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202300"/>
  <xr:revisionPtr revIDLastSave="0" documentId="13_ncr:1_{BEB88313-AC94-4E4B-BCBC-453B46BB8B5D}" xr6:coauthVersionLast="47" xr6:coauthVersionMax="47" xr10:uidLastSave="{00000000-0000-0000-0000-000000000000}"/>
  <bookViews>
    <workbookView xWindow="28680" yWindow="-120" windowWidth="24240" windowHeight="13020" activeTab="3" xr2:uid="{13307BF4-C080-45B7-9097-149ACBB34A6B}"/>
  </bookViews>
  <sheets>
    <sheet name="TITRES_STAT" sheetId="1" r:id="rId1"/>
    <sheet name="Moving Avg" sheetId="2" r:id="rId2"/>
    <sheet name="RSI" sheetId="3" r:id="rId3"/>
    <sheet name="MACD" sheetId="4" r:id="rId4"/>
    <sheet name="OBV" sheetId="5" r:id="rId5"/>
    <sheet name="Overall Overview" sheetId="6" r:id="rId6"/>
    <sheet name="Scoring System" sheetId="7" r:id="rId7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4" l="1"/>
  <c r="F38" i="4"/>
  <c r="F39" i="4"/>
  <c r="F40" i="4"/>
  <c r="F41" i="4"/>
  <c r="F42" i="4"/>
  <c r="F43" i="4"/>
  <c r="F44" i="4" s="1"/>
  <c r="F45" i="4" s="1"/>
  <c r="F46" i="4" s="1"/>
  <c r="F47" i="4" s="1"/>
  <c r="F48" i="4" s="1"/>
  <c r="F49" i="4" s="1"/>
  <c r="F50" i="4" s="1"/>
  <c r="F51" i="4" s="1"/>
  <c r="F52" i="4" s="1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98" i="4" s="1"/>
  <c r="F99" i="4" s="1"/>
  <c r="F100" i="4" s="1"/>
  <c r="F101" i="4" s="1"/>
  <c r="F102" i="4" s="1"/>
  <c r="F103" i="4" s="1"/>
  <c r="F104" i="4" s="1"/>
  <c r="F105" i="4" s="1"/>
  <c r="F106" i="4" s="1"/>
  <c r="F107" i="4" s="1"/>
  <c r="F108" i="4" s="1"/>
  <c r="F109" i="4" s="1"/>
  <c r="F110" i="4" s="1"/>
  <c r="F111" i="4" s="1"/>
  <c r="F112" i="4" s="1"/>
  <c r="F113" i="4" s="1"/>
  <c r="F114" i="4" s="1"/>
  <c r="F115" i="4" s="1"/>
  <c r="F116" i="4" s="1"/>
  <c r="F117" i="4" s="1"/>
  <c r="F118" i="4" s="1"/>
  <c r="F119" i="4" s="1"/>
  <c r="F120" i="4" s="1"/>
  <c r="F121" i="4" s="1"/>
  <c r="F122" i="4" s="1"/>
  <c r="F123" i="4" s="1"/>
  <c r="F124" i="4" s="1"/>
  <c r="F125" i="4" s="1"/>
  <c r="F126" i="4" s="1"/>
  <c r="F127" i="4" s="1"/>
  <c r="F128" i="4" s="1"/>
  <c r="F129" i="4" s="1"/>
  <c r="F130" i="4" s="1"/>
  <c r="F131" i="4" s="1"/>
  <c r="F132" i="4" s="1"/>
  <c r="F133" i="4" s="1"/>
  <c r="F134" i="4" s="1"/>
  <c r="F135" i="4" s="1"/>
  <c r="F136" i="4" s="1"/>
  <c r="F137" i="4" s="1"/>
  <c r="F138" i="4" s="1"/>
  <c r="F139" i="4" s="1"/>
  <c r="F140" i="4" s="1"/>
  <c r="F141" i="4" s="1"/>
  <c r="F142" i="4" s="1"/>
  <c r="F143" i="4" s="1"/>
  <c r="F144" i="4" s="1"/>
  <c r="F145" i="4" s="1"/>
  <c r="F146" i="4" s="1"/>
  <c r="F147" i="4" s="1"/>
  <c r="F148" i="4" s="1"/>
  <c r="F149" i="4" s="1"/>
  <c r="F150" i="4" s="1"/>
  <c r="F151" i="4" s="1"/>
  <c r="F152" i="4" s="1"/>
  <c r="F153" i="4" s="1"/>
  <c r="F154" i="4" s="1"/>
  <c r="F155" i="4" s="1"/>
  <c r="F156" i="4" s="1"/>
  <c r="F157" i="4" s="1"/>
  <c r="F158" i="4" s="1"/>
  <c r="F159" i="4" s="1"/>
  <c r="F160" i="4" s="1"/>
  <c r="F161" i="4" s="1"/>
  <c r="F162" i="4" s="1"/>
  <c r="F163" i="4" s="1"/>
  <c r="F164" i="4" s="1"/>
  <c r="F165" i="4" s="1"/>
  <c r="F166" i="4" s="1"/>
  <c r="F167" i="4" s="1"/>
  <c r="F168" i="4" s="1"/>
  <c r="F169" i="4" s="1"/>
  <c r="F170" i="4" s="1"/>
  <c r="F171" i="4" s="1"/>
  <c r="F172" i="4" s="1"/>
  <c r="F173" i="4" s="1"/>
  <c r="F174" i="4" s="1"/>
  <c r="F175" i="4" s="1"/>
  <c r="F176" i="4" s="1"/>
  <c r="F177" i="4" s="1"/>
  <c r="F178" i="4" s="1"/>
  <c r="F179" i="4" s="1"/>
  <c r="F180" i="4" s="1"/>
  <c r="F181" i="4" s="1"/>
  <c r="F182" i="4" s="1"/>
  <c r="F183" i="4" s="1"/>
  <c r="F184" i="4" s="1"/>
  <c r="F185" i="4" s="1"/>
  <c r="F186" i="4" s="1"/>
  <c r="F187" i="4" s="1"/>
  <c r="F188" i="4" s="1"/>
  <c r="F189" i="4" s="1"/>
  <c r="F190" i="4" s="1"/>
  <c r="F191" i="4" s="1"/>
  <c r="F192" i="4" s="1"/>
  <c r="F193" i="4" s="1"/>
  <c r="F194" i="4" s="1"/>
  <c r="F195" i="4" s="1"/>
  <c r="F196" i="4" s="1"/>
  <c r="F197" i="4" s="1"/>
  <c r="F198" i="4" s="1"/>
  <c r="F199" i="4" s="1"/>
  <c r="F200" i="4" s="1"/>
  <c r="F201" i="4" s="1"/>
  <c r="F202" i="4" s="1"/>
  <c r="F203" i="4" s="1"/>
  <c r="F204" i="4" s="1"/>
  <c r="F205" i="4" s="1"/>
  <c r="F206" i="4" s="1"/>
  <c r="F207" i="4" s="1"/>
  <c r="F208" i="4" s="1"/>
  <c r="F209" i="4" s="1"/>
  <c r="F210" i="4" s="1"/>
  <c r="F211" i="4" s="1"/>
  <c r="F212" i="4" s="1"/>
  <c r="F213" i="4" s="1"/>
  <c r="F214" i="4" s="1"/>
  <c r="F215" i="4" s="1"/>
  <c r="F216" i="4" s="1"/>
  <c r="F217" i="4" s="1"/>
  <c r="F218" i="4" s="1"/>
  <c r="F219" i="4" s="1"/>
  <c r="F220" i="4" s="1"/>
  <c r="F221" i="4" s="1"/>
  <c r="F222" i="4" s="1"/>
  <c r="F223" i="4" s="1"/>
  <c r="F224" i="4" s="1"/>
  <c r="F225" i="4" s="1"/>
  <c r="F226" i="4" s="1"/>
  <c r="F227" i="4" s="1"/>
  <c r="F228" i="4" s="1"/>
  <c r="F229" i="4" s="1"/>
  <c r="F230" i="4" s="1"/>
  <c r="F231" i="4" s="1"/>
  <c r="F232" i="4" s="1"/>
  <c r="F233" i="4" s="1"/>
  <c r="F234" i="4" s="1"/>
  <c r="F235" i="4" s="1"/>
  <c r="F236" i="4" s="1"/>
  <c r="F237" i="4" s="1"/>
  <c r="F238" i="4" s="1"/>
  <c r="F239" i="4" s="1"/>
  <c r="F240" i="4" s="1"/>
  <c r="F241" i="4" s="1"/>
  <c r="F242" i="4" s="1"/>
  <c r="F243" i="4" s="1"/>
  <c r="F244" i="4" s="1"/>
  <c r="F245" i="4" s="1"/>
  <c r="F246" i="4" s="1"/>
  <c r="F247" i="4" s="1"/>
  <c r="F248" i="4" s="1"/>
  <c r="F249" i="4" s="1"/>
  <c r="F250" i="4" s="1"/>
  <c r="F251" i="4" s="1"/>
  <c r="F252" i="4" s="1"/>
  <c r="F253" i="4" s="1"/>
  <c r="F254" i="4" s="1"/>
  <c r="F255" i="4" s="1"/>
  <c r="F256" i="4" s="1"/>
  <c r="F257" i="4" s="1"/>
  <c r="F258" i="4" s="1"/>
  <c r="F259" i="4" s="1"/>
  <c r="F260" i="4" s="1"/>
  <c r="F261" i="4" s="1"/>
  <c r="F262" i="4" s="1"/>
  <c r="F263" i="4" s="1"/>
  <c r="F264" i="4" s="1"/>
  <c r="F265" i="4" s="1"/>
  <c r="F266" i="4" s="1"/>
  <c r="F267" i="4" s="1"/>
  <c r="F268" i="4" s="1"/>
  <c r="F269" i="4" s="1"/>
  <c r="F270" i="4" s="1"/>
  <c r="F271" i="4" s="1"/>
  <c r="F272" i="4" s="1"/>
  <c r="F273" i="4" s="1"/>
  <c r="F274" i="4" s="1"/>
  <c r="F275" i="4" s="1"/>
  <c r="F276" i="4" s="1"/>
  <c r="F277" i="4" s="1"/>
  <c r="F278" i="4" s="1"/>
  <c r="F279" i="4" s="1"/>
  <c r="F280" i="4" s="1"/>
  <c r="F281" i="4" s="1"/>
  <c r="F282" i="4" s="1"/>
  <c r="F283" i="4" s="1"/>
  <c r="F284" i="4" s="1"/>
  <c r="F285" i="4" s="1"/>
  <c r="F286" i="4" s="1"/>
  <c r="F287" i="4" s="1"/>
  <c r="F288" i="4" s="1"/>
  <c r="F289" i="4" s="1"/>
  <c r="F290" i="4" s="1"/>
  <c r="F291" i="4" s="1"/>
  <c r="F292" i="4" s="1"/>
  <c r="F293" i="4" s="1"/>
  <c r="F294" i="4" s="1"/>
  <c r="F295" i="4" s="1"/>
  <c r="F296" i="4" s="1"/>
  <c r="F297" i="4" s="1"/>
  <c r="F298" i="4" s="1"/>
  <c r="F299" i="4" s="1"/>
  <c r="F300" i="4" s="1"/>
  <c r="F301" i="4" s="1"/>
  <c r="F302" i="4" s="1"/>
  <c r="F303" i="4" s="1"/>
  <c r="F304" i="4" s="1"/>
  <c r="F305" i="4" s="1"/>
  <c r="F306" i="4" s="1"/>
  <c r="F307" i="4" s="1"/>
  <c r="F308" i="4" s="1"/>
  <c r="F309" i="4" s="1"/>
  <c r="F310" i="4" s="1"/>
  <c r="F311" i="4" s="1"/>
  <c r="F312" i="4" s="1"/>
  <c r="F313" i="4" s="1"/>
  <c r="F314" i="4" s="1"/>
  <c r="F315" i="4" s="1"/>
  <c r="F316" i="4" s="1"/>
  <c r="F317" i="4" s="1"/>
  <c r="F318" i="4" s="1"/>
  <c r="F319" i="4" s="1"/>
  <c r="F320" i="4" s="1"/>
  <c r="F321" i="4" s="1"/>
  <c r="F322" i="4" s="1"/>
  <c r="F323" i="4" s="1"/>
  <c r="F324" i="4" s="1"/>
  <c r="F325" i="4" s="1"/>
  <c r="F326" i="4" s="1"/>
  <c r="F327" i="4" s="1"/>
  <c r="F328" i="4" s="1"/>
  <c r="F329" i="4" s="1"/>
  <c r="F330" i="4" s="1"/>
  <c r="F331" i="4" s="1"/>
  <c r="F332" i="4" s="1"/>
  <c r="F333" i="4" s="1"/>
  <c r="F334" i="4" s="1"/>
  <c r="F335" i="4" s="1"/>
  <c r="F336" i="4" s="1"/>
  <c r="F337" i="4" s="1"/>
  <c r="F338" i="4" s="1"/>
  <c r="F339" i="4" s="1"/>
  <c r="F340" i="4" s="1"/>
  <c r="F341" i="4" s="1"/>
  <c r="F342" i="4" s="1"/>
  <c r="F343" i="4" s="1"/>
  <c r="F344" i="4" s="1"/>
  <c r="F345" i="4" s="1"/>
  <c r="F346" i="4" s="1"/>
  <c r="F347" i="4" s="1"/>
  <c r="F348" i="4" s="1"/>
  <c r="F349" i="4" s="1"/>
  <c r="F350" i="4" s="1"/>
  <c r="F351" i="4" s="1"/>
  <c r="F352" i="4" s="1"/>
  <c r="F353" i="4" s="1"/>
  <c r="F354" i="4" s="1"/>
  <c r="F355" i="4" s="1"/>
  <c r="F356" i="4" s="1"/>
  <c r="F357" i="4" s="1"/>
  <c r="F358" i="4" s="1"/>
  <c r="F359" i="4" s="1"/>
  <c r="F360" i="4" s="1"/>
  <c r="F361" i="4" s="1"/>
  <c r="F362" i="4" s="1"/>
  <c r="F363" i="4" s="1"/>
  <c r="F364" i="4" s="1"/>
  <c r="F365" i="4" s="1"/>
  <c r="F366" i="4" s="1"/>
  <c r="F367" i="4" s="1"/>
  <c r="F368" i="4" s="1"/>
  <c r="F369" i="4" s="1"/>
  <c r="F370" i="4" s="1"/>
  <c r="F371" i="4" s="1"/>
  <c r="F372" i="4" s="1"/>
  <c r="F373" i="4" s="1"/>
  <c r="F374" i="4" s="1"/>
  <c r="F375" i="4" s="1"/>
  <c r="F376" i="4" s="1"/>
  <c r="F377" i="4" s="1"/>
  <c r="F378" i="4" s="1"/>
  <c r="F379" i="4" s="1"/>
  <c r="F380" i="4" s="1"/>
  <c r="F381" i="4" s="1"/>
  <c r="F382" i="4" s="1"/>
  <c r="F383" i="4" s="1"/>
  <c r="F384" i="4" s="1"/>
  <c r="F385" i="4" s="1"/>
  <c r="F386" i="4" s="1"/>
  <c r="F387" i="4" s="1"/>
  <c r="F388" i="4" s="1"/>
  <c r="F389" i="4" s="1"/>
  <c r="F390" i="4" s="1"/>
  <c r="F391" i="4" s="1"/>
  <c r="F392" i="4" s="1"/>
  <c r="F393" i="4" s="1"/>
  <c r="F394" i="4" s="1"/>
  <c r="F395" i="4" s="1"/>
  <c r="F396" i="4" s="1"/>
  <c r="F397" i="4" s="1"/>
  <c r="F398" i="4" s="1"/>
  <c r="F399" i="4" s="1"/>
  <c r="F400" i="4" s="1"/>
  <c r="F401" i="4" s="1"/>
  <c r="F402" i="4" s="1"/>
  <c r="F403" i="4" s="1"/>
  <c r="F404" i="4" s="1"/>
  <c r="F405" i="4" s="1"/>
  <c r="F406" i="4" s="1"/>
  <c r="F407" i="4" s="1"/>
  <c r="F408" i="4" s="1"/>
  <c r="F409" i="4" s="1"/>
  <c r="F410" i="4" s="1"/>
  <c r="F411" i="4" s="1"/>
  <c r="F412" i="4" s="1"/>
  <c r="F413" i="4" s="1"/>
  <c r="F414" i="4" s="1"/>
  <c r="F415" i="4" s="1"/>
  <c r="F416" i="4" s="1"/>
  <c r="F417" i="4" s="1"/>
  <c r="F418" i="4" s="1"/>
  <c r="F419" i="4" s="1"/>
  <c r="F420" i="4" s="1"/>
  <c r="F421" i="4" s="1"/>
  <c r="F422" i="4" s="1"/>
  <c r="F423" i="4" s="1"/>
  <c r="F424" i="4" s="1"/>
  <c r="F425" i="4" s="1"/>
  <c r="F426" i="4" s="1"/>
  <c r="F427" i="4" s="1"/>
  <c r="F428" i="4" s="1"/>
  <c r="F429" i="4" s="1"/>
  <c r="F430" i="4" s="1"/>
  <c r="F431" i="4" s="1"/>
  <c r="F432" i="4" s="1"/>
  <c r="F433" i="4" s="1"/>
  <c r="F434" i="4" s="1"/>
  <c r="F435" i="4" s="1"/>
  <c r="F436" i="4" s="1"/>
  <c r="F437" i="4" s="1"/>
  <c r="F438" i="4" s="1"/>
  <c r="F439" i="4" s="1"/>
  <c r="F440" i="4" s="1"/>
  <c r="F441" i="4" s="1"/>
  <c r="F442" i="4" s="1"/>
  <c r="F443" i="4" s="1"/>
  <c r="F444" i="4" s="1"/>
  <c r="F445" i="4" s="1"/>
  <c r="F446" i="4" s="1"/>
  <c r="F447" i="4" s="1"/>
  <c r="F448" i="4" s="1"/>
  <c r="F449" i="4" s="1"/>
  <c r="F450" i="4" s="1"/>
  <c r="F451" i="4" s="1"/>
  <c r="F452" i="4" s="1"/>
  <c r="F453" i="4" s="1"/>
  <c r="F454" i="4" s="1"/>
  <c r="F455" i="4" s="1"/>
  <c r="F456" i="4" s="1"/>
  <c r="F457" i="4" s="1"/>
  <c r="F458" i="4" s="1"/>
  <c r="F459" i="4" s="1"/>
  <c r="F460" i="4" s="1"/>
  <c r="F461" i="4" s="1"/>
  <c r="F462" i="4" s="1"/>
  <c r="F463" i="4" s="1"/>
  <c r="F464" i="4" s="1"/>
  <c r="F465" i="4" s="1"/>
  <c r="F466" i="4" s="1"/>
  <c r="F467" i="4" s="1"/>
  <c r="F468" i="4" s="1"/>
  <c r="F469" i="4" s="1"/>
  <c r="F470" i="4" s="1"/>
  <c r="F471" i="4" s="1"/>
  <c r="F472" i="4" s="1"/>
  <c r="F473" i="4" s="1"/>
  <c r="F474" i="4" s="1"/>
  <c r="F475" i="4" s="1"/>
  <c r="F476" i="4" s="1"/>
  <c r="F477" i="4" s="1"/>
  <c r="F478" i="4" s="1"/>
  <c r="F479" i="4" s="1"/>
  <c r="F480" i="4" s="1"/>
  <c r="F481" i="4" s="1"/>
  <c r="F482" i="4" s="1"/>
  <c r="F483" i="4" s="1"/>
  <c r="F484" i="4" s="1"/>
  <c r="F485" i="4" s="1"/>
  <c r="F486" i="4" s="1"/>
  <c r="F487" i="4" s="1"/>
  <c r="F488" i="4" s="1"/>
  <c r="F489" i="4" s="1"/>
  <c r="F490" i="4" s="1"/>
  <c r="F491" i="4" s="1"/>
  <c r="F492" i="4" s="1"/>
  <c r="F493" i="4" s="1"/>
  <c r="F494" i="4" s="1"/>
  <c r="F495" i="4" s="1"/>
  <c r="F496" i="4" s="1"/>
  <c r="F497" i="4" s="1"/>
  <c r="F498" i="4" s="1"/>
  <c r="F499" i="4" s="1"/>
  <c r="F500" i="4" s="1"/>
  <c r="F501" i="4" s="1"/>
  <c r="F502" i="4" s="1"/>
  <c r="F503" i="4" s="1"/>
  <c r="F504" i="4" s="1"/>
  <c r="F505" i="4" s="1"/>
  <c r="F506" i="4" s="1"/>
  <c r="F507" i="4" s="1"/>
  <c r="F508" i="4" s="1"/>
  <c r="F509" i="4" s="1"/>
  <c r="F510" i="4" s="1"/>
  <c r="F511" i="4" s="1"/>
  <c r="F512" i="4" s="1"/>
  <c r="F513" i="4" s="1"/>
  <c r="F514" i="4" s="1"/>
  <c r="F515" i="4" s="1"/>
  <c r="F516" i="4" s="1"/>
  <c r="F517" i="4" s="1"/>
  <c r="F518" i="4" s="1"/>
  <c r="F519" i="4" s="1"/>
  <c r="F520" i="4" s="1"/>
  <c r="F521" i="4" s="1"/>
  <c r="F522" i="4" s="1"/>
  <c r="F523" i="4" s="1"/>
  <c r="F524" i="4" s="1"/>
  <c r="F525" i="4" s="1"/>
  <c r="F526" i="4" s="1"/>
  <c r="F527" i="4" s="1"/>
  <c r="F528" i="4" s="1"/>
  <c r="F529" i="4" s="1"/>
  <c r="F530" i="4" s="1"/>
  <c r="F531" i="4" s="1"/>
  <c r="F532" i="4" s="1"/>
  <c r="F533" i="4" s="1"/>
  <c r="F534" i="4" s="1"/>
  <c r="F535" i="4" s="1"/>
  <c r="F536" i="4" s="1"/>
  <c r="F537" i="4" s="1"/>
  <c r="F538" i="4" s="1"/>
  <c r="F539" i="4" s="1"/>
  <c r="F540" i="4" s="1"/>
  <c r="F541" i="4" s="1"/>
  <c r="F542" i="4" s="1"/>
  <c r="F543" i="4" s="1"/>
  <c r="F544" i="4" s="1"/>
  <c r="F545" i="4" s="1"/>
  <c r="F546" i="4" s="1"/>
  <c r="F547" i="4" s="1"/>
  <c r="F548" i="4" s="1"/>
  <c r="F549" i="4" s="1"/>
  <c r="F550" i="4" s="1"/>
  <c r="F551" i="4" s="1"/>
  <c r="F552" i="4" s="1"/>
  <c r="F553" i="4" s="1"/>
  <c r="F554" i="4" s="1"/>
  <c r="F555" i="4" s="1"/>
  <c r="F556" i="4" s="1"/>
  <c r="F557" i="4" s="1"/>
  <c r="F558" i="4" s="1"/>
  <c r="F559" i="4" s="1"/>
  <c r="F560" i="4" s="1"/>
  <c r="F561" i="4" s="1"/>
  <c r="F562" i="4" s="1"/>
  <c r="F563" i="4" s="1"/>
  <c r="F564" i="4" s="1"/>
  <c r="F565" i="4" s="1"/>
  <c r="F566" i="4" s="1"/>
  <c r="F567" i="4" s="1"/>
  <c r="F568" i="4" s="1"/>
  <c r="F569" i="4" s="1"/>
  <c r="F570" i="4" s="1"/>
  <c r="F571" i="4" s="1"/>
  <c r="F572" i="4" s="1"/>
  <c r="F573" i="4" s="1"/>
  <c r="F574" i="4" s="1"/>
  <c r="F575" i="4" s="1"/>
  <c r="F576" i="4" s="1"/>
  <c r="F577" i="4" s="1"/>
  <c r="F578" i="4" s="1"/>
  <c r="F579" i="4" s="1"/>
  <c r="F580" i="4" s="1"/>
  <c r="F581" i="4" s="1"/>
  <c r="F582" i="4" s="1"/>
  <c r="F583" i="4" s="1"/>
  <c r="F584" i="4" s="1"/>
  <c r="F585" i="4" s="1"/>
  <c r="F586" i="4" s="1"/>
  <c r="F587" i="4" s="1"/>
  <c r="F588" i="4" s="1"/>
  <c r="F589" i="4" s="1"/>
  <c r="F590" i="4" s="1"/>
  <c r="F591" i="4" s="1"/>
  <c r="F592" i="4" s="1"/>
  <c r="F593" i="4" s="1"/>
  <c r="F594" i="4" s="1"/>
  <c r="F595" i="4" s="1"/>
  <c r="F596" i="4" s="1"/>
  <c r="F597" i="4" s="1"/>
  <c r="F598" i="4" s="1"/>
  <c r="F599" i="4" s="1"/>
  <c r="F600" i="4" s="1"/>
  <c r="F601" i="4" s="1"/>
  <c r="F602" i="4" s="1"/>
  <c r="F603" i="4" s="1"/>
  <c r="F604" i="4" s="1"/>
  <c r="F605" i="4" s="1"/>
  <c r="F606" i="4" s="1"/>
  <c r="F607" i="4" s="1"/>
  <c r="F608" i="4" s="1"/>
  <c r="F609" i="4" s="1"/>
  <c r="F610" i="4" s="1"/>
  <c r="F611" i="4" s="1"/>
  <c r="F612" i="4" s="1"/>
  <c r="F613" i="4" s="1"/>
  <c r="F614" i="4" s="1"/>
  <c r="F615" i="4" s="1"/>
  <c r="F616" i="4" s="1"/>
  <c r="F617" i="4" s="1"/>
  <c r="F618" i="4" s="1"/>
  <c r="F619" i="4" s="1"/>
  <c r="F620" i="4" s="1"/>
  <c r="F621" i="4" s="1"/>
  <c r="F622" i="4" s="1"/>
  <c r="F623" i="4" s="1"/>
  <c r="F624" i="4" s="1"/>
  <c r="F625" i="4" s="1"/>
  <c r="F626" i="4" s="1"/>
  <c r="F627" i="4" s="1"/>
  <c r="F628" i="4" s="1"/>
  <c r="F629" i="4" s="1"/>
  <c r="F630" i="4" s="1"/>
  <c r="F631" i="4" s="1"/>
  <c r="F632" i="4" s="1"/>
  <c r="F633" i="4" s="1"/>
  <c r="F634" i="4" s="1"/>
  <c r="F635" i="4" s="1"/>
  <c r="F636" i="4" s="1"/>
  <c r="F637" i="4" s="1"/>
  <c r="F638" i="4" s="1"/>
  <c r="F639" i="4" s="1"/>
  <c r="F640" i="4" s="1"/>
  <c r="F641" i="4" s="1"/>
  <c r="F642" i="4" s="1"/>
  <c r="F643" i="4" s="1"/>
  <c r="F644" i="4" s="1"/>
  <c r="F645" i="4" s="1"/>
  <c r="F646" i="4" s="1"/>
  <c r="F647" i="4" s="1"/>
  <c r="F648" i="4" s="1"/>
  <c r="F649" i="4" s="1"/>
  <c r="F650" i="4" s="1"/>
  <c r="F651" i="4" s="1"/>
  <c r="F652" i="4" s="1"/>
  <c r="F653" i="4" s="1"/>
  <c r="F654" i="4" s="1"/>
  <c r="F655" i="4" s="1"/>
  <c r="F656" i="4" s="1"/>
  <c r="F657" i="4" s="1"/>
  <c r="F658" i="4" s="1"/>
  <c r="F659" i="4" s="1"/>
  <c r="F660" i="4" s="1"/>
  <c r="F661" i="4" s="1"/>
  <c r="F662" i="4" s="1"/>
  <c r="F663" i="4" s="1"/>
  <c r="F664" i="4" s="1"/>
  <c r="F665" i="4" s="1"/>
  <c r="F666" i="4" s="1"/>
  <c r="F667" i="4" s="1"/>
  <c r="F668" i="4" s="1"/>
  <c r="F669" i="4" s="1"/>
  <c r="F670" i="4" s="1"/>
  <c r="F671" i="4" s="1"/>
  <c r="F672" i="4" s="1"/>
  <c r="F673" i="4" s="1"/>
  <c r="F674" i="4" s="1"/>
  <c r="F675" i="4" s="1"/>
  <c r="F676" i="4" s="1"/>
  <c r="F677" i="4" s="1"/>
  <c r="F678" i="4" s="1"/>
  <c r="F679" i="4" s="1"/>
  <c r="F680" i="4" s="1"/>
  <c r="F681" i="4" s="1"/>
  <c r="F682" i="4" s="1"/>
  <c r="F683" i="4" s="1"/>
  <c r="F684" i="4" s="1"/>
  <c r="F685" i="4" s="1"/>
  <c r="F686" i="4" s="1"/>
  <c r="F687" i="4" s="1"/>
  <c r="F688" i="4" s="1"/>
  <c r="F689" i="4" s="1"/>
  <c r="F690" i="4" s="1"/>
  <c r="F691" i="4" s="1"/>
  <c r="F692" i="4" s="1"/>
  <c r="F693" i="4" s="1"/>
  <c r="F694" i="4" s="1"/>
  <c r="F695" i="4" s="1"/>
  <c r="F696" i="4" s="1"/>
  <c r="F697" i="4" s="1"/>
  <c r="F698" i="4" s="1"/>
  <c r="F699" i="4" s="1"/>
  <c r="F700" i="4" s="1"/>
  <c r="F701" i="4" s="1"/>
  <c r="F702" i="4" s="1"/>
  <c r="F703" i="4" s="1"/>
  <c r="F704" i="4" s="1"/>
  <c r="F705" i="4" s="1"/>
  <c r="F706" i="4" s="1"/>
  <c r="F707" i="4" s="1"/>
  <c r="F708" i="4" s="1"/>
  <c r="F709" i="4" s="1"/>
  <c r="F710" i="4" s="1"/>
  <c r="F711" i="4" s="1"/>
  <c r="F712" i="4" s="1"/>
  <c r="F713" i="4" s="1"/>
  <c r="F714" i="4" s="1"/>
  <c r="F715" i="4" s="1"/>
  <c r="F716" i="4" s="1"/>
  <c r="F717" i="4" s="1"/>
  <c r="F718" i="4" s="1"/>
  <c r="F719" i="4" s="1"/>
  <c r="F720" i="4" s="1"/>
  <c r="F721" i="4" s="1"/>
  <c r="F722" i="4" s="1"/>
  <c r="F723" i="4" s="1"/>
  <c r="F724" i="4" s="1"/>
  <c r="F725" i="4" s="1"/>
  <c r="F726" i="4" s="1"/>
  <c r="F727" i="4" s="1"/>
  <c r="F728" i="4" s="1"/>
  <c r="F729" i="4" s="1"/>
  <c r="F730" i="4" s="1"/>
  <c r="F731" i="4" s="1"/>
  <c r="F732" i="4" s="1"/>
  <c r="F733" i="4" s="1"/>
  <c r="F734" i="4" s="1"/>
  <c r="F735" i="4" s="1"/>
  <c r="F736" i="4" s="1"/>
  <c r="F737" i="4" s="1"/>
  <c r="F738" i="4" s="1"/>
  <c r="F739" i="4" s="1"/>
  <c r="F740" i="4" s="1"/>
  <c r="F741" i="4" s="1"/>
  <c r="F742" i="4" s="1"/>
  <c r="F743" i="4" s="1"/>
  <c r="F744" i="4" s="1"/>
  <c r="F745" i="4" s="1"/>
  <c r="F746" i="4" s="1"/>
  <c r="F747" i="4" s="1"/>
  <c r="F748" i="4" s="1"/>
  <c r="F749" i="4" s="1"/>
  <c r="F750" i="4" s="1"/>
  <c r="F751" i="4" s="1"/>
  <c r="F752" i="4" s="1"/>
  <c r="F753" i="4" s="1"/>
  <c r="F754" i="4" s="1"/>
  <c r="F755" i="4" s="1"/>
  <c r="F756" i="4" s="1"/>
  <c r="F757" i="4" s="1"/>
  <c r="F758" i="4" s="1"/>
  <c r="F759" i="4" s="1"/>
  <c r="F760" i="4" s="1"/>
  <c r="F761" i="4" s="1"/>
  <c r="F762" i="4" s="1"/>
  <c r="F763" i="4" s="1"/>
  <c r="F764" i="4" s="1"/>
  <c r="F765" i="4" s="1"/>
  <c r="F766" i="4" s="1"/>
  <c r="F767" i="4" s="1"/>
  <c r="F768" i="4" s="1"/>
  <c r="F769" i="4" s="1"/>
  <c r="F770" i="4" s="1"/>
  <c r="F771" i="4" s="1"/>
  <c r="F772" i="4" s="1"/>
  <c r="F773" i="4" s="1"/>
  <c r="F774" i="4" s="1"/>
  <c r="F775" i="4" s="1"/>
  <c r="F776" i="4" s="1"/>
  <c r="F777" i="4" s="1"/>
  <c r="F778" i="4" s="1"/>
  <c r="F779" i="4" s="1"/>
  <c r="F780" i="4" s="1"/>
  <c r="F781" i="4" s="1"/>
  <c r="F782" i="4" s="1"/>
  <c r="F783" i="4" s="1"/>
  <c r="F784" i="4" s="1"/>
  <c r="F785" i="4" s="1"/>
  <c r="F786" i="4" s="1"/>
  <c r="F787" i="4" s="1"/>
  <c r="F788" i="4" s="1"/>
  <c r="F789" i="4" s="1"/>
  <c r="F790" i="4" s="1"/>
  <c r="F791" i="4" s="1"/>
  <c r="F792" i="4" s="1"/>
  <c r="F793" i="4" s="1"/>
  <c r="F794" i="4" s="1"/>
  <c r="F795" i="4" s="1"/>
  <c r="F796" i="4" s="1"/>
  <c r="F797" i="4" s="1"/>
  <c r="F798" i="4" s="1"/>
  <c r="F799" i="4" s="1"/>
  <c r="F800" i="4" s="1"/>
  <c r="F801" i="4" s="1"/>
  <c r="F802" i="4" s="1"/>
  <c r="F803" i="4" s="1"/>
  <c r="F804" i="4" s="1"/>
  <c r="F805" i="4" s="1"/>
  <c r="F806" i="4" s="1"/>
  <c r="F807" i="4" s="1"/>
  <c r="F808" i="4" s="1"/>
  <c r="F809" i="4" s="1"/>
  <c r="F810" i="4" s="1"/>
  <c r="F811" i="4" s="1"/>
  <c r="F812" i="4" s="1"/>
  <c r="F813" i="4" s="1"/>
  <c r="F814" i="4" s="1"/>
  <c r="F815" i="4" s="1"/>
  <c r="F816" i="4" s="1"/>
  <c r="F817" i="4" s="1"/>
  <c r="F818" i="4" s="1"/>
  <c r="F819" i="4" s="1"/>
  <c r="F820" i="4" s="1"/>
  <c r="F821" i="4" s="1"/>
  <c r="F822" i="4" s="1"/>
  <c r="F823" i="4" s="1"/>
  <c r="F824" i="4" s="1"/>
  <c r="F825" i="4" s="1"/>
  <c r="F826" i="4" s="1"/>
  <c r="F827" i="4" s="1"/>
  <c r="F828" i="4" s="1"/>
  <c r="F829" i="4" s="1"/>
  <c r="F830" i="4" s="1"/>
  <c r="F831" i="4" s="1"/>
  <c r="F832" i="4" s="1"/>
  <c r="F833" i="4" s="1"/>
  <c r="F834" i="4" s="1"/>
  <c r="F835" i="4" s="1"/>
  <c r="F836" i="4" s="1"/>
  <c r="F837" i="4" s="1"/>
  <c r="F838" i="4" s="1"/>
  <c r="F839" i="4" s="1"/>
  <c r="F840" i="4" s="1"/>
  <c r="F841" i="4" s="1"/>
  <c r="F842" i="4" s="1"/>
  <c r="F843" i="4" s="1"/>
  <c r="F844" i="4" s="1"/>
  <c r="F845" i="4" s="1"/>
  <c r="F846" i="4" s="1"/>
  <c r="F847" i="4" s="1"/>
  <c r="F848" i="4" s="1"/>
  <c r="F849" i="4" s="1"/>
  <c r="F850" i="4" s="1"/>
  <c r="F851" i="4" s="1"/>
  <c r="F852" i="4" s="1"/>
  <c r="F853" i="4" s="1"/>
  <c r="F854" i="4" s="1"/>
  <c r="F855" i="4" s="1"/>
  <c r="F856" i="4" s="1"/>
  <c r="F857" i="4" s="1"/>
  <c r="F858" i="4" s="1"/>
  <c r="F859" i="4" s="1"/>
  <c r="F860" i="4" s="1"/>
  <c r="F861" i="4" s="1"/>
  <c r="F862" i="4" s="1"/>
  <c r="F863" i="4" s="1"/>
  <c r="F864" i="4" s="1"/>
  <c r="F865" i="4" s="1"/>
  <c r="F866" i="4" s="1"/>
  <c r="F867" i="4" s="1"/>
  <c r="F868" i="4" s="1"/>
  <c r="F869" i="4" s="1"/>
  <c r="F870" i="4" s="1"/>
  <c r="F871" i="4" s="1"/>
  <c r="F872" i="4" s="1"/>
  <c r="F873" i="4" s="1"/>
  <c r="F874" i="4" s="1"/>
  <c r="F875" i="4" s="1"/>
  <c r="F876" i="4" s="1"/>
  <c r="F877" i="4" s="1"/>
  <c r="F878" i="4" s="1"/>
  <c r="F879" i="4" s="1"/>
  <c r="F880" i="4" s="1"/>
  <c r="F881" i="4" s="1"/>
  <c r="F882" i="4" s="1"/>
  <c r="F883" i="4" s="1"/>
  <c r="F884" i="4" s="1"/>
  <c r="F885" i="4" s="1"/>
  <c r="F886" i="4" s="1"/>
  <c r="F887" i="4" s="1"/>
  <c r="F888" i="4" s="1"/>
  <c r="F889" i="4" s="1"/>
  <c r="F890" i="4" s="1"/>
  <c r="F891" i="4" s="1"/>
  <c r="F892" i="4" s="1"/>
  <c r="F893" i="4" s="1"/>
  <c r="F894" i="4" s="1"/>
  <c r="F895" i="4" s="1"/>
  <c r="F896" i="4" s="1"/>
  <c r="F897" i="4" s="1"/>
  <c r="F898" i="4" s="1"/>
  <c r="F899" i="4" s="1"/>
  <c r="F900" i="4" s="1"/>
  <c r="F901" i="4" s="1"/>
  <c r="F902" i="4" s="1"/>
  <c r="F903" i="4" s="1"/>
  <c r="F904" i="4" s="1"/>
  <c r="F905" i="4" s="1"/>
  <c r="F906" i="4" s="1"/>
  <c r="F907" i="4" s="1"/>
  <c r="F908" i="4" s="1"/>
  <c r="F909" i="4" s="1"/>
  <c r="F910" i="4" s="1"/>
  <c r="F911" i="4" s="1"/>
  <c r="F912" i="4" s="1"/>
  <c r="F913" i="4" s="1"/>
  <c r="F914" i="4" s="1"/>
  <c r="F915" i="4" s="1"/>
  <c r="F916" i="4" s="1"/>
  <c r="F917" i="4" s="1"/>
  <c r="F918" i="4" s="1"/>
  <c r="F919" i="4" s="1"/>
  <c r="F920" i="4" s="1"/>
  <c r="F921" i="4" s="1"/>
  <c r="F922" i="4" s="1"/>
  <c r="F923" i="4" s="1"/>
  <c r="F924" i="4" s="1"/>
  <c r="F925" i="4" s="1"/>
  <c r="F926" i="4" s="1"/>
  <c r="F927" i="4" s="1"/>
  <c r="F928" i="4" s="1"/>
  <c r="F929" i="4" s="1"/>
  <c r="F930" i="4" s="1"/>
  <c r="F931" i="4" s="1"/>
  <c r="F932" i="4" s="1"/>
  <c r="F933" i="4" s="1"/>
  <c r="F934" i="4" s="1"/>
  <c r="F935" i="4" s="1"/>
  <c r="F936" i="4" s="1"/>
  <c r="F937" i="4" s="1"/>
  <c r="F938" i="4" s="1"/>
  <c r="F939" i="4" s="1"/>
  <c r="F940" i="4" s="1"/>
  <c r="F941" i="4" s="1"/>
  <c r="F942" i="4" s="1"/>
  <c r="F943" i="4" s="1"/>
  <c r="F944" i="4" s="1"/>
  <c r="F945" i="4" s="1"/>
  <c r="F946" i="4" s="1"/>
  <c r="F947" i="4" s="1"/>
  <c r="F948" i="4" s="1"/>
  <c r="F949" i="4" s="1"/>
  <c r="F950" i="4" s="1"/>
  <c r="F951" i="4" s="1"/>
  <c r="F952" i="4" s="1"/>
  <c r="F953" i="4" s="1"/>
  <c r="F954" i="4" s="1"/>
  <c r="F955" i="4" s="1"/>
  <c r="F956" i="4" s="1"/>
  <c r="F957" i="4" s="1"/>
  <c r="F958" i="4" s="1"/>
  <c r="F959" i="4" s="1"/>
  <c r="F960" i="4" s="1"/>
  <c r="F961" i="4" s="1"/>
  <c r="F962" i="4" s="1"/>
  <c r="F963" i="4" s="1"/>
  <c r="F964" i="4" s="1"/>
  <c r="F965" i="4" s="1"/>
  <c r="F966" i="4" s="1"/>
  <c r="F967" i="4" s="1"/>
  <c r="F968" i="4" s="1"/>
  <c r="F969" i="4" s="1"/>
  <c r="F970" i="4" s="1"/>
  <c r="F971" i="4" s="1"/>
  <c r="F972" i="4" s="1"/>
  <c r="F973" i="4" s="1"/>
  <c r="F974" i="4" s="1"/>
  <c r="F975" i="4" s="1"/>
  <c r="F976" i="4" s="1"/>
  <c r="F977" i="4" s="1"/>
  <c r="F978" i="4" s="1"/>
  <c r="F979" i="4" s="1"/>
  <c r="F980" i="4" s="1"/>
  <c r="F981" i="4" s="1"/>
  <c r="F982" i="4" s="1"/>
  <c r="F983" i="4" s="1"/>
  <c r="F984" i="4" s="1"/>
  <c r="F985" i="4" s="1"/>
  <c r="F986" i="4" s="1"/>
  <c r="F987" i="4" s="1"/>
  <c r="F988" i="4" s="1"/>
  <c r="F989" i="4" s="1"/>
  <c r="F990" i="4" s="1"/>
  <c r="F991" i="4" s="1"/>
  <c r="F992" i="4" s="1"/>
  <c r="F993" i="4" s="1"/>
  <c r="F994" i="4" s="1"/>
  <c r="F995" i="4" s="1"/>
  <c r="F996" i="4" s="1"/>
  <c r="F997" i="4" s="1"/>
  <c r="F998" i="4" s="1"/>
  <c r="F999" i="4" s="1"/>
  <c r="F1000" i="4" s="1"/>
  <c r="F1001" i="4" s="1"/>
  <c r="F1002" i="4" s="1"/>
  <c r="F1003" i="4" s="1"/>
  <c r="F1004" i="4" s="1"/>
  <c r="F1005" i="4" s="1"/>
  <c r="F1006" i="4" s="1"/>
  <c r="F1007" i="4" s="1"/>
  <c r="F1008" i="4" s="1"/>
  <c r="F1009" i="4" s="1"/>
  <c r="F1010" i="4" s="1"/>
  <c r="F1011" i="4" s="1"/>
  <c r="F1012" i="4" s="1"/>
  <c r="F1013" i="4" s="1"/>
  <c r="F1014" i="4" s="1"/>
  <c r="F1015" i="4" s="1"/>
  <c r="F1016" i="4" s="1"/>
  <c r="F1017" i="4" s="1"/>
  <c r="F1018" i="4" s="1"/>
  <c r="F1019" i="4" s="1"/>
  <c r="F1020" i="4" s="1"/>
  <c r="F1021" i="4" s="1"/>
  <c r="F1022" i="4" s="1"/>
  <c r="F1023" i="4" s="1"/>
  <c r="F1024" i="4" s="1"/>
  <c r="F1025" i="4" s="1"/>
  <c r="F1026" i="4" s="1"/>
  <c r="F1027" i="4" s="1"/>
  <c r="F1028" i="4" s="1"/>
  <c r="F1029" i="4" s="1"/>
  <c r="F1030" i="4" s="1"/>
  <c r="F1031" i="4" s="1"/>
  <c r="F1032" i="4" s="1"/>
  <c r="F1033" i="4" s="1"/>
  <c r="F1034" i="4" s="1"/>
  <c r="F1035" i="4" s="1"/>
  <c r="F1036" i="4" s="1"/>
  <c r="F1037" i="4" s="1"/>
  <c r="F1038" i="4" s="1"/>
  <c r="F1039" i="4" s="1"/>
  <c r="F1040" i="4" s="1"/>
  <c r="F1041" i="4" s="1"/>
  <c r="F1042" i="4" s="1"/>
  <c r="F1043" i="4" s="1"/>
  <c r="F1044" i="4" s="1"/>
  <c r="F1045" i="4" s="1"/>
  <c r="F1046" i="4" s="1"/>
  <c r="F1047" i="4" s="1"/>
  <c r="F1048" i="4" s="1"/>
  <c r="F1049" i="4" s="1"/>
  <c r="F1050" i="4" s="1"/>
  <c r="F1051" i="4" s="1"/>
  <c r="F1052" i="4" s="1"/>
  <c r="F1053" i="4" s="1"/>
  <c r="F1054" i="4" s="1"/>
  <c r="F1055" i="4" s="1"/>
  <c r="F1056" i="4" s="1"/>
  <c r="F1057" i="4" s="1"/>
  <c r="F1058" i="4" s="1"/>
  <c r="F1059" i="4" s="1"/>
  <c r="F1060" i="4" s="1"/>
  <c r="F1061" i="4" s="1"/>
  <c r="F1062" i="4" s="1"/>
  <c r="F1063" i="4" s="1"/>
  <c r="F1064" i="4" s="1"/>
  <c r="F1065" i="4" s="1"/>
  <c r="F1066" i="4" s="1"/>
  <c r="F1067" i="4" s="1"/>
  <c r="F1068" i="4" s="1"/>
  <c r="F1069" i="4" s="1"/>
  <c r="F1070" i="4" s="1"/>
  <c r="F1071" i="4" s="1"/>
  <c r="F1072" i="4" s="1"/>
  <c r="F1073" i="4" s="1"/>
  <c r="F1074" i="4" s="1"/>
  <c r="F1075" i="4" s="1"/>
  <c r="F1076" i="4" s="1"/>
  <c r="F1077" i="4" s="1"/>
  <c r="F1078" i="4" s="1"/>
  <c r="F1079" i="4" s="1"/>
  <c r="F1080" i="4" s="1"/>
  <c r="F1081" i="4" s="1"/>
  <c r="F1082" i="4" s="1"/>
  <c r="F1083" i="4" s="1"/>
  <c r="F1084" i="4" s="1"/>
  <c r="F1085" i="4" s="1"/>
  <c r="F1086" i="4" s="1"/>
  <c r="F1087" i="4" s="1"/>
  <c r="F1088" i="4" s="1"/>
  <c r="F1089" i="4" s="1"/>
  <c r="F1090" i="4" s="1"/>
  <c r="F1091" i="4" s="1"/>
  <c r="F1092" i="4" s="1"/>
  <c r="F1093" i="4" s="1"/>
  <c r="F1094" i="4" s="1"/>
  <c r="F1095" i="4" s="1"/>
  <c r="F1096" i="4" s="1"/>
  <c r="F1097" i="4" s="1"/>
  <c r="F1098" i="4" s="1"/>
  <c r="F1099" i="4" s="1"/>
  <c r="F1100" i="4" s="1"/>
  <c r="F1101" i="4" s="1"/>
  <c r="F1102" i="4" s="1"/>
  <c r="F1103" i="4" s="1"/>
  <c r="F1104" i="4" s="1"/>
  <c r="F1105" i="4" s="1"/>
  <c r="F1106" i="4" s="1"/>
  <c r="F1107" i="4" s="1"/>
  <c r="F1108" i="4" s="1"/>
  <c r="F1109" i="4" s="1"/>
  <c r="F1110" i="4" s="1"/>
  <c r="F1111" i="4" s="1"/>
  <c r="F1112" i="4" s="1"/>
  <c r="F1113" i="4" s="1"/>
  <c r="F1114" i="4" s="1"/>
  <c r="F1115" i="4" s="1"/>
  <c r="F1116" i="4" s="1"/>
  <c r="F1117" i="4" s="1"/>
  <c r="F1118" i="4" s="1"/>
  <c r="F1119" i="4" s="1"/>
  <c r="F1120" i="4" s="1"/>
  <c r="F1121" i="4" s="1"/>
  <c r="F1122" i="4" s="1"/>
  <c r="F1123" i="4" s="1"/>
  <c r="F1124" i="4" s="1"/>
  <c r="F1125" i="4" s="1"/>
  <c r="F1126" i="4" s="1"/>
  <c r="F1127" i="4" s="1"/>
  <c r="F1128" i="4" s="1"/>
  <c r="F1129" i="4" s="1"/>
  <c r="F1130" i="4" s="1"/>
  <c r="F1131" i="4" s="1"/>
  <c r="F1132" i="4" s="1"/>
  <c r="F1133" i="4" s="1"/>
  <c r="F1134" i="4" s="1"/>
  <c r="F1135" i="4" s="1"/>
  <c r="F1136" i="4" s="1"/>
  <c r="F1137" i="4" s="1"/>
  <c r="F1138" i="4" s="1"/>
  <c r="F1139" i="4" s="1"/>
  <c r="F1140" i="4" s="1"/>
  <c r="F1141" i="4" s="1"/>
  <c r="F1142" i="4" s="1"/>
  <c r="F1143" i="4" s="1"/>
  <c r="F1144" i="4" s="1"/>
  <c r="F1145" i="4" s="1"/>
  <c r="F1146" i="4" s="1"/>
  <c r="F1147" i="4" s="1"/>
  <c r="F1148" i="4" s="1"/>
  <c r="F1149" i="4" s="1"/>
  <c r="F1150" i="4" s="1"/>
  <c r="F1151" i="4" s="1"/>
  <c r="F1152" i="4" s="1"/>
  <c r="F1153" i="4" s="1"/>
  <c r="F1154" i="4" s="1"/>
  <c r="F1155" i="4" s="1"/>
  <c r="F1156" i="4" s="1"/>
  <c r="F1157" i="4" s="1"/>
  <c r="F1158" i="4" s="1"/>
  <c r="F1159" i="4" s="1"/>
  <c r="F1160" i="4" s="1"/>
  <c r="F1161" i="4" s="1"/>
  <c r="F1162" i="4" s="1"/>
  <c r="F1163" i="4" s="1"/>
  <c r="F1164" i="4" s="1"/>
  <c r="F1165" i="4" s="1"/>
  <c r="F1166" i="4" s="1"/>
  <c r="F1167" i="4" s="1"/>
  <c r="F1168" i="4" s="1"/>
  <c r="F1169" i="4" s="1"/>
  <c r="F1170" i="4" s="1"/>
  <c r="F1171" i="4" s="1"/>
  <c r="F1172" i="4" s="1"/>
  <c r="F1173" i="4" s="1"/>
  <c r="F1174" i="4" s="1"/>
  <c r="F1175" i="4" s="1"/>
  <c r="F1176" i="4" s="1"/>
  <c r="F1177" i="4" s="1"/>
  <c r="F1178" i="4" s="1"/>
  <c r="F1179" i="4" s="1"/>
  <c r="F1180" i="4" s="1"/>
  <c r="F1181" i="4" s="1"/>
  <c r="F1182" i="4" s="1"/>
  <c r="F1183" i="4" s="1"/>
  <c r="F1184" i="4" s="1"/>
  <c r="F1185" i="4" s="1"/>
  <c r="F1186" i="4" s="1"/>
  <c r="F1187" i="4" s="1"/>
  <c r="F1188" i="4" s="1"/>
  <c r="F1189" i="4" s="1"/>
  <c r="F1190" i="4" s="1"/>
  <c r="F1191" i="4" s="1"/>
  <c r="F1192" i="4" s="1"/>
  <c r="F1193" i="4" s="1"/>
  <c r="F1194" i="4" s="1"/>
  <c r="F1195" i="4" s="1"/>
  <c r="F1196" i="4" s="1"/>
  <c r="F1197" i="4" s="1"/>
  <c r="F1198" i="4" s="1"/>
  <c r="F1199" i="4" s="1"/>
  <c r="F1200" i="4" s="1"/>
  <c r="F1201" i="4" s="1"/>
  <c r="F1202" i="4" s="1"/>
  <c r="F1203" i="4" s="1"/>
  <c r="F1204" i="4" s="1"/>
  <c r="F1205" i="4" s="1"/>
  <c r="F1206" i="4" s="1"/>
  <c r="F1207" i="4" s="1"/>
  <c r="F1208" i="4" s="1"/>
  <c r="F1209" i="4" s="1"/>
  <c r="F1210" i="4" s="1"/>
  <c r="F1211" i="4" s="1"/>
  <c r="F1212" i="4" s="1"/>
  <c r="F1213" i="4" s="1"/>
  <c r="F1214" i="4" s="1"/>
  <c r="F1215" i="4" s="1"/>
  <c r="F1216" i="4" s="1"/>
  <c r="F1217" i="4" s="1"/>
  <c r="F1218" i="4" s="1"/>
  <c r="F1219" i="4" s="1"/>
  <c r="F1220" i="4" s="1"/>
  <c r="F1221" i="4" s="1"/>
  <c r="F1222" i="4" s="1"/>
  <c r="F1223" i="4" s="1"/>
  <c r="F1224" i="4" s="1"/>
  <c r="F1225" i="4" s="1"/>
  <c r="F1226" i="4" s="1"/>
  <c r="F1227" i="4" s="1"/>
  <c r="F1228" i="4" s="1"/>
  <c r="F1229" i="4" s="1"/>
  <c r="F1230" i="4" s="1"/>
  <c r="F1231" i="4" s="1"/>
  <c r="F1232" i="4" s="1"/>
  <c r="F1233" i="4" s="1"/>
  <c r="F1234" i="4" s="1"/>
  <c r="F1235" i="4" s="1"/>
  <c r="F1236" i="4" s="1"/>
  <c r="F1237" i="4" s="1"/>
  <c r="F1238" i="4" s="1"/>
  <c r="F1239" i="4" s="1"/>
  <c r="F1240" i="4" s="1"/>
  <c r="F1241" i="4" s="1"/>
  <c r="F1242" i="4" s="1"/>
  <c r="F1243" i="4" s="1"/>
  <c r="F1244" i="4" s="1"/>
  <c r="F1245" i="4" s="1"/>
  <c r="F1246" i="4" s="1"/>
  <c r="F1247" i="4" s="1"/>
  <c r="F1248" i="4" s="1"/>
  <c r="F1249" i="4" s="1"/>
  <c r="F1250" i="4" s="1"/>
  <c r="F1251" i="4" s="1"/>
  <c r="F1252" i="4" s="1"/>
  <c r="F1253" i="4" s="1"/>
  <c r="F1254" i="4" s="1"/>
  <c r="F1255" i="4" s="1"/>
  <c r="F1256" i="4" s="1"/>
  <c r="F1257" i="4" s="1"/>
  <c r="F1258" i="4" s="1"/>
  <c r="F1259" i="4" s="1"/>
  <c r="F1260" i="4" s="1"/>
  <c r="F1261" i="4" s="1"/>
  <c r="F1262" i="4" s="1"/>
  <c r="F1263" i="4" s="1"/>
  <c r="F1264" i="4" s="1"/>
  <c r="F1265" i="4" s="1"/>
  <c r="F1266" i="4" s="1"/>
  <c r="F1267" i="4" s="1"/>
  <c r="F1268" i="4" s="1"/>
  <c r="F1269" i="4" s="1"/>
  <c r="F1270" i="4" s="1"/>
  <c r="F1271" i="4" s="1"/>
  <c r="F1272" i="4" s="1"/>
  <c r="F1273" i="4" s="1"/>
  <c r="F1274" i="4" s="1"/>
  <c r="F1275" i="4" s="1"/>
  <c r="F1276" i="4" s="1"/>
  <c r="F1277" i="4" s="1"/>
  <c r="F1278" i="4" s="1"/>
  <c r="F1279" i="4" s="1"/>
  <c r="F1280" i="4" s="1"/>
  <c r="F1281" i="4" s="1"/>
  <c r="F1282" i="4" s="1"/>
  <c r="F1283" i="4" s="1"/>
  <c r="F1284" i="4" s="1"/>
  <c r="F1285" i="4" s="1"/>
  <c r="F1286" i="4" s="1"/>
  <c r="F1287" i="4" s="1"/>
  <c r="F1288" i="4" s="1"/>
  <c r="F1289" i="4" s="1"/>
  <c r="F1290" i="4" s="1"/>
  <c r="F1291" i="4" s="1"/>
  <c r="F1292" i="4" s="1"/>
  <c r="F1293" i="4" s="1"/>
  <c r="F1294" i="4" s="1"/>
  <c r="F1295" i="4" s="1"/>
  <c r="F1296" i="4" s="1"/>
  <c r="F1297" i="4" s="1"/>
  <c r="F1298" i="4" s="1"/>
  <c r="F1299" i="4" s="1"/>
  <c r="F1300" i="4" s="1"/>
  <c r="F1301" i="4" s="1"/>
  <c r="F1302" i="4" s="1"/>
  <c r="F1303" i="4" s="1"/>
  <c r="F1304" i="4" s="1"/>
  <c r="F1305" i="4" s="1"/>
  <c r="F1306" i="4" s="1"/>
  <c r="F1307" i="4" s="1"/>
  <c r="F1308" i="4" s="1"/>
  <c r="F1309" i="4" s="1"/>
  <c r="F1310" i="4" s="1"/>
  <c r="F1311" i="4" s="1"/>
  <c r="F1312" i="4" s="1"/>
  <c r="F1313" i="4" s="1"/>
  <c r="F1314" i="4" s="1"/>
  <c r="F1315" i="4" s="1"/>
  <c r="F1316" i="4" s="1"/>
  <c r="F1317" i="4" s="1"/>
  <c r="F1318" i="4" s="1"/>
  <c r="F1319" i="4" s="1"/>
  <c r="F1320" i="4" s="1"/>
  <c r="F1321" i="4" s="1"/>
  <c r="F1322" i="4" s="1"/>
  <c r="F1323" i="4" s="1"/>
  <c r="F1324" i="4" s="1"/>
  <c r="F1325" i="4" s="1"/>
  <c r="F1326" i="4" s="1"/>
  <c r="F1327" i="4" s="1"/>
  <c r="F1328" i="4" s="1"/>
  <c r="F1329" i="4" s="1"/>
  <c r="F1330" i="4" s="1"/>
  <c r="F1331" i="4" s="1"/>
  <c r="F1332" i="4" s="1"/>
  <c r="F1333" i="4" s="1"/>
  <c r="F1334" i="4" s="1"/>
  <c r="F1335" i="4" s="1"/>
  <c r="F1336" i="4" s="1"/>
  <c r="F1337" i="4" s="1"/>
  <c r="F1338" i="4" s="1"/>
  <c r="F1339" i="4" s="1"/>
  <c r="F1340" i="4" s="1"/>
  <c r="F1341" i="4" s="1"/>
  <c r="F1342" i="4" s="1"/>
  <c r="F1343" i="4" s="1"/>
  <c r="F1344" i="4" s="1"/>
  <c r="F1345" i="4" s="1"/>
  <c r="F1346" i="4" s="1"/>
  <c r="F1347" i="4" s="1"/>
  <c r="F1348" i="4" s="1"/>
  <c r="F1349" i="4" s="1"/>
  <c r="F1350" i="4" s="1"/>
  <c r="F1351" i="4" s="1"/>
  <c r="F1352" i="4" s="1"/>
  <c r="F1353" i="4" s="1"/>
  <c r="F1354" i="4" s="1"/>
  <c r="F1355" i="4" s="1"/>
  <c r="F1356" i="4" s="1"/>
  <c r="F1357" i="4" s="1"/>
  <c r="F1358" i="4" s="1"/>
  <c r="F1359" i="4" s="1"/>
  <c r="F1360" i="4" s="1"/>
  <c r="F1361" i="4" s="1"/>
  <c r="F1362" i="4" s="1"/>
  <c r="F1363" i="4" s="1"/>
  <c r="F1364" i="4" s="1"/>
  <c r="F1365" i="4" s="1"/>
  <c r="F1366" i="4" s="1"/>
  <c r="F1367" i="4" s="1"/>
  <c r="F1368" i="4" s="1"/>
  <c r="F1369" i="4" s="1"/>
  <c r="F1370" i="4" s="1"/>
  <c r="F1371" i="4" s="1"/>
  <c r="F1372" i="4" s="1"/>
  <c r="F1373" i="4" s="1"/>
  <c r="F1374" i="4" s="1"/>
  <c r="F1375" i="4" s="1"/>
  <c r="F1376" i="4" s="1"/>
  <c r="F1377" i="4" s="1"/>
  <c r="F1378" i="4" s="1"/>
  <c r="F1379" i="4" s="1"/>
  <c r="F1380" i="4" s="1"/>
  <c r="F1381" i="4" s="1"/>
  <c r="F1382" i="4" s="1"/>
  <c r="F1383" i="4" s="1"/>
  <c r="F1384" i="4" s="1"/>
  <c r="F1385" i="4" s="1"/>
  <c r="F1386" i="4" s="1"/>
  <c r="F1387" i="4" s="1"/>
  <c r="F1388" i="4" s="1"/>
  <c r="F1389" i="4" s="1"/>
  <c r="F1390" i="4" s="1"/>
  <c r="F1391" i="4" s="1"/>
  <c r="F1392" i="4" s="1"/>
  <c r="F1393" i="4" s="1"/>
  <c r="F1394" i="4" s="1"/>
  <c r="F1395" i="4" s="1"/>
  <c r="F1396" i="4" s="1"/>
  <c r="F1397" i="4" s="1"/>
  <c r="F1398" i="4" s="1"/>
  <c r="F1399" i="4" s="1"/>
  <c r="F1400" i="4" s="1"/>
  <c r="F1401" i="4" s="1"/>
  <c r="F1402" i="4" s="1"/>
  <c r="F1403" i="4" s="1"/>
  <c r="F1404" i="4" s="1"/>
  <c r="F1405" i="4" s="1"/>
  <c r="F1406" i="4" s="1"/>
  <c r="F1407" i="4" s="1"/>
  <c r="F1408" i="4" s="1"/>
  <c r="F1409" i="4" s="1"/>
  <c r="F1410" i="4" s="1"/>
  <c r="F1411" i="4" s="1"/>
  <c r="F1412" i="4" s="1"/>
  <c r="F1413" i="4" s="1"/>
  <c r="F1414" i="4" s="1"/>
  <c r="F1415" i="4" s="1"/>
  <c r="F1416" i="4" s="1"/>
  <c r="F1417" i="4" s="1"/>
  <c r="F1418" i="4" s="1"/>
  <c r="F1419" i="4" s="1"/>
  <c r="F1420" i="4" s="1"/>
  <c r="F1421" i="4" s="1"/>
  <c r="F1422" i="4" s="1"/>
  <c r="F1423" i="4" s="1"/>
  <c r="F1424" i="4" s="1"/>
  <c r="F1425" i="4" s="1"/>
  <c r="F1426" i="4" s="1"/>
  <c r="F1427" i="4" s="1"/>
  <c r="F1428" i="4" s="1"/>
  <c r="F1429" i="4" s="1"/>
  <c r="F1430" i="4" s="1"/>
  <c r="F1431" i="4" s="1"/>
  <c r="F1432" i="4" s="1"/>
  <c r="F1433" i="4" s="1"/>
  <c r="F1434" i="4" s="1"/>
  <c r="F1435" i="4" s="1"/>
  <c r="F1436" i="4" s="1"/>
  <c r="F1437" i="4" s="1"/>
  <c r="F1438" i="4" s="1"/>
  <c r="F1439" i="4" s="1"/>
  <c r="F1440" i="4" s="1"/>
  <c r="F1441" i="4" s="1"/>
  <c r="F1442" i="4" s="1"/>
  <c r="F1443" i="4" s="1"/>
  <c r="F1444" i="4" s="1"/>
  <c r="F1445" i="4" s="1"/>
  <c r="F1446" i="4" s="1"/>
  <c r="F1447" i="4" s="1"/>
  <c r="F1448" i="4" s="1"/>
  <c r="F1449" i="4" s="1"/>
  <c r="F1450" i="4" s="1"/>
  <c r="F1451" i="4" s="1"/>
  <c r="F1452" i="4" s="1"/>
  <c r="F1453" i="4" s="1"/>
  <c r="F1454" i="4" s="1"/>
  <c r="F1455" i="4" s="1"/>
  <c r="F1456" i="4" s="1"/>
  <c r="F1457" i="4" s="1"/>
  <c r="F1458" i="4" s="1"/>
  <c r="F1459" i="4" s="1"/>
  <c r="F1460" i="4" s="1"/>
  <c r="F1461" i="4" s="1"/>
  <c r="F1462" i="4" s="1"/>
  <c r="F1463" i="4" s="1"/>
  <c r="F1464" i="4" s="1"/>
  <c r="F1465" i="4" s="1"/>
  <c r="F1466" i="4" s="1"/>
  <c r="F1467" i="4" s="1"/>
  <c r="F1468" i="4" s="1"/>
  <c r="F1469" i="4" s="1"/>
  <c r="F1470" i="4" s="1"/>
  <c r="F1471" i="4" s="1"/>
  <c r="F1472" i="4" s="1"/>
  <c r="F1473" i="4" s="1"/>
  <c r="F1474" i="4" s="1"/>
  <c r="F1475" i="4" s="1"/>
  <c r="F1476" i="4" s="1"/>
  <c r="F1477" i="4" s="1"/>
  <c r="F1478" i="4" s="1"/>
  <c r="F1479" i="4" s="1"/>
  <c r="F1480" i="4" s="1"/>
  <c r="F1481" i="4" s="1"/>
  <c r="F1482" i="4" s="1"/>
  <c r="F1483" i="4" s="1"/>
  <c r="F1484" i="4" s="1"/>
  <c r="F1485" i="4" s="1"/>
  <c r="F1486" i="4" s="1"/>
  <c r="F1487" i="4" s="1"/>
  <c r="F1488" i="4" s="1"/>
  <c r="F1489" i="4" s="1"/>
  <c r="F1490" i="4" s="1"/>
  <c r="F1491" i="4" s="1"/>
  <c r="F1492" i="4" s="1"/>
  <c r="F1493" i="4" s="1"/>
  <c r="F1494" i="4" s="1"/>
  <c r="F1495" i="4" s="1"/>
  <c r="F1496" i="4" s="1"/>
  <c r="F1497" i="4" s="1"/>
  <c r="F1498" i="4" s="1"/>
  <c r="F1499" i="4" s="1"/>
  <c r="F1500" i="4" s="1"/>
  <c r="F1501" i="4" s="1"/>
  <c r="F1502" i="4" s="1"/>
  <c r="F1503" i="4" s="1"/>
  <c r="F1504" i="4" s="1"/>
  <c r="F1505" i="4" s="1"/>
  <c r="F1506" i="4" s="1"/>
  <c r="F1507" i="4" s="1"/>
  <c r="F1508" i="4" s="1"/>
  <c r="F1509" i="4" s="1"/>
  <c r="F1510" i="4" s="1"/>
  <c r="F1511" i="4" s="1"/>
  <c r="F1512" i="4" s="1"/>
  <c r="F1513" i="4" s="1"/>
  <c r="F1514" i="4" s="1"/>
  <c r="F1515" i="4" s="1"/>
  <c r="F1516" i="4" s="1"/>
  <c r="F1517" i="4" s="1"/>
  <c r="F1518" i="4" s="1"/>
  <c r="F1519" i="4" s="1"/>
  <c r="F1520" i="4" s="1"/>
  <c r="F1521" i="4" s="1"/>
  <c r="F1522" i="4" s="1"/>
  <c r="F1523" i="4" s="1"/>
  <c r="F1524" i="4" s="1"/>
  <c r="F1525" i="4" s="1"/>
  <c r="F1526" i="4" s="1"/>
  <c r="F1527" i="4" s="1"/>
  <c r="F1528" i="4" s="1"/>
  <c r="F1529" i="4" s="1"/>
  <c r="F1530" i="4" s="1"/>
  <c r="F1531" i="4" s="1"/>
  <c r="F1532" i="4" s="1"/>
  <c r="F1533" i="4" s="1"/>
  <c r="F1534" i="4" s="1"/>
  <c r="F1535" i="4" s="1"/>
  <c r="F1536" i="4" s="1"/>
  <c r="F1537" i="4" s="1"/>
  <c r="F1538" i="4" s="1"/>
  <c r="F1539" i="4" s="1"/>
  <c r="F1540" i="4" s="1"/>
  <c r="F1541" i="4" s="1"/>
  <c r="F1542" i="4" s="1"/>
  <c r="F1543" i="4" s="1"/>
  <c r="F1544" i="4" s="1"/>
  <c r="F1545" i="4" s="1"/>
  <c r="F1546" i="4" s="1"/>
  <c r="F1547" i="4" s="1"/>
  <c r="F1548" i="4" s="1"/>
  <c r="F1549" i="4" s="1"/>
  <c r="F1550" i="4" s="1"/>
  <c r="F1551" i="4" s="1"/>
  <c r="F1552" i="4" s="1"/>
  <c r="F1553" i="4" s="1"/>
  <c r="F1554" i="4" s="1"/>
  <c r="F1555" i="4" s="1"/>
  <c r="F1556" i="4" s="1"/>
  <c r="F1557" i="4" s="1"/>
  <c r="F1558" i="4" s="1"/>
  <c r="F1559" i="4" s="1"/>
  <c r="F1560" i="4" s="1"/>
  <c r="F1561" i="4" s="1"/>
  <c r="F1562" i="4" s="1"/>
  <c r="F1563" i="4" s="1"/>
  <c r="F1564" i="4" s="1"/>
  <c r="F1565" i="4" s="1"/>
  <c r="F1566" i="4" s="1"/>
  <c r="F1567" i="4" s="1"/>
  <c r="F1568" i="4" s="1"/>
  <c r="F1569" i="4" s="1"/>
  <c r="F1570" i="4" s="1"/>
  <c r="F1571" i="4" s="1"/>
  <c r="F1572" i="4" s="1"/>
  <c r="F1573" i="4" s="1"/>
  <c r="F1574" i="4" s="1"/>
  <c r="F1575" i="4" s="1"/>
  <c r="F1576" i="4" s="1"/>
  <c r="F1577" i="4" s="1"/>
  <c r="F1578" i="4" s="1"/>
  <c r="F1579" i="4" s="1"/>
  <c r="F1580" i="4" s="1"/>
  <c r="F1581" i="4" s="1"/>
  <c r="F1582" i="4" s="1"/>
  <c r="F1583" i="4" s="1"/>
  <c r="F1584" i="4" s="1"/>
  <c r="F1585" i="4" s="1"/>
  <c r="F1586" i="4" s="1"/>
  <c r="F1587" i="4" s="1"/>
  <c r="F1588" i="4" s="1"/>
  <c r="F1589" i="4" s="1"/>
  <c r="F1590" i="4" s="1"/>
  <c r="F1591" i="4" s="1"/>
  <c r="F1592" i="4" s="1"/>
  <c r="F1593" i="4" s="1"/>
  <c r="F1594" i="4" s="1"/>
  <c r="F1595" i="4" s="1"/>
  <c r="F1596" i="4" s="1"/>
  <c r="F1597" i="4" s="1"/>
  <c r="F1598" i="4" s="1"/>
  <c r="F1599" i="4" s="1"/>
  <c r="F1600" i="4" s="1"/>
  <c r="F1601" i="4" s="1"/>
  <c r="F1602" i="4" s="1"/>
  <c r="F1603" i="4" s="1"/>
  <c r="F1604" i="4" s="1"/>
  <c r="F1605" i="4" s="1"/>
  <c r="F1606" i="4" s="1"/>
  <c r="F1607" i="4" s="1"/>
  <c r="F1608" i="4" s="1"/>
  <c r="F1609" i="4" s="1"/>
  <c r="F1610" i="4" s="1"/>
  <c r="F1611" i="4" s="1"/>
  <c r="F1612" i="4" s="1"/>
  <c r="F1613" i="4" s="1"/>
  <c r="F1614" i="4" s="1"/>
  <c r="F1615" i="4" s="1"/>
  <c r="F1616" i="4" s="1"/>
  <c r="F1617" i="4" s="1"/>
  <c r="F1618" i="4" s="1"/>
  <c r="F1619" i="4" s="1"/>
  <c r="F1620" i="4" s="1"/>
  <c r="F1621" i="4" s="1"/>
  <c r="F1622" i="4" s="1"/>
  <c r="F1623" i="4" s="1"/>
  <c r="F1624" i="4" s="1"/>
  <c r="F1625" i="4" s="1"/>
  <c r="F1626" i="4" s="1"/>
  <c r="F1627" i="4" s="1"/>
  <c r="F1628" i="4" s="1"/>
  <c r="F1629" i="4" s="1"/>
  <c r="F1630" i="4" s="1"/>
  <c r="F1631" i="4" s="1"/>
  <c r="F1632" i="4" s="1"/>
  <c r="F1633" i="4" s="1"/>
  <c r="F1634" i="4" s="1"/>
  <c r="F1635" i="4" s="1"/>
  <c r="F1636" i="4" s="1"/>
  <c r="F1637" i="4" s="1"/>
  <c r="F1638" i="4" s="1"/>
  <c r="F1639" i="4" s="1"/>
  <c r="F1640" i="4" s="1"/>
  <c r="F1641" i="4" s="1"/>
  <c r="F1642" i="4" s="1"/>
  <c r="F1643" i="4" s="1"/>
  <c r="F1644" i="4" s="1"/>
  <c r="F1645" i="4" s="1"/>
  <c r="F1646" i="4" s="1"/>
  <c r="F1647" i="4" s="1"/>
  <c r="F1648" i="4" s="1"/>
  <c r="F1649" i="4" s="1"/>
  <c r="F1650" i="4" s="1"/>
  <c r="F1651" i="4" s="1"/>
  <c r="F1652" i="4" s="1"/>
  <c r="F1653" i="4" s="1"/>
  <c r="F1654" i="4" s="1"/>
  <c r="F1655" i="4" s="1"/>
  <c r="F1656" i="4" s="1"/>
  <c r="F1657" i="4" s="1"/>
  <c r="F1658" i="4" s="1"/>
  <c r="F1659" i="4" s="1"/>
  <c r="F1660" i="4" s="1"/>
  <c r="F1661" i="4" s="1"/>
  <c r="F1662" i="4" s="1"/>
  <c r="F1663" i="4" s="1"/>
  <c r="F1664" i="4" s="1"/>
  <c r="F1665" i="4" s="1"/>
  <c r="F1666" i="4" s="1"/>
  <c r="F1667" i="4" s="1"/>
  <c r="F1668" i="4" s="1"/>
  <c r="F1669" i="4" s="1"/>
  <c r="F1670" i="4" s="1"/>
  <c r="F1671" i="4" s="1"/>
  <c r="F1672" i="4" s="1"/>
  <c r="F1673" i="4" s="1"/>
  <c r="F1674" i="4" s="1"/>
  <c r="F1675" i="4" s="1"/>
  <c r="F1676" i="4" s="1"/>
  <c r="F1677" i="4" s="1"/>
  <c r="F1678" i="4" s="1"/>
  <c r="F1679" i="4" s="1"/>
  <c r="F1680" i="4" s="1"/>
  <c r="F1681" i="4" s="1"/>
  <c r="F1682" i="4" s="1"/>
  <c r="F1683" i="4" s="1"/>
  <c r="F1684" i="4" s="1"/>
  <c r="F1685" i="4" s="1"/>
  <c r="F1686" i="4" s="1"/>
  <c r="F1687" i="4" s="1"/>
  <c r="F1688" i="4" s="1"/>
  <c r="F1689" i="4" s="1"/>
  <c r="F1690" i="4" s="1"/>
  <c r="F1691" i="4" s="1"/>
  <c r="F1692" i="4" s="1"/>
  <c r="F1693" i="4" s="1"/>
  <c r="F1694" i="4" s="1"/>
  <c r="F1695" i="4" s="1"/>
  <c r="F1696" i="4" s="1"/>
  <c r="F1697" i="4" s="1"/>
  <c r="F1698" i="4" s="1"/>
  <c r="F1699" i="4" s="1"/>
  <c r="F1700" i="4" s="1"/>
  <c r="F1701" i="4" s="1"/>
  <c r="F1702" i="4" s="1"/>
  <c r="F1703" i="4" s="1"/>
  <c r="F1704" i="4" s="1"/>
  <c r="F1705" i="4" s="1"/>
  <c r="F1706" i="4" s="1"/>
  <c r="F1707" i="4" s="1"/>
  <c r="F1708" i="4" s="1"/>
  <c r="F1709" i="4" s="1"/>
  <c r="F1710" i="4" s="1"/>
  <c r="F1711" i="4" s="1"/>
  <c r="F1712" i="4" s="1"/>
  <c r="F1713" i="4" s="1"/>
  <c r="F1714" i="4" s="1"/>
  <c r="F1715" i="4" s="1"/>
  <c r="F1716" i="4" s="1"/>
  <c r="F1717" i="4" s="1"/>
  <c r="F1718" i="4" s="1"/>
  <c r="F1719" i="4" s="1"/>
  <c r="F1720" i="4" s="1"/>
  <c r="F1721" i="4" s="1"/>
  <c r="F1722" i="4" s="1"/>
  <c r="F1723" i="4" s="1"/>
  <c r="F1724" i="4" s="1"/>
  <c r="F1725" i="4" s="1"/>
  <c r="F1726" i="4" s="1"/>
  <c r="F1727" i="4" s="1"/>
  <c r="F1728" i="4" s="1"/>
  <c r="F1729" i="4" s="1"/>
  <c r="F1730" i="4" s="1"/>
  <c r="F1731" i="4" s="1"/>
  <c r="F1732" i="4" s="1"/>
  <c r="F1733" i="4" s="1"/>
  <c r="F1734" i="4" s="1"/>
  <c r="F1735" i="4" s="1"/>
  <c r="F1736" i="4" s="1"/>
  <c r="F1737" i="4" s="1"/>
  <c r="F1738" i="4" s="1"/>
  <c r="F1739" i="4" s="1"/>
  <c r="F1740" i="4" s="1"/>
  <c r="F1741" i="4" s="1"/>
  <c r="F1742" i="4" s="1"/>
  <c r="F1743" i="4" s="1"/>
  <c r="F1744" i="4" s="1"/>
  <c r="F1745" i="4" s="1"/>
  <c r="F1746" i="4" s="1"/>
  <c r="F1747" i="4" s="1"/>
  <c r="F1748" i="4" s="1"/>
  <c r="F1749" i="4" s="1"/>
  <c r="F1750" i="4" s="1"/>
  <c r="F1751" i="4" s="1"/>
  <c r="F1752" i="4" s="1"/>
  <c r="F1753" i="4" s="1"/>
  <c r="F1754" i="4" s="1"/>
  <c r="F1755" i="4" s="1"/>
  <c r="F1756" i="4" s="1"/>
  <c r="F1757" i="4" s="1"/>
  <c r="F1758" i="4" s="1"/>
  <c r="F1759" i="4" s="1"/>
  <c r="F1760" i="4" s="1"/>
  <c r="F1761" i="4" s="1"/>
  <c r="F1762" i="4" s="1"/>
  <c r="F1763" i="4" s="1"/>
  <c r="F1764" i="4" s="1"/>
  <c r="F1765" i="4" s="1"/>
  <c r="F1766" i="4" s="1"/>
  <c r="F1767" i="4" s="1"/>
  <c r="F1768" i="4" s="1"/>
  <c r="F1769" i="4" s="1"/>
  <c r="F1770" i="4" s="1"/>
  <c r="F1771" i="4" s="1"/>
  <c r="F1772" i="4" s="1"/>
  <c r="F1773" i="4" s="1"/>
  <c r="F1774" i="4" s="1"/>
  <c r="F1775" i="4" s="1"/>
  <c r="F1776" i="4" s="1"/>
  <c r="F1777" i="4" s="1"/>
  <c r="F1778" i="4" s="1"/>
  <c r="F1779" i="4" s="1"/>
  <c r="F1780" i="4" s="1"/>
  <c r="F1781" i="4" s="1"/>
  <c r="F1782" i="4" s="1"/>
  <c r="F1783" i="4" s="1"/>
  <c r="F1784" i="4" s="1"/>
  <c r="F1785" i="4" s="1"/>
  <c r="F1786" i="4" s="1"/>
  <c r="F1787" i="4" s="1"/>
  <c r="F1788" i="4" s="1"/>
  <c r="F1789" i="4" s="1"/>
  <c r="F1790" i="4" s="1"/>
  <c r="F1791" i="4" s="1"/>
  <c r="F1792" i="4" s="1"/>
  <c r="F1793" i="4" s="1"/>
  <c r="F1794" i="4" s="1"/>
  <c r="F1795" i="4" s="1"/>
  <c r="F1796" i="4" s="1"/>
  <c r="F1797" i="4" s="1"/>
  <c r="F1798" i="4" s="1"/>
  <c r="F1799" i="4" s="1"/>
  <c r="F1800" i="4" s="1"/>
  <c r="F1801" i="4" s="1"/>
  <c r="F1802" i="4" s="1"/>
  <c r="F1803" i="4" s="1"/>
  <c r="F1804" i="4" s="1"/>
  <c r="F1805" i="4" s="1"/>
  <c r="F1806" i="4" s="1"/>
  <c r="F1807" i="4" s="1"/>
  <c r="F1808" i="4" s="1"/>
  <c r="F1809" i="4" s="1"/>
  <c r="F1810" i="4" s="1"/>
  <c r="F1811" i="4" s="1"/>
  <c r="F1812" i="4" s="1"/>
  <c r="F1813" i="4" s="1"/>
  <c r="F1814" i="4" s="1"/>
  <c r="F1815" i="4" s="1"/>
  <c r="F1816" i="4" s="1"/>
  <c r="F1817" i="4" s="1"/>
  <c r="F1818" i="4" s="1"/>
  <c r="F1819" i="4" s="1"/>
  <c r="F1820" i="4" s="1"/>
  <c r="F1821" i="4" s="1"/>
  <c r="F1822" i="4" s="1"/>
  <c r="F1823" i="4" s="1"/>
  <c r="F1824" i="4" s="1"/>
  <c r="F1825" i="4" s="1"/>
  <c r="F1826" i="4" s="1"/>
  <c r="F1827" i="4" s="1"/>
  <c r="F1828" i="4" s="1"/>
  <c r="F1829" i="4" s="1"/>
  <c r="F1830" i="4" s="1"/>
  <c r="F1831" i="4" s="1"/>
  <c r="F1832" i="4" s="1"/>
  <c r="F1833" i="4" s="1"/>
  <c r="F1834" i="4" s="1"/>
  <c r="F1835" i="4" s="1"/>
  <c r="F1836" i="4" s="1"/>
  <c r="F1837" i="4" s="1"/>
  <c r="F1838" i="4" s="1"/>
  <c r="F1839" i="4" s="1"/>
  <c r="F1840" i="4" s="1"/>
  <c r="F1841" i="4" s="1"/>
  <c r="F1842" i="4" s="1"/>
  <c r="F1843" i="4" s="1"/>
  <c r="F1844" i="4" s="1"/>
  <c r="F1845" i="4" s="1"/>
  <c r="F1846" i="4" s="1"/>
  <c r="F1847" i="4" s="1"/>
  <c r="F1848" i="4" s="1"/>
  <c r="F1849" i="4" s="1"/>
  <c r="F1850" i="4" s="1"/>
  <c r="F1851" i="4" s="1"/>
  <c r="F1852" i="4" s="1"/>
  <c r="F1853" i="4" s="1"/>
  <c r="F1854" i="4" s="1"/>
  <c r="F1855" i="4" s="1"/>
  <c r="F1856" i="4" s="1"/>
  <c r="F1857" i="4" s="1"/>
  <c r="F1858" i="4" s="1"/>
  <c r="F1859" i="4" s="1"/>
  <c r="F1860" i="4" s="1"/>
  <c r="F1861" i="4" s="1"/>
  <c r="F1862" i="4" s="1"/>
  <c r="F1863" i="4" s="1"/>
  <c r="F1864" i="4" s="1"/>
  <c r="F1865" i="4" s="1"/>
  <c r="F1866" i="4" s="1"/>
  <c r="F1867" i="4" s="1"/>
  <c r="F1868" i="4" s="1"/>
  <c r="F1869" i="4" s="1"/>
  <c r="F1870" i="4" s="1"/>
  <c r="F1871" i="4" s="1"/>
  <c r="F1872" i="4" s="1"/>
  <c r="F1873" i="4" s="1"/>
  <c r="F1874" i="4" s="1"/>
  <c r="F1875" i="4" s="1"/>
  <c r="F1876" i="4" s="1"/>
  <c r="F1877" i="4" s="1"/>
  <c r="F1878" i="4" s="1"/>
  <c r="F1879" i="4" s="1"/>
  <c r="F1880" i="4" s="1"/>
  <c r="F1881" i="4" s="1"/>
  <c r="F1882" i="4" s="1"/>
  <c r="F1883" i="4" s="1"/>
  <c r="F1884" i="4" s="1"/>
  <c r="F1885" i="4" s="1"/>
  <c r="F1886" i="4" s="1"/>
  <c r="F1887" i="4" s="1"/>
  <c r="F1888" i="4" s="1"/>
  <c r="F1889" i="4" s="1"/>
  <c r="F1890" i="4" s="1"/>
  <c r="F1891" i="4" s="1"/>
  <c r="F1892" i="4" s="1"/>
  <c r="F1893" i="4" s="1"/>
  <c r="F1894" i="4" s="1"/>
  <c r="F1895" i="4" s="1"/>
  <c r="F1896" i="4" s="1"/>
  <c r="F1897" i="4" s="1"/>
  <c r="F1898" i="4" s="1"/>
  <c r="F1899" i="4" s="1"/>
  <c r="F1900" i="4" s="1"/>
  <c r="F1901" i="4" s="1"/>
  <c r="F1902" i="4" s="1"/>
  <c r="F1903" i="4" s="1"/>
  <c r="F1904" i="4" s="1"/>
  <c r="F1905" i="4" s="1"/>
  <c r="F1906" i="4" s="1"/>
  <c r="F1907" i="4" s="1"/>
  <c r="F1908" i="4" s="1"/>
  <c r="F1909" i="4" s="1"/>
  <c r="F1910" i="4" s="1"/>
  <c r="F1911" i="4" s="1"/>
  <c r="F1912" i="4" s="1"/>
  <c r="F1913" i="4" s="1"/>
  <c r="F1914" i="4" s="1"/>
  <c r="F1915" i="4" s="1"/>
  <c r="F1916" i="4" s="1"/>
  <c r="F1917" i="4" s="1"/>
  <c r="F1918" i="4" s="1"/>
  <c r="F1919" i="4" s="1"/>
  <c r="F1920" i="4" s="1"/>
  <c r="F1921" i="4" s="1"/>
  <c r="F1922" i="4" s="1"/>
  <c r="F1923" i="4" s="1"/>
  <c r="F1924" i="4" s="1"/>
  <c r="F1925" i="4" s="1"/>
  <c r="F1926" i="4" s="1"/>
  <c r="F1927" i="4" s="1"/>
  <c r="F1928" i="4" s="1"/>
  <c r="F1929" i="4" s="1"/>
  <c r="F1930" i="4" s="1"/>
  <c r="F1931" i="4" s="1"/>
  <c r="F1932" i="4" s="1"/>
  <c r="F1933" i="4" s="1"/>
  <c r="F1934" i="4" s="1"/>
  <c r="F1935" i="4" s="1"/>
  <c r="F1936" i="4" s="1"/>
  <c r="F1937" i="4" s="1"/>
  <c r="F1938" i="4" s="1"/>
  <c r="F1939" i="4" s="1"/>
  <c r="F1940" i="4" s="1"/>
  <c r="F1941" i="4" s="1"/>
  <c r="F1942" i="4" s="1"/>
  <c r="F1943" i="4" s="1"/>
  <c r="F1944" i="4" s="1"/>
  <c r="F1945" i="4" s="1"/>
  <c r="F1946" i="4" s="1"/>
  <c r="F1947" i="4" s="1"/>
  <c r="F1948" i="4" s="1"/>
  <c r="F1949" i="4" s="1"/>
  <c r="F1950" i="4" s="1"/>
  <c r="F1951" i="4" s="1"/>
  <c r="F1952" i="4" s="1"/>
  <c r="F1953" i="4" s="1"/>
  <c r="F1954" i="4" s="1"/>
  <c r="F1955" i="4" s="1"/>
  <c r="F1956" i="4" s="1"/>
  <c r="F1957" i="4" s="1"/>
  <c r="F1958" i="4" s="1"/>
  <c r="F1959" i="4" s="1"/>
  <c r="F1960" i="4" s="1"/>
  <c r="F1961" i="4" s="1"/>
  <c r="F1962" i="4" s="1"/>
  <c r="F1963" i="4" s="1"/>
  <c r="F1964" i="4" s="1"/>
  <c r="F1965" i="4" s="1"/>
  <c r="F1966" i="4" s="1"/>
  <c r="F1967" i="4" s="1"/>
  <c r="F1968" i="4" s="1"/>
  <c r="F1969" i="4" s="1"/>
  <c r="F1970" i="4" s="1"/>
  <c r="F1971" i="4" s="1"/>
  <c r="F1972" i="4" s="1"/>
  <c r="F1973" i="4" s="1"/>
  <c r="F1974" i="4" s="1"/>
  <c r="F1975" i="4" s="1"/>
  <c r="F1976" i="4" s="1"/>
  <c r="F1977" i="4" s="1"/>
  <c r="F1978" i="4" s="1"/>
  <c r="F1979" i="4" s="1"/>
  <c r="F1980" i="4" s="1"/>
  <c r="F1981" i="4" s="1"/>
  <c r="F1982" i="4" s="1"/>
  <c r="F1983" i="4" s="1"/>
  <c r="F1984" i="4" s="1"/>
  <c r="F1985" i="4" s="1"/>
  <c r="F1986" i="4" s="1"/>
  <c r="F1987" i="4" s="1"/>
  <c r="F1988" i="4" s="1"/>
  <c r="F1989" i="4" s="1"/>
  <c r="F1990" i="4" s="1"/>
  <c r="F1991" i="4" s="1"/>
  <c r="F1992" i="4" s="1"/>
  <c r="F1993" i="4" s="1"/>
  <c r="F1994" i="4" s="1"/>
  <c r="F1995" i="4" s="1"/>
  <c r="F1996" i="4" s="1"/>
  <c r="F1997" i="4" s="1"/>
  <c r="F1998" i="4" s="1"/>
  <c r="F1999" i="4" s="1"/>
  <c r="F2000" i="4" s="1"/>
  <c r="F2001" i="4" s="1"/>
  <c r="F2002" i="4" s="1"/>
  <c r="F2003" i="4" s="1"/>
  <c r="F2004" i="4" s="1"/>
  <c r="F2005" i="4" s="1"/>
  <c r="F2006" i="4" s="1"/>
  <c r="F2007" i="4" s="1"/>
  <c r="F2008" i="4" s="1"/>
  <c r="F2009" i="4" s="1"/>
  <c r="F2010" i="4" s="1"/>
  <c r="F2011" i="4" s="1"/>
  <c r="F2012" i="4" s="1"/>
  <c r="F2013" i="4" s="1"/>
  <c r="F2014" i="4" s="1"/>
  <c r="F2015" i="4" s="1"/>
  <c r="F2016" i="4" s="1"/>
  <c r="F2017" i="4" s="1"/>
  <c r="F2018" i="4" s="1"/>
  <c r="F2019" i="4" s="1"/>
  <c r="F2020" i="4" s="1"/>
  <c r="F2021" i="4" s="1"/>
  <c r="F2022" i="4" s="1"/>
  <c r="F2023" i="4" s="1"/>
  <c r="F2024" i="4" s="1"/>
  <c r="F2025" i="4" s="1"/>
  <c r="F2026" i="4" s="1"/>
  <c r="F2027" i="4" s="1"/>
  <c r="F2028" i="4" s="1"/>
  <c r="F2029" i="4" s="1"/>
  <c r="F2030" i="4" s="1"/>
  <c r="F2031" i="4" s="1"/>
  <c r="F2032" i="4" s="1"/>
  <c r="F2033" i="4" s="1"/>
  <c r="F2034" i="4" s="1"/>
  <c r="F2035" i="4" s="1"/>
  <c r="F2036" i="4" s="1"/>
  <c r="F2037" i="4" s="1"/>
  <c r="F2038" i="4" s="1"/>
  <c r="F2039" i="4" s="1"/>
  <c r="F2040" i="4" s="1"/>
  <c r="F2041" i="4" s="1"/>
  <c r="F2042" i="4" s="1"/>
  <c r="F2043" i="4" s="1"/>
  <c r="F2044" i="4" s="1"/>
  <c r="F2045" i="4" s="1"/>
  <c r="F2046" i="4" s="1"/>
  <c r="F2047" i="4" s="1"/>
  <c r="F2048" i="4" s="1"/>
  <c r="F2049" i="4" s="1"/>
  <c r="F2050" i="4" s="1"/>
  <c r="F2051" i="4" s="1"/>
  <c r="F2052" i="4" s="1"/>
  <c r="F2053" i="4" s="1"/>
  <c r="F2054" i="4" s="1"/>
  <c r="F2055" i="4" s="1"/>
  <c r="F2056" i="4" s="1"/>
  <c r="F2057" i="4" s="1"/>
  <c r="F2058" i="4" s="1"/>
  <c r="F2059" i="4" s="1"/>
  <c r="F2060" i="4" s="1"/>
  <c r="F2061" i="4" s="1"/>
  <c r="F2062" i="4" s="1"/>
  <c r="F2063" i="4" s="1"/>
  <c r="F2064" i="4" s="1"/>
  <c r="F2065" i="4" s="1"/>
  <c r="F2066" i="4" s="1"/>
  <c r="F2067" i="4" s="1"/>
  <c r="F2068" i="4" s="1"/>
  <c r="F2069" i="4" s="1"/>
  <c r="F2070" i="4" s="1"/>
  <c r="F2071" i="4" s="1"/>
  <c r="F2072" i="4" s="1"/>
  <c r="F2073" i="4" s="1"/>
  <c r="F2074" i="4" s="1"/>
  <c r="F2075" i="4" s="1"/>
  <c r="F2076" i="4" s="1"/>
  <c r="F2077" i="4" s="1"/>
  <c r="F2078" i="4" s="1"/>
  <c r="F2079" i="4" s="1"/>
  <c r="F2080" i="4" s="1"/>
  <c r="F2081" i="4" s="1"/>
  <c r="F2082" i="4" s="1"/>
  <c r="F2083" i="4" s="1"/>
  <c r="F2084" i="4" s="1"/>
  <c r="F2085" i="4" s="1"/>
  <c r="F2086" i="4" s="1"/>
  <c r="F2087" i="4" s="1"/>
  <c r="F2088" i="4" s="1"/>
  <c r="F2089" i="4" s="1"/>
  <c r="F2090" i="4" s="1"/>
  <c r="F2091" i="4" s="1"/>
  <c r="F2092" i="4" s="1"/>
  <c r="F2093" i="4" s="1"/>
  <c r="F2094" i="4" s="1"/>
  <c r="F2095" i="4" s="1"/>
  <c r="F2096" i="4" s="1"/>
  <c r="F2097" i="4" s="1"/>
  <c r="F2098" i="4" s="1"/>
  <c r="F2099" i="4" s="1"/>
  <c r="F2100" i="4" s="1"/>
  <c r="F2101" i="4" s="1"/>
  <c r="F2102" i="4" s="1"/>
  <c r="F2103" i="4" s="1"/>
  <c r="F2104" i="4" s="1"/>
  <c r="F2105" i="4" s="1"/>
  <c r="F2106" i="4" s="1"/>
  <c r="F2107" i="4" s="1"/>
  <c r="F2108" i="4" s="1"/>
  <c r="F2109" i="4" s="1"/>
  <c r="F2110" i="4" s="1"/>
  <c r="F2111" i="4" s="1"/>
  <c r="F2112" i="4" s="1"/>
  <c r="F2113" i="4" s="1"/>
  <c r="F2114" i="4" s="1"/>
  <c r="F2115" i="4" s="1"/>
  <c r="F2116" i="4" s="1"/>
  <c r="F2117" i="4" s="1"/>
  <c r="F2118" i="4" s="1"/>
  <c r="F2119" i="4" s="1"/>
  <c r="F2120" i="4" s="1"/>
  <c r="F2121" i="4" s="1"/>
  <c r="F2122" i="4" s="1"/>
  <c r="F2123" i="4" s="1"/>
  <c r="F2124" i="4" s="1"/>
  <c r="F2125" i="4" s="1"/>
  <c r="F2126" i="4" s="1"/>
  <c r="F2127" i="4" s="1"/>
  <c r="F2128" i="4" s="1"/>
  <c r="F2129" i="4" s="1"/>
  <c r="F2130" i="4" s="1"/>
  <c r="F2131" i="4" s="1"/>
  <c r="F2132" i="4" s="1"/>
  <c r="F2133" i="4" s="1"/>
  <c r="F2134" i="4" s="1"/>
  <c r="F2135" i="4" s="1"/>
  <c r="F2136" i="4" s="1"/>
  <c r="F2137" i="4" s="1"/>
  <c r="F2138" i="4" s="1"/>
  <c r="F2139" i="4" s="1"/>
  <c r="F2140" i="4" s="1"/>
  <c r="F2141" i="4" s="1"/>
  <c r="F2142" i="4" s="1"/>
  <c r="F2143" i="4" s="1"/>
  <c r="F2144" i="4" s="1"/>
  <c r="F2145" i="4" s="1"/>
  <c r="F2146" i="4" s="1"/>
  <c r="F2147" i="4" s="1"/>
  <c r="F2148" i="4" s="1"/>
  <c r="F2149" i="4" s="1"/>
  <c r="F2150" i="4" s="1"/>
  <c r="F2151" i="4" s="1"/>
  <c r="F2152" i="4" s="1"/>
  <c r="F2153" i="4" s="1"/>
  <c r="F2154" i="4" s="1"/>
  <c r="F2155" i="4" s="1"/>
  <c r="F2156" i="4" s="1"/>
  <c r="F2157" i="4" s="1"/>
  <c r="F2158" i="4" s="1"/>
  <c r="F2159" i="4" s="1"/>
  <c r="F2160" i="4" s="1"/>
  <c r="F2161" i="4" s="1"/>
  <c r="F2162" i="4" s="1"/>
  <c r="F2163" i="4" s="1"/>
  <c r="F2164" i="4" s="1"/>
  <c r="F2165" i="4" s="1"/>
  <c r="F2166" i="4" s="1"/>
  <c r="F2167" i="4" s="1"/>
  <c r="F2168" i="4" s="1"/>
  <c r="F2169" i="4" s="1"/>
  <c r="F2170" i="4" s="1"/>
  <c r="F2171" i="4" s="1"/>
  <c r="F2172" i="4" s="1"/>
  <c r="F2173" i="4" s="1"/>
  <c r="F2174" i="4" s="1"/>
  <c r="F2175" i="4" s="1"/>
  <c r="F2176" i="4" s="1"/>
  <c r="F2177" i="4" s="1"/>
  <c r="F2178" i="4" s="1"/>
  <c r="F2179" i="4" s="1"/>
  <c r="F2180" i="4" s="1"/>
  <c r="F2181" i="4" s="1"/>
  <c r="F2182" i="4" s="1"/>
  <c r="F2183" i="4" s="1"/>
  <c r="F2184" i="4" s="1"/>
  <c r="F2185" i="4" s="1"/>
  <c r="F2186" i="4" s="1"/>
  <c r="F2187" i="4" s="1"/>
  <c r="F2188" i="4" s="1"/>
  <c r="F2189" i="4" s="1"/>
  <c r="F2190" i="4" s="1"/>
  <c r="F2191" i="4" s="1"/>
  <c r="F2192" i="4" s="1"/>
  <c r="F2193" i="4" s="1"/>
  <c r="F2194" i="4" s="1"/>
  <c r="F2195" i="4" s="1"/>
  <c r="F2196" i="4" s="1"/>
  <c r="F2197" i="4" s="1"/>
  <c r="F2198" i="4" s="1"/>
  <c r="F2199" i="4" s="1"/>
  <c r="F2200" i="4" s="1"/>
  <c r="F2201" i="4" s="1"/>
  <c r="F2202" i="4" s="1"/>
  <c r="F2203" i="4" s="1"/>
  <c r="F2204" i="4" s="1"/>
  <c r="F2205" i="4" s="1"/>
  <c r="F2206" i="4" s="1"/>
  <c r="F2207" i="4" s="1"/>
  <c r="F2208" i="4" s="1"/>
  <c r="F2209" i="4" s="1"/>
  <c r="F2210" i="4" s="1"/>
  <c r="F2211" i="4" s="1"/>
  <c r="F2212" i="4" s="1"/>
  <c r="F2213" i="4" s="1"/>
  <c r="F2214" i="4" s="1"/>
  <c r="F2215" i="4" s="1"/>
  <c r="F2216" i="4" s="1"/>
  <c r="F2217" i="4" s="1"/>
  <c r="F2218" i="4" s="1"/>
  <c r="F2219" i="4" s="1"/>
  <c r="F2220" i="4" s="1"/>
  <c r="F2221" i="4" s="1"/>
  <c r="F2222" i="4" s="1"/>
  <c r="F2223" i="4" s="1"/>
  <c r="F2224" i="4" s="1"/>
  <c r="F2225" i="4" s="1"/>
  <c r="F2226" i="4" s="1"/>
  <c r="F2227" i="4" s="1"/>
  <c r="F2228" i="4" s="1"/>
  <c r="F2229" i="4" s="1"/>
  <c r="F2230" i="4" s="1"/>
  <c r="F2231" i="4" s="1"/>
  <c r="F2232" i="4" s="1"/>
  <c r="F2233" i="4" s="1"/>
  <c r="F2234" i="4" s="1"/>
  <c r="F2235" i="4" s="1"/>
  <c r="F2236" i="4" s="1"/>
  <c r="F2237" i="4" s="1"/>
  <c r="F2238" i="4" s="1"/>
  <c r="F2239" i="4" s="1"/>
  <c r="F2240" i="4" s="1"/>
  <c r="F2241" i="4" s="1"/>
  <c r="F2242" i="4" s="1"/>
  <c r="F2243" i="4" s="1"/>
  <c r="F2244" i="4" s="1"/>
  <c r="F2245" i="4" s="1"/>
  <c r="F2246" i="4" s="1"/>
  <c r="F2247" i="4" s="1"/>
  <c r="F2248" i="4" s="1"/>
  <c r="F2249" i="4" s="1"/>
  <c r="F2250" i="4" s="1"/>
  <c r="F2251" i="4" s="1"/>
  <c r="F2252" i="4" s="1"/>
  <c r="F2253" i="4" s="1"/>
  <c r="F2254" i="4" s="1"/>
  <c r="F2255" i="4" s="1"/>
  <c r="F2256" i="4" s="1"/>
  <c r="F2257" i="4" s="1"/>
  <c r="F2258" i="4" s="1"/>
  <c r="F2259" i="4" s="1"/>
  <c r="F2260" i="4" s="1"/>
  <c r="F2261" i="4" s="1"/>
  <c r="F2262" i="4" s="1"/>
  <c r="F2263" i="4" s="1"/>
  <c r="F2264" i="4" s="1"/>
  <c r="F2265" i="4" s="1"/>
  <c r="F2266" i="4" s="1"/>
  <c r="F2267" i="4" s="1"/>
  <c r="F2268" i="4" s="1"/>
  <c r="F2269" i="4" s="1"/>
  <c r="F2270" i="4" s="1"/>
  <c r="F2271" i="4" s="1"/>
  <c r="F2272" i="4" s="1"/>
  <c r="F2273" i="4" s="1"/>
  <c r="F2274" i="4" s="1"/>
  <c r="F2275" i="4" s="1"/>
  <c r="F2276" i="4" s="1"/>
  <c r="F2277" i="4" s="1"/>
  <c r="F2278" i="4" s="1"/>
  <c r="F2279" i="4" s="1"/>
  <c r="F2280" i="4" s="1"/>
  <c r="F2281" i="4" s="1"/>
  <c r="F2282" i="4" s="1"/>
  <c r="F2283" i="4" s="1"/>
  <c r="F2284" i="4" s="1"/>
  <c r="F2285" i="4" s="1"/>
  <c r="F2286" i="4" s="1"/>
  <c r="F2287" i="4" s="1"/>
  <c r="F2288" i="4" s="1"/>
  <c r="F2289" i="4" s="1"/>
  <c r="F2290" i="4" s="1"/>
  <c r="F2291" i="4" s="1"/>
  <c r="F2292" i="4" s="1"/>
  <c r="F2293" i="4" s="1"/>
  <c r="F2294" i="4" s="1"/>
  <c r="F2295" i="4" s="1"/>
  <c r="F2296" i="4" s="1"/>
  <c r="F2297" i="4" s="1"/>
  <c r="F2298" i="4" s="1"/>
  <c r="F2299" i="4" s="1"/>
  <c r="F2300" i="4" s="1"/>
  <c r="F2301" i="4" s="1"/>
  <c r="F2302" i="4" s="1"/>
  <c r="F2303" i="4" s="1"/>
  <c r="F2304" i="4" s="1"/>
  <c r="F2305" i="4" s="1"/>
  <c r="F2306" i="4" s="1"/>
  <c r="F2307" i="4" s="1"/>
  <c r="F2308" i="4" s="1"/>
  <c r="F2309" i="4" s="1"/>
  <c r="F2310" i="4" s="1"/>
  <c r="F2311" i="4" s="1"/>
  <c r="F2312" i="4" s="1"/>
  <c r="F2313" i="4" s="1"/>
  <c r="F2314" i="4" s="1"/>
  <c r="F2315" i="4" s="1"/>
  <c r="F2316" i="4" s="1"/>
  <c r="F2317" i="4" s="1"/>
  <c r="F2318" i="4" s="1"/>
  <c r="F2319" i="4" s="1"/>
  <c r="F2320" i="4" s="1"/>
  <c r="F2321" i="4" s="1"/>
  <c r="F2322" i="4" s="1"/>
  <c r="F2323" i="4" s="1"/>
  <c r="F2324" i="4" s="1"/>
  <c r="F2325" i="4" s="1"/>
  <c r="F2326" i="4" s="1"/>
  <c r="F2327" i="4" s="1"/>
  <c r="F2328" i="4" s="1"/>
  <c r="F2329" i="4" s="1"/>
  <c r="F2330" i="4" s="1"/>
  <c r="F2331" i="4" s="1"/>
  <c r="F2332" i="4" s="1"/>
  <c r="F2333" i="4" s="1"/>
  <c r="F2334" i="4" s="1"/>
  <c r="F2335" i="4" s="1"/>
  <c r="F2336" i="4" s="1"/>
  <c r="F2337" i="4" s="1"/>
  <c r="F2338" i="4" s="1"/>
  <c r="F2339" i="4" s="1"/>
  <c r="F2340" i="4" s="1"/>
  <c r="F2341" i="4" s="1"/>
  <c r="F2342" i="4" s="1"/>
  <c r="F2343" i="4" s="1"/>
  <c r="F2344" i="4" s="1"/>
  <c r="F2345" i="4" s="1"/>
  <c r="F2346" i="4" s="1"/>
  <c r="F2347" i="4" s="1"/>
  <c r="F2348" i="4" s="1"/>
  <c r="F2349" i="4" s="1"/>
  <c r="F2350" i="4" s="1"/>
  <c r="F2351" i="4" s="1"/>
  <c r="F2352" i="4" s="1"/>
  <c r="F2353" i="4" s="1"/>
  <c r="F2354" i="4" s="1"/>
  <c r="F2355" i="4" s="1"/>
  <c r="F2356" i="4" s="1"/>
  <c r="F2357" i="4" s="1"/>
  <c r="F2358" i="4" s="1"/>
  <c r="F2359" i="4" s="1"/>
  <c r="F2360" i="4" s="1"/>
  <c r="F2361" i="4" s="1"/>
  <c r="F2362" i="4" s="1"/>
  <c r="F2363" i="4" s="1"/>
  <c r="F2364" i="4" s="1"/>
  <c r="F2365" i="4" s="1"/>
  <c r="F2366" i="4" s="1"/>
  <c r="F2367" i="4" s="1"/>
  <c r="F2368" i="4" s="1"/>
  <c r="F2369" i="4" s="1"/>
  <c r="F2370" i="4" s="1"/>
  <c r="F2371" i="4" s="1"/>
  <c r="F2372" i="4" s="1"/>
  <c r="F2373" i="4" s="1"/>
  <c r="F2374" i="4" s="1"/>
  <c r="F2375" i="4" s="1"/>
  <c r="F2376" i="4" s="1"/>
  <c r="F2377" i="4" s="1"/>
  <c r="F2378" i="4" s="1"/>
  <c r="F2379" i="4" s="1"/>
  <c r="F2380" i="4" s="1"/>
  <c r="F2381" i="4" s="1"/>
  <c r="F2382" i="4" s="1"/>
  <c r="F2383" i="4" s="1"/>
  <c r="F2384" i="4" s="1"/>
  <c r="F2385" i="4" s="1"/>
  <c r="F2386" i="4" s="1"/>
  <c r="F2387" i="4" s="1"/>
  <c r="F2388" i="4" s="1"/>
  <c r="F2389" i="4" s="1"/>
  <c r="F2390" i="4" s="1"/>
  <c r="F2391" i="4" s="1"/>
  <c r="F2392" i="4" s="1"/>
  <c r="F2393" i="4" s="1"/>
  <c r="F2394" i="4" s="1"/>
  <c r="F2395" i="4" s="1"/>
  <c r="F2396" i="4" s="1"/>
  <c r="F2397" i="4" s="1"/>
  <c r="F2398" i="4" s="1"/>
  <c r="F2399" i="4" s="1"/>
  <c r="F2400" i="4" s="1"/>
  <c r="F2401" i="4" s="1"/>
  <c r="F2402" i="4" s="1"/>
  <c r="F2403" i="4" s="1"/>
  <c r="F2404" i="4" s="1"/>
  <c r="F2405" i="4" s="1"/>
  <c r="F2406" i="4" s="1"/>
  <c r="F2407" i="4" s="1"/>
  <c r="F2408" i="4" s="1"/>
  <c r="F2409" i="4" s="1"/>
  <c r="F2410" i="4" s="1"/>
  <c r="F2411" i="4" s="1"/>
  <c r="F2412" i="4" s="1"/>
  <c r="F2413" i="4" s="1"/>
  <c r="F2414" i="4" s="1"/>
  <c r="F2415" i="4" s="1"/>
  <c r="F2416" i="4" s="1"/>
  <c r="F2417" i="4" s="1"/>
  <c r="F2418" i="4" s="1"/>
  <c r="F2419" i="4" s="1"/>
  <c r="F2420" i="4" s="1"/>
  <c r="F2421" i="4" s="1"/>
  <c r="F2422" i="4" s="1"/>
  <c r="F2423" i="4" s="1"/>
  <c r="F2424" i="4" s="1"/>
  <c r="F2425" i="4" s="1"/>
  <c r="F2426" i="4" s="1"/>
  <c r="F2427" i="4" s="1"/>
  <c r="F2428" i="4" s="1"/>
  <c r="F2429" i="4" s="1"/>
  <c r="F2430" i="4" s="1"/>
  <c r="F2431" i="4" s="1"/>
  <c r="F2432" i="4" s="1"/>
  <c r="F2433" i="4" s="1"/>
  <c r="F2434" i="4" s="1"/>
  <c r="F2435" i="4" s="1"/>
  <c r="F2436" i="4" s="1"/>
  <c r="F2437" i="4" s="1"/>
  <c r="F2438" i="4" s="1"/>
  <c r="F2439" i="4" s="1"/>
  <c r="F2440" i="4" s="1"/>
  <c r="F2441" i="4" s="1"/>
  <c r="F2442" i="4" s="1"/>
  <c r="F2443" i="4" s="1"/>
  <c r="F2444" i="4" s="1"/>
  <c r="F2445" i="4" s="1"/>
  <c r="F2446" i="4" s="1"/>
  <c r="F2447" i="4" s="1"/>
  <c r="F2448" i="4" s="1"/>
  <c r="F2449" i="4" s="1"/>
  <c r="F2450" i="4" s="1"/>
  <c r="F2451" i="4" s="1"/>
  <c r="F2452" i="4" s="1"/>
  <c r="F2453" i="4" s="1"/>
  <c r="F2454" i="4" s="1"/>
  <c r="F2455" i="4" s="1"/>
  <c r="F2456" i="4" s="1"/>
  <c r="F2457" i="4" s="1"/>
  <c r="F2458" i="4" s="1"/>
  <c r="F2459" i="4" s="1"/>
  <c r="F2460" i="4" s="1"/>
  <c r="F2461" i="4" s="1"/>
  <c r="F2462" i="4" s="1"/>
  <c r="F2463" i="4" s="1"/>
  <c r="F2464" i="4" s="1"/>
  <c r="F2465" i="4" s="1"/>
  <c r="F2466" i="4" s="1"/>
  <c r="F2467" i="4" s="1"/>
  <c r="F2468" i="4" s="1"/>
  <c r="F2469" i="4" s="1"/>
  <c r="F2470" i="4" s="1"/>
  <c r="F2471" i="4" s="1"/>
  <c r="F2472" i="4" s="1"/>
  <c r="F2473" i="4" s="1"/>
  <c r="F2474" i="4" s="1"/>
  <c r="F2475" i="4" s="1"/>
  <c r="F2476" i="4" s="1"/>
  <c r="F2477" i="4" s="1"/>
  <c r="F2478" i="4" s="1"/>
  <c r="F2479" i="4" s="1"/>
  <c r="F2480" i="4" s="1"/>
  <c r="F2481" i="4" s="1"/>
  <c r="F2482" i="4" s="1"/>
  <c r="F2483" i="4" s="1"/>
  <c r="F2484" i="4" s="1"/>
  <c r="F2485" i="4" s="1"/>
  <c r="F2486" i="4" s="1"/>
  <c r="F2487" i="4" s="1"/>
  <c r="F2488" i="4" s="1"/>
  <c r="F2489" i="4" s="1"/>
  <c r="F2490" i="4" s="1"/>
  <c r="F2491" i="4" s="1"/>
  <c r="F2492" i="4" s="1"/>
  <c r="F2493" i="4" s="1"/>
  <c r="F2494" i="4" s="1"/>
  <c r="F2495" i="4" s="1"/>
  <c r="F2496" i="4" s="1"/>
  <c r="F2497" i="4" s="1"/>
  <c r="F2498" i="4" s="1"/>
  <c r="F2499" i="4" s="1"/>
  <c r="F2500" i="4" s="1"/>
  <c r="F2501" i="4" s="1"/>
  <c r="F2502" i="4" s="1"/>
  <c r="F2503" i="4" s="1"/>
  <c r="F2504" i="4" s="1"/>
  <c r="F2505" i="4" s="1"/>
  <c r="F2506" i="4" s="1"/>
  <c r="F2507" i="4" s="1"/>
  <c r="F2508" i="4" s="1"/>
  <c r="F2509" i="4" s="1"/>
  <c r="F2510" i="4" s="1"/>
  <c r="F2511" i="4" s="1"/>
  <c r="F2512" i="4" s="1"/>
  <c r="F2513" i="4" s="1"/>
  <c r="F2514" i="4" s="1"/>
  <c r="F2515" i="4" s="1"/>
  <c r="F2516" i="4" s="1"/>
  <c r="F2517" i="4" s="1"/>
  <c r="F2518" i="4" s="1"/>
  <c r="F2519" i="4" s="1"/>
  <c r="F2520" i="4" s="1"/>
  <c r="F2521" i="4" s="1"/>
  <c r="F2522" i="4" s="1"/>
  <c r="F2523" i="4" s="1"/>
  <c r="F2524" i="4" s="1"/>
  <c r="F2525" i="4" s="1"/>
  <c r="F2526" i="4" s="1"/>
  <c r="F2527" i="4" s="1"/>
  <c r="F2528" i="4" s="1"/>
  <c r="F2529" i="4" s="1"/>
  <c r="F2530" i="4" s="1"/>
  <c r="F2531" i="4" s="1"/>
  <c r="F2532" i="4" s="1"/>
  <c r="F2533" i="4" s="1"/>
  <c r="F2534" i="4" s="1"/>
  <c r="F2535" i="4" s="1"/>
  <c r="F2536" i="4" s="1"/>
  <c r="F2537" i="4" s="1"/>
  <c r="F2538" i="4" s="1"/>
  <c r="F2539" i="4" s="1"/>
  <c r="F2540" i="4" s="1"/>
  <c r="F2541" i="4" s="1"/>
  <c r="F2542" i="4" s="1"/>
  <c r="F2543" i="4" s="1"/>
  <c r="F2544" i="4" s="1"/>
  <c r="F2545" i="4" s="1"/>
  <c r="F2546" i="4" s="1"/>
  <c r="F2547" i="4" s="1"/>
  <c r="F2548" i="4" s="1"/>
  <c r="F2549" i="4" s="1"/>
  <c r="F2550" i="4" s="1"/>
  <c r="F2551" i="4" s="1"/>
  <c r="F2552" i="4" s="1"/>
  <c r="F2553" i="4" s="1"/>
  <c r="F2554" i="4" s="1"/>
  <c r="F2555" i="4" s="1"/>
  <c r="F2556" i="4" s="1"/>
  <c r="F2557" i="4" s="1"/>
  <c r="F2558" i="4" s="1"/>
  <c r="F2559" i="4" s="1"/>
  <c r="F2560" i="4" s="1"/>
  <c r="F2561" i="4" s="1"/>
  <c r="F2562" i="4" s="1"/>
  <c r="F2563" i="4" s="1"/>
  <c r="F2564" i="4" s="1"/>
  <c r="F2565" i="4" s="1"/>
  <c r="F2566" i="4" s="1"/>
  <c r="F2567" i="4" s="1"/>
  <c r="F2568" i="4" s="1"/>
  <c r="F2569" i="4" s="1"/>
  <c r="F2570" i="4" s="1"/>
  <c r="F2571" i="4" s="1"/>
  <c r="F2572" i="4" s="1"/>
  <c r="F2573" i="4" s="1"/>
  <c r="F2574" i="4" s="1"/>
  <c r="F2575" i="4" s="1"/>
  <c r="F2576" i="4" s="1"/>
  <c r="F2577" i="4" s="1"/>
  <c r="F2578" i="4" s="1"/>
  <c r="F2579" i="4" s="1"/>
  <c r="F2580" i="4" s="1"/>
  <c r="F2581" i="4" s="1"/>
  <c r="F2582" i="4" s="1"/>
  <c r="F2583" i="4" s="1"/>
  <c r="F2584" i="4" s="1"/>
  <c r="F2585" i="4" s="1"/>
  <c r="F2586" i="4" s="1"/>
  <c r="F2587" i="4" s="1"/>
  <c r="F2588" i="4" s="1"/>
  <c r="F2589" i="4" s="1"/>
  <c r="F2590" i="4" s="1"/>
  <c r="F2591" i="4" s="1"/>
  <c r="F2592" i="4" s="1"/>
  <c r="F2593" i="4" s="1"/>
  <c r="F2594" i="4" s="1"/>
  <c r="F2595" i="4" s="1"/>
  <c r="F2596" i="4" s="1"/>
  <c r="F2597" i="4" s="1"/>
  <c r="F2598" i="4" s="1"/>
  <c r="F2599" i="4" s="1"/>
  <c r="F2600" i="4" s="1"/>
  <c r="F2601" i="4" s="1"/>
  <c r="F2602" i="4" s="1"/>
  <c r="F2603" i="4" s="1"/>
  <c r="F2604" i="4" s="1"/>
  <c r="F2605" i="4" s="1"/>
  <c r="F2606" i="4" s="1"/>
  <c r="F2607" i="4" s="1"/>
  <c r="F2608" i="4" s="1"/>
  <c r="F2609" i="4" s="1"/>
  <c r="F2610" i="4" s="1"/>
  <c r="F2611" i="4" s="1"/>
  <c r="F2612" i="4" s="1"/>
  <c r="F2613" i="4" s="1"/>
  <c r="F2614" i="4" s="1"/>
  <c r="F2615" i="4" s="1"/>
  <c r="F2616" i="4" s="1"/>
  <c r="F2617" i="4" s="1"/>
  <c r="F2618" i="4" s="1"/>
  <c r="F2619" i="4" s="1"/>
  <c r="F2620" i="4" s="1"/>
  <c r="F2621" i="4" s="1"/>
  <c r="F2622" i="4" s="1"/>
  <c r="F2623" i="4" s="1"/>
  <c r="F2624" i="4" s="1"/>
  <c r="F2625" i="4" s="1"/>
  <c r="F2626" i="4" s="1"/>
  <c r="F2627" i="4" s="1"/>
  <c r="F2628" i="4" s="1"/>
  <c r="F2629" i="4" s="1"/>
  <c r="F2630" i="4" s="1"/>
  <c r="F2631" i="4" s="1"/>
  <c r="F2632" i="4" s="1"/>
  <c r="F2633" i="4" s="1"/>
  <c r="F2634" i="4" s="1"/>
  <c r="F2635" i="4" s="1"/>
  <c r="F2636" i="4" s="1"/>
  <c r="F2637" i="4" s="1"/>
  <c r="F2638" i="4" s="1"/>
  <c r="F2639" i="4" s="1"/>
  <c r="F2640" i="4" s="1"/>
  <c r="F2641" i="4" s="1"/>
  <c r="F2642" i="4" s="1"/>
  <c r="F2643" i="4" s="1"/>
  <c r="F2644" i="4" s="1"/>
  <c r="F2645" i="4" s="1"/>
  <c r="F2646" i="4" s="1"/>
  <c r="F2647" i="4" s="1"/>
  <c r="F2648" i="4" s="1"/>
  <c r="F2649" i="4" s="1"/>
  <c r="F2650" i="4" s="1"/>
  <c r="F2651" i="4" s="1"/>
  <c r="F2652" i="4" s="1"/>
  <c r="F2653" i="4" s="1"/>
  <c r="F2654" i="4" s="1"/>
  <c r="F2655" i="4" s="1"/>
  <c r="F2656" i="4" s="1"/>
  <c r="F2657" i="4" s="1"/>
  <c r="F2658" i="4" s="1"/>
  <c r="F2659" i="4" s="1"/>
  <c r="F2660" i="4" s="1"/>
  <c r="F2661" i="4" s="1"/>
  <c r="F2662" i="4" s="1"/>
  <c r="F2663" i="4" s="1"/>
  <c r="F2664" i="4" s="1"/>
  <c r="F2665" i="4" s="1"/>
  <c r="F2666" i="4" s="1"/>
  <c r="F2667" i="4" s="1"/>
  <c r="F2668" i="4" s="1"/>
  <c r="F2669" i="4" s="1"/>
  <c r="F2670" i="4" s="1"/>
  <c r="F2671" i="4" s="1"/>
  <c r="F2672" i="4" s="1"/>
  <c r="F2673" i="4" s="1"/>
  <c r="F2674" i="4" s="1"/>
  <c r="F2675" i="4" s="1"/>
  <c r="F2676" i="4" s="1"/>
  <c r="F2677" i="4" s="1"/>
  <c r="F2678" i="4" s="1"/>
  <c r="F2679" i="4" s="1"/>
  <c r="F2680" i="4" s="1"/>
  <c r="F2681" i="4" s="1"/>
  <c r="F2682" i="4" s="1"/>
  <c r="F2683" i="4" s="1"/>
  <c r="F2684" i="4" s="1"/>
  <c r="F2685" i="4" s="1"/>
  <c r="F2686" i="4" s="1"/>
  <c r="F2687" i="4" s="1"/>
  <c r="F2688" i="4" s="1"/>
  <c r="F2689" i="4" s="1"/>
  <c r="F2690" i="4" s="1"/>
  <c r="F2691" i="4" s="1"/>
  <c r="F2692" i="4" s="1"/>
  <c r="F2693" i="4" s="1"/>
  <c r="F36" i="4"/>
  <c r="J2696" i="1"/>
  <c r="K2696" i="1"/>
  <c r="H2696" i="1"/>
  <c r="G2696" i="1"/>
  <c r="H2695" i="1"/>
  <c r="G2695" i="1"/>
  <c r="H2694" i="1"/>
  <c r="G2694" i="1"/>
  <c r="H2693" i="1"/>
  <c r="G2693" i="1"/>
  <c r="H2692" i="1"/>
  <c r="G2692" i="1"/>
  <c r="H2691" i="1"/>
  <c r="G2691" i="1"/>
  <c r="H2690" i="1"/>
  <c r="G2690" i="1"/>
  <c r="H2689" i="1"/>
  <c r="G2689" i="1"/>
  <c r="H2688" i="1"/>
  <c r="G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K8" i="1" s="1"/>
  <c r="K9" i="1" s="1"/>
  <c r="K10" i="1" l="1"/>
  <c r="K11" i="1" s="1"/>
  <c r="B3" i="5"/>
  <c r="C3" i="5"/>
  <c r="D3" i="5"/>
  <c r="B4" i="5"/>
  <c r="C4" i="5"/>
  <c r="D4" i="5"/>
  <c r="B5" i="5"/>
  <c r="C5" i="5"/>
  <c r="D5" i="5"/>
  <c r="B6" i="5"/>
  <c r="C6" i="5"/>
  <c r="D6" i="5"/>
  <c r="B7" i="5"/>
  <c r="C7" i="5"/>
  <c r="D7" i="5"/>
  <c r="B8" i="5"/>
  <c r="C8" i="5"/>
  <c r="D8" i="5"/>
  <c r="B9" i="5"/>
  <c r="C9" i="5"/>
  <c r="D9" i="5"/>
  <c r="B10" i="5"/>
  <c r="C10" i="5"/>
  <c r="D10" i="5"/>
  <c r="B11" i="5"/>
  <c r="C11" i="5"/>
  <c r="D11" i="5"/>
  <c r="B12" i="5"/>
  <c r="C12" i="5"/>
  <c r="D12" i="5"/>
  <c r="B13" i="5"/>
  <c r="C13" i="5"/>
  <c r="D13" i="5"/>
  <c r="B14" i="5"/>
  <c r="C14" i="5"/>
  <c r="D14" i="5"/>
  <c r="B15" i="5"/>
  <c r="C15" i="5"/>
  <c r="D15" i="5"/>
  <c r="B16" i="5"/>
  <c r="C16" i="5"/>
  <c r="D16" i="5"/>
  <c r="B17" i="5"/>
  <c r="C17" i="5"/>
  <c r="D17" i="5"/>
  <c r="B18" i="5"/>
  <c r="C18" i="5"/>
  <c r="D18" i="5"/>
  <c r="B19" i="5"/>
  <c r="C19" i="5"/>
  <c r="D19" i="5"/>
  <c r="B20" i="5"/>
  <c r="C20" i="5"/>
  <c r="D20" i="5"/>
  <c r="B21" i="5"/>
  <c r="C21" i="5"/>
  <c r="D21" i="5"/>
  <c r="B22" i="5"/>
  <c r="C22" i="5"/>
  <c r="D22" i="5"/>
  <c r="B23" i="5"/>
  <c r="C23" i="5"/>
  <c r="D23" i="5"/>
  <c r="B24" i="5"/>
  <c r="C24" i="5"/>
  <c r="D24" i="5"/>
  <c r="B25" i="5"/>
  <c r="C25" i="5"/>
  <c r="D25" i="5"/>
  <c r="B26" i="5"/>
  <c r="C26" i="5"/>
  <c r="D26" i="5"/>
  <c r="B27" i="5"/>
  <c r="C27" i="5"/>
  <c r="D27" i="5"/>
  <c r="B28" i="5"/>
  <c r="C28" i="5"/>
  <c r="D28" i="5"/>
  <c r="B29" i="5"/>
  <c r="C29" i="5"/>
  <c r="D29" i="5"/>
  <c r="B30" i="5"/>
  <c r="C30" i="5"/>
  <c r="D30" i="5"/>
  <c r="B31" i="5"/>
  <c r="C31" i="5"/>
  <c r="D31" i="5"/>
  <c r="B32" i="5"/>
  <c r="C32" i="5"/>
  <c r="D32" i="5"/>
  <c r="B33" i="5"/>
  <c r="C33" i="5"/>
  <c r="D33" i="5"/>
  <c r="B34" i="5"/>
  <c r="C34" i="5"/>
  <c r="D34" i="5"/>
  <c r="B35" i="5"/>
  <c r="C35" i="5"/>
  <c r="D35" i="5"/>
  <c r="B36" i="5"/>
  <c r="C36" i="5"/>
  <c r="D36" i="5"/>
  <c r="B37" i="5"/>
  <c r="C37" i="5"/>
  <c r="D37" i="5"/>
  <c r="B38" i="5"/>
  <c r="C38" i="5"/>
  <c r="D38" i="5"/>
  <c r="B39" i="5"/>
  <c r="C39" i="5"/>
  <c r="D39" i="5"/>
  <c r="B40" i="5"/>
  <c r="C40" i="5"/>
  <c r="D40" i="5"/>
  <c r="B41" i="5"/>
  <c r="C41" i="5"/>
  <c r="D41" i="5"/>
  <c r="B42" i="5"/>
  <c r="C42" i="5"/>
  <c r="D42" i="5"/>
  <c r="B43" i="5"/>
  <c r="C43" i="5"/>
  <c r="D43" i="5"/>
  <c r="B44" i="5"/>
  <c r="C44" i="5"/>
  <c r="D44" i="5"/>
  <c r="B45" i="5"/>
  <c r="C45" i="5"/>
  <c r="D45" i="5"/>
  <c r="B46" i="5"/>
  <c r="C46" i="5"/>
  <c r="D46" i="5"/>
  <c r="B47" i="5"/>
  <c r="C47" i="5"/>
  <c r="D47" i="5"/>
  <c r="B48" i="5"/>
  <c r="C48" i="5"/>
  <c r="D48" i="5"/>
  <c r="B49" i="5"/>
  <c r="C49" i="5"/>
  <c r="D49" i="5"/>
  <c r="B50" i="5"/>
  <c r="C50" i="5"/>
  <c r="D50" i="5"/>
  <c r="B51" i="5"/>
  <c r="C51" i="5"/>
  <c r="D51" i="5"/>
  <c r="B52" i="5"/>
  <c r="C52" i="5"/>
  <c r="D52" i="5"/>
  <c r="B53" i="5"/>
  <c r="C53" i="5"/>
  <c r="D53" i="5"/>
  <c r="B54" i="5"/>
  <c r="C54" i="5"/>
  <c r="D54" i="5"/>
  <c r="B55" i="5"/>
  <c r="C55" i="5"/>
  <c r="D55" i="5"/>
  <c r="B56" i="5"/>
  <c r="C56" i="5"/>
  <c r="D56" i="5"/>
  <c r="B57" i="5"/>
  <c r="C57" i="5"/>
  <c r="D57" i="5"/>
  <c r="B58" i="5"/>
  <c r="C58" i="5"/>
  <c r="D58" i="5"/>
  <c r="B59" i="5"/>
  <c r="C59" i="5"/>
  <c r="D59" i="5"/>
  <c r="B60" i="5"/>
  <c r="C60" i="5"/>
  <c r="D60" i="5"/>
  <c r="B61" i="5"/>
  <c r="C61" i="5"/>
  <c r="D61" i="5"/>
  <c r="B62" i="5"/>
  <c r="C62" i="5"/>
  <c r="D62" i="5"/>
  <c r="B63" i="5"/>
  <c r="C63" i="5"/>
  <c r="D63" i="5"/>
  <c r="B64" i="5"/>
  <c r="C64" i="5"/>
  <c r="D64" i="5"/>
  <c r="B65" i="5"/>
  <c r="C65" i="5"/>
  <c r="D65" i="5"/>
  <c r="B66" i="5"/>
  <c r="C66" i="5"/>
  <c r="D66" i="5"/>
  <c r="B67" i="5"/>
  <c r="C67" i="5"/>
  <c r="D67" i="5"/>
  <c r="B68" i="5"/>
  <c r="C68" i="5"/>
  <c r="D68" i="5"/>
  <c r="B69" i="5"/>
  <c r="C69" i="5"/>
  <c r="D69" i="5"/>
  <c r="B70" i="5"/>
  <c r="C70" i="5"/>
  <c r="D70" i="5"/>
  <c r="B71" i="5"/>
  <c r="C71" i="5"/>
  <c r="D71" i="5"/>
  <c r="B72" i="5"/>
  <c r="C72" i="5"/>
  <c r="D72" i="5"/>
  <c r="B73" i="5"/>
  <c r="C73" i="5"/>
  <c r="D73" i="5"/>
  <c r="B74" i="5"/>
  <c r="C74" i="5"/>
  <c r="D74" i="5"/>
  <c r="B75" i="5"/>
  <c r="C75" i="5"/>
  <c r="D75" i="5"/>
  <c r="B76" i="5"/>
  <c r="C76" i="5"/>
  <c r="D76" i="5"/>
  <c r="B77" i="5"/>
  <c r="C77" i="5"/>
  <c r="D77" i="5"/>
  <c r="B78" i="5"/>
  <c r="C78" i="5"/>
  <c r="D78" i="5"/>
  <c r="B79" i="5"/>
  <c r="C79" i="5"/>
  <c r="D79" i="5"/>
  <c r="B80" i="5"/>
  <c r="C80" i="5"/>
  <c r="D80" i="5"/>
  <c r="B81" i="5"/>
  <c r="C81" i="5"/>
  <c r="D81" i="5"/>
  <c r="B82" i="5"/>
  <c r="C82" i="5"/>
  <c r="D82" i="5"/>
  <c r="B83" i="5"/>
  <c r="C83" i="5"/>
  <c r="D83" i="5"/>
  <c r="B84" i="5"/>
  <c r="C84" i="5"/>
  <c r="D84" i="5"/>
  <c r="B85" i="5"/>
  <c r="C85" i="5"/>
  <c r="D85" i="5"/>
  <c r="B86" i="5"/>
  <c r="C86" i="5"/>
  <c r="D86" i="5"/>
  <c r="B87" i="5"/>
  <c r="C87" i="5"/>
  <c r="D87" i="5"/>
  <c r="B88" i="5"/>
  <c r="C88" i="5"/>
  <c r="D88" i="5"/>
  <c r="B89" i="5"/>
  <c r="C89" i="5"/>
  <c r="D89" i="5"/>
  <c r="B90" i="5"/>
  <c r="C90" i="5"/>
  <c r="D90" i="5"/>
  <c r="B91" i="5"/>
  <c r="C91" i="5"/>
  <c r="D91" i="5"/>
  <c r="B92" i="5"/>
  <c r="C92" i="5"/>
  <c r="D92" i="5"/>
  <c r="B93" i="5"/>
  <c r="C93" i="5"/>
  <c r="D93" i="5"/>
  <c r="B94" i="5"/>
  <c r="C94" i="5"/>
  <c r="D94" i="5"/>
  <c r="B95" i="5"/>
  <c r="C95" i="5"/>
  <c r="D95" i="5"/>
  <c r="B96" i="5"/>
  <c r="C96" i="5"/>
  <c r="D96" i="5"/>
  <c r="B97" i="5"/>
  <c r="C97" i="5"/>
  <c r="D97" i="5"/>
  <c r="B98" i="5"/>
  <c r="C98" i="5"/>
  <c r="D98" i="5"/>
  <c r="B99" i="5"/>
  <c r="C99" i="5"/>
  <c r="D99" i="5"/>
  <c r="B100" i="5"/>
  <c r="C100" i="5"/>
  <c r="D100" i="5"/>
  <c r="B101" i="5"/>
  <c r="C101" i="5"/>
  <c r="D101" i="5"/>
  <c r="B102" i="5"/>
  <c r="C102" i="5"/>
  <c r="D102" i="5"/>
  <c r="B103" i="5"/>
  <c r="C103" i="5"/>
  <c r="D103" i="5"/>
  <c r="B104" i="5"/>
  <c r="C104" i="5"/>
  <c r="D104" i="5"/>
  <c r="B105" i="5"/>
  <c r="C105" i="5"/>
  <c r="D105" i="5"/>
  <c r="B106" i="5"/>
  <c r="C106" i="5"/>
  <c r="D106" i="5"/>
  <c r="B107" i="5"/>
  <c r="C107" i="5"/>
  <c r="D107" i="5"/>
  <c r="B108" i="5"/>
  <c r="C108" i="5"/>
  <c r="D108" i="5"/>
  <c r="B109" i="5"/>
  <c r="C109" i="5"/>
  <c r="D109" i="5"/>
  <c r="B110" i="5"/>
  <c r="C110" i="5"/>
  <c r="D110" i="5"/>
  <c r="B111" i="5"/>
  <c r="C111" i="5"/>
  <c r="D111" i="5"/>
  <c r="B112" i="5"/>
  <c r="C112" i="5"/>
  <c r="D112" i="5"/>
  <c r="B113" i="5"/>
  <c r="C113" i="5"/>
  <c r="D113" i="5"/>
  <c r="B114" i="5"/>
  <c r="C114" i="5"/>
  <c r="D114" i="5"/>
  <c r="B115" i="5"/>
  <c r="C115" i="5"/>
  <c r="D115" i="5"/>
  <c r="B116" i="5"/>
  <c r="C116" i="5"/>
  <c r="D116" i="5"/>
  <c r="B117" i="5"/>
  <c r="C117" i="5"/>
  <c r="D117" i="5"/>
  <c r="B118" i="5"/>
  <c r="C118" i="5"/>
  <c r="D118" i="5"/>
  <c r="B119" i="5"/>
  <c r="C119" i="5"/>
  <c r="D119" i="5"/>
  <c r="B120" i="5"/>
  <c r="C120" i="5"/>
  <c r="D120" i="5"/>
  <c r="B121" i="5"/>
  <c r="C121" i="5"/>
  <c r="D121" i="5"/>
  <c r="B122" i="5"/>
  <c r="C122" i="5"/>
  <c r="D122" i="5"/>
  <c r="B123" i="5"/>
  <c r="C123" i="5"/>
  <c r="D123" i="5"/>
  <c r="B124" i="5"/>
  <c r="C124" i="5"/>
  <c r="D124" i="5"/>
  <c r="B125" i="5"/>
  <c r="C125" i="5"/>
  <c r="D125" i="5"/>
  <c r="B126" i="5"/>
  <c r="C126" i="5"/>
  <c r="D126" i="5"/>
  <c r="B127" i="5"/>
  <c r="C127" i="5"/>
  <c r="D127" i="5"/>
  <c r="B128" i="5"/>
  <c r="C128" i="5"/>
  <c r="D128" i="5"/>
  <c r="B129" i="5"/>
  <c r="C129" i="5"/>
  <c r="D129" i="5"/>
  <c r="B130" i="5"/>
  <c r="C130" i="5"/>
  <c r="D130" i="5"/>
  <c r="B131" i="5"/>
  <c r="C131" i="5"/>
  <c r="D131" i="5"/>
  <c r="B132" i="5"/>
  <c r="C132" i="5"/>
  <c r="D132" i="5"/>
  <c r="B133" i="5"/>
  <c r="C133" i="5"/>
  <c r="D133" i="5"/>
  <c r="B134" i="5"/>
  <c r="C134" i="5"/>
  <c r="D134" i="5"/>
  <c r="B135" i="5"/>
  <c r="C135" i="5"/>
  <c r="D135" i="5"/>
  <c r="B136" i="5"/>
  <c r="C136" i="5"/>
  <c r="D136" i="5"/>
  <c r="B137" i="5"/>
  <c r="C137" i="5"/>
  <c r="D137" i="5"/>
  <c r="B138" i="5"/>
  <c r="C138" i="5"/>
  <c r="D138" i="5"/>
  <c r="B139" i="5"/>
  <c r="C139" i="5"/>
  <c r="D139" i="5"/>
  <c r="B140" i="5"/>
  <c r="C140" i="5"/>
  <c r="D140" i="5"/>
  <c r="B141" i="5"/>
  <c r="C141" i="5"/>
  <c r="D141" i="5"/>
  <c r="B142" i="5"/>
  <c r="C142" i="5"/>
  <c r="D142" i="5"/>
  <c r="B143" i="5"/>
  <c r="C143" i="5"/>
  <c r="D143" i="5"/>
  <c r="B144" i="5"/>
  <c r="C144" i="5"/>
  <c r="D144" i="5"/>
  <c r="B145" i="5"/>
  <c r="C145" i="5"/>
  <c r="D145" i="5"/>
  <c r="B146" i="5"/>
  <c r="C146" i="5"/>
  <c r="D146" i="5"/>
  <c r="B147" i="5"/>
  <c r="C147" i="5"/>
  <c r="D147" i="5"/>
  <c r="B148" i="5"/>
  <c r="C148" i="5"/>
  <c r="D148" i="5"/>
  <c r="B149" i="5"/>
  <c r="C149" i="5"/>
  <c r="D149" i="5"/>
  <c r="B150" i="5"/>
  <c r="C150" i="5"/>
  <c r="D150" i="5"/>
  <c r="B151" i="5"/>
  <c r="C151" i="5"/>
  <c r="D151" i="5"/>
  <c r="B152" i="5"/>
  <c r="C152" i="5"/>
  <c r="D152" i="5"/>
  <c r="B153" i="5"/>
  <c r="C153" i="5"/>
  <c r="D153" i="5"/>
  <c r="B154" i="5"/>
  <c r="C154" i="5"/>
  <c r="D154" i="5"/>
  <c r="B155" i="5"/>
  <c r="C155" i="5"/>
  <c r="D155" i="5"/>
  <c r="B156" i="5"/>
  <c r="C156" i="5"/>
  <c r="D156" i="5"/>
  <c r="B157" i="5"/>
  <c r="C157" i="5"/>
  <c r="D157" i="5"/>
  <c r="B158" i="5"/>
  <c r="C158" i="5"/>
  <c r="D158" i="5"/>
  <c r="B159" i="5"/>
  <c r="C159" i="5"/>
  <c r="D159" i="5"/>
  <c r="B160" i="5"/>
  <c r="C160" i="5"/>
  <c r="D160" i="5"/>
  <c r="B161" i="5"/>
  <c r="C161" i="5"/>
  <c r="D161" i="5"/>
  <c r="B162" i="5"/>
  <c r="C162" i="5"/>
  <c r="D162" i="5"/>
  <c r="B163" i="5"/>
  <c r="C163" i="5"/>
  <c r="D163" i="5"/>
  <c r="B164" i="5"/>
  <c r="C164" i="5"/>
  <c r="D164" i="5"/>
  <c r="B165" i="5"/>
  <c r="C165" i="5"/>
  <c r="D165" i="5"/>
  <c r="B166" i="5"/>
  <c r="C166" i="5"/>
  <c r="D166" i="5"/>
  <c r="B167" i="5"/>
  <c r="C167" i="5"/>
  <c r="D167" i="5"/>
  <c r="B168" i="5"/>
  <c r="C168" i="5"/>
  <c r="D168" i="5"/>
  <c r="B169" i="5"/>
  <c r="C169" i="5"/>
  <c r="D169" i="5"/>
  <c r="B170" i="5"/>
  <c r="C170" i="5"/>
  <c r="D170" i="5"/>
  <c r="B171" i="5"/>
  <c r="C171" i="5"/>
  <c r="D171" i="5"/>
  <c r="B172" i="5"/>
  <c r="C172" i="5"/>
  <c r="D172" i="5"/>
  <c r="B173" i="5"/>
  <c r="C173" i="5"/>
  <c r="D173" i="5"/>
  <c r="B174" i="5"/>
  <c r="C174" i="5"/>
  <c r="D174" i="5"/>
  <c r="B175" i="5"/>
  <c r="C175" i="5"/>
  <c r="D175" i="5"/>
  <c r="B176" i="5"/>
  <c r="C176" i="5"/>
  <c r="D176" i="5"/>
  <c r="B177" i="5"/>
  <c r="C177" i="5"/>
  <c r="D177" i="5"/>
  <c r="B178" i="5"/>
  <c r="C178" i="5"/>
  <c r="D178" i="5"/>
  <c r="B179" i="5"/>
  <c r="C179" i="5"/>
  <c r="D179" i="5"/>
  <c r="B180" i="5"/>
  <c r="C180" i="5"/>
  <c r="D180" i="5"/>
  <c r="B181" i="5"/>
  <c r="C181" i="5"/>
  <c r="D181" i="5"/>
  <c r="B182" i="5"/>
  <c r="C182" i="5"/>
  <c r="D182" i="5"/>
  <c r="B183" i="5"/>
  <c r="C183" i="5"/>
  <c r="D183" i="5"/>
  <c r="B184" i="5"/>
  <c r="C184" i="5"/>
  <c r="D184" i="5"/>
  <c r="B185" i="5"/>
  <c r="C185" i="5"/>
  <c r="D185" i="5"/>
  <c r="B186" i="5"/>
  <c r="C186" i="5"/>
  <c r="D186" i="5"/>
  <c r="B187" i="5"/>
  <c r="C187" i="5"/>
  <c r="D187" i="5"/>
  <c r="B188" i="5"/>
  <c r="C188" i="5"/>
  <c r="D188" i="5"/>
  <c r="B189" i="5"/>
  <c r="C189" i="5"/>
  <c r="D189" i="5"/>
  <c r="B190" i="5"/>
  <c r="C190" i="5"/>
  <c r="D190" i="5"/>
  <c r="B191" i="5"/>
  <c r="C191" i="5"/>
  <c r="D191" i="5"/>
  <c r="B192" i="5"/>
  <c r="C192" i="5"/>
  <c r="D192" i="5"/>
  <c r="B193" i="5"/>
  <c r="C193" i="5"/>
  <c r="D193" i="5"/>
  <c r="B194" i="5"/>
  <c r="C194" i="5"/>
  <c r="D194" i="5"/>
  <c r="B195" i="5"/>
  <c r="C195" i="5"/>
  <c r="D195" i="5"/>
  <c r="B196" i="5"/>
  <c r="C196" i="5"/>
  <c r="D196" i="5"/>
  <c r="B197" i="5"/>
  <c r="C197" i="5"/>
  <c r="D197" i="5"/>
  <c r="B198" i="5"/>
  <c r="C198" i="5"/>
  <c r="D198" i="5"/>
  <c r="B199" i="5"/>
  <c r="C199" i="5"/>
  <c r="D199" i="5"/>
  <c r="B200" i="5"/>
  <c r="C200" i="5"/>
  <c r="D200" i="5"/>
  <c r="B201" i="5"/>
  <c r="C201" i="5"/>
  <c r="D201" i="5"/>
  <c r="B202" i="5"/>
  <c r="C202" i="5"/>
  <c r="D202" i="5"/>
  <c r="B203" i="5"/>
  <c r="C203" i="5"/>
  <c r="D203" i="5"/>
  <c r="B204" i="5"/>
  <c r="C204" i="5"/>
  <c r="D204" i="5"/>
  <c r="B205" i="5"/>
  <c r="C205" i="5"/>
  <c r="D205" i="5"/>
  <c r="B206" i="5"/>
  <c r="C206" i="5"/>
  <c r="D206" i="5"/>
  <c r="B207" i="5"/>
  <c r="C207" i="5"/>
  <c r="D207" i="5"/>
  <c r="B208" i="5"/>
  <c r="C208" i="5"/>
  <c r="D208" i="5"/>
  <c r="B209" i="5"/>
  <c r="C209" i="5"/>
  <c r="D209" i="5"/>
  <c r="B210" i="5"/>
  <c r="C210" i="5"/>
  <c r="D210" i="5"/>
  <c r="B211" i="5"/>
  <c r="C211" i="5"/>
  <c r="D211" i="5"/>
  <c r="B212" i="5"/>
  <c r="C212" i="5"/>
  <c r="D212" i="5"/>
  <c r="B213" i="5"/>
  <c r="C213" i="5"/>
  <c r="D213" i="5"/>
  <c r="B214" i="5"/>
  <c r="C214" i="5"/>
  <c r="D214" i="5"/>
  <c r="B215" i="5"/>
  <c r="C215" i="5"/>
  <c r="D215" i="5"/>
  <c r="B216" i="5"/>
  <c r="C216" i="5"/>
  <c r="D216" i="5"/>
  <c r="B217" i="5"/>
  <c r="C217" i="5"/>
  <c r="D217" i="5"/>
  <c r="B218" i="5"/>
  <c r="C218" i="5"/>
  <c r="D218" i="5"/>
  <c r="B219" i="5"/>
  <c r="C219" i="5"/>
  <c r="D219" i="5"/>
  <c r="B220" i="5"/>
  <c r="C220" i="5"/>
  <c r="D220" i="5"/>
  <c r="B221" i="5"/>
  <c r="C221" i="5"/>
  <c r="D221" i="5"/>
  <c r="B222" i="5"/>
  <c r="C222" i="5"/>
  <c r="D222" i="5"/>
  <c r="B223" i="5"/>
  <c r="C223" i="5"/>
  <c r="D223" i="5"/>
  <c r="B224" i="5"/>
  <c r="C224" i="5"/>
  <c r="D224" i="5"/>
  <c r="B225" i="5"/>
  <c r="C225" i="5"/>
  <c r="D225" i="5"/>
  <c r="B226" i="5"/>
  <c r="C226" i="5"/>
  <c r="D226" i="5"/>
  <c r="B227" i="5"/>
  <c r="C227" i="5"/>
  <c r="D227" i="5"/>
  <c r="B228" i="5"/>
  <c r="C228" i="5"/>
  <c r="D228" i="5"/>
  <c r="B229" i="5"/>
  <c r="C229" i="5"/>
  <c r="D229" i="5"/>
  <c r="B230" i="5"/>
  <c r="C230" i="5"/>
  <c r="D230" i="5"/>
  <c r="B231" i="5"/>
  <c r="C231" i="5"/>
  <c r="D231" i="5"/>
  <c r="B232" i="5"/>
  <c r="C232" i="5"/>
  <c r="D232" i="5"/>
  <c r="B233" i="5"/>
  <c r="C233" i="5"/>
  <c r="D233" i="5"/>
  <c r="B234" i="5"/>
  <c r="C234" i="5"/>
  <c r="D234" i="5"/>
  <c r="B235" i="5"/>
  <c r="C235" i="5"/>
  <c r="D235" i="5"/>
  <c r="B236" i="5"/>
  <c r="C236" i="5"/>
  <c r="D236" i="5"/>
  <c r="B237" i="5"/>
  <c r="C237" i="5"/>
  <c r="D237" i="5"/>
  <c r="B238" i="5"/>
  <c r="C238" i="5"/>
  <c r="D238" i="5"/>
  <c r="B239" i="5"/>
  <c r="C239" i="5"/>
  <c r="D239" i="5"/>
  <c r="B240" i="5"/>
  <c r="C240" i="5"/>
  <c r="D240" i="5"/>
  <c r="B241" i="5"/>
  <c r="C241" i="5"/>
  <c r="D241" i="5"/>
  <c r="B242" i="5"/>
  <c r="C242" i="5"/>
  <c r="D242" i="5"/>
  <c r="B243" i="5"/>
  <c r="C243" i="5"/>
  <c r="D243" i="5"/>
  <c r="B244" i="5"/>
  <c r="C244" i="5"/>
  <c r="D244" i="5"/>
  <c r="B245" i="5"/>
  <c r="C245" i="5"/>
  <c r="D245" i="5"/>
  <c r="B246" i="5"/>
  <c r="C246" i="5"/>
  <c r="D246" i="5"/>
  <c r="B247" i="5"/>
  <c r="C247" i="5"/>
  <c r="D247" i="5"/>
  <c r="B248" i="5"/>
  <c r="C248" i="5"/>
  <c r="D248" i="5"/>
  <c r="B249" i="5"/>
  <c r="C249" i="5"/>
  <c r="D249" i="5"/>
  <c r="B250" i="5"/>
  <c r="C250" i="5"/>
  <c r="D250" i="5"/>
  <c r="B251" i="5"/>
  <c r="C251" i="5"/>
  <c r="D251" i="5"/>
  <c r="B252" i="5"/>
  <c r="C252" i="5"/>
  <c r="D252" i="5"/>
  <c r="B253" i="5"/>
  <c r="C253" i="5"/>
  <c r="D253" i="5"/>
  <c r="B254" i="5"/>
  <c r="C254" i="5"/>
  <c r="D254" i="5"/>
  <c r="B255" i="5"/>
  <c r="C255" i="5"/>
  <c r="D255" i="5"/>
  <c r="B256" i="5"/>
  <c r="C256" i="5"/>
  <c r="D256" i="5"/>
  <c r="B257" i="5"/>
  <c r="C257" i="5"/>
  <c r="D257" i="5"/>
  <c r="B258" i="5"/>
  <c r="C258" i="5"/>
  <c r="D258" i="5"/>
  <c r="B259" i="5"/>
  <c r="C259" i="5"/>
  <c r="D259" i="5"/>
  <c r="B260" i="5"/>
  <c r="C260" i="5"/>
  <c r="D260" i="5"/>
  <c r="B261" i="5"/>
  <c r="C261" i="5"/>
  <c r="D261" i="5"/>
  <c r="B262" i="5"/>
  <c r="C262" i="5"/>
  <c r="D262" i="5"/>
  <c r="B263" i="5"/>
  <c r="C263" i="5"/>
  <c r="D263" i="5"/>
  <c r="B264" i="5"/>
  <c r="C264" i="5"/>
  <c r="D264" i="5"/>
  <c r="B265" i="5"/>
  <c r="C265" i="5"/>
  <c r="D265" i="5"/>
  <c r="B266" i="5"/>
  <c r="C266" i="5"/>
  <c r="D266" i="5"/>
  <c r="B267" i="5"/>
  <c r="C267" i="5"/>
  <c r="D267" i="5"/>
  <c r="B268" i="5"/>
  <c r="C268" i="5"/>
  <c r="D268" i="5"/>
  <c r="B269" i="5"/>
  <c r="C269" i="5"/>
  <c r="D269" i="5"/>
  <c r="B270" i="5"/>
  <c r="C270" i="5"/>
  <c r="D270" i="5"/>
  <c r="B271" i="5"/>
  <c r="C271" i="5"/>
  <c r="D271" i="5"/>
  <c r="B272" i="5"/>
  <c r="C272" i="5"/>
  <c r="D272" i="5"/>
  <c r="B273" i="5"/>
  <c r="C273" i="5"/>
  <c r="D273" i="5"/>
  <c r="B274" i="5"/>
  <c r="C274" i="5"/>
  <c r="D274" i="5"/>
  <c r="B275" i="5"/>
  <c r="C275" i="5"/>
  <c r="D275" i="5"/>
  <c r="B276" i="5"/>
  <c r="C276" i="5"/>
  <c r="D276" i="5"/>
  <c r="B277" i="5"/>
  <c r="C277" i="5"/>
  <c r="D277" i="5"/>
  <c r="B278" i="5"/>
  <c r="C278" i="5"/>
  <c r="D278" i="5"/>
  <c r="B279" i="5"/>
  <c r="C279" i="5"/>
  <c r="D279" i="5"/>
  <c r="B280" i="5"/>
  <c r="C280" i="5"/>
  <c r="D280" i="5"/>
  <c r="B281" i="5"/>
  <c r="C281" i="5"/>
  <c r="D281" i="5"/>
  <c r="B282" i="5"/>
  <c r="C282" i="5"/>
  <c r="D282" i="5"/>
  <c r="B283" i="5"/>
  <c r="C283" i="5"/>
  <c r="D283" i="5"/>
  <c r="B284" i="5"/>
  <c r="C284" i="5"/>
  <c r="D284" i="5"/>
  <c r="B285" i="5"/>
  <c r="C285" i="5"/>
  <c r="D285" i="5"/>
  <c r="B286" i="5"/>
  <c r="C286" i="5"/>
  <c r="D286" i="5"/>
  <c r="B287" i="5"/>
  <c r="C287" i="5"/>
  <c r="D287" i="5"/>
  <c r="B288" i="5"/>
  <c r="C288" i="5"/>
  <c r="D288" i="5"/>
  <c r="B289" i="5"/>
  <c r="C289" i="5"/>
  <c r="D289" i="5"/>
  <c r="B290" i="5"/>
  <c r="C290" i="5"/>
  <c r="D290" i="5"/>
  <c r="B291" i="5"/>
  <c r="C291" i="5"/>
  <c r="D291" i="5"/>
  <c r="B292" i="5"/>
  <c r="C292" i="5"/>
  <c r="D292" i="5"/>
  <c r="B293" i="5"/>
  <c r="C293" i="5"/>
  <c r="D293" i="5"/>
  <c r="B294" i="5"/>
  <c r="C294" i="5"/>
  <c r="D294" i="5"/>
  <c r="B295" i="5"/>
  <c r="C295" i="5"/>
  <c r="D295" i="5"/>
  <c r="B296" i="5"/>
  <c r="C296" i="5"/>
  <c r="D296" i="5"/>
  <c r="B297" i="5"/>
  <c r="C297" i="5"/>
  <c r="D297" i="5"/>
  <c r="B298" i="5"/>
  <c r="C298" i="5"/>
  <c r="D298" i="5"/>
  <c r="B299" i="5"/>
  <c r="C299" i="5"/>
  <c r="D299" i="5"/>
  <c r="B300" i="5"/>
  <c r="C300" i="5"/>
  <c r="D300" i="5"/>
  <c r="B301" i="5"/>
  <c r="C301" i="5"/>
  <c r="D301" i="5"/>
  <c r="B302" i="5"/>
  <c r="C302" i="5"/>
  <c r="D302" i="5"/>
  <c r="B303" i="5"/>
  <c r="C303" i="5"/>
  <c r="D303" i="5"/>
  <c r="B304" i="5"/>
  <c r="C304" i="5"/>
  <c r="D304" i="5"/>
  <c r="B305" i="5"/>
  <c r="C305" i="5"/>
  <c r="D305" i="5"/>
  <c r="B306" i="5"/>
  <c r="C306" i="5"/>
  <c r="D306" i="5"/>
  <c r="B307" i="5"/>
  <c r="C307" i="5"/>
  <c r="D307" i="5"/>
  <c r="B308" i="5"/>
  <c r="C308" i="5"/>
  <c r="D308" i="5"/>
  <c r="B309" i="5"/>
  <c r="C309" i="5"/>
  <c r="D309" i="5"/>
  <c r="B310" i="5"/>
  <c r="C310" i="5"/>
  <c r="D310" i="5"/>
  <c r="B311" i="5"/>
  <c r="C311" i="5"/>
  <c r="D311" i="5"/>
  <c r="B312" i="5"/>
  <c r="C312" i="5"/>
  <c r="D312" i="5"/>
  <c r="B313" i="5"/>
  <c r="C313" i="5"/>
  <c r="D313" i="5"/>
  <c r="B314" i="5"/>
  <c r="C314" i="5"/>
  <c r="D314" i="5"/>
  <c r="B315" i="5"/>
  <c r="C315" i="5"/>
  <c r="D315" i="5"/>
  <c r="B316" i="5"/>
  <c r="C316" i="5"/>
  <c r="D316" i="5"/>
  <c r="B317" i="5"/>
  <c r="C317" i="5"/>
  <c r="D317" i="5"/>
  <c r="B318" i="5"/>
  <c r="C318" i="5"/>
  <c r="D318" i="5"/>
  <c r="B319" i="5"/>
  <c r="C319" i="5"/>
  <c r="D319" i="5"/>
  <c r="B320" i="5"/>
  <c r="C320" i="5"/>
  <c r="D320" i="5"/>
  <c r="B321" i="5"/>
  <c r="C321" i="5"/>
  <c r="D321" i="5"/>
  <c r="B322" i="5"/>
  <c r="C322" i="5"/>
  <c r="D322" i="5"/>
  <c r="B323" i="5"/>
  <c r="C323" i="5"/>
  <c r="D323" i="5"/>
  <c r="B324" i="5"/>
  <c r="C324" i="5"/>
  <c r="D324" i="5"/>
  <c r="B325" i="5"/>
  <c r="C325" i="5"/>
  <c r="D325" i="5"/>
  <c r="B326" i="5"/>
  <c r="C326" i="5"/>
  <c r="D326" i="5"/>
  <c r="B327" i="5"/>
  <c r="C327" i="5"/>
  <c r="D327" i="5"/>
  <c r="B328" i="5"/>
  <c r="C328" i="5"/>
  <c r="D328" i="5"/>
  <c r="B329" i="5"/>
  <c r="C329" i="5"/>
  <c r="D329" i="5"/>
  <c r="B330" i="5"/>
  <c r="C330" i="5"/>
  <c r="D330" i="5"/>
  <c r="B331" i="5"/>
  <c r="C331" i="5"/>
  <c r="D331" i="5"/>
  <c r="B332" i="5"/>
  <c r="C332" i="5"/>
  <c r="D332" i="5"/>
  <c r="B333" i="5"/>
  <c r="C333" i="5"/>
  <c r="D333" i="5"/>
  <c r="B334" i="5"/>
  <c r="C334" i="5"/>
  <c r="D334" i="5"/>
  <c r="B335" i="5"/>
  <c r="C335" i="5"/>
  <c r="D335" i="5"/>
  <c r="B336" i="5"/>
  <c r="C336" i="5"/>
  <c r="D336" i="5"/>
  <c r="B337" i="5"/>
  <c r="C337" i="5"/>
  <c r="D337" i="5"/>
  <c r="B338" i="5"/>
  <c r="C338" i="5"/>
  <c r="D338" i="5"/>
  <c r="B339" i="5"/>
  <c r="C339" i="5"/>
  <c r="D339" i="5"/>
  <c r="B340" i="5"/>
  <c r="C340" i="5"/>
  <c r="D340" i="5"/>
  <c r="B341" i="5"/>
  <c r="C341" i="5"/>
  <c r="D341" i="5"/>
  <c r="B342" i="5"/>
  <c r="C342" i="5"/>
  <c r="D342" i="5"/>
  <c r="B343" i="5"/>
  <c r="C343" i="5"/>
  <c r="D343" i="5"/>
  <c r="B344" i="5"/>
  <c r="C344" i="5"/>
  <c r="D344" i="5"/>
  <c r="B345" i="5"/>
  <c r="C345" i="5"/>
  <c r="D345" i="5"/>
  <c r="B346" i="5"/>
  <c r="C346" i="5"/>
  <c r="D346" i="5"/>
  <c r="B347" i="5"/>
  <c r="C347" i="5"/>
  <c r="D347" i="5"/>
  <c r="B348" i="5"/>
  <c r="C348" i="5"/>
  <c r="D348" i="5"/>
  <c r="B349" i="5"/>
  <c r="C349" i="5"/>
  <c r="D349" i="5"/>
  <c r="B350" i="5"/>
  <c r="C350" i="5"/>
  <c r="D350" i="5"/>
  <c r="B351" i="5"/>
  <c r="C351" i="5"/>
  <c r="D351" i="5"/>
  <c r="B352" i="5"/>
  <c r="C352" i="5"/>
  <c r="D352" i="5"/>
  <c r="B353" i="5"/>
  <c r="C353" i="5"/>
  <c r="D353" i="5"/>
  <c r="B354" i="5"/>
  <c r="C354" i="5"/>
  <c r="D354" i="5"/>
  <c r="B355" i="5"/>
  <c r="C355" i="5"/>
  <c r="D355" i="5"/>
  <c r="B356" i="5"/>
  <c r="C356" i="5"/>
  <c r="D356" i="5"/>
  <c r="B357" i="5"/>
  <c r="C357" i="5"/>
  <c r="D357" i="5"/>
  <c r="B358" i="5"/>
  <c r="C358" i="5"/>
  <c r="D358" i="5"/>
  <c r="B359" i="5"/>
  <c r="C359" i="5"/>
  <c r="D359" i="5"/>
  <c r="B360" i="5"/>
  <c r="C360" i="5"/>
  <c r="D360" i="5"/>
  <c r="B361" i="5"/>
  <c r="C361" i="5"/>
  <c r="D361" i="5"/>
  <c r="B362" i="5"/>
  <c r="C362" i="5"/>
  <c r="D362" i="5"/>
  <c r="B363" i="5"/>
  <c r="C363" i="5"/>
  <c r="D363" i="5"/>
  <c r="B364" i="5"/>
  <c r="C364" i="5"/>
  <c r="D364" i="5"/>
  <c r="B365" i="5"/>
  <c r="C365" i="5"/>
  <c r="D365" i="5"/>
  <c r="B366" i="5"/>
  <c r="C366" i="5"/>
  <c r="D366" i="5"/>
  <c r="B367" i="5"/>
  <c r="C367" i="5"/>
  <c r="D367" i="5"/>
  <c r="B368" i="5"/>
  <c r="C368" i="5"/>
  <c r="D368" i="5"/>
  <c r="B369" i="5"/>
  <c r="C369" i="5"/>
  <c r="D369" i="5"/>
  <c r="B370" i="5"/>
  <c r="C370" i="5"/>
  <c r="D370" i="5"/>
  <c r="B371" i="5"/>
  <c r="C371" i="5"/>
  <c r="D371" i="5"/>
  <c r="B372" i="5"/>
  <c r="C372" i="5"/>
  <c r="D372" i="5"/>
  <c r="B373" i="5"/>
  <c r="C373" i="5"/>
  <c r="D373" i="5"/>
  <c r="B374" i="5"/>
  <c r="C374" i="5"/>
  <c r="D374" i="5"/>
  <c r="B375" i="5"/>
  <c r="C375" i="5"/>
  <c r="D375" i="5"/>
  <c r="B376" i="5"/>
  <c r="C376" i="5"/>
  <c r="D376" i="5"/>
  <c r="B377" i="5"/>
  <c r="C377" i="5"/>
  <c r="D377" i="5"/>
  <c r="B378" i="5"/>
  <c r="C378" i="5"/>
  <c r="D378" i="5"/>
  <c r="B379" i="5"/>
  <c r="C379" i="5"/>
  <c r="D379" i="5"/>
  <c r="B380" i="5"/>
  <c r="C380" i="5"/>
  <c r="D380" i="5"/>
  <c r="B381" i="5"/>
  <c r="C381" i="5"/>
  <c r="D381" i="5"/>
  <c r="B382" i="5"/>
  <c r="C382" i="5"/>
  <c r="D382" i="5"/>
  <c r="B383" i="5"/>
  <c r="C383" i="5"/>
  <c r="D383" i="5"/>
  <c r="B384" i="5"/>
  <c r="C384" i="5"/>
  <c r="D384" i="5"/>
  <c r="B385" i="5"/>
  <c r="C385" i="5"/>
  <c r="D385" i="5"/>
  <c r="B386" i="5"/>
  <c r="C386" i="5"/>
  <c r="D386" i="5"/>
  <c r="B387" i="5"/>
  <c r="C387" i="5"/>
  <c r="D387" i="5"/>
  <c r="B388" i="5"/>
  <c r="C388" i="5"/>
  <c r="D388" i="5"/>
  <c r="B389" i="5"/>
  <c r="C389" i="5"/>
  <c r="D389" i="5"/>
  <c r="B390" i="5"/>
  <c r="C390" i="5"/>
  <c r="D390" i="5"/>
  <c r="B391" i="5"/>
  <c r="C391" i="5"/>
  <c r="D391" i="5"/>
  <c r="B392" i="5"/>
  <c r="C392" i="5"/>
  <c r="D392" i="5"/>
  <c r="B393" i="5"/>
  <c r="C393" i="5"/>
  <c r="D393" i="5"/>
  <c r="B394" i="5"/>
  <c r="C394" i="5"/>
  <c r="D394" i="5"/>
  <c r="B395" i="5"/>
  <c r="C395" i="5"/>
  <c r="D395" i="5"/>
  <c r="B396" i="5"/>
  <c r="C396" i="5"/>
  <c r="D396" i="5"/>
  <c r="B397" i="5"/>
  <c r="C397" i="5"/>
  <c r="D397" i="5"/>
  <c r="B398" i="5"/>
  <c r="C398" i="5"/>
  <c r="D398" i="5"/>
  <c r="B399" i="5"/>
  <c r="C399" i="5"/>
  <c r="D399" i="5"/>
  <c r="B400" i="5"/>
  <c r="C400" i="5"/>
  <c r="D400" i="5"/>
  <c r="B401" i="5"/>
  <c r="C401" i="5"/>
  <c r="D401" i="5"/>
  <c r="B402" i="5"/>
  <c r="C402" i="5"/>
  <c r="D402" i="5"/>
  <c r="B403" i="5"/>
  <c r="C403" i="5"/>
  <c r="D403" i="5"/>
  <c r="B404" i="5"/>
  <c r="C404" i="5"/>
  <c r="D404" i="5"/>
  <c r="B405" i="5"/>
  <c r="C405" i="5"/>
  <c r="D405" i="5"/>
  <c r="B406" i="5"/>
  <c r="C406" i="5"/>
  <c r="D406" i="5"/>
  <c r="B407" i="5"/>
  <c r="C407" i="5"/>
  <c r="D407" i="5"/>
  <c r="B408" i="5"/>
  <c r="C408" i="5"/>
  <c r="D408" i="5"/>
  <c r="B409" i="5"/>
  <c r="C409" i="5"/>
  <c r="D409" i="5"/>
  <c r="B410" i="5"/>
  <c r="C410" i="5"/>
  <c r="D410" i="5"/>
  <c r="B411" i="5"/>
  <c r="C411" i="5"/>
  <c r="D411" i="5"/>
  <c r="B412" i="5"/>
  <c r="C412" i="5"/>
  <c r="D412" i="5"/>
  <c r="B413" i="5"/>
  <c r="C413" i="5"/>
  <c r="D413" i="5"/>
  <c r="B414" i="5"/>
  <c r="C414" i="5"/>
  <c r="D414" i="5"/>
  <c r="B415" i="5"/>
  <c r="C415" i="5"/>
  <c r="D415" i="5"/>
  <c r="B416" i="5"/>
  <c r="C416" i="5"/>
  <c r="D416" i="5"/>
  <c r="B417" i="5"/>
  <c r="C417" i="5"/>
  <c r="D417" i="5"/>
  <c r="B418" i="5"/>
  <c r="C418" i="5"/>
  <c r="D418" i="5"/>
  <c r="B419" i="5"/>
  <c r="C419" i="5"/>
  <c r="D419" i="5"/>
  <c r="B420" i="5"/>
  <c r="C420" i="5"/>
  <c r="D420" i="5"/>
  <c r="B421" i="5"/>
  <c r="C421" i="5"/>
  <c r="D421" i="5"/>
  <c r="B422" i="5"/>
  <c r="C422" i="5"/>
  <c r="D422" i="5"/>
  <c r="B423" i="5"/>
  <c r="C423" i="5"/>
  <c r="D423" i="5"/>
  <c r="B424" i="5"/>
  <c r="C424" i="5"/>
  <c r="D424" i="5"/>
  <c r="B425" i="5"/>
  <c r="C425" i="5"/>
  <c r="D425" i="5"/>
  <c r="B426" i="5"/>
  <c r="C426" i="5"/>
  <c r="D426" i="5"/>
  <c r="B427" i="5"/>
  <c r="C427" i="5"/>
  <c r="D427" i="5"/>
  <c r="B428" i="5"/>
  <c r="C428" i="5"/>
  <c r="D428" i="5"/>
  <c r="B429" i="5"/>
  <c r="C429" i="5"/>
  <c r="D429" i="5"/>
  <c r="B430" i="5"/>
  <c r="C430" i="5"/>
  <c r="D430" i="5"/>
  <c r="B431" i="5"/>
  <c r="C431" i="5"/>
  <c r="D431" i="5"/>
  <c r="B432" i="5"/>
  <c r="C432" i="5"/>
  <c r="D432" i="5"/>
  <c r="B433" i="5"/>
  <c r="C433" i="5"/>
  <c r="D433" i="5"/>
  <c r="B434" i="5"/>
  <c r="C434" i="5"/>
  <c r="D434" i="5"/>
  <c r="B435" i="5"/>
  <c r="C435" i="5"/>
  <c r="D435" i="5"/>
  <c r="B436" i="5"/>
  <c r="C436" i="5"/>
  <c r="D436" i="5"/>
  <c r="B437" i="5"/>
  <c r="C437" i="5"/>
  <c r="D437" i="5"/>
  <c r="B438" i="5"/>
  <c r="C438" i="5"/>
  <c r="D438" i="5"/>
  <c r="B439" i="5"/>
  <c r="C439" i="5"/>
  <c r="D439" i="5"/>
  <c r="B440" i="5"/>
  <c r="C440" i="5"/>
  <c r="D440" i="5"/>
  <c r="B441" i="5"/>
  <c r="C441" i="5"/>
  <c r="D441" i="5"/>
  <c r="B442" i="5"/>
  <c r="C442" i="5"/>
  <c r="D442" i="5"/>
  <c r="B443" i="5"/>
  <c r="C443" i="5"/>
  <c r="D443" i="5"/>
  <c r="B444" i="5"/>
  <c r="C444" i="5"/>
  <c r="D444" i="5"/>
  <c r="B445" i="5"/>
  <c r="C445" i="5"/>
  <c r="D445" i="5"/>
  <c r="B446" i="5"/>
  <c r="C446" i="5"/>
  <c r="D446" i="5"/>
  <c r="B447" i="5"/>
  <c r="C447" i="5"/>
  <c r="D447" i="5"/>
  <c r="B448" i="5"/>
  <c r="C448" i="5"/>
  <c r="D448" i="5"/>
  <c r="B449" i="5"/>
  <c r="C449" i="5"/>
  <c r="D449" i="5"/>
  <c r="B450" i="5"/>
  <c r="C450" i="5"/>
  <c r="D450" i="5"/>
  <c r="B451" i="5"/>
  <c r="C451" i="5"/>
  <c r="D451" i="5"/>
  <c r="B452" i="5"/>
  <c r="C452" i="5"/>
  <c r="D452" i="5"/>
  <c r="B453" i="5"/>
  <c r="C453" i="5"/>
  <c r="D453" i="5"/>
  <c r="B454" i="5"/>
  <c r="C454" i="5"/>
  <c r="D454" i="5"/>
  <c r="B455" i="5"/>
  <c r="C455" i="5"/>
  <c r="D455" i="5"/>
  <c r="B456" i="5"/>
  <c r="C456" i="5"/>
  <c r="D456" i="5"/>
  <c r="B457" i="5"/>
  <c r="C457" i="5"/>
  <c r="D457" i="5"/>
  <c r="B458" i="5"/>
  <c r="C458" i="5"/>
  <c r="D458" i="5"/>
  <c r="B459" i="5"/>
  <c r="C459" i="5"/>
  <c r="D459" i="5"/>
  <c r="B460" i="5"/>
  <c r="C460" i="5"/>
  <c r="D460" i="5"/>
  <c r="B461" i="5"/>
  <c r="C461" i="5"/>
  <c r="D461" i="5"/>
  <c r="B462" i="5"/>
  <c r="C462" i="5"/>
  <c r="D462" i="5"/>
  <c r="B463" i="5"/>
  <c r="C463" i="5"/>
  <c r="D463" i="5"/>
  <c r="B464" i="5"/>
  <c r="C464" i="5"/>
  <c r="D464" i="5"/>
  <c r="B465" i="5"/>
  <c r="C465" i="5"/>
  <c r="D465" i="5"/>
  <c r="B466" i="5"/>
  <c r="C466" i="5"/>
  <c r="D466" i="5"/>
  <c r="B467" i="5"/>
  <c r="C467" i="5"/>
  <c r="D467" i="5"/>
  <c r="B468" i="5"/>
  <c r="C468" i="5"/>
  <c r="D468" i="5"/>
  <c r="B469" i="5"/>
  <c r="C469" i="5"/>
  <c r="D469" i="5"/>
  <c r="B470" i="5"/>
  <c r="C470" i="5"/>
  <c r="D470" i="5"/>
  <c r="B471" i="5"/>
  <c r="C471" i="5"/>
  <c r="D471" i="5"/>
  <c r="B472" i="5"/>
  <c r="C472" i="5"/>
  <c r="D472" i="5"/>
  <c r="B473" i="5"/>
  <c r="C473" i="5"/>
  <c r="D473" i="5"/>
  <c r="B474" i="5"/>
  <c r="C474" i="5"/>
  <c r="D474" i="5"/>
  <c r="B475" i="5"/>
  <c r="C475" i="5"/>
  <c r="D475" i="5"/>
  <c r="B476" i="5"/>
  <c r="C476" i="5"/>
  <c r="D476" i="5"/>
  <c r="B477" i="5"/>
  <c r="C477" i="5"/>
  <c r="D477" i="5"/>
  <c r="B478" i="5"/>
  <c r="C478" i="5"/>
  <c r="D478" i="5"/>
  <c r="B479" i="5"/>
  <c r="C479" i="5"/>
  <c r="D479" i="5"/>
  <c r="B480" i="5"/>
  <c r="C480" i="5"/>
  <c r="D480" i="5"/>
  <c r="B481" i="5"/>
  <c r="C481" i="5"/>
  <c r="D481" i="5"/>
  <c r="B482" i="5"/>
  <c r="C482" i="5"/>
  <c r="D482" i="5"/>
  <c r="B483" i="5"/>
  <c r="C483" i="5"/>
  <c r="D483" i="5"/>
  <c r="B484" i="5"/>
  <c r="C484" i="5"/>
  <c r="D484" i="5"/>
  <c r="B485" i="5"/>
  <c r="C485" i="5"/>
  <c r="D485" i="5"/>
  <c r="B486" i="5"/>
  <c r="C486" i="5"/>
  <c r="D486" i="5"/>
  <c r="B487" i="5"/>
  <c r="C487" i="5"/>
  <c r="D487" i="5"/>
  <c r="B488" i="5"/>
  <c r="C488" i="5"/>
  <c r="D488" i="5"/>
  <c r="B489" i="5"/>
  <c r="C489" i="5"/>
  <c r="D489" i="5"/>
  <c r="B490" i="5"/>
  <c r="C490" i="5"/>
  <c r="D490" i="5"/>
  <c r="B491" i="5"/>
  <c r="C491" i="5"/>
  <c r="D491" i="5"/>
  <c r="B492" i="5"/>
  <c r="C492" i="5"/>
  <c r="D492" i="5"/>
  <c r="B493" i="5"/>
  <c r="C493" i="5"/>
  <c r="D493" i="5"/>
  <c r="B494" i="5"/>
  <c r="C494" i="5"/>
  <c r="D494" i="5"/>
  <c r="B495" i="5"/>
  <c r="C495" i="5"/>
  <c r="D495" i="5"/>
  <c r="B496" i="5"/>
  <c r="C496" i="5"/>
  <c r="D496" i="5"/>
  <c r="B497" i="5"/>
  <c r="C497" i="5"/>
  <c r="D497" i="5"/>
  <c r="B498" i="5"/>
  <c r="C498" i="5"/>
  <c r="D498" i="5"/>
  <c r="B499" i="5"/>
  <c r="C499" i="5"/>
  <c r="D499" i="5"/>
  <c r="B500" i="5"/>
  <c r="C500" i="5"/>
  <c r="D500" i="5"/>
  <c r="B501" i="5"/>
  <c r="C501" i="5"/>
  <c r="D501" i="5"/>
  <c r="B502" i="5"/>
  <c r="C502" i="5"/>
  <c r="D502" i="5"/>
  <c r="B503" i="5"/>
  <c r="C503" i="5"/>
  <c r="D503" i="5"/>
  <c r="B504" i="5"/>
  <c r="C504" i="5"/>
  <c r="D504" i="5"/>
  <c r="B505" i="5"/>
  <c r="C505" i="5"/>
  <c r="D505" i="5"/>
  <c r="B506" i="5"/>
  <c r="C506" i="5"/>
  <c r="D506" i="5"/>
  <c r="B507" i="5"/>
  <c r="C507" i="5"/>
  <c r="D507" i="5"/>
  <c r="B508" i="5"/>
  <c r="C508" i="5"/>
  <c r="D508" i="5"/>
  <c r="B509" i="5"/>
  <c r="C509" i="5"/>
  <c r="D509" i="5"/>
  <c r="B510" i="5"/>
  <c r="C510" i="5"/>
  <c r="D510" i="5"/>
  <c r="B511" i="5"/>
  <c r="C511" i="5"/>
  <c r="D511" i="5"/>
  <c r="B512" i="5"/>
  <c r="C512" i="5"/>
  <c r="D512" i="5"/>
  <c r="B513" i="5"/>
  <c r="C513" i="5"/>
  <c r="D513" i="5"/>
  <c r="B514" i="5"/>
  <c r="C514" i="5"/>
  <c r="D514" i="5"/>
  <c r="B515" i="5"/>
  <c r="C515" i="5"/>
  <c r="D515" i="5"/>
  <c r="B516" i="5"/>
  <c r="C516" i="5"/>
  <c r="D516" i="5"/>
  <c r="B517" i="5"/>
  <c r="C517" i="5"/>
  <c r="D517" i="5"/>
  <c r="B518" i="5"/>
  <c r="C518" i="5"/>
  <c r="D518" i="5"/>
  <c r="B519" i="5"/>
  <c r="C519" i="5"/>
  <c r="D519" i="5"/>
  <c r="B520" i="5"/>
  <c r="C520" i="5"/>
  <c r="D520" i="5"/>
  <c r="B521" i="5"/>
  <c r="C521" i="5"/>
  <c r="D521" i="5"/>
  <c r="B522" i="5"/>
  <c r="C522" i="5"/>
  <c r="D522" i="5"/>
  <c r="B523" i="5"/>
  <c r="C523" i="5"/>
  <c r="D523" i="5"/>
  <c r="B524" i="5"/>
  <c r="C524" i="5"/>
  <c r="D524" i="5"/>
  <c r="B525" i="5"/>
  <c r="C525" i="5"/>
  <c r="D525" i="5"/>
  <c r="B526" i="5"/>
  <c r="C526" i="5"/>
  <c r="D526" i="5"/>
  <c r="B527" i="5"/>
  <c r="C527" i="5"/>
  <c r="D527" i="5"/>
  <c r="B528" i="5"/>
  <c r="C528" i="5"/>
  <c r="D528" i="5"/>
  <c r="B529" i="5"/>
  <c r="C529" i="5"/>
  <c r="D529" i="5"/>
  <c r="B530" i="5"/>
  <c r="C530" i="5"/>
  <c r="D530" i="5"/>
  <c r="B531" i="5"/>
  <c r="C531" i="5"/>
  <c r="D531" i="5"/>
  <c r="B532" i="5"/>
  <c r="C532" i="5"/>
  <c r="D532" i="5"/>
  <c r="B533" i="5"/>
  <c r="C533" i="5"/>
  <c r="D533" i="5"/>
  <c r="B534" i="5"/>
  <c r="C534" i="5"/>
  <c r="D534" i="5"/>
  <c r="B535" i="5"/>
  <c r="C535" i="5"/>
  <c r="D535" i="5"/>
  <c r="B536" i="5"/>
  <c r="C536" i="5"/>
  <c r="D536" i="5"/>
  <c r="B537" i="5"/>
  <c r="C537" i="5"/>
  <c r="D537" i="5"/>
  <c r="B538" i="5"/>
  <c r="C538" i="5"/>
  <c r="D538" i="5"/>
  <c r="B539" i="5"/>
  <c r="C539" i="5"/>
  <c r="D539" i="5"/>
  <c r="B540" i="5"/>
  <c r="C540" i="5"/>
  <c r="D540" i="5"/>
  <c r="B541" i="5"/>
  <c r="C541" i="5"/>
  <c r="D541" i="5"/>
  <c r="B542" i="5"/>
  <c r="C542" i="5"/>
  <c r="D542" i="5"/>
  <c r="B543" i="5"/>
  <c r="C543" i="5"/>
  <c r="D543" i="5"/>
  <c r="B544" i="5"/>
  <c r="C544" i="5"/>
  <c r="D544" i="5"/>
  <c r="B545" i="5"/>
  <c r="C545" i="5"/>
  <c r="D545" i="5"/>
  <c r="B546" i="5"/>
  <c r="C546" i="5"/>
  <c r="D546" i="5"/>
  <c r="B547" i="5"/>
  <c r="C547" i="5"/>
  <c r="D547" i="5"/>
  <c r="B548" i="5"/>
  <c r="C548" i="5"/>
  <c r="D548" i="5"/>
  <c r="B549" i="5"/>
  <c r="C549" i="5"/>
  <c r="D549" i="5"/>
  <c r="B550" i="5"/>
  <c r="C550" i="5"/>
  <c r="D550" i="5"/>
  <c r="B551" i="5"/>
  <c r="C551" i="5"/>
  <c r="D551" i="5"/>
  <c r="B552" i="5"/>
  <c r="C552" i="5"/>
  <c r="D552" i="5"/>
  <c r="B553" i="5"/>
  <c r="C553" i="5"/>
  <c r="D553" i="5"/>
  <c r="B554" i="5"/>
  <c r="C554" i="5"/>
  <c r="D554" i="5"/>
  <c r="B555" i="5"/>
  <c r="C555" i="5"/>
  <c r="D555" i="5"/>
  <c r="B556" i="5"/>
  <c r="C556" i="5"/>
  <c r="D556" i="5"/>
  <c r="B557" i="5"/>
  <c r="C557" i="5"/>
  <c r="D557" i="5"/>
  <c r="B558" i="5"/>
  <c r="C558" i="5"/>
  <c r="D558" i="5"/>
  <c r="B559" i="5"/>
  <c r="C559" i="5"/>
  <c r="D559" i="5"/>
  <c r="B560" i="5"/>
  <c r="C560" i="5"/>
  <c r="D560" i="5"/>
  <c r="B561" i="5"/>
  <c r="C561" i="5"/>
  <c r="D561" i="5"/>
  <c r="B562" i="5"/>
  <c r="C562" i="5"/>
  <c r="D562" i="5"/>
  <c r="B563" i="5"/>
  <c r="C563" i="5"/>
  <c r="D563" i="5"/>
  <c r="B564" i="5"/>
  <c r="C564" i="5"/>
  <c r="D564" i="5"/>
  <c r="B565" i="5"/>
  <c r="C565" i="5"/>
  <c r="D565" i="5"/>
  <c r="B566" i="5"/>
  <c r="C566" i="5"/>
  <c r="D566" i="5"/>
  <c r="B567" i="5"/>
  <c r="C567" i="5"/>
  <c r="D567" i="5"/>
  <c r="B568" i="5"/>
  <c r="C568" i="5"/>
  <c r="D568" i="5"/>
  <c r="B569" i="5"/>
  <c r="C569" i="5"/>
  <c r="D569" i="5"/>
  <c r="B570" i="5"/>
  <c r="C570" i="5"/>
  <c r="D570" i="5"/>
  <c r="B571" i="5"/>
  <c r="C571" i="5"/>
  <c r="D571" i="5"/>
  <c r="B572" i="5"/>
  <c r="C572" i="5"/>
  <c r="D572" i="5"/>
  <c r="B573" i="5"/>
  <c r="C573" i="5"/>
  <c r="D573" i="5"/>
  <c r="B574" i="5"/>
  <c r="C574" i="5"/>
  <c r="D574" i="5"/>
  <c r="B575" i="5"/>
  <c r="C575" i="5"/>
  <c r="D575" i="5"/>
  <c r="B576" i="5"/>
  <c r="C576" i="5"/>
  <c r="D576" i="5"/>
  <c r="B577" i="5"/>
  <c r="C577" i="5"/>
  <c r="D577" i="5"/>
  <c r="B578" i="5"/>
  <c r="C578" i="5"/>
  <c r="D578" i="5"/>
  <c r="B579" i="5"/>
  <c r="C579" i="5"/>
  <c r="D579" i="5"/>
  <c r="B580" i="5"/>
  <c r="C580" i="5"/>
  <c r="D580" i="5"/>
  <c r="B581" i="5"/>
  <c r="C581" i="5"/>
  <c r="D581" i="5"/>
  <c r="B582" i="5"/>
  <c r="C582" i="5"/>
  <c r="D582" i="5"/>
  <c r="B583" i="5"/>
  <c r="C583" i="5"/>
  <c r="D583" i="5"/>
  <c r="B584" i="5"/>
  <c r="C584" i="5"/>
  <c r="D584" i="5"/>
  <c r="B585" i="5"/>
  <c r="C585" i="5"/>
  <c r="D585" i="5"/>
  <c r="B586" i="5"/>
  <c r="C586" i="5"/>
  <c r="D586" i="5"/>
  <c r="B587" i="5"/>
  <c r="C587" i="5"/>
  <c r="D587" i="5"/>
  <c r="B588" i="5"/>
  <c r="C588" i="5"/>
  <c r="D588" i="5"/>
  <c r="B589" i="5"/>
  <c r="C589" i="5"/>
  <c r="D589" i="5"/>
  <c r="B590" i="5"/>
  <c r="C590" i="5"/>
  <c r="D590" i="5"/>
  <c r="B591" i="5"/>
  <c r="C591" i="5"/>
  <c r="D591" i="5"/>
  <c r="B592" i="5"/>
  <c r="C592" i="5"/>
  <c r="D592" i="5"/>
  <c r="B593" i="5"/>
  <c r="C593" i="5"/>
  <c r="D593" i="5"/>
  <c r="B594" i="5"/>
  <c r="C594" i="5"/>
  <c r="D594" i="5"/>
  <c r="B595" i="5"/>
  <c r="C595" i="5"/>
  <c r="D595" i="5"/>
  <c r="B596" i="5"/>
  <c r="C596" i="5"/>
  <c r="D596" i="5"/>
  <c r="B597" i="5"/>
  <c r="C597" i="5"/>
  <c r="D597" i="5"/>
  <c r="B598" i="5"/>
  <c r="C598" i="5"/>
  <c r="D598" i="5"/>
  <c r="B599" i="5"/>
  <c r="C599" i="5"/>
  <c r="D599" i="5"/>
  <c r="B600" i="5"/>
  <c r="C600" i="5"/>
  <c r="D600" i="5"/>
  <c r="B601" i="5"/>
  <c r="C601" i="5"/>
  <c r="D601" i="5"/>
  <c r="B602" i="5"/>
  <c r="C602" i="5"/>
  <c r="D602" i="5"/>
  <c r="B603" i="5"/>
  <c r="C603" i="5"/>
  <c r="D603" i="5"/>
  <c r="B604" i="5"/>
  <c r="C604" i="5"/>
  <c r="D604" i="5"/>
  <c r="B605" i="5"/>
  <c r="C605" i="5"/>
  <c r="D605" i="5"/>
  <c r="B606" i="5"/>
  <c r="C606" i="5"/>
  <c r="D606" i="5"/>
  <c r="B607" i="5"/>
  <c r="C607" i="5"/>
  <c r="D607" i="5"/>
  <c r="B608" i="5"/>
  <c r="C608" i="5"/>
  <c r="D608" i="5"/>
  <c r="B609" i="5"/>
  <c r="C609" i="5"/>
  <c r="D609" i="5"/>
  <c r="B610" i="5"/>
  <c r="C610" i="5"/>
  <c r="D610" i="5"/>
  <c r="B611" i="5"/>
  <c r="C611" i="5"/>
  <c r="D611" i="5"/>
  <c r="B612" i="5"/>
  <c r="C612" i="5"/>
  <c r="D612" i="5"/>
  <c r="B613" i="5"/>
  <c r="C613" i="5"/>
  <c r="D613" i="5"/>
  <c r="B614" i="5"/>
  <c r="C614" i="5"/>
  <c r="D614" i="5"/>
  <c r="B615" i="5"/>
  <c r="C615" i="5"/>
  <c r="D615" i="5"/>
  <c r="B616" i="5"/>
  <c r="C616" i="5"/>
  <c r="D616" i="5"/>
  <c r="B617" i="5"/>
  <c r="C617" i="5"/>
  <c r="D617" i="5"/>
  <c r="B618" i="5"/>
  <c r="C618" i="5"/>
  <c r="D618" i="5"/>
  <c r="B619" i="5"/>
  <c r="C619" i="5"/>
  <c r="D619" i="5"/>
  <c r="B620" i="5"/>
  <c r="C620" i="5"/>
  <c r="D620" i="5"/>
  <c r="B621" i="5"/>
  <c r="C621" i="5"/>
  <c r="D621" i="5"/>
  <c r="B622" i="5"/>
  <c r="C622" i="5"/>
  <c r="D622" i="5"/>
  <c r="B623" i="5"/>
  <c r="C623" i="5"/>
  <c r="D623" i="5"/>
  <c r="B624" i="5"/>
  <c r="C624" i="5"/>
  <c r="D624" i="5"/>
  <c r="B625" i="5"/>
  <c r="C625" i="5"/>
  <c r="D625" i="5"/>
  <c r="B626" i="5"/>
  <c r="C626" i="5"/>
  <c r="D626" i="5"/>
  <c r="B627" i="5"/>
  <c r="C627" i="5"/>
  <c r="D627" i="5"/>
  <c r="B628" i="5"/>
  <c r="C628" i="5"/>
  <c r="D628" i="5"/>
  <c r="B629" i="5"/>
  <c r="C629" i="5"/>
  <c r="D629" i="5"/>
  <c r="B630" i="5"/>
  <c r="C630" i="5"/>
  <c r="D630" i="5"/>
  <c r="B631" i="5"/>
  <c r="C631" i="5"/>
  <c r="D631" i="5"/>
  <c r="B632" i="5"/>
  <c r="C632" i="5"/>
  <c r="D632" i="5"/>
  <c r="B633" i="5"/>
  <c r="C633" i="5"/>
  <c r="D633" i="5"/>
  <c r="B634" i="5"/>
  <c r="C634" i="5"/>
  <c r="D634" i="5"/>
  <c r="B635" i="5"/>
  <c r="C635" i="5"/>
  <c r="D635" i="5"/>
  <c r="B636" i="5"/>
  <c r="C636" i="5"/>
  <c r="D636" i="5"/>
  <c r="B637" i="5"/>
  <c r="C637" i="5"/>
  <c r="D637" i="5"/>
  <c r="B638" i="5"/>
  <c r="C638" i="5"/>
  <c r="D638" i="5"/>
  <c r="B639" i="5"/>
  <c r="C639" i="5"/>
  <c r="D639" i="5"/>
  <c r="B640" i="5"/>
  <c r="C640" i="5"/>
  <c r="D640" i="5"/>
  <c r="B641" i="5"/>
  <c r="C641" i="5"/>
  <c r="D641" i="5"/>
  <c r="B642" i="5"/>
  <c r="C642" i="5"/>
  <c r="D642" i="5"/>
  <c r="B643" i="5"/>
  <c r="C643" i="5"/>
  <c r="D643" i="5"/>
  <c r="B644" i="5"/>
  <c r="C644" i="5"/>
  <c r="D644" i="5"/>
  <c r="B645" i="5"/>
  <c r="C645" i="5"/>
  <c r="D645" i="5"/>
  <c r="B646" i="5"/>
  <c r="C646" i="5"/>
  <c r="D646" i="5"/>
  <c r="B647" i="5"/>
  <c r="C647" i="5"/>
  <c r="D647" i="5"/>
  <c r="B648" i="5"/>
  <c r="C648" i="5"/>
  <c r="D648" i="5"/>
  <c r="B649" i="5"/>
  <c r="C649" i="5"/>
  <c r="D649" i="5"/>
  <c r="B650" i="5"/>
  <c r="C650" i="5"/>
  <c r="D650" i="5"/>
  <c r="B651" i="5"/>
  <c r="C651" i="5"/>
  <c r="D651" i="5"/>
  <c r="B652" i="5"/>
  <c r="C652" i="5"/>
  <c r="D652" i="5"/>
  <c r="B653" i="5"/>
  <c r="C653" i="5"/>
  <c r="D653" i="5"/>
  <c r="B654" i="5"/>
  <c r="C654" i="5"/>
  <c r="D654" i="5"/>
  <c r="B655" i="5"/>
  <c r="C655" i="5"/>
  <c r="D655" i="5"/>
  <c r="B656" i="5"/>
  <c r="C656" i="5"/>
  <c r="D656" i="5"/>
  <c r="B657" i="5"/>
  <c r="C657" i="5"/>
  <c r="D657" i="5"/>
  <c r="B658" i="5"/>
  <c r="C658" i="5"/>
  <c r="D658" i="5"/>
  <c r="B659" i="5"/>
  <c r="C659" i="5"/>
  <c r="D659" i="5"/>
  <c r="B660" i="5"/>
  <c r="C660" i="5"/>
  <c r="D660" i="5"/>
  <c r="B661" i="5"/>
  <c r="C661" i="5"/>
  <c r="D661" i="5"/>
  <c r="B662" i="5"/>
  <c r="C662" i="5"/>
  <c r="D662" i="5"/>
  <c r="B663" i="5"/>
  <c r="C663" i="5"/>
  <c r="D663" i="5"/>
  <c r="B664" i="5"/>
  <c r="C664" i="5"/>
  <c r="D664" i="5"/>
  <c r="B665" i="5"/>
  <c r="C665" i="5"/>
  <c r="D665" i="5"/>
  <c r="B666" i="5"/>
  <c r="C666" i="5"/>
  <c r="D666" i="5"/>
  <c r="B667" i="5"/>
  <c r="C667" i="5"/>
  <c r="D667" i="5"/>
  <c r="B668" i="5"/>
  <c r="C668" i="5"/>
  <c r="D668" i="5"/>
  <c r="B669" i="5"/>
  <c r="C669" i="5"/>
  <c r="D669" i="5"/>
  <c r="B670" i="5"/>
  <c r="C670" i="5"/>
  <c r="D670" i="5"/>
  <c r="B671" i="5"/>
  <c r="C671" i="5"/>
  <c r="D671" i="5"/>
  <c r="B672" i="5"/>
  <c r="C672" i="5"/>
  <c r="D672" i="5"/>
  <c r="B673" i="5"/>
  <c r="C673" i="5"/>
  <c r="D673" i="5"/>
  <c r="B674" i="5"/>
  <c r="C674" i="5"/>
  <c r="D674" i="5"/>
  <c r="B675" i="5"/>
  <c r="C675" i="5"/>
  <c r="D675" i="5"/>
  <c r="B676" i="5"/>
  <c r="C676" i="5"/>
  <c r="D676" i="5"/>
  <c r="B677" i="5"/>
  <c r="C677" i="5"/>
  <c r="D677" i="5"/>
  <c r="B678" i="5"/>
  <c r="C678" i="5"/>
  <c r="D678" i="5"/>
  <c r="B679" i="5"/>
  <c r="C679" i="5"/>
  <c r="D679" i="5"/>
  <c r="B680" i="5"/>
  <c r="C680" i="5"/>
  <c r="D680" i="5"/>
  <c r="B681" i="5"/>
  <c r="C681" i="5"/>
  <c r="D681" i="5"/>
  <c r="B682" i="5"/>
  <c r="C682" i="5"/>
  <c r="D682" i="5"/>
  <c r="B683" i="5"/>
  <c r="C683" i="5"/>
  <c r="D683" i="5"/>
  <c r="B684" i="5"/>
  <c r="C684" i="5"/>
  <c r="D684" i="5"/>
  <c r="B685" i="5"/>
  <c r="C685" i="5"/>
  <c r="D685" i="5"/>
  <c r="B686" i="5"/>
  <c r="C686" i="5"/>
  <c r="D686" i="5"/>
  <c r="B687" i="5"/>
  <c r="C687" i="5"/>
  <c r="D687" i="5"/>
  <c r="B688" i="5"/>
  <c r="C688" i="5"/>
  <c r="D688" i="5"/>
  <c r="B689" i="5"/>
  <c r="C689" i="5"/>
  <c r="D689" i="5"/>
  <c r="B690" i="5"/>
  <c r="C690" i="5"/>
  <c r="D690" i="5"/>
  <c r="B691" i="5"/>
  <c r="C691" i="5"/>
  <c r="D691" i="5"/>
  <c r="B692" i="5"/>
  <c r="C692" i="5"/>
  <c r="D692" i="5"/>
  <c r="B693" i="5"/>
  <c r="C693" i="5"/>
  <c r="D693" i="5"/>
  <c r="B694" i="5"/>
  <c r="C694" i="5"/>
  <c r="D694" i="5"/>
  <c r="B695" i="5"/>
  <c r="C695" i="5"/>
  <c r="D695" i="5"/>
  <c r="B696" i="5"/>
  <c r="C696" i="5"/>
  <c r="D696" i="5"/>
  <c r="B697" i="5"/>
  <c r="C697" i="5"/>
  <c r="D697" i="5"/>
  <c r="B698" i="5"/>
  <c r="C698" i="5"/>
  <c r="D698" i="5"/>
  <c r="B699" i="5"/>
  <c r="C699" i="5"/>
  <c r="D699" i="5"/>
  <c r="B700" i="5"/>
  <c r="C700" i="5"/>
  <c r="D700" i="5"/>
  <c r="B701" i="5"/>
  <c r="C701" i="5"/>
  <c r="D701" i="5"/>
  <c r="B702" i="5"/>
  <c r="C702" i="5"/>
  <c r="D702" i="5"/>
  <c r="B703" i="5"/>
  <c r="C703" i="5"/>
  <c r="D703" i="5"/>
  <c r="B704" i="5"/>
  <c r="C704" i="5"/>
  <c r="D704" i="5"/>
  <c r="B705" i="5"/>
  <c r="C705" i="5"/>
  <c r="D705" i="5"/>
  <c r="B706" i="5"/>
  <c r="C706" i="5"/>
  <c r="D706" i="5"/>
  <c r="B707" i="5"/>
  <c r="C707" i="5"/>
  <c r="D707" i="5"/>
  <c r="B708" i="5"/>
  <c r="C708" i="5"/>
  <c r="D708" i="5"/>
  <c r="B709" i="5"/>
  <c r="C709" i="5"/>
  <c r="D709" i="5"/>
  <c r="B710" i="5"/>
  <c r="C710" i="5"/>
  <c r="D710" i="5"/>
  <c r="B711" i="5"/>
  <c r="C711" i="5"/>
  <c r="D711" i="5"/>
  <c r="B712" i="5"/>
  <c r="C712" i="5"/>
  <c r="D712" i="5"/>
  <c r="B713" i="5"/>
  <c r="C713" i="5"/>
  <c r="D713" i="5"/>
  <c r="B714" i="5"/>
  <c r="C714" i="5"/>
  <c r="D714" i="5"/>
  <c r="B715" i="5"/>
  <c r="C715" i="5"/>
  <c r="D715" i="5"/>
  <c r="B716" i="5"/>
  <c r="C716" i="5"/>
  <c r="D716" i="5"/>
  <c r="B717" i="5"/>
  <c r="C717" i="5"/>
  <c r="D717" i="5"/>
  <c r="B718" i="5"/>
  <c r="C718" i="5"/>
  <c r="D718" i="5"/>
  <c r="B719" i="5"/>
  <c r="C719" i="5"/>
  <c r="D719" i="5"/>
  <c r="B720" i="5"/>
  <c r="C720" i="5"/>
  <c r="D720" i="5"/>
  <c r="B721" i="5"/>
  <c r="C721" i="5"/>
  <c r="D721" i="5"/>
  <c r="B722" i="5"/>
  <c r="C722" i="5"/>
  <c r="D722" i="5"/>
  <c r="B723" i="5"/>
  <c r="C723" i="5"/>
  <c r="D723" i="5"/>
  <c r="B724" i="5"/>
  <c r="C724" i="5"/>
  <c r="D724" i="5"/>
  <c r="B725" i="5"/>
  <c r="C725" i="5"/>
  <c r="D725" i="5"/>
  <c r="B726" i="5"/>
  <c r="C726" i="5"/>
  <c r="D726" i="5"/>
  <c r="B727" i="5"/>
  <c r="C727" i="5"/>
  <c r="D727" i="5"/>
  <c r="B728" i="5"/>
  <c r="C728" i="5"/>
  <c r="D728" i="5"/>
  <c r="B729" i="5"/>
  <c r="C729" i="5"/>
  <c r="D729" i="5"/>
  <c r="B730" i="5"/>
  <c r="C730" i="5"/>
  <c r="D730" i="5"/>
  <c r="B731" i="5"/>
  <c r="C731" i="5"/>
  <c r="D731" i="5"/>
  <c r="B732" i="5"/>
  <c r="C732" i="5"/>
  <c r="D732" i="5"/>
  <c r="B733" i="5"/>
  <c r="C733" i="5"/>
  <c r="D733" i="5"/>
  <c r="B734" i="5"/>
  <c r="C734" i="5"/>
  <c r="D734" i="5"/>
  <c r="B735" i="5"/>
  <c r="C735" i="5"/>
  <c r="D735" i="5"/>
  <c r="B736" i="5"/>
  <c r="C736" i="5"/>
  <c r="D736" i="5"/>
  <c r="B737" i="5"/>
  <c r="C737" i="5"/>
  <c r="D737" i="5"/>
  <c r="B738" i="5"/>
  <c r="C738" i="5"/>
  <c r="D738" i="5"/>
  <c r="B739" i="5"/>
  <c r="C739" i="5"/>
  <c r="D739" i="5"/>
  <c r="B740" i="5"/>
  <c r="C740" i="5"/>
  <c r="D740" i="5"/>
  <c r="B741" i="5"/>
  <c r="C741" i="5"/>
  <c r="D741" i="5"/>
  <c r="B742" i="5"/>
  <c r="C742" i="5"/>
  <c r="D742" i="5"/>
  <c r="B743" i="5"/>
  <c r="C743" i="5"/>
  <c r="D743" i="5"/>
  <c r="B744" i="5"/>
  <c r="C744" i="5"/>
  <c r="D744" i="5"/>
  <c r="B745" i="5"/>
  <c r="C745" i="5"/>
  <c r="D745" i="5"/>
  <c r="B746" i="5"/>
  <c r="C746" i="5"/>
  <c r="D746" i="5"/>
  <c r="B747" i="5"/>
  <c r="C747" i="5"/>
  <c r="D747" i="5"/>
  <c r="B748" i="5"/>
  <c r="C748" i="5"/>
  <c r="D748" i="5"/>
  <c r="B749" i="5"/>
  <c r="C749" i="5"/>
  <c r="D749" i="5"/>
  <c r="B750" i="5"/>
  <c r="C750" i="5"/>
  <c r="D750" i="5"/>
  <c r="B751" i="5"/>
  <c r="C751" i="5"/>
  <c r="D751" i="5"/>
  <c r="B752" i="5"/>
  <c r="C752" i="5"/>
  <c r="D752" i="5"/>
  <c r="B753" i="5"/>
  <c r="C753" i="5"/>
  <c r="D753" i="5"/>
  <c r="B754" i="5"/>
  <c r="C754" i="5"/>
  <c r="D754" i="5"/>
  <c r="B755" i="5"/>
  <c r="C755" i="5"/>
  <c r="D755" i="5"/>
  <c r="B756" i="5"/>
  <c r="C756" i="5"/>
  <c r="D756" i="5"/>
  <c r="B757" i="5"/>
  <c r="C757" i="5"/>
  <c r="D757" i="5"/>
  <c r="B758" i="5"/>
  <c r="C758" i="5"/>
  <c r="D758" i="5"/>
  <c r="B759" i="5"/>
  <c r="C759" i="5"/>
  <c r="D759" i="5"/>
  <c r="B760" i="5"/>
  <c r="C760" i="5"/>
  <c r="D760" i="5"/>
  <c r="B761" i="5"/>
  <c r="C761" i="5"/>
  <c r="D761" i="5"/>
  <c r="B762" i="5"/>
  <c r="C762" i="5"/>
  <c r="D762" i="5"/>
  <c r="B763" i="5"/>
  <c r="C763" i="5"/>
  <c r="D763" i="5"/>
  <c r="B764" i="5"/>
  <c r="C764" i="5"/>
  <c r="D764" i="5"/>
  <c r="B765" i="5"/>
  <c r="C765" i="5"/>
  <c r="D765" i="5"/>
  <c r="B766" i="5"/>
  <c r="C766" i="5"/>
  <c r="D766" i="5"/>
  <c r="B767" i="5"/>
  <c r="C767" i="5"/>
  <c r="D767" i="5"/>
  <c r="B768" i="5"/>
  <c r="C768" i="5"/>
  <c r="D768" i="5"/>
  <c r="B769" i="5"/>
  <c r="C769" i="5"/>
  <c r="D769" i="5"/>
  <c r="B770" i="5"/>
  <c r="C770" i="5"/>
  <c r="D770" i="5"/>
  <c r="B771" i="5"/>
  <c r="C771" i="5"/>
  <c r="D771" i="5"/>
  <c r="B772" i="5"/>
  <c r="C772" i="5"/>
  <c r="D772" i="5"/>
  <c r="B773" i="5"/>
  <c r="C773" i="5"/>
  <c r="D773" i="5"/>
  <c r="B774" i="5"/>
  <c r="C774" i="5"/>
  <c r="D774" i="5"/>
  <c r="B775" i="5"/>
  <c r="C775" i="5"/>
  <c r="D775" i="5"/>
  <c r="B776" i="5"/>
  <c r="C776" i="5"/>
  <c r="D776" i="5"/>
  <c r="B777" i="5"/>
  <c r="C777" i="5"/>
  <c r="D777" i="5"/>
  <c r="B778" i="5"/>
  <c r="C778" i="5"/>
  <c r="D778" i="5"/>
  <c r="B779" i="5"/>
  <c r="C779" i="5"/>
  <c r="D779" i="5"/>
  <c r="B780" i="5"/>
  <c r="C780" i="5"/>
  <c r="D780" i="5"/>
  <c r="B781" i="5"/>
  <c r="C781" i="5"/>
  <c r="D781" i="5"/>
  <c r="B782" i="5"/>
  <c r="C782" i="5"/>
  <c r="D782" i="5"/>
  <c r="B783" i="5"/>
  <c r="C783" i="5"/>
  <c r="D783" i="5"/>
  <c r="B784" i="5"/>
  <c r="C784" i="5"/>
  <c r="D784" i="5"/>
  <c r="B785" i="5"/>
  <c r="C785" i="5"/>
  <c r="D785" i="5"/>
  <c r="B786" i="5"/>
  <c r="C786" i="5"/>
  <c r="D786" i="5"/>
  <c r="B787" i="5"/>
  <c r="C787" i="5"/>
  <c r="D787" i="5"/>
  <c r="B788" i="5"/>
  <c r="C788" i="5"/>
  <c r="D788" i="5"/>
  <c r="B789" i="5"/>
  <c r="C789" i="5"/>
  <c r="D789" i="5"/>
  <c r="B790" i="5"/>
  <c r="C790" i="5"/>
  <c r="D790" i="5"/>
  <c r="B791" i="5"/>
  <c r="C791" i="5"/>
  <c r="D791" i="5"/>
  <c r="B792" i="5"/>
  <c r="C792" i="5"/>
  <c r="D792" i="5"/>
  <c r="B793" i="5"/>
  <c r="C793" i="5"/>
  <c r="D793" i="5"/>
  <c r="B794" i="5"/>
  <c r="C794" i="5"/>
  <c r="D794" i="5"/>
  <c r="B795" i="5"/>
  <c r="C795" i="5"/>
  <c r="D795" i="5"/>
  <c r="B796" i="5"/>
  <c r="C796" i="5"/>
  <c r="D796" i="5"/>
  <c r="B797" i="5"/>
  <c r="C797" i="5"/>
  <c r="D797" i="5"/>
  <c r="B798" i="5"/>
  <c r="C798" i="5"/>
  <c r="D798" i="5"/>
  <c r="B799" i="5"/>
  <c r="C799" i="5"/>
  <c r="D799" i="5"/>
  <c r="B800" i="5"/>
  <c r="C800" i="5"/>
  <c r="D800" i="5"/>
  <c r="B801" i="5"/>
  <c r="C801" i="5"/>
  <c r="D801" i="5"/>
  <c r="B802" i="5"/>
  <c r="C802" i="5"/>
  <c r="D802" i="5"/>
  <c r="B803" i="5"/>
  <c r="C803" i="5"/>
  <c r="D803" i="5"/>
  <c r="B804" i="5"/>
  <c r="C804" i="5"/>
  <c r="D804" i="5"/>
  <c r="B805" i="5"/>
  <c r="C805" i="5"/>
  <c r="D805" i="5"/>
  <c r="B806" i="5"/>
  <c r="C806" i="5"/>
  <c r="D806" i="5"/>
  <c r="B807" i="5"/>
  <c r="C807" i="5"/>
  <c r="D807" i="5"/>
  <c r="B808" i="5"/>
  <c r="C808" i="5"/>
  <c r="D808" i="5"/>
  <c r="B809" i="5"/>
  <c r="C809" i="5"/>
  <c r="D809" i="5"/>
  <c r="B810" i="5"/>
  <c r="C810" i="5"/>
  <c r="D810" i="5"/>
  <c r="B811" i="5"/>
  <c r="C811" i="5"/>
  <c r="D811" i="5"/>
  <c r="B812" i="5"/>
  <c r="C812" i="5"/>
  <c r="D812" i="5"/>
  <c r="B813" i="5"/>
  <c r="C813" i="5"/>
  <c r="D813" i="5"/>
  <c r="B814" i="5"/>
  <c r="C814" i="5"/>
  <c r="D814" i="5"/>
  <c r="B815" i="5"/>
  <c r="C815" i="5"/>
  <c r="D815" i="5"/>
  <c r="B816" i="5"/>
  <c r="C816" i="5"/>
  <c r="D816" i="5"/>
  <c r="B817" i="5"/>
  <c r="C817" i="5"/>
  <c r="D817" i="5"/>
  <c r="B818" i="5"/>
  <c r="C818" i="5"/>
  <c r="D818" i="5"/>
  <c r="B819" i="5"/>
  <c r="C819" i="5"/>
  <c r="D819" i="5"/>
  <c r="B820" i="5"/>
  <c r="C820" i="5"/>
  <c r="D820" i="5"/>
  <c r="B821" i="5"/>
  <c r="C821" i="5"/>
  <c r="D821" i="5"/>
  <c r="B822" i="5"/>
  <c r="C822" i="5"/>
  <c r="D822" i="5"/>
  <c r="B823" i="5"/>
  <c r="C823" i="5"/>
  <c r="D823" i="5"/>
  <c r="B824" i="5"/>
  <c r="C824" i="5"/>
  <c r="D824" i="5"/>
  <c r="B825" i="5"/>
  <c r="C825" i="5"/>
  <c r="D825" i="5"/>
  <c r="B826" i="5"/>
  <c r="C826" i="5"/>
  <c r="D826" i="5"/>
  <c r="B827" i="5"/>
  <c r="C827" i="5"/>
  <c r="D827" i="5"/>
  <c r="B828" i="5"/>
  <c r="C828" i="5"/>
  <c r="D828" i="5"/>
  <c r="B829" i="5"/>
  <c r="C829" i="5"/>
  <c r="D829" i="5"/>
  <c r="B830" i="5"/>
  <c r="C830" i="5"/>
  <c r="D830" i="5"/>
  <c r="B831" i="5"/>
  <c r="C831" i="5"/>
  <c r="D831" i="5"/>
  <c r="B832" i="5"/>
  <c r="C832" i="5"/>
  <c r="D832" i="5"/>
  <c r="B833" i="5"/>
  <c r="C833" i="5"/>
  <c r="D833" i="5"/>
  <c r="B834" i="5"/>
  <c r="C834" i="5"/>
  <c r="D834" i="5"/>
  <c r="B835" i="5"/>
  <c r="C835" i="5"/>
  <c r="D835" i="5"/>
  <c r="B836" i="5"/>
  <c r="C836" i="5"/>
  <c r="D836" i="5"/>
  <c r="B837" i="5"/>
  <c r="C837" i="5"/>
  <c r="D837" i="5"/>
  <c r="B838" i="5"/>
  <c r="C838" i="5"/>
  <c r="D838" i="5"/>
  <c r="B839" i="5"/>
  <c r="C839" i="5"/>
  <c r="D839" i="5"/>
  <c r="B840" i="5"/>
  <c r="C840" i="5"/>
  <c r="D840" i="5"/>
  <c r="B841" i="5"/>
  <c r="C841" i="5"/>
  <c r="D841" i="5"/>
  <c r="B842" i="5"/>
  <c r="C842" i="5"/>
  <c r="D842" i="5"/>
  <c r="B843" i="5"/>
  <c r="C843" i="5"/>
  <c r="D843" i="5"/>
  <c r="B844" i="5"/>
  <c r="C844" i="5"/>
  <c r="D844" i="5"/>
  <c r="B845" i="5"/>
  <c r="C845" i="5"/>
  <c r="D845" i="5"/>
  <c r="B846" i="5"/>
  <c r="C846" i="5"/>
  <c r="D846" i="5"/>
  <c r="B847" i="5"/>
  <c r="C847" i="5"/>
  <c r="D847" i="5"/>
  <c r="B848" i="5"/>
  <c r="C848" i="5"/>
  <c r="D848" i="5"/>
  <c r="B849" i="5"/>
  <c r="C849" i="5"/>
  <c r="D849" i="5"/>
  <c r="B850" i="5"/>
  <c r="C850" i="5"/>
  <c r="D850" i="5"/>
  <c r="B851" i="5"/>
  <c r="C851" i="5"/>
  <c r="D851" i="5"/>
  <c r="B852" i="5"/>
  <c r="C852" i="5"/>
  <c r="D852" i="5"/>
  <c r="B853" i="5"/>
  <c r="C853" i="5"/>
  <c r="D853" i="5"/>
  <c r="B854" i="5"/>
  <c r="C854" i="5"/>
  <c r="D854" i="5"/>
  <c r="B855" i="5"/>
  <c r="C855" i="5"/>
  <c r="D855" i="5"/>
  <c r="B856" i="5"/>
  <c r="C856" i="5"/>
  <c r="D856" i="5"/>
  <c r="B857" i="5"/>
  <c r="C857" i="5"/>
  <c r="D857" i="5"/>
  <c r="B858" i="5"/>
  <c r="C858" i="5"/>
  <c r="D858" i="5"/>
  <c r="B859" i="5"/>
  <c r="C859" i="5"/>
  <c r="D859" i="5"/>
  <c r="B860" i="5"/>
  <c r="C860" i="5"/>
  <c r="D860" i="5"/>
  <c r="B861" i="5"/>
  <c r="C861" i="5"/>
  <c r="D861" i="5"/>
  <c r="B862" i="5"/>
  <c r="C862" i="5"/>
  <c r="D862" i="5"/>
  <c r="B863" i="5"/>
  <c r="C863" i="5"/>
  <c r="D863" i="5"/>
  <c r="B864" i="5"/>
  <c r="C864" i="5"/>
  <c r="D864" i="5"/>
  <c r="B865" i="5"/>
  <c r="C865" i="5"/>
  <c r="D865" i="5"/>
  <c r="B866" i="5"/>
  <c r="C866" i="5"/>
  <c r="D866" i="5"/>
  <c r="B867" i="5"/>
  <c r="C867" i="5"/>
  <c r="D867" i="5"/>
  <c r="B868" i="5"/>
  <c r="C868" i="5"/>
  <c r="D868" i="5"/>
  <c r="B869" i="5"/>
  <c r="C869" i="5"/>
  <c r="D869" i="5"/>
  <c r="B870" i="5"/>
  <c r="C870" i="5"/>
  <c r="D870" i="5"/>
  <c r="B871" i="5"/>
  <c r="C871" i="5"/>
  <c r="D871" i="5"/>
  <c r="B872" i="5"/>
  <c r="C872" i="5"/>
  <c r="D872" i="5"/>
  <c r="B873" i="5"/>
  <c r="C873" i="5"/>
  <c r="D873" i="5"/>
  <c r="B874" i="5"/>
  <c r="C874" i="5"/>
  <c r="D874" i="5"/>
  <c r="B875" i="5"/>
  <c r="C875" i="5"/>
  <c r="D875" i="5"/>
  <c r="B876" i="5"/>
  <c r="C876" i="5"/>
  <c r="D876" i="5"/>
  <c r="B877" i="5"/>
  <c r="C877" i="5"/>
  <c r="D877" i="5"/>
  <c r="B878" i="5"/>
  <c r="C878" i="5"/>
  <c r="D878" i="5"/>
  <c r="B879" i="5"/>
  <c r="C879" i="5"/>
  <c r="D879" i="5"/>
  <c r="B880" i="5"/>
  <c r="C880" i="5"/>
  <c r="D880" i="5"/>
  <c r="B881" i="5"/>
  <c r="C881" i="5"/>
  <c r="D881" i="5"/>
  <c r="B882" i="5"/>
  <c r="C882" i="5"/>
  <c r="D882" i="5"/>
  <c r="B883" i="5"/>
  <c r="C883" i="5"/>
  <c r="D883" i="5"/>
  <c r="B884" i="5"/>
  <c r="C884" i="5"/>
  <c r="D884" i="5"/>
  <c r="B885" i="5"/>
  <c r="C885" i="5"/>
  <c r="D885" i="5"/>
  <c r="B886" i="5"/>
  <c r="C886" i="5"/>
  <c r="D886" i="5"/>
  <c r="B887" i="5"/>
  <c r="C887" i="5"/>
  <c r="D887" i="5"/>
  <c r="B888" i="5"/>
  <c r="C888" i="5"/>
  <c r="D888" i="5"/>
  <c r="B889" i="5"/>
  <c r="C889" i="5"/>
  <c r="D889" i="5"/>
  <c r="B890" i="5"/>
  <c r="C890" i="5"/>
  <c r="D890" i="5"/>
  <c r="B891" i="5"/>
  <c r="C891" i="5"/>
  <c r="D891" i="5"/>
  <c r="B892" i="5"/>
  <c r="C892" i="5"/>
  <c r="D892" i="5"/>
  <c r="B893" i="5"/>
  <c r="C893" i="5"/>
  <c r="D893" i="5"/>
  <c r="B894" i="5"/>
  <c r="C894" i="5"/>
  <c r="D894" i="5"/>
  <c r="B895" i="5"/>
  <c r="C895" i="5"/>
  <c r="D895" i="5"/>
  <c r="B896" i="5"/>
  <c r="C896" i="5"/>
  <c r="D896" i="5"/>
  <c r="B897" i="5"/>
  <c r="C897" i="5"/>
  <c r="D897" i="5"/>
  <c r="B898" i="5"/>
  <c r="C898" i="5"/>
  <c r="D898" i="5"/>
  <c r="B899" i="5"/>
  <c r="C899" i="5"/>
  <c r="D899" i="5"/>
  <c r="B900" i="5"/>
  <c r="C900" i="5"/>
  <c r="D900" i="5"/>
  <c r="B901" i="5"/>
  <c r="C901" i="5"/>
  <c r="D901" i="5"/>
  <c r="B902" i="5"/>
  <c r="C902" i="5"/>
  <c r="D902" i="5"/>
  <c r="B903" i="5"/>
  <c r="C903" i="5"/>
  <c r="D903" i="5"/>
  <c r="B904" i="5"/>
  <c r="C904" i="5"/>
  <c r="D904" i="5"/>
  <c r="B905" i="5"/>
  <c r="C905" i="5"/>
  <c r="D905" i="5"/>
  <c r="B906" i="5"/>
  <c r="C906" i="5"/>
  <c r="D906" i="5"/>
  <c r="B907" i="5"/>
  <c r="C907" i="5"/>
  <c r="D907" i="5"/>
  <c r="B908" i="5"/>
  <c r="C908" i="5"/>
  <c r="D908" i="5"/>
  <c r="B909" i="5"/>
  <c r="C909" i="5"/>
  <c r="D909" i="5"/>
  <c r="B910" i="5"/>
  <c r="C910" i="5"/>
  <c r="D910" i="5"/>
  <c r="B911" i="5"/>
  <c r="C911" i="5"/>
  <c r="D911" i="5"/>
  <c r="B912" i="5"/>
  <c r="C912" i="5"/>
  <c r="D912" i="5"/>
  <c r="B913" i="5"/>
  <c r="C913" i="5"/>
  <c r="D913" i="5"/>
  <c r="B914" i="5"/>
  <c r="C914" i="5"/>
  <c r="D914" i="5"/>
  <c r="B915" i="5"/>
  <c r="C915" i="5"/>
  <c r="D915" i="5"/>
  <c r="B916" i="5"/>
  <c r="C916" i="5"/>
  <c r="D916" i="5"/>
  <c r="B917" i="5"/>
  <c r="C917" i="5"/>
  <c r="D917" i="5"/>
  <c r="B918" i="5"/>
  <c r="C918" i="5"/>
  <c r="D918" i="5"/>
  <c r="B919" i="5"/>
  <c r="C919" i="5"/>
  <c r="D919" i="5"/>
  <c r="B920" i="5"/>
  <c r="C920" i="5"/>
  <c r="D920" i="5"/>
  <c r="B921" i="5"/>
  <c r="C921" i="5"/>
  <c r="D921" i="5"/>
  <c r="B922" i="5"/>
  <c r="C922" i="5"/>
  <c r="D922" i="5"/>
  <c r="B923" i="5"/>
  <c r="C923" i="5"/>
  <c r="D923" i="5"/>
  <c r="B924" i="5"/>
  <c r="C924" i="5"/>
  <c r="D924" i="5"/>
  <c r="B925" i="5"/>
  <c r="C925" i="5"/>
  <c r="D925" i="5"/>
  <c r="B926" i="5"/>
  <c r="C926" i="5"/>
  <c r="D926" i="5"/>
  <c r="B927" i="5"/>
  <c r="C927" i="5"/>
  <c r="D927" i="5"/>
  <c r="B928" i="5"/>
  <c r="C928" i="5"/>
  <c r="D928" i="5"/>
  <c r="B929" i="5"/>
  <c r="C929" i="5"/>
  <c r="D929" i="5"/>
  <c r="B930" i="5"/>
  <c r="C930" i="5"/>
  <c r="D930" i="5"/>
  <c r="B931" i="5"/>
  <c r="C931" i="5"/>
  <c r="D931" i="5"/>
  <c r="B932" i="5"/>
  <c r="C932" i="5"/>
  <c r="D932" i="5"/>
  <c r="B933" i="5"/>
  <c r="C933" i="5"/>
  <c r="D933" i="5"/>
  <c r="B934" i="5"/>
  <c r="C934" i="5"/>
  <c r="D934" i="5"/>
  <c r="B935" i="5"/>
  <c r="C935" i="5"/>
  <c r="D935" i="5"/>
  <c r="B936" i="5"/>
  <c r="C936" i="5"/>
  <c r="D936" i="5"/>
  <c r="B937" i="5"/>
  <c r="C937" i="5"/>
  <c r="D937" i="5"/>
  <c r="B938" i="5"/>
  <c r="C938" i="5"/>
  <c r="D938" i="5"/>
  <c r="B939" i="5"/>
  <c r="C939" i="5"/>
  <c r="D939" i="5"/>
  <c r="B940" i="5"/>
  <c r="C940" i="5"/>
  <c r="D940" i="5"/>
  <c r="B941" i="5"/>
  <c r="C941" i="5"/>
  <c r="D941" i="5"/>
  <c r="B942" i="5"/>
  <c r="C942" i="5"/>
  <c r="D942" i="5"/>
  <c r="B943" i="5"/>
  <c r="C943" i="5"/>
  <c r="D943" i="5"/>
  <c r="B944" i="5"/>
  <c r="C944" i="5"/>
  <c r="D944" i="5"/>
  <c r="B945" i="5"/>
  <c r="C945" i="5"/>
  <c r="D945" i="5"/>
  <c r="B946" i="5"/>
  <c r="C946" i="5"/>
  <c r="D946" i="5"/>
  <c r="B947" i="5"/>
  <c r="C947" i="5"/>
  <c r="D947" i="5"/>
  <c r="B948" i="5"/>
  <c r="C948" i="5"/>
  <c r="D948" i="5"/>
  <c r="B949" i="5"/>
  <c r="C949" i="5"/>
  <c r="D949" i="5"/>
  <c r="B950" i="5"/>
  <c r="C950" i="5"/>
  <c r="D950" i="5"/>
  <c r="B951" i="5"/>
  <c r="C951" i="5"/>
  <c r="D951" i="5"/>
  <c r="B952" i="5"/>
  <c r="C952" i="5"/>
  <c r="D952" i="5"/>
  <c r="B953" i="5"/>
  <c r="C953" i="5"/>
  <c r="D953" i="5"/>
  <c r="B954" i="5"/>
  <c r="C954" i="5"/>
  <c r="D954" i="5"/>
  <c r="B955" i="5"/>
  <c r="C955" i="5"/>
  <c r="D955" i="5"/>
  <c r="B956" i="5"/>
  <c r="C956" i="5"/>
  <c r="D956" i="5"/>
  <c r="B957" i="5"/>
  <c r="C957" i="5"/>
  <c r="D957" i="5"/>
  <c r="B958" i="5"/>
  <c r="C958" i="5"/>
  <c r="D958" i="5"/>
  <c r="B959" i="5"/>
  <c r="C959" i="5"/>
  <c r="D959" i="5"/>
  <c r="B960" i="5"/>
  <c r="C960" i="5"/>
  <c r="D960" i="5"/>
  <c r="B961" i="5"/>
  <c r="C961" i="5"/>
  <c r="D961" i="5"/>
  <c r="B962" i="5"/>
  <c r="C962" i="5"/>
  <c r="D962" i="5"/>
  <c r="B963" i="5"/>
  <c r="C963" i="5"/>
  <c r="D963" i="5"/>
  <c r="B964" i="5"/>
  <c r="C964" i="5"/>
  <c r="D964" i="5"/>
  <c r="B965" i="5"/>
  <c r="C965" i="5"/>
  <c r="D965" i="5"/>
  <c r="B966" i="5"/>
  <c r="C966" i="5"/>
  <c r="D966" i="5"/>
  <c r="B967" i="5"/>
  <c r="C967" i="5"/>
  <c r="D967" i="5"/>
  <c r="B968" i="5"/>
  <c r="C968" i="5"/>
  <c r="D968" i="5"/>
  <c r="B969" i="5"/>
  <c r="C969" i="5"/>
  <c r="D969" i="5"/>
  <c r="B970" i="5"/>
  <c r="C970" i="5"/>
  <c r="D970" i="5"/>
  <c r="B971" i="5"/>
  <c r="C971" i="5"/>
  <c r="D971" i="5"/>
  <c r="B972" i="5"/>
  <c r="C972" i="5"/>
  <c r="D972" i="5"/>
  <c r="B973" i="5"/>
  <c r="C973" i="5"/>
  <c r="D973" i="5"/>
  <c r="B974" i="5"/>
  <c r="C974" i="5"/>
  <c r="D974" i="5"/>
  <c r="B975" i="5"/>
  <c r="C975" i="5"/>
  <c r="D975" i="5"/>
  <c r="B976" i="5"/>
  <c r="C976" i="5"/>
  <c r="D976" i="5"/>
  <c r="B977" i="5"/>
  <c r="C977" i="5"/>
  <c r="D977" i="5"/>
  <c r="B978" i="5"/>
  <c r="C978" i="5"/>
  <c r="D978" i="5"/>
  <c r="B979" i="5"/>
  <c r="C979" i="5"/>
  <c r="D979" i="5"/>
  <c r="B980" i="5"/>
  <c r="C980" i="5"/>
  <c r="D980" i="5"/>
  <c r="B981" i="5"/>
  <c r="C981" i="5"/>
  <c r="D981" i="5"/>
  <c r="B982" i="5"/>
  <c r="C982" i="5"/>
  <c r="D982" i="5"/>
  <c r="B983" i="5"/>
  <c r="C983" i="5"/>
  <c r="D983" i="5"/>
  <c r="B984" i="5"/>
  <c r="C984" i="5"/>
  <c r="D984" i="5"/>
  <c r="B985" i="5"/>
  <c r="C985" i="5"/>
  <c r="D985" i="5"/>
  <c r="B986" i="5"/>
  <c r="C986" i="5"/>
  <c r="D986" i="5"/>
  <c r="B987" i="5"/>
  <c r="C987" i="5"/>
  <c r="D987" i="5"/>
  <c r="B988" i="5"/>
  <c r="C988" i="5"/>
  <c r="D988" i="5"/>
  <c r="B989" i="5"/>
  <c r="C989" i="5"/>
  <c r="D989" i="5"/>
  <c r="B990" i="5"/>
  <c r="C990" i="5"/>
  <c r="D990" i="5"/>
  <c r="B991" i="5"/>
  <c r="C991" i="5"/>
  <c r="D991" i="5"/>
  <c r="B992" i="5"/>
  <c r="C992" i="5"/>
  <c r="D992" i="5"/>
  <c r="B993" i="5"/>
  <c r="C993" i="5"/>
  <c r="D993" i="5"/>
  <c r="B994" i="5"/>
  <c r="C994" i="5"/>
  <c r="D994" i="5"/>
  <c r="B995" i="5"/>
  <c r="C995" i="5"/>
  <c r="D995" i="5"/>
  <c r="B996" i="5"/>
  <c r="C996" i="5"/>
  <c r="D996" i="5"/>
  <c r="B997" i="5"/>
  <c r="C997" i="5"/>
  <c r="D997" i="5"/>
  <c r="B998" i="5"/>
  <c r="C998" i="5"/>
  <c r="D998" i="5"/>
  <c r="B999" i="5"/>
  <c r="C999" i="5"/>
  <c r="D999" i="5"/>
  <c r="B1000" i="5"/>
  <c r="C1000" i="5"/>
  <c r="D1000" i="5"/>
  <c r="B1001" i="5"/>
  <c r="C1001" i="5"/>
  <c r="D1001" i="5"/>
  <c r="B1002" i="5"/>
  <c r="C1002" i="5"/>
  <c r="D1002" i="5"/>
  <c r="B1003" i="5"/>
  <c r="C1003" i="5"/>
  <c r="D1003" i="5"/>
  <c r="B1004" i="5"/>
  <c r="C1004" i="5"/>
  <c r="D1004" i="5"/>
  <c r="B1005" i="5"/>
  <c r="C1005" i="5"/>
  <c r="D1005" i="5"/>
  <c r="B1006" i="5"/>
  <c r="C1006" i="5"/>
  <c r="D1006" i="5"/>
  <c r="B1007" i="5"/>
  <c r="C1007" i="5"/>
  <c r="D1007" i="5"/>
  <c r="B1008" i="5"/>
  <c r="C1008" i="5"/>
  <c r="D1008" i="5"/>
  <c r="B1009" i="5"/>
  <c r="C1009" i="5"/>
  <c r="D1009" i="5"/>
  <c r="B1010" i="5"/>
  <c r="C1010" i="5"/>
  <c r="D1010" i="5"/>
  <c r="B1011" i="5"/>
  <c r="C1011" i="5"/>
  <c r="D1011" i="5"/>
  <c r="B1012" i="5"/>
  <c r="C1012" i="5"/>
  <c r="D1012" i="5"/>
  <c r="B1013" i="5"/>
  <c r="C1013" i="5"/>
  <c r="D1013" i="5"/>
  <c r="B1014" i="5"/>
  <c r="C1014" i="5"/>
  <c r="D1014" i="5"/>
  <c r="B1015" i="5"/>
  <c r="C1015" i="5"/>
  <c r="D1015" i="5"/>
  <c r="B1016" i="5"/>
  <c r="C1016" i="5"/>
  <c r="D1016" i="5"/>
  <c r="B1017" i="5"/>
  <c r="C1017" i="5"/>
  <c r="D1017" i="5"/>
  <c r="B1018" i="5"/>
  <c r="C1018" i="5"/>
  <c r="D1018" i="5"/>
  <c r="B1019" i="5"/>
  <c r="C1019" i="5"/>
  <c r="D1019" i="5"/>
  <c r="B1020" i="5"/>
  <c r="C1020" i="5"/>
  <c r="D1020" i="5"/>
  <c r="B1021" i="5"/>
  <c r="C1021" i="5"/>
  <c r="D1021" i="5"/>
  <c r="B1022" i="5"/>
  <c r="C1022" i="5"/>
  <c r="D1022" i="5"/>
  <c r="B1023" i="5"/>
  <c r="C1023" i="5"/>
  <c r="D1023" i="5"/>
  <c r="B1024" i="5"/>
  <c r="C1024" i="5"/>
  <c r="D1024" i="5"/>
  <c r="B1025" i="5"/>
  <c r="C1025" i="5"/>
  <c r="D1025" i="5"/>
  <c r="B1026" i="5"/>
  <c r="C1026" i="5"/>
  <c r="D1026" i="5"/>
  <c r="B1027" i="5"/>
  <c r="C1027" i="5"/>
  <c r="D1027" i="5"/>
  <c r="B1028" i="5"/>
  <c r="C1028" i="5"/>
  <c r="D1028" i="5"/>
  <c r="B1029" i="5"/>
  <c r="C1029" i="5"/>
  <c r="D1029" i="5"/>
  <c r="B1030" i="5"/>
  <c r="C1030" i="5"/>
  <c r="D1030" i="5"/>
  <c r="B1031" i="5"/>
  <c r="C1031" i="5"/>
  <c r="D1031" i="5"/>
  <c r="B1032" i="5"/>
  <c r="C1032" i="5"/>
  <c r="D1032" i="5"/>
  <c r="B1033" i="5"/>
  <c r="C1033" i="5"/>
  <c r="D1033" i="5"/>
  <c r="B1034" i="5"/>
  <c r="C1034" i="5"/>
  <c r="D1034" i="5"/>
  <c r="B1035" i="5"/>
  <c r="C1035" i="5"/>
  <c r="D1035" i="5"/>
  <c r="B1036" i="5"/>
  <c r="C1036" i="5"/>
  <c r="D1036" i="5"/>
  <c r="B1037" i="5"/>
  <c r="C1037" i="5"/>
  <c r="D1037" i="5"/>
  <c r="B1038" i="5"/>
  <c r="C1038" i="5"/>
  <c r="D1038" i="5"/>
  <c r="B1039" i="5"/>
  <c r="C1039" i="5"/>
  <c r="D1039" i="5"/>
  <c r="B1040" i="5"/>
  <c r="C1040" i="5"/>
  <c r="D1040" i="5"/>
  <c r="B1041" i="5"/>
  <c r="C1041" i="5"/>
  <c r="D1041" i="5"/>
  <c r="B1042" i="5"/>
  <c r="C1042" i="5"/>
  <c r="D1042" i="5"/>
  <c r="B1043" i="5"/>
  <c r="C1043" i="5"/>
  <c r="D1043" i="5"/>
  <c r="B1044" i="5"/>
  <c r="C1044" i="5"/>
  <c r="D1044" i="5"/>
  <c r="B1045" i="5"/>
  <c r="C1045" i="5"/>
  <c r="D1045" i="5"/>
  <c r="B1046" i="5"/>
  <c r="C1046" i="5"/>
  <c r="D1046" i="5"/>
  <c r="B1047" i="5"/>
  <c r="C1047" i="5"/>
  <c r="D1047" i="5"/>
  <c r="B1048" i="5"/>
  <c r="C1048" i="5"/>
  <c r="D1048" i="5"/>
  <c r="B1049" i="5"/>
  <c r="C1049" i="5"/>
  <c r="D1049" i="5"/>
  <c r="B1050" i="5"/>
  <c r="C1050" i="5"/>
  <c r="D1050" i="5"/>
  <c r="B1051" i="5"/>
  <c r="C1051" i="5"/>
  <c r="D1051" i="5"/>
  <c r="B1052" i="5"/>
  <c r="C1052" i="5"/>
  <c r="D1052" i="5"/>
  <c r="B1053" i="5"/>
  <c r="C1053" i="5"/>
  <c r="D1053" i="5"/>
  <c r="B1054" i="5"/>
  <c r="C1054" i="5"/>
  <c r="D1054" i="5"/>
  <c r="B1055" i="5"/>
  <c r="C1055" i="5"/>
  <c r="D1055" i="5"/>
  <c r="B1056" i="5"/>
  <c r="C1056" i="5"/>
  <c r="D1056" i="5"/>
  <c r="B1057" i="5"/>
  <c r="C1057" i="5"/>
  <c r="D1057" i="5"/>
  <c r="B1058" i="5"/>
  <c r="C1058" i="5"/>
  <c r="D1058" i="5"/>
  <c r="B1059" i="5"/>
  <c r="C1059" i="5"/>
  <c r="D1059" i="5"/>
  <c r="B1060" i="5"/>
  <c r="C1060" i="5"/>
  <c r="D1060" i="5"/>
  <c r="B1061" i="5"/>
  <c r="C1061" i="5"/>
  <c r="D1061" i="5"/>
  <c r="B1062" i="5"/>
  <c r="C1062" i="5"/>
  <c r="D1062" i="5"/>
  <c r="B1063" i="5"/>
  <c r="C1063" i="5"/>
  <c r="D1063" i="5"/>
  <c r="B1064" i="5"/>
  <c r="C1064" i="5"/>
  <c r="D1064" i="5"/>
  <c r="B1065" i="5"/>
  <c r="C1065" i="5"/>
  <c r="D1065" i="5"/>
  <c r="B1066" i="5"/>
  <c r="C1066" i="5"/>
  <c r="D1066" i="5"/>
  <c r="B1067" i="5"/>
  <c r="C1067" i="5"/>
  <c r="D1067" i="5"/>
  <c r="B1068" i="5"/>
  <c r="C1068" i="5"/>
  <c r="D1068" i="5"/>
  <c r="B1069" i="5"/>
  <c r="C1069" i="5"/>
  <c r="D1069" i="5"/>
  <c r="B1070" i="5"/>
  <c r="C1070" i="5"/>
  <c r="D1070" i="5"/>
  <c r="B1071" i="5"/>
  <c r="C1071" i="5"/>
  <c r="D1071" i="5"/>
  <c r="B1072" i="5"/>
  <c r="C1072" i="5"/>
  <c r="D1072" i="5"/>
  <c r="B1073" i="5"/>
  <c r="C1073" i="5"/>
  <c r="D1073" i="5"/>
  <c r="B1074" i="5"/>
  <c r="C1074" i="5"/>
  <c r="D1074" i="5"/>
  <c r="B1075" i="5"/>
  <c r="C1075" i="5"/>
  <c r="D1075" i="5"/>
  <c r="B1076" i="5"/>
  <c r="C1076" i="5"/>
  <c r="D1076" i="5"/>
  <c r="B1077" i="5"/>
  <c r="C1077" i="5"/>
  <c r="D1077" i="5"/>
  <c r="B1078" i="5"/>
  <c r="C1078" i="5"/>
  <c r="D1078" i="5"/>
  <c r="B1079" i="5"/>
  <c r="C1079" i="5"/>
  <c r="D1079" i="5"/>
  <c r="B1080" i="5"/>
  <c r="C1080" i="5"/>
  <c r="D1080" i="5"/>
  <c r="B1081" i="5"/>
  <c r="C1081" i="5"/>
  <c r="D1081" i="5"/>
  <c r="B1082" i="5"/>
  <c r="C1082" i="5"/>
  <c r="D1082" i="5"/>
  <c r="B1083" i="5"/>
  <c r="C1083" i="5"/>
  <c r="D1083" i="5"/>
  <c r="B1084" i="5"/>
  <c r="C1084" i="5"/>
  <c r="D1084" i="5"/>
  <c r="B1085" i="5"/>
  <c r="C1085" i="5"/>
  <c r="D1085" i="5"/>
  <c r="B1086" i="5"/>
  <c r="C1086" i="5"/>
  <c r="D1086" i="5"/>
  <c r="B1087" i="5"/>
  <c r="C1087" i="5"/>
  <c r="D1087" i="5"/>
  <c r="B1088" i="5"/>
  <c r="C1088" i="5"/>
  <c r="D1088" i="5"/>
  <c r="B1089" i="5"/>
  <c r="C1089" i="5"/>
  <c r="D1089" i="5"/>
  <c r="B1090" i="5"/>
  <c r="C1090" i="5"/>
  <c r="D1090" i="5"/>
  <c r="B1091" i="5"/>
  <c r="C1091" i="5"/>
  <c r="D1091" i="5"/>
  <c r="B1092" i="5"/>
  <c r="C1092" i="5"/>
  <c r="D1092" i="5"/>
  <c r="B1093" i="5"/>
  <c r="C1093" i="5"/>
  <c r="D1093" i="5"/>
  <c r="B1094" i="5"/>
  <c r="C1094" i="5"/>
  <c r="D1094" i="5"/>
  <c r="B1095" i="5"/>
  <c r="C1095" i="5"/>
  <c r="D1095" i="5"/>
  <c r="B1096" i="5"/>
  <c r="C1096" i="5"/>
  <c r="D1096" i="5"/>
  <c r="B1097" i="5"/>
  <c r="C1097" i="5"/>
  <c r="D1097" i="5"/>
  <c r="B1098" i="5"/>
  <c r="C1098" i="5"/>
  <c r="D1098" i="5"/>
  <c r="B1099" i="5"/>
  <c r="C1099" i="5"/>
  <c r="D1099" i="5"/>
  <c r="B1100" i="5"/>
  <c r="C1100" i="5"/>
  <c r="D1100" i="5"/>
  <c r="B1101" i="5"/>
  <c r="C1101" i="5"/>
  <c r="D1101" i="5"/>
  <c r="B1102" i="5"/>
  <c r="C1102" i="5"/>
  <c r="D1102" i="5"/>
  <c r="B1103" i="5"/>
  <c r="C1103" i="5"/>
  <c r="D1103" i="5"/>
  <c r="B1104" i="5"/>
  <c r="C1104" i="5"/>
  <c r="D1104" i="5"/>
  <c r="B1105" i="5"/>
  <c r="C1105" i="5"/>
  <c r="D1105" i="5"/>
  <c r="B1106" i="5"/>
  <c r="C1106" i="5"/>
  <c r="D1106" i="5"/>
  <c r="B1107" i="5"/>
  <c r="C1107" i="5"/>
  <c r="D1107" i="5"/>
  <c r="B1108" i="5"/>
  <c r="C1108" i="5"/>
  <c r="D1108" i="5"/>
  <c r="B1109" i="5"/>
  <c r="C1109" i="5"/>
  <c r="D1109" i="5"/>
  <c r="B1110" i="5"/>
  <c r="C1110" i="5"/>
  <c r="D1110" i="5"/>
  <c r="B1111" i="5"/>
  <c r="C1111" i="5"/>
  <c r="D1111" i="5"/>
  <c r="B1112" i="5"/>
  <c r="C1112" i="5"/>
  <c r="D1112" i="5"/>
  <c r="B1113" i="5"/>
  <c r="C1113" i="5"/>
  <c r="D1113" i="5"/>
  <c r="B1114" i="5"/>
  <c r="C1114" i="5"/>
  <c r="D1114" i="5"/>
  <c r="B1115" i="5"/>
  <c r="C1115" i="5"/>
  <c r="D1115" i="5"/>
  <c r="B1116" i="5"/>
  <c r="C1116" i="5"/>
  <c r="D1116" i="5"/>
  <c r="B1117" i="5"/>
  <c r="C1117" i="5"/>
  <c r="D1117" i="5"/>
  <c r="B1118" i="5"/>
  <c r="C1118" i="5"/>
  <c r="D1118" i="5"/>
  <c r="B1119" i="5"/>
  <c r="C1119" i="5"/>
  <c r="D1119" i="5"/>
  <c r="B1120" i="5"/>
  <c r="C1120" i="5"/>
  <c r="D1120" i="5"/>
  <c r="B1121" i="5"/>
  <c r="C1121" i="5"/>
  <c r="D1121" i="5"/>
  <c r="B1122" i="5"/>
  <c r="C1122" i="5"/>
  <c r="D1122" i="5"/>
  <c r="B1123" i="5"/>
  <c r="C1123" i="5"/>
  <c r="D1123" i="5"/>
  <c r="B1124" i="5"/>
  <c r="C1124" i="5"/>
  <c r="D1124" i="5"/>
  <c r="B1125" i="5"/>
  <c r="C1125" i="5"/>
  <c r="D1125" i="5"/>
  <c r="B1126" i="5"/>
  <c r="C1126" i="5"/>
  <c r="D1126" i="5"/>
  <c r="B1127" i="5"/>
  <c r="C1127" i="5"/>
  <c r="D1127" i="5"/>
  <c r="B1128" i="5"/>
  <c r="C1128" i="5"/>
  <c r="D1128" i="5"/>
  <c r="B1129" i="5"/>
  <c r="C1129" i="5"/>
  <c r="D1129" i="5"/>
  <c r="B1130" i="5"/>
  <c r="C1130" i="5"/>
  <c r="D1130" i="5"/>
  <c r="B1131" i="5"/>
  <c r="C1131" i="5"/>
  <c r="D1131" i="5"/>
  <c r="B1132" i="5"/>
  <c r="C1132" i="5"/>
  <c r="D1132" i="5"/>
  <c r="B1133" i="5"/>
  <c r="C1133" i="5"/>
  <c r="D1133" i="5"/>
  <c r="B1134" i="5"/>
  <c r="C1134" i="5"/>
  <c r="D1134" i="5"/>
  <c r="B1135" i="5"/>
  <c r="C1135" i="5"/>
  <c r="D1135" i="5"/>
  <c r="B1136" i="5"/>
  <c r="C1136" i="5"/>
  <c r="D1136" i="5"/>
  <c r="B1137" i="5"/>
  <c r="C1137" i="5"/>
  <c r="D1137" i="5"/>
  <c r="B1138" i="5"/>
  <c r="C1138" i="5"/>
  <c r="D1138" i="5"/>
  <c r="B1139" i="5"/>
  <c r="C1139" i="5"/>
  <c r="D1139" i="5"/>
  <c r="B1140" i="5"/>
  <c r="C1140" i="5"/>
  <c r="D1140" i="5"/>
  <c r="B1141" i="5"/>
  <c r="C1141" i="5"/>
  <c r="D1141" i="5"/>
  <c r="B1142" i="5"/>
  <c r="C1142" i="5"/>
  <c r="D1142" i="5"/>
  <c r="B1143" i="5"/>
  <c r="C1143" i="5"/>
  <c r="D1143" i="5"/>
  <c r="B1144" i="5"/>
  <c r="C1144" i="5"/>
  <c r="D1144" i="5"/>
  <c r="B1145" i="5"/>
  <c r="C1145" i="5"/>
  <c r="D1145" i="5"/>
  <c r="B1146" i="5"/>
  <c r="C1146" i="5"/>
  <c r="D1146" i="5"/>
  <c r="B1147" i="5"/>
  <c r="C1147" i="5"/>
  <c r="D1147" i="5"/>
  <c r="B1148" i="5"/>
  <c r="C1148" i="5"/>
  <c r="D1148" i="5"/>
  <c r="B1149" i="5"/>
  <c r="C1149" i="5"/>
  <c r="D1149" i="5"/>
  <c r="B1150" i="5"/>
  <c r="C1150" i="5"/>
  <c r="D1150" i="5"/>
  <c r="B1151" i="5"/>
  <c r="C1151" i="5"/>
  <c r="D1151" i="5"/>
  <c r="B1152" i="5"/>
  <c r="C1152" i="5"/>
  <c r="D1152" i="5"/>
  <c r="B1153" i="5"/>
  <c r="C1153" i="5"/>
  <c r="D1153" i="5"/>
  <c r="B1154" i="5"/>
  <c r="C1154" i="5"/>
  <c r="D1154" i="5"/>
  <c r="B1155" i="5"/>
  <c r="C1155" i="5"/>
  <c r="D1155" i="5"/>
  <c r="B1156" i="5"/>
  <c r="C1156" i="5"/>
  <c r="D1156" i="5"/>
  <c r="B1157" i="5"/>
  <c r="C1157" i="5"/>
  <c r="D1157" i="5"/>
  <c r="B1158" i="5"/>
  <c r="C1158" i="5"/>
  <c r="D1158" i="5"/>
  <c r="B1159" i="5"/>
  <c r="C1159" i="5"/>
  <c r="D1159" i="5"/>
  <c r="B1160" i="5"/>
  <c r="C1160" i="5"/>
  <c r="D1160" i="5"/>
  <c r="B1161" i="5"/>
  <c r="C1161" i="5"/>
  <c r="D1161" i="5"/>
  <c r="B1162" i="5"/>
  <c r="C1162" i="5"/>
  <c r="D1162" i="5"/>
  <c r="B1163" i="5"/>
  <c r="C1163" i="5"/>
  <c r="D1163" i="5"/>
  <c r="B1164" i="5"/>
  <c r="C1164" i="5"/>
  <c r="D1164" i="5"/>
  <c r="B1165" i="5"/>
  <c r="C1165" i="5"/>
  <c r="D1165" i="5"/>
  <c r="B1166" i="5"/>
  <c r="C1166" i="5"/>
  <c r="D1166" i="5"/>
  <c r="B1167" i="5"/>
  <c r="C1167" i="5"/>
  <c r="D1167" i="5"/>
  <c r="B1168" i="5"/>
  <c r="C1168" i="5"/>
  <c r="D1168" i="5"/>
  <c r="B1169" i="5"/>
  <c r="C1169" i="5"/>
  <c r="D1169" i="5"/>
  <c r="B1170" i="5"/>
  <c r="C1170" i="5"/>
  <c r="D1170" i="5"/>
  <c r="B1171" i="5"/>
  <c r="C1171" i="5"/>
  <c r="D1171" i="5"/>
  <c r="B1172" i="5"/>
  <c r="C1172" i="5"/>
  <c r="D1172" i="5"/>
  <c r="B1173" i="5"/>
  <c r="C1173" i="5"/>
  <c r="D1173" i="5"/>
  <c r="B1174" i="5"/>
  <c r="C1174" i="5"/>
  <c r="D1174" i="5"/>
  <c r="B1175" i="5"/>
  <c r="C1175" i="5"/>
  <c r="D1175" i="5"/>
  <c r="B1176" i="5"/>
  <c r="C1176" i="5"/>
  <c r="D1176" i="5"/>
  <c r="B1177" i="5"/>
  <c r="C1177" i="5"/>
  <c r="D1177" i="5"/>
  <c r="B1178" i="5"/>
  <c r="C1178" i="5"/>
  <c r="D1178" i="5"/>
  <c r="B1179" i="5"/>
  <c r="C1179" i="5"/>
  <c r="D1179" i="5"/>
  <c r="B1180" i="5"/>
  <c r="C1180" i="5"/>
  <c r="D1180" i="5"/>
  <c r="B1181" i="5"/>
  <c r="C1181" i="5"/>
  <c r="D1181" i="5"/>
  <c r="B1182" i="5"/>
  <c r="C1182" i="5"/>
  <c r="D1182" i="5"/>
  <c r="B1183" i="5"/>
  <c r="C1183" i="5"/>
  <c r="D1183" i="5"/>
  <c r="B1184" i="5"/>
  <c r="C1184" i="5"/>
  <c r="D1184" i="5"/>
  <c r="B1185" i="5"/>
  <c r="C1185" i="5"/>
  <c r="D1185" i="5"/>
  <c r="B1186" i="5"/>
  <c r="C1186" i="5"/>
  <c r="D1186" i="5"/>
  <c r="B1187" i="5"/>
  <c r="C1187" i="5"/>
  <c r="D1187" i="5"/>
  <c r="B1188" i="5"/>
  <c r="C1188" i="5"/>
  <c r="D1188" i="5"/>
  <c r="B1189" i="5"/>
  <c r="C1189" i="5"/>
  <c r="D1189" i="5"/>
  <c r="B1190" i="5"/>
  <c r="C1190" i="5"/>
  <c r="D1190" i="5"/>
  <c r="B1191" i="5"/>
  <c r="C1191" i="5"/>
  <c r="D1191" i="5"/>
  <c r="B1192" i="5"/>
  <c r="C1192" i="5"/>
  <c r="D1192" i="5"/>
  <c r="B1193" i="5"/>
  <c r="C1193" i="5"/>
  <c r="D1193" i="5"/>
  <c r="B1194" i="5"/>
  <c r="C1194" i="5"/>
  <c r="D1194" i="5"/>
  <c r="B1195" i="5"/>
  <c r="C1195" i="5"/>
  <c r="D1195" i="5"/>
  <c r="B1196" i="5"/>
  <c r="C1196" i="5"/>
  <c r="D1196" i="5"/>
  <c r="B1197" i="5"/>
  <c r="C1197" i="5"/>
  <c r="D1197" i="5"/>
  <c r="B1198" i="5"/>
  <c r="C1198" i="5"/>
  <c r="D1198" i="5"/>
  <c r="B1199" i="5"/>
  <c r="C1199" i="5"/>
  <c r="D1199" i="5"/>
  <c r="B1200" i="5"/>
  <c r="C1200" i="5"/>
  <c r="D1200" i="5"/>
  <c r="B1201" i="5"/>
  <c r="C1201" i="5"/>
  <c r="D1201" i="5"/>
  <c r="B1202" i="5"/>
  <c r="C1202" i="5"/>
  <c r="D1202" i="5"/>
  <c r="B1203" i="5"/>
  <c r="C1203" i="5"/>
  <c r="D1203" i="5"/>
  <c r="B1204" i="5"/>
  <c r="C1204" i="5"/>
  <c r="D1204" i="5"/>
  <c r="B1205" i="5"/>
  <c r="C1205" i="5"/>
  <c r="D1205" i="5"/>
  <c r="B1206" i="5"/>
  <c r="C1206" i="5"/>
  <c r="D1206" i="5"/>
  <c r="B1207" i="5"/>
  <c r="C1207" i="5"/>
  <c r="D1207" i="5"/>
  <c r="B1208" i="5"/>
  <c r="C1208" i="5"/>
  <c r="D1208" i="5"/>
  <c r="B1209" i="5"/>
  <c r="C1209" i="5"/>
  <c r="D1209" i="5"/>
  <c r="B1210" i="5"/>
  <c r="C1210" i="5"/>
  <c r="D1210" i="5"/>
  <c r="B1211" i="5"/>
  <c r="C1211" i="5"/>
  <c r="D1211" i="5"/>
  <c r="B1212" i="5"/>
  <c r="C1212" i="5"/>
  <c r="D1212" i="5"/>
  <c r="B1213" i="5"/>
  <c r="C1213" i="5"/>
  <c r="D1213" i="5"/>
  <c r="B1214" i="5"/>
  <c r="C1214" i="5"/>
  <c r="D1214" i="5"/>
  <c r="B1215" i="5"/>
  <c r="C1215" i="5"/>
  <c r="D1215" i="5"/>
  <c r="B1216" i="5"/>
  <c r="C1216" i="5"/>
  <c r="D1216" i="5"/>
  <c r="B1217" i="5"/>
  <c r="C1217" i="5"/>
  <c r="D1217" i="5"/>
  <c r="B1218" i="5"/>
  <c r="C1218" i="5"/>
  <c r="D1218" i="5"/>
  <c r="B1219" i="5"/>
  <c r="C1219" i="5"/>
  <c r="D1219" i="5"/>
  <c r="B1220" i="5"/>
  <c r="C1220" i="5"/>
  <c r="D1220" i="5"/>
  <c r="B1221" i="5"/>
  <c r="C1221" i="5"/>
  <c r="D1221" i="5"/>
  <c r="B1222" i="5"/>
  <c r="C1222" i="5"/>
  <c r="D1222" i="5"/>
  <c r="B1223" i="5"/>
  <c r="C1223" i="5"/>
  <c r="D1223" i="5"/>
  <c r="B1224" i="5"/>
  <c r="C1224" i="5"/>
  <c r="D1224" i="5"/>
  <c r="B1225" i="5"/>
  <c r="C1225" i="5"/>
  <c r="D1225" i="5"/>
  <c r="B1226" i="5"/>
  <c r="C1226" i="5"/>
  <c r="D1226" i="5"/>
  <c r="B1227" i="5"/>
  <c r="C1227" i="5"/>
  <c r="D1227" i="5"/>
  <c r="B1228" i="5"/>
  <c r="C1228" i="5"/>
  <c r="D1228" i="5"/>
  <c r="B1229" i="5"/>
  <c r="C1229" i="5"/>
  <c r="D1229" i="5"/>
  <c r="B1230" i="5"/>
  <c r="C1230" i="5"/>
  <c r="D1230" i="5"/>
  <c r="B1231" i="5"/>
  <c r="C1231" i="5"/>
  <c r="D1231" i="5"/>
  <c r="B1232" i="5"/>
  <c r="C1232" i="5"/>
  <c r="D1232" i="5"/>
  <c r="B1233" i="5"/>
  <c r="C1233" i="5"/>
  <c r="D1233" i="5"/>
  <c r="B1234" i="5"/>
  <c r="C1234" i="5"/>
  <c r="D1234" i="5"/>
  <c r="B1235" i="5"/>
  <c r="C1235" i="5"/>
  <c r="D1235" i="5"/>
  <c r="B1236" i="5"/>
  <c r="C1236" i="5"/>
  <c r="D1236" i="5"/>
  <c r="B1237" i="5"/>
  <c r="C1237" i="5"/>
  <c r="D1237" i="5"/>
  <c r="B1238" i="5"/>
  <c r="C1238" i="5"/>
  <c r="D1238" i="5"/>
  <c r="B1239" i="5"/>
  <c r="C1239" i="5"/>
  <c r="D1239" i="5"/>
  <c r="B1240" i="5"/>
  <c r="C1240" i="5"/>
  <c r="D1240" i="5"/>
  <c r="B1241" i="5"/>
  <c r="C1241" i="5"/>
  <c r="D1241" i="5"/>
  <c r="B1242" i="5"/>
  <c r="C1242" i="5"/>
  <c r="D1242" i="5"/>
  <c r="B1243" i="5"/>
  <c r="C1243" i="5"/>
  <c r="D1243" i="5"/>
  <c r="B1244" i="5"/>
  <c r="C1244" i="5"/>
  <c r="D1244" i="5"/>
  <c r="B1245" i="5"/>
  <c r="C1245" i="5"/>
  <c r="D1245" i="5"/>
  <c r="B1246" i="5"/>
  <c r="C1246" i="5"/>
  <c r="D1246" i="5"/>
  <c r="B1247" i="5"/>
  <c r="C1247" i="5"/>
  <c r="D1247" i="5"/>
  <c r="B1248" i="5"/>
  <c r="C1248" i="5"/>
  <c r="D1248" i="5"/>
  <c r="B1249" i="5"/>
  <c r="C1249" i="5"/>
  <c r="D1249" i="5"/>
  <c r="B1250" i="5"/>
  <c r="C1250" i="5"/>
  <c r="D1250" i="5"/>
  <c r="B1251" i="5"/>
  <c r="C1251" i="5"/>
  <c r="D1251" i="5"/>
  <c r="B1252" i="5"/>
  <c r="C1252" i="5"/>
  <c r="D1252" i="5"/>
  <c r="B1253" i="5"/>
  <c r="C1253" i="5"/>
  <c r="D1253" i="5"/>
  <c r="B1254" i="5"/>
  <c r="C1254" i="5"/>
  <c r="D1254" i="5"/>
  <c r="B1255" i="5"/>
  <c r="C1255" i="5"/>
  <c r="D1255" i="5"/>
  <c r="B1256" i="5"/>
  <c r="C1256" i="5"/>
  <c r="D1256" i="5"/>
  <c r="B1257" i="5"/>
  <c r="C1257" i="5"/>
  <c r="D1257" i="5"/>
  <c r="B1258" i="5"/>
  <c r="C1258" i="5"/>
  <c r="D1258" i="5"/>
  <c r="B1259" i="5"/>
  <c r="C1259" i="5"/>
  <c r="D1259" i="5"/>
  <c r="B1260" i="5"/>
  <c r="C1260" i="5"/>
  <c r="D1260" i="5"/>
  <c r="B1261" i="5"/>
  <c r="C1261" i="5"/>
  <c r="D1261" i="5"/>
  <c r="B1262" i="5"/>
  <c r="C1262" i="5"/>
  <c r="D1262" i="5"/>
  <c r="B1263" i="5"/>
  <c r="C1263" i="5"/>
  <c r="D1263" i="5"/>
  <c r="B1264" i="5"/>
  <c r="C1264" i="5"/>
  <c r="D1264" i="5"/>
  <c r="B1265" i="5"/>
  <c r="C1265" i="5"/>
  <c r="D1265" i="5"/>
  <c r="B1266" i="5"/>
  <c r="C1266" i="5"/>
  <c r="D1266" i="5"/>
  <c r="B1267" i="5"/>
  <c r="C1267" i="5"/>
  <c r="D1267" i="5"/>
  <c r="B1268" i="5"/>
  <c r="C1268" i="5"/>
  <c r="D1268" i="5"/>
  <c r="B1269" i="5"/>
  <c r="C1269" i="5"/>
  <c r="D1269" i="5"/>
  <c r="B1270" i="5"/>
  <c r="C1270" i="5"/>
  <c r="D1270" i="5"/>
  <c r="B1271" i="5"/>
  <c r="C1271" i="5"/>
  <c r="D1271" i="5"/>
  <c r="B1272" i="5"/>
  <c r="C1272" i="5"/>
  <c r="D1272" i="5"/>
  <c r="B1273" i="5"/>
  <c r="C1273" i="5"/>
  <c r="D1273" i="5"/>
  <c r="B1274" i="5"/>
  <c r="C1274" i="5"/>
  <c r="D1274" i="5"/>
  <c r="B1275" i="5"/>
  <c r="C1275" i="5"/>
  <c r="D1275" i="5"/>
  <c r="B1276" i="5"/>
  <c r="C1276" i="5"/>
  <c r="D1276" i="5"/>
  <c r="B1277" i="5"/>
  <c r="C1277" i="5"/>
  <c r="D1277" i="5"/>
  <c r="B1278" i="5"/>
  <c r="C1278" i="5"/>
  <c r="D1278" i="5"/>
  <c r="B1279" i="5"/>
  <c r="C1279" i="5"/>
  <c r="D1279" i="5"/>
  <c r="B1280" i="5"/>
  <c r="C1280" i="5"/>
  <c r="D1280" i="5"/>
  <c r="B1281" i="5"/>
  <c r="C1281" i="5"/>
  <c r="D1281" i="5"/>
  <c r="B1282" i="5"/>
  <c r="C1282" i="5"/>
  <c r="D1282" i="5"/>
  <c r="B1283" i="5"/>
  <c r="C1283" i="5"/>
  <c r="D1283" i="5"/>
  <c r="B1284" i="5"/>
  <c r="C1284" i="5"/>
  <c r="D1284" i="5"/>
  <c r="B1285" i="5"/>
  <c r="C1285" i="5"/>
  <c r="D1285" i="5"/>
  <c r="B1286" i="5"/>
  <c r="C1286" i="5"/>
  <c r="D1286" i="5"/>
  <c r="B1287" i="5"/>
  <c r="C1287" i="5"/>
  <c r="D1287" i="5"/>
  <c r="B1288" i="5"/>
  <c r="C1288" i="5"/>
  <c r="D1288" i="5"/>
  <c r="B1289" i="5"/>
  <c r="C1289" i="5"/>
  <c r="D1289" i="5"/>
  <c r="B1290" i="5"/>
  <c r="C1290" i="5"/>
  <c r="D1290" i="5"/>
  <c r="B1291" i="5"/>
  <c r="C1291" i="5"/>
  <c r="D1291" i="5"/>
  <c r="B1292" i="5"/>
  <c r="C1292" i="5"/>
  <c r="D1292" i="5"/>
  <c r="B1293" i="5"/>
  <c r="C1293" i="5"/>
  <c r="D1293" i="5"/>
  <c r="B1294" i="5"/>
  <c r="C1294" i="5"/>
  <c r="D1294" i="5"/>
  <c r="B1295" i="5"/>
  <c r="C1295" i="5"/>
  <c r="D1295" i="5"/>
  <c r="B1296" i="5"/>
  <c r="C1296" i="5"/>
  <c r="D1296" i="5"/>
  <c r="B1297" i="5"/>
  <c r="C1297" i="5"/>
  <c r="D1297" i="5"/>
  <c r="B1298" i="5"/>
  <c r="C1298" i="5"/>
  <c r="D1298" i="5"/>
  <c r="B1299" i="5"/>
  <c r="C1299" i="5"/>
  <c r="D1299" i="5"/>
  <c r="B1300" i="5"/>
  <c r="C1300" i="5"/>
  <c r="D1300" i="5"/>
  <c r="B1301" i="5"/>
  <c r="C1301" i="5"/>
  <c r="D1301" i="5"/>
  <c r="B1302" i="5"/>
  <c r="C1302" i="5"/>
  <c r="D1302" i="5"/>
  <c r="B1303" i="5"/>
  <c r="C1303" i="5"/>
  <c r="D1303" i="5"/>
  <c r="B1304" i="5"/>
  <c r="C1304" i="5"/>
  <c r="D1304" i="5"/>
  <c r="B1305" i="5"/>
  <c r="C1305" i="5"/>
  <c r="D1305" i="5"/>
  <c r="B1306" i="5"/>
  <c r="C1306" i="5"/>
  <c r="D1306" i="5"/>
  <c r="B1307" i="5"/>
  <c r="C1307" i="5"/>
  <c r="D1307" i="5"/>
  <c r="B1308" i="5"/>
  <c r="C1308" i="5"/>
  <c r="D1308" i="5"/>
  <c r="B1309" i="5"/>
  <c r="C1309" i="5"/>
  <c r="D1309" i="5"/>
  <c r="B1310" i="5"/>
  <c r="C1310" i="5"/>
  <c r="D1310" i="5"/>
  <c r="B1311" i="5"/>
  <c r="C1311" i="5"/>
  <c r="D1311" i="5"/>
  <c r="B1312" i="5"/>
  <c r="C1312" i="5"/>
  <c r="D1312" i="5"/>
  <c r="B1313" i="5"/>
  <c r="C1313" i="5"/>
  <c r="D1313" i="5"/>
  <c r="B1314" i="5"/>
  <c r="C1314" i="5"/>
  <c r="D1314" i="5"/>
  <c r="B1315" i="5"/>
  <c r="C1315" i="5"/>
  <c r="D1315" i="5"/>
  <c r="B1316" i="5"/>
  <c r="C1316" i="5"/>
  <c r="D1316" i="5"/>
  <c r="B1317" i="5"/>
  <c r="C1317" i="5"/>
  <c r="D1317" i="5"/>
  <c r="B1318" i="5"/>
  <c r="C1318" i="5"/>
  <c r="D1318" i="5"/>
  <c r="B1319" i="5"/>
  <c r="C1319" i="5"/>
  <c r="D1319" i="5"/>
  <c r="B1320" i="5"/>
  <c r="C1320" i="5"/>
  <c r="D1320" i="5"/>
  <c r="B1321" i="5"/>
  <c r="C1321" i="5"/>
  <c r="D1321" i="5"/>
  <c r="B1322" i="5"/>
  <c r="C1322" i="5"/>
  <c r="D1322" i="5"/>
  <c r="B1323" i="5"/>
  <c r="C1323" i="5"/>
  <c r="D1323" i="5"/>
  <c r="B1324" i="5"/>
  <c r="C1324" i="5"/>
  <c r="D1324" i="5"/>
  <c r="B1325" i="5"/>
  <c r="C1325" i="5"/>
  <c r="D1325" i="5"/>
  <c r="B1326" i="5"/>
  <c r="C1326" i="5"/>
  <c r="D1326" i="5"/>
  <c r="B1327" i="5"/>
  <c r="C1327" i="5"/>
  <c r="D1327" i="5"/>
  <c r="B1328" i="5"/>
  <c r="C1328" i="5"/>
  <c r="D1328" i="5"/>
  <c r="B1329" i="5"/>
  <c r="C1329" i="5"/>
  <c r="D1329" i="5"/>
  <c r="B1330" i="5"/>
  <c r="C1330" i="5"/>
  <c r="D1330" i="5"/>
  <c r="B1331" i="5"/>
  <c r="C1331" i="5"/>
  <c r="D1331" i="5"/>
  <c r="B1332" i="5"/>
  <c r="C1332" i="5"/>
  <c r="D1332" i="5"/>
  <c r="B1333" i="5"/>
  <c r="C1333" i="5"/>
  <c r="D1333" i="5"/>
  <c r="B1334" i="5"/>
  <c r="C1334" i="5"/>
  <c r="D1334" i="5"/>
  <c r="B1335" i="5"/>
  <c r="C1335" i="5"/>
  <c r="D1335" i="5"/>
  <c r="B1336" i="5"/>
  <c r="C1336" i="5"/>
  <c r="D1336" i="5"/>
  <c r="B1337" i="5"/>
  <c r="C1337" i="5"/>
  <c r="D1337" i="5"/>
  <c r="B1338" i="5"/>
  <c r="C1338" i="5"/>
  <c r="D1338" i="5"/>
  <c r="B1339" i="5"/>
  <c r="C1339" i="5"/>
  <c r="D1339" i="5"/>
  <c r="B1340" i="5"/>
  <c r="C1340" i="5"/>
  <c r="D1340" i="5"/>
  <c r="B1341" i="5"/>
  <c r="C1341" i="5"/>
  <c r="D1341" i="5"/>
  <c r="B1342" i="5"/>
  <c r="C1342" i="5"/>
  <c r="D1342" i="5"/>
  <c r="B1343" i="5"/>
  <c r="C1343" i="5"/>
  <c r="D1343" i="5"/>
  <c r="B1344" i="5"/>
  <c r="C1344" i="5"/>
  <c r="D1344" i="5"/>
  <c r="B1345" i="5"/>
  <c r="C1345" i="5"/>
  <c r="D1345" i="5"/>
  <c r="B1346" i="5"/>
  <c r="C1346" i="5"/>
  <c r="D1346" i="5"/>
  <c r="B1347" i="5"/>
  <c r="C1347" i="5"/>
  <c r="D1347" i="5"/>
  <c r="B1348" i="5"/>
  <c r="C1348" i="5"/>
  <c r="D1348" i="5"/>
  <c r="B1349" i="5"/>
  <c r="C1349" i="5"/>
  <c r="D1349" i="5"/>
  <c r="B1350" i="5"/>
  <c r="C1350" i="5"/>
  <c r="D1350" i="5"/>
  <c r="B1351" i="5"/>
  <c r="C1351" i="5"/>
  <c r="D1351" i="5"/>
  <c r="B1352" i="5"/>
  <c r="C1352" i="5"/>
  <c r="D1352" i="5"/>
  <c r="B1353" i="5"/>
  <c r="C1353" i="5"/>
  <c r="D1353" i="5"/>
  <c r="B1354" i="5"/>
  <c r="C1354" i="5"/>
  <c r="D1354" i="5"/>
  <c r="B1355" i="5"/>
  <c r="C1355" i="5"/>
  <c r="D1355" i="5"/>
  <c r="B1356" i="5"/>
  <c r="C1356" i="5"/>
  <c r="D1356" i="5"/>
  <c r="B1357" i="5"/>
  <c r="C1357" i="5"/>
  <c r="D1357" i="5"/>
  <c r="B1358" i="5"/>
  <c r="C1358" i="5"/>
  <c r="D1358" i="5"/>
  <c r="B1359" i="5"/>
  <c r="C1359" i="5"/>
  <c r="D1359" i="5"/>
  <c r="B1360" i="5"/>
  <c r="C1360" i="5"/>
  <c r="D1360" i="5"/>
  <c r="B1361" i="5"/>
  <c r="C1361" i="5"/>
  <c r="D1361" i="5"/>
  <c r="B1362" i="5"/>
  <c r="C1362" i="5"/>
  <c r="D1362" i="5"/>
  <c r="B1363" i="5"/>
  <c r="C1363" i="5"/>
  <c r="D1363" i="5"/>
  <c r="B1364" i="5"/>
  <c r="C1364" i="5"/>
  <c r="D1364" i="5"/>
  <c r="B1365" i="5"/>
  <c r="C1365" i="5"/>
  <c r="D1365" i="5"/>
  <c r="B1366" i="5"/>
  <c r="C1366" i="5"/>
  <c r="D1366" i="5"/>
  <c r="B1367" i="5"/>
  <c r="C1367" i="5"/>
  <c r="D1367" i="5"/>
  <c r="B1368" i="5"/>
  <c r="C1368" i="5"/>
  <c r="D1368" i="5"/>
  <c r="B1369" i="5"/>
  <c r="C1369" i="5"/>
  <c r="D1369" i="5"/>
  <c r="B1370" i="5"/>
  <c r="C1370" i="5"/>
  <c r="D1370" i="5"/>
  <c r="B1371" i="5"/>
  <c r="C1371" i="5"/>
  <c r="D1371" i="5"/>
  <c r="B1372" i="5"/>
  <c r="C1372" i="5"/>
  <c r="D1372" i="5"/>
  <c r="B1373" i="5"/>
  <c r="C1373" i="5"/>
  <c r="D1373" i="5"/>
  <c r="B1374" i="5"/>
  <c r="C1374" i="5"/>
  <c r="D1374" i="5"/>
  <c r="B1375" i="5"/>
  <c r="C1375" i="5"/>
  <c r="D1375" i="5"/>
  <c r="B1376" i="5"/>
  <c r="C1376" i="5"/>
  <c r="D1376" i="5"/>
  <c r="B1377" i="5"/>
  <c r="C1377" i="5"/>
  <c r="D1377" i="5"/>
  <c r="B1378" i="5"/>
  <c r="C1378" i="5"/>
  <c r="D1378" i="5"/>
  <c r="B1379" i="5"/>
  <c r="C1379" i="5"/>
  <c r="D1379" i="5"/>
  <c r="B1380" i="5"/>
  <c r="C1380" i="5"/>
  <c r="D1380" i="5"/>
  <c r="B1381" i="5"/>
  <c r="C1381" i="5"/>
  <c r="D1381" i="5"/>
  <c r="B1382" i="5"/>
  <c r="C1382" i="5"/>
  <c r="D1382" i="5"/>
  <c r="B1383" i="5"/>
  <c r="C1383" i="5"/>
  <c r="D1383" i="5"/>
  <c r="B1384" i="5"/>
  <c r="C1384" i="5"/>
  <c r="D1384" i="5"/>
  <c r="B1385" i="5"/>
  <c r="C1385" i="5"/>
  <c r="D1385" i="5"/>
  <c r="B1386" i="5"/>
  <c r="C1386" i="5"/>
  <c r="D1386" i="5"/>
  <c r="B1387" i="5"/>
  <c r="C1387" i="5"/>
  <c r="D1387" i="5"/>
  <c r="B1388" i="5"/>
  <c r="C1388" i="5"/>
  <c r="D1388" i="5"/>
  <c r="B1389" i="5"/>
  <c r="C1389" i="5"/>
  <c r="D1389" i="5"/>
  <c r="B1390" i="5"/>
  <c r="C1390" i="5"/>
  <c r="D1390" i="5"/>
  <c r="B1391" i="5"/>
  <c r="C1391" i="5"/>
  <c r="D1391" i="5"/>
  <c r="B1392" i="5"/>
  <c r="C1392" i="5"/>
  <c r="D1392" i="5"/>
  <c r="B1393" i="5"/>
  <c r="C1393" i="5"/>
  <c r="D1393" i="5"/>
  <c r="B1394" i="5"/>
  <c r="C1394" i="5"/>
  <c r="D1394" i="5"/>
  <c r="B1395" i="5"/>
  <c r="C1395" i="5"/>
  <c r="D1395" i="5"/>
  <c r="B1396" i="5"/>
  <c r="C1396" i="5"/>
  <c r="D1396" i="5"/>
  <c r="B1397" i="5"/>
  <c r="C1397" i="5"/>
  <c r="D1397" i="5"/>
  <c r="B1398" i="5"/>
  <c r="C1398" i="5"/>
  <c r="D1398" i="5"/>
  <c r="B1399" i="5"/>
  <c r="C1399" i="5"/>
  <c r="D1399" i="5"/>
  <c r="B1400" i="5"/>
  <c r="C1400" i="5"/>
  <c r="D1400" i="5"/>
  <c r="B1401" i="5"/>
  <c r="C1401" i="5"/>
  <c r="D1401" i="5"/>
  <c r="B1402" i="5"/>
  <c r="C1402" i="5"/>
  <c r="D1402" i="5"/>
  <c r="B1403" i="5"/>
  <c r="C1403" i="5"/>
  <c r="D1403" i="5"/>
  <c r="B1404" i="5"/>
  <c r="C1404" i="5"/>
  <c r="D1404" i="5"/>
  <c r="B1405" i="5"/>
  <c r="C1405" i="5"/>
  <c r="D1405" i="5"/>
  <c r="B1406" i="5"/>
  <c r="C1406" i="5"/>
  <c r="D1406" i="5"/>
  <c r="B1407" i="5"/>
  <c r="C1407" i="5"/>
  <c r="D1407" i="5"/>
  <c r="B1408" i="5"/>
  <c r="C1408" i="5"/>
  <c r="D1408" i="5"/>
  <c r="B1409" i="5"/>
  <c r="C1409" i="5"/>
  <c r="D1409" i="5"/>
  <c r="B1410" i="5"/>
  <c r="C1410" i="5"/>
  <c r="D1410" i="5"/>
  <c r="B1411" i="5"/>
  <c r="C1411" i="5"/>
  <c r="D1411" i="5"/>
  <c r="B1412" i="5"/>
  <c r="C1412" i="5"/>
  <c r="D1412" i="5"/>
  <c r="B1413" i="5"/>
  <c r="C1413" i="5"/>
  <c r="D1413" i="5"/>
  <c r="B1414" i="5"/>
  <c r="C1414" i="5"/>
  <c r="D1414" i="5"/>
  <c r="B1415" i="5"/>
  <c r="C1415" i="5"/>
  <c r="D1415" i="5"/>
  <c r="B1416" i="5"/>
  <c r="C1416" i="5"/>
  <c r="D1416" i="5"/>
  <c r="B1417" i="5"/>
  <c r="C1417" i="5"/>
  <c r="D1417" i="5"/>
  <c r="B1418" i="5"/>
  <c r="C1418" i="5"/>
  <c r="D1418" i="5"/>
  <c r="B1419" i="5"/>
  <c r="C1419" i="5"/>
  <c r="D1419" i="5"/>
  <c r="B1420" i="5"/>
  <c r="C1420" i="5"/>
  <c r="D1420" i="5"/>
  <c r="B1421" i="5"/>
  <c r="C1421" i="5"/>
  <c r="D1421" i="5"/>
  <c r="B1422" i="5"/>
  <c r="C1422" i="5"/>
  <c r="D1422" i="5"/>
  <c r="B1423" i="5"/>
  <c r="C1423" i="5"/>
  <c r="D1423" i="5"/>
  <c r="B1424" i="5"/>
  <c r="C1424" i="5"/>
  <c r="D1424" i="5"/>
  <c r="B1425" i="5"/>
  <c r="C1425" i="5"/>
  <c r="D1425" i="5"/>
  <c r="B1426" i="5"/>
  <c r="C1426" i="5"/>
  <c r="D1426" i="5"/>
  <c r="B1427" i="5"/>
  <c r="C1427" i="5"/>
  <c r="D1427" i="5"/>
  <c r="B1428" i="5"/>
  <c r="C1428" i="5"/>
  <c r="D1428" i="5"/>
  <c r="B1429" i="5"/>
  <c r="C1429" i="5"/>
  <c r="D1429" i="5"/>
  <c r="B1430" i="5"/>
  <c r="C1430" i="5"/>
  <c r="D1430" i="5"/>
  <c r="B1431" i="5"/>
  <c r="C1431" i="5"/>
  <c r="D1431" i="5"/>
  <c r="B1432" i="5"/>
  <c r="C1432" i="5"/>
  <c r="D1432" i="5"/>
  <c r="B1433" i="5"/>
  <c r="C1433" i="5"/>
  <c r="D1433" i="5"/>
  <c r="B1434" i="5"/>
  <c r="C1434" i="5"/>
  <c r="D1434" i="5"/>
  <c r="B1435" i="5"/>
  <c r="C1435" i="5"/>
  <c r="D1435" i="5"/>
  <c r="B1436" i="5"/>
  <c r="C1436" i="5"/>
  <c r="D1436" i="5"/>
  <c r="B1437" i="5"/>
  <c r="C1437" i="5"/>
  <c r="D1437" i="5"/>
  <c r="B1438" i="5"/>
  <c r="C1438" i="5"/>
  <c r="D1438" i="5"/>
  <c r="B1439" i="5"/>
  <c r="C1439" i="5"/>
  <c r="D1439" i="5"/>
  <c r="B1440" i="5"/>
  <c r="C1440" i="5"/>
  <c r="D1440" i="5"/>
  <c r="B1441" i="5"/>
  <c r="C1441" i="5"/>
  <c r="D1441" i="5"/>
  <c r="B1442" i="5"/>
  <c r="C1442" i="5"/>
  <c r="D1442" i="5"/>
  <c r="B1443" i="5"/>
  <c r="C1443" i="5"/>
  <c r="D1443" i="5"/>
  <c r="B1444" i="5"/>
  <c r="C1444" i="5"/>
  <c r="D1444" i="5"/>
  <c r="B1445" i="5"/>
  <c r="C1445" i="5"/>
  <c r="D1445" i="5"/>
  <c r="B1446" i="5"/>
  <c r="C1446" i="5"/>
  <c r="D1446" i="5"/>
  <c r="B1447" i="5"/>
  <c r="C1447" i="5"/>
  <c r="D1447" i="5"/>
  <c r="B1448" i="5"/>
  <c r="C1448" i="5"/>
  <c r="D1448" i="5"/>
  <c r="B1449" i="5"/>
  <c r="C1449" i="5"/>
  <c r="D1449" i="5"/>
  <c r="B1450" i="5"/>
  <c r="C1450" i="5"/>
  <c r="D1450" i="5"/>
  <c r="B1451" i="5"/>
  <c r="C1451" i="5"/>
  <c r="D1451" i="5"/>
  <c r="B1452" i="5"/>
  <c r="C1452" i="5"/>
  <c r="D1452" i="5"/>
  <c r="B1453" i="5"/>
  <c r="C1453" i="5"/>
  <c r="D1453" i="5"/>
  <c r="B1454" i="5"/>
  <c r="C1454" i="5"/>
  <c r="D1454" i="5"/>
  <c r="B1455" i="5"/>
  <c r="C1455" i="5"/>
  <c r="D1455" i="5"/>
  <c r="B1456" i="5"/>
  <c r="C1456" i="5"/>
  <c r="D1456" i="5"/>
  <c r="B1457" i="5"/>
  <c r="C1457" i="5"/>
  <c r="D1457" i="5"/>
  <c r="B1458" i="5"/>
  <c r="C1458" i="5"/>
  <c r="D1458" i="5"/>
  <c r="B1459" i="5"/>
  <c r="C1459" i="5"/>
  <c r="D1459" i="5"/>
  <c r="B1460" i="5"/>
  <c r="C1460" i="5"/>
  <c r="D1460" i="5"/>
  <c r="B1461" i="5"/>
  <c r="C1461" i="5"/>
  <c r="D1461" i="5"/>
  <c r="B1462" i="5"/>
  <c r="C1462" i="5"/>
  <c r="D1462" i="5"/>
  <c r="B1463" i="5"/>
  <c r="C1463" i="5"/>
  <c r="D1463" i="5"/>
  <c r="B1464" i="5"/>
  <c r="C1464" i="5"/>
  <c r="D1464" i="5"/>
  <c r="B1465" i="5"/>
  <c r="C1465" i="5"/>
  <c r="D1465" i="5"/>
  <c r="B1466" i="5"/>
  <c r="C1466" i="5"/>
  <c r="D1466" i="5"/>
  <c r="B1467" i="5"/>
  <c r="C1467" i="5"/>
  <c r="D1467" i="5"/>
  <c r="B1468" i="5"/>
  <c r="C1468" i="5"/>
  <c r="D1468" i="5"/>
  <c r="B1469" i="5"/>
  <c r="C1469" i="5"/>
  <c r="D1469" i="5"/>
  <c r="B1470" i="5"/>
  <c r="C1470" i="5"/>
  <c r="D1470" i="5"/>
  <c r="B1471" i="5"/>
  <c r="C1471" i="5"/>
  <c r="D1471" i="5"/>
  <c r="B1472" i="5"/>
  <c r="C1472" i="5"/>
  <c r="D1472" i="5"/>
  <c r="B1473" i="5"/>
  <c r="C1473" i="5"/>
  <c r="D1473" i="5"/>
  <c r="B1474" i="5"/>
  <c r="C1474" i="5"/>
  <c r="D1474" i="5"/>
  <c r="B1475" i="5"/>
  <c r="C1475" i="5"/>
  <c r="D1475" i="5"/>
  <c r="B1476" i="5"/>
  <c r="C1476" i="5"/>
  <c r="D1476" i="5"/>
  <c r="B1477" i="5"/>
  <c r="C1477" i="5"/>
  <c r="D1477" i="5"/>
  <c r="B1478" i="5"/>
  <c r="C1478" i="5"/>
  <c r="D1478" i="5"/>
  <c r="B1479" i="5"/>
  <c r="C1479" i="5"/>
  <c r="D1479" i="5"/>
  <c r="B1480" i="5"/>
  <c r="C1480" i="5"/>
  <c r="D1480" i="5"/>
  <c r="B1481" i="5"/>
  <c r="C1481" i="5"/>
  <c r="D1481" i="5"/>
  <c r="B1482" i="5"/>
  <c r="C1482" i="5"/>
  <c r="D1482" i="5"/>
  <c r="B1483" i="5"/>
  <c r="C1483" i="5"/>
  <c r="D1483" i="5"/>
  <c r="B1484" i="5"/>
  <c r="C1484" i="5"/>
  <c r="D1484" i="5"/>
  <c r="B1485" i="5"/>
  <c r="C1485" i="5"/>
  <c r="D1485" i="5"/>
  <c r="B1486" i="5"/>
  <c r="C1486" i="5"/>
  <c r="D1486" i="5"/>
  <c r="B1487" i="5"/>
  <c r="C1487" i="5"/>
  <c r="D1487" i="5"/>
  <c r="B1488" i="5"/>
  <c r="C1488" i="5"/>
  <c r="D1488" i="5"/>
  <c r="B1489" i="5"/>
  <c r="C1489" i="5"/>
  <c r="D1489" i="5"/>
  <c r="B1490" i="5"/>
  <c r="C1490" i="5"/>
  <c r="D1490" i="5"/>
  <c r="B1491" i="5"/>
  <c r="C1491" i="5"/>
  <c r="D1491" i="5"/>
  <c r="B1492" i="5"/>
  <c r="C1492" i="5"/>
  <c r="D1492" i="5"/>
  <c r="B1493" i="5"/>
  <c r="C1493" i="5"/>
  <c r="D1493" i="5"/>
  <c r="B1494" i="5"/>
  <c r="C1494" i="5"/>
  <c r="D1494" i="5"/>
  <c r="B1495" i="5"/>
  <c r="C1495" i="5"/>
  <c r="D1495" i="5"/>
  <c r="B1496" i="5"/>
  <c r="C1496" i="5"/>
  <c r="D1496" i="5"/>
  <c r="B1497" i="5"/>
  <c r="C1497" i="5"/>
  <c r="D1497" i="5"/>
  <c r="B1498" i="5"/>
  <c r="C1498" i="5"/>
  <c r="D1498" i="5"/>
  <c r="B1499" i="5"/>
  <c r="C1499" i="5"/>
  <c r="D1499" i="5"/>
  <c r="B1500" i="5"/>
  <c r="C1500" i="5"/>
  <c r="D1500" i="5"/>
  <c r="B1501" i="5"/>
  <c r="C1501" i="5"/>
  <c r="D1501" i="5"/>
  <c r="B1502" i="5"/>
  <c r="C1502" i="5"/>
  <c r="D1502" i="5"/>
  <c r="B1503" i="5"/>
  <c r="C1503" i="5"/>
  <c r="D1503" i="5"/>
  <c r="B1504" i="5"/>
  <c r="C1504" i="5"/>
  <c r="D1504" i="5"/>
  <c r="B1505" i="5"/>
  <c r="C1505" i="5"/>
  <c r="D1505" i="5"/>
  <c r="B1506" i="5"/>
  <c r="C1506" i="5"/>
  <c r="D1506" i="5"/>
  <c r="B1507" i="5"/>
  <c r="C1507" i="5"/>
  <c r="D1507" i="5"/>
  <c r="B1508" i="5"/>
  <c r="C1508" i="5"/>
  <c r="D1508" i="5"/>
  <c r="B1509" i="5"/>
  <c r="C1509" i="5"/>
  <c r="D1509" i="5"/>
  <c r="B1510" i="5"/>
  <c r="C1510" i="5"/>
  <c r="D1510" i="5"/>
  <c r="B1511" i="5"/>
  <c r="C1511" i="5"/>
  <c r="D1511" i="5"/>
  <c r="B1512" i="5"/>
  <c r="C1512" i="5"/>
  <c r="D1512" i="5"/>
  <c r="B1513" i="5"/>
  <c r="C1513" i="5"/>
  <c r="D1513" i="5"/>
  <c r="B1514" i="5"/>
  <c r="C1514" i="5"/>
  <c r="D1514" i="5"/>
  <c r="B1515" i="5"/>
  <c r="C1515" i="5"/>
  <c r="D1515" i="5"/>
  <c r="B1516" i="5"/>
  <c r="C1516" i="5"/>
  <c r="D1516" i="5"/>
  <c r="B1517" i="5"/>
  <c r="C1517" i="5"/>
  <c r="D1517" i="5"/>
  <c r="B1518" i="5"/>
  <c r="C1518" i="5"/>
  <c r="D1518" i="5"/>
  <c r="B1519" i="5"/>
  <c r="C1519" i="5"/>
  <c r="D1519" i="5"/>
  <c r="B1520" i="5"/>
  <c r="C1520" i="5"/>
  <c r="D1520" i="5"/>
  <c r="B1521" i="5"/>
  <c r="C1521" i="5"/>
  <c r="D1521" i="5"/>
  <c r="B1522" i="5"/>
  <c r="C1522" i="5"/>
  <c r="D1522" i="5"/>
  <c r="B1523" i="5"/>
  <c r="C1523" i="5"/>
  <c r="D1523" i="5"/>
  <c r="B1524" i="5"/>
  <c r="C1524" i="5"/>
  <c r="D1524" i="5"/>
  <c r="B1525" i="5"/>
  <c r="C1525" i="5"/>
  <c r="D1525" i="5"/>
  <c r="B1526" i="5"/>
  <c r="C1526" i="5"/>
  <c r="D1526" i="5"/>
  <c r="B1527" i="5"/>
  <c r="C1527" i="5"/>
  <c r="D1527" i="5"/>
  <c r="B1528" i="5"/>
  <c r="C1528" i="5"/>
  <c r="D1528" i="5"/>
  <c r="B1529" i="5"/>
  <c r="C1529" i="5"/>
  <c r="D1529" i="5"/>
  <c r="B1530" i="5"/>
  <c r="C1530" i="5"/>
  <c r="D1530" i="5"/>
  <c r="B1531" i="5"/>
  <c r="C1531" i="5"/>
  <c r="D1531" i="5"/>
  <c r="B1532" i="5"/>
  <c r="C1532" i="5"/>
  <c r="D1532" i="5"/>
  <c r="B1533" i="5"/>
  <c r="C1533" i="5"/>
  <c r="D1533" i="5"/>
  <c r="B1534" i="5"/>
  <c r="C1534" i="5"/>
  <c r="D1534" i="5"/>
  <c r="B1535" i="5"/>
  <c r="C1535" i="5"/>
  <c r="D1535" i="5"/>
  <c r="B1536" i="5"/>
  <c r="C1536" i="5"/>
  <c r="D1536" i="5"/>
  <c r="B1537" i="5"/>
  <c r="C1537" i="5"/>
  <c r="D1537" i="5"/>
  <c r="B1538" i="5"/>
  <c r="C1538" i="5"/>
  <c r="D1538" i="5"/>
  <c r="B1539" i="5"/>
  <c r="C1539" i="5"/>
  <c r="D1539" i="5"/>
  <c r="B1540" i="5"/>
  <c r="C1540" i="5"/>
  <c r="D1540" i="5"/>
  <c r="B1541" i="5"/>
  <c r="C1541" i="5"/>
  <c r="D1541" i="5"/>
  <c r="B1542" i="5"/>
  <c r="C1542" i="5"/>
  <c r="D1542" i="5"/>
  <c r="B1543" i="5"/>
  <c r="C1543" i="5"/>
  <c r="D1543" i="5"/>
  <c r="B1544" i="5"/>
  <c r="C1544" i="5"/>
  <c r="D1544" i="5"/>
  <c r="B1545" i="5"/>
  <c r="C1545" i="5"/>
  <c r="D1545" i="5"/>
  <c r="B1546" i="5"/>
  <c r="C1546" i="5"/>
  <c r="D1546" i="5"/>
  <c r="B1547" i="5"/>
  <c r="C1547" i="5"/>
  <c r="D1547" i="5"/>
  <c r="B1548" i="5"/>
  <c r="C1548" i="5"/>
  <c r="D1548" i="5"/>
  <c r="B1549" i="5"/>
  <c r="C1549" i="5"/>
  <c r="D1549" i="5"/>
  <c r="B1550" i="5"/>
  <c r="C1550" i="5"/>
  <c r="D1550" i="5"/>
  <c r="B1551" i="5"/>
  <c r="C1551" i="5"/>
  <c r="D1551" i="5"/>
  <c r="B1552" i="5"/>
  <c r="C1552" i="5"/>
  <c r="D1552" i="5"/>
  <c r="B1553" i="5"/>
  <c r="C1553" i="5"/>
  <c r="D1553" i="5"/>
  <c r="B1554" i="5"/>
  <c r="C1554" i="5"/>
  <c r="D1554" i="5"/>
  <c r="B1555" i="5"/>
  <c r="C1555" i="5"/>
  <c r="D1555" i="5"/>
  <c r="B1556" i="5"/>
  <c r="C1556" i="5"/>
  <c r="D1556" i="5"/>
  <c r="B1557" i="5"/>
  <c r="C1557" i="5"/>
  <c r="D1557" i="5"/>
  <c r="B1558" i="5"/>
  <c r="C1558" i="5"/>
  <c r="D1558" i="5"/>
  <c r="B1559" i="5"/>
  <c r="C1559" i="5"/>
  <c r="D1559" i="5"/>
  <c r="B1560" i="5"/>
  <c r="C1560" i="5"/>
  <c r="D1560" i="5"/>
  <c r="B1561" i="5"/>
  <c r="C1561" i="5"/>
  <c r="D1561" i="5"/>
  <c r="B1562" i="5"/>
  <c r="C1562" i="5"/>
  <c r="D1562" i="5"/>
  <c r="B1563" i="5"/>
  <c r="C1563" i="5"/>
  <c r="D1563" i="5"/>
  <c r="B1564" i="5"/>
  <c r="C1564" i="5"/>
  <c r="D1564" i="5"/>
  <c r="B1565" i="5"/>
  <c r="C1565" i="5"/>
  <c r="D1565" i="5"/>
  <c r="B1566" i="5"/>
  <c r="C1566" i="5"/>
  <c r="D1566" i="5"/>
  <c r="B1567" i="5"/>
  <c r="C1567" i="5"/>
  <c r="D1567" i="5"/>
  <c r="B1568" i="5"/>
  <c r="C1568" i="5"/>
  <c r="D1568" i="5"/>
  <c r="B1569" i="5"/>
  <c r="C1569" i="5"/>
  <c r="D1569" i="5"/>
  <c r="B1570" i="5"/>
  <c r="C1570" i="5"/>
  <c r="D1570" i="5"/>
  <c r="B1571" i="5"/>
  <c r="C1571" i="5"/>
  <c r="D1571" i="5"/>
  <c r="B1572" i="5"/>
  <c r="C1572" i="5"/>
  <c r="D1572" i="5"/>
  <c r="B1573" i="5"/>
  <c r="C1573" i="5"/>
  <c r="D1573" i="5"/>
  <c r="B1574" i="5"/>
  <c r="C1574" i="5"/>
  <c r="D1574" i="5"/>
  <c r="B1575" i="5"/>
  <c r="C1575" i="5"/>
  <c r="D1575" i="5"/>
  <c r="B1576" i="5"/>
  <c r="C1576" i="5"/>
  <c r="D1576" i="5"/>
  <c r="B1577" i="5"/>
  <c r="C1577" i="5"/>
  <c r="D1577" i="5"/>
  <c r="B1578" i="5"/>
  <c r="C1578" i="5"/>
  <c r="D1578" i="5"/>
  <c r="B1579" i="5"/>
  <c r="C1579" i="5"/>
  <c r="D1579" i="5"/>
  <c r="B1580" i="5"/>
  <c r="C1580" i="5"/>
  <c r="D1580" i="5"/>
  <c r="B1581" i="5"/>
  <c r="C1581" i="5"/>
  <c r="D1581" i="5"/>
  <c r="B1582" i="5"/>
  <c r="C1582" i="5"/>
  <c r="D1582" i="5"/>
  <c r="B1583" i="5"/>
  <c r="C1583" i="5"/>
  <c r="D1583" i="5"/>
  <c r="B1584" i="5"/>
  <c r="C1584" i="5"/>
  <c r="D1584" i="5"/>
  <c r="B1585" i="5"/>
  <c r="C1585" i="5"/>
  <c r="D1585" i="5"/>
  <c r="B1586" i="5"/>
  <c r="C1586" i="5"/>
  <c r="D1586" i="5"/>
  <c r="B1587" i="5"/>
  <c r="C1587" i="5"/>
  <c r="D1587" i="5"/>
  <c r="B1588" i="5"/>
  <c r="C1588" i="5"/>
  <c r="D1588" i="5"/>
  <c r="B1589" i="5"/>
  <c r="C1589" i="5"/>
  <c r="D1589" i="5"/>
  <c r="B1590" i="5"/>
  <c r="C1590" i="5"/>
  <c r="D1590" i="5"/>
  <c r="B1591" i="5"/>
  <c r="C1591" i="5"/>
  <c r="D1591" i="5"/>
  <c r="B1592" i="5"/>
  <c r="C1592" i="5"/>
  <c r="D1592" i="5"/>
  <c r="B1593" i="5"/>
  <c r="C1593" i="5"/>
  <c r="D1593" i="5"/>
  <c r="B1594" i="5"/>
  <c r="C1594" i="5"/>
  <c r="D1594" i="5"/>
  <c r="B1595" i="5"/>
  <c r="C1595" i="5"/>
  <c r="D1595" i="5"/>
  <c r="B1596" i="5"/>
  <c r="C1596" i="5"/>
  <c r="D1596" i="5"/>
  <c r="B1597" i="5"/>
  <c r="C1597" i="5"/>
  <c r="D1597" i="5"/>
  <c r="B1598" i="5"/>
  <c r="C1598" i="5"/>
  <c r="D1598" i="5"/>
  <c r="B1599" i="5"/>
  <c r="C1599" i="5"/>
  <c r="D1599" i="5"/>
  <c r="B1600" i="5"/>
  <c r="C1600" i="5"/>
  <c r="D1600" i="5"/>
  <c r="B1601" i="5"/>
  <c r="C1601" i="5"/>
  <c r="D1601" i="5"/>
  <c r="B1602" i="5"/>
  <c r="C1602" i="5"/>
  <c r="D1602" i="5"/>
  <c r="B1603" i="5"/>
  <c r="C1603" i="5"/>
  <c r="D1603" i="5"/>
  <c r="B1604" i="5"/>
  <c r="C1604" i="5"/>
  <c r="D1604" i="5"/>
  <c r="B1605" i="5"/>
  <c r="C1605" i="5"/>
  <c r="D1605" i="5"/>
  <c r="B1606" i="5"/>
  <c r="C1606" i="5"/>
  <c r="D1606" i="5"/>
  <c r="B1607" i="5"/>
  <c r="C1607" i="5"/>
  <c r="D1607" i="5"/>
  <c r="B1608" i="5"/>
  <c r="C1608" i="5"/>
  <c r="D1608" i="5"/>
  <c r="B1609" i="5"/>
  <c r="C1609" i="5"/>
  <c r="D1609" i="5"/>
  <c r="B1610" i="5"/>
  <c r="C1610" i="5"/>
  <c r="D1610" i="5"/>
  <c r="B1611" i="5"/>
  <c r="C1611" i="5"/>
  <c r="D1611" i="5"/>
  <c r="B1612" i="5"/>
  <c r="C1612" i="5"/>
  <c r="D1612" i="5"/>
  <c r="B1613" i="5"/>
  <c r="C1613" i="5"/>
  <c r="D1613" i="5"/>
  <c r="B1614" i="5"/>
  <c r="C1614" i="5"/>
  <c r="D1614" i="5"/>
  <c r="B1615" i="5"/>
  <c r="C1615" i="5"/>
  <c r="D1615" i="5"/>
  <c r="B1616" i="5"/>
  <c r="C1616" i="5"/>
  <c r="D1616" i="5"/>
  <c r="B1617" i="5"/>
  <c r="C1617" i="5"/>
  <c r="D1617" i="5"/>
  <c r="B1618" i="5"/>
  <c r="C1618" i="5"/>
  <c r="D1618" i="5"/>
  <c r="B1619" i="5"/>
  <c r="C1619" i="5"/>
  <c r="D1619" i="5"/>
  <c r="B1620" i="5"/>
  <c r="C1620" i="5"/>
  <c r="D1620" i="5"/>
  <c r="B1621" i="5"/>
  <c r="C1621" i="5"/>
  <c r="D1621" i="5"/>
  <c r="B1622" i="5"/>
  <c r="C1622" i="5"/>
  <c r="D1622" i="5"/>
  <c r="B1623" i="5"/>
  <c r="C1623" i="5"/>
  <c r="D1623" i="5"/>
  <c r="B1624" i="5"/>
  <c r="C1624" i="5"/>
  <c r="D1624" i="5"/>
  <c r="B1625" i="5"/>
  <c r="C1625" i="5"/>
  <c r="D1625" i="5"/>
  <c r="B1626" i="5"/>
  <c r="C1626" i="5"/>
  <c r="D1626" i="5"/>
  <c r="B1627" i="5"/>
  <c r="C1627" i="5"/>
  <c r="D1627" i="5"/>
  <c r="B1628" i="5"/>
  <c r="C1628" i="5"/>
  <c r="D1628" i="5"/>
  <c r="B1629" i="5"/>
  <c r="C1629" i="5"/>
  <c r="D1629" i="5"/>
  <c r="B1630" i="5"/>
  <c r="C1630" i="5"/>
  <c r="D1630" i="5"/>
  <c r="B1631" i="5"/>
  <c r="C1631" i="5"/>
  <c r="D1631" i="5"/>
  <c r="B1632" i="5"/>
  <c r="C1632" i="5"/>
  <c r="D1632" i="5"/>
  <c r="B1633" i="5"/>
  <c r="C1633" i="5"/>
  <c r="D1633" i="5"/>
  <c r="B1634" i="5"/>
  <c r="C1634" i="5"/>
  <c r="D1634" i="5"/>
  <c r="B1635" i="5"/>
  <c r="C1635" i="5"/>
  <c r="D1635" i="5"/>
  <c r="B1636" i="5"/>
  <c r="C1636" i="5"/>
  <c r="D1636" i="5"/>
  <c r="B1637" i="5"/>
  <c r="C1637" i="5"/>
  <c r="D1637" i="5"/>
  <c r="B1638" i="5"/>
  <c r="C1638" i="5"/>
  <c r="D1638" i="5"/>
  <c r="B1639" i="5"/>
  <c r="C1639" i="5"/>
  <c r="D1639" i="5"/>
  <c r="B1640" i="5"/>
  <c r="C1640" i="5"/>
  <c r="D1640" i="5"/>
  <c r="B1641" i="5"/>
  <c r="C1641" i="5"/>
  <c r="D1641" i="5"/>
  <c r="B1642" i="5"/>
  <c r="C1642" i="5"/>
  <c r="D1642" i="5"/>
  <c r="B1643" i="5"/>
  <c r="C1643" i="5"/>
  <c r="D1643" i="5"/>
  <c r="B1644" i="5"/>
  <c r="C1644" i="5"/>
  <c r="D1644" i="5"/>
  <c r="B1645" i="5"/>
  <c r="C1645" i="5"/>
  <c r="D1645" i="5"/>
  <c r="B1646" i="5"/>
  <c r="C1646" i="5"/>
  <c r="D1646" i="5"/>
  <c r="B1647" i="5"/>
  <c r="C1647" i="5"/>
  <c r="D1647" i="5"/>
  <c r="B1648" i="5"/>
  <c r="C1648" i="5"/>
  <c r="D1648" i="5"/>
  <c r="B1649" i="5"/>
  <c r="C1649" i="5"/>
  <c r="D1649" i="5"/>
  <c r="B1650" i="5"/>
  <c r="C1650" i="5"/>
  <c r="D1650" i="5"/>
  <c r="B1651" i="5"/>
  <c r="C1651" i="5"/>
  <c r="D1651" i="5"/>
  <c r="B1652" i="5"/>
  <c r="C1652" i="5"/>
  <c r="D1652" i="5"/>
  <c r="B1653" i="5"/>
  <c r="C1653" i="5"/>
  <c r="D1653" i="5"/>
  <c r="B1654" i="5"/>
  <c r="C1654" i="5"/>
  <c r="D1654" i="5"/>
  <c r="B1655" i="5"/>
  <c r="C1655" i="5"/>
  <c r="D1655" i="5"/>
  <c r="B1656" i="5"/>
  <c r="C1656" i="5"/>
  <c r="D1656" i="5"/>
  <c r="B1657" i="5"/>
  <c r="C1657" i="5"/>
  <c r="D1657" i="5"/>
  <c r="B1658" i="5"/>
  <c r="C1658" i="5"/>
  <c r="D1658" i="5"/>
  <c r="B1659" i="5"/>
  <c r="C1659" i="5"/>
  <c r="D1659" i="5"/>
  <c r="B1660" i="5"/>
  <c r="C1660" i="5"/>
  <c r="D1660" i="5"/>
  <c r="B1661" i="5"/>
  <c r="C1661" i="5"/>
  <c r="D1661" i="5"/>
  <c r="B1662" i="5"/>
  <c r="C1662" i="5"/>
  <c r="D1662" i="5"/>
  <c r="B1663" i="5"/>
  <c r="C1663" i="5"/>
  <c r="D1663" i="5"/>
  <c r="B1664" i="5"/>
  <c r="C1664" i="5"/>
  <c r="D1664" i="5"/>
  <c r="B1665" i="5"/>
  <c r="C1665" i="5"/>
  <c r="D1665" i="5"/>
  <c r="B1666" i="5"/>
  <c r="C1666" i="5"/>
  <c r="D1666" i="5"/>
  <c r="B1667" i="5"/>
  <c r="C1667" i="5"/>
  <c r="D1667" i="5"/>
  <c r="B1668" i="5"/>
  <c r="C1668" i="5"/>
  <c r="D1668" i="5"/>
  <c r="B1669" i="5"/>
  <c r="C1669" i="5"/>
  <c r="D1669" i="5"/>
  <c r="B1670" i="5"/>
  <c r="C1670" i="5"/>
  <c r="D1670" i="5"/>
  <c r="B1671" i="5"/>
  <c r="C1671" i="5"/>
  <c r="D1671" i="5"/>
  <c r="B1672" i="5"/>
  <c r="C1672" i="5"/>
  <c r="D1672" i="5"/>
  <c r="B1673" i="5"/>
  <c r="C1673" i="5"/>
  <c r="D1673" i="5"/>
  <c r="B1674" i="5"/>
  <c r="C1674" i="5"/>
  <c r="D1674" i="5"/>
  <c r="B1675" i="5"/>
  <c r="C1675" i="5"/>
  <c r="D1675" i="5"/>
  <c r="B1676" i="5"/>
  <c r="C1676" i="5"/>
  <c r="D1676" i="5"/>
  <c r="B1677" i="5"/>
  <c r="C1677" i="5"/>
  <c r="D1677" i="5"/>
  <c r="B1678" i="5"/>
  <c r="C1678" i="5"/>
  <c r="D1678" i="5"/>
  <c r="B1679" i="5"/>
  <c r="C1679" i="5"/>
  <c r="D1679" i="5"/>
  <c r="B1680" i="5"/>
  <c r="C1680" i="5"/>
  <c r="D1680" i="5"/>
  <c r="B1681" i="5"/>
  <c r="C1681" i="5"/>
  <c r="D1681" i="5"/>
  <c r="B1682" i="5"/>
  <c r="C1682" i="5"/>
  <c r="D1682" i="5"/>
  <c r="B1683" i="5"/>
  <c r="C1683" i="5"/>
  <c r="D1683" i="5"/>
  <c r="B1684" i="5"/>
  <c r="C1684" i="5"/>
  <c r="D1684" i="5"/>
  <c r="B1685" i="5"/>
  <c r="C1685" i="5"/>
  <c r="D1685" i="5"/>
  <c r="B1686" i="5"/>
  <c r="C1686" i="5"/>
  <c r="D1686" i="5"/>
  <c r="B1687" i="5"/>
  <c r="C1687" i="5"/>
  <c r="D1687" i="5"/>
  <c r="B1688" i="5"/>
  <c r="C1688" i="5"/>
  <c r="D1688" i="5"/>
  <c r="B1689" i="5"/>
  <c r="C1689" i="5"/>
  <c r="D1689" i="5"/>
  <c r="B1690" i="5"/>
  <c r="C1690" i="5"/>
  <c r="D1690" i="5"/>
  <c r="B1691" i="5"/>
  <c r="C1691" i="5"/>
  <c r="D1691" i="5"/>
  <c r="B1692" i="5"/>
  <c r="C1692" i="5"/>
  <c r="D1692" i="5"/>
  <c r="B1693" i="5"/>
  <c r="C1693" i="5"/>
  <c r="D1693" i="5"/>
  <c r="B1694" i="5"/>
  <c r="C1694" i="5"/>
  <c r="D1694" i="5"/>
  <c r="B1695" i="5"/>
  <c r="C1695" i="5"/>
  <c r="D1695" i="5"/>
  <c r="B1696" i="5"/>
  <c r="C1696" i="5"/>
  <c r="D1696" i="5"/>
  <c r="B1697" i="5"/>
  <c r="C1697" i="5"/>
  <c r="D1697" i="5"/>
  <c r="B1698" i="5"/>
  <c r="C1698" i="5"/>
  <c r="D1698" i="5"/>
  <c r="B1699" i="5"/>
  <c r="C1699" i="5"/>
  <c r="D1699" i="5"/>
  <c r="B1700" i="5"/>
  <c r="C1700" i="5"/>
  <c r="D1700" i="5"/>
  <c r="B1701" i="5"/>
  <c r="C1701" i="5"/>
  <c r="D1701" i="5"/>
  <c r="B1702" i="5"/>
  <c r="C1702" i="5"/>
  <c r="D1702" i="5"/>
  <c r="B1703" i="5"/>
  <c r="C1703" i="5"/>
  <c r="D1703" i="5"/>
  <c r="B1704" i="5"/>
  <c r="C1704" i="5"/>
  <c r="D1704" i="5"/>
  <c r="B1705" i="5"/>
  <c r="C1705" i="5"/>
  <c r="D1705" i="5"/>
  <c r="B1706" i="5"/>
  <c r="C1706" i="5"/>
  <c r="D1706" i="5"/>
  <c r="B1707" i="5"/>
  <c r="C1707" i="5"/>
  <c r="D1707" i="5"/>
  <c r="B1708" i="5"/>
  <c r="C1708" i="5"/>
  <c r="D1708" i="5"/>
  <c r="B1709" i="5"/>
  <c r="C1709" i="5"/>
  <c r="D1709" i="5"/>
  <c r="B1710" i="5"/>
  <c r="C1710" i="5"/>
  <c r="D1710" i="5"/>
  <c r="B1711" i="5"/>
  <c r="C1711" i="5"/>
  <c r="D1711" i="5"/>
  <c r="B1712" i="5"/>
  <c r="C1712" i="5"/>
  <c r="D1712" i="5"/>
  <c r="B1713" i="5"/>
  <c r="C1713" i="5"/>
  <c r="D1713" i="5"/>
  <c r="B1714" i="5"/>
  <c r="C1714" i="5"/>
  <c r="D1714" i="5"/>
  <c r="B1715" i="5"/>
  <c r="C1715" i="5"/>
  <c r="D1715" i="5"/>
  <c r="B1716" i="5"/>
  <c r="C1716" i="5"/>
  <c r="D1716" i="5"/>
  <c r="B1717" i="5"/>
  <c r="C1717" i="5"/>
  <c r="D1717" i="5"/>
  <c r="B1718" i="5"/>
  <c r="C1718" i="5"/>
  <c r="D1718" i="5"/>
  <c r="B1719" i="5"/>
  <c r="C1719" i="5"/>
  <c r="D1719" i="5"/>
  <c r="B1720" i="5"/>
  <c r="C1720" i="5"/>
  <c r="D1720" i="5"/>
  <c r="B1721" i="5"/>
  <c r="C1721" i="5"/>
  <c r="D1721" i="5"/>
  <c r="B1722" i="5"/>
  <c r="C1722" i="5"/>
  <c r="D1722" i="5"/>
  <c r="B1723" i="5"/>
  <c r="C1723" i="5"/>
  <c r="D1723" i="5"/>
  <c r="B1724" i="5"/>
  <c r="C1724" i="5"/>
  <c r="D1724" i="5"/>
  <c r="B1725" i="5"/>
  <c r="C1725" i="5"/>
  <c r="D1725" i="5"/>
  <c r="B1726" i="5"/>
  <c r="C1726" i="5"/>
  <c r="D1726" i="5"/>
  <c r="B1727" i="5"/>
  <c r="C1727" i="5"/>
  <c r="D1727" i="5"/>
  <c r="B1728" i="5"/>
  <c r="C1728" i="5"/>
  <c r="D1728" i="5"/>
  <c r="B1729" i="5"/>
  <c r="C1729" i="5"/>
  <c r="D1729" i="5"/>
  <c r="B1730" i="5"/>
  <c r="C1730" i="5"/>
  <c r="D1730" i="5"/>
  <c r="B1731" i="5"/>
  <c r="C1731" i="5"/>
  <c r="D1731" i="5"/>
  <c r="B1732" i="5"/>
  <c r="C1732" i="5"/>
  <c r="D1732" i="5"/>
  <c r="B1733" i="5"/>
  <c r="C1733" i="5"/>
  <c r="D1733" i="5"/>
  <c r="B1734" i="5"/>
  <c r="C1734" i="5"/>
  <c r="D1734" i="5"/>
  <c r="B1735" i="5"/>
  <c r="C1735" i="5"/>
  <c r="D1735" i="5"/>
  <c r="B1736" i="5"/>
  <c r="C1736" i="5"/>
  <c r="D1736" i="5"/>
  <c r="B1737" i="5"/>
  <c r="C1737" i="5"/>
  <c r="D1737" i="5"/>
  <c r="B1738" i="5"/>
  <c r="C1738" i="5"/>
  <c r="D1738" i="5"/>
  <c r="B1739" i="5"/>
  <c r="C1739" i="5"/>
  <c r="D1739" i="5"/>
  <c r="B1740" i="5"/>
  <c r="C1740" i="5"/>
  <c r="D1740" i="5"/>
  <c r="B1741" i="5"/>
  <c r="C1741" i="5"/>
  <c r="D1741" i="5"/>
  <c r="B1742" i="5"/>
  <c r="C1742" i="5"/>
  <c r="D1742" i="5"/>
  <c r="B1743" i="5"/>
  <c r="C1743" i="5"/>
  <c r="D1743" i="5"/>
  <c r="B1744" i="5"/>
  <c r="C1744" i="5"/>
  <c r="D1744" i="5"/>
  <c r="B1745" i="5"/>
  <c r="C1745" i="5"/>
  <c r="D1745" i="5"/>
  <c r="B1746" i="5"/>
  <c r="C1746" i="5"/>
  <c r="D1746" i="5"/>
  <c r="B1747" i="5"/>
  <c r="C1747" i="5"/>
  <c r="D1747" i="5"/>
  <c r="B1748" i="5"/>
  <c r="C1748" i="5"/>
  <c r="D1748" i="5"/>
  <c r="B1749" i="5"/>
  <c r="C1749" i="5"/>
  <c r="D1749" i="5"/>
  <c r="B1750" i="5"/>
  <c r="C1750" i="5"/>
  <c r="D1750" i="5"/>
  <c r="B1751" i="5"/>
  <c r="C1751" i="5"/>
  <c r="D1751" i="5"/>
  <c r="B1752" i="5"/>
  <c r="C1752" i="5"/>
  <c r="D1752" i="5"/>
  <c r="B1753" i="5"/>
  <c r="C1753" i="5"/>
  <c r="D1753" i="5"/>
  <c r="B1754" i="5"/>
  <c r="C1754" i="5"/>
  <c r="D1754" i="5"/>
  <c r="B1755" i="5"/>
  <c r="C1755" i="5"/>
  <c r="D1755" i="5"/>
  <c r="B1756" i="5"/>
  <c r="C1756" i="5"/>
  <c r="D1756" i="5"/>
  <c r="B1757" i="5"/>
  <c r="C1757" i="5"/>
  <c r="D1757" i="5"/>
  <c r="B1758" i="5"/>
  <c r="C1758" i="5"/>
  <c r="D1758" i="5"/>
  <c r="B1759" i="5"/>
  <c r="C1759" i="5"/>
  <c r="D1759" i="5"/>
  <c r="B1760" i="5"/>
  <c r="C1760" i="5"/>
  <c r="D1760" i="5"/>
  <c r="B1761" i="5"/>
  <c r="C1761" i="5"/>
  <c r="D1761" i="5"/>
  <c r="B1762" i="5"/>
  <c r="C1762" i="5"/>
  <c r="D1762" i="5"/>
  <c r="B1763" i="5"/>
  <c r="C1763" i="5"/>
  <c r="D1763" i="5"/>
  <c r="B1764" i="5"/>
  <c r="C1764" i="5"/>
  <c r="D1764" i="5"/>
  <c r="B1765" i="5"/>
  <c r="C1765" i="5"/>
  <c r="D1765" i="5"/>
  <c r="B1766" i="5"/>
  <c r="C1766" i="5"/>
  <c r="D1766" i="5"/>
  <c r="B1767" i="5"/>
  <c r="C1767" i="5"/>
  <c r="D1767" i="5"/>
  <c r="B1768" i="5"/>
  <c r="C1768" i="5"/>
  <c r="D1768" i="5"/>
  <c r="B1769" i="5"/>
  <c r="C1769" i="5"/>
  <c r="D1769" i="5"/>
  <c r="B1770" i="5"/>
  <c r="C1770" i="5"/>
  <c r="D1770" i="5"/>
  <c r="B1771" i="5"/>
  <c r="C1771" i="5"/>
  <c r="D1771" i="5"/>
  <c r="B1772" i="5"/>
  <c r="C1772" i="5"/>
  <c r="D1772" i="5"/>
  <c r="B1773" i="5"/>
  <c r="C1773" i="5"/>
  <c r="D1773" i="5"/>
  <c r="B1774" i="5"/>
  <c r="C1774" i="5"/>
  <c r="D1774" i="5"/>
  <c r="B1775" i="5"/>
  <c r="C1775" i="5"/>
  <c r="D1775" i="5"/>
  <c r="B1776" i="5"/>
  <c r="C1776" i="5"/>
  <c r="D1776" i="5"/>
  <c r="B1777" i="5"/>
  <c r="C1777" i="5"/>
  <c r="D1777" i="5"/>
  <c r="B1778" i="5"/>
  <c r="C1778" i="5"/>
  <c r="D1778" i="5"/>
  <c r="B1779" i="5"/>
  <c r="C1779" i="5"/>
  <c r="D1779" i="5"/>
  <c r="B1780" i="5"/>
  <c r="C1780" i="5"/>
  <c r="D1780" i="5"/>
  <c r="B1781" i="5"/>
  <c r="C1781" i="5"/>
  <c r="D1781" i="5"/>
  <c r="B1782" i="5"/>
  <c r="C1782" i="5"/>
  <c r="D1782" i="5"/>
  <c r="B1783" i="5"/>
  <c r="C1783" i="5"/>
  <c r="D1783" i="5"/>
  <c r="B1784" i="5"/>
  <c r="C1784" i="5"/>
  <c r="D1784" i="5"/>
  <c r="B1785" i="5"/>
  <c r="C1785" i="5"/>
  <c r="D1785" i="5"/>
  <c r="B1786" i="5"/>
  <c r="C1786" i="5"/>
  <c r="D1786" i="5"/>
  <c r="B1787" i="5"/>
  <c r="C1787" i="5"/>
  <c r="D1787" i="5"/>
  <c r="B1788" i="5"/>
  <c r="C1788" i="5"/>
  <c r="D1788" i="5"/>
  <c r="B1789" i="5"/>
  <c r="C1789" i="5"/>
  <c r="D1789" i="5"/>
  <c r="B1790" i="5"/>
  <c r="C1790" i="5"/>
  <c r="D1790" i="5"/>
  <c r="B1791" i="5"/>
  <c r="C1791" i="5"/>
  <c r="D1791" i="5"/>
  <c r="B1792" i="5"/>
  <c r="C1792" i="5"/>
  <c r="D1792" i="5"/>
  <c r="B1793" i="5"/>
  <c r="C1793" i="5"/>
  <c r="D1793" i="5"/>
  <c r="B1794" i="5"/>
  <c r="C1794" i="5"/>
  <c r="D1794" i="5"/>
  <c r="B1795" i="5"/>
  <c r="C1795" i="5"/>
  <c r="D1795" i="5"/>
  <c r="B1796" i="5"/>
  <c r="C1796" i="5"/>
  <c r="D1796" i="5"/>
  <c r="B1797" i="5"/>
  <c r="C1797" i="5"/>
  <c r="D1797" i="5"/>
  <c r="B1798" i="5"/>
  <c r="C1798" i="5"/>
  <c r="D1798" i="5"/>
  <c r="B1799" i="5"/>
  <c r="C1799" i="5"/>
  <c r="D1799" i="5"/>
  <c r="B1800" i="5"/>
  <c r="C1800" i="5"/>
  <c r="D1800" i="5"/>
  <c r="B1801" i="5"/>
  <c r="C1801" i="5"/>
  <c r="D1801" i="5"/>
  <c r="B1802" i="5"/>
  <c r="C1802" i="5"/>
  <c r="D1802" i="5"/>
  <c r="B1803" i="5"/>
  <c r="C1803" i="5"/>
  <c r="D1803" i="5"/>
  <c r="B1804" i="5"/>
  <c r="C1804" i="5"/>
  <c r="D1804" i="5"/>
  <c r="B1805" i="5"/>
  <c r="C1805" i="5"/>
  <c r="D1805" i="5"/>
  <c r="B1806" i="5"/>
  <c r="C1806" i="5"/>
  <c r="D1806" i="5"/>
  <c r="B1807" i="5"/>
  <c r="C1807" i="5"/>
  <c r="D1807" i="5"/>
  <c r="B1808" i="5"/>
  <c r="C1808" i="5"/>
  <c r="D1808" i="5"/>
  <c r="B1809" i="5"/>
  <c r="C1809" i="5"/>
  <c r="D1809" i="5"/>
  <c r="B1810" i="5"/>
  <c r="C1810" i="5"/>
  <c r="D1810" i="5"/>
  <c r="B1811" i="5"/>
  <c r="C1811" i="5"/>
  <c r="D1811" i="5"/>
  <c r="B1812" i="5"/>
  <c r="C1812" i="5"/>
  <c r="D1812" i="5"/>
  <c r="B1813" i="5"/>
  <c r="C1813" i="5"/>
  <c r="D1813" i="5"/>
  <c r="B1814" i="5"/>
  <c r="C1814" i="5"/>
  <c r="D1814" i="5"/>
  <c r="B1815" i="5"/>
  <c r="C1815" i="5"/>
  <c r="D1815" i="5"/>
  <c r="B1816" i="5"/>
  <c r="C1816" i="5"/>
  <c r="D1816" i="5"/>
  <c r="B1817" i="5"/>
  <c r="C1817" i="5"/>
  <c r="D1817" i="5"/>
  <c r="B1818" i="5"/>
  <c r="C1818" i="5"/>
  <c r="D1818" i="5"/>
  <c r="B1819" i="5"/>
  <c r="C1819" i="5"/>
  <c r="D1819" i="5"/>
  <c r="B1820" i="5"/>
  <c r="C1820" i="5"/>
  <c r="D1820" i="5"/>
  <c r="B1821" i="5"/>
  <c r="C1821" i="5"/>
  <c r="D1821" i="5"/>
  <c r="B1822" i="5"/>
  <c r="C1822" i="5"/>
  <c r="D1822" i="5"/>
  <c r="B1823" i="5"/>
  <c r="C1823" i="5"/>
  <c r="D1823" i="5"/>
  <c r="B1824" i="5"/>
  <c r="C1824" i="5"/>
  <c r="D1824" i="5"/>
  <c r="B1825" i="5"/>
  <c r="C1825" i="5"/>
  <c r="D1825" i="5"/>
  <c r="B1826" i="5"/>
  <c r="C1826" i="5"/>
  <c r="D1826" i="5"/>
  <c r="B1827" i="5"/>
  <c r="C1827" i="5"/>
  <c r="D1827" i="5"/>
  <c r="B1828" i="5"/>
  <c r="C1828" i="5"/>
  <c r="D1828" i="5"/>
  <c r="B1829" i="5"/>
  <c r="C1829" i="5"/>
  <c r="D1829" i="5"/>
  <c r="B1830" i="5"/>
  <c r="C1830" i="5"/>
  <c r="D1830" i="5"/>
  <c r="B1831" i="5"/>
  <c r="C1831" i="5"/>
  <c r="D1831" i="5"/>
  <c r="B1832" i="5"/>
  <c r="C1832" i="5"/>
  <c r="D1832" i="5"/>
  <c r="B1833" i="5"/>
  <c r="C1833" i="5"/>
  <c r="D1833" i="5"/>
  <c r="B1834" i="5"/>
  <c r="C1834" i="5"/>
  <c r="D1834" i="5"/>
  <c r="B1835" i="5"/>
  <c r="C1835" i="5"/>
  <c r="D1835" i="5"/>
  <c r="B1836" i="5"/>
  <c r="C1836" i="5"/>
  <c r="D1836" i="5"/>
  <c r="B1837" i="5"/>
  <c r="C1837" i="5"/>
  <c r="D1837" i="5"/>
  <c r="B1838" i="5"/>
  <c r="C1838" i="5"/>
  <c r="D1838" i="5"/>
  <c r="B1839" i="5"/>
  <c r="C1839" i="5"/>
  <c r="D1839" i="5"/>
  <c r="B1840" i="5"/>
  <c r="C1840" i="5"/>
  <c r="D1840" i="5"/>
  <c r="B1841" i="5"/>
  <c r="C1841" i="5"/>
  <c r="D1841" i="5"/>
  <c r="B1842" i="5"/>
  <c r="C1842" i="5"/>
  <c r="D1842" i="5"/>
  <c r="B1843" i="5"/>
  <c r="C1843" i="5"/>
  <c r="D1843" i="5"/>
  <c r="B1844" i="5"/>
  <c r="C1844" i="5"/>
  <c r="D1844" i="5"/>
  <c r="B1845" i="5"/>
  <c r="C1845" i="5"/>
  <c r="D1845" i="5"/>
  <c r="B1846" i="5"/>
  <c r="C1846" i="5"/>
  <c r="D1846" i="5"/>
  <c r="B1847" i="5"/>
  <c r="C1847" i="5"/>
  <c r="D1847" i="5"/>
  <c r="B1848" i="5"/>
  <c r="C1848" i="5"/>
  <c r="D1848" i="5"/>
  <c r="B1849" i="5"/>
  <c r="C1849" i="5"/>
  <c r="D1849" i="5"/>
  <c r="B1850" i="5"/>
  <c r="C1850" i="5"/>
  <c r="D1850" i="5"/>
  <c r="B1851" i="5"/>
  <c r="C1851" i="5"/>
  <c r="D1851" i="5"/>
  <c r="B1852" i="5"/>
  <c r="C1852" i="5"/>
  <c r="D1852" i="5"/>
  <c r="B1853" i="5"/>
  <c r="C1853" i="5"/>
  <c r="D1853" i="5"/>
  <c r="B1854" i="5"/>
  <c r="C1854" i="5"/>
  <c r="D1854" i="5"/>
  <c r="B1855" i="5"/>
  <c r="C1855" i="5"/>
  <c r="D1855" i="5"/>
  <c r="B1856" i="5"/>
  <c r="C1856" i="5"/>
  <c r="D1856" i="5"/>
  <c r="B1857" i="5"/>
  <c r="C1857" i="5"/>
  <c r="D1857" i="5"/>
  <c r="B1858" i="5"/>
  <c r="C1858" i="5"/>
  <c r="D1858" i="5"/>
  <c r="B1859" i="5"/>
  <c r="C1859" i="5"/>
  <c r="D1859" i="5"/>
  <c r="B1860" i="5"/>
  <c r="C1860" i="5"/>
  <c r="D1860" i="5"/>
  <c r="B1861" i="5"/>
  <c r="C1861" i="5"/>
  <c r="D1861" i="5"/>
  <c r="B1862" i="5"/>
  <c r="C1862" i="5"/>
  <c r="D1862" i="5"/>
  <c r="B1863" i="5"/>
  <c r="C1863" i="5"/>
  <c r="D1863" i="5"/>
  <c r="B1864" i="5"/>
  <c r="C1864" i="5"/>
  <c r="D1864" i="5"/>
  <c r="B1865" i="5"/>
  <c r="C1865" i="5"/>
  <c r="D1865" i="5"/>
  <c r="B1866" i="5"/>
  <c r="C1866" i="5"/>
  <c r="D1866" i="5"/>
  <c r="B1867" i="5"/>
  <c r="C1867" i="5"/>
  <c r="D1867" i="5"/>
  <c r="B1868" i="5"/>
  <c r="C1868" i="5"/>
  <c r="D1868" i="5"/>
  <c r="B1869" i="5"/>
  <c r="C1869" i="5"/>
  <c r="D1869" i="5"/>
  <c r="B1870" i="5"/>
  <c r="C1870" i="5"/>
  <c r="D1870" i="5"/>
  <c r="B1871" i="5"/>
  <c r="C1871" i="5"/>
  <c r="D1871" i="5"/>
  <c r="B1872" i="5"/>
  <c r="C1872" i="5"/>
  <c r="D1872" i="5"/>
  <c r="B1873" i="5"/>
  <c r="C1873" i="5"/>
  <c r="D1873" i="5"/>
  <c r="B1874" i="5"/>
  <c r="C1874" i="5"/>
  <c r="D1874" i="5"/>
  <c r="B1875" i="5"/>
  <c r="C1875" i="5"/>
  <c r="D1875" i="5"/>
  <c r="B1876" i="5"/>
  <c r="C1876" i="5"/>
  <c r="D1876" i="5"/>
  <c r="B1877" i="5"/>
  <c r="C1877" i="5"/>
  <c r="D1877" i="5"/>
  <c r="B1878" i="5"/>
  <c r="C1878" i="5"/>
  <c r="D1878" i="5"/>
  <c r="B1879" i="5"/>
  <c r="C1879" i="5"/>
  <c r="D1879" i="5"/>
  <c r="B1880" i="5"/>
  <c r="C1880" i="5"/>
  <c r="D1880" i="5"/>
  <c r="B1881" i="5"/>
  <c r="C1881" i="5"/>
  <c r="D1881" i="5"/>
  <c r="B1882" i="5"/>
  <c r="C1882" i="5"/>
  <c r="D1882" i="5"/>
  <c r="B1883" i="5"/>
  <c r="C1883" i="5"/>
  <c r="D1883" i="5"/>
  <c r="B1884" i="5"/>
  <c r="C1884" i="5"/>
  <c r="D1884" i="5"/>
  <c r="B1885" i="5"/>
  <c r="C1885" i="5"/>
  <c r="D1885" i="5"/>
  <c r="B1886" i="5"/>
  <c r="C1886" i="5"/>
  <c r="D1886" i="5"/>
  <c r="B1887" i="5"/>
  <c r="C1887" i="5"/>
  <c r="D1887" i="5"/>
  <c r="B1888" i="5"/>
  <c r="C1888" i="5"/>
  <c r="D1888" i="5"/>
  <c r="B1889" i="5"/>
  <c r="C1889" i="5"/>
  <c r="D1889" i="5"/>
  <c r="B1890" i="5"/>
  <c r="C1890" i="5"/>
  <c r="D1890" i="5"/>
  <c r="B1891" i="5"/>
  <c r="C1891" i="5"/>
  <c r="D1891" i="5"/>
  <c r="B1892" i="5"/>
  <c r="C1892" i="5"/>
  <c r="D1892" i="5"/>
  <c r="B1893" i="5"/>
  <c r="C1893" i="5"/>
  <c r="D1893" i="5"/>
  <c r="B1894" i="5"/>
  <c r="C1894" i="5"/>
  <c r="D1894" i="5"/>
  <c r="B1895" i="5"/>
  <c r="C1895" i="5"/>
  <c r="D1895" i="5"/>
  <c r="B1896" i="5"/>
  <c r="C1896" i="5"/>
  <c r="D1896" i="5"/>
  <c r="B1897" i="5"/>
  <c r="C1897" i="5"/>
  <c r="D1897" i="5"/>
  <c r="B1898" i="5"/>
  <c r="C1898" i="5"/>
  <c r="D1898" i="5"/>
  <c r="B1899" i="5"/>
  <c r="C1899" i="5"/>
  <c r="D1899" i="5"/>
  <c r="B1900" i="5"/>
  <c r="C1900" i="5"/>
  <c r="D1900" i="5"/>
  <c r="B1901" i="5"/>
  <c r="C1901" i="5"/>
  <c r="D1901" i="5"/>
  <c r="B1902" i="5"/>
  <c r="C1902" i="5"/>
  <c r="D1902" i="5"/>
  <c r="B1903" i="5"/>
  <c r="C1903" i="5"/>
  <c r="D1903" i="5"/>
  <c r="B1904" i="5"/>
  <c r="C1904" i="5"/>
  <c r="D1904" i="5"/>
  <c r="B1905" i="5"/>
  <c r="C1905" i="5"/>
  <c r="D1905" i="5"/>
  <c r="B1906" i="5"/>
  <c r="C1906" i="5"/>
  <c r="D1906" i="5"/>
  <c r="B1907" i="5"/>
  <c r="C1907" i="5"/>
  <c r="D1907" i="5"/>
  <c r="B1908" i="5"/>
  <c r="C1908" i="5"/>
  <c r="D1908" i="5"/>
  <c r="B1909" i="5"/>
  <c r="C1909" i="5"/>
  <c r="D1909" i="5"/>
  <c r="B1910" i="5"/>
  <c r="C1910" i="5"/>
  <c r="D1910" i="5"/>
  <c r="B1911" i="5"/>
  <c r="C1911" i="5"/>
  <c r="D1911" i="5"/>
  <c r="B1912" i="5"/>
  <c r="C1912" i="5"/>
  <c r="D1912" i="5"/>
  <c r="B1913" i="5"/>
  <c r="C1913" i="5"/>
  <c r="D1913" i="5"/>
  <c r="B1914" i="5"/>
  <c r="C1914" i="5"/>
  <c r="D1914" i="5"/>
  <c r="B1915" i="5"/>
  <c r="C1915" i="5"/>
  <c r="D1915" i="5"/>
  <c r="B1916" i="5"/>
  <c r="C1916" i="5"/>
  <c r="D1916" i="5"/>
  <c r="B1917" i="5"/>
  <c r="C1917" i="5"/>
  <c r="D1917" i="5"/>
  <c r="B1918" i="5"/>
  <c r="C1918" i="5"/>
  <c r="D1918" i="5"/>
  <c r="B1919" i="5"/>
  <c r="C1919" i="5"/>
  <c r="D1919" i="5"/>
  <c r="B1920" i="5"/>
  <c r="C1920" i="5"/>
  <c r="D1920" i="5"/>
  <c r="B1921" i="5"/>
  <c r="C1921" i="5"/>
  <c r="D1921" i="5"/>
  <c r="B1922" i="5"/>
  <c r="C1922" i="5"/>
  <c r="D1922" i="5"/>
  <c r="B1923" i="5"/>
  <c r="C1923" i="5"/>
  <c r="D1923" i="5"/>
  <c r="B1924" i="5"/>
  <c r="C1924" i="5"/>
  <c r="D1924" i="5"/>
  <c r="B1925" i="5"/>
  <c r="C1925" i="5"/>
  <c r="D1925" i="5"/>
  <c r="B1926" i="5"/>
  <c r="C1926" i="5"/>
  <c r="D1926" i="5"/>
  <c r="B1927" i="5"/>
  <c r="C1927" i="5"/>
  <c r="D1927" i="5"/>
  <c r="B1928" i="5"/>
  <c r="C1928" i="5"/>
  <c r="D1928" i="5"/>
  <c r="B1929" i="5"/>
  <c r="C1929" i="5"/>
  <c r="D1929" i="5"/>
  <c r="B1930" i="5"/>
  <c r="C1930" i="5"/>
  <c r="D1930" i="5"/>
  <c r="B1931" i="5"/>
  <c r="C1931" i="5"/>
  <c r="D1931" i="5"/>
  <c r="B1932" i="5"/>
  <c r="C1932" i="5"/>
  <c r="D1932" i="5"/>
  <c r="B1933" i="5"/>
  <c r="C1933" i="5"/>
  <c r="D1933" i="5"/>
  <c r="B1934" i="5"/>
  <c r="C1934" i="5"/>
  <c r="D1934" i="5"/>
  <c r="B1935" i="5"/>
  <c r="C1935" i="5"/>
  <c r="D1935" i="5"/>
  <c r="B1936" i="5"/>
  <c r="C1936" i="5"/>
  <c r="D1936" i="5"/>
  <c r="B1937" i="5"/>
  <c r="C1937" i="5"/>
  <c r="D1937" i="5"/>
  <c r="B1938" i="5"/>
  <c r="C1938" i="5"/>
  <c r="D1938" i="5"/>
  <c r="B1939" i="5"/>
  <c r="C1939" i="5"/>
  <c r="D1939" i="5"/>
  <c r="B1940" i="5"/>
  <c r="C1940" i="5"/>
  <c r="D1940" i="5"/>
  <c r="B1941" i="5"/>
  <c r="C1941" i="5"/>
  <c r="D1941" i="5"/>
  <c r="B1942" i="5"/>
  <c r="C1942" i="5"/>
  <c r="D1942" i="5"/>
  <c r="B1943" i="5"/>
  <c r="C1943" i="5"/>
  <c r="D1943" i="5"/>
  <c r="B1944" i="5"/>
  <c r="C1944" i="5"/>
  <c r="D1944" i="5"/>
  <c r="B1945" i="5"/>
  <c r="C1945" i="5"/>
  <c r="D1945" i="5"/>
  <c r="B1946" i="5"/>
  <c r="C1946" i="5"/>
  <c r="D1946" i="5"/>
  <c r="B1947" i="5"/>
  <c r="C1947" i="5"/>
  <c r="D1947" i="5"/>
  <c r="B1948" i="5"/>
  <c r="C1948" i="5"/>
  <c r="D1948" i="5"/>
  <c r="B1949" i="5"/>
  <c r="C1949" i="5"/>
  <c r="D1949" i="5"/>
  <c r="B1950" i="5"/>
  <c r="C1950" i="5"/>
  <c r="D1950" i="5"/>
  <c r="B1951" i="5"/>
  <c r="C1951" i="5"/>
  <c r="D1951" i="5"/>
  <c r="B1952" i="5"/>
  <c r="C1952" i="5"/>
  <c r="D1952" i="5"/>
  <c r="B1953" i="5"/>
  <c r="C1953" i="5"/>
  <c r="D1953" i="5"/>
  <c r="B1954" i="5"/>
  <c r="C1954" i="5"/>
  <c r="D1954" i="5"/>
  <c r="B1955" i="5"/>
  <c r="C1955" i="5"/>
  <c r="D1955" i="5"/>
  <c r="B1956" i="5"/>
  <c r="C1956" i="5"/>
  <c r="D1956" i="5"/>
  <c r="B1957" i="5"/>
  <c r="C1957" i="5"/>
  <c r="D1957" i="5"/>
  <c r="B1958" i="5"/>
  <c r="C1958" i="5"/>
  <c r="D1958" i="5"/>
  <c r="B1959" i="5"/>
  <c r="C1959" i="5"/>
  <c r="D1959" i="5"/>
  <c r="B1960" i="5"/>
  <c r="C1960" i="5"/>
  <c r="D1960" i="5"/>
  <c r="B1961" i="5"/>
  <c r="C1961" i="5"/>
  <c r="D1961" i="5"/>
  <c r="B1962" i="5"/>
  <c r="C1962" i="5"/>
  <c r="D1962" i="5"/>
  <c r="B1963" i="5"/>
  <c r="C1963" i="5"/>
  <c r="D1963" i="5"/>
  <c r="B1964" i="5"/>
  <c r="C1964" i="5"/>
  <c r="D1964" i="5"/>
  <c r="B1965" i="5"/>
  <c r="C1965" i="5"/>
  <c r="D1965" i="5"/>
  <c r="B1966" i="5"/>
  <c r="C1966" i="5"/>
  <c r="D1966" i="5"/>
  <c r="B1967" i="5"/>
  <c r="C1967" i="5"/>
  <c r="D1967" i="5"/>
  <c r="B1968" i="5"/>
  <c r="C1968" i="5"/>
  <c r="D1968" i="5"/>
  <c r="B1969" i="5"/>
  <c r="C1969" i="5"/>
  <c r="D1969" i="5"/>
  <c r="B1970" i="5"/>
  <c r="C1970" i="5"/>
  <c r="D1970" i="5"/>
  <c r="B1971" i="5"/>
  <c r="C1971" i="5"/>
  <c r="D1971" i="5"/>
  <c r="B1972" i="5"/>
  <c r="C1972" i="5"/>
  <c r="D1972" i="5"/>
  <c r="B1973" i="5"/>
  <c r="C1973" i="5"/>
  <c r="D1973" i="5"/>
  <c r="B1974" i="5"/>
  <c r="C1974" i="5"/>
  <c r="D1974" i="5"/>
  <c r="B1975" i="5"/>
  <c r="C1975" i="5"/>
  <c r="D1975" i="5"/>
  <c r="B1976" i="5"/>
  <c r="C1976" i="5"/>
  <c r="D1976" i="5"/>
  <c r="B1977" i="5"/>
  <c r="C1977" i="5"/>
  <c r="D1977" i="5"/>
  <c r="B1978" i="5"/>
  <c r="C1978" i="5"/>
  <c r="D1978" i="5"/>
  <c r="B1979" i="5"/>
  <c r="C1979" i="5"/>
  <c r="D1979" i="5"/>
  <c r="B1980" i="5"/>
  <c r="C1980" i="5"/>
  <c r="D1980" i="5"/>
  <c r="B1981" i="5"/>
  <c r="C1981" i="5"/>
  <c r="D1981" i="5"/>
  <c r="B1982" i="5"/>
  <c r="C1982" i="5"/>
  <c r="D1982" i="5"/>
  <c r="B1983" i="5"/>
  <c r="C1983" i="5"/>
  <c r="D1983" i="5"/>
  <c r="B1984" i="5"/>
  <c r="C1984" i="5"/>
  <c r="D1984" i="5"/>
  <c r="B1985" i="5"/>
  <c r="C1985" i="5"/>
  <c r="D1985" i="5"/>
  <c r="B1986" i="5"/>
  <c r="C1986" i="5"/>
  <c r="D1986" i="5"/>
  <c r="B1987" i="5"/>
  <c r="C1987" i="5"/>
  <c r="D1987" i="5"/>
  <c r="B1988" i="5"/>
  <c r="C1988" i="5"/>
  <c r="D1988" i="5"/>
  <c r="B1989" i="5"/>
  <c r="C1989" i="5"/>
  <c r="D1989" i="5"/>
  <c r="B1990" i="5"/>
  <c r="C1990" i="5"/>
  <c r="D1990" i="5"/>
  <c r="B1991" i="5"/>
  <c r="C1991" i="5"/>
  <c r="D1991" i="5"/>
  <c r="B1992" i="5"/>
  <c r="C1992" i="5"/>
  <c r="D1992" i="5"/>
  <c r="B1993" i="5"/>
  <c r="C1993" i="5"/>
  <c r="D1993" i="5"/>
  <c r="B1994" i="5"/>
  <c r="C1994" i="5"/>
  <c r="D1994" i="5"/>
  <c r="B1995" i="5"/>
  <c r="C1995" i="5"/>
  <c r="D1995" i="5"/>
  <c r="B1996" i="5"/>
  <c r="C1996" i="5"/>
  <c r="D1996" i="5"/>
  <c r="B1997" i="5"/>
  <c r="C1997" i="5"/>
  <c r="D1997" i="5"/>
  <c r="B1998" i="5"/>
  <c r="C1998" i="5"/>
  <c r="D1998" i="5"/>
  <c r="B1999" i="5"/>
  <c r="C1999" i="5"/>
  <c r="D1999" i="5"/>
  <c r="B2000" i="5"/>
  <c r="C2000" i="5"/>
  <c r="D2000" i="5"/>
  <c r="B2001" i="5"/>
  <c r="C2001" i="5"/>
  <c r="D2001" i="5"/>
  <c r="B2002" i="5"/>
  <c r="C2002" i="5"/>
  <c r="D2002" i="5"/>
  <c r="B2003" i="5"/>
  <c r="C2003" i="5"/>
  <c r="D2003" i="5"/>
  <c r="B2004" i="5"/>
  <c r="C2004" i="5"/>
  <c r="D2004" i="5"/>
  <c r="B2005" i="5"/>
  <c r="C2005" i="5"/>
  <c r="D2005" i="5"/>
  <c r="B2006" i="5"/>
  <c r="C2006" i="5"/>
  <c r="D2006" i="5"/>
  <c r="B2007" i="5"/>
  <c r="C2007" i="5"/>
  <c r="D2007" i="5"/>
  <c r="B2008" i="5"/>
  <c r="C2008" i="5"/>
  <c r="D2008" i="5"/>
  <c r="B2009" i="5"/>
  <c r="C2009" i="5"/>
  <c r="D2009" i="5"/>
  <c r="B2010" i="5"/>
  <c r="C2010" i="5"/>
  <c r="D2010" i="5"/>
  <c r="B2011" i="5"/>
  <c r="C2011" i="5"/>
  <c r="D2011" i="5"/>
  <c r="B2012" i="5"/>
  <c r="C2012" i="5"/>
  <c r="D2012" i="5"/>
  <c r="B2013" i="5"/>
  <c r="C2013" i="5"/>
  <c r="D2013" i="5"/>
  <c r="B2014" i="5"/>
  <c r="C2014" i="5"/>
  <c r="D2014" i="5"/>
  <c r="B2015" i="5"/>
  <c r="C2015" i="5"/>
  <c r="D2015" i="5"/>
  <c r="B2016" i="5"/>
  <c r="C2016" i="5"/>
  <c r="D2016" i="5"/>
  <c r="B2017" i="5"/>
  <c r="C2017" i="5"/>
  <c r="D2017" i="5"/>
  <c r="B2018" i="5"/>
  <c r="C2018" i="5"/>
  <c r="D2018" i="5"/>
  <c r="B2019" i="5"/>
  <c r="C2019" i="5"/>
  <c r="D2019" i="5"/>
  <c r="B2020" i="5"/>
  <c r="C2020" i="5"/>
  <c r="D2020" i="5"/>
  <c r="B2021" i="5"/>
  <c r="C2021" i="5"/>
  <c r="D2021" i="5"/>
  <c r="B2022" i="5"/>
  <c r="C2022" i="5"/>
  <c r="D2022" i="5"/>
  <c r="B2023" i="5"/>
  <c r="C2023" i="5"/>
  <c r="D2023" i="5"/>
  <c r="B2024" i="5"/>
  <c r="C2024" i="5"/>
  <c r="D2024" i="5"/>
  <c r="B2025" i="5"/>
  <c r="C2025" i="5"/>
  <c r="D2025" i="5"/>
  <c r="B2026" i="5"/>
  <c r="C2026" i="5"/>
  <c r="D2026" i="5"/>
  <c r="B2027" i="5"/>
  <c r="C2027" i="5"/>
  <c r="D2027" i="5"/>
  <c r="B2028" i="5"/>
  <c r="C2028" i="5"/>
  <c r="D2028" i="5"/>
  <c r="B2029" i="5"/>
  <c r="C2029" i="5"/>
  <c r="D2029" i="5"/>
  <c r="B2030" i="5"/>
  <c r="C2030" i="5"/>
  <c r="D2030" i="5"/>
  <c r="B2031" i="5"/>
  <c r="C2031" i="5"/>
  <c r="D2031" i="5"/>
  <c r="B2032" i="5"/>
  <c r="C2032" i="5"/>
  <c r="D2032" i="5"/>
  <c r="B2033" i="5"/>
  <c r="C2033" i="5"/>
  <c r="D2033" i="5"/>
  <c r="B2034" i="5"/>
  <c r="C2034" i="5"/>
  <c r="D2034" i="5"/>
  <c r="B2035" i="5"/>
  <c r="C2035" i="5"/>
  <c r="D2035" i="5"/>
  <c r="B2036" i="5"/>
  <c r="C2036" i="5"/>
  <c r="D2036" i="5"/>
  <c r="B2037" i="5"/>
  <c r="C2037" i="5"/>
  <c r="D2037" i="5"/>
  <c r="B2038" i="5"/>
  <c r="C2038" i="5"/>
  <c r="D2038" i="5"/>
  <c r="B2039" i="5"/>
  <c r="C2039" i="5"/>
  <c r="D2039" i="5"/>
  <c r="B2040" i="5"/>
  <c r="C2040" i="5"/>
  <c r="D2040" i="5"/>
  <c r="B2041" i="5"/>
  <c r="C2041" i="5"/>
  <c r="D2041" i="5"/>
  <c r="B2042" i="5"/>
  <c r="C2042" i="5"/>
  <c r="D2042" i="5"/>
  <c r="B2043" i="5"/>
  <c r="C2043" i="5"/>
  <c r="D2043" i="5"/>
  <c r="B2044" i="5"/>
  <c r="C2044" i="5"/>
  <c r="D2044" i="5"/>
  <c r="B2045" i="5"/>
  <c r="C2045" i="5"/>
  <c r="D2045" i="5"/>
  <c r="B2046" i="5"/>
  <c r="C2046" i="5"/>
  <c r="D2046" i="5"/>
  <c r="B2047" i="5"/>
  <c r="C2047" i="5"/>
  <c r="D2047" i="5"/>
  <c r="B2048" i="5"/>
  <c r="C2048" i="5"/>
  <c r="D2048" i="5"/>
  <c r="B2049" i="5"/>
  <c r="C2049" i="5"/>
  <c r="D2049" i="5"/>
  <c r="B2050" i="5"/>
  <c r="C2050" i="5"/>
  <c r="D2050" i="5"/>
  <c r="B2051" i="5"/>
  <c r="C2051" i="5"/>
  <c r="D2051" i="5"/>
  <c r="B2052" i="5"/>
  <c r="C2052" i="5"/>
  <c r="D2052" i="5"/>
  <c r="B2053" i="5"/>
  <c r="C2053" i="5"/>
  <c r="D2053" i="5"/>
  <c r="B2054" i="5"/>
  <c r="C2054" i="5"/>
  <c r="D2054" i="5"/>
  <c r="B2055" i="5"/>
  <c r="C2055" i="5"/>
  <c r="D2055" i="5"/>
  <c r="B2056" i="5"/>
  <c r="C2056" i="5"/>
  <c r="D2056" i="5"/>
  <c r="B2057" i="5"/>
  <c r="C2057" i="5"/>
  <c r="D2057" i="5"/>
  <c r="B2058" i="5"/>
  <c r="C2058" i="5"/>
  <c r="D2058" i="5"/>
  <c r="B2059" i="5"/>
  <c r="C2059" i="5"/>
  <c r="D2059" i="5"/>
  <c r="B2060" i="5"/>
  <c r="C2060" i="5"/>
  <c r="D2060" i="5"/>
  <c r="B2061" i="5"/>
  <c r="C2061" i="5"/>
  <c r="D2061" i="5"/>
  <c r="B2062" i="5"/>
  <c r="C2062" i="5"/>
  <c r="D2062" i="5"/>
  <c r="B2063" i="5"/>
  <c r="C2063" i="5"/>
  <c r="D2063" i="5"/>
  <c r="B2064" i="5"/>
  <c r="C2064" i="5"/>
  <c r="D2064" i="5"/>
  <c r="B2065" i="5"/>
  <c r="C2065" i="5"/>
  <c r="D2065" i="5"/>
  <c r="B2066" i="5"/>
  <c r="C2066" i="5"/>
  <c r="D2066" i="5"/>
  <c r="B2067" i="5"/>
  <c r="C2067" i="5"/>
  <c r="D2067" i="5"/>
  <c r="B2068" i="5"/>
  <c r="C2068" i="5"/>
  <c r="D2068" i="5"/>
  <c r="B2069" i="5"/>
  <c r="C2069" i="5"/>
  <c r="D2069" i="5"/>
  <c r="B2070" i="5"/>
  <c r="C2070" i="5"/>
  <c r="D2070" i="5"/>
  <c r="B2071" i="5"/>
  <c r="C2071" i="5"/>
  <c r="D2071" i="5"/>
  <c r="B2072" i="5"/>
  <c r="C2072" i="5"/>
  <c r="D2072" i="5"/>
  <c r="B2073" i="5"/>
  <c r="C2073" i="5"/>
  <c r="D2073" i="5"/>
  <c r="B2074" i="5"/>
  <c r="C2074" i="5"/>
  <c r="D2074" i="5"/>
  <c r="B2075" i="5"/>
  <c r="C2075" i="5"/>
  <c r="D2075" i="5"/>
  <c r="B2076" i="5"/>
  <c r="C2076" i="5"/>
  <c r="D2076" i="5"/>
  <c r="B2077" i="5"/>
  <c r="C2077" i="5"/>
  <c r="D2077" i="5"/>
  <c r="B2078" i="5"/>
  <c r="C2078" i="5"/>
  <c r="D2078" i="5"/>
  <c r="B2079" i="5"/>
  <c r="C2079" i="5"/>
  <c r="D2079" i="5"/>
  <c r="B2080" i="5"/>
  <c r="C2080" i="5"/>
  <c r="D2080" i="5"/>
  <c r="B2081" i="5"/>
  <c r="C2081" i="5"/>
  <c r="D2081" i="5"/>
  <c r="B2082" i="5"/>
  <c r="C2082" i="5"/>
  <c r="D2082" i="5"/>
  <c r="B2083" i="5"/>
  <c r="C2083" i="5"/>
  <c r="D2083" i="5"/>
  <c r="B2084" i="5"/>
  <c r="C2084" i="5"/>
  <c r="D2084" i="5"/>
  <c r="B2085" i="5"/>
  <c r="C2085" i="5"/>
  <c r="D2085" i="5"/>
  <c r="B2086" i="5"/>
  <c r="C2086" i="5"/>
  <c r="D2086" i="5"/>
  <c r="B2087" i="5"/>
  <c r="C2087" i="5"/>
  <c r="D2087" i="5"/>
  <c r="B2088" i="5"/>
  <c r="C2088" i="5"/>
  <c r="D2088" i="5"/>
  <c r="B2089" i="5"/>
  <c r="C2089" i="5"/>
  <c r="D2089" i="5"/>
  <c r="B2090" i="5"/>
  <c r="C2090" i="5"/>
  <c r="D2090" i="5"/>
  <c r="B2091" i="5"/>
  <c r="C2091" i="5"/>
  <c r="D2091" i="5"/>
  <c r="B2092" i="5"/>
  <c r="C2092" i="5"/>
  <c r="D2092" i="5"/>
  <c r="B2093" i="5"/>
  <c r="C2093" i="5"/>
  <c r="D2093" i="5"/>
  <c r="B2094" i="5"/>
  <c r="C2094" i="5"/>
  <c r="D2094" i="5"/>
  <c r="B2095" i="5"/>
  <c r="C2095" i="5"/>
  <c r="D2095" i="5"/>
  <c r="B2096" i="5"/>
  <c r="C2096" i="5"/>
  <c r="D2096" i="5"/>
  <c r="B2097" i="5"/>
  <c r="C2097" i="5"/>
  <c r="D2097" i="5"/>
  <c r="B2098" i="5"/>
  <c r="C2098" i="5"/>
  <c r="D2098" i="5"/>
  <c r="B2099" i="5"/>
  <c r="C2099" i="5"/>
  <c r="D2099" i="5"/>
  <c r="B2100" i="5"/>
  <c r="C2100" i="5"/>
  <c r="D2100" i="5"/>
  <c r="B2101" i="5"/>
  <c r="C2101" i="5"/>
  <c r="D2101" i="5"/>
  <c r="B2102" i="5"/>
  <c r="C2102" i="5"/>
  <c r="D2102" i="5"/>
  <c r="B2103" i="5"/>
  <c r="C2103" i="5"/>
  <c r="D2103" i="5"/>
  <c r="B2104" i="5"/>
  <c r="C2104" i="5"/>
  <c r="D2104" i="5"/>
  <c r="B2105" i="5"/>
  <c r="C2105" i="5"/>
  <c r="D2105" i="5"/>
  <c r="B2106" i="5"/>
  <c r="C2106" i="5"/>
  <c r="D2106" i="5"/>
  <c r="B2107" i="5"/>
  <c r="C2107" i="5"/>
  <c r="D2107" i="5"/>
  <c r="B2108" i="5"/>
  <c r="C2108" i="5"/>
  <c r="D2108" i="5"/>
  <c r="B2109" i="5"/>
  <c r="C2109" i="5"/>
  <c r="D2109" i="5"/>
  <c r="B2110" i="5"/>
  <c r="C2110" i="5"/>
  <c r="D2110" i="5"/>
  <c r="B2111" i="5"/>
  <c r="C2111" i="5"/>
  <c r="D2111" i="5"/>
  <c r="B2112" i="5"/>
  <c r="C2112" i="5"/>
  <c r="D2112" i="5"/>
  <c r="B2113" i="5"/>
  <c r="C2113" i="5"/>
  <c r="D2113" i="5"/>
  <c r="B2114" i="5"/>
  <c r="C2114" i="5"/>
  <c r="D2114" i="5"/>
  <c r="B2115" i="5"/>
  <c r="C2115" i="5"/>
  <c r="D2115" i="5"/>
  <c r="B2116" i="5"/>
  <c r="C2116" i="5"/>
  <c r="D2116" i="5"/>
  <c r="B2117" i="5"/>
  <c r="C2117" i="5"/>
  <c r="D2117" i="5"/>
  <c r="B2118" i="5"/>
  <c r="C2118" i="5"/>
  <c r="D2118" i="5"/>
  <c r="B2119" i="5"/>
  <c r="C2119" i="5"/>
  <c r="D2119" i="5"/>
  <c r="B2120" i="5"/>
  <c r="C2120" i="5"/>
  <c r="D2120" i="5"/>
  <c r="B2121" i="5"/>
  <c r="C2121" i="5"/>
  <c r="D2121" i="5"/>
  <c r="B2122" i="5"/>
  <c r="C2122" i="5"/>
  <c r="D2122" i="5"/>
  <c r="B2123" i="5"/>
  <c r="C2123" i="5"/>
  <c r="D2123" i="5"/>
  <c r="B2124" i="5"/>
  <c r="C2124" i="5"/>
  <c r="D2124" i="5"/>
  <c r="B2125" i="5"/>
  <c r="C2125" i="5"/>
  <c r="D2125" i="5"/>
  <c r="B2126" i="5"/>
  <c r="C2126" i="5"/>
  <c r="D2126" i="5"/>
  <c r="B2127" i="5"/>
  <c r="C2127" i="5"/>
  <c r="D2127" i="5"/>
  <c r="B2128" i="5"/>
  <c r="C2128" i="5"/>
  <c r="D2128" i="5"/>
  <c r="B2129" i="5"/>
  <c r="C2129" i="5"/>
  <c r="D2129" i="5"/>
  <c r="B2130" i="5"/>
  <c r="C2130" i="5"/>
  <c r="D2130" i="5"/>
  <c r="B2131" i="5"/>
  <c r="C2131" i="5"/>
  <c r="D2131" i="5"/>
  <c r="B2132" i="5"/>
  <c r="C2132" i="5"/>
  <c r="D2132" i="5"/>
  <c r="B2133" i="5"/>
  <c r="C2133" i="5"/>
  <c r="D2133" i="5"/>
  <c r="B2134" i="5"/>
  <c r="C2134" i="5"/>
  <c r="D2134" i="5"/>
  <c r="B2135" i="5"/>
  <c r="C2135" i="5"/>
  <c r="D2135" i="5"/>
  <c r="B2136" i="5"/>
  <c r="C2136" i="5"/>
  <c r="D2136" i="5"/>
  <c r="B2137" i="5"/>
  <c r="C2137" i="5"/>
  <c r="D2137" i="5"/>
  <c r="B2138" i="5"/>
  <c r="C2138" i="5"/>
  <c r="D2138" i="5"/>
  <c r="B2139" i="5"/>
  <c r="C2139" i="5"/>
  <c r="D2139" i="5"/>
  <c r="B2140" i="5"/>
  <c r="C2140" i="5"/>
  <c r="D2140" i="5"/>
  <c r="B2141" i="5"/>
  <c r="C2141" i="5"/>
  <c r="D2141" i="5"/>
  <c r="B2142" i="5"/>
  <c r="C2142" i="5"/>
  <c r="D2142" i="5"/>
  <c r="B2143" i="5"/>
  <c r="C2143" i="5"/>
  <c r="D2143" i="5"/>
  <c r="B2144" i="5"/>
  <c r="C2144" i="5"/>
  <c r="D2144" i="5"/>
  <c r="B2145" i="5"/>
  <c r="C2145" i="5"/>
  <c r="D2145" i="5"/>
  <c r="B2146" i="5"/>
  <c r="C2146" i="5"/>
  <c r="D2146" i="5"/>
  <c r="B2147" i="5"/>
  <c r="C2147" i="5"/>
  <c r="D2147" i="5"/>
  <c r="B2148" i="5"/>
  <c r="C2148" i="5"/>
  <c r="D2148" i="5"/>
  <c r="B2149" i="5"/>
  <c r="C2149" i="5"/>
  <c r="D2149" i="5"/>
  <c r="B2150" i="5"/>
  <c r="C2150" i="5"/>
  <c r="D2150" i="5"/>
  <c r="B2151" i="5"/>
  <c r="C2151" i="5"/>
  <c r="D2151" i="5"/>
  <c r="B2152" i="5"/>
  <c r="C2152" i="5"/>
  <c r="D2152" i="5"/>
  <c r="B2153" i="5"/>
  <c r="C2153" i="5"/>
  <c r="D2153" i="5"/>
  <c r="B2154" i="5"/>
  <c r="C2154" i="5"/>
  <c r="D2154" i="5"/>
  <c r="B2155" i="5"/>
  <c r="C2155" i="5"/>
  <c r="D2155" i="5"/>
  <c r="B2156" i="5"/>
  <c r="C2156" i="5"/>
  <c r="D2156" i="5"/>
  <c r="B2157" i="5"/>
  <c r="C2157" i="5"/>
  <c r="D2157" i="5"/>
  <c r="B2158" i="5"/>
  <c r="C2158" i="5"/>
  <c r="D2158" i="5"/>
  <c r="B2159" i="5"/>
  <c r="C2159" i="5"/>
  <c r="D2159" i="5"/>
  <c r="B2160" i="5"/>
  <c r="C2160" i="5"/>
  <c r="D2160" i="5"/>
  <c r="B2161" i="5"/>
  <c r="C2161" i="5"/>
  <c r="D2161" i="5"/>
  <c r="B2162" i="5"/>
  <c r="C2162" i="5"/>
  <c r="D2162" i="5"/>
  <c r="B2163" i="5"/>
  <c r="C2163" i="5"/>
  <c r="D2163" i="5"/>
  <c r="B2164" i="5"/>
  <c r="C2164" i="5"/>
  <c r="D2164" i="5"/>
  <c r="B2165" i="5"/>
  <c r="C2165" i="5"/>
  <c r="D2165" i="5"/>
  <c r="B2166" i="5"/>
  <c r="C2166" i="5"/>
  <c r="D2166" i="5"/>
  <c r="B2167" i="5"/>
  <c r="C2167" i="5"/>
  <c r="D2167" i="5"/>
  <c r="B2168" i="5"/>
  <c r="C2168" i="5"/>
  <c r="D2168" i="5"/>
  <c r="B2169" i="5"/>
  <c r="C2169" i="5"/>
  <c r="D2169" i="5"/>
  <c r="B2170" i="5"/>
  <c r="C2170" i="5"/>
  <c r="D2170" i="5"/>
  <c r="B2171" i="5"/>
  <c r="C2171" i="5"/>
  <c r="D2171" i="5"/>
  <c r="B2172" i="5"/>
  <c r="C2172" i="5"/>
  <c r="D2172" i="5"/>
  <c r="B2173" i="5"/>
  <c r="C2173" i="5"/>
  <c r="D2173" i="5"/>
  <c r="B2174" i="5"/>
  <c r="C2174" i="5"/>
  <c r="D2174" i="5"/>
  <c r="B2175" i="5"/>
  <c r="C2175" i="5"/>
  <c r="D2175" i="5"/>
  <c r="B2176" i="5"/>
  <c r="C2176" i="5"/>
  <c r="D2176" i="5"/>
  <c r="B2177" i="5"/>
  <c r="C2177" i="5"/>
  <c r="D2177" i="5"/>
  <c r="B2178" i="5"/>
  <c r="C2178" i="5"/>
  <c r="D2178" i="5"/>
  <c r="B2179" i="5"/>
  <c r="C2179" i="5"/>
  <c r="D2179" i="5"/>
  <c r="B2180" i="5"/>
  <c r="C2180" i="5"/>
  <c r="D2180" i="5"/>
  <c r="B2181" i="5"/>
  <c r="C2181" i="5"/>
  <c r="D2181" i="5"/>
  <c r="B2182" i="5"/>
  <c r="C2182" i="5"/>
  <c r="D2182" i="5"/>
  <c r="B2183" i="5"/>
  <c r="C2183" i="5"/>
  <c r="D2183" i="5"/>
  <c r="B2184" i="5"/>
  <c r="C2184" i="5"/>
  <c r="D2184" i="5"/>
  <c r="B2185" i="5"/>
  <c r="C2185" i="5"/>
  <c r="D2185" i="5"/>
  <c r="B2186" i="5"/>
  <c r="C2186" i="5"/>
  <c r="D2186" i="5"/>
  <c r="B2187" i="5"/>
  <c r="C2187" i="5"/>
  <c r="D2187" i="5"/>
  <c r="B2188" i="5"/>
  <c r="C2188" i="5"/>
  <c r="D2188" i="5"/>
  <c r="B2189" i="5"/>
  <c r="C2189" i="5"/>
  <c r="D2189" i="5"/>
  <c r="B2190" i="5"/>
  <c r="C2190" i="5"/>
  <c r="D2190" i="5"/>
  <c r="B2191" i="5"/>
  <c r="C2191" i="5"/>
  <c r="D2191" i="5"/>
  <c r="B2192" i="5"/>
  <c r="C2192" i="5"/>
  <c r="D2192" i="5"/>
  <c r="B2193" i="5"/>
  <c r="C2193" i="5"/>
  <c r="D2193" i="5"/>
  <c r="B2194" i="5"/>
  <c r="C2194" i="5"/>
  <c r="D2194" i="5"/>
  <c r="B2195" i="5"/>
  <c r="C2195" i="5"/>
  <c r="D2195" i="5"/>
  <c r="B2196" i="5"/>
  <c r="C2196" i="5"/>
  <c r="D2196" i="5"/>
  <c r="B2197" i="5"/>
  <c r="C2197" i="5"/>
  <c r="D2197" i="5"/>
  <c r="B2198" i="5"/>
  <c r="C2198" i="5"/>
  <c r="D2198" i="5"/>
  <c r="B2199" i="5"/>
  <c r="C2199" i="5"/>
  <c r="D2199" i="5"/>
  <c r="B2200" i="5"/>
  <c r="C2200" i="5"/>
  <c r="D2200" i="5"/>
  <c r="B2201" i="5"/>
  <c r="C2201" i="5"/>
  <c r="D2201" i="5"/>
  <c r="B2202" i="5"/>
  <c r="C2202" i="5"/>
  <c r="D2202" i="5"/>
  <c r="B2203" i="5"/>
  <c r="C2203" i="5"/>
  <c r="D2203" i="5"/>
  <c r="B2204" i="5"/>
  <c r="C2204" i="5"/>
  <c r="D2204" i="5"/>
  <c r="B2205" i="5"/>
  <c r="C2205" i="5"/>
  <c r="D2205" i="5"/>
  <c r="B2206" i="5"/>
  <c r="C2206" i="5"/>
  <c r="D2206" i="5"/>
  <c r="B2207" i="5"/>
  <c r="C2207" i="5"/>
  <c r="D2207" i="5"/>
  <c r="B2208" i="5"/>
  <c r="C2208" i="5"/>
  <c r="D2208" i="5"/>
  <c r="B2209" i="5"/>
  <c r="C2209" i="5"/>
  <c r="D2209" i="5"/>
  <c r="B2210" i="5"/>
  <c r="C2210" i="5"/>
  <c r="D2210" i="5"/>
  <c r="B2211" i="5"/>
  <c r="C2211" i="5"/>
  <c r="D2211" i="5"/>
  <c r="B2212" i="5"/>
  <c r="C2212" i="5"/>
  <c r="D2212" i="5"/>
  <c r="B2213" i="5"/>
  <c r="C2213" i="5"/>
  <c r="D2213" i="5"/>
  <c r="B2214" i="5"/>
  <c r="C2214" i="5"/>
  <c r="D2214" i="5"/>
  <c r="B2215" i="5"/>
  <c r="C2215" i="5"/>
  <c r="D2215" i="5"/>
  <c r="B2216" i="5"/>
  <c r="C2216" i="5"/>
  <c r="D2216" i="5"/>
  <c r="B2217" i="5"/>
  <c r="C2217" i="5"/>
  <c r="D2217" i="5"/>
  <c r="B2218" i="5"/>
  <c r="C2218" i="5"/>
  <c r="D2218" i="5"/>
  <c r="B2219" i="5"/>
  <c r="C2219" i="5"/>
  <c r="D2219" i="5"/>
  <c r="B2220" i="5"/>
  <c r="C2220" i="5"/>
  <c r="D2220" i="5"/>
  <c r="B2221" i="5"/>
  <c r="C2221" i="5"/>
  <c r="D2221" i="5"/>
  <c r="B2222" i="5"/>
  <c r="C2222" i="5"/>
  <c r="D2222" i="5"/>
  <c r="B2223" i="5"/>
  <c r="C2223" i="5"/>
  <c r="D2223" i="5"/>
  <c r="B2224" i="5"/>
  <c r="C2224" i="5"/>
  <c r="D2224" i="5"/>
  <c r="B2225" i="5"/>
  <c r="C2225" i="5"/>
  <c r="D2225" i="5"/>
  <c r="B2226" i="5"/>
  <c r="C2226" i="5"/>
  <c r="D2226" i="5"/>
  <c r="B2227" i="5"/>
  <c r="C2227" i="5"/>
  <c r="D2227" i="5"/>
  <c r="B2228" i="5"/>
  <c r="C2228" i="5"/>
  <c r="D2228" i="5"/>
  <c r="B2229" i="5"/>
  <c r="C2229" i="5"/>
  <c r="D2229" i="5"/>
  <c r="B2230" i="5"/>
  <c r="C2230" i="5"/>
  <c r="D2230" i="5"/>
  <c r="B2231" i="5"/>
  <c r="C2231" i="5"/>
  <c r="D2231" i="5"/>
  <c r="B2232" i="5"/>
  <c r="C2232" i="5"/>
  <c r="D2232" i="5"/>
  <c r="B2233" i="5"/>
  <c r="C2233" i="5"/>
  <c r="D2233" i="5"/>
  <c r="B2234" i="5"/>
  <c r="C2234" i="5"/>
  <c r="D2234" i="5"/>
  <c r="B2235" i="5"/>
  <c r="C2235" i="5"/>
  <c r="D2235" i="5"/>
  <c r="B2236" i="5"/>
  <c r="C2236" i="5"/>
  <c r="D2236" i="5"/>
  <c r="B2237" i="5"/>
  <c r="C2237" i="5"/>
  <c r="D2237" i="5"/>
  <c r="B2238" i="5"/>
  <c r="C2238" i="5"/>
  <c r="D2238" i="5"/>
  <c r="B2239" i="5"/>
  <c r="C2239" i="5"/>
  <c r="D2239" i="5"/>
  <c r="B2240" i="5"/>
  <c r="C2240" i="5"/>
  <c r="D2240" i="5"/>
  <c r="B2241" i="5"/>
  <c r="C2241" i="5"/>
  <c r="D2241" i="5"/>
  <c r="B2242" i="5"/>
  <c r="C2242" i="5"/>
  <c r="D2242" i="5"/>
  <c r="B2243" i="5"/>
  <c r="C2243" i="5"/>
  <c r="D2243" i="5"/>
  <c r="B2244" i="5"/>
  <c r="C2244" i="5"/>
  <c r="D2244" i="5"/>
  <c r="B2245" i="5"/>
  <c r="C2245" i="5"/>
  <c r="D2245" i="5"/>
  <c r="B2246" i="5"/>
  <c r="C2246" i="5"/>
  <c r="D2246" i="5"/>
  <c r="B2247" i="5"/>
  <c r="C2247" i="5"/>
  <c r="D2247" i="5"/>
  <c r="B2248" i="5"/>
  <c r="C2248" i="5"/>
  <c r="D2248" i="5"/>
  <c r="B2249" i="5"/>
  <c r="C2249" i="5"/>
  <c r="D2249" i="5"/>
  <c r="B2250" i="5"/>
  <c r="C2250" i="5"/>
  <c r="D2250" i="5"/>
  <c r="B2251" i="5"/>
  <c r="C2251" i="5"/>
  <c r="D2251" i="5"/>
  <c r="B2252" i="5"/>
  <c r="C2252" i="5"/>
  <c r="D2252" i="5"/>
  <c r="B2253" i="5"/>
  <c r="C2253" i="5"/>
  <c r="D2253" i="5"/>
  <c r="B2254" i="5"/>
  <c r="C2254" i="5"/>
  <c r="D2254" i="5"/>
  <c r="B2255" i="5"/>
  <c r="C2255" i="5"/>
  <c r="D2255" i="5"/>
  <c r="B2256" i="5"/>
  <c r="C2256" i="5"/>
  <c r="D2256" i="5"/>
  <c r="B2257" i="5"/>
  <c r="C2257" i="5"/>
  <c r="D2257" i="5"/>
  <c r="B2258" i="5"/>
  <c r="C2258" i="5"/>
  <c r="D2258" i="5"/>
  <c r="B2259" i="5"/>
  <c r="C2259" i="5"/>
  <c r="D2259" i="5"/>
  <c r="B2260" i="5"/>
  <c r="C2260" i="5"/>
  <c r="D2260" i="5"/>
  <c r="B2261" i="5"/>
  <c r="C2261" i="5"/>
  <c r="D2261" i="5"/>
  <c r="B2262" i="5"/>
  <c r="C2262" i="5"/>
  <c r="D2262" i="5"/>
  <c r="B2263" i="5"/>
  <c r="C2263" i="5"/>
  <c r="D2263" i="5"/>
  <c r="B2264" i="5"/>
  <c r="C2264" i="5"/>
  <c r="D2264" i="5"/>
  <c r="B2265" i="5"/>
  <c r="C2265" i="5"/>
  <c r="D2265" i="5"/>
  <c r="B2266" i="5"/>
  <c r="C2266" i="5"/>
  <c r="D2266" i="5"/>
  <c r="B2267" i="5"/>
  <c r="C2267" i="5"/>
  <c r="D2267" i="5"/>
  <c r="B2268" i="5"/>
  <c r="C2268" i="5"/>
  <c r="D2268" i="5"/>
  <c r="B2269" i="5"/>
  <c r="C2269" i="5"/>
  <c r="D2269" i="5"/>
  <c r="B2270" i="5"/>
  <c r="C2270" i="5"/>
  <c r="D2270" i="5"/>
  <c r="B2271" i="5"/>
  <c r="C2271" i="5"/>
  <c r="D2271" i="5"/>
  <c r="B2272" i="5"/>
  <c r="C2272" i="5"/>
  <c r="D2272" i="5"/>
  <c r="B2273" i="5"/>
  <c r="C2273" i="5"/>
  <c r="D2273" i="5"/>
  <c r="B2274" i="5"/>
  <c r="C2274" i="5"/>
  <c r="D2274" i="5"/>
  <c r="B2275" i="5"/>
  <c r="C2275" i="5"/>
  <c r="D2275" i="5"/>
  <c r="B2276" i="5"/>
  <c r="C2276" i="5"/>
  <c r="D2276" i="5"/>
  <c r="B2277" i="5"/>
  <c r="C2277" i="5"/>
  <c r="D2277" i="5"/>
  <c r="B2278" i="5"/>
  <c r="C2278" i="5"/>
  <c r="D2278" i="5"/>
  <c r="B2279" i="5"/>
  <c r="C2279" i="5"/>
  <c r="D2279" i="5"/>
  <c r="B2280" i="5"/>
  <c r="C2280" i="5"/>
  <c r="D2280" i="5"/>
  <c r="B2281" i="5"/>
  <c r="C2281" i="5"/>
  <c r="D2281" i="5"/>
  <c r="B2282" i="5"/>
  <c r="C2282" i="5"/>
  <c r="D2282" i="5"/>
  <c r="B2283" i="5"/>
  <c r="C2283" i="5"/>
  <c r="D2283" i="5"/>
  <c r="B2284" i="5"/>
  <c r="C2284" i="5"/>
  <c r="D2284" i="5"/>
  <c r="B2285" i="5"/>
  <c r="C2285" i="5"/>
  <c r="D2285" i="5"/>
  <c r="B2286" i="5"/>
  <c r="C2286" i="5"/>
  <c r="D2286" i="5"/>
  <c r="B2287" i="5"/>
  <c r="C2287" i="5"/>
  <c r="D2287" i="5"/>
  <c r="B2288" i="5"/>
  <c r="C2288" i="5"/>
  <c r="D2288" i="5"/>
  <c r="B2289" i="5"/>
  <c r="C2289" i="5"/>
  <c r="D2289" i="5"/>
  <c r="B2290" i="5"/>
  <c r="C2290" i="5"/>
  <c r="D2290" i="5"/>
  <c r="B2291" i="5"/>
  <c r="C2291" i="5"/>
  <c r="D2291" i="5"/>
  <c r="B2292" i="5"/>
  <c r="C2292" i="5"/>
  <c r="D2292" i="5"/>
  <c r="B2293" i="5"/>
  <c r="C2293" i="5"/>
  <c r="D2293" i="5"/>
  <c r="B2294" i="5"/>
  <c r="C2294" i="5"/>
  <c r="D2294" i="5"/>
  <c r="B2295" i="5"/>
  <c r="C2295" i="5"/>
  <c r="D2295" i="5"/>
  <c r="B2296" i="5"/>
  <c r="C2296" i="5"/>
  <c r="D2296" i="5"/>
  <c r="B2297" i="5"/>
  <c r="C2297" i="5"/>
  <c r="D2297" i="5"/>
  <c r="B2298" i="5"/>
  <c r="C2298" i="5"/>
  <c r="D2298" i="5"/>
  <c r="B2299" i="5"/>
  <c r="C2299" i="5"/>
  <c r="D2299" i="5"/>
  <c r="B2300" i="5"/>
  <c r="C2300" i="5"/>
  <c r="D2300" i="5"/>
  <c r="B2301" i="5"/>
  <c r="C2301" i="5"/>
  <c r="D2301" i="5"/>
  <c r="B2302" i="5"/>
  <c r="C2302" i="5"/>
  <c r="D2302" i="5"/>
  <c r="B2303" i="5"/>
  <c r="C2303" i="5"/>
  <c r="D2303" i="5"/>
  <c r="B2304" i="5"/>
  <c r="C2304" i="5"/>
  <c r="D2304" i="5"/>
  <c r="B2305" i="5"/>
  <c r="C2305" i="5"/>
  <c r="D2305" i="5"/>
  <c r="B2306" i="5"/>
  <c r="C2306" i="5"/>
  <c r="D2306" i="5"/>
  <c r="B2307" i="5"/>
  <c r="C2307" i="5"/>
  <c r="D2307" i="5"/>
  <c r="B2308" i="5"/>
  <c r="C2308" i="5"/>
  <c r="D2308" i="5"/>
  <c r="B2309" i="5"/>
  <c r="C2309" i="5"/>
  <c r="D2309" i="5"/>
  <c r="B2310" i="5"/>
  <c r="C2310" i="5"/>
  <c r="D2310" i="5"/>
  <c r="B2311" i="5"/>
  <c r="C2311" i="5"/>
  <c r="D2311" i="5"/>
  <c r="B2312" i="5"/>
  <c r="C2312" i="5"/>
  <c r="D2312" i="5"/>
  <c r="B2313" i="5"/>
  <c r="C2313" i="5"/>
  <c r="D2313" i="5"/>
  <c r="B2314" i="5"/>
  <c r="C2314" i="5"/>
  <c r="D2314" i="5"/>
  <c r="B2315" i="5"/>
  <c r="C2315" i="5"/>
  <c r="D2315" i="5"/>
  <c r="B2316" i="5"/>
  <c r="C2316" i="5"/>
  <c r="D2316" i="5"/>
  <c r="B2317" i="5"/>
  <c r="C2317" i="5"/>
  <c r="D2317" i="5"/>
  <c r="B2318" i="5"/>
  <c r="C2318" i="5"/>
  <c r="D2318" i="5"/>
  <c r="B2319" i="5"/>
  <c r="C2319" i="5"/>
  <c r="D2319" i="5"/>
  <c r="B2320" i="5"/>
  <c r="C2320" i="5"/>
  <c r="D2320" i="5"/>
  <c r="B2321" i="5"/>
  <c r="C2321" i="5"/>
  <c r="D2321" i="5"/>
  <c r="B2322" i="5"/>
  <c r="C2322" i="5"/>
  <c r="D2322" i="5"/>
  <c r="B2323" i="5"/>
  <c r="C2323" i="5"/>
  <c r="D2323" i="5"/>
  <c r="B2324" i="5"/>
  <c r="C2324" i="5"/>
  <c r="D2324" i="5"/>
  <c r="B2325" i="5"/>
  <c r="C2325" i="5"/>
  <c r="D2325" i="5"/>
  <c r="B2326" i="5"/>
  <c r="C2326" i="5"/>
  <c r="D2326" i="5"/>
  <c r="B2327" i="5"/>
  <c r="C2327" i="5"/>
  <c r="D2327" i="5"/>
  <c r="B2328" i="5"/>
  <c r="C2328" i="5"/>
  <c r="D2328" i="5"/>
  <c r="B2329" i="5"/>
  <c r="C2329" i="5"/>
  <c r="D2329" i="5"/>
  <c r="B2330" i="5"/>
  <c r="C2330" i="5"/>
  <c r="D2330" i="5"/>
  <c r="B2331" i="5"/>
  <c r="C2331" i="5"/>
  <c r="D2331" i="5"/>
  <c r="B2332" i="5"/>
  <c r="C2332" i="5"/>
  <c r="D2332" i="5"/>
  <c r="B2333" i="5"/>
  <c r="C2333" i="5"/>
  <c r="D2333" i="5"/>
  <c r="B2334" i="5"/>
  <c r="C2334" i="5"/>
  <c r="D2334" i="5"/>
  <c r="B2335" i="5"/>
  <c r="C2335" i="5"/>
  <c r="D2335" i="5"/>
  <c r="B2336" i="5"/>
  <c r="C2336" i="5"/>
  <c r="D2336" i="5"/>
  <c r="B2337" i="5"/>
  <c r="C2337" i="5"/>
  <c r="D2337" i="5"/>
  <c r="B2338" i="5"/>
  <c r="C2338" i="5"/>
  <c r="D2338" i="5"/>
  <c r="B2339" i="5"/>
  <c r="C2339" i="5"/>
  <c r="D2339" i="5"/>
  <c r="B2340" i="5"/>
  <c r="C2340" i="5"/>
  <c r="D2340" i="5"/>
  <c r="B2341" i="5"/>
  <c r="C2341" i="5"/>
  <c r="D2341" i="5"/>
  <c r="B2342" i="5"/>
  <c r="C2342" i="5"/>
  <c r="D2342" i="5"/>
  <c r="B2343" i="5"/>
  <c r="C2343" i="5"/>
  <c r="D2343" i="5"/>
  <c r="B2344" i="5"/>
  <c r="C2344" i="5"/>
  <c r="D2344" i="5"/>
  <c r="B2345" i="5"/>
  <c r="C2345" i="5"/>
  <c r="D2345" i="5"/>
  <c r="B2346" i="5"/>
  <c r="C2346" i="5"/>
  <c r="D2346" i="5"/>
  <c r="B2347" i="5"/>
  <c r="C2347" i="5"/>
  <c r="D2347" i="5"/>
  <c r="B2348" i="5"/>
  <c r="C2348" i="5"/>
  <c r="D2348" i="5"/>
  <c r="B2349" i="5"/>
  <c r="C2349" i="5"/>
  <c r="D2349" i="5"/>
  <c r="B2350" i="5"/>
  <c r="C2350" i="5"/>
  <c r="D2350" i="5"/>
  <c r="B2351" i="5"/>
  <c r="C2351" i="5"/>
  <c r="D2351" i="5"/>
  <c r="B2352" i="5"/>
  <c r="C2352" i="5"/>
  <c r="D2352" i="5"/>
  <c r="B2353" i="5"/>
  <c r="C2353" i="5"/>
  <c r="D2353" i="5"/>
  <c r="B2354" i="5"/>
  <c r="C2354" i="5"/>
  <c r="D2354" i="5"/>
  <c r="B2355" i="5"/>
  <c r="C2355" i="5"/>
  <c r="D2355" i="5"/>
  <c r="B2356" i="5"/>
  <c r="C2356" i="5"/>
  <c r="D2356" i="5"/>
  <c r="B2357" i="5"/>
  <c r="C2357" i="5"/>
  <c r="D2357" i="5"/>
  <c r="B2358" i="5"/>
  <c r="C2358" i="5"/>
  <c r="D2358" i="5"/>
  <c r="B2359" i="5"/>
  <c r="C2359" i="5"/>
  <c r="D2359" i="5"/>
  <c r="B2360" i="5"/>
  <c r="C2360" i="5"/>
  <c r="D2360" i="5"/>
  <c r="B2361" i="5"/>
  <c r="C2361" i="5"/>
  <c r="D2361" i="5"/>
  <c r="B2362" i="5"/>
  <c r="C2362" i="5"/>
  <c r="D2362" i="5"/>
  <c r="B2363" i="5"/>
  <c r="C2363" i="5"/>
  <c r="D2363" i="5"/>
  <c r="B2364" i="5"/>
  <c r="C2364" i="5"/>
  <c r="D2364" i="5"/>
  <c r="B2365" i="5"/>
  <c r="C2365" i="5"/>
  <c r="D2365" i="5"/>
  <c r="B2366" i="5"/>
  <c r="C2366" i="5"/>
  <c r="D2366" i="5"/>
  <c r="B2367" i="5"/>
  <c r="C2367" i="5"/>
  <c r="D2367" i="5"/>
  <c r="B2368" i="5"/>
  <c r="C2368" i="5"/>
  <c r="D2368" i="5"/>
  <c r="B2369" i="5"/>
  <c r="C2369" i="5"/>
  <c r="D2369" i="5"/>
  <c r="B2370" i="5"/>
  <c r="C2370" i="5"/>
  <c r="D2370" i="5"/>
  <c r="B2371" i="5"/>
  <c r="C2371" i="5"/>
  <c r="D2371" i="5"/>
  <c r="B2372" i="5"/>
  <c r="C2372" i="5"/>
  <c r="D2372" i="5"/>
  <c r="B2373" i="5"/>
  <c r="C2373" i="5"/>
  <c r="D2373" i="5"/>
  <c r="B2374" i="5"/>
  <c r="C2374" i="5"/>
  <c r="D2374" i="5"/>
  <c r="B2375" i="5"/>
  <c r="C2375" i="5"/>
  <c r="D2375" i="5"/>
  <c r="B2376" i="5"/>
  <c r="C2376" i="5"/>
  <c r="D2376" i="5"/>
  <c r="B2377" i="5"/>
  <c r="C2377" i="5"/>
  <c r="D2377" i="5"/>
  <c r="B2378" i="5"/>
  <c r="C2378" i="5"/>
  <c r="D2378" i="5"/>
  <c r="B2379" i="5"/>
  <c r="C2379" i="5"/>
  <c r="D2379" i="5"/>
  <c r="B2380" i="5"/>
  <c r="C2380" i="5"/>
  <c r="D2380" i="5"/>
  <c r="B2381" i="5"/>
  <c r="C2381" i="5"/>
  <c r="D2381" i="5"/>
  <c r="B2382" i="5"/>
  <c r="C2382" i="5"/>
  <c r="D2382" i="5"/>
  <c r="B2383" i="5"/>
  <c r="C2383" i="5"/>
  <c r="D2383" i="5"/>
  <c r="B2384" i="5"/>
  <c r="C2384" i="5"/>
  <c r="D2384" i="5"/>
  <c r="B2385" i="5"/>
  <c r="C2385" i="5"/>
  <c r="D2385" i="5"/>
  <c r="B2386" i="5"/>
  <c r="C2386" i="5"/>
  <c r="D2386" i="5"/>
  <c r="B2387" i="5"/>
  <c r="C2387" i="5"/>
  <c r="D2387" i="5"/>
  <c r="B2388" i="5"/>
  <c r="C2388" i="5"/>
  <c r="D2388" i="5"/>
  <c r="B2389" i="5"/>
  <c r="C2389" i="5"/>
  <c r="D2389" i="5"/>
  <c r="B2390" i="5"/>
  <c r="C2390" i="5"/>
  <c r="D2390" i="5"/>
  <c r="B2391" i="5"/>
  <c r="C2391" i="5"/>
  <c r="D2391" i="5"/>
  <c r="B2392" i="5"/>
  <c r="C2392" i="5"/>
  <c r="D2392" i="5"/>
  <c r="B2393" i="5"/>
  <c r="C2393" i="5"/>
  <c r="D2393" i="5"/>
  <c r="B2394" i="5"/>
  <c r="C2394" i="5"/>
  <c r="D2394" i="5"/>
  <c r="B2395" i="5"/>
  <c r="C2395" i="5"/>
  <c r="D2395" i="5"/>
  <c r="B2396" i="5"/>
  <c r="C2396" i="5"/>
  <c r="D2396" i="5"/>
  <c r="B2397" i="5"/>
  <c r="C2397" i="5"/>
  <c r="D2397" i="5"/>
  <c r="B2398" i="5"/>
  <c r="C2398" i="5"/>
  <c r="D2398" i="5"/>
  <c r="B2399" i="5"/>
  <c r="C2399" i="5"/>
  <c r="D2399" i="5"/>
  <c r="B2400" i="5"/>
  <c r="C2400" i="5"/>
  <c r="D2400" i="5"/>
  <c r="B2401" i="5"/>
  <c r="C2401" i="5"/>
  <c r="D2401" i="5"/>
  <c r="B2402" i="5"/>
  <c r="C2402" i="5"/>
  <c r="D2402" i="5"/>
  <c r="B2403" i="5"/>
  <c r="C2403" i="5"/>
  <c r="D2403" i="5"/>
  <c r="B2404" i="5"/>
  <c r="C2404" i="5"/>
  <c r="D2404" i="5"/>
  <c r="B2405" i="5"/>
  <c r="C2405" i="5"/>
  <c r="D2405" i="5"/>
  <c r="B2406" i="5"/>
  <c r="C2406" i="5"/>
  <c r="D2406" i="5"/>
  <c r="B2407" i="5"/>
  <c r="C2407" i="5"/>
  <c r="D2407" i="5"/>
  <c r="B2408" i="5"/>
  <c r="C2408" i="5"/>
  <c r="D2408" i="5"/>
  <c r="B2409" i="5"/>
  <c r="C2409" i="5"/>
  <c r="D2409" i="5"/>
  <c r="B2410" i="5"/>
  <c r="C2410" i="5"/>
  <c r="D2410" i="5"/>
  <c r="B2411" i="5"/>
  <c r="C2411" i="5"/>
  <c r="D2411" i="5"/>
  <c r="B2412" i="5"/>
  <c r="C2412" i="5"/>
  <c r="D2412" i="5"/>
  <c r="B2413" i="5"/>
  <c r="C2413" i="5"/>
  <c r="D2413" i="5"/>
  <c r="B2414" i="5"/>
  <c r="C2414" i="5"/>
  <c r="D2414" i="5"/>
  <c r="B2415" i="5"/>
  <c r="C2415" i="5"/>
  <c r="D2415" i="5"/>
  <c r="B2416" i="5"/>
  <c r="C2416" i="5"/>
  <c r="D2416" i="5"/>
  <c r="B2417" i="5"/>
  <c r="C2417" i="5"/>
  <c r="D2417" i="5"/>
  <c r="B2418" i="5"/>
  <c r="C2418" i="5"/>
  <c r="D2418" i="5"/>
  <c r="B2419" i="5"/>
  <c r="C2419" i="5"/>
  <c r="D2419" i="5"/>
  <c r="B2420" i="5"/>
  <c r="C2420" i="5"/>
  <c r="D2420" i="5"/>
  <c r="B2421" i="5"/>
  <c r="C2421" i="5"/>
  <c r="D2421" i="5"/>
  <c r="B2422" i="5"/>
  <c r="C2422" i="5"/>
  <c r="D2422" i="5"/>
  <c r="B2423" i="5"/>
  <c r="C2423" i="5"/>
  <c r="D2423" i="5"/>
  <c r="B2424" i="5"/>
  <c r="C2424" i="5"/>
  <c r="D2424" i="5"/>
  <c r="B2425" i="5"/>
  <c r="C2425" i="5"/>
  <c r="D2425" i="5"/>
  <c r="B2426" i="5"/>
  <c r="C2426" i="5"/>
  <c r="D2426" i="5"/>
  <c r="B2427" i="5"/>
  <c r="C2427" i="5"/>
  <c r="D2427" i="5"/>
  <c r="B2428" i="5"/>
  <c r="C2428" i="5"/>
  <c r="D2428" i="5"/>
  <c r="B2429" i="5"/>
  <c r="C2429" i="5"/>
  <c r="D2429" i="5"/>
  <c r="B2430" i="5"/>
  <c r="C2430" i="5"/>
  <c r="D2430" i="5"/>
  <c r="B2431" i="5"/>
  <c r="C2431" i="5"/>
  <c r="D2431" i="5"/>
  <c r="B2432" i="5"/>
  <c r="C2432" i="5"/>
  <c r="D2432" i="5"/>
  <c r="B2433" i="5"/>
  <c r="C2433" i="5"/>
  <c r="D2433" i="5"/>
  <c r="B2434" i="5"/>
  <c r="C2434" i="5"/>
  <c r="D2434" i="5"/>
  <c r="B2435" i="5"/>
  <c r="C2435" i="5"/>
  <c r="D2435" i="5"/>
  <c r="B2436" i="5"/>
  <c r="C2436" i="5"/>
  <c r="D2436" i="5"/>
  <c r="B2437" i="5"/>
  <c r="C2437" i="5"/>
  <c r="D2437" i="5"/>
  <c r="B2438" i="5"/>
  <c r="C2438" i="5"/>
  <c r="D2438" i="5"/>
  <c r="B2439" i="5"/>
  <c r="C2439" i="5"/>
  <c r="D2439" i="5"/>
  <c r="B2440" i="5"/>
  <c r="C2440" i="5"/>
  <c r="D2440" i="5"/>
  <c r="B2441" i="5"/>
  <c r="C2441" i="5"/>
  <c r="D2441" i="5"/>
  <c r="B2442" i="5"/>
  <c r="C2442" i="5"/>
  <c r="D2442" i="5"/>
  <c r="B2443" i="5"/>
  <c r="C2443" i="5"/>
  <c r="D2443" i="5"/>
  <c r="B2444" i="5"/>
  <c r="C2444" i="5"/>
  <c r="D2444" i="5"/>
  <c r="B2445" i="5"/>
  <c r="C2445" i="5"/>
  <c r="D2445" i="5"/>
  <c r="B2446" i="5"/>
  <c r="C2446" i="5"/>
  <c r="D2446" i="5"/>
  <c r="B2447" i="5"/>
  <c r="C2447" i="5"/>
  <c r="D2447" i="5"/>
  <c r="B2448" i="5"/>
  <c r="C2448" i="5"/>
  <c r="D2448" i="5"/>
  <c r="B2449" i="5"/>
  <c r="C2449" i="5"/>
  <c r="D2449" i="5"/>
  <c r="B2450" i="5"/>
  <c r="C2450" i="5"/>
  <c r="D2450" i="5"/>
  <c r="B2451" i="5"/>
  <c r="C2451" i="5"/>
  <c r="D2451" i="5"/>
  <c r="B2452" i="5"/>
  <c r="C2452" i="5"/>
  <c r="D2452" i="5"/>
  <c r="B2453" i="5"/>
  <c r="C2453" i="5"/>
  <c r="D2453" i="5"/>
  <c r="B2454" i="5"/>
  <c r="C2454" i="5"/>
  <c r="D2454" i="5"/>
  <c r="B2455" i="5"/>
  <c r="C2455" i="5"/>
  <c r="D2455" i="5"/>
  <c r="B2456" i="5"/>
  <c r="C2456" i="5"/>
  <c r="D2456" i="5"/>
  <c r="B2457" i="5"/>
  <c r="C2457" i="5"/>
  <c r="D2457" i="5"/>
  <c r="B2458" i="5"/>
  <c r="C2458" i="5"/>
  <c r="D2458" i="5"/>
  <c r="B2459" i="5"/>
  <c r="C2459" i="5"/>
  <c r="D2459" i="5"/>
  <c r="B2460" i="5"/>
  <c r="C2460" i="5"/>
  <c r="D2460" i="5"/>
  <c r="B2461" i="5"/>
  <c r="C2461" i="5"/>
  <c r="D2461" i="5"/>
  <c r="B2462" i="5"/>
  <c r="C2462" i="5"/>
  <c r="D2462" i="5"/>
  <c r="B2463" i="5"/>
  <c r="C2463" i="5"/>
  <c r="D2463" i="5"/>
  <c r="B2464" i="5"/>
  <c r="C2464" i="5"/>
  <c r="D2464" i="5"/>
  <c r="B2465" i="5"/>
  <c r="C2465" i="5"/>
  <c r="D2465" i="5"/>
  <c r="B2466" i="5"/>
  <c r="C2466" i="5"/>
  <c r="D2466" i="5"/>
  <c r="B2467" i="5"/>
  <c r="C2467" i="5"/>
  <c r="D2467" i="5"/>
  <c r="B2468" i="5"/>
  <c r="C2468" i="5"/>
  <c r="D2468" i="5"/>
  <c r="B2469" i="5"/>
  <c r="C2469" i="5"/>
  <c r="D2469" i="5"/>
  <c r="B2470" i="5"/>
  <c r="C2470" i="5"/>
  <c r="D2470" i="5"/>
  <c r="B2471" i="5"/>
  <c r="C2471" i="5"/>
  <c r="D2471" i="5"/>
  <c r="B2472" i="5"/>
  <c r="C2472" i="5"/>
  <c r="D2472" i="5"/>
  <c r="B2473" i="5"/>
  <c r="C2473" i="5"/>
  <c r="D2473" i="5"/>
  <c r="B2474" i="5"/>
  <c r="C2474" i="5"/>
  <c r="D2474" i="5"/>
  <c r="B2475" i="5"/>
  <c r="C2475" i="5"/>
  <c r="D2475" i="5"/>
  <c r="B2476" i="5"/>
  <c r="C2476" i="5"/>
  <c r="D2476" i="5"/>
  <c r="B2477" i="5"/>
  <c r="C2477" i="5"/>
  <c r="D2477" i="5"/>
  <c r="B2478" i="5"/>
  <c r="C2478" i="5"/>
  <c r="D2478" i="5"/>
  <c r="B2479" i="5"/>
  <c r="C2479" i="5"/>
  <c r="D2479" i="5"/>
  <c r="B2480" i="5"/>
  <c r="C2480" i="5"/>
  <c r="D2480" i="5"/>
  <c r="B2481" i="5"/>
  <c r="C2481" i="5"/>
  <c r="D2481" i="5"/>
  <c r="B2482" i="5"/>
  <c r="C2482" i="5"/>
  <c r="D2482" i="5"/>
  <c r="B2483" i="5"/>
  <c r="C2483" i="5"/>
  <c r="D2483" i="5"/>
  <c r="B2484" i="5"/>
  <c r="C2484" i="5"/>
  <c r="D2484" i="5"/>
  <c r="B2485" i="5"/>
  <c r="C2485" i="5"/>
  <c r="D2485" i="5"/>
  <c r="B2486" i="5"/>
  <c r="C2486" i="5"/>
  <c r="D2486" i="5"/>
  <c r="B2487" i="5"/>
  <c r="C2487" i="5"/>
  <c r="D2487" i="5"/>
  <c r="B2488" i="5"/>
  <c r="C2488" i="5"/>
  <c r="D2488" i="5"/>
  <c r="B2489" i="5"/>
  <c r="C2489" i="5"/>
  <c r="D2489" i="5"/>
  <c r="B2490" i="5"/>
  <c r="C2490" i="5"/>
  <c r="D2490" i="5"/>
  <c r="B2491" i="5"/>
  <c r="C2491" i="5"/>
  <c r="D2491" i="5"/>
  <c r="B2492" i="5"/>
  <c r="C2492" i="5"/>
  <c r="D2492" i="5"/>
  <c r="B2493" i="5"/>
  <c r="C2493" i="5"/>
  <c r="D2493" i="5"/>
  <c r="B2494" i="5"/>
  <c r="C2494" i="5"/>
  <c r="D2494" i="5"/>
  <c r="B2495" i="5"/>
  <c r="C2495" i="5"/>
  <c r="D2495" i="5"/>
  <c r="B2496" i="5"/>
  <c r="C2496" i="5"/>
  <c r="D2496" i="5"/>
  <c r="B2497" i="5"/>
  <c r="C2497" i="5"/>
  <c r="D2497" i="5"/>
  <c r="B2498" i="5"/>
  <c r="C2498" i="5"/>
  <c r="D2498" i="5"/>
  <c r="B2499" i="5"/>
  <c r="C2499" i="5"/>
  <c r="D2499" i="5"/>
  <c r="B2500" i="5"/>
  <c r="C2500" i="5"/>
  <c r="D2500" i="5"/>
  <c r="B2501" i="5"/>
  <c r="C2501" i="5"/>
  <c r="D2501" i="5"/>
  <c r="B2502" i="5"/>
  <c r="C2502" i="5"/>
  <c r="D2502" i="5"/>
  <c r="B2503" i="5"/>
  <c r="C2503" i="5"/>
  <c r="D2503" i="5"/>
  <c r="B2504" i="5"/>
  <c r="C2504" i="5"/>
  <c r="D2504" i="5"/>
  <c r="B2505" i="5"/>
  <c r="C2505" i="5"/>
  <c r="D2505" i="5"/>
  <c r="B2506" i="5"/>
  <c r="C2506" i="5"/>
  <c r="D2506" i="5"/>
  <c r="B2507" i="5"/>
  <c r="C2507" i="5"/>
  <c r="D2507" i="5"/>
  <c r="B2508" i="5"/>
  <c r="C2508" i="5"/>
  <c r="D2508" i="5"/>
  <c r="B2509" i="5"/>
  <c r="C2509" i="5"/>
  <c r="D2509" i="5"/>
  <c r="B2510" i="5"/>
  <c r="C2510" i="5"/>
  <c r="D2510" i="5"/>
  <c r="B2511" i="5"/>
  <c r="C2511" i="5"/>
  <c r="D2511" i="5"/>
  <c r="B2512" i="5"/>
  <c r="C2512" i="5"/>
  <c r="D2512" i="5"/>
  <c r="B2513" i="5"/>
  <c r="C2513" i="5"/>
  <c r="D2513" i="5"/>
  <c r="B2514" i="5"/>
  <c r="C2514" i="5"/>
  <c r="D2514" i="5"/>
  <c r="B2515" i="5"/>
  <c r="C2515" i="5"/>
  <c r="D2515" i="5"/>
  <c r="B2516" i="5"/>
  <c r="C2516" i="5"/>
  <c r="D2516" i="5"/>
  <c r="B2517" i="5"/>
  <c r="C2517" i="5"/>
  <c r="D2517" i="5"/>
  <c r="B2518" i="5"/>
  <c r="C2518" i="5"/>
  <c r="D2518" i="5"/>
  <c r="B2519" i="5"/>
  <c r="C2519" i="5"/>
  <c r="D2519" i="5"/>
  <c r="B2520" i="5"/>
  <c r="C2520" i="5"/>
  <c r="D2520" i="5"/>
  <c r="B2521" i="5"/>
  <c r="C2521" i="5"/>
  <c r="D2521" i="5"/>
  <c r="B2522" i="5"/>
  <c r="C2522" i="5"/>
  <c r="D2522" i="5"/>
  <c r="B2523" i="5"/>
  <c r="C2523" i="5"/>
  <c r="D2523" i="5"/>
  <c r="B2524" i="5"/>
  <c r="C2524" i="5"/>
  <c r="D2524" i="5"/>
  <c r="B2525" i="5"/>
  <c r="C2525" i="5"/>
  <c r="D2525" i="5"/>
  <c r="B2526" i="5"/>
  <c r="C2526" i="5"/>
  <c r="D2526" i="5"/>
  <c r="B2527" i="5"/>
  <c r="C2527" i="5"/>
  <c r="D2527" i="5"/>
  <c r="B2528" i="5"/>
  <c r="C2528" i="5"/>
  <c r="D2528" i="5"/>
  <c r="B2529" i="5"/>
  <c r="C2529" i="5"/>
  <c r="D2529" i="5"/>
  <c r="B2530" i="5"/>
  <c r="C2530" i="5"/>
  <c r="D2530" i="5"/>
  <c r="B2531" i="5"/>
  <c r="C2531" i="5"/>
  <c r="D2531" i="5"/>
  <c r="B2532" i="5"/>
  <c r="C2532" i="5"/>
  <c r="D2532" i="5"/>
  <c r="B2533" i="5"/>
  <c r="C2533" i="5"/>
  <c r="D2533" i="5"/>
  <c r="B2534" i="5"/>
  <c r="C2534" i="5"/>
  <c r="D2534" i="5"/>
  <c r="B2535" i="5"/>
  <c r="C2535" i="5"/>
  <c r="D2535" i="5"/>
  <c r="B2536" i="5"/>
  <c r="C2536" i="5"/>
  <c r="D2536" i="5"/>
  <c r="B2537" i="5"/>
  <c r="C2537" i="5"/>
  <c r="D2537" i="5"/>
  <c r="B2538" i="5"/>
  <c r="C2538" i="5"/>
  <c r="D2538" i="5"/>
  <c r="B2539" i="5"/>
  <c r="C2539" i="5"/>
  <c r="D2539" i="5"/>
  <c r="B2540" i="5"/>
  <c r="C2540" i="5"/>
  <c r="D2540" i="5"/>
  <c r="B2541" i="5"/>
  <c r="C2541" i="5"/>
  <c r="D2541" i="5"/>
  <c r="B2542" i="5"/>
  <c r="C2542" i="5"/>
  <c r="D2542" i="5"/>
  <c r="B2543" i="5"/>
  <c r="C2543" i="5"/>
  <c r="D2543" i="5"/>
  <c r="B2544" i="5"/>
  <c r="C2544" i="5"/>
  <c r="D2544" i="5"/>
  <c r="B2545" i="5"/>
  <c r="C2545" i="5"/>
  <c r="D2545" i="5"/>
  <c r="B2546" i="5"/>
  <c r="C2546" i="5"/>
  <c r="D2546" i="5"/>
  <c r="B2547" i="5"/>
  <c r="C2547" i="5"/>
  <c r="D2547" i="5"/>
  <c r="B2548" i="5"/>
  <c r="C2548" i="5"/>
  <c r="D2548" i="5"/>
  <c r="B2549" i="5"/>
  <c r="C2549" i="5"/>
  <c r="D2549" i="5"/>
  <c r="B2550" i="5"/>
  <c r="C2550" i="5"/>
  <c r="D2550" i="5"/>
  <c r="B2551" i="5"/>
  <c r="C2551" i="5"/>
  <c r="D2551" i="5"/>
  <c r="B2552" i="5"/>
  <c r="C2552" i="5"/>
  <c r="D2552" i="5"/>
  <c r="B2553" i="5"/>
  <c r="C2553" i="5"/>
  <c r="D2553" i="5"/>
  <c r="B2554" i="5"/>
  <c r="C2554" i="5"/>
  <c r="D2554" i="5"/>
  <c r="B2555" i="5"/>
  <c r="C2555" i="5"/>
  <c r="D2555" i="5"/>
  <c r="B2556" i="5"/>
  <c r="C2556" i="5"/>
  <c r="D2556" i="5"/>
  <c r="B2557" i="5"/>
  <c r="C2557" i="5"/>
  <c r="D2557" i="5"/>
  <c r="B2558" i="5"/>
  <c r="C2558" i="5"/>
  <c r="D2558" i="5"/>
  <c r="B2559" i="5"/>
  <c r="C2559" i="5"/>
  <c r="D2559" i="5"/>
  <c r="B2560" i="5"/>
  <c r="C2560" i="5"/>
  <c r="D2560" i="5"/>
  <c r="B2561" i="5"/>
  <c r="C2561" i="5"/>
  <c r="D2561" i="5"/>
  <c r="B2562" i="5"/>
  <c r="C2562" i="5"/>
  <c r="D2562" i="5"/>
  <c r="B2563" i="5"/>
  <c r="C2563" i="5"/>
  <c r="D2563" i="5"/>
  <c r="B2564" i="5"/>
  <c r="C2564" i="5"/>
  <c r="D2564" i="5"/>
  <c r="B2565" i="5"/>
  <c r="C2565" i="5"/>
  <c r="D2565" i="5"/>
  <c r="B2566" i="5"/>
  <c r="C2566" i="5"/>
  <c r="D2566" i="5"/>
  <c r="B2567" i="5"/>
  <c r="C2567" i="5"/>
  <c r="D2567" i="5"/>
  <c r="B2568" i="5"/>
  <c r="C2568" i="5"/>
  <c r="D2568" i="5"/>
  <c r="B2569" i="5"/>
  <c r="C2569" i="5"/>
  <c r="D2569" i="5"/>
  <c r="B2570" i="5"/>
  <c r="C2570" i="5"/>
  <c r="D2570" i="5"/>
  <c r="B2571" i="5"/>
  <c r="C2571" i="5"/>
  <c r="D2571" i="5"/>
  <c r="B2572" i="5"/>
  <c r="C2572" i="5"/>
  <c r="D2572" i="5"/>
  <c r="B2573" i="5"/>
  <c r="C2573" i="5"/>
  <c r="D2573" i="5"/>
  <c r="B2574" i="5"/>
  <c r="C2574" i="5"/>
  <c r="D2574" i="5"/>
  <c r="B2575" i="5"/>
  <c r="C2575" i="5"/>
  <c r="D2575" i="5"/>
  <c r="B2576" i="5"/>
  <c r="C2576" i="5"/>
  <c r="D2576" i="5"/>
  <c r="B2577" i="5"/>
  <c r="C2577" i="5"/>
  <c r="D2577" i="5"/>
  <c r="B2578" i="5"/>
  <c r="C2578" i="5"/>
  <c r="D2578" i="5"/>
  <c r="B2579" i="5"/>
  <c r="C2579" i="5"/>
  <c r="D2579" i="5"/>
  <c r="B2580" i="5"/>
  <c r="C2580" i="5"/>
  <c r="D2580" i="5"/>
  <c r="B2581" i="5"/>
  <c r="C2581" i="5"/>
  <c r="D2581" i="5"/>
  <c r="B2582" i="5"/>
  <c r="C2582" i="5"/>
  <c r="D2582" i="5"/>
  <c r="B2583" i="5"/>
  <c r="C2583" i="5"/>
  <c r="D2583" i="5"/>
  <c r="B2584" i="5"/>
  <c r="C2584" i="5"/>
  <c r="D2584" i="5"/>
  <c r="B2585" i="5"/>
  <c r="C2585" i="5"/>
  <c r="D2585" i="5"/>
  <c r="B2586" i="5"/>
  <c r="C2586" i="5"/>
  <c r="D2586" i="5"/>
  <c r="B2587" i="5"/>
  <c r="C2587" i="5"/>
  <c r="D2587" i="5"/>
  <c r="B2588" i="5"/>
  <c r="C2588" i="5"/>
  <c r="D2588" i="5"/>
  <c r="B2589" i="5"/>
  <c r="C2589" i="5"/>
  <c r="D2589" i="5"/>
  <c r="B2590" i="5"/>
  <c r="C2590" i="5"/>
  <c r="D2590" i="5"/>
  <c r="B2591" i="5"/>
  <c r="C2591" i="5"/>
  <c r="D2591" i="5"/>
  <c r="B2592" i="5"/>
  <c r="C2592" i="5"/>
  <c r="D2592" i="5"/>
  <c r="B2593" i="5"/>
  <c r="C2593" i="5"/>
  <c r="D2593" i="5"/>
  <c r="B2594" i="5"/>
  <c r="C2594" i="5"/>
  <c r="D2594" i="5"/>
  <c r="B2595" i="5"/>
  <c r="C2595" i="5"/>
  <c r="D2595" i="5"/>
  <c r="B2596" i="5"/>
  <c r="C2596" i="5"/>
  <c r="D2596" i="5"/>
  <c r="B2597" i="5"/>
  <c r="C2597" i="5"/>
  <c r="D2597" i="5"/>
  <c r="B2598" i="5"/>
  <c r="C2598" i="5"/>
  <c r="D2598" i="5"/>
  <c r="B2599" i="5"/>
  <c r="C2599" i="5"/>
  <c r="D2599" i="5"/>
  <c r="B2600" i="5"/>
  <c r="C2600" i="5"/>
  <c r="D2600" i="5"/>
  <c r="B2601" i="5"/>
  <c r="C2601" i="5"/>
  <c r="D2601" i="5"/>
  <c r="B2602" i="5"/>
  <c r="C2602" i="5"/>
  <c r="D2602" i="5"/>
  <c r="B2603" i="5"/>
  <c r="C2603" i="5"/>
  <c r="D2603" i="5"/>
  <c r="B2604" i="5"/>
  <c r="C2604" i="5"/>
  <c r="D2604" i="5"/>
  <c r="B2605" i="5"/>
  <c r="C2605" i="5"/>
  <c r="D2605" i="5"/>
  <c r="B2606" i="5"/>
  <c r="C2606" i="5"/>
  <c r="D2606" i="5"/>
  <c r="B2607" i="5"/>
  <c r="C2607" i="5"/>
  <c r="D2607" i="5"/>
  <c r="B2608" i="5"/>
  <c r="C2608" i="5"/>
  <c r="D2608" i="5"/>
  <c r="B2609" i="5"/>
  <c r="C2609" i="5"/>
  <c r="D2609" i="5"/>
  <c r="B2610" i="5"/>
  <c r="C2610" i="5"/>
  <c r="D2610" i="5"/>
  <c r="B2611" i="5"/>
  <c r="C2611" i="5"/>
  <c r="D2611" i="5"/>
  <c r="B2612" i="5"/>
  <c r="C2612" i="5"/>
  <c r="D2612" i="5"/>
  <c r="B2613" i="5"/>
  <c r="C2613" i="5"/>
  <c r="D2613" i="5"/>
  <c r="B2614" i="5"/>
  <c r="C2614" i="5"/>
  <c r="D2614" i="5"/>
  <c r="B2615" i="5"/>
  <c r="C2615" i="5"/>
  <c r="D2615" i="5"/>
  <c r="B2616" i="5"/>
  <c r="C2616" i="5"/>
  <c r="D2616" i="5"/>
  <c r="B2617" i="5"/>
  <c r="C2617" i="5"/>
  <c r="D2617" i="5"/>
  <c r="B2618" i="5"/>
  <c r="C2618" i="5"/>
  <c r="D2618" i="5"/>
  <c r="B2619" i="5"/>
  <c r="C2619" i="5"/>
  <c r="D2619" i="5"/>
  <c r="B2620" i="5"/>
  <c r="C2620" i="5"/>
  <c r="D2620" i="5"/>
  <c r="B2621" i="5"/>
  <c r="C2621" i="5"/>
  <c r="D2621" i="5"/>
  <c r="B2622" i="5"/>
  <c r="C2622" i="5"/>
  <c r="D2622" i="5"/>
  <c r="B2623" i="5"/>
  <c r="C2623" i="5"/>
  <c r="D2623" i="5"/>
  <c r="B2624" i="5"/>
  <c r="C2624" i="5"/>
  <c r="D2624" i="5"/>
  <c r="B2625" i="5"/>
  <c r="C2625" i="5"/>
  <c r="D2625" i="5"/>
  <c r="B2626" i="5"/>
  <c r="C2626" i="5"/>
  <c r="D2626" i="5"/>
  <c r="B2627" i="5"/>
  <c r="C2627" i="5"/>
  <c r="D2627" i="5"/>
  <c r="B2628" i="5"/>
  <c r="C2628" i="5"/>
  <c r="D2628" i="5"/>
  <c r="B2629" i="5"/>
  <c r="C2629" i="5"/>
  <c r="D2629" i="5"/>
  <c r="B2630" i="5"/>
  <c r="C2630" i="5"/>
  <c r="D2630" i="5"/>
  <c r="B2631" i="5"/>
  <c r="C2631" i="5"/>
  <c r="D2631" i="5"/>
  <c r="B2632" i="5"/>
  <c r="C2632" i="5"/>
  <c r="D2632" i="5"/>
  <c r="B2633" i="5"/>
  <c r="C2633" i="5"/>
  <c r="D2633" i="5"/>
  <c r="B2634" i="5"/>
  <c r="C2634" i="5"/>
  <c r="D2634" i="5"/>
  <c r="B2635" i="5"/>
  <c r="C2635" i="5"/>
  <c r="D2635" i="5"/>
  <c r="B2636" i="5"/>
  <c r="C2636" i="5"/>
  <c r="D2636" i="5"/>
  <c r="B2637" i="5"/>
  <c r="C2637" i="5"/>
  <c r="D2637" i="5"/>
  <c r="B2638" i="5"/>
  <c r="C2638" i="5"/>
  <c r="D2638" i="5"/>
  <c r="B2639" i="5"/>
  <c r="C2639" i="5"/>
  <c r="D2639" i="5"/>
  <c r="B2640" i="5"/>
  <c r="C2640" i="5"/>
  <c r="D2640" i="5"/>
  <c r="B2641" i="5"/>
  <c r="C2641" i="5"/>
  <c r="D2641" i="5"/>
  <c r="B2642" i="5"/>
  <c r="C2642" i="5"/>
  <c r="D2642" i="5"/>
  <c r="B2643" i="5"/>
  <c r="C2643" i="5"/>
  <c r="D2643" i="5"/>
  <c r="B2644" i="5"/>
  <c r="C2644" i="5"/>
  <c r="D2644" i="5"/>
  <c r="B2645" i="5"/>
  <c r="C2645" i="5"/>
  <c r="D2645" i="5"/>
  <c r="B2646" i="5"/>
  <c r="C2646" i="5"/>
  <c r="D2646" i="5"/>
  <c r="B2647" i="5"/>
  <c r="C2647" i="5"/>
  <c r="D2647" i="5"/>
  <c r="B2648" i="5"/>
  <c r="C2648" i="5"/>
  <c r="D2648" i="5"/>
  <c r="B2649" i="5"/>
  <c r="C2649" i="5"/>
  <c r="D2649" i="5"/>
  <c r="B2650" i="5"/>
  <c r="C2650" i="5"/>
  <c r="D2650" i="5"/>
  <c r="B2651" i="5"/>
  <c r="C2651" i="5"/>
  <c r="D2651" i="5"/>
  <c r="B2652" i="5"/>
  <c r="C2652" i="5"/>
  <c r="D2652" i="5"/>
  <c r="B2653" i="5"/>
  <c r="C2653" i="5"/>
  <c r="D2653" i="5"/>
  <c r="B2654" i="5"/>
  <c r="C2654" i="5"/>
  <c r="D2654" i="5"/>
  <c r="B2655" i="5"/>
  <c r="C2655" i="5"/>
  <c r="D2655" i="5"/>
  <c r="B2656" i="5"/>
  <c r="C2656" i="5"/>
  <c r="D2656" i="5"/>
  <c r="B2657" i="5"/>
  <c r="C2657" i="5"/>
  <c r="D2657" i="5"/>
  <c r="B2658" i="5"/>
  <c r="C2658" i="5"/>
  <c r="D2658" i="5"/>
  <c r="B2659" i="5"/>
  <c r="C2659" i="5"/>
  <c r="D2659" i="5"/>
  <c r="B2660" i="5"/>
  <c r="C2660" i="5"/>
  <c r="D2660" i="5"/>
  <c r="B2661" i="5"/>
  <c r="C2661" i="5"/>
  <c r="D2661" i="5"/>
  <c r="B2662" i="5"/>
  <c r="C2662" i="5"/>
  <c r="D2662" i="5"/>
  <c r="B2663" i="5"/>
  <c r="C2663" i="5"/>
  <c r="D2663" i="5"/>
  <c r="B2664" i="5"/>
  <c r="C2664" i="5"/>
  <c r="D2664" i="5"/>
  <c r="B2665" i="5"/>
  <c r="C2665" i="5"/>
  <c r="D2665" i="5"/>
  <c r="B2666" i="5"/>
  <c r="C2666" i="5"/>
  <c r="D2666" i="5"/>
  <c r="B2667" i="5"/>
  <c r="C2667" i="5"/>
  <c r="D2667" i="5"/>
  <c r="B2668" i="5"/>
  <c r="C2668" i="5"/>
  <c r="D2668" i="5"/>
  <c r="B2669" i="5"/>
  <c r="C2669" i="5"/>
  <c r="D2669" i="5"/>
  <c r="B2670" i="5"/>
  <c r="C2670" i="5"/>
  <c r="D2670" i="5"/>
  <c r="B2671" i="5"/>
  <c r="C2671" i="5"/>
  <c r="D2671" i="5"/>
  <c r="B2672" i="5"/>
  <c r="C2672" i="5"/>
  <c r="D2672" i="5"/>
  <c r="B2673" i="5"/>
  <c r="C2673" i="5"/>
  <c r="D2673" i="5"/>
  <c r="B2674" i="5"/>
  <c r="C2674" i="5"/>
  <c r="D2674" i="5"/>
  <c r="B2675" i="5"/>
  <c r="C2675" i="5"/>
  <c r="D2675" i="5"/>
  <c r="B2676" i="5"/>
  <c r="C2676" i="5"/>
  <c r="D2676" i="5"/>
  <c r="B2677" i="5"/>
  <c r="C2677" i="5"/>
  <c r="D2677" i="5"/>
  <c r="B2678" i="5"/>
  <c r="C2678" i="5"/>
  <c r="D2678" i="5"/>
  <c r="B2679" i="5"/>
  <c r="C2679" i="5"/>
  <c r="D2679" i="5"/>
  <c r="B2680" i="5"/>
  <c r="C2680" i="5"/>
  <c r="D2680" i="5"/>
  <c r="B2681" i="5"/>
  <c r="C2681" i="5"/>
  <c r="D2681" i="5"/>
  <c r="B2682" i="5"/>
  <c r="C2682" i="5"/>
  <c r="D2682" i="5"/>
  <c r="B2683" i="5"/>
  <c r="C2683" i="5"/>
  <c r="D2683" i="5"/>
  <c r="B2684" i="5"/>
  <c r="C2684" i="5"/>
  <c r="D2684" i="5"/>
  <c r="B2685" i="5"/>
  <c r="C2685" i="5"/>
  <c r="D2685" i="5"/>
  <c r="B2686" i="5"/>
  <c r="C2686" i="5"/>
  <c r="D2686" i="5"/>
  <c r="B2687" i="5"/>
  <c r="C2687" i="5"/>
  <c r="D2687" i="5"/>
  <c r="B2688" i="5"/>
  <c r="C2688" i="5"/>
  <c r="D2688" i="5"/>
  <c r="B2689" i="5"/>
  <c r="C2689" i="5"/>
  <c r="D2689" i="5"/>
  <c r="B2690" i="5"/>
  <c r="C2690" i="5"/>
  <c r="D2690" i="5"/>
  <c r="B2691" i="5"/>
  <c r="C2691" i="5"/>
  <c r="D2691" i="5"/>
  <c r="B2692" i="5"/>
  <c r="C2692" i="5"/>
  <c r="D2692" i="5"/>
  <c r="B2693" i="5"/>
  <c r="C2693" i="5"/>
  <c r="D2693" i="5"/>
  <c r="E2693" i="5"/>
  <c r="B2" i="5"/>
  <c r="C2" i="5"/>
  <c r="D2" i="5"/>
  <c r="E2" i="5" s="1"/>
  <c r="E3" i="5" s="1"/>
  <c r="E4" i="5" s="1"/>
  <c r="B1" i="5"/>
  <c r="C1" i="5"/>
  <c r="D1" i="5"/>
  <c r="A1" i="5"/>
  <c r="A1" i="4"/>
  <c r="A1" i="3"/>
  <c r="A1" i="2"/>
  <c r="A2693" i="5"/>
  <c r="A2692" i="5"/>
  <c r="A2691" i="5"/>
  <c r="A2690" i="5"/>
  <c r="A2689" i="5"/>
  <c r="A2688" i="5"/>
  <c r="A2687" i="5"/>
  <c r="A2686" i="5"/>
  <c r="A2685" i="5"/>
  <c r="A2684" i="5"/>
  <c r="A2683" i="5"/>
  <c r="A2682" i="5"/>
  <c r="A2681" i="5"/>
  <c r="A2680" i="5"/>
  <c r="A2679" i="5"/>
  <c r="A2678" i="5"/>
  <c r="A2677" i="5"/>
  <c r="A2676" i="5"/>
  <c r="A2675" i="5"/>
  <c r="A2674" i="5"/>
  <c r="A2673" i="5"/>
  <c r="A2672" i="5"/>
  <c r="A2671" i="5"/>
  <c r="A2670" i="5"/>
  <c r="A2669" i="5"/>
  <c r="A2668" i="5"/>
  <c r="A2667" i="5"/>
  <c r="A2666" i="5"/>
  <c r="A2665" i="5"/>
  <c r="A2664" i="5"/>
  <c r="A2663" i="5"/>
  <c r="A2662" i="5"/>
  <c r="A2661" i="5"/>
  <c r="A2660" i="5"/>
  <c r="A2659" i="5"/>
  <c r="A2658" i="5"/>
  <c r="A2657" i="5"/>
  <c r="A2656" i="5"/>
  <c r="A2655" i="5"/>
  <c r="A2654" i="5"/>
  <c r="A2653" i="5"/>
  <c r="A2652" i="5"/>
  <c r="A2651" i="5"/>
  <c r="A2650" i="5"/>
  <c r="A2649" i="5"/>
  <c r="A2648" i="5"/>
  <c r="A2647" i="5"/>
  <c r="A2646" i="5"/>
  <c r="A2645" i="5"/>
  <c r="A2644" i="5"/>
  <c r="A2643" i="5"/>
  <c r="A2642" i="5"/>
  <c r="A2641" i="5"/>
  <c r="A2640" i="5"/>
  <c r="A2639" i="5"/>
  <c r="A2638" i="5"/>
  <c r="A2637" i="5"/>
  <c r="A2636" i="5"/>
  <c r="A2635" i="5"/>
  <c r="A2634" i="5"/>
  <c r="A2633" i="5"/>
  <c r="A2632" i="5"/>
  <c r="A2631" i="5"/>
  <c r="A2630" i="5"/>
  <c r="A2629" i="5"/>
  <c r="A2628" i="5"/>
  <c r="A2627" i="5"/>
  <c r="A2626" i="5"/>
  <c r="A2625" i="5"/>
  <c r="A2624" i="5"/>
  <c r="A2623" i="5"/>
  <c r="A2622" i="5"/>
  <c r="A2621" i="5"/>
  <c r="A2620" i="5"/>
  <c r="A2619" i="5"/>
  <c r="A2618" i="5"/>
  <c r="A2617" i="5"/>
  <c r="A2616" i="5"/>
  <c r="A2615" i="5"/>
  <c r="A2614" i="5"/>
  <c r="A2613" i="5"/>
  <c r="A2612" i="5"/>
  <c r="A2611" i="5"/>
  <c r="A2610" i="5"/>
  <c r="A2609" i="5"/>
  <c r="A2608" i="5"/>
  <c r="A2607" i="5"/>
  <c r="A2606" i="5"/>
  <c r="A2605" i="5"/>
  <c r="A2604" i="5"/>
  <c r="A2603" i="5"/>
  <c r="A2602" i="5"/>
  <c r="A2601" i="5"/>
  <c r="A2600" i="5"/>
  <c r="A2599" i="5"/>
  <c r="A2598" i="5"/>
  <c r="A2597" i="5"/>
  <c r="A2596" i="5"/>
  <c r="A2595" i="5"/>
  <c r="A2594" i="5"/>
  <c r="A2593" i="5"/>
  <c r="A2592" i="5"/>
  <c r="A2591" i="5"/>
  <c r="A2590" i="5"/>
  <c r="A2589" i="5"/>
  <c r="A2588" i="5"/>
  <c r="A2587" i="5"/>
  <c r="A2586" i="5"/>
  <c r="A2585" i="5"/>
  <c r="A2584" i="5"/>
  <c r="A2583" i="5"/>
  <c r="A2582" i="5"/>
  <c r="A2581" i="5"/>
  <c r="A2580" i="5"/>
  <c r="A2579" i="5"/>
  <c r="A2578" i="5"/>
  <c r="A2577" i="5"/>
  <c r="A2576" i="5"/>
  <c r="A2575" i="5"/>
  <c r="A2574" i="5"/>
  <c r="A2573" i="5"/>
  <c r="A2572" i="5"/>
  <c r="A2571" i="5"/>
  <c r="A2570" i="5"/>
  <c r="A2569" i="5"/>
  <c r="A2568" i="5"/>
  <c r="A2567" i="5"/>
  <c r="A2566" i="5"/>
  <c r="A2565" i="5"/>
  <c r="A2564" i="5"/>
  <c r="A2563" i="5"/>
  <c r="A2562" i="5"/>
  <c r="A2561" i="5"/>
  <c r="A2560" i="5"/>
  <c r="A2559" i="5"/>
  <c r="A2558" i="5"/>
  <c r="A2557" i="5"/>
  <c r="A2556" i="5"/>
  <c r="A2555" i="5"/>
  <c r="A2554" i="5"/>
  <c r="A2553" i="5"/>
  <c r="A2552" i="5"/>
  <c r="A2551" i="5"/>
  <c r="A2550" i="5"/>
  <c r="A2549" i="5"/>
  <c r="A2548" i="5"/>
  <c r="A2547" i="5"/>
  <c r="A2546" i="5"/>
  <c r="A2545" i="5"/>
  <c r="A2544" i="5"/>
  <c r="A2543" i="5"/>
  <c r="A2542" i="5"/>
  <c r="A2541" i="5"/>
  <c r="A2540" i="5"/>
  <c r="A2539" i="5"/>
  <c r="A2538" i="5"/>
  <c r="A2537" i="5"/>
  <c r="A2536" i="5"/>
  <c r="A2535" i="5"/>
  <c r="A2534" i="5"/>
  <c r="A2533" i="5"/>
  <c r="A2532" i="5"/>
  <c r="A2531" i="5"/>
  <c r="A2530" i="5"/>
  <c r="A2529" i="5"/>
  <c r="A2528" i="5"/>
  <c r="A2527" i="5"/>
  <c r="A2526" i="5"/>
  <c r="A2525" i="5"/>
  <c r="A2524" i="5"/>
  <c r="A2523" i="5"/>
  <c r="A2522" i="5"/>
  <c r="A2521" i="5"/>
  <c r="A2520" i="5"/>
  <c r="A2519" i="5"/>
  <c r="A2518" i="5"/>
  <c r="A2517" i="5"/>
  <c r="A2516" i="5"/>
  <c r="A2515" i="5"/>
  <c r="A2514" i="5"/>
  <c r="A2513" i="5"/>
  <c r="A2512" i="5"/>
  <c r="A2511" i="5"/>
  <c r="A2510" i="5"/>
  <c r="A2509" i="5"/>
  <c r="A2508" i="5"/>
  <c r="A2507" i="5"/>
  <c r="A2506" i="5"/>
  <c r="A2505" i="5"/>
  <c r="A2504" i="5"/>
  <c r="A2503" i="5"/>
  <c r="A2502" i="5"/>
  <c r="A2501" i="5"/>
  <c r="A2500" i="5"/>
  <c r="A2499" i="5"/>
  <c r="A2498" i="5"/>
  <c r="A2497" i="5"/>
  <c r="A2496" i="5"/>
  <c r="A2495" i="5"/>
  <c r="A2494" i="5"/>
  <c r="A2493" i="5"/>
  <c r="A2492" i="5"/>
  <c r="A2491" i="5"/>
  <c r="A2490" i="5"/>
  <c r="A2489" i="5"/>
  <c r="A2488" i="5"/>
  <c r="A2487" i="5"/>
  <c r="A2486" i="5"/>
  <c r="A2485" i="5"/>
  <c r="A2484" i="5"/>
  <c r="A2483" i="5"/>
  <c r="A2482" i="5"/>
  <c r="A2481" i="5"/>
  <c r="A2480" i="5"/>
  <c r="A2479" i="5"/>
  <c r="A2478" i="5"/>
  <c r="A2477" i="5"/>
  <c r="A2476" i="5"/>
  <c r="A2475" i="5"/>
  <c r="A2474" i="5"/>
  <c r="A2473" i="5"/>
  <c r="A2472" i="5"/>
  <c r="A2471" i="5"/>
  <c r="A2470" i="5"/>
  <c r="A2469" i="5"/>
  <c r="A2468" i="5"/>
  <c r="A2467" i="5"/>
  <c r="A2466" i="5"/>
  <c r="A2465" i="5"/>
  <c r="A2464" i="5"/>
  <c r="A2463" i="5"/>
  <c r="A2462" i="5"/>
  <c r="A2461" i="5"/>
  <c r="A2460" i="5"/>
  <c r="A2459" i="5"/>
  <c r="A2458" i="5"/>
  <c r="A2457" i="5"/>
  <c r="A2456" i="5"/>
  <c r="A2455" i="5"/>
  <c r="A2454" i="5"/>
  <c r="A2453" i="5"/>
  <c r="A2452" i="5"/>
  <c r="A2451" i="5"/>
  <c r="A2450" i="5"/>
  <c r="A2449" i="5"/>
  <c r="A2448" i="5"/>
  <c r="A2447" i="5"/>
  <c r="A2446" i="5"/>
  <c r="A2445" i="5"/>
  <c r="A2444" i="5"/>
  <c r="A2443" i="5"/>
  <c r="A2442" i="5"/>
  <c r="A2441" i="5"/>
  <c r="A2440" i="5"/>
  <c r="A2439" i="5"/>
  <c r="A2438" i="5"/>
  <c r="A2437" i="5"/>
  <c r="A2436" i="5"/>
  <c r="A2435" i="5"/>
  <c r="A2434" i="5"/>
  <c r="A2433" i="5"/>
  <c r="A2432" i="5"/>
  <c r="A2431" i="5"/>
  <c r="A2430" i="5"/>
  <c r="A2429" i="5"/>
  <c r="A2428" i="5"/>
  <c r="A2427" i="5"/>
  <c r="A2426" i="5"/>
  <c r="A2425" i="5"/>
  <c r="A2424" i="5"/>
  <c r="A2423" i="5"/>
  <c r="A2422" i="5"/>
  <c r="A2421" i="5"/>
  <c r="A2420" i="5"/>
  <c r="A2419" i="5"/>
  <c r="A2418" i="5"/>
  <c r="A2417" i="5"/>
  <c r="A2416" i="5"/>
  <c r="A2415" i="5"/>
  <c r="A2414" i="5"/>
  <c r="A2413" i="5"/>
  <c r="A2412" i="5"/>
  <c r="A2411" i="5"/>
  <c r="A2410" i="5"/>
  <c r="A2409" i="5"/>
  <c r="A2408" i="5"/>
  <c r="A2407" i="5"/>
  <c r="A2406" i="5"/>
  <c r="A2405" i="5"/>
  <c r="A2404" i="5"/>
  <c r="A2403" i="5"/>
  <c r="A2402" i="5"/>
  <c r="A2401" i="5"/>
  <c r="A2400" i="5"/>
  <c r="A2399" i="5"/>
  <c r="A2398" i="5"/>
  <c r="A2397" i="5"/>
  <c r="A2396" i="5"/>
  <c r="A2395" i="5"/>
  <c r="A2394" i="5"/>
  <c r="A2393" i="5"/>
  <c r="A2392" i="5"/>
  <c r="A2391" i="5"/>
  <c r="A2390" i="5"/>
  <c r="A2389" i="5"/>
  <c r="A2388" i="5"/>
  <c r="A2387" i="5"/>
  <c r="A2386" i="5"/>
  <c r="A2385" i="5"/>
  <c r="A2384" i="5"/>
  <c r="A2383" i="5"/>
  <c r="A2382" i="5"/>
  <c r="A2381" i="5"/>
  <c r="A2380" i="5"/>
  <c r="A2379" i="5"/>
  <c r="A2378" i="5"/>
  <c r="A2377" i="5"/>
  <c r="A2376" i="5"/>
  <c r="A2375" i="5"/>
  <c r="A2374" i="5"/>
  <c r="A2373" i="5"/>
  <c r="A2372" i="5"/>
  <c r="A2371" i="5"/>
  <c r="A2370" i="5"/>
  <c r="A2369" i="5"/>
  <c r="A2368" i="5"/>
  <c r="A2367" i="5"/>
  <c r="A2366" i="5"/>
  <c r="A2365" i="5"/>
  <c r="A2364" i="5"/>
  <c r="A2363" i="5"/>
  <c r="A2362" i="5"/>
  <c r="A2361" i="5"/>
  <c r="A2360" i="5"/>
  <c r="A2359" i="5"/>
  <c r="A2358" i="5"/>
  <c r="A2357" i="5"/>
  <c r="A2356" i="5"/>
  <c r="A2355" i="5"/>
  <c r="A2354" i="5"/>
  <c r="A2353" i="5"/>
  <c r="A2352" i="5"/>
  <c r="A2351" i="5"/>
  <c r="A2350" i="5"/>
  <c r="A2349" i="5"/>
  <c r="A2348" i="5"/>
  <c r="A2347" i="5"/>
  <c r="A2346" i="5"/>
  <c r="A2345" i="5"/>
  <c r="A2344" i="5"/>
  <c r="A2343" i="5"/>
  <c r="A2342" i="5"/>
  <c r="A2341" i="5"/>
  <c r="A2340" i="5"/>
  <c r="A2339" i="5"/>
  <c r="A2338" i="5"/>
  <c r="A2337" i="5"/>
  <c r="A2336" i="5"/>
  <c r="A2335" i="5"/>
  <c r="A2334" i="5"/>
  <c r="A2333" i="5"/>
  <c r="A2332" i="5"/>
  <c r="A2331" i="5"/>
  <c r="A2330" i="5"/>
  <c r="A2329" i="5"/>
  <c r="A2328" i="5"/>
  <c r="A2327" i="5"/>
  <c r="A2326" i="5"/>
  <c r="A2325" i="5"/>
  <c r="A2324" i="5"/>
  <c r="A2323" i="5"/>
  <c r="A2322" i="5"/>
  <c r="A2321" i="5"/>
  <c r="A2320" i="5"/>
  <c r="A2319" i="5"/>
  <c r="A2318" i="5"/>
  <c r="A2317" i="5"/>
  <c r="A2316" i="5"/>
  <c r="A2315" i="5"/>
  <c r="A2314" i="5"/>
  <c r="A2313" i="5"/>
  <c r="A2312" i="5"/>
  <c r="A2311" i="5"/>
  <c r="A2310" i="5"/>
  <c r="A2309" i="5"/>
  <c r="A2308" i="5"/>
  <c r="A2307" i="5"/>
  <c r="A2306" i="5"/>
  <c r="A2305" i="5"/>
  <c r="A2304" i="5"/>
  <c r="A2303" i="5"/>
  <c r="A2302" i="5"/>
  <c r="A2301" i="5"/>
  <c r="A2300" i="5"/>
  <c r="A2299" i="5"/>
  <c r="A2298" i="5"/>
  <c r="A2297" i="5"/>
  <c r="A2296" i="5"/>
  <c r="A2295" i="5"/>
  <c r="A2294" i="5"/>
  <c r="A2293" i="5"/>
  <c r="A2292" i="5"/>
  <c r="A2291" i="5"/>
  <c r="A2290" i="5"/>
  <c r="A2289" i="5"/>
  <c r="A2288" i="5"/>
  <c r="A2287" i="5"/>
  <c r="A2286" i="5"/>
  <c r="A2285" i="5"/>
  <c r="A2284" i="5"/>
  <c r="A2283" i="5"/>
  <c r="A2282" i="5"/>
  <c r="A2281" i="5"/>
  <c r="A2280" i="5"/>
  <c r="A2279" i="5"/>
  <c r="A2278" i="5"/>
  <c r="A2277" i="5"/>
  <c r="A2276" i="5"/>
  <c r="A2275" i="5"/>
  <c r="A2274" i="5"/>
  <c r="A2273" i="5"/>
  <c r="A2272" i="5"/>
  <c r="A2271" i="5"/>
  <c r="A2270" i="5"/>
  <c r="A2269" i="5"/>
  <c r="A2268" i="5"/>
  <c r="A2267" i="5"/>
  <c r="A2266" i="5"/>
  <c r="A2265" i="5"/>
  <c r="A2264" i="5"/>
  <c r="A2263" i="5"/>
  <c r="A2262" i="5"/>
  <c r="A2261" i="5"/>
  <c r="A2260" i="5"/>
  <c r="A2259" i="5"/>
  <c r="A2258" i="5"/>
  <c r="A2257" i="5"/>
  <c r="A2256" i="5"/>
  <c r="A2255" i="5"/>
  <c r="A2254" i="5"/>
  <c r="A2253" i="5"/>
  <c r="A2252" i="5"/>
  <c r="A2251" i="5"/>
  <c r="A2250" i="5"/>
  <c r="A2249" i="5"/>
  <c r="A2248" i="5"/>
  <c r="A2247" i="5"/>
  <c r="A2246" i="5"/>
  <c r="A2245" i="5"/>
  <c r="A2244" i="5"/>
  <c r="A2243" i="5"/>
  <c r="A2242" i="5"/>
  <c r="A2241" i="5"/>
  <c r="A2240" i="5"/>
  <c r="A2239" i="5"/>
  <c r="A2238" i="5"/>
  <c r="A2237" i="5"/>
  <c r="A2236" i="5"/>
  <c r="A2235" i="5"/>
  <c r="A2234" i="5"/>
  <c r="A2233" i="5"/>
  <c r="A2232" i="5"/>
  <c r="A2231" i="5"/>
  <c r="A2230" i="5"/>
  <c r="A2229" i="5"/>
  <c r="A2228" i="5"/>
  <c r="A2227" i="5"/>
  <c r="A2226" i="5"/>
  <c r="A2225" i="5"/>
  <c r="A2224" i="5"/>
  <c r="A2223" i="5"/>
  <c r="A2222" i="5"/>
  <c r="A2221" i="5"/>
  <c r="A2220" i="5"/>
  <c r="A2219" i="5"/>
  <c r="A2218" i="5"/>
  <c r="A2217" i="5"/>
  <c r="A2216" i="5"/>
  <c r="A2215" i="5"/>
  <c r="A2214" i="5"/>
  <c r="A2213" i="5"/>
  <c r="A2212" i="5"/>
  <c r="A2211" i="5"/>
  <c r="A2210" i="5"/>
  <c r="A2209" i="5"/>
  <c r="A2208" i="5"/>
  <c r="A2207" i="5"/>
  <c r="A2206" i="5"/>
  <c r="A2205" i="5"/>
  <c r="A2204" i="5"/>
  <c r="A2203" i="5"/>
  <c r="A2202" i="5"/>
  <c r="A2201" i="5"/>
  <c r="A2200" i="5"/>
  <c r="A2199" i="5"/>
  <c r="A2198" i="5"/>
  <c r="A2197" i="5"/>
  <c r="A2196" i="5"/>
  <c r="A2195" i="5"/>
  <c r="A2194" i="5"/>
  <c r="A2193" i="5"/>
  <c r="A2192" i="5"/>
  <c r="A2191" i="5"/>
  <c r="A2190" i="5"/>
  <c r="A2189" i="5"/>
  <c r="A2188" i="5"/>
  <c r="A2187" i="5"/>
  <c r="A2186" i="5"/>
  <c r="A2185" i="5"/>
  <c r="A2184" i="5"/>
  <c r="A2183" i="5"/>
  <c r="A2182" i="5"/>
  <c r="A2181" i="5"/>
  <c r="A2180" i="5"/>
  <c r="A2179" i="5"/>
  <c r="A2178" i="5"/>
  <c r="A2177" i="5"/>
  <c r="A2176" i="5"/>
  <c r="A2175" i="5"/>
  <c r="A2174" i="5"/>
  <c r="A2173" i="5"/>
  <c r="A2172" i="5"/>
  <c r="A2171" i="5"/>
  <c r="A2170" i="5"/>
  <c r="A2169" i="5"/>
  <c r="A2168" i="5"/>
  <c r="A2167" i="5"/>
  <c r="A2166" i="5"/>
  <c r="A2165" i="5"/>
  <c r="A2164" i="5"/>
  <c r="A2163" i="5"/>
  <c r="A2162" i="5"/>
  <c r="A2161" i="5"/>
  <c r="A2160" i="5"/>
  <c r="A2159" i="5"/>
  <c r="A2158" i="5"/>
  <c r="A2157" i="5"/>
  <c r="A2156" i="5"/>
  <c r="A2155" i="5"/>
  <c r="A2154" i="5"/>
  <c r="A2153" i="5"/>
  <c r="A2152" i="5"/>
  <c r="A2151" i="5"/>
  <c r="A2150" i="5"/>
  <c r="A2149" i="5"/>
  <c r="A2148" i="5"/>
  <c r="A2147" i="5"/>
  <c r="A2146" i="5"/>
  <c r="A2145" i="5"/>
  <c r="A2144" i="5"/>
  <c r="A2143" i="5"/>
  <c r="A2142" i="5"/>
  <c r="A2141" i="5"/>
  <c r="A2140" i="5"/>
  <c r="A2139" i="5"/>
  <c r="A2138" i="5"/>
  <c r="A2137" i="5"/>
  <c r="A2136" i="5"/>
  <c r="A2135" i="5"/>
  <c r="A2134" i="5"/>
  <c r="A2133" i="5"/>
  <c r="A2132" i="5"/>
  <c r="A2131" i="5"/>
  <c r="A2130" i="5"/>
  <c r="A2129" i="5"/>
  <c r="A2128" i="5"/>
  <c r="A2127" i="5"/>
  <c r="A2126" i="5"/>
  <c r="A2125" i="5"/>
  <c r="A2124" i="5"/>
  <c r="A2123" i="5"/>
  <c r="A2122" i="5"/>
  <c r="A2121" i="5"/>
  <c r="A2120" i="5"/>
  <c r="A2119" i="5"/>
  <c r="A2118" i="5"/>
  <c r="A2117" i="5"/>
  <c r="A2116" i="5"/>
  <c r="A2115" i="5"/>
  <c r="A2114" i="5"/>
  <c r="A2113" i="5"/>
  <c r="A2112" i="5"/>
  <c r="A2111" i="5"/>
  <c r="A2110" i="5"/>
  <c r="A2109" i="5"/>
  <c r="A2108" i="5"/>
  <c r="A2107" i="5"/>
  <c r="A2106" i="5"/>
  <c r="A2105" i="5"/>
  <c r="A2104" i="5"/>
  <c r="A2103" i="5"/>
  <c r="A2102" i="5"/>
  <c r="A2101" i="5"/>
  <c r="A2100" i="5"/>
  <c r="A2099" i="5"/>
  <c r="A2098" i="5"/>
  <c r="A2097" i="5"/>
  <c r="A2096" i="5"/>
  <c r="A2095" i="5"/>
  <c r="A2094" i="5"/>
  <c r="A2093" i="5"/>
  <c r="A2092" i="5"/>
  <c r="A2091" i="5"/>
  <c r="A2090" i="5"/>
  <c r="A2089" i="5"/>
  <c r="A2088" i="5"/>
  <c r="A2087" i="5"/>
  <c r="A2086" i="5"/>
  <c r="A2085" i="5"/>
  <c r="A2084" i="5"/>
  <c r="A2083" i="5"/>
  <c r="A2082" i="5"/>
  <c r="A2081" i="5"/>
  <c r="A2080" i="5"/>
  <c r="A2079" i="5"/>
  <c r="A2078" i="5"/>
  <c r="A2077" i="5"/>
  <c r="A2076" i="5"/>
  <c r="A2075" i="5"/>
  <c r="A2074" i="5"/>
  <c r="A2073" i="5"/>
  <c r="A2072" i="5"/>
  <c r="A2071" i="5"/>
  <c r="A2070" i="5"/>
  <c r="A2069" i="5"/>
  <c r="A2068" i="5"/>
  <c r="A2067" i="5"/>
  <c r="A2066" i="5"/>
  <c r="A2065" i="5"/>
  <c r="A2064" i="5"/>
  <c r="A2063" i="5"/>
  <c r="A2062" i="5"/>
  <c r="A2061" i="5"/>
  <c r="A2060" i="5"/>
  <c r="A2059" i="5"/>
  <c r="A2058" i="5"/>
  <c r="A2057" i="5"/>
  <c r="A2056" i="5"/>
  <c r="A2055" i="5"/>
  <c r="A2054" i="5"/>
  <c r="A2053" i="5"/>
  <c r="A2052" i="5"/>
  <c r="A2051" i="5"/>
  <c r="A2050" i="5"/>
  <c r="A2049" i="5"/>
  <c r="A2048" i="5"/>
  <c r="A2047" i="5"/>
  <c r="A2046" i="5"/>
  <c r="A2045" i="5"/>
  <c r="A2044" i="5"/>
  <c r="A2043" i="5"/>
  <c r="A2042" i="5"/>
  <c r="A2041" i="5"/>
  <c r="A2040" i="5"/>
  <c r="A2039" i="5"/>
  <c r="A2038" i="5"/>
  <c r="A2037" i="5"/>
  <c r="A2036" i="5"/>
  <c r="A2035" i="5"/>
  <c r="A2034" i="5"/>
  <c r="A2033" i="5"/>
  <c r="A2032" i="5"/>
  <c r="A2031" i="5"/>
  <c r="A2030" i="5"/>
  <c r="A2029" i="5"/>
  <c r="A2028" i="5"/>
  <c r="A2027" i="5"/>
  <c r="A2026" i="5"/>
  <c r="A2025" i="5"/>
  <c r="A2024" i="5"/>
  <c r="A2023" i="5"/>
  <c r="A2022" i="5"/>
  <c r="A2021" i="5"/>
  <c r="A2020" i="5"/>
  <c r="A2019" i="5"/>
  <c r="A2018" i="5"/>
  <c r="A2017" i="5"/>
  <c r="A2016" i="5"/>
  <c r="A2015" i="5"/>
  <c r="A2014" i="5"/>
  <c r="A2013" i="5"/>
  <c r="A2012" i="5"/>
  <c r="A2011" i="5"/>
  <c r="A2010" i="5"/>
  <c r="A2009" i="5"/>
  <c r="A2008" i="5"/>
  <c r="A2007" i="5"/>
  <c r="A2006" i="5"/>
  <c r="A2005" i="5"/>
  <c r="A2004" i="5"/>
  <c r="A2003" i="5"/>
  <c r="A2002" i="5"/>
  <c r="A2001" i="5"/>
  <c r="A2000" i="5"/>
  <c r="A1999" i="5"/>
  <c r="A1998" i="5"/>
  <c r="A1997" i="5"/>
  <c r="A1996" i="5"/>
  <c r="A1995" i="5"/>
  <c r="A1994" i="5"/>
  <c r="A1993" i="5"/>
  <c r="A1992" i="5"/>
  <c r="A1991" i="5"/>
  <c r="A1990" i="5"/>
  <c r="A1989" i="5"/>
  <c r="A1988" i="5"/>
  <c r="A1987" i="5"/>
  <c r="A1986" i="5"/>
  <c r="A1985" i="5"/>
  <c r="A1984" i="5"/>
  <c r="A1983" i="5"/>
  <c r="A1982" i="5"/>
  <c r="A1981" i="5"/>
  <c r="A1980" i="5"/>
  <c r="A1979" i="5"/>
  <c r="A1978" i="5"/>
  <c r="A1977" i="5"/>
  <c r="A1976" i="5"/>
  <c r="A1975" i="5"/>
  <c r="A1974" i="5"/>
  <c r="A1973" i="5"/>
  <c r="A1972" i="5"/>
  <c r="A1971" i="5"/>
  <c r="A1970" i="5"/>
  <c r="A1969" i="5"/>
  <c r="A1968" i="5"/>
  <c r="A1967" i="5"/>
  <c r="A1966" i="5"/>
  <c r="A1965" i="5"/>
  <c r="A1964" i="5"/>
  <c r="A1963" i="5"/>
  <c r="A1962" i="5"/>
  <c r="A1961" i="5"/>
  <c r="A1960" i="5"/>
  <c r="A1959" i="5"/>
  <c r="A1958" i="5"/>
  <c r="A1957" i="5"/>
  <c r="A1956" i="5"/>
  <c r="A1955" i="5"/>
  <c r="A1954" i="5"/>
  <c r="A1953" i="5"/>
  <c r="A1952" i="5"/>
  <c r="A1951" i="5"/>
  <c r="A1950" i="5"/>
  <c r="A1949" i="5"/>
  <c r="A1948" i="5"/>
  <c r="A1947" i="5"/>
  <c r="A1946" i="5"/>
  <c r="A1945" i="5"/>
  <c r="A1944" i="5"/>
  <c r="A1943" i="5"/>
  <c r="A1942" i="5"/>
  <c r="A1941" i="5"/>
  <c r="A1940" i="5"/>
  <c r="A1939" i="5"/>
  <c r="A1938" i="5"/>
  <c r="A1937" i="5"/>
  <c r="A1936" i="5"/>
  <c r="A1935" i="5"/>
  <c r="A1934" i="5"/>
  <c r="A1933" i="5"/>
  <c r="A1932" i="5"/>
  <c r="A1931" i="5"/>
  <c r="A1930" i="5"/>
  <c r="A1929" i="5"/>
  <c r="A1928" i="5"/>
  <c r="A1927" i="5"/>
  <c r="A1926" i="5"/>
  <c r="A1925" i="5"/>
  <c r="A1924" i="5"/>
  <c r="A1923" i="5"/>
  <c r="A1922" i="5"/>
  <c r="A1921" i="5"/>
  <c r="A1920" i="5"/>
  <c r="A1919" i="5"/>
  <c r="A1918" i="5"/>
  <c r="A1917" i="5"/>
  <c r="A1916" i="5"/>
  <c r="A1915" i="5"/>
  <c r="A1914" i="5"/>
  <c r="A1913" i="5"/>
  <c r="A1912" i="5"/>
  <c r="A1911" i="5"/>
  <c r="A1910" i="5"/>
  <c r="A1909" i="5"/>
  <c r="A1908" i="5"/>
  <c r="A1907" i="5"/>
  <c r="A1906" i="5"/>
  <c r="A1905" i="5"/>
  <c r="A1904" i="5"/>
  <c r="A1903" i="5"/>
  <c r="A1902" i="5"/>
  <c r="A1901" i="5"/>
  <c r="A1900" i="5"/>
  <c r="A1899" i="5"/>
  <c r="A1898" i="5"/>
  <c r="A1897" i="5"/>
  <c r="A1896" i="5"/>
  <c r="A1895" i="5"/>
  <c r="A1894" i="5"/>
  <c r="A1893" i="5"/>
  <c r="A1892" i="5"/>
  <c r="A1891" i="5"/>
  <c r="A1890" i="5"/>
  <c r="A1889" i="5"/>
  <c r="A1888" i="5"/>
  <c r="A1887" i="5"/>
  <c r="A1886" i="5"/>
  <c r="A1885" i="5"/>
  <c r="A1884" i="5"/>
  <c r="A1883" i="5"/>
  <c r="A1882" i="5"/>
  <c r="A1881" i="5"/>
  <c r="A1880" i="5"/>
  <c r="A1879" i="5"/>
  <c r="A1878" i="5"/>
  <c r="A1877" i="5"/>
  <c r="A1876" i="5"/>
  <c r="A1875" i="5"/>
  <c r="A1874" i="5"/>
  <c r="A1873" i="5"/>
  <c r="A1872" i="5"/>
  <c r="A1871" i="5"/>
  <c r="A1870" i="5"/>
  <c r="A1869" i="5"/>
  <c r="A1868" i="5"/>
  <c r="A1867" i="5"/>
  <c r="A1866" i="5"/>
  <c r="A1865" i="5"/>
  <c r="A1864" i="5"/>
  <c r="A1863" i="5"/>
  <c r="A1862" i="5"/>
  <c r="A1861" i="5"/>
  <c r="A1860" i="5"/>
  <c r="A1859" i="5"/>
  <c r="A1858" i="5"/>
  <c r="A1857" i="5"/>
  <c r="A1856" i="5"/>
  <c r="A1855" i="5"/>
  <c r="A1854" i="5"/>
  <c r="A1853" i="5"/>
  <c r="A1852" i="5"/>
  <c r="A1851" i="5"/>
  <c r="A1850" i="5"/>
  <c r="A1849" i="5"/>
  <c r="A1848" i="5"/>
  <c r="A1847" i="5"/>
  <c r="A1846" i="5"/>
  <c r="A1845" i="5"/>
  <c r="A1844" i="5"/>
  <c r="A1843" i="5"/>
  <c r="A1842" i="5"/>
  <c r="A1841" i="5"/>
  <c r="A1840" i="5"/>
  <c r="A1839" i="5"/>
  <c r="A1838" i="5"/>
  <c r="A1837" i="5"/>
  <c r="A1836" i="5"/>
  <c r="A1835" i="5"/>
  <c r="A1834" i="5"/>
  <c r="A1833" i="5"/>
  <c r="A1832" i="5"/>
  <c r="A1831" i="5"/>
  <c r="A1830" i="5"/>
  <c r="A1829" i="5"/>
  <c r="A1828" i="5"/>
  <c r="A1827" i="5"/>
  <c r="A1826" i="5"/>
  <c r="A1825" i="5"/>
  <c r="A1824" i="5"/>
  <c r="A1823" i="5"/>
  <c r="A1822" i="5"/>
  <c r="A1821" i="5"/>
  <c r="A1820" i="5"/>
  <c r="A1819" i="5"/>
  <c r="A1818" i="5"/>
  <c r="A1817" i="5"/>
  <c r="A1816" i="5"/>
  <c r="A1815" i="5"/>
  <c r="A1814" i="5"/>
  <c r="A1813" i="5"/>
  <c r="A1812" i="5"/>
  <c r="A1811" i="5"/>
  <c r="A1810" i="5"/>
  <c r="A1809" i="5"/>
  <c r="A1808" i="5"/>
  <c r="A1807" i="5"/>
  <c r="A1806" i="5"/>
  <c r="A1805" i="5"/>
  <c r="A1804" i="5"/>
  <c r="A1803" i="5"/>
  <c r="A1802" i="5"/>
  <c r="A1801" i="5"/>
  <c r="A1800" i="5"/>
  <c r="A1799" i="5"/>
  <c r="A1798" i="5"/>
  <c r="A1797" i="5"/>
  <c r="A1796" i="5"/>
  <c r="A1795" i="5"/>
  <c r="A1794" i="5"/>
  <c r="A1793" i="5"/>
  <c r="A1792" i="5"/>
  <c r="A1791" i="5"/>
  <c r="A1790" i="5"/>
  <c r="A1789" i="5"/>
  <c r="A1788" i="5"/>
  <c r="A1787" i="5"/>
  <c r="A1786" i="5"/>
  <c r="A1785" i="5"/>
  <c r="A1784" i="5"/>
  <c r="A1783" i="5"/>
  <c r="A1782" i="5"/>
  <c r="A1781" i="5"/>
  <c r="A1780" i="5"/>
  <c r="A1779" i="5"/>
  <c r="A1778" i="5"/>
  <c r="A1777" i="5"/>
  <c r="A1776" i="5"/>
  <c r="A1775" i="5"/>
  <c r="A1774" i="5"/>
  <c r="A1773" i="5"/>
  <c r="A1772" i="5"/>
  <c r="A1771" i="5"/>
  <c r="A1770" i="5"/>
  <c r="A1769" i="5"/>
  <c r="A1768" i="5"/>
  <c r="A1767" i="5"/>
  <c r="A1766" i="5"/>
  <c r="A1765" i="5"/>
  <c r="A1764" i="5"/>
  <c r="A1763" i="5"/>
  <c r="A1762" i="5"/>
  <c r="A1761" i="5"/>
  <c r="A1760" i="5"/>
  <c r="A1759" i="5"/>
  <c r="A1758" i="5"/>
  <c r="A1757" i="5"/>
  <c r="A1756" i="5"/>
  <c r="A1755" i="5"/>
  <c r="A1754" i="5"/>
  <c r="A1753" i="5"/>
  <c r="A1752" i="5"/>
  <c r="A1751" i="5"/>
  <c r="A1750" i="5"/>
  <c r="A1749" i="5"/>
  <c r="A1748" i="5"/>
  <c r="A1747" i="5"/>
  <c r="A1746" i="5"/>
  <c r="A1745" i="5"/>
  <c r="A1744" i="5"/>
  <c r="A1743" i="5"/>
  <c r="A1742" i="5"/>
  <c r="A1741" i="5"/>
  <c r="A1740" i="5"/>
  <c r="A1739" i="5"/>
  <c r="A1738" i="5"/>
  <c r="A1737" i="5"/>
  <c r="A1736" i="5"/>
  <c r="A1735" i="5"/>
  <c r="A1734" i="5"/>
  <c r="A1733" i="5"/>
  <c r="A1732" i="5"/>
  <c r="A1731" i="5"/>
  <c r="A1730" i="5"/>
  <c r="A1729" i="5"/>
  <c r="A1728" i="5"/>
  <c r="A1727" i="5"/>
  <c r="A1726" i="5"/>
  <c r="A1725" i="5"/>
  <c r="A1724" i="5"/>
  <c r="A1723" i="5"/>
  <c r="A1722" i="5"/>
  <c r="A1721" i="5"/>
  <c r="A1720" i="5"/>
  <c r="A1719" i="5"/>
  <c r="A1718" i="5"/>
  <c r="A1717" i="5"/>
  <c r="A1716" i="5"/>
  <c r="A1715" i="5"/>
  <c r="A1714" i="5"/>
  <c r="A1713" i="5"/>
  <c r="A1712" i="5"/>
  <c r="A1711" i="5"/>
  <c r="A1710" i="5"/>
  <c r="A1709" i="5"/>
  <c r="A1708" i="5"/>
  <c r="A1707" i="5"/>
  <c r="A1706" i="5"/>
  <c r="A1705" i="5"/>
  <c r="A1704" i="5"/>
  <c r="A1703" i="5"/>
  <c r="A1702" i="5"/>
  <c r="A1701" i="5"/>
  <c r="A1700" i="5"/>
  <c r="A1699" i="5"/>
  <c r="A1698" i="5"/>
  <c r="A1697" i="5"/>
  <c r="A1696" i="5"/>
  <c r="A1695" i="5"/>
  <c r="A1694" i="5"/>
  <c r="A1693" i="5"/>
  <c r="A1692" i="5"/>
  <c r="A1691" i="5"/>
  <c r="A1690" i="5"/>
  <c r="A1689" i="5"/>
  <c r="A1688" i="5"/>
  <c r="A1687" i="5"/>
  <c r="A1686" i="5"/>
  <c r="A1685" i="5"/>
  <c r="A1684" i="5"/>
  <c r="A1683" i="5"/>
  <c r="A1682" i="5"/>
  <c r="A1681" i="5"/>
  <c r="A1680" i="5"/>
  <c r="A1679" i="5"/>
  <c r="A1678" i="5"/>
  <c r="A1677" i="5"/>
  <c r="A1676" i="5"/>
  <c r="A1675" i="5"/>
  <c r="A1674" i="5"/>
  <c r="A1673" i="5"/>
  <c r="A1672" i="5"/>
  <c r="A1671" i="5"/>
  <c r="A1670" i="5"/>
  <c r="A1669" i="5"/>
  <c r="A1668" i="5"/>
  <c r="A1667" i="5"/>
  <c r="A1666" i="5"/>
  <c r="A1665" i="5"/>
  <c r="A1664" i="5"/>
  <c r="A1663" i="5"/>
  <c r="A1662" i="5"/>
  <c r="A1661" i="5"/>
  <c r="A1660" i="5"/>
  <c r="A1659" i="5"/>
  <c r="A1658" i="5"/>
  <c r="A1657" i="5"/>
  <c r="A1656" i="5"/>
  <c r="A1655" i="5"/>
  <c r="A1654" i="5"/>
  <c r="A1653" i="5"/>
  <c r="A1652" i="5"/>
  <c r="A1651" i="5"/>
  <c r="A1650" i="5"/>
  <c r="A1649" i="5"/>
  <c r="A1648" i="5"/>
  <c r="A1647" i="5"/>
  <c r="A1646" i="5"/>
  <c r="A1645" i="5"/>
  <c r="A1644" i="5"/>
  <c r="A1643" i="5"/>
  <c r="A1642" i="5"/>
  <c r="A1641" i="5"/>
  <c r="A1640" i="5"/>
  <c r="A1639" i="5"/>
  <c r="A1638" i="5"/>
  <c r="A1637" i="5"/>
  <c r="A1636" i="5"/>
  <c r="A1635" i="5"/>
  <c r="A1634" i="5"/>
  <c r="A1633" i="5"/>
  <c r="A1632" i="5"/>
  <c r="A1631" i="5"/>
  <c r="A1630" i="5"/>
  <c r="A1629" i="5"/>
  <c r="A1628" i="5"/>
  <c r="A1627" i="5"/>
  <c r="A1626" i="5"/>
  <c r="A1625" i="5"/>
  <c r="A1624" i="5"/>
  <c r="A1623" i="5"/>
  <c r="A1622" i="5"/>
  <c r="A1621" i="5"/>
  <c r="A1620" i="5"/>
  <c r="A1619" i="5"/>
  <c r="A1618" i="5"/>
  <c r="A1617" i="5"/>
  <c r="A1616" i="5"/>
  <c r="A1615" i="5"/>
  <c r="A1614" i="5"/>
  <c r="A1613" i="5"/>
  <c r="A1612" i="5"/>
  <c r="A1611" i="5"/>
  <c r="A1610" i="5"/>
  <c r="A1609" i="5"/>
  <c r="A1608" i="5"/>
  <c r="A1607" i="5"/>
  <c r="A1606" i="5"/>
  <c r="A1605" i="5"/>
  <c r="A1604" i="5"/>
  <c r="A1603" i="5"/>
  <c r="A1602" i="5"/>
  <c r="A1601" i="5"/>
  <c r="A1600" i="5"/>
  <c r="A1599" i="5"/>
  <c r="A1598" i="5"/>
  <c r="A1597" i="5"/>
  <c r="A1596" i="5"/>
  <c r="A1595" i="5"/>
  <c r="A1594" i="5"/>
  <c r="A1593" i="5"/>
  <c r="A1592" i="5"/>
  <c r="A1591" i="5"/>
  <c r="A1590" i="5"/>
  <c r="A1589" i="5"/>
  <c r="A1588" i="5"/>
  <c r="A1587" i="5"/>
  <c r="A1586" i="5"/>
  <c r="A1585" i="5"/>
  <c r="A1584" i="5"/>
  <c r="A1583" i="5"/>
  <c r="A1582" i="5"/>
  <c r="A1581" i="5"/>
  <c r="A1580" i="5"/>
  <c r="A1579" i="5"/>
  <c r="A1578" i="5"/>
  <c r="A1577" i="5"/>
  <c r="A1576" i="5"/>
  <c r="A1575" i="5"/>
  <c r="A1574" i="5"/>
  <c r="A1573" i="5"/>
  <c r="A1572" i="5"/>
  <c r="A1571" i="5"/>
  <c r="A1570" i="5"/>
  <c r="A1569" i="5"/>
  <c r="A1568" i="5"/>
  <c r="A1567" i="5"/>
  <c r="A1566" i="5"/>
  <c r="A1565" i="5"/>
  <c r="A1564" i="5"/>
  <c r="A1563" i="5"/>
  <c r="A1562" i="5"/>
  <c r="A1561" i="5"/>
  <c r="A1560" i="5"/>
  <c r="A1559" i="5"/>
  <c r="A1558" i="5"/>
  <c r="A1557" i="5"/>
  <c r="A1556" i="5"/>
  <c r="A1555" i="5"/>
  <c r="A1554" i="5"/>
  <c r="A1553" i="5"/>
  <c r="A1552" i="5"/>
  <c r="A1551" i="5"/>
  <c r="A1550" i="5"/>
  <c r="A1549" i="5"/>
  <c r="A1548" i="5"/>
  <c r="A1547" i="5"/>
  <c r="A1546" i="5"/>
  <c r="A1545" i="5"/>
  <c r="A1544" i="5"/>
  <c r="A1543" i="5"/>
  <c r="A1542" i="5"/>
  <c r="A1541" i="5"/>
  <c r="A1540" i="5"/>
  <c r="A1539" i="5"/>
  <c r="A1538" i="5"/>
  <c r="A1537" i="5"/>
  <c r="A1536" i="5"/>
  <c r="A1535" i="5"/>
  <c r="A1534" i="5"/>
  <c r="A1533" i="5"/>
  <c r="A1532" i="5"/>
  <c r="A1531" i="5"/>
  <c r="A1530" i="5"/>
  <c r="A1529" i="5"/>
  <c r="A1528" i="5"/>
  <c r="A1527" i="5"/>
  <c r="A1526" i="5"/>
  <c r="A1525" i="5"/>
  <c r="A1524" i="5"/>
  <c r="A1523" i="5"/>
  <c r="A1522" i="5"/>
  <c r="A1521" i="5"/>
  <c r="A1520" i="5"/>
  <c r="A1519" i="5"/>
  <c r="A1518" i="5"/>
  <c r="A1517" i="5"/>
  <c r="A1516" i="5"/>
  <c r="A1515" i="5"/>
  <c r="A1514" i="5"/>
  <c r="A1513" i="5"/>
  <c r="A1512" i="5"/>
  <c r="A1511" i="5"/>
  <c r="A1510" i="5"/>
  <c r="A1509" i="5"/>
  <c r="A1508" i="5"/>
  <c r="A1507" i="5"/>
  <c r="A1506" i="5"/>
  <c r="A1505" i="5"/>
  <c r="A1504" i="5"/>
  <c r="A1503" i="5"/>
  <c r="A1502" i="5"/>
  <c r="A1501" i="5"/>
  <c r="A1500" i="5"/>
  <c r="A1499" i="5"/>
  <c r="A1498" i="5"/>
  <c r="A1497" i="5"/>
  <c r="A1496" i="5"/>
  <c r="A1495" i="5"/>
  <c r="A1494" i="5"/>
  <c r="A1493" i="5"/>
  <c r="A1492" i="5"/>
  <c r="A1491" i="5"/>
  <c r="A1490" i="5"/>
  <c r="A1489" i="5"/>
  <c r="A1488" i="5"/>
  <c r="A1487" i="5"/>
  <c r="A1486" i="5"/>
  <c r="A1485" i="5"/>
  <c r="A1484" i="5"/>
  <c r="A1483" i="5"/>
  <c r="A1482" i="5"/>
  <c r="A1481" i="5"/>
  <c r="A1480" i="5"/>
  <c r="A1479" i="5"/>
  <c r="A1478" i="5"/>
  <c r="A1477" i="5"/>
  <c r="A1476" i="5"/>
  <c r="A1475" i="5"/>
  <c r="A1474" i="5"/>
  <c r="A1473" i="5"/>
  <c r="A1472" i="5"/>
  <c r="A1471" i="5"/>
  <c r="A1470" i="5"/>
  <c r="A1469" i="5"/>
  <c r="A1468" i="5"/>
  <c r="A1467" i="5"/>
  <c r="A1466" i="5"/>
  <c r="A1465" i="5"/>
  <c r="A1464" i="5"/>
  <c r="A1463" i="5"/>
  <c r="A1462" i="5"/>
  <c r="A1461" i="5"/>
  <c r="A1460" i="5"/>
  <c r="A1459" i="5"/>
  <c r="A1458" i="5"/>
  <c r="A1457" i="5"/>
  <c r="A1456" i="5"/>
  <c r="A1455" i="5"/>
  <c r="A1454" i="5"/>
  <c r="A1453" i="5"/>
  <c r="A1452" i="5"/>
  <c r="A1451" i="5"/>
  <c r="A1450" i="5"/>
  <c r="A1449" i="5"/>
  <c r="A1448" i="5"/>
  <c r="A1447" i="5"/>
  <c r="A1446" i="5"/>
  <c r="A1445" i="5"/>
  <c r="A1444" i="5"/>
  <c r="A1443" i="5"/>
  <c r="A1442" i="5"/>
  <c r="A1441" i="5"/>
  <c r="A1440" i="5"/>
  <c r="A1439" i="5"/>
  <c r="A1438" i="5"/>
  <c r="A1437" i="5"/>
  <c r="A1436" i="5"/>
  <c r="A1435" i="5"/>
  <c r="A1434" i="5"/>
  <c r="A1433" i="5"/>
  <c r="A1432" i="5"/>
  <c r="A1431" i="5"/>
  <c r="A1430" i="5"/>
  <c r="A1429" i="5"/>
  <c r="A1428" i="5"/>
  <c r="A1427" i="5"/>
  <c r="A1426" i="5"/>
  <c r="A1425" i="5"/>
  <c r="A1424" i="5"/>
  <c r="A1423" i="5"/>
  <c r="A1422" i="5"/>
  <c r="A1421" i="5"/>
  <c r="A1420" i="5"/>
  <c r="A1419" i="5"/>
  <c r="A1418" i="5"/>
  <c r="A1417" i="5"/>
  <c r="A1416" i="5"/>
  <c r="A1415" i="5"/>
  <c r="A1414" i="5"/>
  <c r="A1413" i="5"/>
  <c r="A1412" i="5"/>
  <c r="A1411" i="5"/>
  <c r="A1410" i="5"/>
  <c r="A1409" i="5"/>
  <c r="A1408" i="5"/>
  <c r="A1407" i="5"/>
  <c r="A1406" i="5"/>
  <c r="A1405" i="5"/>
  <c r="A1404" i="5"/>
  <c r="A1403" i="5"/>
  <c r="A1402" i="5"/>
  <c r="A1401" i="5"/>
  <c r="A1400" i="5"/>
  <c r="A1399" i="5"/>
  <c r="A1398" i="5"/>
  <c r="A1397" i="5"/>
  <c r="A1396" i="5"/>
  <c r="A1395" i="5"/>
  <c r="A1394" i="5"/>
  <c r="A1393" i="5"/>
  <c r="A1392" i="5"/>
  <c r="A1391" i="5"/>
  <c r="A1390" i="5"/>
  <c r="A1389" i="5"/>
  <c r="A1388" i="5"/>
  <c r="A1387" i="5"/>
  <c r="A1386" i="5"/>
  <c r="A1385" i="5"/>
  <c r="A1384" i="5"/>
  <c r="A1383" i="5"/>
  <c r="A1382" i="5"/>
  <c r="A1381" i="5"/>
  <c r="A1380" i="5"/>
  <c r="A1379" i="5"/>
  <c r="A1378" i="5"/>
  <c r="A1377" i="5"/>
  <c r="A1376" i="5"/>
  <c r="A1375" i="5"/>
  <c r="A1374" i="5"/>
  <c r="A1373" i="5"/>
  <c r="A1372" i="5"/>
  <c r="A1371" i="5"/>
  <c r="A1370" i="5"/>
  <c r="A1369" i="5"/>
  <c r="A1368" i="5"/>
  <c r="A1367" i="5"/>
  <c r="A1366" i="5"/>
  <c r="A1365" i="5"/>
  <c r="A1364" i="5"/>
  <c r="A1363" i="5"/>
  <c r="A1362" i="5"/>
  <c r="A1361" i="5"/>
  <c r="A1360" i="5"/>
  <c r="A1359" i="5"/>
  <c r="A1358" i="5"/>
  <c r="A1357" i="5"/>
  <c r="A1356" i="5"/>
  <c r="A1355" i="5"/>
  <c r="A1354" i="5"/>
  <c r="A1353" i="5"/>
  <c r="A1352" i="5"/>
  <c r="A1351" i="5"/>
  <c r="A1350" i="5"/>
  <c r="A1349" i="5"/>
  <c r="A1348" i="5"/>
  <c r="A1347" i="5"/>
  <c r="A1346" i="5"/>
  <c r="A1345" i="5"/>
  <c r="A1344" i="5"/>
  <c r="A1343" i="5"/>
  <c r="A1342" i="5"/>
  <c r="A1341" i="5"/>
  <c r="A1340" i="5"/>
  <c r="A1339" i="5"/>
  <c r="A1338" i="5"/>
  <c r="A1337" i="5"/>
  <c r="A1336" i="5"/>
  <c r="A1335" i="5"/>
  <c r="A1334" i="5"/>
  <c r="A1333" i="5"/>
  <c r="A1332" i="5"/>
  <c r="A1331" i="5"/>
  <c r="A1330" i="5"/>
  <c r="A1329" i="5"/>
  <c r="A1328" i="5"/>
  <c r="A1327" i="5"/>
  <c r="A1326" i="5"/>
  <c r="A1325" i="5"/>
  <c r="A1324" i="5"/>
  <c r="A1323" i="5"/>
  <c r="A1322" i="5"/>
  <c r="A1321" i="5"/>
  <c r="A1320" i="5"/>
  <c r="A1319" i="5"/>
  <c r="A1318" i="5"/>
  <c r="A1317" i="5"/>
  <c r="A1316" i="5"/>
  <c r="A1315" i="5"/>
  <c r="A1314" i="5"/>
  <c r="A1313" i="5"/>
  <c r="A1312" i="5"/>
  <c r="A1311" i="5"/>
  <c r="A1310" i="5"/>
  <c r="A1309" i="5"/>
  <c r="A1308" i="5"/>
  <c r="A1307" i="5"/>
  <c r="A1306" i="5"/>
  <c r="A1305" i="5"/>
  <c r="A1304" i="5"/>
  <c r="A1303" i="5"/>
  <c r="A1302" i="5"/>
  <c r="A1301" i="5"/>
  <c r="A1300" i="5"/>
  <c r="A1299" i="5"/>
  <c r="A1298" i="5"/>
  <c r="A1297" i="5"/>
  <c r="A1296" i="5"/>
  <c r="A1295" i="5"/>
  <c r="A1294" i="5"/>
  <c r="A1293" i="5"/>
  <c r="A1292" i="5"/>
  <c r="A1291" i="5"/>
  <c r="A1290" i="5"/>
  <c r="A1289" i="5"/>
  <c r="A1288" i="5"/>
  <c r="A1287" i="5"/>
  <c r="A1286" i="5"/>
  <c r="A1285" i="5"/>
  <c r="A1284" i="5"/>
  <c r="A1283" i="5"/>
  <c r="A1282" i="5"/>
  <c r="A1281" i="5"/>
  <c r="A1280" i="5"/>
  <c r="A1279" i="5"/>
  <c r="A1278" i="5"/>
  <c r="A1277" i="5"/>
  <c r="A1276" i="5"/>
  <c r="A1275" i="5"/>
  <c r="A1274" i="5"/>
  <c r="A1273" i="5"/>
  <c r="A1272" i="5"/>
  <c r="A1271" i="5"/>
  <c r="A1270" i="5"/>
  <c r="A1269" i="5"/>
  <c r="A1268" i="5"/>
  <c r="A1267" i="5"/>
  <c r="A1266" i="5"/>
  <c r="A1265" i="5"/>
  <c r="A1264" i="5"/>
  <c r="A1263" i="5"/>
  <c r="A1262" i="5"/>
  <c r="A1261" i="5"/>
  <c r="A1260" i="5"/>
  <c r="A1259" i="5"/>
  <c r="A1258" i="5"/>
  <c r="A1257" i="5"/>
  <c r="A1256" i="5"/>
  <c r="A1255" i="5"/>
  <c r="A1254" i="5"/>
  <c r="A1253" i="5"/>
  <c r="A1252" i="5"/>
  <c r="A1251" i="5"/>
  <c r="A1250" i="5"/>
  <c r="A1249" i="5"/>
  <c r="A1248" i="5"/>
  <c r="A1247" i="5"/>
  <c r="A1246" i="5"/>
  <c r="A1245" i="5"/>
  <c r="A1244" i="5"/>
  <c r="A1243" i="5"/>
  <c r="A1242" i="5"/>
  <c r="A1241" i="5"/>
  <c r="A1240" i="5"/>
  <c r="A1239" i="5"/>
  <c r="A1238" i="5"/>
  <c r="A1237" i="5"/>
  <c r="A1236" i="5"/>
  <c r="A1235" i="5"/>
  <c r="A1234" i="5"/>
  <c r="A1233" i="5"/>
  <c r="A1232" i="5"/>
  <c r="A1231" i="5"/>
  <c r="A1230" i="5"/>
  <c r="A1229" i="5"/>
  <c r="A1228" i="5"/>
  <c r="A1227" i="5"/>
  <c r="A1226" i="5"/>
  <c r="A1225" i="5"/>
  <c r="A1224" i="5"/>
  <c r="A1223" i="5"/>
  <c r="A1222" i="5"/>
  <c r="A1221" i="5"/>
  <c r="A1220" i="5"/>
  <c r="A1219" i="5"/>
  <c r="A1218" i="5"/>
  <c r="A1217" i="5"/>
  <c r="A1216" i="5"/>
  <c r="A1215" i="5"/>
  <c r="A1214" i="5"/>
  <c r="A1213" i="5"/>
  <c r="A1212" i="5"/>
  <c r="A1211" i="5"/>
  <c r="A1210" i="5"/>
  <c r="A1209" i="5"/>
  <c r="A1208" i="5"/>
  <c r="A1207" i="5"/>
  <c r="A1206" i="5"/>
  <c r="A1205" i="5"/>
  <c r="A1204" i="5"/>
  <c r="A1203" i="5"/>
  <c r="A1202" i="5"/>
  <c r="A1201" i="5"/>
  <c r="A1200" i="5"/>
  <c r="A1199" i="5"/>
  <c r="A1198" i="5"/>
  <c r="A1197" i="5"/>
  <c r="A1196" i="5"/>
  <c r="A1195" i="5"/>
  <c r="A1194" i="5"/>
  <c r="A1193" i="5"/>
  <c r="A1192" i="5"/>
  <c r="A1191" i="5"/>
  <c r="A1190" i="5"/>
  <c r="A1189" i="5"/>
  <c r="A1188" i="5"/>
  <c r="A1187" i="5"/>
  <c r="A1186" i="5"/>
  <c r="A1185" i="5"/>
  <c r="A1184" i="5"/>
  <c r="A1183" i="5"/>
  <c r="A1182" i="5"/>
  <c r="A1181" i="5"/>
  <c r="A1180" i="5"/>
  <c r="A1179" i="5"/>
  <c r="A1178" i="5"/>
  <c r="A1177" i="5"/>
  <c r="A1176" i="5"/>
  <c r="A1175" i="5"/>
  <c r="A1174" i="5"/>
  <c r="A1173" i="5"/>
  <c r="A1172" i="5"/>
  <c r="A1171" i="5"/>
  <c r="A1170" i="5"/>
  <c r="A1169" i="5"/>
  <c r="A1168" i="5"/>
  <c r="A1167" i="5"/>
  <c r="A1166" i="5"/>
  <c r="A1165" i="5"/>
  <c r="A1164" i="5"/>
  <c r="A1163" i="5"/>
  <c r="A1162" i="5"/>
  <c r="A1161" i="5"/>
  <c r="A1160" i="5"/>
  <c r="A1159" i="5"/>
  <c r="A1158" i="5"/>
  <c r="A1157" i="5"/>
  <c r="A1156" i="5"/>
  <c r="A1155" i="5"/>
  <c r="A1154" i="5"/>
  <c r="A1153" i="5"/>
  <c r="A1152" i="5"/>
  <c r="A1151" i="5"/>
  <c r="A1150" i="5"/>
  <c r="A1149" i="5"/>
  <c r="A1148" i="5"/>
  <c r="A1147" i="5"/>
  <c r="A1146" i="5"/>
  <c r="A1145" i="5"/>
  <c r="A1144" i="5"/>
  <c r="A1143" i="5"/>
  <c r="A1142" i="5"/>
  <c r="A1141" i="5"/>
  <c r="A1140" i="5"/>
  <c r="A1139" i="5"/>
  <c r="A1138" i="5"/>
  <c r="A1137" i="5"/>
  <c r="A1136" i="5"/>
  <c r="A1135" i="5"/>
  <c r="A1134" i="5"/>
  <c r="A1133" i="5"/>
  <c r="A1132" i="5"/>
  <c r="A1131" i="5"/>
  <c r="A1130" i="5"/>
  <c r="A1129" i="5"/>
  <c r="A1128" i="5"/>
  <c r="A1127" i="5"/>
  <c r="A1126" i="5"/>
  <c r="A1125" i="5"/>
  <c r="A1124" i="5"/>
  <c r="A1123" i="5"/>
  <c r="A1122" i="5"/>
  <c r="A1121" i="5"/>
  <c r="A1120" i="5"/>
  <c r="A1119" i="5"/>
  <c r="A1118" i="5"/>
  <c r="A1117" i="5"/>
  <c r="A1116" i="5"/>
  <c r="A1115" i="5"/>
  <c r="A1114" i="5"/>
  <c r="A1113" i="5"/>
  <c r="A1112" i="5"/>
  <c r="A1111" i="5"/>
  <c r="A1110" i="5"/>
  <c r="A1109" i="5"/>
  <c r="A1108" i="5"/>
  <c r="A1107" i="5"/>
  <c r="A1106" i="5"/>
  <c r="A1105" i="5"/>
  <c r="A1104" i="5"/>
  <c r="A1103" i="5"/>
  <c r="A1102" i="5"/>
  <c r="A1101" i="5"/>
  <c r="A1100" i="5"/>
  <c r="A1099" i="5"/>
  <c r="A1098" i="5"/>
  <c r="A1097" i="5"/>
  <c r="A1096" i="5"/>
  <c r="A1095" i="5"/>
  <c r="A1094" i="5"/>
  <c r="A1093" i="5"/>
  <c r="A1092" i="5"/>
  <c r="A1091" i="5"/>
  <c r="A1090" i="5"/>
  <c r="A1089" i="5"/>
  <c r="A1088" i="5"/>
  <c r="A1087" i="5"/>
  <c r="A1086" i="5"/>
  <c r="A1085" i="5"/>
  <c r="A1084" i="5"/>
  <c r="A1083" i="5"/>
  <c r="A1082" i="5"/>
  <c r="A1081" i="5"/>
  <c r="A1080" i="5"/>
  <c r="A1079" i="5"/>
  <c r="A1078" i="5"/>
  <c r="A1077" i="5"/>
  <c r="A1076" i="5"/>
  <c r="A1075" i="5"/>
  <c r="A1074" i="5"/>
  <c r="A1073" i="5"/>
  <c r="A1072" i="5"/>
  <c r="A1071" i="5"/>
  <c r="A1070" i="5"/>
  <c r="A1069" i="5"/>
  <c r="A1068" i="5"/>
  <c r="A1067" i="5"/>
  <c r="A1066" i="5"/>
  <c r="A1065" i="5"/>
  <c r="A1064" i="5"/>
  <c r="A1063" i="5"/>
  <c r="A1062" i="5"/>
  <c r="A1061" i="5"/>
  <c r="A1060" i="5"/>
  <c r="A1059" i="5"/>
  <c r="A1058" i="5"/>
  <c r="A1057" i="5"/>
  <c r="A1056" i="5"/>
  <c r="A1055" i="5"/>
  <c r="A1054" i="5"/>
  <c r="A1053" i="5"/>
  <c r="A1052" i="5"/>
  <c r="A1051" i="5"/>
  <c r="A1050" i="5"/>
  <c r="A1049" i="5"/>
  <c r="A1048" i="5"/>
  <c r="A1047" i="5"/>
  <c r="A1046" i="5"/>
  <c r="A1045" i="5"/>
  <c r="A1044" i="5"/>
  <c r="A1043" i="5"/>
  <c r="A1042" i="5"/>
  <c r="A1041" i="5"/>
  <c r="A1040" i="5"/>
  <c r="A1039" i="5"/>
  <c r="A1038" i="5"/>
  <c r="A1037" i="5"/>
  <c r="A1036" i="5"/>
  <c r="A1035" i="5"/>
  <c r="A1034" i="5"/>
  <c r="A1033" i="5"/>
  <c r="A1032" i="5"/>
  <c r="A1031" i="5"/>
  <c r="A1030" i="5"/>
  <c r="A1029" i="5"/>
  <c r="A1028" i="5"/>
  <c r="A1027" i="5"/>
  <c r="A1026" i="5"/>
  <c r="A1025" i="5"/>
  <c r="A1024" i="5"/>
  <c r="A1023" i="5"/>
  <c r="A1022" i="5"/>
  <c r="A1021" i="5"/>
  <c r="A1020" i="5"/>
  <c r="A1019" i="5"/>
  <c r="A1018" i="5"/>
  <c r="A1017" i="5"/>
  <c r="A1016" i="5"/>
  <c r="A1015" i="5"/>
  <c r="A1014" i="5"/>
  <c r="A1013" i="5"/>
  <c r="A1012" i="5"/>
  <c r="A1011" i="5"/>
  <c r="A1010" i="5"/>
  <c r="A1009" i="5"/>
  <c r="A1008" i="5"/>
  <c r="A1007" i="5"/>
  <c r="A1006" i="5"/>
  <c r="A1005" i="5"/>
  <c r="A1004" i="5"/>
  <c r="A1003" i="5"/>
  <c r="A1002" i="5"/>
  <c r="A1001" i="5"/>
  <c r="A1000" i="5"/>
  <c r="A999" i="5"/>
  <c r="A998" i="5"/>
  <c r="A997" i="5"/>
  <c r="A996" i="5"/>
  <c r="A995" i="5"/>
  <c r="A994" i="5"/>
  <c r="A993" i="5"/>
  <c r="A992" i="5"/>
  <c r="A991" i="5"/>
  <c r="A990" i="5"/>
  <c r="A989" i="5"/>
  <c r="A988" i="5"/>
  <c r="A987" i="5"/>
  <c r="A986" i="5"/>
  <c r="A985" i="5"/>
  <c r="A984" i="5"/>
  <c r="A983" i="5"/>
  <c r="A982" i="5"/>
  <c r="A981" i="5"/>
  <c r="A980" i="5"/>
  <c r="A979" i="5"/>
  <c r="A978" i="5"/>
  <c r="A977" i="5"/>
  <c r="A976" i="5"/>
  <c r="A975" i="5"/>
  <c r="A974" i="5"/>
  <c r="A973" i="5"/>
  <c r="A972" i="5"/>
  <c r="A971" i="5"/>
  <c r="A970" i="5"/>
  <c r="A969" i="5"/>
  <c r="A968" i="5"/>
  <c r="A967" i="5"/>
  <c r="A966" i="5"/>
  <c r="A965" i="5"/>
  <c r="A964" i="5"/>
  <c r="A963" i="5"/>
  <c r="A962" i="5"/>
  <c r="A961" i="5"/>
  <c r="A960" i="5"/>
  <c r="A959" i="5"/>
  <c r="A958" i="5"/>
  <c r="A957" i="5"/>
  <c r="A956" i="5"/>
  <c r="A955" i="5"/>
  <c r="A954" i="5"/>
  <c r="A953" i="5"/>
  <c r="A952" i="5"/>
  <c r="A951" i="5"/>
  <c r="A950" i="5"/>
  <c r="A949" i="5"/>
  <c r="A948" i="5"/>
  <c r="A947" i="5"/>
  <c r="A946" i="5"/>
  <c r="A945" i="5"/>
  <c r="A944" i="5"/>
  <c r="A943" i="5"/>
  <c r="A942" i="5"/>
  <c r="A941" i="5"/>
  <c r="A940" i="5"/>
  <c r="A939" i="5"/>
  <c r="A938" i="5"/>
  <c r="A937" i="5"/>
  <c r="A936" i="5"/>
  <c r="A935" i="5"/>
  <c r="A934" i="5"/>
  <c r="A933" i="5"/>
  <c r="A932" i="5"/>
  <c r="A931" i="5"/>
  <c r="A930" i="5"/>
  <c r="A929" i="5"/>
  <c r="A928" i="5"/>
  <c r="A927" i="5"/>
  <c r="A926" i="5"/>
  <c r="A925" i="5"/>
  <c r="A924" i="5"/>
  <c r="A923" i="5"/>
  <c r="A922" i="5"/>
  <c r="A921" i="5"/>
  <c r="A920" i="5"/>
  <c r="A919" i="5"/>
  <c r="A918" i="5"/>
  <c r="A917" i="5"/>
  <c r="A916" i="5"/>
  <c r="A915" i="5"/>
  <c r="A914" i="5"/>
  <c r="A913" i="5"/>
  <c r="A912" i="5"/>
  <c r="A911" i="5"/>
  <c r="A910" i="5"/>
  <c r="A909" i="5"/>
  <c r="A908" i="5"/>
  <c r="A907" i="5"/>
  <c r="A906" i="5"/>
  <c r="A905" i="5"/>
  <c r="A904" i="5"/>
  <c r="A903" i="5"/>
  <c r="A902" i="5"/>
  <c r="A901" i="5"/>
  <c r="A900" i="5"/>
  <c r="A899" i="5"/>
  <c r="A898" i="5"/>
  <c r="A897" i="5"/>
  <c r="A896" i="5"/>
  <c r="A895" i="5"/>
  <c r="A894" i="5"/>
  <c r="A893" i="5"/>
  <c r="A892" i="5"/>
  <c r="A891" i="5"/>
  <c r="A890" i="5"/>
  <c r="A889" i="5"/>
  <c r="A888" i="5"/>
  <c r="A887" i="5"/>
  <c r="A886" i="5"/>
  <c r="A885" i="5"/>
  <c r="A884" i="5"/>
  <c r="A883" i="5"/>
  <c r="A882" i="5"/>
  <c r="A881" i="5"/>
  <c r="A880" i="5"/>
  <c r="A879" i="5"/>
  <c r="A878" i="5"/>
  <c r="A877" i="5"/>
  <c r="A876" i="5"/>
  <c r="A875" i="5"/>
  <c r="A874" i="5"/>
  <c r="A873" i="5"/>
  <c r="A872" i="5"/>
  <c r="A871" i="5"/>
  <c r="A870" i="5"/>
  <c r="A869" i="5"/>
  <c r="A868" i="5"/>
  <c r="A867" i="5"/>
  <c r="A866" i="5"/>
  <c r="A865" i="5"/>
  <c r="A864" i="5"/>
  <c r="A863" i="5"/>
  <c r="A862" i="5"/>
  <c r="A861" i="5"/>
  <c r="A860" i="5"/>
  <c r="A859" i="5"/>
  <c r="A858" i="5"/>
  <c r="A857" i="5"/>
  <c r="A856" i="5"/>
  <c r="A855" i="5"/>
  <c r="A854" i="5"/>
  <c r="A853" i="5"/>
  <c r="A852" i="5"/>
  <c r="A851" i="5"/>
  <c r="A850" i="5"/>
  <c r="A849" i="5"/>
  <c r="A848" i="5"/>
  <c r="A847" i="5"/>
  <c r="A846" i="5"/>
  <c r="A845" i="5"/>
  <c r="A844" i="5"/>
  <c r="A843" i="5"/>
  <c r="A842" i="5"/>
  <c r="A841" i="5"/>
  <c r="A840" i="5"/>
  <c r="A839" i="5"/>
  <c r="A838" i="5"/>
  <c r="A837" i="5"/>
  <c r="A836" i="5"/>
  <c r="A835" i="5"/>
  <c r="A834" i="5"/>
  <c r="A833" i="5"/>
  <c r="A832" i="5"/>
  <c r="A831" i="5"/>
  <c r="A830" i="5"/>
  <c r="A829" i="5"/>
  <c r="A828" i="5"/>
  <c r="A827" i="5"/>
  <c r="A826" i="5"/>
  <c r="A825" i="5"/>
  <c r="A824" i="5"/>
  <c r="A823" i="5"/>
  <c r="A822" i="5"/>
  <c r="A821" i="5"/>
  <c r="A820" i="5"/>
  <c r="A819" i="5"/>
  <c r="A818" i="5"/>
  <c r="A817" i="5"/>
  <c r="A816" i="5"/>
  <c r="A815" i="5"/>
  <c r="A814" i="5"/>
  <c r="A813" i="5"/>
  <c r="A812" i="5"/>
  <c r="A811" i="5"/>
  <c r="A810" i="5"/>
  <c r="A809" i="5"/>
  <c r="A808" i="5"/>
  <c r="A807" i="5"/>
  <c r="A806" i="5"/>
  <c r="A805" i="5"/>
  <c r="A804" i="5"/>
  <c r="A803" i="5"/>
  <c r="A802" i="5"/>
  <c r="A801" i="5"/>
  <c r="A800" i="5"/>
  <c r="A799" i="5"/>
  <c r="A798" i="5"/>
  <c r="A797" i="5"/>
  <c r="A796" i="5"/>
  <c r="A795" i="5"/>
  <c r="A794" i="5"/>
  <c r="A793" i="5"/>
  <c r="A792" i="5"/>
  <c r="A791" i="5"/>
  <c r="A790" i="5"/>
  <c r="A789" i="5"/>
  <c r="A788" i="5"/>
  <c r="A787" i="5"/>
  <c r="A786" i="5"/>
  <c r="A785" i="5"/>
  <c r="A784" i="5"/>
  <c r="A783" i="5"/>
  <c r="A782" i="5"/>
  <c r="A781" i="5"/>
  <c r="A780" i="5"/>
  <c r="A779" i="5"/>
  <c r="A778" i="5"/>
  <c r="A777" i="5"/>
  <c r="A776" i="5"/>
  <c r="A775" i="5"/>
  <c r="A774" i="5"/>
  <c r="A773" i="5"/>
  <c r="A772" i="5"/>
  <c r="A771" i="5"/>
  <c r="A770" i="5"/>
  <c r="A769" i="5"/>
  <c r="A768" i="5"/>
  <c r="A767" i="5"/>
  <c r="A766" i="5"/>
  <c r="A765" i="5"/>
  <c r="A764" i="5"/>
  <c r="A763" i="5"/>
  <c r="A762" i="5"/>
  <c r="A761" i="5"/>
  <c r="A760" i="5"/>
  <c r="A759" i="5"/>
  <c r="A758" i="5"/>
  <c r="A757" i="5"/>
  <c r="A756" i="5"/>
  <c r="A755" i="5"/>
  <c r="A754" i="5"/>
  <c r="A753" i="5"/>
  <c r="A752" i="5"/>
  <c r="A751" i="5"/>
  <c r="A750" i="5"/>
  <c r="A749" i="5"/>
  <c r="A748" i="5"/>
  <c r="A747" i="5"/>
  <c r="A746" i="5"/>
  <c r="A745" i="5"/>
  <c r="A744" i="5"/>
  <c r="A743" i="5"/>
  <c r="A742" i="5"/>
  <c r="A741" i="5"/>
  <c r="A740" i="5"/>
  <c r="A739" i="5"/>
  <c r="A738" i="5"/>
  <c r="A737" i="5"/>
  <c r="A736" i="5"/>
  <c r="A735" i="5"/>
  <c r="A734" i="5"/>
  <c r="A733" i="5"/>
  <c r="A732" i="5"/>
  <c r="A731" i="5"/>
  <c r="A730" i="5"/>
  <c r="A729" i="5"/>
  <c r="A728" i="5"/>
  <c r="A727" i="5"/>
  <c r="A726" i="5"/>
  <c r="A725" i="5"/>
  <c r="A724" i="5"/>
  <c r="A723" i="5"/>
  <c r="A722" i="5"/>
  <c r="A721" i="5"/>
  <c r="A720" i="5"/>
  <c r="A719" i="5"/>
  <c r="A718" i="5"/>
  <c r="A717" i="5"/>
  <c r="A716" i="5"/>
  <c r="A715" i="5"/>
  <c r="A714" i="5"/>
  <c r="A713" i="5"/>
  <c r="A712" i="5"/>
  <c r="A711" i="5"/>
  <c r="A710" i="5"/>
  <c r="A709" i="5"/>
  <c r="A708" i="5"/>
  <c r="A707" i="5"/>
  <c r="A706" i="5"/>
  <c r="A705" i="5"/>
  <c r="A704" i="5"/>
  <c r="A703" i="5"/>
  <c r="A702" i="5"/>
  <c r="A701" i="5"/>
  <c r="A700" i="5"/>
  <c r="A699" i="5"/>
  <c r="A698" i="5"/>
  <c r="A697" i="5"/>
  <c r="A696" i="5"/>
  <c r="A695" i="5"/>
  <c r="A694" i="5"/>
  <c r="A693" i="5"/>
  <c r="A692" i="5"/>
  <c r="A691" i="5"/>
  <c r="A690" i="5"/>
  <c r="A689" i="5"/>
  <c r="A688" i="5"/>
  <c r="A687" i="5"/>
  <c r="A686" i="5"/>
  <c r="A685" i="5"/>
  <c r="A684" i="5"/>
  <c r="A683" i="5"/>
  <c r="A682" i="5"/>
  <c r="A681" i="5"/>
  <c r="A680" i="5"/>
  <c r="A679" i="5"/>
  <c r="A678" i="5"/>
  <c r="A677" i="5"/>
  <c r="A676" i="5"/>
  <c r="A675" i="5"/>
  <c r="A674" i="5"/>
  <c r="A673" i="5"/>
  <c r="A672" i="5"/>
  <c r="A671" i="5"/>
  <c r="A670" i="5"/>
  <c r="A669" i="5"/>
  <c r="A668" i="5"/>
  <c r="A667" i="5"/>
  <c r="A666" i="5"/>
  <c r="A665" i="5"/>
  <c r="A664" i="5"/>
  <c r="A663" i="5"/>
  <c r="A662" i="5"/>
  <c r="A661" i="5"/>
  <c r="A660" i="5"/>
  <c r="A659" i="5"/>
  <c r="A658" i="5"/>
  <c r="A657" i="5"/>
  <c r="A656" i="5"/>
  <c r="A655" i="5"/>
  <c r="A654" i="5"/>
  <c r="A653" i="5"/>
  <c r="A652" i="5"/>
  <c r="A651" i="5"/>
  <c r="A650" i="5"/>
  <c r="A649" i="5"/>
  <c r="A648" i="5"/>
  <c r="A647" i="5"/>
  <c r="A646" i="5"/>
  <c r="A645" i="5"/>
  <c r="A644" i="5"/>
  <c r="A643" i="5"/>
  <c r="A642" i="5"/>
  <c r="A641" i="5"/>
  <c r="A640" i="5"/>
  <c r="A639" i="5"/>
  <c r="A638" i="5"/>
  <c r="A637" i="5"/>
  <c r="A636" i="5"/>
  <c r="A635" i="5"/>
  <c r="A634" i="5"/>
  <c r="A633" i="5"/>
  <c r="A632" i="5"/>
  <c r="A631" i="5"/>
  <c r="A630" i="5"/>
  <c r="A629" i="5"/>
  <c r="A628" i="5"/>
  <c r="A627" i="5"/>
  <c r="A626" i="5"/>
  <c r="A625" i="5"/>
  <c r="A624" i="5"/>
  <c r="A623" i="5"/>
  <c r="A622" i="5"/>
  <c r="A621" i="5"/>
  <c r="A620" i="5"/>
  <c r="A619" i="5"/>
  <c r="A618" i="5"/>
  <c r="A617" i="5"/>
  <c r="A616" i="5"/>
  <c r="A615" i="5"/>
  <c r="A614" i="5"/>
  <c r="A613" i="5"/>
  <c r="A612" i="5"/>
  <c r="A611" i="5"/>
  <c r="A610" i="5"/>
  <c r="A609" i="5"/>
  <c r="A608" i="5"/>
  <c r="A607" i="5"/>
  <c r="A606" i="5"/>
  <c r="A605" i="5"/>
  <c r="A604" i="5"/>
  <c r="A603" i="5"/>
  <c r="A602" i="5"/>
  <c r="A601" i="5"/>
  <c r="A600" i="5"/>
  <c r="A599" i="5"/>
  <c r="A598" i="5"/>
  <c r="A597" i="5"/>
  <c r="A596" i="5"/>
  <c r="A595" i="5"/>
  <c r="A594" i="5"/>
  <c r="A593" i="5"/>
  <c r="A592" i="5"/>
  <c r="A591" i="5"/>
  <c r="A590" i="5"/>
  <c r="A589" i="5"/>
  <c r="A588" i="5"/>
  <c r="A587" i="5"/>
  <c r="A586" i="5"/>
  <c r="A585" i="5"/>
  <c r="A584" i="5"/>
  <c r="A583" i="5"/>
  <c r="A582" i="5"/>
  <c r="A581" i="5"/>
  <c r="A580" i="5"/>
  <c r="A579" i="5"/>
  <c r="A578" i="5"/>
  <c r="A577" i="5"/>
  <c r="A576" i="5"/>
  <c r="A575" i="5"/>
  <c r="A574" i="5"/>
  <c r="A573" i="5"/>
  <c r="A572" i="5"/>
  <c r="A571" i="5"/>
  <c r="A570" i="5"/>
  <c r="A569" i="5"/>
  <c r="A568" i="5"/>
  <c r="A567" i="5"/>
  <c r="A566" i="5"/>
  <c r="A565" i="5"/>
  <c r="A564" i="5"/>
  <c r="A563" i="5"/>
  <c r="A562" i="5"/>
  <c r="A561" i="5"/>
  <c r="A560" i="5"/>
  <c r="A559" i="5"/>
  <c r="A558" i="5"/>
  <c r="A557" i="5"/>
  <c r="A556" i="5"/>
  <c r="A555" i="5"/>
  <c r="A554" i="5"/>
  <c r="A553" i="5"/>
  <c r="A552" i="5"/>
  <c r="A551" i="5"/>
  <c r="A550" i="5"/>
  <c r="A549" i="5"/>
  <c r="A548" i="5"/>
  <c r="A547" i="5"/>
  <c r="A546" i="5"/>
  <c r="A545" i="5"/>
  <c r="A544" i="5"/>
  <c r="A543" i="5"/>
  <c r="A542" i="5"/>
  <c r="A541" i="5"/>
  <c r="A540" i="5"/>
  <c r="A539" i="5"/>
  <c r="A538" i="5"/>
  <c r="A537" i="5"/>
  <c r="A536" i="5"/>
  <c r="A535" i="5"/>
  <c r="A534" i="5"/>
  <c r="A533" i="5"/>
  <c r="A532" i="5"/>
  <c r="A531" i="5"/>
  <c r="A530" i="5"/>
  <c r="A529" i="5"/>
  <c r="A528" i="5"/>
  <c r="A527" i="5"/>
  <c r="A526" i="5"/>
  <c r="A525" i="5"/>
  <c r="A524" i="5"/>
  <c r="A523" i="5"/>
  <c r="A522" i="5"/>
  <c r="A521" i="5"/>
  <c r="A520" i="5"/>
  <c r="A519" i="5"/>
  <c r="A518" i="5"/>
  <c r="A517" i="5"/>
  <c r="A516" i="5"/>
  <c r="A515" i="5"/>
  <c r="A514" i="5"/>
  <c r="A513" i="5"/>
  <c r="A512" i="5"/>
  <c r="A511" i="5"/>
  <c r="A510" i="5"/>
  <c r="A509" i="5"/>
  <c r="A508" i="5"/>
  <c r="A507" i="5"/>
  <c r="A506" i="5"/>
  <c r="A505" i="5"/>
  <c r="A504" i="5"/>
  <c r="A503" i="5"/>
  <c r="A502" i="5"/>
  <c r="A501" i="5"/>
  <c r="A500" i="5"/>
  <c r="A499" i="5"/>
  <c r="A498" i="5"/>
  <c r="A497" i="5"/>
  <c r="A496" i="5"/>
  <c r="A495" i="5"/>
  <c r="A494" i="5"/>
  <c r="A493" i="5"/>
  <c r="A492" i="5"/>
  <c r="A491" i="5"/>
  <c r="A490" i="5"/>
  <c r="A489" i="5"/>
  <c r="A488" i="5"/>
  <c r="A487" i="5"/>
  <c r="A486" i="5"/>
  <c r="A485" i="5"/>
  <c r="A484" i="5"/>
  <c r="A483" i="5"/>
  <c r="A482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B2693" i="4"/>
  <c r="A2693" i="4"/>
  <c r="B2692" i="4"/>
  <c r="A2692" i="4"/>
  <c r="B2691" i="4"/>
  <c r="A2691" i="4"/>
  <c r="B2690" i="4"/>
  <c r="A2690" i="4"/>
  <c r="B2689" i="4"/>
  <c r="A2689" i="4"/>
  <c r="B2688" i="4"/>
  <c r="A2688" i="4"/>
  <c r="B2687" i="4"/>
  <c r="A2687" i="4"/>
  <c r="B2686" i="4"/>
  <c r="A2686" i="4"/>
  <c r="B2685" i="4"/>
  <c r="A2685" i="4"/>
  <c r="B2684" i="4"/>
  <c r="A2684" i="4"/>
  <c r="B2683" i="4"/>
  <c r="A2683" i="4"/>
  <c r="B2682" i="4"/>
  <c r="A2682" i="4"/>
  <c r="B2681" i="4"/>
  <c r="A2681" i="4"/>
  <c r="B2680" i="4"/>
  <c r="A2680" i="4"/>
  <c r="B2679" i="4"/>
  <c r="A2679" i="4"/>
  <c r="B2678" i="4"/>
  <c r="A2678" i="4"/>
  <c r="B2677" i="4"/>
  <c r="A2677" i="4"/>
  <c r="B2676" i="4"/>
  <c r="A2676" i="4"/>
  <c r="B2675" i="4"/>
  <c r="A2675" i="4"/>
  <c r="B2674" i="4"/>
  <c r="A2674" i="4"/>
  <c r="B2673" i="4"/>
  <c r="A2673" i="4"/>
  <c r="B2672" i="4"/>
  <c r="A2672" i="4"/>
  <c r="B2671" i="4"/>
  <c r="A2671" i="4"/>
  <c r="B2670" i="4"/>
  <c r="A2670" i="4"/>
  <c r="B2669" i="4"/>
  <c r="A2669" i="4"/>
  <c r="B2668" i="4"/>
  <c r="A2668" i="4"/>
  <c r="B2667" i="4"/>
  <c r="A2667" i="4"/>
  <c r="B2666" i="4"/>
  <c r="A2666" i="4"/>
  <c r="B2665" i="4"/>
  <c r="A2665" i="4"/>
  <c r="B2664" i="4"/>
  <c r="A2664" i="4"/>
  <c r="B2663" i="4"/>
  <c r="A2663" i="4"/>
  <c r="B2662" i="4"/>
  <c r="A2662" i="4"/>
  <c r="B2661" i="4"/>
  <c r="A2661" i="4"/>
  <c r="B2660" i="4"/>
  <c r="A2660" i="4"/>
  <c r="B2659" i="4"/>
  <c r="A2659" i="4"/>
  <c r="B2658" i="4"/>
  <c r="A2658" i="4"/>
  <c r="B2657" i="4"/>
  <c r="A2657" i="4"/>
  <c r="B2656" i="4"/>
  <c r="A2656" i="4"/>
  <c r="B2655" i="4"/>
  <c r="A2655" i="4"/>
  <c r="B2654" i="4"/>
  <c r="A2654" i="4"/>
  <c r="B2653" i="4"/>
  <c r="A2653" i="4"/>
  <c r="B2652" i="4"/>
  <c r="A2652" i="4"/>
  <c r="B2651" i="4"/>
  <c r="A2651" i="4"/>
  <c r="B2650" i="4"/>
  <c r="A2650" i="4"/>
  <c r="B2649" i="4"/>
  <c r="A2649" i="4"/>
  <c r="B2648" i="4"/>
  <c r="A2648" i="4"/>
  <c r="B2647" i="4"/>
  <c r="A2647" i="4"/>
  <c r="B2646" i="4"/>
  <c r="A2646" i="4"/>
  <c r="B2645" i="4"/>
  <c r="A2645" i="4"/>
  <c r="B2644" i="4"/>
  <c r="A2644" i="4"/>
  <c r="B2643" i="4"/>
  <c r="A2643" i="4"/>
  <c r="B2642" i="4"/>
  <c r="A2642" i="4"/>
  <c r="B2641" i="4"/>
  <c r="A2641" i="4"/>
  <c r="B2640" i="4"/>
  <c r="A2640" i="4"/>
  <c r="B2639" i="4"/>
  <c r="A2639" i="4"/>
  <c r="B2638" i="4"/>
  <c r="A2638" i="4"/>
  <c r="B2637" i="4"/>
  <c r="A2637" i="4"/>
  <c r="B2636" i="4"/>
  <c r="A2636" i="4"/>
  <c r="B2635" i="4"/>
  <c r="A2635" i="4"/>
  <c r="B2634" i="4"/>
  <c r="A2634" i="4"/>
  <c r="B2633" i="4"/>
  <c r="A2633" i="4"/>
  <c r="B2632" i="4"/>
  <c r="A2632" i="4"/>
  <c r="B2631" i="4"/>
  <c r="A2631" i="4"/>
  <c r="B2630" i="4"/>
  <c r="A2630" i="4"/>
  <c r="B2629" i="4"/>
  <c r="A2629" i="4"/>
  <c r="B2628" i="4"/>
  <c r="A2628" i="4"/>
  <c r="B2627" i="4"/>
  <c r="A2627" i="4"/>
  <c r="B2626" i="4"/>
  <c r="A2626" i="4"/>
  <c r="B2625" i="4"/>
  <c r="A2625" i="4"/>
  <c r="B2624" i="4"/>
  <c r="A2624" i="4"/>
  <c r="B2623" i="4"/>
  <c r="A2623" i="4"/>
  <c r="B2622" i="4"/>
  <c r="A2622" i="4"/>
  <c r="B2621" i="4"/>
  <c r="A2621" i="4"/>
  <c r="B2620" i="4"/>
  <c r="A2620" i="4"/>
  <c r="B2619" i="4"/>
  <c r="A2619" i="4"/>
  <c r="B2618" i="4"/>
  <c r="A2618" i="4"/>
  <c r="B2617" i="4"/>
  <c r="A2617" i="4"/>
  <c r="B2616" i="4"/>
  <c r="A2616" i="4"/>
  <c r="B2615" i="4"/>
  <c r="A2615" i="4"/>
  <c r="B2614" i="4"/>
  <c r="A2614" i="4"/>
  <c r="B2613" i="4"/>
  <c r="A2613" i="4"/>
  <c r="B2612" i="4"/>
  <c r="A2612" i="4"/>
  <c r="B2611" i="4"/>
  <c r="A2611" i="4"/>
  <c r="B2610" i="4"/>
  <c r="A2610" i="4"/>
  <c r="B2609" i="4"/>
  <c r="A2609" i="4"/>
  <c r="B2608" i="4"/>
  <c r="A2608" i="4"/>
  <c r="B2607" i="4"/>
  <c r="A2607" i="4"/>
  <c r="B2606" i="4"/>
  <c r="A2606" i="4"/>
  <c r="B2605" i="4"/>
  <c r="A2605" i="4"/>
  <c r="B2604" i="4"/>
  <c r="A2604" i="4"/>
  <c r="B2603" i="4"/>
  <c r="A2603" i="4"/>
  <c r="B2602" i="4"/>
  <c r="A2602" i="4"/>
  <c r="B2601" i="4"/>
  <c r="A2601" i="4"/>
  <c r="B2600" i="4"/>
  <c r="A2600" i="4"/>
  <c r="B2599" i="4"/>
  <c r="A2599" i="4"/>
  <c r="B2598" i="4"/>
  <c r="A2598" i="4"/>
  <c r="B2597" i="4"/>
  <c r="A2597" i="4"/>
  <c r="B2596" i="4"/>
  <c r="A2596" i="4"/>
  <c r="B2595" i="4"/>
  <c r="A2595" i="4"/>
  <c r="B2594" i="4"/>
  <c r="A2594" i="4"/>
  <c r="B2593" i="4"/>
  <c r="A2593" i="4"/>
  <c r="B2592" i="4"/>
  <c r="A2592" i="4"/>
  <c r="B2591" i="4"/>
  <c r="A2591" i="4"/>
  <c r="B2590" i="4"/>
  <c r="A2590" i="4"/>
  <c r="B2589" i="4"/>
  <c r="A2589" i="4"/>
  <c r="B2588" i="4"/>
  <c r="A2588" i="4"/>
  <c r="B2587" i="4"/>
  <c r="A2587" i="4"/>
  <c r="B2586" i="4"/>
  <c r="A2586" i="4"/>
  <c r="B2585" i="4"/>
  <c r="A2585" i="4"/>
  <c r="B2584" i="4"/>
  <c r="A2584" i="4"/>
  <c r="B2583" i="4"/>
  <c r="A2583" i="4"/>
  <c r="B2582" i="4"/>
  <c r="A2582" i="4"/>
  <c r="B2581" i="4"/>
  <c r="A2581" i="4"/>
  <c r="B2580" i="4"/>
  <c r="A2580" i="4"/>
  <c r="B2579" i="4"/>
  <c r="A2579" i="4"/>
  <c r="B2578" i="4"/>
  <c r="A2578" i="4"/>
  <c r="B2577" i="4"/>
  <c r="A2577" i="4"/>
  <c r="B2576" i="4"/>
  <c r="A2576" i="4"/>
  <c r="B2575" i="4"/>
  <c r="A2575" i="4"/>
  <c r="B2574" i="4"/>
  <c r="A2574" i="4"/>
  <c r="B2573" i="4"/>
  <c r="A2573" i="4"/>
  <c r="B2572" i="4"/>
  <c r="A2572" i="4"/>
  <c r="B2571" i="4"/>
  <c r="A2571" i="4"/>
  <c r="B2570" i="4"/>
  <c r="A2570" i="4"/>
  <c r="B2569" i="4"/>
  <c r="A2569" i="4"/>
  <c r="B2568" i="4"/>
  <c r="A2568" i="4"/>
  <c r="B2567" i="4"/>
  <c r="A2567" i="4"/>
  <c r="B2566" i="4"/>
  <c r="A2566" i="4"/>
  <c r="B2565" i="4"/>
  <c r="A2565" i="4"/>
  <c r="B2564" i="4"/>
  <c r="A2564" i="4"/>
  <c r="B2563" i="4"/>
  <c r="A2563" i="4"/>
  <c r="B2562" i="4"/>
  <c r="A2562" i="4"/>
  <c r="B2561" i="4"/>
  <c r="A2561" i="4"/>
  <c r="B2560" i="4"/>
  <c r="A2560" i="4"/>
  <c r="B2559" i="4"/>
  <c r="A2559" i="4"/>
  <c r="B2558" i="4"/>
  <c r="A2558" i="4"/>
  <c r="B2557" i="4"/>
  <c r="A2557" i="4"/>
  <c r="B2556" i="4"/>
  <c r="A2556" i="4"/>
  <c r="B2555" i="4"/>
  <c r="A2555" i="4"/>
  <c r="B2554" i="4"/>
  <c r="A2554" i="4"/>
  <c r="B2553" i="4"/>
  <c r="A2553" i="4"/>
  <c r="B2552" i="4"/>
  <c r="A2552" i="4"/>
  <c r="B2551" i="4"/>
  <c r="A2551" i="4"/>
  <c r="B2550" i="4"/>
  <c r="A2550" i="4"/>
  <c r="B2549" i="4"/>
  <c r="A2549" i="4"/>
  <c r="B2548" i="4"/>
  <c r="A2548" i="4"/>
  <c r="B2547" i="4"/>
  <c r="A2547" i="4"/>
  <c r="B2546" i="4"/>
  <c r="A2546" i="4"/>
  <c r="B2545" i="4"/>
  <c r="A2545" i="4"/>
  <c r="B2544" i="4"/>
  <c r="A2544" i="4"/>
  <c r="B2543" i="4"/>
  <c r="A2543" i="4"/>
  <c r="B2542" i="4"/>
  <c r="A2542" i="4"/>
  <c r="B2541" i="4"/>
  <c r="A2541" i="4"/>
  <c r="B2540" i="4"/>
  <c r="A2540" i="4"/>
  <c r="B2539" i="4"/>
  <c r="A2539" i="4"/>
  <c r="B2538" i="4"/>
  <c r="A2538" i="4"/>
  <c r="B2537" i="4"/>
  <c r="A2537" i="4"/>
  <c r="B2536" i="4"/>
  <c r="A2536" i="4"/>
  <c r="B2535" i="4"/>
  <c r="A2535" i="4"/>
  <c r="B2534" i="4"/>
  <c r="A2534" i="4"/>
  <c r="B2533" i="4"/>
  <c r="A2533" i="4"/>
  <c r="B2532" i="4"/>
  <c r="A2532" i="4"/>
  <c r="B2531" i="4"/>
  <c r="A2531" i="4"/>
  <c r="B2530" i="4"/>
  <c r="A2530" i="4"/>
  <c r="B2529" i="4"/>
  <c r="A2529" i="4"/>
  <c r="B2528" i="4"/>
  <c r="A2528" i="4"/>
  <c r="B2527" i="4"/>
  <c r="A2527" i="4"/>
  <c r="B2526" i="4"/>
  <c r="A2526" i="4"/>
  <c r="B2525" i="4"/>
  <c r="A2525" i="4"/>
  <c r="B2524" i="4"/>
  <c r="A2524" i="4"/>
  <c r="B2523" i="4"/>
  <c r="A2523" i="4"/>
  <c r="B2522" i="4"/>
  <c r="A2522" i="4"/>
  <c r="B2521" i="4"/>
  <c r="A2521" i="4"/>
  <c r="B2520" i="4"/>
  <c r="A2520" i="4"/>
  <c r="B2519" i="4"/>
  <c r="A2519" i="4"/>
  <c r="B2518" i="4"/>
  <c r="A2518" i="4"/>
  <c r="B2517" i="4"/>
  <c r="A2517" i="4"/>
  <c r="B2516" i="4"/>
  <c r="A2516" i="4"/>
  <c r="B2515" i="4"/>
  <c r="A2515" i="4"/>
  <c r="B2514" i="4"/>
  <c r="A2514" i="4"/>
  <c r="B2513" i="4"/>
  <c r="A2513" i="4"/>
  <c r="B2512" i="4"/>
  <c r="A2512" i="4"/>
  <c r="B2511" i="4"/>
  <c r="A2511" i="4"/>
  <c r="B2510" i="4"/>
  <c r="A2510" i="4"/>
  <c r="B2509" i="4"/>
  <c r="A2509" i="4"/>
  <c r="B2508" i="4"/>
  <c r="A2508" i="4"/>
  <c r="B2507" i="4"/>
  <c r="A2507" i="4"/>
  <c r="B2506" i="4"/>
  <c r="A2506" i="4"/>
  <c r="B2505" i="4"/>
  <c r="A2505" i="4"/>
  <c r="B2504" i="4"/>
  <c r="A2504" i="4"/>
  <c r="B2503" i="4"/>
  <c r="A2503" i="4"/>
  <c r="B2502" i="4"/>
  <c r="A2502" i="4"/>
  <c r="B2501" i="4"/>
  <c r="A2501" i="4"/>
  <c r="B2500" i="4"/>
  <c r="A2500" i="4"/>
  <c r="B2499" i="4"/>
  <c r="A2499" i="4"/>
  <c r="B2498" i="4"/>
  <c r="A2498" i="4"/>
  <c r="B2497" i="4"/>
  <c r="A2497" i="4"/>
  <c r="B2496" i="4"/>
  <c r="A2496" i="4"/>
  <c r="B2495" i="4"/>
  <c r="A2495" i="4"/>
  <c r="B2494" i="4"/>
  <c r="A2494" i="4"/>
  <c r="B2493" i="4"/>
  <c r="A2493" i="4"/>
  <c r="B2492" i="4"/>
  <c r="A2492" i="4"/>
  <c r="B2491" i="4"/>
  <c r="A2491" i="4"/>
  <c r="B2490" i="4"/>
  <c r="A2490" i="4"/>
  <c r="B2489" i="4"/>
  <c r="A2489" i="4"/>
  <c r="B2488" i="4"/>
  <c r="A2488" i="4"/>
  <c r="B2487" i="4"/>
  <c r="A2487" i="4"/>
  <c r="B2486" i="4"/>
  <c r="A2486" i="4"/>
  <c r="B2485" i="4"/>
  <c r="A2485" i="4"/>
  <c r="B2484" i="4"/>
  <c r="A2484" i="4"/>
  <c r="B2483" i="4"/>
  <c r="A2483" i="4"/>
  <c r="B2482" i="4"/>
  <c r="A2482" i="4"/>
  <c r="B2481" i="4"/>
  <c r="A2481" i="4"/>
  <c r="B2480" i="4"/>
  <c r="A2480" i="4"/>
  <c r="B2479" i="4"/>
  <c r="A2479" i="4"/>
  <c r="B2478" i="4"/>
  <c r="A2478" i="4"/>
  <c r="B2477" i="4"/>
  <c r="A2477" i="4"/>
  <c r="B2476" i="4"/>
  <c r="A2476" i="4"/>
  <c r="B2475" i="4"/>
  <c r="A2475" i="4"/>
  <c r="B2474" i="4"/>
  <c r="A2474" i="4"/>
  <c r="B2473" i="4"/>
  <c r="A2473" i="4"/>
  <c r="B2472" i="4"/>
  <c r="A2472" i="4"/>
  <c r="B2471" i="4"/>
  <c r="A2471" i="4"/>
  <c r="B2470" i="4"/>
  <c r="A2470" i="4"/>
  <c r="B2469" i="4"/>
  <c r="A2469" i="4"/>
  <c r="B2468" i="4"/>
  <c r="A2468" i="4"/>
  <c r="B2467" i="4"/>
  <c r="A2467" i="4"/>
  <c r="B2466" i="4"/>
  <c r="A2466" i="4"/>
  <c r="B2465" i="4"/>
  <c r="A2465" i="4"/>
  <c r="B2464" i="4"/>
  <c r="A2464" i="4"/>
  <c r="B2463" i="4"/>
  <c r="A2463" i="4"/>
  <c r="B2462" i="4"/>
  <c r="A2462" i="4"/>
  <c r="B2461" i="4"/>
  <c r="A2461" i="4"/>
  <c r="B2460" i="4"/>
  <c r="A2460" i="4"/>
  <c r="B2459" i="4"/>
  <c r="A2459" i="4"/>
  <c r="B2458" i="4"/>
  <c r="A2458" i="4"/>
  <c r="B2457" i="4"/>
  <c r="A2457" i="4"/>
  <c r="B2456" i="4"/>
  <c r="A2456" i="4"/>
  <c r="B2455" i="4"/>
  <c r="A2455" i="4"/>
  <c r="B2454" i="4"/>
  <c r="A2454" i="4"/>
  <c r="B2453" i="4"/>
  <c r="A2453" i="4"/>
  <c r="B2452" i="4"/>
  <c r="A2452" i="4"/>
  <c r="B2451" i="4"/>
  <c r="A2451" i="4"/>
  <c r="B2450" i="4"/>
  <c r="A2450" i="4"/>
  <c r="B2449" i="4"/>
  <c r="A2449" i="4"/>
  <c r="B2448" i="4"/>
  <c r="A2448" i="4"/>
  <c r="B2447" i="4"/>
  <c r="A2447" i="4"/>
  <c r="B2446" i="4"/>
  <c r="A2446" i="4"/>
  <c r="B2445" i="4"/>
  <c r="A2445" i="4"/>
  <c r="B2444" i="4"/>
  <c r="A2444" i="4"/>
  <c r="B2443" i="4"/>
  <c r="A2443" i="4"/>
  <c r="B2442" i="4"/>
  <c r="A2442" i="4"/>
  <c r="B2441" i="4"/>
  <c r="A2441" i="4"/>
  <c r="B2440" i="4"/>
  <c r="A2440" i="4"/>
  <c r="B2439" i="4"/>
  <c r="A2439" i="4"/>
  <c r="B2438" i="4"/>
  <c r="A2438" i="4"/>
  <c r="B2437" i="4"/>
  <c r="A2437" i="4"/>
  <c r="B2436" i="4"/>
  <c r="A2436" i="4"/>
  <c r="B2435" i="4"/>
  <c r="A2435" i="4"/>
  <c r="B2434" i="4"/>
  <c r="A2434" i="4"/>
  <c r="B2433" i="4"/>
  <c r="A2433" i="4"/>
  <c r="B2432" i="4"/>
  <c r="A2432" i="4"/>
  <c r="B2431" i="4"/>
  <c r="A2431" i="4"/>
  <c r="B2430" i="4"/>
  <c r="A2430" i="4"/>
  <c r="B2429" i="4"/>
  <c r="A2429" i="4"/>
  <c r="B2428" i="4"/>
  <c r="A2428" i="4"/>
  <c r="B2427" i="4"/>
  <c r="A2427" i="4"/>
  <c r="B2426" i="4"/>
  <c r="A2426" i="4"/>
  <c r="B2425" i="4"/>
  <c r="A2425" i="4"/>
  <c r="B2424" i="4"/>
  <c r="A2424" i="4"/>
  <c r="B2423" i="4"/>
  <c r="A2423" i="4"/>
  <c r="B2422" i="4"/>
  <c r="A2422" i="4"/>
  <c r="B2421" i="4"/>
  <c r="A2421" i="4"/>
  <c r="B2420" i="4"/>
  <c r="A2420" i="4"/>
  <c r="B2419" i="4"/>
  <c r="A2419" i="4"/>
  <c r="B2418" i="4"/>
  <c r="A2418" i="4"/>
  <c r="B2417" i="4"/>
  <c r="A2417" i="4"/>
  <c r="B2416" i="4"/>
  <c r="A2416" i="4"/>
  <c r="B2415" i="4"/>
  <c r="A2415" i="4"/>
  <c r="B2414" i="4"/>
  <c r="A2414" i="4"/>
  <c r="B2413" i="4"/>
  <c r="A2413" i="4"/>
  <c r="B2412" i="4"/>
  <c r="A2412" i="4"/>
  <c r="B2411" i="4"/>
  <c r="A2411" i="4"/>
  <c r="B2410" i="4"/>
  <c r="A2410" i="4"/>
  <c r="B2409" i="4"/>
  <c r="A2409" i="4"/>
  <c r="B2408" i="4"/>
  <c r="A2408" i="4"/>
  <c r="B2407" i="4"/>
  <c r="A2407" i="4"/>
  <c r="B2406" i="4"/>
  <c r="A2406" i="4"/>
  <c r="B2405" i="4"/>
  <c r="A2405" i="4"/>
  <c r="B2404" i="4"/>
  <c r="A2404" i="4"/>
  <c r="B2403" i="4"/>
  <c r="A2403" i="4"/>
  <c r="B2402" i="4"/>
  <c r="A2402" i="4"/>
  <c r="B2401" i="4"/>
  <c r="A2401" i="4"/>
  <c r="B2400" i="4"/>
  <c r="A2400" i="4"/>
  <c r="B2399" i="4"/>
  <c r="A2399" i="4"/>
  <c r="B2398" i="4"/>
  <c r="A2398" i="4"/>
  <c r="B2397" i="4"/>
  <c r="A2397" i="4"/>
  <c r="B2396" i="4"/>
  <c r="A2396" i="4"/>
  <c r="B2395" i="4"/>
  <c r="A2395" i="4"/>
  <c r="B2394" i="4"/>
  <c r="A2394" i="4"/>
  <c r="B2393" i="4"/>
  <c r="A2393" i="4"/>
  <c r="B2392" i="4"/>
  <c r="A2392" i="4"/>
  <c r="B2391" i="4"/>
  <c r="A2391" i="4"/>
  <c r="B2390" i="4"/>
  <c r="A2390" i="4"/>
  <c r="B2389" i="4"/>
  <c r="A2389" i="4"/>
  <c r="B2388" i="4"/>
  <c r="A2388" i="4"/>
  <c r="B2387" i="4"/>
  <c r="A2387" i="4"/>
  <c r="B2386" i="4"/>
  <c r="A2386" i="4"/>
  <c r="B2385" i="4"/>
  <c r="A2385" i="4"/>
  <c r="B2384" i="4"/>
  <c r="A2384" i="4"/>
  <c r="B2383" i="4"/>
  <c r="A2383" i="4"/>
  <c r="B2382" i="4"/>
  <c r="A2382" i="4"/>
  <c r="B2381" i="4"/>
  <c r="A2381" i="4"/>
  <c r="B2380" i="4"/>
  <c r="A2380" i="4"/>
  <c r="B2379" i="4"/>
  <c r="A2379" i="4"/>
  <c r="B2378" i="4"/>
  <c r="A2378" i="4"/>
  <c r="B2377" i="4"/>
  <c r="A2377" i="4"/>
  <c r="B2376" i="4"/>
  <c r="A2376" i="4"/>
  <c r="B2375" i="4"/>
  <c r="A2375" i="4"/>
  <c r="B2374" i="4"/>
  <c r="A2374" i="4"/>
  <c r="B2373" i="4"/>
  <c r="A2373" i="4"/>
  <c r="B2372" i="4"/>
  <c r="A2372" i="4"/>
  <c r="B2371" i="4"/>
  <c r="A2371" i="4"/>
  <c r="B2370" i="4"/>
  <c r="A2370" i="4"/>
  <c r="B2369" i="4"/>
  <c r="A2369" i="4"/>
  <c r="B2368" i="4"/>
  <c r="A2368" i="4"/>
  <c r="B2367" i="4"/>
  <c r="A2367" i="4"/>
  <c r="B2366" i="4"/>
  <c r="A2366" i="4"/>
  <c r="B2365" i="4"/>
  <c r="A2365" i="4"/>
  <c r="B2364" i="4"/>
  <c r="A2364" i="4"/>
  <c r="B2363" i="4"/>
  <c r="A2363" i="4"/>
  <c r="B2362" i="4"/>
  <c r="A2362" i="4"/>
  <c r="B2361" i="4"/>
  <c r="A2361" i="4"/>
  <c r="B2360" i="4"/>
  <c r="A2360" i="4"/>
  <c r="B2359" i="4"/>
  <c r="A2359" i="4"/>
  <c r="B2358" i="4"/>
  <c r="A2358" i="4"/>
  <c r="B2357" i="4"/>
  <c r="A2357" i="4"/>
  <c r="B2356" i="4"/>
  <c r="A2356" i="4"/>
  <c r="B2355" i="4"/>
  <c r="A2355" i="4"/>
  <c r="B2354" i="4"/>
  <c r="A2354" i="4"/>
  <c r="B2353" i="4"/>
  <c r="A2353" i="4"/>
  <c r="B2352" i="4"/>
  <c r="A2352" i="4"/>
  <c r="B2351" i="4"/>
  <c r="A2351" i="4"/>
  <c r="B2350" i="4"/>
  <c r="A2350" i="4"/>
  <c r="B2349" i="4"/>
  <c r="A2349" i="4"/>
  <c r="B2348" i="4"/>
  <c r="A2348" i="4"/>
  <c r="B2347" i="4"/>
  <c r="A2347" i="4"/>
  <c r="B2346" i="4"/>
  <c r="A2346" i="4"/>
  <c r="B2345" i="4"/>
  <c r="A2345" i="4"/>
  <c r="B2344" i="4"/>
  <c r="A2344" i="4"/>
  <c r="B2343" i="4"/>
  <c r="A2343" i="4"/>
  <c r="B2342" i="4"/>
  <c r="A2342" i="4"/>
  <c r="B2341" i="4"/>
  <c r="A2341" i="4"/>
  <c r="B2340" i="4"/>
  <c r="A2340" i="4"/>
  <c r="B2339" i="4"/>
  <c r="A2339" i="4"/>
  <c r="B2338" i="4"/>
  <c r="A2338" i="4"/>
  <c r="B2337" i="4"/>
  <c r="A2337" i="4"/>
  <c r="B2336" i="4"/>
  <c r="A2336" i="4"/>
  <c r="B2335" i="4"/>
  <c r="A2335" i="4"/>
  <c r="B2334" i="4"/>
  <c r="A2334" i="4"/>
  <c r="B2333" i="4"/>
  <c r="A2333" i="4"/>
  <c r="B2332" i="4"/>
  <c r="A2332" i="4"/>
  <c r="B2331" i="4"/>
  <c r="A2331" i="4"/>
  <c r="B2330" i="4"/>
  <c r="A2330" i="4"/>
  <c r="B2329" i="4"/>
  <c r="A2329" i="4"/>
  <c r="B2328" i="4"/>
  <c r="A2328" i="4"/>
  <c r="B2327" i="4"/>
  <c r="A2327" i="4"/>
  <c r="B2326" i="4"/>
  <c r="A2326" i="4"/>
  <c r="B2325" i="4"/>
  <c r="A2325" i="4"/>
  <c r="B2324" i="4"/>
  <c r="A2324" i="4"/>
  <c r="B2323" i="4"/>
  <c r="A2323" i="4"/>
  <c r="B2322" i="4"/>
  <c r="A2322" i="4"/>
  <c r="B2321" i="4"/>
  <c r="A2321" i="4"/>
  <c r="B2320" i="4"/>
  <c r="A2320" i="4"/>
  <c r="B2319" i="4"/>
  <c r="A2319" i="4"/>
  <c r="B2318" i="4"/>
  <c r="A2318" i="4"/>
  <c r="B2317" i="4"/>
  <c r="A2317" i="4"/>
  <c r="B2316" i="4"/>
  <c r="A2316" i="4"/>
  <c r="B2315" i="4"/>
  <c r="A2315" i="4"/>
  <c r="B2314" i="4"/>
  <c r="A2314" i="4"/>
  <c r="B2313" i="4"/>
  <c r="A2313" i="4"/>
  <c r="B2312" i="4"/>
  <c r="A2312" i="4"/>
  <c r="B2311" i="4"/>
  <c r="A2311" i="4"/>
  <c r="B2310" i="4"/>
  <c r="A2310" i="4"/>
  <c r="B2309" i="4"/>
  <c r="A2309" i="4"/>
  <c r="B2308" i="4"/>
  <c r="A2308" i="4"/>
  <c r="B2307" i="4"/>
  <c r="A2307" i="4"/>
  <c r="B2306" i="4"/>
  <c r="A2306" i="4"/>
  <c r="B2305" i="4"/>
  <c r="A2305" i="4"/>
  <c r="B2304" i="4"/>
  <c r="A2304" i="4"/>
  <c r="B2303" i="4"/>
  <c r="A2303" i="4"/>
  <c r="B2302" i="4"/>
  <c r="A2302" i="4"/>
  <c r="B2301" i="4"/>
  <c r="A2301" i="4"/>
  <c r="B2300" i="4"/>
  <c r="A2300" i="4"/>
  <c r="B2299" i="4"/>
  <c r="A2299" i="4"/>
  <c r="B2298" i="4"/>
  <c r="A2298" i="4"/>
  <c r="B2297" i="4"/>
  <c r="A2297" i="4"/>
  <c r="B2296" i="4"/>
  <c r="A2296" i="4"/>
  <c r="B2295" i="4"/>
  <c r="A2295" i="4"/>
  <c r="B2294" i="4"/>
  <c r="A2294" i="4"/>
  <c r="B2293" i="4"/>
  <c r="A2293" i="4"/>
  <c r="B2292" i="4"/>
  <c r="A2292" i="4"/>
  <c r="B2291" i="4"/>
  <c r="A2291" i="4"/>
  <c r="B2290" i="4"/>
  <c r="A2290" i="4"/>
  <c r="B2289" i="4"/>
  <c r="A2289" i="4"/>
  <c r="B2288" i="4"/>
  <c r="A2288" i="4"/>
  <c r="B2287" i="4"/>
  <c r="A2287" i="4"/>
  <c r="B2286" i="4"/>
  <c r="A2286" i="4"/>
  <c r="B2285" i="4"/>
  <c r="A2285" i="4"/>
  <c r="B2284" i="4"/>
  <c r="A2284" i="4"/>
  <c r="B2283" i="4"/>
  <c r="A2283" i="4"/>
  <c r="B2282" i="4"/>
  <c r="A2282" i="4"/>
  <c r="B2281" i="4"/>
  <c r="A2281" i="4"/>
  <c r="B2280" i="4"/>
  <c r="A2280" i="4"/>
  <c r="B2279" i="4"/>
  <c r="A2279" i="4"/>
  <c r="B2278" i="4"/>
  <c r="A2278" i="4"/>
  <c r="B2277" i="4"/>
  <c r="A2277" i="4"/>
  <c r="B2276" i="4"/>
  <c r="A2276" i="4"/>
  <c r="B2275" i="4"/>
  <c r="A2275" i="4"/>
  <c r="B2274" i="4"/>
  <c r="A2274" i="4"/>
  <c r="B2273" i="4"/>
  <c r="A2273" i="4"/>
  <c r="B2272" i="4"/>
  <c r="A2272" i="4"/>
  <c r="B2271" i="4"/>
  <c r="A2271" i="4"/>
  <c r="B2270" i="4"/>
  <c r="A2270" i="4"/>
  <c r="B2269" i="4"/>
  <c r="A2269" i="4"/>
  <c r="B2268" i="4"/>
  <c r="A2268" i="4"/>
  <c r="B2267" i="4"/>
  <c r="A2267" i="4"/>
  <c r="B2266" i="4"/>
  <c r="A2266" i="4"/>
  <c r="B2265" i="4"/>
  <c r="A2265" i="4"/>
  <c r="B2264" i="4"/>
  <c r="A2264" i="4"/>
  <c r="B2263" i="4"/>
  <c r="A2263" i="4"/>
  <c r="B2262" i="4"/>
  <c r="A2262" i="4"/>
  <c r="B2261" i="4"/>
  <c r="A2261" i="4"/>
  <c r="B2260" i="4"/>
  <c r="A2260" i="4"/>
  <c r="B2259" i="4"/>
  <c r="A2259" i="4"/>
  <c r="B2258" i="4"/>
  <c r="A2258" i="4"/>
  <c r="B2257" i="4"/>
  <c r="A2257" i="4"/>
  <c r="B2256" i="4"/>
  <c r="A2256" i="4"/>
  <c r="B2255" i="4"/>
  <c r="A2255" i="4"/>
  <c r="B2254" i="4"/>
  <c r="A2254" i="4"/>
  <c r="B2253" i="4"/>
  <c r="A2253" i="4"/>
  <c r="B2252" i="4"/>
  <c r="A2252" i="4"/>
  <c r="B2251" i="4"/>
  <c r="A2251" i="4"/>
  <c r="B2250" i="4"/>
  <c r="A2250" i="4"/>
  <c r="B2249" i="4"/>
  <c r="A2249" i="4"/>
  <c r="B2248" i="4"/>
  <c r="A2248" i="4"/>
  <c r="B2247" i="4"/>
  <c r="A2247" i="4"/>
  <c r="B2246" i="4"/>
  <c r="A2246" i="4"/>
  <c r="B2245" i="4"/>
  <c r="A2245" i="4"/>
  <c r="B2244" i="4"/>
  <c r="A2244" i="4"/>
  <c r="B2243" i="4"/>
  <c r="A2243" i="4"/>
  <c r="B2242" i="4"/>
  <c r="A2242" i="4"/>
  <c r="B2241" i="4"/>
  <c r="A2241" i="4"/>
  <c r="B2240" i="4"/>
  <c r="A2240" i="4"/>
  <c r="B2239" i="4"/>
  <c r="A2239" i="4"/>
  <c r="B2238" i="4"/>
  <c r="A2238" i="4"/>
  <c r="B2237" i="4"/>
  <c r="A2237" i="4"/>
  <c r="B2236" i="4"/>
  <c r="A2236" i="4"/>
  <c r="B2235" i="4"/>
  <c r="A2235" i="4"/>
  <c r="B2234" i="4"/>
  <c r="A2234" i="4"/>
  <c r="B2233" i="4"/>
  <c r="A2233" i="4"/>
  <c r="B2232" i="4"/>
  <c r="A2232" i="4"/>
  <c r="B2231" i="4"/>
  <c r="A2231" i="4"/>
  <c r="B2230" i="4"/>
  <c r="A2230" i="4"/>
  <c r="B2229" i="4"/>
  <c r="A2229" i="4"/>
  <c r="B2228" i="4"/>
  <c r="A2228" i="4"/>
  <c r="B2227" i="4"/>
  <c r="A2227" i="4"/>
  <c r="B2226" i="4"/>
  <c r="A2226" i="4"/>
  <c r="B2225" i="4"/>
  <c r="A2225" i="4"/>
  <c r="B2224" i="4"/>
  <c r="A2224" i="4"/>
  <c r="B2223" i="4"/>
  <c r="A2223" i="4"/>
  <c r="B2222" i="4"/>
  <c r="A2222" i="4"/>
  <c r="B2221" i="4"/>
  <c r="A2221" i="4"/>
  <c r="B2220" i="4"/>
  <c r="A2220" i="4"/>
  <c r="B2219" i="4"/>
  <c r="A2219" i="4"/>
  <c r="B2218" i="4"/>
  <c r="A2218" i="4"/>
  <c r="B2217" i="4"/>
  <c r="A2217" i="4"/>
  <c r="B2216" i="4"/>
  <c r="A2216" i="4"/>
  <c r="B2215" i="4"/>
  <c r="A2215" i="4"/>
  <c r="B2214" i="4"/>
  <c r="A2214" i="4"/>
  <c r="B2213" i="4"/>
  <c r="A2213" i="4"/>
  <c r="B2212" i="4"/>
  <c r="A2212" i="4"/>
  <c r="B2211" i="4"/>
  <c r="A2211" i="4"/>
  <c r="B2210" i="4"/>
  <c r="A2210" i="4"/>
  <c r="B2209" i="4"/>
  <c r="A2209" i="4"/>
  <c r="B2208" i="4"/>
  <c r="A2208" i="4"/>
  <c r="B2207" i="4"/>
  <c r="A2207" i="4"/>
  <c r="B2206" i="4"/>
  <c r="A2206" i="4"/>
  <c r="B2205" i="4"/>
  <c r="A2205" i="4"/>
  <c r="B2204" i="4"/>
  <c r="A2204" i="4"/>
  <c r="B2203" i="4"/>
  <c r="A2203" i="4"/>
  <c r="B2202" i="4"/>
  <c r="A2202" i="4"/>
  <c r="B2201" i="4"/>
  <c r="A2201" i="4"/>
  <c r="B2200" i="4"/>
  <c r="A2200" i="4"/>
  <c r="B2199" i="4"/>
  <c r="A2199" i="4"/>
  <c r="B2198" i="4"/>
  <c r="A2198" i="4"/>
  <c r="B2197" i="4"/>
  <c r="A2197" i="4"/>
  <c r="B2196" i="4"/>
  <c r="A2196" i="4"/>
  <c r="B2195" i="4"/>
  <c r="A2195" i="4"/>
  <c r="B2194" i="4"/>
  <c r="A2194" i="4"/>
  <c r="B2193" i="4"/>
  <c r="A2193" i="4"/>
  <c r="B2192" i="4"/>
  <c r="A2192" i="4"/>
  <c r="B2191" i="4"/>
  <c r="A2191" i="4"/>
  <c r="B2190" i="4"/>
  <c r="A2190" i="4"/>
  <c r="B2189" i="4"/>
  <c r="A2189" i="4"/>
  <c r="B2188" i="4"/>
  <c r="A2188" i="4"/>
  <c r="B2187" i="4"/>
  <c r="A2187" i="4"/>
  <c r="B2186" i="4"/>
  <c r="A2186" i="4"/>
  <c r="B2185" i="4"/>
  <c r="A2185" i="4"/>
  <c r="B2184" i="4"/>
  <c r="A2184" i="4"/>
  <c r="B2183" i="4"/>
  <c r="A2183" i="4"/>
  <c r="B2182" i="4"/>
  <c r="A2182" i="4"/>
  <c r="B2181" i="4"/>
  <c r="A2181" i="4"/>
  <c r="B2180" i="4"/>
  <c r="A2180" i="4"/>
  <c r="B2179" i="4"/>
  <c r="A2179" i="4"/>
  <c r="B2178" i="4"/>
  <c r="A2178" i="4"/>
  <c r="B2177" i="4"/>
  <c r="A2177" i="4"/>
  <c r="B2176" i="4"/>
  <c r="A2176" i="4"/>
  <c r="B2175" i="4"/>
  <c r="A2175" i="4"/>
  <c r="B2174" i="4"/>
  <c r="A2174" i="4"/>
  <c r="B2173" i="4"/>
  <c r="A2173" i="4"/>
  <c r="B2172" i="4"/>
  <c r="A2172" i="4"/>
  <c r="B2171" i="4"/>
  <c r="A2171" i="4"/>
  <c r="B2170" i="4"/>
  <c r="A2170" i="4"/>
  <c r="B2169" i="4"/>
  <c r="A2169" i="4"/>
  <c r="B2168" i="4"/>
  <c r="A2168" i="4"/>
  <c r="B2167" i="4"/>
  <c r="A2167" i="4"/>
  <c r="B2166" i="4"/>
  <c r="A2166" i="4"/>
  <c r="B2165" i="4"/>
  <c r="A2165" i="4"/>
  <c r="B2164" i="4"/>
  <c r="A2164" i="4"/>
  <c r="B2163" i="4"/>
  <c r="A2163" i="4"/>
  <c r="B2162" i="4"/>
  <c r="A2162" i="4"/>
  <c r="B2161" i="4"/>
  <c r="A2161" i="4"/>
  <c r="B2160" i="4"/>
  <c r="A2160" i="4"/>
  <c r="B2159" i="4"/>
  <c r="A2159" i="4"/>
  <c r="B2158" i="4"/>
  <c r="A2158" i="4"/>
  <c r="B2157" i="4"/>
  <c r="A2157" i="4"/>
  <c r="B2156" i="4"/>
  <c r="A2156" i="4"/>
  <c r="B2155" i="4"/>
  <c r="A2155" i="4"/>
  <c r="B2154" i="4"/>
  <c r="A2154" i="4"/>
  <c r="B2153" i="4"/>
  <c r="A2153" i="4"/>
  <c r="B2152" i="4"/>
  <c r="A2152" i="4"/>
  <c r="B2151" i="4"/>
  <c r="A2151" i="4"/>
  <c r="B2150" i="4"/>
  <c r="A2150" i="4"/>
  <c r="B2149" i="4"/>
  <c r="A2149" i="4"/>
  <c r="B2148" i="4"/>
  <c r="A2148" i="4"/>
  <c r="B2147" i="4"/>
  <c r="A2147" i="4"/>
  <c r="B2146" i="4"/>
  <c r="A2146" i="4"/>
  <c r="B2145" i="4"/>
  <c r="A2145" i="4"/>
  <c r="B2144" i="4"/>
  <c r="A2144" i="4"/>
  <c r="B2143" i="4"/>
  <c r="A2143" i="4"/>
  <c r="B2142" i="4"/>
  <c r="A2142" i="4"/>
  <c r="B2141" i="4"/>
  <c r="A2141" i="4"/>
  <c r="B2140" i="4"/>
  <c r="A2140" i="4"/>
  <c r="B2139" i="4"/>
  <c r="A2139" i="4"/>
  <c r="B2138" i="4"/>
  <c r="A2138" i="4"/>
  <c r="B2137" i="4"/>
  <c r="A2137" i="4"/>
  <c r="B2136" i="4"/>
  <c r="A2136" i="4"/>
  <c r="B2135" i="4"/>
  <c r="A2135" i="4"/>
  <c r="B2134" i="4"/>
  <c r="A2134" i="4"/>
  <c r="B2133" i="4"/>
  <c r="A2133" i="4"/>
  <c r="B2132" i="4"/>
  <c r="A2132" i="4"/>
  <c r="B2131" i="4"/>
  <c r="A2131" i="4"/>
  <c r="B2130" i="4"/>
  <c r="A2130" i="4"/>
  <c r="B2129" i="4"/>
  <c r="A2129" i="4"/>
  <c r="B2128" i="4"/>
  <c r="A2128" i="4"/>
  <c r="B2127" i="4"/>
  <c r="A2127" i="4"/>
  <c r="B2126" i="4"/>
  <c r="A2126" i="4"/>
  <c r="B2125" i="4"/>
  <c r="A2125" i="4"/>
  <c r="B2124" i="4"/>
  <c r="A2124" i="4"/>
  <c r="B2123" i="4"/>
  <c r="A2123" i="4"/>
  <c r="B2122" i="4"/>
  <c r="A2122" i="4"/>
  <c r="B2121" i="4"/>
  <c r="A2121" i="4"/>
  <c r="B2120" i="4"/>
  <c r="A2120" i="4"/>
  <c r="B2119" i="4"/>
  <c r="A2119" i="4"/>
  <c r="B2118" i="4"/>
  <c r="A2118" i="4"/>
  <c r="B2117" i="4"/>
  <c r="A2117" i="4"/>
  <c r="B2116" i="4"/>
  <c r="A2116" i="4"/>
  <c r="B2115" i="4"/>
  <c r="A2115" i="4"/>
  <c r="B2114" i="4"/>
  <c r="A2114" i="4"/>
  <c r="B2113" i="4"/>
  <c r="A2113" i="4"/>
  <c r="B2112" i="4"/>
  <c r="A2112" i="4"/>
  <c r="B2111" i="4"/>
  <c r="A2111" i="4"/>
  <c r="B2110" i="4"/>
  <c r="A2110" i="4"/>
  <c r="B2109" i="4"/>
  <c r="A2109" i="4"/>
  <c r="B2108" i="4"/>
  <c r="A2108" i="4"/>
  <c r="B2107" i="4"/>
  <c r="A2107" i="4"/>
  <c r="B2106" i="4"/>
  <c r="A2106" i="4"/>
  <c r="B2105" i="4"/>
  <c r="A2105" i="4"/>
  <c r="B2104" i="4"/>
  <c r="A2104" i="4"/>
  <c r="B2103" i="4"/>
  <c r="A2103" i="4"/>
  <c r="B2102" i="4"/>
  <c r="A2102" i="4"/>
  <c r="B2101" i="4"/>
  <c r="A2101" i="4"/>
  <c r="B2100" i="4"/>
  <c r="A2100" i="4"/>
  <c r="B2099" i="4"/>
  <c r="A2099" i="4"/>
  <c r="B2098" i="4"/>
  <c r="A2098" i="4"/>
  <c r="B2097" i="4"/>
  <c r="A2097" i="4"/>
  <c r="B2096" i="4"/>
  <c r="A2096" i="4"/>
  <c r="B2095" i="4"/>
  <c r="A2095" i="4"/>
  <c r="B2094" i="4"/>
  <c r="A2094" i="4"/>
  <c r="B2093" i="4"/>
  <c r="A2093" i="4"/>
  <c r="B2092" i="4"/>
  <c r="A2092" i="4"/>
  <c r="B2091" i="4"/>
  <c r="A2091" i="4"/>
  <c r="B2090" i="4"/>
  <c r="A2090" i="4"/>
  <c r="B2089" i="4"/>
  <c r="A2089" i="4"/>
  <c r="B2088" i="4"/>
  <c r="A2088" i="4"/>
  <c r="B2087" i="4"/>
  <c r="A2087" i="4"/>
  <c r="B2086" i="4"/>
  <c r="A2086" i="4"/>
  <c r="B2085" i="4"/>
  <c r="A2085" i="4"/>
  <c r="B2084" i="4"/>
  <c r="A2084" i="4"/>
  <c r="B2083" i="4"/>
  <c r="A2083" i="4"/>
  <c r="B2082" i="4"/>
  <c r="A2082" i="4"/>
  <c r="B2081" i="4"/>
  <c r="A2081" i="4"/>
  <c r="B2080" i="4"/>
  <c r="A2080" i="4"/>
  <c r="B2079" i="4"/>
  <c r="A2079" i="4"/>
  <c r="B2078" i="4"/>
  <c r="A2078" i="4"/>
  <c r="B2077" i="4"/>
  <c r="A2077" i="4"/>
  <c r="B2076" i="4"/>
  <c r="A2076" i="4"/>
  <c r="B2075" i="4"/>
  <c r="A2075" i="4"/>
  <c r="B2074" i="4"/>
  <c r="A2074" i="4"/>
  <c r="B2073" i="4"/>
  <c r="A2073" i="4"/>
  <c r="B2072" i="4"/>
  <c r="A2072" i="4"/>
  <c r="B2071" i="4"/>
  <c r="A2071" i="4"/>
  <c r="B2070" i="4"/>
  <c r="A2070" i="4"/>
  <c r="B2069" i="4"/>
  <c r="A2069" i="4"/>
  <c r="B2068" i="4"/>
  <c r="A2068" i="4"/>
  <c r="B2067" i="4"/>
  <c r="A2067" i="4"/>
  <c r="B2066" i="4"/>
  <c r="A2066" i="4"/>
  <c r="B2065" i="4"/>
  <c r="A2065" i="4"/>
  <c r="B2064" i="4"/>
  <c r="A2064" i="4"/>
  <c r="B2063" i="4"/>
  <c r="A2063" i="4"/>
  <c r="B2062" i="4"/>
  <c r="A2062" i="4"/>
  <c r="B2061" i="4"/>
  <c r="A2061" i="4"/>
  <c r="B2060" i="4"/>
  <c r="A2060" i="4"/>
  <c r="B2059" i="4"/>
  <c r="A2059" i="4"/>
  <c r="B2058" i="4"/>
  <c r="A2058" i="4"/>
  <c r="B2057" i="4"/>
  <c r="A2057" i="4"/>
  <c r="B2056" i="4"/>
  <c r="A2056" i="4"/>
  <c r="B2055" i="4"/>
  <c r="A2055" i="4"/>
  <c r="B2054" i="4"/>
  <c r="A2054" i="4"/>
  <c r="B2053" i="4"/>
  <c r="A2053" i="4"/>
  <c r="B2052" i="4"/>
  <c r="A2052" i="4"/>
  <c r="B2051" i="4"/>
  <c r="A2051" i="4"/>
  <c r="B2050" i="4"/>
  <c r="A2050" i="4"/>
  <c r="B2049" i="4"/>
  <c r="A2049" i="4"/>
  <c r="B2048" i="4"/>
  <c r="A2048" i="4"/>
  <c r="B2047" i="4"/>
  <c r="A2047" i="4"/>
  <c r="B2046" i="4"/>
  <c r="A2046" i="4"/>
  <c r="B2045" i="4"/>
  <c r="A2045" i="4"/>
  <c r="B2044" i="4"/>
  <c r="A2044" i="4"/>
  <c r="B2043" i="4"/>
  <c r="A2043" i="4"/>
  <c r="B2042" i="4"/>
  <c r="A2042" i="4"/>
  <c r="B2041" i="4"/>
  <c r="A2041" i="4"/>
  <c r="B2040" i="4"/>
  <c r="A2040" i="4"/>
  <c r="B2039" i="4"/>
  <c r="A2039" i="4"/>
  <c r="B2038" i="4"/>
  <c r="A2038" i="4"/>
  <c r="B2037" i="4"/>
  <c r="A2037" i="4"/>
  <c r="B2036" i="4"/>
  <c r="A2036" i="4"/>
  <c r="B2035" i="4"/>
  <c r="A2035" i="4"/>
  <c r="B2034" i="4"/>
  <c r="A2034" i="4"/>
  <c r="B2033" i="4"/>
  <c r="A2033" i="4"/>
  <c r="B2032" i="4"/>
  <c r="A2032" i="4"/>
  <c r="B2031" i="4"/>
  <c r="A2031" i="4"/>
  <c r="B2030" i="4"/>
  <c r="A2030" i="4"/>
  <c r="B2029" i="4"/>
  <c r="A2029" i="4"/>
  <c r="B2028" i="4"/>
  <c r="A2028" i="4"/>
  <c r="B2027" i="4"/>
  <c r="A2027" i="4"/>
  <c r="B2026" i="4"/>
  <c r="A2026" i="4"/>
  <c r="B2025" i="4"/>
  <c r="A2025" i="4"/>
  <c r="B2024" i="4"/>
  <c r="A2024" i="4"/>
  <c r="B2023" i="4"/>
  <c r="A2023" i="4"/>
  <c r="B2022" i="4"/>
  <c r="A2022" i="4"/>
  <c r="B2021" i="4"/>
  <c r="A2021" i="4"/>
  <c r="B2020" i="4"/>
  <c r="A2020" i="4"/>
  <c r="B2019" i="4"/>
  <c r="A2019" i="4"/>
  <c r="B2018" i="4"/>
  <c r="A2018" i="4"/>
  <c r="B2017" i="4"/>
  <c r="A2017" i="4"/>
  <c r="B2016" i="4"/>
  <c r="A2016" i="4"/>
  <c r="B2015" i="4"/>
  <c r="A2015" i="4"/>
  <c r="B2014" i="4"/>
  <c r="A2014" i="4"/>
  <c r="B2013" i="4"/>
  <c r="A2013" i="4"/>
  <c r="B2012" i="4"/>
  <c r="A2012" i="4"/>
  <c r="B2011" i="4"/>
  <c r="A2011" i="4"/>
  <c r="B2010" i="4"/>
  <c r="A2010" i="4"/>
  <c r="B2009" i="4"/>
  <c r="A2009" i="4"/>
  <c r="B2008" i="4"/>
  <c r="A2008" i="4"/>
  <c r="B2007" i="4"/>
  <c r="A2007" i="4"/>
  <c r="B2006" i="4"/>
  <c r="A2006" i="4"/>
  <c r="B2005" i="4"/>
  <c r="A2005" i="4"/>
  <c r="B2004" i="4"/>
  <c r="A2004" i="4"/>
  <c r="B2003" i="4"/>
  <c r="A2003" i="4"/>
  <c r="B2002" i="4"/>
  <c r="A2002" i="4"/>
  <c r="B2001" i="4"/>
  <c r="A2001" i="4"/>
  <c r="B2000" i="4"/>
  <c r="A2000" i="4"/>
  <c r="B1999" i="4"/>
  <c r="A1999" i="4"/>
  <c r="B1998" i="4"/>
  <c r="A1998" i="4"/>
  <c r="B1997" i="4"/>
  <c r="A1997" i="4"/>
  <c r="B1996" i="4"/>
  <c r="A1996" i="4"/>
  <c r="B1995" i="4"/>
  <c r="A1995" i="4"/>
  <c r="B1994" i="4"/>
  <c r="A1994" i="4"/>
  <c r="B1993" i="4"/>
  <c r="A1993" i="4"/>
  <c r="B1992" i="4"/>
  <c r="A1992" i="4"/>
  <c r="B1991" i="4"/>
  <c r="A1991" i="4"/>
  <c r="B1990" i="4"/>
  <c r="A1990" i="4"/>
  <c r="B1989" i="4"/>
  <c r="A1989" i="4"/>
  <c r="B1988" i="4"/>
  <c r="A1988" i="4"/>
  <c r="B1987" i="4"/>
  <c r="A1987" i="4"/>
  <c r="B1986" i="4"/>
  <c r="A1986" i="4"/>
  <c r="B1985" i="4"/>
  <c r="A1985" i="4"/>
  <c r="B1984" i="4"/>
  <c r="A1984" i="4"/>
  <c r="B1983" i="4"/>
  <c r="A1983" i="4"/>
  <c r="B1982" i="4"/>
  <c r="A1982" i="4"/>
  <c r="B1981" i="4"/>
  <c r="A1981" i="4"/>
  <c r="B1980" i="4"/>
  <c r="A1980" i="4"/>
  <c r="B1979" i="4"/>
  <c r="A1979" i="4"/>
  <c r="B1978" i="4"/>
  <c r="A1978" i="4"/>
  <c r="B1977" i="4"/>
  <c r="A1977" i="4"/>
  <c r="B1976" i="4"/>
  <c r="A1976" i="4"/>
  <c r="B1975" i="4"/>
  <c r="A1975" i="4"/>
  <c r="B1974" i="4"/>
  <c r="A1974" i="4"/>
  <c r="B1973" i="4"/>
  <c r="A1973" i="4"/>
  <c r="B1972" i="4"/>
  <c r="A1972" i="4"/>
  <c r="B1971" i="4"/>
  <c r="A1971" i="4"/>
  <c r="B1970" i="4"/>
  <c r="A1970" i="4"/>
  <c r="B1969" i="4"/>
  <c r="A1969" i="4"/>
  <c r="B1968" i="4"/>
  <c r="A1968" i="4"/>
  <c r="B1967" i="4"/>
  <c r="A1967" i="4"/>
  <c r="B1966" i="4"/>
  <c r="A1966" i="4"/>
  <c r="B1965" i="4"/>
  <c r="A1965" i="4"/>
  <c r="B1964" i="4"/>
  <c r="A1964" i="4"/>
  <c r="B1963" i="4"/>
  <c r="A1963" i="4"/>
  <c r="B1962" i="4"/>
  <c r="A1962" i="4"/>
  <c r="B1961" i="4"/>
  <c r="A1961" i="4"/>
  <c r="B1960" i="4"/>
  <c r="A1960" i="4"/>
  <c r="B1959" i="4"/>
  <c r="A1959" i="4"/>
  <c r="B1958" i="4"/>
  <c r="A1958" i="4"/>
  <c r="B1957" i="4"/>
  <c r="A1957" i="4"/>
  <c r="B1956" i="4"/>
  <c r="A1956" i="4"/>
  <c r="B1955" i="4"/>
  <c r="A1955" i="4"/>
  <c r="B1954" i="4"/>
  <c r="A1954" i="4"/>
  <c r="B1953" i="4"/>
  <c r="A1953" i="4"/>
  <c r="B1952" i="4"/>
  <c r="A1952" i="4"/>
  <c r="B1951" i="4"/>
  <c r="A1951" i="4"/>
  <c r="B1950" i="4"/>
  <c r="A1950" i="4"/>
  <c r="B1949" i="4"/>
  <c r="A1949" i="4"/>
  <c r="B1948" i="4"/>
  <c r="A1948" i="4"/>
  <c r="B1947" i="4"/>
  <c r="A1947" i="4"/>
  <c r="B1946" i="4"/>
  <c r="A1946" i="4"/>
  <c r="B1945" i="4"/>
  <c r="A1945" i="4"/>
  <c r="B1944" i="4"/>
  <c r="A1944" i="4"/>
  <c r="B1943" i="4"/>
  <c r="A1943" i="4"/>
  <c r="B1942" i="4"/>
  <c r="A1942" i="4"/>
  <c r="B1941" i="4"/>
  <c r="A1941" i="4"/>
  <c r="B1940" i="4"/>
  <c r="A1940" i="4"/>
  <c r="B1939" i="4"/>
  <c r="A1939" i="4"/>
  <c r="B1938" i="4"/>
  <c r="A1938" i="4"/>
  <c r="B1937" i="4"/>
  <c r="A1937" i="4"/>
  <c r="B1936" i="4"/>
  <c r="A1936" i="4"/>
  <c r="B1935" i="4"/>
  <c r="A1935" i="4"/>
  <c r="B1934" i="4"/>
  <c r="A1934" i="4"/>
  <c r="B1933" i="4"/>
  <c r="A1933" i="4"/>
  <c r="B1932" i="4"/>
  <c r="A1932" i="4"/>
  <c r="B1931" i="4"/>
  <c r="A1931" i="4"/>
  <c r="B1930" i="4"/>
  <c r="A1930" i="4"/>
  <c r="B1929" i="4"/>
  <c r="A1929" i="4"/>
  <c r="B1928" i="4"/>
  <c r="A1928" i="4"/>
  <c r="B1927" i="4"/>
  <c r="A1927" i="4"/>
  <c r="B1926" i="4"/>
  <c r="A1926" i="4"/>
  <c r="B1925" i="4"/>
  <c r="A1925" i="4"/>
  <c r="B1924" i="4"/>
  <c r="A1924" i="4"/>
  <c r="B1923" i="4"/>
  <c r="A1923" i="4"/>
  <c r="B1922" i="4"/>
  <c r="A1922" i="4"/>
  <c r="B1921" i="4"/>
  <c r="A1921" i="4"/>
  <c r="B1920" i="4"/>
  <c r="A1920" i="4"/>
  <c r="B1919" i="4"/>
  <c r="A1919" i="4"/>
  <c r="B1918" i="4"/>
  <c r="A1918" i="4"/>
  <c r="B1917" i="4"/>
  <c r="A1917" i="4"/>
  <c r="B1916" i="4"/>
  <c r="A1916" i="4"/>
  <c r="B1915" i="4"/>
  <c r="A1915" i="4"/>
  <c r="B1914" i="4"/>
  <c r="A1914" i="4"/>
  <c r="B1913" i="4"/>
  <c r="A1913" i="4"/>
  <c r="B1912" i="4"/>
  <c r="A1912" i="4"/>
  <c r="B1911" i="4"/>
  <c r="A1911" i="4"/>
  <c r="B1910" i="4"/>
  <c r="A1910" i="4"/>
  <c r="B1909" i="4"/>
  <c r="A1909" i="4"/>
  <c r="B1908" i="4"/>
  <c r="A1908" i="4"/>
  <c r="B1907" i="4"/>
  <c r="A1907" i="4"/>
  <c r="B1906" i="4"/>
  <c r="A1906" i="4"/>
  <c r="B1905" i="4"/>
  <c r="A1905" i="4"/>
  <c r="B1904" i="4"/>
  <c r="A1904" i="4"/>
  <c r="B1903" i="4"/>
  <c r="A1903" i="4"/>
  <c r="B1902" i="4"/>
  <c r="A1902" i="4"/>
  <c r="B1901" i="4"/>
  <c r="A1901" i="4"/>
  <c r="B1900" i="4"/>
  <c r="A1900" i="4"/>
  <c r="B1899" i="4"/>
  <c r="A1899" i="4"/>
  <c r="B1898" i="4"/>
  <c r="A1898" i="4"/>
  <c r="B1897" i="4"/>
  <c r="A1897" i="4"/>
  <c r="B1896" i="4"/>
  <c r="A1896" i="4"/>
  <c r="B1895" i="4"/>
  <c r="A1895" i="4"/>
  <c r="B1894" i="4"/>
  <c r="A1894" i="4"/>
  <c r="B1893" i="4"/>
  <c r="A1893" i="4"/>
  <c r="B1892" i="4"/>
  <c r="A1892" i="4"/>
  <c r="B1891" i="4"/>
  <c r="A1891" i="4"/>
  <c r="B1890" i="4"/>
  <c r="A1890" i="4"/>
  <c r="B1889" i="4"/>
  <c r="A1889" i="4"/>
  <c r="B1888" i="4"/>
  <c r="A1888" i="4"/>
  <c r="B1887" i="4"/>
  <c r="A1887" i="4"/>
  <c r="B1886" i="4"/>
  <c r="A1886" i="4"/>
  <c r="B1885" i="4"/>
  <c r="A1885" i="4"/>
  <c r="B1884" i="4"/>
  <c r="A1884" i="4"/>
  <c r="B1883" i="4"/>
  <c r="A1883" i="4"/>
  <c r="B1882" i="4"/>
  <c r="A1882" i="4"/>
  <c r="B1881" i="4"/>
  <c r="A1881" i="4"/>
  <c r="B1880" i="4"/>
  <c r="A1880" i="4"/>
  <c r="B1879" i="4"/>
  <c r="A1879" i="4"/>
  <c r="B1878" i="4"/>
  <c r="A1878" i="4"/>
  <c r="B1877" i="4"/>
  <c r="A1877" i="4"/>
  <c r="B1876" i="4"/>
  <c r="A1876" i="4"/>
  <c r="B1875" i="4"/>
  <c r="A1875" i="4"/>
  <c r="B1874" i="4"/>
  <c r="A1874" i="4"/>
  <c r="B1873" i="4"/>
  <c r="A1873" i="4"/>
  <c r="B1872" i="4"/>
  <c r="A1872" i="4"/>
  <c r="B1871" i="4"/>
  <c r="A1871" i="4"/>
  <c r="B1870" i="4"/>
  <c r="A1870" i="4"/>
  <c r="B1869" i="4"/>
  <c r="A1869" i="4"/>
  <c r="B1868" i="4"/>
  <c r="A1868" i="4"/>
  <c r="B1867" i="4"/>
  <c r="A1867" i="4"/>
  <c r="B1866" i="4"/>
  <c r="A1866" i="4"/>
  <c r="B1865" i="4"/>
  <c r="A1865" i="4"/>
  <c r="B1864" i="4"/>
  <c r="A1864" i="4"/>
  <c r="B1863" i="4"/>
  <c r="A1863" i="4"/>
  <c r="B1862" i="4"/>
  <c r="A1862" i="4"/>
  <c r="B1861" i="4"/>
  <c r="A1861" i="4"/>
  <c r="B1860" i="4"/>
  <c r="A1860" i="4"/>
  <c r="B1859" i="4"/>
  <c r="A1859" i="4"/>
  <c r="B1858" i="4"/>
  <c r="A1858" i="4"/>
  <c r="B1857" i="4"/>
  <c r="A1857" i="4"/>
  <c r="B1856" i="4"/>
  <c r="A1856" i="4"/>
  <c r="B1855" i="4"/>
  <c r="A1855" i="4"/>
  <c r="B1854" i="4"/>
  <c r="A1854" i="4"/>
  <c r="B1853" i="4"/>
  <c r="A1853" i="4"/>
  <c r="B1852" i="4"/>
  <c r="A1852" i="4"/>
  <c r="B1851" i="4"/>
  <c r="A1851" i="4"/>
  <c r="B1850" i="4"/>
  <c r="A1850" i="4"/>
  <c r="B1849" i="4"/>
  <c r="A1849" i="4"/>
  <c r="B1848" i="4"/>
  <c r="A1848" i="4"/>
  <c r="B1847" i="4"/>
  <c r="A1847" i="4"/>
  <c r="B1846" i="4"/>
  <c r="A1846" i="4"/>
  <c r="B1845" i="4"/>
  <c r="A1845" i="4"/>
  <c r="B1844" i="4"/>
  <c r="A1844" i="4"/>
  <c r="B1843" i="4"/>
  <c r="A1843" i="4"/>
  <c r="B1842" i="4"/>
  <c r="A1842" i="4"/>
  <c r="B1841" i="4"/>
  <c r="A1841" i="4"/>
  <c r="B1840" i="4"/>
  <c r="A1840" i="4"/>
  <c r="B1839" i="4"/>
  <c r="A1839" i="4"/>
  <c r="B1838" i="4"/>
  <c r="A1838" i="4"/>
  <c r="B1837" i="4"/>
  <c r="A1837" i="4"/>
  <c r="B1836" i="4"/>
  <c r="A1836" i="4"/>
  <c r="B1835" i="4"/>
  <c r="A1835" i="4"/>
  <c r="B1834" i="4"/>
  <c r="A1834" i="4"/>
  <c r="B1833" i="4"/>
  <c r="A1833" i="4"/>
  <c r="B1832" i="4"/>
  <c r="A1832" i="4"/>
  <c r="B1831" i="4"/>
  <c r="A1831" i="4"/>
  <c r="B1830" i="4"/>
  <c r="A1830" i="4"/>
  <c r="B1829" i="4"/>
  <c r="A1829" i="4"/>
  <c r="B1828" i="4"/>
  <c r="A1828" i="4"/>
  <c r="B1827" i="4"/>
  <c r="A1827" i="4"/>
  <c r="B1826" i="4"/>
  <c r="A1826" i="4"/>
  <c r="B1825" i="4"/>
  <c r="A1825" i="4"/>
  <c r="B1824" i="4"/>
  <c r="A1824" i="4"/>
  <c r="B1823" i="4"/>
  <c r="A1823" i="4"/>
  <c r="B1822" i="4"/>
  <c r="A1822" i="4"/>
  <c r="B1821" i="4"/>
  <c r="A1821" i="4"/>
  <c r="B1820" i="4"/>
  <c r="A1820" i="4"/>
  <c r="B1819" i="4"/>
  <c r="A1819" i="4"/>
  <c r="B1818" i="4"/>
  <c r="A1818" i="4"/>
  <c r="B1817" i="4"/>
  <c r="A1817" i="4"/>
  <c r="B1816" i="4"/>
  <c r="A1816" i="4"/>
  <c r="B1815" i="4"/>
  <c r="A1815" i="4"/>
  <c r="B1814" i="4"/>
  <c r="A1814" i="4"/>
  <c r="B1813" i="4"/>
  <c r="A1813" i="4"/>
  <c r="B1812" i="4"/>
  <c r="A1812" i="4"/>
  <c r="B1811" i="4"/>
  <c r="A1811" i="4"/>
  <c r="B1810" i="4"/>
  <c r="A1810" i="4"/>
  <c r="B1809" i="4"/>
  <c r="A1809" i="4"/>
  <c r="B1808" i="4"/>
  <c r="A1808" i="4"/>
  <c r="B1807" i="4"/>
  <c r="A1807" i="4"/>
  <c r="B1806" i="4"/>
  <c r="A1806" i="4"/>
  <c r="B1805" i="4"/>
  <c r="A1805" i="4"/>
  <c r="B1804" i="4"/>
  <c r="A1804" i="4"/>
  <c r="B1803" i="4"/>
  <c r="A1803" i="4"/>
  <c r="B1802" i="4"/>
  <c r="A1802" i="4"/>
  <c r="B1801" i="4"/>
  <c r="A1801" i="4"/>
  <c r="B1800" i="4"/>
  <c r="A1800" i="4"/>
  <c r="B1799" i="4"/>
  <c r="A1799" i="4"/>
  <c r="B1798" i="4"/>
  <c r="A1798" i="4"/>
  <c r="B1797" i="4"/>
  <c r="A1797" i="4"/>
  <c r="B1796" i="4"/>
  <c r="A1796" i="4"/>
  <c r="B1795" i="4"/>
  <c r="A1795" i="4"/>
  <c r="B1794" i="4"/>
  <c r="A1794" i="4"/>
  <c r="B1793" i="4"/>
  <c r="A1793" i="4"/>
  <c r="B1792" i="4"/>
  <c r="A1792" i="4"/>
  <c r="B1791" i="4"/>
  <c r="A1791" i="4"/>
  <c r="B1790" i="4"/>
  <c r="A1790" i="4"/>
  <c r="B1789" i="4"/>
  <c r="A1789" i="4"/>
  <c r="B1788" i="4"/>
  <c r="A1788" i="4"/>
  <c r="B1787" i="4"/>
  <c r="A1787" i="4"/>
  <c r="B1786" i="4"/>
  <c r="A1786" i="4"/>
  <c r="B1785" i="4"/>
  <c r="A1785" i="4"/>
  <c r="B1784" i="4"/>
  <c r="A1784" i="4"/>
  <c r="B1783" i="4"/>
  <c r="A1783" i="4"/>
  <c r="B1782" i="4"/>
  <c r="A1782" i="4"/>
  <c r="B1781" i="4"/>
  <c r="A1781" i="4"/>
  <c r="B1780" i="4"/>
  <c r="A1780" i="4"/>
  <c r="B1779" i="4"/>
  <c r="A1779" i="4"/>
  <c r="B1778" i="4"/>
  <c r="A1778" i="4"/>
  <c r="B1777" i="4"/>
  <c r="A1777" i="4"/>
  <c r="B1776" i="4"/>
  <c r="A1776" i="4"/>
  <c r="B1775" i="4"/>
  <c r="A1775" i="4"/>
  <c r="B1774" i="4"/>
  <c r="A1774" i="4"/>
  <c r="B1773" i="4"/>
  <c r="A1773" i="4"/>
  <c r="B1772" i="4"/>
  <c r="A1772" i="4"/>
  <c r="B1771" i="4"/>
  <c r="A1771" i="4"/>
  <c r="B1770" i="4"/>
  <c r="A1770" i="4"/>
  <c r="B1769" i="4"/>
  <c r="A1769" i="4"/>
  <c r="B1768" i="4"/>
  <c r="A1768" i="4"/>
  <c r="B1767" i="4"/>
  <c r="A1767" i="4"/>
  <c r="B1766" i="4"/>
  <c r="A1766" i="4"/>
  <c r="B1765" i="4"/>
  <c r="A1765" i="4"/>
  <c r="B1764" i="4"/>
  <c r="A1764" i="4"/>
  <c r="B1763" i="4"/>
  <c r="A1763" i="4"/>
  <c r="B1762" i="4"/>
  <c r="A1762" i="4"/>
  <c r="B1761" i="4"/>
  <c r="A1761" i="4"/>
  <c r="B1760" i="4"/>
  <c r="A1760" i="4"/>
  <c r="B1759" i="4"/>
  <c r="A1759" i="4"/>
  <c r="B1758" i="4"/>
  <c r="A1758" i="4"/>
  <c r="B1757" i="4"/>
  <c r="A1757" i="4"/>
  <c r="B1756" i="4"/>
  <c r="A1756" i="4"/>
  <c r="B1755" i="4"/>
  <c r="A1755" i="4"/>
  <c r="B1754" i="4"/>
  <c r="A1754" i="4"/>
  <c r="B1753" i="4"/>
  <c r="A1753" i="4"/>
  <c r="B1752" i="4"/>
  <c r="A1752" i="4"/>
  <c r="B1751" i="4"/>
  <c r="A1751" i="4"/>
  <c r="B1750" i="4"/>
  <c r="A1750" i="4"/>
  <c r="B1749" i="4"/>
  <c r="A1749" i="4"/>
  <c r="B1748" i="4"/>
  <c r="A1748" i="4"/>
  <c r="B1747" i="4"/>
  <c r="A1747" i="4"/>
  <c r="B1746" i="4"/>
  <c r="A1746" i="4"/>
  <c r="B1745" i="4"/>
  <c r="A1745" i="4"/>
  <c r="B1744" i="4"/>
  <c r="A1744" i="4"/>
  <c r="B1743" i="4"/>
  <c r="A1743" i="4"/>
  <c r="B1742" i="4"/>
  <c r="A1742" i="4"/>
  <c r="B1741" i="4"/>
  <c r="A1741" i="4"/>
  <c r="B1740" i="4"/>
  <c r="A1740" i="4"/>
  <c r="B1739" i="4"/>
  <c r="A1739" i="4"/>
  <c r="B1738" i="4"/>
  <c r="A1738" i="4"/>
  <c r="B1737" i="4"/>
  <c r="A1737" i="4"/>
  <c r="B1736" i="4"/>
  <c r="A1736" i="4"/>
  <c r="B1735" i="4"/>
  <c r="A1735" i="4"/>
  <c r="B1734" i="4"/>
  <c r="A1734" i="4"/>
  <c r="B1733" i="4"/>
  <c r="A1733" i="4"/>
  <c r="B1732" i="4"/>
  <c r="A1732" i="4"/>
  <c r="B1731" i="4"/>
  <c r="A1731" i="4"/>
  <c r="B1730" i="4"/>
  <c r="A1730" i="4"/>
  <c r="B1729" i="4"/>
  <c r="A1729" i="4"/>
  <c r="B1728" i="4"/>
  <c r="A1728" i="4"/>
  <c r="B1727" i="4"/>
  <c r="A1727" i="4"/>
  <c r="B1726" i="4"/>
  <c r="A1726" i="4"/>
  <c r="B1725" i="4"/>
  <c r="A1725" i="4"/>
  <c r="B1724" i="4"/>
  <c r="A1724" i="4"/>
  <c r="B1723" i="4"/>
  <c r="A1723" i="4"/>
  <c r="B1722" i="4"/>
  <c r="A1722" i="4"/>
  <c r="B1721" i="4"/>
  <c r="A1721" i="4"/>
  <c r="B1720" i="4"/>
  <c r="A1720" i="4"/>
  <c r="B1719" i="4"/>
  <c r="A1719" i="4"/>
  <c r="B1718" i="4"/>
  <c r="A1718" i="4"/>
  <c r="B1717" i="4"/>
  <c r="A1717" i="4"/>
  <c r="B1716" i="4"/>
  <c r="A1716" i="4"/>
  <c r="B1715" i="4"/>
  <c r="A1715" i="4"/>
  <c r="B1714" i="4"/>
  <c r="A1714" i="4"/>
  <c r="B1713" i="4"/>
  <c r="A1713" i="4"/>
  <c r="B1712" i="4"/>
  <c r="A1712" i="4"/>
  <c r="B1711" i="4"/>
  <c r="A1711" i="4"/>
  <c r="B1710" i="4"/>
  <c r="A1710" i="4"/>
  <c r="B1709" i="4"/>
  <c r="A1709" i="4"/>
  <c r="B1708" i="4"/>
  <c r="A1708" i="4"/>
  <c r="B1707" i="4"/>
  <c r="A1707" i="4"/>
  <c r="B1706" i="4"/>
  <c r="A1706" i="4"/>
  <c r="B1705" i="4"/>
  <c r="A1705" i="4"/>
  <c r="B1704" i="4"/>
  <c r="A1704" i="4"/>
  <c r="B1703" i="4"/>
  <c r="A1703" i="4"/>
  <c r="B1702" i="4"/>
  <c r="A1702" i="4"/>
  <c r="B1701" i="4"/>
  <c r="A1701" i="4"/>
  <c r="B1700" i="4"/>
  <c r="A1700" i="4"/>
  <c r="B1699" i="4"/>
  <c r="A1699" i="4"/>
  <c r="B1698" i="4"/>
  <c r="A1698" i="4"/>
  <c r="B1697" i="4"/>
  <c r="A1697" i="4"/>
  <c r="B1696" i="4"/>
  <c r="A1696" i="4"/>
  <c r="B1695" i="4"/>
  <c r="A1695" i="4"/>
  <c r="B1694" i="4"/>
  <c r="A1694" i="4"/>
  <c r="B1693" i="4"/>
  <c r="A1693" i="4"/>
  <c r="B1692" i="4"/>
  <c r="A1692" i="4"/>
  <c r="B1691" i="4"/>
  <c r="A1691" i="4"/>
  <c r="B1690" i="4"/>
  <c r="A1690" i="4"/>
  <c r="B1689" i="4"/>
  <c r="A1689" i="4"/>
  <c r="B1688" i="4"/>
  <c r="A1688" i="4"/>
  <c r="B1687" i="4"/>
  <c r="A1687" i="4"/>
  <c r="B1686" i="4"/>
  <c r="A1686" i="4"/>
  <c r="B1685" i="4"/>
  <c r="A1685" i="4"/>
  <c r="B1684" i="4"/>
  <c r="A1684" i="4"/>
  <c r="B1683" i="4"/>
  <c r="A1683" i="4"/>
  <c r="B1682" i="4"/>
  <c r="A1682" i="4"/>
  <c r="B1681" i="4"/>
  <c r="A1681" i="4"/>
  <c r="B1680" i="4"/>
  <c r="A1680" i="4"/>
  <c r="B1679" i="4"/>
  <c r="A1679" i="4"/>
  <c r="B1678" i="4"/>
  <c r="A1678" i="4"/>
  <c r="B1677" i="4"/>
  <c r="A1677" i="4"/>
  <c r="B1676" i="4"/>
  <c r="A1676" i="4"/>
  <c r="B1675" i="4"/>
  <c r="A1675" i="4"/>
  <c r="B1674" i="4"/>
  <c r="A1674" i="4"/>
  <c r="B1673" i="4"/>
  <c r="A1673" i="4"/>
  <c r="B1672" i="4"/>
  <c r="A1672" i="4"/>
  <c r="B1671" i="4"/>
  <c r="A1671" i="4"/>
  <c r="B1670" i="4"/>
  <c r="A1670" i="4"/>
  <c r="B1669" i="4"/>
  <c r="A1669" i="4"/>
  <c r="B1668" i="4"/>
  <c r="A1668" i="4"/>
  <c r="B1667" i="4"/>
  <c r="A1667" i="4"/>
  <c r="B1666" i="4"/>
  <c r="A1666" i="4"/>
  <c r="B1665" i="4"/>
  <c r="A1665" i="4"/>
  <c r="B1664" i="4"/>
  <c r="A1664" i="4"/>
  <c r="B1663" i="4"/>
  <c r="A1663" i="4"/>
  <c r="B1662" i="4"/>
  <c r="A1662" i="4"/>
  <c r="B1661" i="4"/>
  <c r="A1661" i="4"/>
  <c r="B1660" i="4"/>
  <c r="A1660" i="4"/>
  <c r="B1659" i="4"/>
  <c r="A1659" i="4"/>
  <c r="B1658" i="4"/>
  <c r="A1658" i="4"/>
  <c r="B1657" i="4"/>
  <c r="A1657" i="4"/>
  <c r="B1656" i="4"/>
  <c r="A1656" i="4"/>
  <c r="B1655" i="4"/>
  <c r="A1655" i="4"/>
  <c r="B1654" i="4"/>
  <c r="A1654" i="4"/>
  <c r="B1653" i="4"/>
  <c r="A1653" i="4"/>
  <c r="B1652" i="4"/>
  <c r="A1652" i="4"/>
  <c r="B1651" i="4"/>
  <c r="A1651" i="4"/>
  <c r="B1650" i="4"/>
  <c r="A1650" i="4"/>
  <c r="B1649" i="4"/>
  <c r="A1649" i="4"/>
  <c r="B1648" i="4"/>
  <c r="A1648" i="4"/>
  <c r="B1647" i="4"/>
  <c r="A1647" i="4"/>
  <c r="B1646" i="4"/>
  <c r="A1646" i="4"/>
  <c r="B1645" i="4"/>
  <c r="A1645" i="4"/>
  <c r="B1644" i="4"/>
  <c r="A1644" i="4"/>
  <c r="B1643" i="4"/>
  <c r="A1643" i="4"/>
  <c r="B1642" i="4"/>
  <c r="A1642" i="4"/>
  <c r="B1641" i="4"/>
  <c r="A1641" i="4"/>
  <c r="B1640" i="4"/>
  <c r="A1640" i="4"/>
  <c r="B1639" i="4"/>
  <c r="A1639" i="4"/>
  <c r="B1638" i="4"/>
  <c r="A1638" i="4"/>
  <c r="B1637" i="4"/>
  <c r="A1637" i="4"/>
  <c r="B1636" i="4"/>
  <c r="A1636" i="4"/>
  <c r="B1635" i="4"/>
  <c r="A1635" i="4"/>
  <c r="B1634" i="4"/>
  <c r="A1634" i="4"/>
  <c r="B1633" i="4"/>
  <c r="A1633" i="4"/>
  <c r="B1632" i="4"/>
  <c r="A1632" i="4"/>
  <c r="B1631" i="4"/>
  <c r="A1631" i="4"/>
  <c r="B1630" i="4"/>
  <c r="A1630" i="4"/>
  <c r="B1629" i="4"/>
  <c r="A1629" i="4"/>
  <c r="B1628" i="4"/>
  <c r="A1628" i="4"/>
  <c r="B1627" i="4"/>
  <c r="A1627" i="4"/>
  <c r="B1626" i="4"/>
  <c r="A1626" i="4"/>
  <c r="B1625" i="4"/>
  <c r="A1625" i="4"/>
  <c r="B1624" i="4"/>
  <c r="A1624" i="4"/>
  <c r="B1623" i="4"/>
  <c r="A1623" i="4"/>
  <c r="B1622" i="4"/>
  <c r="A1622" i="4"/>
  <c r="B1621" i="4"/>
  <c r="A1621" i="4"/>
  <c r="B1620" i="4"/>
  <c r="A1620" i="4"/>
  <c r="B1619" i="4"/>
  <c r="A1619" i="4"/>
  <c r="B1618" i="4"/>
  <c r="A1618" i="4"/>
  <c r="B1617" i="4"/>
  <c r="A1617" i="4"/>
  <c r="B1616" i="4"/>
  <c r="A1616" i="4"/>
  <c r="B1615" i="4"/>
  <c r="A1615" i="4"/>
  <c r="B1614" i="4"/>
  <c r="A1614" i="4"/>
  <c r="B1613" i="4"/>
  <c r="A1613" i="4"/>
  <c r="B1612" i="4"/>
  <c r="A1612" i="4"/>
  <c r="B1611" i="4"/>
  <c r="A1611" i="4"/>
  <c r="B1610" i="4"/>
  <c r="A1610" i="4"/>
  <c r="B1609" i="4"/>
  <c r="A1609" i="4"/>
  <c r="B1608" i="4"/>
  <c r="A1608" i="4"/>
  <c r="B1607" i="4"/>
  <c r="A1607" i="4"/>
  <c r="B1606" i="4"/>
  <c r="A1606" i="4"/>
  <c r="B1605" i="4"/>
  <c r="A1605" i="4"/>
  <c r="B1604" i="4"/>
  <c r="A1604" i="4"/>
  <c r="B1603" i="4"/>
  <c r="A1603" i="4"/>
  <c r="B1602" i="4"/>
  <c r="A1602" i="4"/>
  <c r="B1601" i="4"/>
  <c r="A1601" i="4"/>
  <c r="B1600" i="4"/>
  <c r="A1600" i="4"/>
  <c r="B1599" i="4"/>
  <c r="A1599" i="4"/>
  <c r="B1598" i="4"/>
  <c r="A1598" i="4"/>
  <c r="B1597" i="4"/>
  <c r="A1597" i="4"/>
  <c r="B1596" i="4"/>
  <c r="A1596" i="4"/>
  <c r="B1595" i="4"/>
  <c r="A1595" i="4"/>
  <c r="B1594" i="4"/>
  <c r="A1594" i="4"/>
  <c r="B1593" i="4"/>
  <c r="A1593" i="4"/>
  <c r="B1592" i="4"/>
  <c r="A1592" i="4"/>
  <c r="B1591" i="4"/>
  <c r="A1591" i="4"/>
  <c r="B1590" i="4"/>
  <c r="A1590" i="4"/>
  <c r="B1589" i="4"/>
  <c r="A1589" i="4"/>
  <c r="B1588" i="4"/>
  <c r="A1588" i="4"/>
  <c r="B1587" i="4"/>
  <c r="A1587" i="4"/>
  <c r="B1586" i="4"/>
  <c r="A1586" i="4"/>
  <c r="B1585" i="4"/>
  <c r="A1585" i="4"/>
  <c r="B1584" i="4"/>
  <c r="A1584" i="4"/>
  <c r="B1583" i="4"/>
  <c r="A1583" i="4"/>
  <c r="B1582" i="4"/>
  <c r="A1582" i="4"/>
  <c r="B1581" i="4"/>
  <c r="A1581" i="4"/>
  <c r="B1580" i="4"/>
  <c r="A1580" i="4"/>
  <c r="B1579" i="4"/>
  <c r="A1579" i="4"/>
  <c r="B1578" i="4"/>
  <c r="A1578" i="4"/>
  <c r="B1577" i="4"/>
  <c r="A1577" i="4"/>
  <c r="B1576" i="4"/>
  <c r="A1576" i="4"/>
  <c r="B1575" i="4"/>
  <c r="A1575" i="4"/>
  <c r="B1574" i="4"/>
  <c r="A1574" i="4"/>
  <c r="B1573" i="4"/>
  <c r="A1573" i="4"/>
  <c r="B1572" i="4"/>
  <c r="A1572" i="4"/>
  <c r="B1571" i="4"/>
  <c r="A1571" i="4"/>
  <c r="B1570" i="4"/>
  <c r="A1570" i="4"/>
  <c r="B1569" i="4"/>
  <c r="A1569" i="4"/>
  <c r="B1568" i="4"/>
  <c r="A1568" i="4"/>
  <c r="B1567" i="4"/>
  <c r="A1567" i="4"/>
  <c r="B1566" i="4"/>
  <c r="A1566" i="4"/>
  <c r="B1565" i="4"/>
  <c r="A1565" i="4"/>
  <c r="B1564" i="4"/>
  <c r="A1564" i="4"/>
  <c r="B1563" i="4"/>
  <c r="A1563" i="4"/>
  <c r="B1562" i="4"/>
  <c r="A1562" i="4"/>
  <c r="B1561" i="4"/>
  <c r="A1561" i="4"/>
  <c r="B1560" i="4"/>
  <c r="A1560" i="4"/>
  <c r="B1559" i="4"/>
  <c r="A1559" i="4"/>
  <c r="B1558" i="4"/>
  <c r="A1558" i="4"/>
  <c r="B1557" i="4"/>
  <c r="A1557" i="4"/>
  <c r="B1556" i="4"/>
  <c r="A1556" i="4"/>
  <c r="B1555" i="4"/>
  <c r="A1555" i="4"/>
  <c r="B1554" i="4"/>
  <c r="A1554" i="4"/>
  <c r="B1553" i="4"/>
  <c r="A1553" i="4"/>
  <c r="B1552" i="4"/>
  <c r="A1552" i="4"/>
  <c r="B1551" i="4"/>
  <c r="A1551" i="4"/>
  <c r="B1550" i="4"/>
  <c r="A1550" i="4"/>
  <c r="B1549" i="4"/>
  <c r="A1549" i="4"/>
  <c r="B1548" i="4"/>
  <c r="A1548" i="4"/>
  <c r="B1547" i="4"/>
  <c r="A1547" i="4"/>
  <c r="B1546" i="4"/>
  <c r="A1546" i="4"/>
  <c r="B1545" i="4"/>
  <c r="A1545" i="4"/>
  <c r="B1544" i="4"/>
  <c r="A1544" i="4"/>
  <c r="B1543" i="4"/>
  <c r="A1543" i="4"/>
  <c r="B1542" i="4"/>
  <c r="A1542" i="4"/>
  <c r="B1541" i="4"/>
  <c r="A1541" i="4"/>
  <c r="B1540" i="4"/>
  <c r="A1540" i="4"/>
  <c r="B1539" i="4"/>
  <c r="A1539" i="4"/>
  <c r="B1538" i="4"/>
  <c r="A1538" i="4"/>
  <c r="B1537" i="4"/>
  <c r="A1537" i="4"/>
  <c r="B1536" i="4"/>
  <c r="A1536" i="4"/>
  <c r="B1535" i="4"/>
  <c r="A1535" i="4"/>
  <c r="B1534" i="4"/>
  <c r="A1534" i="4"/>
  <c r="B1533" i="4"/>
  <c r="A1533" i="4"/>
  <c r="B1532" i="4"/>
  <c r="A1532" i="4"/>
  <c r="B1531" i="4"/>
  <c r="A1531" i="4"/>
  <c r="B1530" i="4"/>
  <c r="A1530" i="4"/>
  <c r="B1529" i="4"/>
  <c r="A1529" i="4"/>
  <c r="B1528" i="4"/>
  <c r="A1528" i="4"/>
  <c r="B1527" i="4"/>
  <c r="A1527" i="4"/>
  <c r="B1526" i="4"/>
  <c r="A1526" i="4"/>
  <c r="B1525" i="4"/>
  <c r="A1525" i="4"/>
  <c r="B1524" i="4"/>
  <c r="A1524" i="4"/>
  <c r="B1523" i="4"/>
  <c r="A1523" i="4"/>
  <c r="B1522" i="4"/>
  <c r="A1522" i="4"/>
  <c r="B1521" i="4"/>
  <c r="A1521" i="4"/>
  <c r="B1520" i="4"/>
  <c r="A1520" i="4"/>
  <c r="B1519" i="4"/>
  <c r="A1519" i="4"/>
  <c r="B1518" i="4"/>
  <c r="A1518" i="4"/>
  <c r="B1517" i="4"/>
  <c r="A1517" i="4"/>
  <c r="B1516" i="4"/>
  <c r="A1516" i="4"/>
  <c r="B1515" i="4"/>
  <c r="A1515" i="4"/>
  <c r="B1514" i="4"/>
  <c r="A1514" i="4"/>
  <c r="B1513" i="4"/>
  <c r="A1513" i="4"/>
  <c r="B1512" i="4"/>
  <c r="A1512" i="4"/>
  <c r="B1511" i="4"/>
  <c r="A1511" i="4"/>
  <c r="B1510" i="4"/>
  <c r="A1510" i="4"/>
  <c r="B1509" i="4"/>
  <c r="A1509" i="4"/>
  <c r="B1508" i="4"/>
  <c r="A1508" i="4"/>
  <c r="B1507" i="4"/>
  <c r="A1507" i="4"/>
  <c r="B1506" i="4"/>
  <c r="A1506" i="4"/>
  <c r="B1505" i="4"/>
  <c r="A1505" i="4"/>
  <c r="B1504" i="4"/>
  <c r="A1504" i="4"/>
  <c r="B1503" i="4"/>
  <c r="A1503" i="4"/>
  <c r="B1502" i="4"/>
  <c r="A1502" i="4"/>
  <c r="B1501" i="4"/>
  <c r="A1501" i="4"/>
  <c r="B1500" i="4"/>
  <c r="A1500" i="4"/>
  <c r="B1499" i="4"/>
  <c r="A1499" i="4"/>
  <c r="B1498" i="4"/>
  <c r="A1498" i="4"/>
  <c r="B1497" i="4"/>
  <c r="A1497" i="4"/>
  <c r="B1496" i="4"/>
  <c r="A1496" i="4"/>
  <c r="B1495" i="4"/>
  <c r="A1495" i="4"/>
  <c r="B1494" i="4"/>
  <c r="A1494" i="4"/>
  <c r="B1493" i="4"/>
  <c r="A1493" i="4"/>
  <c r="B1492" i="4"/>
  <c r="A1492" i="4"/>
  <c r="B1491" i="4"/>
  <c r="A1491" i="4"/>
  <c r="B1490" i="4"/>
  <c r="A1490" i="4"/>
  <c r="B1489" i="4"/>
  <c r="A1489" i="4"/>
  <c r="B1488" i="4"/>
  <c r="A1488" i="4"/>
  <c r="B1487" i="4"/>
  <c r="A1487" i="4"/>
  <c r="B1486" i="4"/>
  <c r="A1486" i="4"/>
  <c r="B1485" i="4"/>
  <c r="A1485" i="4"/>
  <c r="B1484" i="4"/>
  <c r="A1484" i="4"/>
  <c r="B1483" i="4"/>
  <c r="A1483" i="4"/>
  <c r="B1482" i="4"/>
  <c r="A1482" i="4"/>
  <c r="B1481" i="4"/>
  <c r="A1481" i="4"/>
  <c r="B1480" i="4"/>
  <c r="A1480" i="4"/>
  <c r="B1479" i="4"/>
  <c r="A1479" i="4"/>
  <c r="B1478" i="4"/>
  <c r="A1478" i="4"/>
  <c r="B1477" i="4"/>
  <c r="A1477" i="4"/>
  <c r="B1476" i="4"/>
  <c r="A1476" i="4"/>
  <c r="B1475" i="4"/>
  <c r="A1475" i="4"/>
  <c r="B1474" i="4"/>
  <c r="A1474" i="4"/>
  <c r="B1473" i="4"/>
  <c r="A1473" i="4"/>
  <c r="B1472" i="4"/>
  <c r="A1472" i="4"/>
  <c r="B1471" i="4"/>
  <c r="A1471" i="4"/>
  <c r="B1470" i="4"/>
  <c r="A1470" i="4"/>
  <c r="B1469" i="4"/>
  <c r="A1469" i="4"/>
  <c r="B1468" i="4"/>
  <c r="A1468" i="4"/>
  <c r="B1467" i="4"/>
  <c r="A1467" i="4"/>
  <c r="B1466" i="4"/>
  <c r="A1466" i="4"/>
  <c r="B1465" i="4"/>
  <c r="A1465" i="4"/>
  <c r="B1464" i="4"/>
  <c r="A1464" i="4"/>
  <c r="B1463" i="4"/>
  <c r="A1463" i="4"/>
  <c r="B1462" i="4"/>
  <c r="A1462" i="4"/>
  <c r="B1461" i="4"/>
  <c r="A1461" i="4"/>
  <c r="B1460" i="4"/>
  <c r="A1460" i="4"/>
  <c r="B1459" i="4"/>
  <c r="A1459" i="4"/>
  <c r="B1458" i="4"/>
  <c r="A1458" i="4"/>
  <c r="B1457" i="4"/>
  <c r="A1457" i="4"/>
  <c r="B1456" i="4"/>
  <c r="A1456" i="4"/>
  <c r="B1455" i="4"/>
  <c r="A1455" i="4"/>
  <c r="B1454" i="4"/>
  <c r="A1454" i="4"/>
  <c r="B1453" i="4"/>
  <c r="A1453" i="4"/>
  <c r="B1452" i="4"/>
  <c r="A1452" i="4"/>
  <c r="B1451" i="4"/>
  <c r="A1451" i="4"/>
  <c r="B1450" i="4"/>
  <c r="A1450" i="4"/>
  <c r="B1449" i="4"/>
  <c r="A1449" i="4"/>
  <c r="B1448" i="4"/>
  <c r="A1448" i="4"/>
  <c r="B1447" i="4"/>
  <c r="A1447" i="4"/>
  <c r="B1446" i="4"/>
  <c r="A1446" i="4"/>
  <c r="B1445" i="4"/>
  <c r="A1445" i="4"/>
  <c r="B1444" i="4"/>
  <c r="A1444" i="4"/>
  <c r="B1443" i="4"/>
  <c r="A1443" i="4"/>
  <c r="B1442" i="4"/>
  <c r="A1442" i="4"/>
  <c r="B1441" i="4"/>
  <c r="A1441" i="4"/>
  <c r="B1440" i="4"/>
  <c r="A1440" i="4"/>
  <c r="B1439" i="4"/>
  <c r="A1439" i="4"/>
  <c r="B1438" i="4"/>
  <c r="A1438" i="4"/>
  <c r="B1437" i="4"/>
  <c r="A1437" i="4"/>
  <c r="B1436" i="4"/>
  <c r="A1436" i="4"/>
  <c r="B1435" i="4"/>
  <c r="A1435" i="4"/>
  <c r="B1434" i="4"/>
  <c r="A1434" i="4"/>
  <c r="B1433" i="4"/>
  <c r="A1433" i="4"/>
  <c r="B1432" i="4"/>
  <c r="A1432" i="4"/>
  <c r="B1431" i="4"/>
  <c r="A1431" i="4"/>
  <c r="B1430" i="4"/>
  <c r="A1430" i="4"/>
  <c r="B1429" i="4"/>
  <c r="A1429" i="4"/>
  <c r="B1428" i="4"/>
  <c r="A1428" i="4"/>
  <c r="B1427" i="4"/>
  <c r="A1427" i="4"/>
  <c r="B1426" i="4"/>
  <c r="A1426" i="4"/>
  <c r="B1425" i="4"/>
  <c r="A1425" i="4"/>
  <c r="B1424" i="4"/>
  <c r="A1424" i="4"/>
  <c r="B1423" i="4"/>
  <c r="A1423" i="4"/>
  <c r="B1422" i="4"/>
  <c r="A1422" i="4"/>
  <c r="B1421" i="4"/>
  <c r="A1421" i="4"/>
  <c r="B1420" i="4"/>
  <c r="A1420" i="4"/>
  <c r="B1419" i="4"/>
  <c r="A1419" i="4"/>
  <c r="B1418" i="4"/>
  <c r="A1418" i="4"/>
  <c r="B1417" i="4"/>
  <c r="A1417" i="4"/>
  <c r="B1416" i="4"/>
  <c r="A1416" i="4"/>
  <c r="B1415" i="4"/>
  <c r="A1415" i="4"/>
  <c r="B1414" i="4"/>
  <c r="A1414" i="4"/>
  <c r="B1413" i="4"/>
  <c r="A1413" i="4"/>
  <c r="B1412" i="4"/>
  <c r="A1412" i="4"/>
  <c r="B1411" i="4"/>
  <c r="A1411" i="4"/>
  <c r="B1410" i="4"/>
  <c r="A1410" i="4"/>
  <c r="B1409" i="4"/>
  <c r="A1409" i="4"/>
  <c r="B1408" i="4"/>
  <c r="A1408" i="4"/>
  <c r="B1407" i="4"/>
  <c r="A1407" i="4"/>
  <c r="B1406" i="4"/>
  <c r="A1406" i="4"/>
  <c r="B1405" i="4"/>
  <c r="A1405" i="4"/>
  <c r="B1404" i="4"/>
  <c r="A1404" i="4"/>
  <c r="B1403" i="4"/>
  <c r="A1403" i="4"/>
  <c r="B1402" i="4"/>
  <c r="A1402" i="4"/>
  <c r="B1401" i="4"/>
  <c r="A1401" i="4"/>
  <c r="B1400" i="4"/>
  <c r="A1400" i="4"/>
  <c r="B1399" i="4"/>
  <c r="A1399" i="4"/>
  <c r="B1398" i="4"/>
  <c r="A1398" i="4"/>
  <c r="B1397" i="4"/>
  <c r="A1397" i="4"/>
  <c r="B1396" i="4"/>
  <c r="A1396" i="4"/>
  <c r="B1395" i="4"/>
  <c r="A1395" i="4"/>
  <c r="B1394" i="4"/>
  <c r="A1394" i="4"/>
  <c r="B1393" i="4"/>
  <c r="A1393" i="4"/>
  <c r="B1392" i="4"/>
  <c r="A1392" i="4"/>
  <c r="B1391" i="4"/>
  <c r="A1391" i="4"/>
  <c r="B1390" i="4"/>
  <c r="A1390" i="4"/>
  <c r="B1389" i="4"/>
  <c r="A1389" i="4"/>
  <c r="B1388" i="4"/>
  <c r="A1388" i="4"/>
  <c r="B1387" i="4"/>
  <c r="A1387" i="4"/>
  <c r="B1386" i="4"/>
  <c r="A1386" i="4"/>
  <c r="B1385" i="4"/>
  <c r="A1385" i="4"/>
  <c r="B1384" i="4"/>
  <c r="A1384" i="4"/>
  <c r="B1383" i="4"/>
  <c r="A1383" i="4"/>
  <c r="B1382" i="4"/>
  <c r="A1382" i="4"/>
  <c r="B1381" i="4"/>
  <c r="A1381" i="4"/>
  <c r="B1380" i="4"/>
  <c r="A1380" i="4"/>
  <c r="B1379" i="4"/>
  <c r="A1379" i="4"/>
  <c r="B1378" i="4"/>
  <c r="A1378" i="4"/>
  <c r="B1377" i="4"/>
  <c r="A1377" i="4"/>
  <c r="B1376" i="4"/>
  <c r="A1376" i="4"/>
  <c r="B1375" i="4"/>
  <c r="A1375" i="4"/>
  <c r="B1374" i="4"/>
  <c r="A1374" i="4"/>
  <c r="B1373" i="4"/>
  <c r="A1373" i="4"/>
  <c r="B1372" i="4"/>
  <c r="A1372" i="4"/>
  <c r="B1371" i="4"/>
  <c r="A1371" i="4"/>
  <c r="B1370" i="4"/>
  <c r="A1370" i="4"/>
  <c r="B1369" i="4"/>
  <c r="A1369" i="4"/>
  <c r="B1368" i="4"/>
  <c r="A1368" i="4"/>
  <c r="B1367" i="4"/>
  <c r="A1367" i="4"/>
  <c r="B1366" i="4"/>
  <c r="A1366" i="4"/>
  <c r="B1365" i="4"/>
  <c r="A1365" i="4"/>
  <c r="B1364" i="4"/>
  <c r="A1364" i="4"/>
  <c r="B1363" i="4"/>
  <c r="A1363" i="4"/>
  <c r="B1362" i="4"/>
  <c r="A1362" i="4"/>
  <c r="B1361" i="4"/>
  <c r="A1361" i="4"/>
  <c r="B1360" i="4"/>
  <c r="A1360" i="4"/>
  <c r="B1359" i="4"/>
  <c r="A1359" i="4"/>
  <c r="B1358" i="4"/>
  <c r="A1358" i="4"/>
  <c r="B1357" i="4"/>
  <c r="A1357" i="4"/>
  <c r="B1356" i="4"/>
  <c r="A1356" i="4"/>
  <c r="B1355" i="4"/>
  <c r="A1355" i="4"/>
  <c r="B1354" i="4"/>
  <c r="A1354" i="4"/>
  <c r="B1353" i="4"/>
  <c r="A1353" i="4"/>
  <c r="B1352" i="4"/>
  <c r="A1352" i="4"/>
  <c r="B1351" i="4"/>
  <c r="A1351" i="4"/>
  <c r="B1350" i="4"/>
  <c r="A1350" i="4"/>
  <c r="B1349" i="4"/>
  <c r="A1349" i="4"/>
  <c r="B1348" i="4"/>
  <c r="A1348" i="4"/>
  <c r="B1347" i="4"/>
  <c r="A1347" i="4"/>
  <c r="B1346" i="4"/>
  <c r="A1346" i="4"/>
  <c r="B1345" i="4"/>
  <c r="A1345" i="4"/>
  <c r="B1344" i="4"/>
  <c r="A1344" i="4"/>
  <c r="B1343" i="4"/>
  <c r="A1343" i="4"/>
  <c r="B1342" i="4"/>
  <c r="A1342" i="4"/>
  <c r="B1341" i="4"/>
  <c r="A1341" i="4"/>
  <c r="B1340" i="4"/>
  <c r="A1340" i="4"/>
  <c r="B1339" i="4"/>
  <c r="A1339" i="4"/>
  <c r="B1338" i="4"/>
  <c r="A1338" i="4"/>
  <c r="B1337" i="4"/>
  <c r="A1337" i="4"/>
  <c r="B1336" i="4"/>
  <c r="A1336" i="4"/>
  <c r="B1335" i="4"/>
  <c r="A1335" i="4"/>
  <c r="B1334" i="4"/>
  <c r="A1334" i="4"/>
  <c r="B1333" i="4"/>
  <c r="A1333" i="4"/>
  <c r="B1332" i="4"/>
  <c r="A1332" i="4"/>
  <c r="B1331" i="4"/>
  <c r="A1331" i="4"/>
  <c r="B1330" i="4"/>
  <c r="A1330" i="4"/>
  <c r="B1329" i="4"/>
  <c r="A1329" i="4"/>
  <c r="B1328" i="4"/>
  <c r="A1328" i="4"/>
  <c r="B1327" i="4"/>
  <c r="A1327" i="4"/>
  <c r="B1326" i="4"/>
  <c r="A1326" i="4"/>
  <c r="B1325" i="4"/>
  <c r="A1325" i="4"/>
  <c r="B1324" i="4"/>
  <c r="A1324" i="4"/>
  <c r="B1323" i="4"/>
  <c r="A1323" i="4"/>
  <c r="B1322" i="4"/>
  <c r="A1322" i="4"/>
  <c r="B1321" i="4"/>
  <c r="A1321" i="4"/>
  <c r="B1320" i="4"/>
  <c r="A1320" i="4"/>
  <c r="B1319" i="4"/>
  <c r="A1319" i="4"/>
  <c r="B1318" i="4"/>
  <c r="A1318" i="4"/>
  <c r="B1317" i="4"/>
  <c r="A1317" i="4"/>
  <c r="B1316" i="4"/>
  <c r="A1316" i="4"/>
  <c r="B1315" i="4"/>
  <c r="A1315" i="4"/>
  <c r="B1314" i="4"/>
  <c r="A1314" i="4"/>
  <c r="B1313" i="4"/>
  <c r="A1313" i="4"/>
  <c r="B1312" i="4"/>
  <c r="A1312" i="4"/>
  <c r="B1311" i="4"/>
  <c r="A1311" i="4"/>
  <c r="B1310" i="4"/>
  <c r="A1310" i="4"/>
  <c r="B1309" i="4"/>
  <c r="A1309" i="4"/>
  <c r="B1308" i="4"/>
  <c r="A1308" i="4"/>
  <c r="B1307" i="4"/>
  <c r="A1307" i="4"/>
  <c r="B1306" i="4"/>
  <c r="A1306" i="4"/>
  <c r="B1305" i="4"/>
  <c r="A1305" i="4"/>
  <c r="B1304" i="4"/>
  <c r="A1304" i="4"/>
  <c r="B1303" i="4"/>
  <c r="A1303" i="4"/>
  <c r="B1302" i="4"/>
  <c r="A1302" i="4"/>
  <c r="B1301" i="4"/>
  <c r="A1301" i="4"/>
  <c r="B1300" i="4"/>
  <c r="A1300" i="4"/>
  <c r="B1299" i="4"/>
  <c r="A1299" i="4"/>
  <c r="B1298" i="4"/>
  <c r="A1298" i="4"/>
  <c r="B1297" i="4"/>
  <c r="A1297" i="4"/>
  <c r="B1296" i="4"/>
  <c r="A1296" i="4"/>
  <c r="B1295" i="4"/>
  <c r="A1295" i="4"/>
  <c r="B1294" i="4"/>
  <c r="A1294" i="4"/>
  <c r="B1293" i="4"/>
  <c r="A1293" i="4"/>
  <c r="B1292" i="4"/>
  <c r="A1292" i="4"/>
  <c r="B1291" i="4"/>
  <c r="A1291" i="4"/>
  <c r="B1290" i="4"/>
  <c r="A1290" i="4"/>
  <c r="B1289" i="4"/>
  <c r="A1289" i="4"/>
  <c r="B1288" i="4"/>
  <c r="A1288" i="4"/>
  <c r="B1287" i="4"/>
  <c r="A1287" i="4"/>
  <c r="B1286" i="4"/>
  <c r="A1286" i="4"/>
  <c r="B1285" i="4"/>
  <c r="A1285" i="4"/>
  <c r="B1284" i="4"/>
  <c r="A1284" i="4"/>
  <c r="B1283" i="4"/>
  <c r="A1283" i="4"/>
  <c r="B1282" i="4"/>
  <c r="A1282" i="4"/>
  <c r="B1281" i="4"/>
  <c r="A1281" i="4"/>
  <c r="B1280" i="4"/>
  <c r="A1280" i="4"/>
  <c r="B1279" i="4"/>
  <c r="A1279" i="4"/>
  <c r="B1278" i="4"/>
  <c r="A1278" i="4"/>
  <c r="B1277" i="4"/>
  <c r="A1277" i="4"/>
  <c r="B1276" i="4"/>
  <c r="A1276" i="4"/>
  <c r="B1275" i="4"/>
  <c r="A1275" i="4"/>
  <c r="B1274" i="4"/>
  <c r="A1274" i="4"/>
  <c r="B1273" i="4"/>
  <c r="A1273" i="4"/>
  <c r="B1272" i="4"/>
  <c r="A1272" i="4"/>
  <c r="B1271" i="4"/>
  <c r="A1271" i="4"/>
  <c r="B1270" i="4"/>
  <c r="A1270" i="4"/>
  <c r="B1269" i="4"/>
  <c r="A1269" i="4"/>
  <c r="B1268" i="4"/>
  <c r="A1268" i="4"/>
  <c r="B1267" i="4"/>
  <c r="A1267" i="4"/>
  <c r="B1266" i="4"/>
  <c r="A1266" i="4"/>
  <c r="B1265" i="4"/>
  <c r="A1265" i="4"/>
  <c r="B1264" i="4"/>
  <c r="A1264" i="4"/>
  <c r="B1263" i="4"/>
  <c r="A1263" i="4"/>
  <c r="B1262" i="4"/>
  <c r="A1262" i="4"/>
  <c r="B1261" i="4"/>
  <c r="A1261" i="4"/>
  <c r="B1260" i="4"/>
  <c r="A1260" i="4"/>
  <c r="B1259" i="4"/>
  <c r="A1259" i="4"/>
  <c r="B1258" i="4"/>
  <c r="A1258" i="4"/>
  <c r="B1257" i="4"/>
  <c r="A1257" i="4"/>
  <c r="B1256" i="4"/>
  <c r="A1256" i="4"/>
  <c r="B1255" i="4"/>
  <c r="A1255" i="4"/>
  <c r="B1254" i="4"/>
  <c r="A1254" i="4"/>
  <c r="B1253" i="4"/>
  <c r="A1253" i="4"/>
  <c r="B1252" i="4"/>
  <c r="A1252" i="4"/>
  <c r="B1251" i="4"/>
  <c r="A1251" i="4"/>
  <c r="B1250" i="4"/>
  <c r="A1250" i="4"/>
  <c r="B1249" i="4"/>
  <c r="A1249" i="4"/>
  <c r="B1248" i="4"/>
  <c r="A1248" i="4"/>
  <c r="B1247" i="4"/>
  <c r="A1247" i="4"/>
  <c r="B1246" i="4"/>
  <c r="A1246" i="4"/>
  <c r="B1245" i="4"/>
  <c r="A1245" i="4"/>
  <c r="B1244" i="4"/>
  <c r="A1244" i="4"/>
  <c r="B1243" i="4"/>
  <c r="A1243" i="4"/>
  <c r="B1242" i="4"/>
  <c r="A1242" i="4"/>
  <c r="B1241" i="4"/>
  <c r="A1241" i="4"/>
  <c r="B1240" i="4"/>
  <c r="A1240" i="4"/>
  <c r="B1239" i="4"/>
  <c r="A1239" i="4"/>
  <c r="B1238" i="4"/>
  <c r="A1238" i="4"/>
  <c r="B1237" i="4"/>
  <c r="A1237" i="4"/>
  <c r="B1236" i="4"/>
  <c r="A1236" i="4"/>
  <c r="B1235" i="4"/>
  <c r="A1235" i="4"/>
  <c r="B1234" i="4"/>
  <c r="A1234" i="4"/>
  <c r="B1233" i="4"/>
  <c r="A1233" i="4"/>
  <c r="B1232" i="4"/>
  <c r="A1232" i="4"/>
  <c r="B1231" i="4"/>
  <c r="A1231" i="4"/>
  <c r="B1230" i="4"/>
  <c r="A1230" i="4"/>
  <c r="B1229" i="4"/>
  <c r="A1229" i="4"/>
  <c r="B1228" i="4"/>
  <c r="A1228" i="4"/>
  <c r="B1227" i="4"/>
  <c r="A1227" i="4"/>
  <c r="B1226" i="4"/>
  <c r="A1226" i="4"/>
  <c r="B1225" i="4"/>
  <c r="A1225" i="4"/>
  <c r="B1224" i="4"/>
  <c r="A1224" i="4"/>
  <c r="B1223" i="4"/>
  <c r="A1223" i="4"/>
  <c r="B1222" i="4"/>
  <c r="A1222" i="4"/>
  <c r="B1221" i="4"/>
  <c r="A1221" i="4"/>
  <c r="B1220" i="4"/>
  <c r="A1220" i="4"/>
  <c r="B1219" i="4"/>
  <c r="A1219" i="4"/>
  <c r="B1218" i="4"/>
  <c r="A1218" i="4"/>
  <c r="B1217" i="4"/>
  <c r="A1217" i="4"/>
  <c r="B1216" i="4"/>
  <c r="A1216" i="4"/>
  <c r="B1215" i="4"/>
  <c r="A1215" i="4"/>
  <c r="B1214" i="4"/>
  <c r="A1214" i="4"/>
  <c r="B1213" i="4"/>
  <c r="A1213" i="4"/>
  <c r="B1212" i="4"/>
  <c r="A1212" i="4"/>
  <c r="B1211" i="4"/>
  <c r="A1211" i="4"/>
  <c r="B1210" i="4"/>
  <c r="A1210" i="4"/>
  <c r="B1209" i="4"/>
  <c r="A1209" i="4"/>
  <c r="B1208" i="4"/>
  <c r="A1208" i="4"/>
  <c r="B1207" i="4"/>
  <c r="A1207" i="4"/>
  <c r="B1206" i="4"/>
  <c r="A1206" i="4"/>
  <c r="B1205" i="4"/>
  <c r="A1205" i="4"/>
  <c r="B1204" i="4"/>
  <c r="A1204" i="4"/>
  <c r="B1203" i="4"/>
  <c r="A1203" i="4"/>
  <c r="B1202" i="4"/>
  <c r="A1202" i="4"/>
  <c r="B1201" i="4"/>
  <c r="A1201" i="4"/>
  <c r="B1200" i="4"/>
  <c r="A1200" i="4"/>
  <c r="B1199" i="4"/>
  <c r="A1199" i="4"/>
  <c r="B1198" i="4"/>
  <c r="A1198" i="4"/>
  <c r="B1197" i="4"/>
  <c r="A1197" i="4"/>
  <c r="B1196" i="4"/>
  <c r="A1196" i="4"/>
  <c r="B1195" i="4"/>
  <c r="A1195" i="4"/>
  <c r="B1194" i="4"/>
  <c r="A1194" i="4"/>
  <c r="B1193" i="4"/>
  <c r="A1193" i="4"/>
  <c r="B1192" i="4"/>
  <c r="A1192" i="4"/>
  <c r="B1191" i="4"/>
  <c r="A1191" i="4"/>
  <c r="B1190" i="4"/>
  <c r="A1190" i="4"/>
  <c r="B1189" i="4"/>
  <c r="A1189" i="4"/>
  <c r="B1188" i="4"/>
  <c r="A1188" i="4"/>
  <c r="B1187" i="4"/>
  <c r="A1187" i="4"/>
  <c r="B1186" i="4"/>
  <c r="A1186" i="4"/>
  <c r="B1185" i="4"/>
  <c r="A1185" i="4"/>
  <c r="B1184" i="4"/>
  <c r="A1184" i="4"/>
  <c r="B1183" i="4"/>
  <c r="A1183" i="4"/>
  <c r="B1182" i="4"/>
  <c r="A1182" i="4"/>
  <c r="B1181" i="4"/>
  <c r="A1181" i="4"/>
  <c r="B1180" i="4"/>
  <c r="A1180" i="4"/>
  <c r="B1179" i="4"/>
  <c r="A1179" i="4"/>
  <c r="B1178" i="4"/>
  <c r="A1178" i="4"/>
  <c r="B1177" i="4"/>
  <c r="A1177" i="4"/>
  <c r="B1176" i="4"/>
  <c r="A1176" i="4"/>
  <c r="B1175" i="4"/>
  <c r="A1175" i="4"/>
  <c r="B1174" i="4"/>
  <c r="A1174" i="4"/>
  <c r="B1173" i="4"/>
  <c r="A1173" i="4"/>
  <c r="B1172" i="4"/>
  <c r="A1172" i="4"/>
  <c r="B1171" i="4"/>
  <c r="A1171" i="4"/>
  <c r="B1170" i="4"/>
  <c r="A1170" i="4"/>
  <c r="B1169" i="4"/>
  <c r="A1169" i="4"/>
  <c r="B1168" i="4"/>
  <c r="A1168" i="4"/>
  <c r="B1167" i="4"/>
  <c r="A1167" i="4"/>
  <c r="B1166" i="4"/>
  <c r="A1166" i="4"/>
  <c r="B1165" i="4"/>
  <c r="A1165" i="4"/>
  <c r="B1164" i="4"/>
  <c r="A1164" i="4"/>
  <c r="B1163" i="4"/>
  <c r="A1163" i="4"/>
  <c r="B1162" i="4"/>
  <c r="A1162" i="4"/>
  <c r="B1161" i="4"/>
  <c r="A1161" i="4"/>
  <c r="B1160" i="4"/>
  <c r="A1160" i="4"/>
  <c r="B1159" i="4"/>
  <c r="A1159" i="4"/>
  <c r="B1158" i="4"/>
  <c r="A1158" i="4"/>
  <c r="B1157" i="4"/>
  <c r="A1157" i="4"/>
  <c r="B1156" i="4"/>
  <c r="A1156" i="4"/>
  <c r="B1155" i="4"/>
  <c r="A1155" i="4"/>
  <c r="B1154" i="4"/>
  <c r="A1154" i="4"/>
  <c r="B1153" i="4"/>
  <c r="A1153" i="4"/>
  <c r="B1152" i="4"/>
  <c r="A1152" i="4"/>
  <c r="B1151" i="4"/>
  <c r="A1151" i="4"/>
  <c r="B1150" i="4"/>
  <c r="A1150" i="4"/>
  <c r="B1149" i="4"/>
  <c r="A1149" i="4"/>
  <c r="B1148" i="4"/>
  <c r="A1148" i="4"/>
  <c r="B1147" i="4"/>
  <c r="A1147" i="4"/>
  <c r="B1146" i="4"/>
  <c r="A1146" i="4"/>
  <c r="B1145" i="4"/>
  <c r="A1145" i="4"/>
  <c r="B1144" i="4"/>
  <c r="A1144" i="4"/>
  <c r="B1143" i="4"/>
  <c r="A1143" i="4"/>
  <c r="B1142" i="4"/>
  <c r="A1142" i="4"/>
  <c r="B1141" i="4"/>
  <c r="A1141" i="4"/>
  <c r="B1140" i="4"/>
  <c r="A1140" i="4"/>
  <c r="B1139" i="4"/>
  <c r="A1139" i="4"/>
  <c r="B1138" i="4"/>
  <c r="A1138" i="4"/>
  <c r="B1137" i="4"/>
  <c r="A1137" i="4"/>
  <c r="B1136" i="4"/>
  <c r="A1136" i="4"/>
  <c r="B1135" i="4"/>
  <c r="A1135" i="4"/>
  <c r="B1134" i="4"/>
  <c r="A1134" i="4"/>
  <c r="B1133" i="4"/>
  <c r="A1133" i="4"/>
  <c r="B1132" i="4"/>
  <c r="A1132" i="4"/>
  <c r="B1131" i="4"/>
  <c r="A1131" i="4"/>
  <c r="B1130" i="4"/>
  <c r="A1130" i="4"/>
  <c r="B1129" i="4"/>
  <c r="A1129" i="4"/>
  <c r="B1128" i="4"/>
  <c r="A1128" i="4"/>
  <c r="B1127" i="4"/>
  <c r="A1127" i="4"/>
  <c r="B1126" i="4"/>
  <c r="A1126" i="4"/>
  <c r="B1125" i="4"/>
  <c r="A1125" i="4"/>
  <c r="B1124" i="4"/>
  <c r="A1124" i="4"/>
  <c r="B1123" i="4"/>
  <c r="A1123" i="4"/>
  <c r="B1122" i="4"/>
  <c r="A1122" i="4"/>
  <c r="B1121" i="4"/>
  <c r="A1121" i="4"/>
  <c r="B1120" i="4"/>
  <c r="A1120" i="4"/>
  <c r="B1119" i="4"/>
  <c r="A1119" i="4"/>
  <c r="B1118" i="4"/>
  <c r="A1118" i="4"/>
  <c r="B1117" i="4"/>
  <c r="A1117" i="4"/>
  <c r="B1116" i="4"/>
  <c r="A1116" i="4"/>
  <c r="B1115" i="4"/>
  <c r="A1115" i="4"/>
  <c r="B1114" i="4"/>
  <c r="A1114" i="4"/>
  <c r="B1113" i="4"/>
  <c r="A1113" i="4"/>
  <c r="B1112" i="4"/>
  <c r="A1112" i="4"/>
  <c r="B1111" i="4"/>
  <c r="A1111" i="4"/>
  <c r="B1110" i="4"/>
  <c r="A1110" i="4"/>
  <c r="B1109" i="4"/>
  <c r="A1109" i="4"/>
  <c r="B1108" i="4"/>
  <c r="A1108" i="4"/>
  <c r="B1107" i="4"/>
  <c r="A1107" i="4"/>
  <c r="B1106" i="4"/>
  <c r="A1106" i="4"/>
  <c r="B1105" i="4"/>
  <c r="A1105" i="4"/>
  <c r="B1104" i="4"/>
  <c r="A1104" i="4"/>
  <c r="B1103" i="4"/>
  <c r="A1103" i="4"/>
  <c r="B1102" i="4"/>
  <c r="A1102" i="4"/>
  <c r="B1101" i="4"/>
  <c r="A1101" i="4"/>
  <c r="B1100" i="4"/>
  <c r="A1100" i="4"/>
  <c r="B1099" i="4"/>
  <c r="A1099" i="4"/>
  <c r="B1098" i="4"/>
  <c r="A1098" i="4"/>
  <c r="B1097" i="4"/>
  <c r="A1097" i="4"/>
  <c r="B1096" i="4"/>
  <c r="A1096" i="4"/>
  <c r="B1095" i="4"/>
  <c r="A1095" i="4"/>
  <c r="B1094" i="4"/>
  <c r="A1094" i="4"/>
  <c r="B1093" i="4"/>
  <c r="A1093" i="4"/>
  <c r="B1092" i="4"/>
  <c r="A1092" i="4"/>
  <c r="B1091" i="4"/>
  <c r="A1091" i="4"/>
  <c r="B1090" i="4"/>
  <c r="A1090" i="4"/>
  <c r="B1089" i="4"/>
  <c r="A1089" i="4"/>
  <c r="B1088" i="4"/>
  <c r="A1088" i="4"/>
  <c r="B1087" i="4"/>
  <c r="A1087" i="4"/>
  <c r="B1086" i="4"/>
  <c r="A1086" i="4"/>
  <c r="B1085" i="4"/>
  <c r="A1085" i="4"/>
  <c r="B1084" i="4"/>
  <c r="A1084" i="4"/>
  <c r="B1083" i="4"/>
  <c r="A1083" i="4"/>
  <c r="B1082" i="4"/>
  <c r="A1082" i="4"/>
  <c r="B1081" i="4"/>
  <c r="A1081" i="4"/>
  <c r="B1080" i="4"/>
  <c r="A1080" i="4"/>
  <c r="B1079" i="4"/>
  <c r="A1079" i="4"/>
  <c r="B1078" i="4"/>
  <c r="A1078" i="4"/>
  <c r="B1077" i="4"/>
  <c r="A1077" i="4"/>
  <c r="B1076" i="4"/>
  <c r="A1076" i="4"/>
  <c r="B1075" i="4"/>
  <c r="A1075" i="4"/>
  <c r="B1074" i="4"/>
  <c r="A1074" i="4"/>
  <c r="B1073" i="4"/>
  <c r="A1073" i="4"/>
  <c r="B1072" i="4"/>
  <c r="A1072" i="4"/>
  <c r="B1071" i="4"/>
  <c r="A1071" i="4"/>
  <c r="B1070" i="4"/>
  <c r="A1070" i="4"/>
  <c r="B1069" i="4"/>
  <c r="A1069" i="4"/>
  <c r="B1068" i="4"/>
  <c r="A1068" i="4"/>
  <c r="B1067" i="4"/>
  <c r="A1067" i="4"/>
  <c r="B1066" i="4"/>
  <c r="A1066" i="4"/>
  <c r="B1065" i="4"/>
  <c r="A1065" i="4"/>
  <c r="B1064" i="4"/>
  <c r="A1064" i="4"/>
  <c r="B1063" i="4"/>
  <c r="A1063" i="4"/>
  <c r="B1062" i="4"/>
  <c r="A1062" i="4"/>
  <c r="B1061" i="4"/>
  <c r="A1061" i="4"/>
  <c r="B1060" i="4"/>
  <c r="A1060" i="4"/>
  <c r="B1059" i="4"/>
  <c r="A1059" i="4"/>
  <c r="B1058" i="4"/>
  <c r="A1058" i="4"/>
  <c r="B1057" i="4"/>
  <c r="A1057" i="4"/>
  <c r="B1056" i="4"/>
  <c r="A1056" i="4"/>
  <c r="B1055" i="4"/>
  <c r="A1055" i="4"/>
  <c r="B1054" i="4"/>
  <c r="A1054" i="4"/>
  <c r="B1053" i="4"/>
  <c r="A1053" i="4"/>
  <c r="B1052" i="4"/>
  <c r="A1052" i="4"/>
  <c r="B1051" i="4"/>
  <c r="A1051" i="4"/>
  <c r="B1050" i="4"/>
  <c r="A1050" i="4"/>
  <c r="B1049" i="4"/>
  <c r="A1049" i="4"/>
  <c r="B1048" i="4"/>
  <c r="A1048" i="4"/>
  <c r="B1047" i="4"/>
  <c r="A1047" i="4"/>
  <c r="B1046" i="4"/>
  <c r="A1046" i="4"/>
  <c r="B1045" i="4"/>
  <c r="A1045" i="4"/>
  <c r="B1044" i="4"/>
  <c r="A1044" i="4"/>
  <c r="B1043" i="4"/>
  <c r="A1043" i="4"/>
  <c r="B1042" i="4"/>
  <c r="A1042" i="4"/>
  <c r="B1041" i="4"/>
  <c r="A1041" i="4"/>
  <c r="B1040" i="4"/>
  <c r="A1040" i="4"/>
  <c r="B1039" i="4"/>
  <c r="A1039" i="4"/>
  <c r="B1038" i="4"/>
  <c r="A1038" i="4"/>
  <c r="B1037" i="4"/>
  <c r="A1037" i="4"/>
  <c r="B1036" i="4"/>
  <c r="A1036" i="4"/>
  <c r="B1035" i="4"/>
  <c r="A1035" i="4"/>
  <c r="B1034" i="4"/>
  <c r="A1034" i="4"/>
  <c r="B1033" i="4"/>
  <c r="A1033" i="4"/>
  <c r="B1032" i="4"/>
  <c r="A1032" i="4"/>
  <c r="B1031" i="4"/>
  <c r="A1031" i="4"/>
  <c r="B1030" i="4"/>
  <c r="A1030" i="4"/>
  <c r="B1029" i="4"/>
  <c r="A1029" i="4"/>
  <c r="B1028" i="4"/>
  <c r="A1028" i="4"/>
  <c r="B1027" i="4"/>
  <c r="A1027" i="4"/>
  <c r="B1026" i="4"/>
  <c r="A1026" i="4"/>
  <c r="B1025" i="4"/>
  <c r="A1025" i="4"/>
  <c r="B1024" i="4"/>
  <c r="A1024" i="4"/>
  <c r="B1023" i="4"/>
  <c r="A1023" i="4"/>
  <c r="B1022" i="4"/>
  <c r="A1022" i="4"/>
  <c r="B1021" i="4"/>
  <c r="A1021" i="4"/>
  <c r="B1020" i="4"/>
  <c r="A1020" i="4"/>
  <c r="B1019" i="4"/>
  <c r="A1019" i="4"/>
  <c r="B1018" i="4"/>
  <c r="A1018" i="4"/>
  <c r="B1017" i="4"/>
  <c r="A1017" i="4"/>
  <c r="B1016" i="4"/>
  <c r="A1016" i="4"/>
  <c r="B1015" i="4"/>
  <c r="A1015" i="4"/>
  <c r="B1014" i="4"/>
  <c r="A1014" i="4"/>
  <c r="B1013" i="4"/>
  <c r="A1013" i="4"/>
  <c r="B1012" i="4"/>
  <c r="A1012" i="4"/>
  <c r="B1011" i="4"/>
  <c r="A1011" i="4"/>
  <c r="B1010" i="4"/>
  <c r="A1010" i="4"/>
  <c r="B1009" i="4"/>
  <c r="A1009" i="4"/>
  <c r="B1008" i="4"/>
  <c r="A1008" i="4"/>
  <c r="B1007" i="4"/>
  <c r="A1007" i="4"/>
  <c r="B1006" i="4"/>
  <c r="A1006" i="4"/>
  <c r="B1005" i="4"/>
  <c r="A1005" i="4"/>
  <c r="B1004" i="4"/>
  <c r="A1004" i="4"/>
  <c r="B1003" i="4"/>
  <c r="A1003" i="4"/>
  <c r="B1002" i="4"/>
  <c r="A1002" i="4"/>
  <c r="B1001" i="4"/>
  <c r="A1001" i="4"/>
  <c r="B1000" i="4"/>
  <c r="A1000" i="4"/>
  <c r="B999" i="4"/>
  <c r="A999" i="4"/>
  <c r="B998" i="4"/>
  <c r="A998" i="4"/>
  <c r="B997" i="4"/>
  <c r="A997" i="4"/>
  <c r="B996" i="4"/>
  <c r="A996" i="4"/>
  <c r="B995" i="4"/>
  <c r="A995" i="4"/>
  <c r="B994" i="4"/>
  <c r="A994" i="4"/>
  <c r="B993" i="4"/>
  <c r="A993" i="4"/>
  <c r="B992" i="4"/>
  <c r="A992" i="4"/>
  <c r="B991" i="4"/>
  <c r="A991" i="4"/>
  <c r="B990" i="4"/>
  <c r="A990" i="4"/>
  <c r="B989" i="4"/>
  <c r="A989" i="4"/>
  <c r="B988" i="4"/>
  <c r="A988" i="4"/>
  <c r="B987" i="4"/>
  <c r="A987" i="4"/>
  <c r="B986" i="4"/>
  <c r="A986" i="4"/>
  <c r="B985" i="4"/>
  <c r="A985" i="4"/>
  <c r="B984" i="4"/>
  <c r="A984" i="4"/>
  <c r="B983" i="4"/>
  <c r="A983" i="4"/>
  <c r="B982" i="4"/>
  <c r="A982" i="4"/>
  <c r="B981" i="4"/>
  <c r="A981" i="4"/>
  <c r="B980" i="4"/>
  <c r="A980" i="4"/>
  <c r="B979" i="4"/>
  <c r="A979" i="4"/>
  <c r="B978" i="4"/>
  <c r="A978" i="4"/>
  <c r="B977" i="4"/>
  <c r="A977" i="4"/>
  <c r="B976" i="4"/>
  <c r="A976" i="4"/>
  <c r="B975" i="4"/>
  <c r="A975" i="4"/>
  <c r="B974" i="4"/>
  <c r="A974" i="4"/>
  <c r="B973" i="4"/>
  <c r="A973" i="4"/>
  <c r="B972" i="4"/>
  <c r="A972" i="4"/>
  <c r="B971" i="4"/>
  <c r="A971" i="4"/>
  <c r="B970" i="4"/>
  <c r="A970" i="4"/>
  <c r="B969" i="4"/>
  <c r="A969" i="4"/>
  <c r="B968" i="4"/>
  <c r="A968" i="4"/>
  <c r="B967" i="4"/>
  <c r="A967" i="4"/>
  <c r="B966" i="4"/>
  <c r="A966" i="4"/>
  <c r="B965" i="4"/>
  <c r="A965" i="4"/>
  <c r="B964" i="4"/>
  <c r="A964" i="4"/>
  <c r="B963" i="4"/>
  <c r="A963" i="4"/>
  <c r="B962" i="4"/>
  <c r="A962" i="4"/>
  <c r="B961" i="4"/>
  <c r="A961" i="4"/>
  <c r="B960" i="4"/>
  <c r="A960" i="4"/>
  <c r="B959" i="4"/>
  <c r="A959" i="4"/>
  <c r="B958" i="4"/>
  <c r="A958" i="4"/>
  <c r="B957" i="4"/>
  <c r="A957" i="4"/>
  <c r="B956" i="4"/>
  <c r="A956" i="4"/>
  <c r="B955" i="4"/>
  <c r="A955" i="4"/>
  <c r="B954" i="4"/>
  <c r="A954" i="4"/>
  <c r="B953" i="4"/>
  <c r="A953" i="4"/>
  <c r="B952" i="4"/>
  <c r="A952" i="4"/>
  <c r="B951" i="4"/>
  <c r="A951" i="4"/>
  <c r="B950" i="4"/>
  <c r="A950" i="4"/>
  <c r="B949" i="4"/>
  <c r="A949" i="4"/>
  <c r="B948" i="4"/>
  <c r="A948" i="4"/>
  <c r="B947" i="4"/>
  <c r="A947" i="4"/>
  <c r="B946" i="4"/>
  <c r="A946" i="4"/>
  <c r="B945" i="4"/>
  <c r="A945" i="4"/>
  <c r="B944" i="4"/>
  <c r="A944" i="4"/>
  <c r="B943" i="4"/>
  <c r="A943" i="4"/>
  <c r="B942" i="4"/>
  <c r="A942" i="4"/>
  <c r="B941" i="4"/>
  <c r="A941" i="4"/>
  <c r="B940" i="4"/>
  <c r="A940" i="4"/>
  <c r="B939" i="4"/>
  <c r="A939" i="4"/>
  <c r="B938" i="4"/>
  <c r="A938" i="4"/>
  <c r="B937" i="4"/>
  <c r="A937" i="4"/>
  <c r="B936" i="4"/>
  <c r="A936" i="4"/>
  <c r="B935" i="4"/>
  <c r="A935" i="4"/>
  <c r="B934" i="4"/>
  <c r="A934" i="4"/>
  <c r="B933" i="4"/>
  <c r="A933" i="4"/>
  <c r="B932" i="4"/>
  <c r="A932" i="4"/>
  <c r="B931" i="4"/>
  <c r="A931" i="4"/>
  <c r="B930" i="4"/>
  <c r="A930" i="4"/>
  <c r="B929" i="4"/>
  <c r="A929" i="4"/>
  <c r="B928" i="4"/>
  <c r="A928" i="4"/>
  <c r="B927" i="4"/>
  <c r="A927" i="4"/>
  <c r="B926" i="4"/>
  <c r="A926" i="4"/>
  <c r="B925" i="4"/>
  <c r="A925" i="4"/>
  <c r="B924" i="4"/>
  <c r="A924" i="4"/>
  <c r="B923" i="4"/>
  <c r="A923" i="4"/>
  <c r="B922" i="4"/>
  <c r="A922" i="4"/>
  <c r="B921" i="4"/>
  <c r="A921" i="4"/>
  <c r="B920" i="4"/>
  <c r="A920" i="4"/>
  <c r="B919" i="4"/>
  <c r="A919" i="4"/>
  <c r="B918" i="4"/>
  <c r="A918" i="4"/>
  <c r="B917" i="4"/>
  <c r="A917" i="4"/>
  <c r="B916" i="4"/>
  <c r="A916" i="4"/>
  <c r="B915" i="4"/>
  <c r="A915" i="4"/>
  <c r="B914" i="4"/>
  <c r="A914" i="4"/>
  <c r="B913" i="4"/>
  <c r="A913" i="4"/>
  <c r="B912" i="4"/>
  <c r="A912" i="4"/>
  <c r="B911" i="4"/>
  <c r="A911" i="4"/>
  <c r="B910" i="4"/>
  <c r="A910" i="4"/>
  <c r="B909" i="4"/>
  <c r="A909" i="4"/>
  <c r="B908" i="4"/>
  <c r="A908" i="4"/>
  <c r="B907" i="4"/>
  <c r="A907" i="4"/>
  <c r="B906" i="4"/>
  <c r="A906" i="4"/>
  <c r="B905" i="4"/>
  <c r="A905" i="4"/>
  <c r="B904" i="4"/>
  <c r="A904" i="4"/>
  <c r="B903" i="4"/>
  <c r="A903" i="4"/>
  <c r="B902" i="4"/>
  <c r="A902" i="4"/>
  <c r="B901" i="4"/>
  <c r="A901" i="4"/>
  <c r="B900" i="4"/>
  <c r="A900" i="4"/>
  <c r="B899" i="4"/>
  <c r="A899" i="4"/>
  <c r="B898" i="4"/>
  <c r="A898" i="4"/>
  <c r="B897" i="4"/>
  <c r="A897" i="4"/>
  <c r="B896" i="4"/>
  <c r="A896" i="4"/>
  <c r="B895" i="4"/>
  <c r="A895" i="4"/>
  <c r="B894" i="4"/>
  <c r="A894" i="4"/>
  <c r="B893" i="4"/>
  <c r="A893" i="4"/>
  <c r="B892" i="4"/>
  <c r="A892" i="4"/>
  <c r="B891" i="4"/>
  <c r="A891" i="4"/>
  <c r="B890" i="4"/>
  <c r="A890" i="4"/>
  <c r="B889" i="4"/>
  <c r="A889" i="4"/>
  <c r="B888" i="4"/>
  <c r="A888" i="4"/>
  <c r="B887" i="4"/>
  <c r="A887" i="4"/>
  <c r="B886" i="4"/>
  <c r="A886" i="4"/>
  <c r="B885" i="4"/>
  <c r="A885" i="4"/>
  <c r="B884" i="4"/>
  <c r="A884" i="4"/>
  <c r="B883" i="4"/>
  <c r="A883" i="4"/>
  <c r="B882" i="4"/>
  <c r="A882" i="4"/>
  <c r="B881" i="4"/>
  <c r="A881" i="4"/>
  <c r="B880" i="4"/>
  <c r="A880" i="4"/>
  <c r="B879" i="4"/>
  <c r="A879" i="4"/>
  <c r="B878" i="4"/>
  <c r="A878" i="4"/>
  <c r="B877" i="4"/>
  <c r="A877" i="4"/>
  <c r="B876" i="4"/>
  <c r="A876" i="4"/>
  <c r="B875" i="4"/>
  <c r="A875" i="4"/>
  <c r="B874" i="4"/>
  <c r="A874" i="4"/>
  <c r="B873" i="4"/>
  <c r="A873" i="4"/>
  <c r="B872" i="4"/>
  <c r="A872" i="4"/>
  <c r="B871" i="4"/>
  <c r="A871" i="4"/>
  <c r="B870" i="4"/>
  <c r="A870" i="4"/>
  <c r="B869" i="4"/>
  <c r="A869" i="4"/>
  <c r="B868" i="4"/>
  <c r="A868" i="4"/>
  <c r="B867" i="4"/>
  <c r="A867" i="4"/>
  <c r="B866" i="4"/>
  <c r="A866" i="4"/>
  <c r="B865" i="4"/>
  <c r="A865" i="4"/>
  <c r="B864" i="4"/>
  <c r="A864" i="4"/>
  <c r="B863" i="4"/>
  <c r="A863" i="4"/>
  <c r="B862" i="4"/>
  <c r="A862" i="4"/>
  <c r="B861" i="4"/>
  <c r="A861" i="4"/>
  <c r="B860" i="4"/>
  <c r="A860" i="4"/>
  <c r="B859" i="4"/>
  <c r="A859" i="4"/>
  <c r="B858" i="4"/>
  <c r="A858" i="4"/>
  <c r="B857" i="4"/>
  <c r="A857" i="4"/>
  <c r="B856" i="4"/>
  <c r="A856" i="4"/>
  <c r="B855" i="4"/>
  <c r="A855" i="4"/>
  <c r="B854" i="4"/>
  <c r="A854" i="4"/>
  <c r="B853" i="4"/>
  <c r="A853" i="4"/>
  <c r="B852" i="4"/>
  <c r="A852" i="4"/>
  <c r="B851" i="4"/>
  <c r="A851" i="4"/>
  <c r="B850" i="4"/>
  <c r="A850" i="4"/>
  <c r="B849" i="4"/>
  <c r="A849" i="4"/>
  <c r="B848" i="4"/>
  <c r="A848" i="4"/>
  <c r="B847" i="4"/>
  <c r="A847" i="4"/>
  <c r="B846" i="4"/>
  <c r="A846" i="4"/>
  <c r="B845" i="4"/>
  <c r="A845" i="4"/>
  <c r="B844" i="4"/>
  <c r="A844" i="4"/>
  <c r="B843" i="4"/>
  <c r="A843" i="4"/>
  <c r="B842" i="4"/>
  <c r="A842" i="4"/>
  <c r="B841" i="4"/>
  <c r="A841" i="4"/>
  <c r="B840" i="4"/>
  <c r="A840" i="4"/>
  <c r="B839" i="4"/>
  <c r="A839" i="4"/>
  <c r="B838" i="4"/>
  <c r="A838" i="4"/>
  <c r="B837" i="4"/>
  <c r="A837" i="4"/>
  <c r="B836" i="4"/>
  <c r="A836" i="4"/>
  <c r="B835" i="4"/>
  <c r="A835" i="4"/>
  <c r="B834" i="4"/>
  <c r="A834" i="4"/>
  <c r="B833" i="4"/>
  <c r="A833" i="4"/>
  <c r="B832" i="4"/>
  <c r="A832" i="4"/>
  <c r="B831" i="4"/>
  <c r="A831" i="4"/>
  <c r="B830" i="4"/>
  <c r="A830" i="4"/>
  <c r="B829" i="4"/>
  <c r="A829" i="4"/>
  <c r="B828" i="4"/>
  <c r="A828" i="4"/>
  <c r="B827" i="4"/>
  <c r="A827" i="4"/>
  <c r="B826" i="4"/>
  <c r="A826" i="4"/>
  <c r="B825" i="4"/>
  <c r="A825" i="4"/>
  <c r="B824" i="4"/>
  <c r="A824" i="4"/>
  <c r="B823" i="4"/>
  <c r="A823" i="4"/>
  <c r="B822" i="4"/>
  <c r="A822" i="4"/>
  <c r="B821" i="4"/>
  <c r="A821" i="4"/>
  <c r="B820" i="4"/>
  <c r="A820" i="4"/>
  <c r="B819" i="4"/>
  <c r="A819" i="4"/>
  <c r="B818" i="4"/>
  <c r="A818" i="4"/>
  <c r="B817" i="4"/>
  <c r="A817" i="4"/>
  <c r="B816" i="4"/>
  <c r="A816" i="4"/>
  <c r="B815" i="4"/>
  <c r="A815" i="4"/>
  <c r="B814" i="4"/>
  <c r="A814" i="4"/>
  <c r="B813" i="4"/>
  <c r="A813" i="4"/>
  <c r="B812" i="4"/>
  <c r="A812" i="4"/>
  <c r="B811" i="4"/>
  <c r="A811" i="4"/>
  <c r="B810" i="4"/>
  <c r="A810" i="4"/>
  <c r="B809" i="4"/>
  <c r="A809" i="4"/>
  <c r="B808" i="4"/>
  <c r="A808" i="4"/>
  <c r="B807" i="4"/>
  <c r="A807" i="4"/>
  <c r="B806" i="4"/>
  <c r="A806" i="4"/>
  <c r="B805" i="4"/>
  <c r="A805" i="4"/>
  <c r="B804" i="4"/>
  <c r="A804" i="4"/>
  <c r="B803" i="4"/>
  <c r="A803" i="4"/>
  <c r="B802" i="4"/>
  <c r="A802" i="4"/>
  <c r="B801" i="4"/>
  <c r="A801" i="4"/>
  <c r="B800" i="4"/>
  <c r="A800" i="4"/>
  <c r="B799" i="4"/>
  <c r="A799" i="4"/>
  <c r="B798" i="4"/>
  <c r="A798" i="4"/>
  <c r="B797" i="4"/>
  <c r="A797" i="4"/>
  <c r="B796" i="4"/>
  <c r="A796" i="4"/>
  <c r="B795" i="4"/>
  <c r="A795" i="4"/>
  <c r="B794" i="4"/>
  <c r="A794" i="4"/>
  <c r="B793" i="4"/>
  <c r="A793" i="4"/>
  <c r="B792" i="4"/>
  <c r="A792" i="4"/>
  <c r="B791" i="4"/>
  <c r="A791" i="4"/>
  <c r="B790" i="4"/>
  <c r="A790" i="4"/>
  <c r="B789" i="4"/>
  <c r="A789" i="4"/>
  <c r="B788" i="4"/>
  <c r="A788" i="4"/>
  <c r="B787" i="4"/>
  <c r="A787" i="4"/>
  <c r="B786" i="4"/>
  <c r="A786" i="4"/>
  <c r="B785" i="4"/>
  <c r="A785" i="4"/>
  <c r="B784" i="4"/>
  <c r="A784" i="4"/>
  <c r="B783" i="4"/>
  <c r="A783" i="4"/>
  <c r="B782" i="4"/>
  <c r="A782" i="4"/>
  <c r="B781" i="4"/>
  <c r="A781" i="4"/>
  <c r="B780" i="4"/>
  <c r="A780" i="4"/>
  <c r="B779" i="4"/>
  <c r="A779" i="4"/>
  <c r="B778" i="4"/>
  <c r="A778" i="4"/>
  <c r="B777" i="4"/>
  <c r="A777" i="4"/>
  <c r="B776" i="4"/>
  <c r="A776" i="4"/>
  <c r="B775" i="4"/>
  <c r="A775" i="4"/>
  <c r="B774" i="4"/>
  <c r="A774" i="4"/>
  <c r="B773" i="4"/>
  <c r="A773" i="4"/>
  <c r="B772" i="4"/>
  <c r="A772" i="4"/>
  <c r="B771" i="4"/>
  <c r="A771" i="4"/>
  <c r="B770" i="4"/>
  <c r="A770" i="4"/>
  <c r="B769" i="4"/>
  <c r="A769" i="4"/>
  <c r="B768" i="4"/>
  <c r="A768" i="4"/>
  <c r="B767" i="4"/>
  <c r="A767" i="4"/>
  <c r="B766" i="4"/>
  <c r="A766" i="4"/>
  <c r="B765" i="4"/>
  <c r="A765" i="4"/>
  <c r="B764" i="4"/>
  <c r="A764" i="4"/>
  <c r="B763" i="4"/>
  <c r="A763" i="4"/>
  <c r="B762" i="4"/>
  <c r="A762" i="4"/>
  <c r="B761" i="4"/>
  <c r="A761" i="4"/>
  <c r="B760" i="4"/>
  <c r="A760" i="4"/>
  <c r="B759" i="4"/>
  <c r="A759" i="4"/>
  <c r="B758" i="4"/>
  <c r="A758" i="4"/>
  <c r="B757" i="4"/>
  <c r="A757" i="4"/>
  <c r="B756" i="4"/>
  <c r="A756" i="4"/>
  <c r="B755" i="4"/>
  <c r="A755" i="4"/>
  <c r="B754" i="4"/>
  <c r="A754" i="4"/>
  <c r="B753" i="4"/>
  <c r="A753" i="4"/>
  <c r="B752" i="4"/>
  <c r="A752" i="4"/>
  <c r="B751" i="4"/>
  <c r="A751" i="4"/>
  <c r="B750" i="4"/>
  <c r="A750" i="4"/>
  <c r="B749" i="4"/>
  <c r="A749" i="4"/>
  <c r="B748" i="4"/>
  <c r="A748" i="4"/>
  <c r="B747" i="4"/>
  <c r="A747" i="4"/>
  <c r="B746" i="4"/>
  <c r="A746" i="4"/>
  <c r="B745" i="4"/>
  <c r="A745" i="4"/>
  <c r="B744" i="4"/>
  <c r="A744" i="4"/>
  <c r="B743" i="4"/>
  <c r="A743" i="4"/>
  <c r="B742" i="4"/>
  <c r="A742" i="4"/>
  <c r="B741" i="4"/>
  <c r="A741" i="4"/>
  <c r="B740" i="4"/>
  <c r="A740" i="4"/>
  <c r="B739" i="4"/>
  <c r="A739" i="4"/>
  <c r="B738" i="4"/>
  <c r="A738" i="4"/>
  <c r="B737" i="4"/>
  <c r="A737" i="4"/>
  <c r="B736" i="4"/>
  <c r="A736" i="4"/>
  <c r="B735" i="4"/>
  <c r="A735" i="4"/>
  <c r="B734" i="4"/>
  <c r="A734" i="4"/>
  <c r="B733" i="4"/>
  <c r="A733" i="4"/>
  <c r="B732" i="4"/>
  <c r="A732" i="4"/>
  <c r="B731" i="4"/>
  <c r="A731" i="4"/>
  <c r="B730" i="4"/>
  <c r="A730" i="4"/>
  <c r="B729" i="4"/>
  <c r="A729" i="4"/>
  <c r="B728" i="4"/>
  <c r="A728" i="4"/>
  <c r="B727" i="4"/>
  <c r="A727" i="4"/>
  <c r="B726" i="4"/>
  <c r="A726" i="4"/>
  <c r="B725" i="4"/>
  <c r="A725" i="4"/>
  <c r="B724" i="4"/>
  <c r="A724" i="4"/>
  <c r="B723" i="4"/>
  <c r="A723" i="4"/>
  <c r="B722" i="4"/>
  <c r="A722" i="4"/>
  <c r="B721" i="4"/>
  <c r="A721" i="4"/>
  <c r="B720" i="4"/>
  <c r="A720" i="4"/>
  <c r="B719" i="4"/>
  <c r="A719" i="4"/>
  <c r="B718" i="4"/>
  <c r="A718" i="4"/>
  <c r="B717" i="4"/>
  <c r="A717" i="4"/>
  <c r="B716" i="4"/>
  <c r="A716" i="4"/>
  <c r="B715" i="4"/>
  <c r="A715" i="4"/>
  <c r="B714" i="4"/>
  <c r="A714" i="4"/>
  <c r="B713" i="4"/>
  <c r="A713" i="4"/>
  <c r="B712" i="4"/>
  <c r="A712" i="4"/>
  <c r="B711" i="4"/>
  <c r="A711" i="4"/>
  <c r="B710" i="4"/>
  <c r="A710" i="4"/>
  <c r="B709" i="4"/>
  <c r="A709" i="4"/>
  <c r="B708" i="4"/>
  <c r="A708" i="4"/>
  <c r="B707" i="4"/>
  <c r="A707" i="4"/>
  <c r="B706" i="4"/>
  <c r="A706" i="4"/>
  <c r="B705" i="4"/>
  <c r="A705" i="4"/>
  <c r="B704" i="4"/>
  <c r="A704" i="4"/>
  <c r="B703" i="4"/>
  <c r="A703" i="4"/>
  <c r="B702" i="4"/>
  <c r="A702" i="4"/>
  <c r="B701" i="4"/>
  <c r="A701" i="4"/>
  <c r="B700" i="4"/>
  <c r="A700" i="4"/>
  <c r="B699" i="4"/>
  <c r="A699" i="4"/>
  <c r="B698" i="4"/>
  <c r="A698" i="4"/>
  <c r="B697" i="4"/>
  <c r="A697" i="4"/>
  <c r="B696" i="4"/>
  <c r="A696" i="4"/>
  <c r="B695" i="4"/>
  <c r="A695" i="4"/>
  <c r="B694" i="4"/>
  <c r="A694" i="4"/>
  <c r="B693" i="4"/>
  <c r="A693" i="4"/>
  <c r="B692" i="4"/>
  <c r="A692" i="4"/>
  <c r="B691" i="4"/>
  <c r="A691" i="4"/>
  <c r="B690" i="4"/>
  <c r="A690" i="4"/>
  <c r="B689" i="4"/>
  <c r="A689" i="4"/>
  <c r="B688" i="4"/>
  <c r="A688" i="4"/>
  <c r="B687" i="4"/>
  <c r="A687" i="4"/>
  <c r="B686" i="4"/>
  <c r="A686" i="4"/>
  <c r="B685" i="4"/>
  <c r="A685" i="4"/>
  <c r="B684" i="4"/>
  <c r="A684" i="4"/>
  <c r="B683" i="4"/>
  <c r="A683" i="4"/>
  <c r="B682" i="4"/>
  <c r="A682" i="4"/>
  <c r="B681" i="4"/>
  <c r="A681" i="4"/>
  <c r="B680" i="4"/>
  <c r="A680" i="4"/>
  <c r="B679" i="4"/>
  <c r="A679" i="4"/>
  <c r="B678" i="4"/>
  <c r="A678" i="4"/>
  <c r="B677" i="4"/>
  <c r="A677" i="4"/>
  <c r="B676" i="4"/>
  <c r="A676" i="4"/>
  <c r="B675" i="4"/>
  <c r="A675" i="4"/>
  <c r="B674" i="4"/>
  <c r="A674" i="4"/>
  <c r="B673" i="4"/>
  <c r="A673" i="4"/>
  <c r="B672" i="4"/>
  <c r="A672" i="4"/>
  <c r="B671" i="4"/>
  <c r="A671" i="4"/>
  <c r="B670" i="4"/>
  <c r="A670" i="4"/>
  <c r="B669" i="4"/>
  <c r="A669" i="4"/>
  <c r="B668" i="4"/>
  <c r="A668" i="4"/>
  <c r="B667" i="4"/>
  <c r="A667" i="4"/>
  <c r="B666" i="4"/>
  <c r="A666" i="4"/>
  <c r="B665" i="4"/>
  <c r="A665" i="4"/>
  <c r="B664" i="4"/>
  <c r="A664" i="4"/>
  <c r="B663" i="4"/>
  <c r="A663" i="4"/>
  <c r="B662" i="4"/>
  <c r="A662" i="4"/>
  <c r="B661" i="4"/>
  <c r="A661" i="4"/>
  <c r="B660" i="4"/>
  <c r="A660" i="4"/>
  <c r="B659" i="4"/>
  <c r="A659" i="4"/>
  <c r="B658" i="4"/>
  <c r="A658" i="4"/>
  <c r="B657" i="4"/>
  <c r="A657" i="4"/>
  <c r="B656" i="4"/>
  <c r="A656" i="4"/>
  <c r="B655" i="4"/>
  <c r="A655" i="4"/>
  <c r="B654" i="4"/>
  <c r="A654" i="4"/>
  <c r="B653" i="4"/>
  <c r="A653" i="4"/>
  <c r="B652" i="4"/>
  <c r="A652" i="4"/>
  <c r="B651" i="4"/>
  <c r="A651" i="4"/>
  <c r="B650" i="4"/>
  <c r="A650" i="4"/>
  <c r="B649" i="4"/>
  <c r="A649" i="4"/>
  <c r="B648" i="4"/>
  <c r="A648" i="4"/>
  <c r="B647" i="4"/>
  <c r="A647" i="4"/>
  <c r="B646" i="4"/>
  <c r="A646" i="4"/>
  <c r="B645" i="4"/>
  <c r="A645" i="4"/>
  <c r="B644" i="4"/>
  <c r="A644" i="4"/>
  <c r="B643" i="4"/>
  <c r="A643" i="4"/>
  <c r="B642" i="4"/>
  <c r="A642" i="4"/>
  <c r="B641" i="4"/>
  <c r="A641" i="4"/>
  <c r="B640" i="4"/>
  <c r="A640" i="4"/>
  <c r="B639" i="4"/>
  <c r="A639" i="4"/>
  <c r="B638" i="4"/>
  <c r="A638" i="4"/>
  <c r="B637" i="4"/>
  <c r="A637" i="4"/>
  <c r="B636" i="4"/>
  <c r="A636" i="4"/>
  <c r="B635" i="4"/>
  <c r="A635" i="4"/>
  <c r="B634" i="4"/>
  <c r="A634" i="4"/>
  <c r="B633" i="4"/>
  <c r="A633" i="4"/>
  <c r="B632" i="4"/>
  <c r="A632" i="4"/>
  <c r="B631" i="4"/>
  <c r="A631" i="4"/>
  <c r="B630" i="4"/>
  <c r="A630" i="4"/>
  <c r="B629" i="4"/>
  <c r="A629" i="4"/>
  <c r="B628" i="4"/>
  <c r="A628" i="4"/>
  <c r="B627" i="4"/>
  <c r="A627" i="4"/>
  <c r="B626" i="4"/>
  <c r="A626" i="4"/>
  <c r="B625" i="4"/>
  <c r="A625" i="4"/>
  <c r="B624" i="4"/>
  <c r="A624" i="4"/>
  <c r="B623" i="4"/>
  <c r="A623" i="4"/>
  <c r="B622" i="4"/>
  <c r="A622" i="4"/>
  <c r="B621" i="4"/>
  <c r="A621" i="4"/>
  <c r="B620" i="4"/>
  <c r="A620" i="4"/>
  <c r="B619" i="4"/>
  <c r="A619" i="4"/>
  <c r="B618" i="4"/>
  <c r="A618" i="4"/>
  <c r="B617" i="4"/>
  <c r="A617" i="4"/>
  <c r="B616" i="4"/>
  <c r="A616" i="4"/>
  <c r="B615" i="4"/>
  <c r="A615" i="4"/>
  <c r="B614" i="4"/>
  <c r="A614" i="4"/>
  <c r="B613" i="4"/>
  <c r="A613" i="4"/>
  <c r="B612" i="4"/>
  <c r="A612" i="4"/>
  <c r="B611" i="4"/>
  <c r="A611" i="4"/>
  <c r="B610" i="4"/>
  <c r="A610" i="4"/>
  <c r="B609" i="4"/>
  <c r="A609" i="4"/>
  <c r="B608" i="4"/>
  <c r="A608" i="4"/>
  <c r="B607" i="4"/>
  <c r="A607" i="4"/>
  <c r="B606" i="4"/>
  <c r="A606" i="4"/>
  <c r="B605" i="4"/>
  <c r="A605" i="4"/>
  <c r="B604" i="4"/>
  <c r="A604" i="4"/>
  <c r="B603" i="4"/>
  <c r="A603" i="4"/>
  <c r="B602" i="4"/>
  <c r="A602" i="4"/>
  <c r="B601" i="4"/>
  <c r="A601" i="4"/>
  <c r="B600" i="4"/>
  <c r="A600" i="4"/>
  <c r="B599" i="4"/>
  <c r="A599" i="4"/>
  <c r="B598" i="4"/>
  <c r="A598" i="4"/>
  <c r="B597" i="4"/>
  <c r="A597" i="4"/>
  <c r="B596" i="4"/>
  <c r="A596" i="4"/>
  <c r="B595" i="4"/>
  <c r="A595" i="4"/>
  <c r="B594" i="4"/>
  <c r="A594" i="4"/>
  <c r="B593" i="4"/>
  <c r="A593" i="4"/>
  <c r="B592" i="4"/>
  <c r="A592" i="4"/>
  <c r="B591" i="4"/>
  <c r="A591" i="4"/>
  <c r="B590" i="4"/>
  <c r="A590" i="4"/>
  <c r="B589" i="4"/>
  <c r="A589" i="4"/>
  <c r="B588" i="4"/>
  <c r="A588" i="4"/>
  <c r="B587" i="4"/>
  <c r="A587" i="4"/>
  <c r="B586" i="4"/>
  <c r="A586" i="4"/>
  <c r="B585" i="4"/>
  <c r="A585" i="4"/>
  <c r="B584" i="4"/>
  <c r="A584" i="4"/>
  <c r="B583" i="4"/>
  <c r="A583" i="4"/>
  <c r="B582" i="4"/>
  <c r="A582" i="4"/>
  <c r="B581" i="4"/>
  <c r="A581" i="4"/>
  <c r="B580" i="4"/>
  <c r="A580" i="4"/>
  <c r="B579" i="4"/>
  <c r="A579" i="4"/>
  <c r="B578" i="4"/>
  <c r="A578" i="4"/>
  <c r="B577" i="4"/>
  <c r="A577" i="4"/>
  <c r="B576" i="4"/>
  <c r="A576" i="4"/>
  <c r="B575" i="4"/>
  <c r="A575" i="4"/>
  <c r="B574" i="4"/>
  <c r="A574" i="4"/>
  <c r="B573" i="4"/>
  <c r="A573" i="4"/>
  <c r="B572" i="4"/>
  <c r="A572" i="4"/>
  <c r="B571" i="4"/>
  <c r="A571" i="4"/>
  <c r="B570" i="4"/>
  <c r="A570" i="4"/>
  <c r="B569" i="4"/>
  <c r="A569" i="4"/>
  <c r="B568" i="4"/>
  <c r="A568" i="4"/>
  <c r="B567" i="4"/>
  <c r="A567" i="4"/>
  <c r="B566" i="4"/>
  <c r="A566" i="4"/>
  <c r="B565" i="4"/>
  <c r="A565" i="4"/>
  <c r="B564" i="4"/>
  <c r="A564" i="4"/>
  <c r="B563" i="4"/>
  <c r="A563" i="4"/>
  <c r="B562" i="4"/>
  <c r="A562" i="4"/>
  <c r="B561" i="4"/>
  <c r="A561" i="4"/>
  <c r="B560" i="4"/>
  <c r="A560" i="4"/>
  <c r="B559" i="4"/>
  <c r="A559" i="4"/>
  <c r="B558" i="4"/>
  <c r="A558" i="4"/>
  <c r="B557" i="4"/>
  <c r="A557" i="4"/>
  <c r="B556" i="4"/>
  <c r="A556" i="4"/>
  <c r="B555" i="4"/>
  <c r="A555" i="4"/>
  <c r="B554" i="4"/>
  <c r="A554" i="4"/>
  <c r="B553" i="4"/>
  <c r="A553" i="4"/>
  <c r="B552" i="4"/>
  <c r="A552" i="4"/>
  <c r="B551" i="4"/>
  <c r="A551" i="4"/>
  <c r="B550" i="4"/>
  <c r="A550" i="4"/>
  <c r="B549" i="4"/>
  <c r="A549" i="4"/>
  <c r="B548" i="4"/>
  <c r="A548" i="4"/>
  <c r="B547" i="4"/>
  <c r="A547" i="4"/>
  <c r="B546" i="4"/>
  <c r="A546" i="4"/>
  <c r="B545" i="4"/>
  <c r="A545" i="4"/>
  <c r="B544" i="4"/>
  <c r="A544" i="4"/>
  <c r="B543" i="4"/>
  <c r="A543" i="4"/>
  <c r="B542" i="4"/>
  <c r="A542" i="4"/>
  <c r="B541" i="4"/>
  <c r="A541" i="4"/>
  <c r="B540" i="4"/>
  <c r="A540" i="4"/>
  <c r="B539" i="4"/>
  <c r="A539" i="4"/>
  <c r="B538" i="4"/>
  <c r="A538" i="4"/>
  <c r="B537" i="4"/>
  <c r="A537" i="4"/>
  <c r="B536" i="4"/>
  <c r="A536" i="4"/>
  <c r="B535" i="4"/>
  <c r="A535" i="4"/>
  <c r="B534" i="4"/>
  <c r="A534" i="4"/>
  <c r="B533" i="4"/>
  <c r="A533" i="4"/>
  <c r="B532" i="4"/>
  <c r="A532" i="4"/>
  <c r="B531" i="4"/>
  <c r="A531" i="4"/>
  <c r="B530" i="4"/>
  <c r="A530" i="4"/>
  <c r="B529" i="4"/>
  <c r="A529" i="4"/>
  <c r="B528" i="4"/>
  <c r="A528" i="4"/>
  <c r="B527" i="4"/>
  <c r="A527" i="4"/>
  <c r="B526" i="4"/>
  <c r="A526" i="4"/>
  <c r="B525" i="4"/>
  <c r="A525" i="4"/>
  <c r="B524" i="4"/>
  <c r="A524" i="4"/>
  <c r="B523" i="4"/>
  <c r="A523" i="4"/>
  <c r="B522" i="4"/>
  <c r="A522" i="4"/>
  <c r="B521" i="4"/>
  <c r="A521" i="4"/>
  <c r="B520" i="4"/>
  <c r="A520" i="4"/>
  <c r="B519" i="4"/>
  <c r="A519" i="4"/>
  <c r="B518" i="4"/>
  <c r="A518" i="4"/>
  <c r="B517" i="4"/>
  <c r="A517" i="4"/>
  <c r="B516" i="4"/>
  <c r="A516" i="4"/>
  <c r="B515" i="4"/>
  <c r="A515" i="4"/>
  <c r="B514" i="4"/>
  <c r="A514" i="4"/>
  <c r="B513" i="4"/>
  <c r="A513" i="4"/>
  <c r="B512" i="4"/>
  <c r="A512" i="4"/>
  <c r="B511" i="4"/>
  <c r="A511" i="4"/>
  <c r="B510" i="4"/>
  <c r="A510" i="4"/>
  <c r="B509" i="4"/>
  <c r="A509" i="4"/>
  <c r="B508" i="4"/>
  <c r="A508" i="4"/>
  <c r="B507" i="4"/>
  <c r="A507" i="4"/>
  <c r="B506" i="4"/>
  <c r="A506" i="4"/>
  <c r="B505" i="4"/>
  <c r="A505" i="4"/>
  <c r="B504" i="4"/>
  <c r="A504" i="4"/>
  <c r="B503" i="4"/>
  <c r="A503" i="4"/>
  <c r="B502" i="4"/>
  <c r="A502" i="4"/>
  <c r="B501" i="4"/>
  <c r="A501" i="4"/>
  <c r="B500" i="4"/>
  <c r="A500" i="4"/>
  <c r="B499" i="4"/>
  <c r="A499" i="4"/>
  <c r="B498" i="4"/>
  <c r="A498" i="4"/>
  <c r="B497" i="4"/>
  <c r="A497" i="4"/>
  <c r="B496" i="4"/>
  <c r="A496" i="4"/>
  <c r="B495" i="4"/>
  <c r="A495" i="4"/>
  <c r="B494" i="4"/>
  <c r="A494" i="4"/>
  <c r="B493" i="4"/>
  <c r="A493" i="4"/>
  <c r="B492" i="4"/>
  <c r="A492" i="4"/>
  <c r="B491" i="4"/>
  <c r="A491" i="4"/>
  <c r="B490" i="4"/>
  <c r="A490" i="4"/>
  <c r="B489" i="4"/>
  <c r="A489" i="4"/>
  <c r="B488" i="4"/>
  <c r="A488" i="4"/>
  <c r="B487" i="4"/>
  <c r="A487" i="4"/>
  <c r="B486" i="4"/>
  <c r="A486" i="4"/>
  <c r="B485" i="4"/>
  <c r="A485" i="4"/>
  <c r="B484" i="4"/>
  <c r="A484" i="4"/>
  <c r="B483" i="4"/>
  <c r="A483" i="4"/>
  <c r="B482" i="4"/>
  <c r="A482" i="4"/>
  <c r="B481" i="4"/>
  <c r="A481" i="4"/>
  <c r="B480" i="4"/>
  <c r="A480" i="4"/>
  <c r="B479" i="4"/>
  <c r="A479" i="4"/>
  <c r="B478" i="4"/>
  <c r="A478" i="4"/>
  <c r="B477" i="4"/>
  <c r="A477" i="4"/>
  <c r="B476" i="4"/>
  <c r="A476" i="4"/>
  <c r="B475" i="4"/>
  <c r="A475" i="4"/>
  <c r="B474" i="4"/>
  <c r="A474" i="4"/>
  <c r="B473" i="4"/>
  <c r="A473" i="4"/>
  <c r="B472" i="4"/>
  <c r="A472" i="4"/>
  <c r="B471" i="4"/>
  <c r="A471" i="4"/>
  <c r="B470" i="4"/>
  <c r="A470" i="4"/>
  <c r="B469" i="4"/>
  <c r="A469" i="4"/>
  <c r="B468" i="4"/>
  <c r="A468" i="4"/>
  <c r="B467" i="4"/>
  <c r="A467" i="4"/>
  <c r="B466" i="4"/>
  <c r="A466" i="4"/>
  <c r="B465" i="4"/>
  <c r="A465" i="4"/>
  <c r="B464" i="4"/>
  <c r="A464" i="4"/>
  <c r="B463" i="4"/>
  <c r="A463" i="4"/>
  <c r="B462" i="4"/>
  <c r="A462" i="4"/>
  <c r="B461" i="4"/>
  <c r="A461" i="4"/>
  <c r="B460" i="4"/>
  <c r="A460" i="4"/>
  <c r="B459" i="4"/>
  <c r="A459" i="4"/>
  <c r="B458" i="4"/>
  <c r="A458" i="4"/>
  <c r="B457" i="4"/>
  <c r="A457" i="4"/>
  <c r="B456" i="4"/>
  <c r="A456" i="4"/>
  <c r="B455" i="4"/>
  <c r="A455" i="4"/>
  <c r="B454" i="4"/>
  <c r="A454" i="4"/>
  <c r="B453" i="4"/>
  <c r="A453" i="4"/>
  <c r="B452" i="4"/>
  <c r="A452" i="4"/>
  <c r="B451" i="4"/>
  <c r="A451" i="4"/>
  <c r="B450" i="4"/>
  <c r="A450" i="4"/>
  <c r="B449" i="4"/>
  <c r="A449" i="4"/>
  <c r="B448" i="4"/>
  <c r="A448" i="4"/>
  <c r="B447" i="4"/>
  <c r="A447" i="4"/>
  <c r="B446" i="4"/>
  <c r="A446" i="4"/>
  <c r="B445" i="4"/>
  <c r="A445" i="4"/>
  <c r="B444" i="4"/>
  <c r="A444" i="4"/>
  <c r="B443" i="4"/>
  <c r="A443" i="4"/>
  <c r="B442" i="4"/>
  <c r="A442" i="4"/>
  <c r="B441" i="4"/>
  <c r="A441" i="4"/>
  <c r="B440" i="4"/>
  <c r="A440" i="4"/>
  <c r="B439" i="4"/>
  <c r="A439" i="4"/>
  <c r="B438" i="4"/>
  <c r="A438" i="4"/>
  <c r="B437" i="4"/>
  <c r="A437" i="4"/>
  <c r="B436" i="4"/>
  <c r="A436" i="4"/>
  <c r="B435" i="4"/>
  <c r="A435" i="4"/>
  <c r="B434" i="4"/>
  <c r="A434" i="4"/>
  <c r="B433" i="4"/>
  <c r="A433" i="4"/>
  <c r="B432" i="4"/>
  <c r="A432" i="4"/>
  <c r="B431" i="4"/>
  <c r="A431" i="4"/>
  <c r="B430" i="4"/>
  <c r="A430" i="4"/>
  <c r="B429" i="4"/>
  <c r="A429" i="4"/>
  <c r="B428" i="4"/>
  <c r="A428" i="4"/>
  <c r="B427" i="4"/>
  <c r="A427" i="4"/>
  <c r="B426" i="4"/>
  <c r="A426" i="4"/>
  <c r="B425" i="4"/>
  <c r="A425" i="4"/>
  <c r="B424" i="4"/>
  <c r="A424" i="4"/>
  <c r="B423" i="4"/>
  <c r="A423" i="4"/>
  <c r="B422" i="4"/>
  <c r="A422" i="4"/>
  <c r="B421" i="4"/>
  <c r="A421" i="4"/>
  <c r="B420" i="4"/>
  <c r="A420" i="4"/>
  <c r="B419" i="4"/>
  <c r="A419" i="4"/>
  <c r="B418" i="4"/>
  <c r="A418" i="4"/>
  <c r="B417" i="4"/>
  <c r="A417" i="4"/>
  <c r="B416" i="4"/>
  <c r="A416" i="4"/>
  <c r="B415" i="4"/>
  <c r="A415" i="4"/>
  <c r="B414" i="4"/>
  <c r="A414" i="4"/>
  <c r="B413" i="4"/>
  <c r="A413" i="4"/>
  <c r="B412" i="4"/>
  <c r="A412" i="4"/>
  <c r="B411" i="4"/>
  <c r="A411" i="4"/>
  <c r="B410" i="4"/>
  <c r="A410" i="4"/>
  <c r="B409" i="4"/>
  <c r="A409" i="4"/>
  <c r="B408" i="4"/>
  <c r="A408" i="4"/>
  <c r="B407" i="4"/>
  <c r="A407" i="4"/>
  <c r="B406" i="4"/>
  <c r="A406" i="4"/>
  <c r="B405" i="4"/>
  <c r="A405" i="4"/>
  <c r="B404" i="4"/>
  <c r="A404" i="4"/>
  <c r="B403" i="4"/>
  <c r="A403" i="4"/>
  <c r="B402" i="4"/>
  <c r="A402" i="4"/>
  <c r="B401" i="4"/>
  <c r="A401" i="4"/>
  <c r="B400" i="4"/>
  <c r="A400" i="4"/>
  <c r="B399" i="4"/>
  <c r="A399" i="4"/>
  <c r="B398" i="4"/>
  <c r="A398" i="4"/>
  <c r="B397" i="4"/>
  <c r="A397" i="4"/>
  <c r="B396" i="4"/>
  <c r="A396" i="4"/>
  <c r="B395" i="4"/>
  <c r="A395" i="4"/>
  <c r="B394" i="4"/>
  <c r="A394" i="4"/>
  <c r="B393" i="4"/>
  <c r="A393" i="4"/>
  <c r="B392" i="4"/>
  <c r="A392" i="4"/>
  <c r="B391" i="4"/>
  <c r="A391" i="4"/>
  <c r="B390" i="4"/>
  <c r="A390" i="4"/>
  <c r="B389" i="4"/>
  <c r="A389" i="4"/>
  <c r="B388" i="4"/>
  <c r="A388" i="4"/>
  <c r="B387" i="4"/>
  <c r="A387" i="4"/>
  <c r="B386" i="4"/>
  <c r="A386" i="4"/>
  <c r="B385" i="4"/>
  <c r="A385" i="4"/>
  <c r="B384" i="4"/>
  <c r="A384" i="4"/>
  <c r="B383" i="4"/>
  <c r="A383" i="4"/>
  <c r="B382" i="4"/>
  <c r="A382" i="4"/>
  <c r="B381" i="4"/>
  <c r="A381" i="4"/>
  <c r="B380" i="4"/>
  <c r="A380" i="4"/>
  <c r="B379" i="4"/>
  <c r="A379" i="4"/>
  <c r="B378" i="4"/>
  <c r="A378" i="4"/>
  <c r="B377" i="4"/>
  <c r="A377" i="4"/>
  <c r="B376" i="4"/>
  <c r="A376" i="4"/>
  <c r="B375" i="4"/>
  <c r="A375" i="4"/>
  <c r="B374" i="4"/>
  <c r="A374" i="4"/>
  <c r="B373" i="4"/>
  <c r="A373" i="4"/>
  <c r="B372" i="4"/>
  <c r="A372" i="4"/>
  <c r="B371" i="4"/>
  <c r="A371" i="4"/>
  <c r="B370" i="4"/>
  <c r="A370" i="4"/>
  <c r="B369" i="4"/>
  <c r="A369" i="4"/>
  <c r="B368" i="4"/>
  <c r="A368" i="4"/>
  <c r="B367" i="4"/>
  <c r="A367" i="4"/>
  <c r="B366" i="4"/>
  <c r="A366" i="4"/>
  <c r="B365" i="4"/>
  <c r="A365" i="4"/>
  <c r="B364" i="4"/>
  <c r="A364" i="4"/>
  <c r="B363" i="4"/>
  <c r="A363" i="4"/>
  <c r="B362" i="4"/>
  <c r="A362" i="4"/>
  <c r="B361" i="4"/>
  <c r="A361" i="4"/>
  <c r="B360" i="4"/>
  <c r="A360" i="4"/>
  <c r="B359" i="4"/>
  <c r="A359" i="4"/>
  <c r="B358" i="4"/>
  <c r="A358" i="4"/>
  <c r="B357" i="4"/>
  <c r="A357" i="4"/>
  <c r="B356" i="4"/>
  <c r="A356" i="4"/>
  <c r="B355" i="4"/>
  <c r="A355" i="4"/>
  <c r="B354" i="4"/>
  <c r="A354" i="4"/>
  <c r="B353" i="4"/>
  <c r="A353" i="4"/>
  <c r="B352" i="4"/>
  <c r="A352" i="4"/>
  <c r="B351" i="4"/>
  <c r="A351" i="4"/>
  <c r="B350" i="4"/>
  <c r="A350" i="4"/>
  <c r="B349" i="4"/>
  <c r="A349" i="4"/>
  <c r="B348" i="4"/>
  <c r="A348" i="4"/>
  <c r="B347" i="4"/>
  <c r="A347" i="4"/>
  <c r="B346" i="4"/>
  <c r="A346" i="4"/>
  <c r="B345" i="4"/>
  <c r="A345" i="4"/>
  <c r="B344" i="4"/>
  <c r="A344" i="4"/>
  <c r="B343" i="4"/>
  <c r="A343" i="4"/>
  <c r="B342" i="4"/>
  <c r="A342" i="4"/>
  <c r="B341" i="4"/>
  <c r="A341" i="4"/>
  <c r="B340" i="4"/>
  <c r="A340" i="4"/>
  <c r="B339" i="4"/>
  <c r="A339" i="4"/>
  <c r="B338" i="4"/>
  <c r="A338" i="4"/>
  <c r="B337" i="4"/>
  <c r="A337" i="4"/>
  <c r="B336" i="4"/>
  <c r="A336" i="4"/>
  <c r="B335" i="4"/>
  <c r="A335" i="4"/>
  <c r="B334" i="4"/>
  <c r="A334" i="4"/>
  <c r="B333" i="4"/>
  <c r="A333" i="4"/>
  <c r="B332" i="4"/>
  <c r="A332" i="4"/>
  <c r="B331" i="4"/>
  <c r="A331" i="4"/>
  <c r="B330" i="4"/>
  <c r="A330" i="4"/>
  <c r="B329" i="4"/>
  <c r="A329" i="4"/>
  <c r="B328" i="4"/>
  <c r="A328" i="4"/>
  <c r="B327" i="4"/>
  <c r="A327" i="4"/>
  <c r="B326" i="4"/>
  <c r="A326" i="4"/>
  <c r="B325" i="4"/>
  <c r="A325" i="4"/>
  <c r="B324" i="4"/>
  <c r="A324" i="4"/>
  <c r="B323" i="4"/>
  <c r="A323" i="4"/>
  <c r="B322" i="4"/>
  <c r="A322" i="4"/>
  <c r="B321" i="4"/>
  <c r="A321" i="4"/>
  <c r="B320" i="4"/>
  <c r="A320" i="4"/>
  <c r="B319" i="4"/>
  <c r="A319" i="4"/>
  <c r="B318" i="4"/>
  <c r="A318" i="4"/>
  <c r="B317" i="4"/>
  <c r="A317" i="4"/>
  <c r="B316" i="4"/>
  <c r="A316" i="4"/>
  <c r="B315" i="4"/>
  <c r="A315" i="4"/>
  <c r="B314" i="4"/>
  <c r="A314" i="4"/>
  <c r="B313" i="4"/>
  <c r="A313" i="4"/>
  <c r="B312" i="4"/>
  <c r="A312" i="4"/>
  <c r="B311" i="4"/>
  <c r="A311" i="4"/>
  <c r="B310" i="4"/>
  <c r="A310" i="4"/>
  <c r="B309" i="4"/>
  <c r="A309" i="4"/>
  <c r="B308" i="4"/>
  <c r="A308" i="4"/>
  <c r="B307" i="4"/>
  <c r="A307" i="4"/>
  <c r="B306" i="4"/>
  <c r="A306" i="4"/>
  <c r="B305" i="4"/>
  <c r="A305" i="4"/>
  <c r="B304" i="4"/>
  <c r="A304" i="4"/>
  <c r="B303" i="4"/>
  <c r="A303" i="4"/>
  <c r="B302" i="4"/>
  <c r="A302" i="4"/>
  <c r="B301" i="4"/>
  <c r="A301" i="4"/>
  <c r="B300" i="4"/>
  <c r="A300" i="4"/>
  <c r="B299" i="4"/>
  <c r="A299" i="4"/>
  <c r="B298" i="4"/>
  <c r="A298" i="4"/>
  <c r="B297" i="4"/>
  <c r="A297" i="4"/>
  <c r="B296" i="4"/>
  <c r="A296" i="4"/>
  <c r="B295" i="4"/>
  <c r="A295" i="4"/>
  <c r="B294" i="4"/>
  <c r="A294" i="4"/>
  <c r="B293" i="4"/>
  <c r="A293" i="4"/>
  <c r="B292" i="4"/>
  <c r="A292" i="4"/>
  <c r="B291" i="4"/>
  <c r="A291" i="4"/>
  <c r="B290" i="4"/>
  <c r="A290" i="4"/>
  <c r="B289" i="4"/>
  <c r="A289" i="4"/>
  <c r="B288" i="4"/>
  <c r="A288" i="4"/>
  <c r="B287" i="4"/>
  <c r="A287" i="4"/>
  <c r="B286" i="4"/>
  <c r="A286" i="4"/>
  <c r="B285" i="4"/>
  <c r="A285" i="4"/>
  <c r="B284" i="4"/>
  <c r="A284" i="4"/>
  <c r="B283" i="4"/>
  <c r="A283" i="4"/>
  <c r="B282" i="4"/>
  <c r="A282" i="4"/>
  <c r="B281" i="4"/>
  <c r="A281" i="4"/>
  <c r="B280" i="4"/>
  <c r="A280" i="4"/>
  <c r="B279" i="4"/>
  <c r="A279" i="4"/>
  <c r="B278" i="4"/>
  <c r="A278" i="4"/>
  <c r="B277" i="4"/>
  <c r="A277" i="4"/>
  <c r="B276" i="4"/>
  <c r="A276" i="4"/>
  <c r="B275" i="4"/>
  <c r="A275" i="4"/>
  <c r="B274" i="4"/>
  <c r="A274" i="4"/>
  <c r="B273" i="4"/>
  <c r="A273" i="4"/>
  <c r="B272" i="4"/>
  <c r="A272" i="4"/>
  <c r="B271" i="4"/>
  <c r="A271" i="4"/>
  <c r="B270" i="4"/>
  <c r="A270" i="4"/>
  <c r="B269" i="4"/>
  <c r="A269" i="4"/>
  <c r="B268" i="4"/>
  <c r="A268" i="4"/>
  <c r="B267" i="4"/>
  <c r="A267" i="4"/>
  <c r="B266" i="4"/>
  <c r="A266" i="4"/>
  <c r="B265" i="4"/>
  <c r="A265" i="4"/>
  <c r="B264" i="4"/>
  <c r="A264" i="4"/>
  <c r="B263" i="4"/>
  <c r="A263" i="4"/>
  <c r="B262" i="4"/>
  <c r="A262" i="4"/>
  <c r="B261" i="4"/>
  <c r="A261" i="4"/>
  <c r="B260" i="4"/>
  <c r="A260" i="4"/>
  <c r="B259" i="4"/>
  <c r="A259" i="4"/>
  <c r="B258" i="4"/>
  <c r="A258" i="4"/>
  <c r="B257" i="4"/>
  <c r="A257" i="4"/>
  <c r="B256" i="4"/>
  <c r="A256" i="4"/>
  <c r="B255" i="4"/>
  <c r="A255" i="4"/>
  <c r="B254" i="4"/>
  <c r="A254" i="4"/>
  <c r="B253" i="4"/>
  <c r="A253" i="4"/>
  <c r="B252" i="4"/>
  <c r="A252" i="4"/>
  <c r="B251" i="4"/>
  <c r="A251" i="4"/>
  <c r="B250" i="4"/>
  <c r="A250" i="4"/>
  <c r="B249" i="4"/>
  <c r="A249" i="4"/>
  <c r="B248" i="4"/>
  <c r="A248" i="4"/>
  <c r="B247" i="4"/>
  <c r="A247" i="4"/>
  <c r="B246" i="4"/>
  <c r="A246" i="4"/>
  <c r="B245" i="4"/>
  <c r="A245" i="4"/>
  <c r="B244" i="4"/>
  <c r="A244" i="4"/>
  <c r="B243" i="4"/>
  <c r="A243" i="4"/>
  <c r="B242" i="4"/>
  <c r="A242" i="4"/>
  <c r="B241" i="4"/>
  <c r="A241" i="4"/>
  <c r="B240" i="4"/>
  <c r="A240" i="4"/>
  <c r="B239" i="4"/>
  <c r="A239" i="4"/>
  <c r="B238" i="4"/>
  <c r="A238" i="4"/>
  <c r="B237" i="4"/>
  <c r="A237" i="4"/>
  <c r="B236" i="4"/>
  <c r="A236" i="4"/>
  <c r="B235" i="4"/>
  <c r="A235" i="4"/>
  <c r="B234" i="4"/>
  <c r="A234" i="4"/>
  <c r="B233" i="4"/>
  <c r="A233" i="4"/>
  <c r="B232" i="4"/>
  <c r="A232" i="4"/>
  <c r="B231" i="4"/>
  <c r="A231" i="4"/>
  <c r="B230" i="4"/>
  <c r="A230" i="4"/>
  <c r="B229" i="4"/>
  <c r="A229" i="4"/>
  <c r="B228" i="4"/>
  <c r="A228" i="4"/>
  <c r="B227" i="4"/>
  <c r="A227" i="4"/>
  <c r="B226" i="4"/>
  <c r="A226" i="4"/>
  <c r="B225" i="4"/>
  <c r="A225" i="4"/>
  <c r="B224" i="4"/>
  <c r="A224" i="4"/>
  <c r="B223" i="4"/>
  <c r="A223" i="4"/>
  <c r="B222" i="4"/>
  <c r="A222" i="4"/>
  <c r="B221" i="4"/>
  <c r="A221" i="4"/>
  <c r="B220" i="4"/>
  <c r="A220" i="4"/>
  <c r="B219" i="4"/>
  <c r="A219" i="4"/>
  <c r="B218" i="4"/>
  <c r="A218" i="4"/>
  <c r="B217" i="4"/>
  <c r="A217" i="4"/>
  <c r="B216" i="4"/>
  <c r="A216" i="4"/>
  <c r="B215" i="4"/>
  <c r="A215" i="4"/>
  <c r="B214" i="4"/>
  <c r="A214" i="4"/>
  <c r="B213" i="4"/>
  <c r="A213" i="4"/>
  <c r="B212" i="4"/>
  <c r="A212" i="4"/>
  <c r="B211" i="4"/>
  <c r="A211" i="4"/>
  <c r="B210" i="4"/>
  <c r="A210" i="4"/>
  <c r="B209" i="4"/>
  <c r="A209" i="4"/>
  <c r="B208" i="4"/>
  <c r="A208" i="4"/>
  <c r="B207" i="4"/>
  <c r="A207" i="4"/>
  <c r="B206" i="4"/>
  <c r="A206" i="4"/>
  <c r="B205" i="4"/>
  <c r="A205" i="4"/>
  <c r="B204" i="4"/>
  <c r="A204" i="4"/>
  <c r="B203" i="4"/>
  <c r="A203" i="4"/>
  <c r="B202" i="4"/>
  <c r="A202" i="4"/>
  <c r="B201" i="4"/>
  <c r="A201" i="4"/>
  <c r="B200" i="4"/>
  <c r="A200" i="4"/>
  <c r="B199" i="4"/>
  <c r="A199" i="4"/>
  <c r="B198" i="4"/>
  <c r="A198" i="4"/>
  <c r="B197" i="4"/>
  <c r="A197" i="4"/>
  <c r="B196" i="4"/>
  <c r="A196" i="4"/>
  <c r="B195" i="4"/>
  <c r="A195" i="4"/>
  <c r="B194" i="4"/>
  <c r="A194" i="4"/>
  <c r="B193" i="4"/>
  <c r="A193" i="4"/>
  <c r="B192" i="4"/>
  <c r="A192" i="4"/>
  <c r="B191" i="4"/>
  <c r="A191" i="4"/>
  <c r="B190" i="4"/>
  <c r="A190" i="4"/>
  <c r="B189" i="4"/>
  <c r="A189" i="4"/>
  <c r="B188" i="4"/>
  <c r="A188" i="4"/>
  <c r="B187" i="4"/>
  <c r="A187" i="4"/>
  <c r="B186" i="4"/>
  <c r="A186" i="4"/>
  <c r="B185" i="4"/>
  <c r="A185" i="4"/>
  <c r="B184" i="4"/>
  <c r="A184" i="4"/>
  <c r="B183" i="4"/>
  <c r="A183" i="4"/>
  <c r="B182" i="4"/>
  <c r="A182" i="4"/>
  <c r="B181" i="4"/>
  <c r="A181" i="4"/>
  <c r="B180" i="4"/>
  <c r="A180" i="4"/>
  <c r="B179" i="4"/>
  <c r="A179" i="4"/>
  <c r="B178" i="4"/>
  <c r="A178" i="4"/>
  <c r="B177" i="4"/>
  <c r="A177" i="4"/>
  <c r="B176" i="4"/>
  <c r="A176" i="4"/>
  <c r="B175" i="4"/>
  <c r="A175" i="4"/>
  <c r="B174" i="4"/>
  <c r="A174" i="4"/>
  <c r="B173" i="4"/>
  <c r="A173" i="4"/>
  <c r="B172" i="4"/>
  <c r="A172" i="4"/>
  <c r="B171" i="4"/>
  <c r="A171" i="4"/>
  <c r="B170" i="4"/>
  <c r="A170" i="4"/>
  <c r="B169" i="4"/>
  <c r="A169" i="4"/>
  <c r="B168" i="4"/>
  <c r="A168" i="4"/>
  <c r="B167" i="4"/>
  <c r="A167" i="4"/>
  <c r="B166" i="4"/>
  <c r="A166" i="4"/>
  <c r="B165" i="4"/>
  <c r="A165" i="4"/>
  <c r="B164" i="4"/>
  <c r="A164" i="4"/>
  <c r="B163" i="4"/>
  <c r="A163" i="4"/>
  <c r="B162" i="4"/>
  <c r="A162" i="4"/>
  <c r="B161" i="4"/>
  <c r="A161" i="4"/>
  <c r="B160" i="4"/>
  <c r="A160" i="4"/>
  <c r="B159" i="4"/>
  <c r="A159" i="4"/>
  <c r="B158" i="4"/>
  <c r="A158" i="4"/>
  <c r="B157" i="4"/>
  <c r="A157" i="4"/>
  <c r="B156" i="4"/>
  <c r="A156" i="4"/>
  <c r="B155" i="4"/>
  <c r="A155" i="4"/>
  <c r="B154" i="4"/>
  <c r="A154" i="4"/>
  <c r="B153" i="4"/>
  <c r="A153" i="4"/>
  <c r="B152" i="4"/>
  <c r="A152" i="4"/>
  <c r="B151" i="4"/>
  <c r="A151" i="4"/>
  <c r="B150" i="4"/>
  <c r="A150" i="4"/>
  <c r="B149" i="4"/>
  <c r="A149" i="4"/>
  <c r="B148" i="4"/>
  <c r="A148" i="4"/>
  <c r="B147" i="4"/>
  <c r="A147" i="4"/>
  <c r="B146" i="4"/>
  <c r="A146" i="4"/>
  <c r="B145" i="4"/>
  <c r="A145" i="4"/>
  <c r="B144" i="4"/>
  <c r="A144" i="4"/>
  <c r="B143" i="4"/>
  <c r="A143" i="4"/>
  <c r="B142" i="4"/>
  <c r="A142" i="4"/>
  <c r="B141" i="4"/>
  <c r="A141" i="4"/>
  <c r="B140" i="4"/>
  <c r="A140" i="4"/>
  <c r="B139" i="4"/>
  <c r="A139" i="4"/>
  <c r="B138" i="4"/>
  <c r="A138" i="4"/>
  <c r="B137" i="4"/>
  <c r="A137" i="4"/>
  <c r="B136" i="4"/>
  <c r="A136" i="4"/>
  <c r="B135" i="4"/>
  <c r="A135" i="4"/>
  <c r="B134" i="4"/>
  <c r="A134" i="4"/>
  <c r="B133" i="4"/>
  <c r="A133" i="4"/>
  <c r="B132" i="4"/>
  <c r="A132" i="4"/>
  <c r="B131" i="4"/>
  <c r="A131" i="4"/>
  <c r="B130" i="4"/>
  <c r="A130" i="4"/>
  <c r="B129" i="4"/>
  <c r="A129" i="4"/>
  <c r="B128" i="4"/>
  <c r="A128" i="4"/>
  <c r="B127" i="4"/>
  <c r="A127" i="4"/>
  <c r="B126" i="4"/>
  <c r="A126" i="4"/>
  <c r="B125" i="4"/>
  <c r="A125" i="4"/>
  <c r="B124" i="4"/>
  <c r="A124" i="4"/>
  <c r="B123" i="4"/>
  <c r="A123" i="4"/>
  <c r="B122" i="4"/>
  <c r="A122" i="4"/>
  <c r="B121" i="4"/>
  <c r="A121" i="4"/>
  <c r="B120" i="4"/>
  <c r="A120" i="4"/>
  <c r="B119" i="4"/>
  <c r="A119" i="4"/>
  <c r="B118" i="4"/>
  <c r="A118" i="4"/>
  <c r="B117" i="4"/>
  <c r="A117" i="4"/>
  <c r="B116" i="4"/>
  <c r="A116" i="4"/>
  <c r="B115" i="4"/>
  <c r="A115" i="4"/>
  <c r="B114" i="4"/>
  <c r="A114" i="4"/>
  <c r="B113" i="4"/>
  <c r="A113" i="4"/>
  <c r="B112" i="4"/>
  <c r="A112" i="4"/>
  <c r="B111" i="4"/>
  <c r="A111" i="4"/>
  <c r="B110" i="4"/>
  <c r="A110" i="4"/>
  <c r="B109" i="4"/>
  <c r="A109" i="4"/>
  <c r="B108" i="4"/>
  <c r="A108" i="4"/>
  <c r="B107" i="4"/>
  <c r="A107" i="4"/>
  <c r="B106" i="4"/>
  <c r="A106" i="4"/>
  <c r="B105" i="4"/>
  <c r="A105" i="4"/>
  <c r="B104" i="4"/>
  <c r="A104" i="4"/>
  <c r="B103" i="4"/>
  <c r="A103" i="4"/>
  <c r="B102" i="4"/>
  <c r="A102" i="4"/>
  <c r="B101" i="4"/>
  <c r="A101" i="4"/>
  <c r="B100" i="4"/>
  <c r="A100" i="4"/>
  <c r="B99" i="4"/>
  <c r="A99" i="4"/>
  <c r="B98" i="4"/>
  <c r="A98" i="4"/>
  <c r="B97" i="4"/>
  <c r="A97" i="4"/>
  <c r="B96" i="4"/>
  <c r="A96" i="4"/>
  <c r="B95" i="4"/>
  <c r="A95" i="4"/>
  <c r="B94" i="4"/>
  <c r="A94" i="4"/>
  <c r="B93" i="4"/>
  <c r="A93" i="4"/>
  <c r="B92" i="4"/>
  <c r="A92" i="4"/>
  <c r="B91" i="4"/>
  <c r="A91" i="4"/>
  <c r="B90" i="4"/>
  <c r="A90" i="4"/>
  <c r="B89" i="4"/>
  <c r="A89" i="4"/>
  <c r="B88" i="4"/>
  <c r="A88" i="4"/>
  <c r="B87" i="4"/>
  <c r="A87" i="4"/>
  <c r="B86" i="4"/>
  <c r="A86" i="4"/>
  <c r="B85" i="4"/>
  <c r="A85" i="4"/>
  <c r="B84" i="4"/>
  <c r="A84" i="4"/>
  <c r="B83" i="4"/>
  <c r="A83" i="4"/>
  <c r="B82" i="4"/>
  <c r="A82" i="4"/>
  <c r="B81" i="4"/>
  <c r="A81" i="4"/>
  <c r="B80" i="4"/>
  <c r="A80" i="4"/>
  <c r="B79" i="4"/>
  <c r="A79" i="4"/>
  <c r="B78" i="4"/>
  <c r="A78" i="4"/>
  <c r="B77" i="4"/>
  <c r="A77" i="4"/>
  <c r="B76" i="4"/>
  <c r="A76" i="4"/>
  <c r="B75" i="4"/>
  <c r="A75" i="4"/>
  <c r="B74" i="4"/>
  <c r="A74" i="4"/>
  <c r="B73" i="4"/>
  <c r="A73" i="4"/>
  <c r="B72" i="4"/>
  <c r="A72" i="4"/>
  <c r="B71" i="4"/>
  <c r="A71" i="4"/>
  <c r="B70" i="4"/>
  <c r="A70" i="4"/>
  <c r="B69" i="4"/>
  <c r="A69" i="4"/>
  <c r="B68" i="4"/>
  <c r="A68" i="4"/>
  <c r="B67" i="4"/>
  <c r="A67" i="4"/>
  <c r="B66" i="4"/>
  <c r="A66" i="4"/>
  <c r="B65" i="4"/>
  <c r="A65" i="4"/>
  <c r="B64" i="4"/>
  <c r="A64" i="4"/>
  <c r="B63" i="4"/>
  <c r="A63" i="4"/>
  <c r="B62" i="4"/>
  <c r="A62" i="4"/>
  <c r="B61" i="4"/>
  <c r="A61" i="4"/>
  <c r="B60" i="4"/>
  <c r="A60" i="4"/>
  <c r="B59" i="4"/>
  <c r="A59" i="4"/>
  <c r="B58" i="4"/>
  <c r="A58" i="4"/>
  <c r="B57" i="4"/>
  <c r="A57" i="4"/>
  <c r="B56" i="4"/>
  <c r="A56" i="4"/>
  <c r="B55" i="4"/>
  <c r="A55" i="4"/>
  <c r="B54" i="4"/>
  <c r="A54" i="4"/>
  <c r="B53" i="4"/>
  <c r="A53" i="4"/>
  <c r="B52" i="4"/>
  <c r="A52" i="4"/>
  <c r="B51" i="4"/>
  <c r="A51" i="4"/>
  <c r="B50" i="4"/>
  <c r="A50" i="4"/>
  <c r="B49" i="4"/>
  <c r="A49" i="4"/>
  <c r="B48" i="4"/>
  <c r="A48" i="4"/>
  <c r="B47" i="4"/>
  <c r="A47" i="4"/>
  <c r="B46" i="4"/>
  <c r="A46" i="4"/>
  <c r="B45" i="4"/>
  <c r="A45" i="4"/>
  <c r="B44" i="4"/>
  <c r="A44" i="4"/>
  <c r="B43" i="4"/>
  <c r="A43" i="4"/>
  <c r="B42" i="4"/>
  <c r="A42" i="4"/>
  <c r="B41" i="4"/>
  <c r="A41" i="4"/>
  <c r="B40" i="4"/>
  <c r="A40" i="4"/>
  <c r="B39" i="4"/>
  <c r="A39" i="4"/>
  <c r="B38" i="4"/>
  <c r="A38" i="4"/>
  <c r="B37" i="4"/>
  <c r="A37" i="4"/>
  <c r="B36" i="4"/>
  <c r="A36" i="4"/>
  <c r="B35" i="4"/>
  <c r="A35" i="4"/>
  <c r="B34" i="4"/>
  <c r="A34" i="4"/>
  <c r="B33" i="4"/>
  <c r="A33" i="4"/>
  <c r="B32" i="4"/>
  <c r="A32" i="4"/>
  <c r="B31" i="4"/>
  <c r="A31" i="4"/>
  <c r="B30" i="4"/>
  <c r="A30" i="4"/>
  <c r="B29" i="4"/>
  <c r="A29" i="4"/>
  <c r="B28" i="4"/>
  <c r="A28" i="4"/>
  <c r="B27" i="4"/>
  <c r="A27" i="4"/>
  <c r="B26" i="4"/>
  <c r="A26" i="4"/>
  <c r="B25" i="4"/>
  <c r="A25" i="4"/>
  <c r="B24" i="4"/>
  <c r="A24" i="4"/>
  <c r="B23" i="4"/>
  <c r="A23" i="4"/>
  <c r="B22" i="4"/>
  <c r="A22" i="4"/>
  <c r="B21" i="4"/>
  <c r="A21" i="4"/>
  <c r="B20" i="4"/>
  <c r="A20" i="4"/>
  <c r="B19" i="4"/>
  <c r="A19" i="4"/>
  <c r="B18" i="4"/>
  <c r="A18" i="4"/>
  <c r="B17" i="4"/>
  <c r="A17" i="4"/>
  <c r="B16" i="4"/>
  <c r="A16" i="4"/>
  <c r="B15" i="4"/>
  <c r="A15" i="4"/>
  <c r="B14" i="4"/>
  <c r="A14" i="4"/>
  <c r="B13" i="4"/>
  <c r="A13" i="4"/>
  <c r="B12" i="4"/>
  <c r="A12" i="4"/>
  <c r="B11" i="4"/>
  <c r="A11" i="4"/>
  <c r="B10" i="4"/>
  <c r="A10" i="4"/>
  <c r="B9" i="4"/>
  <c r="A9" i="4"/>
  <c r="B8" i="4"/>
  <c r="A8" i="4"/>
  <c r="B7" i="4"/>
  <c r="A7" i="4"/>
  <c r="B6" i="4"/>
  <c r="A6" i="4"/>
  <c r="B5" i="4"/>
  <c r="A5" i="4"/>
  <c r="B4" i="4"/>
  <c r="A4" i="4"/>
  <c r="B3" i="4"/>
  <c r="A3" i="4"/>
  <c r="B2" i="4"/>
  <c r="A2" i="4"/>
  <c r="B1" i="4"/>
  <c r="B2693" i="3"/>
  <c r="A2693" i="3"/>
  <c r="B2692" i="3"/>
  <c r="A2692" i="3"/>
  <c r="B2691" i="3"/>
  <c r="A2691" i="3"/>
  <c r="B2690" i="3"/>
  <c r="A2690" i="3"/>
  <c r="B2689" i="3"/>
  <c r="A2689" i="3"/>
  <c r="B2688" i="3"/>
  <c r="A2688" i="3"/>
  <c r="B2687" i="3"/>
  <c r="A2687" i="3"/>
  <c r="B2686" i="3"/>
  <c r="A2686" i="3"/>
  <c r="B2685" i="3"/>
  <c r="A2685" i="3"/>
  <c r="B2684" i="3"/>
  <c r="A2684" i="3"/>
  <c r="B2683" i="3"/>
  <c r="A2683" i="3"/>
  <c r="B2682" i="3"/>
  <c r="A2682" i="3"/>
  <c r="B2681" i="3"/>
  <c r="A2681" i="3"/>
  <c r="B2680" i="3"/>
  <c r="A2680" i="3"/>
  <c r="B2679" i="3"/>
  <c r="A2679" i="3"/>
  <c r="B2678" i="3"/>
  <c r="A2678" i="3"/>
  <c r="B2677" i="3"/>
  <c r="A2677" i="3"/>
  <c r="B2676" i="3"/>
  <c r="A2676" i="3"/>
  <c r="B2675" i="3"/>
  <c r="A2675" i="3"/>
  <c r="B2674" i="3"/>
  <c r="A2674" i="3"/>
  <c r="B2673" i="3"/>
  <c r="A2673" i="3"/>
  <c r="B2672" i="3"/>
  <c r="A2672" i="3"/>
  <c r="B2671" i="3"/>
  <c r="A2671" i="3"/>
  <c r="B2670" i="3"/>
  <c r="A2670" i="3"/>
  <c r="B2669" i="3"/>
  <c r="A2669" i="3"/>
  <c r="B2668" i="3"/>
  <c r="A2668" i="3"/>
  <c r="B2667" i="3"/>
  <c r="A2667" i="3"/>
  <c r="B2666" i="3"/>
  <c r="A2666" i="3"/>
  <c r="B2665" i="3"/>
  <c r="A2665" i="3"/>
  <c r="B2664" i="3"/>
  <c r="A2664" i="3"/>
  <c r="B2663" i="3"/>
  <c r="A2663" i="3"/>
  <c r="B2662" i="3"/>
  <c r="A2662" i="3"/>
  <c r="B2661" i="3"/>
  <c r="A2661" i="3"/>
  <c r="B2660" i="3"/>
  <c r="A2660" i="3"/>
  <c r="B2659" i="3"/>
  <c r="A2659" i="3"/>
  <c r="B2658" i="3"/>
  <c r="A2658" i="3"/>
  <c r="B2657" i="3"/>
  <c r="A2657" i="3"/>
  <c r="B2656" i="3"/>
  <c r="A2656" i="3"/>
  <c r="B2655" i="3"/>
  <c r="A2655" i="3"/>
  <c r="B2654" i="3"/>
  <c r="A2654" i="3"/>
  <c r="B2653" i="3"/>
  <c r="A2653" i="3"/>
  <c r="B2652" i="3"/>
  <c r="A2652" i="3"/>
  <c r="B2651" i="3"/>
  <c r="A2651" i="3"/>
  <c r="B2650" i="3"/>
  <c r="A2650" i="3"/>
  <c r="B2649" i="3"/>
  <c r="A2649" i="3"/>
  <c r="B2648" i="3"/>
  <c r="A2648" i="3"/>
  <c r="B2647" i="3"/>
  <c r="A2647" i="3"/>
  <c r="B2646" i="3"/>
  <c r="A2646" i="3"/>
  <c r="B2645" i="3"/>
  <c r="A2645" i="3"/>
  <c r="B2644" i="3"/>
  <c r="A2644" i="3"/>
  <c r="B2643" i="3"/>
  <c r="A2643" i="3"/>
  <c r="B2642" i="3"/>
  <c r="A2642" i="3"/>
  <c r="B2641" i="3"/>
  <c r="A2641" i="3"/>
  <c r="B2640" i="3"/>
  <c r="A2640" i="3"/>
  <c r="B2639" i="3"/>
  <c r="A2639" i="3"/>
  <c r="B2638" i="3"/>
  <c r="A2638" i="3"/>
  <c r="B2637" i="3"/>
  <c r="A2637" i="3"/>
  <c r="B2636" i="3"/>
  <c r="A2636" i="3"/>
  <c r="B2635" i="3"/>
  <c r="A2635" i="3"/>
  <c r="B2634" i="3"/>
  <c r="A2634" i="3"/>
  <c r="B2633" i="3"/>
  <c r="A2633" i="3"/>
  <c r="B2632" i="3"/>
  <c r="A2632" i="3"/>
  <c r="B2631" i="3"/>
  <c r="A2631" i="3"/>
  <c r="B2630" i="3"/>
  <c r="A2630" i="3"/>
  <c r="B2629" i="3"/>
  <c r="A2629" i="3"/>
  <c r="B2628" i="3"/>
  <c r="A2628" i="3"/>
  <c r="B2627" i="3"/>
  <c r="A2627" i="3"/>
  <c r="B2626" i="3"/>
  <c r="A2626" i="3"/>
  <c r="B2625" i="3"/>
  <c r="A2625" i="3"/>
  <c r="B2624" i="3"/>
  <c r="A2624" i="3"/>
  <c r="B2623" i="3"/>
  <c r="A2623" i="3"/>
  <c r="B2622" i="3"/>
  <c r="A2622" i="3"/>
  <c r="B2621" i="3"/>
  <c r="A2621" i="3"/>
  <c r="B2620" i="3"/>
  <c r="A2620" i="3"/>
  <c r="B2619" i="3"/>
  <c r="A2619" i="3"/>
  <c r="B2618" i="3"/>
  <c r="A2618" i="3"/>
  <c r="B2617" i="3"/>
  <c r="A2617" i="3"/>
  <c r="B2616" i="3"/>
  <c r="A2616" i="3"/>
  <c r="B2615" i="3"/>
  <c r="A2615" i="3"/>
  <c r="B2614" i="3"/>
  <c r="A2614" i="3"/>
  <c r="B2613" i="3"/>
  <c r="A2613" i="3"/>
  <c r="B2612" i="3"/>
  <c r="A2612" i="3"/>
  <c r="B2611" i="3"/>
  <c r="A2611" i="3"/>
  <c r="B2610" i="3"/>
  <c r="A2610" i="3"/>
  <c r="B2609" i="3"/>
  <c r="A2609" i="3"/>
  <c r="B2608" i="3"/>
  <c r="A2608" i="3"/>
  <c r="B2607" i="3"/>
  <c r="A2607" i="3"/>
  <c r="B2606" i="3"/>
  <c r="A2606" i="3"/>
  <c r="B2605" i="3"/>
  <c r="A2605" i="3"/>
  <c r="B2604" i="3"/>
  <c r="A2604" i="3"/>
  <c r="B2603" i="3"/>
  <c r="A2603" i="3"/>
  <c r="B2602" i="3"/>
  <c r="A2602" i="3"/>
  <c r="B2601" i="3"/>
  <c r="A2601" i="3"/>
  <c r="B2600" i="3"/>
  <c r="A2600" i="3"/>
  <c r="B2599" i="3"/>
  <c r="A2599" i="3"/>
  <c r="B2598" i="3"/>
  <c r="A2598" i="3"/>
  <c r="B2597" i="3"/>
  <c r="A2597" i="3"/>
  <c r="B2596" i="3"/>
  <c r="A2596" i="3"/>
  <c r="B2595" i="3"/>
  <c r="A2595" i="3"/>
  <c r="B2594" i="3"/>
  <c r="A2594" i="3"/>
  <c r="B2593" i="3"/>
  <c r="A2593" i="3"/>
  <c r="B2592" i="3"/>
  <c r="A2592" i="3"/>
  <c r="B2591" i="3"/>
  <c r="A2591" i="3"/>
  <c r="B2590" i="3"/>
  <c r="A2590" i="3"/>
  <c r="B2589" i="3"/>
  <c r="A2589" i="3"/>
  <c r="B2588" i="3"/>
  <c r="A2588" i="3"/>
  <c r="B2587" i="3"/>
  <c r="A2587" i="3"/>
  <c r="B2586" i="3"/>
  <c r="A2586" i="3"/>
  <c r="B2585" i="3"/>
  <c r="A2585" i="3"/>
  <c r="B2584" i="3"/>
  <c r="A2584" i="3"/>
  <c r="B2583" i="3"/>
  <c r="A2583" i="3"/>
  <c r="B2582" i="3"/>
  <c r="A2582" i="3"/>
  <c r="B2581" i="3"/>
  <c r="A2581" i="3"/>
  <c r="B2580" i="3"/>
  <c r="A2580" i="3"/>
  <c r="B2579" i="3"/>
  <c r="A2579" i="3"/>
  <c r="B2578" i="3"/>
  <c r="A2578" i="3"/>
  <c r="B2577" i="3"/>
  <c r="A2577" i="3"/>
  <c r="B2576" i="3"/>
  <c r="A2576" i="3"/>
  <c r="B2575" i="3"/>
  <c r="A2575" i="3"/>
  <c r="B2574" i="3"/>
  <c r="A2574" i="3"/>
  <c r="B2573" i="3"/>
  <c r="A2573" i="3"/>
  <c r="B2572" i="3"/>
  <c r="A2572" i="3"/>
  <c r="B2571" i="3"/>
  <c r="A2571" i="3"/>
  <c r="B2570" i="3"/>
  <c r="A2570" i="3"/>
  <c r="B2569" i="3"/>
  <c r="A2569" i="3"/>
  <c r="B2568" i="3"/>
  <c r="A2568" i="3"/>
  <c r="B2567" i="3"/>
  <c r="A2567" i="3"/>
  <c r="B2566" i="3"/>
  <c r="A2566" i="3"/>
  <c r="B2565" i="3"/>
  <c r="A2565" i="3"/>
  <c r="B2564" i="3"/>
  <c r="A2564" i="3"/>
  <c r="B2563" i="3"/>
  <c r="A2563" i="3"/>
  <c r="B2562" i="3"/>
  <c r="A2562" i="3"/>
  <c r="B2561" i="3"/>
  <c r="A2561" i="3"/>
  <c r="B2560" i="3"/>
  <c r="A2560" i="3"/>
  <c r="B2559" i="3"/>
  <c r="A2559" i="3"/>
  <c r="B2558" i="3"/>
  <c r="A2558" i="3"/>
  <c r="B2557" i="3"/>
  <c r="A2557" i="3"/>
  <c r="B2556" i="3"/>
  <c r="A2556" i="3"/>
  <c r="B2555" i="3"/>
  <c r="A2555" i="3"/>
  <c r="B2554" i="3"/>
  <c r="A2554" i="3"/>
  <c r="B2553" i="3"/>
  <c r="A2553" i="3"/>
  <c r="B2552" i="3"/>
  <c r="A2552" i="3"/>
  <c r="B2551" i="3"/>
  <c r="A2551" i="3"/>
  <c r="B2550" i="3"/>
  <c r="A2550" i="3"/>
  <c r="B2549" i="3"/>
  <c r="A2549" i="3"/>
  <c r="B2548" i="3"/>
  <c r="A2548" i="3"/>
  <c r="B2547" i="3"/>
  <c r="A2547" i="3"/>
  <c r="B2546" i="3"/>
  <c r="A2546" i="3"/>
  <c r="B2545" i="3"/>
  <c r="A2545" i="3"/>
  <c r="B2544" i="3"/>
  <c r="A2544" i="3"/>
  <c r="B2543" i="3"/>
  <c r="A2543" i="3"/>
  <c r="B2542" i="3"/>
  <c r="A2542" i="3"/>
  <c r="B2541" i="3"/>
  <c r="A2541" i="3"/>
  <c r="B2540" i="3"/>
  <c r="A2540" i="3"/>
  <c r="B2539" i="3"/>
  <c r="A2539" i="3"/>
  <c r="B2538" i="3"/>
  <c r="A2538" i="3"/>
  <c r="B2537" i="3"/>
  <c r="A2537" i="3"/>
  <c r="B2536" i="3"/>
  <c r="A2536" i="3"/>
  <c r="B2535" i="3"/>
  <c r="A2535" i="3"/>
  <c r="B2534" i="3"/>
  <c r="A2534" i="3"/>
  <c r="B2533" i="3"/>
  <c r="A2533" i="3"/>
  <c r="B2532" i="3"/>
  <c r="A2532" i="3"/>
  <c r="B2531" i="3"/>
  <c r="A2531" i="3"/>
  <c r="B2530" i="3"/>
  <c r="A2530" i="3"/>
  <c r="B2529" i="3"/>
  <c r="A2529" i="3"/>
  <c r="B2528" i="3"/>
  <c r="A2528" i="3"/>
  <c r="B2527" i="3"/>
  <c r="A2527" i="3"/>
  <c r="B2526" i="3"/>
  <c r="A2526" i="3"/>
  <c r="B2525" i="3"/>
  <c r="A2525" i="3"/>
  <c r="B2524" i="3"/>
  <c r="A2524" i="3"/>
  <c r="B2523" i="3"/>
  <c r="A2523" i="3"/>
  <c r="B2522" i="3"/>
  <c r="A2522" i="3"/>
  <c r="B2521" i="3"/>
  <c r="A2521" i="3"/>
  <c r="B2520" i="3"/>
  <c r="A2520" i="3"/>
  <c r="B2519" i="3"/>
  <c r="A2519" i="3"/>
  <c r="B2518" i="3"/>
  <c r="A2518" i="3"/>
  <c r="B2517" i="3"/>
  <c r="A2517" i="3"/>
  <c r="B2516" i="3"/>
  <c r="A2516" i="3"/>
  <c r="B2515" i="3"/>
  <c r="A2515" i="3"/>
  <c r="B2514" i="3"/>
  <c r="A2514" i="3"/>
  <c r="B2513" i="3"/>
  <c r="A2513" i="3"/>
  <c r="B2512" i="3"/>
  <c r="A2512" i="3"/>
  <c r="B2511" i="3"/>
  <c r="A2511" i="3"/>
  <c r="B2510" i="3"/>
  <c r="A2510" i="3"/>
  <c r="B2509" i="3"/>
  <c r="A2509" i="3"/>
  <c r="B2508" i="3"/>
  <c r="A2508" i="3"/>
  <c r="B2507" i="3"/>
  <c r="A2507" i="3"/>
  <c r="B2506" i="3"/>
  <c r="A2506" i="3"/>
  <c r="B2505" i="3"/>
  <c r="A2505" i="3"/>
  <c r="B2504" i="3"/>
  <c r="A2504" i="3"/>
  <c r="B2503" i="3"/>
  <c r="A2503" i="3"/>
  <c r="B2502" i="3"/>
  <c r="A2502" i="3"/>
  <c r="B2501" i="3"/>
  <c r="A2501" i="3"/>
  <c r="B2500" i="3"/>
  <c r="A2500" i="3"/>
  <c r="B2499" i="3"/>
  <c r="A2499" i="3"/>
  <c r="B2498" i="3"/>
  <c r="A2498" i="3"/>
  <c r="B2497" i="3"/>
  <c r="A2497" i="3"/>
  <c r="B2496" i="3"/>
  <c r="A2496" i="3"/>
  <c r="B2495" i="3"/>
  <c r="A2495" i="3"/>
  <c r="B2494" i="3"/>
  <c r="A2494" i="3"/>
  <c r="B2493" i="3"/>
  <c r="A2493" i="3"/>
  <c r="B2492" i="3"/>
  <c r="A2492" i="3"/>
  <c r="B2491" i="3"/>
  <c r="A2491" i="3"/>
  <c r="B2490" i="3"/>
  <c r="A2490" i="3"/>
  <c r="B2489" i="3"/>
  <c r="A2489" i="3"/>
  <c r="B2488" i="3"/>
  <c r="A2488" i="3"/>
  <c r="B2487" i="3"/>
  <c r="A2487" i="3"/>
  <c r="B2486" i="3"/>
  <c r="A2486" i="3"/>
  <c r="B2485" i="3"/>
  <c r="A2485" i="3"/>
  <c r="B2484" i="3"/>
  <c r="A2484" i="3"/>
  <c r="B2483" i="3"/>
  <c r="A2483" i="3"/>
  <c r="B2482" i="3"/>
  <c r="A2482" i="3"/>
  <c r="B2481" i="3"/>
  <c r="A2481" i="3"/>
  <c r="B2480" i="3"/>
  <c r="A2480" i="3"/>
  <c r="B2479" i="3"/>
  <c r="A2479" i="3"/>
  <c r="B2478" i="3"/>
  <c r="A2478" i="3"/>
  <c r="B2477" i="3"/>
  <c r="A2477" i="3"/>
  <c r="B2476" i="3"/>
  <c r="A2476" i="3"/>
  <c r="B2475" i="3"/>
  <c r="A2475" i="3"/>
  <c r="B2474" i="3"/>
  <c r="A2474" i="3"/>
  <c r="B2473" i="3"/>
  <c r="A2473" i="3"/>
  <c r="B2472" i="3"/>
  <c r="A2472" i="3"/>
  <c r="B2471" i="3"/>
  <c r="A2471" i="3"/>
  <c r="B2470" i="3"/>
  <c r="A2470" i="3"/>
  <c r="B2469" i="3"/>
  <c r="A2469" i="3"/>
  <c r="B2468" i="3"/>
  <c r="A2468" i="3"/>
  <c r="B2467" i="3"/>
  <c r="A2467" i="3"/>
  <c r="B2466" i="3"/>
  <c r="A2466" i="3"/>
  <c r="B2465" i="3"/>
  <c r="A2465" i="3"/>
  <c r="B2464" i="3"/>
  <c r="A2464" i="3"/>
  <c r="B2463" i="3"/>
  <c r="A2463" i="3"/>
  <c r="B2462" i="3"/>
  <c r="A2462" i="3"/>
  <c r="B2461" i="3"/>
  <c r="A2461" i="3"/>
  <c r="B2460" i="3"/>
  <c r="A2460" i="3"/>
  <c r="B2459" i="3"/>
  <c r="A2459" i="3"/>
  <c r="B2458" i="3"/>
  <c r="A2458" i="3"/>
  <c r="B2457" i="3"/>
  <c r="A2457" i="3"/>
  <c r="B2456" i="3"/>
  <c r="A2456" i="3"/>
  <c r="B2455" i="3"/>
  <c r="A2455" i="3"/>
  <c r="B2454" i="3"/>
  <c r="A2454" i="3"/>
  <c r="B2453" i="3"/>
  <c r="A2453" i="3"/>
  <c r="B2452" i="3"/>
  <c r="A2452" i="3"/>
  <c r="B2451" i="3"/>
  <c r="A2451" i="3"/>
  <c r="B2450" i="3"/>
  <c r="A2450" i="3"/>
  <c r="B2449" i="3"/>
  <c r="A2449" i="3"/>
  <c r="B2448" i="3"/>
  <c r="A2448" i="3"/>
  <c r="B2447" i="3"/>
  <c r="A2447" i="3"/>
  <c r="B2446" i="3"/>
  <c r="A2446" i="3"/>
  <c r="B2445" i="3"/>
  <c r="A2445" i="3"/>
  <c r="B2444" i="3"/>
  <c r="A2444" i="3"/>
  <c r="B2443" i="3"/>
  <c r="A2443" i="3"/>
  <c r="B2442" i="3"/>
  <c r="A2442" i="3"/>
  <c r="B2441" i="3"/>
  <c r="A2441" i="3"/>
  <c r="B2440" i="3"/>
  <c r="A2440" i="3"/>
  <c r="B2439" i="3"/>
  <c r="A2439" i="3"/>
  <c r="B2438" i="3"/>
  <c r="A2438" i="3"/>
  <c r="B2437" i="3"/>
  <c r="A2437" i="3"/>
  <c r="B2436" i="3"/>
  <c r="A2436" i="3"/>
  <c r="B2435" i="3"/>
  <c r="A2435" i="3"/>
  <c r="B2434" i="3"/>
  <c r="A2434" i="3"/>
  <c r="B2433" i="3"/>
  <c r="A2433" i="3"/>
  <c r="B2432" i="3"/>
  <c r="A2432" i="3"/>
  <c r="B2431" i="3"/>
  <c r="A2431" i="3"/>
  <c r="B2430" i="3"/>
  <c r="A2430" i="3"/>
  <c r="B2429" i="3"/>
  <c r="A2429" i="3"/>
  <c r="B2428" i="3"/>
  <c r="A2428" i="3"/>
  <c r="B2427" i="3"/>
  <c r="A2427" i="3"/>
  <c r="B2426" i="3"/>
  <c r="A2426" i="3"/>
  <c r="B2425" i="3"/>
  <c r="A2425" i="3"/>
  <c r="B2424" i="3"/>
  <c r="A2424" i="3"/>
  <c r="B2423" i="3"/>
  <c r="A2423" i="3"/>
  <c r="B2422" i="3"/>
  <c r="A2422" i="3"/>
  <c r="B2421" i="3"/>
  <c r="A2421" i="3"/>
  <c r="B2420" i="3"/>
  <c r="A2420" i="3"/>
  <c r="B2419" i="3"/>
  <c r="A2419" i="3"/>
  <c r="B2418" i="3"/>
  <c r="A2418" i="3"/>
  <c r="B2417" i="3"/>
  <c r="A2417" i="3"/>
  <c r="B2416" i="3"/>
  <c r="A2416" i="3"/>
  <c r="B2415" i="3"/>
  <c r="A2415" i="3"/>
  <c r="B2414" i="3"/>
  <c r="A2414" i="3"/>
  <c r="B2413" i="3"/>
  <c r="A2413" i="3"/>
  <c r="B2412" i="3"/>
  <c r="A2412" i="3"/>
  <c r="B2411" i="3"/>
  <c r="A2411" i="3"/>
  <c r="B2410" i="3"/>
  <c r="A2410" i="3"/>
  <c r="B2409" i="3"/>
  <c r="A2409" i="3"/>
  <c r="B2408" i="3"/>
  <c r="A2408" i="3"/>
  <c r="B2407" i="3"/>
  <c r="A2407" i="3"/>
  <c r="B2406" i="3"/>
  <c r="A2406" i="3"/>
  <c r="B2405" i="3"/>
  <c r="A2405" i="3"/>
  <c r="B2404" i="3"/>
  <c r="A2404" i="3"/>
  <c r="B2403" i="3"/>
  <c r="A2403" i="3"/>
  <c r="B2402" i="3"/>
  <c r="A2402" i="3"/>
  <c r="B2401" i="3"/>
  <c r="A2401" i="3"/>
  <c r="B2400" i="3"/>
  <c r="A2400" i="3"/>
  <c r="B2399" i="3"/>
  <c r="A2399" i="3"/>
  <c r="B2398" i="3"/>
  <c r="A2398" i="3"/>
  <c r="B2397" i="3"/>
  <c r="A2397" i="3"/>
  <c r="B2396" i="3"/>
  <c r="A2396" i="3"/>
  <c r="B2395" i="3"/>
  <c r="A2395" i="3"/>
  <c r="B2394" i="3"/>
  <c r="A2394" i="3"/>
  <c r="B2393" i="3"/>
  <c r="A2393" i="3"/>
  <c r="B2392" i="3"/>
  <c r="A2392" i="3"/>
  <c r="B2391" i="3"/>
  <c r="A2391" i="3"/>
  <c r="B2390" i="3"/>
  <c r="A2390" i="3"/>
  <c r="B2389" i="3"/>
  <c r="A2389" i="3"/>
  <c r="B2388" i="3"/>
  <c r="A2388" i="3"/>
  <c r="B2387" i="3"/>
  <c r="A2387" i="3"/>
  <c r="B2386" i="3"/>
  <c r="A2386" i="3"/>
  <c r="B2385" i="3"/>
  <c r="A2385" i="3"/>
  <c r="B2384" i="3"/>
  <c r="A2384" i="3"/>
  <c r="B2383" i="3"/>
  <c r="A2383" i="3"/>
  <c r="B2382" i="3"/>
  <c r="A2382" i="3"/>
  <c r="B2381" i="3"/>
  <c r="A2381" i="3"/>
  <c r="B2380" i="3"/>
  <c r="A2380" i="3"/>
  <c r="B2379" i="3"/>
  <c r="A2379" i="3"/>
  <c r="B2378" i="3"/>
  <c r="A2378" i="3"/>
  <c r="B2377" i="3"/>
  <c r="A2377" i="3"/>
  <c r="B2376" i="3"/>
  <c r="A2376" i="3"/>
  <c r="B2375" i="3"/>
  <c r="A2375" i="3"/>
  <c r="B2374" i="3"/>
  <c r="A2374" i="3"/>
  <c r="B2373" i="3"/>
  <c r="A2373" i="3"/>
  <c r="B2372" i="3"/>
  <c r="A2372" i="3"/>
  <c r="B2371" i="3"/>
  <c r="A2371" i="3"/>
  <c r="B2370" i="3"/>
  <c r="A2370" i="3"/>
  <c r="B2369" i="3"/>
  <c r="A2369" i="3"/>
  <c r="B2368" i="3"/>
  <c r="A2368" i="3"/>
  <c r="B2367" i="3"/>
  <c r="A2367" i="3"/>
  <c r="B2366" i="3"/>
  <c r="A2366" i="3"/>
  <c r="B2365" i="3"/>
  <c r="A2365" i="3"/>
  <c r="B2364" i="3"/>
  <c r="A2364" i="3"/>
  <c r="B2363" i="3"/>
  <c r="A2363" i="3"/>
  <c r="B2362" i="3"/>
  <c r="A2362" i="3"/>
  <c r="B2361" i="3"/>
  <c r="A2361" i="3"/>
  <c r="B2360" i="3"/>
  <c r="A2360" i="3"/>
  <c r="B2359" i="3"/>
  <c r="A2359" i="3"/>
  <c r="B2358" i="3"/>
  <c r="A2358" i="3"/>
  <c r="B2357" i="3"/>
  <c r="A2357" i="3"/>
  <c r="B2356" i="3"/>
  <c r="A2356" i="3"/>
  <c r="B2355" i="3"/>
  <c r="A2355" i="3"/>
  <c r="B2354" i="3"/>
  <c r="A2354" i="3"/>
  <c r="B2353" i="3"/>
  <c r="A2353" i="3"/>
  <c r="B2352" i="3"/>
  <c r="A2352" i="3"/>
  <c r="B2351" i="3"/>
  <c r="A2351" i="3"/>
  <c r="B2350" i="3"/>
  <c r="A2350" i="3"/>
  <c r="B2349" i="3"/>
  <c r="A2349" i="3"/>
  <c r="B2348" i="3"/>
  <c r="A2348" i="3"/>
  <c r="B2347" i="3"/>
  <c r="A2347" i="3"/>
  <c r="B2346" i="3"/>
  <c r="A2346" i="3"/>
  <c r="B2345" i="3"/>
  <c r="A2345" i="3"/>
  <c r="B2344" i="3"/>
  <c r="A2344" i="3"/>
  <c r="B2343" i="3"/>
  <c r="A2343" i="3"/>
  <c r="B2342" i="3"/>
  <c r="A2342" i="3"/>
  <c r="B2341" i="3"/>
  <c r="A2341" i="3"/>
  <c r="B2340" i="3"/>
  <c r="A2340" i="3"/>
  <c r="B2339" i="3"/>
  <c r="A2339" i="3"/>
  <c r="B2338" i="3"/>
  <c r="A2338" i="3"/>
  <c r="B2337" i="3"/>
  <c r="A2337" i="3"/>
  <c r="B2336" i="3"/>
  <c r="A2336" i="3"/>
  <c r="B2335" i="3"/>
  <c r="A2335" i="3"/>
  <c r="B2334" i="3"/>
  <c r="A2334" i="3"/>
  <c r="B2333" i="3"/>
  <c r="A2333" i="3"/>
  <c r="B2332" i="3"/>
  <c r="A2332" i="3"/>
  <c r="B2331" i="3"/>
  <c r="A2331" i="3"/>
  <c r="B2330" i="3"/>
  <c r="A2330" i="3"/>
  <c r="B2329" i="3"/>
  <c r="A2329" i="3"/>
  <c r="B2328" i="3"/>
  <c r="A2328" i="3"/>
  <c r="B2327" i="3"/>
  <c r="A2327" i="3"/>
  <c r="B2326" i="3"/>
  <c r="A2326" i="3"/>
  <c r="B2325" i="3"/>
  <c r="A2325" i="3"/>
  <c r="B2324" i="3"/>
  <c r="A2324" i="3"/>
  <c r="B2323" i="3"/>
  <c r="A2323" i="3"/>
  <c r="B2322" i="3"/>
  <c r="A2322" i="3"/>
  <c r="B2321" i="3"/>
  <c r="A2321" i="3"/>
  <c r="B2320" i="3"/>
  <c r="A2320" i="3"/>
  <c r="B2319" i="3"/>
  <c r="A2319" i="3"/>
  <c r="B2318" i="3"/>
  <c r="A2318" i="3"/>
  <c r="B2317" i="3"/>
  <c r="A2317" i="3"/>
  <c r="B2316" i="3"/>
  <c r="A2316" i="3"/>
  <c r="B2315" i="3"/>
  <c r="A2315" i="3"/>
  <c r="B2314" i="3"/>
  <c r="A2314" i="3"/>
  <c r="B2313" i="3"/>
  <c r="A2313" i="3"/>
  <c r="B2312" i="3"/>
  <c r="A2312" i="3"/>
  <c r="B2311" i="3"/>
  <c r="A2311" i="3"/>
  <c r="B2310" i="3"/>
  <c r="A2310" i="3"/>
  <c r="B2309" i="3"/>
  <c r="A2309" i="3"/>
  <c r="B2308" i="3"/>
  <c r="A2308" i="3"/>
  <c r="B2307" i="3"/>
  <c r="A2307" i="3"/>
  <c r="B2306" i="3"/>
  <c r="A2306" i="3"/>
  <c r="B2305" i="3"/>
  <c r="A2305" i="3"/>
  <c r="B2304" i="3"/>
  <c r="A2304" i="3"/>
  <c r="B2303" i="3"/>
  <c r="A2303" i="3"/>
  <c r="B2302" i="3"/>
  <c r="A2302" i="3"/>
  <c r="B2301" i="3"/>
  <c r="A2301" i="3"/>
  <c r="B2300" i="3"/>
  <c r="A2300" i="3"/>
  <c r="B2299" i="3"/>
  <c r="A2299" i="3"/>
  <c r="B2298" i="3"/>
  <c r="A2298" i="3"/>
  <c r="B2297" i="3"/>
  <c r="A2297" i="3"/>
  <c r="B2296" i="3"/>
  <c r="A2296" i="3"/>
  <c r="B2295" i="3"/>
  <c r="A2295" i="3"/>
  <c r="B2294" i="3"/>
  <c r="A2294" i="3"/>
  <c r="B2293" i="3"/>
  <c r="A2293" i="3"/>
  <c r="B2292" i="3"/>
  <c r="A2292" i="3"/>
  <c r="B2291" i="3"/>
  <c r="A2291" i="3"/>
  <c r="B2290" i="3"/>
  <c r="A2290" i="3"/>
  <c r="B2289" i="3"/>
  <c r="A2289" i="3"/>
  <c r="B2288" i="3"/>
  <c r="A2288" i="3"/>
  <c r="B2287" i="3"/>
  <c r="A2287" i="3"/>
  <c r="B2286" i="3"/>
  <c r="A2286" i="3"/>
  <c r="B2285" i="3"/>
  <c r="A2285" i="3"/>
  <c r="B2284" i="3"/>
  <c r="A2284" i="3"/>
  <c r="B2283" i="3"/>
  <c r="A2283" i="3"/>
  <c r="B2282" i="3"/>
  <c r="A2282" i="3"/>
  <c r="B2281" i="3"/>
  <c r="A2281" i="3"/>
  <c r="B2280" i="3"/>
  <c r="A2280" i="3"/>
  <c r="B2279" i="3"/>
  <c r="A2279" i="3"/>
  <c r="B2278" i="3"/>
  <c r="A2278" i="3"/>
  <c r="B2277" i="3"/>
  <c r="A2277" i="3"/>
  <c r="B2276" i="3"/>
  <c r="A2276" i="3"/>
  <c r="B2275" i="3"/>
  <c r="A2275" i="3"/>
  <c r="B2274" i="3"/>
  <c r="A2274" i="3"/>
  <c r="B2273" i="3"/>
  <c r="A2273" i="3"/>
  <c r="B2272" i="3"/>
  <c r="A2272" i="3"/>
  <c r="B2271" i="3"/>
  <c r="A2271" i="3"/>
  <c r="B2270" i="3"/>
  <c r="A2270" i="3"/>
  <c r="B2269" i="3"/>
  <c r="A2269" i="3"/>
  <c r="B2268" i="3"/>
  <c r="A2268" i="3"/>
  <c r="B2267" i="3"/>
  <c r="A2267" i="3"/>
  <c r="B2266" i="3"/>
  <c r="A2266" i="3"/>
  <c r="B2265" i="3"/>
  <c r="A2265" i="3"/>
  <c r="B2264" i="3"/>
  <c r="A2264" i="3"/>
  <c r="B2263" i="3"/>
  <c r="A2263" i="3"/>
  <c r="B2262" i="3"/>
  <c r="A2262" i="3"/>
  <c r="B2261" i="3"/>
  <c r="A2261" i="3"/>
  <c r="B2260" i="3"/>
  <c r="A2260" i="3"/>
  <c r="B2259" i="3"/>
  <c r="A2259" i="3"/>
  <c r="B2258" i="3"/>
  <c r="A2258" i="3"/>
  <c r="B2257" i="3"/>
  <c r="A2257" i="3"/>
  <c r="B2256" i="3"/>
  <c r="A2256" i="3"/>
  <c r="B2255" i="3"/>
  <c r="A2255" i="3"/>
  <c r="B2254" i="3"/>
  <c r="A2254" i="3"/>
  <c r="B2253" i="3"/>
  <c r="A2253" i="3"/>
  <c r="B2252" i="3"/>
  <c r="A2252" i="3"/>
  <c r="B2251" i="3"/>
  <c r="A2251" i="3"/>
  <c r="B2250" i="3"/>
  <c r="A2250" i="3"/>
  <c r="B2249" i="3"/>
  <c r="A2249" i="3"/>
  <c r="B2248" i="3"/>
  <c r="A2248" i="3"/>
  <c r="B2247" i="3"/>
  <c r="A2247" i="3"/>
  <c r="B2246" i="3"/>
  <c r="A2246" i="3"/>
  <c r="B2245" i="3"/>
  <c r="A2245" i="3"/>
  <c r="B2244" i="3"/>
  <c r="A2244" i="3"/>
  <c r="B2243" i="3"/>
  <c r="A2243" i="3"/>
  <c r="B2242" i="3"/>
  <c r="A2242" i="3"/>
  <c r="B2241" i="3"/>
  <c r="A2241" i="3"/>
  <c r="B2240" i="3"/>
  <c r="A2240" i="3"/>
  <c r="B2239" i="3"/>
  <c r="A2239" i="3"/>
  <c r="B2238" i="3"/>
  <c r="A2238" i="3"/>
  <c r="B2237" i="3"/>
  <c r="A2237" i="3"/>
  <c r="B2236" i="3"/>
  <c r="A2236" i="3"/>
  <c r="B2235" i="3"/>
  <c r="A2235" i="3"/>
  <c r="B2234" i="3"/>
  <c r="A2234" i="3"/>
  <c r="B2233" i="3"/>
  <c r="A2233" i="3"/>
  <c r="B2232" i="3"/>
  <c r="A2232" i="3"/>
  <c r="B2231" i="3"/>
  <c r="A2231" i="3"/>
  <c r="B2230" i="3"/>
  <c r="A2230" i="3"/>
  <c r="B2229" i="3"/>
  <c r="A2229" i="3"/>
  <c r="B2228" i="3"/>
  <c r="A2228" i="3"/>
  <c r="B2227" i="3"/>
  <c r="A2227" i="3"/>
  <c r="B2226" i="3"/>
  <c r="A2226" i="3"/>
  <c r="B2225" i="3"/>
  <c r="A2225" i="3"/>
  <c r="B2224" i="3"/>
  <c r="A2224" i="3"/>
  <c r="B2223" i="3"/>
  <c r="A2223" i="3"/>
  <c r="B2222" i="3"/>
  <c r="A2222" i="3"/>
  <c r="B2221" i="3"/>
  <c r="A2221" i="3"/>
  <c r="B2220" i="3"/>
  <c r="A2220" i="3"/>
  <c r="B2219" i="3"/>
  <c r="A2219" i="3"/>
  <c r="B2218" i="3"/>
  <c r="A2218" i="3"/>
  <c r="B2217" i="3"/>
  <c r="A2217" i="3"/>
  <c r="B2216" i="3"/>
  <c r="A2216" i="3"/>
  <c r="B2215" i="3"/>
  <c r="A2215" i="3"/>
  <c r="B2214" i="3"/>
  <c r="A2214" i="3"/>
  <c r="B2213" i="3"/>
  <c r="A2213" i="3"/>
  <c r="B2212" i="3"/>
  <c r="A2212" i="3"/>
  <c r="B2211" i="3"/>
  <c r="A2211" i="3"/>
  <c r="B2210" i="3"/>
  <c r="A2210" i="3"/>
  <c r="B2209" i="3"/>
  <c r="A2209" i="3"/>
  <c r="B2208" i="3"/>
  <c r="A2208" i="3"/>
  <c r="B2207" i="3"/>
  <c r="A2207" i="3"/>
  <c r="B2206" i="3"/>
  <c r="A2206" i="3"/>
  <c r="B2205" i="3"/>
  <c r="A2205" i="3"/>
  <c r="B2204" i="3"/>
  <c r="A2204" i="3"/>
  <c r="B2203" i="3"/>
  <c r="A2203" i="3"/>
  <c r="B2202" i="3"/>
  <c r="A2202" i="3"/>
  <c r="B2201" i="3"/>
  <c r="A2201" i="3"/>
  <c r="B2200" i="3"/>
  <c r="A2200" i="3"/>
  <c r="B2199" i="3"/>
  <c r="A2199" i="3"/>
  <c r="B2198" i="3"/>
  <c r="A2198" i="3"/>
  <c r="B2197" i="3"/>
  <c r="A2197" i="3"/>
  <c r="B2196" i="3"/>
  <c r="A2196" i="3"/>
  <c r="B2195" i="3"/>
  <c r="A2195" i="3"/>
  <c r="B2194" i="3"/>
  <c r="A2194" i="3"/>
  <c r="B2193" i="3"/>
  <c r="A2193" i="3"/>
  <c r="B2192" i="3"/>
  <c r="A2192" i="3"/>
  <c r="B2191" i="3"/>
  <c r="A2191" i="3"/>
  <c r="B2190" i="3"/>
  <c r="A2190" i="3"/>
  <c r="B2189" i="3"/>
  <c r="A2189" i="3"/>
  <c r="B2188" i="3"/>
  <c r="A2188" i="3"/>
  <c r="B2187" i="3"/>
  <c r="A2187" i="3"/>
  <c r="B2186" i="3"/>
  <c r="A2186" i="3"/>
  <c r="B2185" i="3"/>
  <c r="A2185" i="3"/>
  <c r="B2184" i="3"/>
  <c r="A2184" i="3"/>
  <c r="B2183" i="3"/>
  <c r="A2183" i="3"/>
  <c r="B2182" i="3"/>
  <c r="A2182" i="3"/>
  <c r="B2181" i="3"/>
  <c r="A2181" i="3"/>
  <c r="B2180" i="3"/>
  <c r="A2180" i="3"/>
  <c r="B2179" i="3"/>
  <c r="A2179" i="3"/>
  <c r="B2178" i="3"/>
  <c r="A2178" i="3"/>
  <c r="B2177" i="3"/>
  <c r="A2177" i="3"/>
  <c r="B2176" i="3"/>
  <c r="A2176" i="3"/>
  <c r="B2175" i="3"/>
  <c r="A2175" i="3"/>
  <c r="B2174" i="3"/>
  <c r="A2174" i="3"/>
  <c r="B2173" i="3"/>
  <c r="A2173" i="3"/>
  <c r="B2172" i="3"/>
  <c r="A2172" i="3"/>
  <c r="B2171" i="3"/>
  <c r="A2171" i="3"/>
  <c r="B2170" i="3"/>
  <c r="A2170" i="3"/>
  <c r="B2169" i="3"/>
  <c r="A2169" i="3"/>
  <c r="B2168" i="3"/>
  <c r="A2168" i="3"/>
  <c r="B2167" i="3"/>
  <c r="A2167" i="3"/>
  <c r="B2166" i="3"/>
  <c r="A2166" i="3"/>
  <c r="B2165" i="3"/>
  <c r="A2165" i="3"/>
  <c r="B2164" i="3"/>
  <c r="A2164" i="3"/>
  <c r="B2163" i="3"/>
  <c r="A2163" i="3"/>
  <c r="B2162" i="3"/>
  <c r="A2162" i="3"/>
  <c r="B2161" i="3"/>
  <c r="A2161" i="3"/>
  <c r="B2160" i="3"/>
  <c r="A2160" i="3"/>
  <c r="B2159" i="3"/>
  <c r="A2159" i="3"/>
  <c r="B2158" i="3"/>
  <c r="A2158" i="3"/>
  <c r="B2157" i="3"/>
  <c r="A2157" i="3"/>
  <c r="B2156" i="3"/>
  <c r="A2156" i="3"/>
  <c r="B2155" i="3"/>
  <c r="A2155" i="3"/>
  <c r="B2154" i="3"/>
  <c r="A2154" i="3"/>
  <c r="B2153" i="3"/>
  <c r="A2153" i="3"/>
  <c r="B2152" i="3"/>
  <c r="A2152" i="3"/>
  <c r="B2151" i="3"/>
  <c r="A2151" i="3"/>
  <c r="B2150" i="3"/>
  <c r="A2150" i="3"/>
  <c r="B2149" i="3"/>
  <c r="A2149" i="3"/>
  <c r="B2148" i="3"/>
  <c r="A2148" i="3"/>
  <c r="B2147" i="3"/>
  <c r="A2147" i="3"/>
  <c r="B2146" i="3"/>
  <c r="A2146" i="3"/>
  <c r="B2145" i="3"/>
  <c r="A2145" i="3"/>
  <c r="B2144" i="3"/>
  <c r="A2144" i="3"/>
  <c r="B2143" i="3"/>
  <c r="A2143" i="3"/>
  <c r="B2142" i="3"/>
  <c r="A2142" i="3"/>
  <c r="B2141" i="3"/>
  <c r="A2141" i="3"/>
  <c r="B2140" i="3"/>
  <c r="A2140" i="3"/>
  <c r="B2139" i="3"/>
  <c r="A2139" i="3"/>
  <c r="B2138" i="3"/>
  <c r="A2138" i="3"/>
  <c r="B2137" i="3"/>
  <c r="A2137" i="3"/>
  <c r="B2136" i="3"/>
  <c r="A2136" i="3"/>
  <c r="B2135" i="3"/>
  <c r="A2135" i="3"/>
  <c r="B2134" i="3"/>
  <c r="A2134" i="3"/>
  <c r="B2133" i="3"/>
  <c r="A2133" i="3"/>
  <c r="B2132" i="3"/>
  <c r="A2132" i="3"/>
  <c r="B2131" i="3"/>
  <c r="A2131" i="3"/>
  <c r="B2130" i="3"/>
  <c r="A2130" i="3"/>
  <c r="B2129" i="3"/>
  <c r="A2129" i="3"/>
  <c r="B2128" i="3"/>
  <c r="A2128" i="3"/>
  <c r="B2127" i="3"/>
  <c r="A2127" i="3"/>
  <c r="B2126" i="3"/>
  <c r="A2126" i="3"/>
  <c r="B2125" i="3"/>
  <c r="A2125" i="3"/>
  <c r="B2124" i="3"/>
  <c r="A2124" i="3"/>
  <c r="B2123" i="3"/>
  <c r="A2123" i="3"/>
  <c r="B2122" i="3"/>
  <c r="A2122" i="3"/>
  <c r="B2121" i="3"/>
  <c r="A2121" i="3"/>
  <c r="B2120" i="3"/>
  <c r="A2120" i="3"/>
  <c r="B2119" i="3"/>
  <c r="A2119" i="3"/>
  <c r="B2118" i="3"/>
  <c r="A2118" i="3"/>
  <c r="B2117" i="3"/>
  <c r="A2117" i="3"/>
  <c r="B2116" i="3"/>
  <c r="A2116" i="3"/>
  <c r="B2115" i="3"/>
  <c r="A2115" i="3"/>
  <c r="B2114" i="3"/>
  <c r="A2114" i="3"/>
  <c r="B2113" i="3"/>
  <c r="A2113" i="3"/>
  <c r="B2112" i="3"/>
  <c r="A2112" i="3"/>
  <c r="B2111" i="3"/>
  <c r="A2111" i="3"/>
  <c r="B2110" i="3"/>
  <c r="A2110" i="3"/>
  <c r="B2109" i="3"/>
  <c r="A2109" i="3"/>
  <c r="B2108" i="3"/>
  <c r="A2108" i="3"/>
  <c r="B2107" i="3"/>
  <c r="A2107" i="3"/>
  <c r="B2106" i="3"/>
  <c r="A2106" i="3"/>
  <c r="B2105" i="3"/>
  <c r="A2105" i="3"/>
  <c r="B2104" i="3"/>
  <c r="A2104" i="3"/>
  <c r="B2103" i="3"/>
  <c r="A2103" i="3"/>
  <c r="B2102" i="3"/>
  <c r="A2102" i="3"/>
  <c r="B2101" i="3"/>
  <c r="A2101" i="3"/>
  <c r="B2100" i="3"/>
  <c r="A2100" i="3"/>
  <c r="B2099" i="3"/>
  <c r="A2099" i="3"/>
  <c r="B2098" i="3"/>
  <c r="A2098" i="3"/>
  <c r="B2097" i="3"/>
  <c r="A2097" i="3"/>
  <c r="B2096" i="3"/>
  <c r="A2096" i="3"/>
  <c r="B2095" i="3"/>
  <c r="A2095" i="3"/>
  <c r="B2094" i="3"/>
  <c r="A2094" i="3"/>
  <c r="B2093" i="3"/>
  <c r="A2093" i="3"/>
  <c r="B2092" i="3"/>
  <c r="A2092" i="3"/>
  <c r="B2091" i="3"/>
  <c r="A2091" i="3"/>
  <c r="B2090" i="3"/>
  <c r="A2090" i="3"/>
  <c r="B2089" i="3"/>
  <c r="A2089" i="3"/>
  <c r="B2088" i="3"/>
  <c r="A2088" i="3"/>
  <c r="B2087" i="3"/>
  <c r="A2087" i="3"/>
  <c r="B2086" i="3"/>
  <c r="A2086" i="3"/>
  <c r="B2085" i="3"/>
  <c r="A2085" i="3"/>
  <c r="B2084" i="3"/>
  <c r="A2084" i="3"/>
  <c r="B2083" i="3"/>
  <c r="A2083" i="3"/>
  <c r="B2082" i="3"/>
  <c r="A2082" i="3"/>
  <c r="B2081" i="3"/>
  <c r="A2081" i="3"/>
  <c r="B2080" i="3"/>
  <c r="A2080" i="3"/>
  <c r="B2079" i="3"/>
  <c r="A2079" i="3"/>
  <c r="B2078" i="3"/>
  <c r="A2078" i="3"/>
  <c r="B2077" i="3"/>
  <c r="A2077" i="3"/>
  <c r="B2076" i="3"/>
  <c r="A2076" i="3"/>
  <c r="B2075" i="3"/>
  <c r="A2075" i="3"/>
  <c r="B2074" i="3"/>
  <c r="A2074" i="3"/>
  <c r="B2073" i="3"/>
  <c r="A2073" i="3"/>
  <c r="B2072" i="3"/>
  <c r="A2072" i="3"/>
  <c r="B2071" i="3"/>
  <c r="A2071" i="3"/>
  <c r="B2070" i="3"/>
  <c r="A2070" i="3"/>
  <c r="B2069" i="3"/>
  <c r="A2069" i="3"/>
  <c r="B2068" i="3"/>
  <c r="A2068" i="3"/>
  <c r="B2067" i="3"/>
  <c r="A2067" i="3"/>
  <c r="B2066" i="3"/>
  <c r="A2066" i="3"/>
  <c r="B2065" i="3"/>
  <c r="A2065" i="3"/>
  <c r="B2064" i="3"/>
  <c r="A2064" i="3"/>
  <c r="B2063" i="3"/>
  <c r="A2063" i="3"/>
  <c r="B2062" i="3"/>
  <c r="A2062" i="3"/>
  <c r="B2061" i="3"/>
  <c r="A2061" i="3"/>
  <c r="B2060" i="3"/>
  <c r="A2060" i="3"/>
  <c r="B2059" i="3"/>
  <c r="A2059" i="3"/>
  <c r="B2058" i="3"/>
  <c r="A2058" i="3"/>
  <c r="B2057" i="3"/>
  <c r="A2057" i="3"/>
  <c r="B2056" i="3"/>
  <c r="A2056" i="3"/>
  <c r="B2055" i="3"/>
  <c r="A2055" i="3"/>
  <c r="B2054" i="3"/>
  <c r="A2054" i="3"/>
  <c r="B2053" i="3"/>
  <c r="A2053" i="3"/>
  <c r="B2052" i="3"/>
  <c r="A2052" i="3"/>
  <c r="B2051" i="3"/>
  <c r="A2051" i="3"/>
  <c r="B2050" i="3"/>
  <c r="A2050" i="3"/>
  <c r="B2049" i="3"/>
  <c r="A2049" i="3"/>
  <c r="B2048" i="3"/>
  <c r="A2048" i="3"/>
  <c r="B2047" i="3"/>
  <c r="A2047" i="3"/>
  <c r="B2046" i="3"/>
  <c r="A2046" i="3"/>
  <c r="B2045" i="3"/>
  <c r="A2045" i="3"/>
  <c r="B2044" i="3"/>
  <c r="A2044" i="3"/>
  <c r="B2043" i="3"/>
  <c r="A2043" i="3"/>
  <c r="B2042" i="3"/>
  <c r="A2042" i="3"/>
  <c r="B2041" i="3"/>
  <c r="A2041" i="3"/>
  <c r="B2040" i="3"/>
  <c r="A2040" i="3"/>
  <c r="B2039" i="3"/>
  <c r="A2039" i="3"/>
  <c r="B2038" i="3"/>
  <c r="A2038" i="3"/>
  <c r="B2037" i="3"/>
  <c r="A2037" i="3"/>
  <c r="B2036" i="3"/>
  <c r="A2036" i="3"/>
  <c r="B2035" i="3"/>
  <c r="A2035" i="3"/>
  <c r="B2034" i="3"/>
  <c r="A2034" i="3"/>
  <c r="B2033" i="3"/>
  <c r="A2033" i="3"/>
  <c r="B2032" i="3"/>
  <c r="A2032" i="3"/>
  <c r="B2031" i="3"/>
  <c r="A2031" i="3"/>
  <c r="B2030" i="3"/>
  <c r="A2030" i="3"/>
  <c r="B2029" i="3"/>
  <c r="A2029" i="3"/>
  <c r="B2028" i="3"/>
  <c r="A2028" i="3"/>
  <c r="B2027" i="3"/>
  <c r="A2027" i="3"/>
  <c r="B2026" i="3"/>
  <c r="A2026" i="3"/>
  <c r="B2025" i="3"/>
  <c r="A2025" i="3"/>
  <c r="B2024" i="3"/>
  <c r="A2024" i="3"/>
  <c r="B2023" i="3"/>
  <c r="A2023" i="3"/>
  <c r="B2022" i="3"/>
  <c r="A2022" i="3"/>
  <c r="B2021" i="3"/>
  <c r="A2021" i="3"/>
  <c r="B2020" i="3"/>
  <c r="A2020" i="3"/>
  <c r="B2019" i="3"/>
  <c r="A2019" i="3"/>
  <c r="B2018" i="3"/>
  <c r="A2018" i="3"/>
  <c r="B2017" i="3"/>
  <c r="A2017" i="3"/>
  <c r="B2016" i="3"/>
  <c r="A2016" i="3"/>
  <c r="B2015" i="3"/>
  <c r="A2015" i="3"/>
  <c r="B2014" i="3"/>
  <c r="A2014" i="3"/>
  <c r="B2013" i="3"/>
  <c r="A2013" i="3"/>
  <c r="B2012" i="3"/>
  <c r="A2012" i="3"/>
  <c r="B2011" i="3"/>
  <c r="A2011" i="3"/>
  <c r="B2010" i="3"/>
  <c r="A2010" i="3"/>
  <c r="B2009" i="3"/>
  <c r="A2009" i="3"/>
  <c r="B2008" i="3"/>
  <c r="A2008" i="3"/>
  <c r="B2007" i="3"/>
  <c r="A2007" i="3"/>
  <c r="B2006" i="3"/>
  <c r="A2006" i="3"/>
  <c r="B2005" i="3"/>
  <c r="A2005" i="3"/>
  <c r="B2004" i="3"/>
  <c r="A2004" i="3"/>
  <c r="B2003" i="3"/>
  <c r="A2003" i="3"/>
  <c r="B2002" i="3"/>
  <c r="A2002" i="3"/>
  <c r="B2001" i="3"/>
  <c r="A2001" i="3"/>
  <c r="B2000" i="3"/>
  <c r="A2000" i="3"/>
  <c r="B1999" i="3"/>
  <c r="A1999" i="3"/>
  <c r="B1998" i="3"/>
  <c r="A1998" i="3"/>
  <c r="B1997" i="3"/>
  <c r="A1997" i="3"/>
  <c r="B1996" i="3"/>
  <c r="A1996" i="3"/>
  <c r="B1995" i="3"/>
  <c r="A1995" i="3"/>
  <c r="B1994" i="3"/>
  <c r="A1994" i="3"/>
  <c r="B1993" i="3"/>
  <c r="A1993" i="3"/>
  <c r="B1992" i="3"/>
  <c r="A1992" i="3"/>
  <c r="B1991" i="3"/>
  <c r="A1991" i="3"/>
  <c r="B1990" i="3"/>
  <c r="A1990" i="3"/>
  <c r="B1989" i="3"/>
  <c r="A1989" i="3"/>
  <c r="B1988" i="3"/>
  <c r="A1988" i="3"/>
  <c r="B1987" i="3"/>
  <c r="A1987" i="3"/>
  <c r="B1986" i="3"/>
  <c r="A1986" i="3"/>
  <c r="B1985" i="3"/>
  <c r="A1985" i="3"/>
  <c r="B1984" i="3"/>
  <c r="A1984" i="3"/>
  <c r="B1983" i="3"/>
  <c r="A1983" i="3"/>
  <c r="B1982" i="3"/>
  <c r="A1982" i="3"/>
  <c r="B1981" i="3"/>
  <c r="A1981" i="3"/>
  <c r="B1980" i="3"/>
  <c r="A1980" i="3"/>
  <c r="B1979" i="3"/>
  <c r="A1979" i="3"/>
  <c r="B1978" i="3"/>
  <c r="A1978" i="3"/>
  <c r="B1977" i="3"/>
  <c r="A1977" i="3"/>
  <c r="B1976" i="3"/>
  <c r="A1976" i="3"/>
  <c r="B1975" i="3"/>
  <c r="A1975" i="3"/>
  <c r="B1974" i="3"/>
  <c r="A1974" i="3"/>
  <c r="B1973" i="3"/>
  <c r="A1973" i="3"/>
  <c r="B1972" i="3"/>
  <c r="A1972" i="3"/>
  <c r="B1971" i="3"/>
  <c r="A1971" i="3"/>
  <c r="B1970" i="3"/>
  <c r="A1970" i="3"/>
  <c r="B1969" i="3"/>
  <c r="A1969" i="3"/>
  <c r="B1968" i="3"/>
  <c r="A1968" i="3"/>
  <c r="B1967" i="3"/>
  <c r="A1967" i="3"/>
  <c r="B1966" i="3"/>
  <c r="A1966" i="3"/>
  <c r="B1965" i="3"/>
  <c r="A1965" i="3"/>
  <c r="B1964" i="3"/>
  <c r="A1964" i="3"/>
  <c r="B1963" i="3"/>
  <c r="A1963" i="3"/>
  <c r="B1962" i="3"/>
  <c r="A1962" i="3"/>
  <c r="B1961" i="3"/>
  <c r="A1961" i="3"/>
  <c r="B1960" i="3"/>
  <c r="A1960" i="3"/>
  <c r="B1959" i="3"/>
  <c r="A1959" i="3"/>
  <c r="B1958" i="3"/>
  <c r="A1958" i="3"/>
  <c r="B1957" i="3"/>
  <c r="A1957" i="3"/>
  <c r="B1956" i="3"/>
  <c r="A1956" i="3"/>
  <c r="B1955" i="3"/>
  <c r="A1955" i="3"/>
  <c r="B1954" i="3"/>
  <c r="A1954" i="3"/>
  <c r="B1953" i="3"/>
  <c r="A1953" i="3"/>
  <c r="B1952" i="3"/>
  <c r="A1952" i="3"/>
  <c r="B1951" i="3"/>
  <c r="A1951" i="3"/>
  <c r="B1950" i="3"/>
  <c r="A1950" i="3"/>
  <c r="B1949" i="3"/>
  <c r="A1949" i="3"/>
  <c r="B1948" i="3"/>
  <c r="A1948" i="3"/>
  <c r="B1947" i="3"/>
  <c r="A1947" i="3"/>
  <c r="B1946" i="3"/>
  <c r="A1946" i="3"/>
  <c r="B1945" i="3"/>
  <c r="A1945" i="3"/>
  <c r="B1944" i="3"/>
  <c r="A1944" i="3"/>
  <c r="B1943" i="3"/>
  <c r="A1943" i="3"/>
  <c r="B1942" i="3"/>
  <c r="A1942" i="3"/>
  <c r="B1941" i="3"/>
  <c r="A1941" i="3"/>
  <c r="B1940" i="3"/>
  <c r="A1940" i="3"/>
  <c r="B1939" i="3"/>
  <c r="A1939" i="3"/>
  <c r="B1938" i="3"/>
  <c r="A1938" i="3"/>
  <c r="B1937" i="3"/>
  <c r="A1937" i="3"/>
  <c r="B1936" i="3"/>
  <c r="A1936" i="3"/>
  <c r="B1935" i="3"/>
  <c r="A1935" i="3"/>
  <c r="B1934" i="3"/>
  <c r="A1934" i="3"/>
  <c r="B1933" i="3"/>
  <c r="A1933" i="3"/>
  <c r="B1932" i="3"/>
  <c r="A1932" i="3"/>
  <c r="B1931" i="3"/>
  <c r="A1931" i="3"/>
  <c r="B1930" i="3"/>
  <c r="A1930" i="3"/>
  <c r="B1929" i="3"/>
  <c r="A1929" i="3"/>
  <c r="B1928" i="3"/>
  <c r="A1928" i="3"/>
  <c r="B1927" i="3"/>
  <c r="A1927" i="3"/>
  <c r="B1926" i="3"/>
  <c r="A1926" i="3"/>
  <c r="B1925" i="3"/>
  <c r="A1925" i="3"/>
  <c r="B1924" i="3"/>
  <c r="A1924" i="3"/>
  <c r="B1923" i="3"/>
  <c r="A1923" i="3"/>
  <c r="B1922" i="3"/>
  <c r="A1922" i="3"/>
  <c r="B1921" i="3"/>
  <c r="A1921" i="3"/>
  <c r="B1920" i="3"/>
  <c r="A1920" i="3"/>
  <c r="B1919" i="3"/>
  <c r="A1919" i="3"/>
  <c r="B1918" i="3"/>
  <c r="A1918" i="3"/>
  <c r="B1917" i="3"/>
  <c r="A1917" i="3"/>
  <c r="B1916" i="3"/>
  <c r="A1916" i="3"/>
  <c r="B1915" i="3"/>
  <c r="A1915" i="3"/>
  <c r="B1914" i="3"/>
  <c r="A1914" i="3"/>
  <c r="B1913" i="3"/>
  <c r="A1913" i="3"/>
  <c r="B1912" i="3"/>
  <c r="A1912" i="3"/>
  <c r="B1911" i="3"/>
  <c r="A1911" i="3"/>
  <c r="B1910" i="3"/>
  <c r="A1910" i="3"/>
  <c r="B1909" i="3"/>
  <c r="A1909" i="3"/>
  <c r="B1908" i="3"/>
  <c r="A1908" i="3"/>
  <c r="B1907" i="3"/>
  <c r="A1907" i="3"/>
  <c r="B1906" i="3"/>
  <c r="A1906" i="3"/>
  <c r="B1905" i="3"/>
  <c r="A1905" i="3"/>
  <c r="B1904" i="3"/>
  <c r="A1904" i="3"/>
  <c r="B1903" i="3"/>
  <c r="A1903" i="3"/>
  <c r="B1902" i="3"/>
  <c r="A1902" i="3"/>
  <c r="B1901" i="3"/>
  <c r="A1901" i="3"/>
  <c r="B1900" i="3"/>
  <c r="A1900" i="3"/>
  <c r="B1899" i="3"/>
  <c r="A1899" i="3"/>
  <c r="B1898" i="3"/>
  <c r="A1898" i="3"/>
  <c r="B1897" i="3"/>
  <c r="A1897" i="3"/>
  <c r="B1896" i="3"/>
  <c r="A1896" i="3"/>
  <c r="B1895" i="3"/>
  <c r="A1895" i="3"/>
  <c r="B1894" i="3"/>
  <c r="A1894" i="3"/>
  <c r="B1893" i="3"/>
  <c r="A1893" i="3"/>
  <c r="B1892" i="3"/>
  <c r="A1892" i="3"/>
  <c r="B1891" i="3"/>
  <c r="A1891" i="3"/>
  <c r="B1890" i="3"/>
  <c r="A1890" i="3"/>
  <c r="B1889" i="3"/>
  <c r="A1889" i="3"/>
  <c r="B1888" i="3"/>
  <c r="A1888" i="3"/>
  <c r="B1887" i="3"/>
  <c r="A1887" i="3"/>
  <c r="B1886" i="3"/>
  <c r="A1886" i="3"/>
  <c r="B1885" i="3"/>
  <c r="A1885" i="3"/>
  <c r="B1884" i="3"/>
  <c r="A1884" i="3"/>
  <c r="B1883" i="3"/>
  <c r="A1883" i="3"/>
  <c r="B1882" i="3"/>
  <c r="A1882" i="3"/>
  <c r="B1881" i="3"/>
  <c r="A1881" i="3"/>
  <c r="B1880" i="3"/>
  <c r="A1880" i="3"/>
  <c r="B1879" i="3"/>
  <c r="A1879" i="3"/>
  <c r="B1878" i="3"/>
  <c r="A1878" i="3"/>
  <c r="B1877" i="3"/>
  <c r="A1877" i="3"/>
  <c r="B1876" i="3"/>
  <c r="A1876" i="3"/>
  <c r="B1875" i="3"/>
  <c r="A1875" i="3"/>
  <c r="B1874" i="3"/>
  <c r="A1874" i="3"/>
  <c r="B1873" i="3"/>
  <c r="A1873" i="3"/>
  <c r="B1872" i="3"/>
  <c r="A1872" i="3"/>
  <c r="B1871" i="3"/>
  <c r="A1871" i="3"/>
  <c r="B1870" i="3"/>
  <c r="A1870" i="3"/>
  <c r="B1869" i="3"/>
  <c r="A1869" i="3"/>
  <c r="B1868" i="3"/>
  <c r="A1868" i="3"/>
  <c r="B1867" i="3"/>
  <c r="A1867" i="3"/>
  <c r="B1866" i="3"/>
  <c r="A1866" i="3"/>
  <c r="B1865" i="3"/>
  <c r="A1865" i="3"/>
  <c r="B1864" i="3"/>
  <c r="A1864" i="3"/>
  <c r="B1863" i="3"/>
  <c r="A1863" i="3"/>
  <c r="B1862" i="3"/>
  <c r="A1862" i="3"/>
  <c r="B1861" i="3"/>
  <c r="A1861" i="3"/>
  <c r="B1860" i="3"/>
  <c r="A1860" i="3"/>
  <c r="B1859" i="3"/>
  <c r="A1859" i="3"/>
  <c r="B1858" i="3"/>
  <c r="A1858" i="3"/>
  <c r="B1857" i="3"/>
  <c r="A1857" i="3"/>
  <c r="B1856" i="3"/>
  <c r="A1856" i="3"/>
  <c r="B1855" i="3"/>
  <c r="A1855" i="3"/>
  <c r="B1854" i="3"/>
  <c r="A1854" i="3"/>
  <c r="B1853" i="3"/>
  <c r="A1853" i="3"/>
  <c r="B1852" i="3"/>
  <c r="A1852" i="3"/>
  <c r="B1851" i="3"/>
  <c r="A1851" i="3"/>
  <c r="B1850" i="3"/>
  <c r="A1850" i="3"/>
  <c r="B1849" i="3"/>
  <c r="A1849" i="3"/>
  <c r="B1848" i="3"/>
  <c r="A1848" i="3"/>
  <c r="B1847" i="3"/>
  <c r="A1847" i="3"/>
  <c r="B1846" i="3"/>
  <c r="A1846" i="3"/>
  <c r="B1845" i="3"/>
  <c r="A1845" i="3"/>
  <c r="B1844" i="3"/>
  <c r="A1844" i="3"/>
  <c r="B1843" i="3"/>
  <c r="A1843" i="3"/>
  <c r="B1842" i="3"/>
  <c r="A1842" i="3"/>
  <c r="B1841" i="3"/>
  <c r="A1841" i="3"/>
  <c r="B1840" i="3"/>
  <c r="A1840" i="3"/>
  <c r="B1839" i="3"/>
  <c r="A1839" i="3"/>
  <c r="B1838" i="3"/>
  <c r="A1838" i="3"/>
  <c r="B1837" i="3"/>
  <c r="A1837" i="3"/>
  <c r="B1836" i="3"/>
  <c r="A1836" i="3"/>
  <c r="B1835" i="3"/>
  <c r="A1835" i="3"/>
  <c r="B1834" i="3"/>
  <c r="A1834" i="3"/>
  <c r="B1833" i="3"/>
  <c r="A1833" i="3"/>
  <c r="B1832" i="3"/>
  <c r="A1832" i="3"/>
  <c r="B1831" i="3"/>
  <c r="A1831" i="3"/>
  <c r="B1830" i="3"/>
  <c r="A1830" i="3"/>
  <c r="B1829" i="3"/>
  <c r="A1829" i="3"/>
  <c r="B1828" i="3"/>
  <c r="A1828" i="3"/>
  <c r="B1827" i="3"/>
  <c r="A1827" i="3"/>
  <c r="B1826" i="3"/>
  <c r="A1826" i="3"/>
  <c r="B1825" i="3"/>
  <c r="A1825" i="3"/>
  <c r="B1824" i="3"/>
  <c r="A1824" i="3"/>
  <c r="B1823" i="3"/>
  <c r="A1823" i="3"/>
  <c r="B1822" i="3"/>
  <c r="A1822" i="3"/>
  <c r="B1821" i="3"/>
  <c r="A1821" i="3"/>
  <c r="B1820" i="3"/>
  <c r="A1820" i="3"/>
  <c r="B1819" i="3"/>
  <c r="A1819" i="3"/>
  <c r="B1818" i="3"/>
  <c r="A1818" i="3"/>
  <c r="B1817" i="3"/>
  <c r="A1817" i="3"/>
  <c r="B1816" i="3"/>
  <c r="A1816" i="3"/>
  <c r="B1815" i="3"/>
  <c r="A1815" i="3"/>
  <c r="B1814" i="3"/>
  <c r="A1814" i="3"/>
  <c r="B1813" i="3"/>
  <c r="A1813" i="3"/>
  <c r="B1812" i="3"/>
  <c r="A1812" i="3"/>
  <c r="B1811" i="3"/>
  <c r="A1811" i="3"/>
  <c r="B1810" i="3"/>
  <c r="A1810" i="3"/>
  <c r="B1809" i="3"/>
  <c r="A1809" i="3"/>
  <c r="B1808" i="3"/>
  <c r="A1808" i="3"/>
  <c r="B1807" i="3"/>
  <c r="A1807" i="3"/>
  <c r="B1806" i="3"/>
  <c r="A1806" i="3"/>
  <c r="B1805" i="3"/>
  <c r="A1805" i="3"/>
  <c r="B1804" i="3"/>
  <c r="A1804" i="3"/>
  <c r="B1803" i="3"/>
  <c r="A1803" i="3"/>
  <c r="B1802" i="3"/>
  <c r="A1802" i="3"/>
  <c r="B1801" i="3"/>
  <c r="A1801" i="3"/>
  <c r="B1800" i="3"/>
  <c r="A1800" i="3"/>
  <c r="B1799" i="3"/>
  <c r="A1799" i="3"/>
  <c r="B1798" i="3"/>
  <c r="A1798" i="3"/>
  <c r="B1797" i="3"/>
  <c r="A1797" i="3"/>
  <c r="B1796" i="3"/>
  <c r="A1796" i="3"/>
  <c r="B1795" i="3"/>
  <c r="A1795" i="3"/>
  <c r="B1794" i="3"/>
  <c r="A1794" i="3"/>
  <c r="B1793" i="3"/>
  <c r="A1793" i="3"/>
  <c r="B1792" i="3"/>
  <c r="A1792" i="3"/>
  <c r="B1791" i="3"/>
  <c r="A1791" i="3"/>
  <c r="B1790" i="3"/>
  <c r="A1790" i="3"/>
  <c r="B1789" i="3"/>
  <c r="A1789" i="3"/>
  <c r="B1788" i="3"/>
  <c r="A1788" i="3"/>
  <c r="B1787" i="3"/>
  <c r="A1787" i="3"/>
  <c r="B1786" i="3"/>
  <c r="A1786" i="3"/>
  <c r="B1785" i="3"/>
  <c r="A1785" i="3"/>
  <c r="B1784" i="3"/>
  <c r="A1784" i="3"/>
  <c r="B1783" i="3"/>
  <c r="A1783" i="3"/>
  <c r="B1782" i="3"/>
  <c r="A1782" i="3"/>
  <c r="B1781" i="3"/>
  <c r="A1781" i="3"/>
  <c r="B1780" i="3"/>
  <c r="A1780" i="3"/>
  <c r="B1779" i="3"/>
  <c r="A1779" i="3"/>
  <c r="B1778" i="3"/>
  <c r="A1778" i="3"/>
  <c r="B1777" i="3"/>
  <c r="A1777" i="3"/>
  <c r="B1776" i="3"/>
  <c r="A1776" i="3"/>
  <c r="B1775" i="3"/>
  <c r="A1775" i="3"/>
  <c r="B1774" i="3"/>
  <c r="A1774" i="3"/>
  <c r="B1773" i="3"/>
  <c r="A1773" i="3"/>
  <c r="B1772" i="3"/>
  <c r="A1772" i="3"/>
  <c r="B1771" i="3"/>
  <c r="A1771" i="3"/>
  <c r="B1770" i="3"/>
  <c r="A1770" i="3"/>
  <c r="B1769" i="3"/>
  <c r="A1769" i="3"/>
  <c r="B1768" i="3"/>
  <c r="A1768" i="3"/>
  <c r="B1767" i="3"/>
  <c r="A1767" i="3"/>
  <c r="B1766" i="3"/>
  <c r="A1766" i="3"/>
  <c r="B1765" i="3"/>
  <c r="A1765" i="3"/>
  <c r="B1764" i="3"/>
  <c r="A1764" i="3"/>
  <c r="B1763" i="3"/>
  <c r="A1763" i="3"/>
  <c r="B1762" i="3"/>
  <c r="A1762" i="3"/>
  <c r="B1761" i="3"/>
  <c r="A1761" i="3"/>
  <c r="B1760" i="3"/>
  <c r="A1760" i="3"/>
  <c r="B1759" i="3"/>
  <c r="A1759" i="3"/>
  <c r="B1758" i="3"/>
  <c r="A1758" i="3"/>
  <c r="B1757" i="3"/>
  <c r="A1757" i="3"/>
  <c r="B1756" i="3"/>
  <c r="A1756" i="3"/>
  <c r="B1755" i="3"/>
  <c r="A1755" i="3"/>
  <c r="B1754" i="3"/>
  <c r="A1754" i="3"/>
  <c r="B1753" i="3"/>
  <c r="A1753" i="3"/>
  <c r="B1752" i="3"/>
  <c r="A1752" i="3"/>
  <c r="B1751" i="3"/>
  <c r="A1751" i="3"/>
  <c r="B1750" i="3"/>
  <c r="A1750" i="3"/>
  <c r="B1749" i="3"/>
  <c r="A1749" i="3"/>
  <c r="B1748" i="3"/>
  <c r="A1748" i="3"/>
  <c r="B1747" i="3"/>
  <c r="A1747" i="3"/>
  <c r="B1746" i="3"/>
  <c r="A1746" i="3"/>
  <c r="B1745" i="3"/>
  <c r="A1745" i="3"/>
  <c r="B1744" i="3"/>
  <c r="A1744" i="3"/>
  <c r="B1743" i="3"/>
  <c r="A1743" i="3"/>
  <c r="B1742" i="3"/>
  <c r="A1742" i="3"/>
  <c r="B1741" i="3"/>
  <c r="A1741" i="3"/>
  <c r="B1740" i="3"/>
  <c r="A1740" i="3"/>
  <c r="B1739" i="3"/>
  <c r="A1739" i="3"/>
  <c r="B1738" i="3"/>
  <c r="A1738" i="3"/>
  <c r="B1737" i="3"/>
  <c r="A1737" i="3"/>
  <c r="B1736" i="3"/>
  <c r="A1736" i="3"/>
  <c r="B1735" i="3"/>
  <c r="A1735" i="3"/>
  <c r="B1734" i="3"/>
  <c r="A1734" i="3"/>
  <c r="B1733" i="3"/>
  <c r="A1733" i="3"/>
  <c r="B1732" i="3"/>
  <c r="A1732" i="3"/>
  <c r="B1731" i="3"/>
  <c r="A1731" i="3"/>
  <c r="B1730" i="3"/>
  <c r="A1730" i="3"/>
  <c r="B1729" i="3"/>
  <c r="A1729" i="3"/>
  <c r="B1728" i="3"/>
  <c r="A1728" i="3"/>
  <c r="B1727" i="3"/>
  <c r="A1727" i="3"/>
  <c r="B1726" i="3"/>
  <c r="A1726" i="3"/>
  <c r="B1725" i="3"/>
  <c r="A1725" i="3"/>
  <c r="B1724" i="3"/>
  <c r="A1724" i="3"/>
  <c r="B1723" i="3"/>
  <c r="A1723" i="3"/>
  <c r="B1722" i="3"/>
  <c r="A1722" i="3"/>
  <c r="B1721" i="3"/>
  <c r="A1721" i="3"/>
  <c r="B1720" i="3"/>
  <c r="A1720" i="3"/>
  <c r="B1719" i="3"/>
  <c r="A1719" i="3"/>
  <c r="B1718" i="3"/>
  <c r="A1718" i="3"/>
  <c r="B1717" i="3"/>
  <c r="A1717" i="3"/>
  <c r="B1716" i="3"/>
  <c r="A1716" i="3"/>
  <c r="B1715" i="3"/>
  <c r="A1715" i="3"/>
  <c r="B1714" i="3"/>
  <c r="A1714" i="3"/>
  <c r="B1713" i="3"/>
  <c r="A1713" i="3"/>
  <c r="B1712" i="3"/>
  <c r="A1712" i="3"/>
  <c r="B1711" i="3"/>
  <c r="A1711" i="3"/>
  <c r="B1710" i="3"/>
  <c r="A1710" i="3"/>
  <c r="B1709" i="3"/>
  <c r="A1709" i="3"/>
  <c r="B1708" i="3"/>
  <c r="A1708" i="3"/>
  <c r="B1707" i="3"/>
  <c r="A1707" i="3"/>
  <c r="B1706" i="3"/>
  <c r="A1706" i="3"/>
  <c r="B1705" i="3"/>
  <c r="A1705" i="3"/>
  <c r="B1704" i="3"/>
  <c r="A1704" i="3"/>
  <c r="B1703" i="3"/>
  <c r="A1703" i="3"/>
  <c r="B1702" i="3"/>
  <c r="A1702" i="3"/>
  <c r="B1701" i="3"/>
  <c r="A1701" i="3"/>
  <c r="B1700" i="3"/>
  <c r="A1700" i="3"/>
  <c r="B1699" i="3"/>
  <c r="A1699" i="3"/>
  <c r="B1698" i="3"/>
  <c r="A1698" i="3"/>
  <c r="B1697" i="3"/>
  <c r="A1697" i="3"/>
  <c r="B1696" i="3"/>
  <c r="A1696" i="3"/>
  <c r="B1695" i="3"/>
  <c r="A1695" i="3"/>
  <c r="B1694" i="3"/>
  <c r="A1694" i="3"/>
  <c r="B1693" i="3"/>
  <c r="A1693" i="3"/>
  <c r="B1692" i="3"/>
  <c r="A1692" i="3"/>
  <c r="B1691" i="3"/>
  <c r="A1691" i="3"/>
  <c r="B1690" i="3"/>
  <c r="A1690" i="3"/>
  <c r="B1689" i="3"/>
  <c r="A1689" i="3"/>
  <c r="B1688" i="3"/>
  <c r="A1688" i="3"/>
  <c r="B1687" i="3"/>
  <c r="A1687" i="3"/>
  <c r="B1686" i="3"/>
  <c r="A1686" i="3"/>
  <c r="B1685" i="3"/>
  <c r="A1685" i="3"/>
  <c r="B1684" i="3"/>
  <c r="A1684" i="3"/>
  <c r="B1683" i="3"/>
  <c r="A1683" i="3"/>
  <c r="B1682" i="3"/>
  <c r="A1682" i="3"/>
  <c r="B1681" i="3"/>
  <c r="A1681" i="3"/>
  <c r="B1680" i="3"/>
  <c r="A1680" i="3"/>
  <c r="B1679" i="3"/>
  <c r="A1679" i="3"/>
  <c r="B1678" i="3"/>
  <c r="A1678" i="3"/>
  <c r="B1677" i="3"/>
  <c r="A1677" i="3"/>
  <c r="B1676" i="3"/>
  <c r="A1676" i="3"/>
  <c r="B1675" i="3"/>
  <c r="A1675" i="3"/>
  <c r="B1674" i="3"/>
  <c r="A1674" i="3"/>
  <c r="B1673" i="3"/>
  <c r="A1673" i="3"/>
  <c r="B1672" i="3"/>
  <c r="A1672" i="3"/>
  <c r="B1671" i="3"/>
  <c r="A1671" i="3"/>
  <c r="B1670" i="3"/>
  <c r="A1670" i="3"/>
  <c r="B1669" i="3"/>
  <c r="A1669" i="3"/>
  <c r="B1668" i="3"/>
  <c r="A1668" i="3"/>
  <c r="B1667" i="3"/>
  <c r="A1667" i="3"/>
  <c r="B1666" i="3"/>
  <c r="A1666" i="3"/>
  <c r="B1665" i="3"/>
  <c r="A1665" i="3"/>
  <c r="B1664" i="3"/>
  <c r="A1664" i="3"/>
  <c r="B1663" i="3"/>
  <c r="A1663" i="3"/>
  <c r="B1662" i="3"/>
  <c r="A1662" i="3"/>
  <c r="B1661" i="3"/>
  <c r="A1661" i="3"/>
  <c r="B1660" i="3"/>
  <c r="A1660" i="3"/>
  <c r="B1659" i="3"/>
  <c r="A1659" i="3"/>
  <c r="B1658" i="3"/>
  <c r="A1658" i="3"/>
  <c r="B1657" i="3"/>
  <c r="A1657" i="3"/>
  <c r="B1656" i="3"/>
  <c r="A1656" i="3"/>
  <c r="B1655" i="3"/>
  <c r="A1655" i="3"/>
  <c r="B1654" i="3"/>
  <c r="A1654" i="3"/>
  <c r="B1653" i="3"/>
  <c r="A1653" i="3"/>
  <c r="B1652" i="3"/>
  <c r="A1652" i="3"/>
  <c r="B1651" i="3"/>
  <c r="A1651" i="3"/>
  <c r="B1650" i="3"/>
  <c r="A1650" i="3"/>
  <c r="B1649" i="3"/>
  <c r="A1649" i="3"/>
  <c r="B1648" i="3"/>
  <c r="A1648" i="3"/>
  <c r="B1647" i="3"/>
  <c r="A1647" i="3"/>
  <c r="B1646" i="3"/>
  <c r="A1646" i="3"/>
  <c r="B1645" i="3"/>
  <c r="A1645" i="3"/>
  <c r="B1644" i="3"/>
  <c r="A1644" i="3"/>
  <c r="B1643" i="3"/>
  <c r="A1643" i="3"/>
  <c r="B1642" i="3"/>
  <c r="A1642" i="3"/>
  <c r="B1641" i="3"/>
  <c r="A1641" i="3"/>
  <c r="B1640" i="3"/>
  <c r="A1640" i="3"/>
  <c r="B1639" i="3"/>
  <c r="A1639" i="3"/>
  <c r="B1638" i="3"/>
  <c r="A1638" i="3"/>
  <c r="B1637" i="3"/>
  <c r="A1637" i="3"/>
  <c r="B1636" i="3"/>
  <c r="A1636" i="3"/>
  <c r="B1635" i="3"/>
  <c r="A1635" i="3"/>
  <c r="B1634" i="3"/>
  <c r="A1634" i="3"/>
  <c r="B1633" i="3"/>
  <c r="A1633" i="3"/>
  <c r="B1632" i="3"/>
  <c r="A1632" i="3"/>
  <c r="B1631" i="3"/>
  <c r="A1631" i="3"/>
  <c r="B1630" i="3"/>
  <c r="A1630" i="3"/>
  <c r="B1629" i="3"/>
  <c r="A1629" i="3"/>
  <c r="B1628" i="3"/>
  <c r="A1628" i="3"/>
  <c r="B1627" i="3"/>
  <c r="A1627" i="3"/>
  <c r="B1626" i="3"/>
  <c r="A1626" i="3"/>
  <c r="B1625" i="3"/>
  <c r="A1625" i="3"/>
  <c r="B1624" i="3"/>
  <c r="A1624" i="3"/>
  <c r="B1623" i="3"/>
  <c r="A1623" i="3"/>
  <c r="B1622" i="3"/>
  <c r="A1622" i="3"/>
  <c r="B1621" i="3"/>
  <c r="A1621" i="3"/>
  <c r="B1620" i="3"/>
  <c r="A1620" i="3"/>
  <c r="B1619" i="3"/>
  <c r="A1619" i="3"/>
  <c r="B1618" i="3"/>
  <c r="A1618" i="3"/>
  <c r="B1617" i="3"/>
  <c r="A1617" i="3"/>
  <c r="B1616" i="3"/>
  <c r="A1616" i="3"/>
  <c r="B1615" i="3"/>
  <c r="A1615" i="3"/>
  <c r="B1614" i="3"/>
  <c r="A1614" i="3"/>
  <c r="B1613" i="3"/>
  <c r="A1613" i="3"/>
  <c r="B1612" i="3"/>
  <c r="A1612" i="3"/>
  <c r="B1611" i="3"/>
  <c r="A1611" i="3"/>
  <c r="B1610" i="3"/>
  <c r="A1610" i="3"/>
  <c r="B1609" i="3"/>
  <c r="A1609" i="3"/>
  <c r="B1608" i="3"/>
  <c r="A1608" i="3"/>
  <c r="B1607" i="3"/>
  <c r="A1607" i="3"/>
  <c r="B1606" i="3"/>
  <c r="A1606" i="3"/>
  <c r="B1605" i="3"/>
  <c r="A1605" i="3"/>
  <c r="B1604" i="3"/>
  <c r="A1604" i="3"/>
  <c r="B1603" i="3"/>
  <c r="A1603" i="3"/>
  <c r="B1602" i="3"/>
  <c r="A1602" i="3"/>
  <c r="B1601" i="3"/>
  <c r="A1601" i="3"/>
  <c r="B1600" i="3"/>
  <c r="A1600" i="3"/>
  <c r="B1599" i="3"/>
  <c r="A1599" i="3"/>
  <c r="B1598" i="3"/>
  <c r="A1598" i="3"/>
  <c r="B1597" i="3"/>
  <c r="A1597" i="3"/>
  <c r="B1596" i="3"/>
  <c r="A1596" i="3"/>
  <c r="B1595" i="3"/>
  <c r="A1595" i="3"/>
  <c r="B1594" i="3"/>
  <c r="A1594" i="3"/>
  <c r="B1593" i="3"/>
  <c r="A1593" i="3"/>
  <c r="B1592" i="3"/>
  <c r="A1592" i="3"/>
  <c r="B1591" i="3"/>
  <c r="A1591" i="3"/>
  <c r="B1590" i="3"/>
  <c r="A1590" i="3"/>
  <c r="B1589" i="3"/>
  <c r="A1589" i="3"/>
  <c r="B1588" i="3"/>
  <c r="A1588" i="3"/>
  <c r="B1587" i="3"/>
  <c r="A1587" i="3"/>
  <c r="B1586" i="3"/>
  <c r="A1586" i="3"/>
  <c r="B1585" i="3"/>
  <c r="A1585" i="3"/>
  <c r="B1584" i="3"/>
  <c r="A1584" i="3"/>
  <c r="B1583" i="3"/>
  <c r="A1583" i="3"/>
  <c r="B1582" i="3"/>
  <c r="A1582" i="3"/>
  <c r="B1581" i="3"/>
  <c r="A1581" i="3"/>
  <c r="B1580" i="3"/>
  <c r="A1580" i="3"/>
  <c r="B1579" i="3"/>
  <c r="A1579" i="3"/>
  <c r="B1578" i="3"/>
  <c r="A1578" i="3"/>
  <c r="B1577" i="3"/>
  <c r="A1577" i="3"/>
  <c r="B1576" i="3"/>
  <c r="A1576" i="3"/>
  <c r="B1575" i="3"/>
  <c r="A1575" i="3"/>
  <c r="B1574" i="3"/>
  <c r="A1574" i="3"/>
  <c r="B1573" i="3"/>
  <c r="A1573" i="3"/>
  <c r="B1572" i="3"/>
  <c r="A1572" i="3"/>
  <c r="B1571" i="3"/>
  <c r="A1571" i="3"/>
  <c r="B1570" i="3"/>
  <c r="A1570" i="3"/>
  <c r="B1569" i="3"/>
  <c r="A1569" i="3"/>
  <c r="B1568" i="3"/>
  <c r="A1568" i="3"/>
  <c r="B1567" i="3"/>
  <c r="A1567" i="3"/>
  <c r="B1566" i="3"/>
  <c r="A1566" i="3"/>
  <c r="B1565" i="3"/>
  <c r="A1565" i="3"/>
  <c r="B1564" i="3"/>
  <c r="A1564" i="3"/>
  <c r="B1563" i="3"/>
  <c r="A1563" i="3"/>
  <c r="B1562" i="3"/>
  <c r="A1562" i="3"/>
  <c r="B1561" i="3"/>
  <c r="A1561" i="3"/>
  <c r="B1560" i="3"/>
  <c r="A1560" i="3"/>
  <c r="B1559" i="3"/>
  <c r="A1559" i="3"/>
  <c r="B1558" i="3"/>
  <c r="A1558" i="3"/>
  <c r="B1557" i="3"/>
  <c r="A1557" i="3"/>
  <c r="B1556" i="3"/>
  <c r="A1556" i="3"/>
  <c r="B1555" i="3"/>
  <c r="A1555" i="3"/>
  <c r="B1554" i="3"/>
  <c r="A1554" i="3"/>
  <c r="B1553" i="3"/>
  <c r="A1553" i="3"/>
  <c r="B1552" i="3"/>
  <c r="A1552" i="3"/>
  <c r="B1551" i="3"/>
  <c r="A1551" i="3"/>
  <c r="B1550" i="3"/>
  <c r="A1550" i="3"/>
  <c r="B1549" i="3"/>
  <c r="A1549" i="3"/>
  <c r="B1548" i="3"/>
  <c r="A1548" i="3"/>
  <c r="B1547" i="3"/>
  <c r="A1547" i="3"/>
  <c r="B1546" i="3"/>
  <c r="A1546" i="3"/>
  <c r="B1545" i="3"/>
  <c r="A1545" i="3"/>
  <c r="B1544" i="3"/>
  <c r="A1544" i="3"/>
  <c r="B1543" i="3"/>
  <c r="A1543" i="3"/>
  <c r="B1542" i="3"/>
  <c r="A1542" i="3"/>
  <c r="B1541" i="3"/>
  <c r="A1541" i="3"/>
  <c r="B1540" i="3"/>
  <c r="A1540" i="3"/>
  <c r="B1539" i="3"/>
  <c r="A1539" i="3"/>
  <c r="B1538" i="3"/>
  <c r="A1538" i="3"/>
  <c r="B1537" i="3"/>
  <c r="A1537" i="3"/>
  <c r="B1536" i="3"/>
  <c r="A1536" i="3"/>
  <c r="B1535" i="3"/>
  <c r="A1535" i="3"/>
  <c r="B1534" i="3"/>
  <c r="A1534" i="3"/>
  <c r="B1533" i="3"/>
  <c r="A1533" i="3"/>
  <c r="B1532" i="3"/>
  <c r="A1532" i="3"/>
  <c r="B1531" i="3"/>
  <c r="A1531" i="3"/>
  <c r="B1530" i="3"/>
  <c r="A1530" i="3"/>
  <c r="B1529" i="3"/>
  <c r="A1529" i="3"/>
  <c r="B1528" i="3"/>
  <c r="A1528" i="3"/>
  <c r="B1527" i="3"/>
  <c r="A1527" i="3"/>
  <c r="B1526" i="3"/>
  <c r="A1526" i="3"/>
  <c r="B1525" i="3"/>
  <c r="A1525" i="3"/>
  <c r="B1524" i="3"/>
  <c r="A1524" i="3"/>
  <c r="B1523" i="3"/>
  <c r="A1523" i="3"/>
  <c r="B1522" i="3"/>
  <c r="A1522" i="3"/>
  <c r="B1521" i="3"/>
  <c r="A1521" i="3"/>
  <c r="B1520" i="3"/>
  <c r="A1520" i="3"/>
  <c r="B1519" i="3"/>
  <c r="A1519" i="3"/>
  <c r="B1518" i="3"/>
  <c r="A1518" i="3"/>
  <c r="B1517" i="3"/>
  <c r="A1517" i="3"/>
  <c r="B1516" i="3"/>
  <c r="A1516" i="3"/>
  <c r="B1515" i="3"/>
  <c r="A1515" i="3"/>
  <c r="B1514" i="3"/>
  <c r="A1514" i="3"/>
  <c r="B1513" i="3"/>
  <c r="A1513" i="3"/>
  <c r="B1512" i="3"/>
  <c r="A1512" i="3"/>
  <c r="B1511" i="3"/>
  <c r="A1511" i="3"/>
  <c r="B1510" i="3"/>
  <c r="A1510" i="3"/>
  <c r="B1509" i="3"/>
  <c r="A1509" i="3"/>
  <c r="B1508" i="3"/>
  <c r="A1508" i="3"/>
  <c r="B1507" i="3"/>
  <c r="A1507" i="3"/>
  <c r="B1506" i="3"/>
  <c r="A1506" i="3"/>
  <c r="B1505" i="3"/>
  <c r="A1505" i="3"/>
  <c r="B1504" i="3"/>
  <c r="A1504" i="3"/>
  <c r="B1503" i="3"/>
  <c r="A1503" i="3"/>
  <c r="B1502" i="3"/>
  <c r="A1502" i="3"/>
  <c r="B1501" i="3"/>
  <c r="A1501" i="3"/>
  <c r="B1500" i="3"/>
  <c r="A1500" i="3"/>
  <c r="B1499" i="3"/>
  <c r="A1499" i="3"/>
  <c r="B1498" i="3"/>
  <c r="A1498" i="3"/>
  <c r="B1497" i="3"/>
  <c r="A1497" i="3"/>
  <c r="B1496" i="3"/>
  <c r="A1496" i="3"/>
  <c r="B1495" i="3"/>
  <c r="A1495" i="3"/>
  <c r="B1494" i="3"/>
  <c r="A1494" i="3"/>
  <c r="B1493" i="3"/>
  <c r="A1493" i="3"/>
  <c r="B1492" i="3"/>
  <c r="A1492" i="3"/>
  <c r="B1491" i="3"/>
  <c r="A1491" i="3"/>
  <c r="B1490" i="3"/>
  <c r="A1490" i="3"/>
  <c r="B1489" i="3"/>
  <c r="A1489" i="3"/>
  <c r="B1488" i="3"/>
  <c r="A1488" i="3"/>
  <c r="B1487" i="3"/>
  <c r="A1487" i="3"/>
  <c r="B1486" i="3"/>
  <c r="A1486" i="3"/>
  <c r="B1485" i="3"/>
  <c r="A1485" i="3"/>
  <c r="B1484" i="3"/>
  <c r="A1484" i="3"/>
  <c r="B1483" i="3"/>
  <c r="A1483" i="3"/>
  <c r="B1482" i="3"/>
  <c r="A1482" i="3"/>
  <c r="B1481" i="3"/>
  <c r="A1481" i="3"/>
  <c r="B1480" i="3"/>
  <c r="A1480" i="3"/>
  <c r="B1479" i="3"/>
  <c r="A1479" i="3"/>
  <c r="B1478" i="3"/>
  <c r="A1478" i="3"/>
  <c r="B1477" i="3"/>
  <c r="A1477" i="3"/>
  <c r="B1476" i="3"/>
  <c r="A1476" i="3"/>
  <c r="B1475" i="3"/>
  <c r="A1475" i="3"/>
  <c r="B1474" i="3"/>
  <c r="A1474" i="3"/>
  <c r="B1473" i="3"/>
  <c r="A1473" i="3"/>
  <c r="B1472" i="3"/>
  <c r="A1472" i="3"/>
  <c r="B1471" i="3"/>
  <c r="A1471" i="3"/>
  <c r="B1470" i="3"/>
  <c r="A1470" i="3"/>
  <c r="B1469" i="3"/>
  <c r="A1469" i="3"/>
  <c r="B1468" i="3"/>
  <c r="A1468" i="3"/>
  <c r="B1467" i="3"/>
  <c r="A1467" i="3"/>
  <c r="B1466" i="3"/>
  <c r="A1466" i="3"/>
  <c r="B1465" i="3"/>
  <c r="A1465" i="3"/>
  <c r="B1464" i="3"/>
  <c r="A1464" i="3"/>
  <c r="B1463" i="3"/>
  <c r="A1463" i="3"/>
  <c r="B1462" i="3"/>
  <c r="A1462" i="3"/>
  <c r="B1461" i="3"/>
  <c r="A1461" i="3"/>
  <c r="B1460" i="3"/>
  <c r="A1460" i="3"/>
  <c r="B1459" i="3"/>
  <c r="A1459" i="3"/>
  <c r="B1458" i="3"/>
  <c r="A1458" i="3"/>
  <c r="B1457" i="3"/>
  <c r="A1457" i="3"/>
  <c r="B1456" i="3"/>
  <c r="A1456" i="3"/>
  <c r="B1455" i="3"/>
  <c r="A1455" i="3"/>
  <c r="B1454" i="3"/>
  <c r="A1454" i="3"/>
  <c r="B1453" i="3"/>
  <c r="A1453" i="3"/>
  <c r="B1452" i="3"/>
  <c r="A1452" i="3"/>
  <c r="B1451" i="3"/>
  <c r="A1451" i="3"/>
  <c r="B1450" i="3"/>
  <c r="A1450" i="3"/>
  <c r="B1449" i="3"/>
  <c r="A1449" i="3"/>
  <c r="B1448" i="3"/>
  <c r="A1448" i="3"/>
  <c r="B1447" i="3"/>
  <c r="A1447" i="3"/>
  <c r="B1446" i="3"/>
  <c r="A1446" i="3"/>
  <c r="B1445" i="3"/>
  <c r="A1445" i="3"/>
  <c r="B1444" i="3"/>
  <c r="A1444" i="3"/>
  <c r="B1443" i="3"/>
  <c r="A1443" i="3"/>
  <c r="B1442" i="3"/>
  <c r="A1442" i="3"/>
  <c r="B1441" i="3"/>
  <c r="A1441" i="3"/>
  <c r="B1440" i="3"/>
  <c r="A1440" i="3"/>
  <c r="B1439" i="3"/>
  <c r="A1439" i="3"/>
  <c r="B1438" i="3"/>
  <c r="A1438" i="3"/>
  <c r="B1437" i="3"/>
  <c r="A1437" i="3"/>
  <c r="B1436" i="3"/>
  <c r="A1436" i="3"/>
  <c r="B1435" i="3"/>
  <c r="A1435" i="3"/>
  <c r="B1434" i="3"/>
  <c r="A1434" i="3"/>
  <c r="B1433" i="3"/>
  <c r="A1433" i="3"/>
  <c r="B1432" i="3"/>
  <c r="A1432" i="3"/>
  <c r="B1431" i="3"/>
  <c r="A1431" i="3"/>
  <c r="B1430" i="3"/>
  <c r="A1430" i="3"/>
  <c r="B1429" i="3"/>
  <c r="A1429" i="3"/>
  <c r="B1428" i="3"/>
  <c r="A1428" i="3"/>
  <c r="B1427" i="3"/>
  <c r="A1427" i="3"/>
  <c r="B1426" i="3"/>
  <c r="A1426" i="3"/>
  <c r="B1425" i="3"/>
  <c r="A1425" i="3"/>
  <c r="B1424" i="3"/>
  <c r="A1424" i="3"/>
  <c r="B1423" i="3"/>
  <c r="A1423" i="3"/>
  <c r="B1422" i="3"/>
  <c r="A1422" i="3"/>
  <c r="B1421" i="3"/>
  <c r="A1421" i="3"/>
  <c r="B1420" i="3"/>
  <c r="A1420" i="3"/>
  <c r="B1419" i="3"/>
  <c r="A1419" i="3"/>
  <c r="B1418" i="3"/>
  <c r="A1418" i="3"/>
  <c r="B1417" i="3"/>
  <c r="A1417" i="3"/>
  <c r="B1416" i="3"/>
  <c r="A1416" i="3"/>
  <c r="B1415" i="3"/>
  <c r="A1415" i="3"/>
  <c r="B1414" i="3"/>
  <c r="A1414" i="3"/>
  <c r="B1413" i="3"/>
  <c r="A1413" i="3"/>
  <c r="B1412" i="3"/>
  <c r="A1412" i="3"/>
  <c r="B1411" i="3"/>
  <c r="A1411" i="3"/>
  <c r="B1410" i="3"/>
  <c r="A1410" i="3"/>
  <c r="B1409" i="3"/>
  <c r="A1409" i="3"/>
  <c r="B1408" i="3"/>
  <c r="A1408" i="3"/>
  <c r="B1407" i="3"/>
  <c r="A1407" i="3"/>
  <c r="B1406" i="3"/>
  <c r="A1406" i="3"/>
  <c r="B1405" i="3"/>
  <c r="A1405" i="3"/>
  <c r="B1404" i="3"/>
  <c r="A1404" i="3"/>
  <c r="B1403" i="3"/>
  <c r="A1403" i="3"/>
  <c r="B1402" i="3"/>
  <c r="A1402" i="3"/>
  <c r="B1401" i="3"/>
  <c r="A1401" i="3"/>
  <c r="B1400" i="3"/>
  <c r="A1400" i="3"/>
  <c r="B1399" i="3"/>
  <c r="A1399" i="3"/>
  <c r="B1398" i="3"/>
  <c r="A1398" i="3"/>
  <c r="B1397" i="3"/>
  <c r="A1397" i="3"/>
  <c r="B1396" i="3"/>
  <c r="A1396" i="3"/>
  <c r="B1395" i="3"/>
  <c r="A1395" i="3"/>
  <c r="B1394" i="3"/>
  <c r="A1394" i="3"/>
  <c r="B1393" i="3"/>
  <c r="A1393" i="3"/>
  <c r="B1392" i="3"/>
  <c r="A1392" i="3"/>
  <c r="B1391" i="3"/>
  <c r="A1391" i="3"/>
  <c r="B1390" i="3"/>
  <c r="A1390" i="3"/>
  <c r="B1389" i="3"/>
  <c r="A1389" i="3"/>
  <c r="B1388" i="3"/>
  <c r="A1388" i="3"/>
  <c r="B1387" i="3"/>
  <c r="A1387" i="3"/>
  <c r="B1386" i="3"/>
  <c r="A1386" i="3"/>
  <c r="B1385" i="3"/>
  <c r="A1385" i="3"/>
  <c r="B1384" i="3"/>
  <c r="A1384" i="3"/>
  <c r="B1383" i="3"/>
  <c r="A1383" i="3"/>
  <c r="B1382" i="3"/>
  <c r="A1382" i="3"/>
  <c r="B1381" i="3"/>
  <c r="A1381" i="3"/>
  <c r="B1380" i="3"/>
  <c r="A1380" i="3"/>
  <c r="B1379" i="3"/>
  <c r="A1379" i="3"/>
  <c r="B1378" i="3"/>
  <c r="A1378" i="3"/>
  <c r="B1377" i="3"/>
  <c r="A1377" i="3"/>
  <c r="B1376" i="3"/>
  <c r="A1376" i="3"/>
  <c r="B1375" i="3"/>
  <c r="A1375" i="3"/>
  <c r="B1374" i="3"/>
  <c r="A1374" i="3"/>
  <c r="B1373" i="3"/>
  <c r="A1373" i="3"/>
  <c r="B1372" i="3"/>
  <c r="A1372" i="3"/>
  <c r="B1371" i="3"/>
  <c r="A1371" i="3"/>
  <c r="B1370" i="3"/>
  <c r="A1370" i="3"/>
  <c r="B1369" i="3"/>
  <c r="A1369" i="3"/>
  <c r="B1368" i="3"/>
  <c r="A1368" i="3"/>
  <c r="B1367" i="3"/>
  <c r="A1367" i="3"/>
  <c r="B1366" i="3"/>
  <c r="A1366" i="3"/>
  <c r="B1365" i="3"/>
  <c r="A1365" i="3"/>
  <c r="B1364" i="3"/>
  <c r="A1364" i="3"/>
  <c r="B1363" i="3"/>
  <c r="A1363" i="3"/>
  <c r="B1362" i="3"/>
  <c r="A1362" i="3"/>
  <c r="B1361" i="3"/>
  <c r="A1361" i="3"/>
  <c r="B1360" i="3"/>
  <c r="A1360" i="3"/>
  <c r="B1359" i="3"/>
  <c r="A1359" i="3"/>
  <c r="B1358" i="3"/>
  <c r="A1358" i="3"/>
  <c r="B1357" i="3"/>
  <c r="A1357" i="3"/>
  <c r="B1356" i="3"/>
  <c r="A1356" i="3"/>
  <c r="B1355" i="3"/>
  <c r="A1355" i="3"/>
  <c r="B1354" i="3"/>
  <c r="A1354" i="3"/>
  <c r="B1353" i="3"/>
  <c r="A1353" i="3"/>
  <c r="B1352" i="3"/>
  <c r="A1352" i="3"/>
  <c r="B1351" i="3"/>
  <c r="A1351" i="3"/>
  <c r="B1350" i="3"/>
  <c r="A1350" i="3"/>
  <c r="B1349" i="3"/>
  <c r="A1349" i="3"/>
  <c r="B1348" i="3"/>
  <c r="A1348" i="3"/>
  <c r="B1347" i="3"/>
  <c r="A1347" i="3"/>
  <c r="B1346" i="3"/>
  <c r="A1346" i="3"/>
  <c r="B1345" i="3"/>
  <c r="A1345" i="3"/>
  <c r="B1344" i="3"/>
  <c r="A1344" i="3"/>
  <c r="B1343" i="3"/>
  <c r="A1343" i="3"/>
  <c r="B1342" i="3"/>
  <c r="A1342" i="3"/>
  <c r="B1341" i="3"/>
  <c r="A1341" i="3"/>
  <c r="B1340" i="3"/>
  <c r="A1340" i="3"/>
  <c r="B1339" i="3"/>
  <c r="A1339" i="3"/>
  <c r="B1338" i="3"/>
  <c r="A1338" i="3"/>
  <c r="B1337" i="3"/>
  <c r="A1337" i="3"/>
  <c r="B1336" i="3"/>
  <c r="A1336" i="3"/>
  <c r="B1335" i="3"/>
  <c r="A1335" i="3"/>
  <c r="B1334" i="3"/>
  <c r="A1334" i="3"/>
  <c r="B1333" i="3"/>
  <c r="A1333" i="3"/>
  <c r="B1332" i="3"/>
  <c r="A1332" i="3"/>
  <c r="B1331" i="3"/>
  <c r="A1331" i="3"/>
  <c r="B1330" i="3"/>
  <c r="A1330" i="3"/>
  <c r="B1329" i="3"/>
  <c r="A1329" i="3"/>
  <c r="B1328" i="3"/>
  <c r="A1328" i="3"/>
  <c r="B1327" i="3"/>
  <c r="A1327" i="3"/>
  <c r="B1326" i="3"/>
  <c r="A1326" i="3"/>
  <c r="B1325" i="3"/>
  <c r="A1325" i="3"/>
  <c r="B1324" i="3"/>
  <c r="A1324" i="3"/>
  <c r="B1323" i="3"/>
  <c r="A1323" i="3"/>
  <c r="B1322" i="3"/>
  <c r="A1322" i="3"/>
  <c r="B1321" i="3"/>
  <c r="A1321" i="3"/>
  <c r="B1320" i="3"/>
  <c r="A1320" i="3"/>
  <c r="B1319" i="3"/>
  <c r="A1319" i="3"/>
  <c r="B1318" i="3"/>
  <c r="A1318" i="3"/>
  <c r="B1317" i="3"/>
  <c r="A1317" i="3"/>
  <c r="B1316" i="3"/>
  <c r="A1316" i="3"/>
  <c r="B1315" i="3"/>
  <c r="A1315" i="3"/>
  <c r="B1314" i="3"/>
  <c r="A1314" i="3"/>
  <c r="B1313" i="3"/>
  <c r="A1313" i="3"/>
  <c r="B1312" i="3"/>
  <c r="A1312" i="3"/>
  <c r="B1311" i="3"/>
  <c r="A1311" i="3"/>
  <c r="B1310" i="3"/>
  <c r="A1310" i="3"/>
  <c r="B1309" i="3"/>
  <c r="A1309" i="3"/>
  <c r="B1308" i="3"/>
  <c r="A1308" i="3"/>
  <c r="B1307" i="3"/>
  <c r="A1307" i="3"/>
  <c r="B1306" i="3"/>
  <c r="A1306" i="3"/>
  <c r="B1305" i="3"/>
  <c r="A1305" i="3"/>
  <c r="B1304" i="3"/>
  <c r="A1304" i="3"/>
  <c r="B1303" i="3"/>
  <c r="A1303" i="3"/>
  <c r="B1302" i="3"/>
  <c r="A1302" i="3"/>
  <c r="B1301" i="3"/>
  <c r="A1301" i="3"/>
  <c r="B1300" i="3"/>
  <c r="A1300" i="3"/>
  <c r="B1299" i="3"/>
  <c r="A1299" i="3"/>
  <c r="B1298" i="3"/>
  <c r="A1298" i="3"/>
  <c r="B1297" i="3"/>
  <c r="A1297" i="3"/>
  <c r="B1296" i="3"/>
  <c r="A1296" i="3"/>
  <c r="B1295" i="3"/>
  <c r="A1295" i="3"/>
  <c r="B1294" i="3"/>
  <c r="A1294" i="3"/>
  <c r="B1293" i="3"/>
  <c r="A1293" i="3"/>
  <c r="B1292" i="3"/>
  <c r="A1292" i="3"/>
  <c r="B1291" i="3"/>
  <c r="A1291" i="3"/>
  <c r="B1290" i="3"/>
  <c r="A1290" i="3"/>
  <c r="B1289" i="3"/>
  <c r="A1289" i="3"/>
  <c r="B1288" i="3"/>
  <c r="A1288" i="3"/>
  <c r="B1287" i="3"/>
  <c r="A1287" i="3"/>
  <c r="B1286" i="3"/>
  <c r="A1286" i="3"/>
  <c r="B1285" i="3"/>
  <c r="A1285" i="3"/>
  <c r="B1284" i="3"/>
  <c r="A1284" i="3"/>
  <c r="B1283" i="3"/>
  <c r="A1283" i="3"/>
  <c r="B1282" i="3"/>
  <c r="A1282" i="3"/>
  <c r="B1281" i="3"/>
  <c r="A1281" i="3"/>
  <c r="B1280" i="3"/>
  <c r="A1280" i="3"/>
  <c r="B1279" i="3"/>
  <c r="A1279" i="3"/>
  <c r="B1278" i="3"/>
  <c r="A1278" i="3"/>
  <c r="B1277" i="3"/>
  <c r="A1277" i="3"/>
  <c r="B1276" i="3"/>
  <c r="A1276" i="3"/>
  <c r="B1275" i="3"/>
  <c r="A1275" i="3"/>
  <c r="B1274" i="3"/>
  <c r="A1274" i="3"/>
  <c r="B1273" i="3"/>
  <c r="A1273" i="3"/>
  <c r="B1272" i="3"/>
  <c r="A1272" i="3"/>
  <c r="B1271" i="3"/>
  <c r="A1271" i="3"/>
  <c r="B1270" i="3"/>
  <c r="A1270" i="3"/>
  <c r="B1269" i="3"/>
  <c r="A1269" i="3"/>
  <c r="B1268" i="3"/>
  <c r="A1268" i="3"/>
  <c r="B1267" i="3"/>
  <c r="A1267" i="3"/>
  <c r="B1266" i="3"/>
  <c r="A1266" i="3"/>
  <c r="B1265" i="3"/>
  <c r="A1265" i="3"/>
  <c r="B1264" i="3"/>
  <c r="A1264" i="3"/>
  <c r="B1263" i="3"/>
  <c r="A1263" i="3"/>
  <c r="B1262" i="3"/>
  <c r="A1262" i="3"/>
  <c r="B1261" i="3"/>
  <c r="A1261" i="3"/>
  <c r="B1260" i="3"/>
  <c r="A1260" i="3"/>
  <c r="B1259" i="3"/>
  <c r="A1259" i="3"/>
  <c r="B1258" i="3"/>
  <c r="A1258" i="3"/>
  <c r="B1257" i="3"/>
  <c r="A1257" i="3"/>
  <c r="B1256" i="3"/>
  <c r="A1256" i="3"/>
  <c r="B1255" i="3"/>
  <c r="A1255" i="3"/>
  <c r="B1254" i="3"/>
  <c r="A1254" i="3"/>
  <c r="B1253" i="3"/>
  <c r="A1253" i="3"/>
  <c r="B1252" i="3"/>
  <c r="A1252" i="3"/>
  <c r="B1251" i="3"/>
  <c r="A1251" i="3"/>
  <c r="B1250" i="3"/>
  <c r="A1250" i="3"/>
  <c r="B1249" i="3"/>
  <c r="A1249" i="3"/>
  <c r="B1248" i="3"/>
  <c r="A1248" i="3"/>
  <c r="B1247" i="3"/>
  <c r="A1247" i="3"/>
  <c r="B1246" i="3"/>
  <c r="A1246" i="3"/>
  <c r="B1245" i="3"/>
  <c r="A1245" i="3"/>
  <c r="B1244" i="3"/>
  <c r="A1244" i="3"/>
  <c r="B1243" i="3"/>
  <c r="A1243" i="3"/>
  <c r="B1242" i="3"/>
  <c r="A1242" i="3"/>
  <c r="B1241" i="3"/>
  <c r="A1241" i="3"/>
  <c r="B1240" i="3"/>
  <c r="A1240" i="3"/>
  <c r="B1239" i="3"/>
  <c r="A1239" i="3"/>
  <c r="B1238" i="3"/>
  <c r="A1238" i="3"/>
  <c r="B1237" i="3"/>
  <c r="A1237" i="3"/>
  <c r="B1236" i="3"/>
  <c r="A1236" i="3"/>
  <c r="B1235" i="3"/>
  <c r="A1235" i="3"/>
  <c r="B1234" i="3"/>
  <c r="A1234" i="3"/>
  <c r="B1233" i="3"/>
  <c r="A1233" i="3"/>
  <c r="B1232" i="3"/>
  <c r="A1232" i="3"/>
  <c r="B1231" i="3"/>
  <c r="A1231" i="3"/>
  <c r="B1230" i="3"/>
  <c r="A1230" i="3"/>
  <c r="B1229" i="3"/>
  <c r="A1229" i="3"/>
  <c r="B1228" i="3"/>
  <c r="A1228" i="3"/>
  <c r="B1227" i="3"/>
  <c r="A1227" i="3"/>
  <c r="B1226" i="3"/>
  <c r="A1226" i="3"/>
  <c r="B1225" i="3"/>
  <c r="A1225" i="3"/>
  <c r="B1224" i="3"/>
  <c r="A1224" i="3"/>
  <c r="B1223" i="3"/>
  <c r="A1223" i="3"/>
  <c r="B1222" i="3"/>
  <c r="A1222" i="3"/>
  <c r="B1221" i="3"/>
  <c r="A1221" i="3"/>
  <c r="B1220" i="3"/>
  <c r="A1220" i="3"/>
  <c r="B1219" i="3"/>
  <c r="A1219" i="3"/>
  <c r="B1218" i="3"/>
  <c r="A1218" i="3"/>
  <c r="B1217" i="3"/>
  <c r="A1217" i="3"/>
  <c r="B1216" i="3"/>
  <c r="A1216" i="3"/>
  <c r="B1215" i="3"/>
  <c r="A1215" i="3"/>
  <c r="B1214" i="3"/>
  <c r="A1214" i="3"/>
  <c r="B1213" i="3"/>
  <c r="A1213" i="3"/>
  <c r="B1212" i="3"/>
  <c r="A1212" i="3"/>
  <c r="B1211" i="3"/>
  <c r="A1211" i="3"/>
  <c r="B1210" i="3"/>
  <c r="A1210" i="3"/>
  <c r="B1209" i="3"/>
  <c r="A1209" i="3"/>
  <c r="B1208" i="3"/>
  <c r="A1208" i="3"/>
  <c r="B1207" i="3"/>
  <c r="A1207" i="3"/>
  <c r="B1206" i="3"/>
  <c r="A1206" i="3"/>
  <c r="B1205" i="3"/>
  <c r="A1205" i="3"/>
  <c r="B1204" i="3"/>
  <c r="A1204" i="3"/>
  <c r="B1203" i="3"/>
  <c r="A1203" i="3"/>
  <c r="B1202" i="3"/>
  <c r="A1202" i="3"/>
  <c r="B1201" i="3"/>
  <c r="A1201" i="3"/>
  <c r="B1200" i="3"/>
  <c r="A1200" i="3"/>
  <c r="B1199" i="3"/>
  <c r="A1199" i="3"/>
  <c r="B1198" i="3"/>
  <c r="A1198" i="3"/>
  <c r="B1197" i="3"/>
  <c r="A1197" i="3"/>
  <c r="B1196" i="3"/>
  <c r="A1196" i="3"/>
  <c r="B1195" i="3"/>
  <c r="A1195" i="3"/>
  <c r="B1194" i="3"/>
  <c r="A1194" i="3"/>
  <c r="B1193" i="3"/>
  <c r="A1193" i="3"/>
  <c r="B1192" i="3"/>
  <c r="A1192" i="3"/>
  <c r="B1191" i="3"/>
  <c r="A1191" i="3"/>
  <c r="B1190" i="3"/>
  <c r="A1190" i="3"/>
  <c r="B1189" i="3"/>
  <c r="A1189" i="3"/>
  <c r="B1188" i="3"/>
  <c r="A1188" i="3"/>
  <c r="B1187" i="3"/>
  <c r="A1187" i="3"/>
  <c r="B1186" i="3"/>
  <c r="A1186" i="3"/>
  <c r="B1185" i="3"/>
  <c r="A1185" i="3"/>
  <c r="B1184" i="3"/>
  <c r="A1184" i="3"/>
  <c r="B1183" i="3"/>
  <c r="A1183" i="3"/>
  <c r="B1182" i="3"/>
  <c r="A1182" i="3"/>
  <c r="B1181" i="3"/>
  <c r="A1181" i="3"/>
  <c r="B1180" i="3"/>
  <c r="A1180" i="3"/>
  <c r="B1179" i="3"/>
  <c r="A1179" i="3"/>
  <c r="B1178" i="3"/>
  <c r="A1178" i="3"/>
  <c r="B1177" i="3"/>
  <c r="A1177" i="3"/>
  <c r="B1176" i="3"/>
  <c r="A1176" i="3"/>
  <c r="B1175" i="3"/>
  <c r="A1175" i="3"/>
  <c r="B1174" i="3"/>
  <c r="A1174" i="3"/>
  <c r="B1173" i="3"/>
  <c r="A1173" i="3"/>
  <c r="B1172" i="3"/>
  <c r="A1172" i="3"/>
  <c r="B1171" i="3"/>
  <c r="A1171" i="3"/>
  <c r="B1170" i="3"/>
  <c r="A1170" i="3"/>
  <c r="B1169" i="3"/>
  <c r="A1169" i="3"/>
  <c r="B1168" i="3"/>
  <c r="A1168" i="3"/>
  <c r="B1167" i="3"/>
  <c r="A1167" i="3"/>
  <c r="B1166" i="3"/>
  <c r="A1166" i="3"/>
  <c r="B1165" i="3"/>
  <c r="A1165" i="3"/>
  <c r="B1164" i="3"/>
  <c r="A1164" i="3"/>
  <c r="B1163" i="3"/>
  <c r="A1163" i="3"/>
  <c r="B1162" i="3"/>
  <c r="A1162" i="3"/>
  <c r="B1161" i="3"/>
  <c r="A1161" i="3"/>
  <c r="B1160" i="3"/>
  <c r="A1160" i="3"/>
  <c r="B1159" i="3"/>
  <c r="A1159" i="3"/>
  <c r="B1158" i="3"/>
  <c r="A1158" i="3"/>
  <c r="B1157" i="3"/>
  <c r="A1157" i="3"/>
  <c r="B1156" i="3"/>
  <c r="A1156" i="3"/>
  <c r="B1155" i="3"/>
  <c r="A1155" i="3"/>
  <c r="B1154" i="3"/>
  <c r="A1154" i="3"/>
  <c r="B1153" i="3"/>
  <c r="A1153" i="3"/>
  <c r="B1152" i="3"/>
  <c r="A1152" i="3"/>
  <c r="B1151" i="3"/>
  <c r="A1151" i="3"/>
  <c r="B1150" i="3"/>
  <c r="A1150" i="3"/>
  <c r="B1149" i="3"/>
  <c r="A1149" i="3"/>
  <c r="B1148" i="3"/>
  <c r="A1148" i="3"/>
  <c r="B1147" i="3"/>
  <c r="A1147" i="3"/>
  <c r="B1146" i="3"/>
  <c r="A1146" i="3"/>
  <c r="B1145" i="3"/>
  <c r="A1145" i="3"/>
  <c r="B1144" i="3"/>
  <c r="A1144" i="3"/>
  <c r="B1143" i="3"/>
  <c r="A1143" i="3"/>
  <c r="B1142" i="3"/>
  <c r="A1142" i="3"/>
  <c r="B1141" i="3"/>
  <c r="A1141" i="3"/>
  <c r="B1140" i="3"/>
  <c r="A1140" i="3"/>
  <c r="B1139" i="3"/>
  <c r="A1139" i="3"/>
  <c r="B1138" i="3"/>
  <c r="A1138" i="3"/>
  <c r="B1137" i="3"/>
  <c r="A1137" i="3"/>
  <c r="B1136" i="3"/>
  <c r="A1136" i="3"/>
  <c r="B1135" i="3"/>
  <c r="A1135" i="3"/>
  <c r="B1134" i="3"/>
  <c r="A1134" i="3"/>
  <c r="B1133" i="3"/>
  <c r="A1133" i="3"/>
  <c r="B1132" i="3"/>
  <c r="A1132" i="3"/>
  <c r="B1131" i="3"/>
  <c r="A1131" i="3"/>
  <c r="B1130" i="3"/>
  <c r="A1130" i="3"/>
  <c r="B1129" i="3"/>
  <c r="A1129" i="3"/>
  <c r="B1128" i="3"/>
  <c r="A1128" i="3"/>
  <c r="B1127" i="3"/>
  <c r="A1127" i="3"/>
  <c r="B1126" i="3"/>
  <c r="A1126" i="3"/>
  <c r="B1125" i="3"/>
  <c r="A1125" i="3"/>
  <c r="B1124" i="3"/>
  <c r="A1124" i="3"/>
  <c r="B1123" i="3"/>
  <c r="A1123" i="3"/>
  <c r="B1122" i="3"/>
  <c r="A1122" i="3"/>
  <c r="B1121" i="3"/>
  <c r="A1121" i="3"/>
  <c r="B1120" i="3"/>
  <c r="A1120" i="3"/>
  <c r="B1119" i="3"/>
  <c r="A1119" i="3"/>
  <c r="B1118" i="3"/>
  <c r="A1118" i="3"/>
  <c r="B1117" i="3"/>
  <c r="A1117" i="3"/>
  <c r="B1116" i="3"/>
  <c r="A1116" i="3"/>
  <c r="B1115" i="3"/>
  <c r="A1115" i="3"/>
  <c r="B1114" i="3"/>
  <c r="A1114" i="3"/>
  <c r="B1113" i="3"/>
  <c r="A1113" i="3"/>
  <c r="B1112" i="3"/>
  <c r="A1112" i="3"/>
  <c r="B1111" i="3"/>
  <c r="A1111" i="3"/>
  <c r="B1110" i="3"/>
  <c r="A1110" i="3"/>
  <c r="B1109" i="3"/>
  <c r="A1109" i="3"/>
  <c r="B1108" i="3"/>
  <c r="A1108" i="3"/>
  <c r="B1107" i="3"/>
  <c r="A1107" i="3"/>
  <c r="B1106" i="3"/>
  <c r="A1106" i="3"/>
  <c r="B1105" i="3"/>
  <c r="A1105" i="3"/>
  <c r="B1104" i="3"/>
  <c r="A1104" i="3"/>
  <c r="B1103" i="3"/>
  <c r="A1103" i="3"/>
  <c r="B1102" i="3"/>
  <c r="A1102" i="3"/>
  <c r="B1101" i="3"/>
  <c r="A1101" i="3"/>
  <c r="B1100" i="3"/>
  <c r="A1100" i="3"/>
  <c r="B1099" i="3"/>
  <c r="A1099" i="3"/>
  <c r="B1098" i="3"/>
  <c r="A1098" i="3"/>
  <c r="B1097" i="3"/>
  <c r="A1097" i="3"/>
  <c r="B1096" i="3"/>
  <c r="A1096" i="3"/>
  <c r="B1095" i="3"/>
  <c r="A1095" i="3"/>
  <c r="B1094" i="3"/>
  <c r="A1094" i="3"/>
  <c r="B1093" i="3"/>
  <c r="A1093" i="3"/>
  <c r="B1092" i="3"/>
  <c r="A1092" i="3"/>
  <c r="B1091" i="3"/>
  <c r="A1091" i="3"/>
  <c r="B1090" i="3"/>
  <c r="A1090" i="3"/>
  <c r="B1089" i="3"/>
  <c r="A1089" i="3"/>
  <c r="B1088" i="3"/>
  <c r="A1088" i="3"/>
  <c r="B1087" i="3"/>
  <c r="A1087" i="3"/>
  <c r="B1086" i="3"/>
  <c r="A1086" i="3"/>
  <c r="B1085" i="3"/>
  <c r="A1085" i="3"/>
  <c r="B1084" i="3"/>
  <c r="A1084" i="3"/>
  <c r="B1083" i="3"/>
  <c r="A1083" i="3"/>
  <c r="B1082" i="3"/>
  <c r="A1082" i="3"/>
  <c r="B1081" i="3"/>
  <c r="A1081" i="3"/>
  <c r="B1080" i="3"/>
  <c r="A1080" i="3"/>
  <c r="B1079" i="3"/>
  <c r="A1079" i="3"/>
  <c r="B1078" i="3"/>
  <c r="A1078" i="3"/>
  <c r="B1077" i="3"/>
  <c r="A1077" i="3"/>
  <c r="B1076" i="3"/>
  <c r="A1076" i="3"/>
  <c r="B1075" i="3"/>
  <c r="A1075" i="3"/>
  <c r="B1074" i="3"/>
  <c r="A1074" i="3"/>
  <c r="B1073" i="3"/>
  <c r="A1073" i="3"/>
  <c r="B1072" i="3"/>
  <c r="A1072" i="3"/>
  <c r="B1071" i="3"/>
  <c r="A1071" i="3"/>
  <c r="B1070" i="3"/>
  <c r="A1070" i="3"/>
  <c r="B1069" i="3"/>
  <c r="A1069" i="3"/>
  <c r="B1068" i="3"/>
  <c r="A1068" i="3"/>
  <c r="B1067" i="3"/>
  <c r="A1067" i="3"/>
  <c r="B1066" i="3"/>
  <c r="A1066" i="3"/>
  <c r="B1065" i="3"/>
  <c r="A1065" i="3"/>
  <c r="B1064" i="3"/>
  <c r="A1064" i="3"/>
  <c r="B1063" i="3"/>
  <c r="A1063" i="3"/>
  <c r="B1062" i="3"/>
  <c r="A1062" i="3"/>
  <c r="B1061" i="3"/>
  <c r="A1061" i="3"/>
  <c r="B1060" i="3"/>
  <c r="A1060" i="3"/>
  <c r="B1059" i="3"/>
  <c r="A1059" i="3"/>
  <c r="B1058" i="3"/>
  <c r="A1058" i="3"/>
  <c r="B1057" i="3"/>
  <c r="A1057" i="3"/>
  <c r="B1056" i="3"/>
  <c r="A1056" i="3"/>
  <c r="B1055" i="3"/>
  <c r="A1055" i="3"/>
  <c r="B1054" i="3"/>
  <c r="A1054" i="3"/>
  <c r="B1053" i="3"/>
  <c r="A1053" i="3"/>
  <c r="B1052" i="3"/>
  <c r="A1052" i="3"/>
  <c r="B1051" i="3"/>
  <c r="A1051" i="3"/>
  <c r="B1050" i="3"/>
  <c r="A1050" i="3"/>
  <c r="B1049" i="3"/>
  <c r="A1049" i="3"/>
  <c r="B1048" i="3"/>
  <c r="A1048" i="3"/>
  <c r="B1047" i="3"/>
  <c r="A1047" i="3"/>
  <c r="B1046" i="3"/>
  <c r="A1046" i="3"/>
  <c r="B1045" i="3"/>
  <c r="A1045" i="3"/>
  <c r="B1044" i="3"/>
  <c r="A1044" i="3"/>
  <c r="B1043" i="3"/>
  <c r="A1043" i="3"/>
  <c r="B1042" i="3"/>
  <c r="A1042" i="3"/>
  <c r="B1041" i="3"/>
  <c r="A1041" i="3"/>
  <c r="B1040" i="3"/>
  <c r="A1040" i="3"/>
  <c r="B1039" i="3"/>
  <c r="A1039" i="3"/>
  <c r="B1038" i="3"/>
  <c r="A1038" i="3"/>
  <c r="B1037" i="3"/>
  <c r="A1037" i="3"/>
  <c r="B1036" i="3"/>
  <c r="A1036" i="3"/>
  <c r="B1035" i="3"/>
  <c r="A1035" i="3"/>
  <c r="B1034" i="3"/>
  <c r="A1034" i="3"/>
  <c r="B1033" i="3"/>
  <c r="A1033" i="3"/>
  <c r="B1032" i="3"/>
  <c r="A1032" i="3"/>
  <c r="B1031" i="3"/>
  <c r="A1031" i="3"/>
  <c r="B1030" i="3"/>
  <c r="A1030" i="3"/>
  <c r="B1029" i="3"/>
  <c r="A1029" i="3"/>
  <c r="B1028" i="3"/>
  <c r="A1028" i="3"/>
  <c r="B1027" i="3"/>
  <c r="A1027" i="3"/>
  <c r="B1026" i="3"/>
  <c r="A1026" i="3"/>
  <c r="B1025" i="3"/>
  <c r="A1025" i="3"/>
  <c r="B1024" i="3"/>
  <c r="A1024" i="3"/>
  <c r="B1023" i="3"/>
  <c r="A1023" i="3"/>
  <c r="B1022" i="3"/>
  <c r="A1022" i="3"/>
  <c r="B1021" i="3"/>
  <c r="A1021" i="3"/>
  <c r="B1020" i="3"/>
  <c r="A1020" i="3"/>
  <c r="B1019" i="3"/>
  <c r="A1019" i="3"/>
  <c r="B1018" i="3"/>
  <c r="A1018" i="3"/>
  <c r="B1017" i="3"/>
  <c r="A1017" i="3"/>
  <c r="B1016" i="3"/>
  <c r="A1016" i="3"/>
  <c r="B1015" i="3"/>
  <c r="A1015" i="3"/>
  <c r="B1014" i="3"/>
  <c r="A1014" i="3"/>
  <c r="B1013" i="3"/>
  <c r="A1013" i="3"/>
  <c r="B1012" i="3"/>
  <c r="A1012" i="3"/>
  <c r="B1011" i="3"/>
  <c r="A1011" i="3"/>
  <c r="B1010" i="3"/>
  <c r="A1010" i="3"/>
  <c r="B1009" i="3"/>
  <c r="A1009" i="3"/>
  <c r="B1008" i="3"/>
  <c r="A1008" i="3"/>
  <c r="B1007" i="3"/>
  <c r="A1007" i="3"/>
  <c r="B1006" i="3"/>
  <c r="A1006" i="3"/>
  <c r="B1005" i="3"/>
  <c r="A1005" i="3"/>
  <c r="B1004" i="3"/>
  <c r="A1004" i="3"/>
  <c r="B1003" i="3"/>
  <c r="A1003" i="3"/>
  <c r="B1002" i="3"/>
  <c r="A1002" i="3"/>
  <c r="B1001" i="3"/>
  <c r="A1001" i="3"/>
  <c r="B1000" i="3"/>
  <c r="A1000" i="3"/>
  <c r="B999" i="3"/>
  <c r="A999" i="3"/>
  <c r="B998" i="3"/>
  <c r="A998" i="3"/>
  <c r="B997" i="3"/>
  <c r="A997" i="3"/>
  <c r="B996" i="3"/>
  <c r="A996" i="3"/>
  <c r="B995" i="3"/>
  <c r="A995" i="3"/>
  <c r="B994" i="3"/>
  <c r="A994" i="3"/>
  <c r="B993" i="3"/>
  <c r="A993" i="3"/>
  <c r="B992" i="3"/>
  <c r="A992" i="3"/>
  <c r="B991" i="3"/>
  <c r="A991" i="3"/>
  <c r="B990" i="3"/>
  <c r="A990" i="3"/>
  <c r="B989" i="3"/>
  <c r="A989" i="3"/>
  <c r="B988" i="3"/>
  <c r="A988" i="3"/>
  <c r="B987" i="3"/>
  <c r="A987" i="3"/>
  <c r="B986" i="3"/>
  <c r="A986" i="3"/>
  <c r="B985" i="3"/>
  <c r="A985" i="3"/>
  <c r="B984" i="3"/>
  <c r="A984" i="3"/>
  <c r="B983" i="3"/>
  <c r="A983" i="3"/>
  <c r="B982" i="3"/>
  <c r="A982" i="3"/>
  <c r="B981" i="3"/>
  <c r="A981" i="3"/>
  <c r="B980" i="3"/>
  <c r="A980" i="3"/>
  <c r="B979" i="3"/>
  <c r="A979" i="3"/>
  <c r="B978" i="3"/>
  <c r="A978" i="3"/>
  <c r="B977" i="3"/>
  <c r="A977" i="3"/>
  <c r="B976" i="3"/>
  <c r="A976" i="3"/>
  <c r="B975" i="3"/>
  <c r="A975" i="3"/>
  <c r="B974" i="3"/>
  <c r="A974" i="3"/>
  <c r="B973" i="3"/>
  <c r="A973" i="3"/>
  <c r="B972" i="3"/>
  <c r="A972" i="3"/>
  <c r="B971" i="3"/>
  <c r="A971" i="3"/>
  <c r="B970" i="3"/>
  <c r="A970" i="3"/>
  <c r="B969" i="3"/>
  <c r="A969" i="3"/>
  <c r="B968" i="3"/>
  <c r="A968" i="3"/>
  <c r="B967" i="3"/>
  <c r="A967" i="3"/>
  <c r="B966" i="3"/>
  <c r="A966" i="3"/>
  <c r="B965" i="3"/>
  <c r="A965" i="3"/>
  <c r="B964" i="3"/>
  <c r="A964" i="3"/>
  <c r="B963" i="3"/>
  <c r="A963" i="3"/>
  <c r="B962" i="3"/>
  <c r="A962" i="3"/>
  <c r="B961" i="3"/>
  <c r="A961" i="3"/>
  <c r="B960" i="3"/>
  <c r="A960" i="3"/>
  <c r="B959" i="3"/>
  <c r="A959" i="3"/>
  <c r="B958" i="3"/>
  <c r="A958" i="3"/>
  <c r="B957" i="3"/>
  <c r="A957" i="3"/>
  <c r="B956" i="3"/>
  <c r="A956" i="3"/>
  <c r="B955" i="3"/>
  <c r="A955" i="3"/>
  <c r="B954" i="3"/>
  <c r="A954" i="3"/>
  <c r="B953" i="3"/>
  <c r="A953" i="3"/>
  <c r="B952" i="3"/>
  <c r="A952" i="3"/>
  <c r="B951" i="3"/>
  <c r="A951" i="3"/>
  <c r="B950" i="3"/>
  <c r="A950" i="3"/>
  <c r="B949" i="3"/>
  <c r="A949" i="3"/>
  <c r="B948" i="3"/>
  <c r="A948" i="3"/>
  <c r="B947" i="3"/>
  <c r="A947" i="3"/>
  <c r="B946" i="3"/>
  <c r="A946" i="3"/>
  <c r="B945" i="3"/>
  <c r="A945" i="3"/>
  <c r="B944" i="3"/>
  <c r="A944" i="3"/>
  <c r="B943" i="3"/>
  <c r="A943" i="3"/>
  <c r="B942" i="3"/>
  <c r="A942" i="3"/>
  <c r="B941" i="3"/>
  <c r="A941" i="3"/>
  <c r="B940" i="3"/>
  <c r="A940" i="3"/>
  <c r="B939" i="3"/>
  <c r="A939" i="3"/>
  <c r="B938" i="3"/>
  <c r="A938" i="3"/>
  <c r="B937" i="3"/>
  <c r="A937" i="3"/>
  <c r="B936" i="3"/>
  <c r="A936" i="3"/>
  <c r="B935" i="3"/>
  <c r="A935" i="3"/>
  <c r="B934" i="3"/>
  <c r="A934" i="3"/>
  <c r="B933" i="3"/>
  <c r="A933" i="3"/>
  <c r="B932" i="3"/>
  <c r="A932" i="3"/>
  <c r="B931" i="3"/>
  <c r="A931" i="3"/>
  <c r="B930" i="3"/>
  <c r="A930" i="3"/>
  <c r="B929" i="3"/>
  <c r="A929" i="3"/>
  <c r="B928" i="3"/>
  <c r="A928" i="3"/>
  <c r="B927" i="3"/>
  <c r="A927" i="3"/>
  <c r="B926" i="3"/>
  <c r="A926" i="3"/>
  <c r="B925" i="3"/>
  <c r="A925" i="3"/>
  <c r="B924" i="3"/>
  <c r="A924" i="3"/>
  <c r="B923" i="3"/>
  <c r="A923" i="3"/>
  <c r="B922" i="3"/>
  <c r="A922" i="3"/>
  <c r="B921" i="3"/>
  <c r="A921" i="3"/>
  <c r="B920" i="3"/>
  <c r="A920" i="3"/>
  <c r="B919" i="3"/>
  <c r="A919" i="3"/>
  <c r="B918" i="3"/>
  <c r="A918" i="3"/>
  <c r="B917" i="3"/>
  <c r="A917" i="3"/>
  <c r="B916" i="3"/>
  <c r="A916" i="3"/>
  <c r="B915" i="3"/>
  <c r="A915" i="3"/>
  <c r="B914" i="3"/>
  <c r="A914" i="3"/>
  <c r="B913" i="3"/>
  <c r="A913" i="3"/>
  <c r="B912" i="3"/>
  <c r="A912" i="3"/>
  <c r="B911" i="3"/>
  <c r="A911" i="3"/>
  <c r="B910" i="3"/>
  <c r="A910" i="3"/>
  <c r="B909" i="3"/>
  <c r="A909" i="3"/>
  <c r="B908" i="3"/>
  <c r="A908" i="3"/>
  <c r="B907" i="3"/>
  <c r="A907" i="3"/>
  <c r="B906" i="3"/>
  <c r="A906" i="3"/>
  <c r="B905" i="3"/>
  <c r="A905" i="3"/>
  <c r="B904" i="3"/>
  <c r="A904" i="3"/>
  <c r="B903" i="3"/>
  <c r="A903" i="3"/>
  <c r="B902" i="3"/>
  <c r="A902" i="3"/>
  <c r="B901" i="3"/>
  <c r="A901" i="3"/>
  <c r="B900" i="3"/>
  <c r="A900" i="3"/>
  <c r="B899" i="3"/>
  <c r="A899" i="3"/>
  <c r="B898" i="3"/>
  <c r="A898" i="3"/>
  <c r="B897" i="3"/>
  <c r="A897" i="3"/>
  <c r="B896" i="3"/>
  <c r="A896" i="3"/>
  <c r="B895" i="3"/>
  <c r="A895" i="3"/>
  <c r="B894" i="3"/>
  <c r="A894" i="3"/>
  <c r="B893" i="3"/>
  <c r="A893" i="3"/>
  <c r="B892" i="3"/>
  <c r="A892" i="3"/>
  <c r="B891" i="3"/>
  <c r="A891" i="3"/>
  <c r="B890" i="3"/>
  <c r="A890" i="3"/>
  <c r="B889" i="3"/>
  <c r="A889" i="3"/>
  <c r="B888" i="3"/>
  <c r="A888" i="3"/>
  <c r="B887" i="3"/>
  <c r="A887" i="3"/>
  <c r="B886" i="3"/>
  <c r="A886" i="3"/>
  <c r="B885" i="3"/>
  <c r="A885" i="3"/>
  <c r="B884" i="3"/>
  <c r="A884" i="3"/>
  <c r="B883" i="3"/>
  <c r="A883" i="3"/>
  <c r="B882" i="3"/>
  <c r="A882" i="3"/>
  <c r="B881" i="3"/>
  <c r="A881" i="3"/>
  <c r="B880" i="3"/>
  <c r="A880" i="3"/>
  <c r="B879" i="3"/>
  <c r="A879" i="3"/>
  <c r="B878" i="3"/>
  <c r="A878" i="3"/>
  <c r="B877" i="3"/>
  <c r="A877" i="3"/>
  <c r="B876" i="3"/>
  <c r="A876" i="3"/>
  <c r="B875" i="3"/>
  <c r="A875" i="3"/>
  <c r="B874" i="3"/>
  <c r="A874" i="3"/>
  <c r="B873" i="3"/>
  <c r="A873" i="3"/>
  <c r="B872" i="3"/>
  <c r="A872" i="3"/>
  <c r="B871" i="3"/>
  <c r="A871" i="3"/>
  <c r="B870" i="3"/>
  <c r="A870" i="3"/>
  <c r="B869" i="3"/>
  <c r="A869" i="3"/>
  <c r="B868" i="3"/>
  <c r="A868" i="3"/>
  <c r="B867" i="3"/>
  <c r="A867" i="3"/>
  <c r="B866" i="3"/>
  <c r="A866" i="3"/>
  <c r="B865" i="3"/>
  <c r="A865" i="3"/>
  <c r="B864" i="3"/>
  <c r="A864" i="3"/>
  <c r="B863" i="3"/>
  <c r="A863" i="3"/>
  <c r="B862" i="3"/>
  <c r="A862" i="3"/>
  <c r="B861" i="3"/>
  <c r="A861" i="3"/>
  <c r="B860" i="3"/>
  <c r="A860" i="3"/>
  <c r="B859" i="3"/>
  <c r="A859" i="3"/>
  <c r="B858" i="3"/>
  <c r="A858" i="3"/>
  <c r="B857" i="3"/>
  <c r="A857" i="3"/>
  <c r="B856" i="3"/>
  <c r="A856" i="3"/>
  <c r="B855" i="3"/>
  <c r="A855" i="3"/>
  <c r="B854" i="3"/>
  <c r="A854" i="3"/>
  <c r="B853" i="3"/>
  <c r="A853" i="3"/>
  <c r="B852" i="3"/>
  <c r="A852" i="3"/>
  <c r="B851" i="3"/>
  <c r="A851" i="3"/>
  <c r="B850" i="3"/>
  <c r="A850" i="3"/>
  <c r="B849" i="3"/>
  <c r="A849" i="3"/>
  <c r="B848" i="3"/>
  <c r="A848" i="3"/>
  <c r="B847" i="3"/>
  <c r="A847" i="3"/>
  <c r="B846" i="3"/>
  <c r="A846" i="3"/>
  <c r="B845" i="3"/>
  <c r="A845" i="3"/>
  <c r="B844" i="3"/>
  <c r="A844" i="3"/>
  <c r="B843" i="3"/>
  <c r="A843" i="3"/>
  <c r="B842" i="3"/>
  <c r="A842" i="3"/>
  <c r="B841" i="3"/>
  <c r="A841" i="3"/>
  <c r="B840" i="3"/>
  <c r="A840" i="3"/>
  <c r="B839" i="3"/>
  <c r="A839" i="3"/>
  <c r="B838" i="3"/>
  <c r="A838" i="3"/>
  <c r="B837" i="3"/>
  <c r="A837" i="3"/>
  <c r="B836" i="3"/>
  <c r="A836" i="3"/>
  <c r="B835" i="3"/>
  <c r="A835" i="3"/>
  <c r="B834" i="3"/>
  <c r="A834" i="3"/>
  <c r="B833" i="3"/>
  <c r="A833" i="3"/>
  <c r="B832" i="3"/>
  <c r="A832" i="3"/>
  <c r="B831" i="3"/>
  <c r="A831" i="3"/>
  <c r="B830" i="3"/>
  <c r="A830" i="3"/>
  <c r="B829" i="3"/>
  <c r="A829" i="3"/>
  <c r="B828" i="3"/>
  <c r="A828" i="3"/>
  <c r="B827" i="3"/>
  <c r="A827" i="3"/>
  <c r="B826" i="3"/>
  <c r="A826" i="3"/>
  <c r="B825" i="3"/>
  <c r="A825" i="3"/>
  <c r="B824" i="3"/>
  <c r="A824" i="3"/>
  <c r="B823" i="3"/>
  <c r="A823" i="3"/>
  <c r="B822" i="3"/>
  <c r="A822" i="3"/>
  <c r="B821" i="3"/>
  <c r="A821" i="3"/>
  <c r="B820" i="3"/>
  <c r="A820" i="3"/>
  <c r="B819" i="3"/>
  <c r="A819" i="3"/>
  <c r="B818" i="3"/>
  <c r="A818" i="3"/>
  <c r="B817" i="3"/>
  <c r="A817" i="3"/>
  <c r="B816" i="3"/>
  <c r="A816" i="3"/>
  <c r="B815" i="3"/>
  <c r="A815" i="3"/>
  <c r="B814" i="3"/>
  <c r="A814" i="3"/>
  <c r="B813" i="3"/>
  <c r="A813" i="3"/>
  <c r="B812" i="3"/>
  <c r="A812" i="3"/>
  <c r="B811" i="3"/>
  <c r="A811" i="3"/>
  <c r="B810" i="3"/>
  <c r="A810" i="3"/>
  <c r="B809" i="3"/>
  <c r="A809" i="3"/>
  <c r="B808" i="3"/>
  <c r="A808" i="3"/>
  <c r="B807" i="3"/>
  <c r="A807" i="3"/>
  <c r="B806" i="3"/>
  <c r="A806" i="3"/>
  <c r="B805" i="3"/>
  <c r="A805" i="3"/>
  <c r="B804" i="3"/>
  <c r="A804" i="3"/>
  <c r="B803" i="3"/>
  <c r="A803" i="3"/>
  <c r="B802" i="3"/>
  <c r="A802" i="3"/>
  <c r="B801" i="3"/>
  <c r="A801" i="3"/>
  <c r="B800" i="3"/>
  <c r="A800" i="3"/>
  <c r="B799" i="3"/>
  <c r="A799" i="3"/>
  <c r="B798" i="3"/>
  <c r="A798" i="3"/>
  <c r="B797" i="3"/>
  <c r="A797" i="3"/>
  <c r="B796" i="3"/>
  <c r="A796" i="3"/>
  <c r="B795" i="3"/>
  <c r="A795" i="3"/>
  <c r="B794" i="3"/>
  <c r="A794" i="3"/>
  <c r="B793" i="3"/>
  <c r="A793" i="3"/>
  <c r="B792" i="3"/>
  <c r="A792" i="3"/>
  <c r="B791" i="3"/>
  <c r="A791" i="3"/>
  <c r="B790" i="3"/>
  <c r="A790" i="3"/>
  <c r="B789" i="3"/>
  <c r="A789" i="3"/>
  <c r="B788" i="3"/>
  <c r="A788" i="3"/>
  <c r="B787" i="3"/>
  <c r="A787" i="3"/>
  <c r="B786" i="3"/>
  <c r="A786" i="3"/>
  <c r="B785" i="3"/>
  <c r="A785" i="3"/>
  <c r="B784" i="3"/>
  <c r="A784" i="3"/>
  <c r="B783" i="3"/>
  <c r="A783" i="3"/>
  <c r="B782" i="3"/>
  <c r="A782" i="3"/>
  <c r="B781" i="3"/>
  <c r="A781" i="3"/>
  <c r="B780" i="3"/>
  <c r="A780" i="3"/>
  <c r="B779" i="3"/>
  <c r="A779" i="3"/>
  <c r="B778" i="3"/>
  <c r="A778" i="3"/>
  <c r="B777" i="3"/>
  <c r="A777" i="3"/>
  <c r="B776" i="3"/>
  <c r="A776" i="3"/>
  <c r="B775" i="3"/>
  <c r="A775" i="3"/>
  <c r="B774" i="3"/>
  <c r="A774" i="3"/>
  <c r="B773" i="3"/>
  <c r="A773" i="3"/>
  <c r="B772" i="3"/>
  <c r="A772" i="3"/>
  <c r="B771" i="3"/>
  <c r="A771" i="3"/>
  <c r="B770" i="3"/>
  <c r="A770" i="3"/>
  <c r="B769" i="3"/>
  <c r="A769" i="3"/>
  <c r="B768" i="3"/>
  <c r="A768" i="3"/>
  <c r="B767" i="3"/>
  <c r="A767" i="3"/>
  <c r="B766" i="3"/>
  <c r="A766" i="3"/>
  <c r="B765" i="3"/>
  <c r="A765" i="3"/>
  <c r="B764" i="3"/>
  <c r="A764" i="3"/>
  <c r="B763" i="3"/>
  <c r="A763" i="3"/>
  <c r="B762" i="3"/>
  <c r="A762" i="3"/>
  <c r="B761" i="3"/>
  <c r="A761" i="3"/>
  <c r="B760" i="3"/>
  <c r="A760" i="3"/>
  <c r="B759" i="3"/>
  <c r="A759" i="3"/>
  <c r="B758" i="3"/>
  <c r="A758" i="3"/>
  <c r="B757" i="3"/>
  <c r="A757" i="3"/>
  <c r="B756" i="3"/>
  <c r="A756" i="3"/>
  <c r="B755" i="3"/>
  <c r="A755" i="3"/>
  <c r="B754" i="3"/>
  <c r="A754" i="3"/>
  <c r="B753" i="3"/>
  <c r="A753" i="3"/>
  <c r="B752" i="3"/>
  <c r="A752" i="3"/>
  <c r="B751" i="3"/>
  <c r="A751" i="3"/>
  <c r="B750" i="3"/>
  <c r="A750" i="3"/>
  <c r="B749" i="3"/>
  <c r="A749" i="3"/>
  <c r="B748" i="3"/>
  <c r="A748" i="3"/>
  <c r="B747" i="3"/>
  <c r="A747" i="3"/>
  <c r="B746" i="3"/>
  <c r="A746" i="3"/>
  <c r="B745" i="3"/>
  <c r="A745" i="3"/>
  <c r="B744" i="3"/>
  <c r="A744" i="3"/>
  <c r="B743" i="3"/>
  <c r="A743" i="3"/>
  <c r="B742" i="3"/>
  <c r="A742" i="3"/>
  <c r="B741" i="3"/>
  <c r="A741" i="3"/>
  <c r="B740" i="3"/>
  <c r="A740" i="3"/>
  <c r="B739" i="3"/>
  <c r="A739" i="3"/>
  <c r="B738" i="3"/>
  <c r="A738" i="3"/>
  <c r="B737" i="3"/>
  <c r="A737" i="3"/>
  <c r="B736" i="3"/>
  <c r="A736" i="3"/>
  <c r="B735" i="3"/>
  <c r="A735" i="3"/>
  <c r="B734" i="3"/>
  <c r="A734" i="3"/>
  <c r="B733" i="3"/>
  <c r="A733" i="3"/>
  <c r="B732" i="3"/>
  <c r="A732" i="3"/>
  <c r="B731" i="3"/>
  <c r="A731" i="3"/>
  <c r="B730" i="3"/>
  <c r="A730" i="3"/>
  <c r="B729" i="3"/>
  <c r="A729" i="3"/>
  <c r="B728" i="3"/>
  <c r="A728" i="3"/>
  <c r="B727" i="3"/>
  <c r="A727" i="3"/>
  <c r="B726" i="3"/>
  <c r="A726" i="3"/>
  <c r="B725" i="3"/>
  <c r="A725" i="3"/>
  <c r="B724" i="3"/>
  <c r="A724" i="3"/>
  <c r="B723" i="3"/>
  <c r="A723" i="3"/>
  <c r="B722" i="3"/>
  <c r="A722" i="3"/>
  <c r="B721" i="3"/>
  <c r="A721" i="3"/>
  <c r="B720" i="3"/>
  <c r="A720" i="3"/>
  <c r="B719" i="3"/>
  <c r="A719" i="3"/>
  <c r="B718" i="3"/>
  <c r="A718" i="3"/>
  <c r="B717" i="3"/>
  <c r="A717" i="3"/>
  <c r="B716" i="3"/>
  <c r="A716" i="3"/>
  <c r="B715" i="3"/>
  <c r="A715" i="3"/>
  <c r="B714" i="3"/>
  <c r="A714" i="3"/>
  <c r="B713" i="3"/>
  <c r="A713" i="3"/>
  <c r="B712" i="3"/>
  <c r="A712" i="3"/>
  <c r="B711" i="3"/>
  <c r="A711" i="3"/>
  <c r="B710" i="3"/>
  <c r="A710" i="3"/>
  <c r="B709" i="3"/>
  <c r="A709" i="3"/>
  <c r="B708" i="3"/>
  <c r="A708" i="3"/>
  <c r="B707" i="3"/>
  <c r="A707" i="3"/>
  <c r="B706" i="3"/>
  <c r="A706" i="3"/>
  <c r="B705" i="3"/>
  <c r="A705" i="3"/>
  <c r="B704" i="3"/>
  <c r="A704" i="3"/>
  <c r="B703" i="3"/>
  <c r="A703" i="3"/>
  <c r="B702" i="3"/>
  <c r="A702" i="3"/>
  <c r="B701" i="3"/>
  <c r="A701" i="3"/>
  <c r="B700" i="3"/>
  <c r="A700" i="3"/>
  <c r="B699" i="3"/>
  <c r="A699" i="3"/>
  <c r="B698" i="3"/>
  <c r="A698" i="3"/>
  <c r="B697" i="3"/>
  <c r="A697" i="3"/>
  <c r="B696" i="3"/>
  <c r="A696" i="3"/>
  <c r="B695" i="3"/>
  <c r="A695" i="3"/>
  <c r="B694" i="3"/>
  <c r="A694" i="3"/>
  <c r="B693" i="3"/>
  <c r="A693" i="3"/>
  <c r="B692" i="3"/>
  <c r="A692" i="3"/>
  <c r="B691" i="3"/>
  <c r="A691" i="3"/>
  <c r="B690" i="3"/>
  <c r="A690" i="3"/>
  <c r="B689" i="3"/>
  <c r="A689" i="3"/>
  <c r="B688" i="3"/>
  <c r="A688" i="3"/>
  <c r="B687" i="3"/>
  <c r="A687" i="3"/>
  <c r="B686" i="3"/>
  <c r="A686" i="3"/>
  <c r="B685" i="3"/>
  <c r="A685" i="3"/>
  <c r="B684" i="3"/>
  <c r="A684" i="3"/>
  <c r="B683" i="3"/>
  <c r="A683" i="3"/>
  <c r="B682" i="3"/>
  <c r="A682" i="3"/>
  <c r="B681" i="3"/>
  <c r="A681" i="3"/>
  <c r="B680" i="3"/>
  <c r="A680" i="3"/>
  <c r="B679" i="3"/>
  <c r="A679" i="3"/>
  <c r="B678" i="3"/>
  <c r="A678" i="3"/>
  <c r="B677" i="3"/>
  <c r="A677" i="3"/>
  <c r="B676" i="3"/>
  <c r="A676" i="3"/>
  <c r="B675" i="3"/>
  <c r="A675" i="3"/>
  <c r="B674" i="3"/>
  <c r="A674" i="3"/>
  <c r="B673" i="3"/>
  <c r="A673" i="3"/>
  <c r="B672" i="3"/>
  <c r="A672" i="3"/>
  <c r="B671" i="3"/>
  <c r="A671" i="3"/>
  <c r="B670" i="3"/>
  <c r="A670" i="3"/>
  <c r="B669" i="3"/>
  <c r="A669" i="3"/>
  <c r="B668" i="3"/>
  <c r="A668" i="3"/>
  <c r="B667" i="3"/>
  <c r="A667" i="3"/>
  <c r="B666" i="3"/>
  <c r="A666" i="3"/>
  <c r="B665" i="3"/>
  <c r="A665" i="3"/>
  <c r="B664" i="3"/>
  <c r="A664" i="3"/>
  <c r="B663" i="3"/>
  <c r="A663" i="3"/>
  <c r="B662" i="3"/>
  <c r="A662" i="3"/>
  <c r="B661" i="3"/>
  <c r="A661" i="3"/>
  <c r="B660" i="3"/>
  <c r="A660" i="3"/>
  <c r="B659" i="3"/>
  <c r="A659" i="3"/>
  <c r="B658" i="3"/>
  <c r="A658" i="3"/>
  <c r="B657" i="3"/>
  <c r="A657" i="3"/>
  <c r="B656" i="3"/>
  <c r="A656" i="3"/>
  <c r="B655" i="3"/>
  <c r="A655" i="3"/>
  <c r="B654" i="3"/>
  <c r="A654" i="3"/>
  <c r="B653" i="3"/>
  <c r="A653" i="3"/>
  <c r="B652" i="3"/>
  <c r="A652" i="3"/>
  <c r="B651" i="3"/>
  <c r="A651" i="3"/>
  <c r="B650" i="3"/>
  <c r="A650" i="3"/>
  <c r="B649" i="3"/>
  <c r="A649" i="3"/>
  <c r="B648" i="3"/>
  <c r="A648" i="3"/>
  <c r="B647" i="3"/>
  <c r="A647" i="3"/>
  <c r="B646" i="3"/>
  <c r="A646" i="3"/>
  <c r="B645" i="3"/>
  <c r="A645" i="3"/>
  <c r="B644" i="3"/>
  <c r="A644" i="3"/>
  <c r="B643" i="3"/>
  <c r="A643" i="3"/>
  <c r="B642" i="3"/>
  <c r="A642" i="3"/>
  <c r="B641" i="3"/>
  <c r="A641" i="3"/>
  <c r="B640" i="3"/>
  <c r="A640" i="3"/>
  <c r="B639" i="3"/>
  <c r="A639" i="3"/>
  <c r="B638" i="3"/>
  <c r="A638" i="3"/>
  <c r="B637" i="3"/>
  <c r="A637" i="3"/>
  <c r="B636" i="3"/>
  <c r="A636" i="3"/>
  <c r="B635" i="3"/>
  <c r="A635" i="3"/>
  <c r="B634" i="3"/>
  <c r="A634" i="3"/>
  <c r="B633" i="3"/>
  <c r="A633" i="3"/>
  <c r="B632" i="3"/>
  <c r="A632" i="3"/>
  <c r="B631" i="3"/>
  <c r="A631" i="3"/>
  <c r="B630" i="3"/>
  <c r="A630" i="3"/>
  <c r="B629" i="3"/>
  <c r="A629" i="3"/>
  <c r="B628" i="3"/>
  <c r="A628" i="3"/>
  <c r="B627" i="3"/>
  <c r="A627" i="3"/>
  <c r="B626" i="3"/>
  <c r="A626" i="3"/>
  <c r="B625" i="3"/>
  <c r="A625" i="3"/>
  <c r="B624" i="3"/>
  <c r="A624" i="3"/>
  <c r="B623" i="3"/>
  <c r="A623" i="3"/>
  <c r="B622" i="3"/>
  <c r="A622" i="3"/>
  <c r="B621" i="3"/>
  <c r="A621" i="3"/>
  <c r="B620" i="3"/>
  <c r="A620" i="3"/>
  <c r="B619" i="3"/>
  <c r="A619" i="3"/>
  <c r="B618" i="3"/>
  <c r="A618" i="3"/>
  <c r="B617" i="3"/>
  <c r="A617" i="3"/>
  <c r="B616" i="3"/>
  <c r="A616" i="3"/>
  <c r="B615" i="3"/>
  <c r="A615" i="3"/>
  <c r="B614" i="3"/>
  <c r="A614" i="3"/>
  <c r="B613" i="3"/>
  <c r="A613" i="3"/>
  <c r="B612" i="3"/>
  <c r="A612" i="3"/>
  <c r="B611" i="3"/>
  <c r="A611" i="3"/>
  <c r="B610" i="3"/>
  <c r="A610" i="3"/>
  <c r="B609" i="3"/>
  <c r="A609" i="3"/>
  <c r="B608" i="3"/>
  <c r="A608" i="3"/>
  <c r="B607" i="3"/>
  <c r="A607" i="3"/>
  <c r="B606" i="3"/>
  <c r="A606" i="3"/>
  <c r="B605" i="3"/>
  <c r="A605" i="3"/>
  <c r="B604" i="3"/>
  <c r="A604" i="3"/>
  <c r="B603" i="3"/>
  <c r="A603" i="3"/>
  <c r="B602" i="3"/>
  <c r="A602" i="3"/>
  <c r="B601" i="3"/>
  <c r="A601" i="3"/>
  <c r="B600" i="3"/>
  <c r="A600" i="3"/>
  <c r="B599" i="3"/>
  <c r="A599" i="3"/>
  <c r="B598" i="3"/>
  <c r="A598" i="3"/>
  <c r="B597" i="3"/>
  <c r="A597" i="3"/>
  <c r="B596" i="3"/>
  <c r="A596" i="3"/>
  <c r="B595" i="3"/>
  <c r="A595" i="3"/>
  <c r="B594" i="3"/>
  <c r="A594" i="3"/>
  <c r="B593" i="3"/>
  <c r="A593" i="3"/>
  <c r="B592" i="3"/>
  <c r="A592" i="3"/>
  <c r="B591" i="3"/>
  <c r="A591" i="3"/>
  <c r="B590" i="3"/>
  <c r="A590" i="3"/>
  <c r="B589" i="3"/>
  <c r="A589" i="3"/>
  <c r="B588" i="3"/>
  <c r="A588" i="3"/>
  <c r="B587" i="3"/>
  <c r="A587" i="3"/>
  <c r="B586" i="3"/>
  <c r="A586" i="3"/>
  <c r="B585" i="3"/>
  <c r="A585" i="3"/>
  <c r="B584" i="3"/>
  <c r="A584" i="3"/>
  <c r="B583" i="3"/>
  <c r="A583" i="3"/>
  <c r="B582" i="3"/>
  <c r="A582" i="3"/>
  <c r="B581" i="3"/>
  <c r="A581" i="3"/>
  <c r="B580" i="3"/>
  <c r="A580" i="3"/>
  <c r="B579" i="3"/>
  <c r="A579" i="3"/>
  <c r="B578" i="3"/>
  <c r="A578" i="3"/>
  <c r="B577" i="3"/>
  <c r="A577" i="3"/>
  <c r="B576" i="3"/>
  <c r="A576" i="3"/>
  <c r="B575" i="3"/>
  <c r="A575" i="3"/>
  <c r="B574" i="3"/>
  <c r="A574" i="3"/>
  <c r="B573" i="3"/>
  <c r="A573" i="3"/>
  <c r="B572" i="3"/>
  <c r="A572" i="3"/>
  <c r="B571" i="3"/>
  <c r="A571" i="3"/>
  <c r="B570" i="3"/>
  <c r="A570" i="3"/>
  <c r="B569" i="3"/>
  <c r="A569" i="3"/>
  <c r="B568" i="3"/>
  <c r="A568" i="3"/>
  <c r="B567" i="3"/>
  <c r="A567" i="3"/>
  <c r="B566" i="3"/>
  <c r="A566" i="3"/>
  <c r="B565" i="3"/>
  <c r="A565" i="3"/>
  <c r="B564" i="3"/>
  <c r="A564" i="3"/>
  <c r="B563" i="3"/>
  <c r="A563" i="3"/>
  <c r="B562" i="3"/>
  <c r="A562" i="3"/>
  <c r="B561" i="3"/>
  <c r="A561" i="3"/>
  <c r="B560" i="3"/>
  <c r="A560" i="3"/>
  <c r="B559" i="3"/>
  <c r="A559" i="3"/>
  <c r="B558" i="3"/>
  <c r="A558" i="3"/>
  <c r="B557" i="3"/>
  <c r="A557" i="3"/>
  <c r="B556" i="3"/>
  <c r="A556" i="3"/>
  <c r="B555" i="3"/>
  <c r="A555" i="3"/>
  <c r="B554" i="3"/>
  <c r="A554" i="3"/>
  <c r="B553" i="3"/>
  <c r="A553" i="3"/>
  <c r="B552" i="3"/>
  <c r="A552" i="3"/>
  <c r="B551" i="3"/>
  <c r="A551" i="3"/>
  <c r="B550" i="3"/>
  <c r="A550" i="3"/>
  <c r="B549" i="3"/>
  <c r="A549" i="3"/>
  <c r="B548" i="3"/>
  <c r="A548" i="3"/>
  <c r="B547" i="3"/>
  <c r="A547" i="3"/>
  <c r="B546" i="3"/>
  <c r="A546" i="3"/>
  <c r="B545" i="3"/>
  <c r="A545" i="3"/>
  <c r="B544" i="3"/>
  <c r="A544" i="3"/>
  <c r="B543" i="3"/>
  <c r="A543" i="3"/>
  <c r="B542" i="3"/>
  <c r="A542" i="3"/>
  <c r="B541" i="3"/>
  <c r="A541" i="3"/>
  <c r="B540" i="3"/>
  <c r="A540" i="3"/>
  <c r="B539" i="3"/>
  <c r="A539" i="3"/>
  <c r="B538" i="3"/>
  <c r="A538" i="3"/>
  <c r="B537" i="3"/>
  <c r="A537" i="3"/>
  <c r="B536" i="3"/>
  <c r="A536" i="3"/>
  <c r="B535" i="3"/>
  <c r="A535" i="3"/>
  <c r="B534" i="3"/>
  <c r="A534" i="3"/>
  <c r="B533" i="3"/>
  <c r="A533" i="3"/>
  <c r="B532" i="3"/>
  <c r="A532" i="3"/>
  <c r="B531" i="3"/>
  <c r="A531" i="3"/>
  <c r="B530" i="3"/>
  <c r="A530" i="3"/>
  <c r="B529" i="3"/>
  <c r="A529" i="3"/>
  <c r="B528" i="3"/>
  <c r="A528" i="3"/>
  <c r="B527" i="3"/>
  <c r="A527" i="3"/>
  <c r="B526" i="3"/>
  <c r="A526" i="3"/>
  <c r="B525" i="3"/>
  <c r="A525" i="3"/>
  <c r="B524" i="3"/>
  <c r="A524" i="3"/>
  <c r="B523" i="3"/>
  <c r="A523" i="3"/>
  <c r="B522" i="3"/>
  <c r="A522" i="3"/>
  <c r="B521" i="3"/>
  <c r="A521" i="3"/>
  <c r="B520" i="3"/>
  <c r="A520" i="3"/>
  <c r="B519" i="3"/>
  <c r="A519" i="3"/>
  <c r="B518" i="3"/>
  <c r="A518" i="3"/>
  <c r="B517" i="3"/>
  <c r="A517" i="3"/>
  <c r="B516" i="3"/>
  <c r="A516" i="3"/>
  <c r="B515" i="3"/>
  <c r="A515" i="3"/>
  <c r="B514" i="3"/>
  <c r="A514" i="3"/>
  <c r="B513" i="3"/>
  <c r="A513" i="3"/>
  <c r="B512" i="3"/>
  <c r="A512" i="3"/>
  <c r="B511" i="3"/>
  <c r="A511" i="3"/>
  <c r="B510" i="3"/>
  <c r="A510" i="3"/>
  <c r="B509" i="3"/>
  <c r="A509" i="3"/>
  <c r="B508" i="3"/>
  <c r="A508" i="3"/>
  <c r="B507" i="3"/>
  <c r="A507" i="3"/>
  <c r="B506" i="3"/>
  <c r="A506" i="3"/>
  <c r="B505" i="3"/>
  <c r="A505" i="3"/>
  <c r="B504" i="3"/>
  <c r="A504" i="3"/>
  <c r="B503" i="3"/>
  <c r="A503" i="3"/>
  <c r="B502" i="3"/>
  <c r="A502" i="3"/>
  <c r="B501" i="3"/>
  <c r="A501" i="3"/>
  <c r="B500" i="3"/>
  <c r="A500" i="3"/>
  <c r="B499" i="3"/>
  <c r="A499" i="3"/>
  <c r="B498" i="3"/>
  <c r="A498" i="3"/>
  <c r="B497" i="3"/>
  <c r="A497" i="3"/>
  <c r="B496" i="3"/>
  <c r="A496" i="3"/>
  <c r="B495" i="3"/>
  <c r="A495" i="3"/>
  <c r="B494" i="3"/>
  <c r="A494" i="3"/>
  <c r="B493" i="3"/>
  <c r="A493" i="3"/>
  <c r="B492" i="3"/>
  <c r="A492" i="3"/>
  <c r="B491" i="3"/>
  <c r="A491" i="3"/>
  <c r="B490" i="3"/>
  <c r="A490" i="3"/>
  <c r="B489" i="3"/>
  <c r="A489" i="3"/>
  <c r="B488" i="3"/>
  <c r="A488" i="3"/>
  <c r="B487" i="3"/>
  <c r="A487" i="3"/>
  <c r="B486" i="3"/>
  <c r="A486" i="3"/>
  <c r="B485" i="3"/>
  <c r="A485" i="3"/>
  <c r="B484" i="3"/>
  <c r="A484" i="3"/>
  <c r="B483" i="3"/>
  <c r="A483" i="3"/>
  <c r="B482" i="3"/>
  <c r="A482" i="3"/>
  <c r="B481" i="3"/>
  <c r="A481" i="3"/>
  <c r="B480" i="3"/>
  <c r="A480" i="3"/>
  <c r="B479" i="3"/>
  <c r="A479" i="3"/>
  <c r="B478" i="3"/>
  <c r="A478" i="3"/>
  <c r="B477" i="3"/>
  <c r="A477" i="3"/>
  <c r="B476" i="3"/>
  <c r="A476" i="3"/>
  <c r="B475" i="3"/>
  <c r="A475" i="3"/>
  <c r="B474" i="3"/>
  <c r="A474" i="3"/>
  <c r="B473" i="3"/>
  <c r="A473" i="3"/>
  <c r="B472" i="3"/>
  <c r="A472" i="3"/>
  <c r="B471" i="3"/>
  <c r="A471" i="3"/>
  <c r="B470" i="3"/>
  <c r="A470" i="3"/>
  <c r="B469" i="3"/>
  <c r="A469" i="3"/>
  <c r="B468" i="3"/>
  <c r="A468" i="3"/>
  <c r="B467" i="3"/>
  <c r="A467" i="3"/>
  <c r="B466" i="3"/>
  <c r="A466" i="3"/>
  <c r="B465" i="3"/>
  <c r="A465" i="3"/>
  <c r="B464" i="3"/>
  <c r="A464" i="3"/>
  <c r="B463" i="3"/>
  <c r="A463" i="3"/>
  <c r="B462" i="3"/>
  <c r="A462" i="3"/>
  <c r="B461" i="3"/>
  <c r="A461" i="3"/>
  <c r="B460" i="3"/>
  <c r="A460" i="3"/>
  <c r="B459" i="3"/>
  <c r="A459" i="3"/>
  <c r="B458" i="3"/>
  <c r="A458" i="3"/>
  <c r="B457" i="3"/>
  <c r="A457" i="3"/>
  <c r="B456" i="3"/>
  <c r="A456" i="3"/>
  <c r="B455" i="3"/>
  <c r="A455" i="3"/>
  <c r="B454" i="3"/>
  <c r="A454" i="3"/>
  <c r="B453" i="3"/>
  <c r="A453" i="3"/>
  <c r="B452" i="3"/>
  <c r="A452" i="3"/>
  <c r="B451" i="3"/>
  <c r="A451" i="3"/>
  <c r="B450" i="3"/>
  <c r="A450" i="3"/>
  <c r="B449" i="3"/>
  <c r="A449" i="3"/>
  <c r="B448" i="3"/>
  <c r="A448" i="3"/>
  <c r="B447" i="3"/>
  <c r="A447" i="3"/>
  <c r="B446" i="3"/>
  <c r="A446" i="3"/>
  <c r="B445" i="3"/>
  <c r="A445" i="3"/>
  <c r="B444" i="3"/>
  <c r="A444" i="3"/>
  <c r="B443" i="3"/>
  <c r="A443" i="3"/>
  <c r="B442" i="3"/>
  <c r="A442" i="3"/>
  <c r="B441" i="3"/>
  <c r="A441" i="3"/>
  <c r="B440" i="3"/>
  <c r="A440" i="3"/>
  <c r="B439" i="3"/>
  <c r="A439" i="3"/>
  <c r="B438" i="3"/>
  <c r="A438" i="3"/>
  <c r="B437" i="3"/>
  <c r="A437" i="3"/>
  <c r="B436" i="3"/>
  <c r="A436" i="3"/>
  <c r="B435" i="3"/>
  <c r="A435" i="3"/>
  <c r="B434" i="3"/>
  <c r="A434" i="3"/>
  <c r="B433" i="3"/>
  <c r="A433" i="3"/>
  <c r="B432" i="3"/>
  <c r="A432" i="3"/>
  <c r="B431" i="3"/>
  <c r="A431" i="3"/>
  <c r="B430" i="3"/>
  <c r="A430" i="3"/>
  <c r="B429" i="3"/>
  <c r="A429" i="3"/>
  <c r="B428" i="3"/>
  <c r="A428" i="3"/>
  <c r="B427" i="3"/>
  <c r="A427" i="3"/>
  <c r="B426" i="3"/>
  <c r="A426" i="3"/>
  <c r="B425" i="3"/>
  <c r="A425" i="3"/>
  <c r="B424" i="3"/>
  <c r="A424" i="3"/>
  <c r="B423" i="3"/>
  <c r="A423" i="3"/>
  <c r="B422" i="3"/>
  <c r="A422" i="3"/>
  <c r="B421" i="3"/>
  <c r="A421" i="3"/>
  <c r="B420" i="3"/>
  <c r="A420" i="3"/>
  <c r="B419" i="3"/>
  <c r="A419" i="3"/>
  <c r="B418" i="3"/>
  <c r="A418" i="3"/>
  <c r="B417" i="3"/>
  <c r="A417" i="3"/>
  <c r="B416" i="3"/>
  <c r="A416" i="3"/>
  <c r="B415" i="3"/>
  <c r="A415" i="3"/>
  <c r="B414" i="3"/>
  <c r="A414" i="3"/>
  <c r="B413" i="3"/>
  <c r="A413" i="3"/>
  <c r="B412" i="3"/>
  <c r="A412" i="3"/>
  <c r="B411" i="3"/>
  <c r="A411" i="3"/>
  <c r="B410" i="3"/>
  <c r="A410" i="3"/>
  <c r="B409" i="3"/>
  <c r="A409" i="3"/>
  <c r="B408" i="3"/>
  <c r="A408" i="3"/>
  <c r="B407" i="3"/>
  <c r="A407" i="3"/>
  <c r="B406" i="3"/>
  <c r="A406" i="3"/>
  <c r="B405" i="3"/>
  <c r="A405" i="3"/>
  <c r="B404" i="3"/>
  <c r="A404" i="3"/>
  <c r="B403" i="3"/>
  <c r="A403" i="3"/>
  <c r="B402" i="3"/>
  <c r="A402" i="3"/>
  <c r="B401" i="3"/>
  <c r="A401" i="3"/>
  <c r="B400" i="3"/>
  <c r="A400" i="3"/>
  <c r="B399" i="3"/>
  <c r="A399" i="3"/>
  <c r="B398" i="3"/>
  <c r="A398" i="3"/>
  <c r="B397" i="3"/>
  <c r="A397" i="3"/>
  <c r="B396" i="3"/>
  <c r="A396" i="3"/>
  <c r="B395" i="3"/>
  <c r="A395" i="3"/>
  <c r="B394" i="3"/>
  <c r="A394" i="3"/>
  <c r="B393" i="3"/>
  <c r="A393" i="3"/>
  <c r="B392" i="3"/>
  <c r="A392" i="3"/>
  <c r="B391" i="3"/>
  <c r="A391" i="3"/>
  <c r="B390" i="3"/>
  <c r="A390" i="3"/>
  <c r="B389" i="3"/>
  <c r="A389" i="3"/>
  <c r="B388" i="3"/>
  <c r="A388" i="3"/>
  <c r="B387" i="3"/>
  <c r="A387" i="3"/>
  <c r="B386" i="3"/>
  <c r="A386" i="3"/>
  <c r="B385" i="3"/>
  <c r="A385" i="3"/>
  <c r="B384" i="3"/>
  <c r="A384" i="3"/>
  <c r="B383" i="3"/>
  <c r="A383" i="3"/>
  <c r="B382" i="3"/>
  <c r="A382" i="3"/>
  <c r="B381" i="3"/>
  <c r="A381" i="3"/>
  <c r="B380" i="3"/>
  <c r="A380" i="3"/>
  <c r="B379" i="3"/>
  <c r="A379" i="3"/>
  <c r="B378" i="3"/>
  <c r="A378" i="3"/>
  <c r="B377" i="3"/>
  <c r="A377" i="3"/>
  <c r="B376" i="3"/>
  <c r="A376" i="3"/>
  <c r="B375" i="3"/>
  <c r="A375" i="3"/>
  <c r="B374" i="3"/>
  <c r="A374" i="3"/>
  <c r="B373" i="3"/>
  <c r="A373" i="3"/>
  <c r="B372" i="3"/>
  <c r="A372" i="3"/>
  <c r="B371" i="3"/>
  <c r="A371" i="3"/>
  <c r="B370" i="3"/>
  <c r="A370" i="3"/>
  <c r="B369" i="3"/>
  <c r="A369" i="3"/>
  <c r="B368" i="3"/>
  <c r="A368" i="3"/>
  <c r="B367" i="3"/>
  <c r="A367" i="3"/>
  <c r="B366" i="3"/>
  <c r="A366" i="3"/>
  <c r="B365" i="3"/>
  <c r="A365" i="3"/>
  <c r="B364" i="3"/>
  <c r="A364" i="3"/>
  <c r="B363" i="3"/>
  <c r="A363" i="3"/>
  <c r="B362" i="3"/>
  <c r="A362" i="3"/>
  <c r="B361" i="3"/>
  <c r="A361" i="3"/>
  <c r="B360" i="3"/>
  <c r="A360" i="3"/>
  <c r="B359" i="3"/>
  <c r="A359" i="3"/>
  <c r="B358" i="3"/>
  <c r="A358" i="3"/>
  <c r="B357" i="3"/>
  <c r="A357" i="3"/>
  <c r="B356" i="3"/>
  <c r="A356" i="3"/>
  <c r="B355" i="3"/>
  <c r="A355" i="3"/>
  <c r="B354" i="3"/>
  <c r="A354" i="3"/>
  <c r="B353" i="3"/>
  <c r="A353" i="3"/>
  <c r="B352" i="3"/>
  <c r="A352" i="3"/>
  <c r="B351" i="3"/>
  <c r="A351" i="3"/>
  <c r="B350" i="3"/>
  <c r="A350" i="3"/>
  <c r="B349" i="3"/>
  <c r="A349" i="3"/>
  <c r="B348" i="3"/>
  <c r="A348" i="3"/>
  <c r="B347" i="3"/>
  <c r="A347" i="3"/>
  <c r="B346" i="3"/>
  <c r="A346" i="3"/>
  <c r="B345" i="3"/>
  <c r="A345" i="3"/>
  <c r="B344" i="3"/>
  <c r="A344" i="3"/>
  <c r="B343" i="3"/>
  <c r="A343" i="3"/>
  <c r="B342" i="3"/>
  <c r="A342" i="3"/>
  <c r="B341" i="3"/>
  <c r="A341" i="3"/>
  <c r="B340" i="3"/>
  <c r="A340" i="3"/>
  <c r="B339" i="3"/>
  <c r="A339" i="3"/>
  <c r="B338" i="3"/>
  <c r="A338" i="3"/>
  <c r="B337" i="3"/>
  <c r="A337" i="3"/>
  <c r="B336" i="3"/>
  <c r="A336" i="3"/>
  <c r="B335" i="3"/>
  <c r="A335" i="3"/>
  <c r="B334" i="3"/>
  <c r="A334" i="3"/>
  <c r="B333" i="3"/>
  <c r="A333" i="3"/>
  <c r="B332" i="3"/>
  <c r="A332" i="3"/>
  <c r="B331" i="3"/>
  <c r="A331" i="3"/>
  <c r="B330" i="3"/>
  <c r="A330" i="3"/>
  <c r="B329" i="3"/>
  <c r="A329" i="3"/>
  <c r="B328" i="3"/>
  <c r="A328" i="3"/>
  <c r="B327" i="3"/>
  <c r="A327" i="3"/>
  <c r="B326" i="3"/>
  <c r="A326" i="3"/>
  <c r="B325" i="3"/>
  <c r="A325" i="3"/>
  <c r="B324" i="3"/>
  <c r="A324" i="3"/>
  <c r="B323" i="3"/>
  <c r="A323" i="3"/>
  <c r="B322" i="3"/>
  <c r="A322" i="3"/>
  <c r="B321" i="3"/>
  <c r="A321" i="3"/>
  <c r="B320" i="3"/>
  <c r="A320" i="3"/>
  <c r="B319" i="3"/>
  <c r="A319" i="3"/>
  <c r="B318" i="3"/>
  <c r="A318" i="3"/>
  <c r="B317" i="3"/>
  <c r="A317" i="3"/>
  <c r="B316" i="3"/>
  <c r="A316" i="3"/>
  <c r="B315" i="3"/>
  <c r="A315" i="3"/>
  <c r="B314" i="3"/>
  <c r="A314" i="3"/>
  <c r="B313" i="3"/>
  <c r="A313" i="3"/>
  <c r="B312" i="3"/>
  <c r="A312" i="3"/>
  <c r="B311" i="3"/>
  <c r="A311" i="3"/>
  <c r="B310" i="3"/>
  <c r="A310" i="3"/>
  <c r="B309" i="3"/>
  <c r="A309" i="3"/>
  <c r="B308" i="3"/>
  <c r="A308" i="3"/>
  <c r="B307" i="3"/>
  <c r="A307" i="3"/>
  <c r="B306" i="3"/>
  <c r="A306" i="3"/>
  <c r="B305" i="3"/>
  <c r="A305" i="3"/>
  <c r="B304" i="3"/>
  <c r="A304" i="3"/>
  <c r="B303" i="3"/>
  <c r="A303" i="3"/>
  <c r="B302" i="3"/>
  <c r="A302" i="3"/>
  <c r="B301" i="3"/>
  <c r="A301" i="3"/>
  <c r="B300" i="3"/>
  <c r="A300" i="3"/>
  <c r="B299" i="3"/>
  <c r="A299" i="3"/>
  <c r="B298" i="3"/>
  <c r="A298" i="3"/>
  <c r="B297" i="3"/>
  <c r="A297" i="3"/>
  <c r="B296" i="3"/>
  <c r="A296" i="3"/>
  <c r="B295" i="3"/>
  <c r="A295" i="3"/>
  <c r="B294" i="3"/>
  <c r="A294" i="3"/>
  <c r="B293" i="3"/>
  <c r="A293" i="3"/>
  <c r="B292" i="3"/>
  <c r="A292" i="3"/>
  <c r="B291" i="3"/>
  <c r="A291" i="3"/>
  <c r="B290" i="3"/>
  <c r="A290" i="3"/>
  <c r="B289" i="3"/>
  <c r="A289" i="3"/>
  <c r="B288" i="3"/>
  <c r="A288" i="3"/>
  <c r="B287" i="3"/>
  <c r="A287" i="3"/>
  <c r="B286" i="3"/>
  <c r="A286" i="3"/>
  <c r="B285" i="3"/>
  <c r="A285" i="3"/>
  <c r="B284" i="3"/>
  <c r="A284" i="3"/>
  <c r="B283" i="3"/>
  <c r="A283" i="3"/>
  <c r="B282" i="3"/>
  <c r="A282" i="3"/>
  <c r="B281" i="3"/>
  <c r="A281" i="3"/>
  <c r="B280" i="3"/>
  <c r="A280" i="3"/>
  <c r="B279" i="3"/>
  <c r="A279" i="3"/>
  <c r="B278" i="3"/>
  <c r="A278" i="3"/>
  <c r="B277" i="3"/>
  <c r="A277" i="3"/>
  <c r="B276" i="3"/>
  <c r="A276" i="3"/>
  <c r="B275" i="3"/>
  <c r="A275" i="3"/>
  <c r="B274" i="3"/>
  <c r="A274" i="3"/>
  <c r="B273" i="3"/>
  <c r="A273" i="3"/>
  <c r="B272" i="3"/>
  <c r="A272" i="3"/>
  <c r="B271" i="3"/>
  <c r="A271" i="3"/>
  <c r="B270" i="3"/>
  <c r="A270" i="3"/>
  <c r="B269" i="3"/>
  <c r="A269" i="3"/>
  <c r="B268" i="3"/>
  <c r="A268" i="3"/>
  <c r="B267" i="3"/>
  <c r="A267" i="3"/>
  <c r="B266" i="3"/>
  <c r="A266" i="3"/>
  <c r="B265" i="3"/>
  <c r="A265" i="3"/>
  <c r="B264" i="3"/>
  <c r="A264" i="3"/>
  <c r="B263" i="3"/>
  <c r="A263" i="3"/>
  <c r="B262" i="3"/>
  <c r="A262" i="3"/>
  <c r="B261" i="3"/>
  <c r="A261" i="3"/>
  <c r="B260" i="3"/>
  <c r="A260" i="3"/>
  <c r="B259" i="3"/>
  <c r="A259" i="3"/>
  <c r="B258" i="3"/>
  <c r="A258" i="3"/>
  <c r="B257" i="3"/>
  <c r="A257" i="3"/>
  <c r="B256" i="3"/>
  <c r="A256" i="3"/>
  <c r="B255" i="3"/>
  <c r="A255" i="3"/>
  <c r="B254" i="3"/>
  <c r="A254" i="3"/>
  <c r="B253" i="3"/>
  <c r="A253" i="3"/>
  <c r="B252" i="3"/>
  <c r="A252" i="3"/>
  <c r="B251" i="3"/>
  <c r="A251" i="3"/>
  <c r="B250" i="3"/>
  <c r="A250" i="3"/>
  <c r="B249" i="3"/>
  <c r="A249" i="3"/>
  <c r="B248" i="3"/>
  <c r="A248" i="3"/>
  <c r="B247" i="3"/>
  <c r="A247" i="3"/>
  <c r="B246" i="3"/>
  <c r="A246" i="3"/>
  <c r="B245" i="3"/>
  <c r="A245" i="3"/>
  <c r="B244" i="3"/>
  <c r="A244" i="3"/>
  <c r="B243" i="3"/>
  <c r="A243" i="3"/>
  <c r="B242" i="3"/>
  <c r="A242" i="3"/>
  <c r="B241" i="3"/>
  <c r="A241" i="3"/>
  <c r="B240" i="3"/>
  <c r="A240" i="3"/>
  <c r="B239" i="3"/>
  <c r="A239" i="3"/>
  <c r="B238" i="3"/>
  <c r="A238" i="3"/>
  <c r="B237" i="3"/>
  <c r="A237" i="3"/>
  <c r="B236" i="3"/>
  <c r="A236" i="3"/>
  <c r="B235" i="3"/>
  <c r="A235" i="3"/>
  <c r="B234" i="3"/>
  <c r="A234" i="3"/>
  <c r="B233" i="3"/>
  <c r="A233" i="3"/>
  <c r="B232" i="3"/>
  <c r="A232" i="3"/>
  <c r="B231" i="3"/>
  <c r="A231" i="3"/>
  <c r="B230" i="3"/>
  <c r="A230" i="3"/>
  <c r="B229" i="3"/>
  <c r="A229" i="3"/>
  <c r="B228" i="3"/>
  <c r="A228" i="3"/>
  <c r="B227" i="3"/>
  <c r="A227" i="3"/>
  <c r="B226" i="3"/>
  <c r="A226" i="3"/>
  <c r="B225" i="3"/>
  <c r="A225" i="3"/>
  <c r="B224" i="3"/>
  <c r="A224" i="3"/>
  <c r="B223" i="3"/>
  <c r="A223" i="3"/>
  <c r="B222" i="3"/>
  <c r="A222" i="3"/>
  <c r="B221" i="3"/>
  <c r="A221" i="3"/>
  <c r="B220" i="3"/>
  <c r="A220" i="3"/>
  <c r="B219" i="3"/>
  <c r="A219" i="3"/>
  <c r="B218" i="3"/>
  <c r="A218" i="3"/>
  <c r="B217" i="3"/>
  <c r="A217" i="3"/>
  <c r="B216" i="3"/>
  <c r="A216" i="3"/>
  <c r="B215" i="3"/>
  <c r="A215" i="3"/>
  <c r="B214" i="3"/>
  <c r="A214" i="3"/>
  <c r="B213" i="3"/>
  <c r="A213" i="3"/>
  <c r="B212" i="3"/>
  <c r="A212" i="3"/>
  <c r="B211" i="3"/>
  <c r="A211" i="3"/>
  <c r="B210" i="3"/>
  <c r="A210" i="3"/>
  <c r="B209" i="3"/>
  <c r="A209" i="3"/>
  <c r="B208" i="3"/>
  <c r="A208" i="3"/>
  <c r="B207" i="3"/>
  <c r="A207" i="3"/>
  <c r="B206" i="3"/>
  <c r="A206" i="3"/>
  <c r="B205" i="3"/>
  <c r="A205" i="3"/>
  <c r="B204" i="3"/>
  <c r="A204" i="3"/>
  <c r="B203" i="3"/>
  <c r="A203" i="3"/>
  <c r="B202" i="3"/>
  <c r="A202" i="3"/>
  <c r="B201" i="3"/>
  <c r="A201" i="3"/>
  <c r="B200" i="3"/>
  <c r="A200" i="3"/>
  <c r="B199" i="3"/>
  <c r="A199" i="3"/>
  <c r="B198" i="3"/>
  <c r="A198" i="3"/>
  <c r="B197" i="3"/>
  <c r="A197" i="3"/>
  <c r="B196" i="3"/>
  <c r="A196" i="3"/>
  <c r="B195" i="3"/>
  <c r="A195" i="3"/>
  <c r="B194" i="3"/>
  <c r="A194" i="3"/>
  <c r="B193" i="3"/>
  <c r="A193" i="3"/>
  <c r="B192" i="3"/>
  <c r="A192" i="3"/>
  <c r="B191" i="3"/>
  <c r="A191" i="3"/>
  <c r="B190" i="3"/>
  <c r="A190" i="3"/>
  <c r="B189" i="3"/>
  <c r="A189" i="3"/>
  <c r="B188" i="3"/>
  <c r="A188" i="3"/>
  <c r="B187" i="3"/>
  <c r="A187" i="3"/>
  <c r="B186" i="3"/>
  <c r="A186" i="3"/>
  <c r="B185" i="3"/>
  <c r="A185" i="3"/>
  <c r="B184" i="3"/>
  <c r="A184" i="3"/>
  <c r="B183" i="3"/>
  <c r="A183" i="3"/>
  <c r="B182" i="3"/>
  <c r="A182" i="3"/>
  <c r="B181" i="3"/>
  <c r="A181" i="3"/>
  <c r="B180" i="3"/>
  <c r="A180" i="3"/>
  <c r="B179" i="3"/>
  <c r="A179" i="3"/>
  <c r="B178" i="3"/>
  <c r="A178" i="3"/>
  <c r="B177" i="3"/>
  <c r="A177" i="3"/>
  <c r="B176" i="3"/>
  <c r="A176" i="3"/>
  <c r="B175" i="3"/>
  <c r="A175" i="3"/>
  <c r="B174" i="3"/>
  <c r="A174" i="3"/>
  <c r="B173" i="3"/>
  <c r="A173" i="3"/>
  <c r="B172" i="3"/>
  <c r="A172" i="3"/>
  <c r="B171" i="3"/>
  <c r="A171" i="3"/>
  <c r="B170" i="3"/>
  <c r="A170" i="3"/>
  <c r="B169" i="3"/>
  <c r="A169" i="3"/>
  <c r="B168" i="3"/>
  <c r="A168" i="3"/>
  <c r="B167" i="3"/>
  <c r="A167" i="3"/>
  <c r="B166" i="3"/>
  <c r="A166" i="3"/>
  <c r="B165" i="3"/>
  <c r="A165" i="3"/>
  <c r="B164" i="3"/>
  <c r="A164" i="3"/>
  <c r="B163" i="3"/>
  <c r="A163" i="3"/>
  <c r="B162" i="3"/>
  <c r="A162" i="3"/>
  <c r="B161" i="3"/>
  <c r="A161" i="3"/>
  <c r="B160" i="3"/>
  <c r="A160" i="3"/>
  <c r="B159" i="3"/>
  <c r="A159" i="3"/>
  <c r="B158" i="3"/>
  <c r="A158" i="3"/>
  <c r="B157" i="3"/>
  <c r="A157" i="3"/>
  <c r="B156" i="3"/>
  <c r="A156" i="3"/>
  <c r="B155" i="3"/>
  <c r="A155" i="3"/>
  <c r="B154" i="3"/>
  <c r="A154" i="3"/>
  <c r="B153" i="3"/>
  <c r="A153" i="3"/>
  <c r="B152" i="3"/>
  <c r="A152" i="3"/>
  <c r="B151" i="3"/>
  <c r="A151" i="3"/>
  <c r="B150" i="3"/>
  <c r="A150" i="3"/>
  <c r="B149" i="3"/>
  <c r="A149" i="3"/>
  <c r="B148" i="3"/>
  <c r="A148" i="3"/>
  <c r="B147" i="3"/>
  <c r="A147" i="3"/>
  <c r="B146" i="3"/>
  <c r="A146" i="3"/>
  <c r="B145" i="3"/>
  <c r="A145" i="3"/>
  <c r="B144" i="3"/>
  <c r="A144" i="3"/>
  <c r="B143" i="3"/>
  <c r="A143" i="3"/>
  <c r="B142" i="3"/>
  <c r="A142" i="3"/>
  <c r="B141" i="3"/>
  <c r="A141" i="3"/>
  <c r="B140" i="3"/>
  <c r="A140" i="3"/>
  <c r="B139" i="3"/>
  <c r="A139" i="3"/>
  <c r="B138" i="3"/>
  <c r="A138" i="3"/>
  <c r="B137" i="3"/>
  <c r="A137" i="3"/>
  <c r="B136" i="3"/>
  <c r="A136" i="3"/>
  <c r="B135" i="3"/>
  <c r="A135" i="3"/>
  <c r="B134" i="3"/>
  <c r="A134" i="3"/>
  <c r="B133" i="3"/>
  <c r="A133" i="3"/>
  <c r="B132" i="3"/>
  <c r="A132" i="3"/>
  <c r="B131" i="3"/>
  <c r="A131" i="3"/>
  <c r="B130" i="3"/>
  <c r="A130" i="3"/>
  <c r="B129" i="3"/>
  <c r="A129" i="3"/>
  <c r="B128" i="3"/>
  <c r="A128" i="3"/>
  <c r="B127" i="3"/>
  <c r="A127" i="3"/>
  <c r="B126" i="3"/>
  <c r="A126" i="3"/>
  <c r="B125" i="3"/>
  <c r="A125" i="3"/>
  <c r="B124" i="3"/>
  <c r="A124" i="3"/>
  <c r="B123" i="3"/>
  <c r="A123" i="3"/>
  <c r="B122" i="3"/>
  <c r="A122" i="3"/>
  <c r="B121" i="3"/>
  <c r="A121" i="3"/>
  <c r="B120" i="3"/>
  <c r="A120" i="3"/>
  <c r="B119" i="3"/>
  <c r="A119" i="3"/>
  <c r="B118" i="3"/>
  <c r="A118" i="3"/>
  <c r="B117" i="3"/>
  <c r="A117" i="3"/>
  <c r="B116" i="3"/>
  <c r="A116" i="3"/>
  <c r="B115" i="3"/>
  <c r="A115" i="3"/>
  <c r="B114" i="3"/>
  <c r="A114" i="3"/>
  <c r="B113" i="3"/>
  <c r="A113" i="3"/>
  <c r="B112" i="3"/>
  <c r="A112" i="3"/>
  <c r="B111" i="3"/>
  <c r="A111" i="3"/>
  <c r="B110" i="3"/>
  <c r="A110" i="3"/>
  <c r="B109" i="3"/>
  <c r="A109" i="3"/>
  <c r="B108" i="3"/>
  <c r="A108" i="3"/>
  <c r="B107" i="3"/>
  <c r="A107" i="3"/>
  <c r="B106" i="3"/>
  <c r="A106" i="3"/>
  <c r="B105" i="3"/>
  <c r="A105" i="3"/>
  <c r="B104" i="3"/>
  <c r="A104" i="3"/>
  <c r="B103" i="3"/>
  <c r="A103" i="3"/>
  <c r="B102" i="3"/>
  <c r="A102" i="3"/>
  <c r="B101" i="3"/>
  <c r="A101" i="3"/>
  <c r="B100" i="3"/>
  <c r="A100" i="3"/>
  <c r="B99" i="3"/>
  <c r="A99" i="3"/>
  <c r="B98" i="3"/>
  <c r="A98" i="3"/>
  <c r="B97" i="3"/>
  <c r="A97" i="3"/>
  <c r="B96" i="3"/>
  <c r="A96" i="3"/>
  <c r="B95" i="3"/>
  <c r="A95" i="3"/>
  <c r="B94" i="3"/>
  <c r="A94" i="3"/>
  <c r="B93" i="3"/>
  <c r="A93" i="3"/>
  <c r="B92" i="3"/>
  <c r="A92" i="3"/>
  <c r="B91" i="3"/>
  <c r="A91" i="3"/>
  <c r="B90" i="3"/>
  <c r="A90" i="3"/>
  <c r="B89" i="3"/>
  <c r="A89" i="3"/>
  <c r="B88" i="3"/>
  <c r="A88" i="3"/>
  <c r="B87" i="3"/>
  <c r="A87" i="3"/>
  <c r="B86" i="3"/>
  <c r="A86" i="3"/>
  <c r="B85" i="3"/>
  <c r="A85" i="3"/>
  <c r="B84" i="3"/>
  <c r="A84" i="3"/>
  <c r="B83" i="3"/>
  <c r="A83" i="3"/>
  <c r="B82" i="3"/>
  <c r="A82" i="3"/>
  <c r="B81" i="3"/>
  <c r="A81" i="3"/>
  <c r="B80" i="3"/>
  <c r="A80" i="3"/>
  <c r="B79" i="3"/>
  <c r="A79" i="3"/>
  <c r="B78" i="3"/>
  <c r="A78" i="3"/>
  <c r="B77" i="3"/>
  <c r="A77" i="3"/>
  <c r="B76" i="3"/>
  <c r="A76" i="3"/>
  <c r="B75" i="3"/>
  <c r="A75" i="3"/>
  <c r="B74" i="3"/>
  <c r="A74" i="3"/>
  <c r="B73" i="3"/>
  <c r="A73" i="3"/>
  <c r="B72" i="3"/>
  <c r="A72" i="3"/>
  <c r="B71" i="3"/>
  <c r="A71" i="3"/>
  <c r="B70" i="3"/>
  <c r="A70" i="3"/>
  <c r="B69" i="3"/>
  <c r="A69" i="3"/>
  <c r="B68" i="3"/>
  <c r="A68" i="3"/>
  <c r="B67" i="3"/>
  <c r="A67" i="3"/>
  <c r="B66" i="3"/>
  <c r="A66" i="3"/>
  <c r="B65" i="3"/>
  <c r="A65" i="3"/>
  <c r="B64" i="3"/>
  <c r="A64" i="3"/>
  <c r="B63" i="3"/>
  <c r="A63" i="3"/>
  <c r="B62" i="3"/>
  <c r="A62" i="3"/>
  <c r="B61" i="3"/>
  <c r="A61" i="3"/>
  <c r="B60" i="3"/>
  <c r="A60" i="3"/>
  <c r="B59" i="3"/>
  <c r="A59" i="3"/>
  <c r="B58" i="3"/>
  <c r="A58" i="3"/>
  <c r="B57" i="3"/>
  <c r="A57" i="3"/>
  <c r="B56" i="3"/>
  <c r="A56" i="3"/>
  <c r="B55" i="3"/>
  <c r="A55" i="3"/>
  <c r="B54" i="3"/>
  <c r="A54" i="3"/>
  <c r="B53" i="3"/>
  <c r="A53" i="3"/>
  <c r="B52" i="3"/>
  <c r="A52" i="3"/>
  <c r="B51" i="3"/>
  <c r="A51" i="3"/>
  <c r="B50" i="3"/>
  <c r="A50" i="3"/>
  <c r="B49" i="3"/>
  <c r="A49" i="3"/>
  <c r="B48" i="3"/>
  <c r="A48" i="3"/>
  <c r="B47" i="3"/>
  <c r="A47" i="3"/>
  <c r="B46" i="3"/>
  <c r="A46" i="3"/>
  <c r="B45" i="3"/>
  <c r="A45" i="3"/>
  <c r="B44" i="3"/>
  <c r="A44" i="3"/>
  <c r="B43" i="3"/>
  <c r="A43" i="3"/>
  <c r="B42" i="3"/>
  <c r="A42" i="3"/>
  <c r="B41" i="3"/>
  <c r="A41" i="3"/>
  <c r="B40" i="3"/>
  <c r="A40" i="3"/>
  <c r="B39" i="3"/>
  <c r="A39" i="3"/>
  <c r="B38" i="3"/>
  <c r="A38" i="3"/>
  <c r="B37" i="3"/>
  <c r="A37" i="3"/>
  <c r="B36" i="3"/>
  <c r="A36" i="3"/>
  <c r="B35" i="3"/>
  <c r="A35" i="3"/>
  <c r="B34" i="3"/>
  <c r="A34" i="3"/>
  <c r="B33" i="3"/>
  <c r="A33" i="3"/>
  <c r="B32" i="3"/>
  <c r="A32" i="3"/>
  <c r="B31" i="3"/>
  <c r="A31" i="3"/>
  <c r="B30" i="3"/>
  <c r="A30" i="3"/>
  <c r="B29" i="3"/>
  <c r="A29" i="3"/>
  <c r="B28" i="3"/>
  <c r="A28" i="3"/>
  <c r="B27" i="3"/>
  <c r="A27" i="3"/>
  <c r="B26" i="3"/>
  <c r="A26" i="3"/>
  <c r="B25" i="3"/>
  <c r="A25" i="3"/>
  <c r="B24" i="3"/>
  <c r="A24" i="3"/>
  <c r="B23" i="3"/>
  <c r="A23" i="3"/>
  <c r="B22" i="3"/>
  <c r="A22" i="3"/>
  <c r="B21" i="3"/>
  <c r="A21" i="3"/>
  <c r="B20" i="3"/>
  <c r="A20" i="3"/>
  <c r="B19" i="3"/>
  <c r="A19" i="3"/>
  <c r="B18" i="3"/>
  <c r="A18" i="3"/>
  <c r="B17" i="3"/>
  <c r="A17" i="3"/>
  <c r="B16" i="3"/>
  <c r="A16" i="3"/>
  <c r="B15" i="3"/>
  <c r="A15" i="3"/>
  <c r="B14" i="3"/>
  <c r="A14" i="3"/>
  <c r="B13" i="3"/>
  <c r="A13" i="3"/>
  <c r="B12" i="3"/>
  <c r="A12" i="3"/>
  <c r="B11" i="3"/>
  <c r="A11" i="3"/>
  <c r="B10" i="3"/>
  <c r="A10" i="3"/>
  <c r="B9" i="3"/>
  <c r="A9" i="3"/>
  <c r="B8" i="3"/>
  <c r="A8" i="3"/>
  <c r="B7" i="3"/>
  <c r="A7" i="3"/>
  <c r="B6" i="3"/>
  <c r="A6" i="3"/>
  <c r="B5" i="3"/>
  <c r="A5" i="3"/>
  <c r="B4" i="3"/>
  <c r="A4" i="3"/>
  <c r="B3" i="3"/>
  <c r="A3" i="3"/>
  <c r="B2" i="3"/>
  <c r="A2" i="3"/>
  <c r="B1" i="3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B2681" i="2"/>
  <c r="B2682" i="2"/>
  <c r="B2683" i="2"/>
  <c r="B2684" i="2"/>
  <c r="B2685" i="2"/>
  <c r="B2686" i="2"/>
  <c r="B2687" i="2"/>
  <c r="B2688" i="2"/>
  <c r="B2689" i="2"/>
  <c r="B2690" i="2"/>
  <c r="B2691" i="2"/>
  <c r="B2692" i="2"/>
  <c r="B2693" i="2"/>
  <c r="B2" i="2"/>
  <c r="B1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509" i="2"/>
  <c r="A2510" i="2"/>
  <c r="A2511" i="2"/>
  <c r="A2512" i="2"/>
  <c r="A2513" i="2"/>
  <c r="A2514" i="2"/>
  <c r="A2515" i="2"/>
  <c r="A2516" i="2"/>
  <c r="A2517" i="2"/>
  <c r="A2518" i="2"/>
  <c r="A2519" i="2"/>
  <c r="A2520" i="2"/>
  <c r="A2521" i="2"/>
  <c r="A2522" i="2"/>
  <c r="A2523" i="2"/>
  <c r="A2524" i="2"/>
  <c r="A2525" i="2"/>
  <c r="A2526" i="2"/>
  <c r="A2527" i="2"/>
  <c r="A2528" i="2"/>
  <c r="A2529" i="2"/>
  <c r="A2530" i="2"/>
  <c r="A2531" i="2"/>
  <c r="A2532" i="2"/>
  <c r="A2533" i="2"/>
  <c r="A2534" i="2"/>
  <c r="A2535" i="2"/>
  <c r="A2536" i="2"/>
  <c r="A2537" i="2"/>
  <c r="A2538" i="2"/>
  <c r="A2539" i="2"/>
  <c r="A2540" i="2"/>
  <c r="A2541" i="2"/>
  <c r="A2542" i="2"/>
  <c r="A2543" i="2"/>
  <c r="A2544" i="2"/>
  <c r="A2545" i="2"/>
  <c r="A2546" i="2"/>
  <c r="A2547" i="2"/>
  <c r="A2548" i="2"/>
  <c r="A2549" i="2"/>
  <c r="A2550" i="2"/>
  <c r="A2551" i="2"/>
  <c r="A2552" i="2"/>
  <c r="A2553" i="2"/>
  <c r="A2554" i="2"/>
  <c r="A2555" i="2"/>
  <c r="A2556" i="2"/>
  <c r="A2557" i="2"/>
  <c r="A2558" i="2"/>
  <c r="A2559" i="2"/>
  <c r="A2560" i="2"/>
  <c r="A2561" i="2"/>
  <c r="A2562" i="2"/>
  <c r="A2563" i="2"/>
  <c r="A2564" i="2"/>
  <c r="A2565" i="2"/>
  <c r="A2566" i="2"/>
  <c r="A2567" i="2"/>
  <c r="A2568" i="2"/>
  <c r="A2569" i="2"/>
  <c r="A2570" i="2"/>
  <c r="A2571" i="2"/>
  <c r="A2572" i="2"/>
  <c r="A2573" i="2"/>
  <c r="A2574" i="2"/>
  <c r="A2575" i="2"/>
  <c r="A2576" i="2"/>
  <c r="A2577" i="2"/>
  <c r="A2578" i="2"/>
  <c r="A2579" i="2"/>
  <c r="A2580" i="2"/>
  <c r="A2581" i="2"/>
  <c r="A2582" i="2"/>
  <c r="A2583" i="2"/>
  <c r="A2584" i="2"/>
  <c r="A2585" i="2"/>
  <c r="A2586" i="2"/>
  <c r="A2587" i="2"/>
  <c r="A2588" i="2"/>
  <c r="A2589" i="2"/>
  <c r="A2590" i="2"/>
  <c r="A2591" i="2"/>
  <c r="A2592" i="2"/>
  <c r="A2593" i="2"/>
  <c r="A2594" i="2"/>
  <c r="A2595" i="2"/>
  <c r="A2596" i="2"/>
  <c r="A2597" i="2"/>
  <c r="A2598" i="2"/>
  <c r="A2599" i="2"/>
  <c r="A2600" i="2"/>
  <c r="A2601" i="2"/>
  <c r="A2602" i="2"/>
  <c r="A2603" i="2"/>
  <c r="A2604" i="2"/>
  <c r="A2605" i="2"/>
  <c r="A2606" i="2"/>
  <c r="A2607" i="2"/>
  <c r="A2608" i="2"/>
  <c r="A2609" i="2"/>
  <c r="A2610" i="2"/>
  <c r="A2611" i="2"/>
  <c r="A2612" i="2"/>
  <c r="A2613" i="2"/>
  <c r="A2614" i="2"/>
  <c r="A2615" i="2"/>
  <c r="A2616" i="2"/>
  <c r="A2617" i="2"/>
  <c r="A2618" i="2"/>
  <c r="A2619" i="2"/>
  <c r="A2620" i="2"/>
  <c r="A2621" i="2"/>
  <c r="A2622" i="2"/>
  <c r="A2623" i="2"/>
  <c r="A2624" i="2"/>
  <c r="A2625" i="2"/>
  <c r="A2626" i="2"/>
  <c r="A2627" i="2"/>
  <c r="A2628" i="2"/>
  <c r="A2629" i="2"/>
  <c r="A2630" i="2"/>
  <c r="A2631" i="2"/>
  <c r="A2632" i="2"/>
  <c r="A2633" i="2"/>
  <c r="A2634" i="2"/>
  <c r="A2635" i="2"/>
  <c r="A2636" i="2"/>
  <c r="A2637" i="2"/>
  <c r="A2638" i="2"/>
  <c r="A2639" i="2"/>
  <c r="A2640" i="2"/>
  <c r="A2641" i="2"/>
  <c r="A2642" i="2"/>
  <c r="A2643" i="2"/>
  <c r="A2644" i="2"/>
  <c r="A2645" i="2"/>
  <c r="A2646" i="2"/>
  <c r="A2647" i="2"/>
  <c r="A2648" i="2"/>
  <c r="A2649" i="2"/>
  <c r="A2650" i="2"/>
  <c r="A2651" i="2"/>
  <c r="A2652" i="2"/>
  <c r="A2653" i="2"/>
  <c r="A2654" i="2"/>
  <c r="A2655" i="2"/>
  <c r="A2656" i="2"/>
  <c r="A2657" i="2"/>
  <c r="A2658" i="2"/>
  <c r="A2659" i="2"/>
  <c r="A2660" i="2"/>
  <c r="A2661" i="2"/>
  <c r="A2662" i="2"/>
  <c r="A2663" i="2"/>
  <c r="A2664" i="2"/>
  <c r="A2665" i="2"/>
  <c r="A2666" i="2"/>
  <c r="A2667" i="2"/>
  <c r="A2668" i="2"/>
  <c r="A2669" i="2"/>
  <c r="A2670" i="2"/>
  <c r="A2671" i="2"/>
  <c r="A2672" i="2"/>
  <c r="A2673" i="2"/>
  <c r="A2674" i="2"/>
  <c r="A2675" i="2"/>
  <c r="A2676" i="2"/>
  <c r="A2677" i="2"/>
  <c r="A2678" i="2"/>
  <c r="A2679" i="2"/>
  <c r="A2680" i="2"/>
  <c r="A2681" i="2"/>
  <c r="A2682" i="2"/>
  <c r="A2683" i="2"/>
  <c r="A2684" i="2"/>
  <c r="A2685" i="2"/>
  <c r="A2686" i="2"/>
  <c r="A2687" i="2"/>
  <c r="A2688" i="2"/>
  <c r="A2689" i="2"/>
  <c r="A2690" i="2"/>
  <c r="A2691" i="2"/>
  <c r="A2692" i="2"/>
  <c r="A2693" i="2"/>
  <c r="A2" i="2"/>
  <c r="N26" i="7"/>
  <c r="N25" i="7"/>
  <c r="N24" i="7"/>
  <c r="N23" i="7"/>
  <c r="N22" i="7"/>
  <c r="N21" i="7"/>
  <c r="N20" i="7"/>
  <c r="N19" i="7"/>
  <c r="N18" i="7"/>
  <c r="N17" i="7"/>
  <c r="N16" i="7"/>
  <c r="N15" i="7"/>
  <c r="M15" i="7"/>
  <c r="N14" i="7"/>
  <c r="M14" i="7"/>
  <c r="N13" i="7"/>
  <c r="M13" i="7"/>
  <c r="N12" i="7"/>
  <c r="M12" i="7"/>
  <c r="N11" i="7"/>
  <c r="M11" i="7"/>
  <c r="N10" i="7"/>
  <c r="M10" i="7"/>
  <c r="N9" i="7"/>
  <c r="M9" i="7"/>
  <c r="N8" i="7"/>
  <c r="M8" i="7"/>
  <c r="N7" i="7"/>
  <c r="M7" i="7"/>
  <c r="N6" i="7"/>
  <c r="M6" i="7"/>
  <c r="P5" i="7"/>
  <c r="N5" i="7"/>
  <c r="M5" i="7"/>
  <c r="P4" i="7"/>
  <c r="O4" i="7"/>
  <c r="N4" i="7"/>
  <c r="M4" i="7"/>
  <c r="T3" i="7"/>
  <c r="S3" i="7"/>
  <c r="P3" i="7"/>
  <c r="O3" i="7"/>
  <c r="N3" i="7"/>
  <c r="R3" i="7" s="1"/>
  <c r="M3" i="7"/>
  <c r="P2" i="7"/>
  <c r="T2" i="7" s="1"/>
  <c r="O2" i="7"/>
  <c r="N2" i="7"/>
  <c r="M2" i="7"/>
  <c r="E5" i="5" l="1"/>
  <c r="E6" i="5" s="1"/>
  <c r="E7" i="5" s="1"/>
  <c r="E8" i="5" s="1"/>
  <c r="E9" i="5" s="1"/>
  <c r="E10" i="5" s="1"/>
  <c r="S2" i="7"/>
  <c r="Q2" i="7"/>
  <c r="R2" i="7"/>
  <c r="Q4" i="7"/>
  <c r="T4" i="7"/>
  <c r="R4" i="7"/>
  <c r="S4" i="7"/>
  <c r="Q3" i="7"/>
  <c r="E11" i="5" l="1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E35" i="5" s="1"/>
  <c r="E36" i="5" s="1"/>
  <c r="E37" i="5" s="1"/>
  <c r="E38" i="5" s="1"/>
  <c r="E39" i="5" s="1"/>
  <c r="E40" i="5" s="1"/>
  <c r="E41" i="5" s="1"/>
  <c r="E42" i="5" s="1"/>
  <c r="E43" i="5" s="1"/>
  <c r="E44" i="5" s="1"/>
  <c r="E45" i="5" s="1"/>
  <c r="E46" i="5" s="1"/>
  <c r="E47" i="5" s="1"/>
  <c r="E48" i="5" s="1"/>
  <c r="E49" i="5" s="1"/>
  <c r="E50" i="5" s="1"/>
  <c r="E51" i="5" s="1"/>
  <c r="E52" i="5" s="1"/>
  <c r="E53" i="5" s="1"/>
  <c r="E54" i="5" s="1"/>
  <c r="E55" i="5" s="1"/>
  <c r="E56" i="5" s="1"/>
  <c r="E57" i="5" s="1"/>
  <c r="E58" i="5" s="1"/>
  <c r="E59" i="5" s="1"/>
  <c r="E60" i="5" s="1"/>
  <c r="E61" i="5" s="1"/>
  <c r="E62" i="5" s="1"/>
  <c r="E63" i="5" s="1"/>
  <c r="E64" i="5" s="1"/>
  <c r="E65" i="5" s="1"/>
  <c r="E66" i="5" s="1"/>
  <c r="E67" i="5" s="1"/>
  <c r="E68" i="5" s="1"/>
  <c r="E69" i="5" s="1"/>
  <c r="E70" i="5" s="1"/>
  <c r="E71" i="5" s="1"/>
  <c r="E72" i="5" s="1"/>
  <c r="E73" i="5" s="1"/>
  <c r="E74" i="5" s="1"/>
  <c r="E75" i="5" s="1"/>
  <c r="E76" i="5" s="1"/>
  <c r="E77" i="5" s="1"/>
  <c r="E78" i="5" s="1"/>
  <c r="E79" i="5" s="1"/>
  <c r="E80" i="5" s="1"/>
  <c r="E81" i="5" s="1"/>
  <c r="E82" i="5" s="1"/>
  <c r="E83" i="5" s="1"/>
  <c r="E84" i="5" s="1"/>
  <c r="E85" i="5" s="1"/>
  <c r="E86" i="5" s="1"/>
  <c r="E87" i="5" s="1"/>
  <c r="E88" i="5" s="1"/>
  <c r="E89" i="5" s="1"/>
  <c r="E90" i="5" s="1"/>
  <c r="E91" i="5" s="1"/>
  <c r="E92" i="5" s="1"/>
  <c r="E93" i="5" s="1"/>
  <c r="E94" i="5" s="1"/>
  <c r="E95" i="5" s="1"/>
  <c r="E96" i="5" s="1"/>
  <c r="E97" i="5" s="1"/>
  <c r="E98" i="5" s="1"/>
  <c r="E99" i="5" s="1"/>
  <c r="E100" i="5" s="1"/>
  <c r="E101" i="5" s="1"/>
  <c r="E102" i="5" s="1"/>
  <c r="E103" i="5" s="1"/>
  <c r="E104" i="5" s="1"/>
  <c r="E105" i="5" s="1"/>
  <c r="E106" i="5" s="1"/>
  <c r="E107" i="5" s="1"/>
  <c r="E108" i="5" s="1"/>
  <c r="E109" i="5" s="1"/>
  <c r="E110" i="5" s="1"/>
  <c r="E111" i="5" s="1"/>
  <c r="E112" i="5" s="1"/>
  <c r="E113" i="5" s="1"/>
  <c r="E114" i="5" s="1"/>
  <c r="E115" i="5" s="1"/>
  <c r="E116" i="5" s="1"/>
  <c r="E117" i="5" s="1"/>
  <c r="E118" i="5" s="1"/>
  <c r="E119" i="5" s="1"/>
  <c r="E120" i="5" s="1"/>
  <c r="E121" i="5" s="1"/>
  <c r="E122" i="5" s="1"/>
  <c r="E123" i="5" s="1"/>
  <c r="E124" i="5" s="1"/>
  <c r="E125" i="5" s="1"/>
  <c r="E126" i="5" s="1"/>
  <c r="E127" i="5" s="1"/>
  <c r="E128" i="5" s="1"/>
  <c r="E129" i="5" s="1"/>
  <c r="E130" i="5" s="1"/>
  <c r="E131" i="5" s="1"/>
  <c r="E132" i="5" s="1"/>
  <c r="E133" i="5" s="1"/>
  <c r="E134" i="5" s="1"/>
  <c r="E135" i="5" s="1"/>
  <c r="E136" i="5" s="1"/>
  <c r="E137" i="5" s="1"/>
  <c r="E138" i="5" s="1"/>
  <c r="E139" i="5" s="1"/>
  <c r="E140" i="5" s="1"/>
  <c r="E141" i="5" s="1"/>
  <c r="E142" i="5" s="1"/>
  <c r="E143" i="5" s="1"/>
  <c r="E144" i="5" s="1"/>
  <c r="E145" i="5" s="1"/>
  <c r="E146" i="5" s="1"/>
  <c r="E147" i="5" s="1"/>
  <c r="E148" i="5" s="1"/>
  <c r="E149" i="5" s="1"/>
  <c r="E150" i="5" s="1"/>
  <c r="E151" i="5" s="1"/>
  <c r="E152" i="5" s="1"/>
  <c r="E153" i="5" s="1"/>
  <c r="E154" i="5" s="1"/>
  <c r="E155" i="5" s="1"/>
  <c r="E156" i="5" s="1"/>
  <c r="E157" i="5" s="1"/>
  <c r="E158" i="5" s="1"/>
  <c r="E159" i="5" s="1"/>
  <c r="E160" i="5" s="1"/>
  <c r="E161" i="5" s="1"/>
  <c r="E162" i="5" s="1"/>
  <c r="E163" i="5" s="1"/>
  <c r="E164" i="5" s="1"/>
  <c r="E165" i="5" s="1"/>
  <c r="E166" i="5" s="1"/>
  <c r="E167" i="5" s="1"/>
  <c r="E168" i="5" s="1"/>
  <c r="E169" i="5" s="1"/>
  <c r="E170" i="5" s="1"/>
  <c r="E171" i="5" s="1"/>
  <c r="E172" i="5" s="1"/>
  <c r="E173" i="5" s="1"/>
  <c r="E174" i="5" s="1"/>
  <c r="E175" i="5" s="1"/>
  <c r="E176" i="5" s="1"/>
  <c r="E177" i="5" s="1"/>
  <c r="E178" i="5" s="1"/>
  <c r="E179" i="5" s="1"/>
  <c r="E180" i="5" s="1"/>
  <c r="E181" i="5" s="1"/>
  <c r="E182" i="5" s="1"/>
  <c r="E183" i="5" s="1"/>
  <c r="E184" i="5" s="1"/>
  <c r="E185" i="5" s="1"/>
  <c r="E186" i="5" s="1"/>
  <c r="E187" i="5" s="1"/>
  <c r="E188" i="5" s="1"/>
  <c r="E189" i="5" s="1"/>
  <c r="E190" i="5" s="1"/>
  <c r="E191" i="5" s="1"/>
  <c r="E192" i="5" s="1"/>
  <c r="E193" i="5" s="1"/>
  <c r="E194" i="5" s="1"/>
  <c r="E195" i="5" s="1"/>
  <c r="E196" i="5" s="1"/>
  <c r="E197" i="5" s="1"/>
  <c r="E198" i="5" s="1"/>
  <c r="E199" i="5" s="1"/>
  <c r="E200" i="5" s="1"/>
  <c r="E201" i="5" s="1"/>
  <c r="E202" i="5" s="1"/>
  <c r="E203" i="5" s="1"/>
  <c r="E204" i="5" s="1"/>
  <c r="E205" i="5" s="1"/>
  <c r="E206" i="5" s="1"/>
  <c r="E207" i="5" s="1"/>
  <c r="E208" i="5" s="1"/>
  <c r="E209" i="5" s="1"/>
  <c r="E210" i="5" s="1"/>
  <c r="E211" i="5" s="1"/>
  <c r="E212" i="5" s="1"/>
  <c r="E213" i="5" s="1"/>
  <c r="E214" i="5" s="1"/>
  <c r="E215" i="5" s="1"/>
  <c r="E216" i="5" s="1"/>
  <c r="E217" i="5" s="1"/>
  <c r="E218" i="5" s="1"/>
  <c r="E219" i="5" s="1"/>
  <c r="E220" i="5" s="1"/>
  <c r="E221" i="5" s="1"/>
  <c r="E222" i="5" s="1"/>
  <c r="E223" i="5" s="1"/>
  <c r="E224" i="5" s="1"/>
  <c r="E225" i="5" s="1"/>
  <c r="E226" i="5" s="1"/>
  <c r="E227" i="5" s="1"/>
  <c r="E228" i="5" s="1"/>
  <c r="E229" i="5" s="1"/>
  <c r="E230" i="5" s="1"/>
  <c r="E231" i="5" s="1"/>
  <c r="E232" i="5" s="1"/>
  <c r="E233" i="5" s="1"/>
  <c r="E234" i="5" s="1"/>
  <c r="E235" i="5" s="1"/>
  <c r="E236" i="5" s="1"/>
  <c r="E237" i="5" s="1"/>
  <c r="E238" i="5" s="1"/>
  <c r="E239" i="5" s="1"/>
  <c r="E240" i="5" s="1"/>
  <c r="E241" i="5" s="1"/>
  <c r="E242" i="5" s="1"/>
  <c r="E243" i="5" s="1"/>
  <c r="E244" i="5" s="1"/>
  <c r="E245" i="5" s="1"/>
  <c r="E246" i="5" s="1"/>
  <c r="E247" i="5" s="1"/>
  <c r="E248" i="5" s="1"/>
  <c r="E249" i="5" s="1"/>
  <c r="E250" i="5" s="1"/>
  <c r="E251" i="5" s="1"/>
  <c r="E252" i="5" s="1"/>
  <c r="E253" i="5" s="1"/>
  <c r="E254" i="5" s="1"/>
  <c r="E255" i="5" s="1"/>
  <c r="E256" i="5" s="1"/>
  <c r="E257" i="5" s="1"/>
  <c r="E258" i="5" s="1"/>
  <c r="E259" i="5" s="1"/>
  <c r="E260" i="5" s="1"/>
  <c r="E261" i="5" s="1"/>
  <c r="E262" i="5" s="1"/>
  <c r="E263" i="5" s="1"/>
  <c r="E264" i="5" s="1"/>
  <c r="E265" i="5" s="1"/>
  <c r="E266" i="5" s="1"/>
  <c r="E267" i="5" s="1"/>
  <c r="E268" i="5" s="1"/>
  <c r="E269" i="5" s="1"/>
  <c r="E270" i="5" s="1"/>
  <c r="E271" i="5" s="1"/>
  <c r="E272" i="5" s="1"/>
  <c r="E273" i="5" s="1"/>
  <c r="E274" i="5" s="1"/>
  <c r="E275" i="5" s="1"/>
  <c r="E276" i="5" s="1"/>
  <c r="E277" i="5" s="1"/>
  <c r="E278" i="5" s="1"/>
  <c r="E279" i="5" s="1"/>
  <c r="E280" i="5" s="1"/>
  <c r="E281" i="5" s="1"/>
  <c r="E282" i="5" s="1"/>
  <c r="E283" i="5" s="1"/>
  <c r="E284" i="5" s="1"/>
  <c r="E285" i="5" s="1"/>
  <c r="E286" i="5" s="1"/>
  <c r="E287" i="5" s="1"/>
  <c r="E288" i="5" s="1"/>
  <c r="E289" i="5" s="1"/>
  <c r="E290" i="5" s="1"/>
  <c r="E291" i="5" s="1"/>
  <c r="E292" i="5" s="1"/>
  <c r="E293" i="5" s="1"/>
  <c r="E294" i="5" s="1"/>
  <c r="E295" i="5" s="1"/>
  <c r="E296" i="5" s="1"/>
  <c r="E297" i="5" s="1"/>
  <c r="E298" i="5" s="1"/>
  <c r="E299" i="5" s="1"/>
  <c r="E300" i="5" s="1"/>
  <c r="E301" i="5" s="1"/>
  <c r="E302" i="5" s="1"/>
  <c r="E303" i="5" s="1"/>
  <c r="E304" i="5" s="1"/>
  <c r="E305" i="5" s="1"/>
  <c r="E306" i="5" s="1"/>
  <c r="E307" i="5" s="1"/>
  <c r="E308" i="5" s="1"/>
  <c r="E309" i="5" s="1"/>
  <c r="E310" i="5" s="1"/>
  <c r="E311" i="5" s="1"/>
  <c r="E312" i="5" s="1"/>
  <c r="E313" i="5" s="1"/>
  <c r="E314" i="5" s="1"/>
  <c r="E315" i="5" s="1"/>
  <c r="E316" i="5" s="1"/>
  <c r="E317" i="5" s="1"/>
  <c r="E318" i="5" s="1"/>
  <c r="E319" i="5" s="1"/>
  <c r="E320" i="5" s="1"/>
  <c r="E321" i="5" s="1"/>
  <c r="E322" i="5" s="1"/>
  <c r="E323" i="5" s="1"/>
  <c r="E324" i="5" s="1"/>
  <c r="E325" i="5" s="1"/>
  <c r="E326" i="5" s="1"/>
  <c r="E327" i="5" s="1"/>
  <c r="E328" i="5" s="1"/>
  <c r="E329" i="5" s="1"/>
  <c r="E330" i="5" s="1"/>
  <c r="E331" i="5" s="1"/>
  <c r="E332" i="5" s="1"/>
  <c r="E333" i="5" s="1"/>
  <c r="E334" i="5" s="1"/>
  <c r="E335" i="5" s="1"/>
  <c r="E336" i="5" s="1"/>
  <c r="E337" i="5" s="1"/>
  <c r="E338" i="5" s="1"/>
  <c r="E339" i="5" s="1"/>
  <c r="E340" i="5" s="1"/>
  <c r="E341" i="5" s="1"/>
  <c r="E342" i="5" s="1"/>
  <c r="E343" i="5" s="1"/>
  <c r="E344" i="5" s="1"/>
  <c r="E345" i="5" s="1"/>
  <c r="E346" i="5" s="1"/>
  <c r="E347" i="5" s="1"/>
  <c r="E348" i="5" s="1"/>
  <c r="E349" i="5" s="1"/>
  <c r="E350" i="5" s="1"/>
  <c r="E351" i="5" s="1"/>
  <c r="E352" i="5" s="1"/>
  <c r="E353" i="5" s="1"/>
  <c r="E354" i="5" s="1"/>
  <c r="E355" i="5" s="1"/>
  <c r="E356" i="5" s="1"/>
  <c r="E357" i="5" s="1"/>
  <c r="E358" i="5" s="1"/>
  <c r="E359" i="5" s="1"/>
  <c r="E360" i="5" s="1"/>
  <c r="E361" i="5" s="1"/>
  <c r="E362" i="5" s="1"/>
  <c r="E363" i="5" s="1"/>
  <c r="E364" i="5" s="1"/>
  <c r="E365" i="5" s="1"/>
  <c r="E366" i="5" s="1"/>
  <c r="E367" i="5" s="1"/>
  <c r="E368" i="5" s="1"/>
  <c r="E369" i="5" s="1"/>
  <c r="E370" i="5" s="1"/>
  <c r="E371" i="5" s="1"/>
  <c r="E372" i="5" s="1"/>
  <c r="E373" i="5" s="1"/>
  <c r="E374" i="5" s="1"/>
  <c r="E375" i="5" s="1"/>
  <c r="E376" i="5" s="1"/>
  <c r="E377" i="5" s="1"/>
  <c r="E378" i="5" s="1"/>
  <c r="E379" i="5" s="1"/>
  <c r="E380" i="5" s="1"/>
  <c r="E381" i="5" s="1"/>
  <c r="E382" i="5" s="1"/>
  <c r="E383" i="5" s="1"/>
  <c r="E384" i="5" s="1"/>
  <c r="E385" i="5" s="1"/>
  <c r="E386" i="5" s="1"/>
  <c r="E387" i="5" s="1"/>
  <c r="E388" i="5" s="1"/>
  <c r="E389" i="5" s="1"/>
  <c r="E390" i="5" s="1"/>
  <c r="E391" i="5" s="1"/>
  <c r="E392" i="5" s="1"/>
  <c r="E393" i="5" s="1"/>
  <c r="E394" i="5" s="1"/>
  <c r="E395" i="5" s="1"/>
  <c r="E396" i="5" s="1"/>
  <c r="E397" i="5" s="1"/>
  <c r="E398" i="5" s="1"/>
  <c r="E399" i="5" s="1"/>
  <c r="E400" i="5" s="1"/>
  <c r="E401" i="5" s="1"/>
  <c r="E402" i="5" s="1"/>
  <c r="E403" i="5" s="1"/>
  <c r="E404" i="5" s="1"/>
  <c r="E405" i="5" s="1"/>
  <c r="E406" i="5" s="1"/>
  <c r="E407" i="5" s="1"/>
  <c r="E408" i="5" s="1"/>
  <c r="E409" i="5" s="1"/>
  <c r="E410" i="5" s="1"/>
  <c r="E411" i="5" s="1"/>
  <c r="E412" i="5" s="1"/>
  <c r="E413" i="5" s="1"/>
  <c r="E414" i="5" s="1"/>
  <c r="E415" i="5" s="1"/>
  <c r="E416" i="5" s="1"/>
  <c r="E417" i="5" s="1"/>
  <c r="E418" i="5" s="1"/>
  <c r="E419" i="5" s="1"/>
  <c r="E420" i="5" s="1"/>
  <c r="E421" i="5" s="1"/>
  <c r="E422" i="5" s="1"/>
  <c r="E423" i="5" s="1"/>
  <c r="E424" i="5" s="1"/>
  <c r="E425" i="5" s="1"/>
  <c r="E426" i="5" s="1"/>
  <c r="E427" i="5" s="1"/>
  <c r="E428" i="5" s="1"/>
  <c r="E429" i="5" s="1"/>
  <c r="E430" i="5" s="1"/>
  <c r="E431" i="5" s="1"/>
  <c r="E432" i="5" s="1"/>
  <c r="E433" i="5" s="1"/>
  <c r="E434" i="5" s="1"/>
  <c r="E435" i="5" s="1"/>
  <c r="E436" i="5" s="1"/>
  <c r="E437" i="5" s="1"/>
  <c r="E438" i="5" s="1"/>
  <c r="E439" i="5" s="1"/>
  <c r="E440" i="5" s="1"/>
  <c r="E441" i="5" s="1"/>
  <c r="E442" i="5" s="1"/>
  <c r="E443" i="5" s="1"/>
  <c r="E444" i="5" s="1"/>
  <c r="E445" i="5" s="1"/>
  <c r="E446" i="5" s="1"/>
  <c r="E447" i="5" s="1"/>
  <c r="E448" i="5" s="1"/>
  <c r="E449" i="5" s="1"/>
  <c r="E450" i="5" s="1"/>
  <c r="E451" i="5" s="1"/>
  <c r="E452" i="5" s="1"/>
  <c r="E453" i="5" s="1"/>
  <c r="E454" i="5" s="1"/>
  <c r="E455" i="5" s="1"/>
  <c r="E456" i="5" s="1"/>
  <c r="E457" i="5" s="1"/>
  <c r="E458" i="5" s="1"/>
  <c r="E459" i="5" s="1"/>
  <c r="E460" i="5" s="1"/>
  <c r="E461" i="5" s="1"/>
  <c r="E462" i="5" s="1"/>
  <c r="E463" i="5" s="1"/>
  <c r="E464" i="5" s="1"/>
  <c r="E465" i="5" s="1"/>
  <c r="E466" i="5" s="1"/>
  <c r="E467" i="5" s="1"/>
  <c r="E468" i="5" s="1"/>
  <c r="E469" i="5" s="1"/>
  <c r="E470" i="5" s="1"/>
  <c r="E471" i="5" s="1"/>
  <c r="E472" i="5" s="1"/>
  <c r="E473" i="5" s="1"/>
  <c r="E474" i="5" s="1"/>
  <c r="E475" i="5" s="1"/>
  <c r="E476" i="5" s="1"/>
  <c r="E477" i="5" s="1"/>
  <c r="E478" i="5" s="1"/>
  <c r="E479" i="5" s="1"/>
  <c r="E480" i="5" s="1"/>
  <c r="E481" i="5" s="1"/>
  <c r="E482" i="5" s="1"/>
  <c r="E483" i="5" s="1"/>
  <c r="E484" i="5" s="1"/>
  <c r="E485" i="5" s="1"/>
  <c r="E486" i="5" s="1"/>
  <c r="E487" i="5" s="1"/>
  <c r="E488" i="5" s="1"/>
  <c r="E489" i="5" s="1"/>
  <c r="E490" i="5" s="1"/>
  <c r="E491" i="5" s="1"/>
  <c r="E492" i="5" s="1"/>
  <c r="E493" i="5" s="1"/>
  <c r="E494" i="5" s="1"/>
  <c r="E495" i="5" s="1"/>
  <c r="E496" i="5" s="1"/>
  <c r="E497" i="5" s="1"/>
  <c r="E498" i="5" s="1"/>
  <c r="E499" i="5" s="1"/>
  <c r="E500" i="5" s="1"/>
  <c r="E501" i="5" s="1"/>
  <c r="E502" i="5" s="1"/>
  <c r="E503" i="5" s="1"/>
  <c r="E504" i="5" s="1"/>
  <c r="E505" i="5" s="1"/>
  <c r="E506" i="5" s="1"/>
  <c r="E507" i="5" s="1"/>
  <c r="E508" i="5" s="1"/>
  <c r="E509" i="5" s="1"/>
  <c r="E510" i="5" s="1"/>
  <c r="E511" i="5" s="1"/>
  <c r="E512" i="5" s="1"/>
  <c r="E513" i="5" s="1"/>
  <c r="E514" i="5" s="1"/>
  <c r="E515" i="5" s="1"/>
  <c r="E516" i="5" s="1"/>
  <c r="E517" i="5" s="1"/>
  <c r="E518" i="5" s="1"/>
  <c r="E519" i="5" s="1"/>
  <c r="E520" i="5" s="1"/>
  <c r="E521" i="5" s="1"/>
  <c r="E522" i="5" s="1"/>
  <c r="E523" i="5" s="1"/>
  <c r="E524" i="5" s="1"/>
  <c r="E525" i="5" s="1"/>
  <c r="E526" i="5" s="1"/>
  <c r="E527" i="5" s="1"/>
  <c r="E528" i="5" s="1"/>
  <c r="E529" i="5" s="1"/>
  <c r="E530" i="5" s="1"/>
  <c r="E531" i="5" s="1"/>
  <c r="E532" i="5" s="1"/>
  <c r="E533" i="5" s="1"/>
  <c r="E534" i="5" s="1"/>
  <c r="E535" i="5" s="1"/>
  <c r="E536" i="5" s="1"/>
  <c r="E537" i="5" s="1"/>
  <c r="E538" i="5" s="1"/>
  <c r="E539" i="5" s="1"/>
  <c r="E540" i="5" s="1"/>
  <c r="E541" i="5" s="1"/>
  <c r="E542" i="5" s="1"/>
  <c r="E543" i="5" s="1"/>
  <c r="E544" i="5" s="1"/>
  <c r="E545" i="5" s="1"/>
  <c r="E546" i="5" s="1"/>
  <c r="E547" i="5" s="1"/>
  <c r="E548" i="5" s="1"/>
  <c r="E549" i="5" s="1"/>
  <c r="E550" i="5" s="1"/>
  <c r="E551" i="5" s="1"/>
  <c r="E552" i="5" s="1"/>
  <c r="E553" i="5" s="1"/>
  <c r="E554" i="5" s="1"/>
  <c r="E555" i="5" s="1"/>
  <c r="E556" i="5" s="1"/>
  <c r="E557" i="5" s="1"/>
  <c r="E558" i="5" s="1"/>
  <c r="E559" i="5" s="1"/>
  <c r="E560" i="5" s="1"/>
  <c r="E561" i="5" s="1"/>
  <c r="E562" i="5" s="1"/>
  <c r="E563" i="5" s="1"/>
  <c r="E564" i="5" s="1"/>
  <c r="E565" i="5" s="1"/>
  <c r="E566" i="5" s="1"/>
  <c r="E567" i="5" s="1"/>
  <c r="E568" i="5" s="1"/>
  <c r="E569" i="5" s="1"/>
  <c r="E570" i="5" s="1"/>
  <c r="E571" i="5" s="1"/>
  <c r="E572" i="5" s="1"/>
  <c r="E573" i="5" s="1"/>
  <c r="E574" i="5" s="1"/>
  <c r="E575" i="5" s="1"/>
  <c r="E576" i="5" s="1"/>
  <c r="E577" i="5" s="1"/>
  <c r="E578" i="5" s="1"/>
  <c r="E579" i="5" s="1"/>
  <c r="E580" i="5" s="1"/>
  <c r="E581" i="5" s="1"/>
  <c r="E582" i="5" s="1"/>
  <c r="E583" i="5" s="1"/>
  <c r="E584" i="5" s="1"/>
  <c r="E585" i="5" s="1"/>
  <c r="E586" i="5" s="1"/>
  <c r="E587" i="5" s="1"/>
  <c r="E588" i="5" s="1"/>
  <c r="E589" i="5" s="1"/>
  <c r="E590" i="5" s="1"/>
  <c r="E591" i="5" s="1"/>
  <c r="E592" i="5" s="1"/>
  <c r="E593" i="5" s="1"/>
  <c r="E594" i="5" s="1"/>
  <c r="E595" i="5" s="1"/>
  <c r="E596" i="5" s="1"/>
  <c r="E597" i="5" s="1"/>
  <c r="E598" i="5" s="1"/>
  <c r="E599" i="5" s="1"/>
  <c r="E600" i="5" s="1"/>
  <c r="E601" i="5" s="1"/>
  <c r="E602" i="5" s="1"/>
  <c r="E603" i="5" s="1"/>
  <c r="E604" i="5" s="1"/>
  <c r="E605" i="5" s="1"/>
  <c r="E606" i="5" s="1"/>
  <c r="E607" i="5" s="1"/>
  <c r="E608" i="5" s="1"/>
  <c r="E609" i="5" s="1"/>
  <c r="E610" i="5" s="1"/>
  <c r="E611" i="5" s="1"/>
  <c r="E612" i="5" s="1"/>
  <c r="E613" i="5" s="1"/>
  <c r="E614" i="5" s="1"/>
  <c r="E615" i="5" s="1"/>
  <c r="E616" i="5" s="1"/>
  <c r="E617" i="5" s="1"/>
  <c r="E618" i="5" s="1"/>
  <c r="E619" i="5" s="1"/>
  <c r="E620" i="5" s="1"/>
  <c r="E621" i="5" s="1"/>
  <c r="E622" i="5" s="1"/>
  <c r="E623" i="5" s="1"/>
  <c r="E624" i="5" s="1"/>
  <c r="E625" i="5" s="1"/>
  <c r="E626" i="5" s="1"/>
  <c r="E627" i="5" s="1"/>
  <c r="E628" i="5" s="1"/>
  <c r="E629" i="5" s="1"/>
  <c r="E630" i="5" s="1"/>
  <c r="E631" i="5" s="1"/>
  <c r="E632" i="5" s="1"/>
  <c r="E633" i="5" s="1"/>
  <c r="E634" i="5" s="1"/>
  <c r="E635" i="5" s="1"/>
  <c r="E636" i="5" s="1"/>
  <c r="E637" i="5" s="1"/>
  <c r="E638" i="5" s="1"/>
  <c r="E639" i="5" s="1"/>
  <c r="E640" i="5" s="1"/>
  <c r="E641" i="5" s="1"/>
  <c r="E642" i="5" s="1"/>
  <c r="E643" i="5" s="1"/>
  <c r="E644" i="5" s="1"/>
  <c r="E645" i="5" s="1"/>
  <c r="E646" i="5" s="1"/>
  <c r="E647" i="5" s="1"/>
  <c r="E648" i="5" s="1"/>
  <c r="E649" i="5" s="1"/>
  <c r="E650" i="5" s="1"/>
  <c r="E651" i="5" s="1"/>
  <c r="E652" i="5" s="1"/>
  <c r="E653" i="5" s="1"/>
  <c r="E654" i="5" s="1"/>
  <c r="E655" i="5" s="1"/>
  <c r="E656" i="5" s="1"/>
  <c r="E657" i="5" s="1"/>
  <c r="E658" i="5" s="1"/>
  <c r="E659" i="5" s="1"/>
  <c r="E660" i="5" s="1"/>
  <c r="E661" i="5" s="1"/>
  <c r="E662" i="5" s="1"/>
  <c r="E663" i="5" s="1"/>
  <c r="E664" i="5" s="1"/>
  <c r="E665" i="5" s="1"/>
  <c r="E666" i="5" s="1"/>
  <c r="E667" i="5" s="1"/>
  <c r="E668" i="5" s="1"/>
  <c r="E669" i="5" s="1"/>
  <c r="E670" i="5" s="1"/>
  <c r="E671" i="5" s="1"/>
  <c r="E672" i="5" s="1"/>
  <c r="E673" i="5" s="1"/>
  <c r="E674" i="5" s="1"/>
  <c r="E675" i="5" s="1"/>
  <c r="E676" i="5" s="1"/>
  <c r="E677" i="5" s="1"/>
  <c r="E678" i="5" s="1"/>
  <c r="E679" i="5" s="1"/>
  <c r="E680" i="5" s="1"/>
  <c r="E681" i="5" s="1"/>
  <c r="E682" i="5" s="1"/>
  <c r="E683" i="5" s="1"/>
  <c r="E684" i="5" s="1"/>
  <c r="E685" i="5" s="1"/>
  <c r="E686" i="5" s="1"/>
  <c r="E687" i="5" s="1"/>
  <c r="E688" i="5" s="1"/>
  <c r="E689" i="5" s="1"/>
  <c r="E690" i="5" s="1"/>
  <c r="E691" i="5" s="1"/>
  <c r="E692" i="5" s="1"/>
  <c r="E693" i="5" s="1"/>
  <c r="E694" i="5" s="1"/>
  <c r="E695" i="5" s="1"/>
  <c r="E696" i="5" s="1"/>
  <c r="E697" i="5" s="1"/>
  <c r="E698" i="5" s="1"/>
  <c r="E699" i="5" s="1"/>
  <c r="E700" i="5" s="1"/>
  <c r="E701" i="5" s="1"/>
  <c r="E702" i="5" s="1"/>
  <c r="E703" i="5" s="1"/>
  <c r="E704" i="5" s="1"/>
  <c r="E705" i="5" s="1"/>
  <c r="E706" i="5" s="1"/>
  <c r="E707" i="5" s="1"/>
  <c r="E708" i="5" s="1"/>
  <c r="E709" i="5" s="1"/>
  <c r="E710" i="5" s="1"/>
  <c r="E711" i="5" s="1"/>
  <c r="E712" i="5" s="1"/>
  <c r="E713" i="5" s="1"/>
  <c r="E714" i="5" s="1"/>
  <c r="E715" i="5" s="1"/>
  <c r="E716" i="5" s="1"/>
  <c r="E717" i="5" s="1"/>
  <c r="E718" i="5" s="1"/>
  <c r="E719" i="5" s="1"/>
  <c r="E720" i="5" s="1"/>
  <c r="E721" i="5" s="1"/>
  <c r="E722" i="5" s="1"/>
  <c r="E723" i="5" s="1"/>
  <c r="E724" i="5" s="1"/>
  <c r="E725" i="5" s="1"/>
  <c r="E726" i="5" s="1"/>
  <c r="E727" i="5" s="1"/>
  <c r="E728" i="5" s="1"/>
  <c r="E729" i="5" s="1"/>
  <c r="E730" i="5" s="1"/>
  <c r="E731" i="5" s="1"/>
  <c r="E732" i="5" s="1"/>
  <c r="E733" i="5" s="1"/>
  <c r="E734" i="5" s="1"/>
  <c r="E735" i="5" s="1"/>
  <c r="E736" i="5" s="1"/>
  <c r="E737" i="5" s="1"/>
  <c r="E738" i="5" s="1"/>
  <c r="E739" i="5" s="1"/>
  <c r="E740" i="5" s="1"/>
  <c r="E741" i="5" s="1"/>
  <c r="E742" i="5" s="1"/>
  <c r="E743" i="5" s="1"/>
  <c r="E744" i="5" s="1"/>
  <c r="E745" i="5" s="1"/>
  <c r="E746" i="5" s="1"/>
  <c r="E747" i="5" s="1"/>
  <c r="E748" i="5" s="1"/>
  <c r="E749" i="5" s="1"/>
  <c r="E750" i="5" s="1"/>
  <c r="E751" i="5" s="1"/>
  <c r="E752" i="5" s="1"/>
  <c r="E753" i="5" s="1"/>
  <c r="E754" i="5" s="1"/>
  <c r="E755" i="5" s="1"/>
  <c r="E756" i="5" s="1"/>
  <c r="E757" i="5" s="1"/>
  <c r="E758" i="5" s="1"/>
  <c r="E759" i="5" s="1"/>
  <c r="E760" i="5" s="1"/>
  <c r="E761" i="5" s="1"/>
  <c r="E762" i="5" s="1"/>
  <c r="E763" i="5" s="1"/>
  <c r="E764" i="5" s="1"/>
  <c r="E765" i="5" s="1"/>
  <c r="E766" i="5" s="1"/>
  <c r="E767" i="5" s="1"/>
  <c r="E768" i="5" s="1"/>
  <c r="E769" i="5" s="1"/>
  <c r="E770" i="5" s="1"/>
  <c r="E771" i="5" s="1"/>
  <c r="E772" i="5" s="1"/>
  <c r="E773" i="5" s="1"/>
  <c r="E774" i="5" s="1"/>
  <c r="E775" i="5" s="1"/>
  <c r="E776" i="5" s="1"/>
  <c r="E777" i="5" s="1"/>
  <c r="E778" i="5" s="1"/>
  <c r="E779" i="5" s="1"/>
  <c r="E780" i="5" s="1"/>
  <c r="E781" i="5" s="1"/>
  <c r="E782" i="5" s="1"/>
  <c r="E783" i="5" s="1"/>
  <c r="E784" i="5" s="1"/>
  <c r="E785" i="5" s="1"/>
  <c r="E786" i="5" s="1"/>
  <c r="E787" i="5" s="1"/>
  <c r="E788" i="5" s="1"/>
  <c r="E789" i="5" s="1"/>
  <c r="E790" i="5" s="1"/>
  <c r="E791" i="5" s="1"/>
  <c r="E792" i="5" s="1"/>
  <c r="E793" i="5" s="1"/>
  <c r="E794" i="5" s="1"/>
  <c r="E795" i="5" s="1"/>
  <c r="E796" i="5" s="1"/>
  <c r="E797" i="5" s="1"/>
  <c r="E798" i="5" s="1"/>
  <c r="E799" i="5" s="1"/>
  <c r="E800" i="5" s="1"/>
  <c r="E801" i="5" s="1"/>
  <c r="E802" i="5" s="1"/>
  <c r="E803" i="5" s="1"/>
  <c r="E804" i="5" s="1"/>
  <c r="E805" i="5" s="1"/>
  <c r="E806" i="5" s="1"/>
  <c r="E807" i="5" s="1"/>
  <c r="E808" i="5" s="1"/>
  <c r="E809" i="5" s="1"/>
  <c r="E810" i="5" s="1"/>
  <c r="E811" i="5" s="1"/>
  <c r="E812" i="5" s="1"/>
  <c r="E813" i="5" s="1"/>
  <c r="E814" i="5" s="1"/>
  <c r="E815" i="5" s="1"/>
  <c r="E816" i="5" s="1"/>
  <c r="E817" i="5" s="1"/>
  <c r="E818" i="5" s="1"/>
  <c r="E819" i="5" s="1"/>
  <c r="E820" i="5" s="1"/>
  <c r="E821" i="5" s="1"/>
  <c r="E822" i="5" s="1"/>
  <c r="E823" i="5" s="1"/>
  <c r="E824" i="5" s="1"/>
  <c r="E825" i="5" s="1"/>
  <c r="E826" i="5" s="1"/>
  <c r="E827" i="5" s="1"/>
  <c r="E828" i="5" s="1"/>
  <c r="E829" i="5" s="1"/>
  <c r="E830" i="5" s="1"/>
  <c r="E831" i="5" s="1"/>
  <c r="E832" i="5" s="1"/>
  <c r="E833" i="5" s="1"/>
  <c r="E834" i="5" s="1"/>
  <c r="E835" i="5" s="1"/>
  <c r="E836" i="5" s="1"/>
  <c r="E837" i="5" s="1"/>
  <c r="E838" i="5" s="1"/>
  <c r="E839" i="5" s="1"/>
  <c r="E840" i="5" s="1"/>
  <c r="E841" i="5" s="1"/>
  <c r="E842" i="5" s="1"/>
  <c r="E843" i="5" s="1"/>
  <c r="E844" i="5" s="1"/>
  <c r="E845" i="5" s="1"/>
  <c r="E846" i="5" s="1"/>
  <c r="E847" i="5" s="1"/>
  <c r="E848" i="5" s="1"/>
  <c r="E849" i="5" s="1"/>
  <c r="E850" i="5" s="1"/>
  <c r="E851" i="5" s="1"/>
  <c r="E852" i="5" s="1"/>
  <c r="E853" i="5" s="1"/>
  <c r="E854" i="5" s="1"/>
  <c r="E855" i="5" s="1"/>
  <c r="E856" i="5" s="1"/>
  <c r="E857" i="5" s="1"/>
  <c r="E858" i="5" s="1"/>
  <c r="E859" i="5" s="1"/>
  <c r="E860" i="5" s="1"/>
  <c r="E861" i="5" s="1"/>
  <c r="E862" i="5" s="1"/>
  <c r="E863" i="5" s="1"/>
  <c r="E864" i="5" s="1"/>
  <c r="E865" i="5" s="1"/>
  <c r="E866" i="5" s="1"/>
  <c r="E867" i="5" s="1"/>
  <c r="E868" i="5" s="1"/>
  <c r="E869" i="5" s="1"/>
  <c r="E870" i="5" s="1"/>
  <c r="E871" i="5" s="1"/>
  <c r="E872" i="5" s="1"/>
  <c r="E873" i="5" s="1"/>
  <c r="E874" i="5" s="1"/>
  <c r="E875" i="5" s="1"/>
  <c r="E876" i="5" s="1"/>
  <c r="E877" i="5" s="1"/>
  <c r="E878" i="5" s="1"/>
  <c r="E879" i="5" s="1"/>
  <c r="E880" i="5" s="1"/>
  <c r="E881" i="5" s="1"/>
  <c r="E882" i="5" s="1"/>
  <c r="E883" i="5" s="1"/>
  <c r="E884" i="5" s="1"/>
  <c r="E885" i="5" s="1"/>
  <c r="E886" i="5" s="1"/>
  <c r="E887" i="5" s="1"/>
  <c r="E888" i="5" s="1"/>
  <c r="E889" i="5" s="1"/>
  <c r="E890" i="5" s="1"/>
  <c r="E891" i="5" s="1"/>
  <c r="E892" i="5" s="1"/>
  <c r="E893" i="5" s="1"/>
  <c r="E894" i="5" s="1"/>
  <c r="E895" i="5" s="1"/>
  <c r="E896" i="5" s="1"/>
  <c r="E897" i="5" s="1"/>
  <c r="E898" i="5" s="1"/>
  <c r="E899" i="5" s="1"/>
  <c r="E900" i="5" s="1"/>
  <c r="E901" i="5" s="1"/>
  <c r="E902" i="5" s="1"/>
  <c r="E903" i="5" s="1"/>
  <c r="E904" i="5" s="1"/>
  <c r="E905" i="5" s="1"/>
  <c r="E906" i="5" s="1"/>
  <c r="E907" i="5" s="1"/>
  <c r="E908" i="5" s="1"/>
  <c r="E909" i="5" s="1"/>
  <c r="E910" i="5" s="1"/>
  <c r="E911" i="5" s="1"/>
  <c r="E912" i="5" s="1"/>
  <c r="E913" i="5" s="1"/>
  <c r="E914" i="5" s="1"/>
  <c r="E915" i="5" s="1"/>
  <c r="E916" i="5" s="1"/>
  <c r="E917" i="5" s="1"/>
  <c r="E918" i="5" s="1"/>
  <c r="E919" i="5" s="1"/>
  <c r="E920" i="5" s="1"/>
  <c r="E921" i="5" s="1"/>
  <c r="E922" i="5" s="1"/>
  <c r="E923" i="5" s="1"/>
  <c r="E924" i="5" s="1"/>
  <c r="E925" i="5" s="1"/>
  <c r="E926" i="5" s="1"/>
  <c r="E927" i="5" s="1"/>
  <c r="E928" i="5" s="1"/>
  <c r="E929" i="5" s="1"/>
  <c r="E930" i="5" s="1"/>
  <c r="E931" i="5" s="1"/>
  <c r="E932" i="5" s="1"/>
  <c r="E933" i="5" s="1"/>
  <c r="E934" i="5" s="1"/>
  <c r="E935" i="5" s="1"/>
  <c r="E936" i="5" s="1"/>
  <c r="E937" i="5" s="1"/>
  <c r="E938" i="5" s="1"/>
  <c r="E939" i="5" s="1"/>
  <c r="E940" i="5" s="1"/>
  <c r="E941" i="5" s="1"/>
  <c r="E942" i="5" s="1"/>
  <c r="E943" i="5" s="1"/>
  <c r="E944" i="5" s="1"/>
  <c r="E945" i="5" s="1"/>
  <c r="E946" i="5" s="1"/>
  <c r="E947" i="5" s="1"/>
  <c r="E948" i="5" s="1"/>
  <c r="E949" i="5" s="1"/>
  <c r="E950" i="5" s="1"/>
  <c r="E951" i="5" s="1"/>
  <c r="E952" i="5" s="1"/>
  <c r="E953" i="5" s="1"/>
  <c r="E954" i="5" s="1"/>
  <c r="E955" i="5" s="1"/>
  <c r="E956" i="5" s="1"/>
  <c r="E957" i="5" s="1"/>
  <c r="E958" i="5" s="1"/>
  <c r="E959" i="5" s="1"/>
  <c r="E960" i="5" s="1"/>
  <c r="E961" i="5" s="1"/>
  <c r="E962" i="5" s="1"/>
  <c r="E963" i="5" s="1"/>
  <c r="E964" i="5" s="1"/>
  <c r="E965" i="5" s="1"/>
  <c r="E966" i="5" s="1"/>
  <c r="E967" i="5" s="1"/>
  <c r="E968" i="5" s="1"/>
  <c r="E969" i="5" s="1"/>
  <c r="E970" i="5" s="1"/>
  <c r="E971" i="5" s="1"/>
  <c r="E972" i="5" s="1"/>
  <c r="E973" i="5" s="1"/>
  <c r="E974" i="5" s="1"/>
  <c r="E975" i="5" s="1"/>
  <c r="E976" i="5" s="1"/>
  <c r="E977" i="5" s="1"/>
  <c r="E978" i="5" s="1"/>
  <c r="E979" i="5" s="1"/>
  <c r="E980" i="5" s="1"/>
  <c r="E981" i="5" s="1"/>
  <c r="E982" i="5" s="1"/>
  <c r="E983" i="5" s="1"/>
  <c r="E984" i="5" s="1"/>
  <c r="E985" i="5" s="1"/>
  <c r="E986" i="5" s="1"/>
  <c r="E987" i="5" s="1"/>
  <c r="E988" i="5" s="1"/>
  <c r="E989" i="5" s="1"/>
  <c r="E990" i="5" s="1"/>
  <c r="E991" i="5" s="1"/>
  <c r="E992" i="5" s="1"/>
  <c r="E993" i="5" s="1"/>
  <c r="E994" i="5" s="1"/>
  <c r="E995" i="5" s="1"/>
  <c r="E996" i="5" s="1"/>
  <c r="E997" i="5" s="1"/>
  <c r="E998" i="5" s="1"/>
  <c r="E999" i="5" s="1"/>
  <c r="E1000" i="5" s="1"/>
  <c r="E1001" i="5" s="1"/>
  <c r="E1002" i="5" s="1"/>
  <c r="E1003" i="5" s="1"/>
  <c r="E1004" i="5" s="1"/>
  <c r="E1005" i="5" s="1"/>
  <c r="E1006" i="5" s="1"/>
  <c r="E1007" i="5" s="1"/>
  <c r="E1008" i="5" s="1"/>
  <c r="E1009" i="5" s="1"/>
  <c r="E1010" i="5" s="1"/>
  <c r="E1011" i="5" s="1"/>
  <c r="E1012" i="5" s="1"/>
  <c r="E1013" i="5" s="1"/>
  <c r="E1014" i="5" s="1"/>
  <c r="E1015" i="5" s="1"/>
  <c r="E1016" i="5" s="1"/>
  <c r="E1017" i="5" s="1"/>
  <c r="E1018" i="5" s="1"/>
  <c r="E1019" i="5" s="1"/>
  <c r="E1020" i="5" s="1"/>
  <c r="E1021" i="5" s="1"/>
  <c r="E1022" i="5" s="1"/>
  <c r="E1023" i="5" s="1"/>
  <c r="E1024" i="5" s="1"/>
  <c r="E1025" i="5" s="1"/>
  <c r="E1026" i="5" s="1"/>
  <c r="E1027" i="5" s="1"/>
  <c r="E1028" i="5" s="1"/>
  <c r="E1029" i="5" s="1"/>
  <c r="E1030" i="5" s="1"/>
  <c r="E1031" i="5" s="1"/>
  <c r="E1032" i="5" s="1"/>
  <c r="E1033" i="5" s="1"/>
  <c r="E1034" i="5" s="1"/>
  <c r="E1035" i="5" s="1"/>
  <c r="E1036" i="5" s="1"/>
  <c r="E1037" i="5" s="1"/>
  <c r="E1038" i="5" s="1"/>
  <c r="E1039" i="5" s="1"/>
  <c r="E1040" i="5" s="1"/>
  <c r="E1041" i="5" s="1"/>
  <c r="E1042" i="5" s="1"/>
  <c r="E1043" i="5" s="1"/>
  <c r="E1044" i="5" s="1"/>
  <c r="E1045" i="5" s="1"/>
  <c r="E1046" i="5" s="1"/>
  <c r="E1047" i="5" s="1"/>
  <c r="E1048" i="5" s="1"/>
  <c r="E1049" i="5" s="1"/>
  <c r="E1050" i="5" s="1"/>
  <c r="E1051" i="5" s="1"/>
  <c r="E1052" i="5" s="1"/>
  <c r="E1053" i="5" s="1"/>
  <c r="E1054" i="5" s="1"/>
  <c r="E1055" i="5" s="1"/>
  <c r="E1056" i="5" s="1"/>
  <c r="E1057" i="5" s="1"/>
  <c r="E1058" i="5" s="1"/>
  <c r="E1059" i="5" s="1"/>
  <c r="E1060" i="5" s="1"/>
  <c r="E1061" i="5" s="1"/>
  <c r="E1062" i="5" s="1"/>
  <c r="E1063" i="5" s="1"/>
  <c r="E1064" i="5" s="1"/>
  <c r="E1065" i="5" s="1"/>
  <c r="E1066" i="5" s="1"/>
  <c r="E1067" i="5" s="1"/>
  <c r="E1068" i="5" s="1"/>
  <c r="E1069" i="5" s="1"/>
  <c r="E1070" i="5" s="1"/>
  <c r="E1071" i="5" s="1"/>
  <c r="E1072" i="5" s="1"/>
  <c r="E1073" i="5" s="1"/>
  <c r="E1074" i="5" s="1"/>
  <c r="E1075" i="5" s="1"/>
  <c r="E1076" i="5" s="1"/>
  <c r="E1077" i="5" s="1"/>
  <c r="E1078" i="5" s="1"/>
  <c r="E1079" i="5" s="1"/>
  <c r="E1080" i="5" s="1"/>
  <c r="E1081" i="5" s="1"/>
  <c r="E1082" i="5" s="1"/>
  <c r="E1083" i="5" s="1"/>
  <c r="E1084" i="5" s="1"/>
  <c r="E1085" i="5" s="1"/>
  <c r="E1086" i="5" s="1"/>
  <c r="E1087" i="5" s="1"/>
  <c r="E1088" i="5" s="1"/>
  <c r="E1089" i="5" s="1"/>
  <c r="E1090" i="5" s="1"/>
  <c r="E1091" i="5" s="1"/>
  <c r="E1092" i="5" s="1"/>
  <c r="E1093" i="5" s="1"/>
  <c r="E1094" i="5" s="1"/>
  <c r="E1095" i="5" s="1"/>
  <c r="E1096" i="5" s="1"/>
  <c r="E1097" i="5" s="1"/>
  <c r="E1098" i="5" s="1"/>
  <c r="E1099" i="5" s="1"/>
  <c r="E1100" i="5" s="1"/>
  <c r="E1101" i="5" s="1"/>
  <c r="E1102" i="5" s="1"/>
  <c r="E1103" i="5" s="1"/>
  <c r="E1104" i="5" s="1"/>
  <c r="E1105" i="5" s="1"/>
  <c r="E1106" i="5" s="1"/>
  <c r="E1107" i="5" s="1"/>
  <c r="E1108" i="5" s="1"/>
  <c r="E1109" i="5" s="1"/>
  <c r="E1110" i="5" s="1"/>
  <c r="E1111" i="5" s="1"/>
  <c r="E1112" i="5" s="1"/>
  <c r="E1113" i="5" s="1"/>
  <c r="E1114" i="5" s="1"/>
  <c r="E1115" i="5" s="1"/>
  <c r="E1116" i="5" s="1"/>
  <c r="E1117" i="5" s="1"/>
  <c r="E1118" i="5" s="1"/>
  <c r="E1119" i="5" s="1"/>
  <c r="E1120" i="5" s="1"/>
  <c r="E1121" i="5" s="1"/>
  <c r="E1122" i="5" s="1"/>
  <c r="E1123" i="5" s="1"/>
  <c r="E1124" i="5" s="1"/>
  <c r="E1125" i="5" s="1"/>
  <c r="E1126" i="5" s="1"/>
  <c r="E1127" i="5" s="1"/>
  <c r="E1128" i="5" s="1"/>
  <c r="E1129" i="5" s="1"/>
  <c r="E1130" i="5" s="1"/>
  <c r="E1131" i="5" s="1"/>
  <c r="E1132" i="5" s="1"/>
  <c r="E1133" i="5" s="1"/>
  <c r="E1134" i="5" s="1"/>
  <c r="E1135" i="5" s="1"/>
  <c r="E1136" i="5" s="1"/>
  <c r="E1137" i="5" s="1"/>
  <c r="E1138" i="5" s="1"/>
  <c r="E1139" i="5" s="1"/>
  <c r="E1140" i="5" s="1"/>
  <c r="E1141" i="5" s="1"/>
  <c r="E1142" i="5" s="1"/>
  <c r="E1143" i="5" s="1"/>
  <c r="E1144" i="5" s="1"/>
  <c r="E1145" i="5" s="1"/>
  <c r="E1146" i="5" s="1"/>
  <c r="E1147" i="5" s="1"/>
  <c r="E1148" i="5" s="1"/>
  <c r="E1149" i="5" s="1"/>
  <c r="E1150" i="5" s="1"/>
  <c r="E1151" i="5" s="1"/>
  <c r="E1152" i="5" s="1"/>
  <c r="E1153" i="5" s="1"/>
  <c r="E1154" i="5" s="1"/>
  <c r="E1155" i="5" s="1"/>
  <c r="E1156" i="5" s="1"/>
  <c r="E1157" i="5" s="1"/>
  <c r="E1158" i="5" s="1"/>
  <c r="E1159" i="5" s="1"/>
  <c r="E1160" i="5" s="1"/>
  <c r="E1161" i="5" s="1"/>
  <c r="E1162" i="5" s="1"/>
  <c r="E1163" i="5" s="1"/>
  <c r="E1164" i="5" s="1"/>
  <c r="E1165" i="5" s="1"/>
  <c r="E1166" i="5" s="1"/>
  <c r="E1167" i="5" s="1"/>
  <c r="E1168" i="5" s="1"/>
  <c r="E1169" i="5" s="1"/>
  <c r="E1170" i="5" s="1"/>
  <c r="E1171" i="5" s="1"/>
  <c r="E1172" i="5" s="1"/>
  <c r="E1173" i="5" s="1"/>
  <c r="E1174" i="5" s="1"/>
  <c r="E1175" i="5" s="1"/>
  <c r="E1176" i="5" s="1"/>
  <c r="E1177" i="5" s="1"/>
  <c r="E1178" i="5" s="1"/>
  <c r="E1179" i="5" s="1"/>
  <c r="E1180" i="5" s="1"/>
  <c r="E1181" i="5" s="1"/>
  <c r="E1182" i="5" s="1"/>
  <c r="E1183" i="5" s="1"/>
  <c r="E1184" i="5" s="1"/>
  <c r="E1185" i="5" s="1"/>
  <c r="E1186" i="5" s="1"/>
  <c r="E1187" i="5" s="1"/>
  <c r="E1188" i="5" s="1"/>
  <c r="E1189" i="5" s="1"/>
  <c r="E1190" i="5" s="1"/>
  <c r="E1191" i="5" s="1"/>
  <c r="E1192" i="5" s="1"/>
  <c r="E1193" i="5" s="1"/>
  <c r="E1194" i="5" s="1"/>
  <c r="E1195" i="5" s="1"/>
  <c r="E1196" i="5" s="1"/>
  <c r="E1197" i="5" s="1"/>
  <c r="E1198" i="5" s="1"/>
  <c r="E1199" i="5" s="1"/>
  <c r="E1200" i="5" s="1"/>
  <c r="E1201" i="5" s="1"/>
  <c r="E1202" i="5" s="1"/>
  <c r="E1203" i="5" s="1"/>
  <c r="E1204" i="5" s="1"/>
  <c r="E1205" i="5" s="1"/>
  <c r="E1206" i="5" s="1"/>
  <c r="E1207" i="5" s="1"/>
  <c r="E1208" i="5" s="1"/>
  <c r="E1209" i="5" s="1"/>
  <c r="E1210" i="5" s="1"/>
  <c r="E1211" i="5" s="1"/>
  <c r="E1212" i="5" s="1"/>
  <c r="E1213" i="5" s="1"/>
  <c r="E1214" i="5" s="1"/>
  <c r="E1215" i="5" s="1"/>
  <c r="E1216" i="5" s="1"/>
  <c r="E1217" i="5" s="1"/>
  <c r="E1218" i="5" s="1"/>
  <c r="E1219" i="5" s="1"/>
  <c r="E1220" i="5" s="1"/>
  <c r="E1221" i="5" s="1"/>
  <c r="E1222" i="5" s="1"/>
  <c r="E1223" i="5" s="1"/>
  <c r="E1224" i="5" s="1"/>
  <c r="E1225" i="5" s="1"/>
  <c r="E1226" i="5" s="1"/>
  <c r="E1227" i="5" s="1"/>
  <c r="E1228" i="5" s="1"/>
  <c r="E1229" i="5" s="1"/>
  <c r="E1230" i="5" s="1"/>
  <c r="E1231" i="5" s="1"/>
  <c r="E1232" i="5" s="1"/>
  <c r="E1233" i="5" s="1"/>
  <c r="E1234" i="5" s="1"/>
  <c r="E1235" i="5" s="1"/>
  <c r="E1236" i="5" s="1"/>
  <c r="E1237" i="5" s="1"/>
  <c r="E1238" i="5" s="1"/>
  <c r="E1239" i="5" s="1"/>
  <c r="E1240" i="5" s="1"/>
  <c r="E1241" i="5" s="1"/>
  <c r="E1242" i="5" s="1"/>
  <c r="E1243" i="5" s="1"/>
  <c r="E1244" i="5" s="1"/>
  <c r="E1245" i="5" s="1"/>
  <c r="E1246" i="5" s="1"/>
  <c r="E1247" i="5" s="1"/>
  <c r="E1248" i="5" s="1"/>
  <c r="E1249" i="5" s="1"/>
  <c r="E1250" i="5" s="1"/>
  <c r="E1251" i="5" s="1"/>
  <c r="E1252" i="5" s="1"/>
  <c r="E1253" i="5" s="1"/>
  <c r="E1254" i="5" s="1"/>
  <c r="E1255" i="5" s="1"/>
  <c r="E1256" i="5" s="1"/>
  <c r="E1257" i="5" s="1"/>
  <c r="E1258" i="5" s="1"/>
  <c r="E1259" i="5" s="1"/>
  <c r="E1260" i="5" s="1"/>
  <c r="E1261" i="5" s="1"/>
  <c r="E1262" i="5" s="1"/>
  <c r="E1263" i="5" s="1"/>
  <c r="E1264" i="5" s="1"/>
  <c r="E1265" i="5" s="1"/>
  <c r="E1266" i="5" s="1"/>
  <c r="E1267" i="5" s="1"/>
  <c r="E1268" i="5" s="1"/>
  <c r="E1269" i="5" s="1"/>
  <c r="E1270" i="5" s="1"/>
  <c r="E1271" i="5" s="1"/>
  <c r="E1272" i="5" s="1"/>
  <c r="E1273" i="5" s="1"/>
  <c r="E1274" i="5" s="1"/>
  <c r="E1275" i="5" s="1"/>
  <c r="E1276" i="5" s="1"/>
  <c r="E1277" i="5" s="1"/>
  <c r="E1278" i="5" s="1"/>
  <c r="E1279" i="5" s="1"/>
  <c r="E1280" i="5" s="1"/>
  <c r="E1281" i="5" s="1"/>
  <c r="E1282" i="5" s="1"/>
  <c r="E1283" i="5" s="1"/>
  <c r="E1284" i="5" s="1"/>
  <c r="E1285" i="5" s="1"/>
  <c r="E1286" i="5" s="1"/>
  <c r="E1287" i="5" s="1"/>
  <c r="E1288" i="5" s="1"/>
  <c r="E1289" i="5" s="1"/>
  <c r="E1290" i="5" s="1"/>
  <c r="E1291" i="5" s="1"/>
  <c r="E1292" i="5" s="1"/>
  <c r="E1293" i="5" s="1"/>
  <c r="E1294" i="5" s="1"/>
  <c r="E1295" i="5" s="1"/>
  <c r="E1296" i="5" s="1"/>
  <c r="E1297" i="5" s="1"/>
  <c r="E1298" i="5" s="1"/>
  <c r="E1299" i="5" s="1"/>
  <c r="E1300" i="5" s="1"/>
  <c r="E1301" i="5" s="1"/>
  <c r="E1302" i="5" s="1"/>
  <c r="E1303" i="5" s="1"/>
  <c r="E1304" i="5" s="1"/>
  <c r="E1305" i="5" s="1"/>
  <c r="E1306" i="5" s="1"/>
  <c r="E1307" i="5" s="1"/>
  <c r="E1308" i="5" s="1"/>
  <c r="E1309" i="5" s="1"/>
  <c r="E1310" i="5" s="1"/>
  <c r="E1311" i="5" s="1"/>
  <c r="E1312" i="5" s="1"/>
  <c r="E1313" i="5" s="1"/>
  <c r="E1314" i="5" s="1"/>
  <c r="E1315" i="5" s="1"/>
  <c r="E1316" i="5" s="1"/>
  <c r="E1317" i="5" s="1"/>
  <c r="E1318" i="5" s="1"/>
  <c r="E1319" i="5" s="1"/>
  <c r="E1320" i="5" s="1"/>
  <c r="E1321" i="5" s="1"/>
  <c r="E1322" i="5" s="1"/>
  <c r="E1323" i="5" s="1"/>
  <c r="E1324" i="5" s="1"/>
  <c r="E1325" i="5" s="1"/>
  <c r="E1326" i="5" s="1"/>
  <c r="E1327" i="5" s="1"/>
  <c r="E1328" i="5" s="1"/>
  <c r="E1329" i="5" s="1"/>
  <c r="E1330" i="5" s="1"/>
  <c r="E1331" i="5" s="1"/>
  <c r="E1332" i="5" s="1"/>
  <c r="E1333" i="5" s="1"/>
  <c r="E1334" i="5" s="1"/>
  <c r="E1335" i="5" s="1"/>
  <c r="E1336" i="5" s="1"/>
  <c r="E1337" i="5" s="1"/>
  <c r="E1338" i="5" s="1"/>
  <c r="E1339" i="5" s="1"/>
  <c r="E1340" i="5" s="1"/>
  <c r="E1341" i="5" s="1"/>
  <c r="E1342" i="5" s="1"/>
  <c r="E1343" i="5" s="1"/>
  <c r="E1344" i="5" s="1"/>
  <c r="E1345" i="5" s="1"/>
  <c r="E1346" i="5" s="1"/>
  <c r="E1347" i="5" s="1"/>
  <c r="E1348" i="5" s="1"/>
  <c r="E1349" i="5" s="1"/>
  <c r="E1350" i="5" s="1"/>
  <c r="E1351" i="5" s="1"/>
  <c r="E1352" i="5" s="1"/>
  <c r="E1353" i="5" s="1"/>
  <c r="E1354" i="5" s="1"/>
  <c r="E1355" i="5" s="1"/>
  <c r="E1356" i="5" s="1"/>
  <c r="E1357" i="5" s="1"/>
  <c r="E1358" i="5" s="1"/>
  <c r="E1359" i="5" s="1"/>
  <c r="E1360" i="5" s="1"/>
  <c r="E1361" i="5" s="1"/>
  <c r="E1362" i="5" s="1"/>
  <c r="E1363" i="5" s="1"/>
  <c r="E1364" i="5" s="1"/>
  <c r="E1365" i="5" s="1"/>
  <c r="E1366" i="5" s="1"/>
  <c r="E1367" i="5" s="1"/>
  <c r="E1368" i="5" s="1"/>
  <c r="E1369" i="5" s="1"/>
  <c r="E1370" i="5" s="1"/>
  <c r="E1371" i="5" s="1"/>
  <c r="E1372" i="5" s="1"/>
  <c r="E1373" i="5" s="1"/>
  <c r="E1374" i="5" s="1"/>
  <c r="E1375" i="5" s="1"/>
  <c r="E1376" i="5" s="1"/>
  <c r="E1377" i="5" s="1"/>
  <c r="E1378" i="5" s="1"/>
  <c r="E1379" i="5" s="1"/>
  <c r="E1380" i="5" s="1"/>
  <c r="E1381" i="5" s="1"/>
  <c r="E1382" i="5" s="1"/>
  <c r="E1383" i="5" s="1"/>
  <c r="E1384" i="5" s="1"/>
  <c r="E1385" i="5" s="1"/>
  <c r="E1386" i="5" s="1"/>
  <c r="E1387" i="5" s="1"/>
  <c r="E1388" i="5" s="1"/>
  <c r="E1389" i="5" s="1"/>
  <c r="E1390" i="5" s="1"/>
  <c r="E1391" i="5" s="1"/>
  <c r="E1392" i="5" s="1"/>
  <c r="E1393" i="5" s="1"/>
  <c r="E1394" i="5" s="1"/>
  <c r="E1395" i="5" s="1"/>
  <c r="E1396" i="5" s="1"/>
  <c r="E1397" i="5" s="1"/>
  <c r="E1398" i="5" s="1"/>
  <c r="E1399" i="5" s="1"/>
  <c r="E1400" i="5" s="1"/>
  <c r="E1401" i="5" s="1"/>
  <c r="E1402" i="5" s="1"/>
  <c r="E1403" i="5" s="1"/>
  <c r="E1404" i="5" s="1"/>
  <c r="E1405" i="5" s="1"/>
  <c r="E1406" i="5" s="1"/>
  <c r="E1407" i="5" s="1"/>
  <c r="E1408" i="5" s="1"/>
  <c r="E1409" i="5" s="1"/>
  <c r="E1410" i="5" s="1"/>
  <c r="E1411" i="5" s="1"/>
  <c r="E1412" i="5" s="1"/>
  <c r="E1413" i="5" s="1"/>
  <c r="E1414" i="5" s="1"/>
  <c r="E1415" i="5" s="1"/>
  <c r="E1416" i="5" s="1"/>
  <c r="E1417" i="5" s="1"/>
  <c r="E1418" i="5" s="1"/>
  <c r="E1419" i="5" s="1"/>
  <c r="E1420" i="5" s="1"/>
  <c r="E1421" i="5" s="1"/>
  <c r="E1422" i="5" s="1"/>
  <c r="E1423" i="5" s="1"/>
  <c r="E1424" i="5" s="1"/>
  <c r="E1425" i="5" s="1"/>
  <c r="E1426" i="5" s="1"/>
  <c r="E1427" i="5" s="1"/>
  <c r="E1428" i="5" s="1"/>
  <c r="E1429" i="5" s="1"/>
  <c r="E1430" i="5" s="1"/>
  <c r="E1431" i="5" s="1"/>
  <c r="E1432" i="5" s="1"/>
  <c r="E1433" i="5" s="1"/>
  <c r="E1434" i="5" s="1"/>
  <c r="E1435" i="5" s="1"/>
  <c r="E1436" i="5" s="1"/>
  <c r="E1437" i="5" s="1"/>
  <c r="E1438" i="5" s="1"/>
  <c r="E1439" i="5" s="1"/>
  <c r="E1440" i="5" s="1"/>
  <c r="E1441" i="5" s="1"/>
  <c r="E1442" i="5" s="1"/>
  <c r="E1443" i="5" s="1"/>
  <c r="E1444" i="5" s="1"/>
  <c r="E1445" i="5" s="1"/>
  <c r="E1446" i="5" s="1"/>
  <c r="E1447" i="5" s="1"/>
  <c r="E1448" i="5" s="1"/>
  <c r="E1449" i="5" s="1"/>
  <c r="E1450" i="5" s="1"/>
  <c r="E1451" i="5" s="1"/>
  <c r="E1452" i="5" s="1"/>
  <c r="E1453" i="5" s="1"/>
  <c r="E1454" i="5" s="1"/>
  <c r="E1455" i="5" s="1"/>
  <c r="E1456" i="5" s="1"/>
  <c r="E1457" i="5" s="1"/>
  <c r="E1458" i="5" s="1"/>
  <c r="E1459" i="5" s="1"/>
  <c r="E1460" i="5" s="1"/>
  <c r="E1461" i="5" s="1"/>
  <c r="E1462" i="5" s="1"/>
  <c r="E1463" i="5" s="1"/>
  <c r="E1464" i="5" s="1"/>
  <c r="E1465" i="5" s="1"/>
  <c r="E1466" i="5" s="1"/>
  <c r="E1467" i="5" s="1"/>
  <c r="E1468" i="5" s="1"/>
  <c r="E1469" i="5" s="1"/>
  <c r="E1470" i="5" s="1"/>
  <c r="E1471" i="5" s="1"/>
  <c r="E1472" i="5" s="1"/>
  <c r="E1473" i="5" s="1"/>
  <c r="E1474" i="5" s="1"/>
  <c r="E1475" i="5" s="1"/>
  <c r="E1476" i="5" s="1"/>
  <c r="E1477" i="5" s="1"/>
  <c r="E1478" i="5" s="1"/>
  <c r="E1479" i="5" s="1"/>
  <c r="E1480" i="5" s="1"/>
  <c r="E1481" i="5" s="1"/>
  <c r="E1482" i="5" s="1"/>
  <c r="E1483" i="5" s="1"/>
  <c r="E1484" i="5" s="1"/>
  <c r="E1485" i="5" s="1"/>
  <c r="E1486" i="5" s="1"/>
  <c r="E1487" i="5" s="1"/>
  <c r="E1488" i="5" s="1"/>
  <c r="E1489" i="5" s="1"/>
  <c r="E1490" i="5" s="1"/>
  <c r="E1491" i="5" s="1"/>
  <c r="E1492" i="5" s="1"/>
  <c r="E1493" i="5" s="1"/>
  <c r="E1494" i="5" s="1"/>
  <c r="E1495" i="5" s="1"/>
  <c r="E1496" i="5" s="1"/>
  <c r="E1497" i="5" s="1"/>
  <c r="E1498" i="5" s="1"/>
  <c r="E1499" i="5" s="1"/>
  <c r="E1500" i="5" s="1"/>
  <c r="E1501" i="5" s="1"/>
  <c r="E1502" i="5" s="1"/>
  <c r="E1503" i="5" s="1"/>
  <c r="E1504" i="5" s="1"/>
  <c r="E1505" i="5" s="1"/>
  <c r="E1506" i="5" s="1"/>
  <c r="E1507" i="5" s="1"/>
  <c r="E1508" i="5" s="1"/>
  <c r="E1509" i="5" s="1"/>
  <c r="E1510" i="5" s="1"/>
  <c r="E1511" i="5" s="1"/>
  <c r="E1512" i="5" s="1"/>
  <c r="E1513" i="5" s="1"/>
  <c r="E1514" i="5" s="1"/>
  <c r="E1515" i="5" s="1"/>
  <c r="E1516" i="5" s="1"/>
  <c r="E1517" i="5" s="1"/>
  <c r="E1518" i="5" s="1"/>
  <c r="E1519" i="5" s="1"/>
  <c r="E1520" i="5" s="1"/>
  <c r="E1521" i="5" s="1"/>
  <c r="E1522" i="5" s="1"/>
  <c r="E1523" i="5" s="1"/>
  <c r="E1524" i="5" s="1"/>
  <c r="E1525" i="5" s="1"/>
  <c r="E1526" i="5" s="1"/>
  <c r="E1527" i="5" s="1"/>
  <c r="E1528" i="5" s="1"/>
  <c r="E1529" i="5" s="1"/>
  <c r="E1530" i="5" s="1"/>
  <c r="E1531" i="5" s="1"/>
  <c r="E1532" i="5" s="1"/>
  <c r="E1533" i="5" s="1"/>
  <c r="E1534" i="5" s="1"/>
  <c r="E1535" i="5" s="1"/>
  <c r="E1536" i="5" s="1"/>
  <c r="E1537" i="5" s="1"/>
  <c r="E1538" i="5" s="1"/>
  <c r="E1539" i="5" s="1"/>
  <c r="E1540" i="5" s="1"/>
  <c r="E1541" i="5" s="1"/>
  <c r="E1542" i="5" s="1"/>
  <c r="E1543" i="5" s="1"/>
  <c r="E1544" i="5" s="1"/>
  <c r="E1545" i="5" s="1"/>
  <c r="E1546" i="5" s="1"/>
  <c r="E1547" i="5" s="1"/>
  <c r="E1548" i="5" s="1"/>
  <c r="E1549" i="5" s="1"/>
  <c r="E1550" i="5" s="1"/>
  <c r="E1551" i="5" s="1"/>
  <c r="E1552" i="5" s="1"/>
  <c r="E1553" i="5" s="1"/>
  <c r="E1554" i="5" s="1"/>
  <c r="E1555" i="5" s="1"/>
  <c r="E1556" i="5" s="1"/>
  <c r="E1557" i="5" s="1"/>
  <c r="E1558" i="5" s="1"/>
  <c r="E1559" i="5" s="1"/>
  <c r="E1560" i="5" s="1"/>
  <c r="E1561" i="5" s="1"/>
  <c r="E1562" i="5" s="1"/>
  <c r="E1563" i="5" s="1"/>
  <c r="E1564" i="5" s="1"/>
  <c r="E1565" i="5" s="1"/>
  <c r="E1566" i="5" s="1"/>
  <c r="E1567" i="5" s="1"/>
  <c r="E1568" i="5" s="1"/>
  <c r="E1569" i="5" s="1"/>
  <c r="E1570" i="5" s="1"/>
  <c r="E1571" i="5" s="1"/>
  <c r="E1572" i="5" s="1"/>
  <c r="E1573" i="5" s="1"/>
  <c r="E1574" i="5" s="1"/>
  <c r="E1575" i="5" s="1"/>
  <c r="E1576" i="5" s="1"/>
  <c r="E1577" i="5" s="1"/>
  <c r="E1578" i="5" s="1"/>
  <c r="E1579" i="5" s="1"/>
  <c r="E1580" i="5" s="1"/>
  <c r="E1581" i="5" s="1"/>
  <c r="E1582" i="5" s="1"/>
  <c r="E1583" i="5" s="1"/>
  <c r="E1584" i="5" s="1"/>
  <c r="E1585" i="5" s="1"/>
  <c r="E1586" i="5" s="1"/>
  <c r="E1587" i="5" s="1"/>
  <c r="E1588" i="5" s="1"/>
  <c r="E1589" i="5" s="1"/>
  <c r="E1590" i="5" s="1"/>
  <c r="E1591" i="5" s="1"/>
  <c r="E1592" i="5" s="1"/>
  <c r="E1593" i="5" s="1"/>
  <c r="E1594" i="5" s="1"/>
  <c r="E1595" i="5" s="1"/>
  <c r="E1596" i="5" s="1"/>
  <c r="E1597" i="5" s="1"/>
  <c r="E1598" i="5" s="1"/>
  <c r="E1599" i="5" s="1"/>
  <c r="E1600" i="5" s="1"/>
  <c r="E1601" i="5" s="1"/>
  <c r="E1602" i="5" s="1"/>
  <c r="E1603" i="5" s="1"/>
  <c r="E1604" i="5" s="1"/>
  <c r="E1605" i="5" s="1"/>
  <c r="E1606" i="5" s="1"/>
  <c r="E1607" i="5" s="1"/>
  <c r="E1608" i="5" s="1"/>
  <c r="E1609" i="5" s="1"/>
  <c r="E1610" i="5" s="1"/>
  <c r="E1611" i="5" s="1"/>
  <c r="E1612" i="5" s="1"/>
  <c r="E1613" i="5" s="1"/>
  <c r="E1614" i="5" s="1"/>
  <c r="E1615" i="5" s="1"/>
  <c r="E1616" i="5" s="1"/>
  <c r="E1617" i="5" s="1"/>
  <c r="E1618" i="5" s="1"/>
  <c r="E1619" i="5" s="1"/>
  <c r="E1620" i="5" s="1"/>
  <c r="E1621" i="5" s="1"/>
  <c r="E1622" i="5" s="1"/>
  <c r="E1623" i="5" s="1"/>
  <c r="E1624" i="5" s="1"/>
  <c r="E1625" i="5" s="1"/>
  <c r="E1626" i="5" s="1"/>
  <c r="E1627" i="5" s="1"/>
  <c r="E1628" i="5" s="1"/>
  <c r="E1629" i="5" s="1"/>
  <c r="E1630" i="5" s="1"/>
  <c r="E1631" i="5" s="1"/>
  <c r="E1632" i="5" s="1"/>
  <c r="E1633" i="5" s="1"/>
  <c r="E1634" i="5" s="1"/>
  <c r="E1635" i="5" s="1"/>
  <c r="E1636" i="5" s="1"/>
  <c r="E1637" i="5" s="1"/>
  <c r="E1638" i="5" s="1"/>
  <c r="E1639" i="5" s="1"/>
  <c r="E1640" i="5" s="1"/>
  <c r="E1641" i="5" s="1"/>
  <c r="E1642" i="5" s="1"/>
  <c r="E1643" i="5" s="1"/>
  <c r="E1644" i="5" s="1"/>
  <c r="E1645" i="5" s="1"/>
  <c r="E1646" i="5" s="1"/>
  <c r="E1647" i="5" s="1"/>
  <c r="E1648" i="5" s="1"/>
  <c r="E1649" i="5" s="1"/>
  <c r="E1650" i="5" s="1"/>
  <c r="E1651" i="5" s="1"/>
  <c r="E1652" i="5" s="1"/>
  <c r="E1653" i="5" s="1"/>
  <c r="E1654" i="5" s="1"/>
  <c r="E1655" i="5" s="1"/>
  <c r="E1656" i="5" s="1"/>
  <c r="E1657" i="5" s="1"/>
  <c r="E1658" i="5" s="1"/>
  <c r="E1659" i="5" s="1"/>
  <c r="E1660" i="5" s="1"/>
  <c r="E1661" i="5" s="1"/>
  <c r="E1662" i="5" s="1"/>
  <c r="E1663" i="5" s="1"/>
  <c r="E1664" i="5" s="1"/>
  <c r="E1665" i="5" s="1"/>
  <c r="E1666" i="5" s="1"/>
  <c r="E1667" i="5" s="1"/>
  <c r="E1668" i="5" s="1"/>
  <c r="E1669" i="5" s="1"/>
  <c r="E1670" i="5" s="1"/>
  <c r="E1671" i="5" s="1"/>
  <c r="E1672" i="5" s="1"/>
  <c r="E1673" i="5" s="1"/>
  <c r="E1674" i="5" s="1"/>
  <c r="E1675" i="5" s="1"/>
  <c r="E1676" i="5" s="1"/>
  <c r="E1677" i="5" s="1"/>
  <c r="E1678" i="5" s="1"/>
  <c r="E1679" i="5" s="1"/>
  <c r="E1680" i="5" s="1"/>
  <c r="E1681" i="5" s="1"/>
  <c r="E1682" i="5" s="1"/>
  <c r="E1683" i="5" s="1"/>
  <c r="E1684" i="5" s="1"/>
  <c r="E1685" i="5" s="1"/>
  <c r="E1686" i="5" s="1"/>
  <c r="E1687" i="5" s="1"/>
  <c r="E1688" i="5" s="1"/>
  <c r="E1689" i="5" s="1"/>
  <c r="E1690" i="5" s="1"/>
  <c r="E1691" i="5" s="1"/>
  <c r="E1692" i="5" s="1"/>
  <c r="E1693" i="5" s="1"/>
  <c r="E1694" i="5" s="1"/>
  <c r="E1695" i="5" s="1"/>
  <c r="E1696" i="5" s="1"/>
  <c r="E1697" i="5" s="1"/>
  <c r="E1698" i="5" s="1"/>
  <c r="E1699" i="5" s="1"/>
  <c r="E1700" i="5" s="1"/>
  <c r="E1701" i="5" s="1"/>
  <c r="E1702" i="5" s="1"/>
  <c r="E1703" i="5" s="1"/>
  <c r="E1704" i="5" s="1"/>
  <c r="E1705" i="5" s="1"/>
  <c r="E1706" i="5" s="1"/>
  <c r="E1707" i="5" s="1"/>
  <c r="E1708" i="5" s="1"/>
  <c r="E1709" i="5" s="1"/>
  <c r="E1710" i="5" s="1"/>
  <c r="E1711" i="5" s="1"/>
  <c r="E1712" i="5" s="1"/>
  <c r="E1713" i="5" s="1"/>
  <c r="E1714" i="5" s="1"/>
  <c r="E1715" i="5" s="1"/>
  <c r="E1716" i="5" s="1"/>
  <c r="E1717" i="5" s="1"/>
  <c r="E1718" i="5" s="1"/>
  <c r="E1719" i="5" s="1"/>
  <c r="E1720" i="5" s="1"/>
  <c r="E1721" i="5" s="1"/>
  <c r="E1722" i="5" s="1"/>
  <c r="E1723" i="5" s="1"/>
  <c r="E1724" i="5" s="1"/>
  <c r="E1725" i="5" s="1"/>
  <c r="E1726" i="5" s="1"/>
  <c r="E1727" i="5" s="1"/>
  <c r="E1728" i="5" s="1"/>
  <c r="E1729" i="5" s="1"/>
  <c r="E1730" i="5" s="1"/>
  <c r="E1731" i="5" s="1"/>
  <c r="E1732" i="5" s="1"/>
  <c r="E1733" i="5" s="1"/>
  <c r="E1734" i="5" s="1"/>
  <c r="E1735" i="5" s="1"/>
  <c r="E1736" i="5" s="1"/>
  <c r="E1737" i="5" s="1"/>
  <c r="E1738" i="5" s="1"/>
  <c r="E1739" i="5" s="1"/>
  <c r="E1740" i="5" s="1"/>
  <c r="E1741" i="5" s="1"/>
  <c r="E1742" i="5" s="1"/>
  <c r="E1743" i="5" s="1"/>
  <c r="E1744" i="5" s="1"/>
  <c r="E1745" i="5" s="1"/>
  <c r="E1746" i="5" s="1"/>
  <c r="E1747" i="5" s="1"/>
  <c r="E1748" i="5" s="1"/>
  <c r="E1749" i="5" s="1"/>
  <c r="E1750" i="5" s="1"/>
  <c r="E1751" i="5" s="1"/>
  <c r="E1752" i="5" s="1"/>
  <c r="E1753" i="5" s="1"/>
  <c r="E1754" i="5" s="1"/>
  <c r="E1755" i="5" s="1"/>
  <c r="E1756" i="5" s="1"/>
  <c r="E1757" i="5" s="1"/>
  <c r="E1758" i="5" s="1"/>
  <c r="E1759" i="5" s="1"/>
  <c r="E1760" i="5" s="1"/>
  <c r="E1761" i="5" s="1"/>
  <c r="E1762" i="5" s="1"/>
  <c r="E1763" i="5" s="1"/>
  <c r="E1764" i="5" s="1"/>
  <c r="E1765" i="5" s="1"/>
  <c r="E1766" i="5" s="1"/>
  <c r="E1767" i="5" s="1"/>
  <c r="E1768" i="5" s="1"/>
  <c r="E1769" i="5" s="1"/>
  <c r="E1770" i="5" s="1"/>
  <c r="E1771" i="5" s="1"/>
  <c r="E1772" i="5" s="1"/>
  <c r="E1773" i="5" s="1"/>
  <c r="E1774" i="5" s="1"/>
  <c r="E1775" i="5" s="1"/>
  <c r="E1776" i="5" s="1"/>
  <c r="E1777" i="5" s="1"/>
  <c r="E1778" i="5" s="1"/>
  <c r="E1779" i="5" s="1"/>
  <c r="E1780" i="5" s="1"/>
  <c r="E1781" i="5" s="1"/>
  <c r="E1782" i="5" s="1"/>
  <c r="E1783" i="5" s="1"/>
  <c r="E1784" i="5" s="1"/>
  <c r="E1785" i="5" s="1"/>
  <c r="E1786" i="5" s="1"/>
  <c r="E1787" i="5" s="1"/>
  <c r="E1788" i="5" s="1"/>
  <c r="E1789" i="5" s="1"/>
  <c r="E1790" i="5" s="1"/>
  <c r="E1791" i="5" s="1"/>
  <c r="E1792" i="5" s="1"/>
  <c r="E1793" i="5" s="1"/>
  <c r="E1794" i="5" s="1"/>
  <c r="E1795" i="5" s="1"/>
  <c r="E1796" i="5" s="1"/>
  <c r="E1797" i="5" s="1"/>
  <c r="E1798" i="5" s="1"/>
  <c r="E1799" i="5" s="1"/>
  <c r="E1800" i="5" s="1"/>
  <c r="E1801" i="5" s="1"/>
  <c r="E1802" i="5" s="1"/>
  <c r="E1803" i="5" s="1"/>
  <c r="E1804" i="5" s="1"/>
  <c r="E1805" i="5" s="1"/>
  <c r="E1806" i="5" s="1"/>
  <c r="E1807" i="5" s="1"/>
  <c r="E1808" i="5" s="1"/>
  <c r="E1809" i="5" s="1"/>
  <c r="E1810" i="5" s="1"/>
  <c r="E1811" i="5" s="1"/>
  <c r="E1812" i="5" s="1"/>
  <c r="E1813" i="5" s="1"/>
  <c r="E1814" i="5" s="1"/>
  <c r="E1815" i="5" s="1"/>
  <c r="E1816" i="5" s="1"/>
  <c r="E1817" i="5" s="1"/>
  <c r="E1818" i="5" s="1"/>
  <c r="E1819" i="5" s="1"/>
  <c r="E1820" i="5" s="1"/>
  <c r="E1821" i="5" s="1"/>
  <c r="E1822" i="5" s="1"/>
  <c r="E1823" i="5" s="1"/>
  <c r="E1824" i="5" s="1"/>
  <c r="E1825" i="5" s="1"/>
  <c r="E1826" i="5" s="1"/>
  <c r="E1827" i="5" s="1"/>
  <c r="E1828" i="5" s="1"/>
  <c r="E1829" i="5" s="1"/>
  <c r="E1830" i="5" s="1"/>
  <c r="E1831" i="5" s="1"/>
  <c r="E1832" i="5" s="1"/>
  <c r="E1833" i="5" s="1"/>
  <c r="E1834" i="5" s="1"/>
  <c r="E1835" i="5" s="1"/>
  <c r="E1836" i="5" s="1"/>
  <c r="E1837" i="5" s="1"/>
  <c r="E1838" i="5" s="1"/>
  <c r="E1839" i="5" s="1"/>
  <c r="E1840" i="5" s="1"/>
  <c r="E1841" i="5" s="1"/>
  <c r="E1842" i="5" s="1"/>
  <c r="E1843" i="5" s="1"/>
  <c r="E1844" i="5" s="1"/>
  <c r="E1845" i="5" s="1"/>
  <c r="E1846" i="5" s="1"/>
  <c r="E1847" i="5" s="1"/>
  <c r="E1848" i="5" s="1"/>
  <c r="E1849" i="5" s="1"/>
  <c r="E1850" i="5" s="1"/>
  <c r="E1851" i="5" s="1"/>
  <c r="E1852" i="5" s="1"/>
  <c r="E1853" i="5" s="1"/>
  <c r="E1854" i="5" s="1"/>
  <c r="E1855" i="5" s="1"/>
  <c r="E1856" i="5" s="1"/>
  <c r="E1857" i="5" s="1"/>
  <c r="E1858" i="5" s="1"/>
  <c r="E1859" i="5" s="1"/>
  <c r="E1860" i="5" s="1"/>
  <c r="E1861" i="5" s="1"/>
  <c r="E1862" i="5" s="1"/>
  <c r="E1863" i="5" s="1"/>
  <c r="E1864" i="5" s="1"/>
  <c r="E1865" i="5" s="1"/>
  <c r="E1866" i="5" s="1"/>
  <c r="E1867" i="5" s="1"/>
  <c r="E1868" i="5" s="1"/>
  <c r="E1869" i="5" s="1"/>
  <c r="E1870" i="5" s="1"/>
  <c r="E1871" i="5" s="1"/>
  <c r="E1872" i="5" s="1"/>
  <c r="E1873" i="5" s="1"/>
  <c r="E1874" i="5" s="1"/>
  <c r="E1875" i="5" s="1"/>
  <c r="E1876" i="5" s="1"/>
  <c r="E1877" i="5" s="1"/>
  <c r="E1878" i="5" s="1"/>
  <c r="E1879" i="5" s="1"/>
  <c r="E1880" i="5" s="1"/>
  <c r="E1881" i="5" s="1"/>
  <c r="E1882" i="5" s="1"/>
  <c r="E1883" i="5" s="1"/>
  <c r="E1884" i="5" s="1"/>
  <c r="E1885" i="5" s="1"/>
  <c r="E1886" i="5" s="1"/>
  <c r="E1887" i="5" s="1"/>
  <c r="E1888" i="5" s="1"/>
  <c r="E1889" i="5" s="1"/>
  <c r="E1890" i="5" s="1"/>
  <c r="E1891" i="5" s="1"/>
  <c r="E1892" i="5" s="1"/>
  <c r="E1893" i="5" s="1"/>
  <c r="E1894" i="5" s="1"/>
  <c r="E1895" i="5" s="1"/>
  <c r="E1896" i="5" s="1"/>
  <c r="E1897" i="5" s="1"/>
  <c r="E1898" i="5" s="1"/>
  <c r="E1899" i="5" s="1"/>
  <c r="E1900" i="5" s="1"/>
  <c r="E1901" i="5" s="1"/>
  <c r="E1902" i="5" s="1"/>
  <c r="E1903" i="5" s="1"/>
  <c r="E1904" i="5" s="1"/>
  <c r="E1905" i="5" s="1"/>
  <c r="E1906" i="5" s="1"/>
  <c r="E1907" i="5" s="1"/>
  <c r="E1908" i="5" s="1"/>
  <c r="E1909" i="5" s="1"/>
  <c r="E1910" i="5" s="1"/>
  <c r="E1911" i="5" s="1"/>
  <c r="E1912" i="5" s="1"/>
  <c r="E1913" i="5" s="1"/>
  <c r="E1914" i="5" s="1"/>
  <c r="E1915" i="5" s="1"/>
  <c r="E1916" i="5" s="1"/>
  <c r="E1917" i="5" s="1"/>
  <c r="E1918" i="5" s="1"/>
  <c r="E1919" i="5" s="1"/>
  <c r="E1920" i="5" s="1"/>
  <c r="E1921" i="5" s="1"/>
  <c r="E1922" i="5" s="1"/>
  <c r="E1923" i="5" s="1"/>
  <c r="E1924" i="5" s="1"/>
  <c r="E1925" i="5" s="1"/>
  <c r="E1926" i="5" s="1"/>
  <c r="E1927" i="5" s="1"/>
  <c r="E1928" i="5" s="1"/>
  <c r="E1929" i="5" s="1"/>
  <c r="E1930" i="5" s="1"/>
  <c r="E1931" i="5" s="1"/>
  <c r="E1932" i="5" s="1"/>
  <c r="E1933" i="5" s="1"/>
  <c r="E1934" i="5" s="1"/>
  <c r="E1935" i="5" s="1"/>
  <c r="E1936" i="5" s="1"/>
  <c r="E1937" i="5" s="1"/>
  <c r="E1938" i="5" s="1"/>
  <c r="E1939" i="5" s="1"/>
  <c r="E1940" i="5" s="1"/>
  <c r="E1941" i="5" s="1"/>
  <c r="E1942" i="5" s="1"/>
  <c r="E1943" i="5" s="1"/>
  <c r="E1944" i="5" s="1"/>
  <c r="E1945" i="5" s="1"/>
  <c r="E1946" i="5" s="1"/>
  <c r="E1947" i="5" s="1"/>
  <c r="E1948" i="5" s="1"/>
  <c r="E1949" i="5" s="1"/>
  <c r="E1950" i="5" s="1"/>
  <c r="E1951" i="5" s="1"/>
  <c r="E1952" i="5" s="1"/>
  <c r="E1953" i="5" s="1"/>
  <c r="E1954" i="5" s="1"/>
  <c r="E1955" i="5" s="1"/>
  <c r="E1956" i="5" s="1"/>
  <c r="E1957" i="5" s="1"/>
  <c r="E1958" i="5" s="1"/>
  <c r="E1959" i="5" s="1"/>
  <c r="E1960" i="5" s="1"/>
  <c r="E1961" i="5" s="1"/>
  <c r="E1962" i="5" s="1"/>
  <c r="E1963" i="5" s="1"/>
  <c r="E1964" i="5" s="1"/>
  <c r="E1965" i="5" s="1"/>
  <c r="E1966" i="5" s="1"/>
  <c r="E1967" i="5" s="1"/>
  <c r="E1968" i="5" s="1"/>
  <c r="E1969" i="5" s="1"/>
  <c r="E1970" i="5" s="1"/>
  <c r="E1971" i="5" s="1"/>
  <c r="E1972" i="5" s="1"/>
  <c r="E1973" i="5" s="1"/>
  <c r="E1974" i="5" s="1"/>
  <c r="E1975" i="5" s="1"/>
  <c r="E1976" i="5" s="1"/>
  <c r="E1977" i="5" s="1"/>
  <c r="E1978" i="5" s="1"/>
  <c r="E1979" i="5" s="1"/>
  <c r="E1980" i="5" s="1"/>
  <c r="E1981" i="5" s="1"/>
  <c r="E1982" i="5" s="1"/>
  <c r="E1983" i="5" s="1"/>
  <c r="E1984" i="5" s="1"/>
  <c r="E1985" i="5" s="1"/>
  <c r="E1986" i="5" s="1"/>
  <c r="E1987" i="5" s="1"/>
  <c r="E1988" i="5" s="1"/>
  <c r="E1989" i="5" s="1"/>
  <c r="E1990" i="5" s="1"/>
  <c r="E1991" i="5" s="1"/>
  <c r="E1992" i="5" s="1"/>
  <c r="E1993" i="5" s="1"/>
  <c r="E1994" i="5" s="1"/>
  <c r="E1995" i="5" s="1"/>
  <c r="E1996" i="5" s="1"/>
  <c r="E1997" i="5" s="1"/>
  <c r="E1998" i="5" s="1"/>
  <c r="E1999" i="5" s="1"/>
  <c r="E2000" i="5" s="1"/>
  <c r="E2001" i="5" s="1"/>
  <c r="E2002" i="5" s="1"/>
  <c r="E2003" i="5" s="1"/>
  <c r="E2004" i="5" s="1"/>
  <c r="E2005" i="5" s="1"/>
  <c r="E2006" i="5" s="1"/>
  <c r="E2007" i="5" s="1"/>
  <c r="E2008" i="5" s="1"/>
  <c r="E2009" i="5" s="1"/>
  <c r="E2010" i="5" s="1"/>
  <c r="E2011" i="5" s="1"/>
  <c r="E2012" i="5" s="1"/>
  <c r="E2013" i="5" s="1"/>
  <c r="E2014" i="5" s="1"/>
  <c r="E2015" i="5" s="1"/>
  <c r="E2016" i="5" s="1"/>
  <c r="E2017" i="5" s="1"/>
  <c r="E2018" i="5" s="1"/>
  <c r="E2019" i="5" s="1"/>
  <c r="E2020" i="5" s="1"/>
  <c r="E2021" i="5" s="1"/>
  <c r="E2022" i="5" s="1"/>
  <c r="E2023" i="5" s="1"/>
  <c r="E2024" i="5" s="1"/>
  <c r="E2025" i="5" s="1"/>
  <c r="E2026" i="5" s="1"/>
  <c r="E2027" i="5" s="1"/>
  <c r="E2028" i="5" s="1"/>
  <c r="E2029" i="5" s="1"/>
  <c r="E2030" i="5" s="1"/>
  <c r="E2031" i="5" s="1"/>
  <c r="E2032" i="5" s="1"/>
  <c r="E2033" i="5" s="1"/>
  <c r="E2034" i="5" s="1"/>
  <c r="E2035" i="5" s="1"/>
  <c r="E2036" i="5" s="1"/>
  <c r="E2037" i="5" s="1"/>
  <c r="E2038" i="5" s="1"/>
  <c r="E2039" i="5" s="1"/>
  <c r="E2040" i="5" s="1"/>
  <c r="E2041" i="5" s="1"/>
  <c r="E2042" i="5" s="1"/>
  <c r="E2043" i="5" s="1"/>
  <c r="E2044" i="5" s="1"/>
  <c r="E2045" i="5" s="1"/>
  <c r="E2046" i="5" s="1"/>
  <c r="E2047" i="5" s="1"/>
  <c r="E2048" i="5" s="1"/>
  <c r="E2049" i="5" s="1"/>
  <c r="E2050" i="5" s="1"/>
  <c r="E2051" i="5" s="1"/>
  <c r="E2052" i="5" s="1"/>
  <c r="E2053" i="5" s="1"/>
  <c r="E2054" i="5" s="1"/>
  <c r="E2055" i="5" s="1"/>
  <c r="E2056" i="5" s="1"/>
  <c r="E2057" i="5" s="1"/>
  <c r="E2058" i="5" s="1"/>
  <c r="E2059" i="5" s="1"/>
  <c r="E2060" i="5" s="1"/>
  <c r="E2061" i="5" s="1"/>
  <c r="E2062" i="5" s="1"/>
  <c r="E2063" i="5" s="1"/>
  <c r="E2064" i="5" s="1"/>
  <c r="E2065" i="5" s="1"/>
  <c r="E2066" i="5" s="1"/>
  <c r="E2067" i="5" s="1"/>
  <c r="E2068" i="5" s="1"/>
  <c r="E2069" i="5" s="1"/>
  <c r="E2070" i="5" s="1"/>
  <c r="E2071" i="5" s="1"/>
  <c r="E2072" i="5" s="1"/>
  <c r="E2073" i="5" s="1"/>
  <c r="E2074" i="5" s="1"/>
  <c r="E2075" i="5" s="1"/>
  <c r="E2076" i="5" s="1"/>
  <c r="E2077" i="5" s="1"/>
  <c r="E2078" i="5" s="1"/>
  <c r="E2079" i="5" s="1"/>
  <c r="E2080" i="5" s="1"/>
  <c r="E2081" i="5" s="1"/>
  <c r="E2082" i="5" s="1"/>
  <c r="E2083" i="5" s="1"/>
  <c r="E2084" i="5" s="1"/>
  <c r="E2085" i="5" s="1"/>
  <c r="E2086" i="5" s="1"/>
  <c r="E2087" i="5" s="1"/>
  <c r="E2088" i="5" s="1"/>
  <c r="E2089" i="5" s="1"/>
  <c r="E2090" i="5" s="1"/>
  <c r="E2091" i="5" s="1"/>
  <c r="E2092" i="5" s="1"/>
  <c r="E2093" i="5" s="1"/>
  <c r="E2094" i="5" s="1"/>
  <c r="E2095" i="5" s="1"/>
  <c r="E2096" i="5" s="1"/>
  <c r="E2097" i="5" s="1"/>
  <c r="E2098" i="5" s="1"/>
  <c r="E2099" i="5" s="1"/>
  <c r="E2100" i="5" s="1"/>
  <c r="E2101" i="5" s="1"/>
  <c r="E2102" i="5" s="1"/>
  <c r="E2103" i="5" s="1"/>
  <c r="E2104" i="5" s="1"/>
  <c r="E2105" i="5" s="1"/>
  <c r="E2106" i="5" s="1"/>
  <c r="E2107" i="5" s="1"/>
  <c r="E2108" i="5" s="1"/>
  <c r="E2109" i="5" s="1"/>
  <c r="E2110" i="5" s="1"/>
  <c r="E2111" i="5" s="1"/>
  <c r="E2112" i="5" s="1"/>
  <c r="E2113" i="5" s="1"/>
  <c r="E2114" i="5" s="1"/>
  <c r="E2115" i="5" s="1"/>
  <c r="E2116" i="5" s="1"/>
  <c r="E2117" i="5" s="1"/>
  <c r="E2118" i="5" s="1"/>
  <c r="E2119" i="5" s="1"/>
  <c r="E2120" i="5" s="1"/>
  <c r="E2121" i="5" s="1"/>
  <c r="E2122" i="5" s="1"/>
  <c r="E2123" i="5" s="1"/>
  <c r="E2124" i="5" s="1"/>
  <c r="E2125" i="5" s="1"/>
  <c r="E2126" i="5" s="1"/>
  <c r="E2127" i="5" s="1"/>
  <c r="E2128" i="5" s="1"/>
  <c r="E2129" i="5" s="1"/>
  <c r="E2130" i="5" s="1"/>
  <c r="E2131" i="5" s="1"/>
  <c r="E2132" i="5" s="1"/>
  <c r="E2133" i="5" s="1"/>
  <c r="E2134" i="5" s="1"/>
  <c r="E2135" i="5" s="1"/>
  <c r="E2136" i="5" s="1"/>
  <c r="E2137" i="5" s="1"/>
  <c r="E2138" i="5" s="1"/>
  <c r="E2139" i="5" s="1"/>
  <c r="E2140" i="5" s="1"/>
  <c r="E2141" i="5" s="1"/>
  <c r="E2142" i="5" s="1"/>
  <c r="E2143" i="5" s="1"/>
  <c r="E2144" i="5" s="1"/>
  <c r="E2145" i="5" s="1"/>
  <c r="E2146" i="5" s="1"/>
  <c r="E2147" i="5" s="1"/>
  <c r="E2148" i="5" s="1"/>
  <c r="E2149" i="5" s="1"/>
  <c r="E2150" i="5" s="1"/>
  <c r="E2151" i="5" s="1"/>
  <c r="E2152" i="5" s="1"/>
  <c r="E2153" i="5" s="1"/>
  <c r="E2154" i="5" s="1"/>
  <c r="E2155" i="5" s="1"/>
  <c r="E2156" i="5" s="1"/>
  <c r="E2157" i="5" s="1"/>
  <c r="E2158" i="5" s="1"/>
  <c r="E2159" i="5" s="1"/>
  <c r="E2160" i="5" s="1"/>
  <c r="E2161" i="5" s="1"/>
  <c r="E2162" i="5" s="1"/>
  <c r="E2163" i="5" s="1"/>
  <c r="E2164" i="5" s="1"/>
  <c r="E2165" i="5" s="1"/>
  <c r="E2166" i="5" s="1"/>
  <c r="E2167" i="5" s="1"/>
  <c r="E2168" i="5" s="1"/>
  <c r="E2169" i="5" s="1"/>
  <c r="E2170" i="5" s="1"/>
  <c r="E2171" i="5" s="1"/>
  <c r="E2172" i="5" s="1"/>
  <c r="E2173" i="5" s="1"/>
  <c r="E2174" i="5" s="1"/>
  <c r="E2175" i="5" s="1"/>
  <c r="E2176" i="5" s="1"/>
  <c r="E2177" i="5" s="1"/>
  <c r="E2178" i="5" s="1"/>
  <c r="E2179" i="5" s="1"/>
  <c r="E2180" i="5" s="1"/>
  <c r="E2181" i="5" s="1"/>
  <c r="E2182" i="5" s="1"/>
  <c r="E2183" i="5" s="1"/>
  <c r="E2184" i="5" s="1"/>
  <c r="E2185" i="5" s="1"/>
  <c r="E2186" i="5" s="1"/>
  <c r="E2187" i="5" s="1"/>
  <c r="E2188" i="5" s="1"/>
  <c r="E2189" i="5" s="1"/>
  <c r="E2190" i="5" s="1"/>
  <c r="E2191" i="5" s="1"/>
  <c r="E2192" i="5" s="1"/>
  <c r="E2193" i="5" s="1"/>
  <c r="E2194" i="5" s="1"/>
  <c r="E2195" i="5" s="1"/>
  <c r="E2196" i="5" s="1"/>
  <c r="E2197" i="5" s="1"/>
  <c r="E2198" i="5" s="1"/>
  <c r="E2199" i="5" s="1"/>
  <c r="E2200" i="5" s="1"/>
  <c r="E2201" i="5" s="1"/>
  <c r="E2202" i="5" s="1"/>
  <c r="E2203" i="5" s="1"/>
  <c r="E2204" i="5" s="1"/>
  <c r="E2205" i="5" s="1"/>
  <c r="E2206" i="5" s="1"/>
  <c r="E2207" i="5" s="1"/>
  <c r="E2208" i="5" s="1"/>
  <c r="E2209" i="5" s="1"/>
  <c r="E2210" i="5" s="1"/>
  <c r="E2211" i="5" s="1"/>
  <c r="E2212" i="5" s="1"/>
  <c r="E2213" i="5" s="1"/>
  <c r="E2214" i="5" s="1"/>
  <c r="E2215" i="5" s="1"/>
  <c r="E2216" i="5" s="1"/>
  <c r="E2217" i="5" s="1"/>
  <c r="E2218" i="5" s="1"/>
  <c r="E2219" i="5" s="1"/>
  <c r="E2220" i="5" s="1"/>
  <c r="E2221" i="5" s="1"/>
  <c r="E2222" i="5" s="1"/>
  <c r="E2223" i="5" s="1"/>
  <c r="E2224" i="5" s="1"/>
  <c r="E2225" i="5" s="1"/>
  <c r="E2226" i="5" s="1"/>
  <c r="E2227" i="5" s="1"/>
  <c r="E2228" i="5" s="1"/>
  <c r="E2229" i="5" s="1"/>
  <c r="E2230" i="5" s="1"/>
  <c r="E2231" i="5" s="1"/>
  <c r="E2232" i="5" s="1"/>
  <c r="E2233" i="5" s="1"/>
  <c r="E2234" i="5" s="1"/>
  <c r="E2235" i="5" s="1"/>
  <c r="E2236" i="5" s="1"/>
  <c r="E2237" i="5" s="1"/>
  <c r="E2238" i="5" s="1"/>
  <c r="E2239" i="5" s="1"/>
  <c r="E2240" i="5" s="1"/>
  <c r="E2241" i="5" s="1"/>
  <c r="E2242" i="5" s="1"/>
  <c r="E2243" i="5" s="1"/>
  <c r="E2244" i="5" s="1"/>
  <c r="E2245" i="5" s="1"/>
  <c r="E2246" i="5" s="1"/>
  <c r="E2247" i="5" s="1"/>
  <c r="E2248" i="5" s="1"/>
  <c r="E2249" i="5" s="1"/>
  <c r="E2250" i="5" s="1"/>
  <c r="E2251" i="5" s="1"/>
  <c r="E2252" i="5" s="1"/>
  <c r="E2253" i="5" s="1"/>
  <c r="E2254" i="5" s="1"/>
  <c r="E2255" i="5" s="1"/>
  <c r="E2256" i="5" s="1"/>
  <c r="E2257" i="5" s="1"/>
  <c r="E2258" i="5" s="1"/>
  <c r="E2259" i="5" s="1"/>
  <c r="E2260" i="5" s="1"/>
  <c r="E2261" i="5" s="1"/>
  <c r="E2262" i="5" s="1"/>
  <c r="E2263" i="5" s="1"/>
  <c r="E2264" i="5" s="1"/>
  <c r="E2265" i="5" s="1"/>
  <c r="E2266" i="5" s="1"/>
  <c r="E2267" i="5" s="1"/>
  <c r="E2268" i="5" s="1"/>
  <c r="E2269" i="5" s="1"/>
  <c r="E2270" i="5" s="1"/>
  <c r="E2271" i="5" s="1"/>
  <c r="E2272" i="5" s="1"/>
  <c r="E2273" i="5" s="1"/>
  <c r="E2274" i="5" s="1"/>
  <c r="E2275" i="5" s="1"/>
  <c r="E2276" i="5" s="1"/>
  <c r="E2277" i="5" s="1"/>
  <c r="E2278" i="5" s="1"/>
  <c r="E2279" i="5" s="1"/>
  <c r="E2280" i="5" s="1"/>
  <c r="E2281" i="5" s="1"/>
  <c r="E2282" i="5" s="1"/>
  <c r="E2283" i="5" s="1"/>
  <c r="E2284" i="5" s="1"/>
  <c r="E2285" i="5" s="1"/>
  <c r="E2286" i="5" s="1"/>
  <c r="E2287" i="5" s="1"/>
  <c r="E2288" i="5" s="1"/>
  <c r="E2289" i="5" s="1"/>
  <c r="E2290" i="5" s="1"/>
  <c r="E2291" i="5" s="1"/>
  <c r="E2292" i="5" s="1"/>
  <c r="E2293" i="5" s="1"/>
  <c r="E2294" i="5" s="1"/>
  <c r="E2295" i="5" s="1"/>
  <c r="E2296" i="5" s="1"/>
  <c r="E2297" i="5" s="1"/>
  <c r="E2298" i="5" s="1"/>
  <c r="E2299" i="5" s="1"/>
  <c r="E2300" i="5" s="1"/>
  <c r="E2301" i="5" s="1"/>
  <c r="E2302" i="5" s="1"/>
  <c r="E2303" i="5" s="1"/>
  <c r="E2304" i="5" s="1"/>
  <c r="E2305" i="5" s="1"/>
  <c r="E2306" i="5" s="1"/>
  <c r="E2307" i="5" s="1"/>
  <c r="E2308" i="5" s="1"/>
  <c r="E2309" i="5" s="1"/>
  <c r="E2310" i="5" s="1"/>
  <c r="E2311" i="5" s="1"/>
  <c r="E2312" i="5" s="1"/>
  <c r="E2313" i="5" s="1"/>
  <c r="E2314" i="5" s="1"/>
  <c r="E2315" i="5" s="1"/>
  <c r="E2316" i="5" s="1"/>
  <c r="E2317" i="5" s="1"/>
  <c r="E2318" i="5" s="1"/>
  <c r="E2319" i="5" s="1"/>
  <c r="E2320" i="5" s="1"/>
  <c r="E2321" i="5" s="1"/>
  <c r="E2322" i="5" s="1"/>
  <c r="E2323" i="5" s="1"/>
  <c r="E2324" i="5" s="1"/>
  <c r="E2325" i="5" s="1"/>
  <c r="E2326" i="5" s="1"/>
  <c r="E2327" i="5" s="1"/>
  <c r="E2328" i="5" s="1"/>
  <c r="E2329" i="5" s="1"/>
  <c r="E2330" i="5" s="1"/>
  <c r="E2331" i="5" s="1"/>
  <c r="E2332" i="5" s="1"/>
  <c r="E2333" i="5" s="1"/>
  <c r="E2334" i="5" s="1"/>
  <c r="E2335" i="5" s="1"/>
  <c r="E2336" i="5" s="1"/>
  <c r="E2337" i="5" s="1"/>
  <c r="E2338" i="5" s="1"/>
  <c r="E2339" i="5" s="1"/>
  <c r="E2340" i="5" s="1"/>
  <c r="E2341" i="5" s="1"/>
  <c r="E2342" i="5" s="1"/>
  <c r="E2343" i="5" s="1"/>
  <c r="E2344" i="5" s="1"/>
  <c r="E2345" i="5" s="1"/>
  <c r="E2346" i="5" s="1"/>
  <c r="E2347" i="5" s="1"/>
  <c r="E2348" i="5" s="1"/>
  <c r="E2349" i="5" s="1"/>
  <c r="E2350" i="5" s="1"/>
  <c r="E2351" i="5" s="1"/>
  <c r="E2352" i="5" s="1"/>
  <c r="E2353" i="5" s="1"/>
  <c r="E2354" i="5" s="1"/>
  <c r="E2355" i="5" s="1"/>
  <c r="E2356" i="5" s="1"/>
  <c r="E2357" i="5" s="1"/>
  <c r="E2358" i="5" s="1"/>
  <c r="E2359" i="5" s="1"/>
  <c r="E2360" i="5" s="1"/>
  <c r="E2361" i="5" s="1"/>
  <c r="E2362" i="5" s="1"/>
  <c r="E2363" i="5" s="1"/>
  <c r="E2364" i="5" s="1"/>
  <c r="E2365" i="5" s="1"/>
  <c r="E2366" i="5" s="1"/>
  <c r="E2367" i="5" s="1"/>
  <c r="E2368" i="5" s="1"/>
  <c r="E2369" i="5" s="1"/>
  <c r="E2370" i="5" s="1"/>
  <c r="E2371" i="5" s="1"/>
  <c r="E2372" i="5" s="1"/>
  <c r="E2373" i="5" s="1"/>
  <c r="E2374" i="5" s="1"/>
  <c r="E2375" i="5" s="1"/>
  <c r="E2376" i="5" s="1"/>
  <c r="E2377" i="5" s="1"/>
  <c r="E2378" i="5" s="1"/>
  <c r="E2379" i="5" s="1"/>
  <c r="E2380" i="5" s="1"/>
  <c r="E2381" i="5" s="1"/>
  <c r="E2382" i="5" s="1"/>
  <c r="E2383" i="5" s="1"/>
  <c r="E2384" i="5" s="1"/>
  <c r="E2385" i="5" s="1"/>
  <c r="E2386" i="5" s="1"/>
  <c r="E2387" i="5" s="1"/>
  <c r="E2388" i="5" s="1"/>
  <c r="E2389" i="5" s="1"/>
  <c r="E2390" i="5" s="1"/>
  <c r="E2391" i="5" s="1"/>
  <c r="E2392" i="5" s="1"/>
  <c r="E2393" i="5" s="1"/>
  <c r="E2394" i="5" s="1"/>
  <c r="E2395" i="5" s="1"/>
  <c r="E2396" i="5" s="1"/>
  <c r="E2397" i="5" s="1"/>
  <c r="E2398" i="5" s="1"/>
  <c r="E2399" i="5" s="1"/>
  <c r="E2400" i="5" s="1"/>
  <c r="E2401" i="5" s="1"/>
  <c r="E2402" i="5" s="1"/>
  <c r="E2403" i="5" s="1"/>
  <c r="E2404" i="5" s="1"/>
  <c r="E2405" i="5" s="1"/>
  <c r="E2406" i="5" s="1"/>
  <c r="E2407" i="5" s="1"/>
  <c r="E2408" i="5" s="1"/>
  <c r="E2409" i="5" s="1"/>
  <c r="E2410" i="5" s="1"/>
  <c r="E2411" i="5" s="1"/>
  <c r="E2412" i="5" s="1"/>
  <c r="E2413" i="5" s="1"/>
  <c r="E2414" i="5" s="1"/>
  <c r="E2415" i="5" s="1"/>
  <c r="E2416" i="5" s="1"/>
  <c r="E2417" i="5" s="1"/>
  <c r="E2418" i="5" s="1"/>
  <c r="E2419" i="5" s="1"/>
  <c r="E2420" i="5" s="1"/>
  <c r="E2421" i="5" s="1"/>
  <c r="E2422" i="5" s="1"/>
  <c r="E2423" i="5" s="1"/>
  <c r="E2424" i="5" s="1"/>
  <c r="E2425" i="5" s="1"/>
  <c r="E2426" i="5" s="1"/>
  <c r="E2427" i="5" s="1"/>
  <c r="E2428" i="5" s="1"/>
  <c r="E2429" i="5" s="1"/>
  <c r="E2430" i="5" s="1"/>
  <c r="E2431" i="5" s="1"/>
  <c r="E2432" i="5" s="1"/>
  <c r="E2433" i="5" s="1"/>
  <c r="E2434" i="5" s="1"/>
  <c r="E2435" i="5" s="1"/>
  <c r="E2436" i="5" s="1"/>
  <c r="E2437" i="5" s="1"/>
  <c r="E2438" i="5" s="1"/>
  <c r="E2439" i="5" s="1"/>
  <c r="E2440" i="5" s="1"/>
  <c r="E2441" i="5" s="1"/>
  <c r="E2442" i="5" s="1"/>
  <c r="E2443" i="5" s="1"/>
  <c r="E2444" i="5" s="1"/>
  <c r="E2445" i="5" s="1"/>
  <c r="E2446" i="5" s="1"/>
  <c r="E2447" i="5" s="1"/>
  <c r="E2448" i="5" s="1"/>
  <c r="E2449" i="5" s="1"/>
  <c r="E2450" i="5" s="1"/>
  <c r="E2451" i="5" s="1"/>
  <c r="E2452" i="5" s="1"/>
  <c r="E2453" i="5" s="1"/>
  <c r="E2454" i="5" s="1"/>
  <c r="E2455" i="5" s="1"/>
  <c r="E2456" i="5" s="1"/>
  <c r="E2457" i="5" s="1"/>
  <c r="E2458" i="5" s="1"/>
  <c r="E2459" i="5" s="1"/>
  <c r="E2460" i="5" s="1"/>
  <c r="E2461" i="5" s="1"/>
  <c r="E2462" i="5" s="1"/>
  <c r="E2463" i="5" s="1"/>
  <c r="E2464" i="5" s="1"/>
  <c r="E2465" i="5" s="1"/>
  <c r="E2466" i="5" s="1"/>
  <c r="E2467" i="5" s="1"/>
  <c r="E2468" i="5" s="1"/>
  <c r="E2469" i="5" s="1"/>
  <c r="E2470" i="5" s="1"/>
  <c r="E2471" i="5" s="1"/>
  <c r="E2472" i="5" s="1"/>
  <c r="E2473" i="5" s="1"/>
  <c r="E2474" i="5" s="1"/>
  <c r="E2475" i="5" s="1"/>
  <c r="E2476" i="5" s="1"/>
  <c r="E2477" i="5" s="1"/>
  <c r="E2478" i="5" s="1"/>
  <c r="E2479" i="5" s="1"/>
  <c r="E2480" i="5" s="1"/>
  <c r="E2481" i="5" s="1"/>
  <c r="E2482" i="5" s="1"/>
  <c r="E2483" i="5" s="1"/>
  <c r="E2484" i="5" s="1"/>
  <c r="E2485" i="5" s="1"/>
  <c r="E2486" i="5" s="1"/>
  <c r="E2487" i="5" s="1"/>
  <c r="E2488" i="5" s="1"/>
  <c r="E2489" i="5" s="1"/>
  <c r="E2490" i="5" s="1"/>
  <c r="E2491" i="5" s="1"/>
  <c r="E2492" i="5" s="1"/>
  <c r="E2493" i="5" s="1"/>
  <c r="E2494" i="5" s="1"/>
  <c r="E2495" i="5" s="1"/>
  <c r="E2496" i="5" s="1"/>
  <c r="E2497" i="5" s="1"/>
  <c r="E2498" i="5" s="1"/>
  <c r="E2499" i="5" s="1"/>
  <c r="E2500" i="5" s="1"/>
  <c r="E2501" i="5" s="1"/>
  <c r="E2502" i="5" s="1"/>
  <c r="E2503" i="5" s="1"/>
  <c r="E2504" i="5" s="1"/>
  <c r="E2505" i="5" s="1"/>
  <c r="E2506" i="5" s="1"/>
  <c r="E2507" i="5" s="1"/>
  <c r="E2508" i="5" s="1"/>
  <c r="E2509" i="5" s="1"/>
  <c r="E2510" i="5" s="1"/>
  <c r="E2511" i="5" s="1"/>
  <c r="E2512" i="5" s="1"/>
  <c r="E2513" i="5" s="1"/>
  <c r="E2514" i="5" s="1"/>
  <c r="E2515" i="5" s="1"/>
  <c r="E2516" i="5" s="1"/>
  <c r="E2517" i="5" s="1"/>
  <c r="E2518" i="5" s="1"/>
  <c r="E2519" i="5" s="1"/>
  <c r="E2520" i="5" s="1"/>
  <c r="E2521" i="5" s="1"/>
  <c r="E2522" i="5" s="1"/>
  <c r="E2523" i="5" s="1"/>
  <c r="E2524" i="5" s="1"/>
  <c r="E2525" i="5" s="1"/>
  <c r="E2526" i="5" s="1"/>
  <c r="E2527" i="5" s="1"/>
  <c r="E2528" i="5" s="1"/>
  <c r="E2529" i="5" s="1"/>
  <c r="E2530" i="5" s="1"/>
  <c r="E2531" i="5" s="1"/>
  <c r="E2532" i="5" s="1"/>
  <c r="E2533" i="5" s="1"/>
  <c r="E2534" i="5" s="1"/>
  <c r="E2535" i="5" s="1"/>
  <c r="E2536" i="5" s="1"/>
  <c r="E2537" i="5" s="1"/>
  <c r="E2538" i="5" s="1"/>
  <c r="E2539" i="5" s="1"/>
  <c r="E2540" i="5" s="1"/>
  <c r="E2541" i="5" s="1"/>
  <c r="E2542" i="5" s="1"/>
  <c r="E2543" i="5" s="1"/>
  <c r="E2544" i="5" s="1"/>
  <c r="E2545" i="5" s="1"/>
  <c r="E2546" i="5" s="1"/>
  <c r="E2547" i="5" s="1"/>
  <c r="E2548" i="5" s="1"/>
  <c r="E2549" i="5" s="1"/>
  <c r="E2550" i="5" s="1"/>
  <c r="E2551" i="5" s="1"/>
  <c r="E2552" i="5" s="1"/>
  <c r="E2553" i="5" s="1"/>
  <c r="E2554" i="5" s="1"/>
  <c r="E2555" i="5" s="1"/>
  <c r="E2556" i="5" s="1"/>
  <c r="E2557" i="5" s="1"/>
  <c r="E2558" i="5" s="1"/>
  <c r="E2559" i="5" s="1"/>
  <c r="E2560" i="5" s="1"/>
  <c r="E2561" i="5" s="1"/>
  <c r="E2562" i="5" s="1"/>
  <c r="E2563" i="5" s="1"/>
  <c r="E2564" i="5" s="1"/>
  <c r="E2565" i="5" s="1"/>
  <c r="E2566" i="5" s="1"/>
  <c r="E2567" i="5" s="1"/>
  <c r="E2568" i="5" s="1"/>
  <c r="E2569" i="5" s="1"/>
  <c r="E2570" i="5" s="1"/>
  <c r="E2571" i="5" s="1"/>
  <c r="E2572" i="5" s="1"/>
  <c r="E2573" i="5" s="1"/>
  <c r="E2574" i="5" s="1"/>
  <c r="E2575" i="5" s="1"/>
  <c r="E2576" i="5" s="1"/>
  <c r="E2577" i="5" s="1"/>
  <c r="E2578" i="5" s="1"/>
  <c r="E2579" i="5" s="1"/>
  <c r="E2580" i="5" s="1"/>
  <c r="E2581" i="5" s="1"/>
  <c r="E2582" i="5" s="1"/>
  <c r="E2583" i="5" s="1"/>
  <c r="E2584" i="5" s="1"/>
  <c r="E2585" i="5" s="1"/>
  <c r="E2586" i="5" s="1"/>
  <c r="E2587" i="5" s="1"/>
  <c r="E2588" i="5" s="1"/>
  <c r="E2589" i="5" s="1"/>
  <c r="E2590" i="5" s="1"/>
  <c r="E2591" i="5" s="1"/>
  <c r="E2592" i="5" s="1"/>
  <c r="E2593" i="5" s="1"/>
  <c r="E2594" i="5" s="1"/>
  <c r="E2595" i="5" s="1"/>
  <c r="E2596" i="5" s="1"/>
  <c r="E2597" i="5" s="1"/>
  <c r="E2598" i="5" s="1"/>
  <c r="E2599" i="5" s="1"/>
  <c r="E2600" i="5" s="1"/>
  <c r="E2601" i="5" s="1"/>
  <c r="E2602" i="5" s="1"/>
  <c r="E2603" i="5" s="1"/>
  <c r="E2604" i="5" s="1"/>
  <c r="E2605" i="5" s="1"/>
  <c r="E2606" i="5" s="1"/>
  <c r="E2607" i="5" s="1"/>
  <c r="E2608" i="5" s="1"/>
  <c r="E2609" i="5" s="1"/>
  <c r="E2610" i="5" s="1"/>
  <c r="E2611" i="5" s="1"/>
  <c r="E2612" i="5" s="1"/>
  <c r="E2613" i="5" s="1"/>
  <c r="E2614" i="5" s="1"/>
  <c r="E2615" i="5" s="1"/>
  <c r="E2616" i="5" s="1"/>
  <c r="E2617" i="5" s="1"/>
  <c r="E2618" i="5" s="1"/>
  <c r="E2619" i="5" s="1"/>
  <c r="E2620" i="5" s="1"/>
  <c r="E2621" i="5" s="1"/>
  <c r="E2622" i="5" s="1"/>
  <c r="E2623" i="5" s="1"/>
  <c r="E2624" i="5" s="1"/>
  <c r="E2625" i="5" s="1"/>
  <c r="E2626" i="5" s="1"/>
  <c r="E2627" i="5" s="1"/>
  <c r="E2628" i="5" s="1"/>
  <c r="E2629" i="5" s="1"/>
  <c r="E2630" i="5" s="1"/>
  <c r="E2631" i="5" s="1"/>
  <c r="E2632" i="5" s="1"/>
  <c r="E2633" i="5" s="1"/>
  <c r="E2634" i="5" s="1"/>
  <c r="E2635" i="5" s="1"/>
  <c r="E2636" i="5" s="1"/>
  <c r="E2637" i="5" s="1"/>
  <c r="E2638" i="5" s="1"/>
  <c r="E2639" i="5" s="1"/>
  <c r="E2640" i="5" s="1"/>
  <c r="E2641" i="5" s="1"/>
  <c r="E2642" i="5" s="1"/>
  <c r="E2643" i="5" s="1"/>
  <c r="E2644" i="5" s="1"/>
  <c r="E2645" i="5" s="1"/>
  <c r="E2646" i="5" s="1"/>
  <c r="E2647" i="5" s="1"/>
  <c r="E2648" i="5" s="1"/>
  <c r="E2649" i="5" s="1"/>
  <c r="E2650" i="5" s="1"/>
  <c r="E2651" i="5" s="1"/>
  <c r="E2652" i="5" s="1"/>
  <c r="E2653" i="5" s="1"/>
  <c r="E2654" i="5" s="1"/>
  <c r="E2655" i="5" s="1"/>
  <c r="E2656" i="5" s="1"/>
  <c r="E2657" i="5" s="1"/>
  <c r="E2658" i="5" s="1"/>
  <c r="E2659" i="5" s="1"/>
  <c r="E2660" i="5" s="1"/>
  <c r="E2661" i="5" s="1"/>
  <c r="E2662" i="5" s="1"/>
  <c r="E2663" i="5" s="1"/>
  <c r="E2664" i="5" s="1"/>
  <c r="E2665" i="5" s="1"/>
  <c r="E2666" i="5" s="1"/>
  <c r="E2667" i="5" s="1"/>
  <c r="E2668" i="5" s="1"/>
  <c r="E2669" i="5" s="1"/>
  <c r="E2670" i="5" s="1"/>
  <c r="E2671" i="5" s="1"/>
  <c r="E2672" i="5" s="1"/>
  <c r="E2673" i="5" s="1"/>
  <c r="E2674" i="5" s="1"/>
  <c r="E2675" i="5" s="1"/>
  <c r="E2676" i="5" s="1"/>
  <c r="E2677" i="5" s="1"/>
  <c r="E2678" i="5" s="1"/>
  <c r="E2679" i="5" s="1"/>
  <c r="E2680" i="5" s="1"/>
  <c r="E2681" i="5" s="1"/>
  <c r="E2682" i="5" s="1"/>
  <c r="E2683" i="5" s="1"/>
  <c r="E2684" i="5" s="1"/>
  <c r="E2685" i="5" s="1"/>
  <c r="E2686" i="5" s="1"/>
  <c r="E2687" i="5" s="1"/>
  <c r="E2688" i="5" s="1"/>
  <c r="E2689" i="5" s="1"/>
  <c r="E2690" i="5" s="1"/>
  <c r="E2691" i="5" s="1"/>
  <c r="E2692" i="5" s="1"/>
  <c r="G10" i="5"/>
  <c r="V3" i="7"/>
  <c r="U3" i="7"/>
  <c r="U4" i="7"/>
  <c r="V4" i="7"/>
  <c r="V2" i="7"/>
  <c r="U2" i="7"/>
  <c r="B2693" i="7" l="1"/>
  <c r="A2693" i="7"/>
  <c r="B2692" i="7"/>
  <c r="A2692" i="7"/>
  <c r="B2691" i="7"/>
  <c r="A2691" i="7"/>
  <c r="B2690" i="7"/>
  <c r="A2690" i="7"/>
  <c r="B2689" i="7"/>
  <c r="A2689" i="7"/>
  <c r="B2688" i="7"/>
  <c r="A2688" i="7"/>
  <c r="B2687" i="7"/>
  <c r="A2687" i="7"/>
  <c r="B2686" i="7"/>
  <c r="A2686" i="7"/>
  <c r="B2685" i="7"/>
  <c r="A2685" i="7"/>
  <c r="B2684" i="7"/>
  <c r="A2684" i="7"/>
  <c r="B2683" i="7"/>
  <c r="A2683" i="7"/>
  <c r="B2682" i="7"/>
  <c r="A2682" i="7"/>
  <c r="B2681" i="7"/>
  <c r="A2681" i="7"/>
  <c r="B2680" i="7"/>
  <c r="A2680" i="7"/>
  <c r="B2679" i="7"/>
  <c r="A2679" i="7"/>
  <c r="B2678" i="7"/>
  <c r="A2678" i="7"/>
  <c r="B2677" i="7"/>
  <c r="A2677" i="7"/>
  <c r="B2676" i="7"/>
  <c r="A2676" i="7"/>
  <c r="B2675" i="7"/>
  <c r="A2675" i="7"/>
  <c r="B2674" i="7"/>
  <c r="A2674" i="7"/>
  <c r="B2673" i="7"/>
  <c r="A2673" i="7"/>
  <c r="B2672" i="7"/>
  <c r="A2672" i="7"/>
  <c r="B2671" i="7"/>
  <c r="A2671" i="7"/>
  <c r="B2670" i="7"/>
  <c r="A2670" i="7"/>
  <c r="B2669" i="7"/>
  <c r="A2669" i="7"/>
  <c r="B2668" i="7"/>
  <c r="A2668" i="7"/>
  <c r="B2667" i="7"/>
  <c r="A2667" i="7"/>
  <c r="B2666" i="7"/>
  <c r="A2666" i="7"/>
  <c r="B2665" i="7"/>
  <c r="A2665" i="7"/>
  <c r="B2664" i="7"/>
  <c r="A2664" i="7"/>
  <c r="B2663" i="7"/>
  <c r="A2663" i="7"/>
  <c r="B2662" i="7"/>
  <c r="A2662" i="7"/>
  <c r="B2661" i="7"/>
  <c r="A2661" i="7"/>
  <c r="B2660" i="7"/>
  <c r="A2660" i="7"/>
  <c r="B2659" i="7"/>
  <c r="A2659" i="7"/>
  <c r="B2658" i="7"/>
  <c r="A2658" i="7"/>
  <c r="B2657" i="7"/>
  <c r="A2657" i="7"/>
  <c r="B2656" i="7"/>
  <c r="A2656" i="7"/>
  <c r="B2655" i="7"/>
  <c r="A2655" i="7"/>
  <c r="B2654" i="7"/>
  <c r="A2654" i="7"/>
  <c r="B2653" i="7"/>
  <c r="A2653" i="7"/>
  <c r="B2652" i="7"/>
  <c r="A2652" i="7"/>
  <c r="B2651" i="7"/>
  <c r="A2651" i="7"/>
  <c r="B2650" i="7"/>
  <c r="A2650" i="7"/>
  <c r="B2649" i="7"/>
  <c r="A2649" i="7"/>
  <c r="B2648" i="7"/>
  <c r="A2648" i="7"/>
  <c r="B2647" i="7"/>
  <c r="A2647" i="7"/>
  <c r="B2646" i="7"/>
  <c r="A2646" i="7"/>
  <c r="B2645" i="7"/>
  <c r="A2645" i="7"/>
  <c r="B2644" i="7"/>
  <c r="A2644" i="7"/>
  <c r="B2643" i="7"/>
  <c r="A2643" i="7"/>
  <c r="B2642" i="7"/>
  <c r="A2642" i="7"/>
  <c r="B2641" i="7"/>
  <c r="A2641" i="7"/>
  <c r="B2640" i="7"/>
  <c r="A2640" i="7"/>
  <c r="B2639" i="7"/>
  <c r="A2639" i="7"/>
  <c r="B2638" i="7"/>
  <c r="A2638" i="7"/>
  <c r="B2637" i="7"/>
  <c r="A2637" i="7"/>
  <c r="B2636" i="7"/>
  <c r="A2636" i="7"/>
  <c r="B2635" i="7"/>
  <c r="A2635" i="7"/>
  <c r="B2634" i="7"/>
  <c r="A2634" i="7"/>
  <c r="B2633" i="7"/>
  <c r="A2633" i="7"/>
  <c r="B2632" i="7"/>
  <c r="A2632" i="7"/>
  <c r="B2631" i="7"/>
  <c r="A2631" i="7"/>
  <c r="B2630" i="7"/>
  <c r="A2630" i="7"/>
  <c r="B2629" i="7"/>
  <c r="A2629" i="7"/>
  <c r="B2628" i="7"/>
  <c r="A2628" i="7"/>
  <c r="B2627" i="7"/>
  <c r="A2627" i="7"/>
  <c r="B2626" i="7"/>
  <c r="A2626" i="7"/>
  <c r="B2625" i="7"/>
  <c r="A2625" i="7"/>
  <c r="B2624" i="7"/>
  <c r="A2624" i="7"/>
  <c r="B2623" i="7"/>
  <c r="A2623" i="7"/>
  <c r="B2622" i="7"/>
  <c r="A2622" i="7"/>
  <c r="B2621" i="7"/>
  <c r="A2621" i="7"/>
  <c r="B2620" i="7"/>
  <c r="A2620" i="7"/>
  <c r="B2619" i="7"/>
  <c r="A2619" i="7"/>
  <c r="B2618" i="7"/>
  <c r="A2618" i="7"/>
  <c r="B2617" i="7"/>
  <c r="A2617" i="7"/>
  <c r="B2616" i="7"/>
  <c r="A2616" i="7"/>
  <c r="B2615" i="7"/>
  <c r="A2615" i="7"/>
  <c r="B2614" i="7"/>
  <c r="A2614" i="7"/>
  <c r="B2613" i="7"/>
  <c r="A2613" i="7"/>
  <c r="B2612" i="7"/>
  <c r="A2612" i="7"/>
  <c r="B2611" i="7"/>
  <c r="A2611" i="7"/>
  <c r="B2610" i="7"/>
  <c r="A2610" i="7"/>
  <c r="B2609" i="7"/>
  <c r="A2609" i="7"/>
  <c r="B2608" i="7"/>
  <c r="A2608" i="7"/>
  <c r="B2607" i="7"/>
  <c r="A2607" i="7"/>
  <c r="B2606" i="7"/>
  <c r="A2606" i="7"/>
  <c r="B2605" i="7"/>
  <c r="A2605" i="7"/>
  <c r="B2604" i="7"/>
  <c r="A2604" i="7"/>
  <c r="B2603" i="7"/>
  <c r="A2603" i="7"/>
  <c r="B2602" i="7"/>
  <c r="A2602" i="7"/>
  <c r="B2601" i="7"/>
  <c r="A2601" i="7"/>
  <c r="B2600" i="7"/>
  <c r="A2600" i="7"/>
  <c r="B2599" i="7"/>
  <c r="A2599" i="7"/>
  <c r="B2598" i="7"/>
  <c r="A2598" i="7"/>
  <c r="B2597" i="7"/>
  <c r="A2597" i="7"/>
  <c r="B2596" i="7"/>
  <c r="A2596" i="7"/>
  <c r="B2595" i="7"/>
  <c r="A2595" i="7"/>
  <c r="B2594" i="7"/>
  <c r="A2594" i="7"/>
  <c r="B2593" i="7"/>
  <c r="A2593" i="7"/>
  <c r="B2592" i="7"/>
  <c r="A2592" i="7"/>
  <c r="B2591" i="7"/>
  <c r="A2591" i="7"/>
  <c r="B2590" i="7"/>
  <c r="A2590" i="7"/>
  <c r="B2589" i="7"/>
  <c r="A2589" i="7"/>
  <c r="B2588" i="7"/>
  <c r="A2588" i="7"/>
  <c r="B2587" i="7"/>
  <c r="A2587" i="7"/>
  <c r="B2586" i="7"/>
  <c r="A2586" i="7"/>
  <c r="B2585" i="7"/>
  <c r="A2585" i="7"/>
  <c r="B2584" i="7"/>
  <c r="A2584" i="7"/>
  <c r="B2583" i="7"/>
  <c r="A2583" i="7"/>
  <c r="B2582" i="7"/>
  <c r="A2582" i="7"/>
  <c r="B2581" i="7"/>
  <c r="A2581" i="7"/>
  <c r="B2580" i="7"/>
  <c r="A2580" i="7"/>
  <c r="B2579" i="7"/>
  <c r="A2579" i="7"/>
  <c r="B2578" i="7"/>
  <c r="A2578" i="7"/>
  <c r="B2577" i="7"/>
  <c r="A2577" i="7"/>
  <c r="B2576" i="7"/>
  <c r="A2576" i="7"/>
  <c r="B2575" i="7"/>
  <c r="A2575" i="7"/>
  <c r="B2574" i="7"/>
  <c r="A2574" i="7"/>
  <c r="B2573" i="7"/>
  <c r="A2573" i="7"/>
  <c r="B2572" i="7"/>
  <c r="A2572" i="7"/>
  <c r="B2571" i="7"/>
  <c r="A2571" i="7"/>
  <c r="B2570" i="7"/>
  <c r="A2570" i="7"/>
  <c r="B2569" i="7"/>
  <c r="A2569" i="7"/>
  <c r="B2568" i="7"/>
  <c r="A2568" i="7"/>
  <c r="B2567" i="7"/>
  <c r="A2567" i="7"/>
  <c r="B2566" i="7"/>
  <c r="A2566" i="7"/>
  <c r="B2565" i="7"/>
  <c r="A2565" i="7"/>
  <c r="B2564" i="7"/>
  <c r="A2564" i="7"/>
  <c r="B2563" i="7"/>
  <c r="A2563" i="7"/>
  <c r="B2562" i="7"/>
  <c r="A2562" i="7"/>
  <c r="B2561" i="7"/>
  <c r="A2561" i="7"/>
  <c r="B2560" i="7"/>
  <c r="A2560" i="7"/>
  <c r="B2559" i="7"/>
  <c r="A2559" i="7"/>
  <c r="B2558" i="7"/>
  <c r="A2558" i="7"/>
  <c r="B2557" i="7"/>
  <c r="A2557" i="7"/>
  <c r="B2556" i="7"/>
  <c r="A2556" i="7"/>
  <c r="B2555" i="7"/>
  <c r="A2555" i="7"/>
  <c r="B2554" i="7"/>
  <c r="A2554" i="7"/>
  <c r="B2553" i="7"/>
  <c r="A2553" i="7"/>
  <c r="B2552" i="7"/>
  <c r="A2552" i="7"/>
  <c r="B2551" i="7"/>
  <c r="A2551" i="7"/>
  <c r="B2550" i="7"/>
  <c r="A2550" i="7"/>
  <c r="B2549" i="7"/>
  <c r="A2549" i="7"/>
  <c r="B2548" i="7"/>
  <c r="A2548" i="7"/>
  <c r="B2547" i="7"/>
  <c r="A2547" i="7"/>
  <c r="B2546" i="7"/>
  <c r="A2546" i="7"/>
  <c r="B2545" i="7"/>
  <c r="A2545" i="7"/>
  <c r="B2544" i="7"/>
  <c r="A2544" i="7"/>
  <c r="B2543" i="7"/>
  <c r="A2543" i="7"/>
  <c r="B2542" i="7"/>
  <c r="A2542" i="7"/>
  <c r="B2541" i="7"/>
  <c r="A2541" i="7"/>
  <c r="B2540" i="7"/>
  <c r="A2540" i="7"/>
  <c r="B2539" i="7"/>
  <c r="A2539" i="7"/>
  <c r="B2538" i="7"/>
  <c r="A2538" i="7"/>
  <c r="B2537" i="7"/>
  <c r="A2537" i="7"/>
  <c r="B2536" i="7"/>
  <c r="A2536" i="7"/>
  <c r="B2535" i="7"/>
  <c r="A2535" i="7"/>
  <c r="B2534" i="7"/>
  <c r="A2534" i="7"/>
  <c r="B2533" i="7"/>
  <c r="A2533" i="7"/>
  <c r="B2532" i="7"/>
  <c r="A2532" i="7"/>
  <c r="B2531" i="7"/>
  <c r="A2531" i="7"/>
  <c r="B2530" i="7"/>
  <c r="A2530" i="7"/>
  <c r="B2529" i="7"/>
  <c r="A2529" i="7"/>
  <c r="B2528" i="7"/>
  <c r="A2528" i="7"/>
  <c r="B2527" i="7"/>
  <c r="A2527" i="7"/>
  <c r="B2526" i="7"/>
  <c r="A2526" i="7"/>
  <c r="B2525" i="7"/>
  <c r="A2525" i="7"/>
  <c r="B2524" i="7"/>
  <c r="A2524" i="7"/>
  <c r="B2523" i="7"/>
  <c r="A2523" i="7"/>
  <c r="B2522" i="7"/>
  <c r="A2522" i="7"/>
  <c r="B2521" i="7"/>
  <c r="A2521" i="7"/>
  <c r="B2520" i="7"/>
  <c r="A2520" i="7"/>
  <c r="B2519" i="7"/>
  <c r="A2519" i="7"/>
  <c r="B2518" i="7"/>
  <c r="A2518" i="7"/>
  <c r="B2517" i="7"/>
  <c r="A2517" i="7"/>
  <c r="B2516" i="7"/>
  <c r="A2516" i="7"/>
  <c r="B2515" i="7"/>
  <c r="A2515" i="7"/>
  <c r="B2514" i="7"/>
  <c r="A2514" i="7"/>
  <c r="B2513" i="7"/>
  <c r="A2513" i="7"/>
  <c r="B2512" i="7"/>
  <c r="A2512" i="7"/>
  <c r="B2511" i="7"/>
  <c r="A2511" i="7"/>
  <c r="B2510" i="7"/>
  <c r="A2510" i="7"/>
  <c r="B2509" i="7"/>
  <c r="A2509" i="7"/>
  <c r="B2508" i="7"/>
  <c r="A2508" i="7"/>
  <c r="B2507" i="7"/>
  <c r="A2507" i="7"/>
  <c r="B2506" i="7"/>
  <c r="A2506" i="7"/>
  <c r="B2505" i="7"/>
  <c r="A2505" i="7"/>
  <c r="B2504" i="7"/>
  <c r="A2504" i="7"/>
  <c r="B2503" i="7"/>
  <c r="A2503" i="7"/>
  <c r="B2502" i="7"/>
  <c r="A2502" i="7"/>
  <c r="B2501" i="7"/>
  <c r="A2501" i="7"/>
  <c r="B2500" i="7"/>
  <c r="A2500" i="7"/>
  <c r="B2499" i="7"/>
  <c r="A2499" i="7"/>
  <c r="B2498" i="7"/>
  <c r="A2498" i="7"/>
  <c r="B2497" i="7"/>
  <c r="A2497" i="7"/>
  <c r="B2496" i="7"/>
  <c r="A2496" i="7"/>
  <c r="B2495" i="7"/>
  <c r="A2495" i="7"/>
  <c r="B2494" i="7"/>
  <c r="A2494" i="7"/>
  <c r="B2493" i="7"/>
  <c r="A2493" i="7"/>
  <c r="B2492" i="7"/>
  <c r="A2492" i="7"/>
  <c r="B2491" i="7"/>
  <c r="A2491" i="7"/>
  <c r="B2490" i="7"/>
  <c r="A2490" i="7"/>
  <c r="B2489" i="7"/>
  <c r="A2489" i="7"/>
  <c r="B2488" i="7"/>
  <c r="A2488" i="7"/>
  <c r="B2487" i="7"/>
  <c r="A2487" i="7"/>
  <c r="B2486" i="7"/>
  <c r="A2486" i="7"/>
  <c r="B2485" i="7"/>
  <c r="A2485" i="7"/>
  <c r="B2484" i="7"/>
  <c r="A2484" i="7"/>
  <c r="B2483" i="7"/>
  <c r="A2483" i="7"/>
  <c r="B2482" i="7"/>
  <c r="A2482" i="7"/>
  <c r="B2481" i="7"/>
  <c r="A2481" i="7"/>
  <c r="B2480" i="7"/>
  <c r="A2480" i="7"/>
  <c r="B2479" i="7"/>
  <c r="A2479" i="7"/>
  <c r="B2478" i="7"/>
  <c r="A2478" i="7"/>
  <c r="B2477" i="7"/>
  <c r="A2477" i="7"/>
  <c r="B2476" i="7"/>
  <c r="A2476" i="7"/>
  <c r="B2475" i="7"/>
  <c r="A2475" i="7"/>
  <c r="B2474" i="7"/>
  <c r="A2474" i="7"/>
  <c r="B2473" i="7"/>
  <c r="A2473" i="7"/>
  <c r="B2472" i="7"/>
  <c r="A2472" i="7"/>
  <c r="B2471" i="7"/>
  <c r="A2471" i="7"/>
  <c r="B2470" i="7"/>
  <c r="A2470" i="7"/>
  <c r="B2469" i="7"/>
  <c r="A2469" i="7"/>
  <c r="B2468" i="7"/>
  <c r="A2468" i="7"/>
  <c r="B2467" i="7"/>
  <c r="A2467" i="7"/>
  <c r="B2466" i="7"/>
  <c r="A2466" i="7"/>
  <c r="B2465" i="7"/>
  <c r="A2465" i="7"/>
  <c r="B2464" i="7"/>
  <c r="A2464" i="7"/>
  <c r="B2463" i="7"/>
  <c r="A2463" i="7"/>
  <c r="B2462" i="7"/>
  <c r="A2462" i="7"/>
  <c r="B2461" i="7"/>
  <c r="A2461" i="7"/>
  <c r="B2460" i="7"/>
  <c r="A2460" i="7"/>
  <c r="B2459" i="7"/>
  <c r="A2459" i="7"/>
  <c r="B2458" i="7"/>
  <c r="A2458" i="7"/>
  <c r="B2457" i="7"/>
  <c r="A2457" i="7"/>
  <c r="B2456" i="7"/>
  <c r="A2456" i="7"/>
  <c r="B2455" i="7"/>
  <c r="A2455" i="7"/>
  <c r="B2454" i="7"/>
  <c r="A2454" i="7"/>
  <c r="B2453" i="7"/>
  <c r="A2453" i="7"/>
  <c r="B2452" i="7"/>
  <c r="A2452" i="7"/>
  <c r="B2451" i="7"/>
  <c r="A2451" i="7"/>
  <c r="B2450" i="7"/>
  <c r="A2450" i="7"/>
  <c r="B2449" i="7"/>
  <c r="A2449" i="7"/>
  <c r="B2448" i="7"/>
  <c r="A2448" i="7"/>
  <c r="B2447" i="7"/>
  <c r="A2447" i="7"/>
  <c r="B2446" i="7"/>
  <c r="A2446" i="7"/>
  <c r="B2445" i="7"/>
  <c r="A2445" i="7"/>
  <c r="B2444" i="7"/>
  <c r="A2444" i="7"/>
  <c r="B2443" i="7"/>
  <c r="A2443" i="7"/>
  <c r="B2442" i="7"/>
  <c r="A2442" i="7"/>
  <c r="B2441" i="7"/>
  <c r="A2441" i="7"/>
  <c r="B2440" i="7"/>
  <c r="A2440" i="7"/>
  <c r="B2439" i="7"/>
  <c r="A2439" i="7"/>
  <c r="B2438" i="7"/>
  <c r="A2438" i="7"/>
  <c r="B2437" i="7"/>
  <c r="A2437" i="7"/>
  <c r="B2436" i="7"/>
  <c r="A2436" i="7"/>
  <c r="B2435" i="7"/>
  <c r="A2435" i="7"/>
  <c r="B2434" i="7"/>
  <c r="A2434" i="7"/>
  <c r="B2433" i="7"/>
  <c r="A2433" i="7"/>
  <c r="B2432" i="7"/>
  <c r="A2432" i="7"/>
  <c r="B2431" i="7"/>
  <c r="A2431" i="7"/>
  <c r="B2430" i="7"/>
  <c r="A2430" i="7"/>
  <c r="B2429" i="7"/>
  <c r="A2429" i="7"/>
  <c r="B2428" i="7"/>
  <c r="A2428" i="7"/>
  <c r="B2427" i="7"/>
  <c r="A2427" i="7"/>
  <c r="B2426" i="7"/>
  <c r="A2426" i="7"/>
  <c r="B2425" i="7"/>
  <c r="A2425" i="7"/>
  <c r="B2424" i="7"/>
  <c r="A2424" i="7"/>
  <c r="B2423" i="7"/>
  <c r="A2423" i="7"/>
  <c r="B2422" i="7"/>
  <c r="A2422" i="7"/>
  <c r="B2421" i="7"/>
  <c r="A2421" i="7"/>
  <c r="B2420" i="7"/>
  <c r="A2420" i="7"/>
  <c r="B2419" i="7"/>
  <c r="A2419" i="7"/>
  <c r="B2418" i="7"/>
  <c r="A2418" i="7"/>
  <c r="B2417" i="7"/>
  <c r="A2417" i="7"/>
  <c r="B2416" i="7"/>
  <c r="A2416" i="7"/>
  <c r="B2415" i="7"/>
  <c r="A2415" i="7"/>
  <c r="B2414" i="7"/>
  <c r="A2414" i="7"/>
  <c r="B2413" i="7"/>
  <c r="A2413" i="7"/>
  <c r="B2412" i="7"/>
  <c r="A2412" i="7"/>
  <c r="B2411" i="7"/>
  <c r="A2411" i="7"/>
  <c r="B2410" i="7"/>
  <c r="A2410" i="7"/>
  <c r="B2409" i="7"/>
  <c r="A2409" i="7"/>
  <c r="B2408" i="7"/>
  <c r="A2408" i="7"/>
  <c r="B2407" i="7"/>
  <c r="A2407" i="7"/>
  <c r="B2406" i="7"/>
  <c r="A2406" i="7"/>
  <c r="B2405" i="7"/>
  <c r="A2405" i="7"/>
  <c r="B2404" i="7"/>
  <c r="A2404" i="7"/>
  <c r="B2403" i="7"/>
  <c r="A2403" i="7"/>
  <c r="B2402" i="7"/>
  <c r="A2402" i="7"/>
  <c r="B2401" i="7"/>
  <c r="A2401" i="7"/>
  <c r="B2400" i="7"/>
  <c r="A2400" i="7"/>
  <c r="B2399" i="7"/>
  <c r="A2399" i="7"/>
  <c r="B2398" i="7"/>
  <c r="A2398" i="7"/>
  <c r="B2397" i="7"/>
  <c r="A2397" i="7"/>
  <c r="B2396" i="7"/>
  <c r="A2396" i="7"/>
  <c r="B2395" i="7"/>
  <c r="A2395" i="7"/>
  <c r="B2394" i="7"/>
  <c r="A2394" i="7"/>
  <c r="B2393" i="7"/>
  <c r="A2393" i="7"/>
  <c r="B2392" i="7"/>
  <c r="A2392" i="7"/>
  <c r="B2391" i="7"/>
  <c r="A2391" i="7"/>
  <c r="B2390" i="7"/>
  <c r="A2390" i="7"/>
  <c r="B2389" i="7"/>
  <c r="A2389" i="7"/>
  <c r="B2388" i="7"/>
  <c r="A2388" i="7"/>
  <c r="B2387" i="7"/>
  <c r="A2387" i="7"/>
  <c r="B2386" i="7"/>
  <c r="A2386" i="7"/>
  <c r="B2385" i="7"/>
  <c r="A2385" i="7"/>
  <c r="B2384" i="7"/>
  <c r="A2384" i="7"/>
  <c r="B2383" i="7"/>
  <c r="A2383" i="7"/>
  <c r="B2382" i="7"/>
  <c r="A2382" i="7"/>
  <c r="B2381" i="7"/>
  <c r="A2381" i="7"/>
  <c r="B2380" i="7"/>
  <c r="A2380" i="7"/>
  <c r="B2379" i="7"/>
  <c r="A2379" i="7"/>
  <c r="B2378" i="7"/>
  <c r="A2378" i="7"/>
  <c r="B2377" i="7"/>
  <c r="A2377" i="7"/>
  <c r="B2376" i="7"/>
  <c r="A2376" i="7"/>
  <c r="B2375" i="7"/>
  <c r="A2375" i="7"/>
  <c r="B2374" i="7"/>
  <c r="A2374" i="7"/>
  <c r="B2373" i="7"/>
  <c r="A2373" i="7"/>
  <c r="B2372" i="7"/>
  <c r="A2372" i="7"/>
  <c r="B2371" i="7"/>
  <c r="A2371" i="7"/>
  <c r="B2370" i="7"/>
  <c r="A2370" i="7"/>
  <c r="B2369" i="7"/>
  <c r="A2369" i="7"/>
  <c r="B2368" i="7"/>
  <c r="A2368" i="7"/>
  <c r="B2367" i="7"/>
  <c r="A2367" i="7"/>
  <c r="B2366" i="7"/>
  <c r="A2366" i="7"/>
  <c r="B2365" i="7"/>
  <c r="A2365" i="7"/>
  <c r="B2364" i="7"/>
  <c r="A2364" i="7"/>
  <c r="B2363" i="7"/>
  <c r="A2363" i="7"/>
  <c r="B2362" i="7"/>
  <c r="A2362" i="7"/>
  <c r="B2361" i="7"/>
  <c r="A2361" i="7"/>
  <c r="B2360" i="7"/>
  <c r="A2360" i="7"/>
  <c r="B2359" i="7"/>
  <c r="A2359" i="7"/>
  <c r="B2358" i="7"/>
  <c r="A2358" i="7"/>
  <c r="B2357" i="7"/>
  <c r="A2357" i="7"/>
  <c r="B2356" i="7"/>
  <c r="A2356" i="7"/>
  <c r="B2355" i="7"/>
  <c r="A2355" i="7"/>
  <c r="B2354" i="7"/>
  <c r="A2354" i="7"/>
  <c r="B2353" i="7"/>
  <c r="A2353" i="7"/>
  <c r="B2352" i="7"/>
  <c r="A2352" i="7"/>
  <c r="B2351" i="7"/>
  <c r="A2351" i="7"/>
  <c r="B2350" i="7"/>
  <c r="A2350" i="7"/>
  <c r="B2349" i="7"/>
  <c r="A2349" i="7"/>
  <c r="B2348" i="7"/>
  <c r="A2348" i="7"/>
  <c r="B2347" i="7"/>
  <c r="A2347" i="7"/>
  <c r="B2346" i="7"/>
  <c r="A2346" i="7"/>
  <c r="B2345" i="7"/>
  <c r="A2345" i="7"/>
  <c r="B2344" i="7"/>
  <c r="A2344" i="7"/>
  <c r="B2343" i="7"/>
  <c r="A2343" i="7"/>
  <c r="B2342" i="7"/>
  <c r="A2342" i="7"/>
  <c r="B2341" i="7"/>
  <c r="A2341" i="7"/>
  <c r="B2340" i="7"/>
  <c r="A2340" i="7"/>
  <c r="B2339" i="7"/>
  <c r="A2339" i="7"/>
  <c r="B2338" i="7"/>
  <c r="A2338" i="7"/>
  <c r="B2337" i="7"/>
  <c r="A2337" i="7"/>
  <c r="B2336" i="7"/>
  <c r="A2336" i="7"/>
  <c r="B2335" i="7"/>
  <c r="A2335" i="7"/>
  <c r="B2334" i="7"/>
  <c r="A2334" i="7"/>
  <c r="B2333" i="7"/>
  <c r="A2333" i="7"/>
  <c r="B2332" i="7"/>
  <c r="A2332" i="7"/>
  <c r="B2331" i="7"/>
  <c r="A2331" i="7"/>
  <c r="B2330" i="7"/>
  <c r="A2330" i="7"/>
  <c r="B2329" i="7"/>
  <c r="A2329" i="7"/>
  <c r="B2328" i="7"/>
  <c r="A2328" i="7"/>
  <c r="B2327" i="7"/>
  <c r="A2327" i="7"/>
  <c r="B2326" i="7"/>
  <c r="A2326" i="7"/>
  <c r="B2325" i="7"/>
  <c r="A2325" i="7"/>
  <c r="B2324" i="7"/>
  <c r="A2324" i="7"/>
  <c r="B2323" i="7"/>
  <c r="A2323" i="7"/>
  <c r="B2322" i="7"/>
  <c r="A2322" i="7"/>
  <c r="B2321" i="7"/>
  <c r="A2321" i="7"/>
  <c r="B2320" i="7"/>
  <c r="A2320" i="7"/>
  <c r="B2319" i="7"/>
  <c r="A2319" i="7"/>
  <c r="B2318" i="7"/>
  <c r="A2318" i="7"/>
  <c r="B2317" i="7"/>
  <c r="A2317" i="7"/>
  <c r="B2316" i="7"/>
  <c r="A2316" i="7"/>
  <c r="B2315" i="7"/>
  <c r="A2315" i="7"/>
  <c r="B2314" i="7"/>
  <c r="A2314" i="7"/>
  <c r="B2313" i="7"/>
  <c r="A2313" i="7"/>
  <c r="B2312" i="7"/>
  <c r="A2312" i="7"/>
  <c r="B2311" i="7"/>
  <c r="A2311" i="7"/>
  <c r="B2310" i="7"/>
  <c r="A2310" i="7"/>
  <c r="B2309" i="7"/>
  <c r="A2309" i="7"/>
  <c r="B2308" i="7"/>
  <c r="A2308" i="7"/>
  <c r="B2307" i="7"/>
  <c r="A2307" i="7"/>
  <c r="B2306" i="7"/>
  <c r="A2306" i="7"/>
  <c r="B2305" i="7"/>
  <c r="A2305" i="7"/>
  <c r="B2304" i="7"/>
  <c r="A2304" i="7"/>
  <c r="B2303" i="7"/>
  <c r="A2303" i="7"/>
  <c r="B2302" i="7"/>
  <c r="A2302" i="7"/>
  <c r="B2301" i="7"/>
  <c r="A2301" i="7"/>
  <c r="B2300" i="7"/>
  <c r="A2300" i="7"/>
  <c r="B2299" i="7"/>
  <c r="A2299" i="7"/>
  <c r="B2298" i="7"/>
  <c r="A2298" i="7"/>
  <c r="B2297" i="7"/>
  <c r="A2297" i="7"/>
  <c r="B2296" i="7"/>
  <c r="A2296" i="7"/>
  <c r="B2295" i="7"/>
  <c r="A2295" i="7"/>
  <c r="B2294" i="7"/>
  <c r="A2294" i="7"/>
  <c r="B2293" i="7"/>
  <c r="A2293" i="7"/>
  <c r="B2292" i="7"/>
  <c r="A2292" i="7"/>
  <c r="B2291" i="7"/>
  <c r="A2291" i="7"/>
  <c r="B2290" i="7"/>
  <c r="A2290" i="7"/>
  <c r="B2289" i="7"/>
  <c r="A2289" i="7"/>
  <c r="B2288" i="7"/>
  <c r="A2288" i="7"/>
  <c r="B2287" i="7"/>
  <c r="A2287" i="7"/>
  <c r="B2286" i="7"/>
  <c r="A2286" i="7"/>
  <c r="B2285" i="7"/>
  <c r="A2285" i="7"/>
  <c r="B2284" i="7"/>
  <c r="A2284" i="7"/>
  <c r="B2283" i="7"/>
  <c r="A2283" i="7"/>
  <c r="B2282" i="7"/>
  <c r="A2282" i="7"/>
  <c r="B2281" i="7"/>
  <c r="A2281" i="7"/>
  <c r="B2280" i="7"/>
  <c r="A2280" i="7"/>
  <c r="B2279" i="7"/>
  <c r="A2279" i="7"/>
  <c r="B2278" i="7"/>
  <c r="A2278" i="7"/>
  <c r="B2277" i="7"/>
  <c r="A2277" i="7"/>
  <c r="B2276" i="7"/>
  <c r="A2276" i="7"/>
  <c r="B2275" i="7"/>
  <c r="A2275" i="7"/>
  <c r="B2274" i="7"/>
  <c r="A2274" i="7"/>
  <c r="B2273" i="7"/>
  <c r="A2273" i="7"/>
  <c r="B2272" i="7"/>
  <c r="A2272" i="7"/>
  <c r="B2271" i="7"/>
  <c r="A2271" i="7"/>
  <c r="B2270" i="7"/>
  <c r="A2270" i="7"/>
  <c r="B2269" i="7"/>
  <c r="A2269" i="7"/>
  <c r="B2268" i="7"/>
  <c r="A2268" i="7"/>
  <c r="B2267" i="7"/>
  <c r="A2267" i="7"/>
  <c r="B2266" i="7"/>
  <c r="A2266" i="7"/>
  <c r="B2265" i="7"/>
  <c r="A2265" i="7"/>
  <c r="B2264" i="7"/>
  <c r="A2264" i="7"/>
  <c r="B2263" i="7"/>
  <c r="A2263" i="7"/>
  <c r="B2262" i="7"/>
  <c r="A2262" i="7"/>
  <c r="B2261" i="7"/>
  <c r="A2261" i="7"/>
  <c r="B2260" i="7"/>
  <c r="A2260" i="7"/>
  <c r="B2259" i="7"/>
  <c r="A2259" i="7"/>
  <c r="B2258" i="7"/>
  <c r="A2258" i="7"/>
  <c r="B2257" i="7"/>
  <c r="A2257" i="7"/>
  <c r="B2256" i="7"/>
  <c r="A2256" i="7"/>
  <c r="B2255" i="7"/>
  <c r="A2255" i="7"/>
  <c r="B2254" i="7"/>
  <c r="A2254" i="7"/>
  <c r="B2253" i="7"/>
  <c r="A2253" i="7"/>
  <c r="B2252" i="7"/>
  <c r="A2252" i="7"/>
  <c r="B2251" i="7"/>
  <c r="A2251" i="7"/>
  <c r="B2250" i="7"/>
  <c r="A2250" i="7"/>
  <c r="B2249" i="7"/>
  <c r="A2249" i="7"/>
  <c r="B2248" i="7"/>
  <c r="A2248" i="7"/>
  <c r="B2247" i="7"/>
  <c r="A2247" i="7"/>
  <c r="B2246" i="7"/>
  <c r="A2246" i="7"/>
  <c r="B2245" i="7"/>
  <c r="A2245" i="7"/>
  <c r="B2244" i="7"/>
  <c r="A2244" i="7"/>
  <c r="B2243" i="7"/>
  <c r="A2243" i="7"/>
  <c r="B2242" i="7"/>
  <c r="A2242" i="7"/>
  <c r="B2241" i="7"/>
  <c r="A2241" i="7"/>
  <c r="B2240" i="7"/>
  <c r="A2240" i="7"/>
  <c r="B2239" i="7"/>
  <c r="A2239" i="7"/>
  <c r="B2238" i="7"/>
  <c r="A2238" i="7"/>
  <c r="B2237" i="7"/>
  <c r="A2237" i="7"/>
  <c r="B2236" i="7"/>
  <c r="A2236" i="7"/>
  <c r="B2235" i="7"/>
  <c r="A2235" i="7"/>
  <c r="B2234" i="7"/>
  <c r="A2234" i="7"/>
  <c r="B2233" i="7"/>
  <c r="A2233" i="7"/>
  <c r="B2232" i="7"/>
  <c r="A2232" i="7"/>
  <c r="B2231" i="7"/>
  <c r="A2231" i="7"/>
  <c r="B2230" i="7"/>
  <c r="A2230" i="7"/>
  <c r="B2229" i="7"/>
  <c r="A2229" i="7"/>
  <c r="B2228" i="7"/>
  <c r="A2228" i="7"/>
  <c r="B2227" i="7"/>
  <c r="A2227" i="7"/>
  <c r="B2226" i="7"/>
  <c r="A2226" i="7"/>
  <c r="B2225" i="7"/>
  <c r="A2225" i="7"/>
  <c r="B2224" i="7"/>
  <c r="A2224" i="7"/>
  <c r="B2223" i="7"/>
  <c r="A2223" i="7"/>
  <c r="B2222" i="7"/>
  <c r="A2222" i="7"/>
  <c r="B2221" i="7"/>
  <c r="A2221" i="7"/>
  <c r="B2220" i="7"/>
  <c r="A2220" i="7"/>
  <c r="B2219" i="7"/>
  <c r="A2219" i="7"/>
  <c r="B2218" i="7"/>
  <c r="A2218" i="7"/>
  <c r="B2217" i="7"/>
  <c r="A2217" i="7"/>
  <c r="B2216" i="7"/>
  <c r="A2216" i="7"/>
  <c r="B2215" i="7"/>
  <c r="A2215" i="7"/>
  <c r="B2214" i="7"/>
  <c r="A2214" i="7"/>
  <c r="B2213" i="7"/>
  <c r="A2213" i="7"/>
  <c r="B2212" i="7"/>
  <c r="A2212" i="7"/>
  <c r="B2211" i="7"/>
  <c r="A2211" i="7"/>
  <c r="B2210" i="7"/>
  <c r="A2210" i="7"/>
  <c r="B2209" i="7"/>
  <c r="A2209" i="7"/>
  <c r="B2208" i="7"/>
  <c r="A2208" i="7"/>
  <c r="B2207" i="7"/>
  <c r="A2207" i="7"/>
  <c r="B2206" i="7"/>
  <c r="A2206" i="7"/>
  <c r="B2205" i="7"/>
  <c r="A2205" i="7"/>
  <c r="B2204" i="7"/>
  <c r="A2204" i="7"/>
  <c r="B2203" i="7"/>
  <c r="A2203" i="7"/>
  <c r="B2202" i="7"/>
  <c r="A2202" i="7"/>
  <c r="B2201" i="7"/>
  <c r="A2201" i="7"/>
  <c r="B2200" i="7"/>
  <c r="A2200" i="7"/>
  <c r="B2199" i="7"/>
  <c r="A2199" i="7"/>
  <c r="B2198" i="7"/>
  <c r="A2198" i="7"/>
  <c r="B2197" i="7"/>
  <c r="A2197" i="7"/>
  <c r="B2196" i="7"/>
  <c r="A2196" i="7"/>
  <c r="B2195" i="7"/>
  <c r="A2195" i="7"/>
  <c r="B2194" i="7"/>
  <c r="A2194" i="7"/>
  <c r="B2193" i="7"/>
  <c r="A2193" i="7"/>
  <c r="B2192" i="7"/>
  <c r="A2192" i="7"/>
  <c r="B2191" i="7"/>
  <c r="A2191" i="7"/>
  <c r="B2190" i="7"/>
  <c r="A2190" i="7"/>
  <c r="B2189" i="7"/>
  <c r="A2189" i="7"/>
  <c r="B2188" i="7"/>
  <c r="A2188" i="7"/>
  <c r="B2187" i="7"/>
  <c r="A2187" i="7"/>
  <c r="B2186" i="7"/>
  <c r="A2186" i="7"/>
  <c r="B2185" i="7"/>
  <c r="A2185" i="7"/>
  <c r="B2184" i="7"/>
  <c r="A2184" i="7"/>
  <c r="B2183" i="7"/>
  <c r="A2183" i="7"/>
  <c r="B2182" i="7"/>
  <c r="A2182" i="7"/>
  <c r="B2181" i="7"/>
  <c r="A2181" i="7"/>
  <c r="B2180" i="7"/>
  <c r="A2180" i="7"/>
  <c r="B2179" i="7"/>
  <c r="A2179" i="7"/>
  <c r="B2178" i="7"/>
  <c r="A2178" i="7"/>
  <c r="B2177" i="7"/>
  <c r="A2177" i="7"/>
  <c r="B2176" i="7"/>
  <c r="A2176" i="7"/>
  <c r="B2175" i="7"/>
  <c r="A2175" i="7"/>
  <c r="B2174" i="7"/>
  <c r="A2174" i="7"/>
  <c r="B2173" i="7"/>
  <c r="A2173" i="7"/>
  <c r="B2172" i="7"/>
  <c r="A2172" i="7"/>
  <c r="B2171" i="7"/>
  <c r="A2171" i="7"/>
  <c r="B2170" i="7"/>
  <c r="A2170" i="7"/>
  <c r="B2169" i="7"/>
  <c r="A2169" i="7"/>
  <c r="B2168" i="7"/>
  <c r="A2168" i="7"/>
  <c r="B2167" i="7"/>
  <c r="A2167" i="7"/>
  <c r="B2166" i="7"/>
  <c r="A2166" i="7"/>
  <c r="B2165" i="7"/>
  <c r="A2165" i="7"/>
  <c r="B2164" i="7"/>
  <c r="A2164" i="7"/>
  <c r="B2163" i="7"/>
  <c r="A2163" i="7"/>
  <c r="B2162" i="7"/>
  <c r="A2162" i="7"/>
  <c r="B2161" i="7"/>
  <c r="A2161" i="7"/>
  <c r="B2160" i="7"/>
  <c r="A2160" i="7"/>
  <c r="B2159" i="7"/>
  <c r="A2159" i="7"/>
  <c r="B2158" i="7"/>
  <c r="A2158" i="7"/>
  <c r="B2157" i="7"/>
  <c r="A2157" i="7"/>
  <c r="B2156" i="7"/>
  <c r="A2156" i="7"/>
  <c r="B2155" i="7"/>
  <c r="A2155" i="7"/>
  <c r="B2154" i="7"/>
  <c r="A2154" i="7"/>
  <c r="B2153" i="7"/>
  <c r="A2153" i="7"/>
  <c r="B2152" i="7"/>
  <c r="A2152" i="7"/>
  <c r="B2151" i="7"/>
  <c r="A2151" i="7"/>
  <c r="B2150" i="7"/>
  <c r="A2150" i="7"/>
  <c r="B2149" i="7"/>
  <c r="A2149" i="7"/>
  <c r="B2148" i="7"/>
  <c r="A2148" i="7"/>
  <c r="B2147" i="7"/>
  <c r="A2147" i="7"/>
  <c r="B2146" i="7"/>
  <c r="A2146" i="7"/>
  <c r="B2145" i="7"/>
  <c r="A2145" i="7"/>
  <c r="B2144" i="7"/>
  <c r="A2144" i="7"/>
  <c r="B2143" i="7"/>
  <c r="A2143" i="7"/>
  <c r="B2142" i="7"/>
  <c r="A2142" i="7"/>
  <c r="B2141" i="7"/>
  <c r="A2141" i="7"/>
  <c r="B2140" i="7"/>
  <c r="A2140" i="7"/>
  <c r="B2139" i="7"/>
  <c r="A2139" i="7"/>
  <c r="B2138" i="7"/>
  <c r="A2138" i="7"/>
  <c r="B2137" i="7"/>
  <c r="A2137" i="7"/>
  <c r="B2136" i="7"/>
  <c r="A2136" i="7"/>
  <c r="B2135" i="7"/>
  <c r="A2135" i="7"/>
  <c r="B2134" i="7"/>
  <c r="A2134" i="7"/>
  <c r="B2133" i="7"/>
  <c r="A2133" i="7"/>
  <c r="B2132" i="7"/>
  <c r="A2132" i="7"/>
  <c r="B2131" i="7"/>
  <c r="A2131" i="7"/>
  <c r="B2130" i="7"/>
  <c r="A2130" i="7"/>
  <c r="B2129" i="7"/>
  <c r="A2129" i="7"/>
  <c r="B2128" i="7"/>
  <c r="A2128" i="7"/>
  <c r="B2127" i="7"/>
  <c r="A2127" i="7"/>
  <c r="B2126" i="7"/>
  <c r="A2126" i="7"/>
  <c r="B2125" i="7"/>
  <c r="A2125" i="7"/>
  <c r="B2124" i="7"/>
  <c r="A2124" i="7"/>
  <c r="B2123" i="7"/>
  <c r="A2123" i="7"/>
  <c r="B2122" i="7"/>
  <c r="A2122" i="7"/>
  <c r="B2121" i="7"/>
  <c r="A2121" i="7"/>
  <c r="B2120" i="7"/>
  <c r="A2120" i="7"/>
  <c r="B2119" i="7"/>
  <c r="A2119" i="7"/>
  <c r="B2118" i="7"/>
  <c r="A2118" i="7"/>
  <c r="B2117" i="7"/>
  <c r="A2117" i="7"/>
  <c r="B2116" i="7"/>
  <c r="A2116" i="7"/>
  <c r="B2115" i="7"/>
  <c r="A2115" i="7"/>
  <c r="B2114" i="7"/>
  <c r="A2114" i="7"/>
  <c r="B2113" i="7"/>
  <c r="A2113" i="7"/>
  <c r="B2112" i="7"/>
  <c r="A2112" i="7"/>
  <c r="B2111" i="7"/>
  <c r="A2111" i="7"/>
  <c r="B2110" i="7"/>
  <c r="A2110" i="7"/>
  <c r="B2109" i="7"/>
  <c r="A2109" i="7"/>
  <c r="B2108" i="7"/>
  <c r="A2108" i="7"/>
  <c r="B2107" i="7"/>
  <c r="A2107" i="7"/>
  <c r="B2106" i="7"/>
  <c r="A2106" i="7"/>
  <c r="B2105" i="7"/>
  <c r="A2105" i="7"/>
  <c r="B2104" i="7"/>
  <c r="A2104" i="7"/>
  <c r="B2103" i="7"/>
  <c r="A2103" i="7"/>
  <c r="B2102" i="7"/>
  <c r="A2102" i="7"/>
  <c r="B2101" i="7"/>
  <c r="A2101" i="7"/>
  <c r="B2100" i="7"/>
  <c r="A2100" i="7"/>
  <c r="B2099" i="7"/>
  <c r="A2099" i="7"/>
  <c r="B2098" i="7"/>
  <c r="A2098" i="7"/>
  <c r="B2097" i="7"/>
  <c r="A2097" i="7"/>
  <c r="B2096" i="7"/>
  <c r="A2096" i="7"/>
  <c r="B2095" i="7"/>
  <c r="A2095" i="7"/>
  <c r="B2094" i="7"/>
  <c r="A2094" i="7"/>
  <c r="B2093" i="7"/>
  <c r="A2093" i="7"/>
  <c r="B2092" i="7"/>
  <c r="A2092" i="7"/>
  <c r="B2091" i="7"/>
  <c r="A2091" i="7"/>
  <c r="B2090" i="7"/>
  <c r="A2090" i="7"/>
  <c r="B2089" i="7"/>
  <c r="A2089" i="7"/>
  <c r="B2088" i="7"/>
  <c r="A2088" i="7"/>
  <c r="B2087" i="7"/>
  <c r="A2087" i="7"/>
  <c r="B2086" i="7"/>
  <c r="A2086" i="7"/>
  <c r="B2085" i="7"/>
  <c r="A2085" i="7"/>
  <c r="B2084" i="7"/>
  <c r="A2084" i="7"/>
  <c r="B2083" i="7"/>
  <c r="A2083" i="7"/>
  <c r="B2082" i="7"/>
  <c r="A2082" i="7"/>
  <c r="B2081" i="7"/>
  <c r="A2081" i="7"/>
  <c r="B2080" i="7"/>
  <c r="A2080" i="7"/>
  <c r="B2079" i="7"/>
  <c r="A2079" i="7"/>
  <c r="B2078" i="7"/>
  <c r="A2078" i="7"/>
  <c r="B2077" i="7"/>
  <c r="A2077" i="7"/>
  <c r="B2076" i="7"/>
  <c r="A2076" i="7"/>
  <c r="B2075" i="7"/>
  <c r="A2075" i="7"/>
  <c r="B2074" i="7"/>
  <c r="A2074" i="7"/>
  <c r="B2073" i="7"/>
  <c r="A2073" i="7"/>
  <c r="B2072" i="7"/>
  <c r="A2072" i="7"/>
  <c r="B2071" i="7"/>
  <c r="A2071" i="7"/>
  <c r="B2070" i="7"/>
  <c r="A2070" i="7"/>
  <c r="B2069" i="7"/>
  <c r="A2069" i="7"/>
  <c r="B2068" i="7"/>
  <c r="A2068" i="7"/>
  <c r="B2067" i="7"/>
  <c r="A2067" i="7"/>
  <c r="B2066" i="7"/>
  <c r="A2066" i="7"/>
  <c r="B2065" i="7"/>
  <c r="A2065" i="7"/>
  <c r="B2064" i="7"/>
  <c r="A2064" i="7"/>
  <c r="B2063" i="7"/>
  <c r="A2063" i="7"/>
  <c r="B2062" i="7"/>
  <c r="A2062" i="7"/>
  <c r="B2061" i="7"/>
  <c r="A2061" i="7"/>
  <c r="B2060" i="7"/>
  <c r="A2060" i="7"/>
  <c r="B2059" i="7"/>
  <c r="A2059" i="7"/>
  <c r="B2058" i="7"/>
  <c r="A2058" i="7"/>
  <c r="B2057" i="7"/>
  <c r="A2057" i="7"/>
  <c r="B2056" i="7"/>
  <c r="A2056" i="7"/>
  <c r="B2055" i="7"/>
  <c r="A2055" i="7"/>
  <c r="B2054" i="7"/>
  <c r="A2054" i="7"/>
  <c r="B2053" i="7"/>
  <c r="A2053" i="7"/>
  <c r="B2052" i="7"/>
  <c r="A2052" i="7"/>
  <c r="B2051" i="7"/>
  <c r="A2051" i="7"/>
  <c r="B2050" i="7"/>
  <c r="A2050" i="7"/>
  <c r="B2049" i="7"/>
  <c r="A2049" i="7"/>
  <c r="B2048" i="7"/>
  <c r="A2048" i="7"/>
  <c r="B2047" i="7"/>
  <c r="A2047" i="7"/>
  <c r="B2046" i="7"/>
  <c r="A2046" i="7"/>
  <c r="B2045" i="7"/>
  <c r="A2045" i="7"/>
  <c r="B2044" i="7"/>
  <c r="A2044" i="7"/>
  <c r="B2043" i="7"/>
  <c r="A2043" i="7"/>
  <c r="B2042" i="7"/>
  <c r="A2042" i="7"/>
  <c r="B2041" i="7"/>
  <c r="A2041" i="7"/>
  <c r="B2040" i="7"/>
  <c r="A2040" i="7"/>
  <c r="B2039" i="7"/>
  <c r="A2039" i="7"/>
  <c r="B2038" i="7"/>
  <c r="A2038" i="7"/>
  <c r="B2037" i="7"/>
  <c r="A2037" i="7"/>
  <c r="B2036" i="7"/>
  <c r="A2036" i="7"/>
  <c r="B2035" i="7"/>
  <c r="A2035" i="7"/>
  <c r="B2034" i="7"/>
  <c r="A2034" i="7"/>
  <c r="B2033" i="7"/>
  <c r="A2033" i="7"/>
  <c r="B2032" i="7"/>
  <c r="A2032" i="7"/>
  <c r="B2031" i="7"/>
  <c r="A2031" i="7"/>
  <c r="B2030" i="7"/>
  <c r="A2030" i="7"/>
  <c r="B2029" i="7"/>
  <c r="A2029" i="7"/>
  <c r="B2028" i="7"/>
  <c r="A2028" i="7"/>
  <c r="B2027" i="7"/>
  <c r="A2027" i="7"/>
  <c r="B2026" i="7"/>
  <c r="A2026" i="7"/>
  <c r="B2025" i="7"/>
  <c r="A2025" i="7"/>
  <c r="B2024" i="7"/>
  <c r="A2024" i="7"/>
  <c r="B2023" i="7"/>
  <c r="A2023" i="7"/>
  <c r="B2022" i="7"/>
  <c r="A2022" i="7"/>
  <c r="B2021" i="7"/>
  <c r="A2021" i="7"/>
  <c r="B2020" i="7"/>
  <c r="A2020" i="7"/>
  <c r="B2019" i="7"/>
  <c r="A2019" i="7"/>
  <c r="B2018" i="7"/>
  <c r="A2018" i="7"/>
  <c r="B2017" i="7"/>
  <c r="A2017" i="7"/>
  <c r="B2016" i="7"/>
  <c r="A2016" i="7"/>
  <c r="B2015" i="7"/>
  <c r="A2015" i="7"/>
  <c r="B2014" i="7"/>
  <c r="A2014" i="7"/>
  <c r="B2013" i="7"/>
  <c r="A2013" i="7"/>
  <c r="B2012" i="7"/>
  <c r="A2012" i="7"/>
  <c r="B2011" i="7"/>
  <c r="A2011" i="7"/>
  <c r="B2010" i="7"/>
  <c r="A2010" i="7"/>
  <c r="B2009" i="7"/>
  <c r="A2009" i="7"/>
  <c r="B2008" i="7"/>
  <c r="A2008" i="7"/>
  <c r="B2007" i="7"/>
  <c r="A2007" i="7"/>
  <c r="B2006" i="7"/>
  <c r="A2006" i="7"/>
  <c r="B2005" i="7"/>
  <c r="A2005" i="7"/>
  <c r="B2004" i="7"/>
  <c r="A2004" i="7"/>
  <c r="B2003" i="7"/>
  <c r="A2003" i="7"/>
  <c r="B2002" i="7"/>
  <c r="A2002" i="7"/>
  <c r="B2001" i="7"/>
  <c r="A2001" i="7"/>
  <c r="B2000" i="7"/>
  <c r="A2000" i="7"/>
  <c r="B1999" i="7"/>
  <c r="A1999" i="7"/>
  <c r="B1998" i="7"/>
  <c r="A1998" i="7"/>
  <c r="B1997" i="7"/>
  <c r="A1997" i="7"/>
  <c r="B1996" i="7"/>
  <c r="A1996" i="7"/>
  <c r="B1995" i="7"/>
  <c r="A1995" i="7"/>
  <c r="B1994" i="7"/>
  <c r="A1994" i="7"/>
  <c r="B1993" i="7"/>
  <c r="A1993" i="7"/>
  <c r="B1992" i="7"/>
  <c r="A1992" i="7"/>
  <c r="B1991" i="7"/>
  <c r="A1991" i="7"/>
  <c r="B1990" i="7"/>
  <c r="A1990" i="7"/>
  <c r="B1989" i="7"/>
  <c r="A1989" i="7"/>
  <c r="B1988" i="7"/>
  <c r="A1988" i="7"/>
  <c r="B1987" i="7"/>
  <c r="A1987" i="7"/>
  <c r="B1986" i="7"/>
  <c r="A1986" i="7"/>
  <c r="B1985" i="7"/>
  <c r="A1985" i="7"/>
  <c r="B1984" i="7"/>
  <c r="A1984" i="7"/>
  <c r="B1983" i="7"/>
  <c r="A1983" i="7"/>
  <c r="B1982" i="7"/>
  <c r="A1982" i="7"/>
  <c r="B1981" i="7"/>
  <c r="A1981" i="7"/>
  <c r="B1980" i="7"/>
  <c r="A1980" i="7"/>
  <c r="B1979" i="7"/>
  <c r="A1979" i="7"/>
  <c r="B1978" i="7"/>
  <c r="A1978" i="7"/>
  <c r="B1977" i="7"/>
  <c r="A1977" i="7"/>
  <c r="B1976" i="7"/>
  <c r="A1976" i="7"/>
  <c r="B1975" i="7"/>
  <c r="A1975" i="7"/>
  <c r="B1974" i="7"/>
  <c r="A1974" i="7"/>
  <c r="B1973" i="7"/>
  <c r="A1973" i="7"/>
  <c r="B1972" i="7"/>
  <c r="A1972" i="7"/>
  <c r="B1971" i="7"/>
  <c r="A1971" i="7"/>
  <c r="B1970" i="7"/>
  <c r="A1970" i="7"/>
  <c r="B1969" i="7"/>
  <c r="A1969" i="7"/>
  <c r="B1968" i="7"/>
  <c r="A1968" i="7"/>
  <c r="B1967" i="7"/>
  <c r="A1967" i="7"/>
  <c r="B1966" i="7"/>
  <c r="A1966" i="7"/>
  <c r="B1965" i="7"/>
  <c r="A1965" i="7"/>
  <c r="B1964" i="7"/>
  <c r="A1964" i="7"/>
  <c r="B1963" i="7"/>
  <c r="A1963" i="7"/>
  <c r="B1962" i="7"/>
  <c r="A1962" i="7"/>
  <c r="B1961" i="7"/>
  <c r="A1961" i="7"/>
  <c r="B1960" i="7"/>
  <c r="A1960" i="7"/>
  <c r="B1959" i="7"/>
  <c r="A1959" i="7"/>
  <c r="B1958" i="7"/>
  <c r="A1958" i="7"/>
  <c r="B1957" i="7"/>
  <c r="A1957" i="7"/>
  <c r="B1956" i="7"/>
  <c r="A1956" i="7"/>
  <c r="B1955" i="7"/>
  <c r="A1955" i="7"/>
  <c r="B1954" i="7"/>
  <c r="A1954" i="7"/>
  <c r="B1953" i="7"/>
  <c r="A1953" i="7"/>
  <c r="B1952" i="7"/>
  <c r="A1952" i="7"/>
  <c r="B1951" i="7"/>
  <c r="A1951" i="7"/>
  <c r="B1950" i="7"/>
  <c r="A1950" i="7"/>
  <c r="B1949" i="7"/>
  <c r="A1949" i="7"/>
  <c r="B1948" i="7"/>
  <c r="A1948" i="7"/>
  <c r="B1947" i="7"/>
  <c r="A1947" i="7"/>
  <c r="B1946" i="7"/>
  <c r="A1946" i="7"/>
  <c r="B1945" i="7"/>
  <c r="A1945" i="7"/>
  <c r="B1944" i="7"/>
  <c r="A1944" i="7"/>
  <c r="B1943" i="7"/>
  <c r="A1943" i="7"/>
  <c r="B1942" i="7"/>
  <c r="A1942" i="7"/>
  <c r="B1941" i="7"/>
  <c r="A1941" i="7"/>
  <c r="B1940" i="7"/>
  <c r="A1940" i="7"/>
  <c r="B1939" i="7"/>
  <c r="A1939" i="7"/>
  <c r="B1938" i="7"/>
  <c r="A1938" i="7"/>
  <c r="B1937" i="7"/>
  <c r="A1937" i="7"/>
  <c r="B1936" i="7"/>
  <c r="A1936" i="7"/>
  <c r="B1935" i="7"/>
  <c r="A1935" i="7"/>
  <c r="B1934" i="7"/>
  <c r="A1934" i="7"/>
  <c r="B1933" i="7"/>
  <c r="A1933" i="7"/>
  <c r="B1932" i="7"/>
  <c r="A1932" i="7"/>
  <c r="B1931" i="7"/>
  <c r="A1931" i="7"/>
  <c r="B1930" i="7"/>
  <c r="A1930" i="7"/>
  <c r="B1929" i="7"/>
  <c r="A1929" i="7"/>
  <c r="B1928" i="7"/>
  <c r="A1928" i="7"/>
  <c r="B1927" i="7"/>
  <c r="A1927" i="7"/>
  <c r="B1926" i="7"/>
  <c r="A1926" i="7"/>
  <c r="B1925" i="7"/>
  <c r="A1925" i="7"/>
  <c r="B1924" i="7"/>
  <c r="A1924" i="7"/>
  <c r="B1923" i="7"/>
  <c r="A1923" i="7"/>
  <c r="B1922" i="7"/>
  <c r="A1922" i="7"/>
  <c r="B1921" i="7"/>
  <c r="A1921" i="7"/>
  <c r="B1920" i="7"/>
  <c r="A1920" i="7"/>
  <c r="B1919" i="7"/>
  <c r="A1919" i="7"/>
  <c r="B1918" i="7"/>
  <c r="A1918" i="7"/>
  <c r="B1917" i="7"/>
  <c r="A1917" i="7"/>
  <c r="B1916" i="7"/>
  <c r="A1916" i="7"/>
  <c r="B1915" i="7"/>
  <c r="A1915" i="7"/>
  <c r="B1914" i="7"/>
  <c r="A1914" i="7"/>
  <c r="B1913" i="7"/>
  <c r="A1913" i="7"/>
  <c r="B1912" i="7"/>
  <c r="A1912" i="7"/>
  <c r="B1911" i="7"/>
  <c r="A1911" i="7"/>
  <c r="B1910" i="7"/>
  <c r="A1910" i="7"/>
  <c r="B1909" i="7"/>
  <c r="A1909" i="7"/>
  <c r="B1908" i="7"/>
  <c r="A1908" i="7"/>
  <c r="B1907" i="7"/>
  <c r="A1907" i="7"/>
  <c r="B1906" i="7"/>
  <c r="A1906" i="7"/>
  <c r="B1905" i="7"/>
  <c r="A1905" i="7"/>
  <c r="B1904" i="7"/>
  <c r="A1904" i="7"/>
  <c r="B1903" i="7"/>
  <c r="A1903" i="7"/>
  <c r="B1902" i="7"/>
  <c r="A1902" i="7"/>
  <c r="B1901" i="7"/>
  <c r="A1901" i="7"/>
  <c r="B1900" i="7"/>
  <c r="A1900" i="7"/>
  <c r="B1899" i="7"/>
  <c r="A1899" i="7"/>
  <c r="B1898" i="7"/>
  <c r="A1898" i="7"/>
  <c r="B1897" i="7"/>
  <c r="A1897" i="7"/>
  <c r="B1896" i="7"/>
  <c r="A1896" i="7"/>
  <c r="B1895" i="7"/>
  <c r="A1895" i="7"/>
  <c r="B1894" i="7"/>
  <c r="A1894" i="7"/>
  <c r="B1893" i="7"/>
  <c r="A1893" i="7"/>
  <c r="B1892" i="7"/>
  <c r="A1892" i="7"/>
  <c r="B1891" i="7"/>
  <c r="A1891" i="7"/>
  <c r="B1890" i="7"/>
  <c r="A1890" i="7"/>
  <c r="B1889" i="7"/>
  <c r="A1889" i="7"/>
  <c r="B1888" i="7"/>
  <c r="A1888" i="7"/>
  <c r="B1887" i="7"/>
  <c r="A1887" i="7"/>
  <c r="B1886" i="7"/>
  <c r="A1886" i="7"/>
  <c r="B1885" i="7"/>
  <c r="A1885" i="7"/>
  <c r="B1884" i="7"/>
  <c r="A1884" i="7"/>
  <c r="B1883" i="7"/>
  <c r="A1883" i="7"/>
  <c r="B1882" i="7"/>
  <c r="A1882" i="7"/>
  <c r="B1881" i="7"/>
  <c r="A1881" i="7"/>
  <c r="B1880" i="7"/>
  <c r="A1880" i="7"/>
  <c r="B1879" i="7"/>
  <c r="A1879" i="7"/>
  <c r="B1878" i="7"/>
  <c r="A1878" i="7"/>
  <c r="B1877" i="7"/>
  <c r="A1877" i="7"/>
  <c r="B1876" i="7"/>
  <c r="A1876" i="7"/>
  <c r="B1875" i="7"/>
  <c r="A1875" i="7"/>
  <c r="B1874" i="7"/>
  <c r="A1874" i="7"/>
  <c r="B1873" i="7"/>
  <c r="A1873" i="7"/>
  <c r="B1872" i="7"/>
  <c r="A1872" i="7"/>
  <c r="B1871" i="7"/>
  <c r="A1871" i="7"/>
  <c r="B1870" i="7"/>
  <c r="A1870" i="7"/>
  <c r="B1869" i="7"/>
  <c r="A1869" i="7"/>
  <c r="B1868" i="7"/>
  <c r="A1868" i="7"/>
  <c r="B1867" i="7"/>
  <c r="A1867" i="7"/>
  <c r="B1866" i="7"/>
  <c r="A1866" i="7"/>
  <c r="B1865" i="7"/>
  <c r="A1865" i="7"/>
  <c r="B1864" i="7"/>
  <c r="A1864" i="7"/>
  <c r="B1863" i="7"/>
  <c r="A1863" i="7"/>
  <c r="B1862" i="7"/>
  <c r="A1862" i="7"/>
  <c r="B1861" i="7"/>
  <c r="A1861" i="7"/>
  <c r="B1860" i="7"/>
  <c r="A1860" i="7"/>
  <c r="B1859" i="7"/>
  <c r="A1859" i="7"/>
  <c r="B1858" i="7"/>
  <c r="A1858" i="7"/>
  <c r="B1857" i="7"/>
  <c r="A1857" i="7"/>
  <c r="B1856" i="7"/>
  <c r="A1856" i="7"/>
  <c r="B1855" i="7"/>
  <c r="A1855" i="7"/>
  <c r="B1854" i="7"/>
  <c r="A1854" i="7"/>
  <c r="B1853" i="7"/>
  <c r="A1853" i="7"/>
  <c r="B1852" i="7"/>
  <c r="A1852" i="7"/>
  <c r="B1851" i="7"/>
  <c r="A1851" i="7"/>
  <c r="B1850" i="7"/>
  <c r="A1850" i="7"/>
  <c r="B1849" i="7"/>
  <c r="A1849" i="7"/>
  <c r="B1848" i="7"/>
  <c r="A1848" i="7"/>
  <c r="B1847" i="7"/>
  <c r="A1847" i="7"/>
  <c r="B1846" i="7"/>
  <c r="A1846" i="7"/>
  <c r="B1845" i="7"/>
  <c r="A1845" i="7"/>
  <c r="B1844" i="7"/>
  <c r="A1844" i="7"/>
  <c r="B1843" i="7"/>
  <c r="A1843" i="7"/>
  <c r="B1842" i="7"/>
  <c r="A1842" i="7"/>
  <c r="B1841" i="7"/>
  <c r="A1841" i="7"/>
  <c r="B1840" i="7"/>
  <c r="A1840" i="7"/>
  <c r="B1839" i="7"/>
  <c r="A1839" i="7"/>
  <c r="B1838" i="7"/>
  <c r="A1838" i="7"/>
  <c r="B1837" i="7"/>
  <c r="A1837" i="7"/>
  <c r="B1836" i="7"/>
  <c r="A1836" i="7"/>
  <c r="B1835" i="7"/>
  <c r="A1835" i="7"/>
  <c r="B1834" i="7"/>
  <c r="A1834" i="7"/>
  <c r="B1833" i="7"/>
  <c r="A1833" i="7"/>
  <c r="B1832" i="7"/>
  <c r="A1832" i="7"/>
  <c r="B1831" i="7"/>
  <c r="A1831" i="7"/>
  <c r="B1830" i="7"/>
  <c r="A1830" i="7"/>
  <c r="B1829" i="7"/>
  <c r="A1829" i="7"/>
  <c r="B1828" i="7"/>
  <c r="A1828" i="7"/>
  <c r="B1827" i="7"/>
  <c r="A1827" i="7"/>
  <c r="B1826" i="7"/>
  <c r="A1826" i="7"/>
  <c r="B1825" i="7"/>
  <c r="A1825" i="7"/>
  <c r="B1824" i="7"/>
  <c r="A1824" i="7"/>
  <c r="B1823" i="7"/>
  <c r="A1823" i="7"/>
  <c r="B1822" i="7"/>
  <c r="A1822" i="7"/>
  <c r="B1821" i="7"/>
  <c r="A1821" i="7"/>
  <c r="B1820" i="7"/>
  <c r="A1820" i="7"/>
  <c r="B1819" i="7"/>
  <c r="A1819" i="7"/>
  <c r="B1818" i="7"/>
  <c r="A1818" i="7"/>
  <c r="B1817" i="7"/>
  <c r="A1817" i="7"/>
  <c r="B1816" i="7"/>
  <c r="A1816" i="7"/>
  <c r="B1815" i="7"/>
  <c r="A1815" i="7"/>
  <c r="B1814" i="7"/>
  <c r="A1814" i="7"/>
  <c r="B1813" i="7"/>
  <c r="A1813" i="7"/>
  <c r="B1812" i="7"/>
  <c r="A1812" i="7"/>
  <c r="B1811" i="7"/>
  <c r="A1811" i="7"/>
  <c r="B1810" i="7"/>
  <c r="A1810" i="7"/>
  <c r="B1809" i="7"/>
  <c r="A1809" i="7"/>
  <c r="B1808" i="7"/>
  <c r="A1808" i="7"/>
  <c r="B1807" i="7"/>
  <c r="A1807" i="7"/>
  <c r="B1806" i="7"/>
  <c r="A1806" i="7"/>
  <c r="B1805" i="7"/>
  <c r="A1805" i="7"/>
  <c r="B1804" i="7"/>
  <c r="A1804" i="7"/>
  <c r="B1803" i="7"/>
  <c r="A1803" i="7"/>
  <c r="B1802" i="7"/>
  <c r="A1802" i="7"/>
  <c r="B1801" i="7"/>
  <c r="A1801" i="7"/>
  <c r="B1800" i="7"/>
  <c r="A1800" i="7"/>
  <c r="B1799" i="7"/>
  <c r="A1799" i="7"/>
  <c r="B1798" i="7"/>
  <c r="A1798" i="7"/>
  <c r="B1797" i="7"/>
  <c r="A1797" i="7"/>
  <c r="B1796" i="7"/>
  <c r="A1796" i="7"/>
  <c r="B1795" i="7"/>
  <c r="A1795" i="7"/>
  <c r="B1794" i="7"/>
  <c r="A1794" i="7"/>
  <c r="B1793" i="7"/>
  <c r="A1793" i="7"/>
  <c r="B1792" i="7"/>
  <c r="A1792" i="7"/>
  <c r="B1791" i="7"/>
  <c r="A1791" i="7"/>
  <c r="B1790" i="7"/>
  <c r="A1790" i="7"/>
  <c r="B1789" i="7"/>
  <c r="A1789" i="7"/>
  <c r="B1788" i="7"/>
  <c r="A1788" i="7"/>
  <c r="B1787" i="7"/>
  <c r="A1787" i="7"/>
  <c r="B1786" i="7"/>
  <c r="A1786" i="7"/>
  <c r="B1785" i="7"/>
  <c r="A1785" i="7"/>
  <c r="B1784" i="7"/>
  <c r="A1784" i="7"/>
  <c r="B1783" i="7"/>
  <c r="A1783" i="7"/>
  <c r="B1782" i="7"/>
  <c r="A1782" i="7"/>
  <c r="B1781" i="7"/>
  <c r="A1781" i="7"/>
  <c r="B1780" i="7"/>
  <c r="A1780" i="7"/>
  <c r="B1779" i="7"/>
  <c r="A1779" i="7"/>
  <c r="B1778" i="7"/>
  <c r="A1778" i="7"/>
  <c r="B1777" i="7"/>
  <c r="A1777" i="7"/>
  <c r="B1776" i="7"/>
  <c r="A1776" i="7"/>
  <c r="B1775" i="7"/>
  <c r="A1775" i="7"/>
  <c r="B1774" i="7"/>
  <c r="A1774" i="7"/>
  <c r="B1773" i="7"/>
  <c r="A1773" i="7"/>
  <c r="B1772" i="7"/>
  <c r="A1772" i="7"/>
  <c r="B1771" i="7"/>
  <c r="A1771" i="7"/>
  <c r="B1770" i="7"/>
  <c r="A1770" i="7"/>
  <c r="B1769" i="7"/>
  <c r="A1769" i="7"/>
  <c r="B1768" i="7"/>
  <c r="A1768" i="7"/>
  <c r="B1767" i="7"/>
  <c r="A1767" i="7"/>
  <c r="B1766" i="7"/>
  <c r="A1766" i="7"/>
  <c r="B1765" i="7"/>
  <c r="A1765" i="7"/>
  <c r="B1764" i="7"/>
  <c r="A1764" i="7"/>
  <c r="B1763" i="7"/>
  <c r="A1763" i="7"/>
  <c r="B1762" i="7"/>
  <c r="A1762" i="7"/>
  <c r="B1761" i="7"/>
  <c r="A1761" i="7"/>
  <c r="B1760" i="7"/>
  <c r="A1760" i="7"/>
  <c r="B1759" i="7"/>
  <c r="A1759" i="7"/>
  <c r="B1758" i="7"/>
  <c r="A1758" i="7"/>
  <c r="B1757" i="7"/>
  <c r="A1757" i="7"/>
  <c r="B1756" i="7"/>
  <c r="A1756" i="7"/>
  <c r="B1755" i="7"/>
  <c r="A1755" i="7"/>
  <c r="B1754" i="7"/>
  <c r="A1754" i="7"/>
  <c r="B1753" i="7"/>
  <c r="A1753" i="7"/>
  <c r="B1752" i="7"/>
  <c r="A1752" i="7"/>
  <c r="B1751" i="7"/>
  <c r="A1751" i="7"/>
  <c r="B1750" i="7"/>
  <c r="A1750" i="7"/>
  <c r="B1749" i="7"/>
  <c r="A1749" i="7"/>
  <c r="B1748" i="7"/>
  <c r="A1748" i="7"/>
  <c r="B1747" i="7"/>
  <c r="A1747" i="7"/>
  <c r="B1746" i="7"/>
  <c r="A1746" i="7"/>
  <c r="B1745" i="7"/>
  <c r="A1745" i="7"/>
  <c r="B1744" i="7"/>
  <c r="A1744" i="7"/>
  <c r="B1743" i="7"/>
  <c r="A1743" i="7"/>
  <c r="B1742" i="7"/>
  <c r="A1742" i="7"/>
  <c r="B1741" i="7"/>
  <c r="A1741" i="7"/>
  <c r="B1740" i="7"/>
  <c r="A1740" i="7"/>
  <c r="B1739" i="7"/>
  <c r="A1739" i="7"/>
  <c r="B1738" i="7"/>
  <c r="A1738" i="7"/>
  <c r="B1737" i="7"/>
  <c r="A1737" i="7"/>
  <c r="B1736" i="7"/>
  <c r="A1736" i="7"/>
  <c r="B1735" i="7"/>
  <c r="A1735" i="7"/>
  <c r="B1734" i="7"/>
  <c r="A1734" i="7"/>
  <c r="B1733" i="7"/>
  <c r="A1733" i="7"/>
  <c r="B1732" i="7"/>
  <c r="A1732" i="7"/>
  <c r="B1731" i="7"/>
  <c r="A1731" i="7"/>
  <c r="B1730" i="7"/>
  <c r="A1730" i="7"/>
  <c r="B1729" i="7"/>
  <c r="A1729" i="7"/>
  <c r="B1728" i="7"/>
  <c r="A1728" i="7"/>
  <c r="B1727" i="7"/>
  <c r="A1727" i="7"/>
  <c r="B1726" i="7"/>
  <c r="A1726" i="7"/>
  <c r="B1725" i="7"/>
  <c r="A1725" i="7"/>
  <c r="B1724" i="7"/>
  <c r="A1724" i="7"/>
  <c r="B1723" i="7"/>
  <c r="A1723" i="7"/>
  <c r="B1722" i="7"/>
  <c r="A1722" i="7"/>
  <c r="B1721" i="7"/>
  <c r="A1721" i="7"/>
  <c r="B1720" i="7"/>
  <c r="A1720" i="7"/>
  <c r="B1719" i="7"/>
  <c r="A1719" i="7"/>
  <c r="B1718" i="7"/>
  <c r="A1718" i="7"/>
  <c r="B1717" i="7"/>
  <c r="A1717" i="7"/>
  <c r="B1716" i="7"/>
  <c r="A1716" i="7"/>
  <c r="B1715" i="7"/>
  <c r="A1715" i="7"/>
  <c r="B1714" i="7"/>
  <c r="A1714" i="7"/>
  <c r="B1713" i="7"/>
  <c r="A1713" i="7"/>
  <c r="B1712" i="7"/>
  <c r="A1712" i="7"/>
  <c r="B1711" i="7"/>
  <c r="A1711" i="7"/>
  <c r="B1710" i="7"/>
  <c r="A1710" i="7"/>
  <c r="B1709" i="7"/>
  <c r="A1709" i="7"/>
  <c r="B1708" i="7"/>
  <c r="A1708" i="7"/>
  <c r="B1707" i="7"/>
  <c r="A1707" i="7"/>
  <c r="B1706" i="7"/>
  <c r="A1706" i="7"/>
  <c r="B1705" i="7"/>
  <c r="A1705" i="7"/>
  <c r="B1704" i="7"/>
  <c r="A1704" i="7"/>
  <c r="B1703" i="7"/>
  <c r="A1703" i="7"/>
  <c r="B1702" i="7"/>
  <c r="A1702" i="7"/>
  <c r="B1701" i="7"/>
  <c r="A1701" i="7"/>
  <c r="B1700" i="7"/>
  <c r="A1700" i="7"/>
  <c r="B1699" i="7"/>
  <c r="A1699" i="7"/>
  <c r="B1698" i="7"/>
  <c r="A1698" i="7"/>
  <c r="B1697" i="7"/>
  <c r="A1697" i="7"/>
  <c r="B1696" i="7"/>
  <c r="A1696" i="7"/>
  <c r="B1695" i="7"/>
  <c r="A1695" i="7"/>
  <c r="B1694" i="7"/>
  <c r="A1694" i="7"/>
  <c r="B1693" i="7"/>
  <c r="A1693" i="7"/>
  <c r="B1692" i="7"/>
  <c r="A1692" i="7"/>
  <c r="B1691" i="7"/>
  <c r="A1691" i="7"/>
  <c r="B1690" i="7"/>
  <c r="A1690" i="7"/>
  <c r="B1689" i="7"/>
  <c r="A1689" i="7"/>
  <c r="B1688" i="7"/>
  <c r="A1688" i="7"/>
  <c r="B1687" i="7"/>
  <c r="A1687" i="7"/>
  <c r="B1686" i="7"/>
  <c r="A1686" i="7"/>
  <c r="B1685" i="7"/>
  <c r="A1685" i="7"/>
  <c r="B1684" i="7"/>
  <c r="A1684" i="7"/>
  <c r="B1683" i="7"/>
  <c r="A1683" i="7"/>
  <c r="B1682" i="7"/>
  <c r="A1682" i="7"/>
  <c r="B1681" i="7"/>
  <c r="A1681" i="7"/>
  <c r="B1680" i="7"/>
  <c r="A1680" i="7"/>
  <c r="B1679" i="7"/>
  <c r="A1679" i="7"/>
  <c r="B1678" i="7"/>
  <c r="A1678" i="7"/>
  <c r="B1677" i="7"/>
  <c r="A1677" i="7"/>
  <c r="B1676" i="7"/>
  <c r="A1676" i="7"/>
  <c r="B1675" i="7"/>
  <c r="A1675" i="7"/>
  <c r="B1674" i="7"/>
  <c r="A1674" i="7"/>
  <c r="B1673" i="7"/>
  <c r="A1673" i="7"/>
  <c r="B1672" i="7"/>
  <c r="A1672" i="7"/>
  <c r="B1671" i="7"/>
  <c r="A1671" i="7"/>
  <c r="B1670" i="7"/>
  <c r="A1670" i="7"/>
  <c r="B1669" i="7"/>
  <c r="A1669" i="7"/>
  <c r="B1668" i="7"/>
  <c r="A1668" i="7"/>
  <c r="B1667" i="7"/>
  <c r="A1667" i="7"/>
  <c r="B1666" i="7"/>
  <c r="A1666" i="7"/>
  <c r="B1665" i="7"/>
  <c r="A1665" i="7"/>
  <c r="B1664" i="7"/>
  <c r="A1664" i="7"/>
  <c r="B1663" i="7"/>
  <c r="A1663" i="7"/>
  <c r="B1662" i="7"/>
  <c r="A1662" i="7"/>
  <c r="B1661" i="7"/>
  <c r="A1661" i="7"/>
  <c r="B1660" i="7"/>
  <c r="A1660" i="7"/>
  <c r="B1659" i="7"/>
  <c r="A1659" i="7"/>
  <c r="B1658" i="7"/>
  <c r="A1658" i="7"/>
  <c r="B1657" i="7"/>
  <c r="A1657" i="7"/>
  <c r="B1656" i="7"/>
  <c r="A1656" i="7"/>
  <c r="B1655" i="7"/>
  <c r="A1655" i="7"/>
  <c r="B1654" i="7"/>
  <c r="A1654" i="7"/>
  <c r="B1653" i="7"/>
  <c r="A1653" i="7"/>
  <c r="B1652" i="7"/>
  <c r="A1652" i="7"/>
  <c r="B1651" i="7"/>
  <c r="A1651" i="7"/>
  <c r="B1650" i="7"/>
  <c r="A1650" i="7"/>
  <c r="B1649" i="7"/>
  <c r="A1649" i="7"/>
  <c r="B1648" i="7"/>
  <c r="A1648" i="7"/>
  <c r="B1647" i="7"/>
  <c r="A1647" i="7"/>
  <c r="B1646" i="7"/>
  <c r="A1646" i="7"/>
  <c r="B1645" i="7"/>
  <c r="A1645" i="7"/>
  <c r="B1644" i="7"/>
  <c r="A1644" i="7"/>
  <c r="B1643" i="7"/>
  <c r="A1643" i="7"/>
  <c r="B1642" i="7"/>
  <c r="A1642" i="7"/>
  <c r="B1641" i="7"/>
  <c r="A1641" i="7"/>
  <c r="B1640" i="7"/>
  <c r="A1640" i="7"/>
  <c r="B1639" i="7"/>
  <c r="A1639" i="7"/>
  <c r="B1638" i="7"/>
  <c r="A1638" i="7"/>
  <c r="B1637" i="7"/>
  <c r="A1637" i="7"/>
  <c r="B1636" i="7"/>
  <c r="A1636" i="7"/>
  <c r="B1635" i="7"/>
  <c r="A1635" i="7"/>
  <c r="B1634" i="7"/>
  <c r="A1634" i="7"/>
  <c r="B1633" i="7"/>
  <c r="A1633" i="7"/>
  <c r="B1632" i="7"/>
  <c r="A1632" i="7"/>
  <c r="B1631" i="7"/>
  <c r="A1631" i="7"/>
  <c r="B1630" i="7"/>
  <c r="A1630" i="7"/>
  <c r="B1629" i="7"/>
  <c r="A1629" i="7"/>
  <c r="B1628" i="7"/>
  <c r="A1628" i="7"/>
  <c r="B1627" i="7"/>
  <c r="A1627" i="7"/>
  <c r="B1626" i="7"/>
  <c r="A1626" i="7"/>
  <c r="B1625" i="7"/>
  <c r="A1625" i="7"/>
  <c r="B1624" i="7"/>
  <c r="A1624" i="7"/>
  <c r="B1623" i="7"/>
  <c r="A1623" i="7"/>
  <c r="B1622" i="7"/>
  <c r="A1622" i="7"/>
  <c r="B1621" i="7"/>
  <c r="A1621" i="7"/>
  <c r="B1620" i="7"/>
  <c r="A1620" i="7"/>
  <c r="B1619" i="7"/>
  <c r="A1619" i="7"/>
  <c r="B1618" i="7"/>
  <c r="A1618" i="7"/>
  <c r="B1617" i="7"/>
  <c r="A1617" i="7"/>
  <c r="B1616" i="7"/>
  <c r="A1616" i="7"/>
  <c r="B1615" i="7"/>
  <c r="A1615" i="7"/>
  <c r="B1614" i="7"/>
  <c r="A1614" i="7"/>
  <c r="B1613" i="7"/>
  <c r="A1613" i="7"/>
  <c r="B1612" i="7"/>
  <c r="A1612" i="7"/>
  <c r="B1611" i="7"/>
  <c r="A1611" i="7"/>
  <c r="B1610" i="7"/>
  <c r="A1610" i="7"/>
  <c r="B1609" i="7"/>
  <c r="A1609" i="7"/>
  <c r="B1608" i="7"/>
  <c r="A1608" i="7"/>
  <c r="B1607" i="7"/>
  <c r="A1607" i="7"/>
  <c r="B1606" i="7"/>
  <c r="A1606" i="7"/>
  <c r="B1605" i="7"/>
  <c r="A1605" i="7"/>
  <c r="B1604" i="7"/>
  <c r="A1604" i="7"/>
  <c r="B1603" i="7"/>
  <c r="A1603" i="7"/>
  <c r="B1602" i="7"/>
  <c r="A1602" i="7"/>
  <c r="B1601" i="7"/>
  <c r="A1601" i="7"/>
  <c r="B1600" i="7"/>
  <c r="A1600" i="7"/>
  <c r="B1599" i="7"/>
  <c r="A1599" i="7"/>
  <c r="B1598" i="7"/>
  <c r="A1598" i="7"/>
  <c r="B1597" i="7"/>
  <c r="A1597" i="7"/>
  <c r="B1596" i="7"/>
  <c r="A1596" i="7"/>
  <c r="B1595" i="7"/>
  <c r="A1595" i="7"/>
  <c r="B1594" i="7"/>
  <c r="A1594" i="7"/>
  <c r="B1593" i="7"/>
  <c r="A1593" i="7"/>
  <c r="B1592" i="7"/>
  <c r="A1592" i="7"/>
  <c r="B1591" i="7"/>
  <c r="A1591" i="7"/>
  <c r="B1590" i="7"/>
  <c r="A1590" i="7"/>
  <c r="B1589" i="7"/>
  <c r="A1589" i="7"/>
  <c r="B1588" i="7"/>
  <c r="A1588" i="7"/>
  <c r="B1587" i="7"/>
  <c r="A1587" i="7"/>
  <c r="B1586" i="7"/>
  <c r="A1586" i="7"/>
  <c r="B1585" i="7"/>
  <c r="A1585" i="7"/>
  <c r="B1584" i="7"/>
  <c r="A1584" i="7"/>
  <c r="B1583" i="7"/>
  <c r="A1583" i="7"/>
  <c r="B1582" i="7"/>
  <c r="A1582" i="7"/>
  <c r="B1581" i="7"/>
  <c r="A1581" i="7"/>
  <c r="B1580" i="7"/>
  <c r="A1580" i="7"/>
  <c r="B1579" i="7"/>
  <c r="A1579" i="7"/>
  <c r="B1578" i="7"/>
  <c r="A1578" i="7"/>
  <c r="B1577" i="7"/>
  <c r="A1577" i="7"/>
  <c r="B1576" i="7"/>
  <c r="A1576" i="7"/>
  <c r="B1575" i="7"/>
  <c r="A1575" i="7"/>
  <c r="B1574" i="7"/>
  <c r="A1574" i="7"/>
  <c r="B1573" i="7"/>
  <c r="A1573" i="7"/>
  <c r="B1572" i="7"/>
  <c r="A1572" i="7"/>
  <c r="B1571" i="7"/>
  <c r="A1571" i="7"/>
  <c r="B1570" i="7"/>
  <c r="A1570" i="7"/>
  <c r="B1569" i="7"/>
  <c r="A1569" i="7"/>
  <c r="B1568" i="7"/>
  <c r="A1568" i="7"/>
  <c r="B1567" i="7"/>
  <c r="A1567" i="7"/>
  <c r="B1566" i="7"/>
  <c r="A1566" i="7"/>
  <c r="B1565" i="7"/>
  <c r="A1565" i="7"/>
  <c r="B1564" i="7"/>
  <c r="A1564" i="7"/>
  <c r="B1563" i="7"/>
  <c r="A1563" i="7"/>
  <c r="B1562" i="7"/>
  <c r="A1562" i="7"/>
  <c r="B1561" i="7"/>
  <c r="A1561" i="7"/>
  <c r="B1560" i="7"/>
  <c r="A1560" i="7"/>
  <c r="B1559" i="7"/>
  <c r="A1559" i="7"/>
  <c r="B1558" i="7"/>
  <c r="A1558" i="7"/>
  <c r="B1557" i="7"/>
  <c r="A1557" i="7"/>
  <c r="B1556" i="7"/>
  <c r="A1556" i="7"/>
  <c r="B1555" i="7"/>
  <c r="A1555" i="7"/>
  <c r="B1554" i="7"/>
  <c r="A1554" i="7"/>
  <c r="B1553" i="7"/>
  <c r="A1553" i="7"/>
  <c r="B1552" i="7"/>
  <c r="A1552" i="7"/>
  <c r="B1551" i="7"/>
  <c r="A1551" i="7"/>
  <c r="B1550" i="7"/>
  <c r="A1550" i="7"/>
  <c r="B1549" i="7"/>
  <c r="A1549" i="7"/>
  <c r="B1548" i="7"/>
  <c r="A1548" i="7"/>
  <c r="B1547" i="7"/>
  <c r="A1547" i="7"/>
  <c r="B1546" i="7"/>
  <c r="A1546" i="7"/>
  <c r="B1545" i="7"/>
  <c r="A1545" i="7"/>
  <c r="B1544" i="7"/>
  <c r="A1544" i="7"/>
  <c r="B1543" i="7"/>
  <c r="A1543" i="7"/>
  <c r="B1542" i="7"/>
  <c r="A1542" i="7"/>
  <c r="B1541" i="7"/>
  <c r="A1541" i="7"/>
  <c r="B1540" i="7"/>
  <c r="A1540" i="7"/>
  <c r="B1539" i="7"/>
  <c r="A1539" i="7"/>
  <c r="B1538" i="7"/>
  <c r="A1538" i="7"/>
  <c r="B1537" i="7"/>
  <c r="A1537" i="7"/>
  <c r="B1536" i="7"/>
  <c r="A1536" i="7"/>
  <c r="B1535" i="7"/>
  <c r="A1535" i="7"/>
  <c r="B1534" i="7"/>
  <c r="A1534" i="7"/>
  <c r="B1533" i="7"/>
  <c r="A1533" i="7"/>
  <c r="B1532" i="7"/>
  <c r="A1532" i="7"/>
  <c r="B1531" i="7"/>
  <c r="A1531" i="7"/>
  <c r="B1530" i="7"/>
  <c r="A1530" i="7"/>
  <c r="B1529" i="7"/>
  <c r="A1529" i="7"/>
  <c r="B1528" i="7"/>
  <c r="A1528" i="7"/>
  <c r="B1527" i="7"/>
  <c r="A1527" i="7"/>
  <c r="B1526" i="7"/>
  <c r="A1526" i="7"/>
  <c r="B1525" i="7"/>
  <c r="A1525" i="7"/>
  <c r="B1524" i="7"/>
  <c r="A1524" i="7"/>
  <c r="B1523" i="7"/>
  <c r="A1523" i="7"/>
  <c r="B1522" i="7"/>
  <c r="A1522" i="7"/>
  <c r="B1521" i="7"/>
  <c r="A1521" i="7"/>
  <c r="B1520" i="7"/>
  <c r="A1520" i="7"/>
  <c r="B1519" i="7"/>
  <c r="A1519" i="7"/>
  <c r="B1518" i="7"/>
  <c r="A1518" i="7"/>
  <c r="B1517" i="7"/>
  <c r="A1517" i="7"/>
  <c r="B1516" i="7"/>
  <c r="A1516" i="7"/>
  <c r="B1515" i="7"/>
  <c r="A1515" i="7"/>
  <c r="B1514" i="7"/>
  <c r="A1514" i="7"/>
  <c r="B1513" i="7"/>
  <c r="A1513" i="7"/>
  <c r="B1512" i="7"/>
  <c r="A1512" i="7"/>
  <c r="B1511" i="7"/>
  <c r="A1511" i="7"/>
  <c r="B1510" i="7"/>
  <c r="A1510" i="7"/>
  <c r="B1509" i="7"/>
  <c r="A1509" i="7"/>
  <c r="B1508" i="7"/>
  <c r="A1508" i="7"/>
  <c r="B1507" i="7"/>
  <c r="A1507" i="7"/>
  <c r="B1506" i="7"/>
  <c r="A1506" i="7"/>
  <c r="B1505" i="7"/>
  <c r="A1505" i="7"/>
  <c r="B1504" i="7"/>
  <c r="A1504" i="7"/>
  <c r="B1503" i="7"/>
  <c r="A1503" i="7"/>
  <c r="B1502" i="7"/>
  <c r="A1502" i="7"/>
  <c r="B1501" i="7"/>
  <c r="A1501" i="7"/>
  <c r="B1500" i="7"/>
  <c r="A1500" i="7"/>
  <c r="B1499" i="7"/>
  <c r="A1499" i="7"/>
  <c r="B1498" i="7"/>
  <c r="A1498" i="7"/>
  <c r="B1497" i="7"/>
  <c r="A1497" i="7"/>
  <c r="B1496" i="7"/>
  <c r="A1496" i="7"/>
  <c r="B1495" i="7"/>
  <c r="A1495" i="7"/>
  <c r="B1494" i="7"/>
  <c r="A1494" i="7"/>
  <c r="B1493" i="7"/>
  <c r="A1493" i="7"/>
  <c r="B1492" i="7"/>
  <c r="A1492" i="7"/>
  <c r="B1491" i="7"/>
  <c r="A1491" i="7"/>
  <c r="B1490" i="7"/>
  <c r="A1490" i="7"/>
  <c r="B1489" i="7"/>
  <c r="A1489" i="7"/>
  <c r="B1488" i="7"/>
  <c r="A1488" i="7"/>
  <c r="B1487" i="7"/>
  <c r="A1487" i="7"/>
  <c r="B1486" i="7"/>
  <c r="A1486" i="7"/>
  <c r="B1485" i="7"/>
  <c r="A1485" i="7"/>
  <c r="B1484" i="7"/>
  <c r="A1484" i="7"/>
  <c r="B1483" i="7"/>
  <c r="A1483" i="7"/>
  <c r="B1482" i="7"/>
  <c r="A1482" i="7"/>
  <c r="B1481" i="7"/>
  <c r="A1481" i="7"/>
  <c r="B1480" i="7"/>
  <c r="A1480" i="7"/>
  <c r="B1479" i="7"/>
  <c r="A1479" i="7"/>
  <c r="B1478" i="7"/>
  <c r="A1478" i="7"/>
  <c r="B1477" i="7"/>
  <c r="A1477" i="7"/>
  <c r="B1476" i="7"/>
  <c r="A1476" i="7"/>
  <c r="B1475" i="7"/>
  <c r="A1475" i="7"/>
  <c r="B1474" i="7"/>
  <c r="A1474" i="7"/>
  <c r="B1473" i="7"/>
  <c r="A1473" i="7"/>
  <c r="B1472" i="7"/>
  <c r="A1472" i="7"/>
  <c r="B1471" i="7"/>
  <c r="A1471" i="7"/>
  <c r="B1470" i="7"/>
  <c r="A1470" i="7"/>
  <c r="B1469" i="7"/>
  <c r="A1469" i="7"/>
  <c r="B1468" i="7"/>
  <c r="A1468" i="7"/>
  <c r="B1467" i="7"/>
  <c r="A1467" i="7"/>
  <c r="B1466" i="7"/>
  <c r="A1466" i="7"/>
  <c r="B1465" i="7"/>
  <c r="A1465" i="7"/>
  <c r="B1464" i="7"/>
  <c r="A1464" i="7"/>
  <c r="B1463" i="7"/>
  <c r="A1463" i="7"/>
  <c r="B1462" i="7"/>
  <c r="A1462" i="7"/>
  <c r="B1461" i="7"/>
  <c r="A1461" i="7"/>
  <c r="B1460" i="7"/>
  <c r="A1460" i="7"/>
  <c r="B1459" i="7"/>
  <c r="A1459" i="7"/>
  <c r="B1458" i="7"/>
  <c r="A1458" i="7"/>
  <c r="B1457" i="7"/>
  <c r="A1457" i="7"/>
  <c r="B1456" i="7"/>
  <c r="A1456" i="7"/>
  <c r="B1455" i="7"/>
  <c r="A1455" i="7"/>
  <c r="B1454" i="7"/>
  <c r="A1454" i="7"/>
  <c r="B1453" i="7"/>
  <c r="A1453" i="7"/>
  <c r="B1452" i="7"/>
  <c r="A1452" i="7"/>
  <c r="B1451" i="7"/>
  <c r="A1451" i="7"/>
  <c r="B1450" i="7"/>
  <c r="A1450" i="7"/>
  <c r="B1449" i="7"/>
  <c r="A1449" i="7"/>
  <c r="B1448" i="7"/>
  <c r="A1448" i="7"/>
  <c r="B1447" i="7"/>
  <c r="A1447" i="7"/>
  <c r="B1446" i="7"/>
  <c r="A1446" i="7"/>
  <c r="B1445" i="7"/>
  <c r="A1445" i="7"/>
  <c r="B1444" i="7"/>
  <c r="A1444" i="7"/>
  <c r="B1443" i="7"/>
  <c r="A1443" i="7"/>
  <c r="B1442" i="7"/>
  <c r="A1442" i="7"/>
  <c r="B1441" i="7"/>
  <c r="A1441" i="7"/>
  <c r="B1440" i="7"/>
  <c r="A1440" i="7"/>
  <c r="B1439" i="7"/>
  <c r="A1439" i="7"/>
  <c r="B1438" i="7"/>
  <c r="A1438" i="7"/>
  <c r="B1437" i="7"/>
  <c r="A1437" i="7"/>
  <c r="B1436" i="7"/>
  <c r="A1436" i="7"/>
  <c r="B1435" i="7"/>
  <c r="A1435" i="7"/>
  <c r="B1434" i="7"/>
  <c r="A1434" i="7"/>
  <c r="B1433" i="7"/>
  <c r="A1433" i="7"/>
  <c r="B1432" i="7"/>
  <c r="A1432" i="7"/>
  <c r="B1431" i="7"/>
  <c r="A1431" i="7"/>
  <c r="B1430" i="7"/>
  <c r="A1430" i="7"/>
  <c r="B1429" i="7"/>
  <c r="A1429" i="7"/>
  <c r="B1428" i="7"/>
  <c r="A1428" i="7"/>
  <c r="B1427" i="7"/>
  <c r="A1427" i="7"/>
  <c r="B1426" i="7"/>
  <c r="A1426" i="7"/>
  <c r="B1425" i="7"/>
  <c r="A1425" i="7"/>
  <c r="B1424" i="7"/>
  <c r="A1424" i="7"/>
  <c r="B1423" i="7"/>
  <c r="A1423" i="7"/>
  <c r="B1422" i="7"/>
  <c r="A1422" i="7"/>
  <c r="B1421" i="7"/>
  <c r="A1421" i="7"/>
  <c r="B1420" i="7"/>
  <c r="A1420" i="7"/>
  <c r="B1419" i="7"/>
  <c r="A1419" i="7"/>
  <c r="B1418" i="7"/>
  <c r="A1418" i="7"/>
  <c r="B1417" i="7"/>
  <c r="A1417" i="7"/>
  <c r="B1416" i="7"/>
  <c r="A1416" i="7"/>
  <c r="B1415" i="7"/>
  <c r="A1415" i="7"/>
  <c r="B1414" i="7"/>
  <c r="A1414" i="7"/>
  <c r="B1413" i="7"/>
  <c r="A1413" i="7"/>
  <c r="B1412" i="7"/>
  <c r="A1412" i="7"/>
  <c r="B1411" i="7"/>
  <c r="A1411" i="7"/>
  <c r="B1410" i="7"/>
  <c r="A1410" i="7"/>
  <c r="B1409" i="7"/>
  <c r="A1409" i="7"/>
  <c r="B1408" i="7"/>
  <c r="A1408" i="7"/>
  <c r="B1407" i="7"/>
  <c r="A1407" i="7"/>
  <c r="B1406" i="7"/>
  <c r="A1406" i="7"/>
  <c r="B1405" i="7"/>
  <c r="A1405" i="7"/>
  <c r="B1404" i="7"/>
  <c r="A1404" i="7"/>
  <c r="B1403" i="7"/>
  <c r="A1403" i="7"/>
  <c r="B1402" i="7"/>
  <c r="A1402" i="7"/>
  <c r="B1401" i="7"/>
  <c r="A1401" i="7"/>
  <c r="B1400" i="7"/>
  <c r="A1400" i="7"/>
  <c r="B1399" i="7"/>
  <c r="A1399" i="7"/>
  <c r="B1398" i="7"/>
  <c r="A1398" i="7"/>
  <c r="B1397" i="7"/>
  <c r="A1397" i="7"/>
  <c r="B1396" i="7"/>
  <c r="A1396" i="7"/>
  <c r="B1395" i="7"/>
  <c r="A1395" i="7"/>
  <c r="B1394" i="7"/>
  <c r="A1394" i="7"/>
  <c r="B1393" i="7"/>
  <c r="A1393" i="7"/>
  <c r="B1392" i="7"/>
  <c r="A1392" i="7"/>
  <c r="B1391" i="7"/>
  <c r="A1391" i="7"/>
  <c r="B1390" i="7"/>
  <c r="A1390" i="7"/>
  <c r="B1389" i="7"/>
  <c r="A1389" i="7"/>
  <c r="B1388" i="7"/>
  <c r="A1388" i="7"/>
  <c r="B1387" i="7"/>
  <c r="A1387" i="7"/>
  <c r="B1386" i="7"/>
  <c r="A1386" i="7"/>
  <c r="B1385" i="7"/>
  <c r="A1385" i="7"/>
  <c r="B1384" i="7"/>
  <c r="A1384" i="7"/>
  <c r="B1383" i="7"/>
  <c r="A1383" i="7"/>
  <c r="B1382" i="7"/>
  <c r="A1382" i="7"/>
  <c r="B1381" i="7"/>
  <c r="A1381" i="7"/>
  <c r="B1380" i="7"/>
  <c r="A1380" i="7"/>
  <c r="B1379" i="7"/>
  <c r="A1379" i="7"/>
  <c r="B1378" i="7"/>
  <c r="A1378" i="7"/>
  <c r="B1377" i="7"/>
  <c r="A1377" i="7"/>
  <c r="B1376" i="7"/>
  <c r="A1376" i="7"/>
  <c r="B1375" i="7"/>
  <c r="A1375" i="7"/>
  <c r="B1374" i="7"/>
  <c r="A1374" i="7"/>
  <c r="B1373" i="7"/>
  <c r="A1373" i="7"/>
  <c r="B1372" i="7"/>
  <c r="A1372" i="7"/>
  <c r="B1371" i="7"/>
  <c r="A1371" i="7"/>
  <c r="B1370" i="7"/>
  <c r="A1370" i="7"/>
  <c r="B1369" i="7"/>
  <c r="A1369" i="7"/>
  <c r="B1368" i="7"/>
  <c r="A1368" i="7"/>
  <c r="B1367" i="7"/>
  <c r="A1367" i="7"/>
  <c r="B1366" i="7"/>
  <c r="A1366" i="7"/>
  <c r="B1365" i="7"/>
  <c r="A1365" i="7"/>
  <c r="B1364" i="7"/>
  <c r="A1364" i="7"/>
  <c r="B1363" i="7"/>
  <c r="A1363" i="7"/>
  <c r="B1362" i="7"/>
  <c r="A1362" i="7"/>
  <c r="B1361" i="7"/>
  <c r="A1361" i="7"/>
  <c r="B1360" i="7"/>
  <c r="A1360" i="7"/>
  <c r="B1359" i="7"/>
  <c r="A1359" i="7"/>
  <c r="B1358" i="7"/>
  <c r="A1358" i="7"/>
  <c r="B1357" i="7"/>
  <c r="A1357" i="7"/>
  <c r="B1356" i="7"/>
  <c r="A1356" i="7"/>
  <c r="B1355" i="7"/>
  <c r="A1355" i="7"/>
  <c r="B1354" i="7"/>
  <c r="A1354" i="7"/>
  <c r="B1353" i="7"/>
  <c r="A1353" i="7"/>
  <c r="B1352" i="7"/>
  <c r="A1352" i="7"/>
  <c r="B1351" i="7"/>
  <c r="A1351" i="7"/>
  <c r="B1350" i="7"/>
  <c r="A1350" i="7"/>
  <c r="B1349" i="7"/>
  <c r="A1349" i="7"/>
  <c r="B1348" i="7"/>
  <c r="A1348" i="7"/>
  <c r="B1347" i="7"/>
  <c r="A1347" i="7"/>
  <c r="B1346" i="7"/>
  <c r="A1346" i="7"/>
  <c r="B1345" i="7"/>
  <c r="A1345" i="7"/>
  <c r="B1344" i="7"/>
  <c r="A1344" i="7"/>
  <c r="B1343" i="7"/>
  <c r="A1343" i="7"/>
  <c r="B1342" i="7"/>
  <c r="A1342" i="7"/>
  <c r="B1341" i="7"/>
  <c r="A1341" i="7"/>
  <c r="B1340" i="7"/>
  <c r="A1340" i="7"/>
  <c r="B1339" i="7"/>
  <c r="A1339" i="7"/>
  <c r="B1338" i="7"/>
  <c r="A1338" i="7"/>
  <c r="B1337" i="7"/>
  <c r="A1337" i="7"/>
  <c r="B1336" i="7"/>
  <c r="A1336" i="7"/>
  <c r="B1335" i="7"/>
  <c r="A1335" i="7"/>
  <c r="B1334" i="7"/>
  <c r="A1334" i="7"/>
  <c r="B1333" i="7"/>
  <c r="A1333" i="7"/>
  <c r="B1332" i="7"/>
  <c r="A1332" i="7"/>
  <c r="B1331" i="7"/>
  <c r="A1331" i="7"/>
  <c r="B1330" i="7"/>
  <c r="A1330" i="7"/>
  <c r="B1329" i="7"/>
  <c r="A1329" i="7"/>
  <c r="B1328" i="7"/>
  <c r="A1328" i="7"/>
  <c r="B1327" i="7"/>
  <c r="A1327" i="7"/>
  <c r="B1326" i="7"/>
  <c r="A1326" i="7"/>
  <c r="B1325" i="7"/>
  <c r="A1325" i="7"/>
  <c r="B1324" i="7"/>
  <c r="A1324" i="7"/>
  <c r="B1323" i="7"/>
  <c r="A1323" i="7"/>
  <c r="B1322" i="7"/>
  <c r="A1322" i="7"/>
  <c r="B1321" i="7"/>
  <c r="A1321" i="7"/>
  <c r="B1320" i="7"/>
  <c r="A1320" i="7"/>
  <c r="B1319" i="7"/>
  <c r="A1319" i="7"/>
  <c r="B1318" i="7"/>
  <c r="A1318" i="7"/>
  <c r="B1317" i="7"/>
  <c r="A1317" i="7"/>
  <c r="B1316" i="7"/>
  <c r="A1316" i="7"/>
  <c r="B1315" i="7"/>
  <c r="A1315" i="7"/>
  <c r="B1314" i="7"/>
  <c r="A1314" i="7"/>
  <c r="B1313" i="7"/>
  <c r="A1313" i="7"/>
  <c r="B1312" i="7"/>
  <c r="A1312" i="7"/>
  <c r="B1311" i="7"/>
  <c r="A1311" i="7"/>
  <c r="B1310" i="7"/>
  <c r="A1310" i="7"/>
  <c r="B1309" i="7"/>
  <c r="A1309" i="7"/>
  <c r="B1308" i="7"/>
  <c r="A1308" i="7"/>
  <c r="B1307" i="7"/>
  <c r="A1307" i="7"/>
  <c r="B1306" i="7"/>
  <c r="A1306" i="7"/>
  <c r="B1305" i="7"/>
  <c r="A1305" i="7"/>
  <c r="B1304" i="7"/>
  <c r="A1304" i="7"/>
  <c r="B1303" i="7"/>
  <c r="A1303" i="7"/>
  <c r="B1302" i="7"/>
  <c r="A1302" i="7"/>
  <c r="B1301" i="7"/>
  <c r="A1301" i="7"/>
  <c r="B1300" i="7"/>
  <c r="A1300" i="7"/>
  <c r="B1299" i="7"/>
  <c r="A1299" i="7"/>
  <c r="B1298" i="7"/>
  <c r="A1298" i="7"/>
  <c r="B1297" i="7"/>
  <c r="A1297" i="7"/>
  <c r="B1296" i="7"/>
  <c r="A1296" i="7"/>
  <c r="B1295" i="7"/>
  <c r="A1295" i="7"/>
  <c r="B1294" i="7"/>
  <c r="A1294" i="7"/>
  <c r="B1293" i="7"/>
  <c r="A1293" i="7"/>
  <c r="B1292" i="7"/>
  <c r="A1292" i="7"/>
  <c r="B1291" i="7"/>
  <c r="A1291" i="7"/>
  <c r="B1290" i="7"/>
  <c r="A1290" i="7"/>
  <c r="B1289" i="7"/>
  <c r="A1289" i="7"/>
  <c r="B1288" i="7"/>
  <c r="A1288" i="7"/>
  <c r="B1287" i="7"/>
  <c r="A1287" i="7"/>
  <c r="B1286" i="7"/>
  <c r="A1286" i="7"/>
  <c r="B1285" i="7"/>
  <c r="A1285" i="7"/>
  <c r="B1284" i="7"/>
  <c r="A1284" i="7"/>
  <c r="B1283" i="7"/>
  <c r="A1283" i="7"/>
  <c r="B1282" i="7"/>
  <c r="A1282" i="7"/>
  <c r="B1281" i="7"/>
  <c r="A1281" i="7"/>
  <c r="B1280" i="7"/>
  <c r="A1280" i="7"/>
  <c r="B1279" i="7"/>
  <c r="A1279" i="7"/>
  <c r="B1278" i="7"/>
  <c r="A1278" i="7"/>
  <c r="B1277" i="7"/>
  <c r="A1277" i="7"/>
  <c r="B1276" i="7"/>
  <c r="A1276" i="7"/>
  <c r="B1275" i="7"/>
  <c r="A1275" i="7"/>
  <c r="B1274" i="7"/>
  <c r="A1274" i="7"/>
  <c r="B1273" i="7"/>
  <c r="A1273" i="7"/>
  <c r="B1272" i="7"/>
  <c r="A1272" i="7"/>
  <c r="B1271" i="7"/>
  <c r="A1271" i="7"/>
  <c r="B1270" i="7"/>
  <c r="A1270" i="7"/>
  <c r="B1269" i="7"/>
  <c r="A1269" i="7"/>
  <c r="B1268" i="7"/>
  <c r="A1268" i="7"/>
  <c r="B1267" i="7"/>
  <c r="A1267" i="7"/>
  <c r="B1266" i="7"/>
  <c r="A1266" i="7"/>
  <c r="B1265" i="7"/>
  <c r="A1265" i="7"/>
  <c r="B1264" i="7"/>
  <c r="A1264" i="7"/>
  <c r="B1263" i="7"/>
  <c r="A1263" i="7"/>
  <c r="B1262" i="7"/>
  <c r="A1262" i="7"/>
  <c r="B1261" i="7"/>
  <c r="A1261" i="7"/>
  <c r="B1260" i="7"/>
  <c r="A1260" i="7"/>
  <c r="B1259" i="7"/>
  <c r="A1259" i="7"/>
  <c r="B1258" i="7"/>
  <c r="A1258" i="7"/>
  <c r="B1257" i="7"/>
  <c r="A1257" i="7"/>
  <c r="B1256" i="7"/>
  <c r="A1256" i="7"/>
  <c r="B1255" i="7"/>
  <c r="A1255" i="7"/>
  <c r="B1254" i="7"/>
  <c r="A1254" i="7"/>
  <c r="B1253" i="7"/>
  <c r="A1253" i="7"/>
  <c r="B1252" i="7"/>
  <c r="A1252" i="7"/>
  <c r="B1251" i="7"/>
  <c r="A1251" i="7"/>
  <c r="B1250" i="7"/>
  <c r="A1250" i="7"/>
  <c r="B1249" i="7"/>
  <c r="A1249" i="7"/>
  <c r="B1248" i="7"/>
  <c r="A1248" i="7"/>
  <c r="B1247" i="7"/>
  <c r="A1247" i="7"/>
  <c r="B1246" i="7"/>
  <c r="A1246" i="7"/>
  <c r="B1245" i="7"/>
  <c r="A1245" i="7"/>
  <c r="B1244" i="7"/>
  <c r="A1244" i="7"/>
  <c r="B1243" i="7"/>
  <c r="A1243" i="7"/>
  <c r="B1242" i="7"/>
  <c r="A1242" i="7"/>
  <c r="B1241" i="7"/>
  <c r="A1241" i="7"/>
  <c r="B1240" i="7"/>
  <c r="A1240" i="7"/>
  <c r="B1239" i="7"/>
  <c r="A1239" i="7"/>
  <c r="B1238" i="7"/>
  <c r="A1238" i="7"/>
  <c r="B1237" i="7"/>
  <c r="A1237" i="7"/>
  <c r="B1236" i="7"/>
  <c r="A1236" i="7"/>
  <c r="B1235" i="7"/>
  <c r="A1235" i="7"/>
  <c r="B1234" i="7"/>
  <c r="A1234" i="7"/>
  <c r="B1233" i="7"/>
  <c r="A1233" i="7"/>
  <c r="B1232" i="7"/>
  <c r="A1232" i="7"/>
  <c r="B1231" i="7"/>
  <c r="A1231" i="7"/>
  <c r="B1230" i="7"/>
  <c r="A1230" i="7"/>
  <c r="B1229" i="7"/>
  <c r="A1229" i="7"/>
  <c r="B1228" i="7"/>
  <c r="A1228" i="7"/>
  <c r="B1227" i="7"/>
  <c r="A1227" i="7"/>
  <c r="B1226" i="7"/>
  <c r="A1226" i="7"/>
  <c r="B1225" i="7"/>
  <c r="A1225" i="7"/>
  <c r="B1224" i="7"/>
  <c r="A1224" i="7"/>
  <c r="B1223" i="7"/>
  <c r="A1223" i="7"/>
  <c r="B1222" i="7"/>
  <c r="A1222" i="7"/>
  <c r="B1221" i="7"/>
  <c r="A1221" i="7"/>
  <c r="B1220" i="7"/>
  <c r="A1220" i="7"/>
  <c r="B1219" i="7"/>
  <c r="A1219" i="7"/>
  <c r="B1218" i="7"/>
  <c r="A1218" i="7"/>
  <c r="B1217" i="7"/>
  <c r="A1217" i="7"/>
  <c r="B1216" i="7"/>
  <c r="A1216" i="7"/>
  <c r="B1215" i="7"/>
  <c r="A1215" i="7"/>
  <c r="B1214" i="7"/>
  <c r="A1214" i="7"/>
  <c r="B1213" i="7"/>
  <c r="A1213" i="7"/>
  <c r="B1212" i="7"/>
  <c r="A1212" i="7"/>
  <c r="B1211" i="7"/>
  <c r="A1211" i="7"/>
  <c r="B1210" i="7"/>
  <c r="A1210" i="7"/>
  <c r="B1209" i="7"/>
  <c r="A1209" i="7"/>
  <c r="B1208" i="7"/>
  <c r="A1208" i="7"/>
  <c r="B1207" i="7"/>
  <c r="A1207" i="7"/>
  <c r="B1206" i="7"/>
  <c r="A1206" i="7"/>
  <c r="B1205" i="7"/>
  <c r="A1205" i="7"/>
  <c r="B1204" i="7"/>
  <c r="A1204" i="7"/>
  <c r="B1203" i="7"/>
  <c r="A1203" i="7"/>
  <c r="B1202" i="7"/>
  <c r="A1202" i="7"/>
  <c r="B1201" i="7"/>
  <c r="A1201" i="7"/>
  <c r="B1200" i="7"/>
  <c r="A1200" i="7"/>
  <c r="B1199" i="7"/>
  <c r="A1199" i="7"/>
  <c r="B1198" i="7"/>
  <c r="A1198" i="7"/>
  <c r="B1197" i="7"/>
  <c r="A1197" i="7"/>
  <c r="B1196" i="7"/>
  <c r="A1196" i="7"/>
  <c r="B1195" i="7"/>
  <c r="A1195" i="7"/>
  <c r="B1194" i="7"/>
  <c r="A1194" i="7"/>
  <c r="B1193" i="7"/>
  <c r="A1193" i="7"/>
  <c r="B1192" i="7"/>
  <c r="A1192" i="7"/>
  <c r="B1191" i="7"/>
  <c r="A1191" i="7"/>
  <c r="B1190" i="7"/>
  <c r="A1190" i="7"/>
  <c r="B1189" i="7"/>
  <c r="A1189" i="7"/>
  <c r="B1188" i="7"/>
  <c r="A1188" i="7"/>
  <c r="B1187" i="7"/>
  <c r="A1187" i="7"/>
  <c r="B1186" i="7"/>
  <c r="A1186" i="7"/>
  <c r="B1185" i="7"/>
  <c r="A1185" i="7"/>
  <c r="B1184" i="7"/>
  <c r="A1184" i="7"/>
  <c r="B1183" i="7"/>
  <c r="A1183" i="7"/>
  <c r="B1182" i="7"/>
  <c r="A1182" i="7"/>
  <c r="B1181" i="7"/>
  <c r="A1181" i="7"/>
  <c r="B1180" i="7"/>
  <c r="A1180" i="7"/>
  <c r="B1179" i="7"/>
  <c r="A1179" i="7"/>
  <c r="B1178" i="7"/>
  <c r="A1178" i="7"/>
  <c r="B1177" i="7"/>
  <c r="A1177" i="7"/>
  <c r="B1176" i="7"/>
  <c r="A1176" i="7"/>
  <c r="B1175" i="7"/>
  <c r="A1175" i="7"/>
  <c r="B1174" i="7"/>
  <c r="A1174" i="7"/>
  <c r="B1173" i="7"/>
  <c r="A1173" i="7"/>
  <c r="B1172" i="7"/>
  <c r="A1172" i="7"/>
  <c r="B1171" i="7"/>
  <c r="A1171" i="7"/>
  <c r="B1170" i="7"/>
  <c r="A1170" i="7"/>
  <c r="B1169" i="7"/>
  <c r="A1169" i="7"/>
  <c r="B1168" i="7"/>
  <c r="A1168" i="7"/>
  <c r="B1167" i="7"/>
  <c r="A1167" i="7"/>
  <c r="B1166" i="7"/>
  <c r="A1166" i="7"/>
  <c r="B1165" i="7"/>
  <c r="A1165" i="7"/>
  <c r="B1164" i="7"/>
  <c r="A1164" i="7"/>
  <c r="B1163" i="7"/>
  <c r="A1163" i="7"/>
  <c r="B1162" i="7"/>
  <c r="A1162" i="7"/>
  <c r="B1161" i="7"/>
  <c r="A1161" i="7"/>
  <c r="B1160" i="7"/>
  <c r="A1160" i="7"/>
  <c r="B1159" i="7"/>
  <c r="A1159" i="7"/>
  <c r="B1158" i="7"/>
  <c r="A1158" i="7"/>
  <c r="B1157" i="7"/>
  <c r="A1157" i="7"/>
  <c r="B1156" i="7"/>
  <c r="A1156" i="7"/>
  <c r="B1155" i="7"/>
  <c r="A1155" i="7"/>
  <c r="B1154" i="7"/>
  <c r="A1154" i="7"/>
  <c r="B1153" i="7"/>
  <c r="A1153" i="7"/>
  <c r="B1152" i="7"/>
  <c r="A1152" i="7"/>
  <c r="B1151" i="7"/>
  <c r="A1151" i="7"/>
  <c r="B1150" i="7"/>
  <c r="A1150" i="7"/>
  <c r="B1149" i="7"/>
  <c r="A1149" i="7"/>
  <c r="B1148" i="7"/>
  <c r="A1148" i="7"/>
  <c r="B1147" i="7"/>
  <c r="A1147" i="7"/>
  <c r="B1146" i="7"/>
  <c r="A1146" i="7"/>
  <c r="B1145" i="7"/>
  <c r="A1145" i="7"/>
  <c r="B1144" i="7"/>
  <c r="A1144" i="7"/>
  <c r="B1143" i="7"/>
  <c r="A1143" i="7"/>
  <c r="B1142" i="7"/>
  <c r="A1142" i="7"/>
  <c r="B1141" i="7"/>
  <c r="A1141" i="7"/>
  <c r="B1140" i="7"/>
  <c r="A1140" i="7"/>
  <c r="B1139" i="7"/>
  <c r="A1139" i="7"/>
  <c r="B1138" i="7"/>
  <c r="A1138" i="7"/>
  <c r="B1137" i="7"/>
  <c r="A1137" i="7"/>
  <c r="B1136" i="7"/>
  <c r="A1136" i="7"/>
  <c r="B1135" i="7"/>
  <c r="A1135" i="7"/>
  <c r="B1134" i="7"/>
  <c r="A1134" i="7"/>
  <c r="B1133" i="7"/>
  <c r="A1133" i="7"/>
  <c r="B1132" i="7"/>
  <c r="A1132" i="7"/>
  <c r="B1131" i="7"/>
  <c r="A1131" i="7"/>
  <c r="B1130" i="7"/>
  <c r="A1130" i="7"/>
  <c r="B1129" i="7"/>
  <c r="A1129" i="7"/>
  <c r="B1128" i="7"/>
  <c r="A1128" i="7"/>
  <c r="B1127" i="7"/>
  <c r="A1127" i="7"/>
  <c r="B1126" i="7"/>
  <c r="A1126" i="7"/>
  <c r="B1125" i="7"/>
  <c r="A1125" i="7"/>
  <c r="B1124" i="7"/>
  <c r="A1124" i="7"/>
  <c r="B1123" i="7"/>
  <c r="A1123" i="7"/>
  <c r="B1122" i="7"/>
  <c r="A1122" i="7"/>
  <c r="B1121" i="7"/>
  <c r="A1121" i="7"/>
  <c r="B1120" i="7"/>
  <c r="A1120" i="7"/>
  <c r="B1119" i="7"/>
  <c r="A1119" i="7"/>
  <c r="B1118" i="7"/>
  <c r="A1118" i="7"/>
  <c r="B1117" i="7"/>
  <c r="A1117" i="7"/>
  <c r="B1116" i="7"/>
  <c r="A1116" i="7"/>
  <c r="B1115" i="7"/>
  <c r="A1115" i="7"/>
  <c r="B1114" i="7"/>
  <c r="A1114" i="7"/>
  <c r="B1113" i="7"/>
  <c r="A1113" i="7"/>
  <c r="B1112" i="7"/>
  <c r="A1112" i="7"/>
  <c r="B1111" i="7"/>
  <c r="A1111" i="7"/>
  <c r="B1110" i="7"/>
  <c r="A1110" i="7"/>
  <c r="B1109" i="7"/>
  <c r="A1109" i="7"/>
  <c r="B1108" i="7"/>
  <c r="A1108" i="7"/>
  <c r="B1107" i="7"/>
  <c r="A1107" i="7"/>
  <c r="B1106" i="7"/>
  <c r="A1106" i="7"/>
  <c r="B1105" i="7"/>
  <c r="A1105" i="7"/>
  <c r="B1104" i="7"/>
  <c r="A1104" i="7"/>
  <c r="B1103" i="7"/>
  <c r="A1103" i="7"/>
  <c r="B1102" i="7"/>
  <c r="A1102" i="7"/>
  <c r="B1101" i="7"/>
  <c r="A1101" i="7"/>
  <c r="B1100" i="7"/>
  <c r="A1100" i="7"/>
  <c r="B1099" i="7"/>
  <c r="A1099" i="7"/>
  <c r="B1098" i="7"/>
  <c r="A1098" i="7"/>
  <c r="B1097" i="7"/>
  <c r="A1097" i="7"/>
  <c r="B1096" i="7"/>
  <c r="A1096" i="7"/>
  <c r="B1095" i="7"/>
  <c r="A1095" i="7"/>
  <c r="B1094" i="7"/>
  <c r="A1094" i="7"/>
  <c r="B1093" i="7"/>
  <c r="A1093" i="7"/>
  <c r="B1092" i="7"/>
  <c r="A1092" i="7"/>
  <c r="B1091" i="7"/>
  <c r="A1091" i="7"/>
  <c r="B1090" i="7"/>
  <c r="A1090" i="7"/>
  <c r="B1089" i="7"/>
  <c r="A1089" i="7"/>
  <c r="B1088" i="7"/>
  <c r="A1088" i="7"/>
  <c r="B1087" i="7"/>
  <c r="A1087" i="7"/>
  <c r="B1086" i="7"/>
  <c r="A1086" i="7"/>
  <c r="B1085" i="7"/>
  <c r="A1085" i="7"/>
  <c r="B1084" i="7"/>
  <c r="A1084" i="7"/>
  <c r="B1083" i="7"/>
  <c r="A1083" i="7"/>
  <c r="B1082" i="7"/>
  <c r="A1082" i="7"/>
  <c r="B1081" i="7"/>
  <c r="A1081" i="7"/>
  <c r="B1080" i="7"/>
  <c r="A1080" i="7"/>
  <c r="B1079" i="7"/>
  <c r="A1079" i="7"/>
  <c r="B1078" i="7"/>
  <c r="A1078" i="7"/>
  <c r="B1077" i="7"/>
  <c r="A1077" i="7"/>
  <c r="B1076" i="7"/>
  <c r="A1076" i="7"/>
  <c r="B1075" i="7"/>
  <c r="A1075" i="7"/>
  <c r="B1074" i="7"/>
  <c r="A1074" i="7"/>
  <c r="B1073" i="7"/>
  <c r="A1073" i="7"/>
  <c r="B1072" i="7"/>
  <c r="A1072" i="7"/>
  <c r="B1071" i="7"/>
  <c r="A1071" i="7"/>
  <c r="B1070" i="7"/>
  <c r="A1070" i="7"/>
  <c r="B1069" i="7"/>
  <c r="A1069" i="7"/>
  <c r="B1068" i="7"/>
  <c r="A1068" i="7"/>
  <c r="B1067" i="7"/>
  <c r="A1067" i="7"/>
  <c r="B1066" i="7"/>
  <c r="A1066" i="7"/>
  <c r="B1065" i="7"/>
  <c r="A1065" i="7"/>
  <c r="B1064" i="7"/>
  <c r="A1064" i="7"/>
  <c r="B1063" i="7"/>
  <c r="A1063" i="7"/>
  <c r="B1062" i="7"/>
  <c r="A1062" i="7"/>
  <c r="B1061" i="7"/>
  <c r="A1061" i="7"/>
  <c r="B1060" i="7"/>
  <c r="A1060" i="7"/>
  <c r="B1059" i="7"/>
  <c r="A1059" i="7"/>
  <c r="B1058" i="7"/>
  <c r="A1058" i="7"/>
  <c r="B1057" i="7"/>
  <c r="A1057" i="7"/>
  <c r="B1056" i="7"/>
  <c r="A1056" i="7"/>
  <c r="B1055" i="7"/>
  <c r="A1055" i="7"/>
  <c r="B1054" i="7"/>
  <c r="A1054" i="7"/>
  <c r="B1053" i="7"/>
  <c r="A1053" i="7"/>
  <c r="B1052" i="7"/>
  <c r="A1052" i="7"/>
  <c r="B1051" i="7"/>
  <c r="A1051" i="7"/>
  <c r="B1050" i="7"/>
  <c r="A1050" i="7"/>
  <c r="B1049" i="7"/>
  <c r="A1049" i="7"/>
  <c r="B1048" i="7"/>
  <c r="A1048" i="7"/>
  <c r="B1047" i="7"/>
  <c r="A1047" i="7"/>
  <c r="B1046" i="7"/>
  <c r="A1046" i="7"/>
  <c r="B1045" i="7"/>
  <c r="A1045" i="7"/>
  <c r="B1044" i="7"/>
  <c r="A1044" i="7"/>
  <c r="B1043" i="7"/>
  <c r="A1043" i="7"/>
  <c r="B1042" i="7"/>
  <c r="A1042" i="7"/>
  <c r="B1041" i="7"/>
  <c r="A1041" i="7"/>
  <c r="B1040" i="7"/>
  <c r="A1040" i="7"/>
  <c r="B1039" i="7"/>
  <c r="A1039" i="7"/>
  <c r="B1038" i="7"/>
  <c r="A1038" i="7"/>
  <c r="B1037" i="7"/>
  <c r="A1037" i="7"/>
  <c r="B1036" i="7"/>
  <c r="A1036" i="7"/>
  <c r="B1035" i="7"/>
  <c r="A1035" i="7"/>
  <c r="B1034" i="7"/>
  <c r="A1034" i="7"/>
  <c r="B1033" i="7"/>
  <c r="A1033" i="7"/>
  <c r="B1032" i="7"/>
  <c r="A1032" i="7"/>
  <c r="B1031" i="7"/>
  <c r="A1031" i="7"/>
  <c r="B1030" i="7"/>
  <c r="A1030" i="7"/>
  <c r="B1029" i="7"/>
  <c r="A1029" i="7"/>
  <c r="B1028" i="7"/>
  <c r="A1028" i="7"/>
  <c r="B1027" i="7"/>
  <c r="A1027" i="7"/>
  <c r="B1026" i="7"/>
  <c r="A1026" i="7"/>
  <c r="B1025" i="7"/>
  <c r="A1025" i="7"/>
  <c r="B1024" i="7"/>
  <c r="A1024" i="7"/>
  <c r="B1023" i="7"/>
  <c r="A1023" i="7"/>
  <c r="B1022" i="7"/>
  <c r="A1022" i="7"/>
  <c r="B1021" i="7"/>
  <c r="A1021" i="7"/>
  <c r="B1020" i="7"/>
  <c r="A1020" i="7"/>
  <c r="B1019" i="7"/>
  <c r="A1019" i="7"/>
  <c r="B1018" i="7"/>
  <c r="A1018" i="7"/>
  <c r="B1017" i="7"/>
  <c r="A1017" i="7"/>
  <c r="B1016" i="7"/>
  <c r="A1016" i="7"/>
  <c r="B1015" i="7"/>
  <c r="A1015" i="7"/>
  <c r="B1014" i="7"/>
  <c r="A1014" i="7"/>
  <c r="B1013" i="7"/>
  <c r="A1013" i="7"/>
  <c r="B1012" i="7"/>
  <c r="A1012" i="7"/>
  <c r="B1011" i="7"/>
  <c r="A1011" i="7"/>
  <c r="B1010" i="7"/>
  <c r="A1010" i="7"/>
  <c r="B1009" i="7"/>
  <c r="A1009" i="7"/>
  <c r="B1008" i="7"/>
  <c r="A1008" i="7"/>
  <c r="B1007" i="7"/>
  <c r="A1007" i="7"/>
  <c r="B1006" i="7"/>
  <c r="A1006" i="7"/>
  <c r="B1005" i="7"/>
  <c r="A1005" i="7"/>
  <c r="B1004" i="7"/>
  <c r="A1004" i="7"/>
  <c r="B1003" i="7"/>
  <c r="A1003" i="7"/>
  <c r="B1002" i="7"/>
  <c r="A1002" i="7"/>
  <c r="B1001" i="7"/>
  <c r="A1001" i="7"/>
  <c r="B1000" i="7"/>
  <c r="A1000" i="7"/>
  <c r="B999" i="7"/>
  <c r="A999" i="7"/>
  <c r="B998" i="7"/>
  <c r="A998" i="7"/>
  <c r="B997" i="7"/>
  <c r="A997" i="7"/>
  <c r="B996" i="7"/>
  <c r="A996" i="7"/>
  <c r="B995" i="7"/>
  <c r="A995" i="7"/>
  <c r="B994" i="7"/>
  <c r="A994" i="7"/>
  <c r="B993" i="7"/>
  <c r="A993" i="7"/>
  <c r="B992" i="7"/>
  <c r="A992" i="7"/>
  <c r="B991" i="7"/>
  <c r="A991" i="7"/>
  <c r="B990" i="7"/>
  <c r="A990" i="7"/>
  <c r="B989" i="7"/>
  <c r="A989" i="7"/>
  <c r="B988" i="7"/>
  <c r="A988" i="7"/>
  <c r="B987" i="7"/>
  <c r="A987" i="7"/>
  <c r="B986" i="7"/>
  <c r="A986" i="7"/>
  <c r="B985" i="7"/>
  <c r="A985" i="7"/>
  <c r="B984" i="7"/>
  <c r="A984" i="7"/>
  <c r="B983" i="7"/>
  <c r="A983" i="7"/>
  <c r="B982" i="7"/>
  <c r="A982" i="7"/>
  <c r="B981" i="7"/>
  <c r="A981" i="7"/>
  <c r="B980" i="7"/>
  <c r="A980" i="7"/>
  <c r="B979" i="7"/>
  <c r="A979" i="7"/>
  <c r="B978" i="7"/>
  <c r="A978" i="7"/>
  <c r="B977" i="7"/>
  <c r="A977" i="7"/>
  <c r="B976" i="7"/>
  <c r="A976" i="7"/>
  <c r="B975" i="7"/>
  <c r="A975" i="7"/>
  <c r="B974" i="7"/>
  <c r="A974" i="7"/>
  <c r="B973" i="7"/>
  <c r="A973" i="7"/>
  <c r="B972" i="7"/>
  <c r="A972" i="7"/>
  <c r="B971" i="7"/>
  <c r="A971" i="7"/>
  <c r="B970" i="7"/>
  <c r="A970" i="7"/>
  <c r="B969" i="7"/>
  <c r="A969" i="7"/>
  <c r="B968" i="7"/>
  <c r="A968" i="7"/>
  <c r="B967" i="7"/>
  <c r="A967" i="7"/>
  <c r="B966" i="7"/>
  <c r="A966" i="7"/>
  <c r="B965" i="7"/>
  <c r="A965" i="7"/>
  <c r="B964" i="7"/>
  <c r="A964" i="7"/>
  <c r="B963" i="7"/>
  <c r="A963" i="7"/>
  <c r="B962" i="7"/>
  <c r="A962" i="7"/>
  <c r="B961" i="7"/>
  <c r="A961" i="7"/>
  <c r="B960" i="7"/>
  <c r="A960" i="7"/>
  <c r="B959" i="7"/>
  <c r="A959" i="7"/>
  <c r="B958" i="7"/>
  <c r="A958" i="7"/>
  <c r="B957" i="7"/>
  <c r="A957" i="7"/>
  <c r="B956" i="7"/>
  <c r="A956" i="7"/>
  <c r="B955" i="7"/>
  <c r="A955" i="7"/>
  <c r="B954" i="7"/>
  <c r="A954" i="7"/>
  <c r="B953" i="7"/>
  <c r="A953" i="7"/>
  <c r="B952" i="7"/>
  <c r="A952" i="7"/>
  <c r="B951" i="7"/>
  <c r="A951" i="7"/>
  <c r="B950" i="7"/>
  <c r="A950" i="7"/>
  <c r="B949" i="7"/>
  <c r="A949" i="7"/>
  <c r="B948" i="7"/>
  <c r="A948" i="7"/>
  <c r="B947" i="7"/>
  <c r="A947" i="7"/>
  <c r="B946" i="7"/>
  <c r="A946" i="7"/>
  <c r="B945" i="7"/>
  <c r="A945" i="7"/>
  <c r="B944" i="7"/>
  <c r="A944" i="7"/>
  <c r="B943" i="7"/>
  <c r="A943" i="7"/>
  <c r="B942" i="7"/>
  <c r="A942" i="7"/>
  <c r="B941" i="7"/>
  <c r="A941" i="7"/>
  <c r="B940" i="7"/>
  <c r="A940" i="7"/>
  <c r="B939" i="7"/>
  <c r="A939" i="7"/>
  <c r="B938" i="7"/>
  <c r="A938" i="7"/>
  <c r="B937" i="7"/>
  <c r="A937" i="7"/>
  <c r="B936" i="7"/>
  <c r="A936" i="7"/>
  <c r="B935" i="7"/>
  <c r="A935" i="7"/>
  <c r="B934" i="7"/>
  <c r="A934" i="7"/>
  <c r="B933" i="7"/>
  <c r="A933" i="7"/>
  <c r="B932" i="7"/>
  <c r="A932" i="7"/>
  <c r="B931" i="7"/>
  <c r="A931" i="7"/>
  <c r="B930" i="7"/>
  <c r="A930" i="7"/>
  <c r="B929" i="7"/>
  <c r="A929" i="7"/>
  <c r="B928" i="7"/>
  <c r="A928" i="7"/>
  <c r="B927" i="7"/>
  <c r="A927" i="7"/>
  <c r="B926" i="7"/>
  <c r="A926" i="7"/>
  <c r="B925" i="7"/>
  <c r="A925" i="7"/>
  <c r="B924" i="7"/>
  <c r="A924" i="7"/>
  <c r="B923" i="7"/>
  <c r="A923" i="7"/>
  <c r="B922" i="7"/>
  <c r="A922" i="7"/>
  <c r="B921" i="7"/>
  <c r="A921" i="7"/>
  <c r="B920" i="7"/>
  <c r="A920" i="7"/>
  <c r="B919" i="7"/>
  <c r="A919" i="7"/>
  <c r="B918" i="7"/>
  <c r="A918" i="7"/>
  <c r="B917" i="7"/>
  <c r="A917" i="7"/>
  <c r="B916" i="7"/>
  <c r="A916" i="7"/>
  <c r="B915" i="7"/>
  <c r="A915" i="7"/>
  <c r="B914" i="7"/>
  <c r="A914" i="7"/>
  <c r="B913" i="7"/>
  <c r="A913" i="7"/>
  <c r="B912" i="7"/>
  <c r="A912" i="7"/>
  <c r="B911" i="7"/>
  <c r="A911" i="7"/>
  <c r="B910" i="7"/>
  <c r="A910" i="7"/>
  <c r="B909" i="7"/>
  <c r="A909" i="7"/>
  <c r="B908" i="7"/>
  <c r="A908" i="7"/>
  <c r="B907" i="7"/>
  <c r="A907" i="7"/>
  <c r="B906" i="7"/>
  <c r="A906" i="7"/>
  <c r="B905" i="7"/>
  <c r="A905" i="7"/>
  <c r="B904" i="7"/>
  <c r="A904" i="7"/>
  <c r="B903" i="7"/>
  <c r="A903" i="7"/>
  <c r="B902" i="7"/>
  <c r="A902" i="7"/>
  <c r="B901" i="7"/>
  <c r="A901" i="7"/>
  <c r="B900" i="7"/>
  <c r="A900" i="7"/>
  <c r="B899" i="7"/>
  <c r="A899" i="7"/>
  <c r="B898" i="7"/>
  <c r="A898" i="7"/>
  <c r="B897" i="7"/>
  <c r="A897" i="7"/>
  <c r="B896" i="7"/>
  <c r="A896" i="7"/>
  <c r="B895" i="7"/>
  <c r="A895" i="7"/>
  <c r="B894" i="7"/>
  <c r="A894" i="7"/>
  <c r="B893" i="7"/>
  <c r="A893" i="7"/>
  <c r="B892" i="7"/>
  <c r="A892" i="7"/>
  <c r="B891" i="7"/>
  <c r="A891" i="7"/>
  <c r="B890" i="7"/>
  <c r="A890" i="7"/>
  <c r="B889" i="7"/>
  <c r="A889" i="7"/>
  <c r="B888" i="7"/>
  <c r="A888" i="7"/>
  <c r="B887" i="7"/>
  <c r="A887" i="7"/>
  <c r="B886" i="7"/>
  <c r="A886" i="7"/>
  <c r="B885" i="7"/>
  <c r="A885" i="7"/>
  <c r="B884" i="7"/>
  <c r="A884" i="7"/>
  <c r="B883" i="7"/>
  <c r="A883" i="7"/>
  <c r="B882" i="7"/>
  <c r="A882" i="7"/>
  <c r="B881" i="7"/>
  <c r="A881" i="7"/>
  <c r="B880" i="7"/>
  <c r="A880" i="7"/>
  <c r="B879" i="7"/>
  <c r="A879" i="7"/>
  <c r="B878" i="7"/>
  <c r="A878" i="7"/>
  <c r="B877" i="7"/>
  <c r="A877" i="7"/>
  <c r="B876" i="7"/>
  <c r="A876" i="7"/>
  <c r="B875" i="7"/>
  <c r="A875" i="7"/>
  <c r="B874" i="7"/>
  <c r="A874" i="7"/>
  <c r="B873" i="7"/>
  <c r="A873" i="7"/>
  <c r="B872" i="7"/>
  <c r="A872" i="7"/>
  <c r="B871" i="7"/>
  <c r="A871" i="7"/>
  <c r="B870" i="7"/>
  <c r="A870" i="7"/>
  <c r="B869" i="7"/>
  <c r="A869" i="7"/>
  <c r="B868" i="7"/>
  <c r="A868" i="7"/>
  <c r="B867" i="7"/>
  <c r="A867" i="7"/>
  <c r="B866" i="7"/>
  <c r="A866" i="7"/>
  <c r="B865" i="7"/>
  <c r="A865" i="7"/>
  <c r="B864" i="7"/>
  <c r="A864" i="7"/>
  <c r="B863" i="7"/>
  <c r="A863" i="7"/>
  <c r="B862" i="7"/>
  <c r="A862" i="7"/>
  <c r="B861" i="7"/>
  <c r="A861" i="7"/>
  <c r="B860" i="7"/>
  <c r="A860" i="7"/>
  <c r="B859" i="7"/>
  <c r="A859" i="7"/>
  <c r="B858" i="7"/>
  <c r="A858" i="7"/>
  <c r="B857" i="7"/>
  <c r="A857" i="7"/>
  <c r="B856" i="7"/>
  <c r="A856" i="7"/>
  <c r="B855" i="7"/>
  <c r="A855" i="7"/>
  <c r="B854" i="7"/>
  <c r="A854" i="7"/>
  <c r="B853" i="7"/>
  <c r="A853" i="7"/>
  <c r="B852" i="7"/>
  <c r="A852" i="7"/>
  <c r="B851" i="7"/>
  <c r="A851" i="7"/>
  <c r="B850" i="7"/>
  <c r="A850" i="7"/>
  <c r="B849" i="7"/>
  <c r="A849" i="7"/>
  <c r="B848" i="7"/>
  <c r="A848" i="7"/>
  <c r="B847" i="7"/>
  <c r="A847" i="7"/>
  <c r="B846" i="7"/>
  <c r="A846" i="7"/>
  <c r="B845" i="7"/>
  <c r="A845" i="7"/>
  <c r="B844" i="7"/>
  <c r="A844" i="7"/>
  <c r="B843" i="7"/>
  <c r="A843" i="7"/>
  <c r="B842" i="7"/>
  <c r="A842" i="7"/>
  <c r="B841" i="7"/>
  <c r="A841" i="7"/>
  <c r="B840" i="7"/>
  <c r="A840" i="7"/>
  <c r="B839" i="7"/>
  <c r="A839" i="7"/>
  <c r="B838" i="7"/>
  <c r="A838" i="7"/>
  <c r="B837" i="7"/>
  <c r="A837" i="7"/>
  <c r="B836" i="7"/>
  <c r="A836" i="7"/>
  <c r="B835" i="7"/>
  <c r="A835" i="7"/>
  <c r="B834" i="7"/>
  <c r="A834" i="7"/>
  <c r="B833" i="7"/>
  <c r="A833" i="7"/>
  <c r="B832" i="7"/>
  <c r="A832" i="7"/>
  <c r="B831" i="7"/>
  <c r="A831" i="7"/>
  <c r="B830" i="7"/>
  <c r="A830" i="7"/>
  <c r="B829" i="7"/>
  <c r="A829" i="7"/>
  <c r="B828" i="7"/>
  <c r="A828" i="7"/>
  <c r="B827" i="7"/>
  <c r="A827" i="7"/>
  <c r="B826" i="7"/>
  <c r="A826" i="7"/>
  <c r="B825" i="7"/>
  <c r="A825" i="7"/>
  <c r="B824" i="7"/>
  <c r="A824" i="7"/>
  <c r="B823" i="7"/>
  <c r="A823" i="7"/>
  <c r="B822" i="7"/>
  <c r="A822" i="7"/>
  <c r="B821" i="7"/>
  <c r="A821" i="7"/>
  <c r="B820" i="7"/>
  <c r="A820" i="7"/>
  <c r="B819" i="7"/>
  <c r="A819" i="7"/>
  <c r="B818" i="7"/>
  <c r="A818" i="7"/>
  <c r="B817" i="7"/>
  <c r="A817" i="7"/>
  <c r="B816" i="7"/>
  <c r="A816" i="7"/>
  <c r="B815" i="7"/>
  <c r="A815" i="7"/>
  <c r="B814" i="7"/>
  <c r="A814" i="7"/>
  <c r="B813" i="7"/>
  <c r="A813" i="7"/>
  <c r="B812" i="7"/>
  <c r="A812" i="7"/>
  <c r="B811" i="7"/>
  <c r="A811" i="7"/>
  <c r="B810" i="7"/>
  <c r="A810" i="7"/>
  <c r="B809" i="7"/>
  <c r="A809" i="7"/>
  <c r="B808" i="7"/>
  <c r="A808" i="7"/>
  <c r="B807" i="7"/>
  <c r="A807" i="7"/>
  <c r="B806" i="7"/>
  <c r="A806" i="7"/>
  <c r="B805" i="7"/>
  <c r="A805" i="7"/>
  <c r="B804" i="7"/>
  <c r="A804" i="7"/>
  <c r="B803" i="7"/>
  <c r="A803" i="7"/>
  <c r="B802" i="7"/>
  <c r="A802" i="7"/>
  <c r="B801" i="7"/>
  <c r="A801" i="7"/>
  <c r="B800" i="7"/>
  <c r="A800" i="7"/>
  <c r="B799" i="7"/>
  <c r="A799" i="7"/>
  <c r="B798" i="7"/>
  <c r="A798" i="7"/>
  <c r="B797" i="7"/>
  <c r="A797" i="7"/>
  <c r="B796" i="7"/>
  <c r="A796" i="7"/>
  <c r="B795" i="7"/>
  <c r="A795" i="7"/>
  <c r="B794" i="7"/>
  <c r="A794" i="7"/>
  <c r="B793" i="7"/>
  <c r="A793" i="7"/>
  <c r="B792" i="7"/>
  <c r="A792" i="7"/>
  <c r="B791" i="7"/>
  <c r="A791" i="7"/>
  <c r="B790" i="7"/>
  <c r="A790" i="7"/>
  <c r="B789" i="7"/>
  <c r="A789" i="7"/>
  <c r="B788" i="7"/>
  <c r="A788" i="7"/>
  <c r="B787" i="7"/>
  <c r="A787" i="7"/>
  <c r="B786" i="7"/>
  <c r="A786" i="7"/>
  <c r="B785" i="7"/>
  <c r="A785" i="7"/>
  <c r="B784" i="7"/>
  <c r="A784" i="7"/>
  <c r="B783" i="7"/>
  <c r="A783" i="7"/>
  <c r="B782" i="7"/>
  <c r="A782" i="7"/>
  <c r="B781" i="7"/>
  <c r="A781" i="7"/>
  <c r="B780" i="7"/>
  <c r="A780" i="7"/>
  <c r="B779" i="7"/>
  <c r="A779" i="7"/>
  <c r="B778" i="7"/>
  <c r="A778" i="7"/>
  <c r="B777" i="7"/>
  <c r="A777" i="7"/>
  <c r="B776" i="7"/>
  <c r="A776" i="7"/>
  <c r="B775" i="7"/>
  <c r="A775" i="7"/>
  <c r="B774" i="7"/>
  <c r="A774" i="7"/>
  <c r="B773" i="7"/>
  <c r="A773" i="7"/>
  <c r="B772" i="7"/>
  <c r="A772" i="7"/>
  <c r="B771" i="7"/>
  <c r="A771" i="7"/>
  <c r="B770" i="7"/>
  <c r="A770" i="7"/>
  <c r="B769" i="7"/>
  <c r="A769" i="7"/>
  <c r="B768" i="7"/>
  <c r="A768" i="7"/>
  <c r="B767" i="7"/>
  <c r="A767" i="7"/>
  <c r="B766" i="7"/>
  <c r="A766" i="7"/>
  <c r="B765" i="7"/>
  <c r="A765" i="7"/>
  <c r="B764" i="7"/>
  <c r="A764" i="7"/>
  <c r="B763" i="7"/>
  <c r="A763" i="7"/>
  <c r="B762" i="7"/>
  <c r="A762" i="7"/>
  <c r="B761" i="7"/>
  <c r="A761" i="7"/>
  <c r="B760" i="7"/>
  <c r="A760" i="7"/>
  <c r="B759" i="7"/>
  <c r="A759" i="7"/>
  <c r="B758" i="7"/>
  <c r="A758" i="7"/>
  <c r="B757" i="7"/>
  <c r="A757" i="7"/>
  <c r="B756" i="7"/>
  <c r="A756" i="7"/>
  <c r="B755" i="7"/>
  <c r="A755" i="7"/>
  <c r="B754" i="7"/>
  <c r="A754" i="7"/>
  <c r="B753" i="7"/>
  <c r="A753" i="7"/>
  <c r="B752" i="7"/>
  <c r="A752" i="7"/>
  <c r="B751" i="7"/>
  <c r="A751" i="7"/>
  <c r="B750" i="7"/>
  <c r="A750" i="7"/>
  <c r="B749" i="7"/>
  <c r="A749" i="7"/>
  <c r="B748" i="7"/>
  <c r="A748" i="7"/>
  <c r="B747" i="7"/>
  <c r="A747" i="7"/>
  <c r="B746" i="7"/>
  <c r="A746" i="7"/>
  <c r="B745" i="7"/>
  <c r="A745" i="7"/>
  <c r="B744" i="7"/>
  <c r="A744" i="7"/>
  <c r="B743" i="7"/>
  <c r="A743" i="7"/>
  <c r="B742" i="7"/>
  <c r="A742" i="7"/>
  <c r="B741" i="7"/>
  <c r="A741" i="7"/>
  <c r="B740" i="7"/>
  <c r="A740" i="7"/>
  <c r="B739" i="7"/>
  <c r="A739" i="7"/>
  <c r="B738" i="7"/>
  <c r="A738" i="7"/>
  <c r="B737" i="7"/>
  <c r="A737" i="7"/>
  <c r="B736" i="7"/>
  <c r="A736" i="7"/>
  <c r="B735" i="7"/>
  <c r="A735" i="7"/>
  <c r="B734" i="7"/>
  <c r="A734" i="7"/>
  <c r="B733" i="7"/>
  <c r="A733" i="7"/>
  <c r="B732" i="7"/>
  <c r="A732" i="7"/>
  <c r="B731" i="7"/>
  <c r="A731" i="7"/>
  <c r="B730" i="7"/>
  <c r="A730" i="7"/>
  <c r="B729" i="7"/>
  <c r="A729" i="7"/>
  <c r="B728" i="7"/>
  <c r="A728" i="7"/>
  <c r="B727" i="7"/>
  <c r="A727" i="7"/>
  <c r="B726" i="7"/>
  <c r="A726" i="7"/>
  <c r="B725" i="7"/>
  <c r="A725" i="7"/>
  <c r="B724" i="7"/>
  <c r="A724" i="7"/>
  <c r="B723" i="7"/>
  <c r="A723" i="7"/>
  <c r="B722" i="7"/>
  <c r="A722" i="7"/>
  <c r="B721" i="7"/>
  <c r="A721" i="7"/>
  <c r="B720" i="7"/>
  <c r="A720" i="7"/>
  <c r="B719" i="7"/>
  <c r="A719" i="7"/>
  <c r="B718" i="7"/>
  <c r="A718" i="7"/>
  <c r="B717" i="7"/>
  <c r="A717" i="7"/>
  <c r="B716" i="7"/>
  <c r="A716" i="7"/>
  <c r="B715" i="7"/>
  <c r="A715" i="7"/>
  <c r="B714" i="7"/>
  <c r="A714" i="7"/>
  <c r="B713" i="7"/>
  <c r="A713" i="7"/>
  <c r="B712" i="7"/>
  <c r="A712" i="7"/>
  <c r="B711" i="7"/>
  <c r="A711" i="7"/>
  <c r="B710" i="7"/>
  <c r="A710" i="7"/>
  <c r="B709" i="7"/>
  <c r="A709" i="7"/>
  <c r="B708" i="7"/>
  <c r="A708" i="7"/>
  <c r="B707" i="7"/>
  <c r="A707" i="7"/>
  <c r="B706" i="7"/>
  <c r="A706" i="7"/>
  <c r="B705" i="7"/>
  <c r="A705" i="7"/>
  <c r="B704" i="7"/>
  <c r="A704" i="7"/>
  <c r="B703" i="7"/>
  <c r="A703" i="7"/>
  <c r="B702" i="7"/>
  <c r="A702" i="7"/>
  <c r="B701" i="7"/>
  <c r="A701" i="7"/>
  <c r="B700" i="7"/>
  <c r="A700" i="7"/>
  <c r="B699" i="7"/>
  <c r="A699" i="7"/>
  <c r="B698" i="7"/>
  <c r="A698" i="7"/>
  <c r="B697" i="7"/>
  <c r="A697" i="7"/>
  <c r="B696" i="7"/>
  <c r="A696" i="7"/>
  <c r="B695" i="7"/>
  <c r="A695" i="7"/>
  <c r="B694" i="7"/>
  <c r="A694" i="7"/>
  <c r="B693" i="7"/>
  <c r="A693" i="7"/>
  <c r="B692" i="7"/>
  <c r="A692" i="7"/>
  <c r="B691" i="7"/>
  <c r="A691" i="7"/>
  <c r="B690" i="7"/>
  <c r="A690" i="7"/>
  <c r="B689" i="7"/>
  <c r="A689" i="7"/>
  <c r="B688" i="7"/>
  <c r="A688" i="7"/>
  <c r="B687" i="7"/>
  <c r="A687" i="7"/>
  <c r="B686" i="7"/>
  <c r="A686" i="7"/>
  <c r="B685" i="7"/>
  <c r="A685" i="7"/>
  <c r="B684" i="7"/>
  <c r="A684" i="7"/>
  <c r="B683" i="7"/>
  <c r="A683" i="7"/>
  <c r="B682" i="7"/>
  <c r="A682" i="7"/>
  <c r="B681" i="7"/>
  <c r="A681" i="7"/>
  <c r="B680" i="7"/>
  <c r="A680" i="7"/>
  <c r="B679" i="7"/>
  <c r="A679" i="7"/>
  <c r="B678" i="7"/>
  <c r="A678" i="7"/>
  <c r="B677" i="7"/>
  <c r="A677" i="7"/>
  <c r="B676" i="7"/>
  <c r="A676" i="7"/>
  <c r="B675" i="7"/>
  <c r="A675" i="7"/>
  <c r="B674" i="7"/>
  <c r="A674" i="7"/>
  <c r="B673" i="7"/>
  <c r="A673" i="7"/>
  <c r="B672" i="7"/>
  <c r="A672" i="7"/>
  <c r="B671" i="7"/>
  <c r="A671" i="7"/>
  <c r="B670" i="7"/>
  <c r="A670" i="7"/>
  <c r="B669" i="7"/>
  <c r="A669" i="7"/>
  <c r="B668" i="7"/>
  <c r="A668" i="7"/>
  <c r="B667" i="7"/>
  <c r="A667" i="7"/>
  <c r="B666" i="7"/>
  <c r="A666" i="7"/>
  <c r="B665" i="7"/>
  <c r="A665" i="7"/>
  <c r="B664" i="7"/>
  <c r="A664" i="7"/>
  <c r="B663" i="7"/>
  <c r="A663" i="7"/>
  <c r="B662" i="7"/>
  <c r="A662" i="7"/>
  <c r="B661" i="7"/>
  <c r="A661" i="7"/>
  <c r="B660" i="7"/>
  <c r="A660" i="7"/>
  <c r="B659" i="7"/>
  <c r="A659" i="7"/>
  <c r="B658" i="7"/>
  <c r="A658" i="7"/>
  <c r="B657" i="7"/>
  <c r="A657" i="7"/>
  <c r="B656" i="7"/>
  <c r="A656" i="7"/>
  <c r="B655" i="7"/>
  <c r="A655" i="7"/>
  <c r="B654" i="7"/>
  <c r="A654" i="7"/>
  <c r="B653" i="7"/>
  <c r="A653" i="7"/>
  <c r="B652" i="7"/>
  <c r="A652" i="7"/>
  <c r="B651" i="7"/>
  <c r="A651" i="7"/>
  <c r="B650" i="7"/>
  <c r="A650" i="7"/>
  <c r="B649" i="7"/>
  <c r="A649" i="7"/>
  <c r="B648" i="7"/>
  <c r="A648" i="7"/>
  <c r="B647" i="7"/>
  <c r="A647" i="7"/>
  <c r="B646" i="7"/>
  <c r="A646" i="7"/>
  <c r="B645" i="7"/>
  <c r="A645" i="7"/>
  <c r="B644" i="7"/>
  <c r="A644" i="7"/>
  <c r="B643" i="7"/>
  <c r="A643" i="7"/>
  <c r="B642" i="7"/>
  <c r="A642" i="7"/>
  <c r="B641" i="7"/>
  <c r="A641" i="7"/>
  <c r="B640" i="7"/>
  <c r="A640" i="7"/>
  <c r="B639" i="7"/>
  <c r="A639" i="7"/>
  <c r="B638" i="7"/>
  <c r="A638" i="7"/>
  <c r="B637" i="7"/>
  <c r="A637" i="7"/>
  <c r="B636" i="7"/>
  <c r="A636" i="7"/>
  <c r="B635" i="7"/>
  <c r="A635" i="7"/>
  <c r="B634" i="7"/>
  <c r="A634" i="7"/>
  <c r="B633" i="7"/>
  <c r="A633" i="7"/>
  <c r="B632" i="7"/>
  <c r="A632" i="7"/>
  <c r="B631" i="7"/>
  <c r="A631" i="7"/>
  <c r="B630" i="7"/>
  <c r="A630" i="7"/>
  <c r="B629" i="7"/>
  <c r="A629" i="7"/>
  <c r="B628" i="7"/>
  <c r="A628" i="7"/>
  <c r="B627" i="7"/>
  <c r="A627" i="7"/>
  <c r="B626" i="7"/>
  <c r="A626" i="7"/>
  <c r="B625" i="7"/>
  <c r="A625" i="7"/>
  <c r="B624" i="7"/>
  <c r="A624" i="7"/>
  <c r="B623" i="7"/>
  <c r="A623" i="7"/>
  <c r="B622" i="7"/>
  <c r="A622" i="7"/>
  <c r="B621" i="7"/>
  <c r="A621" i="7"/>
  <c r="B620" i="7"/>
  <c r="A620" i="7"/>
  <c r="B619" i="7"/>
  <c r="A619" i="7"/>
  <c r="B618" i="7"/>
  <c r="A618" i="7"/>
  <c r="B617" i="7"/>
  <c r="A617" i="7"/>
  <c r="B616" i="7"/>
  <c r="A616" i="7"/>
  <c r="B615" i="7"/>
  <c r="A615" i="7"/>
  <c r="B614" i="7"/>
  <c r="A614" i="7"/>
  <c r="B613" i="7"/>
  <c r="A613" i="7"/>
  <c r="B612" i="7"/>
  <c r="A612" i="7"/>
  <c r="B611" i="7"/>
  <c r="A611" i="7"/>
  <c r="B610" i="7"/>
  <c r="A610" i="7"/>
  <c r="B609" i="7"/>
  <c r="A609" i="7"/>
  <c r="B608" i="7"/>
  <c r="A608" i="7"/>
  <c r="B607" i="7"/>
  <c r="A607" i="7"/>
  <c r="B606" i="7"/>
  <c r="A606" i="7"/>
  <c r="B605" i="7"/>
  <c r="A605" i="7"/>
  <c r="B604" i="7"/>
  <c r="A604" i="7"/>
  <c r="B603" i="7"/>
  <c r="A603" i="7"/>
  <c r="B602" i="7"/>
  <c r="A602" i="7"/>
  <c r="B601" i="7"/>
  <c r="A601" i="7"/>
  <c r="B600" i="7"/>
  <c r="A600" i="7"/>
  <c r="B599" i="7"/>
  <c r="A599" i="7"/>
  <c r="B598" i="7"/>
  <c r="A598" i="7"/>
  <c r="B597" i="7"/>
  <c r="A597" i="7"/>
  <c r="B596" i="7"/>
  <c r="A596" i="7"/>
  <c r="B595" i="7"/>
  <c r="A595" i="7"/>
  <c r="B594" i="7"/>
  <c r="A594" i="7"/>
  <c r="B593" i="7"/>
  <c r="A593" i="7"/>
  <c r="B592" i="7"/>
  <c r="A592" i="7"/>
  <c r="B591" i="7"/>
  <c r="A591" i="7"/>
  <c r="B590" i="7"/>
  <c r="A590" i="7"/>
  <c r="B589" i="7"/>
  <c r="A589" i="7"/>
  <c r="B588" i="7"/>
  <c r="A588" i="7"/>
  <c r="B587" i="7"/>
  <c r="A587" i="7"/>
  <c r="B586" i="7"/>
  <c r="A586" i="7"/>
  <c r="B585" i="7"/>
  <c r="A585" i="7"/>
  <c r="B584" i="7"/>
  <c r="A584" i="7"/>
  <c r="B583" i="7"/>
  <c r="A583" i="7"/>
  <c r="B582" i="7"/>
  <c r="A582" i="7"/>
  <c r="B581" i="7"/>
  <c r="A581" i="7"/>
  <c r="B580" i="7"/>
  <c r="A580" i="7"/>
  <c r="B579" i="7"/>
  <c r="A579" i="7"/>
  <c r="B578" i="7"/>
  <c r="A578" i="7"/>
  <c r="B577" i="7"/>
  <c r="A577" i="7"/>
  <c r="B576" i="7"/>
  <c r="A576" i="7"/>
  <c r="B575" i="7"/>
  <c r="A575" i="7"/>
  <c r="B574" i="7"/>
  <c r="A574" i="7"/>
  <c r="B573" i="7"/>
  <c r="A573" i="7"/>
  <c r="B572" i="7"/>
  <c r="A572" i="7"/>
  <c r="B571" i="7"/>
  <c r="A571" i="7"/>
  <c r="B570" i="7"/>
  <c r="A570" i="7"/>
  <c r="B569" i="7"/>
  <c r="A569" i="7"/>
  <c r="B568" i="7"/>
  <c r="A568" i="7"/>
  <c r="B567" i="7"/>
  <c r="A567" i="7"/>
  <c r="B566" i="7"/>
  <c r="A566" i="7"/>
  <c r="B565" i="7"/>
  <c r="A565" i="7"/>
  <c r="B564" i="7"/>
  <c r="A564" i="7"/>
  <c r="B563" i="7"/>
  <c r="A563" i="7"/>
  <c r="B562" i="7"/>
  <c r="A562" i="7"/>
  <c r="B561" i="7"/>
  <c r="A561" i="7"/>
  <c r="B560" i="7"/>
  <c r="A560" i="7"/>
  <c r="B559" i="7"/>
  <c r="A559" i="7"/>
  <c r="B558" i="7"/>
  <c r="A558" i="7"/>
  <c r="B557" i="7"/>
  <c r="A557" i="7"/>
  <c r="B556" i="7"/>
  <c r="A556" i="7"/>
  <c r="B555" i="7"/>
  <c r="A555" i="7"/>
  <c r="B554" i="7"/>
  <c r="A554" i="7"/>
  <c r="B553" i="7"/>
  <c r="A553" i="7"/>
  <c r="B552" i="7"/>
  <c r="A552" i="7"/>
  <c r="B551" i="7"/>
  <c r="A551" i="7"/>
  <c r="B550" i="7"/>
  <c r="A550" i="7"/>
  <c r="B549" i="7"/>
  <c r="A549" i="7"/>
  <c r="B548" i="7"/>
  <c r="A548" i="7"/>
  <c r="B547" i="7"/>
  <c r="A547" i="7"/>
  <c r="B546" i="7"/>
  <c r="A546" i="7"/>
  <c r="B545" i="7"/>
  <c r="A545" i="7"/>
  <c r="B544" i="7"/>
  <c r="A544" i="7"/>
  <c r="B543" i="7"/>
  <c r="A543" i="7"/>
  <c r="B542" i="7"/>
  <c r="A542" i="7"/>
  <c r="B541" i="7"/>
  <c r="A541" i="7"/>
  <c r="B540" i="7"/>
  <c r="A540" i="7"/>
  <c r="B539" i="7"/>
  <c r="A539" i="7"/>
  <c r="B538" i="7"/>
  <c r="A538" i="7"/>
  <c r="B537" i="7"/>
  <c r="A537" i="7"/>
  <c r="B536" i="7"/>
  <c r="A536" i="7"/>
  <c r="B535" i="7"/>
  <c r="A535" i="7"/>
  <c r="B534" i="7"/>
  <c r="A534" i="7"/>
  <c r="B533" i="7"/>
  <c r="A533" i="7"/>
  <c r="B532" i="7"/>
  <c r="A532" i="7"/>
  <c r="B531" i="7"/>
  <c r="A531" i="7"/>
  <c r="B530" i="7"/>
  <c r="A530" i="7"/>
  <c r="B529" i="7"/>
  <c r="A529" i="7"/>
  <c r="B528" i="7"/>
  <c r="A528" i="7"/>
  <c r="B527" i="7"/>
  <c r="A527" i="7"/>
  <c r="B526" i="7"/>
  <c r="A526" i="7"/>
  <c r="B525" i="7"/>
  <c r="A525" i="7"/>
  <c r="B524" i="7"/>
  <c r="A524" i="7"/>
  <c r="B523" i="7"/>
  <c r="A523" i="7"/>
  <c r="B522" i="7"/>
  <c r="A522" i="7"/>
  <c r="B521" i="7"/>
  <c r="A521" i="7"/>
  <c r="B520" i="7"/>
  <c r="A520" i="7"/>
  <c r="B519" i="7"/>
  <c r="A519" i="7"/>
  <c r="B518" i="7"/>
  <c r="A518" i="7"/>
  <c r="B517" i="7"/>
  <c r="A517" i="7"/>
  <c r="B516" i="7"/>
  <c r="A516" i="7"/>
  <c r="B515" i="7"/>
  <c r="A515" i="7"/>
  <c r="B514" i="7"/>
  <c r="A514" i="7"/>
  <c r="B513" i="7"/>
  <c r="A513" i="7"/>
  <c r="B512" i="7"/>
  <c r="A512" i="7"/>
  <c r="B511" i="7"/>
  <c r="A511" i="7"/>
  <c r="B510" i="7"/>
  <c r="A510" i="7"/>
  <c r="B509" i="7"/>
  <c r="A509" i="7"/>
  <c r="B508" i="7"/>
  <c r="A508" i="7"/>
  <c r="B507" i="7"/>
  <c r="A507" i="7"/>
  <c r="B506" i="7"/>
  <c r="A506" i="7"/>
  <c r="B505" i="7"/>
  <c r="A505" i="7"/>
  <c r="B504" i="7"/>
  <c r="A504" i="7"/>
  <c r="B503" i="7"/>
  <c r="A503" i="7"/>
  <c r="B502" i="7"/>
  <c r="A502" i="7"/>
  <c r="B501" i="7"/>
  <c r="A501" i="7"/>
  <c r="B500" i="7"/>
  <c r="A500" i="7"/>
  <c r="B499" i="7"/>
  <c r="A499" i="7"/>
  <c r="B498" i="7"/>
  <c r="A498" i="7"/>
  <c r="B497" i="7"/>
  <c r="A497" i="7"/>
  <c r="B496" i="7"/>
  <c r="A496" i="7"/>
  <c r="B495" i="7"/>
  <c r="A495" i="7"/>
  <c r="B494" i="7"/>
  <c r="A494" i="7"/>
  <c r="B493" i="7"/>
  <c r="A493" i="7"/>
  <c r="B492" i="7"/>
  <c r="A492" i="7"/>
  <c r="B491" i="7"/>
  <c r="A491" i="7"/>
  <c r="B490" i="7"/>
  <c r="A490" i="7"/>
  <c r="B489" i="7"/>
  <c r="A489" i="7"/>
  <c r="B488" i="7"/>
  <c r="A488" i="7"/>
  <c r="B487" i="7"/>
  <c r="A487" i="7"/>
  <c r="B486" i="7"/>
  <c r="A486" i="7"/>
  <c r="B485" i="7"/>
  <c r="A485" i="7"/>
  <c r="B484" i="7"/>
  <c r="A484" i="7"/>
  <c r="B483" i="7"/>
  <c r="A483" i="7"/>
  <c r="B482" i="7"/>
  <c r="A482" i="7"/>
  <c r="B481" i="7"/>
  <c r="A481" i="7"/>
  <c r="B480" i="7"/>
  <c r="A480" i="7"/>
  <c r="B479" i="7"/>
  <c r="A479" i="7"/>
  <c r="B478" i="7"/>
  <c r="A478" i="7"/>
  <c r="B477" i="7"/>
  <c r="A477" i="7"/>
  <c r="B476" i="7"/>
  <c r="A476" i="7"/>
  <c r="B475" i="7"/>
  <c r="A475" i="7"/>
  <c r="B474" i="7"/>
  <c r="A474" i="7"/>
  <c r="B473" i="7"/>
  <c r="A473" i="7"/>
  <c r="B472" i="7"/>
  <c r="A472" i="7"/>
  <c r="B471" i="7"/>
  <c r="A471" i="7"/>
  <c r="B470" i="7"/>
  <c r="A470" i="7"/>
  <c r="B469" i="7"/>
  <c r="A469" i="7"/>
  <c r="B468" i="7"/>
  <c r="A468" i="7"/>
  <c r="B467" i="7"/>
  <c r="A467" i="7"/>
  <c r="B466" i="7"/>
  <c r="A466" i="7"/>
  <c r="B465" i="7"/>
  <c r="A465" i="7"/>
  <c r="B464" i="7"/>
  <c r="A464" i="7"/>
  <c r="B463" i="7"/>
  <c r="A463" i="7"/>
  <c r="B462" i="7"/>
  <c r="A462" i="7"/>
  <c r="B461" i="7"/>
  <c r="A461" i="7"/>
  <c r="B460" i="7"/>
  <c r="A460" i="7"/>
  <c r="B459" i="7"/>
  <c r="A459" i="7"/>
  <c r="B458" i="7"/>
  <c r="A458" i="7"/>
  <c r="B457" i="7"/>
  <c r="A457" i="7"/>
  <c r="B456" i="7"/>
  <c r="A456" i="7"/>
  <c r="B455" i="7"/>
  <c r="A455" i="7"/>
  <c r="B454" i="7"/>
  <c r="A454" i="7"/>
  <c r="B453" i="7"/>
  <c r="A453" i="7"/>
  <c r="B452" i="7"/>
  <c r="A452" i="7"/>
  <c r="B451" i="7"/>
  <c r="A451" i="7"/>
  <c r="B450" i="7"/>
  <c r="A450" i="7"/>
  <c r="B449" i="7"/>
  <c r="A449" i="7"/>
  <c r="B448" i="7"/>
  <c r="A448" i="7"/>
  <c r="B447" i="7"/>
  <c r="A447" i="7"/>
  <c r="B446" i="7"/>
  <c r="A446" i="7"/>
  <c r="B445" i="7"/>
  <c r="A445" i="7"/>
  <c r="B444" i="7"/>
  <c r="A444" i="7"/>
  <c r="B443" i="7"/>
  <c r="A443" i="7"/>
  <c r="B442" i="7"/>
  <c r="A442" i="7"/>
  <c r="B441" i="7"/>
  <c r="A441" i="7"/>
  <c r="B440" i="7"/>
  <c r="A440" i="7"/>
  <c r="B439" i="7"/>
  <c r="A439" i="7"/>
  <c r="B438" i="7"/>
  <c r="A438" i="7"/>
  <c r="B437" i="7"/>
  <c r="A437" i="7"/>
  <c r="B436" i="7"/>
  <c r="A436" i="7"/>
  <c r="B435" i="7"/>
  <c r="A435" i="7"/>
  <c r="B434" i="7"/>
  <c r="A434" i="7"/>
  <c r="B433" i="7"/>
  <c r="A433" i="7"/>
  <c r="B432" i="7"/>
  <c r="A432" i="7"/>
  <c r="B431" i="7"/>
  <c r="A431" i="7"/>
  <c r="B430" i="7"/>
  <c r="A430" i="7"/>
  <c r="B429" i="7"/>
  <c r="A429" i="7"/>
  <c r="B428" i="7"/>
  <c r="A428" i="7"/>
  <c r="B427" i="7"/>
  <c r="A427" i="7"/>
  <c r="B426" i="7"/>
  <c r="A426" i="7"/>
  <c r="B425" i="7"/>
  <c r="A425" i="7"/>
  <c r="B424" i="7"/>
  <c r="A424" i="7"/>
  <c r="B423" i="7"/>
  <c r="A423" i="7"/>
  <c r="B422" i="7"/>
  <c r="A422" i="7"/>
  <c r="B421" i="7"/>
  <c r="A421" i="7"/>
  <c r="B420" i="7"/>
  <c r="A420" i="7"/>
  <c r="B419" i="7"/>
  <c r="A419" i="7"/>
  <c r="B418" i="7"/>
  <c r="A418" i="7"/>
  <c r="B417" i="7"/>
  <c r="A417" i="7"/>
  <c r="B416" i="7"/>
  <c r="A416" i="7"/>
  <c r="B415" i="7"/>
  <c r="A415" i="7"/>
  <c r="B414" i="7"/>
  <c r="A414" i="7"/>
  <c r="B413" i="7"/>
  <c r="A413" i="7"/>
  <c r="B412" i="7"/>
  <c r="A412" i="7"/>
  <c r="B411" i="7"/>
  <c r="A411" i="7"/>
  <c r="B410" i="7"/>
  <c r="A410" i="7"/>
  <c r="B409" i="7"/>
  <c r="A409" i="7"/>
  <c r="B408" i="7"/>
  <c r="A408" i="7"/>
  <c r="B407" i="7"/>
  <c r="A407" i="7"/>
  <c r="B406" i="7"/>
  <c r="A406" i="7"/>
  <c r="B405" i="7"/>
  <c r="A405" i="7"/>
  <c r="B404" i="7"/>
  <c r="A404" i="7"/>
  <c r="B403" i="7"/>
  <c r="A403" i="7"/>
  <c r="B402" i="7"/>
  <c r="A402" i="7"/>
  <c r="B401" i="7"/>
  <c r="A401" i="7"/>
  <c r="B400" i="7"/>
  <c r="A400" i="7"/>
  <c r="B399" i="7"/>
  <c r="A399" i="7"/>
  <c r="B398" i="7"/>
  <c r="A398" i="7"/>
  <c r="B397" i="7"/>
  <c r="A397" i="7"/>
  <c r="B396" i="7"/>
  <c r="A396" i="7"/>
  <c r="B395" i="7"/>
  <c r="A395" i="7"/>
  <c r="B394" i="7"/>
  <c r="A394" i="7"/>
  <c r="B393" i="7"/>
  <c r="A393" i="7"/>
  <c r="B392" i="7"/>
  <c r="A392" i="7"/>
  <c r="B391" i="7"/>
  <c r="A391" i="7"/>
  <c r="B390" i="7"/>
  <c r="A390" i="7"/>
  <c r="B389" i="7"/>
  <c r="A389" i="7"/>
  <c r="B388" i="7"/>
  <c r="A388" i="7"/>
  <c r="B387" i="7"/>
  <c r="A387" i="7"/>
  <c r="B386" i="7"/>
  <c r="A386" i="7"/>
  <c r="B385" i="7"/>
  <c r="A385" i="7"/>
  <c r="B384" i="7"/>
  <c r="A384" i="7"/>
  <c r="B383" i="7"/>
  <c r="A383" i="7"/>
  <c r="B382" i="7"/>
  <c r="A382" i="7"/>
  <c r="B381" i="7"/>
  <c r="A381" i="7"/>
  <c r="B380" i="7"/>
  <c r="A380" i="7"/>
  <c r="B379" i="7"/>
  <c r="A379" i="7"/>
  <c r="B378" i="7"/>
  <c r="A378" i="7"/>
  <c r="B377" i="7"/>
  <c r="A377" i="7"/>
  <c r="B376" i="7"/>
  <c r="A376" i="7"/>
  <c r="B375" i="7"/>
  <c r="A375" i="7"/>
  <c r="B374" i="7"/>
  <c r="A374" i="7"/>
  <c r="B373" i="7"/>
  <c r="A373" i="7"/>
  <c r="B372" i="7"/>
  <c r="A372" i="7"/>
  <c r="B371" i="7"/>
  <c r="A371" i="7"/>
  <c r="B370" i="7"/>
  <c r="A370" i="7"/>
  <c r="B369" i="7"/>
  <c r="A369" i="7"/>
  <c r="B368" i="7"/>
  <c r="A368" i="7"/>
  <c r="B367" i="7"/>
  <c r="A367" i="7"/>
  <c r="B366" i="7"/>
  <c r="A366" i="7"/>
  <c r="B365" i="7"/>
  <c r="A365" i="7"/>
  <c r="B364" i="7"/>
  <c r="A364" i="7"/>
  <c r="B363" i="7"/>
  <c r="A363" i="7"/>
  <c r="B362" i="7"/>
  <c r="A362" i="7"/>
  <c r="B361" i="7"/>
  <c r="A361" i="7"/>
  <c r="B360" i="7"/>
  <c r="A360" i="7"/>
  <c r="B359" i="7"/>
  <c r="A359" i="7"/>
  <c r="B358" i="7"/>
  <c r="A358" i="7"/>
  <c r="B357" i="7"/>
  <c r="A357" i="7"/>
  <c r="B356" i="7"/>
  <c r="A356" i="7"/>
  <c r="B355" i="7"/>
  <c r="A355" i="7"/>
  <c r="B354" i="7"/>
  <c r="A354" i="7"/>
  <c r="B353" i="7"/>
  <c r="A353" i="7"/>
  <c r="B352" i="7"/>
  <c r="A352" i="7"/>
  <c r="B351" i="7"/>
  <c r="A351" i="7"/>
  <c r="B350" i="7"/>
  <c r="A350" i="7"/>
  <c r="B349" i="7"/>
  <c r="A349" i="7"/>
  <c r="B348" i="7"/>
  <c r="A348" i="7"/>
  <c r="B347" i="7"/>
  <c r="A347" i="7"/>
  <c r="B346" i="7"/>
  <c r="A346" i="7"/>
  <c r="B345" i="7"/>
  <c r="A345" i="7"/>
  <c r="B344" i="7"/>
  <c r="A344" i="7"/>
  <c r="B343" i="7"/>
  <c r="A343" i="7"/>
  <c r="B342" i="7"/>
  <c r="A342" i="7"/>
  <c r="B341" i="7"/>
  <c r="A341" i="7"/>
  <c r="B340" i="7"/>
  <c r="A340" i="7"/>
  <c r="B339" i="7"/>
  <c r="A339" i="7"/>
  <c r="B338" i="7"/>
  <c r="A338" i="7"/>
  <c r="B337" i="7"/>
  <c r="A337" i="7"/>
  <c r="B336" i="7"/>
  <c r="A336" i="7"/>
  <c r="B335" i="7"/>
  <c r="A335" i="7"/>
  <c r="B334" i="7"/>
  <c r="A334" i="7"/>
  <c r="B333" i="7"/>
  <c r="A333" i="7"/>
  <c r="B332" i="7"/>
  <c r="A332" i="7"/>
  <c r="B331" i="7"/>
  <c r="A331" i="7"/>
  <c r="B330" i="7"/>
  <c r="A330" i="7"/>
  <c r="B329" i="7"/>
  <c r="A329" i="7"/>
  <c r="B328" i="7"/>
  <c r="A328" i="7"/>
  <c r="B327" i="7"/>
  <c r="A327" i="7"/>
  <c r="B326" i="7"/>
  <c r="A326" i="7"/>
  <c r="B325" i="7"/>
  <c r="A325" i="7"/>
  <c r="B324" i="7"/>
  <c r="A324" i="7"/>
  <c r="B323" i="7"/>
  <c r="A323" i="7"/>
  <c r="B322" i="7"/>
  <c r="A322" i="7"/>
  <c r="B321" i="7"/>
  <c r="A321" i="7"/>
  <c r="B320" i="7"/>
  <c r="A320" i="7"/>
  <c r="B319" i="7"/>
  <c r="A319" i="7"/>
  <c r="B318" i="7"/>
  <c r="A318" i="7"/>
  <c r="B317" i="7"/>
  <c r="A317" i="7"/>
  <c r="B316" i="7"/>
  <c r="A316" i="7"/>
  <c r="B315" i="7"/>
  <c r="A315" i="7"/>
  <c r="B314" i="7"/>
  <c r="A314" i="7"/>
  <c r="B313" i="7"/>
  <c r="A313" i="7"/>
  <c r="B312" i="7"/>
  <c r="A312" i="7"/>
  <c r="B311" i="7"/>
  <c r="A311" i="7"/>
  <c r="B310" i="7"/>
  <c r="A310" i="7"/>
  <c r="B309" i="7"/>
  <c r="A309" i="7"/>
  <c r="B308" i="7"/>
  <c r="A308" i="7"/>
  <c r="B307" i="7"/>
  <c r="A307" i="7"/>
  <c r="B306" i="7"/>
  <c r="A306" i="7"/>
  <c r="B305" i="7"/>
  <c r="A305" i="7"/>
  <c r="B304" i="7"/>
  <c r="A304" i="7"/>
  <c r="B303" i="7"/>
  <c r="A303" i="7"/>
  <c r="B302" i="7"/>
  <c r="A302" i="7"/>
  <c r="B301" i="7"/>
  <c r="A301" i="7"/>
  <c r="B300" i="7"/>
  <c r="A300" i="7"/>
  <c r="B299" i="7"/>
  <c r="A299" i="7"/>
  <c r="B298" i="7"/>
  <c r="A298" i="7"/>
  <c r="B297" i="7"/>
  <c r="A297" i="7"/>
  <c r="B296" i="7"/>
  <c r="A296" i="7"/>
  <c r="B295" i="7"/>
  <c r="A295" i="7"/>
  <c r="B294" i="7"/>
  <c r="A294" i="7"/>
  <c r="B293" i="7"/>
  <c r="A293" i="7"/>
  <c r="B292" i="7"/>
  <c r="A292" i="7"/>
  <c r="B291" i="7"/>
  <c r="A291" i="7"/>
  <c r="B290" i="7"/>
  <c r="A290" i="7"/>
  <c r="B289" i="7"/>
  <c r="A289" i="7"/>
  <c r="B288" i="7"/>
  <c r="A288" i="7"/>
  <c r="B287" i="7"/>
  <c r="A287" i="7"/>
  <c r="B286" i="7"/>
  <c r="A286" i="7"/>
  <c r="B285" i="7"/>
  <c r="A285" i="7"/>
  <c r="B284" i="7"/>
  <c r="A284" i="7"/>
  <c r="B283" i="7"/>
  <c r="A283" i="7"/>
  <c r="B282" i="7"/>
  <c r="A282" i="7"/>
  <c r="B281" i="7"/>
  <c r="A281" i="7"/>
  <c r="B280" i="7"/>
  <c r="A280" i="7"/>
  <c r="B279" i="7"/>
  <c r="A279" i="7"/>
  <c r="B278" i="7"/>
  <c r="A278" i="7"/>
  <c r="B277" i="7"/>
  <c r="A277" i="7"/>
  <c r="B276" i="7"/>
  <c r="A276" i="7"/>
  <c r="B275" i="7"/>
  <c r="A275" i="7"/>
  <c r="B274" i="7"/>
  <c r="A274" i="7"/>
  <c r="B273" i="7"/>
  <c r="A273" i="7"/>
  <c r="B272" i="7"/>
  <c r="A272" i="7"/>
  <c r="B271" i="7"/>
  <c r="A271" i="7"/>
  <c r="B270" i="7"/>
  <c r="A270" i="7"/>
  <c r="B269" i="7"/>
  <c r="A269" i="7"/>
  <c r="B268" i="7"/>
  <c r="A268" i="7"/>
  <c r="B267" i="7"/>
  <c r="A267" i="7"/>
  <c r="B266" i="7"/>
  <c r="A266" i="7"/>
  <c r="B265" i="7"/>
  <c r="A265" i="7"/>
  <c r="B264" i="7"/>
  <c r="A264" i="7"/>
  <c r="B263" i="7"/>
  <c r="A263" i="7"/>
  <c r="B262" i="7"/>
  <c r="A262" i="7"/>
  <c r="B261" i="7"/>
  <c r="A261" i="7"/>
  <c r="B260" i="7"/>
  <c r="A260" i="7"/>
  <c r="B259" i="7"/>
  <c r="A259" i="7"/>
  <c r="B258" i="7"/>
  <c r="A258" i="7"/>
  <c r="B257" i="7"/>
  <c r="A257" i="7"/>
  <c r="B256" i="7"/>
  <c r="A256" i="7"/>
  <c r="B255" i="7"/>
  <c r="A255" i="7"/>
  <c r="B254" i="7"/>
  <c r="A254" i="7"/>
  <c r="B253" i="7"/>
  <c r="A253" i="7"/>
  <c r="B252" i="7"/>
  <c r="A252" i="7"/>
  <c r="B251" i="7"/>
  <c r="A251" i="7"/>
  <c r="B250" i="7"/>
  <c r="A250" i="7"/>
  <c r="B249" i="7"/>
  <c r="A249" i="7"/>
  <c r="B248" i="7"/>
  <c r="A248" i="7"/>
  <c r="B247" i="7"/>
  <c r="A247" i="7"/>
  <c r="B246" i="7"/>
  <c r="A246" i="7"/>
  <c r="B245" i="7"/>
  <c r="A245" i="7"/>
  <c r="B244" i="7"/>
  <c r="A244" i="7"/>
  <c r="B243" i="7"/>
  <c r="A243" i="7"/>
  <c r="B242" i="7"/>
  <c r="A242" i="7"/>
  <c r="B241" i="7"/>
  <c r="A241" i="7"/>
  <c r="B240" i="7"/>
  <c r="A240" i="7"/>
  <c r="B239" i="7"/>
  <c r="A239" i="7"/>
  <c r="B238" i="7"/>
  <c r="A238" i="7"/>
  <c r="B237" i="7"/>
  <c r="A237" i="7"/>
  <c r="B236" i="7"/>
  <c r="A236" i="7"/>
  <c r="B235" i="7"/>
  <c r="A235" i="7"/>
  <c r="B234" i="7"/>
  <c r="A234" i="7"/>
  <c r="B233" i="7"/>
  <c r="A233" i="7"/>
  <c r="B232" i="7"/>
  <c r="A232" i="7"/>
  <c r="B231" i="7"/>
  <c r="A231" i="7"/>
  <c r="B230" i="7"/>
  <c r="A230" i="7"/>
  <c r="B229" i="7"/>
  <c r="A229" i="7"/>
  <c r="B228" i="7"/>
  <c r="A228" i="7"/>
  <c r="B227" i="7"/>
  <c r="A227" i="7"/>
  <c r="B226" i="7"/>
  <c r="A226" i="7"/>
  <c r="B225" i="7"/>
  <c r="A225" i="7"/>
  <c r="B224" i="7"/>
  <c r="A224" i="7"/>
  <c r="B223" i="7"/>
  <c r="A223" i="7"/>
  <c r="B222" i="7"/>
  <c r="A222" i="7"/>
  <c r="B221" i="7"/>
  <c r="A221" i="7"/>
  <c r="B220" i="7"/>
  <c r="A220" i="7"/>
  <c r="B219" i="7"/>
  <c r="A219" i="7"/>
  <c r="B218" i="7"/>
  <c r="A218" i="7"/>
  <c r="B217" i="7"/>
  <c r="A217" i="7"/>
  <c r="B216" i="7"/>
  <c r="A216" i="7"/>
  <c r="B215" i="7"/>
  <c r="A215" i="7"/>
  <c r="B214" i="7"/>
  <c r="A214" i="7"/>
  <c r="B213" i="7"/>
  <c r="A213" i="7"/>
  <c r="B212" i="7"/>
  <c r="A212" i="7"/>
  <c r="B211" i="7"/>
  <c r="A211" i="7"/>
  <c r="B210" i="7"/>
  <c r="A210" i="7"/>
  <c r="B209" i="7"/>
  <c r="A209" i="7"/>
  <c r="B208" i="7"/>
  <c r="A208" i="7"/>
  <c r="B207" i="7"/>
  <c r="A207" i="7"/>
  <c r="B206" i="7"/>
  <c r="A206" i="7"/>
  <c r="B205" i="7"/>
  <c r="A205" i="7"/>
  <c r="B204" i="7"/>
  <c r="A204" i="7"/>
  <c r="B203" i="7"/>
  <c r="A203" i="7"/>
  <c r="B202" i="7"/>
  <c r="A202" i="7"/>
  <c r="B201" i="7"/>
  <c r="A201" i="7"/>
  <c r="I200" i="7"/>
  <c r="B200" i="7"/>
  <c r="A200" i="7"/>
  <c r="I199" i="7"/>
  <c r="B199" i="7"/>
  <c r="A199" i="7"/>
  <c r="I198" i="7"/>
  <c r="B198" i="7"/>
  <c r="A198" i="7"/>
  <c r="I197" i="7"/>
  <c r="B197" i="7"/>
  <c r="A197" i="7"/>
  <c r="I196" i="7"/>
  <c r="B196" i="7"/>
  <c r="A196" i="7"/>
  <c r="I195" i="7"/>
  <c r="B195" i="7"/>
  <c r="A195" i="7"/>
  <c r="I194" i="7"/>
  <c r="B194" i="7"/>
  <c r="A194" i="7"/>
  <c r="I193" i="7"/>
  <c r="B193" i="7"/>
  <c r="A193" i="7"/>
  <c r="I192" i="7"/>
  <c r="B192" i="7"/>
  <c r="A192" i="7"/>
  <c r="I191" i="7"/>
  <c r="B191" i="7"/>
  <c r="A191" i="7"/>
  <c r="I190" i="7"/>
  <c r="B190" i="7"/>
  <c r="A190" i="7"/>
  <c r="I189" i="7"/>
  <c r="B189" i="7"/>
  <c r="A189" i="7"/>
  <c r="I188" i="7"/>
  <c r="B188" i="7"/>
  <c r="A188" i="7"/>
  <c r="I187" i="7"/>
  <c r="B187" i="7"/>
  <c r="A187" i="7"/>
  <c r="I186" i="7"/>
  <c r="B186" i="7"/>
  <c r="A186" i="7"/>
  <c r="I185" i="7"/>
  <c r="B185" i="7"/>
  <c r="A185" i="7"/>
  <c r="I184" i="7"/>
  <c r="B184" i="7"/>
  <c r="A184" i="7"/>
  <c r="I183" i="7"/>
  <c r="B183" i="7"/>
  <c r="A183" i="7"/>
  <c r="I182" i="7"/>
  <c r="B182" i="7"/>
  <c r="A182" i="7"/>
  <c r="I181" i="7"/>
  <c r="B181" i="7"/>
  <c r="A181" i="7"/>
  <c r="I180" i="7"/>
  <c r="B180" i="7"/>
  <c r="A180" i="7"/>
  <c r="I179" i="7"/>
  <c r="B179" i="7"/>
  <c r="A179" i="7"/>
  <c r="I178" i="7"/>
  <c r="B178" i="7"/>
  <c r="A178" i="7"/>
  <c r="I177" i="7"/>
  <c r="B177" i="7"/>
  <c r="A177" i="7"/>
  <c r="I176" i="7"/>
  <c r="B176" i="7"/>
  <c r="A176" i="7"/>
  <c r="I175" i="7"/>
  <c r="B175" i="7"/>
  <c r="A175" i="7"/>
  <c r="I174" i="7"/>
  <c r="B174" i="7"/>
  <c r="A174" i="7"/>
  <c r="I173" i="7"/>
  <c r="B173" i="7"/>
  <c r="A173" i="7"/>
  <c r="I172" i="7"/>
  <c r="B172" i="7"/>
  <c r="A172" i="7"/>
  <c r="I171" i="7"/>
  <c r="B171" i="7"/>
  <c r="A171" i="7"/>
  <c r="I170" i="7"/>
  <c r="B170" i="7"/>
  <c r="A170" i="7"/>
  <c r="I169" i="7"/>
  <c r="B169" i="7"/>
  <c r="A169" i="7"/>
  <c r="I168" i="7"/>
  <c r="B168" i="7"/>
  <c r="A168" i="7"/>
  <c r="I167" i="7"/>
  <c r="B167" i="7"/>
  <c r="A167" i="7"/>
  <c r="I166" i="7"/>
  <c r="B166" i="7"/>
  <c r="A166" i="7"/>
  <c r="I165" i="7"/>
  <c r="B165" i="7"/>
  <c r="A165" i="7"/>
  <c r="I164" i="7"/>
  <c r="B164" i="7"/>
  <c r="A164" i="7"/>
  <c r="I163" i="7"/>
  <c r="B163" i="7"/>
  <c r="A163" i="7"/>
  <c r="I162" i="7"/>
  <c r="B162" i="7"/>
  <c r="A162" i="7"/>
  <c r="I161" i="7"/>
  <c r="B161" i="7"/>
  <c r="A161" i="7"/>
  <c r="I160" i="7"/>
  <c r="B160" i="7"/>
  <c r="A160" i="7"/>
  <c r="I159" i="7"/>
  <c r="B159" i="7"/>
  <c r="A159" i="7"/>
  <c r="I158" i="7"/>
  <c r="B158" i="7"/>
  <c r="A158" i="7"/>
  <c r="I157" i="7"/>
  <c r="B157" i="7"/>
  <c r="A157" i="7"/>
  <c r="I156" i="7"/>
  <c r="B156" i="7"/>
  <c r="A156" i="7"/>
  <c r="I155" i="7"/>
  <c r="B155" i="7"/>
  <c r="A155" i="7"/>
  <c r="I154" i="7"/>
  <c r="B154" i="7"/>
  <c r="A154" i="7"/>
  <c r="I153" i="7"/>
  <c r="B153" i="7"/>
  <c r="A153" i="7"/>
  <c r="I152" i="7"/>
  <c r="B152" i="7"/>
  <c r="A152" i="7"/>
  <c r="I151" i="7"/>
  <c r="B151" i="7"/>
  <c r="A151" i="7"/>
  <c r="I150" i="7"/>
  <c r="B150" i="7"/>
  <c r="A150" i="7"/>
  <c r="I149" i="7"/>
  <c r="B149" i="7"/>
  <c r="A149" i="7"/>
  <c r="I148" i="7"/>
  <c r="B148" i="7"/>
  <c r="A148" i="7"/>
  <c r="I147" i="7"/>
  <c r="B147" i="7"/>
  <c r="A147" i="7"/>
  <c r="I146" i="7"/>
  <c r="B146" i="7"/>
  <c r="A146" i="7"/>
  <c r="I145" i="7"/>
  <c r="B145" i="7"/>
  <c r="A145" i="7"/>
  <c r="I144" i="7"/>
  <c r="B144" i="7"/>
  <c r="A144" i="7"/>
  <c r="I143" i="7"/>
  <c r="B143" i="7"/>
  <c r="A143" i="7"/>
  <c r="I142" i="7"/>
  <c r="B142" i="7"/>
  <c r="A142" i="7"/>
  <c r="I141" i="7"/>
  <c r="B141" i="7"/>
  <c r="A141" i="7"/>
  <c r="I140" i="7"/>
  <c r="B140" i="7"/>
  <c r="A140" i="7"/>
  <c r="I139" i="7"/>
  <c r="B139" i="7"/>
  <c r="A139" i="7"/>
  <c r="I138" i="7"/>
  <c r="B138" i="7"/>
  <c r="A138" i="7"/>
  <c r="I137" i="7"/>
  <c r="B137" i="7"/>
  <c r="A137" i="7"/>
  <c r="I136" i="7"/>
  <c r="B136" i="7"/>
  <c r="A136" i="7"/>
  <c r="I135" i="7"/>
  <c r="B135" i="7"/>
  <c r="A135" i="7"/>
  <c r="I134" i="7"/>
  <c r="B134" i="7"/>
  <c r="A134" i="7"/>
  <c r="I133" i="7"/>
  <c r="B133" i="7"/>
  <c r="A133" i="7"/>
  <c r="I132" i="7"/>
  <c r="B132" i="7"/>
  <c r="A132" i="7"/>
  <c r="I131" i="7"/>
  <c r="B131" i="7"/>
  <c r="A131" i="7"/>
  <c r="I130" i="7"/>
  <c r="B130" i="7"/>
  <c r="A130" i="7"/>
  <c r="I129" i="7"/>
  <c r="B129" i="7"/>
  <c r="A129" i="7"/>
  <c r="I128" i="7"/>
  <c r="B128" i="7"/>
  <c r="A128" i="7"/>
  <c r="I127" i="7"/>
  <c r="B127" i="7"/>
  <c r="A127" i="7"/>
  <c r="I126" i="7"/>
  <c r="B126" i="7"/>
  <c r="A126" i="7"/>
  <c r="I125" i="7"/>
  <c r="B125" i="7"/>
  <c r="A125" i="7"/>
  <c r="I124" i="7"/>
  <c r="B124" i="7"/>
  <c r="A124" i="7"/>
  <c r="I123" i="7"/>
  <c r="B123" i="7"/>
  <c r="A123" i="7"/>
  <c r="I122" i="7"/>
  <c r="B122" i="7"/>
  <c r="A122" i="7"/>
  <c r="I121" i="7"/>
  <c r="B121" i="7"/>
  <c r="A121" i="7"/>
  <c r="I120" i="7"/>
  <c r="B120" i="7"/>
  <c r="A120" i="7"/>
  <c r="I119" i="7"/>
  <c r="B119" i="7"/>
  <c r="A119" i="7"/>
  <c r="I118" i="7"/>
  <c r="B118" i="7"/>
  <c r="A118" i="7"/>
  <c r="I117" i="7"/>
  <c r="B117" i="7"/>
  <c r="A117" i="7"/>
  <c r="I116" i="7"/>
  <c r="B116" i="7"/>
  <c r="A116" i="7"/>
  <c r="I115" i="7"/>
  <c r="B115" i="7"/>
  <c r="A115" i="7"/>
  <c r="I114" i="7"/>
  <c r="B114" i="7"/>
  <c r="A114" i="7"/>
  <c r="I113" i="7"/>
  <c r="B113" i="7"/>
  <c r="A113" i="7"/>
  <c r="I112" i="7"/>
  <c r="B112" i="7"/>
  <c r="A112" i="7"/>
  <c r="I111" i="7"/>
  <c r="B111" i="7"/>
  <c r="A111" i="7"/>
  <c r="I110" i="7"/>
  <c r="B110" i="7"/>
  <c r="A110" i="7"/>
  <c r="I109" i="7"/>
  <c r="B109" i="7"/>
  <c r="A109" i="7"/>
  <c r="I108" i="7"/>
  <c r="B108" i="7"/>
  <c r="A108" i="7"/>
  <c r="I107" i="7"/>
  <c r="B107" i="7"/>
  <c r="A107" i="7"/>
  <c r="I106" i="7"/>
  <c r="B106" i="7"/>
  <c r="A106" i="7"/>
  <c r="I105" i="7"/>
  <c r="B105" i="7"/>
  <c r="A105" i="7"/>
  <c r="I104" i="7"/>
  <c r="B104" i="7"/>
  <c r="A104" i="7"/>
  <c r="I103" i="7"/>
  <c r="B103" i="7"/>
  <c r="A103" i="7"/>
  <c r="I102" i="7"/>
  <c r="B102" i="7"/>
  <c r="A102" i="7"/>
  <c r="I101" i="7"/>
  <c r="B101" i="7"/>
  <c r="A101" i="7"/>
  <c r="I100" i="7"/>
  <c r="B100" i="7"/>
  <c r="A100" i="7"/>
  <c r="I99" i="7"/>
  <c r="B99" i="7"/>
  <c r="A99" i="7"/>
  <c r="I98" i="7"/>
  <c r="B98" i="7"/>
  <c r="A98" i="7"/>
  <c r="I97" i="7"/>
  <c r="B97" i="7"/>
  <c r="A97" i="7"/>
  <c r="I96" i="7"/>
  <c r="B96" i="7"/>
  <c r="A96" i="7"/>
  <c r="I95" i="7"/>
  <c r="B95" i="7"/>
  <c r="A95" i="7"/>
  <c r="I94" i="7"/>
  <c r="B94" i="7"/>
  <c r="A94" i="7"/>
  <c r="I93" i="7"/>
  <c r="B93" i="7"/>
  <c r="A93" i="7"/>
  <c r="I92" i="7"/>
  <c r="B92" i="7"/>
  <c r="A92" i="7"/>
  <c r="I91" i="7"/>
  <c r="B91" i="7"/>
  <c r="A91" i="7"/>
  <c r="I90" i="7"/>
  <c r="B90" i="7"/>
  <c r="A90" i="7"/>
  <c r="I89" i="7"/>
  <c r="B89" i="7"/>
  <c r="A89" i="7"/>
  <c r="I88" i="7"/>
  <c r="B88" i="7"/>
  <c r="A88" i="7"/>
  <c r="I87" i="7"/>
  <c r="B87" i="7"/>
  <c r="A87" i="7"/>
  <c r="I86" i="7"/>
  <c r="B86" i="7"/>
  <c r="A86" i="7"/>
  <c r="I85" i="7"/>
  <c r="B85" i="7"/>
  <c r="A85" i="7"/>
  <c r="I84" i="7"/>
  <c r="B84" i="7"/>
  <c r="A84" i="7"/>
  <c r="I83" i="7"/>
  <c r="B83" i="7"/>
  <c r="A83" i="7"/>
  <c r="I82" i="7"/>
  <c r="B82" i="7"/>
  <c r="A82" i="7"/>
  <c r="I81" i="7"/>
  <c r="B81" i="7"/>
  <c r="A81" i="7"/>
  <c r="I80" i="7"/>
  <c r="B80" i="7"/>
  <c r="A80" i="7"/>
  <c r="I79" i="7"/>
  <c r="B79" i="7"/>
  <c r="A79" i="7"/>
  <c r="I78" i="7"/>
  <c r="B78" i="7"/>
  <c r="A78" i="7"/>
  <c r="I77" i="7"/>
  <c r="B77" i="7"/>
  <c r="A77" i="7"/>
  <c r="I76" i="7"/>
  <c r="B76" i="7"/>
  <c r="A76" i="7"/>
  <c r="I75" i="7"/>
  <c r="B75" i="7"/>
  <c r="A75" i="7"/>
  <c r="I74" i="7"/>
  <c r="B74" i="7"/>
  <c r="A74" i="7"/>
  <c r="I73" i="7"/>
  <c r="B73" i="7"/>
  <c r="A73" i="7"/>
  <c r="I72" i="7"/>
  <c r="B72" i="7"/>
  <c r="A72" i="7"/>
  <c r="I71" i="7"/>
  <c r="B71" i="7"/>
  <c r="A71" i="7"/>
  <c r="I70" i="7"/>
  <c r="B70" i="7"/>
  <c r="A70" i="7"/>
  <c r="I69" i="7"/>
  <c r="B69" i="7"/>
  <c r="A69" i="7"/>
  <c r="I68" i="7"/>
  <c r="B68" i="7"/>
  <c r="A68" i="7"/>
  <c r="I67" i="7"/>
  <c r="B67" i="7"/>
  <c r="A67" i="7"/>
  <c r="I66" i="7"/>
  <c r="B66" i="7"/>
  <c r="A66" i="7"/>
  <c r="I65" i="7"/>
  <c r="B65" i="7"/>
  <c r="A65" i="7"/>
  <c r="I64" i="7"/>
  <c r="B64" i="7"/>
  <c r="A64" i="7"/>
  <c r="I63" i="7"/>
  <c r="B63" i="7"/>
  <c r="A63" i="7"/>
  <c r="I62" i="7"/>
  <c r="B62" i="7"/>
  <c r="A62" i="7"/>
  <c r="I61" i="7"/>
  <c r="B61" i="7"/>
  <c r="A61" i="7"/>
  <c r="I60" i="7"/>
  <c r="B60" i="7"/>
  <c r="A60" i="7"/>
  <c r="I59" i="7"/>
  <c r="B59" i="7"/>
  <c r="A59" i="7"/>
  <c r="I58" i="7"/>
  <c r="B58" i="7"/>
  <c r="A58" i="7"/>
  <c r="I57" i="7"/>
  <c r="B57" i="7"/>
  <c r="A57" i="7"/>
  <c r="I56" i="7"/>
  <c r="B56" i="7"/>
  <c r="A56" i="7"/>
  <c r="I55" i="7"/>
  <c r="B55" i="7"/>
  <c r="A55" i="7"/>
  <c r="I54" i="7"/>
  <c r="B54" i="7"/>
  <c r="A54" i="7"/>
  <c r="I53" i="7"/>
  <c r="B53" i="7"/>
  <c r="A53" i="7"/>
  <c r="I52" i="7"/>
  <c r="B52" i="7"/>
  <c r="A52" i="7"/>
  <c r="I51" i="7"/>
  <c r="B51" i="7"/>
  <c r="A51" i="7"/>
  <c r="I50" i="7"/>
  <c r="B50" i="7"/>
  <c r="A50" i="7"/>
  <c r="I49" i="7"/>
  <c r="H49" i="7"/>
  <c r="B49" i="7"/>
  <c r="A49" i="7"/>
  <c r="I48" i="7"/>
  <c r="H48" i="7"/>
  <c r="B48" i="7"/>
  <c r="A48" i="7"/>
  <c r="I47" i="7"/>
  <c r="H47" i="7"/>
  <c r="B47" i="7"/>
  <c r="A47" i="7"/>
  <c r="I46" i="7"/>
  <c r="H46" i="7"/>
  <c r="B46" i="7"/>
  <c r="A46" i="7"/>
  <c r="I45" i="7"/>
  <c r="H45" i="7"/>
  <c r="B45" i="7"/>
  <c r="A45" i="7"/>
  <c r="I44" i="7"/>
  <c r="H44" i="7"/>
  <c r="B44" i="7"/>
  <c r="A44" i="7"/>
  <c r="I43" i="7"/>
  <c r="H43" i="7"/>
  <c r="B43" i="7"/>
  <c r="A43" i="7"/>
  <c r="I42" i="7"/>
  <c r="H42" i="7"/>
  <c r="B42" i="7"/>
  <c r="A42" i="7"/>
  <c r="I41" i="7"/>
  <c r="H41" i="7"/>
  <c r="B41" i="7"/>
  <c r="A41" i="7"/>
  <c r="I40" i="7"/>
  <c r="H40" i="7"/>
  <c r="B40" i="7"/>
  <c r="A40" i="7"/>
  <c r="I39" i="7"/>
  <c r="H39" i="7"/>
  <c r="B39" i="7"/>
  <c r="A39" i="7"/>
  <c r="I38" i="7"/>
  <c r="H38" i="7"/>
  <c r="B38" i="7"/>
  <c r="A38" i="7"/>
  <c r="I37" i="7"/>
  <c r="H37" i="7"/>
  <c r="B37" i="7"/>
  <c r="A37" i="7"/>
  <c r="I36" i="7"/>
  <c r="H36" i="7"/>
  <c r="B36" i="7"/>
  <c r="A36" i="7"/>
  <c r="I35" i="7"/>
  <c r="H35" i="7"/>
  <c r="B35" i="7"/>
  <c r="A35" i="7"/>
  <c r="I34" i="7"/>
  <c r="H34" i="7"/>
  <c r="E34" i="7"/>
  <c r="B34" i="7"/>
  <c r="A34" i="7"/>
  <c r="I33" i="7"/>
  <c r="H33" i="7"/>
  <c r="E33" i="7"/>
  <c r="B33" i="7"/>
  <c r="A33" i="7"/>
  <c r="I32" i="7"/>
  <c r="H32" i="7"/>
  <c r="E32" i="7"/>
  <c r="B32" i="7"/>
  <c r="A32" i="7"/>
  <c r="I31" i="7"/>
  <c r="H31" i="7"/>
  <c r="E31" i="7"/>
  <c r="B31" i="7"/>
  <c r="A31" i="7"/>
  <c r="I30" i="7"/>
  <c r="H30" i="7"/>
  <c r="E30" i="7"/>
  <c r="B30" i="7"/>
  <c r="A30" i="7"/>
  <c r="I29" i="7"/>
  <c r="H29" i="7"/>
  <c r="E29" i="7"/>
  <c r="B29" i="7"/>
  <c r="A29" i="7"/>
  <c r="I28" i="7"/>
  <c r="H28" i="7"/>
  <c r="E28" i="7"/>
  <c r="B28" i="7"/>
  <c r="A28" i="7"/>
  <c r="I27" i="7"/>
  <c r="H27" i="7"/>
  <c r="E27" i="7"/>
  <c r="B27" i="7"/>
  <c r="A27" i="7"/>
  <c r="I26" i="7"/>
  <c r="H26" i="7"/>
  <c r="E26" i="7"/>
  <c r="D26" i="7"/>
  <c r="B26" i="7"/>
  <c r="A26" i="7"/>
  <c r="I25" i="7"/>
  <c r="H25" i="7"/>
  <c r="E25" i="7"/>
  <c r="D25" i="7"/>
  <c r="B25" i="7"/>
  <c r="A25" i="7"/>
  <c r="I24" i="7"/>
  <c r="H24" i="7"/>
  <c r="E24" i="7"/>
  <c r="D24" i="7"/>
  <c r="B24" i="7"/>
  <c r="A24" i="7"/>
  <c r="I23" i="7"/>
  <c r="H23" i="7"/>
  <c r="E23" i="7"/>
  <c r="D23" i="7"/>
  <c r="B23" i="7"/>
  <c r="A23" i="7"/>
  <c r="I22" i="7"/>
  <c r="H22" i="7"/>
  <c r="E22" i="7"/>
  <c r="D22" i="7"/>
  <c r="B22" i="7"/>
  <c r="A22" i="7"/>
  <c r="I21" i="7"/>
  <c r="H21" i="7"/>
  <c r="E21" i="7"/>
  <c r="D21" i="7"/>
  <c r="B21" i="7"/>
  <c r="A21" i="7"/>
  <c r="I20" i="7"/>
  <c r="H20" i="7"/>
  <c r="E20" i="7"/>
  <c r="D20" i="7"/>
  <c r="B20" i="7"/>
  <c r="A20" i="7"/>
  <c r="I19" i="7"/>
  <c r="H19" i="7"/>
  <c r="G19" i="7"/>
  <c r="E19" i="7"/>
  <c r="D19" i="7"/>
  <c r="B19" i="7"/>
  <c r="A19" i="7"/>
  <c r="I18" i="7"/>
  <c r="H18" i="7"/>
  <c r="G18" i="7"/>
  <c r="E18" i="7"/>
  <c r="D18" i="7"/>
  <c r="B18" i="7"/>
  <c r="A18" i="7"/>
  <c r="I17" i="7"/>
  <c r="H17" i="7"/>
  <c r="G17" i="7"/>
  <c r="E17" i="7"/>
  <c r="D17" i="7"/>
  <c r="B17" i="7"/>
  <c r="A17" i="7"/>
  <c r="I16" i="7"/>
  <c r="H16" i="7"/>
  <c r="G16" i="7"/>
  <c r="E16" i="7"/>
  <c r="D16" i="7"/>
  <c r="B16" i="7"/>
  <c r="A16" i="7"/>
  <c r="I15" i="7"/>
  <c r="H15" i="7"/>
  <c r="G15" i="7"/>
  <c r="E15" i="7"/>
  <c r="D15" i="7"/>
  <c r="C15" i="7"/>
  <c r="B15" i="7"/>
  <c r="A15" i="7"/>
  <c r="I14" i="7"/>
  <c r="H14" i="7"/>
  <c r="G14" i="7"/>
  <c r="E14" i="7"/>
  <c r="D14" i="7"/>
  <c r="C14" i="7"/>
  <c r="B14" i="7"/>
  <c r="A14" i="7"/>
  <c r="I13" i="7"/>
  <c r="H13" i="7"/>
  <c r="G13" i="7"/>
  <c r="E13" i="7"/>
  <c r="D13" i="7"/>
  <c r="C13" i="7"/>
  <c r="B13" i="7"/>
  <c r="A13" i="7"/>
  <c r="I12" i="7"/>
  <c r="H12" i="7"/>
  <c r="G12" i="7"/>
  <c r="E12" i="7"/>
  <c r="D12" i="7"/>
  <c r="C12" i="7"/>
  <c r="B12" i="7"/>
  <c r="A12" i="7"/>
  <c r="I11" i="7"/>
  <c r="H11" i="7"/>
  <c r="G11" i="7"/>
  <c r="E11" i="7"/>
  <c r="D11" i="7"/>
  <c r="C11" i="7"/>
  <c r="B11" i="7"/>
  <c r="A11" i="7"/>
  <c r="I10" i="7"/>
  <c r="H10" i="7"/>
  <c r="G10" i="7"/>
  <c r="E10" i="7"/>
  <c r="D10" i="7"/>
  <c r="C10" i="7"/>
  <c r="B10" i="7"/>
  <c r="A10" i="7"/>
  <c r="I9" i="7"/>
  <c r="H9" i="7"/>
  <c r="G9" i="7"/>
  <c r="E9" i="7"/>
  <c r="D9" i="7"/>
  <c r="C9" i="7"/>
  <c r="B9" i="7"/>
  <c r="A9" i="7"/>
  <c r="I8" i="7"/>
  <c r="H8" i="7"/>
  <c r="G8" i="7"/>
  <c r="E8" i="7"/>
  <c r="D8" i="7"/>
  <c r="C8" i="7"/>
  <c r="B8" i="7"/>
  <c r="A8" i="7"/>
  <c r="I7" i="7"/>
  <c r="H7" i="7"/>
  <c r="G7" i="7"/>
  <c r="E7" i="7"/>
  <c r="D7" i="7"/>
  <c r="C7" i="7"/>
  <c r="B7" i="7"/>
  <c r="A7" i="7"/>
  <c r="K6" i="7"/>
  <c r="J6" i="7"/>
  <c r="I6" i="7"/>
  <c r="H6" i="7"/>
  <c r="G6" i="7"/>
  <c r="E6" i="7"/>
  <c r="D6" i="7"/>
  <c r="C6" i="7"/>
  <c r="B6" i="7"/>
  <c r="A6" i="7"/>
  <c r="L5" i="7"/>
  <c r="K5" i="7"/>
  <c r="J5" i="7"/>
  <c r="I5" i="7"/>
  <c r="H5" i="7"/>
  <c r="G5" i="7"/>
  <c r="E5" i="7"/>
  <c r="D5" i="7"/>
  <c r="C5" i="7"/>
  <c r="B5" i="7"/>
  <c r="A5" i="7"/>
  <c r="L4" i="7"/>
  <c r="K4" i="7"/>
  <c r="J4" i="7"/>
  <c r="I4" i="7"/>
  <c r="H4" i="7"/>
  <c r="G4" i="7"/>
  <c r="F4" i="7"/>
  <c r="E4" i="7"/>
  <c r="D4" i="7"/>
  <c r="C4" i="7"/>
  <c r="B4" i="7"/>
  <c r="A4" i="7"/>
  <c r="L3" i="7"/>
  <c r="K3" i="7"/>
  <c r="J3" i="7"/>
  <c r="I3" i="7"/>
  <c r="H3" i="7"/>
  <c r="G3" i="7"/>
  <c r="F3" i="7"/>
  <c r="E3" i="7"/>
  <c r="D3" i="7"/>
  <c r="C3" i="7"/>
  <c r="B3" i="7"/>
  <c r="A3" i="7"/>
  <c r="L2" i="7"/>
  <c r="K2" i="7"/>
  <c r="J2" i="7"/>
  <c r="I2" i="7"/>
  <c r="H2" i="7"/>
  <c r="G2" i="7"/>
  <c r="F2" i="7"/>
  <c r="E2" i="7"/>
  <c r="D2" i="7"/>
  <c r="C2" i="7"/>
  <c r="B2" i="7"/>
  <c r="A2" i="7"/>
  <c r="L1" i="7"/>
  <c r="K1" i="7"/>
  <c r="J1" i="7"/>
  <c r="I1" i="7"/>
  <c r="H1" i="7"/>
  <c r="G1" i="7"/>
  <c r="F1" i="7"/>
  <c r="E1" i="7"/>
  <c r="D1" i="7"/>
  <c r="C1" i="7"/>
  <c r="B1" i="7"/>
  <c r="A1" i="7"/>
  <c r="J2" i="6"/>
  <c r="K2" i="6"/>
  <c r="L2" i="6"/>
  <c r="J3" i="6"/>
  <c r="K3" i="6"/>
  <c r="L3" i="6"/>
  <c r="J4" i="6"/>
  <c r="K4" i="6"/>
  <c r="L4" i="6"/>
  <c r="J5" i="6"/>
  <c r="K5" i="6"/>
  <c r="L5" i="6"/>
  <c r="J6" i="6"/>
  <c r="K6" i="6"/>
  <c r="K1" i="6"/>
  <c r="L1" i="6"/>
  <c r="J1" i="6"/>
  <c r="F2" i="6"/>
  <c r="G2" i="6"/>
  <c r="H2" i="6"/>
  <c r="I2" i="6"/>
  <c r="F3" i="6"/>
  <c r="G3" i="6"/>
  <c r="H3" i="6"/>
  <c r="I3" i="6"/>
  <c r="F4" i="6"/>
  <c r="G4" i="6"/>
  <c r="H4" i="6"/>
  <c r="I4" i="6"/>
  <c r="G5" i="6"/>
  <c r="H5" i="6"/>
  <c r="I5" i="6"/>
  <c r="G6" i="6"/>
  <c r="H6" i="6"/>
  <c r="I6" i="6"/>
  <c r="G7" i="6"/>
  <c r="H7" i="6"/>
  <c r="I7" i="6"/>
  <c r="G8" i="6"/>
  <c r="H8" i="6"/>
  <c r="I8" i="6"/>
  <c r="G9" i="6"/>
  <c r="H9" i="6"/>
  <c r="I9" i="6"/>
  <c r="G10" i="6"/>
  <c r="H10" i="6"/>
  <c r="I10" i="6"/>
  <c r="G11" i="6"/>
  <c r="H11" i="6"/>
  <c r="I11" i="6"/>
  <c r="G12" i="6"/>
  <c r="H12" i="6"/>
  <c r="I12" i="6"/>
  <c r="G13" i="6"/>
  <c r="H13" i="6"/>
  <c r="I13" i="6"/>
  <c r="G14" i="6"/>
  <c r="H14" i="6"/>
  <c r="I14" i="6"/>
  <c r="G15" i="6"/>
  <c r="H15" i="6"/>
  <c r="I15" i="6"/>
  <c r="G16" i="6"/>
  <c r="H16" i="6"/>
  <c r="I16" i="6"/>
  <c r="G17" i="6"/>
  <c r="H17" i="6"/>
  <c r="I17" i="6"/>
  <c r="G18" i="6"/>
  <c r="H18" i="6"/>
  <c r="I18" i="6"/>
  <c r="G19" i="6"/>
  <c r="H19" i="6"/>
  <c r="I19" i="6"/>
  <c r="H20" i="6"/>
  <c r="I20" i="6"/>
  <c r="H21" i="6"/>
  <c r="I21" i="6"/>
  <c r="H22" i="6"/>
  <c r="I22" i="6"/>
  <c r="H23" i="6"/>
  <c r="I23" i="6"/>
  <c r="H24" i="6"/>
  <c r="I24" i="6"/>
  <c r="H25" i="6"/>
  <c r="I25" i="6"/>
  <c r="H26" i="6"/>
  <c r="I26" i="6"/>
  <c r="H27" i="6"/>
  <c r="I27" i="6"/>
  <c r="H28" i="6"/>
  <c r="I28" i="6"/>
  <c r="H29" i="6"/>
  <c r="I29" i="6"/>
  <c r="H30" i="6"/>
  <c r="I30" i="6"/>
  <c r="H31" i="6"/>
  <c r="I31" i="6"/>
  <c r="H32" i="6"/>
  <c r="I32" i="6"/>
  <c r="H33" i="6"/>
  <c r="I33" i="6"/>
  <c r="H34" i="6"/>
  <c r="I34" i="6"/>
  <c r="H35" i="6"/>
  <c r="I35" i="6"/>
  <c r="H36" i="6"/>
  <c r="I36" i="6"/>
  <c r="H37" i="6"/>
  <c r="I37" i="6"/>
  <c r="H38" i="6"/>
  <c r="I38" i="6"/>
  <c r="H39" i="6"/>
  <c r="I39" i="6"/>
  <c r="H40" i="6"/>
  <c r="I40" i="6"/>
  <c r="H41" i="6"/>
  <c r="I41" i="6"/>
  <c r="H42" i="6"/>
  <c r="I42" i="6"/>
  <c r="H43" i="6"/>
  <c r="I43" i="6"/>
  <c r="H44" i="6"/>
  <c r="I44" i="6"/>
  <c r="H45" i="6"/>
  <c r="I45" i="6"/>
  <c r="H46" i="6"/>
  <c r="I46" i="6"/>
  <c r="H47" i="6"/>
  <c r="I47" i="6"/>
  <c r="H48" i="6"/>
  <c r="I48" i="6"/>
  <c r="H49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H1" i="6"/>
  <c r="I1" i="6"/>
  <c r="G1" i="6"/>
  <c r="F1" i="6"/>
  <c r="D2" i="6"/>
  <c r="E2" i="6"/>
  <c r="D3" i="6"/>
  <c r="E3" i="6"/>
  <c r="D4" i="6"/>
  <c r="E4" i="6"/>
  <c r="D5" i="6"/>
  <c r="E5" i="6"/>
  <c r="D6" i="6"/>
  <c r="E6" i="6"/>
  <c r="D7" i="6"/>
  <c r="E7" i="6"/>
  <c r="D8" i="6"/>
  <c r="E8" i="6"/>
  <c r="D9" i="6"/>
  <c r="E9" i="6"/>
  <c r="D10" i="6"/>
  <c r="E10" i="6"/>
  <c r="D11" i="6"/>
  <c r="E11" i="6"/>
  <c r="D12" i="6"/>
  <c r="E12" i="6"/>
  <c r="D13" i="6"/>
  <c r="E13" i="6"/>
  <c r="D14" i="6"/>
  <c r="E14" i="6"/>
  <c r="D15" i="6"/>
  <c r="E15" i="6"/>
  <c r="D16" i="6"/>
  <c r="E16" i="6"/>
  <c r="D17" i="6"/>
  <c r="E17" i="6"/>
  <c r="D18" i="6"/>
  <c r="E18" i="6"/>
  <c r="D19" i="6"/>
  <c r="E19" i="6"/>
  <c r="D20" i="6"/>
  <c r="E20" i="6"/>
  <c r="D21" i="6"/>
  <c r="E21" i="6"/>
  <c r="D22" i="6"/>
  <c r="E22" i="6"/>
  <c r="D23" i="6"/>
  <c r="E23" i="6"/>
  <c r="D24" i="6"/>
  <c r="E24" i="6"/>
  <c r="D25" i="6"/>
  <c r="E25" i="6"/>
  <c r="D26" i="6"/>
  <c r="E26" i="6"/>
  <c r="E27" i="6"/>
  <c r="E28" i="6"/>
  <c r="E29" i="6"/>
  <c r="E30" i="6"/>
  <c r="E31" i="6"/>
  <c r="E32" i="6"/>
  <c r="E33" i="6"/>
  <c r="E34" i="6"/>
  <c r="E1" i="6"/>
  <c r="D1" i="6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" i="6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1002" i="6"/>
  <c r="B1003" i="6"/>
  <c r="B1004" i="6"/>
  <c r="B1005" i="6"/>
  <c r="B1006" i="6"/>
  <c r="B1007" i="6"/>
  <c r="B1008" i="6"/>
  <c r="B1009" i="6"/>
  <c r="B1010" i="6"/>
  <c r="B1011" i="6"/>
  <c r="B1012" i="6"/>
  <c r="B1013" i="6"/>
  <c r="B1014" i="6"/>
  <c r="B1015" i="6"/>
  <c r="B1016" i="6"/>
  <c r="B1017" i="6"/>
  <c r="B1018" i="6"/>
  <c r="B1019" i="6"/>
  <c r="B1020" i="6"/>
  <c r="B1021" i="6"/>
  <c r="B1022" i="6"/>
  <c r="B1023" i="6"/>
  <c r="B1024" i="6"/>
  <c r="B1025" i="6"/>
  <c r="B1026" i="6"/>
  <c r="B1027" i="6"/>
  <c r="B1028" i="6"/>
  <c r="B1029" i="6"/>
  <c r="B1030" i="6"/>
  <c r="B1031" i="6"/>
  <c r="B1032" i="6"/>
  <c r="B1033" i="6"/>
  <c r="B1034" i="6"/>
  <c r="B1035" i="6"/>
  <c r="B1036" i="6"/>
  <c r="B1037" i="6"/>
  <c r="B1038" i="6"/>
  <c r="B1039" i="6"/>
  <c r="B1040" i="6"/>
  <c r="B1041" i="6"/>
  <c r="B1042" i="6"/>
  <c r="B1043" i="6"/>
  <c r="B1044" i="6"/>
  <c r="B1045" i="6"/>
  <c r="B1046" i="6"/>
  <c r="B1047" i="6"/>
  <c r="B1048" i="6"/>
  <c r="B1049" i="6"/>
  <c r="B1050" i="6"/>
  <c r="B1051" i="6"/>
  <c r="B1052" i="6"/>
  <c r="B1053" i="6"/>
  <c r="B1054" i="6"/>
  <c r="B1055" i="6"/>
  <c r="B1056" i="6"/>
  <c r="B1057" i="6"/>
  <c r="B1058" i="6"/>
  <c r="B1059" i="6"/>
  <c r="B1060" i="6"/>
  <c r="B1061" i="6"/>
  <c r="B1062" i="6"/>
  <c r="B1063" i="6"/>
  <c r="B1064" i="6"/>
  <c r="B1065" i="6"/>
  <c r="B1066" i="6"/>
  <c r="B1067" i="6"/>
  <c r="B1068" i="6"/>
  <c r="B1069" i="6"/>
  <c r="B1070" i="6"/>
  <c r="B1071" i="6"/>
  <c r="B1072" i="6"/>
  <c r="B1073" i="6"/>
  <c r="B1074" i="6"/>
  <c r="B1075" i="6"/>
  <c r="B1076" i="6"/>
  <c r="B1077" i="6"/>
  <c r="B1078" i="6"/>
  <c r="B1079" i="6"/>
  <c r="B1080" i="6"/>
  <c r="B1081" i="6"/>
  <c r="B1082" i="6"/>
  <c r="B1083" i="6"/>
  <c r="B1084" i="6"/>
  <c r="B1085" i="6"/>
  <c r="B1086" i="6"/>
  <c r="B1087" i="6"/>
  <c r="B1088" i="6"/>
  <c r="B1089" i="6"/>
  <c r="B1090" i="6"/>
  <c r="B1091" i="6"/>
  <c r="B1092" i="6"/>
  <c r="B1093" i="6"/>
  <c r="B1094" i="6"/>
  <c r="B1095" i="6"/>
  <c r="B1096" i="6"/>
  <c r="B1097" i="6"/>
  <c r="B1098" i="6"/>
  <c r="B1099" i="6"/>
  <c r="B1100" i="6"/>
  <c r="B1101" i="6"/>
  <c r="B1102" i="6"/>
  <c r="B1103" i="6"/>
  <c r="B1104" i="6"/>
  <c r="B1105" i="6"/>
  <c r="B1106" i="6"/>
  <c r="B1107" i="6"/>
  <c r="B1108" i="6"/>
  <c r="B1109" i="6"/>
  <c r="B1110" i="6"/>
  <c r="B1111" i="6"/>
  <c r="B1112" i="6"/>
  <c r="B1113" i="6"/>
  <c r="B1114" i="6"/>
  <c r="B1115" i="6"/>
  <c r="B1116" i="6"/>
  <c r="B1117" i="6"/>
  <c r="B1118" i="6"/>
  <c r="B1119" i="6"/>
  <c r="B1120" i="6"/>
  <c r="B1121" i="6"/>
  <c r="B1122" i="6"/>
  <c r="B1123" i="6"/>
  <c r="B1124" i="6"/>
  <c r="B1125" i="6"/>
  <c r="B1126" i="6"/>
  <c r="B1127" i="6"/>
  <c r="B1128" i="6"/>
  <c r="B1129" i="6"/>
  <c r="B1130" i="6"/>
  <c r="B1131" i="6"/>
  <c r="B1132" i="6"/>
  <c r="B1133" i="6"/>
  <c r="B1134" i="6"/>
  <c r="B1135" i="6"/>
  <c r="B1136" i="6"/>
  <c r="B1137" i="6"/>
  <c r="B1138" i="6"/>
  <c r="B1139" i="6"/>
  <c r="B1140" i="6"/>
  <c r="B1141" i="6"/>
  <c r="B1142" i="6"/>
  <c r="B1143" i="6"/>
  <c r="B1144" i="6"/>
  <c r="B1145" i="6"/>
  <c r="B1146" i="6"/>
  <c r="B1147" i="6"/>
  <c r="B1148" i="6"/>
  <c r="B1149" i="6"/>
  <c r="B1150" i="6"/>
  <c r="B1151" i="6"/>
  <c r="B1152" i="6"/>
  <c r="B1153" i="6"/>
  <c r="B1154" i="6"/>
  <c r="B1155" i="6"/>
  <c r="B1156" i="6"/>
  <c r="B1157" i="6"/>
  <c r="B1158" i="6"/>
  <c r="B1159" i="6"/>
  <c r="B1160" i="6"/>
  <c r="B1161" i="6"/>
  <c r="B1162" i="6"/>
  <c r="B1163" i="6"/>
  <c r="B1164" i="6"/>
  <c r="B1165" i="6"/>
  <c r="B1166" i="6"/>
  <c r="B1167" i="6"/>
  <c r="B1168" i="6"/>
  <c r="B1169" i="6"/>
  <c r="B1170" i="6"/>
  <c r="B1171" i="6"/>
  <c r="B1172" i="6"/>
  <c r="B1173" i="6"/>
  <c r="B1174" i="6"/>
  <c r="B1175" i="6"/>
  <c r="B1176" i="6"/>
  <c r="B1177" i="6"/>
  <c r="B1178" i="6"/>
  <c r="B1179" i="6"/>
  <c r="B1180" i="6"/>
  <c r="B1181" i="6"/>
  <c r="B1182" i="6"/>
  <c r="B1183" i="6"/>
  <c r="B1184" i="6"/>
  <c r="B1185" i="6"/>
  <c r="B1186" i="6"/>
  <c r="B1187" i="6"/>
  <c r="B1188" i="6"/>
  <c r="B1189" i="6"/>
  <c r="B1190" i="6"/>
  <c r="B1191" i="6"/>
  <c r="B1192" i="6"/>
  <c r="B1193" i="6"/>
  <c r="B1194" i="6"/>
  <c r="B1195" i="6"/>
  <c r="B1196" i="6"/>
  <c r="B1197" i="6"/>
  <c r="B1198" i="6"/>
  <c r="B1199" i="6"/>
  <c r="B1200" i="6"/>
  <c r="B1201" i="6"/>
  <c r="B1202" i="6"/>
  <c r="B1203" i="6"/>
  <c r="B1204" i="6"/>
  <c r="B1205" i="6"/>
  <c r="B1206" i="6"/>
  <c r="B1207" i="6"/>
  <c r="B1208" i="6"/>
  <c r="B1209" i="6"/>
  <c r="B1210" i="6"/>
  <c r="B1211" i="6"/>
  <c r="B1212" i="6"/>
  <c r="B1213" i="6"/>
  <c r="B1214" i="6"/>
  <c r="B1215" i="6"/>
  <c r="B1216" i="6"/>
  <c r="B1217" i="6"/>
  <c r="B1218" i="6"/>
  <c r="B1219" i="6"/>
  <c r="B1220" i="6"/>
  <c r="B1221" i="6"/>
  <c r="B1222" i="6"/>
  <c r="B1223" i="6"/>
  <c r="B1224" i="6"/>
  <c r="B1225" i="6"/>
  <c r="B1226" i="6"/>
  <c r="B1227" i="6"/>
  <c r="B1228" i="6"/>
  <c r="B1229" i="6"/>
  <c r="B1230" i="6"/>
  <c r="B1231" i="6"/>
  <c r="B1232" i="6"/>
  <c r="B1233" i="6"/>
  <c r="B1234" i="6"/>
  <c r="B1235" i="6"/>
  <c r="B1236" i="6"/>
  <c r="B1237" i="6"/>
  <c r="B1238" i="6"/>
  <c r="B1239" i="6"/>
  <c r="B1240" i="6"/>
  <c r="B1241" i="6"/>
  <c r="B1242" i="6"/>
  <c r="B1243" i="6"/>
  <c r="B1244" i="6"/>
  <c r="B1245" i="6"/>
  <c r="B1246" i="6"/>
  <c r="B1247" i="6"/>
  <c r="B1248" i="6"/>
  <c r="B1249" i="6"/>
  <c r="B1250" i="6"/>
  <c r="B1251" i="6"/>
  <c r="B1252" i="6"/>
  <c r="B1253" i="6"/>
  <c r="B1254" i="6"/>
  <c r="B1255" i="6"/>
  <c r="B1256" i="6"/>
  <c r="B1257" i="6"/>
  <c r="B1258" i="6"/>
  <c r="B1259" i="6"/>
  <c r="B1260" i="6"/>
  <c r="B1261" i="6"/>
  <c r="B1262" i="6"/>
  <c r="B1263" i="6"/>
  <c r="B1264" i="6"/>
  <c r="B1265" i="6"/>
  <c r="B1266" i="6"/>
  <c r="B1267" i="6"/>
  <c r="B1268" i="6"/>
  <c r="B1269" i="6"/>
  <c r="B1270" i="6"/>
  <c r="B1271" i="6"/>
  <c r="B1272" i="6"/>
  <c r="B1273" i="6"/>
  <c r="B1274" i="6"/>
  <c r="B1275" i="6"/>
  <c r="B1276" i="6"/>
  <c r="B1277" i="6"/>
  <c r="B1278" i="6"/>
  <c r="B1279" i="6"/>
  <c r="B1280" i="6"/>
  <c r="B1281" i="6"/>
  <c r="B1282" i="6"/>
  <c r="B1283" i="6"/>
  <c r="B1284" i="6"/>
  <c r="B1285" i="6"/>
  <c r="B1286" i="6"/>
  <c r="B1287" i="6"/>
  <c r="B1288" i="6"/>
  <c r="B1289" i="6"/>
  <c r="B1290" i="6"/>
  <c r="B1291" i="6"/>
  <c r="B1292" i="6"/>
  <c r="B1293" i="6"/>
  <c r="B1294" i="6"/>
  <c r="B1295" i="6"/>
  <c r="B1296" i="6"/>
  <c r="B1297" i="6"/>
  <c r="B1298" i="6"/>
  <c r="B1299" i="6"/>
  <c r="B1300" i="6"/>
  <c r="B1301" i="6"/>
  <c r="B1302" i="6"/>
  <c r="B1303" i="6"/>
  <c r="B1304" i="6"/>
  <c r="B1305" i="6"/>
  <c r="B1306" i="6"/>
  <c r="B1307" i="6"/>
  <c r="B1308" i="6"/>
  <c r="B1309" i="6"/>
  <c r="B1310" i="6"/>
  <c r="B1311" i="6"/>
  <c r="B1312" i="6"/>
  <c r="B1313" i="6"/>
  <c r="B1314" i="6"/>
  <c r="B1315" i="6"/>
  <c r="B1316" i="6"/>
  <c r="B1317" i="6"/>
  <c r="B1318" i="6"/>
  <c r="B1319" i="6"/>
  <c r="B1320" i="6"/>
  <c r="B1321" i="6"/>
  <c r="B1322" i="6"/>
  <c r="B1323" i="6"/>
  <c r="B1324" i="6"/>
  <c r="B1325" i="6"/>
  <c r="B1326" i="6"/>
  <c r="B1327" i="6"/>
  <c r="B1328" i="6"/>
  <c r="B1329" i="6"/>
  <c r="B1330" i="6"/>
  <c r="B1331" i="6"/>
  <c r="B1332" i="6"/>
  <c r="B1333" i="6"/>
  <c r="B1334" i="6"/>
  <c r="B1335" i="6"/>
  <c r="B1336" i="6"/>
  <c r="B1337" i="6"/>
  <c r="B1338" i="6"/>
  <c r="B1339" i="6"/>
  <c r="B1340" i="6"/>
  <c r="B1341" i="6"/>
  <c r="B1342" i="6"/>
  <c r="B1343" i="6"/>
  <c r="B1344" i="6"/>
  <c r="B1345" i="6"/>
  <c r="B1346" i="6"/>
  <c r="B1347" i="6"/>
  <c r="B1348" i="6"/>
  <c r="B1349" i="6"/>
  <c r="B1350" i="6"/>
  <c r="B1351" i="6"/>
  <c r="B1352" i="6"/>
  <c r="B1353" i="6"/>
  <c r="B1354" i="6"/>
  <c r="B1355" i="6"/>
  <c r="B1356" i="6"/>
  <c r="B1357" i="6"/>
  <c r="B1358" i="6"/>
  <c r="B1359" i="6"/>
  <c r="B1360" i="6"/>
  <c r="B1361" i="6"/>
  <c r="B1362" i="6"/>
  <c r="B1363" i="6"/>
  <c r="B1364" i="6"/>
  <c r="B1365" i="6"/>
  <c r="B1366" i="6"/>
  <c r="B1367" i="6"/>
  <c r="B1368" i="6"/>
  <c r="B1369" i="6"/>
  <c r="B1370" i="6"/>
  <c r="B1371" i="6"/>
  <c r="B1372" i="6"/>
  <c r="B1373" i="6"/>
  <c r="B1374" i="6"/>
  <c r="B1375" i="6"/>
  <c r="B1376" i="6"/>
  <c r="B1377" i="6"/>
  <c r="B1378" i="6"/>
  <c r="B1379" i="6"/>
  <c r="B1380" i="6"/>
  <c r="B1381" i="6"/>
  <c r="B1382" i="6"/>
  <c r="B1383" i="6"/>
  <c r="B1384" i="6"/>
  <c r="B1385" i="6"/>
  <c r="B1386" i="6"/>
  <c r="B1387" i="6"/>
  <c r="B1388" i="6"/>
  <c r="B1389" i="6"/>
  <c r="B1390" i="6"/>
  <c r="B1391" i="6"/>
  <c r="B1392" i="6"/>
  <c r="B1393" i="6"/>
  <c r="B1394" i="6"/>
  <c r="B1395" i="6"/>
  <c r="B1396" i="6"/>
  <c r="B1397" i="6"/>
  <c r="B1398" i="6"/>
  <c r="B1399" i="6"/>
  <c r="B1400" i="6"/>
  <c r="B1401" i="6"/>
  <c r="B1402" i="6"/>
  <c r="B1403" i="6"/>
  <c r="B1404" i="6"/>
  <c r="B1405" i="6"/>
  <c r="B1406" i="6"/>
  <c r="B1407" i="6"/>
  <c r="B1408" i="6"/>
  <c r="B1409" i="6"/>
  <c r="B1410" i="6"/>
  <c r="B1411" i="6"/>
  <c r="B1412" i="6"/>
  <c r="B1413" i="6"/>
  <c r="B1414" i="6"/>
  <c r="B1415" i="6"/>
  <c r="B1416" i="6"/>
  <c r="B1417" i="6"/>
  <c r="B1418" i="6"/>
  <c r="B1419" i="6"/>
  <c r="B1420" i="6"/>
  <c r="B1421" i="6"/>
  <c r="B1422" i="6"/>
  <c r="B1423" i="6"/>
  <c r="B1424" i="6"/>
  <c r="B1425" i="6"/>
  <c r="B1426" i="6"/>
  <c r="B1427" i="6"/>
  <c r="B1428" i="6"/>
  <c r="B1429" i="6"/>
  <c r="B1430" i="6"/>
  <c r="B1431" i="6"/>
  <c r="B1432" i="6"/>
  <c r="B1433" i="6"/>
  <c r="B1434" i="6"/>
  <c r="B1435" i="6"/>
  <c r="B1436" i="6"/>
  <c r="B1437" i="6"/>
  <c r="B1438" i="6"/>
  <c r="B1439" i="6"/>
  <c r="B1440" i="6"/>
  <c r="B1441" i="6"/>
  <c r="B1442" i="6"/>
  <c r="B1443" i="6"/>
  <c r="B1444" i="6"/>
  <c r="B1445" i="6"/>
  <c r="B1446" i="6"/>
  <c r="B1447" i="6"/>
  <c r="B1448" i="6"/>
  <c r="B1449" i="6"/>
  <c r="B1450" i="6"/>
  <c r="B1451" i="6"/>
  <c r="B1452" i="6"/>
  <c r="B1453" i="6"/>
  <c r="B1454" i="6"/>
  <c r="B1455" i="6"/>
  <c r="B1456" i="6"/>
  <c r="B1457" i="6"/>
  <c r="B1458" i="6"/>
  <c r="B1459" i="6"/>
  <c r="B1460" i="6"/>
  <c r="B1461" i="6"/>
  <c r="B1462" i="6"/>
  <c r="B1463" i="6"/>
  <c r="B1464" i="6"/>
  <c r="B1465" i="6"/>
  <c r="B1466" i="6"/>
  <c r="B1467" i="6"/>
  <c r="B1468" i="6"/>
  <c r="B1469" i="6"/>
  <c r="B1470" i="6"/>
  <c r="B1471" i="6"/>
  <c r="B1472" i="6"/>
  <c r="B1473" i="6"/>
  <c r="B1474" i="6"/>
  <c r="B1475" i="6"/>
  <c r="B1476" i="6"/>
  <c r="B1477" i="6"/>
  <c r="B1478" i="6"/>
  <c r="B1479" i="6"/>
  <c r="B1480" i="6"/>
  <c r="B1481" i="6"/>
  <c r="B1482" i="6"/>
  <c r="B1483" i="6"/>
  <c r="B1484" i="6"/>
  <c r="B1485" i="6"/>
  <c r="B1486" i="6"/>
  <c r="B1487" i="6"/>
  <c r="B1488" i="6"/>
  <c r="B1489" i="6"/>
  <c r="B1490" i="6"/>
  <c r="B1491" i="6"/>
  <c r="B1492" i="6"/>
  <c r="B1493" i="6"/>
  <c r="B1494" i="6"/>
  <c r="B1495" i="6"/>
  <c r="B1496" i="6"/>
  <c r="B1497" i="6"/>
  <c r="B1498" i="6"/>
  <c r="B1499" i="6"/>
  <c r="B1500" i="6"/>
  <c r="B1501" i="6"/>
  <c r="B1502" i="6"/>
  <c r="B1503" i="6"/>
  <c r="B1504" i="6"/>
  <c r="B1505" i="6"/>
  <c r="B1506" i="6"/>
  <c r="B1507" i="6"/>
  <c r="B1508" i="6"/>
  <c r="B1509" i="6"/>
  <c r="B1510" i="6"/>
  <c r="B1511" i="6"/>
  <c r="B1512" i="6"/>
  <c r="B1513" i="6"/>
  <c r="B1514" i="6"/>
  <c r="B1515" i="6"/>
  <c r="B1516" i="6"/>
  <c r="B1517" i="6"/>
  <c r="B1518" i="6"/>
  <c r="B1519" i="6"/>
  <c r="B1520" i="6"/>
  <c r="B1521" i="6"/>
  <c r="B1522" i="6"/>
  <c r="B1523" i="6"/>
  <c r="B1524" i="6"/>
  <c r="B1525" i="6"/>
  <c r="B1526" i="6"/>
  <c r="B1527" i="6"/>
  <c r="B1528" i="6"/>
  <c r="B1529" i="6"/>
  <c r="B1530" i="6"/>
  <c r="B1531" i="6"/>
  <c r="B1532" i="6"/>
  <c r="B1533" i="6"/>
  <c r="B1534" i="6"/>
  <c r="B1535" i="6"/>
  <c r="B1536" i="6"/>
  <c r="B1537" i="6"/>
  <c r="B1538" i="6"/>
  <c r="B1539" i="6"/>
  <c r="B1540" i="6"/>
  <c r="B1541" i="6"/>
  <c r="B1542" i="6"/>
  <c r="B1543" i="6"/>
  <c r="B1544" i="6"/>
  <c r="B1545" i="6"/>
  <c r="B1546" i="6"/>
  <c r="B1547" i="6"/>
  <c r="B1548" i="6"/>
  <c r="B1549" i="6"/>
  <c r="B1550" i="6"/>
  <c r="B1551" i="6"/>
  <c r="B1552" i="6"/>
  <c r="B1553" i="6"/>
  <c r="B1554" i="6"/>
  <c r="B1555" i="6"/>
  <c r="B1556" i="6"/>
  <c r="B1557" i="6"/>
  <c r="B1558" i="6"/>
  <c r="B1559" i="6"/>
  <c r="B1560" i="6"/>
  <c r="B1561" i="6"/>
  <c r="B1562" i="6"/>
  <c r="B1563" i="6"/>
  <c r="B1564" i="6"/>
  <c r="B1565" i="6"/>
  <c r="B1566" i="6"/>
  <c r="B1567" i="6"/>
  <c r="B1568" i="6"/>
  <c r="B1569" i="6"/>
  <c r="B1570" i="6"/>
  <c r="B1571" i="6"/>
  <c r="B1572" i="6"/>
  <c r="B1573" i="6"/>
  <c r="B1574" i="6"/>
  <c r="B1575" i="6"/>
  <c r="B1576" i="6"/>
  <c r="B1577" i="6"/>
  <c r="B1578" i="6"/>
  <c r="B1579" i="6"/>
  <c r="B1580" i="6"/>
  <c r="B1581" i="6"/>
  <c r="B1582" i="6"/>
  <c r="B1583" i="6"/>
  <c r="B1584" i="6"/>
  <c r="B1585" i="6"/>
  <c r="B1586" i="6"/>
  <c r="B1587" i="6"/>
  <c r="B1588" i="6"/>
  <c r="B1589" i="6"/>
  <c r="B1590" i="6"/>
  <c r="B1591" i="6"/>
  <c r="B1592" i="6"/>
  <c r="B1593" i="6"/>
  <c r="B1594" i="6"/>
  <c r="B1595" i="6"/>
  <c r="B1596" i="6"/>
  <c r="B1597" i="6"/>
  <c r="B1598" i="6"/>
  <c r="B1599" i="6"/>
  <c r="B1600" i="6"/>
  <c r="B1601" i="6"/>
  <c r="B1602" i="6"/>
  <c r="B1603" i="6"/>
  <c r="B1604" i="6"/>
  <c r="B1605" i="6"/>
  <c r="B1606" i="6"/>
  <c r="B1607" i="6"/>
  <c r="B1608" i="6"/>
  <c r="B1609" i="6"/>
  <c r="B1610" i="6"/>
  <c r="B1611" i="6"/>
  <c r="B1612" i="6"/>
  <c r="B1613" i="6"/>
  <c r="B1614" i="6"/>
  <c r="B1615" i="6"/>
  <c r="B1616" i="6"/>
  <c r="B1617" i="6"/>
  <c r="B1618" i="6"/>
  <c r="B1619" i="6"/>
  <c r="B1620" i="6"/>
  <c r="B1621" i="6"/>
  <c r="B1622" i="6"/>
  <c r="B1623" i="6"/>
  <c r="B1624" i="6"/>
  <c r="B1625" i="6"/>
  <c r="B1626" i="6"/>
  <c r="B1627" i="6"/>
  <c r="B1628" i="6"/>
  <c r="B1629" i="6"/>
  <c r="B1630" i="6"/>
  <c r="B1631" i="6"/>
  <c r="B1632" i="6"/>
  <c r="B1633" i="6"/>
  <c r="B1634" i="6"/>
  <c r="B1635" i="6"/>
  <c r="B1636" i="6"/>
  <c r="B1637" i="6"/>
  <c r="B1638" i="6"/>
  <c r="B1639" i="6"/>
  <c r="B1640" i="6"/>
  <c r="B1641" i="6"/>
  <c r="B1642" i="6"/>
  <c r="B1643" i="6"/>
  <c r="B1644" i="6"/>
  <c r="B1645" i="6"/>
  <c r="B1646" i="6"/>
  <c r="B1647" i="6"/>
  <c r="B1648" i="6"/>
  <c r="B1649" i="6"/>
  <c r="B1650" i="6"/>
  <c r="B1651" i="6"/>
  <c r="B1652" i="6"/>
  <c r="B1653" i="6"/>
  <c r="B1654" i="6"/>
  <c r="B1655" i="6"/>
  <c r="B1656" i="6"/>
  <c r="B1657" i="6"/>
  <c r="B1658" i="6"/>
  <c r="B1659" i="6"/>
  <c r="B1660" i="6"/>
  <c r="B1661" i="6"/>
  <c r="B1662" i="6"/>
  <c r="B1663" i="6"/>
  <c r="B1664" i="6"/>
  <c r="B1665" i="6"/>
  <c r="B1666" i="6"/>
  <c r="B1667" i="6"/>
  <c r="B1668" i="6"/>
  <c r="B1669" i="6"/>
  <c r="B1670" i="6"/>
  <c r="B1671" i="6"/>
  <c r="B1672" i="6"/>
  <c r="B1673" i="6"/>
  <c r="B1674" i="6"/>
  <c r="B1675" i="6"/>
  <c r="B1676" i="6"/>
  <c r="B1677" i="6"/>
  <c r="B1678" i="6"/>
  <c r="B1679" i="6"/>
  <c r="B1680" i="6"/>
  <c r="B1681" i="6"/>
  <c r="B1682" i="6"/>
  <c r="B1683" i="6"/>
  <c r="B1684" i="6"/>
  <c r="B1685" i="6"/>
  <c r="B1686" i="6"/>
  <c r="B1687" i="6"/>
  <c r="B1688" i="6"/>
  <c r="B1689" i="6"/>
  <c r="B1690" i="6"/>
  <c r="B1691" i="6"/>
  <c r="B1692" i="6"/>
  <c r="B1693" i="6"/>
  <c r="B1694" i="6"/>
  <c r="B1695" i="6"/>
  <c r="B1696" i="6"/>
  <c r="B1697" i="6"/>
  <c r="B1698" i="6"/>
  <c r="B1699" i="6"/>
  <c r="B1700" i="6"/>
  <c r="B1701" i="6"/>
  <c r="B1702" i="6"/>
  <c r="B1703" i="6"/>
  <c r="B1704" i="6"/>
  <c r="B1705" i="6"/>
  <c r="B1706" i="6"/>
  <c r="B1707" i="6"/>
  <c r="B1708" i="6"/>
  <c r="B1709" i="6"/>
  <c r="B1710" i="6"/>
  <c r="B1711" i="6"/>
  <c r="B1712" i="6"/>
  <c r="B1713" i="6"/>
  <c r="B1714" i="6"/>
  <c r="B1715" i="6"/>
  <c r="B1716" i="6"/>
  <c r="B1717" i="6"/>
  <c r="B1718" i="6"/>
  <c r="B1719" i="6"/>
  <c r="B1720" i="6"/>
  <c r="B1721" i="6"/>
  <c r="B1722" i="6"/>
  <c r="B1723" i="6"/>
  <c r="B1724" i="6"/>
  <c r="B1725" i="6"/>
  <c r="B1726" i="6"/>
  <c r="B1727" i="6"/>
  <c r="B1728" i="6"/>
  <c r="B1729" i="6"/>
  <c r="B1730" i="6"/>
  <c r="B1731" i="6"/>
  <c r="B1732" i="6"/>
  <c r="B1733" i="6"/>
  <c r="B1734" i="6"/>
  <c r="B1735" i="6"/>
  <c r="B1736" i="6"/>
  <c r="B1737" i="6"/>
  <c r="B1738" i="6"/>
  <c r="B1739" i="6"/>
  <c r="B1740" i="6"/>
  <c r="B1741" i="6"/>
  <c r="B1742" i="6"/>
  <c r="B1743" i="6"/>
  <c r="B1744" i="6"/>
  <c r="B1745" i="6"/>
  <c r="B1746" i="6"/>
  <c r="B1747" i="6"/>
  <c r="B1748" i="6"/>
  <c r="B1749" i="6"/>
  <c r="B1750" i="6"/>
  <c r="B1751" i="6"/>
  <c r="B1752" i="6"/>
  <c r="B1753" i="6"/>
  <c r="B1754" i="6"/>
  <c r="B1755" i="6"/>
  <c r="B1756" i="6"/>
  <c r="B1757" i="6"/>
  <c r="B1758" i="6"/>
  <c r="B1759" i="6"/>
  <c r="B1760" i="6"/>
  <c r="B1761" i="6"/>
  <c r="B1762" i="6"/>
  <c r="B1763" i="6"/>
  <c r="B1764" i="6"/>
  <c r="B1765" i="6"/>
  <c r="B1766" i="6"/>
  <c r="B1767" i="6"/>
  <c r="B1768" i="6"/>
  <c r="B1769" i="6"/>
  <c r="B1770" i="6"/>
  <c r="B1771" i="6"/>
  <c r="B1772" i="6"/>
  <c r="B1773" i="6"/>
  <c r="B1774" i="6"/>
  <c r="B1775" i="6"/>
  <c r="B1776" i="6"/>
  <c r="B1777" i="6"/>
  <c r="B1778" i="6"/>
  <c r="B1779" i="6"/>
  <c r="B1780" i="6"/>
  <c r="B1781" i="6"/>
  <c r="B1782" i="6"/>
  <c r="B1783" i="6"/>
  <c r="B1784" i="6"/>
  <c r="B1785" i="6"/>
  <c r="B1786" i="6"/>
  <c r="B1787" i="6"/>
  <c r="B1788" i="6"/>
  <c r="B1789" i="6"/>
  <c r="B1790" i="6"/>
  <c r="B1791" i="6"/>
  <c r="B1792" i="6"/>
  <c r="B1793" i="6"/>
  <c r="B1794" i="6"/>
  <c r="B1795" i="6"/>
  <c r="B1796" i="6"/>
  <c r="B1797" i="6"/>
  <c r="B1798" i="6"/>
  <c r="B1799" i="6"/>
  <c r="B1800" i="6"/>
  <c r="B1801" i="6"/>
  <c r="B1802" i="6"/>
  <c r="B1803" i="6"/>
  <c r="B1804" i="6"/>
  <c r="B1805" i="6"/>
  <c r="B1806" i="6"/>
  <c r="B1807" i="6"/>
  <c r="B1808" i="6"/>
  <c r="B1809" i="6"/>
  <c r="B1810" i="6"/>
  <c r="B1811" i="6"/>
  <c r="B1812" i="6"/>
  <c r="B1813" i="6"/>
  <c r="B1814" i="6"/>
  <c r="B1815" i="6"/>
  <c r="B1816" i="6"/>
  <c r="B1817" i="6"/>
  <c r="B1818" i="6"/>
  <c r="B1819" i="6"/>
  <c r="B1820" i="6"/>
  <c r="B1821" i="6"/>
  <c r="B1822" i="6"/>
  <c r="B1823" i="6"/>
  <c r="B1824" i="6"/>
  <c r="B1825" i="6"/>
  <c r="B1826" i="6"/>
  <c r="B1827" i="6"/>
  <c r="B1828" i="6"/>
  <c r="B1829" i="6"/>
  <c r="B1830" i="6"/>
  <c r="B1831" i="6"/>
  <c r="B1832" i="6"/>
  <c r="B1833" i="6"/>
  <c r="B1834" i="6"/>
  <c r="B1835" i="6"/>
  <c r="B1836" i="6"/>
  <c r="B1837" i="6"/>
  <c r="B1838" i="6"/>
  <c r="B1839" i="6"/>
  <c r="B1840" i="6"/>
  <c r="B1841" i="6"/>
  <c r="B1842" i="6"/>
  <c r="B1843" i="6"/>
  <c r="B1844" i="6"/>
  <c r="B1845" i="6"/>
  <c r="B1846" i="6"/>
  <c r="B1847" i="6"/>
  <c r="B1848" i="6"/>
  <c r="B1849" i="6"/>
  <c r="B1850" i="6"/>
  <c r="B1851" i="6"/>
  <c r="B1852" i="6"/>
  <c r="B1853" i="6"/>
  <c r="B1854" i="6"/>
  <c r="B1855" i="6"/>
  <c r="B1856" i="6"/>
  <c r="B1857" i="6"/>
  <c r="B1858" i="6"/>
  <c r="B1859" i="6"/>
  <c r="B1860" i="6"/>
  <c r="B1861" i="6"/>
  <c r="B1862" i="6"/>
  <c r="B1863" i="6"/>
  <c r="B1864" i="6"/>
  <c r="B1865" i="6"/>
  <c r="B1866" i="6"/>
  <c r="B1867" i="6"/>
  <c r="B1868" i="6"/>
  <c r="B1869" i="6"/>
  <c r="B1870" i="6"/>
  <c r="B1871" i="6"/>
  <c r="B1872" i="6"/>
  <c r="B1873" i="6"/>
  <c r="B1874" i="6"/>
  <c r="B1875" i="6"/>
  <c r="B1876" i="6"/>
  <c r="B1877" i="6"/>
  <c r="B1878" i="6"/>
  <c r="B1879" i="6"/>
  <c r="B1880" i="6"/>
  <c r="B1881" i="6"/>
  <c r="B1882" i="6"/>
  <c r="B1883" i="6"/>
  <c r="B1884" i="6"/>
  <c r="B1885" i="6"/>
  <c r="B1886" i="6"/>
  <c r="B1887" i="6"/>
  <c r="B1888" i="6"/>
  <c r="B1889" i="6"/>
  <c r="B1890" i="6"/>
  <c r="B1891" i="6"/>
  <c r="B1892" i="6"/>
  <c r="B1893" i="6"/>
  <c r="B1894" i="6"/>
  <c r="B1895" i="6"/>
  <c r="B1896" i="6"/>
  <c r="B1897" i="6"/>
  <c r="B1898" i="6"/>
  <c r="B1899" i="6"/>
  <c r="B1900" i="6"/>
  <c r="B1901" i="6"/>
  <c r="B1902" i="6"/>
  <c r="B1903" i="6"/>
  <c r="B1904" i="6"/>
  <c r="B1905" i="6"/>
  <c r="B1906" i="6"/>
  <c r="B1907" i="6"/>
  <c r="B1908" i="6"/>
  <c r="B1909" i="6"/>
  <c r="B1910" i="6"/>
  <c r="B1911" i="6"/>
  <c r="B1912" i="6"/>
  <c r="B1913" i="6"/>
  <c r="B1914" i="6"/>
  <c r="B1915" i="6"/>
  <c r="B1916" i="6"/>
  <c r="B1917" i="6"/>
  <c r="B1918" i="6"/>
  <c r="B1919" i="6"/>
  <c r="B1920" i="6"/>
  <c r="B1921" i="6"/>
  <c r="B1922" i="6"/>
  <c r="B1923" i="6"/>
  <c r="B1924" i="6"/>
  <c r="B1925" i="6"/>
  <c r="B1926" i="6"/>
  <c r="B1927" i="6"/>
  <c r="B1928" i="6"/>
  <c r="B1929" i="6"/>
  <c r="B1930" i="6"/>
  <c r="B1931" i="6"/>
  <c r="B1932" i="6"/>
  <c r="B1933" i="6"/>
  <c r="B1934" i="6"/>
  <c r="B1935" i="6"/>
  <c r="B1936" i="6"/>
  <c r="B1937" i="6"/>
  <c r="B1938" i="6"/>
  <c r="B1939" i="6"/>
  <c r="B1940" i="6"/>
  <c r="B1941" i="6"/>
  <c r="B1942" i="6"/>
  <c r="B1943" i="6"/>
  <c r="B1944" i="6"/>
  <c r="B1945" i="6"/>
  <c r="B1946" i="6"/>
  <c r="B1947" i="6"/>
  <c r="B1948" i="6"/>
  <c r="B1949" i="6"/>
  <c r="B1950" i="6"/>
  <c r="B1951" i="6"/>
  <c r="B1952" i="6"/>
  <c r="B1953" i="6"/>
  <c r="B1954" i="6"/>
  <c r="B1955" i="6"/>
  <c r="B1956" i="6"/>
  <c r="B1957" i="6"/>
  <c r="B1958" i="6"/>
  <c r="B1959" i="6"/>
  <c r="B1960" i="6"/>
  <c r="B1961" i="6"/>
  <c r="B1962" i="6"/>
  <c r="B1963" i="6"/>
  <c r="B1964" i="6"/>
  <c r="B1965" i="6"/>
  <c r="B1966" i="6"/>
  <c r="B1967" i="6"/>
  <c r="B1968" i="6"/>
  <c r="B1969" i="6"/>
  <c r="B1970" i="6"/>
  <c r="B1971" i="6"/>
  <c r="B1972" i="6"/>
  <c r="B1973" i="6"/>
  <c r="B1974" i="6"/>
  <c r="B1975" i="6"/>
  <c r="B1976" i="6"/>
  <c r="B1977" i="6"/>
  <c r="B1978" i="6"/>
  <c r="B1979" i="6"/>
  <c r="B1980" i="6"/>
  <c r="B1981" i="6"/>
  <c r="B1982" i="6"/>
  <c r="B1983" i="6"/>
  <c r="B1984" i="6"/>
  <c r="B1985" i="6"/>
  <c r="B1986" i="6"/>
  <c r="B1987" i="6"/>
  <c r="B1988" i="6"/>
  <c r="B1989" i="6"/>
  <c r="B1990" i="6"/>
  <c r="B1991" i="6"/>
  <c r="B1992" i="6"/>
  <c r="B1993" i="6"/>
  <c r="B1994" i="6"/>
  <c r="B1995" i="6"/>
  <c r="B1996" i="6"/>
  <c r="B1997" i="6"/>
  <c r="B1998" i="6"/>
  <c r="B1999" i="6"/>
  <c r="B2000" i="6"/>
  <c r="B2001" i="6"/>
  <c r="B2002" i="6"/>
  <c r="B2003" i="6"/>
  <c r="B2004" i="6"/>
  <c r="B2005" i="6"/>
  <c r="B2006" i="6"/>
  <c r="B2007" i="6"/>
  <c r="B2008" i="6"/>
  <c r="B2009" i="6"/>
  <c r="B2010" i="6"/>
  <c r="B2011" i="6"/>
  <c r="B2012" i="6"/>
  <c r="B2013" i="6"/>
  <c r="B2014" i="6"/>
  <c r="B2015" i="6"/>
  <c r="B2016" i="6"/>
  <c r="B2017" i="6"/>
  <c r="B2018" i="6"/>
  <c r="B2019" i="6"/>
  <c r="B2020" i="6"/>
  <c r="B2021" i="6"/>
  <c r="B2022" i="6"/>
  <c r="B2023" i="6"/>
  <c r="B2024" i="6"/>
  <c r="B2025" i="6"/>
  <c r="B2026" i="6"/>
  <c r="B2027" i="6"/>
  <c r="B2028" i="6"/>
  <c r="B2029" i="6"/>
  <c r="B2030" i="6"/>
  <c r="B2031" i="6"/>
  <c r="B2032" i="6"/>
  <c r="B2033" i="6"/>
  <c r="B2034" i="6"/>
  <c r="B2035" i="6"/>
  <c r="B2036" i="6"/>
  <c r="B2037" i="6"/>
  <c r="B2038" i="6"/>
  <c r="B2039" i="6"/>
  <c r="B2040" i="6"/>
  <c r="B2041" i="6"/>
  <c r="B2042" i="6"/>
  <c r="B2043" i="6"/>
  <c r="B2044" i="6"/>
  <c r="B2045" i="6"/>
  <c r="B2046" i="6"/>
  <c r="B2047" i="6"/>
  <c r="B2048" i="6"/>
  <c r="B2049" i="6"/>
  <c r="B2050" i="6"/>
  <c r="B2051" i="6"/>
  <c r="B2052" i="6"/>
  <c r="B2053" i="6"/>
  <c r="B2054" i="6"/>
  <c r="B2055" i="6"/>
  <c r="B2056" i="6"/>
  <c r="B2057" i="6"/>
  <c r="B2058" i="6"/>
  <c r="B2059" i="6"/>
  <c r="B2060" i="6"/>
  <c r="B2061" i="6"/>
  <c r="B2062" i="6"/>
  <c r="B2063" i="6"/>
  <c r="B2064" i="6"/>
  <c r="B2065" i="6"/>
  <c r="B2066" i="6"/>
  <c r="B2067" i="6"/>
  <c r="B2068" i="6"/>
  <c r="B2069" i="6"/>
  <c r="B2070" i="6"/>
  <c r="B2071" i="6"/>
  <c r="B2072" i="6"/>
  <c r="B2073" i="6"/>
  <c r="B2074" i="6"/>
  <c r="B2075" i="6"/>
  <c r="B2076" i="6"/>
  <c r="B2077" i="6"/>
  <c r="B2078" i="6"/>
  <c r="B2079" i="6"/>
  <c r="B2080" i="6"/>
  <c r="B2081" i="6"/>
  <c r="B2082" i="6"/>
  <c r="B2083" i="6"/>
  <c r="B2084" i="6"/>
  <c r="B2085" i="6"/>
  <c r="B2086" i="6"/>
  <c r="B2087" i="6"/>
  <c r="B2088" i="6"/>
  <c r="B2089" i="6"/>
  <c r="B2090" i="6"/>
  <c r="B2091" i="6"/>
  <c r="B2092" i="6"/>
  <c r="B2093" i="6"/>
  <c r="B2094" i="6"/>
  <c r="B2095" i="6"/>
  <c r="B2096" i="6"/>
  <c r="B2097" i="6"/>
  <c r="B2098" i="6"/>
  <c r="B2099" i="6"/>
  <c r="B2100" i="6"/>
  <c r="B2101" i="6"/>
  <c r="B2102" i="6"/>
  <c r="B2103" i="6"/>
  <c r="B2104" i="6"/>
  <c r="B2105" i="6"/>
  <c r="B2106" i="6"/>
  <c r="B2107" i="6"/>
  <c r="B2108" i="6"/>
  <c r="B2109" i="6"/>
  <c r="B2110" i="6"/>
  <c r="B2111" i="6"/>
  <c r="B2112" i="6"/>
  <c r="B2113" i="6"/>
  <c r="B2114" i="6"/>
  <c r="B2115" i="6"/>
  <c r="B2116" i="6"/>
  <c r="B2117" i="6"/>
  <c r="B2118" i="6"/>
  <c r="B2119" i="6"/>
  <c r="B2120" i="6"/>
  <c r="B2121" i="6"/>
  <c r="B2122" i="6"/>
  <c r="B2123" i="6"/>
  <c r="B2124" i="6"/>
  <c r="B2125" i="6"/>
  <c r="B2126" i="6"/>
  <c r="B2127" i="6"/>
  <c r="B2128" i="6"/>
  <c r="B2129" i="6"/>
  <c r="B2130" i="6"/>
  <c r="B2131" i="6"/>
  <c r="B2132" i="6"/>
  <c r="B2133" i="6"/>
  <c r="B2134" i="6"/>
  <c r="B2135" i="6"/>
  <c r="B2136" i="6"/>
  <c r="B2137" i="6"/>
  <c r="B2138" i="6"/>
  <c r="B2139" i="6"/>
  <c r="B2140" i="6"/>
  <c r="B2141" i="6"/>
  <c r="B2142" i="6"/>
  <c r="B2143" i="6"/>
  <c r="B2144" i="6"/>
  <c r="B2145" i="6"/>
  <c r="B2146" i="6"/>
  <c r="B2147" i="6"/>
  <c r="B2148" i="6"/>
  <c r="B2149" i="6"/>
  <c r="B2150" i="6"/>
  <c r="B2151" i="6"/>
  <c r="B2152" i="6"/>
  <c r="B2153" i="6"/>
  <c r="B2154" i="6"/>
  <c r="B2155" i="6"/>
  <c r="B2156" i="6"/>
  <c r="B2157" i="6"/>
  <c r="B2158" i="6"/>
  <c r="B2159" i="6"/>
  <c r="B2160" i="6"/>
  <c r="B2161" i="6"/>
  <c r="B2162" i="6"/>
  <c r="B2163" i="6"/>
  <c r="B2164" i="6"/>
  <c r="B2165" i="6"/>
  <c r="B2166" i="6"/>
  <c r="B2167" i="6"/>
  <c r="B2168" i="6"/>
  <c r="B2169" i="6"/>
  <c r="B2170" i="6"/>
  <c r="B2171" i="6"/>
  <c r="B2172" i="6"/>
  <c r="B2173" i="6"/>
  <c r="B2174" i="6"/>
  <c r="B2175" i="6"/>
  <c r="B2176" i="6"/>
  <c r="B2177" i="6"/>
  <c r="B2178" i="6"/>
  <c r="B2179" i="6"/>
  <c r="B2180" i="6"/>
  <c r="B2181" i="6"/>
  <c r="B2182" i="6"/>
  <c r="B2183" i="6"/>
  <c r="B2184" i="6"/>
  <c r="B2185" i="6"/>
  <c r="B2186" i="6"/>
  <c r="B2187" i="6"/>
  <c r="B2188" i="6"/>
  <c r="B2189" i="6"/>
  <c r="B2190" i="6"/>
  <c r="B2191" i="6"/>
  <c r="B2192" i="6"/>
  <c r="B2193" i="6"/>
  <c r="B2194" i="6"/>
  <c r="B2195" i="6"/>
  <c r="B2196" i="6"/>
  <c r="B2197" i="6"/>
  <c r="B2198" i="6"/>
  <c r="B2199" i="6"/>
  <c r="B2200" i="6"/>
  <c r="B2201" i="6"/>
  <c r="B2202" i="6"/>
  <c r="B2203" i="6"/>
  <c r="B2204" i="6"/>
  <c r="B2205" i="6"/>
  <c r="B2206" i="6"/>
  <c r="B2207" i="6"/>
  <c r="B2208" i="6"/>
  <c r="B2209" i="6"/>
  <c r="B2210" i="6"/>
  <c r="B2211" i="6"/>
  <c r="B2212" i="6"/>
  <c r="B2213" i="6"/>
  <c r="B2214" i="6"/>
  <c r="B2215" i="6"/>
  <c r="B2216" i="6"/>
  <c r="B2217" i="6"/>
  <c r="B2218" i="6"/>
  <c r="B2219" i="6"/>
  <c r="B2220" i="6"/>
  <c r="B2221" i="6"/>
  <c r="B2222" i="6"/>
  <c r="B2223" i="6"/>
  <c r="B2224" i="6"/>
  <c r="B2225" i="6"/>
  <c r="B2226" i="6"/>
  <c r="B2227" i="6"/>
  <c r="B2228" i="6"/>
  <c r="B2229" i="6"/>
  <c r="B2230" i="6"/>
  <c r="B2231" i="6"/>
  <c r="B2232" i="6"/>
  <c r="B2233" i="6"/>
  <c r="B2234" i="6"/>
  <c r="B2235" i="6"/>
  <c r="B2236" i="6"/>
  <c r="B2237" i="6"/>
  <c r="B2238" i="6"/>
  <c r="B2239" i="6"/>
  <c r="B2240" i="6"/>
  <c r="B2241" i="6"/>
  <c r="B2242" i="6"/>
  <c r="B2243" i="6"/>
  <c r="B2244" i="6"/>
  <c r="B2245" i="6"/>
  <c r="B2246" i="6"/>
  <c r="B2247" i="6"/>
  <c r="B2248" i="6"/>
  <c r="B2249" i="6"/>
  <c r="B2250" i="6"/>
  <c r="B2251" i="6"/>
  <c r="B2252" i="6"/>
  <c r="B2253" i="6"/>
  <c r="B2254" i="6"/>
  <c r="B2255" i="6"/>
  <c r="B2256" i="6"/>
  <c r="B2257" i="6"/>
  <c r="B2258" i="6"/>
  <c r="B2259" i="6"/>
  <c r="B2260" i="6"/>
  <c r="B2261" i="6"/>
  <c r="B2262" i="6"/>
  <c r="B2263" i="6"/>
  <c r="B2264" i="6"/>
  <c r="B2265" i="6"/>
  <c r="B2266" i="6"/>
  <c r="B2267" i="6"/>
  <c r="B2268" i="6"/>
  <c r="B2269" i="6"/>
  <c r="B2270" i="6"/>
  <c r="B2271" i="6"/>
  <c r="B2272" i="6"/>
  <c r="B2273" i="6"/>
  <c r="B2274" i="6"/>
  <c r="B2275" i="6"/>
  <c r="B2276" i="6"/>
  <c r="B2277" i="6"/>
  <c r="B2278" i="6"/>
  <c r="B2279" i="6"/>
  <c r="B2280" i="6"/>
  <c r="B2281" i="6"/>
  <c r="B2282" i="6"/>
  <c r="B2283" i="6"/>
  <c r="B2284" i="6"/>
  <c r="B2285" i="6"/>
  <c r="B2286" i="6"/>
  <c r="B2287" i="6"/>
  <c r="B2288" i="6"/>
  <c r="B2289" i="6"/>
  <c r="B2290" i="6"/>
  <c r="B2291" i="6"/>
  <c r="B2292" i="6"/>
  <c r="B2293" i="6"/>
  <c r="B2294" i="6"/>
  <c r="B2295" i="6"/>
  <c r="B2296" i="6"/>
  <c r="B2297" i="6"/>
  <c r="B2298" i="6"/>
  <c r="B2299" i="6"/>
  <c r="B2300" i="6"/>
  <c r="B2301" i="6"/>
  <c r="B2302" i="6"/>
  <c r="B2303" i="6"/>
  <c r="B2304" i="6"/>
  <c r="B2305" i="6"/>
  <c r="B2306" i="6"/>
  <c r="B2307" i="6"/>
  <c r="B2308" i="6"/>
  <c r="B2309" i="6"/>
  <c r="B2310" i="6"/>
  <c r="B2311" i="6"/>
  <c r="B2312" i="6"/>
  <c r="B2313" i="6"/>
  <c r="B2314" i="6"/>
  <c r="B2315" i="6"/>
  <c r="B2316" i="6"/>
  <c r="B2317" i="6"/>
  <c r="B2318" i="6"/>
  <c r="B2319" i="6"/>
  <c r="B2320" i="6"/>
  <c r="B2321" i="6"/>
  <c r="B2322" i="6"/>
  <c r="B2323" i="6"/>
  <c r="B2324" i="6"/>
  <c r="B2325" i="6"/>
  <c r="B2326" i="6"/>
  <c r="B2327" i="6"/>
  <c r="B2328" i="6"/>
  <c r="B2329" i="6"/>
  <c r="B2330" i="6"/>
  <c r="B2331" i="6"/>
  <c r="B2332" i="6"/>
  <c r="B2333" i="6"/>
  <c r="B2334" i="6"/>
  <c r="B2335" i="6"/>
  <c r="B2336" i="6"/>
  <c r="B2337" i="6"/>
  <c r="B2338" i="6"/>
  <c r="B2339" i="6"/>
  <c r="B2340" i="6"/>
  <c r="B2341" i="6"/>
  <c r="B2342" i="6"/>
  <c r="B2343" i="6"/>
  <c r="B2344" i="6"/>
  <c r="B2345" i="6"/>
  <c r="B2346" i="6"/>
  <c r="B2347" i="6"/>
  <c r="B2348" i="6"/>
  <c r="B2349" i="6"/>
  <c r="B2350" i="6"/>
  <c r="B2351" i="6"/>
  <c r="B2352" i="6"/>
  <c r="B2353" i="6"/>
  <c r="B2354" i="6"/>
  <c r="B2355" i="6"/>
  <c r="B2356" i="6"/>
  <c r="B2357" i="6"/>
  <c r="B2358" i="6"/>
  <c r="B2359" i="6"/>
  <c r="B2360" i="6"/>
  <c r="B2361" i="6"/>
  <c r="B2362" i="6"/>
  <c r="B2363" i="6"/>
  <c r="B2364" i="6"/>
  <c r="B2365" i="6"/>
  <c r="B2366" i="6"/>
  <c r="B2367" i="6"/>
  <c r="B2368" i="6"/>
  <c r="B2369" i="6"/>
  <c r="B2370" i="6"/>
  <c r="B2371" i="6"/>
  <c r="B2372" i="6"/>
  <c r="B2373" i="6"/>
  <c r="B2374" i="6"/>
  <c r="B2375" i="6"/>
  <c r="B2376" i="6"/>
  <c r="B2377" i="6"/>
  <c r="B2378" i="6"/>
  <c r="B2379" i="6"/>
  <c r="B2380" i="6"/>
  <c r="B2381" i="6"/>
  <c r="B2382" i="6"/>
  <c r="B2383" i="6"/>
  <c r="B2384" i="6"/>
  <c r="B2385" i="6"/>
  <c r="B2386" i="6"/>
  <c r="B2387" i="6"/>
  <c r="B2388" i="6"/>
  <c r="B2389" i="6"/>
  <c r="B2390" i="6"/>
  <c r="B2391" i="6"/>
  <c r="B2392" i="6"/>
  <c r="B2393" i="6"/>
  <c r="B2394" i="6"/>
  <c r="B2395" i="6"/>
  <c r="B2396" i="6"/>
  <c r="B2397" i="6"/>
  <c r="B2398" i="6"/>
  <c r="B2399" i="6"/>
  <c r="B2400" i="6"/>
  <c r="B2401" i="6"/>
  <c r="B2402" i="6"/>
  <c r="B2403" i="6"/>
  <c r="B2404" i="6"/>
  <c r="B2405" i="6"/>
  <c r="B2406" i="6"/>
  <c r="B2407" i="6"/>
  <c r="B2408" i="6"/>
  <c r="B2409" i="6"/>
  <c r="B2410" i="6"/>
  <c r="B2411" i="6"/>
  <c r="B2412" i="6"/>
  <c r="B2413" i="6"/>
  <c r="B2414" i="6"/>
  <c r="B2415" i="6"/>
  <c r="B2416" i="6"/>
  <c r="B2417" i="6"/>
  <c r="B2418" i="6"/>
  <c r="B2419" i="6"/>
  <c r="B2420" i="6"/>
  <c r="B2421" i="6"/>
  <c r="B2422" i="6"/>
  <c r="B2423" i="6"/>
  <c r="B2424" i="6"/>
  <c r="B2425" i="6"/>
  <c r="B2426" i="6"/>
  <c r="B2427" i="6"/>
  <c r="B2428" i="6"/>
  <c r="B2429" i="6"/>
  <c r="B2430" i="6"/>
  <c r="B2431" i="6"/>
  <c r="B2432" i="6"/>
  <c r="B2433" i="6"/>
  <c r="B2434" i="6"/>
  <c r="B2435" i="6"/>
  <c r="B2436" i="6"/>
  <c r="B2437" i="6"/>
  <c r="B2438" i="6"/>
  <c r="B2439" i="6"/>
  <c r="B2440" i="6"/>
  <c r="B2441" i="6"/>
  <c r="B2442" i="6"/>
  <c r="B2443" i="6"/>
  <c r="B2444" i="6"/>
  <c r="B2445" i="6"/>
  <c r="B2446" i="6"/>
  <c r="B2447" i="6"/>
  <c r="B2448" i="6"/>
  <c r="B2449" i="6"/>
  <c r="B2450" i="6"/>
  <c r="B2451" i="6"/>
  <c r="B2452" i="6"/>
  <c r="B2453" i="6"/>
  <c r="B2454" i="6"/>
  <c r="B2455" i="6"/>
  <c r="B2456" i="6"/>
  <c r="B2457" i="6"/>
  <c r="B2458" i="6"/>
  <c r="B2459" i="6"/>
  <c r="B2460" i="6"/>
  <c r="B2461" i="6"/>
  <c r="B2462" i="6"/>
  <c r="B2463" i="6"/>
  <c r="B2464" i="6"/>
  <c r="B2465" i="6"/>
  <c r="B2466" i="6"/>
  <c r="B2467" i="6"/>
  <c r="B2468" i="6"/>
  <c r="B2469" i="6"/>
  <c r="B2470" i="6"/>
  <c r="B2471" i="6"/>
  <c r="B2472" i="6"/>
  <c r="B2473" i="6"/>
  <c r="B2474" i="6"/>
  <c r="B2475" i="6"/>
  <c r="B2476" i="6"/>
  <c r="B2477" i="6"/>
  <c r="B2478" i="6"/>
  <c r="B2479" i="6"/>
  <c r="B2480" i="6"/>
  <c r="B2481" i="6"/>
  <c r="B2482" i="6"/>
  <c r="B2483" i="6"/>
  <c r="B2484" i="6"/>
  <c r="B2485" i="6"/>
  <c r="B2486" i="6"/>
  <c r="B2487" i="6"/>
  <c r="B2488" i="6"/>
  <c r="B2489" i="6"/>
  <c r="B2490" i="6"/>
  <c r="B2491" i="6"/>
  <c r="B2492" i="6"/>
  <c r="B2493" i="6"/>
  <c r="B2494" i="6"/>
  <c r="B2495" i="6"/>
  <c r="B2496" i="6"/>
  <c r="B2497" i="6"/>
  <c r="B2498" i="6"/>
  <c r="B2499" i="6"/>
  <c r="B2500" i="6"/>
  <c r="B2501" i="6"/>
  <c r="B2502" i="6"/>
  <c r="B2503" i="6"/>
  <c r="B2504" i="6"/>
  <c r="B2505" i="6"/>
  <c r="B2506" i="6"/>
  <c r="B2507" i="6"/>
  <c r="B2508" i="6"/>
  <c r="B2509" i="6"/>
  <c r="B2510" i="6"/>
  <c r="B2511" i="6"/>
  <c r="B2512" i="6"/>
  <c r="B2513" i="6"/>
  <c r="B2514" i="6"/>
  <c r="B2515" i="6"/>
  <c r="B2516" i="6"/>
  <c r="B2517" i="6"/>
  <c r="B2518" i="6"/>
  <c r="B2519" i="6"/>
  <c r="B2520" i="6"/>
  <c r="B2521" i="6"/>
  <c r="B2522" i="6"/>
  <c r="B2523" i="6"/>
  <c r="B2524" i="6"/>
  <c r="B2525" i="6"/>
  <c r="B2526" i="6"/>
  <c r="B2527" i="6"/>
  <c r="B2528" i="6"/>
  <c r="B2529" i="6"/>
  <c r="B2530" i="6"/>
  <c r="B2531" i="6"/>
  <c r="B2532" i="6"/>
  <c r="B2533" i="6"/>
  <c r="B2534" i="6"/>
  <c r="B2535" i="6"/>
  <c r="B2536" i="6"/>
  <c r="B2537" i="6"/>
  <c r="B2538" i="6"/>
  <c r="B2539" i="6"/>
  <c r="B2540" i="6"/>
  <c r="B2541" i="6"/>
  <c r="B2542" i="6"/>
  <c r="B2543" i="6"/>
  <c r="B2544" i="6"/>
  <c r="B2545" i="6"/>
  <c r="B2546" i="6"/>
  <c r="B2547" i="6"/>
  <c r="B2548" i="6"/>
  <c r="B2549" i="6"/>
  <c r="B2550" i="6"/>
  <c r="B2551" i="6"/>
  <c r="B2552" i="6"/>
  <c r="B2553" i="6"/>
  <c r="B2554" i="6"/>
  <c r="B2555" i="6"/>
  <c r="B2556" i="6"/>
  <c r="B2557" i="6"/>
  <c r="B2558" i="6"/>
  <c r="B2559" i="6"/>
  <c r="B2560" i="6"/>
  <c r="B2561" i="6"/>
  <c r="B2562" i="6"/>
  <c r="B2563" i="6"/>
  <c r="B2564" i="6"/>
  <c r="B2565" i="6"/>
  <c r="B2566" i="6"/>
  <c r="B2567" i="6"/>
  <c r="B2568" i="6"/>
  <c r="B2569" i="6"/>
  <c r="B2570" i="6"/>
  <c r="B2571" i="6"/>
  <c r="B2572" i="6"/>
  <c r="B2573" i="6"/>
  <c r="B2574" i="6"/>
  <c r="B2575" i="6"/>
  <c r="B2576" i="6"/>
  <c r="B2577" i="6"/>
  <c r="B2578" i="6"/>
  <c r="B2579" i="6"/>
  <c r="B2580" i="6"/>
  <c r="B2581" i="6"/>
  <c r="B2582" i="6"/>
  <c r="B2583" i="6"/>
  <c r="B2584" i="6"/>
  <c r="B2585" i="6"/>
  <c r="B2586" i="6"/>
  <c r="B2587" i="6"/>
  <c r="B2588" i="6"/>
  <c r="B2589" i="6"/>
  <c r="B2590" i="6"/>
  <c r="B2591" i="6"/>
  <c r="B2592" i="6"/>
  <c r="B2593" i="6"/>
  <c r="B2594" i="6"/>
  <c r="B2595" i="6"/>
  <c r="B2596" i="6"/>
  <c r="B2597" i="6"/>
  <c r="B2598" i="6"/>
  <c r="B2599" i="6"/>
  <c r="B2600" i="6"/>
  <c r="B2601" i="6"/>
  <c r="B2602" i="6"/>
  <c r="B2603" i="6"/>
  <c r="B2604" i="6"/>
  <c r="B2605" i="6"/>
  <c r="B2606" i="6"/>
  <c r="B2607" i="6"/>
  <c r="B2608" i="6"/>
  <c r="B2609" i="6"/>
  <c r="B2610" i="6"/>
  <c r="B2611" i="6"/>
  <c r="B2612" i="6"/>
  <c r="B2613" i="6"/>
  <c r="B2614" i="6"/>
  <c r="B2615" i="6"/>
  <c r="B2616" i="6"/>
  <c r="B2617" i="6"/>
  <c r="B2618" i="6"/>
  <c r="B2619" i="6"/>
  <c r="B2620" i="6"/>
  <c r="B2621" i="6"/>
  <c r="B2622" i="6"/>
  <c r="B2623" i="6"/>
  <c r="B2624" i="6"/>
  <c r="B2625" i="6"/>
  <c r="B2626" i="6"/>
  <c r="B2627" i="6"/>
  <c r="B2628" i="6"/>
  <c r="B2629" i="6"/>
  <c r="B2630" i="6"/>
  <c r="B2631" i="6"/>
  <c r="B2632" i="6"/>
  <c r="B2633" i="6"/>
  <c r="B2634" i="6"/>
  <c r="B2635" i="6"/>
  <c r="B2636" i="6"/>
  <c r="B2637" i="6"/>
  <c r="B2638" i="6"/>
  <c r="B2639" i="6"/>
  <c r="B2640" i="6"/>
  <c r="B2641" i="6"/>
  <c r="B2642" i="6"/>
  <c r="B2643" i="6"/>
  <c r="B2644" i="6"/>
  <c r="B2645" i="6"/>
  <c r="B2646" i="6"/>
  <c r="B2647" i="6"/>
  <c r="B2648" i="6"/>
  <c r="B2649" i="6"/>
  <c r="B2650" i="6"/>
  <c r="B2651" i="6"/>
  <c r="B2652" i="6"/>
  <c r="B2653" i="6"/>
  <c r="B2654" i="6"/>
  <c r="B2655" i="6"/>
  <c r="B2656" i="6"/>
  <c r="B2657" i="6"/>
  <c r="B2658" i="6"/>
  <c r="B2659" i="6"/>
  <c r="B2660" i="6"/>
  <c r="B2661" i="6"/>
  <c r="B2662" i="6"/>
  <c r="B2663" i="6"/>
  <c r="B2664" i="6"/>
  <c r="B2665" i="6"/>
  <c r="B2666" i="6"/>
  <c r="B2667" i="6"/>
  <c r="B2668" i="6"/>
  <c r="B2669" i="6"/>
  <c r="B2670" i="6"/>
  <c r="B2671" i="6"/>
  <c r="B2672" i="6"/>
  <c r="B2673" i="6"/>
  <c r="B2674" i="6"/>
  <c r="B2675" i="6"/>
  <c r="B2676" i="6"/>
  <c r="B2677" i="6"/>
  <c r="B2678" i="6"/>
  <c r="B2679" i="6"/>
  <c r="B2680" i="6"/>
  <c r="B2681" i="6"/>
  <c r="B2682" i="6"/>
  <c r="B2683" i="6"/>
  <c r="B2684" i="6"/>
  <c r="B2685" i="6"/>
  <c r="B2686" i="6"/>
  <c r="B2687" i="6"/>
  <c r="B2688" i="6"/>
  <c r="B2689" i="6"/>
  <c r="B2690" i="6"/>
  <c r="B2691" i="6"/>
  <c r="B2692" i="6"/>
  <c r="B2693" i="6"/>
  <c r="B1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5" i="6"/>
  <c r="A386" i="6"/>
  <c r="A387" i="6"/>
  <c r="A388" i="6"/>
  <c r="A389" i="6"/>
  <c r="A390" i="6"/>
  <c r="A391" i="6"/>
  <c r="A392" i="6"/>
  <c r="A393" i="6"/>
  <c r="A394" i="6"/>
  <c r="A395" i="6"/>
  <c r="A396" i="6"/>
  <c r="A397" i="6"/>
  <c r="A398" i="6"/>
  <c r="A399" i="6"/>
  <c r="A400" i="6"/>
  <c r="A401" i="6"/>
  <c r="A402" i="6"/>
  <c r="A403" i="6"/>
  <c r="A404" i="6"/>
  <c r="A405" i="6"/>
  <c r="A406" i="6"/>
  <c r="A407" i="6"/>
  <c r="A408" i="6"/>
  <c r="A409" i="6"/>
  <c r="A410" i="6"/>
  <c r="A411" i="6"/>
  <c r="A412" i="6"/>
  <c r="A413" i="6"/>
  <c r="A414" i="6"/>
  <c r="A415" i="6"/>
  <c r="A416" i="6"/>
  <c r="A417" i="6"/>
  <c r="A418" i="6"/>
  <c r="A419" i="6"/>
  <c r="A420" i="6"/>
  <c r="A421" i="6"/>
  <c r="A422" i="6"/>
  <c r="A423" i="6"/>
  <c r="A424" i="6"/>
  <c r="A425" i="6"/>
  <c r="A426" i="6"/>
  <c r="A427" i="6"/>
  <c r="A428" i="6"/>
  <c r="A429" i="6"/>
  <c r="A430" i="6"/>
  <c r="A431" i="6"/>
  <c r="A432" i="6"/>
  <c r="A433" i="6"/>
  <c r="A434" i="6"/>
  <c r="A435" i="6"/>
  <c r="A436" i="6"/>
  <c r="A437" i="6"/>
  <c r="A438" i="6"/>
  <c r="A439" i="6"/>
  <c r="A440" i="6"/>
  <c r="A441" i="6"/>
  <c r="A442" i="6"/>
  <c r="A443" i="6"/>
  <c r="A444" i="6"/>
  <c r="A445" i="6"/>
  <c r="A446" i="6"/>
  <c r="A447" i="6"/>
  <c r="A448" i="6"/>
  <c r="A449" i="6"/>
  <c r="A450" i="6"/>
  <c r="A451" i="6"/>
  <c r="A452" i="6"/>
  <c r="A453" i="6"/>
  <c r="A454" i="6"/>
  <c r="A455" i="6"/>
  <c r="A456" i="6"/>
  <c r="A457" i="6"/>
  <c r="A458" i="6"/>
  <c r="A459" i="6"/>
  <c r="A460" i="6"/>
  <c r="A461" i="6"/>
  <c r="A462" i="6"/>
  <c r="A463" i="6"/>
  <c r="A464" i="6"/>
  <c r="A465" i="6"/>
  <c r="A466" i="6"/>
  <c r="A467" i="6"/>
  <c r="A468" i="6"/>
  <c r="A469" i="6"/>
  <c r="A470" i="6"/>
  <c r="A471" i="6"/>
  <c r="A472" i="6"/>
  <c r="A473" i="6"/>
  <c r="A474" i="6"/>
  <c r="A475" i="6"/>
  <c r="A476" i="6"/>
  <c r="A477" i="6"/>
  <c r="A478" i="6"/>
  <c r="A479" i="6"/>
  <c r="A480" i="6"/>
  <c r="A481" i="6"/>
  <c r="A482" i="6"/>
  <c r="A483" i="6"/>
  <c r="A484" i="6"/>
  <c r="A485" i="6"/>
  <c r="A486" i="6"/>
  <c r="A487" i="6"/>
  <c r="A488" i="6"/>
  <c r="A489" i="6"/>
  <c r="A490" i="6"/>
  <c r="A491" i="6"/>
  <c r="A492" i="6"/>
  <c r="A493" i="6"/>
  <c r="A494" i="6"/>
  <c r="A495" i="6"/>
  <c r="A496" i="6"/>
  <c r="A497" i="6"/>
  <c r="A498" i="6"/>
  <c r="A499" i="6"/>
  <c r="A500" i="6"/>
  <c r="A501" i="6"/>
  <c r="A502" i="6"/>
  <c r="A503" i="6"/>
  <c r="A504" i="6"/>
  <c r="A505" i="6"/>
  <c r="A506" i="6"/>
  <c r="A507" i="6"/>
  <c r="A508" i="6"/>
  <c r="A509" i="6"/>
  <c r="A510" i="6"/>
  <c r="A511" i="6"/>
  <c r="A512" i="6"/>
  <c r="A513" i="6"/>
  <c r="A514" i="6"/>
  <c r="A515" i="6"/>
  <c r="A516" i="6"/>
  <c r="A517" i="6"/>
  <c r="A518" i="6"/>
  <c r="A519" i="6"/>
  <c r="A520" i="6"/>
  <c r="A521" i="6"/>
  <c r="A522" i="6"/>
  <c r="A523" i="6"/>
  <c r="A524" i="6"/>
  <c r="A525" i="6"/>
  <c r="A526" i="6"/>
  <c r="A527" i="6"/>
  <c r="A528" i="6"/>
  <c r="A529" i="6"/>
  <c r="A530" i="6"/>
  <c r="A531" i="6"/>
  <c r="A532" i="6"/>
  <c r="A533" i="6"/>
  <c r="A534" i="6"/>
  <c r="A535" i="6"/>
  <c r="A536" i="6"/>
  <c r="A537" i="6"/>
  <c r="A538" i="6"/>
  <c r="A539" i="6"/>
  <c r="A540" i="6"/>
  <c r="A541" i="6"/>
  <c r="A542" i="6"/>
  <c r="A543" i="6"/>
  <c r="A544" i="6"/>
  <c r="A545" i="6"/>
  <c r="A546" i="6"/>
  <c r="A547" i="6"/>
  <c r="A548" i="6"/>
  <c r="A549" i="6"/>
  <c r="A550" i="6"/>
  <c r="A551" i="6"/>
  <c r="A552" i="6"/>
  <c r="A553" i="6"/>
  <c r="A554" i="6"/>
  <c r="A555" i="6"/>
  <c r="A556" i="6"/>
  <c r="A557" i="6"/>
  <c r="A558" i="6"/>
  <c r="A559" i="6"/>
  <c r="A560" i="6"/>
  <c r="A561" i="6"/>
  <c r="A562" i="6"/>
  <c r="A563" i="6"/>
  <c r="A564" i="6"/>
  <c r="A565" i="6"/>
  <c r="A566" i="6"/>
  <c r="A567" i="6"/>
  <c r="A568" i="6"/>
  <c r="A569" i="6"/>
  <c r="A570" i="6"/>
  <c r="A571" i="6"/>
  <c r="A572" i="6"/>
  <c r="A573" i="6"/>
  <c r="A574" i="6"/>
  <c r="A575" i="6"/>
  <c r="A576" i="6"/>
  <c r="A577" i="6"/>
  <c r="A578" i="6"/>
  <c r="A579" i="6"/>
  <c r="A580" i="6"/>
  <c r="A581" i="6"/>
  <c r="A582" i="6"/>
  <c r="A583" i="6"/>
  <c r="A584" i="6"/>
  <c r="A585" i="6"/>
  <c r="A586" i="6"/>
  <c r="A587" i="6"/>
  <c r="A588" i="6"/>
  <c r="A589" i="6"/>
  <c r="A590" i="6"/>
  <c r="A591" i="6"/>
  <c r="A592" i="6"/>
  <c r="A593" i="6"/>
  <c r="A594" i="6"/>
  <c r="A595" i="6"/>
  <c r="A596" i="6"/>
  <c r="A597" i="6"/>
  <c r="A598" i="6"/>
  <c r="A599" i="6"/>
  <c r="A600" i="6"/>
  <c r="A601" i="6"/>
  <c r="A602" i="6"/>
  <c r="A603" i="6"/>
  <c r="A604" i="6"/>
  <c r="A605" i="6"/>
  <c r="A606" i="6"/>
  <c r="A607" i="6"/>
  <c r="A608" i="6"/>
  <c r="A609" i="6"/>
  <c r="A610" i="6"/>
  <c r="A611" i="6"/>
  <c r="A612" i="6"/>
  <c r="A613" i="6"/>
  <c r="A614" i="6"/>
  <c r="A615" i="6"/>
  <c r="A616" i="6"/>
  <c r="A617" i="6"/>
  <c r="A618" i="6"/>
  <c r="A619" i="6"/>
  <c r="A620" i="6"/>
  <c r="A621" i="6"/>
  <c r="A622" i="6"/>
  <c r="A623" i="6"/>
  <c r="A624" i="6"/>
  <c r="A625" i="6"/>
  <c r="A626" i="6"/>
  <c r="A627" i="6"/>
  <c r="A628" i="6"/>
  <c r="A629" i="6"/>
  <c r="A630" i="6"/>
  <c r="A631" i="6"/>
  <c r="A632" i="6"/>
  <c r="A633" i="6"/>
  <c r="A634" i="6"/>
  <c r="A635" i="6"/>
  <c r="A636" i="6"/>
  <c r="A637" i="6"/>
  <c r="A638" i="6"/>
  <c r="A639" i="6"/>
  <c r="A640" i="6"/>
  <c r="A641" i="6"/>
  <c r="A642" i="6"/>
  <c r="A643" i="6"/>
  <c r="A644" i="6"/>
  <c r="A645" i="6"/>
  <c r="A646" i="6"/>
  <c r="A647" i="6"/>
  <c r="A648" i="6"/>
  <c r="A649" i="6"/>
  <c r="A650" i="6"/>
  <c r="A651" i="6"/>
  <c r="A652" i="6"/>
  <c r="A653" i="6"/>
  <c r="A654" i="6"/>
  <c r="A655" i="6"/>
  <c r="A656" i="6"/>
  <c r="A657" i="6"/>
  <c r="A658" i="6"/>
  <c r="A659" i="6"/>
  <c r="A660" i="6"/>
  <c r="A661" i="6"/>
  <c r="A662" i="6"/>
  <c r="A663" i="6"/>
  <c r="A664" i="6"/>
  <c r="A665" i="6"/>
  <c r="A666" i="6"/>
  <c r="A667" i="6"/>
  <c r="A668" i="6"/>
  <c r="A669" i="6"/>
  <c r="A670" i="6"/>
  <c r="A671" i="6"/>
  <c r="A672" i="6"/>
  <c r="A673" i="6"/>
  <c r="A674" i="6"/>
  <c r="A675" i="6"/>
  <c r="A676" i="6"/>
  <c r="A677" i="6"/>
  <c r="A678" i="6"/>
  <c r="A679" i="6"/>
  <c r="A680" i="6"/>
  <c r="A681" i="6"/>
  <c r="A682" i="6"/>
  <c r="A683" i="6"/>
  <c r="A684" i="6"/>
  <c r="A685" i="6"/>
  <c r="A686" i="6"/>
  <c r="A687" i="6"/>
  <c r="A688" i="6"/>
  <c r="A689" i="6"/>
  <c r="A690" i="6"/>
  <c r="A691" i="6"/>
  <c r="A692" i="6"/>
  <c r="A693" i="6"/>
  <c r="A694" i="6"/>
  <c r="A695" i="6"/>
  <c r="A696" i="6"/>
  <c r="A697" i="6"/>
  <c r="A698" i="6"/>
  <c r="A699" i="6"/>
  <c r="A700" i="6"/>
  <c r="A701" i="6"/>
  <c r="A702" i="6"/>
  <c r="A703" i="6"/>
  <c r="A704" i="6"/>
  <c r="A705" i="6"/>
  <c r="A706" i="6"/>
  <c r="A707" i="6"/>
  <c r="A708" i="6"/>
  <c r="A709" i="6"/>
  <c r="A710" i="6"/>
  <c r="A711" i="6"/>
  <c r="A712" i="6"/>
  <c r="A713" i="6"/>
  <c r="A714" i="6"/>
  <c r="A715" i="6"/>
  <c r="A716" i="6"/>
  <c r="A717" i="6"/>
  <c r="A718" i="6"/>
  <c r="A719" i="6"/>
  <c r="A720" i="6"/>
  <c r="A721" i="6"/>
  <c r="A722" i="6"/>
  <c r="A723" i="6"/>
  <c r="A724" i="6"/>
  <c r="A725" i="6"/>
  <c r="A726" i="6"/>
  <c r="A727" i="6"/>
  <c r="A728" i="6"/>
  <c r="A729" i="6"/>
  <c r="A730" i="6"/>
  <c r="A731" i="6"/>
  <c r="A732" i="6"/>
  <c r="A733" i="6"/>
  <c r="A734" i="6"/>
  <c r="A735" i="6"/>
  <c r="A736" i="6"/>
  <c r="A737" i="6"/>
  <c r="A738" i="6"/>
  <c r="A739" i="6"/>
  <c r="A740" i="6"/>
  <c r="A741" i="6"/>
  <c r="A742" i="6"/>
  <c r="A743" i="6"/>
  <c r="A744" i="6"/>
  <c r="A745" i="6"/>
  <c r="A746" i="6"/>
  <c r="A747" i="6"/>
  <c r="A748" i="6"/>
  <c r="A749" i="6"/>
  <c r="A750" i="6"/>
  <c r="A751" i="6"/>
  <c r="A752" i="6"/>
  <c r="A753" i="6"/>
  <c r="A754" i="6"/>
  <c r="A755" i="6"/>
  <c r="A756" i="6"/>
  <c r="A757" i="6"/>
  <c r="A758" i="6"/>
  <c r="A759" i="6"/>
  <c r="A760" i="6"/>
  <c r="A761" i="6"/>
  <c r="A762" i="6"/>
  <c r="A763" i="6"/>
  <c r="A764" i="6"/>
  <c r="A765" i="6"/>
  <c r="A766" i="6"/>
  <c r="A767" i="6"/>
  <c r="A768" i="6"/>
  <c r="A769" i="6"/>
  <c r="A770" i="6"/>
  <c r="A771" i="6"/>
  <c r="A772" i="6"/>
  <c r="A773" i="6"/>
  <c r="A774" i="6"/>
  <c r="A775" i="6"/>
  <c r="A776" i="6"/>
  <c r="A777" i="6"/>
  <c r="A778" i="6"/>
  <c r="A779" i="6"/>
  <c r="A780" i="6"/>
  <c r="A781" i="6"/>
  <c r="A782" i="6"/>
  <c r="A783" i="6"/>
  <c r="A784" i="6"/>
  <c r="A785" i="6"/>
  <c r="A786" i="6"/>
  <c r="A787" i="6"/>
  <c r="A788" i="6"/>
  <c r="A789" i="6"/>
  <c r="A790" i="6"/>
  <c r="A791" i="6"/>
  <c r="A792" i="6"/>
  <c r="A793" i="6"/>
  <c r="A794" i="6"/>
  <c r="A795" i="6"/>
  <c r="A796" i="6"/>
  <c r="A797" i="6"/>
  <c r="A798" i="6"/>
  <c r="A799" i="6"/>
  <c r="A800" i="6"/>
  <c r="A801" i="6"/>
  <c r="A802" i="6"/>
  <c r="A803" i="6"/>
  <c r="A804" i="6"/>
  <c r="A805" i="6"/>
  <c r="A806" i="6"/>
  <c r="A807" i="6"/>
  <c r="A808" i="6"/>
  <c r="A809" i="6"/>
  <c r="A810" i="6"/>
  <c r="A811" i="6"/>
  <c r="A812" i="6"/>
  <c r="A813" i="6"/>
  <c r="A814" i="6"/>
  <c r="A815" i="6"/>
  <c r="A816" i="6"/>
  <c r="A817" i="6"/>
  <c r="A818" i="6"/>
  <c r="A819" i="6"/>
  <c r="A820" i="6"/>
  <c r="A821" i="6"/>
  <c r="A822" i="6"/>
  <c r="A823" i="6"/>
  <c r="A824" i="6"/>
  <c r="A825" i="6"/>
  <c r="A826" i="6"/>
  <c r="A827" i="6"/>
  <c r="A828" i="6"/>
  <c r="A829" i="6"/>
  <c r="A830" i="6"/>
  <c r="A831" i="6"/>
  <c r="A832" i="6"/>
  <c r="A833" i="6"/>
  <c r="A834" i="6"/>
  <c r="A835" i="6"/>
  <c r="A836" i="6"/>
  <c r="A837" i="6"/>
  <c r="A838" i="6"/>
  <c r="A839" i="6"/>
  <c r="A840" i="6"/>
  <c r="A841" i="6"/>
  <c r="A842" i="6"/>
  <c r="A843" i="6"/>
  <c r="A844" i="6"/>
  <c r="A845" i="6"/>
  <c r="A846" i="6"/>
  <c r="A847" i="6"/>
  <c r="A848" i="6"/>
  <c r="A849" i="6"/>
  <c r="A850" i="6"/>
  <c r="A851" i="6"/>
  <c r="A852" i="6"/>
  <c r="A853" i="6"/>
  <c r="A854" i="6"/>
  <c r="A855" i="6"/>
  <c r="A856" i="6"/>
  <c r="A857" i="6"/>
  <c r="A858" i="6"/>
  <c r="A859" i="6"/>
  <c r="A860" i="6"/>
  <c r="A861" i="6"/>
  <c r="A862" i="6"/>
  <c r="A863" i="6"/>
  <c r="A864" i="6"/>
  <c r="A865" i="6"/>
  <c r="A866" i="6"/>
  <c r="A867" i="6"/>
  <c r="A868" i="6"/>
  <c r="A869" i="6"/>
  <c r="A870" i="6"/>
  <c r="A871" i="6"/>
  <c r="A872" i="6"/>
  <c r="A873" i="6"/>
  <c r="A874" i="6"/>
  <c r="A875" i="6"/>
  <c r="A876" i="6"/>
  <c r="A877" i="6"/>
  <c r="A878" i="6"/>
  <c r="A879" i="6"/>
  <c r="A880" i="6"/>
  <c r="A881" i="6"/>
  <c r="A882" i="6"/>
  <c r="A883" i="6"/>
  <c r="A884" i="6"/>
  <c r="A885" i="6"/>
  <c r="A886" i="6"/>
  <c r="A887" i="6"/>
  <c r="A888" i="6"/>
  <c r="A889" i="6"/>
  <c r="A890" i="6"/>
  <c r="A891" i="6"/>
  <c r="A892" i="6"/>
  <c r="A893" i="6"/>
  <c r="A894" i="6"/>
  <c r="A895" i="6"/>
  <c r="A896" i="6"/>
  <c r="A897" i="6"/>
  <c r="A898" i="6"/>
  <c r="A899" i="6"/>
  <c r="A900" i="6"/>
  <c r="A901" i="6"/>
  <c r="A902" i="6"/>
  <c r="A903" i="6"/>
  <c r="A904" i="6"/>
  <c r="A905" i="6"/>
  <c r="A906" i="6"/>
  <c r="A907" i="6"/>
  <c r="A908" i="6"/>
  <c r="A909" i="6"/>
  <c r="A910" i="6"/>
  <c r="A911" i="6"/>
  <c r="A912" i="6"/>
  <c r="A913" i="6"/>
  <c r="A914" i="6"/>
  <c r="A915" i="6"/>
  <c r="A916" i="6"/>
  <c r="A917" i="6"/>
  <c r="A918" i="6"/>
  <c r="A919" i="6"/>
  <c r="A920" i="6"/>
  <c r="A921" i="6"/>
  <c r="A922" i="6"/>
  <c r="A923" i="6"/>
  <c r="A924" i="6"/>
  <c r="A925" i="6"/>
  <c r="A926" i="6"/>
  <c r="A927" i="6"/>
  <c r="A928" i="6"/>
  <c r="A929" i="6"/>
  <c r="A930" i="6"/>
  <c r="A931" i="6"/>
  <c r="A932" i="6"/>
  <c r="A933" i="6"/>
  <c r="A934" i="6"/>
  <c r="A935" i="6"/>
  <c r="A936" i="6"/>
  <c r="A937" i="6"/>
  <c r="A938" i="6"/>
  <c r="A939" i="6"/>
  <c r="A940" i="6"/>
  <c r="A941" i="6"/>
  <c r="A942" i="6"/>
  <c r="A943" i="6"/>
  <c r="A944" i="6"/>
  <c r="A945" i="6"/>
  <c r="A946" i="6"/>
  <c r="A947" i="6"/>
  <c r="A948" i="6"/>
  <c r="A949" i="6"/>
  <c r="A950" i="6"/>
  <c r="A951" i="6"/>
  <c r="A952" i="6"/>
  <c r="A953" i="6"/>
  <c r="A954" i="6"/>
  <c r="A955" i="6"/>
  <c r="A956" i="6"/>
  <c r="A957" i="6"/>
  <c r="A958" i="6"/>
  <c r="A959" i="6"/>
  <c r="A960" i="6"/>
  <c r="A961" i="6"/>
  <c r="A962" i="6"/>
  <c r="A963" i="6"/>
  <c r="A964" i="6"/>
  <c r="A965" i="6"/>
  <c r="A966" i="6"/>
  <c r="A967" i="6"/>
  <c r="A968" i="6"/>
  <c r="A969" i="6"/>
  <c r="A970" i="6"/>
  <c r="A971" i="6"/>
  <c r="A972" i="6"/>
  <c r="A973" i="6"/>
  <c r="A974" i="6"/>
  <c r="A975" i="6"/>
  <c r="A976" i="6"/>
  <c r="A977" i="6"/>
  <c r="A978" i="6"/>
  <c r="A979" i="6"/>
  <c r="A980" i="6"/>
  <c r="A981" i="6"/>
  <c r="A982" i="6"/>
  <c r="A983" i="6"/>
  <c r="A984" i="6"/>
  <c r="A985" i="6"/>
  <c r="A986" i="6"/>
  <c r="A987" i="6"/>
  <c r="A988" i="6"/>
  <c r="A989" i="6"/>
  <c r="A990" i="6"/>
  <c r="A991" i="6"/>
  <c r="A992" i="6"/>
  <c r="A993" i="6"/>
  <c r="A994" i="6"/>
  <c r="A995" i="6"/>
  <c r="A996" i="6"/>
  <c r="A997" i="6"/>
  <c r="A998" i="6"/>
  <c r="A999" i="6"/>
  <c r="A1000" i="6"/>
  <c r="A1001" i="6"/>
  <c r="A1002" i="6"/>
  <c r="A1003" i="6"/>
  <c r="A1004" i="6"/>
  <c r="A1005" i="6"/>
  <c r="A1006" i="6"/>
  <c r="A1007" i="6"/>
  <c r="A1008" i="6"/>
  <c r="A1009" i="6"/>
  <c r="A1010" i="6"/>
  <c r="A1011" i="6"/>
  <c r="A1012" i="6"/>
  <c r="A1013" i="6"/>
  <c r="A1014" i="6"/>
  <c r="A1015" i="6"/>
  <c r="A1016" i="6"/>
  <c r="A1017" i="6"/>
  <c r="A1018" i="6"/>
  <c r="A1019" i="6"/>
  <c r="A1020" i="6"/>
  <c r="A1021" i="6"/>
  <c r="A1022" i="6"/>
  <c r="A1023" i="6"/>
  <c r="A1024" i="6"/>
  <c r="A1025" i="6"/>
  <c r="A1026" i="6"/>
  <c r="A1027" i="6"/>
  <c r="A1028" i="6"/>
  <c r="A1029" i="6"/>
  <c r="A1030" i="6"/>
  <c r="A1031" i="6"/>
  <c r="A1032" i="6"/>
  <c r="A1033" i="6"/>
  <c r="A1034" i="6"/>
  <c r="A1035" i="6"/>
  <c r="A1036" i="6"/>
  <c r="A1037" i="6"/>
  <c r="A1038" i="6"/>
  <c r="A1039" i="6"/>
  <c r="A1040" i="6"/>
  <c r="A1041" i="6"/>
  <c r="A1042" i="6"/>
  <c r="A1043" i="6"/>
  <c r="A1044" i="6"/>
  <c r="A1045" i="6"/>
  <c r="A1046" i="6"/>
  <c r="A1047" i="6"/>
  <c r="A1048" i="6"/>
  <c r="A1049" i="6"/>
  <c r="A1050" i="6"/>
  <c r="A1051" i="6"/>
  <c r="A1052" i="6"/>
  <c r="A1053" i="6"/>
  <c r="A1054" i="6"/>
  <c r="A1055" i="6"/>
  <c r="A1056" i="6"/>
  <c r="A1057" i="6"/>
  <c r="A1058" i="6"/>
  <c r="A1059" i="6"/>
  <c r="A1060" i="6"/>
  <c r="A1061" i="6"/>
  <c r="A1062" i="6"/>
  <c r="A1063" i="6"/>
  <c r="A1064" i="6"/>
  <c r="A1065" i="6"/>
  <c r="A1066" i="6"/>
  <c r="A1067" i="6"/>
  <c r="A1068" i="6"/>
  <c r="A1069" i="6"/>
  <c r="A1070" i="6"/>
  <c r="A1071" i="6"/>
  <c r="A1072" i="6"/>
  <c r="A1073" i="6"/>
  <c r="A1074" i="6"/>
  <c r="A1075" i="6"/>
  <c r="A1076" i="6"/>
  <c r="A1077" i="6"/>
  <c r="A1078" i="6"/>
  <c r="A1079" i="6"/>
  <c r="A1080" i="6"/>
  <c r="A1081" i="6"/>
  <c r="A1082" i="6"/>
  <c r="A1083" i="6"/>
  <c r="A1084" i="6"/>
  <c r="A1085" i="6"/>
  <c r="A1086" i="6"/>
  <c r="A1087" i="6"/>
  <c r="A1088" i="6"/>
  <c r="A1089" i="6"/>
  <c r="A1090" i="6"/>
  <c r="A1091" i="6"/>
  <c r="A1092" i="6"/>
  <c r="A1093" i="6"/>
  <c r="A1094" i="6"/>
  <c r="A1095" i="6"/>
  <c r="A1096" i="6"/>
  <c r="A1097" i="6"/>
  <c r="A1098" i="6"/>
  <c r="A1099" i="6"/>
  <c r="A1100" i="6"/>
  <c r="A1101" i="6"/>
  <c r="A1102" i="6"/>
  <c r="A1103" i="6"/>
  <c r="A1104" i="6"/>
  <c r="A1105" i="6"/>
  <c r="A1106" i="6"/>
  <c r="A1107" i="6"/>
  <c r="A1108" i="6"/>
  <c r="A1109" i="6"/>
  <c r="A1110" i="6"/>
  <c r="A1111" i="6"/>
  <c r="A1112" i="6"/>
  <c r="A1113" i="6"/>
  <c r="A1114" i="6"/>
  <c r="A1115" i="6"/>
  <c r="A1116" i="6"/>
  <c r="A1117" i="6"/>
  <c r="A1118" i="6"/>
  <c r="A1119" i="6"/>
  <c r="A1120" i="6"/>
  <c r="A1121" i="6"/>
  <c r="A1122" i="6"/>
  <c r="A1123" i="6"/>
  <c r="A1124" i="6"/>
  <c r="A1125" i="6"/>
  <c r="A1126" i="6"/>
  <c r="A1127" i="6"/>
  <c r="A1128" i="6"/>
  <c r="A1129" i="6"/>
  <c r="A1130" i="6"/>
  <c r="A1131" i="6"/>
  <c r="A1132" i="6"/>
  <c r="A1133" i="6"/>
  <c r="A1134" i="6"/>
  <c r="A1135" i="6"/>
  <c r="A1136" i="6"/>
  <c r="A1137" i="6"/>
  <c r="A1138" i="6"/>
  <c r="A1139" i="6"/>
  <c r="A1140" i="6"/>
  <c r="A1141" i="6"/>
  <c r="A1142" i="6"/>
  <c r="A1143" i="6"/>
  <c r="A1144" i="6"/>
  <c r="A1145" i="6"/>
  <c r="A1146" i="6"/>
  <c r="A1147" i="6"/>
  <c r="A1148" i="6"/>
  <c r="A1149" i="6"/>
  <c r="A1150" i="6"/>
  <c r="A1151" i="6"/>
  <c r="A1152" i="6"/>
  <c r="A1153" i="6"/>
  <c r="A1154" i="6"/>
  <c r="A1155" i="6"/>
  <c r="A1156" i="6"/>
  <c r="A1157" i="6"/>
  <c r="A1158" i="6"/>
  <c r="A1159" i="6"/>
  <c r="A1160" i="6"/>
  <c r="A1161" i="6"/>
  <c r="A1162" i="6"/>
  <c r="A1163" i="6"/>
  <c r="A1164" i="6"/>
  <c r="A1165" i="6"/>
  <c r="A1166" i="6"/>
  <c r="A1167" i="6"/>
  <c r="A1168" i="6"/>
  <c r="A1169" i="6"/>
  <c r="A1170" i="6"/>
  <c r="A1171" i="6"/>
  <c r="A1172" i="6"/>
  <c r="A1173" i="6"/>
  <c r="A1174" i="6"/>
  <c r="A1175" i="6"/>
  <c r="A1176" i="6"/>
  <c r="A1177" i="6"/>
  <c r="A1178" i="6"/>
  <c r="A1179" i="6"/>
  <c r="A1180" i="6"/>
  <c r="A1181" i="6"/>
  <c r="A1182" i="6"/>
  <c r="A1183" i="6"/>
  <c r="A1184" i="6"/>
  <c r="A1185" i="6"/>
  <c r="A1186" i="6"/>
  <c r="A1187" i="6"/>
  <c r="A1188" i="6"/>
  <c r="A1189" i="6"/>
  <c r="A1190" i="6"/>
  <c r="A1191" i="6"/>
  <c r="A1192" i="6"/>
  <c r="A1193" i="6"/>
  <c r="A1194" i="6"/>
  <c r="A1195" i="6"/>
  <c r="A1196" i="6"/>
  <c r="A1197" i="6"/>
  <c r="A1198" i="6"/>
  <c r="A1199" i="6"/>
  <c r="A1200" i="6"/>
  <c r="A1201" i="6"/>
  <c r="A1202" i="6"/>
  <c r="A1203" i="6"/>
  <c r="A1204" i="6"/>
  <c r="A1205" i="6"/>
  <c r="A1206" i="6"/>
  <c r="A1207" i="6"/>
  <c r="A1208" i="6"/>
  <c r="A1209" i="6"/>
  <c r="A1210" i="6"/>
  <c r="A1211" i="6"/>
  <c r="A1212" i="6"/>
  <c r="A1213" i="6"/>
  <c r="A1214" i="6"/>
  <c r="A1215" i="6"/>
  <c r="A1216" i="6"/>
  <c r="A1217" i="6"/>
  <c r="A1218" i="6"/>
  <c r="A1219" i="6"/>
  <c r="A1220" i="6"/>
  <c r="A1221" i="6"/>
  <c r="A1222" i="6"/>
  <c r="A1223" i="6"/>
  <c r="A1224" i="6"/>
  <c r="A1225" i="6"/>
  <c r="A1226" i="6"/>
  <c r="A1227" i="6"/>
  <c r="A1228" i="6"/>
  <c r="A1229" i="6"/>
  <c r="A1230" i="6"/>
  <c r="A1231" i="6"/>
  <c r="A1232" i="6"/>
  <c r="A1233" i="6"/>
  <c r="A1234" i="6"/>
  <c r="A1235" i="6"/>
  <c r="A1236" i="6"/>
  <c r="A1237" i="6"/>
  <c r="A1238" i="6"/>
  <c r="A1239" i="6"/>
  <c r="A1240" i="6"/>
  <c r="A1241" i="6"/>
  <c r="A1242" i="6"/>
  <c r="A1243" i="6"/>
  <c r="A1244" i="6"/>
  <c r="A1245" i="6"/>
  <c r="A1246" i="6"/>
  <c r="A1247" i="6"/>
  <c r="A1248" i="6"/>
  <c r="A1249" i="6"/>
  <c r="A1250" i="6"/>
  <c r="A1251" i="6"/>
  <c r="A1252" i="6"/>
  <c r="A1253" i="6"/>
  <c r="A1254" i="6"/>
  <c r="A1255" i="6"/>
  <c r="A1256" i="6"/>
  <c r="A1257" i="6"/>
  <c r="A1258" i="6"/>
  <c r="A1259" i="6"/>
  <c r="A1260" i="6"/>
  <c r="A1261" i="6"/>
  <c r="A1262" i="6"/>
  <c r="A1263" i="6"/>
  <c r="A1264" i="6"/>
  <c r="A1265" i="6"/>
  <c r="A1266" i="6"/>
  <c r="A1267" i="6"/>
  <c r="A1268" i="6"/>
  <c r="A1269" i="6"/>
  <c r="A1270" i="6"/>
  <c r="A1271" i="6"/>
  <c r="A1272" i="6"/>
  <c r="A1273" i="6"/>
  <c r="A1274" i="6"/>
  <c r="A1275" i="6"/>
  <c r="A1276" i="6"/>
  <c r="A1277" i="6"/>
  <c r="A1278" i="6"/>
  <c r="A1279" i="6"/>
  <c r="A1280" i="6"/>
  <c r="A1281" i="6"/>
  <c r="A1282" i="6"/>
  <c r="A1283" i="6"/>
  <c r="A1284" i="6"/>
  <c r="A1285" i="6"/>
  <c r="A1286" i="6"/>
  <c r="A1287" i="6"/>
  <c r="A1288" i="6"/>
  <c r="A1289" i="6"/>
  <c r="A1290" i="6"/>
  <c r="A1291" i="6"/>
  <c r="A1292" i="6"/>
  <c r="A1293" i="6"/>
  <c r="A1294" i="6"/>
  <c r="A1295" i="6"/>
  <c r="A1296" i="6"/>
  <c r="A1297" i="6"/>
  <c r="A1298" i="6"/>
  <c r="A1299" i="6"/>
  <c r="A1300" i="6"/>
  <c r="A1301" i="6"/>
  <c r="A1302" i="6"/>
  <c r="A1303" i="6"/>
  <c r="A1304" i="6"/>
  <c r="A1305" i="6"/>
  <c r="A1306" i="6"/>
  <c r="A1307" i="6"/>
  <c r="A1308" i="6"/>
  <c r="A1309" i="6"/>
  <c r="A1310" i="6"/>
  <c r="A1311" i="6"/>
  <c r="A1312" i="6"/>
  <c r="A1313" i="6"/>
  <c r="A1314" i="6"/>
  <c r="A1315" i="6"/>
  <c r="A1316" i="6"/>
  <c r="A1317" i="6"/>
  <c r="A1318" i="6"/>
  <c r="A1319" i="6"/>
  <c r="A1320" i="6"/>
  <c r="A1321" i="6"/>
  <c r="A1322" i="6"/>
  <c r="A1323" i="6"/>
  <c r="A1324" i="6"/>
  <c r="A1325" i="6"/>
  <c r="A1326" i="6"/>
  <c r="A1327" i="6"/>
  <c r="A1328" i="6"/>
  <c r="A1329" i="6"/>
  <c r="A1330" i="6"/>
  <c r="A1331" i="6"/>
  <c r="A1332" i="6"/>
  <c r="A1333" i="6"/>
  <c r="A1334" i="6"/>
  <c r="A1335" i="6"/>
  <c r="A1336" i="6"/>
  <c r="A1337" i="6"/>
  <c r="A1338" i="6"/>
  <c r="A1339" i="6"/>
  <c r="A1340" i="6"/>
  <c r="A1341" i="6"/>
  <c r="A1342" i="6"/>
  <c r="A1343" i="6"/>
  <c r="A1344" i="6"/>
  <c r="A1345" i="6"/>
  <c r="A1346" i="6"/>
  <c r="A1347" i="6"/>
  <c r="A1348" i="6"/>
  <c r="A1349" i="6"/>
  <c r="A1350" i="6"/>
  <c r="A1351" i="6"/>
  <c r="A1352" i="6"/>
  <c r="A1353" i="6"/>
  <c r="A1354" i="6"/>
  <c r="A1355" i="6"/>
  <c r="A1356" i="6"/>
  <c r="A1357" i="6"/>
  <c r="A1358" i="6"/>
  <c r="A1359" i="6"/>
  <c r="A1360" i="6"/>
  <c r="A1361" i="6"/>
  <c r="A1362" i="6"/>
  <c r="A1363" i="6"/>
  <c r="A1364" i="6"/>
  <c r="A1365" i="6"/>
  <c r="A1366" i="6"/>
  <c r="A1367" i="6"/>
  <c r="A1368" i="6"/>
  <c r="A1369" i="6"/>
  <c r="A1370" i="6"/>
  <c r="A1371" i="6"/>
  <c r="A1372" i="6"/>
  <c r="A1373" i="6"/>
  <c r="A1374" i="6"/>
  <c r="A1375" i="6"/>
  <c r="A1376" i="6"/>
  <c r="A1377" i="6"/>
  <c r="A1378" i="6"/>
  <c r="A1379" i="6"/>
  <c r="A1380" i="6"/>
  <c r="A1381" i="6"/>
  <c r="A1382" i="6"/>
  <c r="A1383" i="6"/>
  <c r="A1384" i="6"/>
  <c r="A1385" i="6"/>
  <c r="A1386" i="6"/>
  <c r="A1387" i="6"/>
  <c r="A1388" i="6"/>
  <c r="A1389" i="6"/>
  <c r="A1390" i="6"/>
  <c r="A1391" i="6"/>
  <c r="A1392" i="6"/>
  <c r="A1393" i="6"/>
  <c r="A1394" i="6"/>
  <c r="A1395" i="6"/>
  <c r="A1396" i="6"/>
  <c r="A1397" i="6"/>
  <c r="A1398" i="6"/>
  <c r="A1399" i="6"/>
  <c r="A1400" i="6"/>
  <c r="A1401" i="6"/>
  <c r="A1402" i="6"/>
  <c r="A1403" i="6"/>
  <c r="A1404" i="6"/>
  <c r="A1405" i="6"/>
  <c r="A1406" i="6"/>
  <c r="A1407" i="6"/>
  <c r="A1408" i="6"/>
  <c r="A1409" i="6"/>
  <c r="A1410" i="6"/>
  <c r="A1411" i="6"/>
  <c r="A1412" i="6"/>
  <c r="A1413" i="6"/>
  <c r="A1414" i="6"/>
  <c r="A1415" i="6"/>
  <c r="A1416" i="6"/>
  <c r="A1417" i="6"/>
  <c r="A1418" i="6"/>
  <c r="A1419" i="6"/>
  <c r="A1420" i="6"/>
  <c r="A1421" i="6"/>
  <c r="A1422" i="6"/>
  <c r="A1423" i="6"/>
  <c r="A1424" i="6"/>
  <c r="A1425" i="6"/>
  <c r="A1426" i="6"/>
  <c r="A1427" i="6"/>
  <c r="A1428" i="6"/>
  <c r="A1429" i="6"/>
  <c r="A1430" i="6"/>
  <c r="A1431" i="6"/>
  <c r="A1432" i="6"/>
  <c r="A1433" i="6"/>
  <c r="A1434" i="6"/>
  <c r="A1435" i="6"/>
  <c r="A1436" i="6"/>
  <c r="A1437" i="6"/>
  <c r="A1438" i="6"/>
  <c r="A1439" i="6"/>
  <c r="A1440" i="6"/>
  <c r="A1441" i="6"/>
  <c r="A1442" i="6"/>
  <c r="A1443" i="6"/>
  <c r="A1444" i="6"/>
  <c r="A1445" i="6"/>
  <c r="A1446" i="6"/>
  <c r="A1447" i="6"/>
  <c r="A1448" i="6"/>
  <c r="A1449" i="6"/>
  <c r="A1450" i="6"/>
  <c r="A1451" i="6"/>
  <c r="A1452" i="6"/>
  <c r="A1453" i="6"/>
  <c r="A1454" i="6"/>
  <c r="A1455" i="6"/>
  <c r="A1456" i="6"/>
  <c r="A1457" i="6"/>
  <c r="A1458" i="6"/>
  <c r="A1459" i="6"/>
  <c r="A1460" i="6"/>
  <c r="A1461" i="6"/>
  <c r="A1462" i="6"/>
  <c r="A1463" i="6"/>
  <c r="A1464" i="6"/>
  <c r="A1465" i="6"/>
  <c r="A1466" i="6"/>
  <c r="A1467" i="6"/>
  <c r="A1468" i="6"/>
  <c r="A1469" i="6"/>
  <c r="A1470" i="6"/>
  <c r="A1471" i="6"/>
  <c r="A1472" i="6"/>
  <c r="A1473" i="6"/>
  <c r="A1474" i="6"/>
  <c r="A1475" i="6"/>
  <c r="A1476" i="6"/>
  <c r="A1477" i="6"/>
  <c r="A1478" i="6"/>
  <c r="A1479" i="6"/>
  <c r="A1480" i="6"/>
  <c r="A1481" i="6"/>
  <c r="A1482" i="6"/>
  <c r="A1483" i="6"/>
  <c r="A1484" i="6"/>
  <c r="A1485" i="6"/>
  <c r="A1486" i="6"/>
  <c r="A1487" i="6"/>
  <c r="A1488" i="6"/>
  <c r="A1489" i="6"/>
  <c r="A1490" i="6"/>
  <c r="A1491" i="6"/>
  <c r="A1492" i="6"/>
  <c r="A1493" i="6"/>
  <c r="A1494" i="6"/>
  <c r="A1495" i="6"/>
  <c r="A1496" i="6"/>
  <c r="A1497" i="6"/>
  <c r="A1498" i="6"/>
  <c r="A1499" i="6"/>
  <c r="A1500" i="6"/>
  <c r="A1501" i="6"/>
  <c r="A1502" i="6"/>
  <c r="A1503" i="6"/>
  <c r="A1504" i="6"/>
  <c r="A1505" i="6"/>
  <c r="A1506" i="6"/>
  <c r="A1507" i="6"/>
  <c r="A1508" i="6"/>
  <c r="A1509" i="6"/>
  <c r="A1510" i="6"/>
  <c r="A1511" i="6"/>
  <c r="A1512" i="6"/>
  <c r="A1513" i="6"/>
  <c r="A1514" i="6"/>
  <c r="A1515" i="6"/>
  <c r="A1516" i="6"/>
  <c r="A1517" i="6"/>
  <c r="A1518" i="6"/>
  <c r="A1519" i="6"/>
  <c r="A1520" i="6"/>
  <c r="A1521" i="6"/>
  <c r="A1522" i="6"/>
  <c r="A1523" i="6"/>
  <c r="A1524" i="6"/>
  <c r="A1525" i="6"/>
  <c r="A1526" i="6"/>
  <c r="A1527" i="6"/>
  <c r="A1528" i="6"/>
  <c r="A1529" i="6"/>
  <c r="A1530" i="6"/>
  <c r="A1531" i="6"/>
  <c r="A1532" i="6"/>
  <c r="A1533" i="6"/>
  <c r="A1534" i="6"/>
  <c r="A1535" i="6"/>
  <c r="A1536" i="6"/>
  <c r="A1537" i="6"/>
  <c r="A1538" i="6"/>
  <c r="A1539" i="6"/>
  <c r="A1540" i="6"/>
  <c r="A1541" i="6"/>
  <c r="A1542" i="6"/>
  <c r="A1543" i="6"/>
  <c r="A1544" i="6"/>
  <c r="A1545" i="6"/>
  <c r="A1546" i="6"/>
  <c r="A1547" i="6"/>
  <c r="A1548" i="6"/>
  <c r="A1549" i="6"/>
  <c r="A1550" i="6"/>
  <c r="A1551" i="6"/>
  <c r="A1552" i="6"/>
  <c r="A1553" i="6"/>
  <c r="A1554" i="6"/>
  <c r="A1555" i="6"/>
  <c r="A1556" i="6"/>
  <c r="A1557" i="6"/>
  <c r="A1558" i="6"/>
  <c r="A1559" i="6"/>
  <c r="A1560" i="6"/>
  <c r="A1561" i="6"/>
  <c r="A1562" i="6"/>
  <c r="A1563" i="6"/>
  <c r="A1564" i="6"/>
  <c r="A1565" i="6"/>
  <c r="A1566" i="6"/>
  <c r="A1567" i="6"/>
  <c r="A1568" i="6"/>
  <c r="A1569" i="6"/>
  <c r="A1570" i="6"/>
  <c r="A1571" i="6"/>
  <c r="A1572" i="6"/>
  <c r="A1573" i="6"/>
  <c r="A1574" i="6"/>
  <c r="A1575" i="6"/>
  <c r="A1576" i="6"/>
  <c r="A1577" i="6"/>
  <c r="A1578" i="6"/>
  <c r="A1579" i="6"/>
  <c r="A1580" i="6"/>
  <c r="A1581" i="6"/>
  <c r="A1582" i="6"/>
  <c r="A1583" i="6"/>
  <c r="A1584" i="6"/>
  <c r="A1585" i="6"/>
  <c r="A1586" i="6"/>
  <c r="A1587" i="6"/>
  <c r="A1588" i="6"/>
  <c r="A1589" i="6"/>
  <c r="A1590" i="6"/>
  <c r="A1591" i="6"/>
  <c r="A1592" i="6"/>
  <c r="A1593" i="6"/>
  <c r="A1594" i="6"/>
  <c r="A1595" i="6"/>
  <c r="A1596" i="6"/>
  <c r="A1597" i="6"/>
  <c r="A1598" i="6"/>
  <c r="A1599" i="6"/>
  <c r="A1600" i="6"/>
  <c r="A1601" i="6"/>
  <c r="A1602" i="6"/>
  <c r="A1603" i="6"/>
  <c r="A1604" i="6"/>
  <c r="A1605" i="6"/>
  <c r="A1606" i="6"/>
  <c r="A1607" i="6"/>
  <c r="A1608" i="6"/>
  <c r="A1609" i="6"/>
  <c r="A1610" i="6"/>
  <c r="A1611" i="6"/>
  <c r="A1612" i="6"/>
  <c r="A1613" i="6"/>
  <c r="A1614" i="6"/>
  <c r="A1615" i="6"/>
  <c r="A1616" i="6"/>
  <c r="A1617" i="6"/>
  <c r="A1618" i="6"/>
  <c r="A1619" i="6"/>
  <c r="A1620" i="6"/>
  <c r="A1621" i="6"/>
  <c r="A1622" i="6"/>
  <c r="A1623" i="6"/>
  <c r="A1624" i="6"/>
  <c r="A1625" i="6"/>
  <c r="A1626" i="6"/>
  <c r="A1627" i="6"/>
  <c r="A1628" i="6"/>
  <c r="A1629" i="6"/>
  <c r="A1630" i="6"/>
  <c r="A1631" i="6"/>
  <c r="A1632" i="6"/>
  <c r="A1633" i="6"/>
  <c r="A1634" i="6"/>
  <c r="A1635" i="6"/>
  <c r="A1636" i="6"/>
  <c r="A1637" i="6"/>
  <c r="A1638" i="6"/>
  <c r="A1639" i="6"/>
  <c r="A1640" i="6"/>
  <c r="A1641" i="6"/>
  <c r="A1642" i="6"/>
  <c r="A1643" i="6"/>
  <c r="A1644" i="6"/>
  <c r="A1645" i="6"/>
  <c r="A1646" i="6"/>
  <c r="A1647" i="6"/>
  <c r="A1648" i="6"/>
  <c r="A1649" i="6"/>
  <c r="A1650" i="6"/>
  <c r="A1651" i="6"/>
  <c r="A1652" i="6"/>
  <c r="A1653" i="6"/>
  <c r="A1654" i="6"/>
  <c r="A1655" i="6"/>
  <c r="A1656" i="6"/>
  <c r="A1657" i="6"/>
  <c r="A1658" i="6"/>
  <c r="A1659" i="6"/>
  <c r="A1660" i="6"/>
  <c r="A1661" i="6"/>
  <c r="A1662" i="6"/>
  <c r="A1663" i="6"/>
  <c r="A1664" i="6"/>
  <c r="A1665" i="6"/>
  <c r="A1666" i="6"/>
  <c r="A1667" i="6"/>
  <c r="A1668" i="6"/>
  <c r="A1669" i="6"/>
  <c r="A1670" i="6"/>
  <c r="A1671" i="6"/>
  <c r="A1672" i="6"/>
  <c r="A1673" i="6"/>
  <c r="A1674" i="6"/>
  <c r="A1675" i="6"/>
  <c r="A1676" i="6"/>
  <c r="A1677" i="6"/>
  <c r="A1678" i="6"/>
  <c r="A1679" i="6"/>
  <c r="A1680" i="6"/>
  <c r="A1681" i="6"/>
  <c r="A1682" i="6"/>
  <c r="A1683" i="6"/>
  <c r="A1684" i="6"/>
  <c r="A1685" i="6"/>
  <c r="A1686" i="6"/>
  <c r="A1687" i="6"/>
  <c r="A1688" i="6"/>
  <c r="A1689" i="6"/>
  <c r="A1690" i="6"/>
  <c r="A1691" i="6"/>
  <c r="A1692" i="6"/>
  <c r="A1693" i="6"/>
  <c r="A1694" i="6"/>
  <c r="A1695" i="6"/>
  <c r="A1696" i="6"/>
  <c r="A1697" i="6"/>
  <c r="A1698" i="6"/>
  <c r="A1699" i="6"/>
  <c r="A1700" i="6"/>
  <c r="A1701" i="6"/>
  <c r="A1702" i="6"/>
  <c r="A1703" i="6"/>
  <c r="A1704" i="6"/>
  <c r="A1705" i="6"/>
  <c r="A1706" i="6"/>
  <c r="A1707" i="6"/>
  <c r="A1708" i="6"/>
  <c r="A1709" i="6"/>
  <c r="A1710" i="6"/>
  <c r="A1711" i="6"/>
  <c r="A1712" i="6"/>
  <c r="A1713" i="6"/>
  <c r="A1714" i="6"/>
  <c r="A1715" i="6"/>
  <c r="A1716" i="6"/>
  <c r="A1717" i="6"/>
  <c r="A1718" i="6"/>
  <c r="A1719" i="6"/>
  <c r="A1720" i="6"/>
  <c r="A1721" i="6"/>
  <c r="A1722" i="6"/>
  <c r="A1723" i="6"/>
  <c r="A1724" i="6"/>
  <c r="A1725" i="6"/>
  <c r="A1726" i="6"/>
  <c r="A1727" i="6"/>
  <c r="A1728" i="6"/>
  <c r="A1729" i="6"/>
  <c r="A1730" i="6"/>
  <c r="A1731" i="6"/>
  <c r="A1732" i="6"/>
  <c r="A1733" i="6"/>
  <c r="A1734" i="6"/>
  <c r="A1735" i="6"/>
  <c r="A1736" i="6"/>
  <c r="A1737" i="6"/>
  <c r="A1738" i="6"/>
  <c r="A1739" i="6"/>
  <c r="A1740" i="6"/>
  <c r="A1741" i="6"/>
  <c r="A1742" i="6"/>
  <c r="A1743" i="6"/>
  <c r="A1744" i="6"/>
  <c r="A1745" i="6"/>
  <c r="A1746" i="6"/>
  <c r="A1747" i="6"/>
  <c r="A1748" i="6"/>
  <c r="A1749" i="6"/>
  <c r="A1750" i="6"/>
  <c r="A1751" i="6"/>
  <c r="A1752" i="6"/>
  <c r="A1753" i="6"/>
  <c r="A1754" i="6"/>
  <c r="A1755" i="6"/>
  <c r="A1756" i="6"/>
  <c r="A1757" i="6"/>
  <c r="A1758" i="6"/>
  <c r="A1759" i="6"/>
  <c r="A1760" i="6"/>
  <c r="A1761" i="6"/>
  <c r="A1762" i="6"/>
  <c r="A1763" i="6"/>
  <c r="A1764" i="6"/>
  <c r="A1765" i="6"/>
  <c r="A1766" i="6"/>
  <c r="A1767" i="6"/>
  <c r="A1768" i="6"/>
  <c r="A1769" i="6"/>
  <c r="A1770" i="6"/>
  <c r="A1771" i="6"/>
  <c r="A1772" i="6"/>
  <c r="A1773" i="6"/>
  <c r="A1774" i="6"/>
  <c r="A1775" i="6"/>
  <c r="A1776" i="6"/>
  <c r="A1777" i="6"/>
  <c r="A1778" i="6"/>
  <c r="A1779" i="6"/>
  <c r="A1780" i="6"/>
  <c r="A1781" i="6"/>
  <c r="A1782" i="6"/>
  <c r="A1783" i="6"/>
  <c r="A1784" i="6"/>
  <c r="A1785" i="6"/>
  <c r="A1786" i="6"/>
  <c r="A1787" i="6"/>
  <c r="A1788" i="6"/>
  <c r="A1789" i="6"/>
  <c r="A1790" i="6"/>
  <c r="A1791" i="6"/>
  <c r="A1792" i="6"/>
  <c r="A1793" i="6"/>
  <c r="A1794" i="6"/>
  <c r="A1795" i="6"/>
  <c r="A1796" i="6"/>
  <c r="A1797" i="6"/>
  <c r="A1798" i="6"/>
  <c r="A1799" i="6"/>
  <c r="A1800" i="6"/>
  <c r="A1801" i="6"/>
  <c r="A1802" i="6"/>
  <c r="A1803" i="6"/>
  <c r="A1804" i="6"/>
  <c r="A1805" i="6"/>
  <c r="A1806" i="6"/>
  <c r="A1807" i="6"/>
  <c r="A1808" i="6"/>
  <c r="A1809" i="6"/>
  <c r="A1810" i="6"/>
  <c r="A1811" i="6"/>
  <c r="A1812" i="6"/>
  <c r="A1813" i="6"/>
  <c r="A1814" i="6"/>
  <c r="A1815" i="6"/>
  <c r="A1816" i="6"/>
  <c r="A1817" i="6"/>
  <c r="A1818" i="6"/>
  <c r="A1819" i="6"/>
  <c r="A1820" i="6"/>
  <c r="A1821" i="6"/>
  <c r="A1822" i="6"/>
  <c r="A1823" i="6"/>
  <c r="A1824" i="6"/>
  <c r="A1825" i="6"/>
  <c r="A1826" i="6"/>
  <c r="A1827" i="6"/>
  <c r="A1828" i="6"/>
  <c r="A1829" i="6"/>
  <c r="A1830" i="6"/>
  <c r="A1831" i="6"/>
  <c r="A1832" i="6"/>
  <c r="A1833" i="6"/>
  <c r="A1834" i="6"/>
  <c r="A1835" i="6"/>
  <c r="A1836" i="6"/>
  <c r="A1837" i="6"/>
  <c r="A1838" i="6"/>
  <c r="A1839" i="6"/>
  <c r="A1840" i="6"/>
  <c r="A1841" i="6"/>
  <c r="A1842" i="6"/>
  <c r="A1843" i="6"/>
  <c r="A1844" i="6"/>
  <c r="A1845" i="6"/>
  <c r="A1846" i="6"/>
  <c r="A1847" i="6"/>
  <c r="A1848" i="6"/>
  <c r="A1849" i="6"/>
  <c r="A1850" i="6"/>
  <c r="A1851" i="6"/>
  <c r="A1852" i="6"/>
  <c r="A1853" i="6"/>
  <c r="A1854" i="6"/>
  <c r="A1855" i="6"/>
  <c r="A1856" i="6"/>
  <c r="A1857" i="6"/>
  <c r="A1858" i="6"/>
  <c r="A1859" i="6"/>
  <c r="A1860" i="6"/>
  <c r="A1861" i="6"/>
  <c r="A1862" i="6"/>
  <c r="A1863" i="6"/>
  <c r="A1864" i="6"/>
  <c r="A1865" i="6"/>
  <c r="A1866" i="6"/>
  <c r="A1867" i="6"/>
  <c r="A1868" i="6"/>
  <c r="A1869" i="6"/>
  <c r="A1870" i="6"/>
  <c r="A1871" i="6"/>
  <c r="A1872" i="6"/>
  <c r="A1873" i="6"/>
  <c r="A1874" i="6"/>
  <c r="A1875" i="6"/>
  <c r="A1876" i="6"/>
  <c r="A1877" i="6"/>
  <c r="A1878" i="6"/>
  <c r="A1879" i="6"/>
  <c r="A1880" i="6"/>
  <c r="A1881" i="6"/>
  <c r="A1882" i="6"/>
  <c r="A1883" i="6"/>
  <c r="A1884" i="6"/>
  <c r="A1885" i="6"/>
  <c r="A1886" i="6"/>
  <c r="A1887" i="6"/>
  <c r="A1888" i="6"/>
  <c r="A1889" i="6"/>
  <c r="A1890" i="6"/>
  <c r="A1891" i="6"/>
  <c r="A1892" i="6"/>
  <c r="A1893" i="6"/>
  <c r="A1894" i="6"/>
  <c r="A1895" i="6"/>
  <c r="A1896" i="6"/>
  <c r="A1897" i="6"/>
  <c r="A1898" i="6"/>
  <c r="A1899" i="6"/>
  <c r="A1900" i="6"/>
  <c r="A1901" i="6"/>
  <c r="A1902" i="6"/>
  <c r="A1903" i="6"/>
  <c r="A1904" i="6"/>
  <c r="A1905" i="6"/>
  <c r="A1906" i="6"/>
  <c r="A1907" i="6"/>
  <c r="A1908" i="6"/>
  <c r="A1909" i="6"/>
  <c r="A1910" i="6"/>
  <c r="A1911" i="6"/>
  <c r="A1912" i="6"/>
  <c r="A1913" i="6"/>
  <c r="A1914" i="6"/>
  <c r="A1915" i="6"/>
  <c r="A1916" i="6"/>
  <c r="A1917" i="6"/>
  <c r="A1918" i="6"/>
  <c r="A1919" i="6"/>
  <c r="A1920" i="6"/>
  <c r="A1921" i="6"/>
  <c r="A1922" i="6"/>
  <c r="A1923" i="6"/>
  <c r="A1924" i="6"/>
  <c r="A1925" i="6"/>
  <c r="A1926" i="6"/>
  <c r="A1927" i="6"/>
  <c r="A1928" i="6"/>
  <c r="A1929" i="6"/>
  <c r="A1930" i="6"/>
  <c r="A1931" i="6"/>
  <c r="A1932" i="6"/>
  <c r="A1933" i="6"/>
  <c r="A1934" i="6"/>
  <c r="A1935" i="6"/>
  <c r="A1936" i="6"/>
  <c r="A1937" i="6"/>
  <c r="A1938" i="6"/>
  <c r="A1939" i="6"/>
  <c r="A1940" i="6"/>
  <c r="A1941" i="6"/>
  <c r="A1942" i="6"/>
  <c r="A1943" i="6"/>
  <c r="A1944" i="6"/>
  <c r="A1945" i="6"/>
  <c r="A1946" i="6"/>
  <c r="A1947" i="6"/>
  <c r="A1948" i="6"/>
  <c r="A1949" i="6"/>
  <c r="A1950" i="6"/>
  <c r="A1951" i="6"/>
  <c r="A1952" i="6"/>
  <c r="A1953" i="6"/>
  <c r="A1954" i="6"/>
  <c r="A1955" i="6"/>
  <c r="A1956" i="6"/>
  <c r="A1957" i="6"/>
  <c r="A1958" i="6"/>
  <c r="A1959" i="6"/>
  <c r="A1960" i="6"/>
  <c r="A1961" i="6"/>
  <c r="A1962" i="6"/>
  <c r="A1963" i="6"/>
  <c r="A1964" i="6"/>
  <c r="A1965" i="6"/>
  <c r="A1966" i="6"/>
  <c r="A1967" i="6"/>
  <c r="A1968" i="6"/>
  <c r="A1969" i="6"/>
  <c r="A1970" i="6"/>
  <c r="A1971" i="6"/>
  <c r="A1972" i="6"/>
  <c r="A1973" i="6"/>
  <c r="A1974" i="6"/>
  <c r="A1975" i="6"/>
  <c r="A1976" i="6"/>
  <c r="A1977" i="6"/>
  <c r="A1978" i="6"/>
  <c r="A1979" i="6"/>
  <c r="A1980" i="6"/>
  <c r="A1981" i="6"/>
  <c r="A1982" i="6"/>
  <c r="A1983" i="6"/>
  <c r="A1984" i="6"/>
  <c r="A1985" i="6"/>
  <c r="A1986" i="6"/>
  <c r="A1987" i="6"/>
  <c r="A1988" i="6"/>
  <c r="A1989" i="6"/>
  <c r="A1990" i="6"/>
  <c r="A1991" i="6"/>
  <c r="A1992" i="6"/>
  <c r="A1993" i="6"/>
  <c r="A1994" i="6"/>
  <c r="A1995" i="6"/>
  <c r="A1996" i="6"/>
  <c r="A1997" i="6"/>
  <c r="A1998" i="6"/>
  <c r="A1999" i="6"/>
  <c r="A2000" i="6"/>
  <c r="A2001" i="6"/>
  <c r="A2002" i="6"/>
  <c r="A2003" i="6"/>
  <c r="A2004" i="6"/>
  <c r="A2005" i="6"/>
  <c r="A2006" i="6"/>
  <c r="A2007" i="6"/>
  <c r="A2008" i="6"/>
  <c r="A2009" i="6"/>
  <c r="A2010" i="6"/>
  <c r="A2011" i="6"/>
  <c r="A2012" i="6"/>
  <c r="A2013" i="6"/>
  <c r="A2014" i="6"/>
  <c r="A2015" i="6"/>
  <c r="A2016" i="6"/>
  <c r="A2017" i="6"/>
  <c r="A2018" i="6"/>
  <c r="A2019" i="6"/>
  <c r="A2020" i="6"/>
  <c r="A2021" i="6"/>
  <c r="A2022" i="6"/>
  <c r="A2023" i="6"/>
  <c r="A2024" i="6"/>
  <c r="A2025" i="6"/>
  <c r="A2026" i="6"/>
  <c r="A2027" i="6"/>
  <c r="A2028" i="6"/>
  <c r="A2029" i="6"/>
  <c r="A2030" i="6"/>
  <c r="A2031" i="6"/>
  <c r="A2032" i="6"/>
  <c r="A2033" i="6"/>
  <c r="A2034" i="6"/>
  <c r="A2035" i="6"/>
  <c r="A2036" i="6"/>
  <c r="A2037" i="6"/>
  <c r="A2038" i="6"/>
  <c r="A2039" i="6"/>
  <c r="A2040" i="6"/>
  <c r="A2041" i="6"/>
  <c r="A2042" i="6"/>
  <c r="A2043" i="6"/>
  <c r="A2044" i="6"/>
  <c r="A2045" i="6"/>
  <c r="A2046" i="6"/>
  <c r="A2047" i="6"/>
  <c r="A2048" i="6"/>
  <c r="A2049" i="6"/>
  <c r="A2050" i="6"/>
  <c r="A2051" i="6"/>
  <c r="A2052" i="6"/>
  <c r="A2053" i="6"/>
  <c r="A2054" i="6"/>
  <c r="A2055" i="6"/>
  <c r="A2056" i="6"/>
  <c r="A2057" i="6"/>
  <c r="A2058" i="6"/>
  <c r="A2059" i="6"/>
  <c r="A2060" i="6"/>
  <c r="A2061" i="6"/>
  <c r="A2062" i="6"/>
  <c r="A2063" i="6"/>
  <c r="A2064" i="6"/>
  <c r="A2065" i="6"/>
  <c r="A2066" i="6"/>
  <c r="A2067" i="6"/>
  <c r="A2068" i="6"/>
  <c r="A2069" i="6"/>
  <c r="A2070" i="6"/>
  <c r="A2071" i="6"/>
  <c r="A2072" i="6"/>
  <c r="A2073" i="6"/>
  <c r="A2074" i="6"/>
  <c r="A2075" i="6"/>
  <c r="A2076" i="6"/>
  <c r="A2077" i="6"/>
  <c r="A2078" i="6"/>
  <c r="A2079" i="6"/>
  <c r="A2080" i="6"/>
  <c r="A2081" i="6"/>
  <c r="A2082" i="6"/>
  <c r="A2083" i="6"/>
  <c r="A2084" i="6"/>
  <c r="A2085" i="6"/>
  <c r="A2086" i="6"/>
  <c r="A2087" i="6"/>
  <c r="A2088" i="6"/>
  <c r="A2089" i="6"/>
  <c r="A2090" i="6"/>
  <c r="A2091" i="6"/>
  <c r="A2092" i="6"/>
  <c r="A2093" i="6"/>
  <c r="A2094" i="6"/>
  <c r="A2095" i="6"/>
  <c r="A2096" i="6"/>
  <c r="A2097" i="6"/>
  <c r="A2098" i="6"/>
  <c r="A2099" i="6"/>
  <c r="A2100" i="6"/>
  <c r="A2101" i="6"/>
  <c r="A2102" i="6"/>
  <c r="A2103" i="6"/>
  <c r="A2104" i="6"/>
  <c r="A2105" i="6"/>
  <c r="A2106" i="6"/>
  <c r="A2107" i="6"/>
  <c r="A2108" i="6"/>
  <c r="A2109" i="6"/>
  <c r="A2110" i="6"/>
  <c r="A2111" i="6"/>
  <c r="A2112" i="6"/>
  <c r="A2113" i="6"/>
  <c r="A2114" i="6"/>
  <c r="A2115" i="6"/>
  <c r="A2116" i="6"/>
  <c r="A2117" i="6"/>
  <c r="A2118" i="6"/>
  <c r="A2119" i="6"/>
  <c r="A2120" i="6"/>
  <c r="A2121" i="6"/>
  <c r="A2122" i="6"/>
  <c r="A2123" i="6"/>
  <c r="A2124" i="6"/>
  <c r="A2125" i="6"/>
  <c r="A2126" i="6"/>
  <c r="A2127" i="6"/>
  <c r="A2128" i="6"/>
  <c r="A2129" i="6"/>
  <c r="A2130" i="6"/>
  <c r="A2131" i="6"/>
  <c r="A2132" i="6"/>
  <c r="A2133" i="6"/>
  <c r="A2134" i="6"/>
  <c r="A2135" i="6"/>
  <c r="A2136" i="6"/>
  <c r="A2137" i="6"/>
  <c r="A2138" i="6"/>
  <c r="A2139" i="6"/>
  <c r="A2140" i="6"/>
  <c r="A2141" i="6"/>
  <c r="A2142" i="6"/>
  <c r="A2143" i="6"/>
  <c r="A2144" i="6"/>
  <c r="A2145" i="6"/>
  <c r="A2146" i="6"/>
  <c r="A2147" i="6"/>
  <c r="A2148" i="6"/>
  <c r="A2149" i="6"/>
  <c r="A2150" i="6"/>
  <c r="A2151" i="6"/>
  <c r="A2152" i="6"/>
  <c r="A2153" i="6"/>
  <c r="A2154" i="6"/>
  <c r="A2155" i="6"/>
  <c r="A2156" i="6"/>
  <c r="A2157" i="6"/>
  <c r="A2158" i="6"/>
  <c r="A2159" i="6"/>
  <c r="A2160" i="6"/>
  <c r="A2161" i="6"/>
  <c r="A2162" i="6"/>
  <c r="A2163" i="6"/>
  <c r="A2164" i="6"/>
  <c r="A2165" i="6"/>
  <c r="A2166" i="6"/>
  <c r="A2167" i="6"/>
  <c r="A2168" i="6"/>
  <c r="A2169" i="6"/>
  <c r="A2170" i="6"/>
  <c r="A2171" i="6"/>
  <c r="A2172" i="6"/>
  <c r="A2173" i="6"/>
  <c r="A2174" i="6"/>
  <c r="A2175" i="6"/>
  <c r="A2176" i="6"/>
  <c r="A2177" i="6"/>
  <c r="A2178" i="6"/>
  <c r="A2179" i="6"/>
  <c r="A2180" i="6"/>
  <c r="A2181" i="6"/>
  <c r="A2182" i="6"/>
  <c r="A2183" i="6"/>
  <c r="A2184" i="6"/>
  <c r="A2185" i="6"/>
  <c r="A2186" i="6"/>
  <c r="A2187" i="6"/>
  <c r="A2188" i="6"/>
  <c r="A2189" i="6"/>
  <c r="A2190" i="6"/>
  <c r="A2191" i="6"/>
  <c r="A2192" i="6"/>
  <c r="A2193" i="6"/>
  <c r="A2194" i="6"/>
  <c r="A2195" i="6"/>
  <c r="A2196" i="6"/>
  <c r="A2197" i="6"/>
  <c r="A2198" i="6"/>
  <c r="A2199" i="6"/>
  <c r="A2200" i="6"/>
  <c r="A2201" i="6"/>
  <c r="A2202" i="6"/>
  <c r="A2203" i="6"/>
  <c r="A2204" i="6"/>
  <c r="A2205" i="6"/>
  <c r="A2206" i="6"/>
  <c r="A2207" i="6"/>
  <c r="A2208" i="6"/>
  <c r="A2209" i="6"/>
  <c r="A2210" i="6"/>
  <c r="A2211" i="6"/>
  <c r="A2212" i="6"/>
  <c r="A2213" i="6"/>
  <c r="A2214" i="6"/>
  <c r="A2215" i="6"/>
  <c r="A2216" i="6"/>
  <c r="A2217" i="6"/>
  <c r="A2218" i="6"/>
  <c r="A2219" i="6"/>
  <c r="A2220" i="6"/>
  <c r="A2221" i="6"/>
  <c r="A2222" i="6"/>
  <c r="A2223" i="6"/>
  <c r="A2224" i="6"/>
  <c r="A2225" i="6"/>
  <c r="A2226" i="6"/>
  <c r="A2227" i="6"/>
  <c r="A2228" i="6"/>
  <c r="A2229" i="6"/>
  <c r="A2230" i="6"/>
  <c r="A2231" i="6"/>
  <c r="A2232" i="6"/>
  <c r="A2233" i="6"/>
  <c r="A2234" i="6"/>
  <c r="A2235" i="6"/>
  <c r="A2236" i="6"/>
  <c r="A2237" i="6"/>
  <c r="A2238" i="6"/>
  <c r="A2239" i="6"/>
  <c r="A2240" i="6"/>
  <c r="A2241" i="6"/>
  <c r="A2242" i="6"/>
  <c r="A2243" i="6"/>
  <c r="A2244" i="6"/>
  <c r="A2245" i="6"/>
  <c r="A2246" i="6"/>
  <c r="A2247" i="6"/>
  <c r="A2248" i="6"/>
  <c r="A2249" i="6"/>
  <c r="A2250" i="6"/>
  <c r="A2251" i="6"/>
  <c r="A2252" i="6"/>
  <c r="A2253" i="6"/>
  <c r="A2254" i="6"/>
  <c r="A2255" i="6"/>
  <c r="A2256" i="6"/>
  <c r="A2257" i="6"/>
  <c r="A2258" i="6"/>
  <c r="A2259" i="6"/>
  <c r="A2260" i="6"/>
  <c r="A2261" i="6"/>
  <c r="A2262" i="6"/>
  <c r="A2263" i="6"/>
  <c r="A2264" i="6"/>
  <c r="A2265" i="6"/>
  <c r="A2266" i="6"/>
  <c r="A2267" i="6"/>
  <c r="A2268" i="6"/>
  <c r="A2269" i="6"/>
  <c r="A2270" i="6"/>
  <c r="A2271" i="6"/>
  <c r="A2272" i="6"/>
  <c r="A2273" i="6"/>
  <c r="A2274" i="6"/>
  <c r="A2275" i="6"/>
  <c r="A2276" i="6"/>
  <c r="A2277" i="6"/>
  <c r="A2278" i="6"/>
  <c r="A2279" i="6"/>
  <c r="A2280" i="6"/>
  <c r="A2281" i="6"/>
  <c r="A2282" i="6"/>
  <c r="A2283" i="6"/>
  <c r="A2284" i="6"/>
  <c r="A2285" i="6"/>
  <c r="A2286" i="6"/>
  <c r="A2287" i="6"/>
  <c r="A2288" i="6"/>
  <c r="A2289" i="6"/>
  <c r="A2290" i="6"/>
  <c r="A2291" i="6"/>
  <c r="A2292" i="6"/>
  <c r="A2293" i="6"/>
  <c r="A2294" i="6"/>
  <c r="A2295" i="6"/>
  <c r="A2296" i="6"/>
  <c r="A2297" i="6"/>
  <c r="A2298" i="6"/>
  <c r="A2299" i="6"/>
  <c r="A2300" i="6"/>
  <c r="A2301" i="6"/>
  <c r="A2302" i="6"/>
  <c r="A2303" i="6"/>
  <c r="A2304" i="6"/>
  <c r="A2305" i="6"/>
  <c r="A2306" i="6"/>
  <c r="A2307" i="6"/>
  <c r="A2308" i="6"/>
  <c r="A2309" i="6"/>
  <c r="A2310" i="6"/>
  <c r="A2311" i="6"/>
  <c r="A2312" i="6"/>
  <c r="A2313" i="6"/>
  <c r="A2314" i="6"/>
  <c r="A2315" i="6"/>
  <c r="A2316" i="6"/>
  <c r="A2317" i="6"/>
  <c r="A2318" i="6"/>
  <c r="A2319" i="6"/>
  <c r="A2320" i="6"/>
  <c r="A2321" i="6"/>
  <c r="A2322" i="6"/>
  <c r="A2323" i="6"/>
  <c r="A2324" i="6"/>
  <c r="A2325" i="6"/>
  <c r="A2326" i="6"/>
  <c r="A2327" i="6"/>
  <c r="A2328" i="6"/>
  <c r="A2329" i="6"/>
  <c r="A2330" i="6"/>
  <c r="A2331" i="6"/>
  <c r="A2332" i="6"/>
  <c r="A2333" i="6"/>
  <c r="A2334" i="6"/>
  <c r="A2335" i="6"/>
  <c r="A2336" i="6"/>
  <c r="A2337" i="6"/>
  <c r="A2338" i="6"/>
  <c r="A2339" i="6"/>
  <c r="A2340" i="6"/>
  <c r="A2341" i="6"/>
  <c r="A2342" i="6"/>
  <c r="A2343" i="6"/>
  <c r="A2344" i="6"/>
  <c r="A2345" i="6"/>
  <c r="A2346" i="6"/>
  <c r="A2347" i="6"/>
  <c r="A2348" i="6"/>
  <c r="A2349" i="6"/>
  <c r="A2350" i="6"/>
  <c r="A2351" i="6"/>
  <c r="A2352" i="6"/>
  <c r="A2353" i="6"/>
  <c r="A2354" i="6"/>
  <c r="A2355" i="6"/>
  <c r="A2356" i="6"/>
  <c r="A2357" i="6"/>
  <c r="A2358" i="6"/>
  <c r="A2359" i="6"/>
  <c r="A2360" i="6"/>
  <c r="A2361" i="6"/>
  <c r="A2362" i="6"/>
  <c r="A2363" i="6"/>
  <c r="A2364" i="6"/>
  <c r="A2365" i="6"/>
  <c r="A2366" i="6"/>
  <c r="A2367" i="6"/>
  <c r="A2368" i="6"/>
  <c r="A2369" i="6"/>
  <c r="A2370" i="6"/>
  <c r="A2371" i="6"/>
  <c r="A2372" i="6"/>
  <c r="A2373" i="6"/>
  <c r="A2374" i="6"/>
  <c r="A2375" i="6"/>
  <c r="A2376" i="6"/>
  <c r="A2377" i="6"/>
  <c r="A2378" i="6"/>
  <c r="A2379" i="6"/>
  <c r="A2380" i="6"/>
  <c r="A2381" i="6"/>
  <c r="A2382" i="6"/>
  <c r="A2383" i="6"/>
  <c r="A2384" i="6"/>
  <c r="A2385" i="6"/>
  <c r="A2386" i="6"/>
  <c r="A2387" i="6"/>
  <c r="A2388" i="6"/>
  <c r="A2389" i="6"/>
  <c r="A2390" i="6"/>
  <c r="A2391" i="6"/>
  <c r="A2392" i="6"/>
  <c r="A2393" i="6"/>
  <c r="A2394" i="6"/>
  <c r="A2395" i="6"/>
  <c r="A2396" i="6"/>
  <c r="A2397" i="6"/>
  <c r="A2398" i="6"/>
  <c r="A2399" i="6"/>
  <c r="A2400" i="6"/>
  <c r="A2401" i="6"/>
  <c r="A2402" i="6"/>
  <c r="A2403" i="6"/>
  <c r="A2404" i="6"/>
  <c r="A2405" i="6"/>
  <c r="A2406" i="6"/>
  <c r="A2407" i="6"/>
  <c r="A2408" i="6"/>
  <c r="A2409" i="6"/>
  <c r="A2410" i="6"/>
  <c r="A2411" i="6"/>
  <c r="A2412" i="6"/>
  <c r="A2413" i="6"/>
  <c r="A2414" i="6"/>
  <c r="A2415" i="6"/>
  <c r="A2416" i="6"/>
  <c r="A2417" i="6"/>
  <c r="A2418" i="6"/>
  <c r="A2419" i="6"/>
  <c r="A2420" i="6"/>
  <c r="A2421" i="6"/>
  <c r="A2422" i="6"/>
  <c r="A2423" i="6"/>
  <c r="A2424" i="6"/>
  <c r="A2425" i="6"/>
  <c r="A2426" i="6"/>
  <c r="A2427" i="6"/>
  <c r="A2428" i="6"/>
  <c r="A2429" i="6"/>
  <c r="A2430" i="6"/>
  <c r="A2431" i="6"/>
  <c r="A2432" i="6"/>
  <c r="A2433" i="6"/>
  <c r="A2434" i="6"/>
  <c r="A2435" i="6"/>
  <c r="A2436" i="6"/>
  <c r="A2437" i="6"/>
  <c r="A2438" i="6"/>
  <c r="A2439" i="6"/>
  <c r="A2440" i="6"/>
  <c r="A2441" i="6"/>
  <c r="A2442" i="6"/>
  <c r="A2443" i="6"/>
  <c r="A2444" i="6"/>
  <c r="A2445" i="6"/>
  <c r="A2446" i="6"/>
  <c r="A2447" i="6"/>
  <c r="A2448" i="6"/>
  <c r="A2449" i="6"/>
  <c r="A2450" i="6"/>
  <c r="A2451" i="6"/>
  <c r="A2452" i="6"/>
  <c r="A2453" i="6"/>
  <c r="A2454" i="6"/>
  <c r="A2455" i="6"/>
  <c r="A2456" i="6"/>
  <c r="A2457" i="6"/>
  <c r="A2458" i="6"/>
  <c r="A2459" i="6"/>
  <c r="A2460" i="6"/>
  <c r="A2461" i="6"/>
  <c r="A2462" i="6"/>
  <c r="A2463" i="6"/>
  <c r="A2464" i="6"/>
  <c r="A2465" i="6"/>
  <c r="A2466" i="6"/>
  <c r="A2467" i="6"/>
  <c r="A2468" i="6"/>
  <c r="A2469" i="6"/>
  <c r="A2470" i="6"/>
  <c r="A2471" i="6"/>
  <c r="A2472" i="6"/>
  <c r="A2473" i="6"/>
  <c r="A2474" i="6"/>
  <c r="A2475" i="6"/>
  <c r="A2476" i="6"/>
  <c r="A2477" i="6"/>
  <c r="A2478" i="6"/>
  <c r="A2479" i="6"/>
  <c r="A2480" i="6"/>
  <c r="A2481" i="6"/>
  <c r="A2482" i="6"/>
  <c r="A2483" i="6"/>
  <c r="A2484" i="6"/>
  <c r="A2485" i="6"/>
  <c r="A2486" i="6"/>
  <c r="A2487" i="6"/>
  <c r="A2488" i="6"/>
  <c r="A2489" i="6"/>
  <c r="A2490" i="6"/>
  <c r="A2491" i="6"/>
  <c r="A2492" i="6"/>
  <c r="A2493" i="6"/>
  <c r="A2494" i="6"/>
  <c r="A2495" i="6"/>
  <c r="A2496" i="6"/>
  <c r="A2497" i="6"/>
  <c r="A2498" i="6"/>
  <c r="A2499" i="6"/>
  <c r="A2500" i="6"/>
  <c r="A2501" i="6"/>
  <c r="A2502" i="6"/>
  <c r="A2503" i="6"/>
  <c r="A2504" i="6"/>
  <c r="A2505" i="6"/>
  <c r="A2506" i="6"/>
  <c r="A2507" i="6"/>
  <c r="A2508" i="6"/>
  <c r="A2509" i="6"/>
  <c r="A2510" i="6"/>
  <c r="A2511" i="6"/>
  <c r="A2512" i="6"/>
  <c r="A2513" i="6"/>
  <c r="A2514" i="6"/>
  <c r="A2515" i="6"/>
  <c r="A2516" i="6"/>
  <c r="A2517" i="6"/>
  <c r="A2518" i="6"/>
  <c r="A2519" i="6"/>
  <c r="A2520" i="6"/>
  <c r="A2521" i="6"/>
  <c r="A2522" i="6"/>
  <c r="A2523" i="6"/>
  <c r="A2524" i="6"/>
  <c r="A2525" i="6"/>
  <c r="A2526" i="6"/>
  <c r="A2527" i="6"/>
  <c r="A2528" i="6"/>
  <c r="A2529" i="6"/>
  <c r="A2530" i="6"/>
  <c r="A2531" i="6"/>
  <c r="A2532" i="6"/>
  <c r="A2533" i="6"/>
  <c r="A2534" i="6"/>
  <c r="A2535" i="6"/>
  <c r="A2536" i="6"/>
  <c r="A2537" i="6"/>
  <c r="A2538" i="6"/>
  <c r="A2539" i="6"/>
  <c r="A2540" i="6"/>
  <c r="A2541" i="6"/>
  <c r="A2542" i="6"/>
  <c r="A2543" i="6"/>
  <c r="A2544" i="6"/>
  <c r="A2545" i="6"/>
  <c r="A2546" i="6"/>
  <c r="A2547" i="6"/>
  <c r="A2548" i="6"/>
  <c r="A2549" i="6"/>
  <c r="A2550" i="6"/>
  <c r="A2551" i="6"/>
  <c r="A2552" i="6"/>
  <c r="A2553" i="6"/>
  <c r="A2554" i="6"/>
  <c r="A2555" i="6"/>
  <c r="A2556" i="6"/>
  <c r="A2557" i="6"/>
  <c r="A2558" i="6"/>
  <c r="A2559" i="6"/>
  <c r="A2560" i="6"/>
  <c r="A2561" i="6"/>
  <c r="A2562" i="6"/>
  <c r="A2563" i="6"/>
  <c r="A2564" i="6"/>
  <c r="A2565" i="6"/>
  <c r="A2566" i="6"/>
  <c r="A2567" i="6"/>
  <c r="A2568" i="6"/>
  <c r="A2569" i="6"/>
  <c r="A2570" i="6"/>
  <c r="A2571" i="6"/>
  <c r="A2572" i="6"/>
  <c r="A2573" i="6"/>
  <c r="A2574" i="6"/>
  <c r="A2575" i="6"/>
  <c r="A2576" i="6"/>
  <c r="A2577" i="6"/>
  <c r="A2578" i="6"/>
  <c r="A2579" i="6"/>
  <c r="A2580" i="6"/>
  <c r="A2581" i="6"/>
  <c r="A2582" i="6"/>
  <c r="A2583" i="6"/>
  <c r="A2584" i="6"/>
  <c r="A2585" i="6"/>
  <c r="A2586" i="6"/>
  <c r="A2587" i="6"/>
  <c r="A2588" i="6"/>
  <c r="A2589" i="6"/>
  <c r="A2590" i="6"/>
  <c r="A2591" i="6"/>
  <c r="A2592" i="6"/>
  <c r="A2593" i="6"/>
  <c r="A2594" i="6"/>
  <c r="A2595" i="6"/>
  <c r="A2596" i="6"/>
  <c r="A2597" i="6"/>
  <c r="A2598" i="6"/>
  <c r="A2599" i="6"/>
  <c r="A2600" i="6"/>
  <c r="A2601" i="6"/>
  <c r="A2602" i="6"/>
  <c r="A2603" i="6"/>
  <c r="A2604" i="6"/>
  <c r="A2605" i="6"/>
  <c r="A2606" i="6"/>
  <c r="A2607" i="6"/>
  <c r="A2608" i="6"/>
  <c r="A2609" i="6"/>
  <c r="A2610" i="6"/>
  <c r="A2611" i="6"/>
  <c r="A2612" i="6"/>
  <c r="A2613" i="6"/>
  <c r="A2614" i="6"/>
  <c r="A2615" i="6"/>
  <c r="A2616" i="6"/>
  <c r="A2617" i="6"/>
  <c r="A2618" i="6"/>
  <c r="A2619" i="6"/>
  <c r="A2620" i="6"/>
  <c r="A2621" i="6"/>
  <c r="A2622" i="6"/>
  <c r="A2623" i="6"/>
  <c r="A2624" i="6"/>
  <c r="A2625" i="6"/>
  <c r="A2626" i="6"/>
  <c r="A2627" i="6"/>
  <c r="A2628" i="6"/>
  <c r="A2629" i="6"/>
  <c r="A2630" i="6"/>
  <c r="A2631" i="6"/>
  <c r="A2632" i="6"/>
  <c r="A2633" i="6"/>
  <c r="A2634" i="6"/>
  <c r="A2635" i="6"/>
  <c r="A2636" i="6"/>
  <c r="A2637" i="6"/>
  <c r="A2638" i="6"/>
  <c r="A2639" i="6"/>
  <c r="A2640" i="6"/>
  <c r="A2641" i="6"/>
  <c r="A2642" i="6"/>
  <c r="A2643" i="6"/>
  <c r="A2644" i="6"/>
  <c r="A2645" i="6"/>
  <c r="A2646" i="6"/>
  <c r="A2647" i="6"/>
  <c r="A2648" i="6"/>
  <c r="A2649" i="6"/>
  <c r="A2650" i="6"/>
  <c r="A2651" i="6"/>
  <c r="A2652" i="6"/>
  <c r="A2653" i="6"/>
  <c r="A2654" i="6"/>
  <c r="A2655" i="6"/>
  <c r="A2656" i="6"/>
  <c r="A2657" i="6"/>
  <c r="A2658" i="6"/>
  <c r="A2659" i="6"/>
  <c r="A2660" i="6"/>
  <c r="A2661" i="6"/>
  <c r="A2662" i="6"/>
  <c r="A2663" i="6"/>
  <c r="A2664" i="6"/>
  <c r="A2665" i="6"/>
  <c r="A2666" i="6"/>
  <c r="A2667" i="6"/>
  <c r="A2668" i="6"/>
  <c r="A2669" i="6"/>
  <c r="A2670" i="6"/>
  <c r="A2671" i="6"/>
  <c r="A2672" i="6"/>
  <c r="A2673" i="6"/>
  <c r="A2674" i="6"/>
  <c r="A2675" i="6"/>
  <c r="A2676" i="6"/>
  <c r="A2677" i="6"/>
  <c r="A2678" i="6"/>
  <c r="A2679" i="6"/>
  <c r="A2680" i="6"/>
  <c r="A2681" i="6"/>
  <c r="A2682" i="6"/>
  <c r="A2683" i="6"/>
  <c r="A2684" i="6"/>
  <c r="A2685" i="6"/>
  <c r="A2686" i="6"/>
  <c r="A2687" i="6"/>
  <c r="A2688" i="6"/>
  <c r="A2689" i="6"/>
  <c r="A2690" i="6"/>
  <c r="A2691" i="6"/>
  <c r="A2692" i="6"/>
  <c r="A2693" i="6"/>
  <c r="A7" i="6"/>
  <c r="A6" i="6"/>
  <c r="A3" i="6"/>
  <c r="A4" i="6"/>
  <c r="A5" i="6"/>
  <c r="A2" i="6"/>
  <c r="A1" i="6"/>
  <c r="D27" i="4"/>
  <c r="C13" i="4"/>
  <c r="D4" i="4"/>
  <c r="C4" i="4"/>
  <c r="C2693" i="3"/>
  <c r="E2693" i="3" s="1"/>
  <c r="C2692" i="3"/>
  <c r="D2692" i="3" s="1"/>
  <c r="C2691" i="3"/>
  <c r="C2690" i="3"/>
  <c r="E2690" i="3" s="1"/>
  <c r="C2689" i="3"/>
  <c r="C2688" i="3"/>
  <c r="D2688" i="3" s="1"/>
  <c r="C2687" i="3"/>
  <c r="E2687" i="3" s="1"/>
  <c r="C2686" i="3"/>
  <c r="D2686" i="3" s="1"/>
  <c r="C2685" i="3"/>
  <c r="C2684" i="3"/>
  <c r="D2684" i="3" s="1"/>
  <c r="C2683" i="3"/>
  <c r="C2682" i="3"/>
  <c r="E2682" i="3" s="1"/>
  <c r="C2681" i="3"/>
  <c r="E2681" i="3" s="1"/>
  <c r="C2680" i="3"/>
  <c r="C2679" i="3"/>
  <c r="C2678" i="3"/>
  <c r="C2677" i="3"/>
  <c r="C2676" i="3"/>
  <c r="D2676" i="3" s="1"/>
  <c r="C2675" i="3"/>
  <c r="E2675" i="3" s="1"/>
  <c r="C2674" i="3"/>
  <c r="D2674" i="3" s="1"/>
  <c r="C2673" i="3"/>
  <c r="C2672" i="3"/>
  <c r="D2672" i="3" s="1"/>
  <c r="C2671" i="3"/>
  <c r="C2670" i="3"/>
  <c r="E2670" i="3" s="1"/>
  <c r="C2669" i="3"/>
  <c r="E2669" i="3" s="1"/>
  <c r="C2668" i="3"/>
  <c r="D2668" i="3" s="1"/>
  <c r="C2667" i="3"/>
  <c r="C2666" i="3"/>
  <c r="C2665" i="3"/>
  <c r="C2664" i="3"/>
  <c r="C2663" i="3"/>
  <c r="E2663" i="3" s="1"/>
  <c r="C2662" i="3"/>
  <c r="C2661" i="3"/>
  <c r="C2660" i="3"/>
  <c r="E2660" i="3" s="1"/>
  <c r="C2659" i="3"/>
  <c r="C2658" i="3"/>
  <c r="C2657" i="3"/>
  <c r="E2657" i="3" s="1"/>
  <c r="C2656" i="3"/>
  <c r="C2655" i="3"/>
  <c r="C2654" i="3"/>
  <c r="C2653" i="3"/>
  <c r="D2653" i="3" s="1"/>
  <c r="C2652" i="3"/>
  <c r="D2652" i="3" s="1"/>
  <c r="C2651" i="3"/>
  <c r="E2651" i="3" s="1"/>
  <c r="C2650" i="3"/>
  <c r="D2650" i="3" s="1"/>
  <c r="C2649" i="3"/>
  <c r="C2648" i="3"/>
  <c r="E2648" i="3" s="1"/>
  <c r="C2647" i="3"/>
  <c r="E2647" i="3" s="1"/>
  <c r="C2646" i="3"/>
  <c r="D2646" i="3" s="1"/>
  <c r="C2645" i="3"/>
  <c r="E2645" i="3" s="1"/>
  <c r="C2644" i="3"/>
  <c r="D2644" i="3" s="1"/>
  <c r="C2643" i="3"/>
  <c r="E2643" i="3" s="1"/>
  <c r="C2642" i="3"/>
  <c r="E2642" i="3" s="1"/>
  <c r="C2641" i="3"/>
  <c r="C2640" i="3"/>
  <c r="E2640" i="3" s="1"/>
  <c r="C2639" i="3"/>
  <c r="E2639" i="3" s="1"/>
  <c r="C2638" i="3"/>
  <c r="C2637" i="3"/>
  <c r="C2636" i="3"/>
  <c r="D2636" i="3" s="1"/>
  <c r="C2635" i="3"/>
  <c r="C2634" i="3"/>
  <c r="E2634" i="3" s="1"/>
  <c r="C2633" i="3"/>
  <c r="D2633" i="3" s="1"/>
  <c r="C2632" i="3"/>
  <c r="D2632" i="3" s="1"/>
  <c r="C2631" i="3"/>
  <c r="C2630" i="3"/>
  <c r="C2629" i="3"/>
  <c r="E2629" i="3" s="1"/>
  <c r="C2628" i="3"/>
  <c r="C2627" i="3"/>
  <c r="E2627" i="3" s="1"/>
  <c r="C2626" i="3"/>
  <c r="D2626" i="3" s="1"/>
  <c r="C2625" i="3"/>
  <c r="C2624" i="3"/>
  <c r="D2624" i="3" s="1"/>
  <c r="C2623" i="3"/>
  <c r="D2623" i="3" s="1"/>
  <c r="C2622" i="3"/>
  <c r="E2622" i="3" s="1"/>
  <c r="C2621" i="3"/>
  <c r="C2620" i="3"/>
  <c r="D2620" i="3" s="1"/>
  <c r="C2619" i="3"/>
  <c r="E2619" i="3" s="1"/>
  <c r="C2618" i="3"/>
  <c r="E2618" i="3" s="1"/>
  <c r="C2617" i="3"/>
  <c r="C2616" i="3"/>
  <c r="C2615" i="3"/>
  <c r="D2615" i="3" s="1"/>
  <c r="C2614" i="3"/>
  <c r="E2614" i="3" s="1"/>
  <c r="C2613" i="3"/>
  <c r="C2612" i="3"/>
  <c r="C2611" i="3"/>
  <c r="C2610" i="3"/>
  <c r="C2609" i="3"/>
  <c r="E2609" i="3" s="1"/>
  <c r="C2608" i="3"/>
  <c r="D2608" i="3" s="1"/>
  <c r="C2607" i="3"/>
  <c r="E2607" i="3" s="1"/>
  <c r="C2606" i="3"/>
  <c r="C2605" i="3"/>
  <c r="E2605" i="3" s="1"/>
  <c r="C2604" i="3"/>
  <c r="C2603" i="3"/>
  <c r="D2603" i="3" s="1"/>
  <c r="C2602" i="3"/>
  <c r="D2602" i="3" s="1"/>
  <c r="C2601" i="3"/>
  <c r="C2600" i="3"/>
  <c r="E2600" i="3" s="1"/>
  <c r="C2599" i="3"/>
  <c r="D2599" i="3" s="1"/>
  <c r="C2598" i="3"/>
  <c r="E2598" i="3" s="1"/>
  <c r="C2597" i="3"/>
  <c r="C2596" i="3"/>
  <c r="D2596" i="3" s="1"/>
  <c r="C2595" i="3"/>
  <c r="C2594" i="3"/>
  <c r="E2594" i="3" s="1"/>
  <c r="C2593" i="3"/>
  <c r="C2592" i="3"/>
  <c r="E2592" i="3" s="1"/>
  <c r="C2591" i="3"/>
  <c r="C2590" i="3"/>
  <c r="E2590" i="3" s="1"/>
  <c r="C2589" i="3"/>
  <c r="C2588" i="3"/>
  <c r="C2587" i="3"/>
  <c r="C2586" i="3"/>
  <c r="E2586" i="3" s="1"/>
  <c r="C2585" i="3"/>
  <c r="E2585" i="3" s="1"/>
  <c r="C2584" i="3"/>
  <c r="D2584" i="3" s="1"/>
  <c r="C2583" i="3"/>
  <c r="D2583" i="3" s="1"/>
  <c r="C2582" i="3"/>
  <c r="C2581" i="3"/>
  <c r="C2580" i="3"/>
  <c r="D2580" i="3" s="1"/>
  <c r="C2579" i="3"/>
  <c r="D2579" i="3" s="1"/>
  <c r="C2578" i="3"/>
  <c r="D2578" i="3" s="1"/>
  <c r="C2577" i="3"/>
  <c r="C2576" i="3"/>
  <c r="C2575" i="3"/>
  <c r="C2574" i="3"/>
  <c r="D2574" i="3" s="1"/>
  <c r="C2573" i="3"/>
  <c r="E2573" i="3" s="1"/>
  <c r="C2572" i="3"/>
  <c r="D2572" i="3" s="1"/>
  <c r="C2571" i="3"/>
  <c r="E2571" i="3" s="1"/>
  <c r="C2570" i="3"/>
  <c r="C2569" i="3"/>
  <c r="C2568" i="3"/>
  <c r="E2568" i="3" s="1"/>
  <c r="C2567" i="3"/>
  <c r="E2567" i="3" s="1"/>
  <c r="C2566" i="3"/>
  <c r="E2566" i="3" s="1"/>
  <c r="C2565" i="3"/>
  <c r="C2564" i="3"/>
  <c r="D2564" i="3" s="1"/>
  <c r="C2563" i="3"/>
  <c r="D2563" i="3" s="1"/>
  <c r="C2562" i="3"/>
  <c r="C2561" i="3"/>
  <c r="C2560" i="3"/>
  <c r="D2560" i="3" s="1"/>
  <c r="C2559" i="3"/>
  <c r="E2559" i="3" s="1"/>
  <c r="C2558" i="3"/>
  <c r="C2557" i="3"/>
  <c r="E2557" i="3" s="1"/>
  <c r="C2556" i="3"/>
  <c r="D2556" i="3" s="1"/>
  <c r="C2555" i="3"/>
  <c r="E2555" i="3" s="1"/>
  <c r="C2554" i="3"/>
  <c r="D2554" i="3" s="1"/>
  <c r="C2553" i="3"/>
  <c r="C2552" i="3"/>
  <c r="C2551" i="3"/>
  <c r="C2550" i="3"/>
  <c r="C2549" i="3"/>
  <c r="E2549" i="3" s="1"/>
  <c r="C2548" i="3"/>
  <c r="D2548" i="3" s="1"/>
  <c r="C2547" i="3"/>
  <c r="D2547" i="3" s="1"/>
  <c r="C2546" i="3"/>
  <c r="E2546" i="3" s="1"/>
  <c r="C2545" i="3"/>
  <c r="E2545" i="3" s="1"/>
  <c r="C2544" i="3"/>
  <c r="C2543" i="3"/>
  <c r="E2543" i="3" s="1"/>
  <c r="C2542" i="3"/>
  <c r="D2542" i="3" s="1"/>
  <c r="C2541" i="3"/>
  <c r="C2540" i="3"/>
  <c r="C2539" i="3"/>
  <c r="D2539" i="3" s="1"/>
  <c r="C2538" i="3"/>
  <c r="E2538" i="3" s="1"/>
  <c r="C2537" i="3"/>
  <c r="D2537" i="3" s="1"/>
  <c r="C2536" i="3"/>
  <c r="E2536" i="3" s="1"/>
  <c r="C2535" i="3"/>
  <c r="E2535" i="3" s="1"/>
  <c r="C2534" i="3"/>
  <c r="C2533" i="3"/>
  <c r="E2533" i="3" s="1"/>
  <c r="C2532" i="3"/>
  <c r="E2532" i="3" s="1"/>
  <c r="C2531" i="3"/>
  <c r="E2531" i="3" s="1"/>
  <c r="C2530" i="3"/>
  <c r="E2530" i="3" s="1"/>
  <c r="C2529" i="3"/>
  <c r="C2528" i="3"/>
  <c r="E2528" i="3" s="1"/>
  <c r="C2527" i="3"/>
  <c r="C2526" i="3"/>
  <c r="E2526" i="3" s="1"/>
  <c r="C2525" i="3"/>
  <c r="C2524" i="3"/>
  <c r="C2523" i="3"/>
  <c r="C2522" i="3"/>
  <c r="D2522" i="3" s="1"/>
  <c r="C2521" i="3"/>
  <c r="E2521" i="3" s="1"/>
  <c r="C2520" i="3"/>
  <c r="E2520" i="3" s="1"/>
  <c r="C2519" i="3"/>
  <c r="C2518" i="3"/>
  <c r="C2517" i="3"/>
  <c r="E2517" i="3" s="1"/>
  <c r="C2516" i="3"/>
  <c r="C2515" i="3"/>
  <c r="C2514" i="3"/>
  <c r="E2514" i="3" s="1"/>
  <c r="C2513" i="3"/>
  <c r="E2513" i="3" s="1"/>
  <c r="C2512" i="3"/>
  <c r="D2512" i="3" s="1"/>
  <c r="C2511" i="3"/>
  <c r="C2510" i="3"/>
  <c r="C2509" i="3"/>
  <c r="C2508" i="3"/>
  <c r="C2507" i="3"/>
  <c r="D2507" i="3" s="1"/>
  <c r="C2506" i="3"/>
  <c r="C2505" i="3"/>
  <c r="E2505" i="3" s="1"/>
  <c r="C2504" i="3"/>
  <c r="D2504" i="3" s="1"/>
  <c r="C2503" i="3"/>
  <c r="C2502" i="3"/>
  <c r="E2502" i="3" s="1"/>
  <c r="C2501" i="3"/>
  <c r="C2500" i="3"/>
  <c r="D2500" i="3" s="1"/>
  <c r="C2499" i="3"/>
  <c r="E2499" i="3" s="1"/>
  <c r="C2498" i="3"/>
  <c r="C2497" i="3"/>
  <c r="C2496" i="3"/>
  <c r="C2495" i="3"/>
  <c r="E2495" i="3" s="1"/>
  <c r="C2494" i="3"/>
  <c r="C2493" i="3"/>
  <c r="E2493" i="3" s="1"/>
  <c r="C2492" i="3"/>
  <c r="D2492" i="3" s="1"/>
  <c r="C2491" i="3"/>
  <c r="E2491" i="3" s="1"/>
  <c r="C2490" i="3"/>
  <c r="E2490" i="3" s="1"/>
  <c r="C2489" i="3"/>
  <c r="C2488" i="3"/>
  <c r="C2487" i="3"/>
  <c r="D2487" i="3" s="1"/>
  <c r="C2486" i="3"/>
  <c r="C2485" i="3"/>
  <c r="C2484" i="3"/>
  <c r="C2483" i="3"/>
  <c r="C2482" i="3"/>
  <c r="C2481" i="3"/>
  <c r="E2481" i="3" s="1"/>
  <c r="C2480" i="3"/>
  <c r="C2479" i="3"/>
  <c r="D2479" i="3" s="1"/>
  <c r="C2478" i="3"/>
  <c r="E2478" i="3" s="1"/>
  <c r="C2477" i="3"/>
  <c r="E2477" i="3" s="1"/>
  <c r="C2476" i="3"/>
  <c r="D2476" i="3" s="1"/>
  <c r="C2475" i="3"/>
  <c r="C2474" i="3"/>
  <c r="C2473" i="3"/>
  <c r="C2472" i="3"/>
  <c r="C2471" i="3"/>
  <c r="D2471" i="3" s="1"/>
  <c r="C2470" i="3"/>
  <c r="C2469" i="3"/>
  <c r="D2469" i="3" s="1"/>
  <c r="C2468" i="3"/>
  <c r="D2468" i="3" s="1"/>
  <c r="C2467" i="3"/>
  <c r="E2467" i="3" s="1"/>
  <c r="C2466" i="3"/>
  <c r="E2466" i="3" s="1"/>
  <c r="C2465" i="3"/>
  <c r="C2464" i="3"/>
  <c r="C2463" i="3"/>
  <c r="C2462" i="3"/>
  <c r="C2461" i="3"/>
  <c r="C2460" i="3"/>
  <c r="C2459" i="3"/>
  <c r="D2459" i="3" s="1"/>
  <c r="C2458" i="3"/>
  <c r="C2457" i="3"/>
  <c r="E2457" i="3" s="1"/>
  <c r="C2456" i="3"/>
  <c r="D2456" i="3" s="1"/>
  <c r="C2455" i="3"/>
  <c r="C2454" i="3"/>
  <c r="E2454" i="3" s="1"/>
  <c r="C2453" i="3"/>
  <c r="E2453" i="3" s="1"/>
  <c r="C2452" i="3"/>
  <c r="D2452" i="3" s="1"/>
  <c r="C2451" i="3"/>
  <c r="E2451" i="3" s="1"/>
  <c r="C2450" i="3"/>
  <c r="C2449" i="3"/>
  <c r="C2448" i="3"/>
  <c r="C2447" i="3"/>
  <c r="C2446" i="3"/>
  <c r="C2445" i="3"/>
  <c r="E2445" i="3" s="1"/>
  <c r="C2444" i="3"/>
  <c r="C2443" i="3"/>
  <c r="D2443" i="3" s="1"/>
  <c r="C2442" i="3"/>
  <c r="E2442" i="3" s="1"/>
  <c r="C2441" i="3"/>
  <c r="E2441" i="3" s="1"/>
  <c r="C2440" i="3"/>
  <c r="D2440" i="3" s="1"/>
  <c r="C2439" i="3"/>
  <c r="E2439" i="3" s="1"/>
  <c r="C2438" i="3"/>
  <c r="C2437" i="3"/>
  <c r="C2436" i="3"/>
  <c r="C2435" i="3"/>
  <c r="C2434" i="3"/>
  <c r="C2433" i="3"/>
  <c r="C2432" i="3"/>
  <c r="D2432" i="3" s="1"/>
  <c r="C2431" i="3"/>
  <c r="D2431" i="3" s="1"/>
  <c r="C2430" i="3"/>
  <c r="E2430" i="3" s="1"/>
  <c r="C2429" i="3"/>
  <c r="E2429" i="3" s="1"/>
  <c r="C2428" i="3"/>
  <c r="C2427" i="3"/>
  <c r="E2427" i="3" s="1"/>
  <c r="C2426" i="3"/>
  <c r="C2425" i="3"/>
  <c r="C2424" i="3"/>
  <c r="C2423" i="3"/>
  <c r="C2422" i="3"/>
  <c r="C2421" i="3"/>
  <c r="C2420" i="3"/>
  <c r="D2420" i="3" s="1"/>
  <c r="C2419" i="3"/>
  <c r="D2419" i="3" s="1"/>
  <c r="C2418" i="3"/>
  <c r="E2418" i="3" s="1"/>
  <c r="C2417" i="3"/>
  <c r="E2417" i="3" s="1"/>
  <c r="C2416" i="3"/>
  <c r="D2416" i="3" s="1"/>
  <c r="C2415" i="3"/>
  <c r="E2415" i="3" s="1"/>
  <c r="C2414" i="3"/>
  <c r="C2413" i="3"/>
  <c r="C2412" i="3"/>
  <c r="C2411" i="3"/>
  <c r="C2410" i="3"/>
  <c r="C2409" i="3"/>
  <c r="E2409" i="3" s="1"/>
  <c r="C2408" i="3"/>
  <c r="C2407" i="3"/>
  <c r="D2407" i="3" s="1"/>
  <c r="C2406" i="3"/>
  <c r="E2406" i="3" s="1"/>
  <c r="C2405" i="3"/>
  <c r="E2405" i="3" s="1"/>
  <c r="C2404" i="3"/>
  <c r="D2404" i="3" s="1"/>
  <c r="C2403" i="3"/>
  <c r="E2403" i="3" s="1"/>
  <c r="C2402" i="3"/>
  <c r="C2401" i="3"/>
  <c r="C2400" i="3"/>
  <c r="C2399" i="3"/>
  <c r="D2399" i="3" s="1"/>
  <c r="C2398" i="3"/>
  <c r="C2397" i="3"/>
  <c r="E2397" i="3" s="1"/>
  <c r="C2396" i="3"/>
  <c r="D2396" i="3" s="1"/>
  <c r="C2395" i="3"/>
  <c r="C2394" i="3"/>
  <c r="E2394" i="3" s="1"/>
  <c r="C2393" i="3"/>
  <c r="C2392" i="3"/>
  <c r="C2391" i="3"/>
  <c r="E2391" i="3" s="1"/>
  <c r="C2390" i="3"/>
  <c r="C2389" i="3"/>
  <c r="C2388" i="3"/>
  <c r="C2387" i="3"/>
  <c r="C2386" i="3"/>
  <c r="C2385" i="3"/>
  <c r="C2384" i="3"/>
  <c r="C2383" i="3"/>
  <c r="E2383" i="3" s="1"/>
  <c r="C2382" i="3"/>
  <c r="E2382" i="3" s="1"/>
  <c r="C2381" i="3"/>
  <c r="E2381" i="3" s="1"/>
  <c r="C2380" i="3"/>
  <c r="C2379" i="3"/>
  <c r="D2379" i="3" s="1"/>
  <c r="C2378" i="3"/>
  <c r="C2377" i="3"/>
  <c r="C2376" i="3"/>
  <c r="C2375" i="3"/>
  <c r="C2374" i="3"/>
  <c r="C2373" i="3"/>
  <c r="E2373" i="3" s="1"/>
  <c r="C2372" i="3"/>
  <c r="D2372" i="3" s="1"/>
  <c r="C2371" i="3"/>
  <c r="D2371" i="3" s="1"/>
  <c r="C2370" i="3"/>
  <c r="E2370" i="3" s="1"/>
  <c r="C2369" i="3"/>
  <c r="E2369" i="3" s="1"/>
  <c r="C2368" i="3"/>
  <c r="D2368" i="3" s="1"/>
  <c r="C2367" i="3"/>
  <c r="C2366" i="3"/>
  <c r="C2365" i="3"/>
  <c r="C2364" i="3"/>
  <c r="C2363" i="3"/>
  <c r="D2363" i="3" s="1"/>
  <c r="C2362" i="3"/>
  <c r="C2361" i="3"/>
  <c r="E2361" i="3" s="1"/>
  <c r="C2360" i="3"/>
  <c r="D2360" i="3" s="1"/>
  <c r="C2359" i="3"/>
  <c r="E2359" i="3" s="1"/>
  <c r="C2358" i="3"/>
  <c r="E2358" i="3" s="1"/>
  <c r="C2357" i="3"/>
  <c r="C2356" i="3"/>
  <c r="D2356" i="3" s="1"/>
  <c r="C2355" i="3"/>
  <c r="E2355" i="3" s="1"/>
  <c r="C2354" i="3"/>
  <c r="C2353" i="3"/>
  <c r="C2352" i="3"/>
  <c r="C2351" i="3"/>
  <c r="D2351" i="3" s="1"/>
  <c r="C2350" i="3"/>
  <c r="C2349" i="3"/>
  <c r="D2349" i="3" s="1"/>
  <c r="C2348" i="3"/>
  <c r="D2348" i="3" s="1"/>
  <c r="C2347" i="3"/>
  <c r="C2346" i="3"/>
  <c r="E2346" i="3" s="1"/>
  <c r="C2345" i="3"/>
  <c r="C2344" i="3"/>
  <c r="C2343" i="3"/>
  <c r="E2343" i="3" s="1"/>
  <c r="C2342" i="3"/>
  <c r="C2341" i="3"/>
  <c r="C2340" i="3"/>
  <c r="C2339" i="3"/>
  <c r="C2338" i="3"/>
  <c r="C2337" i="3"/>
  <c r="E2337" i="3" s="1"/>
  <c r="C2336" i="3"/>
  <c r="D2336" i="3" s="1"/>
  <c r="C2335" i="3"/>
  <c r="D2335" i="3" s="1"/>
  <c r="C2334" i="3"/>
  <c r="E2334" i="3" s="1"/>
  <c r="C2333" i="3"/>
  <c r="E2333" i="3" s="1"/>
  <c r="C2332" i="3"/>
  <c r="C2331" i="3"/>
  <c r="E2331" i="3" s="1"/>
  <c r="C2330" i="3"/>
  <c r="C2329" i="3"/>
  <c r="C2328" i="3"/>
  <c r="C2327" i="3"/>
  <c r="E2327" i="3" s="1"/>
  <c r="C2326" i="3"/>
  <c r="C2325" i="3"/>
  <c r="D2325" i="3" s="1"/>
  <c r="C2324" i="3"/>
  <c r="D2324" i="3" s="1"/>
  <c r="C2323" i="3"/>
  <c r="E2323" i="3" s="1"/>
  <c r="C2322" i="3"/>
  <c r="E2322" i="3" s="1"/>
  <c r="C2321" i="3"/>
  <c r="D2321" i="3" s="1"/>
  <c r="C2320" i="3"/>
  <c r="D2320" i="3" s="1"/>
  <c r="C2319" i="3"/>
  <c r="E2319" i="3" s="1"/>
  <c r="C2318" i="3"/>
  <c r="C2317" i="3"/>
  <c r="C2316" i="3"/>
  <c r="C2315" i="3"/>
  <c r="C2314" i="3"/>
  <c r="C2313" i="3"/>
  <c r="D2313" i="3" s="1"/>
  <c r="C2312" i="3"/>
  <c r="D2312" i="3" s="1"/>
  <c r="C2311" i="3"/>
  <c r="E2311" i="3" s="1"/>
  <c r="C2310" i="3"/>
  <c r="C2309" i="3"/>
  <c r="C2308" i="3"/>
  <c r="C2307" i="3"/>
  <c r="E2307" i="3" s="1"/>
  <c r="C2306" i="3"/>
  <c r="C2305" i="3"/>
  <c r="E2305" i="3" s="1"/>
  <c r="C2304" i="3"/>
  <c r="D2304" i="3" s="1"/>
  <c r="C2303" i="3"/>
  <c r="E2303" i="3" s="1"/>
  <c r="C2302" i="3"/>
  <c r="C2301" i="3"/>
  <c r="C2300" i="3"/>
  <c r="D2300" i="3" s="1"/>
  <c r="C2299" i="3"/>
  <c r="E2299" i="3" s="1"/>
  <c r="C2298" i="3"/>
  <c r="E2298" i="3" s="1"/>
  <c r="C2297" i="3"/>
  <c r="C2296" i="3"/>
  <c r="D2296" i="3" s="1"/>
  <c r="C2295" i="3"/>
  <c r="C2294" i="3"/>
  <c r="C2293" i="3"/>
  <c r="D2293" i="3" s="1"/>
  <c r="C2292" i="3"/>
  <c r="D2292" i="3" s="1"/>
  <c r="C2291" i="3"/>
  <c r="E2291" i="3" s="1"/>
  <c r="C2290" i="3"/>
  <c r="C2289" i="3"/>
  <c r="C2288" i="3"/>
  <c r="C2287" i="3"/>
  <c r="D2287" i="3" s="1"/>
  <c r="C2286" i="3"/>
  <c r="C2285" i="3"/>
  <c r="C2284" i="3"/>
  <c r="D2284" i="3" s="1"/>
  <c r="C2283" i="3"/>
  <c r="E2283" i="3" s="1"/>
  <c r="C2282" i="3"/>
  <c r="C2281" i="3"/>
  <c r="E2281" i="3" s="1"/>
  <c r="C2280" i="3"/>
  <c r="D2280" i="3" s="1"/>
  <c r="C2279" i="3"/>
  <c r="E2279" i="3" s="1"/>
  <c r="C2278" i="3"/>
  <c r="C2277" i="3"/>
  <c r="D2277" i="3" s="1"/>
  <c r="C2276" i="3"/>
  <c r="D2276" i="3" s="1"/>
  <c r="C2275" i="3"/>
  <c r="E2275" i="3" s="1"/>
  <c r="C2274" i="3"/>
  <c r="D2274" i="3" s="1"/>
  <c r="C2273" i="3"/>
  <c r="C2272" i="3"/>
  <c r="C2271" i="3"/>
  <c r="D2271" i="3" s="1"/>
  <c r="C2270" i="3"/>
  <c r="C2269" i="3"/>
  <c r="E2269" i="3" s="1"/>
  <c r="C2268" i="3"/>
  <c r="C2267" i="3"/>
  <c r="D2267" i="3" s="1"/>
  <c r="C2266" i="3"/>
  <c r="E2266" i="3" s="1"/>
  <c r="C2265" i="3"/>
  <c r="C2264" i="3"/>
  <c r="E2264" i="3" s="1"/>
  <c r="C2263" i="3"/>
  <c r="C2262" i="3"/>
  <c r="E2262" i="3" s="1"/>
  <c r="C2261" i="3"/>
  <c r="C2260" i="3"/>
  <c r="C2259" i="3"/>
  <c r="E2259" i="3" s="1"/>
  <c r="C2258" i="3"/>
  <c r="C2257" i="3"/>
  <c r="C2256" i="3"/>
  <c r="D2256" i="3" s="1"/>
  <c r="C2255" i="3"/>
  <c r="D2255" i="3" s="1"/>
  <c r="C2254" i="3"/>
  <c r="C2253" i="3"/>
  <c r="D2253" i="3" s="1"/>
  <c r="C2252" i="3"/>
  <c r="C2251" i="3"/>
  <c r="C2250" i="3"/>
  <c r="C2249" i="3"/>
  <c r="C2248" i="3"/>
  <c r="C2247" i="3"/>
  <c r="C2246" i="3"/>
  <c r="C2245" i="3"/>
  <c r="D2245" i="3" s="1"/>
  <c r="C2244" i="3"/>
  <c r="D2244" i="3" s="1"/>
  <c r="C2243" i="3"/>
  <c r="E2243" i="3" s="1"/>
  <c r="C2242" i="3"/>
  <c r="E2242" i="3" s="1"/>
  <c r="C2241" i="3"/>
  <c r="C2240" i="3"/>
  <c r="E2240" i="3" s="1"/>
  <c r="C2239" i="3"/>
  <c r="E2239" i="3" s="1"/>
  <c r="C2238" i="3"/>
  <c r="C2237" i="3"/>
  <c r="C2236" i="3"/>
  <c r="C2235" i="3"/>
  <c r="C2234" i="3"/>
  <c r="C2233" i="3"/>
  <c r="C2232" i="3"/>
  <c r="D2232" i="3" s="1"/>
  <c r="C2231" i="3"/>
  <c r="E2231" i="3" s="1"/>
  <c r="C2230" i="3"/>
  <c r="E2230" i="3" s="1"/>
  <c r="C2229" i="3"/>
  <c r="C2228" i="3"/>
  <c r="C2227" i="3"/>
  <c r="C2226" i="3"/>
  <c r="D2226" i="3" s="1"/>
  <c r="C2225" i="3"/>
  <c r="C2224" i="3"/>
  <c r="E2224" i="3" s="1"/>
  <c r="C2223" i="3"/>
  <c r="E2223" i="3" s="1"/>
  <c r="C2222" i="3"/>
  <c r="C2221" i="3"/>
  <c r="E2221" i="3" s="1"/>
  <c r="C2220" i="3"/>
  <c r="C2219" i="3"/>
  <c r="D2219" i="3" s="1"/>
  <c r="C2218" i="3"/>
  <c r="C2217" i="3"/>
  <c r="E2217" i="3" s="1"/>
  <c r="C2216" i="3"/>
  <c r="E2216" i="3" s="1"/>
  <c r="C2215" i="3"/>
  <c r="E2215" i="3" s="1"/>
  <c r="C2214" i="3"/>
  <c r="C2213" i="3"/>
  <c r="C2212" i="3"/>
  <c r="C2211" i="3"/>
  <c r="E2211" i="3" s="1"/>
  <c r="C2210" i="3"/>
  <c r="C2209" i="3"/>
  <c r="D2209" i="3" s="1"/>
  <c r="C2208" i="3"/>
  <c r="D2208" i="3" s="1"/>
  <c r="C2207" i="3"/>
  <c r="C2206" i="3"/>
  <c r="E2206" i="3" s="1"/>
  <c r="C2205" i="3"/>
  <c r="C2204" i="3"/>
  <c r="D2204" i="3" s="1"/>
  <c r="C2203" i="3"/>
  <c r="D2203" i="3" s="1"/>
  <c r="C2202" i="3"/>
  <c r="D2202" i="3" s="1"/>
  <c r="C2201" i="3"/>
  <c r="C2200" i="3"/>
  <c r="C2199" i="3"/>
  <c r="E2199" i="3" s="1"/>
  <c r="C2198" i="3"/>
  <c r="C2197" i="3"/>
  <c r="E2197" i="3" s="1"/>
  <c r="C2196" i="3"/>
  <c r="C2195" i="3"/>
  <c r="D2195" i="3" s="1"/>
  <c r="C2194" i="3"/>
  <c r="C2193" i="3"/>
  <c r="D2193" i="3" s="1"/>
  <c r="C2192" i="3"/>
  <c r="E2192" i="3" s="1"/>
  <c r="C2191" i="3"/>
  <c r="C2190" i="3"/>
  <c r="C2189" i="3"/>
  <c r="C2188" i="3"/>
  <c r="E2188" i="3" s="1"/>
  <c r="C2187" i="3"/>
  <c r="D2187" i="3" s="1"/>
  <c r="C2186" i="3"/>
  <c r="C2185" i="3"/>
  <c r="C2184" i="3"/>
  <c r="D2184" i="3" s="1"/>
  <c r="C2183" i="3"/>
  <c r="D2183" i="3" s="1"/>
  <c r="C2182" i="3"/>
  <c r="C2181" i="3"/>
  <c r="D2181" i="3" s="1"/>
  <c r="C2180" i="3"/>
  <c r="E2180" i="3" s="1"/>
  <c r="C2179" i="3"/>
  <c r="C2178" i="3"/>
  <c r="C2177" i="3"/>
  <c r="C2176" i="3"/>
  <c r="E2176" i="3" s="1"/>
  <c r="C2175" i="3"/>
  <c r="C2174" i="3"/>
  <c r="C2173" i="3"/>
  <c r="C2172" i="3"/>
  <c r="D2172" i="3" s="1"/>
  <c r="C2171" i="3"/>
  <c r="C2170" i="3"/>
  <c r="D2170" i="3" s="1"/>
  <c r="C2169" i="3"/>
  <c r="E2169" i="3" s="1"/>
  <c r="C2168" i="3"/>
  <c r="D2168" i="3" s="1"/>
  <c r="C2167" i="3"/>
  <c r="E2167" i="3" s="1"/>
  <c r="C2166" i="3"/>
  <c r="E2166" i="3" s="1"/>
  <c r="C2165" i="3"/>
  <c r="C2164" i="3"/>
  <c r="C2163" i="3"/>
  <c r="E2163" i="3" s="1"/>
  <c r="C2162" i="3"/>
  <c r="C2161" i="3"/>
  <c r="C2160" i="3"/>
  <c r="D2160" i="3" s="1"/>
  <c r="C2159" i="3"/>
  <c r="D2159" i="3" s="1"/>
  <c r="C2158" i="3"/>
  <c r="E2158" i="3" s="1"/>
  <c r="C2157" i="3"/>
  <c r="C2156" i="3"/>
  <c r="C2155" i="3"/>
  <c r="C2154" i="3"/>
  <c r="E2154" i="3" s="1"/>
  <c r="C2153" i="3"/>
  <c r="C2152" i="3"/>
  <c r="E2152" i="3" s="1"/>
  <c r="C2151" i="3"/>
  <c r="D2151" i="3" s="1"/>
  <c r="C2150" i="3"/>
  <c r="C2149" i="3"/>
  <c r="E2149" i="3" s="1"/>
  <c r="C2148" i="3"/>
  <c r="D2148" i="3" s="1"/>
  <c r="C2147" i="3"/>
  <c r="D2147" i="3" s="1"/>
  <c r="C2146" i="3"/>
  <c r="D2146" i="3" s="1"/>
  <c r="C2145" i="3"/>
  <c r="C2144" i="3"/>
  <c r="C2143" i="3"/>
  <c r="C2142" i="3"/>
  <c r="E2142" i="3" s="1"/>
  <c r="C2141" i="3"/>
  <c r="C2140" i="3"/>
  <c r="E2140" i="3" s="1"/>
  <c r="C2139" i="3"/>
  <c r="C2138" i="3"/>
  <c r="C2137" i="3"/>
  <c r="E2137" i="3" s="1"/>
  <c r="C2136" i="3"/>
  <c r="E2136" i="3" s="1"/>
  <c r="C2135" i="3"/>
  <c r="C2134" i="3"/>
  <c r="D2134" i="3" s="1"/>
  <c r="C2133" i="3"/>
  <c r="C2132" i="3"/>
  <c r="C2131" i="3"/>
  <c r="C2130" i="3"/>
  <c r="E2130" i="3" s="1"/>
  <c r="C2129" i="3"/>
  <c r="C2128" i="3"/>
  <c r="D2128" i="3" s="1"/>
  <c r="C2127" i="3"/>
  <c r="C2126" i="3"/>
  <c r="C2125" i="3"/>
  <c r="E2125" i="3" s="1"/>
  <c r="C2124" i="3"/>
  <c r="D2124" i="3" s="1"/>
  <c r="C2123" i="3"/>
  <c r="D2123" i="3" s="1"/>
  <c r="C2122" i="3"/>
  <c r="E2122" i="3" s="1"/>
  <c r="C2121" i="3"/>
  <c r="C2120" i="3"/>
  <c r="C2119" i="3"/>
  <c r="C2118" i="3"/>
  <c r="C2117" i="3"/>
  <c r="C2116" i="3"/>
  <c r="C2115" i="3"/>
  <c r="D2115" i="3" s="1"/>
  <c r="C2114" i="3"/>
  <c r="C2113" i="3"/>
  <c r="E2113" i="3" s="1"/>
  <c r="C2112" i="3"/>
  <c r="C2111" i="3"/>
  <c r="C2110" i="3"/>
  <c r="E2110" i="3" s="1"/>
  <c r="C2109" i="3"/>
  <c r="C2108" i="3"/>
  <c r="C2107" i="3"/>
  <c r="C2106" i="3"/>
  <c r="E2106" i="3" s="1"/>
  <c r="C2105" i="3"/>
  <c r="C2104" i="3"/>
  <c r="C2103" i="3"/>
  <c r="D2103" i="3" s="1"/>
  <c r="C2102" i="3"/>
  <c r="E2102" i="3" s="1"/>
  <c r="C2101" i="3"/>
  <c r="E2101" i="3" s="1"/>
  <c r="C2100" i="3"/>
  <c r="D2100" i="3" s="1"/>
  <c r="C2099" i="3"/>
  <c r="D2099" i="3" s="1"/>
  <c r="C2098" i="3"/>
  <c r="C2097" i="3"/>
  <c r="C2096" i="3"/>
  <c r="C2095" i="3"/>
  <c r="C2094" i="3"/>
  <c r="C2093" i="3"/>
  <c r="C2092" i="3"/>
  <c r="D2092" i="3" s="1"/>
  <c r="C2091" i="3"/>
  <c r="D2091" i="3" s="1"/>
  <c r="C2090" i="3"/>
  <c r="C2089" i="3"/>
  <c r="E2089" i="3" s="1"/>
  <c r="C2088" i="3"/>
  <c r="C2087" i="3"/>
  <c r="D2087" i="3" s="1"/>
  <c r="C2086" i="3"/>
  <c r="D2086" i="3" s="1"/>
  <c r="C2085" i="3"/>
  <c r="C2084" i="3"/>
  <c r="C2083" i="3"/>
  <c r="C2082" i="3"/>
  <c r="E2082" i="3" s="1"/>
  <c r="C2081" i="3"/>
  <c r="C2080" i="3"/>
  <c r="C2079" i="3"/>
  <c r="D2079" i="3" s="1"/>
  <c r="C2078" i="3"/>
  <c r="C2077" i="3"/>
  <c r="E2077" i="3" s="1"/>
  <c r="C2076" i="3"/>
  <c r="E2076" i="3" s="1"/>
  <c r="C2075" i="3"/>
  <c r="C2074" i="3"/>
  <c r="D2074" i="3" s="1"/>
  <c r="C2073" i="3"/>
  <c r="C2072" i="3"/>
  <c r="C2071" i="3"/>
  <c r="C2070" i="3"/>
  <c r="E2070" i="3" s="1"/>
  <c r="C2069" i="3"/>
  <c r="C2068" i="3"/>
  <c r="C2067" i="3"/>
  <c r="C2066" i="3"/>
  <c r="E2066" i="3" s="1"/>
  <c r="C2065" i="3"/>
  <c r="E2065" i="3" s="1"/>
  <c r="C2064" i="3"/>
  <c r="D2064" i="3" s="1"/>
  <c r="C2063" i="3"/>
  <c r="D2063" i="3" s="1"/>
  <c r="C2062" i="3"/>
  <c r="C2061" i="3"/>
  <c r="C2060" i="3"/>
  <c r="C2059" i="3"/>
  <c r="C2058" i="3"/>
  <c r="E2058" i="3" s="1"/>
  <c r="C2057" i="3"/>
  <c r="C2056" i="3"/>
  <c r="D2056" i="3" s="1"/>
  <c r="C2055" i="3"/>
  <c r="D2055" i="3" s="1"/>
  <c r="C2054" i="3"/>
  <c r="C2053" i="3"/>
  <c r="E2053" i="3" s="1"/>
  <c r="C2052" i="3"/>
  <c r="D2052" i="3" s="1"/>
  <c r="C2051" i="3"/>
  <c r="D2051" i="3" s="1"/>
  <c r="C2050" i="3"/>
  <c r="D2050" i="3" s="1"/>
  <c r="C2049" i="3"/>
  <c r="C2048" i="3"/>
  <c r="C2047" i="3"/>
  <c r="C2046" i="3"/>
  <c r="C2045" i="3"/>
  <c r="C2044" i="3"/>
  <c r="C2043" i="3"/>
  <c r="C2042" i="3"/>
  <c r="D2042" i="3" s="1"/>
  <c r="C2041" i="3"/>
  <c r="E2041" i="3" s="1"/>
  <c r="C2040" i="3"/>
  <c r="E2040" i="3" s="1"/>
  <c r="C2039" i="3"/>
  <c r="D2039" i="3" s="1"/>
  <c r="C2038" i="3"/>
  <c r="E2038" i="3" s="1"/>
  <c r="C2037" i="3"/>
  <c r="C2036" i="3"/>
  <c r="C2035" i="3"/>
  <c r="C2034" i="3"/>
  <c r="E2034" i="3" s="1"/>
  <c r="C2033" i="3"/>
  <c r="C2032" i="3"/>
  <c r="C2031" i="3"/>
  <c r="D2031" i="3" s="1"/>
  <c r="C2030" i="3"/>
  <c r="C2029" i="3"/>
  <c r="E2029" i="3" s="1"/>
  <c r="C2028" i="3"/>
  <c r="E2028" i="3" s="1"/>
  <c r="C2027" i="3"/>
  <c r="C2026" i="3"/>
  <c r="D2026" i="3" s="1"/>
  <c r="C2025" i="3"/>
  <c r="C2024" i="3"/>
  <c r="C2023" i="3"/>
  <c r="C2022" i="3"/>
  <c r="E2022" i="3" s="1"/>
  <c r="C2021" i="3"/>
  <c r="C2020" i="3"/>
  <c r="D2020" i="3" s="1"/>
  <c r="C2019" i="3"/>
  <c r="D2019" i="3" s="1"/>
  <c r="C2018" i="3"/>
  <c r="C2017" i="3"/>
  <c r="E2017" i="3" s="1"/>
  <c r="C2016" i="3"/>
  <c r="D2016" i="3" s="1"/>
  <c r="C2015" i="3"/>
  <c r="D2015" i="3" s="1"/>
  <c r="C2014" i="3"/>
  <c r="D2014" i="3" s="1"/>
  <c r="C2013" i="3"/>
  <c r="C2012" i="3"/>
  <c r="C2011" i="3"/>
  <c r="C2010" i="3"/>
  <c r="D2010" i="3" s="1"/>
  <c r="C2009" i="3"/>
  <c r="C2008" i="3"/>
  <c r="E2008" i="3" s="1"/>
  <c r="C2007" i="3"/>
  <c r="C2006" i="3"/>
  <c r="D2006" i="3" s="1"/>
  <c r="C2005" i="3"/>
  <c r="E2005" i="3" s="1"/>
  <c r="C2004" i="3"/>
  <c r="E2004" i="3" s="1"/>
  <c r="C2003" i="3"/>
  <c r="C2002" i="3"/>
  <c r="E2002" i="3" s="1"/>
  <c r="C2001" i="3"/>
  <c r="C2000" i="3"/>
  <c r="C1999" i="3"/>
  <c r="C1998" i="3"/>
  <c r="C1997" i="3"/>
  <c r="C1996" i="3"/>
  <c r="D1996" i="3" s="1"/>
  <c r="C1995" i="3"/>
  <c r="D1995" i="3" s="1"/>
  <c r="C1994" i="3"/>
  <c r="E1994" i="3" s="1"/>
  <c r="C1993" i="3"/>
  <c r="E1993" i="3" s="1"/>
  <c r="C1992" i="3"/>
  <c r="C1991" i="3"/>
  <c r="C1990" i="3"/>
  <c r="C1989" i="3"/>
  <c r="C1988" i="3"/>
  <c r="C1987" i="3"/>
  <c r="C1986" i="3"/>
  <c r="E1986" i="3" s="1"/>
  <c r="C1985" i="3"/>
  <c r="C1984" i="3"/>
  <c r="D1984" i="3" s="1"/>
  <c r="C1983" i="3"/>
  <c r="C1982" i="3"/>
  <c r="C1981" i="3"/>
  <c r="E1981" i="3" s="1"/>
  <c r="C1980" i="3"/>
  <c r="D1980" i="3" s="1"/>
  <c r="C1979" i="3"/>
  <c r="D1979" i="3" s="1"/>
  <c r="C1978" i="3"/>
  <c r="C1977" i="3"/>
  <c r="C1976" i="3"/>
  <c r="C1975" i="3"/>
  <c r="C1974" i="3"/>
  <c r="E1974" i="3" s="1"/>
  <c r="C1973" i="3"/>
  <c r="C1972" i="3"/>
  <c r="E1972" i="3" s="1"/>
  <c r="C1971" i="3"/>
  <c r="C1970" i="3"/>
  <c r="E1970" i="3" s="1"/>
  <c r="C1969" i="3"/>
  <c r="E1969" i="3" s="1"/>
  <c r="C1968" i="3"/>
  <c r="C1967" i="3"/>
  <c r="D1967" i="3" s="1"/>
  <c r="C1966" i="3"/>
  <c r="D1966" i="3" s="1"/>
  <c r="C1965" i="3"/>
  <c r="C1964" i="3"/>
  <c r="C1963" i="3"/>
  <c r="C1962" i="3"/>
  <c r="E1962" i="3" s="1"/>
  <c r="C1961" i="3"/>
  <c r="C1960" i="3"/>
  <c r="D1960" i="3" s="1"/>
  <c r="C1959" i="3"/>
  <c r="D1959" i="3" s="1"/>
  <c r="C1958" i="3"/>
  <c r="E1958" i="3" s="1"/>
  <c r="C1957" i="3"/>
  <c r="E1957" i="3" s="1"/>
  <c r="C1956" i="3"/>
  <c r="E1956" i="3" s="1"/>
  <c r="C1955" i="3"/>
  <c r="C1954" i="3"/>
  <c r="C1953" i="3"/>
  <c r="C1952" i="3"/>
  <c r="C1951" i="3"/>
  <c r="C1950" i="3"/>
  <c r="C1949" i="3"/>
  <c r="C1948" i="3"/>
  <c r="D1948" i="3" s="1"/>
  <c r="C1947" i="3"/>
  <c r="C1946" i="3"/>
  <c r="C1945" i="3"/>
  <c r="E1945" i="3" s="1"/>
  <c r="C1944" i="3"/>
  <c r="C1943" i="3"/>
  <c r="C1942" i="3"/>
  <c r="E1942" i="3" s="1"/>
  <c r="C1941" i="3"/>
  <c r="C1940" i="3"/>
  <c r="C1939" i="3"/>
  <c r="C1938" i="3"/>
  <c r="D1938" i="3" s="1"/>
  <c r="C1937" i="3"/>
  <c r="C1936" i="3"/>
  <c r="C1935" i="3"/>
  <c r="D1935" i="3" s="1"/>
  <c r="C1934" i="3"/>
  <c r="C1933" i="3"/>
  <c r="E1933" i="3" s="1"/>
  <c r="C1932" i="3"/>
  <c r="C1931" i="3"/>
  <c r="C1930" i="3"/>
  <c r="D1930" i="3" s="1"/>
  <c r="C1929" i="3"/>
  <c r="C1928" i="3"/>
  <c r="C1927" i="3"/>
  <c r="C1926" i="3"/>
  <c r="E1926" i="3" s="1"/>
  <c r="C1925" i="3"/>
  <c r="C1924" i="3"/>
  <c r="C1923" i="3"/>
  <c r="D1923" i="3" s="1"/>
  <c r="C1922" i="3"/>
  <c r="E1922" i="3" s="1"/>
  <c r="C1921" i="3"/>
  <c r="E1921" i="3" s="1"/>
  <c r="E1920" i="3"/>
  <c r="C1920" i="3"/>
  <c r="D1920" i="3" s="1"/>
  <c r="C1919" i="3"/>
  <c r="C1918" i="3"/>
  <c r="E1918" i="3" s="1"/>
  <c r="C1917" i="3"/>
  <c r="C1916" i="3"/>
  <c r="C1915" i="3"/>
  <c r="C1914" i="3"/>
  <c r="E1914" i="3" s="1"/>
  <c r="C1913" i="3"/>
  <c r="C1912" i="3"/>
  <c r="C1911" i="3"/>
  <c r="D1911" i="3" s="1"/>
  <c r="C1910" i="3"/>
  <c r="C1909" i="3"/>
  <c r="E1909" i="3" s="1"/>
  <c r="C1908" i="3"/>
  <c r="D1908" i="3" s="1"/>
  <c r="C1907" i="3"/>
  <c r="C1906" i="3"/>
  <c r="E1906" i="3" s="1"/>
  <c r="C1905" i="3"/>
  <c r="C1904" i="3"/>
  <c r="C1903" i="3"/>
  <c r="C1902" i="3"/>
  <c r="E1902" i="3" s="1"/>
  <c r="C1901" i="3"/>
  <c r="C1900" i="3"/>
  <c r="D1900" i="3" s="1"/>
  <c r="C1899" i="3"/>
  <c r="D1899" i="3" s="1"/>
  <c r="C1898" i="3"/>
  <c r="C1897" i="3"/>
  <c r="E1897" i="3" s="1"/>
  <c r="C1896" i="3"/>
  <c r="E1896" i="3" s="1"/>
  <c r="C1895" i="3"/>
  <c r="D1895" i="3" s="1"/>
  <c r="C1894" i="3"/>
  <c r="C1893" i="3"/>
  <c r="C1892" i="3"/>
  <c r="C1891" i="3"/>
  <c r="C1890" i="3"/>
  <c r="E1890" i="3" s="1"/>
  <c r="C1889" i="3"/>
  <c r="C1888" i="3"/>
  <c r="E1888" i="3" s="1"/>
  <c r="C1887" i="3"/>
  <c r="D1887" i="3" s="1"/>
  <c r="C1886" i="3"/>
  <c r="E1886" i="3" s="1"/>
  <c r="C1885" i="3"/>
  <c r="E1885" i="3" s="1"/>
  <c r="C1884" i="3"/>
  <c r="D1884" i="3" s="1"/>
  <c r="C1883" i="3"/>
  <c r="D1883" i="3" s="1"/>
  <c r="C1882" i="3"/>
  <c r="D1882" i="3" s="1"/>
  <c r="C1881" i="3"/>
  <c r="C1880" i="3"/>
  <c r="C1879" i="3"/>
  <c r="C1878" i="3"/>
  <c r="C1877" i="3"/>
  <c r="C1876" i="3"/>
  <c r="D1876" i="3" s="1"/>
  <c r="C1875" i="3"/>
  <c r="D1875" i="3" s="1"/>
  <c r="C1874" i="3"/>
  <c r="C1873" i="3"/>
  <c r="E1873" i="3" s="1"/>
  <c r="C1872" i="3"/>
  <c r="D1872" i="3" s="1"/>
  <c r="C1871" i="3"/>
  <c r="C1870" i="3"/>
  <c r="E1870" i="3" s="1"/>
  <c r="C1869" i="3"/>
  <c r="C1868" i="3"/>
  <c r="C1867" i="3"/>
  <c r="C1866" i="3"/>
  <c r="E1866" i="3" s="1"/>
  <c r="C1865" i="3"/>
  <c r="C1864" i="3"/>
  <c r="E1864" i="3" s="1"/>
  <c r="C1863" i="3"/>
  <c r="D1863" i="3" s="1"/>
  <c r="C1862" i="3"/>
  <c r="E1862" i="3" s="1"/>
  <c r="C1861" i="3"/>
  <c r="E1861" i="3" s="1"/>
  <c r="C1860" i="3"/>
  <c r="D1860" i="3" s="1"/>
  <c r="C1859" i="3"/>
  <c r="D1859" i="3" s="1"/>
  <c r="C1858" i="3"/>
  <c r="C1857" i="3"/>
  <c r="C1856" i="3"/>
  <c r="C1855" i="3"/>
  <c r="C1854" i="3"/>
  <c r="D1854" i="3" s="1"/>
  <c r="C1853" i="3"/>
  <c r="C1852" i="3"/>
  <c r="E1852" i="3" s="1"/>
  <c r="C1851" i="3"/>
  <c r="E1851" i="3" s="1"/>
  <c r="C1850" i="3"/>
  <c r="E1850" i="3" s="1"/>
  <c r="C1849" i="3"/>
  <c r="D1849" i="3" s="1"/>
  <c r="C1848" i="3"/>
  <c r="C1847" i="3"/>
  <c r="C1846" i="3"/>
  <c r="D1846" i="3" s="1"/>
  <c r="C1845" i="3"/>
  <c r="C1844" i="3"/>
  <c r="C1843" i="3"/>
  <c r="C1842" i="3"/>
  <c r="D1842" i="3" s="1"/>
  <c r="C1841" i="3"/>
  <c r="D1841" i="3" s="1"/>
  <c r="C1840" i="3"/>
  <c r="E1840" i="3" s="1"/>
  <c r="C1839" i="3"/>
  <c r="C1838" i="3"/>
  <c r="E1838" i="3" s="1"/>
  <c r="C1837" i="3"/>
  <c r="C1836" i="3"/>
  <c r="C1835" i="3"/>
  <c r="C1834" i="3"/>
  <c r="C1833" i="3"/>
  <c r="E1833" i="3" s="1"/>
  <c r="C1832" i="3"/>
  <c r="C1831" i="3"/>
  <c r="C1830" i="3"/>
  <c r="E1830" i="3" s="1"/>
  <c r="C1829" i="3"/>
  <c r="D1829" i="3" s="1"/>
  <c r="C1828" i="3"/>
  <c r="C1827" i="3"/>
  <c r="C1826" i="3"/>
  <c r="D1826" i="3" s="1"/>
  <c r="C1825" i="3"/>
  <c r="E1825" i="3" s="1"/>
  <c r="C1824" i="3"/>
  <c r="C1823" i="3"/>
  <c r="C1822" i="3"/>
  <c r="D1822" i="3" s="1"/>
  <c r="C1821" i="3"/>
  <c r="D1821" i="3" s="1"/>
  <c r="C1820" i="3"/>
  <c r="E1820" i="3" s="1"/>
  <c r="C1819" i="3"/>
  <c r="E1819" i="3" s="1"/>
  <c r="C1818" i="3"/>
  <c r="C1817" i="3"/>
  <c r="E1817" i="3" s="1"/>
  <c r="C1816" i="3"/>
  <c r="C1815" i="3"/>
  <c r="C1814" i="3"/>
  <c r="E1814" i="3" s="1"/>
  <c r="C1813" i="3"/>
  <c r="E1813" i="3" s="1"/>
  <c r="C1812" i="3"/>
  <c r="C1811" i="3"/>
  <c r="D1811" i="3" s="1"/>
  <c r="C1810" i="3"/>
  <c r="C1809" i="3"/>
  <c r="C1808" i="3"/>
  <c r="C1807" i="3"/>
  <c r="C1806" i="3"/>
  <c r="C1805" i="3"/>
  <c r="D1805" i="3" s="1"/>
  <c r="C1804" i="3"/>
  <c r="C1803" i="3"/>
  <c r="C1802" i="3"/>
  <c r="D1802" i="3" s="1"/>
  <c r="C1801" i="3"/>
  <c r="D1801" i="3" s="1"/>
  <c r="C1800" i="3"/>
  <c r="C1799" i="3"/>
  <c r="E1799" i="3" s="1"/>
  <c r="C1798" i="3"/>
  <c r="C1797" i="3"/>
  <c r="C1796" i="3"/>
  <c r="E1796" i="3" s="1"/>
  <c r="C1795" i="3"/>
  <c r="E1795" i="3" s="1"/>
  <c r="C1794" i="3"/>
  <c r="D1794" i="3" s="1"/>
  <c r="C1793" i="3"/>
  <c r="C1792" i="3"/>
  <c r="E1792" i="3" s="1"/>
  <c r="C1791" i="3"/>
  <c r="C1790" i="3"/>
  <c r="E1790" i="3" s="1"/>
  <c r="C1789" i="3"/>
  <c r="C1788" i="3"/>
  <c r="E1788" i="3" s="1"/>
  <c r="C1787" i="3"/>
  <c r="C1786" i="3"/>
  <c r="D1786" i="3" s="1"/>
  <c r="C1785" i="3"/>
  <c r="C1784" i="3"/>
  <c r="E1784" i="3" s="1"/>
  <c r="C1783" i="3"/>
  <c r="E1783" i="3" s="1"/>
  <c r="C1782" i="3"/>
  <c r="C1781" i="3"/>
  <c r="E1781" i="3" s="1"/>
  <c r="C1780" i="3"/>
  <c r="C1779" i="3"/>
  <c r="C1778" i="3"/>
  <c r="D1778" i="3" s="1"/>
  <c r="C1777" i="3"/>
  <c r="C1776" i="3"/>
  <c r="E1776" i="3" s="1"/>
  <c r="C1775" i="3"/>
  <c r="C1774" i="3"/>
  <c r="D1774" i="3" s="1"/>
  <c r="C1773" i="3"/>
  <c r="C1772" i="3"/>
  <c r="C1771" i="3"/>
  <c r="E1771" i="3" s="1"/>
  <c r="C1770" i="3"/>
  <c r="C1769" i="3"/>
  <c r="D1769" i="3" s="1"/>
  <c r="C1768" i="3"/>
  <c r="C1767" i="3"/>
  <c r="C1766" i="3"/>
  <c r="C1765" i="3"/>
  <c r="C1764" i="3"/>
  <c r="C1763" i="3"/>
  <c r="C1762" i="3"/>
  <c r="D1762" i="3" s="1"/>
  <c r="C1761" i="3"/>
  <c r="D1761" i="3" s="1"/>
  <c r="C1760" i="3"/>
  <c r="E1760" i="3" s="1"/>
  <c r="C1759" i="3"/>
  <c r="D1759" i="3" s="1"/>
  <c r="C1758" i="3"/>
  <c r="C1757" i="3"/>
  <c r="D1757" i="3" s="1"/>
  <c r="C1756" i="3"/>
  <c r="C1755" i="3"/>
  <c r="C1754" i="3"/>
  <c r="D1754" i="3" s="1"/>
  <c r="C1753" i="3"/>
  <c r="E1753" i="3" s="1"/>
  <c r="C1752" i="3"/>
  <c r="C1751" i="3"/>
  <c r="C1750" i="3"/>
  <c r="D1750" i="3" s="1"/>
  <c r="C1749" i="3"/>
  <c r="E1749" i="3" s="1"/>
  <c r="C1748" i="3"/>
  <c r="C1747" i="3"/>
  <c r="E1747" i="3" s="1"/>
  <c r="C1746" i="3"/>
  <c r="D1746" i="3" s="1"/>
  <c r="C1745" i="3"/>
  <c r="C1744" i="3"/>
  <c r="C1743" i="3"/>
  <c r="C1742" i="3"/>
  <c r="E1742" i="3" s="1"/>
  <c r="C1741" i="3"/>
  <c r="E1741" i="3" s="1"/>
  <c r="C1740" i="3"/>
  <c r="E1740" i="3" s="1"/>
  <c r="C1739" i="3"/>
  <c r="C1738" i="3"/>
  <c r="D1738" i="3" s="1"/>
  <c r="C1737" i="3"/>
  <c r="C1736" i="3"/>
  <c r="C1735" i="3"/>
  <c r="C1734" i="3"/>
  <c r="C1733" i="3"/>
  <c r="D1733" i="3" s="1"/>
  <c r="C1732" i="3"/>
  <c r="C1731" i="3"/>
  <c r="C1730" i="3"/>
  <c r="C1729" i="3"/>
  <c r="E1729" i="3" s="1"/>
  <c r="C1728" i="3"/>
  <c r="C1727" i="3"/>
  <c r="C1726" i="3"/>
  <c r="D1726" i="3" s="1"/>
  <c r="C1725" i="3"/>
  <c r="D1725" i="3" s="1"/>
  <c r="C1724" i="3"/>
  <c r="E1724" i="3" s="1"/>
  <c r="C1723" i="3"/>
  <c r="C1722" i="3"/>
  <c r="C1721" i="3"/>
  <c r="D1721" i="3" s="1"/>
  <c r="C1720" i="3"/>
  <c r="E1720" i="3" s="1"/>
  <c r="C1719" i="3"/>
  <c r="C1718" i="3"/>
  <c r="E1718" i="3" s="1"/>
  <c r="C1717" i="3"/>
  <c r="C1716" i="3"/>
  <c r="E1716" i="3" s="1"/>
  <c r="C1715" i="3"/>
  <c r="C1714" i="3"/>
  <c r="D1714" i="3" s="1"/>
  <c r="C1713" i="3"/>
  <c r="E1713" i="3" s="1"/>
  <c r="C1712" i="3"/>
  <c r="E1712" i="3" s="1"/>
  <c r="C1711" i="3"/>
  <c r="C1710" i="3"/>
  <c r="C1709" i="3"/>
  <c r="E1709" i="3" s="1"/>
  <c r="C1708" i="3"/>
  <c r="C1707" i="3"/>
  <c r="C1706" i="3"/>
  <c r="D1706" i="3" s="1"/>
  <c r="C1705" i="3"/>
  <c r="E1705" i="3" s="1"/>
  <c r="C1704" i="3"/>
  <c r="C1703" i="3"/>
  <c r="E1703" i="3" s="1"/>
  <c r="C1702" i="3"/>
  <c r="D1702" i="3" s="1"/>
  <c r="C1701" i="3"/>
  <c r="C1700" i="3"/>
  <c r="E1700" i="3" s="1"/>
  <c r="C1699" i="3"/>
  <c r="E1699" i="3" s="1"/>
  <c r="C1698" i="3"/>
  <c r="C1697" i="3"/>
  <c r="D1697" i="3" s="1"/>
  <c r="C1696" i="3"/>
  <c r="E1696" i="3" s="1"/>
  <c r="C1695" i="3"/>
  <c r="C1694" i="3"/>
  <c r="D1694" i="3" s="1"/>
  <c r="C1693" i="3"/>
  <c r="C1692" i="3"/>
  <c r="E1692" i="3" s="1"/>
  <c r="C1691" i="3"/>
  <c r="C1690" i="3"/>
  <c r="D1690" i="3" s="1"/>
  <c r="C1689" i="3"/>
  <c r="E1689" i="3" s="1"/>
  <c r="C1688" i="3"/>
  <c r="E1688" i="3" s="1"/>
  <c r="C1687" i="3"/>
  <c r="C1686" i="3"/>
  <c r="C1685" i="3"/>
  <c r="C1684" i="3"/>
  <c r="C1683" i="3"/>
  <c r="C1682" i="3"/>
  <c r="D1682" i="3" s="1"/>
  <c r="C1681" i="3"/>
  <c r="C1680" i="3"/>
  <c r="E1680" i="3" s="1"/>
  <c r="C1679" i="3"/>
  <c r="E1679" i="3" s="1"/>
  <c r="C1678" i="3"/>
  <c r="D1678" i="3" s="1"/>
  <c r="C1677" i="3"/>
  <c r="E1677" i="3" s="1"/>
  <c r="C1676" i="3"/>
  <c r="E1676" i="3" s="1"/>
  <c r="C1675" i="3"/>
  <c r="E1675" i="3" s="1"/>
  <c r="C1674" i="3"/>
  <c r="E1674" i="3" s="1"/>
  <c r="C1673" i="3"/>
  <c r="D1673" i="3" s="1"/>
  <c r="C1672" i="3"/>
  <c r="E1672" i="3" s="1"/>
  <c r="C1671" i="3"/>
  <c r="C1670" i="3"/>
  <c r="E1670" i="3" s="1"/>
  <c r="C1669" i="3"/>
  <c r="E1669" i="3" s="1"/>
  <c r="C1668" i="3"/>
  <c r="C1667" i="3"/>
  <c r="C1666" i="3"/>
  <c r="D1666" i="3" s="1"/>
  <c r="C1665" i="3"/>
  <c r="C1664" i="3"/>
  <c r="E1664" i="3" s="1"/>
  <c r="C1663" i="3"/>
  <c r="C1662" i="3"/>
  <c r="C1661" i="3"/>
  <c r="E1661" i="3" s="1"/>
  <c r="C1660" i="3"/>
  <c r="C1659" i="3"/>
  <c r="C1658" i="3"/>
  <c r="D1658" i="3" s="1"/>
  <c r="C1657" i="3"/>
  <c r="E1657" i="3" s="1"/>
  <c r="C1656" i="3"/>
  <c r="C1655" i="3"/>
  <c r="C1654" i="3"/>
  <c r="D1654" i="3" s="1"/>
  <c r="C1653" i="3"/>
  <c r="C1652" i="3"/>
  <c r="C1651" i="3"/>
  <c r="C1650" i="3"/>
  <c r="E1650" i="3" s="1"/>
  <c r="C1649" i="3"/>
  <c r="E1649" i="3" s="1"/>
  <c r="C1648" i="3"/>
  <c r="C1647" i="3"/>
  <c r="C1646" i="3"/>
  <c r="C1645" i="3"/>
  <c r="C1644" i="3"/>
  <c r="D1644" i="3" s="1"/>
  <c r="C1643" i="3"/>
  <c r="C1642" i="3"/>
  <c r="D1642" i="3" s="1"/>
  <c r="C1641" i="3"/>
  <c r="C1640" i="3"/>
  <c r="E1640" i="3" s="1"/>
  <c r="C1639" i="3"/>
  <c r="E1639" i="3" s="1"/>
  <c r="C1638" i="3"/>
  <c r="C1637" i="3"/>
  <c r="E1637" i="3" s="1"/>
  <c r="C1636" i="3"/>
  <c r="C1635" i="3"/>
  <c r="C1634" i="3"/>
  <c r="D1634" i="3" s="1"/>
  <c r="C1633" i="3"/>
  <c r="D1633" i="3" s="1"/>
  <c r="C1632" i="3"/>
  <c r="E1632" i="3" s="1"/>
  <c r="C1631" i="3"/>
  <c r="E1631" i="3" s="1"/>
  <c r="C1630" i="3"/>
  <c r="C1629" i="3"/>
  <c r="D1629" i="3" s="1"/>
  <c r="C1628" i="3"/>
  <c r="E1628" i="3" s="1"/>
  <c r="C1627" i="3"/>
  <c r="E1627" i="3" s="1"/>
  <c r="C1626" i="3"/>
  <c r="E1626" i="3" s="1"/>
  <c r="C1625" i="3"/>
  <c r="E1625" i="3" s="1"/>
  <c r="C1624" i="3"/>
  <c r="C1623" i="3"/>
  <c r="C1622" i="3"/>
  <c r="D1622" i="3" s="1"/>
  <c r="C1621" i="3"/>
  <c r="E1621" i="3" s="1"/>
  <c r="C1620" i="3"/>
  <c r="C1619" i="3"/>
  <c r="E1619" i="3" s="1"/>
  <c r="C1618" i="3"/>
  <c r="C1617" i="3"/>
  <c r="C1616" i="3"/>
  <c r="E1616" i="3" s="1"/>
  <c r="C1615" i="3"/>
  <c r="D1615" i="3" s="1"/>
  <c r="C1614" i="3"/>
  <c r="C1613" i="3"/>
  <c r="C1612" i="3"/>
  <c r="E1612" i="3" s="1"/>
  <c r="C1611" i="3"/>
  <c r="E1611" i="3" s="1"/>
  <c r="C1610" i="3"/>
  <c r="D1610" i="3" s="1"/>
  <c r="C1609" i="3"/>
  <c r="D1609" i="3" s="1"/>
  <c r="C1608" i="3"/>
  <c r="C1607" i="3"/>
  <c r="E1607" i="3" s="1"/>
  <c r="C1606" i="3"/>
  <c r="C1605" i="3"/>
  <c r="C1604" i="3"/>
  <c r="C1603" i="3"/>
  <c r="D1603" i="3" s="1"/>
  <c r="C1602" i="3"/>
  <c r="C1601" i="3"/>
  <c r="E1601" i="3" s="1"/>
  <c r="C1600" i="3"/>
  <c r="E1600" i="3" s="1"/>
  <c r="C1599" i="3"/>
  <c r="E1599" i="3" s="1"/>
  <c r="C1598" i="3"/>
  <c r="C1597" i="3"/>
  <c r="D1597" i="3" s="1"/>
  <c r="C1596" i="3"/>
  <c r="E1596" i="3" s="1"/>
  <c r="C1595" i="3"/>
  <c r="C1594" i="3"/>
  <c r="D1594" i="3" s="1"/>
  <c r="C1593" i="3"/>
  <c r="C1592" i="3"/>
  <c r="E1592" i="3" s="1"/>
  <c r="C1591" i="3"/>
  <c r="E1591" i="3" s="1"/>
  <c r="C1590" i="3"/>
  <c r="E1590" i="3" s="1"/>
  <c r="C1589" i="3"/>
  <c r="E1589" i="3" s="1"/>
  <c r="C1588" i="3"/>
  <c r="D1588" i="3" s="1"/>
  <c r="C1587" i="3"/>
  <c r="C1586" i="3"/>
  <c r="D1586" i="3" s="1"/>
  <c r="C1585" i="3"/>
  <c r="E1585" i="3" s="1"/>
  <c r="C1584" i="3"/>
  <c r="E1584" i="3" s="1"/>
  <c r="C1583" i="3"/>
  <c r="E1583" i="3" s="1"/>
  <c r="C1582" i="3"/>
  <c r="C1581" i="3"/>
  <c r="E1581" i="3" s="1"/>
  <c r="C1580" i="3"/>
  <c r="E1580" i="3" s="1"/>
  <c r="C1579" i="3"/>
  <c r="C1578" i="3"/>
  <c r="C1577" i="3"/>
  <c r="E1577" i="3" s="1"/>
  <c r="C1576" i="3"/>
  <c r="E1576" i="3" s="1"/>
  <c r="C1575" i="3"/>
  <c r="E1575" i="3" s="1"/>
  <c r="C1574" i="3"/>
  <c r="E1574" i="3" s="1"/>
  <c r="C1573" i="3"/>
  <c r="D1573" i="3" s="1"/>
  <c r="C1572" i="3"/>
  <c r="E1572" i="3" s="1"/>
  <c r="C1571" i="3"/>
  <c r="C1570" i="3"/>
  <c r="C1569" i="3"/>
  <c r="D1569" i="3" s="1"/>
  <c r="C1568" i="3"/>
  <c r="D1568" i="3" s="1"/>
  <c r="C1567" i="3"/>
  <c r="D1567" i="3" s="1"/>
  <c r="C1566" i="3"/>
  <c r="C1565" i="3"/>
  <c r="C1564" i="3"/>
  <c r="E1564" i="3" s="1"/>
  <c r="C1563" i="3"/>
  <c r="C1562" i="3"/>
  <c r="D1562" i="3" s="1"/>
  <c r="C1561" i="3"/>
  <c r="D1561" i="3" s="1"/>
  <c r="C1560" i="3"/>
  <c r="C1559" i="3"/>
  <c r="C1558" i="3"/>
  <c r="C1557" i="3"/>
  <c r="C1556" i="3"/>
  <c r="E1556" i="3" s="1"/>
  <c r="C1555" i="3"/>
  <c r="D1555" i="3" s="1"/>
  <c r="C1554" i="3"/>
  <c r="D1554" i="3" s="1"/>
  <c r="C1553" i="3"/>
  <c r="C1552" i="3"/>
  <c r="E1552" i="3" s="1"/>
  <c r="C1551" i="3"/>
  <c r="E1551" i="3" s="1"/>
  <c r="C1550" i="3"/>
  <c r="D1550" i="3" s="1"/>
  <c r="C1549" i="3"/>
  <c r="C1548" i="3"/>
  <c r="E1548" i="3" s="1"/>
  <c r="C1547" i="3"/>
  <c r="C1546" i="3"/>
  <c r="D1546" i="3" s="1"/>
  <c r="C1545" i="3"/>
  <c r="D1545" i="3" s="1"/>
  <c r="C1544" i="3"/>
  <c r="E1544" i="3" s="1"/>
  <c r="C1543" i="3"/>
  <c r="D1543" i="3" s="1"/>
  <c r="C1542" i="3"/>
  <c r="C1541" i="3"/>
  <c r="C1540" i="3"/>
  <c r="E1540" i="3" s="1"/>
  <c r="C1539" i="3"/>
  <c r="E1539" i="3" s="1"/>
  <c r="C1538" i="3"/>
  <c r="C1537" i="3"/>
  <c r="D1537" i="3" s="1"/>
  <c r="C1536" i="3"/>
  <c r="E1536" i="3" s="1"/>
  <c r="C1535" i="3"/>
  <c r="D1535" i="3" s="1"/>
  <c r="C1534" i="3"/>
  <c r="C1533" i="3"/>
  <c r="C1532" i="3"/>
  <c r="D1532" i="3" s="1"/>
  <c r="C1531" i="3"/>
  <c r="C1530" i="3"/>
  <c r="C1529" i="3"/>
  <c r="D1529" i="3" s="1"/>
  <c r="C1528" i="3"/>
  <c r="D1528" i="3" s="1"/>
  <c r="C1527" i="3"/>
  <c r="C1526" i="3"/>
  <c r="E1526" i="3" s="1"/>
  <c r="C1525" i="3"/>
  <c r="D1525" i="3" s="1"/>
  <c r="C1524" i="3"/>
  <c r="E1524" i="3" s="1"/>
  <c r="C1523" i="3"/>
  <c r="C1522" i="3"/>
  <c r="C1521" i="3"/>
  <c r="D1521" i="3" s="1"/>
  <c r="C1520" i="3"/>
  <c r="C1519" i="3"/>
  <c r="C1518" i="3"/>
  <c r="C1517" i="3"/>
  <c r="E1517" i="3" s="1"/>
  <c r="C1516" i="3"/>
  <c r="E1516" i="3" s="1"/>
  <c r="C1515" i="3"/>
  <c r="D1515" i="3" s="1"/>
  <c r="C1514" i="3"/>
  <c r="E1514" i="3" s="1"/>
  <c r="C1513" i="3"/>
  <c r="E1513" i="3" s="1"/>
  <c r="D1512" i="3"/>
  <c r="C1512" i="3"/>
  <c r="E1512" i="3" s="1"/>
  <c r="C1511" i="3"/>
  <c r="C1510" i="3"/>
  <c r="D1510" i="3" s="1"/>
  <c r="C1509" i="3"/>
  <c r="E1509" i="3" s="1"/>
  <c r="C1508" i="3"/>
  <c r="C1507" i="3"/>
  <c r="C1506" i="3"/>
  <c r="C1505" i="3"/>
  <c r="E1505" i="3" s="1"/>
  <c r="C1504" i="3"/>
  <c r="E1504" i="3" s="1"/>
  <c r="C1503" i="3"/>
  <c r="D1503" i="3" s="1"/>
  <c r="C1502" i="3"/>
  <c r="E1502" i="3" s="1"/>
  <c r="C1501" i="3"/>
  <c r="C1500" i="3"/>
  <c r="C1499" i="3"/>
  <c r="C1498" i="3"/>
  <c r="D1498" i="3" s="1"/>
  <c r="C1497" i="3"/>
  <c r="D1497" i="3" s="1"/>
  <c r="C1496" i="3"/>
  <c r="E1496" i="3" s="1"/>
  <c r="C1495" i="3"/>
  <c r="C1494" i="3"/>
  <c r="C1493" i="3"/>
  <c r="C1492" i="3"/>
  <c r="C1491" i="3"/>
  <c r="C1490" i="3"/>
  <c r="E1490" i="3" s="1"/>
  <c r="C1489" i="3"/>
  <c r="D1489" i="3" s="1"/>
  <c r="C1488" i="3"/>
  <c r="E1488" i="3" s="1"/>
  <c r="C1487" i="3"/>
  <c r="E1487" i="3" s="1"/>
  <c r="C1486" i="3"/>
  <c r="D1486" i="3" s="1"/>
  <c r="C1485" i="3"/>
  <c r="E1485" i="3" s="1"/>
  <c r="C1484" i="3"/>
  <c r="C1483" i="3"/>
  <c r="D1483" i="3" s="1"/>
  <c r="C1482" i="3"/>
  <c r="C1481" i="3"/>
  <c r="C1480" i="3"/>
  <c r="E1480" i="3" s="1"/>
  <c r="C1479" i="3"/>
  <c r="C1478" i="3"/>
  <c r="C1477" i="3"/>
  <c r="D1477" i="3" s="1"/>
  <c r="C1476" i="3"/>
  <c r="C1475" i="3"/>
  <c r="E1475" i="3" s="1"/>
  <c r="C1474" i="3"/>
  <c r="C1473" i="3"/>
  <c r="C1472" i="3"/>
  <c r="E1472" i="3" s="1"/>
  <c r="C1471" i="3"/>
  <c r="C1470" i="3"/>
  <c r="D1470" i="3" s="1"/>
  <c r="C1469" i="3"/>
  <c r="E1469" i="3" s="1"/>
  <c r="C1468" i="3"/>
  <c r="E1468" i="3" s="1"/>
  <c r="C1467" i="3"/>
  <c r="D1467" i="3" s="1"/>
  <c r="C1466" i="3"/>
  <c r="C1465" i="3"/>
  <c r="E1465" i="3" s="1"/>
  <c r="C1464" i="3"/>
  <c r="D1464" i="3" s="1"/>
  <c r="C1463" i="3"/>
  <c r="E1463" i="3" s="1"/>
  <c r="C1462" i="3"/>
  <c r="D1462" i="3" s="1"/>
  <c r="C1461" i="3"/>
  <c r="D1461" i="3" s="1"/>
  <c r="C1460" i="3"/>
  <c r="C1459" i="3"/>
  <c r="C1458" i="3"/>
  <c r="C1457" i="3"/>
  <c r="D1457" i="3" s="1"/>
  <c r="C1456" i="3"/>
  <c r="E1456" i="3" s="1"/>
  <c r="C1455" i="3"/>
  <c r="C1454" i="3"/>
  <c r="E1454" i="3" s="1"/>
  <c r="C1453" i="3"/>
  <c r="D1453" i="3" s="1"/>
  <c r="C1452" i="3"/>
  <c r="E1452" i="3" s="1"/>
  <c r="C1451" i="3"/>
  <c r="C1450" i="3"/>
  <c r="D1450" i="3" s="1"/>
  <c r="C1449" i="3"/>
  <c r="D1449" i="3" s="1"/>
  <c r="C1448" i="3"/>
  <c r="C1447" i="3"/>
  <c r="C1446" i="3"/>
  <c r="D1446" i="3" s="1"/>
  <c r="C1445" i="3"/>
  <c r="C1444" i="3"/>
  <c r="E1444" i="3" s="1"/>
  <c r="C1443" i="3"/>
  <c r="E1443" i="3" s="1"/>
  <c r="C1442" i="3"/>
  <c r="C1441" i="3"/>
  <c r="E1441" i="3" s="1"/>
  <c r="C1440" i="3"/>
  <c r="E1440" i="3" s="1"/>
  <c r="C1439" i="3"/>
  <c r="E1439" i="3" s="1"/>
  <c r="C1438" i="3"/>
  <c r="D1438" i="3" s="1"/>
  <c r="C1437" i="3"/>
  <c r="E1437" i="3" s="1"/>
  <c r="C1436" i="3"/>
  <c r="C1435" i="3"/>
  <c r="C1434" i="3"/>
  <c r="C1433" i="3"/>
  <c r="E1433" i="3" s="1"/>
  <c r="C1432" i="3"/>
  <c r="C1431" i="3"/>
  <c r="E1431" i="3" s="1"/>
  <c r="C1430" i="3"/>
  <c r="E1430" i="3" s="1"/>
  <c r="C1429" i="3"/>
  <c r="E1429" i="3" s="1"/>
  <c r="C1428" i="3"/>
  <c r="C1427" i="3"/>
  <c r="E1427" i="3" s="1"/>
  <c r="C1426" i="3"/>
  <c r="C1425" i="3"/>
  <c r="C1424" i="3"/>
  <c r="D1424" i="3" s="1"/>
  <c r="C1423" i="3"/>
  <c r="C1422" i="3"/>
  <c r="C1421" i="3"/>
  <c r="C1420" i="3"/>
  <c r="D1420" i="3" s="1"/>
  <c r="C1419" i="3"/>
  <c r="D1419" i="3" s="1"/>
  <c r="C1418" i="3"/>
  <c r="E1418" i="3" s="1"/>
  <c r="C1417" i="3"/>
  <c r="C1416" i="3"/>
  <c r="E1416" i="3" s="1"/>
  <c r="C1415" i="3"/>
  <c r="E1415" i="3" s="1"/>
  <c r="C1414" i="3"/>
  <c r="D1414" i="3" s="1"/>
  <c r="C1413" i="3"/>
  <c r="D1413" i="3" s="1"/>
  <c r="C1412" i="3"/>
  <c r="C1411" i="3"/>
  <c r="C1410" i="3"/>
  <c r="C1409" i="3"/>
  <c r="D1409" i="3" s="1"/>
  <c r="C1408" i="3"/>
  <c r="C1407" i="3"/>
  <c r="E1407" i="3" s="1"/>
  <c r="C1406" i="3"/>
  <c r="D1406" i="3" s="1"/>
  <c r="C1405" i="3"/>
  <c r="E1405" i="3" s="1"/>
  <c r="C1404" i="3"/>
  <c r="C1403" i="3"/>
  <c r="C1402" i="3"/>
  <c r="E1402" i="3" s="1"/>
  <c r="C1401" i="3"/>
  <c r="D1401" i="3" s="1"/>
  <c r="C1400" i="3"/>
  <c r="D1400" i="3" s="1"/>
  <c r="C1399" i="3"/>
  <c r="C1398" i="3"/>
  <c r="D1398" i="3" s="1"/>
  <c r="C1397" i="3"/>
  <c r="E1397" i="3" s="1"/>
  <c r="C1396" i="3"/>
  <c r="E1396" i="3" s="1"/>
  <c r="C1395" i="3"/>
  <c r="C1394" i="3"/>
  <c r="D1394" i="3" s="1"/>
  <c r="C1393" i="3"/>
  <c r="D1393" i="3" s="1"/>
  <c r="C1392" i="3"/>
  <c r="C1391" i="3"/>
  <c r="E1391" i="3" s="1"/>
  <c r="C1390" i="3"/>
  <c r="D1390" i="3" s="1"/>
  <c r="C1389" i="3"/>
  <c r="E1389" i="3" s="1"/>
  <c r="C1388" i="3"/>
  <c r="C1387" i="3"/>
  <c r="E1387" i="3" s="1"/>
  <c r="C1386" i="3"/>
  <c r="C1385" i="3"/>
  <c r="C1384" i="3"/>
  <c r="E1384" i="3" s="1"/>
  <c r="C1383" i="3"/>
  <c r="E1383" i="3" s="1"/>
  <c r="C1382" i="3"/>
  <c r="C1381" i="3"/>
  <c r="C1380" i="3"/>
  <c r="C1379" i="3"/>
  <c r="C1378" i="3"/>
  <c r="C1377" i="3"/>
  <c r="D1377" i="3" s="1"/>
  <c r="C1376" i="3"/>
  <c r="C1375" i="3"/>
  <c r="C1374" i="3"/>
  <c r="D1374" i="3" s="1"/>
  <c r="C1373" i="3"/>
  <c r="E1373" i="3" s="1"/>
  <c r="C1372" i="3"/>
  <c r="D1372" i="3" s="1"/>
  <c r="C1371" i="3"/>
  <c r="C1370" i="3"/>
  <c r="C1369" i="3"/>
  <c r="E1369" i="3" s="1"/>
  <c r="C1368" i="3"/>
  <c r="D1368" i="3" s="1"/>
  <c r="C1367" i="3"/>
  <c r="C1366" i="3"/>
  <c r="C1365" i="3"/>
  <c r="E1365" i="3" s="1"/>
  <c r="C1364" i="3"/>
  <c r="C1363" i="3"/>
  <c r="C1362" i="3"/>
  <c r="C1361" i="3"/>
  <c r="C1360" i="3"/>
  <c r="E1360" i="3" s="1"/>
  <c r="C1359" i="3"/>
  <c r="E1359" i="3" s="1"/>
  <c r="C1358" i="3"/>
  <c r="E1358" i="3" s="1"/>
  <c r="C1357" i="3"/>
  <c r="D1357" i="3" s="1"/>
  <c r="C1356" i="3"/>
  <c r="E1356" i="3" s="1"/>
  <c r="C1355" i="3"/>
  <c r="E1355" i="3" s="1"/>
  <c r="C1354" i="3"/>
  <c r="E1354" i="3" s="1"/>
  <c r="C1353" i="3"/>
  <c r="D1353" i="3" s="1"/>
  <c r="C1352" i="3"/>
  <c r="C1351" i="3"/>
  <c r="C1350" i="3"/>
  <c r="C1349" i="3"/>
  <c r="E1349" i="3" s="1"/>
  <c r="C1348" i="3"/>
  <c r="D1348" i="3" s="1"/>
  <c r="C1347" i="3"/>
  <c r="D1347" i="3" s="1"/>
  <c r="C1346" i="3"/>
  <c r="D1346" i="3" s="1"/>
  <c r="C1345" i="3"/>
  <c r="E1345" i="3" s="1"/>
  <c r="C1344" i="3"/>
  <c r="C1343" i="3"/>
  <c r="C1342" i="3"/>
  <c r="C1341" i="3"/>
  <c r="E1341" i="3" s="1"/>
  <c r="C1340" i="3"/>
  <c r="C1339" i="3"/>
  <c r="D1339" i="3" s="1"/>
  <c r="C1338" i="3"/>
  <c r="C1337" i="3"/>
  <c r="E1337" i="3" s="1"/>
  <c r="C1336" i="3"/>
  <c r="C1335" i="3"/>
  <c r="C1334" i="3"/>
  <c r="E1334" i="3" s="1"/>
  <c r="C1333" i="3"/>
  <c r="E1333" i="3" s="1"/>
  <c r="C1332" i="3"/>
  <c r="D1332" i="3" s="1"/>
  <c r="C1331" i="3"/>
  <c r="C1330" i="3"/>
  <c r="D1330" i="3" s="1"/>
  <c r="C1329" i="3"/>
  <c r="C1328" i="3"/>
  <c r="D1328" i="3" s="1"/>
  <c r="C1327" i="3"/>
  <c r="C1326" i="3"/>
  <c r="D1326" i="3" s="1"/>
  <c r="C1325" i="3"/>
  <c r="E1325" i="3" s="1"/>
  <c r="C1324" i="3"/>
  <c r="C1323" i="3"/>
  <c r="C1322" i="3"/>
  <c r="C1321" i="3"/>
  <c r="D1321" i="3" s="1"/>
  <c r="C1320" i="3"/>
  <c r="D1320" i="3" s="1"/>
  <c r="C1319" i="3"/>
  <c r="E1319" i="3" s="1"/>
  <c r="C1318" i="3"/>
  <c r="D1318" i="3" s="1"/>
  <c r="C1317" i="3"/>
  <c r="D1317" i="3" s="1"/>
  <c r="C1316" i="3"/>
  <c r="C1315" i="3"/>
  <c r="E1315" i="3" s="1"/>
  <c r="C1314" i="3"/>
  <c r="C1313" i="3"/>
  <c r="C1312" i="3"/>
  <c r="E1312" i="3" s="1"/>
  <c r="C1311" i="3"/>
  <c r="E1311" i="3" s="1"/>
  <c r="C1310" i="3"/>
  <c r="C1309" i="3"/>
  <c r="E1309" i="3" s="1"/>
  <c r="C1308" i="3"/>
  <c r="E1308" i="3" s="1"/>
  <c r="C1307" i="3"/>
  <c r="E1307" i="3" s="1"/>
  <c r="C1306" i="3"/>
  <c r="E1306" i="3" s="1"/>
  <c r="C1305" i="3"/>
  <c r="D1305" i="3" s="1"/>
  <c r="C1304" i="3"/>
  <c r="D1304" i="3" s="1"/>
  <c r="C1303" i="3"/>
  <c r="C1302" i="3"/>
  <c r="C1301" i="3"/>
  <c r="E1301" i="3" s="1"/>
  <c r="C1300" i="3"/>
  <c r="C1299" i="3"/>
  <c r="D1299" i="3" s="1"/>
  <c r="C1298" i="3"/>
  <c r="D1298" i="3" s="1"/>
  <c r="C1297" i="3"/>
  <c r="E1297" i="3" s="1"/>
  <c r="C1296" i="3"/>
  <c r="C1295" i="3"/>
  <c r="C1294" i="3"/>
  <c r="D1294" i="3" s="1"/>
  <c r="C1293" i="3"/>
  <c r="E1293" i="3" s="1"/>
  <c r="C1292" i="3"/>
  <c r="C1291" i="3"/>
  <c r="E1291" i="3" s="1"/>
  <c r="C1290" i="3"/>
  <c r="C1289" i="3"/>
  <c r="E1289" i="3" s="1"/>
  <c r="C1288" i="3"/>
  <c r="C1287" i="3"/>
  <c r="D1287" i="3" s="1"/>
  <c r="C1286" i="3"/>
  <c r="C1285" i="3"/>
  <c r="C1284" i="3"/>
  <c r="C1283" i="3"/>
  <c r="E1283" i="3" s="1"/>
  <c r="C1282" i="3"/>
  <c r="E1282" i="3" s="1"/>
  <c r="C1281" i="3"/>
  <c r="D1281" i="3" s="1"/>
  <c r="C1280" i="3"/>
  <c r="E1280" i="3" s="1"/>
  <c r="C1279" i="3"/>
  <c r="C1278" i="3"/>
  <c r="C1277" i="3"/>
  <c r="C1276" i="3"/>
  <c r="C1275" i="3"/>
  <c r="D1275" i="3" s="1"/>
  <c r="C1274" i="3"/>
  <c r="D1274" i="3" s="1"/>
  <c r="C1273" i="3"/>
  <c r="D1273" i="3" s="1"/>
  <c r="C1272" i="3"/>
  <c r="D1272" i="3" s="1"/>
  <c r="C1271" i="3"/>
  <c r="E1271" i="3" s="1"/>
  <c r="C1270" i="3"/>
  <c r="D1270" i="3" s="1"/>
  <c r="C1269" i="3"/>
  <c r="E1269" i="3" s="1"/>
  <c r="C1268" i="3"/>
  <c r="C1267" i="3"/>
  <c r="C1266" i="3"/>
  <c r="C1265" i="3"/>
  <c r="C1264" i="3"/>
  <c r="C1263" i="3"/>
  <c r="D1263" i="3" s="1"/>
  <c r="C1262" i="3"/>
  <c r="C1261" i="3"/>
  <c r="E1261" i="3" s="1"/>
  <c r="C1260" i="3"/>
  <c r="C1259" i="3"/>
  <c r="C1258" i="3"/>
  <c r="C1257" i="3"/>
  <c r="C1256" i="3"/>
  <c r="E1256" i="3" s="1"/>
  <c r="C1255" i="3"/>
  <c r="C1254" i="3"/>
  <c r="D1254" i="3" s="1"/>
  <c r="C1253" i="3"/>
  <c r="C1252" i="3"/>
  <c r="D1252" i="3" s="1"/>
  <c r="C1251" i="3"/>
  <c r="C1250" i="3"/>
  <c r="C1249" i="3"/>
  <c r="E1249" i="3" s="1"/>
  <c r="C1248" i="3"/>
  <c r="D1248" i="3" s="1"/>
  <c r="C1247" i="3"/>
  <c r="E1247" i="3" s="1"/>
  <c r="C1246" i="3"/>
  <c r="C1245" i="3"/>
  <c r="C1244" i="3"/>
  <c r="C1243" i="3"/>
  <c r="E1243" i="3" s="1"/>
  <c r="C1242" i="3"/>
  <c r="C1241" i="3"/>
  <c r="C1240" i="3"/>
  <c r="C1239" i="3"/>
  <c r="D1239" i="3" s="1"/>
  <c r="C1238" i="3"/>
  <c r="C1237" i="3"/>
  <c r="D1237" i="3" s="1"/>
  <c r="C1236" i="3"/>
  <c r="C1235" i="3"/>
  <c r="E1235" i="3" s="1"/>
  <c r="C1234" i="3"/>
  <c r="C1233" i="3"/>
  <c r="C1232" i="3"/>
  <c r="C1231" i="3"/>
  <c r="C1230" i="3"/>
  <c r="D1230" i="3" s="1"/>
  <c r="C1229" i="3"/>
  <c r="E1229" i="3" s="1"/>
  <c r="C1228" i="3"/>
  <c r="D1228" i="3" s="1"/>
  <c r="C1227" i="3"/>
  <c r="D1227" i="3" s="1"/>
  <c r="C1226" i="3"/>
  <c r="C1225" i="3"/>
  <c r="E1225" i="3" s="1"/>
  <c r="C1224" i="3"/>
  <c r="C1223" i="3"/>
  <c r="E1223" i="3" s="1"/>
  <c r="C1222" i="3"/>
  <c r="D1222" i="3" s="1"/>
  <c r="C1221" i="3"/>
  <c r="C1220" i="3"/>
  <c r="C1219" i="3"/>
  <c r="C1218" i="3"/>
  <c r="C1217" i="3"/>
  <c r="E1217" i="3" s="1"/>
  <c r="C1216" i="3"/>
  <c r="C1215" i="3"/>
  <c r="C1214" i="3"/>
  <c r="C1213" i="3"/>
  <c r="C1212" i="3"/>
  <c r="E1212" i="3" s="1"/>
  <c r="C1211" i="3"/>
  <c r="E1211" i="3" s="1"/>
  <c r="C1210" i="3"/>
  <c r="D1210" i="3" s="1"/>
  <c r="C1209" i="3"/>
  <c r="D1209" i="3" s="1"/>
  <c r="C1208" i="3"/>
  <c r="E1208" i="3" s="1"/>
  <c r="C1207" i="3"/>
  <c r="C1206" i="3"/>
  <c r="C1205" i="3"/>
  <c r="C1204" i="3"/>
  <c r="E1204" i="3" s="1"/>
  <c r="C1203" i="3"/>
  <c r="E1203" i="3" s="1"/>
  <c r="C1202" i="3"/>
  <c r="D1202" i="3" s="1"/>
  <c r="C1201" i="3"/>
  <c r="D1201" i="3" s="1"/>
  <c r="C1200" i="3"/>
  <c r="D1200" i="3" s="1"/>
  <c r="C1199" i="3"/>
  <c r="C1198" i="3"/>
  <c r="D1198" i="3" s="1"/>
  <c r="C1197" i="3"/>
  <c r="D1197" i="3" s="1"/>
  <c r="C1196" i="3"/>
  <c r="C1195" i="3"/>
  <c r="E1195" i="3" s="1"/>
  <c r="C1194" i="3"/>
  <c r="C1193" i="3"/>
  <c r="C1192" i="3"/>
  <c r="E1192" i="3" s="1"/>
  <c r="C1191" i="3"/>
  <c r="C1190" i="3"/>
  <c r="D1190" i="3" s="1"/>
  <c r="C1189" i="3"/>
  <c r="C1188" i="3"/>
  <c r="C1187" i="3"/>
  <c r="C1186" i="3"/>
  <c r="D1186" i="3" s="1"/>
  <c r="C1185" i="3"/>
  <c r="C1184" i="3"/>
  <c r="D1184" i="3" s="1"/>
  <c r="C1183" i="3"/>
  <c r="C1182" i="3"/>
  <c r="D1182" i="3" s="1"/>
  <c r="C1181" i="3"/>
  <c r="C1180" i="3"/>
  <c r="E1180" i="3" s="1"/>
  <c r="C1179" i="3"/>
  <c r="C1178" i="3"/>
  <c r="C1177" i="3"/>
  <c r="C1176" i="3"/>
  <c r="E1176" i="3" s="1"/>
  <c r="C1175" i="3"/>
  <c r="C1174" i="3"/>
  <c r="C1173" i="3"/>
  <c r="D1173" i="3" s="1"/>
  <c r="C1172" i="3"/>
  <c r="C1171" i="3"/>
  <c r="E1171" i="3" s="1"/>
  <c r="C1170" i="3"/>
  <c r="C1169" i="3"/>
  <c r="E1169" i="3" s="1"/>
  <c r="C1168" i="3"/>
  <c r="E1168" i="3" s="1"/>
  <c r="C1167" i="3"/>
  <c r="E1167" i="3" s="1"/>
  <c r="C1166" i="3"/>
  <c r="E1166" i="3" s="1"/>
  <c r="C1165" i="3"/>
  <c r="D1165" i="3" s="1"/>
  <c r="C1164" i="3"/>
  <c r="E1164" i="3" s="1"/>
  <c r="C1163" i="3"/>
  <c r="C1162" i="3"/>
  <c r="C1161" i="3"/>
  <c r="D1161" i="3" s="1"/>
  <c r="C1160" i="3"/>
  <c r="D1160" i="3" s="1"/>
  <c r="C1159" i="3"/>
  <c r="C1158" i="3"/>
  <c r="D1158" i="3" s="1"/>
  <c r="C1157" i="3"/>
  <c r="E1157" i="3" s="1"/>
  <c r="C1156" i="3"/>
  <c r="C1155" i="3"/>
  <c r="D1155" i="3" s="1"/>
  <c r="C1154" i="3"/>
  <c r="D1154" i="3" s="1"/>
  <c r="C1153" i="3"/>
  <c r="E1153" i="3" s="1"/>
  <c r="C1152" i="3"/>
  <c r="C1151" i="3"/>
  <c r="C1150" i="3"/>
  <c r="D1150" i="3" s="1"/>
  <c r="C1149" i="3"/>
  <c r="D1149" i="3" s="1"/>
  <c r="C1148" i="3"/>
  <c r="C1147" i="3"/>
  <c r="E1147" i="3" s="1"/>
  <c r="C1146" i="3"/>
  <c r="C1145" i="3"/>
  <c r="E1145" i="3" s="1"/>
  <c r="C1144" i="3"/>
  <c r="E1144" i="3" s="1"/>
  <c r="C1143" i="3"/>
  <c r="C1142" i="3"/>
  <c r="C1141" i="3"/>
  <c r="C1140" i="3"/>
  <c r="C1139" i="3"/>
  <c r="E1139" i="3" s="1"/>
  <c r="C1138" i="3"/>
  <c r="C1137" i="3"/>
  <c r="C1136" i="3"/>
  <c r="E1136" i="3" s="1"/>
  <c r="C1135" i="3"/>
  <c r="C1134" i="3"/>
  <c r="D1134" i="3" s="1"/>
  <c r="C1133" i="3"/>
  <c r="E1133" i="3" s="1"/>
  <c r="C1132" i="3"/>
  <c r="C1131" i="3"/>
  <c r="C1130" i="3"/>
  <c r="C1129" i="3"/>
  <c r="E1129" i="3" s="1"/>
  <c r="C1128" i="3"/>
  <c r="D1128" i="3" s="1"/>
  <c r="C1127" i="3"/>
  <c r="E1127" i="3" s="1"/>
  <c r="C1126" i="3"/>
  <c r="D1126" i="3" s="1"/>
  <c r="C1125" i="3"/>
  <c r="C1124" i="3"/>
  <c r="C1123" i="3"/>
  <c r="E1123" i="3" s="1"/>
  <c r="C1122" i="3"/>
  <c r="C1121" i="3"/>
  <c r="E1121" i="3" s="1"/>
  <c r="C1120" i="3"/>
  <c r="E1120" i="3" s="1"/>
  <c r="C1119" i="3"/>
  <c r="C1118" i="3"/>
  <c r="E1118" i="3" s="1"/>
  <c r="C1117" i="3"/>
  <c r="E1117" i="3" s="1"/>
  <c r="C1116" i="3"/>
  <c r="C1115" i="3"/>
  <c r="E1115" i="3" s="1"/>
  <c r="C1114" i="3"/>
  <c r="D1114" i="3" s="1"/>
  <c r="C1113" i="3"/>
  <c r="C1112" i="3"/>
  <c r="E1112" i="3" s="1"/>
  <c r="C1111" i="3"/>
  <c r="C1110" i="3"/>
  <c r="D1110" i="3" s="1"/>
  <c r="C1109" i="3"/>
  <c r="C1108" i="3"/>
  <c r="D1108" i="3" s="1"/>
  <c r="C1107" i="3"/>
  <c r="C1106" i="3"/>
  <c r="E1106" i="3" s="1"/>
  <c r="C1105" i="3"/>
  <c r="E1105" i="3" s="1"/>
  <c r="C1104" i="3"/>
  <c r="D1104" i="3" s="1"/>
  <c r="C1103" i="3"/>
  <c r="E1103" i="3" s="1"/>
  <c r="C1102" i="3"/>
  <c r="C1101" i="3"/>
  <c r="D1101" i="3" s="1"/>
  <c r="C1100" i="3"/>
  <c r="C1099" i="3"/>
  <c r="E1099" i="3" s="1"/>
  <c r="C1098" i="3"/>
  <c r="C1097" i="3"/>
  <c r="E1097" i="3" s="1"/>
  <c r="C1096" i="3"/>
  <c r="E1096" i="3" s="1"/>
  <c r="C1095" i="3"/>
  <c r="C1094" i="3"/>
  <c r="C1093" i="3"/>
  <c r="C1092" i="3"/>
  <c r="C1091" i="3"/>
  <c r="C1090" i="3"/>
  <c r="C1089" i="3"/>
  <c r="D1089" i="3" s="1"/>
  <c r="C1088" i="3"/>
  <c r="C1087" i="3"/>
  <c r="C1086" i="3"/>
  <c r="D1086" i="3" s="1"/>
  <c r="C1085" i="3"/>
  <c r="C1084" i="3"/>
  <c r="C1083" i="3"/>
  <c r="C1082" i="3"/>
  <c r="E1082" i="3" s="1"/>
  <c r="C1081" i="3"/>
  <c r="C1080" i="3"/>
  <c r="D1080" i="3" s="1"/>
  <c r="C1079" i="3"/>
  <c r="E1079" i="3" s="1"/>
  <c r="C1078" i="3"/>
  <c r="D1078" i="3" s="1"/>
  <c r="C1077" i="3"/>
  <c r="C1076" i="3"/>
  <c r="C1075" i="3"/>
  <c r="C1074" i="3"/>
  <c r="C1073" i="3"/>
  <c r="E1073" i="3" s="1"/>
  <c r="C1072" i="3"/>
  <c r="E1072" i="3" s="1"/>
  <c r="C1071" i="3"/>
  <c r="E1071" i="3" s="1"/>
  <c r="C1070" i="3"/>
  <c r="E1070" i="3" s="1"/>
  <c r="C1069" i="3"/>
  <c r="E1069" i="3" s="1"/>
  <c r="C1068" i="3"/>
  <c r="D1068" i="3" s="1"/>
  <c r="C1067" i="3"/>
  <c r="E1067" i="3" s="1"/>
  <c r="C1066" i="3"/>
  <c r="E1066" i="3" s="1"/>
  <c r="C1065" i="3"/>
  <c r="D1065" i="3" s="1"/>
  <c r="C1064" i="3"/>
  <c r="E1064" i="3" s="1"/>
  <c r="C1063" i="3"/>
  <c r="C1062" i="3"/>
  <c r="C1061" i="3"/>
  <c r="E1061" i="3" s="1"/>
  <c r="C1060" i="3"/>
  <c r="E1060" i="3" s="1"/>
  <c r="C1059" i="3"/>
  <c r="C1058" i="3"/>
  <c r="C1057" i="3"/>
  <c r="D1057" i="3" s="1"/>
  <c r="C1056" i="3"/>
  <c r="E1056" i="3" s="1"/>
  <c r="C1055" i="3"/>
  <c r="C1054" i="3"/>
  <c r="D1054" i="3" s="1"/>
  <c r="C1053" i="3"/>
  <c r="C1052" i="3"/>
  <c r="C1051" i="3"/>
  <c r="D1051" i="3" s="1"/>
  <c r="C1050" i="3"/>
  <c r="C1049" i="3"/>
  <c r="E1049" i="3" s="1"/>
  <c r="C1048" i="3"/>
  <c r="C1047" i="3"/>
  <c r="C1046" i="3"/>
  <c r="E1046" i="3" s="1"/>
  <c r="C1045" i="3"/>
  <c r="D1045" i="3" s="1"/>
  <c r="C1044" i="3"/>
  <c r="C1043" i="3"/>
  <c r="C1042" i="3"/>
  <c r="D1042" i="3" s="1"/>
  <c r="C1041" i="3"/>
  <c r="C1040" i="3"/>
  <c r="E1040" i="3" s="1"/>
  <c r="C1039" i="3"/>
  <c r="C1038" i="3"/>
  <c r="C1037" i="3"/>
  <c r="E1037" i="3" s="1"/>
  <c r="C1036" i="3"/>
  <c r="C1035" i="3"/>
  <c r="D1035" i="3" s="1"/>
  <c r="C1034" i="3"/>
  <c r="C1033" i="3"/>
  <c r="E1033" i="3" s="1"/>
  <c r="C1032" i="3"/>
  <c r="C1031" i="3"/>
  <c r="C1030" i="3"/>
  <c r="D1030" i="3" s="1"/>
  <c r="C1029" i="3"/>
  <c r="D1029" i="3" s="1"/>
  <c r="C1028" i="3"/>
  <c r="C1027" i="3"/>
  <c r="D1027" i="3" s="1"/>
  <c r="C1026" i="3"/>
  <c r="C1025" i="3"/>
  <c r="E1025" i="3" s="1"/>
  <c r="C1024" i="3"/>
  <c r="C1023" i="3"/>
  <c r="E1023" i="3" s="1"/>
  <c r="C1022" i="3"/>
  <c r="E1022" i="3" s="1"/>
  <c r="C1021" i="3"/>
  <c r="D1021" i="3" s="1"/>
  <c r="C1020" i="3"/>
  <c r="D1020" i="3" s="1"/>
  <c r="C1019" i="3"/>
  <c r="E1019" i="3" s="1"/>
  <c r="C1018" i="3"/>
  <c r="D1018" i="3" s="1"/>
  <c r="C1017" i="3"/>
  <c r="D1017" i="3" s="1"/>
  <c r="C1016" i="3"/>
  <c r="C1015" i="3"/>
  <c r="C1014" i="3"/>
  <c r="D1014" i="3" s="1"/>
  <c r="C1013" i="3"/>
  <c r="E1013" i="3" s="1"/>
  <c r="C1012" i="3"/>
  <c r="D1012" i="3" s="1"/>
  <c r="C1011" i="3"/>
  <c r="E1011" i="3" s="1"/>
  <c r="C1010" i="3"/>
  <c r="C1009" i="3"/>
  <c r="D1009" i="3" s="1"/>
  <c r="C1008" i="3"/>
  <c r="E1008" i="3" s="1"/>
  <c r="C1007" i="3"/>
  <c r="E1007" i="3" s="1"/>
  <c r="C1006" i="3"/>
  <c r="D1006" i="3" s="1"/>
  <c r="C1005" i="3"/>
  <c r="C1004" i="3"/>
  <c r="C1003" i="3"/>
  <c r="D1003" i="3" s="1"/>
  <c r="C1002" i="3"/>
  <c r="C1001" i="3"/>
  <c r="E1001" i="3" s="1"/>
  <c r="C1000" i="3"/>
  <c r="E1000" i="3" s="1"/>
  <c r="C999" i="3"/>
  <c r="E999" i="3" s="1"/>
  <c r="C998" i="3"/>
  <c r="C997" i="3"/>
  <c r="D997" i="3" s="1"/>
  <c r="C996" i="3"/>
  <c r="E996" i="3" s="1"/>
  <c r="C995" i="3"/>
  <c r="E995" i="3" s="1"/>
  <c r="C994" i="3"/>
  <c r="E994" i="3" s="1"/>
  <c r="C993" i="3"/>
  <c r="D993" i="3" s="1"/>
  <c r="C992" i="3"/>
  <c r="E992" i="3" s="1"/>
  <c r="C991" i="3"/>
  <c r="C990" i="3"/>
  <c r="D990" i="3" s="1"/>
  <c r="C989" i="3"/>
  <c r="C988" i="3"/>
  <c r="D988" i="3" s="1"/>
  <c r="C987" i="3"/>
  <c r="E987" i="3" s="1"/>
  <c r="C986" i="3"/>
  <c r="C985" i="3"/>
  <c r="E985" i="3" s="1"/>
  <c r="C984" i="3"/>
  <c r="C983" i="3"/>
  <c r="E983" i="3" s="1"/>
  <c r="C982" i="3"/>
  <c r="C981" i="3"/>
  <c r="D981" i="3" s="1"/>
  <c r="C980" i="3"/>
  <c r="C979" i="3"/>
  <c r="E979" i="3" s="1"/>
  <c r="C978" i="3"/>
  <c r="C977" i="3"/>
  <c r="E977" i="3" s="1"/>
  <c r="C976" i="3"/>
  <c r="C975" i="3"/>
  <c r="E975" i="3" s="1"/>
  <c r="C974" i="3"/>
  <c r="C973" i="3"/>
  <c r="E973" i="3" s="1"/>
  <c r="C972" i="3"/>
  <c r="E972" i="3" s="1"/>
  <c r="C971" i="3"/>
  <c r="C970" i="3"/>
  <c r="E970" i="3" s="1"/>
  <c r="C969" i="3"/>
  <c r="D969" i="3" s="1"/>
  <c r="C968" i="3"/>
  <c r="E968" i="3" s="1"/>
  <c r="C967" i="3"/>
  <c r="C966" i="3"/>
  <c r="D966" i="3" s="1"/>
  <c r="C965" i="3"/>
  <c r="C964" i="3"/>
  <c r="E964" i="3" s="1"/>
  <c r="C963" i="3"/>
  <c r="C962" i="3"/>
  <c r="D962" i="3" s="1"/>
  <c r="C961" i="3"/>
  <c r="E961" i="3" s="1"/>
  <c r="C960" i="3"/>
  <c r="E960" i="3" s="1"/>
  <c r="C959" i="3"/>
  <c r="E959" i="3" s="1"/>
  <c r="C958" i="3"/>
  <c r="C957" i="3"/>
  <c r="C956" i="3"/>
  <c r="C955" i="3"/>
  <c r="D955" i="3" s="1"/>
  <c r="C954" i="3"/>
  <c r="C953" i="3"/>
  <c r="D953" i="3" s="1"/>
  <c r="C952" i="3"/>
  <c r="E952" i="3" s="1"/>
  <c r="C951" i="3"/>
  <c r="C950" i="3"/>
  <c r="C949" i="3"/>
  <c r="C948" i="3"/>
  <c r="C947" i="3"/>
  <c r="E947" i="3" s="1"/>
  <c r="C946" i="3"/>
  <c r="C945" i="3"/>
  <c r="D945" i="3" s="1"/>
  <c r="C944" i="3"/>
  <c r="C943" i="3"/>
  <c r="C942" i="3"/>
  <c r="C941" i="3"/>
  <c r="E941" i="3" s="1"/>
  <c r="C940" i="3"/>
  <c r="E940" i="3" s="1"/>
  <c r="C939" i="3"/>
  <c r="C938" i="3"/>
  <c r="E938" i="3" s="1"/>
  <c r="C937" i="3"/>
  <c r="E937" i="3" s="1"/>
  <c r="C936" i="3"/>
  <c r="C935" i="3"/>
  <c r="C934" i="3"/>
  <c r="D934" i="3" s="1"/>
  <c r="C933" i="3"/>
  <c r="C932" i="3"/>
  <c r="C931" i="3"/>
  <c r="C930" i="3"/>
  <c r="C929" i="3"/>
  <c r="E929" i="3" s="1"/>
  <c r="C928" i="3"/>
  <c r="D928" i="3" s="1"/>
  <c r="C927" i="3"/>
  <c r="D927" i="3" s="1"/>
  <c r="C926" i="3"/>
  <c r="D926" i="3" s="1"/>
  <c r="C925" i="3"/>
  <c r="C924" i="3"/>
  <c r="C923" i="3"/>
  <c r="C922" i="3"/>
  <c r="C921" i="3"/>
  <c r="C920" i="3"/>
  <c r="C919" i="3"/>
  <c r="E919" i="3" s="1"/>
  <c r="C918" i="3"/>
  <c r="C917" i="3"/>
  <c r="C916" i="3"/>
  <c r="E916" i="3" s="1"/>
  <c r="C915" i="3"/>
  <c r="D915" i="3" s="1"/>
  <c r="C914" i="3"/>
  <c r="C913" i="3"/>
  <c r="C912" i="3"/>
  <c r="C911" i="3"/>
  <c r="C910" i="3"/>
  <c r="C909" i="3"/>
  <c r="E909" i="3" s="1"/>
  <c r="C908" i="3"/>
  <c r="C907" i="3"/>
  <c r="E907" i="3" s="1"/>
  <c r="C906" i="3"/>
  <c r="E906" i="3" s="1"/>
  <c r="C905" i="3"/>
  <c r="C904" i="3"/>
  <c r="E904" i="3" s="1"/>
  <c r="C903" i="3"/>
  <c r="D903" i="3" s="1"/>
  <c r="C902" i="3"/>
  <c r="D902" i="3" s="1"/>
  <c r="C901" i="3"/>
  <c r="C900" i="3"/>
  <c r="C899" i="3"/>
  <c r="C898" i="3"/>
  <c r="E898" i="3" s="1"/>
  <c r="C897" i="3"/>
  <c r="C896" i="3"/>
  <c r="C895" i="3"/>
  <c r="E895" i="3" s="1"/>
  <c r="C894" i="3"/>
  <c r="C893" i="3"/>
  <c r="C892" i="3"/>
  <c r="C891" i="3"/>
  <c r="C890" i="3"/>
  <c r="C889" i="3"/>
  <c r="C888" i="3"/>
  <c r="D888" i="3" s="1"/>
  <c r="C887" i="3"/>
  <c r="C886" i="3"/>
  <c r="E886" i="3" s="1"/>
  <c r="C885" i="3"/>
  <c r="E885" i="3" s="1"/>
  <c r="C884" i="3"/>
  <c r="C883" i="3"/>
  <c r="E883" i="3" s="1"/>
  <c r="C882" i="3"/>
  <c r="D882" i="3" s="1"/>
  <c r="C881" i="3"/>
  <c r="E881" i="3" s="1"/>
  <c r="C880" i="3"/>
  <c r="E880" i="3" s="1"/>
  <c r="C879" i="3"/>
  <c r="D879" i="3" s="1"/>
  <c r="C878" i="3"/>
  <c r="E878" i="3" s="1"/>
  <c r="C877" i="3"/>
  <c r="C876" i="3"/>
  <c r="E876" i="3" s="1"/>
  <c r="C875" i="3"/>
  <c r="C874" i="3"/>
  <c r="C873" i="3"/>
  <c r="C872" i="3"/>
  <c r="C871" i="3"/>
  <c r="E871" i="3" s="1"/>
  <c r="C870" i="3"/>
  <c r="E870" i="3" s="1"/>
  <c r="C869" i="3"/>
  <c r="E869" i="3" s="1"/>
  <c r="C868" i="3"/>
  <c r="C867" i="3"/>
  <c r="C866" i="3"/>
  <c r="C865" i="3"/>
  <c r="C864" i="3"/>
  <c r="E864" i="3" s="1"/>
  <c r="C863" i="3"/>
  <c r="C862" i="3"/>
  <c r="D862" i="3" s="1"/>
  <c r="C861" i="3"/>
  <c r="C860" i="3"/>
  <c r="C859" i="3"/>
  <c r="E859" i="3" s="1"/>
  <c r="C858" i="3"/>
  <c r="C857" i="3"/>
  <c r="E857" i="3" s="1"/>
  <c r="C856" i="3"/>
  <c r="E856" i="3" s="1"/>
  <c r="C855" i="3"/>
  <c r="D855" i="3" s="1"/>
  <c r="C854" i="3"/>
  <c r="C853" i="3"/>
  <c r="C852" i="3"/>
  <c r="C851" i="3"/>
  <c r="C850" i="3"/>
  <c r="C849" i="3"/>
  <c r="E849" i="3" s="1"/>
  <c r="C848" i="3"/>
  <c r="C847" i="3"/>
  <c r="E847" i="3" s="1"/>
  <c r="C846" i="3"/>
  <c r="C845" i="3"/>
  <c r="E845" i="3" s="1"/>
  <c r="C844" i="3"/>
  <c r="C843" i="3"/>
  <c r="D843" i="3" s="1"/>
  <c r="C842" i="3"/>
  <c r="C841" i="3"/>
  <c r="C840" i="3"/>
  <c r="D840" i="3" s="1"/>
  <c r="C839" i="3"/>
  <c r="C838" i="3"/>
  <c r="D838" i="3" s="1"/>
  <c r="C837" i="3"/>
  <c r="E837" i="3" s="1"/>
  <c r="C836" i="3"/>
  <c r="C835" i="3"/>
  <c r="E835" i="3" s="1"/>
  <c r="C834" i="3"/>
  <c r="E834" i="3" s="1"/>
  <c r="C833" i="3"/>
  <c r="C832" i="3"/>
  <c r="D832" i="3" s="1"/>
  <c r="C831" i="3"/>
  <c r="D831" i="3" s="1"/>
  <c r="C830" i="3"/>
  <c r="E830" i="3" s="1"/>
  <c r="C829" i="3"/>
  <c r="C828" i="3"/>
  <c r="E828" i="3" s="1"/>
  <c r="C827" i="3"/>
  <c r="C826" i="3"/>
  <c r="C825" i="3"/>
  <c r="E825" i="3" s="1"/>
  <c r="C824" i="3"/>
  <c r="C823" i="3"/>
  <c r="C822" i="3"/>
  <c r="E822" i="3" s="1"/>
  <c r="C821" i="3"/>
  <c r="E821" i="3" s="1"/>
  <c r="C820" i="3"/>
  <c r="C819" i="3"/>
  <c r="C818" i="3"/>
  <c r="C817" i="3"/>
  <c r="C816" i="3"/>
  <c r="C815" i="3"/>
  <c r="C814" i="3"/>
  <c r="C813" i="3"/>
  <c r="C812" i="3"/>
  <c r="C811" i="3"/>
  <c r="E811" i="3" s="1"/>
  <c r="C810" i="3"/>
  <c r="E810" i="3" s="1"/>
  <c r="C809" i="3"/>
  <c r="E809" i="3" s="1"/>
  <c r="C808" i="3"/>
  <c r="C807" i="3"/>
  <c r="D807" i="3" s="1"/>
  <c r="C806" i="3"/>
  <c r="E806" i="3" s="1"/>
  <c r="C805" i="3"/>
  <c r="C804" i="3"/>
  <c r="D804" i="3" s="1"/>
  <c r="C803" i="3"/>
  <c r="C802" i="3"/>
  <c r="E802" i="3" s="1"/>
  <c r="C801" i="3"/>
  <c r="E801" i="3" s="1"/>
  <c r="C800" i="3"/>
  <c r="C799" i="3"/>
  <c r="E799" i="3" s="1"/>
  <c r="C798" i="3"/>
  <c r="E798" i="3" s="1"/>
  <c r="C797" i="3"/>
  <c r="E797" i="3" s="1"/>
  <c r="C796" i="3"/>
  <c r="E796" i="3" s="1"/>
  <c r="C795" i="3"/>
  <c r="D795" i="3" s="1"/>
  <c r="C794" i="3"/>
  <c r="D794" i="3" s="1"/>
  <c r="C793" i="3"/>
  <c r="C792" i="3"/>
  <c r="C791" i="3"/>
  <c r="C790" i="3"/>
  <c r="E790" i="3" s="1"/>
  <c r="C789" i="3"/>
  <c r="E789" i="3" s="1"/>
  <c r="C788" i="3"/>
  <c r="C787" i="3"/>
  <c r="C786" i="3"/>
  <c r="C785" i="3"/>
  <c r="C784" i="3"/>
  <c r="C783" i="3"/>
  <c r="D783" i="3" s="1"/>
  <c r="C782" i="3"/>
  <c r="C781" i="3"/>
  <c r="C780" i="3"/>
  <c r="E780" i="3" s="1"/>
  <c r="C779" i="3"/>
  <c r="C778" i="3"/>
  <c r="C777" i="3"/>
  <c r="C776" i="3"/>
  <c r="E776" i="3" s="1"/>
  <c r="C775" i="3"/>
  <c r="E775" i="3" s="1"/>
  <c r="C774" i="3"/>
  <c r="D774" i="3" s="1"/>
  <c r="C773" i="3"/>
  <c r="D773" i="3" s="1"/>
  <c r="C772" i="3"/>
  <c r="E772" i="3" s="1"/>
  <c r="C771" i="3"/>
  <c r="D771" i="3" s="1"/>
  <c r="C770" i="3"/>
  <c r="D770" i="3" s="1"/>
  <c r="C769" i="3"/>
  <c r="C768" i="3"/>
  <c r="C767" i="3"/>
  <c r="E767" i="3" s="1"/>
  <c r="C766" i="3"/>
  <c r="D766" i="3" s="1"/>
  <c r="C765" i="3"/>
  <c r="E765" i="3" s="1"/>
  <c r="C764" i="3"/>
  <c r="C763" i="3"/>
  <c r="E763" i="3" s="1"/>
  <c r="C762" i="3"/>
  <c r="D762" i="3" s="1"/>
  <c r="C761" i="3"/>
  <c r="E761" i="3" s="1"/>
  <c r="C760" i="3"/>
  <c r="D760" i="3" s="1"/>
  <c r="C759" i="3"/>
  <c r="D759" i="3" s="1"/>
  <c r="C758" i="3"/>
  <c r="D758" i="3" s="1"/>
  <c r="C757" i="3"/>
  <c r="E757" i="3" s="1"/>
  <c r="C756" i="3"/>
  <c r="C755" i="3"/>
  <c r="C754" i="3"/>
  <c r="E754" i="3" s="1"/>
  <c r="C753" i="3"/>
  <c r="C752" i="3"/>
  <c r="E752" i="3" s="1"/>
  <c r="C751" i="3"/>
  <c r="E751" i="3" s="1"/>
  <c r="C750" i="3"/>
  <c r="D750" i="3" s="1"/>
  <c r="C749" i="3"/>
  <c r="E749" i="3" s="1"/>
  <c r="C748" i="3"/>
  <c r="D748" i="3" s="1"/>
  <c r="C747" i="3"/>
  <c r="D747" i="3" s="1"/>
  <c r="C746" i="3"/>
  <c r="D746" i="3" s="1"/>
  <c r="C745" i="3"/>
  <c r="D745" i="3" s="1"/>
  <c r="C744" i="3"/>
  <c r="C743" i="3"/>
  <c r="C742" i="3"/>
  <c r="E742" i="3" s="1"/>
  <c r="C741" i="3"/>
  <c r="C740" i="3"/>
  <c r="C739" i="3"/>
  <c r="C738" i="3"/>
  <c r="D738" i="3" s="1"/>
  <c r="C737" i="3"/>
  <c r="D737" i="3" s="1"/>
  <c r="C736" i="3"/>
  <c r="D736" i="3" s="1"/>
  <c r="C735" i="3"/>
  <c r="D735" i="3" s="1"/>
  <c r="C734" i="3"/>
  <c r="D734" i="3" s="1"/>
  <c r="C733" i="3"/>
  <c r="C732" i="3"/>
  <c r="C731" i="3"/>
  <c r="C730" i="3"/>
  <c r="E730" i="3" s="1"/>
  <c r="C729" i="3"/>
  <c r="E729" i="3" s="1"/>
  <c r="C728" i="3"/>
  <c r="E728" i="3" s="1"/>
  <c r="C727" i="3"/>
  <c r="C726" i="3"/>
  <c r="C725" i="3"/>
  <c r="D725" i="3" s="1"/>
  <c r="C724" i="3"/>
  <c r="E724" i="3" s="1"/>
  <c r="C723" i="3"/>
  <c r="D723" i="3" s="1"/>
  <c r="C722" i="3"/>
  <c r="E722" i="3" s="1"/>
  <c r="C721" i="3"/>
  <c r="E721" i="3" s="1"/>
  <c r="C720" i="3"/>
  <c r="C719" i="3"/>
  <c r="C718" i="3"/>
  <c r="E718" i="3" s="1"/>
  <c r="C717" i="3"/>
  <c r="C716" i="3"/>
  <c r="E716" i="3" s="1"/>
  <c r="C715" i="3"/>
  <c r="E715" i="3" s="1"/>
  <c r="C714" i="3"/>
  <c r="C713" i="3"/>
  <c r="D713" i="3" s="1"/>
  <c r="C712" i="3"/>
  <c r="E712" i="3" s="1"/>
  <c r="C711" i="3"/>
  <c r="D711" i="3" s="1"/>
  <c r="C710" i="3"/>
  <c r="D710" i="3" s="1"/>
  <c r="C709" i="3"/>
  <c r="E709" i="3" s="1"/>
  <c r="C708" i="3"/>
  <c r="E708" i="3" s="1"/>
  <c r="C707" i="3"/>
  <c r="C706" i="3"/>
  <c r="D706" i="3" s="1"/>
  <c r="C705" i="3"/>
  <c r="E705" i="3" s="1"/>
  <c r="C704" i="3"/>
  <c r="C703" i="3"/>
  <c r="C702" i="3"/>
  <c r="E702" i="3" s="1"/>
  <c r="C701" i="3"/>
  <c r="C700" i="3"/>
  <c r="E700" i="3" s="1"/>
  <c r="C699" i="3"/>
  <c r="D699" i="3" s="1"/>
  <c r="C698" i="3"/>
  <c r="D698" i="3" s="1"/>
  <c r="C697" i="3"/>
  <c r="D697" i="3" s="1"/>
  <c r="C696" i="3"/>
  <c r="C695" i="3"/>
  <c r="D695" i="3" s="1"/>
  <c r="C694" i="3"/>
  <c r="E694" i="3" s="1"/>
  <c r="C693" i="3"/>
  <c r="D693" i="3" s="1"/>
  <c r="C692" i="3"/>
  <c r="C691" i="3"/>
  <c r="D691" i="3" s="1"/>
  <c r="C690" i="3"/>
  <c r="C689" i="3"/>
  <c r="E689" i="3" s="1"/>
  <c r="C688" i="3"/>
  <c r="D688" i="3" s="1"/>
  <c r="C687" i="3"/>
  <c r="D687" i="3" s="1"/>
  <c r="C686" i="3"/>
  <c r="D686" i="3" s="1"/>
  <c r="C685" i="3"/>
  <c r="C684" i="3"/>
  <c r="C683" i="3"/>
  <c r="C682" i="3"/>
  <c r="D682" i="3" s="1"/>
  <c r="C681" i="3"/>
  <c r="E681" i="3" s="1"/>
  <c r="C680" i="3"/>
  <c r="E680" i="3" s="1"/>
  <c r="C679" i="3"/>
  <c r="E679" i="3" s="1"/>
  <c r="C678" i="3"/>
  <c r="C677" i="3"/>
  <c r="C676" i="3"/>
  <c r="C675" i="3"/>
  <c r="C674" i="3"/>
  <c r="D674" i="3" s="1"/>
  <c r="C673" i="3"/>
  <c r="E673" i="3" s="1"/>
  <c r="C672" i="3"/>
  <c r="C671" i="3"/>
  <c r="E671" i="3" s="1"/>
  <c r="C670" i="3"/>
  <c r="E670" i="3" s="1"/>
  <c r="C669" i="3"/>
  <c r="D669" i="3" s="1"/>
  <c r="C668" i="3"/>
  <c r="E668" i="3" s="1"/>
  <c r="C667" i="3"/>
  <c r="E667" i="3" s="1"/>
  <c r="C666" i="3"/>
  <c r="E666" i="3" s="1"/>
  <c r="C665" i="3"/>
  <c r="E665" i="3" s="1"/>
  <c r="C664" i="3"/>
  <c r="E664" i="3" s="1"/>
  <c r="C663" i="3"/>
  <c r="C662" i="3"/>
  <c r="E662" i="3" s="1"/>
  <c r="C661" i="3"/>
  <c r="D661" i="3" s="1"/>
  <c r="C660" i="3"/>
  <c r="E660" i="3" s="1"/>
  <c r="C659" i="3"/>
  <c r="C658" i="3"/>
  <c r="E658" i="3" s="1"/>
  <c r="C657" i="3"/>
  <c r="D657" i="3" s="1"/>
  <c r="C656" i="3"/>
  <c r="C655" i="3"/>
  <c r="D655" i="3" s="1"/>
  <c r="C654" i="3"/>
  <c r="E654" i="3" s="1"/>
  <c r="C653" i="3"/>
  <c r="D653" i="3" s="1"/>
  <c r="C652" i="3"/>
  <c r="D652" i="3" s="1"/>
  <c r="C651" i="3"/>
  <c r="D651" i="3" s="1"/>
  <c r="C650" i="3"/>
  <c r="C649" i="3"/>
  <c r="C648" i="3"/>
  <c r="C647" i="3"/>
  <c r="C646" i="3"/>
  <c r="E646" i="3" s="1"/>
  <c r="C645" i="3"/>
  <c r="C644" i="3"/>
  <c r="C643" i="3"/>
  <c r="E643" i="3" s="1"/>
  <c r="C642" i="3"/>
  <c r="D642" i="3" s="1"/>
  <c r="C641" i="3"/>
  <c r="E641" i="3" s="1"/>
  <c r="C640" i="3"/>
  <c r="D640" i="3" s="1"/>
  <c r="C639" i="3"/>
  <c r="D639" i="3" s="1"/>
  <c r="C638" i="3"/>
  <c r="D638" i="3" s="1"/>
  <c r="C637" i="3"/>
  <c r="E637" i="3" s="1"/>
  <c r="C636" i="3"/>
  <c r="C635" i="3"/>
  <c r="C634" i="3"/>
  <c r="D634" i="3" s="1"/>
  <c r="C633" i="3"/>
  <c r="E633" i="3" s="1"/>
  <c r="C632" i="3"/>
  <c r="C631" i="3"/>
  <c r="E631" i="3" s="1"/>
  <c r="C630" i="3"/>
  <c r="E630" i="3" s="1"/>
  <c r="C629" i="3"/>
  <c r="E629" i="3" s="1"/>
  <c r="C628" i="3"/>
  <c r="E628" i="3" s="1"/>
  <c r="C627" i="3"/>
  <c r="D627" i="3" s="1"/>
  <c r="C626" i="3"/>
  <c r="D626" i="3" s="1"/>
  <c r="C625" i="3"/>
  <c r="E625" i="3" s="1"/>
  <c r="C624" i="3"/>
  <c r="C623" i="3"/>
  <c r="C622" i="3"/>
  <c r="E622" i="3" s="1"/>
  <c r="C621" i="3"/>
  <c r="C620" i="3"/>
  <c r="E620" i="3" s="1"/>
  <c r="C619" i="3"/>
  <c r="E619" i="3" s="1"/>
  <c r="C618" i="3"/>
  <c r="C617" i="3"/>
  <c r="D617" i="3" s="1"/>
  <c r="C616" i="3"/>
  <c r="C615" i="3"/>
  <c r="C614" i="3"/>
  <c r="E614" i="3" s="1"/>
  <c r="C613" i="3"/>
  <c r="E613" i="3" s="1"/>
  <c r="C612" i="3"/>
  <c r="D612" i="3" s="1"/>
  <c r="C611" i="3"/>
  <c r="C610" i="3"/>
  <c r="E610" i="3" s="1"/>
  <c r="C609" i="3"/>
  <c r="C608" i="3"/>
  <c r="E608" i="3" s="1"/>
  <c r="C607" i="3"/>
  <c r="C606" i="3"/>
  <c r="D606" i="3" s="1"/>
  <c r="C605" i="3"/>
  <c r="C604" i="3"/>
  <c r="D604" i="3" s="1"/>
  <c r="C603" i="3"/>
  <c r="D603" i="3" s="1"/>
  <c r="C602" i="3"/>
  <c r="D602" i="3" s="1"/>
  <c r="C601" i="3"/>
  <c r="E601" i="3" s="1"/>
  <c r="C600" i="3"/>
  <c r="C599" i="3"/>
  <c r="E599" i="3" s="1"/>
  <c r="C598" i="3"/>
  <c r="D598" i="3" s="1"/>
  <c r="C597" i="3"/>
  <c r="D597" i="3" s="1"/>
  <c r="C596" i="3"/>
  <c r="C595" i="3"/>
  <c r="C594" i="3"/>
  <c r="D594" i="3" s="1"/>
  <c r="C593" i="3"/>
  <c r="D593" i="3" s="1"/>
  <c r="C592" i="3"/>
  <c r="D592" i="3" s="1"/>
  <c r="C591" i="3"/>
  <c r="D591" i="3" s="1"/>
  <c r="C590" i="3"/>
  <c r="D590" i="3" s="1"/>
  <c r="C589" i="3"/>
  <c r="C588" i="3"/>
  <c r="C587" i="3"/>
  <c r="C586" i="3"/>
  <c r="E586" i="3" s="1"/>
  <c r="C585" i="3"/>
  <c r="C584" i="3"/>
  <c r="C583" i="3"/>
  <c r="D583" i="3" s="1"/>
  <c r="C582" i="3"/>
  <c r="D582" i="3" s="1"/>
  <c r="C581" i="3"/>
  <c r="E581" i="3" s="1"/>
  <c r="C580" i="3"/>
  <c r="E580" i="3" s="1"/>
  <c r="C579" i="3"/>
  <c r="D579" i="3" s="1"/>
  <c r="C578" i="3"/>
  <c r="E578" i="3" s="1"/>
  <c r="C577" i="3"/>
  <c r="E577" i="3" s="1"/>
  <c r="C576" i="3"/>
  <c r="C575" i="3"/>
  <c r="E575" i="3" s="1"/>
  <c r="C574" i="3"/>
  <c r="D574" i="3" s="1"/>
  <c r="C573" i="3"/>
  <c r="D573" i="3" s="1"/>
  <c r="C572" i="3"/>
  <c r="E572" i="3" s="1"/>
  <c r="C571" i="3"/>
  <c r="C570" i="3"/>
  <c r="E570" i="3" s="1"/>
  <c r="C569" i="3"/>
  <c r="E569" i="3" s="1"/>
  <c r="C568" i="3"/>
  <c r="E568" i="3" s="1"/>
  <c r="C567" i="3"/>
  <c r="D567" i="3" s="1"/>
  <c r="C566" i="3"/>
  <c r="E566" i="3" s="1"/>
  <c r="C565" i="3"/>
  <c r="E565" i="3" s="1"/>
  <c r="C564" i="3"/>
  <c r="D564" i="3" s="1"/>
  <c r="C563" i="3"/>
  <c r="C562" i="3"/>
  <c r="E562" i="3" s="1"/>
  <c r="C561" i="3"/>
  <c r="E561" i="3" s="1"/>
  <c r="C560" i="3"/>
  <c r="E560" i="3" s="1"/>
  <c r="C559" i="3"/>
  <c r="E559" i="3" s="1"/>
  <c r="C558" i="3"/>
  <c r="C557" i="3"/>
  <c r="D557" i="3" s="1"/>
  <c r="C556" i="3"/>
  <c r="E556" i="3" s="1"/>
  <c r="C555" i="3"/>
  <c r="D555" i="3" s="1"/>
  <c r="C554" i="3"/>
  <c r="D554" i="3" s="1"/>
  <c r="C553" i="3"/>
  <c r="C552" i="3"/>
  <c r="C551" i="3"/>
  <c r="D551" i="3" s="1"/>
  <c r="C550" i="3"/>
  <c r="D550" i="3" s="1"/>
  <c r="C549" i="3"/>
  <c r="D549" i="3" s="1"/>
  <c r="C548" i="3"/>
  <c r="C547" i="3"/>
  <c r="D547" i="3" s="1"/>
  <c r="C546" i="3"/>
  <c r="D546" i="3" s="1"/>
  <c r="C545" i="3"/>
  <c r="C544" i="3"/>
  <c r="D544" i="3" s="1"/>
  <c r="C543" i="3"/>
  <c r="C542" i="3"/>
  <c r="C541" i="3"/>
  <c r="E541" i="3" s="1"/>
  <c r="C540" i="3"/>
  <c r="C539" i="3"/>
  <c r="C538" i="3"/>
  <c r="C537" i="3"/>
  <c r="E537" i="3" s="1"/>
  <c r="C536" i="3"/>
  <c r="C535" i="3"/>
  <c r="E535" i="3" s="1"/>
  <c r="C534" i="3"/>
  <c r="E534" i="3" s="1"/>
  <c r="C533" i="3"/>
  <c r="D533" i="3" s="1"/>
  <c r="C532" i="3"/>
  <c r="D532" i="3" s="1"/>
  <c r="C531" i="3"/>
  <c r="D531" i="3" s="1"/>
  <c r="C530" i="3"/>
  <c r="C529" i="3"/>
  <c r="E529" i="3" s="1"/>
  <c r="C528" i="3"/>
  <c r="C527" i="3"/>
  <c r="E527" i="3" s="1"/>
  <c r="C526" i="3"/>
  <c r="E526" i="3" s="1"/>
  <c r="C525" i="3"/>
  <c r="D525" i="3" s="1"/>
  <c r="C524" i="3"/>
  <c r="C523" i="3"/>
  <c r="E523" i="3" s="1"/>
  <c r="C522" i="3"/>
  <c r="D522" i="3" s="1"/>
  <c r="C521" i="3"/>
  <c r="C520" i="3"/>
  <c r="E520" i="3" s="1"/>
  <c r="C519" i="3"/>
  <c r="D519" i="3" s="1"/>
  <c r="C518" i="3"/>
  <c r="E518" i="3" s="1"/>
  <c r="C517" i="3"/>
  <c r="D517" i="3" s="1"/>
  <c r="C516" i="3"/>
  <c r="C515" i="3"/>
  <c r="C514" i="3"/>
  <c r="E514" i="3" s="1"/>
  <c r="C513" i="3"/>
  <c r="E513" i="3" s="1"/>
  <c r="C512" i="3"/>
  <c r="E512" i="3" s="1"/>
  <c r="C511" i="3"/>
  <c r="E511" i="3" s="1"/>
  <c r="C510" i="3"/>
  <c r="E510" i="3" s="1"/>
  <c r="C509" i="3"/>
  <c r="D509" i="3" s="1"/>
  <c r="C508" i="3"/>
  <c r="E508" i="3" s="1"/>
  <c r="C507" i="3"/>
  <c r="D507" i="3" s="1"/>
  <c r="C506" i="3"/>
  <c r="C505" i="3"/>
  <c r="D505" i="3" s="1"/>
  <c r="C504" i="3"/>
  <c r="C503" i="3"/>
  <c r="C502" i="3"/>
  <c r="E502" i="3" s="1"/>
  <c r="C501" i="3"/>
  <c r="C500" i="3"/>
  <c r="C499" i="3"/>
  <c r="C498" i="3"/>
  <c r="C497" i="3"/>
  <c r="C496" i="3"/>
  <c r="E496" i="3" s="1"/>
  <c r="C495" i="3"/>
  <c r="D495" i="3" s="1"/>
  <c r="C494" i="3"/>
  <c r="E494" i="3" s="1"/>
  <c r="C493" i="3"/>
  <c r="E493" i="3" s="1"/>
  <c r="C492" i="3"/>
  <c r="C491" i="3"/>
  <c r="C490" i="3"/>
  <c r="E490" i="3" s="1"/>
  <c r="C489" i="3"/>
  <c r="D489" i="3" s="1"/>
  <c r="C488" i="3"/>
  <c r="E488" i="3" s="1"/>
  <c r="C487" i="3"/>
  <c r="E487" i="3" s="1"/>
  <c r="C486" i="3"/>
  <c r="E486" i="3" s="1"/>
  <c r="C485" i="3"/>
  <c r="D485" i="3" s="1"/>
  <c r="C484" i="3"/>
  <c r="D484" i="3" s="1"/>
  <c r="C483" i="3"/>
  <c r="D483" i="3" s="1"/>
  <c r="C482" i="3"/>
  <c r="D482" i="3" s="1"/>
  <c r="C481" i="3"/>
  <c r="D481" i="3" s="1"/>
  <c r="C480" i="3"/>
  <c r="C479" i="3"/>
  <c r="E479" i="3" s="1"/>
  <c r="C478" i="3"/>
  <c r="C477" i="3"/>
  <c r="E477" i="3" s="1"/>
  <c r="C476" i="3"/>
  <c r="E476" i="3" s="1"/>
  <c r="C475" i="3"/>
  <c r="C474" i="3"/>
  <c r="D474" i="3" s="1"/>
  <c r="C473" i="3"/>
  <c r="E473" i="3" s="1"/>
  <c r="C472" i="3"/>
  <c r="D472" i="3" s="1"/>
  <c r="C471" i="3"/>
  <c r="D471" i="3" s="1"/>
  <c r="C470" i="3"/>
  <c r="D470" i="3" s="1"/>
  <c r="C469" i="3"/>
  <c r="E469" i="3" s="1"/>
  <c r="C468" i="3"/>
  <c r="E468" i="3" s="1"/>
  <c r="C467" i="3"/>
  <c r="C466" i="3"/>
  <c r="E466" i="3" s="1"/>
  <c r="C465" i="3"/>
  <c r="E465" i="3" s="1"/>
  <c r="C464" i="3"/>
  <c r="E464" i="3" s="1"/>
  <c r="C463" i="3"/>
  <c r="E463" i="3" s="1"/>
  <c r="C462" i="3"/>
  <c r="E462" i="3" s="1"/>
  <c r="C461" i="3"/>
  <c r="D461" i="3" s="1"/>
  <c r="C460" i="3"/>
  <c r="E460" i="3" s="1"/>
  <c r="C459" i="3"/>
  <c r="C458" i="3"/>
  <c r="E458" i="3" s="1"/>
  <c r="C457" i="3"/>
  <c r="D457" i="3" s="1"/>
  <c r="C456" i="3"/>
  <c r="C455" i="3"/>
  <c r="E455" i="3" s="1"/>
  <c r="C454" i="3"/>
  <c r="E454" i="3" s="1"/>
  <c r="C453" i="3"/>
  <c r="E453" i="3" s="1"/>
  <c r="C452" i="3"/>
  <c r="C451" i="3"/>
  <c r="E451" i="3" s="1"/>
  <c r="C450" i="3"/>
  <c r="E450" i="3" s="1"/>
  <c r="C449" i="3"/>
  <c r="C448" i="3"/>
  <c r="E448" i="3" s="1"/>
  <c r="C447" i="3"/>
  <c r="D447" i="3" s="1"/>
  <c r="C446" i="3"/>
  <c r="E446" i="3" s="1"/>
  <c r="C445" i="3"/>
  <c r="D445" i="3" s="1"/>
  <c r="C444" i="3"/>
  <c r="C443" i="3"/>
  <c r="C442" i="3"/>
  <c r="E442" i="3" s="1"/>
  <c r="C441" i="3"/>
  <c r="E441" i="3" s="1"/>
  <c r="C440" i="3"/>
  <c r="E440" i="3" s="1"/>
  <c r="C439" i="3"/>
  <c r="D439" i="3" s="1"/>
  <c r="C438" i="3"/>
  <c r="E438" i="3" s="1"/>
  <c r="C437" i="3"/>
  <c r="E437" i="3" s="1"/>
  <c r="C436" i="3"/>
  <c r="C435" i="3"/>
  <c r="D435" i="3" s="1"/>
  <c r="C434" i="3"/>
  <c r="E434" i="3" s="1"/>
  <c r="C433" i="3"/>
  <c r="E433" i="3" s="1"/>
  <c r="C432" i="3"/>
  <c r="C431" i="3"/>
  <c r="E431" i="3" s="1"/>
  <c r="C430" i="3"/>
  <c r="E430" i="3" s="1"/>
  <c r="C429" i="3"/>
  <c r="E429" i="3" s="1"/>
  <c r="C428" i="3"/>
  <c r="E428" i="3" s="1"/>
  <c r="C427" i="3"/>
  <c r="E427" i="3" s="1"/>
  <c r="C426" i="3"/>
  <c r="C425" i="3"/>
  <c r="E425" i="3" s="1"/>
  <c r="C424" i="3"/>
  <c r="C423" i="3"/>
  <c r="D423" i="3" s="1"/>
  <c r="C422" i="3"/>
  <c r="C421" i="3"/>
  <c r="E421" i="3" s="1"/>
  <c r="C420" i="3"/>
  <c r="E420" i="3" s="1"/>
  <c r="C419" i="3"/>
  <c r="C418" i="3"/>
  <c r="D418" i="3" s="1"/>
  <c r="C417" i="3"/>
  <c r="E417" i="3" s="1"/>
  <c r="C416" i="3"/>
  <c r="E416" i="3" s="1"/>
  <c r="C415" i="3"/>
  <c r="E415" i="3" s="1"/>
  <c r="C414" i="3"/>
  <c r="D414" i="3" s="1"/>
  <c r="C413" i="3"/>
  <c r="E413" i="3" s="1"/>
  <c r="C412" i="3"/>
  <c r="E412" i="3" s="1"/>
  <c r="C411" i="3"/>
  <c r="D411" i="3" s="1"/>
  <c r="C410" i="3"/>
  <c r="C409" i="3"/>
  <c r="E409" i="3" s="1"/>
  <c r="C408" i="3"/>
  <c r="C407" i="3"/>
  <c r="E407" i="3" s="1"/>
  <c r="C406" i="3"/>
  <c r="E406" i="3" s="1"/>
  <c r="C405" i="3"/>
  <c r="E405" i="3" s="1"/>
  <c r="C404" i="3"/>
  <c r="E404" i="3" s="1"/>
  <c r="C403" i="3"/>
  <c r="E403" i="3" s="1"/>
  <c r="C402" i="3"/>
  <c r="E402" i="3" s="1"/>
  <c r="C401" i="3"/>
  <c r="E401" i="3" s="1"/>
  <c r="C400" i="3"/>
  <c r="D400" i="3" s="1"/>
  <c r="C399" i="3"/>
  <c r="C398" i="3"/>
  <c r="D398" i="3" s="1"/>
  <c r="C397" i="3"/>
  <c r="E397" i="3" s="1"/>
  <c r="C396" i="3"/>
  <c r="D396" i="3" s="1"/>
  <c r="C395" i="3"/>
  <c r="C394" i="3"/>
  <c r="E394" i="3" s="1"/>
  <c r="C393" i="3"/>
  <c r="E393" i="3" s="1"/>
  <c r="C392" i="3"/>
  <c r="C391" i="3"/>
  <c r="D391" i="3" s="1"/>
  <c r="C390" i="3"/>
  <c r="D390" i="3" s="1"/>
  <c r="C389" i="3"/>
  <c r="E389" i="3" s="1"/>
  <c r="C388" i="3"/>
  <c r="D388" i="3" s="1"/>
  <c r="C387" i="3"/>
  <c r="D387" i="3" s="1"/>
  <c r="C386" i="3"/>
  <c r="E386" i="3" s="1"/>
  <c r="C385" i="3"/>
  <c r="E385" i="3" s="1"/>
  <c r="C384" i="3"/>
  <c r="C383" i="3"/>
  <c r="E383" i="3" s="1"/>
  <c r="C382" i="3"/>
  <c r="E382" i="3" s="1"/>
  <c r="C381" i="3"/>
  <c r="E381" i="3" s="1"/>
  <c r="C380" i="3"/>
  <c r="C379" i="3"/>
  <c r="E379" i="3" s="1"/>
  <c r="C378" i="3"/>
  <c r="C377" i="3"/>
  <c r="D377" i="3" s="1"/>
  <c r="C376" i="3"/>
  <c r="C375" i="3"/>
  <c r="D375" i="3" s="1"/>
  <c r="C374" i="3"/>
  <c r="C373" i="3"/>
  <c r="C372" i="3"/>
  <c r="E372" i="3" s="1"/>
  <c r="C371" i="3"/>
  <c r="C370" i="3"/>
  <c r="E370" i="3" s="1"/>
  <c r="C369" i="3"/>
  <c r="C368" i="3"/>
  <c r="E368" i="3" s="1"/>
  <c r="C367" i="3"/>
  <c r="D367" i="3" s="1"/>
  <c r="C366" i="3"/>
  <c r="D366" i="3" s="1"/>
  <c r="C365" i="3"/>
  <c r="D365" i="3" s="1"/>
  <c r="C364" i="3"/>
  <c r="C363" i="3"/>
  <c r="D363" i="3" s="1"/>
  <c r="C362" i="3"/>
  <c r="C361" i="3"/>
  <c r="D361" i="3" s="1"/>
  <c r="C360" i="3"/>
  <c r="C359" i="3"/>
  <c r="E359" i="3" s="1"/>
  <c r="C358" i="3"/>
  <c r="C357" i="3"/>
  <c r="E357" i="3" s="1"/>
  <c r="C356" i="3"/>
  <c r="E356" i="3" s="1"/>
  <c r="C355" i="3"/>
  <c r="E355" i="3" s="1"/>
  <c r="C354" i="3"/>
  <c r="E354" i="3" s="1"/>
  <c r="C353" i="3"/>
  <c r="E353" i="3" s="1"/>
  <c r="C352" i="3"/>
  <c r="E352" i="3" s="1"/>
  <c r="C351" i="3"/>
  <c r="D351" i="3" s="1"/>
  <c r="C350" i="3"/>
  <c r="E350" i="3" s="1"/>
  <c r="C349" i="3"/>
  <c r="D349" i="3" s="1"/>
  <c r="C348" i="3"/>
  <c r="D348" i="3" s="1"/>
  <c r="C347" i="3"/>
  <c r="C346" i="3"/>
  <c r="E346" i="3" s="1"/>
  <c r="C345" i="3"/>
  <c r="E345" i="3" s="1"/>
  <c r="C344" i="3"/>
  <c r="E344" i="3" s="1"/>
  <c r="C343" i="3"/>
  <c r="D343" i="3" s="1"/>
  <c r="C342" i="3"/>
  <c r="D342" i="3" s="1"/>
  <c r="C341" i="3"/>
  <c r="E341" i="3" s="1"/>
  <c r="C340" i="3"/>
  <c r="C339" i="3"/>
  <c r="D339" i="3" s="1"/>
  <c r="C338" i="3"/>
  <c r="D338" i="3" s="1"/>
  <c r="C337" i="3"/>
  <c r="E337" i="3" s="1"/>
  <c r="C336" i="3"/>
  <c r="C335" i="3"/>
  <c r="E335" i="3" s="1"/>
  <c r="C334" i="3"/>
  <c r="E334" i="3" s="1"/>
  <c r="C333" i="3"/>
  <c r="E333" i="3" s="1"/>
  <c r="C332" i="3"/>
  <c r="C331" i="3"/>
  <c r="E331" i="3" s="1"/>
  <c r="C330" i="3"/>
  <c r="C329" i="3"/>
  <c r="D329" i="3" s="1"/>
  <c r="C328" i="3"/>
  <c r="C327" i="3"/>
  <c r="D327" i="3" s="1"/>
  <c r="C326" i="3"/>
  <c r="C325" i="3"/>
  <c r="C324" i="3"/>
  <c r="C323" i="3"/>
  <c r="C322" i="3"/>
  <c r="D322" i="3" s="1"/>
  <c r="C321" i="3"/>
  <c r="E321" i="3" s="1"/>
  <c r="C320" i="3"/>
  <c r="E320" i="3" s="1"/>
  <c r="C319" i="3"/>
  <c r="E319" i="3" s="1"/>
  <c r="C318" i="3"/>
  <c r="D318" i="3" s="1"/>
  <c r="C317" i="3"/>
  <c r="C316" i="3"/>
  <c r="E316" i="3" s="1"/>
  <c r="C315" i="3"/>
  <c r="D315" i="3" s="1"/>
  <c r="C314" i="3"/>
  <c r="D314" i="3" s="1"/>
  <c r="C313" i="3"/>
  <c r="E313" i="3" s="1"/>
  <c r="C312" i="3"/>
  <c r="C311" i="3"/>
  <c r="E311" i="3" s="1"/>
  <c r="C310" i="3"/>
  <c r="E310" i="3" s="1"/>
  <c r="C309" i="3"/>
  <c r="E309" i="3" s="1"/>
  <c r="C308" i="3"/>
  <c r="E308" i="3" s="1"/>
  <c r="C307" i="3"/>
  <c r="E307" i="3" s="1"/>
  <c r="C306" i="3"/>
  <c r="C305" i="3"/>
  <c r="D305" i="3" s="1"/>
  <c r="C304" i="3"/>
  <c r="E304" i="3" s="1"/>
  <c r="C303" i="3"/>
  <c r="D303" i="3" s="1"/>
  <c r="C302" i="3"/>
  <c r="C301" i="3"/>
  <c r="E301" i="3" s="1"/>
  <c r="C300" i="3"/>
  <c r="D300" i="3" s="1"/>
  <c r="C299" i="3"/>
  <c r="C298" i="3"/>
  <c r="E298" i="3" s="1"/>
  <c r="C297" i="3"/>
  <c r="E297" i="3" s="1"/>
  <c r="C296" i="3"/>
  <c r="E296" i="3" s="1"/>
  <c r="C295" i="3"/>
  <c r="D295" i="3" s="1"/>
  <c r="C294" i="3"/>
  <c r="C293" i="3"/>
  <c r="E293" i="3" s="1"/>
  <c r="C292" i="3"/>
  <c r="E292" i="3" s="1"/>
  <c r="C291" i="3"/>
  <c r="D291" i="3" s="1"/>
  <c r="C290" i="3"/>
  <c r="E290" i="3" s="1"/>
  <c r="C289" i="3"/>
  <c r="E289" i="3" s="1"/>
  <c r="C288" i="3"/>
  <c r="C287" i="3"/>
  <c r="E287" i="3" s="1"/>
  <c r="C286" i="3"/>
  <c r="E286" i="3" s="1"/>
  <c r="C285" i="3"/>
  <c r="E285" i="3" s="1"/>
  <c r="C284" i="3"/>
  <c r="C283" i="3"/>
  <c r="E283" i="3" s="1"/>
  <c r="C282" i="3"/>
  <c r="C281" i="3"/>
  <c r="E281" i="3" s="1"/>
  <c r="C280" i="3"/>
  <c r="C279" i="3"/>
  <c r="C278" i="3"/>
  <c r="C277" i="3"/>
  <c r="E277" i="3" s="1"/>
  <c r="C276" i="3"/>
  <c r="E276" i="3" s="1"/>
  <c r="C275" i="3"/>
  <c r="C274" i="3"/>
  <c r="E274" i="3" s="1"/>
  <c r="C273" i="3"/>
  <c r="C272" i="3"/>
  <c r="E272" i="3" s="1"/>
  <c r="C271" i="3"/>
  <c r="E271" i="3" s="1"/>
  <c r="C270" i="3"/>
  <c r="D270" i="3" s="1"/>
  <c r="C269" i="3"/>
  <c r="D269" i="3" s="1"/>
  <c r="C268" i="3"/>
  <c r="E268" i="3" s="1"/>
  <c r="C267" i="3"/>
  <c r="C266" i="3"/>
  <c r="E266" i="3" s="1"/>
  <c r="C265" i="3"/>
  <c r="C264" i="3"/>
  <c r="C263" i="3"/>
  <c r="D263" i="3" s="1"/>
  <c r="C262" i="3"/>
  <c r="E262" i="3" s="1"/>
  <c r="C261" i="3"/>
  <c r="E261" i="3" s="1"/>
  <c r="C260" i="3"/>
  <c r="E260" i="3" s="1"/>
  <c r="C259" i="3"/>
  <c r="C258" i="3"/>
  <c r="E258" i="3" s="1"/>
  <c r="C257" i="3"/>
  <c r="D257" i="3" s="1"/>
  <c r="C256" i="3"/>
  <c r="D256" i="3" s="1"/>
  <c r="C255" i="3"/>
  <c r="C254" i="3"/>
  <c r="E254" i="3" s="1"/>
  <c r="C253" i="3"/>
  <c r="C252" i="3"/>
  <c r="E252" i="3" s="1"/>
  <c r="C251" i="3"/>
  <c r="D251" i="3" s="1"/>
  <c r="C250" i="3"/>
  <c r="C249" i="3"/>
  <c r="E249" i="3" s="1"/>
  <c r="C248" i="3"/>
  <c r="E248" i="3" s="1"/>
  <c r="C247" i="3"/>
  <c r="E247" i="3" s="1"/>
  <c r="C246" i="3"/>
  <c r="E246" i="3" s="1"/>
  <c r="C245" i="3"/>
  <c r="C244" i="3"/>
  <c r="C243" i="3"/>
  <c r="E243" i="3" s="1"/>
  <c r="C242" i="3"/>
  <c r="D242" i="3" s="1"/>
  <c r="C241" i="3"/>
  <c r="C240" i="3"/>
  <c r="E240" i="3" s="1"/>
  <c r="C239" i="3"/>
  <c r="C238" i="3"/>
  <c r="D238" i="3" s="1"/>
  <c r="C237" i="3"/>
  <c r="C236" i="3"/>
  <c r="E236" i="3" s="1"/>
  <c r="C235" i="3"/>
  <c r="D235" i="3" s="1"/>
  <c r="C234" i="3"/>
  <c r="E234" i="3" s="1"/>
  <c r="C233" i="3"/>
  <c r="D233" i="3" s="1"/>
  <c r="C232" i="3"/>
  <c r="D232" i="3" s="1"/>
  <c r="C231" i="3"/>
  <c r="E231" i="3" s="1"/>
  <c r="C230" i="3"/>
  <c r="E230" i="3" s="1"/>
  <c r="C229" i="3"/>
  <c r="C228" i="3"/>
  <c r="E228" i="3" s="1"/>
  <c r="C227" i="3"/>
  <c r="E227" i="3" s="1"/>
  <c r="C226" i="3"/>
  <c r="E226" i="3" s="1"/>
  <c r="C225" i="3"/>
  <c r="C224" i="3"/>
  <c r="E224" i="3" s="1"/>
  <c r="C223" i="3"/>
  <c r="E223" i="3" s="1"/>
  <c r="C222" i="3"/>
  <c r="E222" i="3" s="1"/>
  <c r="C221" i="3"/>
  <c r="E221" i="3" s="1"/>
  <c r="C220" i="3"/>
  <c r="E220" i="3" s="1"/>
  <c r="C219" i="3"/>
  <c r="E219" i="3" s="1"/>
  <c r="C218" i="3"/>
  <c r="E218" i="3" s="1"/>
  <c r="C217" i="3"/>
  <c r="C216" i="3"/>
  <c r="E216" i="3" s="1"/>
  <c r="C215" i="3"/>
  <c r="E215" i="3" s="1"/>
  <c r="C214" i="3"/>
  <c r="E214" i="3" s="1"/>
  <c r="C213" i="3"/>
  <c r="E213" i="3" s="1"/>
  <c r="C212" i="3"/>
  <c r="E212" i="3" s="1"/>
  <c r="C211" i="3"/>
  <c r="E211" i="3" s="1"/>
  <c r="C210" i="3"/>
  <c r="E210" i="3" s="1"/>
  <c r="C209" i="3"/>
  <c r="D209" i="3" s="1"/>
  <c r="C208" i="3"/>
  <c r="E208" i="3" s="1"/>
  <c r="C207" i="3"/>
  <c r="C206" i="3"/>
  <c r="D206" i="3" s="1"/>
  <c r="C205" i="3"/>
  <c r="C204" i="3"/>
  <c r="D204" i="3" s="1"/>
  <c r="C203" i="3"/>
  <c r="E203" i="3" s="1"/>
  <c r="C202" i="3"/>
  <c r="D202" i="3" s="1"/>
  <c r="C201" i="3"/>
  <c r="C200" i="3"/>
  <c r="E200" i="3" s="1"/>
  <c r="C199" i="3"/>
  <c r="E199" i="3" s="1"/>
  <c r="C198" i="3"/>
  <c r="E198" i="3" s="1"/>
  <c r="C197" i="3"/>
  <c r="C196" i="3"/>
  <c r="D196" i="3" s="1"/>
  <c r="C195" i="3"/>
  <c r="C194" i="3"/>
  <c r="D194" i="3" s="1"/>
  <c r="C193" i="3"/>
  <c r="C192" i="3"/>
  <c r="E192" i="3" s="1"/>
  <c r="C191" i="3"/>
  <c r="E191" i="3" s="1"/>
  <c r="C190" i="3"/>
  <c r="D190" i="3" s="1"/>
  <c r="C189" i="3"/>
  <c r="D189" i="3" s="1"/>
  <c r="C188" i="3"/>
  <c r="E188" i="3" s="1"/>
  <c r="C187" i="3"/>
  <c r="D187" i="3" s="1"/>
  <c r="C186" i="3"/>
  <c r="E186" i="3" s="1"/>
  <c r="C185" i="3"/>
  <c r="D185" i="3" s="1"/>
  <c r="C184" i="3"/>
  <c r="E184" i="3" s="1"/>
  <c r="C183" i="3"/>
  <c r="E183" i="3" s="1"/>
  <c r="C182" i="3"/>
  <c r="C181" i="3"/>
  <c r="C180" i="3"/>
  <c r="C179" i="3"/>
  <c r="C178" i="3"/>
  <c r="C177" i="3"/>
  <c r="E177" i="3" s="1"/>
  <c r="C176" i="3"/>
  <c r="D176" i="3" s="1"/>
  <c r="C175" i="3"/>
  <c r="D175" i="3" s="1"/>
  <c r="C174" i="3"/>
  <c r="C173" i="3"/>
  <c r="C172" i="3"/>
  <c r="C171" i="3"/>
  <c r="D171" i="3" s="1"/>
  <c r="C170" i="3"/>
  <c r="E170" i="3" s="1"/>
  <c r="C169" i="3"/>
  <c r="C168" i="3"/>
  <c r="E168" i="3" s="1"/>
  <c r="C167" i="3"/>
  <c r="E167" i="3" s="1"/>
  <c r="C166" i="3"/>
  <c r="E166" i="3" s="1"/>
  <c r="C165" i="3"/>
  <c r="E165" i="3" s="1"/>
  <c r="C164" i="3"/>
  <c r="E164" i="3" s="1"/>
  <c r="C163" i="3"/>
  <c r="E163" i="3" s="1"/>
  <c r="C162" i="3"/>
  <c r="C161" i="3"/>
  <c r="E161" i="3" s="1"/>
  <c r="C160" i="3"/>
  <c r="E160" i="3" s="1"/>
  <c r="C159" i="3"/>
  <c r="D159" i="3" s="1"/>
  <c r="C158" i="3"/>
  <c r="D158" i="3" s="1"/>
  <c r="C157" i="3"/>
  <c r="C156" i="3"/>
  <c r="E156" i="3" s="1"/>
  <c r="C155" i="3"/>
  <c r="D155" i="3" s="1"/>
  <c r="C154" i="3"/>
  <c r="D154" i="3" s="1"/>
  <c r="C153" i="3"/>
  <c r="D153" i="3" s="1"/>
  <c r="C152" i="3"/>
  <c r="E152" i="3" s="1"/>
  <c r="C151" i="3"/>
  <c r="E151" i="3" s="1"/>
  <c r="C150" i="3"/>
  <c r="E150" i="3" s="1"/>
  <c r="C149" i="3"/>
  <c r="E149" i="3" s="1"/>
  <c r="C148" i="3"/>
  <c r="E148" i="3" s="1"/>
  <c r="C147" i="3"/>
  <c r="C146" i="3"/>
  <c r="E146" i="3" s="1"/>
  <c r="C145" i="3"/>
  <c r="C144" i="3"/>
  <c r="E144" i="3" s="1"/>
  <c r="C143" i="3"/>
  <c r="E143" i="3" s="1"/>
  <c r="C142" i="3"/>
  <c r="E142" i="3" s="1"/>
  <c r="C141" i="3"/>
  <c r="E141" i="3" s="1"/>
  <c r="C140" i="3"/>
  <c r="E140" i="3" s="1"/>
  <c r="C139" i="3"/>
  <c r="D139" i="3" s="1"/>
  <c r="C138" i="3"/>
  <c r="E138" i="3" s="1"/>
  <c r="C137" i="3"/>
  <c r="D137" i="3" s="1"/>
  <c r="C136" i="3"/>
  <c r="E136" i="3" s="1"/>
  <c r="C135" i="3"/>
  <c r="E135" i="3" s="1"/>
  <c r="C134" i="3"/>
  <c r="C133" i="3"/>
  <c r="C132" i="3"/>
  <c r="E132" i="3" s="1"/>
  <c r="C131" i="3"/>
  <c r="E131" i="3" s="1"/>
  <c r="C130" i="3"/>
  <c r="C129" i="3"/>
  <c r="E129" i="3" s="1"/>
  <c r="C128" i="3"/>
  <c r="D128" i="3" s="1"/>
  <c r="C127" i="3"/>
  <c r="E127" i="3" s="1"/>
  <c r="C126" i="3"/>
  <c r="C125" i="3"/>
  <c r="D125" i="3" s="1"/>
  <c r="C124" i="3"/>
  <c r="E124" i="3" s="1"/>
  <c r="C123" i="3"/>
  <c r="E123" i="3" s="1"/>
  <c r="C122" i="3"/>
  <c r="D122" i="3" s="1"/>
  <c r="C121" i="3"/>
  <c r="C120" i="3"/>
  <c r="D120" i="3" s="1"/>
  <c r="C119" i="3"/>
  <c r="D119" i="3" s="1"/>
  <c r="C118" i="3"/>
  <c r="E118" i="3" s="1"/>
  <c r="C117" i="3"/>
  <c r="D117" i="3" s="1"/>
  <c r="C116" i="3"/>
  <c r="C115" i="3"/>
  <c r="C114" i="3"/>
  <c r="C113" i="3"/>
  <c r="C112" i="3"/>
  <c r="E112" i="3" s="1"/>
  <c r="C111" i="3"/>
  <c r="D111" i="3" s="1"/>
  <c r="C110" i="3"/>
  <c r="D110" i="3" s="1"/>
  <c r="C109" i="3"/>
  <c r="C108" i="3"/>
  <c r="C107" i="3"/>
  <c r="E107" i="3" s="1"/>
  <c r="C106" i="3"/>
  <c r="E106" i="3" s="1"/>
  <c r="C105" i="3"/>
  <c r="E105" i="3" s="1"/>
  <c r="C104" i="3"/>
  <c r="D104" i="3" s="1"/>
  <c r="C103" i="3"/>
  <c r="E103" i="3" s="1"/>
  <c r="C102" i="3"/>
  <c r="E102" i="3" s="1"/>
  <c r="C101" i="3"/>
  <c r="C100" i="3"/>
  <c r="E100" i="3" s="1"/>
  <c r="C99" i="3"/>
  <c r="C98" i="3"/>
  <c r="D98" i="3" s="1"/>
  <c r="C97" i="3"/>
  <c r="C96" i="3"/>
  <c r="D96" i="3" s="1"/>
  <c r="C95" i="3"/>
  <c r="C94" i="3"/>
  <c r="D94" i="3" s="1"/>
  <c r="C93" i="3"/>
  <c r="C92" i="3"/>
  <c r="E92" i="3" s="1"/>
  <c r="C91" i="3"/>
  <c r="E91" i="3" s="1"/>
  <c r="C90" i="3"/>
  <c r="E90" i="3" s="1"/>
  <c r="C89" i="3"/>
  <c r="C88" i="3"/>
  <c r="D88" i="3" s="1"/>
  <c r="C87" i="3"/>
  <c r="E87" i="3" s="1"/>
  <c r="C86" i="3"/>
  <c r="E86" i="3" s="1"/>
  <c r="C85" i="3"/>
  <c r="C84" i="3"/>
  <c r="E84" i="3" s="1"/>
  <c r="C83" i="3"/>
  <c r="E83" i="3" s="1"/>
  <c r="C82" i="3"/>
  <c r="E82" i="3" s="1"/>
  <c r="C81" i="3"/>
  <c r="C80" i="3"/>
  <c r="C79" i="3"/>
  <c r="C78" i="3"/>
  <c r="E78" i="3" s="1"/>
  <c r="C77" i="3"/>
  <c r="E77" i="3" s="1"/>
  <c r="C76" i="3"/>
  <c r="E76" i="3" s="1"/>
  <c r="C75" i="3"/>
  <c r="E75" i="3" s="1"/>
  <c r="C74" i="3"/>
  <c r="E74" i="3" s="1"/>
  <c r="C73" i="3"/>
  <c r="C72" i="3"/>
  <c r="E72" i="3" s="1"/>
  <c r="C71" i="3"/>
  <c r="E71" i="3" s="1"/>
  <c r="C70" i="3"/>
  <c r="E70" i="3" s="1"/>
  <c r="C69" i="3"/>
  <c r="D69" i="3" s="1"/>
  <c r="C68" i="3"/>
  <c r="D68" i="3" s="1"/>
  <c r="C67" i="3"/>
  <c r="C66" i="3"/>
  <c r="E66" i="3" s="1"/>
  <c r="C65" i="3"/>
  <c r="D65" i="3" s="1"/>
  <c r="C64" i="3"/>
  <c r="E64" i="3" s="1"/>
  <c r="C63" i="3"/>
  <c r="C62" i="3"/>
  <c r="D62" i="3" s="1"/>
  <c r="C61" i="3"/>
  <c r="C60" i="3"/>
  <c r="D60" i="3" s="1"/>
  <c r="C59" i="3"/>
  <c r="C58" i="3"/>
  <c r="D58" i="3" s="1"/>
  <c r="C57" i="3"/>
  <c r="D57" i="3" s="1"/>
  <c r="C56" i="3"/>
  <c r="E56" i="3" s="1"/>
  <c r="C55" i="3"/>
  <c r="C54" i="3"/>
  <c r="E54" i="3" s="1"/>
  <c r="C53" i="3"/>
  <c r="E53" i="3" s="1"/>
  <c r="C52" i="3"/>
  <c r="D52" i="3" s="1"/>
  <c r="C51" i="3"/>
  <c r="E51" i="3" s="1"/>
  <c r="C50" i="3"/>
  <c r="E50" i="3" s="1"/>
  <c r="C49" i="3"/>
  <c r="C48" i="3"/>
  <c r="E48" i="3" s="1"/>
  <c r="C47" i="3"/>
  <c r="D47" i="3" s="1"/>
  <c r="C46" i="3"/>
  <c r="E46" i="3" s="1"/>
  <c r="C45" i="3"/>
  <c r="E45" i="3" s="1"/>
  <c r="C44" i="3"/>
  <c r="E44" i="3" s="1"/>
  <c r="C43" i="3"/>
  <c r="C42" i="3"/>
  <c r="E42" i="3" s="1"/>
  <c r="C41" i="3"/>
  <c r="E41" i="3" s="1"/>
  <c r="C40" i="3"/>
  <c r="E40" i="3" s="1"/>
  <c r="C39" i="3"/>
  <c r="D39" i="3" s="1"/>
  <c r="C38" i="3"/>
  <c r="C37" i="3"/>
  <c r="C36" i="3"/>
  <c r="C35" i="3"/>
  <c r="E35" i="3" s="1"/>
  <c r="C34" i="3"/>
  <c r="C33" i="3"/>
  <c r="E33" i="3" s="1"/>
  <c r="C32" i="3"/>
  <c r="E32" i="3" s="1"/>
  <c r="C31" i="3"/>
  <c r="D31" i="3" s="1"/>
  <c r="C30" i="3"/>
  <c r="C29" i="3"/>
  <c r="D29" i="3" s="1"/>
  <c r="C28" i="3"/>
  <c r="C27" i="3"/>
  <c r="E27" i="3" s="1"/>
  <c r="C26" i="3"/>
  <c r="E26" i="3" s="1"/>
  <c r="C25" i="3"/>
  <c r="C24" i="3"/>
  <c r="E24" i="3" s="1"/>
  <c r="C23" i="3"/>
  <c r="C22" i="3"/>
  <c r="E22" i="3" s="1"/>
  <c r="C21" i="3"/>
  <c r="E21" i="3" s="1"/>
  <c r="C20" i="3"/>
  <c r="D20" i="3" s="1"/>
  <c r="C19" i="3"/>
  <c r="E19" i="3" s="1"/>
  <c r="C18" i="3"/>
  <c r="E18" i="3" s="1"/>
  <c r="C17" i="3"/>
  <c r="E17" i="3" s="1"/>
  <c r="C16" i="3"/>
  <c r="E16" i="3" s="1"/>
  <c r="C15" i="3"/>
  <c r="E15" i="3" s="1"/>
  <c r="C14" i="3"/>
  <c r="D14" i="3" s="1"/>
  <c r="C13" i="3"/>
  <c r="C12" i="3"/>
  <c r="E12" i="3" s="1"/>
  <c r="C11" i="3"/>
  <c r="E11" i="3" s="1"/>
  <c r="C10" i="3"/>
  <c r="D10" i="3" s="1"/>
  <c r="C9" i="3"/>
  <c r="C8" i="3"/>
  <c r="E8" i="3" s="1"/>
  <c r="C7" i="3"/>
  <c r="C6" i="3"/>
  <c r="D6" i="3" s="1"/>
  <c r="C5" i="3"/>
  <c r="C4" i="3"/>
  <c r="D4" i="3" s="1"/>
  <c r="C3" i="3"/>
  <c r="D3" i="3" s="1"/>
  <c r="I2693" i="2" a="1"/>
  <c r="I2693" i="2" s="1"/>
  <c r="H2693" i="2"/>
  <c r="G2693" i="2"/>
  <c r="H2693" i="6" s="1"/>
  <c r="F2693" i="2"/>
  <c r="E2693" i="2"/>
  <c r="D2693" i="2"/>
  <c r="F2693" i="6" s="1"/>
  <c r="C2693" i="2"/>
  <c r="I2692" i="2" a="1"/>
  <c r="I2692" i="2" s="1"/>
  <c r="H2692" i="2"/>
  <c r="G2692" i="2"/>
  <c r="F2692" i="2"/>
  <c r="E2692" i="2"/>
  <c r="D2692" i="2"/>
  <c r="C2692" i="2"/>
  <c r="I2691" i="2" a="1"/>
  <c r="I2691" i="2" s="1"/>
  <c r="H2691" i="2"/>
  <c r="G2691" i="2"/>
  <c r="H2691" i="6" s="1"/>
  <c r="F2691" i="2"/>
  <c r="G2691" i="6" s="1"/>
  <c r="E2691" i="2"/>
  <c r="D2691" i="2"/>
  <c r="C2691" i="2"/>
  <c r="I2690" i="2" a="1"/>
  <c r="I2690" i="2" s="1"/>
  <c r="H2690" i="2"/>
  <c r="G2690" i="2"/>
  <c r="H2690" i="7" s="1"/>
  <c r="F2690" i="2"/>
  <c r="E2690" i="2"/>
  <c r="D2690" i="2"/>
  <c r="F2690" i="6" s="1"/>
  <c r="C2690" i="2"/>
  <c r="I2689" i="2" a="1"/>
  <c r="I2689" i="2" s="1"/>
  <c r="H2689" i="2"/>
  <c r="G2689" i="2"/>
  <c r="F2689" i="2"/>
  <c r="E2689" i="2"/>
  <c r="D2689" i="2"/>
  <c r="C2689" i="2"/>
  <c r="I2688" i="2" a="1"/>
  <c r="I2688" i="2" s="1"/>
  <c r="H2688" i="2"/>
  <c r="G2688" i="2"/>
  <c r="F2688" i="2"/>
  <c r="E2688" i="2"/>
  <c r="D2688" i="2"/>
  <c r="F2688" i="6" s="1"/>
  <c r="C2688" i="2"/>
  <c r="I2687" i="2" a="1"/>
  <c r="I2687" i="2" s="1"/>
  <c r="H2687" i="2"/>
  <c r="G2687" i="2"/>
  <c r="F2687" i="2"/>
  <c r="E2687" i="2"/>
  <c r="D2687" i="2"/>
  <c r="C2687" i="2"/>
  <c r="I2686" i="2" a="1"/>
  <c r="I2686" i="2" s="1"/>
  <c r="H2686" i="2"/>
  <c r="G2686" i="2"/>
  <c r="F2686" i="2"/>
  <c r="E2686" i="2"/>
  <c r="D2686" i="2"/>
  <c r="C2686" i="2"/>
  <c r="I2685" i="2" a="1"/>
  <c r="I2685" i="2" s="1"/>
  <c r="H2685" i="2"/>
  <c r="G2685" i="2"/>
  <c r="F2685" i="2"/>
  <c r="E2685" i="2"/>
  <c r="D2685" i="2"/>
  <c r="C2685" i="2"/>
  <c r="I2684" i="2" a="1"/>
  <c r="I2684" i="2" s="1"/>
  <c r="H2684" i="2"/>
  <c r="G2684" i="2"/>
  <c r="F2684" i="2"/>
  <c r="E2684" i="2"/>
  <c r="D2684" i="2"/>
  <c r="C2684" i="2"/>
  <c r="I2683" i="2" a="1"/>
  <c r="I2683" i="2" s="1"/>
  <c r="H2683" i="2"/>
  <c r="G2683" i="2"/>
  <c r="F2683" i="2"/>
  <c r="E2683" i="2"/>
  <c r="D2683" i="2"/>
  <c r="C2683" i="2"/>
  <c r="I2682" i="2" a="1"/>
  <c r="I2682" i="2" s="1"/>
  <c r="H2682" i="2"/>
  <c r="G2682" i="2"/>
  <c r="F2682" i="2"/>
  <c r="G2682" i="7" s="1"/>
  <c r="E2682" i="2"/>
  <c r="D2682" i="2"/>
  <c r="C2682" i="2"/>
  <c r="I2681" i="2" a="1"/>
  <c r="I2681" i="2" s="1"/>
  <c r="H2681" i="2"/>
  <c r="G2681" i="2"/>
  <c r="H2681" i="6" s="1"/>
  <c r="F2681" i="2"/>
  <c r="E2681" i="2"/>
  <c r="D2681" i="2"/>
  <c r="F2681" i="6" s="1"/>
  <c r="C2681" i="2"/>
  <c r="I2680" i="2" a="1"/>
  <c r="I2680" i="2" s="1"/>
  <c r="H2680" i="2"/>
  <c r="G2680" i="2"/>
  <c r="F2680" i="2"/>
  <c r="E2680" i="2"/>
  <c r="D2680" i="2"/>
  <c r="C2680" i="2"/>
  <c r="I2679" i="2" a="1"/>
  <c r="I2679" i="2" s="1"/>
  <c r="H2679" i="2"/>
  <c r="G2679" i="2"/>
  <c r="H2679" i="6" s="1"/>
  <c r="F2679" i="2"/>
  <c r="G2679" i="6" s="1"/>
  <c r="E2679" i="2"/>
  <c r="D2679" i="2"/>
  <c r="F2679" i="7" s="1"/>
  <c r="C2679" i="2"/>
  <c r="I2678" i="2" a="1"/>
  <c r="I2678" i="2" s="1"/>
  <c r="H2678" i="2"/>
  <c r="G2678" i="2"/>
  <c r="F2678" i="2"/>
  <c r="E2678" i="2"/>
  <c r="D2678" i="2"/>
  <c r="F2678" i="6" s="1"/>
  <c r="C2678" i="2"/>
  <c r="I2677" i="2" a="1"/>
  <c r="I2677" i="2" s="1"/>
  <c r="H2677" i="2"/>
  <c r="G2677" i="2"/>
  <c r="F2677" i="2"/>
  <c r="E2677" i="2"/>
  <c r="D2677" i="2"/>
  <c r="C2677" i="2"/>
  <c r="I2676" i="2" a="1"/>
  <c r="I2676" i="2" s="1"/>
  <c r="H2676" i="2"/>
  <c r="G2676" i="2"/>
  <c r="F2676" i="2"/>
  <c r="E2676" i="2"/>
  <c r="D2676" i="2"/>
  <c r="F2676" i="6" s="1"/>
  <c r="C2676" i="2"/>
  <c r="I2675" i="2" a="1"/>
  <c r="I2675" i="2" s="1"/>
  <c r="H2675" i="2"/>
  <c r="G2675" i="2"/>
  <c r="F2675" i="2"/>
  <c r="E2675" i="2"/>
  <c r="D2675" i="2"/>
  <c r="C2675" i="2"/>
  <c r="I2674" i="2" a="1"/>
  <c r="I2674" i="2" s="1"/>
  <c r="H2674" i="2"/>
  <c r="G2674" i="2"/>
  <c r="F2674" i="2"/>
  <c r="E2674" i="2"/>
  <c r="D2674" i="2"/>
  <c r="C2674" i="2"/>
  <c r="I2673" i="2" a="1"/>
  <c r="I2673" i="2" s="1"/>
  <c r="H2673" i="2"/>
  <c r="G2673" i="2"/>
  <c r="F2673" i="2"/>
  <c r="E2673" i="2"/>
  <c r="D2673" i="2"/>
  <c r="C2673" i="2"/>
  <c r="I2672" i="2" a="1"/>
  <c r="I2672" i="2" s="1"/>
  <c r="H2672" i="2"/>
  <c r="G2672" i="2"/>
  <c r="F2672" i="2"/>
  <c r="E2672" i="2"/>
  <c r="D2672" i="2"/>
  <c r="C2672" i="2"/>
  <c r="I2671" i="2" a="1"/>
  <c r="I2671" i="2" s="1"/>
  <c r="H2671" i="2"/>
  <c r="G2671" i="2"/>
  <c r="F2671" i="2"/>
  <c r="E2671" i="2"/>
  <c r="D2671" i="2"/>
  <c r="C2671" i="2"/>
  <c r="I2670" i="2" a="1"/>
  <c r="I2670" i="2" s="1"/>
  <c r="H2670" i="2"/>
  <c r="G2670" i="2"/>
  <c r="F2670" i="2"/>
  <c r="E2670" i="2"/>
  <c r="D2670" i="2"/>
  <c r="C2670" i="2"/>
  <c r="I2669" i="2" a="1"/>
  <c r="I2669" i="2" s="1"/>
  <c r="H2669" i="2"/>
  <c r="G2669" i="2"/>
  <c r="H2669" i="6" s="1"/>
  <c r="F2669" i="2"/>
  <c r="G2669" i="6" s="1"/>
  <c r="E2669" i="2"/>
  <c r="D2669" i="2"/>
  <c r="C2669" i="2"/>
  <c r="I2668" i="2" a="1"/>
  <c r="I2668" i="2" s="1"/>
  <c r="H2668" i="2"/>
  <c r="G2668" i="2"/>
  <c r="F2668" i="2"/>
  <c r="E2668" i="2"/>
  <c r="D2668" i="2"/>
  <c r="F2668" i="6" s="1"/>
  <c r="C2668" i="2"/>
  <c r="I2667" i="2" a="1"/>
  <c r="I2667" i="2" s="1"/>
  <c r="H2667" i="2"/>
  <c r="G2667" i="2"/>
  <c r="H2667" i="6" s="1"/>
  <c r="F2667" i="2"/>
  <c r="E2667" i="2"/>
  <c r="D2667" i="2"/>
  <c r="C2667" i="2"/>
  <c r="I2666" i="2" a="1"/>
  <c r="I2666" i="2" s="1"/>
  <c r="H2666" i="2"/>
  <c r="G2666" i="2"/>
  <c r="H2666" i="6" s="1"/>
  <c r="F2666" i="2"/>
  <c r="G2666" i="6" s="1"/>
  <c r="E2666" i="2"/>
  <c r="D2666" i="2"/>
  <c r="F2666" i="6" s="1"/>
  <c r="C2666" i="2"/>
  <c r="I2665" i="2" a="1"/>
  <c r="I2665" i="2" s="1"/>
  <c r="H2665" i="2"/>
  <c r="G2665" i="2"/>
  <c r="F2665" i="2"/>
  <c r="E2665" i="2"/>
  <c r="D2665" i="2"/>
  <c r="C2665" i="2"/>
  <c r="I2664" i="2" a="1"/>
  <c r="I2664" i="2" s="1"/>
  <c r="H2664" i="2"/>
  <c r="G2664" i="2"/>
  <c r="F2664" i="2"/>
  <c r="E2664" i="2"/>
  <c r="D2664" i="2"/>
  <c r="F2664" i="6" s="1"/>
  <c r="C2664" i="2"/>
  <c r="I2663" i="2" a="1"/>
  <c r="I2663" i="2" s="1"/>
  <c r="H2663" i="2"/>
  <c r="G2663" i="2"/>
  <c r="F2663" i="2"/>
  <c r="E2663" i="2"/>
  <c r="D2663" i="2"/>
  <c r="C2663" i="2"/>
  <c r="I2662" i="2" a="1"/>
  <c r="I2662" i="2" s="1"/>
  <c r="H2662" i="2"/>
  <c r="G2662" i="2"/>
  <c r="F2662" i="2"/>
  <c r="E2662" i="2"/>
  <c r="D2662" i="2"/>
  <c r="C2662" i="2"/>
  <c r="I2661" i="2" a="1"/>
  <c r="I2661" i="2" s="1"/>
  <c r="H2661" i="2"/>
  <c r="G2661" i="2"/>
  <c r="F2661" i="2"/>
  <c r="E2661" i="2"/>
  <c r="D2661" i="2"/>
  <c r="C2661" i="2"/>
  <c r="I2660" i="2" a="1"/>
  <c r="I2660" i="2" s="1"/>
  <c r="H2660" i="2"/>
  <c r="I2660" i="7" s="1"/>
  <c r="G2660" i="2"/>
  <c r="F2660" i="2"/>
  <c r="E2660" i="2"/>
  <c r="D2660" i="2"/>
  <c r="C2660" i="2"/>
  <c r="I2659" i="2" a="1"/>
  <c r="I2659" i="2" s="1"/>
  <c r="H2659" i="2"/>
  <c r="G2659" i="2"/>
  <c r="F2659" i="2"/>
  <c r="E2659" i="2"/>
  <c r="D2659" i="2"/>
  <c r="C2659" i="2"/>
  <c r="I2658" i="2" a="1"/>
  <c r="I2658" i="2" s="1"/>
  <c r="H2658" i="2"/>
  <c r="G2658" i="2"/>
  <c r="F2658" i="2"/>
  <c r="E2658" i="2"/>
  <c r="D2658" i="2"/>
  <c r="C2658" i="2"/>
  <c r="I2657" i="2" a="1"/>
  <c r="I2657" i="2" s="1"/>
  <c r="H2657" i="2"/>
  <c r="G2657" i="2"/>
  <c r="H2657" i="6" s="1"/>
  <c r="F2657" i="2"/>
  <c r="G2657" i="6" s="1"/>
  <c r="E2657" i="2"/>
  <c r="D2657" i="2"/>
  <c r="C2657" i="2"/>
  <c r="I2656" i="2" a="1"/>
  <c r="I2656" i="2" s="1"/>
  <c r="H2656" i="2"/>
  <c r="G2656" i="2"/>
  <c r="F2656" i="2"/>
  <c r="E2656" i="2"/>
  <c r="D2656" i="2"/>
  <c r="F2656" i="6" s="1"/>
  <c r="C2656" i="2"/>
  <c r="I2655" i="2" a="1"/>
  <c r="I2655" i="2" s="1"/>
  <c r="H2655" i="2"/>
  <c r="G2655" i="2"/>
  <c r="F2655" i="2"/>
  <c r="E2655" i="2"/>
  <c r="D2655" i="2"/>
  <c r="C2655" i="2"/>
  <c r="I2654" i="2" a="1"/>
  <c r="I2654" i="2" s="1"/>
  <c r="H2654" i="2"/>
  <c r="G2654" i="2"/>
  <c r="H2654" i="6" s="1"/>
  <c r="F2654" i="2"/>
  <c r="E2654" i="2"/>
  <c r="D2654" i="2"/>
  <c r="F2654" i="6" s="1"/>
  <c r="C2654" i="2"/>
  <c r="I2653" i="2" a="1"/>
  <c r="I2653" i="2" s="1"/>
  <c r="H2653" i="2"/>
  <c r="G2653" i="2"/>
  <c r="F2653" i="2"/>
  <c r="E2653" i="2"/>
  <c r="D2653" i="2"/>
  <c r="C2653" i="2"/>
  <c r="I2652" i="2" a="1"/>
  <c r="I2652" i="2" s="1"/>
  <c r="H2652" i="2"/>
  <c r="G2652" i="2"/>
  <c r="F2652" i="2"/>
  <c r="E2652" i="2"/>
  <c r="D2652" i="2"/>
  <c r="C2652" i="2"/>
  <c r="I2651" i="2" a="1"/>
  <c r="I2651" i="2" s="1"/>
  <c r="H2651" i="2"/>
  <c r="G2651" i="2"/>
  <c r="F2651" i="2"/>
  <c r="E2651" i="2"/>
  <c r="D2651" i="2"/>
  <c r="C2651" i="2"/>
  <c r="I2650" i="2" a="1"/>
  <c r="I2650" i="2" s="1"/>
  <c r="H2650" i="2"/>
  <c r="G2650" i="2"/>
  <c r="F2650" i="2"/>
  <c r="E2650" i="2"/>
  <c r="D2650" i="2"/>
  <c r="C2650" i="2"/>
  <c r="I2649" i="2" a="1"/>
  <c r="I2649" i="2" s="1"/>
  <c r="H2649" i="2"/>
  <c r="G2649" i="2"/>
  <c r="F2649" i="2"/>
  <c r="E2649" i="2"/>
  <c r="D2649" i="2"/>
  <c r="F2649" i="7" s="1"/>
  <c r="C2649" i="2"/>
  <c r="I2648" i="2" a="1"/>
  <c r="I2648" i="2" s="1"/>
  <c r="H2648" i="2"/>
  <c r="G2648" i="2"/>
  <c r="F2648" i="2"/>
  <c r="E2648" i="2"/>
  <c r="D2648" i="2"/>
  <c r="C2648" i="2"/>
  <c r="I2647" i="2" a="1"/>
  <c r="I2647" i="2" s="1"/>
  <c r="H2647" i="2"/>
  <c r="G2647" i="2"/>
  <c r="F2647" i="2"/>
  <c r="E2647" i="2"/>
  <c r="D2647" i="2"/>
  <c r="C2647" i="2"/>
  <c r="I2646" i="2" a="1"/>
  <c r="I2646" i="2" s="1"/>
  <c r="H2646" i="2"/>
  <c r="G2646" i="2"/>
  <c r="F2646" i="2"/>
  <c r="E2646" i="2"/>
  <c r="D2646" i="2"/>
  <c r="F2646" i="7" s="1"/>
  <c r="C2646" i="2"/>
  <c r="I2645" i="2" a="1"/>
  <c r="I2645" i="2" s="1"/>
  <c r="H2645" i="2"/>
  <c r="I2645" i="7" s="1"/>
  <c r="G2645" i="2"/>
  <c r="H2645" i="6" s="1"/>
  <c r="F2645" i="2"/>
  <c r="E2645" i="2"/>
  <c r="D2645" i="2"/>
  <c r="C2645" i="2"/>
  <c r="I2644" i="2" a="1"/>
  <c r="I2644" i="2" s="1"/>
  <c r="H2644" i="2"/>
  <c r="G2644" i="2"/>
  <c r="H2644" i="6" s="1"/>
  <c r="F2644" i="2"/>
  <c r="G2644" i="6" s="1"/>
  <c r="E2644" i="2"/>
  <c r="D2644" i="2"/>
  <c r="C2644" i="2"/>
  <c r="I2643" i="2" a="1"/>
  <c r="I2643" i="2" s="1"/>
  <c r="H2643" i="2"/>
  <c r="G2643" i="2"/>
  <c r="F2643" i="2"/>
  <c r="E2643" i="2"/>
  <c r="D2643" i="2"/>
  <c r="C2643" i="2"/>
  <c r="I2642" i="2" a="1"/>
  <c r="I2642" i="2" s="1"/>
  <c r="H2642" i="2"/>
  <c r="G2642" i="2"/>
  <c r="H2642" i="6" s="1"/>
  <c r="F2642" i="2"/>
  <c r="G2642" i="6" s="1"/>
  <c r="E2642" i="2"/>
  <c r="D2642" i="2"/>
  <c r="C2642" i="2"/>
  <c r="I2641" i="2" a="1"/>
  <c r="I2641" i="2" s="1"/>
  <c r="H2641" i="2"/>
  <c r="G2641" i="2"/>
  <c r="F2641" i="2"/>
  <c r="E2641" i="2"/>
  <c r="D2641" i="2"/>
  <c r="F2641" i="6" s="1"/>
  <c r="C2641" i="2"/>
  <c r="I2640" i="2" a="1"/>
  <c r="I2640" i="2" s="1"/>
  <c r="H2640" i="2"/>
  <c r="G2640" i="2"/>
  <c r="F2640" i="2"/>
  <c r="E2640" i="2"/>
  <c r="D2640" i="2"/>
  <c r="C2640" i="2"/>
  <c r="I2639" i="2" a="1"/>
  <c r="I2639" i="2" s="1"/>
  <c r="H2639" i="2"/>
  <c r="G2639" i="2"/>
  <c r="H2639" i="7" s="1"/>
  <c r="F2639" i="2"/>
  <c r="G2639" i="7" s="1"/>
  <c r="E2639" i="2"/>
  <c r="D2639" i="2"/>
  <c r="C2639" i="2"/>
  <c r="I2638" i="2" a="1"/>
  <c r="I2638" i="2" s="1"/>
  <c r="H2638" i="2"/>
  <c r="G2638" i="2"/>
  <c r="H2638" i="6" s="1"/>
  <c r="F2638" i="2"/>
  <c r="E2638" i="2"/>
  <c r="D2638" i="2"/>
  <c r="C2638" i="2"/>
  <c r="I2637" i="2" a="1"/>
  <c r="I2637" i="2" s="1"/>
  <c r="H2637" i="2"/>
  <c r="G2637" i="2"/>
  <c r="F2637" i="2"/>
  <c r="G2637" i="7" s="1"/>
  <c r="E2637" i="2"/>
  <c r="D2637" i="2"/>
  <c r="C2637" i="2"/>
  <c r="I2636" i="2" a="1"/>
  <c r="I2636" i="2" s="1"/>
  <c r="H2636" i="2"/>
  <c r="G2636" i="2"/>
  <c r="F2636" i="2"/>
  <c r="E2636" i="2"/>
  <c r="D2636" i="2"/>
  <c r="F2636" i="7" s="1"/>
  <c r="C2636" i="2"/>
  <c r="I2635" i="2" a="1"/>
  <c r="I2635" i="2" s="1"/>
  <c r="H2635" i="2"/>
  <c r="G2635" i="2"/>
  <c r="F2635" i="2"/>
  <c r="E2635" i="2"/>
  <c r="D2635" i="2"/>
  <c r="F2635" i="6" s="1"/>
  <c r="C2635" i="2"/>
  <c r="I2634" i="2" a="1"/>
  <c r="I2634" i="2" s="1"/>
  <c r="H2634" i="2"/>
  <c r="G2634" i="2"/>
  <c r="F2634" i="2"/>
  <c r="E2634" i="2"/>
  <c r="D2634" i="2"/>
  <c r="C2634" i="2"/>
  <c r="I2633" i="2" a="1"/>
  <c r="I2633" i="2" s="1"/>
  <c r="H2633" i="2"/>
  <c r="G2633" i="2"/>
  <c r="F2633" i="2"/>
  <c r="E2633" i="2"/>
  <c r="D2633" i="2"/>
  <c r="C2633" i="2"/>
  <c r="I2632" i="2" a="1"/>
  <c r="I2632" i="2" s="1"/>
  <c r="H2632" i="2"/>
  <c r="G2632" i="2"/>
  <c r="H2632" i="6" s="1"/>
  <c r="F2632" i="2"/>
  <c r="G2632" i="6" s="1"/>
  <c r="E2632" i="2"/>
  <c r="D2632" i="2"/>
  <c r="F2632" i="6" s="1"/>
  <c r="C2632" i="2"/>
  <c r="I2631" i="2" a="1"/>
  <c r="I2631" i="2" s="1"/>
  <c r="H2631" i="2"/>
  <c r="G2631" i="2"/>
  <c r="F2631" i="2"/>
  <c r="E2631" i="2"/>
  <c r="D2631" i="2"/>
  <c r="C2631" i="2"/>
  <c r="I2630" i="2" a="1"/>
  <c r="I2630" i="2" s="1"/>
  <c r="H2630" i="2"/>
  <c r="G2630" i="2"/>
  <c r="H2630" i="6" s="1"/>
  <c r="F2630" i="2"/>
  <c r="G2630" i="7" s="1"/>
  <c r="E2630" i="2"/>
  <c r="D2630" i="2"/>
  <c r="C2630" i="2"/>
  <c r="I2629" i="2" a="1"/>
  <c r="I2629" i="2" s="1"/>
  <c r="H2629" i="2"/>
  <c r="G2629" i="2"/>
  <c r="F2629" i="2"/>
  <c r="E2629" i="2"/>
  <c r="D2629" i="2"/>
  <c r="F2629" i="6" s="1"/>
  <c r="C2629" i="2"/>
  <c r="I2628" i="2" a="1"/>
  <c r="I2628" i="2" s="1"/>
  <c r="H2628" i="2"/>
  <c r="G2628" i="2"/>
  <c r="F2628" i="2"/>
  <c r="E2628" i="2"/>
  <c r="D2628" i="2"/>
  <c r="C2628" i="2"/>
  <c r="I2627" i="2" a="1"/>
  <c r="I2627" i="2" s="1"/>
  <c r="H2627" i="2"/>
  <c r="G2627" i="2"/>
  <c r="F2627" i="2"/>
  <c r="E2627" i="2"/>
  <c r="D2627" i="2"/>
  <c r="C2627" i="2"/>
  <c r="I2626" i="2" a="1"/>
  <c r="I2626" i="2" s="1"/>
  <c r="H2626" i="2"/>
  <c r="G2626" i="2"/>
  <c r="F2626" i="2"/>
  <c r="E2626" i="2"/>
  <c r="D2626" i="2"/>
  <c r="C2626" i="2"/>
  <c r="I2625" i="2" a="1"/>
  <c r="I2625" i="2" s="1"/>
  <c r="H2625" i="2"/>
  <c r="G2625" i="2"/>
  <c r="F2625" i="2"/>
  <c r="E2625" i="2"/>
  <c r="D2625" i="2"/>
  <c r="C2625" i="2"/>
  <c r="I2624" i="2" a="1"/>
  <c r="I2624" i="2" s="1"/>
  <c r="H2624" i="2"/>
  <c r="G2624" i="2"/>
  <c r="F2624" i="2"/>
  <c r="E2624" i="2"/>
  <c r="D2624" i="2"/>
  <c r="C2624" i="2"/>
  <c r="I2623" i="2" a="1"/>
  <c r="I2623" i="2" s="1"/>
  <c r="H2623" i="2"/>
  <c r="G2623" i="2"/>
  <c r="F2623" i="2"/>
  <c r="E2623" i="2"/>
  <c r="D2623" i="2"/>
  <c r="C2623" i="2"/>
  <c r="I2622" i="2" a="1"/>
  <c r="I2622" i="2" s="1"/>
  <c r="H2622" i="2"/>
  <c r="G2622" i="2"/>
  <c r="F2622" i="2"/>
  <c r="E2622" i="2"/>
  <c r="D2622" i="2"/>
  <c r="C2622" i="2"/>
  <c r="I2621" i="2" a="1"/>
  <c r="I2621" i="2" s="1"/>
  <c r="H2621" i="2"/>
  <c r="G2621" i="2"/>
  <c r="F2621" i="2"/>
  <c r="E2621" i="2"/>
  <c r="D2621" i="2"/>
  <c r="C2621" i="2"/>
  <c r="I2620" i="2" a="1"/>
  <c r="I2620" i="2" s="1"/>
  <c r="H2620" i="2"/>
  <c r="G2620" i="2"/>
  <c r="H2620" i="6" s="1"/>
  <c r="F2620" i="2"/>
  <c r="G2620" i="6" s="1"/>
  <c r="E2620" i="2"/>
  <c r="D2620" i="2"/>
  <c r="F2620" i="6" s="1"/>
  <c r="C2620" i="2"/>
  <c r="I2619" i="2" a="1"/>
  <c r="I2619" i="2" s="1"/>
  <c r="H2619" i="2"/>
  <c r="G2619" i="2"/>
  <c r="F2619" i="2"/>
  <c r="E2619" i="2"/>
  <c r="D2619" i="2"/>
  <c r="C2619" i="2"/>
  <c r="I2618" i="2" a="1"/>
  <c r="I2618" i="2" s="1"/>
  <c r="H2618" i="2"/>
  <c r="G2618" i="2"/>
  <c r="H2618" i="6" s="1"/>
  <c r="F2618" i="2"/>
  <c r="G2618" i="6" s="1"/>
  <c r="E2618" i="2"/>
  <c r="D2618" i="2"/>
  <c r="F2618" i="7" s="1"/>
  <c r="C2618" i="2"/>
  <c r="I2617" i="2" a="1"/>
  <c r="I2617" i="2" s="1"/>
  <c r="H2617" i="2"/>
  <c r="G2617" i="2"/>
  <c r="F2617" i="2"/>
  <c r="E2617" i="2"/>
  <c r="D2617" i="2"/>
  <c r="F2617" i="6" s="1"/>
  <c r="C2617" i="2"/>
  <c r="I2616" i="2" a="1"/>
  <c r="I2616" i="2" s="1"/>
  <c r="H2616" i="2"/>
  <c r="G2616" i="2"/>
  <c r="F2616" i="2"/>
  <c r="E2616" i="2"/>
  <c r="D2616" i="2"/>
  <c r="C2616" i="2"/>
  <c r="I2615" i="2" a="1"/>
  <c r="I2615" i="2" s="1"/>
  <c r="H2615" i="2"/>
  <c r="I2615" i="7" s="1"/>
  <c r="G2615" i="2"/>
  <c r="H2615" i="7" s="1"/>
  <c r="F2615" i="2"/>
  <c r="E2615" i="2"/>
  <c r="D2615" i="2"/>
  <c r="C2615" i="2"/>
  <c r="I2614" i="2" a="1"/>
  <c r="I2614" i="2" s="1"/>
  <c r="H2614" i="2"/>
  <c r="G2614" i="2"/>
  <c r="F2614" i="2"/>
  <c r="E2614" i="2"/>
  <c r="D2614" i="2"/>
  <c r="C2614" i="2"/>
  <c r="I2613" i="2" a="1"/>
  <c r="I2613" i="2" s="1"/>
  <c r="H2613" i="2"/>
  <c r="G2613" i="2"/>
  <c r="F2613" i="2"/>
  <c r="E2613" i="2"/>
  <c r="D2613" i="2"/>
  <c r="C2613" i="2"/>
  <c r="I2612" i="2" a="1"/>
  <c r="I2612" i="2" s="1"/>
  <c r="H2612" i="2"/>
  <c r="G2612" i="2"/>
  <c r="F2612" i="2"/>
  <c r="E2612" i="2"/>
  <c r="D2612" i="2"/>
  <c r="C2612" i="2"/>
  <c r="I2611" i="2" a="1"/>
  <c r="I2611" i="2" s="1"/>
  <c r="H2611" i="2"/>
  <c r="G2611" i="2"/>
  <c r="H2611" i="6" s="1"/>
  <c r="F2611" i="2"/>
  <c r="E2611" i="2"/>
  <c r="D2611" i="2"/>
  <c r="C2611" i="2"/>
  <c r="I2610" i="2" a="1"/>
  <c r="I2610" i="2" s="1"/>
  <c r="H2610" i="2"/>
  <c r="G2610" i="2"/>
  <c r="F2610" i="2"/>
  <c r="E2610" i="2"/>
  <c r="D2610" i="2"/>
  <c r="C2610" i="2"/>
  <c r="I2609" i="2" a="1"/>
  <c r="I2609" i="2" s="1"/>
  <c r="H2609" i="2"/>
  <c r="G2609" i="2"/>
  <c r="F2609" i="2"/>
  <c r="E2609" i="2"/>
  <c r="D2609" i="2"/>
  <c r="C2609" i="2"/>
  <c r="I2608" i="2" a="1"/>
  <c r="I2608" i="2" s="1"/>
  <c r="H2608" i="2"/>
  <c r="G2608" i="2"/>
  <c r="H2608" i="6" s="1"/>
  <c r="F2608" i="2"/>
  <c r="G2608" i="6" s="1"/>
  <c r="E2608" i="2"/>
  <c r="D2608" i="2"/>
  <c r="F2608" i="6" s="1"/>
  <c r="C2608" i="2"/>
  <c r="I2607" i="2" a="1"/>
  <c r="I2607" i="2" s="1"/>
  <c r="H2607" i="2"/>
  <c r="G2607" i="2"/>
  <c r="F2607" i="2"/>
  <c r="E2607" i="2"/>
  <c r="D2607" i="2"/>
  <c r="F2607" i="6" s="1"/>
  <c r="C2607" i="2"/>
  <c r="I2606" i="2" a="1"/>
  <c r="I2606" i="2" s="1"/>
  <c r="H2606" i="2"/>
  <c r="G2606" i="2"/>
  <c r="H2606" i="6" s="1"/>
  <c r="F2606" i="2"/>
  <c r="G2606" i="6" s="1"/>
  <c r="E2606" i="2"/>
  <c r="D2606" i="2"/>
  <c r="C2606" i="2"/>
  <c r="I2605" i="2" a="1"/>
  <c r="I2605" i="2" s="1"/>
  <c r="H2605" i="2"/>
  <c r="G2605" i="2"/>
  <c r="F2605" i="2"/>
  <c r="G2605" i="6" s="1"/>
  <c r="E2605" i="2"/>
  <c r="D2605" i="2"/>
  <c r="C2605" i="2"/>
  <c r="I2604" i="2" a="1"/>
  <c r="I2604" i="2" s="1"/>
  <c r="H2604" i="2"/>
  <c r="G2604" i="2"/>
  <c r="F2604" i="2"/>
  <c r="E2604" i="2"/>
  <c r="D2604" i="2"/>
  <c r="C2604" i="2"/>
  <c r="I2603" i="2" a="1"/>
  <c r="I2603" i="2" s="1"/>
  <c r="H2603" i="2"/>
  <c r="G2603" i="2"/>
  <c r="F2603" i="2"/>
  <c r="E2603" i="2"/>
  <c r="D2603" i="2"/>
  <c r="C2603" i="2"/>
  <c r="I2602" i="2" a="1"/>
  <c r="I2602" i="2" s="1"/>
  <c r="H2602" i="2"/>
  <c r="G2602" i="2"/>
  <c r="F2602" i="2"/>
  <c r="E2602" i="2"/>
  <c r="D2602" i="2"/>
  <c r="C2602" i="2"/>
  <c r="I2601" i="2" a="1"/>
  <c r="I2601" i="2" s="1"/>
  <c r="H2601" i="2"/>
  <c r="G2601" i="2"/>
  <c r="F2601" i="2"/>
  <c r="E2601" i="2"/>
  <c r="D2601" i="2"/>
  <c r="C2601" i="2"/>
  <c r="I2600" i="2" a="1"/>
  <c r="I2600" i="2" s="1"/>
  <c r="H2600" i="2"/>
  <c r="G2600" i="2"/>
  <c r="F2600" i="2"/>
  <c r="E2600" i="2"/>
  <c r="D2600" i="2"/>
  <c r="C2600" i="2"/>
  <c r="I2599" i="2" a="1"/>
  <c r="I2599" i="2" s="1"/>
  <c r="H2599" i="2"/>
  <c r="G2599" i="2"/>
  <c r="H2599" i="6" s="1"/>
  <c r="F2599" i="2"/>
  <c r="G2599" i="6" s="1"/>
  <c r="E2599" i="2"/>
  <c r="D2599" i="2"/>
  <c r="C2599" i="2"/>
  <c r="I2598" i="2" a="1"/>
  <c r="I2598" i="2" s="1"/>
  <c r="H2598" i="2"/>
  <c r="G2598" i="2"/>
  <c r="F2598" i="2"/>
  <c r="G2598" i="7" s="1"/>
  <c r="E2598" i="2"/>
  <c r="D2598" i="2"/>
  <c r="F2598" i="7" s="1"/>
  <c r="C2598" i="2"/>
  <c r="I2597" i="2" a="1"/>
  <c r="I2597" i="2" s="1"/>
  <c r="H2597" i="2"/>
  <c r="G2597" i="2"/>
  <c r="F2597" i="2"/>
  <c r="E2597" i="2"/>
  <c r="D2597" i="2"/>
  <c r="C2597" i="2"/>
  <c r="I2596" i="2" a="1"/>
  <c r="I2596" i="2" s="1"/>
  <c r="H2596" i="2"/>
  <c r="G2596" i="2"/>
  <c r="H2596" i="6" s="1"/>
  <c r="F2596" i="2"/>
  <c r="G2596" i="6" s="1"/>
  <c r="E2596" i="2"/>
  <c r="D2596" i="2"/>
  <c r="F2596" i="6" s="1"/>
  <c r="C2596" i="2"/>
  <c r="I2595" i="2" a="1"/>
  <c r="I2595" i="2" s="1"/>
  <c r="H2595" i="2"/>
  <c r="G2595" i="2"/>
  <c r="F2595" i="2"/>
  <c r="E2595" i="2"/>
  <c r="D2595" i="2"/>
  <c r="F2595" i="6" s="1"/>
  <c r="C2595" i="2"/>
  <c r="I2594" i="2" a="1"/>
  <c r="I2594" i="2" s="1"/>
  <c r="H2594" i="2"/>
  <c r="G2594" i="2"/>
  <c r="H2594" i="6" s="1"/>
  <c r="F2594" i="2"/>
  <c r="G2594" i="6" s="1"/>
  <c r="E2594" i="2"/>
  <c r="D2594" i="2"/>
  <c r="C2594" i="2"/>
  <c r="I2593" i="2" a="1"/>
  <c r="I2593" i="2" s="1"/>
  <c r="H2593" i="2"/>
  <c r="G2593" i="2"/>
  <c r="F2593" i="2"/>
  <c r="G2593" i="6" s="1"/>
  <c r="E2593" i="2"/>
  <c r="D2593" i="2"/>
  <c r="C2593" i="2"/>
  <c r="I2592" i="2" a="1"/>
  <c r="I2592" i="2" s="1"/>
  <c r="H2592" i="2"/>
  <c r="G2592" i="2"/>
  <c r="F2592" i="2"/>
  <c r="E2592" i="2"/>
  <c r="D2592" i="2"/>
  <c r="C2592" i="2"/>
  <c r="I2591" i="2" a="1"/>
  <c r="I2591" i="2" s="1"/>
  <c r="H2591" i="2"/>
  <c r="G2591" i="2"/>
  <c r="F2591" i="2"/>
  <c r="E2591" i="2"/>
  <c r="D2591" i="2"/>
  <c r="C2591" i="2"/>
  <c r="I2590" i="2" a="1"/>
  <c r="I2590" i="2" s="1"/>
  <c r="H2590" i="2"/>
  <c r="G2590" i="2"/>
  <c r="F2590" i="2"/>
  <c r="E2590" i="2"/>
  <c r="D2590" i="2"/>
  <c r="C2590" i="2"/>
  <c r="I2589" i="2" a="1"/>
  <c r="I2589" i="2" s="1"/>
  <c r="H2589" i="2"/>
  <c r="G2589" i="2"/>
  <c r="F2589" i="2"/>
  <c r="E2589" i="2"/>
  <c r="D2589" i="2"/>
  <c r="C2589" i="2"/>
  <c r="I2588" i="2" a="1"/>
  <c r="I2588" i="2" s="1"/>
  <c r="H2588" i="2"/>
  <c r="G2588" i="2"/>
  <c r="F2588" i="2"/>
  <c r="E2588" i="2"/>
  <c r="D2588" i="2"/>
  <c r="C2588" i="2"/>
  <c r="I2587" i="2" a="1"/>
  <c r="I2587" i="2" s="1"/>
  <c r="H2587" i="2"/>
  <c r="G2587" i="2"/>
  <c r="H2587" i="6" s="1"/>
  <c r="F2587" i="2"/>
  <c r="G2587" i="6" s="1"/>
  <c r="E2587" i="2"/>
  <c r="D2587" i="2"/>
  <c r="C2587" i="2"/>
  <c r="I2586" i="2" a="1"/>
  <c r="I2586" i="2" s="1"/>
  <c r="H2586" i="2"/>
  <c r="G2586" i="2"/>
  <c r="F2586" i="2"/>
  <c r="E2586" i="2"/>
  <c r="D2586" i="2"/>
  <c r="C2586" i="2"/>
  <c r="I2585" i="2" a="1"/>
  <c r="I2585" i="2" s="1"/>
  <c r="H2585" i="2"/>
  <c r="I2585" i="7" s="1"/>
  <c r="G2585" i="2"/>
  <c r="H2585" i="7" s="1"/>
  <c r="F2585" i="2"/>
  <c r="E2585" i="2"/>
  <c r="D2585" i="2"/>
  <c r="C2585" i="2"/>
  <c r="I2584" i="2" a="1"/>
  <c r="I2584" i="2" s="1"/>
  <c r="H2584" i="2"/>
  <c r="G2584" i="2"/>
  <c r="H2584" i="6" s="1"/>
  <c r="F2584" i="2"/>
  <c r="G2584" i="6" s="1"/>
  <c r="E2584" i="2"/>
  <c r="D2584" i="2"/>
  <c r="F2584" i="6" s="1"/>
  <c r="C2584" i="2"/>
  <c r="I2583" i="2" a="1"/>
  <c r="I2583" i="2" s="1"/>
  <c r="H2583" i="2"/>
  <c r="G2583" i="2"/>
  <c r="F2583" i="2"/>
  <c r="E2583" i="2"/>
  <c r="D2583" i="2"/>
  <c r="F2583" i="6" s="1"/>
  <c r="C2583" i="2"/>
  <c r="I2582" i="2" a="1"/>
  <c r="I2582" i="2" s="1"/>
  <c r="H2582" i="2"/>
  <c r="G2582" i="2"/>
  <c r="H2582" i="6" s="1"/>
  <c r="F2582" i="2"/>
  <c r="G2582" i="7" s="1"/>
  <c r="E2582" i="2"/>
  <c r="D2582" i="2"/>
  <c r="F2582" i="7" s="1"/>
  <c r="C2582" i="2"/>
  <c r="I2581" i="2" a="1"/>
  <c r="I2581" i="2" s="1"/>
  <c r="H2581" i="2"/>
  <c r="G2581" i="2"/>
  <c r="F2581" i="2"/>
  <c r="G2581" i="6" s="1"/>
  <c r="E2581" i="2"/>
  <c r="D2581" i="2"/>
  <c r="C2581" i="2"/>
  <c r="I2580" i="2" a="1"/>
  <c r="I2580" i="2" s="1"/>
  <c r="H2580" i="2"/>
  <c r="G2580" i="2"/>
  <c r="F2580" i="2"/>
  <c r="G2580" i="7" s="1"/>
  <c r="E2580" i="2"/>
  <c r="D2580" i="2"/>
  <c r="C2580" i="2"/>
  <c r="I2579" i="2" a="1"/>
  <c r="I2579" i="2" s="1"/>
  <c r="H2579" i="2"/>
  <c r="G2579" i="2"/>
  <c r="F2579" i="2"/>
  <c r="E2579" i="2"/>
  <c r="D2579" i="2"/>
  <c r="C2579" i="2"/>
  <c r="I2578" i="2" a="1"/>
  <c r="I2578" i="2" s="1"/>
  <c r="H2578" i="2"/>
  <c r="G2578" i="2"/>
  <c r="F2578" i="2"/>
  <c r="E2578" i="2"/>
  <c r="D2578" i="2"/>
  <c r="C2578" i="2"/>
  <c r="I2577" i="2" a="1"/>
  <c r="I2577" i="2" s="1"/>
  <c r="H2577" i="2"/>
  <c r="G2577" i="2"/>
  <c r="F2577" i="2"/>
  <c r="E2577" i="2"/>
  <c r="D2577" i="2"/>
  <c r="F2577" i="6" s="1"/>
  <c r="C2577" i="2"/>
  <c r="I2576" i="2" a="1"/>
  <c r="I2576" i="2" s="1"/>
  <c r="H2576" i="2"/>
  <c r="G2576" i="2"/>
  <c r="F2576" i="2"/>
  <c r="E2576" i="2"/>
  <c r="D2576" i="2"/>
  <c r="C2576" i="2"/>
  <c r="I2575" i="2" a="1"/>
  <c r="I2575" i="2" s="1"/>
  <c r="H2575" i="2"/>
  <c r="G2575" i="2"/>
  <c r="H2575" i="6" s="1"/>
  <c r="F2575" i="2"/>
  <c r="E2575" i="2"/>
  <c r="D2575" i="2"/>
  <c r="C2575" i="2"/>
  <c r="I2574" i="2" a="1"/>
  <c r="I2574" i="2" s="1"/>
  <c r="H2574" i="2"/>
  <c r="G2574" i="2"/>
  <c r="F2574" i="2"/>
  <c r="G2574" i="7" s="1"/>
  <c r="E2574" i="2"/>
  <c r="D2574" i="2"/>
  <c r="F2574" i="7" s="1"/>
  <c r="C2574" i="2"/>
  <c r="I2573" i="2" a="1"/>
  <c r="I2573" i="2" s="1"/>
  <c r="H2573" i="2"/>
  <c r="G2573" i="2"/>
  <c r="F2573" i="2"/>
  <c r="E2573" i="2"/>
  <c r="D2573" i="2"/>
  <c r="C2573" i="2"/>
  <c r="I2572" i="2" a="1"/>
  <c r="I2572" i="2" s="1"/>
  <c r="H2572" i="2"/>
  <c r="G2572" i="2"/>
  <c r="H2572" i="6" s="1"/>
  <c r="F2572" i="2"/>
  <c r="G2572" i="6" s="1"/>
  <c r="E2572" i="2"/>
  <c r="D2572" i="2"/>
  <c r="F2572" i="6" s="1"/>
  <c r="C2572" i="2"/>
  <c r="I2571" i="2" a="1"/>
  <c r="I2571" i="2" s="1"/>
  <c r="H2571" i="2"/>
  <c r="G2571" i="2"/>
  <c r="F2571" i="2"/>
  <c r="E2571" i="2"/>
  <c r="D2571" i="2"/>
  <c r="F2571" i="6" s="1"/>
  <c r="C2571" i="2"/>
  <c r="I2570" i="2" a="1"/>
  <c r="I2570" i="2" s="1"/>
  <c r="H2570" i="2"/>
  <c r="G2570" i="2"/>
  <c r="H2570" i="6" s="1"/>
  <c r="F2570" i="2"/>
  <c r="G2570" i="7" s="1"/>
  <c r="E2570" i="2"/>
  <c r="D2570" i="2"/>
  <c r="C2570" i="2"/>
  <c r="I2569" i="2" a="1"/>
  <c r="I2569" i="2" s="1"/>
  <c r="H2569" i="2"/>
  <c r="G2569" i="2"/>
  <c r="F2569" i="2"/>
  <c r="G2569" i="6" s="1"/>
  <c r="E2569" i="2"/>
  <c r="D2569" i="2"/>
  <c r="C2569" i="2"/>
  <c r="I2568" i="2" a="1"/>
  <c r="I2568" i="2" s="1"/>
  <c r="H2568" i="2"/>
  <c r="G2568" i="2"/>
  <c r="F2568" i="2"/>
  <c r="E2568" i="2"/>
  <c r="D2568" i="2"/>
  <c r="C2568" i="2"/>
  <c r="I2567" i="2" a="1"/>
  <c r="I2567" i="2" s="1"/>
  <c r="H2567" i="2"/>
  <c r="G2567" i="2"/>
  <c r="F2567" i="2"/>
  <c r="E2567" i="2"/>
  <c r="D2567" i="2"/>
  <c r="C2567" i="2"/>
  <c r="I2566" i="2" a="1"/>
  <c r="I2566" i="2" s="1"/>
  <c r="H2566" i="2"/>
  <c r="G2566" i="2"/>
  <c r="F2566" i="2"/>
  <c r="E2566" i="2"/>
  <c r="D2566" i="2"/>
  <c r="C2566" i="2"/>
  <c r="I2565" i="2" a="1"/>
  <c r="I2565" i="2" s="1"/>
  <c r="H2565" i="2"/>
  <c r="G2565" i="2"/>
  <c r="F2565" i="2"/>
  <c r="E2565" i="2"/>
  <c r="D2565" i="2"/>
  <c r="C2565" i="2"/>
  <c r="I2564" i="2" a="1"/>
  <c r="I2564" i="2" s="1"/>
  <c r="H2564" i="2"/>
  <c r="G2564" i="2"/>
  <c r="F2564" i="2"/>
  <c r="E2564" i="2"/>
  <c r="D2564" i="2"/>
  <c r="C2564" i="2"/>
  <c r="I2563" i="2" a="1"/>
  <c r="I2563" i="2" s="1"/>
  <c r="H2563" i="2"/>
  <c r="G2563" i="2"/>
  <c r="H2563" i="6" s="1"/>
  <c r="F2563" i="2"/>
  <c r="E2563" i="2"/>
  <c r="D2563" i="2"/>
  <c r="C2563" i="2"/>
  <c r="I2562" i="2" a="1"/>
  <c r="I2562" i="2" s="1"/>
  <c r="H2562" i="2"/>
  <c r="G2562" i="2"/>
  <c r="F2562" i="2"/>
  <c r="E2562" i="2"/>
  <c r="D2562" i="2"/>
  <c r="C2562" i="2"/>
  <c r="I2561" i="2" a="1"/>
  <c r="I2561" i="2" s="1"/>
  <c r="H2561" i="2"/>
  <c r="G2561" i="2"/>
  <c r="F2561" i="2"/>
  <c r="E2561" i="2"/>
  <c r="D2561" i="2"/>
  <c r="C2561" i="2"/>
  <c r="I2560" i="2" a="1"/>
  <c r="I2560" i="2" s="1"/>
  <c r="H2560" i="2"/>
  <c r="G2560" i="2"/>
  <c r="H2560" i="6" s="1"/>
  <c r="F2560" i="2"/>
  <c r="G2560" i="6" s="1"/>
  <c r="E2560" i="2"/>
  <c r="D2560" i="2"/>
  <c r="F2560" i="6" s="1"/>
  <c r="C2560" i="2"/>
  <c r="I2559" i="2" a="1"/>
  <c r="I2559" i="2" s="1"/>
  <c r="H2559" i="2"/>
  <c r="G2559" i="2"/>
  <c r="F2559" i="2"/>
  <c r="E2559" i="2"/>
  <c r="D2559" i="2"/>
  <c r="F2559" i="6" s="1"/>
  <c r="C2559" i="2"/>
  <c r="I2558" i="2" a="1"/>
  <c r="I2558" i="2" s="1"/>
  <c r="H2558" i="2"/>
  <c r="I2558" i="7" s="1"/>
  <c r="G2558" i="2"/>
  <c r="H2558" i="7" s="1"/>
  <c r="F2558" i="2"/>
  <c r="G2558" i="7" s="1"/>
  <c r="E2558" i="2"/>
  <c r="D2558" i="2"/>
  <c r="C2558" i="2"/>
  <c r="I2557" i="2" a="1"/>
  <c r="I2557" i="2" s="1"/>
  <c r="H2557" i="2"/>
  <c r="G2557" i="2"/>
  <c r="F2557" i="2"/>
  <c r="G2557" i="6" s="1"/>
  <c r="E2557" i="2"/>
  <c r="D2557" i="2"/>
  <c r="C2557" i="2"/>
  <c r="I2556" i="2" a="1"/>
  <c r="I2556" i="2" s="1"/>
  <c r="H2556" i="2"/>
  <c r="G2556" i="2"/>
  <c r="F2556" i="2"/>
  <c r="E2556" i="2"/>
  <c r="D2556" i="2"/>
  <c r="C2556" i="2"/>
  <c r="I2555" i="2" a="1"/>
  <c r="I2555" i="2" s="1"/>
  <c r="H2555" i="2"/>
  <c r="G2555" i="2"/>
  <c r="F2555" i="2"/>
  <c r="E2555" i="2"/>
  <c r="D2555" i="2"/>
  <c r="C2555" i="2"/>
  <c r="I2554" i="2" a="1"/>
  <c r="I2554" i="2" s="1"/>
  <c r="H2554" i="2"/>
  <c r="G2554" i="2"/>
  <c r="F2554" i="2"/>
  <c r="E2554" i="2"/>
  <c r="D2554" i="2"/>
  <c r="C2554" i="2"/>
  <c r="I2553" i="2" a="1"/>
  <c r="I2553" i="2" s="1"/>
  <c r="H2553" i="2"/>
  <c r="G2553" i="2"/>
  <c r="F2553" i="2"/>
  <c r="E2553" i="2"/>
  <c r="D2553" i="2"/>
  <c r="C2553" i="2"/>
  <c r="I2552" i="2" a="1"/>
  <c r="I2552" i="2" s="1"/>
  <c r="H2552" i="2"/>
  <c r="G2552" i="2"/>
  <c r="F2552" i="2"/>
  <c r="E2552" i="2"/>
  <c r="D2552" i="2"/>
  <c r="F2552" i="7" s="1"/>
  <c r="C2552" i="2"/>
  <c r="I2551" i="2" a="1"/>
  <c r="I2551" i="2" s="1"/>
  <c r="H2551" i="2"/>
  <c r="G2551" i="2"/>
  <c r="H2551" i="6" s="1"/>
  <c r="F2551" i="2"/>
  <c r="E2551" i="2"/>
  <c r="D2551" i="2"/>
  <c r="C2551" i="2"/>
  <c r="I2550" i="2" a="1"/>
  <c r="I2550" i="2" s="1"/>
  <c r="H2550" i="2"/>
  <c r="G2550" i="2"/>
  <c r="F2550" i="2"/>
  <c r="E2550" i="2"/>
  <c r="D2550" i="2"/>
  <c r="C2550" i="2"/>
  <c r="I2549" i="2" a="1"/>
  <c r="I2549" i="2" s="1"/>
  <c r="H2549" i="2"/>
  <c r="G2549" i="2"/>
  <c r="F2549" i="2"/>
  <c r="E2549" i="2"/>
  <c r="D2549" i="2"/>
  <c r="C2549" i="2"/>
  <c r="I2548" i="2" a="1"/>
  <c r="I2548" i="2" s="1"/>
  <c r="H2548" i="2"/>
  <c r="G2548" i="2"/>
  <c r="H2548" i="6" s="1"/>
  <c r="F2548" i="2"/>
  <c r="G2548" i="6" s="1"/>
  <c r="E2548" i="2"/>
  <c r="D2548" i="2"/>
  <c r="F2548" i="6" s="1"/>
  <c r="C2548" i="2"/>
  <c r="I2547" i="2" a="1"/>
  <c r="I2547" i="2" s="1"/>
  <c r="H2547" i="2"/>
  <c r="G2547" i="2"/>
  <c r="F2547" i="2"/>
  <c r="E2547" i="2"/>
  <c r="D2547" i="2"/>
  <c r="F2547" i="7" s="1"/>
  <c r="C2547" i="2"/>
  <c r="I2546" i="2" a="1"/>
  <c r="I2546" i="2" s="1"/>
  <c r="H2546" i="2"/>
  <c r="G2546" i="2"/>
  <c r="H2546" i="6" s="1"/>
  <c r="F2546" i="2"/>
  <c r="G2546" i="6" s="1"/>
  <c r="E2546" i="2"/>
  <c r="D2546" i="2"/>
  <c r="C2546" i="2"/>
  <c r="I2545" i="2" a="1"/>
  <c r="I2545" i="2" s="1"/>
  <c r="H2545" i="2"/>
  <c r="G2545" i="2"/>
  <c r="F2545" i="2"/>
  <c r="G2545" i="6" s="1"/>
  <c r="E2545" i="2"/>
  <c r="D2545" i="2"/>
  <c r="C2545" i="2"/>
  <c r="I2544" i="2" a="1"/>
  <c r="I2544" i="2" s="1"/>
  <c r="H2544" i="2"/>
  <c r="G2544" i="2"/>
  <c r="F2544" i="2"/>
  <c r="E2544" i="2"/>
  <c r="D2544" i="2"/>
  <c r="C2544" i="2"/>
  <c r="I2543" i="2" a="1"/>
  <c r="I2543" i="2" s="1"/>
  <c r="H2543" i="2"/>
  <c r="G2543" i="2"/>
  <c r="F2543" i="2"/>
  <c r="E2543" i="2"/>
  <c r="D2543" i="2"/>
  <c r="C2543" i="2"/>
  <c r="I2542" i="2" a="1"/>
  <c r="I2542" i="2" s="1"/>
  <c r="H2542" i="2"/>
  <c r="G2542" i="2"/>
  <c r="F2542" i="2"/>
  <c r="E2542" i="2"/>
  <c r="D2542" i="2"/>
  <c r="C2542" i="2"/>
  <c r="I2541" i="2" a="1"/>
  <c r="I2541" i="2" s="1"/>
  <c r="H2541" i="2"/>
  <c r="G2541" i="2"/>
  <c r="F2541" i="2"/>
  <c r="E2541" i="2"/>
  <c r="D2541" i="2"/>
  <c r="C2541" i="2"/>
  <c r="I2540" i="2" a="1"/>
  <c r="I2540" i="2" s="1"/>
  <c r="H2540" i="2"/>
  <c r="G2540" i="2"/>
  <c r="F2540" i="2"/>
  <c r="E2540" i="2"/>
  <c r="D2540" i="2"/>
  <c r="C2540" i="2"/>
  <c r="I2539" i="2" a="1"/>
  <c r="I2539" i="2" s="1"/>
  <c r="H2539" i="2"/>
  <c r="G2539" i="2"/>
  <c r="H2539" i="6" s="1"/>
  <c r="F2539" i="2"/>
  <c r="E2539" i="2"/>
  <c r="D2539" i="2"/>
  <c r="C2539" i="2"/>
  <c r="I2538" i="2" a="1"/>
  <c r="I2538" i="2" s="1"/>
  <c r="H2538" i="2"/>
  <c r="G2538" i="2"/>
  <c r="F2538" i="2"/>
  <c r="G2538" i="7" s="1"/>
  <c r="E2538" i="2"/>
  <c r="D2538" i="2"/>
  <c r="F2538" i="7" s="1"/>
  <c r="C2538" i="2"/>
  <c r="I2537" i="2" a="1"/>
  <c r="I2537" i="2" s="1"/>
  <c r="H2537" i="2"/>
  <c r="G2537" i="2"/>
  <c r="F2537" i="2"/>
  <c r="E2537" i="2"/>
  <c r="D2537" i="2"/>
  <c r="C2537" i="2"/>
  <c r="I2536" i="2" a="1"/>
  <c r="I2536" i="2" s="1"/>
  <c r="H2536" i="2"/>
  <c r="G2536" i="2"/>
  <c r="H2536" i="6" s="1"/>
  <c r="F2536" i="2"/>
  <c r="G2536" i="6" s="1"/>
  <c r="E2536" i="2"/>
  <c r="D2536" i="2"/>
  <c r="F2536" i="6" s="1"/>
  <c r="C2536" i="2"/>
  <c r="I2535" i="2" a="1"/>
  <c r="I2535" i="2" s="1"/>
  <c r="H2535" i="2"/>
  <c r="G2535" i="2"/>
  <c r="F2535" i="2"/>
  <c r="E2535" i="2"/>
  <c r="D2535" i="2"/>
  <c r="F2535" i="6" s="1"/>
  <c r="C2535" i="2"/>
  <c r="I2534" i="2" a="1"/>
  <c r="I2534" i="2" s="1"/>
  <c r="H2534" i="2"/>
  <c r="G2534" i="2"/>
  <c r="H2534" i="6" s="1"/>
  <c r="F2534" i="2"/>
  <c r="G2534" i="6" s="1"/>
  <c r="E2534" i="2"/>
  <c r="D2534" i="2"/>
  <c r="C2534" i="2"/>
  <c r="I2533" i="2" a="1"/>
  <c r="I2533" i="2" s="1"/>
  <c r="H2533" i="2"/>
  <c r="G2533" i="2"/>
  <c r="F2533" i="2"/>
  <c r="G2533" i="6" s="1"/>
  <c r="E2533" i="2"/>
  <c r="D2533" i="2"/>
  <c r="C2533" i="2"/>
  <c r="I2532" i="2" a="1"/>
  <c r="I2532" i="2" s="1"/>
  <c r="H2532" i="2"/>
  <c r="G2532" i="2"/>
  <c r="F2532" i="2"/>
  <c r="E2532" i="2"/>
  <c r="D2532" i="2"/>
  <c r="C2532" i="2"/>
  <c r="I2531" i="2" a="1"/>
  <c r="I2531" i="2" s="1"/>
  <c r="H2531" i="2"/>
  <c r="I2531" i="7" s="1"/>
  <c r="G2531" i="2"/>
  <c r="F2531" i="2"/>
  <c r="E2531" i="2"/>
  <c r="D2531" i="2"/>
  <c r="C2531" i="2"/>
  <c r="I2530" i="2" a="1"/>
  <c r="I2530" i="2" s="1"/>
  <c r="H2530" i="2"/>
  <c r="G2530" i="2"/>
  <c r="F2530" i="2"/>
  <c r="E2530" i="2"/>
  <c r="D2530" i="2"/>
  <c r="C2530" i="2"/>
  <c r="I2529" i="2" a="1"/>
  <c r="I2529" i="2" s="1"/>
  <c r="H2529" i="2"/>
  <c r="G2529" i="2"/>
  <c r="F2529" i="2"/>
  <c r="E2529" i="2"/>
  <c r="D2529" i="2"/>
  <c r="C2529" i="2"/>
  <c r="I2528" i="2" a="1"/>
  <c r="I2528" i="2" s="1"/>
  <c r="H2528" i="2"/>
  <c r="G2528" i="2"/>
  <c r="F2528" i="2"/>
  <c r="E2528" i="2"/>
  <c r="D2528" i="2"/>
  <c r="C2528" i="2"/>
  <c r="I2527" i="2" a="1"/>
  <c r="I2527" i="2" s="1"/>
  <c r="H2527" i="2"/>
  <c r="G2527" i="2"/>
  <c r="H2527" i="6" s="1"/>
  <c r="F2527" i="2"/>
  <c r="E2527" i="2"/>
  <c r="D2527" i="2"/>
  <c r="C2527" i="2"/>
  <c r="I2526" i="2" a="1"/>
  <c r="I2526" i="2" s="1"/>
  <c r="H2526" i="2"/>
  <c r="G2526" i="2"/>
  <c r="F2526" i="2"/>
  <c r="E2526" i="2"/>
  <c r="D2526" i="2"/>
  <c r="C2526" i="2"/>
  <c r="I2525" i="2" a="1"/>
  <c r="I2525" i="2" s="1"/>
  <c r="H2525" i="2"/>
  <c r="G2525" i="2"/>
  <c r="F2525" i="2"/>
  <c r="E2525" i="2"/>
  <c r="D2525" i="2"/>
  <c r="C2525" i="2"/>
  <c r="I2524" i="2" a="1"/>
  <c r="I2524" i="2" s="1"/>
  <c r="H2524" i="2"/>
  <c r="G2524" i="2"/>
  <c r="H2524" i="6" s="1"/>
  <c r="F2524" i="2"/>
  <c r="G2524" i="6" s="1"/>
  <c r="E2524" i="2"/>
  <c r="D2524" i="2"/>
  <c r="F2524" i="6" s="1"/>
  <c r="C2524" i="2"/>
  <c r="I2523" i="2" a="1"/>
  <c r="I2523" i="2" s="1"/>
  <c r="H2523" i="2"/>
  <c r="G2523" i="2"/>
  <c r="F2523" i="2"/>
  <c r="E2523" i="2"/>
  <c r="D2523" i="2"/>
  <c r="F2523" i="6" s="1"/>
  <c r="C2523" i="2"/>
  <c r="I2522" i="2" a="1"/>
  <c r="I2522" i="2" s="1"/>
  <c r="H2522" i="2"/>
  <c r="G2522" i="2"/>
  <c r="H2522" i="6" s="1"/>
  <c r="F2522" i="2"/>
  <c r="G2522" i="6" s="1"/>
  <c r="E2522" i="2"/>
  <c r="D2522" i="2"/>
  <c r="C2522" i="2"/>
  <c r="I2521" i="2" a="1"/>
  <c r="I2521" i="2" s="1"/>
  <c r="H2521" i="2"/>
  <c r="G2521" i="2"/>
  <c r="F2521" i="2"/>
  <c r="G2521" i="6" s="1"/>
  <c r="E2521" i="2"/>
  <c r="D2521" i="2"/>
  <c r="C2521" i="2"/>
  <c r="I2520" i="2" a="1"/>
  <c r="I2520" i="2" s="1"/>
  <c r="H2520" i="2"/>
  <c r="G2520" i="2"/>
  <c r="F2520" i="2"/>
  <c r="E2520" i="2"/>
  <c r="D2520" i="2"/>
  <c r="C2520" i="2"/>
  <c r="I2519" i="2" a="1"/>
  <c r="I2519" i="2" s="1"/>
  <c r="H2519" i="2"/>
  <c r="G2519" i="2"/>
  <c r="F2519" i="2"/>
  <c r="E2519" i="2"/>
  <c r="D2519" i="2"/>
  <c r="C2519" i="2"/>
  <c r="I2518" i="2" a="1"/>
  <c r="I2518" i="2" s="1"/>
  <c r="H2518" i="2"/>
  <c r="G2518" i="2"/>
  <c r="F2518" i="2"/>
  <c r="E2518" i="2"/>
  <c r="D2518" i="2"/>
  <c r="C2518" i="2"/>
  <c r="I2517" i="2" a="1"/>
  <c r="I2517" i="2" s="1"/>
  <c r="H2517" i="2"/>
  <c r="G2517" i="2"/>
  <c r="F2517" i="2"/>
  <c r="E2517" i="2"/>
  <c r="D2517" i="2"/>
  <c r="C2517" i="2"/>
  <c r="I2516" i="2" a="1"/>
  <c r="I2516" i="2" s="1"/>
  <c r="H2516" i="2"/>
  <c r="G2516" i="2"/>
  <c r="F2516" i="2"/>
  <c r="E2516" i="2"/>
  <c r="D2516" i="2"/>
  <c r="C2516" i="2"/>
  <c r="I2515" i="2" a="1"/>
  <c r="I2515" i="2" s="1"/>
  <c r="H2515" i="2"/>
  <c r="G2515" i="2"/>
  <c r="H2515" i="6" s="1"/>
  <c r="F2515" i="2"/>
  <c r="E2515" i="2"/>
  <c r="D2515" i="2"/>
  <c r="C2515" i="2"/>
  <c r="I2514" i="2" a="1"/>
  <c r="I2514" i="2" s="1"/>
  <c r="H2514" i="2"/>
  <c r="G2514" i="2"/>
  <c r="F2514" i="2"/>
  <c r="E2514" i="2"/>
  <c r="D2514" i="2"/>
  <c r="C2514" i="2"/>
  <c r="I2513" i="2" a="1"/>
  <c r="I2513" i="2" s="1"/>
  <c r="H2513" i="2"/>
  <c r="I2513" i="7" s="1"/>
  <c r="G2513" i="2"/>
  <c r="F2513" i="2"/>
  <c r="E2513" i="2"/>
  <c r="D2513" i="2"/>
  <c r="C2513" i="2"/>
  <c r="I2512" i="2" a="1"/>
  <c r="I2512" i="2" s="1"/>
  <c r="H2512" i="2"/>
  <c r="G2512" i="2"/>
  <c r="H2512" i="6" s="1"/>
  <c r="F2512" i="2"/>
  <c r="G2512" i="6" s="1"/>
  <c r="E2512" i="2"/>
  <c r="D2512" i="2"/>
  <c r="F2512" i="6" s="1"/>
  <c r="C2512" i="2"/>
  <c r="I2511" i="2" a="1"/>
  <c r="I2511" i="2" s="1"/>
  <c r="H2511" i="2"/>
  <c r="G2511" i="2"/>
  <c r="F2511" i="2"/>
  <c r="E2511" i="2"/>
  <c r="D2511" i="2"/>
  <c r="F2511" i="6" s="1"/>
  <c r="C2511" i="2"/>
  <c r="I2510" i="2" a="1"/>
  <c r="I2510" i="2" s="1"/>
  <c r="H2510" i="2"/>
  <c r="G2510" i="2"/>
  <c r="H2510" i="6" s="1"/>
  <c r="F2510" i="2"/>
  <c r="G2510" i="6" s="1"/>
  <c r="E2510" i="2"/>
  <c r="D2510" i="2"/>
  <c r="F2510" i="7" s="1"/>
  <c r="C2510" i="2"/>
  <c r="I2509" i="2" a="1"/>
  <c r="I2509" i="2" s="1"/>
  <c r="H2509" i="2"/>
  <c r="G2509" i="2"/>
  <c r="F2509" i="2"/>
  <c r="G2509" i="6" s="1"/>
  <c r="E2509" i="2"/>
  <c r="D2509" i="2"/>
  <c r="C2509" i="2"/>
  <c r="I2508" i="2" a="1"/>
  <c r="I2508" i="2" s="1"/>
  <c r="H2508" i="2"/>
  <c r="G2508" i="2"/>
  <c r="F2508" i="2"/>
  <c r="E2508" i="2"/>
  <c r="D2508" i="2"/>
  <c r="C2508" i="2"/>
  <c r="I2507" i="2" a="1"/>
  <c r="I2507" i="2" s="1"/>
  <c r="H2507" i="2"/>
  <c r="G2507" i="2"/>
  <c r="F2507" i="2"/>
  <c r="E2507" i="2"/>
  <c r="D2507" i="2"/>
  <c r="C2507" i="2"/>
  <c r="I2506" i="2" a="1"/>
  <c r="I2506" i="2" s="1"/>
  <c r="H2506" i="2"/>
  <c r="G2506" i="2"/>
  <c r="F2506" i="2"/>
  <c r="E2506" i="2"/>
  <c r="D2506" i="2"/>
  <c r="C2506" i="2"/>
  <c r="I2505" i="2" a="1"/>
  <c r="I2505" i="2" s="1"/>
  <c r="H2505" i="2"/>
  <c r="G2505" i="2"/>
  <c r="F2505" i="2"/>
  <c r="E2505" i="2"/>
  <c r="D2505" i="2"/>
  <c r="C2505" i="2"/>
  <c r="I2504" i="2" a="1"/>
  <c r="I2504" i="2" s="1"/>
  <c r="H2504" i="2"/>
  <c r="G2504" i="2"/>
  <c r="F2504" i="2"/>
  <c r="E2504" i="2"/>
  <c r="D2504" i="2"/>
  <c r="C2504" i="2"/>
  <c r="I2503" i="2" a="1"/>
  <c r="I2503" i="2" s="1"/>
  <c r="H2503" i="2"/>
  <c r="G2503" i="2"/>
  <c r="F2503" i="2"/>
  <c r="E2503" i="2"/>
  <c r="D2503" i="2"/>
  <c r="C2503" i="2"/>
  <c r="I2502" i="2" a="1"/>
  <c r="I2502" i="2" s="1"/>
  <c r="H2502" i="2"/>
  <c r="G2502" i="2"/>
  <c r="H2502" i="6" s="1"/>
  <c r="F2502" i="2"/>
  <c r="E2502" i="2"/>
  <c r="D2502" i="2"/>
  <c r="C2502" i="2"/>
  <c r="I2501" i="2" a="1"/>
  <c r="I2501" i="2" s="1"/>
  <c r="H2501" i="2"/>
  <c r="I2501" i="7" s="1"/>
  <c r="G2501" i="2"/>
  <c r="F2501" i="2"/>
  <c r="E2501" i="2"/>
  <c r="D2501" i="2"/>
  <c r="C2501" i="2"/>
  <c r="I2500" i="2" a="1"/>
  <c r="I2500" i="2" s="1"/>
  <c r="H2500" i="2"/>
  <c r="G2500" i="2"/>
  <c r="H2500" i="6" s="1"/>
  <c r="F2500" i="2"/>
  <c r="G2500" i="6" s="1"/>
  <c r="E2500" i="2"/>
  <c r="D2500" i="2"/>
  <c r="C2500" i="2"/>
  <c r="I2499" i="2" a="1"/>
  <c r="I2499" i="2" s="1"/>
  <c r="H2499" i="2"/>
  <c r="G2499" i="2"/>
  <c r="F2499" i="2"/>
  <c r="E2499" i="2"/>
  <c r="D2499" i="2"/>
  <c r="F2499" i="6" s="1"/>
  <c r="C2499" i="2"/>
  <c r="I2498" i="2" a="1"/>
  <c r="I2498" i="2" s="1"/>
  <c r="H2498" i="2"/>
  <c r="G2498" i="2"/>
  <c r="H2498" i="6" s="1"/>
  <c r="F2498" i="2"/>
  <c r="E2498" i="2"/>
  <c r="D2498" i="2"/>
  <c r="C2498" i="2"/>
  <c r="I2497" i="2" a="1"/>
  <c r="I2497" i="2" s="1"/>
  <c r="H2497" i="2"/>
  <c r="G2497" i="2"/>
  <c r="F2497" i="2"/>
  <c r="G2497" i="6" s="1"/>
  <c r="E2497" i="2"/>
  <c r="D2497" i="2"/>
  <c r="C2497" i="2"/>
  <c r="I2496" i="2" a="1"/>
  <c r="I2496" i="2" s="1"/>
  <c r="H2496" i="2"/>
  <c r="G2496" i="2"/>
  <c r="F2496" i="2"/>
  <c r="E2496" i="2"/>
  <c r="D2496" i="2"/>
  <c r="C2496" i="2"/>
  <c r="I2495" i="2" a="1"/>
  <c r="I2495" i="2" s="1"/>
  <c r="H2495" i="2"/>
  <c r="G2495" i="2"/>
  <c r="F2495" i="2"/>
  <c r="E2495" i="2"/>
  <c r="D2495" i="2"/>
  <c r="C2495" i="2"/>
  <c r="I2494" i="2" a="1"/>
  <c r="I2494" i="2" s="1"/>
  <c r="H2494" i="2"/>
  <c r="G2494" i="2"/>
  <c r="F2494" i="2"/>
  <c r="E2494" i="2"/>
  <c r="D2494" i="2"/>
  <c r="C2494" i="2"/>
  <c r="I2493" i="2" a="1"/>
  <c r="I2493" i="2" s="1"/>
  <c r="H2493" i="2"/>
  <c r="G2493" i="2"/>
  <c r="F2493" i="2"/>
  <c r="E2493" i="2"/>
  <c r="D2493" i="2"/>
  <c r="C2493" i="2"/>
  <c r="I2492" i="2" a="1"/>
  <c r="I2492" i="2" s="1"/>
  <c r="H2492" i="2"/>
  <c r="G2492" i="2"/>
  <c r="F2492" i="2"/>
  <c r="E2492" i="2"/>
  <c r="D2492" i="2"/>
  <c r="C2492" i="2"/>
  <c r="I2491" i="2" a="1"/>
  <c r="I2491" i="2" s="1"/>
  <c r="H2491" i="2"/>
  <c r="G2491" i="2"/>
  <c r="F2491" i="2"/>
  <c r="E2491" i="2"/>
  <c r="D2491" i="2"/>
  <c r="C2491" i="2"/>
  <c r="I2490" i="2" a="1"/>
  <c r="I2490" i="2" s="1"/>
  <c r="H2490" i="2"/>
  <c r="G2490" i="2"/>
  <c r="H2490" i="6" s="1"/>
  <c r="F2490" i="2"/>
  <c r="E2490" i="2"/>
  <c r="D2490" i="2"/>
  <c r="C2490" i="2"/>
  <c r="I2489" i="2" a="1"/>
  <c r="I2489" i="2" s="1"/>
  <c r="H2489" i="2"/>
  <c r="G2489" i="2"/>
  <c r="F2489" i="2"/>
  <c r="E2489" i="2"/>
  <c r="D2489" i="2"/>
  <c r="C2489" i="2"/>
  <c r="I2488" i="2" a="1"/>
  <c r="I2488" i="2" s="1"/>
  <c r="H2488" i="2"/>
  <c r="G2488" i="2"/>
  <c r="H2488" i="6" s="1"/>
  <c r="F2488" i="2"/>
  <c r="G2488" i="6" s="1"/>
  <c r="E2488" i="2"/>
  <c r="D2488" i="2"/>
  <c r="C2488" i="2"/>
  <c r="I2487" i="2" a="1"/>
  <c r="I2487" i="2" s="1"/>
  <c r="H2487" i="2"/>
  <c r="G2487" i="2"/>
  <c r="F2487" i="2"/>
  <c r="E2487" i="2"/>
  <c r="D2487" i="2"/>
  <c r="F2487" i="6" s="1"/>
  <c r="C2487" i="2"/>
  <c r="I2486" i="2" a="1"/>
  <c r="I2486" i="2" s="1"/>
  <c r="H2486" i="2"/>
  <c r="G2486" i="2"/>
  <c r="H2486" i="6" s="1"/>
  <c r="F2486" i="2"/>
  <c r="E2486" i="2"/>
  <c r="D2486" i="2"/>
  <c r="C2486" i="2"/>
  <c r="I2485" i="2" a="1"/>
  <c r="I2485" i="2" s="1"/>
  <c r="H2485" i="2"/>
  <c r="G2485" i="2"/>
  <c r="F2485" i="2"/>
  <c r="G2485" i="6" s="1"/>
  <c r="E2485" i="2"/>
  <c r="D2485" i="2"/>
  <c r="C2485" i="2"/>
  <c r="I2484" i="2" a="1"/>
  <c r="I2484" i="2" s="1"/>
  <c r="H2484" i="2"/>
  <c r="G2484" i="2"/>
  <c r="F2484" i="2"/>
  <c r="E2484" i="2"/>
  <c r="D2484" i="2"/>
  <c r="C2484" i="2"/>
  <c r="I2483" i="2" a="1"/>
  <c r="I2483" i="2" s="1"/>
  <c r="H2483" i="2"/>
  <c r="G2483" i="2"/>
  <c r="F2483" i="2"/>
  <c r="E2483" i="2"/>
  <c r="D2483" i="2"/>
  <c r="C2483" i="2"/>
  <c r="I2482" i="2" a="1"/>
  <c r="I2482" i="2" s="1"/>
  <c r="H2482" i="2"/>
  <c r="G2482" i="2"/>
  <c r="F2482" i="2"/>
  <c r="E2482" i="2"/>
  <c r="D2482" i="2"/>
  <c r="C2482" i="2"/>
  <c r="I2481" i="2" a="1"/>
  <c r="I2481" i="2" s="1"/>
  <c r="H2481" i="2"/>
  <c r="G2481" i="2"/>
  <c r="F2481" i="2"/>
  <c r="E2481" i="2"/>
  <c r="D2481" i="2"/>
  <c r="C2481" i="2"/>
  <c r="I2480" i="2" a="1"/>
  <c r="I2480" i="2" s="1"/>
  <c r="H2480" i="2"/>
  <c r="G2480" i="2"/>
  <c r="F2480" i="2"/>
  <c r="E2480" i="2"/>
  <c r="D2480" i="2"/>
  <c r="C2480" i="2"/>
  <c r="I2479" i="2" a="1"/>
  <c r="I2479" i="2" s="1"/>
  <c r="H2479" i="2"/>
  <c r="G2479" i="2"/>
  <c r="F2479" i="2"/>
  <c r="E2479" i="2"/>
  <c r="D2479" i="2"/>
  <c r="C2479" i="2"/>
  <c r="I2478" i="2" a="1"/>
  <c r="I2478" i="2" s="1"/>
  <c r="H2478" i="2"/>
  <c r="G2478" i="2"/>
  <c r="H2478" i="6" s="1"/>
  <c r="F2478" i="2"/>
  <c r="E2478" i="2"/>
  <c r="D2478" i="2"/>
  <c r="C2478" i="2"/>
  <c r="I2477" i="2" a="1"/>
  <c r="I2477" i="2" s="1"/>
  <c r="H2477" i="2"/>
  <c r="G2477" i="2"/>
  <c r="F2477" i="2"/>
  <c r="E2477" i="2"/>
  <c r="D2477" i="2"/>
  <c r="C2477" i="2"/>
  <c r="I2476" i="2" a="1"/>
  <c r="I2476" i="2" s="1"/>
  <c r="H2476" i="2"/>
  <c r="G2476" i="2"/>
  <c r="H2476" i="6" s="1"/>
  <c r="F2476" i="2"/>
  <c r="G2476" i="6" s="1"/>
  <c r="E2476" i="2"/>
  <c r="D2476" i="2"/>
  <c r="C2476" i="2"/>
  <c r="I2475" i="2" a="1"/>
  <c r="I2475" i="2" s="1"/>
  <c r="H2475" i="2"/>
  <c r="G2475" i="2"/>
  <c r="F2475" i="2"/>
  <c r="E2475" i="2"/>
  <c r="D2475" i="2"/>
  <c r="F2475" i="6" s="1"/>
  <c r="C2475" i="2"/>
  <c r="I2474" i="2" a="1"/>
  <c r="I2474" i="2" s="1"/>
  <c r="H2474" i="2"/>
  <c r="G2474" i="2"/>
  <c r="H2474" i="6" s="1"/>
  <c r="F2474" i="2"/>
  <c r="G2474" i="7" s="1"/>
  <c r="E2474" i="2"/>
  <c r="D2474" i="2"/>
  <c r="C2474" i="2"/>
  <c r="I2473" i="2" a="1"/>
  <c r="I2473" i="2" s="1"/>
  <c r="H2473" i="2"/>
  <c r="G2473" i="2"/>
  <c r="F2473" i="2"/>
  <c r="G2473" i="6" s="1"/>
  <c r="E2473" i="2"/>
  <c r="D2473" i="2"/>
  <c r="C2473" i="2"/>
  <c r="I2472" i="2" a="1"/>
  <c r="I2472" i="2" s="1"/>
  <c r="H2472" i="2"/>
  <c r="G2472" i="2"/>
  <c r="F2472" i="2"/>
  <c r="E2472" i="2"/>
  <c r="D2472" i="2"/>
  <c r="C2472" i="2"/>
  <c r="I2471" i="2" a="1"/>
  <c r="I2471" i="2" s="1"/>
  <c r="H2471" i="2"/>
  <c r="G2471" i="2"/>
  <c r="H2471" i="7" s="1"/>
  <c r="F2471" i="2"/>
  <c r="E2471" i="2"/>
  <c r="D2471" i="2"/>
  <c r="C2471" i="2"/>
  <c r="I2470" i="2" a="1"/>
  <c r="I2470" i="2" s="1"/>
  <c r="H2470" i="2"/>
  <c r="G2470" i="2"/>
  <c r="F2470" i="2"/>
  <c r="E2470" i="2"/>
  <c r="D2470" i="2"/>
  <c r="C2470" i="2"/>
  <c r="I2469" i="2" a="1"/>
  <c r="I2469" i="2" s="1"/>
  <c r="H2469" i="2"/>
  <c r="G2469" i="2"/>
  <c r="F2469" i="2"/>
  <c r="G2469" i="7" s="1"/>
  <c r="E2469" i="2"/>
  <c r="D2469" i="2"/>
  <c r="C2469" i="2"/>
  <c r="I2468" i="2" a="1"/>
  <c r="I2468" i="2" s="1"/>
  <c r="H2468" i="2"/>
  <c r="G2468" i="2"/>
  <c r="F2468" i="2"/>
  <c r="E2468" i="2"/>
  <c r="D2468" i="2"/>
  <c r="C2468" i="2"/>
  <c r="I2467" i="2" a="1"/>
  <c r="I2467" i="2" s="1"/>
  <c r="H2467" i="2"/>
  <c r="G2467" i="2"/>
  <c r="F2467" i="2"/>
  <c r="E2467" i="2"/>
  <c r="D2467" i="2"/>
  <c r="C2467" i="2"/>
  <c r="I2466" i="2" a="1"/>
  <c r="I2466" i="2" s="1"/>
  <c r="H2466" i="2"/>
  <c r="G2466" i="2"/>
  <c r="H2466" i="6" s="1"/>
  <c r="F2466" i="2"/>
  <c r="E2466" i="2"/>
  <c r="D2466" i="2"/>
  <c r="C2466" i="2"/>
  <c r="I2465" i="2" a="1"/>
  <c r="I2465" i="2" s="1"/>
  <c r="H2465" i="2"/>
  <c r="G2465" i="2"/>
  <c r="F2465" i="2"/>
  <c r="E2465" i="2"/>
  <c r="D2465" i="2"/>
  <c r="C2465" i="2"/>
  <c r="I2464" i="2" a="1"/>
  <c r="I2464" i="2" s="1"/>
  <c r="H2464" i="2"/>
  <c r="G2464" i="2"/>
  <c r="H2464" i="6" s="1"/>
  <c r="F2464" i="2"/>
  <c r="G2464" i="6" s="1"/>
  <c r="E2464" i="2"/>
  <c r="D2464" i="2"/>
  <c r="C2464" i="2"/>
  <c r="I2463" i="2" a="1"/>
  <c r="I2463" i="2" s="1"/>
  <c r="H2463" i="2"/>
  <c r="G2463" i="2"/>
  <c r="F2463" i="2"/>
  <c r="E2463" i="2"/>
  <c r="D2463" i="2"/>
  <c r="F2463" i="6" s="1"/>
  <c r="C2463" i="2"/>
  <c r="I2462" i="2" a="1"/>
  <c r="I2462" i="2" s="1"/>
  <c r="H2462" i="2"/>
  <c r="G2462" i="2"/>
  <c r="H2462" i="6" s="1"/>
  <c r="F2462" i="2"/>
  <c r="E2462" i="2"/>
  <c r="D2462" i="2"/>
  <c r="C2462" i="2"/>
  <c r="I2461" i="2" a="1"/>
  <c r="I2461" i="2" s="1"/>
  <c r="H2461" i="2"/>
  <c r="G2461" i="2"/>
  <c r="F2461" i="2"/>
  <c r="G2461" i="6" s="1"/>
  <c r="E2461" i="2"/>
  <c r="D2461" i="2"/>
  <c r="C2461" i="2"/>
  <c r="I2460" i="2" a="1"/>
  <c r="I2460" i="2" s="1"/>
  <c r="H2460" i="2"/>
  <c r="G2460" i="2"/>
  <c r="F2460" i="2"/>
  <c r="E2460" i="2"/>
  <c r="D2460" i="2"/>
  <c r="C2460" i="2"/>
  <c r="I2459" i="2" a="1"/>
  <c r="I2459" i="2" s="1"/>
  <c r="H2459" i="2"/>
  <c r="I2459" i="7" s="1"/>
  <c r="G2459" i="2"/>
  <c r="F2459" i="2"/>
  <c r="E2459" i="2"/>
  <c r="D2459" i="2"/>
  <c r="C2459" i="2"/>
  <c r="I2458" i="2" a="1"/>
  <c r="I2458" i="2" s="1"/>
  <c r="H2458" i="2"/>
  <c r="G2458" i="2"/>
  <c r="F2458" i="2"/>
  <c r="E2458" i="2"/>
  <c r="D2458" i="2"/>
  <c r="C2458" i="2"/>
  <c r="I2457" i="2" a="1"/>
  <c r="I2457" i="2" s="1"/>
  <c r="H2457" i="2"/>
  <c r="G2457" i="2"/>
  <c r="F2457" i="2"/>
  <c r="E2457" i="2"/>
  <c r="D2457" i="2"/>
  <c r="C2457" i="2"/>
  <c r="I2456" i="2" a="1"/>
  <c r="I2456" i="2" s="1"/>
  <c r="H2456" i="2"/>
  <c r="G2456" i="2"/>
  <c r="F2456" i="2"/>
  <c r="E2456" i="2"/>
  <c r="D2456" i="2"/>
  <c r="C2456" i="2"/>
  <c r="I2455" i="2" a="1"/>
  <c r="I2455" i="2" s="1"/>
  <c r="H2455" i="2"/>
  <c r="G2455" i="2"/>
  <c r="F2455" i="2"/>
  <c r="E2455" i="2"/>
  <c r="D2455" i="2"/>
  <c r="C2455" i="2"/>
  <c r="I2454" i="2" a="1"/>
  <c r="I2454" i="2" s="1"/>
  <c r="H2454" i="2"/>
  <c r="G2454" i="2"/>
  <c r="H2454" i="6" s="1"/>
  <c r="F2454" i="2"/>
  <c r="E2454" i="2"/>
  <c r="D2454" i="2"/>
  <c r="C2454" i="2"/>
  <c r="I2453" i="2" a="1"/>
  <c r="I2453" i="2" s="1"/>
  <c r="H2453" i="2"/>
  <c r="G2453" i="2"/>
  <c r="F2453" i="2"/>
  <c r="E2453" i="2"/>
  <c r="D2453" i="2"/>
  <c r="C2453" i="2"/>
  <c r="I2452" i="2" a="1"/>
  <c r="I2452" i="2" s="1"/>
  <c r="H2452" i="2"/>
  <c r="G2452" i="2"/>
  <c r="H2452" i="6" s="1"/>
  <c r="F2452" i="2"/>
  <c r="G2452" i="6" s="1"/>
  <c r="E2452" i="2"/>
  <c r="D2452" i="2"/>
  <c r="C2452" i="2"/>
  <c r="I2451" i="2" a="1"/>
  <c r="I2451" i="2" s="1"/>
  <c r="H2451" i="2"/>
  <c r="G2451" i="2"/>
  <c r="F2451" i="2"/>
  <c r="E2451" i="2"/>
  <c r="D2451" i="2"/>
  <c r="F2451" i="6" s="1"/>
  <c r="C2451" i="2"/>
  <c r="I2450" i="2" a="1"/>
  <c r="I2450" i="2" s="1"/>
  <c r="H2450" i="2"/>
  <c r="G2450" i="2"/>
  <c r="H2450" i="6" s="1"/>
  <c r="F2450" i="2"/>
  <c r="E2450" i="2"/>
  <c r="D2450" i="2"/>
  <c r="C2450" i="2"/>
  <c r="I2449" i="2" a="1"/>
  <c r="I2449" i="2" s="1"/>
  <c r="H2449" i="2"/>
  <c r="G2449" i="2"/>
  <c r="F2449" i="2"/>
  <c r="G2449" i="6" s="1"/>
  <c r="E2449" i="2"/>
  <c r="D2449" i="2"/>
  <c r="C2449" i="2"/>
  <c r="I2448" i="2" a="1"/>
  <c r="I2448" i="2" s="1"/>
  <c r="H2448" i="2"/>
  <c r="G2448" i="2"/>
  <c r="F2448" i="2"/>
  <c r="E2448" i="2"/>
  <c r="D2448" i="2"/>
  <c r="C2448" i="2"/>
  <c r="I2447" i="2" a="1"/>
  <c r="I2447" i="2" s="1"/>
  <c r="H2447" i="2"/>
  <c r="G2447" i="2"/>
  <c r="F2447" i="2"/>
  <c r="E2447" i="2"/>
  <c r="D2447" i="2"/>
  <c r="C2447" i="2"/>
  <c r="I2446" i="2" a="1"/>
  <c r="I2446" i="2" s="1"/>
  <c r="H2446" i="2"/>
  <c r="G2446" i="2"/>
  <c r="F2446" i="2"/>
  <c r="E2446" i="2"/>
  <c r="D2446" i="2"/>
  <c r="C2446" i="2"/>
  <c r="I2445" i="2" a="1"/>
  <c r="I2445" i="2" s="1"/>
  <c r="H2445" i="2"/>
  <c r="G2445" i="2"/>
  <c r="F2445" i="2"/>
  <c r="E2445" i="2"/>
  <c r="D2445" i="2"/>
  <c r="C2445" i="2"/>
  <c r="I2444" i="2" a="1"/>
  <c r="I2444" i="2" s="1"/>
  <c r="H2444" i="2"/>
  <c r="G2444" i="2"/>
  <c r="F2444" i="2"/>
  <c r="E2444" i="2"/>
  <c r="D2444" i="2"/>
  <c r="F2444" i="7" s="1"/>
  <c r="C2444" i="2"/>
  <c r="I2443" i="2" a="1"/>
  <c r="I2443" i="2" s="1"/>
  <c r="H2443" i="2"/>
  <c r="G2443" i="2"/>
  <c r="F2443" i="2"/>
  <c r="E2443" i="2"/>
  <c r="D2443" i="2"/>
  <c r="C2443" i="2"/>
  <c r="I2442" i="2" a="1"/>
  <c r="I2442" i="2" s="1"/>
  <c r="H2442" i="2"/>
  <c r="G2442" i="2"/>
  <c r="H2442" i="6" s="1"/>
  <c r="F2442" i="2"/>
  <c r="E2442" i="2"/>
  <c r="D2442" i="2"/>
  <c r="C2442" i="2"/>
  <c r="I2441" i="2" a="1"/>
  <c r="I2441" i="2" s="1"/>
  <c r="H2441" i="2"/>
  <c r="G2441" i="2"/>
  <c r="F2441" i="2"/>
  <c r="E2441" i="2"/>
  <c r="D2441" i="2"/>
  <c r="C2441" i="2"/>
  <c r="I2440" i="2" a="1"/>
  <c r="I2440" i="2" s="1"/>
  <c r="H2440" i="2"/>
  <c r="G2440" i="2"/>
  <c r="H2440" i="6" s="1"/>
  <c r="F2440" i="2"/>
  <c r="G2440" i="6" s="1"/>
  <c r="E2440" i="2"/>
  <c r="D2440" i="2"/>
  <c r="C2440" i="2"/>
  <c r="I2439" i="2" a="1"/>
  <c r="I2439" i="2" s="1"/>
  <c r="H2439" i="2"/>
  <c r="G2439" i="2"/>
  <c r="F2439" i="2"/>
  <c r="E2439" i="2"/>
  <c r="D2439" i="2"/>
  <c r="F2439" i="6" s="1"/>
  <c r="C2439" i="2"/>
  <c r="I2438" i="2" a="1"/>
  <c r="I2438" i="2" s="1"/>
  <c r="H2438" i="2"/>
  <c r="G2438" i="2"/>
  <c r="H2438" i="6" s="1"/>
  <c r="F2438" i="2"/>
  <c r="E2438" i="2"/>
  <c r="D2438" i="2"/>
  <c r="C2438" i="2"/>
  <c r="I2437" i="2" a="1"/>
  <c r="I2437" i="2" s="1"/>
  <c r="H2437" i="2"/>
  <c r="G2437" i="2"/>
  <c r="F2437" i="2"/>
  <c r="G2437" i="6" s="1"/>
  <c r="E2437" i="2"/>
  <c r="D2437" i="2"/>
  <c r="C2437" i="2"/>
  <c r="I2436" i="2" a="1"/>
  <c r="I2436" i="2" s="1"/>
  <c r="H2436" i="2"/>
  <c r="G2436" i="2"/>
  <c r="F2436" i="2"/>
  <c r="E2436" i="2"/>
  <c r="D2436" i="2"/>
  <c r="C2436" i="2"/>
  <c r="I2435" i="2" a="1"/>
  <c r="I2435" i="2" s="1"/>
  <c r="H2435" i="2"/>
  <c r="I2435" i="7" s="1"/>
  <c r="G2435" i="2"/>
  <c r="F2435" i="2"/>
  <c r="E2435" i="2"/>
  <c r="D2435" i="2"/>
  <c r="C2435" i="2"/>
  <c r="I2434" i="2" a="1"/>
  <c r="I2434" i="2" s="1"/>
  <c r="H2434" i="2"/>
  <c r="G2434" i="2"/>
  <c r="F2434" i="2"/>
  <c r="E2434" i="2"/>
  <c r="D2434" i="2"/>
  <c r="C2434" i="2"/>
  <c r="I2433" i="2" a="1"/>
  <c r="I2433" i="2" s="1"/>
  <c r="H2433" i="2"/>
  <c r="G2433" i="2"/>
  <c r="F2433" i="2"/>
  <c r="E2433" i="2"/>
  <c r="D2433" i="2"/>
  <c r="C2433" i="2"/>
  <c r="I2432" i="2" a="1"/>
  <c r="I2432" i="2" s="1"/>
  <c r="H2432" i="2"/>
  <c r="G2432" i="2"/>
  <c r="F2432" i="2"/>
  <c r="G2432" i="7" s="1"/>
  <c r="E2432" i="2"/>
  <c r="D2432" i="2"/>
  <c r="F2432" i="7" s="1"/>
  <c r="C2432" i="2"/>
  <c r="I2431" i="2" a="1"/>
  <c r="I2431" i="2" s="1"/>
  <c r="H2431" i="2"/>
  <c r="G2431" i="2"/>
  <c r="F2431" i="2"/>
  <c r="E2431" i="2"/>
  <c r="D2431" i="2"/>
  <c r="C2431" i="2"/>
  <c r="I2430" i="2" a="1"/>
  <c r="I2430" i="2" s="1"/>
  <c r="H2430" i="2"/>
  <c r="G2430" i="2"/>
  <c r="F2430" i="2"/>
  <c r="E2430" i="2"/>
  <c r="D2430" i="2"/>
  <c r="C2430" i="2"/>
  <c r="I2429" i="2" a="1"/>
  <c r="I2429" i="2" s="1"/>
  <c r="H2429" i="2"/>
  <c r="G2429" i="2"/>
  <c r="F2429" i="2"/>
  <c r="E2429" i="2"/>
  <c r="D2429" i="2"/>
  <c r="C2429" i="2"/>
  <c r="I2428" i="2" a="1"/>
  <c r="I2428" i="2" s="1"/>
  <c r="H2428" i="2"/>
  <c r="G2428" i="2"/>
  <c r="H2428" i="6" s="1"/>
  <c r="F2428" i="2"/>
  <c r="G2428" i="6" s="1"/>
  <c r="E2428" i="2"/>
  <c r="D2428" i="2"/>
  <c r="C2428" i="2"/>
  <c r="I2427" i="2" a="1"/>
  <c r="I2427" i="2" s="1"/>
  <c r="H2427" i="2"/>
  <c r="G2427" i="2"/>
  <c r="F2427" i="2"/>
  <c r="G2427" i="6" s="1"/>
  <c r="E2427" i="2"/>
  <c r="D2427" i="2"/>
  <c r="F2427" i="6" s="1"/>
  <c r="C2427" i="2"/>
  <c r="I2426" i="2" a="1"/>
  <c r="I2426" i="2" s="1"/>
  <c r="H2426" i="2"/>
  <c r="G2426" i="2"/>
  <c r="F2426" i="2"/>
  <c r="E2426" i="2"/>
  <c r="D2426" i="2"/>
  <c r="C2426" i="2"/>
  <c r="I2425" i="2" a="1"/>
  <c r="I2425" i="2" s="1"/>
  <c r="H2425" i="2"/>
  <c r="G2425" i="2"/>
  <c r="F2425" i="2"/>
  <c r="G2425" i="6" s="1"/>
  <c r="E2425" i="2"/>
  <c r="D2425" i="2"/>
  <c r="F2425" i="6" s="1"/>
  <c r="C2425" i="2"/>
  <c r="I2424" i="2" a="1"/>
  <c r="I2424" i="2" s="1"/>
  <c r="H2424" i="2"/>
  <c r="G2424" i="2"/>
  <c r="F2424" i="2"/>
  <c r="E2424" i="2"/>
  <c r="D2424" i="2"/>
  <c r="C2424" i="2"/>
  <c r="I2423" i="2" a="1"/>
  <c r="I2423" i="2" s="1"/>
  <c r="H2423" i="2"/>
  <c r="I2423" i="7" s="1"/>
  <c r="G2423" i="2"/>
  <c r="F2423" i="2"/>
  <c r="E2423" i="2"/>
  <c r="D2423" i="2"/>
  <c r="C2423" i="2"/>
  <c r="I2422" i="2" a="1"/>
  <c r="I2422" i="2" s="1"/>
  <c r="H2422" i="2"/>
  <c r="G2422" i="2"/>
  <c r="F2422" i="2"/>
  <c r="E2422" i="2"/>
  <c r="D2422" i="2"/>
  <c r="C2422" i="2"/>
  <c r="I2421" i="2" a="1"/>
  <c r="I2421" i="2" s="1"/>
  <c r="H2421" i="2"/>
  <c r="G2421" i="2"/>
  <c r="F2421" i="2"/>
  <c r="E2421" i="2"/>
  <c r="D2421" i="2"/>
  <c r="C2421" i="2"/>
  <c r="I2420" i="2" a="1"/>
  <c r="I2420" i="2" s="1"/>
  <c r="H2420" i="2"/>
  <c r="G2420" i="2"/>
  <c r="H2420" i="7" s="1"/>
  <c r="F2420" i="2"/>
  <c r="E2420" i="2"/>
  <c r="D2420" i="2"/>
  <c r="C2420" i="2"/>
  <c r="I2419" i="2" a="1"/>
  <c r="I2419" i="2" s="1"/>
  <c r="H2419" i="2"/>
  <c r="G2419" i="2"/>
  <c r="F2419" i="2"/>
  <c r="E2419" i="2"/>
  <c r="D2419" i="2"/>
  <c r="C2419" i="2"/>
  <c r="I2418" i="2" a="1"/>
  <c r="I2418" i="2" s="1"/>
  <c r="H2418" i="2"/>
  <c r="G2418" i="2"/>
  <c r="F2418" i="2"/>
  <c r="E2418" i="2"/>
  <c r="D2418" i="2"/>
  <c r="C2418" i="2"/>
  <c r="I2417" i="2" a="1"/>
  <c r="I2417" i="2" s="1"/>
  <c r="H2417" i="2"/>
  <c r="G2417" i="2"/>
  <c r="F2417" i="2"/>
  <c r="E2417" i="2"/>
  <c r="D2417" i="2"/>
  <c r="C2417" i="2"/>
  <c r="I2416" i="2" a="1"/>
  <c r="I2416" i="2" s="1"/>
  <c r="H2416" i="2"/>
  <c r="G2416" i="2"/>
  <c r="H2416" i="6" s="1"/>
  <c r="F2416" i="2"/>
  <c r="G2416" i="6" s="1"/>
  <c r="E2416" i="2"/>
  <c r="D2416" i="2"/>
  <c r="C2416" i="2"/>
  <c r="I2415" i="2" a="1"/>
  <c r="I2415" i="2" s="1"/>
  <c r="H2415" i="2"/>
  <c r="G2415" i="2"/>
  <c r="F2415" i="2"/>
  <c r="G2415" i="6" s="1"/>
  <c r="E2415" i="2"/>
  <c r="D2415" i="2"/>
  <c r="F2415" i="6" s="1"/>
  <c r="C2415" i="2"/>
  <c r="I2414" i="2" a="1"/>
  <c r="I2414" i="2" s="1"/>
  <c r="H2414" i="2"/>
  <c r="G2414" i="2"/>
  <c r="F2414" i="2"/>
  <c r="E2414" i="2"/>
  <c r="D2414" i="2"/>
  <c r="C2414" i="2"/>
  <c r="I2413" i="2" a="1"/>
  <c r="I2413" i="2" s="1"/>
  <c r="H2413" i="2"/>
  <c r="G2413" i="2"/>
  <c r="F2413" i="2"/>
  <c r="G2413" i="6" s="1"/>
  <c r="E2413" i="2"/>
  <c r="D2413" i="2"/>
  <c r="F2413" i="6" s="1"/>
  <c r="C2413" i="2"/>
  <c r="I2412" i="2" a="1"/>
  <c r="I2412" i="2" s="1"/>
  <c r="H2412" i="2"/>
  <c r="G2412" i="2"/>
  <c r="F2412" i="2"/>
  <c r="E2412" i="2"/>
  <c r="D2412" i="2"/>
  <c r="F2412" i="6" s="1"/>
  <c r="C2412" i="2"/>
  <c r="I2411" i="2" a="1"/>
  <c r="I2411" i="2" s="1"/>
  <c r="H2411" i="2"/>
  <c r="G2411" i="2"/>
  <c r="F2411" i="2"/>
  <c r="E2411" i="2"/>
  <c r="D2411" i="2"/>
  <c r="C2411" i="2"/>
  <c r="I2410" i="2" a="1"/>
  <c r="I2410" i="2" s="1"/>
  <c r="H2410" i="2"/>
  <c r="G2410" i="2"/>
  <c r="F2410" i="2"/>
  <c r="E2410" i="2"/>
  <c r="D2410" i="2"/>
  <c r="C2410" i="2"/>
  <c r="I2409" i="2" a="1"/>
  <c r="I2409" i="2" s="1"/>
  <c r="H2409" i="2"/>
  <c r="G2409" i="2"/>
  <c r="F2409" i="2"/>
  <c r="E2409" i="2"/>
  <c r="D2409" i="2"/>
  <c r="C2409" i="2"/>
  <c r="I2408" i="2" a="1"/>
  <c r="I2408" i="2" s="1"/>
  <c r="H2408" i="2"/>
  <c r="G2408" i="2"/>
  <c r="F2408" i="2"/>
  <c r="E2408" i="2"/>
  <c r="D2408" i="2"/>
  <c r="C2408" i="2"/>
  <c r="I2407" i="2" a="1"/>
  <c r="I2407" i="2" s="1"/>
  <c r="H2407" i="2"/>
  <c r="G2407" i="2"/>
  <c r="F2407" i="2"/>
  <c r="E2407" i="2"/>
  <c r="D2407" i="2"/>
  <c r="C2407" i="2"/>
  <c r="I2406" i="2" a="1"/>
  <c r="I2406" i="2" s="1"/>
  <c r="H2406" i="2"/>
  <c r="G2406" i="2"/>
  <c r="F2406" i="2"/>
  <c r="E2406" i="2"/>
  <c r="D2406" i="2"/>
  <c r="C2406" i="2"/>
  <c r="I2405" i="2" a="1"/>
  <c r="I2405" i="2" s="1"/>
  <c r="H2405" i="2"/>
  <c r="G2405" i="2"/>
  <c r="F2405" i="2"/>
  <c r="E2405" i="2"/>
  <c r="D2405" i="2"/>
  <c r="C2405" i="2"/>
  <c r="I2404" i="2" a="1"/>
  <c r="I2404" i="2" s="1"/>
  <c r="H2404" i="2"/>
  <c r="G2404" i="2"/>
  <c r="H2404" i="6" s="1"/>
  <c r="F2404" i="2"/>
  <c r="E2404" i="2"/>
  <c r="D2404" i="2"/>
  <c r="C2404" i="2"/>
  <c r="I2403" i="2" a="1"/>
  <c r="I2403" i="2" s="1"/>
  <c r="H2403" i="2"/>
  <c r="G2403" i="2"/>
  <c r="F2403" i="2"/>
  <c r="G2403" i="7" s="1"/>
  <c r="E2403" i="2"/>
  <c r="D2403" i="2"/>
  <c r="F2403" i="6" s="1"/>
  <c r="C2403" i="2"/>
  <c r="I2402" i="2" a="1"/>
  <c r="I2402" i="2" s="1"/>
  <c r="H2402" i="2"/>
  <c r="G2402" i="2"/>
  <c r="F2402" i="2"/>
  <c r="E2402" i="2"/>
  <c r="D2402" i="2"/>
  <c r="C2402" i="2"/>
  <c r="I2401" i="2" a="1"/>
  <c r="I2401" i="2" s="1"/>
  <c r="H2401" i="2"/>
  <c r="G2401" i="2"/>
  <c r="F2401" i="2"/>
  <c r="G2401" i="6" s="1"/>
  <c r="E2401" i="2"/>
  <c r="D2401" i="2"/>
  <c r="F2401" i="6" s="1"/>
  <c r="C2401" i="2"/>
  <c r="I2400" i="2" a="1"/>
  <c r="I2400" i="2" s="1"/>
  <c r="H2400" i="2"/>
  <c r="G2400" i="2"/>
  <c r="F2400" i="2"/>
  <c r="E2400" i="2"/>
  <c r="D2400" i="2"/>
  <c r="F2400" i="6" s="1"/>
  <c r="C2400" i="2"/>
  <c r="I2399" i="2" a="1"/>
  <c r="I2399" i="2" s="1"/>
  <c r="H2399" i="2"/>
  <c r="G2399" i="2"/>
  <c r="F2399" i="2"/>
  <c r="E2399" i="2"/>
  <c r="D2399" i="2"/>
  <c r="C2399" i="2"/>
  <c r="I2398" i="2" a="1"/>
  <c r="I2398" i="2" s="1"/>
  <c r="H2398" i="2"/>
  <c r="G2398" i="2"/>
  <c r="F2398" i="2"/>
  <c r="E2398" i="2"/>
  <c r="D2398" i="2"/>
  <c r="C2398" i="2"/>
  <c r="I2397" i="2" a="1"/>
  <c r="I2397" i="2" s="1"/>
  <c r="H2397" i="2"/>
  <c r="G2397" i="2"/>
  <c r="F2397" i="2"/>
  <c r="E2397" i="2"/>
  <c r="D2397" i="2"/>
  <c r="C2397" i="2"/>
  <c r="I2396" i="2" a="1"/>
  <c r="I2396" i="2" s="1"/>
  <c r="H2396" i="2"/>
  <c r="G2396" i="2"/>
  <c r="F2396" i="2"/>
  <c r="E2396" i="2"/>
  <c r="D2396" i="2"/>
  <c r="C2396" i="2"/>
  <c r="I2395" i="2" a="1"/>
  <c r="I2395" i="2" s="1"/>
  <c r="H2395" i="2"/>
  <c r="G2395" i="2"/>
  <c r="F2395" i="2"/>
  <c r="E2395" i="2"/>
  <c r="D2395" i="2"/>
  <c r="C2395" i="2"/>
  <c r="I2394" i="2" a="1"/>
  <c r="I2394" i="2" s="1"/>
  <c r="H2394" i="2"/>
  <c r="G2394" i="2"/>
  <c r="F2394" i="2"/>
  <c r="E2394" i="2"/>
  <c r="D2394" i="2"/>
  <c r="C2394" i="2"/>
  <c r="I2393" i="2" a="1"/>
  <c r="I2393" i="2" s="1"/>
  <c r="H2393" i="2"/>
  <c r="G2393" i="2"/>
  <c r="F2393" i="2"/>
  <c r="E2393" i="2"/>
  <c r="D2393" i="2"/>
  <c r="C2393" i="2"/>
  <c r="I2392" i="2" a="1"/>
  <c r="I2392" i="2" s="1"/>
  <c r="H2392" i="2"/>
  <c r="G2392" i="2"/>
  <c r="H2392" i="6" s="1"/>
  <c r="F2392" i="2"/>
  <c r="E2392" i="2"/>
  <c r="D2392" i="2"/>
  <c r="C2392" i="2"/>
  <c r="I2391" i="2" a="1"/>
  <c r="I2391" i="2" s="1"/>
  <c r="H2391" i="2"/>
  <c r="G2391" i="2"/>
  <c r="F2391" i="2"/>
  <c r="G2391" i="6" s="1"/>
  <c r="E2391" i="2"/>
  <c r="D2391" i="2"/>
  <c r="F2391" i="6" s="1"/>
  <c r="C2391" i="2"/>
  <c r="I2390" i="2" a="1"/>
  <c r="I2390" i="2" s="1"/>
  <c r="H2390" i="2"/>
  <c r="G2390" i="2"/>
  <c r="F2390" i="2"/>
  <c r="E2390" i="2"/>
  <c r="D2390" i="2"/>
  <c r="C2390" i="2"/>
  <c r="I2389" i="2" a="1"/>
  <c r="I2389" i="2" s="1"/>
  <c r="H2389" i="2"/>
  <c r="G2389" i="2"/>
  <c r="F2389" i="2"/>
  <c r="G2389" i="6" s="1"/>
  <c r="E2389" i="2"/>
  <c r="D2389" i="2"/>
  <c r="F2389" i="6" s="1"/>
  <c r="C2389" i="2"/>
  <c r="I2388" i="2" a="1"/>
  <c r="I2388" i="2" s="1"/>
  <c r="H2388" i="2"/>
  <c r="G2388" i="2"/>
  <c r="F2388" i="2"/>
  <c r="E2388" i="2"/>
  <c r="D2388" i="2"/>
  <c r="F2388" i="6" s="1"/>
  <c r="C2388" i="2"/>
  <c r="I2387" i="2" a="1"/>
  <c r="I2387" i="2" s="1"/>
  <c r="H2387" i="2"/>
  <c r="G2387" i="2"/>
  <c r="F2387" i="2"/>
  <c r="E2387" i="2"/>
  <c r="D2387" i="2"/>
  <c r="C2387" i="2"/>
  <c r="I2386" i="2" a="1"/>
  <c r="I2386" i="2" s="1"/>
  <c r="H2386" i="2"/>
  <c r="G2386" i="2"/>
  <c r="F2386" i="2"/>
  <c r="E2386" i="2"/>
  <c r="D2386" i="2"/>
  <c r="C2386" i="2"/>
  <c r="I2385" i="2" a="1"/>
  <c r="I2385" i="2" s="1"/>
  <c r="H2385" i="2"/>
  <c r="G2385" i="2"/>
  <c r="F2385" i="2"/>
  <c r="E2385" i="2"/>
  <c r="D2385" i="2"/>
  <c r="C2385" i="2"/>
  <c r="I2384" i="2" a="1"/>
  <c r="I2384" i="2" s="1"/>
  <c r="H2384" i="2"/>
  <c r="G2384" i="2"/>
  <c r="F2384" i="2"/>
  <c r="E2384" i="2"/>
  <c r="D2384" i="2"/>
  <c r="C2384" i="2"/>
  <c r="I2383" i="2" a="1"/>
  <c r="I2383" i="2" s="1"/>
  <c r="H2383" i="2"/>
  <c r="G2383" i="2"/>
  <c r="F2383" i="2"/>
  <c r="E2383" i="2"/>
  <c r="D2383" i="2"/>
  <c r="C2383" i="2"/>
  <c r="I2382" i="2" a="1"/>
  <c r="I2382" i="2" s="1"/>
  <c r="H2382" i="2"/>
  <c r="G2382" i="2"/>
  <c r="F2382" i="2"/>
  <c r="E2382" i="2"/>
  <c r="D2382" i="2"/>
  <c r="C2382" i="2"/>
  <c r="I2381" i="2" a="1"/>
  <c r="I2381" i="2" s="1"/>
  <c r="H2381" i="2"/>
  <c r="G2381" i="2"/>
  <c r="F2381" i="2"/>
  <c r="E2381" i="2"/>
  <c r="D2381" i="2"/>
  <c r="C2381" i="2"/>
  <c r="I2380" i="2" a="1"/>
  <c r="I2380" i="2" s="1"/>
  <c r="H2380" i="2"/>
  <c r="G2380" i="2"/>
  <c r="H2380" i="6" s="1"/>
  <c r="F2380" i="2"/>
  <c r="E2380" i="2"/>
  <c r="D2380" i="2"/>
  <c r="C2380" i="2"/>
  <c r="I2379" i="2" a="1"/>
  <c r="I2379" i="2" s="1"/>
  <c r="H2379" i="2"/>
  <c r="G2379" i="2"/>
  <c r="F2379" i="2"/>
  <c r="G2379" i="6" s="1"/>
  <c r="E2379" i="2"/>
  <c r="D2379" i="2"/>
  <c r="F2379" i="6" s="1"/>
  <c r="C2379" i="2"/>
  <c r="I2378" i="2" a="1"/>
  <c r="I2378" i="2" s="1"/>
  <c r="H2378" i="2"/>
  <c r="G2378" i="2"/>
  <c r="F2378" i="2"/>
  <c r="G2378" i="7" s="1"/>
  <c r="E2378" i="2"/>
  <c r="D2378" i="2"/>
  <c r="C2378" i="2"/>
  <c r="I2377" i="2" a="1"/>
  <c r="I2377" i="2" s="1"/>
  <c r="H2377" i="2"/>
  <c r="G2377" i="2"/>
  <c r="F2377" i="2"/>
  <c r="G2377" i="6" s="1"/>
  <c r="E2377" i="2"/>
  <c r="D2377" i="2"/>
  <c r="F2377" i="6" s="1"/>
  <c r="C2377" i="2"/>
  <c r="I2376" i="2" a="1"/>
  <c r="I2376" i="2" s="1"/>
  <c r="H2376" i="2"/>
  <c r="G2376" i="2"/>
  <c r="F2376" i="2"/>
  <c r="E2376" i="2"/>
  <c r="D2376" i="2"/>
  <c r="C2376" i="2"/>
  <c r="I2375" i="2" a="1"/>
  <c r="I2375" i="2" s="1"/>
  <c r="H2375" i="2"/>
  <c r="G2375" i="2"/>
  <c r="F2375" i="2"/>
  <c r="E2375" i="2"/>
  <c r="D2375" i="2"/>
  <c r="C2375" i="2"/>
  <c r="I2374" i="2" a="1"/>
  <c r="I2374" i="2" s="1"/>
  <c r="H2374" i="2"/>
  <c r="G2374" i="2"/>
  <c r="F2374" i="2"/>
  <c r="E2374" i="2"/>
  <c r="D2374" i="2"/>
  <c r="C2374" i="2"/>
  <c r="I2373" i="2" a="1"/>
  <c r="I2373" i="2" s="1"/>
  <c r="H2373" i="2"/>
  <c r="G2373" i="2"/>
  <c r="F2373" i="2"/>
  <c r="E2373" i="2"/>
  <c r="D2373" i="2"/>
  <c r="C2373" i="2"/>
  <c r="I2372" i="2" a="1"/>
  <c r="I2372" i="2" s="1"/>
  <c r="H2372" i="2"/>
  <c r="G2372" i="2"/>
  <c r="F2372" i="2"/>
  <c r="E2372" i="2"/>
  <c r="D2372" i="2"/>
  <c r="C2372" i="2"/>
  <c r="I2371" i="2" a="1"/>
  <c r="I2371" i="2" s="1"/>
  <c r="H2371" i="2"/>
  <c r="G2371" i="2"/>
  <c r="F2371" i="2"/>
  <c r="E2371" i="2"/>
  <c r="D2371" i="2"/>
  <c r="F2371" i="6" s="1"/>
  <c r="C2371" i="2"/>
  <c r="I2370" i="2" a="1"/>
  <c r="I2370" i="2" s="1"/>
  <c r="H2370" i="2"/>
  <c r="G2370" i="2"/>
  <c r="F2370" i="2"/>
  <c r="E2370" i="2"/>
  <c r="D2370" i="2"/>
  <c r="C2370" i="2"/>
  <c r="I2369" i="2" a="1"/>
  <c r="I2369" i="2" s="1"/>
  <c r="H2369" i="2"/>
  <c r="G2369" i="2"/>
  <c r="F2369" i="2"/>
  <c r="E2369" i="2"/>
  <c r="D2369" i="2"/>
  <c r="C2369" i="2"/>
  <c r="I2368" i="2" a="1"/>
  <c r="I2368" i="2" s="1"/>
  <c r="H2368" i="2"/>
  <c r="G2368" i="2"/>
  <c r="H2368" i="6" s="1"/>
  <c r="F2368" i="2"/>
  <c r="E2368" i="2"/>
  <c r="D2368" i="2"/>
  <c r="C2368" i="2"/>
  <c r="I2367" i="2" a="1"/>
  <c r="I2367" i="2" s="1"/>
  <c r="H2367" i="2"/>
  <c r="G2367" i="2"/>
  <c r="F2367" i="2"/>
  <c r="G2367" i="6" s="1"/>
  <c r="E2367" i="2"/>
  <c r="D2367" i="2"/>
  <c r="F2367" i="6" s="1"/>
  <c r="C2367" i="2"/>
  <c r="I2366" i="2" a="1"/>
  <c r="I2366" i="2" s="1"/>
  <c r="H2366" i="2"/>
  <c r="G2366" i="2"/>
  <c r="F2366" i="2"/>
  <c r="E2366" i="2"/>
  <c r="D2366" i="2"/>
  <c r="C2366" i="2"/>
  <c r="I2365" i="2" a="1"/>
  <c r="I2365" i="2" s="1"/>
  <c r="H2365" i="2"/>
  <c r="G2365" i="2"/>
  <c r="F2365" i="2"/>
  <c r="G2365" i="6" s="1"/>
  <c r="E2365" i="2"/>
  <c r="D2365" i="2"/>
  <c r="F2365" i="6" s="1"/>
  <c r="C2365" i="2"/>
  <c r="I2364" i="2" a="1"/>
  <c r="I2364" i="2" s="1"/>
  <c r="H2364" i="2"/>
  <c r="G2364" i="2"/>
  <c r="F2364" i="2"/>
  <c r="E2364" i="2"/>
  <c r="D2364" i="2"/>
  <c r="F2364" i="6" s="1"/>
  <c r="C2364" i="2"/>
  <c r="I2363" i="2" a="1"/>
  <c r="I2363" i="2" s="1"/>
  <c r="H2363" i="2"/>
  <c r="G2363" i="2"/>
  <c r="F2363" i="2"/>
  <c r="E2363" i="2"/>
  <c r="D2363" i="2"/>
  <c r="C2363" i="2"/>
  <c r="I2362" i="2" a="1"/>
  <c r="I2362" i="2" s="1"/>
  <c r="H2362" i="2"/>
  <c r="G2362" i="2"/>
  <c r="F2362" i="2"/>
  <c r="E2362" i="2"/>
  <c r="D2362" i="2"/>
  <c r="C2362" i="2"/>
  <c r="I2361" i="2" a="1"/>
  <c r="I2361" i="2" s="1"/>
  <c r="H2361" i="2"/>
  <c r="G2361" i="2"/>
  <c r="F2361" i="2"/>
  <c r="E2361" i="2"/>
  <c r="D2361" i="2"/>
  <c r="C2361" i="2"/>
  <c r="I2360" i="2" a="1"/>
  <c r="I2360" i="2" s="1"/>
  <c r="H2360" i="2"/>
  <c r="G2360" i="2"/>
  <c r="F2360" i="2"/>
  <c r="E2360" i="2"/>
  <c r="D2360" i="2"/>
  <c r="C2360" i="2"/>
  <c r="I2359" i="2" a="1"/>
  <c r="I2359" i="2" s="1"/>
  <c r="H2359" i="2"/>
  <c r="G2359" i="2"/>
  <c r="F2359" i="2"/>
  <c r="E2359" i="2"/>
  <c r="D2359" i="2"/>
  <c r="C2359" i="2"/>
  <c r="I2358" i="2" a="1"/>
  <c r="I2358" i="2" s="1"/>
  <c r="H2358" i="2"/>
  <c r="G2358" i="2"/>
  <c r="F2358" i="2"/>
  <c r="E2358" i="2"/>
  <c r="D2358" i="2"/>
  <c r="C2358" i="2"/>
  <c r="I2357" i="2" a="1"/>
  <c r="I2357" i="2" s="1"/>
  <c r="H2357" i="2"/>
  <c r="G2357" i="2"/>
  <c r="F2357" i="2"/>
  <c r="E2357" i="2"/>
  <c r="D2357" i="2"/>
  <c r="C2357" i="2"/>
  <c r="I2356" i="2" a="1"/>
  <c r="I2356" i="2" s="1"/>
  <c r="H2356" i="2"/>
  <c r="G2356" i="2"/>
  <c r="H2356" i="6" s="1"/>
  <c r="F2356" i="2"/>
  <c r="E2356" i="2"/>
  <c r="D2356" i="2"/>
  <c r="C2356" i="2"/>
  <c r="I2355" i="2" a="1"/>
  <c r="I2355" i="2" s="1"/>
  <c r="H2355" i="2"/>
  <c r="G2355" i="2"/>
  <c r="F2355" i="2"/>
  <c r="G2355" i="6" s="1"/>
  <c r="E2355" i="2"/>
  <c r="D2355" i="2"/>
  <c r="F2355" i="6" s="1"/>
  <c r="C2355" i="2"/>
  <c r="I2354" i="2" a="1"/>
  <c r="I2354" i="2" s="1"/>
  <c r="H2354" i="2"/>
  <c r="G2354" i="2"/>
  <c r="F2354" i="2"/>
  <c r="E2354" i="2"/>
  <c r="D2354" i="2"/>
  <c r="C2354" i="2"/>
  <c r="I2353" i="2" a="1"/>
  <c r="I2353" i="2" s="1"/>
  <c r="H2353" i="2"/>
  <c r="G2353" i="2"/>
  <c r="F2353" i="2"/>
  <c r="G2353" i="6" s="1"/>
  <c r="E2353" i="2"/>
  <c r="D2353" i="2"/>
  <c r="F2353" i="6" s="1"/>
  <c r="C2353" i="2"/>
  <c r="I2352" i="2" a="1"/>
  <c r="I2352" i="2" s="1"/>
  <c r="H2352" i="2"/>
  <c r="G2352" i="2"/>
  <c r="F2352" i="2"/>
  <c r="E2352" i="2"/>
  <c r="D2352" i="2"/>
  <c r="C2352" i="2"/>
  <c r="I2351" i="2" a="1"/>
  <c r="I2351" i="2" s="1"/>
  <c r="H2351" i="2"/>
  <c r="I2351" i="7" s="1"/>
  <c r="G2351" i="2"/>
  <c r="H2351" i="7" s="1"/>
  <c r="F2351" i="2"/>
  <c r="E2351" i="2"/>
  <c r="D2351" i="2"/>
  <c r="C2351" i="2"/>
  <c r="I2350" i="2" a="1"/>
  <c r="I2350" i="2" s="1"/>
  <c r="H2350" i="2"/>
  <c r="G2350" i="2"/>
  <c r="F2350" i="2"/>
  <c r="E2350" i="2"/>
  <c r="D2350" i="2"/>
  <c r="C2350" i="2"/>
  <c r="I2349" i="2" a="1"/>
  <c r="I2349" i="2" s="1"/>
  <c r="H2349" i="2"/>
  <c r="G2349" i="2"/>
  <c r="F2349" i="2"/>
  <c r="E2349" i="2"/>
  <c r="D2349" i="2"/>
  <c r="C2349" i="2"/>
  <c r="I2348" i="2" a="1"/>
  <c r="I2348" i="2" s="1"/>
  <c r="H2348" i="2"/>
  <c r="G2348" i="2"/>
  <c r="F2348" i="2"/>
  <c r="E2348" i="2"/>
  <c r="D2348" i="2"/>
  <c r="F2348" i="7" s="1"/>
  <c r="C2348" i="2"/>
  <c r="I2347" i="2" a="1"/>
  <c r="I2347" i="2" s="1"/>
  <c r="H2347" i="2"/>
  <c r="G2347" i="2"/>
  <c r="F2347" i="2"/>
  <c r="E2347" i="2"/>
  <c r="D2347" i="2"/>
  <c r="C2347" i="2"/>
  <c r="I2346" i="2" a="1"/>
  <c r="I2346" i="2" s="1"/>
  <c r="H2346" i="2"/>
  <c r="G2346" i="2"/>
  <c r="F2346" i="2"/>
  <c r="G2346" i="7" s="1"/>
  <c r="E2346" i="2"/>
  <c r="D2346" i="2"/>
  <c r="F2346" i="7" s="1"/>
  <c r="C2346" i="2"/>
  <c r="I2345" i="2" a="1"/>
  <c r="I2345" i="2" s="1"/>
  <c r="H2345" i="2"/>
  <c r="G2345" i="2"/>
  <c r="F2345" i="2"/>
  <c r="E2345" i="2"/>
  <c r="D2345" i="2"/>
  <c r="C2345" i="2"/>
  <c r="I2344" i="2" a="1"/>
  <c r="I2344" i="2" s="1"/>
  <c r="H2344" i="2"/>
  <c r="G2344" i="2"/>
  <c r="H2344" i="6" s="1"/>
  <c r="F2344" i="2"/>
  <c r="E2344" i="2"/>
  <c r="D2344" i="2"/>
  <c r="C2344" i="2"/>
  <c r="I2343" i="2" a="1"/>
  <c r="I2343" i="2" s="1"/>
  <c r="H2343" i="2"/>
  <c r="G2343" i="2"/>
  <c r="F2343" i="2"/>
  <c r="G2343" i="6" s="1"/>
  <c r="E2343" i="2"/>
  <c r="D2343" i="2"/>
  <c r="F2343" i="6" s="1"/>
  <c r="C2343" i="2"/>
  <c r="I2342" i="2" a="1"/>
  <c r="I2342" i="2" s="1"/>
  <c r="H2342" i="2"/>
  <c r="G2342" i="2"/>
  <c r="F2342" i="2"/>
  <c r="E2342" i="2"/>
  <c r="D2342" i="2"/>
  <c r="C2342" i="2"/>
  <c r="I2341" i="2" a="1"/>
  <c r="I2341" i="2" s="1"/>
  <c r="H2341" i="2"/>
  <c r="G2341" i="2"/>
  <c r="F2341" i="2"/>
  <c r="G2341" i="6" s="1"/>
  <c r="E2341" i="2"/>
  <c r="D2341" i="2"/>
  <c r="F2341" i="6" s="1"/>
  <c r="C2341" i="2"/>
  <c r="I2340" i="2" a="1"/>
  <c r="I2340" i="2" s="1"/>
  <c r="H2340" i="2"/>
  <c r="G2340" i="2"/>
  <c r="F2340" i="2"/>
  <c r="E2340" i="2"/>
  <c r="D2340" i="2"/>
  <c r="F2340" i="6" s="1"/>
  <c r="C2340" i="2"/>
  <c r="I2339" i="2" a="1"/>
  <c r="I2339" i="2" s="1"/>
  <c r="H2339" i="2"/>
  <c r="G2339" i="2"/>
  <c r="F2339" i="2"/>
  <c r="E2339" i="2"/>
  <c r="D2339" i="2"/>
  <c r="C2339" i="2"/>
  <c r="I2338" i="2" a="1"/>
  <c r="I2338" i="2" s="1"/>
  <c r="H2338" i="2"/>
  <c r="G2338" i="2"/>
  <c r="F2338" i="2"/>
  <c r="E2338" i="2"/>
  <c r="D2338" i="2"/>
  <c r="C2338" i="2"/>
  <c r="I2337" i="2" a="1"/>
  <c r="I2337" i="2" s="1"/>
  <c r="H2337" i="2"/>
  <c r="G2337" i="2"/>
  <c r="F2337" i="2"/>
  <c r="E2337" i="2"/>
  <c r="D2337" i="2"/>
  <c r="C2337" i="2"/>
  <c r="I2336" i="2" a="1"/>
  <c r="I2336" i="2" s="1"/>
  <c r="H2336" i="2"/>
  <c r="G2336" i="2"/>
  <c r="F2336" i="2"/>
  <c r="E2336" i="2"/>
  <c r="D2336" i="2"/>
  <c r="F2336" i="7" s="1"/>
  <c r="C2336" i="2"/>
  <c r="I2335" i="2" a="1"/>
  <c r="I2335" i="2" s="1"/>
  <c r="H2335" i="2"/>
  <c r="G2335" i="2"/>
  <c r="F2335" i="2"/>
  <c r="E2335" i="2"/>
  <c r="D2335" i="2"/>
  <c r="C2335" i="2"/>
  <c r="I2334" i="2" a="1"/>
  <c r="I2334" i="2" s="1"/>
  <c r="H2334" i="2"/>
  <c r="G2334" i="2"/>
  <c r="F2334" i="2"/>
  <c r="E2334" i="2"/>
  <c r="D2334" i="2"/>
  <c r="C2334" i="2"/>
  <c r="I2333" i="2" a="1"/>
  <c r="I2333" i="2" s="1"/>
  <c r="H2333" i="2"/>
  <c r="G2333" i="2"/>
  <c r="F2333" i="2"/>
  <c r="E2333" i="2"/>
  <c r="D2333" i="2"/>
  <c r="C2333" i="2"/>
  <c r="I2332" i="2" a="1"/>
  <c r="I2332" i="2" s="1"/>
  <c r="H2332" i="2"/>
  <c r="G2332" i="2"/>
  <c r="H2332" i="6" s="1"/>
  <c r="F2332" i="2"/>
  <c r="E2332" i="2"/>
  <c r="D2332" i="2"/>
  <c r="C2332" i="2"/>
  <c r="I2331" i="2" a="1"/>
  <c r="I2331" i="2" s="1"/>
  <c r="H2331" i="2"/>
  <c r="G2331" i="2"/>
  <c r="F2331" i="2"/>
  <c r="G2331" i="6" s="1"/>
  <c r="E2331" i="2"/>
  <c r="D2331" i="2"/>
  <c r="F2331" i="6" s="1"/>
  <c r="C2331" i="2"/>
  <c r="I2330" i="2" a="1"/>
  <c r="I2330" i="2" s="1"/>
  <c r="H2330" i="2"/>
  <c r="G2330" i="2"/>
  <c r="F2330" i="2"/>
  <c r="E2330" i="2"/>
  <c r="D2330" i="2"/>
  <c r="C2330" i="2"/>
  <c r="I2329" i="2" a="1"/>
  <c r="I2329" i="2" s="1"/>
  <c r="H2329" i="2"/>
  <c r="G2329" i="2"/>
  <c r="F2329" i="2"/>
  <c r="G2329" i="6" s="1"/>
  <c r="E2329" i="2"/>
  <c r="D2329" i="2"/>
  <c r="F2329" i="6" s="1"/>
  <c r="C2329" i="2"/>
  <c r="I2328" i="2" a="1"/>
  <c r="I2328" i="2" s="1"/>
  <c r="H2328" i="2"/>
  <c r="G2328" i="2"/>
  <c r="F2328" i="2"/>
  <c r="E2328" i="2"/>
  <c r="D2328" i="2"/>
  <c r="F2328" i="6" s="1"/>
  <c r="C2328" i="2"/>
  <c r="I2327" i="2" a="1"/>
  <c r="I2327" i="2" s="1"/>
  <c r="H2327" i="2"/>
  <c r="G2327" i="2"/>
  <c r="F2327" i="2"/>
  <c r="E2327" i="2"/>
  <c r="D2327" i="2"/>
  <c r="C2327" i="2"/>
  <c r="I2326" i="2" a="1"/>
  <c r="I2326" i="2" s="1"/>
  <c r="H2326" i="2"/>
  <c r="G2326" i="2"/>
  <c r="F2326" i="2"/>
  <c r="E2326" i="2"/>
  <c r="D2326" i="2"/>
  <c r="C2326" i="2"/>
  <c r="I2325" i="2" a="1"/>
  <c r="I2325" i="2" s="1"/>
  <c r="H2325" i="2"/>
  <c r="G2325" i="2"/>
  <c r="F2325" i="2"/>
  <c r="E2325" i="2"/>
  <c r="D2325" i="2"/>
  <c r="C2325" i="2"/>
  <c r="I2324" i="2" a="1"/>
  <c r="I2324" i="2" s="1"/>
  <c r="H2324" i="2"/>
  <c r="G2324" i="2"/>
  <c r="F2324" i="2"/>
  <c r="E2324" i="2"/>
  <c r="D2324" i="2"/>
  <c r="C2324" i="2"/>
  <c r="I2323" i="2" a="1"/>
  <c r="I2323" i="2" s="1"/>
  <c r="H2323" i="2"/>
  <c r="G2323" i="2"/>
  <c r="F2323" i="2"/>
  <c r="E2323" i="2"/>
  <c r="D2323" i="2"/>
  <c r="C2323" i="2"/>
  <c r="I2322" i="2" a="1"/>
  <c r="I2322" i="2" s="1"/>
  <c r="H2322" i="2"/>
  <c r="G2322" i="2"/>
  <c r="F2322" i="2"/>
  <c r="E2322" i="2"/>
  <c r="D2322" i="2"/>
  <c r="F2322" i="6" s="1"/>
  <c r="C2322" i="2"/>
  <c r="I2321" i="2" a="1"/>
  <c r="I2321" i="2" s="1"/>
  <c r="H2321" i="2"/>
  <c r="G2321" i="2"/>
  <c r="F2321" i="2"/>
  <c r="E2321" i="2"/>
  <c r="D2321" i="2"/>
  <c r="C2321" i="2"/>
  <c r="I2320" i="2" a="1"/>
  <c r="I2320" i="2" s="1"/>
  <c r="H2320" i="2"/>
  <c r="G2320" i="2"/>
  <c r="H2320" i="6" s="1"/>
  <c r="F2320" i="2"/>
  <c r="E2320" i="2"/>
  <c r="D2320" i="2"/>
  <c r="C2320" i="2"/>
  <c r="I2319" i="2" a="1"/>
  <c r="I2319" i="2" s="1"/>
  <c r="H2319" i="2"/>
  <c r="G2319" i="2"/>
  <c r="F2319" i="2"/>
  <c r="G2319" i="6" s="1"/>
  <c r="E2319" i="2"/>
  <c r="D2319" i="2"/>
  <c r="F2319" i="6" s="1"/>
  <c r="C2319" i="2"/>
  <c r="I2318" i="2" a="1"/>
  <c r="I2318" i="2" s="1"/>
  <c r="H2318" i="2"/>
  <c r="G2318" i="2"/>
  <c r="F2318" i="2"/>
  <c r="E2318" i="2"/>
  <c r="D2318" i="2"/>
  <c r="C2318" i="2"/>
  <c r="I2317" i="2" a="1"/>
  <c r="I2317" i="2" s="1"/>
  <c r="H2317" i="2"/>
  <c r="G2317" i="2"/>
  <c r="F2317" i="2"/>
  <c r="G2317" i="6" s="1"/>
  <c r="E2317" i="2"/>
  <c r="D2317" i="2"/>
  <c r="F2317" i="6" s="1"/>
  <c r="C2317" i="2"/>
  <c r="I2316" i="2" a="1"/>
  <c r="I2316" i="2" s="1"/>
  <c r="H2316" i="2"/>
  <c r="G2316" i="2"/>
  <c r="F2316" i="2"/>
  <c r="E2316" i="2"/>
  <c r="D2316" i="2"/>
  <c r="F2316" i="6" s="1"/>
  <c r="C2316" i="2"/>
  <c r="I2315" i="2" a="1"/>
  <c r="I2315" i="2" s="1"/>
  <c r="H2315" i="2"/>
  <c r="I2315" i="7" s="1"/>
  <c r="G2315" i="2"/>
  <c r="H2315" i="7" s="1"/>
  <c r="F2315" i="2"/>
  <c r="E2315" i="2"/>
  <c r="D2315" i="2"/>
  <c r="C2315" i="2"/>
  <c r="I2314" i="2" a="1"/>
  <c r="I2314" i="2" s="1"/>
  <c r="H2314" i="2"/>
  <c r="G2314" i="2"/>
  <c r="F2314" i="2"/>
  <c r="E2314" i="2"/>
  <c r="D2314" i="2"/>
  <c r="C2314" i="2"/>
  <c r="I2313" i="2" a="1"/>
  <c r="I2313" i="2" s="1"/>
  <c r="H2313" i="2"/>
  <c r="G2313" i="2"/>
  <c r="F2313" i="2"/>
  <c r="E2313" i="2"/>
  <c r="D2313" i="2"/>
  <c r="C2313" i="2"/>
  <c r="I2312" i="2" a="1"/>
  <c r="I2312" i="2" s="1"/>
  <c r="H2312" i="2"/>
  <c r="G2312" i="2"/>
  <c r="F2312" i="2"/>
  <c r="G2312" i="7" s="1"/>
  <c r="E2312" i="2"/>
  <c r="D2312" i="2"/>
  <c r="F2312" i="7" s="1"/>
  <c r="C2312" i="2"/>
  <c r="I2311" i="2" a="1"/>
  <c r="I2311" i="2" s="1"/>
  <c r="H2311" i="2"/>
  <c r="G2311" i="2"/>
  <c r="F2311" i="2"/>
  <c r="E2311" i="2"/>
  <c r="D2311" i="2"/>
  <c r="C2311" i="2"/>
  <c r="I2310" i="2" a="1"/>
  <c r="I2310" i="2" s="1"/>
  <c r="H2310" i="2"/>
  <c r="G2310" i="2"/>
  <c r="F2310" i="2"/>
  <c r="E2310" i="2"/>
  <c r="D2310" i="2"/>
  <c r="C2310" i="2"/>
  <c r="I2309" i="2" a="1"/>
  <c r="I2309" i="2" s="1"/>
  <c r="H2309" i="2"/>
  <c r="G2309" i="2"/>
  <c r="F2309" i="2"/>
  <c r="E2309" i="2"/>
  <c r="D2309" i="2"/>
  <c r="C2309" i="2"/>
  <c r="I2308" i="2" a="1"/>
  <c r="I2308" i="2" s="1"/>
  <c r="H2308" i="2"/>
  <c r="G2308" i="2"/>
  <c r="H2308" i="6" s="1"/>
  <c r="F2308" i="2"/>
  <c r="E2308" i="2"/>
  <c r="D2308" i="2"/>
  <c r="C2308" i="2"/>
  <c r="I2307" i="2" a="1"/>
  <c r="I2307" i="2" s="1"/>
  <c r="H2307" i="2"/>
  <c r="G2307" i="2"/>
  <c r="F2307" i="2"/>
  <c r="G2307" i="6" s="1"/>
  <c r="E2307" i="2"/>
  <c r="D2307" i="2"/>
  <c r="F2307" i="6" s="1"/>
  <c r="C2307" i="2"/>
  <c r="I2306" i="2" a="1"/>
  <c r="I2306" i="2" s="1"/>
  <c r="H2306" i="2"/>
  <c r="G2306" i="2"/>
  <c r="F2306" i="2"/>
  <c r="E2306" i="2"/>
  <c r="D2306" i="2"/>
  <c r="C2306" i="2"/>
  <c r="I2305" i="2" a="1"/>
  <c r="I2305" i="2" s="1"/>
  <c r="H2305" i="2"/>
  <c r="G2305" i="2"/>
  <c r="F2305" i="2"/>
  <c r="G2305" i="6" s="1"/>
  <c r="E2305" i="2"/>
  <c r="D2305" i="2"/>
  <c r="C2305" i="2"/>
  <c r="I2304" i="2" a="1"/>
  <c r="I2304" i="2" s="1"/>
  <c r="H2304" i="2"/>
  <c r="G2304" i="2"/>
  <c r="F2304" i="2"/>
  <c r="E2304" i="2"/>
  <c r="D2304" i="2"/>
  <c r="C2304" i="2"/>
  <c r="I2303" i="2" a="1"/>
  <c r="I2303" i="2" s="1"/>
  <c r="H2303" i="2"/>
  <c r="G2303" i="2"/>
  <c r="F2303" i="2"/>
  <c r="E2303" i="2"/>
  <c r="D2303" i="2"/>
  <c r="C2303" i="2"/>
  <c r="I2302" i="2" a="1"/>
  <c r="I2302" i="2" s="1"/>
  <c r="H2302" i="2"/>
  <c r="G2302" i="2"/>
  <c r="F2302" i="2"/>
  <c r="E2302" i="2"/>
  <c r="D2302" i="2"/>
  <c r="C2302" i="2"/>
  <c r="I2301" i="2" a="1"/>
  <c r="I2301" i="2" s="1"/>
  <c r="H2301" i="2"/>
  <c r="G2301" i="2"/>
  <c r="F2301" i="2"/>
  <c r="E2301" i="2"/>
  <c r="D2301" i="2"/>
  <c r="C2301" i="2"/>
  <c r="I2300" i="2" a="1"/>
  <c r="I2300" i="2" s="1"/>
  <c r="H2300" i="2"/>
  <c r="G2300" i="2"/>
  <c r="F2300" i="2"/>
  <c r="G2300" i="7" s="1"/>
  <c r="E2300" i="2"/>
  <c r="D2300" i="2"/>
  <c r="C2300" i="2"/>
  <c r="I2299" i="2" a="1"/>
  <c r="I2299" i="2" s="1"/>
  <c r="H2299" i="2"/>
  <c r="G2299" i="2"/>
  <c r="F2299" i="2"/>
  <c r="E2299" i="2"/>
  <c r="D2299" i="2"/>
  <c r="C2299" i="2"/>
  <c r="I2298" i="2" a="1"/>
  <c r="I2298" i="2" s="1"/>
  <c r="H2298" i="2"/>
  <c r="G2298" i="2"/>
  <c r="H2298" i="6" s="1"/>
  <c r="F2298" i="2"/>
  <c r="G2298" i="6" s="1"/>
  <c r="E2298" i="2"/>
  <c r="D2298" i="2"/>
  <c r="C2298" i="2"/>
  <c r="I2297" i="2" a="1"/>
  <c r="I2297" i="2" s="1"/>
  <c r="H2297" i="2"/>
  <c r="G2297" i="2"/>
  <c r="F2297" i="2"/>
  <c r="E2297" i="2"/>
  <c r="D2297" i="2"/>
  <c r="C2297" i="2"/>
  <c r="I2296" i="2" a="1"/>
  <c r="I2296" i="2" s="1"/>
  <c r="H2296" i="2"/>
  <c r="G2296" i="2"/>
  <c r="F2296" i="2"/>
  <c r="E2296" i="2"/>
  <c r="D2296" i="2"/>
  <c r="C2296" i="2"/>
  <c r="I2295" i="2" a="1"/>
  <c r="I2295" i="2" s="1"/>
  <c r="H2295" i="2"/>
  <c r="G2295" i="2"/>
  <c r="H2295" i="6" s="1"/>
  <c r="F2295" i="2"/>
  <c r="G2295" i="6" s="1"/>
  <c r="E2295" i="2"/>
  <c r="D2295" i="2"/>
  <c r="F2295" i="6" s="1"/>
  <c r="C2295" i="2"/>
  <c r="I2294" i="2" a="1"/>
  <c r="I2294" i="2" s="1"/>
  <c r="H2294" i="2"/>
  <c r="G2294" i="2"/>
  <c r="F2294" i="2"/>
  <c r="E2294" i="2"/>
  <c r="D2294" i="2"/>
  <c r="C2294" i="2"/>
  <c r="I2293" i="2" a="1"/>
  <c r="I2293" i="2" s="1"/>
  <c r="H2293" i="2"/>
  <c r="G2293" i="2"/>
  <c r="F2293" i="2"/>
  <c r="G2293" i="6" s="1"/>
  <c r="E2293" i="2"/>
  <c r="D2293" i="2"/>
  <c r="C2293" i="2"/>
  <c r="I2292" i="2" a="1"/>
  <c r="I2292" i="2" s="1"/>
  <c r="H2292" i="2"/>
  <c r="G2292" i="2"/>
  <c r="F2292" i="2"/>
  <c r="E2292" i="2"/>
  <c r="D2292" i="2"/>
  <c r="F2292" i="6" s="1"/>
  <c r="C2292" i="2"/>
  <c r="I2291" i="2" a="1"/>
  <c r="I2291" i="2" s="1"/>
  <c r="H2291" i="2"/>
  <c r="G2291" i="2"/>
  <c r="F2291" i="2"/>
  <c r="E2291" i="2"/>
  <c r="D2291" i="2"/>
  <c r="C2291" i="2"/>
  <c r="I2290" i="2" a="1"/>
  <c r="I2290" i="2" s="1"/>
  <c r="H2290" i="2"/>
  <c r="G2290" i="2"/>
  <c r="F2290" i="2"/>
  <c r="E2290" i="2"/>
  <c r="D2290" i="2"/>
  <c r="C2290" i="2"/>
  <c r="I2289" i="2" a="1"/>
  <c r="I2289" i="2" s="1"/>
  <c r="H2289" i="2"/>
  <c r="G2289" i="2"/>
  <c r="F2289" i="2"/>
  <c r="E2289" i="2"/>
  <c r="D2289" i="2"/>
  <c r="C2289" i="2"/>
  <c r="I2288" i="2" a="1"/>
  <c r="I2288" i="2" s="1"/>
  <c r="H2288" i="2"/>
  <c r="G2288" i="2"/>
  <c r="F2288" i="2"/>
  <c r="E2288" i="2"/>
  <c r="D2288" i="2"/>
  <c r="C2288" i="2"/>
  <c r="I2287" i="2" a="1"/>
  <c r="I2287" i="2" s="1"/>
  <c r="H2287" i="2"/>
  <c r="G2287" i="2"/>
  <c r="F2287" i="2"/>
  <c r="E2287" i="2"/>
  <c r="D2287" i="2"/>
  <c r="C2287" i="2"/>
  <c r="I2286" i="2" a="1"/>
  <c r="I2286" i="2" s="1"/>
  <c r="H2286" i="2"/>
  <c r="G2286" i="2"/>
  <c r="H2286" i="6" s="1"/>
  <c r="F2286" i="2"/>
  <c r="G2286" i="6" s="1"/>
  <c r="E2286" i="2"/>
  <c r="D2286" i="2"/>
  <c r="C2286" i="2"/>
  <c r="I2285" i="2" a="1"/>
  <c r="I2285" i="2" s="1"/>
  <c r="H2285" i="2"/>
  <c r="G2285" i="2"/>
  <c r="F2285" i="2"/>
  <c r="E2285" i="2"/>
  <c r="D2285" i="2"/>
  <c r="C2285" i="2"/>
  <c r="I2284" i="2" a="1"/>
  <c r="I2284" i="2" s="1"/>
  <c r="H2284" i="2"/>
  <c r="G2284" i="2"/>
  <c r="F2284" i="2"/>
  <c r="E2284" i="2"/>
  <c r="D2284" i="2"/>
  <c r="C2284" i="2"/>
  <c r="I2283" i="2" a="1"/>
  <c r="I2283" i="2" s="1"/>
  <c r="H2283" i="2"/>
  <c r="G2283" i="2"/>
  <c r="H2283" i="6" s="1"/>
  <c r="F2283" i="2"/>
  <c r="G2283" i="6" s="1"/>
  <c r="E2283" i="2"/>
  <c r="D2283" i="2"/>
  <c r="F2283" i="6" s="1"/>
  <c r="C2283" i="2"/>
  <c r="I2282" i="2" a="1"/>
  <c r="I2282" i="2" s="1"/>
  <c r="H2282" i="2"/>
  <c r="G2282" i="2"/>
  <c r="F2282" i="2"/>
  <c r="E2282" i="2"/>
  <c r="D2282" i="2"/>
  <c r="C2282" i="2"/>
  <c r="I2281" i="2" a="1"/>
  <c r="I2281" i="2" s="1"/>
  <c r="H2281" i="2"/>
  <c r="G2281" i="2"/>
  <c r="F2281" i="2"/>
  <c r="G2281" i="6" s="1"/>
  <c r="E2281" i="2"/>
  <c r="D2281" i="2"/>
  <c r="C2281" i="2"/>
  <c r="I2280" i="2" a="1"/>
  <c r="I2280" i="2" s="1"/>
  <c r="H2280" i="2"/>
  <c r="G2280" i="2"/>
  <c r="F2280" i="2"/>
  <c r="E2280" i="2"/>
  <c r="D2280" i="2"/>
  <c r="F2280" i="6" s="1"/>
  <c r="C2280" i="2"/>
  <c r="I2279" i="2" a="1"/>
  <c r="I2279" i="2" s="1"/>
  <c r="H2279" i="2"/>
  <c r="I2279" i="7" s="1"/>
  <c r="G2279" i="2"/>
  <c r="H2279" i="7" s="1"/>
  <c r="F2279" i="2"/>
  <c r="E2279" i="2"/>
  <c r="D2279" i="2"/>
  <c r="C2279" i="2"/>
  <c r="I2278" i="2" a="1"/>
  <c r="I2278" i="2" s="1"/>
  <c r="H2278" i="2"/>
  <c r="G2278" i="2"/>
  <c r="F2278" i="2"/>
  <c r="E2278" i="2"/>
  <c r="D2278" i="2"/>
  <c r="C2278" i="2"/>
  <c r="I2277" i="2" a="1"/>
  <c r="I2277" i="2" s="1"/>
  <c r="H2277" i="2"/>
  <c r="G2277" i="2"/>
  <c r="F2277" i="2"/>
  <c r="E2277" i="2"/>
  <c r="D2277" i="2"/>
  <c r="C2277" i="2"/>
  <c r="I2276" i="2" a="1"/>
  <c r="I2276" i="2" s="1"/>
  <c r="H2276" i="2"/>
  <c r="G2276" i="2"/>
  <c r="F2276" i="2"/>
  <c r="G2276" i="7" s="1"/>
  <c r="E2276" i="2"/>
  <c r="D2276" i="2"/>
  <c r="C2276" i="2"/>
  <c r="I2275" i="2" a="1"/>
  <c r="I2275" i="2" s="1"/>
  <c r="H2275" i="2"/>
  <c r="G2275" i="2"/>
  <c r="F2275" i="2"/>
  <c r="E2275" i="2"/>
  <c r="D2275" i="2"/>
  <c r="C2275" i="2"/>
  <c r="I2274" i="2" a="1"/>
  <c r="I2274" i="2" s="1"/>
  <c r="H2274" i="2"/>
  <c r="G2274" i="2"/>
  <c r="H2274" i="6" s="1"/>
  <c r="F2274" i="2"/>
  <c r="G2274" i="6" s="1"/>
  <c r="E2274" i="2"/>
  <c r="D2274" i="2"/>
  <c r="C2274" i="2"/>
  <c r="I2273" i="2" a="1"/>
  <c r="I2273" i="2" s="1"/>
  <c r="H2273" i="2"/>
  <c r="G2273" i="2"/>
  <c r="F2273" i="2"/>
  <c r="E2273" i="2"/>
  <c r="D2273" i="2"/>
  <c r="C2273" i="2"/>
  <c r="I2272" i="2" a="1"/>
  <c r="I2272" i="2" s="1"/>
  <c r="H2272" i="2"/>
  <c r="G2272" i="2"/>
  <c r="F2272" i="2"/>
  <c r="E2272" i="2"/>
  <c r="D2272" i="2"/>
  <c r="C2272" i="2"/>
  <c r="I2271" i="2" a="1"/>
  <c r="I2271" i="2" s="1"/>
  <c r="H2271" i="2"/>
  <c r="G2271" i="2"/>
  <c r="H2271" i="6" s="1"/>
  <c r="F2271" i="2"/>
  <c r="G2271" i="6" s="1"/>
  <c r="E2271" i="2"/>
  <c r="D2271" i="2"/>
  <c r="F2271" i="6" s="1"/>
  <c r="C2271" i="2"/>
  <c r="I2270" i="2" a="1"/>
  <c r="I2270" i="2" s="1"/>
  <c r="H2270" i="2"/>
  <c r="G2270" i="2"/>
  <c r="F2270" i="2"/>
  <c r="G2270" i="7" s="1"/>
  <c r="E2270" i="2"/>
  <c r="D2270" i="2"/>
  <c r="C2270" i="2"/>
  <c r="I2269" i="2" a="1"/>
  <c r="I2269" i="2" s="1"/>
  <c r="H2269" i="2"/>
  <c r="G2269" i="2"/>
  <c r="F2269" i="2"/>
  <c r="G2269" i="6" s="1"/>
  <c r="E2269" i="2"/>
  <c r="D2269" i="2"/>
  <c r="C2269" i="2"/>
  <c r="I2268" i="2" a="1"/>
  <c r="I2268" i="2" s="1"/>
  <c r="H2268" i="2"/>
  <c r="G2268" i="2"/>
  <c r="F2268" i="2"/>
  <c r="E2268" i="2"/>
  <c r="D2268" i="2"/>
  <c r="F2268" i="7" s="1"/>
  <c r="C2268" i="2"/>
  <c r="I2267" i="2" a="1"/>
  <c r="I2267" i="2" s="1"/>
  <c r="H2267" i="2"/>
  <c r="G2267" i="2"/>
  <c r="F2267" i="2"/>
  <c r="E2267" i="2"/>
  <c r="D2267" i="2"/>
  <c r="C2267" i="2"/>
  <c r="I2266" i="2" a="1"/>
  <c r="I2266" i="2" s="1"/>
  <c r="H2266" i="2"/>
  <c r="G2266" i="2"/>
  <c r="F2266" i="2"/>
  <c r="E2266" i="2"/>
  <c r="D2266" i="2"/>
  <c r="C2266" i="2"/>
  <c r="I2265" i="2" a="1"/>
  <c r="I2265" i="2" s="1"/>
  <c r="H2265" i="2"/>
  <c r="G2265" i="2"/>
  <c r="F2265" i="2"/>
  <c r="E2265" i="2"/>
  <c r="D2265" i="2"/>
  <c r="C2265" i="2"/>
  <c r="I2264" i="2" a="1"/>
  <c r="I2264" i="2" s="1"/>
  <c r="H2264" i="2"/>
  <c r="G2264" i="2"/>
  <c r="F2264" i="2"/>
  <c r="E2264" i="2"/>
  <c r="D2264" i="2"/>
  <c r="C2264" i="2"/>
  <c r="I2263" i="2" a="1"/>
  <c r="I2263" i="2" s="1"/>
  <c r="H2263" i="2"/>
  <c r="G2263" i="2"/>
  <c r="F2263" i="2"/>
  <c r="E2263" i="2"/>
  <c r="D2263" i="2"/>
  <c r="C2263" i="2"/>
  <c r="I2262" i="2" a="1"/>
  <c r="I2262" i="2" s="1"/>
  <c r="H2262" i="2"/>
  <c r="G2262" i="2"/>
  <c r="H2262" i="6" s="1"/>
  <c r="F2262" i="2"/>
  <c r="G2262" i="6" s="1"/>
  <c r="E2262" i="2"/>
  <c r="D2262" i="2"/>
  <c r="C2262" i="2"/>
  <c r="I2261" i="2" a="1"/>
  <c r="I2261" i="2" s="1"/>
  <c r="H2261" i="2"/>
  <c r="G2261" i="2"/>
  <c r="F2261" i="2"/>
  <c r="E2261" i="2"/>
  <c r="D2261" i="2"/>
  <c r="C2261" i="2"/>
  <c r="I2260" i="2" a="1"/>
  <c r="I2260" i="2" s="1"/>
  <c r="H2260" i="2"/>
  <c r="G2260" i="2"/>
  <c r="F2260" i="2"/>
  <c r="E2260" i="2"/>
  <c r="D2260" i="2"/>
  <c r="C2260" i="2"/>
  <c r="I2259" i="2" a="1"/>
  <c r="I2259" i="2" s="1"/>
  <c r="H2259" i="2"/>
  <c r="G2259" i="2"/>
  <c r="H2259" i="6" s="1"/>
  <c r="F2259" i="2"/>
  <c r="G2259" i="6" s="1"/>
  <c r="E2259" i="2"/>
  <c r="D2259" i="2"/>
  <c r="F2259" i="6" s="1"/>
  <c r="C2259" i="2"/>
  <c r="I2258" i="2" a="1"/>
  <c r="I2258" i="2" s="1"/>
  <c r="H2258" i="2"/>
  <c r="G2258" i="2"/>
  <c r="F2258" i="2"/>
  <c r="E2258" i="2"/>
  <c r="D2258" i="2"/>
  <c r="C2258" i="2"/>
  <c r="I2257" i="2" a="1"/>
  <c r="I2257" i="2" s="1"/>
  <c r="H2257" i="2"/>
  <c r="G2257" i="2"/>
  <c r="F2257" i="2"/>
  <c r="G2257" i="6" s="1"/>
  <c r="E2257" i="2"/>
  <c r="D2257" i="2"/>
  <c r="C2257" i="2"/>
  <c r="I2256" i="2" a="1"/>
  <c r="I2256" i="2" s="1"/>
  <c r="H2256" i="2"/>
  <c r="G2256" i="2"/>
  <c r="H2256" i="6" s="1"/>
  <c r="F2256" i="2"/>
  <c r="E2256" i="2"/>
  <c r="D2256" i="2"/>
  <c r="F2256" i="6" s="1"/>
  <c r="C2256" i="2"/>
  <c r="I2255" i="2" a="1"/>
  <c r="I2255" i="2" s="1"/>
  <c r="H2255" i="2"/>
  <c r="G2255" i="2"/>
  <c r="F2255" i="2"/>
  <c r="E2255" i="2"/>
  <c r="D2255" i="2"/>
  <c r="C2255" i="2"/>
  <c r="I2254" i="2" a="1"/>
  <c r="I2254" i="2" s="1"/>
  <c r="H2254" i="2"/>
  <c r="G2254" i="2"/>
  <c r="F2254" i="2"/>
  <c r="E2254" i="2"/>
  <c r="D2254" i="2"/>
  <c r="C2254" i="2"/>
  <c r="I2253" i="2" a="1"/>
  <c r="I2253" i="2" s="1"/>
  <c r="H2253" i="2"/>
  <c r="G2253" i="2"/>
  <c r="F2253" i="2"/>
  <c r="E2253" i="2"/>
  <c r="D2253" i="2"/>
  <c r="C2253" i="2"/>
  <c r="I2252" i="2" a="1"/>
  <c r="I2252" i="2" s="1"/>
  <c r="H2252" i="2"/>
  <c r="G2252" i="2"/>
  <c r="F2252" i="2"/>
  <c r="E2252" i="2"/>
  <c r="D2252" i="2"/>
  <c r="C2252" i="2"/>
  <c r="I2251" i="2" a="1"/>
  <c r="I2251" i="2" s="1"/>
  <c r="H2251" i="2"/>
  <c r="G2251" i="2"/>
  <c r="F2251" i="2"/>
  <c r="E2251" i="2"/>
  <c r="D2251" i="2"/>
  <c r="C2251" i="2"/>
  <c r="I2250" i="2" a="1"/>
  <c r="I2250" i="2" s="1"/>
  <c r="H2250" i="2"/>
  <c r="G2250" i="2"/>
  <c r="H2250" i="6" s="1"/>
  <c r="F2250" i="2"/>
  <c r="G2250" i="6" s="1"/>
  <c r="E2250" i="2"/>
  <c r="D2250" i="2"/>
  <c r="C2250" i="2"/>
  <c r="I2249" i="2" a="1"/>
  <c r="I2249" i="2" s="1"/>
  <c r="H2249" i="2"/>
  <c r="G2249" i="2"/>
  <c r="F2249" i="2"/>
  <c r="E2249" i="2"/>
  <c r="D2249" i="2"/>
  <c r="C2249" i="2"/>
  <c r="I2248" i="2" a="1"/>
  <c r="I2248" i="2" s="1"/>
  <c r="H2248" i="2"/>
  <c r="G2248" i="2"/>
  <c r="F2248" i="2"/>
  <c r="E2248" i="2"/>
  <c r="D2248" i="2"/>
  <c r="C2248" i="2"/>
  <c r="I2247" i="2" a="1"/>
  <c r="I2247" i="2" s="1"/>
  <c r="H2247" i="2"/>
  <c r="G2247" i="2"/>
  <c r="H2247" i="6" s="1"/>
  <c r="F2247" i="2"/>
  <c r="G2247" i="6" s="1"/>
  <c r="E2247" i="2"/>
  <c r="D2247" i="2"/>
  <c r="F2247" i="6" s="1"/>
  <c r="C2247" i="2"/>
  <c r="I2246" i="2" a="1"/>
  <c r="I2246" i="2" s="1"/>
  <c r="H2246" i="2"/>
  <c r="G2246" i="2"/>
  <c r="F2246" i="2"/>
  <c r="E2246" i="2"/>
  <c r="D2246" i="2"/>
  <c r="C2246" i="2"/>
  <c r="I2245" i="2" a="1"/>
  <c r="I2245" i="2" s="1"/>
  <c r="H2245" i="2"/>
  <c r="G2245" i="2"/>
  <c r="F2245" i="2"/>
  <c r="G2245" i="6" s="1"/>
  <c r="E2245" i="2"/>
  <c r="D2245" i="2"/>
  <c r="C2245" i="2"/>
  <c r="I2244" i="2" a="1"/>
  <c r="I2244" i="2" s="1"/>
  <c r="H2244" i="2"/>
  <c r="G2244" i="2"/>
  <c r="F2244" i="2"/>
  <c r="E2244" i="2"/>
  <c r="D2244" i="2"/>
  <c r="F2244" i="6" s="1"/>
  <c r="C2244" i="2"/>
  <c r="I2243" i="2" a="1"/>
  <c r="I2243" i="2" s="1"/>
  <c r="H2243" i="2"/>
  <c r="G2243" i="2"/>
  <c r="F2243" i="2"/>
  <c r="E2243" i="2"/>
  <c r="D2243" i="2"/>
  <c r="C2243" i="2"/>
  <c r="I2242" i="2" a="1"/>
  <c r="I2242" i="2" s="1"/>
  <c r="H2242" i="2"/>
  <c r="G2242" i="2"/>
  <c r="F2242" i="2"/>
  <c r="E2242" i="2"/>
  <c r="D2242" i="2"/>
  <c r="C2242" i="2"/>
  <c r="I2241" i="2" a="1"/>
  <c r="I2241" i="2" s="1"/>
  <c r="H2241" i="2"/>
  <c r="G2241" i="2"/>
  <c r="F2241" i="2"/>
  <c r="E2241" i="2"/>
  <c r="D2241" i="2"/>
  <c r="C2241" i="2"/>
  <c r="I2240" i="2" a="1"/>
  <c r="I2240" i="2" s="1"/>
  <c r="H2240" i="2"/>
  <c r="G2240" i="2"/>
  <c r="F2240" i="2"/>
  <c r="E2240" i="2"/>
  <c r="D2240" i="2"/>
  <c r="C2240" i="2"/>
  <c r="I2239" i="2" a="1"/>
  <c r="I2239" i="2" s="1"/>
  <c r="H2239" i="2"/>
  <c r="G2239" i="2"/>
  <c r="F2239" i="2"/>
  <c r="E2239" i="2"/>
  <c r="D2239" i="2"/>
  <c r="C2239" i="2"/>
  <c r="I2238" i="2" a="1"/>
  <c r="I2238" i="2" s="1"/>
  <c r="H2238" i="2"/>
  <c r="G2238" i="2"/>
  <c r="H2238" i="6" s="1"/>
  <c r="F2238" i="2"/>
  <c r="G2238" i="6" s="1"/>
  <c r="E2238" i="2"/>
  <c r="D2238" i="2"/>
  <c r="C2238" i="2"/>
  <c r="I2237" i="2" a="1"/>
  <c r="I2237" i="2" s="1"/>
  <c r="H2237" i="2"/>
  <c r="G2237" i="2"/>
  <c r="F2237" i="2"/>
  <c r="E2237" i="2"/>
  <c r="D2237" i="2"/>
  <c r="C2237" i="2"/>
  <c r="I2236" i="2" a="1"/>
  <c r="I2236" i="2" s="1"/>
  <c r="H2236" i="2"/>
  <c r="G2236" i="2"/>
  <c r="F2236" i="2"/>
  <c r="E2236" i="2"/>
  <c r="D2236" i="2"/>
  <c r="C2236" i="2"/>
  <c r="I2235" i="2" a="1"/>
  <c r="I2235" i="2" s="1"/>
  <c r="H2235" i="2"/>
  <c r="G2235" i="2"/>
  <c r="H2235" i="6" s="1"/>
  <c r="F2235" i="2"/>
  <c r="G2235" i="6" s="1"/>
  <c r="E2235" i="2"/>
  <c r="D2235" i="2"/>
  <c r="F2235" i="6" s="1"/>
  <c r="C2235" i="2"/>
  <c r="I2234" i="2" a="1"/>
  <c r="I2234" i="2" s="1"/>
  <c r="H2234" i="2"/>
  <c r="G2234" i="2"/>
  <c r="F2234" i="2"/>
  <c r="G2234" i="7" s="1"/>
  <c r="E2234" i="2"/>
  <c r="D2234" i="2"/>
  <c r="F2234" i="7" s="1"/>
  <c r="C2234" i="2"/>
  <c r="I2233" i="2" a="1"/>
  <c r="I2233" i="2" s="1"/>
  <c r="H2233" i="2"/>
  <c r="G2233" i="2"/>
  <c r="F2233" i="2"/>
  <c r="G2233" i="6" s="1"/>
  <c r="E2233" i="2"/>
  <c r="D2233" i="2"/>
  <c r="C2233" i="2"/>
  <c r="I2232" i="2" a="1"/>
  <c r="I2232" i="2" s="1"/>
  <c r="H2232" i="2"/>
  <c r="G2232" i="2"/>
  <c r="F2232" i="2"/>
  <c r="E2232" i="2"/>
  <c r="D2232" i="2"/>
  <c r="F2232" i="6" s="1"/>
  <c r="C2232" i="2"/>
  <c r="I2231" i="2" a="1"/>
  <c r="I2231" i="2" s="1"/>
  <c r="H2231" i="2"/>
  <c r="G2231" i="2"/>
  <c r="F2231" i="2"/>
  <c r="E2231" i="2"/>
  <c r="D2231" i="2"/>
  <c r="C2231" i="2"/>
  <c r="I2230" i="2" a="1"/>
  <c r="I2230" i="2" s="1"/>
  <c r="H2230" i="2"/>
  <c r="G2230" i="2"/>
  <c r="F2230" i="2"/>
  <c r="E2230" i="2"/>
  <c r="D2230" i="2"/>
  <c r="C2230" i="2"/>
  <c r="I2229" i="2" a="1"/>
  <c r="I2229" i="2" s="1"/>
  <c r="H2229" i="2"/>
  <c r="G2229" i="2"/>
  <c r="F2229" i="2"/>
  <c r="E2229" i="2"/>
  <c r="D2229" i="2"/>
  <c r="C2229" i="2"/>
  <c r="I2228" i="2" a="1"/>
  <c r="I2228" i="2" s="1"/>
  <c r="H2228" i="2"/>
  <c r="G2228" i="2"/>
  <c r="F2228" i="2"/>
  <c r="E2228" i="2"/>
  <c r="D2228" i="2"/>
  <c r="C2228" i="2"/>
  <c r="I2227" i="2" a="1"/>
  <c r="I2227" i="2" s="1"/>
  <c r="H2227" i="2"/>
  <c r="G2227" i="2"/>
  <c r="F2227" i="2"/>
  <c r="E2227" i="2"/>
  <c r="D2227" i="2"/>
  <c r="C2227" i="2"/>
  <c r="I2226" i="2" a="1"/>
  <c r="I2226" i="2" s="1"/>
  <c r="H2226" i="2"/>
  <c r="G2226" i="2"/>
  <c r="H2226" i="6" s="1"/>
  <c r="F2226" i="2"/>
  <c r="E2226" i="2"/>
  <c r="D2226" i="2"/>
  <c r="C2226" i="2"/>
  <c r="I2225" i="2" a="1"/>
  <c r="I2225" i="2" s="1"/>
  <c r="H2225" i="2"/>
  <c r="G2225" i="2"/>
  <c r="H2225" i="6" s="1"/>
  <c r="F2225" i="2"/>
  <c r="G2225" i="6" s="1"/>
  <c r="E2225" i="2"/>
  <c r="D2225" i="2"/>
  <c r="C2225" i="2"/>
  <c r="I2224" i="2" a="1"/>
  <c r="I2224" i="2" s="1"/>
  <c r="H2224" i="2"/>
  <c r="G2224" i="2"/>
  <c r="F2224" i="2"/>
  <c r="E2224" i="2"/>
  <c r="D2224" i="2"/>
  <c r="C2224" i="2"/>
  <c r="I2223" i="2" a="1"/>
  <c r="I2223" i="2" s="1"/>
  <c r="H2223" i="2"/>
  <c r="G2223" i="2"/>
  <c r="F2223" i="2"/>
  <c r="G2223" i="6" s="1"/>
  <c r="E2223" i="2"/>
  <c r="D2223" i="2"/>
  <c r="F2223" i="6" s="1"/>
  <c r="C2223" i="2"/>
  <c r="I2222" i="2" a="1"/>
  <c r="I2222" i="2" s="1"/>
  <c r="H2222" i="2"/>
  <c r="G2222" i="2"/>
  <c r="F2222" i="2"/>
  <c r="E2222" i="2"/>
  <c r="D2222" i="2"/>
  <c r="F2222" i="6" s="1"/>
  <c r="C2222" i="2"/>
  <c r="I2221" i="2" a="1"/>
  <c r="I2221" i="2" s="1"/>
  <c r="H2221" i="2"/>
  <c r="G2221" i="2"/>
  <c r="F2221" i="2"/>
  <c r="G2221" i="6" s="1"/>
  <c r="E2221" i="2"/>
  <c r="D2221" i="2"/>
  <c r="C2221" i="2"/>
  <c r="I2220" i="2" a="1"/>
  <c r="I2220" i="2" s="1"/>
  <c r="H2220" i="2"/>
  <c r="G2220" i="2"/>
  <c r="F2220" i="2"/>
  <c r="E2220" i="2"/>
  <c r="D2220" i="2"/>
  <c r="F2220" i="6" s="1"/>
  <c r="C2220" i="2"/>
  <c r="I2219" i="2" a="1"/>
  <c r="I2219" i="2" s="1"/>
  <c r="H2219" i="2"/>
  <c r="G2219" i="2"/>
  <c r="H2219" i="7" s="1"/>
  <c r="F2219" i="2"/>
  <c r="E2219" i="2"/>
  <c r="D2219" i="2"/>
  <c r="C2219" i="2"/>
  <c r="I2218" i="2" a="1"/>
  <c r="I2218" i="2" s="1"/>
  <c r="H2218" i="2"/>
  <c r="G2218" i="2"/>
  <c r="F2218" i="2"/>
  <c r="E2218" i="2"/>
  <c r="D2218" i="2"/>
  <c r="C2218" i="2"/>
  <c r="I2217" i="2" a="1"/>
  <c r="I2217" i="2" s="1"/>
  <c r="H2217" i="2"/>
  <c r="G2217" i="2"/>
  <c r="H2217" i="6" s="1"/>
  <c r="F2217" i="2"/>
  <c r="G2217" i="6" s="1"/>
  <c r="E2217" i="2"/>
  <c r="D2217" i="2"/>
  <c r="C2217" i="2"/>
  <c r="I2216" i="2" a="1"/>
  <c r="I2216" i="2" s="1"/>
  <c r="H2216" i="2"/>
  <c r="G2216" i="2"/>
  <c r="F2216" i="2"/>
  <c r="E2216" i="2"/>
  <c r="D2216" i="2"/>
  <c r="F2216" i="7" s="1"/>
  <c r="C2216" i="2"/>
  <c r="I2215" i="2" a="1"/>
  <c r="I2215" i="2" s="1"/>
  <c r="H2215" i="2"/>
  <c r="G2215" i="2"/>
  <c r="F2215" i="2"/>
  <c r="E2215" i="2"/>
  <c r="D2215" i="2"/>
  <c r="C2215" i="2"/>
  <c r="I2214" i="2" a="1"/>
  <c r="I2214" i="2" s="1"/>
  <c r="H2214" i="2"/>
  <c r="G2214" i="2"/>
  <c r="F2214" i="2"/>
  <c r="E2214" i="2"/>
  <c r="D2214" i="2"/>
  <c r="C2214" i="2"/>
  <c r="I2213" i="2" a="1"/>
  <c r="I2213" i="2" s="1"/>
  <c r="H2213" i="2"/>
  <c r="G2213" i="2"/>
  <c r="H2213" i="6" s="1"/>
  <c r="F2213" i="2"/>
  <c r="E2213" i="2"/>
  <c r="D2213" i="2"/>
  <c r="C2213" i="2"/>
  <c r="I2212" i="2" a="1"/>
  <c r="I2212" i="2" s="1"/>
  <c r="H2212" i="2"/>
  <c r="G2212" i="2"/>
  <c r="F2212" i="2"/>
  <c r="E2212" i="2"/>
  <c r="D2212" i="2"/>
  <c r="C2212" i="2"/>
  <c r="I2211" i="2" a="1"/>
  <c r="I2211" i="2" s="1"/>
  <c r="H2211" i="2"/>
  <c r="G2211" i="2"/>
  <c r="F2211" i="2"/>
  <c r="G2211" i="6" s="1"/>
  <c r="E2211" i="2"/>
  <c r="D2211" i="2"/>
  <c r="C2211" i="2"/>
  <c r="I2210" i="2" a="1"/>
  <c r="I2210" i="2" s="1"/>
  <c r="H2210" i="2"/>
  <c r="G2210" i="2"/>
  <c r="F2210" i="2"/>
  <c r="E2210" i="2"/>
  <c r="D2210" i="2"/>
  <c r="F2210" i="6" s="1"/>
  <c r="C2210" i="2"/>
  <c r="I2209" i="2" a="1"/>
  <c r="I2209" i="2" s="1"/>
  <c r="H2209" i="2"/>
  <c r="G2209" i="2"/>
  <c r="F2209" i="2"/>
  <c r="E2209" i="2"/>
  <c r="D2209" i="2"/>
  <c r="C2209" i="2"/>
  <c r="I2208" i="2" a="1"/>
  <c r="I2208" i="2" s="1"/>
  <c r="H2208" i="2"/>
  <c r="G2208" i="2"/>
  <c r="F2208" i="2"/>
  <c r="E2208" i="2"/>
  <c r="D2208" i="2"/>
  <c r="F2208" i="6" s="1"/>
  <c r="C2208" i="2"/>
  <c r="I2207" i="2" a="1"/>
  <c r="I2207" i="2" s="1"/>
  <c r="H2207" i="2"/>
  <c r="G2207" i="2"/>
  <c r="F2207" i="2"/>
  <c r="E2207" i="2"/>
  <c r="D2207" i="2"/>
  <c r="C2207" i="2"/>
  <c r="I2206" i="2" a="1"/>
  <c r="I2206" i="2" s="1"/>
  <c r="H2206" i="2"/>
  <c r="G2206" i="2"/>
  <c r="F2206" i="2"/>
  <c r="E2206" i="2"/>
  <c r="D2206" i="2"/>
  <c r="C2206" i="2"/>
  <c r="I2205" i="2" a="1"/>
  <c r="I2205" i="2" s="1"/>
  <c r="H2205" i="2"/>
  <c r="G2205" i="2"/>
  <c r="F2205" i="2"/>
  <c r="E2205" i="2"/>
  <c r="D2205" i="2"/>
  <c r="C2205" i="2"/>
  <c r="I2204" i="2" a="1"/>
  <c r="I2204" i="2" s="1"/>
  <c r="H2204" i="2"/>
  <c r="G2204" i="2"/>
  <c r="F2204" i="2"/>
  <c r="E2204" i="2"/>
  <c r="D2204" i="2"/>
  <c r="C2204" i="2"/>
  <c r="I2203" i="2" a="1"/>
  <c r="I2203" i="2" s="1"/>
  <c r="H2203" i="2"/>
  <c r="G2203" i="2"/>
  <c r="F2203" i="2"/>
  <c r="E2203" i="2"/>
  <c r="D2203" i="2"/>
  <c r="C2203" i="2"/>
  <c r="I2202" i="2" a="1"/>
  <c r="I2202" i="2" s="1"/>
  <c r="H2202" i="2"/>
  <c r="G2202" i="2"/>
  <c r="F2202" i="2"/>
  <c r="E2202" i="2"/>
  <c r="D2202" i="2"/>
  <c r="C2202" i="2"/>
  <c r="I2201" i="2" a="1"/>
  <c r="I2201" i="2" s="1"/>
  <c r="H2201" i="2"/>
  <c r="G2201" i="2"/>
  <c r="H2201" i="6" s="1"/>
  <c r="F2201" i="2"/>
  <c r="E2201" i="2"/>
  <c r="D2201" i="2"/>
  <c r="F2201" i="6" s="1"/>
  <c r="C2201" i="2"/>
  <c r="I2200" i="2" a="1"/>
  <c r="I2200" i="2" s="1"/>
  <c r="H2200" i="2"/>
  <c r="G2200" i="2"/>
  <c r="F2200" i="2"/>
  <c r="E2200" i="2"/>
  <c r="D2200" i="2"/>
  <c r="C2200" i="2"/>
  <c r="I2199" i="2" a="1"/>
  <c r="I2199" i="2" s="1"/>
  <c r="H2199" i="2"/>
  <c r="G2199" i="2"/>
  <c r="H2199" i="6" s="1"/>
  <c r="F2199" i="2"/>
  <c r="G2199" i="6" s="1"/>
  <c r="E2199" i="2"/>
  <c r="D2199" i="2"/>
  <c r="C2199" i="2"/>
  <c r="I2198" i="2" a="1"/>
  <c r="I2198" i="2" s="1"/>
  <c r="H2198" i="2"/>
  <c r="G2198" i="2"/>
  <c r="F2198" i="2"/>
  <c r="E2198" i="2"/>
  <c r="D2198" i="2"/>
  <c r="F2198" i="6" s="1"/>
  <c r="C2198" i="2"/>
  <c r="I2197" i="2" a="1"/>
  <c r="I2197" i="2" s="1"/>
  <c r="H2197" i="2"/>
  <c r="G2197" i="2"/>
  <c r="F2197" i="2"/>
  <c r="E2197" i="2"/>
  <c r="D2197" i="2"/>
  <c r="C2197" i="2"/>
  <c r="I2196" i="2" a="1"/>
  <c r="I2196" i="2" s="1"/>
  <c r="H2196" i="2"/>
  <c r="G2196" i="2"/>
  <c r="F2196" i="2"/>
  <c r="E2196" i="2"/>
  <c r="D2196" i="2"/>
  <c r="F2196" i="6" s="1"/>
  <c r="C2196" i="2"/>
  <c r="I2195" i="2" a="1"/>
  <c r="I2195" i="2" s="1"/>
  <c r="H2195" i="2"/>
  <c r="G2195" i="2"/>
  <c r="F2195" i="2"/>
  <c r="E2195" i="2"/>
  <c r="D2195" i="2"/>
  <c r="F2195" i="6" s="1"/>
  <c r="C2195" i="2"/>
  <c r="I2194" i="2" a="1"/>
  <c r="I2194" i="2" s="1"/>
  <c r="H2194" i="2"/>
  <c r="G2194" i="2"/>
  <c r="F2194" i="2"/>
  <c r="E2194" i="2"/>
  <c r="D2194" i="2"/>
  <c r="C2194" i="2"/>
  <c r="I2193" i="2" a="1"/>
  <c r="I2193" i="2" s="1"/>
  <c r="H2193" i="2"/>
  <c r="G2193" i="2"/>
  <c r="F2193" i="2"/>
  <c r="E2193" i="2"/>
  <c r="D2193" i="2"/>
  <c r="C2193" i="2"/>
  <c r="I2192" i="2" a="1"/>
  <c r="I2192" i="2" s="1"/>
  <c r="H2192" i="2"/>
  <c r="G2192" i="2"/>
  <c r="F2192" i="2"/>
  <c r="E2192" i="2"/>
  <c r="D2192" i="2"/>
  <c r="C2192" i="2"/>
  <c r="I2191" i="2" a="1"/>
  <c r="I2191" i="2" s="1"/>
  <c r="H2191" i="2"/>
  <c r="G2191" i="2"/>
  <c r="F2191" i="2"/>
  <c r="E2191" i="2"/>
  <c r="D2191" i="2"/>
  <c r="C2191" i="2"/>
  <c r="I2190" i="2" a="1"/>
  <c r="I2190" i="2" s="1"/>
  <c r="H2190" i="2"/>
  <c r="G2190" i="2"/>
  <c r="F2190" i="2"/>
  <c r="E2190" i="2"/>
  <c r="D2190" i="2"/>
  <c r="F2190" i="6" s="1"/>
  <c r="C2190" i="2"/>
  <c r="I2189" i="2" a="1"/>
  <c r="I2189" i="2" s="1"/>
  <c r="H2189" i="2"/>
  <c r="G2189" i="2"/>
  <c r="H2189" i="6" s="1"/>
  <c r="F2189" i="2"/>
  <c r="E2189" i="2"/>
  <c r="D2189" i="2"/>
  <c r="F2189" i="6" s="1"/>
  <c r="C2189" i="2"/>
  <c r="I2188" i="2" a="1"/>
  <c r="I2188" i="2" s="1"/>
  <c r="H2188" i="2"/>
  <c r="G2188" i="2"/>
  <c r="F2188" i="2"/>
  <c r="E2188" i="2"/>
  <c r="D2188" i="2"/>
  <c r="C2188" i="2"/>
  <c r="I2187" i="2" a="1"/>
  <c r="I2187" i="2" s="1"/>
  <c r="H2187" i="2"/>
  <c r="G2187" i="2"/>
  <c r="H2187" i="6" s="1"/>
  <c r="F2187" i="2"/>
  <c r="G2187" i="6" s="1"/>
  <c r="E2187" i="2"/>
  <c r="D2187" i="2"/>
  <c r="C2187" i="2"/>
  <c r="I2186" i="2" a="1"/>
  <c r="I2186" i="2" s="1"/>
  <c r="H2186" i="2"/>
  <c r="G2186" i="2"/>
  <c r="F2186" i="2"/>
  <c r="E2186" i="2"/>
  <c r="D2186" i="2"/>
  <c r="F2186" i="6" s="1"/>
  <c r="C2186" i="2"/>
  <c r="I2185" i="2" a="1"/>
  <c r="I2185" i="2" s="1"/>
  <c r="H2185" i="2"/>
  <c r="G2185" i="2"/>
  <c r="F2185" i="2"/>
  <c r="E2185" i="2"/>
  <c r="D2185" i="2"/>
  <c r="C2185" i="2"/>
  <c r="I2184" i="2" a="1"/>
  <c r="I2184" i="2" s="1"/>
  <c r="H2184" i="2"/>
  <c r="G2184" i="2"/>
  <c r="F2184" i="2"/>
  <c r="E2184" i="2"/>
  <c r="D2184" i="2"/>
  <c r="F2184" i="6" s="1"/>
  <c r="C2184" i="2"/>
  <c r="I2183" i="2" a="1"/>
  <c r="I2183" i="2" s="1"/>
  <c r="H2183" i="2"/>
  <c r="G2183" i="2"/>
  <c r="F2183" i="2"/>
  <c r="E2183" i="2"/>
  <c r="D2183" i="2"/>
  <c r="C2183" i="2"/>
  <c r="I2182" i="2" a="1"/>
  <c r="I2182" i="2" s="1"/>
  <c r="H2182" i="2"/>
  <c r="G2182" i="2"/>
  <c r="F2182" i="2"/>
  <c r="E2182" i="2"/>
  <c r="D2182" i="2"/>
  <c r="C2182" i="2"/>
  <c r="I2181" i="2" a="1"/>
  <c r="I2181" i="2" s="1"/>
  <c r="H2181" i="2"/>
  <c r="G2181" i="2"/>
  <c r="F2181" i="2"/>
  <c r="E2181" i="2"/>
  <c r="D2181" i="2"/>
  <c r="C2181" i="2"/>
  <c r="I2180" i="2" a="1"/>
  <c r="I2180" i="2" s="1"/>
  <c r="H2180" i="2"/>
  <c r="G2180" i="2"/>
  <c r="F2180" i="2"/>
  <c r="E2180" i="2"/>
  <c r="D2180" i="2"/>
  <c r="C2180" i="2"/>
  <c r="I2179" i="2" a="1"/>
  <c r="I2179" i="2" s="1"/>
  <c r="H2179" i="2"/>
  <c r="G2179" i="2"/>
  <c r="F2179" i="2"/>
  <c r="E2179" i="2"/>
  <c r="D2179" i="2"/>
  <c r="C2179" i="2"/>
  <c r="I2178" i="2" a="1"/>
  <c r="I2178" i="2" s="1"/>
  <c r="H2178" i="2"/>
  <c r="G2178" i="2"/>
  <c r="F2178" i="2"/>
  <c r="E2178" i="2"/>
  <c r="D2178" i="2"/>
  <c r="C2178" i="2"/>
  <c r="I2177" i="2" a="1"/>
  <c r="I2177" i="2" s="1"/>
  <c r="H2177" i="2"/>
  <c r="G2177" i="2"/>
  <c r="H2177" i="6" s="1"/>
  <c r="F2177" i="2"/>
  <c r="E2177" i="2"/>
  <c r="D2177" i="2"/>
  <c r="F2177" i="6" s="1"/>
  <c r="C2177" i="2"/>
  <c r="I2176" i="2" a="1"/>
  <c r="I2176" i="2" s="1"/>
  <c r="H2176" i="2"/>
  <c r="G2176" i="2"/>
  <c r="F2176" i="2"/>
  <c r="E2176" i="2"/>
  <c r="D2176" i="2"/>
  <c r="C2176" i="2"/>
  <c r="I2175" i="2" a="1"/>
  <c r="I2175" i="2" s="1"/>
  <c r="H2175" i="2"/>
  <c r="G2175" i="2"/>
  <c r="H2175" i="6" s="1"/>
  <c r="F2175" i="2"/>
  <c r="G2175" i="6" s="1"/>
  <c r="E2175" i="2"/>
  <c r="D2175" i="2"/>
  <c r="C2175" i="2"/>
  <c r="I2174" i="2" a="1"/>
  <c r="I2174" i="2" s="1"/>
  <c r="H2174" i="2"/>
  <c r="G2174" i="2"/>
  <c r="F2174" i="2"/>
  <c r="E2174" i="2"/>
  <c r="D2174" i="2"/>
  <c r="F2174" i="6" s="1"/>
  <c r="C2174" i="2"/>
  <c r="I2173" i="2" a="1"/>
  <c r="I2173" i="2" s="1"/>
  <c r="H2173" i="2"/>
  <c r="G2173" i="2"/>
  <c r="F2173" i="2"/>
  <c r="E2173" i="2"/>
  <c r="D2173" i="2"/>
  <c r="C2173" i="2"/>
  <c r="I2172" i="2" a="1"/>
  <c r="I2172" i="2" s="1"/>
  <c r="H2172" i="2"/>
  <c r="G2172" i="2"/>
  <c r="F2172" i="2"/>
  <c r="E2172" i="2"/>
  <c r="D2172" i="2"/>
  <c r="F2172" i="6" s="1"/>
  <c r="C2172" i="2"/>
  <c r="I2171" i="2" a="1"/>
  <c r="I2171" i="2" s="1"/>
  <c r="H2171" i="2"/>
  <c r="I2171" i="7" s="1"/>
  <c r="G2171" i="2"/>
  <c r="H2171" i="7" s="1"/>
  <c r="F2171" i="2"/>
  <c r="E2171" i="2"/>
  <c r="D2171" i="2"/>
  <c r="C2171" i="2"/>
  <c r="I2170" i="2" a="1"/>
  <c r="I2170" i="2" s="1"/>
  <c r="H2170" i="2"/>
  <c r="G2170" i="2"/>
  <c r="F2170" i="2"/>
  <c r="E2170" i="2"/>
  <c r="D2170" i="2"/>
  <c r="C2170" i="2"/>
  <c r="I2169" i="2" a="1"/>
  <c r="I2169" i="2" s="1"/>
  <c r="H2169" i="2"/>
  <c r="G2169" i="2"/>
  <c r="F2169" i="2"/>
  <c r="E2169" i="2"/>
  <c r="D2169" i="2"/>
  <c r="C2169" i="2"/>
  <c r="I2168" i="2" a="1"/>
  <c r="I2168" i="2" s="1"/>
  <c r="H2168" i="2"/>
  <c r="G2168" i="2"/>
  <c r="F2168" i="2"/>
  <c r="E2168" i="2"/>
  <c r="D2168" i="2"/>
  <c r="F2168" i="7" s="1"/>
  <c r="C2168" i="2"/>
  <c r="I2167" i="2" a="1"/>
  <c r="I2167" i="2" s="1"/>
  <c r="H2167" i="2"/>
  <c r="G2167" i="2"/>
  <c r="F2167" i="2"/>
  <c r="E2167" i="2"/>
  <c r="D2167" i="2"/>
  <c r="C2167" i="2"/>
  <c r="I2166" i="2" a="1"/>
  <c r="I2166" i="2" s="1"/>
  <c r="H2166" i="2"/>
  <c r="G2166" i="2"/>
  <c r="F2166" i="2"/>
  <c r="G2166" i="7" s="1"/>
  <c r="E2166" i="2"/>
  <c r="D2166" i="2"/>
  <c r="C2166" i="2"/>
  <c r="I2165" i="2" a="1"/>
  <c r="I2165" i="2" s="1"/>
  <c r="H2165" i="2"/>
  <c r="G2165" i="2"/>
  <c r="H2165" i="6" s="1"/>
  <c r="F2165" i="2"/>
  <c r="E2165" i="2"/>
  <c r="D2165" i="2"/>
  <c r="F2165" i="6" s="1"/>
  <c r="C2165" i="2"/>
  <c r="I2164" i="2" a="1"/>
  <c r="I2164" i="2" s="1"/>
  <c r="H2164" i="2"/>
  <c r="G2164" i="2"/>
  <c r="F2164" i="2"/>
  <c r="E2164" i="2"/>
  <c r="D2164" i="2"/>
  <c r="C2164" i="2"/>
  <c r="I2163" i="2" a="1"/>
  <c r="I2163" i="2" s="1"/>
  <c r="H2163" i="2"/>
  <c r="G2163" i="2"/>
  <c r="H2163" i="6" s="1"/>
  <c r="F2163" i="2"/>
  <c r="G2163" i="6" s="1"/>
  <c r="E2163" i="2"/>
  <c r="D2163" i="2"/>
  <c r="C2163" i="2"/>
  <c r="I2162" i="2" a="1"/>
  <c r="I2162" i="2" s="1"/>
  <c r="H2162" i="2"/>
  <c r="G2162" i="2"/>
  <c r="F2162" i="2"/>
  <c r="E2162" i="2"/>
  <c r="D2162" i="2"/>
  <c r="F2162" i="6" s="1"/>
  <c r="C2162" i="2"/>
  <c r="I2161" i="2" a="1"/>
  <c r="I2161" i="2" s="1"/>
  <c r="H2161" i="2"/>
  <c r="G2161" i="2"/>
  <c r="F2161" i="2"/>
  <c r="E2161" i="2"/>
  <c r="D2161" i="2"/>
  <c r="C2161" i="2"/>
  <c r="I2160" i="2" a="1"/>
  <c r="I2160" i="2" s="1"/>
  <c r="H2160" i="2"/>
  <c r="G2160" i="2"/>
  <c r="F2160" i="2"/>
  <c r="E2160" i="2"/>
  <c r="D2160" i="2"/>
  <c r="F2160" i="7" s="1"/>
  <c r="C2160" i="2"/>
  <c r="I2159" i="2" a="1"/>
  <c r="I2159" i="2" s="1"/>
  <c r="H2159" i="2"/>
  <c r="G2159" i="2"/>
  <c r="F2159" i="2"/>
  <c r="E2159" i="2"/>
  <c r="D2159" i="2"/>
  <c r="C2159" i="2"/>
  <c r="I2158" i="2" a="1"/>
  <c r="I2158" i="2" s="1"/>
  <c r="H2158" i="2"/>
  <c r="G2158" i="2"/>
  <c r="F2158" i="2"/>
  <c r="E2158" i="2"/>
  <c r="D2158" i="2"/>
  <c r="C2158" i="2"/>
  <c r="I2157" i="2" a="1"/>
  <c r="I2157" i="2" s="1"/>
  <c r="H2157" i="2"/>
  <c r="G2157" i="2"/>
  <c r="F2157" i="2"/>
  <c r="G2157" i="7" s="1"/>
  <c r="E2157" i="2"/>
  <c r="D2157" i="2"/>
  <c r="C2157" i="2"/>
  <c r="I2156" i="2" a="1"/>
  <c r="I2156" i="2" s="1"/>
  <c r="H2156" i="2"/>
  <c r="G2156" i="2"/>
  <c r="H2156" i="6" s="1"/>
  <c r="F2156" i="2"/>
  <c r="E2156" i="2"/>
  <c r="D2156" i="2"/>
  <c r="C2156" i="2"/>
  <c r="I2155" i="2" a="1"/>
  <c r="I2155" i="2" s="1"/>
  <c r="H2155" i="2"/>
  <c r="G2155" i="2"/>
  <c r="F2155" i="2"/>
  <c r="E2155" i="2"/>
  <c r="D2155" i="2"/>
  <c r="C2155" i="2"/>
  <c r="I2154" i="2" a="1"/>
  <c r="I2154" i="2" s="1"/>
  <c r="H2154" i="2"/>
  <c r="G2154" i="2"/>
  <c r="F2154" i="2"/>
  <c r="E2154" i="2"/>
  <c r="D2154" i="2"/>
  <c r="C2154" i="2"/>
  <c r="I2153" i="2" a="1"/>
  <c r="I2153" i="2" s="1"/>
  <c r="H2153" i="2"/>
  <c r="G2153" i="2"/>
  <c r="H2153" i="6" s="1"/>
  <c r="F2153" i="2"/>
  <c r="G2153" i="6" s="1"/>
  <c r="E2153" i="2"/>
  <c r="D2153" i="2"/>
  <c r="C2153" i="2"/>
  <c r="I2152" i="2" a="1"/>
  <c r="I2152" i="2" s="1"/>
  <c r="H2152" i="2"/>
  <c r="G2152" i="2"/>
  <c r="F2152" i="2"/>
  <c r="G2152" i="6" s="1"/>
  <c r="E2152" i="2"/>
  <c r="D2152" i="2"/>
  <c r="C2152" i="2"/>
  <c r="I2151" i="2" a="1"/>
  <c r="I2151" i="2" s="1"/>
  <c r="H2151" i="2"/>
  <c r="G2151" i="2"/>
  <c r="F2151" i="2"/>
  <c r="E2151" i="2"/>
  <c r="D2151" i="2"/>
  <c r="C2151" i="2"/>
  <c r="I2150" i="2" a="1"/>
  <c r="I2150" i="2" s="1"/>
  <c r="H2150" i="2"/>
  <c r="G2150" i="2"/>
  <c r="H2150" i="6" s="1"/>
  <c r="F2150" i="2"/>
  <c r="E2150" i="2"/>
  <c r="D2150" i="2"/>
  <c r="F2150" i="6" s="1"/>
  <c r="C2150" i="2"/>
  <c r="I2149" i="2" a="1"/>
  <c r="I2149" i="2" s="1"/>
  <c r="H2149" i="2"/>
  <c r="G2149" i="2"/>
  <c r="F2149" i="2"/>
  <c r="E2149" i="2"/>
  <c r="D2149" i="2"/>
  <c r="C2149" i="2"/>
  <c r="I2148" i="2" a="1"/>
  <c r="I2148" i="2" s="1"/>
  <c r="H2148" i="2"/>
  <c r="G2148" i="2"/>
  <c r="F2148" i="2"/>
  <c r="E2148" i="2"/>
  <c r="D2148" i="2"/>
  <c r="C2148" i="2"/>
  <c r="I2147" i="2" a="1"/>
  <c r="I2147" i="2" s="1"/>
  <c r="H2147" i="2"/>
  <c r="G2147" i="2"/>
  <c r="F2147" i="2"/>
  <c r="E2147" i="2"/>
  <c r="D2147" i="2"/>
  <c r="C2147" i="2"/>
  <c r="I2146" i="2" a="1"/>
  <c r="I2146" i="2" s="1"/>
  <c r="H2146" i="2"/>
  <c r="G2146" i="2"/>
  <c r="F2146" i="2"/>
  <c r="G2146" i="6" s="1"/>
  <c r="E2146" i="2"/>
  <c r="D2146" i="2"/>
  <c r="C2146" i="2"/>
  <c r="I2145" i="2" a="1"/>
  <c r="I2145" i="2" s="1"/>
  <c r="H2145" i="2"/>
  <c r="G2145" i="2"/>
  <c r="F2145" i="2"/>
  <c r="E2145" i="2"/>
  <c r="D2145" i="2"/>
  <c r="C2145" i="2"/>
  <c r="I2144" i="2" a="1"/>
  <c r="I2144" i="2" s="1"/>
  <c r="H2144" i="2"/>
  <c r="G2144" i="2"/>
  <c r="F2144" i="2"/>
  <c r="E2144" i="2"/>
  <c r="D2144" i="2"/>
  <c r="C2144" i="2"/>
  <c r="I2143" i="2" a="1"/>
  <c r="I2143" i="2" s="1"/>
  <c r="H2143" i="2"/>
  <c r="G2143" i="2"/>
  <c r="F2143" i="2"/>
  <c r="E2143" i="2"/>
  <c r="D2143" i="2"/>
  <c r="C2143" i="2"/>
  <c r="I2142" i="2" a="1"/>
  <c r="I2142" i="2" s="1"/>
  <c r="H2142" i="2"/>
  <c r="G2142" i="2"/>
  <c r="F2142" i="2"/>
  <c r="E2142" i="2"/>
  <c r="D2142" i="2"/>
  <c r="C2142" i="2"/>
  <c r="I2141" i="2" a="1"/>
  <c r="I2141" i="2" s="1"/>
  <c r="H2141" i="2"/>
  <c r="G2141" i="2"/>
  <c r="H2141" i="6" s="1"/>
  <c r="F2141" i="2"/>
  <c r="G2141" i="6" s="1"/>
  <c r="E2141" i="2"/>
  <c r="D2141" i="2"/>
  <c r="C2141" i="2"/>
  <c r="I2140" i="2" a="1"/>
  <c r="I2140" i="2" s="1"/>
  <c r="H2140" i="2"/>
  <c r="G2140" i="2"/>
  <c r="F2140" i="2"/>
  <c r="G2140" i="6" s="1"/>
  <c r="E2140" i="2"/>
  <c r="D2140" i="2"/>
  <c r="C2140" i="2"/>
  <c r="I2139" i="2" a="1"/>
  <c r="I2139" i="2" s="1"/>
  <c r="H2139" i="2"/>
  <c r="G2139" i="2"/>
  <c r="F2139" i="2"/>
  <c r="E2139" i="2"/>
  <c r="D2139" i="2"/>
  <c r="C2139" i="2"/>
  <c r="I2138" i="2" a="1"/>
  <c r="I2138" i="2" s="1"/>
  <c r="H2138" i="2"/>
  <c r="G2138" i="2"/>
  <c r="H2138" i="6" s="1"/>
  <c r="F2138" i="2"/>
  <c r="E2138" i="2"/>
  <c r="D2138" i="2"/>
  <c r="F2138" i="6" s="1"/>
  <c r="C2138" i="2"/>
  <c r="I2137" i="2" a="1"/>
  <c r="I2137" i="2" s="1"/>
  <c r="H2137" i="2"/>
  <c r="G2137" i="2"/>
  <c r="F2137" i="2"/>
  <c r="E2137" i="2"/>
  <c r="D2137" i="2"/>
  <c r="C2137" i="2"/>
  <c r="I2136" i="2" a="1"/>
  <c r="I2136" i="2" s="1"/>
  <c r="H2136" i="2"/>
  <c r="G2136" i="2"/>
  <c r="F2136" i="2"/>
  <c r="E2136" i="2"/>
  <c r="D2136" i="2"/>
  <c r="C2136" i="2"/>
  <c r="I2135" i="2" a="1"/>
  <c r="I2135" i="2" s="1"/>
  <c r="H2135" i="2"/>
  <c r="G2135" i="2"/>
  <c r="F2135" i="2"/>
  <c r="E2135" i="2"/>
  <c r="D2135" i="2"/>
  <c r="C2135" i="2"/>
  <c r="I2134" i="2" a="1"/>
  <c r="I2134" i="2" s="1"/>
  <c r="H2134" i="2"/>
  <c r="G2134" i="2"/>
  <c r="F2134" i="2"/>
  <c r="E2134" i="2"/>
  <c r="D2134" i="2"/>
  <c r="C2134" i="2"/>
  <c r="I2133" i="2" a="1"/>
  <c r="I2133" i="2" s="1"/>
  <c r="H2133" i="2"/>
  <c r="G2133" i="2"/>
  <c r="F2133" i="2"/>
  <c r="E2133" i="2"/>
  <c r="D2133" i="2"/>
  <c r="C2133" i="2"/>
  <c r="I2132" i="2" a="1"/>
  <c r="I2132" i="2" s="1"/>
  <c r="H2132" i="2"/>
  <c r="G2132" i="2"/>
  <c r="F2132" i="2"/>
  <c r="E2132" i="2"/>
  <c r="D2132" i="2"/>
  <c r="C2132" i="2"/>
  <c r="I2131" i="2" a="1"/>
  <c r="I2131" i="2" s="1"/>
  <c r="H2131" i="2"/>
  <c r="G2131" i="2"/>
  <c r="F2131" i="2"/>
  <c r="E2131" i="2"/>
  <c r="D2131" i="2"/>
  <c r="C2131" i="2"/>
  <c r="I2130" i="2" a="1"/>
  <c r="I2130" i="2" s="1"/>
  <c r="H2130" i="2"/>
  <c r="G2130" i="2"/>
  <c r="F2130" i="2"/>
  <c r="E2130" i="2"/>
  <c r="D2130" i="2"/>
  <c r="C2130" i="2"/>
  <c r="I2129" i="2" a="1"/>
  <c r="I2129" i="2" s="1"/>
  <c r="H2129" i="2"/>
  <c r="I2129" i="7" s="1"/>
  <c r="G2129" i="2"/>
  <c r="F2129" i="2"/>
  <c r="G2129" i="6" s="1"/>
  <c r="E2129" i="2"/>
  <c r="D2129" i="2"/>
  <c r="C2129" i="2"/>
  <c r="I2128" i="2" a="1"/>
  <c r="I2128" i="2" s="1"/>
  <c r="H2128" i="2"/>
  <c r="G2128" i="2"/>
  <c r="F2128" i="2"/>
  <c r="G2128" i="6" s="1"/>
  <c r="E2128" i="2"/>
  <c r="D2128" i="2"/>
  <c r="C2128" i="2"/>
  <c r="I2127" i="2" a="1"/>
  <c r="I2127" i="2" s="1"/>
  <c r="H2127" i="2"/>
  <c r="G2127" i="2"/>
  <c r="F2127" i="2"/>
  <c r="G2127" i="7" s="1"/>
  <c r="E2127" i="2"/>
  <c r="D2127" i="2"/>
  <c r="C2127" i="2"/>
  <c r="I2126" i="2" a="1"/>
  <c r="I2126" i="2" s="1"/>
  <c r="H2126" i="2"/>
  <c r="G2126" i="2"/>
  <c r="H2126" i="6" s="1"/>
  <c r="F2126" i="2"/>
  <c r="E2126" i="2"/>
  <c r="D2126" i="2"/>
  <c r="C2126" i="2"/>
  <c r="I2125" i="2" a="1"/>
  <c r="I2125" i="2" s="1"/>
  <c r="H2125" i="2"/>
  <c r="G2125" i="2"/>
  <c r="F2125" i="2"/>
  <c r="E2125" i="2"/>
  <c r="D2125" i="2"/>
  <c r="C2125" i="2"/>
  <c r="I2124" i="2" a="1"/>
  <c r="I2124" i="2" s="1"/>
  <c r="H2124" i="2"/>
  <c r="G2124" i="2"/>
  <c r="F2124" i="2"/>
  <c r="E2124" i="2"/>
  <c r="D2124" i="2"/>
  <c r="C2124" i="2"/>
  <c r="I2123" i="2" a="1"/>
  <c r="I2123" i="2" s="1"/>
  <c r="H2123" i="2"/>
  <c r="G2123" i="2"/>
  <c r="F2123" i="2"/>
  <c r="E2123" i="2"/>
  <c r="D2123" i="2"/>
  <c r="C2123" i="2"/>
  <c r="I2122" i="2" a="1"/>
  <c r="I2122" i="2" s="1"/>
  <c r="H2122" i="2"/>
  <c r="G2122" i="2"/>
  <c r="F2122" i="2"/>
  <c r="E2122" i="2"/>
  <c r="D2122" i="2"/>
  <c r="C2122" i="2"/>
  <c r="I2121" i="2" a="1"/>
  <c r="I2121" i="2" s="1"/>
  <c r="H2121" i="2"/>
  <c r="G2121" i="2"/>
  <c r="F2121" i="2"/>
  <c r="E2121" i="2"/>
  <c r="D2121" i="2"/>
  <c r="C2121" i="2"/>
  <c r="I2120" i="2" a="1"/>
  <c r="I2120" i="2" s="1"/>
  <c r="H2120" i="2"/>
  <c r="G2120" i="2"/>
  <c r="F2120" i="2"/>
  <c r="E2120" i="2"/>
  <c r="D2120" i="2"/>
  <c r="C2120" i="2"/>
  <c r="I2119" i="2" a="1"/>
  <c r="I2119" i="2" s="1"/>
  <c r="H2119" i="2"/>
  <c r="G2119" i="2"/>
  <c r="F2119" i="2"/>
  <c r="E2119" i="2"/>
  <c r="D2119" i="2"/>
  <c r="C2119" i="2"/>
  <c r="I2118" i="2" a="1"/>
  <c r="I2118" i="2" s="1"/>
  <c r="H2118" i="2"/>
  <c r="G2118" i="2"/>
  <c r="F2118" i="2"/>
  <c r="E2118" i="2"/>
  <c r="D2118" i="2"/>
  <c r="C2118" i="2"/>
  <c r="I2117" i="2" a="1"/>
  <c r="I2117" i="2" s="1"/>
  <c r="H2117" i="2"/>
  <c r="I2117" i="7" s="1"/>
  <c r="G2117" i="2"/>
  <c r="F2117" i="2"/>
  <c r="G2117" i="6" s="1"/>
  <c r="E2117" i="2"/>
  <c r="D2117" i="2"/>
  <c r="C2117" i="2"/>
  <c r="I2116" i="2" a="1"/>
  <c r="I2116" i="2" s="1"/>
  <c r="H2116" i="2"/>
  <c r="G2116" i="2"/>
  <c r="F2116" i="2"/>
  <c r="G2116" i="6" s="1"/>
  <c r="E2116" i="2"/>
  <c r="D2116" i="2"/>
  <c r="C2116" i="2"/>
  <c r="I2115" i="2" a="1"/>
  <c r="I2115" i="2" s="1"/>
  <c r="H2115" i="2"/>
  <c r="G2115" i="2"/>
  <c r="F2115" i="2"/>
  <c r="E2115" i="2"/>
  <c r="D2115" i="2"/>
  <c r="C2115" i="2"/>
  <c r="I2114" i="2" a="1"/>
  <c r="I2114" i="2" s="1"/>
  <c r="H2114" i="2"/>
  <c r="G2114" i="2"/>
  <c r="H2114" i="6" s="1"/>
  <c r="F2114" i="2"/>
  <c r="G2114" i="7" s="1"/>
  <c r="E2114" i="2"/>
  <c r="D2114" i="2"/>
  <c r="F2114" i="7" s="1"/>
  <c r="C2114" i="2"/>
  <c r="I2113" i="2" a="1"/>
  <c r="I2113" i="2" s="1"/>
  <c r="H2113" i="2"/>
  <c r="G2113" i="2"/>
  <c r="F2113" i="2"/>
  <c r="E2113" i="2"/>
  <c r="D2113" i="2"/>
  <c r="C2113" i="2"/>
  <c r="I2112" i="2" a="1"/>
  <c r="I2112" i="2" s="1"/>
  <c r="H2112" i="2"/>
  <c r="G2112" i="2"/>
  <c r="F2112" i="2"/>
  <c r="E2112" i="2"/>
  <c r="D2112" i="2"/>
  <c r="C2112" i="2"/>
  <c r="I2111" i="2" a="1"/>
  <c r="I2111" i="2" s="1"/>
  <c r="H2111" i="2"/>
  <c r="G2111" i="2"/>
  <c r="F2111" i="2"/>
  <c r="E2111" i="2"/>
  <c r="D2111" i="2"/>
  <c r="C2111" i="2"/>
  <c r="I2110" i="2" a="1"/>
  <c r="I2110" i="2" s="1"/>
  <c r="H2110" i="2"/>
  <c r="G2110" i="2"/>
  <c r="F2110" i="2"/>
  <c r="E2110" i="2"/>
  <c r="D2110" i="2"/>
  <c r="C2110" i="2"/>
  <c r="I2109" i="2" a="1"/>
  <c r="I2109" i="2" s="1"/>
  <c r="H2109" i="2"/>
  <c r="G2109" i="2"/>
  <c r="F2109" i="2"/>
  <c r="E2109" i="2"/>
  <c r="D2109" i="2"/>
  <c r="C2109" i="2"/>
  <c r="I2108" i="2" a="1"/>
  <c r="I2108" i="2" s="1"/>
  <c r="H2108" i="2"/>
  <c r="G2108" i="2"/>
  <c r="F2108" i="2"/>
  <c r="E2108" i="2"/>
  <c r="D2108" i="2"/>
  <c r="C2108" i="2"/>
  <c r="I2107" i="2" a="1"/>
  <c r="I2107" i="2" s="1"/>
  <c r="H2107" i="2"/>
  <c r="G2107" i="2"/>
  <c r="F2107" i="2"/>
  <c r="E2107" i="2"/>
  <c r="D2107" i="2"/>
  <c r="C2107" i="2"/>
  <c r="I2106" i="2" a="1"/>
  <c r="I2106" i="2" s="1"/>
  <c r="H2106" i="2"/>
  <c r="G2106" i="2"/>
  <c r="F2106" i="2"/>
  <c r="E2106" i="2"/>
  <c r="D2106" i="2"/>
  <c r="C2106" i="2"/>
  <c r="I2105" i="2" a="1"/>
  <c r="I2105" i="2" s="1"/>
  <c r="H2105" i="2"/>
  <c r="G2105" i="2"/>
  <c r="H2105" i="6" s="1"/>
  <c r="F2105" i="2"/>
  <c r="G2105" i="6" s="1"/>
  <c r="E2105" i="2"/>
  <c r="D2105" i="2"/>
  <c r="C2105" i="2"/>
  <c r="I2104" i="2" a="1"/>
  <c r="I2104" i="2" s="1"/>
  <c r="H2104" i="2"/>
  <c r="G2104" i="2"/>
  <c r="F2104" i="2"/>
  <c r="G2104" i="6" s="1"/>
  <c r="E2104" i="2"/>
  <c r="D2104" i="2"/>
  <c r="C2104" i="2"/>
  <c r="I2103" i="2" a="1"/>
  <c r="I2103" i="2" s="1"/>
  <c r="H2103" i="2"/>
  <c r="G2103" i="2"/>
  <c r="F2103" i="2"/>
  <c r="E2103" i="2"/>
  <c r="D2103" i="2"/>
  <c r="C2103" i="2"/>
  <c r="I2102" i="2" a="1"/>
  <c r="I2102" i="2" s="1"/>
  <c r="H2102" i="2"/>
  <c r="G2102" i="2"/>
  <c r="H2102" i="6" s="1"/>
  <c r="F2102" i="2"/>
  <c r="G2102" i="7" s="1"/>
  <c r="E2102" i="2"/>
  <c r="D2102" i="2"/>
  <c r="F2102" i="6" s="1"/>
  <c r="C2102" i="2"/>
  <c r="I2101" i="2" a="1"/>
  <c r="I2101" i="2" s="1"/>
  <c r="H2101" i="2"/>
  <c r="G2101" i="2"/>
  <c r="F2101" i="2"/>
  <c r="E2101" i="2"/>
  <c r="D2101" i="2"/>
  <c r="C2101" i="2"/>
  <c r="I2100" i="2" a="1"/>
  <c r="I2100" i="2" s="1"/>
  <c r="H2100" i="2"/>
  <c r="G2100" i="2"/>
  <c r="F2100" i="2"/>
  <c r="E2100" i="2"/>
  <c r="D2100" i="2"/>
  <c r="C2100" i="2"/>
  <c r="I2099" i="2" a="1"/>
  <c r="I2099" i="2" s="1"/>
  <c r="H2099" i="2"/>
  <c r="G2099" i="2"/>
  <c r="F2099" i="2"/>
  <c r="E2099" i="2"/>
  <c r="D2099" i="2"/>
  <c r="C2099" i="2"/>
  <c r="I2098" i="2" a="1"/>
  <c r="I2098" i="2" s="1"/>
  <c r="H2098" i="2"/>
  <c r="G2098" i="2"/>
  <c r="F2098" i="2"/>
  <c r="E2098" i="2"/>
  <c r="D2098" i="2"/>
  <c r="C2098" i="2"/>
  <c r="I2097" i="2" a="1"/>
  <c r="I2097" i="2" s="1"/>
  <c r="H2097" i="2"/>
  <c r="G2097" i="2"/>
  <c r="F2097" i="2"/>
  <c r="E2097" i="2"/>
  <c r="D2097" i="2"/>
  <c r="C2097" i="2"/>
  <c r="I2096" i="2" a="1"/>
  <c r="I2096" i="2" s="1"/>
  <c r="H2096" i="2"/>
  <c r="G2096" i="2"/>
  <c r="F2096" i="2"/>
  <c r="E2096" i="2"/>
  <c r="D2096" i="2"/>
  <c r="C2096" i="2"/>
  <c r="I2095" i="2" a="1"/>
  <c r="I2095" i="2" s="1"/>
  <c r="H2095" i="2"/>
  <c r="G2095" i="2"/>
  <c r="F2095" i="2"/>
  <c r="E2095" i="2"/>
  <c r="D2095" i="2"/>
  <c r="C2095" i="2"/>
  <c r="I2094" i="2" a="1"/>
  <c r="I2094" i="2" s="1"/>
  <c r="H2094" i="2"/>
  <c r="G2094" i="2"/>
  <c r="F2094" i="2"/>
  <c r="E2094" i="2"/>
  <c r="D2094" i="2"/>
  <c r="C2094" i="2"/>
  <c r="I2093" i="2" a="1"/>
  <c r="I2093" i="2" s="1"/>
  <c r="H2093" i="2"/>
  <c r="G2093" i="2"/>
  <c r="H2093" i="6" s="1"/>
  <c r="F2093" i="2"/>
  <c r="G2093" i="6" s="1"/>
  <c r="E2093" i="2"/>
  <c r="D2093" i="2"/>
  <c r="C2093" i="2"/>
  <c r="I2092" i="2" a="1"/>
  <c r="I2092" i="2" s="1"/>
  <c r="H2092" i="2"/>
  <c r="G2092" i="2"/>
  <c r="F2092" i="2"/>
  <c r="G2092" i="6" s="1"/>
  <c r="E2092" i="2"/>
  <c r="D2092" i="2"/>
  <c r="C2092" i="2"/>
  <c r="I2091" i="2" a="1"/>
  <c r="I2091" i="2" s="1"/>
  <c r="H2091" i="2"/>
  <c r="G2091" i="2"/>
  <c r="F2091" i="2"/>
  <c r="E2091" i="2"/>
  <c r="D2091" i="2"/>
  <c r="C2091" i="2"/>
  <c r="I2090" i="2" a="1"/>
  <c r="I2090" i="2" s="1"/>
  <c r="H2090" i="2"/>
  <c r="G2090" i="2"/>
  <c r="H2090" i="6" s="1"/>
  <c r="F2090" i="2"/>
  <c r="E2090" i="2"/>
  <c r="D2090" i="2"/>
  <c r="F2090" i="6" s="1"/>
  <c r="C2090" i="2"/>
  <c r="I2089" i="2" a="1"/>
  <c r="I2089" i="2" s="1"/>
  <c r="H2089" i="2"/>
  <c r="G2089" i="2"/>
  <c r="H2089" i="6" s="1"/>
  <c r="F2089" i="2"/>
  <c r="E2089" i="2"/>
  <c r="D2089" i="2"/>
  <c r="C2089" i="2"/>
  <c r="I2088" i="2" a="1"/>
  <c r="I2088" i="2" s="1"/>
  <c r="H2088" i="2"/>
  <c r="G2088" i="2"/>
  <c r="F2088" i="2"/>
  <c r="E2088" i="2"/>
  <c r="D2088" i="2"/>
  <c r="C2088" i="2"/>
  <c r="I2087" i="2" a="1"/>
  <c r="I2087" i="2" s="1"/>
  <c r="H2087" i="2"/>
  <c r="G2087" i="2"/>
  <c r="F2087" i="2"/>
  <c r="E2087" i="2"/>
  <c r="D2087" i="2"/>
  <c r="C2087" i="2"/>
  <c r="I2086" i="2" a="1"/>
  <c r="I2086" i="2" s="1"/>
  <c r="H2086" i="2"/>
  <c r="G2086" i="2"/>
  <c r="F2086" i="2"/>
  <c r="E2086" i="2"/>
  <c r="D2086" i="2"/>
  <c r="C2086" i="2"/>
  <c r="I2085" i="2" a="1"/>
  <c r="I2085" i="2" s="1"/>
  <c r="H2085" i="2"/>
  <c r="G2085" i="2"/>
  <c r="F2085" i="2"/>
  <c r="E2085" i="2"/>
  <c r="D2085" i="2"/>
  <c r="C2085" i="2"/>
  <c r="I2084" i="2" a="1"/>
  <c r="I2084" i="2" s="1"/>
  <c r="H2084" i="2"/>
  <c r="G2084" i="2"/>
  <c r="F2084" i="2"/>
  <c r="G2084" i="7" s="1"/>
  <c r="E2084" i="2"/>
  <c r="D2084" i="2"/>
  <c r="F2084" i="7" s="1"/>
  <c r="C2084" i="2"/>
  <c r="I2083" i="2" a="1"/>
  <c r="I2083" i="2" s="1"/>
  <c r="H2083" i="2"/>
  <c r="G2083" i="2"/>
  <c r="F2083" i="2"/>
  <c r="E2083" i="2"/>
  <c r="D2083" i="2"/>
  <c r="C2083" i="2"/>
  <c r="I2082" i="2" a="1"/>
  <c r="I2082" i="2" s="1"/>
  <c r="H2082" i="2"/>
  <c r="G2082" i="2"/>
  <c r="F2082" i="2"/>
  <c r="E2082" i="2"/>
  <c r="D2082" i="2"/>
  <c r="C2082" i="2"/>
  <c r="I2081" i="2" a="1"/>
  <c r="I2081" i="2" s="1"/>
  <c r="H2081" i="2"/>
  <c r="G2081" i="2"/>
  <c r="H2081" i="7" s="1"/>
  <c r="F2081" i="2"/>
  <c r="G2081" i="6" s="1"/>
  <c r="E2081" i="2"/>
  <c r="D2081" i="2"/>
  <c r="C2081" i="2"/>
  <c r="I2080" i="2" a="1"/>
  <c r="I2080" i="2" s="1"/>
  <c r="H2080" i="2"/>
  <c r="G2080" i="2"/>
  <c r="F2080" i="2"/>
  <c r="G2080" i="6" s="1"/>
  <c r="E2080" i="2"/>
  <c r="D2080" i="2"/>
  <c r="C2080" i="2"/>
  <c r="I2079" i="2" a="1"/>
  <c r="I2079" i="2" s="1"/>
  <c r="H2079" i="2"/>
  <c r="G2079" i="2"/>
  <c r="F2079" i="2"/>
  <c r="E2079" i="2"/>
  <c r="D2079" i="2"/>
  <c r="C2079" i="2"/>
  <c r="I2078" i="2" a="1"/>
  <c r="I2078" i="2" s="1"/>
  <c r="H2078" i="2"/>
  <c r="G2078" i="2"/>
  <c r="H2078" i="6" s="1"/>
  <c r="F2078" i="2"/>
  <c r="E2078" i="2"/>
  <c r="D2078" i="2"/>
  <c r="F2078" i="6" s="1"/>
  <c r="C2078" i="2"/>
  <c r="I2077" i="2" a="1"/>
  <c r="I2077" i="2" s="1"/>
  <c r="H2077" i="2"/>
  <c r="G2077" i="2"/>
  <c r="F2077" i="2"/>
  <c r="E2077" i="2"/>
  <c r="D2077" i="2"/>
  <c r="C2077" i="2"/>
  <c r="I2076" i="2" a="1"/>
  <c r="I2076" i="2" s="1"/>
  <c r="H2076" i="2"/>
  <c r="G2076" i="2"/>
  <c r="F2076" i="2"/>
  <c r="E2076" i="2"/>
  <c r="D2076" i="2"/>
  <c r="C2076" i="2"/>
  <c r="I2075" i="2" a="1"/>
  <c r="I2075" i="2" s="1"/>
  <c r="H2075" i="2"/>
  <c r="G2075" i="2"/>
  <c r="F2075" i="2"/>
  <c r="E2075" i="2"/>
  <c r="D2075" i="2"/>
  <c r="C2075" i="2"/>
  <c r="I2074" i="2" a="1"/>
  <c r="I2074" i="2" s="1"/>
  <c r="H2074" i="2"/>
  <c r="G2074" i="2"/>
  <c r="F2074" i="2"/>
  <c r="E2074" i="2"/>
  <c r="D2074" i="2"/>
  <c r="C2074" i="2"/>
  <c r="I2073" i="2" a="1"/>
  <c r="I2073" i="2" s="1"/>
  <c r="H2073" i="2"/>
  <c r="G2073" i="2"/>
  <c r="F2073" i="2"/>
  <c r="E2073" i="2"/>
  <c r="D2073" i="2"/>
  <c r="C2073" i="2"/>
  <c r="I2072" i="2" a="1"/>
  <c r="I2072" i="2" s="1"/>
  <c r="H2072" i="2"/>
  <c r="G2072" i="2"/>
  <c r="F2072" i="2"/>
  <c r="E2072" i="2"/>
  <c r="D2072" i="2"/>
  <c r="C2072" i="2"/>
  <c r="I2071" i="2" a="1"/>
  <c r="I2071" i="2" s="1"/>
  <c r="H2071" i="2"/>
  <c r="G2071" i="2"/>
  <c r="H2071" i="7" s="1"/>
  <c r="F2071" i="2"/>
  <c r="E2071" i="2"/>
  <c r="D2071" i="2"/>
  <c r="C2071" i="2"/>
  <c r="I2070" i="2" a="1"/>
  <c r="I2070" i="2" s="1"/>
  <c r="H2070" i="2"/>
  <c r="G2070" i="2"/>
  <c r="F2070" i="2"/>
  <c r="E2070" i="2"/>
  <c r="D2070" i="2"/>
  <c r="C2070" i="2"/>
  <c r="I2069" i="2" a="1"/>
  <c r="I2069" i="2" s="1"/>
  <c r="H2069" i="2"/>
  <c r="G2069" i="2"/>
  <c r="H2069" i="6" s="1"/>
  <c r="F2069" i="2"/>
  <c r="G2069" i="6" s="1"/>
  <c r="E2069" i="2"/>
  <c r="D2069" i="2"/>
  <c r="C2069" i="2"/>
  <c r="I2068" i="2" a="1"/>
  <c r="I2068" i="2" s="1"/>
  <c r="H2068" i="2"/>
  <c r="G2068" i="2"/>
  <c r="F2068" i="2"/>
  <c r="G2068" i="6" s="1"/>
  <c r="E2068" i="2"/>
  <c r="D2068" i="2"/>
  <c r="F2068" i="7" s="1"/>
  <c r="C2068" i="2"/>
  <c r="I2067" i="2" a="1"/>
  <c r="I2067" i="2" s="1"/>
  <c r="H2067" i="2"/>
  <c r="I2067" i="7" s="1"/>
  <c r="G2067" i="2"/>
  <c r="F2067" i="2"/>
  <c r="E2067" i="2"/>
  <c r="D2067" i="2"/>
  <c r="C2067" i="2"/>
  <c r="I2066" i="2" a="1"/>
  <c r="I2066" i="2" s="1"/>
  <c r="H2066" i="2"/>
  <c r="G2066" i="2"/>
  <c r="H2066" i="6" s="1"/>
  <c r="F2066" i="2"/>
  <c r="E2066" i="2"/>
  <c r="D2066" i="2"/>
  <c r="F2066" i="6" s="1"/>
  <c r="C2066" i="2"/>
  <c r="I2065" i="2" a="1"/>
  <c r="I2065" i="2" s="1"/>
  <c r="H2065" i="2"/>
  <c r="G2065" i="2"/>
  <c r="F2065" i="2"/>
  <c r="E2065" i="2"/>
  <c r="D2065" i="2"/>
  <c r="C2065" i="2"/>
  <c r="I2064" i="2" a="1"/>
  <c r="I2064" i="2" s="1"/>
  <c r="H2064" i="2"/>
  <c r="G2064" i="2"/>
  <c r="F2064" i="2"/>
  <c r="E2064" i="2"/>
  <c r="D2064" i="2"/>
  <c r="C2064" i="2"/>
  <c r="I2063" i="2" a="1"/>
  <c r="I2063" i="2" s="1"/>
  <c r="H2063" i="2"/>
  <c r="G2063" i="2"/>
  <c r="F2063" i="2"/>
  <c r="E2063" i="2"/>
  <c r="D2063" i="2"/>
  <c r="C2063" i="2"/>
  <c r="I2062" i="2" a="1"/>
  <c r="I2062" i="2" s="1"/>
  <c r="H2062" i="2"/>
  <c r="G2062" i="2"/>
  <c r="F2062" i="2"/>
  <c r="G2062" i="6" s="1"/>
  <c r="E2062" i="2"/>
  <c r="D2062" i="2"/>
  <c r="C2062" i="2"/>
  <c r="I2061" i="2" a="1"/>
  <c r="I2061" i="2" s="1"/>
  <c r="H2061" i="2"/>
  <c r="G2061" i="2"/>
  <c r="F2061" i="2"/>
  <c r="E2061" i="2"/>
  <c r="D2061" i="2"/>
  <c r="C2061" i="2"/>
  <c r="I2060" i="2" a="1"/>
  <c r="I2060" i="2" s="1"/>
  <c r="H2060" i="2"/>
  <c r="G2060" i="2"/>
  <c r="F2060" i="2"/>
  <c r="E2060" i="2"/>
  <c r="D2060" i="2"/>
  <c r="C2060" i="2"/>
  <c r="I2059" i="2" a="1"/>
  <c r="I2059" i="2" s="1"/>
  <c r="H2059" i="2"/>
  <c r="G2059" i="2"/>
  <c r="F2059" i="2"/>
  <c r="E2059" i="2"/>
  <c r="D2059" i="2"/>
  <c r="C2059" i="2"/>
  <c r="I2058" i="2" a="1"/>
  <c r="I2058" i="2" s="1"/>
  <c r="H2058" i="2"/>
  <c r="G2058" i="2"/>
  <c r="F2058" i="2"/>
  <c r="E2058" i="2"/>
  <c r="D2058" i="2"/>
  <c r="C2058" i="2"/>
  <c r="I2057" i="2" a="1"/>
  <c r="I2057" i="2" s="1"/>
  <c r="H2057" i="2"/>
  <c r="G2057" i="2"/>
  <c r="F2057" i="2"/>
  <c r="E2057" i="2"/>
  <c r="D2057" i="2"/>
  <c r="C2057" i="2"/>
  <c r="I2056" i="2" a="1"/>
  <c r="I2056" i="2" s="1"/>
  <c r="H2056" i="2"/>
  <c r="G2056" i="2"/>
  <c r="H2056" i="6" s="1"/>
  <c r="F2056" i="2"/>
  <c r="G2056" i="6" s="1"/>
  <c r="E2056" i="2"/>
  <c r="D2056" i="2"/>
  <c r="F2056" i="6" s="1"/>
  <c r="C2056" i="2"/>
  <c r="I2055" i="2" a="1"/>
  <c r="I2055" i="2" s="1"/>
  <c r="H2055" i="2"/>
  <c r="G2055" i="2"/>
  <c r="F2055" i="2"/>
  <c r="E2055" i="2"/>
  <c r="D2055" i="2"/>
  <c r="C2055" i="2"/>
  <c r="I2054" i="2" a="1"/>
  <c r="I2054" i="2" s="1"/>
  <c r="H2054" i="2"/>
  <c r="G2054" i="2"/>
  <c r="H2054" i="6" s="1"/>
  <c r="F2054" i="2"/>
  <c r="G2054" i="6" s="1"/>
  <c r="E2054" i="2"/>
  <c r="D2054" i="2"/>
  <c r="C2054" i="2"/>
  <c r="I2053" i="2" a="1"/>
  <c r="I2053" i="2" s="1"/>
  <c r="H2053" i="2"/>
  <c r="G2053" i="2"/>
  <c r="F2053" i="2"/>
  <c r="E2053" i="2"/>
  <c r="D2053" i="2"/>
  <c r="F2053" i="6" s="1"/>
  <c r="C2053" i="2"/>
  <c r="I2052" i="2" a="1"/>
  <c r="I2052" i="2" s="1"/>
  <c r="H2052" i="2"/>
  <c r="G2052" i="2"/>
  <c r="F2052" i="2"/>
  <c r="E2052" i="2"/>
  <c r="D2052" i="2"/>
  <c r="C2052" i="2"/>
  <c r="I2051" i="2" a="1"/>
  <c r="I2051" i="2" s="1"/>
  <c r="H2051" i="2"/>
  <c r="G2051" i="2"/>
  <c r="F2051" i="2"/>
  <c r="E2051" i="2"/>
  <c r="D2051" i="2"/>
  <c r="C2051" i="2"/>
  <c r="I2050" i="2" a="1"/>
  <c r="I2050" i="2" s="1"/>
  <c r="H2050" i="2"/>
  <c r="G2050" i="2"/>
  <c r="F2050" i="2"/>
  <c r="G2050" i="6" s="1"/>
  <c r="E2050" i="2"/>
  <c r="D2050" i="2"/>
  <c r="C2050" i="2"/>
  <c r="I2049" i="2" a="1"/>
  <c r="I2049" i="2" s="1"/>
  <c r="H2049" i="2"/>
  <c r="G2049" i="2"/>
  <c r="F2049" i="2"/>
  <c r="E2049" i="2"/>
  <c r="D2049" i="2"/>
  <c r="C2049" i="2"/>
  <c r="I2048" i="2" a="1"/>
  <c r="I2048" i="2" s="1"/>
  <c r="H2048" i="2"/>
  <c r="G2048" i="2"/>
  <c r="F2048" i="2"/>
  <c r="E2048" i="2"/>
  <c r="D2048" i="2"/>
  <c r="C2048" i="2"/>
  <c r="I2047" i="2" a="1"/>
  <c r="I2047" i="2" s="1"/>
  <c r="H2047" i="2"/>
  <c r="G2047" i="2"/>
  <c r="F2047" i="2"/>
  <c r="E2047" i="2"/>
  <c r="D2047" i="2"/>
  <c r="C2047" i="2"/>
  <c r="I2046" i="2" a="1"/>
  <c r="I2046" i="2" s="1"/>
  <c r="H2046" i="2"/>
  <c r="G2046" i="2"/>
  <c r="F2046" i="2"/>
  <c r="E2046" i="2"/>
  <c r="D2046" i="2"/>
  <c r="F2046" i="7" s="1"/>
  <c r="C2046" i="2"/>
  <c r="I2045" i="2" a="1"/>
  <c r="I2045" i="2" s="1"/>
  <c r="H2045" i="2"/>
  <c r="G2045" i="2"/>
  <c r="F2045" i="2"/>
  <c r="E2045" i="2"/>
  <c r="D2045" i="2"/>
  <c r="C2045" i="2"/>
  <c r="I2044" i="2" a="1"/>
  <c r="I2044" i="2" s="1"/>
  <c r="H2044" i="2"/>
  <c r="G2044" i="2"/>
  <c r="H2044" i="6" s="1"/>
  <c r="F2044" i="2"/>
  <c r="G2044" i="6" s="1"/>
  <c r="E2044" i="2"/>
  <c r="D2044" i="2"/>
  <c r="F2044" i="6" s="1"/>
  <c r="C2044" i="2"/>
  <c r="I2043" i="2" a="1"/>
  <c r="I2043" i="2" s="1"/>
  <c r="H2043" i="2"/>
  <c r="G2043" i="2"/>
  <c r="F2043" i="2"/>
  <c r="E2043" i="2"/>
  <c r="D2043" i="2"/>
  <c r="C2043" i="2"/>
  <c r="I2042" i="2" a="1"/>
  <c r="I2042" i="2" s="1"/>
  <c r="H2042" i="2"/>
  <c r="G2042" i="2"/>
  <c r="H2042" i="6" s="1"/>
  <c r="F2042" i="2"/>
  <c r="G2042" i="6" s="1"/>
  <c r="E2042" i="2"/>
  <c r="D2042" i="2"/>
  <c r="C2042" i="2"/>
  <c r="I2041" i="2" a="1"/>
  <c r="I2041" i="2" s="1"/>
  <c r="H2041" i="2"/>
  <c r="G2041" i="2"/>
  <c r="F2041" i="2"/>
  <c r="G2041" i="6" s="1"/>
  <c r="E2041" i="2"/>
  <c r="D2041" i="2"/>
  <c r="C2041" i="2"/>
  <c r="I2040" i="2" a="1"/>
  <c r="I2040" i="2" s="1"/>
  <c r="H2040" i="2"/>
  <c r="G2040" i="2"/>
  <c r="F2040" i="2"/>
  <c r="E2040" i="2"/>
  <c r="D2040" i="2"/>
  <c r="C2040" i="2"/>
  <c r="I2039" i="2" a="1"/>
  <c r="I2039" i="2" s="1"/>
  <c r="H2039" i="2"/>
  <c r="G2039" i="2"/>
  <c r="F2039" i="2"/>
  <c r="E2039" i="2"/>
  <c r="D2039" i="2"/>
  <c r="C2039" i="2"/>
  <c r="I2038" i="2" a="1"/>
  <c r="I2038" i="2" s="1"/>
  <c r="H2038" i="2"/>
  <c r="G2038" i="2"/>
  <c r="F2038" i="2"/>
  <c r="E2038" i="2"/>
  <c r="D2038" i="2"/>
  <c r="C2038" i="2"/>
  <c r="I2037" i="2" a="1"/>
  <c r="I2037" i="2" s="1"/>
  <c r="H2037" i="2"/>
  <c r="G2037" i="2"/>
  <c r="F2037" i="2"/>
  <c r="E2037" i="2"/>
  <c r="D2037" i="2"/>
  <c r="C2037" i="2"/>
  <c r="I2036" i="2" a="1"/>
  <c r="I2036" i="2" s="1"/>
  <c r="H2036" i="2"/>
  <c r="G2036" i="2"/>
  <c r="F2036" i="2"/>
  <c r="E2036" i="2"/>
  <c r="D2036" i="2"/>
  <c r="C2036" i="2"/>
  <c r="I2035" i="2" a="1"/>
  <c r="I2035" i="2" s="1"/>
  <c r="H2035" i="2"/>
  <c r="G2035" i="2"/>
  <c r="H2035" i="6" s="1"/>
  <c r="F2035" i="2"/>
  <c r="E2035" i="2"/>
  <c r="D2035" i="2"/>
  <c r="C2035" i="2"/>
  <c r="I2034" i="2" a="1"/>
  <c r="I2034" i="2" s="1"/>
  <c r="H2034" i="2"/>
  <c r="G2034" i="2"/>
  <c r="F2034" i="2"/>
  <c r="E2034" i="2"/>
  <c r="D2034" i="2"/>
  <c r="C2034" i="2"/>
  <c r="I2033" i="2" a="1"/>
  <c r="I2033" i="2" s="1"/>
  <c r="H2033" i="2"/>
  <c r="G2033" i="2"/>
  <c r="F2033" i="2"/>
  <c r="E2033" i="2"/>
  <c r="D2033" i="2"/>
  <c r="C2033" i="2"/>
  <c r="I2032" i="2" a="1"/>
  <c r="I2032" i="2" s="1"/>
  <c r="H2032" i="2"/>
  <c r="G2032" i="2"/>
  <c r="H2032" i="6" s="1"/>
  <c r="F2032" i="2"/>
  <c r="G2032" i="6" s="1"/>
  <c r="E2032" i="2"/>
  <c r="D2032" i="2"/>
  <c r="F2032" i="6" s="1"/>
  <c r="C2032" i="2"/>
  <c r="I2031" i="2" a="1"/>
  <c r="I2031" i="2" s="1"/>
  <c r="H2031" i="2"/>
  <c r="G2031" i="2"/>
  <c r="F2031" i="2"/>
  <c r="E2031" i="2"/>
  <c r="D2031" i="2"/>
  <c r="F2031" i="6" s="1"/>
  <c r="C2031" i="2"/>
  <c r="I2030" i="2" a="1"/>
  <c r="I2030" i="2" s="1"/>
  <c r="H2030" i="2"/>
  <c r="I2030" i="7" s="1"/>
  <c r="G2030" i="2"/>
  <c r="H2030" i="6" s="1"/>
  <c r="F2030" i="2"/>
  <c r="G2030" i="6" s="1"/>
  <c r="E2030" i="2"/>
  <c r="D2030" i="2"/>
  <c r="C2030" i="2"/>
  <c r="I2029" i="2" a="1"/>
  <c r="I2029" i="2" s="1"/>
  <c r="H2029" i="2"/>
  <c r="G2029" i="2"/>
  <c r="F2029" i="2"/>
  <c r="G2029" i="6" s="1"/>
  <c r="E2029" i="2"/>
  <c r="D2029" i="2"/>
  <c r="C2029" i="2"/>
  <c r="I2028" i="2" a="1"/>
  <c r="I2028" i="2" s="1"/>
  <c r="H2028" i="2"/>
  <c r="G2028" i="2"/>
  <c r="F2028" i="2"/>
  <c r="E2028" i="2"/>
  <c r="D2028" i="2"/>
  <c r="C2028" i="2"/>
  <c r="I2027" i="2" a="1"/>
  <c r="I2027" i="2" s="1"/>
  <c r="H2027" i="2"/>
  <c r="G2027" i="2"/>
  <c r="F2027" i="2"/>
  <c r="E2027" i="2"/>
  <c r="D2027" i="2"/>
  <c r="C2027" i="2"/>
  <c r="I2026" i="2" a="1"/>
  <c r="I2026" i="2" s="1"/>
  <c r="H2026" i="2"/>
  <c r="G2026" i="2"/>
  <c r="F2026" i="2"/>
  <c r="E2026" i="2"/>
  <c r="D2026" i="2"/>
  <c r="C2026" i="2"/>
  <c r="I2025" i="2" a="1"/>
  <c r="I2025" i="2" s="1"/>
  <c r="H2025" i="2"/>
  <c r="G2025" i="2"/>
  <c r="F2025" i="2"/>
  <c r="E2025" i="2"/>
  <c r="D2025" i="2"/>
  <c r="C2025" i="2"/>
  <c r="I2024" i="2" a="1"/>
  <c r="I2024" i="2" s="1"/>
  <c r="H2024" i="2"/>
  <c r="G2024" i="2"/>
  <c r="F2024" i="2"/>
  <c r="E2024" i="2"/>
  <c r="D2024" i="2"/>
  <c r="C2024" i="2"/>
  <c r="I2023" i="2" a="1"/>
  <c r="I2023" i="2" s="1"/>
  <c r="H2023" i="2"/>
  <c r="G2023" i="2"/>
  <c r="F2023" i="2"/>
  <c r="E2023" i="2"/>
  <c r="D2023" i="2"/>
  <c r="C2023" i="2"/>
  <c r="I2022" i="2" a="1"/>
  <c r="I2022" i="2" s="1"/>
  <c r="H2022" i="2"/>
  <c r="G2022" i="2"/>
  <c r="F2022" i="2"/>
  <c r="E2022" i="2"/>
  <c r="D2022" i="2"/>
  <c r="C2022" i="2"/>
  <c r="I2021" i="2" a="1"/>
  <c r="I2021" i="2" s="1"/>
  <c r="H2021" i="2"/>
  <c r="G2021" i="2"/>
  <c r="F2021" i="2"/>
  <c r="E2021" i="2"/>
  <c r="D2021" i="2"/>
  <c r="C2021" i="2"/>
  <c r="I2020" i="2" a="1"/>
  <c r="I2020" i="2" s="1"/>
  <c r="H2020" i="2"/>
  <c r="G2020" i="2"/>
  <c r="H2020" i="6" s="1"/>
  <c r="F2020" i="2"/>
  <c r="G2020" i="6" s="1"/>
  <c r="E2020" i="2"/>
  <c r="D2020" i="2"/>
  <c r="C2020" i="2"/>
  <c r="I2019" i="2" a="1"/>
  <c r="I2019" i="2" s="1"/>
  <c r="H2019" i="2"/>
  <c r="G2019" i="2"/>
  <c r="F2019" i="2"/>
  <c r="G2019" i="6" s="1"/>
  <c r="E2019" i="2"/>
  <c r="D2019" i="2"/>
  <c r="F2019" i="6" s="1"/>
  <c r="C2019" i="2"/>
  <c r="I2018" i="2" a="1"/>
  <c r="I2018" i="2" s="1"/>
  <c r="H2018" i="2"/>
  <c r="G2018" i="2"/>
  <c r="F2018" i="2"/>
  <c r="E2018" i="2"/>
  <c r="D2018" i="2"/>
  <c r="C2018" i="2"/>
  <c r="I2017" i="2" a="1"/>
  <c r="I2017" i="2" s="1"/>
  <c r="H2017" i="2"/>
  <c r="G2017" i="2"/>
  <c r="F2017" i="2"/>
  <c r="G2017" i="6" s="1"/>
  <c r="E2017" i="2"/>
  <c r="D2017" i="2"/>
  <c r="F2017" i="6" s="1"/>
  <c r="C2017" i="2"/>
  <c r="I2016" i="2" a="1"/>
  <c r="I2016" i="2" s="1"/>
  <c r="H2016" i="2"/>
  <c r="G2016" i="2"/>
  <c r="F2016" i="2"/>
  <c r="E2016" i="2"/>
  <c r="D2016" i="2"/>
  <c r="C2016" i="2"/>
  <c r="I2015" i="2" a="1"/>
  <c r="I2015" i="2" s="1"/>
  <c r="H2015" i="2"/>
  <c r="G2015" i="2"/>
  <c r="H2015" i="7" s="1"/>
  <c r="F2015" i="2"/>
  <c r="E2015" i="2"/>
  <c r="D2015" i="2"/>
  <c r="C2015" i="2"/>
  <c r="I2014" i="2" a="1"/>
  <c r="I2014" i="2" s="1"/>
  <c r="H2014" i="2"/>
  <c r="G2014" i="2"/>
  <c r="H2014" i="6" s="1"/>
  <c r="F2014" i="2"/>
  <c r="E2014" i="2"/>
  <c r="D2014" i="2"/>
  <c r="C2014" i="2"/>
  <c r="I2013" i="2" a="1"/>
  <c r="I2013" i="2" s="1"/>
  <c r="H2013" i="2"/>
  <c r="G2013" i="2"/>
  <c r="F2013" i="2"/>
  <c r="E2013" i="2"/>
  <c r="D2013" i="2"/>
  <c r="C2013" i="2"/>
  <c r="I2012" i="2" a="1"/>
  <c r="I2012" i="2" s="1"/>
  <c r="H2012" i="2"/>
  <c r="I2012" i="7" s="1"/>
  <c r="G2012" i="2"/>
  <c r="H2012" i="7" s="1"/>
  <c r="F2012" i="2"/>
  <c r="E2012" i="2"/>
  <c r="D2012" i="2"/>
  <c r="C2012" i="2"/>
  <c r="I2011" i="2" a="1"/>
  <c r="I2011" i="2" s="1"/>
  <c r="H2011" i="2"/>
  <c r="G2011" i="2"/>
  <c r="F2011" i="2"/>
  <c r="E2011" i="2"/>
  <c r="D2011" i="2"/>
  <c r="C2011" i="2"/>
  <c r="I2010" i="2" a="1"/>
  <c r="I2010" i="2" s="1"/>
  <c r="H2010" i="2"/>
  <c r="G2010" i="2"/>
  <c r="F2010" i="2"/>
  <c r="E2010" i="2"/>
  <c r="D2010" i="2"/>
  <c r="C2010" i="2"/>
  <c r="I2009" i="2" a="1"/>
  <c r="I2009" i="2" s="1"/>
  <c r="H2009" i="2"/>
  <c r="G2009" i="2"/>
  <c r="F2009" i="2"/>
  <c r="E2009" i="2"/>
  <c r="D2009" i="2"/>
  <c r="C2009" i="2"/>
  <c r="I2008" i="2" a="1"/>
  <c r="I2008" i="2" s="1"/>
  <c r="H2008" i="2"/>
  <c r="G2008" i="2"/>
  <c r="H2008" i="6" s="1"/>
  <c r="F2008" i="2"/>
  <c r="G2008" i="6" s="1"/>
  <c r="E2008" i="2"/>
  <c r="D2008" i="2"/>
  <c r="C2008" i="2"/>
  <c r="I2007" i="2" a="1"/>
  <c r="I2007" i="2" s="1"/>
  <c r="H2007" i="2"/>
  <c r="G2007" i="2"/>
  <c r="F2007" i="2"/>
  <c r="G2007" i="6" s="1"/>
  <c r="E2007" i="2"/>
  <c r="D2007" i="2"/>
  <c r="F2007" i="6" s="1"/>
  <c r="C2007" i="2"/>
  <c r="I2006" i="2" a="1"/>
  <c r="I2006" i="2" s="1"/>
  <c r="H2006" i="2"/>
  <c r="G2006" i="2"/>
  <c r="F2006" i="2"/>
  <c r="E2006" i="2"/>
  <c r="D2006" i="2"/>
  <c r="C2006" i="2"/>
  <c r="I2005" i="2" a="1"/>
  <c r="I2005" i="2" s="1"/>
  <c r="H2005" i="2"/>
  <c r="G2005" i="2"/>
  <c r="F2005" i="2"/>
  <c r="G2005" i="6" s="1"/>
  <c r="E2005" i="2"/>
  <c r="D2005" i="2"/>
  <c r="F2005" i="6" s="1"/>
  <c r="C2005" i="2"/>
  <c r="I2004" i="2" a="1"/>
  <c r="I2004" i="2" s="1"/>
  <c r="H2004" i="2"/>
  <c r="G2004" i="2"/>
  <c r="F2004" i="2"/>
  <c r="E2004" i="2"/>
  <c r="D2004" i="2"/>
  <c r="C2004" i="2"/>
  <c r="I2003" i="2" a="1"/>
  <c r="I2003" i="2" s="1"/>
  <c r="H2003" i="2"/>
  <c r="G2003" i="2"/>
  <c r="F2003" i="2"/>
  <c r="E2003" i="2"/>
  <c r="D2003" i="2"/>
  <c r="C2003" i="2"/>
  <c r="I2002" i="2" a="1"/>
  <c r="I2002" i="2" s="1"/>
  <c r="H2002" i="2"/>
  <c r="G2002" i="2"/>
  <c r="F2002" i="2"/>
  <c r="E2002" i="2"/>
  <c r="D2002" i="2"/>
  <c r="C2002" i="2"/>
  <c r="I2001" i="2" a="1"/>
  <c r="I2001" i="2" s="1"/>
  <c r="H2001" i="2"/>
  <c r="G2001" i="2"/>
  <c r="F2001" i="2"/>
  <c r="E2001" i="2"/>
  <c r="D2001" i="2"/>
  <c r="F2001" i="6" s="1"/>
  <c r="C2001" i="2"/>
  <c r="I2000" i="2" a="1"/>
  <c r="I2000" i="2" s="1"/>
  <c r="H2000" i="2"/>
  <c r="G2000" i="2"/>
  <c r="F2000" i="2"/>
  <c r="E2000" i="2"/>
  <c r="D2000" i="2"/>
  <c r="C2000" i="2"/>
  <c r="I1999" i="2" a="1"/>
  <c r="I1999" i="2" s="1"/>
  <c r="H1999" i="2"/>
  <c r="G1999" i="2"/>
  <c r="F1999" i="2"/>
  <c r="G1999" i="6" s="1"/>
  <c r="E1999" i="2"/>
  <c r="D1999" i="2"/>
  <c r="C1999" i="2"/>
  <c r="I1998" i="2" a="1"/>
  <c r="I1998" i="2" s="1"/>
  <c r="H1998" i="2"/>
  <c r="G1998" i="2"/>
  <c r="F1998" i="2"/>
  <c r="E1998" i="2"/>
  <c r="D1998" i="2"/>
  <c r="C1998" i="2"/>
  <c r="I1997" i="2" a="1"/>
  <c r="I1997" i="2" s="1"/>
  <c r="H1997" i="2"/>
  <c r="G1997" i="2"/>
  <c r="F1997" i="2"/>
  <c r="E1997" i="2"/>
  <c r="D1997" i="2"/>
  <c r="C1997" i="2"/>
  <c r="I1996" i="2" a="1"/>
  <c r="I1996" i="2" s="1"/>
  <c r="H1996" i="2"/>
  <c r="G1996" i="2"/>
  <c r="H1996" i="6" s="1"/>
  <c r="F1996" i="2"/>
  <c r="G1996" i="6" s="1"/>
  <c r="E1996" i="2"/>
  <c r="D1996" i="2"/>
  <c r="C1996" i="2"/>
  <c r="I1995" i="2" a="1"/>
  <c r="I1995" i="2" s="1"/>
  <c r="H1995" i="2"/>
  <c r="G1995" i="2"/>
  <c r="F1995" i="2"/>
  <c r="G1995" i="6" s="1"/>
  <c r="E1995" i="2"/>
  <c r="D1995" i="2"/>
  <c r="F1995" i="6" s="1"/>
  <c r="C1995" i="2"/>
  <c r="I1994" i="2" a="1"/>
  <c r="I1994" i="2" s="1"/>
  <c r="H1994" i="2"/>
  <c r="G1994" i="2"/>
  <c r="F1994" i="2"/>
  <c r="E1994" i="2"/>
  <c r="D1994" i="2"/>
  <c r="C1994" i="2"/>
  <c r="I1993" i="2" a="1"/>
  <c r="I1993" i="2" s="1"/>
  <c r="H1993" i="2"/>
  <c r="G1993" i="2"/>
  <c r="H1993" i="7" s="1"/>
  <c r="F1993" i="2"/>
  <c r="G1993" i="6" s="1"/>
  <c r="E1993" i="2"/>
  <c r="D1993" i="2"/>
  <c r="F1993" i="6" s="1"/>
  <c r="C1993" i="2"/>
  <c r="I1992" i="2" a="1"/>
  <c r="I1992" i="2" s="1"/>
  <c r="H1992" i="2"/>
  <c r="G1992" i="2"/>
  <c r="F1992" i="2"/>
  <c r="G1992" i="6" s="1"/>
  <c r="E1992" i="2"/>
  <c r="D1992" i="2"/>
  <c r="C1992" i="2"/>
  <c r="I1991" i="2" a="1"/>
  <c r="I1991" i="2" s="1"/>
  <c r="H1991" i="2"/>
  <c r="G1991" i="2"/>
  <c r="F1991" i="2"/>
  <c r="E1991" i="2"/>
  <c r="D1991" i="2"/>
  <c r="C1991" i="2"/>
  <c r="I1990" i="2" a="1"/>
  <c r="I1990" i="2" s="1"/>
  <c r="H1990" i="2"/>
  <c r="G1990" i="2"/>
  <c r="F1990" i="2"/>
  <c r="E1990" i="2"/>
  <c r="D1990" i="2"/>
  <c r="C1990" i="2"/>
  <c r="I1989" i="2" a="1"/>
  <c r="I1989" i="2" s="1"/>
  <c r="H1989" i="2"/>
  <c r="G1989" i="2"/>
  <c r="F1989" i="2"/>
  <c r="E1989" i="2"/>
  <c r="D1989" i="2"/>
  <c r="C1989" i="2"/>
  <c r="I1988" i="2" a="1"/>
  <c r="I1988" i="2" s="1"/>
  <c r="H1988" i="2"/>
  <c r="G1988" i="2"/>
  <c r="F1988" i="2"/>
  <c r="E1988" i="2"/>
  <c r="D1988" i="2"/>
  <c r="C1988" i="2"/>
  <c r="I1987" i="2" a="1"/>
  <c r="I1987" i="2" s="1"/>
  <c r="H1987" i="2"/>
  <c r="G1987" i="2"/>
  <c r="F1987" i="2"/>
  <c r="E1987" i="2"/>
  <c r="D1987" i="2"/>
  <c r="F1987" i="6" s="1"/>
  <c r="C1987" i="2"/>
  <c r="I1986" i="2" a="1"/>
  <c r="I1986" i="2" s="1"/>
  <c r="H1986" i="2"/>
  <c r="G1986" i="2"/>
  <c r="F1986" i="2"/>
  <c r="E1986" i="2"/>
  <c r="D1986" i="2"/>
  <c r="C1986" i="2"/>
  <c r="I1985" i="2" a="1"/>
  <c r="I1985" i="2" s="1"/>
  <c r="H1985" i="2"/>
  <c r="I1985" i="7" s="1"/>
  <c r="G1985" i="2"/>
  <c r="F1985" i="2"/>
  <c r="G1985" i="7" s="1"/>
  <c r="E1985" i="2"/>
  <c r="D1985" i="2"/>
  <c r="C1985" i="2"/>
  <c r="I1984" i="2" a="1"/>
  <c r="I1984" i="2" s="1"/>
  <c r="H1984" i="2"/>
  <c r="G1984" i="2"/>
  <c r="H1984" i="6" s="1"/>
  <c r="F1984" i="2"/>
  <c r="G1984" i="6" s="1"/>
  <c r="E1984" i="2"/>
  <c r="D1984" i="2"/>
  <c r="C1984" i="2"/>
  <c r="I1983" i="2" a="1"/>
  <c r="I1983" i="2" s="1"/>
  <c r="H1983" i="2"/>
  <c r="G1983" i="2"/>
  <c r="F1983" i="2"/>
  <c r="G1983" i="6" s="1"/>
  <c r="E1983" i="2"/>
  <c r="D1983" i="2"/>
  <c r="F1983" i="6" s="1"/>
  <c r="C1983" i="2"/>
  <c r="I1982" i="2" a="1"/>
  <c r="I1982" i="2" s="1"/>
  <c r="H1982" i="2"/>
  <c r="G1982" i="2"/>
  <c r="F1982" i="2"/>
  <c r="E1982" i="2"/>
  <c r="D1982" i="2"/>
  <c r="C1982" i="2"/>
  <c r="I1981" i="2" a="1"/>
  <c r="I1981" i="2" s="1"/>
  <c r="H1981" i="2"/>
  <c r="G1981" i="2"/>
  <c r="F1981" i="2"/>
  <c r="G1981" i="6" s="1"/>
  <c r="E1981" i="2"/>
  <c r="D1981" i="2"/>
  <c r="F1981" i="6" s="1"/>
  <c r="C1981" i="2"/>
  <c r="I1980" i="2" a="1"/>
  <c r="I1980" i="2" s="1"/>
  <c r="H1980" i="2"/>
  <c r="G1980" i="2"/>
  <c r="F1980" i="2"/>
  <c r="E1980" i="2"/>
  <c r="D1980" i="2"/>
  <c r="C1980" i="2"/>
  <c r="I1979" i="2" a="1"/>
  <c r="I1979" i="2" s="1"/>
  <c r="H1979" i="2"/>
  <c r="G1979" i="2"/>
  <c r="F1979" i="2"/>
  <c r="E1979" i="2"/>
  <c r="D1979" i="2"/>
  <c r="C1979" i="2"/>
  <c r="I1978" i="2" a="1"/>
  <c r="I1978" i="2" s="1"/>
  <c r="H1978" i="2"/>
  <c r="G1978" i="2"/>
  <c r="H1978" i="6" s="1"/>
  <c r="F1978" i="2"/>
  <c r="G1978" i="6" s="1"/>
  <c r="E1978" i="2"/>
  <c r="D1978" i="2"/>
  <c r="C1978" i="2"/>
  <c r="I1977" i="2" a="1"/>
  <c r="I1977" i="2" s="1"/>
  <c r="H1977" i="2"/>
  <c r="G1977" i="2"/>
  <c r="F1977" i="2"/>
  <c r="E1977" i="2"/>
  <c r="D1977" i="2"/>
  <c r="F1977" i="6" s="1"/>
  <c r="C1977" i="2"/>
  <c r="I1976" i="2" a="1"/>
  <c r="I1976" i="2" s="1"/>
  <c r="H1976" i="2"/>
  <c r="G1976" i="2"/>
  <c r="F1976" i="2"/>
  <c r="E1976" i="2"/>
  <c r="D1976" i="2"/>
  <c r="C1976" i="2"/>
  <c r="I1975" i="2" a="1"/>
  <c r="I1975" i="2" s="1"/>
  <c r="H1975" i="2"/>
  <c r="G1975" i="2"/>
  <c r="F1975" i="2"/>
  <c r="E1975" i="2"/>
  <c r="D1975" i="2"/>
  <c r="C1975" i="2"/>
  <c r="I1974" i="2" a="1"/>
  <c r="I1974" i="2" s="1"/>
  <c r="H1974" i="2"/>
  <c r="G1974" i="2"/>
  <c r="F1974" i="2"/>
  <c r="E1974" i="2"/>
  <c r="D1974" i="2"/>
  <c r="C1974" i="2"/>
  <c r="I1973" i="2" a="1"/>
  <c r="I1973" i="2" s="1"/>
  <c r="H1973" i="2"/>
  <c r="G1973" i="2"/>
  <c r="F1973" i="2"/>
  <c r="E1973" i="2"/>
  <c r="D1973" i="2"/>
  <c r="C1973" i="2"/>
  <c r="I1972" i="2" a="1"/>
  <c r="I1972" i="2" s="1"/>
  <c r="H1972" i="2"/>
  <c r="G1972" i="2"/>
  <c r="H1972" i="6" s="1"/>
  <c r="F1972" i="2"/>
  <c r="G1972" i="6" s="1"/>
  <c r="E1972" i="2"/>
  <c r="D1972" i="2"/>
  <c r="C1972" i="2"/>
  <c r="I1971" i="2" a="1"/>
  <c r="I1971" i="2" s="1"/>
  <c r="H1971" i="2"/>
  <c r="G1971" i="2"/>
  <c r="F1971" i="2"/>
  <c r="G1971" i="6" s="1"/>
  <c r="E1971" i="2"/>
  <c r="D1971" i="2"/>
  <c r="F1971" i="6" s="1"/>
  <c r="C1971" i="2"/>
  <c r="I1970" i="2" a="1"/>
  <c r="I1970" i="2" s="1"/>
  <c r="H1970" i="2"/>
  <c r="G1970" i="2"/>
  <c r="F1970" i="2"/>
  <c r="E1970" i="2"/>
  <c r="D1970" i="2"/>
  <c r="C1970" i="2"/>
  <c r="I1969" i="2" a="1"/>
  <c r="I1969" i="2" s="1"/>
  <c r="H1969" i="2"/>
  <c r="G1969" i="2"/>
  <c r="F1969" i="2"/>
  <c r="G1969" i="6" s="1"/>
  <c r="E1969" i="2"/>
  <c r="D1969" i="2"/>
  <c r="F1969" i="6" s="1"/>
  <c r="C1969" i="2"/>
  <c r="I1968" i="2" a="1"/>
  <c r="I1968" i="2" s="1"/>
  <c r="H1968" i="2"/>
  <c r="G1968" i="2"/>
  <c r="F1968" i="2"/>
  <c r="E1968" i="2"/>
  <c r="D1968" i="2"/>
  <c r="C1968" i="2"/>
  <c r="I1967" i="2" a="1"/>
  <c r="I1967" i="2" s="1"/>
  <c r="H1967" i="2"/>
  <c r="G1967" i="2"/>
  <c r="F1967" i="2"/>
  <c r="E1967" i="2"/>
  <c r="D1967" i="2"/>
  <c r="C1967" i="2"/>
  <c r="I1966" i="2" a="1"/>
  <c r="I1966" i="2" s="1"/>
  <c r="H1966" i="2"/>
  <c r="G1966" i="2"/>
  <c r="F1966" i="2"/>
  <c r="E1966" i="2"/>
  <c r="D1966" i="2"/>
  <c r="C1966" i="2"/>
  <c r="I1965" i="2" a="1"/>
  <c r="I1965" i="2" s="1"/>
  <c r="H1965" i="2"/>
  <c r="G1965" i="2"/>
  <c r="F1965" i="2"/>
  <c r="E1965" i="2"/>
  <c r="D1965" i="2"/>
  <c r="C1965" i="2"/>
  <c r="I1964" i="2" a="1"/>
  <c r="I1964" i="2" s="1"/>
  <c r="H1964" i="2"/>
  <c r="G1964" i="2"/>
  <c r="F1964" i="2"/>
  <c r="E1964" i="2"/>
  <c r="D1964" i="2"/>
  <c r="C1964" i="2"/>
  <c r="I1963" i="2" a="1"/>
  <c r="I1963" i="2" s="1"/>
  <c r="H1963" i="2"/>
  <c r="G1963" i="2"/>
  <c r="F1963" i="2"/>
  <c r="E1963" i="2"/>
  <c r="D1963" i="2"/>
  <c r="C1963" i="2"/>
  <c r="I1962" i="2" a="1"/>
  <c r="I1962" i="2" s="1"/>
  <c r="H1962" i="2"/>
  <c r="G1962" i="2"/>
  <c r="F1962" i="2"/>
  <c r="E1962" i="2"/>
  <c r="D1962" i="2"/>
  <c r="C1962" i="2"/>
  <c r="I1961" i="2" a="1"/>
  <c r="I1961" i="2" s="1"/>
  <c r="H1961" i="2"/>
  <c r="G1961" i="2"/>
  <c r="F1961" i="2"/>
  <c r="E1961" i="2"/>
  <c r="D1961" i="2"/>
  <c r="C1961" i="2"/>
  <c r="I1960" i="2" a="1"/>
  <c r="I1960" i="2" s="1"/>
  <c r="H1960" i="2"/>
  <c r="G1960" i="2"/>
  <c r="H1960" i="6" s="1"/>
  <c r="F1960" i="2"/>
  <c r="E1960" i="2"/>
  <c r="D1960" i="2"/>
  <c r="C1960" i="2"/>
  <c r="I1959" i="2" a="1"/>
  <c r="I1959" i="2" s="1"/>
  <c r="H1959" i="2"/>
  <c r="G1959" i="2"/>
  <c r="F1959" i="2"/>
  <c r="G1959" i="6" s="1"/>
  <c r="E1959" i="2"/>
  <c r="D1959" i="2"/>
  <c r="F1959" i="6" s="1"/>
  <c r="C1959" i="2"/>
  <c r="I1958" i="2" a="1"/>
  <c r="I1958" i="2" s="1"/>
  <c r="H1958" i="2"/>
  <c r="G1958" i="2"/>
  <c r="F1958" i="2"/>
  <c r="E1958" i="2"/>
  <c r="D1958" i="2"/>
  <c r="C1958" i="2"/>
  <c r="I1957" i="2" a="1"/>
  <c r="I1957" i="2" s="1"/>
  <c r="H1957" i="2"/>
  <c r="G1957" i="2"/>
  <c r="F1957" i="2"/>
  <c r="G1957" i="6" s="1"/>
  <c r="E1957" i="2"/>
  <c r="D1957" i="2"/>
  <c r="F1957" i="6" s="1"/>
  <c r="C1957" i="2"/>
  <c r="I1956" i="2" a="1"/>
  <c r="I1956" i="2" s="1"/>
  <c r="H1956" i="2"/>
  <c r="G1956" i="2"/>
  <c r="F1956" i="2"/>
  <c r="E1956" i="2"/>
  <c r="D1956" i="2"/>
  <c r="F1956" i="6" s="1"/>
  <c r="C1956" i="2"/>
  <c r="I1955" i="2" a="1"/>
  <c r="I1955" i="2" s="1"/>
  <c r="H1955" i="2"/>
  <c r="G1955" i="2"/>
  <c r="F1955" i="2"/>
  <c r="E1955" i="2"/>
  <c r="D1955" i="2"/>
  <c r="C1955" i="2"/>
  <c r="I1954" i="2" a="1"/>
  <c r="I1954" i="2" s="1"/>
  <c r="H1954" i="2"/>
  <c r="G1954" i="2"/>
  <c r="F1954" i="2"/>
  <c r="E1954" i="2"/>
  <c r="D1954" i="2"/>
  <c r="C1954" i="2"/>
  <c r="I1953" i="2" a="1"/>
  <c r="I1953" i="2" s="1"/>
  <c r="H1953" i="2"/>
  <c r="G1953" i="2"/>
  <c r="F1953" i="2"/>
  <c r="E1953" i="2"/>
  <c r="D1953" i="2"/>
  <c r="C1953" i="2"/>
  <c r="I1952" i="2" a="1"/>
  <c r="I1952" i="2" s="1"/>
  <c r="H1952" i="2"/>
  <c r="I1952" i="7" s="1"/>
  <c r="G1952" i="2"/>
  <c r="F1952" i="2"/>
  <c r="E1952" i="2"/>
  <c r="D1952" i="2"/>
  <c r="C1952" i="2"/>
  <c r="I1951" i="2" a="1"/>
  <c r="I1951" i="2" s="1"/>
  <c r="H1951" i="2"/>
  <c r="G1951" i="2"/>
  <c r="F1951" i="2"/>
  <c r="E1951" i="2"/>
  <c r="D1951" i="2"/>
  <c r="C1951" i="2"/>
  <c r="I1950" i="2" a="1"/>
  <c r="I1950" i="2" s="1"/>
  <c r="H1950" i="2"/>
  <c r="G1950" i="2"/>
  <c r="F1950" i="2"/>
  <c r="E1950" i="2"/>
  <c r="D1950" i="2"/>
  <c r="C1950" i="2"/>
  <c r="I1949" i="2" a="1"/>
  <c r="I1949" i="2" s="1"/>
  <c r="H1949" i="2"/>
  <c r="G1949" i="2"/>
  <c r="F1949" i="2"/>
  <c r="E1949" i="2"/>
  <c r="D1949" i="2"/>
  <c r="C1949" i="2"/>
  <c r="I1948" i="2" a="1"/>
  <c r="I1948" i="2" s="1"/>
  <c r="H1948" i="2"/>
  <c r="G1948" i="2"/>
  <c r="H1948" i="6" s="1"/>
  <c r="F1948" i="2"/>
  <c r="E1948" i="2"/>
  <c r="D1948" i="2"/>
  <c r="C1948" i="2"/>
  <c r="I1947" i="2" a="1"/>
  <c r="I1947" i="2" s="1"/>
  <c r="H1947" i="2"/>
  <c r="G1947" i="2"/>
  <c r="F1947" i="2"/>
  <c r="G1947" i="6" s="1"/>
  <c r="E1947" i="2"/>
  <c r="D1947" i="2"/>
  <c r="F1947" i="6" s="1"/>
  <c r="C1947" i="2"/>
  <c r="I1946" i="2" a="1"/>
  <c r="I1946" i="2" s="1"/>
  <c r="H1946" i="2"/>
  <c r="G1946" i="2"/>
  <c r="F1946" i="2"/>
  <c r="E1946" i="2"/>
  <c r="D1946" i="2"/>
  <c r="C1946" i="2"/>
  <c r="I1945" i="2" a="1"/>
  <c r="I1945" i="2" s="1"/>
  <c r="H1945" i="2"/>
  <c r="G1945" i="2"/>
  <c r="F1945" i="2"/>
  <c r="G1945" i="6" s="1"/>
  <c r="E1945" i="2"/>
  <c r="D1945" i="2"/>
  <c r="F1945" i="6" s="1"/>
  <c r="C1945" i="2"/>
  <c r="I1944" i="2" a="1"/>
  <c r="I1944" i="2" s="1"/>
  <c r="H1944" i="2"/>
  <c r="G1944" i="2"/>
  <c r="F1944" i="2"/>
  <c r="E1944" i="2"/>
  <c r="D1944" i="2"/>
  <c r="F1944" i="6" s="1"/>
  <c r="C1944" i="2"/>
  <c r="I1943" i="2" a="1"/>
  <c r="I1943" i="2" s="1"/>
  <c r="H1943" i="2"/>
  <c r="G1943" i="2"/>
  <c r="F1943" i="2"/>
  <c r="E1943" i="2"/>
  <c r="D1943" i="2"/>
  <c r="C1943" i="2"/>
  <c r="I1942" i="2" a="1"/>
  <c r="I1942" i="2" s="1"/>
  <c r="H1942" i="2"/>
  <c r="G1942" i="2"/>
  <c r="F1942" i="2"/>
  <c r="E1942" i="2"/>
  <c r="D1942" i="2"/>
  <c r="C1942" i="2"/>
  <c r="I1941" i="2" a="1"/>
  <c r="I1941" i="2" s="1"/>
  <c r="H1941" i="2"/>
  <c r="G1941" i="2"/>
  <c r="F1941" i="2"/>
  <c r="E1941" i="2"/>
  <c r="D1941" i="2"/>
  <c r="C1941" i="2"/>
  <c r="I1940" i="2" a="1"/>
  <c r="I1940" i="2" s="1"/>
  <c r="H1940" i="2"/>
  <c r="G1940" i="2"/>
  <c r="F1940" i="2"/>
  <c r="E1940" i="2"/>
  <c r="D1940" i="2"/>
  <c r="C1940" i="2"/>
  <c r="I1939" i="2" a="1"/>
  <c r="I1939" i="2" s="1"/>
  <c r="H1939" i="2"/>
  <c r="G1939" i="2"/>
  <c r="F1939" i="2"/>
  <c r="E1939" i="2"/>
  <c r="D1939" i="2"/>
  <c r="C1939" i="2"/>
  <c r="I1938" i="2" a="1"/>
  <c r="I1938" i="2" s="1"/>
  <c r="H1938" i="2"/>
  <c r="G1938" i="2"/>
  <c r="H1938" i="6" s="1"/>
  <c r="F1938" i="2"/>
  <c r="G1938" i="6" s="1"/>
  <c r="E1938" i="2"/>
  <c r="D1938" i="2"/>
  <c r="C1938" i="2"/>
  <c r="I1937" i="2" a="1"/>
  <c r="I1937" i="2" s="1"/>
  <c r="H1937" i="2"/>
  <c r="G1937" i="2"/>
  <c r="F1937" i="2"/>
  <c r="E1937" i="2"/>
  <c r="D1937" i="2"/>
  <c r="C1937" i="2"/>
  <c r="I1936" i="2" a="1"/>
  <c r="I1936" i="2" s="1"/>
  <c r="H1936" i="2"/>
  <c r="G1936" i="2"/>
  <c r="F1936" i="2"/>
  <c r="E1936" i="2"/>
  <c r="D1936" i="2"/>
  <c r="C1936" i="2"/>
  <c r="I1935" i="2" a="1"/>
  <c r="I1935" i="2" s="1"/>
  <c r="H1935" i="2"/>
  <c r="G1935" i="2"/>
  <c r="H1935" i="6" s="1"/>
  <c r="F1935" i="2"/>
  <c r="G1935" i="6" s="1"/>
  <c r="E1935" i="2"/>
  <c r="D1935" i="2"/>
  <c r="F1935" i="6" s="1"/>
  <c r="C1935" i="2"/>
  <c r="I1934" i="2" a="1"/>
  <c r="I1934" i="2" s="1"/>
  <c r="H1934" i="2"/>
  <c r="G1934" i="2"/>
  <c r="F1934" i="2"/>
  <c r="E1934" i="2"/>
  <c r="D1934" i="2"/>
  <c r="F1934" i="6" s="1"/>
  <c r="C1934" i="2"/>
  <c r="I1933" i="2" a="1"/>
  <c r="I1933" i="2" s="1"/>
  <c r="H1933" i="2"/>
  <c r="G1933" i="2"/>
  <c r="F1933" i="2"/>
  <c r="E1933" i="2"/>
  <c r="D1933" i="2"/>
  <c r="C1933" i="2"/>
  <c r="I1932" i="2" a="1"/>
  <c r="I1932" i="2" s="1"/>
  <c r="H1932" i="2"/>
  <c r="G1932" i="2"/>
  <c r="F1932" i="2"/>
  <c r="E1932" i="2"/>
  <c r="D1932" i="2"/>
  <c r="F1932" i="6" s="1"/>
  <c r="C1932" i="2"/>
  <c r="I1931" i="2" a="1"/>
  <c r="I1931" i="2" s="1"/>
  <c r="H1931" i="2"/>
  <c r="G1931" i="2"/>
  <c r="F1931" i="2"/>
  <c r="G1931" i="7" s="1"/>
  <c r="E1931" i="2"/>
  <c r="D1931" i="2"/>
  <c r="C1931" i="2"/>
  <c r="I1930" i="2" a="1"/>
  <c r="I1930" i="2" s="1"/>
  <c r="H1930" i="2"/>
  <c r="G1930" i="2"/>
  <c r="H1930" i="7" s="1"/>
  <c r="F1930" i="2"/>
  <c r="E1930" i="2"/>
  <c r="D1930" i="2"/>
  <c r="C1930" i="2"/>
  <c r="I1929" i="2" a="1"/>
  <c r="I1929" i="2" s="1"/>
  <c r="H1929" i="2"/>
  <c r="G1929" i="2"/>
  <c r="F1929" i="2"/>
  <c r="E1929" i="2"/>
  <c r="D1929" i="2"/>
  <c r="C1929" i="2"/>
  <c r="I1928" i="2" a="1"/>
  <c r="I1928" i="2" s="1"/>
  <c r="H1928" i="2"/>
  <c r="G1928" i="2"/>
  <c r="F1928" i="2"/>
  <c r="E1928" i="2"/>
  <c r="D1928" i="2"/>
  <c r="C1928" i="2"/>
  <c r="I1927" i="2" a="1"/>
  <c r="I1927" i="2" s="1"/>
  <c r="H1927" i="2"/>
  <c r="G1927" i="2"/>
  <c r="F1927" i="2"/>
  <c r="E1927" i="2"/>
  <c r="D1927" i="2"/>
  <c r="F1927" i="7" s="1"/>
  <c r="C1927" i="2"/>
  <c r="I1926" i="2" a="1"/>
  <c r="I1926" i="2" s="1"/>
  <c r="H1926" i="2"/>
  <c r="G1926" i="2"/>
  <c r="F1926" i="2"/>
  <c r="E1926" i="2"/>
  <c r="D1926" i="2"/>
  <c r="F1926" i="6" s="1"/>
  <c r="C1926" i="2"/>
  <c r="I1925" i="2" a="1"/>
  <c r="I1925" i="2" s="1"/>
  <c r="H1925" i="2"/>
  <c r="G1925" i="2"/>
  <c r="H1925" i="6" s="1"/>
  <c r="F1925" i="2"/>
  <c r="E1925" i="2"/>
  <c r="D1925" i="2"/>
  <c r="C1925" i="2"/>
  <c r="I1924" i="2" a="1"/>
  <c r="I1924" i="2" s="1"/>
  <c r="H1924" i="2"/>
  <c r="G1924" i="2"/>
  <c r="F1924" i="2"/>
  <c r="E1924" i="2"/>
  <c r="D1924" i="2"/>
  <c r="C1924" i="2"/>
  <c r="I1923" i="2" a="1"/>
  <c r="I1923" i="2" s="1"/>
  <c r="H1923" i="2"/>
  <c r="G1923" i="2"/>
  <c r="F1923" i="2"/>
  <c r="G1923" i="6" s="1"/>
  <c r="E1923" i="2"/>
  <c r="D1923" i="2"/>
  <c r="C1923" i="2"/>
  <c r="I1922" i="2" a="1"/>
  <c r="I1922" i="2" s="1"/>
  <c r="H1922" i="2"/>
  <c r="G1922" i="2"/>
  <c r="F1922" i="2"/>
  <c r="E1922" i="2"/>
  <c r="D1922" i="2"/>
  <c r="F1922" i="6" s="1"/>
  <c r="C1922" i="2"/>
  <c r="I1921" i="2" a="1"/>
  <c r="I1921" i="2" s="1"/>
  <c r="H1921" i="2"/>
  <c r="G1921" i="2"/>
  <c r="F1921" i="2"/>
  <c r="E1921" i="2"/>
  <c r="D1921" i="2"/>
  <c r="C1921" i="2"/>
  <c r="I1920" i="2" a="1"/>
  <c r="I1920" i="2" s="1"/>
  <c r="H1920" i="2"/>
  <c r="G1920" i="2"/>
  <c r="F1920" i="2"/>
  <c r="E1920" i="2"/>
  <c r="D1920" i="2"/>
  <c r="F1920" i="6" s="1"/>
  <c r="C1920" i="2"/>
  <c r="I1919" i="2" a="1"/>
  <c r="I1919" i="2" s="1"/>
  <c r="H1919" i="2"/>
  <c r="G1919" i="2"/>
  <c r="F1919" i="2"/>
  <c r="E1919" i="2"/>
  <c r="D1919" i="2"/>
  <c r="C1919" i="2"/>
  <c r="I1918" i="2" a="1"/>
  <c r="I1918" i="2" s="1"/>
  <c r="H1918" i="2"/>
  <c r="G1918" i="2"/>
  <c r="F1918" i="2"/>
  <c r="E1918" i="2"/>
  <c r="D1918" i="2"/>
  <c r="C1918" i="2"/>
  <c r="I1917" i="2" a="1"/>
  <c r="I1917" i="2" s="1"/>
  <c r="H1917" i="2"/>
  <c r="G1917" i="2"/>
  <c r="F1917" i="2"/>
  <c r="E1917" i="2"/>
  <c r="D1917" i="2"/>
  <c r="C1917" i="2"/>
  <c r="I1916" i="2" a="1"/>
  <c r="I1916" i="2" s="1"/>
  <c r="H1916" i="2"/>
  <c r="G1916" i="2"/>
  <c r="F1916" i="2"/>
  <c r="E1916" i="2"/>
  <c r="D1916" i="2"/>
  <c r="C1916" i="2"/>
  <c r="I1915" i="2" a="1"/>
  <c r="I1915" i="2" s="1"/>
  <c r="H1915" i="2"/>
  <c r="G1915" i="2"/>
  <c r="F1915" i="2"/>
  <c r="E1915" i="2"/>
  <c r="D1915" i="2"/>
  <c r="C1915" i="2"/>
  <c r="I1914" i="2" a="1"/>
  <c r="I1914" i="2" s="1"/>
  <c r="H1914" i="2"/>
  <c r="G1914" i="2"/>
  <c r="F1914" i="2"/>
  <c r="E1914" i="2"/>
  <c r="D1914" i="2"/>
  <c r="C1914" i="2"/>
  <c r="I1913" i="2" a="1"/>
  <c r="I1913" i="2" s="1"/>
  <c r="H1913" i="2"/>
  <c r="G1913" i="2"/>
  <c r="H1913" i="6" s="1"/>
  <c r="F1913" i="2"/>
  <c r="E1913" i="2"/>
  <c r="D1913" i="2"/>
  <c r="C1913" i="2"/>
  <c r="I1912" i="2" a="1"/>
  <c r="I1912" i="2" s="1"/>
  <c r="H1912" i="2"/>
  <c r="G1912" i="2"/>
  <c r="F1912" i="2"/>
  <c r="E1912" i="2"/>
  <c r="D1912" i="2"/>
  <c r="C1912" i="2"/>
  <c r="I1911" i="2" a="1"/>
  <c r="I1911" i="2" s="1"/>
  <c r="H1911" i="2"/>
  <c r="G1911" i="2"/>
  <c r="F1911" i="2"/>
  <c r="G1911" i="6" s="1"/>
  <c r="E1911" i="2"/>
  <c r="D1911" i="2"/>
  <c r="C1911" i="2"/>
  <c r="I1910" i="2" a="1"/>
  <c r="I1910" i="2" s="1"/>
  <c r="H1910" i="2"/>
  <c r="G1910" i="2"/>
  <c r="F1910" i="2"/>
  <c r="E1910" i="2"/>
  <c r="D1910" i="2"/>
  <c r="F1910" i="6" s="1"/>
  <c r="C1910" i="2"/>
  <c r="I1909" i="2" a="1"/>
  <c r="I1909" i="2" s="1"/>
  <c r="H1909" i="2"/>
  <c r="G1909" i="2"/>
  <c r="F1909" i="2"/>
  <c r="E1909" i="2"/>
  <c r="D1909" i="2"/>
  <c r="C1909" i="2"/>
  <c r="I1908" i="2" a="1"/>
  <c r="I1908" i="2" s="1"/>
  <c r="H1908" i="2"/>
  <c r="G1908" i="2"/>
  <c r="F1908" i="2"/>
  <c r="E1908" i="2"/>
  <c r="D1908" i="2"/>
  <c r="F1908" i="6" s="1"/>
  <c r="C1908" i="2"/>
  <c r="I1907" i="2" a="1"/>
  <c r="I1907" i="2" s="1"/>
  <c r="H1907" i="2"/>
  <c r="G1907" i="2"/>
  <c r="F1907" i="2"/>
  <c r="E1907" i="2"/>
  <c r="D1907" i="2"/>
  <c r="C1907" i="2"/>
  <c r="I1906" i="2" a="1"/>
  <c r="I1906" i="2" s="1"/>
  <c r="H1906" i="2"/>
  <c r="G1906" i="2"/>
  <c r="F1906" i="2"/>
  <c r="E1906" i="2"/>
  <c r="D1906" i="2"/>
  <c r="C1906" i="2"/>
  <c r="I1905" i="2" a="1"/>
  <c r="I1905" i="2" s="1"/>
  <c r="H1905" i="2"/>
  <c r="G1905" i="2"/>
  <c r="F1905" i="2"/>
  <c r="G1905" i="6" s="1"/>
  <c r="E1905" i="2"/>
  <c r="D1905" i="2"/>
  <c r="C1905" i="2"/>
  <c r="I1904" i="2" a="1"/>
  <c r="I1904" i="2" s="1"/>
  <c r="H1904" i="2"/>
  <c r="G1904" i="2"/>
  <c r="F1904" i="2"/>
  <c r="E1904" i="2"/>
  <c r="D1904" i="2"/>
  <c r="C1904" i="2"/>
  <c r="I1903" i="2" a="1"/>
  <c r="I1903" i="2" s="1"/>
  <c r="H1903" i="2"/>
  <c r="G1903" i="2"/>
  <c r="F1903" i="2"/>
  <c r="E1903" i="2"/>
  <c r="D1903" i="2"/>
  <c r="C1903" i="2"/>
  <c r="I1902" i="2" a="1"/>
  <c r="I1902" i="2" s="1"/>
  <c r="H1902" i="2"/>
  <c r="G1902" i="2"/>
  <c r="F1902" i="2"/>
  <c r="E1902" i="2"/>
  <c r="D1902" i="2"/>
  <c r="F1902" i="7" s="1"/>
  <c r="C1902" i="2"/>
  <c r="I1901" i="2" a="1"/>
  <c r="I1901" i="2" s="1"/>
  <c r="H1901" i="2"/>
  <c r="G1901" i="2"/>
  <c r="H1901" i="6" s="1"/>
  <c r="F1901" i="2"/>
  <c r="E1901" i="2"/>
  <c r="D1901" i="2"/>
  <c r="C1901" i="2"/>
  <c r="I1900" i="2" a="1"/>
  <c r="I1900" i="2" s="1"/>
  <c r="H1900" i="2"/>
  <c r="G1900" i="2"/>
  <c r="F1900" i="2"/>
  <c r="E1900" i="2"/>
  <c r="D1900" i="2"/>
  <c r="C1900" i="2"/>
  <c r="I1899" i="2" a="1"/>
  <c r="I1899" i="2" s="1"/>
  <c r="H1899" i="2"/>
  <c r="G1899" i="2"/>
  <c r="F1899" i="2"/>
  <c r="G1899" i="6" s="1"/>
  <c r="E1899" i="2"/>
  <c r="D1899" i="2"/>
  <c r="C1899" i="2"/>
  <c r="I1898" i="2" a="1"/>
  <c r="I1898" i="2" s="1"/>
  <c r="H1898" i="2"/>
  <c r="G1898" i="2"/>
  <c r="F1898" i="2"/>
  <c r="E1898" i="2"/>
  <c r="D1898" i="2"/>
  <c r="F1898" i="6" s="1"/>
  <c r="C1898" i="2"/>
  <c r="I1897" i="2" a="1"/>
  <c r="I1897" i="2" s="1"/>
  <c r="H1897" i="2"/>
  <c r="G1897" i="2"/>
  <c r="F1897" i="2"/>
  <c r="E1897" i="2"/>
  <c r="D1897" i="2"/>
  <c r="C1897" i="2"/>
  <c r="I1896" i="2" a="1"/>
  <c r="I1896" i="2" s="1"/>
  <c r="H1896" i="2"/>
  <c r="G1896" i="2"/>
  <c r="F1896" i="2"/>
  <c r="E1896" i="2"/>
  <c r="D1896" i="2"/>
  <c r="F1896" i="6" s="1"/>
  <c r="C1896" i="2"/>
  <c r="I1895" i="2" a="1"/>
  <c r="I1895" i="2" s="1"/>
  <c r="H1895" i="2"/>
  <c r="G1895" i="2"/>
  <c r="F1895" i="2"/>
  <c r="E1895" i="2"/>
  <c r="D1895" i="2"/>
  <c r="C1895" i="2"/>
  <c r="I1894" i="2" a="1"/>
  <c r="I1894" i="2" s="1"/>
  <c r="H1894" i="2"/>
  <c r="G1894" i="2"/>
  <c r="F1894" i="2"/>
  <c r="E1894" i="2"/>
  <c r="D1894" i="2"/>
  <c r="C1894" i="2"/>
  <c r="I1893" i="2" a="1"/>
  <c r="I1893" i="2" s="1"/>
  <c r="H1893" i="2"/>
  <c r="G1893" i="2"/>
  <c r="F1893" i="2"/>
  <c r="E1893" i="2"/>
  <c r="D1893" i="2"/>
  <c r="C1893" i="2"/>
  <c r="I1892" i="2" a="1"/>
  <c r="I1892" i="2" s="1"/>
  <c r="H1892" i="2"/>
  <c r="G1892" i="2"/>
  <c r="F1892" i="2"/>
  <c r="E1892" i="2"/>
  <c r="D1892" i="2"/>
  <c r="C1892" i="2"/>
  <c r="I1891" i="2" a="1"/>
  <c r="I1891" i="2" s="1"/>
  <c r="H1891" i="2"/>
  <c r="G1891" i="2"/>
  <c r="F1891" i="2"/>
  <c r="E1891" i="2"/>
  <c r="D1891" i="2"/>
  <c r="C1891" i="2"/>
  <c r="I1890" i="2" a="1"/>
  <c r="I1890" i="2" s="1"/>
  <c r="H1890" i="2"/>
  <c r="G1890" i="2"/>
  <c r="F1890" i="2"/>
  <c r="E1890" i="2"/>
  <c r="D1890" i="2"/>
  <c r="C1890" i="2"/>
  <c r="I1889" i="2" a="1"/>
  <c r="I1889" i="2" s="1"/>
  <c r="H1889" i="2"/>
  <c r="G1889" i="2"/>
  <c r="H1889" i="6" s="1"/>
  <c r="F1889" i="2"/>
  <c r="E1889" i="2"/>
  <c r="D1889" i="2"/>
  <c r="C1889" i="2"/>
  <c r="I1888" i="2" a="1"/>
  <c r="I1888" i="2" s="1"/>
  <c r="H1888" i="2"/>
  <c r="G1888" i="2"/>
  <c r="F1888" i="2"/>
  <c r="E1888" i="2"/>
  <c r="D1888" i="2"/>
  <c r="C1888" i="2"/>
  <c r="I1887" i="2" a="1"/>
  <c r="I1887" i="2" s="1"/>
  <c r="H1887" i="2"/>
  <c r="G1887" i="2"/>
  <c r="F1887" i="2"/>
  <c r="G1887" i="6" s="1"/>
  <c r="E1887" i="2"/>
  <c r="D1887" i="2"/>
  <c r="C1887" i="2"/>
  <c r="I1886" i="2" a="1"/>
  <c r="I1886" i="2" s="1"/>
  <c r="H1886" i="2"/>
  <c r="G1886" i="2"/>
  <c r="F1886" i="2"/>
  <c r="E1886" i="2"/>
  <c r="D1886" i="2"/>
  <c r="F1886" i="6" s="1"/>
  <c r="C1886" i="2"/>
  <c r="I1885" i="2" a="1"/>
  <c r="I1885" i="2" s="1"/>
  <c r="H1885" i="2"/>
  <c r="G1885" i="2"/>
  <c r="F1885" i="2"/>
  <c r="E1885" i="2"/>
  <c r="D1885" i="2"/>
  <c r="C1885" i="2"/>
  <c r="I1884" i="2" a="1"/>
  <c r="I1884" i="2" s="1"/>
  <c r="H1884" i="2"/>
  <c r="G1884" i="2"/>
  <c r="F1884" i="2"/>
  <c r="E1884" i="2"/>
  <c r="D1884" i="2"/>
  <c r="F1884" i="6" s="1"/>
  <c r="C1884" i="2"/>
  <c r="I1883" i="2" a="1"/>
  <c r="I1883" i="2" s="1"/>
  <c r="H1883" i="2"/>
  <c r="G1883" i="2"/>
  <c r="F1883" i="2"/>
  <c r="E1883" i="2"/>
  <c r="D1883" i="2"/>
  <c r="C1883" i="2"/>
  <c r="I1882" i="2" a="1"/>
  <c r="I1882" i="2" s="1"/>
  <c r="H1882" i="2"/>
  <c r="G1882" i="2"/>
  <c r="F1882" i="2"/>
  <c r="E1882" i="2"/>
  <c r="D1882" i="2"/>
  <c r="C1882" i="2"/>
  <c r="I1881" i="2" a="1"/>
  <c r="I1881" i="2" s="1"/>
  <c r="H1881" i="2"/>
  <c r="G1881" i="2"/>
  <c r="F1881" i="2"/>
  <c r="E1881" i="2"/>
  <c r="D1881" i="2"/>
  <c r="C1881" i="2"/>
  <c r="I1880" i="2" a="1"/>
  <c r="I1880" i="2" s="1"/>
  <c r="H1880" i="2"/>
  <c r="G1880" i="2"/>
  <c r="F1880" i="2"/>
  <c r="E1880" i="2"/>
  <c r="D1880" i="2"/>
  <c r="C1880" i="2"/>
  <c r="I1879" i="2" a="1"/>
  <c r="I1879" i="2" s="1"/>
  <c r="H1879" i="2"/>
  <c r="G1879" i="2"/>
  <c r="F1879" i="2"/>
  <c r="E1879" i="2"/>
  <c r="D1879" i="2"/>
  <c r="C1879" i="2"/>
  <c r="I1878" i="2" a="1"/>
  <c r="I1878" i="2" s="1"/>
  <c r="H1878" i="2"/>
  <c r="G1878" i="2"/>
  <c r="F1878" i="2"/>
  <c r="E1878" i="2"/>
  <c r="D1878" i="2"/>
  <c r="C1878" i="2"/>
  <c r="I1877" i="2" a="1"/>
  <c r="I1877" i="2" s="1"/>
  <c r="H1877" i="2"/>
  <c r="G1877" i="2"/>
  <c r="H1877" i="6" s="1"/>
  <c r="F1877" i="2"/>
  <c r="G1877" i="6" s="1"/>
  <c r="E1877" i="2"/>
  <c r="D1877" i="2"/>
  <c r="C1877" i="2"/>
  <c r="I1876" i="2" a="1"/>
  <c r="I1876" i="2" s="1"/>
  <c r="H1876" i="2"/>
  <c r="G1876" i="2"/>
  <c r="F1876" i="2"/>
  <c r="E1876" i="2"/>
  <c r="D1876" i="2"/>
  <c r="F1876" i="6" s="1"/>
  <c r="C1876" i="2"/>
  <c r="I1875" i="2" a="1"/>
  <c r="I1875" i="2" s="1"/>
  <c r="H1875" i="2"/>
  <c r="G1875" i="2"/>
  <c r="H1875" i="6" s="1"/>
  <c r="F1875" i="2"/>
  <c r="E1875" i="2"/>
  <c r="D1875" i="2"/>
  <c r="C1875" i="2"/>
  <c r="I1874" i="2" a="1"/>
  <c r="I1874" i="2" s="1"/>
  <c r="H1874" i="2"/>
  <c r="G1874" i="2"/>
  <c r="H1874" i="6" s="1"/>
  <c r="F1874" i="2"/>
  <c r="G1874" i="6" s="1"/>
  <c r="E1874" i="2"/>
  <c r="D1874" i="2"/>
  <c r="F1874" i="6" s="1"/>
  <c r="C1874" i="2"/>
  <c r="I1873" i="2" a="1"/>
  <c r="I1873" i="2" s="1"/>
  <c r="H1873" i="2"/>
  <c r="G1873" i="2"/>
  <c r="F1873" i="2"/>
  <c r="E1873" i="2"/>
  <c r="D1873" i="2"/>
  <c r="C1873" i="2"/>
  <c r="I1872" i="2" a="1"/>
  <c r="I1872" i="2" s="1"/>
  <c r="H1872" i="2"/>
  <c r="G1872" i="2"/>
  <c r="F1872" i="2"/>
  <c r="E1872" i="2"/>
  <c r="D1872" i="2"/>
  <c r="F1872" i="6" s="1"/>
  <c r="C1872" i="2"/>
  <c r="I1871" i="2" a="1"/>
  <c r="I1871" i="2" s="1"/>
  <c r="H1871" i="2"/>
  <c r="G1871" i="2"/>
  <c r="F1871" i="2"/>
  <c r="G1871" i="6" s="1"/>
  <c r="E1871" i="2"/>
  <c r="D1871" i="2"/>
  <c r="C1871" i="2"/>
  <c r="I1870" i="2" a="1"/>
  <c r="I1870" i="2" s="1"/>
  <c r="H1870" i="2"/>
  <c r="G1870" i="2"/>
  <c r="F1870" i="2"/>
  <c r="E1870" i="2"/>
  <c r="D1870" i="2"/>
  <c r="C1870" i="2"/>
  <c r="I1869" i="2" a="1"/>
  <c r="I1869" i="2" s="1"/>
  <c r="H1869" i="2"/>
  <c r="G1869" i="2"/>
  <c r="F1869" i="2"/>
  <c r="E1869" i="2"/>
  <c r="D1869" i="2"/>
  <c r="C1869" i="2"/>
  <c r="I1868" i="2" a="1"/>
  <c r="I1868" i="2" s="1"/>
  <c r="H1868" i="2"/>
  <c r="G1868" i="2"/>
  <c r="F1868" i="2"/>
  <c r="E1868" i="2"/>
  <c r="D1868" i="2"/>
  <c r="C1868" i="2"/>
  <c r="I1867" i="2" a="1"/>
  <c r="I1867" i="2" s="1"/>
  <c r="H1867" i="2"/>
  <c r="G1867" i="2"/>
  <c r="F1867" i="2"/>
  <c r="E1867" i="2"/>
  <c r="D1867" i="2"/>
  <c r="C1867" i="2"/>
  <c r="I1866" i="2" a="1"/>
  <c r="I1866" i="2" s="1"/>
  <c r="H1866" i="2"/>
  <c r="G1866" i="2"/>
  <c r="F1866" i="2"/>
  <c r="E1866" i="2"/>
  <c r="D1866" i="2"/>
  <c r="C1866" i="2"/>
  <c r="I1865" i="2" a="1"/>
  <c r="I1865" i="2" s="1"/>
  <c r="H1865" i="2"/>
  <c r="G1865" i="2"/>
  <c r="H1865" i="6" s="1"/>
  <c r="F1865" i="2"/>
  <c r="G1865" i="6" s="1"/>
  <c r="E1865" i="2"/>
  <c r="D1865" i="2"/>
  <c r="C1865" i="2"/>
  <c r="I1864" i="2" a="1"/>
  <c r="I1864" i="2" s="1"/>
  <c r="H1864" i="2"/>
  <c r="G1864" i="2"/>
  <c r="F1864" i="2"/>
  <c r="E1864" i="2"/>
  <c r="D1864" i="2"/>
  <c r="F1864" i="6" s="1"/>
  <c r="C1864" i="2"/>
  <c r="I1863" i="2" a="1"/>
  <c r="I1863" i="2" s="1"/>
  <c r="H1863" i="2"/>
  <c r="G1863" i="2"/>
  <c r="H1863" i="6" s="1"/>
  <c r="F1863" i="2"/>
  <c r="E1863" i="2"/>
  <c r="D1863" i="2"/>
  <c r="C1863" i="2"/>
  <c r="I1862" i="2" a="1"/>
  <c r="I1862" i="2" s="1"/>
  <c r="H1862" i="2"/>
  <c r="G1862" i="2"/>
  <c r="H1862" i="6" s="1"/>
  <c r="F1862" i="2"/>
  <c r="G1862" i="6" s="1"/>
  <c r="E1862" i="2"/>
  <c r="D1862" i="2"/>
  <c r="F1862" i="6" s="1"/>
  <c r="C1862" i="2"/>
  <c r="I1861" i="2" a="1"/>
  <c r="I1861" i="2" s="1"/>
  <c r="H1861" i="2"/>
  <c r="G1861" i="2"/>
  <c r="F1861" i="2"/>
  <c r="E1861" i="2"/>
  <c r="D1861" i="2"/>
  <c r="C1861" i="2"/>
  <c r="I1860" i="2" a="1"/>
  <c r="I1860" i="2" s="1"/>
  <c r="H1860" i="2"/>
  <c r="G1860" i="2"/>
  <c r="F1860" i="2"/>
  <c r="E1860" i="2"/>
  <c r="D1860" i="2"/>
  <c r="F1860" i="6" s="1"/>
  <c r="C1860" i="2"/>
  <c r="I1859" i="2" a="1"/>
  <c r="I1859" i="2" s="1"/>
  <c r="H1859" i="2"/>
  <c r="G1859" i="2"/>
  <c r="F1859" i="2"/>
  <c r="E1859" i="2"/>
  <c r="D1859" i="2"/>
  <c r="C1859" i="2"/>
  <c r="I1858" i="2" a="1"/>
  <c r="I1858" i="2" s="1"/>
  <c r="H1858" i="2"/>
  <c r="G1858" i="2"/>
  <c r="F1858" i="2"/>
  <c r="E1858" i="2"/>
  <c r="D1858" i="2"/>
  <c r="C1858" i="2"/>
  <c r="I1857" i="2" a="1"/>
  <c r="I1857" i="2" s="1"/>
  <c r="H1857" i="2"/>
  <c r="G1857" i="2"/>
  <c r="F1857" i="2"/>
  <c r="E1857" i="2"/>
  <c r="D1857" i="2"/>
  <c r="C1857" i="2"/>
  <c r="I1856" i="2" a="1"/>
  <c r="I1856" i="2" s="1"/>
  <c r="H1856" i="2"/>
  <c r="G1856" i="2"/>
  <c r="F1856" i="2"/>
  <c r="E1856" i="2"/>
  <c r="D1856" i="2"/>
  <c r="C1856" i="2"/>
  <c r="I1855" i="2" a="1"/>
  <c r="I1855" i="2" s="1"/>
  <c r="H1855" i="2"/>
  <c r="G1855" i="2"/>
  <c r="F1855" i="2"/>
  <c r="E1855" i="2"/>
  <c r="D1855" i="2"/>
  <c r="C1855" i="2"/>
  <c r="I1854" i="2" a="1"/>
  <c r="I1854" i="2" s="1"/>
  <c r="H1854" i="2"/>
  <c r="G1854" i="2"/>
  <c r="F1854" i="2"/>
  <c r="E1854" i="2"/>
  <c r="D1854" i="2"/>
  <c r="C1854" i="2"/>
  <c r="I1853" i="2" a="1"/>
  <c r="I1853" i="2" s="1"/>
  <c r="H1853" i="2"/>
  <c r="G1853" i="2"/>
  <c r="H1853" i="6" s="1"/>
  <c r="F1853" i="2"/>
  <c r="G1853" i="6" s="1"/>
  <c r="E1853" i="2"/>
  <c r="D1853" i="2"/>
  <c r="C1853" i="2"/>
  <c r="I1852" i="2" a="1"/>
  <c r="I1852" i="2" s="1"/>
  <c r="H1852" i="2"/>
  <c r="G1852" i="2"/>
  <c r="F1852" i="2"/>
  <c r="E1852" i="2"/>
  <c r="D1852" i="2"/>
  <c r="F1852" i="6" s="1"/>
  <c r="C1852" i="2"/>
  <c r="I1851" i="2" a="1"/>
  <c r="I1851" i="2" s="1"/>
  <c r="H1851" i="2"/>
  <c r="G1851" i="2"/>
  <c r="H1851" i="6" s="1"/>
  <c r="F1851" i="2"/>
  <c r="E1851" i="2"/>
  <c r="D1851" i="2"/>
  <c r="C1851" i="2"/>
  <c r="I1850" i="2" a="1"/>
  <c r="I1850" i="2" s="1"/>
  <c r="H1850" i="2"/>
  <c r="G1850" i="2"/>
  <c r="H1850" i="6" s="1"/>
  <c r="F1850" i="2"/>
  <c r="G1850" i="6" s="1"/>
  <c r="E1850" i="2"/>
  <c r="D1850" i="2"/>
  <c r="F1850" i="6" s="1"/>
  <c r="C1850" i="2"/>
  <c r="I1849" i="2" a="1"/>
  <c r="I1849" i="2" s="1"/>
  <c r="H1849" i="2"/>
  <c r="G1849" i="2"/>
  <c r="F1849" i="2"/>
  <c r="E1849" i="2"/>
  <c r="D1849" i="2"/>
  <c r="C1849" i="2"/>
  <c r="I1848" i="2" a="1"/>
  <c r="I1848" i="2" s="1"/>
  <c r="H1848" i="2"/>
  <c r="G1848" i="2"/>
  <c r="F1848" i="2"/>
  <c r="E1848" i="2"/>
  <c r="D1848" i="2"/>
  <c r="F1848" i="6" s="1"/>
  <c r="C1848" i="2"/>
  <c r="I1847" i="2" a="1"/>
  <c r="I1847" i="2" s="1"/>
  <c r="H1847" i="2"/>
  <c r="G1847" i="2"/>
  <c r="F1847" i="2"/>
  <c r="G1847" i="6" s="1"/>
  <c r="E1847" i="2"/>
  <c r="D1847" i="2"/>
  <c r="C1847" i="2"/>
  <c r="I1846" i="2" a="1"/>
  <c r="I1846" i="2" s="1"/>
  <c r="H1846" i="2"/>
  <c r="G1846" i="2"/>
  <c r="F1846" i="2"/>
  <c r="E1846" i="2"/>
  <c r="D1846" i="2"/>
  <c r="C1846" i="2"/>
  <c r="I1845" i="2" a="1"/>
  <c r="I1845" i="2" s="1"/>
  <c r="H1845" i="2"/>
  <c r="G1845" i="2"/>
  <c r="F1845" i="2"/>
  <c r="E1845" i="2"/>
  <c r="D1845" i="2"/>
  <c r="C1845" i="2"/>
  <c r="I1844" i="2" a="1"/>
  <c r="I1844" i="2" s="1"/>
  <c r="H1844" i="2"/>
  <c r="G1844" i="2"/>
  <c r="F1844" i="2"/>
  <c r="E1844" i="2"/>
  <c r="D1844" i="2"/>
  <c r="C1844" i="2"/>
  <c r="I1843" i="2" a="1"/>
  <c r="I1843" i="2" s="1"/>
  <c r="H1843" i="2"/>
  <c r="G1843" i="2"/>
  <c r="F1843" i="2"/>
  <c r="E1843" i="2"/>
  <c r="D1843" i="2"/>
  <c r="C1843" i="2"/>
  <c r="I1842" i="2" a="1"/>
  <c r="I1842" i="2" s="1"/>
  <c r="H1842" i="2"/>
  <c r="G1842" i="2"/>
  <c r="F1842" i="2"/>
  <c r="E1842" i="2"/>
  <c r="D1842" i="2"/>
  <c r="C1842" i="2"/>
  <c r="I1841" i="2" a="1"/>
  <c r="I1841" i="2" s="1"/>
  <c r="H1841" i="2"/>
  <c r="G1841" i="2"/>
  <c r="H1841" i="6" s="1"/>
  <c r="F1841" i="2"/>
  <c r="G1841" i="6" s="1"/>
  <c r="E1841" i="2"/>
  <c r="D1841" i="2"/>
  <c r="C1841" i="2"/>
  <c r="I1840" i="2" a="1"/>
  <c r="I1840" i="2" s="1"/>
  <c r="H1840" i="2"/>
  <c r="G1840" i="2"/>
  <c r="F1840" i="2"/>
  <c r="E1840" i="2"/>
  <c r="D1840" i="2"/>
  <c r="F1840" i="6" s="1"/>
  <c r="C1840" i="2"/>
  <c r="I1839" i="2" a="1"/>
  <c r="I1839" i="2" s="1"/>
  <c r="H1839" i="2"/>
  <c r="G1839" i="2"/>
  <c r="H1839" i="6" s="1"/>
  <c r="F1839" i="2"/>
  <c r="E1839" i="2"/>
  <c r="D1839" i="2"/>
  <c r="C1839" i="2"/>
  <c r="I1838" i="2" a="1"/>
  <c r="I1838" i="2" s="1"/>
  <c r="H1838" i="2"/>
  <c r="G1838" i="2"/>
  <c r="H1838" i="6" s="1"/>
  <c r="F1838" i="2"/>
  <c r="G1838" i="6" s="1"/>
  <c r="E1838" i="2"/>
  <c r="D1838" i="2"/>
  <c r="F1838" i="6" s="1"/>
  <c r="C1838" i="2"/>
  <c r="I1837" i="2" a="1"/>
  <c r="I1837" i="2" s="1"/>
  <c r="H1837" i="2"/>
  <c r="G1837" i="2"/>
  <c r="F1837" i="2"/>
  <c r="E1837" i="2"/>
  <c r="D1837" i="2"/>
  <c r="C1837" i="2"/>
  <c r="I1836" i="2" a="1"/>
  <c r="I1836" i="2" s="1"/>
  <c r="H1836" i="2"/>
  <c r="G1836" i="2"/>
  <c r="F1836" i="2"/>
  <c r="E1836" i="2"/>
  <c r="D1836" i="2"/>
  <c r="F1836" i="6" s="1"/>
  <c r="C1836" i="2"/>
  <c r="I1835" i="2" a="1"/>
  <c r="I1835" i="2" s="1"/>
  <c r="H1835" i="2"/>
  <c r="G1835" i="2"/>
  <c r="F1835" i="2"/>
  <c r="E1835" i="2"/>
  <c r="D1835" i="2"/>
  <c r="C1835" i="2"/>
  <c r="I1834" i="2" a="1"/>
  <c r="I1834" i="2" s="1"/>
  <c r="H1834" i="2"/>
  <c r="G1834" i="2"/>
  <c r="F1834" i="2"/>
  <c r="E1834" i="2"/>
  <c r="D1834" i="2"/>
  <c r="C1834" i="2"/>
  <c r="I1833" i="2" a="1"/>
  <c r="I1833" i="2" s="1"/>
  <c r="H1833" i="2"/>
  <c r="G1833" i="2"/>
  <c r="F1833" i="2"/>
  <c r="E1833" i="2"/>
  <c r="D1833" i="2"/>
  <c r="C1833" i="2"/>
  <c r="I1832" i="2" a="1"/>
  <c r="I1832" i="2" s="1"/>
  <c r="H1832" i="2"/>
  <c r="G1832" i="2"/>
  <c r="F1832" i="2"/>
  <c r="E1832" i="2"/>
  <c r="D1832" i="2"/>
  <c r="C1832" i="2"/>
  <c r="I1831" i="2" a="1"/>
  <c r="I1831" i="2" s="1"/>
  <c r="H1831" i="2"/>
  <c r="G1831" i="2"/>
  <c r="F1831" i="2"/>
  <c r="E1831" i="2"/>
  <c r="D1831" i="2"/>
  <c r="C1831" i="2"/>
  <c r="I1830" i="2" a="1"/>
  <c r="I1830" i="2" s="1"/>
  <c r="H1830" i="2"/>
  <c r="G1830" i="2"/>
  <c r="F1830" i="2"/>
  <c r="E1830" i="2"/>
  <c r="D1830" i="2"/>
  <c r="C1830" i="2"/>
  <c r="I1829" i="2" a="1"/>
  <c r="I1829" i="2" s="1"/>
  <c r="H1829" i="2"/>
  <c r="G1829" i="2"/>
  <c r="H1829" i="6" s="1"/>
  <c r="F1829" i="2"/>
  <c r="G1829" i="6" s="1"/>
  <c r="E1829" i="2"/>
  <c r="D1829" i="2"/>
  <c r="C1829" i="2"/>
  <c r="I1828" i="2" a="1"/>
  <c r="I1828" i="2" s="1"/>
  <c r="H1828" i="2"/>
  <c r="G1828" i="2"/>
  <c r="F1828" i="2"/>
  <c r="E1828" i="2"/>
  <c r="D1828" i="2"/>
  <c r="F1828" i="6" s="1"/>
  <c r="C1828" i="2"/>
  <c r="I1827" i="2" a="1"/>
  <c r="I1827" i="2" s="1"/>
  <c r="H1827" i="2"/>
  <c r="G1827" i="2"/>
  <c r="H1827" i="6" s="1"/>
  <c r="F1827" i="2"/>
  <c r="E1827" i="2"/>
  <c r="D1827" i="2"/>
  <c r="C1827" i="2"/>
  <c r="I1826" i="2" a="1"/>
  <c r="I1826" i="2" s="1"/>
  <c r="H1826" i="2"/>
  <c r="G1826" i="2"/>
  <c r="H1826" i="6" s="1"/>
  <c r="F1826" i="2"/>
  <c r="G1826" i="6" s="1"/>
  <c r="E1826" i="2"/>
  <c r="D1826" i="2"/>
  <c r="F1826" i="6" s="1"/>
  <c r="C1826" i="2"/>
  <c r="I1825" i="2" a="1"/>
  <c r="I1825" i="2" s="1"/>
  <c r="H1825" i="2"/>
  <c r="G1825" i="2"/>
  <c r="F1825" i="2"/>
  <c r="E1825" i="2"/>
  <c r="D1825" i="2"/>
  <c r="C1825" i="2"/>
  <c r="I1824" i="2" a="1"/>
  <c r="I1824" i="2" s="1"/>
  <c r="H1824" i="2"/>
  <c r="G1824" i="2"/>
  <c r="F1824" i="2"/>
  <c r="E1824" i="2"/>
  <c r="D1824" i="2"/>
  <c r="F1824" i="6" s="1"/>
  <c r="C1824" i="2"/>
  <c r="I1823" i="2" a="1"/>
  <c r="I1823" i="2" s="1"/>
  <c r="H1823" i="2"/>
  <c r="G1823" i="2"/>
  <c r="F1823" i="2"/>
  <c r="E1823" i="2"/>
  <c r="D1823" i="2"/>
  <c r="C1823" i="2"/>
  <c r="I1822" i="2" a="1"/>
  <c r="I1822" i="2" s="1"/>
  <c r="H1822" i="2"/>
  <c r="G1822" i="2"/>
  <c r="F1822" i="2"/>
  <c r="E1822" i="2"/>
  <c r="D1822" i="2"/>
  <c r="C1822" i="2"/>
  <c r="I1821" i="2" a="1"/>
  <c r="I1821" i="2" s="1"/>
  <c r="H1821" i="2"/>
  <c r="G1821" i="2"/>
  <c r="F1821" i="2"/>
  <c r="E1821" i="2"/>
  <c r="D1821" i="2"/>
  <c r="C1821" i="2"/>
  <c r="I1820" i="2" a="1"/>
  <c r="I1820" i="2" s="1"/>
  <c r="H1820" i="2"/>
  <c r="G1820" i="2"/>
  <c r="F1820" i="2"/>
  <c r="E1820" i="2"/>
  <c r="D1820" i="2"/>
  <c r="C1820" i="2"/>
  <c r="I1819" i="2" a="1"/>
  <c r="I1819" i="2" s="1"/>
  <c r="H1819" i="2"/>
  <c r="G1819" i="2"/>
  <c r="F1819" i="2"/>
  <c r="E1819" i="2"/>
  <c r="D1819" i="2"/>
  <c r="C1819" i="2"/>
  <c r="I1818" i="2" a="1"/>
  <c r="I1818" i="2" s="1"/>
  <c r="H1818" i="2"/>
  <c r="G1818" i="2"/>
  <c r="F1818" i="2"/>
  <c r="E1818" i="2"/>
  <c r="D1818" i="2"/>
  <c r="C1818" i="2"/>
  <c r="I1817" i="2" a="1"/>
  <c r="I1817" i="2" s="1"/>
  <c r="H1817" i="2"/>
  <c r="G1817" i="2"/>
  <c r="H1817" i="6" s="1"/>
  <c r="F1817" i="2"/>
  <c r="G1817" i="6" s="1"/>
  <c r="E1817" i="2"/>
  <c r="D1817" i="2"/>
  <c r="C1817" i="2"/>
  <c r="I1816" i="2" a="1"/>
  <c r="I1816" i="2" s="1"/>
  <c r="H1816" i="2"/>
  <c r="G1816" i="2"/>
  <c r="F1816" i="2"/>
  <c r="E1816" i="2"/>
  <c r="D1816" i="2"/>
  <c r="F1816" i="6" s="1"/>
  <c r="C1816" i="2"/>
  <c r="I1815" i="2" a="1"/>
  <c r="I1815" i="2" s="1"/>
  <c r="H1815" i="2"/>
  <c r="I1815" i="7" s="1"/>
  <c r="G1815" i="2"/>
  <c r="H1815" i="7" s="1"/>
  <c r="F1815" i="2"/>
  <c r="E1815" i="2"/>
  <c r="D1815" i="2"/>
  <c r="C1815" i="2"/>
  <c r="I1814" i="2" a="1"/>
  <c r="I1814" i="2" s="1"/>
  <c r="H1814" i="2"/>
  <c r="G1814" i="2"/>
  <c r="H1814" i="6" s="1"/>
  <c r="F1814" i="2"/>
  <c r="G1814" i="6" s="1"/>
  <c r="E1814" i="2"/>
  <c r="D1814" i="2"/>
  <c r="F1814" i="7" s="1"/>
  <c r="C1814" i="2"/>
  <c r="I1813" i="2" a="1"/>
  <c r="I1813" i="2" s="1"/>
  <c r="H1813" i="2"/>
  <c r="G1813" i="2"/>
  <c r="F1813" i="2"/>
  <c r="E1813" i="2"/>
  <c r="D1813" i="2"/>
  <c r="C1813" i="2"/>
  <c r="I1812" i="2" a="1"/>
  <c r="I1812" i="2" s="1"/>
  <c r="H1812" i="2"/>
  <c r="G1812" i="2"/>
  <c r="F1812" i="2"/>
  <c r="E1812" i="2"/>
  <c r="D1812" i="2"/>
  <c r="F1812" i="6" s="1"/>
  <c r="C1812" i="2"/>
  <c r="I1811" i="2" a="1"/>
  <c r="I1811" i="2" s="1"/>
  <c r="H1811" i="2"/>
  <c r="G1811" i="2"/>
  <c r="F1811" i="2"/>
  <c r="E1811" i="2"/>
  <c r="D1811" i="2"/>
  <c r="C1811" i="2"/>
  <c r="I1810" i="2" a="1"/>
  <c r="I1810" i="2" s="1"/>
  <c r="H1810" i="2"/>
  <c r="G1810" i="2"/>
  <c r="F1810" i="2"/>
  <c r="E1810" i="2"/>
  <c r="D1810" i="2"/>
  <c r="C1810" i="2"/>
  <c r="I1809" i="2" a="1"/>
  <c r="I1809" i="2" s="1"/>
  <c r="H1809" i="2"/>
  <c r="G1809" i="2"/>
  <c r="F1809" i="2"/>
  <c r="E1809" i="2"/>
  <c r="D1809" i="2"/>
  <c r="C1809" i="2"/>
  <c r="I1808" i="2" a="1"/>
  <c r="I1808" i="2" s="1"/>
  <c r="H1808" i="2"/>
  <c r="G1808" i="2"/>
  <c r="F1808" i="2"/>
  <c r="E1808" i="2"/>
  <c r="D1808" i="2"/>
  <c r="C1808" i="2"/>
  <c r="I1807" i="2" a="1"/>
  <c r="I1807" i="2" s="1"/>
  <c r="H1807" i="2"/>
  <c r="G1807" i="2"/>
  <c r="F1807" i="2"/>
  <c r="E1807" i="2"/>
  <c r="D1807" i="2"/>
  <c r="C1807" i="2"/>
  <c r="I1806" i="2" a="1"/>
  <c r="I1806" i="2" s="1"/>
  <c r="H1806" i="2"/>
  <c r="G1806" i="2"/>
  <c r="F1806" i="2"/>
  <c r="E1806" i="2"/>
  <c r="D1806" i="2"/>
  <c r="C1806" i="2"/>
  <c r="I1805" i="2" a="1"/>
  <c r="I1805" i="2" s="1"/>
  <c r="H1805" i="2"/>
  <c r="G1805" i="2"/>
  <c r="H1805" i="6" s="1"/>
  <c r="F1805" i="2"/>
  <c r="G1805" i="6" s="1"/>
  <c r="E1805" i="2"/>
  <c r="D1805" i="2"/>
  <c r="C1805" i="2"/>
  <c r="I1804" i="2" a="1"/>
  <c r="I1804" i="2" s="1"/>
  <c r="H1804" i="2"/>
  <c r="G1804" i="2"/>
  <c r="F1804" i="2"/>
  <c r="E1804" i="2"/>
  <c r="D1804" i="2"/>
  <c r="F1804" i="6" s="1"/>
  <c r="C1804" i="2"/>
  <c r="I1803" i="2" a="1"/>
  <c r="I1803" i="2" s="1"/>
  <c r="H1803" i="2"/>
  <c r="G1803" i="2"/>
  <c r="H1803" i="6" s="1"/>
  <c r="F1803" i="2"/>
  <c r="E1803" i="2"/>
  <c r="D1803" i="2"/>
  <c r="C1803" i="2"/>
  <c r="I1802" i="2" a="1"/>
  <c r="I1802" i="2" s="1"/>
  <c r="H1802" i="2"/>
  <c r="G1802" i="2"/>
  <c r="H1802" i="6" s="1"/>
  <c r="F1802" i="2"/>
  <c r="G1802" i="6" s="1"/>
  <c r="E1802" i="2"/>
  <c r="D1802" i="2"/>
  <c r="F1802" i="6" s="1"/>
  <c r="C1802" i="2"/>
  <c r="I1801" i="2" a="1"/>
  <c r="I1801" i="2" s="1"/>
  <c r="H1801" i="2"/>
  <c r="G1801" i="2"/>
  <c r="F1801" i="2"/>
  <c r="E1801" i="2"/>
  <c r="D1801" i="2"/>
  <c r="C1801" i="2"/>
  <c r="I1800" i="2" a="1"/>
  <c r="I1800" i="2" s="1"/>
  <c r="H1800" i="2"/>
  <c r="G1800" i="2"/>
  <c r="F1800" i="2"/>
  <c r="E1800" i="2"/>
  <c r="D1800" i="2"/>
  <c r="F1800" i="6" s="1"/>
  <c r="C1800" i="2"/>
  <c r="I1799" i="2" a="1"/>
  <c r="I1799" i="2" s="1"/>
  <c r="H1799" i="2"/>
  <c r="G1799" i="2"/>
  <c r="F1799" i="2"/>
  <c r="E1799" i="2"/>
  <c r="D1799" i="2"/>
  <c r="C1799" i="2"/>
  <c r="I1798" i="2" a="1"/>
  <c r="I1798" i="2" s="1"/>
  <c r="H1798" i="2"/>
  <c r="G1798" i="2"/>
  <c r="F1798" i="2"/>
  <c r="E1798" i="2"/>
  <c r="D1798" i="2"/>
  <c r="C1798" i="2"/>
  <c r="I1797" i="2" a="1"/>
  <c r="I1797" i="2" s="1"/>
  <c r="H1797" i="2"/>
  <c r="G1797" i="2"/>
  <c r="H1797" i="6" s="1"/>
  <c r="F1797" i="2"/>
  <c r="E1797" i="2"/>
  <c r="D1797" i="2"/>
  <c r="C1797" i="2"/>
  <c r="I1796" i="2" a="1"/>
  <c r="I1796" i="2" s="1"/>
  <c r="H1796" i="2"/>
  <c r="G1796" i="2"/>
  <c r="F1796" i="2"/>
  <c r="E1796" i="2"/>
  <c r="D1796" i="2"/>
  <c r="C1796" i="2"/>
  <c r="I1795" i="2" a="1"/>
  <c r="I1795" i="2" s="1"/>
  <c r="H1795" i="2"/>
  <c r="G1795" i="2"/>
  <c r="F1795" i="2"/>
  <c r="E1795" i="2"/>
  <c r="D1795" i="2"/>
  <c r="C1795" i="2"/>
  <c r="I1794" i="2" a="1"/>
  <c r="I1794" i="2" s="1"/>
  <c r="H1794" i="2"/>
  <c r="G1794" i="2"/>
  <c r="F1794" i="2"/>
  <c r="E1794" i="2"/>
  <c r="D1794" i="2"/>
  <c r="F1794" i="6" s="1"/>
  <c r="C1794" i="2"/>
  <c r="I1793" i="2" a="1"/>
  <c r="I1793" i="2" s="1"/>
  <c r="H1793" i="2"/>
  <c r="G1793" i="2"/>
  <c r="H1793" i="6" s="1"/>
  <c r="F1793" i="2"/>
  <c r="G1793" i="6" s="1"/>
  <c r="E1793" i="2"/>
  <c r="D1793" i="2"/>
  <c r="C1793" i="2"/>
  <c r="I1792" i="2" a="1"/>
  <c r="I1792" i="2" s="1"/>
  <c r="H1792" i="2"/>
  <c r="G1792" i="2"/>
  <c r="F1792" i="2"/>
  <c r="E1792" i="2"/>
  <c r="D1792" i="2"/>
  <c r="F1792" i="6" s="1"/>
  <c r="C1792" i="2"/>
  <c r="I1791" i="2" a="1"/>
  <c r="I1791" i="2" s="1"/>
  <c r="H1791" i="2"/>
  <c r="G1791" i="2"/>
  <c r="H1791" i="6" s="1"/>
  <c r="F1791" i="2"/>
  <c r="E1791" i="2"/>
  <c r="D1791" i="2"/>
  <c r="C1791" i="2"/>
  <c r="I1790" i="2" a="1"/>
  <c r="I1790" i="2" s="1"/>
  <c r="H1790" i="2"/>
  <c r="G1790" i="2"/>
  <c r="H1790" i="6" s="1"/>
  <c r="F1790" i="2"/>
  <c r="G1790" i="6" s="1"/>
  <c r="E1790" i="2"/>
  <c r="D1790" i="2"/>
  <c r="F1790" i="6" s="1"/>
  <c r="C1790" i="2"/>
  <c r="I1789" i="2" a="1"/>
  <c r="I1789" i="2" s="1"/>
  <c r="H1789" i="2"/>
  <c r="G1789" i="2"/>
  <c r="F1789" i="2"/>
  <c r="E1789" i="2"/>
  <c r="D1789" i="2"/>
  <c r="C1789" i="2"/>
  <c r="I1788" i="2" a="1"/>
  <c r="I1788" i="2" s="1"/>
  <c r="H1788" i="2"/>
  <c r="G1788" i="2"/>
  <c r="F1788" i="2"/>
  <c r="E1788" i="2"/>
  <c r="D1788" i="2"/>
  <c r="F1788" i="6" s="1"/>
  <c r="C1788" i="2"/>
  <c r="I1787" i="2" a="1"/>
  <c r="I1787" i="2" s="1"/>
  <c r="H1787" i="2"/>
  <c r="G1787" i="2"/>
  <c r="F1787" i="2"/>
  <c r="E1787" i="2"/>
  <c r="D1787" i="2"/>
  <c r="C1787" i="2"/>
  <c r="I1786" i="2" a="1"/>
  <c r="I1786" i="2" s="1"/>
  <c r="H1786" i="2"/>
  <c r="G1786" i="2"/>
  <c r="F1786" i="2"/>
  <c r="E1786" i="2"/>
  <c r="D1786" i="2"/>
  <c r="C1786" i="2"/>
  <c r="I1785" i="2" a="1"/>
  <c r="I1785" i="2" s="1"/>
  <c r="H1785" i="2"/>
  <c r="G1785" i="2"/>
  <c r="F1785" i="2"/>
  <c r="E1785" i="2"/>
  <c r="D1785" i="2"/>
  <c r="C1785" i="2"/>
  <c r="I1784" i="2" a="1"/>
  <c r="I1784" i="2" s="1"/>
  <c r="H1784" i="2"/>
  <c r="G1784" i="2"/>
  <c r="F1784" i="2"/>
  <c r="E1784" i="2"/>
  <c r="D1784" i="2"/>
  <c r="C1784" i="2"/>
  <c r="I1783" i="2" a="1"/>
  <c r="I1783" i="2" s="1"/>
  <c r="H1783" i="2"/>
  <c r="G1783" i="2"/>
  <c r="F1783" i="2"/>
  <c r="E1783" i="2"/>
  <c r="D1783" i="2"/>
  <c r="C1783" i="2"/>
  <c r="I1782" i="2" a="1"/>
  <c r="I1782" i="2" s="1"/>
  <c r="H1782" i="2"/>
  <c r="G1782" i="2"/>
  <c r="F1782" i="2"/>
  <c r="E1782" i="2"/>
  <c r="D1782" i="2"/>
  <c r="C1782" i="2"/>
  <c r="I1781" i="2" a="1"/>
  <c r="I1781" i="2" s="1"/>
  <c r="H1781" i="2"/>
  <c r="G1781" i="2"/>
  <c r="H1781" i="6" s="1"/>
  <c r="F1781" i="2"/>
  <c r="G1781" i="6" s="1"/>
  <c r="E1781" i="2"/>
  <c r="D1781" i="2"/>
  <c r="C1781" i="2"/>
  <c r="I1780" i="2" a="1"/>
  <c r="I1780" i="2" s="1"/>
  <c r="H1780" i="2"/>
  <c r="G1780" i="2"/>
  <c r="F1780" i="2"/>
  <c r="E1780" i="2"/>
  <c r="D1780" i="2"/>
  <c r="F1780" i="6" s="1"/>
  <c r="C1780" i="2"/>
  <c r="I1779" i="2" a="1"/>
  <c r="I1779" i="2" s="1"/>
  <c r="H1779" i="2"/>
  <c r="G1779" i="2"/>
  <c r="H1779" i="6" s="1"/>
  <c r="F1779" i="2"/>
  <c r="E1779" i="2"/>
  <c r="D1779" i="2"/>
  <c r="C1779" i="2"/>
  <c r="I1778" i="2" a="1"/>
  <c r="I1778" i="2" s="1"/>
  <c r="H1778" i="2"/>
  <c r="G1778" i="2"/>
  <c r="H1778" i="6" s="1"/>
  <c r="F1778" i="2"/>
  <c r="G1778" i="6" s="1"/>
  <c r="E1778" i="2"/>
  <c r="D1778" i="2"/>
  <c r="F1778" i="6" s="1"/>
  <c r="C1778" i="2"/>
  <c r="I1777" i="2" a="1"/>
  <c r="I1777" i="2" s="1"/>
  <c r="H1777" i="2"/>
  <c r="G1777" i="2"/>
  <c r="F1777" i="2"/>
  <c r="E1777" i="2"/>
  <c r="D1777" i="2"/>
  <c r="C1777" i="2"/>
  <c r="I1776" i="2" a="1"/>
  <c r="I1776" i="2" s="1"/>
  <c r="H1776" i="2"/>
  <c r="G1776" i="2"/>
  <c r="F1776" i="2"/>
  <c r="E1776" i="2"/>
  <c r="D1776" i="2"/>
  <c r="F1776" i="6" s="1"/>
  <c r="C1776" i="2"/>
  <c r="I1775" i="2" a="1"/>
  <c r="I1775" i="2" s="1"/>
  <c r="H1775" i="2"/>
  <c r="G1775" i="2"/>
  <c r="F1775" i="2"/>
  <c r="E1775" i="2"/>
  <c r="D1775" i="2"/>
  <c r="C1775" i="2"/>
  <c r="I1774" i="2" a="1"/>
  <c r="I1774" i="2" s="1"/>
  <c r="H1774" i="2"/>
  <c r="G1774" i="2"/>
  <c r="F1774" i="2"/>
  <c r="E1774" i="2"/>
  <c r="D1774" i="2"/>
  <c r="C1774" i="2"/>
  <c r="I1773" i="2" a="1"/>
  <c r="I1773" i="2" s="1"/>
  <c r="H1773" i="2"/>
  <c r="G1773" i="2"/>
  <c r="F1773" i="2"/>
  <c r="E1773" i="2"/>
  <c r="D1773" i="2"/>
  <c r="C1773" i="2"/>
  <c r="I1772" i="2" a="1"/>
  <c r="I1772" i="2" s="1"/>
  <c r="H1772" i="2"/>
  <c r="G1772" i="2"/>
  <c r="F1772" i="2"/>
  <c r="E1772" i="2"/>
  <c r="D1772" i="2"/>
  <c r="C1772" i="2"/>
  <c r="I1771" i="2" a="1"/>
  <c r="I1771" i="2" s="1"/>
  <c r="H1771" i="2"/>
  <c r="G1771" i="2"/>
  <c r="F1771" i="2"/>
  <c r="E1771" i="2"/>
  <c r="D1771" i="2"/>
  <c r="C1771" i="2"/>
  <c r="I1770" i="2" a="1"/>
  <c r="I1770" i="2" s="1"/>
  <c r="H1770" i="2"/>
  <c r="G1770" i="2"/>
  <c r="F1770" i="2"/>
  <c r="E1770" i="2"/>
  <c r="D1770" i="2"/>
  <c r="C1770" i="2"/>
  <c r="I1769" i="2" a="1"/>
  <c r="I1769" i="2" s="1"/>
  <c r="H1769" i="2"/>
  <c r="G1769" i="2"/>
  <c r="H1769" i="6" s="1"/>
  <c r="F1769" i="2"/>
  <c r="G1769" i="6" s="1"/>
  <c r="E1769" i="2"/>
  <c r="D1769" i="2"/>
  <c r="C1769" i="2"/>
  <c r="I1768" i="2" a="1"/>
  <c r="I1768" i="2" s="1"/>
  <c r="H1768" i="2"/>
  <c r="G1768" i="2"/>
  <c r="F1768" i="2"/>
  <c r="E1768" i="2"/>
  <c r="D1768" i="2"/>
  <c r="F1768" i="6" s="1"/>
  <c r="C1768" i="2"/>
  <c r="I1767" i="2" a="1"/>
  <c r="I1767" i="2" s="1"/>
  <c r="H1767" i="2"/>
  <c r="G1767" i="2"/>
  <c r="H1767" i="6" s="1"/>
  <c r="F1767" i="2"/>
  <c r="E1767" i="2"/>
  <c r="D1767" i="2"/>
  <c r="C1767" i="2"/>
  <c r="I1766" i="2" a="1"/>
  <c r="I1766" i="2" s="1"/>
  <c r="H1766" i="2"/>
  <c r="G1766" i="2"/>
  <c r="H1766" i="6" s="1"/>
  <c r="F1766" i="2"/>
  <c r="G1766" i="6" s="1"/>
  <c r="E1766" i="2"/>
  <c r="D1766" i="2"/>
  <c r="F1766" i="6" s="1"/>
  <c r="C1766" i="2"/>
  <c r="I1765" i="2" a="1"/>
  <c r="I1765" i="2" s="1"/>
  <c r="H1765" i="2"/>
  <c r="G1765" i="2"/>
  <c r="F1765" i="2"/>
  <c r="E1765" i="2"/>
  <c r="D1765" i="2"/>
  <c r="C1765" i="2"/>
  <c r="I1764" i="2" a="1"/>
  <c r="I1764" i="2" s="1"/>
  <c r="H1764" i="2"/>
  <c r="G1764" i="2"/>
  <c r="F1764" i="2"/>
  <c r="E1764" i="2"/>
  <c r="D1764" i="2"/>
  <c r="C1764" i="2"/>
  <c r="I1763" i="2" a="1"/>
  <c r="I1763" i="2" s="1"/>
  <c r="H1763" i="2"/>
  <c r="G1763" i="2"/>
  <c r="F1763" i="2"/>
  <c r="E1763" i="2"/>
  <c r="D1763" i="2"/>
  <c r="C1763" i="2"/>
  <c r="I1762" i="2" a="1"/>
  <c r="I1762" i="2" s="1"/>
  <c r="H1762" i="2"/>
  <c r="G1762" i="2"/>
  <c r="F1762" i="2"/>
  <c r="E1762" i="2"/>
  <c r="D1762" i="2"/>
  <c r="C1762" i="2"/>
  <c r="I1761" i="2" a="1"/>
  <c r="I1761" i="2" s="1"/>
  <c r="H1761" i="2"/>
  <c r="G1761" i="2"/>
  <c r="F1761" i="2"/>
  <c r="E1761" i="2"/>
  <c r="D1761" i="2"/>
  <c r="C1761" i="2"/>
  <c r="I1760" i="2" a="1"/>
  <c r="I1760" i="2" s="1"/>
  <c r="H1760" i="2"/>
  <c r="G1760" i="2"/>
  <c r="F1760" i="2"/>
  <c r="E1760" i="2"/>
  <c r="D1760" i="2"/>
  <c r="C1760" i="2"/>
  <c r="I1759" i="2" a="1"/>
  <c r="I1759" i="2" s="1"/>
  <c r="H1759" i="2"/>
  <c r="G1759" i="2"/>
  <c r="F1759" i="2"/>
  <c r="E1759" i="2"/>
  <c r="D1759" i="2"/>
  <c r="C1759" i="2"/>
  <c r="I1758" i="2" a="1"/>
  <c r="I1758" i="2" s="1"/>
  <c r="H1758" i="2"/>
  <c r="G1758" i="2"/>
  <c r="F1758" i="2"/>
  <c r="E1758" i="2"/>
  <c r="D1758" i="2"/>
  <c r="C1758" i="2"/>
  <c r="I1757" i="2" a="1"/>
  <c r="I1757" i="2" s="1"/>
  <c r="H1757" i="2"/>
  <c r="G1757" i="2"/>
  <c r="H1757" i="6" s="1"/>
  <c r="F1757" i="2"/>
  <c r="G1757" i="6" s="1"/>
  <c r="E1757" i="2"/>
  <c r="D1757" i="2"/>
  <c r="C1757" i="2"/>
  <c r="I1756" i="2" a="1"/>
  <c r="I1756" i="2" s="1"/>
  <c r="H1756" i="2"/>
  <c r="G1756" i="2"/>
  <c r="F1756" i="2"/>
  <c r="G1756" i="6" s="1"/>
  <c r="E1756" i="2"/>
  <c r="D1756" i="2"/>
  <c r="C1756" i="2"/>
  <c r="I1755" i="2" a="1"/>
  <c r="I1755" i="2" s="1"/>
  <c r="H1755" i="2"/>
  <c r="G1755" i="2"/>
  <c r="F1755" i="2"/>
  <c r="E1755" i="2"/>
  <c r="D1755" i="2"/>
  <c r="C1755" i="2"/>
  <c r="I1754" i="2" a="1"/>
  <c r="I1754" i="2" s="1"/>
  <c r="H1754" i="2"/>
  <c r="G1754" i="2"/>
  <c r="H1754" i="6" s="1"/>
  <c r="F1754" i="2"/>
  <c r="E1754" i="2"/>
  <c r="D1754" i="2"/>
  <c r="F1754" i="7" s="1"/>
  <c r="C1754" i="2"/>
  <c r="I1753" i="2" a="1"/>
  <c r="I1753" i="2" s="1"/>
  <c r="H1753" i="2"/>
  <c r="G1753" i="2"/>
  <c r="F1753" i="2"/>
  <c r="E1753" i="2"/>
  <c r="D1753" i="2"/>
  <c r="C1753" i="2"/>
  <c r="I1752" i="2" a="1"/>
  <c r="I1752" i="2" s="1"/>
  <c r="H1752" i="2"/>
  <c r="G1752" i="2"/>
  <c r="F1752" i="2"/>
  <c r="E1752" i="2"/>
  <c r="D1752" i="2"/>
  <c r="C1752" i="2"/>
  <c r="I1751" i="2" a="1"/>
  <c r="I1751" i="2" s="1"/>
  <c r="H1751" i="2"/>
  <c r="G1751" i="2"/>
  <c r="F1751" i="2"/>
  <c r="E1751" i="2"/>
  <c r="D1751" i="2"/>
  <c r="C1751" i="2"/>
  <c r="I1750" i="2" a="1"/>
  <c r="I1750" i="2" s="1"/>
  <c r="H1750" i="2"/>
  <c r="G1750" i="2"/>
  <c r="F1750" i="2"/>
  <c r="E1750" i="2"/>
  <c r="D1750" i="2"/>
  <c r="C1750" i="2"/>
  <c r="I1749" i="2" a="1"/>
  <c r="I1749" i="2" s="1"/>
  <c r="H1749" i="2"/>
  <c r="G1749" i="2"/>
  <c r="F1749" i="2"/>
  <c r="E1749" i="2"/>
  <c r="D1749" i="2"/>
  <c r="C1749" i="2"/>
  <c r="I1748" i="2" a="1"/>
  <c r="I1748" i="2" s="1"/>
  <c r="H1748" i="2"/>
  <c r="G1748" i="2"/>
  <c r="F1748" i="2"/>
  <c r="E1748" i="2"/>
  <c r="D1748" i="2"/>
  <c r="C1748" i="2"/>
  <c r="I1747" i="2" a="1"/>
  <c r="I1747" i="2" s="1"/>
  <c r="H1747" i="2"/>
  <c r="G1747" i="2"/>
  <c r="F1747" i="2"/>
  <c r="E1747" i="2"/>
  <c r="D1747" i="2"/>
  <c r="C1747" i="2"/>
  <c r="I1746" i="2" a="1"/>
  <c r="I1746" i="2" s="1"/>
  <c r="H1746" i="2"/>
  <c r="G1746" i="2"/>
  <c r="F1746" i="2"/>
  <c r="E1746" i="2"/>
  <c r="D1746" i="2"/>
  <c r="C1746" i="2"/>
  <c r="I1745" i="2" a="1"/>
  <c r="I1745" i="2" s="1"/>
  <c r="H1745" i="2"/>
  <c r="I1745" i="7" s="1"/>
  <c r="G1745" i="2"/>
  <c r="H1745" i="6" s="1"/>
  <c r="F1745" i="2"/>
  <c r="G1745" i="6" s="1"/>
  <c r="E1745" i="2"/>
  <c r="D1745" i="2"/>
  <c r="C1745" i="2"/>
  <c r="I1744" i="2" a="1"/>
  <c r="I1744" i="2" s="1"/>
  <c r="H1744" i="2"/>
  <c r="G1744" i="2"/>
  <c r="F1744" i="2"/>
  <c r="G1744" i="6" s="1"/>
  <c r="E1744" i="2"/>
  <c r="D1744" i="2"/>
  <c r="F1744" i="7" s="1"/>
  <c r="C1744" i="2"/>
  <c r="I1743" i="2" a="1"/>
  <c r="I1743" i="2" s="1"/>
  <c r="H1743" i="2"/>
  <c r="G1743" i="2"/>
  <c r="F1743" i="2"/>
  <c r="E1743" i="2"/>
  <c r="D1743" i="2"/>
  <c r="C1743" i="2"/>
  <c r="I1742" i="2" a="1"/>
  <c r="I1742" i="2" s="1"/>
  <c r="H1742" i="2"/>
  <c r="G1742" i="2"/>
  <c r="H1742" i="6" s="1"/>
  <c r="F1742" i="2"/>
  <c r="E1742" i="2"/>
  <c r="D1742" i="2"/>
  <c r="F1742" i="6" s="1"/>
  <c r="C1742" i="2"/>
  <c r="I1741" i="2" a="1"/>
  <c r="I1741" i="2" s="1"/>
  <c r="H1741" i="2"/>
  <c r="G1741" i="2"/>
  <c r="F1741" i="2"/>
  <c r="E1741" i="2"/>
  <c r="D1741" i="2"/>
  <c r="C1741" i="2"/>
  <c r="I1740" i="2" a="1"/>
  <c r="I1740" i="2" s="1"/>
  <c r="H1740" i="2"/>
  <c r="G1740" i="2"/>
  <c r="F1740" i="2"/>
  <c r="E1740" i="2"/>
  <c r="D1740" i="2"/>
  <c r="C1740" i="2"/>
  <c r="I1739" i="2" a="1"/>
  <c r="I1739" i="2" s="1"/>
  <c r="H1739" i="2"/>
  <c r="G1739" i="2"/>
  <c r="F1739" i="2"/>
  <c r="E1739" i="2"/>
  <c r="D1739" i="2"/>
  <c r="C1739" i="2"/>
  <c r="I1738" i="2" a="1"/>
  <c r="I1738" i="2" s="1"/>
  <c r="H1738" i="2"/>
  <c r="G1738" i="2"/>
  <c r="F1738" i="2"/>
  <c r="E1738" i="2"/>
  <c r="D1738" i="2"/>
  <c r="C1738" i="2"/>
  <c r="I1737" i="2" a="1"/>
  <c r="I1737" i="2" s="1"/>
  <c r="H1737" i="2"/>
  <c r="I1737" i="7" s="1"/>
  <c r="G1737" i="2"/>
  <c r="F1737" i="2"/>
  <c r="E1737" i="2"/>
  <c r="D1737" i="2"/>
  <c r="C1737" i="2"/>
  <c r="I1736" i="2" a="1"/>
  <c r="I1736" i="2" s="1"/>
  <c r="H1736" i="2"/>
  <c r="G1736" i="2"/>
  <c r="F1736" i="2"/>
  <c r="E1736" i="2"/>
  <c r="D1736" i="2"/>
  <c r="C1736" i="2"/>
  <c r="I1735" i="2" a="1"/>
  <c r="I1735" i="2" s="1"/>
  <c r="H1735" i="2"/>
  <c r="G1735" i="2"/>
  <c r="F1735" i="2"/>
  <c r="E1735" i="2"/>
  <c r="D1735" i="2"/>
  <c r="C1735" i="2"/>
  <c r="I1734" i="2" a="1"/>
  <c r="I1734" i="2" s="1"/>
  <c r="H1734" i="2"/>
  <c r="G1734" i="2"/>
  <c r="F1734" i="2"/>
  <c r="E1734" i="2"/>
  <c r="D1734" i="2"/>
  <c r="C1734" i="2"/>
  <c r="I1733" i="2" a="1"/>
  <c r="I1733" i="2" s="1"/>
  <c r="H1733" i="2"/>
  <c r="G1733" i="2"/>
  <c r="H1733" i="6" s="1"/>
  <c r="F1733" i="2"/>
  <c r="G1733" i="6" s="1"/>
  <c r="E1733" i="2"/>
  <c r="D1733" i="2"/>
  <c r="C1733" i="2"/>
  <c r="I1732" i="2" a="1"/>
  <c r="I1732" i="2" s="1"/>
  <c r="H1732" i="2"/>
  <c r="G1732" i="2"/>
  <c r="F1732" i="2"/>
  <c r="G1732" i="6" s="1"/>
  <c r="E1732" i="2"/>
  <c r="D1732" i="2"/>
  <c r="C1732" i="2"/>
  <c r="I1731" i="2" a="1"/>
  <c r="I1731" i="2" s="1"/>
  <c r="H1731" i="2"/>
  <c r="G1731" i="2"/>
  <c r="F1731" i="2"/>
  <c r="E1731" i="2"/>
  <c r="D1731" i="2"/>
  <c r="C1731" i="2"/>
  <c r="I1730" i="2" a="1"/>
  <c r="I1730" i="2" s="1"/>
  <c r="H1730" i="2"/>
  <c r="G1730" i="2"/>
  <c r="H1730" i="6" s="1"/>
  <c r="F1730" i="2"/>
  <c r="E1730" i="2"/>
  <c r="D1730" i="2"/>
  <c r="F1730" i="6" s="1"/>
  <c r="C1730" i="2"/>
  <c r="I1729" i="2" a="1"/>
  <c r="I1729" i="2" s="1"/>
  <c r="H1729" i="2"/>
  <c r="G1729" i="2"/>
  <c r="F1729" i="2"/>
  <c r="E1729" i="2"/>
  <c r="D1729" i="2"/>
  <c r="C1729" i="2"/>
  <c r="I1728" i="2" a="1"/>
  <c r="I1728" i="2" s="1"/>
  <c r="H1728" i="2"/>
  <c r="G1728" i="2"/>
  <c r="F1728" i="2"/>
  <c r="E1728" i="2"/>
  <c r="D1728" i="2"/>
  <c r="C1728" i="2"/>
  <c r="I1727" i="2" a="1"/>
  <c r="I1727" i="2" s="1"/>
  <c r="H1727" i="2"/>
  <c r="G1727" i="2"/>
  <c r="F1727" i="2"/>
  <c r="E1727" i="2"/>
  <c r="D1727" i="2"/>
  <c r="C1727" i="2"/>
  <c r="I1726" i="2" a="1"/>
  <c r="I1726" i="2" s="1"/>
  <c r="H1726" i="2"/>
  <c r="G1726" i="2"/>
  <c r="F1726" i="2"/>
  <c r="E1726" i="2"/>
  <c r="D1726" i="2"/>
  <c r="C1726" i="2"/>
  <c r="I1725" i="2" a="1"/>
  <c r="I1725" i="2" s="1"/>
  <c r="H1725" i="2"/>
  <c r="G1725" i="2"/>
  <c r="F1725" i="2"/>
  <c r="E1725" i="2"/>
  <c r="D1725" i="2"/>
  <c r="C1725" i="2"/>
  <c r="I1724" i="2" a="1"/>
  <c r="I1724" i="2" s="1"/>
  <c r="H1724" i="2"/>
  <c r="G1724" i="2"/>
  <c r="F1724" i="2"/>
  <c r="E1724" i="2"/>
  <c r="D1724" i="2"/>
  <c r="C1724" i="2"/>
  <c r="I1723" i="2" a="1"/>
  <c r="I1723" i="2" s="1"/>
  <c r="H1723" i="2"/>
  <c r="G1723" i="2"/>
  <c r="F1723" i="2"/>
  <c r="E1723" i="2"/>
  <c r="D1723" i="2"/>
  <c r="C1723" i="2"/>
  <c r="I1722" i="2" a="1"/>
  <c r="I1722" i="2" s="1"/>
  <c r="H1722" i="2"/>
  <c r="G1722" i="2"/>
  <c r="F1722" i="2"/>
  <c r="E1722" i="2"/>
  <c r="D1722" i="2"/>
  <c r="C1722" i="2"/>
  <c r="I1721" i="2" a="1"/>
  <c r="I1721" i="2" s="1"/>
  <c r="H1721" i="2"/>
  <c r="G1721" i="2"/>
  <c r="H1721" i="6" s="1"/>
  <c r="F1721" i="2"/>
  <c r="G1721" i="6" s="1"/>
  <c r="E1721" i="2"/>
  <c r="D1721" i="2"/>
  <c r="C1721" i="2"/>
  <c r="I1720" i="2" a="1"/>
  <c r="I1720" i="2" s="1"/>
  <c r="H1720" i="2"/>
  <c r="G1720" i="2"/>
  <c r="F1720" i="2"/>
  <c r="G1720" i="6" s="1"/>
  <c r="E1720" i="2"/>
  <c r="D1720" i="2"/>
  <c r="C1720" i="2"/>
  <c r="I1719" i="2" a="1"/>
  <c r="I1719" i="2" s="1"/>
  <c r="H1719" i="2"/>
  <c r="G1719" i="2"/>
  <c r="F1719" i="2"/>
  <c r="E1719" i="2"/>
  <c r="D1719" i="2"/>
  <c r="C1719" i="2"/>
  <c r="I1718" i="2" a="1"/>
  <c r="I1718" i="2" s="1"/>
  <c r="H1718" i="2"/>
  <c r="G1718" i="2"/>
  <c r="H1718" i="6" s="1"/>
  <c r="F1718" i="2"/>
  <c r="E1718" i="2"/>
  <c r="D1718" i="2"/>
  <c r="F1718" i="6" s="1"/>
  <c r="C1718" i="2"/>
  <c r="I1717" i="2" a="1"/>
  <c r="I1717" i="2" s="1"/>
  <c r="H1717" i="2"/>
  <c r="G1717" i="2"/>
  <c r="F1717" i="2"/>
  <c r="E1717" i="2"/>
  <c r="D1717" i="2"/>
  <c r="C1717" i="2"/>
  <c r="I1716" i="2" a="1"/>
  <c r="I1716" i="2" s="1"/>
  <c r="H1716" i="2"/>
  <c r="G1716" i="2"/>
  <c r="F1716" i="2"/>
  <c r="E1716" i="2"/>
  <c r="D1716" i="2"/>
  <c r="C1716" i="2"/>
  <c r="I1715" i="2" a="1"/>
  <c r="I1715" i="2" s="1"/>
  <c r="H1715" i="2"/>
  <c r="G1715" i="2"/>
  <c r="F1715" i="2"/>
  <c r="E1715" i="2"/>
  <c r="D1715" i="2"/>
  <c r="C1715" i="2"/>
  <c r="I1714" i="2" a="1"/>
  <c r="I1714" i="2" s="1"/>
  <c r="H1714" i="2"/>
  <c r="G1714" i="2"/>
  <c r="F1714" i="2"/>
  <c r="E1714" i="2"/>
  <c r="D1714" i="2"/>
  <c r="C1714" i="2"/>
  <c r="I1713" i="2" a="1"/>
  <c r="I1713" i="2" s="1"/>
  <c r="H1713" i="2"/>
  <c r="G1713" i="2"/>
  <c r="F1713" i="2"/>
  <c r="E1713" i="2"/>
  <c r="D1713" i="2"/>
  <c r="C1713" i="2"/>
  <c r="I1712" i="2" a="1"/>
  <c r="I1712" i="2" s="1"/>
  <c r="H1712" i="2"/>
  <c r="G1712" i="2"/>
  <c r="F1712" i="2"/>
  <c r="E1712" i="2"/>
  <c r="D1712" i="2"/>
  <c r="C1712" i="2"/>
  <c r="I1711" i="2" a="1"/>
  <c r="I1711" i="2" s="1"/>
  <c r="H1711" i="2"/>
  <c r="G1711" i="2"/>
  <c r="F1711" i="2"/>
  <c r="E1711" i="2"/>
  <c r="D1711" i="2"/>
  <c r="C1711" i="2"/>
  <c r="I1710" i="2" a="1"/>
  <c r="I1710" i="2" s="1"/>
  <c r="H1710" i="2"/>
  <c r="G1710" i="2"/>
  <c r="F1710" i="2"/>
  <c r="E1710" i="2"/>
  <c r="D1710" i="2"/>
  <c r="C1710" i="2"/>
  <c r="I1709" i="2" a="1"/>
  <c r="I1709" i="2" s="1"/>
  <c r="H1709" i="2"/>
  <c r="G1709" i="2"/>
  <c r="H1709" i="6" s="1"/>
  <c r="F1709" i="2"/>
  <c r="G1709" i="6" s="1"/>
  <c r="E1709" i="2"/>
  <c r="D1709" i="2"/>
  <c r="C1709" i="2"/>
  <c r="I1708" i="2" a="1"/>
  <c r="I1708" i="2" s="1"/>
  <c r="H1708" i="2"/>
  <c r="G1708" i="2"/>
  <c r="H1708" i="6" s="1"/>
  <c r="F1708" i="2"/>
  <c r="G1708" i="6" s="1"/>
  <c r="E1708" i="2"/>
  <c r="D1708" i="2"/>
  <c r="F1708" i="7" s="1"/>
  <c r="C1708" i="2"/>
  <c r="I1707" i="2" a="1"/>
  <c r="I1707" i="2" s="1"/>
  <c r="H1707" i="2"/>
  <c r="G1707" i="2"/>
  <c r="F1707" i="2"/>
  <c r="E1707" i="2"/>
  <c r="D1707" i="2"/>
  <c r="C1707" i="2"/>
  <c r="I1706" i="2" a="1"/>
  <c r="I1706" i="2" s="1"/>
  <c r="H1706" i="2"/>
  <c r="G1706" i="2"/>
  <c r="H1706" i="6" s="1"/>
  <c r="F1706" i="2"/>
  <c r="E1706" i="2"/>
  <c r="D1706" i="2"/>
  <c r="F1706" i="6" s="1"/>
  <c r="C1706" i="2"/>
  <c r="I1705" i="2" a="1"/>
  <c r="I1705" i="2" s="1"/>
  <c r="H1705" i="2"/>
  <c r="G1705" i="2"/>
  <c r="F1705" i="2"/>
  <c r="E1705" i="2"/>
  <c r="D1705" i="2"/>
  <c r="C1705" i="2"/>
  <c r="I1704" i="2" a="1"/>
  <c r="I1704" i="2" s="1"/>
  <c r="H1704" i="2"/>
  <c r="G1704" i="2"/>
  <c r="F1704" i="2"/>
  <c r="E1704" i="2"/>
  <c r="D1704" i="2"/>
  <c r="C1704" i="2"/>
  <c r="I1703" i="2" a="1"/>
  <c r="I1703" i="2" s="1"/>
  <c r="H1703" i="2"/>
  <c r="G1703" i="2"/>
  <c r="H1703" i="6" s="1"/>
  <c r="F1703" i="2"/>
  <c r="E1703" i="2"/>
  <c r="D1703" i="2"/>
  <c r="C1703" i="2"/>
  <c r="I1702" i="2" a="1"/>
  <c r="I1702" i="2" s="1"/>
  <c r="H1702" i="2"/>
  <c r="G1702" i="2"/>
  <c r="F1702" i="2"/>
  <c r="E1702" i="2"/>
  <c r="D1702" i="2"/>
  <c r="C1702" i="2"/>
  <c r="I1701" i="2" a="1"/>
  <c r="I1701" i="2" s="1"/>
  <c r="H1701" i="2"/>
  <c r="G1701" i="2"/>
  <c r="F1701" i="2"/>
  <c r="E1701" i="2"/>
  <c r="D1701" i="2"/>
  <c r="C1701" i="2"/>
  <c r="I1700" i="2" a="1"/>
  <c r="I1700" i="2" s="1"/>
  <c r="H1700" i="2"/>
  <c r="G1700" i="2"/>
  <c r="F1700" i="2"/>
  <c r="E1700" i="2"/>
  <c r="D1700" i="2"/>
  <c r="C1700" i="2"/>
  <c r="I1699" i="2" a="1"/>
  <c r="I1699" i="2" s="1"/>
  <c r="H1699" i="2"/>
  <c r="G1699" i="2"/>
  <c r="F1699" i="2"/>
  <c r="E1699" i="2"/>
  <c r="D1699" i="2"/>
  <c r="C1699" i="2"/>
  <c r="I1698" i="2" a="1"/>
  <c r="I1698" i="2" s="1"/>
  <c r="H1698" i="2"/>
  <c r="G1698" i="2"/>
  <c r="H1698" i="7" s="1"/>
  <c r="F1698" i="2"/>
  <c r="E1698" i="2"/>
  <c r="D1698" i="2"/>
  <c r="C1698" i="2"/>
  <c r="I1697" i="2" a="1"/>
  <c r="I1697" i="2" s="1"/>
  <c r="H1697" i="2"/>
  <c r="G1697" i="2"/>
  <c r="H1697" i="6" s="1"/>
  <c r="F1697" i="2"/>
  <c r="E1697" i="2"/>
  <c r="D1697" i="2"/>
  <c r="C1697" i="2"/>
  <c r="I1696" i="2" a="1"/>
  <c r="I1696" i="2" s="1"/>
  <c r="H1696" i="2"/>
  <c r="G1696" i="2"/>
  <c r="H1696" i="6" s="1"/>
  <c r="F1696" i="2"/>
  <c r="G1696" i="6" s="1"/>
  <c r="E1696" i="2"/>
  <c r="D1696" i="2"/>
  <c r="C1696" i="2"/>
  <c r="I1695" i="2" a="1"/>
  <c r="I1695" i="2" s="1"/>
  <c r="H1695" i="2"/>
  <c r="G1695" i="2"/>
  <c r="F1695" i="2"/>
  <c r="E1695" i="2"/>
  <c r="D1695" i="2"/>
  <c r="C1695" i="2"/>
  <c r="I1694" i="2" a="1"/>
  <c r="I1694" i="2" s="1"/>
  <c r="H1694" i="2"/>
  <c r="G1694" i="2"/>
  <c r="H1694" i="6" s="1"/>
  <c r="F1694" i="2"/>
  <c r="E1694" i="2"/>
  <c r="D1694" i="2"/>
  <c r="F1694" i="6" s="1"/>
  <c r="C1694" i="2"/>
  <c r="I1693" i="2" a="1"/>
  <c r="I1693" i="2" s="1"/>
  <c r="H1693" i="2"/>
  <c r="G1693" i="2"/>
  <c r="F1693" i="2"/>
  <c r="E1693" i="2"/>
  <c r="D1693" i="2"/>
  <c r="C1693" i="2"/>
  <c r="I1692" i="2" a="1"/>
  <c r="I1692" i="2" s="1"/>
  <c r="H1692" i="2"/>
  <c r="G1692" i="2"/>
  <c r="F1692" i="2"/>
  <c r="E1692" i="2"/>
  <c r="D1692" i="2"/>
  <c r="C1692" i="2"/>
  <c r="I1691" i="2" a="1"/>
  <c r="I1691" i="2" s="1"/>
  <c r="H1691" i="2"/>
  <c r="G1691" i="2"/>
  <c r="F1691" i="2"/>
  <c r="E1691" i="2"/>
  <c r="D1691" i="2"/>
  <c r="C1691" i="2"/>
  <c r="I1690" i="2" a="1"/>
  <c r="I1690" i="2" s="1"/>
  <c r="H1690" i="2"/>
  <c r="G1690" i="2"/>
  <c r="F1690" i="2"/>
  <c r="E1690" i="2"/>
  <c r="D1690" i="2"/>
  <c r="C1690" i="2"/>
  <c r="I1689" i="2" a="1"/>
  <c r="I1689" i="2" s="1"/>
  <c r="H1689" i="2"/>
  <c r="G1689" i="2"/>
  <c r="F1689" i="2"/>
  <c r="E1689" i="2"/>
  <c r="D1689" i="2"/>
  <c r="C1689" i="2"/>
  <c r="I1688" i="2" a="1"/>
  <c r="I1688" i="2" s="1"/>
  <c r="H1688" i="2"/>
  <c r="G1688" i="2"/>
  <c r="F1688" i="2"/>
  <c r="E1688" i="2"/>
  <c r="D1688" i="2"/>
  <c r="C1688" i="2"/>
  <c r="I1687" i="2" a="1"/>
  <c r="I1687" i="2" s="1"/>
  <c r="H1687" i="2"/>
  <c r="G1687" i="2"/>
  <c r="F1687" i="2"/>
  <c r="E1687" i="2"/>
  <c r="D1687" i="2"/>
  <c r="C1687" i="2"/>
  <c r="I1686" i="2" a="1"/>
  <c r="I1686" i="2" s="1"/>
  <c r="H1686" i="2"/>
  <c r="G1686" i="2"/>
  <c r="F1686" i="2"/>
  <c r="E1686" i="2"/>
  <c r="D1686" i="2"/>
  <c r="C1686" i="2"/>
  <c r="I1685" i="2" a="1"/>
  <c r="I1685" i="2" s="1"/>
  <c r="H1685" i="2"/>
  <c r="G1685" i="2"/>
  <c r="H1685" i="6" s="1"/>
  <c r="F1685" i="2"/>
  <c r="E1685" i="2"/>
  <c r="D1685" i="2"/>
  <c r="C1685" i="2"/>
  <c r="I1684" i="2" a="1"/>
  <c r="I1684" i="2" s="1"/>
  <c r="H1684" i="2"/>
  <c r="G1684" i="2"/>
  <c r="H1684" i="6" s="1"/>
  <c r="F1684" i="2"/>
  <c r="G1684" i="6" s="1"/>
  <c r="E1684" i="2"/>
  <c r="D1684" i="2"/>
  <c r="C1684" i="2"/>
  <c r="I1683" i="2" a="1"/>
  <c r="I1683" i="2" s="1"/>
  <c r="H1683" i="2"/>
  <c r="G1683" i="2"/>
  <c r="F1683" i="2"/>
  <c r="E1683" i="2"/>
  <c r="D1683" i="2"/>
  <c r="C1683" i="2"/>
  <c r="I1682" i="2" a="1"/>
  <c r="I1682" i="2" s="1"/>
  <c r="H1682" i="2"/>
  <c r="G1682" i="2"/>
  <c r="H1682" i="6" s="1"/>
  <c r="F1682" i="2"/>
  <c r="E1682" i="2"/>
  <c r="D1682" i="2"/>
  <c r="F1682" i="6" s="1"/>
  <c r="C1682" i="2"/>
  <c r="I1681" i="2" a="1"/>
  <c r="I1681" i="2" s="1"/>
  <c r="H1681" i="2"/>
  <c r="G1681" i="2"/>
  <c r="F1681" i="2"/>
  <c r="E1681" i="2"/>
  <c r="D1681" i="2"/>
  <c r="C1681" i="2"/>
  <c r="I1680" i="2" a="1"/>
  <c r="I1680" i="2" s="1"/>
  <c r="H1680" i="2"/>
  <c r="G1680" i="2"/>
  <c r="F1680" i="2"/>
  <c r="E1680" i="2"/>
  <c r="D1680" i="2"/>
  <c r="C1680" i="2"/>
  <c r="I1679" i="2" a="1"/>
  <c r="I1679" i="2" s="1"/>
  <c r="H1679" i="2"/>
  <c r="G1679" i="2"/>
  <c r="F1679" i="2"/>
  <c r="E1679" i="2"/>
  <c r="D1679" i="2"/>
  <c r="C1679" i="2"/>
  <c r="I1678" i="2" a="1"/>
  <c r="I1678" i="2" s="1"/>
  <c r="H1678" i="2"/>
  <c r="G1678" i="2"/>
  <c r="F1678" i="2"/>
  <c r="E1678" i="2"/>
  <c r="D1678" i="2"/>
  <c r="C1678" i="2"/>
  <c r="I1677" i="2" a="1"/>
  <c r="I1677" i="2" s="1"/>
  <c r="H1677" i="2"/>
  <c r="G1677" i="2"/>
  <c r="F1677" i="2"/>
  <c r="E1677" i="2"/>
  <c r="D1677" i="2"/>
  <c r="C1677" i="2"/>
  <c r="I1676" i="2" a="1"/>
  <c r="I1676" i="2" s="1"/>
  <c r="H1676" i="2"/>
  <c r="G1676" i="2"/>
  <c r="F1676" i="2"/>
  <c r="E1676" i="2"/>
  <c r="D1676" i="2"/>
  <c r="C1676" i="2"/>
  <c r="I1675" i="2" a="1"/>
  <c r="I1675" i="2" s="1"/>
  <c r="H1675" i="2"/>
  <c r="G1675" i="2"/>
  <c r="F1675" i="2"/>
  <c r="E1675" i="2"/>
  <c r="D1675" i="2"/>
  <c r="C1675" i="2"/>
  <c r="I1674" i="2" a="1"/>
  <c r="I1674" i="2" s="1"/>
  <c r="H1674" i="2"/>
  <c r="G1674" i="2"/>
  <c r="F1674" i="2"/>
  <c r="E1674" i="2"/>
  <c r="D1674" i="2"/>
  <c r="C1674" i="2"/>
  <c r="I1673" i="2" a="1"/>
  <c r="I1673" i="2" s="1"/>
  <c r="H1673" i="2"/>
  <c r="G1673" i="2"/>
  <c r="H1673" i="6" s="1"/>
  <c r="F1673" i="2"/>
  <c r="E1673" i="2"/>
  <c r="D1673" i="2"/>
  <c r="C1673" i="2"/>
  <c r="I1672" i="2" a="1"/>
  <c r="I1672" i="2" s="1"/>
  <c r="H1672" i="2"/>
  <c r="G1672" i="2"/>
  <c r="H1672" i="6" s="1"/>
  <c r="F1672" i="2"/>
  <c r="G1672" i="6" s="1"/>
  <c r="E1672" i="2"/>
  <c r="D1672" i="2"/>
  <c r="C1672" i="2"/>
  <c r="I1671" i="2" a="1"/>
  <c r="I1671" i="2" s="1"/>
  <c r="H1671" i="2"/>
  <c r="G1671" i="2"/>
  <c r="F1671" i="2"/>
  <c r="E1671" i="2"/>
  <c r="D1671" i="2"/>
  <c r="C1671" i="2"/>
  <c r="I1670" i="2" a="1"/>
  <c r="I1670" i="2" s="1"/>
  <c r="H1670" i="2"/>
  <c r="G1670" i="2"/>
  <c r="H1670" i="6" s="1"/>
  <c r="F1670" i="2"/>
  <c r="E1670" i="2"/>
  <c r="D1670" i="2"/>
  <c r="F1670" i="6" s="1"/>
  <c r="C1670" i="2"/>
  <c r="I1669" i="2" a="1"/>
  <c r="I1669" i="2" s="1"/>
  <c r="H1669" i="2"/>
  <c r="G1669" i="2"/>
  <c r="F1669" i="2"/>
  <c r="E1669" i="2"/>
  <c r="D1669" i="2"/>
  <c r="C1669" i="2"/>
  <c r="I1668" i="2" a="1"/>
  <c r="I1668" i="2" s="1"/>
  <c r="H1668" i="2"/>
  <c r="G1668" i="2"/>
  <c r="F1668" i="2"/>
  <c r="E1668" i="2"/>
  <c r="D1668" i="2"/>
  <c r="C1668" i="2"/>
  <c r="I1667" i="2" a="1"/>
  <c r="I1667" i="2" s="1"/>
  <c r="H1667" i="2"/>
  <c r="G1667" i="2"/>
  <c r="F1667" i="2"/>
  <c r="E1667" i="2"/>
  <c r="D1667" i="2"/>
  <c r="C1667" i="2"/>
  <c r="I1666" i="2" a="1"/>
  <c r="I1666" i="2" s="1"/>
  <c r="H1666" i="2"/>
  <c r="G1666" i="2"/>
  <c r="F1666" i="2"/>
  <c r="E1666" i="2"/>
  <c r="D1666" i="2"/>
  <c r="C1666" i="2"/>
  <c r="I1665" i="2" a="1"/>
  <c r="I1665" i="2" s="1"/>
  <c r="H1665" i="2"/>
  <c r="G1665" i="2"/>
  <c r="F1665" i="2"/>
  <c r="E1665" i="2"/>
  <c r="D1665" i="2"/>
  <c r="C1665" i="2"/>
  <c r="I1664" i="2" a="1"/>
  <c r="I1664" i="2" s="1"/>
  <c r="H1664" i="2"/>
  <c r="G1664" i="2"/>
  <c r="F1664" i="2"/>
  <c r="E1664" i="2"/>
  <c r="D1664" i="2"/>
  <c r="C1664" i="2"/>
  <c r="I1663" i="2" a="1"/>
  <c r="I1663" i="2" s="1"/>
  <c r="H1663" i="2"/>
  <c r="G1663" i="2"/>
  <c r="F1663" i="2"/>
  <c r="E1663" i="2"/>
  <c r="D1663" i="2"/>
  <c r="C1663" i="2"/>
  <c r="I1662" i="2" a="1"/>
  <c r="I1662" i="2" s="1"/>
  <c r="H1662" i="2"/>
  <c r="G1662" i="2"/>
  <c r="F1662" i="2"/>
  <c r="E1662" i="2"/>
  <c r="D1662" i="2"/>
  <c r="C1662" i="2"/>
  <c r="I1661" i="2" a="1"/>
  <c r="I1661" i="2" s="1"/>
  <c r="H1661" i="2"/>
  <c r="G1661" i="2"/>
  <c r="H1661" i="6" s="1"/>
  <c r="F1661" i="2"/>
  <c r="E1661" i="2"/>
  <c r="D1661" i="2"/>
  <c r="C1661" i="2"/>
  <c r="I1660" i="2" a="1"/>
  <c r="I1660" i="2" s="1"/>
  <c r="H1660" i="2"/>
  <c r="G1660" i="2"/>
  <c r="H1660" i="6" s="1"/>
  <c r="F1660" i="2"/>
  <c r="G1660" i="6" s="1"/>
  <c r="E1660" i="2"/>
  <c r="D1660" i="2"/>
  <c r="C1660" i="2"/>
  <c r="I1659" i="2" a="1"/>
  <c r="I1659" i="2" s="1"/>
  <c r="H1659" i="2"/>
  <c r="G1659" i="2"/>
  <c r="F1659" i="2"/>
  <c r="E1659" i="2"/>
  <c r="D1659" i="2"/>
  <c r="C1659" i="2"/>
  <c r="I1658" i="2" a="1"/>
  <c r="I1658" i="2" s="1"/>
  <c r="H1658" i="2"/>
  <c r="G1658" i="2"/>
  <c r="H1658" i="6" s="1"/>
  <c r="F1658" i="2"/>
  <c r="E1658" i="2"/>
  <c r="D1658" i="2"/>
  <c r="F1658" i="6" s="1"/>
  <c r="C1658" i="2"/>
  <c r="I1657" i="2" a="1"/>
  <c r="I1657" i="2" s="1"/>
  <c r="H1657" i="2"/>
  <c r="G1657" i="2"/>
  <c r="F1657" i="2"/>
  <c r="E1657" i="2"/>
  <c r="D1657" i="2"/>
  <c r="C1657" i="2"/>
  <c r="I1656" i="2" a="1"/>
  <c r="I1656" i="2" s="1"/>
  <c r="H1656" i="2"/>
  <c r="G1656" i="2"/>
  <c r="F1656" i="2"/>
  <c r="E1656" i="2"/>
  <c r="D1656" i="2"/>
  <c r="C1656" i="2"/>
  <c r="I1655" i="2" a="1"/>
  <c r="I1655" i="2" s="1"/>
  <c r="H1655" i="2"/>
  <c r="G1655" i="2"/>
  <c r="F1655" i="2"/>
  <c r="E1655" i="2"/>
  <c r="D1655" i="2"/>
  <c r="C1655" i="2"/>
  <c r="I1654" i="2" a="1"/>
  <c r="I1654" i="2" s="1"/>
  <c r="H1654" i="2"/>
  <c r="G1654" i="2"/>
  <c r="F1654" i="2"/>
  <c r="E1654" i="2"/>
  <c r="D1654" i="2"/>
  <c r="C1654" i="2"/>
  <c r="I1653" i="2" a="1"/>
  <c r="I1653" i="2" s="1"/>
  <c r="H1653" i="2"/>
  <c r="G1653" i="2"/>
  <c r="F1653" i="2"/>
  <c r="E1653" i="2"/>
  <c r="D1653" i="2"/>
  <c r="C1653" i="2"/>
  <c r="I1652" i="2" a="1"/>
  <c r="I1652" i="2" s="1"/>
  <c r="H1652" i="2"/>
  <c r="G1652" i="2"/>
  <c r="F1652" i="2"/>
  <c r="E1652" i="2"/>
  <c r="D1652" i="2"/>
  <c r="C1652" i="2"/>
  <c r="I1651" i="2" a="1"/>
  <c r="I1651" i="2" s="1"/>
  <c r="H1651" i="2"/>
  <c r="G1651" i="2"/>
  <c r="F1651" i="2"/>
  <c r="E1651" i="2"/>
  <c r="D1651" i="2"/>
  <c r="C1651" i="2"/>
  <c r="I1650" i="2" a="1"/>
  <c r="I1650" i="2" s="1"/>
  <c r="H1650" i="2"/>
  <c r="G1650" i="2"/>
  <c r="F1650" i="2"/>
  <c r="E1650" i="2"/>
  <c r="D1650" i="2"/>
  <c r="C1650" i="2"/>
  <c r="I1649" i="2" a="1"/>
  <c r="I1649" i="2" s="1"/>
  <c r="H1649" i="2"/>
  <c r="G1649" i="2"/>
  <c r="F1649" i="2"/>
  <c r="E1649" i="2"/>
  <c r="D1649" i="2"/>
  <c r="C1649" i="2"/>
  <c r="I1648" i="2" a="1"/>
  <c r="I1648" i="2" s="1"/>
  <c r="H1648" i="2"/>
  <c r="G1648" i="2"/>
  <c r="H1648" i="6" s="1"/>
  <c r="F1648" i="2"/>
  <c r="G1648" i="6" s="1"/>
  <c r="E1648" i="2"/>
  <c r="D1648" i="2"/>
  <c r="F1648" i="6" s="1"/>
  <c r="C1648" i="2"/>
  <c r="I1647" i="2" a="1"/>
  <c r="I1647" i="2" s="1"/>
  <c r="H1647" i="2"/>
  <c r="G1647" i="2"/>
  <c r="F1647" i="2"/>
  <c r="E1647" i="2"/>
  <c r="D1647" i="2"/>
  <c r="C1647" i="2"/>
  <c r="I1646" i="2" a="1"/>
  <c r="I1646" i="2" s="1"/>
  <c r="H1646" i="2"/>
  <c r="G1646" i="2"/>
  <c r="H1646" i="6" s="1"/>
  <c r="F1646" i="2"/>
  <c r="G1646" i="6" s="1"/>
  <c r="E1646" i="2"/>
  <c r="D1646" i="2"/>
  <c r="C1646" i="2"/>
  <c r="I1645" i="2" a="1"/>
  <c r="I1645" i="2" s="1"/>
  <c r="H1645" i="2"/>
  <c r="G1645" i="2"/>
  <c r="F1645" i="2"/>
  <c r="E1645" i="2"/>
  <c r="D1645" i="2"/>
  <c r="F1645" i="6" s="1"/>
  <c r="C1645" i="2"/>
  <c r="I1644" i="2" a="1"/>
  <c r="I1644" i="2" s="1"/>
  <c r="H1644" i="2"/>
  <c r="G1644" i="2"/>
  <c r="F1644" i="2"/>
  <c r="E1644" i="2"/>
  <c r="D1644" i="2"/>
  <c r="C1644" i="2"/>
  <c r="I1643" i="2" a="1"/>
  <c r="I1643" i="2" s="1"/>
  <c r="H1643" i="2"/>
  <c r="G1643" i="2"/>
  <c r="F1643" i="2"/>
  <c r="E1643" i="2"/>
  <c r="D1643" i="2"/>
  <c r="C1643" i="2"/>
  <c r="I1642" i="2" a="1"/>
  <c r="I1642" i="2" s="1"/>
  <c r="H1642" i="2"/>
  <c r="G1642" i="2"/>
  <c r="F1642" i="2"/>
  <c r="E1642" i="2"/>
  <c r="D1642" i="2"/>
  <c r="C1642" i="2"/>
  <c r="I1641" i="2" a="1"/>
  <c r="I1641" i="2" s="1"/>
  <c r="H1641" i="2"/>
  <c r="G1641" i="2"/>
  <c r="F1641" i="2"/>
  <c r="E1641" i="2"/>
  <c r="D1641" i="2"/>
  <c r="C1641" i="2"/>
  <c r="I1640" i="2" a="1"/>
  <c r="I1640" i="2" s="1"/>
  <c r="H1640" i="2"/>
  <c r="G1640" i="2"/>
  <c r="F1640" i="2"/>
  <c r="E1640" i="2"/>
  <c r="D1640" i="2"/>
  <c r="C1640" i="2"/>
  <c r="I1639" i="2" a="1"/>
  <c r="I1639" i="2" s="1"/>
  <c r="H1639" i="2"/>
  <c r="G1639" i="2"/>
  <c r="F1639" i="2"/>
  <c r="E1639" i="2"/>
  <c r="D1639" i="2"/>
  <c r="C1639" i="2"/>
  <c r="I1638" i="2" a="1"/>
  <c r="I1638" i="2" s="1"/>
  <c r="H1638" i="2"/>
  <c r="G1638" i="2"/>
  <c r="F1638" i="2"/>
  <c r="E1638" i="2"/>
  <c r="D1638" i="2"/>
  <c r="C1638" i="2"/>
  <c r="I1637" i="2" a="1"/>
  <c r="I1637" i="2" s="1"/>
  <c r="H1637" i="2"/>
  <c r="G1637" i="2"/>
  <c r="F1637" i="2"/>
  <c r="E1637" i="2"/>
  <c r="D1637" i="2"/>
  <c r="C1637" i="2"/>
  <c r="I1636" i="2" a="1"/>
  <c r="I1636" i="2" s="1"/>
  <c r="H1636" i="2"/>
  <c r="G1636" i="2"/>
  <c r="H1636" i="6" s="1"/>
  <c r="F1636" i="2"/>
  <c r="G1636" i="6" s="1"/>
  <c r="E1636" i="2"/>
  <c r="D1636" i="2"/>
  <c r="F1636" i="6" s="1"/>
  <c r="C1636" i="2"/>
  <c r="I1635" i="2" a="1"/>
  <c r="I1635" i="2" s="1"/>
  <c r="H1635" i="2"/>
  <c r="G1635" i="2"/>
  <c r="F1635" i="2"/>
  <c r="E1635" i="2"/>
  <c r="D1635" i="2"/>
  <c r="C1635" i="2"/>
  <c r="I1634" i="2" a="1"/>
  <c r="I1634" i="2" s="1"/>
  <c r="H1634" i="2"/>
  <c r="G1634" i="2"/>
  <c r="H1634" i="6" s="1"/>
  <c r="F1634" i="2"/>
  <c r="G1634" i="6" s="1"/>
  <c r="E1634" i="2"/>
  <c r="D1634" i="2"/>
  <c r="C1634" i="2"/>
  <c r="I1633" i="2" a="1"/>
  <c r="I1633" i="2" s="1"/>
  <c r="H1633" i="2"/>
  <c r="G1633" i="2"/>
  <c r="F1633" i="2"/>
  <c r="E1633" i="2"/>
  <c r="D1633" i="2"/>
  <c r="F1633" i="6" s="1"/>
  <c r="C1633" i="2"/>
  <c r="I1632" i="2" a="1"/>
  <c r="I1632" i="2" s="1"/>
  <c r="H1632" i="2"/>
  <c r="G1632" i="2"/>
  <c r="F1632" i="2"/>
  <c r="E1632" i="2"/>
  <c r="D1632" i="2"/>
  <c r="C1632" i="2"/>
  <c r="I1631" i="2" a="1"/>
  <c r="I1631" i="2" s="1"/>
  <c r="H1631" i="2"/>
  <c r="G1631" i="2"/>
  <c r="F1631" i="2"/>
  <c r="E1631" i="2"/>
  <c r="D1631" i="2"/>
  <c r="C1631" i="2"/>
  <c r="I1630" i="2" a="1"/>
  <c r="I1630" i="2" s="1"/>
  <c r="H1630" i="2"/>
  <c r="G1630" i="2"/>
  <c r="F1630" i="2"/>
  <c r="E1630" i="2"/>
  <c r="D1630" i="2"/>
  <c r="C1630" i="2"/>
  <c r="I1629" i="2" a="1"/>
  <c r="I1629" i="2" s="1"/>
  <c r="H1629" i="2"/>
  <c r="G1629" i="2"/>
  <c r="F1629" i="2"/>
  <c r="E1629" i="2"/>
  <c r="D1629" i="2"/>
  <c r="C1629" i="2"/>
  <c r="I1628" i="2" a="1"/>
  <c r="I1628" i="2" s="1"/>
  <c r="H1628" i="2"/>
  <c r="G1628" i="2"/>
  <c r="F1628" i="2"/>
  <c r="E1628" i="2"/>
  <c r="D1628" i="2"/>
  <c r="C1628" i="2"/>
  <c r="I1627" i="2" a="1"/>
  <c r="I1627" i="2" s="1"/>
  <c r="H1627" i="2"/>
  <c r="G1627" i="2"/>
  <c r="F1627" i="2"/>
  <c r="E1627" i="2"/>
  <c r="D1627" i="2"/>
  <c r="C1627" i="2"/>
  <c r="I1626" i="2" a="1"/>
  <c r="I1626" i="2" s="1"/>
  <c r="H1626" i="2"/>
  <c r="G1626" i="2"/>
  <c r="F1626" i="2"/>
  <c r="E1626" i="2"/>
  <c r="D1626" i="2"/>
  <c r="C1626" i="2"/>
  <c r="I1625" i="2" a="1"/>
  <c r="I1625" i="2" s="1"/>
  <c r="H1625" i="2"/>
  <c r="G1625" i="2"/>
  <c r="F1625" i="2"/>
  <c r="E1625" i="2"/>
  <c r="D1625" i="2"/>
  <c r="C1625" i="2"/>
  <c r="I1624" i="2" a="1"/>
  <c r="I1624" i="2" s="1"/>
  <c r="H1624" i="2"/>
  <c r="G1624" i="2"/>
  <c r="H1624" i="6" s="1"/>
  <c r="F1624" i="2"/>
  <c r="G1624" i="6" s="1"/>
  <c r="E1624" i="2"/>
  <c r="D1624" i="2"/>
  <c r="F1624" i="6" s="1"/>
  <c r="C1624" i="2"/>
  <c r="I1623" i="2" a="1"/>
  <c r="I1623" i="2" s="1"/>
  <c r="H1623" i="2"/>
  <c r="G1623" i="2"/>
  <c r="F1623" i="2"/>
  <c r="E1623" i="2"/>
  <c r="D1623" i="2"/>
  <c r="C1623" i="2"/>
  <c r="I1622" i="2" a="1"/>
  <c r="I1622" i="2" s="1"/>
  <c r="H1622" i="2"/>
  <c r="G1622" i="2"/>
  <c r="H1622" i="6" s="1"/>
  <c r="F1622" i="2"/>
  <c r="G1622" i="6" s="1"/>
  <c r="E1622" i="2"/>
  <c r="D1622" i="2"/>
  <c r="C1622" i="2"/>
  <c r="I1621" i="2" a="1"/>
  <c r="I1621" i="2" s="1"/>
  <c r="H1621" i="2"/>
  <c r="G1621" i="2"/>
  <c r="F1621" i="2"/>
  <c r="E1621" i="2"/>
  <c r="D1621" i="2"/>
  <c r="F1621" i="6" s="1"/>
  <c r="C1621" i="2"/>
  <c r="I1620" i="2" a="1"/>
  <c r="I1620" i="2" s="1"/>
  <c r="H1620" i="2"/>
  <c r="G1620" i="2"/>
  <c r="F1620" i="2"/>
  <c r="E1620" i="2"/>
  <c r="D1620" i="2"/>
  <c r="C1620" i="2"/>
  <c r="I1619" i="2" a="1"/>
  <c r="I1619" i="2" s="1"/>
  <c r="H1619" i="2"/>
  <c r="G1619" i="2"/>
  <c r="F1619" i="2"/>
  <c r="E1619" i="2"/>
  <c r="D1619" i="2"/>
  <c r="C1619" i="2"/>
  <c r="I1618" i="2" a="1"/>
  <c r="I1618" i="2" s="1"/>
  <c r="H1618" i="2"/>
  <c r="G1618" i="2"/>
  <c r="F1618" i="2"/>
  <c r="E1618" i="2"/>
  <c r="D1618" i="2"/>
  <c r="C1618" i="2"/>
  <c r="I1617" i="2" a="1"/>
  <c r="I1617" i="2" s="1"/>
  <c r="H1617" i="2"/>
  <c r="G1617" i="2"/>
  <c r="F1617" i="2"/>
  <c r="E1617" i="2"/>
  <c r="D1617" i="2"/>
  <c r="C1617" i="2"/>
  <c r="I1616" i="2" a="1"/>
  <c r="I1616" i="2" s="1"/>
  <c r="H1616" i="2"/>
  <c r="G1616" i="2"/>
  <c r="F1616" i="2"/>
  <c r="E1616" i="2"/>
  <c r="D1616" i="2"/>
  <c r="C1616" i="2"/>
  <c r="I1615" i="2" a="1"/>
  <c r="I1615" i="2" s="1"/>
  <c r="H1615" i="2"/>
  <c r="G1615" i="2"/>
  <c r="F1615" i="2"/>
  <c r="E1615" i="2"/>
  <c r="D1615" i="2"/>
  <c r="C1615" i="2"/>
  <c r="I1614" i="2" a="1"/>
  <c r="I1614" i="2" s="1"/>
  <c r="H1614" i="2"/>
  <c r="G1614" i="2"/>
  <c r="F1614" i="2"/>
  <c r="E1614" i="2"/>
  <c r="D1614" i="2"/>
  <c r="C1614" i="2"/>
  <c r="I1613" i="2" a="1"/>
  <c r="I1613" i="2" s="1"/>
  <c r="H1613" i="2"/>
  <c r="G1613" i="2"/>
  <c r="F1613" i="2"/>
  <c r="E1613" i="2"/>
  <c r="D1613" i="2"/>
  <c r="C1613" i="2"/>
  <c r="I1612" i="2" a="1"/>
  <c r="I1612" i="2" s="1"/>
  <c r="H1612" i="2"/>
  <c r="G1612" i="2"/>
  <c r="H1612" i="6" s="1"/>
  <c r="F1612" i="2"/>
  <c r="G1612" i="6" s="1"/>
  <c r="E1612" i="2"/>
  <c r="D1612" i="2"/>
  <c r="F1612" i="6" s="1"/>
  <c r="C1612" i="2"/>
  <c r="I1611" i="2" a="1"/>
  <c r="I1611" i="2" s="1"/>
  <c r="H1611" i="2"/>
  <c r="G1611" i="2"/>
  <c r="F1611" i="2"/>
  <c r="E1611" i="2"/>
  <c r="D1611" i="2"/>
  <c r="F1611" i="6" s="1"/>
  <c r="C1611" i="2"/>
  <c r="I1610" i="2" a="1"/>
  <c r="I1610" i="2" s="1"/>
  <c r="H1610" i="2"/>
  <c r="G1610" i="2"/>
  <c r="H1610" i="6" s="1"/>
  <c r="F1610" i="2"/>
  <c r="G1610" i="6" s="1"/>
  <c r="E1610" i="2"/>
  <c r="D1610" i="2"/>
  <c r="C1610" i="2"/>
  <c r="I1609" i="2" a="1"/>
  <c r="I1609" i="2" s="1"/>
  <c r="H1609" i="2"/>
  <c r="G1609" i="2"/>
  <c r="F1609" i="2"/>
  <c r="G1609" i="6" s="1"/>
  <c r="E1609" i="2"/>
  <c r="D1609" i="2"/>
  <c r="C1609" i="2"/>
  <c r="I1608" i="2" a="1"/>
  <c r="I1608" i="2" s="1"/>
  <c r="H1608" i="2"/>
  <c r="G1608" i="2"/>
  <c r="F1608" i="2"/>
  <c r="E1608" i="2"/>
  <c r="D1608" i="2"/>
  <c r="C1608" i="2"/>
  <c r="I1607" i="2" a="1"/>
  <c r="I1607" i="2" s="1"/>
  <c r="H1607" i="2"/>
  <c r="G1607" i="2"/>
  <c r="F1607" i="2"/>
  <c r="E1607" i="2"/>
  <c r="D1607" i="2"/>
  <c r="C1607" i="2"/>
  <c r="I1606" i="2" a="1"/>
  <c r="I1606" i="2" s="1"/>
  <c r="H1606" i="2"/>
  <c r="G1606" i="2"/>
  <c r="F1606" i="2"/>
  <c r="E1606" i="2"/>
  <c r="D1606" i="2"/>
  <c r="C1606" i="2"/>
  <c r="I1605" i="2" a="1"/>
  <c r="I1605" i="2" s="1"/>
  <c r="H1605" i="2"/>
  <c r="G1605" i="2"/>
  <c r="F1605" i="2"/>
  <c r="G1605" i="7" s="1"/>
  <c r="E1605" i="2"/>
  <c r="D1605" i="2"/>
  <c r="C1605" i="2"/>
  <c r="I1604" i="2" a="1"/>
  <c r="I1604" i="2" s="1"/>
  <c r="H1604" i="2"/>
  <c r="G1604" i="2"/>
  <c r="F1604" i="2"/>
  <c r="E1604" i="2"/>
  <c r="D1604" i="2"/>
  <c r="C1604" i="2"/>
  <c r="I1603" i="2" a="1"/>
  <c r="I1603" i="2" s="1"/>
  <c r="H1603" i="2"/>
  <c r="G1603" i="2"/>
  <c r="F1603" i="2"/>
  <c r="E1603" i="2"/>
  <c r="D1603" i="2"/>
  <c r="C1603" i="2"/>
  <c r="I1602" i="2" a="1"/>
  <c r="I1602" i="2" s="1"/>
  <c r="H1602" i="2"/>
  <c r="G1602" i="2"/>
  <c r="H1602" i="6" s="1"/>
  <c r="F1602" i="2"/>
  <c r="E1602" i="2"/>
  <c r="D1602" i="2"/>
  <c r="C1602" i="2"/>
  <c r="I1601" i="2" a="1"/>
  <c r="I1601" i="2" s="1"/>
  <c r="H1601" i="2"/>
  <c r="G1601" i="2"/>
  <c r="F1601" i="2"/>
  <c r="E1601" i="2"/>
  <c r="D1601" i="2"/>
  <c r="C1601" i="2"/>
  <c r="I1600" i="2" a="1"/>
  <c r="I1600" i="2" s="1"/>
  <c r="H1600" i="2"/>
  <c r="G1600" i="2"/>
  <c r="H1600" i="6" s="1"/>
  <c r="F1600" i="2"/>
  <c r="G1600" i="6" s="1"/>
  <c r="E1600" i="2"/>
  <c r="D1600" i="2"/>
  <c r="C1600" i="2"/>
  <c r="I1599" i="2" a="1"/>
  <c r="I1599" i="2" s="1"/>
  <c r="H1599" i="2"/>
  <c r="G1599" i="2"/>
  <c r="F1599" i="2"/>
  <c r="E1599" i="2"/>
  <c r="D1599" i="2"/>
  <c r="F1599" i="6" s="1"/>
  <c r="C1599" i="2"/>
  <c r="I1598" i="2" a="1"/>
  <c r="I1598" i="2" s="1"/>
  <c r="H1598" i="2"/>
  <c r="G1598" i="2"/>
  <c r="H1598" i="6" s="1"/>
  <c r="F1598" i="2"/>
  <c r="E1598" i="2"/>
  <c r="D1598" i="2"/>
  <c r="C1598" i="2"/>
  <c r="I1597" i="2" a="1"/>
  <c r="I1597" i="2" s="1"/>
  <c r="H1597" i="2"/>
  <c r="G1597" i="2"/>
  <c r="F1597" i="2"/>
  <c r="G1597" i="6" s="1"/>
  <c r="E1597" i="2"/>
  <c r="D1597" i="2"/>
  <c r="C1597" i="2"/>
  <c r="I1596" i="2" a="1"/>
  <c r="I1596" i="2" s="1"/>
  <c r="H1596" i="2"/>
  <c r="G1596" i="2"/>
  <c r="F1596" i="2"/>
  <c r="E1596" i="2"/>
  <c r="D1596" i="2"/>
  <c r="C1596" i="2"/>
  <c r="I1595" i="2" a="1"/>
  <c r="I1595" i="2" s="1"/>
  <c r="H1595" i="2"/>
  <c r="I1595" i="7" s="1"/>
  <c r="G1595" i="2"/>
  <c r="F1595" i="2"/>
  <c r="E1595" i="2"/>
  <c r="D1595" i="2"/>
  <c r="F1595" i="7" s="1"/>
  <c r="C1595" i="2"/>
  <c r="I1594" i="2" a="1"/>
  <c r="I1594" i="2" s="1"/>
  <c r="H1594" i="2"/>
  <c r="G1594" i="2"/>
  <c r="F1594" i="2"/>
  <c r="E1594" i="2"/>
  <c r="D1594" i="2"/>
  <c r="C1594" i="2"/>
  <c r="I1593" i="2" a="1"/>
  <c r="I1593" i="2" s="1"/>
  <c r="H1593" i="2"/>
  <c r="G1593" i="2"/>
  <c r="F1593" i="2"/>
  <c r="E1593" i="2"/>
  <c r="D1593" i="2"/>
  <c r="C1593" i="2"/>
  <c r="I1592" i="2" a="1"/>
  <c r="I1592" i="2" s="1"/>
  <c r="H1592" i="2"/>
  <c r="G1592" i="2"/>
  <c r="F1592" i="2"/>
  <c r="E1592" i="2"/>
  <c r="D1592" i="2"/>
  <c r="C1592" i="2"/>
  <c r="I1591" i="2" a="1"/>
  <c r="I1591" i="2" s="1"/>
  <c r="H1591" i="2"/>
  <c r="G1591" i="2"/>
  <c r="F1591" i="2"/>
  <c r="E1591" i="2"/>
  <c r="D1591" i="2"/>
  <c r="C1591" i="2"/>
  <c r="I1590" i="2" a="1"/>
  <c r="I1590" i="2" s="1"/>
  <c r="H1590" i="2"/>
  <c r="G1590" i="2"/>
  <c r="H1590" i="6" s="1"/>
  <c r="F1590" i="2"/>
  <c r="E1590" i="2"/>
  <c r="D1590" i="2"/>
  <c r="C1590" i="2"/>
  <c r="I1589" i="2" a="1"/>
  <c r="I1589" i="2" s="1"/>
  <c r="H1589" i="2"/>
  <c r="G1589" i="2"/>
  <c r="F1589" i="2"/>
  <c r="E1589" i="2"/>
  <c r="D1589" i="2"/>
  <c r="C1589" i="2"/>
  <c r="I1588" i="2" a="1"/>
  <c r="I1588" i="2" s="1"/>
  <c r="H1588" i="2"/>
  <c r="G1588" i="2"/>
  <c r="H1588" i="6" s="1"/>
  <c r="F1588" i="2"/>
  <c r="G1588" i="6" s="1"/>
  <c r="E1588" i="2"/>
  <c r="D1588" i="2"/>
  <c r="C1588" i="2"/>
  <c r="I1587" i="2" a="1"/>
  <c r="I1587" i="2" s="1"/>
  <c r="H1587" i="2"/>
  <c r="G1587" i="2"/>
  <c r="F1587" i="2"/>
  <c r="E1587" i="2"/>
  <c r="D1587" i="2"/>
  <c r="F1587" i="6" s="1"/>
  <c r="C1587" i="2"/>
  <c r="I1586" i="2" a="1"/>
  <c r="I1586" i="2" s="1"/>
  <c r="H1586" i="2"/>
  <c r="G1586" i="2"/>
  <c r="H1586" i="6" s="1"/>
  <c r="F1586" i="2"/>
  <c r="E1586" i="2"/>
  <c r="D1586" i="2"/>
  <c r="C1586" i="2"/>
  <c r="I1585" i="2" a="1"/>
  <c r="I1585" i="2" s="1"/>
  <c r="H1585" i="2"/>
  <c r="G1585" i="2"/>
  <c r="F1585" i="2"/>
  <c r="G1585" i="6" s="1"/>
  <c r="E1585" i="2"/>
  <c r="D1585" i="2"/>
  <c r="C1585" i="2"/>
  <c r="I1584" i="2" a="1"/>
  <c r="I1584" i="2" s="1"/>
  <c r="H1584" i="2"/>
  <c r="G1584" i="2"/>
  <c r="F1584" i="2"/>
  <c r="E1584" i="2"/>
  <c r="D1584" i="2"/>
  <c r="C1584" i="2"/>
  <c r="I1583" i="2" a="1"/>
  <c r="I1583" i="2" s="1"/>
  <c r="H1583" i="2"/>
  <c r="G1583" i="2"/>
  <c r="F1583" i="2"/>
  <c r="E1583" i="2"/>
  <c r="D1583" i="2"/>
  <c r="C1583" i="2"/>
  <c r="I1582" i="2" a="1"/>
  <c r="I1582" i="2" s="1"/>
  <c r="H1582" i="2"/>
  <c r="G1582" i="2"/>
  <c r="F1582" i="2"/>
  <c r="E1582" i="2"/>
  <c r="D1582" i="2"/>
  <c r="C1582" i="2"/>
  <c r="I1581" i="2" a="1"/>
  <c r="I1581" i="2" s="1"/>
  <c r="H1581" i="2"/>
  <c r="G1581" i="2"/>
  <c r="F1581" i="2"/>
  <c r="E1581" i="2"/>
  <c r="D1581" i="2"/>
  <c r="C1581" i="2"/>
  <c r="I1580" i="2" a="1"/>
  <c r="I1580" i="2" s="1"/>
  <c r="H1580" i="2"/>
  <c r="G1580" i="2"/>
  <c r="F1580" i="2"/>
  <c r="E1580" i="2"/>
  <c r="D1580" i="2"/>
  <c r="C1580" i="2"/>
  <c r="I1579" i="2" a="1"/>
  <c r="I1579" i="2" s="1"/>
  <c r="H1579" i="2"/>
  <c r="G1579" i="2"/>
  <c r="F1579" i="2"/>
  <c r="E1579" i="2"/>
  <c r="D1579" i="2"/>
  <c r="C1579" i="2"/>
  <c r="I1578" i="2" a="1"/>
  <c r="I1578" i="2" s="1"/>
  <c r="H1578" i="2"/>
  <c r="G1578" i="2"/>
  <c r="H1578" i="6" s="1"/>
  <c r="F1578" i="2"/>
  <c r="E1578" i="2"/>
  <c r="D1578" i="2"/>
  <c r="C1578" i="2"/>
  <c r="I1577" i="2" a="1"/>
  <c r="I1577" i="2" s="1"/>
  <c r="H1577" i="2"/>
  <c r="G1577" i="2"/>
  <c r="F1577" i="2"/>
  <c r="E1577" i="2"/>
  <c r="D1577" i="2"/>
  <c r="C1577" i="2"/>
  <c r="I1576" i="2" a="1"/>
  <c r="I1576" i="2" s="1"/>
  <c r="H1576" i="2"/>
  <c r="G1576" i="2"/>
  <c r="H1576" i="6" s="1"/>
  <c r="F1576" i="2"/>
  <c r="G1576" i="6" s="1"/>
  <c r="E1576" i="2"/>
  <c r="D1576" i="2"/>
  <c r="C1576" i="2"/>
  <c r="I1575" i="2" a="1"/>
  <c r="I1575" i="2" s="1"/>
  <c r="H1575" i="2"/>
  <c r="G1575" i="2"/>
  <c r="F1575" i="2"/>
  <c r="E1575" i="2"/>
  <c r="D1575" i="2"/>
  <c r="F1575" i="6" s="1"/>
  <c r="C1575" i="2"/>
  <c r="I1574" i="2" a="1"/>
  <c r="I1574" i="2" s="1"/>
  <c r="H1574" i="2"/>
  <c r="G1574" i="2"/>
  <c r="H1574" i="6" s="1"/>
  <c r="F1574" i="2"/>
  <c r="E1574" i="2"/>
  <c r="D1574" i="2"/>
  <c r="C1574" i="2"/>
  <c r="I1573" i="2" a="1"/>
  <c r="I1573" i="2" s="1"/>
  <c r="H1573" i="2"/>
  <c r="G1573" i="2"/>
  <c r="F1573" i="2"/>
  <c r="G1573" i="6" s="1"/>
  <c r="E1573" i="2"/>
  <c r="D1573" i="2"/>
  <c r="C1573" i="2"/>
  <c r="I1572" i="2" a="1"/>
  <c r="I1572" i="2" s="1"/>
  <c r="H1572" i="2"/>
  <c r="G1572" i="2"/>
  <c r="F1572" i="2"/>
  <c r="E1572" i="2"/>
  <c r="D1572" i="2"/>
  <c r="C1572" i="2"/>
  <c r="I1571" i="2" a="1"/>
  <c r="I1571" i="2" s="1"/>
  <c r="H1571" i="2"/>
  <c r="G1571" i="2"/>
  <c r="F1571" i="2"/>
  <c r="E1571" i="2"/>
  <c r="D1571" i="2"/>
  <c r="C1571" i="2"/>
  <c r="I1570" i="2" a="1"/>
  <c r="I1570" i="2" s="1"/>
  <c r="H1570" i="2"/>
  <c r="G1570" i="2"/>
  <c r="F1570" i="2"/>
  <c r="E1570" i="2"/>
  <c r="D1570" i="2"/>
  <c r="C1570" i="2"/>
  <c r="I1569" i="2" a="1"/>
  <c r="I1569" i="2" s="1"/>
  <c r="H1569" i="2"/>
  <c r="G1569" i="2"/>
  <c r="F1569" i="2"/>
  <c r="E1569" i="2"/>
  <c r="D1569" i="2"/>
  <c r="C1569" i="2"/>
  <c r="I1568" i="2" a="1"/>
  <c r="I1568" i="2" s="1"/>
  <c r="H1568" i="2"/>
  <c r="G1568" i="2"/>
  <c r="F1568" i="2"/>
  <c r="E1568" i="2"/>
  <c r="D1568" i="2"/>
  <c r="C1568" i="2"/>
  <c r="I1567" i="2" a="1"/>
  <c r="I1567" i="2" s="1"/>
  <c r="H1567" i="2"/>
  <c r="G1567" i="2"/>
  <c r="F1567" i="2"/>
  <c r="E1567" i="2"/>
  <c r="D1567" i="2"/>
  <c r="C1567" i="2"/>
  <c r="I1566" i="2" a="1"/>
  <c r="I1566" i="2" s="1"/>
  <c r="H1566" i="2"/>
  <c r="G1566" i="2"/>
  <c r="F1566" i="2"/>
  <c r="E1566" i="2"/>
  <c r="D1566" i="2"/>
  <c r="C1566" i="2"/>
  <c r="I1565" i="2" a="1"/>
  <c r="I1565" i="2" s="1"/>
  <c r="H1565" i="2"/>
  <c r="G1565" i="2"/>
  <c r="F1565" i="2"/>
  <c r="E1565" i="2"/>
  <c r="D1565" i="2"/>
  <c r="C1565" i="2"/>
  <c r="I1564" i="2" a="1"/>
  <c r="I1564" i="2" s="1"/>
  <c r="H1564" i="2"/>
  <c r="G1564" i="2"/>
  <c r="H1564" i="6" s="1"/>
  <c r="F1564" i="2"/>
  <c r="G1564" i="6" s="1"/>
  <c r="E1564" i="2"/>
  <c r="D1564" i="2"/>
  <c r="C1564" i="2"/>
  <c r="I1563" i="2" a="1"/>
  <c r="I1563" i="2" s="1"/>
  <c r="H1563" i="2"/>
  <c r="G1563" i="2"/>
  <c r="F1563" i="2"/>
  <c r="G1563" i="6" s="1"/>
  <c r="E1563" i="2"/>
  <c r="D1563" i="2"/>
  <c r="F1563" i="6" s="1"/>
  <c r="C1563" i="2"/>
  <c r="I1562" i="2" a="1"/>
  <c r="I1562" i="2" s="1"/>
  <c r="H1562" i="2"/>
  <c r="G1562" i="2"/>
  <c r="F1562" i="2"/>
  <c r="E1562" i="2"/>
  <c r="D1562" i="2"/>
  <c r="C1562" i="2"/>
  <c r="I1561" i="2" a="1"/>
  <c r="I1561" i="2" s="1"/>
  <c r="H1561" i="2"/>
  <c r="G1561" i="2"/>
  <c r="F1561" i="2"/>
  <c r="G1561" i="6" s="1"/>
  <c r="E1561" i="2"/>
  <c r="D1561" i="2"/>
  <c r="F1561" i="6" s="1"/>
  <c r="C1561" i="2"/>
  <c r="I1560" i="2" a="1"/>
  <c r="I1560" i="2" s="1"/>
  <c r="H1560" i="2"/>
  <c r="G1560" i="2"/>
  <c r="F1560" i="2"/>
  <c r="E1560" i="2"/>
  <c r="D1560" i="2"/>
  <c r="C1560" i="2"/>
  <c r="I1559" i="2" a="1"/>
  <c r="I1559" i="2" s="1"/>
  <c r="H1559" i="2"/>
  <c r="G1559" i="2"/>
  <c r="F1559" i="2"/>
  <c r="E1559" i="2"/>
  <c r="D1559" i="2"/>
  <c r="C1559" i="2"/>
  <c r="I1558" i="2" a="1"/>
  <c r="I1558" i="2" s="1"/>
  <c r="H1558" i="2"/>
  <c r="G1558" i="2"/>
  <c r="F1558" i="2"/>
  <c r="E1558" i="2"/>
  <c r="D1558" i="2"/>
  <c r="C1558" i="2"/>
  <c r="I1557" i="2" a="1"/>
  <c r="I1557" i="2" s="1"/>
  <c r="H1557" i="2"/>
  <c r="G1557" i="2"/>
  <c r="F1557" i="2"/>
  <c r="G1557" i="6" s="1"/>
  <c r="E1557" i="2"/>
  <c r="D1557" i="2"/>
  <c r="C1557" i="2"/>
  <c r="I1556" i="2" a="1"/>
  <c r="I1556" i="2" s="1"/>
  <c r="H1556" i="2"/>
  <c r="G1556" i="2"/>
  <c r="F1556" i="2"/>
  <c r="E1556" i="2"/>
  <c r="D1556" i="2"/>
  <c r="C1556" i="2"/>
  <c r="I1555" i="2" a="1"/>
  <c r="I1555" i="2" s="1"/>
  <c r="H1555" i="2"/>
  <c r="G1555" i="2"/>
  <c r="F1555" i="2"/>
  <c r="E1555" i="2"/>
  <c r="D1555" i="2"/>
  <c r="C1555" i="2"/>
  <c r="I1554" i="2" a="1"/>
  <c r="I1554" i="2" s="1"/>
  <c r="H1554" i="2"/>
  <c r="G1554" i="2"/>
  <c r="F1554" i="2"/>
  <c r="E1554" i="2"/>
  <c r="D1554" i="2"/>
  <c r="C1554" i="2"/>
  <c r="I1553" i="2" a="1"/>
  <c r="I1553" i="2" s="1"/>
  <c r="H1553" i="2"/>
  <c r="G1553" i="2"/>
  <c r="F1553" i="2"/>
  <c r="E1553" i="2"/>
  <c r="D1553" i="2"/>
  <c r="C1553" i="2"/>
  <c r="I1552" i="2" a="1"/>
  <c r="I1552" i="2" s="1"/>
  <c r="H1552" i="2"/>
  <c r="G1552" i="2"/>
  <c r="H1552" i="6" s="1"/>
  <c r="F1552" i="2"/>
  <c r="G1552" i="6" s="1"/>
  <c r="E1552" i="2"/>
  <c r="D1552" i="2"/>
  <c r="C1552" i="2"/>
  <c r="I1551" i="2" a="1"/>
  <c r="I1551" i="2" s="1"/>
  <c r="H1551" i="2"/>
  <c r="G1551" i="2"/>
  <c r="F1551" i="2"/>
  <c r="G1551" i="6" s="1"/>
  <c r="E1551" i="2"/>
  <c r="D1551" i="2"/>
  <c r="F1551" i="6" s="1"/>
  <c r="C1551" i="2"/>
  <c r="I1550" i="2" a="1"/>
  <c r="I1550" i="2" s="1"/>
  <c r="H1550" i="2"/>
  <c r="G1550" i="2"/>
  <c r="F1550" i="2"/>
  <c r="E1550" i="2"/>
  <c r="D1550" i="2"/>
  <c r="C1550" i="2"/>
  <c r="I1549" i="2" a="1"/>
  <c r="I1549" i="2" s="1"/>
  <c r="H1549" i="2"/>
  <c r="G1549" i="2"/>
  <c r="F1549" i="2"/>
  <c r="G1549" i="6" s="1"/>
  <c r="E1549" i="2"/>
  <c r="D1549" i="2"/>
  <c r="F1549" i="6" s="1"/>
  <c r="C1549" i="2"/>
  <c r="I1548" i="2" a="1"/>
  <c r="I1548" i="2" s="1"/>
  <c r="H1548" i="2"/>
  <c r="G1548" i="2"/>
  <c r="F1548" i="2"/>
  <c r="E1548" i="2"/>
  <c r="D1548" i="2"/>
  <c r="C1548" i="2"/>
  <c r="I1547" i="2" a="1"/>
  <c r="I1547" i="2" s="1"/>
  <c r="H1547" i="2"/>
  <c r="G1547" i="2"/>
  <c r="F1547" i="2"/>
  <c r="E1547" i="2"/>
  <c r="D1547" i="2"/>
  <c r="C1547" i="2"/>
  <c r="I1546" i="2" a="1"/>
  <c r="I1546" i="2" s="1"/>
  <c r="H1546" i="2"/>
  <c r="G1546" i="2"/>
  <c r="F1546" i="2"/>
  <c r="E1546" i="2"/>
  <c r="D1546" i="2"/>
  <c r="C1546" i="2"/>
  <c r="I1545" i="2" a="1"/>
  <c r="I1545" i="2" s="1"/>
  <c r="H1545" i="2"/>
  <c r="G1545" i="2"/>
  <c r="F1545" i="2"/>
  <c r="E1545" i="2"/>
  <c r="D1545" i="2"/>
  <c r="C1545" i="2"/>
  <c r="I1544" i="2" a="1"/>
  <c r="I1544" i="2" s="1"/>
  <c r="H1544" i="2"/>
  <c r="G1544" i="2"/>
  <c r="F1544" i="2"/>
  <c r="E1544" i="2"/>
  <c r="D1544" i="2"/>
  <c r="C1544" i="2"/>
  <c r="I1543" i="2" a="1"/>
  <c r="I1543" i="2" s="1"/>
  <c r="H1543" i="2"/>
  <c r="G1543" i="2"/>
  <c r="F1543" i="2"/>
  <c r="E1543" i="2"/>
  <c r="D1543" i="2"/>
  <c r="C1543" i="2"/>
  <c r="I1542" i="2" a="1"/>
  <c r="I1542" i="2" s="1"/>
  <c r="H1542" i="2"/>
  <c r="G1542" i="2"/>
  <c r="F1542" i="2"/>
  <c r="E1542" i="2"/>
  <c r="D1542" i="2"/>
  <c r="C1542" i="2"/>
  <c r="I1541" i="2" a="1"/>
  <c r="I1541" i="2" s="1"/>
  <c r="H1541" i="2"/>
  <c r="G1541" i="2"/>
  <c r="F1541" i="2"/>
  <c r="E1541" i="2"/>
  <c r="D1541" i="2"/>
  <c r="C1541" i="2"/>
  <c r="I1540" i="2" a="1"/>
  <c r="I1540" i="2" s="1"/>
  <c r="H1540" i="2"/>
  <c r="G1540" i="2"/>
  <c r="H1540" i="6" s="1"/>
  <c r="F1540" i="2"/>
  <c r="G1540" i="6" s="1"/>
  <c r="E1540" i="2"/>
  <c r="D1540" i="2"/>
  <c r="C1540" i="2"/>
  <c r="I1539" i="2" a="1"/>
  <c r="I1539" i="2" s="1"/>
  <c r="H1539" i="2"/>
  <c r="G1539" i="2"/>
  <c r="F1539" i="2"/>
  <c r="G1539" i="6" s="1"/>
  <c r="E1539" i="2"/>
  <c r="D1539" i="2"/>
  <c r="F1539" i="6" s="1"/>
  <c r="C1539" i="2"/>
  <c r="I1538" i="2" a="1"/>
  <c r="I1538" i="2" s="1"/>
  <c r="H1538" i="2"/>
  <c r="G1538" i="2"/>
  <c r="F1538" i="2"/>
  <c r="E1538" i="2"/>
  <c r="D1538" i="2"/>
  <c r="C1538" i="2"/>
  <c r="I1537" i="2" a="1"/>
  <c r="I1537" i="2" s="1"/>
  <c r="H1537" i="2"/>
  <c r="G1537" i="2"/>
  <c r="F1537" i="2"/>
  <c r="G1537" i="6" s="1"/>
  <c r="E1537" i="2"/>
  <c r="D1537" i="2"/>
  <c r="F1537" i="6" s="1"/>
  <c r="C1537" i="2"/>
  <c r="I1536" i="2" a="1"/>
  <c r="I1536" i="2" s="1"/>
  <c r="H1536" i="2"/>
  <c r="G1536" i="2"/>
  <c r="F1536" i="2"/>
  <c r="E1536" i="2"/>
  <c r="D1536" i="2"/>
  <c r="C1536" i="2"/>
  <c r="I1535" i="2" a="1"/>
  <c r="I1535" i="2" s="1"/>
  <c r="H1535" i="2"/>
  <c r="G1535" i="2"/>
  <c r="F1535" i="2"/>
  <c r="E1535" i="2"/>
  <c r="D1535" i="2"/>
  <c r="C1535" i="2"/>
  <c r="I1534" i="2" a="1"/>
  <c r="I1534" i="2" s="1"/>
  <c r="H1534" i="2"/>
  <c r="G1534" i="2"/>
  <c r="F1534" i="2"/>
  <c r="E1534" i="2"/>
  <c r="D1534" i="2"/>
  <c r="C1534" i="2"/>
  <c r="I1533" i="2" a="1"/>
  <c r="I1533" i="2" s="1"/>
  <c r="H1533" i="2"/>
  <c r="G1533" i="2"/>
  <c r="F1533" i="2"/>
  <c r="E1533" i="2"/>
  <c r="D1533" i="2"/>
  <c r="C1533" i="2"/>
  <c r="I1532" i="2" a="1"/>
  <c r="I1532" i="2" s="1"/>
  <c r="H1532" i="2"/>
  <c r="G1532" i="2"/>
  <c r="F1532" i="2"/>
  <c r="E1532" i="2"/>
  <c r="D1532" i="2"/>
  <c r="C1532" i="2"/>
  <c r="I1531" i="2" a="1"/>
  <c r="I1531" i="2" s="1"/>
  <c r="H1531" i="2"/>
  <c r="G1531" i="2"/>
  <c r="F1531" i="2"/>
  <c r="E1531" i="2"/>
  <c r="D1531" i="2"/>
  <c r="C1531" i="2"/>
  <c r="I1530" i="2" a="1"/>
  <c r="I1530" i="2" s="1"/>
  <c r="H1530" i="2"/>
  <c r="G1530" i="2"/>
  <c r="F1530" i="2"/>
  <c r="E1530" i="2"/>
  <c r="D1530" i="2"/>
  <c r="C1530" i="2"/>
  <c r="I1529" i="2" a="1"/>
  <c r="I1529" i="2" s="1"/>
  <c r="H1529" i="2"/>
  <c r="G1529" i="2"/>
  <c r="F1529" i="2"/>
  <c r="E1529" i="2"/>
  <c r="D1529" i="2"/>
  <c r="C1529" i="2"/>
  <c r="I1528" i="2" a="1"/>
  <c r="I1528" i="2" s="1"/>
  <c r="H1528" i="2"/>
  <c r="G1528" i="2"/>
  <c r="H1528" i="6" s="1"/>
  <c r="F1528" i="2"/>
  <c r="G1528" i="6" s="1"/>
  <c r="E1528" i="2"/>
  <c r="D1528" i="2"/>
  <c r="C1528" i="2"/>
  <c r="I1527" i="2" a="1"/>
  <c r="I1527" i="2" s="1"/>
  <c r="H1527" i="2"/>
  <c r="G1527" i="2"/>
  <c r="F1527" i="2"/>
  <c r="G1527" i="6" s="1"/>
  <c r="E1527" i="2"/>
  <c r="D1527" i="2"/>
  <c r="F1527" i="6" s="1"/>
  <c r="C1527" i="2"/>
  <c r="I1526" i="2" a="1"/>
  <c r="I1526" i="2" s="1"/>
  <c r="H1526" i="2"/>
  <c r="G1526" i="2"/>
  <c r="F1526" i="2"/>
  <c r="E1526" i="2"/>
  <c r="D1526" i="2"/>
  <c r="C1526" i="2"/>
  <c r="I1525" i="2" a="1"/>
  <c r="I1525" i="2" s="1"/>
  <c r="H1525" i="2"/>
  <c r="G1525" i="2"/>
  <c r="F1525" i="2"/>
  <c r="G1525" i="6" s="1"/>
  <c r="E1525" i="2"/>
  <c r="D1525" i="2"/>
  <c r="F1525" i="6" s="1"/>
  <c r="C1525" i="2"/>
  <c r="I1524" i="2" a="1"/>
  <c r="I1524" i="2" s="1"/>
  <c r="H1524" i="2"/>
  <c r="G1524" i="2"/>
  <c r="F1524" i="2"/>
  <c r="E1524" i="2"/>
  <c r="D1524" i="2"/>
  <c r="C1524" i="2"/>
  <c r="I1523" i="2" a="1"/>
  <c r="I1523" i="2" s="1"/>
  <c r="H1523" i="2"/>
  <c r="G1523" i="2"/>
  <c r="F1523" i="2"/>
  <c r="E1523" i="2"/>
  <c r="D1523" i="2"/>
  <c r="C1523" i="2"/>
  <c r="I1522" i="2" a="1"/>
  <c r="I1522" i="2" s="1"/>
  <c r="H1522" i="2"/>
  <c r="G1522" i="2"/>
  <c r="F1522" i="2"/>
  <c r="E1522" i="2"/>
  <c r="D1522" i="2"/>
  <c r="C1522" i="2"/>
  <c r="I1521" i="2" a="1"/>
  <c r="I1521" i="2" s="1"/>
  <c r="H1521" i="2"/>
  <c r="G1521" i="2"/>
  <c r="F1521" i="2"/>
  <c r="E1521" i="2"/>
  <c r="D1521" i="2"/>
  <c r="C1521" i="2"/>
  <c r="I1520" i="2" a="1"/>
  <c r="I1520" i="2" s="1"/>
  <c r="H1520" i="2"/>
  <c r="G1520" i="2"/>
  <c r="F1520" i="2"/>
  <c r="E1520" i="2"/>
  <c r="D1520" i="2"/>
  <c r="C1520" i="2"/>
  <c r="I1519" i="2" a="1"/>
  <c r="I1519" i="2" s="1"/>
  <c r="H1519" i="2"/>
  <c r="G1519" i="2"/>
  <c r="F1519" i="2"/>
  <c r="E1519" i="2"/>
  <c r="D1519" i="2"/>
  <c r="C1519" i="2"/>
  <c r="I1518" i="2" a="1"/>
  <c r="I1518" i="2" s="1"/>
  <c r="H1518" i="2"/>
  <c r="G1518" i="2"/>
  <c r="F1518" i="2"/>
  <c r="E1518" i="2"/>
  <c r="D1518" i="2"/>
  <c r="C1518" i="2"/>
  <c r="I1517" i="2" a="1"/>
  <c r="I1517" i="2" s="1"/>
  <c r="H1517" i="2"/>
  <c r="G1517" i="2"/>
  <c r="F1517" i="2"/>
  <c r="E1517" i="2"/>
  <c r="D1517" i="2"/>
  <c r="C1517" i="2"/>
  <c r="I1516" i="2" a="1"/>
  <c r="I1516" i="2" s="1"/>
  <c r="H1516" i="2"/>
  <c r="G1516" i="2"/>
  <c r="H1516" i="6" s="1"/>
  <c r="F1516" i="2"/>
  <c r="G1516" i="6" s="1"/>
  <c r="E1516" i="2"/>
  <c r="D1516" i="2"/>
  <c r="C1516" i="2"/>
  <c r="I1515" i="2" a="1"/>
  <c r="I1515" i="2" s="1"/>
  <c r="H1515" i="2"/>
  <c r="G1515" i="2"/>
  <c r="F1515" i="2"/>
  <c r="G1515" i="6" s="1"/>
  <c r="E1515" i="2"/>
  <c r="D1515" i="2"/>
  <c r="F1515" i="6" s="1"/>
  <c r="C1515" i="2"/>
  <c r="I1514" i="2" a="1"/>
  <c r="I1514" i="2" s="1"/>
  <c r="H1514" i="2"/>
  <c r="G1514" i="2"/>
  <c r="F1514" i="2"/>
  <c r="E1514" i="2"/>
  <c r="D1514" i="2"/>
  <c r="C1514" i="2"/>
  <c r="I1513" i="2" a="1"/>
  <c r="I1513" i="2" s="1"/>
  <c r="H1513" i="2"/>
  <c r="G1513" i="2"/>
  <c r="F1513" i="2"/>
  <c r="G1513" i="6" s="1"/>
  <c r="E1513" i="2"/>
  <c r="D1513" i="2"/>
  <c r="F1513" i="6" s="1"/>
  <c r="C1513" i="2"/>
  <c r="I1512" i="2" a="1"/>
  <c r="I1512" i="2" s="1"/>
  <c r="H1512" i="2"/>
  <c r="G1512" i="2"/>
  <c r="F1512" i="2"/>
  <c r="E1512" i="2"/>
  <c r="D1512" i="2"/>
  <c r="C1512" i="2"/>
  <c r="I1511" i="2" a="1"/>
  <c r="I1511" i="2" s="1"/>
  <c r="H1511" i="2"/>
  <c r="G1511" i="2"/>
  <c r="F1511" i="2"/>
  <c r="E1511" i="2"/>
  <c r="D1511" i="2"/>
  <c r="C1511" i="2"/>
  <c r="I1510" i="2" a="1"/>
  <c r="I1510" i="2" s="1"/>
  <c r="H1510" i="2"/>
  <c r="G1510" i="2"/>
  <c r="F1510" i="2"/>
  <c r="E1510" i="2"/>
  <c r="D1510" i="2"/>
  <c r="C1510" i="2"/>
  <c r="I1509" i="2" a="1"/>
  <c r="I1509" i="2" s="1"/>
  <c r="H1509" i="2"/>
  <c r="G1509" i="2"/>
  <c r="F1509" i="2"/>
  <c r="E1509" i="2"/>
  <c r="D1509" i="2"/>
  <c r="C1509" i="2"/>
  <c r="I1508" i="2" a="1"/>
  <c r="I1508" i="2" s="1"/>
  <c r="H1508" i="2"/>
  <c r="G1508" i="2"/>
  <c r="F1508" i="2"/>
  <c r="E1508" i="2"/>
  <c r="D1508" i="2"/>
  <c r="C1508" i="2"/>
  <c r="I1507" i="2" a="1"/>
  <c r="I1507" i="2" s="1"/>
  <c r="H1507" i="2"/>
  <c r="G1507" i="2"/>
  <c r="F1507" i="2"/>
  <c r="E1507" i="2"/>
  <c r="D1507" i="2"/>
  <c r="C1507" i="2"/>
  <c r="I1506" i="2" a="1"/>
  <c r="I1506" i="2" s="1"/>
  <c r="H1506" i="2"/>
  <c r="G1506" i="2"/>
  <c r="F1506" i="2"/>
  <c r="E1506" i="2"/>
  <c r="D1506" i="2"/>
  <c r="F1506" i="6" s="1"/>
  <c r="C1506" i="2"/>
  <c r="I1505" i="2" a="1"/>
  <c r="I1505" i="2" s="1"/>
  <c r="H1505" i="2"/>
  <c r="G1505" i="2"/>
  <c r="F1505" i="2"/>
  <c r="E1505" i="2"/>
  <c r="D1505" i="2"/>
  <c r="C1505" i="2"/>
  <c r="I1504" i="2" a="1"/>
  <c r="I1504" i="2" s="1"/>
  <c r="H1504" i="2"/>
  <c r="G1504" i="2"/>
  <c r="H1504" i="6" s="1"/>
  <c r="F1504" i="2"/>
  <c r="E1504" i="2"/>
  <c r="D1504" i="2"/>
  <c r="C1504" i="2"/>
  <c r="I1503" i="2" a="1"/>
  <c r="I1503" i="2" s="1"/>
  <c r="H1503" i="2"/>
  <c r="G1503" i="2"/>
  <c r="F1503" i="2"/>
  <c r="G1503" i="6" s="1"/>
  <c r="E1503" i="2"/>
  <c r="D1503" i="2"/>
  <c r="F1503" i="6" s="1"/>
  <c r="C1503" i="2"/>
  <c r="I1502" i="2" a="1"/>
  <c r="I1502" i="2" s="1"/>
  <c r="H1502" i="2"/>
  <c r="G1502" i="2"/>
  <c r="F1502" i="2"/>
  <c r="E1502" i="2"/>
  <c r="D1502" i="2"/>
  <c r="C1502" i="2"/>
  <c r="I1501" i="2" a="1"/>
  <c r="I1501" i="2" s="1"/>
  <c r="H1501" i="2"/>
  <c r="G1501" i="2"/>
  <c r="F1501" i="2"/>
  <c r="G1501" i="6" s="1"/>
  <c r="E1501" i="2"/>
  <c r="D1501" i="2"/>
  <c r="F1501" i="6" s="1"/>
  <c r="C1501" i="2"/>
  <c r="I1500" i="2" a="1"/>
  <c r="I1500" i="2" s="1"/>
  <c r="H1500" i="2"/>
  <c r="G1500" i="2"/>
  <c r="F1500" i="2"/>
  <c r="E1500" i="2"/>
  <c r="D1500" i="2"/>
  <c r="F1500" i="6" s="1"/>
  <c r="C1500" i="2"/>
  <c r="I1499" i="2" a="1"/>
  <c r="I1499" i="2" s="1"/>
  <c r="H1499" i="2"/>
  <c r="G1499" i="2"/>
  <c r="F1499" i="2"/>
  <c r="E1499" i="2"/>
  <c r="D1499" i="2"/>
  <c r="C1499" i="2"/>
  <c r="I1498" i="2" a="1"/>
  <c r="I1498" i="2" s="1"/>
  <c r="H1498" i="2"/>
  <c r="G1498" i="2"/>
  <c r="F1498" i="2"/>
  <c r="E1498" i="2"/>
  <c r="D1498" i="2"/>
  <c r="C1498" i="2"/>
  <c r="I1497" i="2" a="1"/>
  <c r="I1497" i="2" s="1"/>
  <c r="H1497" i="2"/>
  <c r="G1497" i="2"/>
  <c r="F1497" i="2"/>
  <c r="G1497" i="6" s="1"/>
  <c r="E1497" i="2"/>
  <c r="D1497" i="2"/>
  <c r="C1497" i="2"/>
  <c r="I1496" i="2" a="1"/>
  <c r="I1496" i="2" s="1"/>
  <c r="H1496" i="2"/>
  <c r="G1496" i="2"/>
  <c r="F1496" i="2"/>
  <c r="E1496" i="2"/>
  <c r="D1496" i="2"/>
  <c r="C1496" i="2"/>
  <c r="I1495" i="2" a="1"/>
  <c r="I1495" i="2" s="1"/>
  <c r="H1495" i="2"/>
  <c r="G1495" i="2"/>
  <c r="F1495" i="2"/>
  <c r="E1495" i="2"/>
  <c r="D1495" i="2"/>
  <c r="C1495" i="2"/>
  <c r="I1494" i="2" a="1"/>
  <c r="I1494" i="2" s="1"/>
  <c r="H1494" i="2"/>
  <c r="G1494" i="2"/>
  <c r="H1494" i="6" s="1"/>
  <c r="F1494" i="2"/>
  <c r="G1494" i="6" s="1"/>
  <c r="E1494" i="2"/>
  <c r="D1494" i="2"/>
  <c r="C1494" i="2"/>
  <c r="I1493" i="2" a="1"/>
  <c r="I1493" i="2" s="1"/>
  <c r="H1493" i="2"/>
  <c r="G1493" i="2"/>
  <c r="F1493" i="2"/>
  <c r="E1493" i="2"/>
  <c r="D1493" i="2"/>
  <c r="C1493" i="2"/>
  <c r="I1492" i="2" a="1"/>
  <c r="I1492" i="2" s="1"/>
  <c r="H1492" i="2"/>
  <c r="G1492" i="2"/>
  <c r="F1492" i="2"/>
  <c r="E1492" i="2"/>
  <c r="D1492" i="2"/>
  <c r="C1492" i="2"/>
  <c r="I1491" i="2" a="1"/>
  <c r="I1491" i="2" s="1"/>
  <c r="H1491" i="2"/>
  <c r="G1491" i="2"/>
  <c r="H1491" i="6" s="1"/>
  <c r="F1491" i="2"/>
  <c r="G1491" i="6" s="1"/>
  <c r="E1491" i="2"/>
  <c r="D1491" i="2"/>
  <c r="F1491" i="6" s="1"/>
  <c r="C1491" i="2"/>
  <c r="I1490" i="2" a="1"/>
  <c r="I1490" i="2" s="1"/>
  <c r="H1490" i="2"/>
  <c r="G1490" i="2"/>
  <c r="F1490" i="2"/>
  <c r="E1490" i="2"/>
  <c r="D1490" i="2"/>
  <c r="C1490" i="2"/>
  <c r="I1489" i="2" a="1"/>
  <c r="I1489" i="2" s="1"/>
  <c r="H1489" i="2"/>
  <c r="G1489" i="2"/>
  <c r="F1489" i="2"/>
  <c r="G1489" i="6" s="1"/>
  <c r="E1489" i="2"/>
  <c r="D1489" i="2"/>
  <c r="C1489" i="2"/>
  <c r="I1488" i="2" a="1"/>
  <c r="I1488" i="2" s="1"/>
  <c r="H1488" i="2"/>
  <c r="G1488" i="2"/>
  <c r="H1488" i="6" s="1"/>
  <c r="F1488" i="2"/>
  <c r="E1488" i="2"/>
  <c r="D1488" i="2"/>
  <c r="F1488" i="6" s="1"/>
  <c r="C1488" i="2"/>
  <c r="I1487" i="2" a="1"/>
  <c r="I1487" i="2" s="1"/>
  <c r="H1487" i="2"/>
  <c r="G1487" i="2"/>
  <c r="F1487" i="2"/>
  <c r="E1487" i="2"/>
  <c r="D1487" i="2"/>
  <c r="C1487" i="2"/>
  <c r="I1486" i="2" a="1"/>
  <c r="I1486" i="2" s="1"/>
  <c r="H1486" i="2"/>
  <c r="G1486" i="2"/>
  <c r="F1486" i="2"/>
  <c r="E1486" i="2"/>
  <c r="D1486" i="2"/>
  <c r="C1486" i="2"/>
  <c r="I1485" i="2" a="1"/>
  <c r="I1485" i="2" s="1"/>
  <c r="H1485" i="2"/>
  <c r="G1485" i="2"/>
  <c r="F1485" i="2"/>
  <c r="E1485" i="2"/>
  <c r="D1485" i="2"/>
  <c r="C1485" i="2"/>
  <c r="I1484" i="2" a="1"/>
  <c r="I1484" i="2" s="1"/>
  <c r="H1484" i="2"/>
  <c r="G1484" i="2"/>
  <c r="F1484" i="2"/>
  <c r="E1484" i="2"/>
  <c r="D1484" i="2"/>
  <c r="C1484" i="2"/>
  <c r="I1483" i="2" a="1"/>
  <c r="I1483" i="2" s="1"/>
  <c r="H1483" i="2"/>
  <c r="G1483" i="2"/>
  <c r="F1483" i="2"/>
  <c r="E1483" i="2"/>
  <c r="D1483" i="2"/>
  <c r="C1483" i="2"/>
  <c r="I1482" i="2" a="1"/>
  <c r="I1482" i="2" s="1"/>
  <c r="H1482" i="2"/>
  <c r="G1482" i="2"/>
  <c r="H1482" i="6" s="1"/>
  <c r="F1482" i="2"/>
  <c r="G1482" i="6" s="1"/>
  <c r="E1482" i="2"/>
  <c r="D1482" i="2"/>
  <c r="C1482" i="2"/>
  <c r="I1481" i="2" a="1"/>
  <c r="I1481" i="2" s="1"/>
  <c r="H1481" i="2"/>
  <c r="G1481" i="2"/>
  <c r="F1481" i="2"/>
  <c r="E1481" i="2"/>
  <c r="D1481" i="2"/>
  <c r="C1481" i="2"/>
  <c r="I1480" i="2" a="1"/>
  <c r="I1480" i="2" s="1"/>
  <c r="H1480" i="2"/>
  <c r="G1480" i="2"/>
  <c r="F1480" i="2"/>
  <c r="E1480" i="2"/>
  <c r="D1480" i="2"/>
  <c r="C1480" i="2"/>
  <c r="I1479" i="2" a="1"/>
  <c r="I1479" i="2" s="1"/>
  <c r="H1479" i="2"/>
  <c r="G1479" i="2"/>
  <c r="H1479" i="6" s="1"/>
  <c r="F1479" i="2"/>
  <c r="G1479" i="6" s="1"/>
  <c r="E1479" i="2"/>
  <c r="D1479" i="2"/>
  <c r="F1479" i="6" s="1"/>
  <c r="C1479" i="2"/>
  <c r="I1478" i="2" a="1"/>
  <c r="I1478" i="2" s="1"/>
  <c r="H1478" i="2"/>
  <c r="G1478" i="2"/>
  <c r="F1478" i="2"/>
  <c r="E1478" i="2"/>
  <c r="D1478" i="2"/>
  <c r="C1478" i="2"/>
  <c r="I1477" i="2" a="1"/>
  <c r="I1477" i="2" s="1"/>
  <c r="H1477" i="2"/>
  <c r="G1477" i="2"/>
  <c r="F1477" i="2"/>
  <c r="G1477" i="6" s="1"/>
  <c r="E1477" i="2"/>
  <c r="D1477" i="2"/>
  <c r="C1477" i="2"/>
  <c r="I1476" i="2" a="1"/>
  <c r="I1476" i="2" s="1"/>
  <c r="H1476" i="2"/>
  <c r="G1476" i="2"/>
  <c r="F1476" i="2"/>
  <c r="E1476" i="2"/>
  <c r="D1476" i="2"/>
  <c r="F1476" i="6" s="1"/>
  <c r="C1476" i="2"/>
  <c r="I1475" i="2" a="1"/>
  <c r="I1475" i="2" s="1"/>
  <c r="H1475" i="2"/>
  <c r="G1475" i="2"/>
  <c r="F1475" i="2"/>
  <c r="E1475" i="2"/>
  <c r="D1475" i="2"/>
  <c r="C1475" i="2"/>
  <c r="I1474" i="2" a="1"/>
  <c r="I1474" i="2" s="1"/>
  <c r="H1474" i="2"/>
  <c r="G1474" i="2"/>
  <c r="F1474" i="2"/>
  <c r="E1474" i="2"/>
  <c r="D1474" i="2"/>
  <c r="C1474" i="2"/>
  <c r="I1473" i="2" a="1"/>
  <c r="I1473" i="2" s="1"/>
  <c r="H1473" i="2"/>
  <c r="G1473" i="2"/>
  <c r="F1473" i="2"/>
  <c r="E1473" i="2"/>
  <c r="D1473" i="2"/>
  <c r="C1473" i="2"/>
  <c r="I1472" i="2" a="1"/>
  <c r="I1472" i="2" s="1"/>
  <c r="H1472" i="2"/>
  <c r="G1472" i="2"/>
  <c r="F1472" i="2"/>
  <c r="E1472" i="2"/>
  <c r="D1472" i="2"/>
  <c r="C1472" i="2"/>
  <c r="I1471" i="2" a="1"/>
  <c r="I1471" i="2" s="1"/>
  <c r="H1471" i="2"/>
  <c r="G1471" i="2"/>
  <c r="F1471" i="2"/>
  <c r="E1471" i="2"/>
  <c r="D1471" i="2"/>
  <c r="C1471" i="2"/>
  <c r="I1470" i="2" a="1"/>
  <c r="I1470" i="2" s="1"/>
  <c r="H1470" i="2"/>
  <c r="G1470" i="2"/>
  <c r="H1470" i="6" s="1"/>
  <c r="F1470" i="2"/>
  <c r="G1470" i="6" s="1"/>
  <c r="E1470" i="2"/>
  <c r="D1470" i="2"/>
  <c r="C1470" i="2"/>
  <c r="I1469" i="2" a="1"/>
  <c r="I1469" i="2" s="1"/>
  <c r="H1469" i="2"/>
  <c r="G1469" i="2"/>
  <c r="F1469" i="2"/>
  <c r="E1469" i="2"/>
  <c r="D1469" i="2"/>
  <c r="C1469" i="2"/>
  <c r="I1468" i="2" a="1"/>
  <c r="I1468" i="2" s="1"/>
  <c r="H1468" i="2"/>
  <c r="G1468" i="2"/>
  <c r="F1468" i="2"/>
  <c r="E1468" i="2"/>
  <c r="D1468" i="2"/>
  <c r="C1468" i="2"/>
  <c r="I1467" i="2" a="1"/>
  <c r="I1467" i="2" s="1"/>
  <c r="H1467" i="2"/>
  <c r="G1467" i="2"/>
  <c r="H1467" i="6" s="1"/>
  <c r="F1467" i="2"/>
  <c r="G1467" i="6" s="1"/>
  <c r="E1467" i="2"/>
  <c r="D1467" i="2"/>
  <c r="F1467" i="6" s="1"/>
  <c r="C1467" i="2"/>
  <c r="I1466" i="2" a="1"/>
  <c r="I1466" i="2" s="1"/>
  <c r="H1466" i="2"/>
  <c r="G1466" i="2"/>
  <c r="F1466" i="2"/>
  <c r="E1466" i="2"/>
  <c r="D1466" i="2"/>
  <c r="C1466" i="2"/>
  <c r="I1465" i="2" a="1"/>
  <c r="I1465" i="2" s="1"/>
  <c r="H1465" i="2"/>
  <c r="G1465" i="2"/>
  <c r="F1465" i="2"/>
  <c r="G1465" i="6" s="1"/>
  <c r="E1465" i="2"/>
  <c r="D1465" i="2"/>
  <c r="C1465" i="2"/>
  <c r="I1464" i="2" a="1"/>
  <c r="I1464" i="2" s="1"/>
  <c r="H1464" i="2"/>
  <c r="G1464" i="2"/>
  <c r="F1464" i="2"/>
  <c r="E1464" i="2"/>
  <c r="D1464" i="2"/>
  <c r="F1464" i="6" s="1"/>
  <c r="C1464" i="2"/>
  <c r="I1463" i="2" a="1"/>
  <c r="I1463" i="2" s="1"/>
  <c r="H1463" i="2"/>
  <c r="G1463" i="2"/>
  <c r="F1463" i="2"/>
  <c r="E1463" i="2"/>
  <c r="D1463" i="2"/>
  <c r="C1463" i="2"/>
  <c r="I1462" i="2" a="1"/>
  <c r="I1462" i="2" s="1"/>
  <c r="H1462" i="2"/>
  <c r="G1462" i="2"/>
  <c r="F1462" i="2"/>
  <c r="E1462" i="2"/>
  <c r="D1462" i="2"/>
  <c r="C1462" i="2"/>
  <c r="I1461" i="2" a="1"/>
  <c r="I1461" i="2" s="1"/>
  <c r="H1461" i="2"/>
  <c r="G1461" i="2"/>
  <c r="F1461" i="2"/>
  <c r="E1461" i="2"/>
  <c r="D1461" i="2"/>
  <c r="C1461" i="2"/>
  <c r="I1460" i="2" a="1"/>
  <c r="I1460" i="2" s="1"/>
  <c r="H1460" i="2"/>
  <c r="G1460" i="2"/>
  <c r="F1460" i="2"/>
  <c r="E1460" i="2"/>
  <c r="D1460" i="2"/>
  <c r="C1460" i="2"/>
  <c r="I1459" i="2" a="1"/>
  <c r="I1459" i="2" s="1"/>
  <c r="H1459" i="2"/>
  <c r="G1459" i="2"/>
  <c r="F1459" i="2"/>
  <c r="E1459" i="2"/>
  <c r="D1459" i="2"/>
  <c r="C1459" i="2"/>
  <c r="I1458" i="2" a="1"/>
  <c r="I1458" i="2" s="1"/>
  <c r="H1458" i="2"/>
  <c r="G1458" i="2"/>
  <c r="H1458" i="6" s="1"/>
  <c r="F1458" i="2"/>
  <c r="G1458" i="6" s="1"/>
  <c r="E1458" i="2"/>
  <c r="D1458" i="2"/>
  <c r="C1458" i="2"/>
  <c r="I1457" i="2" a="1"/>
  <c r="I1457" i="2" s="1"/>
  <c r="H1457" i="2"/>
  <c r="G1457" i="2"/>
  <c r="F1457" i="2"/>
  <c r="E1457" i="2"/>
  <c r="D1457" i="2"/>
  <c r="C1457" i="2"/>
  <c r="I1456" i="2" a="1"/>
  <c r="I1456" i="2" s="1"/>
  <c r="H1456" i="2"/>
  <c r="G1456" i="2"/>
  <c r="F1456" i="2"/>
  <c r="E1456" i="2"/>
  <c r="D1456" i="2"/>
  <c r="C1456" i="2"/>
  <c r="I1455" i="2" a="1"/>
  <c r="I1455" i="2" s="1"/>
  <c r="H1455" i="2"/>
  <c r="G1455" i="2"/>
  <c r="H1455" i="6" s="1"/>
  <c r="F1455" i="2"/>
  <c r="G1455" i="6" s="1"/>
  <c r="E1455" i="2"/>
  <c r="D1455" i="2"/>
  <c r="F1455" i="6" s="1"/>
  <c r="C1455" i="2"/>
  <c r="I1454" i="2" a="1"/>
  <c r="I1454" i="2" s="1"/>
  <c r="H1454" i="2"/>
  <c r="G1454" i="2"/>
  <c r="F1454" i="2"/>
  <c r="E1454" i="2"/>
  <c r="D1454" i="2"/>
  <c r="C1454" i="2"/>
  <c r="I1453" i="2" a="1"/>
  <c r="I1453" i="2" s="1"/>
  <c r="H1453" i="2"/>
  <c r="G1453" i="2"/>
  <c r="F1453" i="2"/>
  <c r="G1453" i="6" s="1"/>
  <c r="E1453" i="2"/>
  <c r="D1453" i="2"/>
  <c r="C1453" i="2"/>
  <c r="I1452" i="2" a="1"/>
  <c r="I1452" i="2" s="1"/>
  <c r="H1452" i="2"/>
  <c r="G1452" i="2"/>
  <c r="F1452" i="2"/>
  <c r="E1452" i="2"/>
  <c r="D1452" i="2"/>
  <c r="F1452" i="6" s="1"/>
  <c r="C1452" i="2"/>
  <c r="I1451" i="2" a="1"/>
  <c r="I1451" i="2" s="1"/>
  <c r="H1451" i="2"/>
  <c r="G1451" i="2"/>
  <c r="F1451" i="2"/>
  <c r="G1451" i="6" s="1"/>
  <c r="E1451" i="2"/>
  <c r="D1451" i="2"/>
  <c r="F1451" i="6" s="1"/>
  <c r="C1451" i="2"/>
  <c r="I1450" i="2" a="1"/>
  <c r="I1450" i="2" s="1"/>
  <c r="H1450" i="2"/>
  <c r="G1450" i="2"/>
  <c r="F1450" i="2"/>
  <c r="E1450" i="2"/>
  <c r="D1450" i="2"/>
  <c r="C1450" i="2"/>
  <c r="I1449" i="2" a="1"/>
  <c r="I1449" i="2" s="1"/>
  <c r="H1449" i="2"/>
  <c r="G1449" i="2"/>
  <c r="F1449" i="2"/>
  <c r="E1449" i="2"/>
  <c r="D1449" i="2"/>
  <c r="C1449" i="2"/>
  <c r="I1448" i="2" a="1"/>
  <c r="I1448" i="2" s="1"/>
  <c r="H1448" i="2"/>
  <c r="G1448" i="2"/>
  <c r="F1448" i="2"/>
  <c r="E1448" i="2"/>
  <c r="D1448" i="2"/>
  <c r="C1448" i="2"/>
  <c r="I1447" i="2" a="1"/>
  <c r="I1447" i="2" s="1"/>
  <c r="H1447" i="2"/>
  <c r="G1447" i="2"/>
  <c r="F1447" i="2"/>
  <c r="E1447" i="2"/>
  <c r="D1447" i="2"/>
  <c r="C1447" i="2"/>
  <c r="I1446" i="2" a="1"/>
  <c r="I1446" i="2" s="1"/>
  <c r="H1446" i="2"/>
  <c r="G1446" i="2"/>
  <c r="H1446" i="6" s="1"/>
  <c r="F1446" i="2"/>
  <c r="G1446" i="6" s="1"/>
  <c r="E1446" i="2"/>
  <c r="D1446" i="2"/>
  <c r="F1446" i="6" s="1"/>
  <c r="C1446" i="2"/>
  <c r="I1445" i="2" a="1"/>
  <c r="I1445" i="2" s="1"/>
  <c r="H1445" i="2"/>
  <c r="G1445" i="2"/>
  <c r="F1445" i="2"/>
  <c r="E1445" i="2"/>
  <c r="D1445" i="2"/>
  <c r="C1445" i="2"/>
  <c r="I1444" i="2" a="1"/>
  <c r="I1444" i="2" s="1"/>
  <c r="H1444" i="2"/>
  <c r="G1444" i="2"/>
  <c r="F1444" i="2"/>
  <c r="E1444" i="2"/>
  <c r="D1444" i="2"/>
  <c r="C1444" i="2"/>
  <c r="I1443" i="2" a="1"/>
  <c r="I1443" i="2" s="1"/>
  <c r="H1443" i="2"/>
  <c r="G1443" i="2"/>
  <c r="H1443" i="6" s="1"/>
  <c r="F1443" i="2"/>
  <c r="G1443" i="6" s="1"/>
  <c r="E1443" i="2"/>
  <c r="D1443" i="2"/>
  <c r="F1443" i="6" s="1"/>
  <c r="C1443" i="2"/>
  <c r="I1442" i="2" a="1"/>
  <c r="I1442" i="2" s="1"/>
  <c r="H1442" i="2"/>
  <c r="G1442" i="2"/>
  <c r="F1442" i="2"/>
  <c r="E1442" i="2"/>
  <c r="D1442" i="2"/>
  <c r="C1442" i="2"/>
  <c r="I1441" i="2" a="1"/>
  <c r="I1441" i="2" s="1"/>
  <c r="H1441" i="2"/>
  <c r="G1441" i="2"/>
  <c r="F1441" i="2"/>
  <c r="G1441" i="6" s="1"/>
  <c r="E1441" i="2"/>
  <c r="D1441" i="2"/>
  <c r="C1441" i="2"/>
  <c r="I1440" i="2" a="1"/>
  <c r="I1440" i="2" s="1"/>
  <c r="H1440" i="2"/>
  <c r="G1440" i="2"/>
  <c r="F1440" i="2"/>
  <c r="E1440" i="2"/>
  <c r="D1440" i="2"/>
  <c r="F1440" i="6" s="1"/>
  <c r="C1440" i="2"/>
  <c r="I1439" i="2" a="1"/>
  <c r="I1439" i="2" s="1"/>
  <c r="H1439" i="2"/>
  <c r="G1439" i="2"/>
  <c r="F1439" i="2"/>
  <c r="E1439" i="2"/>
  <c r="D1439" i="2"/>
  <c r="C1439" i="2"/>
  <c r="I1438" i="2" a="1"/>
  <c r="I1438" i="2" s="1"/>
  <c r="H1438" i="2"/>
  <c r="G1438" i="2"/>
  <c r="F1438" i="2"/>
  <c r="E1438" i="2"/>
  <c r="D1438" i="2"/>
  <c r="C1438" i="2"/>
  <c r="I1437" i="2" a="1"/>
  <c r="I1437" i="2" s="1"/>
  <c r="H1437" i="2"/>
  <c r="G1437" i="2"/>
  <c r="H1437" i="6" s="1"/>
  <c r="F1437" i="2"/>
  <c r="E1437" i="2"/>
  <c r="D1437" i="2"/>
  <c r="C1437" i="2"/>
  <c r="I1436" i="2" a="1"/>
  <c r="I1436" i="2" s="1"/>
  <c r="H1436" i="2"/>
  <c r="G1436" i="2"/>
  <c r="F1436" i="2"/>
  <c r="E1436" i="2"/>
  <c r="D1436" i="2"/>
  <c r="C1436" i="2"/>
  <c r="I1435" i="2" a="1"/>
  <c r="I1435" i="2" s="1"/>
  <c r="H1435" i="2"/>
  <c r="G1435" i="2"/>
  <c r="F1435" i="2"/>
  <c r="E1435" i="2"/>
  <c r="D1435" i="2"/>
  <c r="C1435" i="2"/>
  <c r="I1434" i="2" a="1"/>
  <c r="I1434" i="2" s="1"/>
  <c r="H1434" i="2"/>
  <c r="G1434" i="2"/>
  <c r="H1434" i="6" s="1"/>
  <c r="F1434" i="2"/>
  <c r="E1434" i="2"/>
  <c r="D1434" i="2"/>
  <c r="C1434" i="2"/>
  <c r="I1433" i="2" a="1"/>
  <c r="I1433" i="2" s="1"/>
  <c r="H1433" i="2"/>
  <c r="G1433" i="2"/>
  <c r="H1433" i="6" s="1"/>
  <c r="F1433" i="2"/>
  <c r="G1433" i="6" s="1"/>
  <c r="E1433" i="2"/>
  <c r="D1433" i="2"/>
  <c r="C1433" i="2"/>
  <c r="I1432" i="2" a="1"/>
  <c r="I1432" i="2" s="1"/>
  <c r="H1432" i="2"/>
  <c r="G1432" i="2"/>
  <c r="F1432" i="2"/>
  <c r="E1432" i="2"/>
  <c r="D1432" i="2"/>
  <c r="C1432" i="2"/>
  <c r="I1431" i="2" a="1"/>
  <c r="I1431" i="2" s="1"/>
  <c r="H1431" i="2"/>
  <c r="G1431" i="2"/>
  <c r="F1431" i="2"/>
  <c r="G1431" i="6" s="1"/>
  <c r="E1431" i="2"/>
  <c r="D1431" i="2"/>
  <c r="F1431" i="6" s="1"/>
  <c r="C1431" i="2"/>
  <c r="I1430" i="2" a="1"/>
  <c r="I1430" i="2" s="1"/>
  <c r="H1430" i="2"/>
  <c r="G1430" i="2"/>
  <c r="F1430" i="2"/>
  <c r="E1430" i="2"/>
  <c r="D1430" i="2"/>
  <c r="F1430" i="6" s="1"/>
  <c r="C1430" i="2"/>
  <c r="I1429" i="2" a="1"/>
  <c r="I1429" i="2" s="1"/>
  <c r="H1429" i="2"/>
  <c r="G1429" i="2"/>
  <c r="F1429" i="2"/>
  <c r="G1429" i="6" s="1"/>
  <c r="E1429" i="2"/>
  <c r="D1429" i="2"/>
  <c r="C1429" i="2"/>
  <c r="I1428" i="2" a="1"/>
  <c r="I1428" i="2" s="1"/>
  <c r="H1428" i="2"/>
  <c r="G1428" i="2"/>
  <c r="F1428" i="2"/>
  <c r="E1428" i="2"/>
  <c r="D1428" i="2"/>
  <c r="F1428" i="6" s="1"/>
  <c r="C1428" i="2"/>
  <c r="I1427" i="2" a="1"/>
  <c r="I1427" i="2" s="1"/>
  <c r="H1427" i="2"/>
  <c r="G1427" i="2"/>
  <c r="F1427" i="2"/>
  <c r="E1427" i="2"/>
  <c r="D1427" i="2"/>
  <c r="F1427" i="6" s="1"/>
  <c r="C1427" i="2"/>
  <c r="I1426" i="2" a="1"/>
  <c r="I1426" i="2" s="1"/>
  <c r="H1426" i="2"/>
  <c r="G1426" i="2"/>
  <c r="F1426" i="2"/>
  <c r="E1426" i="2"/>
  <c r="D1426" i="2"/>
  <c r="C1426" i="2"/>
  <c r="I1425" i="2" a="1"/>
  <c r="I1425" i="2" s="1"/>
  <c r="H1425" i="2"/>
  <c r="G1425" i="2"/>
  <c r="F1425" i="2"/>
  <c r="E1425" i="2"/>
  <c r="D1425" i="2"/>
  <c r="C1425" i="2"/>
  <c r="I1424" i="2" a="1"/>
  <c r="I1424" i="2" s="1"/>
  <c r="H1424" i="2"/>
  <c r="G1424" i="2"/>
  <c r="F1424" i="2"/>
  <c r="E1424" i="2"/>
  <c r="D1424" i="2"/>
  <c r="C1424" i="2"/>
  <c r="I1423" i="2" a="1"/>
  <c r="I1423" i="2" s="1"/>
  <c r="H1423" i="2"/>
  <c r="G1423" i="2"/>
  <c r="F1423" i="2"/>
  <c r="E1423" i="2"/>
  <c r="D1423" i="2"/>
  <c r="C1423" i="2"/>
  <c r="I1422" i="2" a="1"/>
  <c r="I1422" i="2" s="1"/>
  <c r="H1422" i="2"/>
  <c r="G1422" i="2"/>
  <c r="H1422" i="6" s="1"/>
  <c r="F1422" i="2"/>
  <c r="E1422" i="2"/>
  <c r="D1422" i="2"/>
  <c r="F1422" i="6" s="1"/>
  <c r="C1422" i="2"/>
  <c r="I1421" i="2" a="1"/>
  <c r="I1421" i="2" s="1"/>
  <c r="H1421" i="2"/>
  <c r="G1421" i="2"/>
  <c r="H1421" i="6" s="1"/>
  <c r="F1421" i="2"/>
  <c r="G1421" i="6" s="1"/>
  <c r="E1421" i="2"/>
  <c r="D1421" i="2"/>
  <c r="C1421" i="2"/>
  <c r="I1420" i="2" a="1"/>
  <c r="I1420" i="2" s="1"/>
  <c r="H1420" i="2"/>
  <c r="G1420" i="2"/>
  <c r="F1420" i="2"/>
  <c r="E1420" i="2"/>
  <c r="D1420" i="2"/>
  <c r="C1420" i="2"/>
  <c r="I1419" i="2" a="1"/>
  <c r="I1419" i="2" s="1"/>
  <c r="H1419" i="2"/>
  <c r="G1419" i="2"/>
  <c r="F1419" i="2"/>
  <c r="G1419" i="6" s="1"/>
  <c r="E1419" i="2"/>
  <c r="D1419" i="2"/>
  <c r="F1419" i="6" s="1"/>
  <c r="C1419" i="2"/>
  <c r="I1418" i="2" a="1"/>
  <c r="I1418" i="2" s="1"/>
  <c r="H1418" i="2"/>
  <c r="G1418" i="2"/>
  <c r="F1418" i="2"/>
  <c r="E1418" i="2"/>
  <c r="D1418" i="2"/>
  <c r="F1418" i="6" s="1"/>
  <c r="C1418" i="2"/>
  <c r="I1417" i="2" a="1"/>
  <c r="I1417" i="2" s="1"/>
  <c r="H1417" i="2"/>
  <c r="G1417" i="2"/>
  <c r="F1417" i="2"/>
  <c r="G1417" i="6" s="1"/>
  <c r="E1417" i="2"/>
  <c r="D1417" i="2"/>
  <c r="C1417" i="2"/>
  <c r="I1416" i="2" a="1"/>
  <c r="I1416" i="2" s="1"/>
  <c r="H1416" i="2"/>
  <c r="G1416" i="2"/>
  <c r="F1416" i="2"/>
  <c r="E1416" i="2"/>
  <c r="D1416" i="2"/>
  <c r="F1416" i="6" s="1"/>
  <c r="C1416" i="2"/>
  <c r="I1415" i="2" a="1"/>
  <c r="I1415" i="2" s="1"/>
  <c r="H1415" i="2"/>
  <c r="G1415" i="2"/>
  <c r="F1415" i="2"/>
  <c r="G1415" i="6" s="1"/>
  <c r="E1415" i="2"/>
  <c r="D1415" i="2"/>
  <c r="C1415" i="2"/>
  <c r="I1414" i="2" a="1"/>
  <c r="I1414" i="2" s="1"/>
  <c r="H1414" i="2"/>
  <c r="G1414" i="2"/>
  <c r="F1414" i="2"/>
  <c r="E1414" i="2"/>
  <c r="D1414" i="2"/>
  <c r="C1414" i="2"/>
  <c r="I1413" i="2" a="1"/>
  <c r="I1413" i="2" s="1"/>
  <c r="H1413" i="2"/>
  <c r="G1413" i="2"/>
  <c r="H1413" i="6" s="1"/>
  <c r="F1413" i="2"/>
  <c r="E1413" i="2"/>
  <c r="D1413" i="2"/>
  <c r="C1413" i="2"/>
  <c r="I1412" i="2" a="1"/>
  <c r="I1412" i="2" s="1"/>
  <c r="H1412" i="2"/>
  <c r="G1412" i="2"/>
  <c r="F1412" i="2"/>
  <c r="E1412" i="2"/>
  <c r="D1412" i="2"/>
  <c r="C1412" i="2"/>
  <c r="I1411" i="2" a="1"/>
  <c r="I1411" i="2" s="1"/>
  <c r="H1411" i="2"/>
  <c r="G1411" i="2"/>
  <c r="F1411" i="2"/>
  <c r="E1411" i="2"/>
  <c r="D1411" i="2"/>
  <c r="C1411" i="2"/>
  <c r="I1410" i="2" a="1"/>
  <c r="I1410" i="2" s="1"/>
  <c r="H1410" i="2"/>
  <c r="G1410" i="2"/>
  <c r="F1410" i="2"/>
  <c r="E1410" i="2"/>
  <c r="D1410" i="2"/>
  <c r="C1410" i="2"/>
  <c r="I1409" i="2" a="1"/>
  <c r="I1409" i="2" s="1"/>
  <c r="H1409" i="2"/>
  <c r="G1409" i="2"/>
  <c r="H1409" i="6" s="1"/>
  <c r="F1409" i="2"/>
  <c r="G1409" i="6" s="1"/>
  <c r="E1409" i="2"/>
  <c r="D1409" i="2"/>
  <c r="C1409" i="2"/>
  <c r="I1408" i="2" a="1"/>
  <c r="I1408" i="2" s="1"/>
  <c r="H1408" i="2"/>
  <c r="G1408" i="2"/>
  <c r="F1408" i="2"/>
  <c r="E1408" i="2"/>
  <c r="D1408" i="2"/>
  <c r="C1408" i="2"/>
  <c r="I1407" i="2" a="1"/>
  <c r="I1407" i="2" s="1"/>
  <c r="H1407" i="2"/>
  <c r="G1407" i="2"/>
  <c r="F1407" i="2"/>
  <c r="G1407" i="6" s="1"/>
  <c r="E1407" i="2"/>
  <c r="D1407" i="2"/>
  <c r="C1407" i="2"/>
  <c r="I1406" i="2" a="1"/>
  <c r="I1406" i="2" s="1"/>
  <c r="H1406" i="2"/>
  <c r="G1406" i="2"/>
  <c r="F1406" i="2"/>
  <c r="E1406" i="2"/>
  <c r="D1406" i="2"/>
  <c r="F1406" i="6" s="1"/>
  <c r="C1406" i="2"/>
  <c r="I1405" i="2" a="1"/>
  <c r="I1405" i="2" s="1"/>
  <c r="H1405" i="2"/>
  <c r="G1405" i="2"/>
  <c r="F1405" i="2"/>
  <c r="E1405" i="2"/>
  <c r="D1405" i="2"/>
  <c r="C1405" i="2"/>
  <c r="I1404" i="2" a="1"/>
  <c r="I1404" i="2" s="1"/>
  <c r="H1404" i="2"/>
  <c r="G1404" i="2"/>
  <c r="F1404" i="2"/>
  <c r="E1404" i="2"/>
  <c r="D1404" i="2"/>
  <c r="F1404" i="6" s="1"/>
  <c r="C1404" i="2"/>
  <c r="I1403" i="2" a="1"/>
  <c r="I1403" i="2" s="1"/>
  <c r="H1403" i="2"/>
  <c r="G1403" i="2"/>
  <c r="F1403" i="2"/>
  <c r="E1403" i="2"/>
  <c r="D1403" i="2"/>
  <c r="C1403" i="2"/>
  <c r="I1402" i="2" a="1"/>
  <c r="I1402" i="2" s="1"/>
  <c r="H1402" i="2"/>
  <c r="G1402" i="2"/>
  <c r="F1402" i="2"/>
  <c r="E1402" i="2"/>
  <c r="D1402" i="2"/>
  <c r="C1402" i="2"/>
  <c r="I1401" i="2" a="1"/>
  <c r="I1401" i="2" s="1"/>
  <c r="H1401" i="2"/>
  <c r="G1401" i="2"/>
  <c r="H1401" i="6" s="1"/>
  <c r="F1401" i="2"/>
  <c r="E1401" i="2"/>
  <c r="D1401" i="2"/>
  <c r="C1401" i="2"/>
  <c r="I1400" i="2" a="1"/>
  <c r="I1400" i="2" s="1"/>
  <c r="H1400" i="2"/>
  <c r="G1400" i="2"/>
  <c r="F1400" i="2"/>
  <c r="E1400" i="2"/>
  <c r="D1400" i="2"/>
  <c r="C1400" i="2"/>
  <c r="I1399" i="2" a="1"/>
  <c r="I1399" i="2" s="1"/>
  <c r="H1399" i="2"/>
  <c r="G1399" i="2"/>
  <c r="F1399" i="2"/>
  <c r="E1399" i="2"/>
  <c r="D1399" i="2"/>
  <c r="C1399" i="2"/>
  <c r="I1398" i="2" a="1"/>
  <c r="I1398" i="2" s="1"/>
  <c r="H1398" i="2"/>
  <c r="G1398" i="2"/>
  <c r="F1398" i="2"/>
  <c r="E1398" i="2"/>
  <c r="D1398" i="2"/>
  <c r="C1398" i="2"/>
  <c r="I1397" i="2" a="1"/>
  <c r="I1397" i="2" s="1"/>
  <c r="H1397" i="2"/>
  <c r="G1397" i="2"/>
  <c r="H1397" i="6" s="1"/>
  <c r="F1397" i="2"/>
  <c r="G1397" i="6" s="1"/>
  <c r="E1397" i="2"/>
  <c r="D1397" i="2"/>
  <c r="C1397" i="2"/>
  <c r="I1396" i="2" a="1"/>
  <c r="I1396" i="2" s="1"/>
  <c r="H1396" i="2"/>
  <c r="G1396" i="2"/>
  <c r="F1396" i="2"/>
  <c r="E1396" i="2"/>
  <c r="D1396" i="2"/>
  <c r="C1396" i="2"/>
  <c r="I1395" i="2" a="1"/>
  <c r="I1395" i="2" s="1"/>
  <c r="H1395" i="2"/>
  <c r="G1395" i="2"/>
  <c r="F1395" i="2"/>
  <c r="G1395" i="6" s="1"/>
  <c r="E1395" i="2"/>
  <c r="D1395" i="2"/>
  <c r="C1395" i="2"/>
  <c r="I1394" i="2" a="1"/>
  <c r="I1394" i="2" s="1"/>
  <c r="H1394" i="2"/>
  <c r="G1394" i="2"/>
  <c r="F1394" i="2"/>
  <c r="E1394" i="2"/>
  <c r="D1394" i="2"/>
  <c r="F1394" i="6" s="1"/>
  <c r="C1394" i="2"/>
  <c r="I1393" i="2" a="1"/>
  <c r="I1393" i="2" s="1"/>
  <c r="H1393" i="2"/>
  <c r="G1393" i="2"/>
  <c r="F1393" i="2"/>
  <c r="E1393" i="2"/>
  <c r="D1393" i="2"/>
  <c r="C1393" i="2"/>
  <c r="I1392" i="2" a="1"/>
  <c r="I1392" i="2" s="1"/>
  <c r="H1392" i="2"/>
  <c r="G1392" i="2"/>
  <c r="F1392" i="2"/>
  <c r="E1392" i="2"/>
  <c r="D1392" i="2"/>
  <c r="F1392" i="6" s="1"/>
  <c r="C1392" i="2"/>
  <c r="I1391" i="2" a="1"/>
  <c r="I1391" i="2" s="1"/>
  <c r="H1391" i="2"/>
  <c r="G1391" i="2"/>
  <c r="F1391" i="2"/>
  <c r="G1391" i="6" s="1"/>
  <c r="E1391" i="2"/>
  <c r="D1391" i="2"/>
  <c r="F1391" i="6" s="1"/>
  <c r="C1391" i="2"/>
  <c r="I1390" i="2" a="1"/>
  <c r="I1390" i="2" s="1"/>
  <c r="H1390" i="2"/>
  <c r="G1390" i="2"/>
  <c r="F1390" i="2"/>
  <c r="E1390" i="2"/>
  <c r="D1390" i="2"/>
  <c r="C1390" i="2"/>
  <c r="I1389" i="2" a="1"/>
  <c r="I1389" i="2" s="1"/>
  <c r="H1389" i="2"/>
  <c r="G1389" i="2"/>
  <c r="F1389" i="2"/>
  <c r="E1389" i="2"/>
  <c r="D1389" i="2"/>
  <c r="C1389" i="2"/>
  <c r="I1388" i="2" a="1"/>
  <c r="I1388" i="2" s="1"/>
  <c r="H1388" i="2"/>
  <c r="G1388" i="2"/>
  <c r="F1388" i="2"/>
  <c r="E1388" i="2"/>
  <c r="D1388" i="2"/>
  <c r="C1388" i="2"/>
  <c r="I1387" i="2" a="1"/>
  <c r="I1387" i="2" s="1"/>
  <c r="H1387" i="2"/>
  <c r="G1387" i="2"/>
  <c r="F1387" i="2"/>
  <c r="E1387" i="2"/>
  <c r="D1387" i="2"/>
  <c r="C1387" i="2"/>
  <c r="I1386" i="2" a="1"/>
  <c r="I1386" i="2" s="1"/>
  <c r="H1386" i="2"/>
  <c r="G1386" i="2"/>
  <c r="F1386" i="2"/>
  <c r="E1386" i="2"/>
  <c r="D1386" i="2"/>
  <c r="F1386" i="6" s="1"/>
  <c r="C1386" i="2"/>
  <c r="I1385" i="2" a="1"/>
  <c r="I1385" i="2" s="1"/>
  <c r="H1385" i="2"/>
  <c r="G1385" i="2"/>
  <c r="H1385" i="6" s="1"/>
  <c r="F1385" i="2"/>
  <c r="E1385" i="2"/>
  <c r="D1385" i="2"/>
  <c r="C1385" i="2"/>
  <c r="I1384" i="2" a="1"/>
  <c r="I1384" i="2" s="1"/>
  <c r="H1384" i="2"/>
  <c r="G1384" i="2"/>
  <c r="F1384" i="2"/>
  <c r="E1384" i="2"/>
  <c r="D1384" i="2"/>
  <c r="C1384" i="2"/>
  <c r="I1383" i="2" a="1"/>
  <c r="I1383" i="2" s="1"/>
  <c r="H1383" i="2"/>
  <c r="G1383" i="2"/>
  <c r="F1383" i="2"/>
  <c r="G1383" i="6" s="1"/>
  <c r="E1383" i="2"/>
  <c r="D1383" i="2"/>
  <c r="C1383" i="2"/>
  <c r="I1382" i="2" a="1"/>
  <c r="I1382" i="2" s="1"/>
  <c r="H1382" i="2"/>
  <c r="G1382" i="2"/>
  <c r="F1382" i="2"/>
  <c r="E1382" i="2"/>
  <c r="D1382" i="2"/>
  <c r="F1382" i="6" s="1"/>
  <c r="C1382" i="2"/>
  <c r="I1381" i="2" a="1"/>
  <c r="I1381" i="2" s="1"/>
  <c r="H1381" i="2"/>
  <c r="G1381" i="2"/>
  <c r="H1381" i="6" s="1"/>
  <c r="F1381" i="2"/>
  <c r="E1381" i="2"/>
  <c r="D1381" i="2"/>
  <c r="C1381" i="2"/>
  <c r="I1380" i="2" a="1"/>
  <c r="I1380" i="2" s="1"/>
  <c r="H1380" i="2"/>
  <c r="G1380" i="2"/>
  <c r="F1380" i="2"/>
  <c r="E1380" i="2"/>
  <c r="D1380" i="2"/>
  <c r="F1380" i="6" s="1"/>
  <c r="C1380" i="2"/>
  <c r="I1379" i="2" a="1"/>
  <c r="I1379" i="2" s="1"/>
  <c r="H1379" i="2"/>
  <c r="G1379" i="2"/>
  <c r="F1379" i="2"/>
  <c r="E1379" i="2"/>
  <c r="D1379" i="2"/>
  <c r="C1379" i="2"/>
  <c r="I1378" i="2" a="1"/>
  <c r="I1378" i="2" s="1"/>
  <c r="H1378" i="2"/>
  <c r="G1378" i="2"/>
  <c r="F1378" i="2"/>
  <c r="E1378" i="2"/>
  <c r="D1378" i="2"/>
  <c r="C1378" i="2"/>
  <c r="I1377" i="2" a="1"/>
  <c r="I1377" i="2" s="1"/>
  <c r="H1377" i="2"/>
  <c r="G1377" i="2"/>
  <c r="F1377" i="2"/>
  <c r="E1377" i="2"/>
  <c r="D1377" i="2"/>
  <c r="C1377" i="2"/>
  <c r="I1376" i="2" a="1"/>
  <c r="I1376" i="2" s="1"/>
  <c r="H1376" i="2"/>
  <c r="G1376" i="2"/>
  <c r="F1376" i="2"/>
  <c r="E1376" i="2"/>
  <c r="D1376" i="2"/>
  <c r="C1376" i="2"/>
  <c r="I1375" i="2" a="1"/>
  <c r="I1375" i="2" s="1"/>
  <c r="H1375" i="2"/>
  <c r="G1375" i="2"/>
  <c r="F1375" i="2"/>
  <c r="E1375" i="2"/>
  <c r="D1375" i="2"/>
  <c r="C1375" i="2"/>
  <c r="I1374" i="2" a="1"/>
  <c r="I1374" i="2" s="1"/>
  <c r="H1374" i="2"/>
  <c r="G1374" i="2"/>
  <c r="F1374" i="2"/>
  <c r="E1374" i="2"/>
  <c r="D1374" i="2"/>
  <c r="C1374" i="2"/>
  <c r="I1373" i="2" a="1"/>
  <c r="I1373" i="2" s="1"/>
  <c r="H1373" i="2"/>
  <c r="G1373" i="2"/>
  <c r="H1373" i="6" s="1"/>
  <c r="F1373" i="2"/>
  <c r="E1373" i="2"/>
  <c r="D1373" i="2"/>
  <c r="C1373" i="2"/>
  <c r="I1372" i="2" a="1"/>
  <c r="I1372" i="2" s="1"/>
  <c r="H1372" i="2"/>
  <c r="G1372" i="2"/>
  <c r="F1372" i="2"/>
  <c r="E1372" i="2"/>
  <c r="D1372" i="2"/>
  <c r="C1372" i="2"/>
  <c r="I1371" i="2" a="1"/>
  <c r="I1371" i="2" s="1"/>
  <c r="H1371" i="2"/>
  <c r="G1371" i="2"/>
  <c r="F1371" i="2"/>
  <c r="G1371" i="6" s="1"/>
  <c r="E1371" i="2"/>
  <c r="D1371" i="2"/>
  <c r="C1371" i="2"/>
  <c r="I1370" i="2" a="1"/>
  <c r="I1370" i="2" s="1"/>
  <c r="H1370" i="2"/>
  <c r="G1370" i="2"/>
  <c r="F1370" i="2"/>
  <c r="E1370" i="2"/>
  <c r="D1370" i="2"/>
  <c r="F1370" i="6" s="1"/>
  <c r="C1370" i="2"/>
  <c r="I1369" i="2" a="1"/>
  <c r="I1369" i="2" s="1"/>
  <c r="H1369" i="2"/>
  <c r="G1369" i="2"/>
  <c r="H1369" i="6" s="1"/>
  <c r="F1369" i="2"/>
  <c r="E1369" i="2"/>
  <c r="D1369" i="2"/>
  <c r="C1369" i="2"/>
  <c r="I1368" i="2" a="1"/>
  <c r="I1368" i="2" s="1"/>
  <c r="H1368" i="2"/>
  <c r="G1368" i="2"/>
  <c r="F1368" i="2"/>
  <c r="E1368" i="2"/>
  <c r="D1368" i="2"/>
  <c r="F1368" i="6" s="1"/>
  <c r="C1368" i="2"/>
  <c r="I1367" i="2" a="1"/>
  <c r="I1367" i="2" s="1"/>
  <c r="H1367" i="2"/>
  <c r="G1367" i="2"/>
  <c r="F1367" i="2"/>
  <c r="E1367" i="2"/>
  <c r="D1367" i="2"/>
  <c r="C1367" i="2"/>
  <c r="I1366" i="2" a="1"/>
  <c r="I1366" i="2" s="1"/>
  <c r="H1366" i="2"/>
  <c r="G1366" i="2"/>
  <c r="F1366" i="2"/>
  <c r="E1366" i="2"/>
  <c r="D1366" i="2"/>
  <c r="C1366" i="2"/>
  <c r="I1365" i="2" a="1"/>
  <c r="I1365" i="2" s="1"/>
  <c r="H1365" i="2"/>
  <c r="G1365" i="2"/>
  <c r="F1365" i="2"/>
  <c r="E1365" i="2"/>
  <c r="D1365" i="2"/>
  <c r="C1365" i="2"/>
  <c r="I1364" i="2" a="1"/>
  <c r="I1364" i="2" s="1"/>
  <c r="H1364" i="2"/>
  <c r="G1364" i="2"/>
  <c r="F1364" i="2"/>
  <c r="E1364" i="2"/>
  <c r="D1364" i="2"/>
  <c r="C1364" i="2"/>
  <c r="I1363" i="2" a="1"/>
  <c r="I1363" i="2" s="1"/>
  <c r="H1363" i="2"/>
  <c r="G1363" i="2"/>
  <c r="F1363" i="2"/>
  <c r="E1363" i="2"/>
  <c r="D1363" i="2"/>
  <c r="C1363" i="2"/>
  <c r="I1362" i="2" a="1"/>
  <c r="I1362" i="2" s="1"/>
  <c r="H1362" i="2"/>
  <c r="G1362" i="2"/>
  <c r="F1362" i="2"/>
  <c r="E1362" i="2"/>
  <c r="D1362" i="2"/>
  <c r="C1362" i="2"/>
  <c r="I1361" i="2" a="1"/>
  <c r="I1361" i="2" s="1"/>
  <c r="H1361" i="2"/>
  <c r="G1361" i="2"/>
  <c r="H1361" i="6" s="1"/>
  <c r="F1361" i="2"/>
  <c r="E1361" i="2"/>
  <c r="D1361" i="2"/>
  <c r="C1361" i="2"/>
  <c r="I1360" i="2" a="1"/>
  <c r="I1360" i="2" s="1"/>
  <c r="H1360" i="2"/>
  <c r="G1360" i="2"/>
  <c r="F1360" i="2"/>
  <c r="E1360" i="2"/>
  <c r="D1360" i="2"/>
  <c r="C1360" i="2"/>
  <c r="I1359" i="2" a="1"/>
  <c r="I1359" i="2" s="1"/>
  <c r="H1359" i="2"/>
  <c r="G1359" i="2"/>
  <c r="F1359" i="2"/>
  <c r="G1359" i="6" s="1"/>
  <c r="E1359" i="2"/>
  <c r="D1359" i="2"/>
  <c r="C1359" i="2"/>
  <c r="I1358" i="2" a="1"/>
  <c r="I1358" i="2" s="1"/>
  <c r="H1358" i="2"/>
  <c r="G1358" i="2"/>
  <c r="F1358" i="2"/>
  <c r="E1358" i="2"/>
  <c r="D1358" i="2"/>
  <c r="F1358" i="6" s="1"/>
  <c r="C1358" i="2"/>
  <c r="I1357" i="2" a="1"/>
  <c r="I1357" i="2" s="1"/>
  <c r="H1357" i="2"/>
  <c r="G1357" i="2"/>
  <c r="F1357" i="2"/>
  <c r="E1357" i="2"/>
  <c r="D1357" i="2"/>
  <c r="C1357" i="2"/>
  <c r="I1356" i="2" a="1"/>
  <c r="I1356" i="2" s="1"/>
  <c r="H1356" i="2"/>
  <c r="G1356" i="2"/>
  <c r="F1356" i="2"/>
  <c r="E1356" i="2"/>
  <c r="D1356" i="2"/>
  <c r="F1356" i="6" s="1"/>
  <c r="C1356" i="2"/>
  <c r="I1355" i="2" a="1"/>
  <c r="I1355" i="2" s="1"/>
  <c r="H1355" i="2"/>
  <c r="G1355" i="2"/>
  <c r="F1355" i="2"/>
  <c r="E1355" i="2"/>
  <c r="D1355" i="2"/>
  <c r="C1355" i="2"/>
  <c r="I1354" i="2" a="1"/>
  <c r="I1354" i="2" s="1"/>
  <c r="H1354" i="2"/>
  <c r="G1354" i="2"/>
  <c r="F1354" i="2"/>
  <c r="E1354" i="2"/>
  <c r="D1354" i="2"/>
  <c r="C1354" i="2"/>
  <c r="I1353" i="2" a="1"/>
  <c r="I1353" i="2" s="1"/>
  <c r="H1353" i="2"/>
  <c r="G1353" i="2"/>
  <c r="F1353" i="2"/>
  <c r="E1353" i="2"/>
  <c r="D1353" i="2"/>
  <c r="C1353" i="2"/>
  <c r="I1352" i="2" a="1"/>
  <c r="I1352" i="2" s="1"/>
  <c r="H1352" i="2"/>
  <c r="G1352" i="2"/>
  <c r="F1352" i="2"/>
  <c r="E1352" i="2"/>
  <c r="D1352" i="2"/>
  <c r="C1352" i="2"/>
  <c r="I1351" i="2" a="1"/>
  <c r="I1351" i="2" s="1"/>
  <c r="H1351" i="2"/>
  <c r="G1351" i="2"/>
  <c r="F1351" i="2"/>
  <c r="E1351" i="2"/>
  <c r="D1351" i="2"/>
  <c r="C1351" i="2"/>
  <c r="I1350" i="2" a="1"/>
  <c r="I1350" i="2" s="1"/>
  <c r="H1350" i="2"/>
  <c r="G1350" i="2"/>
  <c r="F1350" i="2"/>
  <c r="E1350" i="2"/>
  <c r="D1350" i="2"/>
  <c r="F1350" i="6" s="1"/>
  <c r="C1350" i="2"/>
  <c r="I1349" i="2" a="1"/>
  <c r="I1349" i="2" s="1"/>
  <c r="H1349" i="2"/>
  <c r="G1349" i="2"/>
  <c r="H1349" i="6" s="1"/>
  <c r="F1349" i="2"/>
  <c r="E1349" i="2"/>
  <c r="D1349" i="2"/>
  <c r="C1349" i="2"/>
  <c r="I1348" i="2" a="1"/>
  <c r="I1348" i="2" s="1"/>
  <c r="H1348" i="2"/>
  <c r="G1348" i="2"/>
  <c r="F1348" i="2"/>
  <c r="E1348" i="2"/>
  <c r="D1348" i="2"/>
  <c r="C1348" i="2"/>
  <c r="I1347" i="2" a="1"/>
  <c r="I1347" i="2" s="1"/>
  <c r="H1347" i="2"/>
  <c r="G1347" i="2"/>
  <c r="F1347" i="2"/>
  <c r="G1347" i="6" s="1"/>
  <c r="E1347" i="2"/>
  <c r="D1347" i="2"/>
  <c r="C1347" i="2"/>
  <c r="I1346" i="2" a="1"/>
  <c r="I1346" i="2" s="1"/>
  <c r="H1346" i="2"/>
  <c r="G1346" i="2"/>
  <c r="F1346" i="2"/>
  <c r="E1346" i="2"/>
  <c r="D1346" i="2"/>
  <c r="F1346" i="6" s="1"/>
  <c r="C1346" i="2"/>
  <c r="I1345" i="2" a="1"/>
  <c r="I1345" i="2" s="1"/>
  <c r="H1345" i="2"/>
  <c r="G1345" i="2"/>
  <c r="F1345" i="2"/>
  <c r="E1345" i="2"/>
  <c r="D1345" i="2"/>
  <c r="C1345" i="2"/>
  <c r="I1344" i="2" a="1"/>
  <c r="I1344" i="2" s="1"/>
  <c r="H1344" i="2"/>
  <c r="G1344" i="2"/>
  <c r="F1344" i="2"/>
  <c r="E1344" i="2"/>
  <c r="D1344" i="2"/>
  <c r="F1344" i="6" s="1"/>
  <c r="C1344" i="2"/>
  <c r="I1343" i="2" a="1"/>
  <c r="I1343" i="2" s="1"/>
  <c r="H1343" i="2"/>
  <c r="G1343" i="2"/>
  <c r="F1343" i="2"/>
  <c r="E1343" i="2"/>
  <c r="D1343" i="2"/>
  <c r="C1343" i="2"/>
  <c r="I1342" i="2" a="1"/>
  <c r="I1342" i="2" s="1"/>
  <c r="H1342" i="2"/>
  <c r="G1342" i="2"/>
  <c r="F1342" i="2"/>
  <c r="E1342" i="2"/>
  <c r="D1342" i="2"/>
  <c r="C1342" i="2"/>
  <c r="I1341" i="2" a="1"/>
  <c r="I1341" i="2" s="1"/>
  <c r="H1341" i="2"/>
  <c r="G1341" i="2"/>
  <c r="H1341" i="6" s="1"/>
  <c r="F1341" i="2"/>
  <c r="E1341" i="2"/>
  <c r="D1341" i="2"/>
  <c r="C1341" i="2"/>
  <c r="I1340" i="2" a="1"/>
  <c r="I1340" i="2" s="1"/>
  <c r="H1340" i="2"/>
  <c r="G1340" i="2"/>
  <c r="F1340" i="2"/>
  <c r="E1340" i="2"/>
  <c r="D1340" i="2"/>
  <c r="F1340" i="6" s="1"/>
  <c r="C1340" i="2"/>
  <c r="I1339" i="2" a="1"/>
  <c r="I1339" i="2" s="1"/>
  <c r="H1339" i="2"/>
  <c r="G1339" i="2"/>
  <c r="F1339" i="2"/>
  <c r="E1339" i="2"/>
  <c r="D1339" i="2"/>
  <c r="C1339" i="2"/>
  <c r="I1338" i="2" a="1"/>
  <c r="I1338" i="2" s="1"/>
  <c r="H1338" i="2"/>
  <c r="G1338" i="2"/>
  <c r="F1338" i="2"/>
  <c r="E1338" i="2"/>
  <c r="D1338" i="2"/>
  <c r="C1338" i="2"/>
  <c r="I1337" i="2" a="1"/>
  <c r="I1337" i="2" s="1"/>
  <c r="H1337" i="2"/>
  <c r="G1337" i="2"/>
  <c r="H1337" i="6" s="1"/>
  <c r="F1337" i="2"/>
  <c r="E1337" i="2"/>
  <c r="D1337" i="2"/>
  <c r="C1337" i="2"/>
  <c r="I1336" i="2" a="1"/>
  <c r="I1336" i="2" s="1"/>
  <c r="H1336" i="2"/>
  <c r="G1336" i="2"/>
  <c r="F1336" i="2"/>
  <c r="E1336" i="2"/>
  <c r="D1336" i="2"/>
  <c r="C1336" i="2"/>
  <c r="I1335" i="2" a="1"/>
  <c r="I1335" i="2" s="1"/>
  <c r="H1335" i="2"/>
  <c r="G1335" i="2"/>
  <c r="F1335" i="2"/>
  <c r="G1335" i="6" s="1"/>
  <c r="E1335" i="2"/>
  <c r="D1335" i="2"/>
  <c r="C1335" i="2"/>
  <c r="I1334" i="2" a="1"/>
  <c r="I1334" i="2" s="1"/>
  <c r="H1334" i="2"/>
  <c r="G1334" i="2"/>
  <c r="F1334" i="2"/>
  <c r="E1334" i="2"/>
  <c r="D1334" i="2"/>
  <c r="F1334" i="6" s="1"/>
  <c r="C1334" i="2"/>
  <c r="I1333" i="2" a="1"/>
  <c r="I1333" i="2" s="1"/>
  <c r="H1333" i="2"/>
  <c r="G1333" i="2"/>
  <c r="F1333" i="2"/>
  <c r="E1333" i="2"/>
  <c r="D1333" i="2"/>
  <c r="C1333" i="2"/>
  <c r="I1332" i="2" a="1"/>
  <c r="I1332" i="2" s="1"/>
  <c r="H1332" i="2"/>
  <c r="G1332" i="2"/>
  <c r="F1332" i="2"/>
  <c r="E1332" i="2"/>
  <c r="D1332" i="2"/>
  <c r="F1332" i="6" s="1"/>
  <c r="C1332" i="2"/>
  <c r="I1331" i="2" a="1"/>
  <c r="I1331" i="2" s="1"/>
  <c r="H1331" i="2"/>
  <c r="G1331" i="2"/>
  <c r="H1331" i="6" s="1"/>
  <c r="F1331" i="2"/>
  <c r="G1331" i="6" s="1"/>
  <c r="E1331" i="2"/>
  <c r="D1331" i="2"/>
  <c r="C1331" i="2"/>
  <c r="I1330" i="2" a="1"/>
  <c r="I1330" i="2" s="1"/>
  <c r="H1330" i="2"/>
  <c r="G1330" i="2"/>
  <c r="F1330" i="2"/>
  <c r="E1330" i="2"/>
  <c r="D1330" i="2"/>
  <c r="F1330" i="6" s="1"/>
  <c r="C1330" i="2"/>
  <c r="I1329" i="2" a="1"/>
  <c r="I1329" i="2" s="1"/>
  <c r="H1329" i="2"/>
  <c r="G1329" i="2"/>
  <c r="F1329" i="2"/>
  <c r="E1329" i="2"/>
  <c r="D1329" i="2"/>
  <c r="C1329" i="2"/>
  <c r="I1328" i="2" a="1"/>
  <c r="I1328" i="2" s="1"/>
  <c r="H1328" i="2"/>
  <c r="G1328" i="2"/>
  <c r="F1328" i="2"/>
  <c r="E1328" i="2"/>
  <c r="D1328" i="2"/>
  <c r="C1328" i="2"/>
  <c r="I1327" i="2" a="1"/>
  <c r="I1327" i="2" s="1"/>
  <c r="H1327" i="2"/>
  <c r="G1327" i="2"/>
  <c r="F1327" i="2"/>
  <c r="E1327" i="2"/>
  <c r="D1327" i="2"/>
  <c r="C1327" i="2"/>
  <c r="I1326" i="2" a="1"/>
  <c r="I1326" i="2" s="1"/>
  <c r="H1326" i="2"/>
  <c r="G1326" i="2"/>
  <c r="F1326" i="2"/>
  <c r="E1326" i="2"/>
  <c r="D1326" i="2"/>
  <c r="C1326" i="2"/>
  <c r="I1325" i="2" a="1"/>
  <c r="I1325" i="2" s="1"/>
  <c r="H1325" i="2"/>
  <c r="G1325" i="2"/>
  <c r="F1325" i="2"/>
  <c r="E1325" i="2"/>
  <c r="D1325" i="2"/>
  <c r="C1325" i="2"/>
  <c r="I1324" i="2" a="1"/>
  <c r="I1324" i="2" s="1"/>
  <c r="H1324" i="2"/>
  <c r="G1324" i="2"/>
  <c r="F1324" i="2"/>
  <c r="E1324" i="2"/>
  <c r="D1324" i="2"/>
  <c r="C1324" i="2"/>
  <c r="I1323" i="2" a="1"/>
  <c r="I1323" i="2" s="1"/>
  <c r="H1323" i="2"/>
  <c r="G1323" i="2"/>
  <c r="F1323" i="2"/>
  <c r="E1323" i="2"/>
  <c r="D1323" i="2"/>
  <c r="C1323" i="2"/>
  <c r="I1322" i="2" a="1"/>
  <c r="I1322" i="2" s="1"/>
  <c r="H1322" i="2"/>
  <c r="G1322" i="2"/>
  <c r="F1322" i="2"/>
  <c r="E1322" i="2"/>
  <c r="D1322" i="2"/>
  <c r="C1322" i="2"/>
  <c r="I1321" i="2" a="1"/>
  <c r="I1321" i="2" s="1"/>
  <c r="H1321" i="2"/>
  <c r="G1321" i="2"/>
  <c r="F1321" i="2"/>
  <c r="E1321" i="2"/>
  <c r="D1321" i="2"/>
  <c r="C1321" i="2"/>
  <c r="I1320" i="2" a="1"/>
  <c r="I1320" i="2" s="1"/>
  <c r="H1320" i="2"/>
  <c r="G1320" i="2"/>
  <c r="F1320" i="2"/>
  <c r="E1320" i="2"/>
  <c r="D1320" i="2"/>
  <c r="C1320" i="2"/>
  <c r="I1319" i="2" a="1"/>
  <c r="I1319" i="2" s="1"/>
  <c r="H1319" i="2"/>
  <c r="G1319" i="2"/>
  <c r="F1319" i="2"/>
  <c r="E1319" i="2"/>
  <c r="D1319" i="2"/>
  <c r="C1319" i="2"/>
  <c r="I1318" i="2" a="1"/>
  <c r="I1318" i="2" s="1"/>
  <c r="H1318" i="2"/>
  <c r="G1318" i="2"/>
  <c r="F1318" i="2"/>
  <c r="E1318" i="2"/>
  <c r="D1318" i="2"/>
  <c r="F1318" i="6" s="1"/>
  <c r="C1318" i="2"/>
  <c r="I1317" i="2" a="1"/>
  <c r="I1317" i="2" s="1"/>
  <c r="H1317" i="2"/>
  <c r="G1317" i="2"/>
  <c r="F1317" i="2"/>
  <c r="E1317" i="2"/>
  <c r="D1317" i="2"/>
  <c r="C1317" i="2"/>
  <c r="I1316" i="2" a="1"/>
  <c r="I1316" i="2" s="1"/>
  <c r="H1316" i="2"/>
  <c r="G1316" i="2"/>
  <c r="F1316" i="2"/>
  <c r="E1316" i="2"/>
  <c r="D1316" i="2"/>
  <c r="C1316" i="2"/>
  <c r="I1315" i="2" a="1"/>
  <c r="I1315" i="2" s="1"/>
  <c r="H1315" i="2"/>
  <c r="G1315" i="2"/>
  <c r="F1315" i="2"/>
  <c r="E1315" i="2"/>
  <c r="D1315" i="2"/>
  <c r="C1315" i="2"/>
  <c r="I1314" i="2" a="1"/>
  <c r="I1314" i="2" s="1"/>
  <c r="H1314" i="2"/>
  <c r="G1314" i="2"/>
  <c r="F1314" i="2"/>
  <c r="E1314" i="2"/>
  <c r="D1314" i="2"/>
  <c r="C1314" i="2"/>
  <c r="I1313" i="2" a="1"/>
  <c r="I1313" i="2" s="1"/>
  <c r="H1313" i="2"/>
  <c r="G1313" i="2"/>
  <c r="F1313" i="2"/>
  <c r="E1313" i="2"/>
  <c r="D1313" i="2"/>
  <c r="C1313" i="2"/>
  <c r="I1312" i="2" a="1"/>
  <c r="I1312" i="2" s="1"/>
  <c r="H1312" i="2"/>
  <c r="G1312" i="2"/>
  <c r="F1312" i="2"/>
  <c r="E1312" i="2"/>
  <c r="D1312" i="2"/>
  <c r="C1312" i="2"/>
  <c r="I1311" i="2" a="1"/>
  <c r="I1311" i="2" s="1"/>
  <c r="H1311" i="2"/>
  <c r="G1311" i="2"/>
  <c r="F1311" i="2"/>
  <c r="E1311" i="2"/>
  <c r="D1311" i="2"/>
  <c r="C1311" i="2"/>
  <c r="I1310" i="2" a="1"/>
  <c r="I1310" i="2" s="1"/>
  <c r="H1310" i="2"/>
  <c r="G1310" i="2"/>
  <c r="F1310" i="2"/>
  <c r="E1310" i="2"/>
  <c r="D1310" i="2"/>
  <c r="C1310" i="2"/>
  <c r="I1309" i="2" a="1"/>
  <c r="I1309" i="2" s="1"/>
  <c r="H1309" i="2"/>
  <c r="G1309" i="2"/>
  <c r="F1309" i="2"/>
  <c r="E1309" i="2"/>
  <c r="D1309" i="2"/>
  <c r="C1309" i="2"/>
  <c r="I1308" i="2" a="1"/>
  <c r="I1308" i="2" s="1"/>
  <c r="H1308" i="2"/>
  <c r="G1308" i="2"/>
  <c r="F1308" i="2"/>
  <c r="E1308" i="2"/>
  <c r="D1308" i="2"/>
  <c r="C1308" i="2"/>
  <c r="I1307" i="2" a="1"/>
  <c r="I1307" i="2" s="1"/>
  <c r="H1307" i="2"/>
  <c r="G1307" i="2"/>
  <c r="F1307" i="2"/>
  <c r="E1307" i="2"/>
  <c r="D1307" i="2"/>
  <c r="C1307" i="2"/>
  <c r="I1306" i="2" a="1"/>
  <c r="I1306" i="2" s="1"/>
  <c r="H1306" i="2"/>
  <c r="G1306" i="2"/>
  <c r="F1306" i="2"/>
  <c r="E1306" i="2"/>
  <c r="D1306" i="2"/>
  <c r="C1306" i="2"/>
  <c r="I1305" i="2" a="1"/>
  <c r="I1305" i="2" s="1"/>
  <c r="H1305" i="2"/>
  <c r="G1305" i="2"/>
  <c r="F1305" i="2"/>
  <c r="E1305" i="2"/>
  <c r="D1305" i="2"/>
  <c r="C1305" i="2"/>
  <c r="I1304" i="2" a="1"/>
  <c r="I1304" i="2" s="1"/>
  <c r="H1304" i="2"/>
  <c r="G1304" i="2"/>
  <c r="F1304" i="2"/>
  <c r="E1304" i="2"/>
  <c r="D1304" i="2"/>
  <c r="C1304" i="2"/>
  <c r="I1303" i="2" a="1"/>
  <c r="I1303" i="2" s="1"/>
  <c r="H1303" i="2"/>
  <c r="G1303" i="2"/>
  <c r="F1303" i="2"/>
  <c r="E1303" i="2"/>
  <c r="D1303" i="2"/>
  <c r="C1303" i="2"/>
  <c r="I1302" i="2" a="1"/>
  <c r="I1302" i="2" s="1"/>
  <c r="H1302" i="2"/>
  <c r="G1302" i="2"/>
  <c r="F1302" i="2"/>
  <c r="E1302" i="2"/>
  <c r="D1302" i="2"/>
  <c r="C1302" i="2"/>
  <c r="I1301" i="2" a="1"/>
  <c r="I1301" i="2" s="1"/>
  <c r="H1301" i="2"/>
  <c r="G1301" i="2"/>
  <c r="F1301" i="2"/>
  <c r="E1301" i="2"/>
  <c r="D1301" i="2"/>
  <c r="C1301" i="2"/>
  <c r="I1300" i="2" a="1"/>
  <c r="I1300" i="2" s="1"/>
  <c r="H1300" i="2"/>
  <c r="G1300" i="2"/>
  <c r="F1300" i="2"/>
  <c r="E1300" i="2"/>
  <c r="D1300" i="2"/>
  <c r="C1300" i="2"/>
  <c r="I1299" i="2" a="1"/>
  <c r="I1299" i="2" s="1"/>
  <c r="H1299" i="2"/>
  <c r="G1299" i="2"/>
  <c r="F1299" i="2"/>
  <c r="E1299" i="2"/>
  <c r="D1299" i="2"/>
  <c r="C1299" i="2"/>
  <c r="I1298" i="2" a="1"/>
  <c r="I1298" i="2" s="1"/>
  <c r="H1298" i="2"/>
  <c r="G1298" i="2"/>
  <c r="F1298" i="2"/>
  <c r="E1298" i="2"/>
  <c r="D1298" i="2"/>
  <c r="C1298" i="2"/>
  <c r="I1297" i="2" a="1"/>
  <c r="I1297" i="2" s="1"/>
  <c r="H1297" i="2"/>
  <c r="G1297" i="2"/>
  <c r="F1297" i="2"/>
  <c r="E1297" i="2"/>
  <c r="D1297" i="2"/>
  <c r="C1297" i="2"/>
  <c r="I1296" i="2" a="1"/>
  <c r="I1296" i="2" s="1"/>
  <c r="H1296" i="2"/>
  <c r="G1296" i="2"/>
  <c r="F1296" i="2"/>
  <c r="E1296" i="2"/>
  <c r="D1296" i="2"/>
  <c r="C1296" i="2"/>
  <c r="I1295" i="2" a="1"/>
  <c r="I1295" i="2" s="1"/>
  <c r="H1295" i="2"/>
  <c r="G1295" i="2"/>
  <c r="F1295" i="2"/>
  <c r="E1295" i="2"/>
  <c r="D1295" i="2"/>
  <c r="C1295" i="2"/>
  <c r="I1294" i="2" a="1"/>
  <c r="I1294" i="2" s="1"/>
  <c r="H1294" i="2"/>
  <c r="G1294" i="2"/>
  <c r="F1294" i="2"/>
  <c r="E1294" i="2"/>
  <c r="D1294" i="2"/>
  <c r="C1294" i="2"/>
  <c r="I1293" i="2" a="1"/>
  <c r="I1293" i="2" s="1"/>
  <c r="H1293" i="2"/>
  <c r="G1293" i="2"/>
  <c r="F1293" i="2"/>
  <c r="E1293" i="2"/>
  <c r="D1293" i="2"/>
  <c r="C1293" i="2"/>
  <c r="I1292" i="2" a="1"/>
  <c r="I1292" i="2" s="1"/>
  <c r="H1292" i="2"/>
  <c r="G1292" i="2"/>
  <c r="F1292" i="2"/>
  <c r="E1292" i="2"/>
  <c r="D1292" i="2"/>
  <c r="C1292" i="2"/>
  <c r="I1291" i="2" a="1"/>
  <c r="I1291" i="2" s="1"/>
  <c r="H1291" i="2"/>
  <c r="G1291" i="2"/>
  <c r="F1291" i="2"/>
  <c r="E1291" i="2"/>
  <c r="D1291" i="2"/>
  <c r="C1291" i="2"/>
  <c r="I1290" i="2" a="1"/>
  <c r="I1290" i="2" s="1"/>
  <c r="H1290" i="2"/>
  <c r="G1290" i="2"/>
  <c r="F1290" i="2"/>
  <c r="E1290" i="2"/>
  <c r="D1290" i="2"/>
  <c r="C1290" i="2"/>
  <c r="I1289" i="2" a="1"/>
  <c r="I1289" i="2" s="1"/>
  <c r="H1289" i="2"/>
  <c r="G1289" i="2"/>
  <c r="F1289" i="2"/>
  <c r="E1289" i="2"/>
  <c r="D1289" i="2"/>
  <c r="C1289" i="2"/>
  <c r="I1288" i="2" a="1"/>
  <c r="I1288" i="2" s="1"/>
  <c r="H1288" i="2"/>
  <c r="G1288" i="2"/>
  <c r="F1288" i="2"/>
  <c r="E1288" i="2"/>
  <c r="D1288" i="2"/>
  <c r="C1288" i="2"/>
  <c r="I1287" i="2" a="1"/>
  <c r="I1287" i="2" s="1"/>
  <c r="H1287" i="2"/>
  <c r="G1287" i="2"/>
  <c r="F1287" i="2"/>
  <c r="E1287" i="2"/>
  <c r="D1287" i="2"/>
  <c r="C1287" i="2"/>
  <c r="I1286" i="2" a="1"/>
  <c r="I1286" i="2" s="1"/>
  <c r="H1286" i="2"/>
  <c r="G1286" i="2"/>
  <c r="F1286" i="2"/>
  <c r="E1286" i="2"/>
  <c r="D1286" i="2"/>
  <c r="C1286" i="2"/>
  <c r="I1285" i="2" a="1"/>
  <c r="I1285" i="2" s="1"/>
  <c r="H1285" i="2"/>
  <c r="G1285" i="2"/>
  <c r="F1285" i="2"/>
  <c r="E1285" i="2"/>
  <c r="D1285" i="2"/>
  <c r="C1285" i="2"/>
  <c r="I1284" i="2" a="1"/>
  <c r="I1284" i="2" s="1"/>
  <c r="H1284" i="2"/>
  <c r="G1284" i="2"/>
  <c r="F1284" i="2"/>
  <c r="E1284" i="2"/>
  <c r="D1284" i="2"/>
  <c r="C1284" i="2"/>
  <c r="I1283" i="2" a="1"/>
  <c r="I1283" i="2" s="1"/>
  <c r="H1283" i="2"/>
  <c r="G1283" i="2"/>
  <c r="F1283" i="2"/>
  <c r="E1283" i="2"/>
  <c r="D1283" i="2"/>
  <c r="C1283" i="2"/>
  <c r="I1282" i="2" a="1"/>
  <c r="I1282" i="2" s="1"/>
  <c r="H1282" i="2"/>
  <c r="G1282" i="2"/>
  <c r="F1282" i="2"/>
  <c r="E1282" i="2"/>
  <c r="D1282" i="2"/>
  <c r="C1282" i="2"/>
  <c r="I1281" i="2" a="1"/>
  <c r="I1281" i="2" s="1"/>
  <c r="H1281" i="2"/>
  <c r="G1281" i="2"/>
  <c r="F1281" i="2"/>
  <c r="E1281" i="2"/>
  <c r="D1281" i="2"/>
  <c r="C1281" i="2"/>
  <c r="I1280" i="2" a="1"/>
  <c r="I1280" i="2" s="1"/>
  <c r="H1280" i="2"/>
  <c r="G1280" i="2"/>
  <c r="F1280" i="2"/>
  <c r="E1280" i="2"/>
  <c r="D1280" i="2"/>
  <c r="C1280" i="2"/>
  <c r="I1279" i="2" a="1"/>
  <c r="I1279" i="2" s="1"/>
  <c r="H1279" i="2"/>
  <c r="G1279" i="2"/>
  <c r="F1279" i="2"/>
  <c r="E1279" i="2"/>
  <c r="D1279" i="2"/>
  <c r="C1279" i="2"/>
  <c r="I1278" i="2" a="1"/>
  <c r="I1278" i="2" s="1"/>
  <c r="H1278" i="2"/>
  <c r="G1278" i="2"/>
  <c r="F1278" i="2"/>
  <c r="E1278" i="2"/>
  <c r="D1278" i="2"/>
  <c r="C1278" i="2"/>
  <c r="I1277" i="2" a="1"/>
  <c r="I1277" i="2" s="1"/>
  <c r="H1277" i="2"/>
  <c r="G1277" i="2"/>
  <c r="F1277" i="2"/>
  <c r="E1277" i="2"/>
  <c r="D1277" i="2"/>
  <c r="C1277" i="2"/>
  <c r="I1276" i="2" a="1"/>
  <c r="I1276" i="2" s="1"/>
  <c r="H1276" i="2"/>
  <c r="G1276" i="2"/>
  <c r="F1276" i="2"/>
  <c r="E1276" i="2"/>
  <c r="D1276" i="2"/>
  <c r="C1276" i="2"/>
  <c r="I1275" i="2" a="1"/>
  <c r="I1275" i="2" s="1"/>
  <c r="H1275" i="2"/>
  <c r="G1275" i="2"/>
  <c r="F1275" i="2"/>
  <c r="E1275" i="2"/>
  <c r="D1275" i="2"/>
  <c r="C1275" i="2"/>
  <c r="I1274" i="2" a="1"/>
  <c r="I1274" i="2" s="1"/>
  <c r="H1274" i="2"/>
  <c r="G1274" i="2"/>
  <c r="F1274" i="2"/>
  <c r="E1274" i="2"/>
  <c r="D1274" i="2"/>
  <c r="C1274" i="2"/>
  <c r="I1273" i="2" a="1"/>
  <c r="I1273" i="2" s="1"/>
  <c r="H1273" i="2"/>
  <c r="G1273" i="2"/>
  <c r="F1273" i="2"/>
  <c r="E1273" i="2"/>
  <c r="D1273" i="2"/>
  <c r="C1273" i="2"/>
  <c r="I1272" i="2" a="1"/>
  <c r="I1272" i="2" s="1"/>
  <c r="H1272" i="2"/>
  <c r="G1272" i="2"/>
  <c r="F1272" i="2"/>
  <c r="E1272" i="2"/>
  <c r="D1272" i="2"/>
  <c r="C1272" i="2"/>
  <c r="I1271" i="2" a="1"/>
  <c r="I1271" i="2" s="1"/>
  <c r="H1271" i="2"/>
  <c r="G1271" i="2"/>
  <c r="F1271" i="2"/>
  <c r="E1271" i="2"/>
  <c r="D1271" i="2"/>
  <c r="C1271" i="2"/>
  <c r="I1270" i="2" a="1"/>
  <c r="I1270" i="2" s="1"/>
  <c r="H1270" i="2"/>
  <c r="G1270" i="2"/>
  <c r="F1270" i="2"/>
  <c r="E1270" i="2"/>
  <c r="D1270" i="2"/>
  <c r="C1270" i="2"/>
  <c r="I1269" i="2" a="1"/>
  <c r="I1269" i="2" s="1"/>
  <c r="H1269" i="2"/>
  <c r="G1269" i="2"/>
  <c r="F1269" i="2"/>
  <c r="E1269" i="2"/>
  <c r="D1269" i="2"/>
  <c r="C1269" i="2"/>
  <c r="I1268" i="2" a="1"/>
  <c r="I1268" i="2" s="1"/>
  <c r="H1268" i="2"/>
  <c r="G1268" i="2"/>
  <c r="F1268" i="2"/>
  <c r="E1268" i="2"/>
  <c r="D1268" i="2"/>
  <c r="C1268" i="2"/>
  <c r="I1267" i="2" a="1"/>
  <c r="I1267" i="2" s="1"/>
  <c r="H1267" i="2"/>
  <c r="G1267" i="2"/>
  <c r="F1267" i="2"/>
  <c r="E1267" i="2"/>
  <c r="D1267" i="2"/>
  <c r="C1267" i="2"/>
  <c r="I1266" i="2" a="1"/>
  <c r="I1266" i="2" s="1"/>
  <c r="H1266" i="2"/>
  <c r="G1266" i="2"/>
  <c r="F1266" i="2"/>
  <c r="E1266" i="2"/>
  <c r="D1266" i="2"/>
  <c r="C1266" i="2"/>
  <c r="I1265" i="2" a="1"/>
  <c r="I1265" i="2" s="1"/>
  <c r="H1265" i="2"/>
  <c r="G1265" i="2"/>
  <c r="F1265" i="2"/>
  <c r="E1265" i="2"/>
  <c r="D1265" i="2"/>
  <c r="C1265" i="2"/>
  <c r="I1264" i="2" a="1"/>
  <c r="I1264" i="2" s="1"/>
  <c r="H1264" i="2"/>
  <c r="G1264" i="2"/>
  <c r="F1264" i="2"/>
  <c r="E1264" i="2"/>
  <c r="D1264" i="2"/>
  <c r="C1264" i="2"/>
  <c r="I1263" i="2" a="1"/>
  <c r="I1263" i="2" s="1"/>
  <c r="H1263" i="2"/>
  <c r="G1263" i="2"/>
  <c r="F1263" i="2"/>
  <c r="E1263" i="2"/>
  <c r="D1263" i="2"/>
  <c r="C1263" i="2"/>
  <c r="I1262" i="2" a="1"/>
  <c r="I1262" i="2" s="1"/>
  <c r="H1262" i="2"/>
  <c r="G1262" i="2"/>
  <c r="F1262" i="2"/>
  <c r="E1262" i="2"/>
  <c r="D1262" i="2"/>
  <c r="C1262" i="2"/>
  <c r="I1261" i="2" a="1"/>
  <c r="I1261" i="2" s="1"/>
  <c r="H1261" i="2"/>
  <c r="G1261" i="2"/>
  <c r="F1261" i="2"/>
  <c r="E1261" i="2"/>
  <c r="D1261" i="2"/>
  <c r="C1261" i="2"/>
  <c r="I1260" i="2" a="1"/>
  <c r="I1260" i="2" s="1"/>
  <c r="H1260" i="2"/>
  <c r="G1260" i="2"/>
  <c r="F1260" i="2"/>
  <c r="E1260" i="2"/>
  <c r="D1260" i="2"/>
  <c r="C1260" i="2"/>
  <c r="I1259" i="2" a="1"/>
  <c r="I1259" i="2" s="1"/>
  <c r="H1259" i="2"/>
  <c r="G1259" i="2"/>
  <c r="F1259" i="2"/>
  <c r="E1259" i="2"/>
  <c r="D1259" i="2"/>
  <c r="C1259" i="2"/>
  <c r="I1258" i="2" a="1"/>
  <c r="I1258" i="2" s="1"/>
  <c r="H1258" i="2"/>
  <c r="G1258" i="2"/>
  <c r="F1258" i="2"/>
  <c r="E1258" i="2"/>
  <c r="D1258" i="2"/>
  <c r="C1258" i="2"/>
  <c r="I1257" i="2" a="1"/>
  <c r="I1257" i="2" s="1"/>
  <c r="H1257" i="2"/>
  <c r="G1257" i="2"/>
  <c r="F1257" i="2"/>
  <c r="E1257" i="2"/>
  <c r="D1257" i="2"/>
  <c r="C1257" i="2"/>
  <c r="I1256" i="2" a="1"/>
  <c r="I1256" i="2" s="1"/>
  <c r="H1256" i="2"/>
  <c r="G1256" i="2"/>
  <c r="F1256" i="2"/>
  <c r="E1256" i="2"/>
  <c r="D1256" i="2"/>
  <c r="C1256" i="2"/>
  <c r="I1255" i="2" a="1"/>
  <c r="I1255" i="2" s="1"/>
  <c r="H1255" i="2"/>
  <c r="G1255" i="2"/>
  <c r="F1255" i="2"/>
  <c r="E1255" i="2"/>
  <c r="D1255" i="2"/>
  <c r="C1255" i="2"/>
  <c r="I1254" i="2" a="1"/>
  <c r="I1254" i="2" s="1"/>
  <c r="H1254" i="2"/>
  <c r="G1254" i="2"/>
  <c r="F1254" i="2"/>
  <c r="E1254" i="2"/>
  <c r="D1254" i="2"/>
  <c r="C1254" i="2"/>
  <c r="I1253" i="2" a="1"/>
  <c r="I1253" i="2" s="1"/>
  <c r="H1253" i="2"/>
  <c r="G1253" i="2"/>
  <c r="F1253" i="2"/>
  <c r="E1253" i="2"/>
  <c r="D1253" i="2"/>
  <c r="C1253" i="2"/>
  <c r="I1252" i="2" a="1"/>
  <c r="I1252" i="2" s="1"/>
  <c r="H1252" i="2"/>
  <c r="G1252" i="2"/>
  <c r="F1252" i="2"/>
  <c r="E1252" i="2"/>
  <c r="D1252" i="2"/>
  <c r="C1252" i="2"/>
  <c r="I1251" i="2" a="1"/>
  <c r="I1251" i="2" s="1"/>
  <c r="H1251" i="2"/>
  <c r="G1251" i="2"/>
  <c r="F1251" i="2"/>
  <c r="E1251" i="2"/>
  <c r="D1251" i="2"/>
  <c r="C1251" i="2"/>
  <c r="I1250" i="2" a="1"/>
  <c r="I1250" i="2" s="1"/>
  <c r="H1250" i="2"/>
  <c r="G1250" i="2"/>
  <c r="F1250" i="2"/>
  <c r="E1250" i="2"/>
  <c r="D1250" i="2"/>
  <c r="C1250" i="2"/>
  <c r="I1249" i="2" a="1"/>
  <c r="I1249" i="2" s="1"/>
  <c r="H1249" i="2"/>
  <c r="G1249" i="2"/>
  <c r="F1249" i="2"/>
  <c r="E1249" i="2"/>
  <c r="D1249" i="2"/>
  <c r="C1249" i="2"/>
  <c r="I1248" i="2" a="1"/>
  <c r="I1248" i="2" s="1"/>
  <c r="H1248" i="2"/>
  <c r="G1248" i="2"/>
  <c r="F1248" i="2"/>
  <c r="E1248" i="2"/>
  <c r="D1248" i="2"/>
  <c r="C1248" i="2"/>
  <c r="I1247" i="2" a="1"/>
  <c r="I1247" i="2" s="1"/>
  <c r="H1247" i="2"/>
  <c r="G1247" i="2"/>
  <c r="F1247" i="2"/>
  <c r="E1247" i="2"/>
  <c r="D1247" i="2"/>
  <c r="C1247" i="2"/>
  <c r="I1246" i="2" a="1"/>
  <c r="I1246" i="2" s="1"/>
  <c r="H1246" i="2"/>
  <c r="G1246" i="2"/>
  <c r="F1246" i="2"/>
  <c r="E1246" i="2"/>
  <c r="D1246" i="2"/>
  <c r="C1246" i="2"/>
  <c r="I1245" i="2" a="1"/>
  <c r="I1245" i="2" s="1"/>
  <c r="H1245" i="2"/>
  <c r="G1245" i="2"/>
  <c r="F1245" i="2"/>
  <c r="E1245" i="2"/>
  <c r="D1245" i="2"/>
  <c r="C1245" i="2"/>
  <c r="I1244" i="2" a="1"/>
  <c r="I1244" i="2" s="1"/>
  <c r="H1244" i="2"/>
  <c r="G1244" i="2"/>
  <c r="F1244" i="2"/>
  <c r="E1244" i="2"/>
  <c r="D1244" i="2"/>
  <c r="C1244" i="2"/>
  <c r="I1243" i="2" a="1"/>
  <c r="I1243" i="2" s="1"/>
  <c r="H1243" i="2"/>
  <c r="G1243" i="2"/>
  <c r="F1243" i="2"/>
  <c r="E1243" i="2"/>
  <c r="D1243" i="2"/>
  <c r="C1243" i="2"/>
  <c r="I1242" i="2" a="1"/>
  <c r="I1242" i="2" s="1"/>
  <c r="H1242" i="2"/>
  <c r="G1242" i="2"/>
  <c r="F1242" i="2"/>
  <c r="E1242" i="2"/>
  <c r="D1242" i="2"/>
  <c r="C1242" i="2"/>
  <c r="I1241" i="2" a="1"/>
  <c r="I1241" i="2" s="1"/>
  <c r="H1241" i="2"/>
  <c r="G1241" i="2"/>
  <c r="F1241" i="2"/>
  <c r="E1241" i="2"/>
  <c r="D1241" i="2"/>
  <c r="C1241" i="2"/>
  <c r="I1240" i="2" a="1"/>
  <c r="I1240" i="2" s="1"/>
  <c r="H1240" i="2"/>
  <c r="G1240" i="2"/>
  <c r="F1240" i="2"/>
  <c r="E1240" i="2"/>
  <c r="D1240" i="2"/>
  <c r="C1240" i="2"/>
  <c r="I1239" i="2" a="1"/>
  <c r="I1239" i="2" s="1"/>
  <c r="H1239" i="2"/>
  <c r="G1239" i="2"/>
  <c r="F1239" i="2"/>
  <c r="E1239" i="2"/>
  <c r="D1239" i="2"/>
  <c r="C1239" i="2"/>
  <c r="I1238" i="2" a="1"/>
  <c r="I1238" i="2" s="1"/>
  <c r="H1238" i="2"/>
  <c r="G1238" i="2"/>
  <c r="F1238" i="2"/>
  <c r="E1238" i="2"/>
  <c r="D1238" i="2"/>
  <c r="C1238" i="2"/>
  <c r="I1237" i="2" a="1"/>
  <c r="I1237" i="2" s="1"/>
  <c r="H1237" i="2"/>
  <c r="G1237" i="2"/>
  <c r="F1237" i="2"/>
  <c r="E1237" i="2"/>
  <c r="D1237" i="2"/>
  <c r="C1237" i="2"/>
  <c r="I1236" i="2" a="1"/>
  <c r="I1236" i="2" s="1"/>
  <c r="H1236" i="2"/>
  <c r="G1236" i="2"/>
  <c r="F1236" i="2"/>
  <c r="E1236" i="2"/>
  <c r="D1236" i="2"/>
  <c r="C1236" i="2"/>
  <c r="I1235" i="2" a="1"/>
  <c r="I1235" i="2" s="1"/>
  <c r="H1235" i="2"/>
  <c r="G1235" i="2"/>
  <c r="F1235" i="2"/>
  <c r="E1235" i="2"/>
  <c r="D1235" i="2"/>
  <c r="C1235" i="2"/>
  <c r="I1234" i="2" a="1"/>
  <c r="I1234" i="2" s="1"/>
  <c r="H1234" i="2"/>
  <c r="G1234" i="2"/>
  <c r="F1234" i="2"/>
  <c r="E1234" i="2"/>
  <c r="D1234" i="2"/>
  <c r="C1234" i="2"/>
  <c r="I1233" i="2" a="1"/>
  <c r="I1233" i="2" s="1"/>
  <c r="H1233" i="2"/>
  <c r="G1233" i="2"/>
  <c r="F1233" i="2"/>
  <c r="E1233" i="2"/>
  <c r="D1233" i="2"/>
  <c r="C1233" i="2"/>
  <c r="I1232" i="2" a="1"/>
  <c r="I1232" i="2" s="1"/>
  <c r="H1232" i="2"/>
  <c r="G1232" i="2"/>
  <c r="F1232" i="2"/>
  <c r="E1232" i="2"/>
  <c r="D1232" i="2"/>
  <c r="C1232" i="2"/>
  <c r="I1231" i="2" a="1"/>
  <c r="I1231" i="2" s="1"/>
  <c r="H1231" i="2"/>
  <c r="G1231" i="2"/>
  <c r="F1231" i="2"/>
  <c r="E1231" i="2"/>
  <c r="D1231" i="2"/>
  <c r="C1231" i="2"/>
  <c r="I1230" i="2" a="1"/>
  <c r="I1230" i="2" s="1"/>
  <c r="H1230" i="2"/>
  <c r="G1230" i="2"/>
  <c r="F1230" i="2"/>
  <c r="E1230" i="2"/>
  <c r="D1230" i="2"/>
  <c r="C1230" i="2"/>
  <c r="I1229" i="2" a="1"/>
  <c r="I1229" i="2" s="1"/>
  <c r="H1229" i="2"/>
  <c r="G1229" i="2"/>
  <c r="F1229" i="2"/>
  <c r="E1229" i="2"/>
  <c r="D1229" i="2"/>
  <c r="C1229" i="2"/>
  <c r="I1228" i="2" a="1"/>
  <c r="I1228" i="2" s="1"/>
  <c r="H1228" i="2"/>
  <c r="G1228" i="2"/>
  <c r="F1228" i="2"/>
  <c r="E1228" i="2"/>
  <c r="D1228" i="2"/>
  <c r="C1228" i="2"/>
  <c r="I1227" i="2" a="1"/>
  <c r="I1227" i="2" s="1"/>
  <c r="H1227" i="2"/>
  <c r="G1227" i="2"/>
  <c r="F1227" i="2"/>
  <c r="E1227" i="2"/>
  <c r="D1227" i="2"/>
  <c r="C1227" i="2"/>
  <c r="I1226" i="2" a="1"/>
  <c r="I1226" i="2" s="1"/>
  <c r="H1226" i="2"/>
  <c r="G1226" i="2"/>
  <c r="F1226" i="2"/>
  <c r="E1226" i="2"/>
  <c r="D1226" i="2"/>
  <c r="C1226" i="2"/>
  <c r="I1225" i="2" a="1"/>
  <c r="I1225" i="2" s="1"/>
  <c r="H1225" i="2"/>
  <c r="G1225" i="2"/>
  <c r="F1225" i="2"/>
  <c r="E1225" i="2"/>
  <c r="D1225" i="2"/>
  <c r="C1225" i="2"/>
  <c r="I1224" i="2" a="1"/>
  <c r="I1224" i="2" s="1"/>
  <c r="H1224" i="2"/>
  <c r="G1224" i="2"/>
  <c r="F1224" i="2"/>
  <c r="E1224" i="2"/>
  <c r="D1224" i="2"/>
  <c r="C1224" i="2"/>
  <c r="I1223" i="2" a="1"/>
  <c r="I1223" i="2" s="1"/>
  <c r="H1223" i="2"/>
  <c r="G1223" i="2"/>
  <c r="F1223" i="2"/>
  <c r="E1223" i="2"/>
  <c r="D1223" i="2"/>
  <c r="C1223" i="2"/>
  <c r="I1222" i="2" a="1"/>
  <c r="I1222" i="2" s="1"/>
  <c r="H1222" i="2"/>
  <c r="G1222" i="2"/>
  <c r="F1222" i="2"/>
  <c r="E1222" i="2"/>
  <c r="D1222" i="2"/>
  <c r="C1222" i="2"/>
  <c r="I1221" i="2" a="1"/>
  <c r="I1221" i="2" s="1"/>
  <c r="H1221" i="2"/>
  <c r="G1221" i="2"/>
  <c r="F1221" i="2"/>
  <c r="E1221" i="2"/>
  <c r="D1221" i="2"/>
  <c r="C1221" i="2"/>
  <c r="I1220" i="2" a="1"/>
  <c r="I1220" i="2" s="1"/>
  <c r="H1220" i="2"/>
  <c r="G1220" i="2"/>
  <c r="F1220" i="2"/>
  <c r="E1220" i="2"/>
  <c r="D1220" i="2"/>
  <c r="C1220" i="2"/>
  <c r="I1219" i="2" a="1"/>
  <c r="I1219" i="2" s="1"/>
  <c r="H1219" i="2"/>
  <c r="G1219" i="2"/>
  <c r="F1219" i="2"/>
  <c r="E1219" i="2"/>
  <c r="D1219" i="2"/>
  <c r="C1219" i="2"/>
  <c r="I1218" i="2" a="1"/>
  <c r="I1218" i="2" s="1"/>
  <c r="H1218" i="2"/>
  <c r="G1218" i="2"/>
  <c r="F1218" i="2"/>
  <c r="E1218" i="2"/>
  <c r="D1218" i="2"/>
  <c r="C1218" i="2"/>
  <c r="I1217" i="2" a="1"/>
  <c r="I1217" i="2" s="1"/>
  <c r="H1217" i="2"/>
  <c r="G1217" i="2"/>
  <c r="F1217" i="2"/>
  <c r="E1217" i="2"/>
  <c r="D1217" i="2"/>
  <c r="C1217" i="2"/>
  <c r="I1216" i="2" a="1"/>
  <c r="I1216" i="2" s="1"/>
  <c r="H1216" i="2"/>
  <c r="G1216" i="2"/>
  <c r="F1216" i="2"/>
  <c r="E1216" i="2"/>
  <c r="D1216" i="2"/>
  <c r="C1216" i="2"/>
  <c r="I1215" i="2" a="1"/>
  <c r="I1215" i="2" s="1"/>
  <c r="H1215" i="2"/>
  <c r="G1215" i="2"/>
  <c r="F1215" i="2"/>
  <c r="E1215" i="2"/>
  <c r="D1215" i="2"/>
  <c r="C1215" i="2"/>
  <c r="I1214" i="2" a="1"/>
  <c r="I1214" i="2" s="1"/>
  <c r="H1214" i="2"/>
  <c r="G1214" i="2"/>
  <c r="F1214" i="2"/>
  <c r="E1214" i="2"/>
  <c r="D1214" i="2"/>
  <c r="C1214" i="2"/>
  <c r="I1213" i="2" a="1"/>
  <c r="I1213" i="2" s="1"/>
  <c r="H1213" i="2"/>
  <c r="G1213" i="2"/>
  <c r="F1213" i="2"/>
  <c r="E1213" i="2"/>
  <c r="D1213" i="2"/>
  <c r="C1213" i="2"/>
  <c r="I1212" i="2" a="1"/>
  <c r="I1212" i="2" s="1"/>
  <c r="H1212" i="2"/>
  <c r="G1212" i="2"/>
  <c r="F1212" i="2"/>
  <c r="E1212" i="2"/>
  <c r="D1212" i="2"/>
  <c r="C1212" i="2"/>
  <c r="I1211" i="2" a="1"/>
  <c r="I1211" i="2" s="1"/>
  <c r="H1211" i="2"/>
  <c r="G1211" i="2"/>
  <c r="F1211" i="2"/>
  <c r="E1211" i="2"/>
  <c r="D1211" i="2"/>
  <c r="C1211" i="2"/>
  <c r="I1210" i="2" a="1"/>
  <c r="I1210" i="2" s="1"/>
  <c r="H1210" i="2"/>
  <c r="G1210" i="2"/>
  <c r="F1210" i="2"/>
  <c r="E1210" i="2"/>
  <c r="D1210" i="2"/>
  <c r="C1210" i="2"/>
  <c r="I1209" i="2" a="1"/>
  <c r="I1209" i="2" s="1"/>
  <c r="H1209" i="2"/>
  <c r="G1209" i="2"/>
  <c r="F1209" i="2"/>
  <c r="E1209" i="2"/>
  <c r="D1209" i="2"/>
  <c r="C1209" i="2"/>
  <c r="I1208" i="2" a="1"/>
  <c r="I1208" i="2" s="1"/>
  <c r="H1208" i="2"/>
  <c r="G1208" i="2"/>
  <c r="F1208" i="2"/>
  <c r="E1208" i="2"/>
  <c r="D1208" i="2"/>
  <c r="C1208" i="2"/>
  <c r="I1207" i="2" a="1"/>
  <c r="I1207" i="2" s="1"/>
  <c r="H1207" i="2"/>
  <c r="G1207" i="2"/>
  <c r="F1207" i="2"/>
  <c r="E1207" i="2"/>
  <c r="D1207" i="2"/>
  <c r="C1207" i="2"/>
  <c r="I1206" i="2" a="1"/>
  <c r="I1206" i="2" s="1"/>
  <c r="H1206" i="2"/>
  <c r="G1206" i="2"/>
  <c r="F1206" i="2"/>
  <c r="E1206" i="2"/>
  <c r="D1206" i="2"/>
  <c r="C1206" i="2"/>
  <c r="I1205" i="2" a="1"/>
  <c r="I1205" i="2" s="1"/>
  <c r="H1205" i="2"/>
  <c r="G1205" i="2"/>
  <c r="F1205" i="2"/>
  <c r="E1205" i="2"/>
  <c r="D1205" i="2"/>
  <c r="C1205" i="2"/>
  <c r="I1204" i="2" a="1"/>
  <c r="I1204" i="2" s="1"/>
  <c r="H1204" i="2"/>
  <c r="G1204" i="2"/>
  <c r="F1204" i="2"/>
  <c r="E1204" i="2"/>
  <c r="D1204" i="2"/>
  <c r="C1204" i="2"/>
  <c r="I1203" i="2" a="1"/>
  <c r="I1203" i="2" s="1"/>
  <c r="H1203" i="2"/>
  <c r="G1203" i="2"/>
  <c r="F1203" i="2"/>
  <c r="E1203" i="2"/>
  <c r="D1203" i="2"/>
  <c r="C1203" i="2"/>
  <c r="I1202" i="2" a="1"/>
  <c r="I1202" i="2" s="1"/>
  <c r="H1202" i="2"/>
  <c r="G1202" i="2"/>
  <c r="F1202" i="2"/>
  <c r="E1202" i="2"/>
  <c r="D1202" i="2"/>
  <c r="C1202" i="2"/>
  <c r="I1201" i="2" a="1"/>
  <c r="I1201" i="2" s="1"/>
  <c r="H1201" i="2"/>
  <c r="G1201" i="2"/>
  <c r="F1201" i="2"/>
  <c r="E1201" i="2"/>
  <c r="D1201" i="2"/>
  <c r="C1201" i="2"/>
  <c r="I1200" i="2" a="1"/>
  <c r="I1200" i="2" s="1"/>
  <c r="H1200" i="2"/>
  <c r="G1200" i="2"/>
  <c r="F1200" i="2"/>
  <c r="E1200" i="2"/>
  <c r="D1200" i="2"/>
  <c r="C1200" i="2"/>
  <c r="I1199" i="2" a="1"/>
  <c r="I1199" i="2" s="1"/>
  <c r="H1199" i="2"/>
  <c r="G1199" i="2"/>
  <c r="F1199" i="2"/>
  <c r="E1199" i="2"/>
  <c r="D1199" i="2"/>
  <c r="C1199" i="2"/>
  <c r="I1198" i="2" a="1"/>
  <c r="I1198" i="2" s="1"/>
  <c r="H1198" i="2"/>
  <c r="G1198" i="2"/>
  <c r="F1198" i="2"/>
  <c r="E1198" i="2"/>
  <c r="D1198" i="2"/>
  <c r="C1198" i="2"/>
  <c r="I1197" i="2" a="1"/>
  <c r="I1197" i="2" s="1"/>
  <c r="H1197" i="2"/>
  <c r="G1197" i="2"/>
  <c r="F1197" i="2"/>
  <c r="E1197" i="2"/>
  <c r="D1197" i="2"/>
  <c r="C1197" i="2"/>
  <c r="I1196" i="2" a="1"/>
  <c r="I1196" i="2" s="1"/>
  <c r="H1196" i="2"/>
  <c r="G1196" i="2"/>
  <c r="F1196" i="2"/>
  <c r="E1196" i="2"/>
  <c r="D1196" i="2"/>
  <c r="C1196" i="2"/>
  <c r="I1195" i="2" a="1"/>
  <c r="I1195" i="2" s="1"/>
  <c r="H1195" i="2"/>
  <c r="G1195" i="2"/>
  <c r="F1195" i="2"/>
  <c r="E1195" i="2"/>
  <c r="D1195" i="2"/>
  <c r="C1195" i="2"/>
  <c r="I1194" i="2" a="1"/>
  <c r="I1194" i="2" s="1"/>
  <c r="H1194" i="2"/>
  <c r="G1194" i="2"/>
  <c r="F1194" i="2"/>
  <c r="E1194" i="2"/>
  <c r="D1194" i="2"/>
  <c r="C1194" i="2"/>
  <c r="I1193" i="2" a="1"/>
  <c r="I1193" i="2" s="1"/>
  <c r="H1193" i="2"/>
  <c r="G1193" i="2"/>
  <c r="F1193" i="2"/>
  <c r="E1193" i="2"/>
  <c r="D1193" i="2"/>
  <c r="C1193" i="2"/>
  <c r="I1192" i="2" a="1"/>
  <c r="I1192" i="2" s="1"/>
  <c r="H1192" i="2"/>
  <c r="G1192" i="2"/>
  <c r="F1192" i="2"/>
  <c r="E1192" i="2"/>
  <c r="D1192" i="2"/>
  <c r="C1192" i="2"/>
  <c r="I1191" i="2" a="1"/>
  <c r="I1191" i="2" s="1"/>
  <c r="H1191" i="2"/>
  <c r="G1191" i="2"/>
  <c r="F1191" i="2"/>
  <c r="E1191" i="2"/>
  <c r="D1191" i="2"/>
  <c r="C1191" i="2"/>
  <c r="I1190" i="2" a="1"/>
  <c r="I1190" i="2" s="1"/>
  <c r="H1190" i="2"/>
  <c r="G1190" i="2"/>
  <c r="F1190" i="2"/>
  <c r="E1190" i="2"/>
  <c r="D1190" i="2"/>
  <c r="F1190" i="6" s="1"/>
  <c r="C1190" i="2"/>
  <c r="I1189" i="2" a="1"/>
  <c r="I1189" i="2" s="1"/>
  <c r="H1189" i="2"/>
  <c r="G1189" i="2"/>
  <c r="F1189" i="2"/>
  <c r="E1189" i="2"/>
  <c r="D1189" i="2"/>
  <c r="C1189" i="2"/>
  <c r="I1188" i="2" a="1"/>
  <c r="I1188" i="2" s="1"/>
  <c r="H1188" i="2"/>
  <c r="G1188" i="2"/>
  <c r="F1188" i="2"/>
  <c r="E1188" i="2"/>
  <c r="D1188" i="2"/>
  <c r="F1188" i="6" s="1"/>
  <c r="C1188" i="2"/>
  <c r="I1187" i="2" a="1"/>
  <c r="I1187" i="2" s="1"/>
  <c r="H1187" i="2"/>
  <c r="G1187" i="2"/>
  <c r="F1187" i="2"/>
  <c r="E1187" i="2"/>
  <c r="D1187" i="2"/>
  <c r="C1187" i="2"/>
  <c r="I1186" i="2" a="1"/>
  <c r="I1186" i="2" s="1"/>
  <c r="H1186" i="2"/>
  <c r="G1186" i="2"/>
  <c r="F1186" i="2"/>
  <c r="E1186" i="2"/>
  <c r="D1186" i="2"/>
  <c r="C1186" i="2"/>
  <c r="I1185" i="2" a="1"/>
  <c r="I1185" i="2" s="1"/>
  <c r="H1185" i="2"/>
  <c r="G1185" i="2"/>
  <c r="F1185" i="2"/>
  <c r="E1185" i="2"/>
  <c r="D1185" i="2"/>
  <c r="C1185" i="2"/>
  <c r="I1184" i="2" a="1"/>
  <c r="I1184" i="2" s="1"/>
  <c r="H1184" i="2"/>
  <c r="G1184" i="2"/>
  <c r="F1184" i="2"/>
  <c r="G1184" i="7" s="1"/>
  <c r="E1184" i="2"/>
  <c r="D1184" i="2"/>
  <c r="C1184" i="2"/>
  <c r="I1183" i="2" a="1"/>
  <c r="I1183" i="2" s="1"/>
  <c r="H1183" i="2"/>
  <c r="G1183" i="2"/>
  <c r="F1183" i="2"/>
  <c r="E1183" i="2"/>
  <c r="D1183" i="2"/>
  <c r="F1183" i="6" s="1"/>
  <c r="C1183" i="2"/>
  <c r="I1182" i="2" a="1"/>
  <c r="I1182" i="2" s="1"/>
  <c r="H1182" i="2"/>
  <c r="G1182" i="2"/>
  <c r="F1182" i="2"/>
  <c r="E1182" i="2"/>
  <c r="D1182" i="2"/>
  <c r="C1182" i="2"/>
  <c r="I1181" i="2" a="1"/>
  <c r="I1181" i="2" s="1"/>
  <c r="H1181" i="2"/>
  <c r="G1181" i="2"/>
  <c r="F1181" i="2"/>
  <c r="E1181" i="2"/>
  <c r="D1181" i="2"/>
  <c r="F1181" i="6" s="1"/>
  <c r="C1181" i="2"/>
  <c r="I1180" i="2" a="1"/>
  <c r="I1180" i="2" s="1"/>
  <c r="H1180" i="2"/>
  <c r="G1180" i="2"/>
  <c r="F1180" i="2"/>
  <c r="E1180" i="2"/>
  <c r="D1180" i="2"/>
  <c r="F1180" i="6" s="1"/>
  <c r="C1180" i="2"/>
  <c r="I1179" i="2" a="1"/>
  <c r="I1179" i="2" s="1"/>
  <c r="H1179" i="2"/>
  <c r="G1179" i="2"/>
  <c r="F1179" i="2"/>
  <c r="E1179" i="2"/>
  <c r="D1179" i="2"/>
  <c r="C1179" i="2"/>
  <c r="I1178" i="2" a="1"/>
  <c r="I1178" i="2" s="1"/>
  <c r="H1178" i="2"/>
  <c r="G1178" i="2"/>
  <c r="F1178" i="2"/>
  <c r="E1178" i="2"/>
  <c r="D1178" i="2"/>
  <c r="C1178" i="2"/>
  <c r="I1177" i="2" a="1"/>
  <c r="I1177" i="2" s="1"/>
  <c r="H1177" i="2"/>
  <c r="G1177" i="2"/>
  <c r="F1177" i="2"/>
  <c r="E1177" i="2"/>
  <c r="D1177" i="2"/>
  <c r="C1177" i="2"/>
  <c r="I1176" i="2" a="1"/>
  <c r="I1176" i="2" s="1"/>
  <c r="H1176" i="2"/>
  <c r="G1176" i="2"/>
  <c r="F1176" i="2"/>
  <c r="E1176" i="2"/>
  <c r="D1176" i="2"/>
  <c r="F1176" i="6" s="1"/>
  <c r="C1176" i="2"/>
  <c r="I1175" i="2" a="1"/>
  <c r="I1175" i="2" s="1"/>
  <c r="H1175" i="2"/>
  <c r="G1175" i="2"/>
  <c r="F1175" i="2"/>
  <c r="E1175" i="2"/>
  <c r="D1175" i="2"/>
  <c r="C1175" i="2"/>
  <c r="I1174" i="2" a="1"/>
  <c r="I1174" i="2" s="1"/>
  <c r="H1174" i="2"/>
  <c r="G1174" i="2"/>
  <c r="F1174" i="2"/>
  <c r="E1174" i="2"/>
  <c r="D1174" i="2"/>
  <c r="C1174" i="2"/>
  <c r="I1173" i="2" a="1"/>
  <c r="I1173" i="2" s="1"/>
  <c r="H1173" i="2"/>
  <c r="G1173" i="2"/>
  <c r="F1173" i="2"/>
  <c r="E1173" i="2"/>
  <c r="D1173" i="2"/>
  <c r="F1173" i="6" s="1"/>
  <c r="C1173" i="2"/>
  <c r="I1172" i="2" a="1"/>
  <c r="I1172" i="2" s="1"/>
  <c r="H1172" i="2"/>
  <c r="G1172" i="2"/>
  <c r="F1172" i="2"/>
  <c r="E1172" i="2"/>
  <c r="D1172" i="2"/>
  <c r="C1172" i="2"/>
  <c r="I1171" i="2" a="1"/>
  <c r="I1171" i="2" s="1"/>
  <c r="H1171" i="2"/>
  <c r="G1171" i="2"/>
  <c r="F1171" i="2"/>
  <c r="E1171" i="2"/>
  <c r="D1171" i="2"/>
  <c r="C1171" i="2"/>
  <c r="I1170" i="2" a="1"/>
  <c r="I1170" i="2" s="1"/>
  <c r="H1170" i="2"/>
  <c r="G1170" i="2"/>
  <c r="F1170" i="2"/>
  <c r="E1170" i="2"/>
  <c r="D1170" i="2"/>
  <c r="C1170" i="2"/>
  <c r="I1169" i="2" a="1"/>
  <c r="I1169" i="2" s="1"/>
  <c r="H1169" i="2"/>
  <c r="G1169" i="2"/>
  <c r="F1169" i="2"/>
  <c r="E1169" i="2"/>
  <c r="D1169" i="2"/>
  <c r="F1169" i="6" s="1"/>
  <c r="C1169" i="2"/>
  <c r="I1168" i="2" a="1"/>
  <c r="I1168" i="2" s="1"/>
  <c r="H1168" i="2"/>
  <c r="G1168" i="2"/>
  <c r="F1168" i="2"/>
  <c r="E1168" i="2"/>
  <c r="D1168" i="2"/>
  <c r="F1168" i="6" s="1"/>
  <c r="C1168" i="2"/>
  <c r="I1167" i="2" a="1"/>
  <c r="I1167" i="2" s="1"/>
  <c r="H1167" i="2"/>
  <c r="G1167" i="2"/>
  <c r="F1167" i="2"/>
  <c r="E1167" i="2"/>
  <c r="D1167" i="2"/>
  <c r="C1167" i="2"/>
  <c r="I1166" i="2" a="1"/>
  <c r="I1166" i="2" s="1"/>
  <c r="H1166" i="2"/>
  <c r="G1166" i="2"/>
  <c r="F1166" i="2"/>
  <c r="E1166" i="2"/>
  <c r="D1166" i="2"/>
  <c r="C1166" i="2"/>
  <c r="I1165" i="2" a="1"/>
  <c r="I1165" i="2" s="1"/>
  <c r="H1165" i="2"/>
  <c r="G1165" i="2"/>
  <c r="F1165" i="2"/>
  <c r="E1165" i="2"/>
  <c r="D1165" i="2"/>
  <c r="C1165" i="2"/>
  <c r="I1164" i="2" a="1"/>
  <c r="I1164" i="2" s="1"/>
  <c r="H1164" i="2"/>
  <c r="G1164" i="2"/>
  <c r="F1164" i="2"/>
  <c r="E1164" i="2"/>
  <c r="D1164" i="2"/>
  <c r="C1164" i="2"/>
  <c r="I1163" i="2" a="1"/>
  <c r="I1163" i="2" s="1"/>
  <c r="H1163" i="2"/>
  <c r="G1163" i="2"/>
  <c r="F1163" i="2"/>
  <c r="E1163" i="2"/>
  <c r="D1163" i="2"/>
  <c r="C1163" i="2"/>
  <c r="I1162" i="2" a="1"/>
  <c r="I1162" i="2" s="1"/>
  <c r="H1162" i="2"/>
  <c r="G1162" i="2"/>
  <c r="F1162" i="2"/>
  <c r="E1162" i="2"/>
  <c r="D1162" i="2"/>
  <c r="C1162" i="2"/>
  <c r="I1161" i="2" a="1"/>
  <c r="I1161" i="2" s="1"/>
  <c r="H1161" i="2"/>
  <c r="G1161" i="2"/>
  <c r="F1161" i="2"/>
  <c r="E1161" i="2"/>
  <c r="D1161" i="2"/>
  <c r="F1161" i="6" s="1"/>
  <c r="C1161" i="2"/>
  <c r="I1160" i="2" a="1"/>
  <c r="I1160" i="2" s="1"/>
  <c r="H1160" i="2"/>
  <c r="G1160" i="2"/>
  <c r="F1160" i="2"/>
  <c r="E1160" i="2"/>
  <c r="D1160" i="2"/>
  <c r="C1160" i="2"/>
  <c r="I1159" i="2" a="1"/>
  <c r="I1159" i="2" s="1"/>
  <c r="H1159" i="2"/>
  <c r="G1159" i="2"/>
  <c r="F1159" i="2"/>
  <c r="E1159" i="2"/>
  <c r="D1159" i="2"/>
  <c r="C1159" i="2"/>
  <c r="I1158" i="2" a="1"/>
  <c r="I1158" i="2" s="1"/>
  <c r="H1158" i="2"/>
  <c r="G1158" i="2"/>
  <c r="F1158" i="2"/>
  <c r="E1158" i="2"/>
  <c r="D1158" i="2"/>
  <c r="C1158" i="2"/>
  <c r="I1157" i="2" a="1"/>
  <c r="I1157" i="2" s="1"/>
  <c r="H1157" i="2"/>
  <c r="G1157" i="2"/>
  <c r="F1157" i="2"/>
  <c r="E1157" i="2"/>
  <c r="D1157" i="2"/>
  <c r="C1157" i="2"/>
  <c r="I1156" i="2" a="1"/>
  <c r="I1156" i="2" s="1"/>
  <c r="H1156" i="2"/>
  <c r="G1156" i="2"/>
  <c r="F1156" i="2"/>
  <c r="E1156" i="2"/>
  <c r="D1156" i="2"/>
  <c r="C1156" i="2"/>
  <c r="I1155" i="2" a="1"/>
  <c r="I1155" i="2" s="1"/>
  <c r="H1155" i="2"/>
  <c r="G1155" i="2"/>
  <c r="F1155" i="2"/>
  <c r="E1155" i="2"/>
  <c r="D1155" i="2"/>
  <c r="C1155" i="2"/>
  <c r="I1154" i="2" a="1"/>
  <c r="I1154" i="2" s="1"/>
  <c r="H1154" i="2"/>
  <c r="G1154" i="2"/>
  <c r="F1154" i="2"/>
  <c r="E1154" i="2"/>
  <c r="D1154" i="2"/>
  <c r="F1154" i="6" s="1"/>
  <c r="C1154" i="2"/>
  <c r="I1153" i="2" a="1"/>
  <c r="I1153" i="2" s="1"/>
  <c r="H1153" i="2"/>
  <c r="G1153" i="2"/>
  <c r="F1153" i="2"/>
  <c r="E1153" i="2"/>
  <c r="D1153" i="2"/>
  <c r="C1153" i="2"/>
  <c r="I1152" i="2" a="1"/>
  <c r="I1152" i="2" s="1"/>
  <c r="H1152" i="2"/>
  <c r="G1152" i="2"/>
  <c r="F1152" i="2"/>
  <c r="E1152" i="2"/>
  <c r="D1152" i="2"/>
  <c r="C1152" i="2"/>
  <c r="I1151" i="2" a="1"/>
  <c r="I1151" i="2" s="1"/>
  <c r="H1151" i="2"/>
  <c r="G1151" i="2"/>
  <c r="F1151" i="2"/>
  <c r="E1151" i="2"/>
  <c r="D1151" i="2"/>
  <c r="C1151" i="2"/>
  <c r="I1150" i="2" a="1"/>
  <c r="I1150" i="2" s="1"/>
  <c r="H1150" i="2"/>
  <c r="G1150" i="2"/>
  <c r="F1150" i="2"/>
  <c r="E1150" i="2"/>
  <c r="D1150" i="2"/>
  <c r="C1150" i="2"/>
  <c r="I1149" i="2" a="1"/>
  <c r="I1149" i="2" s="1"/>
  <c r="H1149" i="2"/>
  <c r="G1149" i="2"/>
  <c r="F1149" i="2"/>
  <c r="E1149" i="2"/>
  <c r="D1149" i="2"/>
  <c r="F1149" i="6" s="1"/>
  <c r="C1149" i="2"/>
  <c r="I1148" i="2" a="1"/>
  <c r="I1148" i="2" s="1"/>
  <c r="H1148" i="2"/>
  <c r="G1148" i="2"/>
  <c r="F1148" i="2"/>
  <c r="E1148" i="2"/>
  <c r="D1148" i="2"/>
  <c r="C1148" i="2"/>
  <c r="I1147" i="2" a="1"/>
  <c r="I1147" i="2" s="1"/>
  <c r="H1147" i="2"/>
  <c r="G1147" i="2"/>
  <c r="F1147" i="2"/>
  <c r="E1147" i="2"/>
  <c r="D1147" i="2"/>
  <c r="F1147" i="6" s="1"/>
  <c r="C1147" i="2"/>
  <c r="I1146" i="2" a="1"/>
  <c r="I1146" i="2" s="1"/>
  <c r="H1146" i="2"/>
  <c r="G1146" i="2"/>
  <c r="F1146" i="2"/>
  <c r="E1146" i="2"/>
  <c r="D1146" i="2"/>
  <c r="C1146" i="2"/>
  <c r="I1145" i="2" a="1"/>
  <c r="I1145" i="2" s="1"/>
  <c r="H1145" i="2"/>
  <c r="G1145" i="2"/>
  <c r="F1145" i="2"/>
  <c r="E1145" i="2"/>
  <c r="D1145" i="2"/>
  <c r="C1145" i="2"/>
  <c r="I1144" i="2" a="1"/>
  <c r="I1144" i="2" s="1"/>
  <c r="H1144" i="2"/>
  <c r="G1144" i="2"/>
  <c r="F1144" i="2"/>
  <c r="E1144" i="2"/>
  <c r="D1144" i="2"/>
  <c r="C1144" i="2"/>
  <c r="I1143" i="2" a="1"/>
  <c r="I1143" i="2" s="1"/>
  <c r="H1143" i="2"/>
  <c r="G1143" i="2"/>
  <c r="F1143" i="2"/>
  <c r="E1143" i="2"/>
  <c r="D1143" i="2"/>
  <c r="C1143" i="2"/>
  <c r="I1142" i="2" a="1"/>
  <c r="I1142" i="2" s="1"/>
  <c r="H1142" i="2"/>
  <c r="G1142" i="2"/>
  <c r="F1142" i="2"/>
  <c r="E1142" i="2"/>
  <c r="D1142" i="2"/>
  <c r="F1142" i="6" s="1"/>
  <c r="C1142" i="2"/>
  <c r="I1141" i="2" a="1"/>
  <c r="I1141" i="2" s="1"/>
  <c r="H1141" i="2"/>
  <c r="G1141" i="2"/>
  <c r="F1141" i="2"/>
  <c r="E1141" i="2"/>
  <c r="D1141" i="2"/>
  <c r="C1141" i="2"/>
  <c r="I1140" i="2" a="1"/>
  <c r="I1140" i="2" s="1"/>
  <c r="H1140" i="2"/>
  <c r="G1140" i="2"/>
  <c r="F1140" i="2"/>
  <c r="E1140" i="2"/>
  <c r="D1140" i="2"/>
  <c r="C1140" i="2"/>
  <c r="I1139" i="2" a="1"/>
  <c r="I1139" i="2" s="1"/>
  <c r="H1139" i="2"/>
  <c r="G1139" i="2"/>
  <c r="F1139" i="2"/>
  <c r="E1139" i="2"/>
  <c r="D1139" i="2"/>
  <c r="C1139" i="2"/>
  <c r="I1138" i="2" a="1"/>
  <c r="I1138" i="2" s="1"/>
  <c r="H1138" i="2"/>
  <c r="G1138" i="2"/>
  <c r="F1138" i="2"/>
  <c r="E1138" i="2"/>
  <c r="D1138" i="2"/>
  <c r="C1138" i="2"/>
  <c r="I1137" i="2" a="1"/>
  <c r="I1137" i="2" s="1"/>
  <c r="H1137" i="2"/>
  <c r="G1137" i="2"/>
  <c r="F1137" i="2"/>
  <c r="E1137" i="2"/>
  <c r="D1137" i="2"/>
  <c r="C1137" i="2"/>
  <c r="I1136" i="2" a="1"/>
  <c r="I1136" i="2" s="1"/>
  <c r="H1136" i="2"/>
  <c r="G1136" i="2"/>
  <c r="F1136" i="2"/>
  <c r="E1136" i="2"/>
  <c r="D1136" i="2"/>
  <c r="C1136" i="2"/>
  <c r="I1135" i="2" a="1"/>
  <c r="I1135" i="2" s="1"/>
  <c r="H1135" i="2"/>
  <c r="G1135" i="2"/>
  <c r="F1135" i="2"/>
  <c r="E1135" i="2"/>
  <c r="D1135" i="2"/>
  <c r="F1135" i="6" s="1"/>
  <c r="C1135" i="2"/>
  <c r="I1134" i="2" a="1"/>
  <c r="I1134" i="2" s="1"/>
  <c r="H1134" i="2"/>
  <c r="G1134" i="2"/>
  <c r="F1134" i="2"/>
  <c r="E1134" i="2"/>
  <c r="D1134" i="2"/>
  <c r="C1134" i="2"/>
  <c r="I1133" i="2" a="1"/>
  <c r="I1133" i="2" s="1"/>
  <c r="H1133" i="2"/>
  <c r="G1133" i="2"/>
  <c r="F1133" i="2"/>
  <c r="E1133" i="2"/>
  <c r="D1133" i="2"/>
  <c r="C1133" i="2"/>
  <c r="I1132" i="2" a="1"/>
  <c r="I1132" i="2" s="1"/>
  <c r="H1132" i="2"/>
  <c r="G1132" i="2"/>
  <c r="F1132" i="2"/>
  <c r="E1132" i="2"/>
  <c r="D1132" i="2"/>
  <c r="C1132" i="2"/>
  <c r="I1131" i="2" a="1"/>
  <c r="I1131" i="2" s="1"/>
  <c r="H1131" i="2"/>
  <c r="G1131" i="2"/>
  <c r="F1131" i="2"/>
  <c r="E1131" i="2"/>
  <c r="D1131" i="2"/>
  <c r="C1131" i="2"/>
  <c r="I1130" i="2" a="1"/>
  <c r="I1130" i="2" s="1"/>
  <c r="H1130" i="2"/>
  <c r="G1130" i="2"/>
  <c r="F1130" i="2"/>
  <c r="E1130" i="2"/>
  <c r="D1130" i="2"/>
  <c r="C1130" i="2"/>
  <c r="I1129" i="2" a="1"/>
  <c r="I1129" i="2" s="1"/>
  <c r="H1129" i="2"/>
  <c r="G1129" i="2"/>
  <c r="F1129" i="2"/>
  <c r="E1129" i="2"/>
  <c r="D1129" i="2"/>
  <c r="C1129" i="2"/>
  <c r="I1128" i="2" a="1"/>
  <c r="I1128" i="2" s="1"/>
  <c r="H1128" i="2"/>
  <c r="G1128" i="2"/>
  <c r="F1128" i="2"/>
  <c r="E1128" i="2"/>
  <c r="D1128" i="2"/>
  <c r="C1128" i="2"/>
  <c r="I1127" i="2" a="1"/>
  <c r="I1127" i="2" s="1"/>
  <c r="H1127" i="2"/>
  <c r="G1127" i="2"/>
  <c r="F1127" i="2"/>
  <c r="E1127" i="2"/>
  <c r="D1127" i="2"/>
  <c r="C1127" i="2"/>
  <c r="I1126" i="2" a="1"/>
  <c r="I1126" i="2" s="1"/>
  <c r="H1126" i="2"/>
  <c r="G1126" i="2"/>
  <c r="F1126" i="2"/>
  <c r="E1126" i="2"/>
  <c r="D1126" i="2"/>
  <c r="C1126" i="2"/>
  <c r="I1125" i="2" a="1"/>
  <c r="I1125" i="2" s="1"/>
  <c r="H1125" i="2"/>
  <c r="G1125" i="2"/>
  <c r="F1125" i="2"/>
  <c r="E1125" i="2"/>
  <c r="D1125" i="2"/>
  <c r="C1125" i="2"/>
  <c r="I1124" i="2" a="1"/>
  <c r="I1124" i="2" s="1"/>
  <c r="H1124" i="2"/>
  <c r="G1124" i="2"/>
  <c r="F1124" i="2"/>
  <c r="E1124" i="2"/>
  <c r="D1124" i="2"/>
  <c r="C1124" i="2"/>
  <c r="I1123" i="2" a="1"/>
  <c r="I1123" i="2" s="1"/>
  <c r="H1123" i="2"/>
  <c r="G1123" i="2"/>
  <c r="F1123" i="2"/>
  <c r="E1123" i="2"/>
  <c r="D1123" i="2"/>
  <c r="C1123" i="2"/>
  <c r="I1122" i="2" a="1"/>
  <c r="I1122" i="2" s="1"/>
  <c r="H1122" i="2"/>
  <c r="G1122" i="2"/>
  <c r="F1122" i="2"/>
  <c r="E1122" i="2"/>
  <c r="D1122" i="2"/>
  <c r="C1122" i="2"/>
  <c r="I1121" i="2" a="1"/>
  <c r="I1121" i="2" s="1"/>
  <c r="H1121" i="2"/>
  <c r="G1121" i="2"/>
  <c r="F1121" i="2"/>
  <c r="E1121" i="2"/>
  <c r="D1121" i="2"/>
  <c r="C1121" i="2"/>
  <c r="I1120" i="2" a="1"/>
  <c r="I1120" i="2" s="1"/>
  <c r="H1120" i="2"/>
  <c r="G1120" i="2"/>
  <c r="F1120" i="2"/>
  <c r="E1120" i="2"/>
  <c r="D1120" i="2"/>
  <c r="F1120" i="6" s="1"/>
  <c r="C1120" i="2"/>
  <c r="I1119" i="2" a="1"/>
  <c r="I1119" i="2" s="1"/>
  <c r="H1119" i="2"/>
  <c r="G1119" i="2"/>
  <c r="F1119" i="2"/>
  <c r="E1119" i="2"/>
  <c r="D1119" i="2"/>
  <c r="C1119" i="2"/>
  <c r="I1118" i="2" a="1"/>
  <c r="I1118" i="2" s="1"/>
  <c r="H1118" i="2"/>
  <c r="G1118" i="2"/>
  <c r="F1118" i="2"/>
  <c r="E1118" i="2"/>
  <c r="D1118" i="2"/>
  <c r="C1118" i="2"/>
  <c r="I1117" i="2" a="1"/>
  <c r="I1117" i="2" s="1"/>
  <c r="H1117" i="2"/>
  <c r="G1117" i="2"/>
  <c r="F1117" i="2"/>
  <c r="E1117" i="2"/>
  <c r="D1117" i="2"/>
  <c r="F1117" i="6" s="1"/>
  <c r="C1117" i="2"/>
  <c r="I1116" i="2" a="1"/>
  <c r="I1116" i="2" s="1"/>
  <c r="H1116" i="2"/>
  <c r="G1116" i="2"/>
  <c r="F1116" i="2"/>
  <c r="E1116" i="2"/>
  <c r="D1116" i="2"/>
  <c r="C1116" i="2"/>
  <c r="I1115" i="2" a="1"/>
  <c r="I1115" i="2" s="1"/>
  <c r="H1115" i="2"/>
  <c r="G1115" i="2"/>
  <c r="F1115" i="2"/>
  <c r="E1115" i="2"/>
  <c r="D1115" i="2"/>
  <c r="C1115" i="2"/>
  <c r="I1114" i="2" a="1"/>
  <c r="I1114" i="2" s="1"/>
  <c r="H1114" i="2"/>
  <c r="G1114" i="2"/>
  <c r="F1114" i="2"/>
  <c r="E1114" i="2"/>
  <c r="D1114" i="2"/>
  <c r="C1114" i="2"/>
  <c r="I1113" i="2" a="1"/>
  <c r="I1113" i="2" s="1"/>
  <c r="H1113" i="2"/>
  <c r="G1113" i="2"/>
  <c r="F1113" i="2"/>
  <c r="E1113" i="2"/>
  <c r="D1113" i="2"/>
  <c r="F1113" i="6" s="1"/>
  <c r="C1113" i="2"/>
  <c r="I1112" i="2" a="1"/>
  <c r="I1112" i="2" s="1"/>
  <c r="H1112" i="2"/>
  <c r="G1112" i="2"/>
  <c r="F1112" i="2"/>
  <c r="E1112" i="2"/>
  <c r="D1112" i="2"/>
  <c r="C1112" i="2"/>
  <c r="I1111" i="2" a="1"/>
  <c r="I1111" i="2" s="1"/>
  <c r="H1111" i="2"/>
  <c r="G1111" i="2"/>
  <c r="F1111" i="2"/>
  <c r="E1111" i="2"/>
  <c r="D1111" i="2"/>
  <c r="C1111" i="2"/>
  <c r="I1110" i="2" a="1"/>
  <c r="I1110" i="2" s="1"/>
  <c r="H1110" i="2"/>
  <c r="G1110" i="2"/>
  <c r="F1110" i="2"/>
  <c r="E1110" i="2"/>
  <c r="D1110" i="2"/>
  <c r="F1110" i="6" s="1"/>
  <c r="C1110" i="2"/>
  <c r="I1109" i="2" a="1"/>
  <c r="I1109" i="2" s="1"/>
  <c r="H1109" i="2"/>
  <c r="G1109" i="2"/>
  <c r="F1109" i="2"/>
  <c r="E1109" i="2"/>
  <c r="D1109" i="2"/>
  <c r="C1109" i="2"/>
  <c r="I1108" i="2" a="1"/>
  <c r="I1108" i="2" s="1"/>
  <c r="H1108" i="2"/>
  <c r="G1108" i="2"/>
  <c r="F1108" i="2"/>
  <c r="E1108" i="2"/>
  <c r="D1108" i="2"/>
  <c r="F1108" i="6" s="1"/>
  <c r="C1108" i="2"/>
  <c r="I1107" i="2" a="1"/>
  <c r="I1107" i="2" s="1"/>
  <c r="H1107" i="2"/>
  <c r="G1107" i="2"/>
  <c r="F1107" i="2"/>
  <c r="E1107" i="2"/>
  <c r="D1107" i="2"/>
  <c r="C1107" i="2"/>
  <c r="I1106" i="2" a="1"/>
  <c r="I1106" i="2" s="1"/>
  <c r="H1106" i="2"/>
  <c r="G1106" i="2"/>
  <c r="F1106" i="2"/>
  <c r="E1106" i="2"/>
  <c r="D1106" i="2"/>
  <c r="F1106" i="6" s="1"/>
  <c r="C1106" i="2"/>
  <c r="I1105" i="2" a="1"/>
  <c r="I1105" i="2" s="1"/>
  <c r="H1105" i="2"/>
  <c r="G1105" i="2"/>
  <c r="F1105" i="2"/>
  <c r="E1105" i="2"/>
  <c r="D1105" i="2"/>
  <c r="C1105" i="2"/>
  <c r="I1104" i="2" a="1"/>
  <c r="I1104" i="2" s="1"/>
  <c r="H1104" i="2"/>
  <c r="G1104" i="2"/>
  <c r="F1104" i="2"/>
  <c r="E1104" i="2"/>
  <c r="D1104" i="2"/>
  <c r="C1104" i="2"/>
  <c r="I1103" i="2" a="1"/>
  <c r="I1103" i="2" s="1"/>
  <c r="H1103" i="2"/>
  <c r="G1103" i="2"/>
  <c r="F1103" i="2"/>
  <c r="G1103" i="6" s="1"/>
  <c r="E1103" i="2"/>
  <c r="D1103" i="2"/>
  <c r="C1103" i="2"/>
  <c r="I1102" i="2" a="1"/>
  <c r="I1102" i="2" s="1"/>
  <c r="H1102" i="2"/>
  <c r="G1102" i="2"/>
  <c r="F1102" i="2"/>
  <c r="E1102" i="2"/>
  <c r="D1102" i="2"/>
  <c r="C1102" i="2"/>
  <c r="I1101" i="2" a="1"/>
  <c r="I1101" i="2" s="1"/>
  <c r="H1101" i="2"/>
  <c r="G1101" i="2"/>
  <c r="F1101" i="2"/>
  <c r="E1101" i="2"/>
  <c r="D1101" i="2"/>
  <c r="C1101" i="2"/>
  <c r="I1100" i="2" a="1"/>
  <c r="I1100" i="2" s="1"/>
  <c r="H1100" i="2"/>
  <c r="G1100" i="2"/>
  <c r="F1100" i="2"/>
  <c r="E1100" i="2"/>
  <c r="D1100" i="2"/>
  <c r="C1100" i="2"/>
  <c r="I1099" i="2" a="1"/>
  <c r="I1099" i="2" s="1"/>
  <c r="H1099" i="2"/>
  <c r="G1099" i="2"/>
  <c r="F1099" i="2"/>
  <c r="E1099" i="2"/>
  <c r="D1099" i="2"/>
  <c r="C1099" i="2"/>
  <c r="I1098" i="2" a="1"/>
  <c r="I1098" i="2" s="1"/>
  <c r="H1098" i="2"/>
  <c r="G1098" i="2"/>
  <c r="F1098" i="2"/>
  <c r="E1098" i="2"/>
  <c r="D1098" i="2"/>
  <c r="C1098" i="2"/>
  <c r="I1097" i="2" a="1"/>
  <c r="I1097" i="2" s="1"/>
  <c r="H1097" i="2"/>
  <c r="I1097" i="6" s="1"/>
  <c r="G1097" i="2"/>
  <c r="F1097" i="2"/>
  <c r="E1097" i="2"/>
  <c r="D1097" i="2"/>
  <c r="C1097" i="2"/>
  <c r="I1096" i="2" a="1"/>
  <c r="I1096" i="2" s="1"/>
  <c r="H1096" i="2"/>
  <c r="G1096" i="2"/>
  <c r="F1096" i="2"/>
  <c r="E1096" i="2"/>
  <c r="D1096" i="2"/>
  <c r="C1096" i="2"/>
  <c r="I1095" i="2" a="1"/>
  <c r="I1095" i="2" s="1"/>
  <c r="H1095" i="2"/>
  <c r="G1095" i="2"/>
  <c r="F1095" i="2"/>
  <c r="E1095" i="2"/>
  <c r="D1095" i="2"/>
  <c r="C1095" i="2"/>
  <c r="I1094" i="2" a="1"/>
  <c r="I1094" i="2" s="1"/>
  <c r="H1094" i="2"/>
  <c r="G1094" i="2"/>
  <c r="F1094" i="2"/>
  <c r="G1094" i="6" s="1"/>
  <c r="E1094" i="2"/>
  <c r="D1094" i="2"/>
  <c r="C1094" i="2"/>
  <c r="I1093" i="2" a="1"/>
  <c r="I1093" i="2" s="1"/>
  <c r="H1093" i="2"/>
  <c r="G1093" i="2"/>
  <c r="F1093" i="2"/>
  <c r="E1093" i="2"/>
  <c r="D1093" i="2"/>
  <c r="C1093" i="2"/>
  <c r="I1092" i="2" a="1"/>
  <c r="I1092" i="2" s="1"/>
  <c r="H1092" i="2"/>
  <c r="I1092" i="6" s="1"/>
  <c r="G1092" i="2"/>
  <c r="F1092" i="2"/>
  <c r="E1092" i="2"/>
  <c r="D1092" i="2"/>
  <c r="C1092" i="2"/>
  <c r="I1091" i="2" a="1"/>
  <c r="I1091" i="2" s="1"/>
  <c r="H1091" i="2"/>
  <c r="G1091" i="2"/>
  <c r="F1091" i="2"/>
  <c r="E1091" i="2"/>
  <c r="D1091" i="2"/>
  <c r="C1091" i="2"/>
  <c r="I1090" i="2" a="1"/>
  <c r="I1090" i="2" s="1"/>
  <c r="H1090" i="2"/>
  <c r="G1090" i="2"/>
  <c r="F1090" i="2"/>
  <c r="E1090" i="2"/>
  <c r="D1090" i="2"/>
  <c r="C1090" i="2"/>
  <c r="I1089" i="2" a="1"/>
  <c r="I1089" i="2" s="1"/>
  <c r="H1089" i="2"/>
  <c r="G1089" i="2"/>
  <c r="F1089" i="2"/>
  <c r="E1089" i="2"/>
  <c r="D1089" i="2"/>
  <c r="C1089" i="2"/>
  <c r="I1088" i="2" a="1"/>
  <c r="I1088" i="2" s="1"/>
  <c r="H1088" i="2"/>
  <c r="G1088" i="2"/>
  <c r="F1088" i="2"/>
  <c r="E1088" i="2"/>
  <c r="D1088" i="2"/>
  <c r="C1088" i="2"/>
  <c r="I1087" i="2" a="1"/>
  <c r="I1087" i="2" s="1"/>
  <c r="H1087" i="2"/>
  <c r="I1087" i="6" s="1"/>
  <c r="G1087" i="2"/>
  <c r="F1087" i="2"/>
  <c r="E1087" i="2"/>
  <c r="D1087" i="2"/>
  <c r="C1087" i="2"/>
  <c r="I1086" i="2" a="1"/>
  <c r="I1086" i="2" s="1"/>
  <c r="H1086" i="2"/>
  <c r="G1086" i="2"/>
  <c r="F1086" i="2"/>
  <c r="G1086" i="6" s="1"/>
  <c r="E1086" i="2"/>
  <c r="D1086" i="2"/>
  <c r="C1086" i="2"/>
  <c r="I1085" i="2" a="1"/>
  <c r="I1085" i="2" s="1"/>
  <c r="H1085" i="2"/>
  <c r="G1085" i="2"/>
  <c r="F1085" i="2"/>
  <c r="E1085" i="2"/>
  <c r="D1085" i="2"/>
  <c r="C1085" i="2"/>
  <c r="I1084" i="2" a="1"/>
  <c r="I1084" i="2" s="1"/>
  <c r="H1084" i="2"/>
  <c r="G1084" i="2"/>
  <c r="F1084" i="2"/>
  <c r="E1084" i="2"/>
  <c r="D1084" i="2"/>
  <c r="F1084" i="6" s="1"/>
  <c r="C1084" i="2"/>
  <c r="I1083" i="2" a="1"/>
  <c r="I1083" i="2" s="1"/>
  <c r="H1083" i="2"/>
  <c r="G1083" i="2"/>
  <c r="F1083" i="2"/>
  <c r="E1083" i="2"/>
  <c r="D1083" i="2"/>
  <c r="C1083" i="2"/>
  <c r="I1082" i="2" a="1"/>
  <c r="I1082" i="2" s="1"/>
  <c r="H1082" i="2"/>
  <c r="G1082" i="2"/>
  <c r="F1082" i="2"/>
  <c r="E1082" i="2"/>
  <c r="D1082" i="2"/>
  <c r="C1082" i="2"/>
  <c r="I1081" i="2" a="1"/>
  <c r="I1081" i="2" s="1"/>
  <c r="H1081" i="2"/>
  <c r="G1081" i="2"/>
  <c r="F1081" i="2"/>
  <c r="E1081" i="2"/>
  <c r="D1081" i="2"/>
  <c r="C1081" i="2"/>
  <c r="I1080" i="2" a="1"/>
  <c r="I1080" i="2" s="1"/>
  <c r="H1080" i="2"/>
  <c r="G1080" i="2"/>
  <c r="F1080" i="2"/>
  <c r="E1080" i="2"/>
  <c r="D1080" i="2"/>
  <c r="C1080" i="2"/>
  <c r="I1079" i="2" a="1"/>
  <c r="I1079" i="2" s="1"/>
  <c r="H1079" i="2"/>
  <c r="G1079" i="2"/>
  <c r="F1079" i="2"/>
  <c r="E1079" i="2"/>
  <c r="D1079" i="2"/>
  <c r="C1079" i="2"/>
  <c r="I1078" i="2" a="1"/>
  <c r="I1078" i="2" s="1"/>
  <c r="H1078" i="2"/>
  <c r="G1078" i="2"/>
  <c r="F1078" i="2"/>
  <c r="E1078" i="2"/>
  <c r="D1078" i="2"/>
  <c r="C1078" i="2"/>
  <c r="I1077" i="2" a="1"/>
  <c r="I1077" i="2" s="1"/>
  <c r="H1077" i="2"/>
  <c r="I1077" i="6" s="1"/>
  <c r="G1077" i="2"/>
  <c r="F1077" i="2"/>
  <c r="E1077" i="2"/>
  <c r="D1077" i="2"/>
  <c r="C1077" i="2"/>
  <c r="I1076" i="2" a="1"/>
  <c r="I1076" i="2" s="1"/>
  <c r="H1076" i="2"/>
  <c r="G1076" i="2"/>
  <c r="F1076" i="2"/>
  <c r="G1076" i="6" s="1"/>
  <c r="E1076" i="2"/>
  <c r="D1076" i="2"/>
  <c r="C1076" i="2"/>
  <c r="I1075" i="2" a="1"/>
  <c r="I1075" i="2" s="1"/>
  <c r="H1075" i="2"/>
  <c r="G1075" i="2"/>
  <c r="F1075" i="2"/>
  <c r="E1075" i="2"/>
  <c r="D1075" i="2"/>
  <c r="C1075" i="2"/>
  <c r="I1074" i="2" a="1"/>
  <c r="I1074" i="2" s="1"/>
  <c r="H1074" i="2"/>
  <c r="G1074" i="2"/>
  <c r="H1074" i="6" s="1"/>
  <c r="F1074" i="2"/>
  <c r="E1074" i="2"/>
  <c r="D1074" i="2"/>
  <c r="C1074" i="2"/>
  <c r="I1073" i="2" a="1"/>
  <c r="I1073" i="2" s="1"/>
  <c r="H1073" i="2"/>
  <c r="G1073" i="2"/>
  <c r="F1073" i="2"/>
  <c r="E1073" i="2"/>
  <c r="D1073" i="2"/>
  <c r="C1073" i="2"/>
  <c r="I1072" i="2" a="1"/>
  <c r="I1072" i="2" s="1"/>
  <c r="H1072" i="2"/>
  <c r="G1072" i="2"/>
  <c r="H1072" i="6" s="1"/>
  <c r="F1072" i="2"/>
  <c r="E1072" i="2"/>
  <c r="D1072" i="2"/>
  <c r="F1072" i="6" s="1"/>
  <c r="C1072" i="2"/>
  <c r="I1071" i="2" a="1"/>
  <c r="I1071" i="2" s="1"/>
  <c r="H1071" i="2"/>
  <c r="G1071" i="2"/>
  <c r="F1071" i="2"/>
  <c r="E1071" i="2"/>
  <c r="D1071" i="2"/>
  <c r="C1071" i="2"/>
  <c r="I1070" i="2" a="1"/>
  <c r="I1070" i="2" s="1"/>
  <c r="H1070" i="2"/>
  <c r="G1070" i="2"/>
  <c r="F1070" i="2"/>
  <c r="E1070" i="2"/>
  <c r="D1070" i="2"/>
  <c r="C1070" i="2"/>
  <c r="I1069" i="2" a="1"/>
  <c r="I1069" i="2" s="1"/>
  <c r="H1069" i="2"/>
  <c r="G1069" i="2"/>
  <c r="F1069" i="2"/>
  <c r="E1069" i="2"/>
  <c r="D1069" i="2"/>
  <c r="C1069" i="2"/>
  <c r="I1068" i="2" a="1"/>
  <c r="I1068" i="2" s="1"/>
  <c r="H1068" i="2"/>
  <c r="G1068" i="2"/>
  <c r="F1068" i="2"/>
  <c r="E1068" i="2"/>
  <c r="D1068" i="2"/>
  <c r="C1068" i="2"/>
  <c r="I1067" i="2" a="1"/>
  <c r="I1067" i="2" s="1"/>
  <c r="H1067" i="2"/>
  <c r="G1067" i="2"/>
  <c r="H1067" i="6" s="1"/>
  <c r="F1067" i="2"/>
  <c r="G1067" i="6" s="1"/>
  <c r="E1067" i="2"/>
  <c r="D1067" i="2"/>
  <c r="C1067" i="2"/>
  <c r="I1066" i="2" a="1"/>
  <c r="I1066" i="2" s="1"/>
  <c r="H1066" i="2"/>
  <c r="G1066" i="2"/>
  <c r="F1066" i="2"/>
  <c r="E1066" i="2"/>
  <c r="D1066" i="2"/>
  <c r="C1066" i="2"/>
  <c r="I1065" i="2" a="1"/>
  <c r="I1065" i="2" s="1"/>
  <c r="H1065" i="2"/>
  <c r="G1065" i="2"/>
  <c r="F1065" i="2"/>
  <c r="G1065" i="6" s="1"/>
  <c r="E1065" i="2"/>
  <c r="D1065" i="2"/>
  <c r="C1065" i="2"/>
  <c r="I1064" i="2" a="1"/>
  <c r="I1064" i="2" s="1"/>
  <c r="H1064" i="2"/>
  <c r="G1064" i="2"/>
  <c r="F1064" i="2"/>
  <c r="E1064" i="2"/>
  <c r="D1064" i="2"/>
  <c r="C1064" i="2"/>
  <c r="I1063" i="2" a="1"/>
  <c r="I1063" i="2" s="1"/>
  <c r="H1063" i="2"/>
  <c r="I1063" i="6" s="1"/>
  <c r="G1063" i="2"/>
  <c r="F1063" i="2"/>
  <c r="E1063" i="2"/>
  <c r="D1063" i="2"/>
  <c r="C1063" i="2"/>
  <c r="I1062" i="2" a="1"/>
  <c r="I1062" i="2" s="1"/>
  <c r="H1062" i="2"/>
  <c r="G1062" i="2"/>
  <c r="F1062" i="2"/>
  <c r="E1062" i="2"/>
  <c r="D1062" i="2"/>
  <c r="C1062" i="2"/>
  <c r="I1061" i="2" a="1"/>
  <c r="I1061" i="2" s="1"/>
  <c r="H1061" i="2"/>
  <c r="G1061" i="2"/>
  <c r="F1061" i="2"/>
  <c r="E1061" i="2"/>
  <c r="D1061" i="2"/>
  <c r="C1061" i="2"/>
  <c r="I1060" i="2" a="1"/>
  <c r="I1060" i="2" s="1"/>
  <c r="H1060" i="2"/>
  <c r="G1060" i="2"/>
  <c r="F1060" i="2"/>
  <c r="G1060" i="6" s="1"/>
  <c r="E1060" i="2"/>
  <c r="D1060" i="2"/>
  <c r="F1060" i="6" s="1"/>
  <c r="C1060" i="2"/>
  <c r="I1059" i="2" a="1"/>
  <c r="I1059" i="2" s="1"/>
  <c r="H1059" i="2"/>
  <c r="G1059" i="2"/>
  <c r="F1059" i="2"/>
  <c r="E1059" i="2"/>
  <c r="D1059" i="2"/>
  <c r="C1059" i="2"/>
  <c r="I1058" i="2" a="1"/>
  <c r="I1058" i="2" s="1"/>
  <c r="H1058" i="2"/>
  <c r="G1058" i="2"/>
  <c r="F1058" i="2"/>
  <c r="E1058" i="2"/>
  <c r="D1058" i="2"/>
  <c r="C1058" i="2"/>
  <c r="I1057" i="2" a="1"/>
  <c r="I1057" i="2" s="1"/>
  <c r="H1057" i="2"/>
  <c r="G1057" i="2"/>
  <c r="F1057" i="2"/>
  <c r="G1057" i="6" s="1"/>
  <c r="E1057" i="2"/>
  <c r="D1057" i="2"/>
  <c r="C1057" i="2"/>
  <c r="I1056" i="2" a="1"/>
  <c r="I1056" i="2" s="1"/>
  <c r="H1056" i="2"/>
  <c r="G1056" i="2"/>
  <c r="F1056" i="2"/>
  <c r="E1056" i="2"/>
  <c r="D1056" i="2"/>
  <c r="C1056" i="2"/>
  <c r="I1055" i="2" a="1"/>
  <c r="I1055" i="2" s="1"/>
  <c r="H1055" i="2"/>
  <c r="I1055" i="6" s="1"/>
  <c r="G1055" i="2"/>
  <c r="F1055" i="2"/>
  <c r="E1055" i="2"/>
  <c r="D1055" i="2"/>
  <c r="C1055" i="2"/>
  <c r="I1054" i="2" a="1"/>
  <c r="I1054" i="2" s="1"/>
  <c r="H1054" i="2"/>
  <c r="G1054" i="2"/>
  <c r="F1054" i="2"/>
  <c r="E1054" i="2"/>
  <c r="D1054" i="2"/>
  <c r="C1054" i="2"/>
  <c r="I1053" i="2" a="1"/>
  <c r="I1053" i="2" s="1"/>
  <c r="H1053" i="2"/>
  <c r="G1053" i="2"/>
  <c r="F1053" i="2"/>
  <c r="E1053" i="2"/>
  <c r="D1053" i="2"/>
  <c r="C1053" i="2"/>
  <c r="I1052" i="2" a="1"/>
  <c r="I1052" i="2" s="1"/>
  <c r="H1052" i="2"/>
  <c r="G1052" i="2"/>
  <c r="F1052" i="2"/>
  <c r="E1052" i="2"/>
  <c r="D1052" i="2"/>
  <c r="C1052" i="2"/>
  <c r="I1051" i="2" a="1"/>
  <c r="I1051" i="2" s="1"/>
  <c r="H1051" i="2"/>
  <c r="G1051" i="2"/>
  <c r="F1051" i="2"/>
  <c r="E1051" i="2"/>
  <c r="D1051" i="2"/>
  <c r="C1051" i="2"/>
  <c r="I1050" i="2" a="1"/>
  <c r="I1050" i="2" s="1"/>
  <c r="H1050" i="2"/>
  <c r="G1050" i="2"/>
  <c r="F1050" i="2"/>
  <c r="E1050" i="2"/>
  <c r="D1050" i="2"/>
  <c r="C1050" i="2"/>
  <c r="I1049" i="2" a="1"/>
  <c r="I1049" i="2" s="1"/>
  <c r="H1049" i="2"/>
  <c r="G1049" i="2"/>
  <c r="F1049" i="2"/>
  <c r="E1049" i="2"/>
  <c r="D1049" i="2"/>
  <c r="C1049" i="2"/>
  <c r="I1048" i="2" a="1"/>
  <c r="I1048" i="2" s="1"/>
  <c r="H1048" i="2"/>
  <c r="I1048" i="6" s="1"/>
  <c r="G1048" i="2"/>
  <c r="H1048" i="6" s="1"/>
  <c r="F1048" i="2"/>
  <c r="E1048" i="2"/>
  <c r="D1048" i="2"/>
  <c r="F1048" i="6" s="1"/>
  <c r="C1048" i="2"/>
  <c r="I1047" i="2" a="1"/>
  <c r="I1047" i="2" s="1"/>
  <c r="H1047" i="2"/>
  <c r="G1047" i="2"/>
  <c r="F1047" i="2"/>
  <c r="E1047" i="2"/>
  <c r="D1047" i="2"/>
  <c r="C1047" i="2"/>
  <c r="I1046" i="2" a="1"/>
  <c r="I1046" i="2" s="1"/>
  <c r="H1046" i="2"/>
  <c r="G1046" i="2"/>
  <c r="H1046" i="6" s="1"/>
  <c r="F1046" i="2"/>
  <c r="E1046" i="2"/>
  <c r="D1046" i="2"/>
  <c r="C1046" i="2"/>
  <c r="I1045" i="2" a="1"/>
  <c r="I1045" i="2" s="1"/>
  <c r="H1045" i="2"/>
  <c r="G1045" i="2"/>
  <c r="F1045" i="2"/>
  <c r="E1045" i="2"/>
  <c r="D1045" i="2"/>
  <c r="C1045" i="2"/>
  <c r="I1044" i="2" a="1"/>
  <c r="I1044" i="2" s="1"/>
  <c r="H1044" i="2"/>
  <c r="G1044" i="2"/>
  <c r="F1044" i="2"/>
  <c r="E1044" i="2"/>
  <c r="D1044" i="2"/>
  <c r="C1044" i="2"/>
  <c r="I1043" i="2" a="1"/>
  <c r="I1043" i="2" s="1"/>
  <c r="H1043" i="2"/>
  <c r="G1043" i="2"/>
  <c r="F1043" i="2"/>
  <c r="E1043" i="2"/>
  <c r="D1043" i="2"/>
  <c r="C1043" i="2"/>
  <c r="I1042" i="2" a="1"/>
  <c r="I1042" i="2" s="1"/>
  <c r="H1042" i="2"/>
  <c r="G1042" i="2"/>
  <c r="F1042" i="2"/>
  <c r="E1042" i="2"/>
  <c r="D1042" i="2"/>
  <c r="C1042" i="2"/>
  <c r="I1041" i="2" a="1"/>
  <c r="I1041" i="2" s="1"/>
  <c r="H1041" i="2"/>
  <c r="I1041" i="6" s="1"/>
  <c r="G1041" i="2"/>
  <c r="F1041" i="2"/>
  <c r="E1041" i="2"/>
  <c r="D1041" i="2"/>
  <c r="C1041" i="2"/>
  <c r="I1040" i="2" a="1"/>
  <c r="I1040" i="2" s="1"/>
  <c r="H1040" i="2"/>
  <c r="G1040" i="2"/>
  <c r="F1040" i="2"/>
  <c r="E1040" i="2"/>
  <c r="D1040" i="2"/>
  <c r="C1040" i="2"/>
  <c r="I1039" i="2" a="1"/>
  <c r="I1039" i="2" s="1"/>
  <c r="H1039" i="2"/>
  <c r="G1039" i="2"/>
  <c r="F1039" i="2"/>
  <c r="E1039" i="2"/>
  <c r="D1039" i="2"/>
  <c r="C1039" i="2"/>
  <c r="I1038" i="2" a="1"/>
  <c r="I1038" i="2" s="1"/>
  <c r="H1038" i="2"/>
  <c r="I1038" i="6" s="1"/>
  <c r="G1038" i="2"/>
  <c r="H1038" i="6" s="1"/>
  <c r="F1038" i="2"/>
  <c r="E1038" i="2"/>
  <c r="D1038" i="2"/>
  <c r="C1038" i="2"/>
  <c r="I1037" i="2" a="1"/>
  <c r="I1037" i="2" s="1"/>
  <c r="H1037" i="2"/>
  <c r="G1037" i="2"/>
  <c r="F1037" i="2"/>
  <c r="E1037" i="2"/>
  <c r="D1037" i="2"/>
  <c r="C1037" i="2"/>
  <c r="I1036" i="2" a="1"/>
  <c r="I1036" i="2" s="1"/>
  <c r="H1036" i="2"/>
  <c r="G1036" i="2"/>
  <c r="F1036" i="2"/>
  <c r="E1036" i="2"/>
  <c r="D1036" i="2"/>
  <c r="F1036" i="6" s="1"/>
  <c r="C1036" i="2"/>
  <c r="I1035" i="2" a="1"/>
  <c r="I1035" i="2" s="1"/>
  <c r="H1035" i="2"/>
  <c r="G1035" i="2"/>
  <c r="F1035" i="2"/>
  <c r="E1035" i="2"/>
  <c r="D1035" i="2"/>
  <c r="C1035" i="2"/>
  <c r="I1034" i="2" a="1"/>
  <c r="I1034" i="2" s="1"/>
  <c r="H1034" i="2"/>
  <c r="G1034" i="2"/>
  <c r="F1034" i="2"/>
  <c r="E1034" i="2"/>
  <c r="D1034" i="2"/>
  <c r="C1034" i="2"/>
  <c r="I1033" i="2" a="1"/>
  <c r="I1033" i="2" s="1"/>
  <c r="H1033" i="2"/>
  <c r="G1033" i="2"/>
  <c r="H1033" i="6" s="1"/>
  <c r="F1033" i="2"/>
  <c r="E1033" i="2"/>
  <c r="D1033" i="2"/>
  <c r="C1033" i="2"/>
  <c r="I1032" i="2" a="1"/>
  <c r="I1032" i="2" s="1"/>
  <c r="H1032" i="2"/>
  <c r="G1032" i="2"/>
  <c r="F1032" i="2"/>
  <c r="E1032" i="2"/>
  <c r="D1032" i="2"/>
  <c r="C1032" i="2"/>
  <c r="I1031" i="2" a="1"/>
  <c r="I1031" i="2" s="1"/>
  <c r="H1031" i="2"/>
  <c r="G1031" i="2"/>
  <c r="H1031" i="6" s="1"/>
  <c r="F1031" i="2"/>
  <c r="E1031" i="2"/>
  <c r="D1031" i="2"/>
  <c r="F1031" i="6" s="1"/>
  <c r="C1031" i="2"/>
  <c r="I1030" i="2" a="1"/>
  <c r="I1030" i="2" s="1"/>
  <c r="H1030" i="2"/>
  <c r="G1030" i="2"/>
  <c r="F1030" i="2"/>
  <c r="E1030" i="2"/>
  <c r="D1030" i="2"/>
  <c r="C1030" i="2"/>
  <c r="I1029" i="2" a="1"/>
  <c r="I1029" i="2" s="1"/>
  <c r="H1029" i="2"/>
  <c r="I1029" i="6" s="1"/>
  <c r="G1029" i="2"/>
  <c r="F1029" i="2"/>
  <c r="E1029" i="2"/>
  <c r="D1029" i="2"/>
  <c r="C1029" i="2"/>
  <c r="I1028" i="2" a="1"/>
  <c r="I1028" i="2" s="1"/>
  <c r="H1028" i="2"/>
  <c r="G1028" i="2"/>
  <c r="H1028" i="6" s="1"/>
  <c r="F1028" i="2"/>
  <c r="G1028" i="6" s="1"/>
  <c r="E1028" i="2"/>
  <c r="D1028" i="2"/>
  <c r="C1028" i="2"/>
  <c r="I1027" i="2" a="1"/>
  <c r="I1027" i="2" s="1"/>
  <c r="H1027" i="2"/>
  <c r="G1027" i="2"/>
  <c r="F1027" i="2"/>
  <c r="E1027" i="2"/>
  <c r="D1027" i="2"/>
  <c r="C1027" i="2"/>
  <c r="I1026" i="2" a="1"/>
  <c r="I1026" i="2" s="1"/>
  <c r="H1026" i="2"/>
  <c r="G1026" i="2"/>
  <c r="F1026" i="2"/>
  <c r="E1026" i="2"/>
  <c r="D1026" i="2"/>
  <c r="F1026" i="6" s="1"/>
  <c r="C1026" i="2"/>
  <c r="I1025" i="2" a="1"/>
  <c r="I1025" i="2" s="1"/>
  <c r="H1025" i="2"/>
  <c r="G1025" i="2"/>
  <c r="F1025" i="2"/>
  <c r="E1025" i="2"/>
  <c r="D1025" i="2"/>
  <c r="C1025" i="2"/>
  <c r="I1024" i="2" a="1"/>
  <c r="I1024" i="2" s="1"/>
  <c r="H1024" i="2"/>
  <c r="G1024" i="2"/>
  <c r="F1024" i="2"/>
  <c r="E1024" i="2"/>
  <c r="D1024" i="2"/>
  <c r="C1024" i="2"/>
  <c r="I1023" i="2" a="1"/>
  <c r="I1023" i="2" s="1"/>
  <c r="H1023" i="2"/>
  <c r="G1023" i="2"/>
  <c r="H1023" i="6" s="1"/>
  <c r="F1023" i="2"/>
  <c r="E1023" i="2"/>
  <c r="D1023" i="2"/>
  <c r="C1023" i="2"/>
  <c r="I1022" i="2" a="1"/>
  <c r="I1022" i="2" s="1"/>
  <c r="H1022" i="2"/>
  <c r="G1022" i="2"/>
  <c r="F1022" i="2"/>
  <c r="E1022" i="2"/>
  <c r="D1022" i="2"/>
  <c r="C1022" i="2"/>
  <c r="I1021" i="2" a="1"/>
  <c r="I1021" i="2" s="1"/>
  <c r="H1021" i="2"/>
  <c r="G1021" i="2"/>
  <c r="H1021" i="6" s="1"/>
  <c r="F1021" i="2"/>
  <c r="E1021" i="2"/>
  <c r="D1021" i="2"/>
  <c r="C1021" i="2"/>
  <c r="I1020" i="2" a="1"/>
  <c r="I1020" i="2" s="1"/>
  <c r="H1020" i="2"/>
  <c r="G1020" i="2"/>
  <c r="F1020" i="2"/>
  <c r="E1020" i="2"/>
  <c r="D1020" i="2"/>
  <c r="C1020" i="2"/>
  <c r="I1019" i="2" a="1"/>
  <c r="I1019" i="2" s="1"/>
  <c r="H1019" i="2"/>
  <c r="G1019" i="2"/>
  <c r="F1019" i="2"/>
  <c r="E1019" i="2"/>
  <c r="D1019" i="2"/>
  <c r="C1019" i="2"/>
  <c r="I1018" i="2" a="1"/>
  <c r="I1018" i="2" s="1"/>
  <c r="H1018" i="2"/>
  <c r="G1018" i="2"/>
  <c r="F1018" i="2"/>
  <c r="E1018" i="2"/>
  <c r="D1018" i="2"/>
  <c r="C1018" i="2"/>
  <c r="I1017" i="2" a="1"/>
  <c r="I1017" i="2" s="1"/>
  <c r="H1017" i="2"/>
  <c r="G1017" i="2"/>
  <c r="F1017" i="2"/>
  <c r="E1017" i="2"/>
  <c r="D1017" i="2"/>
  <c r="C1017" i="2"/>
  <c r="I1016" i="2" a="1"/>
  <c r="I1016" i="2" s="1"/>
  <c r="H1016" i="2"/>
  <c r="I1016" i="6" s="1"/>
  <c r="G1016" i="2"/>
  <c r="F1016" i="2"/>
  <c r="G1016" i="6" s="1"/>
  <c r="E1016" i="2"/>
  <c r="D1016" i="2"/>
  <c r="C1016" i="2"/>
  <c r="I1015" i="2" a="1"/>
  <c r="I1015" i="2" s="1"/>
  <c r="H1015" i="2"/>
  <c r="G1015" i="2"/>
  <c r="F1015" i="2"/>
  <c r="E1015" i="2"/>
  <c r="D1015" i="2"/>
  <c r="C1015" i="2"/>
  <c r="I1014" i="2" a="1"/>
  <c r="I1014" i="2" s="1"/>
  <c r="H1014" i="2"/>
  <c r="I1014" i="6" s="1"/>
  <c r="G1014" i="2"/>
  <c r="F1014" i="2"/>
  <c r="E1014" i="2"/>
  <c r="D1014" i="2"/>
  <c r="C1014" i="2"/>
  <c r="I1013" i="2" a="1"/>
  <c r="I1013" i="2" s="1"/>
  <c r="H1013" i="2"/>
  <c r="G1013" i="2"/>
  <c r="F1013" i="2"/>
  <c r="E1013" i="2"/>
  <c r="D1013" i="2"/>
  <c r="C1013" i="2"/>
  <c r="I1012" i="2" a="1"/>
  <c r="I1012" i="2" s="1"/>
  <c r="H1012" i="2"/>
  <c r="G1012" i="2"/>
  <c r="F1012" i="2"/>
  <c r="E1012" i="2"/>
  <c r="D1012" i="2"/>
  <c r="C1012" i="2"/>
  <c r="I1011" i="2" a="1"/>
  <c r="I1011" i="2" s="1"/>
  <c r="H1011" i="2"/>
  <c r="I1011" i="6" s="1"/>
  <c r="G1011" i="2"/>
  <c r="H1011" i="6" s="1"/>
  <c r="F1011" i="2"/>
  <c r="E1011" i="2"/>
  <c r="D1011" i="2"/>
  <c r="C1011" i="2"/>
  <c r="I1010" i="2" a="1"/>
  <c r="I1010" i="2" s="1"/>
  <c r="H1010" i="2"/>
  <c r="G1010" i="2"/>
  <c r="F1010" i="2"/>
  <c r="E1010" i="2"/>
  <c r="D1010" i="2"/>
  <c r="C1010" i="2"/>
  <c r="I1009" i="2" a="1"/>
  <c r="I1009" i="2" s="1"/>
  <c r="H1009" i="2"/>
  <c r="G1009" i="2"/>
  <c r="F1009" i="2"/>
  <c r="E1009" i="2"/>
  <c r="D1009" i="2"/>
  <c r="F1009" i="6" s="1"/>
  <c r="C1009" i="2"/>
  <c r="I1008" i="2" a="1"/>
  <c r="I1008" i="2" s="1"/>
  <c r="H1008" i="2"/>
  <c r="G1008" i="2"/>
  <c r="F1008" i="2"/>
  <c r="E1008" i="2"/>
  <c r="D1008" i="2"/>
  <c r="C1008" i="2"/>
  <c r="I1007" i="2" a="1"/>
  <c r="I1007" i="2" s="1"/>
  <c r="H1007" i="2"/>
  <c r="I1007" i="6" s="1"/>
  <c r="G1007" i="2"/>
  <c r="H1007" i="6" s="1"/>
  <c r="F1007" i="2"/>
  <c r="E1007" i="2"/>
  <c r="D1007" i="2"/>
  <c r="C1007" i="2"/>
  <c r="I1006" i="2" a="1"/>
  <c r="I1006" i="2" s="1"/>
  <c r="H1006" i="2"/>
  <c r="G1006" i="2"/>
  <c r="F1006" i="2"/>
  <c r="G1006" i="6" s="1"/>
  <c r="E1006" i="2"/>
  <c r="D1006" i="2"/>
  <c r="C1006" i="2"/>
  <c r="I1005" i="2" a="1"/>
  <c r="I1005" i="2" s="1"/>
  <c r="H1005" i="2"/>
  <c r="G1005" i="2"/>
  <c r="F1005" i="2"/>
  <c r="E1005" i="2"/>
  <c r="D1005" i="2"/>
  <c r="C1005" i="2"/>
  <c r="I1004" i="2" a="1"/>
  <c r="I1004" i="2" s="1"/>
  <c r="H1004" i="2"/>
  <c r="G1004" i="2"/>
  <c r="F1004" i="2"/>
  <c r="E1004" i="2"/>
  <c r="D1004" i="2"/>
  <c r="C1004" i="2"/>
  <c r="I1003" i="2" a="1"/>
  <c r="I1003" i="2" s="1"/>
  <c r="H1003" i="2"/>
  <c r="G1003" i="2"/>
  <c r="F1003" i="2"/>
  <c r="E1003" i="2"/>
  <c r="D1003" i="2"/>
  <c r="C1003" i="2"/>
  <c r="I1002" i="2" a="1"/>
  <c r="I1002" i="2" s="1"/>
  <c r="H1002" i="2"/>
  <c r="G1002" i="2"/>
  <c r="F1002" i="2"/>
  <c r="E1002" i="2"/>
  <c r="D1002" i="2"/>
  <c r="C1002" i="2"/>
  <c r="I1001" i="2" a="1"/>
  <c r="I1001" i="2" s="1"/>
  <c r="H1001" i="2"/>
  <c r="G1001" i="2"/>
  <c r="F1001" i="2"/>
  <c r="G1001" i="6" s="1"/>
  <c r="E1001" i="2"/>
  <c r="D1001" i="2"/>
  <c r="C1001" i="2"/>
  <c r="I1000" i="2" a="1"/>
  <c r="I1000" i="2" s="1"/>
  <c r="H1000" i="2"/>
  <c r="G1000" i="2"/>
  <c r="F1000" i="2"/>
  <c r="E1000" i="2"/>
  <c r="D1000" i="2"/>
  <c r="C1000" i="2"/>
  <c r="I999" i="2" a="1"/>
  <c r="I999" i="2" s="1"/>
  <c r="H999" i="2"/>
  <c r="G999" i="2"/>
  <c r="F999" i="2"/>
  <c r="E999" i="2"/>
  <c r="D999" i="2"/>
  <c r="C999" i="2"/>
  <c r="I998" i="2" a="1"/>
  <c r="I998" i="2" s="1"/>
  <c r="H998" i="2"/>
  <c r="G998" i="2"/>
  <c r="F998" i="2"/>
  <c r="E998" i="2"/>
  <c r="D998" i="2"/>
  <c r="C998" i="2"/>
  <c r="I997" i="2" a="1"/>
  <c r="I997" i="2" s="1"/>
  <c r="H997" i="2"/>
  <c r="G997" i="2"/>
  <c r="H997" i="6" s="1"/>
  <c r="F997" i="2"/>
  <c r="E997" i="2"/>
  <c r="D997" i="2"/>
  <c r="F997" i="6" s="1"/>
  <c r="C997" i="2"/>
  <c r="I996" i="2" a="1"/>
  <c r="I996" i="2" s="1"/>
  <c r="H996" i="2"/>
  <c r="G996" i="2"/>
  <c r="F996" i="2"/>
  <c r="E996" i="2"/>
  <c r="D996" i="2"/>
  <c r="C996" i="2"/>
  <c r="I995" i="2" a="1"/>
  <c r="I995" i="2" s="1"/>
  <c r="H995" i="2"/>
  <c r="G995" i="2"/>
  <c r="F995" i="2"/>
  <c r="E995" i="2"/>
  <c r="D995" i="2"/>
  <c r="C995" i="2"/>
  <c r="I994" i="2" a="1"/>
  <c r="I994" i="2" s="1"/>
  <c r="H994" i="2"/>
  <c r="G994" i="2"/>
  <c r="F994" i="2"/>
  <c r="E994" i="2"/>
  <c r="D994" i="2"/>
  <c r="C994" i="2"/>
  <c r="I993" i="2" a="1"/>
  <c r="I993" i="2" s="1"/>
  <c r="H993" i="2"/>
  <c r="G993" i="2"/>
  <c r="F993" i="2"/>
  <c r="E993" i="2"/>
  <c r="D993" i="2"/>
  <c r="C993" i="2"/>
  <c r="I992" i="2" a="1"/>
  <c r="I992" i="2" s="1"/>
  <c r="H992" i="2"/>
  <c r="I992" i="6" s="1"/>
  <c r="G992" i="2"/>
  <c r="F992" i="2"/>
  <c r="G992" i="6" s="1"/>
  <c r="E992" i="2"/>
  <c r="D992" i="2"/>
  <c r="C992" i="2"/>
  <c r="I991" i="2" a="1"/>
  <c r="I991" i="2" s="1"/>
  <c r="H991" i="2"/>
  <c r="G991" i="2"/>
  <c r="F991" i="2"/>
  <c r="E991" i="2"/>
  <c r="D991" i="2"/>
  <c r="C991" i="2"/>
  <c r="I990" i="2" a="1"/>
  <c r="I990" i="2" s="1"/>
  <c r="H990" i="2"/>
  <c r="I990" i="6" s="1"/>
  <c r="G990" i="2"/>
  <c r="F990" i="2"/>
  <c r="E990" i="2"/>
  <c r="D990" i="2"/>
  <c r="C990" i="2"/>
  <c r="I989" i="2" a="1"/>
  <c r="I989" i="2" s="1"/>
  <c r="H989" i="2"/>
  <c r="G989" i="2"/>
  <c r="F989" i="2"/>
  <c r="E989" i="2"/>
  <c r="D989" i="2"/>
  <c r="C989" i="2"/>
  <c r="I988" i="2" a="1"/>
  <c r="I988" i="2" s="1"/>
  <c r="H988" i="2"/>
  <c r="I988" i="6" s="1"/>
  <c r="G988" i="2"/>
  <c r="F988" i="2"/>
  <c r="E988" i="2"/>
  <c r="D988" i="2"/>
  <c r="C988" i="2"/>
  <c r="I987" i="2" a="1"/>
  <c r="I987" i="2" s="1"/>
  <c r="H987" i="2"/>
  <c r="G987" i="2"/>
  <c r="H987" i="6" s="1"/>
  <c r="F987" i="2"/>
  <c r="E987" i="2"/>
  <c r="D987" i="2"/>
  <c r="C987" i="2"/>
  <c r="I986" i="2" a="1"/>
  <c r="I986" i="2" s="1"/>
  <c r="H986" i="2"/>
  <c r="G986" i="2"/>
  <c r="F986" i="2"/>
  <c r="E986" i="2"/>
  <c r="D986" i="2"/>
  <c r="F986" i="6" s="1"/>
  <c r="C986" i="2"/>
  <c r="I985" i="2" a="1"/>
  <c r="I985" i="2" s="1"/>
  <c r="H985" i="2"/>
  <c r="I985" i="6" s="1"/>
  <c r="G985" i="2"/>
  <c r="F985" i="2"/>
  <c r="G985" i="6" s="1"/>
  <c r="E985" i="2"/>
  <c r="D985" i="2"/>
  <c r="C985" i="2"/>
  <c r="I984" i="2" a="1"/>
  <c r="I984" i="2" s="1"/>
  <c r="H984" i="2"/>
  <c r="G984" i="2"/>
  <c r="F984" i="2"/>
  <c r="E984" i="2"/>
  <c r="D984" i="2"/>
  <c r="C984" i="2"/>
  <c r="I983" i="2" a="1"/>
  <c r="I983" i="2" s="1"/>
  <c r="H983" i="2"/>
  <c r="I983" i="6" s="1"/>
  <c r="G983" i="2"/>
  <c r="F983" i="2"/>
  <c r="E983" i="2"/>
  <c r="D983" i="2"/>
  <c r="C983" i="2"/>
  <c r="I982" i="2" a="1"/>
  <c r="I982" i="2" s="1"/>
  <c r="H982" i="2"/>
  <c r="G982" i="2"/>
  <c r="H982" i="6" s="1"/>
  <c r="F982" i="2"/>
  <c r="E982" i="2"/>
  <c r="D982" i="2"/>
  <c r="C982" i="2"/>
  <c r="I981" i="2" a="1"/>
  <c r="I981" i="2" s="1"/>
  <c r="H981" i="2"/>
  <c r="G981" i="2"/>
  <c r="F981" i="2"/>
  <c r="E981" i="2"/>
  <c r="D981" i="2"/>
  <c r="C981" i="2"/>
  <c r="I980" i="2" a="1"/>
  <c r="I980" i="2" s="1"/>
  <c r="H980" i="2"/>
  <c r="G980" i="2"/>
  <c r="F980" i="2"/>
  <c r="E980" i="2"/>
  <c r="D980" i="2"/>
  <c r="C980" i="2"/>
  <c r="I979" i="2" a="1"/>
  <c r="I979" i="2" s="1"/>
  <c r="H979" i="2"/>
  <c r="G979" i="2"/>
  <c r="F979" i="2"/>
  <c r="E979" i="2"/>
  <c r="D979" i="2"/>
  <c r="C979" i="2"/>
  <c r="I978" i="2" a="1"/>
  <c r="I978" i="2" s="1"/>
  <c r="H978" i="2"/>
  <c r="G978" i="2"/>
  <c r="F978" i="2"/>
  <c r="E978" i="2"/>
  <c r="D978" i="2"/>
  <c r="C978" i="2"/>
  <c r="I977" i="2" a="1"/>
  <c r="I977" i="2" s="1"/>
  <c r="H977" i="2"/>
  <c r="G977" i="2"/>
  <c r="F977" i="2"/>
  <c r="G977" i="6" s="1"/>
  <c r="E977" i="2"/>
  <c r="D977" i="2"/>
  <c r="C977" i="2"/>
  <c r="I976" i="2" a="1"/>
  <c r="I976" i="2" s="1"/>
  <c r="H976" i="2"/>
  <c r="G976" i="2"/>
  <c r="F976" i="2"/>
  <c r="E976" i="2"/>
  <c r="D976" i="2"/>
  <c r="C976" i="2"/>
  <c r="I975" i="2" a="1"/>
  <c r="I975" i="2" s="1"/>
  <c r="H975" i="2"/>
  <c r="G975" i="2"/>
  <c r="F975" i="2"/>
  <c r="E975" i="2"/>
  <c r="D975" i="2"/>
  <c r="C975" i="2"/>
  <c r="I974" i="2" a="1"/>
  <c r="I974" i="2" s="1"/>
  <c r="H974" i="2"/>
  <c r="G974" i="2"/>
  <c r="F974" i="2"/>
  <c r="E974" i="2"/>
  <c r="D974" i="2"/>
  <c r="F974" i="6" s="1"/>
  <c r="C974" i="2"/>
  <c r="I973" i="2" a="1"/>
  <c r="I973" i="2" s="1"/>
  <c r="H973" i="2"/>
  <c r="G973" i="2"/>
  <c r="H973" i="6" s="1"/>
  <c r="F973" i="2"/>
  <c r="E973" i="2"/>
  <c r="D973" i="2"/>
  <c r="C973" i="2"/>
  <c r="I972" i="2" a="1"/>
  <c r="I972" i="2" s="1"/>
  <c r="H972" i="2"/>
  <c r="G972" i="2"/>
  <c r="F972" i="2"/>
  <c r="E972" i="2"/>
  <c r="D972" i="2"/>
  <c r="C972" i="2"/>
  <c r="I971" i="2" a="1"/>
  <c r="I971" i="2" s="1"/>
  <c r="H971" i="2"/>
  <c r="G971" i="2"/>
  <c r="F971" i="2"/>
  <c r="E971" i="2"/>
  <c r="D971" i="2"/>
  <c r="C971" i="2"/>
  <c r="I970" i="2" a="1"/>
  <c r="I970" i="2" s="1"/>
  <c r="H970" i="2"/>
  <c r="G970" i="2"/>
  <c r="F970" i="2"/>
  <c r="G970" i="6" s="1"/>
  <c r="E970" i="2"/>
  <c r="D970" i="2"/>
  <c r="C970" i="2"/>
  <c r="I969" i="2" a="1"/>
  <c r="I969" i="2" s="1"/>
  <c r="H969" i="2"/>
  <c r="G969" i="2"/>
  <c r="F969" i="2"/>
  <c r="E969" i="2"/>
  <c r="D969" i="2"/>
  <c r="C969" i="2"/>
  <c r="I968" i="2" a="1"/>
  <c r="I968" i="2" s="1"/>
  <c r="H968" i="2"/>
  <c r="I968" i="6" s="1"/>
  <c r="G968" i="2"/>
  <c r="F968" i="2"/>
  <c r="G968" i="6" s="1"/>
  <c r="E968" i="2"/>
  <c r="D968" i="2"/>
  <c r="C968" i="2"/>
  <c r="I967" i="2" a="1"/>
  <c r="I967" i="2" s="1"/>
  <c r="H967" i="2"/>
  <c r="G967" i="2"/>
  <c r="F967" i="2"/>
  <c r="E967" i="2"/>
  <c r="D967" i="2"/>
  <c r="C967" i="2"/>
  <c r="I966" i="2" a="1"/>
  <c r="I966" i="2" s="1"/>
  <c r="H966" i="2"/>
  <c r="G966" i="2"/>
  <c r="H966" i="6" s="1"/>
  <c r="F966" i="2"/>
  <c r="E966" i="2"/>
  <c r="D966" i="2"/>
  <c r="C966" i="2"/>
  <c r="I965" i="2" a="1"/>
  <c r="I965" i="2" s="1"/>
  <c r="H965" i="2"/>
  <c r="G965" i="2"/>
  <c r="F965" i="2"/>
  <c r="E965" i="2"/>
  <c r="D965" i="2"/>
  <c r="C965" i="2"/>
  <c r="I964" i="2" a="1"/>
  <c r="I964" i="2" s="1"/>
  <c r="H964" i="2"/>
  <c r="G964" i="2"/>
  <c r="F964" i="2"/>
  <c r="E964" i="2"/>
  <c r="D964" i="2"/>
  <c r="C964" i="2"/>
  <c r="I963" i="2" a="1"/>
  <c r="I963" i="2" s="1"/>
  <c r="H963" i="2"/>
  <c r="I963" i="6" s="1"/>
  <c r="G963" i="2"/>
  <c r="F963" i="2"/>
  <c r="G963" i="6" s="1"/>
  <c r="E963" i="2"/>
  <c r="D963" i="2"/>
  <c r="C963" i="2"/>
  <c r="I962" i="2" a="1"/>
  <c r="I962" i="2" s="1"/>
  <c r="H962" i="2"/>
  <c r="G962" i="2"/>
  <c r="F962" i="2"/>
  <c r="E962" i="2"/>
  <c r="D962" i="2"/>
  <c r="F962" i="6" s="1"/>
  <c r="C962" i="2"/>
  <c r="I961" i="2" a="1"/>
  <c r="I961" i="2" s="1"/>
  <c r="H961" i="2"/>
  <c r="I961" i="6" s="1"/>
  <c r="G961" i="2"/>
  <c r="F961" i="2"/>
  <c r="E961" i="2"/>
  <c r="D961" i="2"/>
  <c r="C961" i="2"/>
  <c r="I960" i="2" a="1"/>
  <c r="I960" i="2" s="1"/>
  <c r="H960" i="2"/>
  <c r="G960" i="2"/>
  <c r="F960" i="2"/>
  <c r="E960" i="2"/>
  <c r="D960" i="2"/>
  <c r="C960" i="2"/>
  <c r="I959" i="2" a="1"/>
  <c r="I959" i="2" s="1"/>
  <c r="H959" i="2"/>
  <c r="G959" i="2"/>
  <c r="F959" i="2"/>
  <c r="E959" i="2"/>
  <c r="D959" i="2"/>
  <c r="C959" i="2"/>
  <c r="I958" i="2" a="1"/>
  <c r="I958" i="2" s="1"/>
  <c r="H958" i="2"/>
  <c r="G958" i="2"/>
  <c r="H958" i="6" s="1"/>
  <c r="F958" i="2"/>
  <c r="E958" i="2"/>
  <c r="D958" i="2"/>
  <c r="C958" i="2"/>
  <c r="I957" i="2" a="1"/>
  <c r="I957" i="2" s="1"/>
  <c r="H957" i="2"/>
  <c r="G957" i="2"/>
  <c r="F957" i="2"/>
  <c r="E957" i="2"/>
  <c r="D957" i="2"/>
  <c r="C957" i="2"/>
  <c r="I956" i="2" a="1"/>
  <c r="I956" i="2" s="1"/>
  <c r="H956" i="2"/>
  <c r="G956" i="2"/>
  <c r="F956" i="2"/>
  <c r="E956" i="2"/>
  <c r="D956" i="2"/>
  <c r="C956" i="2"/>
  <c r="I955" i="2" a="1"/>
  <c r="I955" i="2" s="1"/>
  <c r="H955" i="2"/>
  <c r="G955" i="2"/>
  <c r="F955" i="2"/>
  <c r="E955" i="2"/>
  <c r="D955" i="2"/>
  <c r="C955" i="2"/>
  <c r="I954" i="2" a="1"/>
  <c r="I954" i="2" s="1"/>
  <c r="H954" i="2"/>
  <c r="I954" i="6" s="1"/>
  <c r="G954" i="2"/>
  <c r="F954" i="2"/>
  <c r="G954" i="6" s="1"/>
  <c r="E954" i="2"/>
  <c r="D954" i="2"/>
  <c r="C954" i="2"/>
  <c r="I953" i="2" a="1"/>
  <c r="I953" i="2" s="1"/>
  <c r="H953" i="2"/>
  <c r="G953" i="2"/>
  <c r="F953" i="2"/>
  <c r="E953" i="2"/>
  <c r="D953" i="2"/>
  <c r="C953" i="2"/>
  <c r="I952" i="2" a="1"/>
  <c r="I952" i="2" s="1"/>
  <c r="H952" i="2"/>
  <c r="G952" i="2"/>
  <c r="F952" i="2"/>
  <c r="E952" i="2"/>
  <c r="D952" i="2"/>
  <c r="C952" i="2"/>
  <c r="I951" i="2" a="1"/>
  <c r="I951" i="2" s="1"/>
  <c r="H951" i="2"/>
  <c r="G951" i="2"/>
  <c r="H951" i="6" s="1"/>
  <c r="F951" i="2"/>
  <c r="E951" i="2"/>
  <c r="D951" i="2"/>
  <c r="C951" i="2"/>
  <c r="I950" i="2" a="1"/>
  <c r="I950" i="2" s="1"/>
  <c r="H950" i="2"/>
  <c r="G950" i="2"/>
  <c r="F950" i="2"/>
  <c r="E950" i="2"/>
  <c r="D950" i="2"/>
  <c r="F950" i="6" s="1"/>
  <c r="C950" i="2"/>
  <c r="I949" i="2" a="1"/>
  <c r="I949" i="2" s="1"/>
  <c r="H949" i="2"/>
  <c r="G949" i="2"/>
  <c r="H949" i="6" s="1"/>
  <c r="F949" i="2"/>
  <c r="E949" i="2"/>
  <c r="D949" i="2"/>
  <c r="C949" i="2"/>
  <c r="I948" i="2" a="1"/>
  <c r="I948" i="2" s="1"/>
  <c r="H948" i="2"/>
  <c r="G948" i="2"/>
  <c r="F948" i="2"/>
  <c r="E948" i="2"/>
  <c r="D948" i="2"/>
  <c r="C948" i="2"/>
  <c r="I947" i="2" a="1"/>
  <c r="I947" i="2" s="1"/>
  <c r="H947" i="2"/>
  <c r="I947" i="6" s="1"/>
  <c r="G947" i="2"/>
  <c r="F947" i="2"/>
  <c r="E947" i="2"/>
  <c r="D947" i="2"/>
  <c r="C947" i="2"/>
  <c r="I946" i="2" a="1"/>
  <c r="I946" i="2" s="1"/>
  <c r="H946" i="2"/>
  <c r="G946" i="2"/>
  <c r="F946" i="2"/>
  <c r="E946" i="2"/>
  <c r="D946" i="2"/>
  <c r="C946" i="2"/>
  <c r="I945" i="2" a="1"/>
  <c r="I945" i="2" s="1"/>
  <c r="H945" i="2"/>
  <c r="G945" i="2"/>
  <c r="F945" i="2"/>
  <c r="E945" i="2"/>
  <c r="D945" i="2"/>
  <c r="C945" i="2"/>
  <c r="I944" i="2" a="1"/>
  <c r="I944" i="2" s="1"/>
  <c r="H944" i="2"/>
  <c r="G944" i="2"/>
  <c r="H944" i="6" s="1"/>
  <c r="F944" i="2"/>
  <c r="E944" i="2"/>
  <c r="D944" i="2"/>
  <c r="C944" i="2"/>
  <c r="I943" i="2" a="1"/>
  <c r="I943" i="2" s="1"/>
  <c r="H943" i="2"/>
  <c r="G943" i="2"/>
  <c r="F943" i="2"/>
  <c r="E943" i="2"/>
  <c r="D943" i="2"/>
  <c r="C943" i="2"/>
  <c r="I942" i="2" a="1"/>
  <c r="I942" i="2" s="1"/>
  <c r="H942" i="2"/>
  <c r="G942" i="2"/>
  <c r="F942" i="2"/>
  <c r="E942" i="2"/>
  <c r="D942" i="2"/>
  <c r="C942" i="2"/>
  <c r="I941" i="2" a="1"/>
  <c r="I941" i="2" s="1"/>
  <c r="H941" i="2"/>
  <c r="G941" i="2"/>
  <c r="F941" i="2"/>
  <c r="E941" i="2"/>
  <c r="D941" i="2"/>
  <c r="C941" i="2"/>
  <c r="I940" i="2" a="1"/>
  <c r="I940" i="2" s="1"/>
  <c r="H940" i="2"/>
  <c r="G940" i="2"/>
  <c r="F940" i="2"/>
  <c r="E940" i="2"/>
  <c r="D940" i="2"/>
  <c r="C940" i="2"/>
  <c r="I939" i="2" a="1"/>
  <c r="I939" i="2" s="1"/>
  <c r="H939" i="2"/>
  <c r="G939" i="2"/>
  <c r="F939" i="2"/>
  <c r="G939" i="6" s="1"/>
  <c r="E939" i="2"/>
  <c r="D939" i="2"/>
  <c r="C939" i="2"/>
  <c r="I938" i="2" a="1"/>
  <c r="I938" i="2" s="1"/>
  <c r="H938" i="2"/>
  <c r="G938" i="2"/>
  <c r="F938" i="2"/>
  <c r="E938" i="2"/>
  <c r="D938" i="2"/>
  <c r="F938" i="6" s="1"/>
  <c r="C938" i="2"/>
  <c r="I937" i="2" a="1"/>
  <c r="I937" i="2" s="1"/>
  <c r="H937" i="2"/>
  <c r="G937" i="2"/>
  <c r="F937" i="2"/>
  <c r="E937" i="2"/>
  <c r="D937" i="2"/>
  <c r="C937" i="2"/>
  <c r="I936" i="2" a="1"/>
  <c r="I936" i="2" s="1"/>
  <c r="H936" i="2"/>
  <c r="G936" i="2"/>
  <c r="F936" i="2"/>
  <c r="E936" i="2"/>
  <c r="D936" i="2"/>
  <c r="C936" i="2"/>
  <c r="I935" i="2" a="1"/>
  <c r="I935" i="2" s="1"/>
  <c r="H935" i="2"/>
  <c r="G935" i="2"/>
  <c r="H935" i="6" s="1"/>
  <c r="F935" i="2"/>
  <c r="E935" i="2"/>
  <c r="D935" i="2"/>
  <c r="C935" i="2"/>
  <c r="I934" i="2" a="1"/>
  <c r="I934" i="2" s="1"/>
  <c r="H934" i="2"/>
  <c r="G934" i="2"/>
  <c r="F934" i="2"/>
  <c r="G934" i="6" s="1"/>
  <c r="E934" i="2"/>
  <c r="D934" i="2"/>
  <c r="C934" i="2"/>
  <c r="I933" i="2" a="1"/>
  <c r="I933" i="2" s="1"/>
  <c r="H933" i="2"/>
  <c r="G933" i="2"/>
  <c r="F933" i="2"/>
  <c r="E933" i="2"/>
  <c r="D933" i="2"/>
  <c r="C933" i="2"/>
  <c r="I932" i="2" a="1"/>
  <c r="I932" i="2" s="1"/>
  <c r="H932" i="2"/>
  <c r="I932" i="6" s="1"/>
  <c r="G932" i="2"/>
  <c r="F932" i="2"/>
  <c r="E932" i="2"/>
  <c r="D932" i="2"/>
  <c r="C932" i="2"/>
  <c r="I931" i="2" a="1"/>
  <c r="I931" i="2" s="1"/>
  <c r="H931" i="2"/>
  <c r="G931" i="2"/>
  <c r="F931" i="2"/>
  <c r="E931" i="2"/>
  <c r="D931" i="2"/>
  <c r="C931" i="2"/>
  <c r="I930" i="2" a="1"/>
  <c r="I930" i="2" s="1"/>
  <c r="H930" i="2"/>
  <c r="G930" i="2"/>
  <c r="F930" i="2"/>
  <c r="E930" i="2"/>
  <c r="D930" i="2"/>
  <c r="C930" i="2"/>
  <c r="I929" i="2" a="1"/>
  <c r="I929" i="2" s="1"/>
  <c r="H929" i="2"/>
  <c r="G929" i="2"/>
  <c r="F929" i="2"/>
  <c r="E929" i="2"/>
  <c r="D929" i="2"/>
  <c r="C929" i="2"/>
  <c r="I928" i="2" a="1"/>
  <c r="I928" i="2" s="1"/>
  <c r="H928" i="2"/>
  <c r="G928" i="2"/>
  <c r="F928" i="2"/>
  <c r="E928" i="2"/>
  <c r="D928" i="2"/>
  <c r="C928" i="2"/>
  <c r="I927" i="2" a="1"/>
  <c r="I927" i="2" s="1"/>
  <c r="H927" i="2"/>
  <c r="G927" i="2"/>
  <c r="F927" i="2"/>
  <c r="E927" i="2"/>
  <c r="D927" i="2"/>
  <c r="C927" i="2"/>
  <c r="I926" i="2" a="1"/>
  <c r="I926" i="2" s="1"/>
  <c r="H926" i="2"/>
  <c r="G926" i="2"/>
  <c r="F926" i="2"/>
  <c r="E926" i="2"/>
  <c r="D926" i="2"/>
  <c r="F926" i="6" s="1"/>
  <c r="C926" i="2"/>
  <c r="I925" i="2" a="1"/>
  <c r="I925" i="2" s="1"/>
  <c r="H925" i="2"/>
  <c r="G925" i="2"/>
  <c r="F925" i="2"/>
  <c r="E925" i="2"/>
  <c r="D925" i="2"/>
  <c r="C925" i="2"/>
  <c r="I924" i="2" a="1"/>
  <c r="I924" i="2" s="1"/>
  <c r="H924" i="2"/>
  <c r="G924" i="2"/>
  <c r="F924" i="2"/>
  <c r="E924" i="2"/>
  <c r="D924" i="2"/>
  <c r="C924" i="2"/>
  <c r="I923" i="2" a="1"/>
  <c r="I923" i="2" s="1"/>
  <c r="H923" i="2"/>
  <c r="G923" i="2"/>
  <c r="F923" i="2"/>
  <c r="E923" i="2"/>
  <c r="D923" i="2"/>
  <c r="C923" i="2"/>
  <c r="I922" i="2" a="1"/>
  <c r="I922" i="2" s="1"/>
  <c r="H922" i="2"/>
  <c r="G922" i="2"/>
  <c r="F922" i="2"/>
  <c r="E922" i="2"/>
  <c r="D922" i="2"/>
  <c r="C922" i="2"/>
  <c r="I921" i="2" a="1"/>
  <c r="I921" i="2" s="1"/>
  <c r="H921" i="2"/>
  <c r="G921" i="2"/>
  <c r="F921" i="2"/>
  <c r="E921" i="2"/>
  <c r="D921" i="2"/>
  <c r="C921" i="2"/>
  <c r="I920" i="2" a="1"/>
  <c r="I920" i="2" s="1"/>
  <c r="H920" i="2"/>
  <c r="G920" i="2"/>
  <c r="H920" i="6" s="1"/>
  <c r="F920" i="2"/>
  <c r="E920" i="2"/>
  <c r="D920" i="2"/>
  <c r="C920" i="2"/>
  <c r="I919" i="2" a="1"/>
  <c r="I919" i="2" s="1"/>
  <c r="H919" i="2"/>
  <c r="G919" i="2"/>
  <c r="F919" i="2"/>
  <c r="E919" i="2"/>
  <c r="D919" i="2"/>
  <c r="C919" i="2"/>
  <c r="I918" i="2" a="1"/>
  <c r="I918" i="2" s="1"/>
  <c r="H918" i="2"/>
  <c r="G918" i="2"/>
  <c r="F918" i="2"/>
  <c r="E918" i="2"/>
  <c r="D918" i="2"/>
  <c r="C918" i="2"/>
  <c r="I917" i="2" a="1"/>
  <c r="I917" i="2" s="1"/>
  <c r="H917" i="2"/>
  <c r="G917" i="2"/>
  <c r="F917" i="2"/>
  <c r="E917" i="2"/>
  <c r="D917" i="2"/>
  <c r="C917" i="2"/>
  <c r="I916" i="2" a="1"/>
  <c r="I916" i="2" s="1"/>
  <c r="H916" i="2"/>
  <c r="I916" i="6" s="1"/>
  <c r="G916" i="2"/>
  <c r="F916" i="2"/>
  <c r="E916" i="2"/>
  <c r="D916" i="2"/>
  <c r="C916" i="2"/>
  <c r="I915" i="2" a="1"/>
  <c r="I915" i="2" s="1"/>
  <c r="H915" i="2"/>
  <c r="G915" i="2"/>
  <c r="H915" i="6" s="1"/>
  <c r="F915" i="2"/>
  <c r="E915" i="2"/>
  <c r="D915" i="2"/>
  <c r="C915" i="2"/>
  <c r="I914" i="2" a="1"/>
  <c r="I914" i="2" s="1"/>
  <c r="H914" i="2"/>
  <c r="G914" i="2"/>
  <c r="F914" i="2"/>
  <c r="E914" i="2"/>
  <c r="D914" i="2"/>
  <c r="F914" i="6" s="1"/>
  <c r="C914" i="2"/>
  <c r="I913" i="2" a="1"/>
  <c r="I913" i="2" s="1"/>
  <c r="H913" i="2"/>
  <c r="G913" i="2"/>
  <c r="F913" i="2"/>
  <c r="E913" i="2"/>
  <c r="D913" i="2"/>
  <c r="C913" i="2"/>
  <c r="I912" i="2" a="1"/>
  <c r="I912" i="2" s="1"/>
  <c r="H912" i="2"/>
  <c r="G912" i="2"/>
  <c r="F912" i="2"/>
  <c r="E912" i="2"/>
  <c r="D912" i="2"/>
  <c r="C912" i="2"/>
  <c r="I911" i="2" a="1"/>
  <c r="I911" i="2" s="1"/>
  <c r="H911" i="2"/>
  <c r="G911" i="2"/>
  <c r="F911" i="2"/>
  <c r="E911" i="2"/>
  <c r="D911" i="2"/>
  <c r="C911" i="2"/>
  <c r="I910" i="2" a="1"/>
  <c r="I910" i="2" s="1"/>
  <c r="H910" i="2"/>
  <c r="G910" i="2"/>
  <c r="F910" i="2"/>
  <c r="G910" i="6" s="1"/>
  <c r="E910" i="2"/>
  <c r="D910" i="2"/>
  <c r="C910" i="2"/>
  <c r="I909" i="2" a="1"/>
  <c r="I909" i="2" s="1"/>
  <c r="H909" i="2"/>
  <c r="G909" i="2"/>
  <c r="F909" i="2"/>
  <c r="E909" i="2"/>
  <c r="D909" i="2"/>
  <c r="C909" i="2"/>
  <c r="I908" i="2" a="1"/>
  <c r="I908" i="2" s="1"/>
  <c r="H908" i="2"/>
  <c r="G908" i="2"/>
  <c r="F908" i="2"/>
  <c r="E908" i="2"/>
  <c r="D908" i="2"/>
  <c r="C908" i="2"/>
  <c r="I907" i="2" a="1"/>
  <c r="I907" i="2" s="1"/>
  <c r="H907" i="2"/>
  <c r="G907" i="2"/>
  <c r="F907" i="2"/>
  <c r="E907" i="2"/>
  <c r="D907" i="2"/>
  <c r="C907" i="2"/>
  <c r="I906" i="2" a="1"/>
  <c r="I906" i="2" s="1"/>
  <c r="H906" i="2"/>
  <c r="G906" i="2"/>
  <c r="F906" i="2"/>
  <c r="G906" i="6" s="1"/>
  <c r="E906" i="2"/>
  <c r="D906" i="2"/>
  <c r="C906" i="2"/>
  <c r="I905" i="2" a="1"/>
  <c r="I905" i="2" s="1"/>
  <c r="H905" i="2"/>
  <c r="G905" i="2"/>
  <c r="F905" i="2"/>
  <c r="E905" i="2"/>
  <c r="D905" i="2"/>
  <c r="C905" i="2"/>
  <c r="I904" i="2" a="1"/>
  <c r="I904" i="2" s="1"/>
  <c r="H904" i="2"/>
  <c r="I904" i="6" s="1"/>
  <c r="G904" i="2"/>
  <c r="F904" i="2"/>
  <c r="E904" i="2"/>
  <c r="D904" i="2"/>
  <c r="C904" i="2"/>
  <c r="I903" i="2" a="1"/>
  <c r="I903" i="2" s="1"/>
  <c r="H903" i="2"/>
  <c r="I903" i="6" s="1"/>
  <c r="G903" i="2"/>
  <c r="F903" i="2"/>
  <c r="E903" i="2"/>
  <c r="D903" i="2"/>
  <c r="C903" i="2"/>
  <c r="I902" i="2" a="1"/>
  <c r="I902" i="2" s="1"/>
  <c r="H902" i="2"/>
  <c r="G902" i="2"/>
  <c r="F902" i="2"/>
  <c r="E902" i="2"/>
  <c r="D902" i="2"/>
  <c r="F902" i="6" s="1"/>
  <c r="C902" i="2"/>
  <c r="I901" i="2" a="1"/>
  <c r="I901" i="2" s="1"/>
  <c r="H901" i="2"/>
  <c r="I901" i="6" s="1"/>
  <c r="G901" i="2"/>
  <c r="F901" i="2"/>
  <c r="E901" i="2"/>
  <c r="D901" i="2"/>
  <c r="C901" i="2"/>
  <c r="I900" i="2" a="1"/>
  <c r="I900" i="2" s="1"/>
  <c r="H900" i="2"/>
  <c r="G900" i="2"/>
  <c r="F900" i="2"/>
  <c r="E900" i="2"/>
  <c r="D900" i="2"/>
  <c r="C900" i="2"/>
  <c r="I899" i="2" a="1"/>
  <c r="I899" i="2" s="1"/>
  <c r="H899" i="2"/>
  <c r="G899" i="2"/>
  <c r="F899" i="2"/>
  <c r="E899" i="2"/>
  <c r="D899" i="2"/>
  <c r="C899" i="2"/>
  <c r="I898" i="2" a="1"/>
  <c r="I898" i="2" s="1"/>
  <c r="H898" i="2"/>
  <c r="G898" i="2"/>
  <c r="F898" i="2"/>
  <c r="E898" i="2"/>
  <c r="D898" i="2"/>
  <c r="C898" i="2"/>
  <c r="I897" i="2" a="1"/>
  <c r="I897" i="2" s="1"/>
  <c r="H897" i="2"/>
  <c r="G897" i="2"/>
  <c r="F897" i="2"/>
  <c r="E897" i="2"/>
  <c r="D897" i="2"/>
  <c r="C897" i="2"/>
  <c r="I896" i="2" a="1"/>
  <c r="I896" i="2" s="1"/>
  <c r="H896" i="2"/>
  <c r="I896" i="6" s="1"/>
  <c r="G896" i="2"/>
  <c r="H896" i="6" s="1"/>
  <c r="F896" i="2"/>
  <c r="E896" i="2"/>
  <c r="D896" i="2"/>
  <c r="C896" i="2"/>
  <c r="I895" i="2" a="1"/>
  <c r="I895" i="2" s="1"/>
  <c r="H895" i="2"/>
  <c r="G895" i="2"/>
  <c r="F895" i="2"/>
  <c r="E895" i="2"/>
  <c r="D895" i="2"/>
  <c r="C895" i="2"/>
  <c r="I894" i="2" a="1"/>
  <c r="I894" i="2" s="1"/>
  <c r="H894" i="2"/>
  <c r="G894" i="2"/>
  <c r="H894" i="6" s="1"/>
  <c r="F894" i="2"/>
  <c r="E894" i="2"/>
  <c r="D894" i="2"/>
  <c r="C894" i="2"/>
  <c r="I893" i="2" a="1"/>
  <c r="I893" i="2" s="1"/>
  <c r="H893" i="2"/>
  <c r="G893" i="2"/>
  <c r="F893" i="2"/>
  <c r="E893" i="2"/>
  <c r="D893" i="2"/>
  <c r="C893" i="2"/>
  <c r="I892" i="2" a="1"/>
  <c r="I892" i="2" s="1"/>
  <c r="H892" i="2"/>
  <c r="G892" i="2"/>
  <c r="F892" i="2"/>
  <c r="E892" i="2"/>
  <c r="D892" i="2"/>
  <c r="C892" i="2"/>
  <c r="I891" i="2" a="1"/>
  <c r="I891" i="2" s="1"/>
  <c r="H891" i="2"/>
  <c r="G891" i="2"/>
  <c r="H891" i="6" s="1"/>
  <c r="F891" i="2"/>
  <c r="E891" i="2"/>
  <c r="D891" i="2"/>
  <c r="C891" i="2"/>
  <c r="I890" i="2" a="1"/>
  <c r="I890" i="2" s="1"/>
  <c r="H890" i="2"/>
  <c r="G890" i="2"/>
  <c r="F890" i="2"/>
  <c r="E890" i="2"/>
  <c r="D890" i="2"/>
  <c r="F890" i="6" s="1"/>
  <c r="C890" i="2"/>
  <c r="I889" i="2" a="1"/>
  <c r="I889" i="2" s="1"/>
  <c r="H889" i="2"/>
  <c r="I889" i="6" s="1"/>
  <c r="G889" i="2"/>
  <c r="F889" i="2"/>
  <c r="E889" i="2"/>
  <c r="D889" i="2"/>
  <c r="C889" i="2"/>
  <c r="I888" i="2" a="1"/>
  <c r="I888" i="2" s="1"/>
  <c r="H888" i="2"/>
  <c r="G888" i="2"/>
  <c r="F888" i="2"/>
  <c r="E888" i="2"/>
  <c r="D888" i="2"/>
  <c r="C888" i="2"/>
  <c r="I887" i="2" a="1"/>
  <c r="I887" i="2" s="1"/>
  <c r="H887" i="2"/>
  <c r="G887" i="2"/>
  <c r="H887" i="6" s="1"/>
  <c r="F887" i="2"/>
  <c r="E887" i="2"/>
  <c r="D887" i="2"/>
  <c r="C887" i="2"/>
  <c r="I886" i="2" a="1"/>
  <c r="I886" i="2" s="1"/>
  <c r="H886" i="2"/>
  <c r="G886" i="2"/>
  <c r="F886" i="2"/>
  <c r="G886" i="6" s="1"/>
  <c r="E886" i="2"/>
  <c r="D886" i="2"/>
  <c r="C886" i="2"/>
  <c r="I885" i="2" a="1"/>
  <c r="I885" i="2" s="1"/>
  <c r="H885" i="2"/>
  <c r="G885" i="2"/>
  <c r="F885" i="2"/>
  <c r="E885" i="2"/>
  <c r="D885" i="2"/>
  <c r="C885" i="2"/>
  <c r="I884" i="2" a="1"/>
  <c r="I884" i="2" s="1"/>
  <c r="H884" i="2"/>
  <c r="G884" i="2"/>
  <c r="F884" i="2"/>
  <c r="E884" i="2"/>
  <c r="D884" i="2"/>
  <c r="C884" i="2"/>
  <c r="I883" i="2" a="1"/>
  <c r="I883" i="2" s="1"/>
  <c r="H883" i="2"/>
  <c r="G883" i="2"/>
  <c r="F883" i="2"/>
  <c r="E883" i="2"/>
  <c r="D883" i="2"/>
  <c r="C883" i="2"/>
  <c r="I882" i="2" a="1"/>
  <c r="I882" i="2" s="1"/>
  <c r="H882" i="2"/>
  <c r="G882" i="2"/>
  <c r="F882" i="2"/>
  <c r="G882" i="6" s="1"/>
  <c r="E882" i="2"/>
  <c r="D882" i="2"/>
  <c r="C882" i="2"/>
  <c r="I881" i="2" a="1"/>
  <c r="I881" i="2" s="1"/>
  <c r="H881" i="2"/>
  <c r="G881" i="2"/>
  <c r="F881" i="2"/>
  <c r="G881" i="6" s="1"/>
  <c r="E881" i="2"/>
  <c r="D881" i="2"/>
  <c r="C881" i="2"/>
  <c r="I880" i="2" a="1"/>
  <c r="I880" i="2" s="1"/>
  <c r="H880" i="2"/>
  <c r="G880" i="2"/>
  <c r="F880" i="2"/>
  <c r="E880" i="2"/>
  <c r="D880" i="2"/>
  <c r="C880" i="2"/>
  <c r="I879" i="2" a="1"/>
  <c r="I879" i="2" s="1"/>
  <c r="H879" i="2"/>
  <c r="G879" i="2"/>
  <c r="F879" i="2"/>
  <c r="E879" i="2"/>
  <c r="D879" i="2"/>
  <c r="C879" i="2"/>
  <c r="I878" i="2" a="1"/>
  <c r="I878" i="2" s="1"/>
  <c r="H878" i="2"/>
  <c r="G878" i="2"/>
  <c r="F878" i="2"/>
  <c r="E878" i="2"/>
  <c r="D878" i="2"/>
  <c r="F878" i="6" s="1"/>
  <c r="C878" i="2"/>
  <c r="I877" i="2" a="1"/>
  <c r="I877" i="2" s="1"/>
  <c r="H877" i="2"/>
  <c r="G877" i="2"/>
  <c r="F877" i="2"/>
  <c r="E877" i="2"/>
  <c r="D877" i="2"/>
  <c r="C877" i="2"/>
  <c r="I876" i="2" a="1"/>
  <c r="I876" i="2" s="1"/>
  <c r="H876" i="2"/>
  <c r="G876" i="2"/>
  <c r="F876" i="2"/>
  <c r="E876" i="2"/>
  <c r="D876" i="2"/>
  <c r="C876" i="2"/>
  <c r="I875" i="2" a="1"/>
  <c r="I875" i="2" s="1"/>
  <c r="H875" i="2"/>
  <c r="I875" i="6" s="1"/>
  <c r="G875" i="2"/>
  <c r="F875" i="2"/>
  <c r="E875" i="2"/>
  <c r="D875" i="2"/>
  <c r="C875" i="2"/>
  <c r="I874" i="2" a="1"/>
  <c r="I874" i="2" s="1"/>
  <c r="H874" i="2"/>
  <c r="G874" i="2"/>
  <c r="F874" i="2"/>
  <c r="G874" i="6" s="1"/>
  <c r="E874" i="2"/>
  <c r="D874" i="2"/>
  <c r="C874" i="2"/>
  <c r="I873" i="2" a="1"/>
  <c r="I873" i="2" s="1"/>
  <c r="H873" i="2"/>
  <c r="G873" i="2"/>
  <c r="F873" i="2"/>
  <c r="E873" i="2"/>
  <c r="D873" i="2"/>
  <c r="C873" i="2"/>
  <c r="I872" i="2" a="1"/>
  <c r="I872" i="2" s="1"/>
  <c r="H872" i="2"/>
  <c r="G872" i="2"/>
  <c r="F872" i="2"/>
  <c r="E872" i="2"/>
  <c r="D872" i="2"/>
  <c r="C872" i="2"/>
  <c r="I871" i="2" a="1"/>
  <c r="I871" i="2" s="1"/>
  <c r="H871" i="2"/>
  <c r="G871" i="2"/>
  <c r="F871" i="2"/>
  <c r="E871" i="2"/>
  <c r="D871" i="2"/>
  <c r="C871" i="2"/>
  <c r="I870" i="2" a="1"/>
  <c r="I870" i="2" s="1"/>
  <c r="H870" i="2"/>
  <c r="G870" i="2"/>
  <c r="F870" i="2"/>
  <c r="E870" i="2"/>
  <c r="D870" i="2"/>
  <c r="C870" i="2"/>
  <c r="I869" i="2" a="1"/>
  <c r="I869" i="2" s="1"/>
  <c r="H869" i="2"/>
  <c r="G869" i="2"/>
  <c r="F869" i="2"/>
  <c r="E869" i="2"/>
  <c r="D869" i="2"/>
  <c r="C869" i="2"/>
  <c r="I868" i="2" a="1"/>
  <c r="I868" i="2" s="1"/>
  <c r="H868" i="2"/>
  <c r="I868" i="6" s="1"/>
  <c r="G868" i="2"/>
  <c r="F868" i="2"/>
  <c r="E868" i="2"/>
  <c r="D868" i="2"/>
  <c r="C868" i="2"/>
  <c r="I867" i="2" a="1"/>
  <c r="I867" i="2" s="1"/>
  <c r="H867" i="2"/>
  <c r="I867" i="6" s="1"/>
  <c r="G867" i="2"/>
  <c r="F867" i="2"/>
  <c r="E867" i="2"/>
  <c r="D867" i="2"/>
  <c r="C867" i="2"/>
  <c r="I866" i="2" a="1"/>
  <c r="I866" i="2" s="1"/>
  <c r="H866" i="2"/>
  <c r="G866" i="2"/>
  <c r="F866" i="2"/>
  <c r="E866" i="2"/>
  <c r="D866" i="2"/>
  <c r="F866" i="6" s="1"/>
  <c r="C866" i="2"/>
  <c r="I865" i="2" a="1"/>
  <c r="I865" i="2" s="1"/>
  <c r="H865" i="2"/>
  <c r="I865" i="6" s="1"/>
  <c r="G865" i="2"/>
  <c r="F865" i="2"/>
  <c r="E865" i="2"/>
  <c r="D865" i="2"/>
  <c r="C865" i="2"/>
  <c r="I864" i="2" a="1"/>
  <c r="I864" i="2" s="1"/>
  <c r="H864" i="2"/>
  <c r="G864" i="2"/>
  <c r="F864" i="2"/>
  <c r="E864" i="2"/>
  <c r="D864" i="2"/>
  <c r="C864" i="2"/>
  <c r="I863" i="2" a="1"/>
  <c r="I863" i="2" s="1"/>
  <c r="H863" i="2"/>
  <c r="G863" i="2"/>
  <c r="F863" i="2"/>
  <c r="E863" i="2"/>
  <c r="D863" i="2"/>
  <c r="C863" i="2"/>
  <c r="I862" i="2" a="1"/>
  <c r="I862" i="2" s="1"/>
  <c r="H862" i="2"/>
  <c r="G862" i="2"/>
  <c r="F862" i="2"/>
  <c r="E862" i="2"/>
  <c r="D862" i="2"/>
  <c r="C862" i="2"/>
  <c r="I861" i="2" a="1"/>
  <c r="I861" i="2" s="1"/>
  <c r="H861" i="2"/>
  <c r="G861" i="2"/>
  <c r="F861" i="2"/>
  <c r="E861" i="2"/>
  <c r="D861" i="2"/>
  <c r="F861" i="6" s="1"/>
  <c r="C861" i="2"/>
  <c r="I860" i="2" a="1"/>
  <c r="I860" i="2" s="1"/>
  <c r="H860" i="2"/>
  <c r="G860" i="2"/>
  <c r="H860" i="6" s="1"/>
  <c r="F860" i="2"/>
  <c r="E860" i="2"/>
  <c r="D860" i="2"/>
  <c r="C860" i="2"/>
  <c r="I859" i="2" a="1"/>
  <c r="I859" i="2" s="1"/>
  <c r="H859" i="2"/>
  <c r="G859" i="2"/>
  <c r="F859" i="2"/>
  <c r="E859" i="2"/>
  <c r="D859" i="2"/>
  <c r="C859" i="2"/>
  <c r="I858" i="2" a="1"/>
  <c r="I858" i="2" s="1"/>
  <c r="H858" i="2"/>
  <c r="G858" i="2"/>
  <c r="F858" i="2"/>
  <c r="E858" i="2"/>
  <c r="D858" i="2"/>
  <c r="C858" i="2"/>
  <c r="I857" i="2" a="1"/>
  <c r="I857" i="2" s="1"/>
  <c r="H857" i="2"/>
  <c r="G857" i="2"/>
  <c r="F857" i="2"/>
  <c r="E857" i="2"/>
  <c r="D857" i="2"/>
  <c r="C857" i="2"/>
  <c r="I856" i="2" a="1"/>
  <c r="I856" i="2" s="1"/>
  <c r="H856" i="2"/>
  <c r="G856" i="2"/>
  <c r="F856" i="2"/>
  <c r="E856" i="2"/>
  <c r="D856" i="2"/>
  <c r="F856" i="6" s="1"/>
  <c r="C856" i="2"/>
  <c r="I855" i="2" a="1"/>
  <c r="I855" i="2" s="1"/>
  <c r="H855" i="2"/>
  <c r="G855" i="2"/>
  <c r="F855" i="2"/>
  <c r="E855" i="2"/>
  <c r="D855" i="2"/>
  <c r="C855" i="2"/>
  <c r="I854" i="2" a="1"/>
  <c r="I854" i="2" s="1"/>
  <c r="H854" i="2"/>
  <c r="G854" i="2"/>
  <c r="F854" i="2"/>
  <c r="E854" i="2"/>
  <c r="D854" i="2"/>
  <c r="F854" i="6" s="1"/>
  <c r="C854" i="2"/>
  <c r="I853" i="2" a="1"/>
  <c r="I853" i="2" s="1"/>
  <c r="H853" i="2"/>
  <c r="G853" i="2"/>
  <c r="F853" i="2"/>
  <c r="E853" i="2"/>
  <c r="D853" i="2"/>
  <c r="C853" i="2"/>
  <c r="I852" i="2" a="1"/>
  <c r="I852" i="2" s="1"/>
  <c r="H852" i="2"/>
  <c r="G852" i="2"/>
  <c r="F852" i="2"/>
  <c r="E852" i="2"/>
  <c r="D852" i="2"/>
  <c r="C852" i="2"/>
  <c r="I851" i="2" a="1"/>
  <c r="I851" i="2" s="1"/>
  <c r="H851" i="2"/>
  <c r="G851" i="2"/>
  <c r="F851" i="2"/>
  <c r="E851" i="2"/>
  <c r="D851" i="2"/>
  <c r="F851" i="6" s="1"/>
  <c r="C851" i="2"/>
  <c r="I850" i="2" a="1"/>
  <c r="I850" i="2" s="1"/>
  <c r="H850" i="2"/>
  <c r="G850" i="2"/>
  <c r="F850" i="2"/>
  <c r="E850" i="2"/>
  <c r="D850" i="2"/>
  <c r="C850" i="2"/>
  <c r="I849" i="2" a="1"/>
  <c r="I849" i="2" s="1"/>
  <c r="H849" i="2"/>
  <c r="G849" i="2"/>
  <c r="F849" i="2"/>
  <c r="E849" i="2"/>
  <c r="D849" i="2"/>
  <c r="F849" i="6" s="1"/>
  <c r="C849" i="2"/>
  <c r="I848" i="2" a="1"/>
  <c r="I848" i="2" s="1"/>
  <c r="H848" i="2"/>
  <c r="G848" i="2"/>
  <c r="F848" i="2"/>
  <c r="E848" i="2"/>
  <c r="D848" i="2"/>
  <c r="C848" i="2"/>
  <c r="I847" i="2" a="1"/>
  <c r="I847" i="2" s="1"/>
  <c r="H847" i="2"/>
  <c r="G847" i="2"/>
  <c r="F847" i="2"/>
  <c r="E847" i="2"/>
  <c r="D847" i="2"/>
  <c r="C847" i="2"/>
  <c r="I846" i="2" a="1"/>
  <c r="I846" i="2" s="1"/>
  <c r="H846" i="2"/>
  <c r="G846" i="2"/>
  <c r="F846" i="2"/>
  <c r="E846" i="2"/>
  <c r="D846" i="2"/>
  <c r="C846" i="2"/>
  <c r="I845" i="2" a="1"/>
  <c r="I845" i="2" s="1"/>
  <c r="H845" i="2"/>
  <c r="G845" i="2"/>
  <c r="F845" i="2"/>
  <c r="E845" i="2"/>
  <c r="D845" i="2"/>
  <c r="C845" i="2"/>
  <c r="I844" i="2" a="1"/>
  <c r="I844" i="2" s="1"/>
  <c r="H844" i="2"/>
  <c r="G844" i="2"/>
  <c r="F844" i="2"/>
  <c r="E844" i="2"/>
  <c r="D844" i="2"/>
  <c r="F844" i="6" s="1"/>
  <c r="C844" i="2"/>
  <c r="I843" i="2" a="1"/>
  <c r="I843" i="2" s="1"/>
  <c r="H843" i="2"/>
  <c r="I843" i="6" s="1"/>
  <c r="G843" i="2"/>
  <c r="H843" i="6" s="1"/>
  <c r="F843" i="2"/>
  <c r="E843" i="2"/>
  <c r="D843" i="2"/>
  <c r="C843" i="2"/>
  <c r="I842" i="2" a="1"/>
  <c r="I842" i="2" s="1"/>
  <c r="H842" i="2"/>
  <c r="G842" i="2"/>
  <c r="F842" i="2"/>
  <c r="E842" i="2"/>
  <c r="D842" i="2"/>
  <c r="F842" i="6" s="1"/>
  <c r="C842" i="2"/>
  <c r="I841" i="2" a="1"/>
  <c r="I841" i="2" s="1"/>
  <c r="H841" i="2"/>
  <c r="G841" i="2"/>
  <c r="F841" i="2"/>
  <c r="E841" i="2"/>
  <c r="D841" i="2"/>
  <c r="C841" i="2"/>
  <c r="I840" i="2" a="1"/>
  <c r="I840" i="2" s="1"/>
  <c r="H840" i="2"/>
  <c r="G840" i="2"/>
  <c r="F840" i="2"/>
  <c r="E840" i="2"/>
  <c r="D840" i="2"/>
  <c r="C840" i="2"/>
  <c r="I839" i="2" a="1"/>
  <c r="I839" i="2" s="1"/>
  <c r="H839" i="2"/>
  <c r="G839" i="2"/>
  <c r="F839" i="2"/>
  <c r="E839" i="2"/>
  <c r="D839" i="2"/>
  <c r="F839" i="6" s="1"/>
  <c r="C839" i="2"/>
  <c r="I838" i="2" a="1"/>
  <c r="I838" i="2" s="1"/>
  <c r="H838" i="2"/>
  <c r="G838" i="2"/>
  <c r="F838" i="2"/>
  <c r="E838" i="2"/>
  <c r="D838" i="2"/>
  <c r="C838" i="2"/>
  <c r="I837" i="2" a="1"/>
  <c r="I837" i="2" s="1"/>
  <c r="H837" i="2"/>
  <c r="G837" i="2"/>
  <c r="F837" i="2"/>
  <c r="E837" i="2"/>
  <c r="D837" i="2"/>
  <c r="F837" i="6" s="1"/>
  <c r="C837" i="2"/>
  <c r="I836" i="2" a="1"/>
  <c r="I836" i="2" s="1"/>
  <c r="H836" i="2"/>
  <c r="G836" i="2"/>
  <c r="F836" i="2"/>
  <c r="E836" i="2"/>
  <c r="D836" i="2"/>
  <c r="C836" i="2"/>
  <c r="I835" i="2" a="1"/>
  <c r="I835" i="2" s="1"/>
  <c r="H835" i="2"/>
  <c r="G835" i="2"/>
  <c r="F835" i="2"/>
  <c r="E835" i="2"/>
  <c r="D835" i="2"/>
  <c r="C835" i="2"/>
  <c r="I834" i="2" a="1"/>
  <c r="I834" i="2" s="1"/>
  <c r="H834" i="2"/>
  <c r="G834" i="2"/>
  <c r="F834" i="2"/>
  <c r="E834" i="2"/>
  <c r="D834" i="2"/>
  <c r="C834" i="2"/>
  <c r="I833" i="2" a="1"/>
  <c r="I833" i="2" s="1"/>
  <c r="H833" i="2"/>
  <c r="G833" i="2"/>
  <c r="F833" i="2"/>
  <c r="E833" i="2"/>
  <c r="D833" i="2"/>
  <c r="C833" i="2"/>
  <c r="I832" i="2" a="1"/>
  <c r="I832" i="2" s="1"/>
  <c r="H832" i="2"/>
  <c r="G832" i="2"/>
  <c r="F832" i="2"/>
  <c r="E832" i="2"/>
  <c r="D832" i="2"/>
  <c r="F832" i="6" s="1"/>
  <c r="C832" i="2"/>
  <c r="I831" i="2" a="1"/>
  <c r="I831" i="2" s="1"/>
  <c r="H831" i="2"/>
  <c r="G831" i="2"/>
  <c r="F831" i="2"/>
  <c r="G831" i="6" s="1"/>
  <c r="E831" i="2"/>
  <c r="D831" i="2"/>
  <c r="C831" i="2"/>
  <c r="I830" i="2" a="1"/>
  <c r="I830" i="2" s="1"/>
  <c r="H830" i="2"/>
  <c r="G830" i="2"/>
  <c r="F830" i="2"/>
  <c r="E830" i="2"/>
  <c r="D830" i="2"/>
  <c r="F830" i="6" s="1"/>
  <c r="C830" i="2"/>
  <c r="I829" i="2" a="1"/>
  <c r="I829" i="2" s="1"/>
  <c r="H829" i="2"/>
  <c r="G829" i="2"/>
  <c r="F829" i="2"/>
  <c r="E829" i="2"/>
  <c r="D829" i="2"/>
  <c r="C829" i="2"/>
  <c r="I828" i="2" a="1"/>
  <c r="I828" i="2" s="1"/>
  <c r="H828" i="2"/>
  <c r="G828" i="2"/>
  <c r="F828" i="2"/>
  <c r="E828" i="2"/>
  <c r="D828" i="2"/>
  <c r="C828" i="2"/>
  <c r="I827" i="2" a="1"/>
  <c r="I827" i="2" s="1"/>
  <c r="H827" i="2"/>
  <c r="G827" i="2"/>
  <c r="F827" i="2"/>
  <c r="E827" i="2"/>
  <c r="D827" i="2"/>
  <c r="F827" i="6" s="1"/>
  <c r="C827" i="2"/>
  <c r="I826" i="2" a="1"/>
  <c r="I826" i="2" s="1"/>
  <c r="H826" i="2"/>
  <c r="G826" i="2"/>
  <c r="F826" i="2"/>
  <c r="E826" i="2"/>
  <c r="D826" i="2"/>
  <c r="C826" i="2"/>
  <c r="I825" i="2" a="1"/>
  <c r="I825" i="2" s="1"/>
  <c r="H825" i="2"/>
  <c r="G825" i="2"/>
  <c r="F825" i="2"/>
  <c r="E825" i="2"/>
  <c r="D825" i="2"/>
  <c r="F825" i="6" s="1"/>
  <c r="C825" i="2"/>
  <c r="I824" i="2" a="1"/>
  <c r="I824" i="2" s="1"/>
  <c r="H824" i="2"/>
  <c r="I824" i="6" s="1"/>
  <c r="G824" i="2"/>
  <c r="F824" i="2"/>
  <c r="E824" i="2"/>
  <c r="D824" i="2"/>
  <c r="C824" i="2"/>
  <c r="I823" i="2" a="1"/>
  <c r="I823" i="2" s="1"/>
  <c r="H823" i="2"/>
  <c r="G823" i="2"/>
  <c r="F823" i="2"/>
  <c r="E823" i="2"/>
  <c r="D823" i="2"/>
  <c r="C823" i="2"/>
  <c r="I822" i="2" a="1"/>
  <c r="I822" i="2" s="1"/>
  <c r="H822" i="2"/>
  <c r="G822" i="2"/>
  <c r="F822" i="2"/>
  <c r="E822" i="2"/>
  <c r="D822" i="2"/>
  <c r="F822" i="6" s="1"/>
  <c r="C822" i="2"/>
  <c r="I821" i="2" a="1"/>
  <c r="I821" i="2" s="1"/>
  <c r="H821" i="2"/>
  <c r="G821" i="2"/>
  <c r="F821" i="2"/>
  <c r="E821" i="2"/>
  <c r="D821" i="2"/>
  <c r="C821" i="2"/>
  <c r="I820" i="2" a="1"/>
  <c r="I820" i="2" s="1"/>
  <c r="H820" i="2"/>
  <c r="G820" i="2"/>
  <c r="F820" i="2"/>
  <c r="E820" i="2"/>
  <c r="D820" i="2"/>
  <c r="F820" i="6" s="1"/>
  <c r="C820" i="2"/>
  <c r="I819" i="2" a="1"/>
  <c r="I819" i="2" s="1"/>
  <c r="H819" i="2"/>
  <c r="I819" i="6" s="1"/>
  <c r="G819" i="2"/>
  <c r="F819" i="2"/>
  <c r="E819" i="2"/>
  <c r="D819" i="2"/>
  <c r="C819" i="2"/>
  <c r="I818" i="2" a="1"/>
  <c r="I818" i="2" s="1"/>
  <c r="H818" i="2"/>
  <c r="G818" i="2"/>
  <c r="F818" i="2"/>
  <c r="E818" i="2"/>
  <c r="D818" i="2"/>
  <c r="C818" i="2"/>
  <c r="I817" i="2" a="1"/>
  <c r="I817" i="2" s="1"/>
  <c r="H817" i="2"/>
  <c r="G817" i="2"/>
  <c r="F817" i="2"/>
  <c r="E817" i="2"/>
  <c r="D817" i="2"/>
  <c r="F817" i="6" s="1"/>
  <c r="C817" i="2"/>
  <c r="I816" i="2" a="1"/>
  <c r="I816" i="2" s="1"/>
  <c r="H816" i="2"/>
  <c r="G816" i="2"/>
  <c r="F816" i="2"/>
  <c r="E816" i="2"/>
  <c r="D816" i="2"/>
  <c r="C816" i="2"/>
  <c r="I815" i="2" a="1"/>
  <c r="I815" i="2" s="1"/>
  <c r="H815" i="2"/>
  <c r="G815" i="2"/>
  <c r="F815" i="2"/>
  <c r="E815" i="2"/>
  <c r="D815" i="2"/>
  <c r="F815" i="6" s="1"/>
  <c r="C815" i="2"/>
  <c r="I814" i="2" a="1"/>
  <c r="I814" i="2" s="1"/>
  <c r="H814" i="2"/>
  <c r="G814" i="2"/>
  <c r="F814" i="2"/>
  <c r="E814" i="2"/>
  <c r="D814" i="2"/>
  <c r="C814" i="2"/>
  <c r="I813" i="2" a="1"/>
  <c r="I813" i="2" s="1"/>
  <c r="H813" i="2"/>
  <c r="G813" i="2"/>
  <c r="F813" i="2"/>
  <c r="E813" i="2"/>
  <c r="D813" i="2"/>
  <c r="C813" i="2"/>
  <c r="I812" i="2" a="1"/>
  <c r="I812" i="2" s="1"/>
  <c r="H812" i="2"/>
  <c r="G812" i="2"/>
  <c r="F812" i="2"/>
  <c r="E812" i="2"/>
  <c r="D812" i="2"/>
  <c r="F812" i="6" s="1"/>
  <c r="C812" i="2"/>
  <c r="I811" i="2" a="1"/>
  <c r="I811" i="2" s="1"/>
  <c r="H811" i="2"/>
  <c r="G811" i="2"/>
  <c r="F811" i="2"/>
  <c r="E811" i="2"/>
  <c r="D811" i="2"/>
  <c r="C811" i="2"/>
  <c r="I810" i="2" a="1"/>
  <c r="I810" i="2" s="1"/>
  <c r="H810" i="2"/>
  <c r="G810" i="2"/>
  <c r="F810" i="2"/>
  <c r="E810" i="2"/>
  <c r="D810" i="2"/>
  <c r="F810" i="6" s="1"/>
  <c r="C810" i="2"/>
  <c r="I809" i="2" a="1"/>
  <c r="I809" i="2" s="1"/>
  <c r="H809" i="2"/>
  <c r="G809" i="2"/>
  <c r="F809" i="2"/>
  <c r="E809" i="2"/>
  <c r="D809" i="2"/>
  <c r="C809" i="2"/>
  <c r="I808" i="2" a="1"/>
  <c r="I808" i="2" s="1"/>
  <c r="H808" i="2"/>
  <c r="G808" i="2"/>
  <c r="F808" i="2"/>
  <c r="E808" i="2"/>
  <c r="D808" i="2"/>
  <c r="F808" i="6" s="1"/>
  <c r="C808" i="2"/>
  <c r="I807" i="2" a="1"/>
  <c r="I807" i="2" s="1"/>
  <c r="H807" i="2"/>
  <c r="G807" i="2"/>
  <c r="F807" i="2"/>
  <c r="E807" i="2"/>
  <c r="D807" i="2"/>
  <c r="C807" i="2"/>
  <c r="I806" i="2" a="1"/>
  <c r="I806" i="2" s="1"/>
  <c r="H806" i="2"/>
  <c r="G806" i="2"/>
  <c r="F806" i="2"/>
  <c r="E806" i="2"/>
  <c r="D806" i="2"/>
  <c r="C806" i="2"/>
  <c r="I805" i="2" a="1"/>
  <c r="I805" i="2" s="1"/>
  <c r="H805" i="2"/>
  <c r="G805" i="2"/>
  <c r="F805" i="2"/>
  <c r="E805" i="2"/>
  <c r="D805" i="2"/>
  <c r="F805" i="6" s="1"/>
  <c r="C805" i="2"/>
  <c r="I804" i="2" a="1"/>
  <c r="I804" i="2" s="1"/>
  <c r="H804" i="2"/>
  <c r="G804" i="2"/>
  <c r="F804" i="2"/>
  <c r="E804" i="2"/>
  <c r="D804" i="2"/>
  <c r="C804" i="2"/>
  <c r="I803" i="2" a="1"/>
  <c r="I803" i="2" s="1"/>
  <c r="H803" i="2"/>
  <c r="G803" i="2"/>
  <c r="F803" i="2"/>
  <c r="E803" i="2"/>
  <c r="D803" i="2"/>
  <c r="F803" i="6" s="1"/>
  <c r="C803" i="2"/>
  <c r="I802" i="2" a="1"/>
  <c r="I802" i="2" s="1"/>
  <c r="H802" i="2"/>
  <c r="G802" i="2"/>
  <c r="F802" i="2"/>
  <c r="E802" i="2"/>
  <c r="D802" i="2"/>
  <c r="C802" i="2"/>
  <c r="I801" i="2" a="1"/>
  <c r="I801" i="2" s="1"/>
  <c r="H801" i="2"/>
  <c r="G801" i="2"/>
  <c r="F801" i="2"/>
  <c r="E801" i="2"/>
  <c r="D801" i="2"/>
  <c r="C801" i="2"/>
  <c r="I800" i="2" a="1"/>
  <c r="I800" i="2" s="1"/>
  <c r="H800" i="2"/>
  <c r="G800" i="2"/>
  <c r="F800" i="2"/>
  <c r="E800" i="2"/>
  <c r="D800" i="2"/>
  <c r="F800" i="6" s="1"/>
  <c r="C800" i="2"/>
  <c r="I799" i="2" a="1"/>
  <c r="I799" i="2" s="1"/>
  <c r="H799" i="2"/>
  <c r="G799" i="2"/>
  <c r="F799" i="2"/>
  <c r="E799" i="2"/>
  <c r="D799" i="2"/>
  <c r="C799" i="2"/>
  <c r="I798" i="2" a="1"/>
  <c r="I798" i="2" s="1"/>
  <c r="H798" i="2"/>
  <c r="G798" i="2"/>
  <c r="F798" i="2"/>
  <c r="E798" i="2"/>
  <c r="D798" i="2"/>
  <c r="F798" i="6" s="1"/>
  <c r="C798" i="2"/>
  <c r="I797" i="2" a="1"/>
  <c r="I797" i="2" s="1"/>
  <c r="H797" i="2"/>
  <c r="G797" i="2"/>
  <c r="H797" i="6" s="1"/>
  <c r="F797" i="2"/>
  <c r="E797" i="2"/>
  <c r="D797" i="2"/>
  <c r="C797" i="2"/>
  <c r="I796" i="2" a="1"/>
  <c r="I796" i="2" s="1"/>
  <c r="H796" i="2"/>
  <c r="G796" i="2"/>
  <c r="F796" i="2"/>
  <c r="E796" i="2"/>
  <c r="D796" i="2"/>
  <c r="F796" i="6" s="1"/>
  <c r="C796" i="2"/>
  <c r="I795" i="2" a="1"/>
  <c r="I795" i="2" s="1"/>
  <c r="H795" i="2"/>
  <c r="G795" i="2"/>
  <c r="F795" i="2"/>
  <c r="E795" i="2"/>
  <c r="D795" i="2"/>
  <c r="C795" i="2"/>
  <c r="I794" i="2" a="1"/>
  <c r="I794" i="2" s="1"/>
  <c r="H794" i="2"/>
  <c r="G794" i="2"/>
  <c r="F794" i="2"/>
  <c r="E794" i="2"/>
  <c r="D794" i="2"/>
  <c r="C794" i="2"/>
  <c r="I793" i="2" a="1"/>
  <c r="I793" i="2" s="1"/>
  <c r="H793" i="2"/>
  <c r="G793" i="2"/>
  <c r="F793" i="2"/>
  <c r="E793" i="2"/>
  <c r="D793" i="2"/>
  <c r="F793" i="6" s="1"/>
  <c r="C793" i="2"/>
  <c r="I792" i="2" a="1"/>
  <c r="I792" i="2" s="1"/>
  <c r="H792" i="2"/>
  <c r="G792" i="2"/>
  <c r="H792" i="6" s="1"/>
  <c r="F792" i="2"/>
  <c r="E792" i="2"/>
  <c r="D792" i="2"/>
  <c r="C792" i="2"/>
  <c r="I791" i="2" a="1"/>
  <c r="I791" i="2" s="1"/>
  <c r="H791" i="2"/>
  <c r="G791" i="2"/>
  <c r="F791" i="2"/>
  <c r="E791" i="2"/>
  <c r="D791" i="2"/>
  <c r="F791" i="6" s="1"/>
  <c r="C791" i="2"/>
  <c r="I790" i="2" a="1"/>
  <c r="I790" i="2" s="1"/>
  <c r="H790" i="2"/>
  <c r="G790" i="2"/>
  <c r="F790" i="2"/>
  <c r="E790" i="2"/>
  <c r="D790" i="2"/>
  <c r="C790" i="2"/>
  <c r="I789" i="2" a="1"/>
  <c r="I789" i="2" s="1"/>
  <c r="H789" i="2"/>
  <c r="G789" i="2"/>
  <c r="F789" i="2"/>
  <c r="E789" i="2"/>
  <c r="D789" i="2"/>
  <c r="C789" i="2"/>
  <c r="I788" i="2" a="1"/>
  <c r="I788" i="2" s="1"/>
  <c r="H788" i="2"/>
  <c r="G788" i="2"/>
  <c r="F788" i="2"/>
  <c r="E788" i="2"/>
  <c r="D788" i="2"/>
  <c r="F788" i="6" s="1"/>
  <c r="C788" i="2"/>
  <c r="I787" i="2" a="1"/>
  <c r="I787" i="2" s="1"/>
  <c r="H787" i="2"/>
  <c r="G787" i="2"/>
  <c r="F787" i="2"/>
  <c r="E787" i="2"/>
  <c r="D787" i="2"/>
  <c r="C787" i="2"/>
  <c r="I786" i="2" a="1"/>
  <c r="I786" i="2" s="1"/>
  <c r="H786" i="2"/>
  <c r="G786" i="2"/>
  <c r="F786" i="2"/>
  <c r="E786" i="2"/>
  <c r="D786" i="2"/>
  <c r="F786" i="6" s="1"/>
  <c r="C786" i="2"/>
  <c r="I785" i="2" a="1"/>
  <c r="I785" i="2" s="1"/>
  <c r="H785" i="2"/>
  <c r="G785" i="2"/>
  <c r="H785" i="6" s="1"/>
  <c r="F785" i="2"/>
  <c r="E785" i="2"/>
  <c r="D785" i="2"/>
  <c r="C785" i="2"/>
  <c r="I784" i="2" a="1"/>
  <c r="I784" i="2" s="1"/>
  <c r="H784" i="2"/>
  <c r="G784" i="2"/>
  <c r="F784" i="2"/>
  <c r="E784" i="2"/>
  <c r="D784" i="2"/>
  <c r="F784" i="6" s="1"/>
  <c r="C784" i="2"/>
  <c r="I783" i="2" a="1"/>
  <c r="I783" i="2" s="1"/>
  <c r="H783" i="2"/>
  <c r="G783" i="2"/>
  <c r="F783" i="2"/>
  <c r="E783" i="2"/>
  <c r="D783" i="2"/>
  <c r="C783" i="2"/>
  <c r="I782" i="2" a="1"/>
  <c r="I782" i="2" s="1"/>
  <c r="H782" i="2"/>
  <c r="G782" i="2"/>
  <c r="F782" i="2"/>
  <c r="E782" i="2"/>
  <c r="D782" i="2"/>
  <c r="C782" i="2"/>
  <c r="I781" i="2" a="1"/>
  <c r="I781" i="2" s="1"/>
  <c r="H781" i="2"/>
  <c r="G781" i="2"/>
  <c r="F781" i="2"/>
  <c r="E781" i="2"/>
  <c r="D781" i="2"/>
  <c r="F781" i="6" s="1"/>
  <c r="C781" i="2"/>
  <c r="I780" i="2" a="1"/>
  <c r="I780" i="2" s="1"/>
  <c r="H780" i="2"/>
  <c r="G780" i="2"/>
  <c r="F780" i="2"/>
  <c r="E780" i="2"/>
  <c r="D780" i="2"/>
  <c r="C780" i="2"/>
  <c r="I779" i="2" a="1"/>
  <c r="I779" i="2" s="1"/>
  <c r="H779" i="2"/>
  <c r="G779" i="2"/>
  <c r="F779" i="2"/>
  <c r="E779" i="2"/>
  <c r="D779" i="2"/>
  <c r="F779" i="6" s="1"/>
  <c r="C779" i="2"/>
  <c r="I778" i="2" a="1"/>
  <c r="I778" i="2" s="1"/>
  <c r="H778" i="2"/>
  <c r="G778" i="2"/>
  <c r="F778" i="2"/>
  <c r="E778" i="2"/>
  <c r="D778" i="2"/>
  <c r="C778" i="2"/>
  <c r="I777" i="2" a="1"/>
  <c r="I777" i="2" s="1"/>
  <c r="H777" i="2"/>
  <c r="G777" i="2"/>
  <c r="F777" i="2"/>
  <c r="E777" i="2"/>
  <c r="D777" i="2"/>
  <c r="C777" i="2"/>
  <c r="I776" i="2" a="1"/>
  <c r="I776" i="2" s="1"/>
  <c r="H776" i="2"/>
  <c r="G776" i="2"/>
  <c r="F776" i="2"/>
  <c r="E776" i="2"/>
  <c r="D776" i="2"/>
  <c r="F776" i="6" s="1"/>
  <c r="C776" i="2"/>
  <c r="I775" i="2" a="1"/>
  <c r="I775" i="2" s="1"/>
  <c r="H775" i="2"/>
  <c r="G775" i="2"/>
  <c r="F775" i="2"/>
  <c r="E775" i="2"/>
  <c r="D775" i="2"/>
  <c r="C775" i="2"/>
  <c r="I774" i="2" a="1"/>
  <c r="I774" i="2" s="1"/>
  <c r="H774" i="2"/>
  <c r="G774" i="2"/>
  <c r="F774" i="2"/>
  <c r="E774" i="2"/>
  <c r="D774" i="2"/>
  <c r="F774" i="6" s="1"/>
  <c r="C774" i="2"/>
  <c r="I773" i="2" a="1"/>
  <c r="I773" i="2" s="1"/>
  <c r="H773" i="2"/>
  <c r="G773" i="2"/>
  <c r="F773" i="2"/>
  <c r="E773" i="2"/>
  <c r="D773" i="2"/>
  <c r="C773" i="2"/>
  <c r="I772" i="2" a="1"/>
  <c r="I772" i="2" s="1"/>
  <c r="H772" i="2"/>
  <c r="G772" i="2"/>
  <c r="F772" i="2"/>
  <c r="E772" i="2"/>
  <c r="D772" i="2"/>
  <c r="F772" i="6" s="1"/>
  <c r="C772" i="2"/>
  <c r="I771" i="2" a="1"/>
  <c r="I771" i="2" s="1"/>
  <c r="H771" i="2"/>
  <c r="G771" i="2"/>
  <c r="F771" i="2"/>
  <c r="E771" i="2"/>
  <c r="D771" i="2"/>
  <c r="C771" i="2"/>
  <c r="I770" i="2" a="1"/>
  <c r="I770" i="2" s="1"/>
  <c r="H770" i="2"/>
  <c r="G770" i="2"/>
  <c r="F770" i="2"/>
  <c r="E770" i="2"/>
  <c r="D770" i="2"/>
  <c r="C770" i="2"/>
  <c r="I769" i="2" a="1"/>
  <c r="I769" i="2" s="1"/>
  <c r="H769" i="2"/>
  <c r="G769" i="2"/>
  <c r="F769" i="2"/>
  <c r="E769" i="2"/>
  <c r="D769" i="2"/>
  <c r="F769" i="6" s="1"/>
  <c r="C769" i="2"/>
  <c r="I768" i="2" a="1"/>
  <c r="I768" i="2" s="1"/>
  <c r="H768" i="2"/>
  <c r="G768" i="2"/>
  <c r="F768" i="2"/>
  <c r="E768" i="2"/>
  <c r="D768" i="2"/>
  <c r="C768" i="2"/>
  <c r="I767" i="2" a="1"/>
  <c r="I767" i="2" s="1"/>
  <c r="H767" i="2"/>
  <c r="G767" i="2"/>
  <c r="F767" i="2"/>
  <c r="E767" i="2"/>
  <c r="D767" i="2"/>
  <c r="F767" i="6" s="1"/>
  <c r="C767" i="2"/>
  <c r="I766" i="2" a="1"/>
  <c r="I766" i="2" s="1"/>
  <c r="H766" i="2"/>
  <c r="G766" i="2"/>
  <c r="F766" i="2"/>
  <c r="E766" i="2"/>
  <c r="D766" i="2"/>
  <c r="C766" i="2"/>
  <c r="I765" i="2" a="1"/>
  <c r="I765" i="2" s="1"/>
  <c r="H765" i="2"/>
  <c r="G765" i="2"/>
  <c r="F765" i="2"/>
  <c r="E765" i="2"/>
  <c r="D765" i="2"/>
  <c r="C765" i="2"/>
  <c r="I764" i="2" a="1"/>
  <c r="I764" i="2" s="1"/>
  <c r="H764" i="2"/>
  <c r="G764" i="2"/>
  <c r="F764" i="2"/>
  <c r="E764" i="2"/>
  <c r="D764" i="2"/>
  <c r="F764" i="6" s="1"/>
  <c r="C764" i="2"/>
  <c r="I763" i="2" a="1"/>
  <c r="I763" i="2" s="1"/>
  <c r="H763" i="2"/>
  <c r="G763" i="2"/>
  <c r="F763" i="2"/>
  <c r="E763" i="2"/>
  <c r="D763" i="2"/>
  <c r="C763" i="2"/>
  <c r="I762" i="2" a="1"/>
  <c r="I762" i="2" s="1"/>
  <c r="H762" i="2"/>
  <c r="G762" i="2"/>
  <c r="F762" i="2"/>
  <c r="E762" i="2"/>
  <c r="D762" i="2"/>
  <c r="F762" i="6" s="1"/>
  <c r="C762" i="2"/>
  <c r="I761" i="2" a="1"/>
  <c r="I761" i="2" s="1"/>
  <c r="H761" i="2"/>
  <c r="G761" i="2"/>
  <c r="F761" i="2"/>
  <c r="E761" i="2"/>
  <c r="D761" i="2"/>
  <c r="C761" i="2"/>
  <c r="I760" i="2" a="1"/>
  <c r="I760" i="2" s="1"/>
  <c r="H760" i="2"/>
  <c r="G760" i="2"/>
  <c r="F760" i="2"/>
  <c r="E760" i="2"/>
  <c r="D760" i="2"/>
  <c r="F760" i="6" s="1"/>
  <c r="C760" i="2"/>
  <c r="I759" i="2" a="1"/>
  <c r="I759" i="2" s="1"/>
  <c r="H759" i="2"/>
  <c r="G759" i="2"/>
  <c r="F759" i="2"/>
  <c r="E759" i="2"/>
  <c r="D759" i="2"/>
  <c r="F759" i="6" s="1"/>
  <c r="C759" i="2"/>
  <c r="I758" i="2" a="1"/>
  <c r="I758" i="2" s="1"/>
  <c r="H758" i="2"/>
  <c r="G758" i="2"/>
  <c r="F758" i="2"/>
  <c r="E758" i="2"/>
  <c r="D758" i="2"/>
  <c r="C758" i="2"/>
  <c r="I757" i="2" a="1"/>
  <c r="I757" i="2" s="1"/>
  <c r="H757" i="2"/>
  <c r="G757" i="2"/>
  <c r="F757" i="2"/>
  <c r="E757" i="2"/>
  <c r="D757" i="2"/>
  <c r="F757" i="6" s="1"/>
  <c r="C757" i="2"/>
  <c r="I756" i="2" a="1"/>
  <c r="I756" i="2" s="1"/>
  <c r="H756" i="2"/>
  <c r="G756" i="2"/>
  <c r="F756" i="2"/>
  <c r="E756" i="2"/>
  <c r="D756" i="2"/>
  <c r="C756" i="2"/>
  <c r="I755" i="2" a="1"/>
  <c r="I755" i="2" s="1"/>
  <c r="H755" i="2"/>
  <c r="G755" i="2"/>
  <c r="F755" i="2"/>
  <c r="E755" i="2"/>
  <c r="D755" i="2"/>
  <c r="F755" i="6" s="1"/>
  <c r="C755" i="2"/>
  <c r="I754" i="2" a="1"/>
  <c r="I754" i="2" s="1"/>
  <c r="H754" i="2"/>
  <c r="G754" i="2"/>
  <c r="F754" i="2"/>
  <c r="E754" i="2"/>
  <c r="D754" i="2"/>
  <c r="C754" i="2"/>
  <c r="I753" i="2" a="1"/>
  <c r="I753" i="2" s="1"/>
  <c r="H753" i="2"/>
  <c r="G753" i="2"/>
  <c r="F753" i="2"/>
  <c r="E753" i="2"/>
  <c r="D753" i="2"/>
  <c r="C753" i="2"/>
  <c r="I752" i="2" a="1"/>
  <c r="I752" i="2" s="1"/>
  <c r="H752" i="2"/>
  <c r="G752" i="2"/>
  <c r="F752" i="2"/>
  <c r="E752" i="2"/>
  <c r="D752" i="2"/>
  <c r="F752" i="6" s="1"/>
  <c r="C752" i="2"/>
  <c r="I751" i="2" a="1"/>
  <c r="I751" i="2" s="1"/>
  <c r="H751" i="2"/>
  <c r="G751" i="2"/>
  <c r="F751" i="2"/>
  <c r="E751" i="2"/>
  <c r="D751" i="2"/>
  <c r="C751" i="2"/>
  <c r="I750" i="2" a="1"/>
  <c r="I750" i="2" s="1"/>
  <c r="H750" i="2"/>
  <c r="G750" i="2"/>
  <c r="F750" i="2"/>
  <c r="E750" i="2"/>
  <c r="D750" i="2"/>
  <c r="F750" i="6" s="1"/>
  <c r="C750" i="2"/>
  <c r="I749" i="2" a="1"/>
  <c r="I749" i="2" s="1"/>
  <c r="H749" i="2"/>
  <c r="G749" i="2"/>
  <c r="F749" i="2"/>
  <c r="E749" i="2"/>
  <c r="D749" i="2"/>
  <c r="C749" i="2"/>
  <c r="I748" i="2" a="1"/>
  <c r="I748" i="2" s="1"/>
  <c r="H748" i="2"/>
  <c r="G748" i="2"/>
  <c r="F748" i="2"/>
  <c r="E748" i="2"/>
  <c r="D748" i="2"/>
  <c r="F748" i="6" s="1"/>
  <c r="C748" i="2"/>
  <c r="I747" i="2" a="1"/>
  <c r="I747" i="2" s="1"/>
  <c r="H747" i="2"/>
  <c r="G747" i="2"/>
  <c r="F747" i="2"/>
  <c r="E747" i="2"/>
  <c r="D747" i="2"/>
  <c r="F747" i="6" s="1"/>
  <c r="C747" i="2"/>
  <c r="I746" i="2" a="1"/>
  <c r="I746" i="2" s="1"/>
  <c r="H746" i="2"/>
  <c r="G746" i="2"/>
  <c r="F746" i="2"/>
  <c r="E746" i="2"/>
  <c r="D746" i="2"/>
  <c r="C746" i="2"/>
  <c r="I745" i="2" a="1"/>
  <c r="I745" i="2" s="1"/>
  <c r="H745" i="2"/>
  <c r="G745" i="2"/>
  <c r="F745" i="2"/>
  <c r="E745" i="2"/>
  <c r="D745" i="2"/>
  <c r="F745" i="6" s="1"/>
  <c r="C745" i="2"/>
  <c r="I744" i="2" a="1"/>
  <c r="I744" i="2" s="1"/>
  <c r="H744" i="2"/>
  <c r="G744" i="2"/>
  <c r="F744" i="2"/>
  <c r="E744" i="2"/>
  <c r="D744" i="2"/>
  <c r="C744" i="2"/>
  <c r="I743" i="2" a="1"/>
  <c r="I743" i="2" s="1"/>
  <c r="H743" i="2"/>
  <c r="G743" i="2"/>
  <c r="F743" i="2"/>
  <c r="E743" i="2"/>
  <c r="D743" i="2"/>
  <c r="F743" i="6" s="1"/>
  <c r="C743" i="2"/>
  <c r="I742" i="2" a="1"/>
  <c r="I742" i="2" s="1"/>
  <c r="H742" i="2"/>
  <c r="G742" i="2"/>
  <c r="F742" i="2"/>
  <c r="E742" i="2"/>
  <c r="D742" i="2"/>
  <c r="C742" i="2"/>
  <c r="I741" i="2" a="1"/>
  <c r="I741" i="2" s="1"/>
  <c r="H741" i="2"/>
  <c r="G741" i="2"/>
  <c r="F741" i="2"/>
  <c r="E741" i="2"/>
  <c r="D741" i="2"/>
  <c r="C741" i="2"/>
  <c r="I740" i="2" a="1"/>
  <c r="I740" i="2" s="1"/>
  <c r="H740" i="2"/>
  <c r="G740" i="2"/>
  <c r="F740" i="2"/>
  <c r="E740" i="2"/>
  <c r="D740" i="2"/>
  <c r="F740" i="6" s="1"/>
  <c r="C740" i="2"/>
  <c r="I739" i="2" a="1"/>
  <c r="I739" i="2" s="1"/>
  <c r="H739" i="2"/>
  <c r="G739" i="2"/>
  <c r="F739" i="2"/>
  <c r="E739" i="2"/>
  <c r="D739" i="2"/>
  <c r="C739" i="2"/>
  <c r="I738" i="2" a="1"/>
  <c r="I738" i="2" s="1"/>
  <c r="H738" i="2"/>
  <c r="G738" i="2"/>
  <c r="F738" i="2"/>
  <c r="E738" i="2"/>
  <c r="D738" i="2"/>
  <c r="F738" i="6" s="1"/>
  <c r="C738" i="2"/>
  <c r="I737" i="2" a="1"/>
  <c r="I737" i="2" s="1"/>
  <c r="H737" i="2"/>
  <c r="G737" i="2"/>
  <c r="F737" i="2"/>
  <c r="E737" i="2"/>
  <c r="D737" i="2"/>
  <c r="C737" i="2"/>
  <c r="I736" i="2" a="1"/>
  <c r="I736" i="2" s="1"/>
  <c r="H736" i="2"/>
  <c r="G736" i="2"/>
  <c r="F736" i="2"/>
  <c r="E736" i="2"/>
  <c r="D736" i="2"/>
  <c r="F736" i="6" s="1"/>
  <c r="C736" i="2"/>
  <c r="I735" i="2" a="1"/>
  <c r="I735" i="2" s="1"/>
  <c r="H735" i="2"/>
  <c r="G735" i="2"/>
  <c r="F735" i="2"/>
  <c r="E735" i="2"/>
  <c r="D735" i="2"/>
  <c r="F735" i="6" s="1"/>
  <c r="C735" i="2"/>
  <c r="I734" i="2" a="1"/>
  <c r="I734" i="2" s="1"/>
  <c r="H734" i="2"/>
  <c r="G734" i="2"/>
  <c r="F734" i="2"/>
  <c r="E734" i="2"/>
  <c r="D734" i="2"/>
  <c r="C734" i="2"/>
  <c r="I733" i="2" a="1"/>
  <c r="I733" i="2" s="1"/>
  <c r="H733" i="2"/>
  <c r="G733" i="2"/>
  <c r="F733" i="2"/>
  <c r="E733" i="2"/>
  <c r="D733" i="2"/>
  <c r="F733" i="6" s="1"/>
  <c r="C733" i="2"/>
  <c r="I732" i="2" a="1"/>
  <c r="I732" i="2" s="1"/>
  <c r="H732" i="2"/>
  <c r="G732" i="2"/>
  <c r="F732" i="2"/>
  <c r="E732" i="2"/>
  <c r="D732" i="2"/>
  <c r="C732" i="2"/>
  <c r="I731" i="2" a="1"/>
  <c r="I731" i="2" s="1"/>
  <c r="H731" i="2"/>
  <c r="G731" i="2"/>
  <c r="F731" i="2"/>
  <c r="E731" i="2"/>
  <c r="D731" i="2"/>
  <c r="F731" i="6" s="1"/>
  <c r="C731" i="2"/>
  <c r="I730" i="2" a="1"/>
  <c r="I730" i="2" s="1"/>
  <c r="H730" i="2"/>
  <c r="G730" i="2"/>
  <c r="F730" i="2"/>
  <c r="E730" i="2"/>
  <c r="D730" i="2"/>
  <c r="C730" i="2"/>
  <c r="I729" i="2" a="1"/>
  <c r="I729" i="2" s="1"/>
  <c r="H729" i="2"/>
  <c r="G729" i="2"/>
  <c r="F729" i="2"/>
  <c r="E729" i="2"/>
  <c r="D729" i="2"/>
  <c r="C729" i="2"/>
  <c r="I728" i="2" a="1"/>
  <c r="I728" i="2" s="1"/>
  <c r="H728" i="2"/>
  <c r="G728" i="2"/>
  <c r="F728" i="2"/>
  <c r="E728" i="2"/>
  <c r="D728" i="2"/>
  <c r="F728" i="6" s="1"/>
  <c r="C728" i="2"/>
  <c r="I727" i="2" a="1"/>
  <c r="I727" i="2" s="1"/>
  <c r="H727" i="2"/>
  <c r="G727" i="2"/>
  <c r="F727" i="2"/>
  <c r="E727" i="2"/>
  <c r="D727" i="2"/>
  <c r="C727" i="2"/>
  <c r="I726" i="2" a="1"/>
  <c r="I726" i="2" s="1"/>
  <c r="H726" i="2"/>
  <c r="G726" i="2"/>
  <c r="F726" i="2"/>
  <c r="E726" i="2"/>
  <c r="D726" i="2"/>
  <c r="F726" i="6" s="1"/>
  <c r="C726" i="2"/>
  <c r="I725" i="2" a="1"/>
  <c r="I725" i="2" s="1"/>
  <c r="H725" i="2"/>
  <c r="G725" i="2"/>
  <c r="F725" i="2"/>
  <c r="E725" i="2"/>
  <c r="D725" i="2"/>
  <c r="C725" i="2"/>
  <c r="I724" i="2" a="1"/>
  <c r="I724" i="2" s="1"/>
  <c r="H724" i="2"/>
  <c r="G724" i="2"/>
  <c r="F724" i="2"/>
  <c r="E724" i="2"/>
  <c r="D724" i="2"/>
  <c r="F724" i="6" s="1"/>
  <c r="C724" i="2"/>
  <c r="I723" i="2" a="1"/>
  <c r="I723" i="2" s="1"/>
  <c r="H723" i="2"/>
  <c r="G723" i="2"/>
  <c r="F723" i="2"/>
  <c r="E723" i="2"/>
  <c r="D723" i="2"/>
  <c r="F723" i="6" s="1"/>
  <c r="C723" i="2"/>
  <c r="I722" i="2" a="1"/>
  <c r="I722" i="2" s="1"/>
  <c r="H722" i="2"/>
  <c r="G722" i="2"/>
  <c r="F722" i="2"/>
  <c r="E722" i="2"/>
  <c r="D722" i="2"/>
  <c r="C722" i="2"/>
  <c r="I721" i="2" a="1"/>
  <c r="I721" i="2" s="1"/>
  <c r="H721" i="2"/>
  <c r="G721" i="2"/>
  <c r="F721" i="2"/>
  <c r="E721" i="2"/>
  <c r="D721" i="2"/>
  <c r="F721" i="6" s="1"/>
  <c r="C721" i="2"/>
  <c r="I720" i="2" a="1"/>
  <c r="I720" i="2" s="1"/>
  <c r="H720" i="2"/>
  <c r="G720" i="2"/>
  <c r="F720" i="2"/>
  <c r="E720" i="2"/>
  <c r="D720" i="2"/>
  <c r="C720" i="2"/>
  <c r="I719" i="2" a="1"/>
  <c r="I719" i="2" s="1"/>
  <c r="H719" i="2"/>
  <c r="G719" i="2"/>
  <c r="F719" i="2"/>
  <c r="E719" i="2"/>
  <c r="D719" i="2"/>
  <c r="F719" i="6" s="1"/>
  <c r="C719" i="2"/>
  <c r="I718" i="2" a="1"/>
  <c r="I718" i="2" s="1"/>
  <c r="H718" i="2"/>
  <c r="G718" i="2"/>
  <c r="F718" i="2"/>
  <c r="E718" i="2"/>
  <c r="D718" i="2"/>
  <c r="C718" i="2"/>
  <c r="I717" i="2" a="1"/>
  <c r="I717" i="2" s="1"/>
  <c r="H717" i="2"/>
  <c r="G717" i="2"/>
  <c r="F717" i="2"/>
  <c r="E717" i="2"/>
  <c r="D717" i="2"/>
  <c r="C717" i="2"/>
  <c r="I716" i="2" a="1"/>
  <c r="I716" i="2" s="1"/>
  <c r="H716" i="2"/>
  <c r="G716" i="2"/>
  <c r="F716" i="2"/>
  <c r="E716" i="2"/>
  <c r="D716" i="2"/>
  <c r="F716" i="6" s="1"/>
  <c r="C716" i="2"/>
  <c r="I715" i="2" a="1"/>
  <c r="I715" i="2" s="1"/>
  <c r="H715" i="2"/>
  <c r="G715" i="2"/>
  <c r="F715" i="2"/>
  <c r="E715" i="2"/>
  <c r="D715" i="2"/>
  <c r="C715" i="2"/>
  <c r="I714" i="2" a="1"/>
  <c r="I714" i="2" s="1"/>
  <c r="H714" i="2"/>
  <c r="G714" i="2"/>
  <c r="F714" i="2"/>
  <c r="E714" i="2"/>
  <c r="D714" i="2"/>
  <c r="F714" i="6" s="1"/>
  <c r="C714" i="2"/>
  <c r="I713" i="2" a="1"/>
  <c r="I713" i="2" s="1"/>
  <c r="H713" i="2"/>
  <c r="G713" i="2"/>
  <c r="F713" i="2"/>
  <c r="E713" i="2"/>
  <c r="D713" i="2"/>
  <c r="C713" i="2"/>
  <c r="I712" i="2" a="1"/>
  <c r="I712" i="2" s="1"/>
  <c r="H712" i="2"/>
  <c r="G712" i="2"/>
  <c r="F712" i="2"/>
  <c r="E712" i="2"/>
  <c r="D712" i="2"/>
  <c r="F712" i="6" s="1"/>
  <c r="C712" i="2"/>
  <c r="I711" i="2" a="1"/>
  <c r="I711" i="2" s="1"/>
  <c r="H711" i="2"/>
  <c r="G711" i="2"/>
  <c r="F711" i="2"/>
  <c r="E711" i="2"/>
  <c r="D711" i="2"/>
  <c r="F711" i="6" s="1"/>
  <c r="C711" i="2"/>
  <c r="I710" i="2" a="1"/>
  <c r="I710" i="2" s="1"/>
  <c r="H710" i="2"/>
  <c r="G710" i="2"/>
  <c r="F710" i="2"/>
  <c r="E710" i="2"/>
  <c r="D710" i="2"/>
  <c r="C710" i="2"/>
  <c r="I709" i="2" a="1"/>
  <c r="I709" i="2" s="1"/>
  <c r="H709" i="2"/>
  <c r="G709" i="2"/>
  <c r="H709" i="6" s="1"/>
  <c r="F709" i="2"/>
  <c r="E709" i="2"/>
  <c r="D709" i="2"/>
  <c r="F709" i="6" s="1"/>
  <c r="C709" i="2"/>
  <c r="I708" i="2" a="1"/>
  <c r="I708" i="2" s="1"/>
  <c r="H708" i="2"/>
  <c r="G708" i="2"/>
  <c r="F708" i="2"/>
  <c r="E708" i="2"/>
  <c r="D708" i="2"/>
  <c r="C708" i="2"/>
  <c r="I707" i="2" a="1"/>
  <c r="I707" i="2" s="1"/>
  <c r="H707" i="2"/>
  <c r="G707" i="2"/>
  <c r="F707" i="2"/>
  <c r="E707" i="2"/>
  <c r="D707" i="2"/>
  <c r="F707" i="6" s="1"/>
  <c r="C707" i="2"/>
  <c r="I706" i="2" a="1"/>
  <c r="I706" i="2" s="1"/>
  <c r="H706" i="2"/>
  <c r="G706" i="2"/>
  <c r="F706" i="2"/>
  <c r="E706" i="2"/>
  <c r="D706" i="2"/>
  <c r="C706" i="2"/>
  <c r="I705" i="2" a="1"/>
  <c r="I705" i="2" s="1"/>
  <c r="H705" i="2"/>
  <c r="G705" i="2"/>
  <c r="F705" i="2"/>
  <c r="E705" i="2"/>
  <c r="D705" i="2"/>
  <c r="C705" i="2"/>
  <c r="I704" i="2" a="1"/>
  <c r="I704" i="2" s="1"/>
  <c r="H704" i="2"/>
  <c r="G704" i="2"/>
  <c r="F704" i="2"/>
  <c r="E704" i="2"/>
  <c r="D704" i="2"/>
  <c r="F704" i="6" s="1"/>
  <c r="C704" i="2"/>
  <c r="I703" i="2" a="1"/>
  <c r="I703" i="2" s="1"/>
  <c r="H703" i="2"/>
  <c r="G703" i="2"/>
  <c r="F703" i="2"/>
  <c r="E703" i="2"/>
  <c r="D703" i="2"/>
  <c r="C703" i="2"/>
  <c r="I702" i="2" a="1"/>
  <c r="I702" i="2" s="1"/>
  <c r="H702" i="2"/>
  <c r="G702" i="2"/>
  <c r="F702" i="2"/>
  <c r="E702" i="2"/>
  <c r="D702" i="2"/>
  <c r="F702" i="6" s="1"/>
  <c r="C702" i="2"/>
  <c r="I701" i="2" a="1"/>
  <c r="I701" i="2" s="1"/>
  <c r="H701" i="2"/>
  <c r="G701" i="2"/>
  <c r="F701" i="2"/>
  <c r="E701" i="2"/>
  <c r="D701" i="2"/>
  <c r="C701" i="2"/>
  <c r="I700" i="2" a="1"/>
  <c r="I700" i="2" s="1"/>
  <c r="H700" i="2"/>
  <c r="G700" i="2"/>
  <c r="F700" i="2"/>
  <c r="E700" i="2"/>
  <c r="D700" i="2"/>
  <c r="F700" i="6" s="1"/>
  <c r="C700" i="2"/>
  <c r="I699" i="2" a="1"/>
  <c r="I699" i="2" s="1"/>
  <c r="H699" i="2"/>
  <c r="G699" i="2"/>
  <c r="F699" i="2"/>
  <c r="E699" i="2"/>
  <c r="D699" i="2"/>
  <c r="F699" i="6" s="1"/>
  <c r="C699" i="2"/>
  <c r="I698" i="2" a="1"/>
  <c r="I698" i="2" s="1"/>
  <c r="H698" i="2"/>
  <c r="G698" i="2"/>
  <c r="F698" i="2"/>
  <c r="E698" i="2"/>
  <c r="D698" i="2"/>
  <c r="C698" i="2"/>
  <c r="I697" i="2" a="1"/>
  <c r="I697" i="2" s="1"/>
  <c r="H697" i="2"/>
  <c r="G697" i="2"/>
  <c r="H697" i="6" s="1"/>
  <c r="F697" i="2"/>
  <c r="E697" i="2"/>
  <c r="D697" i="2"/>
  <c r="F697" i="6" s="1"/>
  <c r="C697" i="2"/>
  <c r="I696" i="2" a="1"/>
  <c r="I696" i="2" s="1"/>
  <c r="H696" i="2"/>
  <c r="G696" i="2"/>
  <c r="F696" i="2"/>
  <c r="E696" i="2"/>
  <c r="D696" i="2"/>
  <c r="C696" i="2"/>
  <c r="I695" i="2" a="1"/>
  <c r="I695" i="2" s="1"/>
  <c r="H695" i="2"/>
  <c r="G695" i="2"/>
  <c r="F695" i="2"/>
  <c r="E695" i="2"/>
  <c r="D695" i="2"/>
  <c r="F695" i="6" s="1"/>
  <c r="C695" i="2"/>
  <c r="I694" i="2" a="1"/>
  <c r="I694" i="2" s="1"/>
  <c r="H694" i="2"/>
  <c r="G694" i="2"/>
  <c r="F694" i="2"/>
  <c r="E694" i="2"/>
  <c r="D694" i="2"/>
  <c r="C694" i="2"/>
  <c r="I693" i="2" a="1"/>
  <c r="I693" i="2" s="1"/>
  <c r="H693" i="2"/>
  <c r="G693" i="2"/>
  <c r="F693" i="2"/>
  <c r="E693" i="2"/>
  <c r="D693" i="2"/>
  <c r="C693" i="2"/>
  <c r="I692" i="2" a="1"/>
  <c r="I692" i="2" s="1"/>
  <c r="H692" i="2"/>
  <c r="G692" i="2"/>
  <c r="F692" i="2"/>
  <c r="E692" i="2"/>
  <c r="D692" i="2"/>
  <c r="F692" i="6" s="1"/>
  <c r="C692" i="2"/>
  <c r="I691" i="2" a="1"/>
  <c r="I691" i="2" s="1"/>
  <c r="H691" i="2"/>
  <c r="G691" i="2"/>
  <c r="F691" i="2"/>
  <c r="E691" i="2"/>
  <c r="D691" i="2"/>
  <c r="C691" i="2"/>
  <c r="I690" i="2" a="1"/>
  <c r="I690" i="2" s="1"/>
  <c r="H690" i="2"/>
  <c r="G690" i="2"/>
  <c r="F690" i="2"/>
  <c r="E690" i="2"/>
  <c r="D690" i="2"/>
  <c r="F690" i="6" s="1"/>
  <c r="C690" i="2"/>
  <c r="I689" i="2" a="1"/>
  <c r="I689" i="2" s="1"/>
  <c r="H689" i="2"/>
  <c r="G689" i="2"/>
  <c r="F689" i="2"/>
  <c r="E689" i="2"/>
  <c r="D689" i="2"/>
  <c r="C689" i="2"/>
  <c r="I688" i="2" a="1"/>
  <c r="I688" i="2" s="1"/>
  <c r="H688" i="2"/>
  <c r="G688" i="2"/>
  <c r="F688" i="2"/>
  <c r="E688" i="2"/>
  <c r="D688" i="2"/>
  <c r="F688" i="6" s="1"/>
  <c r="C688" i="2"/>
  <c r="I687" i="2" a="1"/>
  <c r="I687" i="2" s="1"/>
  <c r="H687" i="2"/>
  <c r="G687" i="2"/>
  <c r="F687" i="2"/>
  <c r="E687" i="2"/>
  <c r="D687" i="2"/>
  <c r="F687" i="6" s="1"/>
  <c r="C687" i="2"/>
  <c r="I686" i="2" a="1"/>
  <c r="I686" i="2" s="1"/>
  <c r="H686" i="2"/>
  <c r="G686" i="2"/>
  <c r="F686" i="2"/>
  <c r="E686" i="2"/>
  <c r="D686" i="2"/>
  <c r="C686" i="2"/>
  <c r="I685" i="2" a="1"/>
  <c r="I685" i="2" s="1"/>
  <c r="H685" i="2"/>
  <c r="G685" i="2"/>
  <c r="F685" i="2"/>
  <c r="E685" i="2"/>
  <c r="D685" i="2"/>
  <c r="F685" i="6" s="1"/>
  <c r="C685" i="2"/>
  <c r="I684" i="2" a="1"/>
  <c r="I684" i="2" s="1"/>
  <c r="H684" i="2"/>
  <c r="G684" i="2"/>
  <c r="F684" i="2"/>
  <c r="E684" i="2"/>
  <c r="D684" i="2"/>
  <c r="C684" i="2"/>
  <c r="I683" i="2" a="1"/>
  <c r="I683" i="2" s="1"/>
  <c r="H683" i="2"/>
  <c r="G683" i="2"/>
  <c r="F683" i="2"/>
  <c r="E683" i="2"/>
  <c r="D683" i="2"/>
  <c r="F683" i="6" s="1"/>
  <c r="C683" i="2"/>
  <c r="I682" i="2" a="1"/>
  <c r="I682" i="2" s="1"/>
  <c r="H682" i="2"/>
  <c r="G682" i="2"/>
  <c r="F682" i="2"/>
  <c r="E682" i="2"/>
  <c r="D682" i="2"/>
  <c r="C682" i="2"/>
  <c r="I681" i="2" a="1"/>
  <c r="I681" i="2" s="1"/>
  <c r="H681" i="2"/>
  <c r="G681" i="2"/>
  <c r="F681" i="2"/>
  <c r="E681" i="2"/>
  <c r="D681" i="2"/>
  <c r="C681" i="2"/>
  <c r="I680" i="2" a="1"/>
  <c r="I680" i="2" s="1"/>
  <c r="H680" i="2"/>
  <c r="G680" i="2"/>
  <c r="F680" i="2"/>
  <c r="G680" i="6" s="1"/>
  <c r="E680" i="2"/>
  <c r="D680" i="2"/>
  <c r="F680" i="6" s="1"/>
  <c r="C680" i="2"/>
  <c r="I679" i="2" a="1"/>
  <c r="I679" i="2" s="1"/>
  <c r="H679" i="2"/>
  <c r="G679" i="2"/>
  <c r="F679" i="2"/>
  <c r="E679" i="2"/>
  <c r="D679" i="2"/>
  <c r="C679" i="2"/>
  <c r="I678" i="2" a="1"/>
  <c r="I678" i="2" s="1"/>
  <c r="H678" i="2"/>
  <c r="G678" i="2"/>
  <c r="F678" i="2"/>
  <c r="E678" i="2"/>
  <c r="D678" i="2"/>
  <c r="F678" i="6" s="1"/>
  <c r="C678" i="2"/>
  <c r="I677" i="2" a="1"/>
  <c r="I677" i="2" s="1"/>
  <c r="H677" i="2"/>
  <c r="G677" i="2"/>
  <c r="F677" i="2"/>
  <c r="E677" i="2"/>
  <c r="D677" i="2"/>
  <c r="C677" i="2"/>
  <c r="I676" i="2" a="1"/>
  <c r="I676" i="2" s="1"/>
  <c r="H676" i="2"/>
  <c r="G676" i="2"/>
  <c r="F676" i="2"/>
  <c r="E676" i="2"/>
  <c r="D676" i="2"/>
  <c r="F676" i="6" s="1"/>
  <c r="C676" i="2"/>
  <c r="I675" i="2" a="1"/>
  <c r="I675" i="2" s="1"/>
  <c r="H675" i="2"/>
  <c r="G675" i="2"/>
  <c r="F675" i="2"/>
  <c r="E675" i="2"/>
  <c r="D675" i="2"/>
  <c r="F675" i="6" s="1"/>
  <c r="C675" i="2"/>
  <c r="I674" i="2" a="1"/>
  <c r="I674" i="2" s="1"/>
  <c r="H674" i="2"/>
  <c r="G674" i="2"/>
  <c r="F674" i="2"/>
  <c r="E674" i="2"/>
  <c r="D674" i="2"/>
  <c r="C674" i="2"/>
  <c r="I673" i="2" a="1"/>
  <c r="I673" i="2" s="1"/>
  <c r="H673" i="2"/>
  <c r="G673" i="2"/>
  <c r="F673" i="2"/>
  <c r="E673" i="2"/>
  <c r="D673" i="2"/>
  <c r="F673" i="6" s="1"/>
  <c r="C673" i="2"/>
  <c r="I672" i="2" a="1"/>
  <c r="I672" i="2" s="1"/>
  <c r="H672" i="2"/>
  <c r="G672" i="2"/>
  <c r="F672" i="2"/>
  <c r="E672" i="2"/>
  <c r="D672" i="2"/>
  <c r="C672" i="2"/>
  <c r="I671" i="2" a="1"/>
  <c r="I671" i="2" s="1"/>
  <c r="H671" i="2"/>
  <c r="G671" i="2"/>
  <c r="F671" i="2"/>
  <c r="E671" i="2"/>
  <c r="D671" i="2"/>
  <c r="F671" i="6" s="1"/>
  <c r="C671" i="2"/>
  <c r="I670" i="2" a="1"/>
  <c r="I670" i="2" s="1"/>
  <c r="H670" i="2"/>
  <c r="G670" i="2"/>
  <c r="F670" i="2"/>
  <c r="E670" i="2"/>
  <c r="D670" i="2"/>
  <c r="F670" i="6" s="1"/>
  <c r="C670" i="2"/>
  <c r="I669" i="2" a="1"/>
  <c r="I669" i="2" s="1"/>
  <c r="H669" i="2"/>
  <c r="G669" i="2"/>
  <c r="F669" i="2"/>
  <c r="E669" i="2"/>
  <c r="D669" i="2"/>
  <c r="C669" i="2"/>
  <c r="I668" i="2" a="1"/>
  <c r="I668" i="2" s="1"/>
  <c r="H668" i="2"/>
  <c r="G668" i="2"/>
  <c r="F668" i="2"/>
  <c r="E668" i="2"/>
  <c r="D668" i="2"/>
  <c r="F668" i="6" s="1"/>
  <c r="C668" i="2"/>
  <c r="I667" i="2" a="1"/>
  <c r="I667" i="2" s="1"/>
  <c r="H667" i="2"/>
  <c r="G667" i="2"/>
  <c r="F667" i="2"/>
  <c r="E667" i="2"/>
  <c r="D667" i="2"/>
  <c r="C667" i="2"/>
  <c r="I666" i="2" a="1"/>
  <c r="I666" i="2" s="1"/>
  <c r="H666" i="2"/>
  <c r="G666" i="2"/>
  <c r="F666" i="2"/>
  <c r="E666" i="2"/>
  <c r="D666" i="2"/>
  <c r="F666" i="6" s="1"/>
  <c r="C666" i="2"/>
  <c r="I665" i="2" a="1"/>
  <c r="I665" i="2" s="1"/>
  <c r="H665" i="2"/>
  <c r="G665" i="2"/>
  <c r="F665" i="2"/>
  <c r="E665" i="2"/>
  <c r="D665" i="2"/>
  <c r="C665" i="2"/>
  <c r="I664" i="2" a="1"/>
  <c r="I664" i="2" s="1"/>
  <c r="H664" i="2"/>
  <c r="G664" i="2"/>
  <c r="F664" i="2"/>
  <c r="E664" i="2"/>
  <c r="D664" i="2"/>
  <c r="C664" i="2"/>
  <c r="I663" i="2" a="1"/>
  <c r="I663" i="2" s="1"/>
  <c r="H663" i="2"/>
  <c r="G663" i="2"/>
  <c r="F663" i="2"/>
  <c r="E663" i="2"/>
  <c r="D663" i="2"/>
  <c r="F663" i="6" s="1"/>
  <c r="C663" i="2"/>
  <c r="I662" i="2" a="1"/>
  <c r="I662" i="2" s="1"/>
  <c r="H662" i="2"/>
  <c r="G662" i="2"/>
  <c r="F662" i="2"/>
  <c r="E662" i="2"/>
  <c r="D662" i="2"/>
  <c r="C662" i="2"/>
  <c r="I661" i="2" a="1"/>
  <c r="I661" i="2" s="1"/>
  <c r="H661" i="2"/>
  <c r="G661" i="2"/>
  <c r="F661" i="2"/>
  <c r="E661" i="2"/>
  <c r="D661" i="2"/>
  <c r="F661" i="6" s="1"/>
  <c r="C661" i="2"/>
  <c r="I660" i="2" a="1"/>
  <c r="I660" i="2" s="1"/>
  <c r="H660" i="2"/>
  <c r="G660" i="2"/>
  <c r="F660" i="2"/>
  <c r="E660" i="2"/>
  <c r="D660" i="2"/>
  <c r="C660" i="2"/>
  <c r="I659" i="2" a="1"/>
  <c r="I659" i="2" s="1"/>
  <c r="H659" i="2"/>
  <c r="G659" i="2"/>
  <c r="F659" i="2"/>
  <c r="E659" i="2"/>
  <c r="D659" i="2"/>
  <c r="F659" i="6" s="1"/>
  <c r="C659" i="2"/>
  <c r="I658" i="2" a="1"/>
  <c r="I658" i="2" s="1"/>
  <c r="H658" i="2"/>
  <c r="G658" i="2"/>
  <c r="F658" i="2"/>
  <c r="E658" i="2"/>
  <c r="D658" i="2"/>
  <c r="F658" i="6" s="1"/>
  <c r="C658" i="2"/>
  <c r="I657" i="2" a="1"/>
  <c r="I657" i="2" s="1"/>
  <c r="H657" i="2"/>
  <c r="G657" i="2"/>
  <c r="F657" i="2"/>
  <c r="E657" i="2"/>
  <c r="D657" i="2"/>
  <c r="C657" i="2"/>
  <c r="I656" i="2" a="1"/>
  <c r="I656" i="2" s="1"/>
  <c r="H656" i="2"/>
  <c r="G656" i="2"/>
  <c r="H656" i="6" s="1"/>
  <c r="F656" i="2"/>
  <c r="E656" i="2"/>
  <c r="D656" i="2"/>
  <c r="F656" i="6" s="1"/>
  <c r="C656" i="2"/>
  <c r="I655" i="2" a="1"/>
  <c r="I655" i="2" s="1"/>
  <c r="H655" i="2"/>
  <c r="G655" i="2"/>
  <c r="F655" i="2"/>
  <c r="E655" i="2"/>
  <c r="D655" i="2"/>
  <c r="C655" i="2"/>
  <c r="I654" i="2" a="1"/>
  <c r="I654" i="2" s="1"/>
  <c r="H654" i="2"/>
  <c r="G654" i="2"/>
  <c r="F654" i="2"/>
  <c r="E654" i="2"/>
  <c r="D654" i="2"/>
  <c r="F654" i="6" s="1"/>
  <c r="C654" i="2"/>
  <c r="I653" i="2" a="1"/>
  <c r="I653" i="2" s="1"/>
  <c r="H653" i="2"/>
  <c r="G653" i="2"/>
  <c r="F653" i="2"/>
  <c r="E653" i="2"/>
  <c r="D653" i="2"/>
  <c r="C653" i="2"/>
  <c r="I652" i="2" a="1"/>
  <c r="I652" i="2" s="1"/>
  <c r="H652" i="2"/>
  <c r="G652" i="2"/>
  <c r="F652" i="2"/>
  <c r="E652" i="2"/>
  <c r="D652" i="2"/>
  <c r="C652" i="2"/>
  <c r="I651" i="2" a="1"/>
  <c r="I651" i="2" s="1"/>
  <c r="H651" i="2"/>
  <c r="G651" i="2"/>
  <c r="F651" i="2"/>
  <c r="E651" i="2"/>
  <c r="D651" i="2"/>
  <c r="F651" i="6" s="1"/>
  <c r="C651" i="2"/>
  <c r="I650" i="2" a="1"/>
  <c r="I650" i="2" s="1"/>
  <c r="H650" i="2"/>
  <c r="G650" i="2"/>
  <c r="F650" i="2"/>
  <c r="E650" i="2"/>
  <c r="D650" i="2"/>
  <c r="C650" i="2"/>
  <c r="I649" i="2" a="1"/>
  <c r="I649" i="2" s="1"/>
  <c r="H649" i="2"/>
  <c r="G649" i="2"/>
  <c r="F649" i="2"/>
  <c r="E649" i="2"/>
  <c r="D649" i="2"/>
  <c r="F649" i="6" s="1"/>
  <c r="C649" i="2"/>
  <c r="I648" i="2" a="1"/>
  <c r="I648" i="2" s="1"/>
  <c r="H648" i="2"/>
  <c r="G648" i="2"/>
  <c r="F648" i="2"/>
  <c r="E648" i="2"/>
  <c r="D648" i="2"/>
  <c r="C648" i="2"/>
  <c r="I647" i="2" a="1"/>
  <c r="I647" i="2" s="1"/>
  <c r="H647" i="2"/>
  <c r="G647" i="2"/>
  <c r="F647" i="2"/>
  <c r="E647" i="2"/>
  <c r="D647" i="2"/>
  <c r="F647" i="6" s="1"/>
  <c r="C647" i="2"/>
  <c r="I646" i="2" a="1"/>
  <c r="I646" i="2" s="1"/>
  <c r="H646" i="2"/>
  <c r="G646" i="2"/>
  <c r="F646" i="2"/>
  <c r="E646" i="2"/>
  <c r="D646" i="2"/>
  <c r="F646" i="6" s="1"/>
  <c r="C646" i="2"/>
  <c r="I645" i="2" a="1"/>
  <c r="I645" i="2" s="1"/>
  <c r="H645" i="2"/>
  <c r="G645" i="2"/>
  <c r="F645" i="2"/>
  <c r="E645" i="2"/>
  <c r="D645" i="2"/>
  <c r="C645" i="2"/>
  <c r="I644" i="2" a="1"/>
  <c r="I644" i="2" s="1"/>
  <c r="H644" i="2"/>
  <c r="G644" i="2"/>
  <c r="F644" i="2"/>
  <c r="E644" i="2"/>
  <c r="D644" i="2"/>
  <c r="F644" i="6" s="1"/>
  <c r="C644" i="2"/>
  <c r="I643" i="2" a="1"/>
  <c r="I643" i="2" s="1"/>
  <c r="H643" i="2"/>
  <c r="G643" i="2"/>
  <c r="F643" i="2"/>
  <c r="E643" i="2"/>
  <c r="D643" i="2"/>
  <c r="C643" i="2"/>
  <c r="I642" i="2" a="1"/>
  <c r="I642" i="2" s="1"/>
  <c r="H642" i="2"/>
  <c r="G642" i="2"/>
  <c r="F642" i="2"/>
  <c r="E642" i="2"/>
  <c r="D642" i="2"/>
  <c r="F642" i="6" s="1"/>
  <c r="C642" i="2"/>
  <c r="I641" i="2" a="1"/>
  <c r="I641" i="2" s="1"/>
  <c r="H641" i="2"/>
  <c r="G641" i="2"/>
  <c r="F641" i="2"/>
  <c r="E641" i="2"/>
  <c r="D641" i="2"/>
  <c r="C641" i="2"/>
  <c r="I640" i="2" a="1"/>
  <c r="I640" i="2" s="1"/>
  <c r="H640" i="2"/>
  <c r="G640" i="2"/>
  <c r="F640" i="2"/>
  <c r="E640" i="2"/>
  <c r="D640" i="2"/>
  <c r="C640" i="2"/>
  <c r="I639" i="2" a="1"/>
  <c r="I639" i="2" s="1"/>
  <c r="H639" i="2"/>
  <c r="G639" i="2"/>
  <c r="F639" i="2"/>
  <c r="E639" i="2"/>
  <c r="D639" i="2"/>
  <c r="F639" i="6" s="1"/>
  <c r="C639" i="2"/>
  <c r="I638" i="2" a="1"/>
  <c r="I638" i="2" s="1"/>
  <c r="H638" i="2"/>
  <c r="G638" i="2"/>
  <c r="F638" i="2"/>
  <c r="E638" i="2"/>
  <c r="D638" i="2"/>
  <c r="C638" i="2"/>
  <c r="I637" i="2" a="1"/>
  <c r="I637" i="2" s="1"/>
  <c r="H637" i="2"/>
  <c r="G637" i="2"/>
  <c r="F637" i="2"/>
  <c r="E637" i="2"/>
  <c r="D637" i="2"/>
  <c r="F637" i="6" s="1"/>
  <c r="C637" i="2"/>
  <c r="I636" i="2" a="1"/>
  <c r="I636" i="2" s="1"/>
  <c r="H636" i="2"/>
  <c r="G636" i="2"/>
  <c r="F636" i="2"/>
  <c r="E636" i="2"/>
  <c r="D636" i="2"/>
  <c r="C636" i="2"/>
  <c r="I635" i="2" a="1"/>
  <c r="I635" i="2" s="1"/>
  <c r="H635" i="2"/>
  <c r="G635" i="2"/>
  <c r="F635" i="2"/>
  <c r="E635" i="2"/>
  <c r="D635" i="2"/>
  <c r="F635" i="6" s="1"/>
  <c r="C635" i="2"/>
  <c r="I634" i="2" a="1"/>
  <c r="I634" i="2" s="1"/>
  <c r="H634" i="2"/>
  <c r="G634" i="2"/>
  <c r="F634" i="2"/>
  <c r="E634" i="2"/>
  <c r="D634" i="2"/>
  <c r="F634" i="6" s="1"/>
  <c r="C634" i="2"/>
  <c r="I633" i="2" a="1"/>
  <c r="I633" i="2" s="1"/>
  <c r="H633" i="2"/>
  <c r="G633" i="2"/>
  <c r="F633" i="2"/>
  <c r="E633" i="2"/>
  <c r="D633" i="2"/>
  <c r="C633" i="2"/>
  <c r="I632" i="2" a="1"/>
  <c r="I632" i="2" s="1"/>
  <c r="H632" i="2"/>
  <c r="G632" i="2"/>
  <c r="F632" i="2"/>
  <c r="E632" i="2"/>
  <c r="D632" i="2"/>
  <c r="F632" i="6" s="1"/>
  <c r="C632" i="2"/>
  <c r="I631" i="2" a="1"/>
  <c r="I631" i="2" s="1"/>
  <c r="H631" i="2"/>
  <c r="G631" i="2"/>
  <c r="F631" i="2"/>
  <c r="E631" i="2"/>
  <c r="D631" i="2"/>
  <c r="C631" i="2"/>
  <c r="I630" i="2" a="1"/>
  <c r="I630" i="2" s="1"/>
  <c r="H630" i="2"/>
  <c r="G630" i="2"/>
  <c r="F630" i="2"/>
  <c r="E630" i="2"/>
  <c r="D630" i="2"/>
  <c r="F630" i="6" s="1"/>
  <c r="C630" i="2"/>
  <c r="I629" i="2" a="1"/>
  <c r="I629" i="2" s="1"/>
  <c r="H629" i="2"/>
  <c r="G629" i="2"/>
  <c r="F629" i="2"/>
  <c r="E629" i="2"/>
  <c r="D629" i="2"/>
  <c r="C629" i="2"/>
  <c r="I628" i="2" a="1"/>
  <c r="I628" i="2" s="1"/>
  <c r="H628" i="2"/>
  <c r="G628" i="2"/>
  <c r="F628" i="2"/>
  <c r="E628" i="2"/>
  <c r="D628" i="2"/>
  <c r="C628" i="2"/>
  <c r="I627" i="2" a="1"/>
  <c r="I627" i="2" s="1"/>
  <c r="H627" i="2"/>
  <c r="G627" i="2"/>
  <c r="H627" i="6" s="1"/>
  <c r="F627" i="2"/>
  <c r="E627" i="2"/>
  <c r="D627" i="2"/>
  <c r="F627" i="6" s="1"/>
  <c r="C627" i="2"/>
  <c r="I626" i="2" a="1"/>
  <c r="I626" i="2" s="1"/>
  <c r="H626" i="2"/>
  <c r="G626" i="2"/>
  <c r="F626" i="2"/>
  <c r="E626" i="2"/>
  <c r="D626" i="2"/>
  <c r="C626" i="2"/>
  <c r="I625" i="2" a="1"/>
  <c r="I625" i="2" s="1"/>
  <c r="H625" i="2"/>
  <c r="G625" i="2"/>
  <c r="F625" i="2"/>
  <c r="E625" i="2"/>
  <c r="D625" i="2"/>
  <c r="F625" i="6" s="1"/>
  <c r="C625" i="2"/>
  <c r="I624" i="2" a="1"/>
  <c r="I624" i="2" s="1"/>
  <c r="H624" i="2"/>
  <c r="G624" i="2"/>
  <c r="F624" i="2"/>
  <c r="E624" i="2"/>
  <c r="D624" i="2"/>
  <c r="C624" i="2"/>
  <c r="I623" i="2" a="1"/>
  <c r="I623" i="2" s="1"/>
  <c r="H623" i="2"/>
  <c r="G623" i="2"/>
  <c r="F623" i="2"/>
  <c r="E623" i="2"/>
  <c r="D623" i="2"/>
  <c r="C623" i="2"/>
  <c r="I622" i="2" a="1"/>
  <c r="I622" i="2" s="1"/>
  <c r="H622" i="2"/>
  <c r="G622" i="2"/>
  <c r="F622" i="2"/>
  <c r="E622" i="2"/>
  <c r="D622" i="2"/>
  <c r="F622" i="6" s="1"/>
  <c r="C622" i="2"/>
  <c r="I621" i="2" a="1"/>
  <c r="I621" i="2" s="1"/>
  <c r="H621" i="2"/>
  <c r="G621" i="2"/>
  <c r="F621" i="2"/>
  <c r="E621" i="2"/>
  <c r="D621" i="2"/>
  <c r="C621" i="2"/>
  <c r="I620" i="2" a="1"/>
  <c r="I620" i="2" s="1"/>
  <c r="H620" i="2"/>
  <c r="G620" i="2"/>
  <c r="F620" i="2"/>
  <c r="E620" i="2"/>
  <c r="D620" i="2"/>
  <c r="F620" i="6" s="1"/>
  <c r="C620" i="2"/>
  <c r="I619" i="2" a="1"/>
  <c r="I619" i="2" s="1"/>
  <c r="H619" i="2"/>
  <c r="G619" i="2"/>
  <c r="F619" i="2"/>
  <c r="E619" i="2"/>
  <c r="D619" i="2"/>
  <c r="C619" i="2"/>
  <c r="I618" i="2" a="1"/>
  <c r="I618" i="2" s="1"/>
  <c r="H618" i="2"/>
  <c r="G618" i="2"/>
  <c r="F618" i="2"/>
  <c r="E618" i="2"/>
  <c r="D618" i="2"/>
  <c r="F618" i="6" s="1"/>
  <c r="C618" i="2"/>
  <c r="I617" i="2" a="1"/>
  <c r="I617" i="2" s="1"/>
  <c r="H617" i="2"/>
  <c r="G617" i="2"/>
  <c r="F617" i="2"/>
  <c r="E617" i="2"/>
  <c r="D617" i="2"/>
  <c r="C617" i="2"/>
  <c r="I616" i="2" a="1"/>
  <c r="I616" i="2" s="1"/>
  <c r="H616" i="2"/>
  <c r="G616" i="2"/>
  <c r="F616" i="2"/>
  <c r="E616" i="2"/>
  <c r="D616" i="2"/>
  <c r="C616" i="2"/>
  <c r="I615" i="2" a="1"/>
  <c r="I615" i="2" s="1"/>
  <c r="H615" i="2"/>
  <c r="G615" i="2"/>
  <c r="F615" i="2"/>
  <c r="E615" i="2"/>
  <c r="D615" i="2"/>
  <c r="F615" i="6" s="1"/>
  <c r="C615" i="2"/>
  <c r="I614" i="2" a="1"/>
  <c r="I614" i="2" s="1"/>
  <c r="H614" i="2"/>
  <c r="G614" i="2"/>
  <c r="F614" i="2"/>
  <c r="E614" i="2"/>
  <c r="D614" i="2"/>
  <c r="C614" i="2"/>
  <c r="I613" i="2" a="1"/>
  <c r="I613" i="2" s="1"/>
  <c r="H613" i="2"/>
  <c r="I613" i="6" s="1"/>
  <c r="G613" i="2"/>
  <c r="F613" i="2"/>
  <c r="E613" i="2"/>
  <c r="D613" i="2"/>
  <c r="F613" i="6" s="1"/>
  <c r="C613" i="2"/>
  <c r="I612" i="2" a="1"/>
  <c r="I612" i="2" s="1"/>
  <c r="H612" i="2"/>
  <c r="G612" i="2"/>
  <c r="F612" i="2"/>
  <c r="E612" i="2"/>
  <c r="D612" i="2"/>
  <c r="C612" i="2"/>
  <c r="I611" i="2" a="1"/>
  <c r="I611" i="2" s="1"/>
  <c r="H611" i="2"/>
  <c r="G611" i="2"/>
  <c r="F611" i="2"/>
  <c r="E611" i="2"/>
  <c r="D611" i="2"/>
  <c r="C611" i="2"/>
  <c r="I610" i="2" a="1"/>
  <c r="I610" i="2" s="1"/>
  <c r="H610" i="2"/>
  <c r="G610" i="2"/>
  <c r="F610" i="2"/>
  <c r="G610" i="6" s="1"/>
  <c r="E610" i="2"/>
  <c r="D610" i="2"/>
  <c r="F610" i="6" s="1"/>
  <c r="C610" i="2"/>
  <c r="I609" i="2" a="1"/>
  <c r="I609" i="2" s="1"/>
  <c r="H609" i="2"/>
  <c r="G609" i="2"/>
  <c r="F609" i="2"/>
  <c r="E609" i="2"/>
  <c r="D609" i="2"/>
  <c r="C609" i="2"/>
  <c r="I608" i="2" a="1"/>
  <c r="I608" i="2" s="1"/>
  <c r="H608" i="2"/>
  <c r="G608" i="2"/>
  <c r="F608" i="2"/>
  <c r="E608" i="2"/>
  <c r="D608" i="2"/>
  <c r="F608" i="6" s="1"/>
  <c r="C608" i="2"/>
  <c r="I607" i="2" a="1"/>
  <c r="I607" i="2" s="1"/>
  <c r="H607" i="2"/>
  <c r="G607" i="2"/>
  <c r="F607" i="2"/>
  <c r="E607" i="2"/>
  <c r="D607" i="2"/>
  <c r="C607" i="2"/>
  <c r="I606" i="2" a="1"/>
  <c r="I606" i="2" s="1"/>
  <c r="H606" i="2"/>
  <c r="G606" i="2"/>
  <c r="F606" i="2"/>
  <c r="E606" i="2"/>
  <c r="D606" i="2"/>
  <c r="C606" i="2"/>
  <c r="I605" i="2" a="1"/>
  <c r="I605" i="2" s="1"/>
  <c r="H605" i="2"/>
  <c r="G605" i="2"/>
  <c r="F605" i="2"/>
  <c r="E605" i="2"/>
  <c r="D605" i="2"/>
  <c r="F605" i="6" s="1"/>
  <c r="C605" i="2"/>
  <c r="I604" i="2" a="1"/>
  <c r="I604" i="2" s="1"/>
  <c r="H604" i="2"/>
  <c r="G604" i="2"/>
  <c r="F604" i="2"/>
  <c r="E604" i="2"/>
  <c r="D604" i="2"/>
  <c r="C604" i="2"/>
  <c r="I603" i="2" a="1"/>
  <c r="I603" i="2" s="1"/>
  <c r="H603" i="2"/>
  <c r="G603" i="2"/>
  <c r="F603" i="2"/>
  <c r="E603" i="2"/>
  <c r="D603" i="2"/>
  <c r="F603" i="6" s="1"/>
  <c r="C603" i="2"/>
  <c r="I602" i="2" a="1"/>
  <c r="I602" i="2" s="1"/>
  <c r="H602" i="2"/>
  <c r="G602" i="2"/>
  <c r="F602" i="2"/>
  <c r="E602" i="2"/>
  <c r="D602" i="2"/>
  <c r="C602" i="2"/>
  <c r="I601" i="2" a="1"/>
  <c r="I601" i="2" s="1"/>
  <c r="H601" i="2"/>
  <c r="G601" i="2"/>
  <c r="F601" i="2"/>
  <c r="E601" i="2"/>
  <c r="D601" i="2"/>
  <c r="C601" i="2"/>
  <c r="I600" i="2" a="1"/>
  <c r="I600" i="2" s="1"/>
  <c r="H600" i="2"/>
  <c r="G600" i="2"/>
  <c r="F600" i="2"/>
  <c r="E600" i="2"/>
  <c r="D600" i="2"/>
  <c r="F600" i="6" s="1"/>
  <c r="C600" i="2"/>
  <c r="I599" i="2" a="1"/>
  <c r="I599" i="2" s="1"/>
  <c r="H599" i="2"/>
  <c r="G599" i="2"/>
  <c r="F599" i="2"/>
  <c r="E599" i="2"/>
  <c r="D599" i="2"/>
  <c r="C599" i="2"/>
  <c r="I598" i="2" a="1"/>
  <c r="I598" i="2" s="1"/>
  <c r="H598" i="2"/>
  <c r="I598" i="6" s="1"/>
  <c r="G598" i="2"/>
  <c r="F598" i="2"/>
  <c r="E598" i="2"/>
  <c r="D598" i="2"/>
  <c r="F598" i="6" s="1"/>
  <c r="C598" i="2"/>
  <c r="I597" i="2" a="1"/>
  <c r="I597" i="2" s="1"/>
  <c r="H597" i="2"/>
  <c r="G597" i="2"/>
  <c r="F597" i="2"/>
  <c r="E597" i="2"/>
  <c r="D597" i="2"/>
  <c r="C597" i="2"/>
  <c r="I596" i="2" a="1"/>
  <c r="I596" i="2" s="1"/>
  <c r="H596" i="2"/>
  <c r="G596" i="2"/>
  <c r="F596" i="2"/>
  <c r="E596" i="2"/>
  <c r="D596" i="2"/>
  <c r="F596" i="6" s="1"/>
  <c r="C596" i="2"/>
  <c r="I595" i="2" a="1"/>
  <c r="I595" i="2" s="1"/>
  <c r="H595" i="2"/>
  <c r="G595" i="2"/>
  <c r="F595" i="2"/>
  <c r="E595" i="2"/>
  <c r="D595" i="2"/>
  <c r="C595" i="2"/>
  <c r="I594" i="2" a="1"/>
  <c r="I594" i="2" s="1"/>
  <c r="H594" i="2"/>
  <c r="G594" i="2"/>
  <c r="F594" i="2"/>
  <c r="E594" i="2"/>
  <c r="D594" i="2"/>
  <c r="C594" i="2"/>
  <c r="I593" i="2" a="1"/>
  <c r="I593" i="2" s="1"/>
  <c r="H593" i="2"/>
  <c r="G593" i="2"/>
  <c r="H593" i="6" s="1"/>
  <c r="F593" i="2"/>
  <c r="G593" i="6" s="1"/>
  <c r="E593" i="2"/>
  <c r="D593" i="2"/>
  <c r="F593" i="6" s="1"/>
  <c r="C593" i="2"/>
  <c r="I592" i="2" a="1"/>
  <c r="I592" i="2" s="1"/>
  <c r="H592" i="2"/>
  <c r="G592" i="2"/>
  <c r="F592" i="2"/>
  <c r="E592" i="2"/>
  <c r="D592" i="2"/>
  <c r="C592" i="2"/>
  <c r="I591" i="2" a="1"/>
  <c r="I591" i="2" s="1"/>
  <c r="H591" i="2"/>
  <c r="G591" i="2"/>
  <c r="F591" i="2"/>
  <c r="E591" i="2"/>
  <c r="D591" i="2"/>
  <c r="F591" i="6" s="1"/>
  <c r="C591" i="2"/>
  <c r="I590" i="2" a="1"/>
  <c r="I590" i="2" s="1"/>
  <c r="H590" i="2"/>
  <c r="G590" i="2"/>
  <c r="F590" i="2"/>
  <c r="E590" i="2"/>
  <c r="D590" i="2"/>
  <c r="C590" i="2"/>
  <c r="I589" i="2" a="1"/>
  <c r="I589" i="2" s="1"/>
  <c r="H589" i="2"/>
  <c r="G589" i="2"/>
  <c r="F589" i="2"/>
  <c r="E589" i="2"/>
  <c r="D589" i="2"/>
  <c r="C589" i="2"/>
  <c r="I588" i="2" a="1"/>
  <c r="I588" i="2" s="1"/>
  <c r="H588" i="2"/>
  <c r="G588" i="2"/>
  <c r="F588" i="2"/>
  <c r="E588" i="2"/>
  <c r="D588" i="2"/>
  <c r="F588" i="6" s="1"/>
  <c r="C588" i="2"/>
  <c r="I587" i="2" a="1"/>
  <c r="I587" i="2" s="1"/>
  <c r="H587" i="2"/>
  <c r="G587" i="2"/>
  <c r="F587" i="2"/>
  <c r="E587" i="2"/>
  <c r="D587" i="2"/>
  <c r="C587" i="2"/>
  <c r="I586" i="2" a="1"/>
  <c r="I586" i="2" s="1"/>
  <c r="H586" i="2"/>
  <c r="G586" i="2"/>
  <c r="F586" i="2"/>
  <c r="E586" i="2"/>
  <c r="D586" i="2"/>
  <c r="F586" i="6" s="1"/>
  <c r="C586" i="2"/>
  <c r="I585" i="2" a="1"/>
  <c r="I585" i="2" s="1"/>
  <c r="H585" i="2"/>
  <c r="G585" i="2"/>
  <c r="F585" i="2"/>
  <c r="E585" i="2"/>
  <c r="D585" i="2"/>
  <c r="C585" i="2"/>
  <c r="I584" i="2" a="1"/>
  <c r="I584" i="2" s="1"/>
  <c r="H584" i="2"/>
  <c r="G584" i="2"/>
  <c r="F584" i="2"/>
  <c r="E584" i="2"/>
  <c r="D584" i="2"/>
  <c r="F584" i="6" s="1"/>
  <c r="C584" i="2"/>
  <c r="I583" i="2" a="1"/>
  <c r="I583" i="2" s="1"/>
  <c r="H583" i="2"/>
  <c r="G583" i="2"/>
  <c r="F583" i="2"/>
  <c r="E583" i="2"/>
  <c r="D583" i="2"/>
  <c r="C583" i="2"/>
  <c r="I582" i="2" a="1"/>
  <c r="I582" i="2" s="1"/>
  <c r="H582" i="2"/>
  <c r="G582" i="2"/>
  <c r="F582" i="2"/>
  <c r="E582" i="2"/>
  <c r="D582" i="2"/>
  <c r="C582" i="2"/>
  <c r="I581" i="2" a="1"/>
  <c r="I581" i="2" s="1"/>
  <c r="H581" i="2"/>
  <c r="G581" i="2"/>
  <c r="F581" i="2"/>
  <c r="E581" i="2"/>
  <c r="D581" i="2"/>
  <c r="F581" i="6" s="1"/>
  <c r="C581" i="2"/>
  <c r="I580" i="2" a="1"/>
  <c r="I580" i="2" s="1"/>
  <c r="H580" i="2"/>
  <c r="G580" i="2"/>
  <c r="F580" i="2"/>
  <c r="E580" i="2"/>
  <c r="D580" i="2"/>
  <c r="C580" i="2"/>
  <c r="I579" i="2" a="1"/>
  <c r="I579" i="2" s="1"/>
  <c r="H579" i="2"/>
  <c r="G579" i="2"/>
  <c r="F579" i="2"/>
  <c r="E579" i="2"/>
  <c r="D579" i="2"/>
  <c r="F579" i="6" s="1"/>
  <c r="C579" i="2"/>
  <c r="I578" i="2" a="1"/>
  <c r="I578" i="2" s="1"/>
  <c r="H578" i="2"/>
  <c r="G578" i="2"/>
  <c r="F578" i="2"/>
  <c r="E578" i="2"/>
  <c r="D578" i="2"/>
  <c r="C578" i="2"/>
  <c r="I577" i="2" a="1"/>
  <c r="I577" i="2" s="1"/>
  <c r="H577" i="2"/>
  <c r="G577" i="2"/>
  <c r="F577" i="2"/>
  <c r="E577" i="2"/>
  <c r="D577" i="2"/>
  <c r="C577" i="2"/>
  <c r="I576" i="2" a="1"/>
  <c r="I576" i="2" s="1"/>
  <c r="H576" i="2"/>
  <c r="G576" i="2"/>
  <c r="F576" i="2"/>
  <c r="E576" i="2"/>
  <c r="D576" i="2"/>
  <c r="F576" i="6" s="1"/>
  <c r="C576" i="2"/>
  <c r="I575" i="2" a="1"/>
  <c r="I575" i="2" s="1"/>
  <c r="H575" i="2"/>
  <c r="G575" i="2"/>
  <c r="F575" i="2"/>
  <c r="E575" i="2"/>
  <c r="D575" i="2"/>
  <c r="C575" i="2"/>
  <c r="I574" i="2" a="1"/>
  <c r="I574" i="2" s="1"/>
  <c r="H574" i="2"/>
  <c r="G574" i="2"/>
  <c r="F574" i="2"/>
  <c r="E574" i="2"/>
  <c r="D574" i="2"/>
  <c r="F574" i="6" s="1"/>
  <c r="C574" i="2"/>
  <c r="I573" i="2" a="1"/>
  <c r="I573" i="2" s="1"/>
  <c r="H573" i="2"/>
  <c r="G573" i="2"/>
  <c r="F573" i="2"/>
  <c r="E573" i="2"/>
  <c r="D573" i="2"/>
  <c r="C573" i="2"/>
  <c r="I572" i="2" a="1"/>
  <c r="I572" i="2" s="1"/>
  <c r="H572" i="2"/>
  <c r="G572" i="2"/>
  <c r="F572" i="2"/>
  <c r="E572" i="2"/>
  <c r="D572" i="2"/>
  <c r="C572" i="2"/>
  <c r="I571" i="2" a="1"/>
  <c r="I571" i="2" s="1"/>
  <c r="H571" i="2"/>
  <c r="G571" i="2"/>
  <c r="F571" i="2"/>
  <c r="E571" i="2"/>
  <c r="D571" i="2"/>
  <c r="F571" i="6" s="1"/>
  <c r="C571" i="2"/>
  <c r="I570" i="2" a="1"/>
  <c r="I570" i="2" s="1"/>
  <c r="H570" i="2"/>
  <c r="G570" i="2"/>
  <c r="F570" i="2"/>
  <c r="E570" i="2"/>
  <c r="D570" i="2"/>
  <c r="C570" i="2"/>
  <c r="I569" i="2" a="1"/>
  <c r="I569" i="2" s="1"/>
  <c r="H569" i="2"/>
  <c r="G569" i="2"/>
  <c r="F569" i="2"/>
  <c r="E569" i="2"/>
  <c r="D569" i="2"/>
  <c r="F569" i="6" s="1"/>
  <c r="C569" i="2"/>
  <c r="I568" i="2" a="1"/>
  <c r="I568" i="2" s="1"/>
  <c r="H568" i="2"/>
  <c r="G568" i="2"/>
  <c r="F568" i="2"/>
  <c r="E568" i="2"/>
  <c r="D568" i="2"/>
  <c r="C568" i="2"/>
  <c r="I567" i="2" a="1"/>
  <c r="I567" i="2" s="1"/>
  <c r="H567" i="2"/>
  <c r="G567" i="2"/>
  <c r="F567" i="2"/>
  <c r="E567" i="2"/>
  <c r="D567" i="2"/>
  <c r="F567" i="6" s="1"/>
  <c r="C567" i="2"/>
  <c r="I566" i="2" a="1"/>
  <c r="I566" i="2" s="1"/>
  <c r="H566" i="2"/>
  <c r="G566" i="2"/>
  <c r="F566" i="2"/>
  <c r="E566" i="2"/>
  <c r="D566" i="2"/>
  <c r="C566" i="2"/>
  <c r="I565" i="2" a="1"/>
  <c r="I565" i="2" s="1"/>
  <c r="H565" i="2"/>
  <c r="G565" i="2"/>
  <c r="F565" i="2"/>
  <c r="E565" i="2"/>
  <c r="D565" i="2"/>
  <c r="C565" i="2"/>
  <c r="I564" i="2" a="1"/>
  <c r="I564" i="2" s="1"/>
  <c r="H564" i="2"/>
  <c r="G564" i="2"/>
  <c r="F564" i="2"/>
  <c r="G564" i="6" s="1"/>
  <c r="E564" i="2"/>
  <c r="D564" i="2"/>
  <c r="F564" i="6" s="1"/>
  <c r="C564" i="2"/>
  <c r="I563" i="2" a="1"/>
  <c r="I563" i="2" s="1"/>
  <c r="H563" i="2"/>
  <c r="G563" i="2"/>
  <c r="F563" i="2"/>
  <c r="E563" i="2"/>
  <c r="D563" i="2"/>
  <c r="C563" i="2"/>
  <c r="I562" i="2" a="1"/>
  <c r="I562" i="2" s="1"/>
  <c r="H562" i="2"/>
  <c r="G562" i="2"/>
  <c r="F562" i="2"/>
  <c r="E562" i="2"/>
  <c r="D562" i="2"/>
  <c r="F562" i="6" s="1"/>
  <c r="C562" i="2"/>
  <c r="I561" i="2" a="1"/>
  <c r="I561" i="2" s="1"/>
  <c r="H561" i="2"/>
  <c r="G561" i="2"/>
  <c r="F561" i="2"/>
  <c r="E561" i="2"/>
  <c r="D561" i="2"/>
  <c r="C561" i="2"/>
  <c r="I560" i="2" a="1"/>
  <c r="I560" i="2" s="1"/>
  <c r="H560" i="2"/>
  <c r="G560" i="2"/>
  <c r="F560" i="2"/>
  <c r="E560" i="2"/>
  <c r="D560" i="2"/>
  <c r="C560" i="2"/>
  <c r="I559" i="2" a="1"/>
  <c r="I559" i="2" s="1"/>
  <c r="H559" i="2"/>
  <c r="G559" i="2"/>
  <c r="F559" i="2"/>
  <c r="E559" i="2"/>
  <c r="D559" i="2"/>
  <c r="F559" i="6" s="1"/>
  <c r="C559" i="2"/>
  <c r="I558" i="2" a="1"/>
  <c r="I558" i="2" s="1"/>
  <c r="H558" i="2"/>
  <c r="G558" i="2"/>
  <c r="F558" i="2"/>
  <c r="E558" i="2"/>
  <c r="D558" i="2"/>
  <c r="C558" i="2"/>
  <c r="I557" i="2" a="1"/>
  <c r="I557" i="2" s="1"/>
  <c r="H557" i="2"/>
  <c r="G557" i="2"/>
  <c r="F557" i="2"/>
  <c r="E557" i="2"/>
  <c r="D557" i="2"/>
  <c r="F557" i="6" s="1"/>
  <c r="C557" i="2"/>
  <c r="I556" i="2" a="1"/>
  <c r="I556" i="2" s="1"/>
  <c r="H556" i="2"/>
  <c r="G556" i="2"/>
  <c r="F556" i="2"/>
  <c r="E556" i="2"/>
  <c r="D556" i="2"/>
  <c r="C556" i="2"/>
  <c r="I555" i="2" a="1"/>
  <c r="I555" i="2" s="1"/>
  <c r="H555" i="2"/>
  <c r="G555" i="2"/>
  <c r="F555" i="2"/>
  <c r="E555" i="2"/>
  <c r="D555" i="2"/>
  <c r="F555" i="6" s="1"/>
  <c r="C555" i="2"/>
  <c r="I554" i="2" a="1"/>
  <c r="I554" i="2" s="1"/>
  <c r="H554" i="2"/>
  <c r="G554" i="2"/>
  <c r="F554" i="2"/>
  <c r="E554" i="2"/>
  <c r="D554" i="2"/>
  <c r="C554" i="2"/>
  <c r="I553" i="2" a="1"/>
  <c r="I553" i="2" s="1"/>
  <c r="H553" i="2"/>
  <c r="G553" i="2"/>
  <c r="F553" i="2"/>
  <c r="E553" i="2"/>
  <c r="D553" i="2"/>
  <c r="C553" i="2"/>
  <c r="I552" i="2" a="1"/>
  <c r="I552" i="2" s="1"/>
  <c r="H552" i="2"/>
  <c r="G552" i="2"/>
  <c r="H552" i="6" s="1"/>
  <c r="F552" i="2"/>
  <c r="G552" i="6" s="1"/>
  <c r="E552" i="2"/>
  <c r="D552" i="2"/>
  <c r="F552" i="6" s="1"/>
  <c r="C552" i="2"/>
  <c r="I551" i="2" a="1"/>
  <c r="I551" i="2" s="1"/>
  <c r="H551" i="2"/>
  <c r="G551" i="2"/>
  <c r="F551" i="2"/>
  <c r="E551" i="2"/>
  <c r="D551" i="2"/>
  <c r="C551" i="2"/>
  <c r="I550" i="2" a="1"/>
  <c r="I550" i="2" s="1"/>
  <c r="H550" i="2"/>
  <c r="I550" i="6" s="1"/>
  <c r="G550" i="2"/>
  <c r="F550" i="2"/>
  <c r="E550" i="2"/>
  <c r="D550" i="2"/>
  <c r="F550" i="6" s="1"/>
  <c r="C550" i="2"/>
  <c r="I549" i="2" a="1"/>
  <c r="I549" i="2" s="1"/>
  <c r="H549" i="2"/>
  <c r="G549" i="2"/>
  <c r="F549" i="2"/>
  <c r="E549" i="2"/>
  <c r="D549" i="2"/>
  <c r="C549" i="2"/>
  <c r="I548" i="2" a="1"/>
  <c r="I548" i="2" s="1"/>
  <c r="H548" i="2"/>
  <c r="G548" i="2"/>
  <c r="F548" i="2"/>
  <c r="E548" i="2"/>
  <c r="D548" i="2"/>
  <c r="C548" i="2"/>
  <c r="I547" i="2" a="1"/>
  <c r="I547" i="2" s="1"/>
  <c r="H547" i="2"/>
  <c r="G547" i="2"/>
  <c r="F547" i="2"/>
  <c r="E547" i="2"/>
  <c r="D547" i="2"/>
  <c r="F547" i="6" s="1"/>
  <c r="C547" i="2"/>
  <c r="I546" i="2" a="1"/>
  <c r="I546" i="2" s="1"/>
  <c r="H546" i="2"/>
  <c r="G546" i="2"/>
  <c r="F546" i="2"/>
  <c r="E546" i="2"/>
  <c r="D546" i="2"/>
  <c r="C546" i="2"/>
  <c r="I545" i="2" a="1"/>
  <c r="I545" i="2" s="1"/>
  <c r="H545" i="2"/>
  <c r="G545" i="2"/>
  <c r="F545" i="2"/>
  <c r="E545" i="2"/>
  <c r="D545" i="2"/>
  <c r="F545" i="6" s="1"/>
  <c r="C545" i="2"/>
  <c r="I544" i="2" a="1"/>
  <c r="I544" i="2" s="1"/>
  <c r="H544" i="2"/>
  <c r="G544" i="2"/>
  <c r="F544" i="2"/>
  <c r="E544" i="2"/>
  <c r="D544" i="2"/>
  <c r="C544" i="2"/>
  <c r="I543" i="2" a="1"/>
  <c r="I543" i="2" s="1"/>
  <c r="H543" i="2"/>
  <c r="G543" i="2"/>
  <c r="F543" i="2"/>
  <c r="E543" i="2"/>
  <c r="D543" i="2"/>
  <c r="C543" i="2"/>
  <c r="I542" i="2" a="1"/>
  <c r="I542" i="2" s="1"/>
  <c r="H542" i="2"/>
  <c r="G542" i="2"/>
  <c r="F542" i="2"/>
  <c r="E542" i="2"/>
  <c r="D542" i="2"/>
  <c r="C542" i="2"/>
  <c r="I541" i="2" a="1"/>
  <c r="I541" i="2" s="1"/>
  <c r="H541" i="2"/>
  <c r="G541" i="2"/>
  <c r="F541" i="2"/>
  <c r="E541" i="2"/>
  <c r="D541" i="2"/>
  <c r="C541" i="2"/>
  <c r="I540" i="2" a="1"/>
  <c r="I540" i="2" s="1"/>
  <c r="H540" i="2"/>
  <c r="I540" i="6" s="1"/>
  <c r="G540" i="2"/>
  <c r="F540" i="2"/>
  <c r="E540" i="2"/>
  <c r="D540" i="2"/>
  <c r="F540" i="6" s="1"/>
  <c r="C540" i="2"/>
  <c r="I539" i="2" a="1"/>
  <c r="I539" i="2" s="1"/>
  <c r="H539" i="2"/>
  <c r="G539" i="2"/>
  <c r="F539" i="2"/>
  <c r="E539" i="2"/>
  <c r="D539" i="2"/>
  <c r="C539" i="2"/>
  <c r="I538" i="2" a="1"/>
  <c r="I538" i="2" s="1"/>
  <c r="H538" i="2"/>
  <c r="G538" i="2"/>
  <c r="F538" i="2"/>
  <c r="E538" i="2"/>
  <c r="D538" i="2"/>
  <c r="F538" i="6" s="1"/>
  <c r="C538" i="2"/>
  <c r="I537" i="2" a="1"/>
  <c r="I537" i="2" s="1"/>
  <c r="H537" i="2"/>
  <c r="G537" i="2"/>
  <c r="F537" i="2"/>
  <c r="E537" i="2"/>
  <c r="D537" i="2"/>
  <c r="C537" i="2"/>
  <c r="I536" i="2" a="1"/>
  <c r="I536" i="2" s="1"/>
  <c r="H536" i="2"/>
  <c r="G536" i="2"/>
  <c r="F536" i="2"/>
  <c r="E536" i="2"/>
  <c r="D536" i="2"/>
  <c r="C536" i="2"/>
  <c r="I535" i="2" a="1"/>
  <c r="I535" i="2" s="1"/>
  <c r="H535" i="2"/>
  <c r="G535" i="2"/>
  <c r="F535" i="2"/>
  <c r="E535" i="2"/>
  <c r="D535" i="2"/>
  <c r="F535" i="6" s="1"/>
  <c r="C535" i="2"/>
  <c r="I534" i="2" a="1"/>
  <c r="I534" i="2" s="1"/>
  <c r="H534" i="2"/>
  <c r="G534" i="2"/>
  <c r="F534" i="2"/>
  <c r="E534" i="2"/>
  <c r="D534" i="2"/>
  <c r="C534" i="2"/>
  <c r="I533" i="2" a="1"/>
  <c r="I533" i="2" s="1"/>
  <c r="H533" i="2"/>
  <c r="G533" i="2"/>
  <c r="F533" i="2"/>
  <c r="E533" i="2"/>
  <c r="D533" i="2"/>
  <c r="F533" i="6" s="1"/>
  <c r="C533" i="2"/>
  <c r="I532" i="2" a="1"/>
  <c r="I532" i="2" s="1"/>
  <c r="H532" i="2"/>
  <c r="G532" i="2"/>
  <c r="F532" i="2"/>
  <c r="E532" i="2"/>
  <c r="D532" i="2"/>
  <c r="C532" i="2"/>
  <c r="I531" i="2" a="1"/>
  <c r="I531" i="2" s="1"/>
  <c r="H531" i="2"/>
  <c r="G531" i="2"/>
  <c r="F531" i="2"/>
  <c r="E531" i="2"/>
  <c r="D531" i="2"/>
  <c r="C531" i="2"/>
  <c r="I530" i="2" a="1"/>
  <c r="I530" i="2" s="1"/>
  <c r="H530" i="2"/>
  <c r="G530" i="2"/>
  <c r="F530" i="2"/>
  <c r="E530" i="2"/>
  <c r="D530" i="2"/>
  <c r="C530" i="2"/>
  <c r="I529" i="2" a="1"/>
  <c r="I529" i="2" s="1"/>
  <c r="H529" i="2"/>
  <c r="G529" i="2"/>
  <c r="F529" i="2"/>
  <c r="E529" i="2"/>
  <c r="D529" i="2"/>
  <c r="C529" i="2"/>
  <c r="I528" i="2" a="1"/>
  <c r="I528" i="2" s="1"/>
  <c r="H528" i="2"/>
  <c r="G528" i="2"/>
  <c r="F528" i="2"/>
  <c r="E528" i="2"/>
  <c r="D528" i="2"/>
  <c r="F528" i="6" s="1"/>
  <c r="C528" i="2"/>
  <c r="I527" i="2" a="1"/>
  <c r="I527" i="2" s="1"/>
  <c r="H527" i="2"/>
  <c r="G527" i="2"/>
  <c r="F527" i="2"/>
  <c r="E527" i="2"/>
  <c r="D527" i="2"/>
  <c r="C527" i="2"/>
  <c r="I526" i="2" a="1"/>
  <c r="I526" i="2" s="1"/>
  <c r="H526" i="2"/>
  <c r="I526" i="6" s="1"/>
  <c r="G526" i="2"/>
  <c r="F526" i="2"/>
  <c r="E526" i="2"/>
  <c r="D526" i="2"/>
  <c r="F526" i="6" s="1"/>
  <c r="C526" i="2"/>
  <c r="I525" i="2" a="1"/>
  <c r="I525" i="2" s="1"/>
  <c r="H525" i="2"/>
  <c r="G525" i="2"/>
  <c r="F525" i="2"/>
  <c r="E525" i="2"/>
  <c r="D525" i="2"/>
  <c r="C525" i="2"/>
  <c r="I524" i="2" a="1"/>
  <c r="I524" i="2" s="1"/>
  <c r="H524" i="2"/>
  <c r="G524" i="2"/>
  <c r="F524" i="2"/>
  <c r="E524" i="2"/>
  <c r="D524" i="2"/>
  <c r="C524" i="2"/>
  <c r="I523" i="2" a="1"/>
  <c r="I523" i="2" s="1"/>
  <c r="H523" i="2"/>
  <c r="G523" i="2"/>
  <c r="F523" i="2"/>
  <c r="E523" i="2"/>
  <c r="D523" i="2"/>
  <c r="F523" i="6" s="1"/>
  <c r="C523" i="2"/>
  <c r="I522" i="2" a="1"/>
  <c r="I522" i="2" s="1"/>
  <c r="H522" i="2"/>
  <c r="G522" i="2"/>
  <c r="F522" i="2"/>
  <c r="E522" i="2"/>
  <c r="D522" i="2"/>
  <c r="C522" i="2"/>
  <c r="I521" i="2" a="1"/>
  <c r="I521" i="2" s="1"/>
  <c r="H521" i="2"/>
  <c r="G521" i="2"/>
  <c r="F521" i="2"/>
  <c r="E521" i="2"/>
  <c r="D521" i="2"/>
  <c r="F521" i="6" s="1"/>
  <c r="C521" i="2"/>
  <c r="I520" i="2" a="1"/>
  <c r="I520" i="2" s="1"/>
  <c r="H520" i="2"/>
  <c r="G520" i="2"/>
  <c r="F520" i="2"/>
  <c r="E520" i="2"/>
  <c r="D520" i="2"/>
  <c r="C520" i="2"/>
  <c r="I519" i="2" a="1"/>
  <c r="I519" i="2" s="1"/>
  <c r="H519" i="2"/>
  <c r="G519" i="2"/>
  <c r="F519" i="2"/>
  <c r="E519" i="2"/>
  <c r="D519" i="2"/>
  <c r="C519" i="2"/>
  <c r="I518" i="2" a="1"/>
  <c r="I518" i="2" s="1"/>
  <c r="H518" i="2"/>
  <c r="G518" i="2"/>
  <c r="F518" i="2"/>
  <c r="E518" i="2"/>
  <c r="D518" i="2"/>
  <c r="C518" i="2"/>
  <c r="I517" i="2" a="1"/>
  <c r="I517" i="2" s="1"/>
  <c r="H517" i="2"/>
  <c r="G517" i="2"/>
  <c r="F517" i="2"/>
  <c r="E517" i="2"/>
  <c r="D517" i="2"/>
  <c r="C517" i="2"/>
  <c r="I516" i="2" a="1"/>
  <c r="I516" i="2" s="1"/>
  <c r="H516" i="2"/>
  <c r="G516" i="2"/>
  <c r="F516" i="2"/>
  <c r="E516" i="2"/>
  <c r="D516" i="2"/>
  <c r="F516" i="6" s="1"/>
  <c r="C516" i="2"/>
  <c r="I515" i="2" a="1"/>
  <c r="I515" i="2" s="1"/>
  <c r="H515" i="2"/>
  <c r="G515" i="2"/>
  <c r="F515" i="2"/>
  <c r="E515" i="2"/>
  <c r="D515" i="2"/>
  <c r="C515" i="2"/>
  <c r="I514" i="2" a="1"/>
  <c r="I514" i="2" s="1"/>
  <c r="H514" i="2"/>
  <c r="I514" i="6" s="1"/>
  <c r="G514" i="2"/>
  <c r="F514" i="2"/>
  <c r="E514" i="2"/>
  <c r="D514" i="2"/>
  <c r="F514" i="6" s="1"/>
  <c r="C514" i="2"/>
  <c r="I513" i="2" a="1"/>
  <c r="I513" i="2" s="1"/>
  <c r="H513" i="2"/>
  <c r="G513" i="2"/>
  <c r="F513" i="2"/>
  <c r="E513" i="2"/>
  <c r="D513" i="2"/>
  <c r="C513" i="2"/>
  <c r="I512" i="2" a="1"/>
  <c r="I512" i="2" s="1"/>
  <c r="H512" i="2"/>
  <c r="G512" i="2"/>
  <c r="F512" i="2"/>
  <c r="E512" i="2"/>
  <c r="D512" i="2"/>
  <c r="C512" i="2"/>
  <c r="I511" i="2" a="1"/>
  <c r="I511" i="2" s="1"/>
  <c r="H511" i="2"/>
  <c r="G511" i="2"/>
  <c r="H511" i="6" s="1"/>
  <c r="F511" i="2"/>
  <c r="G511" i="6" s="1"/>
  <c r="E511" i="2"/>
  <c r="D511" i="2"/>
  <c r="F511" i="6" s="1"/>
  <c r="C511" i="2"/>
  <c r="I510" i="2" a="1"/>
  <c r="I510" i="2" s="1"/>
  <c r="H510" i="2"/>
  <c r="G510" i="2"/>
  <c r="F510" i="2"/>
  <c r="E510" i="2"/>
  <c r="D510" i="2"/>
  <c r="C510" i="2"/>
  <c r="I509" i="2" a="1"/>
  <c r="I509" i="2" s="1"/>
  <c r="H509" i="2"/>
  <c r="G509" i="2"/>
  <c r="H509" i="6" s="1"/>
  <c r="F509" i="2"/>
  <c r="E509" i="2"/>
  <c r="D509" i="2"/>
  <c r="F509" i="6" s="1"/>
  <c r="C509" i="2"/>
  <c r="I508" i="2" a="1"/>
  <c r="I508" i="2" s="1"/>
  <c r="H508" i="2"/>
  <c r="G508" i="2"/>
  <c r="F508" i="2"/>
  <c r="E508" i="2"/>
  <c r="D508" i="2"/>
  <c r="C508" i="2"/>
  <c r="I507" i="2" a="1"/>
  <c r="I507" i="2" s="1"/>
  <c r="H507" i="2"/>
  <c r="G507" i="2"/>
  <c r="F507" i="2"/>
  <c r="E507" i="2"/>
  <c r="D507" i="2"/>
  <c r="C507" i="2"/>
  <c r="I506" i="2" a="1"/>
  <c r="I506" i="2" s="1"/>
  <c r="H506" i="2"/>
  <c r="G506" i="2"/>
  <c r="F506" i="2"/>
  <c r="E506" i="2"/>
  <c r="D506" i="2"/>
  <c r="C506" i="2"/>
  <c r="I505" i="2" a="1"/>
  <c r="I505" i="2" s="1"/>
  <c r="H505" i="2"/>
  <c r="G505" i="2"/>
  <c r="F505" i="2"/>
  <c r="E505" i="2"/>
  <c r="D505" i="2"/>
  <c r="C505" i="2"/>
  <c r="I504" i="2" a="1"/>
  <c r="I504" i="2" s="1"/>
  <c r="H504" i="2"/>
  <c r="G504" i="2"/>
  <c r="F504" i="2"/>
  <c r="E504" i="2"/>
  <c r="D504" i="2"/>
  <c r="F504" i="6" s="1"/>
  <c r="C504" i="2"/>
  <c r="I503" i="2" a="1"/>
  <c r="I503" i="2" s="1"/>
  <c r="H503" i="2"/>
  <c r="G503" i="2"/>
  <c r="F503" i="2"/>
  <c r="E503" i="2"/>
  <c r="D503" i="2"/>
  <c r="C503" i="2"/>
  <c r="I502" i="2" a="1"/>
  <c r="I502" i="2" s="1"/>
  <c r="H502" i="2"/>
  <c r="G502" i="2"/>
  <c r="F502" i="2"/>
  <c r="E502" i="2"/>
  <c r="D502" i="2"/>
  <c r="F502" i="6" s="1"/>
  <c r="C502" i="2"/>
  <c r="I501" i="2" a="1"/>
  <c r="I501" i="2" s="1"/>
  <c r="H501" i="2"/>
  <c r="G501" i="2"/>
  <c r="F501" i="2"/>
  <c r="E501" i="2"/>
  <c r="D501" i="2"/>
  <c r="C501" i="2"/>
  <c r="I500" i="2" a="1"/>
  <c r="I500" i="2" s="1"/>
  <c r="H500" i="2"/>
  <c r="G500" i="2"/>
  <c r="F500" i="2"/>
  <c r="E500" i="2"/>
  <c r="D500" i="2"/>
  <c r="C500" i="2"/>
  <c r="I499" i="2" a="1"/>
  <c r="I499" i="2" s="1"/>
  <c r="H499" i="2"/>
  <c r="G499" i="2"/>
  <c r="F499" i="2"/>
  <c r="E499" i="2"/>
  <c r="D499" i="2"/>
  <c r="F499" i="6" s="1"/>
  <c r="C499" i="2"/>
  <c r="I498" i="2" a="1"/>
  <c r="I498" i="2" s="1"/>
  <c r="H498" i="2"/>
  <c r="G498" i="2"/>
  <c r="F498" i="2"/>
  <c r="E498" i="2"/>
  <c r="D498" i="2"/>
  <c r="C498" i="2"/>
  <c r="I497" i="2" a="1"/>
  <c r="I497" i="2" s="1"/>
  <c r="H497" i="2"/>
  <c r="G497" i="2"/>
  <c r="F497" i="2"/>
  <c r="E497" i="2"/>
  <c r="D497" i="2"/>
  <c r="F497" i="6" s="1"/>
  <c r="C497" i="2"/>
  <c r="I496" i="2" a="1"/>
  <c r="I496" i="2" s="1"/>
  <c r="H496" i="2"/>
  <c r="G496" i="2"/>
  <c r="F496" i="2"/>
  <c r="E496" i="2"/>
  <c r="D496" i="2"/>
  <c r="C496" i="2"/>
  <c r="I495" i="2" a="1"/>
  <c r="I495" i="2" s="1"/>
  <c r="H495" i="2"/>
  <c r="G495" i="2"/>
  <c r="F495" i="2"/>
  <c r="E495" i="2"/>
  <c r="D495" i="2"/>
  <c r="C495" i="2"/>
  <c r="I494" i="2" a="1"/>
  <c r="I494" i="2" s="1"/>
  <c r="H494" i="2"/>
  <c r="G494" i="2"/>
  <c r="F494" i="2"/>
  <c r="E494" i="2"/>
  <c r="D494" i="2"/>
  <c r="C494" i="2"/>
  <c r="I493" i="2" a="1"/>
  <c r="I493" i="2" s="1"/>
  <c r="H493" i="2"/>
  <c r="G493" i="2"/>
  <c r="F493" i="2"/>
  <c r="E493" i="2"/>
  <c r="D493" i="2"/>
  <c r="C493" i="2"/>
  <c r="I492" i="2" a="1"/>
  <c r="I492" i="2" s="1"/>
  <c r="H492" i="2"/>
  <c r="G492" i="2"/>
  <c r="F492" i="2"/>
  <c r="E492" i="2"/>
  <c r="D492" i="2"/>
  <c r="F492" i="6" s="1"/>
  <c r="C492" i="2"/>
  <c r="I491" i="2" a="1"/>
  <c r="I491" i="2" s="1"/>
  <c r="H491" i="2"/>
  <c r="G491" i="2"/>
  <c r="F491" i="2"/>
  <c r="E491" i="2"/>
  <c r="D491" i="2"/>
  <c r="C491" i="2"/>
  <c r="I490" i="2" a="1"/>
  <c r="I490" i="2" s="1"/>
  <c r="H490" i="2"/>
  <c r="G490" i="2"/>
  <c r="F490" i="2"/>
  <c r="E490" i="2"/>
  <c r="D490" i="2"/>
  <c r="F490" i="6" s="1"/>
  <c r="C490" i="2"/>
  <c r="I489" i="2" a="1"/>
  <c r="I489" i="2" s="1"/>
  <c r="H489" i="2"/>
  <c r="G489" i="2"/>
  <c r="F489" i="2"/>
  <c r="E489" i="2"/>
  <c r="D489" i="2"/>
  <c r="C489" i="2"/>
  <c r="I488" i="2" a="1"/>
  <c r="I488" i="2" s="1"/>
  <c r="H488" i="2"/>
  <c r="G488" i="2"/>
  <c r="F488" i="2"/>
  <c r="E488" i="2"/>
  <c r="D488" i="2"/>
  <c r="C488" i="2"/>
  <c r="I487" i="2" a="1"/>
  <c r="I487" i="2" s="1"/>
  <c r="H487" i="2"/>
  <c r="G487" i="2"/>
  <c r="H487" i="6" s="1"/>
  <c r="F487" i="2"/>
  <c r="E487" i="2"/>
  <c r="D487" i="2"/>
  <c r="F487" i="6" s="1"/>
  <c r="C487" i="2"/>
  <c r="I486" i="2" a="1"/>
  <c r="I486" i="2" s="1"/>
  <c r="H486" i="2"/>
  <c r="G486" i="2"/>
  <c r="F486" i="2"/>
  <c r="E486" i="2"/>
  <c r="D486" i="2"/>
  <c r="C486" i="2"/>
  <c r="I485" i="2" a="1"/>
  <c r="I485" i="2" s="1"/>
  <c r="H485" i="2"/>
  <c r="G485" i="2"/>
  <c r="F485" i="2"/>
  <c r="E485" i="2"/>
  <c r="D485" i="2"/>
  <c r="C485" i="2"/>
  <c r="I484" i="2" a="1"/>
  <c r="I484" i="2" s="1"/>
  <c r="H484" i="2"/>
  <c r="G484" i="2"/>
  <c r="F484" i="2"/>
  <c r="E484" i="2"/>
  <c r="D484" i="2"/>
  <c r="C484" i="2"/>
  <c r="I483" i="2" a="1"/>
  <c r="I483" i="2" s="1"/>
  <c r="H483" i="2"/>
  <c r="G483" i="2"/>
  <c r="F483" i="2"/>
  <c r="E483" i="2"/>
  <c r="D483" i="2"/>
  <c r="C483" i="2"/>
  <c r="I482" i="2" a="1"/>
  <c r="I482" i="2" s="1"/>
  <c r="H482" i="2"/>
  <c r="G482" i="2"/>
  <c r="F482" i="2"/>
  <c r="E482" i="2"/>
  <c r="D482" i="2"/>
  <c r="F482" i="6" s="1"/>
  <c r="C482" i="2"/>
  <c r="I481" i="2" a="1"/>
  <c r="I481" i="2" s="1"/>
  <c r="H481" i="2"/>
  <c r="G481" i="2"/>
  <c r="F481" i="2"/>
  <c r="E481" i="2"/>
  <c r="D481" i="2"/>
  <c r="C481" i="2"/>
  <c r="I480" i="2" a="1"/>
  <c r="I480" i="2" s="1"/>
  <c r="H480" i="2"/>
  <c r="G480" i="2"/>
  <c r="F480" i="2"/>
  <c r="E480" i="2"/>
  <c r="D480" i="2"/>
  <c r="F480" i="6" s="1"/>
  <c r="C480" i="2"/>
  <c r="I479" i="2" a="1"/>
  <c r="I479" i="2" s="1"/>
  <c r="H479" i="2"/>
  <c r="G479" i="2"/>
  <c r="F479" i="2"/>
  <c r="E479" i="2"/>
  <c r="D479" i="2"/>
  <c r="C479" i="2"/>
  <c r="I478" i="2" a="1"/>
  <c r="I478" i="2" s="1"/>
  <c r="H478" i="2"/>
  <c r="G478" i="2"/>
  <c r="F478" i="2"/>
  <c r="E478" i="2"/>
  <c r="D478" i="2"/>
  <c r="C478" i="2"/>
  <c r="I477" i="2" a="1"/>
  <c r="I477" i="2" s="1"/>
  <c r="H477" i="2"/>
  <c r="G477" i="2"/>
  <c r="F477" i="2"/>
  <c r="E477" i="2"/>
  <c r="D477" i="2"/>
  <c r="F477" i="6" s="1"/>
  <c r="C477" i="2"/>
  <c r="I476" i="2" a="1"/>
  <c r="I476" i="2" s="1"/>
  <c r="H476" i="2"/>
  <c r="G476" i="2"/>
  <c r="F476" i="2"/>
  <c r="E476" i="2"/>
  <c r="D476" i="2"/>
  <c r="C476" i="2"/>
  <c r="I475" i="2" a="1"/>
  <c r="I475" i="2" s="1"/>
  <c r="H475" i="2"/>
  <c r="I475" i="6" s="1"/>
  <c r="G475" i="2"/>
  <c r="F475" i="2"/>
  <c r="E475" i="2"/>
  <c r="D475" i="2"/>
  <c r="F475" i="6" s="1"/>
  <c r="C475" i="2"/>
  <c r="I474" i="2" a="1"/>
  <c r="I474" i="2" s="1"/>
  <c r="H474" i="2"/>
  <c r="G474" i="2"/>
  <c r="F474" i="2"/>
  <c r="E474" i="2"/>
  <c r="D474" i="2"/>
  <c r="C474" i="2"/>
  <c r="I473" i="2" a="1"/>
  <c r="I473" i="2" s="1"/>
  <c r="H473" i="2"/>
  <c r="G473" i="2"/>
  <c r="F473" i="2"/>
  <c r="E473" i="2"/>
  <c r="D473" i="2"/>
  <c r="C473" i="2"/>
  <c r="I472" i="2" a="1"/>
  <c r="I472" i="2" s="1"/>
  <c r="H472" i="2"/>
  <c r="G472" i="2"/>
  <c r="F472" i="2"/>
  <c r="G472" i="6" s="1"/>
  <c r="E472" i="2"/>
  <c r="D472" i="2"/>
  <c r="C472" i="2"/>
  <c r="I471" i="2" a="1"/>
  <c r="I471" i="2" s="1"/>
  <c r="H471" i="2"/>
  <c r="G471" i="2"/>
  <c r="F471" i="2"/>
  <c r="E471" i="2"/>
  <c r="D471" i="2"/>
  <c r="C471" i="2"/>
  <c r="I470" i="2" a="1"/>
  <c r="I470" i="2" s="1"/>
  <c r="H470" i="2"/>
  <c r="G470" i="2"/>
  <c r="F470" i="2"/>
  <c r="G470" i="6" s="1"/>
  <c r="E470" i="2"/>
  <c r="D470" i="2"/>
  <c r="F470" i="6" s="1"/>
  <c r="C470" i="2"/>
  <c r="I469" i="2" a="1"/>
  <c r="I469" i="2" s="1"/>
  <c r="H469" i="2"/>
  <c r="G469" i="2"/>
  <c r="F469" i="2"/>
  <c r="E469" i="2"/>
  <c r="D469" i="2"/>
  <c r="C469" i="2"/>
  <c r="I468" i="2" a="1"/>
  <c r="I468" i="2" s="1"/>
  <c r="H468" i="2"/>
  <c r="I468" i="6" s="1"/>
  <c r="G468" i="2"/>
  <c r="F468" i="2"/>
  <c r="E468" i="2"/>
  <c r="D468" i="2"/>
  <c r="C468" i="2"/>
  <c r="I467" i="2" a="1"/>
  <c r="I467" i="2" s="1"/>
  <c r="H467" i="2"/>
  <c r="G467" i="2"/>
  <c r="F467" i="2"/>
  <c r="E467" i="2"/>
  <c r="D467" i="2"/>
  <c r="F467" i="6" s="1"/>
  <c r="C467" i="2"/>
  <c r="I466" i="2" a="1"/>
  <c r="I466" i="2" s="1"/>
  <c r="H466" i="2"/>
  <c r="G466" i="2"/>
  <c r="F466" i="2"/>
  <c r="E466" i="2"/>
  <c r="D466" i="2"/>
  <c r="C466" i="2"/>
  <c r="I465" i="2" a="1"/>
  <c r="I465" i="2" s="1"/>
  <c r="H465" i="2"/>
  <c r="G465" i="2"/>
  <c r="F465" i="2"/>
  <c r="E465" i="2"/>
  <c r="D465" i="2"/>
  <c r="C465" i="2"/>
  <c r="I464" i="2" a="1"/>
  <c r="I464" i="2" s="1"/>
  <c r="H464" i="2"/>
  <c r="G464" i="2"/>
  <c r="F464" i="2"/>
  <c r="E464" i="2"/>
  <c r="D464" i="2"/>
  <c r="C464" i="2"/>
  <c r="I463" i="2" a="1"/>
  <c r="I463" i="2" s="1"/>
  <c r="H463" i="2"/>
  <c r="I463" i="6" s="1"/>
  <c r="G463" i="2"/>
  <c r="F463" i="2"/>
  <c r="E463" i="2"/>
  <c r="D463" i="2"/>
  <c r="C463" i="2"/>
  <c r="I462" i="2" a="1"/>
  <c r="I462" i="2" s="1"/>
  <c r="H462" i="2"/>
  <c r="G462" i="2"/>
  <c r="F462" i="2"/>
  <c r="E462" i="2"/>
  <c r="D462" i="2"/>
  <c r="F462" i="6" s="1"/>
  <c r="C462" i="2"/>
  <c r="I461" i="2" a="1"/>
  <c r="I461" i="2" s="1"/>
  <c r="H461" i="2"/>
  <c r="G461" i="2"/>
  <c r="F461" i="2"/>
  <c r="E461" i="2"/>
  <c r="D461" i="2"/>
  <c r="C461" i="2"/>
  <c r="I460" i="2" a="1"/>
  <c r="I460" i="2" s="1"/>
  <c r="H460" i="2"/>
  <c r="G460" i="2"/>
  <c r="F460" i="2"/>
  <c r="E460" i="2"/>
  <c r="D460" i="2"/>
  <c r="F460" i="6" s="1"/>
  <c r="C460" i="2"/>
  <c r="I459" i="2" a="1"/>
  <c r="I459" i="2" s="1"/>
  <c r="H459" i="2"/>
  <c r="G459" i="2"/>
  <c r="F459" i="2"/>
  <c r="E459" i="2"/>
  <c r="D459" i="2"/>
  <c r="C459" i="2"/>
  <c r="I458" i="2" a="1"/>
  <c r="I458" i="2" s="1"/>
  <c r="H458" i="2"/>
  <c r="G458" i="2"/>
  <c r="F458" i="2"/>
  <c r="E458" i="2"/>
  <c r="D458" i="2"/>
  <c r="C458" i="2"/>
  <c r="I457" i="2" a="1"/>
  <c r="I457" i="2" s="1"/>
  <c r="H457" i="2"/>
  <c r="G457" i="2"/>
  <c r="F457" i="2"/>
  <c r="E457" i="2"/>
  <c r="D457" i="2"/>
  <c r="C457" i="2"/>
  <c r="I456" i="2" a="1"/>
  <c r="I456" i="2" s="1"/>
  <c r="H456" i="2"/>
  <c r="I456" i="6" s="1"/>
  <c r="G456" i="2"/>
  <c r="F456" i="2"/>
  <c r="E456" i="2"/>
  <c r="D456" i="2"/>
  <c r="C456" i="2"/>
  <c r="I455" i="2" a="1"/>
  <c r="I455" i="2" s="1"/>
  <c r="H455" i="2"/>
  <c r="G455" i="2"/>
  <c r="F455" i="2"/>
  <c r="E455" i="2"/>
  <c r="D455" i="2"/>
  <c r="F455" i="6" s="1"/>
  <c r="C455" i="2"/>
  <c r="I454" i="2" a="1"/>
  <c r="I454" i="2" s="1"/>
  <c r="H454" i="2"/>
  <c r="G454" i="2"/>
  <c r="F454" i="2"/>
  <c r="E454" i="2"/>
  <c r="D454" i="2"/>
  <c r="C454" i="2"/>
  <c r="I453" i="2" a="1"/>
  <c r="I453" i="2" s="1"/>
  <c r="H453" i="2"/>
  <c r="G453" i="2"/>
  <c r="F453" i="2"/>
  <c r="E453" i="2"/>
  <c r="D453" i="2"/>
  <c r="C453" i="2"/>
  <c r="I452" i="2" a="1"/>
  <c r="I452" i="2" s="1"/>
  <c r="H452" i="2"/>
  <c r="G452" i="2"/>
  <c r="F452" i="2"/>
  <c r="E452" i="2"/>
  <c r="D452" i="2"/>
  <c r="C452" i="2"/>
  <c r="I451" i="2" a="1"/>
  <c r="I451" i="2" s="1"/>
  <c r="H451" i="2"/>
  <c r="I451" i="6" s="1"/>
  <c r="G451" i="2"/>
  <c r="F451" i="2"/>
  <c r="E451" i="2"/>
  <c r="D451" i="2"/>
  <c r="C451" i="2"/>
  <c r="I450" i="2" a="1"/>
  <c r="I450" i="2" s="1"/>
  <c r="H450" i="2"/>
  <c r="G450" i="2"/>
  <c r="F450" i="2"/>
  <c r="E450" i="2"/>
  <c r="D450" i="2"/>
  <c r="F450" i="6" s="1"/>
  <c r="C450" i="2"/>
  <c r="I449" i="2" a="1"/>
  <c r="I449" i="2" s="1"/>
  <c r="H449" i="2"/>
  <c r="G449" i="2"/>
  <c r="F449" i="2"/>
  <c r="E449" i="2"/>
  <c r="D449" i="2"/>
  <c r="C449" i="2"/>
  <c r="I448" i="2" a="1"/>
  <c r="I448" i="2" s="1"/>
  <c r="H448" i="2"/>
  <c r="G448" i="2"/>
  <c r="F448" i="2"/>
  <c r="E448" i="2"/>
  <c r="D448" i="2"/>
  <c r="F448" i="6" s="1"/>
  <c r="C448" i="2"/>
  <c r="I447" i="2" a="1"/>
  <c r="I447" i="2" s="1"/>
  <c r="H447" i="2"/>
  <c r="G447" i="2"/>
  <c r="F447" i="2"/>
  <c r="E447" i="2"/>
  <c r="D447" i="2"/>
  <c r="C447" i="2"/>
  <c r="I446" i="2" a="1"/>
  <c r="I446" i="2" s="1"/>
  <c r="H446" i="2"/>
  <c r="I446" i="6" s="1"/>
  <c r="G446" i="2"/>
  <c r="F446" i="2"/>
  <c r="E446" i="2"/>
  <c r="D446" i="2"/>
  <c r="C446" i="2"/>
  <c r="I445" i="2" a="1"/>
  <c r="I445" i="2" s="1"/>
  <c r="H445" i="2"/>
  <c r="G445" i="2"/>
  <c r="F445" i="2"/>
  <c r="E445" i="2"/>
  <c r="D445" i="2"/>
  <c r="C445" i="2"/>
  <c r="I444" i="2" a="1"/>
  <c r="I444" i="2" s="1"/>
  <c r="H444" i="2"/>
  <c r="I444" i="6" s="1"/>
  <c r="G444" i="2"/>
  <c r="F444" i="2"/>
  <c r="E444" i="2"/>
  <c r="D444" i="2"/>
  <c r="C444" i="2"/>
  <c r="I443" i="2" a="1"/>
  <c r="I443" i="2" s="1"/>
  <c r="H443" i="2"/>
  <c r="G443" i="2"/>
  <c r="F443" i="2"/>
  <c r="E443" i="2"/>
  <c r="D443" i="2"/>
  <c r="F443" i="6" s="1"/>
  <c r="C443" i="2"/>
  <c r="I442" i="2" a="1"/>
  <c r="I442" i="2" s="1"/>
  <c r="H442" i="2"/>
  <c r="G442" i="2"/>
  <c r="F442" i="2"/>
  <c r="E442" i="2"/>
  <c r="D442" i="2"/>
  <c r="C442" i="2"/>
  <c r="I441" i="2" a="1"/>
  <c r="I441" i="2" s="1"/>
  <c r="H441" i="2"/>
  <c r="I441" i="6" s="1"/>
  <c r="G441" i="2"/>
  <c r="F441" i="2"/>
  <c r="E441" i="2"/>
  <c r="D441" i="2"/>
  <c r="C441" i="2"/>
  <c r="I440" i="2" a="1"/>
  <c r="I440" i="2" s="1"/>
  <c r="H440" i="2"/>
  <c r="G440" i="2"/>
  <c r="F440" i="2"/>
  <c r="E440" i="2"/>
  <c r="D440" i="2"/>
  <c r="C440" i="2"/>
  <c r="I439" i="2" a="1"/>
  <c r="I439" i="2" s="1"/>
  <c r="H439" i="2"/>
  <c r="I439" i="6" s="1"/>
  <c r="G439" i="2"/>
  <c r="F439" i="2"/>
  <c r="E439" i="2"/>
  <c r="D439" i="2"/>
  <c r="C439" i="2"/>
  <c r="I438" i="2" a="1"/>
  <c r="I438" i="2" s="1"/>
  <c r="H438" i="2"/>
  <c r="G438" i="2"/>
  <c r="F438" i="2"/>
  <c r="E438" i="2"/>
  <c r="D438" i="2"/>
  <c r="F438" i="6" s="1"/>
  <c r="C438" i="2"/>
  <c r="I437" i="2" a="1"/>
  <c r="I437" i="2" s="1"/>
  <c r="H437" i="2"/>
  <c r="G437" i="2"/>
  <c r="F437" i="2"/>
  <c r="G437" i="6" s="1"/>
  <c r="E437" i="2"/>
  <c r="D437" i="2"/>
  <c r="C437" i="2"/>
  <c r="I436" i="2" a="1"/>
  <c r="I436" i="2" s="1"/>
  <c r="H436" i="2"/>
  <c r="G436" i="2"/>
  <c r="F436" i="2"/>
  <c r="E436" i="2"/>
  <c r="D436" i="2"/>
  <c r="C436" i="2"/>
  <c r="I435" i="2" a="1"/>
  <c r="I435" i="2" s="1"/>
  <c r="H435" i="2"/>
  <c r="G435" i="2"/>
  <c r="F435" i="2"/>
  <c r="E435" i="2"/>
  <c r="D435" i="2"/>
  <c r="C435" i="2"/>
  <c r="I434" i="2" a="1"/>
  <c r="I434" i="2" s="1"/>
  <c r="H434" i="2"/>
  <c r="I434" i="6" s="1"/>
  <c r="G434" i="2"/>
  <c r="F434" i="2"/>
  <c r="E434" i="2"/>
  <c r="D434" i="2"/>
  <c r="C434" i="2"/>
  <c r="I433" i="2" a="1"/>
  <c r="I433" i="2" s="1"/>
  <c r="H433" i="2"/>
  <c r="G433" i="2"/>
  <c r="F433" i="2"/>
  <c r="E433" i="2"/>
  <c r="D433" i="2"/>
  <c r="F433" i="6" s="1"/>
  <c r="C433" i="2"/>
  <c r="I432" i="2" a="1"/>
  <c r="I432" i="2" s="1"/>
  <c r="H432" i="2"/>
  <c r="G432" i="2"/>
  <c r="F432" i="2"/>
  <c r="E432" i="2"/>
  <c r="D432" i="2"/>
  <c r="C432" i="2"/>
  <c r="I431" i="2" a="1"/>
  <c r="I431" i="2" s="1"/>
  <c r="H431" i="2"/>
  <c r="G431" i="2"/>
  <c r="F431" i="2"/>
  <c r="E431" i="2"/>
  <c r="D431" i="2"/>
  <c r="C431" i="2"/>
  <c r="I430" i="2" a="1"/>
  <c r="I430" i="2" s="1"/>
  <c r="H430" i="2"/>
  <c r="G430" i="2"/>
  <c r="F430" i="2"/>
  <c r="E430" i="2"/>
  <c r="D430" i="2"/>
  <c r="C430" i="2"/>
  <c r="I429" i="2" a="1"/>
  <c r="I429" i="2" s="1"/>
  <c r="H429" i="2"/>
  <c r="I429" i="6" s="1"/>
  <c r="G429" i="2"/>
  <c r="F429" i="2"/>
  <c r="E429" i="2"/>
  <c r="D429" i="2"/>
  <c r="C429" i="2"/>
  <c r="I428" i="2" a="1"/>
  <c r="I428" i="2" s="1"/>
  <c r="H428" i="2"/>
  <c r="G428" i="2"/>
  <c r="F428" i="2"/>
  <c r="E428" i="2"/>
  <c r="D428" i="2"/>
  <c r="F428" i="6" s="1"/>
  <c r="C428" i="2"/>
  <c r="I427" i="2" a="1"/>
  <c r="I427" i="2" s="1"/>
  <c r="H427" i="2"/>
  <c r="G427" i="2"/>
  <c r="F427" i="2"/>
  <c r="E427" i="2"/>
  <c r="D427" i="2"/>
  <c r="C427" i="2"/>
  <c r="I426" i="2" a="1"/>
  <c r="I426" i="2" s="1"/>
  <c r="H426" i="2"/>
  <c r="G426" i="2"/>
  <c r="F426" i="2"/>
  <c r="E426" i="2"/>
  <c r="D426" i="2"/>
  <c r="F426" i="6" s="1"/>
  <c r="C426" i="2"/>
  <c r="I425" i="2" a="1"/>
  <c r="I425" i="2" s="1"/>
  <c r="H425" i="2"/>
  <c r="G425" i="2"/>
  <c r="F425" i="2"/>
  <c r="E425" i="2"/>
  <c r="D425" i="2"/>
  <c r="C425" i="2"/>
  <c r="I424" i="2" a="1"/>
  <c r="I424" i="2" s="1"/>
  <c r="H424" i="2"/>
  <c r="I424" i="6" s="1"/>
  <c r="G424" i="2"/>
  <c r="F424" i="2"/>
  <c r="E424" i="2"/>
  <c r="D424" i="2"/>
  <c r="C424" i="2"/>
  <c r="I423" i="2" a="1"/>
  <c r="I423" i="2" s="1"/>
  <c r="H423" i="2"/>
  <c r="G423" i="2"/>
  <c r="F423" i="2"/>
  <c r="E423" i="2"/>
  <c r="D423" i="2"/>
  <c r="C423" i="2"/>
  <c r="I422" i="2" a="1"/>
  <c r="I422" i="2" s="1"/>
  <c r="H422" i="2"/>
  <c r="I422" i="6" s="1"/>
  <c r="G422" i="2"/>
  <c r="F422" i="2"/>
  <c r="E422" i="2"/>
  <c r="D422" i="2"/>
  <c r="C422" i="2"/>
  <c r="I421" i="2" a="1"/>
  <c r="I421" i="2" s="1"/>
  <c r="H421" i="2"/>
  <c r="G421" i="2"/>
  <c r="F421" i="2"/>
  <c r="E421" i="2"/>
  <c r="D421" i="2"/>
  <c r="F421" i="6" s="1"/>
  <c r="C421" i="2"/>
  <c r="I420" i="2" a="1"/>
  <c r="I420" i="2" s="1"/>
  <c r="H420" i="2"/>
  <c r="G420" i="2"/>
  <c r="F420" i="2"/>
  <c r="E420" i="2"/>
  <c r="D420" i="2"/>
  <c r="C420" i="2"/>
  <c r="I419" i="2" a="1"/>
  <c r="I419" i="2" s="1"/>
  <c r="H419" i="2"/>
  <c r="G419" i="2"/>
  <c r="F419" i="2"/>
  <c r="E419" i="2"/>
  <c r="D419" i="2"/>
  <c r="C419" i="2"/>
  <c r="I418" i="2" a="1"/>
  <c r="I418" i="2" s="1"/>
  <c r="H418" i="2"/>
  <c r="G418" i="2"/>
  <c r="F418" i="2"/>
  <c r="E418" i="2"/>
  <c r="D418" i="2"/>
  <c r="C418" i="2"/>
  <c r="I417" i="2" a="1"/>
  <c r="I417" i="2" s="1"/>
  <c r="H417" i="2"/>
  <c r="I417" i="6" s="1"/>
  <c r="G417" i="2"/>
  <c r="F417" i="2"/>
  <c r="E417" i="2"/>
  <c r="D417" i="2"/>
  <c r="C417" i="2"/>
  <c r="I416" i="2" a="1"/>
  <c r="I416" i="2" s="1"/>
  <c r="H416" i="2"/>
  <c r="G416" i="2"/>
  <c r="F416" i="2"/>
  <c r="E416" i="2"/>
  <c r="D416" i="2"/>
  <c r="F416" i="6" s="1"/>
  <c r="C416" i="2"/>
  <c r="I415" i="2" a="1"/>
  <c r="I415" i="2" s="1"/>
  <c r="H415" i="2"/>
  <c r="G415" i="2"/>
  <c r="F415" i="2"/>
  <c r="E415" i="2"/>
  <c r="D415" i="2"/>
  <c r="C415" i="2"/>
  <c r="I414" i="2" a="1"/>
  <c r="I414" i="2" s="1"/>
  <c r="H414" i="2"/>
  <c r="G414" i="2"/>
  <c r="F414" i="2"/>
  <c r="E414" i="2"/>
  <c r="D414" i="2"/>
  <c r="F414" i="6" s="1"/>
  <c r="C414" i="2"/>
  <c r="I413" i="2" a="1"/>
  <c r="I413" i="2" s="1"/>
  <c r="H413" i="2"/>
  <c r="G413" i="2"/>
  <c r="F413" i="2"/>
  <c r="E413" i="2"/>
  <c r="D413" i="2"/>
  <c r="C413" i="2"/>
  <c r="I412" i="2" a="1"/>
  <c r="I412" i="2" s="1"/>
  <c r="H412" i="2"/>
  <c r="G412" i="2"/>
  <c r="F412" i="2"/>
  <c r="E412" i="2"/>
  <c r="D412" i="2"/>
  <c r="C412" i="2"/>
  <c r="I411" i="2" a="1"/>
  <c r="I411" i="2" s="1"/>
  <c r="H411" i="2"/>
  <c r="G411" i="2"/>
  <c r="F411" i="2"/>
  <c r="E411" i="2"/>
  <c r="D411" i="2"/>
  <c r="C411" i="2"/>
  <c r="I410" i="2" a="1"/>
  <c r="I410" i="2" s="1"/>
  <c r="H410" i="2"/>
  <c r="I410" i="6" s="1"/>
  <c r="G410" i="2"/>
  <c r="F410" i="2"/>
  <c r="E410" i="2"/>
  <c r="D410" i="2"/>
  <c r="C410" i="2"/>
  <c r="I409" i="2" a="1"/>
  <c r="I409" i="2" s="1"/>
  <c r="H409" i="2"/>
  <c r="G409" i="2"/>
  <c r="F409" i="2"/>
  <c r="E409" i="2"/>
  <c r="D409" i="2"/>
  <c r="F409" i="6" s="1"/>
  <c r="C409" i="2"/>
  <c r="I408" i="2" a="1"/>
  <c r="I408" i="2" s="1"/>
  <c r="H408" i="2"/>
  <c r="G408" i="2"/>
  <c r="F408" i="2"/>
  <c r="E408" i="2"/>
  <c r="D408" i="2"/>
  <c r="C408" i="2"/>
  <c r="I407" i="2" a="1"/>
  <c r="I407" i="2" s="1"/>
  <c r="H407" i="2"/>
  <c r="G407" i="2"/>
  <c r="F407" i="2"/>
  <c r="E407" i="2"/>
  <c r="D407" i="2"/>
  <c r="C407" i="2"/>
  <c r="I406" i="2" a="1"/>
  <c r="I406" i="2" s="1"/>
  <c r="H406" i="2"/>
  <c r="G406" i="2"/>
  <c r="F406" i="2"/>
  <c r="E406" i="2"/>
  <c r="D406" i="2"/>
  <c r="C406" i="2"/>
  <c r="I405" i="2" a="1"/>
  <c r="I405" i="2" s="1"/>
  <c r="H405" i="2"/>
  <c r="I405" i="6" s="1"/>
  <c r="G405" i="2"/>
  <c r="F405" i="2"/>
  <c r="E405" i="2"/>
  <c r="D405" i="2"/>
  <c r="C405" i="2"/>
  <c r="I404" i="2" a="1"/>
  <c r="I404" i="2" s="1"/>
  <c r="H404" i="2"/>
  <c r="G404" i="2"/>
  <c r="F404" i="2"/>
  <c r="E404" i="2"/>
  <c r="D404" i="2"/>
  <c r="F404" i="6" s="1"/>
  <c r="C404" i="2"/>
  <c r="I403" i="2" a="1"/>
  <c r="I403" i="2" s="1"/>
  <c r="H403" i="2"/>
  <c r="G403" i="2"/>
  <c r="F403" i="2"/>
  <c r="E403" i="2"/>
  <c r="D403" i="2"/>
  <c r="C403" i="2"/>
  <c r="I402" i="2" a="1"/>
  <c r="I402" i="2" s="1"/>
  <c r="H402" i="2"/>
  <c r="G402" i="2"/>
  <c r="F402" i="2"/>
  <c r="E402" i="2"/>
  <c r="D402" i="2"/>
  <c r="C402" i="2"/>
  <c r="I401" i="2" a="1"/>
  <c r="I401" i="2" s="1"/>
  <c r="H401" i="2"/>
  <c r="G401" i="2"/>
  <c r="F401" i="2"/>
  <c r="E401" i="2"/>
  <c r="D401" i="2"/>
  <c r="C401" i="2"/>
  <c r="I400" i="2" a="1"/>
  <c r="I400" i="2" s="1"/>
  <c r="H400" i="2"/>
  <c r="I400" i="6" s="1"/>
  <c r="G400" i="2"/>
  <c r="F400" i="2"/>
  <c r="E400" i="2"/>
  <c r="D400" i="2"/>
  <c r="C400" i="2"/>
  <c r="I399" i="2" a="1"/>
  <c r="I399" i="2" s="1"/>
  <c r="H399" i="2"/>
  <c r="G399" i="2"/>
  <c r="F399" i="2"/>
  <c r="E399" i="2"/>
  <c r="D399" i="2"/>
  <c r="F399" i="6" s="1"/>
  <c r="C399" i="2"/>
  <c r="I398" i="2" a="1"/>
  <c r="I398" i="2" s="1"/>
  <c r="H398" i="2"/>
  <c r="G398" i="2"/>
  <c r="F398" i="2"/>
  <c r="E398" i="2"/>
  <c r="D398" i="2"/>
  <c r="C398" i="2"/>
  <c r="I397" i="2" a="1"/>
  <c r="I397" i="2" s="1"/>
  <c r="H397" i="2"/>
  <c r="G397" i="2"/>
  <c r="F397" i="2"/>
  <c r="E397" i="2"/>
  <c r="D397" i="2"/>
  <c r="F397" i="6" s="1"/>
  <c r="C397" i="2"/>
  <c r="I396" i="2" a="1"/>
  <c r="I396" i="2" s="1"/>
  <c r="H396" i="2"/>
  <c r="G396" i="2"/>
  <c r="F396" i="2"/>
  <c r="E396" i="2"/>
  <c r="D396" i="2"/>
  <c r="C396" i="2"/>
  <c r="I395" i="2" a="1"/>
  <c r="I395" i="2" s="1"/>
  <c r="H395" i="2"/>
  <c r="I395" i="6" s="1"/>
  <c r="G395" i="2"/>
  <c r="F395" i="2"/>
  <c r="E395" i="2"/>
  <c r="D395" i="2"/>
  <c r="C395" i="2"/>
  <c r="I394" i="2" a="1"/>
  <c r="I394" i="2" s="1"/>
  <c r="H394" i="2"/>
  <c r="G394" i="2"/>
  <c r="F394" i="2"/>
  <c r="E394" i="2"/>
  <c r="D394" i="2"/>
  <c r="C394" i="2"/>
  <c r="I393" i="2" a="1"/>
  <c r="I393" i="2" s="1"/>
  <c r="H393" i="2"/>
  <c r="I393" i="6" s="1"/>
  <c r="G393" i="2"/>
  <c r="F393" i="2"/>
  <c r="E393" i="2"/>
  <c r="D393" i="2"/>
  <c r="C393" i="2"/>
  <c r="I392" i="2" a="1"/>
  <c r="I392" i="2" s="1"/>
  <c r="H392" i="2"/>
  <c r="G392" i="2"/>
  <c r="F392" i="2"/>
  <c r="E392" i="2"/>
  <c r="D392" i="2"/>
  <c r="F392" i="6" s="1"/>
  <c r="C392" i="2"/>
  <c r="I391" i="2" a="1"/>
  <c r="I391" i="2" s="1"/>
  <c r="H391" i="2"/>
  <c r="G391" i="2"/>
  <c r="F391" i="2"/>
  <c r="E391" i="2"/>
  <c r="D391" i="2"/>
  <c r="C391" i="2"/>
  <c r="I390" i="2" a="1"/>
  <c r="I390" i="2" s="1"/>
  <c r="H390" i="2"/>
  <c r="G390" i="2"/>
  <c r="F390" i="2"/>
  <c r="E390" i="2"/>
  <c r="D390" i="2"/>
  <c r="C390" i="2"/>
  <c r="I389" i="2" a="1"/>
  <c r="I389" i="2" s="1"/>
  <c r="H389" i="2"/>
  <c r="G389" i="2"/>
  <c r="F389" i="2"/>
  <c r="E389" i="2"/>
  <c r="D389" i="2"/>
  <c r="C389" i="2"/>
  <c r="I388" i="2" a="1"/>
  <c r="I388" i="2" s="1"/>
  <c r="H388" i="2"/>
  <c r="G388" i="2"/>
  <c r="F388" i="2"/>
  <c r="E388" i="2"/>
  <c r="D388" i="2"/>
  <c r="C388" i="2"/>
  <c r="I387" i="2" a="1"/>
  <c r="I387" i="2" s="1"/>
  <c r="H387" i="2"/>
  <c r="G387" i="2"/>
  <c r="F387" i="2"/>
  <c r="E387" i="2"/>
  <c r="D387" i="2"/>
  <c r="F387" i="6" s="1"/>
  <c r="C387" i="2"/>
  <c r="I386" i="2" a="1"/>
  <c r="I386" i="2" s="1"/>
  <c r="H386" i="2"/>
  <c r="G386" i="2"/>
  <c r="F386" i="2"/>
  <c r="E386" i="2"/>
  <c r="D386" i="2"/>
  <c r="C386" i="2"/>
  <c r="I385" i="2" a="1"/>
  <c r="I385" i="2" s="1"/>
  <c r="H385" i="2"/>
  <c r="G385" i="2"/>
  <c r="F385" i="2"/>
  <c r="E385" i="2"/>
  <c r="D385" i="2"/>
  <c r="F385" i="6" s="1"/>
  <c r="C385" i="2"/>
  <c r="I384" i="2" a="1"/>
  <c r="I384" i="2" s="1"/>
  <c r="H384" i="2"/>
  <c r="G384" i="2"/>
  <c r="F384" i="2"/>
  <c r="E384" i="2"/>
  <c r="D384" i="2"/>
  <c r="C384" i="2"/>
  <c r="I383" i="2" a="1"/>
  <c r="I383" i="2" s="1"/>
  <c r="H383" i="2"/>
  <c r="I383" i="6" s="1"/>
  <c r="G383" i="2"/>
  <c r="F383" i="2"/>
  <c r="E383" i="2"/>
  <c r="D383" i="2"/>
  <c r="C383" i="2"/>
  <c r="I382" i="2" a="1"/>
  <c r="I382" i="2" s="1"/>
  <c r="H382" i="2"/>
  <c r="G382" i="2"/>
  <c r="F382" i="2"/>
  <c r="E382" i="2"/>
  <c r="D382" i="2"/>
  <c r="C382" i="2"/>
  <c r="I381" i="2" a="1"/>
  <c r="I381" i="2" s="1"/>
  <c r="H381" i="2"/>
  <c r="I381" i="6" s="1"/>
  <c r="G381" i="2"/>
  <c r="F381" i="2"/>
  <c r="E381" i="2"/>
  <c r="D381" i="2"/>
  <c r="C381" i="2"/>
  <c r="I380" i="2" a="1"/>
  <c r="I380" i="2" s="1"/>
  <c r="H380" i="2"/>
  <c r="G380" i="2"/>
  <c r="F380" i="2"/>
  <c r="E380" i="2"/>
  <c r="D380" i="2"/>
  <c r="F380" i="6" s="1"/>
  <c r="C380" i="2"/>
  <c r="I379" i="2" a="1"/>
  <c r="I379" i="2" s="1"/>
  <c r="H379" i="2"/>
  <c r="G379" i="2"/>
  <c r="F379" i="2"/>
  <c r="E379" i="2"/>
  <c r="D379" i="2"/>
  <c r="C379" i="2"/>
  <c r="I378" i="2" a="1"/>
  <c r="I378" i="2" s="1"/>
  <c r="H378" i="2"/>
  <c r="G378" i="2"/>
  <c r="F378" i="2"/>
  <c r="E378" i="2"/>
  <c r="D378" i="2"/>
  <c r="C378" i="2"/>
  <c r="I377" i="2" a="1"/>
  <c r="I377" i="2" s="1"/>
  <c r="H377" i="2"/>
  <c r="G377" i="2"/>
  <c r="F377" i="2"/>
  <c r="E377" i="2"/>
  <c r="D377" i="2"/>
  <c r="C377" i="2"/>
  <c r="I376" i="2" a="1"/>
  <c r="I376" i="2" s="1"/>
  <c r="H376" i="2"/>
  <c r="I376" i="6" s="1"/>
  <c r="G376" i="2"/>
  <c r="F376" i="2"/>
  <c r="E376" i="2"/>
  <c r="D376" i="2"/>
  <c r="C376" i="2"/>
  <c r="I375" i="2" a="1"/>
  <c r="I375" i="2" s="1"/>
  <c r="H375" i="2"/>
  <c r="G375" i="2"/>
  <c r="F375" i="2"/>
  <c r="E375" i="2"/>
  <c r="D375" i="2"/>
  <c r="F375" i="6" s="1"/>
  <c r="C375" i="2"/>
  <c r="I374" i="2" a="1"/>
  <c r="I374" i="2" s="1"/>
  <c r="H374" i="2"/>
  <c r="G374" i="2"/>
  <c r="F374" i="2"/>
  <c r="E374" i="2"/>
  <c r="D374" i="2"/>
  <c r="C374" i="2"/>
  <c r="I373" i="2" a="1"/>
  <c r="I373" i="2" s="1"/>
  <c r="H373" i="2"/>
  <c r="G373" i="2"/>
  <c r="H373" i="6" s="1"/>
  <c r="F373" i="2"/>
  <c r="E373" i="2"/>
  <c r="D373" i="2"/>
  <c r="F373" i="6" s="1"/>
  <c r="C373" i="2"/>
  <c r="I372" i="2" a="1"/>
  <c r="I372" i="2" s="1"/>
  <c r="H372" i="2"/>
  <c r="G372" i="2"/>
  <c r="F372" i="2"/>
  <c r="E372" i="2"/>
  <c r="D372" i="2"/>
  <c r="C372" i="2"/>
  <c r="I371" i="2" a="1"/>
  <c r="I371" i="2" s="1"/>
  <c r="H371" i="2"/>
  <c r="I371" i="6" s="1"/>
  <c r="G371" i="2"/>
  <c r="F371" i="2"/>
  <c r="E371" i="2"/>
  <c r="D371" i="2"/>
  <c r="C371" i="2"/>
  <c r="I370" i="2" a="1"/>
  <c r="I370" i="2" s="1"/>
  <c r="H370" i="2"/>
  <c r="G370" i="2"/>
  <c r="F370" i="2"/>
  <c r="E370" i="2"/>
  <c r="D370" i="2"/>
  <c r="C370" i="2"/>
  <c r="I369" i="2" a="1"/>
  <c r="I369" i="2" s="1"/>
  <c r="H369" i="2"/>
  <c r="I369" i="6" s="1"/>
  <c r="G369" i="2"/>
  <c r="F369" i="2"/>
  <c r="E369" i="2"/>
  <c r="D369" i="2"/>
  <c r="C369" i="2"/>
  <c r="I368" i="2" a="1"/>
  <c r="I368" i="2" s="1"/>
  <c r="H368" i="2"/>
  <c r="G368" i="2"/>
  <c r="F368" i="2"/>
  <c r="E368" i="2"/>
  <c r="D368" i="2"/>
  <c r="F368" i="6" s="1"/>
  <c r="C368" i="2"/>
  <c r="I367" i="2" a="1"/>
  <c r="I367" i="2" s="1"/>
  <c r="H367" i="2"/>
  <c r="G367" i="2"/>
  <c r="F367" i="2"/>
  <c r="E367" i="2"/>
  <c r="D367" i="2"/>
  <c r="C367" i="2"/>
  <c r="I366" i="2" a="1"/>
  <c r="I366" i="2" s="1"/>
  <c r="H366" i="2"/>
  <c r="G366" i="2"/>
  <c r="F366" i="2"/>
  <c r="E366" i="2"/>
  <c r="D366" i="2"/>
  <c r="C366" i="2"/>
  <c r="I365" i="2" a="1"/>
  <c r="I365" i="2" s="1"/>
  <c r="H365" i="2"/>
  <c r="G365" i="2"/>
  <c r="F365" i="2"/>
  <c r="E365" i="2"/>
  <c r="D365" i="2"/>
  <c r="C365" i="2"/>
  <c r="I364" i="2" a="1"/>
  <c r="I364" i="2" s="1"/>
  <c r="H364" i="2"/>
  <c r="I364" i="6" s="1"/>
  <c r="G364" i="2"/>
  <c r="F364" i="2"/>
  <c r="E364" i="2"/>
  <c r="D364" i="2"/>
  <c r="C364" i="2"/>
  <c r="I363" i="2" a="1"/>
  <c r="I363" i="2" s="1"/>
  <c r="H363" i="2"/>
  <c r="G363" i="2"/>
  <c r="H363" i="6" s="1"/>
  <c r="F363" i="2"/>
  <c r="E363" i="2"/>
  <c r="D363" i="2"/>
  <c r="F363" i="6" s="1"/>
  <c r="C363" i="2"/>
  <c r="I362" i="2" a="1"/>
  <c r="I362" i="2" s="1"/>
  <c r="H362" i="2"/>
  <c r="G362" i="2"/>
  <c r="F362" i="2"/>
  <c r="E362" i="2"/>
  <c r="D362" i="2"/>
  <c r="C362" i="2"/>
  <c r="I361" i="2" a="1"/>
  <c r="I361" i="2" s="1"/>
  <c r="H361" i="2"/>
  <c r="G361" i="2"/>
  <c r="H361" i="6" s="1"/>
  <c r="F361" i="2"/>
  <c r="E361" i="2"/>
  <c r="D361" i="2"/>
  <c r="F361" i="6" s="1"/>
  <c r="C361" i="2"/>
  <c r="I360" i="2" a="1"/>
  <c r="I360" i="2" s="1"/>
  <c r="H360" i="2"/>
  <c r="G360" i="2"/>
  <c r="F360" i="2"/>
  <c r="E360" i="2"/>
  <c r="D360" i="2"/>
  <c r="C360" i="2"/>
  <c r="I359" i="2" a="1"/>
  <c r="I359" i="2" s="1"/>
  <c r="H359" i="2"/>
  <c r="I359" i="6" s="1"/>
  <c r="G359" i="2"/>
  <c r="F359" i="2"/>
  <c r="E359" i="2"/>
  <c r="D359" i="2"/>
  <c r="C359" i="2"/>
  <c r="I358" i="2" a="1"/>
  <c r="I358" i="2" s="1"/>
  <c r="H358" i="2"/>
  <c r="G358" i="2"/>
  <c r="F358" i="2"/>
  <c r="E358" i="2"/>
  <c r="D358" i="2"/>
  <c r="C358" i="2"/>
  <c r="I357" i="2" a="1"/>
  <c r="I357" i="2" s="1"/>
  <c r="H357" i="2"/>
  <c r="I357" i="6" s="1"/>
  <c r="G357" i="2"/>
  <c r="F357" i="2"/>
  <c r="E357" i="2"/>
  <c r="D357" i="2"/>
  <c r="C357" i="2"/>
  <c r="I356" i="2" a="1"/>
  <c r="I356" i="2" s="1"/>
  <c r="H356" i="2"/>
  <c r="G356" i="2"/>
  <c r="F356" i="2"/>
  <c r="E356" i="2"/>
  <c r="D356" i="2"/>
  <c r="F356" i="6" s="1"/>
  <c r="C356" i="2"/>
  <c r="I355" i="2" a="1"/>
  <c r="I355" i="2" s="1"/>
  <c r="H355" i="2"/>
  <c r="G355" i="2"/>
  <c r="F355" i="2"/>
  <c r="E355" i="2"/>
  <c r="D355" i="2"/>
  <c r="C355" i="2"/>
  <c r="I354" i="2" a="1"/>
  <c r="I354" i="2" s="1"/>
  <c r="H354" i="2"/>
  <c r="G354" i="2"/>
  <c r="F354" i="2"/>
  <c r="E354" i="2"/>
  <c r="D354" i="2"/>
  <c r="C354" i="2"/>
  <c r="I353" i="2" a="1"/>
  <c r="I353" i="2" s="1"/>
  <c r="H353" i="2"/>
  <c r="G353" i="2"/>
  <c r="F353" i="2"/>
  <c r="E353" i="2"/>
  <c r="D353" i="2"/>
  <c r="C353" i="2"/>
  <c r="I352" i="2" a="1"/>
  <c r="I352" i="2" s="1"/>
  <c r="H352" i="2"/>
  <c r="I352" i="6" s="1"/>
  <c r="G352" i="2"/>
  <c r="F352" i="2"/>
  <c r="E352" i="2"/>
  <c r="D352" i="2"/>
  <c r="C352" i="2"/>
  <c r="I351" i="2" a="1"/>
  <c r="I351" i="2" s="1"/>
  <c r="H351" i="2"/>
  <c r="G351" i="2"/>
  <c r="F351" i="2"/>
  <c r="E351" i="2"/>
  <c r="D351" i="2"/>
  <c r="F351" i="6" s="1"/>
  <c r="C351" i="2"/>
  <c r="I350" i="2" a="1"/>
  <c r="I350" i="2" s="1"/>
  <c r="H350" i="2"/>
  <c r="G350" i="2"/>
  <c r="F350" i="2"/>
  <c r="E350" i="2"/>
  <c r="D350" i="2"/>
  <c r="C350" i="2"/>
  <c r="I349" i="2" a="1"/>
  <c r="I349" i="2" s="1"/>
  <c r="H349" i="2"/>
  <c r="G349" i="2"/>
  <c r="H349" i="6" s="1"/>
  <c r="F349" i="2"/>
  <c r="E349" i="2"/>
  <c r="D349" i="2"/>
  <c r="F349" i="6" s="1"/>
  <c r="C349" i="2"/>
  <c r="I348" i="2" a="1"/>
  <c r="I348" i="2" s="1"/>
  <c r="H348" i="2"/>
  <c r="G348" i="2"/>
  <c r="F348" i="2"/>
  <c r="E348" i="2"/>
  <c r="D348" i="2"/>
  <c r="C348" i="2"/>
  <c r="I347" i="2" a="1"/>
  <c r="I347" i="2" s="1"/>
  <c r="H347" i="2"/>
  <c r="I347" i="6" s="1"/>
  <c r="G347" i="2"/>
  <c r="F347" i="2"/>
  <c r="E347" i="2"/>
  <c r="D347" i="2"/>
  <c r="C347" i="2"/>
  <c r="I346" i="2" a="1"/>
  <c r="I346" i="2" s="1"/>
  <c r="H346" i="2"/>
  <c r="G346" i="2"/>
  <c r="F346" i="2"/>
  <c r="E346" i="2"/>
  <c r="D346" i="2"/>
  <c r="C346" i="2"/>
  <c r="I345" i="2" a="1"/>
  <c r="I345" i="2" s="1"/>
  <c r="H345" i="2"/>
  <c r="I345" i="6" s="1"/>
  <c r="G345" i="2"/>
  <c r="F345" i="2"/>
  <c r="E345" i="2"/>
  <c r="D345" i="2"/>
  <c r="C345" i="2"/>
  <c r="I344" i="2" a="1"/>
  <c r="I344" i="2" s="1"/>
  <c r="H344" i="2"/>
  <c r="G344" i="2"/>
  <c r="F344" i="2"/>
  <c r="E344" i="2"/>
  <c r="D344" i="2"/>
  <c r="F344" i="6" s="1"/>
  <c r="C344" i="2"/>
  <c r="I343" i="2" a="1"/>
  <c r="I343" i="2" s="1"/>
  <c r="H343" i="2"/>
  <c r="G343" i="2"/>
  <c r="F343" i="2"/>
  <c r="E343" i="2"/>
  <c r="D343" i="2"/>
  <c r="C343" i="2"/>
  <c r="I342" i="2" a="1"/>
  <c r="I342" i="2" s="1"/>
  <c r="H342" i="2"/>
  <c r="G342" i="2"/>
  <c r="F342" i="2"/>
  <c r="E342" i="2"/>
  <c r="D342" i="2"/>
  <c r="C342" i="2"/>
  <c r="I341" i="2" a="1"/>
  <c r="I341" i="2" s="1"/>
  <c r="H341" i="2"/>
  <c r="G341" i="2"/>
  <c r="F341" i="2"/>
  <c r="E341" i="2"/>
  <c r="D341" i="2"/>
  <c r="C341" i="2"/>
  <c r="I340" i="2" a="1"/>
  <c r="I340" i="2" s="1"/>
  <c r="H340" i="2"/>
  <c r="I340" i="6" s="1"/>
  <c r="G340" i="2"/>
  <c r="F340" i="2"/>
  <c r="E340" i="2"/>
  <c r="D340" i="2"/>
  <c r="C340" i="2"/>
  <c r="I339" i="2" a="1"/>
  <c r="I339" i="2" s="1"/>
  <c r="H339" i="2"/>
  <c r="G339" i="2"/>
  <c r="F339" i="2"/>
  <c r="E339" i="2"/>
  <c r="D339" i="2"/>
  <c r="F339" i="6" s="1"/>
  <c r="C339" i="2"/>
  <c r="I338" i="2" a="1"/>
  <c r="I338" i="2" s="1"/>
  <c r="H338" i="2"/>
  <c r="G338" i="2"/>
  <c r="F338" i="2"/>
  <c r="E338" i="2"/>
  <c r="D338" i="2"/>
  <c r="C338" i="2"/>
  <c r="I337" i="2" a="1"/>
  <c r="I337" i="2" s="1"/>
  <c r="H337" i="2"/>
  <c r="G337" i="2"/>
  <c r="F337" i="2"/>
  <c r="E337" i="2"/>
  <c r="D337" i="2"/>
  <c r="C337" i="2"/>
  <c r="I336" i="2" a="1"/>
  <c r="I336" i="2" s="1"/>
  <c r="H336" i="2"/>
  <c r="G336" i="2"/>
  <c r="F336" i="2"/>
  <c r="E336" i="2"/>
  <c r="D336" i="2"/>
  <c r="C336" i="2"/>
  <c r="I335" i="2" a="1"/>
  <c r="I335" i="2" s="1"/>
  <c r="H335" i="2"/>
  <c r="I335" i="6" s="1"/>
  <c r="G335" i="2"/>
  <c r="F335" i="2"/>
  <c r="E335" i="2"/>
  <c r="D335" i="2"/>
  <c r="C335" i="2"/>
  <c r="I334" i="2" a="1"/>
  <c r="I334" i="2" s="1"/>
  <c r="H334" i="2"/>
  <c r="G334" i="2"/>
  <c r="F334" i="2"/>
  <c r="E334" i="2"/>
  <c r="D334" i="2"/>
  <c r="F334" i="6" s="1"/>
  <c r="C334" i="2"/>
  <c r="I333" i="2" a="1"/>
  <c r="I333" i="2" s="1"/>
  <c r="H333" i="2"/>
  <c r="G333" i="2"/>
  <c r="F333" i="2"/>
  <c r="E333" i="2"/>
  <c r="D333" i="2"/>
  <c r="C333" i="2"/>
  <c r="I332" i="2" a="1"/>
  <c r="I332" i="2" s="1"/>
  <c r="H332" i="2"/>
  <c r="G332" i="2"/>
  <c r="H332" i="6" s="1"/>
  <c r="F332" i="2"/>
  <c r="E332" i="2"/>
  <c r="D332" i="2"/>
  <c r="F332" i="6" s="1"/>
  <c r="C332" i="2"/>
  <c r="I331" i="2" a="1"/>
  <c r="I331" i="2" s="1"/>
  <c r="H331" i="2"/>
  <c r="G331" i="2"/>
  <c r="F331" i="2"/>
  <c r="E331" i="2"/>
  <c r="D331" i="2"/>
  <c r="C331" i="2"/>
  <c r="I330" i="2" a="1"/>
  <c r="I330" i="2" s="1"/>
  <c r="H330" i="2"/>
  <c r="I330" i="6" s="1"/>
  <c r="G330" i="2"/>
  <c r="F330" i="2"/>
  <c r="E330" i="2"/>
  <c r="D330" i="2"/>
  <c r="C330" i="2"/>
  <c r="I329" i="2" a="1"/>
  <c r="I329" i="2" s="1"/>
  <c r="H329" i="2"/>
  <c r="G329" i="2"/>
  <c r="F329" i="2"/>
  <c r="E329" i="2"/>
  <c r="D329" i="2"/>
  <c r="C329" i="2"/>
  <c r="I328" i="2" a="1"/>
  <c r="I328" i="2" s="1"/>
  <c r="H328" i="2"/>
  <c r="I328" i="6" s="1"/>
  <c r="G328" i="2"/>
  <c r="F328" i="2"/>
  <c r="E328" i="2"/>
  <c r="D328" i="2"/>
  <c r="C328" i="2"/>
  <c r="I327" i="2" a="1"/>
  <c r="I327" i="2" s="1"/>
  <c r="H327" i="2"/>
  <c r="G327" i="2"/>
  <c r="F327" i="2"/>
  <c r="E327" i="2"/>
  <c r="D327" i="2"/>
  <c r="F327" i="6" s="1"/>
  <c r="C327" i="2"/>
  <c r="I326" i="2" a="1"/>
  <c r="I326" i="2" s="1"/>
  <c r="H326" i="2"/>
  <c r="G326" i="2"/>
  <c r="F326" i="2"/>
  <c r="E326" i="2"/>
  <c r="D326" i="2"/>
  <c r="C326" i="2"/>
  <c r="I325" i="2" a="1"/>
  <c r="I325" i="2" s="1"/>
  <c r="H325" i="2"/>
  <c r="G325" i="2"/>
  <c r="F325" i="2"/>
  <c r="E325" i="2"/>
  <c r="D325" i="2"/>
  <c r="C325" i="2"/>
  <c r="I324" i="2" a="1"/>
  <c r="I324" i="2" s="1"/>
  <c r="H324" i="2"/>
  <c r="G324" i="2"/>
  <c r="F324" i="2"/>
  <c r="E324" i="2"/>
  <c r="D324" i="2"/>
  <c r="C324" i="2"/>
  <c r="I323" i="2" a="1"/>
  <c r="I323" i="2" s="1"/>
  <c r="H323" i="2"/>
  <c r="I323" i="6" s="1"/>
  <c r="G323" i="2"/>
  <c r="F323" i="2"/>
  <c r="E323" i="2"/>
  <c r="D323" i="2"/>
  <c r="C323" i="2"/>
  <c r="I322" i="2" a="1"/>
  <c r="I322" i="2" s="1"/>
  <c r="H322" i="2"/>
  <c r="G322" i="2"/>
  <c r="F322" i="2"/>
  <c r="E322" i="2"/>
  <c r="D322" i="2"/>
  <c r="F322" i="6" s="1"/>
  <c r="C322" i="2"/>
  <c r="I321" i="2" a="1"/>
  <c r="I321" i="2" s="1"/>
  <c r="H321" i="2"/>
  <c r="G321" i="2"/>
  <c r="F321" i="2"/>
  <c r="E321" i="2"/>
  <c r="D321" i="2"/>
  <c r="C321" i="2"/>
  <c r="I320" i="2" a="1"/>
  <c r="I320" i="2" s="1"/>
  <c r="H320" i="2"/>
  <c r="G320" i="2"/>
  <c r="H320" i="6" s="1"/>
  <c r="F320" i="2"/>
  <c r="E320" i="2"/>
  <c r="D320" i="2"/>
  <c r="F320" i="6" s="1"/>
  <c r="C320" i="2"/>
  <c r="I319" i="2" a="1"/>
  <c r="I319" i="2" s="1"/>
  <c r="H319" i="2"/>
  <c r="G319" i="2"/>
  <c r="F319" i="2"/>
  <c r="E319" i="2"/>
  <c r="D319" i="2"/>
  <c r="C319" i="2"/>
  <c r="I318" i="2" a="1"/>
  <c r="I318" i="2" s="1"/>
  <c r="H318" i="2"/>
  <c r="I318" i="6" s="1"/>
  <c r="G318" i="2"/>
  <c r="F318" i="2"/>
  <c r="E318" i="2"/>
  <c r="D318" i="2"/>
  <c r="C318" i="2"/>
  <c r="I317" i="2" a="1"/>
  <c r="I317" i="2" s="1"/>
  <c r="H317" i="2"/>
  <c r="G317" i="2"/>
  <c r="F317" i="2"/>
  <c r="E317" i="2"/>
  <c r="D317" i="2"/>
  <c r="C317" i="2"/>
  <c r="I316" i="2" a="1"/>
  <c r="I316" i="2" s="1"/>
  <c r="H316" i="2"/>
  <c r="I316" i="6" s="1"/>
  <c r="G316" i="2"/>
  <c r="F316" i="2"/>
  <c r="E316" i="2"/>
  <c r="D316" i="2"/>
  <c r="C316" i="2"/>
  <c r="I315" i="2" a="1"/>
  <c r="I315" i="2" s="1"/>
  <c r="H315" i="2"/>
  <c r="G315" i="2"/>
  <c r="F315" i="2"/>
  <c r="E315" i="2"/>
  <c r="D315" i="2"/>
  <c r="F315" i="6" s="1"/>
  <c r="C315" i="2"/>
  <c r="I314" i="2" a="1"/>
  <c r="I314" i="2" s="1"/>
  <c r="H314" i="2"/>
  <c r="G314" i="2"/>
  <c r="F314" i="2"/>
  <c r="E314" i="2"/>
  <c r="D314" i="2"/>
  <c r="C314" i="2"/>
  <c r="I313" i="2" a="1"/>
  <c r="I313" i="2" s="1"/>
  <c r="H313" i="2"/>
  <c r="G313" i="2"/>
  <c r="F313" i="2"/>
  <c r="E313" i="2"/>
  <c r="D313" i="2"/>
  <c r="C313" i="2"/>
  <c r="I312" i="2" a="1"/>
  <c r="I312" i="2" s="1"/>
  <c r="H312" i="2"/>
  <c r="G312" i="2"/>
  <c r="F312" i="2"/>
  <c r="E312" i="2"/>
  <c r="D312" i="2"/>
  <c r="C312" i="2"/>
  <c r="I311" i="2" a="1"/>
  <c r="I311" i="2" s="1"/>
  <c r="H311" i="2"/>
  <c r="I311" i="6" s="1"/>
  <c r="G311" i="2"/>
  <c r="F311" i="2"/>
  <c r="E311" i="2"/>
  <c r="D311" i="2"/>
  <c r="C311" i="2"/>
  <c r="I310" i="2" a="1"/>
  <c r="I310" i="2" s="1"/>
  <c r="H310" i="2"/>
  <c r="G310" i="2"/>
  <c r="F310" i="2"/>
  <c r="E310" i="2"/>
  <c r="D310" i="2"/>
  <c r="F310" i="6" s="1"/>
  <c r="C310" i="2"/>
  <c r="I309" i="2" a="1"/>
  <c r="I309" i="2" s="1"/>
  <c r="H309" i="2"/>
  <c r="G309" i="2"/>
  <c r="F309" i="2"/>
  <c r="E309" i="2"/>
  <c r="D309" i="2"/>
  <c r="C309" i="2"/>
  <c r="I308" i="2" a="1"/>
  <c r="I308" i="2" s="1"/>
  <c r="H308" i="2"/>
  <c r="G308" i="2"/>
  <c r="H308" i="6" s="1"/>
  <c r="F308" i="2"/>
  <c r="E308" i="2"/>
  <c r="D308" i="2"/>
  <c r="F308" i="6" s="1"/>
  <c r="C308" i="2"/>
  <c r="I307" i="2" a="1"/>
  <c r="I307" i="2" s="1"/>
  <c r="H307" i="2"/>
  <c r="G307" i="2"/>
  <c r="F307" i="2"/>
  <c r="E307" i="2"/>
  <c r="D307" i="2"/>
  <c r="C307" i="2"/>
  <c r="I306" i="2" a="1"/>
  <c r="I306" i="2" s="1"/>
  <c r="H306" i="2"/>
  <c r="I306" i="6" s="1"/>
  <c r="G306" i="2"/>
  <c r="F306" i="2"/>
  <c r="E306" i="2"/>
  <c r="D306" i="2"/>
  <c r="C306" i="2"/>
  <c r="I305" i="2" a="1"/>
  <c r="I305" i="2" s="1"/>
  <c r="H305" i="2"/>
  <c r="G305" i="2"/>
  <c r="F305" i="2"/>
  <c r="E305" i="2"/>
  <c r="D305" i="2"/>
  <c r="C305" i="2"/>
  <c r="I304" i="2" a="1"/>
  <c r="I304" i="2" s="1"/>
  <c r="H304" i="2"/>
  <c r="I304" i="6" s="1"/>
  <c r="G304" i="2"/>
  <c r="F304" i="2"/>
  <c r="E304" i="2"/>
  <c r="D304" i="2"/>
  <c r="C304" i="2"/>
  <c r="I303" i="2" a="1"/>
  <c r="I303" i="2" s="1"/>
  <c r="H303" i="2"/>
  <c r="G303" i="2"/>
  <c r="F303" i="2"/>
  <c r="E303" i="2"/>
  <c r="D303" i="2"/>
  <c r="F303" i="6" s="1"/>
  <c r="C303" i="2"/>
  <c r="I302" i="2" a="1"/>
  <c r="I302" i="2" s="1"/>
  <c r="H302" i="2"/>
  <c r="G302" i="2"/>
  <c r="F302" i="2"/>
  <c r="E302" i="2"/>
  <c r="D302" i="2"/>
  <c r="C302" i="2"/>
  <c r="I301" i="2" a="1"/>
  <c r="I301" i="2" s="1"/>
  <c r="H301" i="2"/>
  <c r="G301" i="2"/>
  <c r="F301" i="2"/>
  <c r="E301" i="2"/>
  <c r="D301" i="2"/>
  <c r="C301" i="2"/>
  <c r="I300" i="2" a="1"/>
  <c r="I300" i="2" s="1"/>
  <c r="H300" i="2"/>
  <c r="G300" i="2"/>
  <c r="F300" i="2"/>
  <c r="E300" i="2"/>
  <c r="D300" i="2"/>
  <c r="C300" i="2"/>
  <c r="I299" i="2" a="1"/>
  <c r="I299" i="2" s="1"/>
  <c r="H299" i="2"/>
  <c r="I299" i="6" s="1"/>
  <c r="G299" i="2"/>
  <c r="F299" i="2"/>
  <c r="E299" i="2"/>
  <c r="D299" i="2"/>
  <c r="C299" i="2"/>
  <c r="I298" i="2" a="1"/>
  <c r="I298" i="2" s="1"/>
  <c r="H298" i="2"/>
  <c r="G298" i="2"/>
  <c r="F298" i="2"/>
  <c r="E298" i="2"/>
  <c r="D298" i="2"/>
  <c r="F298" i="6" s="1"/>
  <c r="C298" i="2"/>
  <c r="I297" i="2" a="1"/>
  <c r="I297" i="2" s="1"/>
  <c r="H297" i="2"/>
  <c r="G297" i="2"/>
  <c r="F297" i="2"/>
  <c r="E297" i="2"/>
  <c r="D297" i="2"/>
  <c r="C297" i="2"/>
  <c r="I296" i="2" a="1"/>
  <c r="I296" i="2" s="1"/>
  <c r="H296" i="2"/>
  <c r="I296" i="6" s="1"/>
  <c r="G296" i="2"/>
  <c r="H296" i="6" s="1"/>
  <c r="F296" i="2"/>
  <c r="E296" i="2"/>
  <c r="D296" i="2"/>
  <c r="F296" i="6" s="1"/>
  <c r="C296" i="2"/>
  <c r="I295" i="2" a="1"/>
  <c r="I295" i="2" s="1"/>
  <c r="H295" i="2"/>
  <c r="G295" i="2"/>
  <c r="F295" i="2"/>
  <c r="E295" i="2"/>
  <c r="D295" i="2"/>
  <c r="C295" i="2"/>
  <c r="I294" i="2" a="1"/>
  <c r="I294" i="2" s="1"/>
  <c r="H294" i="2"/>
  <c r="I294" i="6" s="1"/>
  <c r="G294" i="2"/>
  <c r="F294" i="2"/>
  <c r="E294" i="2"/>
  <c r="D294" i="2"/>
  <c r="C294" i="2"/>
  <c r="I293" i="2" a="1"/>
  <c r="I293" i="2" s="1"/>
  <c r="H293" i="2"/>
  <c r="G293" i="2"/>
  <c r="F293" i="2"/>
  <c r="E293" i="2"/>
  <c r="D293" i="2"/>
  <c r="C293" i="2"/>
  <c r="I292" i="2" a="1"/>
  <c r="I292" i="2" s="1"/>
  <c r="H292" i="2"/>
  <c r="G292" i="2"/>
  <c r="F292" i="2"/>
  <c r="E292" i="2"/>
  <c r="D292" i="2"/>
  <c r="C292" i="2"/>
  <c r="I291" i="2" a="1"/>
  <c r="I291" i="2" s="1"/>
  <c r="H291" i="2"/>
  <c r="I291" i="6" s="1"/>
  <c r="G291" i="2"/>
  <c r="H291" i="6" s="1"/>
  <c r="F291" i="2"/>
  <c r="E291" i="2"/>
  <c r="D291" i="2"/>
  <c r="F291" i="6" s="1"/>
  <c r="C291" i="2"/>
  <c r="I290" i="2" a="1"/>
  <c r="I290" i="2" s="1"/>
  <c r="H290" i="2"/>
  <c r="G290" i="2"/>
  <c r="F290" i="2"/>
  <c r="E290" i="2"/>
  <c r="D290" i="2"/>
  <c r="C290" i="2"/>
  <c r="I289" i="2" a="1"/>
  <c r="I289" i="2" s="1"/>
  <c r="H289" i="2"/>
  <c r="I289" i="6" s="1"/>
  <c r="G289" i="2"/>
  <c r="F289" i="2"/>
  <c r="E289" i="2"/>
  <c r="D289" i="2"/>
  <c r="C289" i="2"/>
  <c r="I288" i="2" a="1"/>
  <c r="I288" i="2" s="1"/>
  <c r="H288" i="2"/>
  <c r="G288" i="2"/>
  <c r="F288" i="2"/>
  <c r="E288" i="2"/>
  <c r="D288" i="2"/>
  <c r="C288" i="2"/>
  <c r="I287" i="2" a="1"/>
  <c r="I287" i="2" s="1"/>
  <c r="H287" i="2"/>
  <c r="I287" i="6" s="1"/>
  <c r="G287" i="2"/>
  <c r="F287" i="2"/>
  <c r="E287" i="2"/>
  <c r="D287" i="2"/>
  <c r="C287" i="2"/>
  <c r="I286" i="2" a="1"/>
  <c r="I286" i="2" s="1"/>
  <c r="H286" i="2"/>
  <c r="G286" i="2"/>
  <c r="F286" i="2"/>
  <c r="E286" i="2"/>
  <c r="D286" i="2"/>
  <c r="F286" i="6" s="1"/>
  <c r="C286" i="2"/>
  <c r="I285" i="2" a="1"/>
  <c r="I285" i="2" s="1"/>
  <c r="H285" i="2"/>
  <c r="G285" i="2"/>
  <c r="F285" i="2"/>
  <c r="E285" i="2"/>
  <c r="D285" i="2"/>
  <c r="C285" i="2"/>
  <c r="I284" i="2" a="1"/>
  <c r="I284" i="2" s="1"/>
  <c r="H284" i="2"/>
  <c r="G284" i="2"/>
  <c r="F284" i="2"/>
  <c r="E284" i="2"/>
  <c r="D284" i="2"/>
  <c r="C284" i="2"/>
  <c r="I283" i="2" a="1"/>
  <c r="I283" i="2" s="1"/>
  <c r="H283" i="2"/>
  <c r="G283" i="2"/>
  <c r="F283" i="2"/>
  <c r="E283" i="2"/>
  <c r="D283" i="2"/>
  <c r="C283" i="2"/>
  <c r="I282" i="2" a="1"/>
  <c r="I282" i="2" s="1"/>
  <c r="H282" i="2"/>
  <c r="I282" i="6" s="1"/>
  <c r="G282" i="2"/>
  <c r="F282" i="2"/>
  <c r="E282" i="2"/>
  <c r="D282" i="2"/>
  <c r="C282" i="2"/>
  <c r="I281" i="2" a="1"/>
  <c r="I281" i="2" s="1"/>
  <c r="H281" i="2"/>
  <c r="G281" i="2"/>
  <c r="F281" i="2"/>
  <c r="E281" i="2"/>
  <c r="D281" i="2"/>
  <c r="F281" i="6" s="1"/>
  <c r="C281" i="2"/>
  <c r="I280" i="2" a="1"/>
  <c r="I280" i="2" s="1"/>
  <c r="H280" i="2"/>
  <c r="G280" i="2"/>
  <c r="F280" i="2"/>
  <c r="E280" i="2"/>
  <c r="D280" i="2"/>
  <c r="C280" i="2"/>
  <c r="I279" i="2" a="1"/>
  <c r="I279" i="2" s="1"/>
  <c r="H279" i="2"/>
  <c r="I279" i="6" s="1"/>
  <c r="G279" i="2"/>
  <c r="H279" i="6" s="1"/>
  <c r="F279" i="2"/>
  <c r="E279" i="2"/>
  <c r="D279" i="2"/>
  <c r="F279" i="6" s="1"/>
  <c r="C279" i="2"/>
  <c r="I278" i="2" a="1"/>
  <c r="I278" i="2" s="1"/>
  <c r="H278" i="2"/>
  <c r="G278" i="2"/>
  <c r="F278" i="2"/>
  <c r="E278" i="2"/>
  <c r="D278" i="2"/>
  <c r="C278" i="2"/>
  <c r="I277" i="2" a="1"/>
  <c r="I277" i="2" s="1"/>
  <c r="H277" i="2"/>
  <c r="I277" i="6" s="1"/>
  <c r="G277" i="2"/>
  <c r="F277" i="2"/>
  <c r="E277" i="2"/>
  <c r="D277" i="2"/>
  <c r="C277" i="2"/>
  <c r="I276" i="2" a="1"/>
  <c r="I276" i="2" s="1"/>
  <c r="H276" i="2"/>
  <c r="G276" i="2"/>
  <c r="F276" i="2"/>
  <c r="E276" i="2"/>
  <c r="D276" i="2"/>
  <c r="C276" i="2"/>
  <c r="I275" i="2" a="1"/>
  <c r="I275" i="2" s="1"/>
  <c r="H275" i="2"/>
  <c r="I275" i="6" s="1"/>
  <c r="G275" i="2"/>
  <c r="F275" i="2"/>
  <c r="E275" i="2"/>
  <c r="D275" i="2"/>
  <c r="C275" i="2"/>
  <c r="I274" i="2" a="1"/>
  <c r="I274" i="2" s="1"/>
  <c r="H274" i="2"/>
  <c r="G274" i="2"/>
  <c r="F274" i="2"/>
  <c r="E274" i="2"/>
  <c r="D274" i="2"/>
  <c r="F274" i="6" s="1"/>
  <c r="C274" i="2"/>
  <c r="I273" i="2" a="1"/>
  <c r="I273" i="2" s="1"/>
  <c r="H273" i="2"/>
  <c r="G273" i="2"/>
  <c r="F273" i="2"/>
  <c r="E273" i="2"/>
  <c r="D273" i="2"/>
  <c r="C273" i="2"/>
  <c r="I272" i="2" a="1"/>
  <c r="I272" i="2" s="1"/>
  <c r="H272" i="2"/>
  <c r="G272" i="2"/>
  <c r="F272" i="2"/>
  <c r="E272" i="2"/>
  <c r="D272" i="2"/>
  <c r="C272" i="2"/>
  <c r="I271" i="2" a="1"/>
  <c r="I271" i="2" s="1"/>
  <c r="H271" i="2"/>
  <c r="G271" i="2"/>
  <c r="F271" i="2"/>
  <c r="E271" i="2"/>
  <c r="D271" i="2"/>
  <c r="F271" i="6" s="1"/>
  <c r="C271" i="2"/>
  <c r="I270" i="2" a="1"/>
  <c r="I270" i="2" s="1"/>
  <c r="H270" i="2"/>
  <c r="G270" i="2"/>
  <c r="F270" i="2"/>
  <c r="E270" i="2"/>
  <c r="D270" i="2"/>
  <c r="C270" i="2"/>
  <c r="I269" i="2" a="1"/>
  <c r="I269" i="2" s="1"/>
  <c r="H269" i="2"/>
  <c r="G269" i="2"/>
  <c r="F269" i="2"/>
  <c r="E269" i="2"/>
  <c r="D269" i="2"/>
  <c r="C269" i="2"/>
  <c r="I268" i="2" a="1"/>
  <c r="I268" i="2" s="1"/>
  <c r="H268" i="2"/>
  <c r="G268" i="2"/>
  <c r="F268" i="2"/>
  <c r="E268" i="2"/>
  <c r="D268" i="2"/>
  <c r="C268" i="2"/>
  <c r="I267" i="2" a="1"/>
  <c r="I267" i="2" s="1"/>
  <c r="H267" i="2"/>
  <c r="G267" i="2"/>
  <c r="H267" i="6" s="1"/>
  <c r="F267" i="2"/>
  <c r="E267" i="2"/>
  <c r="D267" i="2"/>
  <c r="F267" i="6" s="1"/>
  <c r="C267" i="2"/>
  <c r="I266" i="2" a="1"/>
  <c r="I266" i="2" s="1"/>
  <c r="H266" i="2"/>
  <c r="G266" i="2"/>
  <c r="F266" i="2"/>
  <c r="E266" i="2"/>
  <c r="D266" i="2"/>
  <c r="C266" i="2"/>
  <c r="I265" i="2" a="1"/>
  <c r="I265" i="2" s="1"/>
  <c r="H265" i="2"/>
  <c r="I265" i="6" s="1"/>
  <c r="G265" i="2"/>
  <c r="F265" i="2"/>
  <c r="E265" i="2"/>
  <c r="D265" i="2"/>
  <c r="C265" i="2"/>
  <c r="I264" i="2" a="1"/>
  <c r="I264" i="2" s="1"/>
  <c r="H264" i="2"/>
  <c r="G264" i="2"/>
  <c r="F264" i="2"/>
  <c r="E264" i="2"/>
  <c r="D264" i="2"/>
  <c r="C264" i="2"/>
  <c r="I263" i="2" a="1"/>
  <c r="I263" i="2" s="1"/>
  <c r="H263" i="2"/>
  <c r="I263" i="6" s="1"/>
  <c r="G263" i="2"/>
  <c r="F263" i="2"/>
  <c r="E263" i="2"/>
  <c r="D263" i="2"/>
  <c r="C263" i="2"/>
  <c r="I262" i="2" a="1"/>
  <c r="I262" i="2" s="1"/>
  <c r="H262" i="2"/>
  <c r="I262" i="6" s="1"/>
  <c r="G262" i="2"/>
  <c r="F262" i="2"/>
  <c r="E262" i="2"/>
  <c r="D262" i="2"/>
  <c r="F262" i="6" s="1"/>
  <c r="C262" i="2"/>
  <c r="I261" i="2" a="1"/>
  <c r="I261" i="2" s="1"/>
  <c r="H261" i="2"/>
  <c r="G261" i="2"/>
  <c r="F261" i="2"/>
  <c r="E261" i="2"/>
  <c r="D261" i="2"/>
  <c r="C261" i="2"/>
  <c r="I260" i="2" a="1"/>
  <c r="I260" i="2" s="1"/>
  <c r="H260" i="2"/>
  <c r="G260" i="2"/>
  <c r="F260" i="2"/>
  <c r="E260" i="2"/>
  <c r="D260" i="2"/>
  <c r="C260" i="2"/>
  <c r="I259" i="2" a="1"/>
  <c r="I259" i="2" s="1"/>
  <c r="H259" i="2"/>
  <c r="G259" i="2"/>
  <c r="F259" i="2"/>
  <c r="E259" i="2"/>
  <c r="D259" i="2"/>
  <c r="F259" i="6" s="1"/>
  <c r="C259" i="2"/>
  <c r="I258" i="2" a="1"/>
  <c r="I258" i="2" s="1"/>
  <c r="H258" i="2"/>
  <c r="I258" i="6" s="1"/>
  <c r="G258" i="2"/>
  <c r="F258" i="2"/>
  <c r="E258" i="2"/>
  <c r="D258" i="2"/>
  <c r="C258" i="2"/>
  <c r="I257" i="2" a="1"/>
  <c r="I257" i="2" s="1"/>
  <c r="H257" i="2"/>
  <c r="G257" i="2"/>
  <c r="F257" i="2"/>
  <c r="E257" i="2"/>
  <c r="D257" i="2"/>
  <c r="F257" i="6" s="1"/>
  <c r="C257" i="2"/>
  <c r="I256" i="2" a="1"/>
  <c r="I256" i="2" s="1"/>
  <c r="H256" i="2"/>
  <c r="G256" i="2"/>
  <c r="F256" i="2"/>
  <c r="E256" i="2"/>
  <c r="D256" i="2"/>
  <c r="C256" i="2"/>
  <c r="I255" i="2" a="1"/>
  <c r="I255" i="2" s="1"/>
  <c r="H255" i="2"/>
  <c r="G255" i="2"/>
  <c r="H255" i="6" s="1"/>
  <c r="F255" i="2"/>
  <c r="E255" i="2"/>
  <c r="D255" i="2"/>
  <c r="F255" i="6" s="1"/>
  <c r="C255" i="2"/>
  <c r="I254" i="2" a="1"/>
  <c r="I254" i="2" s="1"/>
  <c r="H254" i="2"/>
  <c r="G254" i="2"/>
  <c r="F254" i="2"/>
  <c r="E254" i="2"/>
  <c r="D254" i="2"/>
  <c r="C254" i="2"/>
  <c r="I253" i="2" a="1"/>
  <c r="I253" i="2" s="1"/>
  <c r="H253" i="2"/>
  <c r="I253" i="6" s="1"/>
  <c r="G253" i="2"/>
  <c r="F253" i="2"/>
  <c r="E253" i="2"/>
  <c r="D253" i="2"/>
  <c r="C253" i="2"/>
  <c r="I252" i="2" a="1"/>
  <c r="I252" i="2" s="1"/>
  <c r="H252" i="2"/>
  <c r="G252" i="2"/>
  <c r="F252" i="2"/>
  <c r="E252" i="2"/>
  <c r="D252" i="2"/>
  <c r="C252" i="2"/>
  <c r="I251" i="2" a="1"/>
  <c r="I251" i="2" s="1"/>
  <c r="H251" i="2"/>
  <c r="I251" i="6" s="1"/>
  <c r="G251" i="2"/>
  <c r="F251" i="2"/>
  <c r="E251" i="2"/>
  <c r="D251" i="2"/>
  <c r="C251" i="2"/>
  <c r="I250" i="2" a="1"/>
  <c r="I250" i="2" s="1"/>
  <c r="H250" i="2"/>
  <c r="I250" i="6" s="1"/>
  <c r="G250" i="2"/>
  <c r="F250" i="2"/>
  <c r="E250" i="2"/>
  <c r="D250" i="2"/>
  <c r="F250" i="6" s="1"/>
  <c r="C250" i="2"/>
  <c r="I249" i="2" a="1"/>
  <c r="I249" i="2" s="1"/>
  <c r="H249" i="2"/>
  <c r="G249" i="2"/>
  <c r="F249" i="2"/>
  <c r="E249" i="2"/>
  <c r="D249" i="2"/>
  <c r="C249" i="2"/>
  <c r="I248" i="2" a="1"/>
  <c r="I248" i="2" s="1"/>
  <c r="H248" i="2"/>
  <c r="G248" i="2"/>
  <c r="F248" i="2"/>
  <c r="E248" i="2"/>
  <c r="D248" i="2"/>
  <c r="C248" i="2"/>
  <c r="I247" i="2" a="1"/>
  <c r="I247" i="2" s="1"/>
  <c r="H247" i="2"/>
  <c r="G247" i="2"/>
  <c r="F247" i="2"/>
  <c r="E247" i="2"/>
  <c r="D247" i="2"/>
  <c r="F247" i="6" s="1"/>
  <c r="C247" i="2"/>
  <c r="I246" i="2" a="1"/>
  <c r="I246" i="2" s="1"/>
  <c r="H246" i="2"/>
  <c r="I246" i="6" s="1"/>
  <c r="G246" i="2"/>
  <c r="F246" i="2"/>
  <c r="E246" i="2"/>
  <c r="D246" i="2"/>
  <c r="C246" i="2"/>
  <c r="I245" i="2" a="1"/>
  <c r="I245" i="2" s="1"/>
  <c r="H245" i="2"/>
  <c r="G245" i="2"/>
  <c r="F245" i="2"/>
  <c r="E245" i="2"/>
  <c r="D245" i="2"/>
  <c r="F245" i="6" s="1"/>
  <c r="C245" i="2"/>
  <c r="I244" i="2" a="1"/>
  <c r="I244" i="2" s="1"/>
  <c r="H244" i="2"/>
  <c r="G244" i="2"/>
  <c r="F244" i="2"/>
  <c r="E244" i="2"/>
  <c r="D244" i="2"/>
  <c r="C244" i="2"/>
  <c r="I243" i="2" a="1"/>
  <c r="I243" i="2" s="1"/>
  <c r="H243" i="2"/>
  <c r="G243" i="2"/>
  <c r="H243" i="6" s="1"/>
  <c r="F243" i="2"/>
  <c r="E243" i="2"/>
  <c r="D243" i="2"/>
  <c r="F243" i="6" s="1"/>
  <c r="C243" i="2"/>
  <c r="I242" i="2" a="1"/>
  <c r="I242" i="2" s="1"/>
  <c r="H242" i="2"/>
  <c r="G242" i="2"/>
  <c r="F242" i="2"/>
  <c r="E242" i="2"/>
  <c r="D242" i="2"/>
  <c r="C242" i="2"/>
  <c r="I241" i="2" a="1"/>
  <c r="I241" i="2" s="1"/>
  <c r="H241" i="2"/>
  <c r="I241" i="6" s="1"/>
  <c r="G241" i="2"/>
  <c r="F241" i="2"/>
  <c r="E241" i="2"/>
  <c r="D241" i="2"/>
  <c r="C241" i="2"/>
  <c r="I240" i="2" a="1"/>
  <c r="I240" i="2" s="1"/>
  <c r="H240" i="2"/>
  <c r="G240" i="2"/>
  <c r="F240" i="2"/>
  <c r="E240" i="2"/>
  <c r="D240" i="2"/>
  <c r="C240" i="2"/>
  <c r="I239" i="2" a="1"/>
  <c r="I239" i="2" s="1"/>
  <c r="H239" i="2"/>
  <c r="I239" i="6" s="1"/>
  <c r="G239" i="2"/>
  <c r="F239" i="2"/>
  <c r="E239" i="2"/>
  <c r="D239" i="2"/>
  <c r="C239" i="2"/>
  <c r="I238" i="2" a="1"/>
  <c r="I238" i="2" s="1"/>
  <c r="H238" i="2"/>
  <c r="I238" i="6" s="1"/>
  <c r="G238" i="2"/>
  <c r="F238" i="2"/>
  <c r="E238" i="2"/>
  <c r="D238" i="2"/>
  <c r="F238" i="6" s="1"/>
  <c r="C238" i="2"/>
  <c r="I237" i="2" a="1"/>
  <c r="I237" i="2" s="1"/>
  <c r="H237" i="2"/>
  <c r="G237" i="2"/>
  <c r="F237" i="2"/>
  <c r="E237" i="2"/>
  <c r="D237" i="2"/>
  <c r="C237" i="2"/>
  <c r="I236" i="2" a="1"/>
  <c r="I236" i="2" s="1"/>
  <c r="H236" i="2"/>
  <c r="G236" i="2"/>
  <c r="F236" i="2"/>
  <c r="E236" i="2"/>
  <c r="D236" i="2"/>
  <c r="C236" i="2"/>
  <c r="I235" i="2" a="1"/>
  <c r="I235" i="2" s="1"/>
  <c r="H235" i="2"/>
  <c r="G235" i="2"/>
  <c r="F235" i="2"/>
  <c r="E235" i="2"/>
  <c r="D235" i="2"/>
  <c r="F235" i="6" s="1"/>
  <c r="C235" i="2"/>
  <c r="I234" i="2" a="1"/>
  <c r="I234" i="2" s="1"/>
  <c r="H234" i="2"/>
  <c r="I234" i="6" s="1"/>
  <c r="G234" i="2"/>
  <c r="F234" i="2"/>
  <c r="E234" i="2"/>
  <c r="D234" i="2"/>
  <c r="F234" i="6" s="1"/>
  <c r="C234" i="2"/>
  <c r="I233" i="2" a="1"/>
  <c r="I233" i="2" s="1"/>
  <c r="H233" i="2"/>
  <c r="G233" i="2"/>
  <c r="F233" i="2"/>
  <c r="E233" i="2"/>
  <c r="D233" i="2"/>
  <c r="F233" i="6" s="1"/>
  <c r="C233" i="2"/>
  <c r="I232" i="2" a="1"/>
  <c r="I232" i="2" s="1"/>
  <c r="H232" i="2"/>
  <c r="G232" i="2"/>
  <c r="F232" i="2"/>
  <c r="E232" i="2"/>
  <c r="D232" i="2"/>
  <c r="C232" i="2"/>
  <c r="I231" i="2" a="1"/>
  <c r="I231" i="2" s="1"/>
  <c r="H231" i="2"/>
  <c r="G231" i="2"/>
  <c r="H231" i="6" s="1"/>
  <c r="F231" i="2"/>
  <c r="E231" i="2"/>
  <c r="D231" i="2"/>
  <c r="F231" i="6" s="1"/>
  <c r="C231" i="2"/>
  <c r="I230" i="2" a="1"/>
  <c r="I230" i="2" s="1"/>
  <c r="H230" i="2"/>
  <c r="G230" i="2"/>
  <c r="F230" i="2"/>
  <c r="E230" i="2"/>
  <c r="D230" i="2"/>
  <c r="F230" i="6" s="1"/>
  <c r="C230" i="2"/>
  <c r="I229" i="2" a="1"/>
  <c r="I229" i="2" s="1"/>
  <c r="H229" i="2"/>
  <c r="I229" i="6" s="1"/>
  <c r="G229" i="2"/>
  <c r="F229" i="2"/>
  <c r="E229" i="2"/>
  <c r="D229" i="2"/>
  <c r="C229" i="2"/>
  <c r="I228" i="2" a="1"/>
  <c r="I228" i="2" s="1"/>
  <c r="H228" i="2"/>
  <c r="G228" i="2"/>
  <c r="F228" i="2"/>
  <c r="E228" i="2"/>
  <c r="D228" i="2"/>
  <c r="C228" i="2"/>
  <c r="I227" i="2" a="1"/>
  <c r="I227" i="2" s="1"/>
  <c r="H227" i="2"/>
  <c r="I227" i="6" s="1"/>
  <c r="G227" i="2"/>
  <c r="F227" i="2"/>
  <c r="E227" i="2"/>
  <c r="D227" i="2"/>
  <c r="C227" i="2"/>
  <c r="I226" i="2" a="1"/>
  <c r="I226" i="2" s="1"/>
  <c r="H226" i="2"/>
  <c r="I226" i="6" s="1"/>
  <c r="G226" i="2"/>
  <c r="F226" i="2"/>
  <c r="E226" i="2"/>
  <c r="D226" i="2"/>
  <c r="F226" i="6" s="1"/>
  <c r="C226" i="2"/>
  <c r="I225" i="2" a="1"/>
  <c r="I225" i="2" s="1"/>
  <c r="H225" i="2"/>
  <c r="G225" i="2"/>
  <c r="F225" i="2"/>
  <c r="E225" i="2"/>
  <c r="D225" i="2"/>
  <c r="C225" i="2"/>
  <c r="I224" i="2" a="1"/>
  <c r="I224" i="2" s="1"/>
  <c r="H224" i="2"/>
  <c r="G224" i="2"/>
  <c r="F224" i="2"/>
  <c r="E224" i="2"/>
  <c r="D224" i="2"/>
  <c r="C224" i="2"/>
  <c r="I223" i="2" a="1"/>
  <c r="I223" i="2" s="1"/>
  <c r="H223" i="2"/>
  <c r="G223" i="2"/>
  <c r="F223" i="2"/>
  <c r="E223" i="2"/>
  <c r="D223" i="2"/>
  <c r="F223" i="6" s="1"/>
  <c r="C223" i="2"/>
  <c r="I222" i="2" a="1"/>
  <c r="I222" i="2" s="1"/>
  <c r="H222" i="2"/>
  <c r="I222" i="6" s="1"/>
  <c r="G222" i="2"/>
  <c r="F222" i="2"/>
  <c r="E222" i="2"/>
  <c r="D222" i="2"/>
  <c r="C222" i="2"/>
  <c r="I221" i="2" a="1"/>
  <c r="I221" i="2" s="1"/>
  <c r="H221" i="2"/>
  <c r="G221" i="2"/>
  <c r="F221" i="2"/>
  <c r="E221" i="2"/>
  <c r="D221" i="2"/>
  <c r="F221" i="6" s="1"/>
  <c r="C221" i="2"/>
  <c r="I220" i="2" a="1"/>
  <c r="I220" i="2" s="1"/>
  <c r="H220" i="2"/>
  <c r="G220" i="2"/>
  <c r="F220" i="2"/>
  <c r="E220" i="2"/>
  <c r="D220" i="2"/>
  <c r="C220" i="2"/>
  <c r="I219" i="2" a="1"/>
  <c r="I219" i="2" s="1"/>
  <c r="H219" i="2"/>
  <c r="I219" i="6" s="1"/>
  <c r="G219" i="2"/>
  <c r="H219" i="6" s="1"/>
  <c r="F219" i="2"/>
  <c r="E219" i="2"/>
  <c r="D219" i="2"/>
  <c r="F219" i="6" s="1"/>
  <c r="C219" i="2"/>
  <c r="I218" i="2" a="1"/>
  <c r="I218" i="2" s="1"/>
  <c r="H218" i="2"/>
  <c r="G218" i="2"/>
  <c r="F218" i="2"/>
  <c r="E218" i="2"/>
  <c r="D218" i="2"/>
  <c r="F218" i="6" s="1"/>
  <c r="C218" i="2"/>
  <c r="I217" i="2" a="1"/>
  <c r="I217" i="2" s="1"/>
  <c r="H217" i="2"/>
  <c r="I217" i="6" s="1"/>
  <c r="G217" i="2"/>
  <c r="F217" i="2"/>
  <c r="E217" i="2"/>
  <c r="D217" i="2"/>
  <c r="C217" i="2"/>
  <c r="I216" i="2" a="1"/>
  <c r="I216" i="2" s="1"/>
  <c r="H216" i="2"/>
  <c r="G216" i="2"/>
  <c r="F216" i="2"/>
  <c r="E216" i="2"/>
  <c r="D216" i="2"/>
  <c r="C216" i="2"/>
  <c r="I215" i="2" a="1"/>
  <c r="I215" i="2" s="1"/>
  <c r="H215" i="2"/>
  <c r="I215" i="6" s="1"/>
  <c r="G215" i="2"/>
  <c r="F215" i="2"/>
  <c r="E215" i="2"/>
  <c r="D215" i="2"/>
  <c r="C215" i="2"/>
  <c r="I214" i="2" a="1"/>
  <c r="I214" i="2" s="1"/>
  <c r="H214" i="2"/>
  <c r="G214" i="2"/>
  <c r="F214" i="2"/>
  <c r="E214" i="2"/>
  <c r="D214" i="2"/>
  <c r="F214" i="6" s="1"/>
  <c r="C214" i="2"/>
  <c r="I213" i="2" a="1"/>
  <c r="I213" i="2" s="1"/>
  <c r="H213" i="2"/>
  <c r="G213" i="2"/>
  <c r="F213" i="2"/>
  <c r="E213" i="2"/>
  <c r="D213" i="2"/>
  <c r="C213" i="2"/>
  <c r="I212" i="2" a="1"/>
  <c r="I212" i="2" s="1"/>
  <c r="H212" i="2"/>
  <c r="G212" i="2"/>
  <c r="F212" i="2"/>
  <c r="E212" i="2"/>
  <c r="D212" i="2"/>
  <c r="C212" i="2"/>
  <c r="I211" i="2" a="1"/>
  <c r="I211" i="2" s="1"/>
  <c r="H211" i="2"/>
  <c r="G211" i="2"/>
  <c r="F211" i="2"/>
  <c r="E211" i="2"/>
  <c r="D211" i="2"/>
  <c r="F211" i="6" s="1"/>
  <c r="C211" i="2"/>
  <c r="I210" i="2" a="1"/>
  <c r="I210" i="2" s="1"/>
  <c r="H210" i="2"/>
  <c r="I210" i="6" s="1"/>
  <c r="G210" i="2"/>
  <c r="F210" i="2"/>
  <c r="E210" i="2"/>
  <c r="D210" i="2"/>
  <c r="C210" i="2"/>
  <c r="I209" i="2" a="1"/>
  <c r="I209" i="2" s="1"/>
  <c r="H209" i="2"/>
  <c r="G209" i="2"/>
  <c r="F209" i="2"/>
  <c r="E209" i="2"/>
  <c r="D209" i="2"/>
  <c r="F209" i="6" s="1"/>
  <c r="C209" i="2"/>
  <c r="I208" i="2" a="1"/>
  <c r="I208" i="2" s="1"/>
  <c r="H208" i="2"/>
  <c r="G208" i="2"/>
  <c r="F208" i="2"/>
  <c r="E208" i="2"/>
  <c r="D208" i="2"/>
  <c r="C208" i="2"/>
  <c r="I207" i="2" a="1"/>
  <c r="I207" i="2" s="1"/>
  <c r="H207" i="2"/>
  <c r="I207" i="6" s="1"/>
  <c r="G207" i="2"/>
  <c r="H207" i="6" s="1"/>
  <c r="F207" i="2"/>
  <c r="E207" i="2"/>
  <c r="D207" i="2"/>
  <c r="F207" i="6" s="1"/>
  <c r="C207" i="2"/>
  <c r="I206" i="2" a="1"/>
  <c r="I206" i="2" s="1"/>
  <c r="H206" i="2"/>
  <c r="G206" i="2"/>
  <c r="F206" i="2"/>
  <c r="E206" i="2"/>
  <c r="D206" i="2"/>
  <c r="F206" i="6" s="1"/>
  <c r="C206" i="2"/>
  <c r="I205" i="2" a="1"/>
  <c r="I205" i="2" s="1"/>
  <c r="H205" i="2"/>
  <c r="G205" i="2"/>
  <c r="F205" i="2"/>
  <c r="E205" i="2"/>
  <c r="D205" i="2"/>
  <c r="C205" i="2"/>
  <c r="I204" i="2" a="1"/>
  <c r="I204" i="2" s="1"/>
  <c r="H204" i="2"/>
  <c r="G204" i="2"/>
  <c r="F204" i="2"/>
  <c r="E204" i="2"/>
  <c r="D204" i="2"/>
  <c r="C204" i="2"/>
  <c r="I203" i="2" a="1"/>
  <c r="I203" i="2" s="1"/>
  <c r="H203" i="2"/>
  <c r="I203" i="6" s="1"/>
  <c r="G203" i="2"/>
  <c r="F203" i="2"/>
  <c r="E203" i="2"/>
  <c r="D203" i="2"/>
  <c r="C203" i="2"/>
  <c r="I202" i="2" a="1"/>
  <c r="I202" i="2" s="1"/>
  <c r="H202" i="2"/>
  <c r="G202" i="2"/>
  <c r="F202" i="2"/>
  <c r="E202" i="2"/>
  <c r="D202" i="2"/>
  <c r="F202" i="6" s="1"/>
  <c r="C202" i="2"/>
  <c r="I201" i="2" a="1"/>
  <c r="I201" i="2" s="1"/>
  <c r="H201" i="2"/>
  <c r="I201" i="6" s="1"/>
  <c r="G201" i="2"/>
  <c r="F201" i="2"/>
  <c r="E201" i="2"/>
  <c r="D201" i="2"/>
  <c r="C201" i="2"/>
  <c r="I200" i="2" a="1"/>
  <c r="I200" i="2" s="1"/>
  <c r="G200" i="2"/>
  <c r="H200" i="6" s="1"/>
  <c r="F200" i="2"/>
  <c r="E200" i="2"/>
  <c r="D200" i="2"/>
  <c r="F200" i="6" s="1"/>
  <c r="C200" i="2"/>
  <c r="I199" i="2" a="1"/>
  <c r="I199" i="2" s="1"/>
  <c r="G199" i="2"/>
  <c r="F199" i="2"/>
  <c r="E199" i="2"/>
  <c r="D199" i="2"/>
  <c r="C199" i="2"/>
  <c r="I198" i="2" a="1"/>
  <c r="I198" i="2" s="1"/>
  <c r="G198" i="2"/>
  <c r="H198" i="6" s="1"/>
  <c r="F198" i="2"/>
  <c r="E198" i="2"/>
  <c r="D198" i="2"/>
  <c r="F198" i="6" s="1"/>
  <c r="C198" i="2"/>
  <c r="I197" i="2" a="1"/>
  <c r="I197" i="2" s="1"/>
  <c r="G197" i="2"/>
  <c r="F197" i="2"/>
  <c r="E197" i="2"/>
  <c r="D197" i="2"/>
  <c r="C197" i="2"/>
  <c r="I196" i="2" a="1"/>
  <c r="I196" i="2" s="1"/>
  <c r="G196" i="2"/>
  <c r="H196" i="6" s="1"/>
  <c r="F196" i="2"/>
  <c r="E196" i="2"/>
  <c r="D196" i="2"/>
  <c r="F196" i="6" s="1"/>
  <c r="C196" i="2"/>
  <c r="I195" i="2" a="1"/>
  <c r="I195" i="2" s="1"/>
  <c r="G195" i="2"/>
  <c r="F195" i="2"/>
  <c r="E195" i="2"/>
  <c r="D195" i="2"/>
  <c r="C195" i="2"/>
  <c r="I194" i="2" a="1"/>
  <c r="I194" i="2" s="1"/>
  <c r="G194" i="2"/>
  <c r="H194" i="6" s="1"/>
  <c r="F194" i="2"/>
  <c r="E194" i="2"/>
  <c r="D194" i="2"/>
  <c r="F194" i="6" s="1"/>
  <c r="C194" i="2"/>
  <c r="I193" i="2" a="1"/>
  <c r="I193" i="2" s="1"/>
  <c r="G193" i="2"/>
  <c r="F193" i="2"/>
  <c r="E193" i="2"/>
  <c r="D193" i="2"/>
  <c r="C193" i="2"/>
  <c r="I192" i="2" a="1"/>
  <c r="I192" i="2" s="1"/>
  <c r="G192" i="2"/>
  <c r="H192" i="6" s="1"/>
  <c r="F192" i="2"/>
  <c r="E192" i="2"/>
  <c r="D192" i="2"/>
  <c r="F192" i="6" s="1"/>
  <c r="C192" i="2"/>
  <c r="I191" i="2" a="1"/>
  <c r="I191" i="2" s="1"/>
  <c r="G191" i="2"/>
  <c r="F191" i="2"/>
  <c r="E191" i="2"/>
  <c r="D191" i="2"/>
  <c r="C191" i="2"/>
  <c r="I190" i="2" a="1"/>
  <c r="I190" i="2" s="1"/>
  <c r="G190" i="2"/>
  <c r="H190" i="6" s="1"/>
  <c r="F190" i="2"/>
  <c r="E190" i="2"/>
  <c r="D190" i="2"/>
  <c r="F190" i="6" s="1"/>
  <c r="C190" i="2"/>
  <c r="I189" i="2" a="1"/>
  <c r="I189" i="2" s="1"/>
  <c r="G189" i="2"/>
  <c r="F189" i="2"/>
  <c r="E189" i="2"/>
  <c r="D189" i="2"/>
  <c r="C189" i="2"/>
  <c r="I188" i="2" a="1"/>
  <c r="I188" i="2" s="1"/>
  <c r="G188" i="2"/>
  <c r="H188" i="6" s="1"/>
  <c r="F188" i="2"/>
  <c r="E188" i="2"/>
  <c r="D188" i="2"/>
  <c r="F188" i="6" s="1"/>
  <c r="C188" i="2"/>
  <c r="I187" i="2" a="1"/>
  <c r="I187" i="2" s="1"/>
  <c r="G187" i="2"/>
  <c r="F187" i="2"/>
  <c r="E187" i="2"/>
  <c r="D187" i="2"/>
  <c r="C187" i="2"/>
  <c r="I186" i="2" a="1"/>
  <c r="I186" i="2" s="1"/>
  <c r="G186" i="2"/>
  <c r="H186" i="6" s="1"/>
  <c r="F186" i="2"/>
  <c r="E186" i="2"/>
  <c r="D186" i="2"/>
  <c r="F186" i="6" s="1"/>
  <c r="C186" i="2"/>
  <c r="I185" i="2" a="1"/>
  <c r="I185" i="2" s="1"/>
  <c r="G185" i="2"/>
  <c r="F185" i="2"/>
  <c r="E185" i="2"/>
  <c r="D185" i="2"/>
  <c r="C185" i="2"/>
  <c r="I184" i="2" a="1"/>
  <c r="I184" i="2" s="1"/>
  <c r="G184" i="2"/>
  <c r="H184" i="6" s="1"/>
  <c r="F184" i="2"/>
  <c r="E184" i="2"/>
  <c r="D184" i="2"/>
  <c r="F184" i="6" s="1"/>
  <c r="C184" i="2"/>
  <c r="I183" i="2" a="1"/>
  <c r="I183" i="2" s="1"/>
  <c r="G183" i="2"/>
  <c r="F183" i="2"/>
  <c r="E183" i="2"/>
  <c r="D183" i="2"/>
  <c r="C183" i="2"/>
  <c r="I182" i="2" a="1"/>
  <c r="I182" i="2" s="1"/>
  <c r="G182" i="2"/>
  <c r="H182" i="6" s="1"/>
  <c r="F182" i="2"/>
  <c r="E182" i="2"/>
  <c r="D182" i="2"/>
  <c r="F182" i="6" s="1"/>
  <c r="C182" i="2"/>
  <c r="I181" i="2" a="1"/>
  <c r="I181" i="2" s="1"/>
  <c r="G181" i="2"/>
  <c r="F181" i="2"/>
  <c r="E181" i="2"/>
  <c r="D181" i="2"/>
  <c r="C181" i="2"/>
  <c r="I180" i="2" a="1"/>
  <c r="I180" i="2" s="1"/>
  <c r="G180" i="2"/>
  <c r="H180" i="6" s="1"/>
  <c r="F180" i="2"/>
  <c r="E180" i="2"/>
  <c r="D180" i="2"/>
  <c r="F180" i="6" s="1"/>
  <c r="C180" i="2"/>
  <c r="I179" i="2" a="1"/>
  <c r="I179" i="2" s="1"/>
  <c r="G179" i="2"/>
  <c r="F179" i="2"/>
  <c r="E179" i="2"/>
  <c r="D179" i="2"/>
  <c r="C179" i="2"/>
  <c r="I178" i="2" a="1"/>
  <c r="I178" i="2" s="1"/>
  <c r="G178" i="2"/>
  <c r="H178" i="6" s="1"/>
  <c r="F178" i="2"/>
  <c r="E178" i="2"/>
  <c r="D178" i="2"/>
  <c r="F178" i="6" s="1"/>
  <c r="C178" i="2"/>
  <c r="I177" i="2" a="1"/>
  <c r="I177" i="2" s="1"/>
  <c r="G177" i="2"/>
  <c r="F177" i="2"/>
  <c r="E177" i="2"/>
  <c r="D177" i="2"/>
  <c r="C177" i="2"/>
  <c r="I176" i="2" a="1"/>
  <c r="I176" i="2" s="1"/>
  <c r="G176" i="2"/>
  <c r="H176" i="6" s="1"/>
  <c r="F176" i="2"/>
  <c r="E176" i="2"/>
  <c r="D176" i="2"/>
  <c r="F176" i="6" s="1"/>
  <c r="C176" i="2"/>
  <c r="I175" i="2" a="1"/>
  <c r="I175" i="2" s="1"/>
  <c r="G175" i="2"/>
  <c r="F175" i="2"/>
  <c r="E175" i="2"/>
  <c r="D175" i="2"/>
  <c r="C175" i="2"/>
  <c r="I174" i="2" a="1"/>
  <c r="I174" i="2" s="1"/>
  <c r="G174" i="2"/>
  <c r="H174" i="6" s="1"/>
  <c r="F174" i="2"/>
  <c r="E174" i="2"/>
  <c r="D174" i="2"/>
  <c r="F174" i="6" s="1"/>
  <c r="C174" i="2"/>
  <c r="I173" i="2" a="1"/>
  <c r="I173" i="2" s="1"/>
  <c r="G173" i="2"/>
  <c r="F173" i="2"/>
  <c r="E173" i="2"/>
  <c r="D173" i="2"/>
  <c r="C173" i="2"/>
  <c r="I172" i="2" a="1"/>
  <c r="I172" i="2" s="1"/>
  <c r="G172" i="2"/>
  <c r="H172" i="6" s="1"/>
  <c r="F172" i="2"/>
  <c r="E172" i="2"/>
  <c r="D172" i="2"/>
  <c r="F172" i="6" s="1"/>
  <c r="C172" i="2"/>
  <c r="I171" i="2" a="1"/>
  <c r="I171" i="2" s="1"/>
  <c r="G171" i="2"/>
  <c r="H171" i="6" s="1"/>
  <c r="F171" i="2"/>
  <c r="E171" i="2"/>
  <c r="D171" i="2"/>
  <c r="C171" i="2"/>
  <c r="I170" i="2" a="1"/>
  <c r="I170" i="2" s="1"/>
  <c r="G170" i="2"/>
  <c r="H170" i="6" s="1"/>
  <c r="F170" i="2"/>
  <c r="E170" i="2"/>
  <c r="D170" i="2"/>
  <c r="F170" i="6" s="1"/>
  <c r="C170" i="2"/>
  <c r="I169" i="2" a="1"/>
  <c r="I169" i="2" s="1"/>
  <c r="G169" i="2"/>
  <c r="F169" i="2"/>
  <c r="E169" i="2"/>
  <c r="D169" i="2"/>
  <c r="C169" i="2"/>
  <c r="I168" i="2" a="1"/>
  <c r="I168" i="2" s="1"/>
  <c r="G168" i="2"/>
  <c r="H168" i="6" s="1"/>
  <c r="F168" i="2"/>
  <c r="G168" i="6" s="1"/>
  <c r="E168" i="2"/>
  <c r="D168" i="2"/>
  <c r="F168" i="6" s="1"/>
  <c r="C168" i="2"/>
  <c r="I167" i="2" a="1"/>
  <c r="I167" i="2" s="1"/>
  <c r="G167" i="2"/>
  <c r="F167" i="2"/>
  <c r="E167" i="2"/>
  <c r="D167" i="2"/>
  <c r="C167" i="2"/>
  <c r="I166" i="2" a="1"/>
  <c r="I166" i="2" s="1"/>
  <c r="G166" i="2"/>
  <c r="F166" i="2"/>
  <c r="E166" i="2"/>
  <c r="D166" i="2"/>
  <c r="C166" i="2"/>
  <c r="I165" i="2" a="1"/>
  <c r="I165" i="2" s="1"/>
  <c r="G165" i="2"/>
  <c r="F165" i="2"/>
  <c r="E165" i="2"/>
  <c r="D165" i="2"/>
  <c r="F165" i="6" s="1"/>
  <c r="C165" i="2"/>
  <c r="I164" i="2" a="1"/>
  <c r="I164" i="2" s="1"/>
  <c r="G164" i="2"/>
  <c r="F164" i="2"/>
  <c r="G164" i="6" s="1"/>
  <c r="E164" i="2"/>
  <c r="D164" i="2"/>
  <c r="C164" i="2"/>
  <c r="I163" i="2" a="1"/>
  <c r="I163" i="2" s="1"/>
  <c r="G163" i="2"/>
  <c r="F163" i="2"/>
  <c r="E163" i="2"/>
  <c r="D163" i="2"/>
  <c r="C163" i="2"/>
  <c r="I162" i="2" a="1"/>
  <c r="I162" i="2" s="1"/>
  <c r="G162" i="2"/>
  <c r="F162" i="2"/>
  <c r="G162" i="6" s="1"/>
  <c r="E162" i="2"/>
  <c r="D162" i="2"/>
  <c r="C162" i="2"/>
  <c r="I161" i="2" a="1"/>
  <c r="I161" i="2" s="1"/>
  <c r="G161" i="2"/>
  <c r="F161" i="2"/>
  <c r="E161" i="2"/>
  <c r="D161" i="2"/>
  <c r="C161" i="2"/>
  <c r="I160" i="2" a="1"/>
  <c r="I160" i="2" s="1"/>
  <c r="G160" i="2"/>
  <c r="F160" i="2"/>
  <c r="G160" i="6" s="1"/>
  <c r="E160" i="2"/>
  <c r="D160" i="2"/>
  <c r="C160" i="2"/>
  <c r="I159" i="2" a="1"/>
  <c r="I159" i="2" s="1"/>
  <c r="G159" i="2"/>
  <c r="F159" i="2"/>
  <c r="E159" i="2"/>
  <c r="D159" i="2"/>
  <c r="C159" i="2"/>
  <c r="I158" i="2" a="1"/>
  <c r="I158" i="2" s="1"/>
  <c r="G158" i="2"/>
  <c r="F158" i="2"/>
  <c r="G158" i="6" s="1"/>
  <c r="E158" i="2"/>
  <c r="D158" i="2"/>
  <c r="C158" i="2"/>
  <c r="I157" i="2" a="1"/>
  <c r="I157" i="2" s="1"/>
  <c r="G157" i="2"/>
  <c r="F157" i="2"/>
  <c r="E157" i="2"/>
  <c r="D157" i="2"/>
  <c r="C157" i="2"/>
  <c r="I156" i="2" a="1"/>
  <c r="I156" i="2" s="1"/>
  <c r="G156" i="2"/>
  <c r="F156" i="2"/>
  <c r="G156" i="6" s="1"/>
  <c r="E156" i="2"/>
  <c r="D156" i="2"/>
  <c r="C156" i="2"/>
  <c r="I155" i="2" a="1"/>
  <c r="I155" i="2" s="1"/>
  <c r="G155" i="2"/>
  <c r="F155" i="2"/>
  <c r="E155" i="2"/>
  <c r="D155" i="2"/>
  <c r="C155" i="2"/>
  <c r="I154" i="2" a="1"/>
  <c r="I154" i="2" s="1"/>
  <c r="G154" i="2"/>
  <c r="F154" i="2"/>
  <c r="G154" i="6" s="1"/>
  <c r="E154" i="2"/>
  <c r="D154" i="2"/>
  <c r="C154" i="2"/>
  <c r="I153" i="2" a="1"/>
  <c r="I153" i="2" s="1"/>
  <c r="G153" i="2"/>
  <c r="F153" i="2"/>
  <c r="E153" i="2"/>
  <c r="D153" i="2"/>
  <c r="F153" i="6" s="1"/>
  <c r="C153" i="2"/>
  <c r="I152" i="2" a="1"/>
  <c r="I152" i="2" s="1"/>
  <c r="G152" i="2"/>
  <c r="F152" i="2"/>
  <c r="G152" i="6" s="1"/>
  <c r="E152" i="2"/>
  <c r="D152" i="2"/>
  <c r="C152" i="2"/>
  <c r="I151" i="2" a="1"/>
  <c r="I151" i="2" s="1"/>
  <c r="G151" i="2"/>
  <c r="F151" i="2"/>
  <c r="E151" i="2"/>
  <c r="D151" i="2"/>
  <c r="F151" i="6" s="1"/>
  <c r="C151" i="2"/>
  <c r="I150" i="2" a="1"/>
  <c r="I150" i="2" s="1"/>
  <c r="G150" i="2"/>
  <c r="F150" i="2"/>
  <c r="G150" i="6" s="1"/>
  <c r="E150" i="2"/>
  <c r="D150" i="2"/>
  <c r="C150" i="2"/>
  <c r="I149" i="2" a="1"/>
  <c r="I149" i="2" s="1"/>
  <c r="G149" i="2"/>
  <c r="F149" i="2"/>
  <c r="E149" i="2"/>
  <c r="D149" i="2"/>
  <c r="F149" i="6" s="1"/>
  <c r="C149" i="2"/>
  <c r="I148" i="2" a="1"/>
  <c r="I148" i="2" s="1"/>
  <c r="G148" i="2"/>
  <c r="F148" i="2"/>
  <c r="G148" i="6" s="1"/>
  <c r="E148" i="2"/>
  <c r="D148" i="2"/>
  <c r="C148" i="2"/>
  <c r="I147" i="2" a="1"/>
  <c r="I147" i="2" s="1"/>
  <c r="G147" i="2"/>
  <c r="F147" i="2"/>
  <c r="E147" i="2"/>
  <c r="D147" i="2"/>
  <c r="F147" i="6" s="1"/>
  <c r="C147" i="2"/>
  <c r="I146" i="2" a="1"/>
  <c r="I146" i="2" s="1"/>
  <c r="G146" i="2"/>
  <c r="F146" i="2"/>
  <c r="G146" i="6" s="1"/>
  <c r="E146" i="2"/>
  <c r="D146" i="2"/>
  <c r="C146" i="2"/>
  <c r="I145" i="2" a="1"/>
  <c r="I145" i="2" s="1"/>
  <c r="G145" i="2"/>
  <c r="F145" i="2"/>
  <c r="E145" i="2"/>
  <c r="D145" i="2"/>
  <c r="F145" i="6" s="1"/>
  <c r="C145" i="2"/>
  <c r="I144" i="2" a="1"/>
  <c r="I144" i="2" s="1"/>
  <c r="G144" i="2"/>
  <c r="F144" i="2"/>
  <c r="G144" i="6" s="1"/>
  <c r="E144" i="2"/>
  <c r="D144" i="2"/>
  <c r="C144" i="2"/>
  <c r="I143" i="2" a="1"/>
  <c r="I143" i="2" s="1"/>
  <c r="G143" i="2"/>
  <c r="F143" i="2"/>
  <c r="E143" i="2"/>
  <c r="D143" i="2"/>
  <c r="F143" i="6" s="1"/>
  <c r="C143" i="2"/>
  <c r="I142" i="2" a="1"/>
  <c r="I142" i="2" s="1"/>
  <c r="G142" i="2"/>
  <c r="F142" i="2"/>
  <c r="E142" i="2"/>
  <c r="D142" i="2"/>
  <c r="C142" i="2"/>
  <c r="I141" i="2" a="1"/>
  <c r="I141" i="2" s="1"/>
  <c r="G141" i="2"/>
  <c r="F141" i="2"/>
  <c r="G141" i="6" s="1"/>
  <c r="E141" i="2"/>
  <c r="D141" i="2"/>
  <c r="F141" i="6" s="1"/>
  <c r="C141" i="2"/>
  <c r="I140" i="2" a="1"/>
  <c r="I140" i="2" s="1"/>
  <c r="G140" i="2"/>
  <c r="F140" i="2"/>
  <c r="G140" i="6" s="1"/>
  <c r="E140" i="2"/>
  <c r="D140" i="2"/>
  <c r="C140" i="2"/>
  <c r="I139" i="2" a="1"/>
  <c r="I139" i="2" s="1"/>
  <c r="G139" i="2"/>
  <c r="F139" i="2"/>
  <c r="E139" i="2"/>
  <c r="D139" i="2"/>
  <c r="C139" i="2"/>
  <c r="I138" i="2" a="1"/>
  <c r="I138" i="2" s="1"/>
  <c r="G138" i="2"/>
  <c r="F138" i="2"/>
  <c r="G138" i="6" s="1"/>
  <c r="E138" i="2"/>
  <c r="D138" i="2"/>
  <c r="C138" i="2"/>
  <c r="I137" i="2" a="1"/>
  <c r="I137" i="2" s="1"/>
  <c r="G137" i="2"/>
  <c r="F137" i="2"/>
  <c r="E137" i="2"/>
  <c r="D137" i="2"/>
  <c r="C137" i="2"/>
  <c r="I136" i="2" a="1"/>
  <c r="I136" i="2" s="1"/>
  <c r="G136" i="2"/>
  <c r="F136" i="2"/>
  <c r="G136" i="6" s="1"/>
  <c r="E136" i="2"/>
  <c r="D136" i="2"/>
  <c r="C136" i="2"/>
  <c r="I135" i="2" a="1"/>
  <c r="I135" i="2" s="1"/>
  <c r="G135" i="2"/>
  <c r="F135" i="2"/>
  <c r="E135" i="2"/>
  <c r="D135" i="2"/>
  <c r="C135" i="2"/>
  <c r="I134" i="2" a="1"/>
  <c r="I134" i="2" s="1"/>
  <c r="G134" i="2"/>
  <c r="F134" i="2"/>
  <c r="G134" i="6" s="1"/>
  <c r="E134" i="2"/>
  <c r="D134" i="2"/>
  <c r="C134" i="2"/>
  <c r="I133" i="2" a="1"/>
  <c r="I133" i="2" s="1"/>
  <c r="G133" i="2"/>
  <c r="F133" i="2"/>
  <c r="E133" i="2"/>
  <c r="D133" i="2"/>
  <c r="C133" i="2"/>
  <c r="I132" i="2" a="1"/>
  <c r="I132" i="2" s="1"/>
  <c r="G132" i="2"/>
  <c r="F132" i="2"/>
  <c r="G132" i="6" s="1"/>
  <c r="E132" i="2"/>
  <c r="D132" i="2"/>
  <c r="C132" i="2"/>
  <c r="I131" i="2" a="1"/>
  <c r="I131" i="2" s="1"/>
  <c r="G131" i="2"/>
  <c r="F131" i="2"/>
  <c r="E131" i="2"/>
  <c r="D131" i="2"/>
  <c r="C131" i="2"/>
  <c r="I130" i="2" a="1"/>
  <c r="I130" i="2" s="1"/>
  <c r="G130" i="2"/>
  <c r="F130" i="2"/>
  <c r="G130" i="6" s="1"/>
  <c r="E130" i="2"/>
  <c r="D130" i="2"/>
  <c r="C130" i="2"/>
  <c r="I129" i="2" a="1"/>
  <c r="I129" i="2" s="1"/>
  <c r="G129" i="2"/>
  <c r="F129" i="2"/>
  <c r="E129" i="2"/>
  <c r="D129" i="2"/>
  <c r="F129" i="6" s="1"/>
  <c r="C129" i="2"/>
  <c r="I128" i="2" a="1"/>
  <c r="I128" i="2" s="1"/>
  <c r="G128" i="2"/>
  <c r="F128" i="2"/>
  <c r="G128" i="6" s="1"/>
  <c r="E128" i="2"/>
  <c r="D128" i="2"/>
  <c r="C128" i="2"/>
  <c r="I127" i="2" a="1"/>
  <c r="I127" i="2" s="1"/>
  <c r="G127" i="2"/>
  <c r="F127" i="2"/>
  <c r="E127" i="2"/>
  <c r="D127" i="2"/>
  <c r="F127" i="6" s="1"/>
  <c r="C127" i="2"/>
  <c r="I126" i="2" a="1"/>
  <c r="I126" i="2" s="1"/>
  <c r="G126" i="2"/>
  <c r="F126" i="2"/>
  <c r="G126" i="6" s="1"/>
  <c r="E126" i="2"/>
  <c r="D126" i="2"/>
  <c r="F126" i="6" s="1"/>
  <c r="C126" i="2"/>
  <c r="I125" i="2" a="1"/>
  <c r="I125" i="2" s="1"/>
  <c r="G125" i="2"/>
  <c r="F125" i="2"/>
  <c r="E125" i="2"/>
  <c r="D125" i="2"/>
  <c r="F125" i="6" s="1"/>
  <c r="C125" i="2"/>
  <c r="I124" i="2" a="1"/>
  <c r="I124" i="2" s="1"/>
  <c r="G124" i="2"/>
  <c r="F124" i="2"/>
  <c r="G124" i="6" s="1"/>
  <c r="E124" i="2"/>
  <c r="D124" i="2"/>
  <c r="C124" i="2"/>
  <c r="I123" i="2" a="1"/>
  <c r="I123" i="2" s="1"/>
  <c r="G123" i="2"/>
  <c r="F123" i="2"/>
  <c r="E123" i="2"/>
  <c r="D123" i="2"/>
  <c r="F123" i="6" s="1"/>
  <c r="C123" i="2"/>
  <c r="I122" i="2" a="1"/>
  <c r="I122" i="2" s="1"/>
  <c r="G122" i="2"/>
  <c r="F122" i="2"/>
  <c r="G122" i="6" s="1"/>
  <c r="E122" i="2"/>
  <c r="D122" i="2"/>
  <c r="C122" i="2"/>
  <c r="I121" i="2" a="1"/>
  <c r="I121" i="2" s="1"/>
  <c r="G121" i="2"/>
  <c r="F121" i="2"/>
  <c r="E121" i="2"/>
  <c r="D121" i="2"/>
  <c r="F121" i="6" s="1"/>
  <c r="C121" i="2"/>
  <c r="I120" i="2" a="1"/>
  <c r="I120" i="2" s="1"/>
  <c r="G120" i="2"/>
  <c r="F120" i="2"/>
  <c r="G120" i="6" s="1"/>
  <c r="E120" i="2"/>
  <c r="D120" i="2"/>
  <c r="C120" i="2"/>
  <c r="I119" i="2" a="1"/>
  <c r="I119" i="2" s="1"/>
  <c r="G119" i="2"/>
  <c r="F119" i="2"/>
  <c r="E119" i="2"/>
  <c r="D119" i="2"/>
  <c r="F119" i="6" s="1"/>
  <c r="C119" i="2"/>
  <c r="I118" i="2" a="1"/>
  <c r="I118" i="2" s="1"/>
  <c r="G118" i="2"/>
  <c r="F118" i="2"/>
  <c r="E118" i="2"/>
  <c r="D118" i="2"/>
  <c r="C118" i="2"/>
  <c r="I117" i="2" a="1"/>
  <c r="I117" i="2" s="1"/>
  <c r="G117" i="2"/>
  <c r="F117" i="2"/>
  <c r="E117" i="2"/>
  <c r="D117" i="2"/>
  <c r="F117" i="6" s="1"/>
  <c r="C117" i="2"/>
  <c r="I116" i="2" a="1"/>
  <c r="I116" i="2" s="1"/>
  <c r="G116" i="2"/>
  <c r="F116" i="2"/>
  <c r="G116" i="6" s="1"/>
  <c r="E116" i="2"/>
  <c r="D116" i="2"/>
  <c r="C116" i="2"/>
  <c r="I115" i="2" a="1"/>
  <c r="I115" i="2" s="1"/>
  <c r="G115" i="2"/>
  <c r="F115" i="2"/>
  <c r="E115" i="2"/>
  <c r="D115" i="2"/>
  <c r="C115" i="2"/>
  <c r="I114" i="2" a="1"/>
  <c r="I114" i="2" s="1"/>
  <c r="G114" i="2"/>
  <c r="F114" i="2"/>
  <c r="G114" i="6" s="1"/>
  <c r="E114" i="2"/>
  <c r="D114" i="2"/>
  <c r="C114" i="2"/>
  <c r="I113" i="2" a="1"/>
  <c r="I113" i="2" s="1"/>
  <c r="G113" i="2"/>
  <c r="H113" i="6" s="1"/>
  <c r="F113" i="2"/>
  <c r="E113" i="2"/>
  <c r="D113" i="2"/>
  <c r="C113" i="2"/>
  <c r="I112" i="2" a="1"/>
  <c r="I112" i="2" s="1"/>
  <c r="G112" i="2"/>
  <c r="F112" i="2"/>
  <c r="G112" i="6" s="1"/>
  <c r="E112" i="2"/>
  <c r="D112" i="2"/>
  <c r="C112" i="2"/>
  <c r="I111" i="2" a="1"/>
  <c r="I111" i="2" s="1"/>
  <c r="G111" i="2"/>
  <c r="F111" i="2"/>
  <c r="E111" i="2"/>
  <c r="D111" i="2"/>
  <c r="C111" i="2"/>
  <c r="I110" i="2" a="1"/>
  <c r="I110" i="2" s="1"/>
  <c r="G110" i="2"/>
  <c r="F110" i="2"/>
  <c r="G110" i="6" s="1"/>
  <c r="E110" i="2"/>
  <c r="D110" i="2"/>
  <c r="C110" i="2"/>
  <c r="I109" i="2" a="1"/>
  <c r="I109" i="2" s="1"/>
  <c r="G109" i="2"/>
  <c r="F109" i="2"/>
  <c r="E109" i="2"/>
  <c r="D109" i="2"/>
  <c r="C109" i="2"/>
  <c r="I108" i="2" a="1"/>
  <c r="I108" i="2" s="1"/>
  <c r="G108" i="2"/>
  <c r="F108" i="2"/>
  <c r="G108" i="6" s="1"/>
  <c r="E108" i="2"/>
  <c r="D108" i="2"/>
  <c r="C108" i="2"/>
  <c r="I107" i="2" a="1"/>
  <c r="I107" i="2" s="1"/>
  <c r="G107" i="2"/>
  <c r="F107" i="2"/>
  <c r="E107" i="2"/>
  <c r="D107" i="2"/>
  <c r="C107" i="2"/>
  <c r="I106" i="2" a="1"/>
  <c r="I106" i="2" s="1"/>
  <c r="G106" i="2"/>
  <c r="F106" i="2"/>
  <c r="G106" i="6" s="1"/>
  <c r="E106" i="2"/>
  <c r="D106" i="2"/>
  <c r="F106" i="6" s="1"/>
  <c r="C106" i="2"/>
  <c r="I105" i="2" a="1"/>
  <c r="I105" i="2" s="1"/>
  <c r="G105" i="2"/>
  <c r="F105" i="2"/>
  <c r="E105" i="2"/>
  <c r="D105" i="2"/>
  <c r="F105" i="6" s="1"/>
  <c r="C105" i="2"/>
  <c r="I104" i="2" a="1"/>
  <c r="I104" i="2" s="1"/>
  <c r="G104" i="2"/>
  <c r="F104" i="2"/>
  <c r="G104" i="6" s="1"/>
  <c r="E104" i="2"/>
  <c r="D104" i="2"/>
  <c r="C104" i="2"/>
  <c r="I103" i="2" a="1"/>
  <c r="I103" i="2" s="1"/>
  <c r="G103" i="2"/>
  <c r="F103" i="2"/>
  <c r="E103" i="2"/>
  <c r="D103" i="2"/>
  <c r="F103" i="6" s="1"/>
  <c r="C103" i="2"/>
  <c r="I102" i="2" a="1"/>
  <c r="I102" i="2" s="1"/>
  <c r="G102" i="2"/>
  <c r="F102" i="2"/>
  <c r="G102" i="6" s="1"/>
  <c r="E102" i="2"/>
  <c r="D102" i="2"/>
  <c r="C102" i="2"/>
  <c r="I101" i="2" a="1"/>
  <c r="I101" i="2" s="1"/>
  <c r="G101" i="2"/>
  <c r="F101" i="2"/>
  <c r="E101" i="2"/>
  <c r="D101" i="2"/>
  <c r="F101" i="6" s="1"/>
  <c r="C101" i="2"/>
  <c r="I100" i="2" a="1"/>
  <c r="I100" i="2" s="1"/>
  <c r="G100" i="2"/>
  <c r="F100" i="2"/>
  <c r="G100" i="6" s="1"/>
  <c r="E100" i="2"/>
  <c r="D100" i="2"/>
  <c r="C100" i="2"/>
  <c r="I99" i="2" a="1"/>
  <c r="I99" i="2" s="1"/>
  <c r="G99" i="2"/>
  <c r="F99" i="2"/>
  <c r="E99" i="2"/>
  <c r="D99" i="2"/>
  <c r="F99" i="6" s="1"/>
  <c r="C99" i="2"/>
  <c r="I98" i="2" a="1"/>
  <c r="I98" i="2" s="1"/>
  <c r="G98" i="2"/>
  <c r="F98" i="2"/>
  <c r="G98" i="6" s="1"/>
  <c r="E98" i="2"/>
  <c r="D98" i="2"/>
  <c r="F98" i="6" s="1"/>
  <c r="C98" i="2"/>
  <c r="I97" i="2" a="1"/>
  <c r="I97" i="2" s="1"/>
  <c r="G97" i="2"/>
  <c r="F97" i="2"/>
  <c r="E97" i="2"/>
  <c r="D97" i="2"/>
  <c r="F97" i="6" s="1"/>
  <c r="C97" i="2"/>
  <c r="I96" i="2" a="1"/>
  <c r="I96" i="2" s="1"/>
  <c r="G96" i="2"/>
  <c r="F96" i="2"/>
  <c r="G96" i="6" s="1"/>
  <c r="E96" i="2"/>
  <c r="D96" i="2"/>
  <c r="C96" i="2"/>
  <c r="I95" i="2" a="1"/>
  <c r="I95" i="2" s="1"/>
  <c r="G95" i="2"/>
  <c r="F95" i="2"/>
  <c r="E95" i="2"/>
  <c r="D95" i="2"/>
  <c r="F95" i="6" s="1"/>
  <c r="C95" i="2"/>
  <c r="I94" i="2" a="1"/>
  <c r="I94" i="2" s="1"/>
  <c r="G94" i="2"/>
  <c r="F94" i="2"/>
  <c r="E94" i="2"/>
  <c r="D94" i="2"/>
  <c r="C94" i="2"/>
  <c r="I93" i="2" a="1"/>
  <c r="I93" i="2" s="1"/>
  <c r="G93" i="2"/>
  <c r="F93" i="2"/>
  <c r="G93" i="6" s="1"/>
  <c r="E93" i="2"/>
  <c r="D93" i="2"/>
  <c r="F93" i="6" s="1"/>
  <c r="C93" i="2"/>
  <c r="I92" i="2" a="1"/>
  <c r="I92" i="2" s="1"/>
  <c r="G92" i="2"/>
  <c r="F92" i="2"/>
  <c r="G92" i="6" s="1"/>
  <c r="E92" i="2"/>
  <c r="D92" i="2"/>
  <c r="C92" i="2"/>
  <c r="I91" i="2" a="1"/>
  <c r="I91" i="2" s="1"/>
  <c r="G91" i="2"/>
  <c r="F91" i="2"/>
  <c r="E91" i="2"/>
  <c r="D91" i="2"/>
  <c r="C91" i="2"/>
  <c r="I90" i="2" a="1"/>
  <c r="I90" i="2" s="1"/>
  <c r="G90" i="2"/>
  <c r="F90" i="2"/>
  <c r="G90" i="6" s="1"/>
  <c r="E90" i="2"/>
  <c r="D90" i="2"/>
  <c r="C90" i="2"/>
  <c r="I89" i="2" a="1"/>
  <c r="I89" i="2" s="1"/>
  <c r="G89" i="2"/>
  <c r="F89" i="2"/>
  <c r="E89" i="2"/>
  <c r="D89" i="2"/>
  <c r="C89" i="2"/>
  <c r="I88" i="2" a="1"/>
  <c r="I88" i="2" s="1"/>
  <c r="G88" i="2"/>
  <c r="F88" i="2"/>
  <c r="G88" i="6" s="1"/>
  <c r="E88" i="2"/>
  <c r="D88" i="2"/>
  <c r="F88" i="6" s="1"/>
  <c r="C88" i="2"/>
  <c r="I87" i="2" a="1"/>
  <c r="I87" i="2" s="1"/>
  <c r="G87" i="2"/>
  <c r="F87" i="2"/>
  <c r="E87" i="2"/>
  <c r="D87" i="2"/>
  <c r="C87" i="2"/>
  <c r="I86" i="2" a="1"/>
  <c r="I86" i="2" s="1"/>
  <c r="G86" i="2"/>
  <c r="F86" i="2"/>
  <c r="G86" i="6" s="1"/>
  <c r="E86" i="2"/>
  <c r="D86" i="2"/>
  <c r="C86" i="2"/>
  <c r="I85" i="2" a="1"/>
  <c r="I85" i="2" s="1"/>
  <c r="G85" i="2"/>
  <c r="F85" i="2"/>
  <c r="E85" i="2"/>
  <c r="D85" i="2"/>
  <c r="C85" i="2"/>
  <c r="I84" i="2" a="1"/>
  <c r="I84" i="2" s="1"/>
  <c r="G84" i="2"/>
  <c r="F84" i="2"/>
  <c r="G84" i="6" s="1"/>
  <c r="E84" i="2"/>
  <c r="D84" i="2"/>
  <c r="C84" i="2"/>
  <c r="I83" i="2" a="1"/>
  <c r="I83" i="2" s="1"/>
  <c r="G83" i="2"/>
  <c r="H83" i="6" s="1"/>
  <c r="F83" i="2"/>
  <c r="E83" i="2"/>
  <c r="D83" i="2"/>
  <c r="C83" i="2"/>
  <c r="I82" i="2" a="1"/>
  <c r="I82" i="2" s="1"/>
  <c r="G82" i="2"/>
  <c r="F82" i="2"/>
  <c r="G82" i="6" s="1"/>
  <c r="E82" i="2"/>
  <c r="D82" i="2"/>
  <c r="C82" i="2"/>
  <c r="I81" i="2" a="1"/>
  <c r="I81" i="2" s="1"/>
  <c r="G81" i="2"/>
  <c r="F81" i="2"/>
  <c r="E81" i="2"/>
  <c r="D81" i="2"/>
  <c r="F81" i="6" s="1"/>
  <c r="C81" i="2"/>
  <c r="I80" i="2" a="1"/>
  <c r="I80" i="2" s="1"/>
  <c r="G80" i="2"/>
  <c r="F80" i="2"/>
  <c r="G80" i="6" s="1"/>
  <c r="E80" i="2"/>
  <c r="D80" i="2"/>
  <c r="C80" i="2"/>
  <c r="I79" i="2" a="1"/>
  <c r="I79" i="2" s="1"/>
  <c r="G79" i="2"/>
  <c r="F79" i="2"/>
  <c r="E79" i="2"/>
  <c r="D79" i="2"/>
  <c r="F79" i="6" s="1"/>
  <c r="C79" i="2"/>
  <c r="I78" i="2" a="1"/>
  <c r="I78" i="2" s="1"/>
  <c r="G78" i="2"/>
  <c r="F78" i="2"/>
  <c r="G78" i="6" s="1"/>
  <c r="E78" i="2"/>
  <c r="D78" i="2"/>
  <c r="F78" i="6" s="1"/>
  <c r="C78" i="2"/>
  <c r="I77" i="2" a="1"/>
  <c r="I77" i="2" s="1"/>
  <c r="G77" i="2"/>
  <c r="F77" i="2"/>
  <c r="E77" i="2"/>
  <c r="D77" i="2"/>
  <c r="F77" i="6" s="1"/>
  <c r="C77" i="2"/>
  <c r="I76" i="2" a="1"/>
  <c r="I76" i="2" s="1"/>
  <c r="G76" i="2"/>
  <c r="F76" i="2"/>
  <c r="G76" i="6" s="1"/>
  <c r="E76" i="2"/>
  <c r="D76" i="2"/>
  <c r="C76" i="2"/>
  <c r="I75" i="2" a="1"/>
  <c r="I75" i="2" s="1"/>
  <c r="G75" i="2"/>
  <c r="F75" i="2"/>
  <c r="E75" i="2"/>
  <c r="D75" i="2"/>
  <c r="F75" i="6" s="1"/>
  <c r="C75" i="2"/>
  <c r="I74" i="2" a="1"/>
  <c r="I74" i="2" s="1"/>
  <c r="G74" i="2"/>
  <c r="F74" i="2"/>
  <c r="G74" i="6" s="1"/>
  <c r="E74" i="2"/>
  <c r="D74" i="2"/>
  <c r="C74" i="2"/>
  <c r="I73" i="2" a="1"/>
  <c r="I73" i="2" s="1"/>
  <c r="G73" i="2"/>
  <c r="F73" i="2"/>
  <c r="E73" i="2"/>
  <c r="D73" i="2"/>
  <c r="F73" i="6" s="1"/>
  <c r="C73" i="2"/>
  <c r="I72" i="2" a="1"/>
  <c r="I72" i="2" s="1"/>
  <c r="G72" i="2"/>
  <c r="F72" i="2"/>
  <c r="G72" i="6" s="1"/>
  <c r="E72" i="2"/>
  <c r="D72" i="2"/>
  <c r="C72" i="2"/>
  <c r="I71" i="2" a="1"/>
  <c r="I71" i="2" s="1"/>
  <c r="G71" i="2"/>
  <c r="F71" i="2"/>
  <c r="E71" i="2"/>
  <c r="D71" i="2"/>
  <c r="F71" i="6" s="1"/>
  <c r="C71" i="2"/>
  <c r="I70" i="2" a="1"/>
  <c r="I70" i="2" s="1"/>
  <c r="G70" i="2"/>
  <c r="F70" i="2"/>
  <c r="G70" i="6" s="1"/>
  <c r="E70" i="2"/>
  <c r="D70" i="2"/>
  <c r="C70" i="2"/>
  <c r="I69" i="2" a="1"/>
  <c r="I69" i="2" s="1"/>
  <c r="G69" i="2"/>
  <c r="F69" i="2"/>
  <c r="E69" i="2"/>
  <c r="D69" i="2"/>
  <c r="F69" i="6" s="1"/>
  <c r="C69" i="2"/>
  <c r="I68" i="2" a="1"/>
  <c r="I68" i="2" s="1"/>
  <c r="G68" i="2"/>
  <c r="F68" i="2"/>
  <c r="G68" i="6" s="1"/>
  <c r="E68" i="2"/>
  <c r="D68" i="2"/>
  <c r="C68" i="2"/>
  <c r="I67" i="2" a="1"/>
  <c r="I67" i="2" s="1"/>
  <c r="G67" i="2"/>
  <c r="F67" i="2"/>
  <c r="E67" i="2"/>
  <c r="D67" i="2"/>
  <c r="C67" i="2"/>
  <c r="I66" i="2" a="1"/>
  <c r="I66" i="2" s="1"/>
  <c r="G66" i="2"/>
  <c r="F66" i="2"/>
  <c r="G66" i="6" s="1"/>
  <c r="E66" i="2"/>
  <c r="D66" i="2"/>
  <c r="C66" i="2"/>
  <c r="I65" i="2" a="1"/>
  <c r="I65" i="2" s="1"/>
  <c r="G65" i="2"/>
  <c r="H65" i="6" s="1"/>
  <c r="F65" i="2"/>
  <c r="E65" i="2"/>
  <c r="D65" i="2"/>
  <c r="C65" i="2"/>
  <c r="I64" i="2" a="1"/>
  <c r="I64" i="2" s="1"/>
  <c r="G64" i="2"/>
  <c r="F64" i="2"/>
  <c r="E64" i="2"/>
  <c r="D64" i="2"/>
  <c r="C64" i="2"/>
  <c r="I63" i="2" a="1"/>
  <c r="I63" i="2" s="1"/>
  <c r="G63" i="2"/>
  <c r="F63" i="2"/>
  <c r="G63" i="6" s="1"/>
  <c r="E63" i="2"/>
  <c r="D63" i="2"/>
  <c r="C63" i="2"/>
  <c r="I62" i="2" a="1"/>
  <c r="I62" i="2" s="1"/>
  <c r="G62" i="2"/>
  <c r="F62" i="2"/>
  <c r="E62" i="2"/>
  <c r="D62" i="2"/>
  <c r="C62" i="2"/>
  <c r="I61" i="2" a="1"/>
  <c r="I61" i="2" s="1"/>
  <c r="G61" i="2"/>
  <c r="F61" i="2"/>
  <c r="E61" i="2"/>
  <c r="D61" i="2"/>
  <c r="C61" i="2"/>
  <c r="I60" i="2" a="1"/>
  <c r="I60" i="2" s="1"/>
  <c r="G60" i="2"/>
  <c r="F60" i="2"/>
  <c r="E60" i="2"/>
  <c r="D60" i="2"/>
  <c r="C60" i="2"/>
  <c r="I59" i="2" a="1"/>
  <c r="I59" i="2" s="1"/>
  <c r="G59" i="2"/>
  <c r="F59" i="2"/>
  <c r="E59" i="2"/>
  <c r="D59" i="2"/>
  <c r="C59" i="2"/>
  <c r="I58" i="2" a="1"/>
  <c r="I58" i="2" s="1"/>
  <c r="G58" i="2"/>
  <c r="F58" i="2"/>
  <c r="E58" i="2"/>
  <c r="D58" i="2"/>
  <c r="C58" i="2"/>
  <c r="I57" i="2" a="1"/>
  <c r="I57" i="2" s="1"/>
  <c r="G57" i="2"/>
  <c r="F57" i="2"/>
  <c r="G57" i="6" s="1"/>
  <c r="E57" i="2"/>
  <c r="D57" i="2"/>
  <c r="C57" i="2"/>
  <c r="I56" i="2" a="1"/>
  <c r="I56" i="2" s="1"/>
  <c r="G56" i="2"/>
  <c r="F56" i="2"/>
  <c r="E56" i="2"/>
  <c r="D56" i="2"/>
  <c r="C56" i="2"/>
  <c r="I55" i="2" a="1"/>
  <c r="I55" i="2" s="1"/>
  <c r="G55" i="2"/>
  <c r="F55" i="2"/>
  <c r="G55" i="6" s="1"/>
  <c r="E55" i="2"/>
  <c r="D55" i="2"/>
  <c r="C55" i="2"/>
  <c r="I54" i="2" a="1"/>
  <c r="I54" i="2" s="1"/>
  <c r="G54" i="2"/>
  <c r="F54" i="2"/>
  <c r="E54" i="2"/>
  <c r="D54" i="2"/>
  <c r="F54" i="6" s="1"/>
  <c r="C54" i="2"/>
  <c r="I53" i="2" a="1"/>
  <c r="I53" i="2" s="1"/>
  <c r="G53" i="2"/>
  <c r="F53" i="2"/>
  <c r="G53" i="6" s="1"/>
  <c r="E53" i="2"/>
  <c r="D53" i="2"/>
  <c r="C53" i="2"/>
  <c r="I52" i="2" a="1"/>
  <c r="I52" i="2" s="1"/>
  <c r="G52" i="2"/>
  <c r="F52" i="2"/>
  <c r="E52" i="2"/>
  <c r="D52" i="2"/>
  <c r="C52" i="2"/>
  <c r="I51" i="2" a="1"/>
  <c r="I51" i="2" s="1"/>
  <c r="G51" i="2"/>
  <c r="H51" i="6" s="1"/>
  <c r="F51" i="2"/>
  <c r="G51" i="6" s="1"/>
  <c r="E51" i="2"/>
  <c r="D51" i="2"/>
  <c r="C51" i="2"/>
  <c r="I50" i="2" a="1"/>
  <c r="I50" i="2" s="1"/>
  <c r="G50" i="2"/>
  <c r="H50" i="7" s="1"/>
  <c r="F50" i="2"/>
  <c r="E50" i="2"/>
  <c r="D50" i="2"/>
  <c r="C50" i="2"/>
  <c r="I49" i="2" a="1"/>
  <c r="I49" i="2" s="1"/>
  <c r="F49" i="2"/>
  <c r="G49" i="6" s="1"/>
  <c r="E49" i="2"/>
  <c r="D49" i="2"/>
  <c r="F49" i="6" s="1"/>
  <c r="C49" i="2"/>
  <c r="I48" i="2" a="1"/>
  <c r="I48" i="2" s="1"/>
  <c r="F48" i="2"/>
  <c r="G48" i="6" s="1"/>
  <c r="E48" i="2"/>
  <c r="D48" i="2"/>
  <c r="C48" i="2"/>
  <c r="I47" i="2" a="1"/>
  <c r="I47" i="2" s="1"/>
  <c r="F47" i="2"/>
  <c r="E47" i="2"/>
  <c r="D47" i="2"/>
  <c r="C47" i="2"/>
  <c r="I46" i="2" a="1"/>
  <c r="I46" i="2" s="1"/>
  <c r="F46" i="2"/>
  <c r="E46" i="2"/>
  <c r="D46" i="2"/>
  <c r="F46" i="6" s="1"/>
  <c r="C46" i="2"/>
  <c r="I45" i="2" a="1"/>
  <c r="I45" i="2" s="1"/>
  <c r="F45" i="2"/>
  <c r="E45" i="2"/>
  <c r="D45" i="2"/>
  <c r="C45" i="2"/>
  <c r="I44" i="2" a="1"/>
  <c r="I44" i="2" s="1"/>
  <c r="F44" i="2"/>
  <c r="G44" i="6" s="1"/>
  <c r="E44" i="2"/>
  <c r="D44" i="2"/>
  <c r="C44" i="2"/>
  <c r="I43" i="2" a="1"/>
  <c r="I43" i="2" s="1"/>
  <c r="F43" i="2"/>
  <c r="G43" i="6" s="1"/>
  <c r="E43" i="2"/>
  <c r="D43" i="2"/>
  <c r="C43" i="2"/>
  <c r="I42" i="2" a="1"/>
  <c r="I42" i="2" s="1"/>
  <c r="F42" i="2"/>
  <c r="E42" i="2"/>
  <c r="D42" i="2"/>
  <c r="F42" i="6" s="1"/>
  <c r="C42" i="2"/>
  <c r="I41" i="2" a="1"/>
  <c r="I41" i="2" s="1"/>
  <c r="F41" i="2"/>
  <c r="G41" i="6" s="1"/>
  <c r="E41" i="2"/>
  <c r="D41" i="2"/>
  <c r="F41" i="6" s="1"/>
  <c r="C41" i="2"/>
  <c r="I40" i="2" a="1"/>
  <c r="I40" i="2" s="1"/>
  <c r="F40" i="2"/>
  <c r="E40" i="2"/>
  <c r="D40" i="2"/>
  <c r="C40" i="2"/>
  <c r="I39" i="2" a="1"/>
  <c r="I39" i="2" s="1"/>
  <c r="F39" i="2"/>
  <c r="G39" i="6" s="1"/>
  <c r="E39" i="2"/>
  <c r="D39" i="2"/>
  <c r="F39" i="6" s="1"/>
  <c r="C39" i="2"/>
  <c r="I38" i="2" a="1"/>
  <c r="I38" i="2" s="1"/>
  <c r="F38" i="2"/>
  <c r="E38" i="2"/>
  <c r="D38" i="2"/>
  <c r="C38" i="2"/>
  <c r="I37" i="2" a="1"/>
  <c r="I37" i="2" s="1"/>
  <c r="F37" i="2"/>
  <c r="E37" i="2"/>
  <c r="D37" i="2"/>
  <c r="F37" i="6" s="1"/>
  <c r="C37" i="2"/>
  <c r="I36" i="2" a="1"/>
  <c r="I36" i="2" s="1"/>
  <c r="F36" i="2"/>
  <c r="G36" i="6" s="1"/>
  <c r="E36" i="2"/>
  <c r="D36" i="2"/>
  <c r="C36" i="2"/>
  <c r="I35" i="2" a="1"/>
  <c r="I35" i="2" s="1"/>
  <c r="F35" i="2"/>
  <c r="G35" i="6" s="1"/>
  <c r="E35" i="2"/>
  <c r="D35" i="2"/>
  <c r="C35" i="2"/>
  <c r="I34" i="2" a="1"/>
  <c r="I34" i="2" s="1"/>
  <c r="F34" i="2"/>
  <c r="E34" i="2"/>
  <c r="D34" i="2"/>
  <c r="F34" i="6" s="1"/>
  <c r="C34" i="2"/>
  <c r="I33" i="2" a="1"/>
  <c r="I33" i="2" s="1"/>
  <c r="F33" i="2"/>
  <c r="G33" i="6" s="1"/>
  <c r="E33" i="2"/>
  <c r="D33" i="2"/>
  <c r="C33" i="2"/>
  <c r="I32" i="2" a="1"/>
  <c r="I32" i="2" s="1"/>
  <c r="F32" i="2"/>
  <c r="G32" i="6" s="1"/>
  <c r="E32" i="2"/>
  <c r="D32" i="2"/>
  <c r="C32" i="2"/>
  <c r="I31" i="2" a="1"/>
  <c r="I31" i="2" s="1"/>
  <c r="F31" i="2"/>
  <c r="G31" i="6" s="1"/>
  <c r="E31" i="2"/>
  <c r="D31" i="2"/>
  <c r="C31" i="2"/>
  <c r="I30" i="2" a="1"/>
  <c r="I30" i="2" s="1"/>
  <c r="F30" i="2"/>
  <c r="E30" i="2"/>
  <c r="D30" i="2"/>
  <c r="F30" i="6" s="1"/>
  <c r="C30" i="2"/>
  <c r="I29" i="2" a="1"/>
  <c r="I29" i="2" s="1"/>
  <c r="F29" i="2"/>
  <c r="G29" i="6" s="1"/>
  <c r="E29" i="2"/>
  <c r="D29" i="2"/>
  <c r="F29" i="6" s="1"/>
  <c r="C29" i="2"/>
  <c r="I28" i="2" a="1"/>
  <c r="I28" i="2" s="1"/>
  <c r="F28" i="2"/>
  <c r="E28" i="2"/>
  <c r="D28" i="2"/>
  <c r="C28" i="2"/>
  <c r="I27" i="2" a="1"/>
  <c r="I27" i="2" s="1"/>
  <c r="F27" i="2"/>
  <c r="G27" i="6" s="1"/>
  <c r="E27" i="2"/>
  <c r="D27" i="2"/>
  <c r="F27" i="6" s="1"/>
  <c r="C27" i="2"/>
  <c r="I26" i="2" a="1"/>
  <c r="I26" i="2" s="1"/>
  <c r="F26" i="2"/>
  <c r="E26" i="2"/>
  <c r="D26" i="2"/>
  <c r="C26" i="2"/>
  <c r="I25" i="2" a="1"/>
  <c r="I25" i="2" s="1"/>
  <c r="F25" i="2"/>
  <c r="E25" i="2"/>
  <c r="D25" i="2"/>
  <c r="F25" i="6" s="1"/>
  <c r="C25" i="2"/>
  <c r="I24" i="2" a="1"/>
  <c r="I24" i="2" s="1"/>
  <c r="F24" i="2"/>
  <c r="G24" i="6" s="1"/>
  <c r="E24" i="2"/>
  <c r="D24" i="2"/>
  <c r="C24" i="2"/>
  <c r="I23" i="2" a="1"/>
  <c r="I23" i="2" s="1"/>
  <c r="F23" i="2"/>
  <c r="E23" i="2"/>
  <c r="D23" i="2"/>
  <c r="C23" i="2"/>
  <c r="I22" i="2" a="1"/>
  <c r="I22" i="2" s="1"/>
  <c r="F22" i="2"/>
  <c r="E22" i="2"/>
  <c r="D22" i="2"/>
  <c r="F22" i="6" s="1"/>
  <c r="C22" i="2"/>
  <c r="I21" i="2" a="1"/>
  <c r="I21" i="2" s="1"/>
  <c r="F21" i="2"/>
  <c r="G21" i="6" s="1"/>
  <c r="E21" i="2"/>
  <c r="D21" i="2"/>
  <c r="C21" i="2"/>
  <c r="I20" i="2" a="1"/>
  <c r="I20" i="2" s="1"/>
  <c r="F20" i="2"/>
  <c r="G20" i="7" s="1"/>
  <c r="E20" i="2"/>
  <c r="D20" i="2"/>
  <c r="C20" i="2"/>
  <c r="I19" i="2" a="1"/>
  <c r="I19" i="2" s="1"/>
  <c r="E19" i="2"/>
  <c r="D19" i="2"/>
  <c r="C19" i="2"/>
  <c r="I18" i="2" a="1"/>
  <c r="I18" i="2" s="1"/>
  <c r="E18" i="2"/>
  <c r="D18" i="2"/>
  <c r="C18" i="2"/>
  <c r="E17" i="2"/>
  <c r="D17" i="2"/>
  <c r="F17" i="6" s="1"/>
  <c r="C17" i="2"/>
  <c r="E16" i="2"/>
  <c r="D16" i="2"/>
  <c r="F16" i="6" s="1"/>
  <c r="C16" i="2"/>
  <c r="E15" i="2"/>
  <c r="D15" i="2"/>
  <c r="C15" i="2"/>
  <c r="E14" i="2"/>
  <c r="D14" i="2"/>
  <c r="C14" i="2"/>
  <c r="E13" i="2"/>
  <c r="D13" i="2"/>
  <c r="F13" i="6" s="1"/>
  <c r="C13" i="2"/>
  <c r="E12" i="2"/>
  <c r="D12" i="2"/>
  <c r="F12" i="6" s="1"/>
  <c r="C12" i="2"/>
  <c r="E11" i="2"/>
  <c r="D11" i="2"/>
  <c r="C11" i="2"/>
  <c r="D10" i="2"/>
  <c r="C10" i="2"/>
  <c r="D9" i="2"/>
  <c r="C9" i="2"/>
  <c r="D8" i="2"/>
  <c r="F8" i="6" s="1"/>
  <c r="C8" i="2"/>
  <c r="D7" i="2"/>
  <c r="F7" i="6" s="1"/>
  <c r="C7" i="2"/>
  <c r="D6" i="2"/>
  <c r="F6" i="6" s="1"/>
  <c r="C6" i="2"/>
  <c r="D5" i="2"/>
  <c r="F5" i="6" s="1"/>
  <c r="C5" i="2"/>
  <c r="K4" i="2"/>
  <c r="J4" i="2"/>
  <c r="C4" i="2"/>
  <c r="C3" i="2"/>
  <c r="D2331" i="3" l="1"/>
  <c r="E2379" i="3"/>
  <c r="D2231" i="3"/>
  <c r="D1204" i="3"/>
  <c r="D1814" i="3"/>
  <c r="E1027" i="3"/>
  <c r="E1801" i="3"/>
  <c r="E1860" i="3"/>
  <c r="E2050" i="3"/>
  <c r="D2573" i="3"/>
  <c r="O1595" i="7"/>
  <c r="E1248" i="3"/>
  <c r="D1689" i="3"/>
  <c r="E1453" i="3"/>
  <c r="E903" i="3"/>
  <c r="D938" i="3"/>
  <c r="D2609" i="3"/>
  <c r="G1184" i="6"/>
  <c r="D252" i="3"/>
  <c r="E550" i="3"/>
  <c r="E1462" i="3"/>
  <c r="D1627" i="3"/>
  <c r="E1673" i="3"/>
  <c r="D494" i="3"/>
  <c r="E505" i="3"/>
  <c r="D754" i="3"/>
  <c r="E2636" i="3"/>
  <c r="D2557" i="3"/>
  <c r="D2614" i="3"/>
  <c r="D1171" i="3"/>
  <c r="E104" i="3"/>
  <c r="E602" i="3"/>
  <c r="E2195" i="3"/>
  <c r="E2312" i="3"/>
  <c r="D177" i="3"/>
  <c r="E902" i="3"/>
  <c r="E1173" i="3"/>
  <c r="E1588" i="3"/>
  <c r="E1634" i="3"/>
  <c r="D1680" i="3"/>
  <c r="E1702" i="3"/>
  <c r="E1761" i="3"/>
  <c r="E1842" i="3"/>
  <c r="E2349" i="3"/>
  <c r="D2467" i="3"/>
  <c r="E159" i="3"/>
  <c r="D355" i="3"/>
  <c r="D401" i="3"/>
  <c r="E472" i="3"/>
  <c r="D541" i="3"/>
  <c r="E1018" i="3"/>
  <c r="D1192" i="3"/>
  <c r="D1354" i="3"/>
  <c r="E1503" i="3"/>
  <c r="D2176" i="3"/>
  <c r="D2555" i="3"/>
  <c r="E2564" i="3"/>
  <c r="D2663" i="3"/>
  <c r="D1551" i="3"/>
  <c r="E1666" i="3"/>
  <c r="E1721" i="3"/>
  <c r="D21" i="3"/>
  <c r="E682" i="3"/>
  <c r="E1275" i="3"/>
  <c r="E1644" i="3"/>
  <c r="D2038" i="3"/>
  <c r="D2477" i="3"/>
  <c r="H2690" i="6"/>
  <c r="E232" i="3"/>
  <c r="D580" i="3"/>
  <c r="E953" i="3"/>
  <c r="E1104" i="3"/>
  <c r="E1406" i="3"/>
  <c r="E2074" i="3"/>
  <c r="E2293" i="3"/>
  <c r="D2549" i="3"/>
  <c r="D2568" i="3"/>
  <c r="G2598" i="6"/>
  <c r="D164" i="3"/>
  <c r="E862" i="3"/>
  <c r="E2623" i="3"/>
  <c r="F2538" i="6"/>
  <c r="D1071" i="3"/>
  <c r="E1464" i="3"/>
  <c r="E2492" i="3"/>
  <c r="G2403" i="6"/>
  <c r="E398" i="3"/>
  <c r="E617" i="3"/>
  <c r="D979" i="3"/>
  <c r="E2203" i="3"/>
  <c r="F2312" i="6"/>
  <c r="E235" i="3"/>
  <c r="D665" i="3"/>
  <c r="D1247" i="3"/>
  <c r="E1409" i="3"/>
  <c r="E1489" i="3"/>
  <c r="G2166" i="6"/>
  <c r="D87" i="3"/>
  <c r="D167" i="3"/>
  <c r="D247" i="3"/>
  <c r="E807" i="3"/>
  <c r="D1341" i="3"/>
  <c r="E2184" i="3"/>
  <c r="E2583" i="3"/>
  <c r="F1902" i="6"/>
  <c r="D224" i="3"/>
  <c r="D397" i="3"/>
  <c r="E484" i="3"/>
  <c r="D610" i="3"/>
  <c r="E691" i="3"/>
  <c r="E711" i="3"/>
  <c r="D870" i="3"/>
  <c r="E997" i="3"/>
  <c r="D1007" i="3"/>
  <c r="D1103" i="3"/>
  <c r="D1120" i="3"/>
  <c r="D1416" i="3"/>
  <c r="D1592" i="3"/>
  <c r="D1720" i="3"/>
  <c r="D1753" i="3"/>
  <c r="D1795" i="3"/>
  <c r="E1935" i="3"/>
  <c r="E2202" i="3"/>
  <c r="D2391" i="3"/>
  <c r="E2471" i="3"/>
  <c r="E96" i="3"/>
  <c r="D277" i="3"/>
  <c r="E377" i="3"/>
  <c r="E388" i="3"/>
  <c r="E591" i="3"/>
  <c r="E735" i="3"/>
  <c r="E746" i="3"/>
  <c r="E882" i="3"/>
  <c r="D959" i="3"/>
  <c r="D968" i="3"/>
  <c r="D1121" i="3"/>
  <c r="D1153" i="3"/>
  <c r="E1239" i="3"/>
  <c r="D1391" i="3"/>
  <c r="E1400" i="3"/>
  <c r="E1543" i="3"/>
  <c r="D1575" i="3"/>
  <c r="E1658" i="3"/>
  <c r="E1786" i="3"/>
  <c r="E1849" i="3"/>
  <c r="D1870" i="3"/>
  <c r="E2371" i="3"/>
  <c r="D2415" i="3"/>
  <c r="E2542" i="3"/>
  <c r="E2579" i="3"/>
  <c r="D140" i="3"/>
  <c r="E257" i="3"/>
  <c r="E445" i="3"/>
  <c r="E674" i="3"/>
  <c r="D705" i="3"/>
  <c r="E928" i="3"/>
  <c r="D960" i="3"/>
  <c r="D1097" i="3"/>
  <c r="D1166" i="3"/>
  <c r="D1307" i="3"/>
  <c r="E1339" i="3"/>
  <c r="E1348" i="3"/>
  <c r="E1401" i="3"/>
  <c r="D1472" i="3"/>
  <c r="D1576" i="3"/>
  <c r="E1629" i="3"/>
  <c r="D1713" i="3"/>
  <c r="D1850" i="3"/>
  <c r="E1883" i="3"/>
  <c r="E2064" i="3"/>
  <c r="E2603" i="3"/>
  <c r="E593" i="3"/>
  <c r="E695" i="3"/>
  <c r="D970" i="3"/>
  <c r="D1011" i="3"/>
  <c r="D1105" i="3"/>
  <c r="E1393" i="3"/>
  <c r="D1454" i="3"/>
  <c r="D1514" i="3"/>
  <c r="E1535" i="3"/>
  <c r="D1703" i="3"/>
  <c r="D2166" i="3"/>
  <c r="E31" i="3"/>
  <c r="D292" i="3"/>
  <c r="E533" i="3"/>
  <c r="E574" i="3"/>
  <c r="D646" i="3"/>
  <c r="E686" i="3"/>
  <c r="D728" i="3"/>
  <c r="D919" i="3"/>
  <c r="D961" i="3"/>
  <c r="D992" i="3"/>
  <c r="E1568" i="3"/>
  <c r="E1821" i="3"/>
  <c r="E1930" i="3"/>
  <c r="E2056" i="3"/>
  <c r="E2146" i="3"/>
  <c r="E2563" i="3"/>
  <c r="E111" i="3"/>
  <c r="E154" i="3"/>
  <c r="D469" i="3"/>
  <c r="D637" i="3"/>
  <c r="E1299" i="3"/>
  <c r="D1309" i="3"/>
  <c r="E1394" i="3"/>
  <c r="D1833" i="3"/>
  <c r="D11" i="3"/>
  <c r="D123" i="3"/>
  <c r="E185" i="3"/>
  <c r="D304" i="3"/>
  <c r="E327" i="3"/>
  <c r="E338" i="3"/>
  <c r="E349" i="3"/>
  <c r="D448" i="3"/>
  <c r="D566" i="3"/>
  <c r="D658" i="3"/>
  <c r="E1012" i="3"/>
  <c r="E1045" i="3"/>
  <c r="E1078" i="3"/>
  <c r="D1117" i="3"/>
  <c r="D1333" i="3"/>
  <c r="E1413" i="3"/>
  <c r="D1611" i="3"/>
  <c r="E1769" i="3"/>
  <c r="E1966" i="3"/>
  <c r="E2147" i="3"/>
  <c r="D2158" i="3"/>
  <c r="E2321" i="3"/>
  <c r="E2615" i="3"/>
  <c r="D135" i="3"/>
  <c r="E176" i="3"/>
  <c r="E242" i="3"/>
  <c r="D502" i="3"/>
  <c r="D628" i="3"/>
  <c r="D709" i="3"/>
  <c r="E1201" i="3"/>
  <c r="E1633" i="3"/>
  <c r="E1654" i="3"/>
  <c r="E1911" i="3"/>
  <c r="D2058" i="3"/>
  <c r="E2079" i="3"/>
  <c r="D2102" i="3"/>
  <c r="E2300" i="3"/>
  <c r="E2548" i="3"/>
  <c r="E2556" i="3"/>
  <c r="D262" i="3"/>
  <c r="E461" i="3"/>
  <c r="E567" i="3"/>
  <c r="E1006" i="3"/>
  <c r="E1108" i="3"/>
  <c r="E1128" i="3"/>
  <c r="D1139" i="3"/>
  <c r="E1150" i="3"/>
  <c r="D1256" i="3"/>
  <c r="E1529" i="3"/>
  <c r="E1561" i="3"/>
  <c r="E1846" i="3"/>
  <c r="E1967" i="3"/>
  <c r="D2221" i="3"/>
  <c r="G447" i="6"/>
  <c r="G447" i="7"/>
  <c r="G442" i="6"/>
  <c r="G442" i="7"/>
  <c r="F254" i="6"/>
  <c r="F254" i="7"/>
  <c r="H281" i="6"/>
  <c r="H281" i="7"/>
  <c r="G288" i="6"/>
  <c r="G288" i="7"/>
  <c r="H293" i="6"/>
  <c r="H293" i="7"/>
  <c r="I298" i="6"/>
  <c r="I298" i="7"/>
  <c r="G300" i="6"/>
  <c r="G300" i="7"/>
  <c r="F302" i="6"/>
  <c r="F302" i="7"/>
  <c r="H305" i="6"/>
  <c r="H305" i="7"/>
  <c r="I310" i="6"/>
  <c r="I310" i="7"/>
  <c r="G312" i="6"/>
  <c r="G312" i="7"/>
  <c r="F314" i="6"/>
  <c r="F314" i="7"/>
  <c r="H317" i="6"/>
  <c r="H317" i="7"/>
  <c r="I322" i="6"/>
  <c r="I322" i="7"/>
  <c r="G324" i="6"/>
  <c r="G324" i="7"/>
  <c r="F326" i="6"/>
  <c r="F326" i="7"/>
  <c r="H329" i="6"/>
  <c r="H329" i="7"/>
  <c r="I334" i="6"/>
  <c r="I334" i="7"/>
  <c r="G336" i="6"/>
  <c r="G336" i="7"/>
  <c r="F338" i="6"/>
  <c r="F338" i="7"/>
  <c r="I339" i="6"/>
  <c r="I339" i="7"/>
  <c r="G341" i="6"/>
  <c r="G341" i="7"/>
  <c r="F343" i="6"/>
  <c r="F343" i="7"/>
  <c r="H346" i="6"/>
  <c r="H346" i="7"/>
  <c r="I351" i="6"/>
  <c r="I351" i="7"/>
  <c r="G353" i="6"/>
  <c r="G353" i="7"/>
  <c r="F355" i="6"/>
  <c r="F355" i="7"/>
  <c r="H358" i="6"/>
  <c r="H358" i="7"/>
  <c r="I363" i="6"/>
  <c r="I363" i="7"/>
  <c r="G365" i="6"/>
  <c r="G365" i="7"/>
  <c r="F367" i="6"/>
  <c r="F367" i="7"/>
  <c r="H370" i="6"/>
  <c r="H370" i="7"/>
  <c r="I375" i="6"/>
  <c r="I375" i="7"/>
  <c r="G377" i="6"/>
  <c r="G377" i="7"/>
  <c r="F379" i="6"/>
  <c r="F379" i="7"/>
  <c r="H382" i="6"/>
  <c r="H382" i="7"/>
  <c r="I387" i="6"/>
  <c r="I387" i="7"/>
  <c r="G389" i="6"/>
  <c r="G389" i="7"/>
  <c r="F391" i="6"/>
  <c r="F391" i="7"/>
  <c r="H394" i="6"/>
  <c r="H394" i="7"/>
  <c r="I399" i="6"/>
  <c r="I399" i="7"/>
  <c r="G401" i="6"/>
  <c r="G401" i="7"/>
  <c r="F403" i="6"/>
  <c r="F403" i="7"/>
  <c r="H406" i="6"/>
  <c r="H406" i="7"/>
  <c r="I411" i="6"/>
  <c r="I411" i="7"/>
  <c r="G413" i="6"/>
  <c r="G413" i="7"/>
  <c r="F415" i="6"/>
  <c r="F415" i="7"/>
  <c r="H418" i="6"/>
  <c r="H418" i="7"/>
  <c r="I423" i="6"/>
  <c r="I423" i="7"/>
  <c r="G425" i="6"/>
  <c r="G425" i="7"/>
  <c r="F427" i="6"/>
  <c r="F427" i="7"/>
  <c r="H430" i="6"/>
  <c r="H430" i="7"/>
  <c r="I435" i="6"/>
  <c r="I435" i="7"/>
  <c r="I202" i="6"/>
  <c r="I202" i="7"/>
  <c r="I214" i="6"/>
  <c r="I214" i="7"/>
  <c r="F242" i="6"/>
  <c r="F242" i="7"/>
  <c r="F266" i="6"/>
  <c r="F266" i="7"/>
  <c r="I274" i="6"/>
  <c r="I274" i="7"/>
  <c r="G276" i="6"/>
  <c r="G276" i="7"/>
  <c r="F278" i="6"/>
  <c r="F278" i="7"/>
  <c r="I286" i="6"/>
  <c r="I286" i="7"/>
  <c r="F290" i="6"/>
  <c r="F290" i="7"/>
  <c r="F20" i="6"/>
  <c r="F20" i="7"/>
  <c r="O20" i="7" s="1"/>
  <c r="G22" i="6"/>
  <c r="G22" i="7"/>
  <c r="F32" i="6"/>
  <c r="F32" i="7"/>
  <c r="O32" i="7" s="1"/>
  <c r="G34" i="6"/>
  <c r="G34" i="7"/>
  <c r="F44" i="6"/>
  <c r="F44" i="7"/>
  <c r="O44" i="7" s="1"/>
  <c r="G46" i="6"/>
  <c r="G46" i="7"/>
  <c r="F51" i="6"/>
  <c r="F51" i="7"/>
  <c r="O51" i="7" s="1"/>
  <c r="F53" i="6"/>
  <c r="F53" i="7"/>
  <c r="O53" i="7" s="1"/>
  <c r="F55" i="6"/>
  <c r="F55" i="7"/>
  <c r="O55" i="7" s="1"/>
  <c r="F57" i="6"/>
  <c r="F57" i="7"/>
  <c r="O57" i="7" s="1"/>
  <c r="F59" i="6"/>
  <c r="F59" i="7"/>
  <c r="O59" i="7" s="1"/>
  <c r="F61" i="6"/>
  <c r="F61" i="7"/>
  <c r="O61" i="7" s="1"/>
  <c r="F63" i="6"/>
  <c r="F63" i="7"/>
  <c r="O63" i="7" s="1"/>
  <c r="F65" i="6"/>
  <c r="F65" i="7"/>
  <c r="O65" i="7" s="1"/>
  <c r="F67" i="6"/>
  <c r="F67" i="7"/>
  <c r="O67" i="7" s="1"/>
  <c r="F83" i="6"/>
  <c r="F83" i="7"/>
  <c r="O83" i="7" s="1"/>
  <c r="F85" i="6"/>
  <c r="F85" i="7"/>
  <c r="O85" i="7" s="1"/>
  <c r="F87" i="6"/>
  <c r="F87" i="7"/>
  <c r="O87" i="7" s="1"/>
  <c r="F89" i="6"/>
  <c r="F89" i="7"/>
  <c r="O89" i="7" s="1"/>
  <c r="F91" i="6"/>
  <c r="F91" i="7"/>
  <c r="O91" i="7" s="1"/>
  <c r="F107" i="6"/>
  <c r="F107" i="7"/>
  <c r="O107" i="7" s="1"/>
  <c r="F109" i="6"/>
  <c r="F109" i="7"/>
  <c r="O109" i="7" s="1"/>
  <c r="F111" i="6"/>
  <c r="F111" i="7"/>
  <c r="O111" i="7" s="1"/>
  <c r="F113" i="6"/>
  <c r="F113" i="7"/>
  <c r="O113" i="7" s="1"/>
  <c r="F115" i="6"/>
  <c r="F115" i="7"/>
  <c r="O115" i="7" s="1"/>
  <c r="F131" i="6"/>
  <c r="F131" i="7"/>
  <c r="O131" i="7" s="1"/>
  <c r="F133" i="6"/>
  <c r="F133" i="7"/>
  <c r="O133" i="7" s="1"/>
  <c r="F135" i="6"/>
  <c r="F135" i="7"/>
  <c r="O135" i="7" s="1"/>
  <c r="F137" i="6"/>
  <c r="F137" i="7"/>
  <c r="O137" i="7" s="1"/>
  <c r="F139" i="6"/>
  <c r="F139" i="7"/>
  <c r="O139" i="7" s="1"/>
  <c r="F155" i="6"/>
  <c r="F155" i="7"/>
  <c r="O155" i="7" s="1"/>
  <c r="F157" i="6"/>
  <c r="F157" i="7"/>
  <c r="O157" i="7" s="1"/>
  <c r="F159" i="6"/>
  <c r="F159" i="7"/>
  <c r="O159" i="7" s="1"/>
  <c r="F161" i="6"/>
  <c r="F161" i="7"/>
  <c r="O161" i="7" s="1"/>
  <c r="F163" i="6"/>
  <c r="F163" i="7"/>
  <c r="O163" i="7" s="1"/>
  <c r="I481" i="6"/>
  <c r="I481" i="7"/>
  <c r="G529" i="6"/>
  <c r="G529" i="7"/>
  <c r="F43" i="6"/>
  <c r="F43" i="7"/>
  <c r="O43" i="7" s="1"/>
  <c r="F36" i="6"/>
  <c r="F36" i="7"/>
  <c r="O36" i="7" s="1"/>
  <c r="G38" i="6"/>
  <c r="G38" i="7"/>
  <c r="F48" i="6"/>
  <c r="F48" i="7"/>
  <c r="O48" i="7" s="1"/>
  <c r="G52" i="6"/>
  <c r="G52" i="7"/>
  <c r="G56" i="6"/>
  <c r="G56" i="7"/>
  <c r="G60" i="6"/>
  <c r="G60" i="7"/>
  <c r="G64" i="6"/>
  <c r="G64" i="7"/>
  <c r="G94" i="6"/>
  <c r="G94" i="7"/>
  <c r="G118" i="6"/>
  <c r="G118" i="7"/>
  <c r="G142" i="6"/>
  <c r="G142" i="7"/>
  <c r="I270" i="6"/>
  <c r="I270" i="7"/>
  <c r="I407" i="6"/>
  <c r="I407" i="7"/>
  <c r="G409" i="6"/>
  <c r="G409" i="7"/>
  <c r="F411" i="6"/>
  <c r="F411" i="7"/>
  <c r="H414" i="6"/>
  <c r="H414" i="7"/>
  <c r="I419" i="6"/>
  <c r="I419" i="7"/>
  <c r="G421" i="6"/>
  <c r="G421" i="7"/>
  <c r="F423" i="6"/>
  <c r="F423" i="7"/>
  <c r="H426" i="6"/>
  <c r="H426" i="7"/>
  <c r="I431" i="6"/>
  <c r="I431" i="7"/>
  <c r="G433" i="6"/>
  <c r="G433" i="7"/>
  <c r="F435" i="6"/>
  <c r="F435" i="7"/>
  <c r="H438" i="6"/>
  <c r="H438" i="7"/>
  <c r="F440" i="6"/>
  <c r="F440" i="7"/>
  <c r="H443" i="6"/>
  <c r="H443" i="7"/>
  <c r="F445" i="6"/>
  <c r="F445" i="7"/>
  <c r="H448" i="6"/>
  <c r="H448" i="7"/>
  <c r="I453" i="6"/>
  <c r="I453" i="7"/>
  <c r="G455" i="6"/>
  <c r="G455" i="7"/>
  <c r="F457" i="6"/>
  <c r="F457" i="7"/>
  <c r="H460" i="6"/>
  <c r="H460" i="7"/>
  <c r="I465" i="6"/>
  <c r="I465" i="7"/>
  <c r="G467" i="6"/>
  <c r="G467" i="7"/>
  <c r="F469" i="6"/>
  <c r="F469" i="7"/>
  <c r="H472" i="6"/>
  <c r="H472" i="7"/>
  <c r="I477" i="6"/>
  <c r="I477" i="7"/>
  <c r="G479" i="6"/>
  <c r="G479" i="7"/>
  <c r="F481" i="6"/>
  <c r="F481" i="7"/>
  <c r="H484" i="6"/>
  <c r="H484" i="7"/>
  <c r="H489" i="6"/>
  <c r="H489" i="7"/>
  <c r="F491" i="6"/>
  <c r="F491" i="7"/>
  <c r="H494" i="6"/>
  <c r="H494" i="7"/>
  <c r="I499" i="6"/>
  <c r="I499" i="7"/>
  <c r="G501" i="6"/>
  <c r="G501" i="7"/>
  <c r="F503" i="6"/>
  <c r="F503" i="7"/>
  <c r="H506" i="6"/>
  <c r="H506" i="7"/>
  <c r="I511" i="6"/>
  <c r="I511" i="7"/>
  <c r="G513" i="6"/>
  <c r="G513" i="7"/>
  <c r="F515" i="6"/>
  <c r="F515" i="7"/>
  <c r="H518" i="6"/>
  <c r="H518" i="7"/>
  <c r="I523" i="6"/>
  <c r="I523" i="7"/>
  <c r="G525" i="6"/>
  <c r="G525" i="7"/>
  <c r="F527" i="6"/>
  <c r="F527" i="7"/>
  <c r="H530" i="6"/>
  <c r="H530" i="7"/>
  <c r="I535" i="6"/>
  <c r="I535" i="7"/>
  <c r="G537" i="6"/>
  <c r="G537" i="7"/>
  <c r="F539" i="6"/>
  <c r="F539" i="7"/>
  <c r="H542" i="6"/>
  <c r="H542" i="7"/>
  <c r="I547" i="6"/>
  <c r="I547" i="7"/>
  <c r="G549" i="6"/>
  <c r="G549" i="7"/>
  <c r="F551" i="6"/>
  <c r="F551" i="7"/>
  <c r="H554" i="6"/>
  <c r="H554" i="7"/>
  <c r="I559" i="6"/>
  <c r="I559" i="7"/>
  <c r="G561" i="6"/>
  <c r="G561" i="7"/>
  <c r="F563" i="6"/>
  <c r="F563" i="7"/>
  <c r="H566" i="6"/>
  <c r="H566" i="7"/>
  <c r="I571" i="6"/>
  <c r="I571" i="7"/>
  <c r="G573" i="6"/>
  <c r="G573" i="7"/>
  <c r="F575" i="6"/>
  <c r="F575" i="7"/>
  <c r="I576" i="6"/>
  <c r="I576" i="7"/>
  <c r="G578" i="6"/>
  <c r="G578" i="7"/>
  <c r="F580" i="6"/>
  <c r="F580" i="7"/>
  <c r="H583" i="6"/>
  <c r="H583" i="7"/>
  <c r="I588" i="6"/>
  <c r="I588" i="7"/>
  <c r="G590" i="6"/>
  <c r="G590" i="7"/>
  <c r="F592" i="6"/>
  <c r="F592" i="7"/>
  <c r="H595" i="6"/>
  <c r="H595" i="7"/>
  <c r="I600" i="6"/>
  <c r="I600" i="7"/>
  <c r="G602" i="6"/>
  <c r="G602" i="7"/>
  <c r="F604" i="6"/>
  <c r="F604" i="7"/>
  <c r="I605" i="6"/>
  <c r="I605" i="7"/>
  <c r="G607" i="6"/>
  <c r="G607" i="7"/>
  <c r="F609" i="6"/>
  <c r="F609" i="7"/>
  <c r="I610" i="6"/>
  <c r="I610" i="7"/>
  <c r="G612" i="6"/>
  <c r="G612" i="7"/>
  <c r="F614" i="6"/>
  <c r="F614" i="7"/>
  <c r="H617" i="6"/>
  <c r="H617" i="7"/>
  <c r="I622" i="6"/>
  <c r="I622" i="7"/>
  <c r="G624" i="6"/>
  <c r="G624" i="7"/>
  <c r="F626" i="6"/>
  <c r="F626" i="7"/>
  <c r="H629" i="6"/>
  <c r="H629" i="7"/>
  <c r="I634" i="6"/>
  <c r="I634" i="7"/>
  <c r="G636" i="6"/>
  <c r="G636" i="7"/>
  <c r="F638" i="6"/>
  <c r="F638" i="7"/>
  <c r="H641" i="6"/>
  <c r="H641" i="7"/>
  <c r="I646" i="6"/>
  <c r="I646" i="7"/>
  <c r="G648" i="6"/>
  <c r="G648" i="7"/>
  <c r="F650" i="6"/>
  <c r="F650" i="7"/>
  <c r="H653" i="6"/>
  <c r="H653" i="7"/>
  <c r="I658" i="6"/>
  <c r="I658" i="7"/>
  <c r="G660" i="6"/>
  <c r="G660" i="7"/>
  <c r="F662" i="6"/>
  <c r="F662" i="7"/>
  <c r="H665" i="6"/>
  <c r="H665" i="7"/>
  <c r="I670" i="6"/>
  <c r="I670" i="7"/>
  <c r="G672" i="6"/>
  <c r="G672" i="7"/>
  <c r="F674" i="6"/>
  <c r="F674" i="7"/>
  <c r="G677" i="6"/>
  <c r="G677" i="7"/>
  <c r="F679" i="6"/>
  <c r="F679" i="7"/>
  <c r="H682" i="6"/>
  <c r="H682" i="7"/>
  <c r="I687" i="6"/>
  <c r="I687" i="7"/>
  <c r="G689" i="6"/>
  <c r="G689" i="7"/>
  <c r="F691" i="6"/>
  <c r="F691" i="7"/>
  <c r="H694" i="6"/>
  <c r="H694" i="7"/>
  <c r="I699" i="6"/>
  <c r="I699" i="7"/>
  <c r="G701" i="6"/>
  <c r="G701" i="7"/>
  <c r="F703" i="6"/>
  <c r="F703" i="7"/>
  <c r="H706" i="6"/>
  <c r="H706" i="7"/>
  <c r="I711" i="6"/>
  <c r="I711" i="7"/>
  <c r="G713" i="6"/>
  <c r="G713" i="7"/>
  <c r="F715" i="6"/>
  <c r="F715" i="7"/>
  <c r="H718" i="6"/>
  <c r="H718" i="7"/>
  <c r="I723" i="6"/>
  <c r="I723" i="7"/>
  <c r="G725" i="6"/>
  <c r="G725" i="7"/>
  <c r="F727" i="6"/>
  <c r="F727" i="7"/>
  <c r="H730" i="6"/>
  <c r="H730" i="7"/>
  <c r="I735" i="6"/>
  <c r="I735" i="7"/>
  <c r="G737" i="6"/>
  <c r="G737" i="7"/>
  <c r="F739" i="6"/>
  <c r="F739" i="7"/>
  <c r="H742" i="6"/>
  <c r="H742" i="7"/>
  <c r="I747" i="6"/>
  <c r="I747" i="7"/>
  <c r="G749" i="6"/>
  <c r="G749" i="7"/>
  <c r="F751" i="6"/>
  <c r="F751" i="7"/>
  <c r="H754" i="6"/>
  <c r="H754" i="7"/>
  <c r="I759" i="6"/>
  <c r="I759" i="7"/>
  <c r="G761" i="6"/>
  <c r="G761" i="7"/>
  <c r="F763" i="6"/>
  <c r="F763" i="7"/>
  <c r="H766" i="6"/>
  <c r="H766" i="7"/>
  <c r="I771" i="6"/>
  <c r="I771" i="7"/>
  <c r="G773" i="6"/>
  <c r="G773" i="7"/>
  <c r="F775" i="6"/>
  <c r="F775" i="7"/>
  <c r="H778" i="6"/>
  <c r="H778" i="7"/>
  <c r="I783" i="6"/>
  <c r="I783" i="7"/>
  <c r="G785" i="6"/>
  <c r="G785" i="7"/>
  <c r="F787" i="6"/>
  <c r="F787" i="7"/>
  <c r="H790" i="6"/>
  <c r="H790" i="7"/>
  <c r="I795" i="6"/>
  <c r="I795" i="7"/>
  <c r="G797" i="6"/>
  <c r="G797" i="7"/>
  <c r="F799" i="6"/>
  <c r="F799" i="7"/>
  <c r="H802" i="6"/>
  <c r="H802" i="7"/>
  <c r="I807" i="6"/>
  <c r="I807" i="7"/>
  <c r="G809" i="6"/>
  <c r="G809" i="7"/>
  <c r="F811" i="6"/>
  <c r="F811" i="7"/>
  <c r="I884" i="6"/>
  <c r="I884" i="7"/>
  <c r="G898" i="6"/>
  <c r="G898" i="7"/>
  <c r="H903" i="6"/>
  <c r="H903" i="7"/>
  <c r="I908" i="6"/>
  <c r="I908" i="7"/>
  <c r="I920" i="6"/>
  <c r="I920" i="7"/>
  <c r="G922" i="6"/>
  <c r="G922" i="7"/>
  <c r="H927" i="6"/>
  <c r="H927" i="7"/>
  <c r="H939" i="6"/>
  <c r="H939" i="7"/>
  <c r="I944" i="6"/>
  <c r="I944" i="7"/>
  <c r="G946" i="6"/>
  <c r="G946" i="7"/>
  <c r="I956" i="6"/>
  <c r="I956" i="7"/>
  <c r="G958" i="6"/>
  <c r="G958" i="7"/>
  <c r="H963" i="6"/>
  <c r="H963" i="7"/>
  <c r="H975" i="6"/>
  <c r="H975" i="7"/>
  <c r="I980" i="6"/>
  <c r="I980" i="7"/>
  <c r="G982" i="6"/>
  <c r="G982" i="7"/>
  <c r="G994" i="6"/>
  <c r="G994" i="7"/>
  <c r="H999" i="6"/>
  <c r="H999" i="7"/>
  <c r="I1004" i="6"/>
  <c r="I1004" i="7"/>
  <c r="I1028" i="6"/>
  <c r="I1028" i="7"/>
  <c r="G1030" i="6"/>
  <c r="G1030" i="7"/>
  <c r="F1032" i="6"/>
  <c r="F1032" i="7"/>
  <c r="H1035" i="6"/>
  <c r="H1035" i="7"/>
  <c r="I1040" i="6"/>
  <c r="I1040" i="7"/>
  <c r="G1042" i="6"/>
  <c r="G1042" i="7"/>
  <c r="F1044" i="6"/>
  <c r="F1044" i="7"/>
  <c r="H1047" i="6"/>
  <c r="H1047" i="7"/>
  <c r="I1052" i="6"/>
  <c r="I1052" i="7"/>
  <c r="G1054" i="6"/>
  <c r="G1054" i="7"/>
  <c r="F1056" i="6"/>
  <c r="F1056" i="7"/>
  <c r="H1059" i="6"/>
  <c r="H1059" i="7"/>
  <c r="I1064" i="6"/>
  <c r="I1064" i="7"/>
  <c r="G1066" i="6"/>
  <c r="G1066" i="7"/>
  <c r="F1068" i="6"/>
  <c r="F1068" i="7"/>
  <c r="H1071" i="6"/>
  <c r="H1071" i="7"/>
  <c r="I1076" i="6"/>
  <c r="I1076" i="7"/>
  <c r="G1078" i="6"/>
  <c r="G1078" i="7"/>
  <c r="F1080" i="6"/>
  <c r="F1080" i="7"/>
  <c r="H1083" i="6"/>
  <c r="H1083" i="7"/>
  <c r="I1088" i="6"/>
  <c r="I1088" i="7"/>
  <c r="G1090" i="6"/>
  <c r="G1090" i="7"/>
  <c r="F1092" i="6"/>
  <c r="F1092" i="7"/>
  <c r="H1095" i="6"/>
  <c r="H1095" i="7"/>
  <c r="I1100" i="6"/>
  <c r="I1100" i="7"/>
  <c r="G1102" i="6"/>
  <c r="G1102" i="7"/>
  <c r="F1104" i="6"/>
  <c r="F1104" i="7"/>
  <c r="H1107" i="6"/>
  <c r="H1107" i="7"/>
  <c r="I1112" i="6"/>
  <c r="I1112" i="7"/>
  <c r="G1114" i="6"/>
  <c r="G1114" i="7"/>
  <c r="F1116" i="6"/>
  <c r="F1116" i="7"/>
  <c r="H1119" i="6"/>
  <c r="H1119" i="7"/>
  <c r="I1124" i="6"/>
  <c r="I1124" i="7"/>
  <c r="G1126" i="6"/>
  <c r="G1126" i="7"/>
  <c r="F1128" i="6"/>
  <c r="F1128" i="7"/>
  <c r="H1131" i="6"/>
  <c r="H1131" i="7"/>
  <c r="I1136" i="6"/>
  <c r="I1136" i="7"/>
  <c r="G1138" i="6"/>
  <c r="G1138" i="7"/>
  <c r="F1140" i="6"/>
  <c r="F1140" i="7"/>
  <c r="H1143" i="6"/>
  <c r="H1143" i="7"/>
  <c r="I1148" i="6"/>
  <c r="I1148" i="7"/>
  <c r="F1152" i="6"/>
  <c r="F1152" i="7"/>
  <c r="F1164" i="6"/>
  <c r="F1164" i="7"/>
  <c r="G1306" i="6"/>
  <c r="G1306" i="7"/>
  <c r="F1308" i="6"/>
  <c r="F1308" i="7"/>
  <c r="H1311" i="6"/>
  <c r="H1311" i="7"/>
  <c r="I1316" i="6"/>
  <c r="I1316" i="7"/>
  <c r="G1318" i="6"/>
  <c r="G1318" i="7"/>
  <c r="F1320" i="6"/>
  <c r="F1320" i="7"/>
  <c r="H1323" i="6"/>
  <c r="H1323" i="7"/>
  <c r="I1328" i="6"/>
  <c r="I1328" i="7"/>
  <c r="G1330" i="6"/>
  <c r="G1330" i="7"/>
  <c r="H1335" i="6"/>
  <c r="H1335" i="7"/>
  <c r="G1342" i="6"/>
  <c r="G1342" i="7"/>
  <c r="H1347" i="6"/>
  <c r="H1347" i="7"/>
  <c r="G1354" i="6"/>
  <c r="G1354" i="7"/>
  <c r="H1359" i="6"/>
  <c r="H1359" i="7"/>
  <c r="G1366" i="6"/>
  <c r="G1366" i="7"/>
  <c r="H1371" i="6"/>
  <c r="H1371" i="7"/>
  <c r="G1378" i="6"/>
  <c r="G1378" i="7"/>
  <c r="H1383" i="6"/>
  <c r="H1383" i="7"/>
  <c r="G1390" i="6"/>
  <c r="G1390" i="7"/>
  <c r="H1395" i="6"/>
  <c r="H1395" i="7"/>
  <c r="G1402" i="6"/>
  <c r="G1402" i="7"/>
  <c r="H1407" i="6"/>
  <c r="H1407" i="7"/>
  <c r="G1414" i="6"/>
  <c r="G1414" i="7"/>
  <c r="H1419" i="6"/>
  <c r="H1419" i="7"/>
  <c r="G1426" i="6"/>
  <c r="G1426" i="7"/>
  <c r="H1431" i="6"/>
  <c r="H1431" i="7"/>
  <c r="G1438" i="6"/>
  <c r="G1438" i="7"/>
  <c r="G1450" i="6"/>
  <c r="G1450" i="7"/>
  <c r="G1462" i="6"/>
  <c r="G1462" i="7"/>
  <c r="G1474" i="6"/>
  <c r="G1474" i="7"/>
  <c r="G1486" i="6"/>
  <c r="G1486" i="7"/>
  <c r="G1498" i="6"/>
  <c r="G1498" i="7"/>
  <c r="H1503" i="6"/>
  <c r="H1503" i="7"/>
  <c r="G1510" i="6"/>
  <c r="G1510" i="7"/>
  <c r="F449" i="6"/>
  <c r="F449" i="7"/>
  <c r="G459" i="6"/>
  <c r="G459" i="7"/>
  <c r="F473" i="6"/>
  <c r="F473" i="7"/>
  <c r="F485" i="6"/>
  <c r="F485" i="7"/>
  <c r="I515" i="6"/>
  <c r="I515" i="7"/>
  <c r="H546" i="6"/>
  <c r="H546" i="7"/>
  <c r="F11" i="6"/>
  <c r="F11" i="7"/>
  <c r="O11" i="7" s="1"/>
  <c r="F31" i="6"/>
  <c r="F31" i="7"/>
  <c r="O31" i="7" s="1"/>
  <c r="G45" i="6"/>
  <c r="G45" i="7"/>
  <c r="F19" i="6"/>
  <c r="F19" i="7"/>
  <c r="O19" i="7" s="1"/>
  <c r="F24" i="6"/>
  <c r="F24" i="7"/>
  <c r="O24" i="7" s="1"/>
  <c r="G26" i="6"/>
  <c r="G26" i="7"/>
  <c r="G50" i="6"/>
  <c r="G50" i="7"/>
  <c r="G54" i="6"/>
  <c r="G54" i="7"/>
  <c r="G58" i="6"/>
  <c r="G58" i="7"/>
  <c r="G62" i="6"/>
  <c r="G62" i="7"/>
  <c r="G166" i="6"/>
  <c r="G166" i="7"/>
  <c r="I205" i="6"/>
  <c r="I205" i="7"/>
  <c r="F269" i="6"/>
  <c r="F269" i="7"/>
  <c r="F293" i="6"/>
  <c r="F293" i="7"/>
  <c r="I301" i="6"/>
  <c r="I301" i="7"/>
  <c r="G303" i="6"/>
  <c r="G303" i="7"/>
  <c r="F305" i="6"/>
  <c r="F305" i="7"/>
  <c r="I313" i="6"/>
  <c r="I313" i="7"/>
  <c r="G315" i="6"/>
  <c r="G315" i="7"/>
  <c r="F317" i="6"/>
  <c r="F317" i="7"/>
  <c r="I325" i="6"/>
  <c r="I325" i="7"/>
  <c r="G327" i="6"/>
  <c r="G327" i="7"/>
  <c r="F329" i="6"/>
  <c r="F329" i="7"/>
  <c r="I337" i="6"/>
  <c r="I337" i="7"/>
  <c r="I342" i="6"/>
  <c r="I342" i="7"/>
  <c r="G344" i="6"/>
  <c r="G344" i="7"/>
  <c r="F346" i="6"/>
  <c r="F346" i="7"/>
  <c r="I354" i="6"/>
  <c r="I354" i="7"/>
  <c r="G356" i="6"/>
  <c r="G356" i="7"/>
  <c r="F358" i="6"/>
  <c r="F358" i="7"/>
  <c r="I366" i="6"/>
  <c r="I366" i="7"/>
  <c r="G368" i="6"/>
  <c r="G368" i="7"/>
  <c r="F370" i="6"/>
  <c r="F370" i="7"/>
  <c r="I378" i="6"/>
  <c r="I378" i="7"/>
  <c r="G380" i="6"/>
  <c r="G380" i="7"/>
  <c r="F382" i="6"/>
  <c r="F382" i="7"/>
  <c r="H385" i="6"/>
  <c r="H385" i="7"/>
  <c r="I390" i="6"/>
  <c r="I390" i="7"/>
  <c r="G392" i="6"/>
  <c r="G392" i="7"/>
  <c r="F394" i="6"/>
  <c r="F394" i="7"/>
  <c r="H397" i="6"/>
  <c r="H397" i="7"/>
  <c r="I402" i="6"/>
  <c r="I402" i="7"/>
  <c r="G404" i="6"/>
  <c r="G404" i="7"/>
  <c r="F406" i="6"/>
  <c r="F406" i="7"/>
  <c r="H409" i="6"/>
  <c r="H409" i="7"/>
  <c r="I414" i="6"/>
  <c r="I414" i="7"/>
  <c r="G416" i="6"/>
  <c r="G416" i="7"/>
  <c r="F418" i="6"/>
  <c r="F418" i="7"/>
  <c r="H421" i="6"/>
  <c r="H421" i="7"/>
  <c r="I426" i="6"/>
  <c r="I426" i="7"/>
  <c r="G428" i="6"/>
  <c r="G428" i="7"/>
  <c r="F430" i="6"/>
  <c r="F430" i="7"/>
  <c r="H433" i="6"/>
  <c r="H433" i="7"/>
  <c r="I438" i="6"/>
  <c r="I438" i="7"/>
  <c r="I443" i="6"/>
  <c r="I443" i="7"/>
  <c r="I448" i="6"/>
  <c r="I448" i="7"/>
  <c r="G450" i="6"/>
  <c r="G450" i="7"/>
  <c r="F452" i="6"/>
  <c r="F452" i="7"/>
  <c r="H455" i="6"/>
  <c r="H455" i="7"/>
  <c r="I460" i="6"/>
  <c r="I460" i="7"/>
  <c r="G462" i="6"/>
  <c r="G462" i="7"/>
  <c r="F464" i="6"/>
  <c r="F464" i="7"/>
  <c r="H467" i="6"/>
  <c r="H467" i="7"/>
  <c r="I472" i="6"/>
  <c r="I472" i="7"/>
  <c r="G474" i="6"/>
  <c r="G474" i="7"/>
  <c r="F476" i="6"/>
  <c r="F476" i="7"/>
  <c r="H479" i="6"/>
  <c r="H479" i="7"/>
  <c r="I484" i="6"/>
  <c r="I484" i="7"/>
  <c r="G486" i="6"/>
  <c r="G486" i="7"/>
  <c r="I489" i="6"/>
  <c r="I489" i="7"/>
  <c r="I494" i="6"/>
  <c r="I494" i="7"/>
  <c r="G496" i="6"/>
  <c r="G496" i="7"/>
  <c r="F498" i="6"/>
  <c r="F498" i="7"/>
  <c r="H501" i="6"/>
  <c r="H501" i="7"/>
  <c r="I506" i="6"/>
  <c r="I506" i="7"/>
  <c r="G508" i="6"/>
  <c r="G508" i="7"/>
  <c r="F510" i="6"/>
  <c r="F510" i="7"/>
  <c r="H513" i="6"/>
  <c r="H513" i="7"/>
  <c r="I518" i="6"/>
  <c r="I518" i="7"/>
  <c r="G520" i="6"/>
  <c r="G520" i="7"/>
  <c r="F522" i="6"/>
  <c r="F522" i="7"/>
  <c r="H525" i="6"/>
  <c r="H525" i="7"/>
  <c r="I530" i="6"/>
  <c r="I530" i="7"/>
  <c r="G532" i="6"/>
  <c r="G532" i="7"/>
  <c r="F534" i="6"/>
  <c r="F534" i="7"/>
  <c r="H537" i="6"/>
  <c r="H537" i="7"/>
  <c r="I542" i="6"/>
  <c r="I542" i="7"/>
  <c r="G544" i="6"/>
  <c r="G544" i="7"/>
  <c r="F546" i="6"/>
  <c r="F546" i="7"/>
  <c r="H549" i="6"/>
  <c r="H549" i="7"/>
  <c r="I554" i="6"/>
  <c r="I554" i="7"/>
  <c r="G556" i="6"/>
  <c r="G556" i="7"/>
  <c r="F558" i="6"/>
  <c r="F558" i="7"/>
  <c r="H561" i="6"/>
  <c r="H561" i="7"/>
  <c r="I566" i="6"/>
  <c r="I566" i="7"/>
  <c r="G568" i="6"/>
  <c r="G568" i="7"/>
  <c r="F570" i="6"/>
  <c r="F570" i="7"/>
  <c r="H573" i="6"/>
  <c r="H573" i="7"/>
  <c r="H578" i="6"/>
  <c r="H578" i="7"/>
  <c r="I583" i="6"/>
  <c r="I583" i="7"/>
  <c r="G585" i="6"/>
  <c r="G585" i="7"/>
  <c r="F587" i="6"/>
  <c r="F587" i="7"/>
  <c r="H590" i="6"/>
  <c r="H590" i="7"/>
  <c r="I595" i="6"/>
  <c r="I595" i="7"/>
  <c r="G597" i="6"/>
  <c r="G597" i="7"/>
  <c r="F599" i="6"/>
  <c r="F599" i="7"/>
  <c r="H602" i="6"/>
  <c r="H602" i="7"/>
  <c r="H607" i="6"/>
  <c r="H607" i="7"/>
  <c r="H612" i="6"/>
  <c r="H612" i="7"/>
  <c r="I617" i="6"/>
  <c r="I617" i="7"/>
  <c r="G619" i="6"/>
  <c r="G619" i="7"/>
  <c r="F621" i="6"/>
  <c r="F621" i="7"/>
  <c r="H624" i="6"/>
  <c r="H624" i="7"/>
  <c r="I629" i="6"/>
  <c r="I629" i="7"/>
  <c r="G631" i="6"/>
  <c r="G631" i="7"/>
  <c r="F633" i="6"/>
  <c r="F633" i="7"/>
  <c r="H636" i="6"/>
  <c r="H636" i="7"/>
  <c r="I641" i="6"/>
  <c r="I641" i="7"/>
  <c r="G643" i="6"/>
  <c r="G643" i="7"/>
  <c r="F645" i="6"/>
  <c r="F645" i="7"/>
  <c r="H648" i="6"/>
  <c r="H648" i="7"/>
  <c r="I653" i="6"/>
  <c r="I653" i="7"/>
  <c r="G655" i="6"/>
  <c r="G655" i="7"/>
  <c r="F657" i="6"/>
  <c r="F657" i="7"/>
  <c r="H660" i="6"/>
  <c r="H660" i="7"/>
  <c r="I665" i="6"/>
  <c r="I665" i="7"/>
  <c r="G667" i="6"/>
  <c r="G667" i="7"/>
  <c r="F669" i="6"/>
  <c r="F669" i="7"/>
  <c r="H672" i="6"/>
  <c r="H672" i="7"/>
  <c r="H677" i="6"/>
  <c r="H677" i="7"/>
  <c r="I682" i="6"/>
  <c r="I682" i="7"/>
  <c r="G684" i="6"/>
  <c r="G684" i="7"/>
  <c r="F686" i="6"/>
  <c r="F686" i="7"/>
  <c r="H689" i="6"/>
  <c r="H689" i="7"/>
  <c r="I694" i="6"/>
  <c r="I694" i="7"/>
  <c r="G696" i="6"/>
  <c r="G696" i="7"/>
  <c r="F698" i="6"/>
  <c r="F698" i="7"/>
  <c r="H701" i="6"/>
  <c r="H701" i="7"/>
  <c r="I706" i="6"/>
  <c r="I706" i="7"/>
  <c r="G708" i="6"/>
  <c r="G708" i="7"/>
  <c r="F710" i="6"/>
  <c r="F710" i="7"/>
  <c r="H713" i="6"/>
  <c r="H713" i="7"/>
  <c r="I718" i="6"/>
  <c r="I718" i="7"/>
  <c r="G720" i="6"/>
  <c r="G720" i="7"/>
  <c r="F722" i="6"/>
  <c r="F722" i="7"/>
  <c r="H725" i="6"/>
  <c r="H725" i="7"/>
  <c r="I730" i="6"/>
  <c r="I730" i="7"/>
  <c r="G732" i="6"/>
  <c r="G732" i="7"/>
  <c r="F734" i="6"/>
  <c r="F734" i="7"/>
  <c r="H737" i="6"/>
  <c r="H737" i="7"/>
  <c r="I742" i="6"/>
  <c r="I742" i="7"/>
  <c r="G744" i="6"/>
  <c r="G744" i="7"/>
  <c r="F746" i="6"/>
  <c r="F746" i="7"/>
  <c r="H749" i="6"/>
  <c r="H749" i="7"/>
  <c r="I754" i="6"/>
  <c r="I754" i="7"/>
  <c r="G756" i="6"/>
  <c r="G756" i="7"/>
  <c r="F758" i="6"/>
  <c r="F758" i="7"/>
  <c r="H761" i="6"/>
  <c r="H761" i="7"/>
  <c r="I766" i="6"/>
  <c r="I766" i="7"/>
  <c r="I802" i="6"/>
  <c r="I802" i="7"/>
  <c r="I814" i="6"/>
  <c r="I814" i="7"/>
  <c r="I855" i="6"/>
  <c r="I855" i="7"/>
  <c r="H862" i="6"/>
  <c r="H862" i="7"/>
  <c r="H886" i="6"/>
  <c r="H886" i="7"/>
  <c r="G905" i="6"/>
  <c r="G905" i="7"/>
  <c r="I915" i="6"/>
  <c r="I915" i="7"/>
  <c r="H934" i="6"/>
  <c r="H934" i="7"/>
  <c r="G953" i="6"/>
  <c r="G953" i="7"/>
  <c r="I987" i="6"/>
  <c r="I987" i="7"/>
  <c r="H1006" i="6"/>
  <c r="H1006" i="7"/>
  <c r="H1018" i="6"/>
  <c r="H1018" i="7"/>
  <c r="I1023" i="6"/>
  <c r="I1023" i="7"/>
  <c r="G1025" i="6"/>
  <c r="G1025" i="7"/>
  <c r="F1027" i="6"/>
  <c r="F1027" i="7"/>
  <c r="H1030" i="6"/>
  <c r="H1030" i="7"/>
  <c r="I1035" i="6"/>
  <c r="I1035" i="7"/>
  <c r="G1037" i="6"/>
  <c r="G1037" i="7"/>
  <c r="F1039" i="6"/>
  <c r="F1039" i="7"/>
  <c r="H1042" i="6"/>
  <c r="H1042" i="7"/>
  <c r="I1047" i="6"/>
  <c r="I1047" i="7"/>
  <c r="G1049" i="6"/>
  <c r="G1049" i="7"/>
  <c r="F1051" i="6"/>
  <c r="F1051" i="7"/>
  <c r="H1054" i="6"/>
  <c r="H1054" i="7"/>
  <c r="I1059" i="6"/>
  <c r="I1059" i="7"/>
  <c r="G1061" i="6"/>
  <c r="G1061" i="7"/>
  <c r="F1063" i="6"/>
  <c r="F1063" i="7"/>
  <c r="H1066" i="6"/>
  <c r="H1066" i="7"/>
  <c r="I1071" i="6"/>
  <c r="I1071" i="7"/>
  <c r="G1073" i="6"/>
  <c r="G1073" i="7"/>
  <c r="F1075" i="6"/>
  <c r="F1075" i="7"/>
  <c r="H1078" i="6"/>
  <c r="H1078" i="7"/>
  <c r="I1083" i="6"/>
  <c r="I1083" i="7"/>
  <c r="G1085" i="6"/>
  <c r="G1085" i="7"/>
  <c r="F1087" i="6"/>
  <c r="F1087" i="7"/>
  <c r="H1090" i="6"/>
  <c r="H1090" i="7"/>
  <c r="I1095" i="6"/>
  <c r="I1095" i="7"/>
  <c r="G1097" i="6"/>
  <c r="G1097" i="7"/>
  <c r="F1099" i="6"/>
  <c r="F1099" i="7"/>
  <c r="H1102" i="6"/>
  <c r="H1102" i="7"/>
  <c r="F1111" i="6"/>
  <c r="F1111" i="7"/>
  <c r="F1123" i="6"/>
  <c r="F1123" i="7"/>
  <c r="F1159" i="6"/>
  <c r="F1159" i="7"/>
  <c r="F1171" i="6"/>
  <c r="F1171" i="7"/>
  <c r="H1270" i="6"/>
  <c r="H1270" i="7"/>
  <c r="I1275" i="6"/>
  <c r="I1275" i="7"/>
  <c r="G1277" i="6"/>
  <c r="G1277" i="7"/>
  <c r="F1279" i="6"/>
  <c r="F1279" i="7"/>
  <c r="H1282" i="6"/>
  <c r="H1282" i="7"/>
  <c r="I1287" i="6"/>
  <c r="I1287" i="7"/>
  <c r="G1289" i="6"/>
  <c r="G1289" i="7"/>
  <c r="F1291" i="6"/>
  <c r="F1291" i="7"/>
  <c r="H1294" i="6"/>
  <c r="H1294" i="7"/>
  <c r="I1299" i="6"/>
  <c r="I1299" i="7"/>
  <c r="G1301" i="6"/>
  <c r="G1301" i="7"/>
  <c r="F1303" i="6"/>
  <c r="F1303" i="7"/>
  <c r="H1306" i="6"/>
  <c r="H1306" i="7"/>
  <c r="I1311" i="6"/>
  <c r="I1311" i="7"/>
  <c r="G1313" i="6"/>
  <c r="G1313" i="7"/>
  <c r="F1315" i="6"/>
  <c r="F1315" i="7"/>
  <c r="H1318" i="6"/>
  <c r="H1318" i="7"/>
  <c r="I1323" i="6"/>
  <c r="I1323" i="7"/>
  <c r="G1325" i="6"/>
  <c r="G1325" i="7"/>
  <c r="F1327" i="6"/>
  <c r="F1327" i="7"/>
  <c r="H1330" i="6"/>
  <c r="H1330" i="7"/>
  <c r="G1337" i="6"/>
  <c r="G1337" i="7"/>
  <c r="F1339" i="6"/>
  <c r="F1339" i="7"/>
  <c r="H1342" i="6"/>
  <c r="H1342" i="7"/>
  <c r="G1349" i="6"/>
  <c r="G1349" i="7"/>
  <c r="F1351" i="6"/>
  <c r="F1351" i="7"/>
  <c r="H1354" i="6"/>
  <c r="H1354" i="7"/>
  <c r="G1361" i="6"/>
  <c r="G1361" i="7"/>
  <c r="F1363" i="6"/>
  <c r="F1363" i="7"/>
  <c r="H1366" i="6"/>
  <c r="H1366" i="7"/>
  <c r="G1373" i="6"/>
  <c r="G1373" i="7"/>
  <c r="F1375" i="6"/>
  <c r="F1375" i="7"/>
  <c r="H1378" i="6"/>
  <c r="H1378" i="7"/>
  <c r="G1385" i="6"/>
  <c r="G1385" i="7"/>
  <c r="F1387" i="6"/>
  <c r="F1387" i="7"/>
  <c r="H83" i="7"/>
  <c r="F98" i="7"/>
  <c r="O98" i="7" s="1"/>
  <c r="H113" i="7"/>
  <c r="I212" i="6"/>
  <c r="I212" i="7"/>
  <c r="G214" i="6"/>
  <c r="G214" i="7"/>
  <c r="F216" i="6"/>
  <c r="F216" i="7"/>
  <c r="G226" i="6"/>
  <c r="G226" i="7"/>
  <c r="F228" i="6"/>
  <c r="F228" i="7"/>
  <c r="I236" i="6"/>
  <c r="I236" i="7"/>
  <c r="G238" i="6"/>
  <c r="G238" i="7"/>
  <c r="F240" i="6"/>
  <c r="F240" i="7"/>
  <c r="I260" i="6"/>
  <c r="I260" i="7"/>
  <c r="G262" i="6"/>
  <c r="G262" i="7"/>
  <c r="F264" i="6"/>
  <c r="F264" i="7"/>
  <c r="I272" i="6"/>
  <c r="I272" i="7"/>
  <c r="F276" i="6"/>
  <c r="F276" i="7"/>
  <c r="G298" i="6"/>
  <c r="G298" i="7"/>
  <c r="F300" i="6"/>
  <c r="F300" i="7"/>
  <c r="I308" i="6"/>
  <c r="I308" i="7"/>
  <c r="G310" i="6"/>
  <c r="G310" i="7"/>
  <c r="F312" i="6"/>
  <c r="F312" i="7"/>
  <c r="I320" i="6"/>
  <c r="I320" i="7"/>
  <c r="G322" i="6"/>
  <c r="G322" i="7"/>
  <c r="F324" i="6"/>
  <c r="F324" i="7"/>
  <c r="H327" i="6"/>
  <c r="H327" i="7"/>
  <c r="G339" i="6"/>
  <c r="G339" i="7"/>
  <c r="F341" i="6"/>
  <c r="F341" i="7"/>
  <c r="I349" i="6"/>
  <c r="I349" i="7"/>
  <c r="G351" i="6"/>
  <c r="G351" i="7"/>
  <c r="F353" i="6"/>
  <c r="F353" i="7"/>
  <c r="I361" i="6"/>
  <c r="I361" i="7"/>
  <c r="G363" i="6"/>
  <c r="G363" i="7"/>
  <c r="F365" i="6"/>
  <c r="F365" i="7"/>
  <c r="I373" i="6"/>
  <c r="I373" i="7"/>
  <c r="G375" i="6"/>
  <c r="G375" i="7"/>
  <c r="F377" i="6"/>
  <c r="F377" i="7"/>
  <c r="I385" i="6"/>
  <c r="I385" i="7"/>
  <c r="G387" i="6"/>
  <c r="G387" i="7"/>
  <c r="F389" i="6"/>
  <c r="F389" i="7"/>
  <c r="I397" i="6"/>
  <c r="I397" i="7"/>
  <c r="G399" i="6"/>
  <c r="G399" i="7"/>
  <c r="F401" i="6"/>
  <c r="F401" i="7"/>
  <c r="I409" i="6"/>
  <c r="I409" i="7"/>
  <c r="G411" i="6"/>
  <c r="G411" i="7"/>
  <c r="F413" i="6"/>
  <c r="F413" i="7"/>
  <c r="I421" i="6"/>
  <c r="I421" i="7"/>
  <c r="G423" i="6"/>
  <c r="G423" i="7"/>
  <c r="F425" i="6"/>
  <c r="F425" i="7"/>
  <c r="I433" i="6"/>
  <c r="I433" i="7"/>
  <c r="G435" i="6"/>
  <c r="G435" i="7"/>
  <c r="F437" i="6"/>
  <c r="F437" i="7"/>
  <c r="G440" i="6"/>
  <c r="G440" i="7"/>
  <c r="F442" i="6"/>
  <c r="F442" i="7"/>
  <c r="H450" i="6"/>
  <c r="H450" i="7"/>
  <c r="G457" i="6"/>
  <c r="G457" i="7"/>
  <c r="F459" i="6"/>
  <c r="F459" i="7"/>
  <c r="I467" i="6"/>
  <c r="I467" i="7"/>
  <c r="G469" i="6"/>
  <c r="G469" i="7"/>
  <c r="F471" i="6"/>
  <c r="F471" i="7"/>
  <c r="O471" i="7" s="1"/>
  <c r="I479" i="6"/>
  <c r="I479" i="7"/>
  <c r="G481" i="6"/>
  <c r="G481" i="7"/>
  <c r="F483" i="6"/>
  <c r="F483" i="7"/>
  <c r="G491" i="6"/>
  <c r="G491" i="7"/>
  <c r="F493" i="6"/>
  <c r="F493" i="7"/>
  <c r="H496" i="6"/>
  <c r="H496" i="7"/>
  <c r="I513" i="6"/>
  <c r="I513" i="7"/>
  <c r="G515" i="6"/>
  <c r="G515" i="7"/>
  <c r="F517" i="6"/>
  <c r="F517" i="7"/>
  <c r="H520" i="6"/>
  <c r="H520" i="7"/>
  <c r="I525" i="6"/>
  <c r="I525" i="7"/>
  <c r="G527" i="6"/>
  <c r="G527" i="7"/>
  <c r="H532" i="6"/>
  <c r="H532" i="7"/>
  <c r="I537" i="6"/>
  <c r="I537" i="7"/>
  <c r="G539" i="6"/>
  <c r="G539" i="7"/>
  <c r="F541" i="6"/>
  <c r="F541" i="7"/>
  <c r="H544" i="6"/>
  <c r="H544" i="7"/>
  <c r="I549" i="6"/>
  <c r="I549" i="7"/>
  <c r="G551" i="6"/>
  <c r="G551" i="7"/>
  <c r="F553" i="6"/>
  <c r="F553" i="7"/>
  <c r="H556" i="6"/>
  <c r="H556" i="7"/>
  <c r="I561" i="6"/>
  <c r="I561" i="7"/>
  <c r="G563" i="6"/>
  <c r="G563" i="7"/>
  <c r="F565" i="6"/>
  <c r="F565" i="7"/>
  <c r="O565" i="7" s="1"/>
  <c r="H568" i="6"/>
  <c r="H568" i="7"/>
  <c r="I573" i="6"/>
  <c r="I573" i="7"/>
  <c r="G575" i="6"/>
  <c r="G575" i="7"/>
  <c r="I578" i="6"/>
  <c r="I578" i="7"/>
  <c r="G580" i="6"/>
  <c r="G580" i="7"/>
  <c r="F582" i="6"/>
  <c r="F582" i="7"/>
  <c r="O582" i="7" s="1"/>
  <c r="H585" i="6"/>
  <c r="H585" i="7"/>
  <c r="I590" i="6"/>
  <c r="I590" i="7"/>
  <c r="G592" i="6"/>
  <c r="G592" i="7"/>
  <c r="F594" i="6"/>
  <c r="F594" i="7"/>
  <c r="H597" i="6"/>
  <c r="H597" i="7"/>
  <c r="I602" i="6"/>
  <c r="I602" i="7"/>
  <c r="G604" i="6"/>
  <c r="G604" i="7"/>
  <c r="I607" i="6"/>
  <c r="I607" i="7"/>
  <c r="G609" i="6"/>
  <c r="G609" i="7"/>
  <c r="I612" i="6"/>
  <c r="I612" i="7"/>
  <c r="G614" i="6"/>
  <c r="G614" i="7"/>
  <c r="F616" i="6"/>
  <c r="F616" i="7"/>
  <c r="O616" i="7" s="1"/>
  <c r="H619" i="6"/>
  <c r="H619" i="7"/>
  <c r="I624" i="6"/>
  <c r="I624" i="7"/>
  <c r="G626" i="6"/>
  <c r="G626" i="7"/>
  <c r="F628" i="6"/>
  <c r="F628" i="7"/>
  <c r="H631" i="6"/>
  <c r="H631" i="7"/>
  <c r="I636" i="6"/>
  <c r="I636" i="7"/>
  <c r="O636" i="7" s="1"/>
  <c r="G638" i="6"/>
  <c r="G638" i="7"/>
  <c r="F640" i="6"/>
  <c r="F640" i="7"/>
  <c r="H643" i="6"/>
  <c r="H643" i="7"/>
  <c r="I648" i="6"/>
  <c r="I648" i="7"/>
  <c r="G650" i="6"/>
  <c r="G650" i="7"/>
  <c r="F652" i="6"/>
  <c r="F652" i="7"/>
  <c r="O652" i="7" s="1"/>
  <c r="H655" i="6"/>
  <c r="H655" i="7"/>
  <c r="I660" i="6"/>
  <c r="I660" i="7"/>
  <c r="G662" i="6"/>
  <c r="G662" i="7"/>
  <c r="F664" i="6"/>
  <c r="F664" i="7"/>
  <c r="H667" i="6"/>
  <c r="H667" i="7"/>
  <c r="I672" i="6"/>
  <c r="I672" i="7"/>
  <c r="G674" i="6"/>
  <c r="G674" i="7"/>
  <c r="I677" i="6"/>
  <c r="I677" i="7"/>
  <c r="G679" i="6"/>
  <c r="G679" i="7"/>
  <c r="F681" i="6"/>
  <c r="F681" i="7"/>
  <c r="H684" i="6"/>
  <c r="H684" i="7"/>
  <c r="I689" i="6"/>
  <c r="I689" i="7"/>
  <c r="O689" i="7" s="1"/>
  <c r="G691" i="6"/>
  <c r="G691" i="7"/>
  <c r="F693" i="6"/>
  <c r="F693" i="7"/>
  <c r="H696" i="6"/>
  <c r="H696" i="7"/>
  <c r="I701" i="6"/>
  <c r="I701" i="7"/>
  <c r="G703" i="6"/>
  <c r="G703" i="7"/>
  <c r="F705" i="6"/>
  <c r="F705" i="7"/>
  <c r="O705" i="7" s="1"/>
  <c r="H708" i="6"/>
  <c r="H708" i="7"/>
  <c r="G715" i="6"/>
  <c r="G715" i="7"/>
  <c r="I737" i="6"/>
  <c r="I737" i="7"/>
  <c r="G799" i="6"/>
  <c r="G799" i="7"/>
  <c r="G811" i="6"/>
  <c r="G811" i="7"/>
  <c r="H816" i="6"/>
  <c r="H816" i="7"/>
  <c r="I821" i="6"/>
  <c r="I821" i="7"/>
  <c r="G823" i="6"/>
  <c r="G823" i="7"/>
  <c r="H828" i="6"/>
  <c r="H828" i="7"/>
  <c r="H833" i="6"/>
  <c r="H833" i="7"/>
  <c r="I838" i="6"/>
  <c r="I838" i="7"/>
  <c r="G840" i="6"/>
  <c r="G840" i="7"/>
  <c r="H845" i="6"/>
  <c r="H845" i="7"/>
  <c r="I850" i="6"/>
  <c r="I850" i="7"/>
  <c r="G852" i="6"/>
  <c r="G852" i="7"/>
  <c r="H857" i="6"/>
  <c r="H857" i="7"/>
  <c r="I862" i="6"/>
  <c r="I862" i="7"/>
  <c r="G864" i="6"/>
  <c r="G864" i="7"/>
  <c r="H869" i="6"/>
  <c r="H869" i="7"/>
  <c r="I874" i="6"/>
  <c r="I874" i="7"/>
  <c r="G876" i="6"/>
  <c r="G876" i="7"/>
  <c r="H881" i="6"/>
  <c r="H881" i="7"/>
  <c r="I886" i="6"/>
  <c r="I886" i="7"/>
  <c r="G888" i="6"/>
  <c r="G888" i="7"/>
  <c r="H893" i="6"/>
  <c r="H893" i="7"/>
  <c r="I898" i="6"/>
  <c r="I898" i="7"/>
  <c r="G900" i="6"/>
  <c r="G900" i="7"/>
  <c r="H905" i="6"/>
  <c r="H905" i="7"/>
  <c r="I910" i="6"/>
  <c r="I910" i="7"/>
  <c r="G912" i="6"/>
  <c r="G912" i="7"/>
  <c r="H917" i="6"/>
  <c r="H917" i="7"/>
  <c r="I922" i="6"/>
  <c r="I922" i="7"/>
  <c r="G924" i="6"/>
  <c r="G924" i="7"/>
  <c r="H929" i="6"/>
  <c r="H929" i="7"/>
  <c r="I934" i="6"/>
  <c r="I934" i="7"/>
  <c r="G936" i="6"/>
  <c r="G936" i="7"/>
  <c r="H941" i="6"/>
  <c r="H941" i="7"/>
  <c r="I946" i="6"/>
  <c r="I946" i="7"/>
  <c r="G948" i="6"/>
  <c r="G948" i="7"/>
  <c r="H953" i="6"/>
  <c r="H953" i="7"/>
  <c r="I958" i="6"/>
  <c r="I958" i="7"/>
  <c r="G960" i="6"/>
  <c r="G960" i="7"/>
  <c r="H965" i="6"/>
  <c r="H965" i="7"/>
  <c r="I970" i="6"/>
  <c r="I970" i="7"/>
  <c r="G972" i="6"/>
  <c r="G972" i="7"/>
  <c r="H977" i="6"/>
  <c r="H977" i="7"/>
  <c r="I982" i="6"/>
  <c r="I982" i="7"/>
  <c r="G984" i="6"/>
  <c r="G984" i="7"/>
  <c r="H989" i="6"/>
  <c r="H989" i="7"/>
  <c r="I994" i="6"/>
  <c r="I994" i="7"/>
  <c r="G996" i="6"/>
  <c r="G996" i="7"/>
  <c r="F998" i="6"/>
  <c r="F998" i="7"/>
  <c r="H1001" i="6"/>
  <c r="H1001" i="7"/>
  <c r="I1006" i="6"/>
  <c r="I1006" i="7"/>
  <c r="G1008" i="6"/>
  <c r="G1008" i="7"/>
  <c r="F1010" i="6"/>
  <c r="F1010" i="7"/>
  <c r="H1013" i="6"/>
  <c r="H1013" i="7"/>
  <c r="I1018" i="6"/>
  <c r="I1018" i="7"/>
  <c r="G1020" i="6"/>
  <c r="G1020" i="7"/>
  <c r="F1022" i="6"/>
  <c r="F1022" i="7"/>
  <c r="O1022" i="7" s="1"/>
  <c r="H1025" i="6"/>
  <c r="H1025" i="7"/>
  <c r="I1030" i="6"/>
  <c r="I1030" i="7"/>
  <c r="G1032" i="6"/>
  <c r="G1032" i="7"/>
  <c r="F1034" i="6"/>
  <c r="F1034" i="7"/>
  <c r="H1037" i="6"/>
  <c r="H1037" i="7"/>
  <c r="I1042" i="6"/>
  <c r="I1042" i="7"/>
  <c r="G1044" i="6"/>
  <c r="G1044" i="7"/>
  <c r="F1046" i="6"/>
  <c r="F1046" i="7"/>
  <c r="H1049" i="6"/>
  <c r="H1049" i="7"/>
  <c r="I1054" i="6"/>
  <c r="I1054" i="7"/>
  <c r="G1056" i="6"/>
  <c r="G1056" i="7"/>
  <c r="F1058" i="6"/>
  <c r="F1058" i="7"/>
  <c r="O1058" i="7" s="1"/>
  <c r="H1061" i="6"/>
  <c r="H1061" i="7"/>
  <c r="I1066" i="6"/>
  <c r="I1066" i="7"/>
  <c r="G1068" i="6"/>
  <c r="G1068" i="7"/>
  <c r="F1070" i="6"/>
  <c r="F1070" i="7"/>
  <c r="H1073" i="6"/>
  <c r="H1073" i="7"/>
  <c r="I1078" i="6"/>
  <c r="I1078" i="7"/>
  <c r="G1080" i="6"/>
  <c r="G1080" i="7"/>
  <c r="F1082" i="6"/>
  <c r="F1082" i="7"/>
  <c r="H1085" i="6"/>
  <c r="H1085" i="7"/>
  <c r="I1090" i="6"/>
  <c r="I1090" i="7"/>
  <c r="G1092" i="6"/>
  <c r="G1092" i="7"/>
  <c r="F1094" i="6"/>
  <c r="F1094" i="7"/>
  <c r="O1094" i="7" s="1"/>
  <c r="H1097" i="6"/>
  <c r="H1097" i="7"/>
  <c r="I1102" i="6"/>
  <c r="I1102" i="7"/>
  <c r="G1104" i="6"/>
  <c r="G1104" i="7"/>
  <c r="F1118" i="6"/>
  <c r="F1118" i="7"/>
  <c r="F1130" i="6"/>
  <c r="F1130" i="7"/>
  <c r="F1166" i="6"/>
  <c r="F1166" i="7"/>
  <c r="F1178" i="6"/>
  <c r="F1178" i="7"/>
  <c r="G35" i="7"/>
  <c r="F106" i="7"/>
  <c r="O106" i="7" s="1"/>
  <c r="G202" i="6"/>
  <c r="G202" i="7"/>
  <c r="F204" i="6"/>
  <c r="F204" i="7"/>
  <c r="I224" i="6"/>
  <c r="I224" i="7"/>
  <c r="I248" i="6"/>
  <c r="I248" i="7"/>
  <c r="O248" i="7" s="1"/>
  <c r="G250" i="6"/>
  <c r="G250" i="7"/>
  <c r="F252" i="6"/>
  <c r="F252" i="7"/>
  <c r="G274" i="6"/>
  <c r="G274" i="7"/>
  <c r="I284" i="6"/>
  <c r="I284" i="7"/>
  <c r="G286" i="6"/>
  <c r="G286" i="7"/>
  <c r="F288" i="6"/>
  <c r="F288" i="7"/>
  <c r="O288" i="7" s="1"/>
  <c r="H303" i="6"/>
  <c r="H303" i="7"/>
  <c r="H315" i="6"/>
  <c r="H315" i="7"/>
  <c r="I332" i="6"/>
  <c r="I332" i="7"/>
  <c r="G334" i="6"/>
  <c r="G334" i="7"/>
  <c r="F336" i="6"/>
  <c r="F336" i="7"/>
  <c r="H344" i="6"/>
  <c r="H344" i="7"/>
  <c r="H356" i="6"/>
  <c r="H356" i="7"/>
  <c r="H368" i="6"/>
  <c r="H368" i="7"/>
  <c r="H380" i="6"/>
  <c r="H380" i="7"/>
  <c r="H392" i="6"/>
  <c r="H392" i="7"/>
  <c r="H404" i="6"/>
  <c r="H404" i="7"/>
  <c r="H416" i="6"/>
  <c r="H416" i="7"/>
  <c r="H428" i="6"/>
  <c r="H428" i="7"/>
  <c r="G445" i="6"/>
  <c r="G445" i="7"/>
  <c r="F447" i="6"/>
  <c r="F447" i="7"/>
  <c r="I455" i="6"/>
  <c r="I455" i="7"/>
  <c r="H462" i="6"/>
  <c r="H462" i="7"/>
  <c r="H474" i="6"/>
  <c r="H474" i="7"/>
  <c r="H486" i="6"/>
  <c r="H486" i="7"/>
  <c r="F488" i="6"/>
  <c r="F488" i="7"/>
  <c r="I501" i="6"/>
  <c r="I501" i="7"/>
  <c r="G503" i="6"/>
  <c r="G503" i="7"/>
  <c r="F505" i="6"/>
  <c r="F505" i="7"/>
  <c r="H508" i="6"/>
  <c r="H508" i="7"/>
  <c r="F529" i="6"/>
  <c r="F529" i="7"/>
  <c r="I231" i="6"/>
  <c r="I231" i="7"/>
  <c r="I243" i="6"/>
  <c r="I243" i="7"/>
  <c r="I255" i="6"/>
  <c r="I255" i="7"/>
  <c r="I267" i="6"/>
  <c r="I267" i="7"/>
  <c r="F283" i="6"/>
  <c r="F283" i="7"/>
  <c r="G293" i="6"/>
  <c r="G293" i="7"/>
  <c r="F295" i="6"/>
  <c r="F295" i="7"/>
  <c r="H298" i="6"/>
  <c r="H298" i="7"/>
  <c r="I303" i="6"/>
  <c r="I303" i="7"/>
  <c r="G305" i="6"/>
  <c r="G305" i="7"/>
  <c r="F307" i="6"/>
  <c r="F307" i="7"/>
  <c r="H310" i="6"/>
  <c r="H310" i="7"/>
  <c r="I315" i="6"/>
  <c r="I315" i="7"/>
  <c r="G317" i="6"/>
  <c r="G317" i="7"/>
  <c r="F319" i="6"/>
  <c r="F319" i="7"/>
  <c r="H322" i="6"/>
  <c r="H322" i="7"/>
  <c r="I327" i="6"/>
  <c r="I327" i="7"/>
  <c r="G329" i="6"/>
  <c r="G329" i="7"/>
  <c r="F331" i="6"/>
  <c r="F331" i="7"/>
  <c r="H334" i="6"/>
  <c r="H334" i="7"/>
  <c r="H339" i="6"/>
  <c r="H339" i="7"/>
  <c r="I344" i="6"/>
  <c r="I344" i="7"/>
  <c r="G346" i="6"/>
  <c r="G346" i="7"/>
  <c r="F348" i="6"/>
  <c r="F348" i="7"/>
  <c r="H351" i="6"/>
  <c r="H351" i="7"/>
  <c r="I356" i="6"/>
  <c r="I356" i="7"/>
  <c r="G358" i="6"/>
  <c r="G358" i="7"/>
  <c r="F360" i="6"/>
  <c r="F360" i="7"/>
  <c r="I368" i="6"/>
  <c r="I368" i="7"/>
  <c r="G370" i="6"/>
  <c r="G370" i="7"/>
  <c r="F372" i="6"/>
  <c r="F372" i="7"/>
  <c r="H375" i="6"/>
  <c r="H375" i="7"/>
  <c r="I380" i="6"/>
  <c r="I380" i="7"/>
  <c r="G382" i="6"/>
  <c r="G382" i="7"/>
  <c r="F384" i="6"/>
  <c r="F384" i="7"/>
  <c r="H387" i="6"/>
  <c r="H387" i="7"/>
  <c r="I392" i="6"/>
  <c r="I392" i="7"/>
  <c r="G394" i="6"/>
  <c r="G394" i="7"/>
  <c r="F396" i="6"/>
  <c r="F396" i="7"/>
  <c r="H399" i="6"/>
  <c r="H399" i="7"/>
  <c r="I404" i="6"/>
  <c r="I404" i="7"/>
  <c r="G406" i="6"/>
  <c r="G406" i="7"/>
  <c r="F408" i="6"/>
  <c r="F408" i="7"/>
  <c r="H411" i="6"/>
  <c r="H411" i="7"/>
  <c r="I416" i="6"/>
  <c r="I416" i="7"/>
  <c r="G418" i="6"/>
  <c r="G418" i="7"/>
  <c r="F420" i="6"/>
  <c r="F420" i="7"/>
  <c r="H423" i="6"/>
  <c r="H423" i="7"/>
  <c r="I428" i="6"/>
  <c r="I428" i="7"/>
  <c r="G430" i="6"/>
  <c r="G430" i="7"/>
  <c r="F432" i="6"/>
  <c r="F432" i="7"/>
  <c r="H435" i="6"/>
  <c r="H435" i="7"/>
  <c r="H440" i="6"/>
  <c r="H440" i="7"/>
  <c r="H445" i="6"/>
  <c r="H445" i="7"/>
  <c r="I450" i="6"/>
  <c r="I450" i="7"/>
  <c r="G452" i="6"/>
  <c r="G452" i="7"/>
  <c r="F454" i="6"/>
  <c r="F454" i="7"/>
  <c r="H457" i="6"/>
  <c r="H457" i="7"/>
  <c r="I462" i="6"/>
  <c r="I462" i="7"/>
  <c r="G464" i="6"/>
  <c r="G464" i="7"/>
  <c r="F466" i="6"/>
  <c r="F466" i="7"/>
  <c r="H469" i="6"/>
  <c r="H469" i="7"/>
  <c r="I474" i="6"/>
  <c r="I474" i="7"/>
  <c r="G476" i="6"/>
  <c r="G476" i="7"/>
  <c r="F478" i="6"/>
  <c r="F478" i="7"/>
  <c r="H481" i="6"/>
  <c r="H481" i="7"/>
  <c r="I486" i="6"/>
  <c r="I486" i="7"/>
  <c r="H491" i="6"/>
  <c r="H491" i="7"/>
  <c r="I496" i="6"/>
  <c r="I496" i="7"/>
  <c r="G498" i="6"/>
  <c r="G498" i="7"/>
  <c r="F500" i="6"/>
  <c r="F500" i="7"/>
  <c r="O500" i="7" s="1"/>
  <c r="H503" i="6"/>
  <c r="H503" i="7"/>
  <c r="I508" i="6"/>
  <c r="I508" i="7"/>
  <c r="G510" i="6"/>
  <c r="G510" i="7"/>
  <c r="F512" i="6"/>
  <c r="F512" i="7"/>
  <c r="H515" i="6"/>
  <c r="H515" i="7"/>
  <c r="I520" i="6"/>
  <c r="I520" i="7"/>
  <c r="G522" i="6"/>
  <c r="G522" i="7"/>
  <c r="F524" i="6"/>
  <c r="F524" i="7"/>
  <c r="H527" i="6"/>
  <c r="H527" i="7"/>
  <c r="I532" i="6"/>
  <c r="I532" i="7"/>
  <c r="G534" i="6"/>
  <c r="G534" i="7"/>
  <c r="F536" i="6"/>
  <c r="F536" i="7"/>
  <c r="H539" i="6"/>
  <c r="H539" i="7"/>
  <c r="I544" i="6"/>
  <c r="I544" i="7"/>
  <c r="G546" i="6"/>
  <c r="G546" i="7"/>
  <c r="F548" i="6"/>
  <c r="F548" i="7"/>
  <c r="H551" i="6"/>
  <c r="H551" i="7"/>
  <c r="I556" i="6"/>
  <c r="I556" i="7"/>
  <c r="O556" i="7" s="1"/>
  <c r="G558" i="6"/>
  <c r="G558" i="7"/>
  <c r="F560" i="6"/>
  <c r="F560" i="7"/>
  <c r="H563" i="6"/>
  <c r="H563" i="7"/>
  <c r="I568" i="6"/>
  <c r="I568" i="7"/>
  <c r="G570" i="6"/>
  <c r="G570" i="7"/>
  <c r="F572" i="6"/>
  <c r="F572" i="7"/>
  <c r="O572" i="7" s="1"/>
  <c r="H575" i="6"/>
  <c r="H575" i="7"/>
  <c r="F577" i="6"/>
  <c r="F577" i="7"/>
  <c r="H580" i="6"/>
  <c r="H580" i="7"/>
  <c r="I585" i="6"/>
  <c r="I585" i="7"/>
  <c r="G587" i="6"/>
  <c r="G587" i="7"/>
  <c r="F589" i="6"/>
  <c r="F589" i="7"/>
  <c r="O589" i="7" s="1"/>
  <c r="H592" i="6"/>
  <c r="H592" i="7"/>
  <c r="I597" i="6"/>
  <c r="I597" i="7"/>
  <c r="G599" i="6"/>
  <c r="G599" i="7"/>
  <c r="F601" i="6"/>
  <c r="F601" i="7"/>
  <c r="H604" i="6"/>
  <c r="H604" i="7"/>
  <c r="F606" i="6"/>
  <c r="F606" i="7"/>
  <c r="H609" i="6"/>
  <c r="H609" i="7"/>
  <c r="F611" i="6"/>
  <c r="F611" i="7"/>
  <c r="H614" i="6"/>
  <c r="H614" i="7"/>
  <c r="I619" i="6"/>
  <c r="I619" i="7"/>
  <c r="G621" i="6"/>
  <c r="G621" i="7"/>
  <c r="F623" i="6"/>
  <c r="F623" i="7"/>
  <c r="H626" i="6"/>
  <c r="H626" i="7"/>
  <c r="I631" i="6"/>
  <c r="I631" i="7"/>
  <c r="G633" i="6"/>
  <c r="G633" i="7"/>
  <c r="H638" i="6"/>
  <c r="H638" i="7"/>
  <c r="I643" i="6"/>
  <c r="I643" i="7"/>
  <c r="G645" i="6"/>
  <c r="G645" i="7"/>
  <c r="H650" i="6"/>
  <c r="H650" i="7"/>
  <c r="I655" i="6"/>
  <c r="I655" i="7"/>
  <c r="G657" i="6"/>
  <c r="G657" i="7"/>
  <c r="H662" i="6"/>
  <c r="H662" i="7"/>
  <c r="I667" i="6"/>
  <c r="I667" i="7"/>
  <c r="G669" i="6"/>
  <c r="G669" i="7"/>
  <c r="H674" i="6"/>
  <c r="H674" i="7"/>
  <c r="H679" i="6"/>
  <c r="H679" i="7"/>
  <c r="I684" i="6"/>
  <c r="I684" i="7"/>
  <c r="G686" i="6"/>
  <c r="G686" i="7"/>
  <c r="H691" i="6"/>
  <c r="H691" i="7"/>
  <c r="I696" i="6"/>
  <c r="I696" i="7"/>
  <c r="G698" i="6"/>
  <c r="G698" i="7"/>
  <c r="H703" i="6"/>
  <c r="H703" i="7"/>
  <c r="I708" i="6"/>
  <c r="I708" i="7"/>
  <c r="G710" i="6"/>
  <c r="G710" i="7"/>
  <c r="H715" i="6"/>
  <c r="H715" i="7"/>
  <c r="I720" i="6"/>
  <c r="I720" i="7"/>
  <c r="O720" i="7" s="1"/>
  <c r="G722" i="6"/>
  <c r="G722" i="7"/>
  <c r="H727" i="6"/>
  <c r="H727" i="7"/>
  <c r="I732" i="6"/>
  <c r="I732" i="7"/>
  <c r="G734" i="6"/>
  <c r="G734" i="7"/>
  <c r="H739" i="6"/>
  <c r="H739" i="7"/>
  <c r="I744" i="6"/>
  <c r="I744" i="7"/>
  <c r="O744" i="7" s="1"/>
  <c r="G746" i="6"/>
  <c r="G746" i="7"/>
  <c r="H751" i="6"/>
  <c r="H751" i="7"/>
  <c r="I756" i="6"/>
  <c r="I756" i="7"/>
  <c r="G758" i="6"/>
  <c r="G758" i="7"/>
  <c r="H763" i="6"/>
  <c r="H763" i="7"/>
  <c r="I768" i="6"/>
  <c r="I768" i="7"/>
  <c r="G770" i="6"/>
  <c r="G770" i="7"/>
  <c r="H775" i="6"/>
  <c r="H775" i="7"/>
  <c r="I780" i="6"/>
  <c r="I780" i="7"/>
  <c r="G782" i="6"/>
  <c r="G782" i="7"/>
  <c r="H787" i="6"/>
  <c r="H787" i="7"/>
  <c r="I792" i="6"/>
  <c r="I792" i="7"/>
  <c r="O792" i="7" s="1"/>
  <c r="G794" i="6"/>
  <c r="G794" i="7"/>
  <c r="H799" i="6"/>
  <c r="H799" i="7"/>
  <c r="I804" i="6"/>
  <c r="I804" i="7"/>
  <c r="G806" i="6"/>
  <c r="G806" i="7"/>
  <c r="H811" i="6"/>
  <c r="H811" i="7"/>
  <c r="I816" i="6"/>
  <c r="I816" i="7"/>
  <c r="O816" i="7" s="1"/>
  <c r="G818" i="6"/>
  <c r="G818" i="7"/>
  <c r="H823" i="6"/>
  <c r="H823" i="7"/>
  <c r="I828" i="6"/>
  <c r="I828" i="7"/>
  <c r="I833" i="6"/>
  <c r="I833" i="7"/>
  <c r="G835" i="6"/>
  <c r="G835" i="7"/>
  <c r="H840" i="6"/>
  <c r="H840" i="7"/>
  <c r="I845" i="6"/>
  <c r="I845" i="7"/>
  <c r="G847" i="6"/>
  <c r="G847" i="7"/>
  <c r="H852" i="6"/>
  <c r="H852" i="7"/>
  <c r="I857" i="6"/>
  <c r="I857" i="7"/>
  <c r="G859" i="6"/>
  <c r="G859" i="7"/>
  <c r="H864" i="6"/>
  <c r="H864" i="7"/>
  <c r="I869" i="6"/>
  <c r="I869" i="7"/>
  <c r="G871" i="6"/>
  <c r="G871" i="7"/>
  <c r="F873" i="6"/>
  <c r="F873" i="7"/>
  <c r="H876" i="6"/>
  <c r="H876" i="7"/>
  <c r="I881" i="6"/>
  <c r="I881" i="7"/>
  <c r="G883" i="6"/>
  <c r="G883" i="7"/>
  <c r="F885" i="6"/>
  <c r="F885" i="7"/>
  <c r="H888" i="6"/>
  <c r="H888" i="7"/>
  <c r="I893" i="6"/>
  <c r="I893" i="7"/>
  <c r="G895" i="6"/>
  <c r="G895" i="7"/>
  <c r="F897" i="6"/>
  <c r="F897" i="7"/>
  <c r="H900" i="6"/>
  <c r="H900" i="7"/>
  <c r="I905" i="6"/>
  <c r="I905" i="7"/>
  <c r="G907" i="6"/>
  <c r="G907" i="7"/>
  <c r="F909" i="6"/>
  <c r="F909" i="7"/>
  <c r="H912" i="6"/>
  <c r="H912" i="7"/>
  <c r="I917" i="6"/>
  <c r="I917" i="7"/>
  <c r="G919" i="6"/>
  <c r="G919" i="7"/>
  <c r="F921" i="6"/>
  <c r="F921" i="7"/>
  <c r="H924" i="6"/>
  <c r="H924" i="7"/>
  <c r="I929" i="6"/>
  <c r="I929" i="7"/>
  <c r="G931" i="6"/>
  <c r="G931" i="7"/>
  <c r="F933" i="6"/>
  <c r="F933" i="7"/>
  <c r="H936" i="6"/>
  <c r="H936" i="7"/>
  <c r="I941" i="6"/>
  <c r="I941" i="7"/>
  <c r="G943" i="6"/>
  <c r="G943" i="7"/>
  <c r="F945" i="6"/>
  <c r="F945" i="7"/>
  <c r="H948" i="6"/>
  <c r="H948" i="7"/>
  <c r="I953" i="6"/>
  <c r="I953" i="7"/>
  <c r="G955" i="6"/>
  <c r="G955" i="7"/>
  <c r="F957" i="6"/>
  <c r="F957" i="7"/>
  <c r="H960" i="6"/>
  <c r="H960" i="7"/>
  <c r="I965" i="6"/>
  <c r="I965" i="7"/>
  <c r="G967" i="6"/>
  <c r="G967" i="7"/>
  <c r="F969" i="6"/>
  <c r="F969" i="7"/>
  <c r="H972" i="6"/>
  <c r="H972" i="7"/>
  <c r="I977" i="6"/>
  <c r="I977" i="7"/>
  <c r="G979" i="6"/>
  <c r="G979" i="7"/>
  <c r="F981" i="6"/>
  <c r="F981" i="7"/>
  <c r="H984" i="6"/>
  <c r="H984" i="7"/>
  <c r="I989" i="6"/>
  <c r="I989" i="7"/>
  <c r="G991" i="6"/>
  <c r="G991" i="7"/>
  <c r="F993" i="6"/>
  <c r="F993" i="7"/>
  <c r="H996" i="6"/>
  <c r="H996" i="7"/>
  <c r="I1001" i="6"/>
  <c r="I1001" i="7"/>
  <c r="G1003" i="6"/>
  <c r="G1003" i="7"/>
  <c r="F1005" i="6"/>
  <c r="F1005" i="7"/>
  <c r="H1008" i="6"/>
  <c r="H1008" i="7"/>
  <c r="I1013" i="6"/>
  <c r="I1013" i="7"/>
  <c r="G1015" i="6"/>
  <c r="G1015" i="7"/>
  <c r="F1017" i="6"/>
  <c r="F1017" i="7"/>
  <c r="H1020" i="6"/>
  <c r="H1020" i="7"/>
  <c r="I1025" i="6"/>
  <c r="I1025" i="7"/>
  <c r="G1027" i="6"/>
  <c r="G1027" i="7"/>
  <c r="F1029" i="6"/>
  <c r="F1029" i="7"/>
  <c r="H1032" i="6"/>
  <c r="H1032" i="7"/>
  <c r="I1037" i="6"/>
  <c r="I1037" i="7"/>
  <c r="G1039" i="6"/>
  <c r="G1039" i="7"/>
  <c r="F1041" i="6"/>
  <c r="F1041" i="7"/>
  <c r="H1044" i="6"/>
  <c r="H1044" i="7"/>
  <c r="I1049" i="6"/>
  <c r="I1049" i="7"/>
  <c r="G1051" i="6"/>
  <c r="G1051" i="7"/>
  <c r="F1053" i="6"/>
  <c r="F1053" i="7"/>
  <c r="H1056" i="6"/>
  <c r="H1056" i="7"/>
  <c r="I1061" i="6"/>
  <c r="I1061" i="7"/>
  <c r="G1063" i="6"/>
  <c r="G1063" i="7"/>
  <c r="F1065" i="6"/>
  <c r="F1065" i="7"/>
  <c r="H1068" i="6"/>
  <c r="H1068" i="7"/>
  <c r="I1073" i="6"/>
  <c r="I1073" i="7"/>
  <c r="G1075" i="6"/>
  <c r="G1075" i="7"/>
  <c r="F1077" i="6"/>
  <c r="F1077" i="7"/>
  <c r="H1080" i="6"/>
  <c r="H1080" i="7"/>
  <c r="I1085" i="6"/>
  <c r="I1085" i="7"/>
  <c r="G1087" i="6"/>
  <c r="G1087" i="7"/>
  <c r="F1089" i="6"/>
  <c r="F1089" i="7"/>
  <c r="H1092" i="6"/>
  <c r="H1092" i="7"/>
  <c r="G1099" i="6"/>
  <c r="G1099" i="7"/>
  <c r="F1101" i="6"/>
  <c r="F1101" i="7"/>
  <c r="F1125" i="6"/>
  <c r="F1125" i="7"/>
  <c r="F1137" i="6"/>
  <c r="F1137" i="7"/>
  <c r="F1185" i="6"/>
  <c r="F1185" i="7"/>
  <c r="G141" i="7"/>
  <c r="I592" i="6"/>
  <c r="I592" i="7"/>
  <c r="I626" i="6"/>
  <c r="I626" i="7"/>
  <c r="O626" i="7" s="1"/>
  <c r="I662" i="6"/>
  <c r="I662" i="7"/>
  <c r="O662" i="7" s="1"/>
  <c r="I703" i="6"/>
  <c r="I703" i="7"/>
  <c r="H746" i="6"/>
  <c r="H746" i="7"/>
  <c r="H758" i="6"/>
  <c r="H758" i="7"/>
  <c r="H770" i="6"/>
  <c r="H770" i="7"/>
  <c r="G777" i="6"/>
  <c r="G777" i="7"/>
  <c r="H794" i="6"/>
  <c r="H794" i="7"/>
  <c r="G801" i="6"/>
  <c r="G801" i="7"/>
  <c r="I811" i="6"/>
  <c r="I811" i="7"/>
  <c r="G813" i="6"/>
  <c r="G813" i="7"/>
  <c r="I823" i="6"/>
  <c r="I823" i="7"/>
  <c r="G825" i="6"/>
  <c r="G825" i="7"/>
  <c r="G830" i="6"/>
  <c r="G830" i="7"/>
  <c r="H835" i="6"/>
  <c r="H835" i="7"/>
  <c r="I840" i="6"/>
  <c r="I840" i="7"/>
  <c r="G842" i="6"/>
  <c r="G842" i="7"/>
  <c r="H847" i="6"/>
  <c r="H847" i="7"/>
  <c r="G854" i="6"/>
  <c r="G854" i="7"/>
  <c r="H859" i="6"/>
  <c r="H859" i="7"/>
  <c r="I864" i="6"/>
  <c r="I864" i="7"/>
  <c r="G866" i="6"/>
  <c r="G866" i="7"/>
  <c r="F868" i="6"/>
  <c r="F868" i="7"/>
  <c r="H871" i="6"/>
  <c r="H871" i="7"/>
  <c r="I876" i="6"/>
  <c r="I876" i="7"/>
  <c r="G878" i="6"/>
  <c r="G878" i="7"/>
  <c r="F880" i="6"/>
  <c r="F880" i="7"/>
  <c r="H883" i="6"/>
  <c r="H883" i="7"/>
  <c r="I888" i="6"/>
  <c r="I888" i="7"/>
  <c r="G890" i="6"/>
  <c r="G890" i="7"/>
  <c r="F892" i="6"/>
  <c r="F892" i="7"/>
  <c r="H895" i="6"/>
  <c r="H895" i="7"/>
  <c r="I900" i="6"/>
  <c r="I900" i="7"/>
  <c r="G902" i="6"/>
  <c r="G902" i="7"/>
  <c r="F904" i="6"/>
  <c r="F904" i="7"/>
  <c r="H907" i="6"/>
  <c r="H907" i="7"/>
  <c r="I912" i="6"/>
  <c r="I912" i="7"/>
  <c r="G914" i="6"/>
  <c r="G914" i="7"/>
  <c r="F916" i="6"/>
  <c r="F916" i="7"/>
  <c r="H919" i="6"/>
  <c r="H919" i="7"/>
  <c r="I924" i="6"/>
  <c r="I924" i="7"/>
  <c r="G926" i="6"/>
  <c r="G926" i="7"/>
  <c r="F928" i="6"/>
  <c r="F928" i="7"/>
  <c r="H931" i="6"/>
  <c r="H931" i="7"/>
  <c r="I936" i="6"/>
  <c r="I936" i="7"/>
  <c r="G938" i="6"/>
  <c r="G938" i="7"/>
  <c r="F940" i="6"/>
  <c r="F940" i="7"/>
  <c r="H943" i="6"/>
  <c r="H943" i="7"/>
  <c r="I948" i="6"/>
  <c r="I948" i="7"/>
  <c r="G950" i="6"/>
  <c r="G950" i="7"/>
  <c r="F952" i="6"/>
  <c r="F952" i="7"/>
  <c r="H955" i="6"/>
  <c r="H955" i="7"/>
  <c r="I960" i="6"/>
  <c r="I960" i="7"/>
  <c r="G962" i="6"/>
  <c r="G962" i="7"/>
  <c r="F964" i="6"/>
  <c r="F964" i="7"/>
  <c r="H967" i="6"/>
  <c r="H967" i="7"/>
  <c r="I972" i="6"/>
  <c r="I972" i="7"/>
  <c r="G974" i="6"/>
  <c r="G974" i="7"/>
  <c r="F976" i="6"/>
  <c r="F976" i="7"/>
  <c r="H979" i="6"/>
  <c r="H979" i="7"/>
  <c r="I984" i="6"/>
  <c r="I984" i="7"/>
  <c r="G986" i="6"/>
  <c r="G986" i="7"/>
  <c r="F988" i="6"/>
  <c r="F988" i="7"/>
  <c r="H991" i="6"/>
  <c r="H991" i="7"/>
  <c r="I996" i="6"/>
  <c r="I996" i="7"/>
  <c r="G998" i="6"/>
  <c r="G998" i="7"/>
  <c r="F1000" i="6"/>
  <c r="F1000" i="7"/>
  <c r="H1003" i="6"/>
  <c r="H1003" i="7"/>
  <c r="I1008" i="6"/>
  <c r="I1008" i="7"/>
  <c r="G1010" i="6"/>
  <c r="G1010" i="7"/>
  <c r="F1012" i="6"/>
  <c r="F1012" i="7"/>
  <c r="H1015" i="6"/>
  <c r="H1015" i="7"/>
  <c r="I1020" i="6"/>
  <c r="I1020" i="7"/>
  <c r="G1022" i="6"/>
  <c r="G1022" i="7"/>
  <c r="F1024" i="6"/>
  <c r="F1024" i="7"/>
  <c r="H1027" i="6"/>
  <c r="H1027" i="7"/>
  <c r="I1032" i="6"/>
  <c r="I1032" i="7"/>
  <c r="G1034" i="6"/>
  <c r="G1034" i="7"/>
  <c r="H1039" i="6"/>
  <c r="H1039" i="7"/>
  <c r="I1044" i="6"/>
  <c r="I1044" i="7"/>
  <c r="G1046" i="6"/>
  <c r="G1046" i="7"/>
  <c r="H1051" i="6"/>
  <c r="H1051" i="7"/>
  <c r="I1056" i="6"/>
  <c r="I1056" i="7"/>
  <c r="G1058" i="6"/>
  <c r="G1058" i="7"/>
  <c r="H1063" i="6"/>
  <c r="H1063" i="7"/>
  <c r="I1068" i="6"/>
  <c r="I1068" i="7"/>
  <c r="O1068" i="7" s="1"/>
  <c r="G1070" i="6"/>
  <c r="G1070" i="7"/>
  <c r="H1075" i="6"/>
  <c r="H1075" i="7"/>
  <c r="I1080" i="6"/>
  <c r="I1080" i="7"/>
  <c r="G1082" i="6"/>
  <c r="G1082" i="7"/>
  <c r="F1096" i="6"/>
  <c r="F1096" i="7"/>
  <c r="F1132" i="6"/>
  <c r="F1132" i="7"/>
  <c r="F1144" i="6"/>
  <c r="F1144" i="7"/>
  <c r="F1156" i="6"/>
  <c r="F1156" i="7"/>
  <c r="G33" i="7"/>
  <c r="F54" i="7"/>
  <c r="O54" i="7" s="1"/>
  <c r="H65" i="7"/>
  <c r="F461" i="6"/>
  <c r="F461" i="7"/>
  <c r="H498" i="6"/>
  <c r="H498" i="7"/>
  <c r="H522" i="6"/>
  <c r="H522" i="7"/>
  <c r="I563" i="6"/>
  <c r="I563" i="7"/>
  <c r="I604" i="6"/>
  <c r="I604" i="7"/>
  <c r="H633" i="6"/>
  <c r="H633" i="7"/>
  <c r="H657" i="6"/>
  <c r="H657" i="7"/>
  <c r="H669" i="6"/>
  <c r="H669" i="7"/>
  <c r="G681" i="6"/>
  <c r="G681" i="7"/>
  <c r="I715" i="6"/>
  <c r="I715" i="7"/>
  <c r="I739" i="6"/>
  <c r="I739" i="7"/>
  <c r="G741" i="6"/>
  <c r="G741" i="7"/>
  <c r="I751" i="6"/>
  <c r="I751" i="7"/>
  <c r="G753" i="6"/>
  <c r="G753" i="7"/>
  <c r="I763" i="6"/>
  <c r="I763" i="7"/>
  <c r="G765" i="6"/>
  <c r="G765" i="7"/>
  <c r="I787" i="6"/>
  <c r="I787" i="7"/>
  <c r="G789" i="6"/>
  <c r="G789" i="7"/>
  <c r="I799" i="6"/>
  <c r="I799" i="7"/>
  <c r="H806" i="6"/>
  <c r="H806" i="7"/>
  <c r="H818" i="6"/>
  <c r="H818" i="7"/>
  <c r="I852" i="6"/>
  <c r="I852" i="7"/>
  <c r="F167" i="6"/>
  <c r="F167" i="7"/>
  <c r="O167" i="7" s="1"/>
  <c r="F169" i="6"/>
  <c r="F169" i="7"/>
  <c r="O169" i="7" s="1"/>
  <c r="F171" i="6"/>
  <c r="F171" i="7"/>
  <c r="O171" i="7" s="1"/>
  <c r="F173" i="6"/>
  <c r="F173" i="7"/>
  <c r="O173" i="7" s="1"/>
  <c r="F175" i="6"/>
  <c r="F175" i="7"/>
  <c r="O175" i="7" s="1"/>
  <c r="F177" i="6"/>
  <c r="F177" i="7"/>
  <c r="O177" i="7" s="1"/>
  <c r="F179" i="6"/>
  <c r="F179" i="7"/>
  <c r="O179" i="7" s="1"/>
  <c r="F181" i="6"/>
  <c r="F181" i="7"/>
  <c r="O181" i="7" s="1"/>
  <c r="F183" i="6"/>
  <c r="F183" i="7"/>
  <c r="O183" i="7" s="1"/>
  <c r="F185" i="6"/>
  <c r="F185" i="7"/>
  <c r="O185" i="7" s="1"/>
  <c r="F187" i="6"/>
  <c r="F187" i="7"/>
  <c r="O187" i="7" s="1"/>
  <c r="F189" i="6"/>
  <c r="F189" i="7"/>
  <c r="O189" i="7" s="1"/>
  <c r="F191" i="6"/>
  <c r="F191" i="7"/>
  <c r="O191" i="7" s="1"/>
  <c r="F193" i="6"/>
  <c r="F193" i="7"/>
  <c r="O193" i="7" s="1"/>
  <c r="F195" i="6"/>
  <c r="F195" i="7"/>
  <c r="O195" i="7" s="1"/>
  <c r="F197" i="6"/>
  <c r="F197" i="7"/>
  <c r="O197" i="7" s="1"/>
  <c r="F199" i="6"/>
  <c r="F199" i="7"/>
  <c r="O199" i="7" s="1"/>
  <c r="F201" i="6"/>
  <c r="F201" i="7"/>
  <c r="H204" i="6"/>
  <c r="H204" i="7"/>
  <c r="I209" i="6"/>
  <c r="I209" i="7"/>
  <c r="G211" i="6"/>
  <c r="G211" i="7"/>
  <c r="F213" i="6"/>
  <c r="F213" i="7"/>
  <c r="H216" i="6"/>
  <c r="H216" i="7"/>
  <c r="I221" i="6"/>
  <c r="I221" i="7"/>
  <c r="G223" i="6"/>
  <c r="G223" i="7"/>
  <c r="F225" i="6"/>
  <c r="F225" i="7"/>
  <c r="H228" i="6"/>
  <c r="H228" i="7"/>
  <c r="I233" i="6"/>
  <c r="I233" i="7"/>
  <c r="G235" i="6"/>
  <c r="G235" i="7"/>
  <c r="F237" i="6"/>
  <c r="F237" i="7"/>
  <c r="H240" i="6"/>
  <c r="H240" i="7"/>
  <c r="I245" i="6"/>
  <c r="I245" i="7"/>
  <c r="G247" i="6"/>
  <c r="G247" i="7"/>
  <c r="F249" i="6"/>
  <c r="F249" i="7"/>
  <c r="H252" i="6"/>
  <c r="H252" i="7"/>
  <c r="I257" i="6"/>
  <c r="I257" i="7"/>
  <c r="G259" i="6"/>
  <c r="G259" i="7"/>
  <c r="F261" i="6"/>
  <c r="F261" i="7"/>
  <c r="H264" i="6"/>
  <c r="H264" i="7"/>
  <c r="I269" i="6"/>
  <c r="I269" i="7"/>
  <c r="G271" i="6"/>
  <c r="G271" i="7"/>
  <c r="F273" i="6"/>
  <c r="F273" i="7"/>
  <c r="H276" i="6"/>
  <c r="H276" i="7"/>
  <c r="I281" i="6"/>
  <c r="I281" i="7"/>
  <c r="G283" i="6"/>
  <c r="G283" i="7"/>
  <c r="F285" i="6"/>
  <c r="F285" i="7"/>
  <c r="O285" i="7" s="1"/>
  <c r="H288" i="6"/>
  <c r="H288" i="7"/>
  <c r="I293" i="6"/>
  <c r="I293" i="7"/>
  <c r="G295" i="6"/>
  <c r="G295" i="7"/>
  <c r="F297" i="6"/>
  <c r="F297" i="7"/>
  <c r="H300" i="6"/>
  <c r="H300" i="7"/>
  <c r="I305" i="6"/>
  <c r="I305" i="7"/>
  <c r="G307" i="6"/>
  <c r="G307" i="7"/>
  <c r="F309" i="6"/>
  <c r="F309" i="7"/>
  <c r="H312" i="6"/>
  <c r="H312" i="7"/>
  <c r="I317" i="6"/>
  <c r="I317" i="7"/>
  <c r="G319" i="6"/>
  <c r="G319" i="7"/>
  <c r="F321" i="6"/>
  <c r="F321" i="7"/>
  <c r="O321" i="7" s="1"/>
  <c r="H324" i="6"/>
  <c r="H324" i="7"/>
  <c r="I329" i="6"/>
  <c r="I329" i="7"/>
  <c r="G331" i="6"/>
  <c r="G331" i="7"/>
  <c r="F333" i="6"/>
  <c r="F333" i="7"/>
  <c r="H336" i="6"/>
  <c r="H336" i="7"/>
  <c r="H341" i="6"/>
  <c r="H341" i="7"/>
  <c r="I346" i="6"/>
  <c r="I346" i="7"/>
  <c r="G348" i="6"/>
  <c r="G348" i="7"/>
  <c r="F350" i="6"/>
  <c r="F350" i="7"/>
  <c r="H353" i="6"/>
  <c r="H353" i="7"/>
  <c r="I358" i="6"/>
  <c r="I358" i="7"/>
  <c r="G360" i="6"/>
  <c r="G360" i="7"/>
  <c r="F362" i="6"/>
  <c r="F362" i="7"/>
  <c r="H365" i="6"/>
  <c r="H365" i="7"/>
  <c r="I370" i="6"/>
  <c r="I370" i="7"/>
  <c r="G372" i="6"/>
  <c r="G372" i="7"/>
  <c r="F374" i="6"/>
  <c r="F374" i="7"/>
  <c r="H377" i="6"/>
  <c r="H377" i="7"/>
  <c r="I382" i="6"/>
  <c r="I382" i="7"/>
  <c r="G384" i="6"/>
  <c r="G384" i="7"/>
  <c r="F386" i="6"/>
  <c r="F386" i="7"/>
  <c r="H389" i="6"/>
  <c r="H389" i="7"/>
  <c r="I394" i="6"/>
  <c r="I394" i="7"/>
  <c r="G396" i="6"/>
  <c r="G396" i="7"/>
  <c r="F398" i="6"/>
  <c r="F398" i="7"/>
  <c r="H401" i="6"/>
  <c r="H401" i="7"/>
  <c r="I406" i="6"/>
  <c r="I406" i="7"/>
  <c r="G408" i="6"/>
  <c r="G408" i="7"/>
  <c r="F410" i="6"/>
  <c r="F410" i="7"/>
  <c r="H413" i="6"/>
  <c r="H413" i="7"/>
  <c r="I418" i="6"/>
  <c r="I418" i="7"/>
  <c r="G420" i="6"/>
  <c r="G420" i="7"/>
  <c r="F422" i="6"/>
  <c r="F422" i="7"/>
  <c r="H425" i="6"/>
  <c r="H425" i="7"/>
  <c r="I430" i="6"/>
  <c r="I430" i="7"/>
  <c r="G432" i="6"/>
  <c r="G432" i="7"/>
  <c r="F434" i="6"/>
  <c r="F434" i="7"/>
  <c r="H437" i="6"/>
  <c r="H437" i="7"/>
  <c r="F439" i="6"/>
  <c r="F439" i="7"/>
  <c r="H442" i="6"/>
  <c r="H442" i="7"/>
  <c r="F444" i="6"/>
  <c r="F444" i="7"/>
  <c r="H447" i="6"/>
  <c r="H447" i="7"/>
  <c r="I452" i="6"/>
  <c r="I452" i="7"/>
  <c r="G454" i="6"/>
  <c r="G454" i="7"/>
  <c r="F456" i="6"/>
  <c r="F456" i="7"/>
  <c r="H459" i="6"/>
  <c r="H459" i="7"/>
  <c r="I464" i="6"/>
  <c r="I464" i="7"/>
  <c r="G466" i="6"/>
  <c r="G466" i="7"/>
  <c r="F468" i="6"/>
  <c r="F468" i="7"/>
  <c r="H471" i="6"/>
  <c r="H471" i="7"/>
  <c r="I476" i="6"/>
  <c r="I476" i="7"/>
  <c r="G478" i="6"/>
  <c r="G478" i="7"/>
  <c r="H483" i="6"/>
  <c r="H483" i="7"/>
  <c r="H488" i="6"/>
  <c r="H488" i="7"/>
  <c r="H493" i="6"/>
  <c r="H493" i="7"/>
  <c r="I498" i="6"/>
  <c r="I498" i="7"/>
  <c r="G500" i="6"/>
  <c r="G500" i="7"/>
  <c r="H505" i="6"/>
  <c r="H505" i="7"/>
  <c r="I510" i="6"/>
  <c r="I510" i="7"/>
  <c r="G512" i="6"/>
  <c r="G512" i="7"/>
  <c r="H517" i="6"/>
  <c r="H517" i="7"/>
  <c r="I522" i="6"/>
  <c r="I522" i="7"/>
  <c r="G524" i="6"/>
  <c r="G524" i="7"/>
  <c r="H529" i="6"/>
  <c r="H529" i="7"/>
  <c r="I534" i="6"/>
  <c r="I534" i="7"/>
  <c r="G536" i="6"/>
  <c r="G536" i="7"/>
  <c r="H541" i="6"/>
  <c r="H541" i="7"/>
  <c r="I546" i="6"/>
  <c r="I546" i="7"/>
  <c r="G548" i="6"/>
  <c r="G548" i="7"/>
  <c r="H553" i="6"/>
  <c r="H553" i="7"/>
  <c r="I558" i="6"/>
  <c r="I558" i="7"/>
  <c r="G560" i="6"/>
  <c r="G560" i="7"/>
  <c r="H565" i="6"/>
  <c r="H565" i="7"/>
  <c r="I570" i="6"/>
  <c r="I570" i="7"/>
  <c r="G572" i="6"/>
  <c r="G572" i="7"/>
  <c r="G577" i="6"/>
  <c r="G577" i="7"/>
  <c r="H582" i="6"/>
  <c r="H582" i="7"/>
  <c r="I587" i="6"/>
  <c r="I587" i="7"/>
  <c r="G589" i="6"/>
  <c r="G589" i="7"/>
  <c r="H594" i="6"/>
  <c r="H594" i="7"/>
  <c r="I599" i="6"/>
  <c r="I599" i="7"/>
  <c r="G601" i="6"/>
  <c r="G601" i="7"/>
  <c r="G606" i="6"/>
  <c r="G606" i="7"/>
  <c r="G611" i="6"/>
  <c r="G611" i="7"/>
  <c r="H616" i="6"/>
  <c r="H616" i="7"/>
  <c r="I621" i="6"/>
  <c r="I621" i="7"/>
  <c r="G623" i="6"/>
  <c r="G623" i="7"/>
  <c r="H628" i="6"/>
  <c r="H628" i="7"/>
  <c r="I633" i="6"/>
  <c r="I633" i="7"/>
  <c r="G635" i="6"/>
  <c r="G635" i="7"/>
  <c r="H640" i="6"/>
  <c r="H640" i="7"/>
  <c r="I645" i="6"/>
  <c r="I645" i="7"/>
  <c r="G647" i="6"/>
  <c r="G647" i="7"/>
  <c r="H652" i="6"/>
  <c r="H652" i="7"/>
  <c r="I657" i="6"/>
  <c r="I657" i="7"/>
  <c r="G659" i="6"/>
  <c r="G659" i="7"/>
  <c r="H664" i="6"/>
  <c r="H664" i="7"/>
  <c r="I669" i="6"/>
  <c r="I669" i="7"/>
  <c r="G671" i="6"/>
  <c r="G671" i="7"/>
  <c r="G676" i="6"/>
  <c r="G676" i="7"/>
  <c r="H681" i="6"/>
  <c r="H681" i="7"/>
  <c r="I686" i="6"/>
  <c r="I686" i="7"/>
  <c r="G688" i="6"/>
  <c r="G688" i="7"/>
  <c r="H693" i="6"/>
  <c r="H693" i="7"/>
  <c r="I698" i="6"/>
  <c r="I698" i="7"/>
  <c r="G700" i="6"/>
  <c r="G700" i="7"/>
  <c r="H705" i="6"/>
  <c r="H705" i="7"/>
  <c r="I710" i="6"/>
  <c r="I710" i="7"/>
  <c r="O710" i="7" s="1"/>
  <c r="G712" i="6"/>
  <c r="G712" i="7"/>
  <c r="H717" i="6"/>
  <c r="H717" i="7"/>
  <c r="I722" i="6"/>
  <c r="I722" i="7"/>
  <c r="G724" i="6"/>
  <c r="G724" i="7"/>
  <c r="H729" i="6"/>
  <c r="H729" i="7"/>
  <c r="I734" i="6"/>
  <c r="I734" i="7"/>
  <c r="G736" i="6"/>
  <c r="G736" i="7"/>
  <c r="H741" i="6"/>
  <c r="H741" i="7"/>
  <c r="I746" i="6"/>
  <c r="I746" i="7"/>
  <c r="G748" i="6"/>
  <c r="G748" i="7"/>
  <c r="H753" i="6"/>
  <c r="H753" i="7"/>
  <c r="I758" i="6"/>
  <c r="I758" i="7"/>
  <c r="G760" i="6"/>
  <c r="G760" i="7"/>
  <c r="H765" i="6"/>
  <c r="H765" i="7"/>
  <c r="I770" i="6"/>
  <c r="I770" i="7"/>
  <c r="G772" i="6"/>
  <c r="G772" i="7"/>
  <c r="H777" i="6"/>
  <c r="H777" i="7"/>
  <c r="I782" i="6"/>
  <c r="I782" i="7"/>
  <c r="G784" i="6"/>
  <c r="G784" i="7"/>
  <c r="H789" i="6"/>
  <c r="H789" i="7"/>
  <c r="I794" i="6"/>
  <c r="I794" i="7"/>
  <c r="G796" i="6"/>
  <c r="G796" i="7"/>
  <c r="H801" i="6"/>
  <c r="H801" i="7"/>
  <c r="I806" i="6"/>
  <c r="I806" i="7"/>
  <c r="G808" i="6"/>
  <c r="G808" i="7"/>
  <c r="H813" i="6"/>
  <c r="H813" i="7"/>
  <c r="I818" i="6"/>
  <c r="I818" i="7"/>
  <c r="G820" i="6"/>
  <c r="G820" i="7"/>
  <c r="H825" i="6"/>
  <c r="H825" i="7"/>
  <c r="H830" i="6"/>
  <c r="H830" i="7"/>
  <c r="I835" i="6"/>
  <c r="I835" i="7"/>
  <c r="G837" i="6"/>
  <c r="G837" i="7"/>
  <c r="H842" i="6"/>
  <c r="H842" i="7"/>
  <c r="I847" i="6"/>
  <c r="I847" i="7"/>
  <c r="G849" i="6"/>
  <c r="G849" i="7"/>
  <c r="H854" i="6"/>
  <c r="H854" i="7"/>
  <c r="I859" i="6"/>
  <c r="I859" i="7"/>
  <c r="G861" i="6"/>
  <c r="G861" i="7"/>
  <c r="F863" i="6"/>
  <c r="F863" i="7"/>
  <c r="H866" i="6"/>
  <c r="H866" i="7"/>
  <c r="I871" i="6"/>
  <c r="I871" i="7"/>
  <c r="G873" i="6"/>
  <c r="G873" i="7"/>
  <c r="F875" i="6"/>
  <c r="F875" i="7"/>
  <c r="H878" i="6"/>
  <c r="H878" i="7"/>
  <c r="I883" i="6"/>
  <c r="I883" i="7"/>
  <c r="G885" i="6"/>
  <c r="G885" i="7"/>
  <c r="F887" i="6"/>
  <c r="F887" i="7"/>
  <c r="H890" i="6"/>
  <c r="H890" i="7"/>
  <c r="I895" i="6"/>
  <c r="I895" i="7"/>
  <c r="G897" i="6"/>
  <c r="G897" i="7"/>
  <c r="F899" i="6"/>
  <c r="F899" i="7"/>
  <c r="H902" i="6"/>
  <c r="H902" i="7"/>
  <c r="I907" i="6"/>
  <c r="I907" i="7"/>
  <c r="G909" i="6"/>
  <c r="G909" i="7"/>
  <c r="F911" i="6"/>
  <c r="F911" i="7"/>
  <c r="H914" i="6"/>
  <c r="H914" i="7"/>
  <c r="I919" i="6"/>
  <c r="I919" i="7"/>
  <c r="G921" i="6"/>
  <c r="G921" i="7"/>
  <c r="F923" i="6"/>
  <c r="F923" i="7"/>
  <c r="H926" i="6"/>
  <c r="H926" i="7"/>
  <c r="I931" i="6"/>
  <c r="I931" i="7"/>
  <c r="G933" i="6"/>
  <c r="G933" i="7"/>
  <c r="F935" i="6"/>
  <c r="F935" i="7"/>
  <c r="H938" i="6"/>
  <c r="H938" i="7"/>
  <c r="I943" i="6"/>
  <c r="I943" i="7"/>
  <c r="G945" i="6"/>
  <c r="G945" i="7"/>
  <c r="F947" i="6"/>
  <c r="F947" i="7"/>
  <c r="H950" i="6"/>
  <c r="H950" i="7"/>
  <c r="I955" i="6"/>
  <c r="I955" i="7"/>
  <c r="G957" i="6"/>
  <c r="G957" i="7"/>
  <c r="F959" i="6"/>
  <c r="F959" i="7"/>
  <c r="H962" i="6"/>
  <c r="H962" i="7"/>
  <c r="I967" i="6"/>
  <c r="I967" i="7"/>
  <c r="G969" i="6"/>
  <c r="G969" i="7"/>
  <c r="F971" i="6"/>
  <c r="F971" i="7"/>
  <c r="H974" i="6"/>
  <c r="H974" i="7"/>
  <c r="I979" i="6"/>
  <c r="I979" i="7"/>
  <c r="G981" i="6"/>
  <c r="G981" i="7"/>
  <c r="F983" i="6"/>
  <c r="F983" i="7"/>
  <c r="H986" i="6"/>
  <c r="H986" i="7"/>
  <c r="I991" i="6"/>
  <c r="I991" i="7"/>
  <c r="G993" i="6"/>
  <c r="G993" i="7"/>
  <c r="F995" i="6"/>
  <c r="F995" i="7"/>
  <c r="H998" i="6"/>
  <c r="H998" i="7"/>
  <c r="I1003" i="6"/>
  <c r="I1003" i="7"/>
  <c r="G1005" i="6"/>
  <c r="G1005" i="7"/>
  <c r="F1007" i="6"/>
  <c r="F1007" i="7"/>
  <c r="H1010" i="6"/>
  <c r="H1010" i="7"/>
  <c r="I1015" i="6"/>
  <c r="I1015" i="7"/>
  <c r="G1017" i="6"/>
  <c r="G1017" i="7"/>
  <c r="F1019" i="6"/>
  <c r="F1019" i="7"/>
  <c r="H1022" i="6"/>
  <c r="H1022" i="7"/>
  <c r="I1027" i="6"/>
  <c r="I1027" i="7"/>
  <c r="G1029" i="6"/>
  <c r="G1029" i="7"/>
  <c r="H1034" i="6"/>
  <c r="H1034" i="7"/>
  <c r="G1041" i="6"/>
  <c r="G1041" i="7"/>
  <c r="H1082" i="6"/>
  <c r="H1082" i="7"/>
  <c r="F2686" i="6"/>
  <c r="F2686" i="7"/>
  <c r="F88" i="7"/>
  <c r="O88" i="7" s="1"/>
  <c r="F126" i="7"/>
  <c r="O126" i="7" s="1"/>
  <c r="I457" i="6"/>
  <c r="I457" i="7"/>
  <c r="G471" i="6"/>
  <c r="G471" i="7"/>
  <c r="I503" i="6"/>
  <c r="I503" i="7"/>
  <c r="I527" i="6"/>
  <c r="I527" i="7"/>
  <c r="F531" i="6"/>
  <c r="F531" i="7"/>
  <c r="F543" i="6"/>
  <c r="F543" i="7"/>
  <c r="H558" i="6"/>
  <c r="H558" i="7"/>
  <c r="G565" i="6"/>
  <c r="G565" i="7"/>
  <c r="H570" i="6"/>
  <c r="H570" i="7"/>
  <c r="I614" i="6"/>
  <c r="I614" i="7"/>
  <c r="I638" i="6"/>
  <c r="I638" i="7"/>
  <c r="I674" i="6"/>
  <c r="I674" i="7"/>
  <c r="I691" i="6"/>
  <c r="I691" i="7"/>
  <c r="H698" i="6"/>
  <c r="H698" i="7"/>
  <c r="G705" i="6"/>
  <c r="G705" i="7"/>
  <c r="H710" i="6"/>
  <c r="H710" i="7"/>
  <c r="H722" i="6"/>
  <c r="H722" i="7"/>
  <c r="H734" i="6"/>
  <c r="H734" i="7"/>
  <c r="G65" i="6"/>
  <c r="G65" i="7"/>
  <c r="G75" i="6"/>
  <c r="G75" i="7"/>
  <c r="G83" i="6"/>
  <c r="G83" i="7"/>
  <c r="G91" i="6"/>
  <c r="G91" i="7"/>
  <c r="G101" i="6"/>
  <c r="G101" i="7"/>
  <c r="G119" i="6"/>
  <c r="G119" i="7"/>
  <c r="G153" i="6"/>
  <c r="G153" i="7"/>
  <c r="G163" i="6"/>
  <c r="G163" i="7"/>
  <c r="I204" i="6"/>
  <c r="I204" i="7"/>
  <c r="H211" i="6"/>
  <c r="H211" i="7"/>
  <c r="G218" i="6"/>
  <c r="G218" i="7"/>
  <c r="I228" i="6"/>
  <c r="I228" i="7"/>
  <c r="G230" i="6"/>
  <c r="G230" i="7"/>
  <c r="F232" i="6"/>
  <c r="F232" i="7"/>
  <c r="I240" i="6"/>
  <c r="I240" i="7"/>
  <c r="G242" i="6"/>
  <c r="G242" i="7"/>
  <c r="F244" i="6"/>
  <c r="F244" i="7"/>
  <c r="I288" i="6"/>
  <c r="I288" i="7"/>
  <c r="G290" i="6"/>
  <c r="G290" i="7"/>
  <c r="F292" i="6"/>
  <c r="F292" i="7"/>
  <c r="H295" i="6"/>
  <c r="H295" i="7"/>
  <c r="I324" i="6"/>
  <c r="I324" i="7"/>
  <c r="G326" i="6"/>
  <c r="G326" i="7"/>
  <c r="F328" i="6"/>
  <c r="F328" i="7"/>
  <c r="I336" i="6"/>
  <c r="I336" i="7"/>
  <c r="I341" i="6"/>
  <c r="I341" i="7"/>
  <c r="G343" i="6"/>
  <c r="G343" i="7"/>
  <c r="F345" i="6"/>
  <c r="F345" i="7"/>
  <c r="H348" i="6"/>
  <c r="H348" i="7"/>
  <c r="H360" i="6"/>
  <c r="H360" i="7"/>
  <c r="H372" i="6"/>
  <c r="H372" i="7"/>
  <c r="I377" i="6"/>
  <c r="I377" i="7"/>
  <c r="G379" i="6"/>
  <c r="G379" i="7"/>
  <c r="F381" i="6"/>
  <c r="F381" i="7"/>
  <c r="H384" i="6"/>
  <c r="H384" i="7"/>
  <c r="I389" i="6"/>
  <c r="I389" i="7"/>
  <c r="G391" i="6"/>
  <c r="G391" i="7"/>
  <c r="F393" i="6"/>
  <c r="F393" i="7"/>
  <c r="H396" i="6"/>
  <c r="H396" i="7"/>
  <c r="I401" i="6"/>
  <c r="I401" i="7"/>
  <c r="G403" i="6"/>
  <c r="G403" i="7"/>
  <c r="F405" i="6"/>
  <c r="F405" i="7"/>
  <c r="H408" i="6"/>
  <c r="H408" i="7"/>
  <c r="I413" i="6"/>
  <c r="I413" i="7"/>
  <c r="O413" i="7" s="1"/>
  <c r="G415" i="6"/>
  <c r="G415" i="7"/>
  <c r="F417" i="6"/>
  <c r="F417" i="7"/>
  <c r="H420" i="6"/>
  <c r="H420" i="7"/>
  <c r="I425" i="6"/>
  <c r="I425" i="7"/>
  <c r="G427" i="6"/>
  <c r="G427" i="7"/>
  <c r="F429" i="6"/>
  <c r="F429" i="7"/>
  <c r="H432" i="6"/>
  <c r="H432" i="7"/>
  <c r="I437" i="6"/>
  <c r="I437" i="7"/>
  <c r="I442" i="6"/>
  <c r="I442" i="7"/>
  <c r="I447" i="6"/>
  <c r="I447" i="7"/>
  <c r="G449" i="6"/>
  <c r="G449" i="7"/>
  <c r="F451" i="6"/>
  <c r="F451" i="7"/>
  <c r="H454" i="6"/>
  <c r="H454" i="7"/>
  <c r="I459" i="6"/>
  <c r="I459" i="7"/>
  <c r="G461" i="6"/>
  <c r="G461" i="7"/>
  <c r="F463" i="6"/>
  <c r="F463" i="7"/>
  <c r="H466" i="6"/>
  <c r="H466" i="7"/>
  <c r="I471" i="6"/>
  <c r="I471" i="7"/>
  <c r="G473" i="6"/>
  <c r="G473" i="7"/>
  <c r="H478" i="6"/>
  <c r="H478" i="7"/>
  <c r="I483" i="6"/>
  <c r="I483" i="7"/>
  <c r="G485" i="6"/>
  <c r="G485" i="7"/>
  <c r="I488" i="6"/>
  <c r="I488" i="7"/>
  <c r="I493" i="6"/>
  <c r="I493" i="7"/>
  <c r="G495" i="6"/>
  <c r="G495" i="7"/>
  <c r="H500" i="6"/>
  <c r="H500" i="7"/>
  <c r="I505" i="6"/>
  <c r="I505" i="7"/>
  <c r="G507" i="6"/>
  <c r="G507" i="7"/>
  <c r="H512" i="6"/>
  <c r="H512" i="7"/>
  <c r="I517" i="6"/>
  <c r="I517" i="7"/>
  <c r="G519" i="6"/>
  <c r="G519" i="7"/>
  <c r="H524" i="6"/>
  <c r="H524" i="7"/>
  <c r="I529" i="6"/>
  <c r="I529" i="7"/>
  <c r="G531" i="6"/>
  <c r="G531" i="7"/>
  <c r="H536" i="6"/>
  <c r="H536" i="7"/>
  <c r="I541" i="6"/>
  <c r="I541" i="7"/>
  <c r="G543" i="6"/>
  <c r="G543" i="7"/>
  <c r="H548" i="6"/>
  <c r="H548" i="7"/>
  <c r="I553" i="6"/>
  <c r="I553" i="7"/>
  <c r="G555" i="6"/>
  <c r="G555" i="7"/>
  <c r="H560" i="6"/>
  <c r="H560" i="7"/>
  <c r="I565" i="6"/>
  <c r="I565" i="7"/>
  <c r="G567" i="6"/>
  <c r="G567" i="7"/>
  <c r="H572" i="6"/>
  <c r="H572" i="7"/>
  <c r="H577" i="6"/>
  <c r="H577" i="7"/>
  <c r="I582" i="6"/>
  <c r="I582" i="7"/>
  <c r="G584" i="6"/>
  <c r="G584" i="7"/>
  <c r="H589" i="6"/>
  <c r="H589" i="7"/>
  <c r="I594" i="6"/>
  <c r="I594" i="7"/>
  <c r="O594" i="7" s="1"/>
  <c r="G596" i="6"/>
  <c r="G596" i="7"/>
  <c r="H601" i="6"/>
  <c r="H601" i="7"/>
  <c r="H606" i="6"/>
  <c r="H606" i="7"/>
  <c r="H611" i="6"/>
  <c r="H611" i="7"/>
  <c r="I616" i="6"/>
  <c r="I616" i="7"/>
  <c r="G618" i="6"/>
  <c r="G618" i="7"/>
  <c r="H623" i="6"/>
  <c r="H623" i="7"/>
  <c r="I628" i="6"/>
  <c r="I628" i="7"/>
  <c r="G630" i="6"/>
  <c r="G630" i="7"/>
  <c r="H635" i="6"/>
  <c r="H635" i="7"/>
  <c r="I640" i="6"/>
  <c r="I640" i="7"/>
  <c r="G642" i="6"/>
  <c r="G642" i="7"/>
  <c r="H647" i="6"/>
  <c r="H647" i="7"/>
  <c r="I652" i="6"/>
  <c r="I652" i="7"/>
  <c r="G654" i="6"/>
  <c r="G654" i="7"/>
  <c r="H659" i="6"/>
  <c r="H659" i="7"/>
  <c r="I664" i="6"/>
  <c r="I664" i="7"/>
  <c r="G666" i="6"/>
  <c r="G666" i="7"/>
  <c r="H671" i="6"/>
  <c r="H671" i="7"/>
  <c r="H676" i="6"/>
  <c r="H676" i="7"/>
  <c r="I681" i="6"/>
  <c r="I681" i="7"/>
  <c r="G683" i="6"/>
  <c r="G683" i="7"/>
  <c r="H688" i="6"/>
  <c r="H688" i="7"/>
  <c r="I693" i="6"/>
  <c r="I693" i="7"/>
  <c r="O693" i="7" s="1"/>
  <c r="G695" i="6"/>
  <c r="G695" i="7"/>
  <c r="H700" i="6"/>
  <c r="H700" i="7"/>
  <c r="I705" i="6"/>
  <c r="I705" i="7"/>
  <c r="G707" i="6"/>
  <c r="G707" i="7"/>
  <c r="H712" i="6"/>
  <c r="H712" i="7"/>
  <c r="I717" i="6"/>
  <c r="I717" i="7"/>
  <c r="G719" i="6"/>
  <c r="G719" i="7"/>
  <c r="H724" i="6"/>
  <c r="H724" i="7"/>
  <c r="I729" i="6"/>
  <c r="I729" i="7"/>
  <c r="G731" i="6"/>
  <c r="G731" i="7"/>
  <c r="H736" i="6"/>
  <c r="H736" i="7"/>
  <c r="I741" i="6"/>
  <c r="I741" i="7"/>
  <c r="G743" i="6"/>
  <c r="G743" i="7"/>
  <c r="H748" i="6"/>
  <c r="H748" i="7"/>
  <c r="I753" i="6"/>
  <c r="I753" i="7"/>
  <c r="G755" i="6"/>
  <c r="G755" i="7"/>
  <c r="H760" i="6"/>
  <c r="H760" i="7"/>
  <c r="I765" i="6"/>
  <c r="I765" i="7"/>
  <c r="G767" i="6"/>
  <c r="G767" i="7"/>
  <c r="H772" i="6"/>
  <c r="H772" i="7"/>
  <c r="I777" i="6"/>
  <c r="I777" i="7"/>
  <c r="G779" i="6"/>
  <c r="G779" i="7"/>
  <c r="H784" i="6"/>
  <c r="H784" i="7"/>
  <c r="I789" i="6"/>
  <c r="I789" i="7"/>
  <c r="G791" i="6"/>
  <c r="G791" i="7"/>
  <c r="H796" i="6"/>
  <c r="H796" i="7"/>
  <c r="I801" i="6"/>
  <c r="I801" i="7"/>
  <c r="G803" i="6"/>
  <c r="G803" i="7"/>
  <c r="H808" i="6"/>
  <c r="H808" i="7"/>
  <c r="I813" i="6"/>
  <c r="I813" i="7"/>
  <c r="G815" i="6"/>
  <c r="G815" i="7"/>
  <c r="H820" i="6"/>
  <c r="H820" i="7"/>
  <c r="I825" i="6"/>
  <c r="I825" i="7"/>
  <c r="G827" i="6"/>
  <c r="G827" i="7"/>
  <c r="F829" i="6"/>
  <c r="F829" i="7"/>
  <c r="I830" i="6"/>
  <c r="I830" i="7"/>
  <c r="G832" i="6"/>
  <c r="G832" i="7"/>
  <c r="F834" i="6"/>
  <c r="F834" i="7"/>
  <c r="H837" i="6"/>
  <c r="H837" i="7"/>
  <c r="I842" i="6"/>
  <c r="I842" i="7"/>
  <c r="G844" i="6"/>
  <c r="G844" i="7"/>
  <c r="F846" i="6"/>
  <c r="F846" i="7"/>
  <c r="H849" i="6"/>
  <c r="H849" i="7"/>
  <c r="I854" i="6"/>
  <c r="I854" i="7"/>
  <c r="G856" i="6"/>
  <c r="G856" i="7"/>
  <c r="F858" i="6"/>
  <c r="F858" i="7"/>
  <c r="H861" i="6"/>
  <c r="H861" i="7"/>
  <c r="I866" i="6"/>
  <c r="I866" i="7"/>
  <c r="G868" i="6"/>
  <c r="G868" i="7"/>
  <c r="F870" i="6"/>
  <c r="F870" i="7"/>
  <c r="H873" i="6"/>
  <c r="H873" i="7"/>
  <c r="I878" i="6"/>
  <c r="I878" i="7"/>
  <c r="G880" i="6"/>
  <c r="G880" i="7"/>
  <c r="F882" i="6"/>
  <c r="F882" i="7"/>
  <c r="H885" i="6"/>
  <c r="H885" i="7"/>
  <c r="I890" i="6"/>
  <c r="I890" i="7"/>
  <c r="G892" i="6"/>
  <c r="G892" i="7"/>
  <c r="F894" i="6"/>
  <c r="F894" i="7"/>
  <c r="H897" i="6"/>
  <c r="H897" i="7"/>
  <c r="I902" i="6"/>
  <c r="I902" i="7"/>
  <c r="G904" i="6"/>
  <c r="G904" i="7"/>
  <c r="F906" i="6"/>
  <c r="F906" i="7"/>
  <c r="H909" i="6"/>
  <c r="H909" i="7"/>
  <c r="I914" i="6"/>
  <c r="I914" i="7"/>
  <c r="G916" i="6"/>
  <c r="G916" i="7"/>
  <c r="F918" i="6"/>
  <c r="F918" i="7"/>
  <c r="H921" i="6"/>
  <c r="H921" i="7"/>
  <c r="I926" i="6"/>
  <c r="I926" i="7"/>
  <c r="G928" i="6"/>
  <c r="G928" i="7"/>
  <c r="F930" i="6"/>
  <c r="F930" i="7"/>
  <c r="H933" i="6"/>
  <c r="H933" i="7"/>
  <c r="I938" i="6"/>
  <c r="I938" i="7"/>
  <c r="G940" i="6"/>
  <c r="G940" i="7"/>
  <c r="F942" i="6"/>
  <c r="F942" i="7"/>
  <c r="H945" i="6"/>
  <c r="H945" i="7"/>
  <c r="I950" i="6"/>
  <c r="I950" i="7"/>
  <c r="G952" i="6"/>
  <c r="G952" i="7"/>
  <c r="F954" i="6"/>
  <c r="F954" i="7"/>
  <c r="H957" i="6"/>
  <c r="H957" i="7"/>
  <c r="I962" i="6"/>
  <c r="I962" i="7"/>
  <c r="G964" i="6"/>
  <c r="G964" i="7"/>
  <c r="F966" i="6"/>
  <c r="F966" i="7"/>
  <c r="H969" i="6"/>
  <c r="H969" i="7"/>
  <c r="I974" i="6"/>
  <c r="I974" i="7"/>
  <c r="G976" i="6"/>
  <c r="G976" i="7"/>
  <c r="F978" i="6"/>
  <c r="F978" i="7"/>
  <c r="H981" i="6"/>
  <c r="H981" i="7"/>
  <c r="I986" i="6"/>
  <c r="I986" i="7"/>
  <c r="G988" i="6"/>
  <c r="G988" i="7"/>
  <c r="F990" i="6"/>
  <c r="F990" i="7"/>
  <c r="O990" i="7" s="1"/>
  <c r="H993" i="6"/>
  <c r="H993" i="7"/>
  <c r="I998" i="6"/>
  <c r="I998" i="7"/>
  <c r="G1000" i="6"/>
  <c r="G1000" i="7"/>
  <c r="F1002" i="6"/>
  <c r="F1002" i="7"/>
  <c r="H1005" i="6"/>
  <c r="H1005" i="7"/>
  <c r="I1010" i="6"/>
  <c r="I1010" i="7"/>
  <c r="O1010" i="7" s="1"/>
  <c r="G1012" i="6"/>
  <c r="G1012" i="7"/>
  <c r="F1014" i="6"/>
  <c r="F1014" i="7"/>
  <c r="H1017" i="6"/>
  <c r="H1017" i="7"/>
  <c r="I1022" i="6"/>
  <c r="I1022" i="7"/>
  <c r="G1024" i="6"/>
  <c r="G1024" i="7"/>
  <c r="H1029" i="6"/>
  <c r="H1029" i="7"/>
  <c r="G1048" i="6"/>
  <c r="G1048" i="7"/>
  <c r="G1084" i="6"/>
  <c r="G1084" i="7"/>
  <c r="I1154" i="6"/>
  <c r="I1154" i="7"/>
  <c r="G1156" i="6"/>
  <c r="G1156" i="7"/>
  <c r="F1158" i="6"/>
  <c r="F1158" i="7"/>
  <c r="H1161" i="6"/>
  <c r="H1161" i="7"/>
  <c r="I1166" i="6"/>
  <c r="I1166" i="7"/>
  <c r="G1168" i="6"/>
  <c r="G1168" i="7"/>
  <c r="F1170" i="6"/>
  <c r="F1170" i="7"/>
  <c r="H1173" i="6"/>
  <c r="H1173" i="7"/>
  <c r="I1178" i="6"/>
  <c r="I1178" i="7"/>
  <c r="G1180" i="6"/>
  <c r="G1180" i="7"/>
  <c r="F1182" i="6"/>
  <c r="F1182" i="7"/>
  <c r="H1185" i="6"/>
  <c r="H1185" i="7"/>
  <c r="G1228" i="6"/>
  <c r="G1228" i="7"/>
  <c r="F1230" i="6"/>
  <c r="F1230" i="7"/>
  <c r="H1233" i="6"/>
  <c r="H1233" i="7"/>
  <c r="I1238" i="6"/>
  <c r="I1238" i="7"/>
  <c r="G1240" i="6"/>
  <c r="G1240" i="7"/>
  <c r="F1242" i="6"/>
  <c r="F1242" i="7"/>
  <c r="H1245" i="6"/>
  <c r="H1245" i="7"/>
  <c r="I1250" i="6"/>
  <c r="I1250" i="7"/>
  <c r="G1252" i="6"/>
  <c r="G1252" i="7"/>
  <c r="F1254" i="6"/>
  <c r="F1254" i="7"/>
  <c r="H1257" i="6"/>
  <c r="H1257" i="7"/>
  <c r="I1262" i="6"/>
  <c r="I1262" i="7"/>
  <c r="G1264" i="6"/>
  <c r="G1264" i="7"/>
  <c r="F1266" i="6"/>
  <c r="F1266" i="7"/>
  <c r="H1269" i="6"/>
  <c r="H1269" i="7"/>
  <c r="I1322" i="6"/>
  <c r="I1322" i="7"/>
  <c r="H2158" i="6"/>
  <c r="H2158" i="7"/>
  <c r="G2170" i="6"/>
  <c r="G2170" i="7"/>
  <c r="G2182" i="6"/>
  <c r="G2182" i="7"/>
  <c r="G2194" i="6"/>
  <c r="G2194" i="7"/>
  <c r="G2206" i="6"/>
  <c r="G2206" i="7"/>
  <c r="H2211" i="6"/>
  <c r="H2211" i="7"/>
  <c r="G2218" i="6"/>
  <c r="G2218" i="7"/>
  <c r="H2223" i="6"/>
  <c r="H2223" i="7"/>
  <c r="G2230" i="6"/>
  <c r="G2230" i="7"/>
  <c r="G2242" i="6"/>
  <c r="G2242" i="7"/>
  <c r="G2254" i="6"/>
  <c r="G2254" i="7"/>
  <c r="G2266" i="6"/>
  <c r="G2266" i="7"/>
  <c r="G2278" i="6"/>
  <c r="G2278" i="7"/>
  <c r="G2290" i="6"/>
  <c r="G2290" i="7"/>
  <c r="G2302" i="6"/>
  <c r="G2302" i="7"/>
  <c r="F2304" i="7"/>
  <c r="F2304" i="6"/>
  <c r="H2307" i="6"/>
  <c r="H2307" i="7"/>
  <c r="G2314" i="6"/>
  <c r="G2314" i="7"/>
  <c r="H2319" i="6"/>
  <c r="H2319" i="7"/>
  <c r="G2326" i="6"/>
  <c r="G2326" i="7"/>
  <c r="H2331" i="6"/>
  <c r="H2331" i="7"/>
  <c r="G2338" i="6"/>
  <c r="G2338" i="7"/>
  <c r="H2343" i="6"/>
  <c r="H2343" i="7"/>
  <c r="G2350" i="6"/>
  <c r="G2350" i="7"/>
  <c r="F2352" i="7"/>
  <c r="F2352" i="6"/>
  <c r="H2355" i="6"/>
  <c r="H2355" i="7"/>
  <c r="G2362" i="6"/>
  <c r="G2362" i="7"/>
  <c r="H2367" i="6"/>
  <c r="H2367" i="7"/>
  <c r="G2374" i="6"/>
  <c r="G2374" i="7"/>
  <c r="F2376" i="7"/>
  <c r="F2376" i="6"/>
  <c r="H2379" i="6"/>
  <c r="H2379" i="7"/>
  <c r="G2386" i="6"/>
  <c r="G2386" i="7"/>
  <c r="H2391" i="6"/>
  <c r="H2391" i="7"/>
  <c r="G2398" i="6"/>
  <c r="G2398" i="7"/>
  <c r="H2403" i="6"/>
  <c r="H2403" i="7"/>
  <c r="G2410" i="6"/>
  <c r="G2410" i="7"/>
  <c r="H2492" i="6"/>
  <c r="H2492" i="7"/>
  <c r="H363" i="7"/>
  <c r="G505" i="6"/>
  <c r="G505" i="7"/>
  <c r="I539" i="6"/>
  <c r="I539" i="7"/>
  <c r="I609" i="6"/>
  <c r="I609" i="7"/>
  <c r="O609" i="7" s="1"/>
  <c r="G640" i="6"/>
  <c r="G640" i="7"/>
  <c r="G717" i="6"/>
  <c r="G717" i="7"/>
  <c r="G61" i="6"/>
  <c r="G61" i="7"/>
  <c r="G69" i="6"/>
  <c r="G69" i="7"/>
  <c r="G77" i="6"/>
  <c r="G77" i="7"/>
  <c r="G85" i="6"/>
  <c r="G85" i="7"/>
  <c r="G95" i="6"/>
  <c r="G95" i="7"/>
  <c r="G105" i="6"/>
  <c r="G105" i="7"/>
  <c r="G113" i="6"/>
  <c r="G113" i="7"/>
  <c r="G121" i="6"/>
  <c r="G121" i="7"/>
  <c r="G129" i="6"/>
  <c r="G129" i="7"/>
  <c r="G137" i="6"/>
  <c r="G137" i="7"/>
  <c r="G147" i="6"/>
  <c r="G147" i="7"/>
  <c r="G157" i="6"/>
  <c r="G157" i="7"/>
  <c r="G165" i="6"/>
  <c r="G165" i="7"/>
  <c r="I216" i="6"/>
  <c r="I216" i="7"/>
  <c r="F220" i="6"/>
  <c r="F220" i="7"/>
  <c r="H235" i="6"/>
  <c r="H235" i="7"/>
  <c r="G254" i="6"/>
  <c r="G254" i="7"/>
  <c r="F256" i="6"/>
  <c r="F256" i="7"/>
  <c r="H259" i="6"/>
  <c r="H259" i="7"/>
  <c r="I264" i="6"/>
  <c r="I264" i="7"/>
  <c r="G266" i="6"/>
  <c r="G266" i="7"/>
  <c r="F268" i="6"/>
  <c r="F268" i="7"/>
  <c r="H271" i="6"/>
  <c r="H271" i="7"/>
  <c r="I276" i="6"/>
  <c r="I276" i="7"/>
  <c r="G278" i="6"/>
  <c r="G278" i="7"/>
  <c r="F280" i="6"/>
  <c r="F280" i="7"/>
  <c r="H283" i="6"/>
  <c r="H283" i="7"/>
  <c r="I300" i="6"/>
  <c r="I300" i="7"/>
  <c r="G302" i="6"/>
  <c r="G302" i="7"/>
  <c r="F304" i="6"/>
  <c r="F304" i="7"/>
  <c r="H307" i="6"/>
  <c r="H307" i="7"/>
  <c r="I312" i="6"/>
  <c r="I312" i="7"/>
  <c r="G314" i="6"/>
  <c r="G314" i="7"/>
  <c r="F316" i="6"/>
  <c r="F316" i="7"/>
  <c r="H319" i="6"/>
  <c r="H319" i="7"/>
  <c r="H331" i="6"/>
  <c r="H331" i="7"/>
  <c r="G338" i="6"/>
  <c r="G338" i="7"/>
  <c r="I353" i="6"/>
  <c r="I353" i="7"/>
  <c r="G355" i="6"/>
  <c r="G355" i="7"/>
  <c r="F357" i="6"/>
  <c r="F357" i="7"/>
  <c r="I365" i="6"/>
  <c r="I365" i="7"/>
  <c r="O365" i="7" s="1"/>
  <c r="G367" i="6"/>
  <c r="G367" i="7"/>
  <c r="F369" i="6"/>
  <c r="F369" i="7"/>
  <c r="F9" i="6"/>
  <c r="F9" i="7"/>
  <c r="O9" i="7" s="1"/>
  <c r="F23" i="6"/>
  <c r="F23" i="7"/>
  <c r="O23" i="7" s="1"/>
  <c r="G25" i="6"/>
  <c r="G25" i="7"/>
  <c r="F35" i="6"/>
  <c r="F35" i="7"/>
  <c r="O35" i="7" s="1"/>
  <c r="G37" i="6"/>
  <c r="G37" i="7"/>
  <c r="F47" i="6"/>
  <c r="F47" i="7"/>
  <c r="O47" i="7" s="1"/>
  <c r="H53" i="6"/>
  <c r="H53" i="7"/>
  <c r="H55" i="6"/>
  <c r="H55" i="7"/>
  <c r="H57" i="6"/>
  <c r="H57" i="7"/>
  <c r="H59" i="6"/>
  <c r="H59" i="7"/>
  <c r="H61" i="6"/>
  <c r="H61" i="7"/>
  <c r="H63" i="6"/>
  <c r="H63" i="7"/>
  <c r="H67" i="6"/>
  <c r="H67" i="7"/>
  <c r="H69" i="6"/>
  <c r="H69" i="7"/>
  <c r="H71" i="6"/>
  <c r="H71" i="7"/>
  <c r="H73" i="6"/>
  <c r="H73" i="7"/>
  <c r="H75" i="6"/>
  <c r="H75" i="7"/>
  <c r="H77" i="6"/>
  <c r="H77" i="7"/>
  <c r="H79" i="6"/>
  <c r="H79" i="7"/>
  <c r="H81" i="6"/>
  <c r="H81" i="7"/>
  <c r="H85" i="6"/>
  <c r="H85" i="7"/>
  <c r="H87" i="6"/>
  <c r="H87" i="7"/>
  <c r="H89" i="6"/>
  <c r="H89" i="7"/>
  <c r="H91" i="6"/>
  <c r="H91" i="7"/>
  <c r="H93" i="6"/>
  <c r="H93" i="7"/>
  <c r="H95" i="6"/>
  <c r="H95" i="7"/>
  <c r="H97" i="6"/>
  <c r="H97" i="7"/>
  <c r="H99" i="6"/>
  <c r="H99" i="7"/>
  <c r="H101" i="6"/>
  <c r="H101" i="7"/>
  <c r="H103" i="6"/>
  <c r="H103" i="7"/>
  <c r="H105" i="6"/>
  <c r="H105" i="7"/>
  <c r="H107" i="6"/>
  <c r="H107" i="7"/>
  <c r="H109" i="6"/>
  <c r="H109" i="7"/>
  <c r="H111" i="6"/>
  <c r="H111" i="7"/>
  <c r="H115" i="6"/>
  <c r="H115" i="7"/>
  <c r="H117" i="6"/>
  <c r="H117" i="7"/>
  <c r="H119" i="6"/>
  <c r="H119" i="7"/>
  <c r="H121" i="6"/>
  <c r="H121" i="7"/>
  <c r="H123" i="6"/>
  <c r="H123" i="7"/>
  <c r="H125" i="6"/>
  <c r="H125" i="7"/>
  <c r="H127" i="6"/>
  <c r="H127" i="7"/>
  <c r="H129" i="6"/>
  <c r="H129" i="7"/>
  <c r="H131" i="6"/>
  <c r="H131" i="7"/>
  <c r="H133" i="6"/>
  <c r="H133" i="7"/>
  <c r="H135" i="6"/>
  <c r="H135" i="7"/>
  <c r="H137" i="6"/>
  <c r="H137" i="7"/>
  <c r="H139" i="6"/>
  <c r="H139" i="7"/>
  <c r="H141" i="6"/>
  <c r="H141" i="7"/>
  <c r="H143" i="6"/>
  <c r="H143" i="7"/>
  <c r="H145" i="6"/>
  <c r="H145" i="7"/>
  <c r="H147" i="6"/>
  <c r="H147" i="7"/>
  <c r="H149" i="6"/>
  <c r="H149" i="7"/>
  <c r="H151" i="6"/>
  <c r="H151" i="7"/>
  <c r="H153" i="6"/>
  <c r="H153" i="7"/>
  <c r="H155" i="6"/>
  <c r="H155" i="7"/>
  <c r="H157" i="6"/>
  <c r="H157" i="7"/>
  <c r="H159" i="6"/>
  <c r="H159" i="7"/>
  <c r="H161" i="6"/>
  <c r="H161" i="7"/>
  <c r="H163" i="6"/>
  <c r="H163" i="7"/>
  <c r="H165" i="6"/>
  <c r="H165" i="7"/>
  <c r="G167" i="6"/>
  <c r="G167" i="7"/>
  <c r="G169" i="6"/>
  <c r="G169" i="7"/>
  <c r="G171" i="6"/>
  <c r="G171" i="7"/>
  <c r="G173" i="6"/>
  <c r="G173" i="7"/>
  <c r="G175" i="6"/>
  <c r="G175" i="7"/>
  <c r="G177" i="6"/>
  <c r="G177" i="7"/>
  <c r="G179" i="6"/>
  <c r="G179" i="7"/>
  <c r="G181" i="6"/>
  <c r="G181" i="7"/>
  <c r="G183" i="6"/>
  <c r="G183" i="7"/>
  <c r="G185" i="6"/>
  <c r="G185" i="7"/>
  <c r="G187" i="6"/>
  <c r="G187" i="7"/>
  <c r="G189" i="6"/>
  <c r="G189" i="7"/>
  <c r="G191" i="6"/>
  <c r="G191" i="7"/>
  <c r="G193" i="6"/>
  <c r="G193" i="7"/>
  <c r="G195" i="6"/>
  <c r="G195" i="7"/>
  <c r="G197" i="6"/>
  <c r="G197" i="7"/>
  <c r="G199" i="6"/>
  <c r="G199" i="7"/>
  <c r="G201" i="6"/>
  <c r="G201" i="7"/>
  <c r="F203" i="6"/>
  <c r="F203" i="7"/>
  <c r="H206" i="6"/>
  <c r="H206" i="7"/>
  <c r="I211" i="6"/>
  <c r="I211" i="7"/>
  <c r="G213" i="6"/>
  <c r="G213" i="7"/>
  <c r="F215" i="6"/>
  <c r="F215" i="7"/>
  <c r="H218" i="6"/>
  <c r="H218" i="7"/>
  <c r="I223" i="6"/>
  <c r="I223" i="7"/>
  <c r="G225" i="6"/>
  <c r="G225" i="7"/>
  <c r="F227" i="6"/>
  <c r="F227" i="7"/>
  <c r="H230" i="6"/>
  <c r="H230" i="7"/>
  <c r="I235" i="6"/>
  <c r="I235" i="7"/>
  <c r="G237" i="6"/>
  <c r="G237" i="7"/>
  <c r="F239" i="6"/>
  <c r="F239" i="7"/>
  <c r="H242" i="6"/>
  <c r="H242" i="7"/>
  <c r="I247" i="6"/>
  <c r="I247" i="7"/>
  <c r="G249" i="6"/>
  <c r="G249" i="7"/>
  <c r="F251" i="6"/>
  <c r="F251" i="7"/>
  <c r="H254" i="6"/>
  <c r="H254" i="7"/>
  <c r="I259" i="6"/>
  <c r="I259" i="7"/>
  <c r="G261" i="6"/>
  <c r="G261" i="7"/>
  <c r="F263" i="6"/>
  <c r="F263" i="7"/>
  <c r="H266" i="6"/>
  <c r="H266" i="7"/>
  <c r="I271" i="6"/>
  <c r="I271" i="7"/>
  <c r="G273" i="6"/>
  <c r="G273" i="7"/>
  <c r="F275" i="6"/>
  <c r="F275" i="7"/>
  <c r="H278" i="6"/>
  <c r="H278" i="7"/>
  <c r="I283" i="6"/>
  <c r="I283" i="7"/>
  <c r="G285" i="6"/>
  <c r="G285" i="7"/>
  <c r="F287" i="6"/>
  <c r="F287" i="7"/>
  <c r="H290" i="6"/>
  <c r="H290" i="7"/>
  <c r="I295" i="6"/>
  <c r="I295" i="7"/>
  <c r="G297" i="6"/>
  <c r="G297" i="7"/>
  <c r="F299" i="6"/>
  <c r="F299" i="7"/>
  <c r="H302" i="6"/>
  <c r="H302" i="7"/>
  <c r="I307" i="6"/>
  <c r="I307" i="7"/>
  <c r="G309" i="6"/>
  <c r="G309" i="7"/>
  <c r="F311" i="6"/>
  <c r="F311" i="7"/>
  <c r="H314" i="6"/>
  <c r="H314" i="7"/>
  <c r="I319" i="6"/>
  <c r="I319" i="7"/>
  <c r="G321" i="6"/>
  <c r="G321" i="7"/>
  <c r="F323" i="6"/>
  <c r="F323" i="7"/>
  <c r="H326" i="6"/>
  <c r="H326" i="7"/>
  <c r="I331" i="6"/>
  <c r="I331" i="7"/>
  <c r="G333" i="6"/>
  <c r="G333" i="7"/>
  <c r="F335" i="6"/>
  <c r="F335" i="7"/>
  <c r="H338" i="6"/>
  <c r="H338" i="7"/>
  <c r="F340" i="6"/>
  <c r="F340" i="7"/>
  <c r="H343" i="6"/>
  <c r="H343" i="7"/>
  <c r="I348" i="6"/>
  <c r="I348" i="7"/>
  <c r="G350" i="6"/>
  <c r="G350" i="7"/>
  <c r="F352" i="6"/>
  <c r="F352" i="7"/>
  <c r="H355" i="6"/>
  <c r="H355" i="7"/>
  <c r="I360" i="6"/>
  <c r="I360" i="7"/>
  <c r="G362" i="6"/>
  <c r="G362" i="7"/>
  <c r="F364" i="6"/>
  <c r="F364" i="7"/>
  <c r="H367" i="6"/>
  <c r="H367" i="7"/>
  <c r="I372" i="6"/>
  <c r="I372" i="7"/>
  <c r="G374" i="6"/>
  <c r="G374" i="7"/>
  <c r="F376" i="6"/>
  <c r="F376" i="7"/>
  <c r="H379" i="6"/>
  <c r="H379" i="7"/>
  <c r="I384" i="6"/>
  <c r="I384" i="7"/>
  <c r="G386" i="6"/>
  <c r="G386" i="7"/>
  <c r="F388" i="6"/>
  <c r="F388" i="7"/>
  <c r="H391" i="6"/>
  <c r="H391" i="7"/>
  <c r="I396" i="6"/>
  <c r="I396" i="7"/>
  <c r="G398" i="6"/>
  <c r="G398" i="7"/>
  <c r="F400" i="6"/>
  <c r="F400" i="7"/>
  <c r="H403" i="6"/>
  <c r="H403" i="7"/>
  <c r="I408" i="6"/>
  <c r="I408" i="7"/>
  <c r="O408" i="7" s="1"/>
  <c r="G410" i="6"/>
  <c r="G410" i="7"/>
  <c r="F412" i="6"/>
  <c r="F412" i="7"/>
  <c r="H415" i="6"/>
  <c r="H415" i="7"/>
  <c r="I420" i="6"/>
  <c r="I420" i="7"/>
  <c r="G422" i="6"/>
  <c r="G422" i="7"/>
  <c r="F424" i="6"/>
  <c r="F424" i="7"/>
  <c r="H427" i="6"/>
  <c r="H427" i="7"/>
  <c r="I432" i="6"/>
  <c r="I432" i="7"/>
  <c r="O432" i="7" s="1"/>
  <c r="G434" i="6"/>
  <c r="G434" i="7"/>
  <c r="F436" i="6"/>
  <c r="F436" i="7"/>
  <c r="G439" i="6"/>
  <c r="G439" i="7"/>
  <c r="F441" i="6"/>
  <c r="F441" i="7"/>
  <c r="G444" i="6"/>
  <c r="G444" i="7"/>
  <c r="F446" i="6"/>
  <c r="F446" i="7"/>
  <c r="H449" i="6"/>
  <c r="H449" i="7"/>
  <c r="I454" i="6"/>
  <c r="I454" i="7"/>
  <c r="O454" i="7" s="1"/>
  <c r="G456" i="6"/>
  <c r="G456" i="7"/>
  <c r="F458" i="6"/>
  <c r="F458" i="7"/>
  <c r="H461" i="6"/>
  <c r="H461" i="7"/>
  <c r="I466" i="6"/>
  <c r="I466" i="7"/>
  <c r="G468" i="6"/>
  <c r="G468" i="7"/>
  <c r="H473" i="6"/>
  <c r="H473" i="7"/>
  <c r="I478" i="6"/>
  <c r="I478" i="7"/>
  <c r="G480" i="6"/>
  <c r="G480" i="7"/>
  <c r="H485" i="6"/>
  <c r="H485" i="7"/>
  <c r="G490" i="6"/>
  <c r="G490" i="7"/>
  <c r="H495" i="6"/>
  <c r="H495" i="7"/>
  <c r="I500" i="6"/>
  <c r="I500" i="7"/>
  <c r="G502" i="6"/>
  <c r="G502" i="7"/>
  <c r="H507" i="6"/>
  <c r="H507" i="7"/>
  <c r="I512" i="6"/>
  <c r="I512" i="7"/>
  <c r="O512" i="7" s="1"/>
  <c r="G514" i="6"/>
  <c r="G514" i="7"/>
  <c r="H519" i="6"/>
  <c r="H519" i="7"/>
  <c r="I524" i="6"/>
  <c r="I524" i="7"/>
  <c r="G526" i="6"/>
  <c r="G526" i="7"/>
  <c r="H531" i="6"/>
  <c r="H531" i="7"/>
  <c r="I536" i="6"/>
  <c r="I536" i="7"/>
  <c r="G538" i="6"/>
  <c r="G538" i="7"/>
  <c r="H543" i="6"/>
  <c r="H543" i="7"/>
  <c r="I548" i="6"/>
  <c r="I548" i="7"/>
  <c r="G550" i="6"/>
  <c r="G550" i="7"/>
  <c r="H555" i="6"/>
  <c r="H555" i="7"/>
  <c r="I560" i="6"/>
  <c r="I560" i="7"/>
  <c r="O560" i="7" s="1"/>
  <c r="G562" i="6"/>
  <c r="G562" i="7"/>
  <c r="H567" i="6"/>
  <c r="H567" i="7"/>
  <c r="I572" i="6"/>
  <c r="I572" i="7"/>
  <c r="G574" i="6"/>
  <c r="G574" i="7"/>
  <c r="I577" i="6"/>
  <c r="I577" i="7"/>
  <c r="O577" i="7" s="1"/>
  <c r="G579" i="6"/>
  <c r="G579" i="7"/>
  <c r="H584" i="6"/>
  <c r="H584" i="7"/>
  <c r="I589" i="6"/>
  <c r="I589" i="7"/>
  <c r="G591" i="6"/>
  <c r="G591" i="7"/>
  <c r="H596" i="6"/>
  <c r="H596" i="7"/>
  <c r="I601" i="6"/>
  <c r="I601" i="7"/>
  <c r="O601" i="7" s="1"/>
  <c r="G603" i="6"/>
  <c r="G603" i="7"/>
  <c r="I606" i="6"/>
  <c r="I606" i="7"/>
  <c r="G608" i="6"/>
  <c r="G608" i="7"/>
  <c r="I611" i="6"/>
  <c r="I611" i="7"/>
  <c r="G613" i="6"/>
  <c r="G613" i="7"/>
  <c r="H618" i="6"/>
  <c r="H618" i="7"/>
  <c r="I623" i="6"/>
  <c r="I623" i="7"/>
  <c r="G625" i="6"/>
  <c r="G625" i="7"/>
  <c r="H630" i="6"/>
  <c r="H630" i="7"/>
  <c r="I635" i="6"/>
  <c r="I635" i="7"/>
  <c r="G637" i="6"/>
  <c r="G637" i="7"/>
  <c r="H642" i="6"/>
  <c r="H642" i="7"/>
  <c r="I647" i="6"/>
  <c r="I647" i="7"/>
  <c r="G649" i="6"/>
  <c r="G649" i="7"/>
  <c r="H654" i="6"/>
  <c r="H654" i="7"/>
  <c r="I659" i="6"/>
  <c r="I659" i="7"/>
  <c r="G661" i="6"/>
  <c r="G661" i="7"/>
  <c r="H666" i="6"/>
  <c r="H666" i="7"/>
  <c r="I671" i="6"/>
  <c r="I671" i="7"/>
  <c r="G673" i="6"/>
  <c r="G673" i="7"/>
  <c r="I676" i="6"/>
  <c r="I676" i="7"/>
  <c r="G678" i="6"/>
  <c r="G678" i="7"/>
  <c r="H683" i="6"/>
  <c r="H683" i="7"/>
  <c r="I688" i="6"/>
  <c r="I688" i="7"/>
  <c r="G690" i="6"/>
  <c r="G690" i="7"/>
  <c r="H695" i="6"/>
  <c r="H695" i="7"/>
  <c r="I700" i="6"/>
  <c r="I700" i="7"/>
  <c r="G702" i="6"/>
  <c r="G702" i="7"/>
  <c r="H707" i="6"/>
  <c r="H707" i="7"/>
  <c r="I712" i="6"/>
  <c r="I712" i="7"/>
  <c r="G714" i="6"/>
  <c r="G714" i="7"/>
  <c r="H719" i="6"/>
  <c r="H719" i="7"/>
  <c r="I724" i="6"/>
  <c r="I724" i="7"/>
  <c r="G726" i="6"/>
  <c r="G726" i="7"/>
  <c r="H731" i="6"/>
  <c r="H731" i="7"/>
  <c r="I736" i="6"/>
  <c r="I736" i="7"/>
  <c r="G738" i="6"/>
  <c r="G738" i="7"/>
  <c r="H743" i="6"/>
  <c r="H743" i="7"/>
  <c r="I748" i="6"/>
  <c r="I748" i="7"/>
  <c r="G750" i="6"/>
  <c r="G750" i="7"/>
  <c r="H755" i="6"/>
  <c r="H755" i="7"/>
  <c r="I760" i="6"/>
  <c r="I760" i="7"/>
  <c r="G762" i="6"/>
  <c r="G762" i="7"/>
  <c r="H767" i="6"/>
  <c r="H767" i="7"/>
  <c r="I772" i="6"/>
  <c r="I772" i="7"/>
  <c r="G774" i="6"/>
  <c r="G774" i="7"/>
  <c r="H779" i="6"/>
  <c r="H779" i="7"/>
  <c r="I784" i="6"/>
  <c r="I784" i="7"/>
  <c r="G786" i="6"/>
  <c r="G786" i="7"/>
  <c r="H791" i="6"/>
  <c r="H791" i="7"/>
  <c r="I796" i="6"/>
  <c r="I796" i="7"/>
  <c r="G798" i="6"/>
  <c r="G798" i="7"/>
  <c r="H803" i="6"/>
  <c r="H803" i="7"/>
  <c r="I808" i="6"/>
  <c r="I808" i="7"/>
  <c r="G810" i="6"/>
  <c r="G810" i="7"/>
  <c r="H815" i="6"/>
  <c r="H815" i="7"/>
  <c r="I820" i="6"/>
  <c r="I820" i="7"/>
  <c r="G822" i="6"/>
  <c r="G822" i="7"/>
  <c r="F824" i="6"/>
  <c r="F824" i="7"/>
  <c r="H827" i="6"/>
  <c r="H827" i="7"/>
  <c r="H832" i="6"/>
  <c r="H832" i="7"/>
  <c r="I837" i="6"/>
  <c r="I837" i="7"/>
  <c r="G839" i="6"/>
  <c r="G839" i="7"/>
  <c r="F841" i="6"/>
  <c r="F841" i="7"/>
  <c r="H844" i="6"/>
  <c r="H844" i="7"/>
  <c r="I849" i="6"/>
  <c r="I849" i="7"/>
  <c r="G851" i="6"/>
  <c r="G851" i="7"/>
  <c r="F853" i="6"/>
  <c r="F853" i="7"/>
  <c r="H856" i="6"/>
  <c r="H856" i="7"/>
  <c r="I861" i="6"/>
  <c r="I861" i="7"/>
  <c r="G863" i="6"/>
  <c r="G863" i="7"/>
  <c r="F865" i="6"/>
  <c r="F865" i="7"/>
  <c r="H868" i="6"/>
  <c r="H868" i="7"/>
  <c r="I873" i="6"/>
  <c r="I873" i="7"/>
  <c r="O873" i="7" s="1"/>
  <c r="G875" i="6"/>
  <c r="G875" i="7"/>
  <c r="F877" i="6"/>
  <c r="F877" i="7"/>
  <c r="H880" i="6"/>
  <c r="H880" i="7"/>
  <c r="I885" i="6"/>
  <c r="I885" i="7"/>
  <c r="O885" i="7" s="1"/>
  <c r="G887" i="6"/>
  <c r="G887" i="7"/>
  <c r="F889" i="6"/>
  <c r="F889" i="7"/>
  <c r="H892" i="6"/>
  <c r="H892" i="7"/>
  <c r="I897" i="6"/>
  <c r="I897" i="7"/>
  <c r="G899" i="6"/>
  <c r="G899" i="7"/>
  <c r="F901" i="6"/>
  <c r="F901" i="7"/>
  <c r="H904" i="6"/>
  <c r="H904" i="7"/>
  <c r="I909" i="6"/>
  <c r="I909" i="7"/>
  <c r="O909" i="7" s="1"/>
  <c r="G911" i="6"/>
  <c r="G911" i="7"/>
  <c r="F913" i="6"/>
  <c r="F913" i="7"/>
  <c r="H916" i="6"/>
  <c r="H916" i="7"/>
  <c r="I921" i="6"/>
  <c r="I921" i="7"/>
  <c r="O921" i="7" s="1"/>
  <c r="G923" i="6"/>
  <c r="G923" i="7"/>
  <c r="F925" i="6"/>
  <c r="F925" i="7"/>
  <c r="H928" i="6"/>
  <c r="H928" i="7"/>
  <c r="I933" i="6"/>
  <c r="I933" i="7"/>
  <c r="G935" i="6"/>
  <c r="G935" i="7"/>
  <c r="F937" i="6"/>
  <c r="F937" i="7"/>
  <c r="H940" i="6"/>
  <c r="H940" i="7"/>
  <c r="I945" i="6"/>
  <c r="I945" i="7"/>
  <c r="O945" i="7" s="1"/>
  <c r="G947" i="6"/>
  <c r="G947" i="7"/>
  <c r="F949" i="6"/>
  <c r="F949" i="7"/>
  <c r="H952" i="6"/>
  <c r="H952" i="7"/>
  <c r="I957" i="6"/>
  <c r="I957" i="7"/>
  <c r="G959" i="6"/>
  <c r="G959" i="7"/>
  <c r="F961" i="6"/>
  <c r="F961" i="7"/>
  <c r="H964" i="6"/>
  <c r="H964" i="7"/>
  <c r="I969" i="6"/>
  <c r="I969" i="7"/>
  <c r="G971" i="6"/>
  <c r="G971" i="7"/>
  <c r="F973" i="6"/>
  <c r="F973" i="7"/>
  <c r="H976" i="6"/>
  <c r="H976" i="7"/>
  <c r="I981" i="6"/>
  <c r="I981" i="7"/>
  <c r="O981" i="7" s="1"/>
  <c r="G983" i="6"/>
  <c r="G983" i="7"/>
  <c r="F985" i="6"/>
  <c r="F985" i="7"/>
  <c r="H988" i="6"/>
  <c r="H988" i="7"/>
  <c r="I993" i="6"/>
  <c r="I993" i="7"/>
  <c r="O993" i="7" s="1"/>
  <c r="G995" i="6"/>
  <c r="G995" i="7"/>
  <c r="H1000" i="6"/>
  <c r="H1000" i="7"/>
  <c r="I1005" i="6"/>
  <c r="I1005" i="7"/>
  <c r="G1007" i="6"/>
  <c r="G1007" i="7"/>
  <c r="H1012" i="6"/>
  <c r="H1012" i="7"/>
  <c r="I1017" i="6"/>
  <c r="I1017" i="7"/>
  <c r="O1017" i="7" s="1"/>
  <c r="H1036" i="6"/>
  <c r="H1036" i="7"/>
  <c r="G1043" i="6"/>
  <c r="G1043" i="7"/>
  <c r="I1053" i="6"/>
  <c r="I1053" i="7"/>
  <c r="G1055" i="6"/>
  <c r="G1055" i="7"/>
  <c r="H1060" i="6"/>
  <c r="H1060" i="7"/>
  <c r="I1065" i="6"/>
  <c r="I1065" i="7"/>
  <c r="O1065" i="7" s="1"/>
  <c r="G1079" i="6"/>
  <c r="G1079" i="7"/>
  <c r="H1084" i="6"/>
  <c r="H1084" i="7"/>
  <c r="G1151" i="6"/>
  <c r="G1151" i="7"/>
  <c r="F1153" i="6"/>
  <c r="F1153" i="7"/>
  <c r="H1156" i="6"/>
  <c r="H1156" i="7"/>
  <c r="I1161" i="6"/>
  <c r="I1161" i="7"/>
  <c r="G1163" i="6"/>
  <c r="G1163" i="7"/>
  <c r="F1165" i="6"/>
  <c r="F1165" i="7"/>
  <c r="H1168" i="6"/>
  <c r="H1168" i="7"/>
  <c r="I1173" i="6"/>
  <c r="I1173" i="7"/>
  <c r="G1175" i="6"/>
  <c r="G1175" i="7"/>
  <c r="F1177" i="6"/>
  <c r="F1177" i="7"/>
  <c r="H1180" i="6"/>
  <c r="H1180" i="7"/>
  <c r="I1185" i="6"/>
  <c r="I1185" i="7"/>
  <c r="G1187" i="6"/>
  <c r="G1187" i="7"/>
  <c r="F1189" i="6"/>
  <c r="F1189" i="7"/>
  <c r="H1192" i="6"/>
  <c r="H1192" i="7"/>
  <c r="I1197" i="6"/>
  <c r="I1197" i="7"/>
  <c r="G1199" i="6"/>
  <c r="G1199" i="7"/>
  <c r="F1201" i="6"/>
  <c r="F1201" i="7"/>
  <c r="H1204" i="6"/>
  <c r="H1204" i="7"/>
  <c r="I1209" i="6"/>
  <c r="I1209" i="7"/>
  <c r="G1211" i="6"/>
  <c r="G1211" i="7"/>
  <c r="F1213" i="6"/>
  <c r="F1213" i="7"/>
  <c r="H1216" i="6"/>
  <c r="H1216" i="7"/>
  <c r="I1221" i="6"/>
  <c r="I1221" i="7"/>
  <c r="G1223" i="6"/>
  <c r="G1223" i="7"/>
  <c r="F1225" i="6"/>
  <c r="F1225" i="7"/>
  <c r="G2076" i="6"/>
  <c r="G2076" i="7"/>
  <c r="G2088" i="6"/>
  <c r="G2088" i="7"/>
  <c r="G2100" i="6"/>
  <c r="G2100" i="7"/>
  <c r="G2112" i="6"/>
  <c r="G2112" i="7"/>
  <c r="H2117" i="7"/>
  <c r="H2117" i="6"/>
  <c r="G2124" i="7"/>
  <c r="G2124" i="6"/>
  <c r="F2126" i="7"/>
  <c r="F2126" i="6"/>
  <c r="H2129" i="7"/>
  <c r="H2129" i="6"/>
  <c r="G2136" i="6"/>
  <c r="G2136" i="7"/>
  <c r="G2148" i="6"/>
  <c r="G2148" i="7"/>
  <c r="I469" i="6"/>
  <c r="I469" i="7"/>
  <c r="G616" i="6"/>
  <c r="G616" i="7"/>
  <c r="G628" i="6"/>
  <c r="G628" i="7"/>
  <c r="I650" i="6"/>
  <c r="I650" i="7"/>
  <c r="I679" i="6"/>
  <c r="I679" i="7"/>
  <c r="O679" i="7" s="1"/>
  <c r="H686" i="6"/>
  <c r="H686" i="7"/>
  <c r="H782" i="6"/>
  <c r="H782" i="7"/>
  <c r="G71" i="6"/>
  <c r="G71" i="7"/>
  <c r="G79" i="6"/>
  <c r="G79" i="7"/>
  <c r="G87" i="6"/>
  <c r="G87" i="7"/>
  <c r="G97" i="6"/>
  <c r="G97" i="7"/>
  <c r="G107" i="6"/>
  <c r="G107" i="7"/>
  <c r="G115" i="6"/>
  <c r="G115" i="7"/>
  <c r="G123" i="6"/>
  <c r="G123" i="7"/>
  <c r="G131" i="6"/>
  <c r="G131" i="7"/>
  <c r="G139" i="6"/>
  <c r="G139" i="7"/>
  <c r="G149" i="6"/>
  <c r="G149" i="7"/>
  <c r="G161" i="6"/>
  <c r="G161" i="7"/>
  <c r="H223" i="6"/>
  <c r="H223" i="7"/>
  <c r="F18" i="6"/>
  <c r="F18" i="7"/>
  <c r="O18" i="7" s="1"/>
  <c r="G30" i="6"/>
  <c r="G30" i="7"/>
  <c r="F40" i="6"/>
  <c r="F40" i="7"/>
  <c r="O40" i="7" s="1"/>
  <c r="G42" i="6"/>
  <c r="G42" i="7"/>
  <c r="H167" i="6"/>
  <c r="H167" i="7"/>
  <c r="H169" i="6"/>
  <c r="H169" i="7"/>
  <c r="H173" i="6"/>
  <c r="H173" i="7"/>
  <c r="H175" i="6"/>
  <c r="H175" i="7"/>
  <c r="H177" i="6"/>
  <c r="H177" i="7"/>
  <c r="H179" i="6"/>
  <c r="H179" i="7"/>
  <c r="H181" i="6"/>
  <c r="H181" i="7"/>
  <c r="H183" i="6"/>
  <c r="H183" i="7"/>
  <c r="H185" i="6"/>
  <c r="H185" i="7"/>
  <c r="H187" i="6"/>
  <c r="H187" i="7"/>
  <c r="H189" i="6"/>
  <c r="H189" i="7"/>
  <c r="H191" i="6"/>
  <c r="H191" i="7"/>
  <c r="H193" i="6"/>
  <c r="H193" i="7"/>
  <c r="H195" i="6"/>
  <c r="H195" i="7"/>
  <c r="H197" i="6"/>
  <c r="H197" i="7"/>
  <c r="H199" i="6"/>
  <c r="H199" i="7"/>
  <c r="H201" i="6"/>
  <c r="H201" i="7"/>
  <c r="I206" i="6"/>
  <c r="I206" i="7"/>
  <c r="G208" i="6"/>
  <c r="G208" i="7"/>
  <c r="F210" i="6"/>
  <c r="F210" i="7"/>
  <c r="H213" i="6"/>
  <c r="H213" i="7"/>
  <c r="I218" i="6"/>
  <c r="I218" i="7"/>
  <c r="G220" i="6"/>
  <c r="G220" i="7"/>
  <c r="F222" i="6"/>
  <c r="F222" i="7"/>
  <c r="H225" i="6"/>
  <c r="H225" i="7"/>
  <c r="I230" i="6"/>
  <c r="I230" i="7"/>
  <c r="G232" i="6"/>
  <c r="G232" i="7"/>
  <c r="H237" i="6"/>
  <c r="H237" i="7"/>
  <c r="I242" i="6"/>
  <c r="I242" i="7"/>
  <c r="G244" i="6"/>
  <c r="G244" i="7"/>
  <c r="F246" i="6"/>
  <c r="F246" i="7"/>
  <c r="H249" i="6"/>
  <c r="H249" i="7"/>
  <c r="I254" i="6"/>
  <c r="I254" i="7"/>
  <c r="G256" i="6"/>
  <c r="G256" i="7"/>
  <c r="F258" i="6"/>
  <c r="F258" i="7"/>
  <c r="H261" i="6"/>
  <c r="H261" i="7"/>
  <c r="I266" i="6"/>
  <c r="I266" i="7"/>
  <c r="G268" i="6"/>
  <c r="G268" i="7"/>
  <c r="F270" i="6"/>
  <c r="F270" i="7"/>
  <c r="O270" i="7" s="1"/>
  <c r="H273" i="6"/>
  <c r="H273" i="7"/>
  <c r="I278" i="6"/>
  <c r="I278" i="7"/>
  <c r="G280" i="6"/>
  <c r="G280" i="7"/>
  <c r="F282" i="6"/>
  <c r="F282" i="7"/>
  <c r="H285" i="6"/>
  <c r="H285" i="7"/>
  <c r="I290" i="6"/>
  <c r="I290" i="7"/>
  <c r="G292" i="6"/>
  <c r="G292" i="7"/>
  <c r="F294" i="6"/>
  <c r="F294" i="7"/>
  <c r="H297" i="6"/>
  <c r="H297" i="7"/>
  <c r="I302" i="6"/>
  <c r="I302" i="7"/>
  <c r="G304" i="6"/>
  <c r="G304" i="7"/>
  <c r="F306" i="6"/>
  <c r="F306" i="7"/>
  <c r="H309" i="6"/>
  <c r="H309" i="7"/>
  <c r="I314" i="6"/>
  <c r="I314" i="7"/>
  <c r="G316" i="6"/>
  <c r="G316" i="7"/>
  <c r="F318" i="6"/>
  <c r="F318" i="7"/>
  <c r="H321" i="6"/>
  <c r="H321" i="7"/>
  <c r="I326" i="6"/>
  <c r="I326" i="7"/>
  <c r="G328" i="6"/>
  <c r="G328" i="7"/>
  <c r="F330" i="6"/>
  <c r="F330" i="7"/>
  <c r="H333" i="6"/>
  <c r="H333" i="7"/>
  <c r="I338" i="6"/>
  <c r="I338" i="7"/>
  <c r="I343" i="6"/>
  <c r="I343" i="7"/>
  <c r="G345" i="6"/>
  <c r="G345" i="7"/>
  <c r="F347" i="6"/>
  <c r="F347" i="7"/>
  <c r="H350" i="6"/>
  <c r="H350" i="7"/>
  <c r="I355" i="6"/>
  <c r="I355" i="7"/>
  <c r="G357" i="6"/>
  <c r="G357" i="7"/>
  <c r="F359" i="6"/>
  <c r="F359" i="7"/>
  <c r="H362" i="6"/>
  <c r="H362" i="7"/>
  <c r="I367" i="6"/>
  <c r="I367" i="7"/>
  <c r="G369" i="6"/>
  <c r="G369" i="7"/>
  <c r="F371" i="6"/>
  <c r="F371" i="7"/>
  <c r="H374" i="6"/>
  <c r="H374" i="7"/>
  <c r="I379" i="6"/>
  <c r="I379" i="7"/>
  <c r="G381" i="6"/>
  <c r="G381" i="7"/>
  <c r="F383" i="6"/>
  <c r="F383" i="7"/>
  <c r="H386" i="6"/>
  <c r="H386" i="7"/>
  <c r="I391" i="6"/>
  <c r="I391" i="7"/>
  <c r="G393" i="6"/>
  <c r="G393" i="7"/>
  <c r="F395" i="6"/>
  <c r="F395" i="7"/>
  <c r="H398" i="6"/>
  <c r="H398" i="7"/>
  <c r="I403" i="6"/>
  <c r="I403" i="7"/>
  <c r="G405" i="6"/>
  <c r="G405" i="7"/>
  <c r="F407" i="6"/>
  <c r="F407" i="7"/>
  <c r="H410" i="6"/>
  <c r="H410" i="7"/>
  <c r="I415" i="6"/>
  <c r="I415" i="7"/>
  <c r="G417" i="6"/>
  <c r="G417" i="7"/>
  <c r="F419" i="6"/>
  <c r="F419" i="7"/>
  <c r="H422" i="6"/>
  <c r="H422" i="7"/>
  <c r="I427" i="6"/>
  <c r="I427" i="7"/>
  <c r="G429" i="6"/>
  <c r="G429" i="7"/>
  <c r="F431" i="6"/>
  <c r="F431" i="7"/>
  <c r="H434" i="6"/>
  <c r="H434" i="7"/>
  <c r="H439" i="6"/>
  <c r="H439" i="7"/>
  <c r="H444" i="6"/>
  <c r="H444" i="7"/>
  <c r="I449" i="6"/>
  <c r="I449" i="7"/>
  <c r="G451" i="6"/>
  <c r="G451" i="7"/>
  <c r="F453" i="6"/>
  <c r="F453" i="7"/>
  <c r="H456" i="6"/>
  <c r="H456" i="7"/>
  <c r="I461" i="6"/>
  <c r="I461" i="7"/>
  <c r="G463" i="6"/>
  <c r="G463" i="7"/>
  <c r="F465" i="6"/>
  <c r="F465" i="7"/>
  <c r="H468" i="6"/>
  <c r="H468" i="7"/>
  <c r="I473" i="6"/>
  <c r="I473" i="7"/>
  <c r="G475" i="6"/>
  <c r="G475" i="7"/>
  <c r="H480" i="6"/>
  <c r="H480" i="7"/>
  <c r="I485" i="6"/>
  <c r="I485" i="7"/>
  <c r="H490" i="6"/>
  <c r="H490" i="7"/>
  <c r="I495" i="6"/>
  <c r="I495" i="7"/>
  <c r="G497" i="6"/>
  <c r="G497" i="7"/>
  <c r="H502" i="6"/>
  <c r="H502" i="7"/>
  <c r="I507" i="6"/>
  <c r="I507" i="7"/>
  <c r="G509" i="6"/>
  <c r="G509" i="7"/>
  <c r="H514" i="6"/>
  <c r="H514" i="7"/>
  <c r="I519" i="6"/>
  <c r="I519" i="7"/>
  <c r="G521" i="6"/>
  <c r="G521" i="7"/>
  <c r="H526" i="6"/>
  <c r="H526" i="7"/>
  <c r="I531" i="6"/>
  <c r="I531" i="7"/>
  <c r="O531" i="7" s="1"/>
  <c r="G533" i="6"/>
  <c r="G533" i="7"/>
  <c r="H538" i="6"/>
  <c r="H538" i="7"/>
  <c r="I543" i="6"/>
  <c r="I543" i="7"/>
  <c r="O543" i="7" s="1"/>
  <c r="G545" i="6"/>
  <c r="G545" i="7"/>
  <c r="H550" i="6"/>
  <c r="H550" i="7"/>
  <c r="I555" i="6"/>
  <c r="I555" i="7"/>
  <c r="G557" i="6"/>
  <c r="G557" i="7"/>
  <c r="H562" i="6"/>
  <c r="H562" i="7"/>
  <c r="I567" i="6"/>
  <c r="I567" i="7"/>
  <c r="G569" i="6"/>
  <c r="G569" i="7"/>
  <c r="H574" i="6"/>
  <c r="H574" i="7"/>
  <c r="H579" i="6"/>
  <c r="H579" i="7"/>
  <c r="I584" i="6"/>
  <c r="I584" i="7"/>
  <c r="G586" i="6"/>
  <c r="G586" i="7"/>
  <c r="H591" i="6"/>
  <c r="H591" i="7"/>
  <c r="I596" i="6"/>
  <c r="I596" i="7"/>
  <c r="G598" i="6"/>
  <c r="G598" i="7"/>
  <c r="H603" i="6"/>
  <c r="H603" i="7"/>
  <c r="H608" i="6"/>
  <c r="H608" i="7"/>
  <c r="H613" i="6"/>
  <c r="H613" i="7"/>
  <c r="I618" i="6"/>
  <c r="I618" i="7"/>
  <c r="G620" i="6"/>
  <c r="G620" i="7"/>
  <c r="H625" i="6"/>
  <c r="H625" i="7"/>
  <c r="I630" i="6"/>
  <c r="I630" i="7"/>
  <c r="G632" i="6"/>
  <c r="G632" i="7"/>
  <c r="H637" i="6"/>
  <c r="H637" i="7"/>
  <c r="I642" i="6"/>
  <c r="I642" i="7"/>
  <c r="G644" i="6"/>
  <c r="G644" i="7"/>
  <c r="H649" i="6"/>
  <c r="H649" i="7"/>
  <c r="I654" i="6"/>
  <c r="I654" i="7"/>
  <c r="G656" i="6"/>
  <c r="G656" i="7"/>
  <c r="H661" i="6"/>
  <c r="H661" i="7"/>
  <c r="I666" i="6"/>
  <c r="I666" i="7"/>
  <c r="G668" i="6"/>
  <c r="G668" i="7"/>
  <c r="H673" i="6"/>
  <c r="H673" i="7"/>
  <c r="H678" i="6"/>
  <c r="H678" i="7"/>
  <c r="I683" i="6"/>
  <c r="I683" i="7"/>
  <c r="G685" i="6"/>
  <c r="G685" i="7"/>
  <c r="H690" i="6"/>
  <c r="H690" i="7"/>
  <c r="I695" i="6"/>
  <c r="I695" i="7"/>
  <c r="G697" i="6"/>
  <c r="G697" i="7"/>
  <c r="H702" i="6"/>
  <c r="H702" i="7"/>
  <c r="I707" i="6"/>
  <c r="I707" i="7"/>
  <c r="G709" i="6"/>
  <c r="G709" i="7"/>
  <c r="H714" i="6"/>
  <c r="H714" i="7"/>
  <c r="I719" i="6"/>
  <c r="I719" i="7"/>
  <c r="G721" i="6"/>
  <c r="G721" i="7"/>
  <c r="H726" i="6"/>
  <c r="H726" i="7"/>
  <c r="I731" i="6"/>
  <c r="I731" i="7"/>
  <c r="G733" i="6"/>
  <c r="G733" i="7"/>
  <c r="H738" i="6"/>
  <c r="H738" i="7"/>
  <c r="I743" i="6"/>
  <c r="I743" i="7"/>
  <c r="G745" i="6"/>
  <c r="G745" i="7"/>
  <c r="H750" i="6"/>
  <c r="H750" i="7"/>
  <c r="I755" i="6"/>
  <c r="I755" i="7"/>
  <c r="G757" i="6"/>
  <c r="G757" i="7"/>
  <c r="H762" i="6"/>
  <c r="H762" i="7"/>
  <c r="I767" i="6"/>
  <c r="I767" i="7"/>
  <c r="G769" i="6"/>
  <c r="G769" i="7"/>
  <c r="F771" i="6"/>
  <c r="F771" i="7"/>
  <c r="H774" i="6"/>
  <c r="H774" i="7"/>
  <c r="I779" i="6"/>
  <c r="I779" i="7"/>
  <c r="G781" i="6"/>
  <c r="G781" i="7"/>
  <c r="F783" i="6"/>
  <c r="F783" i="7"/>
  <c r="H786" i="6"/>
  <c r="H786" i="7"/>
  <c r="I791" i="6"/>
  <c r="I791" i="7"/>
  <c r="G793" i="6"/>
  <c r="G793" i="7"/>
  <c r="F795" i="6"/>
  <c r="F795" i="7"/>
  <c r="H798" i="6"/>
  <c r="H798" i="7"/>
  <c r="I803" i="6"/>
  <c r="I803" i="7"/>
  <c r="G805" i="6"/>
  <c r="G805" i="7"/>
  <c r="F807" i="6"/>
  <c r="F807" i="7"/>
  <c r="H810" i="6"/>
  <c r="H810" i="7"/>
  <c r="I815" i="6"/>
  <c r="I815" i="7"/>
  <c r="G817" i="6"/>
  <c r="G817" i="7"/>
  <c r="F819" i="6"/>
  <c r="F819" i="7"/>
  <c r="H822" i="6"/>
  <c r="H822" i="7"/>
  <c r="I827" i="6"/>
  <c r="I827" i="7"/>
  <c r="G829" i="6"/>
  <c r="G829" i="7"/>
  <c r="I832" i="6"/>
  <c r="I832" i="7"/>
  <c r="G834" i="6"/>
  <c r="G834" i="7"/>
  <c r="F836" i="6"/>
  <c r="F836" i="7"/>
  <c r="H839" i="6"/>
  <c r="H839" i="7"/>
  <c r="I844" i="6"/>
  <c r="I844" i="7"/>
  <c r="G846" i="6"/>
  <c r="G846" i="7"/>
  <c r="F848" i="6"/>
  <c r="F848" i="7"/>
  <c r="H851" i="6"/>
  <c r="H851" i="7"/>
  <c r="I856" i="6"/>
  <c r="I856" i="7"/>
  <c r="G858" i="6"/>
  <c r="G858" i="7"/>
  <c r="F860" i="6"/>
  <c r="F860" i="7"/>
  <c r="H863" i="6"/>
  <c r="H863" i="7"/>
  <c r="I1108" i="6"/>
  <c r="I1108" i="7"/>
  <c r="G1110" i="6"/>
  <c r="G1110" i="7"/>
  <c r="F1112" i="6"/>
  <c r="F1112" i="7"/>
  <c r="H1115" i="6"/>
  <c r="H1115" i="7"/>
  <c r="I1120" i="6"/>
  <c r="I1120" i="7"/>
  <c r="G1122" i="6"/>
  <c r="G1122" i="7"/>
  <c r="F1124" i="6"/>
  <c r="F1124" i="7"/>
  <c r="H1127" i="6"/>
  <c r="H1127" i="7"/>
  <c r="I1132" i="6"/>
  <c r="I1132" i="7"/>
  <c r="G1134" i="6"/>
  <c r="G1134" i="7"/>
  <c r="F1136" i="6"/>
  <c r="F1136" i="7"/>
  <c r="H1139" i="6"/>
  <c r="H1139" i="7"/>
  <c r="I1144" i="6"/>
  <c r="I1144" i="7"/>
  <c r="G1146" i="6"/>
  <c r="G1146" i="7"/>
  <c r="F1148" i="6"/>
  <c r="F1148" i="7"/>
  <c r="H1151" i="6"/>
  <c r="H1151" i="7"/>
  <c r="I1156" i="6"/>
  <c r="I1156" i="7"/>
  <c r="G1158" i="6"/>
  <c r="G1158" i="7"/>
  <c r="F1160" i="6"/>
  <c r="F1160" i="7"/>
  <c r="F2061" i="6"/>
  <c r="F2061" i="7"/>
  <c r="H2064" i="6"/>
  <c r="H2064" i="7"/>
  <c r="G70" i="7"/>
  <c r="I491" i="6"/>
  <c r="I491" i="7"/>
  <c r="G541" i="6"/>
  <c r="G541" i="7"/>
  <c r="G553" i="6"/>
  <c r="G553" i="7"/>
  <c r="I580" i="6"/>
  <c r="I580" i="7"/>
  <c r="O580" i="7" s="1"/>
  <c r="G652" i="6"/>
  <c r="G652" i="7"/>
  <c r="G664" i="6"/>
  <c r="G664" i="7"/>
  <c r="I727" i="6"/>
  <c r="I727" i="7"/>
  <c r="I775" i="6"/>
  <c r="I775" i="7"/>
  <c r="G67" i="6"/>
  <c r="G67" i="7"/>
  <c r="G81" i="6"/>
  <c r="G81" i="7"/>
  <c r="G89" i="6"/>
  <c r="G89" i="7"/>
  <c r="G99" i="6"/>
  <c r="G99" i="7"/>
  <c r="G111" i="6"/>
  <c r="G111" i="7"/>
  <c r="G125" i="6"/>
  <c r="G125" i="7"/>
  <c r="G133" i="6"/>
  <c r="G133" i="7"/>
  <c r="G143" i="6"/>
  <c r="G143" i="7"/>
  <c r="G155" i="6"/>
  <c r="G155" i="7"/>
  <c r="H247" i="6"/>
  <c r="H247" i="7"/>
  <c r="F28" i="6"/>
  <c r="F28" i="7"/>
  <c r="O28" i="7" s="1"/>
  <c r="F10" i="6"/>
  <c r="F10" i="7"/>
  <c r="O10" i="7" s="1"/>
  <c r="F21" i="6"/>
  <c r="F21" i="7"/>
  <c r="O21" i="7" s="1"/>
  <c r="G23" i="6"/>
  <c r="G23" i="7"/>
  <c r="F33" i="6"/>
  <c r="F33" i="7"/>
  <c r="O33" i="7" s="1"/>
  <c r="F45" i="6"/>
  <c r="F45" i="7"/>
  <c r="O45" i="7" s="1"/>
  <c r="G47" i="6"/>
  <c r="G47" i="7"/>
  <c r="G203" i="6"/>
  <c r="G203" i="7"/>
  <c r="F205" i="6"/>
  <c r="F205" i="7"/>
  <c r="H208" i="6"/>
  <c r="H208" i="7"/>
  <c r="I213" i="6"/>
  <c r="I213" i="7"/>
  <c r="G215" i="6"/>
  <c r="G215" i="7"/>
  <c r="F217" i="6"/>
  <c r="F217" i="7"/>
  <c r="H220" i="6"/>
  <c r="H220" i="7"/>
  <c r="I225" i="6"/>
  <c r="I225" i="7"/>
  <c r="G227" i="6"/>
  <c r="G227" i="7"/>
  <c r="F229" i="6"/>
  <c r="F229" i="7"/>
  <c r="H232" i="6"/>
  <c r="H232" i="7"/>
  <c r="I237" i="6"/>
  <c r="I237" i="7"/>
  <c r="G239" i="6"/>
  <c r="G239" i="7"/>
  <c r="F241" i="6"/>
  <c r="F241" i="7"/>
  <c r="H244" i="6"/>
  <c r="H244" i="7"/>
  <c r="I249" i="6"/>
  <c r="I249" i="7"/>
  <c r="G251" i="6"/>
  <c r="G251" i="7"/>
  <c r="F253" i="6"/>
  <c r="F253" i="7"/>
  <c r="H256" i="6"/>
  <c r="H256" i="7"/>
  <c r="I261" i="6"/>
  <c r="I261" i="7"/>
  <c r="G263" i="6"/>
  <c r="G263" i="7"/>
  <c r="F265" i="6"/>
  <c r="F265" i="7"/>
  <c r="H268" i="6"/>
  <c r="H268" i="7"/>
  <c r="I273" i="6"/>
  <c r="I273" i="7"/>
  <c r="G275" i="6"/>
  <c r="G275" i="7"/>
  <c r="F277" i="6"/>
  <c r="F277" i="7"/>
  <c r="H280" i="6"/>
  <c r="H280" i="7"/>
  <c r="I285" i="6"/>
  <c r="I285" i="7"/>
  <c r="G287" i="6"/>
  <c r="G287" i="7"/>
  <c r="F289" i="6"/>
  <c r="F289" i="7"/>
  <c r="H292" i="6"/>
  <c r="H292" i="7"/>
  <c r="I297" i="6"/>
  <c r="I297" i="7"/>
  <c r="G299" i="6"/>
  <c r="G299" i="7"/>
  <c r="F301" i="6"/>
  <c r="F301" i="7"/>
  <c r="O301" i="7" s="1"/>
  <c r="H304" i="6"/>
  <c r="H304" i="7"/>
  <c r="I309" i="6"/>
  <c r="I309" i="7"/>
  <c r="G311" i="6"/>
  <c r="G311" i="7"/>
  <c r="F313" i="6"/>
  <c r="F313" i="7"/>
  <c r="H316" i="6"/>
  <c r="H316" i="7"/>
  <c r="I321" i="6"/>
  <c r="I321" i="7"/>
  <c r="G323" i="6"/>
  <c r="G323" i="7"/>
  <c r="F325" i="6"/>
  <c r="F325" i="7"/>
  <c r="H328" i="6"/>
  <c r="H328" i="7"/>
  <c r="I333" i="6"/>
  <c r="I333" i="7"/>
  <c r="G335" i="6"/>
  <c r="G335" i="7"/>
  <c r="F337" i="6"/>
  <c r="F337" i="7"/>
  <c r="G340" i="6"/>
  <c r="G340" i="7"/>
  <c r="F342" i="6"/>
  <c r="F342" i="7"/>
  <c r="H345" i="6"/>
  <c r="H345" i="7"/>
  <c r="I350" i="6"/>
  <c r="I350" i="7"/>
  <c r="G352" i="6"/>
  <c r="G352" i="7"/>
  <c r="F354" i="6"/>
  <c r="F354" i="7"/>
  <c r="H357" i="6"/>
  <c r="H357" i="7"/>
  <c r="I362" i="6"/>
  <c r="I362" i="7"/>
  <c r="G364" i="6"/>
  <c r="G364" i="7"/>
  <c r="F366" i="6"/>
  <c r="F366" i="7"/>
  <c r="O366" i="7" s="1"/>
  <c r="H369" i="6"/>
  <c r="H369" i="7"/>
  <c r="I374" i="6"/>
  <c r="I374" i="7"/>
  <c r="G376" i="6"/>
  <c r="G376" i="7"/>
  <c r="F378" i="6"/>
  <c r="F378" i="7"/>
  <c r="H381" i="6"/>
  <c r="H381" i="7"/>
  <c r="I386" i="6"/>
  <c r="I386" i="7"/>
  <c r="O386" i="7" s="1"/>
  <c r="G388" i="6"/>
  <c r="G388" i="7"/>
  <c r="F390" i="6"/>
  <c r="F390" i="7"/>
  <c r="H393" i="6"/>
  <c r="H393" i="7"/>
  <c r="I398" i="6"/>
  <c r="I398" i="7"/>
  <c r="G400" i="6"/>
  <c r="G400" i="7"/>
  <c r="F402" i="6"/>
  <c r="F402" i="7"/>
  <c r="H405" i="6"/>
  <c r="H405" i="7"/>
  <c r="I714" i="6"/>
  <c r="I714" i="7"/>
  <c r="G716" i="6"/>
  <c r="G716" i="7"/>
  <c r="F718" i="6"/>
  <c r="F718" i="7"/>
  <c r="H721" i="6"/>
  <c r="H721" i="7"/>
  <c r="I726" i="6"/>
  <c r="I726" i="7"/>
  <c r="G728" i="6"/>
  <c r="G728" i="7"/>
  <c r="F730" i="6"/>
  <c r="F730" i="7"/>
  <c r="H733" i="6"/>
  <c r="H733" i="7"/>
  <c r="I738" i="6"/>
  <c r="I738" i="7"/>
  <c r="G740" i="6"/>
  <c r="G740" i="7"/>
  <c r="F742" i="6"/>
  <c r="F742" i="7"/>
  <c r="H745" i="6"/>
  <c r="H745" i="7"/>
  <c r="I750" i="6"/>
  <c r="I750" i="7"/>
  <c r="G752" i="6"/>
  <c r="G752" i="7"/>
  <c r="F754" i="6"/>
  <c r="F754" i="7"/>
  <c r="H757" i="6"/>
  <c r="H757" i="7"/>
  <c r="I762" i="6"/>
  <c r="I762" i="7"/>
  <c r="G764" i="6"/>
  <c r="G764" i="7"/>
  <c r="F766" i="6"/>
  <c r="F766" i="7"/>
  <c r="H769" i="6"/>
  <c r="H769" i="7"/>
  <c r="I774" i="6"/>
  <c r="I774" i="7"/>
  <c r="G776" i="6"/>
  <c r="G776" i="7"/>
  <c r="F778" i="6"/>
  <c r="F778" i="7"/>
  <c r="H781" i="6"/>
  <c r="H781" i="7"/>
  <c r="I786" i="6"/>
  <c r="I786" i="7"/>
  <c r="G788" i="6"/>
  <c r="G788" i="7"/>
  <c r="F790" i="6"/>
  <c r="F790" i="7"/>
  <c r="H793" i="6"/>
  <c r="H793" i="7"/>
  <c r="I798" i="6"/>
  <c r="I798" i="7"/>
  <c r="G800" i="6"/>
  <c r="G800" i="7"/>
  <c r="F802" i="6"/>
  <c r="F802" i="7"/>
  <c r="H805" i="6"/>
  <c r="H805" i="7"/>
  <c r="I810" i="6"/>
  <c r="I810" i="7"/>
  <c r="G812" i="6"/>
  <c r="G812" i="7"/>
  <c r="F814" i="6"/>
  <c r="F814" i="7"/>
  <c r="H817" i="6"/>
  <c r="H817" i="7"/>
  <c r="I822" i="6"/>
  <c r="I822" i="7"/>
  <c r="G824" i="6"/>
  <c r="G824" i="7"/>
  <c r="F826" i="6"/>
  <c r="F826" i="7"/>
  <c r="H829" i="6"/>
  <c r="H829" i="7"/>
  <c r="F831" i="6"/>
  <c r="F831" i="7"/>
  <c r="H834" i="6"/>
  <c r="H834" i="7"/>
  <c r="I839" i="6"/>
  <c r="I839" i="7"/>
  <c r="G841" i="6"/>
  <c r="G841" i="7"/>
  <c r="F843" i="6"/>
  <c r="F843" i="7"/>
  <c r="H846" i="6"/>
  <c r="H846" i="7"/>
  <c r="I851" i="6"/>
  <c r="I851" i="7"/>
  <c r="G853" i="6"/>
  <c r="G853" i="7"/>
  <c r="F855" i="6"/>
  <c r="F855" i="7"/>
  <c r="H858" i="6"/>
  <c r="H858" i="7"/>
  <c r="I1019" i="6"/>
  <c r="I1019" i="7"/>
  <c r="G1021" i="6"/>
  <c r="G1021" i="7"/>
  <c r="H1026" i="6"/>
  <c r="H1026" i="7"/>
  <c r="I1043" i="6"/>
  <c r="I1043" i="7"/>
  <c r="G1045" i="6"/>
  <c r="G1045" i="7"/>
  <c r="H1050" i="6"/>
  <c r="H1050" i="7"/>
  <c r="H1062" i="6"/>
  <c r="H1062" i="7"/>
  <c r="I1067" i="6"/>
  <c r="I1067" i="7"/>
  <c r="G1069" i="6"/>
  <c r="G1069" i="7"/>
  <c r="I1079" i="6"/>
  <c r="I1079" i="7"/>
  <c r="G1081" i="6"/>
  <c r="G1081" i="7"/>
  <c r="I1103" i="6"/>
  <c r="I1103" i="7"/>
  <c r="G1105" i="6"/>
  <c r="G1105" i="7"/>
  <c r="F1107" i="6"/>
  <c r="F1107" i="7"/>
  <c r="H1110" i="6"/>
  <c r="H1110" i="7"/>
  <c r="I1115" i="6"/>
  <c r="I1115" i="7"/>
  <c r="G1117" i="6"/>
  <c r="G1117" i="7"/>
  <c r="F1119" i="6"/>
  <c r="F1119" i="7"/>
  <c r="H1122" i="6"/>
  <c r="H1122" i="7"/>
  <c r="I1127" i="6"/>
  <c r="I1127" i="7"/>
  <c r="G1129" i="6"/>
  <c r="G1129" i="7"/>
  <c r="F1131" i="6"/>
  <c r="F1131" i="7"/>
  <c r="H1134" i="6"/>
  <c r="H1134" i="7"/>
  <c r="I1139" i="6"/>
  <c r="I1139" i="7"/>
  <c r="G1141" i="6"/>
  <c r="G1141" i="7"/>
  <c r="F1143" i="6"/>
  <c r="F1143" i="7"/>
  <c r="H1146" i="6"/>
  <c r="H1146" i="7"/>
  <c r="I1151" i="6"/>
  <c r="I1151" i="7"/>
  <c r="G1153" i="6"/>
  <c r="G1153" i="7"/>
  <c r="F1155" i="6"/>
  <c r="F1155" i="7"/>
  <c r="H1158" i="6"/>
  <c r="H1158" i="7"/>
  <c r="I1163" i="6"/>
  <c r="I1163" i="7"/>
  <c r="G1165" i="6"/>
  <c r="G1165" i="7"/>
  <c r="F1167" i="6"/>
  <c r="F1167" i="7"/>
  <c r="H1170" i="6"/>
  <c r="H1170" i="7"/>
  <c r="I1175" i="6"/>
  <c r="I1175" i="7"/>
  <c r="G1177" i="6"/>
  <c r="G1177" i="7"/>
  <c r="F1179" i="6"/>
  <c r="F1179" i="7"/>
  <c r="H1182" i="6"/>
  <c r="H1182" i="7"/>
  <c r="I1187" i="6"/>
  <c r="I1187" i="7"/>
  <c r="G1189" i="6"/>
  <c r="G1189" i="7"/>
  <c r="F1191" i="6"/>
  <c r="F1191" i="7"/>
  <c r="F1940" i="6"/>
  <c r="F1940" i="7"/>
  <c r="H1943" i="6"/>
  <c r="H1943" i="7"/>
  <c r="H2047" i="6"/>
  <c r="H2047" i="7"/>
  <c r="H2059" i="6"/>
  <c r="H2059" i="7"/>
  <c r="G63" i="7"/>
  <c r="F78" i="7"/>
  <c r="O78" i="7" s="1"/>
  <c r="G93" i="7"/>
  <c r="I445" i="6"/>
  <c r="I445" i="7"/>
  <c r="G488" i="6"/>
  <c r="G488" i="7"/>
  <c r="G493" i="6"/>
  <c r="G493" i="7"/>
  <c r="F507" i="6"/>
  <c r="F507" i="7"/>
  <c r="G517" i="6"/>
  <c r="G517" i="7"/>
  <c r="F519" i="6"/>
  <c r="F519" i="7"/>
  <c r="I551" i="6"/>
  <c r="I551" i="7"/>
  <c r="I575" i="6"/>
  <c r="I575" i="7"/>
  <c r="G582" i="6"/>
  <c r="G582" i="7"/>
  <c r="H587" i="6"/>
  <c r="H587" i="7"/>
  <c r="G594" i="6"/>
  <c r="G594" i="7"/>
  <c r="H599" i="6"/>
  <c r="H599" i="7"/>
  <c r="H621" i="6"/>
  <c r="H621" i="7"/>
  <c r="G693" i="6"/>
  <c r="G693" i="7"/>
  <c r="G729" i="6"/>
  <c r="G729" i="7"/>
  <c r="G59" i="6"/>
  <c r="G59" i="7"/>
  <c r="G73" i="6"/>
  <c r="G73" i="7"/>
  <c r="G103" i="6"/>
  <c r="G103" i="7"/>
  <c r="G109" i="6"/>
  <c r="G109" i="7"/>
  <c r="G117" i="6"/>
  <c r="G117" i="7"/>
  <c r="G127" i="6"/>
  <c r="G127" i="7"/>
  <c r="G135" i="6"/>
  <c r="G135" i="7"/>
  <c r="G145" i="6"/>
  <c r="G145" i="7"/>
  <c r="G151" i="6"/>
  <c r="G151" i="7"/>
  <c r="G159" i="6"/>
  <c r="G159" i="7"/>
  <c r="G206" i="6"/>
  <c r="G206" i="7"/>
  <c r="F208" i="6"/>
  <c r="F208" i="7"/>
  <c r="I252" i="6"/>
  <c r="I252" i="7"/>
  <c r="F14" i="6"/>
  <c r="F14" i="7"/>
  <c r="O14" i="7" s="1"/>
  <c r="F26" i="6"/>
  <c r="F26" i="7"/>
  <c r="O26" i="7" s="1"/>
  <c r="G28" i="6"/>
  <c r="G28" i="7"/>
  <c r="F38" i="6"/>
  <c r="F38" i="7"/>
  <c r="O38" i="7" s="1"/>
  <c r="G40" i="6"/>
  <c r="G40" i="7"/>
  <c r="F50" i="6"/>
  <c r="F50" i="7"/>
  <c r="O50" i="7" s="1"/>
  <c r="F52" i="6"/>
  <c r="F52" i="7"/>
  <c r="O52" i="7" s="1"/>
  <c r="F56" i="6"/>
  <c r="F56" i="7"/>
  <c r="O56" i="7" s="1"/>
  <c r="F58" i="6"/>
  <c r="F58" i="7"/>
  <c r="O58" i="7" s="1"/>
  <c r="F60" i="6"/>
  <c r="F60" i="7"/>
  <c r="O60" i="7" s="1"/>
  <c r="F62" i="6"/>
  <c r="F62" i="7"/>
  <c r="O62" i="7" s="1"/>
  <c r="F64" i="6"/>
  <c r="F64" i="7"/>
  <c r="O64" i="7" s="1"/>
  <c r="F66" i="6"/>
  <c r="F66" i="7"/>
  <c r="O66" i="7" s="1"/>
  <c r="F68" i="6"/>
  <c r="F68" i="7"/>
  <c r="O68" i="7" s="1"/>
  <c r="F70" i="6"/>
  <c r="F70" i="7"/>
  <c r="O70" i="7" s="1"/>
  <c r="F72" i="6"/>
  <c r="F72" i="7"/>
  <c r="O72" i="7" s="1"/>
  <c r="F74" i="6"/>
  <c r="F74" i="7"/>
  <c r="O74" i="7" s="1"/>
  <c r="F76" i="6"/>
  <c r="F76" i="7"/>
  <c r="O76" i="7" s="1"/>
  <c r="F80" i="6"/>
  <c r="F80" i="7"/>
  <c r="O80" i="7" s="1"/>
  <c r="F82" i="6"/>
  <c r="F82" i="7"/>
  <c r="O82" i="7" s="1"/>
  <c r="F84" i="6"/>
  <c r="F84" i="7"/>
  <c r="O84" i="7" s="1"/>
  <c r="F86" i="6"/>
  <c r="F86" i="7"/>
  <c r="O86" i="7" s="1"/>
  <c r="F90" i="6"/>
  <c r="F90" i="7"/>
  <c r="O90" i="7" s="1"/>
  <c r="F92" i="6"/>
  <c r="F92" i="7"/>
  <c r="O92" i="7" s="1"/>
  <c r="F94" i="6"/>
  <c r="F94" i="7"/>
  <c r="O94" i="7" s="1"/>
  <c r="F96" i="6"/>
  <c r="F96" i="7"/>
  <c r="O96" i="7" s="1"/>
  <c r="F100" i="6"/>
  <c r="F100" i="7"/>
  <c r="O100" i="7" s="1"/>
  <c r="F102" i="6"/>
  <c r="F102" i="7"/>
  <c r="O102" i="7" s="1"/>
  <c r="F104" i="6"/>
  <c r="F104" i="7"/>
  <c r="O104" i="7" s="1"/>
  <c r="F108" i="6"/>
  <c r="F108" i="7"/>
  <c r="O108" i="7" s="1"/>
  <c r="F110" i="6"/>
  <c r="F110" i="7"/>
  <c r="O110" i="7" s="1"/>
  <c r="F112" i="6"/>
  <c r="F112" i="7"/>
  <c r="O112" i="7" s="1"/>
  <c r="F114" i="6"/>
  <c r="F114" i="7"/>
  <c r="O114" i="7" s="1"/>
  <c r="F116" i="6"/>
  <c r="F116" i="7"/>
  <c r="O116" i="7" s="1"/>
  <c r="F118" i="6"/>
  <c r="F118" i="7"/>
  <c r="O118" i="7" s="1"/>
  <c r="F120" i="6"/>
  <c r="F120" i="7"/>
  <c r="O120" i="7" s="1"/>
  <c r="F122" i="6"/>
  <c r="F122" i="7"/>
  <c r="O122" i="7" s="1"/>
  <c r="F124" i="6"/>
  <c r="F124" i="7"/>
  <c r="O124" i="7" s="1"/>
  <c r="F128" i="6"/>
  <c r="F128" i="7"/>
  <c r="O128" i="7" s="1"/>
  <c r="F130" i="6"/>
  <c r="F130" i="7"/>
  <c r="O130" i="7" s="1"/>
  <c r="F132" i="6"/>
  <c r="F132" i="7"/>
  <c r="O132" i="7" s="1"/>
  <c r="F134" i="6"/>
  <c r="F134" i="7"/>
  <c r="O134" i="7" s="1"/>
  <c r="F136" i="6"/>
  <c r="F136" i="7"/>
  <c r="O136" i="7" s="1"/>
  <c r="F138" i="6"/>
  <c r="F138" i="7"/>
  <c r="O138" i="7" s="1"/>
  <c r="F140" i="6"/>
  <c r="F140" i="7"/>
  <c r="O140" i="7" s="1"/>
  <c r="F142" i="6"/>
  <c r="F142" i="7"/>
  <c r="O142" i="7" s="1"/>
  <c r="F144" i="6"/>
  <c r="F144" i="7"/>
  <c r="O144" i="7" s="1"/>
  <c r="F146" i="6"/>
  <c r="F146" i="7"/>
  <c r="O146" i="7" s="1"/>
  <c r="F148" i="6"/>
  <c r="F148" i="7"/>
  <c r="O148" i="7" s="1"/>
  <c r="F150" i="6"/>
  <c r="F150" i="7"/>
  <c r="O150" i="7" s="1"/>
  <c r="F152" i="6"/>
  <c r="F152" i="7"/>
  <c r="O152" i="7" s="1"/>
  <c r="F154" i="6"/>
  <c r="F154" i="7"/>
  <c r="O154" i="7" s="1"/>
  <c r="F156" i="6"/>
  <c r="F156" i="7"/>
  <c r="O156" i="7" s="1"/>
  <c r="F158" i="6"/>
  <c r="F158" i="7"/>
  <c r="O158" i="7" s="1"/>
  <c r="F160" i="6"/>
  <c r="F160" i="7"/>
  <c r="O160" i="7" s="1"/>
  <c r="F162" i="6"/>
  <c r="F162" i="7"/>
  <c r="O162" i="7" s="1"/>
  <c r="F164" i="6"/>
  <c r="F164" i="7"/>
  <c r="O164" i="7" s="1"/>
  <c r="F166" i="6"/>
  <c r="F166" i="7"/>
  <c r="O166" i="7" s="1"/>
  <c r="H203" i="6"/>
  <c r="H203" i="7"/>
  <c r="I208" i="6"/>
  <c r="I208" i="7"/>
  <c r="G210" i="6"/>
  <c r="G210" i="7"/>
  <c r="F212" i="6"/>
  <c r="F212" i="7"/>
  <c r="H215" i="6"/>
  <c r="H215" i="7"/>
  <c r="I220" i="6"/>
  <c r="I220" i="7"/>
  <c r="G222" i="6"/>
  <c r="G222" i="7"/>
  <c r="F224" i="6"/>
  <c r="F224" i="7"/>
  <c r="H227" i="6"/>
  <c r="H227" i="7"/>
  <c r="I232" i="6"/>
  <c r="I232" i="7"/>
  <c r="G234" i="6"/>
  <c r="G234" i="7"/>
  <c r="F236" i="6"/>
  <c r="F236" i="7"/>
  <c r="O236" i="7" s="1"/>
  <c r="H239" i="6"/>
  <c r="H239" i="7"/>
  <c r="I244" i="6"/>
  <c r="I244" i="7"/>
  <c r="O244" i="7" s="1"/>
  <c r="G246" i="6"/>
  <c r="G246" i="7"/>
  <c r="F248" i="6"/>
  <c r="F248" i="7"/>
  <c r="H251" i="6"/>
  <c r="H251" i="7"/>
  <c r="I256" i="6"/>
  <c r="I256" i="7"/>
  <c r="G258" i="6"/>
  <c r="G258" i="7"/>
  <c r="F260" i="6"/>
  <c r="F260" i="7"/>
  <c r="O260" i="7" s="1"/>
  <c r="H263" i="6"/>
  <c r="H263" i="7"/>
  <c r="I268" i="6"/>
  <c r="I268" i="7"/>
  <c r="G270" i="6"/>
  <c r="G270" i="7"/>
  <c r="F272" i="6"/>
  <c r="F272" i="7"/>
  <c r="O272" i="7" s="1"/>
  <c r="H275" i="6"/>
  <c r="H275" i="7"/>
  <c r="I280" i="6"/>
  <c r="I280" i="7"/>
  <c r="G282" i="6"/>
  <c r="G282" i="7"/>
  <c r="F284" i="6"/>
  <c r="F284" i="7"/>
  <c r="O284" i="7" s="1"/>
  <c r="H287" i="6"/>
  <c r="H287" i="7"/>
  <c r="I292" i="6"/>
  <c r="I292" i="7"/>
  <c r="G523" i="6"/>
  <c r="G523" i="7"/>
  <c r="I632" i="6"/>
  <c r="I632" i="7"/>
  <c r="G634" i="6"/>
  <c r="G634" i="7"/>
  <c r="F636" i="6"/>
  <c r="F636" i="7"/>
  <c r="H639" i="6"/>
  <c r="H639" i="7"/>
  <c r="I644" i="6"/>
  <c r="I644" i="7"/>
  <c r="G646" i="6"/>
  <c r="G646" i="7"/>
  <c r="F648" i="6"/>
  <c r="F648" i="7"/>
  <c r="O648" i="7" s="1"/>
  <c r="H651" i="6"/>
  <c r="H651" i="7"/>
  <c r="I656" i="6"/>
  <c r="I656" i="7"/>
  <c r="G658" i="6"/>
  <c r="G658" i="7"/>
  <c r="F660" i="6"/>
  <c r="F660" i="7"/>
  <c r="O660" i="7" s="1"/>
  <c r="H663" i="6"/>
  <c r="H663" i="7"/>
  <c r="I668" i="6"/>
  <c r="I668" i="7"/>
  <c r="G670" i="6"/>
  <c r="G670" i="7"/>
  <c r="F672" i="6"/>
  <c r="F672" i="7"/>
  <c r="H675" i="6"/>
  <c r="H675" i="7"/>
  <c r="F677" i="6"/>
  <c r="F677" i="7"/>
  <c r="H680" i="6"/>
  <c r="H680" i="7"/>
  <c r="I685" i="6"/>
  <c r="I685" i="7"/>
  <c r="G687" i="6"/>
  <c r="G687" i="7"/>
  <c r="F689" i="6"/>
  <c r="F689" i="7"/>
  <c r="H692" i="6"/>
  <c r="H692" i="7"/>
  <c r="I697" i="6"/>
  <c r="I697" i="7"/>
  <c r="G699" i="6"/>
  <c r="G699" i="7"/>
  <c r="F701" i="6"/>
  <c r="F701" i="7"/>
  <c r="O701" i="7" s="1"/>
  <c r="H704" i="6"/>
  <c r="H704" i="7"/>
  <c r="I709" i="6"/>
  <c r="I709" i="7"/>
  <c r="G711" i="6"/>
  <c r="G711" i="7"/>
  <c r="F713" i="6"/>
  <c r="F713" i="7"/>
  <c r="H716" i="6"/>
  <c r="H716" i="7"/>
  <c r="I721" i="6"/>
  <c r="I721" i="7"/>
  <c r="G723" i="6"/>
  <c r="G723" i="7"/>
  <c r="F725" i="6"/>
  <c r="F725" i="7"/>
  <c r="H728" i="6"/>
  <c r="H728" i="7"/>
  <c r="I733" i="6"/>
  <c r="I733" i="7"/>
  <c r="G735" i="6"/>
  <c r="G735" i="7"/>
  <c r="F737" i="6"/>
  <c r="F737" i="7"/>
  <c r="O737" i="7" s="1"/>
  <c r="H740" i="6"/>
  <c r="H740" i="7"/>
  <c r="I745" i="6"/>
  <c r="I745" i="7"/>
  <c r="G747" i="6"/>
  <c r="G747" i="7"/>
  <c r="F749" i="6"/>
  <c r="F749" i="7"/>
  <c r="H752" i="6"/>
  <c r="H752" i="7"/>
  <c r="I757" i="6"/>
  <c r="I757" i="7"/>
  <c r="G759" i="6"/>
  <c r="G759" i="7"/>
  <c r="F761" i="6"/>
  <c r="F761" i="7"/>
  <c r="H764" i="6"/>
  <c r="H764" i="7"/>
  <c r="I769" i="6"/>
  <c r="I769" i="7"/>
  <c r="G771" i="6"/>
  <c r="G771" i="7"/>
  <c r="F773" i="6"/>
  <c r="F773" i="7"/>
  <c r="H776" i="6"/>
  <c r="H776" i="7"/>
  <c r="I781" i="6"/>
  <c r="I781" i="7"/>
  <c r="G783" i="6"/>
  <c r="G783" i="7"/>
  <c r="F785" i="6"/>
  <c r="F785" i="7"/>
  <c r="H788" i="6"/>
  <c r="H788" i="7"/>
  <c r="I793" i="6"/>
  <c r="I793" i="7"/>
  <c r="G795" i="6"/>
  <c r="G795" i="7"/>
  <c r="F797" i="6"/>
  <c r="F797" i="7"/>
  <c r="H800" i="6"/>
  <c r="H800" i="7"/>
  <c r="I805" i="6"/>
  <c r="I805" i="7"/>
  <c r="G807" i="6"/>
  <c r="G807" i="7"/>
  <c r="F809" i="6"/>
  <c r="F809" i="7"/>
  <c r="H812" i="6"/>
  <c r="H812" i="7"/>
  <c r="I817" i="6"/>
  <c r="I817" i="7"/>
  <c r="G819" i="6"/>
  <c r="G819" i="7"/>
  <c r="F821" i="6"/>
  <c r="F821" i="7"/>
  <c r="O821" i="7" s="1"/>
  <c r="H824" i="6"/>
  <c r="H824" i="7"/>
  <c r="I829" i="6"/>
  <c r="I829" i="7"/>
  <c r="I834" i="6"/>
  <c r="I834" i="7"/>
  <c r="O834" i="7" s="1"/>
  <c r="G836" i="6"/>
  <c r="G836" i="7"/>
  <c r="F838" i="6"/>
  <c r="F838" i="7"/>
  <c r="H841" i="6"/>
  <c r="H841" i="7"/>
  <c r="I846" i="6"/>
  <c r="I846" i="7"/>
  <c r="G848" i="6"/>
  <c r="G848" i="7"/>
  <c r="F850" i="6"/>
  <c r="F850" i="7"/>
  <c r="O850" i="7" s="1"/>
  <c r="H853" i="6"/>
  <c r="H853" i="7"/>
  <c r="G956" i="6"/>
  <c r="G956" i="7"/>
  <c r="H961" i="6"/>
  <c r="H961" i="7"/>
  <c r="I966" i="6"/>
  <c r="I966" i="7"/>
  <c r="O966" i="7" s="1"/>
  <c r="I978" i="6"/>
  <c r="I978" i="7"/>
  <c r="O978" i="7" s="1"/>
  <c r="G980" i="6"/>
  <c r="G980" i="7"/>
  <c r="H985" i="6"/>
  <c r="H985" i="7"/>
  <c r="I1002" i="6"/>
  <c r="I1002" i="7"/>
  <c r="G1004" i="6"/>
  <c r="G1004" i="7"/>
  <c r="H1009" i="6"/>
  <c r="H1009" i="7"/>
  <c r="I1026" i="6"/>
  <c r="I1026" i="7"/>
  <c r="G1040" i="6"/>
  <c r="G1040" i="7"/>
  <c r="H1045" i="6"/>
  <c r="H1045" i="7"/>
  <c r="H1057" i="6"/>
  <c r="H1057" i="7"/>
  <c r="I1062" i="6"/>
  <c r="I1062" i="7"/>
  <c r="G1064" i="6"/>
  <c r="G1064" i="7"/>
  <c r="H1081" i="6"/>
  <c r="H1081" i="7"/>
  <c r="I1086" i="6"/>
  <c r="I1086" i="7"/>
  <c r="I1098" i="6"/>
  <c r="I1098" i="7"/>
  <c r="G1100" i="6"/>
  <c r="G1100" i="7"/>
  <c r="F1102" i="6"/>
  <c r="F1102" i="7"/>
  <c r="O1102" i="7" s="1"/>
  <c r="H1105" i="6"/>
  <c r="H1105" i="7"/>
  <c r="I1110" i="6"/>
  <c r="I1110" i="7"/>
  <c r="G1112" i="6"/>
  <c r="G1112" i="7"/>
  <c r="F1114" i="6"/>
  <c r="F1114" i="7"/>
  <c r="H1117" i="6"/>
  <c r="H1117" i="7"/>
  <c r="I1122" i="6"/>
  <c r="I1122" i="7"/>
  <c r="G1124" i="6"/>
  <c r="G1124" i="7"/>
  <c r="F1126" i="6"/>
  <c r="F1126" i="7"/>
  <c r="H1129" i="6"/>
  <c r="H1129" i="7"/>
  <c r="I1134" i="6"/>
  <c r="I1134" i="7"/>
  <c r="G1136" i="6"/>
  <c r="G1136" i="7"/>
  <c r="F1138" i="6"/>
  <c r="F1138" i="7"/>
  <c r="H1141" i="6"/>
  <c r="H1141" i="7"/>
  <c r="I1146" i="6"/>
  <c r="I1146" i="7"/>
  <c r="G1148" i="6"/>
  <c r="G1148" i="7"/>
  <c r="F1150" i="6"/>
  <c r="F1150" i="7"/>
  <c r="H1153" i="6"/>
  <c r="H1153" i="7"/>
  <c r="I1158" i="6"/>
  <c r="I1158" i="7"/>
  <c r="G1160" i="6"/>
  <c r="G1160" i="7"/>
  <c r="F1162" i="6"/>
  <c r="F1162" i="7"/>
  <c r="H1165" i="6"/>
  <c r="H1165" i="7"/>
  <c r="I1170" i="6"/>
  <c r="I1170" i="7"/>
  <c r="G1172" i="6"/>
  <c r="G1172" i="7"/>
  <c r="F1174" i="6"/>
  <c r="F1174" i="7"/>
  <c r="H1177" i="6"/>
  <c r="H1177" i="7"/>
  <c r="F1702" i="7"/>
  <c r="F1702" i="6"/>
  <c r="G1950" i="6"/>
  <c r="G1950" i="7"/>
  <c r="F1952" i="6"/>
  <c r="F1952" i="7"/>
  <c r="O1952" i="7" s="1"/>
  <c r="H1955" i="6"/>
  <c r="H1955" i="7"/>
  <c r="G1967" i="6"/>
  <c r="G1967" i="7"/>
  <c r="G1979" i="6"/>
  <c r="G1979" i="7"/>
  <c r="G1991" i="6"/>
  <c r="G1991" i="7"/>
  <c r="G2003" i="6"/>
  <c r="G2003" i="7"/>
  <c r="G2015" i="6"/>
  <c r="G2015" i="7"/>
  <c r="H2025" i="6"/>
  <c r="H2025" i="7"/>
  <c r="G2037" i="6"/>
  <c r="G2037" i="7"/>
  <c r="F2039" i="6"/>
  <c r="F2039" i="7"/>
  <c r="H171" i="7"/>
  <c r="I440" i="6"/>
  <c r="I440" i="7"/>
  <c r="H452" i="6"/>
  <c r="H452" i="7"/>
  <c r="H464" i="6"/>
  <c r="H464" i="7"/>
  <c r="H476" i="6"/>
  <c r="H476" i="7"/>
  <c r="G483" i="6"/>
  <c r="G483" i="7"/>
  <c r="F495" i="6"/>
  <c r="F495" i="7"/>
  <c r="H510" i="6"/>
  <c r="H510" i="7"/>
  <c r="H534" i="6"/>
  <c r="H534" i="7"/>
  <c r="H645" i="6"/>
  <c r="H645" i="7"/>
  <c r="F15" i="6"/>
  <c r="F15" i="7"/>
  <c r="O15" i="7" s="1"/>
  <c r="I388" i="6"/>
  <c r="I388" i="7"/>
  <c r="I412" i="6"/>
  <c r="I412" i="7"/>
  <c r="I436" i="6"/>
  <c r="I436" i="7"/>
  <c r="I458" i="6"/>
  <c r="I458" i="7"/>
  <c r="I552" i="6"/>
  <c r="I552" i="7"/>
  <c r="G554" i="6"/>
  <c r="G554" i="7"/>
  <c r="F556" i="6"/>
  <c r="F556" i="7"/>
  <c r="H559" i="6"/>
  <c r="H559" i="7"/>
  <c r="I564" i="6"/>
  <c r="I564" i="7"/>
  <c r="G566" i="6"/>
  <c r="G566" i="7"/>
  <c r="F568" i="6"/>
  <c r="F568" i="7"/>
  <c r="H571" i="6"/>
  <c r="H571" i="7"/>
  <c r="H576" i="6"/>
  <c r="H576" i="7"/>
  <c r="I581" i="6"/>
  <c r="I581" i="7"/>
  <c r="G583" i="6"/>
  <c r="G583" i="7"/>
  <c r="F585" i="6"/>
  <c r="F585" i="7"/>
  <c r="H588" i="6"/>
  <c r="H588" i="7"/>
  <c r="I593" i="6"/>
  <c r="I593" i="7"/>
  <c r="G595" i="6"/>
  <c r="G595" i="7"/>
  <c r="F597" i="6"/>
  <c r="F597" i="7"/>
  <c r="H600" i="6"/>
  <c r="H600" i="7"/>
  <c r="H605" i="6"/>
  <c r="H605" i="7"/>
  <c r="H610" i="6"/>
  <c r="H610" i="7"/>
  <c r="I615" i="6"/>
  <c r="I615" i="7"/>
  <c r="G617" i="6"/>
  <c r="G617" i="7"/>
  <c r="F619" i="6"/>
  <c r="F619" i="7"/>
  <c r="H622" i="6"/>
  <c r="H622" i="7"/>
  <c r="I627" i="6"/>
  <c r="I627" i="7"/>
  <c r="G629" i="6"/>
  <c r="G629" i="7"/>
  <c r="F631" i="6"/>
  <c r="F631" i="7"/>
  <c r="H634" i="6"/>
  <c r="H634" i="7"/>
  <c r="I639" i="6"/>
  <c r="I639" i="7"/>
  <c r="G641" i="6"/>
  <c r="G641" i="7"/>
  <c r="F643" i="6"/>
  <c r="F643" i="7"/>
  <c r="H646" i="6"/>
  <c r="H646" i="7"/>
  <c r="I651" i="6"/>
  <c r="I651" i="7"/>
  <c r="G653" i="6"/>
  <c r="G653" i="7"/>
  <c r="F655" i="6"/>
  <c r="F655" i="7"/>
  <c r="H658" i="6"/>
  <c r="H658" i="7"/>
  <c r="I663" i="6"/>
  <c r="I663" i="7"/>
  <c r="G665" i="6"/>
  <c r="G665" i="7"/>
  <c r="F667" i="6"/>
  <c r="F667" i="7"/>
  <c r="H670" i="6"/>
  <c r="H670" i="7"/>
  <c r="I675" i="6"/>
  <c r="I675" i="7"/>
  <c r="I680" i="6"/>
  <c r="I680" i="7"/>
  <c r="G682" i="6"/>
  <c r="G682" i="7"/>
  <c r="F684" i="6"/>
  <c r="F684" i="7"/>
  <c r="H687" i="6"/>
  <c r="H687" i="7"/>
  <c r="I692" i="6"/>
  <c r="I692" i="7"/>
  <c r="G694" i="6"/>
  <c r="G694" i="7"/>
  <c r="F696" i="6"/>
  <c r="F696" i="7"/>
  <c r="O696" i="7" s="1"/>
  <c r="H699" i="6"/>
  <c r="H699" i="7"/>
  <c r="I704" i="6"/>
  <c r="I704" i="7"/>
  <c r="G706" i="6"/>
  <c r="G706" i="7"/>
  <c r="F708" i="6"/>
  <c r="F708" i="7"/>
  <c r="H711" i="6"/>
  <c r="H711" i="7"/>
  <c r="I716" i="6"/>
  <c r="I716" i="7"/>
  <c r="G718" i="6"/>
  <c r="G718" i="7"/>
  <c r="F720" i="6"/>
  <c r="F720" i="7"/>
  <c r="H723" i="6"/>
  <c r="H723" i="7"/>
  <c r="I728" i="6"/>
  <c r="I728" i="7"/>
  <c r="G730" i="6"/>
  <c r="G730" i="7"/>
  <c r="F732" i="6"/>
  <c r="F732" i="7"/>
  <c r="O732" i="7" s="1"/>
  <c r="H735" i="6"/>
  <c r="H735" i="7"/>
  <c r="I740" i="6"/>
  <c r="I740" i="7"/>
  <c r="G742" i="6"/>
  <c r="G742" i="7"/>
  <c r="F744" i="6"/>
  <c r="F744" i="7"/>
  <c r="H747" i="6"/>
  <c r="H747" i="7"/>
  <c r="I752" i="6"/>
  <c r="I752" i="7"/>
  <c r="G754" i="6"/>
  <c r="G754" i="7"/>
  <c r="F756" i="6"/>
  <c r="F756" i="7"/>
  <c r="H759" i="6"/>
  <c r="H759" i="7"/>
  <c r="I764" i="6"/>
  <c r="I764" i="7"/>
  <c r="G766" i="6"/>
  <c r="G766" i="7"/>
  <c r="F768" i="6"/>
  <c r="F768" i="7"/>
  <c r="O768" i="7" s="1"/>
  <c r="H771" i="6"/>
  <c r="H771" i="7"/>
  <c r="I776" i="6"/>
  <c r="I776" i="7"/>
  <c r="G778" i="6"/>
  <c r="G778" i="7"/>
  <c r="F780" i="6"/>
  <c r="F780" i="7"/>
  <c r="H783" i="6"/>
  <c r="H783" i="7"/>
  <c r="I788" i="6"/>
  <c r="I788" i="7"/>
  <c r="G790" i="6"/>
  <c r="G790" i="7"/>
  <c r="F792" i="6"/>
  <c r="F792" i="7"/>
  <c r="H795" i="6"/>
  <c r="H795" i="7"/>
  <c r="I800" i="6"/>
  <c r="I800" i="7"/>
  <c r="G802" i="6"/>
  <c r="G802" i="7"/>
  <c r="F804" i="6"/>
  <c r="F804" i="7"/>
  <c r="O804" i="7" s="1"/>
  <c r="H807" i="6"/>
  <c r="H807" i="7"/>
  <c r="I812" i="6"/>
  <c r="I812" i="7"/>
  <c r="G814" i="6"/>
  <c r="G814" i="7"/>
  <c r="F816" i="6"/>
  <c r="F816" i="7"/>
  <c r="H819" i="6"/>
  <c r="H819" i="7"/>
  <c r="H836" i="6"/>
  <c r="H836" i="7"/>
  <c r="I841" i="6"/>
  <c r="I841" i="7"/>
  <c r="G855" i="6"/>
  <c r="G855" i="7"/>
  <c r="H872" i="6"/>
  <c r="H872" i="7"/>
  <c r="G879" i="6"/>
  <c r="G879" i="7"/>
  <c r="G891" i="6"/>
  <c r="G891" i="7"/>
  <c r="G915" i="6"/>
  <c r="G915" i="7"/>
  <c r="I925" i="6"/>
  <c r="I925" i="7"/>
  <c r="I937" i="6"/>
  <c r="I937" i="7"/>
  <c r="H968" i="6"/>
  <c r="H968" i="7"/>
  <c r="H980" i="6"/>
  <c r="H980" i="7"/>
  <c r="G987" i="6"/>
  <c r="G987" i="7"/>
  <c r="I997" i="6"/>
  <c r="I997" i="7"/>
  <c r="G999" i="6"/>
  <c r="G999" i="7"/>
  <c r="H1004" i="6"/>
  <c r="H1004" i="7"/>
  <c r="H1016" i="6"/>
  <c r="H1016" i="7"/>
  <c r="I1021" i="6"/>
  <c r="I1021" i="7"/>
  <c r="G1023" i="6"/>
  <c r="G1023" i="7"/>
  <c r="G1035" i="6"/>
  <c r="G1035" i="7"/>
  <c r="F1037" i="6"/>
  <c r="F1037" i="7"/>
  <c r="H1040" i="6"/>
  <c r="H1040" i="7"/>
  <c r="I1045" i="6"/>
  <c r="I1045" i="7"/>
  <c r="G1047" i="6"/>
  <c r="G1047" i="7"/>
  <c r="F1049" i="6"/>
  <c r="F1049" i="7"/>
  <c r="H1052" i="6"/>
  <c r="H1052" i="7"/>
  <c r="I1057" i="6"/>
  <c r="I1057" i="7"/>
  <c r="G1059" i="6"/>
  <c r="G1059" i="7"/>
  <c r="F1061" i="6"/>
  <c r="F1061" i="7"/>
  <c r="H1064" i="6"/>
  <c r="H1064" i="7"/>
  <c r="I1069" i="6"/>
  <c r="I1069" i="7"/>
  <c r="G1071" i="6"/>
  <c r="G1071" i="7"/>
  <c r="F1073" i="6"/>
  <c r="F1073" i="7"/>
  <c r="H1076" i="6"/>
  <c r="H1076" i="7"/>
  <c r="I1081" i="6"/>
  <c r="I1081" i="7"/>
  <c r="G1083" i="6"/>
  <c r="G1083" i="7"/>
  <c r="F1085" i="6"/>
  <c r="F1085" i="7"/>
  <c r="H1088" i="6"/>
  <c r="H1088" i="7"/>
  <c r="I1093" i="6"/>
  <c r="I1093" i="7"/>
  <c r="G1095" i="6"/>
  <c r="G1095" i="7"/>
  <c r="F1097" i="6"/>
  <c r="F1097" i="7"/>
  <c r="H1100" i="6"/>
  <c r="H1100" i="7"/>
  <c r="I1105" i="6"/>
  <c r="I1105" i="7"/>
  <c r="G1107" i="6"/>
  <c r="G1107" i="7"/>
  <c r="F1109" i="6"/>
  <c r="F1109" i="7"/>
  <c r="H1112" i="6"/>
  <c r="H1112" i="7"/>
  <c r="I1117" i="6"/>
  <c r="I1117" i="7"/>
  <c r="G1119" i="6"/>
  <c r="G1119" i="7"/>
  <c r="F1121" i="6"/>
  <c r="F1121" i="7"/>
  <c r="H1124" i="6"/>
  <c r="H1124" i="7"/>
  <c r="I1129" i="6"/>
  <c r="I1129" i="7"/>
  <c r="G1131" i="6"/>
  <c r="G1131" i="7"/>
  <c r="F1133" i="6"/>
  <c r="F1133" i="7"/>
  <c r="H1136" i="6"/>
  <c r="H1136" i="7"/>
  <c r="I1141" i="6"/>
  <c r="I1141" i="7"/>
  <c r="G1143" i="6"/>
  <c r="G1143" i="7"/>
  <c r="F1145" i="6"/>
  <c r="F1145" i="7"/>
  <c r="H1148" i="6"/>
  <c r="H1148" i="7"/>
  <c r="F1157" i="6"/>
  <c r="F1157" i="7"/>
  <c r="F1397" i="6"/>
  <c r="F1397" i="7"/>
  <c r="H1400" i="6"/>
  <c r="H1400" i="7"/>
  <c r="F1409" i="6"/>
  <c r="F1409" i="7"/>
  <c r="H1412" i="6"/>
  <c r="H1412" i="7"/>
  <c r="F1421" i="6"/>
  <c r="F1421" i="7"/>
  <c r="H1424" i="6"/>
  <c r="H1424" i="7"/>
  <c r="F1433" i="6"/>
  <c r="F1433" i="7"/>
  <c r="H1436" i="6"/>
  <c r="H1436" i="7"/>
  <c r="F1445" i="6"/>
  <c r="F1445" i="7"/>
  <c r="H1448" i="6"/>
  <c r="H1448" i="7"/>
  <c r="F1457" i="6"/>
  <c r="F1457" i="7"/>
  <c r="H1460" i="6"/>
  <c r="H1460" i="7"/>
  <c r="F1469" i="6"/>
  <c r="F1469" i="7"/>
  <c r="H1472" i="6"/>
  <c r="H1472" i="7"/>
  <c r="F1481" i="6"/>
  <c r="F1481" i="7"/>
  <c r="O1481" i="7" s="1"/>
  <c r="H1484" i="6"/>
  <c r="H1484" i="7"/>
  <c r="F1493" i="6"/>
  <c r="F1493" i="7"/>
  <c r="H1496" i="6"/>
  <c r="H1496" i="7"/>
  <c r="F1505" i="6"/>
  <c r="F1505" i="7"/>
  <c r="H1508" i="6"/>
  <c r="H1508" i="7"/>
  <c r="F1517" i="7"/>
  <c r="F1517" i="6"/>
  <c r="H1520" i="6"/>
  <c r="H1520" i="7"/>
  <c r="F1529" i="6"/>
  <c r="F1529" i="7"/>
  <c r="H1532" i="6"/>
  <c r="H1532" i="7"/>
  <c r="F1541" i="6"/>
  <c r="F1541" i="7"/>
  <c r="H1544" i="6"/>
  <c r="H1544" i="7"/>
  <c r="F1553" i="6"/>
  <c r="F1553" i="7"/>
  <c r="O1553" i="7" s="1"/>
  <c r="H1556" i="6"/>
  <c r="H1556" i="7"/>
  <c r="F1565" i="6"/>
  <c r="F1565" i="7"/>
  <c r="H1568" i="6"/>
  <c r="H1568" i="7"/>
  <c r="G1880" i="6"/>
  <c r="G1880" i="7"/>
  <c r="F1882" i="6"/>
  <c r="F1882" i="7"/>
  <c r="H1885" i="6"/>
  <c r="H1885" i="7"/>
  <c r="G1892" i="6"/>
  <c r="G1892" i="7"/>
  <c r="F1894" i="6"/>
  <c r="F1894" i="7"/>
  <c r="H1897" i="6"/>
  <c r="H1897" i="7"/>
  <c r="G1904" i="6"/>
  <c r="G1904" i="7"/>
  <c r="F1906" i="6"/>
  <c r="F1906" i="7"/>
  <c r="H1909" i="6"/>
  <c r="H1909" i="7"/>
  <c r="G1916" i="6"/>
  <c r="G1916" i="7"/>
  <c r="F1918" i="6"/>
  <c r="F1918" i="7"/>
  <c r="H1921" i="6"/>
  <c r="H1921" i="7"/>
  <c r="G1928" i="6"/>
  <c r="G1928" i="7"/>
  <c r="F1930" i="6"/>
  <c r="F1930" i="7"/>
  <c r="H1933" i="6"/>
  <c r="H1933" i="7"/>
  <c r="H2081" i="6"/>
  <c r="G49" i="7"/>
  <c r="F234" i="7"/>
  <c r="G437" i="7"/>
  <c r="H1265" i="6"/>
  <c r="H1265" i="7"/>
  <c r="I1270" i="6"/>
  <c r="I1270" i="7"/>
  <c r="G1272" i="6"/>
  <c r="G1272" i="7"/>
  <c r="F1274" i="6"/>
  <c r="F1274" i="7"/>
  <c r="O1274" i="7" s="1"/>
  <c r="H1277" i="6"/>
  <c r="H1277" i="7"/>
  <c r="I1282" i="6"/>
  <c r="I1282" i="7"/>
  <c r="G1284" i="6"/>
  <c r="G1284" i="7"/>
  <c r="F1286" i="6"/>
  <c r="F1286" i="7"/>
  <c r="H1289" i="6"/>
  <c r="H1289" i="7"/>
  <c r="I1294" i="6"/>
  <c r="I1294" i="7"/>
  <c r="G1296" i="6"/>
  <c r="G1296" i="7"/>
  <c r="F1298" i="6"/>
  <c r="F1298" i="7"/>
  <c r="H1301" i="6"/>
  <c r="H1301" i="7"/>
  <c r="I1306" i="6"/>
  <c r="I1306" i="7"/>
  <c r="G1308" i="6"/>
  <c r="G1308" i="7"/>
  <c r="F1310" i="6"/>
  <c r="F1310" i="7"/>
  <c r="O1310" i="7" s="1"/>
  <c r="H1313" i="6"/>
  <c r="H1313" i="7"/>
  <c r="I1318" i="6"/>
  <c r="I1318" i="7"/>
  <c r="G1320" i="6"/>
  <c r="G1320" i="7"/>
  <c r="F1322" i="6"/>
  <c r="F1322" i="7"/>
  <c r="H1325" i="6"/>
  <c r="H1325" i="7"/>
  <c r="G1332" i="6"/>
  <c r="G1332" i="7"/>
  <c r="G1344" i="6"/>
  <c r="G1344" i="7"/>
  <c r="G1356" i="6"/>
  <c r="G1356" i="7"/>
  <c r="G1368" i="6"/>
  <c r="G1368" i="7"/>
  <c r="G1380" i="6"/>
  <c r="G1380" i="7"/>
  <c r="H1390" i="6"/>
  <c r="H1390" i="7"/>
  <c r="F1399" i="6"/>
  <c r="F1399" i="7"/>
  <c r="H1402" i="6"/>
  <c r="H1402" i="7"/>
  <c r="F1411" i="6"/>
  <c r="F1411" i="7"/>
  <c r="H1414" i="6"/>
  <c r="H1414" i="7"/>
  <c r="F1423" i="6"/>
  <c r="F1423" i="7"/>
  <c r="H1426" i="6"/>
  <c r="H1426" i="7"/>
  <c r="F1435" i="6"/>
  <c r="F1435" i="7"/>
  <c r="H1438" i="6"/>
  <c r="H1438" i="7"/>
  <c r="G1445" i="6"/>
  <c r="G1445" i="7"/>
  <c r="F1447" i="6"/>
  <c r="F1447" i="7"/>
  <c r="H1450" i="6"/>
  <c r="H1450" i="7"/>
  <c r="G1457" i="6"/>
  <c r="G1457" i="7"/>
  <c r="F1459" i="6"/>
  <c r="F1459" i="7"/>
  <c r="H1462" i="6"/>
  <c r="H1462" i="7"/>
  <c r="G1469" i="6"/>
  <c r="G1469" i="7"/>
  <c r="F1471" i="6"/>
  <c r="F1471" i="7"/>
  <c r="H1474" i="6"/>
  <c r="H1474" i="7"/>
  <c r="G1481" i="6"/>
  <c r="G1481" i="7"/>
  <c r="F1483" i="6"/>
  <c r="F1483" i="7"/>
  <c r="H1486" i="6"/>
  <c r="H1486" i="7"/>
  <c r="G1493" i="6"/>
  <c r="G1493" i="7"/>
  <c r="F1495" i="6"/>
  <c r="F1495" i="7"/>
  <c r="H1880" i="6"/>
  <c r="H1880" i="7"/>
  <c r="F1889" i="6"/>
  <c r="F1889" i="7"/>
  <c r="H1892" i="6"/>
  <c r="H1892" i="7"/>
  <c r="F1901" i="6"/>
  <c r="F1901" i="7"/>
  <c r="H1904" i="6"/>
  <c r="H1904" i="7"/>
  <c r="F1913" i="6"/>
  <c r="F1913" i="7"/>
  <c r="H1916" i="6"/>
  <c r="H1916" i="7"/>
  <c r="F1925" i="6"/>
  <c r="F1925" i="7"/>
  <c r="H1928" i="6"/>
  <c r="H1928" i="7"/>
  <c r="G1940" i="6"/>
  <c r="G1940" i="7"/>
  <c r="F1942" i="6"/>
  <c r="F1942" i="7"/>
  <c r="H1950" i="6"/>
  <c r="H1950" i="7"/>
  <c r="G1962" i="6"/>
  <c r="G1962" i="7"/>
  <c r="F1964" i="6"/>
  <c r="F1964" i="7"/>
  <c r="H1967" i="6"/>
  <c r="H1967" i="7"/>
  <c r="G1974" i="6"/>
  <c r="G1974" i="7"/>
  <c r="F1976" i="6"/>
  <c r="F1976" i="7"/>
  <c r="H1979" i="6"/>
  <c r="H1979" i="7"/>
  <c r="G1986" i="6"/>
  <c r="G1986" i="7"/>
  <c r="F1988" i="6"/>
  <c r="F1988" i="7"/>
  <c r="H1991" i="6"/>
  <c r="H1991" i="7"/>
  <c r="G1998" i="6"/>
  <c r="G1998" i="7"/>
  <c r="F2000" i="6"/>
  <c r="F2000" i="7"/>
  <c r="H2003" i="6"/>
  <c r="H2003" i="7"/>
  <c r="G2010" i="6"/>
  <c r="G2010" i="7"/>
  <c r="F2012" i="6"/>
  <c r="F2012" i="7"/>
  <c r="O2012" i="7" s="1"/>
  <c r="G2022" i="6"/>
  <c r="G2022" i="7"/>
  <c r="F2024" i="6"/>
  <c r="F2024" i="7"/>
  <c r="G2027" i="6"/>
  <c r="G2027" i="7"/>
  <c r="F2029" i="6"/>
  <c r="F2029" i="7"/>
  <c r="F2034" i="6"/>
  <c r="F2034" i="7"/>
  <c r="H2037" i="6"/>
  <c r="H2037" i="7"/>
  <c r="G2049" i="6"/>
  <c r="G2049" i="7"/>
  <c r="F2051" i="6"/>
  <c r="F2051" i="7"/>
  <c r="G2071" i="6"/>
  <c r="G2071" i="7"/>
  <c r="F2073" i="6"/>
  <c r="F2073" i="7"/>
  <c r="H2076" i="6"/>
  <c r="H2076" i="7"/>
  <c r="G2083" i="6"/>
  <c r="G2083" i="7"/>
  <c r="F2085" i="6"/>
  <c r="F2085" i="7"/>
  <c r="O2085" i="7" s="1"/>
  <c r="H2088" i="6"/>
  <c r="H2088" i="7"/>
  <c r="G2095" i="6"/>
  <c r="G2095" i="7"/>
  <c r="F2097" i="6"/>
  <c r="F2097" i="7"/>
  <c r="H2100" i="6"/>
  <c r="H2100" i="7"/>
  <c r="G2107" i="6"/>
  <c r="G2107" i="7"/>
  <c r="F2109" i="6"/>
  <c r="F2109" i="7"/>
  <c r="H2112" i="6"/>
  <c r="H2112" i="7"/>
  <c r="G2119" i="6"/>
  <c r="G2119" i="7"/>
  <c r="F2121" i="6"/>
  <c r="F2121" i="7"/>
  <c r="H2124" i="6"/>
  <c r="H2124" i="7"/>
  <c r="G2131" i="6"/>
  <c r="G2131" i="7"/>
  <c r="F2133" i="6"/>
  <c r="F2133" i="7"/>
  <c r="H2136" i="6"/>
  <c r="H2136" i="7"/>
  <c r="G2143" i="6"/>
  <c r="G2143" i="7"/>
  <c r="F2145" i="6"/>
  <c r="F2145" i="7"/>
  <c r="H2148" i="6"/>
  <c r="H2148" i="7"/>
  <c r="G2155" i="6"/>
  <c r="G2155" i="7"/>
  <c r="G2160" i="6"/>
  <c r="G2160" i="7"/>
  <c r="G2165" i="6"/>
  <c r="G2165" i="7"/>
  <c r="F2167" i="6"/>
  <c r="F2167" i="7"/>
  <c r="H2170" i="6"/>
  <c r="H2170" i="7"/>
  <c r="G2177" i="6"/>
  <c r="G2177" i="7"/>
  <c r="F2179" i="6"/>
  <c r="F2179" i="7"/>
  <c r="H2182" i="6"/>
  <c r="H2182" i="7"/>
  <c r="G2189" i="6"/>
  <c r="G2189" i="7"/>
  <c r="F2191" i="6"/>
  <c r="F2191" i="7"/>
  <c r="H2194" i="6"/>
  <c r="H2194" i="7"/>
  <c r="G2201" i="6"/>
  <c r="G2201" i="7"/>
  <c r="F2203" i="6"/>
  <c r="F2203" i="7"/>
  <c r="H2206" i="6"/>
  <c r="H2206" i="7"/>
  <c r="G2213" i="6"/>
  <c r="G2213" i="7"/>
  <c r="F2215" i="6"/>
  <c r="F2215" i="7"/>
  <c r="H2218" i="6"/>
  <c r="H2218" i="7"/>
  <c r="F2227" i="6"/>
  <c r="F2227" i="7"/>
  <c r="H2230" i="6"/>
  <c r="H2230" i="7"/>
  <c r="G2237" i="6"/>
  <c r="G2237" i="7"/>
  <c r="F2239" i="6"/>
  <c r="F2239" i="7"/>
  <c r="H2242" i="6"/>
  <c r="H2242" i="7"/>
  <c r="G2249" i="6"/>
  <c r="G2249" i="7"/>
  <c r="F2251" i="6"/>
  <c r="F2251" i="7"/>
  <c r="H2254" i="6"/>
  <c r="H2254" i="7"/>
  <c r="G2261" i="6"/>
  <c r="G2261" i="7"/>
  <c r="F2263" i="6"/>
  <c r="F2263" i="7"/>
  <c r="H2266" i="6"/>
  <c r="H2266" i="7"/>
  <c r="G2273" i="6"/>
  <c r="G2273" i="7"/>
  <c r="F2275" i="6"/>
  <c r="F2275" i="7"/>
  <c r="H2278" i="6"/>
  <c r="H2278" i="7"/>
  <c r="G2285" i="6"/>
  <c r="G2285" i="7"/>
  <c r="F2287" i="6"/>
  <c r="F2287" i="7"/>
  <c r="H2290" i="6"/>
  <c r="H2290" i="7"/>
  <c r="G2297" i="6"/>
  <c r="G2297" i="7"/>
  <c r="F2299" i="6"/>
  <c r="F2299" i="7"/>
  <c r="H2302" i="6"/>
  <c r="H2302" i="7"/>
  <c r="G2638" i="6"/>
  <c r="G2638" i="7"/>
  <c r="G2662" i="6"/>
  <c r="G2662" i="7"/>
  <c r="H2672" i="6"/>
  <c r="H2672" i="7"/>
  <c r="H2684" i="6"/>
  <c r="H2684" i="7"/>
  <c r="F2679" i="6"/>
  <c r="F2598" i="6"/>
  <c r="I2531" i="6"/>
  <c r="G2378" i="6"/>
  <c r="F2160" i="6"/>
  <c r="H2071" i="6"/>
  <c r="I1815" i="6"/>
  <c r="I1253" i="6"/>
  <c r="I1253" i="7"/>
  <c r="G1255" i="6"/>
  <c r="G1255" i="7"/>
  <c r="F1257" i="6"/>
  <c r="F1257" i="7"/>
  <c r="H1260" i="6"/>
  <c r="H1260" i="7"/>
  <c r="I1265" i="6"/>
  <c r="I1265" i="7"/>
  <c r="G1267" i="6"/>
  <c r="G1267" i="7"/>
  <c r="F1269" i="6"/>
  <c r="F1269" i="7"/>
  <c r="H1272" i="6"/>
  <c r="H1272" i="7"/>
  <c r="I1277" i="6"/>
  <c r="I1277" i="7"/>
  <c r="G1279" i="6"/>
  <c r="G1279" i="7"/>
  <c r="F1281" i="6"/>
  <c r="F1281" i="7"/>
  <c r="H1284" i="6"/>
  <c r="H1284" i="7"/>
  <c r="I1289" i="6"/>
  <c r="I1289" i="7"/>
  <c r="G1291" i="6"/>
  <c r="G1291" i="7"/>
  <c r="F1293" i="6"/>
  <c r="F1293" i="7"/>
  <c r="H1296" i="6"/>
  <c r="H1296" i="7"/>
  <c r="I1301" i="6"/>
  <c r="I1301" i="7"/>
  <c r="G1303" i="6"/>
  <c r="G1303" i="7"/>
  <c r="F1305" i="6"/>
  <c r="F1305" i="7"/>
  <c r="H1308" i="6"/>
  <c r="H1308" i="7"/>
  <c r="I1313" i="6"/>
  <c r="I1313" i="7"/>
  <c r="G1315" i="6"/>
  <c r="G1315" i="7"/>
  <c r="F1317" i="6"/>
  <c r="F1317" i="7"/>
  <c r="H1320" i="6"/>
  <c r="H1320" i="7"/>
  <c r="I1325" i="6"/>
  <c r="I1325" i="7"/>
  <c r="G1327" i="6"/>
  <c r="G1327" i="7"/>
  <c r="F1329" i="6"/>
  <c r="F1329" i="7"/>
  <c r="H1332" i="6"/>
  <c r="H1332" i="7"/>
  <c r="G1339" i="6"/>
  <c r="G1339" i="7"/>
  <c r="F1341" i="6"/>
  <c r="F1341" i="7"/>
  <c r="H1344" i="6"/>
  <c r="H1344" i="7"/>
  <c r="G1351" i="6"/>
  <c r="G1351" i="7"/>
  <c r="F1353" i="6"/>
  <c r="F1353" i="7"/>
  <c r="H1356" i="6"/>
  <c r="H1356" i="7"/>
  <c r="G1363" i="6"/>
  <c r="G1363" i="7"/>
  <c r="F1365" i="6"/>
  <c r="F1365" i="7"/>
  <c r="H1368" i="6"/>
  <c r="H1368" i="7"/>
  <c r="G1375" i="6"/>
  <c r="G1375" i="7"/>
  <c r="F1377" i="6"/>
  <c r="F1377" i="7"/>
  <c r="H1380" i="6"/>
  <c r="H1380" i="7"/>
  <c r="G1387" i="6"/>
  <c r="G1387" i="7"/>
  <c r="G1392" i="6"/>
  <c r="G1392" i="7"/>
  <c r="G1404" i="6"/>
  <c r="G1404" i="7"/>
  <c r="G1416" i="6"/>
  <c r="G1416" i="7"/>
  <c r="G1428" i="6"/>
  <c r="G1428" i="7"/>
  <c r="G1774" i="6"/>
  <c r="G1774" i="7"/>
  <c r="G1786" i="6"/>
  <c r="G1786" i="7"/>
  <c r="G1798" i="6"/>
  <c r="G1798" i="7"/>
  <c r="G1810" i="6"/>
  <c r="G1810" i="7"/>
  <c r="G1822" i="6"/>
  <c r="G1822" i="7"/>
  <c r="G1834" i="6"/>
  <c r="G1834" i="7"/>
  <c r="G1846" i="6"/>
  <c r="G1846" i="7"/>
  <c r="G1858" i="6"/>
  <c r="G1858" i="7"/>
  <c r="G1870" i="6"/>
  <c r="G1870" i="7"/>
  <c r="G1882" i="6"/>
  <c r="G1882" i="7"/>
  <c r="H1887" i="6"/>
  <c r="H1887" i="7"/>
  <c r="G1894" i="6"/>
  <c r="G1894" i="7"/>
  <c r="H1899" i="6"/>
  <c r="H1899" i="7"/>
  <c r="G1906" i="6"/>
  <c r="G1906" i="7"/>
  <c r="H1911" i="6"/>
  <c r="H1911" i="7"/>
  <c r="G1918" i="6"/>
  <c r="G1918" i="7"/>
  <c r="H1923" i="6"/>
  <c r="H1923" i="7"/>
  <c r="G1930" i="6"/>
  <c r="G1930" i="7"/>
  <c r="F1937" i="6"/>
  <c r="F1937" i="7"/>
  <c r="H1940" i="6"/>
  <c r="H1940" i="7"/>
  <c r="H1945" i="6"/>
  <c r="H1945" i="7"/>
  <c r="G1952" i="6"/>
  <c r="G1952" i="7"/>
  <c r="F1954" i="6"/>
  <c r="F1954" i="7"/>
  <c r="H1957" i="6"/>
  <c r="H1957" i="7"/>
  <c r="H1962" i="6"/>
  <c r="H1962" i="7"/>
  <c r="H1974" i="6"/>
  <c r="H1974" i="7"/>
  <c r="H1986" i="6"/>
  <c r="H1986" i="7"/>
  <c r="H1998" i="6"/>
  <c r="H1998" i="7"/>
  <c r="H2010" i="6"/>
  <c r="H2010" i="7"/>
  <c r="H2022" i="6"/>
  <c r="H2022" i="7"/>
  <c r="H2027" i="6"/>
  <c r="H2027" i="7"/>
  <c r="G2039" i="6"/>
  <c r="G2039" i="7"/>
  <c r="F2041" i="6"/>
  <c r="F2041" i="7"/>
  <c r="H2049" i="6"/>
  <c r="H2049" i="7"/>
  <c r="F2058" i="6"/>
  <c r="F2058" i="7"/>
  <c r="G2061" i="6"/>
  <c r="G2061" i="7"/>
  <c r="F2063" i="6"/>
  <c r="F2063" i="7"/>
  <c r="G2066" i="6"/>
  <c r="G2066" i="7"/>
  <c r="G2078" i="6"/>
  <c r="G2078" i="7"/>
  <c r="F2080" i="6"/>
  <c r="F2080" i="7"/>
  <c r="H2083" i="6"/>
  <c r="H2083" i="7"/>
  <c r="G2090" i="6"/>
  <c r="G2090" i="7"/>
  <c r="F2092" i="6"/>
  <c r="F2092" i="7"/>
  <c r="H2095" i="6"/>
  <c r="H2095" i="7"/>
  <c r="F2104" i="6"/>
  <c r="F2104" i="7"/>
  <c r="H2107" i="6"/>
  <c r="H2107" i="7"/>
  <c r="F2116" i="6"/>
  <c r="F2116" i="7"/>
  <c r="H2119" i="6"/>
  <c r="H2119" i="7"/>
  <c r="G2126" i="6"/>
  <c r="G2126" i="7"/>
  <c r="F2128" i="6"/>
  <c r="F2128" i="7"/>
  <c r="H2131" i="6"/>
  <c r="H2131" i="7"/>
  <c r="G2138" i="6"/>
  <c r="G2138" i="7"/>
  <c r="F2140" i="6"/>
  <c r="F2140" i="7"/>
  <c r="H2143" i="6"/>
  <c r="H2143" i="7"/>
  <c r="G2150" i="6"/>
  <c r="G2150" i="7"/>
  <c r="F2152" i="6"/>
  <c r="F2152" i="7"/>
  <c r="H2155" i="6"/>
  <c r="H2155" i="7"/>
  <c r="F2157" i="6"/>
  <c r="F2157" i="7"/>
  <c r="H2160" i="6"/>
  <c r="H2160" i="7"/>
  <c r="G2172" i="6"/>
  <c r="G2172" i="7"/>
  <c r="G2184" i="6"/>
  <c r="G2184" i="7"/>
  <c r="G2196" i="6"/>
  <c r="G2196" i="7"/>
  <c r="G2208" i="6"/>
  <c r="G2208" i="7"/>
  <c r="G2220" i="6"/>
  <c r="G2220" i="7"/>
  <c r="F2647" i="6"/>
  <c r="F2647" i="7"/>
  <c r="H2650" i="6"/>
  <c r="H2650" i="7"/>
  <c r="F2659" i="6"/>
  <c r="F2659" i="7"/>
  <c r="H2662" i="6"/>
  <c r="H2662" i="7"/>
  <c r="F2671" i="6"/>
  <c r="F2671" i="7"/>
  <c r="G2674" i="6"/>
  <c r="G2674" i="7"/>
  <c r="G2686" i="6"/>
  <c r="G2686" i="7"/>
  <c r="F2649" i="6"/>
  <c r="G2582" i="6"/>
  <c r="I2513" i="6"/>
  <c r="G2300" i="6"/>
  <c r="G2157" i="6"/>
  <c r="F2068" i="6"/>
  <c r="H1815" i="6"/>
  <c r="I1219" i="6"/>
  <c r="I1219" i="7"/>
  <c r="G1221" i="6"/>
  <c r="G1221" i="7"/>
  <c r="F1223" i="6"/>
  <c r="F1223" i="7"/>
  <c r="H1226" i="6"/>
  <c r="H1226" i="7"/>
  <c r="F1228" i="6"/>
  <c r="F1228" i="7"/>
  <c r="H1231" i="6"/>
  <c r="H1231" i="7"/>
  <c r="I1236" i="6"/>
  <c r="I1236" i="7"/>
  <c r="G1238" i="6"/>
  <c r="G1238" i="7"/>
  <c r="F1240" i="6"/>
  <c r="F1240" i="7"/>
  <c r="H1243" i="6"/>
  <c r="H1243" i="7"/>
  <c r="I1248" i="6"/>
  <c r="I1248" i="7"/>
  <c r="G1250" i="6"/>
  <c r="G1250" i="7"/>
  <c r="F1252" i="6"/>
  <c r="F1252" i="7"/>
  <c r="H1255" i="6"/>
  <c r="H1255" i="7"/>
  <c r="I1260" i="6"/>
  <c r="I1260" i="7"/>
  <c r="G1262" i="6"/>
  <c r="G1262" i="7"/>
  <c r="F1264" i="6"/>
  <c r="F1264" i="7"/>
  <c r="H1267" i="6"/>
  <c r="H1267" i="7"/>
  <c r="I1272" i="6"/>
  <c r="I1272" i="7"/>
  <c r="G1274" i="6"/>
  <c r="G1274" i="7"/>
  <c r="F1276" i="6"/>
  <c r="F1276" i="7"/>
  <c r="H1279" i="6"/>
  <c r="H1279" i="7"/>
  <c r="I1284" i="6"/>
  <c r="I1284" i="7"/>
  <c r="G1286" i="6"/>
  <c r="G1286" i="7"/>
  <c r="F1288" i="6"/>
  <c r="F1288" i="7"/>
  <c r="H1291" i="6"/>
  <c r="H1291" i="7"/>
  <c r="I1296" i="6"/>
  <c r="I1296" i="7"/>
  <c r="G1298" i="6"/>
  <c r="G1298" i="7"/>
  <c r="F1300" i="6"/>
  <c r="F1300" i="7"/>
  <c r="H1303" i="6"/>
  <c r="H1303" i="7"/>
  <c r="I1308" i="6"/>
  <c r="I1308" i="7"/>
  <c r="G1310" i="6"/>
  <c r="G1310" i="7"/>
  <c r="G1615" i="6"/>
  <c r="G1615" i="7"/>
  <c r="F1617" i="6"/>
  <c r="F1617" i="7"/>
  <c r="H1620" i="6"/>
  <c r="H1620" i="7"/>
  <c r="G1627" i="6"/>
  <c r="G1627" i="7"/>
  <c r="F1629" i="6"/>
  <c r="F1629" i="7"/>
  <c r="H1632" i="6"/>
  <c r="H1632" i="7"/>
  <c r="G1639" i="6"/>
  <c r="G1639" i="7"/>
  <c r="F1641" i="6"/>
  <c r="F1641" i="7"/>
  <c r="H1644" i="6"/>
  <c r="H1644" i="7"/>
  <c r="G1651" i="6"/>
  <c r="G1651" i="7"/>
  <c r="G1656" i="6"/>
  <c r="G1656" i="7"/>
  <c r="G1668" i="6"/>
  <c r="G1668" i="7"/>
  <c r="G1680" i="6"/>
  <c r="G1680" i="7"/>
  <c r="G1692" i="6"/>
  <c r="G1692" i="7"/>
  <c r="G1704" i="6"/>
  <c r="G1704" i="7"/>
  <c r="F1711" i="6"/>
  <c r="F1711" i="7"/>
  <c r="H1714" i="6"/>
  <c r="H1714" i="7"/>
  <c r="F1723" i="6"/>
  <c r="F1723" i="7"/>
  <c r="H1726" i="6"/>
  <c r="H1726" i="7"/>
  <c r="F1735" i="6"/>
  <c r="F1735" i="7"/>
  <c r="H1738" i="6"/>
  <c r="H1738" i="7"/>
  <c r="F1747" i="6"/>
  <c r="F1747" i="7"/>
  <c r="H1750" i="6"/>
  <c r="H1750" i="7"/>
  <c r="F1759" i="6"/>
  <c r="F1759" i="7"/>
  <c r="H1762" i="6"/>
  <c r="H1762" i="7"/>
  <c r="F1771" i="6"/>
  <c r="F1771" i="7"/>
  <c r="H1774" i="6"/>
  <c r="H1774" i="7"/>
  <c r="F1783" i="6"/>
  <c r="F1783" i="7"/>
  <c r="H1786" i="6"/>
  <c r="H1786" i="7"/>
  <c r="F1795" i="6"/>
  <c r="F1795" i="7"/>
  <c r="H1798" i="6"/>
  <c r="H1798" i="7"/>
  <c r="F1807" i="6"/>
  <c r="F1807" i="7"/>
  <c r="H1810" i="6"/>
  <c r="H1810" i="7"/>
  <c r="F1819" i="6"/>
  <c r="F1819" i="7"/>
  <c r="H1822" i="6"/>
  <c r="H1822" i="7"/>
  <c r="F1831" i="6"/>
  <c r="F1831" i="7"/>
  <c r="H1834" i="6"/>
  <c r="H1834" i="7"/>
  <c r="F1843" i="6"/>
  <c r="F1843" i="7"/>
  <c r="H1846" i="6"/>
  <c r="H1846" i="7"/>
  <c r="F1855" i="6"/>
  <c r="F1855" i="7"/>
  <c r="H1858" i="6"/>
  <c r="H1858" i="7"/>
  <c r="F1867" i="6"/>
  <c r="F1867" i="7"/>
  <c r="H1870" i="6"/>
  <c r="H1870" i="7"/>
  <c r="F1879" i="6"/>
  <c r="F1879" i="7"/>
  <c r="H1882" i="6"/>
  <c r="H1882" i="7"/>
  <c r="G1889" i="6"/>
  <c r="G1889" i="7"/>
  <c r="F1891" i="6"/>
  <c r="F1891" i="7"/>
  <c r="H1894" i="6"/>
  <c r="H1894" i="7"/>
  <c r="G1901" i="6"/>
  <c r="G1901" i="7"/>
  <c r="F1903" i="6"/>
  <c r="F1903" i="7"/>
  <c r="H1906" i="6"/>
  <c r="H1906" i="7"/>
  <c r="G1913" i="6"/>
  <c r="G1913" i="7"/>
  <c r="F1915" i="6"/>
  <c r="F1915" i="7"/>
  <c r="H1918" i="6"/>
  <c r="H1918" i="7"/>
  <c r="G1925" i="6"/>
  <c r="G1925" i="7"/>
  <c r="G1942" i="6"/>
  <c r="G1942" i="7"/>
  <c r="F1949" i="6"/>
  <c r="F1949" i="7"/>
  <c r="H1952" i="6"/>
  <c r="H1952" i="7"/>
  <c r="F1961" i="6"/>
  <c r="F1961" i="7"/>
  <c r="G1964" i="6"/>
  <c r="G1964" i="7"/>
  <c r="F1966" i="6"/>
  <c r="F1966" i="7"/>
  <c r="H1969" i="6"/>
  <c r="H1969" i="7"/>
  <c r="G1976" i="6"/>
  <c r="G1976" i="7"/>
  <c r="F1978" i="6"/>
  <c r="F1978" i="7"/>
  <c r="H1981" i="6"/>
  <c r="H1981" i="7"/>
  <c r="G1988" i="6"/>
  <c r="G1988" i="7"/>
  <c r="F1990" i="6"/>
  <c r="F1990" i="7"/>
  <c r="G2000" i="6"/>
  <c r="G2000" i="7"/>
  <c r="F2002" i="6"/>
  <c r="F2002" i="7"/>
  <c r="H2005" i="6"/>
  <c r="H2005" i="7"/>
  <c r="G2012" i="6"/>
  <c r="G2012" i="7"/>
  <c r="F2014" i="6"/>
  <c r="F2014" i="7"/>
  <c r="H2017" i="6"/>
  <c r="H2017" i="7"/>
  <c r="G2024" i="6"/>
  <c r="G2024" i="7"/>
  <c r="G2034" i="6"/>
  <c r="G2034" i="7"/>
  <c r="F2036" i="6"/>
  <c r="F2036" i="7"/>
  <c r="O2036" i="7" s="1"/>
  <c r="H2039" i="6"/>
  <c r="H2039" i="7"/>
  <c r="G2051" i="6"/>
  <c r="G2051" i="7"/>
  <c r="H2061" i="6"/>
  <c r="H2061" i="7"/>
  <c r="G2073" i="6"/>
  <c r="G2073" i="7"/>
  <c r="F2075" i="6"/>
  <c r="F2075" i="7"/>
  <c r="G2085" i="6"/>
  <c r="G2085" i="7"/>
  <c r="F2087" i="6"/>
  <c r="F2087" i="7"/>
  <c r="G2097" i="6"/>
  <c r="G2097" i="7"/>
  <c r="F2099" i="6"/>
  <c r="F2099" i="7"/>
  <c r="G2109" i="6"/>
  <c r="G2109" i="7"/>
  <c r="F2111" i="6"/>
  <c r="F2111" i="7"/>
  <c r="G2121" i="6"/>
  <c r="G2121" i="7"/>
  <c r="F2123" i="6"/>
  <c r="F2123" i="7"/>
  <c r="G2133" i="6"/>
  <c r="G2133" i="7"/>
  <c r="F2135" i="6"/>
  <c r="F2135" i="7"/>
  <c r="G2145" i="6"/>
  <c r="G2145" i="7"/>
  <c r="F2147" i="6"/>
  <c r="F2147" i="7"/>
  <c r="G2167" i="6"/>
  <c r="G2167" i="7"/>
  <c r="F2169" i="6"/>
  <c r="F2169" i="7"/>
  <c r="H2172" i="6"/>
  <c r="H2172" i="7"/>
  <c r="G2179" i="6"/>
  <c r="G2179" i="7"/>
  <c r="F2181" i="6"/>
  <c r="F2181" i="7"/>
  <c r="H2184" i="6"/>
  <c r="H2184" i="7"/>
  <c r="G2191" i="6"/>
  <c r="G2191" i="7"/>
  <c r="F2193" i="6"/>
  <c r="F2193" i="7"/>
  <c r="H2196" i="6"/>
  <c r="H2196" i="7"/>
  <c r="G2203" i="6"/>
  <c r="G2203" i="7"/>
  <c r="F2205" i="6"/>
  <c r="F2205" i="7"/>
  <c r="H2208" i="6"/>
  <c r="H2208" i="7"/>
  <c r="G2652" i="6"/>
  <c r="G2652" i="7"/>
  <c r="G2664" i="6"/>
  <c r="G2664" i="7"/>
  <c r="H2674" i="6"/>
  <c r="H2674" i="7"/>
  <c r="G2681" i="6"/>
  <c r="G2681" i="7"/>
  <c r="F2683" i="6"/>
  <c r="F2683" i="7"/>
  <c r="H2686" i="6"/>
  <c r="H2686" i="7"/>
  <c r="G2693" i="6"/>
  <c r="G2693" i="7"/>
  <c r="F2646" i="6"/>
  <c r="F2582" i="6"/>
  <c r="I2501" i="6"/>
  <c r="I2279" i="6"/>
  <c r="I2067" i="6"/>
  <c r="F1814" i="6"/>
  <c r="I1190" i="6"/>
  <c r="I1190" i="7"/>
  <c r="G1192" i="6"/>
  <c r="G1192" i="7"/>
  <c r="F1194" i="6"/>
  <c r="F1194" i="7"/>
  <c r="H1197" i="6"/>
  <c r="H1197" i="7"/>
  <c r="I1202" i="6"/>
  <c r="I1202" i="7"/>
  <c r="G1204" i="6"/>
  <c r="G1204" i="7"/>
  <c r="F1206" i="6"/>
  <c r="F1206" i="7"/>
  <c r="H1209" i="6"/>
  <c r="H1209" i="7"/>
  <c r="I1214" i="6"/>
  <c r="I1214" i="7"/>
  <c r="G1216" i="6"/>
  <c r="G1216" i="7"/>
  <c r="F1218" i="6"/>
  <c r="F1218" i="7"/>
  <c r="H1221" i="6"/>
  <c r="H1221" i="7"/>
  <c r="I1226" i="6"/>
  <c r="I1226" i="7"/>
  <c r="I1231" i="6"/>
  <c r="I1231" i="7"/>
  <c r="G1233" i="6"/>
  <c r="G1233" i="7"/>
  <c r="F1235" i="6"/>
  <c r="F1235" i="7"/>
  <c r="H1238" i="6"/>
  <c r="H1238" i="7"/>
  <c r="I1243" i="6"/>
  <c r="I1243" i="7"/>
  <c r="G1245" i="6"/>
  <c r="G1245" i="7"/>
  <c r="F1247" i="6"/>
  <c r="F1247" i="7"/>
  <c r="H1250" i="6"/>
  <c r="H1250" i="7"/>
  <c r="I1255" i="6"/>
  <c r="I1255" i="7"/>
  <c r="G1257" i="6"/>
  <c r="G1257" i="7"/>
  <c r="F1259" i="6"/>
  <c r="F1259" i="7"/>
  <c r="H1262" i="6"/>
  <c r="H1262" i="7"/>
  <c r="I1267" i="6"/>
  <c r="I1267" i="7"/>
  <c r="G1269" i="6"/>
  <c r="G1269" i="7"/>
  <c r="F1271" i="6"/>
  <c r="F1271" i="7"/>
  <c r="H1274" i="6"/>
  <c r="H1274" i="7"/>
  <c r="I1279" i="6"/>
  <c r="I1279" i="7"/>
  <c r="G1281" i="6"/>
  <c r="G1281" i="7"/>
  <c r="F1283" i="6"/>
  <c r="F1283" i="7"/>
  <c r="H1286" i="6"/>
  <c r="H1286" i="7"/>
  <c r="I1291" i="6"/>
  <c r="I1291" i="7"/>
  <c r="G1293" i="6"/>
  <c r="G1293" i="7"/>
  <c r="F1295" i="6"/>
  <c r="F1295" i="7"/>
  <c r="H1298" i="6"/>
  <c r="H1298" i="7"/>
  <c r="I1303" i="6"/>
  <c r="I1303" i="7"/>
  <c r="G1305" i="6"/>
  <c r="G1305" i="7"/>
  <c r="H1615" i="6"/>
  <c r="H1615" i="7"/>
  <c r="H1627" i="6"/>
  <c r="H1627" i="7"/>
  <c r="H1639" i="6"/>
  <c r="H1639" i="7"/>
  <c r="H1651" i="6"/>
  <c r="H1651" i="7"/>
  <c r="F1653" i="6"/>
  <c r="F1653" i="7"/>
  <c r="H1656" i="6"/>
  <c r="H1656" i="7"/>
  <c r="G1663" i="6"/>
  <c r="G1663" i="7"/>
  <c r="F1665" i="6"/>
  <c r="F1665" i="7"/>
  <c r="H1668" i="6"/>
  <c r="H1668" i="7"/>
  <c r="G1675" i="6"/>
  <c r="G1675" i="7"/>
  <c r="F1677" i="6"/>
  <c r="F1677" i="7"/>
  <c r="H1680" i="6"/>
  <c r="H1680" i="7"/>
  <c r="G1687" i="6"/>
  <c r="G1687" i="7"/>
  <c r="F1689" i="6"/>
  <c r="F1689" i="7"/>
  <c r="H1692" i="6"/>
  <c r="H1692" i="7"/>
  <c r="G1699" i="6"/>
  <c r="G1699" i="7"/>
  <c r="F1701" i="6"/>
  <c r="F1701" i="7"/>
  <c r="H1704" i="6"/>
  <c r="H1704" i="7"/>
  <c r="G1716" i="6"/>
  <c r="G1716" i="7"/>
  <c r="G1728" i="6"/>
  <c r="G1728" i="7"/>
  <c r="G1740" i="6"/>
  <c r="G1740" i="7"/>
  <c r="G1752" i="6"/>
  <c r="G1752" i="7"/>
  <c r="G1764" i="6"/>
  <c r="G1764" i="7"/>
  <c r="G1776" i="6"/>
  <c r="G1776" i="7"/>
  <c r="G1788" i="6"/>
  <c r="G1788" i="7"/>
  <c r="G1800" i="6"/>
  <c r="G1800" i="7"/>
  <c r="G1812" i="6"/>
  <c r="G1812" i="7"/>
  <c r="G1824" i="6"/>
  <c r="G1824" i="7"/>
  <c r="G1836" i="6"/>
  <c r="G1836" i="7"/>
  <c r="G1848" i="6"/>
  <c r="G1848" i="7"/>
  <c r="G1860" i="6"/>
  <c r="G1860" i="7"/>
  <c r="G1872" i="6"/>
  <c r="G1872" i="7"/>
  <c r="G1884" i="6"/>
  <c r="G1884" i="7"/>
  <c r="G1896" i="6"/>
  <c r="G1896" i="7"/>
  <c r="G1908" i="6"/>
  <c r="G1908" i="7"/>
  <c r="G1920" i="6"/>
  <c r="G1920" i="7"/>
  <c r="G1932" i="6"/>
  <c r="G1932" i="7"/>
  <c r="G1937" i="6"/>
  <c r="G1937" i="7"/>
  <c r="F1939" i="6"/>
  <c r="F1939" i="7"/>
  <c r="H1942" i="6"/>
  <c r="H1942" i="7"/>
  <c r="H1947" i="6"/>
  <c r="H1947" i="7"/>
  <c r="G1954" i="6"/>
  <c r="G1954" i="7"/>
  <c r="H1959" i="6"/>
  <c r="H1959" i="7"/>
  <c r="H1964" i="6"/>
  <c r="H1964" i="7"/>
  <c r="F1973" i="6"/>
  <c r="F1973" i="7"/>
  <c r="H1976" i="6"/>
  <c r="H1976" i="7"/>
  <c r="F1985" i="6"/>
  <c r="F1985" i="7"/>
  <c r="H1988" i="6"/>
  <c r="H1988" i="7"/>
  <c r="F1997" i="6"/>
  <c r="F1997" i="7"/>
  <c r="H2000" i="6"/>
  <c r="H2000" i="7"/>
  <c r="F2009" i="6"/>
  <c r="F2009" i="7"/>
  <c r="F2021" i="6"/>
  <c r="F2021" i="7"/>
  <c r="H2024" i="6"/>
  <c r="H2024" i="7"/>
  <c r="F2026" i="6"/>
  <c r="F2026" i="7"/>
  <c r="O2026" i="7" s="1"/>
  <c r="H2029" i="6"/>
  <c r="H2029" i="7"/>
  <c r="H2034" i="6"/>
  <c r="H2034" i="7"/>
  <c r="G2046" i="6"/>
  <c r="G2046" i="7"/>
  <c r="F2048" i="6"/>
  <c r="F2048" i="7"/>
  <c r="H2051" i="6"/>
  <c r="H2051" i="7"/>
  <c r="G2058" i="6"/>
  <c r="G2058" i="7"/>
  <c r="G2063" i="6"/>
  <c r="G2063" i="7"/>
  <c r="F2070" i="6"/>
  <c r="F2070" i="7"/>
  <c r="H2073" i="6"/>
  <c r="H2073" i="7"/>
  <c r="F2082" i="6"/>
  <c r="F2082" i="7"/>
  <c r="H2085" i="6"/>
  <c r="H2085" i="7"/>
  <c r="F2094" i="6"/>
  <c r="F2094" i="7"/>
  <c r="H2097" i="6"/>
  <c r="H2097" i="7"/>
  <c r="F2106" i="6"/>
  <c r="F2106" i="7"/>
  <c r="H2109" i="6"/>
  <c r="H2109" i="7"/>
  <c r="F2118" i="6"/>
  <c r="F2118" i="7"/>
  <c r="H2121" i="6"/>
  <c r="H2121" i="7"/>
  <c r="F2130" i="6"/>
  <c r="F2130" i="7"/>
  <c r="O2130" i="7" s="1"/>
  <c r="H2133" i="6"/>
  <c r="H2133" i="7"/>
  <c r="F2142" i="6"/>
  <c r="F2142" i="7"/>
  <c r="H2145" i="6"/>
  <c r="H2145" i="7"/>
  <c r="F2154" i="6"/>
  <c r="F2154" i="7"/>
  <c r="F2159" i="6"/>
  <c r="F2159" i="7"/>
  <c r="G2162" i="6"/>
  <c r="G2162" i="7"/>
  <c r="F2164" i="6"/>
  <c r="F2164" i="7"/>
  <c r="H2167" i="6"/>
  <c r="H2167" i="7"/>
  <c r="G2174" i="6"/>
  <c r="G2174" i="7"/>
  <c r="F2176" i="6"/>
  <c r="F2176" i="7"/>
  <c r="H2179" i="6"/>
  <c r="H2179" i="7"/>
  <c r="G2186" i="6"/>
  <c r="G2186" i="7"/>
  <c r="F2188" i="6"/>
  <c r="F2188" i="7"/>
  <c r="H2191" i="6"/>
  <c r="H2191" i="7"/>
  <c r="G2198" i="6"/>
  <c r="G2198" i="7"/>
  <c r="F2200" i="6"/>
  <c r="F2200" i="7"/>
  <c r="H2203" i="6"/>
  <c r="H2203" i="7"/>
  <c r="F2469" i="6"/>
  <c r="F2469" i="7"/>
  <c r="H2472" i="6"/>
  <c r="H2472" i="7"/>
  <c r="G2479" i="6"/>
  <c r="G2479" i="7"/>
  <c r="H2484" i="6"/>
  <c r="H2484" i="7"/>
  <c r="H2520" i="6"/>
  <c r="H2520" i="7"/>
  <c r="F2529" i="6"/>
  <c r="F2529" i="7"/>
  <c r="F2613" i="6"/>
  <c r="F2613" i="7"/>
  <c r="H2616" i="6"/>
  <c r="H2616" i="7"/>
  <c r="G2623" i="6"/>
  <c r="G2623" i="7"/>
  <c r="F2625" i="6"/>
  <c r="F2625" i="7"/>
  <c r="H2628" i="6"/>
  <c r="H2628" i="7"/>
  <c r="G2635" i="6"/>
  <c r="G2635" i="7"/>
  <c r="F2637" i="6"/>
  <c r="F2637" i="7"/>
  <c r="H2640" i="6"/>
  <c r="H2640" i="7"/>
  <c r="G2647" i="6"/>
  <c r="G2647" i="7"/>
  <c r="H2652" i="6"/>
  <c r="H2652" i="7"/>
  <c r="G2659" i="6"/>
  <c r="G2659" i="7"/>
  <c r="F2661" i="6"/>
  <c r="F2661" i="7"/>
  <c r="H2664" i="6"/>
  <c r="H2664" i="7"/>
  <c r="G2671" i="6"/>
  <c r="G2671" i="7"/>
  <c r="G2676" i="6"/>
  <c r="G2676" i="7"/>
  <c r="G2688" i="6"/>
  <c r="G2688" i="7"/>
  <c r="I2645" i="6"/>
  <c r="G2580" i="6"/>
  <c r="H2471" i="6"/>
  <c r="I2351" i="6"/>
  <c r="H2279" i="6"/>
  <c r="G2127" i="6"/>
  <c r="F2046" i="6"/>
  <c r="F1744" i="6"/>
  <c r="F1475" i="6"/>
  <c r="F1475" i="7"/>
  <c r="F1487" i="6"/>
  <c r="F1487" i="7"/>
  <c r="F1547" i="6"/>
  <c r="F1547" i="7"/>
  <c r="F1571" i="6"/>
  <c r="F1571" i="7"/>
  <c r="G1581" i="6"/>
  <c r="G1581" i="7"/>
  <c r="F1583" i="6"/>
  <c r="F1583" i="7"/>
  <c r="G1593" i="6"/>
  <c r="G1593" i="7"/>
  <c r="F1607" i="6"/>
  <c r="F1607" i="7"/>
  <c r="G1617" i="6"/>
  <c r="G1617" i="7"/>
  <c r="F1619" i="6"/>
  <c r="F1619" i="7"/>
  <c r="G1629" i="6"/>
  <c r="G1629" i="7"/>
  <c r="F1631" i="6"/>
  <c r="F1631" i="7"/>
  <c r="G1641" i="6"/>
  <c r="G1641" i="7"/>
  <c r="F1643" i="6"/>
  <c r="F1643" i="7"/>
  <c r="G1658" i="6"/>
  <c r="G1658" i="7"/>
  <c r="F1660" i="6"/>
  <c r="F1660" i="7"/>
  <c r="H1663" i="6"/>
  <c r="H1663" i="7"/>
  <c r="G1670" i="6"/>
  <c r="G1670" i="7"/>
  <c r="F1672" i="6"/>
  <c r="F1672" i="7"/>
  <c r="H1675" i="6"/>
  <c r="H1675" i="7"/>
  <c r="G1682" i="6"/>
  <c r="G1682" i="7"/>
  <c r="F1684" i="6"/>
  <c r="F1684" i="7"/>
  <c r="H1687" i="6"/>
  <c r="H1687" i="7"/>
  <c r="G1694" i="6"/>
  <c r="G1694" i="7"/>
  <c r="F1696" i="6"/>
  <c r="F1696" i="7"/>
  <c r="H1699" i="6"/>
  <c r="H1699" i="7"/>
  <c r="G1706" i="6"/>
  <c r="G1706" i="7"/>
  <c r="G1711" i="6"/>
  <c r="G1711" i="7"/>
  <c r="F1713" i="6"/>
  <c r="F1713" i="7"/>
  <c r="H1716" i="6"/>
  <c r="H1716" i="7"/>
  <c r="G1723" i="6"/>
  <c r="G1723" i="7"/>
  <c r="F1725" i="6"/>
  <c r="F1725" i="7"/>
  <c r="H1728" i="6"/>
  <c r="H1728" i="7"/>
  <c r="G1735" i="6"/>
  <c r="G1735" i="7"/>
  <c r="F1737" i="6"/>
  <c r="F1737" i="7"/>
  <c r="O1737" i="7" s="1"/>
  <c r="H1740" i="6"/>
  <c r="H1740" i="7"/>
  <c r="G1747" i="6"/>
  <c r="G1747" i="7"/>
  <c r="F1749" i="6"/>
  <c r="F1749" i="7"/>
  <c r="H1752" i="6"/>
  <c r="H1752" i="7"/>
  <c r="G1759" i="6"/>
  <c r="G1759" i="7"/>
  <c r="F1761" i="6"/>
  <c r="F1761" i="7"/>
  <c r="H1764" i="6"/>
  <c r="H1764" i="7"/>
  <c r="G1771" i="6"/>
  <c r="G1771" i="7"/>
  <c r="F1773" i="6"/>
  <c r="F1773" i="7"/>
  <c r="H1776" i="6"/>
  <c r="H1776" i="7"/>
  <c r="G1783" i="6"/>
  <c r="G1783" i="7"/>
  <c r="F1785" i="6"/>
  <c r="F1785" i="7"/>
  <c r="O1785" i="7" s="1"/>
  <c r="H1788" i="6"/>
  <c r="H1788" i="7"/>
  <c r="G1795" i="6"/>
  <c r="G1795" i="7"/>
  <c r="F1797" i="6"/>
  <c r="F1797" i="7"/>
  <c r="H1800" i="6"/>
  <c r="H1800" i="7"/>
  <c r="G1807" i="6"/>
  <c r="G1807" i="7"/>
  <c r="F1809" i="6"/>
  <c r="F1809" i="7"/>
  <c r="O1809" i="7" s="1"/>
  <c r="H1812" i="6"/>
  <c r="H1812" i="7"/>
  <c r="G1819" i="6"/>
  <c r="G1819" i="7"/>
  <c r="F1821" i="6"/>
  <c r="F1821" i="7"/>
  <c r="H1824" i="6"/>
  <c r="H1824" i="7"/>
  <c r="G1831" i="6"/>
  <c r="G1831" i="7"/>
  <c r="F1833" i="6"/>
  <c r="F1833" i="7"/>
  <c r="H1836" i="6"/>
  <c r="H1836" i="7"/>
  <c r="G1843" i="6"/>
  <c r="G1843" i="7"/>
  <c r="F1845" i="6"/>
  <c r="F1845" i="7"/>
  <c r="H1848" i="6"/>
  <c r="H1848" i="7"/>
  <c r="G1855" i="6"/>
  <c r="G1855" i="7"/>
  <c r="F1857" i="6"/>
  <c r="F1857" i="7"/>
  <c r="H1860" i="6"/>
  <c r="H1860" i="7"/>
  <c r="G1867" i="6"/>
  <c r="G1867" i="7"/>
  <c r="F1869" i="6"/>
  <c r="F1869" i="7"/>
  <c r="H1872" i="6"/>
  <c r="H1872" i="7"/>
  <c r="G1879" i="6"/>
  <c r="G1879" i="7"/>
  <c r="F1881" i="6"/>
  <c r="F1881" i="7"/>
  <c r="O1881" i="7" s="1"/>
  <c r="H1884" i="6"/>
  <c r="H1884" i="7"/>
  <c r="G1891" i="6"/>
  <c r="G1891" i="7"/>
  <c r="F1893" i="6"/>
  <c r="F1893" i="7"/>
  <c r="H1896" i="6"/>
  <c r="H1896" i="7"/>
  <c r="G1903" i="6"/>
  <c r="G1903" i="7"/>
  <c r="F1905" i="6"/>
  <c r="F1905" i="7"/>
  <c r="O1905" i="7" s="1"/>
  <c r="H1908" i="6"/>
  <c r="H1908" i="7"/>
  <c r="G1915" i="6"/>
  <c r="G1915" i="7"/>
  <c r="F1917" i="6"/>
  <c r="F1917" i="7"/>
  <c r="H1920" i="6"/>
  <c r="H1920" i="7"/>
  <c r="G1927" i="6"/>
  <c r="G1927" i="7"/>
  <c r="F1929" i="6"/>
  <c r="F1929" i="7"/>
  <c r="O1929" i="7" s="1"/>
  <c r="H1932" i="6"/>
  <c r="H1932" i="7"/>
  <c r="H2063" i="6"/>
  <c r="H2063" i="7"/>
  <c r="G2147" i="6"/>
  <c r="G2147" i="7"/>
  <c r="H2157" i="6"/>
  <c r="H2157" i="7"/>
  <c r="G2277" i="6"/>
  <c r="G2277" i="7"/>
  <c r="G2409" i="6"/>
  <c r="G2409" i="7"/>
  <c r="H2623" i="6"/>
  <c r="H2623" i="7"/>
  <c r="H2635" i="6"/>
  <c r="H2635" i="7"/>
  <c r="F2644" i="6"/>
  <c r="F2644" i="7"/>
  <c r="H2647" i="6"/>
  <c r="H2647" i="7"/>
  <c r="G2654" i="6"/>
  <c r="G2654" i="7"/>
  <c r="H2659" i="6"/>
  <c r="H2659" i="7"/>
  <c r="H2671" i="6"/>
  <c r="H2671" i="7"/>
  <c r="F2673" i="6"/>
  <c r="F2673" i="7"/>
  <c r="H2676" i="6"/>
  <c r="H2676" i="7"/>
  <c r="G2683" i="6"/>
  <c r="G2683" i="7"/>
  <c r="F2685" i="6"/>
  <c r="F2685" i="7"/>
  <c r="O2685" i="7" s="1"/>
  <c r="H2688" i="6"/>
  <c r="H2688" i="7"/>
  <c r="H2639" i="6"/>
  <c r="G2574" i="6"/>
  <c r="G2469" i="6"/>
  <c r="H2351" i="6"/>
  <c r="G2276" i="6"/>
  <c r="H2015" i="6"/>
  <c r="F1708" i="6"/>
  <c r="H1163" i="6"/>
  <c r="H1163" i="7"/>
  <c r="I1168" i="6"/>
  <c r="I1168" i="7"/>
  <c r="G1170" i="6"/>
  <c r="G1170" i="7"/>
  <c r="F1172" i="6"/>
  <c r="F1172" i="7"/>
  <c r="H1175" i="6"/>
  <c r="H1175" i="7"/>
  <c r="I1180" i="6"/>
  <c r="I1180" i="7"/>
  <c r="G1182" i="6"/>
  <c r="G1182" i="7"/>
  <c r="F1184" i="6"/>
  <c r="F1184" i="7"/>
  <c r="H1187" i="6"/>
  <c r="H1187" i="7"/>
  <c r="I1192" i="6"/>
  <c r="I1192" i="7"/>
  <c r="G1194" i="6"/>
  <c r="G1194" i="7"/>
  <c r="F1196" i="6"/>
  <c r="F1196" i="7"/>
  <c r="H1199" i="6"/>
  <c r="H1199" i="7"/>
  <c r="I1204" i="6"/>
  <c r="I1204" i="7"/>
  <c r="G1206" i="6"/>
  <c r="G1206" i="7"/>
  <c r="F1208" i="6"/>
  <c r="F1208" i="7"/>
  <c r="H1211" i="6"/>
  <c r="H1211" i="7"/>
  <c r="I1216" i="6"/>
  <c r="I1216" i="7"/>
  <c r="G1218" i="6"/>
  <c r="G1218" i="7"/>
  <c r="F1220" i="6"/>
  <c r="F1220" i="7"/>
  <c r="H1223" i="6"/>
  <c r="H1223" i="7"/>
  <c r="H1228" i="6"/>
  <c r="H1228" i="7"/>
  <c r="I1233" i="6"/>
  <c r="I1233" i="7"/>
  <c r="G1235" i="6"/>
  <c r="G1235" i="7"/>
  <c r="F1237" i="6"/>
  <c r="F1237" i="7"/>
  <c r="H1240" i="6"/>
  <c r="H1240" i="7"/>
  <c r="I1245" i="6"/>
  <c r="I1245" i="7"/>
  <c r="G1247" i="6"/>
  <c r="G1247" i="7"/>
  <c r="F1249" i="6"/>
  <c r="F1249" i="7"/>
  <c r="H1252" i="6"/>
  <c r="H1252" i="7"/>
  <c r="I1257" i="6"/>
  <c r="I1257" i="7"/>
  <c r="G1259" i="6"/>
  <c r="G1259" i="7"/>
  <c r="F1261" i="6"/>
  <c r="F1261" i="7"/>
  <c r="F1321" i="6"/>
  <c r="F1321" i="7"/>
  <c r="H1449" i="6"/>
  <c r="H1449" i="7"/>
  <c r="F1458" i="6"/>
  <c r="F1458" i="7"/>
  <c r="H1461" i="6"/>
  <c r="H1461" i="7"/>
  <c r="H1473" i="6"/>
  <c r="H1473" i="7"/>
  <c r="F1482" i="6"/>
  <c r="F1482" i="7"/>
  <c r="H1497" i="6"/>
  <c r="H1497" i="7"/>
  <c r="H1509" i="6"/>
  <c r="H1509" i="7"/>
  <c r="F1518" i="6"/>
  <c r="F1518" i="7"/>
  <c r="H1521" i="6"/>
  <c r="H1521" i="7"/>
  <c r="F1530" i="6"/>
  <c r="F1530" i="7"/>
  <c r="H1533" i="6"/>
  <c r="H1533" i="7"/>
  <c r="F1542" i="6"/>
  <c r="F1542" i="7"/>
  <c r="H1545" i="6"/>
  <c r="H1545" i="7"/>
  <c r="F1554" i="6"/>
  <c r="F1554" i="7"/>
  <c r="H1557" i="6"/>
  <c r="H1557" i="7"/>
  <c r="F1566" i="6"/>
  <c r="F1566" i="7"/>
  <c r="H1569" i="6"/>
  <c r="H1569" i="7"/>
  <c r="F1578" i="6"/>
  <c r="F1578" i="7"/>
  <c r="H1581" i="6"/>
  <c r="H1581" i="7"/>
  <c r="F1590" i="6"/>
  <c r="F1590" i="7"/>
  <c r="H1593" i="6"/>
  <c r="H1593" i="7"/>
  <c r="F1602" i="6"/>
  <c r="F1602" i="7"/>
  <c r="H1605" i="6"/>
  <c r="H1605" i="7"/>
  <c r="F1614" i="6"/>
  <c r="F1614" i="7"/>
  <c r="H1617" i="6"/>
  <c r="H1617" i="7"/>
  <c r="F1626" i="6"/>
  <c r="F1626" i="7"/>
  <c r="H1629" i="6"/>
  <c r="H1629" i="7"/>
  <c r="F1638" i="6"/>
  <c r="F1638" i="7"/>
  <c r="H1641" i="6"/>
  <c r="H1641" i="7"/>
  <c r="F1650" i="6"/>
  <c r="F1650" i="7"/>
  <c r="G1653" i="6"/>
  <c r="G1653" i="7"/>
  <c r="F1655" i="6"/>
  <c r="F1655" i="7"/>
  <c r="G1665" i="6"/>
  <c r="G1665" i="7"/>
  <c r="F1667" i="6"/>
  <c r="F1667" i="7"/>
  <c r="G1677" i="6"/>
  <c r="G1677" i="7"/>
  <c r="F1679" i="6"/>
  <c r="F1679" i="7"/>
  <c r="G1689" i="6"/>
  <c r="G1689" i="7"/>
  <c r="F1691" i="6"/>
  <c r="F1691" i="7"/>
  <c r="G1701" i="6"/>
  <c r="G1701" i="7"/>
  <c r="F1703" i="6"/>
  <c r="F1703" i="7"/>
  <c r="H1711" i="6"/>
  <c r="H1711" i="7"/>
  <c r="G1718" i="6"/>
  <c r="G1718" i="7"/>
  <c r="F1720" i="6"/>
  <c r="F1720" i="7"/>
  <c r="H1723" i="6"/>
  <c r="H1723" i="7"/>
  <c r="G1730" i="6"/>
  <c r="G1730" i="7"/>
  <c r="F1732" i="6"/>
  <c r="F1732" i="7"/>
  <c r="H1735" i="6"/>
  <c r="H1735" i="7"/>
  <c r="G1742" i="6"/>
  <c r="G1742" i="7"/>
  <c r="H1747" i="6"/>
  <c r="H1747" i="7"/>
  <c r="G1754" i="6"/>
  <c r="G1754" i="7"/>
  <c r="F1756" i="6"/>
  <c r="F1756" i="7"/>
  <c r="H1759" i="6"/>
  <c r="H1759" i="7"/>
  <c r="H1771" i="6"/>
  <c r="H1771" i="7"/>
  <c r="H1783" i="6"/>
  <c r="H1783" i="7"/>
  <c r="H1795" i="6"/>
  <c r="H1795" i="7"/>
  <c r="H1807" i="6"/>
  <c r="H1807" i="7"/>
  <c r="H1819" i="6"/>
  <c r="H1819" i="7"/>
  <c r="H1831" i="6"/>
  <c r="H1831" i="7"/>
  <c r="H1843" i="6"/>
  <c r="H1843" i="7"/>
  <c r="H1855" i="6"/>
  <c r="H1855" i="7"/>
  <c r="H1867" i="6"/>
  <c r="H1867" i="7"/>
  <c r="F2050" i="6"/>
  <c r="F2050" i="7"/>
  <c r="F2072" i="6"/>
  <c r="F2072" i="7"/>
  <c r="H2099" i="6"/>
  <c r="H2099" i="7"/>
  <c r="H2147" i="6"/>
  <c r="H2147" i="7"/>
  <c r="F2226" i="6"/>
  <c r="F2226" i="7"/>
  <c r="F2262" i="6"/>
  <c r="F2262" i="7"/>
  <c r="H2277" i="6"/>
  <c r="H2277" i="7"/>
  <c r="H2301" i="6"/>
  <c r="H2301" i="7"/>
  <c r="F2370" i="6"/>
  <c r="F2370" i="7"/>
  <c r="F2418" i="6"/>
  <c r="F2418" i="7"/>
  <c r="H2421" i="6"/>
  <c r="H2421" i="7"/>
  <c r="F2430" i="6"/>
  <c r="F2430" i="7"/>
  <c r="G2433" i="6"/>
  <c r="G2433" i="7"/>
  <c r="F2435" i="6"/>
  <c r="F2435" i="7"/>
  <c r="O2435" i="7" s="1"/>
  <c r="G2445" i="6"/>
  <c r="G2445" i="7"/>
  <c r="F2447" i="6"/>
  <c r="F2447" i="7"/>
  <c r="G2457" i="6"/>
  <c r="G2457" i="7"/>
  <c r="F2459" i="6"/>
  <c r="F2459" i="7"/>
  <c r="O2459" i="7" s="1"/>
  <c r="F2471" i="6"/>
  <c r="F2471" i="7"/>
  <c r="G2481" i="6"/>
  <c r="G2481" i="7"/>
  <c r="F2483" i="6"/>
  <c r="F2483" i="7"/>
  <c r="G2493" i="6"/>
  <c r="G2493" i="7"/>
  <c r="F2495" i="6"/>
  <c r="F2495" i="7"/>
  <c r="G2505" i="6"/>
  <c r="G2505" i="7"/>
  <c r="F2507" i="6"/>
  <c r="F2507" i="7"/>
  <c r="G2517" i="6"/>
  <c r="G2517" i="7"/>
  <c r="F2519" i="6"/>
  <c r="F2519" i="7"/>
  <c r="G2529" i="6"/>
  <c r="G2529" i="7"/>
  <c r="F2531" i="6"/>
  <c r="F2531" i="7"/>
  <c r="O2531" i="7" s="1"/>
  <c r="G2541" i="6"/>
  <c r="G2541" i="7"/>
  <c r="F2543" i="6"/>
  <c r="F2543" i="7"/>
  <c r="G2553" i="6"/>
  <c r="G2553" i="7"/>
  <c r="F2555" i="6"/>
  <c r="F2555" i="7"/>
  <c r="G2565" i="6"/>
  <c r="G2565" i="7"/>
  <c r="F2567" i="6"/>
  <c r="F2567" i="7"/>
  <c r="G2577" i="6"/>
  <c r="G2577" i="7"/>
  <c r="F2579" i="6"/>
  <c r="F2579" i="7"/>
  <c r="G2589" i="6"/>
  <c r="G2589" i="7"/>
  <c r="F2591" i="6"/>
  <c r="F2591" i="7"/>
  <c r="G2601" i="6"/>
  <c r="G2601" i="7"/>
  <c r="F2603" i="6"/>
  <c r="F2603" i="7"/>
  <c r="G2613" i="6"/>
  <c r="G2613" i="7"/>
  <c r="F2615" i="6"/>
  <c r="F2615" i="7"/>
  <c r="O2615" i="7" s="1"/>
  <c r="G2625" i="6"/>
  <c r="G2625" i="7"/>
  <c r="F2627" i="6"/>
  <c r="F2627" i="7"/>
  <c r="F2639" i="6"/>
  <c r="F2639" i="7"/>
  <c r="G2649" i="6"/>
  <c r="G2649" i="7"/>
  <c r="F2651" i="6"/>
  <c r="F2651" i="7"/>
  <c r="G2661" i="6"/>
  <c r="G2661" i="7"/>
  <c r="F2663" i="6"/>
  <c r="F2663" i="7"/>
  <c r="G2678" i="6"/>
  <c r="G2678" i="7"/>
  <c r="F2680" i="6"/>
  <c r="F2680" i="7"/>
  <c r="H2683" i="6"/>
  <c r="H2683" i="7"/>
  <c r="G2690" i="6"/>
  <c r="G2690" i="7"/>
  <c r="F2692" i="6"/>
  <c r="F2692" i="7"/>
  <c r="G2639" i="6"/>
  <c r="F2574" i="6"/>
  <c r="F2444" i="6"/>
  <c r="F2348" i="6"/>
  <c r="G2234" i="6"/>
  <c r="I2012" i="6"/>
  <c r="H1194" i="6"/>
  <c r="H1194" i="7"/>
  <c r="I1199" i="6"/>
  <c r="I1199" i="7"/>
  <c r="G1201" i="6"/>
  <c r="G1201" i="7"/>
  <c r="F1203" i="6"/>
  <c r="F1203" i="7"/>
  <c r="H1206" i="6"/>
  <c r="H1206" i="7"/>
  <c r="I1211" i="6"/>
  <c r="I1211" i="7"/>
  <c r="G1213" i="6"/>
  <c r="G1213" i="7"/>
  <c r="F1215" i="6"/>
  <c r="F1215" i="7"/>
  <c r="H1218" i="6"/>
  <c r="H1218" i="7"/>
  <c r="I1223" i="6"/>
  <c r="I1223" i="7"/>
  <c r="G1225" i="6"/>
  <c r="G1225" i="7"/>
  <c r="I1228" i="6"/>
  <c r="I1228" i="7"/>
  <c r="G1230" i="6"/>
  <c r="G1230" i="7"/>
  <c r="F1232" i="6"/>
  <c r="F1232" i="7"/>
  <c r="H1235" i="6"/>
  <c r="H1235" i="7"/>
  <c r="I1240" i="6"/>
  <c r="I1240" i="7"/>
  <c r="G1242" i="6"/>
  <c r="G1242" i="7"/>
  <c r="F1244" i="6"/>
  <c r="F1244" i="7"/>
  <c r="H1247" i="6"/>
  <c r="H1247" i="7"/>
  <c r="I1324" i="6"/>
  <c r="I1324" i="7"/>
  <c r="H1343" i="6"/>
  <c r="H1343" i="7"/>
  <c r="H1367" i="6"/>
  <c r="H1367" i="7"/>
  <c r="G1487" i="6"/>
  <c r="G1487" i="7"/>
  <c r="G1499" i="6"/>
  <c r="G1499" i="7"/>
  <c r="G1511" i="6"/>
  <c r="G1511" i="7"/>
  <c r="G1523" i="6"/>
  <c r="G1523" i="7"/>
  <c r="G1535" i="6"/>
  <c r="G1535" i="7"/>
  <c r="G1547" i="6"/>
  <c r="G1547" i="7"/>
  <c r="G1559" i="6"/>
  <c r="G1559" i="7"/>
  <c r="G1571" i="6"/>
  <c r="G1571" i="7"/>
  <c r="F1573" i="6"/>
  <c r="F1573" i="7"/>
  <c r="G1583" i="6"/>
  <c r="G1583" i="7"/>
  <c r="F1585" i="6"/>
  <c r="F1585" i="7"/>
  <c r="G1595" i="6"/>
  <c r="G1595" i="7"/>
  <c r="F1597" i="6"/>
  <c r="F1597" i="7"/>
  <c r="G1607" i="6"/>
  <c r="G1607" i="7"/>
  <c r="F1609" i="6"/>
  <c r="F1609" i="7"/>
  <c r="G1619" i="6"/>
  <c r="G1619" i="7"/>
  <c r="G1631" i="6"/>
  <c r="G1631" i="7"/>
  <c r="G1643" i="6"/>
  <c r="G1643" i="7"/>
  <c r="H1653" i="6"/>
  <c r="H1653" i="7"/>
  <c r="F1662" i="6"/>
  <c r="F1662" i="7"/>
  <c r="H1665" i="6"/>
  <c r="H1665" i="7"/>
  <c r="F1674" i="6"/>
  <c r="F1674" i="7"/>
  <c r="H1677" i="6"/>
  <c r="H1677" i="7"/>
  <c r="F1686" i="6"/>
  <c r="F1686" i="7"/>
  <c r="H1689" i="6"/>
  <c r="H1689" i="7"/>
  <c r="F1698" i="6"/>
  <c r="F1698" i="7"/>
  <c r="H1701" i="6"/>
  <c r="H1701" i="7"/>
  <c r="G1713" i="6"/>
  <c r="G1713" i="7"/>
  <c r="F1715" i="6"/>
  <c r="F1715" i="7"/>
  <c r="G1725" i="6"/>
  <c r="G1725" i="7"/>
  <c r="F1727" i="6"/>
  <c r="F1727" i="7"/>
  <c r="G1737" i="6"/>
  <c r="G1737" i="7"/>
  <c r="F1739" i="6"/>
  <c r="F1739" i="7"/>
  <c r="G1749" i="6"/>
  <c r="G1749" i="7"/>
  <c r="F1751" i="6"/>
  <c r="F1751" i="7"/>
  <c r="G1761" i="6"/>
  <c r="G1761" i="7"/>
  <c r="F1763" i="6"/>
  <c r="F1763" i="7"/>
  <c r="G1773" i="6"/>
  <c r="G1773" i="7"/>
  <c r="F1775" i="6"/>
  <c r="F1775" i="7"/>
  <c r="G1785" i="6"/>
  <c r="G1785" i="7"/>
  <c r="F1787" i="6"/>
  <c r="F1787" i="7"/>
  <c r="G1797" i="6"/>
  <c r="G1797" i="7"/>
  <c r="F1799" i="6"/>
  <c r="F1799" i="7"/>
  <c r="G1809" i="6"/>
  <c r="G1809" i="7"/>
  <c r="F1811" i="6"/>
  <c r="F1811" i="7"/>
  <c r="G1821" i="6"/>
  <c r="G1821" i="7"/>
  <c r="F1823" i="6"/>
  <c r="F1823" i="7"/>
  <c r="G1833" i="6"/>
  <c r="G1833" i="7"/>
  <c r="F1835" i="6"/>
  <c r="F1835" i="7"/>
  <c r="G1845" i="6"/>
  <c r="G1845" i="7"/>
  <c r="F1847" i="6"/>
  <c r="F1847" i="7"/>
  <c r="G1857" i="6"/>
  <c r="G1857" i="7"/>
  <c r="F1859" i="6"/>
  <c r="F1859" i="7"/>
  <c r="G1869" i="6"/>
  <c r="G1869" i="7"/>
  <c r="F1871" i="6"/>
  <c r="F1871" i="7"/>
  <c r="F1907" i="6"/>
  <c r="F1907" i="7"/>
  <c r="G1968" i="6"/>
  <c r="G1968" i="7"/>
  <c r="G2219" i="6"/>
  <c r="G2219" i="7"/>
  <c r="G2255" i="6"/>
  <c r="G2255" i="7"/>
  <c r="G2315" i="6"/>
  <c r="G2315" i="7"/>
  <c r="G2327" i="6"/>
  <c r="G2327" i="7"/>
  <c r="G2339" i="6"/>
  <c r="G2339" i="7"/>
  <c r="G2351" i="6"/>
  <c r="G2351" i="7"/>
  <c r="G2363" i="6"/>
  <c r="G2363" i="7"/>
  <c r="G2375" i="6"/>
  <c r="G2375" i="7"/>
  <c r="G2387" i="6"/>
  <c r="G2387" i="7"/>
  <c r="G2399" i="6"/>
  <c r="G2399" i="7"/>
  <c r="G2411" i="6"/>
  <c r="G2411" i="7"/>
  <c r="G2423" i="6"/>
  <c r="G2423" i="7"/>
  <c r="H2433" i="6"/>
  <c r="H2433" i="7"/>
  <c r="F2442" i="6"/>
  <c r="F2442" i="7"/>
  <c r="H2445" i="6"/>
  <c r="H2445" i="7"/>
  <c r="F2454" i="6"/>
  <c r="F2454" i="7"/>
  <c r="H2457" i="6"/>
  <c r="H2457" i="7"/>
  <c r="F2466" i="6"/>
  <c r="F2466" i="7"/>
  <c r="H2469" i="6"/>
  <c r="H2469" i="7"/>
  <c r="F2478" i="6"/>
  <c r="F2478" i="7"/>
  <c r="H2481" i="6"/>
  <c r="H2481" i="7"/>
  <c r="F2490" i="6"/>
  <c r="F2490" i="7"/>
  <c r="H2493" i="6"/>
  <c r="H2493" i="7"/>
  <c r="F2502" i="6"/>
  <c r="F2502" i="7"/>
  <c r="H2505" i="6"/>
  <c r="H2505" i="7"/>
  <c r="F2514" i="6"/>
  <c r="F2514" i="7"/>
  <c r="H2517" i="6"/>
  <c r="H2517" i="7"/>
  <c r="F2526" i="6"/>
  <c r="F2526" i="7"/>
  <c r="H2529" i="6"/>
  <c r="H2529" i="7"/>
  <c r="H2541" i="6"/>
  <c r="H2541" i="7"/>
  <c r="F2550" i="6"/>
  <c r="F2550" i="7"/>
  <c r="H2553" i="6"/>
  <c r="H2553" i="7"/>
  <c r="F2562" i="6"/>
  <c r="F2562" i="7"/>
  <c r="H2565" i="6"/>
  <c r="H2565" i="7"/>
  <c r="H2577" i="6"/>
  <c r="H2577" i="7"/>
  <c r="F2586" i="6"/>
  <c r="F2586" i="7"/>
  <c r="H2589" i="6"/>
  <c r="H2589" i="7"/>
  <c r="H2601" i="6"/>
  <c r="H2601" i="7"/>
  <c r="F2610" i="6"/>
  <c r="F2610" i="7"/>
  <c r="H2613" i="6"/>
  <c r="H2613" i="7"/>
  <c r="F2622" i="6"/>
  <c r="F2622" i="7"/>
  <c r="H2625" i="6"/>
  <c r="H2625" i="7"/>
  <c r="F2634" i="6"/>
  <c r="F2634" i="7"/>
  <c r="H2637" i="6"/>
  <c r="H2637" i="7"/>
  <c r="H2649" i="6"/>
  <c r="H2649" i="7"/>
  <c r="G2637" i="6"/>
  <c r="I2558" i="6"/>
  <c r="I2435" i="6"/>
  <c r="G2346" i="6"/>
  <c r="F2234" i="6"/>
  <c r="I2117" i="6"/>
  <c r="H2012" i="6"/>
  <c r="H1698" i="6"/>
  <c r="I1182" i="6"/>
  <c r="I1182" i="7"/>
  <c r="F1186" i="6"/>
  <c r="F1186" i="7"/>
  <c r="H1189" i="6"/>
  <c r="H1189" i="7"/>
  <c r="I1194" i="6"/>
  <c r="I1194" i="7"/>
  <c r="G1196" i="6"/>
  <c r="G1196" i="7"/>
  <c r="F1198" i="6"/>
  <c r="F1198" i="7"/>
  <c r="H1201" i="6"/>
  <c r="H1201" i="7"/>
  <c r="I1206" i="6"/>
  <c r="I1206" i="7"/>
  <c r="G1208" i="6"/>
  <c r="G1208" i="7"/>
  <c r="F1210" i="6"/>
  <c r="F1210" i="7"/>
  <c r="H1213" i="6"/>
  <c r="H1213" i="7"/>
  <c r="I1218" i="6"/>
  <c r="I1218" i="7"/>
  <c r="H1439" i="6"/>
  <c r="H1439" i="7"/>
  <c r="F1448" i="6"/>
  <c r="F1448" i="7"/>
  <c r="H1451" i="6"/>
  <c r="H1451" i="7"/>
  <c r="F1460" i="6"/>
  <c r="F1460" i="7"/>
  <c r="H1463" i="6"/>
  <c r="H1463" i="7"/>
  <c r="F1472" i="6"/>
  <c r="F1472" i="7"/>
  <c r="H1475" i="6"/>
  <c r="H1475" i="7"/>
  <c r="F1484" i="6"/>
  <c r="F1484" i="7"/>
  <c r="H1487" i="6"/>
  <c r="H1487" i="7"/>
  <c r="F1496" i="6"/>
  <c r="F1496" i="7"/>
  <c r="H1499" i="6"/>
  <c r="H1499" i="7"/>
  <c r="G1506" i="6"/>
  <c r="G1506" i="7"/>
  <c r="F1508" i="6"/>
  <c r="F1508" i="7"/>
  <c r="H1511" i="6"/>
  <c r="H1511" i="7"/>
  <c r="G1518" i="6"/>
  <c r="G1518" i="7"/>
  <c r="F1520" i="6"/>
  <c r="F1520" i="7"/>
  <c r="H1523" i="6"/>
  <c r="H1523" i="7"/>
  <c r="G1530" i="6"/>
  <c r="G1530" i="7"/>
  <c r="F1532" i="6"/>
  <c r="F1532" i="7"/>
  <c r="H1535" i="6"/>
  <c r="H1535" i="7"/>
  <c r="G1542" i="6"/>
  <c r="G1542" i="7"/>
  <c r="F1544" i="6"/>
  <c r="F1544" i="7"/>
  <c r="H1547" i="6"/>
  <c r="H1547" i="7"/>
  <c r="G1554" i="6"/>
  <c r="G1554" i="7"/>
  <c r="F1556" i="6"/>
  <c r="F1556" i="7"/>
  <c r="H1559" i="6"/>
  <c r="H1559" i="7"/>
  <c r="G1566" i="6"/>
  <c r="G1566" i="7"/>
  <c r="F1568" i="6"/>
  <c r="F1568" i="7"/>
  <c r="H1571" i="6"/>
  <c r="H1571" i="7"/>
  <c r="G1578" i="6"/>
  <c r="G1578" i="7"/>
  <c r="F1580" i="6"/>
  <c r="F1580" i="7"/>
  <c r="H1583" i="6"/>
  <c r="H1583" i="7"/>
  <c r="G1590" i="6"/>
  <c r="G1590" i="7"/>
  <c r="F1592" i="6"/>
  <c r="F1592" i="7"/>
  <c r="H1595" i="6"/>
  <c r="H1595" i="7"/>
  <c r="G1602" i="6"/>
  <c r="G1602" i="7"/>
  <c r="F1604" i="6"/>
  <c r="F1604" i="7"/>
  <c r="H1607" i="6"/>
  <c r="H1607" i="7"/>
  <c r="G1614" i="6"/>
  <c r="G1614" i="7"/>
  <c r="F1616" i="6"/>
  <c r="F1616" i="7"/>
  <c r="H1619" i="6"/>
  <c r="H1619" i="7"/>
  <c r="G1626" i="6"/>
  <c r="G1626" i="7"/>
  <c r="F1628" i="6"/>
  <c r="F1628" i="7"/>
  <c r="H1631" i="6"/>
  <c r="H1631" i="7"/>
  <c r="G1638" i="6"/>
  <c r="G1638" i="7"/>
  <c r="F1640" i="6"/>
  <c r="F1640" i="7"/>
  <c r="H1643" i="6"/>
  <c r="H1643" i="7"/>
  <c r="G1650" i="6"/>
  <c r="G1650" i="7"/>
  <c r="G1655" i="6"/>
  <c r="G1655" i="7"/>
  <c r="F1657" i="6"/>
  <c r="F1657" i="7"/>
  <c r="G1667" i="6"/>
  <c r="G1667" i="7"/>
  <c r="F1669" i="6"/>
  <c r="F1669" i="7"/>
  <c r="G1679" i="6"/>
  <c r="G1679" i="7"/>
  <c r="F1681" i="6"/>
  <c r="F1681" i="7"/>
  <c r="G1691" i="6"/>
  <c r="G1691" i="7"/>
  <c r="F1693" i="6"/>
  <c r="F1693" i="7"/>
  <c r="G1703" i="6"/>
  <c r="G1703" i="7"/>
  <c r="F1705" i="6"/>
  <c r="F1705" i="7"/>
  <c r="F1710" i="6"/>
  <c r="F1710" i="7"/>
  <c r="H1713" i="6"/>
  <c r="H1713" i="7"/>
  <c r="F1722" i="6"/>
  <c r="F1722" i="7"/>
  <c r="H1725" i="6"/>
  <c r="H1725" i="7"/>
  <c r="F1734" i="6"/>
  <c r="F1734" i="7"/>
  <c r="H1737" i="6"/>
  <c r="H1737" i="7"/>
  <c r="F1746" i="6"/>
  <c r="F1746" i="7"/>
  <c r="H1749" i="6"/>
  <c r="H1749" i="7"/>
  <c r="F1758" i="6"/>
  <c r="F1758" i="7"/>
  <c r="H1761" i="6"/>
  <c r="H1761" i="7"/>
  <c r="F1770" i="6"/>
  <c r="F1770" i="7"/>
  <c r="H1833" i="6"/>
  <c r="H1833" i="7"/>
  <c r="H1845" i="6"/>
  <c r="H1845" i="7"/>
  <c r="F1878" i="6"/>
  <c r="F1878" i="7"/>
  <c r="H1893" i="6"/>
  <c r="H1893" i="7"/>
  <c r="H1917" i="6"/>
  <c r="H1917" i="7"/>
  <c r="H1968" i="6"/>
  <c r="H1968" i="7"/>
  <c r="G1987" i="6"/>
  <c r="G1987" i="7"/>
  <c r="G2023" i="6"/>
  <c r="G2023" i="7"/>
  <c r="G2132" i="6"/>
  <c r="G2132" i="7"/>
  <c r="H2137" i="6"/>
  <c r="H2137" i="7"/>
  <c r="F2146" i="6"/>
  <c r="F2146" i="7"/>
  <c r="H2231" i="6"/>
  <c r="H2231" i="7"/>
  <c r="F2240" i="6"/>
  <c r="F2240" i="7"/>
  <c r="H2243" i="6"/>
  <c r="H2243" i="7"/>
  <c r="F2252" i="6"/>
  <c r="F2252" i="7"/>
  <c r="H2255" i="6"/>
  <c r="H2255" i="7"/>
  <c r="F2264" i="6"/>
  <c r="F2264" i="7"/>
  <c r="H2267" i="6"/>
  <c r="H2267" i="7"/>
  <c r="F2276" i="6"/>
  <c r="F2276" i="7"/>
  <c r="F2288" i="6"/>
  <c r="F2288" i="7"/>
  <c r="H2291" i="6"/>
  <c r="H2291" i="7"/>
  <c r="F2300" i="6"/>
  <c r="F2300" i="7"/>
  <c r="H2303" i="6"/>
  <c r="H2303" i="7"/>
  <c r="G2310" i="6"/>
  <c r="G2310" i="7"/>
  <c r="G2322" i="6"/>
  <c r="G2322" i="7"/>
  <c r="F2324" i="6"/>
  <c r="F2324" i="7"/>
  <c r="H2327" i="6"/>
  <c r="H2327" i="7"/>
  <c r="G2334" i="6"/>
  <c r="G2334" i="7"/>
  <c r="H2339" i="6"/>
  <c r="H2339" i="7"/>
  <c r="G2358" i="6"/>
  <c r="G2358" i="7"/>
  <c r="F2360" i="6"/>
  <c r="F2360" i="7"/>
  <c r="H2363" i="6"/>
  <c r="H2363" i="7"/>
  <c r="G2370" i="6"/>
  <c r="G2370" i="7"/>
  <c r="F2372" i="6"/>
  <c r="F2372" i="7"/>
  <c r="H2375" i="6"/>
  <c r="H2375" i="7"/>
  <c r="G2382" i="6"/>
  <c r="G2382" i="7"/>
  <c r="F2384" i="6"/>
  <c r="F2384" i="7"/>
  <c r="H2387" i="6"/>
  <c r="H2387" i="7"/>
  <c r="G2394" i="6"/>
  <c r="G2394" i="7"/>
  <c r="F2396" i="6"/>
  <c r="F2396" i="7"/>
  <c r="H2399" i="6"/>
  <c r="H2399" i="7"/>
  <c r="G2406" i="6"/>
  <c r="G2406" i="7"/>
  <c r="F2408" i="6"/>
  <c r="F2408" i="7"/>
  <c r="H2411" i="6"/>
  <c r="H2411" i="7"/>
  <c r="G2418" i="6"/>
  <c r="G2418" i="7"/>
  <c r="F2420" i="6"/>
  <c r="F2420" i="7"/>
  <c r="H2423" i="6"/>
  <c r="H2423" i="7"/>
  <c r="G2430" i="6"/>
  <c r="G2430" i="7"/>
  <c r="G2435" i="6"/>
  <c r="G2435" i="7"/>
  <c r="F2437" i="6"/>
  <c r="F2437" i="7"/>
  <c r="G2447" i="6"/>
  <c r="G2447" i="7"/>
  <c r="F2449" i="6"/>
  <c r="F2449" i="7"/>
  <c r="G2459" i="6"/>
  <c r="G2459" i="7"/>
  <c r="F2461" i="6"/>
  <c r="F2461" i="7"/>
  <c r="G2471" i="6"/>
  <c r="G2471" i="7"/>
  <c r="F2473" i="6"/>
  <c r="F2473" i="7"/>
  <c r="G2483" i="6"/>
  <c r="G2483" i="7"/>
  <c r="F2485" i="6"/>
  <c r="F2485" i="7"/>
  <c r="G2495" i="6"/>
  <c r="G2495" i="7"/>
  <c r="F2497" i="6"/>
  <c r="F2497" i="7"/>
  <c r="G2507" i="6"/>
  <c r="G2507" i="7"/>
  <c r="F2509" i="6"/>
  <c r="F2509" i="7"/>
  <c r="G2519" i="6"/>
  <c r="G2519" i="7"/>
  <c r="F2521" i="6"/>
  <c r="F2521" i="7"/>
  <c r="G2531" i="6"/>
  <c r="G2531" i="7"/>
  <c r="F2533" i="6"/>
  <c r="F2533" i="7"/>
  <c r="G2543" i="6"/>
  <c r="G2543" i="7"/>
  <c r="F2545" i="6"/>
  <c r="F2545" i="7"/>
  <c r="G2555" i="6"/>
  <c r="G2555" i="7"/>
  <c r="F2557" i="6"/>
  <c r="F2557" i="7"/>
  <c r="G2567" i="6"/>
  <c r="G2567" i="7"/>
  <c r="F2569" i="6"/>
  <c r="F2569" i="7"/>
  <c r="G2579" i="6"/>
  <c r="G2579" i="7"/>
  <c r="F2581" i="6"/>
  <c r="F2581" i="7"/>
  <c r="G2591" i="6"/>
  <c r="G2591" i="7"/>
  <c r="F2593" i="6"/>
  <c r="F2593" i="7"/>
  <c r="G2603" i="6"/>
  <c r="G2603" i="7"/>
  <c r="F2605" i="6"/>
  <c r="F2605" i="7"/>
  <c r="G2615" i="6"/>
  <c r="G2615" i="7"/>
  <c r="G2627" i="6"/>
  <c r="G2627" i="7"/>
  <c r="F2636" i="6"/>
  <c r="G2558" i="6"/>
  <c r="G2432" i="6"/>
  <c r="F2336" i="6"/>
  <c r="H2219" i="6"/>
  <c r="H1993" i="6"/>
  <c r="G1605" i="6"/>
  <c r="G1340" i="6"/>
  <c r="G1340" i="7"/>
  <c r="H1506" i="6"/>
  <c r="H1506" i="7"/>
  <c r="H1518" i="6"/>
  <c r="H1518" i="7"/>
  <c r="H1530" i="6"/>
  <c r="H1530" i="7"/>
  <c r="H1542" i="6"/>
  <c r="H1542" i="7"/>
  <c r="H1554" i="6"/>
  <c r="H1554" i="7"/>
  <c r="H1566" i="6"/>
  <c r="H1566" i="7"/>
  <c r="G1727" i="6"/>
  <c r="G1727" i="7"/>
  <c r="G1763" i="6"/>
  <c r="G1763" i="7"/>
  <c r="G1787" i="6"/>
  <c r="G1787" i="7"/>
  <c r="G1907" i="6"/>
  <c r="G1907" i="7"/>
  <c r="H2108" i="6"/>
  <c r="H2108" i="7"/>
  <c r="G2156" i="6"/>
  <c r="G2156" i="7"/>
  <c r="H2310" i="6"/>
  <c r="H2310" i="7"/>
  <c r="H2322" i="6"/>
  <c r="H2322" i="7"/>
  <c r="H2334" i="6"/>
  <c r="H2334" i="7"/>
  <c r="H2346" i="6"/>
  <c r="H2346" i="7"/>
  <c r="H2358" i="6"/>
  <c r="H2358" i="7"/>
  <c r="H2370" i="6"/>
  <c r="H2370" i="7"/>
  <c r="H2382" i="6"/>
  <c r="H2382" i="7"/>
  <c r="H2394" i="6"/>
  <c r="H2394" i="7"/>
  <c r="H2406" i="6"/>
  <c r="H2406" i="7"/>
  <c r="H2418" i="6"/>
  <c r="H2418" i="7"/>
  <c r="H2430" i="6"/>
  <c r="H2430" i="7"/>
  <c r="H2435" i="6"/>
  <c r="H2435" i="7"/>
  <c r="G2442" i="6"/>
  <c r="G2442" i="7"/>
  <c r="H2447" i="6"/>
  <c r="H2447" i="7"/>
  <c r="G2454" i="6"/>
  <c r="G2454" i="7"/>
  <c r="F2456" i="6"/>
  <c r="F2456" i="7"/>
  <c r="H2459" i="6"/>
  <c r="H2459" i="7"/>
  <c r="G2466" i="6"/>
  <c r="G2466" i="7"/>
  <c r="F2468" i="6"/>
  <c r="F2468" i="7"/>
  <c r="G2478" i="6"/>
  <c r="G2478" i="7"/>
  <c r="F2480" i="6"/>
  <c r="F2480" i="7"/>
  <c r="H2483" i="6"/>
  <c r="H2483" i="7"/>
  <c r="G2490" i="6"/>
  <c r="G2490" i="7"/>
  <c r="F2492" i="6"/>
  <c r="F2492" i="7"/>
  <c r="O2492" i="7" s="1"/>
  <c r="H2495" i="6"/>
  <c r="H2495" i="7"/>
  <c r="G2502" i="6"/>
  <c r="G2502" i="7"/>
  <c r="F2504" i="6"/>
  <c r="F2504" i="7"/>
  <c r="H2507" i="6"/>
  <c r="H2507" i="7"/>
  <c r="G2514" i="6"/>
  <c r="G2514" i="7"/>
  <c r="F2516" i="6"/>
  <c r="F2516" i="7"/>
  <c r="O2516" i="7" s="1"/>
  <c r="H2519" i="6"/>
  <c r="H2519" i="7"/>
  <c r="G2526" i="6"/>
  <c r="G2526" i="7"/>
  <c r="F2528" i="6"/>
  <c r="F2528" i="7"/>
  <c r="H2531" i="6"/>
  <c r="H2531" i="7"/>
  <c r="F2540" i="6"/>
  <c r="F2540" i="7"/>
  <c r="H2543" i="6"/>
  <c r="H2543" i="7"/>
  <c r="G2550" i="6"/>
  <c r="G2550" i="7"/>
  <c r="H2555" i="6"/>
  <c r="H2555" i="7"/>
  <c r="G2562" i="6"/>
  <c r="G2562" i="7"/>
  <c r="F2564" i="6"/>
  <c r="F2564" i="7"/>
  <c r="H2567" i="6"/>
  <c r="H2567" i="7"/>
  <c r="F2576" i="6"/>
  <c r="F2576" i="7"/>
  <c r="H2579" i="6"/>
  <c r="H2579" i="7"/>
  <c r="G2586" i="6"/>
  <c r="G2586" i="7"/>
  <c r="F2588" i="6"/>
  <c r="F2588" i="7"/>
  <c r="H2591" i="6"/>
  <c r="H2591" i="7"/>
  <c r="F2600" i="6"/>
  <c r="F2600" i="7"/>
  <c r="H2603" i="6"/>
  <c r="H2603" i="7"/>
  <c r="G2610" i="6"/>
  <c r="G2610" i="7"/>
  <c r="F2612" i="6"/>
  <c r="F2612" i="7"/>
  <c r="G2622" i="6"/>
  <c r="G2622" i="7"/>
  <c r="F2624" i="6"/>
  <c r="F2624" i="7"/>
  <c r="H2627" i="6"/>
  <c r="H2627" i="7"/>
  <c r="G2634" i="6"/>
  <c r="G2634" i="7"/>
  <c r="G2687" i="6"/>
  <c r="G2687" i="7"/>
  <c r="F2618" i="6"/>
  <c r="F2552" i="6"/>
  <c r="F2432" i="6"/>
  <c r="I2315" i="6"/>
  <c r="F2216" i="6"/>
  <c r="G2114" i="6"/>
  <c r="I1952" i="6"/>
  <c r="I1595" i="6"/>
  <c r="G1311" i="6"/>
  <c r="G1311" i="7"/>
  <c r="F1313" i="6"/>
  <c r="F1313" i="7"/>
  <c r="H1316" i="6"/>
  <c r="H1316" i="7"/>
  <c r="I1321" i="6"/>
  <c r="I1321" i="7"/>
  <c r="G1323" i="6"/>
  <c r="G1323" i="7"/>
  <c r="F1325" i="6"/>
  <c r="F1325" i="7"/>
  <c r="H1328" i="6"/>
  <c r="H1328" i="7"/>
  <c r="F1337" i="6"/>
  <c r="F1337" i="7"/>
  <c r="H1340" i="6"/>
  <c r="H1340" i="7"/>
  <c r="F1349" i="6"/>
  <c r="F1349" i="7"/>
  <c r="H1352" i="6"/>
  <c r="H1352" i="7"/>
  <c r="F1361" i="6"/>
  <c r="F1361" i="7"/>
  <c r="H1364" i="6"/>
  <c r="H1364" i="7"/>
  <c r="F1373" i="6"/>
  <c r="F1373" i="7"/>
  <c r="H1376" i="6"/>
  <c r="H1376" i="7"/>
  <c r="F1385" i="6"/>
  <c r="F1385" i="7"/>
  <c r="H1388" i="6"/>
  <c r="H1388" i="7"/>
  <c r="F1390" i="6"/>
  <c r="F1390" i="7"/>
  <c r="H1393" i="6"/>
  <c r="H1393" i="7"/>
  <c r="G1400" i="6"/>
  <c r="G1400" i="7"/>
  <c r="F1402" i="6"/>
  <c r="F1402" i="7"/>
  <c r="H1405" i="6"/>
  <c r="H1405" i="7"/>
  <c r="G1412" i="6"/>
  <c r="G1412" i="7"/>
  <c r="F1414" i="6"/>
  <c r="F1414" i="7"/>
  <c r="H1417" i="6"/>
  <c r="H1417" i="7"/>
  <c r="G1424" i="6"/>
  <c r="G1424" i="7"/>
  <c r="F1426" i="6"/>
  <c r="F1426" i="7"/>
  <c r="H1429" i="6"/>
  <c r="H1429" i="7"/>
  <c r="G1436" i="6"/>
  <c r="G1436" i="7"/>
  <c r="F1438" i="6"/>
  <c r="F1438" i="7"/>
  <c r="H1441" i="6"/>
  <c r="H1441" i="7"/>
  <c r="G1448" i="6"/>
  <c r="G1448" i="7"/>
  <c r="F1450" i="6"/>
  <c r="F1450" i="7"/>
  <c r="H1453" i="6"/>
  <c r="H1453" i="7"/>
  <c r="G1460" i="6"/>
  <c r="G1460" i="7"/>
  <c r="F1462" i="6"/>
  <c r="F1462" i="7"/>
  <c r="H1465" i="6"/>
  <c r="H1465" i="7"/>
  <c r="G1472" i="6"/>
  <c r="G1472" i="7"/>
  <c r="F1474" i="6"/>
  <c r="F1474" i="7"/>
  <c r="H1477" i="6"/>
  <c r="H1477" i="7"/>
  <c r="G1484" i="6"/>
  <c r="G1484" i="7"/>
  <c r="F1486" i="6"/>
  <c r="F1486" i="7"/>
  <c r="O1486" i="7" s="1"/>
  <c r="H1489" i="6"/>
  <c r="H1489" i="7"/>
  <c r="G1496" i="6"/>
  <c r="G1496" i="7"/>
  <c r="F1498" i="6"/>
  <c r="F1498" i="7"/>
  <c r="H1501" i="6"/>
  <c r="H1501" i="7"/>
  <c r="G1508" i="6"/>
  <c r="G1508" i="7"/>
  <c r="F1510" i="6"/>
  <c r="F1510" i="7"/>
  <c r="H1513" i="6"/>
  <c r="H1513" i="7"/>
  <c r="G1520" i="6"/>
  <c r="G1520" i="7"/>
  <c r="F1522" i="6"/>
  <c r="F1522" i="7"/>
  <c r="H1525" i="6"/>
  <c r="H1525" i="7"/>
  <c r="G1532" i="6"/>
  <c r="G1532" i="7"/>
  <c r="F1534" i="6"/>
  <c r="F1534" i="7"/>
  <c r="H1537" i="6"/>
  <c r="H1537" i="7"/>
  <c r="G1544" i="6"/>
  <c r="G1544" i="7"/>
  <c r="F1546" i="6"/>
  <c r="F1546" i="7"/>
  <c r="H1549" i="6"/>
  <c r="H1549" i="7"/>
  <c r="G1556" i="6"/>
  <c r="G1556" i="7"/>
  <c r="F1558" i="6"/>
  <c r="F1558" i="7"/>
  <c r="H1561" i="6"/>
  <c r="H1561" i="7"/>
  <c r="G1568" i="6"/>
  <c r="G1568" i="7"/>
  <c r="F1570" i="6"/>
  <c r="F1570" i="7"/>
  <c r="H1573" i="6"/>
  <c r="H1573" i="7"/>
  <c r="G1580" i="6"/>
  <c r="G1580" i="7"/>
  <c r="F1582" i="6"/>
  <c r="F1582" i="7"/>
  <c r="H1585" i="6"/>
  <c r="H1585" i="7"/>
  <c r="G1592" i="6"/>
  <c r="G1592" i="7"/>
  <c r="F1594" i="6"/>
  <c r="F1594" i="7"/>
  <c r="H1597" i="6"/>
  <c r="H1597" i="7"/>
  <c r="H1715" i="6"/>
  <c r="H1715" i="7"/>
  <c r="G2216" i="6"/>
  <c r="G2216" i="7"/>
  <c r="F2218" i="6"/>
  <c r="F2218" i="7"/>
  <c r="H2221" i="6"/>
  <c r="H2221" i="7"/>
  <c r="G2228" i="6"/>
  <c r="G2228" i="7"/>
  <c r="F2230" i="6"/>
  <c r="F2230" i="7"/>
  <c r="H2233" i="6"/>
  <c r="H2233" i="7"/>
  <c r="G2240" i="6"/>
  <c r="G2240" i="7"/>
  <c r="F2242" i="6"/>
  <c r="F2242" i="7"/>
  <c r="H2245" i="6"/>
  <c r="H2245" i="7"/>
  <c r="G2252" i="6"/>
  <c r="G2252" i="7"/>
  <c r="F2254" i="6"/>
  <c r="F2254" i="7"/>
  <c r="H2257" i="6"/>
  <c r="H2257" i="7"/>
  <c r="G2264" i="6"/>
  <c r="G2264" i="7"/>
  <c r="F2266" i="6"/>
  <c r="F2266" i="7"/>
  <c r="H2269" i="6"/>
  <c r="H2269" i="7"/>
  <c r="F2278" i="6"/>
  <c r="F2278" i="7"/>
  <c r="H2281" i="6"/>
  <c r="H2281" i="7"/>
  <c r="G2288" i="6"/>
  <c r="G2288" i="7"/>
  <c r="F2290" i="6"/>
  <c r="F2290" i="7"/>
  <c r="H2293" i="6"/>
  <c r="H2293" i="7"/>
  <c r="F2302" i="6"/>
  <c r="F2302" i="7"/>
  <c r="H2305" i="6"/>
  <c r="H2305" i="7"/>
  <c r="F2314" i="6"/>
  <c r="F2314" i="7"/>
  <c r="H2317" i="6"/>
  <c r="H2317" i="7"/>
  <c r="G2324" i="6"/>
  <c r="G2324" i="7"/>
  <c r="F2326" i="6"/>
  <c r="F2326" i="7"/>
  <c r="H2329" i="6"/>
  <c r="H2329" i="7"/>
  <c r="G2336" i="6"/>
  <c r="G2336" i="7"/>
  <c r="F2338" i="6"/>
  <c r="F2338" i="7"/>
  <c r="H2341" i="6"/>
  <c r="H2341" i="7"/>
  <c r="G2348" i="6"/>
  <c r="G2348" i="7"/>
  <c r="F2350" i="6"/>
  <c r="F2350" i="7"/>
  <c r="H2353" i="6"/>
  <c r="H2353" i="7"/>
  <c r="G2360" i="6"/>
  <c r="G2360" i="7"/>
  <c r="F2362" i="6"/>
  <c r="F2362" i="7"/>
  <c r="H2365" i="6"/>
  <c r="H2365" i="7"/>
  <c r="G2372" i="6"/>
  <c r="G2372" i="7"/>
  <c r="F2374" i="6"/>
  <c r="F2374" i="7"/>
  <c r="H2377" i="6"/>
  <c r="H2377" i="7"/>
  <c r="G2384" i="6"/>
  <c r="G2384" i="7"/>
  <c r="F2386" i="6"/>
  <c r="F2386" i="7"/>
  <c r="H2389" i="6"/>
  <c r="H2389" i="7"/>
  <c r="G2396" i="6"/>
  <c r="G2396" i="7"/>
  <c r="F2398" i="6"/>
  <c r="F2398" i="7"/>
  <c r="O2398" i="7" s="1"/>
  <c r="H2401" i="6"/>
  <c r="H2401" i="7"/>
  <c r="G2408" i="6"/>
  <c r="G2408" i="7"/>
  <c r="F2410" i="6"/>
  <c r="F2410" i="7"/>
  <c r="H2413" i="6"/>
  <c r="H2413" i="7"/>
  <c r="G2420" i="6"/>
  <c r="G2420" i="7"/>
  <c r="F2422" i="6"/>
  <c r="F2422" i="7"/>
  <c r="H2425" i="6"/>
  <c r="H2425" i="7"/>
  <c r="H2514" i="6"/>
  <c r="H2514" i="7"/>
  <c r="H2526" i="6"/>
  <c r="H2526" i="7"/>
  <c r="H2538" i="6"/>
  <c r="H2538" i="7"/>
  <c r="H2550" i="6"/>
  <c r="H2550" i="7"/>
  <c r="H2562" i="6"/>
  <c r="H2562" i="7"/>
  <c r="H2574" i="6"/>
  <c r="H2574" i="7"/>
  <c r="H2586" i="6"/>
  <c r="H2586" i="7"/>
  <c r="H2598" i="6"/>
  <c r="H2598" i="7"/>
  <c r="H2610" i="6"/>
  <c r="H2610" i="7"/>
  <c r="H2687" i="6"/>
  <c r="H2687" i="7"/>
  <c r="I2615" i="6"/>
  <c r="F2547" i="6"/>
  <c r="I2423" i="6"/>
  <c r="H2315" i="6"/>
  <c r="I2171" i="6"/>
  <c r="G2102" i="6"/>
  <c r="H1930" i="6"/>
  <c r="F1595" i="6"/>
  <c r="G1955" i="6"/>
  <c r="G1955" i="7"/>
  <c r="F1962" i="6"/>
  <c r="F1962" i="7"/>
  <c r="H1965" i="6"/>
  <c r="H1965" i="7"/>
  <c r="F1974" i="6"/>
  <c r="F1974" i="7"/>
  <c r="H1977" i="6"/>
  <c r="H1977" i="7"/>
  <c r="F1986" i="6"/>
  <c r="F1986" i="7"/>
  <c r="H1989" i="6"/>
  <c r="H1989" i="7"/>
  <c r="F1998" i="6"/>
  <c r="F1998" i="7"/>
  <c r="H2001" i="6"/>
  <c r="H2001" i="7"/>
  <c r="F2010" i="6"/>
  <c r="F2010" i="7"/>
  <c r="H2013" i="6"/>
  <c r="H2013" i="7"/>
  <c r="F2022" i="6"/>
  <c r="F2022" i="7"/>
  <c r="G2025" i="6"/>
  <c r="G2025" i="7"/>
  <c r="F2027" i="6"/>
  <c r="F2027" i="7"/>
  <c r="G2047" i="6"/>
  <c r="G2047" i="7"/>
  <c r="F2049" i="6"/>
  <c r="F2049" i="7"/>
  <c r="H2052" i="6"/>
  <c r="H2052" i="7"/>
  <c r="G2059" i="6"/>
  <c r="G2059" i="7"/>
  <c r="G2064" i="6"/>
  <c r="G2064" i="7"/>
  <c r="F2071" i="6"/>
  <c r="F2071" i="7"/>
  <c r="H2074" i="6"/>
  <c r="H2074" i="7"/>
  <c r="F2083" i="6"/>
  <c r="F2083" i="7"/>
  <c r="H2086" i="6"/>
  <c r="H2086" i="7"/>
  <c r="F2095" i="6"/>
  <c r="F2095" i="7"/>
  <c r="H2098" i="6"/>
  <c r="H2098" i="7"/>
  <c r="F2107" i="6"/>
  <c r="F2107" i="7"/>
  <c r="H2110" i="6"/>
  <c r="H2110" i="7"/>
  <c r="F2119" i="6"/>
  <c r="F2119" i="7"/>
  <c r="H2122" i="6"/>
  <c r="H2122" i="7"/>
  <c r="F2131" i="6"/>
  <c r="F2131" i="7"/>
  <c r="H2134" i="6"/>
  <c r="H2134" i="7"/>
  <c r="F2143" i="6"/>
  <c r="F2143" i="7"/>
  <c r="H2146" i="6"/>
  <c r="H2146" i="7"/>
  <c r="F2155" i="6"/>
  <c r="F2155" i="7"/>
  <c r="G2158" i="6"/>
  <c r="G2158" i="7"/>
  <c r="H2168" i="6"/>
  <c r="H2168" i="7"/>
  <c r="H2180" i="6"/>
  <c r="H2180" i="7"/>
  <c r="H2192" i="6"/>
  <c r="H2192" i="7"/>
  <c r="H2204" i="6"/>
  <c r="H2204" i="7"/>
  <c r="F2213" i="6"/>
  <c r="F2213" i="7"/>
  <c r="H2216" i="6"/>
  <c r="H2216" i="7"/>
  <c r="F2225" i="6"/>
  <c r="F2225" i="7"/>
  <c r="H2228" i="6"/>
  <c r="H2228" i="7"/>
  <c r="F2237" i="6"/>
  <c r="F2237" i="7"/>
  <c r="H2240" i="6"/>
  <c r="H2240" i="7"/>
  <c r="F2249" i="6"/>
  <c r="F2249" i="7"/>
  <c r="H2252" i="6"/>
  <c r="H2252" i="7"/>
  <c r="F2261" i="6"/>
  <c r="F2261" i="7"/>
  <c r="H2264" i="6"/>
  <c r="H2264" i="7"/>
  <c r="F2273" i="6"/>
  <c r="F2273" i="7"/>
  <c r="H2276" i="6"/>
  <c r="H2276" i="7"/>
  <c r="F2285" i="6"/>
  <c r="F2285" i="7"/>
  <c r="H2288" i="6"/>
  <c r="H2288" i="7"/>
  <c r="F2297" i="6"/>
  <c r="F2297" i="7"/>
  <c r="H2300" i="6"/>
  <c r="H2300" i="7"/>
  <c r="F2309" i="6"/>
  <c r="F2309" i="7"/>
  <c r="H2312" i="6"/>
  <c r="H2312" i="7"/>
  <c r="F2321" i="6"/>
  <c r="F2321" i="7"/>
  <c r="H2324" i="6"/>
  <c r="H2324" i="7"/>
  <c r="F2333" i="6"/>
  <c r="F2333" i="7"/>
  <c r="H2336" i="6"/>
  <c r="H2336" i="7"/>
  <c r="F2345" i="6"/>
  <c r="F2345" i="7"/>
  <c r="H2348" i="6"/>
  <c r="H2348" i="7"/>
  <c r="F2357" i="6"/>
  <c r="F2357" i="7"/>
  <c r="H2360" i="6"/>
  <c r="H2360" i="7"/>
  <c r="F2369" i="6"/>
  <c r="F2369" i="7"/>
  <c r="H2372" i="6"/>
  <c r="H2372" i="7"/>
  <c r="F2381" i="6"/>
  <c r="F2381" i="7"/>
  <c r="H2384" i="6"/>
  <c r="H2384" i="7"/>
  <c r="F2393" i="6"/>
  <c r="F2393" i="7"/>
  <c r="H2396" i="6"/>
  <c r="H2396" i="7"/>
  <c r="F2405" i="6"/>
  <c r="F2405" i="7"/>
  <c r="H2408" i="6"/>
  <c r="H2408" i="7"/>
  <c r="F2417" i="6"/>
  <c r="F2417" i="7"/>
  <c r="F2429" i="6"/>
  <c r="F2429" i="7"/>
  <c r="O2429" i="7" s="1"/>
  <c r="F2434" i="6"/>
  <c r="F2434" i="7"/>
  <c r="H2437" i="6"/>
  <c r="H2437" i="7"/>
  <c r="G2444" i="6"/>
  <c r="G2444" i="7"/>
  <c r="F2446" i="6"/>
  <c r="F2446" i="7"/>
  <c r="H2449" i="6"/>
  <c r="H2449" i="7"/>
  <c r="G2456" i="6"/>
  <c r="G2456" i="7"/>
  <c r="F2458" i="6"/>
  <c r="F2458" i="7"/>
  <c r="H2461" i="6"/>
  <c r="H2461" i="7"/>
  <c r="G2468" i="6"/>
  <c r="G2468" i="7"/>
  <c r="F2470" i="6"/>
  <c r="F2470" i="7"/>
  <c r="H2473" i="6"/>
  <c r="H2473" i="7"/>
  <c r="G2480" i="6"/>
  <c r="G2480" i="7"/>
  <c r="F2482" i="6"/>
  <c r="F2482" i="7"/>
  <c r="H2485" i="6"/>
  <c r="H2485" i="7"/>
  <c r="G2492" i="6"/>
  <c r="G2492" i="7"/>
  <c r="F2494" i="6"/>
  <c r="F2494" i="7"/>
  <c r="H2497" i="6"/>
  <c r="H2497" i="7"/>
  <c r="H2615" i="6"/>
  <c r="G2538" i="6"/>
  <c r="H2420" i="6"/>
  <c r="G2312" i="6"/>
  <c r="H2171" i="6"/>
  <c r="F2084" i="6"/>
  <c r="F1927" i="6"/>
  <c r="H51" i="7"/>
  <c r="F6" i="7"/>
  <c r="O6" i="7" s="1"/>
  <c r="G21" i="7"/>
  <c r="I201" i="7"/>
  <c r="O201" i="7" s="1"/>
  <c r="F5" i="7"/>
  <c r="O5" i="7" s="1"/>
  <c r="S5" i="7" s="1"/>
  <c r="E1523" i="3"/>
  <c r="D1523" i="3"/>
  <c r="D399" i="3"/>
  <c r="E399" i="3"/>
  <c r="E1089" i="3"/>
  <c r="E1197" i="3"/>
  <c r="D1369" i="3"/>
  <c r="D1504" i="3"/>
  <c r="D1601" i="3"/>
  <c r="E2187" i="3"/>
  <c r="D2648" i="3"/>
  <c r="D236" i="3"/>
  <c r="E737" i="3"/>
  <c r="E766" i="3"/>
  <c r="E1486" i="3"/>
  <c r="D2169" i="3"/>
  <c r="E2363" i="3"/>
  <c r="D382" i="3"/>
  <c r="D1064" i="3"/>
  <c r="E1080" i="3"/>
  <c r="D1189" i="3"/>
  <c r="E1189" i="3"/>
  <c r="D1249" i="3"/>
  <c r="E2304" i="3"/>
  <c r="D2343" i="3"/>
  <c r="D2628" i="3"/>
  <c r="E2628" i="3"/>
  <c r="D23" i="3"/>
  <c r="E23" i="3"/>
  <c r="E57" i="3"/>
  <c r="E207" i="3"/>
  <c r="D207" i="3"/>
  <c r="D310" i="3"/>
  <c r="E329" i="3"/>
  <c r="D526" i="3"/>
  <c r="E632" i="3"/>
  <c r="D632" i="3"/>
  <c r="E738" i="3"/>
  <c r="E1270" i="3"/>
  <c r="D1417" i="3"/>
  <c r="E1417" i="3"/>
  <c r="D1439" i="3"/>
  <c r="E1554" i="3"/>
  <c r="E2042" i="3"/>
  <c r="E2062" i="3"/>
  <c r="D2062" i="3"/>
  <c r="E2118" i="3"/>
  <c r="D2118" i="3"/>
  <c r="E2324" i="3"/>
  <c r="D2567" i="3"/>
  <c r="E68" i="3"/>
  <c r="E362" i="3"/>
  <c r="D362" i="3"/>
  <c r="D622" i="3"/>
  <c r="D722" i="3"/>
  <c r="E955" i="3"/>
  <c r="D973" i="3"/>
  <c r="D1056" i="3"/>
  <c r="D1073" i="3"/>
  <c r="E1179" i="3"/>
  <c r="D1179" i="3"/>
  <c r="D1243" i="3"/>
  <c r="D1261" i="3"/>
  <c r="D1334" i="3"/>
  <c r="E1537" i="3"/>
  <c r="D1696" i="3"/>
  <c r="D2043" i="3"/>
  <c r="E2043" i="3"/>
  <c r="E197" i="3"/>
  <c r="D197" i="3"/>
  <c r="E322" i="3"/>
  <c r="E594" i="3"/>
  <c r="E974" i="3"/>
  <c r="D974" i="3"/>
  <c r="D1440" i="3"/>
  <c r="E1714" i="3"/>
  <c r="E1733" i="3"/>
  <c r="E2335" i="3"/>
  <c r="E2500" i="3"/>
  <c r="D2543" i="3"/>
  <c r="E447" i="3"/>
  <c r="E475" i="3"/>
  <c r="D475" i="3"/>
  <c r="E506" i="3"/>
  <c r="D506" i="3"/>
  <c r="D1431" i="3"/>
  <c r="D1628" i="3"/>
  <c r="E2277" i="3"/>
  <c r="E2287" i="3"/>
  <c r="E2676" i="3"/>
  <c r="E457" i="3"/>
  <c r="D560" i="3"/>
  <c r="D568" i="3"/>
  <c r="E1224" i="3"/>
  <c r="D1224" i="3"/>
  <c r="E1336" i="3"/>
  <c r="D1336" i="3"/>
  <c r="E1421" i="3"/>
  <c r="D1421" i="3"/>
  <c r="E1697" i="3"/>
  <c r="E1706" i="3"/>
  <c r="D1796" i="3"/>
  <c r="E2245" i="3"/>
  <c r="E2267" i="3"/>
  <c r="D2513" i="3"/>
  <c r="D2544" i="3"/>
  <c r="E2544" i="3"/>
  <c r="D147" i="3"/>
  <c r="E147" i="3"/>
  <c r="E498" i="3"/>
  <c r="D498" i="3"/>
  <c r="E949" i="3"/>
  <c r="D949" i="3"/>
  <c r="D1286" i="3"/>
  <c r="E1286" i="3"/>
  <c r="D1329" i="3"/>
  <c r="E1329" i="3"/>
  <c r="D1531" i="3"/>
  <c r="E1531" i="3"/>
  <c r="E1598" i="3"/>
  <c r="D1598" i="3"/>
  <c r="E43" i="3"/>
  <c r="D43" i="3"/>
  <c r="D108" i="3"/>
  <c r="E108" i="3"/>
  <c r="E390" i="3"/>
  <c r="E1116" i="3"/>
  <c r="D1116" i="3"/>
  <c r="D1358" i="3"/>
  <c r="E1379" i="3"/>
  <c r="D1379" i="3"/>
  <c r="D1582" i="3"/>
  <c r="E1582" i="3"/>
  <c r="D1781" i="3"/>
  <c r="D255" i="3"/>
  <c r="E255" i="3"/>
  <c r="E545" i="3"/>
  <c r="D545" i="3"/>
  <c r="E639" i="3"/>
  <c r="D679" i="3"/>
  <c r="E778" i="3"/>
  <c r="D778" i="3"/>
  <c r="D1099" i="3"/>
  <c r="D1475" i="3"/>
  <c r="D1544" i="3"/>
  <c r="D1674" i="3"/>
  <c r="D99" i="3"/>
  <c r="E99" i="3"/>
  <c r="E536" i="3"/>
  <c r="D536" i="3"/>
  <c r="D650" i="3"/>
  <c r="E650" i="3"/>
  <c r="D1072" i="3"/>
  <c r="E1091" i="3"/>
  <c r="D1091" i="3"/>
  <c r="E1884" i="3"/>
  <c r="D1906" i="3"/>
  <c r="D2140" i="3"/>
  <c r="E2313" i="3"/>
  <c r="D730" i="3"/>
  <c r="E748" i="3"/>
  <c r="E1081" i="3"/>
  <c r="D1081" i="3"/>
  <c r="E1361" i="3"/>
  <c r="D1361" i="3"/>
  <c r="E1449" i="3"/>
  <c r="E1656" i="3"/>
  <c r="D1656" i="3"/>
  <c r="E1875" i="3"/>
  <c r="D1896" i="3"/>
  <c r="E2052" i="3"/>
  <c r="D80" i="3"/>
  <c r="E80" i="3"/>
  <c r="E612" i="3"/>
  <c r="E1065" i="3"/>
  <c r="E1545" i="3"/>
  <c r="D1667" i="3"/>
  <c r="E1667" i="3"/>
  <c r="E1774" i="3"/>
  <c r="D2305" i="3"/>
  <c r="D2344" i="3"/>
  <c r="E2344" i="3"/>
  <c r="D352" i="3"/>
  <c r="E474" i="3"/>
  <c r="E604" i="3"/>
  <c r="E1024" i="3"/>
  <c r="D1024" i="3"/>
  <c r="E1222" i="3"/>
  <c r="D1745" i="3"/>
  <c r="E1745" i="3"/>
  <c r="D2266" i="3"/>
  <c r="E2686" i="3"/>
  <c r="D466" i="3"/>
  <c r="E915" i="3"/>
  <c r="D957" i="3"/>
  <c r="E957" i="3"/>
  <c r="D1344" i="3"/>
  <c r="E1344" i="3"/>
  <c r="D1688" i="3"/>
  <c r="E1805" i="3"/>
  <c r="E2522" i="3"/>
  <c r="D273" i="3"/>
  <c r="E273" i="3"/>
  <c r="D406" i="3"/>
  <c r="D428" i="3"/>
  <c r="D449" i="3"/>
  <c r="E449" i="3"/>
  <c r="E589" i="3"/>
  <c r="D589" i="3"/>
  <c r="D676" i="3"/>
  <c r="E676" i="3"/>
  <c r="E764" i="3"/>
  <c r="D764" i="3"/>
  <c r="E831" i="3"/>
  <c r="D1215" i="3"/>
  <c r="E1215" i="3"/>
  <c r="E1318" i="3"/>
  <c r="D1387" i="3"/>
  <c r="D1630" i="3"/>
  <c r="E1630" i="3"/>
  <c r="D2003" i="3"/>
  <c r="E2003" i="3"/>
  <c r="D2493" i="3"/>
  <c r="D2679" i="3"/>
  <c r="E2679" i="3"/>
  <c r="D243" i="3"/>
  <c r="E418" i="3"/>
  <c r="D562" i="3"/>
  <c r="D569" i="3"/>
  <c r="D798" i="3"/>
  <c r="E843" i="3"/>
  <c r="E1377" i="3"/>
  <c r="D1589" i="3"/>
  <c r="E1681" i="3"/>
  <c r="D1681" i="3"/>
  <c r="E1992" i="3"/>
  <c r="D1992" i="3"/>
  <c r="E2227" i="3"/>
  <c r="D2227" i="3"/>
  <c r="D2463" i="3"/>
  <c r="E2463" i="3"/>
  <c r="D724" i="3"/>
  <c r="E759" i="3"/>
  <c r="D958" i="3"/>
  <c r="E958" i="3"/>
  <c r="D1067" i="3"/>
  <c r="E1198" i="3"/>
  <c r="D1389" i="3"/>
  <c r="D1612" i="3"/>
  <c r="D1838" i="3"/>
  <c r="E2537" i="3"/>
  <c r="D354" i="3"/>
  <c r="D716" i="3"/>
  <c r="E1003" i="3"/>
  <c r="E1154" i="3"/>
  <c r="E1331" i="3"/>
  <c r="D1331" i="3"/>
  <c r="D1441" i="3"/>
  <c r="D1509" i="3"/>
  <c r="D1675" i="3"/>
  <c r="D1776" i="3"/>
  <c r="E39" i="3"/>
  <c r="D92" i="3"/>
  <c r="E189" i="3"/>
  <c r="E306" i="3"/>
  <c r="D306" i="3"/>
  <c r="D402" i="3"/>
  <c r="D412" i="3"/>
  <c r="D421" i="3"/>
  <c r="D508" i="3"/>
  <c r="D581" i="3"/>
  <c r="E590" i="3"/>
  <c r="E598" i="3"/>
  <c r="D607" i="3"/>
  <c r="E607" i="3"/>
  <c r="E698" i="3"/>
  <c r="D717" i="3"/>
  <c r="E717" i="3"/>
  <c r="E760" i="3"/>
  <c r="D941" i="3"/>
  <c r="E951" i="3"/>
  <c r="D951" i="3"/>
  <c r="D977" i="3"/>
  <c r="D985" i="3"/>
  <c r="E1029" i="3"/>
  <c r="E1051" i="3"/>
  <c r="D1060" i="3"/>
  <c r="D1136" i="3"/>
  <c r="E1165" i="3"/>
  <c r="D1208" i="3"/>
  <c r="E1372" i="3"/>
  <c r="E1515" i="3"/>
  <c r="E1532" i="3"/>
  <c r="E1594" i="3"/>
  <c r="E1613" i="3"/>
  <c r="D1613" i="3"/>
  <c r="D1661" i="3"/>
  <c r="D1669" i="3"/>
  <c r="E1759" i="3"/>
  <c r="D1784" i="3"/>
  <c r="E1793" i="3"/>
  <c r="D1793" i="3"/>
  <c r="E1811" i="3"/>
  <c r="D1974" i="3"/>
  <c r="E1984" i="3"/>
  <c r="E2087" i="3"/>
  <c r="E2209" i="3"/>
  <c r="D2239" i="3"/>
  <c r="D2369" i="3"/>
  <c r="E2432" i="3"/>
  <c r="E2443" i="3"/>
  <c r="E2650" i="3"/>
  <c r="E2672" i="3"/>
  <c r="D1698" i="3"/>
  <c r="E1698" i="3"/>
  <c r="D1800" i="3"/>
  <c r="E1800" i="3"/>
  <c r="D188" i="3"/>
  <c r="E314" i="3"/>
  <c r="E517" i="3"/>
  <c r="D790" i="3"/>
  <c r="E1555" i="3"/>
  <c r="D1792" i="3"/>
  <c r="E256" i="3"/>
  <c r="D615" i="3"/>
  <c r="E615" i="3"/>
  <c r="D680" i="3"/>
  <c r="E888" i="3"/>
  <c r="D1019" i="3"/>
  <c r="E1274" i="3"/>
  <c r="E1346" i="3"/>
  <c r="E1414" i="3"/>
  <c r="D1691" i="3"/>
  <c r="E1691" i="3"/>
  <c r="D1898" i="3"/>
  <c r="E1898" i="3"/>
  <c r="D2027" i="3"/>
  <c r="E2027" i="3"/>
  <c r="E2219" i="3"/>
  <c r="E2580" i="3"/>
  <c r="E20" i="3"/>
  <c r="D63" i="3"/>
  <c r="E63" i="3"/>
  <c r="E122" i="3"/>
  <c r="D386" i="3"/>
  <c r="D530" i="3"/>
  <c r="E530" i="3"/>
  <c r="D995" i="3"/>
  <c r="D1118" i="3"/>
  <c r="E1182" i="3"/>
  <c r="D1283" i="3"/>
  <c r="E1294" i="3"/>
  <c r="E1347" i="3"/>
  <c r="D1355" i="3"/>
  <c r="D1407" i="3"/>
  <c r="E1435" i="3"/>
  <c r="D1435" i="3"/>
  <c r="E1510" i="3"/>
  <c r="E1525" i="3"/>
  <c r="D1533" i="3"/>
  <c r="E1533" i="3"/>
  <c r="D1605" i="3"/>
  <c r="E1605" i="3"/>
  <c r="E1642" i="3"/>
  <c r="D1676" i="3"/>
  <c r="D1729" i="3"/>
  <c r="D1777" i="3"/>
  <c r="E1777" i="3"/>
  <c r="E1802" i="3"/>
  <c r="E2039" i="3"/>
  <c r="D2088" i="3"/>
  <c r="E2088" i="3"/>
  <c r="E2193" i="3"/>
  <c r="E2399" i="3"/>
  <c r="D373" i="3"/>
  <c r="E373" i="3"/>
  <c r="D1262" i="3"/>
  <c r="E1262" i="3"/>
  <c r="D27" i="3"/>
  <c r="D160" i="3"/>
  <c r="E263" i="3"/>
  <c r="E688" i="3"/>
  <c r="E1546" i="3"/>
  <c r="E2026" i="3"/>
  <c r="E2086" i="3"/>
  <c r="D2299" i="3"/>
  <c r="E606" i="3"/>
  <c r="E733" i="3"/>
  <c r="D733" i="3"/>
  <c r="D751" i="3"/>
  <c r="E1320" i="3"/>
  <c r="D1524" i="3"/>
  <c r="D2629" i="3"/>
  <c r="E521" i="3"/>
  <c r="D521" i="3"/>
  <c r="E1043" i="3"/>
  <c r="D1043" i="3"/>
  <c r="D2251" i="3"/>
  <c r="E2251" i="3"/>
  <c r="E554" i="3"/>
  <c r="D1282" i="3"/>
  <c r="E1451" i="3"/>
  <c r="D1451" i="3"/>
  <c r="D1539" i="3"/>
  <c r="E1690" i="3"/>
  <c r="D1783" i="3"/>
  <c r="E2015" i="3"/>
  <c r="D170" i="3"/>
  <c r="E305" i="3"/>
  <c r="D538" i="3"/>
  <c r="E538" i="3"/>
  <c r="D1246" i="3"/>
  <c r="E1246" i="3"/>
  <c r="D1311" i="3"/>
  <c r="D1624" i="3"/>
  <c r="E1624" i="3"/>
  <c r="E1829" i="3"/>
  <c r="E2280" i="3"/>
  <c r="E2602" i="3"/>
  <c r="E1770" i="3"/>
  <c r="D1770" i="3"/>
  <c r="D1998" i="3"/>
  <c r="E1998" i="3"/>
  <c r="D2241" i="3"/>
  <c r="E2241" i="3"/>
  <c r="E4" i="3"/>
  <c r="E128" i="3"/>
  <c r="D191" i="3"/>
  <c r="D200" i="3"/>
  <c r="E209" i="3"/>
  <c r="D450" i="3"/>
  <c r="E495" i="3"/>
  <c r="E564" i="3"/>
  <c r="D578" i="3"/>
  <c r="D586" i="3"/>
  <c r="E592" i="3"/>
  <c r="E642" i="3"/>
  <c r="D749" i="3"/>
  <c r="D886" i="3"/>
  <c r="E927" i="3"/>
  <c r="D1033" i="3"/>
  <c r="E1101" i="3"/>
  <c r="D1133" i="3"/>
  <c r="D1176" i="3"/>
  <c r="E1202" i="3"/>
  <c r="E1209" i="3"/>
  <c r="E1227" i="3"/>
  <c r="E1272" i="3"/>
  <c r="D1297" i="3"/>
  <c r="E1374" i="3"/>
  <c r="D1383" i="3"/>
  <c r="D1405" i="3"/>
  <c r="D1468" i="3"/>
  <c r="D1488" i="3"/>
  <c r="D1513" i="3"/>
  <c r="D1556" i="3"/>
  <c r="D1664" i="3"/>
  <c r="D1677" i="3"/>
  <c r="E1726" i="3"/>
  <c r="E1754" i="3"/>
  <c r="E1762" i="3"/>
  <c r="D1851" i="3"/>
  <c r="D1890" i="3"/>
  <c r="E1960" i="3"/>
  <c r="E1979" i="3"/>
  <c r="E2019" i="3"/>
  <c r="E2100" i="3"/>
  <c r="D2110" i="3"/>
  <c r="E2336" i="3"/>
  <c r="E2507" i="3"/>
  <c r="D2538" i="3"/>
  <c r="E2624" i="3"/>
  <c r="E2674" i="3"/>
  <c r="E2692" i="3"/>
  <c r="D56" i="3"/>
  <c r="E110" i="3"/>
  <c r="E120" i="3"/>
  <c r="D148" i="3"/>
  <c r="D221" i="3"/>
  <c r="D246" i="3"/>
  <c r="D254" i="3"/>
  <c r="E300" i="3"/>
  <c r="E400" i="3"/>
  <c r="D407" i="3"/>
  <c r="D425" i="3"/>
  <c r="D434" i="3"/>
  <c r="D556" i="3"/>
  <c r="D570" i="3"/>
  <c r="E710" i="3"/>
  <c r="D742" i="3"/>
  <c r="D765" i="3"/>
  <c r="E804" i="3"/>
  <c r="D847" i="3"/>
  <c r="D878" i="3"/>
  <c r="D937" i="3"/>
  <c r="D952" i="3"/>
  <c r="E1017" i="3"/>
  <c r="D1070" i="3"/>
  <c r="D1306" i="3"/>
  <c r="E1332" i="3"/>
  <c r="D1345" i="3"/>
  <c r="D1359" i="3"/>
  <c r="E1390" i="3"/>
  <c r="E1398" i="3"/>
  <c r="D1429" i="3"/>
  <c r="D1632" i="3"/>
  <c r="D1649" i="3"/>
  <c r="E1746" i="3"/>
  <c r="D1817" i="3"/>
  <c r="E1882" i="3"/>
  <c r="E1899" i="3"/>
  <c r="E1938" i="3"/>
  <c r="E2010" i="3"/>
  <c r="D2028" i="3"/>
  <c r="D2082" i="3"/>
  <c r="D2154" i="3"/>
  <c r="E2181" i="3"/>
  <c r="D2217" i="3"/>
  <c r="D2405" i="3"/>
  <c r="D2499" i="3"/>
  <c r="E94" i="3"/>
  <c r="D102" i="3"/>
  <c r="E238" i="3"/>
  <c r="D271" i="3"/>
  <c r="E365" i="3"/>
  <c r="D488" i="3"/>
  <c r="E532" i="3"/>
  <c r="E652" i="3"/>
  <c r="E661" i="3"/>
  <c r="D670" i="3"/>
  <c r="E758" i="3"/>
  <c r="E795" i="3"/>
  <c r="E838" i="3"/>
  <c r="E945" i="3"/>
  <c r="E1134" i="3"/>
  <c r="E1273" i="3"/>
  <c r="E1281" i="3"/>
  <c r="E1368" i="3"/>
  <c r="E1521" i="3"/>
  <c r="E1567" i="3"/>
  <c r="D1584" i="3"/>
  <c r="D1599" i="3"/>
  <c r="E1678" i="3"/>
  <c r="E1794" i="3"/>
  <c r="E1863" i="3"/>
  <c r="E1980" i="3"/>
  <c r="E2020" i="3"/>
  <c r="E2208" i="3"/>
  <c r="E2226" i="3"/>
  <c r="E2253" i="3"/>
  <c r="E2274" i="3"/>
  <c r="E2320" i="3"/>
  <c r="E2356" i="3"/>
  <c r="D2675" i="3"/>
  <c r="E2684" i="3"/>
  <c r="G205" i="6"/>
  <c r="G205" i="7"/>
  <c r="H210" i="6"/>
  <c r="H210" i="7"/>
  <c r="G277" i="6"/>
  <c r="G277" i="7"/>
  <c r="H282" i="6"/>
  <c r="H282" i="7"/>
  <c r="G289" i="6"/>
  <c r="G289" i="7"/>
  <c r="G294" i="6"/>
  <c r="G294" i="7"/>
  <c r="G347" i="6"/>
  <c r="G347" i="7"/>
  <c r="H388" i="6"/>
  <c r="H388" i="7"/>
  <c r="G395" i="6"/>
  <c r="G395" i="7"/>
  <c r="H417" i="6"/>
  <c r="H417" i="7"/>
  <c r="G441" i="6"/>
  <c r="G441" i="7"/>
  <c r="H475" i="6"/>
  <c r="H475" i="7"/>
  <c r="F484" i="6"/>
  <c r="F484" i="7"/>
  <c r="F489" i="6"/>
  <c r="F489" i="7"/>
  <c r="O489" i="7" s="1"/>
  <c r="H497" i="6"/>
  <c r="H497" i="7"/>
  <c r="F530" i="6"/>
  <c r="F530" i="7"/>
  <c r="F566" i="6"/>
  <c r="F566" i="7"/>
  <c r="I603" i="6"/>
  <c r="I603" i="7"/>
  <c r="I625" i="6"/>
  <c r="I625" i="7"/>
  <c r="F629" i="6"/>
  <c r="F629" i="7"/>
  <c r="I649" i="6"/>
  <c r="I649" i="7"/>
  <c r="F653" i="6"/>
  <c r="F653" i="7"/>
  <c r="I678" i="6"/>
  <c r="I678" i="7"/>
  <c r="F682" i="6"/>
  <c r="F682" i="7"/>
  <c r="G704" i="6"/>
  <c r="G704" i="7"/>
  <c r="H899" i="6"/>
  <c r="H899" i="7"/>
  <c r="I928" i="6"/>
  <c r="I928" i="7"/>
  <c r="F932" i="6"/>
  <c r="F932" i="7"/>
  <c r="H947" i="6"/>
  <c r="H947" i="7"/>
  <c r="F980" i="6"/>
  <c r="F980" i="7"/>
  <c r="O980" i="7" s="1"/>
  <c r="I287" i="7"/>
  <c r="H241" i="6"/>
  <c r="H241" i="7"/>
  <c r="G248" i="6"/>
  <c r="G248" i="7"/>
  <c r="G284" i="6"/>
  <c r="G284" i="7"/>
  <c r="H289" i="6"/>
  <c r="H289" i="7"/>
  <c r="G301" i="6"/>
  <c r="G301" i="7"/>
  <c r="H330" i="6"/>
  <c r="H330" i="7"/>
  <c r="G337" i="6"/>
  <c r="G337" i="7"/>
  <c r="G378" i="6"/>
  <c r="G378" i="7"/>
  <c r="H424" i="6"/>
  <c r="H424" i="7"/>
  <c r="G431" i="6"/>
  <c r="G431" i="7"/>
  <c r="H436" i="6"/>
  <c r="H436" i="7"/>
  <c r="G477" i="6"/>
  <c r="G477" i="7"/>
  <c r="I521" i="6"/>
  <c r="I521" i="7"/>
  <c r="F525" i="6"/>
  <c r="F525" i="7"/>
  <c r="F537" i="6"/>
  <c r="F537" i="7"/>
  <c r="O537" i="7" s="1"/>
  <c r="G559" i="6"/>
  <c r="G559" i="7"/>
  <c r="I586" i="6"/>
  <c r="I586" i="7"/>
  <c r="H882" i="6"/>
  <c r="H882" i="7"/>
  <c r="H918" i="6"/>
  <c r="H918" i="7"/>
  <c r="G925" i="6"/>
  <c r="G925" i="7"/>
  <c r="G949" i="6"/>
  <c r="G949" i="7"/>
  <c r="F951" i="6"/>
  <c r="F951" i="7"/>
  <c r="G961" i="6"/>
  <c r="G961" i="7"/>
  <c r="F963" i="6"/>
  <c r="F963" i="7"/>
  <c r="H990" i="6"/>
  <c r="H990" i="7"/>
  <c r="F999" i="6"/>
  <c r="F999" i="7"/>
  <c r="H1002" i="6"/>
  <c r="H1002" i="7"/>
  <c r="G1009" i="6"/>
  <c r="G1009" i="7"/>
  <c r="H1014" i="6"/>
  <c r="H1014" i="7"/>
  <c r="H1019" i="6"/>
  <c r="H1019" i="7"/>
  <c r="G1026" i="6"/>
  <c r="G1026" i="7"/>
  <c r="F1052" i="6"/>
  <c r="F1052" i="7"/>
  <c r="I1072" i="6"/>
  <c r="I1072" i="7"/>
  <c r="H1079" i="6"/>
  <c r="H1079" i="7"/>
  <c r="F1088" i="6"/>
  <c r="F1088" i="7"/>
  <c r="H1091" i="6"/>
  <c r="H1091" i="7"/>
  <c r="I1096" i="6"/>
  <c r="I1096" i="7"/>
  <c r="G1098" i="6"/>
  <c r="G1098" i="7"/>
  <c r="F1100" i="6"/>
  <c r="F1100" i="7"/>
  <c r="H1103" i="6"/>
  <c r="H1103" i="7"/>
  <c r="H1264" i="6"/>
  <c r="H1264" i="7"/>
  <c r="I1269" i="6"/>
  <c r="I1269" i="7"/>
  <c r="O1269" i="7" s="1"/>
  <c r="G1271" i="6"/>
  <c r="G1271" i="7"/>
  <c r="H1276" i="6"/>
  <c r="H1276" i="7"/>
  <c r="I1281" i="6"/>
  <c r="I1281" i="7"/>
  <c r="G1283" i="6"/>
  <c r="G1283" i="7"/>
  <c r="F1285" i="6"/>
  <c r="F1285" i="7"/>
  <c r="H1288" i="6"/>
  <c r="H1288" i="7"/>
  <c r="I1293" i="6"/>
  <c r="I1293" i="7"/>
  <c r="G1295" i="6"/>
  <c r="G1295" i="7"/>
  <c r="F1297" i="6"/>
  <c r="F1297" i="7"/>
  <c r="H1300" i="6"/>
  <c r="H1300" i="7"/>
  <c r="I1305" i="6"/>
  <c r="I1305" i="7"/>
  <c r="O1305" i="7" s="1"/>
  <c r="G68" i="7"/>
  <c r="G92" i="7"/>
  <c r="G116" i="7"/>
  <c r="G140" i="7"/>
  <c r="G164" i="7"/>
  <c r="F178" i="7"/>
  <c r="O178" i="7" s="1"/>
  <c r="F190" i="7"/>
  <c r="O190" i="7" s="1"/>
  <c r="F202" i="7"/>
  <c r="I217" i="7"/>
  <c r="O217" i="7" s="1"/>
  <c r="F255" i="7"/>
  <c r="O255" i="7" s="1"/>
  <c r="F298" i="7"/>
  <c r="I304" i="7"/>
  <c r="F320" i="7"/>
  <c r="I323" i="7"/>
  <c r="F339" i="7"/>
  <c r="O339" i="7" s="1"/>
  <c r="I345" i="7"/>
  <c r="O345" i="7" s="1"/>
  <c r="F361" i="7"/>
  <c r="O361" i="7" s="1"/>
  <c r="I364" i="7"/>
  <c r="F380" i="7"/>
  <c r="O380" i="7" s="1"/>
  <c r="F404" i="7"/>
  <c r="I475" i="7"/>
  <c r="G511" i="7"/>
  <c r="I514" i="7"/>
  <c r="H234" i="6"/>
  <c r="H234" i="7"/>
  <c r="H258" i="6"/>
  <c r="H258" i="7"/>
  <c r="G265" i="6"/>
  <c r="G265" i="7"/>
  <c r="H323" i="6"/>
  <c r="H323" i="7"/>
  <c r="G330" i="6"/>
  <c r="G330" i="7"/>
  <c r="H340" i="6"/>
  <c r="H340" i="7"/>
  <c r="G383" i="6"/>
  <c r="G383" i="7"/>
  <c r="G436" i="6"/>
  <c r="G436" i="7"/>
  <c r="G446" i="6"/>
  <c r="G446" i="7"/>
  <c r="I490" i="6"/>
  <c r="I490" i="7"/>
  <c r="I502" i="6"/>
  <c r="I502" i="7"/>
  <c r="F506" i="6"/>
  <c r="F506" i="7"/>
  <c r="O506" i="7" s="1"/>
  <c r="F518" i="6"/>
  <c r="F518" i="7"/>
  <c r="I538" i="6"/>
  <c r="I538" i="7"/>
  <c r="G615" i="6"/>
  <c r="G615" i="7"/>
  <c r="H632" i="6"/>
  <c r="H632" i="7"/>
  <c r="F641" i="6"/>
  <c r="F641" i="7"/>
  <c r="H685" i="6"/>
  <c r="H685" i="7"/>
  <c r="F872" i="6"/>
  <c r="F872" i="7"/>
  <c r="G894" i="6"/>
  <c r="G894" i="7"/>
  <c r="H923" i="6"/>
  <c r="H923" i="7"/>
  <c r="G930" i="6"/>
  <c r="G930" i="7"/>
  <c r="F968" i="6"/>
  <c r="F968" i="7"/>
  <c r="G1002" i="6"/>
  <c r="G1002" i="7"/>
  <c r="I1012" i="6"/>
  <c r="I1012" i="7"/>
  <c r="F1016" i="6"/>
  <c r="F1016" i="7"/>
  <c r="H1024" i="6"/>
  <c r="H1024" i="7"/>
  <c r="G1031" i="6"/>
  <c r="G1031" i="7"/>
  <c r="H887" i="7"/>
  <c r="H60" i="6"/>
  <c r="H60" i="7"/>
  <c r="H205" i="6"/>
  <c r="H205" i="7"/>
  <c r="G212" i="6"/>
  <c r="G212" i="7"/>
  <c r="H265" i="6"/>
  <c r="H265" i="7"/>
  <c r="H277" i="6"/>
  <c r="H277" i="7"/>
  <c r="H306" i="6"/>
  <c r="H306" i="7"/>
  <c r="H347" i="6"/>
  <c r="H347" i="7"/>
  <c r="G402" i="6"/>
  <c r="G402" i="7"/>
  <c r="G453" i="6"/>
  <c r="G453" i="7"/>
  <c r="H581" i="6"/>
  <c r="H581" i="7"/>
  <c r="F590" i="6"/>
  <c r="F590" i="7"/>
  <c r="O590" i="7" s="1"/>
  <c r="I620" i="6"/>
  <c r="I620" i="7"/>
  <c r="G865" i="6"/>
  <c r="G865" i="7"/>
  <c r="H870" i="6"/>
  <c r="H870" i="7"/>
  <c r="G877" i="6"/>
  <c r="G877" i="7"/>
  <c r="F879" i="6"/>
  <c r="F879" i="7"/>
  <c r="G889" i="6"/>
  <c r="G889" i="7"/>
  <c r="I911" i="6"/>
  <c r="I911" i="7"/>
  <c r="O911" i="7" s="1"/>
  <c r="F915" i="6"/>
  <c r="F915" i="7"/>
  <c r="F927" i="6"/>
  <c r="F927" i="7"/>
  <c r="I971" i="6"/>
  <c r="I971" i="7"/>
  <c r="F1011" i="6"/>
  <c r="F1011" i="7"/>
  <c r="I1024" i="6"/>
  <c r="I1024" i="7"/>
  <c r="H1043" i="6"/>
  <c r="H1043" i="7"/>
  <c r="G1050" i="6"/>
  <c r="G1050" i="7"/>
  <c r="I1060" i="6"/>
  <c r="I1060" i="7"/>
  <c r="G1074" i="6"/>
  <c r="G1074" i="7"/>
  <c r="H116" i="6"/>
  <c r="H116" i="7"/>
  <c r="G241" i="6"/>
  <c r="G241" i="7"/>
  <c r="G253" i="6"/>
  <c r="G253" i="7"/>
  <c r="H299" i="6"/>
  <c r="H299" i="7"/>
  <c r="G306" i="6"/>
  <c r="G306" i="7"/>
  <c r="H364" i="6"/>
  <c r="H364" i="7"/>
  <c r="G371" i="6"/>
  <c r="G371" i="7"/>
  <c r="H451" i="6"/>
  <c r="H451" i="7"/>
  <c r="G458" i="6"/>
  <c r="G458" i="7"/>
  <c r="H463" i="6"/>
  <c r="H463" i="7"/>
  <c r="F472" i="6"/>
  <c r="F472" i="7"/>
  <c r="G528" i="6"/>
  <c r="G528" i="7"/>
  <c r="F554" i="6"/>
  <c r="F554" i="7"/>
  <c r="G627" i="6"/>
  <c r="G627" i="7"/>
  <c r="H875" i="6"/>
  <c r="H875" i="7"/>
  <c r="H959" i="6"/>
  <c r="H959" i="7"/>
  <c r="I976" i="6"/>
  <c r="I976" i="7"/>
  <c r="G978" i="6"/>
  <c r="G978" i="7"/>
  <c r="H995" i="6"/>
  <c r="H995" i="7"/>
  <c r="I1029" i="7"/>
  <c r="H58" i="6"/>
  <c r="H58" i="7"/>
  <c r="G236" i="6"/>
  <c r="G236" i="7"/>
  <c r="G272" i="6"/>
  <c r="G272" i="7"/>
  <c r="G313" i="6"/>
  <c r="G313" i="7"/>
  <c r="G366" i="6"/>
  <c r="G366" i="7"/>
  <c r="H395" i="6"/>
  <c r="H395" i="7"/>
  <c r="G465" i="6"/>
  <c r="G465" i="7"/>
  <c r="H470" i="6"/>
  <c r="H470" i="7"/>
  <c r="F479" i="6"/>
  <c r="F479" i="7"/>
  <c r="O479" i="7" s="1"/>
  <c r="H482" i="6"/>
  <c r="H482" i="7"/>
  <c r="I509" i="6"/>
  <c r="I509" i="7"/>
  <c r="F513" i="6"/>
  <c r="F513" i="7"/>
  <c r="O513" i="7" s="1"/>
  <c r="I533" i="6"/>
  <c r="I533" i="7"/>
  <c r="I545" i="6"/>
  <c r="I545" i="7"/>
  <c r="F549" i="6"/>
  <c r="F549" i="7"/>
  <c r="F561" i="6"/>
  <c r="F561" i="7"/>
  <c r="O561" i="7" s="1"/>
  <c r="F607" i="6"/>
  <c r="F607" i="7"/>
  <c r="O607" i="7" s="1"/>
  <c r="I935" i="6"/>
  <c r="I935" i="7"/>
  <c r="F939" i="6"/>
  <c r="F939" i="7"/>
  <c r="H954" i="6"/>
  <c r="H954" i="7"/>
  <c r="F975" i="6"/>
  <c r="F975" i="7"/>
  <c r="F1028" i="6"/>
  <c r="F1028" i="7"/>
  <c r="O1028" i="7" s="1"/>
  <c r="F1273" i="6"/>
  <c r="F1273" i="7"/>
  <c r="H70" i="6"/>
  <c r="H70" i="7"/>
  <c r="H78" i="6"/>
  <c r="H78" i="7"/>
  <c r="H84" i="6"/>
  <c r="H84" i="7"/>
  <c r="H90" i="6"/>
  <c r="H90" i="7"/>
  <c r="H96" i="6"/>
  <c r="H96" i="7"/>
  <c r="H102" i="6"/>
  <c r="H102" i="7"/>
  <c r="H110" i="6"/>
  <c r="H110" i="7"/>
  <c r="H120" i="6"/>
  <c r="H120" i="7"/>
  <c r="H126" i="6"/>
  <c r="H126" i="7"/>
  <c r="H134" i="6"/>
  <c r="H134" i="7"/>
  <c r="H138" i="6"/>
  <c r="H138" i="7"/>
  <c r="H146" i="6"/>
  <c r="H146" i="7"/>
  <c r="H152" i="6"/>
  <c r="H152" i="7"/>
  <c r="H162" i="6"/>
  <c r="H162" i="7"/>
  <c r="G176" i="6"/>
  <c r="G176" i="7"/>
  <c r="G180" i="6"/>
  <c r="G180" i="7"/>
  <c r="G184" i="6"/>
  <c r="G184" i="7"/>
  <c r="G190" i="6"/>
  <c r="G190" i="7"/>
  <c r="G196" i="6"/>
  <c r="G196" i="7"/>
  <c r="G198" i="6"/>
  <c r="G198" i="7"/>
  <c r="G231" i="6"/>
  <c r="G231" i="7"/>
  <c r="H236" i="6"/>
  <c r="H236" i="7"/>
  <c r="G255" i="6"/>
  <c r="G255" i="7"/>
  <c r="H272" i="6"/>
  <c r="H272" i="7"/>
  <c r="H354" i="6"/>
  <c r="H354" i="7"/>
  <c r="G361" i="6"/>
  <c r="G361" i="7"/>
  <c r="H366" i="6"/>
  <c r="H366" i="7"/>
  <c r="H407" i="6"/>
  <c r="H407" i="7"/>
  <c r="H465" i="6"/>
  <c r="H465" i="7"/>
  <c r="I482" i="6"/>
  <c r="I482" i="7"/>
  <c r="G506" i="6"/>
  <c r="G506" i="7"/>
  <c r="G518" i="6"/>
  <c r="G518" i="7"/>
  <c r="I528" i="6"/>
  <c r="I528" i="7"/>
  <c r="F532" i="6"/>
  <c r="F532" i="7"/>
  <c r="O532" i="7" s="1"/>
  <c r="H535" i="6"/>
  <c r="H535" i="7"/>
  <c r="H547" i="6"/>
  <c r="H547" i="7"/>
  <c r="G860" i="6"/>
  <c r="G860" i="7"/>
  <c r="H865" i="6"/>
  <c r="H865" i="7"/>
  <c r="I882" i="6"/>
  <c r="I882" i="7"/>
  <c r="H925" i="6"/>
  <c r="H925" i="7"/>
  <c r="I942" i="6"/>
  <c r="I942" i="7"/>
  <c r="O942" i="7" s="1"/>
  <c r="F946" i="6"/>
  <c r="F946" i="7"/>
  <c r="O946" i="7" s="1"/>
  <c r="G90" i="7"/>
  <c r="G114" i="7"/>
  <c r="F214" i="7"/>
  <c r="I229" i="7"/>
  <c r="O229" i="7" s="1"/>
  <c r="I410" i="7"/>
  <c r="I456" i="7"/>
  <c r="O456" i="7" s="1"/>
  <c r="G552" i="7"/>
  <c r="H935" i="7"/>
  <c r="F226" i="7"/>
  <c r="I241" i="7"/>
  <c r="I299" i="7"/>
  <c r="H311" i="6"/>
  <c r="H311" i="7"/>
  <c r="G318" i="6"/>
  <c r="G318" i="7"/>
  <c r="H376" i="6"/>
  <c r="H376" i="7"/>
  <c r="H429" i="6"/>
  <c r="H429" i="7"/>
  <c r="G482" i="6"/>
  <c r="G482" i="7"/>
  <c r="G487" i="6"/>
  <c r="G487" i="7"/>
  <c r="G492" i="6"/>
  <c r="G492" i="7"/>
  <c r="G504" i="6"/>
  <c r="G504" i="7"/>
  <c r="G516" i="6"/>
  <c r="G516" i="7"/>
  <c r="I574" i="6"/>
  <c r="I574" i="7"/>
  <c r="G581" i="6"/>
  <c r="G581" i="7"/>
  <c r="H586" i="6"/>
  <c r="H586" i="7"/>
  <c r="F595" i="6"/>
  <c r="F595" i="7"/>
  <c r="H620" i="6"/>
  <c r="H620" i="7"/>
  <c r="I637" i="6"/>
  <c r="I637" i="7"/>
  <c r="H644" i="6"/>
  <c r="H644" i="7"/>
  <c r="G651" i="6"/>
  <c r="G651" i="7"/>
  <c r="I673" i="6"/>
  <c r="I673" i="7"/>
  <c r="I880" i="6"/>
  <c r="I880" i="7"/>
  <c r="F884" i="6"/>
  <c r="F884" i="7"/>
  <c r="F920" i="6"/>
  <c r="F920" i="7"/>
  <c r="I940" i="6"/>
  <c r="I940" i="7"/>
  <c r="I952" i="6"/>
  <c r="I952" i="7"/>
  <c r="O952" i="7" s="1"/>
  <c r="F956" i="6"/>
  <c r="F956" i="7"/>
  <c r="G966" i="6"/>
  <c r="G966" i="7"/>
  <c r="H971" i="6"/>
  <c r="H971" i="7"/>
  <c r="H983" i="6"/>
  <c r="H983" i="7"/>
  <c r="I1000" i="6"/>
  <c r="I1000" i="7"/>
  <c r="F1004" i="6"/>
  <c r="F1004" i="7"/>
  <c r="F243" i="7"/>
  <c r="O243" i="7" s="1"/>
  <c r="H52" i="6"/>
  <c r="H52" i="7"/>
  <c r="H62" i="6"/>
  <c r="H62" i="7"/>
  <c r="H229" i="6"/>
  <c r="H229" i="7"/>
  <c r="G354" i="6"/>
  <c r="G354" i="7"/>
  <c r="H359" i="6"/>
  <c r="H359" i="7"/>
  <c r="H371" i="6"/>
  <c r="H371" i="7"/>
  <c r="H412" i="6"/>
  <c r="H412" i="7"/>
  <c r="H446" i="6"/>
  <c r="H446" i="7"/>
  <c r="H492" i="6"/>
  <c r="H492" i="7"/>
  <c r="G499" i="6"/>
  <c r="G499" i="7"/>
  <c r="H504" i="6"/>
  <c r="H504" i="7"/>
  <c r="H516" i="6"/>
  <c r="H516" i="7"/>
  <c r="G547" i="6"/>
  <c r="G547" i="7"/>
  <c r="H564" i="6"/>
  <c r="H564" i="7"/>
  <c r="G622" i="6"/>
  <c r="G622" i="7"/>
  <c r="I1084" i="6"/>
  <c r="I1084" i="7"/>
  <c r="H66" i="6"/>
  <c r="H66" i="7"/>
  <c r="H76" i="6"/>
  <c r="H76" i="7"/>
  <c r="H86" i="6"/>
  <c r="H86" i="7"/>
  <c r="H98" i="6"/>
  <c r="H98" i="7"/>
  <c r="H108" i="6"/>
  <c r="H108" i="7"/>
  <c r="H118" i="6"/>
  <c r="H118" i="7"/>
  <c r="H130" i="6"/>
  <c r="H130" i="7"/>
  <c r="H142" i="6"/>
  <c r="H142" i="7"/>
  <c r="H150" i="6"/>
  <c r="H150" i="7"/>
  <c r="H158" i="6"/>
  <c r="H158" i="7"/>
  <c r="G172" i="6"/>
  <c r="G172" i="7"/>
  <c r="G188" i="6"/>
  <c r="G188" i="7"/>
  <c r="G207" i="6"/>
  <c r="G207" i="7"/>
  <c r="H212" i="6"/>
  <c r="H212" i="7"/>
  <c r="G219" i="6"/>
  <c r="G219" i="7"/>
  <c r="H224" i="6"/>
  <c r="H224" i="7"/>
  <c r="H260" i="6"/>
  <c r="H260" i="7"/>
  <c r="G267" i="6"/>
  <c r="G267" i="7"/>
  <c r="H301" i="6"/>
  <c r="H301" i="7"/>
  <c r="G320" i="6"/>
  <c r="G320" i="7"/>
  <c r="H342" i="6"/>
  <c r="H342" i="7"/>
  <c r="G349" i="6"/>
  <c r="G349" i="7"/>
  <c r="H402" i="6"/>
  <c r="H402" i="7"/>
  <c r="H419" i="6"/>
  <c r="H419" i="7"/>
  <c r="H453" i="6"/>
  <c r="H453" i="7"/>
  <c r="G460" i="6"/>
  <c r="G460" i="7"/>
  <c r="I470" i="6"/>
  <c r="I470" i="7"/>
  <c r="F474" i="6"/>
  <c r="F474" i="7"/>
  <c r="O474" i="7" s="1"/>
  <c r="H477" i="6"/>
  <c r="H477" i="7"/>
  <c r="G484" i="6"/>
  <c r="G484" i="7"/>
  <c r="F486" i="6"/>
  <c r="F486" i="7"/>
  <c r="O486" i="7" s="1"/>
  <c r="G489" i="6"/>
  <c r="G489" i="7"/>
  <c r="G494" i="6"/>
  <c r="G494" i="7"/>
  <c r="G542" i="6"/>
  <c r="G542" i="7"/>
  <c r="G872" i="6"/>
  <c r="G872" i="7"/>
  <c r="F898" i="6"/>
  <c r="F898" i="7"/>
  <c r="O898" i="7" s="1"/>
  <c r="H901" i="6"/>
  <c r="H901" i="7"/>
  <c r="G908" i="6"/>
  <c r="G908" i="7"/>
  <c r="F910" i="6"/>
  <c r="F910" i="7"/>
  <c r="H913" i="6"/>
  <c r="H913" i="7"/>
  <c r="G920" i="6"/>
  <c r="G920" i="7"/>
  <c r="G1033" i="6"/>
  <c r="G1033" i="7"/>
  <c r="G162" i="7"/>
  <c r="G112" i="7"/>
  <c r="F176" i="7"/>
  <c r="O176" i="7" s="1"/>
  <c r="I282" i="7"/>
  <c r="O282" i="7" s="1"/>
  <c r="F448" i="7"/>
  <c r="G564" i="7"/>
  <c r="H202" i="6"/>
  <c r="H202" i="7"/>
  <c r="I778" i="6"/>
  <c r="I778" i="7"/>
  <c r="F782" i="6"/>
  <c r="F782" i="7"/>
  <c r="G792" i="6"/>
  <c r="G792" i="7"/>
  <c r="G804" i="6"/>
  <c r="G804" i="7"/>
  <c r="F806" i="6"/>
  <c r="F806" i="7"/>
  <c r="H809" i="6"/>
  <c r="H809" i="7"/>
  <c r="G816" i="6"/>
  <c r="G816" i="7"/>
  <c r="F818" i="6"/>
  <c r="F818" i="7"/>
  <c r="O818" i="7" s="1"/>
  <c r="G821" i="6"/>
  <c r="G821" i="7"/>
  <c r="I836" i="6"/>
  <c r="I836" i="7"/>
  <c r="F840" i="6"/>
  <c r="F840" i="7"/>
  <c r="I848" i="6"/>
  <c r="I848" i="7"/>
  <c r="G850" i="6"/>
  <c r="G850" i="7"/>
  <c r="H855" i="6"/>
  <c r="H855" i="7"/>
  <c r="H867" i="6"/>
  <c r="H867" i="7"/>
  <c r="I1033" i="6"/>
  <c r="I1033" i="7"/>
  <c r="H257" i="6"/>
  <c r="H257" i="7"/>
  <c r="G751" i="6"/>
  <c r="G751" i="7"/>
  <c r="F753" i="6"/>
  <c r="F753" i="7"/>
  <c r="O753" i="7" s="1"/>
  <c r="F765" i="6"/>
  <c r="F765" i="7"/>
  <c r="H804" i="6"/>
  <c r="H804" i="7"/>
  <c r="F813" i="6"/>
  <c r="F813" i="7"/>
  <c r="H821" i="6"/>
  <c r="H821" i="7"/>
  <c r="G828" i="6"/>
  <c r="G828" i="7"/>
  <c r="F847" i="6"/>
  <c r="F847" i="7"/>
  <c r="O847" i="7" s="1"/>
  <c r="G893" i="6"/>
  <c r="G893" i="7"/>
  <c r="G929" i="6"/>
  <c r="G929" i="7"/>
  <c r="G84" i="7"/>
  <c r="G132" i="7"/>
  <c r="F186" i="7"/>
  <c r="O186" i="7" s="1"/>
  <c r="G470" i="7"/>
  <c r="I550" i="7"/>
  <c r="H785" i="7"/>
  <c r="I843" i="7"/>
  <c r="O843" i="7" s="1"/>
  <c r="G57" i="7"/>
  <c r="F79" i="7"/>
  <c r="O79" i="7" s="1"/>
  <c r="G82" i="7"/>
  <c r="F103" i="7"/>
  <c r="O103" i="7" s="1"/>
  <c r="G106" i="7"/>
  <c r="F127" i="7"/>
  <c r="O127" i="7" s="1"/>
  <c r="G130" i="7"/>
  <c r="F151" i="7"/>
  <c r="O151" i="7" s="1"/>
  <c r="G154" i="7"/>
  <c r="F235" i="7"/>
  <c r="I238" i="7"/>
  <c r="I239" i="7"/>
  <c r="F262" i="7"/>
  <c r="I294" i="7"/>
  <c r="F310" i="7"/>
  <c r="I316" i="7"/>
  <c r="F332" i="7"/>
  <c r="O332" i="7" s="1"/>
  <c r="I335" i="7"/>
  <c r="F351" i="7"/>
  <c r="I357" i="7"/>
  <c r="F373" i="7"/>
  <c r="I376" i="7"/>
  <c r="I400" i="7"/>
  <c r="O400" i="7" s="1"/>
  <c r="I424" i="7"/>
  <c r="F443" i="7"/>
  <c r="I446" i="7"/>
  <c r="G610" i="7"/>
  <c r="I613" i="7"/>
  <c r="G680" i="7"/>
  <c r="H697" i="7"/>
  <c r="H797" i="7"/>
  <c r="I947" i="7"/>
  <c r="O947" i="7" s="1"/>
  <c r="G954" i="7"/>
  <c r="G985" i="7"/>
  <c r="I1048" i="7"/>
  <c r="G1065" i="7"/>
  <c r="G2648" i="6"/>
  <c r="G2648" i="7"/>
  <c r="F2650" i="6"/>
  <c r="F2650" i="7"/>
  <c r="H2653" i="6"/>
  <c r="H2653" i="7"/>
  <c r="I2658" i="6"/>
  <c r="I2658" i="7"/>
  <c r="G2660" i="6"/>
  <c r="G2660" i="7"/>
  <c r="F2662" i="6"/>
  <c r="F2662" i="7"/>
  <c r="H2665" i="6"/>
  <c r="H2665" i="7"/>
  <c r="I2670" i="6"/>
  <c r="I2670" i="7"/>
  <c r="I2675" i="6"/>
  <c r="I2675" i="7"/>
  <c r="G2677" i="6"/>
  <c r="G2677" i="7"/>
  <c r="H2682" i="6"/>
  <c r="H2682" i="7"/>
  <c r="I2687" i="6"/>
  <c r="I2687" i="7"/>
  <c r="G2689" i="6"/>
  <c r="G2689" i="7"/>
  <c r="F2691" i="6"/>
  <c r="F2691" i="7"/>
  <c r="G55" i="7"/>
  <c r="F77" i="7"/>
  <c r="O77" i="7" s="1"/>
  <c r="G80" i="7"/>
  <c r="F101" i="7"/>
  <c r="O101" i="7" s="1"/>
  <c r="G104" i="7"/>
  <c r="F125" i="7"/>
  <c r="O125" i="7" s="1"/>
  <c r="G128" i="7"/>
  <c r="F149" i="7"/>
  <c r="O149" i="7" s="1"/>
  <c r="G152" i="7"/>
  <c r="F172" i="7"/>
  <c r="O172" i="7" s="1"/>
  <c r="F184" i="7"/>
  <c r="O184" i="7" s="1"/>
  <c r="F196" i="7"/>
  <c r="O196" i="7" s="1"/>
  <c r="F209" i="7"/>
  <c r="O209" i="7" s="1"/>
  <c r="I210" i="7"/>
  <c r="O210" i="7" s="1"/>
  <c r="F247" i="7"/>
  <c r="I250" i="7"/>
  <c r="I251" i="7"/>
  <c r="F274" i="7"/>
  <c r="O274" i="7" s="1"/>
  <c r="I277" i="7"/>
  <c r="F291" i="7"/>
  <c r="F392" i="7"/>
  <c r="O392" i="7" s="1"/>
  <c r="I598" i="7"/>
  <c r="I867" i="7"/>
  <c r="I868" i="7"/>
  <c r="G874" i="7"/>
  <c r="I875" i="7"/>
  <c r="G881" i="7"/>
  <c r="G882" i="7"/>
  <c r="I903" i="7"/>
  <c r="I904" i="7"/>
  <c r="F1110" i="7"/>
  <c r="G88" i="7"/>
  <c r="G160" i="7"/>
  <c r="F188" i="7"/>
  <c r="O188" i="7" s="1"/>
  <c r="F200" i="7"/>
  <c r="O200" i="7" s="1"/>
  <c r="F296" i="7"/>
  <c r="I340" i="7"/>
  <c r="O340" i="7" s="1"/>
  <c r="F426" i="7"/>
  <c r="H552" i="7"/>
  <c r="H656" i="7"/>
  <c r="H949" i="7"/>
  <c r="G209" i="6"/>
  <c r="G209" i="7"/>
  <c r="H214" i="6"/>
  <c r="H214" i="7"/>
  <c r="G221" i="6"/>
  <c r="G221" i="7"/>
  <c r="H238" i="6"/>
  <c r="H238" i="7"/>
  <c r="G245" i="6"/>
  <c r="G245" i="7"/>
  <c r="H274" i="6"/>
  <c r="H274" i="7"/>
  <c r="G780" i="6"/>
  <c r="G780" i="7"/>
  <c r="F852" i="6"/>
  <c r="F852" i="7"/>
  <c r="O852" i="7" s="1"/>
  <c r="G110" i="7"/>
  <c r="G158" i="7"/>
  <c r="I215" i="7"/>
  <c r="I318" i="7"/>
  <c r="O318" i="7" s="1"/>
  <c r="H509" i="7"/>
  <c r="H221" i="6"/>
  <c r="H221" i="7"/>
  <c r="G264" i="6"/>
  <c r="G264" i="7"/>
  <c r="H269" i="6"/>
  <c r="H269" i="7"/>
  <c r="F717" i="6"/>
  <c r="F717" i="7"/>
  <c r="I749" i="6"/>
  <c r="I749" i="7"/>
  <c r="H756" i="6"/>
  <c r="H756" i="7"/>
  <c r="I773" i="6"/>
  <c r="I773" i="7"/>
  <c r="F777" i="6"/>
  <c r="F777" i="7"/>
  <c r="O777" i="7" s="1"/>
  <c r="F801" i="6"/>
  <c r="F801" i="7"/>
  <c r="O801" i="7" s="1"/>
  <c r="F835" i="6"/>
  <c r="F835" i="7"/>
  <c r="O835" i="7" s="1"/>
  <c r="H1498" i="6"/>
  <c r="H1498" i="7"/>
  <c r="H1510" i="6"/>
  <c r="H1510" i="7"/>
  <c r="F1512" i="6"/>
  <c r="F1512" i="7"/>
  <c r="H1515" i="6"/>
  <c r="H1515" i="7"/>
  <c r="I1520" i="6"/>
  <c r="I1520" i="7"/>
  <c r="G1522" i="6"/>
  <c r="G1522" i="7"/>
  <c r="F1524" i="6"/>
  <c r="F1524" i="7"/>
  <c r="H1527" i="6"/>
  <c r="H1527" i="7"/>
  <c r="I1544" i="6"/>
  <c r="I1544" i="7"/>
  <c r="G1546" i="6"/>
  <c r="G1546" i="7"/>
  <c r="F1548" i="6"/>
  <c r="F1548" i="7"/>
  <c r="H1551" i="6"/>
  <c r="H1551" i="7"/>
  <c r="I1568" i="6"/>
  <c r="I1568" i="7"/>
  <c r="G1570" i="6"/>
  <c r="G1570" i="7"/>
  <c r="F1572" i="6"/>
  <c r="F1572" i="7"/>
  <c r="H1575" i="6"/>
  <c r="H1575" i="7"/>
  <c r="I1592" i="6"/>
  <c r="I1592" i="7"/>
  <c r="G1594" i="6"/>
  <c r="G1594" i="7"/>
  <c r="F1596" i="6"/>
  <c r="F1596" i="7"/>
  <c r="H1599" i="6"/>
  <c r="H1599" i="7"/>
  <c r="I1616" i="6"/>
  <c r="I1616" i="7"/>
  <c r="G1618" i="6"/>
  <c r="G1618" i="7"/>
  <c r="F1620" i="6"/>
  <c r="F1620" i="7"/>
  <c r="H1623" i="6"/>
  <c r="H1623" i="7"/>
  <c r="I1669" i="6"/>
  <c r="I1669" i="7"/>
  <c r="G1671" i="6"/>
  <c r="G1671" i="7"/>
  <c r="F1673" i="6"/>
  <c r="F1673" i="7"/>
  <c r="H1676" i="6"/>
  <c r="H1676" i="7"/>
  <c r="I1693" i="6"/>
  <c r="I1693" i="7"/>
  <c r="G1695" i="6"/>
  <c r="G1695" i="7"/>
  <c r="F1697" i="6"/>
  <c r="F1697" i="7"/>
  <c r="I1705" i="6"/>
  <c r="I1705" i="7"/>
  <c r="I1722" i="6"/>
  <c r="I1722" i="7"/>
  <c r="G1724" i="6"/>
  <c r="G1724" i="7"/>
  <c r="F1726" i="6"/>
  <c r="F1726" i="7"/>
  <c r="H1729" i="6"/>
  <c r="H1729" i="7"/>
  <c r="H1741" i="6"/>
  <c r="H1741" i="7"/>
  <c r="I1746" i="6"/>
  <c r="I1746" i="7"/>
  <c r="O1746" i="7" s="1"/>
  <c r="G1748" i="6"/>
  <c r="G1748" i="7"/>
  <c r="H1753" i="6"/>
  <c r="H1753" i="7"/>
  <c r="I1758" i="6"/>
  <c r="I1758" i="7"/>
  <c r="G1760" i="6"/>
  <c r="G1760" i="7"/>
  <c r="F1762" i="6"/>
  <c r="F1762" i="7"/>
  <c r="H1765" i="6"/>
  <c r="H1765" i="7"/>
  <c r="I1770" i="6"/>
  <c r="I1770" i="7"/>
  <c r="G1772" i="6"/>
  <c r="G1772" i="7"/>
  <c r="F1774" i="6"/>
  <c r="F1774" i="7"/>
  <c r="H1777" i="6"/>
  <c r="H1777" i="7"/>
  <c r="I1782" i="6"/>
  <c r="I1782" i="7"/>
  <c r="G1784" i="6"/>
  <c r="G1784" i="7"/>
  <c r="F1786" i="6"/>
  <c r="F1786" i="7"/>
  <c r="H1789" i="6"/>
  <c r="H1789" i="7"/>
  <c r="I1794" i="6"/>
  <c r="I1794" i="7"/>
  <c r="G1796" i="6"/>
  <c r="G1796" i="7"/>
  <c r="F1798" i="6"/>
  <c r="F1798" i="7"/>
  <c r="H1801" i="6"/>
  <c r="H1801" i="7"/>
  <c r="I1806" i="6"/>
  <c r="I1806" i="7"/>
  <c r="G1808" i="6"/>
  <c r="G1808" i="7"/>
  <c r="F1810" i="6"/>
  <c r="F1810" i="7"/>
  <c r="H1813" i="6"/>
  <c r="H1813" i="7"/>
  <c r="I1818" i="6"/>
  <c r="I1818" i="7"/>
  <c r="G1820" i="6"/>
  <c r="G1820" i="7"/>
  <c r="F1822" i="6"/>
  <c r="F1822" i="7"/>
  <c r="H1825" i="6"/>
  <c r="H1825" i="7"/>
  <c r="I1830" i="6"/>
  <c r="I1830" i="7"/>
  <c r="G1832" i="6"/>
  <c r="G1832" i="7"/>
  <c r="F1834" i="6"/>
  <c r="F1834" i="7"/>
  <c r="H1837" i="6"/>
  <c r="H1837" i="7"/>
  <c r="I1842" i="6"/>
  <c r="I1842" i="7"/>
  <c r="G1844" i="6"/>
  <c r="G1844" i="7"/>
  <c r="F1846" i="6"/>
  <c r="F1846" i="7"/>
  <c r="H1849" i="6"/>
  <c r="H1849" i="7"/>
  <c r="I1854" i="7"/>
  <c r="I1854" i="6"/>
  <c r="G1856" i="6"/>
  <c r="G1856" i="7"/>
  <c r="F1858" i="6"/>
  <c r="F1858" i="7"/>
  <c r="H1861" i="6"/>
  <c r="H1861" i="7"/>
  <c r="I1866" i="6"/>
  <c r="I1866" i="7"/>
  <c r="G1868" i="6"/>
  <c r="G1868" i="7"/>
  <c r="F1870" i="6"/>
  <c r="F1870" i="7"/>
  <c r="H1873" i="6"/>
  <c r="H1873" i="7"/>
  <c r="I1878" i="6"/>
  <c r="I1878" i="7"/>
  <c r="H2415" i="6"/>
  <c r="H2415" i="7"/>
  <c r="I2420" i="6"/>
  <c r="I2420" i="7"/>
  <c r="G2422" i="6"/>
  <c r="G2422" i="7"/>
  <c r="F2424" i="7"/>
  <c r="F2424" i="6"/>
  <c r="H2427" i="6"/>
  <c r="H2427" i="7"/>
  <c r="H2432" i="6"/>
  <c r="H2432" i="7"/>
  <c r="I2437" i="6"/>
  <c r="I2437" i="7"/>
  <c r="O2437" i="7" s="1"/>
  <c r="G2439" i="6"/>
  <c r="G2439" i="7"/>
  <c r="F2441" i="6"/>
  <c r="F2441" i="7"/>
  <c r="H2444" i="6"/>
  <c r="H2444" i="7"/>
  <c r="I2449" i="6"/>
  <c r="I2449" i="7"/>
  <c r="G2451" i="6"/>
  <c r="G2451" i="7"/>
  <c r="F2453" i="6"/>
  <c r="F2453" i="7"/>
  <c r="H2456" i="6"/>
  <c r="H2456" i="7"/>
  <c r="I2461" i="6"/>
  <c r="I2461" i="7"/>
  <c r="G2463" i="6"/>
  <c r="G2463" i="7"/>
  <c r="F2465" i="6"/>
  <c r="F2465" i="7"/>
  <c r="H2468" i="6"/>
  <c r="H2468" i="7"/>
  <c r="I2473" i="6"/>
  <c r="I2473" i="7"/>
  <c r="O2473" i="7" s="1"/>
  <c r="G2475" i="6"/>
  <c r="G2475" i="7"/>
  <c r="F2477" i="6"/>
  <c r="F2477" i="7"/>
  <c r="H2480" i="6"/>
  <c r="H2480" i="7"/>
  <c r="I2485" i="6"/>
  <c r="I2485" i="7"/>
  <c r="G2487" i="6"/>
  <c r="G2487" i="7"/>
  <c r="F2489" i="6"/>
  <c r="F2489" i="7"/>
  <c r="I2497" i="6"/>
  <c r="I2497" i="7"/>
  <c r="G2499" i="6"/>
  <c r="G2499" i="7"/>
  <c r="F2501" i="6"/>
  <c r="F2501" i="7"/>
  <c r="O2501" i="7" s="1"/>
  <c r="H2504" i="6"/>
  <c r="H2504" i="7"/>
  <c r="I2509" i="6"/>
  <c r="I2509" i="7"/>
  <c r="G2511" i="6"/>
  <c r="G2511" i="7"/>
  <c r="F2513" i="6"/>
  <c r="F2513" i="7"/>
  <c r="O2513" i="7" s="1"/>
  <c r="H2516" i="6"/>
  <c r="H2516" i="7"/>
  <c r="I2521" i="6"/>
  <c r="I2521" i="7"/>
  <c r="G2523" i="7"/>
  <c r="G2523" i="6"/>
  <c r="F2525" i="6"/>
  <c r="F2525" i="7"/>
  <c r="H2528" i="6"/>
  <c r="H2528" i="7"/>
  <c r="I2533" i="6"/>
  <c r="I2533" i="7"/>
  <c r="G2535" i="6"/>
  <c r="G2535" i="7"/>
  <c r="F2537" i="6"/>
  <c r="F2537" i="7"/>
  <c r="H2540" i="6"/>
  <c r="H2540" i="7"/>
  <c r="I2545" i="6"/>
  <c r="I2545" i="7"/>
  <c r="O2545" i="7" s="1"/>
  <c r="G2547" i="6"/>
  <c r="G2547" i="7"/>
  <c r="F2549" i="6"/>
  <c r="F2549" i="7"/>
  <c r="H2552" i="6"/>
  <c r="H2552" i="7"/>
  <c r="I2557" i="6"/>
  <c r="I2557" i="7"/>
  <c r="G2559" i="6"/>
  <c r="G2559" i="7"/>
  <c r="F2561" i="6"/>
  <c r="F2561" i="7"/>
  <c r="H2564" i="6"/>
  <c r="H2564" i="7"/>
  <c r="I2569" i="6"/>
  <c r="I2569" i="7"/>
  <c r="G2571" i="6"/>
  <c r="G2571" i="7"/>
  <c r="F2573" i="6"/>
  <c r="F2573" i="7"/>
  <c r="H2576" i="6"/>
  <c r="H2576" i="7"/>
  <c r="I2581" i="6"/>
  <c r="I2581" i="7"/>
  <c r="G2583" i="6"/>
  <c r="G2583" i="7"/>
  <c r="F2585" i="6"/>
  <c r="F2585" i="7"/>
  <c r="O2585" i="7" s="1"/>
  <c r="H2588" i="6"/>
  <c r="H2588" i="7"/>
  <c r="I2593" i="6"/>
  <c r="I2593" i="7"/>
  <c r="G2595" i="6"/>
  <c r="G2595" i="7"/>
  <c r="F2597" i="6"/>
  <c r="F2597" i="7"/>
  <c r="H2600" i="6"/>
  <c r="H2600" i="7"/>
  <c r="I2605" i="6"/>
  <c r="I2605" i="7"/>
  <c r="G2607" i="7"/>
  <c r="G2607" i="6"/>
  <c r="F2609" i="6"/>
  <c r="F2609" i="7"/>
  <c r="H2612" i="6"/>
  <c r="H2612" i="7"/>
  <c r="I2617" i="6"/>
  <c r="I2617" i="7"/>
  <c r="G2619" i="6"/>
  <c r="G2619" i="7"/>
  <c r="F2621" i="6"/>
  <c r="F2621" i="7"/>
  <c r="H2624" i="6"/>
  <c r="H2624" i="7"/>
  <c r="I2629" i="6"/>
  <c r="I2629" i="7"/>
  <c r="G2631" i="6"/>
  <c r="G2631" i="7"/>
  <c r="F2633" i="6"/>
  <c r="F2633" i="7"/>
  <c r="H2636" i="6"/>
  <c r="H2636" i="7"/>
  <c r="I2641" i="6"/>
  <c r="I2641" i="7"/>
  <c r="G2643" i="6"/>
  <c r="G2643" i="7"/>
  <c r="F2645" i="6"/>
  <c r="F2645" i="7"/>
  <c r="O2645" i="7" s="1"/>
  <c r="F2510" i="6"/>
  <c r="G53" i="7"/>
  <c r="F75" i="7"/>
  <c r="O75" i="7" s="1"/>
  <c r="G78" i="7"/>
  <c r="F99" i="7"/>
  <c r="O99" i="7" s="1"/>
  <c r="G102" i="7"/>
  <c r="F123" i="7"/>
  <c r="O123" i="7" s="1"/>
  <c r="G126" i="7"/>
  <c r="F147" i="7"/>
  <c r="O147" i="7" s="1"/>
  <c r="G150" i="7"/>
  <c r="F221" i="7"/>
  <c r="O221" i="7" s="1"/>
  <c r="I222" i="7"/>
  <c r="F259" i="7"/>
  <c r="I262" i="7"/>
  <c r="I263" i="7"/>
  <c r="I291" i="7"/>
  <c r="F308" i="7"/>
  <c r="O308" i="7" s="1"/>
  <c r="I311" i="7"/>
  <c r="F327" i="7"/>
  <c r="F349" i="7"/>
  <c r="I352" i="7"/>
  <c r="F368" i="7"/>
  <c r="I395" i="7"/>
  <c r="O395" i="7" s="1"/>
  <c r="F416" i="7"/>
  <c r="O416" i="7" s="1"/>
  <c r="I422" i="7"/>
  <c r="O422" i="7" s="1"/>
  <c r="I444" i="7"/>
  <c r="F462" i="7"/>
  <c r="I468" i="7"/>
  <c r="O468" i="7" s="1"/>
  <c r="G217" i="6"/>
  <c r="G217" i="7"/>
  <c r="H222" i="6"/>
  <c r="H222" i="7"/>
  <c r="G229" i="6"/>
  <c r="G229" i="7"/>
  <c r="H246" i="6"/>
  <c r="H246" i="7"/>
  <c r="H335" i="6"/>
  <c r="H335" i="7"/>
  <c r="H352" i="6"/>
  <c r="H352" i="7"/>
  <c r="G412" i="6"/>
  <c r="G412" i="7"/>
  <c r="G424" i="6"/>
  <c r="G424" i="7"/>
  <c r="I480" i="6"/>
  <c r="I480" i="7"/>
  <c r="F494" i="6"/>
  <c r="F494" i="7"/>
  <c r="H521" i="6"/>
  <c r="H521" i="7"/>
  <c r="H533" i="6"/>
  <c r="H533" i="7"/>
  <c r="F542" i="6"/>
  <c r="F542" i="7"/>
  <c r="O542" i="7" s="1"/>
  <c r="H557" i="6"/>
  <c r="H557" i="7"/>
  <c r="H569" i="6"/>
  <c r="H569" i="7"/>
  <c r="I591" i="6"/>
  <c r="I591" i="7"/>
  <c r="I608" i="6"/>
  <c r="I608" i="7"/>
  <c r="G639" i="6"/>
  <c r="G639" i="7"/>
  <c r="I661" i="6"/>
  <c r="I661" i="7"/>
  <c r="F665" i="6"/>
  <c r="F665" i="7"/>
  <c r="I702" i="6"/>
  <c r="I702" i="7"/>
  <c r="I892" i="6"/>
  <c r="I892" i="7"/>
  <c r="F896" i="6"/>
  <c r="F896" i="7"/>
  <c r="H911" i="6"/>
  <c r="H911" i="7"/>
  <c r="F944" i="6"/>
  <c r="F944" i="7"/>
  <c r="O944" i="7" s="1"/>
  <c r="G990" i="6"/>
  <c r="G990" i="7"/>
  <c r="F992" i="6"/>
  <c r="F992" i="7"/>
  <c r="G1014" i="6"/>
  <c r="G1014" i="7"/>
  <c r="G1019" i="6"/>
  <c r="G1019" i="7"/>
  <c r="H56" i="6"/>
  <c r="H56" i="7"/>
  <c r="H217" i="6"/>
  <c r="H217" i="7"/>
  <c r="H253" i="6"/>
  <c r="H253" i="7"/>
  <c r="G260" i="6"/>
  <c r="G260" i="7"/>
  <c r="H294" i="6"/>
  <c r="H294" i="7"/>
  <c r="H318" i="6"/>
  <c r="H318" i="7"/>
  <c r="G325" i="6"/>
  <c r="G325" i="7"/>
  <c r="H383" i="6"/>
  <c r="H383" i="7"/>
  <c r="G390" i="6"/>
  <c r="G390" i="7"/>
  <c r="G407" i="6"/>
  <c r="G407" i="7"/>
  <c r="H441" i="6"/>
  <c r="H441" i="7"/>
  <c r="H528" i="6"/>
  <c r="H528" i="7"/>
  <c r="G535" i="6"/>
  <c r="G535" i="7"/>
  <c r="I557" i="6"/>
  <c r="I557" i="7"/>
  <c r="I569" i="6"/>
  <c r="I569" i="7"/>
  <c r="F573" i="6"/>
  <c r="F573" i="7"/>
  <c r="O573" i="7" s="1"/>
  <c r="G576" i="6"/>
  <c r="G576" i="7"/>
  <c r="G588" i="6"/>
  <c r="G588" i="7"/>
  <c r="G600" i="6"/>
  <c r="G600" i="7"/>
  <c r="F602" i="6"/>
  <c r="F602" i="7"/>
  <c r="G605" i="6"/>
  <c r="G605" i="7"/>
  <c r="F612" i="6"/>
  <c r="F612" i="7"/>
  <c r="O612" i="7" s="1"/>
  <c r="H615" i="6"/>
  <c r="H615" i="7"/>
  <c r="F624" i="6"/>
  <c r="F624" i="7"/>
  <c r="O624" i="7" s="1"/>
  <c r="I899" i="6"/>
  <c r="I899" i="7"/>
  <c r="G901" i="6"/>
  <c r="G901" i="7"/>
  <c r="F903" i="6"/>
  <c r="F903" i="7"/>
  <c r="G913" i="6"/>
  <c r="G913" i="7"/>
  <c r="I923" i="6"/>
  <c r="I923" i="7"/>
  <c r="H930" i="6"/>
  <c r="H930" i="7"/>
  <c r="H942" i="6"/>
  <c r="H942" i="7"/>
  <c r="I959" i="6"/>
  <c r="I959" i="7"/>
  <c r="F987" i="6"/>
  <c r="F987" i="7"/>
  <c r="G997" i="6"/>
  <c r="G997" i="7"/>
  <c r="G1038" i="6"/>
  <c r="G1038" i="7"/>
  <c r="F1040" i="6"/>
  <c r="F1040" i="7"/>
  <c r="H1055" i="6"/>
  <c r="H1055" i="7"/>
  <c r="G1062" i="6"/>
  <c r="G1062" i="7"/>
  <c r="F1064" i="6"/>
  <c r="F1064" i="7"/>
  <c r="F1076" i="6"/>
  <c r="F1076" i="7"/>
  <c r="H68" i="6"/>
  <c r="H68" i="7"/>
  <c r="H74" i="6"/>
  <c r="H74" i="7"/>
  <c r="H82" i="6"/>
  <c r="H82" i="7"/>
  <c r="H92" i="6"/>
  <c r="H92" i="7"/>
  <c r="H100" i="6"/>
  <c r="H100" i="7"/>
  <c r="H106" i="6"/>
  <c r="H106" i="7"/>
  <c r="H114" i="6"/>
  <c r="H114" i="7"/>
  <c r="H124" i="6"/>
  <c r="H124" i="7"/>
  <c r="H132" i="6"/>
  <c r="H132" i="7"/>
  <c r="H140" i="6"/>
  <c r="H140" i="7"/>
  <c r="H148" i="6"/>
  <c r="H148" i="7"/>
  <c r="H156" i="6"/>
  <c r="H156" i="7"/>
  <c r="H164" i="6"/>
  <c r="H164" i="7"/>
  <c r="G170" i="6"/>
  <c r="G170" i="7"/>
  <c r="G182" i="6"/>
  <c r="G182" i="7"/>
  <c r="G194" i="6"/>
  <c r="G194" i="7"/>
  <c r="G243" i="6"/>
  <c r="G243" i="7"/>
  <c r="G291" i="6"/>
  <c r="G291" i="7"/>
  <c r="G296" i="6"/>
  <c r="G296" i="7"/>
  <c r="H325" i="6"/>
  <c r="H325" i="7"/>
  <c r="G373" i="6"/>
  <c r="G373" i="7"/>
  <c r="H378" i="6"/>
  <c r="H378" i="7"/>
  <c r="G385" i="6"/>
  <c r="G385" i="7"/>
  <c r="G414" i="6"/>
  <c r="G414" i="7"/>
  <c r="H431" i="6"/>
  <c r="H431" i="7"/>
  <c r="G438" i="6"/>
  <c r="G438" i="7"/>
  <c r="G443" i="6"/>
  <c r="G443" i="7"/>
  <c r="G448" i="6"/>
  <c r="G448" i="7"/>
  <c r="I492" i="6"/>
  <c r="I492" i="7"/>
  <c r="F496" i="6"/>
  <c r="F496" i="7"/>
  <c r="O496" i="7" s="1"/>
  <c r="H499" i="6"/>
  <c r="H499" i="7"/>
  <c r="I516" i="6"/>
  <c r="I516" i="7"/>
  <c r="F520" i="6"/>
  <c r="F520" i="7"/>
  <c r="H523" i="6"/>
  <c r="H523" i="7"/>
  <c r="G530" i="6"/>
  <c r="G530" i="7"/>
  <c r="F862" i="6"/>
  <c r="F862" i="7"/>
  <c r="I894" i="6"/>
  <c r="I894" i="7"/>
  <c r="I1031" i="6"/>
  <c r="I1031" i="7"/>
  <c r="G66" i="7"/>
  <c r="G138" i="7"/>
  <c r="F267" i="7"/>
  <c r="F281" i="7"/>
  <c r="O281" i="7" s="1"/>
  <c r="I383" i="7"/>
  <c r="F428" i="7"/>
  <c r="O428" i="7" s="1"/>
  <c r="I434" i="7"/>
  <c r="F450" i="7"/>
  <c r="O450" i="7" s="1"/>
  <c r="G472" i="7"/>
  <c r="H511" i="7"/>
  <c r="H627" i="7"/>
  <c r="G136" i="7"/>
  <c r="I203" i="7"/>
  <c r="F356" i="7"/>
  <c r="O356" i="7" s="1"/>
  <c r="H1067" i="7"/>
  <c r="H226" i="6"/>
  <c r="H226" i="7"/>
  <c r="G233" i="6"/>
  <c r="G233" i="7"/>
  <c r="G257" i="6"/>
  <c r="G257" i="7"/>
  <c r="H286" i="6"/>
  <c r="H286" i="7"/>
  <c r="I790" i="6"/>
  <c r="I790" i="7"/>
  <c r="F794" i="6"/>
  <c r="F794" i="7"/>
  <c r="O794" i="7" s="1"/>
  <c r="F823" i="6"/>
  <c r="F823" i="7"/>
  <c r="O823" i="7" s="1"/>
  <c r="H826" i="6"/>
  <c r="H826" i="7"/>
  <c r="H831" i="6"/>
  <c r="H831" i="7"/>
  <c r="G838" i="6"/>
  <c r="G838" i="7"/>
  <c r="I860" i="6"/>
  <c r="I860" i="7"/>
  <c r="G862" i="6"/>
  <c r="G862" i="7"/>
  <c r="F864" i="6"/>
  <c r="F864" i="7"/>
  <c r="O864" i="7" s="1"/>
  <c r="I872" i="6"/>
  <c r="I872" i="7"/>
  <c r="F876" i="6"/>
  <c r="F876" i="7"/>
  <c r="O876" i="7" s="1"/>
  <c r="H879" i="6"/>
  <c r="H879" i="7"/>
  <c r="G86" i="7"/>
  <c r="I296" i="7"/>
  <c r="F334" i="7"/>
  <c r="F375" i="7"/>
  <c r="O375" i="7" s="1"/>
  <c r="I381" i="7"/>
  <c r="O381" i="7" s="1"/>
  <c r="F399" i="7"/>
  <c r="I429" i="7"/>
  <c r="I540" i="7"/>
  <c r="H843" i="7"/>
  <c r="H233" i="6"/>
  <c r="H233" i="7"/>
  <c r="G240" i="6"/>
  <c r="G240" i="7"/>
  <c r="H245" i="6"/>
  <c r="H245" i="7"/>
  <c r="I713" i="6"/>
  <c r="I713" i="7"/>
  <c r="H744" i="6"/>
  <c r="H744" i="7"/>
  <c r="G775" i="6"/>
  <c r="G775" i="7"/>
  <c r="H780" i="6"/>
  <c r="H780" i="7"/>
  <c r="G787" i="6"/>
  <c r="G787" i="7"/>
  <c r="I831" i="6"/>
  <c r="I831" i="7"/>
  <c r="I1503" i="6"/>
  <c r="I1503" i="7"/>
  <c r="G1505" i="6"/>
  <c r="G1505" i="7"/>
  <c r="F1507" i="6"/>
  <c r="F1507" i="7"/>
  <c r="I1532" i="6"/>
  <c r="I1532" i="7"/>
  <c r="G1534" i="6"/>
  <c r="G1534" i="7"/>
  <c r="F1536" i="6"/>
  <c r="F1536" i="7"/>
  <c r="H1539" i="6"/>
  <c r="H1539" i="7"/>
  <c r="I1556" i="6"/>
  <c r="I1556" i="7"/>
  <c r="G1558" i="6"/>
  <c r="G1558" i="7"/>
  <c r="F1560" i="6"/>
  <c r="F1560" i="7"/>
  <c r="H1563" i="6"/>
  <c r="H1563" i="7"/>
  <c r="I1580" i="6"/>
  <c r="I1580" i="7"/>
  <c r="G1582" i="6"/>
  <c r="G1582" i="7"/>
  <c r="F1584" i="6"/>
  <c r="F1584" i="7"/>
  <c r="H1587" i="6"/>
  <c r="H1587" i="7"/>
  <c r="I1604" i="6"/>
  <c r="I1604" i="7"/>
  <c r="G1606" i="6"/>
  <c r="G1606" i="7"/>
  <c r="F1608" i="6"/>
  <c r="F1608" i="7"/>
  <c r="H1611" i="6"/>
  <c r="H1611" i="7"/>
  <c r="I1628" i="6"/>
  <c r="I1628" i="7"/>
  <c r="G1630" i="6"/>
  <c r="G1630" i="7"/>
  <c r="F1632" i="6"/>
  <c r="F1632" i="7"/>
  <c r="H1635" i="6"/>
  <c r="H1635" i="7"/>
  <c r="I1640" i="6"/>
  <c r="I1640" i="7"/>
  <c r="G1642" i="6"/>
  <c r="G1642" i="7"/>
  <c r="F1644" i="6"/>
  <c r="F1644" i="7"/>
  <c r="H1647" i="6"/>
  <c r="H1647" i="7"/>
  <c r="H1652" i="6"/>
  <c r="H1652" i="7"/>
  <c r="I1657" i="6"/>
  <c r="I1657" i="7"/>
  <c r="G1659" i="6"/>
  <c r="G1659" i="7"/>
  <c r="F1661" i="6"/>
  <c r="F1661" i="7"/>
  <c r="H1664" i="6"/>
  <c r="H1664" i="7"/>
  <c r="I1681" i="6"/>
  <c r="I1681" i="7"/>
  <c r="G1683" i="6"/>
  <c r="G1683" i="7"/>
  <c r="F1685" i="6"/>
  <c r="F1685" i="7"/>
  <c r="H1688" i="6"/>
  <c r="H1688" i="7"/>
  <c r="H1700" i="6"/>
  <c r="H1700" i="7"/>
  <c r="G1707" i="6"/>
  <c r="G1707" i="7"/>
  <c r="I1710" i="6"/>
  <c r="I1710" i="7"/>
  <c r="O1710" i="7" s="1"/>
  <c r="G1712" i="6"/>
  <c r="G1712" i="7"/>
  <c r="F1714" i="6"/>
  <c r="F1714" i="7"/>
  <c r="H1717" i="6"/>
  <c r="H1717" i="7"/>
  <c r="I1734" i="6"/>
  <c r="I1734" i="7"/>
  <c r="G1736" i="6"/>
  <c r="G1736" i="7"/>
  <c r="F1738" i="6"/>
  <c r="F1738" i="7"/>
  <c r="F1750" i="6"/>
  <c r="F1750" i="7"/>
  <c r="T5" i="7"/>
  <c r="F7" i="7"/>
  <c r="O7" i="7" s="1"/>
  <c r="F8" i="7"/>
  <c r="O8" i="7" s="1"/>
  <c r="F12" i="7"/>
  <c r="O12" i="7" s="1"/>
  <c r="F13" i="7"/>
  <c r="O13" i="7" s="1"/>
  <c r="F16" i="7"/>
  <c r="O16" i="7" s="1"/>
  <c r="F17" i="7"/>
  <c r="O17" i="7" s="1"/>
  <c r="F22" i="7"/>
  <c r="O22" i="7" s="1"/>
  <c r="F25" i="7"/>
  <c r="O25" i="7" s="1"/>
  <c r="F27" i="7"/>
  <c r="O27" i="7" s="1"/>
  <c r="F29" i="7"/>
  <c r="O29" i="7" s="1"/>
  <c r="F30" i="7"/>
  <c r="O30" i="7" s="1"/>
  <c r="F34" i="7"/>
  <c r="O34" i="7" s="1"/>
  <c r="F37" i="7"/>
  <c r="O37" i="7" s="1"/>
  <c r="F39" i="7"/>
  <c r="O39" i="7" s="1"/>
  <c r="F41" i="7"/>
  <c r="O41" i="7" s="1"/>
  <c r="F42" i="7"/>
  <c r="O42" i="7" s="1"/>
  <c r="F46" i="7"/>
  <c r="O46" i="7" s="1"/>
  <c r="F49" i="7"/>
  <c r="O49" i="7" s="1"/>
  <c r="G51" i="7"/>
  <c r="F73" i="7"/>
  <c r="O73" i="7" s="1"/>
  <c r="G76" i="7"/>
  <c r="F97" i="7"/>
  <c r="O97" i="7" s="1"/>
  <c r="G100" i="7"/>
  <c r="F121" i="7"/>
  <c r="O121" i="7" s="1"/>
  <c r="G124" i="7"/>
  <c r="F145" i="7"/>
  <c r="O145" i="7" s="1"/>
  <c r="G148" i="7"/>
  <c r="F170" i="7"/>
  <c r="O170" i="7" s="1"/>
  <c r="F182" i="7"/>
  <c r="O182" i="7" s="1"/>
  <c r="F194" i="7"/>
  <c r="O194" i="7" s="1"/>
  <c r="F206" i="7"/>
  <c r="F207" i="7"/>
  <c r="O232" i="7"/>
  <c r="F233" i="7"/>
  <c r="I234" i="7"/>
  <c r="O234" i="7" s="1"/>
  <c r="F271" i="7"/>
  <c r="I275" i="7"/>
  <c r="I330" i="7"/>
  <c r="I371" i="7"/>
  <c r="O389" i="7"/>
  <c r="F414" i="7"/>
  <c r="O437" i="7"/>
  <c r="F438" i="7"/>
  <c r="I441" i="7"/>
  <c r="O459" i="7"/>
  <c r="F460" i="7"/>
  <c r="H487" i="7"/>
  <c r="G593" i="7"/>
  <c r="H709" i="7"/>
  <c r="H792" i="7"/>
  <c r="I983" i="7"/>
  <c r="O983" i="7" s="1"/>
  <c r="H1046" i="7"/>
  <c r="I1063" i="7"/>
  <c r="H1488" i="7"/>
  <c r="H2256" i="7"/>
  <c r="G228" i="6"/>
  <c r="G228" i="7"/>
  <c r="H720" i="6"/>
  <c r="H720" i="7"/>
  <c r="G727" i="6"/>
  <c r="G727" i="7"/>
  <c r="H732" i="6"/>
  <c r="H732" i="7"/>
  <c r="G739" i="6"/>
  <c r="G739" i="7"/>
  <c r="G763" i="6"/>
  <c r="G763" i="7"/>
  <c r="H768" i="6"/>
  <c r="H768" i="7"/>
  <c r="I785" i="6"/>
  <c r="I785" i="7"/>
  <c r="I797" i="6"/>
  <c r="I797" i="7"/>
  <c r="O797" i="7" s="1"/>
  <c r="I809" i="6"/>
  <c r="I809" i="7"/>
  <c r="I826" i="6"/>
  <c r="I826" i="7"/>
  <c r="O826" i="7" s="1"/>
  <c r="G833" i="6"/>
  <c r="G833" i="7"/>
  <c r="H850" i="6"/>
  <c r="H850" i="7"/>
  <c r="G869" i="6"/>
  <c r="G869" i="7"/>
  <c r="H874" i="6"/>
  <c r="H874" i="7"/>
  <c r="F907" i="6"/>
  <c r="F907" i="7"/>
  <c r="H910" i="6"/>
  <c r="H910" i="7"/>
  <c r="I939" i="6"/>
  <c r="I939" i="7"/>
  <c r="G941" i="6"/>
  <c r="G941" i="7"/>
  <c r="F943" i="6"/>
  <c r="F943" i="7"/>
  <c r="I951" i="6"/>
  <c r="I951" i="7"/>
  <c r="G108" i="7"/>
  <c r="F129" i="7"/>
  <c r="O129" i="7" s="1"/>
  <c r="F198" i="7"/>
  <c r="O198" i="7" s="1"/>
  <c r="I227" i="7"/>
  <c r="F250" i="7"/>
  <c r="O250" i="7" s="1"/>
  <c r="I265" i="7"/>
  <c r="O265" i="7" s="1"/>
  <c r="I279" i="7"/>
  <c r="F397" i="7"/>
  <c r="F421" i="7"/>
  <c r="I1039" i="6"/>
  <c r="I1039" i="7"/>
  <c r="F1043" i="6"/>
  <c r="F1043" i="7"/>
  <c r="I1051" i="6"/>
  <c r="I1051" i="7"/>
  <c r="G1053" i="6"/>
  <c r="G1053" i="7"/>
  <c r="F1055" i="6"/>
  <c r="F1055" i="7"/>
  <c r="H1058" i="6"/>
  <c r="H1058" i="7"/>
  <c r="F1067" i="6"/>
  <c r="F1067" i="7"/>
  <c r="O1067" i="7" s="1"/>
  <c r="H1070" i="6"/>
  <c r="H1070" i="7"/>
  <c r="I1075" i="6"/>
  <c r="I1075" i="7"/>
  <c r="O1075" i="7" s="1"/>
  <c r="G1077" i="6"/>
  <c r="G1077" i="7"/>
  <c r="F1079" i="6"/>
  <c r="F1079" i="7"/>
  <c r="G1089" i="6"/>
  <c r="G1089" i="7"/>
  <c r="F1091" i="6"/>
  <c r="F1091" i="7"/>
  <c r="H1094" i="6"/>
  <c r="H1094" i="7"/>
  <c r="I1099" i="6"/>
  <c r="I1099" i="7"/>
  <c r="G1101" i="6"/>
  <c r="G1101" i="7"/>
  <c r="F1103" i="6"/>
  <c r="F1103" i="7"/>
  <c r="O1103" i="7" s="1"/>
  <c r="H1106" i="6"/>
  <c r="H1106" i="7"/>
  <c r="I1111" i="6"/>
  <c r="I1111" i="7"/>
  <c r="G1113" i="6"/>
  <c r="G1113" i="7"/>
  <c r="F1115" i="6"/>
  <c r="F1115" i="7"/>
  <c r="H1118" i="6"/>
  <c r="H1118" i="7"/>
  <c r="I1123" i="6"/>
  <c r="I1123" i="7"/>
  <c r="O1123" i="7" s="1"/>
  <c r="G1125" i="6"/>
  <c r="G1125" i="7"/>
  <c r="F1127" i="6"/>
  <c r="F1127" i="7"/>
  <c r="O1127" i="7" s="1"/>
  <c r="H1130" i="6"/>
  <c r="H1130" i="7"/>
  <c r="I1135" i="6"/>
  <c r="I1135" i="7"/>
  <c r="G1137" i="6"/>
  <c r="G1137" i="7"/>
  <c r="F1139" i="6"/>
  <c r="F1139" i="7"/>
  <c r="O1139" i="7" s="1"/>
  <c r="H1142" i="6"/>
  <c r="H1142" i="7"/>
  <c r="I1147" i="6"/>
  <c r="I1147" i="7"/>
  <c r="G1149" i="6"/>
  <c r="G1149" i="7"/>
  <c r="F1151" i="6"/>
  <c r="F1151" i="7"/>
  <c r="H1154" i="6"/>
  <c r="H1154" i="7"/>
  <c r="I1159" i="6"/>
  <c r="I1159" i="7"/>
  <c r="G1161" i="6"/>
  <c r="G1161" i="7"/>
  <c r="F1163" i="6"/>
  <c r="F1163" i="7"/>
  <c r="O1163" i="7" s="1"/>
  <c r="H1166" i="6"/>
  <c r="H1166" i="7"/>
  <c r="I1171" i="6"/>
  <c r="I1171" i="7"/>
  <c r="G1173" i="6"/>
  <c r="G1173" i="7"/>
  <c r="F1175" i="6"/>
  <c r="F1175" i="7"/>
  <c r="O1175" i="7" s="1"/>
  <c r="H1178" i="6"/>
  <c r="H1178" i="7"/>
  <c r="I1183" i="6"/>
  <c r="I1183" i="7"/>
  <c r="G1185" i="6"/>
  <c r="G1185" i="7"/>
  <c r="F1187" i="6"/>
  <c r="F1187" i="7"/>
  <c r="H1190" i="6"/>
  <c r="H1190" i="7"/>
  <c r="I1195" i="6"/>
  <c r="I1195" i="7"/>
  <c r="G1197" i="6"/>
  <c r="G1197" i="7"/>
  <c r="F1199" i="6"/>
  <c r="F1199" i="7"/>
  <c r="H1202" i="6"/>
  <c r="H1202" i="7"/>
  <c r="I1207" i="6"/>
  <c r="I1207" i="7"/>
  <c r="G1209" i="6"/>
  <c r="G1209" i="7"/>
  <c r="F1211" i="6"/>
  <c r="F1211" i="7"/>
  <c r="H1214" i="6"/>
  <c r="H1214" i="7"/>
  <c r="F1312" i="6"/>
  <c r="F1312" i="7"/>
  <c r="H1315" i="6"/>
  <c r="H1315" i="7"/>
  <c r="I1320" i="6"/>
  <c r="I1320" i="7"/>
  <c r="G1322" i="6"/>
  <c r="G1322" i="7"/>
  <c r="F1324" i="6"/>
  <c r="F1324" i="7"/>
  <c r="H1327" i="6"/>
  <c r="H1327" i="7"/>
  <c r="I1332" i="6"/>
  <c r="I1332" i="7"/>
  <c r="G1334" i="6"/>
  <c r="G1334" i="7"/>
  <c r="F1336" i="6"/>
  <c r="F1336" i="7"/>
  <c r="H1339" i="6"/>
  <c r="H1339" i="7"/>
  <c r="I1344" i="6"/>
  <c r="I1344" i="7"/>
  <c r="G1346" i="6"/>
  <c r="G1346" i="7"/>
  <c r="F1348" i="6"/>
  <c r="F1348" i="7"/>
  <c r="H1351" i="6"/>
  <c r="H1351" i="7"/>
  <c r="I1356" i="6"/>
  <c r="I1356" i="7"/>
  <c r="G1358" i="6"/>
  <c r="G1358" i="7"/>
  <c r="F1360" i="6"/>
  <c r="F1360" i="7"/>
  <c r="H1363" i="6"/>
  <c r="H1363" i="7"/>
  <c r="I1368" i="6"/>
  <c r="I1368" i="7"/>
  <c r="G1370" i="6"/>
  <c r="G1370" i="7"/>
  <c r="F1372" i="6"/>
  <c r="F1372" i="7"/>
  <c r="H1375" i="6"/>
  <c r="H1375" i="7"/>
  <c r="I1380" i="6"/>
  <c r="I1380" i="7"/>
  <c r="G1382" i="6"/>
  <c r="G1382" i="7"/>
  <c r="F1384" i="6"/>
  <c r="F1384" i="7"/>
  <c r="H1387" i="6"/>
  <c r="H1387" i="7"/>
  <c r="F1389" i="6"/>
  <c r="F1389" i="7"/>
  <c r="H1392" i="6"/>
  <c r="H1392" i="7"/>
  <c r="I1397" i="6"/>
  <c r="I1397" i="7"/>
  <c r="O1397" i="7" s="1"/>
  <c r="G1399" i="6"/>
  <c r="G1399" i="7"/>
  <c r="F1401" i="6"/>
  <c r="F1401" i="7"/>
  <c r="H1404" i="6"/>
  <c r="H1404" i="7"/>
  <c r="I1409" i="6"/>
  <c r="I1409" i="7"/>
  <c r="G1411" i="6"/>
  <c r="G1411" i="7"/>
  <c r="F1413" i="6"/>
  <c r="F1413" i="7"/>
  <c r="H1416" i="6"/>
  <c r="H1416" i="7"/>
  <c r="I1421" i="6"/>
  <c r="I1421" i="7"/>
  <c r="G1423" i="6"/>
  <c r="G1423" i="7"/>
  <c r="F1425" i="6"/>
  <c r="F1425" i="7"/>
  <c r="H1428" i="6"/>
  <c r="H1428" i="7"/>
  <c r="I1433" i="6"/>
  <c r="I1433" i="7"/>
  <c r="O1433" i="7" s="1"/>
  <c r="G1435" i="6"/>
  <c r="G1435" i="7"/>
  <c r="F1437" i="6"/>
  <c r="F1437" i="7"/>
  <c r="H1440" i="6"/>
  <c r="H1440" i="7"/>
  <c r="I1445" i="6"/>
  <c r="I1445" i="7"/>
  <c r="G1447" i="6"/>
  <c r="G1447" i="7"/>
  <c r="F1449" i="6"/>
  <c r="F1449" i="7"/>
  <c r="H1452" i="6"/>
  <c r="H1452" i="7"/>
  <c r="I1457" i="6"/>
  <c r="I1457" i="7"/>
  <c r="G1459" i="6"/>
  <c r="G1459" i="7"/>
  <c r="F1461" i="6"/>
  <c r="F1461" i="7"/>
  <c r="H1464" i="6"/>
  <c r="H1464" i="7"/>
  <c r="I1469" i="6"/>
  <c r="I1469" i="7"/>
  <c r="O1469" i="7" s="1"/>
  <c r="G1471" i="6"/>
  <c r="G1471" i="7"/>
  <c r="F1473" i="6"/>
  <c r="F1473" i="7"/>
  <c r="H1476" i="6"/>
  <c r="H1476" i="7"/>
  <c r="I1481" i="6"/>
  <c r="I1481" i="7"/>
  <c r="G1483" i="6"/>
  <c r="G1483" i="7"/>
  <c r="F1485" i="6"/>
  <c r="F1485" i="7"/>
  <c r="I1493" i="6"/>
  <c r="I1493" i="7"/>
  <c r="O1493" i="7" s="1"/>
  <c r="G1495" i="6"/>
  <c r="G1495" i="7"/>
  <c r="F1497" i="6"/>
  <c r="F1497" i="7"/>
  <c r="H1500" i="6"/>
  <c r="H1500" i="7"/>
  <c r="I1505" i="6"/>
  <c r="I1505" i="7"/>
  <c r="G1507" i="6"/>
  <c r="G1507" i="7"/>
  <c r="F1509" i="6"/>
  <c r="F1509" i="7"/>
  <c r="G1512" i="6"/>
  <c r="G1512" i="7"/>
  <c r="F1514" i="6"/>
  <c r="F1514" i="7"/>
  <c r="H1517" i="6"/>
  <c r="H1517" i="7"/>
  <c r="I1522" i="6"/>
  <c r="I1522" i="7"/>
  <c r="O1522" i="7" s="1"/>
  <c r="G1524" i="6"/>
  <c r="G1524" i="7"/>
  <c r="F1526" i="6"/>
  <c r="F1526" i="7"/>
  <c r="H1529" i="6"/>
  <c r="H1529" i="7"/>
  <c r="I1534" i="6"/>
  <c r="I1534" i="7"/>
  <c r="G1536" i="6"/>
  <c r="G1536" i="7"/>
  <c r="F1538" i="6"/>
  <c r="F1538" i="7"/>
  <c r="H1541" i="6"/>
  <c r="H1541" i="7"/>
  <c r="I1546" i="6"/>
  <c r="I1546" i="7"/>
  <c r="O1546" i="7" s="1"/>
  <c r="G1548" i="6"/>
  <c r="G1548" i="7"/>
  <c r="F1550" i="6"/>
  <c r="F1550" i="7"/>
  <c r="H1553" i="6"/>
  <c r="H1553" i="7"/>
  <c r="I1558" i="6"/>
  <c r="I1558" i="7"/>
  <c r="G1560" i="6"/>
  <c r="G1560" i="7"/>
  <c r="F1562" i="6"/>
  <c r="F1562" i="7"/>
  <c r="H1565" i="6"/>
  <c r="H1565" i="7"/>
  <c r="I1570" i="6"/>
  <c r="I1570" i="7"/>
  <c r="O1570" i="7" s="1"/>
  <c r="G1572" i="6"/>
  <c r="G1572" i="7"/>
  <c r="F1574" i="6"/>
  <c r="F1574" i="7"/>
  <c r="H1577" i="6"/>
  <c r="H1577" i="7"/>
  <c r="I1582" i="6"/>
  <c r="I1582" i="7"/>
  <c r="G1584" i="6"/>
  <c r="G1584" i="7"/>
  <c r="F1586" i="6"/>
  <c r="F1586" i="7"/>
  <c r="H1589" i="6"/>
  <c r="H1589" i="7"/>
  <c r="I1594" i="6"/>
  <c r="I1594" i="7"/>
  <c r="O1594" i="7" s="1"/>
  <c r="G1596" i="6"/>
  <c r="G1596" i="7"/>
  <c r="F1598" i="6"/>
  <c r="F1598" i="7"/>
  <c r="H1601" i="6"/>
  <c r="H1601" i="7"/>
  <c r="I1606" i="6"/>
  <c r="I1606" i="7"/>
  <c r="G1608" i="6"/>
  <c r="G1608" i="7"/>
  <c r="F1610" i="6"/>
  <c r="F1610" i="7"/>
  <c r="H1613" i="6"/>
  <c r="H1613" i="7"/>
  <c r="I1618" i="6"/>
  <c r="I1618" i="7"/>
  <c r="G1620" i="6"/>
  <c r="G1620" i="7"/>
  <c r="F1622" i="6"/>
  <c r="F1622" i="7"/>
  <c r="H1625" i="6"/>
  <c r="H1625" i="7"/>
  <c r="I1630" i="6"/>
  <c r="I1630" i="7"/>
  <c r="G1632" i="6"/>
  <c r="G1632" i="7"/>
  <c r="F1634" i="6"/>
  <c r="F1634" i="7"/>
  <c r="H1637" i="6"/>
  <c r="H1637" i="7"/>
  <c r="I1642" i="6"/>
  <c r="I1642" i="7"/>
  <c r="G1644" i="6"/>
  <c r="G1644" i="7"/>
  <c r="F1646" i="6"/>
  <c r="F1646" i="7"/>
  <c r="H1649" i="6"/>
  <c r="H1649" i="7"/>
  <c r="H1654" i="6"/>
  <c r="H1654" i="7"/>
  <c r="I1659" i="6"/>
  <c r="I1659" i="7"/>
  <c r="G1661" i="6"/>
  <c r="G1661" i="7"/>
  <c r="F1663" i="6"/>
  <c r="F1663" i="7"/>
  <c r="H1666" i="6"/>
  <c r="H1666" i="7"/>
  <c r="I1671" i="6"/>
  <c r="I1671" i="7"/>
  <c r="G1673" i="6"/>
  <c r="G1673" i="7"/>
  <c r="F1675" i="6"/>
  <c r="F1675" i="7"/>
  <c r="H1678" i="6"/>
  <c r="H1678" i="7"/>
  <c r="I1683" i="6"/>
  <c r="I1683" i="7"/>
  <c r="G1685" i="6"/>
  <c r="G1685" i="7"/>
  <c r="F1687" i="6"/>
  <c r="F1687" i="7"/>
  <c r="H1690" i="6"/>
  <c r="H1690" i="7"/>
  <c r="I1695" i="6"/>
  <c r="I1695" i="7"/>
  <c r="G1697" i="6"/>
  <c r="G1697" i="7"/>
  <c r="F1699" i="6"/>
  <c r="F1699" i="7"/>
  <c r="H1702" i="6"/>
  <c r="H1702" i="7"/>
  <c r="I1707" i="6"/>
  <c r="I1707" i="7"/>
  <c r="I1712" i="6"/>
  <c r="I1712" i="7"/>
  <c r="G1714" i="6"/>
  <c r="G1714" i="7"/>
  <c r="F1716" i="6"/>
  <c r="F1716" i="7"/>
  <c r="H1719" i="6"/>
  <c r="H1719" i="7"/>
  <c r="I1724" i="6"/>
  <c r="I1724" i="7"/>
  <c r="G1726" i="6"/>
  <c r="G1726" i="7"/>
  <c r="F1728" i="6"/>
  <c r="F1728" i="7"/>
  <c r="H1731" i="6"/>
  <c r="H1731" i="7"/>
  <c r="I1736" i="6"/>
  <c r="I1736" i="7"/>
  <c r="G1738" i="6"/>
  <c r="G1738" i="7"/>
  <c r="F1740" i="6"/>
  <c r="F1740" i="7"/>
  <c r="H1743" i="6"/>
  <c r="H1743" i="7"/>
  <c r="I1748" i="6"/>
  <c r="I1748" i="7"/>
  <c r="G1750" i="6"/>
  <c r="G1750" i="7"/>
  <c r="F1752" i="6"/>
  <c r="F1752" i="7"/>
  <c r="H1755" i="6"/>
  <c r="H1755" i="7"/>
  <c r="I1760" i="6"/>
  <c r="I1760" i="7"/>
  <c r="G1762" i="6"/>
  <c r="G1762" i="7"/>
  <c r="F1764" i="6"/>
  <c r="F1764" i="7"/>
  <c r="I2230" i="6"/>
  <c r="I2230" i="7"/>
  <c r="G2232" i="7"/>
  <c r="G2232" i="6"/>
  <c r="H2237" i="7"/>
  <c r="H2237" i="6"/>
  <c r="I2242" i="6"/>
  <c r="I2242" i="7"/>
  <c r="G2244" i="6"/>
  <c r="G2244" i="7"/>
  <c r="F2246" i="6"/>
  <c r="F2246" i="7"/>
  <c r="H2249" i="6"/>
  <c r="H2249" i="7"/>
  <c r="I2254" i="6"/>
  <c r="I2254" i="7"/>
  <c r="O2254" i="7" s="1"/>
  <c r="G2256" i="6"/>
  <c r="G2256" i="7"/>
  <c r="F2258" i="6"/>
  <c r="F2258" i="7"/>
  <c r="H2261" i="6"/>
  <c r="H2261" i="7"/>
  <c r="I2266" i="6"/>
  <c r="I2266" i="7"/>
  <c r="G2268" i="6"/>
  <c r="G2268" i="7"/>
  <c r="F2270" i="7"/>
  <c r="F2270" i="6"/>
  <c r="H2273" i="6"/>
  <c r="H2273" i="7"/>
  <c r="I2278" i="6"/>
  <c r="I2278" i="7"/>
  <c r="O2278" i="7" s="1"/>
  <c r="G2280" i="6"/>
  <c r="G2280" i="7"/>
  <c r="F2282" i="6"/>
  <c r="F2282" i="7"/>
  <c r="H2285" i="6"/>
  <c r="H2285" i="7"/>
  <c r="I2290" i="6"/>
  <c r="I2290" i="7"/>
  <c r="G2292" i="6"/>
  <c r="G2292" i="7"/>
  <c r="F2294" i="6"/>
  <c r="F2294" i="7"/>
  <c r="H2297" i="6"/>
  <c r="H2297" i="7"/>
  <c r="I2302" i="6"/>
  <c r="I2302" i="7"/>
  <c r="O2302" i="7" s="1"/>
  <c r="G2304" i="6"/>
  <c r="G2304" i="7"/>
  <c r="F2306" i="6"/>
  <c r="F2306" i="7"/>
  <c r="H2309" i="6"/>
  <c r="H2309" i="7"/>
  <c r="I2314" i="6"/>
  <c r="I2314" i="7"/>
  <c r="O2314" i="7" s="1"/>
  <c r="G2316" i="6"/>
  <c r="G2316" i="7"/>
  <c r="F2318" i="7"/>
  <c r="F2318" i="6"/>
  <c r="H2321" i="6"/>
  <c r="H2321" i="7"/>
  <c r="I2326" i="6"/>
  <c r="I2326" i="7"/>
  <c r="G2328" i="6"/>
  <c r="G2328" i="7"/>
  <c r="F2330" i="6"/>
  <c r="F2330" i="7"/>
  <c r="H2333" i="7"/>
  <c r="H2333" i="6"/>
  <c r="I2338" i="6"/>
  <c r="I2338" i="7"/>
  <c r="O2338" i="7" s="1"/>
  <c r="G2340" i="6"/>
  <c r="G2340" i="7"/>
  <c r="F2342" i="6"/>
  <c r="F2342" i="7"/>
  <c r="H2345" i="6"/>
  <c r="H2345" i="7"/>
  <c r="I2350" i="6"/>
  <c r="I2350" i="7"/>
  <c r="G2352" i="6"/>
  <c r="G2352" i="7"/>
  <c r="F2354" i="6"/>
  <c r="F2354" i="7"/>
  <c r="H2357" i="6"/>
  <c r="H2357" i="7"/>
  <c r="I2362" i="6"/>
  <c r="I2362" i="7"/>
  <c r="O2362" i="7" s="1"/>
  <c r="G2364" i="6"/>
  <c r="G2364" i="7"/>
  <c r="F2366" i="6"/>
  <c r="F2366" i="7"/>
  <c r="H2369" i="6"/>
  <c r="H2369" i="7"/>
  <c r="I2374" i="6"/>
  <c r="I2374" i="7"/>
  <c r="G2376" i="6"/>
  <c r="G2376" i="7"/>
  <c r="F2378" i="7"/>
  <c r="F2378" i="6"/>
  <c r="H2381" i="7"/>
  <c r="H2381" i="6"/>
  <c r="I2386" i="6"/>
  <c r="I2386" i="7"/>
  <c r="O2386" i="7" s="1"/>
  <c r="G2388" i="6"/>
  <c r="G2388" i="7"/>
  <c r="F2390" i="6"/>
  <c r="F2390" i="7"/>
  <c r="H2393" i="7"/>
  <c r="H2393" i="6"/>
  <c r="I2398" i="6"/>
  <c r="I2398" i="7"/>
  <c r="G2400" i="6"/>
  <c r="G2400" i="7"/>
  <c r="F2402" i="6"/>
  <c r="F2402" i="7"/>
  <c r="H2405" i="6"/>
  <c r="H2405" i="7"/>
  <c r="I2410" i="6"/>
  <c r="I2410" i="7"/>
  <c r="O2410" i="7" s="1"/>
  <c r="G2412" i="6"/>
  <c r="G2412" i="7"/>
  <c r="F2414" i="6"/>
  <c r="F2414" i="7"/>
  <c r="H2417" i="6"/>
  <c r="H2417" i="7"/>
  <c r="I2422" i="6"/>
  <c r="I2422" i="7"/>
  <c r="G2424" i="7"/>
  <c r="G2424" i="6"/>
  <c r="F2426" i="6"/>
  <c r="F2426" i="7"/>
  <c r="H2429" i="6"/>
  <c r="H2429" i="7"/>
  <c r="F2431" i="6"/>
  <c r="F2431" i="7"/>
  <c r="H2434" i="6"/>
  <c r="H2434" i="7"/>
  <c r="I2439" i="6"/>
  <c r="I2439" i="7"/>
  <c r="G2441" i="6"/>
  <c r="G2441" i="7"/>
  <c r="F2443" i="6"/>
  <c r="F2443" i="7"/>
  <c r="H2446" i="6"/>
  <c r="H2446" i="7"/>
  <c r="I2451" i="6"/>
  <c r="I2451" i="7"/>
  <c r="G2453" i="6"/>
  <c r="G2453" i="7"/>
  <c r="F2455" i="6"/>
  <c r="F2455" i="7"/>
  <c r="H2458" i="6"/>
  <c r="H2458" i="7"/>
  <c r="I2463" i="6"/>
  <c r="I2463" i="7"/>
  <c r="G2465" i="6"/>
  <c r="G2465" i="7"/>
  <c r="F2467" i="6"/>
  <c r="F2467" i="7"/>
  <c r="H2470" i="6"/>
  <c r="H2470" i="7"/>
  <c r="I2475" i="6"/>
  <c r="I2475" i="7"/>
  <c r="G2477" i="6"/>
  <c r="G2477" i="7"/>
  <c r="F2479" i="6"/>
  <c r="F2479" i="7"/>
  <c r="H2482" i="6"/>
  <c r="H2482" i="7"/>
  <c r="I2487" i="6"/>
  <c r="I2487" i="7"/>
  <c r="G2489" i="6"/>
  <c r="G2489" i="7"/>
  <c r="F2491" i="6"/>
  <c r="F2491" i="7"/>
  <c r="H2494" i="6"/>
  <c r="H2494" i="7"/>
  <c r="I2499" i="6"/>
  <c r="I2499" i="7"/>
  <c r="G2501" i="6"/>
  <c r="G2501" i="7"/>
  <c r="F2503" i="6"/>
  <c r="F2503" i="7"/>
  <c r="H2506" i="6"/>
  <c r="H2506" i="7"/>
  <c r="I2511" i="6"/>
  <c r="I2511" i="7"/>
  <c r="G2513" i="6"/>
  <c r="G2513" i="7"/>
  <c r="F2515" i="6"/>
  <c r="F2515" i="7"/>
  <c r="H2518" i="6"/>
  <c r="H2518" i="7"/>
  <c r="I2523" i="6"/>
  <c r="I2523" i="7"/>
  <c r="G2525" i="6"/>
  <c r="G2525" i="7"/>
  <c r="F2527" i="6"/>
  <c r="F2527" i="7"/>
  <c r="H2530" i="6"/>
  <c r="H2530" i="7"/>
  <c r="I2535" i="6"/>
  <c r="I2535" i="7"/>
  <c r="G2537" i="6"/>
  <c r="G2537" i="7"/>
  <c r="F2539" i="6"/>
  <c r="F2539" i="7"/>
  <c r="H2542" i="6"/>
  <c r="H2542" i="7"/>
  <c r="I2547" i="6"/>
  <c r="I2547" i="7"/>
  <c r="O2547" i="7" s="1"/>
  <c r="G2549" i="6"/>
  <c r="G2549" i="7"/>
  <c r="F2551" i="6"/>
  <c r="F2551" i="7"/>
  <c r="H2554" i="6"/>
  <c r="H2554" i="7"/>
  <c r="I2559" i="6"/>
  <c r="I2559" i="7"/>
  <c r="G2561" i="6"/>
  <c r="G2561" i="7"/>
  <c r="F2563" i="6"/>
  <c r="F2563" i="7"/>
  <c r="H2566" i="6"/>
  <c r="H2566" i="7"/>
  <c r="I2571" i="6"/>
  <c r="I2571" i="7"/>
  <c r="G2573" i="6"/>
  <c r="G2573" i="7"/>
  <c r="F2575" i="6"/>
  <c r="F2575" i="7"/>
  <c r="H2578" i="6"/>
  <c r="H2578" i="7"/>
  <c r="I2583" i="6"/>
  <c r="I2583" i="7"/>
  <c r="G2585" i="6"/>
  <c r="G2585" i="7"/>
  <c r="F2587" i="6"/>
  <c r="F2587" i="7"/>
  <c r="H2590" i="6"/>
  <c r="H2590" i="7"/>
  <c r="I2595" i="6"/>
  <c r="I2595" i="7"/>
  <c r="G2597" i="6"/>
  <c r="G2597" i="7"/>
  <c r="F2599" i="6"/>
  <c r="F2599" i="7"/>
  <c r="H2602" i="6"/>
  <c r="H2602" i="7"/>
  <c r="I2607" i="6"/>
  <c r="I2607" i="7"/>
  <c r="G2609" i="6"/>
  <c r="G2609" i="7"/>
  <c r="F2611" i="6"/>
  <c r="F2611" i="7"/>
  <c r="G24" i="7"/>
  <c r="G27" i="7"/>
  <c r="G29" i="7"/>
  <c r="G31" i="7"/>
  <c r="G32" i="7"/>
  <c r="G36" i="7"/>
  <c r="G39" i="7"/>
  <c r="G41" i="7"/>
  <c r="G43" i="7"/>
  <c r="G44" i="7"/>
  <c r="G48" i="7"/>
  <c r="F71" i="7"/>
  <c r="O71" i="7" s="1"/>
  <c r="G74" i="7"/>
  <c r="F95" i="7"/>
  <c r="O95" i="7" s="1"/>
  <c r="G98" i="7"/>
  <c r="F119" i="7"/>
  <c r="O119" i="7" s="1"/>
  <c r="G122" i="7"/>
  <c r="F143" i="7"/>
  <c r="O143" i="7" s="1"/>
  <c r="G146" i="7"/>
  <c r="F168" i="7"/>
  <c r="O168" i="7" s="1"/>
  <c r="I207" i="7"/>
  <c r="F218" i="7"/>
  <c r="F219" i="7"/>
  <c r="F245" i="7"/>
  <c r="O245" i="7" s="1"/>
  <c r="I246" i="7"/>
  <c r="O246" i="7" s="1"/>
  <c r="F286" i="7"/>
  <c r="I289" i="7"/>
  <c r="O289" i="7" s="1"/>
  <c r="F303" i="7"/>
  <c r="O303" i="7" s="1"/>
  <c r="O324" i="7"/>
  <c r="O325" i="7"/>
  <c r="F344" i="7"/>
  <c r="O346" i="7"/>
  <c r="F387" i="7"/>
  <c r="I393" i="7"/>
  <c r="I417" i="7"/>
  <c r="O417" i="7" s="1"/>
  <c r="I463" i="7"/>
  <c r="O463" i="7" s="1"/>
  <c r="H593" i="7"/>
  <c r="H1007" i="7"/>
  <c r="G1060" i="7"/>
  <c r="G1086" i="7"/>
  <c r="I1087" i="7"/>
  <c r="H270" i="6"/>
  <c r="H270" i="7"/>
  <c r="G359" i="6"/>
  <c r="G359" i="7"/>
  <c r="H400" i="6"/>
  <c r="H400" i="7"/>
  <c r="G540" i="6"/>
  <c r="G540" i="7"/>
  <c r="H545" i="6"/>
  <c r="H545" i="7"/>
  <c r="I562" i="6"/>
  <c r="I562" i="7"/>
  <c r="I579" i="6"/>
  <c r="I579" i="7"/>
  <c r="F583" i="6"/>
  <c r="F583" i="7"/>
  <c r="H598" i="6"/>
  <c r="H598" i="7"/>
  <c r="F617" i="6"/>
  <c r="F617" i="7"/>
  <c r="G663" i="6"/>
  <c r="G663" i="7"/>
  <c r="H668" i="6"/>
  <c r="H668" i="7"/>
  <c r="G675" i="6"/>
  <c r="G675" i="7"/>
  <c r="I690" i="6"/>
  <c r="I690" i="7"/>
  <c r="G692" i="6"/>
  <c r="G692" i="7"/>
  <c r="F694" i="6"/>
  <c r="F694" i="7"/>
  <c r="O694" i="7" s="1"/>
  <c r="F706" i="6"/>
  <c r="F706" i="7"/>
  <c r="G870" i="6"/>
  <c r="G870" i="7"/>
  <c r="F908" i="6"/>
  <c r="F908" i="7"/>
  <c r="G918" i="6"/>
  <c r="G918" i="7"/>
  <c r="G942" i="6"/>
  <c r="G942" i="7"/>
  <c r="I964" i="6"/>
  <c r="I964" i="7"/>
  <c r="F1021" i="6"/>
  <c r="F1021" i="7"/>
  <c r="O1021" i="7" s="1"/>
  <c r="F1033" i="6"/>
  <c r="F1033" i="7"/>
  <c r="I916" i="7"/>
  <c r="H54" i="6"/>
  <c r="H54" i="7"/>
  <c r="H64" i="6"/>
  <c r="H64" i="7"/>
  <c r="G224" i="6"/>
  <c r="G224" i="7"/>
  <c r="G342" i="6"/>
  <c r="G342" i="7"/>
  <c r="G419" i="6"/>
  <c r="G419" i="7"/>
  <c r="H458" i="6"/>
  <c r="H458" i="7"/>
  <c r="I497" i="6"/>
  <c r="I497" i="7"/>
  <c r="F501" i="6"/>
  <c r="F501" i="7"/>
  <c r="O501" i="7" s="1"/>
  <c r="H540" i="6"/>
  <c r="H540" i="7"/>
  <c r="G571" i="6"/>
  <c r="G571" i="7"/>
  <c r="F578" i="6"/>
  <c r="F578" i="7"/>
  <c r="O578" i="7" s="1"/>
  <c r="I863" i="6"/>
  <c r="I863" i="7"/>
  <c r="F867" i="6"/>
  <c r="F867" i="7"/>
  <c r="I887" i="6"/>
  <c r="I887" i="7"/>
  <c r="F891" i="6"/>
  <c r="F891" i="7"/>
  <c r="H906" i="6"/>
  <c r="H906" i="7"/>
  <c r="G937" i="6"/>
  <c r="G937" i="7"/>
  <c r="G973" i="6"/>
  <c r="G973" i="7"/>
  <c r="H978" i="6"/>
  <c r="H978" i="7"/>
  <c r="I995" i="6"/>
  <c r="I995" i="7"/>
  <c r="I1036" i="6"/>
  <c r="I1036" i="7"/>
  <c r="H72" i="6"/>
  <c r="H72" i="7"/>
  <c r="H80" i="6"/>
  <c r="H80" i="7"/>
  <c r="H88" i="6"/>
  <c r="H88" i="7"/>
  <c r="H94" i="6"/>
  <c r="H94" i="7"/>
  <c r="H104" i="6"/>
  <c r="H104" i="7"/>
  <c r="H112" i="6"/>
  <c r="H112" i="7"/>
  <c r="H122" i="6"/>
  <c r="H122" i="7"/>
  <c r="H128" i="6"/>
  <c r="H128" i="7"/>
  <c r="H136" i="6"/>
  <c r="H136" i="7"/>
  <c r="H144" i="6"/>
  <c r="H144" i="7"/>
  <c r="H154" i="6"/>
  <c r="H154" i="7"/>
  <c r="H160" i="6"/>
  <c r="H160" i="7"/>
  <c r="H166" i="6"/>
  <c r="H166" i="7"/>
  <c r="G174" i="6"/>
  <c r="G174" i="7"/>
  <c r="G178" i="6"/>
  <c r="G178" i="7"/>
  <c r="G186" i="6"/>
  <c r="G186" i="7"/>
  <c r="G192" i="6"/>
  <c r="G192" i="7"/>
  <c r="G200" i="6"/>
  <c r="G200" i="7"/>
  <c r="H248" i="6"/>
  <c r="H248" i="7"/>
  <c r="G279" i="6"/>
  <c r="G279" i="7"/>
  <c r="H284" i="6"/>
  <c r="H284" i="7"/>
  <c r="G308" i="6"/>
  <c r="G308" i="7"/>
  <c r="H313" i="6"/>
  <c r="H313" i="7"/>
  <c r="G332" i="6"/>
  <c r="G332" i="7"/>
  <c r="H337" i="6"/>
  <c r="H337" i="7"/>
  <c r="H390" i="6"/>
  <c r="H390" i="7"/>
  <c r="G397" i="6"/>
  <c r="G397" i="7"/>
  <c r="G426" i="6"/>
  <c r="G426" i="7"/>
  <c r="I487" i="6"/>
  <c r="I487" i="7"/>
  <c r="I504" i="6"/>
  <c r="I504" i="7"/>
  <c r="F508" i="6"/>
  <c r="F508" i="7"/>
  <c r="O508" i="7" s="1"/>
  <c r="F544" i="6"/>
  <c r="F544" i="7"/>
  <c r="O544" i="7" s="1"/>
  <c r="I858" i="6"/>
  <c r="I858" i="7"/>
  <c r="I870" i="6"/>
  <c r="I870" i="7"/>
  <c r="O870" i="7" s="1"/>
  <c r="F874" i="6"/>
  <c r="F874" i="7"/>
  <c r="O874" i="7" s="1"/>
  <c r="H877" i="6"/>
  <c r="H877" i="7"/>
  <c r="G884" i="6"/>
  <c r="G884" i="7"/>
  <c r="F886" i="6"/>
  <c r="F886" i="7"/>
  <c r="H889" i="6"/>
  <c r="H889" i="7"/>
  <c r="G896" i="6"/>
  <c r="G896" i="7"/>
  <c r="I906" i="6"/>
  <c r="I906" i="7"/>
  <c r="O906" i="7" s="1"/>
  <c r="I918" i="6"/>
  <c r="I918" i="7"/>
  <c r="F922" i="6"/>
  <c r="F922" i="7"/>
  <c r="O922" i="7" s="1"/>
  <c r="I930" i="6"/>
  <c r="I930" i="7"/>
  <c r="G932" i="6"/>
  <c r="G932" i="7"/>
  <c r="F934" i="6"/>
  <c r="F934" i="7"/>
  <c r="H937" i="6"/>
  <c r="H937" i="7"/>
  <c r="G944" i="6"/>
  <c r="G944" i="7"/>
  <c r="F315" i="7"/>
  <c r="O315" i="7" s="1"/>
  <c r="H250" i="6"/>
  <c r="H250" i="7"/>
  <c r="H262" i="6"/>
  <c r="H262" i="7"/>
  <c r="G269" i="6"/>
  <c r="G269" i="7"/>
  <c r="G281" i="6"/>
  <c r="G281" i="7"/>
  <c r="G768" i="6"/>
  <c r="G768" i="7"/>
  <c r="F770" i="6"/>
  <c r="F770" i="7"/>
  <c r="O770" i="7" s="1"/>
  <c r="H773" i="6"/>
  <c r="H773" i="7"/>
  <c r="G134" i="7"/>
  <c r="F211" i="7"/>
  <c r="F238" i="7"/>
  <c r="I253" i="7"/>
  <c r="O253" i="7" s="1"/>
  <c r="F279" i="7"/>
  <c r="O279" i="7" s="1"/>
  <c r="I359" i="7"/>
  <c r="O359" i="7" s="1"/>
  <c r="I405" i="7"/>
  <c r="O405" i="7" s="1"/>
  <c r="I451" i="7"/>
  <c r="G906" i="7"/>
  <c r="I988" i="7"/>
  <c r="G204" i="6"/>
  <c r="G204" i="7"/>
  <c r="H209" i="6"/>
  <c r="H209" i="7"/>
  <c r="G216" i="6"/>
  <c r="G216" i="7"/>
  <c r="G252" i="6"/>
  <c r="G252" i="7"/>
  <c r="I725" i="6"/>
  <c r="I725" i="7"/>
  <c r="O725" i="7" s="1"/>
  <c r="F729" i="6"/>
  <c r="F729" i="7"/>
  <c r="O729" i="7" s="1"/>
  <c r="F741" i="6"/>
  <c r="F741" i="7"/>
  <c r="I761" i="6"/>
  <c r="I761" i="7"/>
  <c r="F789" i="6"/>
  <c r="F789" i="7"/>
  <c r="H838" i="6"/>
  <c r="H838" i="7"/>
  <c r="G845" i="6"/>
  <c r="G845" i="7"/>
  <c r="G857" i="6"/>
  <c r="G857" i="7"/>
  <c r="F859" i="6"/>
  <c r="F859" i="7"/>
  <c r="O859" i="7" s="1"/>
  <c r="F871" i="6"/>
  <c r="F871" i="7"/>
  <c r="I879" i="6"/>
  <c r="I879" i="7"/>
  <c r="F883" i="6"/>
  <c r="F883" i="7"/>
  <c r="O883" i="7" s="1"/>
  <c r="I891" i="6"/>
  <c r="I891" i="7"/>
  <c r="F895" i="6"/>
  <c r="F895" i="7"/>
  <c r="O895" i="7" s="1"/>
  <c r="H898" i="6"/>
  <c r="H898" i="7"/>
  <c r="G917" i="6"/>
  <c r="G917" i="7"/>
  <c r="F919" i="6"/>
  <c r="F919" i="7"/>
  <c r="O919" i="7" s="1"/>
  <c r="H922" i="6"/>
  <c r="H922" i="7"/>
  <c r="I927" i="6"/>
  <c r="I927" i="7"/>
  <c r="F931" i="6"/>
  <c r="F931" i="7"/>
  <c r="O931" i="7" s="1"/>
  <c r="H946" i="6"/>
  <c r="H946" i="7"/>
  <c r="G1018" i="6"/>
  <c r="G1018" i="7"/>
  <c r="F81" i="7"/>
  <c r="O81" i="7" s="1"/>
  <c r="F105" i="7"/>
  <c r="O105" i="7" s="1"/>
  <c r="F153" i="7"/>
  <c r="O153" i="7" s="1"/>
  <c r="G156" i="7"/>
  <c r="F174" i="7"/>
  <c r="O174" i="7" s="1"/>
  <c r="F223" i="7"/>
  <c r="I226" i="7"/>
  <c r="F467" i="7"/>
  <c r="O467" i="7" s="1"/>
  <c r="I1034" i="6"/>
  <c r="I1034" i="7"/>
  <c r="G1036" i="6"/>
  <c r="G1036" i="7"/>
  <c r="F1038" i="6"/>
  <c r="F1038" i="7"/>
  <c r="H1041" i="6"/>
  <c r="H1041" i="7"/>
  <c r="I1046" i="6"/>
  <c r="I1046" i="7"/>
  <c r="O1046" i="7" s="1"/>
  <c r="F1050" i="6"/>
  <c r="F1050" i="7"/>
  <c r="H1053" i="6"/>
  <c r="H1053" i="7"/>
  <c r="I1058" i="6"/>
  <c r="I1058" i="7"/>
  <c r="F1062" i="6"/>
  <c r="F1062" i="7"/>
  <c r="H1065" i="6"/>
  <c r="H1065" i="7"/>
  <c r="I1070" i="6"/>
  <c r="I1070" i="7"/>
  <c r="O1070" i="7" s="1"/>
  <c r="G1072" i="6"/>
  <c r="G1072" i="7"/>
  <c r="F1074" i="6"/>
  <c r="F1074" i="7"/>
  <c r="H1077" i="6"/>
  <c r="H1077" i="7"/>
  <c r="I1082" i="6"/>
  <c r="I1082" i="7"/>
  <c r="O1082" i="7" s="1"/>
  <c r="F1086" i="6"/>
  <c r="F1086" i="7"/>
  <c r="H1089" i="6"/>
  <c r="H1089" i="7"/>
  <c r="I1094" i="6"/>
  <c r="I1094" i="7"/>
  <c r="G1096" i="6"/>
  <c r="G1096" i="7"/>
  <c r="F1098" i="6"/>
  <c r="F1098" i="7"/>
  <c r="O1098" i="7" s="1"/>
  <c r="H1101" i="6"/>
  <c r="H1101" i="7"/>
  <c r="I1106" i="6"/>
  <c r="I1106" i="7"/>
  <c r="G1108" i="6"/>
  <c r="G1108" i="7"/>
  <c r="H1113" i="6"/>
  <c r="H1113" i="7"/>
  <c r="I1118" i="6"/>
  <c r="I1118" i="7"/>
  <c r="G1120" i="6"/>
  <c r="G1120" i="7"/>
  <c r="F1122" i="6"/>
  <c r="F1122" i="7"/>
  <c r="H1125" i="6"/>
  <c r="H1125" i="7"/>
  <c r="I1130" i="6"/>
  <c r="I1130" i="7"/>
  <c r="O1130" i="7" s="1"/>
  <c r="G1132" i="6"/>
  <c r="G1132" i="7"/>
  <c r="F1134" i="6"/>
  <c r="F1134" i="7"/>
  <c r="O1134" i="7" s="1"/>
  <c r="H1137" i="6"/>
  <c r="H1137" i="7"/>
  <c r="I1142" i="6"/>
  <c r="I1142" i="7"/>
  <c r="G1144" i="6"/>
  <c r="G1144" i="7"/>
  <c r="F1146" i="6"/>
  <c r="F1146" i="7"/>
  <c r="H1149" i="6"/>
  <c r="H1149" i="7"/>
  <c r="F1307" i="6"/>
  <c r="F1307" i="7"/>
  <c r="H1310" i="6"/>
  <c r="H1310" i="7"/>
  <c r="I1315" i="6"/>
  <c r="I1315" i="7"/>
  <c r="O1315" i="7" s="1"/>
  <c r="G1317" i="6"/>
  <c r="G1317" i="7"/>
  <c r="F1319" i="6"/>
  <c r="F1319" i="7"/>
  <c r="H1322" i="6"/>
  <c r="H1322" i="7"/>
  <c r="I1327" i="6"/>
  <c r="I1327" i="7"/>
  <c r="G1329" i="6"/>
  <c r="G1329" i="7"/>
  <c r="F1331" i="6"/>
  <c r="F1331" i="7"/>
  <c r="H1334" i="6"/>
  <c r="H1334" i="7"/>
  <c r="I1339" i="6"/>
  <c r="I1339" i="7"/>
  <c r="O1339" i="7" s="1"/>
  <c r="G1341" i="6"/>
  <c r="G1341" i="7"/>
  <c r="F1343" i="6"/>
  <c r="F1343" i="7"/>
  <c r="H1346" i="6"/>
  <c r="H1346" i="7"/>
  <c r="I1351" i="6"/>
  <c r="I1351" i="7"/>
  <c r="G1353" i="6"/>
  <c r="G1353" i="7"/>
  <c r="F1355" i="6"/>
  <c r="F1355" i="7"/>
  <c r="H1358" i="6"/>
  <c r="H1358" i="7"/>
  <c r="I1363" i="6"/>
  <c r="I1363" i="7"/>
  <c r="G1365" i="6"/>
  <c r="G1365" i="7"/>
  <c r="F1367" i="6"/>
  <c r="F1367" i="7"/>
  <c r="H1370" i="6"/>
  <c r="H1370" i="7"/>
  <c r="I1375" i="6"/>
  <c r="I1375" i="7"/>
  <c r="G1377" i="6"/>
  <c r="G1377" i="7"/>
  <c r="F1379" i="6"/>
  <c r="F1379" i="7"/>
  <c r="H1382" i="6"/>
  <c r="H1382" i="7"/>
  <c r="I1387" i="6"/>
  <c r="I1387" i="7"/>
  <c r="I1392" i="6"/>
  <c r="I1392" i="7"/>
  <c r="G1394" i="6"/>
  <c r="G1394" i="7"/>
  <c r="F1396" i="6"/>
  <c r="F1396" i="7"/>
  <c r="H1399" i="6"/>
  <c r="H1399" i="7"/>
  <c r="I1404" i="6"/>
  <c r="I1404" i="7"/>
  <c r="G1406" i="6"/>
  <c r="G1406" i="7"/>
  <c r="F1408" i="6"/>
  <c r="F1408" i="7"/>
  <c r="H1411" i="6"/>
  <c r="H1411" i="7"/>
  <c r="I1416" i="6"/>
  <c r="I1416" i="7"/>
  <c r="G1418" i="6"/>
  <c r="G1418" i="7"/>
  <c r="F1420" i="6"/>
  <c r="F1420" i="7"/>
  <c r="H1423" i="6"/>
  <c r="H1423" i="7"/>
  <c r="I1428" i="6"/>
  <c r="I1428" i="7"/>
  <c r="G1430" i="7"/>
  <c r="G1430" i="6"/>
  <c r="F1432" i="6"/>
  <c r="F1432" i="7"/>
  <c r="H1435" i="6"/>
  <c r="H1435" i="7"/>
  <c r="I1440" i="6"/>
  <c r="I1440" i="7"/>
  <c r="G1442" i="6"/>
  <c r="G1442" i="7"/>
  <c r="F1444" i="6"/>
  <c r="F1444" i="7"/>
  <c r="H1447" i="6"/>
  <c r="H1447" i="7"/>
  <c r="I1452" i="6"/>
  <c r="I1452" i="7"/>
  <c r="G1454" i="6"/>
  <c r="G1454" i="7"/>
  <c r="F1456" i="6"/>
  <c r="F1456" i="7"/>
  <c r="H1459" i="6"/>
  <c r="H1459" i="7"/>
  <c r="I1464" i="6"/>
  <c r="I1464" i="7"/>
  <c r="G1466" i="6"/>
  <c r="G1466" i="7"/>
  <c r="F1468" i="6"/>
  <c r="F1468" i="7"/>
  <c r="H1471" i="6"/>
  <c r="H1471" i="7"/>
  <c r="I1476" i="6"/>
  <c r="I1476" i="7"/>
  <c r="G1478" i="6"/>
  <c r="G1478" i="7"/>
  <c r="F1480" i="6"/>
  <c r="F1480" i="7"/>
  <c r="H1483" i="6"/>
  <c r="H1483" i="7"/>
  <c r="I1488" i="6"/>
  <c r="I1488" i="7"/>
  <c r="G1490" i="6"/>
  <c r="G1490" i="7"/>
  <c r="F1492" i="6"/>
  <c r="F1492" i="7"/>
  <c r="H1495" i="6"/>
  <c r="H1495" i="7"/>
  <c r="I1500" i="6"/>
  <c r="I1500" i="7"/>
  <c r="G1502" i="6"/>
  <c r="G1502" i="7"/>
  <c r="F1504" i="6"/>
  <c r="F1504" i="7"/>
  <c r="H1507" i="6"/>
  <c r="H1507" i="7"/>
  <c r="H1512" i="6"/>
  <c r="H1512" i="7"/>
  <c r="I1517" i="6"/>
  <c r="I1517" i="7"/>
  <c r="G1519" i="6"/>
  <c r="G1519" i="7"/>
  <c r="F1521" i="6"/>
  <c r="F1521" i="7"/>
  <c r="H1524" i="6"/>
  <c r="H1524" i="7"/>
  <c r="I1529" i="6"/>
  <c r="I1529" i="7"/>
  <c r="G1531" i="6"/>
  <c r="G1531" i="7"/>
  <c r="F1533" i="6"/>
  <c r="F1533" i="7"/>
  <c r="H1536" i="6"/>
  <c r="H1536" i="7"/>
  <c r="I1541" i="6"/>
  <c r="I1541" i="7"/>
  <c r="O1541" i="7" s="1"/>
  <c r="G1543" i="6"/>
  <c r="G1543" i="7"/>
  <c r="F1545" i="6"/>
  <c r="F1545" i="7"/>
  <c r="H1548" i="6"/>
  <c r="H1548" i="7"/>
  <c r="I1553" i="6"/>
  <c r="I1553" i="7"/>
  <c r="G1555" i="6"/>
  <c r="G1555" i="7"/>
  <c r="F1557" i="6"/>
  <c r="F1557" i="7"/>
  <c r="H1560" i="6"/>
  <c r="H1560" i="7"/>
  <c r="I1565" i="6"/>
  <c r="I1565" i="7"/>
  <c r="G1567" i="6"/>
  <c r="G1567" i="7"/>
  <c r="F1569" i="6"/>
  <c r="F1569" i="7"/>
  <c r="H1572" i="6"/>
  <c r="H1572" i="7"/>
  <c r="I1577" i="6"/>
  <c r="I1577" i="7"/>
  <c r="G1579" i="6"/>
  <c r="G1579" i="7"/>
  <c r="F1581" i="6"/>
  <c r="F1581" i="7"/>
  <c r="H1584" i="6"/>
  <c r="H1584" i="7"/>
  <c r="I1589" i="6"/>
  <c r="I1589" i="7"/>
  <c r="G1591" i="6"/>
  <c r="G1591" i="7"/>
  <c r="F1593" i="6"/>
  <c r="F1593" i="7"/>
  <c r="H1596" i="6"/>
  <c r="H1596" i="7"/>
  <c r="I1601" i="6"/>
  <c r="I1601" i="7"/>
  <c r="G1603" i="6"/>
  <c r="G1603" i="7"/>
  <c r="F1605" i="6"/>
  <c r="F1605" i="7"/>
  <c r="H1608" i="6"/>
  <c r="H1608" i="7"/>
  <c r="I1613" i="7"/>
  <c r="I1613" i="6"/>
  <c r="G2215" i="6"/>
  <c r="G2215" i="7"/>
  <c r="F2217" i="6"/>
  <c r="F2217" i="7"/>
  <c r="H2220" i="6"/>
  <c r="H2220" i="7"/>
  <c r="I2225" i="6"/>
  <c r="I2225" i="7"/>
  <c r="G2227" i="6"/>
  <c r="G2227" i="7"/>
  <c r="F2229" i="6"/>
  <c r="F2229" i="7"/>
  <c r="H2232" i="6"/>
  <c r="H2232" i="7"/>
  <c r="I2237" i="7"/>
  <c r="I2237" i="6"/>
  <c r="G2239" i="6"/>
  <c r="G2239" i="7"/>
  <c r="F2241" i="6"/>
  <c r="F2241" i="7"/>
  <c r="H2244" i="6"/>
  <c r="H2244" i="7"/>
  <c r="I2249" i="6"/>
  <c r="I2249" i="7"/>
  <c r="O2249" i="7" s="1"/>
  <c r="G2251" i="6"/>
  <c r="G2251" i="7"/>
  <c r="F2253" i="6"/>
  <c r="F2253" i="7"/>
  <c r="I2261" i="6"/>
  <c r="I2261" i="7"/>
  <c r="O2261" i="7" s="1"/>
  <c r="G2263" i="6"/>
  <c r="G2263" i="7"/>
  <c r="F2265" i="6"/>
  <c r="F2265" i="7"/>
  <c r="H2268" i="6"/>
  <c r="H2268" i="7"/>
  <c r="I2273" i="6"/>
  <c r="I2273" i="7"/>
  <c r="O2273" i="7" s="1"/>
  <c r="G2275" i="6"/>
  <c r="G2275" i="7"/>
  <c r="F2277" i="6"/>
  <c r="F2277" i="7"/>
  <c r="H2280" i="6"/>
  <c r="H2280" i="7"/>
  <c r="I2285" i="7"/>
  <c r="O2285" i="7" s="1"/>
  <c r="I2285" i="6"/>
  <c r="G2287" i="6"/>
  <c r="G2287" i="7"/>
  <c r="F2289" i="6"/>
  <c r="F2289" i="7"/>
  <c r="H2292" i="6"/>
  <c r="H2292" i="7"/>
  <c r="I2297" i="7"/>
  <c r="O2297" i="7" s="1"/>
  <c r="I2297" i="6"/>
  <c r="G2299" i="6"/>
  <c r="G2299" i="7"/>
  <c r="F2301" i="6"/>
  <c r="F2301" i="7"/>
  <c r="H2304" i="6"/>
  <c r="H2304" i="7"/>
  <c r="I2309" i="6"/>
  <c r="I2309" i="7"/>
  <c r="G2311" i="6"/>
  <c r="G2311" i="7"/>
  <c r="F2313" i="6"/>
  <c r="F2313" i="7"/>
  <c r="H2316" i="6"/>
  <c r="H2316" i="7"/>
  <c r="I2321" i="6"/>
  <c r="I2321" i="7"/>
  <c r="G2323" i="6"/>
  <c r="G2323" i="7"/>
  <c r="F2325" i="6"/>
  <c r="F2325" i="7"/>
  <c r="H2328" i="6"/>
  <c r="H2328" i="7"/>
  <c r="I2333" i="6"/>
  <c r="I2333" i="7"/>
  <c r="G2335" i="6"/>
  <c r="G2335" i="7"/>
  <c r="F2337" i="6"/>
  <c r="F2337" i="7"/>
  <c r="H2340" i="6"/>
  <c r="H2340" i="7"/>
  <c r="I2345" i="6"/>
  <c r="I2345" i="7"/>
  <c r="O2345" i="7" s="1"/>
  <c r="G2347" i="6"/>
  <c r="G2347" i="7"/>
  <c r="F2349" i="6"/>
  <c r="F2349" i="7"/>
  <c r="H2352" i="6"/>
  <c r="H2352" i="7"/>
  <c r="I2357" i="6"/>
  <c r="I2357" i="7"/>
  <c r="G2359" i="6"/>
  <c r="G2359" i="7"/>
  <c r="F2361" i="6"/>
  <c r="F2361" i="7"/>
  <c r="H2364" i="6"/>
  <c r="H2364" i="7"/>
  <c r="I2369" i="7"/>
  <c r="O2369" i="7" s="1"/>
  <c r="I2369" i="6"/>
  <c r="G2371" i="6"/>
  <c r="G2371" i="7"/>
  <c r="F2373" i="6"/>
  <c r="F2373" i="7"/>
  <c r="H2376" i="6"/>
  <c r="H2376" i="7"/>
  <c r="I2381" i="6"/>
  <c r="I2381" i="7"/>
  <c r="O2381" i="7" s="1"/>
  <c r="G2383" i="6"/>
  <c r="G2383" i="7"/>
  <c r="F2385" i="6"/>
  <c r="F2385" i="7"/>
  <c r="H2388" i="6"/>
  <c r="H2388" i="7"/>
  <c r="I2393" i="6"/>
  <c r="I2393" i="7"/>
  <c r="G2395" i="6"/>
  <c r="G2395" i="7"/>
  <c r="F2397" i="6"/>
  <c r="F2397" i="7"/>
  <c r="H2400" i="6"/>
  <c r="H2400" i="7"/>
  <c r="I2405" i="6"/>
  <c r="I2405" i="7"/>
  <c r="O2405" i="7" s="1"/>
  <c r="G2407" i="6"/>
  <c r="G2407" i="7"/>
  <c r="F2409" i="6"/>
  <c r="F2409" i="7"/>
  <c r="H2412" i="6"/>
  <c r="H2412" i="7"/>
  <c r="I2417" i="7"/>
  <c r="I2417" i="6"/>
  <c r="G2419" i="6"/>
  <c r="G2419" i="7"/>
  <c r="F2421" i="6"/>
  <c r="F2421" i="7"/>
  <c r="H2424" i="6"/>
  <c r="H2424" i="7"/>
  <c r="I2429" i="6"/>
  <c r="I2429" i="7"/>
  <c r="I2434" i="6"/>
  <c r="I2434" i="7"/>
  <c r="O2434" i="7" s="1"/>
  <c r="G2436" i="6"/>
  <c r="G2436" i="7"/>
  <c r="F2438" i="6"/>
  <c r="F2438" i="7"/>
  <c r="H2441" i="6"/>
  <c r="H2441" i="7"/>
  <c r="I2446" i="6"/>
  <c r="I2446" i="7"/>
  <c r="O2446" i="7" s="1"/>
  <c r="G2448" i="6"/>
  <c r="G2448" i="7"/>
  <c r="F2450" i="6"/>
  <c r="F2450" i="7"/>
  <c r="H2453" i="6"/>
  <c r="H2453" i="7"/>
  <c r="I2458" i="6"/>
  <c r="I2458" i="7"/>
  <c r="G2460" i="6"/>
  <c r="G2460" i="7"/>
  <c r="F2462" i="6"/>
  <c r="F2462" i="7"/>
  <c r="H2465" i="6"/>
  <c r="H2465" i="7"/>
  <c r="I2470" i="6"/>
  <c r="I2470" i="7"/>
  <c r="O2470" i="7" s="1"/>
  <c r="G2472" i="7"/>
  <c r="G2472" i="6"/>
  <c r="F2474" i="7"/>
  <c r="F2474" i="6"/>
  <c r="H2477" i="6"/>
  <c r="H2477" i="7"/>
  <c r="I2482" i="6"/>
  <c r="I2482" i="7"/>
  <c r="G2484" i="7"/>
  <c r="G2484" i="6"/>
  <c r="F2486" i="6"/>
  <c r="F2486" i="7"/>
  <c r="H2489" i="6"/>
  <c r="H2489" i="7"/>
  <c r="I2494" i="6"/>
  <c r="I2494" i="7"/>
  <c r="G2496" i="6"/>
  <c r="G2496" i="7"/>
  <c r="F2498" i="7"/>
  <c r="F2498" i="6"/>
  <c r="H2501" i="7"/>
  <c r="H2501" i="6"/>
  <c r="I2506" i="6"/>
  <c r="I2506" i="7"/>
  <c r="G2508" i="7"/>
  <c r="G2508" i="6"/>
  <c r="H2513" i="7"/>
  <c r="H2513" i="6"/>
  <c r="I2518" i="6"/>
  <c r="I2518" i="7"/>
  <c r="G2520" i="6"/>
  <c r="G2520" i="7"/>
  <c r="F2522" i="7"/>
  <c r="F2522" i="6"/>
  <c r="H2525" i="6"/>
  <c r="H2525" i="7"/>
  <c r="I2530" i="6"/>
  <c r="I2530" i="7"/>
  <c r="G2532" i="6"/>
  <c r="G2532" i="7"/>
  <c r="F2534" i="7"/>
  <c r="F2534" i="6"/>
  <c r="H2537" i="7"/>
  <c r="H2537" i="6"/>
  <c r="I2542" i="6"/>
  <c r="I2542" i="7"/>
  <c r="G2544" i="6"/>
  <c r="G2544" i="7"/>
  <c r="F2546" i="6"/>
  <c r="F2546" i="7"/>
  <c r="H2549" i="6"/>
  <c r="H2549" i="7"/>
  <c r="I2554" i="6"/>
  <c r="I2554" i="7"/>
  <c r="G2556" i="6"/>
  <c r="G2556" i="7"/>
  <c r="F2558" i="6"/>
  <c r="F2558" i="7"/>
  <c r="O2558" i="7" s="1"/>
  <c r="F69" i="7"/>
  <c r="O69" i="7" s="1"/>
  <c r="G72" i="7"/>
  <c r="F93" i="7"/>
  <c r="O93" i="7" s="1"/>
  <c r="G96" i="7"/>
  <c r="F117" i="7"/>
  <c r="O117" i="7" s="1"/>
  <c r="G120" i="7"/>
  <c r="F141" i="7"/>
  <c r="O141" i="7" s="1"/>
  <c r="G144" i="7"/>
  <c r="F165" i="7"/>
  <c r="O165" i="7" s="1"/>
  <c r="G168" i="7"/>
  <c r="F180" i="7"/>
  <c r="O180" i="7" s="1"/>
  <c r="F192" i="7"/>
  <c r="O192" i="7" s="1"/>
  <c r="I219" i="7"/>
  <c r="F230" i="7"/>
  <c r="O230" i="7" s="1"/>
  <c r="F231" i="7"/>
  <c r="O231" i="7" s="1"/>
  <c r="F257" i="7"/>
  <c r="O257" i="7" s="1"/>
  <c r="I258" i="7"/>
  <c r="I306" i="7"/>
  <c r="F322" i="7"/>
  <c r="I328" i="7"/>
  <c r="O328" i="7" s="1"/>
  <c r="I347" i="7"/>
  <c r="O362" i="7"/>
  <c r="F363" i="7"/>
  <c r="O364" i="7"/>
  <c r="I369" i="7"/>
  <c r="O369" i="7" s="1"/>
  <c r="F385" i="7"/>
  <c r="O385" i="7" s="1"/>
  <c r="F409" i="7"/>
  <c r="O409" i="7" s="1"/>
  <c r="F433" i="7"/>
  <c r="O433" i="7" s="1"/>
  <c r="O434" i="7"/>
  <c r="I439" i="7"/>
  <c r="O439" i="7" s="1"/>
  <c r="F455" i="7"/>
  <c r="O455" i="7" s="1"/>
  <c r="I526" i="7"/>
  <c r="H894" i="7"/>
  <c r="H966" i="7"/>
  <c r="I1007" i="7"/>
  <c r="O1007" i="7" s="1"/>
  <c r="H958" i="7"/>
  <c r="H1219" i="6"/>
  <c r="H1219" i="7"/>
  <c r="I1224" i="6"/>
  <c r="I1224" i="7"/>
  <c r="G1226" i="6"/>
  <c r="G1226" i="7"/>
  <c r="I1229" i="6"/>
  <c r="I1229" i="7"/>
  <c r="G1231" i="6"/>
  <c r="G1231" i="7"/>
  <c r="F1233" i="6"/>
  <c r="F1233" i="7"/>
  <c r="H1236" i="6"/>
  <c r="H1236" i="7"/>
  <c r="I1241" i="6"/>
  <c r="I1241" i="7"/>
  <c r="G1243" i="6"/>
  <c r="G1243" i="7"/>
  <c r="F1245" i="6"/>
  <c r="F1245" i="7"/>
  <c r="H1248" i="6"/>
  <c r="H1248" i="7"/>
  <c r="I1438" i="6"/>
  <c r="I1438" i="7"/>
  <c r="G1440" i="6"/>
  <c r="G1440" i="7"/>
  <c r="F1442" i="6"/>
  <c r="F1442" i="7"/>
  <c r="H1445" i="6"/>
  <c r="H1445" i="7"/>
  <c r="I1450" i="6"/>
  <c r="I1450" i="7"/>
  <c r="O1450" i="7" s="1"/>
  <c r="G1452" i="6"/>
  <c r="G1452" i="7"/>
  <c r="F1454" i="6"/>
  <c r="F1454" i="7"/>
  <c r="H1457" i="6"/>
  <c r="H1457" i="7"/>
  <c r="I1462" i="6"/>
  <c r="I1462" i="7"/>
  <c r="G1464" i="6"/>
  <c r="G1464" i="7"/>
  <c r="F1466" i="6"/>
  <c r="F1466" i="7"/>
  <c r="H1469" i="6"/>
  <c r="H1469" i="7"/>
  <c r="I1474" i="6"/>
  <c r="I1474" i="7"/>
  <c r="G1476" i="6"/>
  <c r="G1476" i="7"/>
  <c r="F1478" i="6"/>
  <c r="F1478" i="7"/>
  <c r="H1481" i="6"/>
  <c r="H1481" i="7"/>
  <c r="I1486" i="6"/>
  <c r="I1486" i="7"/>
  <c r="G1488" i="6"/>
  <c r="G1488" i="7"/>
  <c r="F1490" i="6"/>
  <c r="F1490" i="7"/>
  <c r="H1493" i="6"/>
  <c r="H1493" i="7"/>
  <c r="I1498" i="6"/>
  <c r="I1498" i="7"/>
  <c r="O1498" i="7" s="1"/>
  <c r="G1500" i="6"/>
  <c r="G1500" i="7"/>
  <c r="F1502" i="6"/>
  <c r="F1502" i="7"/>
  <c r="H1505" i="6"/>
  <c r="H1505" i="7"/>
  <c r="I1510" i="6"/>
  <c r="I1510" i="7"/>
  <c r="I1515" i="6"/>
  <c r="I1515" i="7"/>
  <c r="G1517" i="6"/>
  <c r="G1517" i="7"/>
  <c r="F1519" i="7"/>
  <c r="F1519" i="6"/>
  <c r="H1522" i="6"/>
  <c r="H1522" i="7"/>
  <c r="I1527" i="6"/>
  <c r="I1527" i="7"/>
  <c r="G1529" i="6"/>
  <c r="G1529" i="7"/>
  <c r="F1531" i="6"/>
  <c r="F1531" i="7"/>
  <c r="H1534" i="6"/>
  <c r="H1534" i="7"/>
  <c r="I1539" i="6"/>
  <c r="I1539" i="7"/>
  <c r="G1541" i="6"/>
  <c r="G1541" i="7"/>
  <c r="F1543" i="6"/>
  <c r="F1543" i="7"/>
  <c r="H1546" i="6"/>
  <c r="H1546" i="7"/>
  <c r="I1551" i="6"/>
  <c r="I1551" i="7"/>
  <c r="G1553" i="6"/>
  <c r="G1553" i="7"/>
  <c r="F1555" i="6"/>
  <c r="F1555" i="7"/>
  <c r="H1558" i="6"/>
  <c r="H1558" i="7"/>
  <c r="I1563" i="6"/>
  <c r="I1563" i="7"/>
  <c r="G1565" i="6"/>
  <c r="G1565" i="7"/>
  <c r="F1567" i="6"/>
  <c r="F1567" i="7"/>
  <c r="H1570" i="6"/>
  <c r="H1570" i="7"/>
  <c r="I1575" i="6"/>
  <c r="I1575" i="7"/>
  <c r="G1577" i="6"/>
  <c r="G1577" i="7"/>
  <c r="F1579" i="6"/>
  <c r="F1579" i="7"/>
  <c r="H1582" i="6"/>
  <c r="H1582" i="7"/>
  <c r="I1587" i="6"/>
  <c r="I1587" i="7"/>
  <c r="G1589" i="6"/>
  <c r="G1589" i="7"/>
  <c r="F1591" i="6"/>
  <c r="F1591" i="7"/>
  <c r="H1594" i="6"/>
  <c r="H1594" i="7"/>
  <c r="I1599" i="6"/>
  <c r="I1599" i="7"/>
  <c r="G1601" i="6"/>
  <c r="G1601" i="7"/>
  <c r="F1603" i="6"/>
  <c r="F1603" i="7"/>
  <c r="H1606" i="6"/>
  <c r="H1606" i="7"/>
  <c r="I1611" i="6"/>
  <c r="I1611" i="7"/>
  <c r="G1613" i="6"/>
  <c r="G1613" i="7"/>
  <c r="F1615" i="6"/>
  <c r="F1615" i="7"/>
  <c r="H1618" i="6"/>
  <c r="H1618" i="7"/>
  <c r="I1623" i="6"/>
  <c r="I1623" i="7"/>
  <c r="G1625" i="6"/>
  <c r="G1625" i="7"/>
  <c r="F1627" i="6"/>
  <c r="F1627" i="7"/>
  <c r="H1630" i="6"/>
  <c r="H1630" i="7"/>
  <c r="I1635" i="6"/>
  <c r="I1635" i="7"/>
  <c r="G1637" i="6"/>
  <c r="G1637" i="7"/>
  <c r="F1639" i="6"/>
  <c r="F1639" i="7"/>
  <c r="H1642" i="6"/>
  <c r="H1642" i="7"/>
  <c r="I1647" i="6"/>
  <c r="I1647" i="7"/>
  <c r="G1649" i="6"/>
  <c r="G1649" i="7"/>
  <c r="F1651" i="6"/>
  <c r="F1651" i="7"/>
  <c r="I1652" i="6"/>
  <c r="I1652" i="7"/>
  <c r="G1654" i="6"/>
  <c r="G1654" i="7"/>
  <c r="F1656" i="6"/>
  <c r="F1656" i="7"/>
  <c r="H1659" i="6"/>
  <c r="H1659" i="7"/>
  <c r="I1664" i="6"/>
  <c r="I1664" i="7"/>
  <c r="G1666" i="6"/>
  <c r="G1666" i="7"/>
  <c r="F1668" i="6"/>
  <c r="F1668" i="7"/>
  <c r="H1671" i="6"/>
  <c r="H1671" i="7"/>
  <c r="I1676" i="6"/>
  <c r="I1676" i="7"/>
  <c r="G1678" i="6"/>
  <c r="G1678" i="7"/>
  <c r="F1680" i="6"/>
  <c r="F1680" i="7"/>
  <c r="H1683" i="6"/>
  <c r="H1683" i="7"/>
  <c r="I1688" i="6"/>
  <c r="I1688" i="7"/>
  <c r="G1690" i="6"/>
  <c r="G1690" i="7"/>
  <c r="F1692" i="7"/>
  <c r="F1692" i="6"/>
  <c r="H1695" i="6"/>
  <c r="H1695" i="7"/>
  <c r="I1700" i="6"/>
  <c r="I1700" i="7"/>
  <c r="G1702" i="6"/>
  <c r="G1702" i="7"/>
  <c r="F1704" i="6"/>
  <c r="F1704" i="7"/>
  <c r="H1707" i="6"/>
  <c r="H1707" i="7"/>
  <c r="F1709" i="6"/>
  <c r="F1709" i="7"/>
  <c r="H1712" i="6"/>
  <c r="H1712" i="7"/>
  <c r="I1717" i="6"/>
  <c r="I1717" i="7"/>
  <c r="G1719" i="6"/>
  <c r="G1719" i="7"/>
  <c r="F1721" i="6"/>
  <c r="F1721" i="7"/>
  <c r="H1724" i="6"/>
  <c r="H1724" i="7"/>
  <c r="I1729" i="6"/>
  <c r="I1729" i="7"/>
  <c r="G1731" i="6"/>
  <c r="G1731" i="7"/>
  <c r="F1733" i="6"/>
  <c r="F1733" i="7"/>
  <c r="H1736" i="6"/>
  <c r="H1736" i="7"/>
  <c r="I1741" i="6"/>
  <c r="I1741" i="7"/>
  <c r="G1743" i="6"/>
  <c r="G1743" i="7"/>
  <c r="F1745" i="6"/>
  <c r="F1745" i="7"/>
  <c r="O1745" i="7" s="1"/>
  <c r="H1748" i="6"/>
  <c r="H1748" i="7"/>
  <c r="I1753" i="6"/>
  <c r="I1753" i="7"/>
  <c r="G1755" i="6"/>
  <c r="G1755" i="7"/>
  <c r="F1757" i="6"/>
  <c r="F1757" i="7"/>
  <c r="H1760" i="6"/>
  <c r="H1760" i="7"/>
  <c r="I1765" i="6"/>
  <c r="I1765" i="7"/>
  <c r="G1767" i="6"/>
  <c r="G1767" i="7"/>
  <c r="F1769" i="6"/>
  <c r="F1769" i="7"/>
  <c r="H1772" i="6"/>
  <c r="H1772" i="7"/>
  <c r="I1777" i="6"/>
  <c r="I1777" i="7"/>
  <c r="G1779" i="6"/>
  <c r="G1779" i="7"/>
  <c r="F1781" i="6"/>
  <c r="F1781" i="7"/>
  <c r="H1784" i="6"/>
  <c r="H1784" i="7"/>
  <c r="I1789" i="6"/>
  <c r="I1789" i="7"/>
  <c r="G1791" i="6"/>
  <c r="G1791" i="7"/>
  <c r="F1793" i="6"/>
  <c r="F1793" i="7"/>
  <c r="H1796" i="6"/>
  <c r="H1796" i="7"/>
  <c r="I1801" i="6"/>
  <c r="I1801" i="7"/>
  <c r="G1803" i="6"/>
  <c r="G1803" i="7"/>
  <c r="F1805" i="6"/>
  <c r="F1805" i="7"/>
  <c r="H1808" i="6"/>
  <c r="H1808" i="7"/>
  <c r="I1813" i="6"/>
  <c r="I1813" i="7"/>
  <c r="G1815" i="7"/>
  <c r="G1815" i="6"/>
  <c r="F1817" i="6"/>
  <c r="F1817" i="7"/>
  <c r="H1820" i="6"/>
  <c r="H1820" i="7"/>
  <c r="I1825" i="6"/>
  <c r="I1825" i="7"/>
  <c r="G1827" i="6"/>
  <c r="G1827" i="7"/>
  <c r="F1829" i="6"/>
  <c r="F1829" i="7"/>
  <c r="H1832" i="6"/>
  <c r="H1832" i="7"/>
  <c r="I1837" i="6"/>
  <c r="I1837" i="7"/>
  <c r="G1839" i="6"/>
  <c r="G1839" i="7"/>
  <c r="F1841" i="6"/>
  <c r="F1841" i="7"/>
  <c r="H1844" i="6"/>
  <c r="H1844" i="7"/>
  <c r="I1849" i="6"/>
  <c r="I1849" i="7"/>
  <c r="G1851" i="6"/>
  <c r="G1851" i="7"/>
  <c r="F1853" i="6"/>
  <c r="F1853" i="7"/>
  <c r="H1856" i="6"/>
  <c r="H1856" i="7"/>
  <c r="I1861" i="6"/>
  <c r="I1861" i="7"/>
  <c r="G1863" i="6"/>
  <c r="G1863" i="7"/>
  <c r="F1865" i="6"/>
  <c r="F1865" i="7"/>
  <c r="H1868" i="6"/>
  <c r="H1868" i="7"/>
  <c r="I1873" i="6"/>
  <c r="I1873" i="7"/>
  <c r="G1875" i="6"/>
  <c r="G1875" i="7"/>
  <c r="F1877" i="6"/>
  <c r="F1877" i="7"/>
  <c r="I2307" i="6"/>
  <c r="I2307" i="7"/>
  <c r="G2309" i="6"/>
  <c r="G2309" i="7"/>
  <c r="F2311" i="6"/>
  <c r="F2311" i="7"/>
  <c r="H2314" i="6"/>
  <c r="H2314" i="7"/>
  <c r="I2319" i="6"/>
  <c r="I2319" i="7"/>
  <c r="G2321" i="6"/>
  <c r="G2321" i="7"/>
  <c r="F2323" i="6"/>
  <c r="F2323" i="7"/>
  <c r="H2326" i="6"/>
  <c r="H2326" i="7"/>
  <c r="I2331" i="6"/>
  <c r="I2331" i="7"/>
  <c r="G2333" i="6"/>
  <c r="G2333" i="7"/>
  <c r="F2335" i="6"/>
  <c r="F2335" i="7"/>
  <c r="H2338" i="6"/>
  <c r="H2338" i="7"/>
  <c r="I2343" i="6"/>
  <c r="I2343" i="7"/>
  <c r="G2345" i="6"/>
  <c r="G2345" i="7"/>
  <c r="F2347" i="6"/>
  <c r="F2347" i="7"/>
  <c r="H2350" i="6"/>
  <c r="H2350" i="7"/>
  <c r="I2355" i="6"/>
  <c r="I2355" i="7"/>
  <c r="G2357" i="6"/>
  <c r="G2357" i="7"/>
  <c r="F2359" i="6"/>
  <c r="F2359" i="7"/>
  <c r="H2362" i="6"/>
  <c r="H2362" i="7"/>
  <c r="I2367" i="6"/>
  <c r="I2367" i="7"/>
  <c r="G2369" i="6"/>
  <c r="G2369" i="7"/>
  <c r="H2374" i="6"/>
  <c r="H2374" i="7"/>
  <c r="I2379" i="6"/>
  <c r="I2379" i="7"/>
  <c r="G2381" i="7"/>
  <c r="G2381" i="6"/>
  <c r="F2383" i="6"/>
  <c r="F2383" i="7"/>
  <c r="H2386" i="6"/>
  <c r="H2386" i="7"/>
  <c r="I2391" i="6"/>
  <c r="I2391" i="7"/>
  <c r="G2393" i="6"/>
  <c r="G2393" i="7"/>
  <c r="F2395" i="6"/>
  <c r="F2395" i="7"/>
  <c r="H2398" i="6"/>
  <c r="H2398" i="7"/>
  <c r="I2403" i="6"/>
  <c r="I2403" i="7"/>
  <c r="G2405" i="6"/>
  <c r="G2405" i="7"/>
  <c r="F2407" i="6"/>
  <c r="F2407" i="7"/>
  <c r="H2410" i="6"/>
  <c r="H2410" i="7"/>
  <c r="I2415" i="6"/>
  <c r="I2415" i="7"/>
  <c r="G2417" i="6"/>
  <c r="G2417" i="7"/>
  <c r="F2419" i="6"/>
  <c r="F2419" i="7"/>
  <c r="H2422" i="6"/>
  <c r="H2422" i="7"/>
  <c r="I2427" i="6"/>
  <c r="I2427" i="7"/>
  <c r="G2429" i="6"/>
  <c r="G2429" i="7"/>
  <c r="I2432" i="6"/>
  <c r="I2432" i="7"/>
  <c r="O2432" i="7" s="1"/>
  <c r="G2434" i="6"/>
  <c r="G2434" i="7"/>
  <c r="F2436" i="6"/>
  <c r="F2436" i="7"/>
  <c r="H2439" i="6"/>
  <c r="H2439" i="7"/>
  <c r="I2444" i="6"/>
  <c r="I2444" i="7"/>
  <c r="O2444" i="7" s="1"/>
  <c r="G2446" i="6"/>
  <c r="G2446" i="7"/>
  <c r="F2448" i="6"/>
  <c r="F2448" i="7"/>
  <c r="H2451" i="6"/>
  <c r="H2451" i="7"/>
  <c r="I2456" i="6"/>
  <c r="I2456" i="7"/>
  <c r="G2458" i="6"/>
  <c r="G2458" i="7"/>
  <c r="F2460" i="6"/>
  <c r="F2460" i="7"/>
  <c r="H2463" i="6"/>
  <c r="H2463" i="7"/>
  <c r="I2468" i="6"/>
  <c r="I2468" i="7"/>
  <c r="O2468" i="7" s="1"/>
  <c r="G2470" i="6"/>
  <c r="G2470" i="7"/>
  <c r="F2472" i="6"/>
  <c r="F2472" i="7"/>
  <c r="H2475" i="6"/>
  <c r="H2475" i="7"/>
  <c r="I2480" i="6"/>
  <c r="I2480" i="7"/>
  <c r="G2482" i="6"/>
  <c r="G2482" i="7"/>
  <c r="F2484" i="6"/>
  <c r="F2484" i="7"/>
  <c r="H2487" i="6"/>
  <c r="H2487" i="7"/>
  <c r="I2492" i="6"/>
  <c r="I2492" i="7"/>
  <c r="G2494" i="6"/>
  <c r="G2494" i="7"/>
  <c r="F2496" i="6"/>
  <c r="F2496" i="7"/>
  <c r="H2499" i="6"/>
  <c r="H2499" i="7"/>
  <c r="I2504" i="6"/>
  <c r="I2504" i="7"/>
  <c r="O2504" i="7" s="1"/>
  <c r="G2506" i="6"/>
  <c r="G2506" i="7"/>
  <c r="F2508" i="6"/>
  <c r="F2508" i="7"/>
  <c r="H2511" i="6"/>
  <c r="H2511" i="7"/>
  <c r="I2516" i="6"/>
  <c r="I2516" i="7"/>
  <c r="G2518" i="6"/>
  <c r="G2518" i="7"/>
  <c r="F2520" i="7"/>
  <c r="F2520" i="6"/>
  <c r="H2523" i="6"/>
  <c r="H2523" i="7"/>
  <c r="I2528" i="6"/>
  <c r="I2528" i="7"/>
  <c r="G2530" i="6"/>
  <c r="G2530" i="7"/>
  <c r="F2532" i="6"/>
  <c r="F2532" i="7"/>
  <c r="H2535" i="6"/>
  <c r="H2535" i="7"/>
  <c r="I2540" i="6"/>
  <c r="I2540" i="7"/>
  <c r="G2542" i="6"/>
  <c r="G2542" i="7"/>
  <c r="F2544" i="6"/>
  <c r="F2544" i="7"/>
  <c r="H2547" i="6"/>
  <c r="H2547" i="7"/>
  <c r="I2552" i="6"/>
  <c r="I2552" i="7"/>
  <c r="O2552" i="7" s="1"/>
  <c r="G2554" i="6"/>
  <c r="G2554" i="7"/>
  <c r="F2556" i="6"/>
  <c r="F2556" i="7"/>
  <c r="H2559" i="6"/>
  <c r="H2559" i="7"/>
  <c r="I2564" i="6"/>
  <c r="I2564" i="7"/>
  <c r="G2566" i="6"/>
  <c r="G2566" i="7"/>
  <c r="F2568" i="6"/>
  <c r="F2568" i="7"/>
  <c r="H2571" i="6"/>
  <c r="H2571" i="7"/>
  <c r="I2576" i="6"/>
  <c r="I2576" i="7"/>
  <c r="G2578" i="6"/>
  <c r="G2578" i="7"/>
  <c r="F2580" i="6"/>
  <c r="F2580" i="7"/>
  <c r="H2583" i="6"/>
  <c r="H2583" i="7"/>
  <c r="I2588" i="6"/>
  <c r="I2588" i="7"/>
  <c r="G2590" i="6"/>
  <c r="G2590" i="7"/>
  <c r="F2592" i="6"/>
  <c r="F2592" i="7"/>
  <c r="H2595" i="6"/>
  <c r="H2595" i="7"/>
  <c r="I2600" i="6"/>
  <c r="I2600" i="7"/>
  <c r="G2602" i="6"/>
  <c r="G2602" i="7"/>
  <c r="F2604" i="7"/>
  <c r="F2604" i="6"/>
  <c r="H2607" i="6"/>
  <c r="H2607" i="7"/>
  <c r="I2612" i="6"/>
  <c r="I2612" i="7"/>
  <c r="G2614" i="6"/>
  <c r="G2614" i="7"/>
  <c r="F2616" i="7"/>
  <c r="F2616" i="6"/>
  <c r="H2619" i="6"/>
  <c r="H2619" i="7"/>
  <c r="I2624" i="6"/>
  <c r="I2624" i="7"/>
  <c r="G2626" i="6"/>
  <c r="G2626" i="7"/>
  <c r="F2628" i="6"/>
  <c r="F2628" i="7"/>
  <c r="H2631" i="6"/>
  <c r="H2631" i="7"/>
  <c r="I2636" i="6"/>
  <c r="I2636" i="7"/>
  <c r="F2640" i="6"/>
  <c r="F2640" i="7"/>
  <c r="H2643" i="6"/>
  <c r="H2643" i="7"/>
  <c r="H2648" i="6"/>
  <c r="H2648" i="7"/>
  <c r="I2653" i="6"/>
  <c r="I2653" i="7"/>
  <c r="G2655" i="7"/>
  <c r="G2655" i="6"/>
  <c r="F2657" i="6"/>
  <c r="F2657" i="7"/>
  <c r="H2660" i="6"/>
  <c r="H2660" i="7"/>
  <c r="I2665" i="6"/>
  <c r="I2665" i="7"/>
  <c r="G2667" i="7"/>
  <c r="G2667" i="6"/>
  <c r="F2669" i="6"/>
  <c r="F2669" i="7"/>
  <c r="G2672" i="6"/>
  <c r="G2672" i="7"/>
  <c r="F2674" i="6"/>
  <c r="F2674" i="7"/>
  <c r="H2677" i="6"/>
  <c r="H2677" i="7"/>
  <c r="I2682" i="6"/>
  <c r="I2682" i="7"/>
  <c r="G2684" i="6"/>
  <c r="G2684" i="7"/>
  <c r="H2689" i="6"/>
  <c r="H2689" i="7"/>
  <c r="I819" i="7"/>
  <c r="G831" i="7"/>
  <c r="I889" i="7"/>
  <c r="H896" i="7"/>
  <c r="G1028" i="7"/>
  <c r="G1076" i="7"/>
  <c r="G1001" i="7"/>
  <c r="H1023" i="7"/>
  <c r="O2564" i="7"/>
  <c r="H814" i="6"/>
  <c r="H814" i="7"/>
  <c r="G826" i="6"/>
  <c r="G826" i="7"/>
  <c r="F828" i="6"/>
  <c r="F828" i="7"/>
  <c r="O828" i="7" s="1"/>
  <c r="F833" i="6"/>
  <c r="F833" i="7"/>
  <c r="O833" i="7" s="1"/>
  <c r="G843" i="6"/>
  <c r="G843" i="7"/>
  <c r="F845" i="6"/>
  <c r="F845" i="7"/>
  <c r="O845" i="7" s="1"/>
  <c r="H848" i="6"/>
  <c r="H848" i="7"/>
  <c r="I853" i="6"/>
  <c r="I853" i="7"/>
  <c r="F857" i="6"/>
  <c r="F857" i="7"/>
  <c r="O857" i="7" s="1"/>
  <c r="G867" i="6"/>
  <c r="G867" i="7"/>
  <c r="F869" i="6"/>
  <c r="F869" i="7"/>
  <c r="O869" i="7" s="1"/>
  <c r="I877" i="6"/>
  <c r="I877" i="7"/>
  <c r="O877" i="7" s="1"/>
  <c r="F881" i="6"/>
  <c r="F881" i="7"/>
  <c r="H884" i="6"/>
  <c r="H884" i="7"/>
  <c r="F893" i="6"/>
  <c r="F893" i="7"/>
  <c r="O893" i="7" s="1"/>
  <c r="G903" i="6"/>
  <c r="G903" i="7"/>
  <c r="F905" i="6"/>
  <c r="F905" i="7"/>
  <c r="O905" i="7" s="1"/>
  <c r="H908" i="6"/>
  <c r="H908" i="7"/>
  <c r="I913" i="6"/>
  <c r="I913" i="7"/>
  <c r="O913" i="7" s="1"/>
  <c r="F917" i="6"/>
  <c r="F917" i="7"/>
  <c r="G927" i="6"/>
  <c r="G927" i="7"/>
  <c r="F929" i="6"/>
  <c r="F929" i="7"/>
  <c r="O929" i="7" s="1"/>
  <c r="H932" i="6"/>
  <c r="H932" i="7"/>
  <c r="F941" i="6"/>
  <c r="F941" i="7"/>
  <c r="O941" i="7" s="1"/>
  <c r="I949" i="6"/>
  <c r="I949" i="7"/>
  <c r="O949" i="7" s="1"/>
  <c r="G951" i="6"/>
  <c r="G951" i="7"/>
  <c r="F953" i="6"/>
  <c r="F953" i="7"/>
  <c r="H956" i="6"/>
  <c r="H956" i="7"/>
  <c r="F965" i="6"/>
  <c r="F965" i="7"/>
  <c r="O965" i="7" s="1"/>
  <c r="I973" i="6"/>
  <c r="I973" i="7"/>
  <c r="G975" i="6"/>
  <c r="G975" i="7"/>
  <c r="F977" i="6"/>
  <c r="F977" i="7"/>
  <c r="O977" i="7" s="1"/>
  <c r="F989" i="6"/>
  <c r="F989" i="7"/>
  <c r="H992" i="6"/>
  <c r="H992" i="7"/>
  <c r="F1001" i="6"/>
  <c r="F1001" i="7"/>
  <c r="O1001" i="7" s="1"/>
  <c r="I1009" i="6"/>
  <c r="I1009" i="7"/>
  <c r="G1011" i="6"/>
  <c r="G1011" i="7"/>
  <c r="F1013" i="6"/>
  <c r="F1013" i="7"/>
  <c r="O1013" i="7" s="1"/>
  <c r="F1018" i="6"/>
  <c r="F1018" i="7"/>
  <c r="O1018" i="7" s="1"/>
  <c r="F1042" i="6"/>
  <c r="F1042" i="7"/>
  <c r="I1050" i="6"/>
  <c r="I1050" i="7"/>
  <c r="G1052" i="6"/>
  <c r="G1052" i="7"/>
  <c r="F1054" i="6"/>
  <c r="F1054" i="7"/>
  <c r="O1054" i="7" s="1"/>
  <c r="F1066" i="6"/>
  <c r="F1066" i="7"/>
  <c r="O1066" i="7" s="1"/>
  <c r="H1069" i="6"/>
  <c r="H1069" i="7"/>
  <c r="I1074" i="6"/>
  <c r="I1074" i="7"/>
  <c r="F1078" i="6"/>
  <c r="F1078" i="7"/>
  <c r="O1078" i="7" s="1"/>
  <c r="G1088" i="6"/>
  <c r="G1088" i="7"/>
  <c r="F1090" i="6"/>
  <c r="F1090" i="7"/>
  <c r="O1090" i="7" s="1"/>
  <c r="H1093" i="6"/>
  <c r="H1093" i="7"/>
  <c r="H168" i="7"/>
  <c r="H170" i="7"/>
  <c r="H172" i="7"/>
  <c r="H174" i="7"/>
  <c r="H176" i="7"/>
  <c r="H178" i="7"/>
  <c r="H180" i="7"/>
  <c r="H182" i="7"/>
  <c r="H184" i="7"/>
  <c r="H186" i="7"/>
  <c r="H188" i="7"/>
  <c r="H190" i="7"/>
  <c r="H192" i="7"/>
  <c r="H194" i="7"/>
  <c r="H196" i="7"/>
  <c r="H198" i="7"/>
  <c r="H200" i="7"/>
  <c r="H207" i="7"/>
  <c r="H219" i="7"/>
  <c r="H231" i="7"/>
  <c r="H243" i="7"/>
  <c r="H255" i="7"/>
  <c r="H267" i="7"/>
  <c r="H279" i="7"/>
  <c r="H291" i="7"/>
  <c r="H296" i="7"/>
  <c r="H308" i="7"/>
  <c r="H320" i="7"/>
  <c r="H332" i="7"/>
  <c r="H349" i="7"/>
  <c r="H361" i="7"/>
  <c r="H373" i="7"/>
  <c r="I865" i="7"/>
  <c r="H944" i="7"/>
  <c r="G963" i="7"/>
  <c r="H982" i="7"/>
  <c r="I985" i="7"/>
  <c r="H1021" i="7"/>
  <c r="F955" i="6"/>
  <c r="F955" i="7"/>
  <c r="O955" i="7" s="1"/>
  <c r="G989" i="6"/>
  <c r="G989" i="7"/>
  <c r="F991" i="6"/>
  <c r="F991" i="7"/>
  <c r="O991" i="7" s="1"/>
  <c r="F1003" i="6"/>
  <c r="F1003" i="7"/>
  <c r="O1003" i="7" s="1"/>
  <c r="G1013" i="6"/>
  <c r="G1013" i="7"/>
  <c r="I2644" i="6"/>
  <c r="I2644" i="7"/>
  <c r="G2646" i="6"/>
  <c r="G2646" i="7"/>
  <c r="G2651" i="6"/>
  <c r="G2651" i="7"/>
  <c r="F2653" i="6"/>
  <c r="F2653" i="7"/>
  <c r="H2673" i="6"/>
  <c r="H2673" i="7"/>
  <c r="G2680" i="6"/>
  <c r="G2680" i="7"/>
  <c r="I2690" i="7"/>
  <c r="I2690" i="6"/>
  <c r="I963" i="7"/>
  <c r="I1011" i="7"/>
  <c r="G1604" i="6"/>
  <c r="G1604" i="7"/>
  <c r="F1606" i="6"/>
  <c r="F1606" i="7"/>
  <c r="H1609" i="6"/>
  <c r="H1609" i="7"/>
  <c r="I1614" i="6"/>
  <c r="I1614" i="7"/>
  <c r="G1616" i="6"/>
  <c r="G1616" i="7"/>
  <c r="F1618" i="6"/>
  <c r="F1618" i="7"/>
  <c r="H1621" i="6"/>
  <c r="H1621" i="7"/>
  <c r="I1626" i="6"/>
  <c r="I1626" i="7"/>
  <c r="G1628" i="6"/>
  <c r="G1628" i="7"/>
  <c r="F1630" i="6"/>
  <c r="F1630" i="7"/>
  <c r="H1633" i="6"/>
  <c r="H1633" i="7"/>
  <c r="I1638" i="7"/>
  <c r="I1638" i="6"/>
  <c r="G1640" i="6"/>
  <c r="G1640" i="7"/>
  <c r="F1642" i="6"/>
  <c r="F1642" i="7"/>
  <c r="H1645" i="6"/>
  <c r="H1645" i="7"/>
  <c r="I1650" i="6"/>
  <c r="I1650" i="7"/>
  <c r="I1655" i="6"/>
  <c r="I1655" i="7"/>
  <c r="G1657" i="6"/>
  <c r="G1657" i="7"/>
  <c r="F1659" i="6"/>
  <c r="F1659" i="7"/>
  <c r="O1659" i="7" s="1"/>
  <c r="H1662" i="6"/>
  <c r="H1662" i="7"/>
  <c r="I1667" i="6"/>
  <c r="I1667" i="7"/>
  <c r="G1669" i="6"/>
  <c r="G1669" i="7"/>
  <c r="F1671" i="6"/>
  <c r="F1671" i="7"/>
  <c r="H1674" i="6"/>
  <c r="H1674" i="7"/>
  <c r="I1679" i="6"/>
  <c r="I1679" i="7"/>
  <c r="O1679" i="7" s="1"/>
  <c r="G1681" i="6"/>
  <c r="G1681" i="7"/>
  <c r="F1683" i="6"/>
  <c r="F1683" i="7"/>
  <c r="H1686" i="6"/>
  <c r="H1686" i="7"/>
  <c r="I1691" i="6"/>
  <c r="I1691" i="7"/>
  <c r="G1693" i="6"/>
  <c r="G1693" i="7"/>
  <c r="F1695" i="6"/>
  <c r="F1695" i="7"/>
  <c r="O1695" i="7" s="1"/>
  <c r="I1703" i="6"/>
  <c r="I1703" i="7"/>
  <c r="O1703" i="7" s="1"/>
  <c r="G1705" i="6"/>
  <c r="G1705" i="7"/>
  <c r="F1707" i="6"/>
  <c r="F1707" i="7"/>
  <c r="G1710" i="6"/>
  <c r="G1710" i="7"/>
  <c r="F1712" i="6"/>
  <c r="F1712" i="7"/>
  <c r="I1720" i="6"/>
  <c r="I1720" i="7"/>
  <c r="G1722" i="6"/>
  <c r="G1722" i="7"/>
  <c r="F1724" i="6"/>
  <c r="F1724" i="7"/>
  <c r="O1724" i="7" s="1"/>
  <c r="H1727" i="6"/>
  <c r="H1727" i="7"/>
  <c r="I1732" i="6"/>
  <c r="I1732" i="7"/>
  <c r="G1734" i="6"/>
  <c r="G1734" i="7"/>
  <c r="F1736" i="6"/>
  <c r="F1736" i="7"/>
  <c r="O1736" i="7" s="1"/>
  <c r="H1739" i="6"/>
  <c r="H1739" i="7"/>
  <c r="I1744" i="6"/>
  <c r="I1744" i="7"/>
  <c r="O1744" i="7" s="1"/>
  <c r="G1746" i="6"/>
  <c r="G1746" i="7"/>
  <c r="F1748" i="6"/>
  <c r="F1748" i="7"/>
  <c r="H1751" i="6"/>
  <c r="H1751" i="7"/>
  <c r="I1756" i="6"/>
  <c r="I1756" i="7"/>
  <c r="G1758" i="6"/>
  <c r="G1758" i="7"/>
  <c r="F1760" i="6"/>
  <c r="F1760" i="7"/>
  <c r="O1760" i="7" s="1"/>
  <c r="H1763" i="6"/>
  <c r="H1763" i="7"/>
  <c r="I1768" i="6"/>
  <c r="I1768" i="7"/>
  <c r="G1770" i="6"/>
  <c r="G1770" i="7"/>
  <c r="F1772" i="6"/>
  <c r="F1772" i="7"/>
  <c r="H1775" i="6"/>
  <c r="H1775" i="7"/>
  <c r="I1780" i="6"/>
  <c r="I1780" i="7"/>
  <c r="G1782" i="6"/>
  <c r="G1782" i="7"/>
  <c r="F1784" i="6"/>
  <c r="F1784" i="7"/>
  <c r="H1787" i="6"/>
  <c r="H1787" i="7"/>
  <c r="I1792" i="6"/>
  <c r="I1792" i="7"/>
  <c r="G1794" i="6"/>
  <c r="G1794" i="7"/>
  <c r="F1796" i="7"/>
  <c r="F1796" i="6"/>
  <c r="H1799" i="6"/>
  <c r="H1799" i="7"/>
  <c r="I1804" i="6"/>
  <c r="I1804" i="7"/>
  <c r="G1806" i="6"/>
  <c r="G1806" i="7"/>
  <c r="F1808" i="6"/>
  <c r="F1808" i="7"/>
  <c r="H1811" i="6"/>
  <c r="H1811" i="7"/>
  <c r="I1816" i="6"/>
  <c r="I1816" i="7"/>
  <c r="G1818" i="6"/>
  <c r="G1818" i="7"/>
  <c r="F1820" i="6"/>
  <c r="F1820" i="7"/>
  <c r="H1823" i="6"/>
  <c r="H1823" i="7"/>
  <c r="I1828" i="6"/>
  <c r="I1828" i="7"/>
  <c r="G1830" i="6"/>
  <c r="G1830" i="7"/>
  <c r="F1832" i="6"/>
  <c r="F1832" i="7"/>
  <c r="H1835" i="6"/>
  <c r="H1835" i="7"/>
  <c r="I1840" i="6"/>
  <c r="I1840" i="7"/>
  <c r="G1842" i="6"/>
  <c r="G1842" i="7"/>
  <c r="F1844" i="6"/>
  <c r="F1844" i="7"/>
  <c r="H1847" i="6"/>
  <c r="H1847" i="7"/>
  <c r="I1852" i="6"/>
  <c r="I1852" i="7"/>
  <c r="G1854" i="6"/>
  <c r="G1854" i="7"/>
  <c r="F1856" i="6"/>
  <c r="F1856" i="7"/>
  <c r="H1859" i="6"/>
  <c r="H1859" i="7"/>
  <c r="I1864" i="6"/>
  <c r="I1864" i="7"/>
  <c r="G1866" i="6"/>
  <c r="G1866" i="7"/>
  <c r="F1868" i="6"/>
  <c r="F1868" i="7"/>
  <c r="H1871" i="6"/>
  <c r="H1871" i="7"/>
  <c r="I1876" i="6"/>
  <c r="I1876" i="7"/>
  <c r="G1878" i="6"/>
  <c r="G1878" i="7"/>
  <c r="F1880" i="6"/>
  <c r="F1880" i="7"/>
  <c r="H1883" i="6"/>
  <c r="H1883" i="7"/>
  <c r="I1888" i="6"/>
  <c r="I1888" i="7"/>
  <c r="G1890" i="6"/>
  <c r="G1890" i="7"/>
  <c r="F1892" i="6"/>
  <c r="F1892" i="7"/>
  <c r="H1895" i="6"/>
  <c r="H1895" i="7"/>
  <c r="I1900" i="6"/>
  <c r="I1900" i="7"/>
  <c r="G1902" i="6"/>
  <c r="G1902" i="7"/>
  <c r="F1904" i="6"/>
  <c r="F1904" i="7"/>
  <c r="H1907" i="6"/>
  <c r="H1907" i="7"/>
  <c r="I1912" i="6"/>
  <c r="I1912" i="7"/>
  <c r="G1914" i="6"/>
  <c r="G1914" i="7"/>
  <c r="F1916" i="6"/>
  <c r="F1916" i="7"/>
  <c r="H1919" i="6"/>
  <c r="H1919" i="7"/>
  <c r="I1924" i="6"/>
  <c r="I1924" i="7"/>
  <c r="G1926" i="6"/>
  <c r="G1926" i="7"/>
  <c r="F1928" i="6"/>
  <c r="F1928" i="7"/>
  <c r="H1931" i="7"/>
  <c r="H1931" i="6"/>
  <c r="H1936" i="6"/>
  <c r="H1936" i="7"/>
  <c r="I1941" i="6"/>
  <c r="I1941" i="7"/>
  <c r="G1943" i="6"/>
  <c r="G1943" i="7"/>
  <c r="I1946" i="6"/>
  <c r="I1946" i="7"/>
  <c r="G1948" i="6"/>
  <c r="G1948" i="7"/>
  <c r="F1950" i="6"/>
  <c r="F1950" i="7"/>
  <c r="H1953" i="6"/>
  <c r="H1953" i="7"/>
  <c r="I1958" i="6"/>
  <c r="I1958" i="7"/>
  <c r="G1960" i="6"/>
  <c r="G1960" i="7"/>
  <c r="I1963" i="6"/>
  <c r="I1963" i="7"/>
  <c r="G1965" i="6"/>
  <c r="G1965" i="7"/>
  <c r="F1967" i="6"/>
  <c r="F1967" i="7"/>
  <c r="H1970" i="6"/>
  <c r="H1970" i="7"/>
  <c r="I1975" i="6"/>
  <c r="I1975" i="7"/>
  <c r="G1977" i="6"/>
  <c r="G1977" i="7"/>
  <c r="F1979" i="6"/>
  <c r="F1979" i="7"/>
  <c r="H1982" i="6"/>
  <c r="H1982" i="7"/>
  <c r="I1987" i="6"/>
  <c r="I1987" i="7"/>
  <c r="G1989" i="6"/>
  <c r="G1989" i="7"/>
  <c r="F1991" i="6"/>
  <c r="F1991" i="7"/>
  <c r="I824" i="7"/>
  <c r="H920" i="7"/>
  <c r="G939" i="7"/>
  <c r="G977" i="7"/>
  <c r="F2371" i="7"/>
  <c r="O2528" i="7"/>
  <c r="G965" i="6"/>
  <c r="G965" i="7"/>
  <c r="F967" i="6"/>
  <c r="F967" i="7"/>
  <c r="O967" i="7" s="1"/>
  <c r="H970" i="6"/>
  <c r="H970" i="7"/>
  <c r="I975" i="6"/>
  <c r="I975" i="7"/>
  <c r="F979" i="6"/>
  <c r="F979" i="7"/>
  <c r="H994" i="6"/>
  <c r="H994" i="7"/>
  <c r="I999" i="6"/>
  <c r="I999" i="7"/>
  <c r="F1015" i="6"/>
  <c r="F1015" i="7"/>
  <c r="O1015" i="7" s="1"/>
  <c r="F1020" i="6"/>
  <c r="F1020" i="7"/>
  <c r="O1020" i="7" s="1"/>
  <c r="I2649" i="6"/>
  <c r="I2649" i="7"/>
  <c r="O2649" i="7" s="1"/>
  <c r="H2656" i="6"/>
  <c r="H2656" i="7"/>
  <c r="I2661" i="6"/>
  <c r="I2661" i="7"/>
  <c r="G2663" i="6"/>
  <c r="G2663" i="7"/>
  <c r="F2665" i="6"/>
  <c r="F2665" i="7"/>
  <c r="H2668" i="6"/>
  <c r="H2668" i="7"/>
  <c r="I2678" i="6"/>
  <c r="I2678" i="7"/>
  <c r="F2682" i="6"/>
  <c r="F2682" i="7"/>
  <c r="H2685" i="6"/>
  <c r="H2685" i="7"/>
  <c r="G2692" i="6"/>
  <c r="G2692" i="7"/>
  <c r="I1573" i="6"/>
  <c r="I1573" i="7"/>
  <c r="O1573" i="7" s="1"/>
  <c r="G1575" i="6"/>
  <c r="G1575" i="7"/>
  <c r="F1577" i="6"/>
  <c r="F1577" i="7"/>
  <c r="H1580" i="6"/>
  <c r="H1580" i="7"/>
  <c r="I1585" i="6"/>
  <c r="I1585" i="7"/>
  <c r="G1587" i="6"/>
  <c r="G1587" i="7"/>
  <c r="F1589" i="6"/>
  <c r="F1589" i="7"/>
  <c r="H1592" i="6"/>
  <c r="H1592" i="7"/>
  <c r="I1597" i="6"/>
  <c r="I1597" i="7"/>
  <c r="G1599" i="6"/>
  <c r="G1599" i="7"/>
  <c r="F1601" i="6"/>
  <c r="F1601" i="7"/>
  <c r="O1601" i="7" s="1"/>
  <c r="H1604" i="6"/>
  <c r="H1604" i="7"/>
  <c r="I1609" i="6"/>
  <c r="I1609" i="7"/>
  <c r="O1609" i="7" s="1"/>
  <c r="G1611" i="6"/>
  <c r="G1611" i="7"/>
  <c r="F1613" i="6"/>
  <c r="F1613" i="7"/>
  <c r="H1616" i="6"/>
  <c r="H1616" i="7"/>
  <c r="I1621" i="6"/>
  <c r="I1621" i="7"/>
  <c r="G1623" i="6"/>
  <c r="G1623" i="7"/>
  <c r="F1625" i="6"/>
  <c r="F1625" i="7"/>
  <c r="H1628" i="6"/>
  <c r="H1628" i="7"/>
  <c r="I1633" i="6"/>
  <c r="I1633" i="7"/>
  <c r="G1635" i="6"/>
  <c r="G1635" i="7"/>
  <c r="F1637" i="6"/>
  <c r="F1637" i="7"/>
  <c r="H1640" i="6"/>
  <c r="H1640" i="7"/>
  <c r="I1645" i="6"/>
  <c r="I1645" i="7"/>
  <c r="G1647" i="7"/>
  <c r="G1647" i="6"/>
  <c r="F1649" i="6"/>
  <c r="F1649" i="7"/>
  <c r="G1652" i="6"/>
  <c r="G1652" i="7"/>
  <c r="F1654" i="6"/>
  <c r="F1654" i="7"/>
  <c r="H1657" i="6"/>
  <c r="H1657" i="7"/>
  <c r="I1662" i="7"/>
  <c r="I1662" i="6"/>
  <c r="G1664" i="6"/>
  <c r="G1664" i="7"/>
  <c r="F1666" i="6"/>
  <c r="F1666" i="7"/>
  <c r="H1669" i="6"/>
  <c r="H1669" i="7"/>
  <c r="I1674" i="6"/>
  <c r="I1674" i="7"/>
  <c r="G1676" i="6"/>
  <c r="G1676" i="7"/>
  <c r="F1678" i="6"/>
  <c r="F1678" i="7"/>
  <c r="H1681" i="6"/>
  <c r="H1681" i="7"/>
  <c r="I1686" i="6"/>
  <c r="I1686" i="7"/>
  <c r="G1688" i="6"/>
  <c r="G1688" i="7"/>
  <c r="F1690" i="6"/>
  <c r="F1690" i="7"/>
  <c r="H1693" i="6"/>
  <c r="H1693" i="7"/>
  <c r="I1698" i="6"/>
  <c r="I1698" i="7"/>
  <c r="G1700" i="6"/>
  <c r="G1700" i="7"/>
  <c r="H1705" i="6"/>
  <c r="H1705" i="7"/>
  <c r="H1710" i="6"/>
  <c r="H1710" i="7"/>
  <c r="I1715" i="6"/>
  <c r="I1715" i="7"/>
  <c r="G1717" i="6"/>
  <c r="G1717" i="7"/>
  <c r="F1719" i="6"/>
  <c r="F1719" i="7"/>
  <c r="H1722" i="6"/>
  <c r="H1722" i="7"/>
  <c r="I1727" i="6"/>
  <c r="I1727" i="7"/>
  <c r="G1729" i="6"/>
  <c r="G1729" i="7"/>
  <c r="F1731" i="6"/>
  <c r="F1731" i="7"/>
  <c r="H1734" i="6"/>
  <c r="H1734" i="7"/>
  <c r="I1739" i="6"/>
  <c r="I1739" i="7"/>
  <c r="O1739" i="7" s="1"/>
  <c r="G1741" i="6"/>
  <c r="G1741" i="7"/>
  <c r="F1743" i="6"/>
  <c r="F1743" i="7"/>
  <c r="H1746" i="6"/>
  <c r="H1746" i="7"/>
  <c r="I1751" i="6"/>
  <c r="I1751" i="7"/>
  <c r="G1753" i="6"/>
  <c r="G1753" i="7"/>
  <c r="F1755" i="6"/>
  <c r="F1755" i="7"/>
  <c r="H1758" i="6"/>
  <c r="H1758" i="7"/>
  <c r="I1763" i="6"/>
  <c r="I1763" i="7"/>
  <c r="G1765" i="6"/>
  <c r="G1765" i="7"/>
  <c r="F1767" i="6"/>
  <c r="F1767" i="7"/>
  <c r="H1770" i="6"/>
  <c r="H1770" i="7"/>
  <c r="I1775" i="6"/>
  <c r="I1775" i="7"/>
  <c r="O1775" i="7" s="1"/>
  <c r="G1777" i="6"/>
  <c r="G1777" i="7"/>
  <c r="F1779" i="6"/>
  <c r="F1779" i="7"/>
  <c r="H1782" i="6"/>
  <c r="H1782" i="7"/>
  <c r="I1787" i="6"/>
  <c r="I1787" i="7"/>
  <c r="G1789" i="6"/>
  <c r="G1789" i="7"/>
  <c r="F1791" i="6"/>
  <c r="F1791" i="7"/>
  <c r="H1794" i="6"/>
  <c r="H1794" i="7"/>
  <c r="I1799" i="6"/>
  <c r="I1799" i="7"/>
  <c r="G1801" i="6"/>
  <c r="G1801" i="7"/>
  <c r="F1803" i="6"/>
  <c r="F1803" i="7"/>
  <c r="H1806" i="6"/>
  <c r="H1806" i="7"/>
  <c r="I1811" i="6"/>
  <c r="I1811" i="7"/>
  <c r="O1811" i="7" s="1"/>
  <c r="G1813" i="6"/>
  <c r="G1813" i="7"/>
  <c r="F1815" i="6"/>
  <c r="F1815" i="7"/>
  <c r="O1815" i="7" s="1"/>
  <c r="H1818" i="6"/>
  <c r="H1818" i="7"/>
  <c r="I1823" i="6"/>
  <c r="I1823" i="7"/>
  <c r="G1825" i="6"/>
  <c r="G1825" i="7"/>
  <c r="F1827" i="6"/>
  <c r="F1827" i="7"/>
  <c r="H1830" i="6"/>
  <c r="H1830" i="7"/>
  <c r="I1835" i="6"/>
  <c r="I1835" i="7"/>
  <c r="G1837" i="6"/>
  <c r="G1837" i="7"/>
  <c r="F1839" i="6"/>
  <c r="F1839" i="7"/>
  <c r="H1842" i="6"/>
  <c r="H1842" i="7"/>
  <c r="I1847" i="6"/>
  <c r="I1847" i="7"/>
  <c r="O1847" i="7" s="1"/>
  <c r="G1849" i="6"/>
  <c r="G1849" i="7"/>
  <c r="F1851" i="6"/>
  <c r="F1851" i="7"/>
  <c r="H1854" i="6"/>
  <c r="H1854" i="7"/>
  <c r="I1859" i="6"/>
  <c r="I1859" i="7"/>
  <c r="G1861" i="6"/>
  <c r="G1861" i="7"/>
  <c r="F1863" i="6"/>
  <c r="F1863" i="7"/>
  <c r="H1866" i="6"/>
  <c r="H1866" i="7"/>
  <c r="I1871" i="6"/>
  <c r="I1871" i="7"/>
  <c r="G1873" i="6"/>
  <c r="G1873" i="7"/>
  <c r="F1875" i="6"/>
  <c r="F1875" i="7"/>
  <c r="H1878" i="6"/>
  <c r="H1878" i="7"/>
  <c r="I1883" i="6"/>
  <c r="I1883" i="7"/>
  <c r="G1885" i="6"/>
  <c r="G1885" i="7"/>
  <c r="F1887" i="6"/>
  <c r="F1887" i="7"/>
  <c r="H1890" i="6"/>
  <c r="H1890" i="7"/>
  <c r="I1895" i="6"/>
  <c r="I1895" i="7"/>
  <c r="G1897" i="6"/>
  <c r="G1897" i="7"/>
  <c r="F1899" i="6"/>
  <c r="F1899" i="7"/>
  <c r="H1902" i="6"/>
  <c r="H1902" i="7"/>
  <c r="I1907" i="6"/>
  <c r="I1907" i="7"/>
  <c r="G1909" i="6"/>
  <c r="G1909" i="7"/>
  <c r="F1911" i="6"/>
  <c r="F1911" i="7"/>
  <c r="H1914" i="6"/>
  <c r="H1914" i="7"/>
  <c r="I1919" i="6"/>
  <c r="I1919" i="7"/>
  <c r="G1921" i="6"/>
  <c r="G1921" i="7"/>
  <c r="F1923" i="6"/>
  <c r="F1923" i="7"/>
  <c r="H1926" i="6"/>
  <c r="H1926" i="7"/>
  <c r="I1931" i="6"/>
  <c r="I1931" i="7"/>
  <c r="G1933" i="6"/>
  <c r="G1933" i="7"/>
  <c r="G2504" i="6"/>
  <c r="G2504" i="7"/>
  <c r="F2506" i="6"/>
  <c r="F2506" i="7"/>
  <c r="H2509" i="6"/>
  <c r="H2509" i="7"/>
  <c r="I2514" i="6"/>
  <c r="I2514" i="7"/>
  <c r="G2516" i="6"/>
  <c r="G2516" i="7"/>
  <c r="F2518" i="6"/>
  <c r="F2518" i="7"/>
  <c r="H2521" i="6"/>
  <c r="H2521" i="7"/>
  <c r="I2526" i="6"/>
  <c r="I2526" i="7"/>
  <c r="O2526" i="7" s="1"/>
  <c r="G2528" i="6"/>
  <c r="G2528" i="7"/>
  <c r="F2530" i="6"/>
  <c r="F2530" i="7"/>
  <c r="H2533" i="6"/>
  <c r="H2533" i="7"/>
  <c r="I2538" i="6"/>
  <c r="I2538" i="7"/>
  <c r="O2538" i="7" s="1"/>
  <c r="G2540" i="6"/>
  <c r="G2540" i="7"/>
  <c r="F2542" i="6"/>
  <c r="F2542" i="7"/>
  <c r="H2545" i="6"/>
  <c r="H2545" i="7"/>
  <c r="I2550" i="6"/>
  <c r="I2550" i="7"/>
  <c r="G2552" i="6"/>
  <c r="G2552" i="7"/>
  <c r="F2554" i="6"/>
  <c r="F2554" i="7"/>
  <c r="H2557" i="6"/>
  <c r="H2557" i="7"/>
  <c r="I2562" i="6"/>
  <c r="I2562" i="7"/>
  <c r="G2564" i="6"/>
  <c r="G2564" i="7"/>
  <c r="F2566" i="6"/>
  <c r="F2566" i="7"/>
  <c r="H2569" i="6"/>
  <c r="H2569" i="7"/>
  <c r="I2574" i="6"/>
  <c r="I2574" i="7"/>
  <c r="O2574" i="7" s="1"/>
  <c r="G2576" i="6"/>
  <c r="G2576" i="7"/>
  <c r="F2578" i="6"/>
  <c r="F2578" i="7"/>
  <c r="H2581" i="6"/>
  <c r="H2581" i="7"/>
  <c r="I2586" i="6"/>
  <c r="I2586" i="7"/>
  <c r="O2586" i="7" s="1"/>
  <c r="G2588" i="6"/>
  <c r="G2588" i="7"/>
  <c r="F2590" i="6"/>
  <c r="F2590" i="7"/>
  <c r="H2593" i="6"/>
  <c r="H2593" i="7"/>
  <c r="I2598" i="6"/>
  <c r="I2598" i="7"/>
  <c r="O2598" i="7" s="1"/>
  <c r="G2600" i="6"/>
  <c r="G2600" i="7"/>
  <c r="F2602" i="6"/>
  <c r="F2602" i="7"/>
  <c r="H2605" i="6"/>
  <c r="H2605" i="7"/>
  <c r="I2610" i="6"/>
  <c r="I2610" i="7"/>
  <c r="G2612" i="6"/>
  <c r="G2612" i="7"/>
  <c r="F2614" i="6"/>
  <c r="F2614" i="7"/>
  <c r="H2617" i="6"/>
  <c r="H2617" i="7"/>
  <c r="I2622" i="6"/>
  <c r="I2622" i="7"/>
  <c r="G2624" i="6"/>
  <c r="G2624" i="7"/>
  <c r="F2626" i="6"/>
  <c r="F2626" i="7"/>
  <c r="H2629" i="6"/>
  <c r="H2629" i="7"/>
  <c r="I2634" i="6"/>
  <c r="I2634" i="7"/>
  <c r="G2636" i="6"/>
  <c r="G2636" i="7"/>
  <c r="F2638" i="6"/>
  <c r="F2638" i="7"/>
  <c r="H2641" i="6"/>
  <c r="H2641" i="7"/>
  <c r="I2646" i="6"/>
  <c r="I2646" i="7"/>
  <c r="O2646" i="7" s="1"/>
  <c r="I2651" i="6"/>
  <c r="I2651" i="7"/>
  <c r="G2653" i="6"/>
  <c r="G2653" i="7"/>
  <c r="F2655" i="6"/>
  <c r="F2655" i="7"/>
  <c r="H2658" i="6"/>
  <c r="H2658" i="7"/>
  <c r="I2663" i="6"/>
  <c r="I2663" i="7"/>
  <c r="G2665" i="6"/>
  <c r="G2665" i="7"/>
  <c r="F2667" i="6"/>
  <c r="F2667" i="7"/>
  <c r="H2670" i="6"/>
  <c r="H2670" i="7"/>
  <c r="F2672" i="6"/>
  <c r="F2672" i="7"/>
  <c r="H2675" i="6"/>
  <c r="H2675" i="7"/>
  <c r="I2680" i="6"/>
  <c r="I2680" i="7"/>
  <c r="F2684" i="6"/>
  <c r="F2684" i="7"/>
  <c r="I2692" i="6"/>
  <c r="I2692" i="7"/>
  <c r="G2682" i="6"/>
  <c r="H860" i="7"/>
  <c r="I901" i="7"/>
  <c r="I961" i="7"/>
  <c r="I1038" i="7"/>
  <c r="H1994" i="6"/>
  <c r="H1994" i="7"/>
  <c r="I1999" i="6"/>
  <c r="I1999" i="7"/>
  <c r="G2001" i="6"/>
  <c r="G2001" i="7"/>
  <c r="F2003" i="6"/>
  <c r="F2003" i="7"/>
  <c r="H2006" i="6"/>
  <c r="H2006" i="7"/>
  <c r="I2011" i="6"/>
  <c r="I2011" i="7"/>
  <c r="G2013" i="6"/>
  <c r="G2013" i="7"/>
  <c r="F2015" i="6"/>
  <c r="F2015" i="7"/>
  <c r="H2018" i="6"/>
  <c r="H2018" i="7"/>
  <c r="I2023" i="6"/>
  <c r="I2023" i="7"/>
  <c r="I2028" i="6"/>
  <c r="I2028" i="7"/>
  <c r="I2033" i="6"/>
  <c r="I2033" i="7"/>
  <c r="G2035" i="6"/>
  <c r="G2035" i="7"/>
  <c r="F2037" i="6"/>
  <c r="F2037" i="7"/>
  <c r="H2040" i="6"/>
  <c r="H2040" i="7"/>
  <c r="H2045" i="6"/>
  <c r="H2045" i="7"/>
  <c r="I2050" i="6"/>
  <c r="I2050" i="7"/>
  <c r="G2052" i="6"/>
  <c r="G2052" i="7"/>
  <c r="F2054" i="6"/>
  <c r="F2054" i="7"/>
  <c r="H2057" i="6"/>
  <c r="H2057" i="7"/>
  <c r="H2062" i="6"/>
  <c r="H2062" i="7"/>
  <c r="H2067" i="7"/>
  <c r="H2067" i="6"/>
  <c r="I2072" i="6"/>
  <c r="I2072" i="7"/>
  <c r="G2074" i="6"/>
  <c r="G2074" i="7"/>
  <c r="F2076" i="6"/>
  <c r="F2076" i="7"/>
  <c r="H2079" i="6"/>
  <c r="H2079" i="7"/>
  <c r="I2084" i="6"/>
  <c r="I2084" i="7"/>
  <c r="G2086" i="6"/>
  <c r="G2086" i="7"/>
  <c r="F2088" i="6"/>
  <c r="F2088" i="7"/>
  <c r="H2091" i="6"/>
  <c r="H2091" i="7"/>
  <c r="I2096" i="6"/>
  <c r="I2096" i="7"/>
  <c r="G2098" i="6"/>
  <c r="G2098" i="7"/>
  <c r="F2100" i="6"/>
  <c r="F2100" i="7"/>
  <c r="H2103" i="6"/>
  <c r="H2103" i="7"/>
  <c r="I2108" i="6"/>
  <c r="I2108" i="7"/>
  <c r="G2110" i="6"/>
  <c r="G2110" i="7"/>
  <c r="F2112" i="7"/>
  <c r="F2112" i="6"/>
  <c r="H2115" i="6"/>
  <c r="H2115" i="7"/>
  <c r="I2120" i="6"/>
  <c r="I2120" i="7"/>
  <c r="G2122" i="6"/>
  <c r="G2122" i="7"/>
  <c r="F2124" i="6"/>
  <c r="F2124" i="7"/>
  <c r="H2127" i="6"/>
  <c r="H2127" i="7"/>
  <c r="I2132" i="6"/>
  <c r="I2132" i="7"/>
  <c r="G2134" i="6"/>
  <c r="G2134" i="7"/>
  <c r="F2136" i="6"/>
  <c r="F2136" i="7"/>
  <c r="H2139" i="6"/>
  <c r="H2139" i="7"/>
  <c r="I2144" i="6"/>
  <c r="I2144" i="7"/>
  <c r="F2148" i="6"/>
  <c r="F2148" i="7"/>
  <c r="H2151" i="6"/>
  <c r="H2151" i="7"/>
  <c r="H2161" i="6"/>
  <c r="H2161" i="7"/>
  <c r="I2166" i="6"/>
  <c r="I2166" i="7"/>
  <c r="G2168" i="7"/>
  <c r="G2168" i="6"/>
  <c r="F2170" i="6"/>
  <c r="F2170" i="7"/>
  <c r="H2173" i="6"/>
  <c r="H2173" i="7"/>
  <c r="I2178" i="6"/>
  <c r="I2178" i="7"/>
  <c r="G2180" i="6"/>
  <c r="G2180" i="7"/>
  <c r="F2182" i="6"/>
  <c r="F2182" i="7"/>
  <c r="H2185" i="6"/>
  <c r="H2185" i="7"/>
  <c r="I2190" i="6"/>
  <c r="I2190" i="7"/>
  <c r="G2192" i="6"/>
  <c r="G2192" i="7"/>
  <c r="F2194" i="6"/>
  <c r="F2194" i="7"/>
  <c r="H2197" i="6"/>
  <c r="H2197" i="7"/>
  <c r="I2202" i="6"/>
  <c r="I2202" i="7"/>
  <c r="G2204" i="6"/>
  <c r="G2204" i="7"/>
  <c r="F2206" i="6"/>
  <c r="F2206" i="7"/>
  <c r="H2209" i="6"/>
  <c r="H2209" i="7"/>
  <c r="G2617" i="6"/>
  <c r="G2617" i="7"/>
  <c r="F2619" i="6"/>
  <c r="F2619" i="7"/>
  <c r="H2622" i="6"/>
  <c r="H2622" i="7"/>
  <c r="I2627" i="7"/>
  <c r="I2627" i="6"/>
  <c r="G2629" i="6"/>
  <c r="G2629" i="7"/>
  <c r="F2631" i="6"/>
  <c r="F2631" i="7"/>
  <c r="H2634" i="6"/>
  <c r="H2634" i="7"/>
  <c r="I2639" i="6"/>
  <c r="I2639" i="7"/>
  <c r="G2641" i="6"/>
  <c r="G2641" i="7"/>
  <c r="F2643" i="6"/>
  <c r="F2643" i="7"/>
  <c r="H2646" i="6"/>
  <c r="H2646" i="7"/>
  <c r="F2648" i="6"/>
  <c r="F2648" i="7"/>
  <c r="H2651" i="6"/>
  <c r="H2651" i="7"/>
  <c r="I2656" i="6"/>
  <c r="I2656" i="7"/>
  <c r="G2658" i="6"/>
  <c r="G2658" i="7"/>
  <c r="F2660" i="6"/>
  <c r="F2660" i="7"/>
  <c r="O2660" i="7" s="1"/>
  <c r="H2663" i="6"/>
  <c r="H2663" i="7"/>
  <c r="I2668" i="6"/>
  <c r="I2668" i="7"/>
  <c r="G2670" i="6"/>
  <c r="G2670" i="7"/>
  <c r="I2673" i="6"/>
  <c r="I2673" i="7"/>
  <c r="O2673" i="7" s="1"/>
  <c r="G2675" i="6"/>
  <c r="G2675" i="7"/>
  <c r="F2677" i="6"/>
  <c r="F2677" i="7"/>
  <c r="H2680" i="6"/>
  <c r="H2680" i="7"/>
  <c r="I2685" i="6"/>
  <c r="I2685" i="7"/>
  <c r="F2689" i="6"/>
  <c r="F2689" i="7"/>
  <c r="H2692" i="6"/>
  <c r="H2692" i="7"/>
  <c r="I968" i="7"/>
  <c r="H987" i="7"/>
  <c r="I990" i="7"/>
  <c r="G1006" i="7"/>
  <c r="H1028" i="7"/>
  <c r="H1048" i="7"/>
  <c r="G1067" i="7"/>
  <c r="F1117" i="7"/>
  <c r="O1117" i="7" s="1"/>
  <c r="O1118" i="7"/>
  <c r="F958" i="6"/>
  <c r="F958" i="7"/>
  <c r="O958" i="7" s="1"/>
  <c r="F970" i="6"/>
  <c r="F970" i="7"/>
  <c r="O970" i="7" s="1"/>
  <c r="F982" i="6"/>
  <c r="F982" i="7"/>
  <c r="O982" i="7" s="1"/>
  <c r="F994" i="6"/>
  <c r="F994" i="7"/>
  <c r="O994" i="7" s="1"/>
  <c r="F1006" i="6"/>
  <c r="F1006" i="7"/>
  <c r="F1023" i="6"/>
  <c r="F1023" i="7"/>
  <c r="O1023" i="7" s="1"/>
  <c r="F1045" i="6"/>
  <c r="F1045" i="7"/>
  <c r="O1045" i="7" s="1"/>
  <c r="F1057" i="6"/>
  <c r="F1057" i="7"/>
  <c r="O1057" i="7" s="1"/>
  <c r="F1069" i="6"/>
  <c r="F1069" i="7"/>
  <c r="O1069" i="7" s="1"/>
  <c r="F1081" i="6"/>
  <c r="F1081" i="7"/>
  <c r="O1081" i="7" s="1"/>
  <c r="I1089" i="6"/>
  <c r="I1089" i="7"/>
  <c r="G1091" i="6"/>
  <c r="G1091" i="7"/>
  <c r="F1093" i="6"/>
  <c r="F1093" i="7"/>
  <c r="O1093" i="7" s="1"/>
  <c r="H1096" i="6"/>
  <c r="H1096" i="7"/>
  <c r="I1101" i="6"/>
  <c r="I1101" i="7"/>
  <c r="O1101" i="7" s="1"/>
  <c r="F1105" i="6"/>
  <c r="F1105" i="7"/>
  <c r="H1108" i="6"/>
  <c r="H1108" i="7"/>
  <c r="I1113" i="6"/>
  <c r="I1113" i="7"/>
  <c r="G1115" i="6"/>
  <c r="G1115" i="7"/>
  <c r="H1120" i="6"/>
  <c r="H1120" i="7"/>
  <c r="I1125" i="6"/>
  <c r="I1125" i="7"/>
  <c r="O1125" i="7" s="1"/>
  <c r="G1127" i="6"/>
  <c r="G1127" i="7"/>
  <c r="F1129" i="6"/>
  <c r="F1129" i="7"/>
  <c r="O1129" i="7" s="1"/>
  <c r="H1132" i="6"/>
  <c r="H1132" i="7"/>
  <c r="I1137" i="6"/>
  <c r="I1137" i="7"/>
  <c r="O1137" i="7" s="1"/>
  <c r="G1139" i="6"/>
  <c r="G1139" i="7"/>
  <c r="F1141" i="6"/>
  <c r="F1141" i="7"/>
  <c r="O1141" i="7" s="1"/>
  <c r="H1144" i="6"/>
  <c r="H1144" i="7"/>
  <c r="I1149" i="6"/>
  <c r="I1149" i="7"/>
  <c r="I1274" i="6"/>
  <c r="I1274" i="7"/>
  <c r="G1276" i="6"/>
  <c r="G1276" i="7"/>
  <c r="F1278" i="6"/>
  <c r="F1278" i="7"/>
  <c r="H1281" i="6"/>
  <c r="H1281" i="7"/>
  <c r="I1286" i="6"/>
  <c r="I1286" i="7"/>
  <c r="O1286" i="7" s="1"/>
  <c r="G1288" i="6"/>
  <c r="G1288" i="7"/>
  <c r="F1290" i="6"/>
  <c r="F1290" i="7"/>
  <c r="H1293" i="6"/>
  <c r="H1293" i="7"/>
  <c r="I1298" i="6"/>
  <c r="I1298" i="7"/>
  <c r="O1298" i="7" s="1"/>
  <c r="G1300" i="6"/>
  <c r="G1300" i="7"/>
  <c r="F1302" i="6"/>
  <c r="F1302" i="7"/>
  <c r="H1305" i="6"/>
  <c r="H1305" i="7"/>
  <c r="I1310" i="6"/>
  <c r="I1310" i="7"/>
  <c r="I896" i="7"/>
  <c r="H915" i="7"/>
  <c r="G934" i="7"/>
  <c r="H997" i="7"/>
  <c r="G1016" i="7"/>
  <c r="H1038" i="7"/>
  <c r="I1041" i="7"/>
  <c r="G1057" i="7"/>
  <c r="G1103" i="7"/>
  <c r="H2156" i="7"/>
  <c r="F888" i="6"/>
  <c r="F888" i="7"/>
  <c r="F900" i="6"/>
  <c r="F900" i="7"/>
  <c r="O900" i="7" s="1"/>
  <c r="F912" i="6"/>
  <c r="F912" i="7"/>
  <c r="F924" i="6"/>
  <c r="F924" i="7"/>
  <c r="F936" i="6"/>
  <c r="F936" i="7"/>
  <c r="O936" i="7" s="1"/>
  <c r="F948" i="6"/>
  <c r="F948" i="7"/>
  <c r="F960" i="6"/>
  <c r="F960" i="7"/>
  <c r="F972" i="6"/>
  <c r="F972" i="7"/>
  <c r="O972" i="7" s="1"/>
  <c r="F984" i="6"/>
  <c r="F984" i="7"/>
  <c r="F996" i="6"/>
  <c r="F996" i="7"/>
  <c r="F1008" i="6"/>
  <c r="F1008" i="7"/>
  <c r="O1008" i="7" s="1"/>
  <c r="F1025" i="6"/>
  <c r="F1025" i="7"/>
  <c r="F1030" i="6"/>
  <c r="F1030" i="7"/>
  <c r="O1030" i="7" s="1"/>
  <c r="F1035" i="6"/>
  <c r="F1035" i="7"/>
  <c r="F1047" i="6"/>
  <c r="F1047" i="7"/>
  <c r="F1059" i="6"/>
  <c r="F1059" i="7"/>
  <c r="O1059" i="7" s="1"/>
  <c r="F1071" i="6"/>
  <c r="F1071" i="7"/>
  <c r="O1071" i="7" s="1"/>
  <c r="F1083" i="6"/>
  <c r="F1083" i="7"/>
  <c r="H1086" i="6"/>
  <c r="H1086" i="7"/>
  <c r="I1091" i="6"/>
  <c r="I1091" i="7"/>
  <c r="G1093" i="6"/>
  <c r="G1093" i="7"/>
  <c r="F1095" i="6"/>
  <c r="F1095" i="7"/>
  <c r="O1095" i="7" s="1"/>
  <c r="H1098" i="6"/>
  <c r="H1098" i="7"/>
  <c r="I1252" i="6"/>
  <c r="I1252" i="7"/>
  <c r="O1252" i="7" s="1"/>
  <c r="G1254" i="6"/>
  <c r="G1254" i="7"/>
  <c r="F1256" i="6"/>
  <c r="F1256" i="7"/>
  <c r="H1259" i="6"/>
  <c r="H1259" i="7"/>
  <c r="I1264" i="6"/>
  <c r="I1264" i="7"/>
  <c r="O1264" i="7" s="1"/>
  <c r="G1266" i="6"/>
  <c r="G1266" i="7"/>
  <c r="F1268" i="6"/>
  <c r="F1268" i="7"/>
  <c r="H891" i="7"/>
  <c r="G910" i="7"/>
  <c r="G992" i="7"/>
  <c r="I1016" i="7"/>
  <c r="G2146" i="7"/>
  <c r="I932" i="7"/>
  <c r="H951" i="7"/>
  <c r="I954" i="7"/>
  <c r="G970" i="7"/>
  <c r="H973" i="7"/>
  <c r="H1033" i="7"/>
  <c r="I1055" i="7"/>
  <c r="H1074" i="7"/>
  <c r="I1077" i="7"/>
  <c r="O1077" i="7" s="1"/>
  <c r="G886" i="7"/>
  <c r="G968" i="7"/>
  <c r="I992" i="7"/>
  <c r="H1011" i="7"/>
  <c r="I1014" i="7"/>
  <c r="O1014" i="7" s="1"/>
  <c r="H1031" i="7"/>
  <c r="H1072" i="7"/>
  <c r="G2568" i="6"/>
  <c r="G2568" i="7"/>
  <c r="I2578" i="6"/>
  <c r="I2578" i="7"/>
  <c r="I2602" i="6"/>
  <c r="I2602" i="7"/>
  <c r="I2619" i="6"/>
  <c r="I2619" i="7"/>
  <c r="I2631" i="6"/>
  <c r="I2631" i="7"/>
  <c r="G2645" i="6"/>
  <c r="G2645" i="7"/>
  <c r="G2650" i="6"/>
  <c r="G2650" i="7"/>
  <c r="H2638" i="7"/>
  <c r="G1155" i="6"/>
  <c r="G1155" i="7"/>
  <c r="H1160" i="6"/>
  <c r="H1160" i="7"/>
  <c r="G1167" i="6"/>
  <c r="G1167" i="7"/>
  <c r="I1201" i="6"/>
  <c r="I1201" i="7"/>
  <c r="I1213" i="6"/>
  <c r="I1213" i="7"/>
  <c r="F1222" i="6"/>
  <c r="F1222" i="7"/>
  <c r="I1259" i="6"/>
  <c r="I1259" i="7"/>
  <c r="O1259" i="7" s="1"/>
  <c r="H1271" i="6"/>
  <c r="H1271" i="7"/>
  <c r="I1288" i="6"/>
  <c r="I1288" i="7"/>
  <c r="O1288" i="7" s="1"/>
  <c r="F1292" i="6"/>
  <c r="F1292" i="7"/>
  <c r="G1302" i="6"/>
  <c r="G1302" i="7"/>
  <c r="H1329" i="6"/>
  <c r="H1329" i="7"/>
  <c r="G1348" i="6"/>
  <c r="G1348" i="7"/>
  <c r="I1411" i="6"/>
  <c r="I1411" i="7"/>
  <c r="F1415" i="6"/>
  <c r="F1415" i="7"/>
  <c r="H1430" i="7"/>
  <c r="H1430" i="6"/>
  <c r="G1485" i="6"/>
  <c r="G1485" i="7"/>
  <c r="I1495" i="6"/>
  <c r="I1495" i="7"/>
  <c r="O1495" i="7" s="1"/>
  <c r="F1499" i="6"/>
  <c r="F1499" i="7"/>
  <c r="G1509" i="6"/>
  <c r="G1509" i="7"/>
  <c r="G1514" i="6"/>
  <c r="G1514" i="7"/>
  <c r="I1524" i="6"/>
  <c r="I1524" i="7"/>
  <c r="H1543" i="6"/>
  <c r="H1543" i="7"/>
  <c r="G1550" i="6"/>
  <c r="G1550" i="7"/>
  <c r="F1552" i="6"/>
  <c r="F1552" i="7"/>
  <c r="H1555" i="6"/>
  <c r="H1555" i="7"/>
  <c r="H1591" i="6"/>
  <c r="H1591" i="7"/>
  <c r="I2220" i="6"/>
  <c r="I2220" i="7"/>
  <c r="I2268" i="6"/>
  <c r="I2268" i="7"/>
  <c r="O2268" i="7" s="1"/>
  <c r="H2275" i="6"/>
  <c r="H2275" i="7"/>
  <c r="I2316" i="6"/>
  <c r="I2316" i="7"/>
  <c r="H2323" i="6"/>
  <c r="H2323" i="7"/>
  <c r="G2354" i="6"/>
  <c r="G2354" i="7"/>
  <c r="I2376" i="6"/>
  <c r="I2376" i="7"/>
  <c r="H2383" i="6"/>
  <c r="H2383" i="7"/>
  <c r="I2441" i="6"/>
  <c r="I2441" i="7"/>
  <c r="F2445" i="6"/>
  <c r="F2445" i="7"/>
  <c r="H2448" i="6"/>
  <c r="H2448" i="7"/>
  <c r="F2457" i="6"/>
  <c r="F2457" i="7"/>
  <c r="F2481" i="6"/>
  <c r="F2481" i="7"/>
  <c r="G2515" i="6"/>
  <c r="G2515" i="7"/>
  <c r="I2525" i="6"/>
  <c r="I2525" i="7"/>
  <c r="H2532" i="6"/>
  <c r="H2532" i="7"/>
  <c r="F2565" i="6"/>
  <c r="F2565" i="7"/>
  <c r="F2642" i="6"/>
  <c r="F2642" i="7"/>
  <c r="O2636" i="7"/>
  <c r="G1150" i="6"/>
  <c r="G1150" i="7"/>
  <c r="H1155" i="6"/>
  <c r="H1155" i="7"/>
  <c r="I1160" i="6"/>
  <c r="I1160" i="7"/>
  <c r="G1162" i="6"/>
  <c r="G1162" i="7"/>
  <c r="H1167" i="6"/>
  <c r="H1167" i="7"/>
  <c r="I1172" i="6"/>
  <c r="I1172" i="7"/>
  <c r="O1172" i="7" s="1"/>
  <c r="G1174" i="6"/>
  <c r="G1174" i="7"/>
  <c r="H1179" i="6"/>
  <c r="H1179" i="7"/>
  <c r="I1184" i="6"/>
  <c r="I1184" i="7"/>
  <c r="G1186" i="6"/>
  <c r="G1186" i="7"/>
  <c r="H1191" i="6"/>
  <c r="H1191" i="7"/>
  <c r="I1196" i="6"/>
  <c r="I1196" i="7"/>
  <c r="G1198" i="6"/>
  <c r="G1198" i="7"/>
  <c r="F1200" i="6"/>
  <c r="F1200" i="7"/>
  <c r="H1203" i="6"/>
  <c r="H1203" i="7"/>
  <c r="I1208" i="6"/>
  <c r="I1208" i="7"/>
  <c r="O1208" i="7" s="1"/>
  <c r="G1210" i="6"/>
  <c r="G1210" i="7"/>
  <c r="F1212" i="6"/>
  <c r="F1212" i="7"/>
  <c r="H1215" i="6"/>
  <c r="H1215" i="7"/>
  <c r="H1220" i="6"/>
  <c r="H1220" i="7"/>
  <c r="I1225" i="6"/>
  <c r="I1225" i="7"/>
  <c r="I1230" i="6"/>
  <c r="I1230" i="7"/>
  <c r="O1230" i="7" s="1"/>
  <c r="G1232" i="6"/>
  <c r="G1232" i="7"/>
  <c r="F1234" i="6"/>
  <c r="F1234" i="7"/>
  <c r="H1237" i="6"/>
  <c r="H1237" i="7"/>
  <c r="I1242" i="6"/>
  <c r="I1242" i="7"/>
  <c r="G1244" i="6"/>
  <c r="G1244" i="7"/>
  <c r="F1246" i="6"/>
  <c r="F1246" i="7"/>
  <c r="H1249" i="6"/>
  <c r="H1249" i="7"/>
  <c r="I1254" i="6"/>
  <c r="I1254" i="7"/>
  <c r="G1256" i="6"/>
  <c r="G1256" i="7"/>
  <c r="F1258" i="6"/>
  <c r="F1258" i="7"/>
  <c r="H1261" i="6"/>
  <c r="H1261" i="7"/>
  <c r="I1266" i="6"/>
  <c r="I1266" i="7"/>
  <c r="O1266" i="7" s="1"/>
  <c r="G1268" i="6"/>
  <c r="G1268" i="7"/>
  <c r="I1271" i="6"/>
  <c r="I1271" i="7"/>
  <c r="O1271" i="7" s="1"/>
  <c r="G1273" i="6"/>
  <c r="G1273" i="7"/>
  <c r="F1275" i="6"/>
  <c r="F1275" i="7"/>
  <c r="H1278" i="6"/>
  <c r="H1278" i="7"/>
  <c r="I1283" i="6"/>
  <c r="I1283" i="7"/>
  <c r="O1283" i="7" s="1"/>
  <c r="G1285" i="6"/>
  <c r="G1285" i="7"/>
  <c r="F1287" i="6"/>
  <c r="F1287" i="7"/>
  <c r="H1290" i="6"/>
  <c r="H1290" i="7"/>
  <c r="I1295" i="6"/>
  <c r="I1295" i="7"/>
  <c r="G1297" i="6"/>
  <c r="G1297" i="7"/>
  <c r="F1299" i="6"/>
  <c r="F1299" i="7"/>
  <c r="O1299" i="7" s="1"/>
  <c r="H1302" i="6"/>
  <c r="H1302" i="7"/>
  <c r="H1307" i="6"/>
  <c r="H1307" i="7"/>
  <c r="H1312" i="6"/>
  <c r="H1312" i="7"/>
  <c r="I1317" i="6"/>
  <c r="I1317" i="7"/>
  <c r="G1319" i="6"/>
  <c r="G1319" i="7"/>
  <c r="H1324" i="6"/>
  <c r="H1324" i="7"/>
  <c r="I1329" i="6"/>
  <c r="I1329" i="7"/>
  <c r="F1333" i="6"/>
  <c r="F1333" i="7"/>
  <c r="H1336" i="6"/>
  <c r="H1336" i="7"/>
  <c r="I1341" i="6"/>
  <c r="I1341" i="7"/>
  <c r="G1343" i="6"/>
  <c r="G1343" i="7"/>
  <c r="F1345" i="6"/>
  <c r="F1345" i="7"/>
  <c r="H1348" i="6"/>
  <c r="H1348" i="7"/>
  <c r="I1353" i="6"/>
  <c r="I1353" i="7"/>
  <c r="G1355" i="6"/>
  <c r="G1355" i="7"/>
  <c r="F1357" i="6"/>
  <c r="F1357" i="7"/>
  <c r="H1360" i="6"/>
  <c r="H1360" i="7"/>
  <c r="I1365" i="6"/>
  <c r="I1365" i="7"/>
  <c r="O1365" i="7" s="1"/>
  <c r="G1367" i="6"/>
  <c r="G1367" i="7"/>
  <c r="F1369" i="6"/>
  <c r="F1369" i="7"/>
  <c r="H1372" i="6"/>
  <c r="H1372" i="7"/>
  <c r="I1377" i="6"/>
  <c r="I1377" i="7"/>
  <c r="G1379" i="6"/>
  <c r="G1379" i="7"/>
  <c r="F1381" i="6"/>
  <c r="F1381" i="7"/>
  <c r="H1384" i="6"/>
  <c r="H1384" i="7"/>
  <c r="H1389" i="6"/>
  <c r="H1389" i="7"/>
  <c r="I1394" i="6"/>
  <c r="I1394" i="7"/>
  <c r="G1396" i="6"/>
  <c r="G1396" i="7"/>
  <c r="F1398" i="6"/>
  <c r="F1398" i="7"/>
  <c r="I1406" i="6"/>
  <c r="I1406" i="7"/>
  <c r="G1408" i="6"/>
  <c r="G1408" i="7"/>
  <c r="F1410" i="6"/>
  <c r="F1410" i="7"/>
  <c r="I1418" i="6"/>
  <c r="I1418" i="7"/>
  <c r="G1420" i="6"/>
  <c r="G1420" i="7"/>
  <c r="H1425" i="6"/>
  <c r="H1425" i="7"/>
  <c r="I1430" i="6"/>
  <c r="I1430" i="7"/>
  <c r="G1432" i="6"/>
  <c r="G1432" i="7"/>
  <c r="F1434" i="6"/>
  <c r="F1434" i="7"/>
  <c r="I1442" i="6"/>
  <c r="I1442" i="7"/>
  <c r="G1444" i="6"/>
  <c r="G1444" i="7"/>
  <c r="I1454" i="6"/>
  <c r="I1454" i="7"/>
  <c r="G1456" i="6"/>
  <c r="G1456" i="7"/>
  <c r="I1466" i="6"/>
  <c r="I1466" i="7"/>
  <c r="G1468" i="6"/>
  <c r="G1468" i="7"/>
  <c r="F1470" i="6"/>
  <c r="F1470" i="7"/>
  <c r="I1478" i="6"/>
  <c r="I1478" i="7"/>
  <c r="G1480" i="6"/>
  <c r="G1480" i="7"/>
  <c r="H1485" i="6"/>
  <c r="H1485" i="7"/>
  <c r="I1490" i="6"/>
  <c r="I1490" i="7"/>
  <c r="G1492" i="6"/>
  <c r="G1492" i="7"/>
  <c r="F1494" i="6"/>
  <c r="F1494" i="7"/>
  <c r="I1502" i="6"/>
  <c r="I1502" i="7"/>
  <c r="G1504" i="6"/>
  <c r="G1504" i="7"/>
  <c r="F1511" i="6"/>
  <c r="F1511" i="7"/>
  <c r="H1514" i="6"/>
  <c r="H1514" i="7"/>
  <c r="I1519" i="6"/>
  <c r="I1519" i="7"/>
  <c r="G1521" i="6"/>
  <c r="G1521" i="7"/>
  <c r="F1523" i="6"/>
  <c r="F1523" i="7"/>
  <c r="H1526" i="6"/>
  <c r="H1526" i="7"/>
  <c r="I1531" i="6"/>
  <c r="I1531" i="7"/>
  <c r="G1533" i="6"/>
  <c r="G1533" i="7"/>
  <c r="F1535" i="6"/>
  <c r="F1535" i="7"/>
  <c r="H1538" i="6"/>
  <c r="H1538" i="7"/>
  <c r="I1543" i="6"/>
  <c r="I1543" i="7"/>
  <c r="G1545" i="6"/>
  <c r="G1545" i="7"/>
  <c r="H1550" i="6"/>
  <c r="H1550" i="7"/>
  <c r="I1555" i="6"/>
  <c r="I1555" i="7"/>
  <c r="F1559" i="6"/>
  <c r="F1559" i="7"/>
  <c r="H1562" i="6"/>
  <c r="H1562" i="7"/>
  <c r="I1567" i="6"/>
  <c r="I1567" i="7"/>
  <c r="G1569" i="6"/>
  <c r="G1569" i="7"/>
  <c r="H1937" i="6"/>
  <c r="H1937" i="7"/>
  <c r="I1942" i="6"/>
  <c r="I1942" i="7"/>
  <c r="O1942" i="7" s="1"/>
  <c r="G1944" i="6"/>
  <c r="G1944" i="7"/>
  <c r="I1947" i="6"/>
  <c r="I1947" i="7"/>
  <c r="G1949" i="6"/>
  <c r="G1949" i="7"/>
  <c r="F1951" i="6"/>
  <c r="F1951" i="7"/>
  <c r="H1954" i="6"/>
  <c r="H1954" i="7"/>
  <c r="I1959" i="6"/>
  <c r="I1959" i="7"/>
  <c r="G1961" i="6"/>
  <c r="G1961" i="7"/>
  <c r="I1964" i="6"/>
  <c r="I1964" i="7"/>
  <c r="G1966" i="6"/>
  <c r="G1966" i="7"/>
  <c r="F1968" i="6"/>
  <c r="F1968" i="7"/>
  <c r="H1971" i="6"/>
  <c r="H1971" i="7"/>
  <c r="I1976" i="6"/>
  <c r="I1976" i="7"/>
  <c r="O1976" i="7" s="1"/>
  <c r="F1980" i="7"/>
  <c r="F1980" i="6"/>
  <c r="H1983" i="6"/>
  <c r="H1983" i="7"/>
  <c r="I1988" i="6"/>
  <c r="I1988" i="7"/>
  <c r="G1990" i="6"/>
  <c r="G1990" i="7"/>
  <c r="F1992" i="6"/>
  <c r="F1992" i="7"/>
  <c r="H1995" i="6"/>
  <c r="H1995" i="7"/>
  <c r="I2000" i="6"/>
  <c r="I2000" i="7"/>
  <c r="O2000" i="7" s="1"/>
  <c r="G2002" i="6"/>
  <c r="G2002" i="7"/>
  <c r="F2004" i="6"/>
  <c r="F2004" i="7"/>
  <c r="H2007" i="6"/>
  <c r="H2007" i="7"/>
  <c r="G2014" i="6"/>
  <c r="G2014" i="7"/>
  <c r="F2016" i="6"/>
  <c r="F2016" i="7"/>
  <c r="H2019" i="6"/>
  <c r="H2019" i="7"/>
  <c r="I2024" i="6"/>
  <c r="I2024" i="7"/>
  <c r="I2029" i="6"/>
  <c r="I2029" i="7"/>
  <c r="I2034" i="6"/>
  <c r="I2034" i="7"/>
  <c r="O2034" i="7" s="1"/>
  <c r="G2036" i="6"/>
  <c r="G2036" i="7"/>
  <c r="F2038" i="6"/>
  <c r="F2038" i="7"/>
  <c r="H2041" i="6"/>
  <c r="H2041" i="7"/>
  <c r="F2043" i="6"/>
  <c r="F2043" i="7"/>
  <c r="H2046" i="6"/>
  <c r="H2046" i="7"/>
  <c r="I2051" i="6"/>
  <c r="I2051" i="7"/>
  <c r="O2051" i="7" s="1"/>
  <c r="G2053" i="7"/>
  <c r="G2053" i="6"/>
  <c r="F2055" i="6"/>
  <c r="F2055" i="7"/>
  <c r="H2058" i="6"/>
  <c r="H2058" i="7"/>
  <c r="F2060" i="6"/>
  <c r="F2060" i="7"/>
  <c r="F2065" i="6"/>
  <c r="F2065" i="7"/>
  <c r="H2068" i="6"/>
  <c r="H2068" i="7"/>
  <c r="I2073" i="6"/>
  <c r="I2073" i="7"/>
  <c r="O2073" i="7" s="1"/>
  <c r="G2075" i="6"/>
  <c r="G2075" i="7"/>
  <c r="F2077" i="6"/>
  <c r="F2077" i="7"/>
  <c r="H2080" i="6"/>
  <c r="H2080" i="7"/>
  <c r="I2085" i="6"/>
  <c r="I2085" i="7"/>
  <c r="G2087" i="6"/>
  <c r="G2087" i="7"/>
  <c r="F2089" i="6"/>
  <c r="F2089" i="7"/>
  <c r="H2092" i="6"/>
  <c r="H2092" i="7"/>
  <c r="I2097" i="6"/>
  <c r="I2097" i="7"/>
  <c r="O2097" i="7" s="1"/>
  <c r="G2099" i="6"/>
  <c r="G2099" i="7"/>
  <c r="F2101" i="6"/>
  <c r="F2101" i="7"/>
  <c r="H2104" i="6"/>
  <c r="H2104" i="7"/>
  <c r="I2109" i="6"/>
  <c r="I2109" i="7"/>
  <c r="G2111" i="6"/>
  <c r="G2111" i="7"/>
  <c r="F2113" i="6"/>
  <c r="F2113" i="7"/>
  <c r="H2116" i="6"/>
  <c r="H2116" i="7"/>
  <c r="I2121" i="6"/>
  <c r="I2121" i="7"/>
  <c r="G2123" i="6"/>
  <c r="G2123" i="7"/>
  <c r="F2125" i="6"/>
  <c r="F2125" i="7"/>
  <c r="H2128" i="6"/>
  <c r="H2128" i="7"/>
  <c r="I2133" i="6"/>
  <c r="I2133" i="7"/>
  <c r="G2135" i="6"/>
  <c r="G2135" i="7"/>
  <c r="F2137" i="6"/>
  <c r="F2137" i="7"/>
  <c r="H2140" i="6"/>
  <c r="H2140" i="7"/>
  <c r="I2145" i="6"/>
  <c r="I2145" i="7"/>
  <c r="O2145" i="7" s="1"/>
  <c r="F2149" i="6"/>
  <c r="F2149" i="7"/>
  <c r="H2152" i="6"/>
  <c r="H2152" i="7"/>
  <c r="H2162" i="6"/>
  <c r="H2162" i="7"/>
  <c r="I2167" i="6"/>
  <c r="I2167" i="7"/>
  <c r="G2169" i="6"/>
  <c r="G2169" i="7"/>
  <c r="F2171" i="6"/>
  <c r="F2171" i="7"/>
  <c r="O2171" i="7" s="1"/>
  <c r="H2174" i="6"/>
  <c r="H2174" i="7"/>
  <c r="I2179" i="6"/>
  <c r="I2179" i="7"/>
  <c r="G2181" i="6"/>
  <c r="G2181" i="7"/>
  <c r="F2183" i="6"/>
  <c r="F2183" i="7"/>
  <c r="H2186" i="6"/>
  <c r="H2186" i="7"/>
  <c r="I2191" i="6"/>
  <c r="I2191" i="7"/>
  <c r="O2191" i="7" s="1"/>
  <c r="G2193" i="6"/>
  <c r="G2193" i="7"/>
  <c r="H2198" i="6"/>
  <c r="H2198" i="7"/>
  <c r="I2203" i="6"/>
  <c r="I2203" i="7"/>
  <c r="G2205" i="6"/>
  <c r="G2205" i="7"/>
  <c r="F2207" i="6"/>
  <c r="F2207" i="7"/>
  <c r="H2210" i="6"/>
  <c r="H2210" i="7"/>
  <c r="I2215" i="6"/>
  <c r="I2215" i="7"/>
  <c r="O2215" i="7" s="1"/>
  <c r="F2219" i="6"/>
  <c r="F2219" i="7"/>
  <c r="H2222" i="6"/>
  <c r="H2222" i="7"/>
  <c r="I2227" i="6"/>
  <c r="I2227" i="7"/>
  <c r="O2227" i="7" s="1"/>
  <c r="G2229" i="6"/>
  <c r="G2229" i="7"/>
  <c r="F2231" i="6"/>
  <c r="F2231" i="7"/>
  <c r="H2234" i="6"/>
  <c r="H2234" i="7"/>
  <c r="I2239" i="6"/>
  <c r="I2239" i="7"/>
  <c r="O2239" i="7" s="1"/>
  <c r="G2241" i="6"/>
  <c r="G2241" i="7"/>
  <c r="F2243" i="6"/>
  <c r="F2243" i="7"/>
  <c r="H2246" i="6"/>
  <c r="H2246" i="7"/>
  <c r="I2251" i="6"/>
  <c r="I2251" i="7"/>
  <c r="O2251" i="7" s="1"/>
  <c r="G2253" i="6"/>
  <c r="G2253" i="7"/>
  <c r="F2255" i="6"/>
  <c r="F2255" i="7"/>
  <c r="H2258" i="6"/>
  <c r="H2258" i="7"/>
  <c r="I2263" i="6"/>
  <c r="I2263" i="7"/>
  <c r="G2265" i="6"/>
  <c r="G2265" i="7"/>
  <c r="F2267" i="6"/>
  <c r="F2267" i="7"/>
  <c r="H2270" i="6"/>
  <c r="H2270" i="7"/>
  <c r="I2275" i="6"/>
  <c r="I2275" i="7"/>
  <c r="O2275" i="7" s="1"/>
  <c r="F2279" i="6"/>
  <c r="F2279" i="7"/>
  <c r="O2279" i="7" s="1"/>
  <c r="H2282" i="6"/>
  <c r="H2282" i="7"/>
  <c r="I2287" i="6"/>
  <c r="I2287" i="7"/>
  <c r="O2287" i="7" s="1"/>
  <c r="G2289" i="6"/>
  <c r="G2289" i="7"/>
  <c r="F2291" i="6"/>
  <c r="F2291" i="7"/>
  <c r="H2294" i="6"/>
  <c r="H2294" i="7"/>
  <c r="I2299" i="6"/>
  <c r="I2299" i="7"/>
  <c r="G2301" i="6"/>
  <c r="G2301" i="7"/>
  <c r="F2303" i="6"/>
  <c r="F2303" i="7"/>
  <c r="H2306" i="6"/>
  <c r="H2306" i="7"/>
  <c r="I2311" i="6"/>
  <c r="I2311" i="7"/>
  <c r="G2313" i="6"/>
  <c r="G2313" i="7"/>
  <c r="F2315" i="6"/>
  <c r="F2315" i="7"/>
  <c r="O2315" i="7" s="1"/>
  <c r="H2318" i="6"/>
  <c r="H2318" i="7"/>
  <c r="I2323" i="6"/>
  <c r="I2323" i="7"/>
  <c r="G2325" i="6"/>
  <c r="G2325" i="7"/>
  <c r="F2327" i="6"/>
  <c r="F2327" i="7"/>
  <c r="H2330" i="6"/>
  <c r="H2330" i="7"/>
  <c r="I2335" i="6"/>
  <c r="I2335" i="7"/>
  <c r="G2337" i="6"/>
  <c r="G2337" i="7"/>
  <c r="F2339" i="6"/>
  <c r="F2339" i="7"/>
  <c r="H2342" i="6"/>
  <c r="H2342" i="7"/>
  <c r="I2347" i="6"/>
  <c r="I2347" i="7"/>
  <c r="G2349" i="6"/>
  <c r="G2349" i="7"/>
  <c r="F2351" i="6"/>
  <c r="F2351" i="7"/>
  <c r="O2351" i="7" s="1"/>
  <c r="H2354" i="6"/>
  <c r="H2354" i="7"/>
  <c r="I2359" i="6"/>
  <c r="I2359" i="7"/>
  <c r="G2361" i="6"/>
  <c r="G2361" i="7"/>
  <c r="F2363" i="6"/>
  <c r="F2363" i="7"/>
  <c r="H2366" i="6"/>
  <c r="H2366" i="7"/>
  <c r="I2371" i="6"/>
  <c r="I2371" i="7"/>
  <c r="G2373" i="6"/>
  <c r="G2373" i="7"/>
  <c r="F2375" i="6"/>
  <c r="F2375" i="7"/>
  <c r="H2378" i="6"/>
  <c r="H2378" i="7"/>
  <c r="I2383" i="6"/>
  <c r="I2383" i="7"/>
  <c r="G2385" i="6"/>
  <c r="G2385" i="7"/>
  <c r="F2387" i="6"/>
  <c r="F2387" i="7"/>
  <c r="H2390" i="6"/>
  <c r="H2390" i="7"/>
  <c r="I2395" i="6"/>
  <c r="I2395" i="7"/>
  <c r="G2397" i="6"/>
  <c r="G2397" i="7"/>
  <c r="F2399" i="6"/>
  <c r="F2399" i="7"/>
  <c r="H2402" i="6"/>
  <c r="H2402" i="7"/>
  <c r="I2407" i="6"/>
  <c r="I2407" i="7"/>
  <c r="F2411" i="6"/>
  <c r="F2411" i="7"/>
  <c r="H2414" i="6"/>
  <c r="H2414" i="7"/>
  <c r="I2419" i="6"/>
  <c r="I2419" i="7"/>
  <c r="G2421" i="6"/>
  <c r="G2421" i="7"/>
  <c r="F2423" i="6"/>
  <c r="F2423" i="7"/>
  <c r="O2423" i="7" s="1"/>
  <c r="H2426" i="6"/>
  <c r="H2426" i="7"/>
  <c r="H2431" i="6"/>
  <c r="H2431" i="7"/>
  <c r="I2436" i="6"/>
  <c r="I2436" i="7"/>
  <c r="G2438" i="6"/>
  <c r="G2438" i="7"/>
  <c r="F2440" i="6"/>
  <c r="F2440" i="7"/>
  <c r="H2443" i="6"/>
  <c r="H2443" i="7"/>
  <c r="I2448" i="6"/>
  <c r="I2448" i="7"/>
  <c r="G2450" i="6"/>
  <c r="G2450" i="7"/>
  <c r="F2452" i="6"/>
  <c r="F2452" i="7"/>
  <c r="H2455" i="6"/>
  <c r="H2455" i="7"/>
  <c r="I2460" i="6"/>
  <c r="I2460" i="7"/>
  <c r="G2462" i="7"/>
  <c r="G2462" i="6"/>
  <c r="F2464" i="6"/>
  <c r="F2464" i="7"/>
  <c r="H2467" i="6"/>
  <c r="H2467" i="7"/>
  <c r="I2472" i="6"/>
  <c r="I2472" i="7"/>
  <c r="F2476" i="6"/>
  <c r="F2476" i="7"/>
  <c r="H2479" i="6"/>
  <c r="H2479" i="7"/>
  <c r="I2484" i="6"/>
  <c r="I2484" i="7"/>
  <c r="G2486" i="6"/>
  <c r="G2486" i="7"/>
  <c r="F2488" i="6"/>
  <c r="F2488" i="7"/>
  <c r="H2491" i="6"/>
  <c r="H2491" i="7"/>
  <c r="I2496" i="6"/>
  <c r="I2496" i="7"/>
  <c r="G2498" i="7"/>
  <c r="G2498" i="6"/>
  <c r="F2500" i="6"/>
  <c r="F2500" i="7"/>
  <c r="H2503" i="6"/>
  <c r="H2503" i="7"/>
  <c r="G2474" i="6"/>
  <c r="I1985" i="6"/>
  <c r="F1108" i="7"/>
  <c r="F1190" i="7"/>
  <c r="O1190" i="7" s="1"/>
  <c r="O1320" i="7"/>
  <c r="F1386" i="7"/>
  <c r="G1391" i="7"/>
  <c r="G1415" i="7"/>
  <c r="F1427" i="7"/>
  <c r="F2001" i="7"/>
  <c r="H2014" i="7"/>
  <c r="G2217" i="7"/>
  <c r="F2635" i="7"/>
  <c r="G2633" i="6"/>
  <c r="G2633" i="7"/>
  <c r="I1165" i="6"/>
  <c r="I1165" i="7"/>
  <c r="I1177" i="6"/>
  <c r="I1177" i="7"/>
  <c r="O1177" i="7" s="1"/>
  <c r="G1179" i="6"/>
  <c r="G1179" i="7"/>
  <c r="H1184" i="6"/>
  <c r="H1184" i="7"/>
  <c r="G1191" i="6"/>
  <c r="G1191" i="7"/>
  <c r="I1235" i="6"/>
  <c r="I1235" i="7"/>
  <c r="O1235" i="7" s="1"/>
  <c r="I1300" i="6"/>
  <c r="I1300" i="7"/>
  <c r="F1304" i="6"/>
  <c r="F1304" i="7"/>
  <c r="F1309" i="6"/>
  <c r="F1309" i="7"/>
  <c r="H1317" i="6"/>
  <c r="H1317" i="7"/>
  <c r="I1334" i="6"/>
  <c r="I1334" i="7"/>
  <c r="G1360" i="6"/>
  <c r="G1360" i="7"/>
  <c r="H1365" i="6"/>
  <c r="H1365" i="7"/>
  <c r="G1372" i="6"/>
  <c r="G1372" i="7"/>
  <c r="F1374" i="6"/>
  <c r="F1374" i="7"/>
  <c r="I1423" i="6"/>
  <c r="I1423" i="7"/>
  <c r="O1423" i="7" s="1"/>
  <c r="I1471" i="6"/>
  <c r="I1471" i="7"/>
  <c r="G1473" i="6"/>
  <c r="G1473" i="7"/>
  <c r="H1478" i="6"/>
  <c r="H1478" i="7"/>
  <c r="G1526" i="6"/>
  <c r="G1526" i="7"/>
  <c r="F1528" i="6"/>
  <c r="F1528" i="7"/>
  <c r="I1536" i="6"/>
  <c r="I1536" i="7"/>
  <c r="F1540" i="6"/>
  <c r="F1540" i="7"/>
  <c r="I1548" i="6"/>
  <c r="I1548" i="7"/>
  <c r="I1560" i="6"/>
  <c r="I1560" i="7"/>
  <c r="F1564" i="6"/>
  <c r="F1564" i="7"/>
  <c r="I1572" i="6"/>
  <c r="I1572" i="7"/>
  <c r="H1579" i="6"/>
  <c r="H1579" i="7"/>
  <c r="I1584" i="6"/>
  <c r="I1584" i="7"/>
  <c r="G1586" i="6"/>
  <c r="G1586" i="7"/>
  <c r="F1588" i="6"/>
  <c r="F1588" i="7"/>
  <c r="I1596" i="6"/>
  <c r="I1596" i="7"/>
  <c r="G1598" i="6"/>
  <c r="G1598" i="7"/>
  <c r="H1603" i="6"/>
  <c r="H1603" i="7"/>
  <c r="G2210" i="6"/>
  <c r="G2210" i="7"/>
  <c r="F2212" i="6"/>
  <c r="F2212" i="7"/>
  <c r="F2224" i="6"/>
  <c r="F2224" i="7"/>
  <c r="H2227" i="6"/>
  <c r="H2227" i="7"/>
  <c r="F2236" i="6"/>
  <c r="F2236" i="7"/>
  <c r="F2260" i="6"/>
  <c r="F2260" i="7"/>
  <c r="I2280" i="6"/>
  <c r="I2280" i="7"/>
  <c r="I2292" i="6"/>
  <c r="I2292" i="7"/>
  <c r="F2296" i="6"/>
  <c r="F2296" i="7"/>
  <c r="F2308" i="6"/>
  <c r="F2308" i="7"/>
  <c r="G2342" i="6"/>
  <c r="G2342" i="7"/>
  <c r="H2347" i="6"/>
  <c r="H2347" i="7"/>
  <c r="I2364" i="6"/>
  <c r="I2364" i="7"/>
  <c r="G2390" i="6"/>
  <c r="G2390" i="7"/>
  <c r="H2395" i="6"/>
  <c r="H2395" i="7"/>
  <c r="I2412" i="6"/>
  <c r="I2412" i="7"/>
  <c r="H2419" i="6"/>
  <c r="H2419" i="7"/>
  <c r="G2426" i="6"/>
  <c r="G2426" i="7"/>
  <c r="I2465" i="6"/>
  <c r="I2465" i="7"/>
  <c r="I2549" i="6"/>
  <c r="I2549" i="7"/>
  <c r="H2556" i="6"/>
  <c r="H2556" i="7"/>
  <c r="I2614" i="6"/>
  <c r="I2614" i="7"/>
  <c r="I2626" i="6"/>
  <c r="I2626" i="7"/>
  <c r="H2633" i="6"/>
  <c r="H2633" i="7"/>
  <c r="I1107" i="6"/>
  <c r="I1107" i="7"/>
  <c r="O1107" i="7" s="1"/>
  <c r="G1109" i="6"/>
  <c r="G1109" i="7"/>
  <c r="H1114" i="6"/>
  <c r="H1114" i="7"/>
  <c r="I1119" i="6"/>
  <c r="I1119" i="7"/>
  <c r="O1119" i="7" s="1"/>
  <c r="G1121" i="6"/>
  <c r="G1121" i="7"/>
  <c r="H1126" i="6"/>
  <c r="H1126" i="7"/>
  <c r="I1131" i="6"/>
  <c r="I1131" i="7"/>
  <c r="G1133" i="6"/>
  <c r="G1133" i="7"/>
  <c r="H1138" i="6"/>
  <c r="H1138" i="7"/>
  <c r="I1143" i="6"/>
  <c r="I1143" i="7"/>
  <c r="O1143" i="7" s="1"/>
  <c r="G1145" i="6"/>
  <c r="G1145" i="7"/>
  <c r="H1150" i="6"/>
  <c r="H1150" i="7"/>
  <c r="I1155" i="6"/>
  <c r="I1155" i="7"/>
  <c r="G1157" i="6"/>
  <c r="G1157" i="7"/>
  <c r="H1162" i="6"/>
  <c r="H1162" i="7"/>
  <c r="I1167" i="6"/>
  <c r="I1167" i="7"/>
  <c r="G1169" i="6"/>
  <c r="G1169" i="7"/>
  <c r="H1174" i="6"/>
  <c r="H1174" i="7"/>
  <c r="I1179" i="6"/>
  <c r="I1179" i="7"/>
  <c r="O1179" i="7" s="1"/>
  <c r="G1181" i="6"/>
  <c r="G1181" i="7"/>
  <c r="H1186" i="6"/>
  <c r="H1186" i="7"/>
  <c r="I1191" i="6"/>
  <c r="I1191" i="7"/>
  <c r="O1191" i="7" s="1"/>
  <c r="G1193" i="6"/>
  <c r="G1193" i="7"/>
  <c r="F1195" i="6"/>
  <c r="F1195" i="7"/>
  <c r="H1198" i="6"/>
  <c r="H1198" i="7"/>
  <c r="I1203" i="6"/>
  <c r="I1203" i="7"/>
  <c r="G1205" i="6"/>
  <c r="G1205" i="7"/>
  <c r="F1207" i="6"/>
  <c r="F1207" i="7"/>
  <c r="H1210" i="6"/>
  <c r="H1210" i="7"/>
  <c r="I1215" i="6"/>
  <c r="I1215" i="7"/>
  <c r="G1217" i="6"/>
  <c r="G1217" i="7"/>
  <c r="I1220" i="6"/>
  <c r="I1220" i="7"/>
  <c r="G1222" i="6"/>
  <c r="G1222" i="7"/>
  <c r="F1224" i="6"/>
  <c r="F1224" i="7"/>
  <c r="O1224" i="7" s="1"/>
  <c r="G1227" i="6"/>
  <c r="G1227" i="7"/>
  <c r="F1229" i="6"/>
  <c r="F1229" i="7"/>
  <c r="H1232" i="6"/>
  <c r="H1232" i="7"/>
  <c r="I1237" i="6"/>
  <c r="I1237" i="7"/>
  <c r="G1239" i="6"/>
  <c r="G1239" i="7"/>
  <c r="F1241" i="6"/>
  <c r="F1241" i="7"/>
  <c r="O1241" i="7" s="1"/>
  <c r="H1244" i="6"/>
  <c r="H1244" i="7"/>
  <c r="I1249" i="6"/>
  <c r="I1249" i="7"/>
  <c r="G1251" i="6"/>
  <c r="G1251" i="7"/>
  <c r="F1253" i="6"/>
  <c r="F1253" i="7"/>
  <c r="O1253" i="7" s="1"/>
  <c r="H1256" i="6"/>
  <c r="H1256" i="7"/>
  <c r="I1261" i="6"/>
  <c r="I1261" i="7"/>
  <c r="G1263" i="6"/>
  <c r="G1263" i="7"/>
  <c r="F1265" i="6"/>
  <c r="F1265" i="7"/>
  <c r="H1268" i="6"/>
  <c r="H1268" i="7"/>
  <c r="F1270" i="6"/>
  <c r="F1270" i="7"/>
  <c r="O1270" i="7" s="1"/>
  <c r="H1273" i="6"/>
  <c r="H1273" i="7"/>
  <c r="I1278" i="6"/>
  <c r="I1278" i="7"/>
  <c r="G1280" i="6"/>
  <c r="G1280" i="7"/>
  <c r="F1282" i="6"/>
  <c r="F1282" i="7"/>
  <c r="O1282" i="7" s="1"/>
  <c r="H1285" i="6"/>
  <c r="H1285" i="7"/>
  <c r="I1290" i="6"/>
  <c r="I1290" i="7"/>
  <c r="G1292" i="6"/>
  <c r="G1292" i="7"/>
  <c r="F1294" i="6"/>
  <c r="F1294" i="7"/>
  <c r="H1297" i="6"/>
  <c r="H1297" i="7"/>
  <c r="I1302" i="6"/>
  <c r="I1302" i="7"/>
  <c r="G1304" i="6"/>
  <c r="G1304" i="7"/>
  <c r="I1307" i="6"/>
  <c r="I1307" i="7"/>
  <c r="G1309" i="6"/>
  <c r="G1309" i="7"/>
  <c r="I1312" i="6"/>
  <c r="I1312" i="7"/>
  <c r="G1314" i="6"/>
  <c r="G1314" i="7"/>
  <c r="F1316" i="6"/>
  <c r="F1316" i="7"/>
  <c r="H1319" i="6"/>
  <c r="H1319" i="7"/>
  <c r="G1326" i="6"/>
  <c r="G1326" i="7"/>
  <c r="F1328" i="6"/>
  <c r="F1328" i="7"/>
  <c r="O1328" i="7" s="1"/>
  <c r="I1336" i="6"/>
  <c r="I1336" i="7"/>
  <c r="G1338" i="6"/>
  <c r="G1338" i="7"/>
  <c r="I1348" i="6"/>
  <c r="I1348" i="7"/>
  <c r="G1350" i="6"/>
  <c r="G1350" i="7"/>
  <c r="F1352" i="6"/>
  <c r="F1352" i="7"/>
  <c r="H1355" i="6"/>
  <c r="H1355" i="7"/>
  <c r="I1360" i="6"/>
  <c r="I1360" i="7"/>
  <c r="G1362" i="6"/>
  <c r="G1362" i="7"/>
  <c r="F1364" i="6"/>
  <c r="F1364" i="7"/>
  <c r="I1372" i="6"/>
  <c r="I1372" i="7"/>
  <c r="G1374" i="6"/>
  <c r="G1374" i="7"/>
  <c r="F1376" i="6"/>
  <c r="F1376" i="7"/>
  <c r="H1379" i="6"/>
  <c r="H1379" i="7"/>
  <c r="I1384" i="6"/>
  <c r="I1384" i="7"/>
  <c r="G1386" i="6"/>
  <c r="G1386" i="7"/>
  <c r="F1388" i="6"/>
  <c r="F1388" i="7"/>
  <c r="I1389" i="6"/>
  <c r="I1389" i="7"/>
  <c r="F1393" i="6"/>
  <c r="F1393" i="7"/>
  <c r="H1396" i="6"/>
  <c r="H1396" i="7"/>
  <c r="I1401" i="6"/>
  <c r="I1401" i="7"/>
  <c r="G1403" i="6"/>
  <c r="G1403" i="7"/>
  <c r="F1405" i="6"/>
  <c r="F1405" i="7"/>
  <c r="H1408" i="6"/>
  <c r="H1408" i="7"/>
  <c r="I1413" i="6"/>
  <c r="I1413" i="7"/>
  <c r="F1417" i="6"/>
  <c r="F1417" i="7"/>
  <c r="H1420" i="6"/>
  <c r="H1420" i="7"/>
  <c r="I1425" i="6"/>
  <c r="I1425" i="7"/>
  <c r="G1427" i="6"/>
  <c r="G1427" i="7"/>
  <c r="F1429" i="6"/>
  <c r="F1429" i="7"/>
  <c r="H1432" i="6"/>
  <c r="H1432" i="7"/>
  <c r="I1437" i="6"/>
  <c r="I1437" i="7"/>
  <c r="G1439" i="6"/>
  <c r="G1439" i="7"/>
  <c r="F1441" i="6"/>
  <c r="F1441" i="7"/>
  <c r="H1444" i="6"/>
  <c r="H1444" i="7"/>
  <c r="I1449" i="6"/>
  <c r="I1449" i="7"/>
  <c r="F1453" i="6"/>
  <c r="F1453" i="7"/>
  <c r="H1456" i="6"/>
  <c r="H1456" i="7"/>
  <c r="I1461" i="6"/>
  <c r="I1461" i="7"/>
  <c r="G1463" i="6"/>
  <c r="G1463" i="7"/>
  <c r="F1465" i="6"/>
  <c r="F1465" i="7"/>
  <c r="H1468" i="6"/>
  <c r="H1468" i="7"/>
  <c r="I1473" i="6"/>
  <c r="I1473" i="7"/>
  <c r="G1475" i="6"/>
  <c r="G1475" i="7"/>
  <c r="F1477" i="6"/>
  <c r="F1477" i="7"/>
  <c r="H1480" i="6"/>
  <c r="H1480" i="7"/>
  <c r="I1485" i="6"/>
  <c r="I1485" i="7"/>
  <c r="F1489" i="6"/>
  <c r="F1489" i="7"/>
  <c r="H1492" i="6"/>
  <c r="H1492" i="7"/>
  <c r="I1497" i="6"/>
  <c r="I1497" i="7"/>
  <c r="H1879" i="6"/>
  <c r="H1879" i="7"/>
  <c r="I1884" i="6"/>
  <c r="I1884" i="7"/>
  <c r="G1886" i="6"/>
  <c r="G1886" i="7"/>
  <c r="F1888" i="6"/>
  <c r="F1888" i="7"/>
  <c r="H1891" i="6"/>
  <c r="H1891" i="7"/>
  <c r="I1896" i="6"/>
  <c r="I1896" i="7"/>
  <c r="G1898" i="6"/>
  <c r="G1898" i="7"/>
  <c r="F1900" i="6"/>
  <c r="F1900" i="7"/>
  <c r="H1903" i="6"/>
  <c r="H1903" i="7"/>
  <c r="I1908" i="6"/>
  <c r="I1908" i="7"/>
  <c r="G1910" i="6"/>
  <c r="G1910" i="7"/>
  <c r="F1912" i="6"/>
  <c r="F1912" i="7"/>
  <c r="O1912" i="7" s="1"/>
  <c r="H1915" i="6"/>
  <c r="H1915" i="7"/>
  <c r="I1920" i="6"/>
  <c r="I1920" i="7"/>
  <c r="G1922" i="6"/>
  <c r="G1922" i="7"/>
  <c r="F1924" i="6"/>
  <c r="F1924" i="7"/>
  <c r="H1927" i="6"/>
  <c r="H1927" i="7"/>
  <c r="I1932" i="6"/>
  <c r="I1932" i="7"/>
  <c r="G1934" i="6"/>
  <c r="G1934" i="7"/>
  <c r="I1937" i="6"/>
  <c r="I1937" i="7"/>
  <c r="G1939" i="6"/>
  <c r="G1939" i="7"/>
  <c r="F1941" i="6"/>
  <c r="F1941" i="7"/>
  <c r="H1944" i="6"/>
  <c r="H1944" i="7"/>
  <c r="F1946" i="6"/>
  <c r="F1946" i="7"/>
  <c r="O1946" i="7" s="1"/>
  <c r="H1949" i="6"/>
  <c r="H1949" i="7"/>
  <c r="I1954" i="6"/>
  <c r="I1954" i="7"/>
  <c r="G1956" i="6"/>
  <c r="G1956" i="7"/>
  <c r="F1958" i="6"/>
  <c r="F1958" i="7"/>
  <c r="H1961" i="6"/>
  <c r="H1961" i="7"/>
  <c r="F1963" i="6"/>
  <c r="F1963" i="7"/>
  <c r="O1963" i="7" s="1"/>
  <c r="H1966" i="6"/>
  <c r="H1966" i="7"/>
  <c r="I1971" i="6"/>
  <c r="I1971" i="7"/>
  <c r="G1973" i="6"/>
  <c r="G1973" i="7"/>
  <c r="F1975" i="6"/>
  <c r="F1975" i="7"/>
  <c r="I1983" i="6"/>
  <c r="I1983" i="7"/>
  <c r="H1990" i="6"/>
  <c r="H1990" i="7"/>
  <c r="I1995" i="6"/>
  <c r="I1995" i="7"/>
  <c r="G1997" i="6"/>
  <c r="G1997" i="7"/>
  <c r="F1999" i="6"/>
  <c r="F1999" i="7"/>
  <c r="H2002" i="6"/>
  <c r="H2002" i="7"/>
  <c r="I2007" i="6"/>
  <c r="I2007" i="7"/>
  <c r="G2009" i="6"/>
  <c r="G2009" i="7"/>
  <c r="F2011" i="6"/>
  <c r="F2011" i="7"/>
  <c r="I2019" i="6"/>
  <c r="I2019" i="7"/>
  <c r="G2021" i="6"/>
  <c r="G2021" i="7"/>
  <c r="F2023" i="6"/>
  <c r="F2023" i="7"/>
  <c r="G2026" i="6"/>
  <c r="G2026" i="7"/>
  <c r="F2028" i="6"/>
  <c r="F2028" i="7"/>
  <c r="G2031" i="6"/>
  <c r="G2031" i="7"/>
  <c r="F2033" i="6"/>
  <c r="F2033" i="7"/>
  <c r="H2036" i="6"/>
  <c r="H2036" i="7"/>
  <c r="I2041" i="6"/>
  <c r="I2041" i="7"/>
  <c r="I2046" i="6"/>
  <c r="I2046" i="7"/>
  <c r="O2046" i="7" s="1"/>
  <c r="G2048" i="6"/>
  <c r="G2048" i="7"/>
  <c r="H2053" i="6"/>
  <c r="H2053" i="7"/>
  <c r="I2058" i="6"/>
  <c r="I2058" i="7"/>
  <c r="I2063" i="6"/>
  <c r="I2063" i="7"/>
  <c r="I2068" i="6"/>
  <c r="I2068" i="7"/>
  <c r="O2068" i="7" s="1"/>
  <c r="G2070" i="6"/>
  <c r="G2070" i="7"/>
  <c r="H2075" i="6"/>
  <c r="H2075" i="7"/>
  <c r="I2080" i="6"/>
  <c r="I2080" i="7"/>
  <c r="G2082" i="6"/>
  <c r="G2082" i="7"/>
  <c r="O2084" i="7"/>
  <c r="H2087" i="6"/>
  <c r="H2087" i="7"/>
  <c r="I2092" i="6"/>
  <c r="I2092" i="7"/>
  <c r="G2094" i="6"/>
  <c r="G2094" i="7"/>
  <c r="F2096" i="6"/>
  <c r="F2096" i="7"/>
  <c r="I2104" i="6"/>
  <c r="I2104" i="7"/>
  <c r="G2106" i="6"/>
  <c r="G2106" i="7"/>
  <c r="F2108" i="6"/>
  <c r="F2108" i="7"/>
  <c r="H2111" i="6"/>
  <c r="H2111" i="7"/>
  <c r="I2116" i="6"/>
  <c r="I2116" i="7"/>
  <c r="O2116" i="7" s="1"/>
  <c r="G2118" i="6"/>
  <c r="G2118" i="7"/>
  <c r="F2120" i="6"/>
  <c r="F2120" i="7"/>
  <c r="O2120" i="7" s="1"/>
  <c r="H2123" i="6"/>
  <c r="H2123" i="7"/>
  <c r="I2128" i="6"/>
  <c r="I2128" i="7"/>
  <c r="G2130" i="6"/>
  <c r="G2130" i="7"/>
  <c r="F2132" i="6"/>
  <c r="F2132" i="7"/>
  <c r="O2132" i="7" s="1"/>
  <c r="H2135" i="6"/>
  <c r="H2135" i="7"/>
  <c r="I2140" i="6"/>
  <c r="I2140" i="7"/>
  <c r="G2142" i="6"/>
  <c r="G2142" i="7"/>
  <c r="F2144" i="6"/>
  <c r="F2144" i="7"/>
  <c r="I2152" i="6"/>
  <c r="I2152" i="7"/>
  <c r="G2154" i="6"/>
  <c r="G2154" i="7"/>
  <c r="I2157" i="6"/>
  <c r="I2157" i="7"/>
  <c r="G2159" i="6"/>
  <c r="G2159" i="7"/>
  <c r="I2162" i="6"/>
  <c r="I2162" i="7"/>
  <c r="G2164" i="6"/>
  <c r="G2164" i="7"/>
  <c r="F2166" i="6"/>
  <c r="F2166" i="7"/>
  <c r="O2166" i="7" s="1"/>
  <c r="H2169" i="6"/>
  <c r="H2169" i="7"/>
  <c r="I2174" i="6"/>
  <c r="I2174" i="7"/>
  <c r="G2176" i="6"/>
  <c r="G2176" i="7"/>
  <c r="F2178" i="6"/>
  <c r="F2178" i="7"/>
  <c r="H2181" i="6"/>
  <c r="H2181" i="7"/>
  <c r="I2186" i="6"/>
  <c r="I2186" i="7"/>
  <c r="G2188" i="6"/>
  <c r="G2188" i="7"/>
  <c r="H2193" i="6"/>
  <c r="H2193" i="7"/>
  <c r="I2198" i="6"/>
  <c r="I2198" i="7"/>
  <c r="G2200" i="6"/>
  <c r="G2200" i="7"/>
  <c r="F2202" i="6"/>
  <c r="F2202" i="7"/>
  <c r="O2202" i="7" s="1"/>
  <c r="H2205" i="6"/>
  <c r="H2205" i="7"/>
  <c r="I2210" i="6"/>
  <c r="I2210" i="7"/>
  <c r="G2212" i="6"/>
  <c r="G2212" i="7"/>
  <c r="F2214" i="6"/>
  <c r="F2214" i="7"/>
  <c r="I2222" i="6"/>
  <c r="I2222" i="7"/>
  <c r="G2224" i="6"/>
  <c r="G2224" i="7"/>
  <c r="H2229" i="6"/>
  <c r="H2229" i="7"/>
  <c r="I2234" i="6"/>
  <c r="I2234" i="7"/>
  <c r="O2234" i="7" s="1"/>
  <c r="G2236" i="6"/>
  <c r="G2236" i="7"/>
  <c r="F2238" i="6"/>
  <c r="F2238" i="7"/>
  <c r="H2241" i="6"/>
  <c r="H2241" i="7"/>
  <c r="I2246" i="6"/>
  <c r="I2246" i="7"/>
  <c r="G2248" i="6"/>
  <c r="G2248" i="7"/>
  <c r="F2250" i="6"/>
  <c r="F2250" i="7"/>
  <c r="H2253" i="6"/>
  <c r="H2253" i="7"/>
  <c r="I2258" i="6"/>
  <c r="I2258" i="7"/>
  <c r="G2260" i="6"/>
  <c r="G2260" i="7"/>
  <c r="H2265" i="6"/>
  <c r="H2265" i="7"/>
  <c r="I2270" i="6"/>
  <c r="I2270" i="7"/>
  <c r="G2272" i="6"/>
  <c r="G2272" i="7"/>
  <c r="F2274" i="6"/>
  <c r="F2274" i="7"/>
  <c r="I2282" i="6"/>
  <c r="I2282" i="7"/>
  <c r="G2284" i="6"/>
  <c r="G2284" i="7"/>
  <c r="F2286" i="6"/>
  <c r="F2286" i="7"/>
  <c r="H2289" i="6"/>
  <c r="H2289" i="7"/>
  <c r="I2294" i="6"/>
  <c r="I2294" i="7"/>
  <c r="G2296" i="6"/>
  <c r="G2296" i="7"/>
  <c r="F2298" i="6"/>
  <c r="F2298" i="7"/>
  <c r="I2306" i="6"/>
  <c r="I2306" i="7"/>
  <c r="G2308" i="6"/>
  <c r="G2308" i="7"/>
  <c r="F2310" i="6"/>
  <c r="F2310" i="7"/>
  <c r="H2313" i="6"/>
  <c r="H2313" i="7"/>
  <c r="I2318" i="6"/>
  <c r="I2318" i="7"/>
  <c r="G2320" i="6"/>
  <c r="G2320" i="7"/>
  <c r="H2325" i="6"/>
  <c r="H2325" i="7"/>
  <c r="I2330" i="6"/>
  <c r="I2330" i="7"/>
  <c r="G2332" i="6"/>
  <c r="G2332" i="7"/>
  <c r="F2334" i="6"/>
  <c r="F2334" i="7"/>
  <c r="H2337" i="6"/>
  <c r="H2337" i="7"/>
  <c r="I2342" i="6"/>
  <c r="I2342" i="7"/>
  <c r="G2344" i="6"/>
  <c r="G2344" i="7"/>
  <c r="H2349" i="6"/>
  <c r="H2349" i="7"/>
  <c r="I2354" i="6"/>
  <c r="I2354" i="7"/>
  <c r="G2356" i="6"/>
  <c r="G2356" i="7"/>
  <c r="F2358" i="6"/>
  <c r="F2358" i="7"/>
  <c r="H2361" i="6"/>
  <c r="H2361" i="7"/>
  <c r="I2366" i="6"/>
  <c r="I2366" i="7"/>
  <c r="G2368" i="6"/>
  <c r="G2368" i="7"/>
  <c r="H2373" i="6"/>
  <c r="H2373" i="7"/>
  <c r="I2378" i="6"/>
  <c r="I2378" i="7"/>
  <c r="G2380" i="6"/>
  <c r="G2380" i="7"/>
  <c r="F2382" i="6"/>
  <c r="F2382" i="7"/>
  <c r="H2385" i="6"/>
  <c r="H2385" i="7"/>
  <c r="I2390" i="6"/>
  <c r="I2390" i="7"/>
  <c r="G2392" i="6"/>
  <c r="G2392" i="7"/>
  <c r="F2394" i="6"/>
  <c r="F2394" i="7"/>
  <c r="H2397" i="6"/>
  <c r="H2397" i="7"/>
  <c r="I2402" i="6"/>
  <c r="I2402" i="7"/>
  <c r="G2404" i="6"/>
  <c r="G2404" i="7"/>
  <c r="F2406" i="6"/>
  <c r="F2406" i="7"/>
  <c r="H2409" i="6"/>
  <c r="H2409" i="7"/>
  <c r="I2414" i="6"/>
  <c r="I2414" i="7"/>
  <c r="F2346" i="6"/>
  <c r="F2168" i="6"/>
  <c r="G2084" i="6"/>
  <c r="G1985" i="6"/>
  <c r="G1094" i="7"/>
  <c r="I1097" i="7"/>
  <c r="F1135" i="7"/>
  <c r="F1142" i="7"/>
  <c r="F1149" i="7"/>
  <c r="O1149" i="7" s="1"/>
  <c r="O1155" i="7"/>
  <c r="F1168" i="7"/>
  <c r="F1169" i="7"/>
  <c r="F1176" i="7"/>
  <c r="F1183" i="7"/>
  <c r="O1183" i="7" s="1"/>
  <c r="F1340" i="7"/>
  <c r="F1422" i="7"/>
  <c r="F1446" i="7"/>
  <c r="H1797" i="7"/>
  <c r="F1987" i="7"/>
  <c r="H2089" i="7"/>
  <c r="H2217" i="7"/>
  <c r="G2587" i="7"/>
  <c r="G2599" i="7"/>
  <c r="I2566" i="6"/>
  <c r="I2566" i="7"/>
  <c r="H2573" i="6"/>
  <c r="H2573" i="7"/>
  <c r="G2604" i="6"/>
  <c r="G2604" i="7"/>
  <c r="H2609" i="6"/>
  <c r="H2609" i="7"/>
  <c r="H2614" i="6"/>
  <c r="H2614" i="7"/>
  <c r="G2621" i="6"/>
  <c r="G2621" i="7"/>
  <c r="F2623" i="6"/>
  <c r="F2623" i="7"/>
  <c r="H2626" i="6"/>
  <c r="H2626" i="7"/>
  <c r="I2643" i="6"/>
  <c r="I2643" i="7"/>
  <c r="H2655" i="6"/>
  <c r="H2655" i="7"/>
  <c r="G1215" i="6"/>
  <c r="G1215" i="7"/>
  <c r="F1217" i="6"/>
  <c r="F1217" i="7"/>
  <c r="G1220" i="6"/>
  <c r="G1220" i="7"/>
  <c r="H1225" i="6"/>
  <c r="H1225" i="7"/>
  <c r="H1230" i="6"/>
  <c r="H1230" i="7"/>
  <c r="F1239" i="6"/>
  <c r="F1239" i="7"/>
  <c r="I1276" i="6"/>
  <c r="I1276" i="7"/>
  <c r="O1276" i="7" s="1"/>
  <c r="F1280" i="6"/>
  <c r="F1280" i="7"/>
  <c r="G1307" i="6"/>
  <c r="G1307" i="7"/>
  <c r="G1312" i="6"/>
  <c r="G1312" i="7"/>
  <c r="G1336" i="6"/>
  <c r="G1336" i="7"/>
  <c r="F1338" i="6"/>
  <c r="F1338" i="7"/>
  <c r="I1346" i="6"/>
  <c r="I1346" i="7"/>
  <c r="H1353" i="6"/>
  <c r="H1353" i="7"/>
  <c r="I1370" i="6"/>
  <c r="I1370" i="7"/>
  <c r="I1382" i="6"/>
  <c r="I1382" i="7"/>
  <c r="G1384" i="6"/>
  <c r="G1384" i="7"/>
  <c r="G1389" i="6"/>
  <c r="G1389" i="7"/>
  <c r="H1394" i="6"/>
  <c r="H1394" i="7"/>
  <c r="G1425" i="6"/>
  <c r="G1425" i="7"/>
  <c r="I1435" i="6"/>
  <c r="I1435" i="7"/>
  <c r="G1437" i="6"/>
  <c r="G1437" i="7"/>
  <c r="F1439" i="6"/>
  <c r="F1439" i="7"/>
  <c r="H1442" i="6"/>
  <c r="H1442" i="7"/>
  <c r="G1449" i="6"/>
  <c r="G1449" i="7"/>
  <c r="H1454" i="6"/>
  <c r="H1454" i="7"/>
  <c r="G1461" i="6"/>
  <c r="G1461" i="7"/>
  <c r="F1463" i="6"/>
  <c r="F1463" i="7"/>
  <c r="H1490" i="6"/>
  <c r="H1490" i="7"/>
  <c r="H1502" i="6"/>
  <c r="H1502" i="7"/>
  <c r="H1519" i="6"/>
  <c r="H1519" i="7"/>
  <c r="G1562" i="6"/>
  <c r="G1562" i="7"/>
  <c r="I2244" i="6"/>
  <c r="I2244" i="7"/>
  <c r="I2256" i="6"/>
  <c r="I2256" i="7"/>
  <c r="H2287" i="6"/>
  <c r="H2287" i="7"/>
  <c r="I2304" i="6"/>
  <c r="I2304" i="7"/>
  <c r="G2330" i="7"/>
  <c r="G2330" i="6"/>
  <c r="H2335" i="6"/>
  <c r="H2335" i="7"/>
  <c r="F2344" i="6"/>
  <c r="F2344" i="7"/>
  <c r="I2352" i="6"/>
  <c r="I2352" i="7"/>
  <c r="F2356" i="6"/>
  <c r="F2356" i="7"/>
  <c r="H2359" i="6"/>
  <c r="H2359" i="7"/>
  <c r="G2366" i="7"/>
  <c r="G2366" i="6"/>
  <c r="H2371" i="6"/>
  <c r="H2371" i="7"/>
  <c r="I2388" i="6"/>
  <c r="I2388" i="7"/>
  <c r="F2392" i="6"/>
  <c r="F2392" i="7"/>
  <c r="I2400" i="6"/>
  <c r="I2400" i="7"/>
  <c r="F2404" i="6"/>
  <c r="F2404" i="7"/>
  <c r="G2414" i="6"/>
  <c r="G2414" i="7"/>
  <c r="I2424" i="6"/>
  <c r="I2424" i="7"/>
  <c r="G2431" i="6"/>
  <c r="G2431" i="7"/>
  <c r="H2436" i="6"/>
  <c r="H2436" i="7"/>
  <c r="G2443" i="6"/>
  <c r="G2443" i="7"/>
  <c r="I2453" i="6"/>
  <c r="I2453" i="7"/>
  <c r="H2460" i="6"/>
  <c r="H2460" i="7"/>
  <c r="G2467" i="6"/>
  <c r="G2467" i="7"/>
  <c r="I2477" i="6"/>
  <c r="I2477" i="7"/>
  <c r="G2491" i="6"/>
  <c r="G2491" i="7"/>
  <c r="H2496" i="6"/>
  <c r="H2496" i="7"/>
  <c r="H2508" i="6"/>
  <c r="H2508" i="7"/>
  <c r="I2561" i="6"/>
  <c r="I2561" i="7"/>
  <c r="I2573" i="7"/>
  <c r="I2573" i="6"/>
  <c r="F2589" i="6"/>
  <c r="F2589" i="7"/>
  <c r="I2609" i="6"/>
  <c r="I2609" i="7"/>
  <c r="F1391" i="7"/>
  <c r="H1109" i="6"/>
  <c r="H1109" i="7"/>
  <c r="I1114" i="6"/>
  <c r="I1114" i="7"/>
  <c r="O1114" i="7" s="1"/>
  <c r="G1116" i="6"/>
  <c r="G1116" i="7"/>
  <c r="H1121" i="6"/>
  <c r="H1121" i="7"/>
  <c r="I1126" i="6"/>
  <c r="I1126" i="7"/>
  <c r="G1128" i="6"/>
  <c r="G1128" i="7"/>
  <c r="H1133" i="6"/>
  <c r="H1133" i="7"/>
  <c r="I1138" i="6"/>
  <c r="I1138" i="7"/>
  <c r="G1140" i="6"/>
  <c r="G1140" i="7"/>
  <c r="H1145" i="6"/>
  <c r="H1145" i="7"/>
  <c r="I1150" i="6"/>
  <c r="I1150" i="7"/>
  <c r="O1150" i="7" s="1"/>
  <c r="G1152" i="6"/>
  <c r="G1152" i="7"/>
  <c r="H1157" i="6"/>
  <c r="H1157" i="7"/>
  <c r="I1162" i="6"/>
  <c r="I1162" i="7"/>
  <c r="G1164" i="6"/>
  <c r="G1164" i="7"/>
  <c r="H1169" i="6"/>
  <c r="H1169" i="7"/>
  <c r="I1174" i="6"/>
  <c r="I1174" i="7"/>
  <c r="G1176" i="6"/>
  <c r="G1176" i="7"/>
  <c r="H1181" i="6"/>
  <c r="H1181" i="7"/>
  <c r="I1186" i="6"/>
  <c r="I1186" i="7"/>
  <c r="G1188" i="6"/>
  <c r="G1188" i="7"/>
  <c r="H1193" i="6"/>
  <c r="H1193" i="7"/>
  <c r="I1198" i="6"/>
  <c r="I1198" i="7"/>
  <c r="G1200" i="6"/>
  <c r="G1200" i="7"/>
  <c r="F1202" i="6"/>
  <c r="F1202" i="7"/>
  <c r="O1202" i="7" s="1"/>
  <c r="H1205" i="6"/>
  <c r="H1205" i="7"/>
  <c r="I1210" i="6"/>
  <c r="I1210" i="7"/>
  <c r="O1210" i="7" s="1"/>
  <c r="G1212" i="6"/>
  <c r="G1212" i="7"/>
  <c r="F1214" i="6"/>
  <c r="F1214" i="7"/>
  <c r="H1217" i="6"/>
  <c r="H1217" i="7"/>
  <c r="F1219" i="6"/>
  <c r="F1219" i="7"/>
  <c r="O1219" i="7" s="1"/>
  <c r="H1222" i="6"/>
  <c r="H1222" i="7"/>
  <c r="H1227" i="6"/>
  <c r="H1227" i="7"/>
  <c r="I1232" i="6"/>
  <c r="I1232" i="7"/>
  <c r="O1232" i="7" s="1"/>
  <c r="G1234" i="6"/>
  <c r="G1234" i="7"/>
  <c r="F1236" i="6"/>
  <c r="F1236" i="7"/>
  <c r="O1236" i="7" s="1"/>
  <c r="H1239" i="6"/>
  <c r="H1239" i="7"/>
  <c r="I1244" i="6"/>
  <c r="I1244" i="7"/>
  <c r="G1246" i="6"/>
  <c r="G1246" i="7"/>
  <c r="F1248" i="6"/>
  <c r="F1248" i="7"/>
  <c r="O1248" i="7" s="1"/>
  <c r="H1251" i="6"/>
  <c r="H1251" i="7"/>
  <c r="I1256" i="6"/>
  <c r="I1256" i="7"/>
  <c r="G1258" i="6"/>
  <c r="G1258" i="7"/>
  <c r="F1260" i="6"/>
  <c r="F1260" i="7"/>
  <c r="O1260" i="7" s="1"/>
  <c r="H1263" i="6"/>
  <c r="H1263" i="7"/>
  <c r="I1268" i="6"/>
  <c r="I1268" i="7"/>
  <c r="I1273" i="6"/>
  <c r="I1273" i="7"/>
  <c r="G1275" i="6"/>
  <c r="G1275" i="7"/>
  <c r="F1277" i="6"/>
  <c r="F1277" i="7"/>
  <c r="H1280" i="6"/>
  <c r="H1280" i="7"/>
  <c r="I1285" i="6"/>
  <c r="I1285" i="7"/>
  <c r="G1287" i="6"/>
  <c r="G1287" i="7"/>
  <c r="F1289" i="6"/>
  <c r="F1289" i="7"/>
  <c r="O1289" i="7" s="1"/>
  <c r="H1292" i="6"/>
  <c r="H1292" i="7"/>
  <c r="I1297" i="6"/>
  <c r="I1297" i="7"/>
  <c r="G1299" i="6"/>
  <c r="G1299" i="7"/>
  <c r="F1301" i="6"/>
  <c r="F1301" i="7"/>
  <c r="O1301" i="7" s="1"/>
  <c r="H1304" i="6"/>
  <c r="H1304" i="7"/>
  <c r="F1306" i="6"/>
  <c r="F1306" i="7"/>
  <c r="O1306" i="7" s="1"/>
  <c r="H1309" i="6"/>
  <c r="H1309" i="7"/>
  <c r="F1311" i="6"/>
  <c r="F1311" i="7"/>
  <c r="H1314" i="6"/>
  <c r="H1314" i="7"/>
  <c r="I1319" i="6"/>
  <c r="I1319" i="7"/>
  <c r="G1321" i="6"/>
  <c r="G1321" i="7"/>
  <c r="F1323" i="6"/>
  <c r="F1323" i="7"/>
  <c r="H1326" i="6"/>
  <c r="H1326" i="7"/>
  <c r="I1331" i="6"/>
  <c r="I1331" i="7"/>
  <c r="G1333" i="6"/>
  <c r="G1333" i="7"/>
  <c r="F1335" i="6"/>
  <c r="F1335" i="7"/>
  <c r="H1338" i="6"/>
  <c r="H1338" i="7"/>
  <c r="I1343" i="6"/>
  <c r="I1343" i="7"/>
  <c r="G1345" i="6"/>
  <c r="G1345" i="7"/>
  <c r="F1347" i="6"/>
  <c r="F1347" i="7"/>
  <c r="H1350" i="6"/>
  <c r="H1350" i="7"/>
  <c r="I1355" i="6"/>
  <c r="I1355" i="7"/>
  <c r="G1357" i="6"/>
  <c r="G1357" i="7"/>
  <c r="F1359" i="6"/>
  <c r="F1359" i="7"/>
  <c r="H1362" i="6"/>
  <c r="H1362" i="7"/>
  <c r="I1367" i="6"/>
  <c r="I1367" i="7"/>
  <c r="G1369" i="6"/>
  <c r="G1369" i="7"/>
  <c r="F1371" i="6"/>
  <c r="F1371" i="7"/>
  <c r="H1374" i="6"/>
  <c r="H1374" i="7"/>
  <c r="I1379" i="6"/>
  <c r="I1379" i="7"/>
  <c r="G1381" i="6"/>
  <c r="G1381" i="7"/>
  <c r="F1383" i="6"/>
  <c r="F1383" i="7"/>
  <c r="H1386" i="6"/>
  <c r="H1386" i="7"/>
  <c r="H1391" i="6"/>
  <c r="H1391" i="7"/>
  <c r="I1396" i="6"/>
  <c r="I1396" i="7"/>
  <c r="G1398" i="6"/>
  <c r="G1398" i="7"/>
  <c r="F1400" i="6"/>
  <c r="F1400" i="7"/>
  <c r="H1403" i="6"/>
  <c r="H1403" i="7"/>
  <c r="I1408" i="6"/>
  <c r="I1408" i="7"/>
  <c r="G1410" i="6"/>
  <c r="G1410" i="7"/>
  <c r="F1412" i="6"/>
  <c r="F1412" i="7"/>
  <c r="H1415" i="6"/>
  <c r="H1415" i="7"/>
  <c r="I1420" i="6"/>
  <c r="I1420" i="7"/>
  <c r="G1422" i="6"/>
  <c r="G1422" i="7"/>
  <c r="F1424" i="6"/>
  <c r="F1424" i="7"/>
  <c r="H1427" i="6"/>
  <c r="H1427" i="7"/>
  <c r="I1432" i="6"/>
  <c r="I1432" i="7"/>
  <c r="G1434" i="6"/>
  <c r="G1434" i="7"/>
  <c r="F1436" i="6"/>
  <c r="F1436" i="7"/>
  <c r="I1879" i="6"/>
  <c r="I1879" i="7"/>
  <c r="G1881" i="6"/>
  <c r="G1881" i="7"/>
  <c r="F1883" i="6"/>
  <c r="F1883" i="7"/>
  <c r="H1886" i="7"/>
  <c r="H1886" i="6"/>
  <c r="I1891" i="6"/>
  <c r="I1891" i="7"/>
  <c r="O1891" i="7" s="1"/>
  <c r="G1893" i="6"/>
  <c r="G1893" i="7"/>
  <c r="F1895" i="6"/>
  <c r="F1895" i="7"/>
  <c r="H1898" i="6"/>
  <c r="H1898" i="7"/>
  <c r="I1903" i="6"/>
  <c r="I1903" i="7"/>
  <c r="O1903" i="7" s="1"/>
  <c r="H1910" i="6"/>
  <c r="H1910" i="7"/>
  <c r="I1915" i="6"/>
  <c r="I1915" i="7"/>
  <c r="O1915" i="7" s="1"/>
  <c r="G1917" i="6"/>
  <c r="G1917" i="7"/>
  <c r="F1919" i="6"/>
  <c r="F1919" i="7"/>
  <c r="H1922" i="6"/>
  <c r="H1922" i="7"/>
  <c r="I1927" i="6"/>
  <c r="I1927" i="7"/>
  <c r="O1927" i="7" s="1"/>
  <c r="G1929" i="6"/>
  <c r="G1929" i="7"/>
  <c r="F1931" i="6"/>
  <c r="F1931" i="7"/>
  <c r="O1931" i="7" s="1"/>
  <c r="H1934" i="6"/>
  <c r="H1934" i="7"/>
  <c r="F1936" i="6"/>
  <c r="F1936" i="7"/>
  <c r="H1939" i="6"/>
  <c r="H1939" i="7"/>
  <c r="I1944" i="6"/>
  <c r="I1944" i="7"/>
  <c r="I1949" i="6"/>
  <c r="I1949" i="7"/>
  <c r="O1949" i="7" s="1"/>
  <c r="G1951" i="6"/>
  <c r="G1951" i="7"/>
  <c r="F1953" i="6"/>
  <c r="F1953" i="7"/>
  <c r="H1956" i="6"/>
  <c r="H1956" i="7"/>
  <c r="I1961" i="7"/>
  <c r="O1961" i="7" s="1"/>
  <c r="I1961" i="6"/>
  <c r="I1966" i="6"/>
  <c r="I1966" i="7"/>
  <c r="O1966" i="7" s="1"/>
  <c r="F1970" i="6"/>
  <c r="F1970" i="7"/>
  <c r="H1973" i="6"/>
  <c r="H1973" i="7"/>
  <c r="I1978" i="6"/>
  <c r="I1978" i="7"/>
  <c r="G1980" i="6"/>
  <c r="G1980" i="7"/>
  <c r="F1982" i="6"/>
  <c r="F1982" i="7"/>
  <c r="H1985" i="6"/>
  <c r="H1985" i="7"/>
  <c r="I1990" i="6"/>
  <c r="I1990" i="7"/>
  <c r="O1990" i="7" s="1"/>
  <c r="F1994" i="6"/>
  <c r="F1994" i="7"/>
  <c r="H1997" i="6"/>
  <c r="H1997" i="7"/>
  <c r="I2002" i="6"/>
  <c r="I2002" i="7"/>
  <c r="G2004" i="6"/>
  <c r="G2004" i="7"/>
  <c r="F2006" i="6"/>
  <c r="F2006" i="7"/>
  <c r="H2009" i="6"/>
  <c r="H2009" i="7"/>
  <c r="I2014" i="6"/>
  <c r="I2014" i="7"/>
  <c r="G2016" i="6"/>
  <c r="G2016" i="7"/>
  <c r="F2018" i="6"/>
  <c r="F2018" i="7"/>
  <c r="H2021" i="6"/>
  <c r="H2021" i="7"/>
  <c r="H2026" i="6"/>
  <c r="H2026" i="7"/>
  <c r="H2031" i="6"/>
  <c r="H2031" i="7"/>
  <c r="I2036" i="6"/>
  <c r="I2036" i="7"/>
  <c r="G2038" i="6"/>
  <c r="G2038" i="7"/>
  <c r="F2040" i="6"/>
  <c r="F2040" i="7"/>
  <c r="G2043" i="6"/>
  <c r="G2043" i="7"/>
  <c r="F2045" i="6"/>
  <c r="F2045" i="7"/>
  <c r="H2048" i="6"/>
  <c r="H2048" i="7"/>
  <c r="I2053" i="6"/>
  <c r="I2053" i="7"/>
  <c r="G2055" i="6"/>
  <c r="G2055" i="7"/>
  <c r="F2057" i="6"/>
  <c r="F2057" i="7"/>
  <c r="G2060" i="6"/>
  <c r="G2060" i="7"/>
  <c r="F2062" i="6"/>
  <c r="F2062" i="7"/>
  <c r="G2065" i="6"/>
  <c r="G2065" i="7"/>
  <c r="F2067" i="6"/>
  <c r="F2067" i="7"/>
  <c r="O2067" i="7" s="1"/>
  <c r="H2070" i="6"/>
  <c r="H2070" i="7"/>
  <c r="I2075" i="6"/>
  <c r="I2075" i="7"/>
  <c r="G2077" i="6"/>
  <c r="G2077" i="7"/>
  <c r="F2079" i="6"/>
  <c r="F2079" i="7"/>
  <c r="H2082" i="6"/>
  <c r="H2082" i="7"/>
  <c r="I2087" i="6"/>
  <c r="I2087" i="7"/>
  <c r="G2089" i="6"/>
  <c r="G2089" i="7"/>
  <c r="F2091" i="6"/>
  <c r="F2091" i="7"/>
  <c r="H2094" i="6"/>
  <c r="H2094" i="7"/>
  <c r="I2099" i="6"/>
  <c r="I2099" i="7"/>
  <c r="O2099" i="7" s="1"/>
  <c r="G2101" i="6"/>
  <c r="G2101" i="7"/>
  <c r="F2103" i="6"/>
  <c r="F2103" i="7"/>
  <c r="H2106" i="6"/>
  <c r="H2106" i="7"/>
  <c r="I2111" i="6"/>
  <c r="I2111" i="7"/>
  <c r="G2113" i="6"/>
  <c r="G2113" i="7"/>
  <c r="F2115" i="6"/>
  <c r="F2115" i="7"/>
  <c r="H2118" i="6"/>
  <c r="H2118" i="7"/>
  <c r="I2123" i="6"/>
  <c r="I2123" i="7"/>
  <c r="O2123" i="7" s="1"/>
  <c r="G2125" i="6"/>
  <c r="G2125" i="7"/>
  <c r="F2127" i="6"/>
  <c r="F2127" i="7"/>
  <c r="H2130" i="6"/>
  <c r="H2130" i="7"/>
  <c r="I2135" i="6"/>
  <c r="I2135" i="7"/>
  <c r="O2135" i="7" s="1"/>
  <c r="G2137" i="6"/>
  <c r="G2137" i="7"/>
  <c r="F2139" i="6"/>
  <c r="F2139" i="7"/>
  <c r="H2142" i="6"/>
  <c r="H2142" i="7"/>
  <c r="I2147" i="6"/>
  <c r="I2147" i="7"/>
  <c r="G2149" i="6"/>
  <c r="G2149" i="7"/>
  <c r="F2151" i="6"/>
  <c r="F2151" i="7"/>
  <c r="H2154" i="6"/>
  <c r="H2154" i="7"/>
  <c r="F2156" i="6"/>
  <c r="F2156" i="7"/>
  <c r="H2159" i="6"/>
  <c r="H2159" i="7"/>
  <c r="F2161" i="6"/>
  <c r="F2161" i="7"/>
  <c r="H2164" i="6"/>
  <c r="H2164" i="7"/>
  <c r="I2169" i="6"/>
  <c r="I2169" i="7"/>
  <c r="O2169" i="7" s="1"/>
  <c r="G2171" i="6"/>
  <c r="G2171" i="7"/>
  <c r="F2173" i="6"/>
  <c r="F2173" i="7"/>
  <c r="H2176" i="6"/>
  <c r="H2176" i="7"/>
  <c r="I2181" i="6"/>
  <c r="I2181" i="7"/>
  <c r="G2183" i="6"/>
  <c r="G2183" i="7"/>
  <c r="F2185" i="6"/>
  <c r="F2185" i="7"/>
  <c r="H2188" i="6"/>
  <c r="H2188" i="7"/>
  <c r="I2193" i="6"/>
  <c r="I2193" i="7"/>
  <c r="G2195" i="6"/>
  <c r="G2195" i="7"/>
  <c r="F2197" i="6"/>
  <c r="F2197" i="7"/>
  <c r="H2200" i="6"/>
  <c r="H2200" i="7"/>
  <c r="I2205" i="6"/>
  <c r="I2205" i="7"/>
  <c r="O2205" i="7" s="1"/>
  <c r="G2207" i="6"/>
  <c r="G2207" i="7"/>
  <c r="F2209" i="6"/>
  <c r="F2209" i="7"/>
  <c r="H2212" i="6"/>
  <c r="H2212" i="7"/>
  <c r="I2217" i="6"/>
  <c r="I2217" i="7"/>
  <c r="F2221" i="6"/>
  <c r="F2221" i="7"/>
  <c r="H2224" i="6"/>
  <c r="H2224" i="7"/>
  <c r="I2229" i="6"/>
  <c r="I2229" i="7"/>
  <c r="G2231" i="6"/>
  <c r="G2231" i="7"/>
  <c r="F2233" i="6"/>
  <c r="F2233" i="7"/>
  <c r="H2236" i="6"/>
  <c r="H2236" i="7"/>
  <c r="I2241" i="6"/>
  <c r="I2241" i="7"/>
  <c r="G2243" i="6"/>
  <c r="G2243" i="7"/>
  <c r="F2245" i="6"/>
  <c r="F2245" i="7"/>
  <c r="H2248" i="6"/>
  <c r="H2248" i="7"/>
  <c r="I2253" i="6"/>
  <c r="I2253" i="7"/>
  <c r="F2257" i="6"/>
  <c r="F2257" i="7"/>
  <c r="H2260" i="6"/>
  <c r="H2260" i="7"/>
  <c r="I2265" i="6"/>
  <c r="I2265" i="7"/>
  <c r="G2267" i="6"/>
  <c r="G2267" i="7"/>
  <c r="F2269" i="6"/>
  <c r="F2269" i="7"/>
  <c r="H2272" i="6"/>
  <c r="H2272" i="7"/>
  <c r="I2277" i="6"/>
  <c r="I2277" i="7"/>
  <c r="G2279" i="6"/>
  <c r="G2279" i="7"/>
  <c r="F2281" i="6"/>
  <c r="F2281" i="7"/>
  <c r="H2284" i="6"/>
  <c r="H2284" i="7"/>
  <c r="I2289" i="6"/>
  <c r="I2289" i="7"/>
  <c r="G2291" i="6"/>
  <c r="G2291" i="7"/>
  <c r="F2293" i="6"/>
  <c r="F2293" i="7"/>
  <c r="H2296" i="6"/>
  <c r="H2296" i="7"/>
  <c r="I2301" i="6"/>
  <c r="I2301" i="7"/>
  <c r="G2303" i="6"/>
  <c r="G2303" i="7"/>
  <c r="F2305" i="6"/>
  <c r="F2305" i="7"/>
  <c r="I2585" i="6"/>
  <c r="G2270" i="6"/>
  <c r="F1161" i="7"/>
  <c r="H1341" i="7"/>
  <c r="F1451" i="7"/>
  <c r="H1703" i="7"/>
  <c r="G1905" i="7"/>
  <c r="G1992" i="7"/>
  <c r="H1172" i="6"/>
  <c r="H1172" i="7"/>
  <c r="I1189" i="6"/>
  <c r="I1189" i="7"/>
  <c r="O1189" i="7" s="1"/>
  <c r="H1196" i="6"/>
  <c r="H1196" i="7"/>
  <c r="F1205" i="6"/>
  <c r="F1205" i="7"/>
  <c r="H1242" i="6"/>
  <c r="H1242" i="7"/>
  <c r="G1261" i="6"/>
  <c r="G1261" i="7"/>
  <c r="F1314" i="6"/>
  <c r="F1314" i="7"/>
  <c r="G1324" i="6"/>
  <c r="G1324" i="7"/>
  <c r="F1326" i="6"/>
  <c r="F1326" i="7"/>
  <c r="H1377" i="6"/>
  <c r="H1377" i="7"/>
  <c r="F1403" i="6"/>
  <c r="F1403" i="7"/>
  <c r="H1418" i="6"/>
  <c r="H1418" i="7"/>
  <c r="I1483" i="6"/>
  <c r="I1483" i="7"/>
  <c r="O1483" i="7" s="1"/>
  <c r="I1512" i="6"/>
  <c r="I1512" i="7"/>
  <c r="F1516" i="6"/>
  <c r="F1516" i="7"/>
  <c r="H1531" i="6"/>
  <c r="H1531" i="7"/>
  <c r="G1538" i="6"/>
  <c r="G1538" i="7"/>
  <c r="H1567" i="6"/>
  <c r="H1567" i="7"/>
  <c r="G1574" i="6"/>
  <c r="G1574" i="7"/>
  <c r="F1576" i="6"/>
  <c r="F1576" i="7"/>
  <c r="F1600" i="6"/>
  <c r="F1600" i="7"/>
  <c r="F2320" i="6"/>
  <c r="F2320" i="7"/>
  <c r="I2340" i="6"/>
  <c r="I2340" i="7"/>
  <c r="F2380" i="6"/>
  <c r="F2380" i="7"/>
  <c r="F2428" i="6"/>
  <c r="F2428" i="7"/>
  <c r="F2433" i="6"/>
  <c r="F2433" i="7"/>
  <c r="G2455" i="6"/>
  <c r="G2455" i="7"/>
  <c r="G2503" i="6"/>
  <c r="G2503" i="7"/>
  <c r="F2505" i="6"/>
  <c r="F2505" i="7"/>
  <c r="F2517" i="6"/>
  <c r="F2517" i="7"/>
  <c r="G2539" i="6"/>
  <c r="G2539" i="7"/>
  <c r="H2592" i="6"/>
  <c r="H2592" i="7"/>
  <c r="F2601" i="6"/>
  <c r="F2601" i="7"/>
  <c r="G2616" i="6"/>
  <c r="G2616" i="7"/>
  <c r="I2638" i="6"/>
  <c r="I2638" i="7"/>
  <c r="H1104" i="6"/>
  <c r="H1104" i="7"/>
  <c r="I1109" i="6"/>
  <c r="I1109" i="7"/>
  <c r="O1109" i="7" s="1"/>
  <c r="G1111" i="6"/>
  <c r="G1111" i="7"/>
  <c r="H1116" i="6"/>
  <c r="H1116" i="7"/>
  <c r="I1121" i="6"/>
  <c r="I1121" i="7"/>
  <c r="G1123" i="6"/>
  <c r="G1123" i="7"/>
  <c r="H1128" i="6"/>
  <c r="H1128" i="7"/>
  <c r="I1133" i="6"/>
  <c r="I1133" i="7"/>
  <c r="O1133" i="7" s="1"/>
  <c r="G1135" i="6"/>
  <c r="G1135" i="7"/>
  <c r="H1140" i="6"/>
  <c r="H1140" i="7"/>
  <c r="I1145" i="6"/>
  <c r="I1145" i="7"/>
  <c r="O1145" i="7" s="1"/>
  <c r="G1147" i="6"/>
  <c r="G1147" i="7"/>
  <c r="H1152" i="6"/>
  <c r="H1152" i="7"/>
  <c r="I1157" i="6"/>
  <c r="I1157" i="7"/>
  <c r="O1157" i="7" s="1"/>
  <c r="G1159" i="6"/>
  <c r="G1159" i="7"/>
  <c r="H1164" i="6"/>
  <c r="H1164" i="7"/>
  <c r="I1169" i="6"/>
  <c r="I1169" i="7"/>
  <c r="G1171" i="6"/>
  <c r="G1171" i="7"/>
  <c r="H1176" i="6"/>
  <c r="H1176" i="7"/>
  <c r="I1181" i="6"/>
  <c r="I1181" i="7"/>
  <c r="G1183" i="6"/>
  <c r="G1183" i="7"/>
  <c r="H1188" i="6"/>
  <c r="H1188" i="7"/>
  <c r="I1193" i="6"/>
  <c r="I1193" i="7"/>
  <c r="G1195" i="6"/>
  <c r="G1195" i="7"/>
  <c r="F1197" i="6"/>
  <c r="F1197" i="7"/>
  <c r="O1197" i="7" s="1"/>
  <c r="H1200" i="6"/>
  <c r="H1200" i="7"/>
  <c r="I1205" i="6"/>
  <c r="I1205" i="7"/>
  <c r="G1207" i="6"/>
  <c r="G1207" i="7"/>
  <c r="F1209" i="6"/>
  <c r="F1209" i="7"/>
  <c r="O1209" i="7" s="1"/>
  <c r="H1212" i="6"/>
  <c r="H1212" i="7"/>
  <c r="I1217" i="6"/>
  <c r="I1217" i="7"/>
  <c r="I1222" i="6"/>
  <c r="I1222" i="7"/>
  <c r="G1224" i="6"/>
  <c r="G1224" i="7"/>
  <c r="F1226" i="6"/>
  <c r="F1226" i="7"/>
  <c r="O1226" i="7" s="1"/>
  <c r="I1227" i="6"/>
  <c r="I1227" i="7"/>
  <c r="G1229" i="6"/>
  <c r="G1229" i="7"/>
  <c r="F1231" i="6"/>
  <c r="F1231" i="7"/>
  <c r="O1231" i="7" s="1"/>
  <c r="H1234" i="6"/>
  <c r="H1234" i="7"/>
  <c r="I1239" i="6"/>
  <c r="I1239" i="7"/>
  <c r="G1241" i="6"/>
  <c r="G1241" i="7"/>
  <c r="F1243" i="6"/>
  <c r="F1243" i="7"/>
  <c r="O1243" i="7" s="1"/>
  <c r="H1246" i="6"/>
  <c r="H1246" i="7"/>
  <c r="I1251" i="6"/>
  <c r="I1251" i="7"/>
  <c r="G1253" i="6"/>
  <c r="G1253" i="7"/>
  <c r="F1255" i="6"/>
  <c r="F1255" i="7"/>
  <c r="O1255" i="7" s="1"/>
  <c r="H1258" i="6"/>
  <c r="H1258" i="7"/>
  <c r="I1263" i="6"/>
  <c r="I1263" i="7"/>
  <c r="G1265" i="6"/>
  <c r="G1265" i="7"/>
  <c r="F1267" i="6"/>
  <c r="F1267" i="7"/>
  <c r="O1267" i="7" s="1"/>
  <c r="G1270" i="6"/>
  <c r="G1270" i="7"/>
  <c r="F1272" i="6"/>
  <c r="F1272" i="7"/>
  <c r="O1272" i="7" s="1"/>
  <c r="H1275" i="6"/>
  <c r="H1275" i="7"/>
  <c r="I1280" i="6"/>
  <c r="I1280" i="7"/>
  <c r="G1282" i="6"/>
  <c r="G1282" i="7"/>
  <c r="F1284" i="6"/>
  <c r="F1284" i="7"/>
  <c r="O1284" i="7" s="1"/>
  <c r="H1287" i="6"/>
  <c r="H1287" i="7"/>
  <c r="I1292" i="6"/>
  <c r="I1292" i="7"/>
  <c r="G1294" i="6"/>
  <c r="G1294" i="7"/>
  <c r="F1296" i="6"/>
  <c r="F1296" i="7"/>
  <c r="O1296" i="7" s="1"/>
  <c r="H1299" i="6"/>
  <c r="H1299" i="7"/>
  <c r="I1304" i="6"/>
  <c r="I1304" i="7"/>
  <c r="I1309" i="6"/>
  <c r="I1309" i="7"/>
  <c r="I1314" i="6"/>
  <c r="I1314" i="7"/>
  <c r="G1316" i="6"/>
  <c r="G1316" i="7"/>
  <c r="H1321" i="6"/>
  <c r="H1321" i="7"/>
  <c r="I1326" i="6"/>
  <c r="I1326" i="7"/>
  <c r="G1328" i="6"/>
  <c r="G1328" i="7"/>
  <c r="H1333" i="6"/>
  <c r="H1333" i="7"/>
  <c r="I1338" i="6"/>
  <c r="I1338" i="7"/>
  <c r="F1342" i="6"/>
  <c r="F1342" i="7"/>
  <c r="H1345" i="6"/>
  <c r="H1345" i="7"/>
  <c r="I1350" i="6"/>
  <c r="I1350" i="7"/>
  <c r="G1352" i="6"/>
  <c r="G1352" i="7"/>
  <c r="F1354" i="6"/>
  <c r="F1354" i="7"/>
  <c r="H1357" i="6"/>
  <c r="H1357" i="7"/>
  <c r="I1362" i="6"/>
  <c r="I1362" i="7"/>
  <c r="G1364" i="6"/>
  <c r="G1364" i="7"/>
  <c r="F1366" i="6"/>
  <c r="F1366" i="7"/>
  <c r="I1374" i="6"/>
  <c r="I1374" i="7"/>
  <c r="G1376" i="6"/>
  <c r="G1376" i="7"/>
  <c r="F1378" i="6"/>
  <c r="F1378" i="7"/>
  <c r="I1386" i="6"/>
  <c r="I1386" i="7"/>
  <c r="G1388" i="6"/>
  <c r="G1388" i="7"/>
  <c r="I1391" i="6"/>
  <c r="I1391" i="7"/>
  <c r="G1393" i="6"/>
  <c r="G1393" i="7"/>
  <c r="F1395" i="6"/>
  <c r="F1395" i="7"/>
  <c r="H1398" i="6"/>
  <c r="H1398" i="7"/>
  <c r="I1403" i="6"/>
  <c r="I1403" i="7"/>
  <c r="G1405" i="6"/>
  <c r="G1405" i="7"/>
  <c r="F1407" i="6"/>
  <c r="F1407" i="7"/>
  <c r="H1410" i="6"/>
  <c r="H1410" i="7"/>
  <c r="I1766" i="6"/>
  <c r="I1766" i="7"/>
  <c r="G1768" i="6"/>
  <c r="G1768" i="7"/>
  <c r="H1773" i="6"/>
  <c r="H1773" i="7"/>
  <c r="I1778" i="6"/>
  <c r="I1778" i="7"/>
  <c r="G1780" i="6"/>
  <c r="G1780" i="7"/>
  <c r="F1782" i="6"/>
  <c r="F1782" i="7"/>
  <c r="O1782" i="7" s="1"/>
  <c r="H1785" i="6"/>
  <c r="H1785" i="7"/>
  <c r="I1790" i="7"/>
  <c r="I1790" i="6"/>
  <c r="G1792" i="6"/>
  <c r="G1792" i="7"/>
  <c r="I1802" i="6"/>
  <c r="I1802" i="7"/>
  <c r="G1804" i="6"/>
  <c r="G1804" i="7"/>
  <c r="F1806" i="6"/>
  <c r="F1806" i="7"/>
  <c r="O1806" i="7" s="1"/>
  <c r="H1809" i="6"/>
  <c r="H1809" i="7"/>
  <c r="I1814" i="6"/>
  <c r="I1814" i="7"/>
  <c r="O1814" i="7" s="1"/>
  <c r="G1816" i="6"/>
  <c r="G1816" i="7"/>
  <c r="F1818" i="6"/>
  <c r="F1818" i="7"/>
  <c r="H1821" i="6"/>
  <c r="H1821" i="7"/>
  <c r="I1826" i="6"/>
  <c r="I1826" i="7"/>
  <c r="G1828" i="6"/>
  <c r="G1828" i="7"/>
  <c r="F1830" i="6"/>
  <c r="F1830" i="7"/>
  <c r="I1838" i="6"/>
  <c r="I1838" i="7"/>
  <c r="G1840" i="6"/>
  <c r="G1840" i="7"/>
  <c r="F1842" i="6"/>
  <c r="F1842" i="7"/>
  <c r="I1850" i="6"/>
  <c r="I1850" i="7"/>
  <c r="G1852" i="6"/>
  <c r="G1852" i="7"/>
  <c r="F1854" i="6"/>
  <c r="F1854" i="7"/>
  <c r="H1857" i="6"/>
  <c r="H1857" i="7"/>
  <c r="I1862" i="6"/>
  <c r="I1862" i="7"/>
  <c r="G1864" i="6"/>
  <c r="G1864" i="7"/>
  <c r="F1866" i="6"/>
  <c r="F1866" i="7"/>
  <c r="H1869" i="6"/>
  <c r="H1869" i="7"/>
  <c r="I1874" i="6"/>
  <c r="I1874" i="7"/>
  <c r="G1876" i="6"/>
  <c r="G1876" i="7"/>
  <c r="H1881" i="6"/>
  <c r="H1881" i="7"/>
  <c r="I1886" i="6"/>
  <c r="I1886" i="7"/>
  <c r="G1888" i="6"/>
  <c r="G1888" i="7"/>
  <c r="F1890" i="6"/>
  <c r="F1890" i="7"/>
  <c r="I1898" i="6"/>
  <c r="I1898" i="7"/>
  <c r="G1900" i="6"/>
  <c r="G1900" i="7"/>
  <c r="H1905" i="6"/>
  <c r="H1905" i="7"/>
  <c r="I1910" i="6"/>
  <c r="I1910" i="7"/>
  <c r="G1912" i="6"/>
  <c r="G1912" i="7"/>
  <c r="F1914" i="6"/>
  <c r="F1914" i="7"/>
  <c r="I1922" i="6"/>
  <c r="I1922" i="7"/>
  <c r="G1924" i="6"/>
  <c r="G1924" i="7"/>
  <c r="H1929" i="6"/>
  <c r="H1929" i="7"/>
  <c r="I1934" i="6"/>
  <c r="I1934" i="7"/>
  <c r="I1939" i="6"/>
  <c r="I1939" i="7"/>
  <c r="O1939" i="7" s="1"/>
  <c r="G1941" i="6"/>
  <c r="G1941" i="7"/>
  <c r="F1943" i="6"/>
  <c r="F1943" i="7"/>
  <c r="G1946" i="6"/>
  <c r="G1946" i="7"/>
  <c r="F1948" i="6"/>
  <c r="F1948" i="7"/>
  <c r="H1951" i="6"/>
  <c r="H1951" i="7"/>
  <c r="I1956" i="6"/>
  <c r="I1956" i="7"/>
  <c r="G1958" i="7"/>
  <c r="G1958" i="6"/>
  <c r="F1960" i="6"/>
  <c r="F1960" i="7"/>
  <c r="G1963" i="6"/>
  <c r="G1963" i="7"/>
  <c r="F1965" i="6"/>
  <c r="F1965" i="7"/>
  <c r="I1973" i="6"/>
  <c r="I1973" i="7"/>
  <c r="G1975" i="6"/>
  <c r="G1975" i="7"/>
  <c r="H1980" i="6"/>
  <c r="H1980" i="7"/>
  <c r="F1989" i="6"/>
  <c r="F1989" i="7"/>
  <c r="H1992" i="6"/>
  <c r="H1992" i="7"/>
  <c r="I1997" i="6"/>
  <c r="I1997" i="7"/>
  <c r="O1997" i="7" s="1"/>
  <c r="H2004" i="6"/>
  <c r="H2004" i="7"/>
  <c r="I2009" i="6"/>
  <c r="I2009" i="7"/>
  <c r="O2009" i="7" s="1"/>
  <c r="G2011" i="6"/>
  <c r="G2011" i="7"/>
  <c r="F2013" i="6"/>
  <c r="F2013" i="7"/>
  <c r="H2016" i="6"/>
  <c r="H2016" i="7"/>
  <c r="I2021" i="6"/>
  <c r="I2021" i="7"/>
  <c r="O2021" i="7" s="1"/>
  <c r="I2026" i="6"/>
  <c r="I2026" i="7"/>
  <c r="G2028" i="6"/>
  <c r="G2028" i="7"/>
  <c r="I2031" i="6"/>
  <c r="I2031" i="7"/>
  <c r="G2033" i="6"/>
  <c r="G2033" i="7"/>
  <c r="F2035" i="6"/>
  <c r="F2035" i="7"/>
  <c r="H2038" i="6"/>
  <c r="H2038" i="7"/>
  <c r="H2043" i="6"/>
  <c r="H2043" i="7"/>
  <c r="I2048" i="6"/>
  <c r="I2048" i="7"/>
  <c r="O2048" i="7" s="1"/>
  <c r="F2052" i="6"/>
  <c r="F2052" i="7"/>
  <c r="H2055" i="6"/>
  <c r="H2055" i="7"/>
  <c r="H2060" i="6"/>
  <c r="H2060" i="7"/>
  <c r="H2065" i="6"/>
  <c r="H2065" i="7"/>
  <c r="I2070" i="6"/>
  <c r="I2070" i="7"/>
  <c r="G2072" i="6"/>
  <c r="G2072" i="7"/>
  <c r="F2074" i="6"/>
  <c r="F2074" i="7"/>
  <c r="H2077" i="6"/>
  <c r="H2077" i="7"/>
  <c r="I2082" i="6"/>
  <c r="I2082" i="7"/>
  <c r="F2086" i="6"/>
  <c r="F2086" i="7"/>
  <c r="I2094" i="6"/>
  <c r="I2094" i="7"/>
  <c r="G2096" i="6"/>
  <c r="G2096" i="7"/>
  <c r="F2098" i="6"/>
  <c r="F2098" i="7"/>
  <c r="H2101" i="6"/>
  <c r="H2101" i="7"/>
  <c r="I2106" i="6"/>
  <c r="I2106" i="7"/>
  <c r="G2108" i="6"/>
  <c r="G2108" i="7"/>
  <c r="F2110" i="6"/>
  <c r="F2110" i="7"/>
  <c r="H2113" i="6"/>
  <c r="H2113" i="7"/>
  <c r="I2118" i="6"/>
  <c r="I2118" i="7"/>
  <c r="O2118" i="7" s="1"/>
  <c r="G2120" i="6"/>
  <c r="G2120" i="7"/>
  <c r="F2122" i="6"/>
  <c r="F2122" i="7"/>
  <c r="H2125" i="6"/>
  <c r="H2125" i="7"/>
  <c r="I2130" i="6"/>
  <c r="I2130" i="7"/>
  <c r="F2134" i="6"/>
  <c r="F2134" i="7"/>
  <c r="I2142" i="6"/>
  <c r="I2142" i="7"/>
  <c r="O2142" i="7" s="1"/>
  <c r="G2144" i="6"/>
  <c r="G2144" i="7"/>
  <c r="H2149" i="6"/>
  <c r="H2149" i="7"/>
  <c r="I2154" i="6"/>
  <c r="I2154" i="7"/>
  <c r="O2154" i="7" s="1"/>
  <c r="I2159" i="6"/>
  <c r="I2159" i="7"/>
  <c r="I2164" i="6"/>
  <c r="I2164" i="7"/>
  <c r="O2164" i="7" s="1"/>
  <c r="I2176" i="6"/>
  <c r="I2176" i="7"/>
  <c r="O2176" i="7" s="1"/>
  <c r="G2178" i="6"/>
  <c r="G2178" i="7"/>
  <c r="F2180" i="6"/>
  <c r="F2180" i="7"/>
  <c r="H2183" i="6"/>
  <c r="H2183" i="7"/>
  <c r="I2188" i="6"/>
  <c r="I2188" i="7"/>
  <c r="O2188" i="7" s="1"/>
  <c r="G2190" i="6"/>
  <c r="G2190" i="7"/>
  <c r="F2192" i="6"/>
  <c r="F2192" i="7"/>
  <c r="H2195" i="6"/>
  <c r="H2195" i="7"/>
  <c r="I2200" i="6"/>
  <c r="I2200" i="7"/>
  <c r="G2202" i="6"/>
  <c r="G2202" i="7"/>
  <c r="F2204" i="6"/>
  <c r="F2204" i="7"/>
  <c r="H2207" i="6"/>
  <c r="H2207" i="7"/>
  <c r="I2212" i="6"/>
  <c r="I2212" i="7"/>
  <c r="G2214" i="7"/>
  <c r="G2214" i="6"/>
  <c r="I2224" i="6"/>
  <c r="I2224" i="7"/>
  <c r="G2226" i="6"/>
  <c r="G2226" i="7"/>
  <c r="F2228" i="6"/>
  <c r="F2228" i="7"/>
  <c r="H2585" i="6"/>
  <c r="I1737" i="6"/>
  <c r="O1089" i="7"/>
  <c r="F1120" i="7"/>
  <c r="F1154" i="7"/>
  <c r="O1154" i="7" s="1"/>
  <c r="F1318" i="7"/>
  <c r="O1318" i="7" s="1"/>
  <c r="G1451" i="7"/>
  <c r="F1506" i="7"/>
  <c r="G1871" i="7"/>
  <c r="G2050" i="7"/>
  <c r="G2062" i="7"/>
  <c r="F2322" i="7"/>
  <c r="F2577" i="7"/>
  <c r="H2561" i="6"/>
  <c r="H2561" i="7"/>
  <c r="F2570" i="6"/>
  <c r="F2570" i="7"/>
  <c r="I2590" i="6"/>
  <c r="I2590" i="7"/>
  <c r="G2592" i="6"/>
  <c r="G2592" i="7"/>
  <c r="F2594" i="6"/>
  <c r="F2594" i="7"/>
  <c r="H2597" i="6"/>
  <c r="H2597" i="7"/>
  <c r="F2606" i="6"/>
  <c r="F2606" i="7"/>
  <c r="I2648" i="6"/>
  <c r="I2648" i="7"/>
  <c r="F2652" i="6"/>
  <c r="F2652" i="7"/>
  <c r="O1097" i="7"/>
  <c r="I1153" i="6"/>
  <c r="I1153" i="7"/>
  <c r="O1153" i="7" s="1"/>
  <c r="F1193" i="6"/>
  <c r="F1193" i="7"/>
  <c r="G1203" i="6"/>
  <c r="G1203" i="7"/>
  <c r="H1208" i="6"/>
  <c r="H1208" i="7"/>
  <c r="F1227" i="6"/>
  <c r="F1227" i="7"/>
  <c r="G1237" i="6"/>
  <c r="G1237" i="7"/>
  <c r="I1247" i="6"/>
  <c r="I1247" i="7"/>
  <c r="O1247" i="7" s="1"/>
  <c r="G1249" i="6"/>
  <c r="G1249" i="7"/>
  <c r="F1251" i="6"/>
  <c r="F1251" i="7"/>
  <c r="H1254" i="6"/>
  <c r="H1254" i="7"/>
  <c r="F1263" i="6"/>
  <c r="F1263" i="7"/>
  <c r="H1266" i="6"/>
  <c r="H1266" i="7"/>
  <c r="G1278" i="6"/>
  <c r="G1278" i="7"/>
  <c r="H1283" i="6"/>
  <c r="H1283" i="7"/>
  <c r="G1290" i="6"/>
  <c r="G1290" i="7"/>
  <c r="H1295" i="6"/>
  <c r="H1295" i="7"/>
  <c r="I1358" i="6"/>
  <c r="I1358" i="7"/>
  <c r="F1362" i="6"/>
  <c r="F1362" i="7"/>
  <c r="I1399" i="6"/>
  <c r="I1399" i="7"/>
  <c r="G1401" i="6"/>
  <c r="G1401" i="7"/>
  <c r="H1406" i="6"/>
  <c r="H1406" i="7"/>
  <c r="G1413" i="6"/>
  <c r="G1413" i="7"/>
  <c r="I1447" i="6"/>
  <c r="I1447" i="7"/>
  <c r="I1459" i="6"/>
  <c r="I1459" i="7"/>
  <c r="H1466" i="6"/>
  <c r="H1466" i="7"/>
  <c r="I1507" i="6"/>
  <c r="I1507" i="7"/>
  <c r="H2215" i="6"/>
  <c r="H2215" i="7"/>
  <c r="G2222" i="6"/>
  <c r="G2222" i="7"/>
  <c r="I2232" i="6"/>
  <c r="I2232" i="7"/>
  <c r="H2239" i="6"/>
  <c r="H2239" i="7"/>
  <c r="G2246" i="7"/>
  <c r="G2246" i="6"/>
  <c r="F2248" i="6"/>
  <c r="F2248" i="7"/>
  <c r="H2251" i="6"/>
  <c r="H2251" i="7"/>
  <c r="G2258" i="6"/>
  <c r="G2258" i="7"/>
  <c r="H2263" i="6"/>
  <c r="H2263" i="7"/>
  <c r="F2272" i="6"/>
  <c r="F2272" i="7"/>
  <c r="G2282" i="6"/>
  <c r="G2282" i="7"/>
  <c r="F2284" i="6"/>
  <c r="F2284" i="7"/>
  <c r="G2294" i="7"/>
  <c r="G2294" i="6"/>
  <c r="H2299" i="6"/>
  <c r="H2299" i="7"/>
  <c r="G2306" i="6"/>
  <c r="G2306" i="7"/>
  <c r="H2311" i="6"/>
  <c r="H2311" i="7"/>
  <c r="G2318" i="6"/>
  <c r="G2318" i="7"/>
  <c r="I2328" i="6"/>
  <c r="I2328" i="7"/>
  <c r="F2332" i="6"/>
  <c r="F2332" i="7"/>
  <c r="F2368" i="6"/>
  <c r="F2368" i="7"/>
  <c r="G2402" i="6"/>
  <c r="G2402" i="7"/>
  <c r="H2407" i="6"/>
  <c r="H2407" i="7"/>
  <c r="F2416" i="6"/>
  <c r="F2416" i="7"/>
  <c r="I2489" i="6"/>
  <c r="I2489" i="7"/>
  <c r="F2493" i="6"/>
  <c r="F2493" i="7"/>
  <c r="G2527" i="6"/>
  <c r="G2527" i="7"/>
  <c r="I2537" i="6"/>
  <c r="I2537" i="7"/>
  <c r="F2541" i="6"/>
  <c r="F2541" i="7"/>
  <c r="H2544" i="6"/>
  <c r="H2544" i="7"/>
  <c r="G2551" i="6"/>
  <c r="G2551" i="7"/>
  <c r="F2553" i="6"/>
  <c r="F2553" i="7"/>
  <c r="G2563" i="6"/>
  <c r="G2563" i="7"/>
  <c r="H2568" i="6"/>
  <c r="H2568" i="7"/>
  <c r="G2575" i="6"/>
  <c r="G2575" i="7"/>
  <c r="H2580" i="6"/>
  <c r="H2580" i="7"/>
  <c r="I2597" i="7"/>
  <c r="I2597" i="6"/>
  <c r="H2604" i="6"/>
  <c r="H2604" i="7"/>
  <c r="G2611" i="6"/>
  <c r="G2611" i="7"/>
  <c r="H2621" i="6"/>
  <c r="H2621" i="7"/>
  <c r="G2628" i="6"/>
  <c r="G2628" i="7"/>
  <c r="F2630" i="6"/>
  <c r="F2630" i="7"/>
  <c r="G2640" i="6"/>
  <c r="G2640" i="7"/>
  <c r="F1350" i="7"/>
  <c r="O1350" i="7" s="1"/>
  <c r="H1087" i="6"/>
  <c r="H1087" i="7"/>
  <c r="H1099" i="6"/>
  <c r="H1099" i="7"/>
  <c r="I1104" i="6"/>
  <c r="I1104" i="7"/>
  <c r="O1104" i="7" s="1"/>
  <c r="G1106" i="6"/>
  <c r="G1106" i="7"/>
  <c r="H1111" i="6"/>
  <c r="H1111" i="7"/>
  <c r="I1116" i="6"/>
  <c r="I1116" i="7"/>
  <c r="G1118" i="6"/>
  <c r="G1118" i="7"/>
  <c r="H1123" i="6"/>
  <c r="H1123" i="7"/>
  <c r="I1128" i="6"/>
  <c r="I1128" i="7"/>
  <c r="G1130" i="6"/>
  <c r="G1130" i="7"/>
  <c r="H1135" i="6"/>
  <c r="H1135" i="7"/>
  <c r="I1140" i="6"/>
  <c r="I1140" i="7"/>
  <c r="O1140" i="7" s="1"/>
  <c r="G1142" i="6"/>
  <c r="G1142" i="7"/>
  <c r="H1147" i="6"/>
  <c r="H1147" i="7"/>
  <c r="I1152" i="6"/>
  <c r="I1152" i="7"/>
  <c r="G1154" i="6"/>
  <c r="G1154" i="7"/>
  <c r="H1159" i="6"/>
  <c r="H1159" i="7"/>
  <c r="I1164" i="6"/>
  <c r="I1164" i="7"/>
  <c r="G1166" i="6"/>
  <c r="G1166" i="7"/>
  <c r="H1171" i="6"/>
  <c r="H1171" i="7"/>
  <c r="I1176" i="6"/>
  <c r="I1176" i="7"/>
  <c r="G1178" i="6"/>
  <c r="G1178" i="7"/>
  <c r="H1183" i="6"/>
  <c r="H1183" i="7"/>
  <c r="I1188" i="6"/>
  <c r="I1188" i="7"/>
  <c r="G1190" i="6"/>
  <c r="G1190" i="7"/>
  <c r="F1192" i="6"/>
  <c r="F1192" i="7"/>
  <c r="O1192" i="7" s="1"/>
  <c r="H1195" i="6"/>
  <c r="H1195" i="7"/>
  <c r="I1200" i="6"/>
  <c r="I1200" i="7"/>
  <c r="G1202" i="6"/>
  <c r="G1202" i="7"/>
  <c r="F1204" i="6"/>
  <c r="F1204" i="7"/>
  <c r="H1207" i="6"/>
  <c r="H1207" i="7"/>
  <c r="I1212" i="6"/>
  <c r="I1212" i="7"/>
  <c r="G1214" i="6"/>
  <c r="G1214" i="7"/>
  <c r="F1216" i="6"/>
  <c r="F1216" i="7"/>
  <c r="G1219" i="6"/>
  <c r="G1219" i="7"/>
  <c r="F1221" i="6"/>
  <c r="F1221" i="7"/>
  <c r="H1224" i="6"/>
  <c r="H1224" i="7"/>
  <c r="H1229" i="6"/>
  <c r="H1229" i="7"/>
  <c r="I1234" i="6"/>
  <c r="I1234" i="7"/>
  <c r="G1236" i="6"/>
  <c r="G1236" i="7"/>
  <c r="F1238" i="6"/>
  <c r="F1238" i="7"/>
  <c r="H1241" i="6"/>
  <c r="H1241" i="7"/>
  <c r="I1246" i="6"/>
  <c r="I1246" i="7"/>
  <c r="G1248" i="6"/>
  <c r="G1248" i="7"/>
  <c r="F1250" i="6"/>
  <c r="F1250" i="7"/>
  <c r="O1250" i="7" s="1"/>
  <c r="H1253" i="6"/>
  <c r="H1253" i="7"/>
  <c r="I1258" i="6"/>
  <c r="I1258" i="7"/>
  <c r="G1260" i="6"/>
  <c r="G1260" i="7"/>
  <c r="F1262" i="6"/>
  <c r="F1262" i="7"/>
  <c r="O1262" i="7" s="1"/>
  <c r="H1614" i="6"/>
  <c r="H1614" i="7"/>
  <c r="I1619" i="6"/>
  <c r="I1619" i="7"/>
  <c r="O1619" i="7" s="1"/>
  <c r="G1621" i="6"/>
  <c r="G1621" i="7"/>
  <c r="F1623" i="6"/>
  <c r="F1623" i="7"/>
  <c r="O1623" i="7" s="1"/>
  <c r="H1626" i="6"/>
  <c r="H1626" i="7"/>
  <c r="I1631" i="6"/>
  <c r="I1631" i="7"/>
  <c r="O1631" i="7" s="1"/>
  <c r="G1633" i="6"/>
  <c r="G1633" i="7"/>
  <c r="F1635" i="6"/>
  <c r="F1635" i="7"/>
  <c r="H1638" i="6"/>
  <c r="H1638" i="7"/>
  <c r="I1643" i="6"/>
  <c r="I1643" i="7"/>
  <c r="O1643" i="7" s="1"/>
  <c r="G1645" i="6"/>
  <c r="G1645" i="7"/>
  <c r="F1647" i="6"/>
  <c r="F1647" i="7"/>
  <c r="H1650" i="6"/>
  <c r="H1650" i="7"/>
  <c r="F1652" i="6"/>
  <c r="F1652" i="7"/>
  <c r="O1652" i="7" s="1"/>
  <c r="H1655" i="6"/>
  <c r="H1655" i="7"/>
  <c r="I1660" i="6"/>
  <c r="I1660" i="7"/>
  <c r="G1662" i="6"/>
  <c r="G1662" i="7"/>
  <c r="F1664" i="6"/>
  <c r="F1664" i="7"/>
  <c r="H1667" i="6"/>
  <c r="H1667" i="7"/>
  <c r="I1672" i="6"/>
  <c r="I1672" i="7"/>
  <c r="G1674" i="6"/>
  <c r="G1674" i="7"/>
  <c r="F1676" i="6"/>
  <c r="F1676" i="7"/>
  <c r="H1679" i="6"/>
  <c r="H1679" i="7"/>
  <c r="I1684" i="6"/>
  <c r="I1684" i="7"/>
  <c r="O1684" i="7" s="1"/>
  <c r="G1686" i="6"/>
  <c r="G1686" i="7"/>
  <c r="F1688" i="6"/>
  <c r="F1688" i="7"/>
  <c r="O1688" i="7" s="1"/>
  <c r="H1691" i="6"/>
  <c r="H1691" i="7"/>
  <c r="I1696" i="6"/>
  <c r="I1696" i="7"/>
  <c r="G1698" i="6"/>
  <c r="G1698" i="7"/>
  <c r="F1700" i="6"/>
  <c r="F1700" i="7"/>
  <c r="I1708" i="6"/>
  <c r="I1708" i="7"/>
  <c r="I1713" i="6"/>
  <c r="I1713" i="7"/>
  <c r="G1715" i="6"/>
  <c r="G1715" i="7"/>
  <c r="F1717" i="6"/>
  <c r="F1717" i="7"/>
  <c r="H1720" i="6"/>
  <c r="H1720" i="7"/>
  <c r="I1725" i="6"/>
  <c r="I1725" i="7"/>
  <c r="O1725" i="7" s="1"/>
  <c r="F1729" i="6"/>
  <c r="F1729" i="7"/>
  <c r="H1732" i="6"/>
  <c r="H1732" i="7"/>
  <c r="G1739" i="6"/>
  <c r="G1739" i="7"/>
  <c r="F1741" i="6"/>
  <c r="F1741" i="7"/>
  <c r="O1741" i="7" s="1"/>
  <c r="H1744" i="6"/>
  <c r="H1744" i="7"/>
  <c r="I1749" i="6"/>
  <c r="I1749" i="7"/>
  <c r="O1749" i="7" s="1"/>
  <c r="G1751" i="6"/>
  <c r="G1751" i="7"/>
  <c r="F1753" i="6"/>
  <c r="F1753" i="7"/>
  <c r="O1753" i="7" s="1"/>
  <c r="H1756" i="6"/>
  <c r="H1756" i="7"/>
  <c r="I1761" i="6"/>
  <c r="I1761" i="7"/>
  <c r="F1765" i="6"/>
  <c r="F1765" i="7"/>
  <c r="H1768" i="6"/>
  <c r="H1768" i="7"/>
  <c r="I1773" i="6"/>
  <c r="I1773" i="7"/>
  <c r="G1775" i="6"/>
  <c r="G1775" i="7"/>
  <c r="F1777" i="6"/>
  <c r="F1777" i="7"/>
  <c r="O1777" i="7" s="1"/>
  <c r="H1780" i="6"/>
  <c r="H1780" i="7"/>
  <c r="I1785" i="6"/>
  <c r="I1785" i="7"/>
  <c r="F1789" i="7"/>
  <c r="F1789" i="6"/>
  <c r="H1792" i="6"/>
  <c r="H1792" i="7"/>
  <c r="I1797" i="6"/>
  <c r="I1797" i="7"/>
  <c r="O1797" i="7" s="1"/>
  <c r="G1799" i="6"/>
  <c r="G1799" i="7"/>
  <c r="F1801" i="6"/>
  <c r="F1801" i="7"/>
  <c r="H1804" i="6"/>
  <c r="H1804" i="7"/>
  <c r="I1809" i="6"/>
  <c r="I1809" i="7"/>
  <c r="G1811" i="6"/>
  <c r="G1811" i="7"/>
  <c r="F1813" i="6"/>
  <c r="F1813" i="7"/>
  <c r="O1813" i="7" s="1"/>
  <c r="H1816" i="6"/>
  <c r="H1816" i="7"/>
  <c r="I1821" i="6"/>
  <c r="I1821" i="7"/>
  <c r="O1821" i="7" s="1"/>
  <c r="G1823" i="6"/>
  <c r="G1823" i="7"/>
  <c r="F1825" i="6"/>
  <c r="F1825" i="7"/>
  <c r="H1828" i="6"/>
  <c r="H1828" i="7"/>
  <c r="I1833" i="6"/>
  <c r="I1833" i="7"/>
  <c r="G1835" i="6"/>
  <c r="G1835" i="7"/>
  <c r="F1837" i="6"/>
  <c r="F1837" i="7"/>
  <c r="H1840" i="6"/>
  <c r="H1840" i="7"/>
  <c r="I1845" i="6"/>
  <c r="I1845" i="7"/>
  <c r="O1845" i="7" s="1"/>
  <c r="F1849" i="6"/>
  <c r="F1849" i="7"/>
  <c r="O1849" i="7" s="1"/>
  <c r="H1852" i="6"/>
  <c r="H1852" i="7"/>
  <c r="I1857" i="6"/>
  <c r="I1857" i="7"/>
  <c r="G1859" i="6"/>
  <c r="G1859" i="7"/>
  <c r="F1861" i="6"/>
  <c r="F1861" i="7"/>
  <c r="H1864" i="6"/>
  <c r="H1864" i="7"/>
  <c r="I1869" i="6"/>
  <c r="I1869" i="7"/>
  <c r="F1873" i="6"/>
  <c r="F1873" i="7"/>
  <c r="O1873" i="7" s="1"/>
  <c r="H1876" i="6"/>
  <c r="H1876" i="7"/>
  <c r="I1881" i="6"/>
  <c r="I1881" i="7"/>
  <c r="G1883" i="6"/>
  <c r="G1883" i="7"/>
  <c r="F1885" i="6"/>
  <c r="F1885" i="7"/>
  <c r="H1888" i="6"/>
  <c r="H1888" i="7"/>
  <c r="I1893" i="6"/>
  <c r="I1893" i="7"/>
  <c r="O1893" i="7" s="1"/>
  <c r="G1895" i="6"/>
  <c r="G1895" i="7"/>
  <c r="F1897" i="6"/>
  <c r="F1897" i="7"/>
  <c r="H1900" i="6"/>
  <c r="H1900" i="7"/>
  <c r="I1905" i="6"/>
  <c r="I1905" i="7"/>
  <c r="F1909" i="6"/>
  <c r="F1909" i="7"/>
  <c r="H1912" i="6"/>
  <c r="H1912" i="7"/>
  <c r="I1917" i="6"/>
  <c r="I1917" i="7"/>
  <c r="O1917" i="7" s="1"/>
  <c r="G1919" i="6"/>
  <c r="G1919" i="7"/>
  <c r="F1921" i="6"/>
  <c r="F1921" i="7"/>
  <c r="H1924" i="6"/>
  <c r="H1924" i="7"/>
  <c r="I1929" i="6"/>
  <c r="I1929" i="7"/>
  <c r="F1933" i="6"/>
  <c r="F1933" i="7"/>
  <c r="G1936" i="6"/>
  <c r="G1936" i="7"/>
  <c r="F1938" i="6"/>
  <c r="F1938" i="7"/>
  <c r="H1941" i="6"/>
  <c r="H1941" i="7"/>
  <c r="H1946" i="6"/>
  <c r="H1946" i="7"/>
  <c r="I1951" i="6"/>
  <c r="I1951" i="7"/>
  <c r="G1953" i="6"/>
  <c r="G1953" i="7"/>
  <c r="F1955" i="6"/>
  <c r="F1955" i="7"/>
  <c r="H1958" i="6"/>
  <c r="H1958" i="7"/>
  <c r="H1963" i="6"/>
  <c r="H1963" i="7"/>
  <c r="I1968" i="6"/>
  <c r="I1968" i="7"/>
  <c r="G1970" i="6"/>
  <c r="G1970" i="7"/>
  <c r="F1972" i="6"/>
  <c r="F1972" i="7"/>
  <c r="H1975" i="6"/>
  <c r="H1975" i="7"/>
  <c r="I1980" i="6"/>
  <c r="I1980" i="7"/>
  <c r="G1982" i="6"/>
  <c r="G1982" i="7"/>
  <c r="F1984" i="6"/>
  <c r="F1984" i="7"/>
  <c r="H1987" i="6"/>
  <c r="H1987" i="7"/>
  <c r="I1992" i="6"/>
  <c r="I1992" i="7"/>
  <c r="G1994" i="6"/>
  <c r="G1994" i="7"/>
  <c r="F1996" i="6"/>
  <c r="F1996" i="7"/>
  <c r="H1999" i="6"/>
  <c r="H1999" i="7"/>
  <c r="I2004" i="6"/>
  <c r="I2004" i="7"/>
  <c r="G2006" i="6"/>
  <c r="G2006" i="7"/>
  <c r="F2008" i="6"/>
  <c r="F2008" i="7"/>
  <c r="H2011" i="6"/>
  <c r="H2011" i="7"/>
  <c r="I2016" i="6"/>
  <c r="I2016" i="7"/>
  <c r="G2018" i="6"/>
  <c r="G2018" i="7"/>
  <c r="F2020" i="6"/>
  <c r="F2020" i="7"/>
  <c r="H2023" i="6"/>
  <c r="H2023" i="7"/>
  <c r="F2025" i="6"/>
  <c r="F2025" i="7"/>
  <c r="H2028" i="6"/>
  <c r="H2028" i="7"/>
  <c r="F2030" i="6"/>
  <c r="F2030" i="7"/>
  <c r="O2030" i="7" s="1"/>
  <c r="H2033" i="6"/>
  <c r="H2033" i="7"/>
  <c r="I2038" i="6"/>
  <c r="I2038" i="7"/>
  <c r="G2040" i="6"/>
  <c r="G2040" i="7"/>
  <c r="F2042" i="6"/>
  <c r="F2042" i="7"/>
  <c r="I2043" i="6"/>
  <c r="I2043" i="7"/>
  <c r="G2045" i="6"/>
  <c r="G2045" i="7"/>
  <c r="F2047" i="6"/>
  <c r="F2047" i="7"/>
  <c r="H2050" i="6"/>
  <c r="H2050" i="7"/>
  <c r="I2055" i="6"/>
  <c r="I2055" i="7"/>
  <c r="G2057" i="6"/>
  <c r="G2057" i="7"/>
  <c r="F2059" i="6"/>
  <c r="F2059" i="7"/>
  <c r="I2060" i="6"/>
  <c r="I2060" i="7"/>
  <c r="F2064" i="6"/>
  <c r="F2064" i="7"/>
  <c r="I2065" i="6"/>
  <c r="I2065" i="7"/>
  <c r="G2067" i="6"/>
  <c r="G2067" i="7"/>
  <c r="F2069" i="6"/>
  <c r="F2069" i="7"/>
  <c r="H2072" i="6"/>
  <c r="H2072" i="7"/>
  <c r="I2077" i="6"/>
  <c r="I2077" i="7"/>
  <c r="G2079" i="6"/>
  <c r="G2079" i="7"/>
  <c r="F2081" i="6"/>
  <c r="F2081" i="7"/>
  <c r="H2084" i="6"/>
  <c r="H2084" i="7"/>
  <c r="I2089" i="6"/>
  <c r="I2089" i="7"/>
  <c r="G2091" i="6"/>
  <c r="G2091" i="7"/>
  <c r="F2093" i="6"/>
  <c r="F2093" i="7"/>
  <c r="H2096" i="6"/>
  <c r="H2096" i="7"/>
  <c r="I2101" i="6"/>
  <c r="I2101" i="7"/>
  <c r="G2103" i="6"/>
  <c r="G2103" i="7"/>
  <c r="F2105" i="6"/>
  <c r="F2105" i="7"/>
  <c r="I2113" i="6"/>
  <c r="I2113" i="7"/>
  <c r="G2115" i="6"/>
  <c r="G2115" i="7"/>
  <c r="F2117" i="6"/>
  <c r="F2117" i="7"/>
  <c r="O2117" i="7" s="1"/>
  <c r="H2120" i="6"/>
  <c r="H2120" i="7"/>
  <c r="I2125" i="6"/>
  <c r="I2125" i="7"/>
  <c r="F2129" i="6"/>
  <c r="F2129" i="7"/>
  <c r="O2129" i="7" s="1"/>
  <c r="H2132" i="6"/>
  <c r="H2132" i="7"/>
  <c r="I2137" i="6"/>
  <c r="I2137" i="7"/>
  <c r="G2139" i="6"/>
  <c r="G2139" i="7"/>
  <c r="F2141" i="6"/>
  <c r="F2141" i="7"/>
  <c r="H2144" i="6"/>
  <c r="H2144" i="7"/>
  <c r="I2149" i="6"/>
  <c r="I2149" i="7"/>
  <c r="G2151" i="6"/>
  <c r="G2151" i="7"/>
  <c r="F2153" i="6"/>
  <c r="F2153" i="7"/>
  <c r="F2158" i="6"/>
  <c r="F2158" i="7"/>
  <c r="G2161" i="6"/>
  <c r="G2161" i="7"/>
  <c r="F2163" i="6"/>
  <c r="F2163" i="7"/>
  <c r="H2166" i="6"/>
  <c r="H2166" i="7"/>
  <c r="G2173" i="6"/>
  <c r="G2173" i="7"/>
  <c r="F2175" i="6"/>
  <c r="F2175" i="7"/>
  <c r="H2178" i="6"/>
  <c r="H2178" i="7"/>
  <c r="I2183" i="7"/>
  <c r="I2183" i="6"/>
  <c r="G2185" i="6"/>
  <c r="G2185" i="7"/>
  <c r="F2187" i="6"/>
  <c r="F2187" i="7"/>
  <c r="H2190" i="6"/>
  <c r="H2190" i="7"/>
  <c r="I2195" i="6"/>
  <c r="I2195" i="7"/>
  <c r="G2197" i="6"/>
  <c r="G2197" i="7"/>
  <c r="F2199" i="6"/>
  <c r="F2199" i="7"/>
  <c r="H2202" i="6"/>
  <c r="H2202" i="7"/>
  <c r="I2207" i="6"/>
  <c r="I2207" i="7"/>
  <c r="G2209" i="6"/>
  <c r="G2209" i="7"/>
  <c r="F2211" i="6"/>
  <c r="F2211" i="7"/>
  <c r="H2214" i="6"/>
  <c r="H2214" i="7"/>
  <c r="G2656" i="6"/>
  <c r="G2656" i="7"/>
  <c r="F2658" i="6"/>
  <c r="F2658" i="7"/>
  <c r="H2661" i="6"/>
  <c r="H2661" i="7"/>
  <c r="I2666" i="6"/>
  <c r="I2666" i="7"/>
  <c r="G2668" i="6"/>
  <c r="G2668" i="7"/>
  <c r="F2670" i="6"/>
  <c r="F2670" i="7"/>
  <c r="G2673" i="6"/>
  <c r="G2673" i="7"/>
  <c r="F2675" i="6"/>
  <c r="F2675" i="7"/>
  <c r="H2678" i="6"/>
  <c r="H2678" i="7"/>
  <c r="I2683" i="6"/>
  <c r="I2683" i="7"/>
  <c r="O2683" i="7" s="1"/>
  <c r="G2685" i="6"/>
  <c r="G2685" i="7"/>
  <c r="F2687" i="6"/>
  <c r="F2687" i="7"/>
  <c r="O2687" i="7" s="1"/>
  <c r="G1931" i="6"/>
  <c r="I1092" i="7"/>
  <c r="F1106" i="7"/>
  <c r="O1106" i="7" s="1"/>
  <c r="F1113" i="7"/>
  <c r="O1113" i="7" s="1"/>
  <c r="F1147" i="7"/>
  <c r="O1147" i="7" s="1"/>
  <c r="F1180" i="7"/>
  <c r="F1181" i="7"/>
  <c r="F1188" i="7"/>
  <c r="F1330" i="7"/>
  <c r="G1331" i="7"/>
  <c r="H1369" i="7"/>
  <c r="H1381" i="7"/>
  <c r="H1413" i="7"/>
  <c r="G1557" i="7"/>
  <c r="F1977" i="7"/>
  <c r="G1978" i="7"/>
  <c r="G1999" i="7"/>
  <c r="F2190" i="7"/>
  <c r="F2195" i="7"/>
  <c r="O2195" i="7" s="1"/>
  <c r="F470" i="7"/>
  <c r="O473" i="7"/>
  <c r="F475" i="7"/>
  <c r="F477" i="7"/>
  <c r="O477" i="7" s="1"/>
  <c r="F480" i="7"/>
  <c r="O480" i="7" s="1"/>
  <c r="F482" i="7"/>
  <c r="O483" i="7"/>
  <c r="F487" i="7"/>
  <c r="O488" i="7"/>
  <c r="F490" i="7"/>
  <c r="O490" i="7" s="1"/>
  <c r="O491" i="7"/>
  <c r="F492" i="7"/>
  <c r="O492" i="7" s="1"/>
  <c r="O493" i="7"/>
  <c r="F497" i="7"/>
  <c r="F499" i="7"/>
  <c r="F502" i="7"/>
  <c r="F504" i="7"/>
  <c r="O505" i="7"/>
  <c r="F509" i="7"/>
  <c r="F511" i="7"/>
  <c r="O511" i="7" s="1"/>
  <c r="F514" i="7"/>
  <c r="F516" i="7"/>
  <c r="O517" i="7"/>
  <c r="F521" i="7"/>
  <c r="O522" i="7"/>
  <c r="F523" i="7"/>
  <c r="O524" i="7"/>
  <c r="F526" i="7"/>
  <c r="O527" i="7"/>
  <c r="F528" i="7"/>
  <c r="O528" i="7" s="1"/>
  <c r="O529" i="7"/>
  <c r="F533" i="7"/>
  <c r="F535" i="7"/>
  <c r="F538" i="7"/>
  <c r="O538" i="7" s="1"/>
  <c r="F540" i="7"/>
  <c r="O540" i="7" s="1"/>
  <c r="O541" i="7"/>
  <c r="F545" i="7"/>
  <c r="O545" i="7" s="1"/>
  <c r="F547" i="7"/>
  <c r="O547" i="7" s="1"/>
  <c r="O548" i="7"/>
  <c r="F550" i="7"/>
  <c r="O550" i="7" s="1"/>
  <c r="F552" i="7"/>
  <c r="O552" i="7" s="1"/>
  <c r="O553" i="7"/>
  <c r="F555" i="7"/>
  <c r="F557" i="7"/>
  <c r="O557" i="7" s="1"/>
  <c r="O558" i="7"/>
  <c r="F559" i="7"/>
  <c r="F562" i="7"/>
  <c r="O563" i="7"/>
  <c r="F564" i="7"/>
  <c r="F567" i="7"/>
  <c r="O568" i="7"/>
  <c r="F569" i="7"/>
  <c r="O569" i="7" s="1"/>
  <c r="F571" i="7"/>
  <c r="F574" i="7"/>
  <c r="F576" i="7"/>
  <c r="F579" i="7"/>
  <c r="F581" i="7"/>
  <c r="O581" i="7" s="1"/>
  <c r="F584" i="7"/>
  <c r="O585" i="7"/>
  <c r="F586" i="7"/>
  <c r="F588" i="7"/>
  <c r="F591" i="7"/>
  <c r="O591" i="7" s="1"/>
  <c r="F593" i="7"/>
  <c r="O593" i="7" s="1"/>
  <c r="F596" i="7"/>
  <c r="O596" i="7" s="1"/>
  <c r="O597" i="7"/>
  <c r="F598" i="7"/>
  <c r="O598" i="7" s="1"/>
  <c r="O599" i="7"/>
  <c r="F600" i="7"/>
  <c r="O600" i="7" s="1"/>
  <c r="F603" i="7"/>
  <c r="O604" i="7"/>
  <c r="F605" i="7"/>
  <c r="F608" i="7"/>
  <c r="O608" i="7" s="1"/>
  <c r="F610" i="7"/>
  <c r="O610" i="7" s="1"/>
  <c r="O611" i="7"/>
  <c r="F613" i="7"/>
  <c r="F615" i="7"/>
  <c r="O615" i="7" s="1"/>
  <c r="F618" i="7"/>
  <c r="O618" i="7" s="1"/>
  <c r="O619" i="7"/>
  <c r="F620" i="7"/>
  <c r="O621" i="7"/>
  <c r="F622" i="7"/>
  <c r="F625" i="7"/>
  <c r="O625" i="7" s="1"/>
  <c r="F627" i="7"/>
  <c r="O627" i="7" s="1"/>
  <c r="O628" i="7"/>
  <c r="F630" i="7"/>
  <c r="O631" i="7"/>
  <c r="F632" i="7"/>
  <c r="F634" i="7"/>
  <c r="F635" i="7"/>
  <c r="O635" i="7" s="1"/>
  <c r="F637" i="7"/>
  <c r="F639" i="7"/>
  <c r="O639" i="7" s="1"/>
  <c r="O640" i="7"/>
  <c r="F642" i="7"/>
  <c r="O643" i="7"/>
  <c r="F644" i="7"/>
  <c r="F646" i="7"/>
  <c r="O646" i="7" s="1"/>
  <c r="F647" i="7"/>
  <c r="F649" i="7"/>
  <c r="F651" i="7"/>
  <c r="O651" i="7" s="1"/>
  <c r="F654" i="7"/>
  <c r="O655" i="7"/>
  <c r="F656" i="7"/>
  <c r="O656" i="7" s="1"/>
  <c r="O657" i="7"/>
  <c r="F658" i="7"/>
  <c r="O658" i="7" s="1"/>
  <c r="F659" i="7"/>
  <c r="O659" i="7" s="1"/>
  <c r="F661" i="7"/>
  <c r="O661" i="7" s="1"/>
  <c r="F663" i="7"/>
  <c r="O663" i="7" s="1"/>
  <c r="O664" i="7"/>
  <c r="F666" i="7"/>
  <c r="O667" i="7"/>
  <c r="F668" i="7"/>
  <c r="F670" i="7"/>
  <c r="F671" i="7"/>
  <c r="O672" i="7"/>
  <c r="F673" i="7"/>
  <c r="O674" i="7"/>
  <c r="F675" i="7"/>
  <c r="O675" i="7" s="1"/>
  <c r="F676" i="7"/>
  <c r="O676" i="7" s="1"/>
  <c r="O677" i="7"/>
  <c r="F678" i="7"/>
  <c r="F680" i="7"/>
  <c r="O681" i="7"/>
  <c r="F683" i="7"/>
  <c r="O684" i="7"/>
  <c r="F685" i="7"/>
  <c r="O685" i="7" s="1"/>
  <c r="F687" i="7"/>
  <c r="F688" i="7"/>
  <c r="F690" i="7"/>
  <c r="F692" i="7"/>
  <c r="O692" i="7" s="1"/>
  <c r="F695" i="7"/>
  <c r="O695" i="7" s="1"/>
  <c r="F697" i="7"/>
  <c r="F699" i="7"/>
  <c r="O699" i="7" s="1"/>
  <c r="F700" i="7"/>
  <c r="O700" i="7" s="1"/>
  <c r="F702" i="7"/>
  <c r="F704" i="7"/>
  <c r="O704" i="7" s="1"/>
  <c r="F707" i="7"/>
  <c r="O708" i="7"/>
  <c r="F709" i="7"/>
  <c r="O709" i="7" s="1"/>
  <c r="F711" i="7"/>
  <c r="F712" i="7"/>
  <c r="F714" i="7"/>
  <c r="O714" i="7" s="1"/>
  <c r="O715" i="7"/>
  <c r="F716" i="7"/>
  <c r="O718" i="7"/>
  <c r="F719" i="7"/>
  <c r="O719" i="7" s="1"/>
  <c r="F721" i="7"/>
  <c r="F723" i="7"/>
  <c r="F724" i="7"/>
  <c r="O724" i="7" s="1"/>
  <c r="F726" i="7"/>
  <c r="O726" i="7" s="1"/>
  <c r="F728" i="7"/>
  <c r="O728" i="7" s="1"/>
  <c r="O730" i="7"/>
  <c r="F731" i="7"/>
  <c r="F733" i="7"/>
  <c r="F735" i="7"/>
  <c r="O735" i="7" s="1"/>
  <c r="F736" i="7"/>
  <c r="F738" i="7"/>
  <c r="O738" i="7" s="1"/>
  <c r="F740" i="7"/>
  <c r="O740" i="7" s="1"/>
  <c r="F743" i="7"/>
  <c r="O743" i="7" s="1"/>
  <c r="F745" i="7"/>
  <c r="O745" i="7" s="1"/>
  <c r="O746" i="7"/>
  <c r="F747" i="7"/>
  <c r="F748" i="7"/>
  <c r="O748" i="7" s="1"/>
  <c r="F750" i="7"/>
  <c r="O750" i="7" s="1"/>
  <c r="O751" i="7"/>
  <c r="F752" i="7"/>
  <c r="F755" i="7"/>
  <c r="O756" i="7"/>
  <c r="F757" i="7"/>
  <c r="F759" i="7"/>
  <c r="F760" i="7"/>
  <c r="O761" i="7"/>
  <c r="F762" i="7"/>
  <c r="O762" i="7" s="1"/>
  <c r="F764" i="7"/>
  <c r="O764" i="7" s="1"/>
  <c r="O766" i="7"/>
  <c r="F767" i="7"/>
  <c r="O767" i="7" s="1"/>
  <c r="F769" i="7"/>
  <c r="O771" i="7"/>
  <c r="F772" i="7"/>
  <c r="O772" i="7" s="1"/>
  <c r="F774" i="7"/>
  <c r="O774" i="7" s="1"/>
  <c r="F776" i="7"/>
  <c r="O776" i="7" s="1"/>
  <c r="O778" i="7"/>
  <c r="F779" i="7"/>
  <c r="O780" i="7"/>
  <c r="F781" i="7"/>
  <c r="O781" i="7" s="1"/>
  <c r="F784" i="7"/>
  <c r="F786" i="7"/>
  <c r="O786" i="7" s="1"/>
  <c r="O787" i="7"/>
  <c r="F788" i="7"/>
  <c r="O790" i="7"/>
  <c r="F791" i="7"/>
  <c r="F793" i="7"/>
  <c r="F796" i="7"/>
  <c r="O796" i="7" s="1"/>
  <c r="F798" i="7"/>
  <c r="O798" i="7" s="1"/>
  <c r="F800" i="7"/>
  <c r="O800" i="7" s="1"/>
  <c r="O802" i="7"/>
  <c r="F803" i="7"/>
  <c r="O803" i="7" s="1"/>
  <c r="F805" i="7"/>
  <c r="F808" i="7"/>
  <c r="F810" i="7"/>
  <c r="O810" i="7" s="1"/>
  <c r="F812" i="7"/>
  <c r="O812" i="7" s="1"/>
  <c r="F815" i="7"/>
  <c r="F817" i="7"/>
  <c r="O817" i="7" s="1"/>
  <c r="O819" i="7"/>
  <c r="F820" i="7"/>
  <c r="O820" i="7" s="1"/>
  <c r="F822" i="7"/>
  <c r="O822" i="7" s="1"/>
  <c r="F825" i="7"/>
  <c r="O825" i="7" s="1"/>
  <c r="F827" i="7"/>
  <c r="F830" i="7"/>
  <c r="F832" i="7"/>
  <c r="O832" i="7" s="1"/>
  <c r="O836" i="7"/>
  <c r="F837" i="7"/>
  <c r="O838" i="7"/>
  <c r="F839" i="7"/>
  <c r="O839" i="7" s="1"/>
  <c r="O841" i="7"/>
  <c r="F842" i="7"/>
  <c r="O842" i="7" s="1"/>
  <c r="F844" i="7"/>
  <c r="F849" i="7"/>
  <c r="F851" i="7"/>
  <c r="O851" i="7" s="1"/>
  <c r="O853" i="7"/>
  <c r="F854" i="7"/>
  <c r="O854" i="7" s="1"/>
  <c r="F856" i="7"/>
  <c r="O856" i="7" s="1"/>
  <c r="O858" i="7"/>
  <c r="F861" i="7"/>
  <c r="O861" i="7" s="1"/>
  <c r="O863" i="7"/>
  <c r="F866" i="7"/>
  <c r="O875" i="7"/>
  <c r="F878" i="7"/>
  <c r="O878" i="7" s="1"/>
  <c r="O880" i="7"/>
  <c r="O889" i="7"/>
  <c r="F890" i="7"/>
  <c r="O890" i="7" s="1"/>
  <c r="O894" i="7"/>
  <c r="O897" i="7"/>
  <c r="O899" i="7"/>
  <c r="F902" i="7"/>
  <c r="O902" i="7" s="1"/>
  <c r="F914" i="7"/>
  <c r="O914" i="7" s="1"/>
  <c r="O916" i="7"/>
  <c r="O923" i="7"/>
  <c r="O925" i="7"/>
  <c r="F926" i="7"/>
  <c r="O926" i="7" s="1"/>
  <c r="O930" i="7"/>
  <c r="O933" i="7"/>
  <c r="O935" i="7"/>
  <c r="F938" i="7"/>
  <c r="F950" i="7"/>
  <c r="O950" i="7" s="1"/>
  <c r="O957" i="7"/>
  <c r="O959" i="7"/>
  <c r="O961" i="7"/>
  <c r="F962" i="7"/>
  <c r="O962" i="7" s="1"/>
  <c r="O969" i="7"/>
  <c r="O971" i="7"/>
  <c r="F974" i="7"/>
  <c r="F986" i="7"/>
  <c r="O986" i="7" s="1"/>
  <c r="O988" i="7"/>
  <c r="F997" i="7"/>
  <c r="O998" i="7"/>
  <c r="O1002" i="7"/>
  <c r="O1005" i="7"/>
  <c r="F1009" i="7"/>
  <c r="O1019" i="7"/>
  <c r="O1024" i="7"/>
  <c r="F1026" i="7"/>
  <c r="O1029" i="7"/>
  <c r="F1031" i="7"/>
  <c r="O1034" i="7"/>
  <c r="F1036" i="7"/>
  <c r="O1037" i="7"/>
  <c r="O1039" i="7"/>
  <c r="F1048" i="7"/>
  <c r="O1049" i="7"/>
  <c r="O1053" i="7"/>
  <c r="F1060" i="7"/>
  <c r="O1061" i="7"/>
  <c r="F1072" i="7"/>
  <c r="O1072" i="7" s="1"/>
  <c r="O1073" i="7"/>
  <c r="F1084" i="7"/>
  <c r="O1084" i="7" s="1"/>
  <c r="O1085" i="7"/>
  <c r="F1173" i="7"/>
  <c r="O1173" i="7" s="1"/>
  <c r="H1331" i="7"/>
  <c r="H1401" i="7"/>
  <c r="H1437" i="7"/>
  <c r="G1497" i="7"/>
  <c r="F1794" i="7"/>
  <c r="G1847" i="7"/>
  <c r="F1926" i="7"/>
  <c r="H1978" i="7"/>
  <c r="O1213" i="7"/>
  <c r="O1242" i="7"/>
  <c r="O1295" i="7"/>
  <c r="O1308" i="7"/>
  <c r="O1869" i="7"/>
  <c r="O1964" i="7"/>
  <c r="O2181" i="7"/>
  <c r="O1471" i="7"/>
  <c r="O2299" i="7"/>
  <c r="O1325" i="7"/>
  <c r="O2082" i="7"/>
  <c r="O2024" i="7"/>
  <c r="O2087" i="7"/>
  <c r="O2014" i="7"/>
  <c r="O2612" i="7"/>
  <c r="O2094" i="7"/>
  <c r="O2111" i="7"/>
  <c r="O2159" i="7"/>
  <c r="O2230" i="7"/>
  <c r="O1411" i="7"/>
  <c r="O1438" i="7"/>
  <c r="O1447" i="7"/>
  <c r="O1474" i="7"/>
  <c r="O2070" i="7"/>
  <c r="O2167" i="7"/>
  <c r="O2458" i="7"/>
  <c r="O2661" i="7"/>
  <c r="O1614" i="7"/>
  <c r="O1650" i="7"/>
  <c r="O1988" i="7"/>
  <c r="O2157" i="7"/>
  <c r="O1363" i="7"/>
  <c r="O1510" i="7"/>
  <c r="O1879" i="7"/>
  <c r="O2002" i="7"/>
  <c r="O2147" i="7"/>
  <c r="O2494" i="7"/>
  <c r="O2588" i="7"/>
  <c r="O1758" i="7"/>
  <c r="O2106" i="7"/>
  <c r="O2456" i="7"/>
  <c r="O2482" i="7"/>
  <c r="O2600" i="7"/>
  <c r="O2193" i="7"/>
  <c r="O2624" i="7"/>
  <c r="O1727" i="7"/>
  <c r="O1773" i="7"/>
  <c r="O2075" i="7"/>
  <c r="O2480" i="7"/>
  <c r="O2121" i="7"/>
  <c r="O2263" i="7"/>
  <c r="I1427" i="6"/>
  <c r="I1427" i="7"/>
  <c r="I1526" i="6"/>
  <c r="I1526" i="7"/>
  <c r="I1579" i="6"/>
  <c r="I1579" i="7"/>
  <c r="I1608" i="6"/>
  <c r="I1608" i="7"/>
  <c r="I1625" i="6"/>
  <c r="I1625" i="7"/>
  <c r="I1719" i="6"/>
  <c r="I1719" i="7"/>
  <c r="I1731" i="6"/>
  <c r="I1731" i="7"/>
  <c r="I1820" i="6"/>
  <c r="I1820" i="7"/>
  <c r="I1970" i="6"/>
  <c r="I1970" i="7"/>
  <c r="I1982" i="6"/>
  <c r="I1982" i="7"/>
  <c r="I1994" i="6"/>
  <c r="I1994" i="7"/>
  <c r="I2006" i="6"/>
  <c r="I2006" i="7"/>
  <c r="I2018" i="6"/>
  <c r="I2018" i="7"/>
  <c r="I2079" i="6"/>
  <c r="I2079" i="7"/>
  <c r="I2127" i="6"/>
  <c r="I2127" i="7"/>
  <c r="I2139" i="6"/>
  <c r="I2139" i="7"/>
  <c r="I2151" i="6"/>
  <c r="I2151" i="7"/>
  <c r="I2173" i="6"/>
  <c r="I2173" i="7"/>
  <c r="I2185" i="6"/>
  <c r="I2185" i="7"/>
  <c r="I2197" i="6"/>
  <c r="I2197" i="7"/>
  <c r="I2209" i="6"/>
  <c r="I2209" i="7"/>
  <c r="I2272" i="6"/>
  <c r="I2272" i="7"/>
  <c r="I2409" i="6"/>
  <c r="I2409" i="7"/>
  <c r="I2431" i="6"/>
  <c r="I2431" i="7"/>
  <c r="I2443" i="6"/>
  <c r="I2443" i="7"/>
  <c r="I2621" i="6"/>
  <c r="I2621" i="7"/>
  <c r="I1492" i="6"/>
  <c r="I1492" i="7"/>
  <c r="I1649" i="6"/>
  <c r="I1649" i="7"/>
  <c r="I1755" i="6"/>
  <c r="I1755" i="7"/>
  <c r="I1772" i="6"/>
  <c r="I1772" i="7"/>
  <c r="I1902" i="6"/>
  <c r="I1902" i="7"/>
  <c r="O1902" i="7" s="1"/>
  <c r="I1914" i="6"/>
  <c r="I1914" i="7"/>
  <c r="I1936" i="6"/>
  <c r="I1936" i="7"/>
  <c r="I1953" i="6"/>
  <c r="I1953" i="7"/>
  <c r="I2045" i="6"/>
  <c r="I2045" i="7"/>
  <c r="I2161" i="6"/>
  <c r="I2161" i="7"/>
  <c r="I2214" i="6"/>
  <c r="I2214" i="7"/>
  <c r="I2260" i="6"/>
  <c r="I2260" i="7"/>
  <c r="I2313" i="6"/>
  <c r="I2313" i="7"/>
  <c r="I2325" i="6"/>
  <c r="I2325" i="7"/>
  <c r="I2337" i="6"/>
  <c r="I2337" i="7"/>
  <c r="I2361" i="6"/>
  <c r="I2361" i="7"/>
  <c r="I2373" i="6"/>
  <c r="I2373" i="7"/>
  <c r="I2385" i="6"/>
  <c r="I2385" i="7"/>
  <c r="I2397" i="6"/>
  <c r="I2397" i="7"/>
  <c r="I2508" i="6"/>
  <c r="I2508" i="7"/>
  <c r="I2520" i="6"/>
  <c r="I2520" i="7"/>
  <c r="I2556" i="6"/>
  <c r="I2556" i="7"/>
  <c r="I2568" i="6"/>
  <c r="I2568" i="7"/>
  <c r="I2592" i="6"/>
  <c r="I2592" i="7"/>
  <c r="I2604" i="6"/>
  <c r="I2604" i="7"/>
  <c r="I2655" i="6"/>
  <c r="I2655" i="7"/>
  <c r="I2677" i="6"/>
  <c r="I2677" i="7"/>
  <c r="I2689" i="6"/>
  <c r="I2689" i="7"/>
  <c r="G1446" i="7"/>
  <c r="G1458" i="7"/>
  <c r="G1482" i="7"/>
  <c r="O1565" i="7"/>
  <c r="F2189" i="7"/>
  <c r="F2201" i="7"/>
  <c r="O2225" i="7"/>
  <c r="G2238" i="7"/>
  <c r="G2262" i="7"/>
  <c r="G2274" i="7"/>
  <c r="O2309" i="7"/>
  <c r="O2393" i="7"/>
  <c r="O2417" i="7"/>
  <c r="F2693" i="7"/>
  <c r="I1333" i="6"/>
  <c r="I1333" i="7"/>
  <c r="I1345" i="6"/>
  <c r="I1345" i="7"/>
  <c r="I1357" i="6"/>
  <c r="I1357" i="7"/>
  <c r="I1369" i="6"/>
  <c r="I1369" i="7"/>
  <c r="I1381" i="6"/>
  <c r="I1381" i="7"/>
  <c r="I1398" i="6"/>
  <c r="I1398" i="7"/>
  <c r="I1410" i="6"/>
  <c r="I1410" i="7"/>
  <c r="I1422" i="6"/>
  <c r="I1422" i="7"/>
  <c r="I1434" i="6"/>
  <c r="I1434" i="7"/>
  <c r="I1439" i="6"/>
  <c r="I1439" i="7"/>
  <c r="I1451" i="6"/>
  <c r="I1451" i="7"/>
  <c r="I1463" i="6"/>
  <c r="I1463" i="7"/>
  <c r="I1475" i="6"/>
  <c r="I1475" i="7"/>
  <c r="O1475" i="7" s="1"/>
  <c r="I1487" i="6"/>
  <c r="I1487" i="7"/>
  <c r="O1487" i="7" s="1"/>
  <c r="I1504" i="6"/>
  <c r="I1504" i="7"/>
  <c r="I1521" i="6"/>
  <c r="I1521" i="7"/>
  <c r="I1533" i="6"/>
  <c r="I1533" i="7"/>
  <c r="I1545" i="6"/>
  <c r="I1545" i="7"/>
  <c r="I1557" i="6"/>
  <c r="I1557" i="7"/>
  <c r="I1569" i="6"/>
  <c r="I1569" i="7"/>
  <c r="I1574" i="6"/>
  <c r="I1574" i="7"/>
  <c r="I1586" i="6"/>
  <c r="I1586" i="7"/>
  <c r="I1598" i="6"/>
  <c r="I1598" i="7"/>
  <c r="I1620" i="6"/>
  <c r="I1620" i="7"/>
  <c r="I1632" i="6"/>
  <c r="I1632" i="7"/>
  <c r="I1644" i="6"/>
  <c r="I1644" i="7"/>
  <c r="I1661" i="6"/>
  <c r="I1661" i="7"/>
  <c r="I1673" i="6"/>
  <c r="I1673" i="7"/>
  <c r="I1685" i="6"/>
  <c r="I1685" i="7"/>
  <c r="I1697" i="6"/>
  <c r="I1697" i="7"/>
  <c r="I1714" i="6"/>
  <c r="I1714" i="7"/>
  <c r="I1726" i="6"/>
  <c r="I1726" i="7"/>
  <c r="I1738" i="6"/>
  <c r="I1738" i="7"/>
  <c r="I1750" i="6"/>
  <c r="I1750" i="7"/>
  <c r="I1762" i="6"/>
  <c r="I1762" i="7"/>
  <c r="I1767" i="6"/>
  <c r="I1767" i="7"/>
  <c r="I1779" i="6"/>
  <c r="I1779" i="7"/>
  <c r="I1791" i="6"/>
  <c r="I1791" i="7"/>
  <c r="I1803" i="6"/>
  <c r="I1803" i="7"/>
  <c r="I1827" i="6"/>
  <c r="I1827" i="7"/>
  <c r="I1839" i="6"/>
  <c r="I1839" i="7"/>
  <c r="I1851" i="6"/>
  <c r="I1851" i="7"/>
  <c r="I1863" i="6"/>
  <c r="I1863" i="7"/>
  <c r="I1875" i="6"/>
  <c r="I1875" i="7"/>
  <c r="I1885" i="6"/>
  <c r="I1885" i="7"/>
  <c r="I1897" i="6"/>
  <c r="I1897" i="7"/>
  <c r="I1909" i="6"/>
  <c r="I1909" i="7"/>
  <c r="I1921" i="6"/>
  <c r="I1921" i="7"/>
  <c r="I1933" i="6"/>
  <c r="I1933" i="7"/>
  <c r="I1943" i="6"/>
  <c r="I1943" i="7"/>
  <c r="I1948" i="6"/>
  <c r="I1948" i="7"/>
  <c r="I1960" i="6"/>
  <c r="I1960" i="7"/>
  <c r="I1965" i="6"/>
  <c r="I1965" i="7"/>
  <c r="I1977" i="6"/>
  <c r="I1977" i="7"/>
  <c r="I1989" i="6"/>
  <c r="I1989" i="7"/>
  <c r="I2001" i="6"/>
  <c r="I2001" i="7"/>
  <c r="I2013" i="6"/>
  <c r="I2013" i="7"/>
  <c r="I2035" i="6"/>
  <c r="I2035" i="7"/>
  <c r="I2052" i="6"/>
  <c r="I2052" i="7"/>
  <c r="I2074" i="6"/>
  <c r="I2074" i="7"/>
  <c r="I2086" i="6"/>
  <c r="I2086" i="7"/>
  <c r="I2098" i="6"/>
  <c r="I2098" i="7"/>
  <c r="I2110" i="6"/>
  <c r="I2110" i="7"/>
  <c r="I2122" i="6"/>
  <c r="I2122" i="7"/>
  <c r="I2134" i="6"/>
  <c r="I2134" i="7"/>
  <c r="I2146" i="6"/>
  <c r="I2146" i="7"/>
  <c r="I2168" i="6"/>
  <c r="I2168" i="7"/>
  <c r="O2168" i="7" s="1"/>
  <c r="I2192" i="6"/>
  <c r="I2192" i="7"/>
  <c r="I2226" i="6"/>
  <c r="I2226" i="7"/>
  <c r="O2226" i="7" s="1"/>
  <c r="I2231" i="6"/>
  <c r="I2231" i="7"/>
  <c r="I2267" i="6"/>
  <c r="I2267" i="7"/>
  <c r="I2303" i="6"/>
  <c r="I2303" i="7"/>
  <c r="I2344" i="6"/>
  <c r="I2344" i="7"/>
  <c r="I2356" i="6"/>
  <c r="I2356" i="7"/>
  <c r="I2368" i="6"/>
  <c r="I2368" i="7"/>
  <c r="I2392" i="6"/>
  <c r="I2392" i="7"/>
  <c r="I2421" i="6"/>
  <c r="I2421" i="7"/>
  <c r="I2438" i="6"/>
  <c r="I2438" i="7"/>
  <c r="I2462" i="6"/>
  <c r="I2462" i="7"/>
  <c r="I2474" i="6"/>
  <c r="I2474" i="7"/>
  <c r="I2486" i="6"/>
  <c r="I2486" i="7"/>
  <c r="I2527" i="6"/>
  <c r="I2527" i="7"/>
  <c r="I2551" i="6"/>
  <c r="I2551" i="7"/>
  <c r="I2587" i="6"/>
  <c r="I2587" i="7"/>
  <c r="I2611" i="6"/>
  <c r="I2611" i="7"/>
  <c r="I2616" i="6"/>
  <c r="I2616" i="7"/>
  <c r="I2640" i="6"/>
  <c r="I2640" i="7"/>
  <c r="F2268" i="6"/>
  <c r="F2114" i="6"/>
  <c r="G1397" i="7"/>
  <c r="G1409" i="7"/>
  <c r="H1422" i="7"/>
  <c r="G1433" i="7"/>
  <c r="H1446" i="7"/>
  <c r="H1578" i="7"/>
  <c r="H1590" i="7"/>
  <c r="F1636" i="7"/>
  <c r="O1660" i="7"/>
  <c r="G1709" i="7"/>
  <c r="G1721" i="7"/>
  <c r="G1733" i="7"/>
  <c r="G1769" i="7"/>
  <c r="F1780" i="7"/>
  <c r="G1805" i="7"/>
  <c r="F1816" i="7"/>
  <c r="G1829" i="7"/>
  <c r="F1840" i="7"/>
  <c r="O1840" i="7" s="1"/>
  <c r="F1864" i="7"/>
  <c r="G1877" i="7"/>
  <c r="F2056" i="7"/>
  <c r="G2069" i="7"/>
  <c r="G2081" i="7"/>
  <c r="G2093" i="7"/>
  <c r="G2105" i="7"/>
  <c r="G2129" i="7"/>
  <c r="O2140" i="7"/>
  <c r="G2153" i="7"/>
  <c r="H2226" i="7"/>
  <c r="H2274" i="7"/>
  <c r="H2298" i="7"/>
  <c r="H2454" i="7"/>
  <c r="F2548" i="7"/>
  <c r="F2560" i="7"/>
  <c r="F2608" i="7"/>
  <c r="G2657" i="7"/>
  <c r="G2669" i="7"/>
  <c r="I1340" i="6"/>
  <c r="I1340" i="7"/>
  <c r="I1352" i="6"/>
  <c r="I1352" i="7"/>
  <c r="I1364" i="6"/>
  <c r="I1364" i="7"/>
  <c r="I1376" i="6"/>
  <c r="I1376" i="7"/>
  <c r="I1388" i="6"/>
  <c r="I1388" i="7"/>
  <c r="I1393" i="6"/>
  <c r="I1393" i="7"/>
  <c r="I1405" i="6"/>
  <c r="I1405" i="7"/>
  <c r="I1417" i="6"/>
  <c r="I1417" i="7"/>
  <c r="I1429" i="6"/>
  <c r="I1429" i="7"/>
  <c r="I1446" i="6"/>
  <c r="I1446" i="7"/>
  <c r="I1458" i="6"/>
  <c r="I1458" i="7"/>
  <c r="I1470" i="6"/>
  <c r="I1470" i="7"/>
  <c r="I1482" i="6"/>
  <c r="I1482" i="7"/>
  <c r="I1494" i="6"/>
  <c r="I1494" i="7"/>
  <c r="I1499" i="6"/>
  <c r="I1499" i="7"/>
  <c r="I1516" i="6"/>
  <c r="I1516" i="7"/>
  <c r="I1528" i="6"/>
  <c r="I1528" i="7"/>
  <c r="I1540" i="6"/>
  <c r="I1540" i="7"/>
  <c r="I1552" i="6"/>
  <c r="I1552" i="7"/>
  <c r="I1564" i="6"/>
  <c r="I1564" i="7"/>
  <c r="I1581" i="6"/>
  <c r="I1581" i="7"/>
  <c r="I1593" i="6"/>
  <c r="I1593" i="7"/>
  <c r="I1610" i="6"/>
  <c r="I1610" i="7"/>
  <c r="I1615" i="6"/>
  <c r="I1615" i="7"/>
  <c r="I1627" i="6"/>
  <c r="I1627" i="7"/>
  <c r="I1639" i="6"/>
  <c r="I1639" i="7"/>
  <c r="I1651" i="6"/>
  <c r="I1651" i="7"/>
  <c r="I1656" i="6"/>
  <c r="I1656" i="7"/>
  <c r="I1668" i="6"/>
  <c r="I1668" i="7"/>
  <c r="I1680" i="6"/>
  <c r="I1680" i="7"/>
  <c r="I1692" i="6"/>
  <c r="I1692" i="7"/>
  <c r="I1704" i="6"/>
  <c r="I1704" i="7"/>
  <c r="I1709" i="6"/>
  <c r="I1709" i="7"/>
  <c r="I1721" i="6"/>
  <c r="I1721" i="7"/>
  <c r="I1733" i="6"/>
  <c r="I1733" i="7"/>
  <c r="I1757" i="6"/>
  <c r="I1757" i="7"/>
  <c r="I1774" i="6"/>
  <c r="I1774" i="7"/>
  <c r="I1786" i="6"/>
  <c r="I1786" i="7"/>
  <c r="I1798" i="6"/>
  <c r="I1798" i="7"/>
  <c r="I1810" i="6"/>
  <c r="I1810" i="7"/>
  <c r="I1822" i="6"/>
  <c r="I1822" i="7"/>
  <c r="I1834" i="6"/>
  <c r="I1834" i="7"/>
  <c r="I1846" i="6"/>
  <c r="I1846" i="7"/>
  <c r="I1858" i="6"/>
  <c r="I1858" i="7"/>
  <c r="I1870" i="6"/>
  <c r="I1870" i="7"/>
  <c r="I1880" i="6"/>
  <c r="I1880" i="7"/>
  <c r="I1892" i="6"/>
  <c r="I1892" i="7"/>
  <c r="I1904" i="6"/>
  <c r="I1904" i="7"/>
  <c r="I1916" i="6"/>
  <c r="I1916" i="7"/>
  <c r="I1928" i="6"/>
  <c r="I1928" i="7"/>
  <c r="I1938" i="6"/>
  <c r="I1938" i="7"/>
  <c r="I1955" i="6"/>
  <c r="I1955" i="7"/>
  <c r="I1972" i="6"/>
  <c r="I1972" i="7"/>
  <c r="I1984" i="6"/>
  <c r="I1984" i="7"/>
  <c r="I1996" i="6"/>
  <c r="I1996" i="7"/>
  <c r="I2008" i="6"/>
  <c r="I2008" i="7"/>
  <c r="I2020" i="6"/>
  <c r="I2020" i="7"/>
  <c r="I2025" i="6"/>
  <c r="I2025" i="7"/>
  <c r="I2042" i="6"/>
  <c r="I2042" i="7"/>
  <c r="I2047" i="6"/>
  <c r="I2047" i="7"/>
  <c r="I2059" i="6"/>
  <c r="I2059" i="7"/>
  <c r="I2064" i="6"/>
  <c r="I2064" i="7"/>
  <c r="I2069" i="6"/>
  <c r="I2069" i="7"/>
  <c r="I2081" i="6"/>
  <c r="I2081" i="7"/>
  <c r="I2093" i="6"/>
  <c r="I2093" i="7"/>
  <c r="I2105" i="6"/>
  <c r="I2105" i="7"/>
  <c r="I2141" i="6"/>
  <c r="I2141" i="7"/>
  <c r="I2153" i="6"/>
  <c r="I2153" i="7"/>
  <c r="I2158" i="6"/>
  <c r="I2158" i="7"/>
  <c r="I2163" i="6"/>
  <c r="I2163" i="7"/>
  <c r="I2175" i="6"/>
  <c r="I2175" i="7"/>
  <c r="I2187" i="6"/>
  <c r="I2187" i="7"/>
  <c r="I2199" i="6"/>
  <c r="I2199" i="7"/>
  <c r="I2221" i="6"/>
  <c r="I2221" i="7"/>
  <c r="I2238" i="6"/>
  <c r="I2238" i="7"/>
  <c r="I2250" i="6"/>
  <c r="I2250" i="7"/>
  <c r="I2262" i="6"/>
  <c r="I2262" i="7"/>
  <c r="O2262" i="7" s="1"/>
  <c r="I2274" i="6"/>
  <c r="I2274" i="7"/>
  <c r="I2286" i="6"/>
  <c r="I2286" i="7"/>
  <c r="I2298" i="6"/>
  <c r="I2298" i="7"/>
  <c r="I2327" i="6"/>
  <c r="I2327" i="7"/>
  <c r="I2339" i="6"/>
  <c r="I2339" i="7"/>
  <c r="I2363" i="6"/>
  <c r="I2363" i="7"/>
  <c r="I2375" i="6"/>
  <c r="I2375" i="7"/>
  <c r="I2387" i="6"/>
  <c r="I2387" i="7"/>
  <c r="I2399" i="6"/>
  <c r="I2399" i="7"/>
  <c r="I2411" i="6"/>
  <c r="I2411" i="7"/>
  <c r="I2416" i="6"/>
  <c r="I2416" i="7"/>
  <c r="I2428" i="6"/>
  <c r="I2428" i="7"/>
  <c r="I2433" i="6"/>
  <c r="I2433" i="7"/>
  <c r="I2445" i="6"/>
  <c r="I2445" i="7"/>
  <c r="I2457" i="6"/>
  <c r="I2457" i="7"/>
  <c r="I2469" i="6"/>
  <c r="I2469" i="7"/>
  <c r="I2481" i="6"/>
  <c r="I2481" i="7"/>
  <c r="I2493" i="6"/>
  <c r="I2493" i="7"/>
  <c r="I2510" i="6"/>
  <c r="I2510" i="7"/>
  <c r="O2510" i="7" s="1"/>
  <c r="I2522" i="6"/>
  <c r="I2522" i="7"/>
  <c r="I2534" i="6"/>
  <c r="I2534" i="7"/>
  <c r="I2546" i="6"/>
  <c r="I2546" i="7"/>
  <c r="I2570" i="6"/>
  <c r="I2570" i="7"/>
  <c r="I2582" i="6"/>
  <c r="I2582" i="7"/>
  <c r="O2582" i="7" s="1"/>
  <c r="I2594" i="6"/>
  <c r="I2594" i="7"/>
  <c r="I2606" i="6"/>
  <c r="I2606" i="7"/>
  <c r="I2623" i="6"/>
  <c r="I2623" i="7"/>
  <c r="I2635" i="6"/>
  <c r="I2635" i="7"/>
  <c r="I2662" i="6"/>
  <c r="I2662" i="7"/>
  <c r="I2679" i="6"/>
  <c r="I2679" i="7"/>
  <c r="O2679" i="7" s="1"/>
  <c r="I2691" i="6"/>
  <c r="I2691" i="7"/>
  <c r="G2630" i="6"/>
  <c r="G2570" i="6"/>
  <c r="H1337" i="7"/>
  <c r="H1349" i="7"/>
  <c r="H1361" i="7"/>
  <c r="H1373" i="7"/>
  <c r="H1385" i="7"/>
  <c r="H1397" i="7"/>
  <c r="H1409" i="7"/>
  <c r="F1419" i="7"/>
  <c r="H1421" i="7"/>
  <c r="F1431" i="7"/>
  <c r="H1433" i="7"/>
  <c r="F1443" i="7"/>
  <c r="F1455" i="7"/>
  <c r="F1467" i="7"/>
  <c r="F1479" i="7"/>
  <c r="F1491" i="7"/>
  <c r="F1503" i="7"/>
  <c r="F1515" i="7"/>
  <c r="O1515" i="7" s="1"/>
  <c r="G1516" i="7"/>
  <c r="F1527" i="7"/>
  <c r="G1528" i="7"/>
  <c r="F1539" i="7"/>
  <c r="G1540" i="7"/>
  <c r="F1551" i="7"/>
  <c r="O1551" i="7" s="1"/>
  <c r="G1552" i="7"/>
  <c r="F1563" i="7"/>
  <c r="G1564" i="7"/>
  <c r="F1575" i="7"/>
  <c r="O1575" i="7" s="1"/>
  <c r="G1576" i="7"/>
  <c r="F1587" i="7"/>
  <c r="O1587" i="7" s="1"/>
  <c r="G1588" i="7"/>
  <c r="F1599" i="7"/>
  <c r="G1600" i="7"/>
  <c r="F1611" i="7"/>
  <c r="G1612" i="7"/>
  <c r="G1624" i="7"/>
  <c r="G1636" i="7"/>
  <c r="G1648" i="7"/>
  <c r="G1660" i="7"/>
  <c r="H1661" i="7"/>
  <c r="G1672" i="7"/>
  <c r="H1673" i="7"/>
  <c r="G1684" i="7"/>
  <c r="H1685" i="7"/>
  <c r="G1696" i="7"/>
  <c r="H1697" i="7"/>
  <c r="G1708" i="7"/>
  <c r="H1709" i="7"/>
  <c r="G1720" i="7"/>
  <c r="H1721" i="7"/>
  <c r="G1732" i="7"/>
  <c r="H1733" i="7"/>
  <c r="G1744" i="7"/>
  <c r="H1745" i="7"/>
  <c r="G1756" i="7"/>
  <c r="H1757" i="7"/>
  <c r="H1769" i="7"/>
  <c r="H1781" i="7"/>
  <c r="H1793" i="7"/>
  <c r="H1805" i="7"/>
  <c r="H1817" i="7"/>
  <c r="H1829" i="7"/>
  <c r="H1841" i="7"/>
  <c r="H1853" i="7"/>
  <c r="H1865" i="7"/>
  <c r="H1877" i="7"/>
  <c r="H1889" i="7"/>
  <c r="H1901" i="7"/>
  <c r="H1913" i="7"/>
  <c r="H1925" i="7"/>
  <c r="F1935" i="7"/>
  <c r="F1947" i="7"/>
  <c r="F1959" i="7"/>
  <c r="F1971" i="7"/>
  <c r="G1972" i="7"/>
  <c r="F1983" i="7"/>
  <c r="O1983" i="7" s="1"/>
  <c r="G1984" i="7"/>
  <c r="F1995" i="7"/>
  <c r="O1995" i="7" s="1"/>
  <c r="G1996" i="7"/>
  <c r="F2007" i="7"/>
  <c r="G2008" i="7"/>
  <c r="F2019" i="7"/>
  <c r="G2020" i="7"/>
  <c r="F2031" i="7"/>
  <c r="G2032" i="7"/>
  <c r="G2044" i="7"/>
  <c r="G2056" i="7"/>
  <c r="G2068" i="7"/>
  <c r="H2069" i="7"/>
  <c r="G2080" i="7"/>
  <c r="G2092" i="7"/>
  <c r="H2093" i="7"/>
  <c r="G2104" i="7"/>
  <c r="H2105" i="7"/>
  <c r="G2116" i="7"/>
  <c r="G2128" i="7"/>
  <c r="G2140" i="7"/>
  <c r="H2141" i="7"/>
  <c r="G2152" i="7"/>
  <c r="H2153" i="7"/>
  <c r="H2165" i="7"/>
  <c r="H2177" i="7"/>
  <c r="H2189" i="7"/>
  <c r="H2201" i="7"/>
  <c r="H2213" i="7"/>
  <c r="F2223" i="7"/>
  <c r="H2225" i="7"/>
  <c r="F2235" i="7"/>
  <c r="F2247" i="7"/>
  <c r="F2259" i="7"/>
  <c r="F2271" i="7"/>
  <c r="F2283" i="7"/>
  <c r="F2295" i="7"/>
  <c r="F2307" i="7"/>
  <c r="F2319" i="7"/>
  <c r="O2319" i="7" s="1"/>
  <c r="F2331" i="7"/>
  <c r="O2331" i="7" s="1"/>
  <c r="F2343" i="7"/>
  <c r="F2355" i="7"/>
  <c r="F2367" i="7"/>
  <c r="O2367" i="7" s="1"/>
  <c r="F2379" i="7"/>
  <c r="F2391" i="7"/>
  <c r="F2403" i="7"/>
  <c r="O2403" i="7" s="1"/>
  <c r="F2415" i="7"/>
  <c r="O2415" i="7" s="1"/>
  <c r="G2416" i="7"/>
  <c r="F2427" i="7"/>
  <c r="O2427" i="7" s="1"/>
  <c r="G2428" i="7"/>
  <c r="F2439" i="7"/>
  <c r="G2440" i="7"/>
  <c r="F2451" i="7"/>
  <c r="G2452" i="7"/>
  <c r="F2463" i="7"/>
  <c r="G2464" i="7"/>
  <c r="F2475" i="7"/>
  <c r="G2476" i="7"/>
  <c r="F2487" i="7"/>
  <c r="O2487" i="7" s="1"/>
  <c r="G2488" i="7"/>
  <c r="F2499" i="7"/>
  <c r="G2500" i="7"/>
  <c r="F2511" i="7"/>
  <c r="G2512" i="7"/>
  <c r="F2523" i="7"/>
  <c r="G2524" i="7"/>
  <c r="F2535" i="7"/>
  <c r="G2536" i="7"/>
  <c r="G2548" i="7"/>
  <c r="F2559" i="7"/>
  <c r="G2560" i="7"/>
  <c r="F2571" i="7"/>
  <c r="G2572" i="7"/>
  <c r="F2583" i="7"/>
  <c r="G2584" i="7"/>
  <c r="F2595" i="7"/>
  <c r="G2596" i="7"/>
  <c r="F2607" i="7"/>
  <c r="G2608" i="7"/>
  <c r="G2620" i="7"/>
  <c r="G2632" i="7"/>
  <c r="G2644" i="7"/>
  <c r="H2645" i="7"/>
  <c r="H2657" i="7"/>
  <c r="H2669" i="7"/>
  <c r="H2681" i="7"/>
  <c r="H2693" i="7"/>
  <c r="I1415" i="6"/>
  <c r="I1415" i="7"/>
  <c r="I1637" i="6"/>
  <c r="I1637" i="7"/>
  <c r="I1666" i="6"/>
  <c r="I1666" i="7"/>
  <c r="I1690" i="6"/>
  <c r="I1690" i="7"/>
  <c r="I1702" i="6"/>
  <c r="I1702" i="7"/>
  <c r="O1702" i="7" s="1"/>
  <c r="I1743" i="6"/>
  <c r="I1743" i="7"/>
  <c r="I1856" i="6"/>
  <c r="I1856" i="7"/>
  <c r="I2062" i="6"/>
  <c r="I2062" i="7"/>
  <c r="I2503" i="6"/>
  <c r="I2503" i="7"/>
  <c r="I2532" i="6"/>
  <c r="I2532" i="7"/>
  <c r="I2544" i="6"/>
  <c r="I2544" i="7"/>
  <c r="I2580" i="6"/>
  <c r="I2580" i="7"/>
  <c r="I2633" i="6"/>
  <c r="I2633" i="7"/>
  <c r="O1421" i="7"/>
  <c r="O1457" i="7"/>
  <c r="G1470" i="7"/>
  <c r="G1494" i="7"/>
  <c r="O1505" i="7"/>
  <c r="O1529" i="7"/>
  <c r="G1938" i="7"/>
  <c r="O1973" i="7"/>
  <c r="O1985" i="7"/>
  <c r="H2035" i="7"/>
  <c r="F2165" i="7"/>
  <c r="F2177" i="7"/>
  <c r="O2237" i="7"/>
  <c r="G2250" i="7"/>
  <c r="G2286" i="7"/>
  <c r="G2298" i="7"/>
  <c r="O2321" i="7"/>
  <c r="O2333" i="7"/>
  <c r="O2357" i="7"/>
  <c r="H2515" i="7"/>
  <c r="H2527" i="7"/>
  <c r="H2539" i="7"/>
  <c r="H2551" i="7"/>
  <c r="H2563" i="7"/>
  <c r="H2575" i="7"/>
  <c r="H2587" i="7"/>
  <c r="H2599" i="7"/>
  <c r="H2611" i="7"/>
  <c r="F2681" i="7"/>
  <c r="I2180" i="6"/>
  <c r="I2180" i="7"/>
  <c r="I2204" i="6"/>
  <c r="I2204" i="7"/>
  <c r="I2243" i="6"/>
  <c r="I2243" i="7"/>
  <c r="I2255" i="6"/>
  <c r="I2255" i="7"/>
  <c r="I2291" i="6"/>
  <c r="I2291" i="7"/>
  <c r="I2308" i="6"/>
  <c r="I2308" i="7"/>
  <c r="I2320" i="6"/>
  <c r="I2320" i="7"/>
  <c r="I2332" i="6"/>
  <c r="I2332" i="7"/>
  <c r="I2380" i="6"/>
  <c r="I2380" i="7"/>
  <c r="I2404" i="6"/>
  <c r="I2404" i="7"/>
  <c r="I2450" i="6"/>
  <c r="I2450" i="7"/>
  <c r="I2498" i="6"/>
  <c r="I2498" i="7"/>
  <c r="I2515" i="6"/>
  <c r="I2515" i="7"/>
  <c r="I2539" i="6"/>
  <c r="I2539" i="7"/>
  <c r="I2563" i="6"/>
  <c r="I2563" i="7"/>
  <c r="I2575" i="6"/>
  <c r="I2575" i="7"/>
  <c r="I2599" i="6"/>
  <c r="I2599" i="7"/>
  <c r="I2628" i="6"/>
  <c r="I2628" i="7"/>
  <c r="I2650" i="6"/>
  <c r="I2650" i="7"/>
  <c r="I2667" i="6"/>
  <c r="I2667" i="7"/>
  <c r="I2672" i="6"/>
  <c r="I2672" i="7"/>
  <c r="I2684" i="6"/>
  <c r="I2684" i="7"/>
  <c r="I2459" i="6"/>
  <c r="G1421" i="7"/>
  <c r="H1434" i="7"/>
  <c r="H1458" i="7"/>
  <c r="H1470" i="7"/>
  <c r="H1482" i="7"/>
  <c r="H1494" i="7"/>
  <c r="H1602" i="7"/>
  <c r="F1612" i="7"/>
  <c r="F1624" i="7"/>
  <c r="F1648" i="7"/>
  <c r="O1672" i="7"/>
  <c r="O1696" i="7"/>
  <c r="O1708" i="7"/>
  <c r="G1745" i="7"/>
  <c r="G1757" i="7"/>
  <c r="F1768" i="7"/>
  <c r="O1768" i="7" s="1"/>
  <c r="G1781" i="7"/>
  <c r="F1792" i="7"/>
  <c r="G1793" i="7"/>
  <c r="F1804" i="7"/>
  <c r="O1804" i="7" s="1"/>
  <c r="G1817" i="7"/>
  <c r="F1828" i="7"/>
  <c r="G1841" i="7"/>
  <c r="F1852" i="7"/>
  <c r="G1853" i="7"/>
  <c r="G1865" i="7"/>
  <c r="F1876" i="7"/>
  <c r="O1876" i="7" s="1"/>
  <c r="H1938" i="7"/>
  <c r="F2032" i="7"/>
  <c r="F2044" i="7"/>
  <c r="O2080" i="7"/>
  <c r="G2117" i="7"/>
  <c r="G2141" i="7"/>
  <c r="O2200" i="7"/>
  <c r="G2225" i="7"/>
  <c r="H2238" i="7"/>
  <c r="H2250" i="7"/>
  <c r="H2262" i="7"/>
  <c r="H2286" i="7"/>
  <c r="H2442" i="7"/>
  <c r="H2466" i="7"/>
  <c r="H2478" i="7"/>
  <c r="H2490" i="7"/>
  <c r="H2502" i="7"/>
  <c r="F2512" i="7"/>
  <c r="F2524" i="7"/>
  <c r="F2536" i="7"/>
  <c r="F2572" i="7"/>
  <c r="F2584" i="7"/>
  <c r="F2596" i="7"/>
  <c r="F2620" i="7"/>
  <c r="F2632" i="7"/>
  <c r="O2644" i="7"/>
  <c r="F2656" i="7"/>
  <c r="F2668" i="7"/>
  <c r="O2668" i="7" s="1"/>
  <c r="I1335" i="6"/>
  <c r="I1335" i="7"/>
  <c r="I1347" i="6"/>
  <c r="I1347" i="7"/>
  <c r="I1359" i="6"/>
  <c r="I1359" i="7"/>
  <c r="I1371" i="6"/>
  <c r="I1371" i="7"/>
  <c r="I1383" i="6"/>
  <c r="I1383" i="7"/>
  <c r="I1400" i="6"/>
  <c r="I1400" i="7"/>
  <c r="I1412" i="6"/>
  <c r="I1412" i="7"/>
  <c r="I1424" i="6"/>
  <c r="I1424" i="7"/>
  <c r="I1436" i="6"/>
  <c r="I1436" i="7"/>
  <c r="I1441" i="6"/>
  <c r="I1441" i="7"/>
  <c r="I1453" i="6"/>
  <c r="I1453" i="7"/>
  <c r="I1465" i="6"/>
  <c r="I1465" i="7"/>
  <c r="I1477" i="6"/>
  <c r="I1477" i="7"/>
  <c r="I1489" i="6"/>
  <c r="I1489" i="7"/>
  <c r="I1506" i="6"/>
  <c r="I1506" i="7"/>
  <c r="I1511" i="6"/>
  <c r="I1511" i="7"/>
  <c r="I1523" i="6"/>
  <c r="I1523" i="7"/>
  <c r="I1535" i="6"/>
  <c r="I1535" i="7"/>
  <c r="I1547" i="6"/>
  <c r="I1547" i="7"/>
  <c r="O1547" i="7" s="1"/>
  <c r="I1559" i="6"/>
  <c r="I1559" i="7"/>
  <c r="I1576" i="6"/>
  <c r="I1576" i="7"/>
  <c r="I1588" i="6"/>
  <c r="I1588" i="7"/>
  <c r="I1600" i="6"/>
  <c r="I1600" i="7"/>
  <c r="I1605" i="6"/>
  <c r="I1605" i="7"/>
  <c r="I1622" i="6"/>
  <c r="I1622" i="7"/>
  <c r="I1634" i="6"/>
  <c r="I1634" i="7"/>
  <c r="I1646" i="6"/>
  <c r="I1646" i="7"/>
  <c r="I1663" i="6"/>
  <c r="I1663" i="7"/>
  <c r="I1675" i="6"/>
  <c r="I1675" i="7"/>
  <c r="I1687" i="6"/>
  <c r="I1687" i="7"/>
  <c r="I1699" i="6"/>
  <c r="I1699" i="7"/>
  <c r="I1716" i="6"/>
  <c r="I1716" i="7"/>
  <c r="I1728" i="6"/>
  <c r="I1728" i="7"/>
  <c r="I1740" i="6"/>
  <c r="I1740" i="7"/>
  <c r="I1752" i="6"/>
  <c r="I1752" i="7"/>
  <c r="I1764" i="6"/>
  <c r="I1764" i="7"/>
  <c r="I1769" i="6"/>
  <c r="I1769" i="7"/>
  <c r="I1781" i="6"/>
  <c r="I1781" i="7"/>
  <c r="I1793" i="6"/>
  <c r="I1793" i="7"/>
  <c r="I1805" i="6"/>
  <c r="I1805" i="7"/>
  <c r="I1817" i="6"/>
  <c r="I1817" i="7"/>
  <c r="I1829" i="6"/>
  <c r="I1829" i="7"/>
  <c r="I1841" i="6"/>
  <c r="I1841" i="7"/>
  <c r="I1853" i="6"/>
  <c r="I1853" i="7"/>
  <c r="I1865" i="6"/>
  <c r="I1865" i="7"/>
  <c r="I1877" i="6"/>
  <c r="I1877" i="7"/>
  <c r="I1887" i="6"/>
  <c r="I1887" i="7"/>
  <c r="I1899" i="6"/>
  <c r="I1899" i="7"/>
  <c r="I1911" i="6"/>
  <c r="I1911" i="7"/>
  <c r="I1923" i="6"/>
  <c r="I1923" i="7"/>
  <c r="I1950" i="6"/>
  <c r="I1950" i="7"/>
  <c r="I1967" i="6"/>
  <c r="I1967" i="7"/>
  <c r="I1979" i="6"/>
  <c r="I1979" i="7"/>
  <c r="I1991" i="6"/>
  <c r="I1991" i="7"/>
  <c r="I2003" i="6"/>
  <c r="I2003" i="7"/>
  <c r="I2015" i="6"/>
  <c r="I2015" i="7"/>
  <c r="I2037" i="6"/>
  <c r="I2037" i="7"/>
  <c r="I2054" i="6"/>
  <c r="I2054" i="7"/>
  <c r="I2076" i="6"/>
  <c r="I2076" i="7"/>
  <c r="I2088" i="6"/>
  <c r="I2088" i="7"/>
  <c r="I2100" i="6"/>
  <c r="I2100" i="7"/>
  <c r="I2112" i="6"/>
  <c r="I2112" i="7"/>
  <c r="I2124" i="6"/>
  <c r="I2124" i="7"/>
  <c r="I2136" i="6"/>
  <c r="I2136" i="7"/>
  <c r="I2148" i="6"/>
  <c r="I2148" i="7"/>
  <c r="I2170" i="6"/>
  <c r="I2170" i="7"/>
  <c r="I2182" i="6"/>
  <c r="I2182" i="7"/>
  <c r="I2194" i="6"/>
  <c r="I2194" i="7"/>
  <c r="I2206" i="6"/>
  <c r="I2206" i="7"/>
  <c r="I2211" i="6"/>
  <c r="I2211" i="7"/>
  <c r="I2216" i="6"/>
  <c r="I2216" i="7"/>
  <c r="O2216" i="7" s="1"/>
  <c r="I2228" i="6"/>
  <c r="I2228" i="7"/>
  <c r="I2233" i="6"/>
  <c r="I2233" i="7"/>
  <c r="I2245" i="6"/>
  <c r="I2245" i="7"/>
  <c r="I2257" i="6"/>
  <c r="I2257" i="7"/>
  <c r="I2269" i="6"/>
  <c r="I2269" i="7"/>
  <c r="I2281" i="6"/>
  <c r="I2281" i="7"/>
  <c r="I2293" i="6"/>
  <c r="I2293" i="7"/>
  <c r="I2305" i="6"/>
  <c r="I2305" i="7"/>
  <c r="I2310" i="6"/>
  <c r="I2310" i="7"/>
  <c r="I2322" i="6"/>
  <c r="I2322" i="7"/>
  <c r="I2334" i="6"/>
  <c r="I2334" i="7"/>
  <c r="I2346" i="6"/>
  <c r="I2346" i="7"/>
  <c r="O2346" i="7" s="1"/>
  <c r="I2358" i="6"/>
  <c r="I2358" i="7"/>
  <c r="I2370" i="6"/>
  <c r="I2370" i="7"/>
  <c r="I2382" i="6"/>
  <c r="I2382" i="7"/>
  <c r="I2394" i="6"/>
  <c r="I2394" i="7"/>
  <c r="I2406" i="6"/>
  <c r="I2406" i="7"/>
  <c r="I2440" i="6"/>
  <c r="I2440" i="7"/>
  <c r="I2452" i="6"/>
  <c r="I2452" i="7"/>
  <c r="I2464" i="6"/>
  <c r="I2464" i="7"/>
  <c r="I2476" i="6"/>
  <c r="I2476" i="7"/>
  <c r="I2488" i="6"/>
  <c r="I2488" i="7"/>
  <c r="I2500" i="6"/>
  <c r="I2500" i="7"/>
  <c r="I2505" i="6"/>
  <c r="I2505" i="7"/>
  <c r="I2517" i="6"/>
  <c r="I2517" i="7"/>
  <c r="I2529" i="6"/>
  <c r="I2529" i="7"/>
  <c r="O2529" i="7" s="1"/>
  <c r="I2541" i="6"/>
  <c r="I2541" i="7"/>
  <c r="I2553" i="6"/>
  <c r="I2553" i="7"/>
  <c r="I2565" i="6"/>
  <c r="I2565" i="7"/>
  <c r="I2577" i="6"/>
  <c r="I2577" i="7"/>
  <c r="I2589" i="6"/>
  <c r="I2589" i="7"/>
  <c r="I2601" i="6"/>
  <c r="I2601" i="7"/>
  <c r="I2618" i="6"/>
  <c r="I2618" i="7"/>
  <c r="O2618" i="7" s="1"/>
  <c r="I2630" i="6"/>
  <c r="I2630" i="7"/>
  <c r="I2642" i="6"/>
  <c r="I2642" i="7"/>
  <c r="I2652" i="6"/>
  <c r="I2652" i="7"/>
  <c r="I2657" i="6"/>
  <c r="I2657" i="7"/>
  <c r="I2669" i="6"/>
  <c r="I2669" i="7"/>
  <c r="I2674" i="6"/>
  <c r="I2674" i="7"/>
  <c r="I2686" i="6"/>
  <c r="I2686" i="7"/>
  <c r="O2686" i="7" s="1"/>
  <c r="I2660" i="6"/>
  <c r="F1754" i="6"/>
  <c r="F1334" i="7"/>
  <c r="O1334" i="7" s="1"/>
  <c r="G1335" i="7"/>
  <c r="F1346" i="7"/>
  <c r="G1347" i="7"/>
  <c r="F1358" i="7"/>
  <c r="O1358" i="7" s="1"/>
  <c r="G1359" i="7"/>
  <c r="F1370" i="7"/>
  <c r="G1371" i="7"/>
  <c r="F1382" i="7"/>
  <c r="G1383" i="7"/>
  <c r="F1394" i="7"/>
  <c r="G1395" i="7"/>
  <c r="F1406" i="7"/>
  <c r="G1407" i="7"/>
  <c r="F1418" i="7"/>
  <c r="O1418" i="7" s="1"/>
  <c r="G1419" i="7"/>
  <c r="F1430" i="7"/>
  <c r="G1431" i="7"/>
  <c r="G1443" i="7"/>
  <c r="G1455" i="7"/>
  <c r="G1467" i="7"/>
  <c r="G1479" i="7"/>
  <c r="G1491" i="7"/>
  <c r="G1503" i="7"/>
  <c r="H1504" i="7"/>
  <c r="G1515" i="7"/>
  <c r="H1516" i="7"/>
  <c r="G1527" i="7"/>
  <c r="H1528" i="7"/>
  <c r="G1539" i="7"/>
  <c r="H1540" i="7"/>
  <c r="G1551" i="7"/>
  <c r="H1552" i="7"/>
  <c r="G1563" i="7"/>
  <c r="H1564" i="7"/>
  <c r="H1576" i="7"/>
  <c r="H1588" i="7"/>
  <c r="H1600" i="7"/>
  <c r="H1612" i="7"/>
  <c r="H1624" i="7"/>
  <c r="H1636" i="7"/>
  <c r="H1648" i="7"/>
  <c r="F1658" i="7"/>
  <c r="H1660" i="7"/>
  <c r="F1670" i="7"/>
  <c r="H1672" i="7"/>
  <c r="F1682" i="7"/>
  <c r="H1684" i="7"/>
  <c r="F1694" i="7"/>
  <c r="H1696" i="7"/>
  <c r="F1706" i="7"/>
  <c r="H1708" i="7"/>
  <c r="F1718" i="7"/>
  <c r="F1730" i="7"/>
  <c r="F1742" i="7"/>
  <c r="F1766" i="7"/>
  <c r="F1778" i="7"/>
  <c r="F1790" i="7"/>
  <c r="F1802" i="7"/>
  <c r="F1826" i="7"/>
  <c r="F1838" i="7"/>
  <c r="F1850" i="7"/>
  <c r="F1862" i="7"/>
  <c r="F1874" i="7"/>
  <c r="O1874" i="7" s="1"/>
  <c r="F1886" i="7"/>
  <c r="O1886" i="7" s="1"/>
  <c r="G1887" i="7"/>
  <c r="F1898" i="7"/>
  <c r="G1899" i="7"/>
  <c r="F1910" i="7"/>
  <c r="O1910" i="7" s="1"/>
  <c r="G1911" i="7"/>
  <c r="F1922" i="7"/>
  <c r="O1922" i="7" s="1"/>
  <c r="G1923" i="7"/>
  <c r="F1934" i="7"/>
  <c r="O1934" i="7" s="1"/>
  <c r="G1935" i="7"/>
  <c r="G1947" i="7"/>
  <c r="H1948" i="7"/>
  <c r="G1959" i="7"/>
  <c r="H1960" i="7"/>
  <c r="G1971" i="7"/>
  <c r="H1972" i="7"/>
  <c r="G1983" i="7"/>
  <c r="H1984" i="7"/>
  <c r="G1995" i="7"/>
  <c r="H1996" i="7"/>
  <c r="G2007" i="7"/>
  <c r="H2008" i="7"/>
  <c r="G2019" i="7"/>
  <c r="H2020" i="7"/>
  <c r="H2032" i="7"/>
  <c r="H2044" i="7"/>
  <c r="H2056" i="7"/>
  <c r="F2066" i="7"/>
  <c r="F2078" i="7"/>
  <c r="F2090" i="7"/>
  <c r="F2102" i="7"/>
  <c r="F2138" i="7"/>
  <c r="F2150" i="7"/>
  <c r="F2162" i="7"/>
  <c r="O2162" i="7" s="1"/>
  <c r="G2163" i="7"/>
  <c r="F2174" i="7"/>
  <c r="O2174" i="7" s="1"/>
  <c r="G2175" i="7"/>
  <c r="F2186" i="7"/>
  <c r="G2187" i="7"/>
  <c r="F2198" i="7"/>
  <c r="O2198" i="7" s="1"/>
  <c r="G2199" i="7"/>
  <c r="F2210" i="7"/>
  <c r="G2211" i="7"/>
  <c r="F2222" i="7"/>
  <c r="O2222" i="7" s="1"/>
  <c r="G2223" i="7"/>
  <c r="G2235" i="7"/>
  <c r="G2247" i="7"/>
  <c r="G2259" i="7"/>
  <c r="G2271" i="7"/>
  <c r="G2283" i="7"/>
  <c r="G2295" i="7"/>
  <c r="G2307" i="7"/>
  <c r="H2308" i="7"/>
  <c r="G2319" i="7"/>
  <c r="H2320" i="7"/>
  <c r="G2331" i="7"/>
  <c r="H2332" i="7"/>
  <c r="G2343" i="7"/>
  <c r="H2344" i="7"/>
  <c r="G2355" i="7"/>
  <c r="H2356" i="7"/>
  <c r="G2367" i="7"/>
  <c r="H2368" i="7"/>
  <c r="G2379" i="7"/>
  <c r="H2380" i="7"/>
  <c r="G2391" i="7"/>
  <c r="H2392" i="7"/>
  <c r="H2404" i="7"/>
  <c r="G2415" i="7"/>
  <c r="H2416" i="7"/>
  <c r="G2427" i="7"/>
  <c r="H2428" i="7"/>
  <c r="H2440" i="7"/>
  <c r="H2452" i="7"/>
  <c r="H2464" i="7"/>
  <c r="H2476" i="7"/>
  <c r="H2488" i="7"/>
  <c r="H2500" i="7"/>
  <c r="H2512" i="7"/>
  <c r="H2524" i="7"/>
  <c r="H2536" i="7"/>
  <c r="H2548" i="7"/>
  <c r="H2560" i="7"/>
  <c r="H2572" i="7"/>
  <c r="H2584" i="7"/>
  <c r="H2596" i="7"/>
  <c r="H2608" i="7"/>
  <c r="H2620" i="7"/>
  <c r="H2632" i="7"/>
  <c r="H2644" i="7"/>
  <c r="F2654" i="7"/>
  <c r="F2666" i="7"/>
  <c r="F2678" i="7"/>
  <c r="G2679" i="7"/>
  <c r="F2690" i="7"/>
  <c r="G2691" i="7"/>
  <c r="I1456" i="6"/>
  <c r="I1456" i="7"/>
  <c r="I1468" i="6"/>
  <c r="I1468" i="7"/>
  <c r="I1480" i="6"/>
  <c r="I1480" i="7"/>
  <c r="I1509" i="6"/>
  <c r="I1509" i="7"/>
  <c r="I1591" i="6"/>
  <c r="I1591" i="7"/>
  <c r="I1603" i="6"/>
  <c r="I1603" i="7"/>
  <c r="I1654" i="6"/>
  <c r="I1654" i="7"/>
  <c r="I1678" i="6"/>
  <c r="I1678" i="7"/>
  <c r="I1784" i="6"/>
  <c r="I1784" i="7"/>
  <c r="I1796" i="6"/>
  <c r="I1796" i="7"/>
  <c r="I1808" i="6"/>
  <c r="I1808" i="7"/>
  <c r="I1832" i="6"/>
  <c r="I1832" i="7"/>
  <c r="I1844" i="6"/>
  <c r="I1844" i="7"/>
  <c r="I1868" i="6"/>
  <c r="I1868" i="7"/>
  <c r="I1890" i="6"/>
  <c r="I1890" i="7"/>
  <c r="I1926" i="6"/>
  <c r="I1926" i="7"/>
  <c r="I2040" i="6"/>
  <c r="I2040" i="7"/>
  <c r="I2057" i="6"/>
  <c r="I2057" i="7"/>
  <c r="I2091" i="6"/>
  <c r="I2091" i="7"/>
  <c r="I2103" i="6"/>
  <c r="I2103" i="7"/>
  <c r="I2115" i="6"/>
  <c r="I2115" i="7"/>
  <c r="I2156" i="6"/>
  <c r="I2156" i="7"/>
  <c r="I2219" i="6"/>
  <c r="I2219" i="7"/>
  <c r="I2236" i="6"/>
  <c r="I2236" i="7"/>
  <c r="I2248" i="6"/>
  <c r="I2248" i="7"/>
  <c r="I2284" i="6"/>
  <c r="I2284" i="7"/>
  <c r="I2296" i="6"/>
  <c r="I2296" i="7"/>
  <c r="I2349" i="6"/>
  <c r="I2349" i="7"/>
  <c r="I2426" i="6"/>
  <c r="I2426" i="7"/>
  <c r="I2455" i="6"/>
  <c r="I2455" i="7"/>
  <c r="I2467" i="6"/>
  <c r="I2467" i="7"/>
  <c r="I2479" i="6"/>
  <c r="I2479" i="7"/>
  <c r="I2491" i="6"/>
  <c r="I2491" i="7"/>
  <c r="I1444" i="6"/>
  <c r="I1444" i="7"/>
  <c r="I1514" i="6"/>
  <c r="I1514" i="7"/>
  <c r="I1538" i="6"/>
  <c r="I1538" i="7"/>
  <c r="I1550" i="6"/>
  <c r="I1550" i="7"/>
  <c r="I1562" i="6"/>
  <c r="I1562" i="7"/>
  <c r="I1330" i="6"/>
  <c r="I1330" i="7"/>
  <c r="I1342" i="6"/>
  <c r="I1342" i="7"/>
  <c r="I1354" i="6"/>
  <c r="I1354" i="7"/>
  <c r="I1366" i="6"/>
  <c r="I1366" i="7"/>
  <c r="I1378" i="6"/>
  <c r="I1378" i="7"/>
  <c r="I1395" i="6"/>
  <c r="I1395" i="7"/>
  <c r="I1407" i="6"/>
  <c r="I1407" i="7"/>
  <c r="I1419" i="6"/>
  <c r="I1419" i="7"/>
  <c r="I1431" i="6"/>
  <c r="I1431" i="7"/>
  <c r="I1448" i="6"/>
  <c r="I1448" i="7"/>
  <c r="I1460" i="6"/>
  <c r="I1460" i="7"/>
  <c r="I1472" i="6"/>
  <c r="I1472" i="7"/>
  <c r="O1472" i="7" s="1"/>
  <c r="I1484" i="6"/>
  <c r="I1484" i="7"/>
  <c r="I1496" i="6"/>
  <c r="I1496" i="7"/>
  <c r="O1496" i="7" s="1"/>
  <c r="I1501" i="6"/>
  <c r="I1501" i="7"/>
  <c r="I1518" i="6"/>
  <c r="I1518" i="7"/>
  <c r="I1530" i="6"/>
  <c r="I1530" i="7"/>
  <c r="I1542" i="6"/>
  <c r="I1542" i="7"/>
  <c r="O1542" i="7" s="1"/>
  <c r="I1554" i="6"/>
  <c r="I1554" i="7"/>
  <c r="I1566" i="6"/>
  <c r="I1566" i="7"/>
  <c r="O1566" i="7" s="1"/>
  <c r="I1571" i="6"/>
  <c r="I1571" i="7"/>
  <c r="O1571" i="7" s="1"/>
  <c r="I1583" i="6"/>
  <c r="I1583" i="7"/>
  <c r="O1583" i="7" s="1"/>
  <c r="I1612" i="6"/>
  <c r="I1612" i="7"/>
  <c r="I1617" i="6"/>
  <c r="I1617" i="7"/>
  <c r="O1617" i="7" s="1"/>
  <c r="I1629" i="6"/>
  <c r="I1629" i="7"/>
  <c r="O1629" i="7" s="1"/>
  <c r="I1641" i="6"/>
  <c r="I1641" i="7"/>
  <c r="O1641" i="7" s="1"/>
  <c r="I1658" i="6"/>
  <c r="I1658" i="7"/>
  <c r="I1670" i="6"/>
  <c r="I1670" i="7"/>
  <c r="I1682" i="6"/>
  <c r="I1682" i="7"/>
  <c r="I1694" i="6"/>
  <c r="I1694" i="7"/>
  <c r="I1706" i="6"/>
  <c r="I1706" i="7"/>
  <c r="I1711" i="6"/>
  <c r="I1711" i="7"/>
  <c r="O1711" i="7" s="1"/>
  <c r="I1723" i="6"/>
  <c r="I1723" i="7"/>
  <c r="O1723" i="7" s="1"/>
  <c r="I1735" i="6"/>
  <c r="I1735" i="7"/>
  <c r="O1735" i="7" s="1"/>
  <c r="I1747" i="6"/>
  <c r="I1747" i="7"/>
  <c r="I1759" i="6"/>
  <c r="I1759" i="7"/>
  <c r="O1759" i="7" s="1"/>
  <c r="I1776" i="6"/>
  <c r="I1776" i="7"/>
  <c r="I1788" i="6"/>
  <c r="I1788" i="7"/>
  <c r="I1800" i="6"/>
  <c r="I1800" i="7"/>
  <c r="I1812" i="6"/>
  <c r="I1812" i="7"/>
  <c r="I1824" i="6"/>
  <c r="I1824" i="7"/>
  <c r="I1836" i="6"/>
  <c r="I1836" i="7"/>
  <c r="I1848" i="6"/>
  <c r="I1848" i="7"/>
  <c r="I1860" i="6"/>
  <c r="I1860" i="7"/>
  <c r="I1872" i="6"/>
  <c r="I1872" i="7"/>
  <c r="I1882" i="6"/>
  <c r="I1882" i="7"/>
  <c r="O1882" i="7" s="1"/>
  <c r="I1894" i="6"/>
  <c r="I1894" i="7"/>
  <c r="O1894" i="7" s="1"/>
  <c r="I1906" i="6"/>
  <c r="I1906" i="7"/>
  <c r="O1906" i="7" s="1"/>
  <c r="I1918" i="6"/>
  <c r="I1918" i="7"/>
  <c r="O1918" i="7" s="1"/>
  <c r="I1930" i="6"/>
  <c r="I1930" i="7"/>
  <c r="O1930" i="7" s="1"/>
  <c r="I1940" i="6"/>
  <c r="I1940" i="7"/>
  <c r="O1940" i="7" s="1"/>
  <c r="I1945" i="6"/>
  <c r="I1945" i="7"/>
  <c r="I1957" i="6"/>
  <c r="I1957" i="7"/>
  <c r="I1962" i="6"/>
  <c r="I1962" i="7"/>
  <c r="O1962" i="7" s="1"/>
  <c r="I1974" i="6"/>
  <c r="I1974" i="7"/>
  <c r="O1974" i="7" s="1"/>
  <c r="I1986" i="6"/>
  <c r="I1986" i="7"/>
  <c r="O1986" i="7" s="1"/>
  <c r="I1998" i="6"/>
  <c r="I1998" i="7"/>
  <c r="O1998" i="7" s="1"/>
  <c r="I2010" i="6"/>
  <c r="I2010" i="7"/>
  <c r="O2010" i="7" s="1"/>
  <c r="I2022" i="6"/>
  <c r="I2022" i="7"/>
  <c r="O2022" i="7" s="1"/>
  <c r="I2027" i="6"/>
  <c r="I2027" i="7"/>
  <c r="O2027" i="7" s="1"/>
  <c r="I2032" i="6"/>
  <c r="I2032" i="7"/>
  <c r="I2049" i="6"/>
  <c r="I2049" i="7"/>
  <c r="O2049" i="7" s="1"/>
  <c r="I2071" i="6"/>
  <c r="I2071" i="7"/>
  <c r="O2071" i="7" s="1"/>
  <c r="I2083" i="6"/>
  <c r="I2083" i="7"/>
  <c r="O2083" i="7" s="1"/>
  <c r="I2095" i="6"/>
  <c r="I2095" i="7"/>
  <c r="O2095" i="7" s="1"/>
  <c r="I2107" i="6"/>
  <c r="I2107" i="7"/>
  <c r="O2107" i="7" s="1"/>
  <c r="I2119" i="6"/>
  <c r="I2119" i="7"/>
  <c r="O2119" i="7" s="1"/>
  <c r="I2131" i="6"/>
  <c r="I2131" i="7"/>
  <c r="O2131" i="7" s="1"/>
  <c r="I2143" i="6"/>
  <c r="I2143" i="7"/>
  <c r="O2143" i="7" s="1"/>
  <c r="I2155" i="6"/>
  <c r="I2155" i="7"/>
  <c r="O2155" i="7" s="1"/>
  <c r="I2160" i="6"/>
  <c r="I2160" i="7"/>
  <c r="O2160" i="7" s="1"/>
  <c r="I2165" i="6"/>
  <c r="I2165" i="7"/>
  <c r="I2177" i="6"/>
  <c r="I2177" i="7"/>
  <c r="I2189" i="6"/>
  <c r="I2189" i="7"/>
  <c r="I2201" i="6"/>
  <c r="I2201" i="7"/>
  <c r="I2223" i="6"/>
  <c r="I2223" i="7"/>
  <c r="I2240" i="6"/>
  <c r="I2240" i="7"/>
  <c r="I2252" i="6"/>
  <c r="I2252" i="7"/>
  <c r="O2252" i="7" s="1"/>
  <c r="I2264" i="6"/>
  <c r="I2264" i="7"/>
  <c r="I2276" i="6"/>
  <c r="I2276" i="7"/>
  <c r="O2276" i="7" s="1"/>
  <c r="I2288" i="6"/>
  <c r="I2288" i="7"/>
  <c r="O2288" i="7" s="1"/>
  <c r="I2300" i="6"/>
  <c r="I2300" i="7"/>
  <c r="I2317" i="6"/>
  <c r="I2317" i="7"/>
  <c r="I2329" i="6"/>
  <c r="I2329" i="7"/>
  <c r="I2341" i="6"/>
  <c r="I2341" i="7"/>
  <c r="I2353" i="6"/>
  <c r="I2353" i="7"/>
  <c r="I2365" i="6"/>
  <c r="I2365" i="7"/>
  <c r="I2377" i="6"/>
  <c r="I2377" i="7"/>
  <c r="I2389" i="6"/>
  <c r="I2389" i="7"/>
  <c r="I2401" i="6"/>
  <c r="I2401" i="7"/>
  <c r="I2413" i="6"/>
  <c r="I2413" i="7"/>
  <c r="I2418" i="6"/>
  <c r="I2418" i="7"/>
  <c r="O2418" i="7" s="1"/>
  <c r="I2430" i="6"/>
  <c r="I2430" i="7"/>
  <c r="O2430" i="7" s="1"/>
  <c r="I2447" i="6"/>
  <c r="I2447" i="7"/>
  <c r="I2471" i="6"/>
  <c r="I2471" i="7"/>
  <c r="I2483" i="6"/>
  <c r="I2483" i="7"/>
  <c r="I2495" i="6"/>
  <c r="I2495" i="7"/>
  <c r="O2495" i="7" s="1"/>
  <c r="I2512" i="6"/>
  <c r="I2512" i="7"/>
  <c r="I2524" i="6"/>
  <c r="I2524" i="7"/>
  <c r="I2536" i="6"/>
  <c r="I2536" i="7"/>
  <c r="I2548" i="6"/>
  <c r="I2548" i="7"/>
  <c r="I2560" i="6"/>
  <c r="I2560" i="7"/>
  <c r="I2572" i="6"/>
  <c r="I2572" i="7"/>
  <c r="I2584" i="6"/>
  <c r="I2584" i="7"/>
  <c r="I2596" i="6"/>
  <c r="I2596" i="7"/>
  <c r="I2608" i="6"/>
  <c r="I2608" i="7"/>
  <c r="I2613" i="6"/>
  <c r="I2613" i="7"/>
  <c r="I2625" i="6"/>
  <c r="I2625" i="7"/>
  <c r="O2625" i="7" s="1"/>
  <c r="I2637" i="6"/>
  <c r="I2637" i="7"/>
  <c r="I2647" i="6"/>
  <c r="I2647" i="7"/>
  <c r="O2647" i="7" s="1"/>
  <c r="I2664" i="6"/>
  <c r="I2664" i="7"/>
  <c r="I2681" i="6"/>
  <c r="I2681" i="7"/>
  <c r="I2693" i="6"/>
  <c r="I2693" i="7"/>
  <c r="H1443" i="7"/>
  <c r="H1455" i="7"/>
  <c r="H1467" i="7"/>
  <c r="H1479" i="7"/>
  <c r="H1491" i="7"/>
  <c r="F1501" i="7"/>
  <c r="F1513" i="7"/>
  <c r="F1525" i="7"/>
  <c r="F1537" i="7"/>
  <c r="F1549" i="7"/>
  <c r="F1561" i="7"/>
  <c r="G1610" i="7"/>
  <c r="F1621" i="7"/>
  <c r="G1622" i="7"/>
  <c r="F1633" i="7"/>
  <c r="G1634" i="7"/>
  <c r="F1645" i="7"/>
  <c r="G1646" i="7"/>
  <c r="O1669" i="7"/>
  <c r="G1766" i="7"/>
  <c r="H1767" i="7"/>
  <c r="G1778" i="7"/>
  <c r="H1779" i="7"/>
  <c r="G1790" i="7"/>
  <c r="H1791" i="7"/>
  <c r="G1802" i="7"/>
  <c r="H1803" i="7"/>
  <c r="G1814" i="7"/>
  <c r="G1826" i="7"/>
  <c r="H1827" i="7"/>
  <c r="G1838" i="7"/>
  <c r="H1839" i="7"/>
  <c r="G1850" i="7"/>
  <c r="H1851" i="7"/>
  <c r="G1862" i="7"/>
  <c r="H1863" i="7"/>
  <c r="G1874" i="7"/>
  <c r="H1875" i="7"/>
  <c r="H1935" i="7"/>
  <c r="F1945" i="7"/>
  <c r="F1957" i="7"/>
  <c r="F1969" i="7"/>
  <c r="F1981" i="7"/>
  <c r="F1993" i="7"/>
  <c r="F2005" i="7"/>
  <c r="F2017" i="7"/>
  <c r="O2029" i="7"/>
  <c r="G2030" i="7"/>
  <c r="G2042" i="7"/>
  <c r="F2053" i="7"/>
  <c r="G2054" i="7"/>
  <c r="H2163" i="7"/>
  <c r="H2175" i="7"/>
  <c r="H2187" i="7"/>
  <c r="H2199" i="7"/>
  <c r="H2235" i="7"/>
  <c r="H2247" i="7"/>
  <c r="H2259" i="7"/>
  <c r="H2271" i="7"/>
  <c r="H2283" i="7"/>
  <c r="H2295" i="7"/>
  <c r="F2317" i="7"/>
  <c r="F2329" i="7"/>
  <c r="F2341" i="7"/>
  <c r="O2341" i="7" s="1"/>
  <c r="F2353" i="7"/>
  <c r="F2365" i="7"/>
  <c r="F2377" i="7"/>
  <c r="F2389" i="7"/>
  <c r="F2401" i="7"/>
  <c r="F2413" i="7"/>
  <c r="F2425" i="7"/>
  <c r="O2509" i="7"/>
  <c r="G2510" i="7"/>
  <c r="G2522" i="7"/>
  <c r="G2534" i="7"/>
  <c r="G2546" i="7"/>
  <c r="O2581" i="7"/>
  <c r="O2593" i="7"/>
  <c r="G2594" i="7"/>
  <c r="G2606" i="7"/>
  <c r="F2617" i="7"/>
  <c r="G2618" i="7"/>
  <c r="F2629" i="7"/>
  <c r="O2629" i="7" s="1"/>
  <c r="F2641" i="7"/>
  <c r="G2642" i="7"/>
  <c r="G2666" i="7"/>
  <c r="H2667" i="7"/>
  <c r="H2679" i="7"/>
  <c r="H2691" i="7"/>
  <c r="I1337" i="6"/>
  <c r="I1337" i="7"/>
  <c r="O1337" i="7" s="1"/>
  <c r="I1349" i="6"/>
  <c r="I1349" i="7"/>
  <c r="O1349" i="7" s="1"/>
  <c r="I1361" i="6"/>
  <c r="I1361" i="7"/>
  <c r="O1361" i="7" s="1"/>
  <c r="I1373" i="6"/>
  <c r="I1373" i="7"/>
  <c r="O1373" i="7" s="1"/>
  <c r="I1385" i="6"/>
  <c r="I1385" i="7"/>
  <c r="O1385" i="7" s="1"/>
  <c r="I1390" i="6"/>
  <c r="I1390" i="7"/>
  <c r="O1390" i="7" s="1"/>
  <c r="I1402" i="6"/>
  <c r="I1402" i="7"/>
  <c r="O1402" i="7" s="1"/>
  <c r="I1414" i="6"/>
  <c r="I1414" i="7"/>
  <c r="O1414" i="7" s="1"/>
  <c r="I1426" i="6"/>
  <c r="I1426" i="7"/>
  <c r="O1426" i="7" s="1"/>
  <c r="I1443" i="6"/>
  <c r="I1443" i="7"/>
  <c r="I1455" i="6"/>
  <c r="I1455" i="7"/>
  <c r="I1467" i="6"/>
  <c r="I1467" i="7"/>
  <c r="I1479" i="6"/>
  <c r="I1479" i="7"/>
  <c r="I1491" i="6"/>
  <c r="I1491" i="7"/>
  <c r="I1508" i="6"/>
  <c r="I1508" i="7"/>
  <c r="I1513" i="6"/>
  <c r="I1513" i="7"/>
  <c r="I1525" i="6"/>
  <c r="I1525" i="7"/>
  <c r="I1537" i="6"/>
  <c r="I1537" i="7"/>
  <c r="I1549" i="6"/>
  <c r="I1549" i="7"/>
  <c r="I1561" i="6"/>
  <c r="I1561" i="7"/>
  <c r="I1578" i="6"/>
  <c r="I1578" i="7"/>
  <c r="O1578" i="7" s="1"/>
  <c r="I1590" i="6"/>
  <c r="I1590" i="7"/>
  <c r="I1602" i="6"/>
  <c r="I1602" i="7"/>
  <c r="O1602" i="7" s="1"/>
  <c r="I1607" i="6"/>
  <c r="I1607" i="7"/>
  <c r="O1607" i="7" s="1"/>
  <c r="I1624" i="6"/>
  <c r="I1624" i="7"/>
  <c r="I1636" i="6"/>
  <c r="I1636" i="7"/>
  <c r="I1648" i="6"/>
  <c r="I1648" i="7"/>
  <c r="I1653" i="6"/>
  <c r="I1653" i="7"/>
  <c r="O1653" i="7" s="1"/>
  <c r="I1665" i="6"/>
  <c r="I1665" i="7"/>
  <c r="O1665" i="7" s="1"/>
  <c r="I1677" i="6"/>
  <c r="I1677" i="7"/>
  <c r="O1677" i="7" s="1"/>
  <c r="I1689" i="6"/>
  <c r="I1689" i="7"/>
  <c r="O1689" i="7" s="1"/>
  <c r="I1701" i="6"/>
  <c r="I1701" i="7"/>
  <c r="O1701" i="7" s="1"/>
  <c r="I1718" i="6"/>
  <c r="I1718" i="7"/>
  <c r="I1730" i="6"/>
  <c r="I1730" i="7"/>
  <c r="I1742" i="6"/>
  <c r="I1742" i="7"/>
  <c r="I1754" i="6"/>
  <c r="I1754" i="7"/>
  <c r="O1754" i="7" s="1"/>
  <c r="I1771" i="6"/>
  <c r="I1771" i="7"/>
  <c r="O1771" i="7" s="1"/>
  <c r="I1783" i="6"/>
  <c r="I1783" i="7"/>
  <c r="I1795" i="6"/>
  <c r="I1795" i="7"/>
  <c r="O1795" i="7" s="1"/>
  <c r="I1807" i="6"/>
  <c r="I1807" i="7"/>
  <c r="O1807" i="7" s="1"/>
  <c r="I1819" i="6"/>
  <c r="I1819" i="7"/>
  <c r="I1831" i="6"/>
  <c r="I1831" i="7"/>
  <c r="O1831" i="7" s="1"/>
  <c r="I1843" i="6"/>
  <c r="I1843" i="7"/>
  <c r="O1843" i="7" s="1"/>
  <c r="I1855" i="6"/>
  <c r="I1855" i="7"/>
  <c r="I1867" i="6"/>
  <c r="I1867" i="7"/>
  <c r="O1867" i="7" s="1"/>
  <c r="I1889" i="6"/>
  <c r="I1889" i="7"/>
  <c r="O1889" i="7" s="1"/>
  <c r="I1901" i="6"/>
  <c r="I1901" i="7"/>
  <c r="O1901" i="7" s="1"/>
  <c r="I1913" i="6"/>
  <c r="I1913" i="7"/>
  <c r="O1913" i="7" s="1"/>
  <c r="I1925" i="6"/>
  <c r="I1925" i="7"/>
  <c r="O1925" i="7" s="1"/>
  <c r="I1935" i="6"/>
  <c r="I1935" i="7"/>
  <c r="I1969" i="6"/>
  <c r="I1969" i="7"/>
  <c r="I1981" i="6"/>
  <c r="I1981" i="7"/>
  <c r="I1993" i="6"/>
  <c r="I1993" i="7"/>
  <c r="I2005" i="6"/>
  <c r="I2005" i="7"/>
  <c r="I2017" i="6"/>
  <c r="I2017" i="7"/>
  <c r="I2039" i="6"/>
  <c r="I2039" i="7"/>
  <c r="O2039" i="7" s="1"/>
  <c r="I2044" i="6"/>
  <c r="I2044" i="7"/>
  <c r="I2056" i="6"/>
  <c r="I2056" i="7"/>
  <c r="I2061" i="6"/>
  <c r="I2061" i="7"/>
  <c r="O2061" i="7" s="1"/>
  <c r="I2066" i="6"/>
  <c r="I2066" i="7"/>
  <c r="I2078" i="6"/>
  <c r="I2078" i="7"/>
  <c r="I2090" i="6"/>
  <c r="I2090" i="7"/>
  <c r="I2102" i="6"/>
  <c r="I2102" i="7"/>
  <c r="I2114" i="6"/>
  <c r="I2114" i="7"/>
  <c r="O2114" i="7" s="1"/>
  <c r="I2126" i="6"/>
  <c r="I2126" i="7"/>
  <c r="O2126" i="7" s="1"/>
  <c r="I2138" i="6"/>
  <c r="I2138" i="7"/>
  <c r="I2150" i="6"/>
  <c r="I2150" i="7"/>
  <c r="I2172" i="6"/>
  <c r="I2172" i="7"/>
  <c r="I2184" i="6"/>
  <c r="I2184" i="7"/>
  <c r="I2196" i="6"/>
  <c r="I2196" i="7"/>
  <c r="I2208" i="6"/>
  <c r="I2208" i="7"/>
  <c r="I2213" i="6"/>
  <c r="I2213" i="7"/>
  <c r="O2213" i="7" s="1"/>
  <c r="I2218" i="6"/>
  <c r="I2218" i="7"/>
  <c r="I2235" i="6"/>
  <c r="I2235" i="7"/>
  <c r="I2247" i="6"/>
  <c r="I2247" i="7"/>
  <c r="I2259" i="6"/>
  <c r="I2259" i="7"/>
  <c r="I2271" i="6"/>
  <c r="I2271" i="7"/>
  <c r="I2283" i="6"/>
  <c r="I2283" i="7"/>
  <c r="I2295" i="6"/>
  <c r="I2295" i="7"/>
  <c r="I2312" i="6"/>
  <c r="I2312" i="7"/>
  <c r="O2312" i="7" s="1"/>
  <c r="I2324" i="6"/>
  <c r="I2324" i="7"/>
  <c r="O2324" i="7" s="1"/>
  <c r="I2336" i="6"/>
  <c r="I2336" i="7"/>
  <c r="O2336" i="7" s="1"/>
  <c r="I2348" i="6"/>
  <c r="I2348" i="7"/>
  <c r="O2348" i="7" s="1"/>
  <c r="I2360" i="6"/>
  <c r="I2360" i="7"/>
  <c r="O2360" i="7" s="1"/>
  <c r="I2372" i="6"/>
  <c r="I2372" i="7"/>
  <c r="I2384" i="6"/>
  <c r="I2384" i="7"/>
  <c r="I2396" i="6"/>
  <c r="I2396" i="7"/>
  <c r="I2408" i="6"/>
  <c r="I2408" i="7"/>
  <c r="I2425" i="6"/>
  <c r="I2425" i="7"/>
  <c r="I2442" i="6"/>
  <c r="I2442" i="7"/>
  <c r="O2442" i="7" s="1"/>
  <c r="I2454" i="6"/>
  <c r="I2454" i="7"/>
  <c r="I2466" i="6"/>
  <c r="I2466" i="7"/>
  <c r="O2466" i="7" s="1"/>
  <c r="I2478" i="6"/>
  <c r="I2478" i="7"/>
  <c r="I2490" i="6"/>
  <c r="I2490" i="7"/>
  <c r="I2502" i="6"/>
  <c r="I2502" i="7"/>
  <c r="O2502" i="7" s="1"/>
  <c r="I2507" i="6"/>
  <c r="I2507" i="7"/>
  <c r="I2519" i="6"/>
  <c r="I2519" i="7"/>
  <c r="I2543" i="6"/>
  <c r="I2543" i="7"/>
  <c r="I2555" i="6"/>
  <c r="I2555" i="7"/>
  <c r="I2567" i="6"/>
  <c r="I2567" i="7"/>
  <c r="O2567" i="7" s="1"/>
  <c r="I2579" i="6"/>
  <c r="I2579" i="7"/>
  <c r="I2591" i="6"/>
  <c r="I2591" i="7"/>
  <c r="I2603" i="6"/>
  <c r="I2603" i="7"/>
  <c r="O2603" i="7" s="1"/>
  <c r="I2620" i="6"/>
  <c r="I2620" i="7"/>
  <c r="I2632" i="6"/>
  <c r="I2632" i="7"/>
  <c r="I2654" i="6"/>
  <c r="I2654" i="7"/>
  <c r="I2659" i="6"/>
  <c r="I2659" i="7"/>
  <c r="I2671" i="6"/>
  <c r="I2671" i="7"/>
  <c r="O2671" i="7" s="1"/>
  <c r="I2676" i="6"/>
  <c r="I2676" i="7"/>
  <c r="I2688" i="6"/>
  <c r="I2688" i="7"/>
  <c r="H2558" i="6"/>
  <c r="I2129" i="6"/>
  <c r="I2030" i="6"/>
  <c r="I1745" i="6"/>
  <c r="F1332" i="7"/>
  <c r="O1332" i="7" s="1"/>
  <c r="F1344" i="7"/>
  <c r="F1356" i="7"/>
  <c r="F1368" i="7"/>
  <c r="O1368" i="7" s="1"/>
  <c r="F1380" i="7"/>
  <c r="O1380" i="7" s="1"/>
  <c r="F1392" i="7"/>
  <c r="O1392" i="7" s="1"/>
  <c r="F1404" i="7"/>
  <c r="O1404" i="7" s="1"/>
  <c r="F1416" i="7"/>
  <c r="G1417" i="7"/>
  <c r="F1428" i="7"/>
  <c r="O1428" i="7" s="1"/>
  <c r="G1429" i="7"/>
  <c r="F1440" i="7"/>
  <c r="O1440" i="7" s="1"/>
  <c r="G1441" i="7"/>
  <c r="F1452" i="7"/>
  <c r="G1453" i="7"/>
  <c r="F1464" i="7"/>
  <c r="O1464" i="7" s="1"/>
  <c r="G1465" i="7"/>
  <c r="F1476" i="7"/>
  <c r="O1476" i="7" s="1"/>
  <c r="G1477" i="7"/>
  <c r="F1488" i="7"/>
  <c r="G1489" i="7"/>
  <c r="F1500" i="7"/>
  <c r="O1500" i="7" s="1"/>
  <c r="G1501" i="7"/>
  <c r="G1513" i="7"/>
  <c r="G1525" i="7"/>
  <c r="G1537" i="7"/>
  <c r="G1549" i="7"/>
  <c r="G1561" i="7"/>
  <c r="G1573" i="7"/>
  <c r="H1574" i="7"/>
  <c r="G1585" i="7"/>
  <c r="H1586" i="7"/>
  <c r="G1597" i="7"/>
  <c r="H1598" i="7"/>
  <c r="G1609" i="7"/>
  <c r="H1610" i="7"/>
  <c r="H1622" i="7"/>
  <c r="H1634" i="7"/>
  <c r="H1646" i="7"/>
  <c r="H1658" i="7"/>
  <c r="H1670" i="7"/>
  <c r="H1682" i="7"/>
  <c r="H1694" i="7"/>
  <c r="H1706" i="7"/>
  <c r="H1718" i="7"/>
  <c r="H1730" i="7"/>
  <c r="H1742" i="7"/>
  <c r="H1754" i="7"/>
  <c r="H1766" i="7"/>
  <c r="F1776" i="7"/>
  <c r="H1778" i="7"/>
  <c r="F1788" i="7"/>
  <c r="H1790" i="7"/>
  <c r="F1800" i="7"/>
  <c r="H1802" i="7"/>
  <c r="F1812" i="7"/>
  <c r="H1814" i="7"/>
  <c r="F1824" i="7"/>
  <c r="H1826" i="7"/>
  <c r="F1836" i="7"/>
  <c r="H1838" i="7"/>
  <c r="F1848" i="7"/>
  <c r="H1850" i="7"/>
  <c r="F1860" i="7"/>
  <c r="H1862" i="7"/>
  <c r="F1872" i="7"/>
  <c r="H1874" i="7"/>
  <c r="F1884" i="7"/>
  <c r="F1896" i="7"/>
  <c r="F1908" i="7"/>
  <c r="F1920" i="7"/>
  <c r="F1932" i="7"/>
  <c r="F1944" i="7"/>
  <c r="G1945" i="7"/>
  <c r="F1956" i="7"/>
  <c r="G1957" i="7"/>
  <c r="G1969" i="7"/>
  <c r="G1981" i="7"/>
  <c r="G1993" i="7"/>
  <c r="G2005" i="7"/>
  <c r="G2017" i="7"/>
  <c r="G2029" i="7"/>
  <c r="H2030" i="7"/>
  <c r="G2041" i="7"/>
  <c r="H2042" i="7"/>
  <c r="H2054" i="7"/>
  <c r="H2066" i="7"/>
  <c r="H2078" i="7"/>
  <c r="H2090" i="7"/>
  <c r="H2102" i="7"/>
  <c r="H2114" i="7"/>
  <c r="H2126" i="7"/>
  <c r="H2138" i="7"/>
  <c r="H2150" i="7"/>
  <c r="F2172" i="7"/>
  <c r="F2184" i="7"/>
  <c r="O2184" i="7" s="1"/>
  <c r="F2196" i="7"/>
  <c r="O2196" i="7" s="1"/>
  <c r="F2208" i="7"/>
  <c r="O2208" i="7" s="1"/>
  <c r="F2220" i="7"/>
  <c r="O2220" i="7" s="1"/>
  <c r="G2221" i="7"/>
  <c r="F2232" i="7"/>
  <c r="O2232" i="7" s="1"/>
  <c r="G2233" i="7"/>
  <c r="F2244" i="7"/>
  <c r="G2245" i="7"/>
  <c r="F2256" i="7"/>
  <c r="G2257" i="7"/>
  <c r="G2269" i="7"/>
  <c r="F2280" i="7"/>
  <c r="O2280" i="7" s="1"/>
  <c r="G2281" i="7"/>
  <c r="F2292" i="7"/>
  <c r="G2293" i="7"/>
  <c r="G2305" i="7"/>
  <c r="F2316" i="7"/>
  <c r="G2317" i="7"/>
  <c r="F2328" i="7"/>
  <c r="G2329" i="7"/>
  <c r="F2340" i="7"/>
  <c r="O2340" i="7" s="1"/>
  <c r="G2341" i="7"/>
  <c r="G2353" i="7"/>
  <c r="F2364" i="7"/>
  <c r="O2364" i="7" s="1"/>
  <c r="G2365" i="7"/>
  <c r="G2377" i="7"/>
  <c r="F2388" i="7"/>
  <c r="G2389" i="7"/>
  <c r="F2400" i="7"/>
  <c r="O2400" i="7" s="1"/>
  <c r="G2401" i="7"/>
  <c r="F2412" i="7"/>
  <c r="G2413" i="7"/>
  <c r="G2425" i="7"/>
  <c r="G2437" i="7"/>
  <c r="H2438" i="7"/>
  <c r="G2449" i="7"/>
  <c r="H2450" i="7"/>
  <c r="G2461" i="7"/>
  <c r="H2462" i="7"/>
  <c r="G2473" i="7"/>
  <c r="H2474" i="7"/>
  <c r="G2485" i="7"/>
  <c r="H2486" i="7"/>
  <c r="G2497" i="7"/>
  <c r="H2498" i="7"/>
  <c r="G2509" i="7"/>
  <c r="H2510" i="7"/>
  <c r="G2521" i="7"/>
  <c r="H2522" i="7"/>
  <c r="G2533" i="7"/>
  <c r="H2534" i="7"/>
  <c r="G2545" i="7"/>
  <c r="H2546" i="7"/>
  <c r="G2557" i="7"/>
  <c r="G2569" i="7"/>
  <c r="H2570" i="7"/>
  <c r="G2581" i="7"/>
  <c r="H2582" i="7"/>
  <c r="G2593" i="7"/>
  <c r="H2594" i="7"/>
  <c r="G2605" i="7"/>
  <c r="H2606" i="7"/>
  <c r="H2618" i="7"/>
  <c r="H2630" i="7"/>
  <c r="H2642" i="7"/>
  <c r="H2654" i="7"/>
  <c r="F2664" i="7"/>
  <c r="H2666" i="7"/>
  <c r="F2676" i="7"/>
  <c r="F2688" i="7"/>
  <c r="D89" i="3"/>
  <c r="E89" i="3"/>
  <c r="E410" i="3"/>
  <c r="D410" i="3"/>
  <c r="E478" i="3"/>
  <c r="D478" i="3"/>
  <c r="D690" i="3"/>
  <c r="E690" i="3"/>
  <c r="E858" i="3"/>
  <c r="D858" i="3"/>
  <c r="D867" i="3"/>
  <c r="E867" i="3"/>
  <c r="E922" i="3"/>
  <c r="D922" i="3"/>
  <c r="E976" i="3"/>
  <c r="D976" i="3"/>
  <c r="E1131" i="3"/>
  <c r="D1131" i="3"/>
  <c r="E1245" i="3"/>
  <c r="D1245" i="3"/>
  <c r="E1277" i="3"/>
  <c r="D1277" i="3"/>
  <c r="E1285" i="3"/>
  <c r="D1285" i="3"/>
  <c r="E1403" i="3"/>
  <c r="D1403" i="3"/>
  <c r="D1426" i="3"/>
  <c r="E1426" i="3"/>
  <c r="E1652" i="3"/>
  <c r="D1652" i="3"/>
  <c r="D1912" i="3"/>
  <c r="E1912" i="3"/>
  <c r="E1954" i="3"/>
  <c r="D1954" i="3"/>
  <c r="E2347" i="3"/>
  <c r="D2347" i="3"/>
  <c r="D2385" i="3"/>
  <c r="E2385" i="3"/>
  <c r="E10" i="3"/>
  <c r="E250" i="3"/>
  <c r="D250" i="3"/>
  <c r="E444" i="3"/>
  <c r="D444" i="3"/>
  <c r="D464" i="3"/>
  <c r="E471" i="3"/>
  <c r="E547" i="3"/>
  <c r="E653" i="3"/>
  <c r="E669" i="3"/>
  <c r="D819" i="3"/>
  <c r="E819" i="3"/>
  <c r="D830" i="3"/>
  <c r="D947" i="3"/>
  <c r="E1085" i="3"/>
  <c r="D1085" i="3"/>
  <c r="D1102" i="3"/>
  <c r="E1102" i="3"/>
  <c r="D1140" i="3"/>
  <c r="E1140" i="3"/>
  <c r="D1211" i="3"/>
  <c r="E1237" i="3"/>
  <c r="D1278" i="3"/>
  <c r="E1278" i="3"/>
  <c r="E1295" i="3"/>
  <c r="D1295" i="3"/>
  <c r="D1384" i="3"/>
  <c r="E1404" i="3"/>
  <c r="D1404" i="3"/>
  <c r="D1552" i="3"/>
  <c r="E1653" i="3"/>
  <c r="D1653" i="3"/>
  <c r="E1728" i="3"/>
  <c r="D1728" i="3"/>
  <c r="E1822" i="3"/>
  <c r="E1841" i="3"/>
  <c r="D1943" i="3"/>
  <c r="E1943" i="3"/>
  <c r="E2185" i="3"/>
  <c r="D2185" i="3"/>
  <c r="E2295" i="3"/>
  <c r="D2295" i="3"/>
  <c r="E2357" i="3"/>
  <c r="D2357" i="3"/>
  <c r="D2645" i="3"/>
  <c r="D2680" i="3"/>
  <c r="E2680" i="3"/>
  <c r="D130" i="3"/>
  <c r="E130" i="3"/>
  <c r="E340" i="3"/>
  <c r="D340" i="3"/>
  <c r="E609" i="3"/>
  <c r="D609" i="3"/>
  <c r="D677" i="3"/>
  <c r="E677" i="3"/>
  <c r="E753" i="3"/>
  <c r="D753" i="3"/>
  <c r="D914" i="3"/>
  <c r="E914" i="3"/>
  <c r="E1109" i="3"/>
  <c r="D1109" i="3"/>
  <c r="E1141" i="3"/>
  <c r="D1141" i="3"/>
  <c r="E1296" i="3"/>
  <c r="D1296" i="3"/>
  <c r="D1411" i="3"/>
  <c r="E1411" i="3"/>
  <c r="E1553" i="3"/>
  <c r="D1553" i="3"/>
  <c r="D2111" i="3"/>
  <c r="E2111" i="3"/>
  <c r="D2220" i="3"/>
  <c r="E2220" i="3"/>
  <c r="E2247" i="3"/>
  <c r="D2247" i="3"/>
  <c r="D2332" i="3"/>
  <c r="E2332" i="3"/>
  <c r="E2591" i="3"/>
  <c r="D2591" i="3"/>
  <c r="E67" i="3"/>
  <c r="D67" i="3"/>
  <c r="D100" i="3"/>
  <c r="E158" i="3"/>
  <c r="E171" i="3"/>
  <c r="D258" i="3"/>
  <c r="D266" i="3"/>
  <c r="D309" i="3"/>
  <c r="D316" i="3"/>
  <c r="E325" i="3"/>
  <c r="D325" i="3"/>
  <c r="E358" i="3"/>
  <c r="D358" i="3"/>
  <c r="E375" i="3"/>
  <c r="D413" i="3"/>
  <c r="D446" i="3"/>
  <c r="D451" i="3"/>
  <c r="E482" i="3"/>
  <c r="D490" i="3"/>
  <c r="E497" i="3"/>
  <c r="D497" i="3"/>
  <c r="D565" i="3"/>
  <c r="E583" i="3"/>
  <c r="E626" i="3"/>
  <c r="E634" i="3"/>
  <c r="D641" i="3"/>
  <c r="E657" i="3"/>
  <c r="D700" i="3"/>
  <c r="D761" i="3"/>
  <c r="E785" i="3"/>
  <c r="D785" i="3"/>
  <c r="E879" i="3"/>
  <c r="D906" i="3"/>
  <c r="E917" i="3"/>
  <c r="D917" i="3"/>
  <c r="D942" i="3"/>
  <c r="E942" i="3"/>
  <c r="E965" i="3"/>
  <c r="D965" i="3"/>
  <c r="E1031" i="3"/>
  <c r="D1031" i="3"/>
  <c r="D1112" i="3"/>
  <c r="D1167" i="3"/>
  <c r="E1175" i="3"/>
  <c r="D1175" i="3"/>
  <c r="D1257" i="3"/>
  <c r="E1257" i="3"/>
  <c r="E1321" i="3"/>
  <c r="E1330" i="3"/>
  <c r="E1357" i="3"/>
  <c r="D1443" i="3"/>
  <c r="D1452" i="3"/>
  <c r="E1457" i="3"/>
  <c r="D1465" i="3"/>
  <c r="E1498" i="3"/>
  <c r="E1541" i="3"/>
  <c r="D1541" i="3"/>
  <c r="E1569" i="3"/>
  <c r="D1577" i="3"/>
  <c r="D1741" i="3"/>
  <c r="E1757" i="3"/>
  <c r="E1959" i="3"/>
  <c r="E1978" i="3"/>
  <c r="D1978" i="3"/>
  <c r="E1996" i="3"/>
  <c r="E2014" i="3"/>
  <c r="E2094" i="3"/>
  <c r="D2094" i="3"/>
  <c r="E2124" i="3"/>
  <c r="E2134" i="3"/>
  <c r="E2170" i="3"/>
  <c r="D2188" i="3"/>
  <c r="E2419" i="3"/>
  <c r="D2441" i="3"/>
  <c r="D2488" i="3"/>
  <c r="E2488" i="3"/>
  <c r="E2595" i="3"/>
  <c r="D2595" i="3"/>
  <c r="E436" i="3"/>
  <c r="D436" i="3"/>
  <c r="E971" i="3"/>
  <c r="D971" i="3"/>
  <c r="D1834" i="3"/>
  <c r="E1834" i="3"/>
  <c r="E2248" i="3"/>
  <c r="D2248" i="3"/>
  <c r="D106" i="3"/>
  <c r="D212" i="3"/>
  <c r="D534" i="3"/>
  <c r="D575" i="3"/>
  <c r="D712" i="3"/>
  <c r="E783" i="3"/>
  <c r="D1008" i="3"/>
  <c r="D1730" i="3"/>
  <c r="E1730" i="3"/>
  <c r="E302" i="3"/>
  <c r="D302" i="3"/>
  <c r="E392" i="3"/>
  <c r="D392" i="3"/>
  <c r="D420" i="3"/>
  <c r="D496" i="3"/>
  <c r="E842" i="3"/>
  <c r="D842" i="3"/>
  <c r="E1160" i="3"/>
  <c r="D1540" i="3"/>
  <c r="E2179" i="3"/>
  <c r="D2179" i="3"/>
  <c r="D32" i="3"/>
  <c r="D41" i="3"/>
  <c r="E116" i="3"/>
  <c r="D116" i="3"/>
  <c r="D152" i="3"/>
  <c r="D165" i="3"/>
  <c r="D267" i="3"/>
  <c r="E267" i="3"/>
  <c r="D286" i="3"/>
  <c r="D344" i="3"/>
  <c r="E351" i="3"/>
  <c r="D513" i="3"/>
  <c r="E584" i="3"/>
  <c r="D584" i="3"/>
  <c r="E687" i="3"/>
  <c r="D694" i="3"/>
  <c r="E713" i="3"/>
  <c r="E727" i="3"/>
  <c r="D727" i="3"/>
  <c r="D776" i="3"/>
  <c r="D871" i="3"/>
  <c r="D898" i="3"/>
  <c r="E936" i="3"/>
  <c r="D936" i="3"/>
  <c r="D987" i="3"/>
  <c r="D994" i="3"/>
  <c r="E1009" i="3"/>
  <c r="E1016" i="3"/>
  <c r="D1016" i="3"/>
  <c r="E1032" i="3"/>
  <c r="D1032" i="3"/>
  <c r="D1113" i="3"/>
  <c r="E1113" i="3"/>
  <c r="E1161" i="3"/>
  <c r="E1258" i="3"/>
  <c r="D1258" i="3"/>
  <c r="E1438" i="3"/>
  <c r="D1485" i="3"/>
  <c r="D1490" i="3"/>
  <c r="E1499" i="3"/>
  <c r="D1499" i="3"/>
  <c r="D1564" i="3"/>
  <c r="D1618" i="3"/>
  <c r="E1618" i="3"/>
  <c r="E1723" i="3"/>
  <c r="D1723" i="3"/>
  <c r="E1750" i="3"/>
  <c r="E1789" i="3"/>
  <c r="D1789" i="3"/>
  <c r="D1919" i="3"/>
  <c r="E1919" i="3"/>
  <c r="E2006" i="3"/>
  <c r="D2067" i="3"/>
  <c r="E2067" i="3"/>
  <c r="D2116" i="3"/>
  <c r="E2116" i="3"/>
  <c r="D2380" i="3"/>
  <c r="E2380" i="3"/>
  <c r="D2451" i="3"/>
  <c r="E2479" i="3"/>
  <c r="D2515" i="3"/>
  <c r="E2515" i="3"/>
  <c r="D850" i="3"/>
  <c r="E850" i="3"/>
  <c r="E1645" i="3"/>
  <c r="D1645" i="3"/>
  <c r="D2268" i="3"/>
  <c r="E2268" i="3"/>
  <c r="D231" i="3"/>
  <c r="E489" i="3"/>
  <c r="E640" i="3"/>
  <c r="D663" i="3"/>
  <c r="E663" i="3"/>
  <c r="D718" i="3"/>
  <c r="D1013" i="3"/>
  <c r="E1214" i="3"/>
  <c r="D1214" i="3"/>
  <c r="E1287" i="3"/>
  <c r="D1518" i="3"/>
  <c r="E1518" i="3"/>
  <c r="D1591" i="3"/>
  <c r="D1631" i="3"/>
  <c r="E1655" i="3"/>
  <c r="D1655" i="3"/>
  <c r="E2123" i="3"/>
  <c r="E2288" i="3"/>
  <c r="D2288" i="3"/>
  <c r="E519" i="3"/>
  <c r="E706" i="3"/>
  <c r="D1174" i="3"/>
  <c r="E1174" i="3"/>
  <c r="E1200" i="3"/>
  <c r="E1474" i="3"/>
  <c r="D1474" i="3"/>
  <c r="E1527" i="3"/>
  <c r="D1527" i="3"/>
  <c r="D2196" i="3"/>
  <c r="E2196" i="3"/>
  <c r="E2459" i="3"/>
  <c r="E2487" i="3"/>
  <c r="D173" i="3"/>
  <c r="E173" i="3"/>
  <c r="E259" i="3"/>
  <c r="D259" i="3"/>
  <c r="E317" i="3"/>
  <c r="D317" i="3"/>
  <c r="E585" i="3"/>
  <c r="D585" i="3"/>
  <c r="E701" i="3"/>
  <c r="D701" i="3"/>
  <c r="D777" i="3"/>
  <c r="E777" i="3"/>
  <c r="E814" i="3"/>
  <c r="D814" i="3"/>
  <c r="E826" i="3"/>
  <c r="D826" i="3"/>
  <c r="E844" i="3"/>
  <c r="D844" i="3"/>
  <c r="D1162" i="3"/>
  <c r="E1162" i="3"/>
  <c r="D1185" i="3"/>
  <c r="E1185" i="3"/>
  <c r="D1233" i="3"/>
  <c r="E1233" i="3"/>
  <c r="D1549" i="3"/>
  <c r="E1549" i="3"/>
  <c r="E1685" i="3"/>
  <c r="D1685" i="3"/>
  <c r="D2190" i="3"/>
  <c r="E2190" i="3"/>
  <c r="E2252" i="3"/>
  <c r="D2252" i="3"/>
  <c r="D2480" i="3"/>
  <c r="E2480" i="3"/>
  <c r="D2516" i="3"/>
  <c r="E2516" i="3"/>
  <c r="E2576" i="3"/>
  <c r="D2576" i="3"/>
  <c r="E244" i="3"/>
  <c r="D244" i="3"/>
  <c r="E503" i="3"/>
  <c r="D503" i="3"/>
  <c r="E1048" i="3"/>
  <c r="D1048" i="3"/>
  <c r="D1125" i="3"/>
  <c r="E1125" i="3"/>
  <c r="E1181" i="3"/>
  <c r="D1181" i="3"/>
  <c r="E1213" i="3"/>
  <c r="D1213" i="3"/>
  <c r="D1392" i="3"/>
  <c r="E1392" i="3"/>
  <c r="E2046" i="3"/>
  <c r="D2046" i="3"/>
  <c r="E195" i="3"/>
  <c r="D195" i="3"/>
  <c r="D301" i="3"/>
  <c r="D542" i="3"/>
  <c r="E542" i="3"/>
  <c r="D1473" i="3"/>
  <c r="E1473" i="3"/>
  <c r="E1646" i="3"/>
  <c r="D1646" i="3"/>
  <c r="D2656" i="3"/>
  <c r="E2656" i="3"/>
  <c r="E47" i="3"/>
  <c r="E324" i="3"/>
  <c r="D324" i="3"/>
  <c r="D811" i="3"/>
  <c r="E832" i="3"/>
  <c r="E934" i="3"/>
  <c r="E993" i="3"/>
  <c r="E1264" i="3"/>
  <c r="D1264" i="3"/>
  <c r="D1342" i="3"/>
  <c r="E1342" i="3"/>
  <c r="D1505" i="3"/>
  <c r="D1585" i="3"/>
  <c r="E1608" i="3"/>
  <c r="D1608" i="3"/>
  <c r="D1625" i="3"/>
  <c r="E2289" i="3"/>
  <c r="D2289" i="3"/>
  <c r="D2495" i="3"/>
  <c r="D757" i="3"/>
  <c r="E762" i="3"/>
  <c r="E855" i="3"/>
  <c r="D864" i="3"/>
  <c r="D881" i="3"/>
  <c r="D1044" i="3"/>
  <c r="E1044" i="3"/>
  <c r="D1129" i="3"/>
  <c r="D1137" i="3"/>
  <c r="E1137" i="3"/>
  <c r="E1317" i="3"/>
  <c r="D1352" i="3"/>
  <c r="E1352" i="3"/>
  <c r="E1565" i="3"/>
  <c r="D1565" i="3"/>
  <c r="D1716" i="3"/>
  <c r="E1752" i="3"/>
  <c r="D1752" i="3"/>
  <c r="E1775" i="3"/>
  <c r="D1775" i="3"/>
  <c r="E1854" i="3"/>
  <c r="D1971" i="3"/>
  <c r="E1971" i="3"/>
  <c r="E1990" i="3"/>
  <c r="D1990" i="3"/>
  <c r="E2372" i="3"/>
  <c r="D2392" i="3"/>
  <c r="E2392" i="3"/>
  <c r="E364" i="3"/>
  <c r="D364" i="3"/>
  <c r="E685" i="3"/>
  <c r="D685" i="3"/>
  <c r="E1878" i="3"/>
  <c r="D1878" i="3"/>
  <c r="D350" i="3"/>
  <c r="D595" i="3"/>
  <c r="E595" i="3"/>
  <c r="E774" i="3"/>
  <c r="D802" i="3"/>
  <c r="D1000" i="3"/>
  <c r="E1021" i="3"/>
  <c r="D1370" i="3"/>
  <c r="E1370" i="3"/>
  <c r="E1497" i="3"/>
  <c r="D1637" i="3"/>
  <c r="E1763" i="3"/>
  <c r="D1763" i="3"/>
  <c r="E187" i="3"/>
  <c r="D458" i="3"/>
  <c r="D543" i="3"/>
  <c r="E543" i="3"/>
  <c r="E693" i="3"/>
  <c r="E725" i="3"/>
  <c r="E926" i="3"/>
  <c r="D1041" i="3"/>
  <c r="E1041" i="3"/>
  <c r="D1810" i="3"/>
  <c r="E1810" i="3"/>
  <c r="E153" i="3"/>
  <c r="D248" i="3"/>
  <c r="D346" i="3"/>
  <c r="E361" i="3"/>
  <c r="E396" i="3"/>
  <c r="D442" i="3"/>
  <c r="D514" i="3"/>
  <c r="D561" i="3"/>
  <c r="E571" i="3"/>
  <c r="D571" i="3"/>
  <c r="D599" i="3"/>
  <c r="D613" i="3"/>
  <c r="E816" i="3"/>
  <c r="D816" i="3"/>
  <c r="E874" i="3"/>
  <c r="D874" i="3"/>
  <c r="E910" i="3"/>
  <c r="D910" i="3"/>
  <c r="E981" i="3"/>
  <c r="E989" i="3"/>
  <c r="D989" i="3"/>
  <c r="E1177" i="3"/>
  <c r="D1177" i="3"/>
  <c r="D1217" i="3"/>
  <c r="D1396" i="3"/>
  <c r="D1402" i="3"/>
  <c r="E1408" i="3"/>
  <c r="D1408" i="3"/>
  <c r="E1477" i="3"/>
  <c r="E1492" i="3"/>
  <c r="D1492" i="3"/>
  <c r="D1557" i="3"/>
  <c r="E1557" i="3"/>
  <c r="E1595" i="3"/>
  <c r="D1595" i="3"/>
  <c r="D1709" i="3"/>
  <c r="D1744" i="3"/>
  <c r="E1744" i="3"/>
  <c r="D1864" i="3"/>
  <c r="D1991" i="3"/>
  <c r="E1991" i="3"/>
  <c r="E2098" i="3"/>
  <c r="D2098" i="3"/>
  <c r="D2337" i="3"/>
  <c r="E2393" i="3"/>
  <c r="D2393" i="3"/>
  <c r="D2634" i="3"/>
  <c r="E69" i="3"/>
  <c r="E88" i="3"/>
  <c r="D279" i="3"/>
  <c r="E279" i="3"/>
  <c r="D370" i="3"/>
  <c r="E470" i="3"/>
  <c r="D477" i="3"/>
  <c r="E546" i="3"/>
  <c r="D689" i="3"/>
  <c r="E736" i="3"/>
  <c r="E770" i="3"/>
  <c r="D837" i="3"/>
  <c r="D866" i="3"/>
  <c r="E866" i="3"/>
  <c r="D891" i="3"/>
  <c r="E891" i="3"/>
  <c r="D975" i="3"/>
  <c r="E1054" i="3"/>
  <c r="D1061" i="3"/>
  <c r="D1069" i="3"/>
  <c r="E1083" i="3"/>
  <c r="D1083" i="3"/>
  <c r="E1093" i="3"/>
  <c r="D1093" i="3"/>
  <c r="D1130" i="3"/>
  <c r="E1130" i="3"/>
  <c r="E1149" i="3"/>
  <c r="D1156" i="3"/>
  <c r="E1156" i="3"/>
  <c r="E1188" i="3"/>
  <c r="D1188" i="3"/>
  <c r="E1210" i="3"/>
  <c r="D1225" i="3"/>
  <c r="D1425" i="3"/>
  <c r="E1425" i="3"/>
  <c r="E1448" i="3"/>
  <c r="D1448" i="3"/>
  <c r="E1694" i="3"/>
  <c r="E1735" i="3"/>
  <c r="D1735" i="3"/>
  <c r="D1798" i="3"/>
  <c r="E1798" i="3"/>
  <c r="D1931" i="3"/>
  <c r="E1931" i="3"/>
  <c r="D2384" i="3"/>
  <c r="E2384" i="3"/>
  <c r="E2435" i="3"/>
  <c r="D2435" i="3"/>
  <c r="E2644" i="3"/>
  <c r="D2651" i="3"/>
  <c r="D2687" i="3"/>
  <c r="E935" i="3"/>
  <c r="D935" i="3"/>
  <c r="E1010" i="3"/>
  <c r="D1010" i="3"/>
  <c r="E1163" i="3"/>
  <c r="D1163" i="3"/>
  <c r="E1711" i="3"/>
  <c r="D1711" i="3"/>
  <c r="D2135" i="3"/>
  <c r="E2135" i="3"/>
  <c r="E2171" i="3"/>
  <c r="D2171" i="3"/>
  <c r="E2611" i="3"/>
  <c r="D2611" i="3"/>
  <c r="D2655" i="3"/>
  <c r="E2655" i="3"/>
  <c r="D982" i="3"/>
  <c r="E982" i="3"/>
  <c r="E1119" i="3"/>
  <c r="D1119" i="3"/>
  <c r="E1265" i="3"/>
  <c r="D1265" i="3"/>
  <c r="D1310" i="3"/>
  <c r="E1310" i="3"/>
  <c r="E1501" i="3"/>
  <c r="D1501" i="3"/>
  <c r="D1559" i="3"/>
  <c r="E1559" i="3"/>
  <c r="E1704" i="3"/>
  <c r="D1704" i="3"/>
  <c r="E1835" i="3"/>
  <c r="D1835" i="3"/>
  <c r="D2127" i="3"/>
  <c r="E2127" i="3"/>
  <c r="D2464" i="3"/>
  <c r="E2464" i="3"/>
  <c r="E14" i="3"/>
  <c r="E29" i="3"/>
  <c r="D51" i="3"/>
  <c r="D75" i="3"/>
  <c r="D91" i="3"/>
  <c r="E155" i="3"/>
  <c r="E175" i="3"/>
  <c r="E233" i="3"/>
  <c r="D274" i="3"/>
  <c r="D281" i="3"/>
  <c r="D313" i="3"/>
  <c r="D319" i="3"/>
  <c r="E348" i="3"/>
  <c r="D372" i="3"/>
  <c r="D394" i="3"/>
  <c r="D454" i="3"/>
  <c r="D460" i="3"/>
  <c r="D473" i="3"/>
  <c r="D493" i="3"/>
  <c r="E1381" i="3"/>
  <c r="D1381" i="3"/>
  <c r="E1493" i="3"/>
  <c r="D1493" i="3"/>
  <c r="E1736" i="3"/>
  <c r="D1736" i="3"/>
  <c r="D1944" i="3"/>
  <c r="E1944" i="3"/>
  <c r="D1955" i="3"/>
  <c r="E1955" i="3"/>
  <c r="D1983" i="3"/>
  <c r="E1983" i="3"/>
  <c r="D2235" i="3"/>
  <c r="E2235" i="3"/>
  <c r="E2263" i="3"/>
  <c r="D2263" i="3"/>
  <c r="D2604" i="3"/>
  <c r="E2604" i="3"/>
  <c r="E2631" i="3"/>
  <c r="D2631" i="3"/>
  <c r="E6" i="3"/>
  <c r="D44" i="3"/>
  <c r="E98" i="3"/>
  <c r="D183" i="3"/>
  <c r="D211" i="3"/>
  <c r="D219" i="3"/>
  <c r="D240" i="3"/>
  <c r="D268" i="3"/>
  <c r="D290" i="3"/>
  <c r="D298" i="3"/>
  <c r="D307" i="3"/>
  <c r="D334" i="3"/>
  <c r="D353" i="3"/>
  <c r="D405" i="3"/>
  <c r="D417" i="3"/>
  <c r="D430" i="3"/>
  <c r="E544" i="3"/>
  <c r="E557" i="3"/>
  <c r="E638" i="3"/>
  <c r="E734" i="3"/>
  <c r="D772" i="3"/>
  <c r="E966" i="3"/>
  <c r="D972" i="3"/>
  <c r="E984" i="3"/>
  <c r="D984" i="3"/>
  <c r="E1042" i="3"/>
  <c r="E1057" i="3"/>
  <c r="E1086" i="3"/>
  <c r="E1114" i="3"/>
  <c r="E1151" i="3"/>
  <c r="D1151" i="3"/>
  <c r="E1186" i="3"/>
  <c r="D1223" i="3"/>
  <c r="E1230" i="3"/>
  <c r="E1252" i="3"/>
  <c r="E1259" i="3"/>
  <c r="D1259" i="3"/>
  <c r="D1289" i="3"/>
  <c r="E1304" i="3"/>
  <c r="E1328" i="3"/>
  <c r="E1353" i="3"/>
  <c r="D1366" i="3"/>
  <c r="E1366" i="3"/>
  <c r="E1419" i="3"/>
  <c r="D1536" i="3"/>
  <c r="D1621" i="3"/>
  <c r="E1641" i="3"/>
  <c r="D1641" i="3"/>
  <c r="E1682" i="3"/>
  <c r="D2139" i="3"/>
  <c r="E2139" i="3"/>
  <c r="E2407" i="3"/>
  <c r="D2427" i="3"/>
  <c r="E2511" i="3"/>
  <c r="D2511" i="3"/>
  <c r="D2531" i="3"/>
  <c r="E2539" i="3"/>
  <c r="E2596" i="3"/>
  <c r="E303" i="3"/>
  <c r="D359" i="3"/>
  <c r="E411" i="3"/>
  <c r="E423" i="3"/>
  <c r="E912" i="3"/>
  <c r="D912" i="3"/>
  <c r="E1058" i="3"/>
  <c r="D1058" i="3"/>
  <c r="E1152" i="3"/>
  <c r="D1152" i="3"/>
  <c r="E1187" i="3"/>
  <c r="D1187" i="3"/>
  <c r="E1260" i="3"/>
  <c r="D1260" i="3"/>
  <c r="E1481" i="3"/>
  <c r="D1481" i="3"/>
  <c r="D1871" i="3"/>
  <c r="E1871" i="3"/>
  <c r="D1907" i="3"/>
  <c r="E1907" i="3"/>
  <c r="D2408" i="3"/>
  <c r="E2408" i="3"/>
  <c r="D2428" i="3"/>
  <c r="E2428" i="3"/>
  <c r="E2540" i="3"/>
  <c r="D2540" i="3"/>
  <c r="E2597" i="3"/>
  <c r="D2597" i="3"/>
  <c r="D2007" i="3"/>
  <c r="E2007" i="3"/>
  <c r="D2075" i="3"/>
  <c r="E2075" i="3"/>
  <c r="E2254" i="3"/>
  <c r="D2254" i="3"/>
  <c r="E2367" i="3"/>
  <c r="D2367" i="3"/>
  <c r="D2444" i="3"/>
  <c r="E2444" i="3"/>
  <c r="E1858" i="3"/>
  <c r="D1858" i="3"/>
  <c r="D1115" i="3"/>
  <c r="E1126" i="3"/>
  <c r="D1157" i="3"/>
  <c r="D1235" i="3"/>
  <c r="E1305" i="3"/>
  <c r="D1319" i="3"/>
  <c r="E1326" i="3"/>
  <c r="D1415" i="3"/>
  <c r="E1420" i="3"/>
  <c r="D1427" i="3"/>
  <c r="E1461" i="3"/>
  <c r="E1467" i="3"/>
  <c r="E1573" i="3"/>
  <c r="E1615" i="3"/>
  <c r="E1725" i="3"/>
  <c r="E1738" i="3"/>
  <c r="E1778" i="3"/>
  <c r="E1876" i="3"/>
  <c r="D1947" i="3"/>
  <c r="E1947" i="3"/>
  <c r="E2051" i="3"/>
  <c r="E2103" i="3"/>
  <c r="D2112" i="3"/>
  <c r="E2112" i="3"/>
  <c r="E2148" i="3"/>
  <c r="E2183" i="3"/>
  <c r="E2191" i="3"/>
  <c r="D2191" i="3"/>
  <c r="E2232" i="3"/>
  <c r="D2275" i="3"/>
  <c r="E2292" i="3"/>
  <c r="E2351" i="3"/>
  <c r="D2359" i="3"/>
  <c r="E2420" i="3"/>
  <c r="E2456" i="3"/>
  <c r="E2475" i="3"/>
  <c r="D2475" i="3"/>
  <c r="E2574" i="3"/>
  <c r="E2608" i="3"/>
  <c r="D929" i="3"/>
  <c r="E969" i="3"/>
  <c r="E1030" i="3"/>
  <c r="E1894" i="3"/>
  <c r="D1894" i="3"/>
  <c r="D2104" i="3"/>
  <c r="E2104" i="3"/>
  <c r="E2387" i="3"/>
  <c r="D2387" i="3"/>
  <c r="E2552" i="3"/>
  <c r="D2552" i="3"/>
  <c r="E1923" i="3"/>
  <c r="E2091" i="3"/>
  <c r="E2151" i="3"/>
  <c r="D2167" i="3"/>
  <c r="D2197" i="3"/>
  <c r="D2243" i="3"/>
  <c r="E2325" i="3"/>
  <c r="D2333" i="3"/>
  <c r="E2360" i="3"/>
  <c r="D2373" i="3"/>
  <c r="D2403" i="3"/>
  <c r="E2416" i="3"/>
  <c r="E2431" i="3"/>
  <c r="D2439" i="3"/>
  <c r="E2452" i="3"/>
  <c r="D2481" i="3"/>
  <c r="E2504" i="3"/>
  <c r="D2517" i="3"/>
  <c r="D2526" i="3"/>
  <c r="D2571" i="3"/>
  <c r="E2584" i="3"/>
  <c r="D2592" i="3"/>
  <c r="E2599" i="3"/>
  <c r="E2626" i="3"/>
  <c r="E2646" i="3"/>
  <c r="E1872" i="3"/>
  <c r="E1887" i="3"/>
  <c r="E1908" i="3"/>
  <c r="E1948" i="3"/>
  <c r="D1956" i="3"/>
  <c r="D1972" i="3"/>
  <c r="E2031" i="3"/>
  <c r="D2076" i="3"/>
  <c r="E2099" i="3"/>
  <c r="E2128" i="3"/>
  <c r="D2136" i="3"/>
  <c r="E2159" i="3"/>
  <c r="E2172" i="3"/>
  <c r="D2215" i="3"/>
  <c r="E2255" i="3"/>
  <c r="E2276" i="3"/>
  <c r="E2284" i="3"/>
  <c r="D2303" i="3"/>
  <c r="D2311" i="3"/>
  <c r="D2319" i="3"/>
  <c r="D2355" i="3"/>
  <c r="D2381" i="3"/>
  <c r="E2396" i="3"/>
  <c r="D2409" i="3"/>
  <c r="D2445" i="3"/>
  <c r="E2468" i="3"/>
  <c r="D2536" i="3"/>
  <c r="D2566" i="3"/>
  <c r="E2578" i="3"/>
  <c r="E2632" i="3"/>
  <c r="D2639" i="3"/>
  <c r="E2652" i="3"/>
  <c r="D2660" i="3"/>
  <c r="E2668" i="3"/>
  <c r="D2682" i="3"/>
  <c r="E2688" i="3"/>
  <c r="D1852" i="3"/>
  <c r="E1859" i="3"/>
  <c r="D1866" i="3"/>
  <c r="E1895" i="3"/>
  <c r="D1902" i="3"/>
  <c r="D1918" i="3"/>
  <c r="D1942" i="3"/>
  <c r="D2002" i="3"/>
  <c r="E2016" i="3"/>
  <c r="E2055" i="3"/>
  <c r="D2070" i="3"/>
  <c r="E2092" i="3"/>
  <c r="D2122" i="3"/>
  <c r="D2192" i="3"/>
  <c r="D2264" i="3"/>
  <c r="D2291" i="3"/>
  <c r="E2296" i="3"/>
  <c r="E2348" i="3"/>
  <c r="D2361" i="3"/>
  <c r="E2368" i="3"/>
  <c r="D2417" i="3"/>
  <c r="D2453" i="3"/>
  <c r="E2476" i="3"/>
  <c r="D2505" i="3"/>
  <c r="E2512" i="3"/>
  <c r="E2547" i="3"/>
  <c r="E2572" i="3"/>
  <c r="D2585" i="3"/>
  <c r="D2600" i="3"/>
  <c r="E2620" i="3"/>
  <c r="D2627" i="3"/>
  <c r="D2647" i="3"/>
  <c r="E1995" i="3"/>
  <c r="E2063" i="3"/>
  <c r="E2115" i="3"/>
  <c r="E2168" i="3"/>
  <c r="E2244" i="3"/>
  <c r="E2256" i="3"/>
  <c r="E2271" i="3"/>
  <c r="D2397" i="3"/>
  <c r="E2404" i="3"/>
  <c r="E2440" i="3"/>
  <c r="E2469" i="3"/>
  <c r="E2554" i="3"/>
  <c r="E2560" i="3"/>
  <c r="D2607" i="3"/>
  <c r="E2633" i="3"/>
  <c r="E2653" i="3"/>
  <c r="J20" i="2"/>
  <c r="J21" i="2" s="1"/>
  <c r="G20" i="6"/>
  <c r="K50" i="2"/>
  <c r="K51" i="2" s="1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K62" i="2" s="1"/>
  <c r="K63" i="2" s="1"/>
  <c r="K64" i="2" s="1"/>
  <c r="K65" i="2" s="1"/>
  <c r="K66" i="2" s="1"/>
  <c r="K67" i="2" s="1"/>
  <c r="K68" i="2" s="1"/>
  <c r="K69" i="2" s="1"/>
  <c r="K70" i="2" s="1"/>
  <c r="K71" i="2" s="1"/>
  <c r="K72" i="2" s="1"/>
  <c r="H50" i="6"/>
  <c r="H6" i="5"/>
  <c r="C14" i="4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D28" i="4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 s="1"/>
  <c r="D100" i="4" s="1"/>
  <c r="D101" i="4" s="1"/>
  <c r="D102" i="4" s="1"/>
  <c r="D103" i="4" s="1"/>
  <c r="D104" i="4" s="1"/>
  <c r="D105" i="4" s="1"/>
  <c r="D106" i="4" s="1"/>
  <c r="D107" i="4" s="1"/>
  <c r="D108" i="4" s="1"/>
  <c r="D109" i="4" s="1"/>
  <c r="D110" i="4" s="1"/>
  <c r="D111" i="4" s="1"/>
  <c r="D112" i="4" s="1"/>
  <c r="D113" i="4" s="1"/>
  <c r="D114" i="4" s="1"/>
  <c r="D115" i="4" s="1"/>
  <c r="D116" i="4" s="1"/>
  <c r="D117" i="4" s="1"/>
  <c r="D118" i="4" s="1"/>
  <c r="D119" i="4" s="1"/>
  <c r="D120" i="4" s="1"/>
  <c r="D121" i="4" s="1"/>
  <c r="D122" i="4" s="1"/>
  <c r="D123" i="4" s="1"/>
  <c r="D124" i="4" s="1"/>
  <c r="D125" i="4" s="1"/>
  <c r="D126" i="4" s="1"/>
  <c r="D127" i="4" s="1"/>
  <c r="D128" i="4" s="1"/>
  <c r="D129" i="4" s="1"/>
  <c r="D130" i="4" s="1"/>
  <c r="D131" i="4" s="1"/>
  <c r="D132" i="4" s="1"/>
  <c r="D133" i="4" s="1"/>
  <c r="D134" i="4" s="1"/>
  <c r="D135" i="4" s="1"/>
  <c r="D136" i="4" s="1"/>
  <c r="D137" i="4" s="1"/>
  <c r="D138" i="4" s="1"/>
  <c r="D139" i="4" s="1"/>
  <c r="D140" i="4" s="1"/>
  <c r="D141" i="4" s="1"/>
  <c r="D142" i="4" s="1"/>
  <c r="D143" i="4" s="1"/>
  <c r="D144" i="4" s="1"/>
  <c r="D145" i="4" s="1"/>
  <c r="D146" i="4" s="1"/>
  <c r="D147" i="4" s="1"/>
  <c r="D148" i="4" s="1"/>
  <c r="D149" i="4" s="1"/>
  <c r="D150" i="4" s="1"/>
  <c r="D151" i="4" s="1"/>
  <c r="D152" i="4" s="1"/>
  <c r="D153" i="4" s="1"/>
  <c r="D154" i="4" s="1"/>
  <c r="D155" i="4" s="1"/>
  <c r="D156" i="4" s="1"/>
  <c r="D157" i="4" s="1"/>
  <c r="D158" i="4" s="1"/>
  <c r="D159" i="4" s="1"/>
  <c r="D160" i="4" s="1"/>
  <c r="D161" i="4" s="1"/>
  <c r="D162" i="4" s="1"/>
  <c r="D163" i="4" s="1"/>
  <c r="D164" i="4" s="1"/>
  <c r="D165" i="4" s="1"/>
  <c r="D166" i="4" s="1"/>
  <c r="D167" i="4" s="1"/>
  <c r="D168" i="4" s="1"/>
  <c r="D169" i="4" s="1"/>
  <c r="D170" i="4" s="1"/>
  <c r="D171" i="4" s="1"/>
  <c r="D172" i="4" s="1"/>
  <c r="D173" i="4" s="1"/>
  <c r="D174" i="4" s="1"/>
  <c r="D175" i="4" s="1"/>
  <c r="D176" i="4" s="1"/>
  <c r="D177" i="4" s="1"/>
  <c r="D178" i="4" s="1"/>
  <c r="D179" i="4" s="1"/>
  <c r="D180" i="4" s="1"/>
  <c r="D181" i="4" s="1"/>
  <c r="D182" i="4" s="1"/>
  <c r="D183" i="4" s="1"/>
  <c r="D184" i="4" s="1"/>
  <c r="D185" i="4" s="1"/>
  <c r="D186" i="4" s="1"/>
  <c r="D187" i="4" s="1"/>
  <c r="D188" i="4" s="1"/>
  <c r="D189" i="4" s="1"/>
  <c r="D190" i="4" s="1"/>
  <c r="D191" i="4" s="1"/>
  <c r="D192" i="4" s="1"/>
  <c r="D193" i="4" s="1"/>
  <c r="D194" i="4" s="1"/>
  <c r="D195" i="4" s="1"/>
  <c r="D196" i="4" s="1"/>
  <c r="D197" i="4" s="1"/>
  <c r="D198" i="4" s="1"/>
  <c r="D199" i="4" s="1"/>
  <c r="D200" i="4" s="1"/>
  <c r="D201" i="4" s="1"/>
  <c r="D202" i="4" s="1"/>
  <c r="D203" i="4" s="1"/>
  <c r="D204" i="4" s="1"/>
  <c r="D205" i="4" s="1"/>
  <c r="D206" i="4" s="1"/>
  <c r="D207" i="4" s="1"/>
  <c r="D208" i="4" s="1"/>
  <c r="D209" i="4" s="1"/>
  <c r="D210" i="4" s="1"/>
  <c r="D211" i="4" s="1"/>
  <c r="D212" i="4" s="1"/>
  <c r="D213" i="4" s="1"/>
  <c r="D214" i="4" s="1"/>
  <c r="D215" i="4" s="1"/>
  <c r="D216" i="4" s="1"/>
  <c r="D217" i="4" s="1"/>
  <c r="D218" i="4" s="1"/>
  <c r="D219" i="4" s="1"/>
  <c r="D220" i="4" s="1"/>
  <c r="D221" i="4" s="1"/>
  <c r="D222" i="4" s="1"/>
  <c r="D223" i="4" s="1"/>
  <c r="D224" i="4" s="1"/>
  <c r="D225" i="4" s="1"/>
  <c r="D226" i="4" s="1"/>
  <c r="D227" i="4" s="1"/>
  <c r="D228" i="4" s="1"/>
  <c r="D229" i="4" s="1"/>
  <c r="D230" i="4" s="1"/>
  <c r="D231" i="4" s="1"/>
  <c r="D232" i="4" s="1"/>
  <c r="D233" i="4" s="1"/>
  <c r="D234" i="4" s="1"/>
  <c r="D235" i="4" s="1"/>
  <c r="D236" i="4" s="1"/>
  <c r="D237" i="4" s="1"/>
  <c r="D238" i="4" s="1"/>
  <c r="D239" i="4" s="1"/>
  <c r="D240" i="4" s="1"/>
  <c r="D241" i="4" s="1"/>
  <c r="D242" i="4" s="1"/>
  <c r="D243" i="4" s="1"/>
  <c r="D244" i="4" s="1"/>
  <c r="D245" i="4" s="1"/>
  <c r="D246" i="4" s="1"/>
  <c r="D247" i="4" s="1"/>
  <c r="D248" i="4" s="1"/>
  <c r="D249" i="4" s="1"/>
  <c r="D250" i="4" s="1"/>
  <c r="D251" i="4" s="1"/>
  <c r="D252" i="4" s="1"/>
  <c r="D253" i="4" s="1"/>
  <c r="D254" i="4" s="1"/>
  <c r="D255" i="4" s="1"/>
  <c r="D256" i="4" s="1"/>
  <c r="D257" i="4" s="1"/>
  <c r="D258" i="4" s="1"/>
  <c r="D259" i="4" s="1"/>
  <c r="D260" i="4" s="1"/>
  <c r="D261" i="4" s="1"/>
  <c r="D262" i="4" s="1"/>
  <c r="D263" i="4" s="1"/>
  <c r="D264" i="4" s="1"/>
  <c r="D265" i="4" s="1"/>
  <c r="D266" i="4" s="1"/>
  <c r="D267" i="4" s="1"/>
  <c r="D268" i="4" s="1"/>
  <c r="D269" i="4" s="1"/>
  <c r="D270" i="4" s="1"/>
  <c r="D271" i="4" s="1"/>
  <c r="D272" i="4" s="1"/>
  <c r="D273" i="4" s="1"/>
  <c r="D274" i="4" s="1"/>
  <c r="D275" i="4" s="1"/>
  <c r="D276" i="4" s="1"/>
  <c r="D277" i="4" s="1"/>
  <c r="D278" i="4" s="1"/>
  <c r="D279" i="4" s="1"/>
  <c r="D280" i="4" s="1"/>
  <c r="D281" i="4" s="1"/>
  <c r="D282" i="4" s="1"/>
  <c r="D283" i="4" s="1"/>
  <c r="D284" i="4" s="1"/>
  <c r="D285" i="4" s="1"/>
  <c r="D286" i="4" s="1"/>
  <c r="D287" i="4" s="1"/>
  <c r="D288" i="4" s="1"/>
  <c r="D289" i="4" s="1"/>
  <c r="D290" i="4" s="1"/>
  <c r="D291" i="4" s="1"/>
  <c r="D292" i="4" s="1"/>
  <c r="D293" i="4" s="1"/>
  <c r="D294" i="4" s="1"/>
  <c r="D295" i="4" s="1"/>
  <c r="D296" i="4" s="1"/>
  <c r="D297" i="4" s="1"/>
  <c r="D298" i="4" s="1"/>
  <c r="D299" i="4" s="1"/>
  <c r="D300" i="4" s="1"/>
  <c r="D301" i="4" s="1"/>
  <c r="D302" i="4" s="1"/>
  <c r="D303" i="4" s="1"/>
  <c r="D304" i="4" s="1"/>
  <c r="D305" i="4" s="1"/>
  <c r="D306" i="4" s="1"/>
  <c r="D307" i="4" s="1"/>
  <c r="D308" i="4" s="1"/>
  <c r="D309" i="4" s="1"/>
  <c r="D310" i="4" s="1"/>
  <c r="D311" i="4" s="1"/>
  <c r="D312" i="4" s="1"/>
  <c r="D313" i="4" s="1"/>
  <c r="D314" i="4" s="1"/>
  <c r="D315" i="4" s="1"/>
  <c r="D316" i="4" s="1"/>
  <c r="D317" i="4" s="1"/>
  <c r="D318" i="4" s="1"/>
  <c r="D319" i="4" s="1"/>
  <c r="D320" i="4" s="1"/>
  <c r="D321" i="4" s="1"/>
  <c r="D322" i="4" s="1"/>
  <c r="D323" i="4" s="1"/>
  <c r="D324" i="4" s="1"/>
  <c r="D325" i="4" s="1"/>
  <c r="D326" i="4" s="1"/>
  <c r="D327" i="4" s="1"/>
  <c r="D328" i="4" s="1"/>
  <c r="D329" i="4" s="1"/>
  <c r="D330" i="4" s="1"/>
  <c r="D331" i="4" s="1"/>
  <c r="D332" i="4" s="1"/>
  <c r="D333" i="4" s="1"/>
  <c r="D334" i="4" s="1"/>
  <c r="D335" i="4" s="1"/>
  <c r="D336" i="4" s="1"/>
  <c r="D337" i="4" s="1"/>
  <c r="D338" i="4" s="1"/>
  <c r="D339" i="4" s="1"/>
  <c r="D340" i="4" s="1"/>
  <c r="D341" i="4" s="1"/>
  <c r="D342" i="4" s="1"/>
  <c r="D343" i="4" s="1"/>
  <c r="D344" i="4" s="1"/>
  <c r="D345" i="4" s="1"/>
  <c r="D346" i="4" s="1"/>
  <c r="D347" i="4" s="1"/>
  <c r="D348" i="4" s="1"/>
  <c r="D349" i="4" s="1"/>
  <c r="D350" i="4" s="1"/>
  <c r="D351" i="4" s="1"/>
  <c r="D352" i="4" s="1"/>
  <c r="D353" i="4" s="1"/>
  <c r="D354" i="4" s="1"/>
  <c r="D355" i="4" s="1"/>
  <c r="D356" i="4" s="1"/>
  <c r="D357" i="4" s="1"/>
  <c r="D358" i="4" s="1"/>
  <c r="D359" i="4" s="1"/>
  <c r="D360" i="4" s="1"/>
  <c r="D361" i="4" s="1"/>
  <c r="D362" i="4" s="1"/>
  <c r="D363" i="4" s="1"/>
  <c r="D364" i="4" s="1"/>
  <c r="D365" i="4" s="1"/>
  <c r="D366" i="4" s="1"/>
  <c r="D367" i="4" s="1"/>
  <c r="D368" i="4" s="1"/>
  <c r="D369" i="4" s="1"/>
  <c r="D370" i="4" s="1"/>
  <c r="D371" i="4" s="1"/>
  <c r="D372" i="4" s="1"/>
  <c r="D373" i="4" s="1"/>
  <c r="D374" i="4" s="1"/>
  <c r="D375" i="4" s="1"/>
  <c r="D376" i="4" s="1"/>
  <c r="D377" i="4" s="1"/>
  <c r="D378" i="4" s="1"/>
  <c r="D379" i="4" s="1"/>
  <c r="D380" i="4" s="1"/>
  <c r="D381" i="4" s="1"/>
  <c r="D382" i="4" s="1"/>
  <c r="D383" i="4" s="1"/>
  <c r="D384" i="4" s="1"/>
  <c r="D385" i="4" s="1"/>
  <c r="D386" i="4" s="1"/>
  <c r="D387" i="4" s="1"/>
  <c r="D388" i="4" s="1"/>
  <c r="D389" i="4" s="1"/>
  <c r="D390" i="4" s="1"/>
  <c r="D391" i="4" s="1"/>
  <c r="D392" i="4" s="1"/>
  <c r="D393" i="4" s="1"/>
  <c r="D394" i="4" s="1"/>
  <c r="D395" i="4" s="1"/>
  <c r="D396" i="4" s="1"/>
  <c r="D397" i="4" s="1"/>
  <c r="D398" i="4" s="1"/>
  <c r="D399" i="4" s="1"/>
  <c r="D400" i="4" s="1"/>
  <c r="D401" i="4" s="1"/>
  <c r="D402" i="4" s="1"/>
  <c r="D403" i="4" s="1"/>
  <c r="D404" i="4" s="1"/>
  <c r="D405" i="4" s="1"/>
  <c r="D406" i="4" s="1"/>
  <c r="D407" i="4" s="1"/>
  <c r="D408" i="4" s="1"/>
  <c r="D409" i="4" s="1"/>
  <c r="D410" i="4" s="1"/>
  <c r="D411" i="4" s="1"/>
  <c r="D412" i="4" s="1"/>
  <c r="D413" i="4" s="1"/>
  <c r="D414" i="4" s="1"/>
  <c r="D415" i="4" s="1"/>
  <c r="D416" i="4" s="1"/>
  <c r="D417" i="4" s="1"/>
  <c r="D418" i="4" s="1"/>
  <c r="D419" i="4" s="1"/>
  <c r="D420" i="4" s="1"/>
  <c r="D421" i="4" s="1"/>
  <c r="D422" i="4" s="1"/>
  <c r="D423" i="4" s="1"/>
  <c r="D424" i="4" s="1"/>
  <c r="D425" i="4" s="1"/>
  <c r="D426" i="4" s="1"/>
  <c r="D427" i="4" s="1"/>
  <c r="D428" i="4" s="1"/>
  <c r="D429" i="4" s="1"/>
  <c r="D430" i="4" s="1"/>
  <c r="D431" i="4" s="1"/>
  <c r="D432" i="4" s="1"/>
  <c r="D433" i="4" s="1"/>
  <c r="D434" i="4" s="1"/>
  <c r="D435" i="4" s="1"/>
  <c r="D436" i="4" s="1"/>
  <c r="D437" i="4" s="1"/>
  <c r="D438" i="4" s="1"/>
  <c r="D439" i="4" s="1"/>
  <c r="D440" i="4" s="1"/>
  <c r="D441" i="4" s="1"/>
  <c r="D442" i="4" s="1"/>
  <c r="D443" i="4" s="1"/>
  <c r="D444" i="4" s="1"/>
  <c r="D445" i="4" s="1"/>
  <c r="D446" i="4" s="1"/>
  <c r="D447" i="4" s="1"/>
  <c r="D448" i="4" s="1"/>
  <c r="D449" i="4" s="1"/>
  <c r="D450" i="4" s="1"/>
  <c r="D451" i="4" s="1"/>
  <c r="D452" i="4" s="1"/>
  <c r="D453" i="4" s="1"/>
  <c r="D454" i="4" s="1"/>
  <c r="D455" i="4" s="1"/>
  <c r="D456" i="4" s="1"/>
  <c r="D457" i="4" s="1"/>
  <c r="D458" i="4" s="1"/>
  <c r="D459" i="4" s="1"/>
  <c r="D460" i="4" s="1"/>
  <c r="D461" i="4" s="1"/>
  <c r="D462" i="4" s="1"/>
  <c r="D463" i="4" s="1"/>
  <c r="D464" i="4" s="1"/>
  <c r="D465" i="4" s="1"/>
  <c r="D466" i="4" s="1"/>
  <c r="D467" i="4" s="1"/>
  <c r="D468" i="4" s="1"/>
  <c r="D469" i="4" s="1"/>
  <c r="D470" i="4" s="1"/>
  <c r="D471" i="4" s="1"/>
  <c r="D472" i="4" s="1"/>
  <c r="D473" i="4" s="1"/>
  <c r="D474" i="4" s="1"/>
  <c r="D475" i="4" s="1"/>
  <c r="D476" i="4" s="1"/>
  <c r="D477" i="4" s="1"/>
  <c r="D478" i="4" s="1"/>
  <c r="D479" i="4" s="1"/>
  <c r="D480" i="4" s="1"/>
  <c r="D481" i="4" s="1"/>
  <c r="D482" i="4" s="1"/>
  <c r="D483" i="4" s="1"/>
  <c r="D484" i="4" s="1"/>
  <c r="D485" i="4" s="1"/>
  <c r="D486" i="4" s="1"/>
  <c r="D487" i="4" s="1"/>
  <c r="D488" i="4" s="1"/>
  <c r="D489" i="4" s="1"/>
  <c r="D490" i="4" s="1"/>
  <c r="D491" i="4" s="1"/>
  <c r="D492" i="4" s="1"/>
  <c r="D493" i="4" s="1"/>
  <c r="D494" i="4" s="1"/>
  <c r="D495" i="4" s="1"/>
  <c r="D496" i="4" s="1"/>
  <c r="D497" i="4" s="1"/>
  <c r="D498" i="4" s="1"/>
  <c r="D499" i="4" s="1"/>
  <c r="D500" i="4" s="1"/>
  <c r="D501" i="4" s="1"/>
  <c r="D502" i="4" s="1"/>
  <c r="D503" i="4" s="1"/>
  <c r="D504" i="4" s="1"/>
  <c r="D505" i="4" s="1"/>
  <c r="D506" i="4" s="1"/>
  <c r="D507" i="4" s="1"/>
  <c r="D508" i="4" s="1"/>
  <c r="D509" i="4" s="1"/>
  <c r="D510" i="4" s="1"/>
  <c r="D511" i="4" s="1"/>
  <c r="D512" i="4" s="1"/>
  <c r="D513" i="4" s="1"/>
  <c r="D514" i="4" s="1"/>
  <c r="D515" i="4" s="1"/>
  <c r="D516" i="4" s="1"/>
  <c r="D517" i="4" s="1"/>
  <c r="D518" i="4" s="1"/>
  <c r="D519" i="4" s="1"/>
  <c r="D520" i="4" s="1"/>
  <c r="D521" i="4" s="1"/>
  <c r="D522" i="4" s="1"/>
  <c r="D523" i="4" s="1"/>
  <c r="D524" i="4" s="1"/>
  <c r="D525" i="4" s="1"/>
  <c r="D526" i="4" s="1"/>
  <c r="D527" i="4" s="1"/>
  <c r="D528" i="4" s="1"/>
  <c r="D529" i="4" s="1"/>
  <c r="D530" i="4" s="1"/>
  <c r="D531" i="4" s="1"/>
  <c r="D532" i="4" s="1"/>
  <c r="D533" i="4" s="1"/>
  <c r="D534" i="4" s="1"/>
  <c r="D535" i="4" s="1"/>
  <c r="D536" i="4" s="1"/>
  <c r="D537" i="4" s="1"/>
  <c r="D538" i="4" s="1"/>
  <c r="D539" i="4" s="1"/>
  <c r="D540" i="4" s="1"/>
  <c r="D541" i="4" s="1"/>
  <c r="D542" i="4" s="1"/>
  <c r="D543" i="4" s="1"/>
  <c r="D544" i="4" s="1"/>
  <c r="D545" i="4" s="1"/>
  <c r="D546" i="4" s="1"/>
  <c r="D547" i="4" s="1"/>
  <c r="D548" i="4" s="1"/>
  <c r="D549" i="4" s="1"/>
  <c r="D550" i="4" s="1"/>
  <c r="D551" i="4" s="1"/>
  <c r="D552" i="4" s="1"/>
  <c r="D553" i="4" s="1"/>
  <c r="D554" i="4" s="1"/>
  <c r="D555" i="4" s="1"/>
  <c r="D556" i="4" s="1"/>
  <c r="D557" i="4" s="1"/>
  <c r="D558" i="4" s="1"/>
  <c r="D559" i="4" s="1"/>
  <c r="D560" i="4" s="1"/>
  <c r="D561" i="4" s="1"/>
  <c r="D562" i="4" s="1"/>
  <c r="D563" i="4" s="1"/>
  <c r="D564" i="4" s="1"/>
  <c r="D565" i="4" s="1"/>
  <c r="D566" i="4" s="1"/>
  <c r="D567" i="4" s="1"/>
  <c r="D568" i="4" s="1"/>
  <c r="D569" i="4" s="1"/>
  <c r="D570" i="4" s="1"/>
  <c r="D571" i="4" s="1"/>
  <c r="D572" i="4" s="1"/>
  <c r="D573" i="4" s="1"/>
  <c r="D574" i="4" s="1"/>
  <c r="D575" i="4" s="1"/>
  <c r="D576" i="4" s="1"/>
  <c r="D577" i="4" s="1"/>
  <c r="D578" i="4" s="1"/>
  <c r="D579" i="4" s="1"/>
  <c r="D580" i="4" s="1"/>
  <c r="D581" i="4" s="1"/>
  <c r="D582" i="4" s="1"/>
  <c r="D583" i="4" s="1"/>
  <c r="D584" i="4" s="1"/>
  <c r="D585" i="4" s="1"/>
  <c r="D586" i="4" s="1"/>
  <c r="D587" i="4" s="1"/>
  <c r="D588" i="4" s="1"/>
  <c r="D589" i="4" s="1"/>
  <c r="D590" i="4" s="1"/>
  <c r="D591" i="4" s="1"/>
  <c r="D592" i="4" s="1"/>
  <c r="D593" i="4" s="1"/>
  <c r="D594" i="4" s="1"/>
  <c r="D595" i="4" s="1"/>
  <c r="D596" i="4" s="1"/>
  <c r="D597" i="4" s="1"/>
  <c r="D598" i="4" s="1"/>
  <c r="D599" i="4" s="1"/>
  <c r="D600" i="4" s="1"/>
  <c r="D601" i="4" s="1"/>
  <c r="D602" i="4" s="1"/>
  <c r="D603" i="4" s="1"/>
  <c r="D604" i="4" s="1"/>
  <c r="D605" i="4" s="1"/>
  <c r="D606" i="4" s="1"/>
  <c r="D607" i="4" s="1"/>
  <c r="D608" i="4" s="1"/>
  <c r="D609" i="4" s="1"/>
  <c r="D610" i="4" s="1"/>
  <c r="D611" i="4" s="1"/>
  <c r="D612" i="4" s="1"/>
  <c r="D613" i="4" s="1"/>
  <c r="D614" i="4" s="1"/>
  <c r="D615" i="4" s="1"/>
  <c r="D616" i="4" s="1"/>
  <c r="D617" i="4" s="1"/>
  <c r="D618" i="4" s="1"/>
  <c r="D619" i="4" s="1"/>
  <c r="D620" i="4" s="1"/>
  <c r="D621" i="4" s="1"/>
  <c r="D622" i="4" s="1"/>
  <c r="D623" i="4" s="1"/>
  <c r="D624" i="4" s="1"/>
  <c r="D625" i="4" s="1"/>
  <c r="D626" i="4" s="1"/>
  <c r="D627" i="4" s="1"/>
  <c r="D628" i="4" s="1"/>
  <c r="D629" i="4" s="1"/>
  <c r="D630" i="4" s="1"/>
  <c r="D631" i="4" s="1"/>
  <c r="D632" i="4" s="1"/>
  <c r="D633" i="4" s="1"/>
  <c r="D634" i="4" s="1"/>
  <c r="D635" i="4" s="1"/>
  <c r="D636" i="4" s="1"/>
  <c r="D637" i="4" s="1"/>
  <c r="D638" i="4" s="1"/>
  <c r="D639" i="4" s="1"/>
  <c r="D640" i="4" s="1"/>
  <c r="D641" i="4" s="1"/>
  <c r="D642" i="4" s="1"/>
  <c r="D643" i="4" s="1"/>
  <c r="D644" i="4" s="1"/>
  <c r="D645" i="4" s="1"/>
  <c r="D646" i="4" s="1"/>
  <c r="D647" i="4" s="1"/>
  <c r="D648" i="4" s="1"/>
  <c r="D649" i="4" s="1"/>
  <c r="D650" i="4" s="1"/>
  <c r="D651" i="4" s="1"/>
  <c r="D652" i="4" s="1"/>
  <c r="D653" i="4" s="1"/>
  <c r="D654" i="4" s="1"/>
  <c r="D655" i="4" s="1"/>
  <c r="D656" i="4" s="1"/>
  <c r="D657" i="4" s="1"/>
  <c r="D658" i="4" s="1"/>
  <c r="D659" i="4" s="1"/>
  <c r="D660" i="4" s="1"/>
  <c r="D661" i="4" s="1"/>
  <c r="D662" i="4" s="1"/>
  <c r="D663" i="4" s="1"/>
  <c r="D664" i="4" s="1"/>
  <c r="D665" i="4" s="1"/>
  <c r="D666" i="4" s="1"/>
  <c r="D667" i="4" s="1"/>
  <c r="D668" i="4" s="1"/>
  <c r="D669" i="4" s="1"/>
  <c r="D670" i="4" s="1"/>
  <c r="D671" i="4" s="1"/>
  <c r="D672" i="4" s="1"/>
  <c r="D673" i="4" s="1"/>
  <c r="D674" i="4" s="1"/>
  <c r="D675" i="4" s="1"/>
  <c r="D676" i="4" s="1"/>
  <c r="D677" i="4" s="1"/>
  <c r="D678" i="4" s="1"/>
  <c r="D679" i="4" s="1"/>
  <c r="D680" i="4" s="1"/>
  <c r="D681" i="4" s="1"/>
  <c r="D682" i="4" s="1"/>
  <c r="D683" i="4" s="1"/>
  <c r="D684" i="4" s="1"/>
  <c r="D685" i="4" s="1"/>
  <c r="D686" i="4" s="1"/>
  <c r="D687" i="4" s="1"/>
  <c r="D688" i="4" s="1"/>
  <c r="D689" i="4" s="1"/>
  <c r="D690" i="4" s="1"/>
  <c r="D691" i="4" s="1"/>
  <c r="D692" i="4" s="1"/>
  <c r="D693" i="4" s="1"/>
  <c r="D694" i="4" s="1"/>
  <c r="D695" i="4" s="1"/>
  <c r="D696" i="4" s="1"/>
  <c r="D697" i="4" s="1"/>
  <c r="D698" i="4" s="1"/>
  <c r="D699" i="4" s="1"/>
  <c r="D700" i="4" s="1"/>
  <c r="D701" i="4" s="1"/>
  <c r="D702" i="4" s="1"/>
  <c r="D703" i="4" s="1"/>
  <c r="D704" i="4" s="1"/>
  <c r="D705" i="4" s="1"/>
  <c r="D706" i="4" s="1"/>
  <c r="D707" i="4" s="1"/>
  <c r="D708" i="4" s="1"/>
  <c r="D709" i="4" s="1"/>
  <c r="D710" i="4" s="1"/>
  <c r="D711" i="4" s="1"/>
  <c r="D712" i="4" s="1"/>
  <c r="D713" i="4" s="1"/>
  <c r="D714" i="4" s="1"/>
  <c r="D715" i="4" s="1"/>
  <c r="D716" i="4" s="1"/>
  <c r="D717" i="4" s="1"/>
  <c r="D718" i="4" s="1"/>
  <c r="D719" i="4" s="1"/>
  <c r="D720" i="4" s="1"/>
  <c r="D721" i="4" s="1"/>
  <c r="D722" i="4" s="1"/>
  <c r="D723" i="4" s="1"/>
  <c r="D724" i="4" s="1"/>
  <c r="D725" i="4" s="1"/>
  <c r="D726" i="4" s="1"/>
  <c r="D727" i="4" s="1"/>
  <c r="D728" i="4" s="1"/>
  <c r="D729" i="4" s="1"/>
  <c r="D730" i="4" s="1"/>
  <c r="D731" i="4" s="1"/>
  <c r="D732" i="4" s="1"/>
  <c r="D733" i="4" s="1"/>
  <c r="D734" i="4" s="1"/>
  <c r="D735" i="4" s="1"/>
  <c r="D736" i="4" s="1"/>
  <c r="D737" i="4" s="1"/>
  <c r="D738" i="4" s="1"/>
  <c r="D739" i="4" s="1"/>
  <c r="D740" i="4" s="1"/>
  <c r="D741" i="4" s="1"/>
  <c r="D742" i="4" s="1"/>
  <c r="D743" i="4" s="1"/>
  <c r="D744" i="4" s="1"/>
  <c r="D745" i="4" s="1"/>
  <c r="D746" i="4" s="1"/>
  <c r="D747" i="4" s="1"/>
  <c r="D748" i="4" s="1"/>
  <c r="D749" i="4" s="1"/>
  <c r="D750" i="4" s="1"/>
  <c r="D751" i="4" s="1"/>
  <c r="D752" i="4" s="1"/>
  <c r="D753" i="4" s="1"/>
  <c r="D754" i="4" s="1"/>
  <c r="D755" i="4" s="1"/>
  <c r="D756" i="4" s="1"/>
  <c r="D757" i="4" s="1"/>
  <c r="D758" i="4" s="1"/>
  <c r="D759" i="4" s="1"/>
  <c r="D760" i="4" s="1"/>
  <c r="D761" i="4" s="1"/>
  <c r="D762" i="4" s="1"/>
  <c r="D763" i="4" s="1"/>
  <c r="D764" i="4" s="1"/>
  <c r="D765" i="4" s="1"/>
  <c r="D766" i="4" s="1"/>
  <c r="D767" i="4" s="1"/>
  <c r="D768" i="4" s="1"/>
  <c r="D769" i="4" s="1"/>
  <c r="D770" i="4" s="1"/>
  <c r="D771" i="4" s="1"/>
  <c r="D772" i="4" s="1"/>
  <c r="D773" i="4" s="1"/>
  <c r="D774" i="4" s="1"/>
  <c r="D775" i="4" s="1"/>
  <c r="D776" i="4" s="1"/>
  <c r="D777" i="4" s="1"/>
  <c r="D778" i="4" s="1"/>
  <c r="D779" i="4" s="1"/>
  <c r="D780" i="4" s="1"/>
  <c r="D781" i="4" s="1"/>
  <c r="D782" i="4" s="1"/>
  <c r="D783" i="4" s="1"/>
  <c r="D784" i="4" s="1"/>
  <c r="D785" i="4" s="1"/>
  <c r="D786" i="4" s="1"/>
  <c r="D787" i="4" s="1"/>
  <c r="D788" i="4" s="1"/>
  <c r="D789" i="4" s="1"/>
  <c r="D790" i="4" s="1"/>
  <c r="D791" i="4" s="1"/>
  <c r="D792" i="4" s="1"/>
  <c r="D793" i="4" s="1"/>
  <c r="D794" i="4" s="1"/>
  <c r="D795" i="4" s="1"/>
  <c r="D796" i="4" s="1"/>
  <c r="D797" i="4" s="1"/>
  <c r="D798" i="4" s="1"/>
  <c r="D799" i="4" s="1"/>
  <c r="D800" i="4" s="1"/>
  <c r="D801" i="4" s="1"/>
  <c r="D802" i="4" s="1"/>
  <c r="D803" i="4" s="1"/>
  <c r="D804" i="4" s="1"/>
  <c r="D805" i="4" s="1"/>
  <c r="D806" i="4" s="1"/>
  <c r="D807" i="4" s="1"/>
  <c r="D808" i="4" s="1"/>
  <c r="D809" i="4" s="1"/>
  <c r="D810" i="4" s="1"/>
  <c r="D811" i="4" s="1"/>
  <c r="D812" i="4" s="1"/>
  <c r="D813" i="4" s="1"/>
  <c r="D814" i="4" s="1"/>
  <c r="D815" i="4" s="1"/>
  <c r="D816" i="4" s="1"/>
  <c r="D817" i="4" s="1"/>
  <c r="D818" i="4" s="1"/>
  <c r="D819" i="4" s="1"/>
  <c r="D820" i="4" s="1"/>
  <c r="D821" i="4" s="1"/>
  <c r="D822" i="4" s="1"/>
  <c r="D823" i="4" s="1"/>
  <c r="D824" i="4" s="1"/>
  <c r="D825" i="4" s="1"/>
  <c r="D826" i="4" s="1"/>
  <c r="D827" i="4" s="1"/>
  <c r="D828" i="4" s="1"/>
  <c r="D829" i="4" s="1"/>
  <c r="D830" i="4" s="1"/>
  <c r="D831" i="4" s="1"/>
  <c r="D832" i="4" s="1"/>
  <c r="D833" i="4" s="1"/>
  <c r="D834" i="4" s="1"/>
  <c r="D835" i="4" s="1"/>
  <c r="D836" i="4" s="1"/>
  <c r="D837" i="4" s="1"/>
  <c r="D838" i="4" s="1"/>
  <c r="D839" i="4" s="1"/>
  <c r="D840" i="4" s="1"/>
  <c r="D841" i="4" s="1"/>
  <c r="D842" i="4" s="1"/>
  <c r="D843" i="4" s="1"/>
  <c r="D844" i="4" s="1"/>
  <c r="D845" i="4" s="1"/>
  <c r="D846" i="4" s="1"/>
  <c r="D847" i="4" s="1"/>
  <c r="D848" i="4" s="1"/>
  <c r="D849" i="4" s="1"/>
  <c r="D850" i="4" s="1"/>
  <c r="D851" i="4" s="1"/>
  <c r="D852" i="4" s="1"/>
  <c r="D853" i="4" s="1"/>
  <c r="D854" i="4" s="1"/>
  <c r="D855" i="4" s="1"/>
  <c r="D856" i="4" s="1"/>
  <c r="D857" i="4" s="1"/>
  <c r="D858" i="4" s="1"/>
  <c r="D859" i="4" s="1"/>
  <c r="D860" i="4" s="1"/>
  <c r="D861" i="4" s="1"/>
  <c r="D862" i="4" s="1"/>
  <c r="D863" i="4" s="1"/>
  <c r="D864" i="4" s="1"/>
  <c r="D865" i="4" s="1"/>
  <c r="D866" i="4" s="1"/>
  <c r="D867" i="4" s="1"/>
  <c r="D868" i="4" s="1"/>
  <c r="D869" i="4" s="1"/>
  <c r="D870" i="4" s="1"/>
  <c r="D871" i="4" s="1"/>
  <c r="D872" i="4" s="1"/>
  <c r="D873" i="4" s="1"/>
  <c r="D874" i="4" s="1"/>
  <c r="D875" i="4" s="1"/>
  <c r="D876" i="4" s="1"/>
  <c r="D877" i="4" s="1"/>
  <c r="D878" i="4" s="1"/>
  <c r="D879" i="4" s="1"/>
  <c r="D880" i="4" s="1"/>
  <c r="D881" i="4" s="1"/>
  <c r="D882" i="4" s="1"/>
  <c r="D883" i="4" s="1"/>
  <c r="D884" i="4" s="1"/>
  <c r="D885" i="4" s="1"/>
  <c r="D886" i="4" s="1"/>
  <c r="D887" i="4" s="1"/>
  <c r="D888" i="4" s="1"/>
  <c r="D889" i="4" s="1"/>
  <c r="D890" i="4" s="1"/>
  <c r="D891" i="4" s="1"/>
  <c r="D892" i="4" s="1"/>
  <c r="D893" i="4" s="1"/>
  <c r="D894" i="4" s="1"/>
  <c r="D895" i="4" s="1"/>
  <c r="D896" i="4" s="1"/>
  <c r="D897" i="4" s="1"/>
  <c r="D898" i="4" s="1"/>
  <c r="D899" i="4" s="1"/>
  <c r="D900" i="4" s="1"/>
  <c r="D901" i="4" s="1"/>
  <c r="D902" i="4" s="1"/>
  <c r="D903" i="4" s="1"/>
  <c r="D904" i="4" s="1"/>
  <c r="D905" i="4" s="1"/>
  <c r="D906" i="4" s="1"/>
  <c r="D907" i="4" s="1"/>
  <c r="D908" i="4" s="1"/>
  <c r="D909" i="4" s="1"/>
  <c r="D910" i="4" s="1"/>
  <c r="D911" i="4" s="1"/>
  <c r="D912" i="4" s="1"/>
  <c r="D913" i="4" s="1"/>
  <c r="D914" i="4" s="1"/>
  <c r="D915" i="4" s="1"/>
  <c r="D916" i="4" s="1"/>
  <c r="D917" i="4" s="1"/>
  <c r="D918" i="4" s="1"/>
  <c r="D919" i="4" s="1"/>
  <c r="D920" i="4" s="1"/>
  <c r="D921" i="4" s="1"/>
  <c r="D922" i="4" s="1"/>
  <c r="D923" i="4" s="1"/>
  <c r="D924" i="4" s="1"/>
  <c r="D925" i="4" s="1"/>
  <c r="D926" i="4" s="1"/>
  <c r="D927" i="4" s="1"/>
  <c r="D928" i="4" s="1"/>
  <c r="D929" i="4" s="1"/>
  <c r="D930" i="4" s="1"/>
  <c r="D931" i="4" s="1"/>
  <c r="D932" i="4" s="1"/>
  <c r="D933" i="4" s="1"/>
  <c r="D934" i="4" s="1"/>
  <c r="D935" i="4" s="1"/>
  <c r="D936" i="4" s="1"/>
  <c r="D937" i="4" s="1"/>
  <c r="D938" i="4" s="1"/>
  <c r="D939" i="4" s="1"/>
  <c r="D940" i="4" s="1"/>
  <c r="D941" i="4" s="1"/>
  <c r="D942" i="4" s="1"/>
  <c r="D943" i="4" s="1"/>
  <c r="D944" i="4" s="1"/>
  <c r="D945" i="4" s="1"/>
  <c r="D946" i="4" s="1"/>
  <c r="D947" i="4" s="1"/>
  <c r="D948" i="4" s="1"/>
  <c r="D949" i="4" s="1"/>
  <c r="D950" i="4" s="1"/>
  <c r="D951" i="4" s="1"/>
  <c r="D952" i="4" s="1"/>
  <c r="D953" i="4" s="1"/>
  <c r="D954" i="4" s="1"/>
  <c r="D955" i="4" s="1"/>
  <c r="D956" i="4" s="1"/>
  <c r="D957" i="4" s="1"/>
  <c r="D958" i="4" s="1"/>
  <c r="D959" i="4" s="1"/>
  <c r="D960" i="4" s="1"/>
  <c r="D961" i="4" s="1"/>
  <c r="D962" i="4" s="1"/>
  <c r="D963" i="4" s="1"/>
  <c r="D964" i="4" s="1"/>
  <c r="D965" i="4" s="1"/>
  <c r="D966" i="4" s="1"/>
  <c r="D967" i="4" s="1"/>
  <c r="D968" i="4" s="1"/>
  <c r="D969" i="4" s="1"/>
  <c r="D970" i="4" s="1"/>
  <c r="D971" i="4" s="1"/>
  <c r="D972" i="4" s="1"/>
  <c r="D973" i="4" s="1"/>
  <c r="D974" i="4" s="1"/>
  <c r="D975" i="4" s="1"/>
  <c r="D976" i="4" s="1"/>
  <c r="D977" i="4" s="1"/>
  <c r="D978" i="4" s="1"/>
  <c r="D979" i="4" s="1"/>
  <c r="D980" i="4" s="1"/>
  <c r="D981" i="4" s="1"/>
  <c r="D982" i="4" s="1"/>
  <c r="D983" i="4" s="1"/>
  <c r="D984" i="4" s="1"/>
  <c r="D985" i="4" s="1"/>
  <c r="D986" i="4" s="1"/>
  <c r="D987" i="4" s="1"/>
  <c r="D988" i="4" s="1"/>
  <c r="D989" i="4" s="1"/>
  <c r="D990" i="4" s="1"/>
  <c r="D991" i="4" s="1"/>
  <c r="D992" i="4" s="1"/>
  <c r="D993" i="4" s="1"/>
  <c r="D994" i="4" s="1"/>
  <c r="D995" i="4" s="1"/>
  <c r="D996" i="4" s="1"/>
  <c r="D997" i="4" s="1"/>
  <c r="D998" i="4" s="1"/>
  <c r="D999" i="4" s="1"/>
  <c r="D1000" i="4" s="1"/>
  <c r="D1001" i="4" s="1"/>
  <c r="D1002" i="4" s="1"/>
  <c r="D1003" i="4" s="1"/>
  <c r="D1004" i="4" s="1"/>
  <c r="D1005" i="4" s="1"/>
  <c r="D1006" i="4" s="1"/>
  <c r="D1007" i="4" s="1"/>
  <c r="D1008" i="4" s="1"/>
  <c r="D1009" i="4" s="1"/>
  <c r="D1010" i="4" s="1"/>
  <c r="D1011" i="4" s="1"/>
  <c r="D1012" i="4" s="1"/>
  <c r="D1013" i="4" s="1"/>
  <c r="D1014" i="4" s="1"/>
  <c r="D1015" i="4" s="1"/>
  <c r="D1016" i="4" s="1"/>
  <c r="D1017" i="4" s="1"/>
  <c r="D1018" i="4" s="1"/>
  <c r="D1019" i="4" s="1"/>
  <c r="D1020" i="4" s="1"/>
  <c r="D1021" i="4" s="1"/>
  <c r="D1022" i="4" s="1"/>
  <c r="D1023" i="4" s="1"/>
  <c r="D1024" i="4" s="1"/>
  <c r="D1025" i="4" s="1"/>
  <c r="D1026" i="4" s="1"/>
  <c r="D1027" i="4" s="1"/>
  <c r="D1028" i="4" s="1"/>
  <c r="D1029" i="4" s="1"/>
  <c r="D1030" i="4" s="1"/>
  <c r="D1031" i="4" s="1"/>
  <c r="D1032" i="4" s="1"/>
  <c r="D1033" i="4" s="1"/>
  <c r="D1034" i="4" s="1"/>
  <c r="D1035" i="4" s="1"/>
  <c r="D1036" i="4" s="1"/>
  <c r="D1037" i="4" s="1"/>
  <c r="D1038" i="4" s="1"/>
  <c r="D1039" i="4" s="1"/>
  <c r="D1040" i="4" s="1"/>
  <c r="D1041" i="4" s="1"/>
  <c r="D1042" i="4" s="1"/>
  <c r="D1043" i="4" s="1"/>
  <c r="D1044" i="4" s="1"/>
  <c r="D1045" i="4" s="1"/>
  <c r="D1046" i="4" s="1"/>
  <c r="D1047" i="4" s="1"/>
  <c r="D1048" i="4" s="1"/>
  <c r="D1049" i="4" s="1"/>
  <c r="D1050" i="4" s="1"/>
  <c r="D1051" i="4" s="1"/>
  <c r="D1052" i="4" s="1"/>
  <c r="D1053" i="4" s="1"/>
  <c r="D1054" i="4" s="1"/>
  <c r="D1055" i="4" s="1"/>
  <c r="D1056" i="4" s="1"/>
  <c r="D1057" i="4" s="1"/>
  <c r="D1058" i="4" s="1"/>
  <c r="D1059" i="4" s="1"/>
  <c r="D1060" i="4" s="1"/>
  <c r="D1061" i="4" s="1"/>
  <c r="D1062" i="4" s="1"/>
  <c r="D1063" i="4" s="1"/>
  <c r="D1064" i="4" s="1"/>
  <c r="D1065" i="4" s="1"/>
  <c r="D1066" i="4" s="1"/>
  <c r="D1067" i="4" s="1"/>
  <c r="D1068" i="4" s="1"/>
  <c r="D1069" i="4" s="1"/>
  <c r="D1070" i="4" s="1"/>
  <c r="D1071" i="4" s="1"/>
  <c r="D1072" i="4" s="1"/>
  <c r="D1073" i="4" s="1"/>
  <c r="D1074" i="4" s="1"/>
  <c r="D1075" i="4" s="1"/>
  <c r="D1076" i="4" s="1"/>
  <c r="D1077" i="4" s="1"/>
  <c r="D1078" i="4" s="1"/>
  <c r="D1079" i="4" s="1"/>
  <c r="D1080" i="4" s="1"/>
  <c r="D1081" i="4" s="1"/>
  <c r="D1082" i="4" s="1"/>
  <c r="D1083" i="4" s="1"/>
  <c r="D1084" i="4" s="1"/>
  <c r="D1085" i="4" s="1"/>
  <c r="D1086" i="4" s="1"/>
  <c r="D1087" i="4" s="1"/>
  <c r="D1088" i="4" s="1"/>
  <c r="D1089" i="4" s="1"/>
  <c r="D1090" i="4" s="1"/>
  <c r="D1091" i="4" s="1"/>
  <c r="D1092" i="4" s="1"/>
  <c r="D1093" i="4" s="1"/>
  <c r="D1094" i="4" s="1"/>
  <c r="D1095" i="4" s="1"/>
  <c r="D1096" i="4" s="1"/>
  <c r="D1097" i="4" s="1"/>
  <c r="D1098" i="4" s="1"/>
  <c r="D1099" i="4" s="1"/>
  <c r="D1100" i="4" s="1"/>
  <c r="D1101" i="4" s="1"/>
  <c r="D1102" i="4" s="1"/>
  <c r="D1103" i="4" s="1"/>
  <c r="D1104" i="4" s="1"/>
  <c r="D1105" i="4" s="1"/>
  <c r="D1106" i="4" s="1"/>
  <c r="D1107" i="4" s="1"/>
  <c r="D1108" i="4" s="1"/>
  <c r="D1109" i="4" s="1"/>
  <c r="D1110" i="4" s="1"/>
  <c r="D1111" i="4" s="1"/>
  <c r="D1112" i="4" s="1"/>
  <c r="D1113" i="4" s="1"/>
  <c r="D1114" i="4" s="1"/>
  <c r="D1115" i="4" s="1"/>
  <c r="D1116" i="4" s="1"/>
  <c r="D1117" i="4" s="1"/>
  <c r="D1118" i="4" s="1"/>
  <c r="D1119" i="4" s="1"/>
  <c r="D1120" i="4" s="1"/>
  <c r="D1121" i="4" s="1"/>
  <c r="D1122" i="4" s="1"/>
  <c r="D1123" i="4" s="1"/>
  <c r="D1124" i="4" s="1"/>
  <c r="D1125" i="4" s="1"/>
  <c r="D1126" i="4" s="1"/>
  <c r="D1127" i="4" s="1"/>
  <c r="D1128" i="4" s="1"/>
  <c r="D1129" i="4" s="1"/>
  <c r="D1130" i="4" s="1"/>
  <c r="D1131" i="4" s="1"/>
  <c r="D1132" i="4" s="1"/>
  <c r="D1133" i="4" s="1"/>
  <c r="D1134" i="4" s="1"/>
  <c r="D1135" i="4" s="1"/>
  <c r="D1136" i="4" s="1"/>
  <c r="D1137" i="4" s="1"/>
  <c r="D1138" i="4" s="1"/>
  <c r="D1139" i="4" s="1"/>
  <c r="D1140" i="4" s="1"/>
  <c r="D1141" i="4" s="1"/>
  <c r="D1142" i="4" s="1"/>
  <c r="D1143" i="4" s="1"/>
  <c r="D1144" i="4" s="1"/>
  <c r="D1145" i="4" s="1"/>
  <c r="D1146" i="4" s="1"/>
  <c r="D1147" i="4" s="1"/>
  <c r="D1148" i="4" s="1"/>
  <c r="D1149" i="4" s="1"/>
  <c r="D1150" i="4" s="1"/>
  <c r="D1151" i="4" s="1"/>
  <c r="D1152" i="4" s="1"/>
  <c r="D1153" i="4" s="1"/>
  <c r="D1154" i="4" s="1"/>
  <c r="D1155" i="4" s="1"/>
  <c r="D1156" i="4" s="1"/>
  <c r="D1157" i="4" s="1"/>
  <c r="D1158" i="4" s="1"/>
  <c r="D1159" i="4" s="1"/>
  <c r="D1160" i="4" s="1"/>
  <c r="D1161" i="4" s="1"/>
  <c r="D1162" i="4" s="1"/>
  <c r="D1163" i="4" s="1"/>
  <c r="D1164" i="4" s="1"/>
  <c r="D1165" i="4" s="1"/>
  <c r="D1166" i="4" s="1"/>
  <c r="D1167" i="4" s="1"/>
  <c r="D1168" i="4" s="1"/>
  <c r="D1169" i="4" s="1"/>
  <c r="D1170" i="4" s="1"/>
  <c r="D1171" i="4" s="1"/>
  <c r="D1172" i="4" s="1"/>
  <c r="D1173" i="4" s="1"/>
  <c r="D1174" i="4" s="1"/>
  <c r="D1175" i="4" s="1"/>
  <c r="D1176" i="4" s="1"/>
  <c r="D1177" i="4" s="1"/>
  <c r="D1178" i="4" s="1"/>
  <c r="D1179" i="4" s="1"/>
  <c r="D1180" i="4" s="1"/>
  <c r="D1181" i="4" s="1"/>
  <c r="D1182" i="4" s="1"/>
  <c r="D1183" i="4" s="1"/>
  <c r="D1184" i="4" s="1"/>
  <c r="D1185" i="4" s="1"/>
  <c r="D1186" i="4" s="1"/>
  <c r="D1187" i="4" s="1"/>
  <c r="D1188" i="4" s="1"/>
  <c r="D1189" i="4" s="1"/>
  <c r="D1190" i="4" s="1"/>
  <c r="D1191" i="4" s="1"/>
  <c r="D1192" i="4" s="1"/>
  <c r="D1193" i="4" s="1"/>
  <c r="D1194" i="4" s="1"/>
  <c r="D1195" i="4" s="1"/>
  <c r="D1196" i="4" s="1"/>
  <c r="D1197" i="4" s="1"/>
  <c r="D1198" i="4" s="1"/>
  <c r="D1199" i="4" s="1"/>
  <c r="D1200" i="4" s="1"/>
  <c r="D1201" i="4" s="1"/>
  <c r="D1202" i="4" s="1"/>
  <c r="D1203" i="4" s="1"/>
  <c r="D1204" i="4" s="1"/>
  <c r="D1205" i="4" s="1"/>
  <c r="D1206" i="4" s="1"/>
  <c r="D1207" i="4" s="1"/>
  <c r="D1208" i="4" s="1"/>
  <c r="D1209" i="4" s="1"/>
  <c r="D1210" i="4" s="1"/>
  <c r="D1211" i="4" s="1"/>
  <c r="D1212" i="4" s="1"/>
  <c r="D1213" i="4" s="1"/>
  <c r="D1214" i="4" s="1"/>
  <c r="D1215" i="4" s="1"/>
  <c r="D1216" i="4" s="1"/>
  <c r="D1217" i="4" s="1"/>
  <c r="D1218" i="4" s="1"/>
  <c r="D1219" i="4" s="1"/>
  <c r="D1220" i="4" s="1"/>
  <c r="D1221" i="4" s="1"/>
  <c r="D1222" i="4" s="1"/>
  <c r="D1223" i="4" s="1"/>
  <c r="D1224" i="4" s="1"/>
  <c r="D1225" i="4" s="1"/>
  <c r="D1226" i="4" s="1"/>
  <c r="D1227" i="4" s="1"/>
  <c r="D1228" i="4" s="1"/>
  <c r="D1229" i="4" s="1"/>
  <c r="D1230" i="4" s="1"/>
  <c r="D1231" i="4" s="1"/>
  <c r="D1232" i="4" s="1"/>
  <c r="D1233" i="4" s="1"/>
  <c r="D1234" i="4" s="1"/>
  <c r="D1235" i="4" s="1"/>
  <c r="D1236" i="4" s="1"/>
  <c r="D1237" i="4" s="1"/>
  <c r="D1238" i="4" s="1"/>
  <c r="D1239" i="4" s="1"/>
  <c r="D1240" i="4" s="1"/>
  <c r="D1241" i="4" s="1"/>
  <c r="D1242" i="4" s="1"/>
  <c r="D1243" i="4" s="1"/>
  <c r="D1244" i="4" s="1"/>
  <c r="D1245" i="4" s="1"/>
  <c r="D1246" i="4" s="1"/>
  <c r="D1247" i="4" s="1"/>
  <c r="D1248" i="4" s="1"/>
  <c r="D1249" i="4" s="1"/>
  <c r="D1250" i="4" s="1"/>
  <c r="D1251" i="4" s="1"/>
  <c r="D1252" i="4" s="1"/>
  <c r="D1253" i="4" s="1"/>
  <c r="D1254" i="4" s="1"/>
  <c r="D1255" i="4" s="1"/>
  <c r="D1256" i="4" s="1"/>
  <c r="D1257" i="4" s="1"/>
  <c r="D1258" i="4" s="1"/>
  <c r="D1259" i="4" s="1"/>
  <c r="D1260" i="4" s="1"/>
  <c r="D1261" i="4" s="1"/>
  <c r="D1262" i="4" s="1"/>
  <c r="D1263" i="4" s="1"/>
  <c r="D1264" i="4" s="1"/>
  <c r="D1265" i="4" s="1"/>
  <c r="D1266" i="4" s="1"/>
  <c r="D1267" i="4" s="1"/>
  <c r="D1268" i="4" s="1"/>
  <c r="D1269" i="4" s="1"/>
  <c r="D1270" i="4" s="1"/>
  <c r="D1271" i="4" s="1"/>
  <c r="D1272" i="4" s="1"/>
  <c r="D1273" i="4" s="1"/>
  <c r="D1274" i="4" s="1"/>
  <c r="D1275" i="4" s="1"/>
  <c r="D1276" i="4" s="1"/>
  <c r="D1277" i="4" s="1"/>
  <c r="D1278" i="4" s="1"/>
  <c r="D1279" i="4" s="1"/>
  <c r="D1280" i="4" s="1"/>
  <c r="D1281" i="4" s="1"/>
  <c r="D1282" i="4" s="1"/>
  <c r="D1283" i="4" s="1"/>
  <c r="D1284" i="4" s="1"/>
  <c r="D1285" i="4" s="1"/>
  <c r="D1286" i="4" s="1"/>
  <c r="D1287" i="4" s="1"/>
  <c r="D1288" i="4" s="1"/>
  <c r="D1289" i="4" s="1"/>
  <c r="D1290" i="4" s="1"/>
  <c r="D1291" i="4" s="1"/>
  <c r="D1292" i="4" s="1"/>
  <c r="D1293" i="4" s="1"/>
  <c r="D1294" i="4" s="1"/>
  <c r="D1295" i="4" s="1"/>
  <c r="D1296" i="4" s="1"/>
  <c r="D1297" i="4" s="1"/>
  <c r="D1298" i="4" s="1"/>
  <c r="D1299" i="4" s="1"/>
  <c r="D1300" i="4" s="1"/>
  <c r="D1301" i="4" s="1"/>
  <c r="D1302" i="4" s="1"/>
  <c r="D1303" i="4" s="1"/>
  <c r="D1304" i="4" s="1"/>
  <c r="D1305" i="4" s="1"/>
  <c r="D1306" i="4" s="1"/>
  <c r="D1307" i="4" s="1"/>
  <c r="D1308" i="4" s="1"/>
  <c r="D1309" i="4" s="1"/>
  <c r="D1310" i="4" s="1"/>
  <c r="D1311" i="4" s="1"/>
  <c r="D1312" i="4" s="1"/>
  <c r="D1313" i="4" s="1"/>
  <c r="D1314" i="4" s="1"/>
  <c r="D1315" i="4" s="1"/>
  <c r="D1316" i="4" s="1"/>
  <c r="D1317" i="4" s="1"/>
  <c r="D1318" i="4" s="1"/>
  <c r="D1319" i="4" s="1"/>
  <c r="D1320" i="4" s="1"/>
  <c r="D1321" i="4" s="1"/>
  <c r="D1322" i="4" s="1"/>
  <c r="D1323" i="4" s="1"/>
  <c r="D1324" i="4" s="1"/>
  <c r="D1325" i="4" s="1"/>
  <c r="D1326" i="4" s="1"/>
  <c r="D1327" i="4" s="1"/>
  <c r="D1328" i="4" s="1"/>
  <c r="D1329" i="4" s="1"/>
  <c r="D1330" i="4" s="1"/>
  <c r="D1331" i="4" s="1"/>
  <c r="D1332" i="4" s="1"/>
  <c r="D1333" i="4" s="1"/>
  <c r="D1334" i="4" s="1"/>
  <c r="D1335" i="4" s="1"/>
  <c r="D1336" i="4" s="1"/>
  <c r="D1337" i="4" s="1"/>
  <c r="D1338" i="4" s="1"/>
  <c r="D1339" i="4" s="1"/>
  <c r="D1340" i="4" s="1"/>
  <c r="D1341" i="4" s="1"/>
  <c r="D1342" i="4" s="1"/>
  <c r="D1343" i="4" s="1"/>
  <c r="D1344" i="4" s="1"/>
  <c r="D1345" i="4" s="1"/>
  <c r="D1346" i="4" s="1"/>
  <c r="D1347" i="4" s="1"/>
  <c r="D1348" i="4" s="1"/>
  <c r="D1349" i="4" s="1"/>
  <c r="D1350" i="4" s="1"/>
  <c r="D1351" i="4" s="1"/>
  <c r="D1352" i="4" s="1"/>
  <c r="D1353" i="4" s="1"/>
  <c r="D1354" i="4" s="1"/>
  <c r="D1355" i="4" s="1"/>
  <c r="D1356" i="4" s="1"/>
  <c r="D1357" i="4" s="1"/>
  <c r="D1358" i="4" s="1"/>
  <c r="D1359" i="4" s="1"/>
  <c r="D1360" i="4" s="1"/>
  <c r="D1361" i="4" s="1"/>
  <c r="D1362" i="4" s="1"/>
  <c r="D1363" i="4" s="1"/>
  <c r="D1364" i="4" s="1"/>
  <c r="D1365" i="4" s="1"/>
  <c r="D1366" i="4" s="1"/>
  <c r="D1367" i="4" s="1"/>
  <c r="D1368" i="4" s="1"/>
  <c r="D1369" i="4" s="1"/>
  <c r="D1370" i="4" s="1"/>
  <c r="D1371" i="4" s="1"/>
  <c r="D1372" i="4" s="1"/>
  <c r="D1373" i="4" s="1"/>
  <c r="D1374" i="4" s="1"/>
  <c r="D1375" i="4" s="1"/>
  <c r="D1376" i="4" s="1"/>
  <c r="D1377" i="4" s="1"/>
  <c r="D1378" i="4" s="1"/>
  <c r="D1379" i="4" s="1"/>
  <c r="D1380" i="4" s="1"/>
  <c r="D1381" i="4" s="1"/>
  <c r="D1382" i="4" s="1"/>
  <c r="D1383" i="4" s="1"/>
  <c r="D1384" i="4" s="1"/>
  <c r="D1385" i="4" s="1"/>
  <c r="D1386" i="4" s="1"/>
  <c r="D1387" i="4" s="1"/>
  <c r="D1388" i="4" s="1"/>
  <c r="D1389" i="4" s="1"/>
  <c r="D1390" i="4" s="1"/>
  <c r="D1391" i="4" s="1"/>
  <c r="D1392" i="4" s="1"/>
  <c r="D1393" i="4" s="1"/>
  <c r="D1394" i="4" s="1"/>
  <c r="D1395" i="4" s="1"/>
  <c r="D1396" i="4" s="1"/>
  <c r="D1397" i="4" s="1"/>
  <c r="D1398" i="4" s="1"/>
  <c r="D1399" i="4" s="1"/>
  <c r="D1400" i="4" s="1"/>
  <c r="D1401" i="4" s="1"/>
  <c r="D1402" i="4" s="1"/>
  <c r="D1403" i="4" s="1"/>
  <c r="D1404" i="4" s="1"/>
  <c r="D1405" i="4" s="1"/>
  <c r="D1406" i="4" s="1"/>
  <c r="D1407" i="4" s="1"/>
  <c r="D1408" i="4" s="1"/>
  <c r="D1409" i="4" s="1"/>
  <c r="D1410" i="4" s="1"/>
  <c r="D1411" i="4" s="1"/>
  <c r="D1412" i="4" s="1"/>
  <c r="D1413" i="4" s="1"/>
  <c r="D1414" i="4" s="1"/>
  <c r="D1415" i="4" s="1"/>
  <c r="D1416" i="4" s="1"/>
  <c r="D1417" i="4" s="1"/>
  <c r="D1418" i="4" s="1"/>
  <c r="D1419" i="4" s="1"/>
  <c r="D1420" i="4" s="1"/>
  <c r="D1421" i="4" s="1"/>
  <c r="D1422" i="4" s="1"/>
  <c r="D1423" i="4" s="1"/>
  <c r="D1424" i="4" s="1"/>
  <c r="D1425" i="4" s="1"/>
  <c r="D1426" i="4" s="1"/>
  <c r="D1427" i="4" s="1"/>
  <c r="D1428" i="4" s="1"/>
  <c r="D1429" i="4" s="1"/>
  <c r="D1430" i="4" s="1"/>
  <c r="D1431" i="4" s="1"/>
  <c r="D1432" i="4" s="1"/>
  <c r="D1433" i="4" s="1"/>
  <c r="D1434" i="4" s="1"/>
  <c r="D1435" i="4" s="1"/>
  <c r="D1436" i="4" s="1"/>
  <c r="D1437" i="4" s="1"/>
  <c r="D1438" i="4" s="1"/>
  <c r="D1439" i="4" s="1"/>
  <c r="D1440" i="4" s="1"/>
  <c r="D1441" i="4" s="1"/>
  <c r="D1442" i="4" s="1"/>
  <c r="D1443" i="4" s="1"/>
  <c r="D1444" i="4" s="1"/>
  <c r="D1445" i="4" s="1"/>
  <c r="D1446" i="4" s="1"/>
  <c r="D1447" i="4" s="1"/>
  <c r="D1448" i="4" s="1"/>
  <c r="D1449" i="4" s="1"/>
  <c r="D1450" i="4" s="1"/>
  <c r="D1451" i="4" s="1"/>
  <c r="D1452" i="4" s="1"/>
  <c r="D1453" i="4" s="1"/>
  <c r="D1454" i="4" s="1"/>
  <c r="D1455" i="4" s="1"/>
  <c r="D1456" i="4" s="1"/>
  <c r="D1457" i="4" s="1"/>
  <c r="D1458" i="4" s="1"/>
  <c r="D1459" i="4" s="1"/>
  <c r="D1460" i="4" s="1"/>
  <c r="D1461" i="4" s="1"/>
  <c r="D1462" i="4" s="1"/>
  <c r="D1463" i="4" s="1"/>
  <c r="D1464" i="4" s="1"/>
  <c r="D1465" i="4" s="1"/>
  <c r="D1466" i="4" s="1"/>
  <c r="D1467" i="4" s="1"/>
  <c r="D1468" i="4" s="1"/>
  <c r="D1469" i="4" s="1"/>
  <c r="D1470" i="4" s="1"/>
  <c r="D1471" i="4" s="1"/>
  <c r="D1472" i="4" s="1"/>
  <c r="D1473" i="4" s="1"/>
  <c r="D1474" i="4" s="1"/>
  <c r="D1475" i="4" s="1"/>
  <c r="D1476" i="4" s="1"/>
  <c r="D1477" i="4" s="1"/>
  <c r="D1478" i="4" s="1"/>
  <c r="D1479" i="4" s="1"/>
  <c r="D1480" i="4" s="1"/>
  <c r="D1481" i="4" s="1"/>
  <c r="D1482" i="4" s="1"/>
  <c r="D1483" i="4" s="1"/>
  <c r="D1484" i="4" s="1"/>
  <c r="D1485" i="4" s="1"/>
  <c r="D1486" i="4" s="1"/>
  <c r="D1487" i="4" s="1"/>
  <c r="D1488" i="4" s="1"/>
  <c r="D1489" i="4" s="1"/>
  <c r="D1490" i="4" s="1"/>
  <c r="D1491" i="4" s="1"/>
  <c r="D1492" i="4" s="1"/>
  <c r="D1493" i="4" s="1"/>
  <c r="D1494" i="4" s="1"/>
  <c r="D1495" i="4" s="1"/>
  <c r="D1496" i="4" s="1"/>
  <c r="D1497" i="4" s="1"/>
  <c r="D1498" i="4" s="1"/>
  <c r="D1499" i="4" s="1"/>
  <c r="D1500" i="4" s="1"/>
  <c r="D1501" i="4" s="1"/>
  <c r="D1502" i="4" s="1"/>
  <c r="D1503" i="4" s="1"/>
  <c r="D1504" i="4" s="1"/>
  <c r="D1505" i="4" s="1"/>
  <c r="D1506" i="4" s="1"/>
  <c r="D1507" i="4" s="1"/>
  <c r="D1508" i="4" s="1"/>
  <c r="D1509" i="4" s="1"/>
  <c r="D1510" i="4" s="1"/>
  <c r="D1511" i="4" s="1"/>
  <c r="D1512" i="4" s="1"/>
  <c r="D1513" i="4" s="1"/>
  <c r="D1514" i="4" s="1"/>
  <c r="D1515" i="4" s="1"/>
  <c r="D1516" i="4" s="1"/>
  <c r="D1517" i="4" s="1"/>
  <c r="D1518" i="4" s="1"/>
  <c r="D1519" i="4" s="1"/>
  <c r="D1520" i="4" s="1"/>
  <c r="D1521" i="4" s="1"/>
  <c r="D1522" i="4" s="1"/>
  <c r="D1523" i="4" s="1"/>
  <c r="D1524" i="4" s="1"/>
  <c r="D1525" i="4" s="1"/>
  <c r="D1526" i="4" s="1"/>
  <c r="D1527" i="4" s="1"/>
  <c r="D1528" i="4" s="1"/>
  <c r="D1529" i="4" s="1"/>
  <c r="D1530" i="4" s="1"/>
  <c r="D1531" i="4" s="1"/>
  <c r="D1532" i="4" s="1"/>
  <c r="D1533" i="4" s="1"/>
  <c r="D1534" i="4" s="1"/>
  <c r="D1535" i="4" s="1"/>
  <c r="D1536" i="4" s="1"/>
  <c r="D1537" i="4" s="1"/>
  <c r="D1538" i="4" s="1"/>
  <c r="D1539" i="4" s="1"/>
  <c r="D1540" i="4" s="1"/>
  <c r="D1541" i="4" s="1"/>
  <c r="D1542" i="4" s="1"/>
  <c r="D1543" i="4" s="1"/>
  <c r="D1544" i="4" s="1"/>
  <c r="D1545" i="4" s="1"/>
  <c r="D1546" i="4" s="1"/>
  <c r="D1547" i="4" s="1"/>
  <c r="D1548" i="4" s="1"/>
  <c r="D1549" i="4" s="1"/>
  <c r="D1550" i="4" s="1"/>
  <c r="D1551" i="4" s="1"/>
  <c r="D1552" i="4" s="1"/>
  <c r="D1553" i="4" s="1"/>
  <c r="D1554" i="4" s="1"/>
  <c r="D1555" i="4" s="1"/>
  <c r="D1556" i="4" s="1"/>
  <c r="D1557" i="4" s="1"/>
  <c r="D1558" i="4" s="1"/>
  <c r="D1559" i="4" s="1"/>
  <c r="D1560" i="4" s="1"/>
  <c r="D1561" i="4" s="1"/>
  <c r="D1562" i="4" s="1"/>
  <c r="D1563" i="4" s="1"/>
  <c r="D1564" i="4" s="1"/>
  <c r="D1565" i="4" s="1"/>
  <c r="D1566" i="4" s="1"/>
  <c r="D1567" i="4" s="1"/>
  <c r="D1568" i="4" s="1"/>
  <c r="D1569" i="4" s="1"/>
  <c r="D1570" i="4" s="1"/>
  <c r="D1571" i="4" s="1"/>
  <c r="D1572" i="4" s="1"/>
  <c r="D1573" i="4" s="1"/>
  <c r="D1574" i="4" s="1"/>
  <c r="D1575" i="4" s="1"/>
  <c r="D1576" i="4" s="1"/>
  <c r="D1577" i="4" s="1"/>
  <c r="D1578" i="4" s="1"/>
  <c r="D1579" i="4" s="1"/>
  <c r="D1580" i="4" s="1"/>
  <c r="D1581" i="4" s="1"/>
  <c r="D1582" i="4" s="1"/>
  <c r="D1583" i="4" s="1"/>
  <c r="D1584" i="4" s="1"/>
  <c r="D1585" i="4" s="1"/>
  <c r="D1586" i="4" s="1"/>
  <c r="D1587" i="4" s="1"/>
  <c r="D1588" i="4" s="1"/>
  <c r="D1589" i="4" s="1"/>
  <c r="D1590" i="4" s="1"/>
  <c r="D1591" i="4" s="1"/>
  <c r="D1592" i="4" s="1"/>
  <c r="D1593" i="4" s="1"/>
  <c r="D1594" i="4" s="1"/>
  <c r="D1595" i="4" s="1"/>
  <c r="D1596" i="4" s="1"/>
  <c r="D1597" i="4" s="1"/>
  <c r="D1598" i="4" s="1"/>
  <c r="D1599" i="4" s="1"/>
  <c r="D1600" i="4" s="1"/>
  <c r="D1601" i="4" s="1"/>
  <c r="D1602" i="4" s="1"/>
  <c r="D1603" i="4" s="1"/>
  <c r="D1604" i="4" s="1"/>
  <c r="D1605" i="4" s="1"/>
  <c r="D1606" i="4" s="1"/>
  <c r="D1607" i="4" s="1"/>
  <c r="D1608" i="4" s="1"/>
  <c r="D1609" i="4" s="1"/>
  <c r="D1610" i="4" s="1"/>
  <c r="D1611" i="4" s="1"/>
  <c r="D1612" i="4" s="1"/>
  <c r="D1613" i="4" s="1"/>
  <c r="D1614" i="4" s="1"/>
  <c r="D1615" i="4" s="1"/>
  <c r="D1616" i="4" s="1"/>
  <c r="D1617" i="4" s="1"/>
  <c r="D1618" i="4" s="1"/>
  <c r="D1619" i="4" s="1"/>
  <c r="D1620" i="4" s="1"/>
  <c r="D1621" i="4" s="1"/>
  <c r="D1622" i="4" s="1"/>
  <c r="D1623" i="4" s="1"/>
  <c r="D1624" i="4" s="1"/>
  <c r="D1625" i="4" s="1"/>
  <c r="D1626" i="4" s="1"/>
  <c r="D1627" i="4" s="1"/>
  <c r="D1628" i="4" s="1"/>
  <c r="D1629" i="4" s="1"/>
  <c r="D1630" i="4" s="1"/>
  <c r="D1631" i="4" s="1"/>
  <c r="D1632" i="4" s="1"/>
  <c r="D1633" i="4" s="1"/>
  <c r="D1634" i="4" s="1"/>
  <c r="D1635" i="4" s="1"/>
  <c r="D1636" i="4" s="1"/>
  <c r="D1637" i="4" s="1"/>
  <c r="D1638" i="4" s="1"/>
  <c r="D1639" i="4" s="1"/>
  <c r="D1640" i="4" s="1"/>
  <c r="D1641" i="4" s="1"/>
  <c r="D1642" i="4" s="1"/>
  <c r="D1643" i="4" s="1"/>
  <c r="D1644" i="4" s="1"/>
  <c r="D1645" i="4" s="1"/>
  <c r="D1646" i="4" s="1"/>
  <c r="D1647" i="4" s="1"/>
  <c r="D1648" i="4" s="1"/>
  <c r="D1649" i="4" s="1"/>
  <c r="D1650" i="4" s="1"/>
  <c r="D1651" i="4" s="1"/>
  <c r="D1652" i="4" s="1"/>
  <c r="D1653" i="4" s="1"/>
  <c r="D1654" i="4" s="1"/>
  <c r="D1655" i="4" s="1"/>
  <c r="D1656" i="4" s="1"/>
  <c r="D1657" i="4" s="1"/>
  <c r="D1658" i="4" s="1"/>
  <c r="D1659" i="4" s="1"/>
  <c r="D1660" i="4" s="1"/>
  <c r="D1661" i="4" s="1"/>
  <c r="D1662" i="4" s="1"/>
  <c r="D1663" i="4" s="1"/>
  <c r="D1664" i="4" s="1"/>
  <c r="D1665" i="4" s="1"/>
  <c r="D1666" i="4" s="1"/>
  <c r="D1667" i="4" s="1"/>
  <c r="D1668" i="4" s="1"/>
  <c r="D1669" i="4" s="1"/>
  <c r="D1670" i="4" s="1"/>
  <c r="D1671" i="4" s="1"/>
  <c r="D1672" i="4" s="1"/>
  <c r="D1673" i="4" s="1"/>
  <c r="D1674" i="4" s="1"/>
  <c r="D1675" i="4" s="1"/>
  <c r="D1676" i="4" s="1"/>
  <c r="D1677" i="4" s="1"/>
  <c r="D1678" i="4" s="1"/>
  <c r="D1679" i="4" s="1"/>
  <c r="D1680" i="4" s="1"/>
  <c r="D1681" i="4" s="1"/>
  <c r="D1682" i="4" s="1"/>
  <c r="D1683" i="4" s="1"/>
  <c r="D1684" i="4" s="1"/>
  <c r="D1685" i="4" s="1"/>
  <c r="D1686" i="4" s="1"/>
  <c r="D1687" i="4" s="1"/>
  <c r="D1688" i="4" s="1"/>
  <c r="D1689" i="4" s="1"/>
  <c r="D1690" i="4" s="1"/>
  <c r="D1691" i="4" s="1"/>
  <c r="D1692" i="4" s="1"/>
  <c r="D1693" i="4" s="1"/>
  <c r="D1694" i="4" s="1"/>
  <c r="D1695" i="4" s="1"/>
  <c r="D1696" i="4" s="1"/>
  <c r="D1697" i="4" s="1"/>
  <c r="D1698" i="4" s="1"/>
  <c r="D1699" i="4" s="1"/>
  <c r="D1700" i="4" s="1"/>
  <c r="D1701" i="4" s="1"/>
  <c r="D1702" i="4" s="1"/>
  <c r="D1703" i="4" s="1"/>
  <c r="D1704" i="4" s="1"/>
  <c r="D1705" i="4" s="1"/>
  <c r="D1706" i="4" s="1"/>
  <c r="D1707" i="4" s="1"/>
  <c r="D1708" i="4" s="1"/>
  <c r="D1709" i="4" s="1"/>
  <c r="D1710" i="4" s="1"/>
  <c r="D1711" i="4" s="1"/>
  <c r="D1712" i="4" s="1"/>
  <c r="D1713" i="4" s="1"/>
  <c r="D1714" i="4" s="1"/>
  <c r="D1715" i="4" s="1"/>
  <c r="D1716" i="4" s="1"/>
  <c r="D1717" i="4" s="1"/>
  <c r="D1718" i="4" s="1"/>
  <c r="D1719" i="4" s="1"/>
  <c r="D1720" i="4" s="1"/>
  <c r="D1721" i="4" s="1"/>
  <c r="D1722" i="4" s="1"/>
  <c r="D1723" i="4" s="1"/>
  <c r="D1724" i="4" s="1"/>
  <c r="D1725" i="4" s="1"/>
  <c r="D1726" i="4" s="1"/>
  <c r="D1727" i="4" s="1"/>
  <c r="D1728" i="4" s="1"/>
  <c r="D1729" i="4" s="1"/>
  <c r="D1730" i="4" s="1"/>
  <c r="D1731" i="4" s="1"/>
  <c r="D1732" i="4" s="1"/>
  <c r="D1733" i="4" s="1"/>
  <c r="D1734" i="4" s="1"/>
  <c r="D1735" i="4" s="1"/>
  <c r="D1736" i="4" s="1"/>
  <c r="D1737" i="4" s="1"/>
  <c r="D1738" i="4" s="1"/>
  <c r="D1739" i="4" s="1"/>
  <c r="D1740" i="4" s="1"/>
  <c r="D1741" i="4" s="1"/>
  <c r="D1742" i="4" s="1"/>
  <c r="D1743" i="4" s="1"/>
  <c r="D1744" i="4" s="1"/>
  <c r="D1745" i="4" s="1"/>
  <c r="D1746" i="4" s="1"/>
  <c r="D1747" i="4" s="1"/>
  <c r="D1748" i="4" s="1"/>
  <c r="D1749" i="4" s="1"/>
  <c r="D1750" i="4" s="1"/>
  <c r="D1751" i="4" s="1"/>
  <c r="D1752" i="4" s="1"/>
  <c r="D1753" i="4" s="1"/>
  <c r="D1754" i="4" s="1"/>
  <c r="D1755" i="4" s="1"/>
  <c r="D1756" i="4" s="1"/>
  <c r="D1757" i="4" s="1"/>
  <c r="D1758" i="4" s="1"/>
  <c r="D1759" i="4" s="1"/>
  <c r="D1760" i="4" s="1"/>
  <c r="D1761" i="4" s="1"/>
  <c r="D1762" i="4" s="1"/>
  <c r="D1763" i="4" s="1"/>
  <c r="D1764" i="4" s="1"/>
  <c r="D1765" i="4" s="1"/>
  <c r="D1766" i="4" s="1"/>
  <c r="D1767" i="4" s="1"/>
  <c r="D1768" i="4" s="1"/>
  <c r="D1769" i="4" s="1"/>
  <c r="D1770" i="4" s="1"/>
  <c r="D1771" i="4" s="1"/>
  <c r="D1772" i="4" s="1"/>
  <c r="D1773" i="4" s="1"/>
  <c r="D1774" i="4" s="1"/>
  <c r="D1775" i="4" s="1"/>
  <c r="D1776" i="4" s="1"/>
  <c r="D1777" i="4" s="1"/>
  <c r="D1778" i="4" s="1"/>
  <c r="D1779" i="4" s="1"/>
  <c r="D1780" i="4" s="1"/>
  <c r="D1781" i="4" s="1"/>
  <c r="D1782" i="4" s="1"/>
  <c r="D1783" i="4" s="1"/>
  <c r="D1784" i="4" s="1"/>
  <c r="D1785" i="4" s="1"/>
  <c r="D1786" i="4" s="1"/>
  <c r="D1787" i="4" s="1"/>
  <c r="D1788" i="4" s="1"/>
  <c r="D1789" i="4" s="1"/>
  <c r="D1790" i="4" s="1"/>
  <c r="D1791" i="4" s="1"/>
  <c r="D1792" i="4" s="1"/>
  <c r="D1793" i="4" s="1"/>
  <c r="D1794" i="4" s="1"/>
  <c r="D1795" i="4" s="1"/>
  <c r="D1796" i="4" s="1"/>
  <c r="D1797" i="4" s="1"/>
  <c r="D1798" i="4" s="1"/>
  <c r="D1799" i="4" s="1"/>
  <c r="D1800" i="4" s="1"/>
  <c r="D1801" i="4" s="1"/>
  <c r="D1802" i="4" s="1"/>
  <c r="D1803" i="4" s="1"/>
  <c r="D1804" i="4" s="1"/>
  <c r="D1805" i="4" s="1"/>
  <c r="D1806" i="4" s="1"/>
  <c r="D1807" i="4" s="1"/>
  <c r="D1808" i="4" s="1"/>
  <c r="D1809" i="4" s="1"/>
  <c r="D1810" i="4" s="1"/>
  <c r="D1811" i="4" s="1"/>
  <c r="D1812" i="4" s="1"/>
  <c r="D1813" i="4" s="1"/>
  <c r="D1814" i="4" s="1"/>
  <c r="D1815" i="4" s="1"/>
  <c r="D1816" i="4" s="1"/>
  <c r="D1817" i="4" s="1"/>
  <c r="D1818" i="4" s="1"/>
  <c r="D1819" i="4" s="1"/>
  <c r="D1820" i="4" s="1"/>
  <c r="D1821" i="4" s="1"/>
  <c r="D1822" i="4" s="1"/>
  <c r="D1823" i="4" s="1"/>
  <c r="D1824" i="4" s="1"/>
  <c r="D1825" i="4" s="1"/>
  <c r="D1826" i="4" s="1"/>
  <c r="D1827" i="4" s="1"/>
  <c r="D1828" i="4" s="1"/>
  <c r="D1829" i="4" s="1"/>
  <c r="D1830" i="4" s="1"/>
  <c r="D1831" i="4" s="1"/>
  <c r="D1832" i="4" s="1"/>
  <c r="D1833" i="4" s="1"/>
  <c r="D1834" i="4" s="1"/>
  <c r="D1835" i="4" s="1"/>
  <c r="D1836" i="4" s="1"/>
  <c r="D1837" i="4" s="1"/>
  <c r="D1838" i="4" s="1"/>
  <c r="D1839" i="4" s="1"/>
  <c r="D1840" i="4" s="1"/>
  <c r="D1841" i="4" s="1"/>
  <c r="D1842" i="4" s="1"/>
  <c r="D1843" i="4" s="1"/>
  <c r="D1844" i="4" s="1"/>
  <c r="D1845" i="4" s="1"/>
  <c r="D1846" i="4" s="1"/>
  <c r="D1847" i="4" s="1"/>
  <c r="D1848" i="4" s="1"/>
  <c r="D1849" i="4" s="1"/>
  <c r="D1850" i="4" s="1"/>
  <c r="D1851" i="4" s="1"/>
  <c r="D1852" i="4" s="1"/>
  <c r="D1853" i="4" s="1"/>
  <c r="D1854" i="4" s="1"/>
  <c r="D1855" i="4" s="1"/>
  <c r="D1856" i="4" s="1"/>
  <c r="D1857" i="4" s="1"/>
  <c r="D1858" i="4" s="1"/>
  <c r="D1859" i="4" s="1"/>
  <c r="D1860" i="4" s="1"/>
  <c r="D1861" i="4" s="1"/>
  <c r="D1862" i="4" s="1"/>
  <c r="D1863" i="4" s="1"/>
  <c r="D1864" i="4" s="1"/>
  <c r="D1865" i="4" s="1"/>
  <c r="D1866" i="4" s="1"/>
  <c r="D1867" i="4" s="1"/>
  <c r="D1868" i="4" s="1"/>
  <c r="D1869" i="4" s="1"/>
  <c r="D1870" i="4" s="1"/>
  <c r="D1871" i="4" s="1"/>
  <c r="D1872" i="4" s="1"/>
  <c r="D1873" i="4" s="1"/>
  <c r="D1874" i="4" s="1"/>
  <c r="D1875" i="4" s="1"/>
  <c r="D1876" i="4" s="1"/>
  <c r="D1877" i="4" s="1"/>
  <c r="D1878" i="4" s="1"/>
  <c r="D1879" i="4" s="1"/>
  <c r="D1880" i="4" s="1"/>
  <c r="D1881" i="4" s="1"/>
  <c r="D1882" i="4" s="1"/>
  <c r="D1883" i="4" s="1"/>
  <c r="D1884" i="4" s="1"/>
  <c r="D1885" i="4" s="1"/>
  <c r="D1886" i="4" s="1"/>
  <c r="D1887" i="4" s="1"/>
  <c r="D1888" i="4" s="1"/>
  <c r="D1889" i="4" s="1"/>
  <c r="D1890" i="4" s="1"/>
  <c r="D1891" i="4" s="1"/>
  <c r="D1892" i="4" s="1"/>
  <c r="D1893" i="4" s="1"/>
  <c r="D1894" i="4" s="1"/>
  <c r="D1895" i="4" s="1"/>
  <c r="D1896" i="4" s="1"/>
  <c r="D1897" i="4" s="1"/>
  <c r="D1898" i="4" s="1"/>
  <c r="D1899" i="4" s="1"/>
  <c r="D1900" i="4" s="1"/>
  <c r="D1901" i="4" s="1"/>
  <c r="D1902" i="4" s="1"/>
  <c r="D1903" i="4" s="1"/>
  <c r="D1904" i="4" s="1"/>
  <c r="D1905" i="4" s="1"/>
  <c r="D1906" i="4" s="1"/>
  <c r="D1907" i="4" s="1"/>
  <c r="D1908" i="4" s="1"/>
  <c r="D1909" i="4" s="1"/>
  <c r="D1910" i="4" s="1"/>
  <c r="D1911" i="4" s="1"/>
  <c r="D1912" i="4" s="1"/>
  <c r="D1913" i="4" s="1"/>
  <c r="D1914" i="4" s="1"/>
  <c r="D1915" i="4" s="1"/>
  <c r="D1916" i="4" s="1"/>
  <c r="D1917" i="4" s="1"/>
  <c r="D1918" i="4" s="1"/>
  <c r="D1919" i="4" s="1"/>
  <c r="D1920" i="4" s="1"/>
  <c r="D1921" i="4" s="1"/>
  <c r="D1922" i="4" s="1"/>
  <c r="D1923" i="4" s="1"/>
  <c r="D1924" i="4" s="1"/>
  <c r="D1925" i="4" s="1"/>
  <c r="D1926" i="4" s="1"/>
  <c r="D1927" i="4" s="1"/>
  <c r="D1928" i="4" s="1"/>
  <c r="D1929" i="4" s="1"/>
  <c r="D1930" i="4" s="1"/>
  <c r="D1931" i="4" s="1"/>
  <c r="D1932" i="4" s="1"/>
  <c r="D1933" i="4" s="1"/>
  <c r="D1934" i="4" s="1"/>
  <c r="D1935" i="4" s="1"/>
  <c r="D1936" i="4" s="1"/>
  <c r="D1937" i="4" s="1"/>
  <c r="D1938" i="4" s="1"/>
  <c r="D1939" i="4" s="1"/>
  <c r="D1940" i="4" s="1"/>
  <c r="D1941" i="4" s="1"/>
  <c r="D1942" i="4" s="1"/>
  <c r="D1943" i="4" s="1"/>
  <c r="D1944" i="4" s="1"/>
  <c r="D1945" i="4" s="1"/>
  <c r="D1946" i="4" s="1"/>
  <c r="D1947" i="4" s="1"/>
  <c r="D1948" i="4" s="1"/>
  <c r="D1949" i="4" s="1"/>
  <c r="D1950" i="4" s="1"/>
  <c r="D1951" i="4" s="1"/>
  <c r="D1952" i="4" s="1"/>
  <c r="D1953" i="4" s="1"/>
  <c r="D1954" i="4" s="1"/>
  <c r="D1955" i="4" s="1"/>
  <c r="D1956" i="4" s="1"/>
  <c r="D1957" i="4" s="1"/>
  <c r="D1958" i="4" s="1"/>
  <c r="D1959" i="4" s="1"/>
  <c r="D1960" i="4" s="1"/>
  <c r="D1961" i="4" s="1"/>
  <c r="D1962" i="4" s="1"/>
  <c r="D1963" i="4" s="1"/>
  <c r="D1964" i="4" s="1"/>
  <c r="D1965" i="4" s="1"/>
  <c r="D1966" i="4" s="1"/>
  <c r="D1967" i="4" s="1"/>
  <c r="D1968" i="4" s="1"/>
  <c r="D1969" i="4" s="1"/>
  <c r="D1970" i="4" s="1"/>
  <c r="D1971" i="4" s="1"/>
  <c r="D1972" i="4" s="1"/>
  <c r="D1973" i="4" s="1"/>
  <c r="D1974" i="4" s="1"/>
  <c r="D1975" i="4" s="1"/>
  <c r="D1976" i="4" s="1"/>
  <c r="D1977" i="4" s="1"/>
  <c r="D1978" i="4" s="1"/>
  <c r="D1979" i="4" s="1"/>
  <c r="D1980" i="4" s="1"/>
  <c r="D1981" i="4" s="1"/>
  <c r="D1982" i="4" s="1"/>
  <c r="D1983" i="4" s="1"/>
  <c r="D1984" i="4" s="1"/>
  <c r="D1985" i="4" s="1"/>
  <c r="D1986" i="4" s="1"/>
  <c r="D1987" i="4" s="1"/>
  <c r="D1988" i="4" s="1"/>
  <c r="D1989" i="4" s="1"/>
  <c r="D1990" i="4" s="1"/>
  <c r="D1991" i="4" s="1"/>
  <c r="D1992" i="4" s="1"/>
  <c r="D1993" i="4" s="1"/>
  <c r="D1994" i="4" s="1"/>
  <c r="D1995" i="4" s="1"/>
  <c r="D1996" i="4" s="1"/>
  <c r="D1997" i="4" s="1"/>
  <c r="D1998" i="4" s="1"/>
  <c r="D1999" i="4" s="1"/>
  <c r="D2000" i="4" s="1"/>
  <c r="D2001" i="4" s="1"/>
  <c r="D2002" i="4" s="1"/>
  <c r="D2003" i="4" s="1"/>
  <c r="D2004" i="4" s="1"/>
  <c r="D2005" i="4" s="1"/>
  <c r="D2006" i="4" s="1"/>
  <c r="D2007" i="4" s="1"/>
  <c r="D2008" i="4" s="1"/>
  <c r="D2009" i="4" s="1"/>
  <c r="D2010" i="4" s="1"/>
  <c r="D2011" i="4" s="1"/>
  <c r="D2012" i="4" s="1"/>
  <c r="D2013" i="4" s="1"/>
  <c r="D2014" i="4" s="1"/>
  <c r="D2015" i="4" s="1"/>
  <c r="D2016" i="4" s="1"/>
  <c r="D2017" i="4" s="1"/>
  <c r="D2018" i="4" s="1"/>
  <c r="D2019" i="4" s="1"/>
  <c r="D2020" i="4" s="1"/>
  <c r="D2021" i="4" s="1"/>
  <c r="D2022" i="4" s="1"/>
  <c r="D2023" i="4" s="1"/>
  <c r="D2024" i="4" s="1"/>
  <c r="D2025" i="4" s="1"/>
  <c r="D2026" i="4" s="1"/>
  <c r="D2027" i="4" s="1"/>
  <c r="D2028" i="4" s="1"/>
  <c r="D2029" i="4" s="1"/>
  <c r="D2030" i="4" s="1"/>
  <c r="D2031" i="4" s="1"/>
  <c r="D2032" i="4" s="1"/>
  <c r="D2033" i="4" s="1"/>
  <c r="D2034" i="4" s="1"/>
  <c r="D2035" i="4" s="1"/>
  <c r="D2036" i="4" s="1"/>
  <c r="D2037" i="4" s="1"/>
  <c r="D2038" i="4" s="1"/>
  <c r="D2039" i="4" s="1"/>
  <c r="D2040" i="4" s="1"/>
  <c r="D2041" i="4" s="1"/>
  <c r="D2042" i="4" s="1"/>
  <c r="D2043" i="4" s="1"/>
  <c r="D2044" i="4" s="1"/>
  <c r="D2045" i="4" s="1"/>
  <c r="D2046" i="4" s="1"/>
  <c r="D2047" i="4" s="1"/>
  <c r="D2048" i="4" s="1"/>
  <c r="D2049" i="4" s="1"/>
  <c r="D2050" i="4" s="1"/>
  <c r="D2051" i="4" s="1"/>
  <c r="D2052" i="4" s="1"/>
  <c r="D2053" i="4" s="1"/>
  <c r="D2054" i="4" s="1"/>
  <c r="D2055" i="4" s="1"/>
  <c r="D2056" i="4" s="1"/>
  <c r="D2057" i="4" s="1"/>
  <c r="D2058" i="4" s="1"/>
  <c r="D2059" i="4" s="1"/>
  <c r="D2060" i="4" s="1"/>
  <c r="D2061" i="4" s="1"/>
  <c r="D2062" i="4" s="1"/>
  <c r="D2063" i="4" s="1"/>
  <c r="D2064" i="4" s="1"/>
  <c r="D2065" i="4" s="1"/>
  <c r="D2066" i="4" s="1"/>
  <c r="D2067" i="4" s="1"/>
  <c r="D2068" i="4" s="1"/>
  <c r="D2069" i="4" s="1"/>
  <c r="D2070" i="4" s="1"/>
  <c r="D2071" i="4" s="1"/>
  <c r="D2072" i="4" s="1"/>
  <c r="D2073" i="4" s="1"/>
  <c r="D2074" i="4" s="1"/>
  <c r="D2075" i="4" s="1"/>
  <c r="D2076" i="4" s="1"/>
  <c r="D2077" i="4" s="1"/>
  <c r="D2078" i="4" s="1"/>
  <c r="D2079" i="4" s="1"/>
  <c r="D2080" i="4" s="1"/>
  <c r="D2081" i="4" s="1"/>
  <c r="D2082" i="4" s="1"/>
  <c r="D2083" i="4" s="1"/>
  <c r="D2084" i="4" s="1"/>
  <c r="D2085" i="4" s="1"/>
  <c r="D2086" i="4" s="1"/>
  <c r="D2087" i="4" s="1"/>
  <c r="D2088" i="4" s="1"/>
  <c r="D2089" i="4" s="1"/>
  <c r="D2090" i="4" s="1"/>
  <c r="D2091" i="4" s="1"/>
  <c r="D2092" i="4" s="1"/>
  <c r="D2093" i="4" s="1"/>
  <c r="D2094" i="4" s="1"/>
  <c r="D2095" i="4" s="1"/>
  <c r="D2096" i="4" s="1"/>
  <c r="D2097" i="4" s="1"/>
  <c r="D2098" i="4" s="1"/>
  <c r="D2099" i="4" s="1"/>
  <c r="D2100" i="4" s="1"/>
  <c r="D2101" i="4" s="1"/>
  <c r="D2102" i="4" s="1"/>
  <c r="D2103" i="4" s="1"/>
  <c r="D2104" i="4" s="1"/>
  <c r="D2105" i="4" s="1"/>
  <c r="D2106" i="4" s="1"/>
  <c r="D2107" i="4" s="1"/>
  <c r="D2108" i="4" s="1"/>
  <c r="D2109" i="4" s="1"/>
  <c r="D2110" i="4" s="1"/>
  <c r="D2111" i="4" s="1"/>
  <c r="D2112" i="4" s="1"/>
  <c r="D2113" i="4" s="1"/>
  <c r="D2114" i="4" s="1"/>
  <c r="D2115" i="4" s="1"/>
  <c r="D2116" i="4" s="1"/>
  <c r="D2117" i="4" s="1"/>
  <c r="D2118" i="4" s="1"/>
  <c r="D2119" i="4" s="1"/>
  <c r="D2120" i="4" s="1"/>
  <c r="D2121" i="4" s="1"/>
  <c r="D2122" i="4" s="1"/>
  <c r="D2123" i="4" s="1"/>
  <c r="D2124" i="4" s="1"/>
  <c r="D2125" i="4" s="1"/>
  <c r="D2126" i="4" s="1"/>
  <c r="D2127" i="4" s="1"/>
  <c r="D2128" i="4" s="1"/>
  <c r="D2129" i="4" s="1"/>
  <c r="D2130" i="4" s="1"/>
  <c r="D2131" i="4" s="1"/>
  <c r="D2132" i="4" s="1"/>
  <c r="D2133" i="4" s="1"/>
  <c r="D2134" i="4" s="1"/>
  <c r="D2135" i="4" s="1"/>
  <c r="D2136" i="4" s="1"/>
  <c r="D2137" i="4" s="1"/>
  <c r="D2138" i="4" s="1"/>
  <c r="D2139" i="4" s="1"/>
  <c r="D2140" i="4" s="1"/>
  <c r="D2141" i="4" s="1"/>
  <c r="D2142" i="4" s="1"/>
  <c r="D2143" i="4" s="1"/>
  <c r="D2144" i="4" s="1"/>
  <c r="D2145" i="4" s="1"/>
  <c r="D2146" i="4" s="1"/>
  <c r="D2147" i="4" s="1"/>
  <c r="D2148" i="4" s="1"/>
  <c r="D2149" i="4" s="1"/>
  <c r="D2150" i="4" s="1"/>
  <c r="D2151" i="4" s="1"/>
  <c r="D2152" i="4" s="1"/>
  <c r="D2153" i="4" s="1"/>
  <c r="D2154" i="4" s="1"/>
  <c r="D2155" i="4" s="1"/>
  <c r="D2156" i="4" s="1"/>
  <c r="D2157" i="4" s="1"/>
  <c r="D2158" i="4" s="1"/>
  <c r="D2159" i="4" s="1"/>
  <c r="D2160" i="4" s="1"/>
  <c r="D2161" i="4" s="1"/>
  <c r="D2162" i="4" s="1"/>
  <c r="D2163" i="4" s="1"/>
  <c r="D2164" i="4" s="1"/>
  <c r="D2165" i="4" s="1"/>
  <c r="D2166" i="4" s="1"/>
  <c r="D2167" i="4" s="1"/>
  <c r="D2168" i="4" s="1"/>
  <c r="D2169" i="4" s="1"/>
  <c r="D2170" i="4" s="1"/>
  <c r="D2171" i="4" s="1"/>
  <c r="D2172" i="4" s="1"/>
  <c r="D2173" i="4" s="1"/>
  <c r="D2174" i="4" s="1"/>
  <c r="D2175" i="4" s="1"/>
  <c r="D2176" i="4" s="1"/>
  <c r="D2177" i="4" s="1"/>
  <c r="D2178" i="4" s="1"/>
  <c r="D2179" i="4" s="1"/>
  <c r="D2180" i="4" s="1"/>
  <c r="D2181" i="4" s="1"/>
  <c r="D2182" i="4" s="1"/>
  <c r="D2183" i="4" s="1"/>
  <c r="D2184" i="4" s="1"/>
  <c r="D2185" i="4" s="1"/>
  <c r="D2186" i="4" s="1"/>
  <c r="D2187" i="4" s="1"/>
  <c r="D2188" i="4" s="1"/>
  <c r="D2189" i="4" s="1"/>
  <c r="D2190" i="4" s="1"/>
  <c r="D2191" i="4" s="1"/>
  <c r="D2192" i="4" s="1"/>
  <c r="D2193" i="4" s="1"/>
  <c r="D2194" i="4" s="1"/>
  <c r="D2195" i="4" s="1"/>
  <c r="D2196" i="4" s="1"/>
  <c r="D2197" i="4" s="1"/>
  <c r="D2198" i="4" s="1"/>
  <c r="D2199" i="4" s="1"/>
  <c r="D2200" i="4" s="1"/>
  <c r="D2201" i="4" s="1"/>
  <c r="D2202" i="4" s="1"/>
  <c r="D2203" i="4" s="1"/>
  <c r="D2204" i="4" s="1"/>
  <c r="D2205" i="4" s="1"/>
  <c r="D2206" i="4" s="1"/>
  <c r="D2207" i="4" s="1"/>
  <c r="D2208" i="4" s="1"/>
  <c r="D2209" i="4" s="1"/>
  <c r="D2210" i="4" s="1"/>
  <c r="D2211" i="4" s="1"/>
  <c r="D2212" i="4" s="1"/>
  <c r="D2213" i="4" s="1"/>
  <c r="D2214" i="4" s="1"/>
  <c r="D2215" i="4" s="1"/>
  <c r="D2216" i="4" s="1"/>
  <c r="D2217" i="4" s="1"/>
  <c r="D2218" i="4" s="1"/>
  <c r="D2219" i="4" s="1"/>
  <c r="D2220" i="4" s="1"/>
  <c r="D2221" i="4" s="1"/>
  <c r="D2222" i="4" s="1"/>
  <c r="D2223" i="4" s="1"/>
  <c r="D2224" i="4" s="1"/>
  <c r="D2225" i="4" s="1"/>
  <c r="D2226" i="4" s="1"/>
  <c r="D2227" i="4" s="1"/>
  <c r="D2228" i="4" s="1"/>
  <c r="D2229" i="4" s="1"/>
  <c r="D2230" i="4" s="1"/>
  <c r="D2231" i="4" s="1"/>
  <c r="D2232" i="4" s="1"/>
  <c r="D2233" i="4" s="1"/>
  <c r="D2234" i="4" s="1"/>
  <c r="D2235" i="4" s="1"/>
  <c r="D2236" i="4" s="1"/>
  <c r="D2237" i="4" s="1"/>
  <c r="D2238" i="4" s="1"/>
  <c r="D2239" i="4" s="1"/>
  <c r="D2240" i="4" s="1"/>
  <c r="D2241" i="4" s="1"/>
  <c r="D2242" i="4" s="1"/>
  <c r="D2243" i="4" s="1"/>
  <c r="D2244" i="4" s="1"/>
  <c r="D2245" i="4" s="1"/>
  <c r="D2246" i="4" s="1"/>
  <c r="D2247" i="4" s="1"/>
  <c r="D2248" i="4" s="1"/>
  <c r="D2249" i="4" s="1"/>
  <c r="D2250" i="4" s="1"/>
  <c r="D2251" i="4" s="1"/>
  <c r="D2252" i="4" s="1"/>
  <c r="D2253" i="4" s="1"/>
  <c r="D2254" i="4" s="1"/>
  <c r="D2255" i="4" s="1"/>
  <c r="D2256" i="4" s="1"/>
  <c r="D2257" i="4" s="1"/>
  <c r="D2258" i="4" s="1"/>
  <c r="D2259" i="4" s="1"/>
  <c r="D2260" i="4" s="1"/>
  <c r="D2261" i="4" s="1"/>
  <c r="D2262" i="4" s="1"/>
  <c r="D2263" i="4" s="1"/>
  <c r="D2264" i="4" s="1"/>
  <c r="D2265" i="4" s="1"/>
  <c r="D2266" i="4" s="1"/>
  <c r="D2267" i="4" s="1"/>
  <c r="D2268" i="4" s="1"/>
  <c r="D2269" i="4" s="1"/>
  <c r="D2270" i="4" s="1"/>
  <c r="D2271" i="4" s="1"/>
  <c r="D2272" i="4" s="1"/>
  <c r="D2273" i="4" s="1"/>
  <c r="D2274" i="4" s="1"/>
  <c r="D2275" i="4" s="1"/>
  <c r="D2276" i="4" s="1"/>
  <c r="D2277" i="4" s="1"/>
  <c r="D2278" i="4" s="1"/>
  <c r="D2279" i="4" s="1"/>
  <c r="D2280" i="4" s="1"/>
  <c r="D2281" i="4" s="1"/>
  <c r="D2282" i="4" s="1"/>
  <c r="D2283" i="4" s="1"/>
  <c r="D2284" i="4" s="1"/>
  <c r="D2285" i="4" s="1"/>
  <c r="D2286" i="4" s="1"/>
  <c r="D2287" i="4" s="1"/>
  <c r="D2288" i="4" s="1"/>
  <c r="D2289" i="4" s="1"/>
  <c r="D2290" i="4" s="1"/>
  <c r="D2291" i="4" s="1"/>
  <c r="D2292" i="4" s="1"/>
  <c r="D2293" i="4" s="1"/>
  <c r="D2294" i="4" s="1"/>
  <c r="D2295" i="4" s="1"/>
  <c r="D2296" i="4" s="1"/>
  <c r="D2297" i="4" s="1"/>
  <c r="D2298" i="4" s="1"/>
  <c r="D2299" i="4" s="1"/>
  <c r="D2300" i="4" s="1"/>
  <c r="D2301" i="4" s="1"/>
  <c r="D2302" i="4" s="1"/>
  <c r="D2303" i="4" s="1"/>
  <c r="D2304" i="4" s="1"/>
  <c r="D2305" i="4" s="1"/>
  <c r="D2306" i="4" s="1"/>
  <c r="D2307" i="4" s="1"/>
  <c r="D2308" i="4" s="1"/>
  <c r="D2309" i="4" s="1"/>
  <c r="D2310" i="4" s="1"/>
  <c r="D2311" i="4" s="1"/>
  <c r="D2312" i="4" s="1"/>
  <c r="D2313" i="4" s="1"/>
  <c r="D2314" i="4" s="1"/>
  <c r="D2315" i="4" s="1"/>
  <c r="D2316" i="4" s="1"/>
  <c r="D2317" i="4" s="1"/>
  <c r="D2318" i="4" s="1"/>
  <c r="D2319" i="4" s="1"/>
  <c r="D2320" i="4" s="1"/>
  <c r="D2321" i="4" s="1"/>
  <c r="D2322" i="4" s="1"/>
  <c r="D2323" i="4" s="1"/>
  <c r="D2324" i="4" s="1"/>
  <c r="D2325" i="4" s="1"/>
  <c r="D2326" i="4" s="1"/>
  <c r="D2327" i="4" s="1"/>
  <c r="D2328" i="4" s="1"/>
  <c r="D2329" i="4" s="1"/>
  <c r="D2330" i="4" s="1"/>
  <c r="D2331" i="4" s="1"/>
  <c r="D2332" i="4" s="1"/>
  <c r="D2333" i="4" s="1"/>
  <c r="D2334" i="4" s="1"/>
  <c r="D2335" i="4" s="1"/>
  <c r="D2336" i="4" s="1"/>
  <c r="D2337" i="4" s="1"/>
  <c r="D2338" i="4" s="1"/>
  <c r="D2339" i="4" s="1"/>
  <c r="D2340" i="4" s="1"/>
  <c r="D2341" i="4" s="1"/>
  <c r="D2342" i="4" s="1"/>
  <c r="D2343" i="4" s="1"/>
  <c r="D2344" i="4" s="1"/>
  <c r="D2345" i="4" s="1"/>
  <c r="D2346" i="4" s="1"/>
  <c r="D2347" i="4" s="1"/>
  <c r="D2348" i="4" s="1"/>
  <c r="D2349" i="4" s="1"/>
  <c r="D2350" i="4" s="1"/>
  <c r="D2351" i="4" s="1"/>
  <c r="D2352" i="4" s="1"/>
  <c r="D2353" i="4" s="1"/>
  <c r="D2354" i="4" s="1"/>
  <c r="D2355" i="4" s="1"/>
  <c r="D2356" i="4" s="1"/>
  <c r="D2357" i="4" s="1"/>
  <c r="D2358" i="4" s="1"/>
  <c r="D2359" i="4" s="1"/>
  <c r="D2360" i="4" s="1"/>
  <c r="D2361" i="4" s="1"/>
  <c r="D2362" i="4" s="1"/>
  <c r="D2363" i="4" s="1"/>
  <c r="D2364" i="4" s="1"/>
  <c r="D2365" i="4" s="1"/>
  <c r="D2366" i="4" s="1"/>
  <c r="D2367" i="4" s="1"/>
  <c r="D2368" i="4" s="1"/>
  <c r="D2369" i="4" s="1"/>
  <c r="D2370" i="4" s="1"/>
  <c r="D2371" i="4" s="1"/>
  <c r="D2372" i="4" s="1"/>
  <c r="D2373" i="4" s="1"/>
  <c r="D2374" i="4" s="1"/>
  <c r="D2375" i="4" s="1"/>
  <c r="D2376" i="4" s="1"/>
  <c r="D2377" i="4" s="1"/>
  <c r="D2378" i="4" s="1"/>
  <c r="D2379" i="4" s="1"/>
  <c r="D2380" i="4" s="1"/>
  <c r="D2381" i="4" s="1"/>
  <c r="D2382" i="4" s="1"/>
  <c r="D2383" i="4" s="1"/>
  <c r="D2384" i="4" s="1"/>
  <c r="D2385" i="4" s="1"/>
  <c r="D2386" i="4" s="1"/>
  <c r="D2387" i="4" s="1"/>
  <c r="D2388" i="4" s="1"/>
  <c r="D2389" i="4" s="1"/>
  <c r="D2390" i="4" s="1"/>
  <c r="D2391" i="4" s="1"/>
  <c r="D2392" i="4" s="1"/>
  <c r="D2393" i="4" s="1"/>
  <c r="D2394" i="4" s="1"/>
  <c r="D2395" i="4" s="1"/>
  <c r="D2396" i="4" s="1"/>
  <c r="D2397" i="4" s="1"/>
  <c r="D2398" i="4" s="1"/>
  <c r="D2399" i="4" s="1"/>
  <c r="D2400" i="4" s="1"/>
  <c r="D2401" i="4" s="1"/>
  <c r="D2402" i="4" s="1"/>
  <c r="D2403" i="4" s="1"/>
  <c r="D2404" i="4" s="1"/>
  <c r="D2405" i="4" s="1"/>
  <c r="D2406" i="4" s="1"/>
  <c r="D2407" i="4" s="1"/>
  <c r="D2408" i="4" s="1"/>
  <c r="D2409" i="4" s="1"/>
  <c r="D2410" i="4" s="1"/>
  <c r="D2411" i="4" s="1"/>
  <c r="D2412" i="4" s="1"/>
  <c r="D2413" i="4" s="1"/>
  <c r="D2414" i="4" s="1"/>
  <c r="D2415" i="4" s="1"/>
  <c r="D2416" i="4" s="1"/>
  <c r="D2417" i="4" s="1"/>
  <c r="D2418" i="4" s="1"/>
  <c r="D2419" i="4" s="1"/>
  <c r="D2420" i="4" s="1"/>
  <c r="D2421" i="4" s="1"/>
  <c r="D2422" i="4" s="1"/>
  <c r="D2423" i="4" s="1"/>
  <c r="D2424" i="4" s="1"/>
  <c r="D2425" i="4" s="1"/>
  <c r="D2426" i="4" s="1"/>
  <c r="D2427" i="4" s="1"/>
  <c r="D2428" i="4" s="1"/>
  <c r="D2429" i="4" s="1"/>
  <c r="D2430" i="4" s="1"/>
  <c r="D2431" i="4" s="1"/>
  <c r="D2432" i="4" s="1"/>
  <c r="D2433" i="4" s="1"/>
  <c r="D2434" i="4" s="1"/>
  <c r="D2435" i="4" s="1"/>
  <c r="D2436" i="4" s="1"/>
  <c r="D2437" i="4" s="1"/>
  <c r="D2438" i="4" s="1"/>
  <c r="D2439" i="4" s="1"/>
  <c r="D2440" i="4" s="1"/>
  <c r="D2441" i="4" s="1"/>
  <c r="D2442" i="4" s="1"/>
  <c r="D2443" i="4" s="1"/>
  <c r="D2444" i="4" s="1"/>
  <c r="D2445" i="4" s="1"/>
  <c r="D2446" i="4" s="1"/>
  <c r="D2447" i="4" s="1"/>
  <c r="D2448" i="4" s="1"/>
  <c r="D2449" i="4" s="1"/>
  <c r="D2450" i="4" s="1"/>
  <c r="D2451" i="4" s="1"/>
  <c r="D2452" i="4" s="1"/>
  <c r="D2453" i="4" s="1"/>
  <c r="D2454" i="4" s="1"/>
  <c r="D2455" i="4" s="1"/>
  <c r="D2456" i="4" s="1"/>
  <c r="D2457" i="4" s="1"/>
  <c r="D2458" i="4" s="1"/>
  <c r="D2459" i="4" s="1"/>
  <c r="D2460" i="4" s="1"/>
  <c r="D2461" i="4" s="1"/>
  <c r="D2462" i="4" s="1"/>
  <c r="D2463" i="4" s="1"/>
  <c r="D2464" i="4" s="1"/>
  <c r="D2465" i="4" s="1"/>
  <c r="D2466" i="4" s="1"/>
  <c r="D2467" i="4" s="1"/>
  <c r="D2468" i="4" s="1"/>
  <c r="D2469" i="4" s="1"/>
  <c r="D2470" i="4" s="1"/>
  <c r="D2471" i="4" s="1"/>
  <c r="D2472" i="4" s="1"/>
  <c r="D2473" i="4" s="1"/>
  <c r="D2474" i="4" s="1"/>
  <c r="D2475" i="4" s="1"/>
  <c r="D2476" i="4" s="1"/>
  <c r="D2477" i="4" s="1"/>
  <c r="D2478" i="4" s="1"/>
  <c r="D2479" i="4" s="1"/>
  <c r="D2480" i="4" s="1"/>
  <c r="D2481" i="4" s="1"/>
  <c r="D2482" i="4" s="1"/>
  <c r="D2483" i="4" s="1"/>
  <c r="D2484" i="4" s="1"/>
  <c r="D2485" i="4" s="1"/>
  <c r="D2486" i="4" s="1"/>
  <c r="D2487" i="4" s="1"/>
  <c r="D2488" i="4" s="1"/>
  <c r="D2489" i="4" s="1"/>
  <c r="D2490" i="4" s="1"/>
  <c r="D2491" i="4" s="1"/>
  <c r="D2492" i="4" s="1"/>
  <c r="D2493" i="4" s="1"/>
  <c r="D2494" i="4" s="1"/>
  <c r="D2495" i="4" s="1"/>
  <c r="D2496" i="4" s="1"/>
  <c r="D2497" i="4" s="1"/>
  <c r="D2498" i="4" s="1"/>
  <c r="D2499" i="4" s="1"/>
  <c r="D2500" i="4" s="1"/>
  <c r="D2501" i="4" s="1"/>
  <c r="D2502" i="4" s="1"/>
  <c r="D2503" i="4" s="1"/>
  <c r="D2504" i="4" s="1"/>
  <c r="D2505" i="4" s="1"/>
  <c r="D2506" i="4" s="1"/>
  <c r="D2507" i="4" s="1"/>
  <c r="D2508" i="4" s="1"/>
  <c r="D2509" i="4" s="1"/>
  <c r="D2510" i="4" s="1"/>
  <c r="D2511" i="4" s="1"/>
  <c r="D2512" i="4" s="1"/>
  <c r="D2513" i="4" s="1"/>
  <c r="D2514" i="4" s="1"/>
  <c r="D2515" i="4" s="1"/>
  <c r="D2516" i="4" s="1"/>
  <c r="D2517" i="4" s="1"/>
  <c r="D2518" i="4" s="1"/>
  <c r="D2519" i="4" s="1"/>
  <c r="D2520" i="4" s="1"/>
  <c r="D2521" i="4" s="1"/>
  <c r="D2522" i="4" s="1"/>
  <c r="D2523" i="4" s="1"/>
  <c r="D2524" i="4" s="1"/>
  <c r="D2525" i="4" s="1"/>
  <c r="D2526" i="4" s="1"/>
  <c r="D2527" i="4" s="1"/>
  <c r="D2528" i="4" s="1"/>
  <c r="D2529" i="4" s="1"/>
  <c r="D2530" i="4" s="1"/>
  <c r="D2531" i="4" s="1"/>
  <c r="D2532" i="4" s="1"/>
  <c r="D2533" i="4" s="1"/>
  <c r="D2534" i="4" s="1"/>
  <c r="D2535" i="4" s="1"/>
  <c r="D2536" i="4" s="1"/>
  <c r="D2537" i="4" s="1"/>
  <c r="D2538" i="4" s="1"/>
  <c r="D2539" i="4" s="1"/>
  <c r="D2540" i="4" s="1"/>
  <c r="D2541" i="4" s="1"/>
  <c r="D2542" i="4" s="1"/>
  <c r="D2543" i="4" s="1"/>
  <c r="D2544" i="4" s="1"/>
  <c r="D2545" i="4" s="1"/>
  <c r="D2546" i="4" s="1"/>
  <c r="D2547" i="4" s="1"/>
  <c r="D2548" i="4" s="1"/>
  <c r="D2549" i="4" s="1"/>
  <c r="D2550" i="4" s="1"/>
  <c r="D2551" i="4" s="1"/>
  <c r="D2552" i="4" s="1"/>
  <c r="D2553" i="4" s="1"/>
  <c r="D2554" i="4" s="1"/>
  <c r="D2555" i="4" s="1"/>
  <c r="D2556" i="4" s="1"/>
  <c r="D2557" i="4" s="1"/>
  <c r="D2558" i="4" s="1"/>
  <c r="D2559" i="4" s="1"/>
  <c r="D2560" i="4" s="1"/>
  <c r="D2561" i="4" s="1"/>
  <c r="D2562" i="4" s="1"/>
  <c r="D2563" i="4" s="1"/>
  <c r="D2564" i="4" s="1"/>
  <c r="D2565" i="4" s="1"/>
  <c r="D2566" i="4" s="1"/>
  <c r="D2567" i="4" s="1"/>
  <c r="D2568" i="4" s="1"/>
  <c r="D2569" i="4" s="1"/>
  <c r="D2570" i="4" s="1"/>
  <c r="D2571" i="4" s="1"/>
  <c r="D2572" i="4" s="1"/>
  <c r="D2573" i="4" s="1"/>
  <c r="D2574" i="4" s="1"/>
  <c r="D2575" i="4" s="1"/>
  <c r="D2576" i="4" s="1"/>
  <c r="D2577" i="4" s="1"/>
  <c r="D2578" i="4" s="1"/>
  <c r="D2579" i="4" s="1"/>
  <c r="D2580" i="4" s="1"/>
  <c r="D2581" i="4" s="1"/>
  <c r="D2582" i="4" s="1"/>
  <c r="D2583" i="4" s="1"/>
  <c r="D2584" i="4" s="1"/>
  <c r="D2585" i="4" s="1"/>
  <c r="D2586" i="4" s="1"/>
  <c r="D2587" i="4" s="1"/>
  <c r="D2588" i="4" s="1"/>
  <c r="D2589" i="4" s="1"/>
  <c r="D2590" i="4" s="1"/>
  <c r="D2591" i="4" s="1"/>
  <c r="D2592" i="4" s="1"/>
  <c r="D2593" i="4" s="1"/>
  <c r="D2594" i="4" s="1"/>
  <c r="D2595" i="4" s="1"/>
  <c r="D2596" i="4" s="1"/>
  <c r="D2597" i="4" s="1"/>
  <c r="D2598" i="4" s="1"/>
  <c r="D2599" i="4" s="1"/>
  <c r="D2600" i="4" s="1"/>
  <c r="D2601" i="4" s="1"/>
  <c r="D2602" i="4" s="1"/>
  <c r="D2603" i="4" s="1"/>
  <c r="D2604" i="4" s="1"/>
  <c r="D2605" i="4" s="1"/>
  <c r="D2606" i="4" s="1"/>
  <c r="D2607" i="4" s="1"/>
  <c r="D2608" i="4" s="1"/>
  <c r="D2609" i="4" s="1"/>
  <c r="D2610" i="4" s="1"/>
  <c r="D2611" i="4" s="1"/>
  <c r="D2612" i="4" s="1"/>
  <c r="D2613" i="4" s="1"/>
  <c r="D2614" i="4" s="1"/>
  <c r="D2615" i="4" s="1"/>
  <c r="D2616" i="4" s="1"/>
  <c r="D2617" i="4" s="1"/>
  <c r="D2618" i="4" s="1"/>
  <c r="D2619" i="4" s="1"/>
  <c r="D2620" i="4" s="1"/>
  <c r="D2621" i="4" s="1"/>
  <c r="D2622" i="4" s="1"/>
  <c r="D2623" i="4" s="1"/>
  <c r="D2624" i="4" s="1"/>
  <c r="D2625" i="4" s="1"/>
  <c r="D2626" i="4" s="1"/>
  <c r="D2627" i="4" s="1"/>
  <c r="D2628" i="4" s="1"/>
  <c r="D2629" i="4" s="1"/>
  <c r="D2630" i="4" s="1"/>
  <c r="D2631" i="4" s="1"/>
  <c r="D2632" i="4" s="1"/>
  <c r="D2633" i="4" s="1"/>
  <c r="D2634" i="4" s="1"/>
  <c r="D2635" i="4" s="1"/>
  <c r="D2636" i="4" s="1"/>
  <c r="D2637" i="4" s="1"/>
  <c r="D2638" i="4" s="1"/>
  <c r="D2639" i="4" s="1"/>
  <c r="D2640" i="4" s="1"/>
  <c r="D2641" i="4" s="1"/>
  <c r="D2642" i="4" s="1"/>
  <c r="D2643" i="4" s="1"/>
  <c r="D2644" i="4" s="1"/>
  <c r="D2645" i="4" s="1"/>
  <c r="D2646" i="4" s="1"/>
  <c r="D2647" i="4" s="1"/>
  <c r="D2648" i="4" s="1"/>
  <c r="D2649" i="4" s="1"/>
  <c r="D2650" i="4" s="1"/>
  <c r="D2651" i="4" s="1"/>
  <c r="D2652" i="4" s="1"/>
  <c r="D2653" i="4" s="1"/>
  <c r="D2654" i="4" s="1"/>
  <c r="D2655" i="4" s="1"/>
  <c r="D2656" i="4" s="1"/>
  <c r="D2657" i="4" s="1"/>
  <c r="D2658" i="4" s="1"/>
  <c r="D2659" i="4" s="1"/>
  <c r="D2660" i="4" s="1"/>
  <c r="D2661" i="4" s="1"/>
  <c r="D2662" i="4" s="1"/>
  <c r="D2663" i="4" s="1"/>
  <c r="D2664" i="4" s="1"/>
  <c r="D2665" i="4" s="1"/>
  <c r="D2666" i="4" s="1"/>
  <c r="D2667" i="4" s="1"/>
  <c r="D2668" i="4" s="1"/>
  <c r="D2669" i="4" s="1"/>
  <c r="D2670" i="4" s="1"/>
  <c r="D2671" i="4" s="1"/>
  <c r="D2672" i="4" s="1"/>
  <c r="D2673" i="4" s="1"/>
  <c r="D2674" i="4" s="1"/>
  <c r="D2675" i="4" s="1"/>
  <c r="D2676" i="4" s="1"/>
  <c r="D2677" i="4" s="1"/>
  <c r="D2678" i="4" s="1"/>
  <c r="D2679" i="4" s="1"/>
  <c r="D2680" i="4" s="1"/>
  <c r="D2681" i="4" s="1"/>
  <c r="D2682" i="4" s="1"/>
  <c r="D2683" i="4" s="1"/>
  <c r="D2684" i="4" s="1"/>
  <c r="D2685" i="4" s="1"/>
  <c r="D2686" i="4" s="1"/>
  <c r="D2687" i="4" s="1"/>
  <c r="D2688" i="4" s="1"/>
  <c r="D2689" i="4" s="1"/>
  <c r="D2690" i="4" s="1"/>
  <c r="D2691" i="4" s="1"/>
  <c r="D2692" i="4" s="1"/>
  <c r="D2693" i="4" s="1"/>
  <c r="E61" i="3"/>
  <c r="D61" i="3"/>
  <c r="D103" i="3"/>
  <c r="D213" i="3"/>
  <c r="D261" i="3"/>
  <c r="E265" i="3"/>
  <c r="D265" i="3"/>
  <c r="E269" i="3"/>
  <c r="E384" i="3"/>
  <c r="D384" i="3"/>
  <c r="D1301" i="3"/>
  <c r="D1313" i="3"/>
  <c r="E1313" i="3"/>
  <c r="E1327" i="3"/>
  <c r="D1327" i="3"/>
  <c r="E7" i="3"/>
  <c r="D7" i="3"/>
  <c r="D15" i="3"/>
  <c r="D33" i="3"/>
  <c r="E65" i="3"/>
  <c r="D112" i="3"/>
  <c r="D409" i="3"/>
  <c r="D438" i="3"/>
  <c r="D462" i="3"/>
  <c r="E597" i="3"/>
  <c r="D633" i="3"/>
  <c r="E741" i="3"/>
  <c r="D741" i="3"/>
  <c r="D857" i="3"/>
  <c r="E1205" i="3"/>
  <c r="D1205" i="3"/>
  <c r="D1291" i="3"/>
  <c r="D1422" i="3"/>
  <c r="E1422" i="3"/>
  <c r="D1616" i="3"/>
  <c r="D1812" i="3"/>
  <c r="E1812" i="3"/>
  <c r="D2034" i="3"/>
  <c r="D2224" i="3"/>
  <c r="E115" i="3"/>
  <c r="D115" i="3"/>
  <c r="E419" i="3"/>
  <c r="D419" i="3"/>
  <c r="E743" i="3"/>
  <c r="D743" i="3"/>
  <c r="E853" i="3"/>
  <c r="D853" i="3"/>
  <c r="D954" i="3"/>
  <c r="E954" i="3"/>
  <c r="E1055" i="3"/>
  <c r="D1055" i="3"/>
  <c r="E1388" i="3"/>
  <c r="D1388" i="3"/>
  <c r="E1560" i="3"/>
  <c r="D1560" i="3"/>
  <c r="E1571" i="3"/>
  <c r="D1571" i="3"/>
  <c r="E1727" i="3"/>
  <c r="D1727" i="3"/>
  <c r="E1837" i="3"/>
  <c r="D1837" i="3"/>
  <c r="E1843" i="3"/>
  <c r="D1843" i="3"/>
  <c r="E2214" i="3"/>
  <c r="D2214" i="3"/>
  <c r="E2458" i="3"/>
  <c r="D2458" i="3"/>
  <c r="D18" i="3"/>
  <c r="E37" i="3"/>
  <c r="D37" i="3"/>
  <c r="D53" i="3"/>
  <c r="D146" i="3"/>
  <c r="E332" i="3"/>
  <c r="D332" i="3"/>
  <c r="D415" i="3"/>
  <c r="E480" i="3"/>
  <c r="D480" i="3"/>
  <c r="D625" i="3"/>
  <c r="D630" i="3"/>
  <c r="E854" i="3"/>
  <c r="D854" i="3"/>
  <c r="E899" i="3"/>
  <c r="D899" i="3"/>
  <c r="E905" i="3"/>
  <c r="D905" i="3"/>
  <c r="E1077" i="3"/>
  <c r="D1077" i="3"/>
  <c r="E1566" i="3"/>
  <c r="D1566" i="3"/>
  <c r="D26" i="3"/>
  <c r="D45" i="3"/>
  <c r="E49" i="3"/>
  <c r="D49" i="3"/>
  <c r="E59" i="3"/>
  <c r="D59" i="3"/>
  <c r="D71" i="3"/>
  <c r="D77" i="3"/>
  <c r="E101" i="3"/>
  <c r="D101" i="3"/>
  <c r="E126" i="3"/>
  <c r="D126" i="3"/>
  <c r="E174" i="3"/>
  <c r="D174" i="3"/>
  <c r="D203" i="3"/>
  <c r="E217" i="3"/>
  <c r="D217" i="3"/>
  <c r="E315" i="3"/>
  <c r="E342" i="3"/>
  <c r="E647" i="3"/>
  <c r="D647" i="3"/>
  <c r="E744" i="3"/>
  <c r="D744" i="3"/>
  <c r="D1106" i="3"/>
  <c r="E1138" i="3"/>
  <c r="D1138" i="3"/>
  <c r="E1809" i="3"/>
  <c r="D1809" i="3"/>
  <c r="E2080" i="3"/>
  <c r="D2080" i="3"/>
  <c r="E38" i="3"/>
  <c r="D38" i="3"/>
  <c r="D132" i="3"/>
  <c r="D136" i="3"/>
  <c r="D227" i="3"/>
  <c r="E278" i="3"/>
  <c r="D278" i="3"/>
  <c r="D311" i="3"/>
  <c r="E769" i="3"/>
  <c r="D769" i="3"/>
  <c r="D789" i="3"/>
  <c r="E848" i="3"/>
  <c r="D848" i="3"/>
  <c r="E1132" i="3"/>
  <c r="D1132" i="3"/>
  <c r="E1445" i="3"/>
  <c r="D1445" i="3"/>
  <c r="E1823" i="3"/>
  <c r="D1823" i="3"/>
  <c r="E2460" i="3"/>
  <c r="D2460" i="3"/>
  <c r="E2606" i="3"/>
  <c r="D2606" i="3"/>
  <c r="D22" i="3"/>
  <c r="E55" i="3"/>
  <c r="D55" i="3"/>
  <c r="D83" i="3"/>
  <c r="E326" i="3"/>
  <c r="D326" i="3"/>
  <c r="E485" i="3"/>
  <c r="D510" i="3"/>
  <c r="E893" i="3"/>
  <c r="D893" i="3"/>
  <c r="E900" i="3"/>
  <c r="D900" i="3"/>
  <c r="E933" i="3"/>
  <c r="D933" i="3"/>
  <c r="E950" i="3"/>
  <c r="D950" i="3"/>
  <c r="E1004" i="3"/>
  <c r="D1004" i="3"/>
  <c r="E1084" i="3"/>
  <c r="D1084" i="3"/>
  <c r="D1760" i="3"/>
  <c r="E1932" i="3"/>
  <c r="D1932" i="3"/>
  <c r="E2155" i="3"/>
  <c r="D2155" i="3"/>
  <c r="E73" i="3"/>
  <c r="D73" i="3"/>
  <c r="E79" i="3"/>
  <c r="D79" i="3"/>
  <c r="D142" i="3"/>
  <c r="D156" i="3"/>
  <c r="E284" i="3"/>
  <c r="D284" i="3"/>
  <c r="D296" i="3"/>
  <c r="E369" i="3"/>
  <c r="D369" i="3"/>
  <c r="E649" i="3"/>
  <c r="D649" i="3"/>
  <c r="E873" i="3"/>
  <c r="D873" i="3"/>
  <c r="E1068" i="3"/>
  <c r="E1668" i="3"/>
  <c r="D1668" i="3"/>
  <c r="E1768" i="3"/>
  <c r="D1768" i="3"/>
  <c r="D138" i="3"/>
  <c r="E323" i="3"/>
  <c r="D323" i="3"/>
  <c r="E426" i="3"/>
  <c r="D426" i="3"/>
  <c r="D511" i="3"/>
  <c r="E740" i="3"/>
  <c r="D740" i="3"/>
  <c r="D869" i="3"/>
  <c r="D939" i="3"/>
  <c r="E939" i="3"/>
  <c r="E998" i="3"/>
  <c r="D998" i="3"/>
  <c r="E1193" i="3"/>
  <c r="D1193" i="3"/>
  <c r="E1507" i="3"/>
  <c r="D1507" i="3"/>
  <c r="D1542" i="3"/>
  <c r="E1542" i="3"/>
  <c r="E1717" i="3"/>
  <c r="D1717" i="3"/>
  <c r="E34" i="3"/>
  <c r="D34" i="3"/>
  <c r="E134" i="3"/>
  <c r="D134" i="3"/>
  <c r="E162" i="3"/>
  <c r="D162" i="3"/>
  <c r="E182" i="3"/>
  <c r="D182" i="3"/>
  <c r="E380" i="3"/>
  <c r="D380" i="3"/>
  <c r="E678" i="3"/>
  <c r="D678" i="3"/>
  <c r="D1040" i="3"/>
  <c r="E1436" i="3"/>
  <c r="D1436" i="3"/>
  <c r="E2285" i="3"/>
  <c r="D2285" i="3"/>
  <c r="E2509" i="3"/>
  <c r="D2509" i="3"/>
  <c r="E1276" i="3"/>
  <c r="D1276" i="3"/>
  <c r="E193" i="3"/>
  <c r="D193" i="3"/>
  <c r="E201" i="3"/>
  <c r="D201" i="3"/>
  <c r="E225" i="3"/>
  <c r="D225" i="3"/>
  <c r="E422" i="3"/>
  <c r="D422" i="3"/>
  <c r="E552" i="3"/>
  <c r="D552" i="3"/>
  <c r="E588" i="3"/>
  <c r="D588" i="3"/>
  <c r="E815" i="3"/>
  <c r="D815" i="3"/>
  <c r="E1253" i="3"/>
  <c r="D1253" i="3"/>
  <c r="E1952" i="3"/>
  <c r="D1952" i="3"/>
  <c r="E2265" i="3"/>
  <c r="D2265" i="3"/>
  <c r="D35" i="3"/>
  <c r="D168" i="3"/>
  <c r="E330" i="3"/>
  <c r="D330" i="3"/>
  <c r="D459" i="3"/>
  <c r="E459" i="3"/>
  <c r="E573" i="3"/>
  <c r="E618" i="3"/>
  <c r="D618" i="3"/>
  <c r="E786" i="3"/>
  <c r="D786" i="3"/>
  <c r="E962" i="3"/>
  <c r="E988" i="3"/>
  <c r="E1110" i="3"/>
  <c r="E2465" i="3"/>
  <c r="D2465" i="3"/>
  <c r="E288" i="3"/>
  <c r="D288" i="3"/>
  <c r="E376" i="3"/>
  <c r="D376" i="3"/>
  <c r="E492" i="3"/>
  <c r="D492" i="3"/>
  <c r="E553" i="3"/>
  <c r="D553" i="3"/>
  <c r="E621" i="3"/>
  <c r="D621" i="3"/>
  <c r="E696" i="3"/>
  <c r="D696" i="3"/>
  <c r="E714" i="3"/>
  <c r="D714" i="3"/>
  <c r="E894" i="3"/>
  <c r="D894" i="3"/>
  <c r="E918" i="3"/>
  <c r="D918" i="3"/>
  <c r="E1459" i="3"/>
  <c r="D1459" i="3"/>
  <c r="E1731" i="3"/>
  <c r="D1731" i="3"/>
  <c r="E2030" i="3"/>
  <c r="D2030" i="3"/>
  <c r="E2173" i="3"/>
  <c r="D2173" i="3"/>
  <c r="E2233" i="3"/>
  <c r="D2233" i="3"/>
  <c r="E2258" i="3"/>
  <c r="D2258" i="3"/>
  <c r="E2654" i="3"/>
  <c r="D2654" i="3"/>
  <c r="E93" i="3"/>
  <c r="D93" i="3"/>
  <c r="E97" i="3"/>
  <c r="D97" i="3"/>
  <c r="E178" i="3"/>
  <c r="D178" i="3"/>
  <c r="E275" i="3"/>
  <c r="D275" i="3"/>
  <c r="E280" i="3"/>
  <c r="D280" i="3"/>
  <c r="E500" i="3"/>
  <c r="D500" i="3"/>
  <c r="E616" i="3"/>
  <c r="D616" i="3"/>
  <c r="E644" i="3"/>
  <c r="D644" i="3"/>
  <c r="E726" i="3"/>
  <c r="D726" i="3"/>
  <c r="E808" i="3"/>
  <c r="D808" i="3"/>
  <c r="E923" i="3"/>
  <c r="D923" i="3"/>
  <c r="E1240" i="3"/>
  <c r="D1240" i="3"/>
  <c r="E1378" i="3"/>
  <c r="D1378" i="3"/>
  <c r="E1442" i="3"/>
  <c r="D1442" i="3"/>
  <c r="E1547" i="3"/>
  <c r="D1547" i="3"/>
  <c r="E2198" i="3"/>
  <c r="D2198" i="3"/>
  <c r="E2260" i="3"/>
  <c r="D2260" i="3"/>
  <c r="E2278" i="3"/>
  <c r="D2278" i="3"/>
  <c r="E2341" i="3"/>
  <c r="D2341" i="3"/>
  <c r="D16" i="3"/>
  <c r="E81" i="3"/>
  <c r="D81" i="3"/>
  <c r="E179" i="3"/>
  <c r="D179" i="3"/>
  <c r="D455" i="3"/>
  <c r="E531" i="3"/>
  <c r="E548" i="3"/>
  <c r="D548" i="3"/>
  <c r="E576" i="3"/>
  <c r="D576" i="3"/>
  <c r="E703" i="3"/>
  <c r="D703" i="3"/>
  <c r="E861" i="3"/>
  <c r="D861" i="3"/>
  <c r="E897" i="3"/>
  <c r="D897" i="3"/>
  <c r="E920" i="3"/>
  <c r="D920" i="3"/>
  <c r="D1049" i="3"/>
  <c r="E1087" i="3"/>
  <c r="D1087" i="3"/>
  <c r="E1158" i="3"/>
  <c r="E1367" i="3"/>
  <c r="D1367" i="3"/>
  <c r="E1500" i="3"/>
  <c r="D1500" i="3"/>
  <c r="D1581" i="3"/>
  <c r="D1840" i="3"/>
  <c r="E2141" i="3"/>
  <c r="D2141" i="3"/>
  <c r="E2570" i="3"/>
  <c r="D2570" i="3"/>
  <c r="E28" i="3"/>
  <c r="D28" i="3"/>
  <c r="E113" i="3"/>
  <c r="D113" i="3"/>
  <c r="E180" i="3"/>
  <c r="D180" i="3"/>
  <c r="E237" i="3"/>
  <c r="D237" i="3"/>
  <c r="E294" i="3"/>
  <c r="D294" i="3"/>
  <c r="E501" i="3"/>
  <c r="D501" i="3"/>
  <c r="E623" i="3"/>
  <c r="D623" i="3"/>
  <c r="D930" i="3"/>
  <c r="E930" i="3"/>
  <c r="E980" i="3"/>
  <c r="D980" i="3"/>
  <c r="E1284" i="3"/>
  <c r="D1284" i="3"/>
  <c r="E1351" i="3"/>
  <c r="D1351" i="3"/>
  <c r="E1764" i="3"/>
  <c r="D1764" i="3"/>
  <c r="E2114" i="3"/>
  <c r="D2114" i="3"/>
  <c r="E2558" i="3"/>
  <c r="D2558" i="3"/>
  <c r="D36" i="3"/>
  <c r="E36" i="3"/>
  <c r="E114" i="3"/>
  <c r="D114" i="3"/>
  <c r="E181" i="3"/>
  <c r="D181" i="3"/>
  <c r="E241" i="3"/>
  <c r="D241" i="3"/>
  <c r="E245" i="3"/>
  <c r="D245" i="3"/>
  <c r="D708" i="3"/>
  <c r="D909" i="3"/>
  <c r="E1432" i="3"/>
  <c r="D1432" i="3"/>
  <c r="D1516" i="3"/>
  <c r="E172" i="3"/>
  <c r="D172" i="3"/>
  <c r="E205" i="3"/>
  <c r="D205" i="3"/>
  <c r="E282" i="3"/>
  <c r="D282" i="3"/>
  <c r="E558" i="3"/>
  <c r="D558" i="3"/>
  <c r="E704" i="3"/>
  <c r="D704" i="3"/>
  <c r="E1107" i="3"/>
  <c r="D1107" i="3"/>
  <c r="E1385" i="3"/>
  <c r="D1385" i="3"/>
  <c r="E2194" i="3"/>
  <c r="D2194" i="3"/>
  <c r="E2228" i="3"/>
  <c r="D2228" i="3"/>
  <c r="E2345" i="3"/>
  <c r="D2345" i="3"/>
  <c r="E2691" i="3"/>
  <c r="D2691" i="3"/>
  <c r="E5" i="3"/>
  <c r="D5" i="3"/>
  <c r="E30" i="3"/>
  <c r="D30" i="3"/>
  <c r="E85" i="3"/>
  <c r="D85" i="3"/>
  <c r="D118" i="3"/>
  <c r="D124" i="3"/>
  <c r="D199" i="3"/>
  <c r="D215" i="3"/>
  <c r="E229" i="3"/>
  <c r="D229" i="3"/>
  <c r="E239" i="3"/>
  <c r="D239" i="3"/>
  <c r="E374" i="3"/>
  <c r="D374" i="3"/>
  <c r="D403" i="3"/>
  <c r="E516" i="3"/>
  <c r="D516" i="3"/>
  <c r="E524" i="3"/>
  <c r="D524" i="3"/>
  <c r="D529" i="3"/>
  <c r="D654" i="3"/>
  <c r="D667" i="3"/>
  <c r="E719" i="3"/>
  <c r="D719" i="3"/>
  <c r="D775" i="3"/>
  <c r="E784" i="3"/>
  <c r="D784" i="3"/>
  <c r="D796" i="3"/>
  <c r="D821" i="3"/>
  <c r="D835" i="3"/>
  <c r="E956" i="3"/>
  <c r="D956" i="3"/>
  <c r="E1035" i="3"/>
  <c r="D1074" i="3"/>
  <c r="E1074" i="3"/>
  <c r="E1199" i="3"/>
  <c r="D1199" i="3"/>
  <c r="E1234" i="3"/>
  <c r="D1234" i="3"/>
  <c r="E1609" i="3"/>
  <c r="E2229" i="3"/>
  <c r="D2229" i="3"/>
  <c r="E2550" i="3"/>
  <c r="D2550" i="3"/>
  <c r="E2638" i="3"/>
  <c r="D2638" i="3"/>
  <c r="E95" i="3"/>
  <c r="D95" i="3"/>
  <c r="D144" i="3"/>
  <c r="D150" i="3"/>
  <c r="D166" i="3"/>
  <c r="D223" i="3"/>
  <c r="D357" i="3"/>
  <c r="E363" i="3"/>
  <c r="E424" i="3"/>
  <c r="D424" i="3"/>
  <c r="D453" i="3"/>
  <c r="D487" i="3"/>
  <c r="D614" i="3"/>
  <c r="E651" i="3"/>
  <c r="E684" i="3"/>
  <c r="D684" i="3"/>
  <c r="E932" i="3"/>
  <c r="D932" i="3"/>
  <c r="D1001" i="3"/>
  <c r="E1036" i="3"/>
  <c r="D1036" i="3"/>
  <c r="D1145" i="3"/>
  <c r="E1155" i="3"/>
  <c r="E1395" i="3"/>
  <c r="D1395" i="3"/>
  <c r="D1574" i="3"/>
  <c r="D1724" i="3"/>
  <c r="D1747" i="3"/>
  <c r="E1853" i="3"/>
  <c r="D1853" i="3"/>
  <c r="D24" i="3"/>
  <c r="D276" i="3"/>
  <c r="D321" i="3"/>
  <c r="E328" i="3"/>
  <c r="D328" i="3"/>
  <c r="E367" i="3"/>
  <c r="E371" i="3"/>
  <c r="D371" i="3"/>
  <c r="E432" i="3"/>
  <c r="D432" i="3"/>
  <c r="D440" i="3"/>
  <c r="E555" i="3"/>
  <c r="E627" i="3"/>
  <c r="E635" i="3"/>
  <c r="D635" i="3"/>
  <c r="E656" i="3"/>
  <c r="D656" i="3"/>
  <c r="E672" i="3"/>
  <c r="D672" i="3"/>
  <c r="D675" i="3"/>
  <c r="E675" i="3"/>
  <c r="D780" i="3"/>
  <c r="E817" i="3"/>
  <c r="D817" i="3"/>
  <c r="D1025" i="3"/>
  <c r="D1164" i="3"/>
  <c r="E1196" i="3"/>
  <c r="D1196" i="3"/>
  <c r="E1300" i="3"/>
  <c r="D1300" i="3"/>
  <c r="E1648" i="3"/>
  <c r="D1648" i="3"/>
  <c r="E2071" i="3"/>
  <c r="D2071" i="3"/>
  <c r="E2178" i="3"/>
  <c r="D2178" i="3"/>
  <c r="E605" i="3"/>
  <c r="D605" i="3"/>
  <c r="E818" i="3"/>
  <c r="D818" i="3"/>
  <c r="E875" i="3"/>
  <c r="D875" i="3"/>
  <c r="E1059" i="3"/>
  <c r="D1059" i="3"/>
  <c r="E2174" i="3"/>
  <c r="D2174" i="3"/>
  <c r="E2621" i="3"/>
  <c r="D2621" i="3"/>
  <c r="E732" i="3"/>
  <c r="D732" i="3"/>
  <c r="E792" i="3"/>
  <c r="D792" i="3"/>
  <c r="E805" i="3"/>
  <c r="D805" i="3"/>
  <c r="E824" i="3"/>
  <c r="D824" i="3"/>
  <c r="E827" i="3"/>
  <c r="D827" i="3"/>
  <c r="E908" i="3"/>
  <c r="D908" i="3"/>
  <c r="E921" i="3"/>
  <c r="D921" i="3"/>
  <c r="E986" i="3"/>
  <c r="D986" i="3"/>
  <c r="E1005" i="3"/>
  <c r="D1005" i="3"/>
  <c r="E1052" i="3"/>
  <c r="D1052" i="3"/>
  <c r="E1183" i="3"/>
  <c r="D1183" i="3"/>
  <c r="E1221" i="3"/>
  <c r="D1221" i="3"/>
  <c r="E1530" i="3"/>
  <c r="D1530" i="3"/>
  <c r="E1982" i="3"/>
  <c r="D1982" i="3"/>
  <c r="E2011" i="3"/>
  <c r="D2011" i="3"/>
  <c r="E2132" i="3"/>
  <c r="D2132" i="3"/>
  <c r="E2207" i="3"/>
  <c r="D2207" i="3"/>
  <c r="E2666" i="3"/>
  <c r="D2666" i="3"/>
  <c r="E336" i="3"/>
  <c r="D336" i="3"/>
  <c r="E378" i="3"/>
  <c r="D378" i="3"/>
  <c r="E499" i="3"/>
  <c r="D499" i="3"/>
  <c r="D620" i="3"/>
  <c r="E645" i="3"/>
  <c r="D645" i="3"/>
  <c r="D752" i="3"/>
  <c r="E872" i="3"/>
  <c r="D872" i="3"/>
  <c r="D876" i="3"/>
  <c r="D885" i="3"/>
  <c r="E948" i="3"/>
  <c r="D948" i="3"/>
  <c r="D1022" i="3"/>
  <c r="D1038" i="3"/>
  <c r="E1038" i="3"/>
  <c r="D1269" i="3"/>
  <c r="E1324" i="3"/>
  <c r="D1324" i="3"/>
  <c r="E1455" i="3"/>
  <c r="D1455" i="3"/>
  <c r="E1520" i="3"/>
  <c r="D1520" i="3"/>
  <c r="E1617" i="3"/>
  <c r="D1617" i="3"/>
  <c r="D1692" i="3"/>
  <c r="E1739" i="3"/>
  <c r="D1739" i="3"/>
  <c r="E1772" i="3"/>
  <c r="D1772" i="3"/>
  <c r="E1845" i="3"/>
  <c r="D1845" i="3"/>
  <c r="E1869" i="3"/>
  <c r="D1869" i="3"/>
  <c r="E1934" i="3"/>
  <c r="D1934" i="3"/>
  <c r="E2068" i="3"/>
  <c r="D2068" i="3"/>
  <c r="E2182" i="3"/>
  <c r="D2182" i="3"/>
  <c r="D2559" i="3"/>
  <c r="E1039" i="3"/>
  <c r="D1039" i="3"/>
  <c r="E1288" i="3"/>
  <c r="D1288" i="3"/>
  <c r="E1371" i="3"/>
  <c r="D1371" i="3"/>
  <c r="E1593" i="3"/>
  <c r="D1593" i="3"/>
  <c r="E1620" i="3"/>
  <c r="D1620" i="3"/>
  <c r="E1828" i="3"/>
  <c r="D1828" i="3"/>
  <c r="E1844" i="3"/>
  <c r="D1844" i="3"/>
  <c r="E2024" i="3"/>
  <c r="D2024" i="3"/>
  <c r="E2096" i="3"/>
  <c r="D2096" i="3"/>
  <c r="E2314" i="3"/>
  <c r="D2314" i="3"/>
  <c r="E2376" i="3"/>
  <c r="D2376" i="3"/>
  <c r="E1335" i="3"/>
  <c r="D1335" i="3"/>
  <c r="E1364" i="3"/>
  <c r="D1364" i="3"/>
  <c r="E1428" i="3"/>
  <c r="D1428" i="3"/>
  <c r="E1563" i="3"/>
  <c r="D1563" i="3"/>
  <c r="E1660" i="3"/>
  <c r="D1660" i="3"/>
  <c r="E1755" i="3"/>
  <c r="D1755" i="3"/>
  <c r="E1877" i="3"/>
  <c r="D1877" i="3"/>
  <c r="E1910" i="3"/>
  <c r="D1910" i="3"/>
  <c r="E1950" i="3"/>
  <c r="D1950" i="3"/>
  <c r="E2150" i="3"/>
  <c r="D2150" i="3"/>
  <c r="E2412" i="3"/>
  <c r="D2412" i="3"/>
  <c r="E1323" i="3"/>
  <c r="D1323" i="3"/>
  <c r="E1491" i="3"/>
  <c r="D1491" i="3"/>
  <c r="E1818" i="3"/>
  <c r="D1818" i="3"/>
  <c r="D1862" i="3"/>
  <c r="E1927" i="3"/>
  <c r="D1927" i="3"/>
  <c r="E1965" i="3"/>
  <c r="D1965" i="3"/>
  <c r="E1985" i="3"/>
  <c r="D1985" i="3"/>
  <c r="E2310" i="3"/>
  <c r="D2310" i="3"/>
  <c r="E1241" i="3"/>
  <c r="D1241" i="3"/>
  <c r="D1410" i="3"/>
  <c r="E1410" i="3"/>
  <c r="E1478" i="3"/>
  <c r="D1478" i="3"/>
  <c r="E1710" i="3"/>
  <c r="D1710" i="3"/>
  <c r="E1797" i="3"/>
  <c r="D1797" i="3"/>
  <c r="E1903" i="3"/>
  <c r="D1903" i="3"/>
  <c r="E2290" i="3"/>
  <c r="D2290" i="3"/>
  <c r="E1665" i="3"/>
  <c r="D1665" i="3"/>
  <c r="E1732" i="3"/>
  <c r="D1732" i="3"/>
  <c r="E1785" i="3"/>
  <c r="D1785" i="3"/>
  <c r="E1874" i="3"/>
  <c r="D1874" i="3"/>
  <c r="E1891" i="3"/>
  <c r="D1891" i="3"/>
  <c r="E1961" i="3"/>
  <c r="D1961" i="3"/>
  <c r="E2013" i="3"/>
  <c r="D2013" i="3"/>
  <c r="E2450" i="3"/>
  <c r="D2450" i="3"/>
  <c r="D2681" i="3"/>
  <c r="E3" i="3"/>
  <c r="D8" i="3"/>
  <c r="E13" i="3"/>
  <c r="D13" i="3"/>
  <c r="E52" i="3"/>
  <c r="E58" i="3"/>
  <c r="E60" i="3"/>
  <c r="E62" i="3"/>
  <c r="D64" i="3"/>
  <c r="D66" i="3"/>
  <c r="D70" i="3"/>
  <c r="D72" i="3"/>
  <c r="D74" i="3"/>
  <c r="E117" i="3"/>
  <c r="E119" i="3"/>
  <c r="D129" i="3"/>
  <c r="D131" i="3"/>
  <c r="E137" i="3"/>
  <c r="E139" i="3"/>
  <c r="E145" i="3"/>
  <c r="D145" i="3"/>
  <c r="D149" i="3"/>
  <c r="D151" i="3"/>
  <c r="E196" i="3"/>
  <c r="E202" i="3"/>
  <c r="E204" i="3"/>
  <c r="E206" i="3"/>
  <c r="D208" i="3"/>
  <c r="D210" i="3"/>
  <c r="D214" i="3"/>
  <c r="D216" i="3"/>
  <c r="D218" i="3"/>
  <c r="E264" i="3"/>
  <c r="D264" i="3"/>
  <c r="E270" i="3"/>
  <c r="D285" i="3"/>
  <c r="D289" i="3"/>
  <c r="D293" i="3"/>
  <c r="E295" i="3"/>
  <c r="E312" i="3"/>
  <c r="D312" i="3"/>
  <c r="E318" i="3"/>
  <c r="D333" i="3"/>
  <c r="D337" i="3"/>
  <c r="D341" i="3"/>
  <c r="E343" i="3"/>
  <c r="E360" i="3"/>
  <c r="D360" i="3"/>
  <c r="E366" i="3"/>
  <c r="D381" i="3"/>
  <c r="D385" i="3"/>
  <c r="D389" i="3"/>
  <c r="E391" i="3"/>
  <c r="E408" i="3"/>
  <c r="D408" i="3"/>
  <c r="E414" i="3"/>
  <c r="D429" i="3"/>
  <c r="D433" i="3"/>
  <c r="D437" i="3"/>
  <c r="E439" i="3"/>
  <c r="D463" i="3"/>
  <c r="E481" i="3"/>
  <c r="E509" i="3"/>
  <c r="E525" i="3"/>
  <c r="D535" i="3"/>
  <c r="E549" i="3"/>
  <c r="E551" i="3"/>
  <c r="D572" i="3"/>
  <c r="D577" i="3"/>
  <c r="E582" i="3"/>
  <c r="E603" i="3"/>
  <c r="D619" i="3"/>
  <c r="D643" i="3"/>
  <c r="E655" i="3"/>
  <c r="D660" i="3"/>
  <c r="E683" i="3"/>
  <c r="D683" i="3"/>
  <c r="E697" i="3"/>
  <c r="D702" i="3"/>
  <c r="D729" i="3"/>
  <c r="E745" i="3"/>
  <c r="E750" i="3"/>
  <c r="E756" i="3"/>
  <c r="D756" i="3"/>
  <c r="E773" i="3"/>
  <c r="E782" i="3"/>
  <c r="D782" i="3"/>
  <c r="E791" i="3"/>
  <c r="D791" i="3"/>
  <c r="E794" i="3"/>
  <c r="D822" i="3"/>
  <c r="E840" i="3"/>
  <c r="D849" i="3"/>
  <c r="E892" i="3"/>
  <c r="D892" i="3"/>
  <c r="E913" i="3"/>
  <c r="D913" i="3"/>
  <c r="E925" i="3"/>
  <c r="D925" i="3"/>
  <c r="D940" i="3"/>
  <c r="D964" i="3"/>
  <c r="E1020" i="3"/>
  <c r="D1023" i="3"/>
  <c r="E1063" i="3"/>
  <c r="D1063" i="3"/>
  <c r="D1079" i="3"/>
  <c r="D1082" i="3"/>
  <c r="D1147" i="3"/>
  <c r="E1190" i="3"/>
  <c r="D1203" i="3"/>
  <c r="D1206" i="3"/>
  <c r="E1206" i="3"/>
  <c r="E1216" i="3"/>
  <c r="D1216" i="3"/>
  <c r="E1232" i="3"/>
  <c r="D1232" i="3"/>
  <c r="D1280" i="3"/>
  <c r="E1298" i="3"/>
  <c r="D1312" i="3"/>
  <c r="D1337" i="3"/>
  <c r="D1356" i="3"/>
  <c r="D1362" i="3"/>
  <c r="E1362" i="3"/>
  <c r="D1397" i="3"/>
  <c r="E1424" i="3"/>
  <c r="D1430" i="3"/>
  <c r="D1444" i="3"/>
  <c r="E1450" i="3"/>
  <c r="E1483" i="3"/>
  <c r="E1511" i="3"/>
  <c r="D1511" i="3"/>
  <c r="E1522" i="3"/>
  <c r="D1522" i="3"/>
  <c r="E1528" i="3"/>
  <c r="D1572" i="3"/>
  <c r="D1583" i="3"/>
  <c r="D1607" i="3"/>
  <c r="D1619" i="3"/>
  <c r="E1651" i="3"/>
  <c r="D1651" i="3"/>
  <c r="D1700" i="3"/>
  <c r="E1722" i="3"/>
  <c r="D1722" i="3"/>
  <c r="D1742" i="3"/>
  <c r="E1765" i="3"/>
  <c r="D1765" i="3"/>
  <c r="E1826" i="3"/>
  <c r="E1847" i="3"/>
  <c r="D1847" i="3"/>
  <c r="E1900" i="3"/>
  <c r="D1926" i="3"/>
  <c r="D1958" i="3"/>
  <c r="D1962" i="3"/>
  <c r="E1988" i="3"/>
  <c r="D1988" i="3"/>
  <c r="D2040" i="3"/>
  <c r="E2057" i="3"/>
  <c r="D2057" i="3"/>
  <c r="E2093" i="3"/>
  <c r="D2093" i="3"/>
  <c r="E2204" i="3"/>
  <c r="E2302" i="3"/>
  <c r="D2302" i="3"/>
  <c r="E2395" i="3"/>
  <c r="D2395" i="3"/>
  <c r="D2457" i="3"/>
  <c r="E2501" i="3"/>
  <c r="D2501" i="3"/>
  <c r="E109" i="3"/>
  <c r="D109" i="3"/>
  <c r="E347" i="3"/>
  <c r="D347" i="3"/>
  <c r="E395" i="3"/>
  <c r="D395" i="3"/>
  <c r="E443" i="3"/>
  <c r="D443" i="3"/>
  <c r="E539" i="3"/>
  <c r="D539" i="3"/>
  <c r="E600" i="3"/>
  <c r="D600" i="3"/>
  <c r="E800" i="3"/>
  <c r="D800" i="3"/>
  <c r="E924" i="3"/>
  <c r="D924" i="3"/>
  <c r="D1122" i="3"/>
  <c r="E1122" i="3"/>
  <c r="E1142" i="3"/>
  <c r="D1142" i="3"/>
  <c r="D1168" i="3"/>
  <c r="D1456" i="3"/>
  <c r="D1517" i="3"/>
  <c r="E1635" i="3"/>
  <c r="D1635" i="3"/>
  <c r="D1639" i="3"/>
  <c r="E1707" i="3"/>
  <c r="D1707" i="3"/>
  <c r="E1737" i="3"/>
  <c r="D1737" i="3"/>
  <c r="D1820" i="3"/>
  <c r="D2004" i="3"/>
  <c r="E2161" i="3"/>
  <c r="D2161" i="3"/>
  <c r="E2236" i="3"/>
  <c r="D2236" i="3"/>
  <c r="E2489" i="3"/>
  <c r="D2489" i="3"/>
  <c r="D40" i="3"/>
  <c r="D46" i="3"/>
  <c r="D50" i="3"/>
  <c r="D105" i="3"/>
  <c r="D127" i="3"/>
  <c r="D184" i="3"/>
  <c r="D192" i="3"/>
  <c r="D249" i="3"/>
  <c r="D297" i="3"/>
  <c r="D320" i="3"/>
  <c r="D368" i="3"/>
  <c r="D393" i="3"/>
  <c r="D441" i="3"/>
  <c r="D465" i="3"/>
  <c r="D486" i="3"/>
  <c r="D518" i="3"/>
  <c r="D537" i="3"/>
  <c r="E699" i="3"/>
  <c r="E723" i="3"/>
  <c r="E739" i="3"/>
  <c r="D739" i="3"/>
  <c r="E788" i="3"/>
  <c r="D788" i="3"/>
  <c r="D809" i="3"/>
  <c r="D828" i="3"/>
  <c r="D845" i="3"/>
  <c r="E852" i="3"/>
  <c r="D852" i="3"/>
  <c r="E901" i="3"/>
  <c r="D901" i="3"/>
  <c r="D983" i="3"/>
  <c r="E1014" i="3"/>
  <c r="E1053" i="3"/>
  <c r="D1053" i="3"/>
  <c r="E1143" i="3"/>
  <c r="D1143" i="3"/>
  <c r="E1184" i="3"/>
  <c r="D1212" i="3"/>
  <c r="E1228" i="3"/>
  <c r="D1242" i="3"/>
  <c r="E1242" i="3"/>
  <c r="E1250" i="3"/>
  <c r="D1250" i="3"/>
  <c r="E1263" i="3"/>
  <c r="D1308" i="3"/>
  <c r="D1315" i="3"/>
  <c r="D1437" i="3"/>
  <c r="D1463" i="3"/>
  <c r="D1469" i="3"/>
  <c r="D1534" i="3"/>
  <c r="E1534" i="3"/>
  <c r="E1550" i="3"/>
  <c r="E1578" i="3"/>
  <c r="D1578" i="3"/>
  <c r="E1614" i="3"/>
  <c r="D1614" i="3"/>
  <c r="E1622" i="3"/>
  <c r="D1650" i="3"/>
  <c r="D1670" i="3"/>
  <c r="D1813" i="3"/>
  <c r="D1830" i="3"/>
  <c r="E2018" i="3"/>
  <c r="D2018" i="3"/>
  <c r="E2049" i="3"/>
  <c r="D2049" i="3"/>
  <c r="E2069" i="3"/>
  <c r="D2069" i="3"/>
  <c r="E2210" i="3"/>
  <c r="D2210" i="3"/>
  <c r="D2281" i="3"/>
  <c r="E2551" i="3"/>
  <c r="D2551" i="3"/>
  <c r="D54" i="3"/>
  <c r="E125" i="3"/>
  <c r="E133" i="3"/>
  <c r="D133" i="3"/>
  <c r="E190" i="3"/>
  <c r="E194" i="3"/>
  <c r="D198" i="3"/>
  <c r="E251" i="3"/>
  <c r="E504" i="3"/>
  <c r="D504" i="3"/>
  <c r="E522" i="3"/>
  <c r="E624" i="3"/>
  <c r="D624" i="3"/>
  <c r="E731" i="3"/>
  <c r="D731" i="3"/>
  <c r="D1037" i="3"/>
  <c r="E1076" i="3"/>
  <c r="D1076" i="3"/>
  <c r="E1092" i="3"/>
  <c r="D1092" i="3"/>
  <c r="E1135" i="3"/>
  <c r="D1135" i="3"/>
  <c r="D1302" i="3"/>
  <c r="E1302" i="3"/>
  <c r="E1466" i="3"/>
  <c r="D1466" i="3"/>
  <c r="E1508" i="3"/>
  <c r="D1508" i="3"/>
  <c r="E1579" i="3"/>
  <c r="D1579" i="3"/>
  <c r="D1600" i="3"/>
  <c r="E1603" i="3"/>
  <c r="E1636" i="3"/>
  <c r="D1636" i="3"/>
  <c r="E1686" i="3"/>
  <c r="D1686" i="3"/>
  <c r="E1693" i="3"/>
  <c r="D1693" i="3"/>
  <c r="E1867" i="3"/>
  <c r="D1867" i="3"/>
  <c r="E1904" i="3"/>
  <c r="D1904" i="3"/>
  <c r="E1940" i="3"/>
  <c r="D1940" i="3"/>
  <c r="E1976" i="3"/>
  <c r="D1976" i="3"/>
  <c r="E2635" i="3"/>
  <c r="D2635" i="3"/>
  <c r="D2670" i="3"/>
  <c r="D17" i="3"/>
  <c r="D19" i="3"/>
  <c r="D76" i="3"/>
  <c r="D78" i="3"/>
  <c r="D82" i="3"/>
  <c r="D84" i="3"/>
  <c r="D86" i="3"/>
  <c r="D141" i="3"/>
  <c r="D143" i="3"/>
  <c r="E157" i="3"/>
  <c r="D157" i="3"/>
  <c r="D161" i="3"/>
  <c r="D163" i="3"/>
  <c r="D220" i="3"/>
  <c r="D222" i="3"/>
  <c r="D226" i="3"/>
  <c r="D228" i="3"/>
  <c r="D230" i="3"/>
  <c r="D283" i="3"/>
  <c r="D287" i="3"/>
  <c r="E291" i="3"/>
  <c r="D331" i="3"/>
  <c r="D335" i="3"/>
  <c r="E339" i="3"/>
  <c r="D379" i="3"/>
  <c r="D383" i="3"/>
  <c r="E387" i="3"/>
  <c r="D427" i="3"/>
  <c r="D431" i="3"/>
  <c r="E435" i="3"/>
  <c r="E452" i="3"/>
  <c r="D452" i="3"/>
  <c r="D468" i="3"/>
  <c r="E491" i="3"/>
  <c r="D491" i="3"/>
  <c r="D512" i="3"/>
  <c r="E528" i="3"/>
  <c r="D528" i="3"/>
  <c r="E540" i="3"/>
  <c r="D540" i="3"/>
  <c r="D559" i="3"/>
  <c r="E596" i="3"/>
  <c r="D596" i="3"/>
  <c r="D601" i="3"/>
  <c r="D629" i="3"/>
  <c r="D662" i="3"/>
  <c r="D664" i="3"/>
  <c r="D666" i="3"/>
  <c r="D671" i="3"/>
  <c r="D681" i="3"/>
  <c r="D721" i="3"/>
  <c r="D763" i="3"/>
  <c r="D810" i="3"/>
  <c r="E813" i="3"/>
  <c r="D813" i="3"/>
  <c r="D834" i="3"/>
  <c r="D856" i="3"/>
  <c r="E868" i="3"/>
  <c r="D868" i="3"/>
  <c r="D880" i="3"/>
  <c r="D883" i="3"/>
  <c r="D904" i="3"/>
  <c r="D907" i="3"/>
  <c r="D916" i="3"/>
  <c r="E931" i="3"/>
  <c r="D931" i="3"/>
  <c r="E967" i="3"/>
  <c r="D967" i="3"/>
  <c r="E990" i="3"/>
  <c r="D996" i="3"/>
  <c r="D999" i="3"/>
  <c r="E1034" i="3"/>
  <c r="D1034" i="3"/>
  <c r="E1047" i="3"/>
  <c r="D1047" i="3"/>
  <c r="D1066" i="3"/>
  <c r="E1124" i="3"/>
  <c r="D1124" i="3"/>
  <c r="D1127" i="3"/>
  <c r="D1169" i="3"/>
  <c r="E1178" i="3"/>
  <c r="D1178" i="3"/>
  <c r="D1195" i="3"/>
  <c r="D1229" i="3"/>
  <c r="D1271" i="3"/>
  <c r="D1293" i="3"/>
  <c r="D1373" i="3"/>
  <c r="E1470" i="3"/>
  <c r="D1480" i="3"/>
  <c r="D1496" i="3"/>
  <c r="D1502" i="3"/>
  <c r="D1538" i="3"/>
  <c r="E1538" i="3"/>
  <c r="D1548" i="3"/>
  <c r="D1672" i="3"/>
  <c r="E1715" i="3"/>
  <c r="D1715" i="3"/>
  <c r="E1766" i="3"/>
  <c r="D1766" i="3"/>
  <c r="E1827" i="3"/>
  <c r="D1827" i="3"/>
  <c r="E1889" i="3"/>
  <c r="D1889" i="3"/>
  <c r="E1936" i="3"/>
  <c r="D1936" i="3"/>
  <c r="E2032" i="3"/>
  <c r="D2032" i="3"/>
  <c r="E2121" i="3"/>
  <c r="D2121" i="3"/>
  <c r="E2164" i="3"/>
  <c r="D2164" i="3"/>
  <c r="E2205" i="3"/>
  <c r="D2205" i="3"/>
  <c r="E2222" i="3"/>
  <c r="D2222" i="3"/>
  <c r="E2297" i="3"/>
  <c r="D2297" i="3"/>
  <c r="D2307" i="3"/>
  <c r="E2365" i="3"/>
  <c r="D2365" i="3"/>
  <c r="D2528" i="3"/>
  <c r="D2594" i="3"/>
  <c r="E2625" i="3"/>
  <c r="D2625" i="3"/>
  <c r="E2677" i="3"/>
  <c r="D2677" i="3"/>
  <c r="E253" i="3"/>
  <c r="D253" i="3"/>
  <c r="E299" i="3"/>
  <c r="D299" i="3"/>
  <c r="E720" i="3"/>
  <c r="D720" i="3"/>
  <c r="E781" i="3"/>
  <c r="D781" i="3"/>
  <c r="E787" i="3"/>
  <c r="D787" i="3"/>
  <c r="E833" i="3"/>
  <c r="D833" i="3"/>
  <c r="E1088" i="3"/>
  <c r="D1088" i="3"/>
  <c r="E1111" i="3"/>
  <c r="D1111" i="3"/>
  <c r="D1180" i="3"/>
  <c r="E1340" i="3"/>
  <c r="D1340" i="3"/>
  <c r="E1479" i="3"/>
  <c r="D1479" i="3"/>
  <c r="D1596" i="3"/>
  <c r="D1657" i="3"/>
  <c r="D1749" i="3"/>
  <c r="D1790" i="3"/>
  <c r="E1816" i="3"/>
  <c r="D1816" i="3"/>
  <c r="D1970" i="3"/>
  <c r="E2001" i="3"/>
  <c r="D2001" i="3"/>
  <c r="D2323" i="3"/>
  <c r="D12" i="3"/>
  <c r="D42" i="3"/>
  <c r="D48" i="3"/>
  <c r="D107" i="3"/>
  <c r="E121" i="3"/>
  <c r="D121" i="3"/>
  <c r="D186" i="3"/>
  <c r="D272" i="3"/>
  <c r="D345" i="3"/>
  <c r="D416" i="3"/>
  <c r="E483" i="3"/>
  <c r="D520" i="3"/>
  <c r="D527" i="3"/>
  <c r="D631" i="3"/>
  <c r="D668" i="3"/>
  <c r="D673" i="3"/>
  <c r="D715" i="3"/>
  <c r="E747" i="3"/>
  <c r="E768" i="3"/>
  <c r="D768" i="3"/>
  <c r="D797" i="3"/>
  <c r="E803" i="3"/>
  <c r="D803" i="3"/>
  <c r="D1026" i="3"/>
  <c r="E1026" i="3"/>
  <c r="D1046" i="3"/>
  <c r="D1062" i="3"/>
  <c r="E1062" i="3"/>
  <c r="D1266" i="3"/>
  <c r="E1266" i="3"/>
  <c r="E1343" i="3"/>
  <c r="D1343" i="3"/>
  <c r="E1376" i="3"/>
  <c r="D1376" i="3"/>
  <c r="E1382" i="3"/>
  <c r="D1382" i="3"/>
  <c r="D1433" i="3"/>
  <c r="E1587" i="3"/>
  <c r="D1587" i="3"/>
  <c r="D2008" i="3"/>
  <c r="E2044" i="3"/>
  <c r="D2044" i="3"/>
  <c r="E2083" i="3"/>
  <c r="D2083" i="3"/>
  <c r="E2120" i="3"/>
  <c r="D2120" i="3"/>
  <c r="E2318" i="3"/>
  <c r="D2318" i="3"/>
  <c r="E2424" i="3"/>
  <c r="D2424" i="3"/>
  <c r="E2485" i="3"/>
  <c r="D2485" i="3"/>
  <c r="D2521" i="3"/>
  <c r="E2561" i="3"/>
  <c r="D2561" i="3"/>
  <c r="E456" i="3"/>
  <c r="D456" i="3"/>
  <c r="D476" i="3"/>
  <c r="E579" i="3"/>
  <c r="D608" i="3"/>
  <c r="E636" i="3"/>
  <c r="D636" i="3"/>
  <c r="E692" i="3"/>
  <c r="D692" i="3"/>
  <c r="D806" i="3"/>
  <c r="E889" i="3"/>
  <c r="D889" i="3"/>
  <c r="E1476" i="3"/>
  <c r="D1476" i="3"/>
  <c r="D1590" i="3"/>
  <c r="E1806" i="3"/>
  <c r="D1806" i="3"/>
  <c r="E1949" i="3"/>
  <c r="D1949" i="3"/>
  <c r="D2022" i="3"/>
  <c r="D2106" i="3"/>
  <c r="D2152" i="3"/>
  <c r="E2246" i="3"/>
  <c r="D2246" i="3"/>
  <c r="E2506" i="3"/>
  <c r="D2506" i="3"/>
  <c r="E2589" i="3"/>
  <c r="D2589" i="3"/>
  <c r="E9" i="3"/>
  <c r="D9" i="3"/>
  <c r="E25" i="3"/>
  <c r="D25" i="3"/>
  <c r="D90" i="3"/>
  <c r="E169" i="3"/>
  <c r="D169" i="3"/>
  <c r="D234" i="3"/>
  <c r="D260" i="3"/>
  <c r="D308" i="3"/>
  <c r="D356" i="3"/>
  <c r="D404" i="3"/>
  <c r="D479" i="3"/>
  <c r="E507" i="3"/>
  <c r="D523" i="3"/>
  <c r="E587" i="3"/>
  <c r="D587" i="3"/>
  <c r="E648" i="3"/>
  <c r="D648" i="3"/>
  <c r="E771" i="3"/>
  <c r="E823" i="3"/>
  <c r="D823" i="3"/>
  <c r="E829" i="3"/>
  <c r="D829" i="3"/>
  <c r="E846" i="3"/>
  <c r="D846" i="3"/>
  <c r="D859" i="3"/>
  <c r="E890" i="3"/>
  <c r="D890" i="3"/>
  <c r="E944" i="3"/>
  <c r="D944" i="3"/>
  <c r="D978" i="3"/>
  <c r="E978" i="3"/>
  <c r="D1096" i="3"/>
  <c r="D1144" i="3"/>
  <c r="E1207" i="3"/>
  <c r="D1207" i="3"/>
  <c r="E1220" i="3"/>
  <c r="D1220" i="3"/>
  <c r="E1226" i="3"/>
  <c r="D1226" i="3"/>
  <c r="E1255" i="3"/>
  <c r="D1255" i="3"/>
  <c r="E1268" i="3"/>
  <c r="D1268" i="3"/>
  <c r="E1363" i="3"/>
  <c r="D1363" i="3"/>
  <c r="D1418" i="3"/>
  <c r="E1484" i="3"/>
  <c r="D1484" i="3"/>
  <c r="E1519" i="3"/>
  <c r="D1519" i="3"/>
  <c r="D1558" i="3"/>
  <c r="E1558" i="3"/>
  <c r="D1580" i="3"/>
  <c r="E1687" i="3"/>
  <c r="D1687" i="3"/>
  <c r="E1701" i="3"/>
  <c r="D1701" i="3"/>
  <c r="E1751" i="3"/>
  <c r="D1751" i="3"/>
  <c r="E1787" i="3"/>
  <c r="D1787" i="3"/>
  <c r="E1807" i="3"/>
  <c r="D1807" i="3"/>
  <c r="E1831" i="3"/>
  <c r="D1831" i="3"/>
  <c r="E1880" i="3"/>
  <c r="D1880" i="3"/>
  <c r="D1922" i="3"/>
  <c r="E1946" i="3"/>
  <c r="D1946" i="3"/>
  <c r="E1963" i="3"/>
  <c r="D1963" i="3"/>
  <c r="D2590" i="3"/>
  <c r="E2641" i="3"/>
  <c r="D2641" i="3"/>
  <c r="E2665" i="3"/>
  <c r="D2665" i="3"/>
  <c r="E779" i="3"/>
  <c r="D779" i="3"/>
  <c r="E812" i="3"/>
  <c r="D812" i="3"/>
  <c r="E820" i="3"/>
  <c r="D820" i="3"/>
  <c r="E836" i="3"/>
  <c r="D836" i="3"/>
  <c r="E841" i="3"/>
  <c r="D841" i="3"/>
  <c r="E887" i="3"/>
  <c r="D887" i="3"/>
  <c r="E943" i="3"/>
  <c r="D943" i="3"/>
  <c r="D1050" i="3"/>
  <c r="E1050" i="3"/>
  <c r="E1094" i="3"/>
  <c r="D1094" i="3"/>
  <c r="D1218" i="3"/>
  <c r="E1218" i="3"/>
  <c r="E1238" i="3"/>
  <c r="D1238" i="3"/>
  <c r="E1495" i="3"/>
  <c r="D1495" i="3"/>
  <c r="E1604" i="3"/>
  <c r="D1604" i="3"/>
  <c r="E1773" i="3"/>
  <c r="D1773" i="3"/>
  <c r="E1780" i="3"/>
  <c r="D1780" i="3"/>
  <c r="E1868" i="3"/>
  <c r="D1868" i="3"/>
  <c r="E1975" i="3"/>
  <c r="D1975" i="3"/>
  <c r="E2047" i="3"/>
  <c r="D2047" i="3"/>
  <c r="E2162" i="3"/>
  <c r="D2162" i="3"/>
  <c r="E2237" i="3"/>
  <c r="D2237" i="3"/>
  <c r="E2272" i="3"/>
  <c r="D2272" i="3"/>
  <c r="E2286" i="3"/>
  <c r="D2286" i="3"/>
  <c r="D767" i="3"/>
  <c r="E793" i="3"/>
  <c r="D793" i="3"/>
  <c r="D801" i="3"/>
  <c r="E860" i="3"/>
  <c r="D860" i="3"/>
  <c r="E863" i="3"/>
  <c r="D863" i="3"/>
  <c r="D895" i="3"/>
  <c r="E911" i="3"/>
  <c r="D911" i="3"/>
  <c r="E963" i="3"/>
  <c r="D963" i="3"/>
  <c r="E991" i="3"/>
  <c r="D991" i="3"/>
  <c r="D1123" i="3"/>
  <c r="D1170" i="3"/>
  <c r="E1170" i="3"/>
  <c r="E1191" i="3"/>
  <c r="D1191" i="3"/>
  <c r="D1194" i="3"/>
  <c r="E1194" i="3"/>
  <c r="E1254" i="3"/>
  <c r="E1267" i="3"/>
  <c r="D1267" i="3"/>
  <c r="E1322" i="3"/>
  <c r="D1322" i="3"/>
  <c r="D1325" i="3"/>
  <c r="D1349" i="3"/>
  <c r="D1386" i="3"/>
  <c r="E1386" i="3"/>
  <c r="E1471" i="3"/>
  <c r="D1471" i="3"/>
  <c r="D1526" i="3"/>
  <c r="E1663" i="3"/>
  <c r="D1663" i="3"/>
  <c r="E1684" i="3"/>
  <c r="D1684" i="3"/>
  <c r="D1699" i="3"/>
  <c r="D1705" i="3"/>
  <c r="E1756" i="3"/>
  <c r="D1756" i="3"/>
  <c r="E1804" i="3"/>
  <c r="D1804" i="3"/>
  <c r="E1836" i="3"/>
  <c r="D1836" i="3"/>
  <c r="D1886" i="3"/>
  <c r="E1925" i="3"/>
  <c r="D1925" i="3"/>
  <c r="E1929" i="3"/>
  <c r="D1929" i="3"/>
  <c r="E2078" i="3"/>
  <c r="D2078" i="3"/>
  <c r="D2180" i="3"/>
  <c r="E2189" i="3"/>
  <c r="D2189" i="3"/>
  <c r="D2206" i="3"/>
  <c r="D2240" i="3"/>
  <c r="E2273" i="3"/>
  <c r="D2273" i="3"/>
  <c r="E2301" i="3"/>
  <c r="D2301" i="3"/>
  <c r="E2422" i="3"/>
  <c r="D2422" i="3"/>
  <c r="E2524" i="3"/>
  <c r="D2524" i="3"/>
  <c r="E1095" i="3"/>
  <c r="D1095" i="3"/>
  <c r="D1098" i="3"/>
  <c r="E1098" i="3"/>
  <c r="E1219" i="3"/>
  <c r="D1219" i="3"/>
  <c r="E1251" i="3"/>
  <c r="D1251" i="3"/>
  <c r="E1412" i="3"/>
  <c r="D1412" i="3"/>
  <c r="E1839" i="3"/>
  <c r="D1839" i="3"/>
  <c r="E1941" i="3"/>
  <c r="D1941" i="3"/>
  <c r="E1968" i="3"/>
  <c r="D1968" i="3"/>
  <c r="E2033" i="3"/>
  <c r="D2033" i="3"/>
  <c r="E2037" i="3"/>
  <c r="D2037" i="3"/>
  <c r="E2138" i="3"/>
  <c r="D2138" i="3"/>
  <c r="E2143" i="3"/>
  <c r="D2143" i="3"/>
  <c r="E2212" i="3"/>
  <c r="D2212" i="3"/>
  <c r="E2250" i="3"/>
  <c r="D2250" i="3"/>
  <c r="E2282" i="3"/>
  <c r="D2282" i="3"/>
  <c r="E2315" i="3"/>
  <c r="D2315" i="3"/>
  <c r="E2352" i="3"/>
  <c r="D2352" i="3"/>
  <c r="E2438" i="3"/>
  <c r="D2438" i="3"/>
  <c r="E2662" i="3"/>
  <c r="D2662" i="3"/>
  <c r="E1748" i="3"/>
  <c r="D1748" i="3"/>
  <c r="E1779" i="3"/>
  <c r="D1779" i="3"/>
  <c r="E1857" i="3"/>
  <c r="D1857" i="3"/>
  <c r="E1999" i="3"/>
  <c r="D1999" i="3"/>
  <c r="E2021" i="3"/>
  <c r="D2021" i="3"/>
  <c r="E2105" i="3"/>
  <c r="D2105" i="3"/>
  <c r="E2156" i="3"/>
  <c r="D2156" i="3"/>
  <c r="E2213" i="3"/>
  <c r="D2213" i="3"/>
  <c r="E2225" i="3"/>
  <c r="D2225" i="3"/>
  <c r="E2257" i="3"/>
  <c r="D2257" i="3"/>
  <c r="E2270" i="3"/>
  <c r="D2270" i="3"/>
  <c r="E2330" i="3"/>
  <c r="D2330" i="3"/>
  <c r="E2374" i="3"/>
  <c r="D2374" i="3"/>
  <c r="E2486" i="3"/>
  <c r="D2486" i="3"/>
  <c r="E2498" i="3"/>
  <c r="D2498" i="3"/>
  <c r="E2562" i="3"/>
  <c r="D2562" i="3"/>
  <c r="E2659" i="3"/>
  <c r="D2659" i="3"/>
  <c r="E839" i="3"/>
  <c r="D839" i="3"/>
  <c r="E865" i="3"/>
  <c r="D865" i="3"/>
  <c r="E884" i="3"/>
  <c r="D884" i="3"/>
  <c r="E946" i="3"/>
  <c r="D946" i="3"/>
  <c r="E1100" i="3"/>
  <c r="D1100" i="3"/>
  <c r="E1148" i="3"/>
  <c r="D1148" i="3"/>
  <c r="E1231" i="3"/>
  <c r="D1231" i="3"/>
  <c r="E1236" i="3"/>
  <c r="D1236" i="3"/>
  <c r="E1279" i="3"/>
  <c r="D1279" i="3"/>
  <c r="D1314" i="3"/>
  <c r="E1314" i="3"/>
  <c r="D1338" i="3"/>
  <c r="E1338" i="3"/>
  <c r="D1350" i="3"/>
  <c r="E1350" i="3"/>
  <c r="E1399" i="3"/>
  <c r="D1399" i="3"/>
  <c r="D1506" i="3"/>
  <c r="E1506" i="3"/>
  <c r="D1570" i="3"/>
  <c r="E1570" i="3"/>
  <c r="E1586" i="3"/>
  <c r="E1597" i="3"/>
  <c r="E1610" i="3"/>
  <c r="D1626" i="3"/>
  <c r="E1643" i="3"/>
  <c r="D1643" i="3"/>
  <c r="E1659" i="3"/>
  <c r="D1659" i="3"/>
  <c r="E1662" i="3"/>
  <c r="D1662" i="3"/>
  <c r="D1679" i="3"/>
  <c r="D1712" i="3"/>
  <c r="D1718" i="3"/>
  <c r="E1734" i="3"/>
  <c r="D1734" i="3"/>
  <c r="D1740" i="3"/>
  <c r="D1771" i="3"/>
  <c r="E1782" i="3"/>
  <c r="D1782" i="3"/>
  <c r="D1788" i="3"/>
  <c r="D1799" i="3"/>
  <c r="D1819" i="3"/>
  <c r="D1825" i="3"/>
  <c r="D1888" i="3"/>
  <c r="D1986" i="3"/>
  <c r="E2109" i="3"/>
  <c r="D2109" i="3"/>
  <c r="E2126" i="3"/>
  <c r="D2126" i="3"/>
  <c r="E2129" i="3"/>
  <c r="D2129" i="3"/>
  <c r="E2175" i="3"/>
  <c r="D2175" i="3"/>
  <c r="D2216" i="3"/>
  <c r="D2262" i="3"/>
  <c r="E2375" i="3"/>
  <c r="D2375" i="3"/>
  <c r="D2383" i="3"/>
  <c r="E2388" i="3"/>
  <c r="D2388" i="3"/>
  <c r="E2455" i="3"/>
  <c r="D2455" i="3"/>
  <c r="D2491" i="3"/>
  <c r="E2503" i="3"/>
  <c r="D2503" i="3"/>
  <c r="D2520" i="3"/>
  <c r="E2575" i="3"/>
  <c r="D2575" i="3"/>
  <c r="E2613" i="3"/>
  <c r="D2613" i="3"/>
  <c r="E2683" i="3"/>
  <c r="D2683" i="3"/>
  <c r="E467" i="3"/>
  <c r="D467" i="3"/>
  <c r="E515" i="3"/>
  <c r="D515" i="3"/>
  <c r="E563" i="3"/>
  <c r="D563" i="3"/>
  <c r="E611" i="3"/>
  <c r="D611" i="3"/>
  <c r="E659" i="3"/>
  <c r="D659" i="3"/>
  <c r="E707" i="3"/>
  <c r="D707" i="3"/>
  <c r="E755" i="3"/>
  <c r="D755" i="3"/>
  <c r="D799" i="3"/>
  <c r="D825" i="3"/>
  <c r="E851" i="3"/>
  <c r="D851" i="3"/>
  <c r="E877" i="3"/>
  <c r="D877" i="3"/>
  <c r="E896" i="3"/>
  <c r="D896" i="3"/>
  <c r="E1075" i="3"/>
  <c r="D1075" i="3"/>
  <c r="E1090" i="3"/>
  <c r="D1090" i="3"/>
  <c r="E1244" i="3"/>
  <c r="D1244" i="3"/>
  <c r="E1292" i="3"/>
  <c r="D1292" i="3"/>
  <c r="D1360" i="3"/>
  <c r="D1365" i="3"/>
  <c r="E1375" i="3"/>
  <c r="D1375" i="3"/>
  <c r="E1380" i="3"/>
  <c r="D1380" i="3"/>
  <c r="E1423" i="3"/>
  <c r="D1423" i="3"/>
  <c r="E1446" i="3"/>
  <c r="D1458" i="3"/>
  <c r="E1458" i="3"/>
  <c r="D1482" i="3"/>
  <c r="E1482" i="3"/>
  <c r="D1487" i="3"/>
  <c r="D1494" i="3"/>
  <c r="E1494" i="3"/>
  <c r="E1562" i="3"/>
  <c r="E1602" i="3"/>
  <c r="D1602" i="3"/>
  <c r="D1640" i="3"/>
  <c r="E1808" i="3"/>
  <c r="D1808" i="3"/>
  <c r="E1832" i="3"/>
  <c r="D1832" i="3"/>
  <c r="E1848" i="3"/>
  <c r="D1848" i="3"/>
  <c r="D1914" i="3"/>
  <c r="E1924" i="3"/>
  <c r="D1924" i="3"/>
  <c r="E1977" i="3"/>
  <c r="D1977" i="3"/>
  <c r="E2048" i="3"/>
  <c r="D2048" i="3"/>
  <c r="E2054" i="3"/>
  <c r="D2054" i="3"/>
  <c r="E2060" i="3"/>
  <c r="D2060" i="3"/>
  <c r="D2066" i="3"/>
  <c r="E2085" i="3"/>
  <c r="D2085" i="3"/>
  <c r="D2199" i="3"/>
  <c r="D2242" i="3"/>
  <c r="D2279" i="3"/>
  <c r="E2326" i="3"/>
  <c r="D2326" i="3"/>
  <c r="E2350" i="3"/>
  <c r="D2350" i="3"/>
  <c r="E2402" i="3"/>
  <c r="D2402" i="3"/>
  <c r="E2494" i="3"/>
  <c r="D2494" i="3"/>
  <c r="D2622" i="3"/>
  <c r="D2669" i="3"/>
  <c r="E2084" i="3"/>
  <c r="D2084" i="3"/>
  <c r="E2107" i="3"/>
  <c r="D2107" i="3"/>
  <c r="E2145" i="3"/>
  <c r="D2145" i="3"/>
  <c r="E2200" i="3"/>
  <c r="D2200" i="3"/>
  <c r="E2218" i="3"/>
  <c r="D2218" i="3"/>
  <c r="E2234" i="3"/>
  <c r="D2234" i="3"/>
  <c r="E2308" i="3"/>
  <c r="D2308" i="3"/>
  <c r="E2377" i="3"/>
  <c r="D2377" i="3"/>
  <c r="E2411" i="3"/>
  <c r="D2411" i="3"/>
  <c r="E2421" i="3"/>
  <c r="D2421" i="3"/>
  <c r="E2433" i="3"/>
  <c r="D2433" i="3"/>
  <c r="E2437" i="3"/>
  <c r="D2437" i="3"/>
  <c r="E2581" i="3"/>
  <c r="D2581" i="3"/>
  <c r="E1708" i="3"/>
  <c r="D1708" i="3"/>
  <c r="E1758" i="3"/>
  <c r="D1758" i="3"/>
  <c r="E1803" i="3"/>
  <c r="D1803" i="3"/>
  <c r="E1855" i="3"/>
  <c r="D1855" i="3"/>
  <c r="E1893" i="3"/>
  <c r="D1893" i="3"/>
  <c r="E1939" i="3"/>
  <c r="D1939" i="3"/>
  <c r="E1997" i="3"/>
  <c r="D1997" i="3"/>
  <c r="E2090" i="3"/>
  <c r="D2090" i="3"/>
  <c r="D2142" i="3"/>
  <c r="E2157" i="3"/>
  <c r="D2157" i="3"/>
  <c r="E2201" i="3"/>
  <c r="D2201" i="3"/>
  <c r="D2223" i="3"/>
  <c r="D2230" i="3"/>
  <c r="E2238" i="3"/>
  <c r="D2238" i="3"/>
  <c r="D2259" i="3"/>
  <c r="E2294" i="3"/>
  <c r="D2294" i="3"/>
  <c r="D2298" i="3"/>
  <c r="E2309" i="3"/>
  <c r="D2309" i="3"/>
  <c r="D2327" i="3"/>
  <c r="E2338" i="3"/>
  <c r="D2338" i="3"/>
  <c r="E2378" i="3"/>
  <c r="D2378" i="3"/>
  <c r="E2401" i="3"/>
  <c r="D2401" i="3"/>
  <c r="D2429" i="3"/>
  <c r="E2434" i="3"/>
  <c r="D2434" i="3"/>
  <c r="E2518" i="3"/>
  <c r="D2518" i="3"/>
  <c r="D2535" i="3"/>
  <c r="D2586" i="3"/>
  <c r="E2637" i="3"/>
  <c r="D2637" i="3"/>
  <c r="D2657" i="3"/>
  <c r="E2667" i="3"/>
  <c r="D2667" i="3"/>
  <c r="D1002" i="3"/>
  <c r="E1002" i="3"/>
  <c r="E1015" i="3"/>
  <c r="D1015" i="3"/>
  <c r="E1028" i="3"/>
  <c r="D1028" i="3"/>
  <c r="D1146" i="3"/>
  <c r="E1146" i="3"/>
  <c r="E1159" i="3"/>
  <c r="D1159" i="3"/>
  <c r="E1172" i="3"/>
  <c r="D1172" i="3"/>
  <c r="D1290" i="3"/>
  <c r="E1290" i="3"/>
  <c r="E1303" i="3"/>
  <c r="D1303" i="3"/>
  <c r="E1316" i="3"/>
  <c r="D1316" i="3"/>
  <c r="D1434" i="3"/>
  <c r="E1434" i="3"/>
  <c r="E1447" i="3"/>
  <c r="D1447" i="3"/>
  <c r="E1460" i="3"/>
  <c r="D1460" i="3"/>
  <c r="D1606" i="3"/>
  <c r="E1606" i="3"/>
  <c r="E1638" i="3"/>
  <c r="D1638" i="3"/>
  <c r="E1683" i="3"/>
  <c r="D1683" i="3"/>
  <c r="E1824" i="3"/>
  <c r="D1824" i="3"/>
  <c r="E1905" i="3"/>
  <c r="D1905" i="3"/>
  <c r="E1913" i="3"/>
  <c r="D1913" i="3"/>
  <c r="E1916" i="3"/>
  <c r="D1916" i="3"/>
  <c r="D1994" i="3"/>
  <c r="E2012" i="3"/>
  <c r="D2012" i="3"/>
  <c r="E2035" i="3"/>
  <c r="D2035" i="3"/>
  <c r="E2073" i="3"/>
  <c r="D2073" i="3"/>
  <c r="E2119" i="3"/>
  <c r="D2119" i="3"/>
  <c r="D2130" i="3"/>
  <c r="D2163" i="3"/>
  <c r="D2211" i="3"/>
  <c r="E2249" i="3"/>
  <c r="D2249" i="3"/>
  <c r="D2269" i="3"/>
  <c r="E2448" i="3"/>
  <c r="D2448" i="3"/>
  <c r="E2519" i="3"/>
  <c r="D2519" i="3"/>
  <c r="D2523" i="3"/>
  <c r="E2523" i="3"/>
  <c r="E2582" i="3"/>
  <c r="D2582" i="3"/>
  <c r="E2612" i="3"/>
  <c r="D2612" i="3"/>
  <c r="D2640" i="3"/>
  <c r="E2649" i="3"/>
  <c r="D2649" i="3"/>
  <c r="E2658" i="3"/>
  <c r="D2658" i="3"/>
  <c r="E2177" i="3"/>
  <c r="D2177" i="3"/>
  <c r="E2186" i="3"/>
  <c r="D2186" i="3"/>
  <c r="E2410" i="3"/>
  <c r="D2410" i="3"/>
  <c r="E2414" i="3"/>
  <c r="D2414" i="3"/>
  <c r="E2474" i="3"/>
  <c r="D2474" i="3"/>
  <c r="E2483" i="3"/>
  <c r="D2483" i="3"/>
  <c r="E2496" i="3"/>
  <c r="D2496" i="3"/>
  <c r="E2534" i="3"/>
  <c r="D2534" i="3"/>
  <c r="E2565" i="3"/>
  <c r="D2565" i="3"/>
  <c r="E2616" i="3"/>
  <c r="D2616" i="3"/>
  <c r="E1623" i="3"/>
  <c r="D1623" i="3"/>
  <c r="E1647" i="3"/>
  <c r="D1647" i="3"/>
  <c r="E1671" i="3"/>
  <c r="D1671" i="3"/>
  <c r="E1695" i="3"/>
  <c r="D1695" i="3"/>
  <c r="E1719" i="3"/>
  <c r="D1719" i="3"/>
  <c r="E1743" i="3"/>
  <c r="D1743" i="3"/>
  <c r="E1767" i="3"/>
  <c r="D1767" i="3"/>
  <c r="E1791" i="3"/>
  <c r="D1791" i="3"/>
  <c r="E1815" i="3"/>
  <c r="D1815" i="3"/>
  <c r="E1879" i="3"/>
  <c r="D1879" i="3"/>
  <c r="E1915" i="3"/>
  <c r="D1915" i="3"/>
  <c r="E1951" i="3"/>
  <c r="D1951" i="3"/>
  <c r="E1987" i="3"/>
  <c r="D1987" i="3"/>
  <c r="E2023" i="3"/>
  <c r="D2023" i="3"/>
  <c r="E2059" i="3"/>
  <c r="D2059" i="3"/>
  <c r="E2095" i="3"/>
  <c r="D2095" i="3"/>
  <c r="E2131" i="3"/>
  <c r="D2131" i="3"/>
  <c r="E2261" i="3"/>
  <c r="D2261" i="3"/>
  <c r="D2283" i="3"/>
  <c r="E2306" i="3"/>
  <c r="D2306" i="3"/>
  <c r="E2339" i="3"/>
  <c r="D2339" i="3"/>
  <c r="E2423" i="3"/>
  <c r="D2423" i="3"/>
  <c r="D2545" i="3"/>
  <c r="E2577" i="3"/>
  <c r="D2577" i="3"/>
  <c r="E2671" i="3"/>
  <c r="D2671" i="3"/>
  <c r="E1856" i="3"/>
  <c r="D1856" i="3"/>
  <c r="E1892" i="3"/>
  <c r="D1892" i="3"/>
  <c r="E1928" i="3"/>
  <c r="D1928" i="3"/>
  <c r="E1964" i="3"/>
  <c r="D1964" i="3"/>
  <c r="E2000" i="3"/>
  <c r="D2000" i="3"/>
  <c r="E2036" i="3"/>
  <c r="D2036" i="3"/>
  <c r="E2072" i="3"/>
  <c r="D2072" i="3"/>
  <c r="E2108" i="3"/>
  <c r="D2108" i="3"/>
  <c r="E2144" i="3"/>
  <c r="D2144" i="3"/>
  <c r="E2165" i="3"/>
  <c r="D2165" i="3"/>
  <c r="E2340" i="3"/>
  <c r="D2340" i="3"/>
  <c r="E2354" i="3"/>
  <c r="D2354" i="3"/>
  <c r="E2366" i="3"/>
  <c r="D2366" i="3"/>
  <c r="E2386" i="3"/>
  <c r="D2386" i="3"/>
  <c r="E2447" i="3"/>
  <c r="D2447" i="3"/>
  <c r="E2470" i="3"/>
  <c r="D2470" i="3"/>
  <c r="E2510" i="3"/>
  <c r="D2510" i="3"/>
  <c r="D2529" i="3"/>
  <c r="E2529" i="3"/>
  <c r="E1865" i="3"/>
  <c r="D1865" i="3"/>
  <c r="E1881" i="3"/>
  <c r="D1881" i="3"/>
  <c r="E1901" i="3"/>
  <c r="D1901" i="3"/>
  <c r="E1917" i="3"/>
  <c r="D1917" i="3"/>
  <c r="E1937" i="3"/>
  <c r="D1937" i="3"/>
  <c r="E1953" i="3"/>
  <c r="D1953" i="3"/>
  <c r="E1973" i="3"/>
  <c r="D1973" i="3"/>
  <c r="E1989" i="3"/>
  <c r="D1989" i="3"/>
  <c r="E2009" i="3"/>
  <c r="D2009" i="3"/>
  <c r="E2025" i="3"/>
  <c r="D2025" i="3"/>
  <c r="E2045" i="3"/>
  <c r="D2045" i="3"/>
  <c r="E2061" i="3"/>
  <c r="D2061" i="3"/>
  <c r="E2081" i="3"/>
  <c r="D2081" i="3"/>
  <c r="E2097" i="3"/>
  <c r="D2097" i="3"/>
  <c r="E2117" i="3"/>
  <c r="D2117" i="3"/>
  <c r="E2133" i="3"/>
  <c r="D2133" i="3"/>
  <c r="E2153" i="3"/>
  <c r="D2153" i="3"/>
  <c r="E2160" i="3"/>
  <c r="E2462" i="3"/>
  <c r="D2462" i="3"/>
  <c r="E2473" i="3"/>
  <c r="D2473" i="3"/>
  <c r="E2484" i="3"/>
  <c r="D2484" i="3"/>
  <c r="E2587" i="3"/>
  <c r="D2587" i="3"/>
  <c r="D2605" i="3"/>
  <c r="E2689" i="3"/>
  <c r="D2689" i="3"/>
  <c r="E2362" i="3"/>
  <c r="D2362" i="3"/>
  <c r="E2390" i="3"/>
  <c r="D2390" i="3"/>
  <c r="E2413" i="3"/>
  <c r="D2413" i="3"/>
  <c r="E2446" i="3"/>
  <c r="D2446" i="3"/>
  <c r="E2569" i="3"/>
  <c r="D2569" i="3"/>
  <c r="E2588" i="3"/>
  <c r="D2588" i="3"/>
  <c r="E2601" i="3"/>
  <c r="D2601" i="3"/>
  <c r="E2610" i="3"/>
  <c r="D2610" i="3"/>
  <c r="E2617" i="3"/>
  <c r="D2617" i="3"/>
  <c r="D1861" i="3"/>
  <c r="D1873" i="3"/>
  <c r="D1885" i="3"/>
  <c r="D1897" i="3"/>
  <c r="D1909" i="3"/>
  <c r="D1921" i="3"/>
  <c r="D1933" i="3"/>
  <c r="D1945" i="3"/>
  <c r="D1957" i="3"/>
  <c r="D1969" i="3"/>
  <c r="D1981" i="3"/>
  <c r="D1993" i="3"/>
  <c r="D2005" i="3"/>
  <c r="D2017" i="3"/>
  <c r="D2029" i="3"/>
  <c r="D2041" i="3"/>
  <c r="D2053" i="3"/>
  <c r="D2065" i="3"/>
  <c r="D2077" i="3"/>
  <c r="D2089" i="3"/>
  <c r="D2101" i="3"/>
  <c r="D2113" i="3"/>
  <c r="D2125" i="3"/>
  <c r="D2137" i="3"/>
  <c r="D2149" i="3"/>
  <c r="E2316" i="3"/>
  <c r="D2316" i="3"/>
  <c r="E2329" i="3"/>
  <c r="D2329" i="3"/>
  <c r="E2342" i="3"/>
  <c r="D2342" i="3"/>
  <c r="E2398" i="3"/>
  <c r="D2398" i="3"/>
  <c r="E2426" i="3"/>
  <c r="D2426" i="3"/>
  <c r="E2449" i="3"/>
  <c r="D2449" i="3"/>
  <c r="E2482" i="3"/>
  <c r="D2482" i="3"/>
  <c r="D2530" i="3"/>
  <c r="D2598" i="3"/>
  <c r="E2664" i="3"/>
  <c r="D2664" i="3"/>
  <c r="E2328" i="3"/>
  <c r="D2328" i="3"/>
  <c r="E2364" i="3"/>
  <c r="D2364" i="3"/>
  <c r="E2400" i="3"/>
  <c r="D2400" i="3"/>
  <c r="E2436" i="3"/>
  <c r="D2436" i="3"/>
  <c r="E2472" i="3"/>
  <c r="D2472" i="3"/>
  <c r="E2508" i="3"/>
  <c r="D2508" i="3"/>
  <c r="E2630" i="3"/>
  <c r="D2630" i="3"/>
  <c r="E2317" i="3"/>
  <c r="D2317" i="3"/>
  <c r="E2353" i="3"/>
  <c r="D2353" i="3"/>
  <c r="E2389" i="3"/>
  <c r="D2389" i="3"/>
  <c r="E2425" i="3"/>
  <c r="D2425" i="3"/>
  <c r="E2461" i="3"/>
  <c r="D2461" i="3"/>
  <c r="E2497" i="3"/>
  <c r="D2497" i="3"/>
  <c r="E2525" i="3"/>
  <c r="D2525" i="3"/>
  <c r="D2533" i="3"/>
  <c r="D2546" i="3"/>
  <c r="D2619" i="3"/>
  <c r="D2642" i="3"/>
  <c r="E2685" i="3"/>
  <c r="D2685" i="3"/>
  <c r="D2690" i="3"/>
  <c r="E2527" i="3"/>
  <c r="D2527" i="3"/>
  <c r="E2673" i="3"/>
  <c r="D2673" i="3"/>
  <c r="D2322" i="3"/>
  <c r="D2334" i="3"/>
  <c r="D2346" i="3"/>
  <c r="D2358" i="3"/>
  <c r="D2370" i="3"/>
  <c r="D2382" i="3"/>
  <c r="D2394" i="3"/>
  <c r="D2406" i="3"/>
  <c r="D2418" i="3"/>
  <c r="D2430" i="3"/>
  <c r="D2442" i="3"/>
  <c r="D2454" i="3"/>
  <c r="D2466" i="3"/>
  <c r="D2478" i="3"/>
  <c r="D2490" i="3"/>
  <c r="D2502" i="3"/>
  <c r="D2514" i="3"/>
  <c r="D2532" i="3"/>
  <c r="E2553" i="3"/>
  <c r="D2553" i="3"/>
  <c r="E2593" i="3"/>
  <c r="D2593" i="3"/>
  <c r="D2618" i="3"/>
  <c r="D2643" i="3"/>
  <c r="E2661" i="3"/>
  <c r="D2661" i="3"/>
  <c r="E2678" i="3"/>
  <c r="D2678" i="3"/>
  <c r="D2693" i="3"/>
  <c r="E2541" i="3"/>
  <c r="D2541" i="3"/>
  <c r="J22" i="2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J154" i="2" s="1"/>
  <c r="J155" i="2" s="1"/>
  <c r="J156" i="2" s="1"/>
  <c r="J157" i="2" s="1"/>
  <c r="J158" i="2" s="1"/>
  <c r="J159" i="2" s="1"/>
  <c r="J160" i="2" s="1"/>
  <c r="J161" i="2" s="1"/>
  <c r="J162" i="2" s="1"/>
  <c r="J163" i="2" s="1"/>
  <c r="J164" i="2" s="1"/>
  <c r="J165" i="2" s="1"/>
  <c r="J166" i="2" s="1"/>
  <c r="J167" i="2" s="1"/>
  <c r="J168" i="2" s="1"/>
  <c r="J169" i="2" s="1"/>
  <c r="J170" i="2" s="1"/>
  <c r="J171" i="2" s="1"/>
  <c r="J172" i="2" s="1"/>
  <c r="J173" i="2" s="1"/>
  <c r="J174" i="2" s="1"/>
  <c r="J175" i="2" s="1"/>
  <c r="J176" i="2" s="1"/>
  <c r="J177" i="2" s="1"/>
  <c r="J178" i="2" s="1"/>
  <c r="J179" i="2" s="1"/>
  <c r="J180" i="2" s="1"/>
  <c r="J181" i="2" s="1"/>
  <c r="J182" i="2" s="1"/>
  <c r="J183" i="2" s="1"/>
  <c r="J184" i="2" s="1"/>
  <c r="J185" i="2" s="1"/>
  <c r="J186" i="2" s="1"/>
  <c r="J187" i="2" s="1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J199" i="2" s="1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J232" i="2" s="1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J245" i="2" s="1"/>
  <c r="J246" i="2" s="1"/>
  <c r="J247" i="2" s="1"/>
  <c r="J248" i="2" s="1"/>
  <c r="J249" i="2" s="1"/>
  <c r="J250" i="2" s="1"/>
  <c r="J251" i="2" s="1"/>
  <c r="J252" i="2" s="1"/>
  <c r="J253" i="2" s="1"/>
  <c r="J254" i="2" s="1"/>
  <c r="J255" i="2" s="1"/>
  <c r="J256" i="2" s="1"/>
  <c r="J257" i="2" s="1"/>
  <c r="J258" i="2" s="1"/>
  <c r="J259" i="2" s="1"/>
  <c r="J260" i="2" s="1"/>
  <c r="J261" i="2" s="1"/>
  <c r="J262" i="2" s="1"/>
  <c r="J263" i="2" s="1"/>
  <c r="J264" i="2" s="1"/>
  <c r="J265" i="2" s="1"/>
  <c r="J266" i="2" s="1"/>
  <c r="J267" i="2" s="1"/>
  <c r="J268" i="2" s="1"/>
  <c r="J269" i="2" s="1"/>
  <c r="J270" i="2" s="1"/>
  <c r="J271" i="2" s="1"/>
  <c r="J272" i="2" s="1"/>
  <c r="J273" i="2" s="1"/>
  <c r="J274" i="2" s="1"/>
  <c r="J275" i="2" s="1"/>
  <c r="J276" i="2" s="1"/>
  <c r="J277" i="2" s="1"/>
  <c r="J278" i="2" s="1"/>
  <c r="J279" i="2" s="1"/>
  <c r="J280" i="2" s="1"/>
  <c r="J281" i="2" s="1"/>
  <c r="J282" i="2" s="1"/>
  <c r="J283" i="2" s="1"/>
  <c r="J284" i="2" s="1"/>
  <c r="J285" i="2" s="1"/>
  <c r="J286" i="2" s="1"/>
  <c r="J287" i="2" s="1"/>
  <c r="J288" i="2" s="1"/>
  <c r="J289" i="2" s="1"/>
  <c r="J290" i="2" s="1"/>
  <c r="J291" i="2" s="1"/>
  <c r="J292" i="2" s="1"/>
  <c r="J293" i="2" s="1"/>
  <c r="J294" i="2" s="1"/>
  <c r="J295" i="2" s="1"/>
  <c r="J296" i="2" s="1"/>
  <c r="J297" i="2" s="1"/>
  <c r="J298" i="2" s="1"/>
  <c r="J299" i="2" s="1"/>
  <c r="J300" i="2" s="1"/>
  <c r="J301" i="2" s="1"/>
  <c r="J302" i="2" s="1"/>
  <c r="J303" i="2" s="1"/>
  <c r="J304" i="2" s="1"/>
  <c r="J305" i="2" s="1"/>
  <c r="J306" i="2" s="1"/>
  <c r="J307" i="2" s="1"/>
  <c r="J308" i="2" s="1"/>
  <c r="J309" i="2" s="1"/>
  <c r="J310" i="2" s="1"/>
  <c r="J311" i="2" s="1"/>
  <c r="J312" i="2" s="1"/>
  <c r="J313" i="2" s="1"/>
  <c r="J314" i="2" s="1"/>
  <c r="J315" i="2" s="1"/>
  <c r="J316" i="2" s="1"/>
  <c r="J317" i="2" s="1"/>
  <c r="J318" i="2" s="1"/>
  <c r="J319" i="2" s="1"/>
  <c r="J320" i="2" s="1"/>
  <c r="J321" i="2" s="1"/>
  <c r="J322" i="2" s="1"/>
  <c r="J323" i="2" s="1"/>
  <c r="J324" i="2" s="1"/>
  <c r="J325" i="2" s="1"/>
  <c r="J326" i="2" s="1"/>
  <c r="J327" i="2" s="1"/>
  <c r="J328" i="2" s="1"/>
  <c r="J329" i="2" s="1"/>
  <c r="J330" i="2" s="1"/>
  <c r="J331" i="2" s="1"/>
  <c r="J332" i="2" s="1"/>
  <c r="J333" i="2" s="1"/>
  <c r="J334" i="2" s="1"/>
  <c r="J335" i="2" s="1"/>
  <c r="J336" i="2" s="1"/>
  <c r="J337" i="2" s="1"/>
  <c r="J338" i="2" s="1"/>
  <c r="J339" i="2" s="1"/>
  <c r="J340" i="2" s="1"/>
  <c r="J341" i="2" s="1"/>
  <c r="J342" i="2" s="1"/>
  <c r="J343" i="2" s="1"/>
  <c r="J344" i="2" s="1"/>
  <c r="J345" i="2" s="1"/>
  <c r="J346" i="2" s="1"/>
  <c r="J347" i="2" s="1"/>
  <c r="J348" i="2" s="1"/>
  <c r="J349" i="2" s="1"/>
  <c r="J350" i="2" s="1"/>
  <c r="J351" i="2" s="1"/>
  <c r="J352" i="2" s="1"/>
  <c r="J353" i="2" s="1"/>
  <c r="J354" i="2" s="1"/>
  <c r="J355" i="2" s="1"/>
  <c r="J356" i="2" s="1"/>
  <c r="J357" i="2" s="1"/>
  <c r="J358" i="2" s="1"/>
  <c r="J359" i="2" s="1"/>
  <c r="J360" i="2" s="1"/>
  <c r="J361" i="2" s="1"/>
  <c r="J362" i="2" s="1"/>
  <c r="J363" i="2" s="1"/>
  <c r="J364" i="2" s="1"/>
  <c r="J365" i="2" s="1"/>
  <c r="J366" i="2" s="1"/>
  <c r="J367" i="2" s="1"/>
  <c r="J368" i="2" s="1"/>
  <c r="J369" i="2" s="1"/>
  <c r="J370" i="2" s="1"/>
  <c r="J371" i="2" s="1"/>
  <c r="J372" i="2" s="1"/>
  <c r="J373" i="2" s="1"/>
  <c r="J374" i="2" s="1"/>
  <c r="J375" i="2" s="1"/>
  <c r="J376" i="2" s="1"/>
  <c r="J377" i="2" s="1"/>
  <c r="J378" i="2" s="1"/>
  <c r="J379" i="2" s="1"/>
  <c r="J380" i="2" s="1"/>
  <c r="J381" i="2" s="1"/>
  <c r="J382" i="2" s="1"/>
  <c r="J383" i="2" s="1"/>
  <c r="J384" i="2" s="1"/>
  <c r="J385" i="2" s="1"/>
  <c r="J386" i="2" s="1"/>
  <c r="J387" i="2" s="1"/>
  <c r="J388" i="2" s="1"/>
  <c r="J389" i="2" s="1"/>
  <c r="J390" i="2" s="1"/>
  <c r="J391" i="2" s="1"/>
  <c r="J392" i="2" s="1"/>
  <c r="J393" i="2" s="1"/>
  <c r="J394" i="2" s="1"/>
  <c r="J395" i="2" s="1"/>
  <c r="J396" i="2" s="1"/>
  <c r="J397" i="2" s="1"/>
  <c r="J398" i="2" s="1"/>
  <c r="J399" i="2" s="1"/>
  <c r="J400" i="2" s="1"/>
  <c r="J401" i="2" s="1"/>
  <c r="J402" i="2" s="1"/>
  <c r="J403" i="2" s="1"/>
  <c r="J404" i="2" s="1"/>
  <c r="J405" i="2" s="1"/>
  <c r="J406" i="2" s="1"/>
  <c r="J407" i="2" s="1"/>
  <c r="J408" i="2" s="1"/>
  <c r="J409" i="2" s="1"/>
  <c r="J410" i="2" s="1"/>
  <c r="J411" i="2" s="1"/>
  <c r="J412" i="2" s="1"/>
  <c r="J413" i="2" s="1"/>
  <c r="J414" i="2" s="1"/>
  <c r="J415" i="2" s="1"/>
  <c r="J416" i="2" s="1"/>
  <c r="J417" i="2" s="1"/>
  <c r="J418" i="2" s="1"/>
  <c r="J419" i="2" s="1"/>
  <c r="J420" i="2" s="1"/>
  <c r="J421" i="2" s="1"/>
  <c r="J422" i="2" s="1"/>
  <c r="J423" i="2" s="1"/>
  <c r="J424" i="2" s="1"/>
  <c r="J425" i="2" s="1"/>
  <c r="J426" i="2" s="1"/>
  <c r="J427" i="2" s="1"/>
  <c r="J428" i="2" s="1"/>
  <c r="J429" i="2" s="1"/>
  <c r="J430" i="2" s="1"/>
  <c r="J431" i="2" s="1"/>
  <c r="J432" i="2" s="1"/>
  <c r="J433" i="2" s="1"/>
  <c r="J434" i="2" s="1"/>
  <c r="J435" i="2" s="1"/>
  <c r="J436" i="2" s="1"/>
  <c r="J437" i="2" s="1"/>
  <c r="J438" i="2" s="1"/>
  <c r="J439" i="2" s="1"/>
  <c r="J440" i="2" s="1"/>
  <c r="J441" i="2" s="1"/>
  <c r="J442" i="2" s="1"/>
  <c r="J443" i="2" s="1"/>
  <c r="J444" i="2" s="1"/>
  <c r="J445" i="2" s="1"/>
  <c r="J446" i="2" s="1"/>
  <c r="J447" i="2" s="1"/>
  <c r="J448" i="2" s="1"/>
  <c r="J449" i="2" s="1"/>
  <c r="J450" i="2" s="1"/>
  <c r="J451" i="2" s="1"/>
  <c r="J452" i="2" s="1"/>
  <c r="J453" i="2" s="1"/>
  <c r="J454" i="2" s="1"/>
  <c r="J455" i="2" s="1"/>
  <c r="J456" i="2" s="1"/>
  <c r="J457" i="2" s="1"/>
  <c r="J458" i="2" s="1"/>
  <c r="J459" i="2" s="1"/>
  <c r="J460" i="2" s="1"/>
  <c r="J461" i="2" s="1"/>
  <c r="J462" i="2" s="1"/>
  <c r="J463" i="2" s="1"/>
  <c r="J464" i="2" s="1"/>
  <c r="J465" i="2" s="1"/>
  <c r="J466" i="2" s="1"/>
  <c r="J467" i="2" s="1"/>
  <c r="J468" i="2" s="1"/>
  <c r="J469" i="2" s="1"/>
  <c r="J470" i="2" s="1"/>
  <c r="J471" i="2" s="1"/>
  <c r="J472" i="2" s="1"/>
  <c r="J473" i="2" s="1"/>
  <c r="J474" i="2" s="1"/>
  <c r="J475" i="2" s="1"/>
  <c r="J476" i="2" s="1"/>
  <c r="J477" i="2" s="1"/>
  <c r="J478" i="2" s="1"/>
  <c r="J479" i="2" s="1"/>
  <c r="J480" i="2" s="1"/>
  <c r="J481" i="2" s="1"/>
  <c r="J482" i="2" s="1"/>
  <c r="J483" i="2" s="1"/>
  <c r="J484" i="2" s="1"/>
  <c r="J485" i="2" s="1"/>
  <c r="J486" i="2" s="1"/>
  <c r="J487" i="2" s="1"/>
  <c r="J488" i="2" s="1"/>
  <c r="J489" i="2" s="1"/>
  <c r="J490" i="2" s="1"/>
  <c r="J491" i="2" s="1"/>
  <c r="J492" i="2" s="1"/>
  <c r="J493" i="2" s="1"/>
  <c r="J494" i="2" s="1"/>
  <c r="J495" i="2" s="1"/>
  <c r="J496" i="2" s="1"/>
  <c r="J497" i="2" s="1"/>
  <c r="J498" i="2" s="1"/>
  <c r="J499" i="2" s="1"/>
  <c r="J500" i="2" s="1"/>
  <c r="J501" i="2" s="1"/>
  <c r="J502" i="2" s="1"/>
  <c r="J503" i="2" s="1"/>
  <c r="J504" i="2" s="1"/>
  <c r="J505" i="2" s="1"/>
  <c r="J506" i="2" s="1"/>
  <c r="J507" i="2" s="1"/>
  <c r="J508" i="2" s="1"/>
  <c r="J509" i="2" s="1"/>
  <c r="J510" i="2" s="1"/>
  <c r="J511" i="2" s="1"/>
  <c r="J512" i="2" s="1"/>
  <c r="J513" i="2" s="1"/>
  <c r="J514" i="2" s="1"/>
  <c r="J515" i="2" s="1"/>
  <c r="J516" i="2" s="1"/>
  <c r="J517" i="2" s="1"/>
  <c r="J518" i="2" s="1"/>
  <c r="J519" i="2" s="1"/>
  <c r="J520" i="2" s="1"/>
  <c r="J521" i="2" s="1"/>
  <c r="J522" i="2" s="1"/>
  <c r="J523" i="2" s="1"/>
  <c r="J524" i="2" s="1"/>
  <c r="J525" i="2" s="1"/>
  <c r="J526" i="2" s="1"/>
  <c r="J527" i="2" s="1"/>
  <c r="J528" i="2" s="1"/>
  <c r="J529" i="2" s="1"/>
  <c r="J530" i="2" s="1"/>
  <c r="J531" i="2" s="1"/>
  <c r="J532" i="2" s="1"/>
  <c r="J533" i="2" s="1"/>
  <c r="J534" i="2" s="1"/>
  <c r="J535" i="2" s="1"/>
  <c r="J536" i="2" s="1"/>
  <c r="J537" i="2" s="1"/>
  <c r="J538" i="2" s="1"/>
  <c r="J539" i="2" s="1"/>
  <c r="J540" i="2" s="1"/>
  <c r="J541" i="2" s="1"/>
  <c r="J542" i="2" s="1"/>
  <c r="J543" i="2" s="1"/>
  <c r="J544" i="2" s="1"/>
  <c r="J545" i="2" s="1"/>
  <c r="J546" i="2" s="1"/>
  <c r="J547" i="2" s="1"/>
  <c r="J548" i="2" s="1"/>
  <c r="J549" i="2" s="1"/>
  <c r="J550" i="2" s="1"/>
  <c r="J551" i="2" s="1"/>
  <c r="J552" i="2" s="1"/>
  <c r="J553" i="2" s="1"/>
  <c r="J554" i="2" s="1"/>
  <c r="J555" i="2" s="1"/>
  <c r="J556" i="2" s="1"/>
  <c r="J557" i="2" s="1"/>
  <c r="J558" i="2" s="1"/>
  <c r="J559" i="2" s="1"/>
  <c r="J560" i="2" s="1"/>
  <c r="J561" i="2" s="1"/>
  <c r="J562" i="2" s="1"/>
  <c r="J563" i="2" s="1"/>
  <c r="J564" i="2" s="1"/>
  <c r="J565" i="2" s="1"/>
  <c r="J566" i="2" s="1"/>
  <c r="J567" i="2" s="1"/>
  <c r="J568" i="2" s="1"/>
  <c r="J569" i="2" s="1"/>
  <c r="J570" i="2" s="1"/>
  <c r="J571" i="2" s="1"/>
  <c r="J572" i="2" s="1"/>
  <c r="J573" i="2" s="1"/>
  <c r="J574" i="2" s="1"/>
  <c r="J575" i="2" s="1"/>
  <c r="J576" i="2" s="1"/>
  <c r="J577" i="2" s="1"/>
  <c r="J578" i="2" s="1"/>
  <c r="J579" i="2" s="1"/>
  <c r="J580" i="2" s="1"/>
  <c r="J581" i="2" s="1"/>
  <c r="J582" i="2" s="1"/>
  <c r="J583" i="2" s="1"/>
  <c r="J584" i="2" s="1"/>
  <c r="J585" i="2" s="1"/>
  <c r="J586" i="2" s="1"/>
  <c r="J587" i="2" s="1"/>
  <c r="J588" i="2" s="1"/>
  <c r="J589" i="2" s="1"/>
  <c r="J590" i="2" s="1"/>
  <c r="J591" i="2" s="1"/>
  <c r="J592" i="2" s="1"/>
  <c r="J593" i="2" s="1"/>
  <c r="J594" i="2" s="1"/>
  <c r="J595" i="2" s="1"/>
  <c r="J596" i="2" s="1"/>
  <c r="J597" i="2" s="1"/>
  <c r="J598" i="2" s="1"/>
  <c r="J599" i="2" s="1"/>
  <c r="J600" i="2" s="1"/>
  <c r="J601" i="2" s="1"/>
  <c r="J602" i="2" s="1"/>
  <c r="J603" i="2" s="1"/>
  <c r="J604" i="2" s="1"/>
  <c r="J605" i="2" s="1"/>
  <c r="J606" i="2" s="1"/>
  <c r="J607" i="2" s="1"/>
  <c r="J608" i="2" s="1"/>
  <c r="J609" i="2" s="1"/>
  <c r="J610" i="2" s="1"/>
  <c r="J611" i="2" s="1"/>
  <c r="J612" i="2" s="1"/>
  <c r="J613" i="2" s="1"/>
  <c r="J614" i="2" s="1"/>
  <c r="J615" i="2" s="1"/>
  <c r="J616" i="2" s="1"/>
  <c r="J617" i="2" s="1"/>
  <c r="J618" i="2" s="1"/>
  <c r="J619" i="2" s="1"/>
  <c r="J620" i="2" s="1"/>
  <c r="J621" i="2" s="1"/>
  <c r="J622" i="2" s="1"/>
  <c r="J623" i="2" s="1"/>
  <c r="J624" i="2" s="1"/>
  <c r="J625" i="2" s="1"/>
  <c r="J626" i="2" s="1"/>
  <c r="J627" i="2" s="1"/>
  <c r="J628" i="2" s="1"/>
  <c r="J629" i="2" s="1"/>
  <c r="J630" i="2" s="1"/>
  <c r="J631" i="2" s="1"/>
  <c r="J632" i="2" s="1"/>
  <c r="J633" i="2" s="1"/>
  <c r="J634" i="2" s="1"/>
  <c r="J635" i="2" s="1"/>
  <c r="J636" i="2" s="1"/>
  <c r="J637" i="2" s="1"/>
  <c r="J638" i="2" s="1"/>
  <c r="J639" i="2" s="1"/>
  <c r="J640" i="2" s="1"/>
  <c r="J641" i="2" s="1"/>
  <c r="J642" i="2" s="1"/>
  <c r="J643" i="2" s="1"/>
  <c r="J644" i="2" s="1"/>
  <c r="J645" i="2" s="1"/>
  <c r="J646" i="2" s="1"/>
  <c r="J647" i="2" s="1"/>
  <c r="J648" i="2" s="1"/>
  <c r="J649" i="2" s="1"/>
  <c r="J650" i="2" s="1"/>
  <c r="J651" i="2" s="1"/>
  <c r="J652" i="2" s="1"/>
  <c r="J653" i="2" s="1"/>
  <c r="J654" i="2" s="1"/>
  <c r="J655" i="2" s="1"/>
  <c r="J656" i="2" s="1"/>
  <c r="J657" i="2" s="1"/>
  <c r="J658" i="2" s="1"/>
  <c r="J659" i="2" s="1"/>
  <c r="J660" i="2" s="1"/>
  <c r="J661" i="2" s="1"/>
  <c r="J662" i="2" s="1"/>
  <c r="J663" i="2" s="1"/>
  <c r="J664" i="2" s="1"/>
  <c r="J665" i="2" s="1"/>
  <c r="J666" i="2" s="1"/>
  <c r="J667" i="2" s="1"/>
  <c r="J668" i="2" s="1"/>
  <c r="J669" i="2" s="1"/>
  <c r="J670" i="2" s="1"/>
  <c r="J671" i="2" s="1"/>
  <c r="J672" i="2" s="1"/>
  <c r="J673" i="2" s="1"/>
  <c r="J674" i="2" s="1"/>
  <c r="J675" i="2" s="1"/>
  <c r="J676" i="2" s="1"/>
  <c r="J677" i="2" s="1"/>
  <c r="J678" i="2" s="1"/>
  <c r="J679" i="2" s="1"/>
  <c r="J680" i="2" s="1"/>
  <c r="J681" i="2" s="1"/>
  <c r="J682" i="2" s="1"/>
  <c r="J683" i="2" s="1"/>
  <c r="J684" i="2" s="1"/>
  <c r="J685" i="2" s="1"/>
  <c r="J686" i="2" s="1"/>
  <c r="J687" i="2" s="1"/>
  <c r="J688" i="2" s="1"/>
  <c r="J689" i="2" s="1"/>
  <c r="J690" i="2" s="1"/>
  <c r="J691" i="2" s="1"/>
  <c r="J692" i="2" s="1"/>
  <c r="J693" i="2" s="1"/>
  <c r="J694" i="2" s="1"/>
  <c r="J695" i="2" s="1"/>
  <c r="J696" i="2" s="1"/>
  <c r="J697" i="2" s="1"/>
  <c r="J698" i="2" s="1"/>
  <c r="J699" i="2" s="1"/>
  <c r="J700" i="2" s="1"/>
  <c r="J701" i="2" s="1"/>
  <c r="J702" i="2" s="1"/>
  <c r="J703" i="2" s="1"/>
  <c r="J704" i="2" s="1"/>
  <c r="J705" i="2" s="1"/>
  <c r="J706" i="2" s="1"/>
  <c r="J707" i="2" s="1"/>
  <c r="J708" i="2" s="1"/>
  <c r="J709" i="2" s="1"/>
  <c r="J710" i="2" s="1"/>
  <c r="J711" i="2" s="1"/>
  <c r="J712" i="2" s="1"/>
  <c r="J713" i="2" s="1"/>
  <c r="J714" i="2" s="1"/>
  <c r="J715" i="2" s="1"/>
  <c r="J716" i="2" s="1"/>
  <c r="J717" i="2" s="1"/>
  <c r="J718" i="2" s="1"/>
  <c r="J719" i="2" s="1"/>
  <c r="J720" i="2" s="1"/>
  <c r="J721" i="2" s="1"/>
  <c r="J722" i="2" s="1"/>
  <c r="J723" i="2" s="1"/>
  <c r="J724" i="2" s="1"/>
  <c r="J725" i="2" s="1"/>
  <c r="J726" i="2" s="1"/>
  <c r="J727" i="2" s="1"/>
  <c r="J728" i="2" s="1"/>
  <c r="J729" i="2" s="1"/>
  <c r="J730" i="2" s="1"/>
  <c r="J731" i="2" s="1"/>
  <c r="J732" i="2" s="1"/>
  <c r="J733" i="2" s="1"/>
  <c r="J734" i="2" s="1"/>
  <c r="J735" i="2" s="1"/>
  <c r="J736" i="2" s="1"/>
  <c r="J737" i="2" s="1"/>
  <c r="J738" i="2" s="1"/>
  <c r="J739" i="2" s="1"/>
  <c r="J740" i="2" s="1"/>
  <c r="J741" i="2" s="1"/>
  <c r="J742" i="2" s="1"/>
  <c r="J743" i="2" s="1"/>
  <c r="J744" i="2" s="1"/>
  <c r="J745" i="2" s="1"/>
  <c r="J746" i="2" s="1"/>
  <c r="J747" i="2" s="1"/>
  <c r="J748" i="2" s="1"/>
  <c r="J749" i="2" s="1"/>
  <c r="J750" i="2" s="1"/>
  <c r="J751" i="2" s="1"/>
  <c r="J752" i="2" s="1"/>
  <c r="J753" i="2" s="1"/>
  <c r="J754" i="2" s="1"/>
  <c r="J755" i="2" s="1"/>
  <c r="J756" i="2" s="1"/>
  <c r="J757" i="2" s="1"/>
  <c r="J758" i="2" s="1"/>
  <c r="J759" i="2" s="1"/>
  <c r="J760" i="2" s="1"/>
  <c r="J761" i="2" s="1"/>
  <c r="J762" i="2" s="1"/>
  <c r="J763" i="2" s="1"/>
  <c r="J764" i="2" s="1"/>
  <c r="J765" i="2" s="1"/>
  <c r="J766" i="2" s="1"/>
  <c r="J767" i="2" s="1"/>
  <c r="J768" i="2" s="1"/>
  <c r="J769" i="2" s="1"/>
  <c r="J770" i="2" s="1"/>
  <c r="J771" i="2" s="1"/>
  <c r="J772" i="2" s="1"/>
  <c r="J773" i="2" s="1"/>
  <c r="J774" i="2" s="1"/>
  <c r="J775" i="2" s="1"/>
  <c r="J776" i="2" s="1"/>
  <c r="J777" i="2" s="1"/>
  <c r="J778" i="2" s="1"/>
  <c r="J779" i="2" s="1"/>
  <c r="J780" i="2" s="1"/>
  <c r="J781" i="2" s="1"/>
  <c r="J782" i="2" s="1"/>
  <c r="J783" i="2" s="1"/>
  <c r="J784" i="2" s="1"/>
  <c r="J785" i="2" s="1"/>
  <c r="J786" i="2" s="1"/>
  <c r="J787" i="2" s="1"/>
  <c r="J788" i="2" s="1"/>
  <c r="J789" i="2" s="1"/>
  <c r="J790" i="2" s="1"/>
  <c r="J791" i="2" s="1"/>
  <c r="J792" i="2" s="1"/>
  <c r="J793" i="2" s="1"/>
  <c r="J794" i="2" s="1"/>
  <c r="J795" i="2" s="1"/>
  <c r="J796" i="2" s="1"/>
  <c r="J797" i="2" s="1"/>
  <c r="J798" i="2" s="1"/>
  <c r="J799" i="2" s="1"/>
  <c r="J800" i="2" s="1"/>
  <c r="J801" i="2" s="1"/>
  <c r="J802" i="2" s="1"/>
  <c r="J803" i="2" s="1"/>
  <c r="J804" i="2" s="1"/>
  <c r="J805" i="2" s="1"/>
  <c r="J806" i="2" s="1"/>
  <c r="J807" i="2" s="1"/>
  <c r="J808" i="2" s="1"/>
  <c r="J809" i="2" s="1"/>
  <c r="J810" i="2" s="1"/>
  <c r="J811" i="2" s="1"/>
  <c r="J812" i="2" s="1"/>
  <c r="J813" i="2" s="1"/>
  <c r="J814" i="2" s="1"/>
  <c r="J815" i="2" s="1"/>
  <c r="J816" i="2" s="1"/>
  <c r="J817" i="2" s="1"/>
  <c r="J818" i="2" s="1"/>
  <c r="J819" i="2" s="1"/>
  <c r="J820" i="2" s="1"/>
  <c r="J821" i="2" s="1"/>
  <c r="J822" i="2" s="1"/>
  <c r="J823" i="2" s="1"/>
  <c r="J824" i="2" s="1"/>
  <c r="J825" i="2" s="1"/>
  <c r="J826" i="2" s="1"/>
  <c r="J827" i="2" s="1"/>
  <c r="J828" i="2" s="1"/>
  <c r="J829" i="2" s="1"/>
  <c r="J830" i="2" s="1"/>
  <c r="J831" i="2" s="1"/>
  <c r="J832" i="2" s="1"/>
  <c r="J833" i="2" s="1"/>
  <c r="J834" i="2" s="1"/>
  <c r="J835" i="2" s="1"/>
  <c r="J836" i="2" s="1"/>
  <c r="J837" i="2" s="1"/>
  <c r="J838" i="2" s="1"/>
  <c r="J839" i="2" s="1"/>
  <c r="J840" i="2" s="1"/>
  <c r="J841" i="2" s="1"/>
  <c r="J842" i="2" s="1"/>
  <c r="J843" i="2" s="1"/>
  <c r="J844" i="2" s="1"/>
  <c r="J845" i="2" s="1"/>
  <c r="J846" i="2" s="1"/>
  <c r="J847" i="2" s="1"/>
  <c r="J848" i="2" s="1"/>
  <c r="J849" i="2" s="1"/>
  <c r="J850" i="2" s="1"/>
  <c r="J851" i="2" s="1"/>
  <c r="J852" i="2" s="1"/>
  <c r="J853" i="2" s="1"/>
  <c r="J854" i="2" s="1"/>
  <c r="J855" i="2" s="1"/>
  <c r="J856" i="2" s="1"/>
  <c r="J857" i="2" s="1"/>
  <c r="J858" i="2" s="1"/>
  <c r="J859" i="2" s="1"/>
  <c r="J860" i="2" s="1"/>
  <c r="J861" i="2" s="1"/>
  <c r="J862" i="2" s="1"/>
  <c r="J863" i="2" s="1"/>
  <c r="J864" i="2" s="1"/>
  <c r="J865" i="2" s="1"/>
  <c r="J866" i="2" s="1"/>
  <c r="J867" i="2" s="1"/>
  <c r="J868" i="2" s="1"/>
  <c r="J869" i="2" s="1"/>
  <c r="J870" i="2" s="1"/>
  <c r="J871" i="2" s="1"/>
  <c r="J872" i="2" s="1"/>
  <c r="J873" i="2" s="1"/>
  <c r="J874" i="2" s="1"/>
  <c r="J875" i="2" s="1"/>
  <c r="J876" i="2" s="1"/>
  <c r="J877" i="2" s="1"/>
  <c r="J878" i="2" s="1"/>
  <c r="J879" i="2" s="1"/>
  <c r="J880" i="2" s="1"/>
  <c r="J881" i="2" s="1"/>
  <c r="J882" i="2" s="1"/>
  <c r="J883" i="2" s="1"/>
  <c r="J884" i="2" s="1"/>
  <c r="J885" i="2" s="1"/>
  <c r="J886" i="2" s="1"/>
  <c r="J887" i="2" s="1"/>
  <c r="J888" i="2" s="1"/>
  <c r="J889" i="2" s="1"/>
  <c r="J890" i="2" s="1"/>
  <c r="J891" i="2" s="1"/>
  <c r="J892" i="2" s="1"/>
  <c r="J893" i="2" s="1"/>
  <c r="J894" i="2" s="1"/>
  <c r="J895" i="2" s="1"/>
  <c r="J896" i="2" s="1"/>
  <c r="J897" i="2" s="1"/>
  <c r="J898" i="2" s="1"/>
  <c r="J899" i="2" s="1"/>
  <c r="J900" i="2" s="1"/>
  <c r="J901" i="2" s="1"/>
  <c r="J902" i="2" s="1"/>
  <c r="J903" i="2" s="1"/>
  <c r="J904" i="2" s="1"/>
  <c r="J905" i="2" s="1"/>
  <c r="J906" i="2" s="1"/>
  <c r="J907" i="2" s="1"/>
  <c r="J908" i="2" s="1"/>
  <c r="J909" i="2" s="1"/>
  <c r="J910" i="2" s="1"/>
  <c r="J911" i="2" s="1"/>
  <c r="J912" i="2" s="1"/>
  <c r="J913" i="2" s="1"/>
  <c r="J914" i="2" s="1"/>
  <c r="J915" i="2" s="1"/>
  <c r="J916" i="2" s="1"/>
  <c r="J917" i="2" s="1"/>
  <c r="J918" i="2" s="1"/>
  <c r="J919" i="2" s="1"/>
  <c r="J920" i="2" s="1"/>
  <c r="J921" i="2" s="1"/>
  <c r="J922" i="2" s="1"/>
  <c r="J923" i="2" s="1"/>
  <c r="J924" i="2" s="1"/>
  <c r="J925" i="2" s="1"/>
  <c r="J926" i="2" s="1"/>
  <c r="J927" i="2" s="1"/>
  <c r="J928" i="2" s="1"/>
  <c r="J929" i="2" s="1"/>
  <c r="J930" i="2" s="1"/>
  <c r="J931" i="2" s="1"/>
  <c r="J932" i="2" s="1"/>
  <c r="J933" i="2" s="1"/>
  <c r="J934" i="2" s="1"/>
  <c r="J935" i="2" s="1"/>
  <c r="J936" i="2" s="1"/>
  <c r="J937" i="2" s="1"/>
  <c r="J938" i="2" s="1"/>
  <c r="J939" i="2" s="1"/>
  <c r="J940" i="2" s="1"/>
  <c r="J941" i="2" s="1"/>
  <c r="J942" i="2" s="1"/>
  <c r="J943" i="2" s="1"/>
  <c r="J944" i="2" s="1"/>
  <c r="J945" i="2" s="1"/>
  <c r="J946" i="2" s="1"/>
  <c r="J947" i="2" s="1"/>
  <c r="J948" i="2" s="1"/>
  <c r="J949" i="2" s="1"/>
  <c r="J950" i="2" s="1"/>
  <c r="J951" i="2" s="1"/>
  <c r="J952" i="2" s="1"/>
  <c r="J953" i="2" s="1"/>
  <c r="J954" i="2" s="1"/>
  <c r="J955" i="2" s="1"/>
  <c r="J956" i="2" s="1"/>
  <c r="J957" i="2" s="1"/>
  <c r="J958" i="2" s="1"/>
  <c r="J959" i="2" s="1"/>
  <c r="J960" i="2" s="1"/>
  <c r="J961" i="2" s="1"/>
  <c r="J962" i="2" s="1"/>
  <c r="J963" i="2" s="1"/>
  <c r="J964" i="2" s="1"/>
  <c r="J965" i="2" s="1"/>
  <c r="J966" i="2" s="1"/>
  <c r="J967" i="2" s="1"/>
  <c r="J968" i="2" s="1"/>
  <c r="J969" i="2" s="1"/>
  <c r="J970" i="2" s="1"/>
  <c r="J971" i="2" s="1"/>
  <c r="J972" i="2" s="1"/>
  <c r="J973" i="2" s="1"/>
  <c r="J974" i="2" s="1"/>
  <c r="J975" i="2" s="1"/>
  <c r="J976" i="2" s="1"/>
  <c r="J977" i="2" s="1"/>
  <c r="J978" i="2" s="1"/>
  <c r="J979" i="2" s="1"/>
  <c r="J980" i="2" s="1"/>
  <c r="J981" i="2" s="1"/>
  <c r="J982" i="2" s="1"/>
  <c r="J983" i="2" s="1"/>
  <c r="J984" i="2" s="1"/>
  <c r="J985" i="2" s="1"/>
  <c r="J986" i="2" s="1"/>
  <c r="J987" i="2" s="1"/>
  <c r="J988" i="2" s="1"/>
  <c r="J989" i="2" s="1"/>
  <c r="J990" i="2" s="1"/>
  <c r="J991" i="2" s="1"/>
  <c r="J992" i="2" s="1"/>
  <c r="J993" i="2" s="1"/>
  <c r="J994" i="2" s="1"/>
  <c r="J995" i="2" s="1"/>
  <c r="J996" i="2" s="1"/>
  <c r="J997" i="2" s="1"/>
  <c r="J998" i="2" s="1"/>
  <c r="J999" i="2" s="1"/>
  <c r="J1000" i="2" s="1"/>
  <c r="J1001" i="2" s="1"/>
  <c r="J1002" i="2" s="1"/>
  <c r="J1003" i="2" s="1"/>
  <c r="J1004" i="2" s="1"/>
  <c r="J1005" i="2" s="1"/>
  <c r="J1006" i="2" s="1"/>
  <c r="J1007" i="2" s="1"/>
  <c r="J1008" i="2" s="1"/>
  <c r="J1009" i="2" s="1"/>
  <c r="J1010" i="2" s="1"/>
  <c r="J1011" i="2" s="1"/>
  <c r="J1012" i="2" s="1"/>
  <c r="J1013" i="2" s="1"/>
  <c r="J1014" i="2" s="1"/>
  <c r="J1015" i="2" s="1"/>
  <c r="J1016" i="2" s="1"/>
  <c r="J1017" i="2" s="1"/>
  <c r="J1018" i="2" s="1"/>
  <c r="J1019" i="2" s="1"/>
  <c r="J1020" i="2" s="1"/>
  <c r="J1021" i="2" s="1"/>
  <c r="J1022" i="2" s="1"/>
  <c r="J1023" i="2" s="1"/>
  <c r="J1024" i="2" s="1"/>
  <c r="J1025" i="2" s="1"/>
  <c r="J1026" i="2" s="1"/>
  <c r="J1027" i="2" s="1"/>
  <c r="J1028" i="2" s="1"/>
  <c r="J1029" i="2" s="1"/>
  <c r="J1030" i="2" s="1"/>
  <c r="J1031" i="2" s="1"/>
  <c r="J1032" i="2" s="1"/>
  <c r="J1033" i="2" s="1"/>
  <c r="J1034" i="2" s="1"/>
  <c r="J1035" i="2" s="1"/>
  <c r="J1036" i="2" s="1"/>
  <c r="J1037" i="2" s="1"/>
  <c r="J1038" i="2" s="1"/>
  <c r="J1039" i="2" s="1"/>
  <c r="J1040" i="2" s="1"/>
  <c r="J1041" i="2" s="1"/>
  <c r="J1042" i="2" s="1"/>
  <c r="J1043" i="2" s="1"/>
  <c r="J1044" i="2" s="1"/>
  <c r="J1045" i="2" s="1"/>
  <c r="J1046" i="2" s="1"/>
  <c r="J1047" i="2" s="1"/>
  <c r="J1048" i="2" s="1"/>
  <c r="J1049" i="2" s="1"/>
  <c r="J1050" i="2" s="1"/>
  <c r="J1051" i="2" s="1"/>
  <c r="J1052" i="2" s="1"/>
  <c r="J1053" i="2" s="1"/>
  <c r="J1054" i="2" s="1"/>
  <c r="J1055" i="2" s="1"/>
  <c r="J1056" i="2" s="1"/>
  <c r="J1057" i="2" s="1"/>
  <c r="J1058" i="2" s="1"/>
  <c r="J1059" i="2" s="1"/>
  <c r="J1060" i="2" s="1"/>
  <c r="J1061" i="2" s="1"/>
  <c r="J1062" i="2" s="1"/>
  <c r="J1063" i="2" s="1"/>
  <c r="J1064" i="2" s="1"/>
  <c r="J1065" i="2" s="1"/>
  <c r="J1066" i="2" s="1"/>
  <c r="J1067" i="2" s="1"/>
  <c r="J1068" i="2" s="1"/>
  <c r="J1069" i="2" s="1"/>
  <c r="J1070" i="2" s="1"/>
  <c r="J1071" i="2" s="1"/>
  <c r="J1072" i="2" s="1"/>
  <c r="J1073" i="2" s="1"/>
  <c r="J1074" i="2" s="1"/>
  <c r="J1075" i="2" s="1"/>
  <c r="J1076" i="2" s="1"/>
  <c r="J1077" i="2" s="1"/>
  <c r="J1078" i="2" s="1"/>
  <c r="J1079" i="2" s="1"/>
  <c r="J1080" i="2" s="1"/>
  <c r="J1081" i="2" s="1"/>
  <c r="J1082" i="2" s="1"/>
  <c r="J1083" i="2" s="1"/>
  <c r="J1084" i="2" s="1"/>
  <c r="J1085" i="2" s="1"/>
  <c r="J1086" i="2" s="1"/>
  <c r="J1087" i="2" s="1"/>
  <c r="J1088" i="2" s="1"/>
  <c r="J1089" i="2" s="1"/>
  <c r="J1090" i="2" s="1"/>
  <c r="J1091" i="2" s="1"/>
  <c r="J1092" i="2" s="1"/>
  <c r="J1093" i="2" s="1"/>
  <c r="J1094" i="2" s="1"/>
  <c r="J1095" i="2" s="1"/>
  <c r="J1096" i="2" s="1"/>
  <c r="J1097" i="2" s="1"/>
  <c r="J1098" i="2" s="1"/>
  <c r="J1099" i="2" s="1"/>
  <c r="J1100" i="2" s="1"/>
  <c r="J1101" i="2" s="1"/>
  <c r="J1102" i="2" s="1"/>
  <c r="J1103" i="2" s="1"/>
  <c r="J1104" i="2" s="1"/>
  <c r="J1105" i="2" s="1"/>
  <c r="J1106" i="2" s="1"/>
  <c r="J1107" i="2" s="1"/>
  <c r="J1108" i="2" s="1"/>
  <c r="J1109" i="2" s="1"/>
  <c r="J1110" i="2" s="1"/>
  <c r="J1111" i="2" s="1"/>
  <c r="J1112" i="2" s="1"/>
  <c r="J1113" i="2" s="1"/>
  <c r="J1114" i="2" s="1"/>
  <c r="J1115" i="2" s="1"/>
  <c r="J1116" i="2" s="1"/>
  <c r="J1117" i="2" s="1"/>
  <c r="J1118" i="2" s="1"/>
  <c r="J1119" i="2" s="1"/>
  <c r="J1120" i="2" s="1"/>
  <c r="J1121" i="2" s="1"/>
  <c r="J1122" i="2" s="1"/>
  <c r="J1123" i="2" s="1"/>
  <c r="J1124" i="2" s="1"/>
  <c r="J1125" i="2" s="1"/>
  <c r="J1126" i="2" s="1"/>
  <c r="J1127" i="2" s="1"/>
  <c r="J1128" i="2" s="1"/>
  <c r="J1129" i="2" s="1"/>
  <c r="J1130" i="2" s="1"/>
  <c r="J1131" i="2" s="1"/>
  <c r="J1132" i="2" s="1"/>
  <c r="J1133" i="2" s="1"/>
  <c r="J1134" i="2" s="1"/>
  <c r="J1135" i="2" s="1"/>
  <c r="J1136" i="2" s="1"/>
  <c r="J1137" i="2" s="1"/>
  <c r="J1138" i="2" s="1"/>
  <c r="J1139" i="2" s="1"/>
  <c r="J1140" i="2" s="1"/>
  <c r="J1141" i="2" s="1"/>
  <c r="J1142" i="2" s="1"/>
  <c r="J1143" i="2" s="1"/>
  <c r="J1144" i="2" s="1"/>
  <c r="J1145" i="2" s="1"/>
  <c r="J1146" i="2" s="1"/>
  <c r="J1147" i="2" s="1"/>
  <c r="J1148" i="2" s="1"/>
  <c r="J1149" i="2" s="1"/>
  <c r="J1150" i="2" s="1"/>
  <c r="J1151" i="2" s="1"/>
  <c r="J1152" i="2" s="1"/>
  <c r="J1153" i="2" s="1"/>
  <c r="J1154" i="2" s="1"/>
  <c r="J1155" i="2" s="1"/>
  <c r="J1156" i="2" s="1"/>
  <c r="J1157" i="2" s="1"/>
  <c r="J1158" i="2" s="1"/>
  <c r="J1159" i="2" s="1"/>
  <c r="J1160" i="2" s="1"/>
  <c r="J1161" i="2" s="1"/>
  <c r="J1162" i="2" s="1"/>
  <c r="J1163" i="2" s="1"/>
  <c r="J1164" i="2" s="1"/>
  <c r="J1165" i="2" s="1"/>
  <c r="J1166" i="2" s="1"/>
  <c r="J1167" i="2" s="1"/>
  <c r="J1168" i="2" s="1"/>
  <c r="J1169" i="2" s="1"/>
  <c r="J1170" i="2" s="1"/>
  <c r="J1171" i="2" s="1"/>
  <c r="J1172" i="2" s="1"/>
  <c r="J1173" i="2" s="1"/>
  <c r="J1174" i="2" s="1"/>
  <c r="J1175" i="2" s="1"/>
  <c r="J1176" i="2" s="1"/>
  <c r="J1177" i="2" s="1"/>
  <c r="J1178" i="2" s="1"/>
  <c r="J1179" i="2" s="1"/>
  <c r="J1180" i="2" s="1"/>
  <c r="J1181" i="2" s="1"/>
  <c r="J1182" i="2" s="1"/>
  <c r="J1183" i="2" s="1"/>
  <c r="J1184" i="2" s="1"/>
  <c r="J1185" i="2" s="1"/>
  <c r="J1186" i="2" s="1"/>
  <c r="J1187" i="2" s="1"/>
  <c r="J1188" i="2" s="1"/>
  <c r="J1189" i="2" s="1"/>
  <c r="J1190" i="2" s="1"/>
  <c r="J1191" i="2" s="1"/>
  <c r="J1192" i="2" s="1"/>
  <c r="J1193" i="2" s="1"/>
  <c r="J1194" i="2" s="1"/>
  <c r="J1195" i="2" s="1"/>
  <c r="J1196" i="2" s="1"/>
  <c r="J1197" i="2" s="1"/>
  <c r="J1198" i="2" s="1"/>
  <c r="J1199" i="2" s="1"/>
  <c r="J1200" i="2" s="1"/>
  <c r="J1201" i="2" s="1"/>
  <c r="J1202" i="2" s="1"/>
  <c r="J1203" i="2" s="1"/>
  <c r="J1204" i="2" s="1"/>
  <c r="J1205" i="2" s="1"/>
  <c r="J1206" i="2" s="1"/>
  <c r="J1207" i="2" s="1"/>
  <c r="J1208" i="2" s="1"/>
  <c r="J1209" i="2" s="1"/>
  <c r="J1210" i="2" s="1"/>
  <c r="J1211" i="2" s="1"/>
  <c r="J1212" i="2" s="1"/>
  <c r="J1213" i="2" s="1"/>
  <c r="J1214" i="2" s="1"/>
  <c r="J1215" i="2" s="1"/>
  <c r="J1216" i="2" s="1"/>
  <c r="J1217" i="2" s="1"/>
  <c r="J1218" i="2" s="1"/>
  <c r="J1219" i="2" s="1"/>
  <c r="J1220" i="2" s="1"/>
  <c r="J1221" i="2" s="1"/>
  <c r="J1222" i="2" s="1"/>
  <c r="J1223" i="2" s="1"/>
  <c r="J1224" i="2" s="1"/>
  <c r="J1225" i="2" s="1"/>
  <c r="J1226" i="2" s="1"/>
  <c r="J1227" i="2" s="1"/>
  <c r="J1228" i="2" s="1"/>
  <c r="J1229" i="2" s="1"/>
  <c r="J1230" i="2" s="1"/>
  <c r="J1231" i="2" s="1"/>
  <c r="J1232" i="2" s="1"/>
  <c r="J1233" i="2" s="1"/>
  <c r="J1234" i="2" s="1"/>
  <c r="J1235" i="2" s="1"/>
  <c r="J1236" i="2" s="1"/>
  <c r="J1237" i="2" s="1"/>
  <c r="J1238" i="2" s="1"/>
  <c r="J1239" i="2" s="1"/>
  <c r="J1240" i="2" s="1"/>
  <c r="J1241" i="2" s="1"/>
  <c r="J1242" i="2" s="1"/>
  <c r="J1243" i="2" s="1"/>
  <c r="J1244" i="2" s="1"/>
  <c r="J1245" i="2" s="1"/>
  <c r="J1246" i="2" s="1"/>
  <c r="J1247" i="2" s="1"/>
  <c r="J1248" i="2" s="1"/>
  <c r="J1249" i="2" s="1"/>
  <c r="J1250" i="2" s="1"/>
  <c r="J1251" i="2" s="1"/>
  <c r="J1252" i="2" s="1"/>
  <c r="J1253" i="2" s="1"/>
  <c r="J1254" i="2" s="1"/>
  <c r="J1255" i="2" s="1"/>
  <c r="J1256" i="2" s="1"/>
  <c r="J1257" i="2" s="1"/>
  <c r="J1258" i="2" s="1"/>
  <c r="J1259" i="2" s="1"/>
  <c r="J1260" i="2" s="1"/>
  <c r="J1261" i="2" s="1"/>
  <c r="J1262" i="2" s="1"/>
  <c r="J1263" i="2" s="1"/>
  <c r="J1264" i="2" s="1"/>
  <c r="J1265" i="2" s="1"/>
  <c r="J1266" i="2" s="1"/>
  <c r="J1267" i="2" s="1"/>
  <c r="J1268" i="2" s="1"/>
  <c r="J1269" i="2" s="1"/>
  <c r="J1270" i="2" s="1"/>
  <c r="J1271" i="2" s="1"/>
  <c r="J1272" i="2" s="1"/>
  <c r="J1273" i="2" s="1"/>
  <c r="J1274" i="2" s="1"/>
  <c r="J1275" i="2" s="1"/>
  <c r="J1276" i="2" s="1"/>
  <c r="J1277" i="2" s="1"/>
  <c r="J1278" i="2" s="1"/>
  <c r="J1279" i="2" s="1"/>
  <c r="J1280" i="2" s="1"/>
  <c r="J1281" i="2" s="1"/>
  <c r="J1282" i="2" s="1"/>
  <c r="J1283" i="2" s="1"/>
  <c r="J1284" i="2" s="1"/>
  <c r="J1285" i="2" s="1"/>
  <c r="J1286" i="2" s="1"/>
  <c r="J1287" i="2" s="1"/>
  <c r="J1288" i="2" s="1"/>
  <c r="J1289" i="2" s="1"/>
  <c r="J1290" i="2" s="1"/>
  <c r="J1291" i="2" s="1"/>
  <c r="J1292" i="2" s="1"/>
  <c r="J1293" i="2" s="1"/>
  <c r="J1294" i="2" s="1"/>
  <c r="J1295" i="2" s="1"/>
  <c r="J1296" i="2" s="1"/>
  <c r="J1297" i="2" s="1"/>
  <c r="J1298" i="2" s="1"/>
  <c r="J1299" i="2" s="1"/>
  <c r="J1300" i="2" s="1"/>
  <c r="J1301" i="2" s="1"/>
  <c r="J1302" i="2" s="1"/>
  <c r="J1303" i="2" s="1"/>
  <c r="J1304" i="2" s="1"/>
  <c r="J1305" i="2" s="1"/>
  <c r="J1306" i="2" s="1"/>
  <c r="J1307" i="2" s="1"/>
  <c r="J1308" i="2" s="1"/>
  <c r="J1309" i="2" s="1"/>
  <c r="J1310" i="2" s="1"/>
  <c r="J1311" i="2" s="1"/>
  <c r="J1312" i="2" s="1"/>
  <c r="J1313" i="2" s="1"/>
  <c r="J1314" i="2" s="1"/>
  <c r="J1315" i="2" s="1"/>
  <c r="J1316" i="2" s="1"/>
  <c r="J1317" i="2" s="1"/>
  <c r="J1318" i="2" s="1"/>
  <c r="J1319" i="2" s="1"/>
  <c r="J1320" i="2" s="1"/>
  <c r="J1321" i="2" s="1"/>
  <c r="J1322" i="2" s="1"/>
  <c r="J1323" i="2" s="1"/>
  <c r="J1324" i="2" s="1"/>
  <c r="J1325" i="2" s="1"/>
  <c r="J1326" i="2" s="1"/>
  <c r="J1327" i="2" s="1"/>
  <c r="J1328" i="2" s="1"/>
  <c r="J1329" i="2" s="1"/>
  <c r="J1330" i="2" s="1"/>
  <c r="J1331" i="2" s="1"/>
  <c r="J1332" i="2" s="1"/>
  <c r="J1333" i="2" s="1"/>
  <c r="J1334" i="2" s="1"/>
  <c r="J1335" i="2" s="1"/>
  <c r="J1336" i="2" s="1"/>
  <c r="J1337" i="2" s="1"/>
  <c r="J1338" i="2" s="1"/>
  <c r="J1339" i="2" s="1"/>
  <c r="J1340" i="2" s="1"/>
  <c r="J1341" i="2" s="1"/>
  <c r="J1342" i="2" s="1"/>
  <c r="J1343" i="2" s="1"/>
  <c r="J1344" i="2" s="1"/>
  <c r="J1345" i="2" s="1"/>
  <c r="J1346" i="2" s="1"/>
  <c r="J1347" i="2" s="1"/>
  <c r="J1348" i="2" s="1"/>
  <c r="J1349" i="2" s="1"/>
  <c r="J1350" i="2" s="1"/>
  <c r="J1351" i="2" s="1"/>
  <c r="J1352" i="2" s="1"/>
  <c r="J1353" i="2" s="1"/>
  <c r="J1354" i="2" s="1"/>
  <c r="J1355" i="2" s="1"/>
  <c r="J1356" i="2" s="1"/>
  <c r="J1357" i="2" s="1"/>
  <c r="J1358" i="2" s="1"/>
  <c r="J1359" i="2" s="1"/>
  <c r="J1360" i="2" s="1"/>
  <c r="J1361" i="2" s="1"/>
  <c r="J1362" i="2" s="1"/>
  <c r="J1363" i="2" s="1"/>
  <c r="J1364" i="2" s="1"/>
  <c r="J1365" i="2" s="1"/>
  <c r="J1366" i="2" s="1"/>
  <c r="J1367" i="2" s="1"/>
  <c r="J1368" i="2" s="1"/>
  <c r="J1369" i="2" s="1"/>
  <c r="J1370" i="2" s="1"/>
  <c r="J1371" i="2" s="1"/>
  <c r="J1372" i="2" s="1"/>
  <c r="J1373" i="2" s="1"/>
  <c r="J1374" i="2" s="1"/>
  <c r="J1375" i="2" s="1"/>
  <c r="J1376" i="2" s="1"/>
  <c r="J1377" i="2" s="1"/>
  <c r="J1378" i="2" s="1"/>
  <c r="J1379" i="2" s="1"/>
  <c r="J1380" i="2" s="1"/>
  <c r="J1381" i="2" s="1"/>
  <c r="J1382" i="2" s="1"/>
  <c r="J1383" i="2" s="1"/>
  <c r="J1384" i="2" s="1"/>
  <c r="J1385" i="2" s="1"/>
  <c r="J1386" i="2" s="1"/>
  <c r="J1387" i="2" s="1"/>
  <c r="J1388" i="2" s="1"/>
  <c r="J1389" i="2" s="1"/>
  <c r="J1390" i="2" s="1"/>
  <c r="J1391" i="2" s="1"/>
  <c r="J1392" i="2" s="1"/>
  <c r="J1393" i="2" s="1"/>
  <c r="J1394" i="2" s="1"/>
  <c r="J1395" i="2" s="1"/>
  <c r="J1396" i="2" s="1"/>
  <c r="J1397" i="2" s="1"/>
  <c r="J1398" i="2" s="1"/>
  <c r="J1399" i="2" s="1"/>
  <c r="J1400" i="2" s="1"/>
  <c r="J1401" i="2" s="1"/>
  <c r="J1402" i="2" s="1"/>
  <c r="J1403" i="2" s="1"/>
  <c r="J1404" i="2" s="1"/>
  <c r="J1405" i="2" s="1"/>
  <c r="J1406" i="2" s="1"/>
  <c r="J1407" i="2" s="1"/>
  <c r="J1408" i="2" s="1"/>
  <c r="J1409" i="2" s="1"/>
  <c r="J1410" i="2" s="1"/>
  <c r="J1411" i="2" s="1"/>
  <c r="J1412" i="2" s="1"/>
  <c r="J1413" i="2" s="1"/>
  <c r="J1414" i="2" s="1"/>
  <c r="J1415" i="2" s="1"/>
  <c r="J1416" i="2" s="1"/>
  <c r="J1417" i="2" s="1"/>
  <c r="J1418" i="2" s="1"/>
  <c r="J1419" i="2" s="1"/>
  <c r="J1420" i="2" s="1"/>
  <c r="J1421" i="2" s="1"/>
  <c r="J1422" i="2" s="1"/>
  <c r="J1423" i="2" s="1"/>
  <c r="J1424" i="2" s="1"/>
  <c r="J1425" i="2" s="1"/>
  <c r="J1426" i="2" s="1"/>
  <c r="J1427" i="2" s="1"/>
  <c r="J1428" i="2" s="1"/>
  <c r="J1429" i="2" s="1"/>
  <c r="J1430" i="2" s="1"/>
  <c r="J1431" i="2" s="1"/>
  <c r="J1432" i="2" s="1"/>
  <c r="J1433" i="2" s="1"/>
  <c r="J1434" i="2" s="1"/>
  <c r="J1435" i="2" s="1"/>
  <c r="J1436" i="2" s="1"/>
  <c r="J1437" i="2" s="1"/>
  <c r="J1438" i="2" s="1"/>
  <c r="J1439" i="2" s="1"/>
  <c r="J1440" i="2" s="1"/>
  <c r="J1441" i="2" s="1"/>
  <c r="J1442" i="2" s="1"/>
  <c r="J1443" i="2" s="1"/>
  <c r="J1444" i="2" s="1"/>
  <c r="J1445" i="2" s="1"/>
  <c r="J1446" i="2" s="1"/>
  <c r="J1447" i="2" s="1"/>
  <c r="J1448" i="2" s="1"/>
  <c r="J1449" i="2" s="1"/>
  <c r="J1450" i="2" s="1"/>
  <c r="J1451" i="2" s="1"/>
  <c r="J1452" i="2" s="1"/>
  <c r="J1453" i="2" s="1"/>
  <c r="J1454" i="2" s="1"/>
  <c r="J1455" i="2" s="1"/>
  <c r="J1456" i="2" s="1"/>
  <c r="J1457" i="2" s="1"/>
  <c r="J1458" i="2" s="1"/>
  <c r="J1459" i="2" s="1"/>
  <c r="J1460" i="2" s="1"/>
  <c r="J1461" i="2" s="1"/>
  <c r="J1462" i="2" s="1"/>
  <c r="J1463" i="2" s="1"/>
  <c r="J1464" i="2" s="1"/>
  <c r="J1465" i="2" s="1"/>
  <c r="J1466" i="2" s="1"/>
  <c r="J1467" i="2" s="1"/>
  <c r="J1468" i="2" s="1"/>
  <c r="J1469" i="2" s="1"/>
  <c r="J1470" i="2" s="1"/>
  <c r="J1471" i="2" s="1"/>
  <c r="J1472" i="2" s="1"/>
  <c r="J1473" i="2" s="1"/>
  <c r="J1474" i="2" s="1"/>
  <c r="J1475" i="2" s="1"/>
  <c r="J1476" i="2" s="1"/>
  <c r="J1477" i="2" s="1"/>
  <c r="J1478" i="2" s="1"/>
  <c r="J1479" i="2" s="1"/>
  <c r="J1480" i="2" s="1"/>
  <c r="J1481" i="2" s="1"/>
  <c r="J1482" i="2" s="1"/>
  <c r="J1483" i="2" s="1"/>
  <c r="J1484" i="2" s="1"/>
  <c r="J1485" i="2" s="1"/>
  <c r="J1486" i="2" s="1"/>
  <c r="J1487" i="2" s="1"/>
  <c r="J1488" i="2" s="1"/>
  <c r="J1489" i="2" s="1"/>
  <c r="J1490" i="2" s="1"/>
  <c r="J1491" i="2" s="1"/>
  <c r="J1492" i="2" s="1"/>
  <c r="J1493" i="2" s="1"/>
  <c r="J1494" i="2" s="1"/>
  <c r="J1495" i="2" s="1"/>
  <c r="J1496" i="2" s="1"/>
  <c r="J1497" i="2" s="1"/>
  <c r="J1498" i="2" s="1"/>
  <c r="J1499" i="2" s="1"/>
  <c r="J1500" i="2" s="1"/>
  <c r="J1501" i="2" s="1"/>
  <c r="J1502" i="2" s="1"/>
  <c r="J1503" i="2" s="1"/>
  <c r="J1504" i="2" s="1"/>
  <c r="J1505" i="2" s="1"/>
  <c r="J1506" i="2" s="1"/>
  <c r="J1507" i="2" s="1"/>
  <c r="J1508" i="2" s="1"/>
  <c r="J1509" i="2" s="1"/>
  <c r="J1510" i="2" s="1"/>
  <c r="J1511" i="2" s="1"/>
  <c r="J1512" i="2" s="1"/>
  <c r="J1513" i="2" s="1"/>
  <c r="J1514" i="2" s="1"/>
  <c r="J1515" i="2" s="1"/>
  <c r="J1516" i="2" s="1"/>
  <c r="J1517" i="2" s="1"/>
  <c r="J1518" i="2" s="1"/>
  <c r="J1519" i="2" s="1"/>
  <c r="J1520" i="2" s="1"/>
  <c r="J1521" i="2" s="1"/>
  <c r="J1522" i="2" s="1"/>
  <c r="J1523" i="2" s="1"/>
  <c r="J1524" i="2" s="1"/>
  <c r="J1525" i="2" s="1"/>
  <c r="J1526" i="2" s="1"/>
  <c r="J1527" i="2" s="1"/>
  <c r="J1528" i="2" s="1"/>
  <c r="J1529" i="2" s="1"/>
  <c r="J1530" i="2" s="1"/>
  <c r="J1531" i="2" s="1"/>
  <c r="J1532" i="2" s="1"/>
  <c r="J1533" i="2" s="1"/>
  <c r="J1534" i="2" s="1"/>
  <c r="J1535" i="2" s="1"/>
  <c r="J1536" i="2" s="1"/>
  <c r="J1537" i="2" s="1"/>
  <c r="J1538" i="2" s="1"/>
  <c r="J1539" i="2" s="1"/>
  <c r="J1540" i="2" s="1"/>
  <c r="J1541" i="2" s="1"/>
  <c r="J1542" i="2" s="1"/>
  <c r="J1543" i="2" s="1"/>
  <c r="J1544" i="2" s="1"/>
  <c r="J1545" i="2" s="1"/>
  <c r="J1546" i="2" s="1"/>
  <c r="J1547" i="2" s="1"/>
  <c r="J1548" i="2" s="1"/>
  <c r="J1549" i="2" s="1"/>
  <c r="J1550" i="2" s="1"/>
  <c r="J1551" i="2" s="1"/>
  <c r="J1552" i="2" s="1"/>
  <c r="J1553" i="2" s="1"/>
  <c r="J1554" i="2" s="1"/>
  <c r="J1555" i="2" s="1"/>
  <c r="J1556" i="2" s="1"/>
  <c r="J1557" i="2" s="1"/>
  <c r="J1558" i="2" s="1"/>
  <c r="J1559" i="2" s="1"/>
  <c r="J1560" i="2" s="1"/>
  <c r="J1561" i="2" s="1"/>
  <c r="J1562" i="2" s="1"/>
  <c r="J1563" i="2" s="1"/>
  <c r="J1564" i="2" s="1"/>
  <c r="J1565" i="2" s="1"/>
  <c r="J1566" i="2" s="1"/>
  <c r="J1567" i="2" s="1"/>
  <c r="J1568" i="2" s="1"/>
  <c r="J1569" i="2" s="1"/>
  <c r="J1570" i="2" s="1"/>
  <c r="J1571" i="2" s="1"/>
  <c r="J1572" i="2" s="1"/>
  <c r="J1573" i="2" s="1"/>
  <c r="J1574" i="2" s="1"/>
  <c r="J1575" i="2" s="1"/>
  <c r="J1576" i="2" s="1"/>
  <c r="J1577" i="2" s="1"/>
  <c r="J1578" i="2" s="1"/>
  <c r="J1579" i="2" s="1"/>
  <c r="J1580" i="2" s="1"/>
  <c r="J1581" i="2" s="1"/>
  <c r="J1582" i="2" s="1"/>
  <c r="J1583" i="2" s="1"/>
  <c r="J1584" i="2" s="1"/>
  <c r="J1585" i="2" s="1"/>
  <c r="J1586" i="2" s="1"/>
  <c r="J1587" i="2" s="1"/>
  <c r="J1588" i="2" s="1"/>
  <c r="J1589" i="2" s="1"/>
  <c r="J1590" i="2" s="1"/>
  <c r="J1591" i="2" s="1"/>
  <c r="J1592" i="2" s="1"/>
  <c r="J1593" i="2" s="1"/>
  <c r="J1594" i="2" s="1"/>
  <c r="J1595" i="2" s="1"/>
  <c r="J1596" i="2" s="1"/>
  <c r="J1597" i="2" s="1"/>
  <c r="J1598" i="2" s="1"/>
  <c r="J1599" i="2" s="1"/>
  <c r="J1600" i="2" s="1"/>
  <c r="J1601" i="2" s="1"/>
  <c r="J1602" i="2" s="1"/>
  <c r="J1603" i="2" s="1"/>
  <c r="J1604" i="2" s="1"/>
  <c r="J1605" i="2" s="1"/>
  <c r="J1606" i="2" s="1"/>
  <c r="J1607" i="2" s="1"/>
  <c r="J1608" i="2" s="1"/>
  <c r="J1609" i="2" s="1"/>
  <c r="J1610" i="2" s="1"/>
  <c r="J1611" i="2" s="1"/>
  <c r="J1612" i="2" s="1"/>
  <c r="J1613" i="2" s="1"/>
  <c r="J1614" i="2" s="1"/>
  <c r="J1615" i="2" s="1"/>
  <c r="J1616" i="2" s="1"/>
  <c r="J1617" i="2" s="1"/>
  <c r="J1618" i="2" s="1"/>
  <c r="J1619" i="2" s="1"/>
  <c r="J1620" i="2" s="1"/>
  <c r="J1621" i="2" s="1"/>
  <c r="J1622" i="2" s="1"/>
  <c r="J1623" i="2" s="1"/>
  <c r="J1624" i="2" s="1"/>
  <c r="J1625" i="2" s="1"/>
  <c r="J1626" i="2" s="1"/>
  <c r="J1627" i="2" s="1"/>
  <c r="J1628" i="2" s="1"/>
  <c r="J1629" i="2" s="1"/>
  <c r="J1630" i="2" s="1"/>
  <c r="J1631" i="2" s="1"/>
  <c r="J1632" i="2" s="1"/>
  <c r="J1633" i="2" s="1"/>
  <c r="J1634" i="2" s="1"/>
  <c r="J1635" i="2" s="1"/>
  <c r="J1636" i="2" s="1"/>
  <c r="J1637" i="2" s="1"/>
  <c r="J1638" i="2" s="1"/>
  <c r="J1639" i="2" s="1"/>
  <c r="J1640" i="2" s="1"/>
  <c r="J1641" i="2" s="1"/>
  <c r="J1642" i="2" s="1"/>
  <c r="J1643" i="2" s="1"/>
  <c r="J1644" i="2" s="1"/>
  <c r="J1645" i="2" s="1"/>
  <c r="J1646" i="2" s="1"/>
  <c r="J1647" i="2" s="1"/>
  <c r="J1648" i="2" s="1"/>
  <c r="J1649" i="2" s="1"/>
  <c r="J1650" i="2" s="1"/>
  <c r="J1651" i="2" s="1"/>
  <c r="J1652" i="2" s="1"/>
  <c r="J1653" i="2" s="1"/>
  <c r="J1654" i="2" s="1"/>
  <c r="J1655" i="2" s="1"/>
  <c r="J1656" i="2" s="1"/>
  <c r="J1657" i="2" s="1"/>
  <c r="J1658" i="2" s="1"/>
  <c r="J1659" i="2" s="1"/>
  <c r="J1660" i="2" s="1"/>
  <c r="J1661" i="2" s="1"/>
  <c r="J1662" i="2" s="1"/>
  <c r="J1663" i="2" s="1"/>
  <c r="J1664" i="2" s="1"/>
  <c r="J1665" i="2" s="1"/>
  <c r="J1666" i="2" s="1"/>
  <c r="J1667" i="2" s="1"/>
  <c r="J1668" i="2" s="1"/>
  <c r="J1669" i="2" s="1"/>
  <c r="J1670" i="2" s="1"/>
  <c r="J1671" i="2" s="1"/>
  <c r="J1672" i="2" s="1"/>
  <c r="J1673" i="2" s="1"/>
  <c r="J1674" i="2" s="1"/>
  <c r="J1675" i="2" s="1"/>
  <c r="J1676" i="2" s="1"/>
  <c r="J1677" i="2" s="1"/>
  <c r="J1678" i="2" s="1"/>
  <c r="J1679" i="2" s="1"/>
  <c r="J1680" i="2" s="1"/>
  <c r="J1681" i="2" s="1"/>
  <c r="J1682" i="2" s="1"/>
  <c r="J1683" i="2" s="1"/>
  <c r="J1684" i="2" s="1"/>
  <c r="J1685" i="2" s="1"/>
  <c r="J1686" i="2" s="1"/>
  <c r="J1687" i="2" s="1"/>
  <c r="J1688" i="2" s="1"/>
  <c r="J1689" i="2" s="1"/>
  <c r="J1690" i="2" s="1"/>
  <c r="J1691" i="2" s="1"/>
  <c r="J1692" i="2" s="1"/>
  <c r="J1693" i="2" s="1"/>
  <c r="J1694" i="2" s="1"/>
  <c r="J1695" i="2" s="1"/>
  <c r="J1696" i="2" s="1"/>
  <c r="J1697" i="2" s="1"/>
  <c r="J1698" i="2" s="1"/>
  <c r="J1699" i="2" s="1"/>
  <c r="J1700" i="2" s="1"/>
  <c r="J1701" i="2" s="1"/>
  <c r="J1702" i="2" s="1"/>
  <c r="J1703" i="2" s="1"/>
  <c r="J1704" i="2" s="1"/>
  <c r="J1705" i="2" s="1"/>
  <c r="J1706" i="2" s="1"/>
  <c r="J1707" i="2" s="1"/>
  <c r="J1708" i="2" s="1"/>
  <c r="J1709" i="2" s="1"/>
  <c r="J1710" i="2" s="1"/>
  <c r="J1711" i="2" s="1"/>
  <c r="J1712" i="2" s="1"/>
  <c r="J1713" i="2" s="1"/>
  <c r="J1714" i="2" s="1"/>
  <c r="J1715" i="2" s="1"/>
  <c r="J1716" i="2" s="1"/>
  <c r="J1717" i="2" s="1"/>
  <c r="J1718" i="2" s="1"/>
  <c r="J1719" i="2" s="1"/>
  <c r="J1720" i="2" s="1"/>
  <c r="J1721" i="2" s="1"/>
  <c r="J1722" i="2" s="1"/>
  <c r="J1723" i="2" s="1"/>
  <c r="J1724" i="2" s="1"/>
  <c r="J1725" i="2" s="1"/>
  <c r="J1726" i="2" s="1"/>
  <c r="J1727" i="2" s="1"/>
  <c r="J1728" i="2" s="1"/>
  <c r="J1729" i="2" s="1"/>
  <c r="J1730" i="2" s="1"/>
  <c r="J1731" i="2" s="1"/>
  <c r="J1732" i="2" s="1"/>
  <c r="J1733" i="2" s="1"/>
  <c r="J1734" i="2" s="1"/>
  <c r="J1735" i="2" s="1"/>
  <c r="J1736" i="2" s="1"/>
  <c r="J1737" i="2" s="1"/>
  <c r="J1738" i="2" s="1"/>
  <c r="J1739" i="2" s="1"/>
  <c r="J1740" i="2" s="1"/>
  <c r="J1741" i="2" s="1"/>
  <c r="J1742" i="2" s="1"/>
  <c r="J1743" i="2" s="1"/>
  <c r="J1744" i="2" s="1"/>
  <c r="J1745" i="2" s="1"/>
  <c r="J1746" i="2" s="1"/>
  <c r="J1747" i="2" s="1"/>
  <c r="J1748" i="2" s="1"/>
  <c r="J1749" i="2" s="1"/>
  <c r="J1750" i="2" s="1"/>
  <c r="J1751" i="2" s="1"/>
  <c r="J1752" i="2" s="1"/>
  <c r="J1753" i="2" s="1"/>
  <c r="J1754" i="2" s="1"/>
  <c r="J1755" i="2" s="1"/>
  <c r="J1756" i="2" s="1"/>
  <c r="J1757" i="2" s="1"/>
  <c r="J1758" i="2" s="1"/>
  <c r="J1759" i="2" s="1"/>
  <c r="J1760" i="2" s="1"/>
  <c r="J1761" i="2" s="1"/>
  <c r="J1762" i="2" s="1"/>
  <c r="J1763" i="2" s="1"/>
  <c r="J1764" i="2" s="1"/>
  <c r="J1765" i="2" s="1"/>
  <c r="J1766" i="2" s="1"/>
  <c r="J1767" i="2" s="1"/>
  <c r="J1768" i="2" s="1"/>
  <c r="J1769" i="2" s="1"/>
  <c r="J1770" i="2" s="1"/>
  <c r="J1771" i="2" s="1"/>
  <c r="J1772" i="2" s="1"/>
  <c r="J1773" i="2" s="1"/>
  <c r="J1774" i="2" s="1"/>
  <c r="J1775" i="2" s="1"/>
  <c r="J1776" i="2" s="1"/>
  <c r="J1777" i="2" s="1"/>
  <c r="J1778" i="2" s="1"/>
  <c r="J1779" i="2" s="1"/>
  <c r="J1780" i="2" s="1"/>
  <c r="J1781" i="2" s="1"/>
  <c r="J1782" i="2" s="1"/>
  <c r="J1783" i="2" s="1"/>
  <c r="J1784" i="2" s="1"/>
  <c r="J1785" i="2" s="1"/>
  <c r="J1786" i="2" s="1"/>
  <c r="J1787" i="2" s="1"/>
  <c r="J1788" i="2" s="1"/>
  <c r="J1789" i="2" s="1"/>
  <c r="J1790" i="2" s="1"/>
  <c r="J1791" i="2" s="1"/>
  <c r="J1792" i="2" s="1"/>
  <c r="J1793" i="2" s="1"/>
  <c r="J1794" i="2" s="1"/>
  <c r="J1795" i="2" s="1"/>
  <c r="J1796" i="2" s="1"/>
  <c r="J1797" i="2" s="1"/>
  <c r="J1798" i="2" s="1"/>
  <c r="J1799" i="2" s="1"/>
  <c r="J1800" i="2" s="1"/>
  <c r="J1801" i="2" s="1"/>
  <c r="J1802" i="2" s="1"/>
  <c r="J1803" i="2" s="1"/>
  <c r="J1804" i="2" s="1"/>
  <c r="J1805" i="2" s="1"/>
  <c r="J1806" i="2" s="1"/>
  <c r="J1807" i="2" s="1"/>
  <c r="J1808" i="2" s="1"/>
  <c r="J1809" i="2" s="1"/>
  <c r="J1810" i="2" s="1"/>
  <c r="J1811" i="2" s="1"/>
  <c r="J1812" i="2" s="1"/>
  <c r="J1813" i="2" s="1"/>
  <c r="J1814" i="2" s="1"/>
  <c r="J1815" i="2" s="1"/>
  <c r="J1816" i="2" s="1"/>
  <c r="J1817" i="2" s="1"/>
  <c r="J1818" i="2" s="1"/>
  <c r="J1819" i="2" s="1"/>
  <c r="J1820" i="2" s="1"/>
  <c r="J1821" i="2" s="1"/>
  <c r="J1822" i="2" s="1"/>
  <c r="J1823" i="2" s="1"/>
  <c r="J1824" i="2" s="1"/>
  <c r="J1825" i="2" s="1"/>
  <c r="J1826" i="2" s="1"/>
  <c r="J1827" i="2" s="1"/>
  <c r="J1828" i="2" s="1"/>
  <c r="J1829" i="2" s="1"/>
  <c r="J1830" i="2" s="1"/>
  <c r="J1831" i="2" s="1"/>
  <c r="J1832" i="2" s="1"/>
  <c r="J1833" i="2" s="1"/>
  <c r="J1834" i="2" s="1"/>
  <c r="J1835" i="2" s="1"/>
  <c r="J1836" i="2" s="1"/>
  <c r="J1837" i="2" s="1"/>
  <c r="J1838" i="2" s="1"/>
  <c r="J1839" i="2" s="1"/>
  <c r="J1840" i="2" s="1"/>
  <c r="J1841" i="2" s="1"/>
  <c r="J1842" i="2" s="1"/>
  <c r="J1843" i="2" s="1"/>
  <c r="J1844" i="2" s="1"/>
  <c r="J1845" i="2" s="1"/>
  <c r="J1846" i="2" s="1"/>
  <c r="J1847" i="2" s="1"/>
  <c r="J1848" i="2" s="1"/>
  <c r="J1849" i="2" s="1"/>
  <c r="J1850" i="2" s="1"/>
  <c r="J1851" i="2" s="1"/>
  <c r="J1852" i="2" s="1"/>
  <c r="J1853" i="2" s="1"/>
  <c r="J1854" i="2" s="1"/>
  <c r="J1855" i="2" s="1"/>
  <c r="J1856" i="2" s="1"/>
  <c r="J1857" i="2" s="1"/>
  <c r="J1858" i="2" s="1"/>
  <c r="J1859" i="2" s="1"/>
  <c r="J1860" i="2" s="1"/>
  <c r="J1861" i="2" s="1"/>
  <c r="J1862" i="2" s="1"/>
  <c r="J1863" i="2" s="1"/>
  <c r="J1864" i="2" s="1"/>
  <c r="J1865" i="2" s="1"/>
  <c r="J1866" i="2" s="1"/>
  <c r="J1867" i="2" s="1"/>
  <c r="J1868" i="2" s="1"/>
  <c r="J1869" i="2" s="1"/>
  <c r="J1870" i="2" s="1"/>
  <c r="J1871" i="2" s="1"/>
  <c r="J1872" i="2" s="1"/>
  <c r="J1873" i="2" s="1"/>
  <c r="J1874" i="2" s="1"/>
  <c r="J1875" i="2" s="1"/>
  <c r="J1876" i="2" s="1"/>
  <c r="J1877" i="2" s="1"/>
  <c r="J1878" i="2" s="1"/>
  <c r="J1879" i="2" s="1"/>
  <c r="J1880" i="2" s="1"/>
  <c r="J1881" i="2" s="1"/>
  <c r="J1882" i="2" s="1"/>
  <c r="J1883" i="2" s="1"/>
  <c r="J1884" i="2" s="1"/>
  <c r="J1885" i="2" s="1"/>
  <c r="J1886" i="2" s="1"/>
  <c r="J1887" i="2" s="1"/>
  <c r="J1888" i="2" s="1"/>
  <c r="J1889" i="2" s="1"/>
  <c r="J1890" i="2" s="1"/>
  <c r="J1891" i="2" s="1"/>
  <c r="J1892" i="2" s="1"/>
  <c r="J1893" i="2" s="1"/>
  <c r="J1894" i="2" s="1"/>
  <c r="J1895" i="2" s="1"/>
  <c r="J1896" i="2" s="1"/>
  <c r="J1897" i="2" s="1"/>
  <c r="J1898" i="2" s="1"/>
  <c r="J1899" i="2" s="1"/>
  <c r="J1900" i="2" s="1"/>
  <c r="J1901" i="2" s="1"/>
  <c r="J1902" i="2" s="1"/>
  <c r="J1903" i="2" s="1"/>
  <c r="J1904" i="2" s="1"/>
  <c r="J1905" i="2" s="1"/>
  <c r="J1906" i="2" s="1"/>
  <c r="J1907" i="2" s="1"/>
  <c r="J1908" i="2" s="1"/>
  <c r="J1909" i="2" s="1"/>
  <c r="J1910" i="2" s="1"/>
  <c r="J1911" i="2" s="1"/>
  <c r="J1912" i="2" s="1"/>
  <c r="J1913" i="2" s="1"/>
  <c r="J1914" i="2" s="1"/>
  <c r="J1915" i="2" s="1"/>
  <c r="J1916" i="2" s="1"/>
  <c r="J1917" i="2" s="1"/>
  <c r="J1918" i="2" s="1"/>
  <c r="J1919" i="2" s="1"/>
  <c r="J1920" i="2" s="1"/>
  <c r="J1921" i="2" s="1"/>
  <c r="J1922" i="2" s="1"/>
  <c r="J1923" i="2" s="1"/>
  <c r="J1924" i="2" s="1"/>
  <c r="J1925" i="2" s="1"/>
  <c r="J1926" i="2" s="1"/>
  <c r="J1927" i="2" s="1"/>
  <c r="J1928" i="2" s="1"/>
  <c r="J1929" i="2" s="1"/>
  <c r="J1930" i="2" s="1"/>
  <c r="J1931" i="2" s="1"/>
  <c r="J1932" i="2" s="1"/>
  <c r="J1933" i="2" s="1"/>
  <c r="J1934" i="2" s="1"/>
  <c r="J1935" i="2" s="1"/>
  <c r="J1936" i="2" s="1"/>
  <c r="J1937" i="2" s="1"/>
  <c r="J1938" i="2" s="1"/>
  <c r="J1939" i="2" s="1"/>
  <c r="J1940" i="2" s="1"/>
  <c r="J1941" i="2" s="1"/>
  <c r="J1942" i="2" s="1"/>
  <c r="J1943" i="2" s="1"/>
  <c r="J1944" i="2" s="1"/>
  <c r="J1945" i="2" s="1"/>
  <c r="J1946" i="2" s="1"/>
  <c r="J1947" i="2" s="1"/>
  <c r="J1948" i="2" s="1"/>
  <c r="J1949" i="2" s="1"/>
  <c r="J1950" i="2" s="1"/>
  <c r="J1951" i="2" s="1"/>
  <c r="J1952" i="2" s="1"/>
  <c r="J1953" i="2" s="1"/>
  <c r="J1954" i="2" s="1"/>
  <c r="J1955" i="2" s="1"/>
  <c r="J1956" i="2" s="1"/>
  <c r="J1957" i="2" s="1"/>
  <c r="J1958" i="2" s="1"/>
  <c r="J1959" i="2" s="1"/>
  <c r="J1960" i="2" s="1"/>
  <c r="J1961" i="2" s="1"/>
  <c r="J1962" i="2" s="1"/>
  <c r="J1963" i="2" s="1"/>
  <c r="J1964" i="2" s="1"/>
  <c r="J1965" i="2" s="1"/>
  <c r="J1966" i="2" s="1"/>
  <c r="J1967" i="2" s="1"/>
  <c r="J1968" i="2" s="1"/>
  <c r="J1969" i="2" s="1"/>
  <c r="J1970" i="2" s="1"/>
  <c r="J1971" i="2" s="1"/>
  <c r="J1972" i="2" s="1"/>
  <c r="J1973" i="2" s="1"/>
  <c r="J1974" i="2" s="1"/>
  <c r="J1975" i="2" s="1"/>
  <c r="J1976" i="2" s="1"/>
  <c r="J1977" i="2" s="1"/>
  <c r="J1978" i="2" s="1"/>
  <c r="J1979" i="2" s="1"/>
  <c r="J1980" i="2" s="1"/>
  <c r="J1981" i="2" s="1"/>
  <c r="J1982" i="2" s="1"/>
  <c r="J1983" i="2" s="1"/>
  <c r="J1984" i="2" s="1"/>
  <c r="J1985" i="2" s="1"/>
  <c r="J1986" i="2" s="1"/>
  <c r="J1987" i="2" s="1"/>
  <c r="J1988" i="2" s="1"/>
  <c r="J1989" i="2" s="1"/>
  <c r="J1990" i="2" s="1"/>
  <c r="J1991" i="2" s="1"/>
  <c r="J1992" i="2" s="1"/>
  <c r="J1993" i="2" s="1"/>
  <c r="J1994" i="2" s="1"/>
  <c r="J1995" i="2" s="1"/>
  <c r="J1996" i="2" s="1"/>
  <c r="J1997" i="2" s="1"/>
  <c r="J1998" i="2" s="1"/>
  <c r="J1999" i="2" s="1"/>
  <c r="J2000" i="2" s="1"/>
  <c r="J2001" i="2" s="1"/>
  <c r="J2002" i="2" s="1"/>
  <c r="J2003" i="2" s="1"/>
  <c r="J2004" i="2" s="1"/>
  <c r="J2005" i="2" s="1"/>
  <c r="J2006" i="2" s="1"/>
  <c r="J2007" i="2" s="1"/>
  <c r="J2008" i="2" s="1"/>
  <c r="J2009" i="2" s="1"/>
  <c r="J2010" i="2" s="1"/>
  <c r="J2011" i="2" s="1"/>
  <c r="J2012" i="2" s="1"/>
  <c r="J2013" i="2" s="1"/>
  <c r="J2014" i="2" s="1"/>
  <c r="J2015" i="2" s="1"/>
  <c r="J2016" i="2" s="1"/>
  <c r="J2017" i="2" s="1"/>
  <c r="J2018" i="2" s="1"/>
  <c r="J2019" i="2" s="1"/>
  <c r="J2020" i="2" s="1"/>
  <c r="J2021" i="2" s="1"/>
  <c r="J2022" i="2" s="1"/>
  <c r="J2023" i="2" s="1"/>
  <c r="J2024" i="2" s="1"/>
  <c r="J2025" i="2" s="1"/>
  <c r="J2026" i="2" s="1"/>
  <c r="J2027" i="2" s="1"/>
  <c r="J2028" i="2" s="1"/>
  <c r="J2029" i="2" s="1"/>
  <c r="J2030" i="2" s="1"/>
  <c r="J2031" i="2" s="1"/>
  <c r="J2032" i="2" s="1"/>
  <c r="J2033" i="2" s="1"/>
  <c r="J2034" i="2" s="1"/>
  <c r="J2035" i="2" s="1"/>
  <c r="J2036" i="2" s="1"/>
  <c r="J2037" i="2" s="1"/>
  <c r="J2038" i="2" s="1"/>
  <c r="J2039" i="2" s="1"/>
  <c r="J2040" i="2" s="1"/>
  <c r="J2041" i="2" s="1"/>
  <c r="J2042" i="2" s="1"/>
  <c r="J2043" i="2" s="1"/>
  <c r="J2044" i="2" s="1"/>
  <c r="J2045" i="2" s="1"/>
  <c r="J2046" i="2" s="1"/>
  <c r="J2047" i="2" s="1"/>
  <c r="J2048" i="2" s="1"/>
  <c r="J2049" i="2" s="1"/>
  <c r="J2050" i="2" s="1"/>
  <c r="J2051" i="2" s="1"/>
  <c r="J2052" i="2" s="1"/>
  <c r="J2053" i="2" s="1"/>
  <c r="J2054" i="2" s="1"/>
  <c r="J2055" i="2" s="1"/>
  <c r="J2056" i="2" s="1"/>
  <c r="J2057" i="2" s="1"/>
  <c r="J2058" i="2" s="1"/>
  <c r="J2059" i="2" s="1"/>
  <c r="J2060" i="2" s="1"/>
  <c r="J2061" i="2" s="1"/>
  <c r="J2062" i="2" s="1"/>
  <c r="J2063" i="2" s="1"/>
  <c r="J2064" i="2" s="1"/>
  <c r="J2065" i="2" s="1"/>
  <c r="J2066" i="2" s="1"/>
  <c r="J2067" i="2" s="1"/>
  <c r="J2068" i="2" s="1"/>
  <c r="J2069" i="2" s="1"/>
  <c r="J2070" i="2" s="1"/>
  <c r="J2071" i="2" s="1"/>
  <c r="J2072" i="2" s="1"/>
  <c r="J2073" i="2" s="1"/>
  <c r="J2074" i="2" s="1"/>
  <c r="J2075" i="2" s="1"/>
  <c r="J2076" i="2" s="1"/>
  <c r="J2077" i="2" s="1"/>
  <c r="J2078" i="2" s="1"/>
  <c r="J2079" i="2" s="1"/>
  <c r="J2080" i="2" s="1"/>
  <c r="J2081" i="2" s="1"/>
  <c r="J2082" i="2" s="1"/>
  <c r="J2083" i="2" s="1"/>
  <c r="J2084" i="2" s="1"/>
  <c r="J2085" i="2" s="1"/>
  <c r="J2086" i="2" s="1"/>
  <c r="J2087" i="2" s="1"/>
  <c r="J2088" i="2" s="1"/>
  <c r="J2089" i="2" s="1"/>
  <c r="J2090" i="2" s="1"/>
  <c r="J2091" i="2" s="1"/>
  <c r="J2092" i="2" s="1"/>
  <c r="J2093" i="2" s="1"/>
  <c r="J2094" i="2" s="1"/>
  <c r="J2095" i="2" s="1"/>
  <c r="J2096" i="2" s="1"/>
  <c r="J2097" i="2" s="1"/>
  <c r="J2098" i="2" s="1"/>
  <c r="J2099" i="2" s="1"/>
  <c r="J2100" i="2" s="1"/>
  <c r="J2101" i="2" s="1"/>
  <c r="J2102" i="2" s="1"/>
  <c r="J2103" i="2" s="1"/>
  <c r="J2104" i="2" s="1"/>
  <c r="J2105" i="2" s="1"/>
  <c r="J2106" i="2" s="1"/>
  <c r="J2107" i="2" s="1"/>
  <c r="J2108" i="2" s="1"/>
  <c r="J2109" i="2" s="1"/>
  <c r="J2110" i="2" s="1"/>
  <c r="J2111" i="2" s="1"/>
  <c r="J2112" i="2" s="1"/>
  <c r="J2113" i="2" s="1"/>
  <c r="J2114" i="2" s="1"/>
  <c r="J2115" i="2" s="1"/>
  <c r="J2116" i="2" s="1"/>
  <c r="J2117" i="2" s="1"/>
  <c r="J2118" i="2" s="1"/>
  <c r="J2119" i="2" s="1"/>
  <c r="J2120" i="2" s="1"/>
  <c r="J2121" i="2" s="1"/>
  <c r="J2122" i="2" s="1"/>
  <c r="J2123" i="2" s="1"/>
  <c r="J2124" i="2" s="1"/>
  <c r="J2125" i="2" s="1"/>
  <c r="J2126" i="2" s="1"/>
  <c r="J2127" i="2" s="1"/>
  <c r="J2128" i="2" s="1"/>
  <c r="J2129" i="2" s="1"/>
  <c r="J2130" i="2" s="1"/>
  <c r="J2131" i="2" s="1"/>
  <c r="J2132" i="2" s="1"/>
  <c r="J2133" i="2" s="1"/>
  <c r="J2134" i="2" s="1"/>
  <c r="J2135" i="2" s="1"/>
  <c r="J2136" i="2" s="1"/>
  <c r="J2137" i="2" s="1"/>
  <c r="J2138" i="2" s="1"/>
  <c r="J2139" i="2" s="1"/>
  <c r="J2140" i="2" s="1"/>
  <c r="J2141" i="2" s="1"/>
  <c r="J2142" i="2" s="1"/>
  <c r="J2143" i="2" s="1"/>
  <c r="J2144" i="2" s="1"/>
  <c r="J2145" i="2" s="1"/>
  <c r="J2146" i="2" s="1"/>
  <c r="J2147" i="2" s="1"/>
  <c r="J2148" i="2" s="1"/>
  <c r="J2149" i="2" s="1"/>
  <c r="J2150" i="2" s="1"/>
  <c r="J2151" i="2" s="1"/>
  <c r="J2152" i="2" s="1"/>
  <c r="J2153" i="2" s="1"/>
  <c r="J2154" i="2" s="1"/>
  <c r="J2155" i="2" s="1"/>
  <c r="J2156" i="2" s="1"/>
  <c r="J2157" i="2" s="1"/>
  <c r="J2158" i="2" s="1"/>
  <c r="J2159" i="2" s="1"/>
  <c r="J2160" i="2" s="1"/>
  <c r="J2161" i="2" s="1"/>
  <c r="J2162" i="2" s="1"/>
  <c r="J2163" i="2" s="1"/>
  <c r="J2164" i="2" s="1"/>
  <c r="J2165" i="2" s="1"/>
  <c r="J2166" i="2" s="1"/>
  <c r="J2167" i="2" s="1"/>
  <c r="J2168" i="2" s="1"/>
  <c r="J2169" i="2" s="1"/>
  <c r="J2170" i="2" s="1"/>
  <c r="J2171" i="2" s="1"/>
  <c r="J2172" i="2" s="1"/>
  <c r="J2173" i="2" s="1"/>
  <c r="J2174" i="2" s="1"/>
  <c r="J2175" i="2" s="1"/>
  <c r="J2176" i="2" s="1"/>
  <c r="J2177" i="2" s="1"/>
  <c r="J2178" i="2" s="1"/>
  <c r="J2179" i="2" s="1"/>
  <c r="J2180" i="2" s="1"/>
  <c r="J2181" i="2" s="1"/>
  <c r="J2182" i="2" s="1"/>
  <c r="J2183" i="2" s="1"/>
  <c r="J2184" i="2" s="1"/>
  <c r="J2185" i="2" s="1"/>
  <c r="J2186" i="2" s="1"/>
  <c r="J2187" i="2" s="1"/>
  <c r="J2188" i="2" s="1"/>
  <c r="J2189" i="2" s="1"/>
  <c r="J2190" i="2" s="1"/>
  <c r="J2191" i="2" s="1"/>
  <c r="J2192" i="2" s="1"/>
  <c r="J2193" i="2" s="1"/>
  <c r="J2194" i="2" s="1"/>
  <c r="J2195" i="2" s="1"/>
  <c r="J2196" i="2" s="1"/>
  <c r="J2197" i="2" s="1"/>
  <c r="J2198" i="2" s="1"/>
  <c r="J2199" i="2" s="1"/>
  <c r="J2200" i="2" s="1"/>
  <c r="J2201" i="2" s="1"/>
  <c r="J2202" i="2" s="1"/>
  <c r="J2203" i="2" s="1"/>
  <c r="J2204" i="2" s="1"/>
  <c r="J2205" i="2" s="1"/>
  <c r="J2206" i="2" s="1"/>
  <c r="J2207" i="2" s="1"/>
  <c r="J2208" i="2" s="1"/>
  <c r="J2209" i="2" s="1"/>
  <c r="J2210" i="2" s="1"/>
  <c r="J2211" i="2" s="1"/>
  <c r="J2212" i="2" s="1"/>
  <c r="J2213" i="2" s="1"/>
  <c r="J2214" i="2" s="1"/>
  <c r="J2215" i="2" s="1"/>
  <c r="J2216" i="2" s="1"/>
  <c r="J2217" i="2" s="1"/>
  <c r="J2218" i="2" s="1"/>
  <c r="J2219" i="2" s="1"/>
  <c r="J2220" i="2" s="1"/>
  <c r="J2221" i="2" s="1"/>
  <c r="J2222" i="2" s="1"/>
  <c r="J2223" i="2" s="1"/>
  <c r="J2224" i="2" s="1"/>
  <c r="J2225" i="2" s="1"/>
  <c r="J2226" i="2" s="1"/>
  <c r="J2227" i="2" s="1"/>
  <c r="J2228" i="2" s="1"/>
  <c r="J2229" i="2" s="1"/>
  <c r="J2230" i="2" s="1"/>
  <c r="J2231" i="2" s="1"/>
  <c r="J2232" i="2" s="1"/>
  <c r="J2233" i="2" s="1"/>
  <c r="J2234" i="2" s="1"/>
  <c r="J2235" i="2" s="1"/>
  <c r="J2236" i="2" s="1"/>
  <c r="J2237" i="2" s="1"/>
  <c r="J2238" i="2" s="1"/>
  <c r="J2239" i="2" s="1"/>
  <c r="J2240" i="2" s="1"/>
  <c r="J2241" i="2" s="1"/>
  <c r="J2242" i="2" s="1"/>
  <c r="J2243" i="2" s="1"/>
  <c r="J2244" i="2" s="1"/>
  <c r="J2245" i="2" s="1"/>
  <c r="J2246" i="2" s="1"/>
  <c r="J2247" i="2" s="1"/>
  <c r="J2248" i="2" s="1"/>
  <c r="J2249" i="2" s="1"/>
  <c r="J2250" i="2" s="1"/>
  <c r="J2251" i="2" s="1"/>
  <c r="J2252" i="2" s="1"/>
  <c r="J2253" i="2" s="1"/>
  <c r="J2254" i="2" s="1"/>
  <c r="J2255" i="2" s="1"/>
  <c r="J2256" i="2" s="1"/>
  <c r="J2257" i="2" s="1"/>
  <c r="J2258" i="2" s="1"/>
  <c r="J2259" i="2" s="1"/>
  <c r="J2260" i="2" s="1"/>
  <c r="J2261" i="2" s="1"/>
  <c r="J2262" i="2" s="1"/>
  <c r="J2263" i="2" s="1"/>
  <c r="J2264" i="2" s="1"/>
  <c r="J2265" i="2" s="1"/>
  <c r="J2266" i="2" s="1"/>
  <c r="J2267" i="2" s="1"/>
  <c r="J2268" i="2" s="1"/>
  <c r="J2269" i="2" s="1"/>
  <c r="J2270" i="2" s="1"/>
  <c r="J2271" i="2" s="1"/>
  <c r="J2272" i="2" s="1"/>
  <c r="J2273" i="2" s="1"/>
  <c r="J2274" i="2" s="1"/>
  <c r="J2275" i="2" s="1"/>
  <c r="J2276" i="2" s="1"/>
  <c r="J2277" i="2" s="1"/>
  <c r="J2278" i="2" s="1"/>
  <c r="J2279" i="2" s="1"/>
  <c r="J2280" i="2" s="1"/>
  <c r="J2281" i="2" s="1"/>
  <c r="J2282" i="2" s="1"/>
  <c r="J2283" i="2" s="1"/>
  <c r="J2284" i="2" s="1"/>
  <c r="J2285" i="2" s="1"/>
  <c r="J2286" i="2" s="1"/>
  <c r="J2287" i="2" s="1"/>
  <c r="J2288" i="2" s="1"/>
  <c r="J2289" i="2" s="1"/>
  <c r="J2290" i="2" s="1"/>
  <c r="J2291" i="2" s="1"/>
  <c r="J2292" i="2" s="1"/>
  <c r="J2293" i="2" s="1"/>
  <c r="J2294" i="2" s="1"/>
  <c r="J2295" i="2" s="1"/>
  <c r="J2296" i="2" s="1"/>
  <c r="J2297" i="2" s="1"/>
  <c r="J2298" i="2" s="1"/>
  <c r="J2299" i="2" s="1"/>
  <c r="J2300" i="2" s="1"/>
  <c r="J2301" i="2" s="1"/>
  <c r="J2302" i="2" s="1"/>
  <c r="J2303" i="2" s="1"/>
  <c r="J2304" i="2" s="1"/>
  <c r="J2305" i="2" s="1"/>
  <c r="J2306" i="2" s="1"/>
  <c r="J2307" i="2" s="1"/>
  <c r="J2308" i="2" s="1"/>
  <c r="J2309" i="2" s="1"/>
  <c r="J2310" i="2" s="1"/>
  <c r="J2311" i="2" s="1"/>
  <c r="J2312" i="2" s="1"/>
  <c r="J2313" i="2" s="1"/>
  <c r="J2314" i="2" s="1"/>
  <c r="J2315" i="2" s="1"/>
  <c r="J2316" i="2" s="1"/>
  <c r="J2317" i="2" s="1"/>
  <c r="J2318" i="2" s="1"/>
  <c r="J2319" i="2" s="1"/>
  <c r="J2320" i="2" s="1"/>
  <c r="J2321" i="2" s="1"/>
  <c r="J2322" i="2" s="1"/>
  <c r="J2323" i="2" s="1"/>
  <c r="J2324" i="2" s="1"/>
  <c r="J2325" i="2" s="1"/>
  <c r="J2326" i="2" s="1"/>
  <c r="J2327" i="2" s="1"/>
  <c r="J2328" i="2" s="1"/>
  <c r="J2329" i="2" s="1"/>
  <c r="J2330" i="2" s="1"/>
  <c r="J2331" i="2" s="1"/>
  <c r="J2332" i="2" s="1"/>
  <c r="J2333" i="2" s="1"/>
  <c r="J2334" i="2" s="1"/>
  <c r="J2335" i="2" s="1"/>
  <c r="J2336" i="2" s="1"/>
  <c r="J2337" i="2" s="1"/>
  <c r="J2338" i="2" s="1"/>
  <c r="J2339" i="2" s="1"/>
  <c r="J2340" i="2" s="1"/>
  <c r="J2341" i="2" s="1"/>
  <c r="J2342" i="2" s="1"/>
  <c r="J2343" i="2" s="1"/>
  <c r="J2344" i="2" s="1"/>
  <c r="J2345" i="2" s="1"/>
  <c r="J2346" i="2" s="1"/>
  <c r="J2347" i="2" s="1"/>
  <c r="J2348" i="2" s="1"/>
  <c r="J2349" i="2" s="1"/>
  <c r="J2350" i="2" s="1"/>
  <c r="J2351" i="2" s="1"/>
  <c r="J2352" i="2" s="1"/>
  <c r="J2353" i="2" s="1"/>
  <c r="J2354" i="2" s="1"/>
  <c r="J2355" i="2" s="1"/>
  <c r="J2356" i="2" s="1"/>
  <c r="J2357" i="2" s="1"/>
  <c r="J2358" i="2" s="1"/>
  <c r="J2359" i="2" s="1"/>
  <c r="J2360" i="2" s="1"/>
  <c r="J2361" i="2" s="1"/>
  <c r="J2362" i="2" s="1"/>
  <c r="J2363" i="2" s="1"/>
  <c r="J2364" i="2" s="1"/>
  <c r="J2365" i="2" s="1"/>
  <c r="J2366" i="2" s="1"/>
  <c r="J2367" i="2" s="1"/>
  <c r="J2368" i="2" s="1"/>
  <c r="J2369" i="2" s="1"/>
  <c r="J2370" i="2" s="1"/>
  <c r="J2371" i="2" s="1"/>
  <c r="J2372" i="2" s="1"/>
  <c r="J2373" i="2" s="1"/>
  <c r="J2374" i="2" s="1"/>
  <c r="J2375" i="2" s="1"/>
  <c r="J2376" i="2" s="1"/>
  <c r="J2377" i="2" s="1"/>
  <c r="J2378" i="2" s="1"/>
  <c r="J2379" i="2" s="1"/>
  <c r="J2380" i="2" s="1"/>
  <c r="J2381" i="2" s="1"/>
  <c r="J2382" i="2" s="1"/>
  <c r="J2383" i="2" s="1"/>
  <c r="J2384" i="2" s="1"/>
  <c r="J2385" i="2" s="1"/>
  <c r="J2386" i="2" s="1"/>
  <c r="J2387" i="2" s="1"/>
  <c r="J2388" i="2" s="1"/>
  <c r="J2389" i="2" s="1"/>
  <c r="J2390" i="2" s="1"/>
  <c r="J2391" i="2" s="1"/>
  <c r="J2392" i="2" s="1"/>
  <c r="J2393" i="2" s="1"/>
  <c r="J2394" i="2" s="1"/>
  <c r="J2395" i="2" s="1"/>
  <c r="J2396" i="2" s="1"/>
  <c r="J2397" i="2" s="1"/>
  <c r="J2398" i="2" s="1"/>
  <c r="J2399" i="2" s="1"/>
  <c r="J2400" i="2" s="1"/>
  <c r="J2401" i="2" s="1"/>
  <c r="J2402" i="2" s="1"/>
  <c r="J2403" i="2" s="1"/>
  <c r="J2404" i="2" s="1"/>
  <c r="J2405" i="2" s="1"/>
  <c r="J2406" i="2" s="1"/>
  <c r="J2407" i="2" s="1"/>
  <c r="J2408" i="2" s="1"/>
  <c r="J2409" i="2" s="1"/>
  <c r="J2410" i="2" s="1"/>
  <c r="J2411" i="2" s="1"/>
  <c r="J2412" i="2" s="1"/>
  <c r="J2413" i="2" s="1"/>
  <c r="J2414" i="2" s="1"/>
  <c r="J2415" i="2" s="1"/>
  <c r="J2416" i="2" s="1"/>
  <c r="J2417" i="2" s="1"/>
  <c r="J2418" i="2" s="1"/>
  <c r="J2419" i="2" s="1"/>
  <c r="J2420" i="2" s="1"/>
  <c r="J2421" i="2" s="1"/>
  <c r="J2422" i="2" s="1"/>
  <c r="J2423" i="2" s="1"/>
  <c r="J2424" i="2" s="1"/>
  <c r="J2425" i="2" s="1"/>
  <c r="J2426" i="2" s="1"/>
  <c r="J2427" i="2" s="1"/>
  <c r="J2428" i="2" s="1"/>
  <c r="J2429" i="2" s="1"/>
  <c r="J2430" i="2" s="1"/>
  <c r="J2431" i="2" s="1"/>
  <c r="J2432" i="2" s="1"/>
  <c r="J2433" i="2" s="1"/>
  <c r="J2434" i="2" s="1"/>
  <c r="J2435" i="2" s="1"/>
  <c r="J2436" i="2" s="1"/>
  <c r="J2437" i="2" s="1"/>
  <c r="J2438" i="2" s="1"/>
  <c r="J2439" i="2" s="1"/>
  <c r="J2440" i="2" s="1"/>
  <c r="J2441" i="2" s="1"/>
  <c r="J2442" i="2" s="1"/>
  <c r="J2443" i="2" s="1"/>
  <c r="J2444" i="2" s="1"/>
  <c r="J2445" i="2" s="1"/>
  <c r="J2446" i="2" s="1"/>
  <c r="J2447" i="2" s="1"/>
  <c r="J2448" i="2" s="1"/>
  <c r="J2449" i="2" s="1"/>
  <c r="J2450" i="2" s="1"/>
  <c r="J2451" i="2" s="1"/>
  <c r="J2452" i="2" s="1"/>
  <c r="J2453" i="2" s="1"/>
  <c r="J2454" i="2" s="1"/>
  <c r="J2455" i="2" s="1"/>
  <c r="J2456" i="2" s="1"/>
  <c r="J2457" i="2" s="1"/>
  <c r="J2458" i="2" s="1"/>
  <c r="J2459" i="2" s="1"/>
  <c r="J2460" i="2" s="1"/>
  <c r="J2461" i="2" s="1"/>
  <c r="J2462" i="2" s="1"/>
  <c r="J2463" i="2" s="1"/>
  <c r="J2464" i="2" s="1"/>
  <c r="J2465" i="2" s="1"/>
  <c r="J2466" i="2" s="1"/>
  <c r="J2467" i="2" s="1"/>
  <c r="J2468" i="2" s="1"/>
  <c r="J2469" i="2" s="1"/>
  <c r="J2470" i="2" s="1"/>
  <c r="J2471" i="2" s="1"/>
  <c r="J2472" i="2" s="1"/>
  <c r="J2473" i="2" s="1"/>
  <c r="J2474" i="2" s="1"/>
  <c r="J2475" i="2" s="1"/>
  <c r="J2476" i="2" s="1"/>
  <c r="J2477" i="2" s="1"/>
  <c r="J2478" i="2" s="1"/>
  <c r="J2479" i="2" s="1"/>
  <c r="J2480" i="2" s="1"/>
  <c r="J2481" i="2" s="1"/>
  <c r="J2482" i="2" s="1"/>
  <c r="J2483" i="2" s="1"/>
  <c r="J2484" i="2" s="1"/>
  <c r="J2485" i="2" s="1"/>
  <c r="J2486" i="2" s="1"/>
  <c r="J2487" i="2" s="1"/>
  <c r="J2488" i="2" s="1"/>
  <c r="J2489" i="2" s="1"/>
  <c r="J2490" i="2" s="1"/>
  <c r="J2491" i="2" s="1"/>
  <c r="J2492" i="2" s="1"/>
  <c r="J2493" i="2" s="1"/>
  <c r="J2494" i="2" s="1"/>
  <c r="J2495" i="2" s="1"/>
  <c r="J2496" i="2" s="1"/>
  <c r="J2497" i="2" s="1"/>
  <c r="J2498" i="2" s="1"/>
  <c r="J2499" i="2" s="1"/>
  <c r="J2500" i="2" s="1"/>
  <c r="J2501" i="2" s="1"/>
  <c r="J2502" i="2" s="1"/>
  <c r="J2503" i="2" s="1"/>
  <c r="J2504" i="2" s="1"/>
  <c r="J2505" i="2" s="1"/>
  <c r="J2506" i="2" s="1"/>
  <c r="J2507" i="2" s="1"/>
  <c r="J2508" i="2" s="1"/>
  <c r="J2509" i="2" s="1"/>
  <c r="J2510" i="2" s="1"/>
  <c r="J2511" i="2" s="1"/>
  <c r="J2512" i="2" s="1"/>
  <c r="J2513" i="2" s="1"/>
  <c r="J2514" i="2" s="1"/>
  <c r="J2515" i="2" s="1"/>
  <c r="J2516" i="2" s="1"/>
  <c r="J2517" i="2" s="1"/>
  <c r="J2518" i="2" s="1"/>
  <c r="J2519" i="2" s="1"/>
  <c r="J2520" i="2" s="1"/>
  <c r="J2521" i="2" s="1"/>
  <c r="J2522" i="2" s="1"/>
  <c r="J2523" i="2" s="1"/>
  <c r="J2524" i="2" s="1"/>
  <c r="J2525" i="2" s="1"/>
  <c r="J2526" i="2" s="1"/>
  <c r="J2527" i="2" s="1"/>
  <c r="J2528" i="2" s="1"/>
  <c r="J2529" i="2" s="1"/>
  <c r="J2530" i="2" s="1"/>
  <c r="J2531" i="2" s="1"/>
  <c r="J2532" i="2" s="1"/>
  <c r="J2533" i="2" s="1"/>
  <c r="J2534" i="2" s="1"/>
  <c r="J2535" i="2" s="1"/>
  <c r="J2536" i="2" s="1"/>
  <c r="J2537" i="2" s="1"/>
  <c r="J2538" i="2" s="1"/>
  <c r="J2539" i="2" s="1"/>
  <c r="J2540" i="2" s="1"/>
  <c r="J2541" i="2" s="1"/>
  <c r="J2542" i="2" s="1"/>
  <c r="J2543" i="2" s="1"/>
  <c r="J2544" i="2" s="1"/>
  <c r="J2545" i="2" s="1"/>
  <c r="J2546" i="2" s="1"/>
  <c r="J2547" i="2" s="1"/>
  <c r="J2548" i="2" s="1"/>
  <c r="J2549" i="2" s="1"/>
  <c r="J2550" i="2" s="1"/>
  <c r="J2551" i="2" s="1"/>
  <c r="J2552" i="2" s="1"/>
  <c r="J2553" i="2" s="1"/>
  <c r="J2554" i="2" s="1"/>
  <c r="J2555" i="2" s="1"/>
  <c r="J2556" i="2" s="1"/>
  <c r="J2557" i="2" s="1"/>
  <c r="J2558" i="2" s="1"/>
  <c r="J2559" i="2" s="1"/>
  <c r="J2560" i="2" s="1"/>
  <c r="J2561" i="2" s="1"/>
  <c r="J2562" i="2" s="1"/>
  <c r="J2563" i="2" s="1"/>
  <c r="J2564" i="2" s="1"/>
  <c r="J2565" i="2" s="1"/>
  <c r="J2566" i="2" s="1"/>
  <c r="J2567" i="2" s="1"/>
  <c r="J2568" i="2" s="1"/>
  <c r="J2569" i="2" s="1"/>
  <c r="J2570" i="2" s="1"/>
  <c r="J2571" i="2" s="1"/>
  <c r="J2572" i="2" s="1"/>
  <c r="J2573" i="2" s="1"/>
  <c r="J2574" i="2" s="1"/>
  <c r="J2575" i="2" s="1"/>
  <c r="J2576" i="2" s="1"/>
  <c r="J2577" i="2" s="1"/>
  <c r="J2578" i="2" s="1"/>
  <c r="J2579" i="2" s="1"/>
  <c r="J2580" i="2" s="1"/>
  <c r="J2581" i="2" s="1"/>
  <c r="J2582" i="2" s="1"/>
  <c r="J2583" i="2" s="1"/>
  <c r="J2584" i="2" s="1"/>
  <c r="J2585" i="2" s="1"/>
  <c r="J2586" i="2" s="1"/>
  <c r="J2587" i="2" s="1"/>
  <c r="J2588" i="2" s="1"/>
  <c r="J2589" i="2" s="1"/>
  <c r="J2590" i="2" s="1"/>
  <c r="J2591" i="2" s="1"/>
  <c r="J2592" i="2" s="1"/>
  <c r="J2593" i="2" s="1"/>
  <c r="J2594" i="2" s="1"/>
  <c r="J2595" i="2" s="1"/>
  <c r="J2596" i="2" s="1"/>
  <c r="J2597" i="2" s="1"/>
  <c r="J2598" i="2" s="1"/>
  <c r="J2599" i="2" s="1"/>
  <c r="J2600" i="2" s="1"/>
  <c r="J2601" i="2" s="1"/>
  <c r="J2602" i="2" s="1"/>
  <c r="J2603" i="2" s="1"/>
  <c r="J2604" i="2" s="1"/>
  <c r="J2605" i="2" s="1"/>
  <c r="J2606" i="2" s="1"/>
  <c r="J2607" i="2" s="1"/>
  <c r="J2608" i="2" s="1"/>
  <c r="J2609" i="2" s="1"/>
  <c r="J2610" i="2" s="1"/>
  <c r="J2611" i="2" s="1"/>
  <c r="J2612" i="2" s="1"/>
  <c r="J2613" i="2" s="1"/>
  <c r="J2614" i="2" s="1"/>
  <c r="J2615" i="2" s="1"/>
  <c r="J2616" i="2" s="1"/>
  <c r="J2617" i="2" s="1"/>
  <c r="J2618" i="2" s="1"/>
  <c r="J2619" i="2" s="1"/>
  <c r="J2620" i="2" s="1"/>
  <c r="J2621" i="2" s="1"/>
  <c r="J2622" i="2" s="1"/>
  <c r="J2623" i="2" s="1"/>
  <c r="J2624" i="2" s="1"/>
  <c r="J2625" i="2" s="1"/>
  <c r="J2626" i="2" s="1"/>
  <c r="J2627" i="2" s="1"/>
  <c r="J2628" i="2" s="1"/>
  <c r="J2629" i="2" s="1"/>
  <c r="J2630" i="2" s="1"/>
  <c r="J2631" i="2" s="1"/>
  <c r="J2632" i="2" s="1"/>
  <c r="J2633" i="2" s="1"/>
  <c r="J2634" i="2" s="1"/>
  <c r="J2635" i="2" s="1"/>
  <c r="J2636" i="2" s="1"/>
  <c r="J2637" i="2" s="1"/>
  <c r="J2638" i="2" s="1"/>
  <c r="J2639" i="2" s="1"/>
  <c r="J2640" i="2" s="1"/>
  <c r="J2641" i="2" s="1"/>
  <c r="J2642" i="2" s="1"/>
  <c r="J2643" i="2" s="1"/>
  <c r="J2644" i="2" s="1"/>
  <c r="J2645" i="2" s="1"/>
  <c r="J2646" i="2" s="1"/>
  <c r="J2647" i="2" s="1"/>
  <c r="J2648" i="2" s="1"/>
  <c r="J2649" i="2" s="1"/>
  <c r="J2650" i="2" s="1"/>
  <c r="J2651" i="2" s="1"/>
  <c r="J2652" i="2" s="1"/>
  <c r="J2653" i="2" s="1"/>
  <c r="J2654" i="2" s="1"/>
  <c r="J2655" i="2" s="1"/>
  <c r="J2656" i="2" s="1"/>
  <c r="J2657" i="2" s="1"/>
  <c r="J2658" i="2" s="1"/>
  <c r="J2659" i="2" s="1"/>
  <c r="J2660" i="2" s="1"/>
  <c r="J2661" i="2" s="1"/>
  <c r="J2662" i="2" s="1"/>
  <c r="J2663" i="2" s="1"/>
  <c r="J2664" i="2" s="1"/>
  <c r="J2665" i="2" s="1"/>
  <c r="J2666" i="2" s="1"/>
  <c r="J2667" i="2" s="1"/>
  <c r="J2668" i="2" s="1"/>
  <c r="J2669" i="2" s="1"/>
  <c r="J2670" i="2" s="1"/>
  <c r="J2671" i="2" s="1"/>
  <c r="J2672" i="2" s="1"/>
  <c r="J2673" i="2" s="1"/>
  <c r="J2674" i="2" s="1"/>
  <c r="J2675" i="2" s="1"/>
  <c r="J2676" i="2" s="1"/>
  <c r="J2677" i="2" s="1"/>
  <c r="J2678" i="2" s="1"/>
  <c r="J2679" i="2" s="1"/>
  <c r="J2680" i="2" s="1"/>
  <c r="J2681" i="2" s="1"/>
  <c r="J2682" i="2" s="1"/>
  <c r="J2683" i="2" s="1"/>
  <c r="J2684" i="2" s="1"/>
  <c r="J2685" i="2" s="1"/>
  <c r="J2686" i="2" s="1"/>
  <c r="J2687" i="2" s="1"/>
  <c r="J2688" i="2" s="1"/>
  <c r="J2689" i="2" s="1"/>
  <c r="J2690" i="2" s="1"/>
  <c r="J2691" i="2" s="1"/>
  <c r="J2692" i="2" s="1"/>
  <c r="J2693" i="2" s="1"/>
  <c r="K73" i="2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K97" i="2" s="1"/>
  <c r="K98" i="2" s="1"/>
  <c r="K99" i="2" s="1"/>
  <c r="K100" i="2" s="1"/>
  <c r="K101" i="2" s="1"/>
  <c r="K102" i="2" s="1"/>
  <c r="K103" i="2" s="1"/>
  <c r="K104" i="2" s="1"/>
  <c r="K105" i="2" s="1"/>
  <c r="K106" i="2" s="1"/>
  <c r="K107" i="2" s="1"/>
  <c r="K108" i="2" s="1"/>
  <c r="K109" i="2" s="1"/>
  <c r="K110" i="2" s="1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K122" i="2" s="1"/>
  <c r="K123" i="2" s="1"/>
  <c r="K124" i="2" s="1"/>
  <c r="K125" i="2" s="1"/>
  <c r="K126" i="2" s="1"/>
  <c r="K127" i="2" s="1"/>
  <c r="K128" i="2" s="1"/>
  <c r="K129" i="2" s="1"/>
  <c r="K130" i="2" s="1"/>
  <c r="K131" i="2" s="1"/>
  <c r="K132" i="2" s="1"/>
  <c r="K133" i="2" s="1"/>
  <c r="K134" i="2" s="1"/>
  <c r="K135" i="2" s="1"/>
  <c r="K136" i="2" s="1"/>
  <c r="K137" i="2" s="1"/>
  <c r="K138" i="2" s="1"/>
  <c r="K139" i="2" s="1"/>
  <c r="K140" i="2" s="1"/>
  <c r="K141" i="2" s="1"/>
  <c r="K142" i="2" s="1"/>
  <c r="K143" i="2" s="1"/>
  <c r="K144" i="2" s="1"/>
  <c r="K145" i="2" s="1"/>
  <c r="K146" i="2" s="1"/>
  <c r="K147" i="2" s="1"/>
  <c r="K148" i="2" s="1"/>
  <c r="K149" i="2" s="1"/>
  <c r="K150" i="2" s="1"/>
  <c r="K151" i="2" s="1"/>
  <c r="K152" i="2" s="1"/>
  <c r="K153" i="2" s="1"/>
  <c r="K154" i="2" s="1"/>
  <c r="K155" i="2" s="1"/>
  <c r="K156" i="2" s="1"/>
  <c r="K157" i="2" s="1"/>
  <c r="K158" i="2" s="1"/>
  <c r="K159" i="2" s="1"/>
  <c r="K160" i="2" s="1"/>
  <c r="K161" i="2" s="1"/>
  <c r="K162" i="2" s="1"/>
  <c r="K163" i="2" s="1"/>
  <c r="K164" i="2" s="1"/>
  <c r="K165" i="2" s="1"/>
  <c r="K166" i="2" s="1"/>
  <c r="K167" i="2" s="1"/>
  <c r="K168" i="2" s="1"/>
  <c r="K169" i="2" s="1"/>
  <c r="K170" i="2" s="1"/>
  <c r="K171" i="2" s="1"/>
  <c r="K172" i="2" s="1"/>
  <c r="K173" i="2" s="1"/>
  <c r="K174" i="2" s="1"/>
  <c r="K175" i="2" s="1"/>
  <c r="K176" i="2" s="1"/>
  <c r="K177" i="2" s="1"/>
  <c r="K178" i="2" s="1"/>
  <c r="K179" i="2" s="1"/>
  <c r="K180" i="2" s="1"/>
  <c r="K181" i="2" s="1"/>
  <c r="K182" i="2" s="1"/>
  <c r="K183" i="2" s="1"/>
  <c r="K184" i="2" s="1"/>
  <c r="K185" i="2" s="1"/>
  <c r="K186" i="2" s="1"/>
  <c r="K187" i="2" s="1"/>
  <c r="K188" i="2" s="1"/>
  <c r="K189" i="2" s="1"/>
  <c r="K190" i="2" s="1"/>
  <c r="K191" i="2" s="1"/>
  <c r="K192" i="2" s="1"/>
  <c r="K193" i="2" s="1"/>
  <c r="K194" i="2" s="1"/>
  <c r="K195" i="2" s="1"/>
  <c r="K196" i="2" s="1"/>
  <c r="K197" i="2" s="1"/>
  <c r="K198" i="2" s="1"/>
  <c r="K199" i="2" s="1"/>
  <c r="K200" i="2" s="1"/>
  <c r="K201" i="2" s="1"/>
  <c r="K202" i="2" s="1"/>
  <c r="K203" i="2" s="1"/>
  <c r="K204" i="2" s="1"/>
  <c r="K205" i="2" s="1"/>
  <c r="K206" i="2" s="1"/>
  <c r="K207" i="2" s="1"/>
  <c r="K208" i="2" s="1"/>
  <c r="K209" i="2" s="1"/>
  <c r="K210" i="2" s="1"/>
  <c r="K211" i="2" s="1"/>
  <c r="K212" i="2" s="1"/>
  <c r="K213" i="2" s="1"/>
  <c r="K214" i="2" s="1"/>
  <c r="K215" i="2" s="1"/>
  <c r="K216" i="2" s="1"/>
  <c r="K217" i="2" s="1"/>
  <c r="K218" i="2" s="1"/>
  <c r="K219" i="2" s="1"/>
  <c r="K220" i="2" s="1"/>
  <c r="K221" i="2" s="1"/>
  <c r="K222" i="2" s="1"/>
  <c r="K223" i="2" s="1"/>
  <c r="K224" i="2" s="1"/>
  <c r="K225" i="2" s="1"/>
  <c r="K226" i="2" s="1"/>
  <c r="K227" i="2" s="1"/>
  <c r="K228" i="2" s="1"/>
  <c r="K229" i="2" s="1"/>
  <c r="K230" i="2" s="1"/>
  <c r="K231" i="2" s="1"/>
  <c r="K232" i="2" s="1"/>
  <c r="K233" i="2" s="1"/>
  <c r="K234" i="2" s="1"/>
  <c r="K235" i="2" s="1"/>
  <c r="K236" i="2" s="1"/>
  <c r="K237" i="2" s="1"/>
  <c r="K238" i="2" s="1"/>
  <c r="K239" i="2" s="1"/>
  <c r="K240" i="2" s="1"/>
  <c r="K241" i="2" s="1"/>
  <c r="K242" i="2" s="1"/>
  <c r="K243" i="2" s="1"/>
  <c r="K244" i="2" s="1"/>
  <c r="K245" i="2" s="1"/>
  <c r="K246" i="2" s="1"/>
  <c r="K247" i="2" s="1"/>
  <c r="K248" i="2" s="1"/>
  <c r="K249" i="2" s="1"/>
  <c r="K250" i="2" s="1"/>
  <c r="K251" i="2" s="1"/>
  <c r="K252" i="2" s="1"/>
  <c r="K253" i="2" s="1"/>
  <c r="K254" i="2" s="1"/>
  <c r="K255" i="2" s="1"/>
  <c r="K256" i="2" s="1"/>
  <c r="K257" i="2" s="1"/>
  <c r="K258" i="2" s="1"/>
  <c r="K259" i="2" s="1"/>
  <c r="K260" i="2" s="1"/>
  <c r="K261" i="2" s="1"/>
  <c r="K262" i="2" s="1"/>
  <c r="K263" i="2" s="1"/>
  <c r="K264" i="2" s="1"/>
  <c r="K265" i="2" s="1"/>
  <c r="K266" i="2" s="1"/>
  <c r="K267" i="2" s="1"/>
  <c r="K268" i="2" s="1"/>
  <c r="K269" i="2" s="1"/>
  <c r="K270" i="2" s="1"/>
  <c r="K271" i="2" s="1"/>
  <c r="K272" i="2" s="1"/>
  <c r="K273" i="2" s="1"/>
  <c r="K274" i="2" s="1"/>
  <c r="K275" i="2" s="1"/>
  <c r="K276" i="2" s="1"/>
  <c r="K277" i="2" s="1"/>
  <c r="K278" i="2" s="1"/>
  <c r="K279" i="2" s="1"/>
  <c r="K280" i="2" s="1"/>
  <c r="K281" i="2" s="1"/>
  <c r="K282" i="2" s="1"/>
  <c r="K283" i="2" s="1"/>
  <c r="K284" i="2" s="1"/>
  <c r="K285" i="2" s="1"/>
  <c r="K286" i="2" s="1"/>
  <c r="K287" i="2" s="1"/>
  <c r="K288" i="2" s="1"/>
  <c r="K289" i="2" s="1"/>
  <c r="K290" i="2" s="1"/>
  <c r="K291" i="2" s="1"/>
  <c r="K292" i="2" s="1"/>
  <c r="K293" i="2" s="1"/>
  <c r="K294" i="2" s="1"/>
  <c r="K295" i="2" s="1"/>
  <c r="K296" i="2" s="1"/>
  <c r="K297" i="2" s="1"/>
  <c r="K298" i="2" s="1"/>
  <c r="K299" i="2" s="1"/>
  <c r="K300" i="2" s="1"/>
  <c r="K301" i="2" s="1"/>
  <c r="K302" i="2" s="1"/>
  <c r="K303" i="2" s="1"/>
  <c r="K304" i="2" s="1"/>
  <c r="K305" i="2" s="1"/>
  <c r="K306" i="2" s="1"/>
  <c r="K307" i="2" s="1"/>
  <c r="K308" i="2" s="1"/>
  <c r="K309" i="2" s="1"/>
  <c r="K310" i="2" s="1"/>
  <c r="K311" i="2" s="1"/>
  <c r="K312" i="2" s="1"/>
  <c r="K313" i="2" s="1"/>
  <c r="K314" i="2" s="1"/>
  <c r="K315" i="2" s="1"/>
  <c r="K316" i="2" s="1"/>
  <c r="K317" i="2" s="1"/>
  <c r="K318" i="2" s="1"/>
  <c r="K319" i="2" s="1"/>
  <c r="K320" i="2" s="1"/>
  <c r="K321" i="2" s="1"/>
  <c r="K322" i="2" s="1"/>
  <c r="K323" i="2" s="1"/>
  <c r="K324" i="2" s="1"/>
  <c r="K325" i="2" s="1"/>
  <c r="K326" i="2" s="1"/>
  <c r="K327" i="2" s="1"/>
  <c r="K328" i="2" s="1"/>
  <c r="K329" i="2" s="1"/>
  <c r="K330" i="2" s="1"/>
  <c r="K331" i="2" s="1"/>
  <c r="K332" i="2" s="1"/>
  <c r="K333" i="2" s="1"/>
  <c r="K334" i="2" s="1"/>
  <c r="K335" i="2" s="1"/>
  <c r="K336" i="2" s="1"/>
  <c r="K337" i="2" s="1"/>
  <c r="K338" i="2" s="1"/>
  <c r="K339" i="2" s="1"/>
  <c r="K340" i="2" s="1"/>
  <c r="K341" i="2" s="1"/>
  <c r="K342" i="2" s="1"/>
  <c r="K343" i="2" s="1"/>
  <c r="K344" i="2" s="1"/>
  <c r="K345" i="2" s="1"/>
  <c r="K346" i="2" s="1"/>
  <c r="K347" i="2" s="1"/>
  <c r="K348" i="2" s="1"/>
  <c r="K349" i="2" s="1"/>
  <c r="K350" i="2" s="1"/>
  <c r="K351" i="2" s="1"/>
  <c r="K352" i="2" s="1"/>
  <c r="K353" i="2" s="1"/>
  <c r="K354" i="2" s="1"/>
  <c r="K355" i="2" s="1"/>
  <c r="K356" i="2" s="1"/>
  <c r="K357" i="2" s="1"/>
  <c r="K358" i="2" s="1"/>
  <c r="K359" i="2" s="1"/>
  <c r="K360" i="2" s="1"/>
  <c r="K361" i="2" s="1"/>
  <c r="K362" i="2" s="1"/>
  <c r="K363" i="2" s="1"/>
  <c r="K364" i="2" s="1"/>
  <c r="K365" i="2" s="1"/>
  <c r="K366" i="2" s="1"/>
  <c r="K367" i="2" s="1"/>
  <c r="K368" i="2" s="1"/>
  <c r="K369" i="2" s="1"/>
  <c r="K370" i="2" s="1"/>
  <c r="K371" i="2" s="1"/>
  <c r="K372" i="2" s="1"/>
  <c r="K373" i="2" s="1"/>
  <c r="K374" i="2" s="1"/>
  <c r="K375" i="2" s="1"/>
  <c r="K376" i="2" s="1"/>
  <c r="K377" i="2" s="1"/>
  <c r="K378" i="2" s="1"/>
  <c r="K379" i="2" s="1"/>
  <c r="K380" i="2" s="1"/>
  <c r="K381" i="2" s="1"/>
  <c r="K382" i="2" s="1"/>
  <c r="K383" i="2" s="1"/>
  <c r="K384" i="2" s="1"/>
  <c r="K385" i="2" s="1"/>
  <c r="K386" i="2" s="1"/>
  <c r="K387" i="2" s="1"/>
  <c r="K388" i="2" s="1"/>
  <c r="K389" i="2" s="1"/>
  <c r="K390" i="2" s="1"/>
  <c r="K391" i="2" s="1"/>
  <c r="K392" i="2" s="1"/>
  <c r="K393" i="2" s="1"/>
  <c r="K394" i="2" s="1"/>
  <c r="K395" i="2" s="1"/>
  <c r="K396" i="2" s="1"/>
  <c r="K397" i="2" s="1"/>
  <c r="K398" i="2" s="1"/>
  <c r="K399" i="2" s="1"/>
  <c r="K400" i="2" s="1"/>
  <c r="K401" i="2" s="1"/>
  <c r="K402" i="2" s="1"/>
  <c r="K403" i="2" s="1"/>
  <c r="K404" i="2" s="1"/>
  <c r="K405" i="2" s="1"/>
  <c r="K406" i="2" s="1"/>
  <c r="K407" i="2" s="1"/>
  <c r="K408" i="2" s="1"/>
  <c r="K409" i="2" s="1"/>
  <c r="K410" i="2" s="1"/>
  <c r="K411" i="2" s="1"/>
  <c r="K412" i="2" s="1"/>
  <c r="K413" i="2" s="1"/>
  <c r="K414" i="2" s="1"/>
  <c r="K415" i="2" s="1"/>
  <c r="K416" i="2" s="1"/>
  <c r="K417" i="2" s="1"/>
  <c r="K418" i="2" s="1"/>
  <c r="K419" i="2" s="1"/>
  <c r="K420" i="2" s="1"/>
  <c r="K421" i="2" s="1"/>
  <c r="K422" i="2" s="1"/>
  <c r="K423" i="2" s="1"/>
  <c r="K424" i="2" s="1"/>
  <c r="K425" i="2" s="1"/>
  <c r="K426" i="2" s="1"/>
  <c r="K427" i="2" s="1"/>
  <c r="K428" i="2" s="1"/>
  <c r="K429" i="2" s="1"/>
  <c r="K430" i="2" s="1"/>
  <c r="K431" i="2" s="1"/>
  <c r="K432" i="2" s="1"/>
  <c r="K433" i="2" s="1"/>
  <c r="K434" i="2" s="1"/>
  <c r="K435" i="2" s="1"/>
  <c r="K436" i="2" s="1"/>
  <c r="K437" i="2" s="1"/>
  <c r="K438" i="2" s="1"/>
  <c r="K439" i="2" s="1"/>
  <c r="K440" i="2" s="1"/>
  <c r="K441" i="2" s="1"/>
  <c r="K442" i="2" s="1"/>
  <c r="K443" i="2" s="1"/>
  <c r="K444" i="2" s="1"/>
  <c r="K445" i="2" s="1"/>
  <c r="K446" i="2" s="1"/>
  <c r="K447" i="2" s="1"/>
  <c r="K448" i="2" s="1"/>
  <c r="K449" i="2" s="1"/>
  <c r="K450" i="2" s="1"/>
  <c r="K451" i="2" s="1"/>
  <c r="K452" i="2" s="1"/>
  <c r="K453" i="2" s="1"/>
  <c r="K454" i="2" s="1"/>
  <c r="K455" i="2" s="1"/>
  <c r="K456" i="2" s="1"/>
  <c r="K457" i="2" s="1"/>
  <c r="K458" i="2" s="1"/>
  <c r="K459" i="2" s="1"/>
  <c r="K460" i="2" s="1"/>
  <c r="K461" i="2" s="1"/>
  <c r="K462" i="2" s="1"/>
  <c r="K463" i="2" s="1"/>
  <c r="K464" i="2" s="1"/>
  <c r="K465" i="2" s="1"/>
  <c r="K466" i="2" s="1"/>
  <c r="K467" i="2" s="1"/>
  <c r="K468" i="2" s="1"/>
  <c r="K469" i="2" s="1"/>
  <c r="K470" i="2" s="1"/>
  <c r="K471" i="2" s="1"/>
  <c r="K472" i="2" s="1"/>
  <c r="K473" i="2" s="1"/>
  <c r="K474" i="2" s="1"/>
  <c r="K475" i="2" s="1"/>
  <c r="K476" i="2" s="1"/>
  <c r="K477" i="2" s="1"/>
  <c r="K478" i="2" s="1"/>
  <c r="K479" i="2" s="1"/>
  <c r="K480" i="2" s="1"/>
  <c r="K481" i="2" s="1"/>
  <c r="K482" i="2" s="1"/>
  <c r="K483" i="2" s="1"/>
  <c r="K484" i="2" s="1"/>
  <c r="K485" i="2" s="1"/>
  <c r="K486" i="2" s="1"/>
  <c r="K487" i="2" s="1"/>
  <c r="K488" i="2" s="1"/>
  <c r="K489" i="2" s="1"/>
  <c r="K490" i="2" s="1"/>
  <c r="K491" i="2" s="1"/>
  <c r="K492" i="2" s="1"/>
  <c r="K493" i="2" s="1"/>
  <c r="K494" i="2" s="1"/>
  <c r="K495" i="2" s="1"/>
  <c r="K496" i="2" s="1"/>
  <c r="K497" i="2" s="1"/>
  <c r="K498" i="2" s="1"/>
  <c r="K499" i="2" s="1"/>
  <c r="K500" i="2" s="1"/>
  <c r="K501" i="2" s="1"/>
  <c r="K502" i="2" s="1"/>
  <c r="K503" i="2" s="1"/>
  <c r="K504" i="2" s="1"/>
  <c r="K505" i="2" s="1"/>
  <c r="K506" i="2" s="1"/>
  <c r="K507" i="2" s="1"/>
  <c r="K508" i="2" s="1"/>
  <c r="K509" i="2" s="1"/>
  <c r="K510" i="2" s="1"/>
  <c r="K511" i="2" s="1"/>
  <c r="K512" i="2" s="1"/>
  <c r="K513" i="2" s="1"/>
  <c r="K514" i="2" s="1"/>
  <c r="K515" i="2" s="1"/>
  <c r="K516" i="2" s="1"/>
  <c r="K517" i="2" s="1"/>
  <c r="K518" i="2" s="1"/>
  <c r="K519" i="2" s="1"/>
  <c r="K520" i="2" s="1"/>
  <c r="K521" i="2" s="1"/>
  <c r="K522" i="2" s="1"/>
  <c r="K523" i="2" s="1"/>
  <c r="K524" i="2" s="1"/>
  <c r="K525" i="2" s="1"/>
  <c r="K526" i="2" s="1"/>
  <c r="K527" i="2" s="1"/>
  <c r="K528" i="2" s="1"/>
  <c r="K529" i="2" s="1"/>
  <c r="K530" i="2" s="1"/>
  <c r="K531" i="2" s="1"/>
  <c r="K532" i="2" s="1"/>
  <c r="K533" i="2" s="1"/>
  <c r="K534" i="2" s="1"/>
  <c r="K535" i="2" s="1"/>
  <c r="K536" i="2" s="1"/>
  <c r="K537" i="2" s="1"/>
  <c r="K538" i="2" s="1"/>
  <c r="K539" i="2" s="1"/>
  <c r="K540" i="2" s="1"/>
  <c r="K541" i="2" s="1"/>
  <c r="K542" i="2" s="1"/>
  <c r="K543" i="2" s="1"/>
  <c r="K544" i="2" s="1"/>
  <c r="K545" i="2" s="1"/>
  <c r="K546" i="2" s="1"/>
  <c r="K547" i="2" s="1"/>
  <c r="K548" i="2" s="1"/>
  <c r="K549" i="2" s="1"/>
  <c r="K550" i="2" s="1"/>
  <c r="K551" i="2" s="1"/>
  <c r="K552" i="2" s="1"/>
  <c r="K553" i="2" s="1"/>
  <c r="K554" i="2" s="1"/>
  <c r="K555" i="2" s="1"/>
  <c r="K556" i="2" s="1"/>
  <c r="K557" i="2" s="1"/>
  <c r="K558" i="2" s="1"/>
  <c r="K559" i="2" s="1"/>
  <c r="K560" i="2" s="1"/>
  <c r="K561" i="2" s="1"/>
  <c r="K562" i="2" s="1"/>
  <c r="K563" i="2" s="1"/>
  <c r="K564" i="2" s="1"/>
  <c r="K565" i="2" s="1"/>
  <c r="K566" i="2" s="1"/>
  <c r="K567" i="2" s="1"/>
  <c r="K568" i="2" s="1"/>
  <c r="K569" i="2" s="1"/>
  <c r="K570" i="2" s="1"/>
  <c r="K571" i="2" s="1"/>
  <c r="K572" i="2" s="1"/>
  <c r="K573" i="2" s="1"/>
  <c r="K574" i="2" s="1"/>
  <c r="K575" i="2" s="1"/>
  <c r="K576" i="2" s="1"/>
  <c r="K577" i="2" s="1"/>
  <c r="K578" i="2" s="1"/>
  <c r="K579" i="2" s="1"/>
  <c r="K580" i="2" s="1"/>
  <c r="K581" i="2" s="1"/>
  <c r="K582" i="2" s="1"/>
  <c r="K583" i="2" s="1"/>
  <c r="K584" i="2" s="1"/>
  <c r="K585" i="2" s="1"/>
  <c r="K586" i="2" s="1"/>
  <c r="K587" i="2" s="1"/>
  <c r="K588" i="2" s="1"/>
  <c r="K589" i="2" s="1"/>
  <c r="K590" i="2" s="1"/>
  <c r="K591" i="2" s="1"/>
  <c r="K592" i="2" s="1"/>
  <c r="K593" i="2" s="1"/>
  <c r="K594" i="2" s="1"/>
  <c r="K595" i="2" s="1"/>
  <c r="K596" i="2" s="1"/>
  <c r="K597" i="2" s="1"/>
  <c r="K598" i="2" s="1"/>
  <c r="K599" i="2" s="1"/>
  <c r="K600" i="2" s="1"/>
  <c r="K601" i="2" s="1"/>
  <c r="K602" i="2" s="1"/>
  <c r="K603" i="2" s="1"/>
  <c r="K604" i="2" s="1"/>
  <c r="K605" i="2" s="1"/>
  <c r="K606" i="2" s="1"/>
  <c r="K607" i="2" s="1"/>
  <c r="K608" i="2" s="1"/>
  <c r="K609" i="2" s="1"/>
  <c r="K610" i="2" s="1"/>
  <c r="K611" i="2" s="1"/>
  <c r="K612" i="2" s="1"/>
  <c r="K613" i="2" s="1"/>
  <c r="K614" i="2" s="1"/>
  <c r="K615" i="2" s="1"/>
  <c r="K616" i="2" s="1"/>
  <c r="K617" i="2" s="1"/>
  <c r="K618" i="2" s="1"/>
  <c r="K619" i="2" s="1"/>
  <c r="K620" i="2" s="1"/>
  <c r="K621" i="2" s="1"/>
  <c r="K622" i="2" s="1"/>
  <c r="K623" i="2" s="1"/>
  <c r="K624" i="2" s="1"/>
  <c r="K625" i="2" s="1"/>
  <c r="K626" i="2" s="1"/>
  <c r="K627" i="2" s="1"/>
  <c r="K628" i="2" s="1"/>
  <c r="K629" i="2" s="1"/>
  <c r="K630" i="2" s="1"/>
  <c r="K631" i="2" s="1"/>
  <c r="K632" i="2" s="1"/>
  <c r="K633" i="2" s="1"/>
  <c r="K634" i="2" s="1"/>
  <c r="K635" i="2" s="1"/>
  <c r="K636" i="2" s="1"/>
  <c r="K637" i="2" s="1"/>
  <c r="K638" i="2" s="1"/>
  <c r="K639" i="2" s="1"/>
  <c r="K640" i="2" s="1"/>
  <c r="K641" i="2" s="1"/>
  <c r="K642" i="2" s="1"/>
  <c r="K643" i="2" s="1"/>
  <c r="K644" i="2" s="1"/>
  <c r="K645" i="2" s="1"/>
  <c r="K646" i="2" s="1"/>
  <c r="K647" i="2" s="1"/>
  <c r="K648" i="2" s="1"/>
  <c r="K649" i="2" s="1"/>
  <c r="K650" i="2" s="1"/>
  <c r="K651" i="2" s="1"/>
  <c r="K652" i="2" s="1"/>
  <c r="K653" i="2" s="1"/>
  <c r="K654" i="2" s="1"/>
  <c r="K655" i="2" s="1"/>
  <c r="K656" i="2" s="1"/>
  <c r="K657" i="2" s="1"/>
  <c r="K658" i="2" s="1"/>
  <c r="K659" i="2" s="1"/>
  <c r="K660" i="2" s="1"/>
  <c r="K661" i="2" s="1"/>
  <c r="K662" i="2" s="1"/>
  <c r="K663" i="2" s="1"/>
  <c r="K664" i="2" s="1"/>
  <c r="K665" i="2" s="1"/>
  <c r="K666" i="2" s="1"/>
  <c r="K667" i="2" s="1"/>
  <c r="K668" i="2" s="1"/>
  <c r="K669" i="2" s="1"/>
  <c r="K670" i="2" s="1"/>
  <c r="K671" i="2" s="1"/>
  <c r="K672" i="2" s="1"/>
  <c r="K673" i="2" s="1"/>
  <c r="K674" i="2" s="1"/>
  <c r="K675" i="2" s="1"/>
  <c r="K676" i="2" s="1"/>
  <c r="K677" i="2" s="1"/>
  <c r="K678" i="2" s="1"/>
  <c r="K679" i="2" s="1"/>
  <c r="K680" i="2" s="1"/>
  <c r="K681" i="2" s="1"/>
  <c r="K682" i="2" s="1"/>
  <c r="K683" i="2" s="1"/>
  <c r="K684" i="2" s="1"/>
  <c r="K685" i="2" s="1"/>
  <c r="K686" i="2" s="1"/>
  <c r="K687" i="2" s="1"/>
  <c r="K688" i="2" s="1"/>
  <c r="K689" i="2" s="1"/>
  <c r="K690" i="2" s="1"/>
  <c r="K691" i="2" s="1"/>
  <c r="K692" i="2" s="1"/>
  <c r="K693" i="2" s="1"/>
  <c r="K694" i="2" s="1"/>
  <c r="K695" i="2" s="1"/>
  <c r="K696" i="2" s="1"/>
  <c r="K697" i="2" s="1"/>
  <c r="K698" i="2" s="1"/>
  <c r="K699" i="2" s="1"/>
  <c r="K700" i="2" s="1"/>
  <c r="K701" i="2" s="1"/>
  <c r="K702" i="2" s="1"/>
  <c r="K703" i="2" s="1"/>
  <c r="K704" i="2" s="1"/>
  <c r="K705" i="2" s="1"/>
  <c r="K706" i="2" s="1"/>
  <c r="K707" i="2" s="1"/>
  <c r="K708" i="2" s="1"/>
  <c r="K709" i="2" s="1"/>
  <c r="K710" i="2" s="1"/>
  <c r="K711" i="2" s="1"/>
  <c r="K712" i="2" s="1"/>
  <c r="K713" i="2" s="1"/>
  <c r="K714" i="2" s="1"/>
  <c r="K715" i="2" s="1"/>
  <c r="K716" i="2" s="1"/>
  <c r="K717" i="2" s="1"/>
  <c r="K718" i="2" s="1"/>
  <c r="K719" i="2" s="1"/>
  <c r="K720" i="2" s="1"/>
  <c r="K721" i="2" s="1"/>
  <c r="K722" i="2" s="1"/>
  <c r="K723" i="2" s="1"/>
  <c r="K724" i="2" s="1"/>
  <c r="K725" i="2" s="1"/>
  <c r="K726" i="2" s="1"/>
  <c r="K727" i="2" s="1"/>
  <c r="K728" i="2" s="1"/>
  <c r="K729" i="2" s="1"/>
  <c r="K730" i="2" s="1"/>
  <c r="K731" i="2" s="1"/>
  <c r="K732" i="2" s="1"/>
  <c r="K733" i="2" s="1"/>
  <c r="K734" i="2" s="1"/>
  <c r="K735" i="2" s="1"/>
  <c r="K736" i="2" s="1"/>
  <c r="K737" i="2" s="1"/>
  <c r="K738" i="2" s="1"/>
  <c r="K739" i="2" s="1"/>
  <c r="K740" i="2" s="1"/>
  <c r="K741" i="2" s="1"/>
  <c r="K742" i="2" s="1"/>
  <c r="K743" i="2" s="1"/>
  <c r="K744" i="2" s="1"/>
  <c r="K745" i="2" s="1"/>
  <c r="K746" i="2" s="1"/>
  <c r="K747" i="2" s="1"/>
  <c r="K748" i="2" s="1"/>
  <c r="K749" i="2" s="1"/>
  <c r="K750" i="2" s="1"/>
  <c r="K751" i="2" s="1"/>
  <c r="K752" i="2" s="1"/>
  <c r="K753" i="2" s="1"/>
  <c r="K754" i="2" s="1"/>
  <c r="K755" i="2" s="1"/>
  <c r="K756" i="2" s="1"/>
  <c r="K757" i="2" s="1"/>
  <c r="K758" i="2" s="1"/>
  <c r="K759" i="2" s="1"/>
  <c r="K760" i="2" s="1"/>
  <c r="K761" i="2" s="1"/>
  <c r="K762" i="2" s="1"/>
  <c r="K763" i="2" s="1"/>
  <c r="K764" i="2" s="1"/>
  <c r="K765" i="2" s="1"/>
  <c r="K766" i="2" s="1"/>
  <c r="K767" i="2" s="1"/>
  <c r="K768" i="2" s="1"/>
  <c r="K769" i="2" s="1"/>
  <c r="K770" i="2" s="1"/>
  <c r="K771" i="2" s="1"/>
  <c r="K772" i="2" s="1"/>
  <c r="K773" i="2" s="1"/>
  <c r="K774" i="2" s="1"/>
  <c r="K775" i="2" s="1"/>
  <c r="K776" i="2" s="1"/>
  <c r="K777" i="2" s="1"/>
  <c r="K778" i="2" s="1"/>
  <c r="K779" i="2" s="1"/>
  <c r="K780" i="2" s="1"/>
  <c r="K781" i="2" s="1"/>
  <c r="K782" i="2" s="1"/>
  <c r="K783" i="2" s="1"/>
  <c r="K784" i="2" s="1"/>
  <c r="K785" i="2" s="1"/>
  <c r="K786" i="2" s="1"/>
  <c r="K787" i="2" s="1"/>
  <c r="K788" i="2" s="1"/>
  <c r="K789" i="2" s="1"/>
  <c r="K790" i="2" s="1"/>
  <c r="K791" i="2" s="1"/>
  <c r="K792" i="2" s="1"/>
  <c r="K793" i="2" s="1"/>
  <c r="K794" i="2" s="1"/>
  <c r="K795" i="2" s="1"/>
  <c r="K796" i="2" s="1"/>
  <c r="K797" i="2" s="1"/>
  <c r="K798" i="2" s="1"/>
  <c r="K799" i="2" s="1"/>
  <c r="K800" i="2" s="1"/>
  <c r="K801" i="2" s="1"/>
  <c r="K802" i="2" s="1"/>
  <c r="K803" i="2" s="1"/>
  <c r="K804" i="2" s="1"/>
  <c r="K805" i="2" s="1"/>
  <c r="K806" i="2" s="1"/>
  <c r="K807" i="2" s="1"/>
  <c r="K808" i="2" s="1"/>
  <c r="K809" i="2" s="1"/>
  <c r="K810" i="2" s="1"/>
  <c r="K811" i="2" s="1"/>
  <c r="K812" i="2" s="1"/>
  <c r="K813" i="2" s="1"/>
  <c r="K814" i="2" s="1"/>
  <c r="K815" i="2" s="1"/>
  <c r="K816" i="2" s="1"/>
  <c r="K817" i="2" s="1"/>
  <c r="K818" i="2" s="1"/>
  <c r="K819" i="2" s="1"/>
  <c r="K820" i="2" s="1"/>
  <c r="K821" i="2" s="1"/>
  <c r="K822" i="2" s="1"/>
  <c r="K823" i="2" s="1"/>
  <c r="K824" i="2" s="1"/>
  <c r="K825" i="2" s="1"/>
  <c r="K826" i="2" s="1"/>
  <c r="K827" i="2" s="1"/>
  <c r="K828" i="2" s="1"/>
  <c r="K829" i="2" s="1"/>
  <c r="K830" i="2" s="1"/>
  <c r="K831" i="2" s="1"/>
  <c r="K832" i="2" s="1"/>
  <c r="K833" i="2" s="1"/>
  <c r="K834" i="2" s="1"/>
  <c r="K835" i="2" s="1"/>
  <c r="K836" i="2" s="1"/>
  <c r="K837" i="2" s="1"/>
  <c r="K838" i="2" s="1"/>
  <c r="K839" i="2" s="1"/>
  <c r="K840" i="2" s="1"/>
  <c r="K841" i="2" s="1"/>
  <c r="K842" i="2" s="1"/>
  <c r="K843" i="2" s="1"/>
  <c r="K844" i="2" s="1"/>
  <c r="K845" i="2" s="1"/>
  <c r="K846" i="2" s="1"/>
  <c r="K847" i="2" s="1"/>
  <c r="K848" i="2" s="1"/>
  <c r="K849" i="2" s="1"/>
  <c r="K850" i="2" s="1"/>
  <c r="K851" i="2" s="1"/>
  <c r="K852" i="2" s="1"/>
  <c r="K853" i="2" s="1"/>
  <c r="K854" i="2" s="1"/>
  <c r="K855" i="2" s="1"/>
  <c r="K856" i="2" s="1"/>
  <c r="K857" i="2" s="1"/>
  <c r="K858" i="2" s="1"/>
  <c r="K859" i="2" s="1"/>
  <c r="K860" i="2" s="1"/>
  <c r="K861" i="2" s="1"/>
  <c r="K862" i="2" s="1"/>
  <c r="K863" i="2" s="1"/>
  <c r="K864" i="2" s="1"/>
  <c r="K865" i="2" s="1"/>
  <c r="K866" i="2" s="1"/>
  <c r="K867" i="2" s="1"/>
  <c r="K868" i="2" s="1"/>
  <c r="K869" i="2" s="1"/>
  <c r="K870" i="2" s="1"/>
  <c r="K871" i="2" s="1"/>
  <c r="K872" i="2" s="1"/>
  <c r="K873" i="2" s="1"/>
  <c r="K874" i="2" s="1"/>
  <c r="K875" i="2" s="1"/>
  <c r="K876" i="2" s="1"/>
  <c r="K877" i="2" s="1"/>
  <c r="K878" i="2" s="1"/>
  <c r="K879" i="2" s="1"/>
  <c r="K880" i="2" s="1"/>
  <c r="K881" i="2" s="1"/>
  <c r="K882" i="2" s="1"/>
  <c r="K883" i="2" s="1"/>
  <c r="K884" i="2" s="1"/>
  <c r="K885" i="2" s="1"/>
  <c r="K886" i="2" s="1"/>
  <c r="K887" i="2" s="1"/>
  <c r="K888" i="2" s="1"/>
  <c r="K889" i="2" s="1"/>
  <c r="K890" i="2" s="1"/>
  <c r="K891" i="2" s="1"/>
  <c r="K892" i="2" s="1"/>
  <c r="K893" i="2" s="1"/>
  <c r="K894" i="2" s="1"/>
  <c r="K895" i="2" s="1"/>
  <c r="K896" i="2" s="1"/>
  <c r="K897" i="2" s="1"/>
  <c r="K898" i="2" s="1"/>
  <c r="K899" i="2" s="1"/>
  <c r="K900" i="2" s="1"/>
  <c r="K901" i="2" s="1"/>
  <c r="K902" i="2" s="1"/>
  <c r="K903" i="2" s="1"/>
  <c r="K904" i="2" s="1"/>
  <c r="K905" i="2" s="1"/>
  <c r="K906" i="2" s="1"/>
  <c r="K907" i="2" s="1"/>
  <c r="K908" i="2" s="1"/>
  <c r="K909" i="2" s="1"/>
  <c r="K910" i="2" s="1"/>
  <c r="K911" i="2" s="1"/>
  <c r="K912" i="2" s="1"/>
  <c r="K913" i="2" s="1"/>
  <c r="K914" i="2" s="1"/>
  <c r="K915" i="2" s="1"/>
  <c r="K916" i="2" s="1"/>
  <c r="K917" i="2" s="1"/>
  <c r="K918" i="2" s="1"/>
  <c r="K919" i="2" s="1"/>
  <c r="K920" i="2" s="1"/>
  <c r="K921" i="2" s="1"/>
  <c r="K922" i="2" s="1"/>
  <c r="K923" i="2" s="1"/>
  <c r="K924" i="2" s="1"/>
  <c r="K925" i="2" s="1"/>
  <c r="K926" i="2" s="1"/>
  <c r="K927" i="2" s="1"/>
  <c r="K928" i="2" s="1"/>
  <c r="K929" i="2" s="1"/>
  <c r="K930" i="2" s="1"/>
  <c r="K931" i="2" s="1"/>
  <c r="K932" i="2" s="1"/>
  <c r="K933" i="2" s="1"/>
  <c r="K934" i="2" s="1"/>
  <c r="K935" i="2" s="1"/>
  <c r="K936" i="2" s="1"/>
  <c r="K937" i="2" s="1"/>
  <c r="K938" i="2" s="1"/>
  <c r="K939" i="2" s="1"/>
  <c r="K940" i="2" s="1"/>
  <c r="K941" i="2" s="1"/>
  <c r="K942" i="2" s="1"/>
  <c r="K943" i="2" s="1"/>
  <c r="K944" i="2" s="1"/>
  <c r="K945" i="2" s="1"/>
  <c r="K946" i="2" s="1"/>
  <c r="K947" i="2" s="1"/>
  <c r="K948" i="2" s="1"/>
  <c r="K949" i="2" s="1"/>
  <c r="K950" i="2" s="1"/>
  <c r="K951" i="2" s="1"/>
  <c r="K952" i="2" s="1"/>
  <c r="K953" i="2" s="1"/>
  <c r="K954" i="2" s="1"/>
  <c r="K955" i="2" s="1"/>
  <c r="K956" i="2" s="1"/>
  <c r="K957" i="2" s="1"/>
  <c r="K958" i="2" s="1"/>
  <c r="K959" i="2" s="1"/>
  <c r="K960" i="2" s="1"/>
  <c r="K961" i="2" s="1"/>
  <c r="K962" i="2" s="1"/>
  <c r="K963" i="2" s="1"/>
  <c r="K964" i="2" s="1"/>
  <c r="K965" i="2" s="1"/>
  <c r="K966" i="2" s="1"/>
  <c r="K967" i="2" s="1"/>
  <c r="K968" i="2" s="1"/>
  <c r="K969" i="2" s="1"/>
  <c r="K970" i="2" s="1"/>
  <c r="K971" i="2" s="1"/>
  <c r="K972" i="2" s="1"/>
  <c r="K973" i="2" s="1"/>
  <c r="K974" i="2" s="1"/>
  <c r="K975" i="2" s="1"/>
  <c r="K976" i="2" s="1"/>
  <c r="K977" i="2" s="1"/>
  <c r="K978" i="2" s="1"/>
  <c r="K979" i="2" s="1"/>
  <c r="K980" i="2" s="1"/>
  <c r="K981" i="2" s="1"/>
  <c r="K982" i="2" s="1"/>
  <c r="K983" i="2" s="1"/>
  <c r="K984" i="2" s="1"/>
  <c r="K985" i="2" s="1"/>
  <c r="K986" i="2" s="1"/>
  <c r="K987" i="2" s="1"/>
  <c r="K988" i="2" s="1"/>
  <c r="K989" i="2" s="1"/>
  <c r="K990" i="2" s="1"/>
  <c r="K991" i="2" s="1"/>
  <c r="K992" i="2" s="1"/>
  <c r="K993" i="2" s="1"/>
  <c r="K994" i="2" s="1"/>
  <c r="K995" i="2" s="1"/>
  <c r="K996" i="2" s="1"/>
  <c r="K997" i="2" s="1"/>
  <c r="K998" i="2" s="1"/>
  <c r="K999" i="2" s="1"/>
  <c r="K1000" i="2" s="1"/>
  <c r="K1001" i="2" s="1"/>
  <c r="K1002" i="2" s="1"/>
  <c r="K1003" i="2" s="1"/>
  <c r="K1004" i="2" s="1"/>
  <c r="K1005" i="2" s="1"/>
  <c r="K1006" i="2" s="1"/>
  <c r="K1007" i="2" s="1"/>
  <c r="K1008" i="2" s="1"/>
  <c r="K1009" i="2" s="1"/>
  <c r="K1010" i="2" s="1"/>
  <c r="K1011" i="2" s="1"/>
  <c r="K1012" i="2" s="1"/>
  <c r="K1013" i="2" s="1"/>
  <c r="K1014" i="2" s="1"/>
  <c r="K1015" i="2" s="1"/>
  <c r="K1016" i="2" s="1"/>
  <c r="K1017" i="2" s="1"/>
  <c r="K1018" i="2" s="1"/>
  <c r="K1019" i="2" s="1"/>
  <c r="K1020" i="2" s="1"/>
  <c r="K1021" i="2" s="1"/>
  <c r="K1022" i="2" s="1"/>
  <c r="K1023" i="2" s="1"/>
  <c r="K1024" i="2" s="1"/>
  <c r="K1025" i="2" s="1"/>
  <c r="K1026" i="2" s="1"/>
  <c r="K1027" i="2" s="1"/>
  <c r="K1028" i="2" s="1"/>
  <c r="K1029" i="2" s="1"/>
  <c r="K1030" i="2" s="1"/>
  <c r="K1031" i="2" s="1"/>
  <c r="K1032" i="2" s="1"/>
  <c r="K1033" i="2" s="1"/>
  <c r="K1034" i="2" s="1"/>
  <c r="K1035" i="2" s="1"/>
  <c r="K1036" i="2" s="1"/>
  <c r="K1037" i="2" s="1"/>
  <c r="K1038" i="2" s="1"/>
  <c r="K1039" i="2" s="1"/>
  <c r="K1040" i="2" s="1"/>
  <c r="K1041" i="2" s="1"/>
  <c r="K1042" i="2" s="1"/>
  <c r="K1043" i="2" s="1"/>
  <c r="K1044" i="2" s="1"/>
  <c r="K1045" i="2" s="1"/>
  <c r="K1046" i="2" s="1"/>
  <c r="K1047" i="2" s="1"/>
  <c r="K1048" i="2" s="1"/>
  <c r="K1049" i="2" s="1"/>
  <c r="K1050" i="2" s="1"/>
  <c r="K1051" i="2" s="1"/>
  <c r="K1052" i="2" s="1"/>
  <c r="K1053" i="2" s="1"/>
  <c r="K1054" i="2" s="1"/>
  <c r="K1055" i="2" s="1"/>
  <c r="K1056" i="2" s="1"/>
  <c r="K1057" i="2" s="1"/>
  <c r="K1058" i="2" s="1"/>
  <c r="K1059" i="2" s="1"/>
  <c r="K1060" i="2" s="1"/>
  <c r="K1061" i="2" s="1"/>
  <c r="K1062" i="2" s="1"/>
  <c r="K1063" i="2" s="1"/>
  <c r="K1064" i="2" s="1"/>
  <c r="K1065" i="2" s="1"/>
  <c r="K1066" i="2" s="1"/>
  <c r="K1067" i="2" s="1"/>
  <c r="K1068" i="2" s="1"/>
  <c r="K1069" i="2" s="1"/>
  <c r="K1070" i="2" s="1"/>
  <c r="K1071" i="2" s="1"/>
  <c r="K1072" i="2" s="1"/>
  <c r="K1073" i="2" s="1"/>
  <c r="K1074" i="2" s="1"/>
  <c r="K1075" i="2" s="1"/>
  <c r="K1076" i="2" s="1"/>
  <c r="K1077" i="2" s="1"/>
  <c r="K1078" i="2" s="1"/>
  <c r="K1079" i="2" s="1"/>
  <c r="K1080" i="2" s="1"/>
  <c r="K1081" i="2" s="1"/>
  <c r="K1082" i="2" s="1"/>
  <c r="K1083" i="2" s="1"/>
  <c r="K1084" i="2" s="1"/>
  <c r="K1085" i="2" s="1"/>
  <c r="K1086" i="2" s="1"/>
  <c r="K1087" i="2" s="1"/>
  <c r="K1088" i="2" s="1"/>
  <c r="K1089" i="2" s="1"/>
  <c r="K1090" i="2" s="1"/>
  <c r="K1091" i="2" s="1"/>
  <c r="K1092" i="2" s="1"/>
  <c r="K1093" i="2" s="1"/>
  <c r="K1094" i="2" s="1"/>
  <c r="K1095" i="2" s="1"/>
  <c r="K1096" i="2" s="1"/>
  <c r="K1097" i="2" s="1"/>
  <c r="K1098" i="2" s="1"/>
  <c r="K1099" i="2" s="1"/>
  <c r="K1100" i="2" s="1"/>
  <c r="K1101" i="2" s="1"/>
  <c r="K1102" i="2" s="1"/>
  <c r="K1103" i="2" s="1"/>
  <c r="K1104" i="2" s="1"/>
  <c r="K1105" i="2" s="1"/>
  <c r="K1106" i="2" s="1"/>
  <c r="K1107" i="2" s="1"/>
  <c r="K1108" i="2" s="1"/>
  <c r="K1109" i="2" s="1"/>
  <c r="K1110" i="2" s="1"/>
  <c r="K1111" i="2" s="1"/>
  <c r="K1112" i="2" s="1"/>
  <c r="K1113" i="2" s="1"/>
  <c r="K1114" i="2" s="1"/>
  <c r="K1115" i="2" s="1"/>
  <c r="K1116" i="2" s="1"/>
  <c r="K1117" i="2" s="1"/>
  <c r="K1118" i="2" s="1"/>
  <c r="K1119" i="2" s="1"/>
  <c r="K1120" i="2" s="1"/>
  <c r="K1121" i="2" s="1"/>
  <c r="K1122" i="2" s="1"/>
  <c r="K1123" i="2" s="1"/>
  <c r="K1124" i="2" s="1"/>
  <c r="K1125" i="2" s="1"/>
  <c r="K1126" i="2" s="1"/>
  <c r="K1127" i="2" s="1"/>
  <c r="K1128" i="2" s="1"/>
  <c r="K1129" i="2" s="1"/>
  <c r="K1130" i="2" s="1"/>
  <c r="K1131" i="2" s="1"/>
  <c r="K1132" i="2" s="1"/>
  <c r="K1133" i="2" s="1"/>
  <c r="K1134" i="2" s="1"/>
  <c r="K1135" i="2" s="1"/>
  <c r="K1136" i="2" s="1"/>
  <c r="K1137" i="2" s="1"/>
  <c r="K1138" i="2" s="1"/>
  <c r="K1139" i="2" s="1"/>
  <c r="K1140" i="2" s="1"/>
  <c r="K1141" i="2" s="1"/>
  <c r="K1142" i="2" s="1"/>
  <c r="K1143" i="2" s="1"/>
  <c r="K1144" i="2" s="1"/>
  <c r="K1145" i="2" s="1"/>
  <c r="K1146" i="2" s="1"/>
  <c r="K1147" i="2" s="1"/>
  <c r="K1148" i="2" s="1"/>
  <c r="K1149" i="2" s="1"/>
  <c r="K1150" i="2" s="1"/>
  <c r="K1151" i="2" s="1"/>
  <c r="K1152" i="2" s="1"/>
  <c r="K1153" i="2" s="1"/>
  <c r="K1154" i="2" s="1"/>
  <c r="K1155" i="2" s="1"/>
  <c r="K1156" i="2" s="1"/>
  <c r="K1157" i="2" s="1"/>
  <c r="K1158" i="2" s="1"/>
  <c r="K1159" i="2" s="1"/>
  <c r="K1160" i="2" s="1"/>
  <c r="K1161" i="2" s="1"/>
  <c r="K1162" i="2" s="1"/>
  <c r="K1163" i="2" s="1"/>
  <c r="K1164" i="2" s="1"/>
  <c r="K1165" i="2" s="1"/>
  <c r="K1166" i="2" s="1"/>
  <c r="K1167" i="2" s="1"/>
  <c r="K1168" i="2" s="1"/>
  <c r="K1169" i="2" s="1"/>
  <c r="K1170" i="2" s="1"/>
  <c r="K1171" i="2" s="1"/>
  <c r="K1172" i="2" s="1"/>
  <c r="K1173" i="2" s="1"/>
  <c r="K1174" i="2" s="1"/>
  <c r="K1175" i="2" s="1"/>
  <c r="K1176" i="2" s="1"/>
  <c r="K1177" i="2" s="1"/>
  <c r="K1178" i="2" s="1"/>
  <c r="K1179" i="2" s="1"/>
  <c r="K1180" i="2" s="1"/>
  <c r="K1181" i="2" s="1"/>
  <c r="K1182" i="2" s="1"/>
  <c r="K1183" i="2" s="1"/>
  <c r="K1184" i="2" s="1"/>
  <c r="K1185" i="2" s="1"/>
  <c r="K1186" i="2" s="1"/>
  <c r="K1187" i="2" s="1"/>
  <c r="K1188" i="2" s="1"/>
  <c r="K1189" i="2" s="1"/>
  <c r="K1190" i="2" s="1"/>
  <c r="K1191" i="2" s="1"/>
  <c r="K1192" i="2" s="1"/>
  <c r="K1193" i="2" s="1"/>
  <c r="K1194" i="2" s="1"/>
  <c r="K1195" i="2" s="1"/>
  <c r="K1196" i="2" s="1"/>
  <c r="K1197" i="2" s="1"/>
  <c r="K1198" i="2" s="1"/>
  <c r="K1199" i="2" s="1"/>
  <c r="K1200" i="2" s="1"/>
  <c r="K1201" i="2" s="1"/>
  <c r="K1202" i="2" s="1"/>
  <c r="K1203" i="2" s="1"/>
  <c r="K1204" i="2" s="1"/>
  <c r="K1205" i="2" s="1"/>
  <c r="K1206" i="2" s="1"/>
  <c r="K1207" i="2" s="1"/>
  <c r="K1208" i="2" s="1"/>
  <c r="K1209" i="2" s="1"/>
  <c r="K1210" i="2" s="1"/>
  <c r="K1211" i="2" s="1"/>
  <c r="K1212" i="2" s="1"/>
  <c r="K1213" i="2" s="1"/>
  <c r="K1214" i="2" s="1"/>
  <c r="K1215" i="2" s="1"/>
  <c r="K1216" i="2" s="1"/>
  <c r="K1217" i="2" s="1"/>
  <c r="K1218" i="2" s="1"/>
  <c r="K1219" i="2" s="1"/>
  <c r="K1220" i="2" s="1"/>
  <c r="K1221" i="2" s="1"/>
  <c r="K1222" i="2" s="1"/>
  <c r="K1223" i="2" s="1"/>
  <c r="K1224" i="2" s="1"/>
  <c r="K1225" i="2" s="1"/>
  <c r="K1226" i="2" s="1"/>
  <c r="K1227" i="2" s="1"/>
  <c r="K1228" i="2" s="1"/>
  <c r="K1229" i="2" s="1"/>
  <c r="K1230" i="2" s="1"/>
  <c r="K1231" i="2" s="1"/>
  <c r="K1232" i="2" s="1"/>
  <c r="K1233" i="2" s="1"/>
  <c r="K1234" i="2" s="1"/>
  <c r="K1235" i="2" s="1"/>
  <c r="K1236" i="2" s="1"/>
  <c r="K1237" i="2" s="1"/>
  <c r="K1238" i="2" s="1"/>
  <c r="K1239" i="2" s="1"/>
  <c r="K1240" i="2" s="1"/>
  <c r="K1241" i="2" s="1"/>
  <c r="K1242" i="2" s="1"/>
  <c r="K1243" i="2" s="1"/>
  <c r="K1244" i="2" s="1"/>
  <c r="K1245" i="2" s="1"/>
  <c r="K1246" i="2" s="1"/>
  <c r="K1247" i="2" s="1"/>
  <c r="K1248" i="2" s="1"/>
  <c r="K1249" i="2" s="1"/>
  <c r="K1250" i="2" s="1"/>
  <c r="K1251" i="2" s="1"/>
  <c r="K1252" i="2" s="1"/>
  <c r="K1253" i="2" s="1"/>
  <c r="K1254" i="2" s="1"/>
  <c r="K1255" i="2" s="1"/>
  <c r="K1256" i="2" s="1"/>
  <c r="K1257" i="2" s="1"/>
  <c r="K1258" i="2" s="1"/>
  <c r="K1259" i="2" s="1"/>
  <c r="K1260" i="2" s="1"/>
  <c r="K1261" i="2" s="1"/>
  <c r="K1262" i="2" s="1"/>
  <c r="K1263" i="2" s="1"/>
  <c r="K1264" i="2" s="1"/>
  <c r="K1265" i="2" s="1"/>
  <c r="K1266" i="2" s="1"/>
  <c r="K1267" i="2" s="1"/>
  <c r="K1268" i="2" s="1"/>
  <c r="K1269" i="2" s="1"/>
  <c r="K1270" i="2" s="1"/>
  <c r="K1271" i="2" s="1"/>
  <c r="K1272" i="2" s="1"/>
  <c r="K1273" i="2" s="1"/>
  <c r="K1274" i="2" s="1"/>
  <c r="K1275" i="2" s="1"/>
  <c r="K1276" i="2" s="1"/>
  <c r="K1277" i="2" s="1"/>
  <c r="K1278" i="2" s="1"/>
  <c r="K1279" i="2" s="1"/>
  <c r="K1280" i="2" s="1"/>
  <c r="K1281" i="2" s="1"/>
  <c r="K1282" i="2" s="1"/>
  <c r="K1283" i="2" s="1"/>
  <c r="K1284" i="2" s="1"/>
  <c r="K1285" i="2" s="1"/>
  <c r="K1286" i="2" s="1"/>
  <c r="K1287" i="2" s="1"/>
  <c r="K1288" i="2" s="1"/>
  <c r="K1289" i="2" s="1"/>
  <c r="K1290" i="2" s="1"/>
  <c r="K1291" i="2" s="1"/>
  <c r="K1292" i="2" s="1"/>
  <c r="K1293" i="2" s="1"/>
  <c r="K1294" i="2" s="1"/>
  <c r="K1295" i="2" s="1"/>
  <c r="K1296" i="2" s="1"/>
  <c r="K1297" i="2" s="1"/>
  <c r="K1298" i="2" s="1"/>
  <c r="K1299" i="2" s="1"/>
  <c r="K1300" i="2" s="1"/>
  <c r="K1301" i="2" s="1"/>
  <c r="K1302" i="2" s="1"/>
  <c r="K1303" i="2" s="1"/>
  <c r="K1304" i="2" s="1"/>
  <c r="K1305" i="2" s="1"/>
  <c r="K1306" i="2" s="1"/>
  <c r="K1307" i="2" s="1"/>
  <c r="K1308" i="2" s="1"/>
  <c r="K1309" i="2" s="1"/>
  <c r="K1310" i="2" s="1"/>
  <c r="K1311" i="2" s="1"/>
  <c r="K1312" i="2" s="1"/>
  <c r="K1313" i="2" s="1"/>
  <c r="K1314" i="2" s="1"/>
  <c r="K1315" i="2" s="1"/>
  <c r="K1316" i="2" s="1"/>
  <c r="K1317" i="2" s="1"/>
  <c r="K1318" i="2" s="1"/>
  <c r="K1319" i="2" s="1"/>
  <c r="K1320" i="2" s="1"/>
  <c r="K1321" i="2" s="1"/>
  <c r="K1322" i="2" s="1"/>
  <c r="K1323" i="2" s="1"/>
  <c r="K1324" i="2" s="1"/>
  <c r="K1325" i="2" s="1"/>
  <c r="K1326" i="2" s="1"/>
  <c r="K1327" i="2" s="1"/>
  <c r="K1328" i="2" s="1"/>
  <c r="K1329" i="2" s="1"/>
  <c r="K1330" i="2" s="1"/>
  <c r="K1331" i="2" s="1"/>
  <c r="K1332" i="2" s="1"/>
  <c r="K1333" i="2" s="1"/>
  <c r="K1334" i="2" s="1"/>
  <c r="K1335" i="2" s="1"/>
  <c r="K1336" i="2" s="1"/>
  <c r="K1337" i="2" s="1"/>
  <c r="K1338" i="2" s="1"/>
  <c r="K1339" i="2" s="1"/>
  <c r="K1340" i="2" s="1"/>
  <c r="K1341" i="2" s="1"/>
  <c r="K1342" i="2" s="1"/>
  <c r="K1343" i="2" s="1"/>
  <c r="K1344" i="2" s="1"/>
  <c r="K1345" i="2" s="1"/>
  <c r="K1346" i="2" s="1"/>
  <c r="K1347" i="2" s="1"/>
  <c r="K1348" i="2" s="1"/>
  <c r="K1349" i="2" s="1"/>
  <c r="K1350" i="2" s="1"/>
  <c r="K1351" i="2" s="1"/>
  <c r="K1352" i="2" s="1"/>
  <c r="K1353" i="2" s="1"/>
  <c r="K1354" i="2" s="1"/>
  <c r="K1355" i="2" s="1"/>
  <c r="K1356" i="2" s="1"/>
  <c r="K1357" i="2" s="1"/>
  <c r="K1358" i="2" s="1"/>
  <c r="K1359" i="2" s="1"/>
  <c r="K1360" i="2" s="1"/>
  <c r="K1361" i="2" s="1"/>
  <c r="K1362" i="2" s="1"/>
  <c r="K1363" i="2" s="1"/>
  <c r="K1364" i="2" s="1"/>
  <c r="K1365" i="2" s="1"/>
  <c r="K1366" i="2" s="1"/>
  <c r="K1367" i="2" s="1"/>
  <c r="K1368" i="2" s="1"/>
  <c r="K1369" i="2" s="1"/>
  <c r="K1370" i="2" s="1"/>
  <c r="K1371" i="2" s="1"/>
  <c r="K1372" i="2" s="1"/>
  <c r="K1373" i="2" s="1"/>
  <c r="K1374" i="2" s="1"/>
  <c r="K1375" i="2" s="1"/>
  <c r="K1376" i="2" s="1"/>
  <c r="K1377" i="2" s="1"/>
  <c r="K1378" i="2" s="1"/>
  <c r="K1379" i="2" s="1"/>
  <c r="K1380" i="2" s="1"/>
  <c r="K1381" i="2" s="1"/>
  <c r="K1382" i="2" s="1"/>
  <c r="K1383" i="2" s="1"/>
  <c r="K1384" i="2" s="1"/>
  <c r="K1385" i="2" s="1"/>
  <c r="K1386" i="2" s="1"/>
  <c r="K1387" i="2" s="1"/>
  <c r="K1388" i="2" s="1"/>
  <c r="K1389" i="2" s="1"/>
  <c r="K1390" i="2" s="1"/>
  <c r="K1391" i="2" s="1"/>
  <c r="K1392" i="2" s="1"/>
  <c r="K1393" i="2" s="1"/>
  <c r="K1394" i="2" s="1"/>
  <c r="K1395" i="2" s="1"/>
  <c r="K1396" i="2" s="1"/>
  <c r="K1397" i="2" s="1"/>
  <c r="K1398" i="2" s="1"/>
  <c r="K1399" i="2" s="1"/>
  <c r="K1400" i="2" s="1"/>
  <c r="K1401" i="2" s="1"/>
  <c r="K1402" i="2" s="1"/>
  <c r="K1403" i="2" s="1"/>
  <c r="K1404" i="2" s="1"/>
  <c r="K1405" i="2" s="1"/>
  <c r="K1406" i="2" s="1"/>
  <c r="K1407" i="2" s="1"/>
  <c r="K1408" i="2" s="1"/>
  <c r="K1409" i="2" s="1"/>
  <c r="K1410" i="2" s="1"/>
  <c r="K1411" i="2" s="1"/>
  <c r="K1412" i="2" s="1"/>
  <c r="K1413" i="2" s="1"/>
  <c r="K1414" i="2" s="1"/>
  <c r="K1415" i="2" s="1"/>
  <c r="K1416" i="2" s="1"/>
  <c r="K1417" i="2" s="1"/>
  <c r="K1418" i="2" s="1"/>
  <c r="K1419" i="2" s="1"/>
  <c r="K1420" i="2" s="1"/>
  <c r="K1421" i="2" s="1"/>
  <c r="K1422" i="2" s="1"/>
  <c r="K1423" i="2" s="1"/>
  <c r="K1424" i="2" s="1"/>
  <c r="K1425" i="2" s="1"/>
  <c r="K1426" i="2" s="1"/>
  <c r="K1427" i="2" s="1"/>
  <c r="K1428" i="2" s="1"/>
  <c r="K1429" i="2" s="1"/>
  <c r="K1430" i="2" s="1"/>
  <c r="K1431" i="2" s="1"/>
  <c r="K1432" i="2" s="1"/>
  <c r="K1433" i="2" s="1"/>
  <c r="K1434" i="2" s="1"/>
  <c r="K1435" i="2" s="1"/>
  <c r="K1436" i="2" s="1"/>
  <c r="K1437" i="2" s="1"/>
  <c r="K1438" i="2" s="1"/>
  <c r="K1439" i="2" s="1"/>
  <c r="K1440" i="2" s="1"/>
  <c r="K1441" i="2" s="1"/>
  <c r="K1442" i="2" s="1"/>
  <c r="K1443" i="2" s="1"/>
  <c r="K1444" i="2" s="1"/>
  <c r="K1445" i="2" s="1"/>
  <c r="K1446" i="2" s="1"/>
  <c r="K1447" i="2" s="1"/>
  <c r="K1448" i="2" s="1"/>
  <c r="K1449" i="2" s="1"/>
  <c r="K1450" i="2" s="1"/>
  <c r="K1451" i="2" s="1"/>
  <c r="K1452" i="2" s="1"/>
  <c r="K1453" i="2" s="1"/>
  <c r="K1454" i="2" s="1"/>
  <c r="K1455" i="2" s="1"/>
  <c r="K1456" i="2" s="1"/>
  <c r="K1457" i="2" s="1"/>
  <c r="K1458" i="2" s="1"/>
  <c r="K1459" i="2" s="1"/>
  <c r="K1460" i="2" s="1"/>
  <c r="K1461" i="2" s="1"/>
  <c r="K1462" i="2" s="1"/>
  <c r="K1463" i="2" s="1"/>
  <c r="K1464" i="2" s="1"/>
  <c r="K1465" i="2" s="1"/>
  <c r="K1466" i="2" s="1"/>
  <c r="K1467" i="2" s="1"/>
  <c r="K1468" i="2" s="1"/>
  <c r="K1469" i="2" s="1"/>
  <c r="K1470" i="2" s="1"/>
  <c r="K1471" i="2" s="1"/>
  <c r="K1472" i="2" s="1"/>
  <c r="K1473" i="2" s="1"/>
  <c r="K1474" i="2" s="1"/>
  <c r="K1475" i="2" s="1"/>
  <c r="K1476" i="2" s="1"/>
  <c r="K1477" i="2" s="1"/>
  <c r="K1478" i="2" s="1"/>
  <c r="K1479" i="2" s="1"/>
  <c r="K1480" i="2" s="1"/>
  <c r="K1481" i="2" s="1"/>
  <c r="K1482" i="2" s="1"/>
  <c r="K1483" i="2" s="1"/>
  <c r="K1484" i="2" s="1"/>
  <c r="K1485" i="2" s="1"/>
  <c r="K1486" i="2" s="1"/>
  <c r="K1487" i="2" s="1"/>
  <c r="K1488" i="2" s="1"/>
  <c r="K1489" i="2" s="1"/>
  <c r="K1490" i="2" s="1"/>
  <c r="K1491" i="2" s="1"/>
  <c r="K1492" i="2" s="1"/>
  <c r="K1493" i="2" s="1"/>
  <c r="K1494" i="2" s="1"/>
  <c r="K1495" i="2" s="1"/>
  <c r="K1496" i="2" s="1"/>
  <c r="K1497" i="2" s="1"/>
  <c r="K1498" i="2" s="1"/>
  <c r="K1499" i="2" s="1"/>
  <c r="K1500" i="2" s="1"/>
  <c r="K1501" i="2" s="1"/>
  <c r="K1502" i="2" s="1"/>
  <c r="K1503" i="2" s="1"/>
  <c r="K1504" i="2" s="1"/>
  <c r="K1505" i="2" s="1"/>
  <c r="K1506" i="2" s="1"/>
  <c r="K1507" i="2" s="1"/>
  <c r="K1508" i="2" s="1"/>
  <c r="K1509" i="2" s="1"/>
  <c r="K1510" i="2" s="1"/>
  <c r="K1511" i="2" s="1"/>
  <c r="K1512" i="2" s="1"/>
  <c r="K1513" i="2" s="1"/>
  <c r="K1514" i="2" s="1"/>
  <c r="K1515" i="2" s="1"/>
  <c r="K1516" i="2" s="1"/>
  <c r="K1517" i="2" s="1"/>
  <c r="K1518" i="2" s="1"/>
  <c r="K1519" i="2" s="1"/>
  <c r="K1520" i="2" s="1"/>
  <c r="K1521" i="2" s="1"/>
  <c r="K1522" i="2" s="1"/>
  <c r="K1523" i="2" s="1"/>
  <c r="K1524" i="2" s="1"/>
  <c r="K1525" i="2" s="1"/>
  <c r="K1526" i="2" s="1"/>
  <c r="K1527" i="2" s="1"/>
  <c r="K1528" i="2" s="1"/>
  <c r="K1529" i="2" s="1"/>
  <c r="K1530" i="2" s="1"/>
  <c r="K1531" i="2" s="1"/>
  <c r="K1532" i="2" s="1"/>
  <c r="K1533" i="2" s="1"/>
  <c r="K1534" i="2" s="1"/>
  <c r="K1535" i="2" s="1"/>
  <c r="K1536" i="2" s="1"/>
  <c r="K1537" i="2" s="1"/>
  <c r="K1538" i="2" s="1"/>
  <c r="K1539" i="2" s="1"/>
  <c r="K1540" i="2" s="1"/>
  <c r="K1541" i="2" s="1"/>
  <c r="K1542" i="2" s="1"/>
  <c r="K1543" i="2" s="1"/>
  <c r="K1544" i="2" s="1"/>
  <c r="K1545" i="2" s="1"/>
  <c r="K1546" i="2" s="1"/>
  <c r="K1547" i="2" s="1"/>
  <c r="K1548" i="2" s="1"/>
  <c r="K1549" i="2" s="1"/>
  <c r="K1550" i="2" s="1"/>
  <c r="K1551" i="2" s="1"/>
  <c r="K1552" i="2" s="1"/>
  <c r="K1553" i="2" s="1"/>
  <c r="K1554" i="2" s="1"/>
  <c r="K1555" i="2" s="1"/>
  <c r="K1556" i="2" s="1"/>
  <c r="K1557" i="2" s="1"/>
  <c r="K1558" i="2" s="1"/>
  <c r="K1559" i="2" s="1"/>
  <c r="K1560" i="2" s="1"/>
  <c r="K1561" i="2" s="1"/>
  <c r="K1562" i="2" s="1"/>
  <c r="K1563" i="2" s="1"/>
  <c r="K1564" i="2" s="1"/>
  <c r="K1565" i="2" s="1"/>
  <c r="K1566" i="2" s="1"/>
  <c r="K1567" i="2" s="1"/>
  <c r="K1568" i="2" s="1"/>
  <c r="K1569" i="2" s="1"/>
  <c r="K1570" i="2" s="1"/>
  <c r="K1571" i="2" s="1"/>
  <c r="K1572" i="2" s="1"/>
  <c r="K1573" i="2" s="1"/>
  <c r="K1574" i="2" s="1"/>
  <c r="K1575" i="2" s="1"/>
  <c r="K1576" i="2" s="1"/>
  <c r="K1577" i="2" s="1"/>
  <c r="K1578" i="2" s="1"/>
  <c r="K1579" i="2" s="1"/>
  <c r="K1580" i="2" s="1"/>
  <c r="K1581" i="2" s="1"/>
  <c r="K1582" i="2" s="1"/>
  <c r="K1583" i="2" s="1"/>
  <c r="K1584" i="2" s="1"/>
  <c r="K1585" i="2" s="1"/>
  <c r="K1586" i="2" s="1"/>
  <c r="K1587" i="2" s="1"/>
  <c r="K1588" i="2" s="1"/>
  <c r="K1589" i="2" s="1"/>
  <c r="K1590" i="2" s="1"/>
  <c r="K1591" i="2" s="1"/>
  <c r="K1592" i="2" s="1"/>
  <c r="K1593" i="2" s="1"/>
  <c r="K1594" i="2" s="1"/>
  <c r="K1595" i="2" s="1"/>
  <c r="K1596" i="2" s="1"/>
  <c r="K1597" i="2" s="1"/>
  <c r="K1598" i="2" s="1"/>
  <c r="K1599" i="2" s="1"/>
  <c r="K1600" i="2" s="1"/>
  <c r="K1601" i="2" s="1"/>
  <c r="K1602" i="2" s="1"/>
  <c r="K1603" i="2" s="1"/>
  <c r="K1604" i="2" s="1"/>
  <c r="K1605" i="2" s="1"/>
  <c r="K1606" i="2" s="1"/>
  <c r="K1607" i="2" s="1"/>
  <c r="K1608" i="2" s="1"/>
  <c r="K1609" i="2" s="1"/>
  <c r="K1610" i="2" s="1"/>
  <c r="K1611" i="2" s="1"/>
  <c r="K1612" i="2" s="1"/>
  <c r="K1613" i="2" s="1"/>
  <c r="K1614" i="2" s="1"/>
  <c r="K1615" i="2" s="1"/>
  <c r="K1616" i="2" s="1"/>
  <c r="K1617" i="2" s="1"/>
  <c r="K1618" i="2" s="1"/>
  <c r="K1619" i="2" s="1"/>
  <c r="K1620" i="2" s="1"/>
  <c r="K1621" i="2" s="1"/>
  <c r="K1622" i="2" s="1"/>
  <c r="K1623" i="2" s="1"/>
  <c r="K1624" i="2" s="1"/>
  <c r="K1625" i="2" s="1"/>
  <c r="K1626" i="2" s="1"/>
  <c r="K1627" i="2" s="1"/>
  <c r="K1628" i="2" s="1"/>
  <c r="K1629" i="2" s="1"/>
  <c r="K1630" i="2" s="1"/>
  <c r="K1631" i="2" s="1"/>
  <c r="K1632" i="2" s="1"/>
  <c r="K1633" i="2" s="1"/>
  <c r="K1634" i="2" s="1"/>
  <c r="K1635" i="2" s="1"/>
  <c r="K1636" i="2" s="1"/>
  <c r="K1637" i="2" s="1"/>
  <c r="K1638" i="2" s="1"/>
  <c r="K1639" i="2" s="1"/>
  <c r="K1640" i="2" s="1"/>
  <c r="K1641" i="2" s="1"/>
  <c r="K1642" i="2" s="1"/>
  <c r="K1643" i="2" s="1"/>
  <c r="K1644" i="2" s="1"/>
  <c r="K1645" i="2" s="1"/>
  <c r="K1646" i="2" s="1"/>
  <c r="K1647" i="2" s="1"/>
  <c r="K1648" i="2" s="1"/>
  <c r="K1649" i="2" s="1"/>
  <c r="K1650" i="2" s="1"/>
  <c r="K1651" i="2" s="1"/>
  <c r="K1652" i="2" s="1"/>
  <c r="K1653" i="2" s="1"/>
  <c r="K1654" i="2" s="1"/>
  <c r="K1655" i="2" s="1"/>
  <c r="K1656" i="2" s="1"/>
  <c r="K1657" i="2" s="1"/>
  <c r="K1658" i="2" s="1"/>
  <c r="K1659" i="2" s="1"/>
  <c r="K1660" i="2" s="1"/>
  <c r="K1661" i="2" s="1"/>
  <c r="K1662" i="2" s="1"/>
  <c r="K1663" i="2" s="1"/>
  <c r="K1664" i="2" s="1"/>
  <c r="K1665" i="2" s="1"/>
  <c r="K1666" i="2" s="1"/>
  <c r="K1667" i="2" s="1"/>
  <c r="K1668" i="2" s="1"/>
  <c r="K1669" i="2" s="1"/>
  <c r="K1670" i="2" s="1"/>
  <c r="K1671" i="2" s="1"/>
  <c r="K1672" i="2" s="1"/>
  <c r="K1673" i="2" s="1"/>
  <c r="K1674" i="2" s="1"/>
  <c r="K1675" i="2" s="1"/>
  <c r="K1676" i="2" s="1"/>
  <c r="K1677" i="2" s="1"/>
  <c r="K1678" i="2" s="1"/>
  <c r="K1679" i="2" s="1"/>
  <c r="K1680" i="2" s="1"/>
  <c r="K1681" i="2" s="1"/>
  <c r="K1682" i="2" s="1"/>
  <c r="K1683" i="2" s="1"/>
  <c r="K1684" i="2" s="1"/>
  <c r="K1685" i="2" s="1"/>
  <c r="K1686" i="2" s="1"/>
  <c r="K1687" i="2" s="1"/>
  <c r="K1688" i="2" s="1"/>
  <c r="K1689" i="2" s="1"/>
  <c r="K1690" i="2" s="1"/>
  <c r="K1691" i="2" s="1"/>
  <c r="K1692" i="2" s="1"/>
  <c r="K1693" i="2" s="1"/>
  <c r="K1694" i="2" s="1"/>
  <c r="K1695" i="2" s="1"/>
  <c r="K1696" i="2" s="1"/>
  <c r="K1697" i="2" s="1"/>
  <c r="K1698" i="2" s="1"/>
  <c r="K1699" i="2" s="1"/>
  <c r="K1700" i="2" s="1"/>
  <c r="K1701" i="2" s="1"/>
  <c r="K1702" i="2" s="1"/>
  <c r="K1703" i="2" s="1"/>
  <c r="K1704" i="2" s="1"/>
  <c r="K1705" i="2" s="1"/>
  <c r="K1706" i="2" s="1"/>
  <c r="K1707" i="2" s="1"/>
  <c r="K1708" i="2" s="1"/>
  <c r="K1709" i="2" s="1"/>
  <c r="K1710" i="2" s="1"/>
  <c r="K1711" i="2" s="1"/>
  <c r="K1712" i="2" s="1"/>
  <c r="K1713" i="2" s="1"/>
  <c r="K1714" i="2" s="1"/>
  <c r="K1715" i="2" s="1"/>
  <c r="K1716" i="2" s="1"/>
  <c r="K1717" i="2" s="1"/>
  <c r="K1718" i="2" s="1"/>
  <c r="K1719" i="2" s="1"/>
  <c r="K1720" i="2" s="1"/>
  <c r="K1721" i="2" s="1"/>
  <c r="K1722" i="2" s="1"/>
  <c r="K1723" i="2" s="1"/>
  <c r="K1724" i="2" s="1"/>
  <c r="K1725" i="2" s="1"/>
  <c r="K1726" i="2" s="1"/>
  <c r="K1727" i="2" s="1"/>
  <c r="K1728" i="2" s="1"/>
  <c r="K1729" i="2" s="1"/>
  <c r="K1730" i="2" s="1"/>
  <c r="K1731" i="2" s="1"/>
  <c r="K1732" i="2" s="1"/>
  <c r="K1733" i="2" s="1"/>
  <c r="K1734" i="2" s="1"/>
  <c r="K1735" i="2" s="1"/>
  <c r="K1736" i="2" s="1"/>
  <c r="K1737" i="2" s="1"/>
  <c r="K1738" i="2" s="1"/>
  <c r="K1739" i="2" s="1"/>
  <c r="K1740" i="2" s="1"/>
  <c r="K1741" i="2" s="1"/>
  <c r="K1742" i="2" s="1"/>
  <c r="K1743" i="2" s="1"/>
  <c r="K1744" i="2" s="1"/>
  <c r="K1745" i="2" s="1"/>
  <c r="K1746" i="2" s="1"/>
  <c r="K1747" i="2" s="1"/>
  <c r="K1748" i="2" s="1"/>
  <c r="K1749" i="2" s="1"/>
  <c r="K1750" i="2" s="1"/>
  <c r="K1751" i="2" s="1"/>
  <c r="K1752" i="2" s="1"/>
  <c r="K1753" i="2" s="1"/>
  <c r="K1754" i="2" s="1"/>
  <c r="K1755" i="2" s="1"/>
  <c r="K1756" i="2" s="1"/>
  <c r="K1757" i="2" s="1"/>
  <c r="K1758" i="2" s="1"/>
  <c r="K1759" i="2" s="1"/>
  <c r="K1760" i="2" s="1"/>
  <c r="K1761" i="2" s="1"/>
  <c r="K1762" i="2" s="1"/>
  <c r="K1763" i="2" s="1"/>
  <c r="K1764" i="2" s="1"/>
  <c r="K1765" i="2" s="1"/>
  <c r="K1766" i="2" s="1"/>
  <c r="K1767" i="2" s="1"/>
  <c r="K1768" i="2" s="1"/>
  <c r="K1769" i="2" s="1"/>
  <c r="K1770" i="2" s="1"/>
  <c r="K1771" i="2" s="1"/>
  <c r="K1772" i="2" s="1"/>
  <c r="K1773" i="2" s="1"/>
  <c r="K1774" i="2" s="1"/>
  <c r="K1775" i="2" s="1"/>
  <c r="K1776" i="2" s="1"/>
  <c r="K1777" i="2" s="1"/>
  <c r="K1778" i="2" s="1"/>
  <c r="K1779" i="2" s="1"/>
  <c r="K1780" i="2" s="1"/>
  <c r="K1781" i="2" s="1"/>
  <c r="K1782" i="2" s="1"/>
  <c r="K1783" i="2" s="1"/>
  <c r="K1784" i="2" s="1"/>
  <c r="K1785" i="2" s="1"/>
  <c r="K1786" i="2" s="1"/>
  <c r="K1787" i="2" s="1"/>
  <c r="K1788" i="2" s="1"/>
  <c r="K1789" i="2" s="1"/>
  <c r="K1790" i="2" s="1"/>
  <c r="K1791" i="2" s="1"/>
  <c r="K1792" i="2" s="1"/>
  <c r="K1793" i="2" s="1"/>
  <c r="K1794" i="2" s="1"/>
  <c r="K1795" i="2" s="1"/>
  <c r="K1796" i="2" s="1"/>
  <c r="K1797" i="2" s="1"/>
  <c r="K1798" i="2" s="1"/>
  <c r="K1799" i="2" s="1"/>
  <c r="K1800" i="2" s="1"/>
  <c r="K1801" i="2" s="1"/>
  <c r="K1802" i="2" s="1"/>
  <c r="K1803" i="2" s="1"/>
  <c r="K1804" i="2" s="1"/>
  <c r="K1805" i="2" s="1"/>
  <c r="K1806" i="2" s="1"/>
  <c r="K1807" i="2" s="1"/>
  <c r="K1808" i="2" s="1"/>
  <c r="K1809" i="2" s="1"/>
  <c r="K1810" i="2" s="1"/>
  <c r="K1811" i="2" s="1"/>
  <c r="K1812" i="2" s="1"/>
  <c r="K1813" i="2" s="1"/>
  <c r="K1814" i="2" s="1"/>
  <c r="K1815" i="2" s="1"/>
  <c r="K1816" i="2" s="1"/>
  <c r="K1817" i="2" s="1"/>
  <c r="K1818" i="2" s="1"/>
  <c r="K1819" i="2" s="1"/>
  <c r="K1820" i="2" s="1"/>
  <c r="K1821" i="2" s="1"/>
  <c r="K1822" i="2" s="1"/>
  <c r="K1823" i="2" s="1"/>
  <c r="K1824" i="2" s="1"/>
  <c r="K1825" i="2" s="1"/>
  <c r="K1826" i="2" s="1"/>
  <c r="K1827" i="2" s="1"/>
  <c r="K1828" i="2" s="1"/>
  <c r="K1829" i="2" s="1"/>
  <c r="K1830" i="2" s="1"/>
  <c r="K1831" i="2" s="1"/>
  <c r="K1832" i="2" s="1"/>
  <c r="K1833" i="2" s="1"/>
  <c r="K1834" i="2" s="1"/>
  <c r="K1835" i="2" s="1"/>
  <c r="K1836" i="2" s="1"/>
  <c r="K1837" i="2" s="1"/>
  <c r="K1838" i="2" s="1"/>
  <c r="K1839" i="2" s="1"/>
  <c r="K1840" i="2" s="1"/>
  <c r="K1841" i="2" s="1"/>
  <c r="K1842" i="2" s="1"/>
  <c r="K1843" i="2" s="1"/>
  <c r="K1844" i="2" s="1"/>
  <c r="K1845" i="2" s="1"/>
  <c r="K1846" i="2" s="1"/>
  <c r="K1847" i="2" s="1"/>
  <c r="K1848" i="2" s="1"/>
  <c r="K1849" i="2" s="1"/>
  <c r="K1850" i="2" s="1"/>
  <c r="K1851" i="2" s="1"/>
  <c r="K1852" i="2" s="1"/>
  <c r="K1853" i="2" s="1"/>
  <c r="K1854" i="2" s="1"/>
  <c r="K1855" i="2" s="1"/>
  <c r="K1856" i="2" s="1"/>
  <c r="K1857" i="2" s="1"/>
  <c r="K1858" i="2" s="1"/>
  <c r="K1859" i="2" s="1"/>
  <c r="K1860" i="2" s="1"/>
  <c r="K1861" i="2" s="1"/>
  <c r="K1862" i="2" s="1"/>
  <c r="K1863" i="2" s="1"/>
  <c r="K1864" i="2" s="1"/>
  <c r="K1865" i="2" s="1"/>
  <c r="K1866" i="2" s="1"/>
  <c r="K1867" i="2" s="1"/>
  <c r="K1868" i="2" s="1"/>
  <c r="K1869" i="2" s="1"/>
  <c r="K1870" i="2" s="1"/>
  <c r="K1871" i="2" s="1"/>
  <c r="K1872" i="2" s="1"/>
  <c r="K1873" i="2" s="1"/>
  <c r="K1874" i="2" s="1"/>
  <c r="K1875" i="2" s="1"/>
  <c r="K1876" i="2" s="1"/>
  <c r="K1877" i="2" s="1"/>
  <c r="K1878" i="2" s="1"/>
  <c r="K1879" i="2" s="1"/>
  <c r="K1880" i="2" s="1"/>
  <c r="K1881" i="2" s="1"/>
  <c r="K1882" i="2" s="1"/>
  <c r="K1883" i="2" s="1"/>
  <c r="K1884" i="2" s="1"/>
  <c r="K1885" i="2" s="1"/>
  <c r="K1886" i="2" s="1"/>
  <c r="K1887" i="2" s="1"/>
  <c r="K1888" i="2" s="1"/>
  <c r="K1889" i="2" s="1"/>
  <c r="K1890" i="2" s="1"/>
  <c r="K1891" i="2" s="1"/>
  <c r="K1892" i="2" s="1"/>
  <c r="K1893" i="2" s="1"/>
  <c r="K1894" i="2" s="1"/>
  <c r="K1895" i="2" s="1"/>
  <c r="K1896" i="2" s="1"/>
  <c r="K1897" i="2" s="1"/>
  <c r="K1898" i="2" s="1"/>
  <c r="K1899" i="2" s="1"/>
  <c r="K1900" i="2" s="1"/>
  <c r="K1901" i="2" s="1"/>
  <c r="K1902" i="2" s="1"/>
  <c r="K1903" i="2" s="1"/>
  <c r="K1904" i="2" s="1"/>
  <c r="K1905" i="2" s="1"/>
  <c r="K1906" i="2" s="1"/>
  <c r="K1907" i="2" s="1"/>
  <c r="K1908" i="2" s="1"/>
  <c r="K1909" i="2" s="1"/>
  <c r="K1910" i="2" s="1"/>
  <c r="K1911" i="2" s="1"/>
  <c r="K1912" i="2" s="1"/>
  <c r="K1913" i="2" s="1"/>
  <c r="K1914" i="2" s="1"/>
  <c r="K1915" i="2" s="1"/>
  <c r="K1916" i="2" s="1"/>
  <c r="K1917" i="2" s="1"/>
  <c r="K1918" i="2" s="1"/>
  <c r="K1919" i="2" s="1"/>
  <c r="K1920" i="2" s="1"/>
  <c r="K1921" i="2" s="1"/>
  <c r="K1922" i="2" s="1"/>
  <c r="K1923" i="2" s="1"/>
  <c r="K1924" i="2" s="1"/>
  <c r="K1925" i="2" s="1"/>
  <c r="K1926" i="2" s="1"/>
  <c r="K1927" i="2" s="1"/>
  <c r="K1928" i="2" s="1"/>
  <c r="K1929" i="2" s="1"/>
  <c r="K1930" i="2" s="1"/>
  <c r="K1931" i="2" s="1"/>
  <c r="K1932" i="2" s="1"/>
  <c r="K1933" i="2" s="1"/>
  <c r="K1934" i="2" s="1"/>
  <c r="K1935" i="2" s="1"/>
  <c r="K1936" i="2" s="1"/>
  <c r="K1937" i="2" s="1"/>
  <c r="K1938" i="2" s="1"/>
  <c r="K1939" i="2" s="1"/>
  <c r="K1940" i="2" s="1"/>
  <c r="K1941" i="2" s="1"/>
  <c r="K1942" i="2" s="1"/>
  <c r="K1943" i="2" s="1"/>
  <c r="K1944" i="2" s="1"/>
  <c r="K1945" i="2" s="1"/>
  <c r="K1946" i="2" s="1"/>
  <c r="K1947" i="2" s="1"/>
  <c r="K1948" i="2" s="1"/>
  <c r="K1949" i="2" s="1"/>
  <c r="K1950" i="2" s="1"/>
  <c r="K1951" i="2" s="1"/>
  <c r="K1952" i="2" s="1"/>
  <c r="K1953" i="2" s="1"/>
  <c r="K1954" i="2" s="1"/>
  <c r="K1955" i="2" s="1"/>
  <c r="K1956" i="2" s="1"/>
  <c r="K1957" i="2" s="1"/>
  <c r="K1958" i="2" s="1"/>
  <c r="K1959" i="2" s="1"/>
  <c r="K1960" i="2" s="1"/>
  <c r="K1961" i="2" s="1"/>
  <c r="K1962" i="2" s="1"/>
  <c r="K1963" i="2" s="1"/>
  <c r="K1964" i="2" s="1"/>
  <c r="K1965" i="2" s="1"/>
  <c r="K1966" i="2" s="1"/>
  <c r="K1967" i="2" s="1"/>
  <c r="K1968" i="2" s="1"/>
  <c r="K1969" i="2" s="1"/>
  <c r="K1970" i="2" s="1"/>
  <c r="K1971" i="2" s="1"/>
  <c r="K1972" i="2" s="1"/>
  <c r="K1973" i="2" s="1"/>
  <c r="K1974" i="2" s="1"/>
  <c r="K1975" i="2" s="1"/>
  <c r="K1976" i="2" s="1"/>
  <c r="K1977" i="2" s="1"/>
  <c r="K1978" i="2" s="1"/>
  <c r="K1979" i="2" s="1"/>
  <c r="K1980" i="2" s="1"/>
  <c r="K1981" i="2" s="1"/>
  <c r="K1982" i="2" s="1"/>
  <c r="K1983" i="2" s="1"/>
  <c r="K1984" i="2" s="1"/>
  <c r="K1985" i="2" s="1"/>
  <c r="K1986" i="2" s="1"/>
  <c r="K1987" i="2" s="1"/>
  <c r="K1988" i="2" s="1"/>
  <c r="K1989" i="2" s="1"/>
  <c r="K1990" i="2" s="1"/>
  <c r="K1991" i="2" s="1"/>
  <c r="K1992" i="2" s="1"/>
  <c r="K1993" i="2" s="1"/>
  <c r="K1994" i="2" s="1"/>
  <c r="K1995" i="2" s="1"/>
  <c r="K1996" i="2" s="1"/>
  <c r="K1997" i="2" s="1"/>
  <c r="K1998" i="2" s="1"/>
  <c r="K1999" i="2" s="1"/>
  <c r="K2000" i="2" s="1"/>
  <c r="K2001" i="2" s="1"/>
  <c r="K2002" i="2" s="1"/>
  <c r="K2003" i="2" s="1"/>
  <c r="K2004" i="2" s="1"/>
  <c r="K2005" i="2" s="1"/>
  <c r="K2006" i="2" s="1"/>
  <c r="K2007" i="2" s="1"/>
  <c r="K2008" i="2" s="1"/>
  <c r="K2009" i="2" s="1"/>
  <c r="K2010" i="2" s="1"/>
  <c r="K2011" i="2" s="1"/>
  <c r="K2012" i="2" s="1"/>
  <c r="K2013" i="2" s="1"/>
  <c r="K2014" i="2" s="1"/>
  <c r="K2015" i="2" s="1"/>
  <c r="K2016" i="2" s="1"/>
  <c r="K2017" i="2" s="1"/>
  <c r="K2018" i="2" s="1"/>
  <c r="K2019" i="2" s="1"/>
  <c r="K2020" i="2" s="1"/>
  <c r="K2021" i="2" s="1"/>
  <c r="K2022" i="2" s="1"/>
  <c r="K2023" i="2" s="1"/>
  <c r="K2024" i="2" s="1"/>
  <c r="K2025" i="2" s="1"/>
  <c r="K2026" i="2" s="1"/>
  <c r="K2027" i="2" s="1"/>
  <c r="K2028" i="2" s="1"/>
  <c r="K2029" i="2" s="1"/>
  <c r="K2030" i="2" s="1"/>
  <c r="K2031" i="2" s="1"/>
  <c r="K2032" i="2" s="1"/>
  <c r="K2033" i="2" s="1"/>
  <c r="K2034" i="2" s="1"/>
  <c r="K2035" i="2" s="1"/>
  <c r="K2036" i="2" s="1"/>
  <c r="K2037" i="2" s="1"/>
  <c r="K2038" i="2" s="1"/>
  <c r="K2039" i="2" s="1"/>
  <c r="K2040" i="2" s="1"/>
  <c r="K2041" i="2" s="1"/>
  <c r="K2042" i="2" s="1"/>
  <c r="K2043" i="2" s="1"/>
  <c r="K2044" i="2" s="1"/>
  <c r="K2045" i="2" s="1"/>
  <c r="K2046" i="2" s="1"/>
  <c r="K2047" i="2" s="1"/>
  <c r="K2048" i="2" s="1"/>
  <c r="K2049" i="2" s="1"/>
  <c r="K2050" i="2" s="1"/>
  <c r="K2051" i="2" s="1"/>
  <c r="K2052" i="2" s="1"/>
  <c r="K2053" i="2" s="1"/>
  <c r="K2054" i="2" s="1"/>
  <c r="K2055" i="2" s="1"/>
  <c r="K2056" i="2" s="1"/>
  <c r="K2057" i="2" s="1"/>
  <c r="K2058" i="2" s="1"/>
  <c r="K2059" i="2" s="1"/>
  <c r="K2060" i="2" s="1"/>
  <c r="K2061" i="2" s="1"/>
  <c r="K2062" i="2" s="1"/>
  <c r="K2063" i="2" s="1"/>
  <c r="K2064" i="2" s="1"/>
  <c r="K2065" i="2" s="1"/>
  <c r="K2066" i="2" s="1"/>
  <c r="K2067" i="2" s="1"/>
  <c r="K2068" i="2" s="1"/>
  <c r="K2069" i="2" s="1"/>
  <c r="K2070" i="2" s="1"/>
  <c r="K2071" i="2" s="1"/>
  <c r="K2072" i="2" s="1"/>
  <c r="K2073" i="2" s="1"/>
  <c r="K2074" i="2" s="1"/>
  <c r="K2075" i="2" s="1"/>
  <c r="K2076" i="2" s="1"/>
  <c r="K2077" i="2" s="1"/>
  <c r="K2078" i="2" s="1"/>
  <c r="K2079" i="2" s="1"/>
  <c r="K2080" i="2" s="1"/>
  <c r="K2081" i="2" s="1"/>
  <c r="K2082" i="2" s="1"/>
  <c r="K2083" i="2" s="1"/>
  <c r="K2084" i="2" s="1"/>
  <c r="K2085" i="2" s="1"/>
  <c r="K2086" i="2" s="1"/>
  <c r="K2087" i="2" s="1"/>
  <c r="K2088" i="2" s="1"/>
  <c r="K2089" i="2" s="1"/>
  <c r="K2090" i="2" s="1"/>
  <c r="K2091" i="2" s="1"/>
  <c r="K2092" i="2" s="1"/>
  <c r="K2093" i="2" s="1"/>
  <c r="K2094" i="2" s="1"/>
  <c r="K2095" i="2" s="1"/>
  <c r="K2096" i="2" s="1"/>
  <c r="K2097" i="2" s="1"/>
  <c r="K2098" i="2" s="1"/>
  <c r="K2099" i="2" s="1"/>
  <c r="K2100" i="2" s="1"/>
  <c r="K2101" i="2" s="1"/>
  <c r="K2102" i="2" s="1"/>
  <c r="K2103" i="2" s="1"/>
  <c r="K2104" i="2" s="1"/>
  <c r="K2105" i="2" s="1"/>
  <c r="K2106" i="2" s="1"/>
  <c r="K2107" i="2" s="1"/>
  <c r="K2108" i="2" s="1"/>
  <c r="K2109" i="2" s="1"/>
  <c r="K2110" i="2" s="1"/>
  <c r="K2111" i="2" s="1"/>
  <c r="K2112" i="2" s="1"/>
  <c r="K2113" i="2" s="1"/>
  <c r="K2114" i="2" s="1"/>
  <c r="K2115" i="2" s="1"/>
  <c r="K2116" i="2" s="1"/>
  <c r="K2117" i="2" s="1"/>
  <c r="K2118" i="2" s="1"/>
  <c r="K2119" i="2" s="1"/>
  <c r="K2120" i="2" s="1"/>
  <c r="K2121" i="2" s="1"/>
  <c r="K2122" i="2" s="1"/>
  <c r="K2123" i="2" s="1"/>
  <c r="K2124" i="2" s="1"/>
  <c r="K2125" i="2" s="1"/>
  <c r="K2126" i="2" s="1"/>
  <c r="K2127" i="2" s="1"/>
  <c r="K2128" i="2" s="1"/>
  <c r="K2129" i="2" s="1"/>
  <c r="K2130" i="2" s="1"/>
  <c r="K2131" i="2" s="1"/>
  <c r="K2132" i="2" s="1"/>
  <c r="K2133" i="2" s="1"/>
  <c r="K2134" i="2" s="1"/>
  <c r="K2135" i="2" s="1"/>
  <c r="K2136" i="2" s="1"/>
  <c r="K2137" i="2" s="1"/>
  <c r="K2138" i="2" s="1"/>
  <c r="K2139" i="2" s="1"/>
  <c r="K2140" i="2" s="1"/>
  <c r="K2141" i="2" s="1"/>
  <c r="K2142" i="2" s="1"/>
  <c r="K2143" i="2" s="1"/>
  <c r="K2144" i="2" s="1"/>
  <c r="K2145" i="2" s="1"/>
  <c r="K2146" i="2" s="1"/>
  <c r="K2147" i="2" s="1"/>
  <c r="K2148" i="2" s="1"/>
  <c r="K2149" i="2" s="1"/>
  <c r="K2150" i="2" s="1"/>
  <c r="K2151" i="2" s="1"/>
  <c r="K2152" i="2" s="1"/>
  <c r="K2153" i="2" s="1"/>
  <c r="K2154" i="2" s="1"/>
  <c r="K2155" i="2" s="1"/>
  <c r="K2156" i="2" s="1"/>
  <c r="K2157" i="2" s="1"/>
  <c r="K2158" i="2" s="1"/>
  <c r="K2159" i="2" s="1"/>
  <c r="K2160" i="2" s="1"/>
  <c r="K2161" i="2" s="1"/>
  <c r="K2162" i="2" s="1"/>
  <c r="K2163" i="2" s="1"/>
  <c r="K2164" i="2" s="1"/>
  <c r="K2165" i="2" s="1"/>
  <c r="K2166" i="2" s="1"/>
  <c r="K2167" i="2" s="1"/>
  <c r="K2168" i="2" s="1"/>
  <c r="K2169" i="2" s="1"/>
  <c r="K2170" i="2" s="1"/>
  <c r="K2171" i="2" s="1"/>
  <c r="K2172" i="2" s="1"/>
  <c r="K2173" i="2" s="1"/>
  <c r="K2174" i="2" s="1"/>
  <c r="K2175" i="2" s="1"/>
  <c r="K2176" i="2" s="1"/>
  <c r="K2177" i="2" s="1"/>
  <c r="K2178" i="2" s="1"/>
  <c r="K2179" i="2" s="1"/>
  <c r="K2180" i="2" s="1"/>
  <c r="K2181" i="2" s="1"/>
  <c r="K2182" i="2" s="1"/>
  <c r="K2183" i="2" s="1"/>
  <c r="K2184" i="2" s="1"/>
  <c r="K2185" i="2" s="1"/>
  <c r="K2186" i="2" s="1"/>
  <c r="K2187" i="2" s="1"/>
  <c r="K2188" i="2" s="1"/>
  <c r="K2189" i="2" s="1"/>
  <c r="K2190" i="2" s="1"/>
  <c r="K2191" i="2" s="1"/>
  <c r="K2192" i="2" s="1"/>
  <c r="K2193" i="2" s="1"/>
  <c r="K2194" i="2" s="1"/>
  <c r="K2195" i="2" s="1"/>
  <c r="K2196" i="2" s="1"/>
  <c r="K2197" i="2" s="1"/>
  <c r="K2198" i="2" s="1"/>
  <c r="K2199" i="2" s="1"/>
  <c r="K2200" i="2" s="1"/>
  <c r="K2201" i="2" s="1"/>
  <c r="K2202" i="2" s="1"/>
  <c r="K2203" i="2" s="1"/>
  <c r="K2204" i="2" s="1"/>
  <c r="K2205" i="2" s="1"/>
  <c r="K2206" i="2" s="1"/>
  <c r="K2207" i="2" s="1"/>
  <c r="K2208" i="2" s="1"/>
  <c r="K2209" i="2" s="1"/>
  <c r="K2210" i="2" s="1"/>
  <c r="K2211" i="2" s="1"/>
  <c r="K2212" i="2" s="1"/>
  <c r="K2213" i="2" s="1"/>
  <c r="K2214" i="2" s="1"/>
  <c r="K2215" i="2" s="1"/>
  <c r="K2216" i="2" s="1"/>
  <c r="K2217" i="2" s="1"/>
  <c r="K2218" i="2" s="1"/>
  <c r="K2219" i="2" s="1"/>
  <c r="K2220" i="2" s="1"/>
  <c r="K2221" i="2" s="1"/>
  <c r="K2222" i="2" s="1"/>
  <c r="K2223" i="2" s="1"/>
  <c r="K2224" i="2" s="1"/>
  <c r="K2225" i="2" s="1"/>
  <c r="K2226" i="2" s="1"/>
  <c r="K2227" i="2" s="1"/>
  <c r="K2228" i="2" s="1"/>
  <c r="K2229" i="2" s="1"/>
  <c r="K2230" i="2" s="1"/>
  <c r="K2231" i="2" s="1"/>
  <c r="K2232" i="2" s="1"/>
  <c r="K2233" i="2" s="1"/>
  <c r="K2234" i="2" s="1"/>
  <c r="K2235" i="2" s="1"/>
  <c r="K2236" i="2" s="1"/>
  <c r="K2237" i="2" s="1"/>
  <c r="K2238" i="2" s="1"/>
  <c r="K2239" i="2" s="1"/>
  <c r="K2240" i="2" s="1"/>
  <c r="K2241" i="2" s="1"/>
  <c r="K2242" i="2" s="1"/>
  <c r="K2243" i="2" s="1"/>
  <c r="K2244" i="2" s="1"/>
  <c r="K2245" i="2" s="1"/>
  <c r="K2246" i="2" s="1"/>
  <c r="K2247" i="2" s="1"/>
  <c r="K2248" i="2" s="1"/>
  <c r="K2249" i="2" s="1"/>
  <c r="K2250" i="2" s="1"/>
  <c r="K2251" i="2" s="1"/>
  <c r="K2252" i="2" s="1"/>
  <c r="K2253" i="2" s="1"/>
  <c r="K2254" i="2" s="1"/>
  <c r="K2255" i="2" s="1"/>
  <c r="K2256" i="2" s="1"/>
  <c r="K2257" i="2" s="1"/>
  <c r="K2258" i="2" s="1"/>
  <c r="K2259" i="2" s="1"/>
  <c r="K2260" i="2" s="1"/>
  <c r="K2261" i="2" s="1"/>
  <c r="K2262" i="2" s="1"/>
  <c r="K2263" i="2" s="1"/>
  <c r="K2264" i="2" s="1"/>
  <c r="K2265" i="2" s="1"/>
  <c r="K2266" i="2" s="1"/>
  <c r="K2267" i="2" s="1"/>
  <c r="K2268" i="2" s="1"/>
  <c r="K2269" i="2" s="1"/>
  <c r="K2270" i="2" s="1"/>
  <c r="K2271" i="2" s="1"/>
  <c r="K2272" i="2" s="1"/>
  <c r="K2273" i="2" s="1"/>
  <c r="K2274" i="2" s="1"/>
  <c r="K2275" i="2" s="1"/>
  <c r="K2276" i="2" s="1"/>
  <c r="K2277" i="2" s="1"/>
  <c r="K2278" i="2" s="1"/>
  <c r="K2279" i="2" s="1"/>
  <c r="K2280" i="2" s="1"/>
  <c r="K2281" i="2" s="1"/>
  <c r="K2282" i="2" s="1"/>
  <c r="K2283" i="2" s="1"/>
  <c r="K2284" i="2" s="1"/>
  <c r="K2285" i="2" s="1"/>
  <c r="K2286" i="2" s="1"/>
  <c r="K2287" i="2" s="1"/>
  <c r="K2288" i="2" s="1"/>
  <c r="K2289" i="2" s="1"/>
  <c r="K2290" i="2" s="1"/>
  <c r="K2291" i="2" s="1"/>
  <c r="K2292" i="2" s="1"/>
  <c r="K2293" i="2" s="1"/>
  <c r="K2294" i="2" s="1"/>
  <c r="K2295" i="2" s="1"/>
  <c r="K2296" i="2" s="1"/>
  <c r="K2297" i="2" s="1"/>
  <c r="K2298" i="2" s="1"/>
  <c r="K2299" i="2" s="1"/>
  <c r="K2300" i="2" s="1"/>
  <c r="K2301" i="2" s="1"/>
  <c r="K2302" i="2" s="1"/>
  <c r="K2303" i="2" s="1"/>
  <c r="K2304" i="2" s="1"/>
  <c r="K2305" i="2" s="1"/>
  <c r="K2306" i="2" s="1"/>
  <c r="K2307" i="2" s="1"/>
  <c r="K2308" i="2" s="1"/>
  <c r="K2309" i="2" s="1"/>
  <c r="K2310" i="2" s="1"/>
  <c r="K2311" i="2" s="1"/>
  <c r="K2312" i="2" s="1"/>
  <c r="K2313" i="2" s="1"/>
  <c r="K2314" i="2" s="1"/>
  <c r="K2315" i="2" s="1"/>
  <c r="K2316" i="2" s="1"/>
  <c r="K2317" i="2" s="1"/>
  <c r="K2318" i="2" s="1"/>
  <c r="K2319" i="2" s="1"/>
  <c r="K2320" i="2" s="1"/>
  <c r="K2321" i="2" s="1"/>
  <c r="K2322" i="2" s="1"/>
  <c r="K2323" i="2" s="1"/>
  <c r="K2324" i="2" s="1"/>
  <c r="K2325" i="2" s="1"/>
  <c r="K2326" i="2" s="1"/>
  <c r="K2327" i="2" s="1"/>
  <c r="K2328" i="2" s="1"/>
  <c r="K2329" i="2" s="1"/>
  <c r="K2330" i="2" s="1"/>
  <c r="K2331" i="2" s="1"/>
  <c r="K2332" i="2" s="1"/>
  <c r="K2333" i="2" s="1"/>
  <c r="K2334" i="2" s="1"/>
  <c r="K2335" i="2" s="1"/>
  <c r="K2336" i="2" s="1"/>
  <c r="K2337" i="2" s="1"/>
  <c r="K2338" i="2" s="1"/>
  <c r="K2339" i="2" s="1"/>
  <c r="K2340" i="2" s="1"/>
  <c r="K2341" i="2" s="1"/>
  <c r="K2342" i="2" s="1"/>
  <c r="K2343" i="2" s="1"/>
  <c r="K2344" i="2" s="1"/>
  <c r="K2345" i="2" s="1"/>
  <c r="K2346" i="2" s="1"/>
  <c r="K2347" i="2" s="1"/>
  <c r="K2348" i="2" s="1"/>
  <c r="K2349" i="2" s="1"/>
  <c r="K2350" i="2" s="1"/>
  <c r="K2351" i="2" s="1"/>
  <c r="K2352" i="2" s="1"/>
  <c r="K2353" i="2" s="1"/>
  <c r="K2354" i="2" s="1"/>
  <c r="K2355" i="2" s="1"/>
  <c r="K2356" i="2" s="1"/>
  <c r="K2357" i="2" s="1"/>
  <c r="K2358" i="2" s="1"/>
  <c r="K2359" i="2" s="1"/>
  <c r="K2360" i="2" s="1"/>
  <c r="K2361" i="2" s="1"/>
  <c r="K2362" i="2" s="1"/>
  <c r="K2363" i="2" s="1"/>
  <c r="K2364" i="2" s="1"/>
  <c r="K2365" i="2" s="1"/>
  <c r="K2366" i="2" s="1"/>
  <c r="K2367" i="2" s="1"/>
  <c r="K2368" i="2" s="1"/>
  <c r="K2369" i="2" s="1"/>
  <c r="K2370" i="2" s="1"/>
  <c r="K2371" i="2" s="1"/>
  <c r="K2372" i="2" s="1"/>
  <c r="K2373" i="2" s="1"/>
  <c r="K2374" i="2" s="1"/>
  <c r="K2375" i="2" s="1"/>
  <c r="K2376" i="2" s="1"/>
  <c r="K2377" i="2" s="1"/>
  <c r="K2378" i="2" s="1"/>
  <c r="K2379" i="2" s="1"/>
  <c r="K2380" i="2" s="1"/>
  <c r="K2381" i="2" s="1"/>
  <c r="K2382" i="2" s="1"/>
  <c r="K2383" i="2" s="1"/>
  <c r="K2384" i="2" s="1"/>
  <c r="K2385" i="2" s="1"/>
  <c r="K2386" i="2" s="1"/>
  <c r="K2387" i="2" s="1"/>
  <c r="K2388" i="2" s="1"/>
  <c r="K2389" i="2" s="1"/>
  <c r="K2390" i="2" s="1"/>
  <c r="K2391" i="2" s="1"/>
  <c r="K2392" i="2" s="1"/>
  <c r="K2393" i="2" s="1"/>
  <c r="K2394" i="2" s="1"/>
  <c r="K2395" i="2" s="1"/>
  <c r="K2396" i="2" s="1"/>
  <c r="K2397" i="2" s="1"/>
  <c r="K2398" i="2" s="1"/>
  <c r="K2399" i="2" s="1"/>
  <c r="K2400" i="2" s="1"/>
  <c r="K2401" i="2" s="1"/>
  <c r="K2402" i="2" s="1"/>
  <c r="K2403" i="2" s="1"/>
  <c r="K2404" i="2" s="1"/>
  <c r="K2405" i="2" s="1"/>
  <c r="K2406" i="2" s="1"/>
  <c r="K2407" i="2" s="1"/>
  <c r="K2408" i="2" s="1"/>
  <c r="K2409" i="2" s="1"/>
  <c r="K2410" i="2" s="1"/>
  <c r="K2411" i="2" s="1"/>
  <c r="K2412" i="2" s="1"/>
  <c r="K2413" i="2" s="1"/>
  <c r="K2414" i="2" s="1"/>
  <c r="K2415" i="2" s="1"/>
  <c r="K2416" i="2" s="1"/>
  <c r="K2417" i="2" s="1"/>
  <c r="K2418" i="2" s="1"/>
  <c r="K2419" i="2" s="1"/>
  <c r="K2420" i="2" s="1"/>
  <c r="K2421" i="2" s="1"/>
  <c r="K2422" i="2" s="1"/>
  <c r="K2423" i="2" s="1"/>
  <c r="K2424" i="2" s="1"/>
  <c r="K2425" i="2" s="1"/>
  <c r="K2426" i="2" s="1"/>
  <c r="K2427" i="2" s="1"/>
  <c r="K2428" i="2" s="1"/>
  <c r="K2429" i="2" s="1"/>
  <c r="K2430" i="2" s="1"/>
  <c r="K2431" i="2" s="1"/>
  <c r="K2432" i="2" s="1"/>
  <c r="K2433" i="2" s="1"/>
  <c r="K2434" i="2" s="1"/>
  <c r="K2435" i="2" s="1"/>
  <c r="K2436" i="2" s="1"/>
  <c r="K2437" i="2" s="1"/>
  <c r="K2438" i="2" s="1"/>
  <c r="K2439" i="2" s="1"/>
  <c r="K2440" i="2" s="1"/>
  <c r="K2441" i="2" s="1"/>
  <c r="K2442" i="2" s="1"/>
  <c r="K2443" i="2" s="1"/>
  <c r="K2444" i="2" s="1"/>
  <c r="K2445" i="2" s="1"/>
  <c r="K2446" i="2" s="1"/>
  <c r="K2447" i="2" s="1"/>
  <c r="K2448" i="2" s="1"/>
  <c r="K2449" i="2" s="1"/>
  <c r="K2450" i="2" s="1"/>
  <c r="K2451" i="2" s="1"/>
  <c r="K2452" i="2" s="1"/>
  <c r="K2453" i="2" s="1"/>
  <c r="K2454" i="2" s="1"/>
  <c r="K2455" i="2" s="1"/>
  <c r="K2456" i="2" s="1"/>
  <c r="K2457" i="2" s="1"/>
  <c r="K2458" i="2" s="1"/>
  <c r="K2459" i="2" s="1"/>
  <c r="K2460" i="2" s="1"/>
  <c r="K2461" i="2" s="1"/>
  <c r="K2462" i="2" s="1"/>
  <c r="K2463" i="2" s="1"/>
  <c r="K2464" i="2" s="1"/>
  <c r="K2465" i="2" s="1"/>
  <c r="K2466" i="2" s="1"/>
  <c r="K2467" i="2" s="1"/>
  <c r="K2468" i="2" s="1"/>
  <c r="K2469" i="2" s="1"/>
  <c r="K2470" i="2" s="1"/>
  <c r="K2471" i="2" s="1"/>
  <c r="K2472" i="2" s="1"/>
  <c r="K2473" i="2" s="1"/>
  <c r="K2474" i="2" s="1"/>
  <c r="K2475" i="2" s="1"/>
  <c r="K2476" i="2" s="1"/>
  <c r="K2477" i="2" s="1"/>
  <c r="K2478" i="2" s="1"/>
  <c r="K2479" i="2" s="1"/>
  <c r="K2480" i="2" s="1"/>
  <c r="K2481" i="2" s="1"/>
  <c r="K2482" i="2" s="1"/>
  <c r="K2483" i="2" s="1"/>
  <c r="K2484" i="2" s="1"/>
  <c r="K2485" i="2" s="1"/>
  <c r="K2486" i="2" s="1"/>
  <c r="K2487" i="2" s="1"/>
  <c r="K2488" i="2" s="1"/>
  <c r="K2489" i="2" s="1"/>
  <c r="K2490" i="2" s="1"/>
  <c r="K2491" i="2" s="1"/>
  <c r="K2492" i="2" s="1"/>
  <c r="K2493" i="2" s="1"/>
  <c r="K2494" i="2" s="1"/>
  <c r="K2495" i="2" s="1"/>
  <c r="K2496" i="2" s="1"/>
  <c r="K2497" i="2" s="1"/>
  <c r="K2498" i="2" s="1"/>
  <c r="K2499" i="2" s="1"/>
  <c r="K2500" i="2" s="1"/>
  <c r="K2501" i="2" s="1"/>
  <c r="K2502" i="2" s="1"/>
  <c r="K2503" i="2" s="1"/>
  <c r="K2504" i="2" s="1"/>
  <c r="K2505" i="2" s="1"/>
  <c r="K2506" i="2" s="1"/>
  <c r="K2507" i="2" s="1"/>
  <c r="K2508" i="2" s="1"/>
  <c r="K2509" i="2" s="1"/>
  <c r="K2510" i="2" s="1"/>
  <c r="K2511" i="2" s="1"/>
  <c r="K2512" i="2" s="1"/>
  <c r="K2513" i="2" s="1"/>
  <c r="K2514" i="2" s="1"/>
  <c r="K2515" i="2" s="1"/>
  <c r="K2516" i="2" s="1"/>
  <c r="K2517" i="2" s="1"/>
  <c r="K2518" i="2" s="1"/>
  <c r="K2519" i="2" s="1"/>
  <c r="K2520" i="2" s="1"/>
  <c r="K2521" i="2" s="1"/>
  <c r="K2522" i="2" s="1"/>
  <c r="K2523" i="2" s="1"/>
  <c r="K2524" i="2" s="1"/>
  <c r="K2525" i="2" s="1"/>
  <c r="K2526" i="2" s="1"/>
  <c r="K2527" i="2" s="1"/>
  <c r="K2528" i="2" s="1"/>
  <c r="K2529" i="2" s="1"/>
  <c r="K2530" i="2" s="1"/>
  <c r="K2531" i="2" s="1"/>
  <c r="K2532" i="2" s="1"/>
  <c r="K2533" i="2" s="1"/>
  <c r="K2534" i="2" s="1"/>
  <c r="K2535" i="2" s="1"/>
  <c r="K2536" i="2" s="1"/>
  <c r="K2537" i="2" s="1"/>
  <c r="K2538" i="2" s="1"/>
  <c r="K2539" i="2" s="1"/>
  <c r="K2540" i="2" s="1"/>
  <c r="K2541" i="2" s="1"/>
  <c r="K2542" i="2" s="1"/>
  <c r="K2543" i="2" s="1"/>
  <c r="K2544" i="2" s="1"/>
  <c r="K2545" i="2" s="1"/>
  <c r="K2546" i="2" s="1"/>
  <c r="K2547" i="2" s="1"/>
  <c r="K2548" i="2" s="1"/>
  <c r="K2549" i="2" s="1"/>
  <c r="K2550" i="2" s="1"/>
  <c r="K2551" i="2" s="1"/>
  <c r="K2552" i="2" s="1"/>
  <c r="K2553" i="2" s="1"/>
  <c r="K2554" i="2" s="1"/>
  <c r="K2555" i="2" s="1"/>
  <c r="K2556" i="2" s="1"/>
  <c r="K2557" i="2" s="1"/>
  <c r="K2558" i="2" s="1"/>
  <c r="K2559" i="2" s="1"/>
  <c r="K2560" i="2" s="1"/>
  <c r="K2561" i="2" s="1"/>
  <c r="K2562" i="2" s="1"/>
  <c r="K2563" i="2" s="1"/>
  <c r="K2564" i="2" s="1"/>
  <c r="K2565" i="2" s="1"/>
  <c r="K2566" i="2" s="1"/>
  <c r="K2567" i="2" s="1"/>
  <c r="K2568" i="2" s="1"/>
  <c r="K2569" i="2" s="1"/>
  <c r="K2570" i="2" s="1"/>
  <c r="K2571" i="2" s="1"/>
  <c r="K2572" i="2" s="1"/>
  <c r="K2573" i="2" s="1"/>
  <c r="K2574" i="2" s="1"/>
  <c r="K2575" i="2" s="1"/>
  <c r="K2576" i="2" s="1"/>
  <c r="K2577" i="2" s="1"/>
  <c r="K2578" i="2" s="1"/>
  <c r="K2579" i="2" s="1"/>
  <c r="K2580" i="2" s="1"/>
  <c r="K2581" i="2" s="1"/>
  <c r="K2582" i="2" s="1"/>
  <c r="K2583" i="2" s="1"/>
  <c r="K2584" i="2" s="1"/>
  <c r="K2585" i="2" s="1"/>
  <c r="K2586" i="2" s="1"/>
  <c r="K2587" i="2" s="1"/>
  <c r="K2588" i="2" s="1"/>
  <c r="K2589" i="2" s="1"/>
  <c r="K2590" i="2" s="1"/>
  <c r="K2591" i="2" s="1"/>
  <c r="K2592" i="2" s="1"/>
  <c r="K2593" i="2" s="1"/>
  <c r="K2594" i="2" s="1"/>
  <c r="K2595" i="2" s="1"/>
  <c r="K2596" i="2" s="1"/>
  <c r="K2597" i="2" s="1"/>
  <c r="K2598" i="2" s="1"/>
  <c r="K2599" i="2" s="1"/>
  <c r="K2600" i="2" s="1"/>
  <c r="K2601" i="2" s="1"/>
  <c r="K2602" i="2" s="1"/>
  <c r="K2603" i="2" s="1"/>
  <c r="K2604" i="2" s="1"/>
  <c r="K2605" i="2" s="1"/>
  <c r="K2606" i="2" s="1"/>
  <c r="K2607" i="2" s="1"/>
  <c r="K2608" i="2" s="1"/>
  <c r="K2609" i="2" s="1"/>
  <c r="K2610" i="2" s="1"/>
  <c r="K2611" i="2" s="1"/>
  <c r="K2612" i="2" s="1"/>
  <c r="K2613" i="2" s="1"/>
  <c r="K2614" i="2" s="1"/>
  <c r="K2615" i="2" s="1"/>
  <c r="K2616" i="2" s="1"/>
  <c r="K2617" i="2" s="1"/>
  <c r="K2618" i="2" s="1"/>
  <c r="K2619" i="2" s="1"/>
  <c r="K2620" i="2" s="1"/>
  <c r="K2621" i="2" s="1"/>
  <c r="K2622" i="2" s="1"/>
  <c r="K2623" i="2" s="1"/>
  <c r="K2624" i="2" s="1"/>
  <c r="K2625" i="2" s="1"/>
  <c r="K2626" i="2" s="1"/>
  <c r="K2627" i="2" s="1"/>
  <c r="K2628" i="2" s="1"/>
  <c r="K2629" i="2" s="1"/>
  <c r="K2630" i="2" s="1"/>
  <c r="K2631" i="2" s="1"/>
  <c r="K2632" i="2" s="1"/>
  <c r="K2633" i="2" s="1"/>
  <c r="K2634" i="2" s="1"/>
  <c r="K2635" i="2" s="1"/>
  <c r="K2636" i="2" s="1"/>
  <c r="K2637" i="2" s="1"/>
  <c r="K2638" i="2" s="1"/>
  <c r="K2639" i="2" s="1"/>
  <c r="K2640" i="2" s="1"/>
  <c r="K2641" i="2" s="1"/>
  <c r="K2642" i="2" s="1"/>
  <c r="K2643" i="2" s="1"/>
  <c r="K2644" i="2" s="1"/>
  <c r="K2645" i="2" s="1"/>
  <c r="K2646" i="2" s="1"/>
  <c r="K2647" i="2" s="1"/>
  <c r="K2648" i="2" s="1"/>
  <c r="K2649" i="2" s="1"/>
  <c r="K2650" i="2" s="1"/>
  <c r="K2651" i="2" s="1"/>
  <c r="K2652" i="2" s="1"/>
  <c r="K2653" i="2" s="1"/>
  <c r="K2654" i="2" s="1"/>
  <c r="K2655" i="2" s="1"/>
  <c r="K2656" i="2" s="1"/>
  <c r="K2657" i="2" s="1"/>
  <c r="K2658" i="2" s="1"/>
  <c r="K2659" i="2" s="1"/>
  <c r="K2660" i="2" s="1"/>
  <c r="K2661" i="2" s="1"/>
  <c r="K2662" i="2" s="1"/>
  <c r="K2663" i="2" s="1"/>
  <c r="K2664" i="2" s="1"/>
  <c r="K2665" i="2" s="1"/>
  <c r="K2666" i="2" s="1"/>
  <c r="K2667" i="2" s="1"/>
  <c r="K2668" i="2" s="1"/>
  <c r="K2669" i="2" s="1"/>
  <c r="K2670" i="2" s="1"/>
  <c r="K2671" i="2" s="1"/>
  <c r="K2672" i="2" s="1"/>
  <c r="K2673" i="2" s="1"/>
  <c r="K2674" i="2" s="1"/>
  <c r="K2675" i="2" s="1"/>
  <c r="K2676" i="2" s="1"/>
  <c r="K2677" i="2" s="1"/>
  <c r="K2678" i="2" s="1"/>
  <c r="K2679" i="2" s="1"/>
  <c r="K2680" i="2" s="1"/>
  <c r="K2681" i="2" s="1"/>
  <c r="K2682" i="2" s="1"/>
  <c r="K2683" i="2" s="1"/>
  <c r="K2684" i="2" s="1"/>
  <c r="K2685" i="2" s="1"/>
  <c r="K2686" i="2" s="1"/>
  <c r="K2687" i="2" s="1"/>
  <c r="K2688" i="2" s="1"/>
  <c r="K2689" i="2" s="1"/>
  <c r="K2690" i="2" s="1"/>
  <c r="K2691" i="2" s="1"/>
  <c r="K2692" i="2" s="1"/>
  <c r="K2693" i="2" s="1"/>
  <c r="O2353" i="7" l="1"/>
  <c r="O788" i="7"/>
  <c r="O752" i="7"/>
  <c r="O1300" i="7"/>
  <c r="O2422" i="7"/>
  <c r="O2350" i="7"/>
  <c r="O2242" i="7"/>
  <c r="O1558" i="7"/>
  <c r="O549" i="7"/>
  <c r="O2605" i="7"/>
  <c r="O2461" i="7"/>
  <c r="O1770" i="7"/>
  <c r="O1871" i="7"/>
  <c r="O1835" i="7"/>
  <c r="O1799" i="7"/>
  <c r="O1763" i="7"/>
  <c r="O1597" i="7"/>
  <c r="O2627" i="7"/>
  <c r="O1732" i="7"/>
  <c r="O1638" i="7"/>
  <c r="O2152" i="7"/>
  <c r="O2128" i="7"/>
  <c r="O1317" i="7"/>
  <c r="O1281" i="7"/>
  <c r="O1126" i="7"/>
  <c r="O829" i="7"/>
  <c r="O224" i="7"/>
  <c r="O623" i="7"/>
  <c r="O536" i="7"/>
  <c r="O964" i="7"/>
  <c r="O892" i="7"/>
  <c r="O1375" i="7"/>
  <c r="O1351" i="7"/>
  <c r="O1327" i="7"/>
  <c r="O758" i="7"/>
  <c r="O742" i="7"/>
  <c r="O722" i="7"/>
  <c r="O686" i="7"/>
  <c r="O570" i="7"/>
  <c r="O534" i="7"/>
  <c r="O498" i="7"/>
  <c r="O503" i="7"/>
  <c r="O2637" i="7"/>
  <c r="O830" i="7"/>
  <c r="O716" i="7"/>
  <c r="O564" i="7"/>
  <c r="O2109" i="7"/>
  <c r="O1042" i="7"/>
  <c r="O918" i="7"/>
  <c r="O1848" i="7"/>
  <c r="O1776" i="7"/>
  <c r="O1452" i="7"/>
  <c r="O1819" i="7"/>
  <c r="O997" i="7"/>
  <c r="O938" i="7"/>
  <c r="O451" i="7"/>
  <c r="O1445" i="7"/>
  <c r="O1409" i="7"/>
  <c r="O1187" i="7"/>
  <c r="O1151" i="7"/>
  <c r="O1115" i="7"/>
  <c r="O862" i="7"/>
  <c r="O368" i="7"/>
  <c r="O717" i="7"/>
  <c r="O765" i="7"/>
  <c r="O782" i="7"/>
  <c r="O882" i="7"/>
  <c r="O846" i="7"/>
  <c r="O2469" i="7"/>
  <c r="O1761" i="7"/>
  <c r="O1238" i="7"/>
  <c r="O989" i="7"/>
  <c r="O953" i="7"/>
  <c r="O995" i="7"/>
  <c r="O887" i="7"/>
  <c r="O393" i="7"/>
  <c r="O907" i="7"/>
  <c r="O410" i="7"/>
  <c r="O404" i="7"/>
  <c r="O1322" i="7"/>
  <c r="O680" i="7"/>
  <c r="O1188" i="7"/>
  <c r="O1399" i="7"/>
  <c r="O1131" i="7"/>
  <c r="O2326" i="7"/>
  <c r="O2290" i="7"/>
  <c r="O1534" i="7"/>
  <c r="O1043" i="7"/>
  <c r="O429" i="7"/>
  <c r="O349" i="7"/>
  <c r="O478" i="7"/>
  <c r="O2613" i="7"/>
  <c r="O1747" i="7"/>
  <c r="O1060" i="7"/>
  <c r="O613" i="7"/>
  <c r="O1181" i="7"/>
  <c r="O1857" i="7"/>
  <c r="O1121" i="7"/>
  <c r="O2530" i="7"/>
  <c r="O979" i="7"/>
  <c r="O917" i="7"/>
  <c r="O934" i="7"/>
  <c r="O327" i="7"/>
  <c r="O277" i="7"/>
  <c r="O525" i="7"/>
  <c r="O974" i="7"/>
  <c r="O574" i="7"/>
  <c r="O1459" i="7"/>
  <c r="O2576" i="7"/>
  <c r="O2540" i="7"/>
  <c r="O789" i="7"/>
  <c r="O602" i="7"/>
  <c r="O384" i="7"/>
  <c r="O2413" i="7"/>
  <c r="O1833" i="7"/>
  <c r="O1713" i="7"/>
  <c r="O1978" i="7"/>
  <c r="O2203" i="7"/>
  <c r="O1025" i="7"/>
  <c r="O1006" i="7"/>
  <c r="O1577" i="7"/>
  <c r="O881" i="7"/>
  <c r="O943" i="7"/>
  <c r="O267" i="7"/>
  <c r="O1488" i="7"/>
  <c r="O1416" i="7"/>
  <c r="O1855" i="7"/>
  <c r="O1783" i="7"/>
  <c r="O866" i="7"/>
  <c r="O871" i="7"/>
  <c r="O344" i="7"/>
  <c r="O2374" i="7"/>
  <c r="O2266" i="7"/>
  <c r="O1582" i="7"/>
  <c r="O421" i="7"/>
  <c r="R5" i="7"/>
  <c r="O831" i="7"/>
  <c r="O520" i="7"/>
  <c r="O373" i="7"/>
  <c r="O806" i="7"/>
  <c r="O910" i="7"/>
  <c r="O212" i="7"/>
  <c r="O1214" i="7"/>
  <c r="O2179" i="7"/>
  <c r="O2133" i="7"/>
  <c r="O1254" i="7"/>
  <c r="O1105" i="7"/>
  <c r="O2506" i="7"/>
  <c r="O886" i="7"/>
  <c r="O397" i="7"/>
  <c r="Q5" i="7"/>
  <c r="O462" i="7"/>
  <c r="O2218" i="7"/>
  <c r="O586" i="7"/>
  <c r="O1435" i="7"/>
  <c r="O1294" i="7"/>
  <c r="O1167" i="7"/>
  <c r="O954" i="7"/>
  <c r="O1041" i="7"/>
  <c r="O1462" i="7"/>
  <c r="O741" i="7"/>
  <c r="O1079" i="7"/>
  <c r="O233" i="7"/>
  <c r="O444" i="7"/>
  <c r="O813" i="7"/>
  <c r="O241" i="7"/>
  <c r="O320" i="7"/>
  <c r="O1907" i="7"/>
  <c r="O1244" i="7"/>
  <c r="O2680" i="7"/>
  <c r="O2104" i="7"/>
  <c r="O519" i="7"/>
  <c r="O495" i="7"/>
  <c r="O1201" i="7"/>
  <c r="O606" i="7"/>
  <c r="O412" i="7"/>
  <c r="O251" i="7"/>
  <c r="O304" i="7"/>
  <c r="O1087" i="7"/>
  <c r="O1051" i="7"/>
  <c r="O669" i="7"/>
  <c r="O633" i="7"/>
  <c r="O1044" i="7"/>
  <c r="O799" i="7"/>
  <c r="O783" i="7"/>
  <c r="O763" i="7"/>
  <c r="O727" i="7"/>
  <c r="O691" i="7"/>
  <c r="O638" i="7"/>
  <c r="O419" i="7"/>
  <c r="O302" i="7"/>
  <c r="O1788" i="7"/>
  <c r="O793" i="7"/>
  <c r="O632" i="7"/>
  <c r="O1683" i="7"/>
  <c r="O1667" i="7"/>
  <c r="O387" i="7"/>
  <c r="O286" i="7"/>
  <c r="O351" i="7"/>
  <c r="O518" i="7"/>
  <c r="O1860" i="7"/>
  <c r="O2591" i="7"/>
  <c r="O815" i="7"/>
  <c r="O1356" i="7"/>
  <c r="O2365" i="7"/>
  <c r="O2678" i="7"/>
  <c r="O1221" i="7"/>
  <c r="O1204" i="7"/>
  <c r="O1164" i="7"/>
  <c r="O1116" i="7"/>
  <c r="O1168" i="7"/>
  <c r="O1165" i="7"/>
  <c r="O1517" i="7"/>
  <c r="O867" i="7"/>
  <c r="O206" i="7"/>
  <c r="O222" i="7"/>
  <c r="O1568" i="7"/>
  <c r="O215" i="7"/>
  <c r="O1004" i="7"/>
  <c r="O671" i="7"/>
  <c r="O642" i="7"/>
  <c r="O526" i="7"/>
  <c r="O2041" i="7"/>
  <c r="O2023" i="7"/>
  <c r="O1975" i="7"/>
  <c r="O1958" i="7"/>
  <c r="O1941" i="7"/>
  <c r="O1220" i="7"/>
  <c r="O322" i="7"/>
  <c r="O809" i="7"/>
  <c r="O1000" i="7"/>
  <c r="O2490" i="7"/>
  <c r="O2408" i="7"/>
  <c r="O1633" i="7"/>
  <c r="O2210" i="7"/>
  <c r="O1959" i="7"/>
  <c r="O757" i="7"/>
  <c r="O711" i="7"/>
  <c r="O576" i="7"/>
  <c r="O1162" i="7"/>
  <c r="O1108" i="7"/>
  <c r="O1184" i="7"/>
  <c r="O1160" i="7"/>
  <c r="O984" i="7"/>
  <c r="O912" i="7"/>
  <c r="O1698" i="7"/>
  <c r="O1033" i="7"/>
  <c r="O371" i="7"/>
  <c r="O653" i="7"/>
  <c r="O592" i="7"/>
  <c r="O481" i="7"/>
  <c r="O1482" i="7"/>
  <c r="O1026" i="7"/>
  <c r="O559" i="7"/>
  <c r="O523" i="7"/>
  <c r="O1135" i="7"/>
  <c r="O1662" i="7"/>
  <c r="O1064" i="7"/>
  <c r="O987" i="7"/>
  <c r="O2569" i="7"/>
  <c r="O2533" i="7"/>
  <c r="O2497" i="7"/>
  <c r="O1592" i="7"/>
  <c r="O1520" i="7"/>
  <c r="O446" i="7"/>
  <c r="O1100" i="7"/>
  <c r="O2555" i="7"/>
  <c r="O2483" i="7"/>
  <c r="O668" i="7"/>
  <c r="O1311" i="7"/>
  <c r="O1341" i="7"/>
  <c r="O1275" i="7"/>
  <c r="O1035" i="7"/>
  <c r="O2639" i="7"/>
  <c r="O706" i="7"/>
  <c r="O1111" i="7"/>
  <c r="O1734" i="7"/>
  <c r="O1110" i="7"/>
  <c r="O443" i="7"/>
  <c r="O928" i="7"/>
  <c r="O256" i="7"/>
  <c r="O575" i="7"/>
  <c r="O1136" i="7"/>
  <c r="O539" i="7"/>
  <c r="O1080" i="7"/>
  <c r="O1780" i="7"/>
  <c r="O1152" i="7"/>
  <c r="O1265" i="7"/>
  <c r="O884" i="7"/>
  <c r="O214" i="7"/>
  <c r="O342" i="7"/>
  <c r="O2384" i="7"/>
  <c r="O2240" i="7"/>
  <c r="O1530" i="7"/>
  <c r="O1460" i="7"/>
  <c r="O2186" i="7"/>
  <c r="O2370" i="7"/>
  <c r="O721" i="7"/>
  <c r="O666" i="7"/>
  <c r="O622" i="7"/>
  <c r="O605" i="7"/>
  <c r="O617" i="7"/>
  <c r="O271" i="7"/>
  <c r="O1640" i="7"/>
  <c r="O848" i="7"/>
  <c r="O1878" i="7"/>
  <c r="O2634" i="7"/>
  <c r="O436" i="7"/>
  <c r="O239" i="7"/>
  <c r="O457" i="7"/>
  <c r="O423" i="7"/>
  <c r="O1852" i="7"/>
  <c r="O1854" i="7"/>
  <c r="O2352" i="7"/>
  <c r="O2376" i="7"/>
  <c r="O1146" i="7"/>
  <c r="O1616" i="7"/>
  <c r="O1544" i="7"/>
  <c r="O773" i="7"/>
  <c r="O376" i="7"/>
  <c r="O235" i="7"/>
  <c r="O595" i="7"/>
  <c r="O554" i="7"/>
  <c r="O1096" i="7"/>
  <c r="O1872" i="7"/>
  <c r="O1800" i="7"/>
  <c r="O2519" i="7"/>
  <c r="O2454" i="7"/>
  <c r="O2447" i="7"/>
  <c r="O2511" i="7"/>
  <c r="O2439" i="7"/>
  <c r="O948" i="7"/>
  <c r="O2622" i="7"/>
  <c r="O1630" i="7"/>
  <c r="O1211" i="7"/>
  <c r="O484" i="7"/>
  <c r="O453" i="7"/>
  <c r="O2583" i="7"/>
  <c r="O837" i="7"/>
  <c r="O779" i="7"/>
  <c r="O747" i="7"/>
  <c r="O647" i="7"/>
  <c r="O567" i="7"/>
  <c r="O514" i="7"/>
  <c r="O1261" i="7"/>
  <c r="O1207" i="7"/>
  <c r="O1245" i="7"/>
  <c r="O1086" i="7"/>
  <c r="O1705" i="7"/>
  <c r="O426" i="7"/>
  <c r="O448" i="7"/>
  <c r="O323" i="7"/>
  <c r="O287" i="7"/>
  <c r="O390" i="7"/>
  <c r="O2377" i="7"/>
  <c r="O1862" i="7"/>
  <c r="O1346" i="7"/>
  <c r="O1225" i="7"/>
  <c r="O2651" i="7"/>
  <c r="O1720" i="7"/>
  <c r="O1324" i="7"/>
  <c r="O1159" i="7"/>
  <c r="O203" i="7"/>
  <c r="O840" i="7"/>
  <c r="O2292" i="7"/>
  <c r="O1406" i="7"/>
  <c r="O1387" i="7"/>
  <c r="O583" i="7"/>
  <c r="O354" i="7"/>
  <c r="O2058" i="7"/>
  <c r="O1954" i="7"/>
  <c r="O1249" i="7"/>
  <c r="O1215" i="7"/>
  <c r="O259" i="7"/>
  <c r="O1802" i="7"/>
  <c r="O1233" i="7"/>
  <c r="O238" i="7"/>
  <c r="O908" i="7"/>
  <c r="O414" i="7"/>
  <c r="O472" i="7"/>
  <c r="O1088" i="7"/>
  <c r="O1009" i="7"/>
  <c r="O1674" i="7"/>
  <c r="O1681" i="7"/>
  <c r="O1124" i="7"/>
  <c r="O407" i="7"/>
  <c r="O1908" i="7"/>
  <c r="O1778" i="7"/>
  <c r="O1198" i="7"/>
  <c r="O985" i="7"/>
  <c r="O306" i="7"/>
  <c r="O915" i="7"/>
  <c r="O2550" i="7"/>
  <c r="O310" i="7"/>
  <c r="O641" i="7"/>
  <c r="O485" i="7"/>
  <c r="O1193" i="7"/>
  <c r="O1199" i="7"/>
  <c r="O807" i="7"/>
  <c r="O1032" i="7"/>
  <c r="O1430" i="7"/>
  <c r="O223" i="7"/>
  <c r="O275" i="7"/>
  <c r="O311" i="7"/>
  <c r="O1052" i="7"/>
  <c r="O378" i="7"/>
  <c r="O2623" i="7"/>
  <c r="O1657" i="7"/>
  <c r="O2610" i="7"/>
  <c r="O2562" i="7"/>
  <c r="O1686" i="7"/>
  <c r="O1203" i="7"/>
  <c r="O1237" i="7"/>
  <c r="O2092" i="7"/>
  <c r="O294" i="7"/>
  <c r="O973" i="7"/>
  <c r="O937" i="7"/>
  <c r="O901" i="7"/>
  <c r="O865" i="7"/>
  <c r="O458" i="7"/>
  <c r="O388" i="7"/>
  <c r="O263" i="7"/>
  <c r="O1099" i="7"/>
  <c r="O1063" i="7"/>
  <c r="O1027" i="7"/>
  <c r="O855" i="7"/>
  <c r="O645" i="7"/>
  <c r="O587" i="7"/>
  <c r="O476" i="7"/>
  <c r="O205" i="7"/>
  <c r="O811" i="7"/>
  <c r="O795" i="7"/>
  <c r="O775" i="7"/>
  <c r="O739" i="7"/>
  <c r="O703" i="7"/>
  <c r="O650" i="7"/>
  <c r="O614" i="7"/>
  <c r="O465" i="7"/>
  <c r="O411" i="7"/>
  <c r="O2328" i="7"/>
  <c r="O2244" i="7"/>
  <c r="O1370" i="7"/>
  <c r="O712" i="7"/>
  <c r="O588" i="7"/>
  <c r="O502" i="7"/>
  <c r="O1083" i="7"/>
  <c r="O202" i="7"/>
  <c r="O2401" i="7"/>
  <c r="O2343" i="7"/>
  <c r="O2146" i="7"/>
  <c r="O784" i="7"/>
  <c r="O755" i="7"/>
  <c r="O460" i="7"/>
  <c r="O334" i="7"/>
  <c r="O424" i="7"/>
  <c r="O2557" i="7"/>
  <c r="O2521" i="7"/>
  <c r="O2485" i="7"/>
  <c r="O2449" i="7"/>
  <c r="O2396" i="7"/>
  <c r="O1604" i="7"/>
  <c r="O1532" i="7"/>
  <c r="O1751" i="7"/>
  <c r="O2692" i="7"/>
  <c r="O2507" i="7"/>
  <c r="O1691" i="7"/>
  <c r="O1655" i="7"/>
  <c r="O1458" i="7"/>
  <c r="O1377" i="7"/>
  <c r="O1329" i="7"/>
  <c r="O1313" i="7"/>
  <c r="O1257" i="7"/>
  <c r="O1138" i="7"/>
  <c r="O785" i="7"/>
  <c r="O749" i="7"/>
  <c r="O507" i="7"/>
  <c r="O824" i="7"/>
  <c r="O1056" i="7"/>
  <c r="O1012" i="7"/>
  <c r="O940" i="7"/>
  <c r="O904" i="7"/>
  <c r="O868" i="7"/>
  <c r="O1303" i="7"/>
  <c r="O1171" i="7"/>
  <c r="O814" i="7"/>
  <c r="O754" i="7"/>
  <c r="O734" i="7"/>
  <c r="O698" i="7"/>
  <c r="O546" i="7"/>
  <c r="O510" i="7"/>
  <c r="O329" i="7"/>
  <c r="O305" i="7"/>
  <c r="O551" i="7"/>
  <c r="O515" i="7"/>
  <c r="O435" i="7"/>
  <c r="O415" i="7"/>
  <c r="O379" i="7"/>
  <c r="O343" i="7"/>
  <c r="O683" i="7"/>
  <c r="O670" i="7"/>
  <c r="O2072" i="7"/>
  <c r="O1448" i="7"/>
  <c r="O1036" i="7"/>
  <c r="O723" i="7"/>
  <c r="O2534" i="7"/>
  <c r="O441" i="7"/>
  <c r="O629" i="7"/>
  <c r="O2388" i="7"/>
  <c r="O1956" i="7"/>
  <c r="O2690" i="7"/>
  <c r="O736" i="7"/>
  <c r="O584" i="7"/>
  <c r="O1128" i="7"/>
  <c r="O1506" i="7"/>
  <c r="O1186" i="7"/>
  <c r="O2445" i="7"/>
  <c r="O1552" i="7"/>
  <c r="O258" i="7"/>
  <c r="O438" i="7"/>
  <c r="O1040" i="7"/>
  <c r="O2659" i="7"/>
  <c r="O1850" i="7"/>
  <c r="O1503" i="7"/>
  <c r="O707" i="7"/>
  <c r="O1263" i="7"/>
  <c r="O1227" i="7"/>
  <c r="O2063" i="7"/>
  <c r="O211" i="7"/>
  <c r="O357" i="7"/>
  <c r="O299" i="7"/>
  <c r="O1148" i="7"/>
  <c r="O1112" i="7"/>
  <c r="O431" i="7"/>
  <c r="O2635" i="7"/>
  <c r="O1047" i="7"/>
  <c r="O1827" i="7"/>
  <c r="O1719" i="7"/>
  <c r="O1916" i="7"/>
  <c r="O1772" i="7"/>
  <c r="O1756" i="7"/>
  <c r="O227" i="7"/>
  <c r="O247" i="7"/>
  <c r="O337" i="7"/>
  <c r="O1836" i="7"/>
  <c r="O2329" i="7"/>
  <c r="O475" i="7"/>
  <c r="O1092" i="7"/>
  <c r="O1161" i="7"/>
  <c r="O1937" i="7"/>
  <c r="O1316" i="7"/>
  <c r="O335" i="7"/>
  <c r="O2177" i="7"/>
  <c r="O849" i="7"/>
  <c r="O808" i="7"/>
  <c r="O760" i="7"/>
  <c r="O731" i="7"/>
  <c r="O1076" i="7"/>
  <c r="O2688" i="7"/>
  <c r="O2264" i="7"/>
  <c r="O1484" i="7"/>
  <c r="O759" i="7"/>
  <c r="O688" i="7"/>
  <c r="O352" i="7"/>
  <c r="O316" i="7"/>
  <c r="O298" i="7"/>
  <c r="O687" i="7"/>
  <c r="O634" i="7"/>
  <c r="O620" i="7"/>
  <c r="O504" i="7"/>
  <c r="O2663" i="7"/>
  <c r="O330" i="7"/>
  <c r="O665" i="7"/>
  <c r="O1693" i="7"/>
  <c r="O402" i="7"/>
  <c r="O313" i="7"/>
  <c r="O1554" i="7"/>
  <c r="O2165" i="7"/>
  <c r="O2559" i="7"/>
  <c r="O1971" i="7"/>
  <c r="O769" i="7"/>
  <c r="O535" i="7"/>
  <c r="O2570" i="7"/>
  <c r="O1342" i="7"/>
  <c r="O1326" i="7"/>
  <c r="O960" i="7"/>
  <c r="O888" i="7"/>
  <c r="O219" i="7"/>
  <c r="O1738" i="7"/>
  <c r="O1507" i="7"/>
  <c r="O494" i="7"/>
  <c r="O2489" i="7"/>
  <c r="O1240" i="7"/>
  <c r="O1223" i="7"/>
  <c r="O1170" i="7"/>
  <c r="O350" i="7"/>
  <c r="O1185" i="7"/>
  <c r="O447" i="7"/>
  <c r="O264" i="7"/>
  <c r="O228" i="7"/>
  <c r="O2579" i="7"/>
  <c r="O649" i="7"/>
  <c r="O1169" i="7"/>
  <c r="O1528" i="7"/>
  <c r="O1374" i="7"/>
  <c r="O1309" i="7"/>
  <c r="O2689" i="7"/>
  <c r="O2626" i="7"/>
  <c r="O1950" i="7"/>
  <c r="O218" i="7"/>
  <c r="O1091" i="7"/>
  <c r="O1293" i="7"/>
  <c r="O280" i="7"/>
  <c r="O1156" i="7"/>
  <c r="O452" i="7"/>
  <c r="O430" i="7"/>
  <c r="O394" i="7"/>
  <c r="O440" i="7"/>
  <c r="O326" i="7"/>
  <c r="O1944" i="7"/>
  <c r="O1636" i="7"/>
  <c r="O1830" i="7"/>
  <c r="O2433" i="7"/>
  <c r="O1576" i="7"/>
  <c r="O1268" i="7"/>
  <c r="O2112" i="7"/>
  <c r="O1628" i="7"/>
  <c r="O1584" i="7"/>
  <c r="O1556" i="7"/>
  <c r="O992" i="7"/>
  <c r="O2561" i="7"/>
  <c r="O2525" i="7"/>
  <c r="O976" i="7"/>
  <c r="O872" i="7"/>
  <c r="O1218" i="7"/>
  <c r="O309" i="7"/>
  <c r="O273" i="7"/>
  <c r="O237" i="7"/>
  <c r="O466" i="7"/>
  <c r="O372" i="7"/>
  <c r="O331" i="7"/>
  <c r="O295" i="7"/>
  <c r="O252" i="7"/>
  <c r="O1590" i="7"/>
  <c r="O2681" i="7"/>
  <c r="O499" i="7"/>
  <c r="O482" i="7"/>
  <c r="O1277" i="7"/>
  <c r="O2404" i="7"/>
  <c r="O2304" i="7"/>
  <c r="O1338" i="7"/>
  <c r="O1239" i="7"/>
  <c r="O1417" i="7"/>
  <c r="O1564" i="7"/>
  <c r="O1304" i="7"/>
  <c r="O2387" i="7"/>
  <c r="O2060" i="7"/>
  <c r="O1494" i="7"/>
  <c r="O1470" i="7"/>
  <c r="O2631" i="7"/>
  <c r="O1859" i="7"/>
  <c r="O1823" i="7"/>
  <c r="O1803" i="7"/>
  <c r="O1787" i="7"/>
  <c r="O1731" i="7"/>
  <c r="O1715" i="7"/>
  <c r="O1637" i="7"/>
  <c r="O1585" i="7"/>
  <c r="O2587" i="7"/>
  <c r="O2551" i="7"/>
  <c r="O2515" i="7"/>
  <c r="O2479" i="7"/>
  <c r="O2443" i="7"/>
  <c r="O2426" i="7"/>
  <c r="O2390" i="7"/>
  <c r="O2354" i="7"/>
  <c r="O2282" i="7"/>
  <c r="O2246" i="7"/>
  <c r="O1764" i="7"/>
  <c r="O1728" i="7"/>
  <c r="O1634" i="7"/>
  <c r="O1598" i="7"/>
  <c r="O1562" i="7"/>
  <c r="O1526" i="7"/>
  <c r="O1509" i="7"/>
  <c r="O399" i="7"/>
  <c r="O1858" i="7"/>
  <c r="O1822" i="7"/>
  <c r="O1786" i="7"/>
  <c r="O1722" i="7"/>
  <c r="O1673" i="7"/>
  <c r="O262" i="7"/>
  <c r="O975" i="7"/>
  <c r="O963" i="7"/>
  <c r="O1321" i="7"/>
  <c r="O1144" i="7"/>
  <c r="O1279" i="7"/>
  <c r="O370" i="7"/>
  <c r="O266" i="7"/>
  <c r="O427" i="7"/>
  <c r="O391" i="7"/>
  <c r="O355" i="7"/>
  <c r="O1920" i="7"/>
  <c r="O2471" i="7"/>
  <c r="O1730" i="7"/>
  <c r="O2524" i="7"/>
  <c r="O2019" i="7"/>
  <c r="O2201" i="7"/>
  <c r="O827" i="7"/>
  <c r="O1180" i="7"/>
  <c r="O1120" i="7"/>
  <c r="O1914" i="7"/>
  <c r="O1890" i="7"/>
  <c r="O1395" i="7"/>
  <c r="O2428" i="7"/>
  <c r="O1314" i="7"/>
  <c r="O2394" i="7"/>
  <c r="O1427" i="7"/>
  <c r="O2359" i="7"/>
  <c r="O2323" i="7"/>
  <c r="O1651" i="7"/>
  <c r="O1615" i="7"/>
  <c r="O1579" i="7"/>
  <c r="O1543" i="7"/>
  <c r="O363" i="7"/>
  <c r="O2318" i="7"/>
  <c r="O1661" i="7"/>
  <c r="O713" i="7"/>
  <c r="O920" i="7"/>
  <c r="O1182" i="7"/>
  <c r="O398" i="7"/>
  <c r="O348" i="7"/>
  <c r="O1178" i="7"/>
  <c r="O425" i="7"/>
  <c r="O401" i="7"/>
  <c r="O377" i="7"/>
  <c r="O353" i="7"/>
  <c r="O300" i="7"/>
  <c r="O216" i="7"/>
  <c r="O2478" i="7"/>
  <c r="O1508" i="7"/>
  <c r="O2523" i="7"/>
  <c r="O2451" i="7"/>
  <c r="O2189" i="7"/>
  <c r="O844" i="7"/>
  <c r="O697" i="7"/>
  <c r="O2630" i="7"/>
  <c r="O2416" i="7"/>
  <c r="O2322" i="7"/>
  <c r="O1953" i="7"/>
  <c r="O1436" i="7"/>
  <c r="O1400" i="7"/>
  <c r="O2356" i="7"/>
  <c r="O1439" i="7"/>
  <c r="O1393" i="7"/>
  <c r="O2296" i="7"/>
  <c r="O2224" i="7"/>
  <c r="O2077" i="7"/>
  <c r="O1559" i="7"/>
  <c r="O1434" i="7"/>
  <c r="O1369" i="7"/>
  <c r="O1353" i="7"/>
  <c r="O1287" i="7"/>
  <c r="O1212" i="7"/>
  <c r="O1196" i="7"/>
  <c r="O1302" i="7"/>
  <c r="O2206" i="7"/>
  <c r="O2170" i="7"/>
  <c r="O2124" i="7"/>
  <c r="O2088" i="7"/>
  <c r="O2050" i="7"/>
  <c r="O2638" i="7"/>
  <c r="O2602" i="7"/>
  <c r="O2514" i="7"/>
  <c r="O1485" i="7"/>
  <c r="O1449" i="7"/>
  <c r="O1413" i="7"/>
  <c r="O1360" i="7"/>
  <c r="O1055" i="7"/>
  <c r="O383" i="7"/>
  <c r="O1285" i="7"/>
  <c r="O682" i="7"/>
  <c r="O1132" i="7"/>
  <c r="O464" i="7"/>
  <c r="O406" i="7"/>
  <c r="O317" i="7"/>
  <c r="O293" i="7"/>
  <c r="O469" i="7"/>
  <c r="O290" i="7"/>
  <c r="O242" i="7"/>
  <c r="O338" i="7"/>
  <c r="O254" i="7"/>
  <c r="O2300" i="7"/>
  <c r="O1518" i="7"/>
  <c r="O2595" i="7"/>
  <c r="O644" i="7"/>
  <c r="O2059" i="7"/>
  <c r="O1216" i="7"/>
  <c r="O2594" i="7"/>
  <c r="O1866" i="7"/>
  <c r="O1391" i="7"/>
  <c r="O2310" i="7"/>
  <c r="O1980" i="7"/>
  <c r="O996" i="7"/>
  <c r="O924" i="7"/>
  <c r="O2592" i="7"/>
  <c r="O2556" i="7"/>
  <c r="O2395" i="7"/>
  <c r="O1733" i="7"/>
  <c r="O1680" i="7"/>
  <c r="O1502" i="7"/>
  <c r="O1466" i="7"/>
  <c r="O347" i="7"/>
  <c r="O1608" i="7"/>
  <c r="O1580" i="7"/>
  <c r="O1536" i="7"/>
  <c r="O968" i="7"/>
  <c r="O1194" i="7"/>
  <c r="O249" i="7"/>
  <c r="O213" i="7"/>
  <c r="O420" i="7"/>
  <c r="O307" i="7"/>
  <c r="O283" i="7"/>
  <c r="O1166" i="7"/>
  <c r="O442" i="7"/>
  <c r="O240" i="7"/>
  <c r="O1884" i="7"/>
  <c r="O2543" i="7"/>
  <c r="O1706" i="7"/>
  <c r="O1828" i="7"/>
  <c r="O791" i="7"/>
  <c r="O630" i="7"/>
  <c r="O571" i="7"/>
  <c r="O2541" i="7"/>
  <c r="O2269" i="7"/>
  <c r="O2209" i="7"/>
  <c r="O2173" i="7"/>
  <c r="O2156" i="7"/>
  <c r="O2139" i="7"/>
  <c r="O2103" i="7"/>
  <c r="O1994" i="7"/>
  <c r="O1359" i="7"/>
  <c r="O1323" i="7"/>
  <c r="O1174" i="7"/>
  <c r="O2392" i="7"/>
  <c r="O1489" i="7"/>
  <c r="O1352" i="7"/>
  <c r="O2642" i="7"/>
  <c r="O2457" i="7"/>
  <c r="O2677" i="7"/>
  <c r="O2643" i="7"/>
  <c r="O1904" i="7"/>
  <c r="O1868" i="7"/>
  <c r="O2563" i="7"/>
  <c r="O2527" i="7"/>
  <c r="O2491" i="7"/>
  <c r="O2402" i="7"/>
  <c r="O2366" i="7"/>
  <c r="O2330" i="7"/>
  <c r="O2294" i="7"/>
  <c r="O2258" i="7"/>
  <c r="O1834" i="7"/>
  <c r="O1524" i="7"/>
  <c r="O296" i="7"/>
  <c r="O566" i="7"/>
  <c r="O1291" i="7"/>
  <c r="O269" i="7"/>
  <c r="O449" i="7"/>
  <c r="O403" i="7"/>
  <c r="O367" i="7"/>
  <c r="O1645" i="7"/>
  <c r="O2656" i="7"/>
  <c r="O2560" i="7"/>
  <c r="O1926" i="7"/>
  <c r="O805" i="7"/>
  <c r="O509" i="7"/>
  <c r="O2187" i="7"/>
  <c r="O2105" i="7"/>
  <c r="O2042" i="7"/>
  <c r="O2008" i="7"/>
  <c r="O1972" i="7"/>
  <c r="O2228" i="7"/>
  <c r="O2204" i="7"/>
  <c r="O2286" i="7"/>
  <c r="O1627" i="7"/>
  <c r="O1555" i="7"/>
  <c r="O2241" i="7"/>
  <c r="O1569" i="7"/>
  <c r="O1533" i="7"/>
  <c r="O1367" i="7"/>
  <c r="O1331" i="7"/>
  <c r="O1122" i="7"/>
  <c r="O1062" i="7"/>
  <c r="O2477" i="7"/>
  <c r="O1228" i="7"/>
  <c r="O1158" i="7"/>
  <c r="O292" i="7"/>
  <c r="O374" i="7"/>
  <c r="O461" i="7"/>
  <c r="O360" i="7"/>
  <c r="O336" i="7"/>
  <c r="O276" i="7"/>
  <c r="O2372" i="7"/>
  <c r="O1694" i="7"/>
  <c r="O733" i="7"/>
  <c r="O654" i="7"/>
  <c r="O555" i="7"/>
  <c r="O1999" i="7"/>
  <c r="O1405" i="7"/>
  <c r="O1388" i="7"/>
  <c r="O1278" i="7"/>
  <c r="O1642" i="7"/>
  <c r="O1626" i="7"/>
  <c r="O1606" i="7"/>
  <c r="O860" i="7"/>
  <c r="O932" i="7"/>
  <c r="O530" i="7"/>
  <c r="O208" i="7"/>
  <c r="O268" i="7"/>
  <c r="O418" i="7"/>
  <c r="O382" i="7"/>
  <c r="O358" i="7"/>
  <c r="O445" i="7"/>
  <c r="O278" i="7"/>
  <c r="O314" i="7"/>
  <c r="O220" i="7"/>
  <c r="O2316" i="7"/>
  <c r="O1794" i="7"/>
  <c r="O2652" i="7"/>
  <c r="O2320" i="7"/>
  <c r="O1205" i="7"/>
  <c r="O1340" i="7"/>
  <c r="O2568" i="7"/>
  <c r="O2496" i="7"/>
  <c r="O2460" i="7"/>
  <c r="O1853" i="7"/>
  <c r="O1781" i="7"/>
  <c r="O1478" i="7"/>
  <c r="O2385" i="7"/>
  <c r="O2313" i="7"/>
  <c r="O2277" i="7"/>
  <c r="O1492" i="7"/>
  <c r="O207" i="7"/>
  <c r="O896" i="7"/>
  <c r="O2621" i="7"/>
  <c r="O2549" i="7"/>
  <c r="O2420" i="7"/>
  <c r="O2691" i="7"/>
  <c r="O2650" i="7"/>
  <c r="O956" i="7"/>
  <c r="O879" i="7"/>
  <c r="O1206" i="7"/>
  <c r="O333" i="7"/>
  <c r="O297" i="7"/>
  <c r="O261" i="7"/>
  <c r="O225" i="7"/>
  <c r="O396" i="7"/>
  <c r="O319" i="7"/>
  <c r="O204" i="7"/>
  <c r="O341" i="7"/>
  <c r="O312" i="7"/>
  <c r="L6" i="6"/>
  <c r="L6" i="7"/>
  <c r="P6" i="7" s="1"/>
  <c r="O2693" i="7"/>
  <c r="O1537" i="7"/>
  <c r="O1605" i="7"/>
  <c r="O2307" i="7"/>
  <c r="O1463" i="7"/>
  <c r="O2498" i="7"/>
  <c r="O1932" i="7"/>
  <c r="O1513" i="7"/>
  <c r="O2150" i="7"/>
  <c r="O1838" i="7"/>
  <c r="O2499" i="7"/>
  <c r="O2295" i="7"/>
  <c r="O2548" i="7"/>
  <c r="O579" i="7"/>
  <c r="O2272" i="7"/>
  <c r="O1362" i="7"/>
  <c r="O1453" i="7"/>
  <c r="O1376" i="7"/>
  <c r="O1588" i="7"/>
  <c r="O2669" i="7"/>
  <c r="O2628" i="7"/>
  <c r="O2484" i="7"/>
  <c r="O2448" i="7"/>
  <c r="O1877" i="7"/>
  <c r="O1841" i="7"/>
  <c r="O1805" i="7"/>
  <c r="O1769" i="7"/>
  <c r="O2421" i="7"/>
  <c r="O2349" i="7"/>
  <c r="O1456" i="7"/>
  <c r="O1420" i="7"/>
  <c r="O1572" i="7"/>
  <c r="O1512" i="7"/>
  <c r="O951" i="7"/>
  <c r="O2453" i="7"/>
  <c r="O2305" i="7"/>
  <c r="O2633" i="7"/>
  <c r="O2597" i="7"/>
  <c r="O2172" i="7"/>
  <c r="O2641" i="7"/>
  <c r="O1501" i="7"/>
  <c r="O2666" i="7"/>
  <c r="O2138" i="7"/>
  <c r="O1826" i="7"/>
  <c r="O2632" i="7"/>
  <c r="O2571" i="7"/>
  <c r="O2283" i="7"/>
  <c r="O1491" i="7"/>
  <c r="O2069" i="7"/>
  <c r="O2025" i="7"/>
  <c r="O1933" i="7"/>
  <c r="O1635" i="7"/>
  <c r="O1378" i="7"/>
  <c r="O2565" i="7"/>
  <c r="O1899" i="7"/>
  <c r="O1863" i="7"/>
  <c r="O1791" i="7"/>
  <c r="O1755" i="7"/>
  <c r="O1991" i="7"/>
  <c r="O2520" i="7"/>
  <c r="O2566" i="7"/>
  <c r="O1687" i="7"/>
  <c r="O2028" i="7"/>
  <c r="O2599" i="7"/>
  <c r="O2455" i="7"/>
  <c r="O1824" i="7"/>
  <c r="O2425" i="7"/>
  <c r="O2271" i="7"/>
  <c r="O1479" i="7"/>
  <c r="O673" i="7"/>
  <c r="O562" i="7"/>
  <c r="O2192" i="7"/>
  <c r="O2406" i="7"/>
  <c r="O1924" i="7"/>
  <c r="O1888" i="7"/>
  <c r="O1429" i="7"/>
  <c r="O2212" i="7"/>
  <c r="O2335" i="7"/>
  <c r="O1591" i="7"/>
  <c r="O1644" i="7"/>
  <c r="O2233" i="7"/>
  <c r="O1344" i="7"/>
  <c r="O2462" i="7"/>
  <c r="O1525" i="7"/>
  <c r="O2601" i="7"/>
  <c r="O1415" i="7"/>
  <c r="O2676" i="7"/>
  <c r="O2256" i="7"/>
  <c r="O1896" i="7"/>
  <c r="O2098" i="7"/>
  <c r="O2074" i="7"/>
  <c r="O2052" i="7"/>
  <c r="O1354" i="7"/>
  <c r="O2144" i="7"/>
  <c r="O2108" i="7"/>
  <c r="O2464" i="7"/>
  <c r="O2043" i="7"/>
  <c r="O1499" i="7"/>
  <c r="O2665" i="7"/>
  <c r="O1880" i="7"/>
  <c r="O1844" i="7"/>
  <c r="O1808" i="7"/>
  <c r="O1519" i="7"/>
  <c r="O1549" i="7"/>
  <c r="O2608" i="7"/>
  <c r="O2308" i="7"/>
  <c r="O1038" i="7"/>
  <c r="O2317" i="7"/>
  <c r="O1516" i="7"/>
  <c r="O1812" i="7"/>
  <c r="O2617" i="7"/>
  <c r="O2017" i="7"/>
  <c r="O603" i="7"/>
  <c r="O497" i="7"/>
  <c r="O1977" i="7"/>
  <c r="O1446" i="7"/>
  <c r="O1465" i="7"/>
  <c r="O2648" i="7"/>
  <c r="O2532" i="7"/>
  <c r="O2407" i="7"/>
  <c r="O1817" i="7"/>
  <c r="O1709" i="7"/>
  <c r="O1656" i="7"/>
  <c r="O1442" i="7"/>
  <c r="O1870" i="7"/>
  <c r="O1798" i="7"/>
  <c r="O1762" i="7"/>
  <c r="O1697" i="7"/>
  <c r="O1596" i="7"/>
  <c r="O927" i="7"/>
  <c r="O1945" i="7"/>
  <c r="O1955" i="7"/>
  <c r="O1600" i="7"/>
  <c r="O1832" i="7"/>
  <c r="O2664" i="7"/>
  <c r="O2412" i="7"/>
  <c r="O2389" i="7"/>
  <c r="O2134" i="7"/>
  <c r="O1451" i="7"/>
  <c r="O1422" i="7"/>
  <c r="O2500" i="7"/>
  <c r="O2255" i="7"/>
  <c r="O2219" i="7"/>
  <c r="O2113" i="7"/>
  <c r="O1535" i="7"/>
  <c r="O1410" i="7"/>
  <c r="O1333" i="7"/>
  <c r="O1234" i="7"/>
  <c r="O1222" i="7"/>
  <c r="O2148" i="7"/>
  <c r="O1911" i="7"/>
  <c r="O1875" i="7"/>
  <c r="O1839" i="7"/>
  <c r="O1767" i="7"/>
  <c r="O1690" i="7"/>
  <c r="O1654" i="7"/>
  <c r="O1967" i="7"/>
  <c r="O1712" i="7"/>
  <c r="O1618" i="7"/>
  <c r="O2441" i="7"/>
  <c r="O939" i="7"/>
  <c r="O2053" i="7"/>
  <c r="O1561" i="7"/>
  <c r="O1718" i="7"/>
  <c r="O2512" i="7"/>
  <c r="O2007" i="7"/>
  <c r="O1599" i="7"/>
  <c r="O1527" i="7"/>
  <c r="O1419" i="7"/>
  <c r="O1816" i="7"/>
  <c r="O533" i="7"/>
  <c r="O516" i="7"/>
  <c r="O2190" i="7"/>
  <c r="O1330" i="7"/>
  <c r="O2211" i="7"/>
  <c r="O2175" i="7"/>
  <c r="O2153" i="7"/>
  <c r="O2093" i="7"/>
  <c r="O1996" i="7"/>
  <c r="O1938" i="7"/>
  <c r="O1897" i="7"/>
  <c r="O1837" i="7"/>
  <c r="O1801" i="7"/>
  <c r="O1717" i="7"/>
  <c r="O1676" i="7"/>
  <c r="O2284" i="7"/>
  <c r="O2248" i="7"/>
  <c r="O2013" i="7"/>
  <c r="O1989" i="7"/>
  <c r="O1960" i="7"/>
  <c r="O1943" i="7"/>
  <c r="O2293" i="7"/>
  <c r="O2257" i="7"/>
  <c r="O2197" i="7"/>
  <c r="O2161" i="7"/>
  <c r="O2127" i="7"/>
  <c r="O2091" i="7"/>
  <c r="O2057" i="7"/>
  <c r="O2040" i="7"/>
  <c r="O2018" i="7"/>
  <c r="O1936" i="7"/>
  <c r="O1919" i="7"/>
  <c r="O1895" i="7"/>
  <c r="O1383" i="7"/>
  <c r="O1347" i="7"/>
  <c r="O1176" i="7"/>
  <c r="O2334" i="7"/>
  <c r="O2250" i="7"/>
  <c r="O2001" i="7"/>
  <c r="O2488" i="7"/>
  <c r="O2411" i="7"/>
  <c r="O2243" i="7"/>
  <c r="O2183" i="7"/>
  <c r="O2137" i="7"/>
  <c r="O2101" i="7"/>
  <c r="O2065" i="7"/>
  <c r="O2004" i="7"/>
  <c r="O1523" i="7"/>
  <c r="O1357" i="7"/>
  <c r="O1258" i="7"/>
  <c r="O1200" i="7"/>
  <c r="O2194" i="7"/>
  <c r="O2076" i="7"/>
  <c r="O2054" i="7"/>
  <c r="O2684" i="7"/>
  <c r="O2590" i="7"/>
  <c r="O2554" i="7"/>
  <c r="O2518" i="7"/>
  <c r="O1678" i="7"/>
  <c r="O1625" i="7"/>
  <c r="O1589" i="7"/>
  <c r="O1796" i="7"/>
  <c r="O2522" i="7"/>
  <c r="O2409" i="7"/>
  <c r="O2373" i="7"/>
  <c r="O2337" i="7"/>
  <c r="O2301" i="7"/>
  <c r="O2265" i="7"/>
  <c r="O1480" i="7"/>
  <c r="O1444" i="7"/>
  <c r="O1408" i="7"/>
  <c r="O891" i="7"/>
  <c r="O1675" i="7"/>
  <c r="O1473" i="7"/>
  <c r="O1437" i="7"/>
  <c r="O1401" i="7"/>
  <c r="O1384" i="7"/>
  <c r="O1348" i="7"/>
  <c r="O1312" i="7"/>
  <c r="O1011" i="7"/>
  <c r="O2005" i="7"/>
  <c r="O1621" i="7"/>
  <c r="O2654" i="7"/>
  <c r="O2102" i="7"/>
  <c r="O1682" i="7"/>
  <c r="O1394" i="7"/>
  <c r="O2620" i="7"/>
  <c r="O1648" i="7"/>
  <c r="O2259" i="7"/>
  <c r="O1563" i="7"/>
  <c r="O1467" i="7"/>
  <c r="O2675" i="7"/>
  <c r="O2658" i="7"/>
  <c r="O2163" i="7"/>
  <c r="O1909" i="7"/>
  <c r="O1729" i="7"/>
  <c r="O2110" i="7"/>
  <c r="O2245" i="7"/>
  <c r="O1970" i="7"/>
  <c r="O1412" i="7"/>
  <c r="O2178" i="7"/>
  <c r="O1386" i="7"/>
  <c r="O2440" i="7"/>
  <c r="O2399" i="7"/>
  <c r="O2363" i="7"/>
  <c r="O2327" i="7"/>
  <c r="O2291" i="7"/>
  <c r="O2149" i="7"/>
  <c r="O2055" i="7"/>
  <c r="O2038" i="7"/>
  <c r="O2016" i="7"/>
  <c r="O2003" i="7"/>
  <c r="O2672" i="7"/>
  <c r="O2655" i="7"/>
  <c r="O2653" i="7"/>
  <c r="O2604" i="7"/>
  <c r="O1692" i="7"/>
  <c r="O2438" i="7"/>
  <c r="O2253" i="7"/>
  <c r="O2217" i="7"/>
  <c r="O1581" i="7"/>
  <c r="O1545" i="7"/>
  <c r="O1379" i="7"/>
  <c r="O1343" i="7"/>
  <c r="O1307" i="7"/>
  <c r="O1074" i="7"/>
  <c r="O1740" i="7"/>
  <c r="O1646" i="7"/>
  <c r="O1610" i="7"/>
  <c r="O1574" i="7"/>
  <c r="O1538" i="7"/>
  <c r="V5" i="7"/>
  <c r="U5" i="7"/>
  <c r="O291" i="7"/>
  <c r="O226" i="7"/>
  <c r="O1993" i="7"/>
  <c r="O2090" i="7"/>
  <c r="O1790" i="7"/>
  <c r="O2596" i="7"/>
  <c r="O1624" i="7"/>
  <c r="O2475" i="7"/>
  <c r="O2391" i="7"/>
  <c r="O2247" i="7"/>
  <c r="O1455" i="7"/>
  <c r="O2056" i="7"/>
  <c r="O1031" i="7"/>
  <c r="O2606" i="7"/>
  <c r="O1842" i="7"/>
  <c r="O1407" i="7"/>
  <c r="O1366" i="7"/>
  <c r="O2517" i="7"/>
  <c r="O2380" i="7"/>
  <c r="O2589" i="7"/>
  <c r="O2344" i="7"/>
  <c r="O2382" i="7"/>
  <c r="O2033" i="7"/>
  <c r="O1900" i="7"/>
  <c r="O1441" i="7"/>
  <c r="O1364" i="7"/>
  <c r="O1229" i="7"/>
  <c r="O1195" i="7"/>
  <c r="O2260" i="7"/>
  <c r="O1540" i="7"/>
  <c r="O1923" i="7"/>
  <c r="O1887" i="7"/>
  <c r="O1851" i="7"/>
  <c r="O1779" i="7"/>
  <c r="O1743" i="7"/>
  <c r="O2371" i="7"/>
  <c r="O1928" i="7"/>
  <c r="O1892" i="7"/>
  <c r="O1856" i="7"/>
  <c r="O1820" i="7"/>
  <c r="O1784" i="7"/>
  <c r="O1748" i="7"/>
  <c r="O1671" i="7"/>
  <c r="O2640" i="7"/>
  <c r="O2347" i="7"/>
  <c r="O2311" i="7"/>
  <c r="O1639" i="7"/>
  <c r="O1603" i="7"/>
  <c r="O1567" i="7"/>
  <c r="O1531" i="7"/>
  <c r="O2546" i="7"/>
  <c r="O2474" i="7"/>
  <c r="O1714" i="7"/>
  <c r="O1685" i="7"/>
  <c r="O2465" i="7"/>
  <c r="O1846" i="7"/>
  <c r="O1810" i="7"/>
  <c r="O1774" i="7"/>
  <c r="O1726" i="7"/>
  <c r="O1620" i="7"/>
  <c r="O1548" i="7"/>
  <c r="O1297" i="7"/>
  <c r="O1981" i="7"/>
  <c r="O2078" i="7"/>
  <c r="O1670" i="7"/>
  <c r="O1382" i="7"/>
  <c r="O2584" i="7"/>
  <c r="O2044" i="7"/>
  <c r="O1792" i="7"/>
  <c r="O1612" i="7"/>
  <c r="O2379" i="7"/>
  <c r="O2235" i="7"/>
  <c r="O2031" i="7"/>
  <c r="O1947" i="7"/>
  <c r="O1443" i="7"/>
  <c r="O678" i="7"/>
  <c r="O2199" i="7"/>
  <c r="O2141" i="7"/>
  <c r="O2081" i="7"/>
  <c r="O2020" i="7"/>
  <c r="O1984" i="7"/>
  <c r="O1885" i="7"/>
  <c r="O1825" i="7"/>
  <c r="O1700" i="7"/>
  <c r="O1664" i="7"/>
  <c r="O1647" i="7"/>
  <c r="O2368" i="7"/>
  <c r="O2086" i="7"/>
  <c r="O1965" i="7"/>
  <c r="O1948" i="7"/>
  <c r="O2281" i="7"/>
  <c r="O2185" i="7"/>
  <c r="O2151" i="7"/>
  <c r="O2115" i="7"/>
  <c r="O2079" i="7"/>
  <c r="O2062" i="7"/>
  <c r="O2045" i="7"/>
  <c r="O2006" i="7"/>
  <c r="O1883" i="7"/>
  <c r="O1371" i="7"/>
  <c r="O1335" i="7"/>
  <c r="O2298" i="7"/>
  <c r="O2238" i="7"/>
  <c r="O2214" i="7"/>
  <c r="O2476" i="7"/>
  <c r="O2267" i="7"/>
  <c r="O2231" i="7"/>
  <c r="O2125" i="7"/>
  <c r="O2089" i="7"/>
  <c r="O1992" i="7"/>
  <c r="O1511" i="7"/>
  <c r="O1381" i="7"/>
  <c r="O1345" i="7"/>
  <c r="O1246" i="7"/>
  <c r="O2182" i="7"/>
  <c r="O2136" i="7"/>
  <c r="O2100" i="7"/>
  <c r="O2614" i="7"/>
  <c r="O2578" i="7"/>
  <c r="O2542" i="7"/>
  <c r="O1666" i="7"/>
  <c r="O1649" i="7"/>
  <c r="O1613" i="7"/>
  <c r="O2682" i="7"/>
  <c r="O2397" i="7"/>
  <c r="O2361" i="7"/>
  <c r="O2325" i="7"/>
  <c r="O2289" i="7"/>
  <c r="O1504" i="7"/>
  <c r="O1468" i="7"/>
  <c r="O1432" i="7"/>
  <c r="O1396" i="7"/>
  <c r="O1050" i="7"/>
  <c r="O1699" i="7"/>
  <c r="O1663" i="7"/>
  <c r="O1461" i="7"/>
  <c r="O1425" i="7"/>
  <c r="O1389" i="7"/>
  <c r="O1372" i="7"/>
  <c r="O1336" i="7"/>
  <c r="O1969" i="7"/>
  <c r="O2066" i="7"/>
  <c r="O1766" i="7"/>
  <c r="O2572" i="7"/>
  <c r="O2032" i="7"/>
  <c r="O2535" i="7"/>
  <c r="O2463" i="7"/>
  <c r="O1935" i="7"/>
  <c r="O1864" i="7"/>
  <c r="O690" i="7"/>
  <c r="O521" i="7"/>
  <c r="O1789" i="7"/>
  <c r="O2577" i="7"/>
  <c r="O2180" i="7"/>
  <c r="O1818" i="7"/>
  <c r="O2505" i="7"/>
  <c r="O1403" i="7"/>
  <c r="O1280" i="7"/>
  <c r="O1217" i="7"/>
  <c r="O2358" i="7"/>
  <c r="O2011" i="7"/>
  <c r="O1477" i="7"/>
  <c r="O2236" i="7"/>
  <c r="O2481" i="7"/>
  <c r="O1292" i="7"/>
  <c r="O1290" i="7"/>
  <c r="O2619" i="7"/>
  <c r="O1979" i="7"/>
  <c r="O1707" i="7"/>
  <c r="O2674" i="7"/>
  <c r="O2657" i="7"/>
  <c r="O2580" i="7"/>
  <c r="O2544" i="7"/>
  <c r="O2508" i="7"/>
  <c r="O2472" i="7"/>
  <c r="O2436" i="7"/>
  <c r="O2419" i="7"/>
  <c r="O2383" i="7"/>
  <c r="O1865" i="7"/>
  <c r="O1829" i="7"/>
  <c r="O1793" i="7"/>
  <c r="O1757" i="7"/>
  <c r="O1721" i="7"/>
  <c r="O1704" i="7"/>
  <c r="O1668" i="7"/>
  <c r="O1490" i="7"/>
  <c r="O1454" i="7"/>
  <c r="O2611" i="7"/>
  <c r="O2575" i="7"/>
  <c r="O2539" i="7"/>
  <c r="O2503" i="7"/>
  <c r="O2467" i="7"/>
  <c r="O2431" i="7"/>
  <c r="O2414" i="7"/>
  <c r="O2342" i="7"/>
  <c r="O2306" i="7"/>
  <c r="O1750" i="7"/>
  <c r="O1632" i="7"/>
  <c r="O1560" i="7"/>
  <c r="O2609" i="7"/>
  <c r="O2573" i="7"/>
  <c r="O2537" i="7"/>
  <c r="O2662" i="7"/>
  <c r="O1273" i="7"/>
  <c r="O999" i="7"/>
  <c r="O1957" i="7"/>
  <c r="O1898" i="7"/>
  <c r="O1742" i="7"/>
  <c r="O1658" i="7"/>
  <c r="O2536" i="7"/>
  <c r="O2607" i="7"/>
  <c r="O2355" i="7"/>
  <c r="O2223" i="7"/>
  <c r="O1611" i="7"/>
  <c r="O1539" i="7"/>
  <c r="O1431" i="7"/>
  <c r="O1048" i="7"/>
  <c r="O702" i="7"/>
  <c r="O637" i="7"/>
  <c r="O487" i="7"/>
  <c r="O470" i="7"/>
  <c r="O2670" i="7"/>
  <c r="O2158" i="7"/>
  <c r="O2064" i="7"/>
  <c r="O2047" i="7"/>
  <c r="O1921" i="7"/>
  <c r="O1861" i="7"/>
  <c r="O1765" i="7"/>
  <c r="O2553" i="7"/>
  <c r="O2493" i="7"/>
  <c r="O2332" i="7"/>
  <c r="O1251" i="7"/>
  <c r="O2122" i="7"/>
  <c r="O2035" i="7"/>
  <c r="O2221" i="7"/>
  <c r="O1982" i="7"/>
  <c r="O1424" i="7"/>
  <c r="O1987" i="7"/>
  <c r="O1142" i="7"/>
  <c r="O2274" i="7"/>
  <c r="O2096" i="7"/>
  <c r="O2452" i="7"/>
  <c r="O2375" i="7"/>
  <c r="O2339" i="7"/>
  <c r="O2303" i="7"/>
  <c r="O2207" i="7"/>
  <c r="O1968" i="7"/>
  <c r="O1951" i="7"/>
  <c r="O1398" i="7"/>
  <c r="O1256" i="7"/>
  <c r="O2037" i="7"/>
  <c r="O2015" i="7"/>
  <c r="O2667" i="7"/>
  <c r="O2616" i="7"/>
  <c r="O2486" i="7"/>
  <c r="O2450" i="7"/>
  <c r="O2229" i="7"/>
  <c r="O1593" i="7"/>
  <c r="O1557" i="7"/>
  <c r="O1521" i="7"/>
  <c r="O1355" i="7"/>
  <c r="O1319" i="7"/>
  <c r="O2378" i="7"/>
  <c r="O2270" i="7"/>
  <c r="O1752" i="7"/>
  <c r="O1716" i="7"/>
  <c r="O1622" i="7"/>
  <c r="O1586" i="7"/>
  <c r="O1550" i="7"/>
  <c r="O1514" i="7"/>
  <c r="O1497" i="7"/>
  <c r="O903" i="7"/>
  <c r="O2424" i="7"/>
  <c r="O1016" i="7"/>
  <c r="F16" i="3"/>
  <c r="G16" i="3"/>
  <c r="G17" i="3" s="1"/>
  <c r="H7" i="5"/>
  <c r="G7" i="5"/>
  <c r="F7" i="5"/>
  <c r="E27" i="4"/>
  <c r="C28" i="4"/>
  <c r="H16" i="3" l="1"/>
  <c r="I16" i="3"/>
  <c r="F17" i="3"/>
  <c r="H17" i="3" s="1"/>
  <c r="I17" i="3" s="1"/>
  <c r="K7" i="6"/>
  <c r="K7" i="7"/>
  <c r="L7" i="6"/>
  <c r="L7" i="7"/>
  <c r="S6" i="7"/>
  <c r="R6" i="7"/>
  <c r="T6" i="7"/>
  <c r="Q6" i="7"/>
  <c r="J7" i="6"/>
  <c r="J7" i="7"/>
  <c r="D27" i="6"/>
  <c r="D27" i="7"/>
  <c r="N27" i="7" s="1"/>
  <c r="C16" i="6"/>
  <c r="C16" i="7"/>
  <c r="M16" i="7" s="1"/>
  <c r="H8" i="5"/>
  <c r="G8" i="5"/>
  <c r="F8" i="5"/>
  <c r="E28" i="4"/>
  <c r="C29" i="4"/>
  <c r="G18" i="3"/>
  <c r="F18" i="3"/>
  <c r="P7" i="7" l="1"/>
  <c r="L8" i="6"/>
  <c r="L8" i="7"/>
  <c r="J8" i="6"/>
  <c r="J8" i="7"/>
  <c r="U6" i="7"/>
  <c r="V6" i="7"/>
  <c r="K8" i="6"/>
  <c r="K8" i="7"/>
  <c r="D28" i="6"/>
  <c r="D28" i="7"/>
  <c r="N28" i="7" s="1"/>
  <c r="C17" i="6"/>
  <c r="C17" i="7"/>
  <c r="M17" i="7" s="1"/>
  <c r="G9" i="5"/>
  <c r="F9" i="5"/>
  <c r="H9" i="5"/>
  <c r="E29" i="4"/>
  <c r="C30" i="4"/>
  <c r="H18" i="3"/>
  <c r="I18" i="3" s="1"/>
  <c r="F19" i="3"/>
  <c r="G19" i="3"/>
  <c r="J9" i="6" l="1"/>
  <c r="J9" i="7"/>
  <c r="P8" i="7"/>
  <c r="K9" i="6"/>
  <c r="K9" i="7"/>
  <c r="L9" i="6"/>
  <c r="L9" i="7"/>
  <c r="S7" i="7"/>
  <c r="Q7" i="7"/>
  <c r="R7" i="7"/>
  <c r="T7" i="7"/>
  <c r="D29" i="6"/>
  <c r="D29" i="7"/>
  <c r="N29" i="7" s="1"/>
  <c r="C18" i="6"/>
  <c r="C18" i="7"/>
  <c r="M18" i="7" s="1"/>
  <c r="F10" i="5"/>
  <c r="H10" i="5"/>
  <c r="E30" i="4"/>
  <c r="C31" i="4"/>
  <c r="G20" i="3"/>
  <c r="F20" i="3"/>
  <c r="H19" i="3"/>
  <c r="I19" i="3" s="1"/>
  <c r="P9" i="7" l="1"/>
  <c r="V7" i="7"/>
  <c r="U7" i="7"/>
  <c r="L10" i="6"/>
  <c r="L10" i="7"/>
  <c r="J10" i="6"/>
  <c r="J10" i="7"/>
  <c r="S9" i="7"/>
  <c r="R9" i="7"/>
  <c r="T9" i="7"/>
  <c r="Q9" i="7"/>
  <c r="S8" i="7"/>
  <c r="Q8" i="7"/>
  <c r="T8" i="7"/>
  <c r="R8" i="7"/>
  <c r="K10" i="6"/>
  <c r="K10" i="7"/>
  <c r="D30" i="6"/>
  <c r="D30" i="7"/>
  <c r="N30" i="7" s="1"/>
  <c r="C19" i="6"/>
  <c r="C19" i="7"/>
  <c r="M19" i="7" s="1"/>
  <c r="F11" i="5"/>
  <c r="G11" i="5"/>
  <c r="H11" i="5"/>
  <c r="E31" i="4"/>
  <c r="C32" i="4"/>
  <c r="H20" i="3"/>
  <c r="I20" i="3" s="1"/>
  <c r="F21" i="3"/>
  <c r="G21" i="3"/>
  <c r="L11" i="6" l="1"/>
  <c r="L11" i="7"/>
  <c r="J11" i="6"/>
  <c r="J11" i="7"/>
  <c r="U8" i="7"/>
  <c r="V8" i="7"/>
  <c r="V9" i="7"/>
  <c r="U9" i="7"/>
  <c r="K11" i="6"/>
  <c r="K11" i="7"/>
  <c r="P10" i="7"/>
  <c r="D31" i="6"/>
  <c r="D31" i="7"/>
  <c r="N31" i="7" s="1"/>
  <c r="C20" i="6"/>
  <c r="C20" i="7"/>
  <c r="M20" i="7" s="1"/>
  <c r="G12" i="5"/>
  <c r="F12" i="5"/>
  <c r="H12" i="5"/>
  <c r="E32" i="4"/>
  <c r="C33" i="4"/>
  <c r="G22" i="3"/>
  <c r="H21" i="3"/>
  <c r="I21" i="3" s="1"/>
  <c r="F22" i="3"/>
  <c r="T10" i="7" l="1"/>
  <c r="S10" i="7"/>
  <c r="Q10" i="7"/>
  <c r="R10" i="7"/>
  <c r="P11" i="7"/>
  <c r="J12" i="6"/>
  <c r="J12" i="7"/>
  <c r="K12" i="6"/>
  <c r="K12" i="7"/>
  <c r="L12" i="6"/>
  <c r="L12" i="7"/>
  <c r="P12" i="7" s="1"/>
  <c r="D32" i="6"/>
  <c r="D32" i="7"/>
  <c r="N32" i="7" s="1"/>
  <c r="C21" i="6"/>
  <c r="C21" i="7"/>
  <c r="M21" i="7" s="1"/>
  <c r="H13" i="5"/>
  <c r="G13" i="5"/>
  <c r="F13" i="5"/>
  <c r="E33" i="4"/>
  <c r="C34" i="4"/>
  <c r="F23" i="3"/>
  <c r="H22" i="3"/>
  <c r="I22" i="3" s="1"/>
  <c r="G23" i="3"/>
  <c r="S12" i="7" l="1"/>
  <c r="R12" i="7"/>
  <c r="Q12" i="7"/>
  <c r="T12" i="7"/>
  <c r="K13" i="6"/>
  <c r="K13" i="7"/>
  <c r="U10" i="7"/>
  <c r="V10" i="7"/>
  <c r="J13" i="6"/>
  <c r="J13" i="7"/>
  <c r="L13" i="6"/>
  <c r="L13" i="7"/>
  <c r="P13" i="7" s="1"/>
  <c r="Q11" i="7"/>
  <c r="R11" i="7"/>
  <c r="T11" i="7"/>
  <c r="S11" i="7"/>
  <c r="D33" i="6"/>
  <c r="D33" i="7"/>
  <c r="N33" i="7" s="1"/>
  <c r="C22" i="6"/>
  <c r="C22" i="7"/>
  <c r="M22" i="7" s="1"/>
  <c r="H14" i="5"/>
  <c r="G14" i="5"/>
  <c r="F14" i="5"/>
  <c r="E34" i="4"/>
  <c r="C35" i="4"/>
  <c r="G24" i="3"/>
  <c r="F24" i="3"/>
  <c r="H23" i="3"/>
  <c r="I23" i="3" s="1"/>
  <c r="R13" i="7" l="1"/>
  <c r="T13" i="7"/>
  <c r="S13" i="7"/>
  <c r="Q13" i="7"/>
  <c r="J14" i="6"/>
  <c r="J14" i="7"/>
  <c r="L14" i="6"/>
  <c r="L14" i="7"/>
  <c r="K14" i="6"/>
  <c r="K14" i="7"/>
  <c r="V12" i="7"/>
  <c r="U12" i="7"/>
  <c r="V11" i="7"/>
  <c r="U11" i="7"/>
  <c r="D34" i="6"/>
  <c r="D34" i="7"/>
  <c r="N34" i="7" s="1"/>
  <c r="C23" i="6"/>
  <c r="C23" i="7"/>
  <c r="M23" i="7" s="1"/>
  <c r="G15" i="5"/>
  <c r="F15" i="5"/>
  <c r="H15" i="5"/>
  <c r="E35" i="4"/>
  <c r="C36" i="4"/>
  <c r="H24" i="3"/>
  <c r="I24" i="3" s="1"/>
  <c r="F25" i="3"/>
  <c r="G25" i="3"/>
  <c r="P14" i="7" l="1"/>
  <c r="R14" i="7" s="1"/>
  <c r="L15" i="6"/>
  <c r="L15" i="7"/>
  <c r="J15" i="6"/>
  <c r="J15" i="7"/>
  <c r="U13" i="7"/>
  <c r="V13" i="7"/>
  <c r="K15" i="6"/>
  <c r="K15" i="7"/>
  <c r="D35" i="6"/>
  <c r="D35" i="7"/>
  <c r="C24" i="6"/>
  <c r="C24" i="7"/>
  <c r="M24" i="7" s="1"/>
  <c r="F16" i="5"/>
  <c r="G16" i="5"/>
  <c r="H16" i="5"/>
  <c r="E36" i="4"/>
  <c r="C37" i="4"/>
  <c r="F35" i="4"/>
  <c r="E35" i="7" s="1"/>
  <c r="G26" i="3"/>
  <c r="F26" i="3"/>
  <c r="H25" i="3"/>
  <c r="I25" i="3" s="1"/>
  <c r="N35" i="7" l="1"/>
  <c r="Q14" i="7"/>
  <c r="T14" i="7"/>
  <c r="S14" i="7"/>
  <c r="J16" i="6"/>
  <c r="J16" i="7"/>
  <c r="U14" i="7"/>
  <c r="V14" i="7"/>
  <c r="L16" i="6"/>
  <c r="L16" i="7"/>
  <c r="P15" i="7"/>
  <c r="K16" i="6"/>
  <c r="K16" i="7"/>
  <c r="D36" i="6"/>
  <c r="D36" i="7"/>
  <c r="C25" i="6"/>
  <c r="C25" i="7"/>
  <c r="M25" i="7" s="1"/>
  <c r="G35" i="4"/>
  <c r="H35" i="4" s="1"/>
  <c r="E35" i="6"/>
  <c r="G17" i="5"/>
  <c r="F17" i="5"/>
  <c r="H17" i="5"/>
  <c r="E37" i="4"/>
  <c r="C38" i="4"/>
  <c r="H26" i="3"/>
  <c r="I26" i="3" s="1"/>
  <c r="F27" i="3"/>
  <c r="G27" i="3"/>
  <c r="K17" i="6" l="1"/>
  <c r="K17" i="7"/>
  <c r="P16" i="7"/>
  <c r="T15" i="7"/>
  <c r="R15" i="7"/>
  <c r="S15" i="7"/>
  <c r="Q15" i="7"/>
  <c r="J17" i="6"/>
  <c r="J17" i="7"/>
  <c r="L17" i="6"/>
  <c r="L17" i="7"/>
  <c r="D37" i="6"/>
  <c r="D37" i="7"/>
  <c r="C26" i="6"/>
  <c r="C26" i="7"/>
  <c r="M26" i="7" s="1"/>
  <c r="G18" i="5"/>
  <c r="F18" i="5"/>
  <c r="H18" i="5"/>
  <c r="E38" i="4"/>
  <c r="C39" i="4"/>
  <c r="G28" i="3"/>
  <c r="F28" i="3"/>
  <c r="H27" i="3"/>
  <c r="I27" i="3" s="1"/>
  <c r="P17" i="7" l="1"/>
  <c r="K18" i="6"/>
  <c r="K18" i="7"/>
  <c r="T16" i="7"/>
  <c r="R16" i="7"/>
  <c r="Q16" i="7"/>
  <c r="S16" i="7"/>
  <c r="R17" i="7"/>
  <c r="S17" i="7"/>
  <c r="Q17" i="7"/>
  <c r="T17" i="7"/>
  <c r="J18" i="6"/>
  <c r="J18" i="7"/>
  <c r="V15" i="7"/>
  <c r="U15" i="7"/>
  <c r="L18" i="6"/>
  <c r="L18" i="7"/>
  <c r="D38" i="6"/>
  <c r="D38" i="7"/>
  <c r="C27" i="6"/>
  <c r="C27" i="7"/>
  <c r="M27" i="7" s="1"/>
  <c r="H19" i="5"/>
  <c r="G19" i="5"/>
  <c r="F19" i="5"/>
  <c r="E39" i="4"/>
  <c r="C40" i="4"/>
  <c r="H28" i="3"/>
  <c r="F29" i="3"/>
  <c r="I28" i="3"/>
  <c r="G29" i="3"/>
  <c r="V17" i="7" l="1"/>
  <c r="U17" i="7"/>
  <c r="L19" i="6"/>
  <c r="L19" i="7"/>
  <c r="K19" i="6"/>
  <c r="K19" i="7"/>
  <c r="V16" i="7"/>
  <c r="U16" i="7"/>
  <c r="J19" i="6"/>
  <c r="J19" i="7"/>
  <c r="P18" i="7"/>
  <c r="D39" i="6"/>
  <c r="D39" i="7"/>
  <c r="C28" i="6"/>
  <c r="C28" i="7"/>
  <c r="M28" i="7" s="1"/>
  <c r="H20" i="5"/>
  <c r="G20" i="5"/>
  <c r="F20" i="5"/>
  <c r="E40" i="4"/>
  <c r="C41" i="4"/>
  <c r="F30" i="3"/>
  <c r="H29" i="3"/>
  <c r="I29" i="3" s="1"/>
  <c r="G30" i="3"/>
  <c r="K20" i="6" l="1"/>
  <c r="K20" i="7"/>
  <c r="L20" i="6"/>
  <c r="L20" i="7"/>
  <c r="R18" i="7"/>
  <c r="S18" i="7"/>
  <c r="Q18" i="7"/>
  <c r="T18" i="7"/>
  <c r="P19" i="7"/>
  <c r="J20" i="6"/>
  <c r="J20" i="7"/>
  <c r="D40" i="6"/>
  <c r="D40" i="7"/>
  <c r="C29" i="6"/>
  <c r="C29" i="7"/>
  <c r="M29" i="7" s="1"/>
  <c r="G21" i="5"/>
  <c r="F21" i="5"/>
  <c r="H21" i="5"/>
  <c r="E41" i="4"/>
  <c r="C42" i="4"/>
  <c r="G31" i="3"/>
  <c r="H30" i="3"/>
  <c r="I30" i="3" s="1"/>
  <c r="F31" i="3"/>
  <c r="S19" i="7" l="1"/>
  <c r="R19" i="7"/>
  <c r="Q19" i="7"/>
  <c r="T19" i="7"/>
  <c r="P20" i="7"/>
  <c r="J21" i="6"/>
  <c r="J21" i="7"/>
  <c r="K21" i="6"/>
  <c r="K21" i="7"/>
  <c r="U18" i="7"/>
  <c r="V18" i="7"/>
  <c r="L21" i="6"/>
  <c r="L21" i="7"/>
  <c r="D41" i="6"/>
  <c r="D41" i="7"/>
  <c r="C30" i="6"/>
  <c r="C30" i="7"/>
  <c r="M30" i="7" s="1"/>
  <c r="H22" i="5"/>
  <c r="G22" i="5"/>
  <c r="F22" i="5"/>
  <c r="E42" i="4"/>
  <c r="C43" i="4"/>
  <c r="F32" i="3"/>
  <c r="H31" i="3"/>
  <c r="I31" i="3" s="1"/>
  <c r="G32" i="3"/>
  <c r="V19" i="7" l="1"/>
  <c r="U19" i="7"/>
  <c r="S20" i="7"/>
  <c r="T20" i="7"/>
  <c r="Q20" i="7"/>
  <c r="R20" i="7"/>
  <c r="K22" i="6"/>
  <c r="K22" i="7"/>
  <c r="J22" i="6"/>
  <c r="J22" i="7"/>
  <c r="L22" i="6"/>
  <c r="L22" i="7"/>
  <c r="P21" i="7"/>
  <c r="D42" i="6"/>
  <c r="D42" i="7"/>
  <c r="C31" i="6"/>
  <c r="C31" i="7"/>
  <c r="M31" i="7" s="1"/>
  <c r="H23" i="5"/>
  <c r="F23" i="5"/>
  <c r="G23" i="5"/>
  <c r="E43" i="4"/>
  <c r="C44" i="4"/>
  <c r="G33" i="3"/>
  <c r="H32" i="3"/>
  <c r="I32" i="3" s="1"/>
  <c r="F33" i="3"/>
  <c r="P22" i="7" l="1"/>
  <c r="Q22" i="7" s="1"/>
  <c r="R22" i="7"/>
  <c r="S22" i="7"/>
  <c r="U20" i="7"/>
  <c r="V20" i="7"/>
  <c r="J23" i="6"/>
  <c r="J23" i="7"/>
  <c r="K23" i="6"/>
  <c r="K23" i="7"/>
  <c r="L23" i="6"/>
  <c r="L23" i="7"/>
  <c r="Q21" i="7"/>
  <c r="S21" i="7"/>
  <c r="R21" i="7"/>
  <c r="T21" i="7"/>
  <c r="D43" i="6"/>
  <c r="D43" i="7"/>
  <c r="C32" i="6"/>
  <c r="C32" i="7"/>
  <c r="M32" i="7" s="1"/>
  <c r="G24" i="5"/>
  <c r="F24" i="5"/>
  <c r="H24" i="5"/>
  <c r="E44" i="4"/>
  <c r="C45" i="4"/>
  <c r="H33" i="3"/>
  <c r="I33" i="3" s="1"/>
  <c r="F34" i="3"/>
  <c r="G34" i="3"/>
  <c r="T22" i="7" l="1"/>
  <c r="P23" i="7"/>
  <c r="L24" i="6"/>
  <c r="L24" i="7"/>
  <c r="K24" i="6"/>
  <c r="K24" i="7"/>
  <c r="R23" i="7"/>
  <c r="T23" i="7"/>
  <c r="S23" i="7"/>
  <c r="Q23" i="7"/>
  <c r="J24" i="6"/>
  <c r="J24" i="7"/>
  <c r="U21" i="7"/>
  <c r="V21" i="7"/>
  <c r="V22" i="7"/>
  <c r="U22" i="7"/>
  <c r="D44" i="6"/>
  <c r="D44" i="7"/>
  <c r="C33" i="6"/>
  <c r="C33" i="7"/>
  <c r="M33" i="7" s="1"/>
  <c r="H25" i="5"/>
  <c r="G25" i="5"/>
  <c r="F25" i="5"/>
  <c r="E45" i="4"/>
  <c r="C46" i="4"/>
  <c r="G35" i="3"/>
  <c r="F35" i="3"/>
  <c r="H34" i="3"/>
  <c r="I34" i="3" s="1"/>
  <c r="U23" i="7" l="1"/>
  <c r="V23" i="7"/>
  <c r="K25" i="6"/>
  <c r="K25" i="7"/>
  <c r="P24" i="7"/>
  <c r="J25" i="6"/>
  <c r="J25" i="7"/>
  <c r="L25" i="6"/>
  <c r="L25" i="7"/>
  <c r="D45" i="6"/>
  <c r="D45" i="7"/>
  <c r="C34" i="6"/>
  <c r="C34" i="7"/>
  <c r="M34" i="7" s="1"/>
  <c r="H26" i="5"/>
  <c r="G26" i="5"/>
  <c r="F26" i="5"/>
  <c r="E46" i="4"/>
  <c r="C47" i="4"/>
  <c r="F36" i="3"/>
  <c r="H35" i="3"/>
  <c r="I35" i="3" s="1"/>
  <c r="G36" i="3"/>
  <c r="P25" i="7" l="1"/>
  <c r="J26" i="6"/>
  <c r="J26" i="7"/>
  <c r="K26" i="6"/>
  <c r="K26" i="7"/>
  <c r="T25" i="7"/>
  <c r="R25" i="7"/>
  <c r="S25" i="7"/>
  <c r="Q25" i="7"/>
  <c r="L26" i="6"/>
  <c r="L26" i="7"/>
  <c r="P26" i="7" s="1"/>
  <c r="S24" i="7"/>
  <c r="Q24" i="7"/>
  <c r="R24" i="7"/>
  <c r="T24" i="7"/>
  <c r="D46" i="6"/>
  <c r="D46" i="7"/>
  <c r="C35" i="6"/>
  <c r="C35" i="7"/>
  <c r="M35" i="7" s="1"/>
  <c r="G27" i="5"/>
  <c r="F27" i="5"/>
  <c r="H27" i="5"/>
  <c r="E47" i="4"/>
  <c r="C48" i="4"/>
  <c r="G37" i="3"/>
  <c r="H36" i="3"/>
  <c r="I36" i="3" s="1"/>
  <c r="F37" i="3"/>
  <c r="V24" i="7" l="1"/>
  <c r="U24" i="7"/>
  <c r="L27" i="6"/>
  <c r="L27" i="7"/>
  <c r="Q26" i="7"/>
  <c r="T26" i="7"/>
  <c r="S26" i="7"/>
  <c r="R26" i="7"/>
  <c r="V25" i="7"/>
  <c r="U25" i="7"/>
  <c r="J27" i="6"/>
  <c r="J27" i="7"/>
  <c r="K27" i="6"/>
  <c r="K27" i="7"/>
  <c r="D47" i="6"/>
  <c r="D47" i="7"/>
  <c r="C36" i="6"/>
  <c r="C36" i="7"/>
  <c r="M36" i="7" s="1"/>
  <c r="H28" i="5"/>
  <c r="G28" i="5"/>
  <c r="F28" i="5"/>
  <c r="E48" i="4"/>
  <c r="C49" i="4"/>
  <c r="F38" i="3"/>
  <c r="H37" i="3"/>
  <c r="I37" i="3" s="1"/>
  <c r="G38" i="3"/>
  <c r="K28" i="6" l="1"/>
  <c r="K28" i="7"/>
  <c r="P27" i="7"/>
  <c r="L28" i="6"/>
  <c r="L28" i="7"/>
  <c r="U26" i="7"/>
  <c r="V26" i="7"/>
  <c r="J28" i="6"/>
  <c r="J28" i="7"/>
  <c r="D48" i="6"/>
  <c r="D48" i="7"/>
  <c r="C37" i="6"/>
  <c r="C37" i="7"/>
  <c r="M37" i="7" s="1"/>
  <c r="G29" i="5"/>
  <c r="F29" i="5"/>
  <c r="H29" i="5"/>
  <c r="E49" i="4"/>
  <c r="C50" i="4"/>
  <c r="G39" i="3"/>
  <c r="H38" i="3"/>
  <c r="I38" i="3" s="1"/>
  <c r="F39" i="3"/>
  <c r="K29" i="6" l="1"/>
  <c r="K29" i="7"/>
  <c r="T27" i="7"/>
  <c r="R27" i="7"/>
  <c r="Q27" i="7"/>
  <c r="S27" i="7"/>
  <c r="L29" i="6"/>
  <c r="L29" i="7"/>
  <c r="J29" i="6"/>
  <c r="J29" i="7"/>
  <c r="P28" i="7"/>
  <c r="D49" i="6"/>
  <c r="D49" i="7"/>
  <c r="C38" i="6"/>
  <c r="C38" i="7"/>
  <c r="M38" i="7" s="1"/>
  <c r="G30" i="5"/>
  <c r="F30" i="5"/>
  <c r="H30" i="5"/>
  <c r="E50" i="4"/>
  <c r="C51" i="4"/>
  <c r="F40" i="3"/>
  <c r="H39" i="3"/>
  <c r="I39" i="3" s="1"/>
  <c r="G40" i="3"/>
  <c r="P29" i="7" l="1"/>
  <c r="T29" i="7" s="1"/>
  <c r="R29" i="7"/>
  <c r="Q29" i="7"/>
  <c r="T28" i="7"/>
  <c r="S28" i="7"/>
  <c r="R28" i="7"/>
  <c r="Q28" i="7"/>
  <c r="J30" i="6"/>
  <c r="J30" i="7"/>
  <c r="U27" i="7"/>
  <c r="V27" i="7"/>
  <c r="L30" i="6"/>
  <c r="L30" i="7"/>
  <c r="K30" i="6"/>
  <c r="K30" i="7"/>
  <c r="D50" i="6"/>
  <c r="D50" i="7"/>
  <c r="C39" i="6"/>
  <c r="C39" i="7"/>
  <c r="M39" i="7" s="1"/>
  <c r="F31" i="5"/>
  <c r="G31" i="5"/>
  <c r="H31" i="5"/>
  <c r="E51" i="4"/>
  <c r="C52" i="4"/>
  <c r="G41" i="3"/>
  <c r="H40" i="3"/>
  <c r="I40" i="3" s="1"/>
  <c r="F41" i="3"/>
  <c r="S29" i="7" l="1"/>
  <c r="L31" i="6"/>
  <c r="L31" i="7"/>
  <c r="J31" i="6"/>
  <c r="J31" i="7"/>
  <c r="V28" i="7"/>
  <c r="U28" i="7"/>
  <c r="P30" i="7"/>
  <c r="K31" i="6"/>
  <c r="K31" i="7"/>
  <c r="U29" i="7"/>
  <c r="V29" i="7"/>
  <c r="D51" i="6"/>
  <c r="D51" i="7"/>
  <c r="C40" i="6"/>
  <c r="C40" i="7"/>
  <c r="M40" i="7" s="1"/>
  <c r="H32" i="5"/>
  <c r="F32" i="5"/>
  <c r="G32" i="5"/>
  <c r="E52" i="4"/>
  <c r="C53" i="4"/>
  <c r="F42" i="3"/>
  <c r="H41" i="3"/>
  <c r="I41" i="3" s="1"/>
  <c r="G42" i="3"/>
  <c r="K32" i="6" l="1"/>
  <c r="K32" i="7"/>
  <c r="L32" i="6"/>
  <c r="L32" i="7"/>
  <c r="P31" i="7"/>
  <c r="R30" i="7"/>
  <c r="S30" i="7"/>
  <c r="Q30" i="7"/>
  <c r="T30" i="7"/>
  <c r="J32" i="6"/>
  <c r="J32" i="7"/>
  <c r="D52" i="6"/>
  <c r="D52" i="7"/>
  <c r="C41" i="6"/>
  <c r="C41" i="7"/>
  <c r="M41" i="7" s="1"/>
  <c r="G33" i="5"/>
  <c r="F33" i="5"/>
  <c r="H33" i="5"/>
  <c r="E53" i="4"/>
  <c r="C54" i="4"/>
  <c r="G43" i="3"/>
  <c r="H42" i="3"/>
  <c r="I42" i="3" s="1"/>
  <c r="F43" i="3"/>
  <c r="V30" i="7" l="1"/>
  <c r="U30" i="7"/>
  <c r="K33" i="6"/>
  <c r="K33" i="7"/>
  <c r="R31" i="7"/>
  <c r="T31" i="7"/>
  <c r="S31" i="7"/>
  <c r="Q31" i="7"/>
  <c r="L33" i="6"/>
  <c r="L33" i="7"/>
  <c r="J33" i="6"/>
  <c r="J33" i="7"/>
  <c r="P32" i="7"/>
  <c r="D53" i="6"/>
  <c r="D53" i="7"/>
  <c r="C42" i="6"/>
  <c r="C42" i="7"/>
  <c r="M42" i="7" s="1"/>
  <c r="H34" i="5"/>
  <c r="G34" i="5"/>
  <c r="F34" i="5"/>
  <c r="E54" i="4"/>
  <c r="C55" i="4"/>
  <c r="F44" i="3"/>
  <c r="H43" i="3"/>
  <c r="I43" i="3" s="1"/>
  <c r="G44" i="3"/>
  <c r="J34" i="6" l="1"/>
  <c r="J34" i="7"/>
  <c r="K34" i="6"/>
  <c r="K34" i="7"/>
  <c r="V31" i="7"/>
  <c r="U31" i="7"/>
  <c r="L34" i="6"/>
  <c r="L34" i="7"/>
  <c r="P34" i="7" s="1"/>
  <c r="P33" i="7"/>
  <c r="R32" i="7"/>
  <c r="T32" i="7"/>
  <c r="S32" i="7"/>
  <c r="Q32" i="7"/>
  <c r="D54" i="6"/>
  <c r="D54" i="7"/>
  <c r="C43" i="6"/>
  <c r="C43" i="7"/>
  <c r="M43" i="7" s="1"/>
  <c r="H35" i="5"/>
  <c r="G35" i="5"/>
  <c r="F35" i="5"/>
  <c r="E55" i="4"/>
  <c r="C56" i="4"/>
  <c r="G45" i="3"/>
  <c r="H44" i="3"/>
  <c r="I44" i="3" s="1"/>
  <c r="F45" i="3"/>
  <c r="T34" i="7" l="1"/>
  <c r="Q34" i="7"/>
  <c r="S34" i="7"/>
  <c r="R34" i="7"/>
  <c r="J35" i="6"/>
  <c r="J35" i="7"/>
  <c r="R33" i="7"/>
  <c r="S33" i="7"/>
  <c r="T33" i="7"/>
  <c r="Q33" i="7"/>
  <c r="L35" i="6"/>
  <c r="L35" i="7"/>
  <c r="P35" i="7" s="1"/>
  <c r="K35" i="6"/>
  <c r="K35" i="7"/>
  <c r="U32" i="7"/>
  <c r="V32" i="7"/>
  <c r="D55" i="6"/>
  <c r="D55" i="7"/>
  <c r="C44" i="6"/>
  <c r="C44" i="7"/>
  <c r="M44" i="7" s="1"/>
  <c r="G36" i="5"/>
  <c r="F36" i="5"/>
  <c r="H36" i="5"/>
  <c r="E56" i="4"/>
  <c r="C57" i="4"/>
  <c r="H45" i="3"/>
  <c r="F46" i="3"/>
  <c r="I45" i="3"/>
  <c r="G46" i="3"/>
  <c r="U33" i="7" l="1"/>
  <c r="V33" i="7"/>
  <c r="L36" i="6"/>
  <c r="L36" i="7"/>
  <c r="J36" i="6"/>
  <c r="J36" i="7"/>
  <c r="Q35" i="7"/>
  <c r="T35" i="7"/>
  <c r="S35" i="7"/>
  <c r="R35" i="7"/>
  <c r="K36" i="6"/>
  <c r="K36" i="7"/>
  <c r="U34" i="7"/>
  <c r="V34" i="7"/>
  <c r="D56" i="6"/>
  <c r="D56" i="7"/>
  <c r="C45" i="6"/>
  <c r="C45" i="7"/>
  <c r="M45" i="7" s="1"/>
  <c r="H37" i="5"/>
  <c r="G37" i="5"/>
  <c r="F37" i="5"/>
  <c r="E57" i="4"/>
  <c r="C58" i="4"/>
  <c r="G47" i="3"/>
  <c r="F47" i="3"/>
  <c r="H46" i="3"/>
  <c r="I46" i="3" s="1"/>
  <c r="L37" i="6" l="1"/>
  <c r="L37" i="7"/>
  <c r="K37" i="6"/>
  <c r="K37" i="7"/>
  <c r="U35" i="7"/>
  <c r="V35" i="7"/>
  <c r="P36" i="7"/>
  <c r="J37" i="6"/>
  <c r="J37" i="7"/>
  <c r="D57" i="6"/>
  <c r="D57" i="7"/>
  <c r="C46" i="6"/>
  <c r="C46" i="7"/>
  <c r="M46" i="7" s="1"/>
  <c r="H38" i="5"/>
  <c r="G38" i="5"/>
  <c r="F38" i="5"/>
  <c r="E58" i="4"/>
  <c r="C59" i="4"/>
  <c r="F48" i="3"/>
  <c r="H47" i="3"/>
  <c r="G48" i="3"/>
  <c r="I47" i="3"/>
  <c r="J38" i="6" l="1"/>
  <c r="J38" i="7"/>
  <c r="L38" i="6"/>
  <c r="L38" i="7"/>
  <c r="K38" i="6"/>
  <c r="K38" i="7"/>
  <c r="P37" i="7"/>
  <c r="D58" i="6"/>
  <c r="D58" i="7"/>
  <c r="C47" i="6"/>
  <c r="C47" i="7"/>
  <c r="M47" i="7" s="1"/>
  <c r="G39" i="5"/>
  <c r="F39" i="5"/>
  <c r="H39" i="5"/>
  <c r="E59" i="4"/>
  <c r="C60" i="4"/>
  <c r="G49" i="3"/>
  <c r="H48" i="3"/>
  <c r="I48" i="3" s="1"/>
  <c r="F49" i="3"/>
  <c r="K39" i="6" l="1"/>
  <c r="K39" i="7"/>
  <c r="P38" i="7"/>
  <c r="L39" i="6"/>
  <c r="L39" i="7"/>
  <c r="J39" i="6"/>
  <c r="J39" i="7"/>
  <c r="D59" i="6"/>
  <c r="D59" i="7"/>
  <c r="C48" i="6"/>
  <c r="C48" i="7"/>
  <c r="M48" i="7" s="1"/>
  <c r="H40" i="5"/>
  <c r="G40" i="5"/>
  <c r="F40" i="5"/>
  <c r="E60" i="4"/>
  <c r="C61" i="4"/>
  <c r="F50" i="3"/>
  <c r="H49" i="3"/>
  <c r="I49" i="3" s="1"/>
  <c r="G50" i="3"/>
  <c r="P39" i="7" l="1"/>
  <c r="J40" i="6"/>
  <c r="J40" i="7"/>
  <c r="K40" i="6"/>
  <c r="K40" i="7"/>
  <c r="L40" i="6"/>
  <c r="L40" i="7"/>
  <c r="P40" i="7" s="1"/>
  <c r="D60" i="6"/>
  <c r="D60" i="7"/>
  <c r="C49" i="6"/>
  <c r="C49" i="7"/>
  <c r="M49" i="7" s="1"/>
  <c r="G41" i="5"/>
  <c r="F41" i="5"/>
  <c r="H41" i="5"/>
  <c r="E61" i="4"/>
  <c r="C62" i="4"/>
  <c r="G51" i="3"/>
  <c r="H50" i="3"/>
  <c r="I50" i="3" s="1"/>
  <c r="F51" i="3"/>
  <c r="L41" i="6" l="1"/>
  <c r="L41" i="7"/>
  <c r="J41" i="6"/>
  <c r="J41" i="7"/>
  <c r="K41" i="6"/>
  <c r="K41" i="7"/>
  <c r="D61" i="6"/>
  <c r="D61" i="7"/>
  <c r="C50" i="6"/>
  <c r="C50" i="7"/>
  <c r="M50" i="7" s="1"/>
  <c r="G42" i="5"/>
  <c r="F42" i="5"/>
  <c r="H42" i="5"/>
  <c r="E62" i="4"/>
  <c r="C63" i="4"/>
  <c r="F52" i="3"/>
  <c r="H51" i="3"/>
  <c r="G52" i="3"/>
  <c r="I51" i="3"/>
  <c r="J42" i="6" l="1"/>
  <c r="J42" i="7"/>
  <c r="K42" i="6"/>
  <c r="K42" i="7"/>
  <c r="P41" i="7"/>
  <c r="L42" i="6"/>
  <c r="L42" i="7"/>
  <c r="P42" i="7" s="1"/>
  <c r="D62" i="6"/>
  <c r="D62" i="7"/>
  <c r="C51" i="6"/>
  <c r="C51" i="7"/>
  <c r="M51" i="7" s="1"/>
  <c r="G43" i="5"/>
  <c r="F43" i="5"/>
  <c r="H43" i="5"/>
  <c r="E63" i="4"/>
  <c r="C64" i="4"/>
  <c r="G53" i="3"/>
  <c r="H52" i="3"/>
  <c r="I52" i="3" s="1"/>
  <c r="F53" i="3"/>
  <c r="K43" i="6" l="1"/>
  <c r="K43" i="7"/>
  <c r="L43" i="6"/>
  <c r="L43" i="7"/>
  <c r="J43" i="6"/>
  <c r="J43" i="7"/>
  <c r="D63" i="6"/>
  <c r="D63" i="7"/>
  <c r="C52" i="6"/>
  <c r="C52" i="7"/>
  <c r="M52" i="7" s="1"/>
  <c r="H44" i="5"/>
  <c r="G44" i="5"/>
  <c r="F44" i="5"/>
  <c r="E64" i="4"/>
  <c r="C65" i="4"/>
  <c r="F54" i="3"/>
  <c r="H53" i="3"/>
  <c r="I53" i="3" s="1"/>
  <c r="G54" i="3"/>
  <c r="P43" i="7" l="1"/>
  <c r="J44" i="6"/>
  <c r="J44" i="7"/>
  <c r="L44" i="6"/>
  <c r="L44" i="7"/>
  <c r="K44" i="6"/>
  <c r="K44" i="7"/>
  <c r="D64" i="6"/>
  <c r="D64" i="7"/>
  <c r="C53" i="6"/>
  <c r="C53" i="7"/>
  <c r="M53" i="7" s="1"/>
  <c r="G45" i="5"/>
  <c r="F45" i="5"/>
  <c r="H45" i="5"/>
  <c r="E65" i="4"/>
  <c r="C66" i="4"/>
  <c r="G55" i="3"/>
  <c r="H54" i="3"/>
  <c r="I54" i="3" s="1"/>
  <c r="F55" i="3"/>
  <c r="P44" i="7" l="1"/>
  <c r="L45" i="6"/>
  <c r="L45" i="7"/>
  <c r="K45" i="6"/>
  <c r="K45" i="7"/>
  <c r="J45" i="6"/>
  <c r="J45" i="7"/>
  <c r="D65" i="6"/>
  <c r="D65" i="7"/>
  <c r="C54" i="6"/>
  <c r="C54" i="7"/>
  <c r="M54" i="7" s="1"/>
  <c r="H46" i="5"/>
  <c r="G46" i="5"/>
  <c r="F46" i="5"/>
  <c r="C67" i="4"/>
  <c r="E66" i="4"/>
  <c r="F56" i="3"/>
  <c r="H55" i="3"/>
  <c r="G56" i="3"/>
  <c r="I55" i="3"/>
  <c r="P45" i="7" l="1"/>
  <c r="J46" i="6"/>
  <c r="J46" i="7"/>
  <c r="K46" i="6"/>
  <c r="K46" i="7"/>
  <c r="L46" i="6"/>
  <c r="L46" i="7"/>
  <c r="D66" i="6"/>
  <c r="D66" i="7"/>
  <c r="C55" i="6"/>
  <c r="C55" i="7"/>
  <c r="M55" i="7" s="1"/>
  <c r="H47" i="5"/>
  <c r="G47" i="5"/>
  <c r="F47" i="5"/>
  <c r="E67" i="4"/>
  <c r="C68" i="4"/>
  <c r="G57" i="3"/>
  <c r="H56" i="3"/>
  <c r="I56" i="3" s="1"/>
  <c r="F57" i="3"/>
  <c r="P46" i="7" l="1"/>
  <c r="J47" i="6"/>
  <c r="J47" i="7"/>
  <c r="K47" i="6"/>
  <c r="K47" i="7"/>
  <c r="L47" i="6"/>
  <c r="L47" i="7"/>
  <c r="P47" i="7" s="1"/>
  <c r="D67" i="6"/>
  <c r="D67" i="7"/>
  <c r="C56" i="6"/>
  <c r="C56" i="7"/>
  <c r="M56" i="7" s="1"/>
  <c r="G48" i="5"/>
  <c r="F48" i="5"/>
  <c r="H48" i="5"/>
  <c r="E68" i="4"/>
  <c r="C69" i="4"/>
  <c r="H57" i="3"/>
  <c r="I57" i="3" s="1"/>
  <c r="F58" i="3"/>
  <c r="G58" i="3"/>
  <c r="J48" i="6" l="1"/>
  <c r="J48" i="7"/>
  <c r="K48" i="6"/>
  <c r="K48" i="7"/>
  <c r="L48" i="6"/>
  <c r="L48" i="7"/>
  <c r="P48" i="7" s="1"/>
  <c r="D68" i="6"/>
  <c r="D68" i="7"/>
  <c r="C57" i="6"/>
  <c r="C57" i="7"/>
  <c r="M57" i="7" s="1"/>
  <c r="H49" i="5"/>
  <c r="G49" i="5"/>
  <c r="F49" i="5"/>
  <c r="E69" i="4"/>
  <c r="C70" i="4"/>
  <c r="G59" i="3"/>
  <c r="F59" i="3"/>
  <c r="H58" i="3"/>
  <c r="I58" i="3" s="1"/>
  <c r="L49" i="6" l="1"/>
  <c r="L49" i="7"/>
  <c r="K49" i="6"/>
  <c r="K49" i="7"/>
  <c r="J49" i="6"/>
  <c r="J49" i="7"/>
  <c r="D69" i="6"/>
  <c r="D69" i="7"/>
  <c r="C58" i="6"/>
  <c r="C58" i="7"/>
  <c r="M58" i="7" s="1"/>
  <c r="H50" i="5"/>
  <c r="G50" i="5"/>
  <c r="F50" i="5"/>
  <c r="E70" i="4"/>
  <c r="C71" i="4"/>
  <c r="F60" i="3"/>
  <c r="H59" i="3"/>
  <c r="I59" i="3" s="1"/>
  <c r="G60" i="3"/>
  <c r="L50" i="6" l="1"/>
  <c r="L50" i="7"/>
  <c r="P49" i="7"/>
  <c r="J50" i="6"/>
  <c r="J50" i="7"/>
  <c r="K50" i="6"/>
  <c r="K50" i="7"/>
  <c r="D70" i="6"/>
  <c r="D70" i="7"/>
  <c r="C59" i="6"/>
  <c r="C59" i="7"/>
  <c r="M59" i="7" s="1"/>
  <c r="G51" i="5"/>
  <c r="F51" i="5"/>
  <c r="H51" i="5"/>
  <c r="E71" i="4"/>
  <c r="C72" i="4"/>
  <c r="G61" i="3"/>
  <c r="F61" i="3"/>
  <c r="H60" i="3"/>
  <c r="I60" i="3" s="1"/>
  <c r="P50" i="7" l="1"/>
  <c r="K51" i="6"/>
  <c r="K51" i="7"/>
  <c r="L51" i="6"/>
  <c r="L51" i="7"/>
  <c r="J51" i="6"/>
  <c r="J51" i="7"/>
  <c r="D71" i="6"/>
  <c r="D71" i="7"/>
  <c r="C60" i="6"/>
  <c r="C60" i="7"/>
  <c r="M60" i="7" s="1"/>
  <c r="F52" i="5"/>
  <c r="G52" i="5"/>
  <c r="H52" i="5"/>
  <c r="E72" i="4"/>
  <c r="C73" i="4"/>
  <c r="G62" i="3"/>
  <c r="F62" i="3"/>
  <c r="H61" i="3"/>
  <c r="I61" i="3" s="1"/>
  <c r="P51" i="7" l="1"/>
  <c r="L52" i="6"/>
  <c r="L52" i="7"/>
  <c r="K52" i="6"/>
  <c r="K52" i="7"/>
  <c r="J52" i="6"/>
  <c r="J52" i="7"/>
  <c r="D72" i="6"/>
  <c r="D72" i="7"/>
  <c r="C61" i="6"/>
  <c r="C61" i="7"/>
  <c r="M61" i="7" s="1"/>
  <c r="G53" i="5"/>
  <c r="F53" i="5"/>
  <c r="H53" i="5"/>
  <c r="E73" i="4"/>
  <c r="C74" i="4"/>
  <c r="H62" i="3"/>
  <c r="I62" i="3" s="1"/>
  <c r="F63" i="3"/>
  <c r="G63" i="3"/>
  <c r="P52" i="7" l="1"/>
  <c r="L53" i="6"/>
  <c r="L53" i="7"/>
  <c r="J53" i="6"/>
  <c r="J53" i="7"/>
  <c r="K53" i="6"/>
  <c r="K53" i="7"/>
  <c r="D73" i="6"/>
  <c r="D73" i="7"/>
  <c r="C62" i="6"/>
  <c r="C62" i="7"/>
  <c r="M62" i="7" s="1"/>
  <c r="G54" i="5"/>
  <c r="F54" i="5"/>
  <c r="H54" i="5"/>
  <c r="E74" i="4"/>
  <c r="C75" i="4"/>
  <c r="G64" i="3"/>
  <c r="F64" i="3"/>
  <c r="H63" i="3"/>
  <c r="I63" i="3" s="1"/>
  <c r="L54" i="6" l="1"/>
  <c r="L54" i="7"/>
  <c r="K54" i="6"/>
  <c r="K54" i="7"/>
  <c r="P53" i="7"/>
  <c r="J54" i="6"/>
  <c r="J54" i="7"/>
  <c r="D74" i="6"/>
  <c r="D74" i="7"/>
  <c r="C63" i="6"/>
  <c r="C63" i="7"/>
  <c r="M63" i="7" s="1"/>
  <c r="G55" i="5"/>
  <c r="F55" i="5"/>
  <c r="H55" i="5"/>
  <c r="E75" i="4"/>
  <c r="C76" i="4"/>
  <c r="H64" i="3"/>
  <c r="I64" i="3" s="1"/>
  <c r="F65" i="3"/>
  <c r="G65" i="3"/>
  <c r="L55" i="6" l="1"/>
  <c r="L55" i="7"/>
  <c r="P54" i="7"/>
  <c r="J55" i="6"/>
  <c r="J55" i="7"/>
  <c r="K55" i="6"/>
  <c r="K55" i="7"/>
  <c r="D75" i="6"/>
  <c r="D75" i="7"/>
  <c r="C64" i="6"/>
  <c r="C64" i="7"/>
  <c r="M64" i="7" s="1"/>
  <c r="H56" i="5"/>
  <c r="G56" i="5"/>
  <c r="F56" i="5"/>
  <c r="E76" i="4"/>
  <c r="C77" i="4"/>
  <c r="G66" i="3"/>
  <c r="F66" i="3"/>
  <c r="H65" i="3"/>
  <c r="I65" i="3" s="1"/>
  <c r="J56" i="6" l="1"/>
  <c r="J56" i="7"/>
  <c r="P55" i="7"/>
  <c r="K56" i="6"/>
  <c r="K56" i="7"/>
  <c r="L56" i="6"/>
  <c r="L56" i="7"/>
  <c r="P56" i="7" s="1"/>
  <c r="D76" i="6"/>
  <c r="D76" i="7"/>
  <c r="C65" i="6"/>
  <c r="C65" i="7"/>
  <c r="M65" i="7" s="1"/>
  <c r="G57" i="5"/>
  <c r="F57" i="5"/>
  <c r="H57" i="5"/>
  <c r="E77" i="4"/>
  <c r="C78" i="4"/>
  <c r="H66" i="3"/>
  <c r="I66" i="3" s="1"/>
  <c r="F67" i="3"/>
  <c r="G67" i="3"/>
  <c r="K57" i="6" l="1"/>
  <c r="K57" i="7"/>
  <c r="L57" i="6"/>
  <c r="L57" i="7"/>
  <c r="J57" i="6"/>
  <c r="J57" i="7"/>
  <c r="D77" i="6"/>
  <c r="D77" i="7"/>
  <c r="C66" i="6"/>
  <c r="C66" i="7"/>
  <c r="M66" i="7" s="1"/>
  <c r="F58" i="5"/>
  <c r="H58" i="5"/>
  <c r="G58" i="5"/>
  <c r="E78" i="4"/>
  <c r="C79" i="4"/>
  <c r="G68" i="3"/>
  <c r="F68" i="3"/>
  <c r="H67" i="3"/>
  <c r="I67" i="3" s="1"/>
  <c r="K58" i="6" l="1"/>
  <c r="K58" i="7"/>
  <c r="J58" i="6"/>
  <c r="J58" i="7"/>
  <c r="P57" i="7"/>
  <c r="L58" i="6"/>
  <c r="L58" i="7"/>
  <c r="P58" i="7" s="1"/>
  <c r="D78" i="6"/>
  <c r="D78" i="7"/>
  <c r="C67" i="6"/>
  <c r="C67" i="7"/>
  <c r="M67" i="7" s="1"/>
  <c r="F59" i="5"/>
  <c r="G59" i="5"/>
  <c r="H59" i="5"/>
  <c r="E79" i="4"/>
  <c r="C80" i="4"/>
  <c r="F69" i="3"/>
  <c r="H68" i="3"/>
  <c r="I68" i="3" s="1"/>
  <c r="G69" i="3"/>
  <c r="L59" i="6" l="1"/>
  <c r="L59" i="7"/>
  <c r="K59" i="6"/>
  <c r="K59" i="7"/>
  <c r="J59" i="6"/>
  <c r="J59" i="7"/>
  <c r="D79" i="6"/>
  <c r="D79" i="7"/>
  <c r="C68" i="6"/>
  <c r="C68" i="7"/>
  <c r="M68" i="7" s="1"/>
  <c r="G60" i="5"/>
  <c r="F60" i="5"/>
  <c r="H60" i="5"/>
  <c r="E80" i="4"/>
  <c r="C81" i="4"/>
  <c r="G70" i="3"/>
  <c r="H69" i="3"/>
  <c r="I69" i="3" s="1"/>
  <c r="F70" i="3"/>
  <c r="K60" i="6" l="1"/>
  <c r="K60" i="7"/>
  <c r="P59" i="7"/>
  <c r="J60" i="6"/>
  <c r="J60" i="7"/>
  <c r="L60" i="6"/>
  <c r="L60" i="7"/>
  <c r="D80" i="6"/>
  <c r="D80" i="7"/>
  <c r="C69" i="6"/>
  <c r="C69" i="7"/>
  <c r="M69" i="7" s="1"/>
  <c r="H61" i="5"/>
  <c r="G61" i="5"/>
  <c r="F61" i="5"/>
  <c r="E81" i="4"/>
  <c r="C82" i="4"/>
  <c r="F71" i="3"/>
  <c r="H70" i="3"/>
  <c r="I70" i="3" s="1"/>
  <c r="G71" i="3"/>
  <c r="P60" i="7" l="1"/>
  <c r="L61" i="6"/>
  <c r="L61" i="7"/>
  <c r="J61" i="6"/>
  <c r="J61" i="7"/>
  <c r="K61" i="6"/>
  <c r="K61" i="7"/>
  <c r="D81" i="6"/>
  <c r="D81" i="7"/>
  <c r="C70" i="6"/>
  <c r="C70" i="7"/>
  <c r="M70" i="7" s="1"/>
  <c r="H62" i="5"/>
  <c r="G62" i="5"/>
  <c r="F62" i="5"/>
  <c r="E82" i="4"/>
  <c r="C83" i="4"/>
  <c r="G72" i="3"/>
  <c r="F72" i="3"/>
  <c r="H71" i="3"/>
  <c r="I71" i="3" s="1"/>
  <c r="L62" i="6" l="1"/>
  <c r="L62" i="7"/>
  <c r="J62" i="6"/>
  <c r="J62" i="7"/>
  <c r="P61" i="7"/>
  <c r="K62" i="6"/>
  <c r="K62" i="7"/>
  <c r="D82" i="6"/>
  <c r="D82" i="7"/>
  <c r="C71" i="6"/>
  <c r="C71" i="7"/>
  <c r="M71" i="7" s="1"/>
  <c r="G63" i="5"/>
  <c r="F63" i="5"/>
  <c r="H63" i="5"/>
  <c r="E83" i="4"/>
  <c r="C84" i="4"/>
  <c r="H72" i="3"/>
  <c r="F73" i="3"/>
  <c r="I72" i="3"/>
  <c r="G73" i="3"/>
  <c r="K63" i="6" l="1"/>
  <c r="K63" i="7"/>
  <c r="P62" i="7"/>
  <c r="L63" i="6"/>
  <c r="L63" i="7"/>
  <c r="J63" i="6"/>
  <c r="J63" i="7"/>
  <c r="D83" i="6"/>
  <c r="D83" i="7"/>
  <c r="C72" i="6"/>
  <c r="C72" i="7"/>
  <c r="M72" i="7" s="1"/>
  <c r="G64" i="5"/>
  <c r="H64" i="5"/>
  <c r="F64" i="5"/>
  <c r="E84" i="4"/>
  <c r="C85" i="4"/>
  <c r="G74" i="3"/>
  <c r="F74" i="3"/>
  <c r="H73" i="3"/>
  <c r="I73" i="3" s="1"/>
  <c r="P63" i="7" l="1"/>
  <c r="J64" i="6"/>
  <c r="J64" i="7"/>
  <c r="L64" i="6"/>
  <c r="L64" i="7"/>
  <c r="K64" i="6"/>
  <c r="K64" i="7"/>
  <c r="D84" i="6"/>
  <c r="D84" i="7"/>
  <c r="C73" i="6"/>
  <c r="C73" i="7"/>
  <c r="M73" i="7" s="1"/>
  <c r="G65" i="5"/>
  <c r="F65" i="5"/>
  <c r="H65" i="5"/>
  <c r="E85" i="4"/>
  <c r="C86" i="4"/>
  <c r="F75" i="3"/>
  <c r="H74" i="3"/>
  <c r="I74" i="3" s="1"/>
  <c r="G75" i="3"/>
  <c r="P64" i="7" l="1"/>
  <c r="L65" i="6"/>
  <c r="L65" i="7"/>
  <c r="J65" i="6"/>
  <c r="J65" i="7"/>
  <c r="K65" i="6"/>
  <c r="K65" i="7"/>
  <c r="D85" i="6"/>
  <c r="D85" i="7"/>
  <c r="C74" i="6"/>
  <c r="C74" i="7"/>
  <c r="M74" i="7" s="1"/>
  <c r="G66" i="5"/>
  <c r="F66" i="5"/>
  <c r="H66" i="5"/>
  <c r="E86" i="4"/>
  <c r="C87" i="4"/>
  <c r="G76" i="3"/>
  <c r="H75" i="3"/>
  <c r="I75" i="3" s="1"/>
  <c r="F76" i="3"/>
  <c r="K66" i="6" l="1"/>
  <c r="K66" i="7"/>
  <c r="L66" i="6"/>
  <c r="L66" i="7"/>
  <c r="P65" i="7"/>
  <c r="J66" i="6"/>
  <c r="J66" i="7"/>
  <c r="D86" i="6"/>
  <c r="D86" i="7"/>
  <c r="C75" i="6"/>
  <c r="C75" i="7"/>
  <c r="M75" i="7" s="1"/>
  <c r="H67" i="5"/>
  <c r="G67" i="5"/>
  <c r="F67" i="5"/>
  <c r="E87" i="4"/>
  <c r="C88" i="4"/>
  <c r="H76" i="3"/>
  <c r="F77" i="3"/>
  <c r="G77" i="3"/>
  <c r="I76" i="3"/>
  <c r="P66" i="7" l="1"/>
  <c r="J67" i="6"/>
  <c r="J67" i="7"/>
  <c r="K67" i="6"/>
  <c r="K67" i="7"/>
  <c r="L67" i="6"/>
  <c r="L67" i="7"/>
  <c r="D87" i="6"/>
  <c r="D87" i="7"/>
  <c r="C76" i="6"/>
  <c r="C76" i="7"/>
  <c r="M76" i="7" s="1"/>
  <c r="H68" i="5"/>
  <c r="G68" i="5"/>
  <c r="F68" i="5"/>
  <c r="E88" i="4"/>
  <c r="C89" i="4"/>
  <c r="G78" i="3"/>
  <c r="F78" i="3"/>
  <c r="H77" i="3"/>
  <c r="I77" i="3" s="1"/>
  <c r="P67" i="7" l="1"/>
  <c r="J68" i="6"/>
  <c r="J68" i="7"/>
  <c r="K68" i="6"/>
  <c r="K68" i="7"/>
  <c r="L68" i="6"/>
  <c r="L68" i="7"/>
  <c r="P68" i="7" s="1"/>
  <c r="D88" i="6"/>
  <c r="D88" i="7"/>
  <c r="C77" i="6"/>
  <c r="C77" i="7"/>
  <c r="M77" i="7" s="1"/>
  <c r="G69" i="5"/>
  <c r="F69" i="5"/>
  <c r="H69" i="5"/>
  <c r="E89" i="4"/>
  <c r="C90" i="4"/>
  <c r="F79" i="3"/>
  <c r="H78" i="3"/>
  <c r="G79" i="3"/>
  <c r="I78" i="3"/>
  <c r="J69" i="6" l="1"/>
  <c r="J69" i="7"/>
  <c r="L69" i="6"/>
  <c r="L69" i="7"/>
  <c r="K69" i="6"/>
  <c r="K69" i="7"/>
  <c r="D89" i="6"/>
  <c r="D89" i="7"/>
  <c r="C78" i="6"/>
  <c r="C78" i="7"/>
  <c r="M78" i="7" s="1"/>
  <c r="G70" i="5"/>
  <c r="H70" i="5"/>
  <c r="F70" i="5"/>
  <c r="E90" i="4"/>
  <c r="C91" i="4"/>
  <c r="G80" i="3"/>
  <c r="H79" i="3"/>
  <c r="I79" i="3" s="1"/>
  <c r="F80" i="3"/>
  <c r="P69" i="7" l="1"/>
  <c r="K70" i="6"/>
  <c r="K70" i="7"/>
  <c r="J70" i="6"/>
  <c r="J70" i="7"/>
  <c r="L70" i="6"/>
  <c r="L70" i="7"/>
  <c r="D90" i="6"/>
  <c r="D90" i="7"/>
  <c r="C79" i="6"/>
  <c r="C79" i="7"/>
  <c r="M79" i="7" s="1"/>
  <c r="H71" i="5"/>
  <c r="F71" i="5"/>
  <c r="G71" i="5"/>
  <c r="E91" i="4"/>
  <c r="C92" i="4"/>
  <c r="G81" i="3"/>
  <c r="F81" i="3"/>
  <c r="H80" i="3"/>
  <c r="I80" i="3" s="1"/>
  <c r="P70" i="7" l="1"/>
  <c r="K71" i="6"/>
  <c r="K71" i="7"/>
  <c r="L71" i="6"/>
  <c r="L71" i="7"/>
  <c r="J71" i="6"/>
  <c r="J71" i="7"/>
  <c r="D91" i="6"/>
  <c r="D91" i="7"/>
  <c r="C80" i="6"/>
  <c r="C80" i="7"/>
  <c r="M80" i="7" s="1"/>
  <c r="G72" i="5"/>
  <c r="F72" i="5"/>
  <c r="H72" i="5"/>
  <c r="E92" i="4"/>
  <c r="C93" i="4"/>
  <c r="H81" i="3"/>
  <c r="I81" i="3" s="1"/>
  <c r="F82" i="3"/>
  <c r="G82" i="3"/>
  <c r="P71" i="7" l="1"/>
  <c r="K72" i="6"/>
  <c r="K72" i="7"/>
  <c r="L72" i="6"/>
  <c r="L72" i="7"/>
  <c r="J72" i="6"/>
  <c r="J72" i="7"/>
  <c r="D92" i="6"/>
  <c r="D92" i="7"/>
  <c r="C81" i="6"/>
  <c r="C81" i="7"/>
  <c r="M81" i="7" s="1"/>
  <c r="H73" i="5"/>
  <c r="G73" i="5"/>
  <c r="F73" i="5"/>
  <c r="E93" i="4"/>
  <c r="C94" i="4"/>
  <c r="G83" i="3"/>
  <c r="F83" i="3"/>
  <c r="H82" i="3"/>
  <c r="I82" i="3" s="1"/>
  <c r="P72" i="7" l="1"/>
  <c r="L73" i="6"/>
  <c r="L73" i="7"/>
  <c r="K73" i="6"/>
  <c r="K73" i="7"/>
  <c r="J73" i="6"/>
  <c r="J73" i="7"/>
  <c r="D93" i="6"/>
  <c r="D93" i="7"/>
  <c r="C82" i="6"/>
  <c r="C82" i="7"/>
  <c r="M82" i="7" s="1"/>
  <c r="H74" i="5"/>
  <c r="G74" i="5"/>
  <c r="F74" i="5"/>
  <c r="E94" i="4"/>
  <c r="C95" i="4"/>
  <c r="H83" i="3"/>
  <c r="I83" i="3" s="1"/>
  <c r="F84" i="3"/>
  <c r="G84" i="3"/>
  <c r="J74" i="6" l="1"/>
  <c r="J74" i="7"/>
  <c r="P73" i="7"/>
  <c r="L74" i="6"/>
  <c r="L74" i="7"/>
  <c r="K74" i="6"/>
  <c r="K74" i="7"/>
  <c r="D94" i="6"/>
  <c r="D94" i="7"/>
  <c r="C83" i="6"/>
  <c r="C83" i="7"/>
  <c r="M83" i="7" s="1"/>
  <c r="G75" i="5"/>
  <c r="F75" i="5"/>
  <c r="H75" i="5"/>
  <c r="E95" i="4"/>
  <c r="C96" i="4"/>
  <c r="G85" i="3"/>
  <c r="F85" i="3"/>
  <c r="H84" i="3"/>
  <c r="I84" i="3" s="1"/>
  <c r="L75" i="6" l="1"/>
  <c r="L75" i="7"/>
  <c r="K75" i="6"/>
  <c r="K75" i="7"/>
  <c r="P74" i="7"/>
  <c r="J75" i="6"/>
  <c r="J75" i="7"/>
  <c r="D95" i="6"/>
  <c r="D95" i="7"/>
  <c r="C84" i="6"/>
  <c r="C84" i="7"/>
  <c r="M84" i="7" s="1"/>
  <c r="H76" i="5"/>
  <c r="G76" i="5"/>
  <c r="F76" i="5"/>
  <c r="E96" i="4"/>
  <c r="C97" i="4"/>
  <c r="H85" i="3"/>
  <c r="F86" i="3"/>
  <c r="I85" i="3"/>
  <c r="G86" i="3"/>
  <c r="J76" i="6" l="1"/>
  <c r="J76" i="7"/>
  <c r="P75" i="7"/>
  <c r="K76" i="6"/>
  <c r="K76" i="7"/>
  <c r="L76" i="6"/>
  <c r="L76" i="7"/>
  <c r="P76" i="7" s="1"/>
  <c r="D96" i="6"/>
  <c r="D96" i="7"/>
  <c r="C85" i="6"/>
  <c r="C85" i="7"/>
  <c r="M85" i="7" s="1"/>
  <c r="G77" i="5"/>
  <c r="F77" i="5"/>
  <c r="H77" i="5"/>
  <c r="E97" i="4"/>
  <c r="C98" i="4"/>
  <c r="G87" i="3"/>
  <c r="F87" i="3"/>
  <c r="H86" i="3"/>
  <c r="I86" i="3" s="1"/>
  <c r="L77" i="6" l="1"/>
  <c r="L77" i="7"/>
  <c r="J77" i="6"/>
  <c r="J77" i="7"/>
  <c r="K77" i="6"/>
  <c r="K77" i="7"/>
  <c r="D97" i="6"/>
  <c r="D97" i="7"/>
  <c r="C86" i="6"/>
  <c r="C86" i="7"/>
  <c r="M86" i="7" s="1"/>
  <c r="G78" i="5"/>
  <c r="F78" i="5"/>
  <c r="H78" i="5"/>
  <c r="E98" i="4"/>
  <c r="C99" i="4"/>
  <c r="H87" i="3"/>
  <c r="F88" i="3"/>
  <c r="G88" i="3"/>
  <c r="I87" i="3"/>
  <c r="K78" i="6" l="1"/>
  <c r="K78" i="7"/>
  <c r="P77" i="7"/>
  <c r="J78" i="6"/>
  <c r="J78" i="7"/>
  <c r="L78" i="6"/>
  <c r="L78" i="7"/>
  <c r="D98" i="6"/>
  <c r="D98" i="7"/>
  <c r="C87" i="6"/>
  <c r="C87" i="7"/>
  <c r="M87" i="7" s="1"/>
  <c r="F79" i="5"/>
  <c r="G79" i="5"/>
  <c r="H79" i="5"/>
  <c r="E99" i="4"/>
  <c r="C100" i="4"/>
  <c r="G89" i="3"/>
  <c r="H88" i="3"/>
  <c r="I88" i="3" s="1"/>
  <c r="F89" i="3"/>
  <c r="P78" i="7" l="1"/>
  <c r="J79" i="6"/>
  <c r="J79" i="7"/>
  <c r="K79" i="6"/>
  <c r="K79" i="7"/>
  <c r="L79" i="6"/>
  <c r="L79" i="7"/>
  <c r="P79" i="7" s="1"/>
  <c r="D99" i="6"/>
  <c r="D99" i="7"/>
  <c r="C88" i="6"/>
  <c r="C88" i="7"/>
  <c r="M88" i="7" s="1"/>
  <c r="H80" i="5"/>
  <c r="G80" i="5"/>
  <c r="F80" i="5"/>
  <c r="E100" i="4"/>
  <c r="C101" i="4"/>
  <c r="F90" i="3"/>
  <c r="H89" i="3"/>
  <c r="I89" i="3" s="1"/>
  <c r="G90" i="3"/>
  <c r="J80" i="6" l="1"/>
  <c r="J80" i="7"/>
  <c r="L80" i="6"/>
  <c r="L80" i="7"/>
  <c r="K80" i="6"/>
  <c r="K80" i="7"/>
  <c r="D100" i="6"/>
  <c r="D100" i="7"/>
  <c r="C89" i="6"/>
  <c r="C89" i="7"/>
  <c r="M89" i="7" s="1"/>
  <c r="G81" i="5"/>
  <c r="F81" i="5"/>
  <c r="H81" i="5"/>
  <c r="E101" i="4"/>
  <c r="C102" i="4"/>
  <c r="G91" i="3"/>
  <c r="F91" i="3"/>
  <c r="H90" i="3"/>
  <c r="I90" i="3" s="1"/>
  <c r="J81" i="6" l="1"/>
  <c r="J81" i="7"/>
  <c r="K81" i="6"/>
  <c r="K81" i="7"/>
  <c r="L81" i="6"/>
  <c r="L81" i="7"/>
  <c r="P81" i="7" s="1"/>
  <c r="P80" i="7"/>
  <c r="D101" i="6"/>
  <c r="D101" i="7"/>
  <c r="C90" i="6"/>
  <c r="C90" i="7"/>
  <c r="M90" i="7" s="1"/>
  <c r="H82" i="5"/>
  <c r="G82" i="5"/>
  <c r="F82" i="5"/>
  <c r="E102" i="4"/>
  <c r="C103" i="4"/>
  <c r="H91" i="3"/>
  <c r="I91" i="3" s="1"/>
  <c r="F92" i="3"/>
  <c r="G92" i="3"/>
  <c r="J82" i="6" l="1"/>
  <c r="J82" i="7"/>
  <c r="K82" i="6"/>
  <c r="K82" i="7"/>
  <c r="L82" i="6"/>
  <c r="L82" i="7"/>
  <c r="P82" i="7" s="1"/>
  <c r="D102" i="6"/>
  <c r="D102" i="7"/>
  <c r="C91" i="6"/>
  <c r="C91" i="7"/>
  <c r="M91" i="7" s="1"/>
  <c r="H83" i="5"/>
  <c r="G83" i="5"/>
  <c r="F83" i="5"/>
  <c r="E103" i="4"/>
  <c r="C104" i="4"/>
  <c r="G93" i="3"/>
  <c r="F93" i="3"/>
  <c r="H92" i="3"/>
  <c r="I92" i="3" s="1"/>
  <c r="L83" i="6" l="1"/>
  <c r="L83" i="7"/>
  <c r="J83" i="6"/>
  <c r="J83" i="7"/>
  <c r="K83" i="6"/>
  <c r="K83" i="7"/>
  <c r="D103" i="6"/>
  <c r="D103" i="7"/>
  <c r="C92" i="6"/>
  <c r="C92" i="7"/>
  <c r="M92" i="7" s="1"/>
  <c r="G84" i="5"/>
  <c r="F84" i="5"/>
  <c r="H84" i="5"/>
  <c r="E104" i="4"/>
  <c r="C105" i="4"/>
  <c r="H93" i="3"/>
  <c r="I93" i="3" s="1"/>
  <c r="F94" i="3"/>
  <c r="G94" i="3"/>
  <c r="K84" i="6" l="1"/>
  <c r="K84" i="7"/>
  <c r="J84" i="6"/>
  <c r="J84" i="7"/>
  <c r="L84" i="6"/>
  <c r="L84" i="7"/>
  <c r="P84" i="7" s="1"/>
  <c r="P83" i="7"/>
  <c r="D104" i="6"/>
  <c r="D104" i="7"/>
  <c r="C93" i="6"/>
  <c r="C93" i="7"/>
  <c r="M93" i="7" s="1"/>
  <c r="H85" i="5"/>
  <c r="G85" i="5"/>
  <c r="F85" i="5"/>
  <c r="E105" i="4"/>
  <c r="C106" i="4"/>
  <c r="G95" i="3"/>
  <c r="F95" i="3"/>
  <c r="H94" i="3"/>
  <c r="I94" i="3" s="1"/>
  <c r="J85" i="6" l="1"/>
  <c r="J85" i="7"/>
  <c r="L85" i="6"/>
  <c r="L85" i="7"/>
  <c r="K85" i="6"/>
  <c r="K85" i="7"/>
  <c r="D105" i="6"/>
  <c r="D105" i="7"/>
  <c r="C94" i="6"/>
  <c r="C94" i="7"/>
  <c r="M94" i="7" s="1"/>
  <c r="G86" i="5"/>
  <c r="H86" i="5"/>
  <c r="F86" i="5"/>
  <c r="E106" i="4"/>
  <c r="C107" i="4"/>
  <c r="H95" i="3"/>
  <c r="I95" i="3" s="1"/>
  <c r="F96" i="3"/>
  <c r="G96" i="3"/>
  <c r="P85" i="7" l="1"/>
  <c r="J86" i="6"/>
  <c r="J86" i="7"/>
  <c r="K86" i="6"/>
  <c r="K86" i="7"/>
  <c r="L86" i="6"/>
  <c r="L86" i="7"/>
  <c r="P86" i="7" s="1"/>
  <c r="D106" i="6"/>
  <c r="D106" i="7"/>
  <c r="C95" i="6"/>
  <c r="C95" i="7"/>
  <c r="M95" i="7" s="1"/>
  <c r="G87" i="5"/>
  <c r="F87" i="5"/>
  <c r="H87" i="5"/>
  <c r="E107" i="4"/>
  <c r="C108" i="4"/>
  <c r="F97" i="3"/>
  <c r="H96" i="3"/>
  <c r="I96" i="3" s="1"/>
  <c r="G97" i="3"/>
  <c r="J87" i="6" l="1"/>
  <c r="J87" i="7"/>
  <c r="L87" i="6"/>
  <c r="L87" i="7"/>
  <c r="K87" i="6"/>
  <c r="K87" i="7"/>
  <c r="D107" i="6"/>
  <c r="D107" i="7"/>
  <c r="C96" i="6"/>
  <c r="C96" i="7"/>
  <c r="M96" i="7" s="1"/>
  <c r="H88" i="5"/>
  <c r="G88" i="5"/>
  <c r="F88" i="5"/>
  <c r="E108" i="4"/>
  <c r="C109" i="4"/>
  <c r="G98" i="3"/>
  <c r="H97" i="3"/>
  <c r="I97" i="3" s="1"/>
  <c r="F98" i="3"/>
  <c r="P87" i="7" l="1"/>
  <c r="L88" i="6"/>
  <c r="L88" i="7"/>
  <c r="J88" i="6"/>
  <c r="J88" i="7"/>
  <c r="K88" i="6"/>
  <c r="K88" i="7"/>
  <c r="D108" i="6"/>
  <c r="D108" i="7"/>
  <c r="C97" i="6"/>
  <c r="C97" i="7"/>
  <c r="M97" i="7" s="1"/>
  <c r="G89" i="5"/>
  <c r="F89" i="5"/>
  <c r="H89" i="5"/>
  <c r="E109" i="4"/>
  <c r="C110" i="4"/>
  <c r="G99" i="3"/>
  <c r="F99" i="3"/>
  <c r="H98" i="3"/>
  <c r="I98" i="3" s="1"/>
  <c r="K89" i="6" l="1"/>
  <c r="K89" i="7"/>
  <c r="L89" i="6"/>
  <c r="L89" i="7"/>
  <c r="P88" i="7"/>
  <c r="J89" i="6"/>
  <c r="J89" i="7"/>
  <c r="D109" i="6"/>
  <c r="D109" i="7"/>
  <c r="C98" i="6"/>
  <c r="C98" i="7"/>
  <c r="M98" i="7" s="1"/>
  <c r="G90" i="5"/>
  <c r="F90" i="5"/>
  <c r="H90" i="5"/>
  <c r="E110" i="4"/>
  <c r="C111" i="4"/>
  <c r="H99" i="3"/>
  <c r="F100" i="3"/>
  <c r="G100" i="3"/>
  <c r="I99" i="3"/>
  <c r="K90" i="6" l="1"/>
  <c r="K90" i="7"/>
  <c r="P89" i="7"/>
  <c r="L90" i="6"/>
  <c r="L90" i="7"/>
  <c r="J90" i="6"/>
  <c r="J90" i="7"/>
  <c r="D110" i="6"/>
  <c r="D110" i="7"/>
  <c r="C99" i="6"/>
  <c r="C99" i="7"/>
  <c r="M99" i="7" s="1"/>
  <c r="G91" i="5"/>
  <c r="F91" i="5"/>
  <c r="H91" i="5"/>
  <c r="E111" i="4"/>
  <c r="C112" i="4"/>
  <c r="G101" i="3"/>
  <c r="H100" i="3"/>
  <c r="I100" i="3" s="1"/>
  <c r="F101" i="3"/>
  <c r="P90" i="7" l="1"/>
  <c r="L91" i="6"/>
  <c r="L91" i="7"/>
  <c r="K91" i="6"/>
  <c r="K91" i="7"/>
  <c r="J91" i="6"/>
  <c r="J91" i="7"/>
  <c r="D111" i="6"/>
  <c r="D111" i="7"/>
  <c r="C100" i="6"/>
  <c r="C100" i="7"/>
  <c r="M100" i="7" s="1"/>
  <c r="H92" i="5"/>
  <c r="G92" i="5"/>
  <c r="F92" i="5"/>
  <c r="E112" i="4"/>
  <c r="C113" i="4"/>
  <c r="F102" i="3"/>
  <c r="H101" i="3"/>
  <c r="I101" i="3"/>
  <c r="G102" i="3"/>
  <c r="P91" i="7" l="1"/>
  <c r="K92" i="6"/>
  <c r="K92" i="7"/>
  <c r="J92" i="6"/>
  <c r="J92" i="7"/>
  <c r="L92" i="6"/>
  <c r="L92" i="7"/>
  <c r="P92" i="7" s="1"/>
  <c r="D112" i="6"/>
  <c r="D112" i="7"/>
  <c r="C101" i="6"/>
  <c r="C101" i="7"/>
  <c r="M101" i="7" s="1"/>
  <c r="G93" i="5"/>
  <c r="F93" i="5"/>
  <c r="H93" i="5"/>
  <c r="E113" i="4"/>
  <c r="C114" i="4"/>
  <c r="G103" i="3"/>
  <c r="F103" i="3"/>
  <c r="H102" i="3"/>
  <c r="I102" i="3" s="1"/>
  <c r="K93" i="6" l="1"/>
  <c r="K93" i="7"/>
  <c r="L93" i="6"/>
  <c r="L93" i="7"/>
  <c r="J93" i="6"/>
  <c r="J93" i="7"/>
  <c r="D113" i="6"/>
  <c r="D113" i="7"/>
  <c r="C102" i="6"/>
  <c r="C102" i="7"/>
  <c r="M102" i="7" s="1"/>
  <c r="H94" i="5"/>
  <c r="G94" i="5"/>
  <c r="F94" i="5"/>
  <c r="E114" i="4"/>
  <c r="C115" i="4"/>
  <c r="H103" i="3"/>
  <c r="I103" i="3" s="1"/>
  <c r="F104" i="3"/>
  <c r="G104" i="3"/>
  <c r="P93" i="7" l="1"/>
  <c r="J94" i="6"/>
  <c r="J94" i="7"/>
  <c r="L94" i="6"/>
  <c r="L94" i="7"/>
  <c r="K94" i="6"/>
  <c r="K94" i="7"/>
  <c r="D114" i="6"/>
  <c r="D114" i="7"/>
  <c r="C103" i="6"/>
  <c r="C103" i="7"/>
  <c r="M103" i="7" s="1"/>
  <c r="F95" i="5"/>
  <c r="H95" i="5"/>
  <c r="G95" i="5"/>
  <c r="E115" i="4"/>
  <c r="C116" i="4"/>
  <c r="G105" i="3"/>
  <c r="F105" i="3"/>
  <c r="H104" i="3"/>
  <c r="I104" i="3" s="1"/>
  <c r="K95" i="6" l="1"/>
  <c r="K95" i="7"/>
  <c r="P94" i="7"/>
  <c r="L95" i="6"/>
  <c r="L95" i="7"/>
  <c r="J95" i="6"/>
  <c r="J95" i="7"/>
  <c r="D115" i="6"/>
  <c r="D115" i="7"/>
  <c r="C104" i="6"/>
  <c r="C104" i="7"/>
  <c r="M104" i="7" s="1"/>
  <c r="G96" i="5"/>
  <c r="F96" i="5"/>
  <c r="H96" i="5"/>
  <c r="E116" i="4"/>
  <c r="C117" i="4"/>
  <c r="H105" i="3"/>
  <c r="F106" i="3"/>
  <c r="I105" i="3"/>
  <c r="G106" i="3"/>
  <c r="P95" i="7" l="1"/>
  <c r="K96" i="6"/>
  <c r="K96" i="7"/>
  <c r="L96" i="6"/>
  <c r="L96" i="7"/>
  <c r="J96" i="6"/>
  <c r="J96" i="7"/>
  <c r="D116" i="6"/>
  <c r="D116" i="7"/>
  <c r="C105" i="6"/>
  <c r="C105" i="7"/>
  <c r="M105" i="7" s="1"/>
  <c r="H97" i="5"/>
  <c r="G97" i="5"/>
  <c r="F97" i="5"/>
  <c r="E117" i="4"/>
  <c r="C118" i="4"/>
  <c r="G107" i="3"/>
  <c r="F107" i="3"/>
  <c r="H106" i="3"/>
  <c r="I106" i="3" s="1"/>
  <c r="P96" i="7" l="1"/>
  <c r="K97" i="6"/>
  <c r="K97" i="7"/>
  <c r="L97" i="6"/>
  <c r="L97" i="7"/>
  <c r="J97" i="6"/>
  <c r="J97" i="7"/>
  <c r="D117" i="6"/>
  <c r="D117" i="7"/>
  <c r="C106" i="6"/>
  <c r="C106" i="7"/>
  <c r="M106" i="7" s="1"/>
  <c r="H98" i="5"/>
  <c r="G98" i="5"/>
  <c r="F98" i="5"/>
  <c r="E118" i="4"/>
  <c r="C119" i="4"/>
  <c r="H107" i="3"/>
  <c r="F108" i="3"/>
  <c r="I107" i="3"/>
  <c r="G108" i="3"/>
  <c r="P97" i="7" l="1"/>
  <c r="L98" i="6"/>
  <c r="L98" i="7"/>
  <c r="J98" i="6"/>
  <c r="J98" i="7"/>
  <c r="K98" i="6"/>
  <c r="K98" i="7"/>
  <c r="D118" i="6"/>
  <c r="D118" i="7"/>
  <c r="C107" i="6"/>
  <c r="C107" i="7"/>
  <c r="M107" i="7" s="1"/>
  <c r="G99" i="5"/>
  <c r="F99" i="5"/>
  <c r="H99" i="5"/>
  <c r="E119" i="4"/>
  <c r="C120" i="4"/>
  <c r="G109" i="3"/>
  <c r="F109" i="3"/>
  <c r="H108" i="3"/>
  <c r="I108" i="3" s="1"/>
  <c r="J99" i="6" l="1"/>
  <c r="J99" i="7"/>
  <c r="P98" i="7"/>
  <c r="K99" i="6"/>
  <c r="K99" i="7"/>
  <c r="L99" i="6"/>
  <c r="L99" i="7"/>
  <c r="D119" i="6"/>
  <c r="D119" i="7"/>
  <c r="C108" i="6"/>
  <c r="C108" i="7"/>
  <c r="M108" i="7" s="1"/>
  <c r="F100" i="5"/>
  <c r="H100" i="5"/>
  <c r="G100" i="5"/>
  <c r="E120" i="4"/>
  <c r="C121" i="4"/>
  <c r="H109" i="3"/>
  <c r="I109" i="3" s="1"/>
  <c r="F110" i="3"/>
  <c r="G110" i="3"/>
  <c r="P99" i="7" l="1"/>
  <c r="K100" i="6"/>
  <c r="K100" i="7"/>
  <c r="L100" i="6"/>
  <c r="L100" i="7"/>
  <c r="J100" i="6"/>
  <c r="J100" i="7"/>
  <c r="D120" i="6"/>
  <c r="D120" i="7"/>
  <c r="C109" i="6"/>
  <c r="C109" i="7"/>
  <c r="M109" i="7" s="1"/>
  <c r="G101" i="5"/>
  <c r="F101" i="5"/>
  <c r="H101" i="5"/>
  <c r="E121" i="4"/>
  <c r="C122" i="4"/>
  <c r="G111" i="3"/>
  <c r="F111" i="3"/>
  <c r="H110" i="3"/>
  <c r="I110" i="3" s="1"/>
  <c r="L101" i="6" l="1"/>
  <c r="L101" i="7"/>
  <c r="P100" i="7"/>
  <c r="J101" i="6"/>
  <c r="J101" i="7"/>
  <c r="K101" i="6"/>
  <c r="K101" i="7"/>
  <c r="D121" i="6"/>
  <c r="D121" i="7"/>
  <c r="C110" i="6"/>
  <c r="C110" i="7"/>
  <c r="M110" i="7" s="1"/>
  <c r="G102" i="5"/>
  <c r="F102" i="5"/>
  <c r="H102" i="5"/>
  <c r="E122" i="4"/>
  <c r="C123" i="4"/>
  <c r="G112" i="3"/>
  <c r="H111" i="3"/>
  <c r="I111" i="3" s="1"/>
  <c r="F112" i="3"/>
  <c r="K102" i="6" l="1"/>
  <c r="K102" i="7"/>
  <c r="P101" i="7"/>
  <c r="L102" i="6"/>
  <c r="L102" i="7"/>
  <c r="J102" i="6"/>
  <c r="J102" i="7"/>
  <c r="D122" i="6"/>
  <c r="D122" i="7"/>
  <c r="C111" i="6"/>
  <c r="C111" i="7"/>
  <c r="M111" i="7" s="1"/>
  <c r="G103" i="5"/>
  <c r="H103" i="5"/>
  <c r="F103" i="5"/>
  <c r="E123" i="4"/>
  <c r="C124" i="4"/>
  <c r="H112" i="3"/>
  <c r="F113" i="3"/>
  <c r="G113" i="3"/>
  <c r="I112" i="3"/>
  <c r="P102" i="7" l="1"/>
  <c r="J103" i="6"/>
  <c r="J103" i="7"/>
  <c r="L103" i="6"/>
  <c r="L103" i="7"/>
  <c r="K103" i="6"/>
  <c r="K103" i="7"/>
  <c r="D123" i="6"/>
  <c r="D123" i="7"/>
  <c r="C112" i="6"/>
  <c r="C112" i="7"/>
  <c r="M112" i="7" s="1"/>
  <c r="H104" i="5"/>
  <c r="G104" i="5"/>
  <c r="F104" i="5"/>
  <c r="E124" i="4"/>
  <c r="C125" i="4"/>
  <c r="G114" i="3"/>
  <c r="F114" i="3"/>
  <c r="H113" i="3"/>
  <c r="I113" i="3" s="1"/>
  <c r="P103" i="7" l="1"/>
  <c r="L104" i="6"/>
  <c r="L104" i="7"/>
  <c r="J104" i="6"/>
  <c r="J104" i="7"/>
  <c r="K104" i="6"/>
  <c r="K104" i="7"/>
  <c r="D124" i="6"/>
  <c r="D124" i="7"/>
  <c r="C113" i="6"/>
  <c r="C113" i="7"/>
  <c r="M113" i="7" s="1"/>
  <c r="G105" i="5"/>
  <c r="F105" i="5"/>
  <c r="H105" i="5"/>
  <c r="E125" i="4"/>
  <c r="C126" i="4"/>
  <c r="G115" i="3"/>
  <c r="F115" i="3"/>
  <c r="H114" i="3"/>
  <c r="I114" i="3" s="1"/>
  <c r="P104" i="7" l="1"/>
  <c r="K105" i="6"/>
  <c r="K105" i="7"/>
  <c r="L105" i="6"/>
  <c r="L105" i="7"/>
  <c r="J105" i="6"/>
  <c r="J105" i="7"/>
  <c r="D125" i="6"/>
  <c r="D125" i="7"/>
  <c r="C114" i="6"/>
  <c r="C114" i="7"/>
  <c r="M114" i="7" s="1"/>
  <c r="F106" i="5"/>
  <c r="H106" i="5"/>
  <c r="G106" i="5"/>
  <c r="C127" i="4"/>
  <c r="E126" i="4"/>
  <c r="H115" i="3"/>
  <c r="I115" i="3" s="1"/>
  <c r="F116" i="3"/>
  <c r="G116" i="3"/>
  <c r="P105" i="7" l="1"/>
  <c r="J106" i="6"/>
  <c r="J106" i="7"/>
  <c r="K106" i="6"/>
  <c r="K106" i="7"/>
  <c r="L106" i="6"/>
  <c r="L106" i="7"/>
  <c r="P106" i="7" s="1"/>
  <c r="D126" i="6"/>
  <c r="D126" i="7"/>
  <c r="C115" i="6"/>
  <c r="C115" i="7"/>
  <c r="M115" i="7" s="1"/>
  <c r="F107" i="5"/>
  <c r="G107" i="5"/>
  <c r="H107" i="5"/>
  <c r="E127" i="4"/>
  <c r="C128" i="4"/>
  <c r="G117" i="3"/>
  <c r="F117" i="3"/>
  <c r="H116" i="3"/>
  <c r="I116" i="3" s="1"/>
  <c r="J107" i="6" l="1"/>
  <c r="J107" i="7"/>
  <c r="L107" i="6"/>
  <c r="L107" i="7"/>
  <c r="K107" i="6"/>
  <c r="K107" i="7"/>
  <c r="D127" i="6"/>
  <c r="D127" i="7"/>
  <c r="C116" i="6"/>
  <c r="C116" i="7"/>
  <c r="M116" i="7" s="1"/>
  <c r="G108" i="5"/>
  <c r="F108" i="5"/>
  <c r="H108" i="5"/>
  <c r="E128" i="4"/>
  <c r="C129" i="4"/>
  <c r="G118" i="3"/>
  <c r="H117" i="3"/>
  <c r="I117" i="3" s="1"/>
  <c r="F118" i="3"/>
  <c r="J108" i="6" l="1"/>
  <c r="J108" i="7"/>
  <c r="L108" i="6"/>
  <c r="L108" i="7"/>
  <c r="K108" i="6"/>
  <c r="K108" i="7"/>
  <c r="P107" i="7"/>
  <c r="D128" i="6"/>
  <c r="D128" i="7"/>
  <c r="C117" i="6"/>
  <c r="C117" i="7"/>
  <c r="M117" i="7" s="1"/>
  <c r="H109" i="5"/>
  <c r="G109" i="5"/>
  <c r="F109" i="5"/>
  <c r="E129" i="4"/>
  <c r="C130" i="4"/>
  <c r="F119" i="3"/>
  <c r="H118" i="3"/>
  <c r="G119" i="3"/>
  <c r="I118" i="3"/>
  <c r="P108" i="7" l="1"/>
  <c r="L109" i="6"/>
  <c r="L109" i="7"/>
  <c r="J109" i="6"/>
  <c r="J109" i="7"/>
  <c r="K109" i="6"/>
  <c r="K109" i="7"/>
  <c r="D129" i="6"/>
  <c r="D129" i="7"/>
  <c r="C118" i="6"/>
  <c r="C118" i="7"/>
  <c r="M118" i="7" s="1"/>
  <c r="H110" i="5"/>
  <c r="G110" i="5"/>
  <c r="F110" i="5"/>
  <c r="E130" i="4"/>
  <c r="C131" i="4"/>
  <c r="G120" i="3"/>
  <c r="H119" i="3"/>
  <c r="I119" i="3" s="1"/>
  <c r="F120" i="3"/>
  <c r="L110" i="6" l="1"/>
  <c r="L110" i="7"/>
  <c r="J110" i="6"/>
  <c r="J110" i="7"/>
  <c r="P109" i="7"/>
  <c r="K110" i="6"/>
  <c r="K110" i="7"/>
  <c r="D130" i="6"/>
  <c r="D130" i="7"/>
  <c r="C119" i="6"/>
  <c r="C119" i="7"/>
  <c r="M119" i="7" s="1"/>
  <c r="G111" i="5"/>
  <c r="F111" i="5"/>
  <c r="H111" i="5"/>
  <c r="E131" i="4"/>
  <c r="C132" i="4"/>
  <c r="G121" i="3"/>
  <c r="F121" i="3"/>
  <c r="H120" i="3"/>
  <c r="I120" i="3" s="1"/>
  <c r="K111" i="6" l="1"/>
  <c r="K111" i="7"/>
  <c r="P110" i="7"/>
  <c r="L111" i="6"/>
  <c r="L111" i="7"/>
  <c r="J111" i="6"/>
  <c r="J111" i="7"/>
  <c r="D131" i="6"/>
  <c r="D131" i="7"/>
  <c r="C120" i="6"/>
  <c r="C120" i="7"/>
  <c r="M120" i="7" s="1"/>
  <c r="H112" i="5"/>
  <c r="G112" i="5"/>
  <c r="F112" i="5"/>
  <c r="E132" i="4"/>
  <c r="C133" i="4"/>
  <c r="H121" i="3"/>
  <c r="I121" i="3" s="1"/>
  <c r="F122" i="3"/>
  <c r="G122" i="3"/>
  <c r="P111" i="7" l="1"/>
  <c r="K112" i="6"/>
  <c r="K112" i="7"/>
  <c r="J112" i="6"/>
  <c r="J112" i="7"/>
  <c r="L112" i="6"/>
  <c r="L112" i="7"/>
  <c r="P112" i="7" s="1"/>
  <c r="D132" i="6"/>
  <c r="D132" i="7"/>
  <c r="C121" i="6"/>
  <c r="C121" i="7"/>
  <c r="M121" i="7" s="1"/>
  <c r="G113" i="5"/>
  <c r="F113" i="5"/>
  <c r="H113" i="5"/>
  <c r="E133" i="4"/>
  <c r="C134" i="4"/>
  <c r="G123" i="3"/>
  <c r="F123" i="3"/>
  <c r="H122" i="3"/>
  <c r="I122" i="3" s="1"/>
  <c r="K113" i="6" l="1"/>
  <c r="K113" i="7"/>
  <c r="L113" i="6"/>
  <c r="L113" i="7"/>
  <c r="J113" i="6"/>
  <c r="J113" i="7"/>
  <c r="D133" i="6"/>
  <c r="D133" i="7"/>
  <c r="C122" i="6"/>
  <c r="C122" i="7"/>
  <c r="M122" i="7" s="1"/>
  <c r="G114" i="5"/>
  <c r="F114" i="5"/>
  <c r="H114" i="5"/>
  <c r="E134" i="4"/>
  <c r="C135" i="4"/>
  <c r="H123" i="3"/>
  <c r="I123" i="3" s="1"/>
  <c r="F124" i="3"/>
  <c r="G124" i="3"/>
  <c r="J114" i="6" l="1"/>
  <c r="J114" i="7"/>
  <c r="K114" i="6"/>
  <c r="K114" i="7"/>
  <c r="P113" i="7"/>
  <c r="L114" i="6"/>
  <c r="L114" i="7"/>
  <c r="P114" i="7" s="1"/>
  <c r="D134" i="6"/>
  <c r="D134" i="7"/>
  <c r="C123" i="6"/>
  <c r="C123" i="7"/>
  <c r="M123" i="7" s="1"/>
  <c r="H115" i="5"/>
  <c r="G115" i="5"/>
  <c r="F115" i="5"/>
  <c r="E135" i="4"/>
  <c r="C136" i="4"/>
  <c r="G125" i="3"/>
  <c r="H124" i="3"/>
  <c r="I124" i="3" s="1"/>
  <c r="F125" i="3"/>
  <c r="J115" i="6" l="1"/>
  <c r="J115" i="7"/>
  <c r="K115" i="6"/>
  <c r="K115" i="7"/>
  <c r="L115" i="6"/>
  <c r="L115" i="7"/>
  <c r="P115" i="7" s="1"/>
  <c r="D135" i="6"/>
  <c r="D135" i="7"/>
  <c r="C124" i="6"/>
  <c r="C124" i="7"/>
  <c r="M124" i="7" s="1"/>
  <c r="H116" i="5"/>
  <c r="F116" i="5"/>
  <c r="G116" i="5"/>
  <c r="E136" i="4"/>
  <c r="C137" i="4"/>
  <c r="F126" i="3"/>
  <c r="H125" i="3"/>
  <c r="G126" i="3"/>
  <c r="I125" i="3"/>
  <c r="L116" i="6" l="1"/>
  <c r="L116" i="7"/>
  <c r="K116" i="6"/>
  <c r="K116" i="7"/>
  <c r="J116" i="6"/>
  <c r="J116" i="7"/>
  <c r="D136" i="6"/>
  <c r="D136" i="7"/>
  <c r="C125" i="6"/>
  <c r="C125" i="7"/>
  <c r="M125" i="7" s="1"/>
  <c r="G117" i="5"/>
  <c r="F117" i="5"/>
  <c r="H117" i="5"/>
  <c r="E137" i="4"/>
  <c r="C138" i="4"/>
  <c r="G127" i="3"/>
  <c r="F127" i="3"/>
  <c r="H126" i="3"/>
  <c r="I126" i="3" s="1"/>
  <c r="J117" i="6" l="1"/>
  <c r="J117" i="7"/>
  <c r="L117" i="6"/>
  <c r="L117" i="7"/>
  <c r="P116" i="7"/>
  <c r="K117" i="6"/>
  <c r="K117" i="7"/>
  <c r="D137" i="6"/>
  <c r="D137" i="7"/>
  <c r="C126" i="6"/>
  <c r="C126" i="7"/>
  <c r="M126" i="7" s="1"/>
  <c r="H118" i="5"/>
  <c r="G118" i="5"/>
  <c r="F118" i="5"/>
  <c r="E138" i="4"/>
  <c r="C139" i="4"/>
  <c r="H127" i="3"/>
  <c r="F128" i="3"/>
  <c r="I127" i="3"/>
  <c r="G128" i="3"/>
  <c r="P117" i="7" l="1"/>
  <c r="K118" i="6"/>
  <c r="K118" i="7"/>
  <c r="J118" i="6"/>
  <c r="J118" i="7"/>
  <c r="L118" i="6"/>
  <c r="L118" i="7"/>
  <c r="D138" i="6"/>
  <c r="D138" i="7"/>
  <c r="C127" i="6"/>
  <c r="C127" i="7"/>
  <c r="M127" i="7" s="1"/>
  <c r="H119" i="5"/>
  <c r="G119" i="5"/>
  <c r="F119" i="5"/>
  <c r="E139" i="4"/>
  <c r="C140" i="4"/>
  <c r="F129" i="3"/>
  <c r="H128" i="3"/>
  <c r="I128" i="3" s="1"/>
  <c r="G129" i="3"/>
  <c r="P118" i="7" l="1"/>
  <c r="K119" i="6"/>
  <c r="K119" i="7"/>
  <c r="J119" i="6"/>
  <c r="J119" i="7"/>
  <c r="L119" i="6"/>
  <c r="L119" i="7"/>
  <c r="D139" i="6"/>
  <c r="D139" i="7"/>
  <c r="C128" i="6"/>
  <c r="C128" i="7"/>
  <c r="M128" i="7" s="1"/>
  <c r="G120" i="5"/>
  <c r="F120" i="5"/>
  <c r="H120" i="5"/>
  <c r="E140" i="4"/>
  <c r="C141" i="4"/>
  <c r="G130" i="3"/>
  <c r="H129" i="3"/>
  <c r="I129" i="3" s="1"/>
  <c r="F130" i="3"/>
  <c r="J120" i="6" l="1"/>
  <c r="J120" i="7"/>
  <c r="P119" i="7"/>
  <c r="L120" i="6"/>
  <c r="L120" i="7"/>
  <c r="K120" i="6"/>
  <c r="K120" i="7"/>
  <c r="D140" i="6"/>
  <c r="D140" i="7"/>
  <c r="C129" i="6"/>
  <c r="C129" i="7"/>
  <c r="M129" i="7" s="1"/>
  <c r="H121" i="5"/>
  <c r="G121" i="5"/>
  <c r="F121" i="5"/>
  <c r="E141" i="4"/>
  <c r="C142" i="4"/>
  <c r="G131" i="3"/>
  <c r="F131" i="3"/>
  <c r="H130" i="3"/>
  <c r="I130" i="3" s="1"/>
  <c r="P120" i="7" l="1"/>
  <c r="L121" i="6"/>
  <c r="L121" i="7"/>
  <c r="J121" i="6"/>
  <c r="J121" i="7"/>
  <c r="K121" i="6"/>
  <c r="K121" i="7"/>
  <c r="D141" i="6"/>
  <c r="D141" i="7"/>
  <c r="C130" i="6"/>
  <c r="C130" i="7"/>
  <c r="M130" i="7" s="1"/>
  <c r="H122" i="5"/>
  <c r="G122" i="5"/>
  <c r="F122" i="5"/>
  <c r="E142" i="4"/>
  <c r="C143" i="4"/>
  <c r="H131" i="3"/>
  <c r="F132" i="3"/>
  <c r="I131" i="3"/>
  <c r="G132" i="3"/>
  <c r="L122" i="6" l="1"/>
  <c r="L122" i="7"/>
  <c r="J122" i="6"/>
  <c r="J122" i="7"/>
  <c r="P121" i="7"/>
  <c r="K122" i="6"/>
  <c r="K122" i="7"/>
  <c r="D142" i="6"/>
  <c r="D142" i="7"/>
  <c r="C131" i="6"/>
  <c r="C131" i="7"/>
  <c r="M131" i="7" s="1"/>
  <c r="G123" i="5"/>
  <c r="F123" i="5"/>
  <c r="H123" i="5"/>
  <c r="E143" i="4"/>
  <c r="C144" i="4"/>
  <c r="H132" i="3"/>
  <c r="F133" i="3"/>
  <c r="I132" i="3"/>
  <c r="G133" i="3"/>
  <c r="K123" i="6" l="1"/>
  <c r="K123" i="7"/>
  <c r="L123" i="6"/>
  <c r="L123" i="7"/>
  <c r="P122" i="7"/>
  <c r="J123" i="6"/>
  <c r="J123" i="7"/>
  <c r="D143" i="6"/>
  <c r="D143" i="7"/>
  <c r="C132" i="6"/>
  <c r="C132" i="7"/>
  <c r="M132" i="7" s="1"/>
  <c r="H124" i="5"/>
  <c r="G124" i="5"/>
  <c r="F124" i="5"/>
  <c r="E144" i="4"/>
  <c r="C145" i="4"/>
  <c r="G134" i="3"/>
  <c r="H133" i="3"/>
  <c r="I133" i="3" s="1"/>
  <c r="F134" i="3"/>
  <c r="P123" i="7" l="1"/>
  <c r="J124" i="6"/>
  <c r="J124" i="7"/>
  <c r="K124" i="6"/>
  <c r="K124" i="7"/>
  <c r="L124" i="6"/>
  <c r="L124" i="7"/>
  <c r="D144" i="6"/>
  <c r="D144" i="7"/>
  <c r="C133" i="6"/>
  <c r="C133" i="7"/>
  <c r="M133" i="7" s="1"/>
  <c r="G125" i="5"/>
  <c r="F125" i="5"/>
  <c r="H125" i="5"/>
  <c r="E145" i="4"/>
  <c r="C146" i="4"/>
  <c r="F135" i="3"/>
  <c r="H134" i="3"/>
  <c r="I134" i="3"/>
  <c r="G135" i="3"/>
  <c r="P124" i="7" l="1"/>
  <c r="J125" i="6"/>
  <c r="J125" i="7"/>
  <c r="L125" i="6"/>
  <c r="L125" i="7"/>
  <c r="K125" i="6"/>
  <c r="K125" i="7"/>
  <c r="D145" i="6"/>
  <c r="D145" i="7"/>
  <c r="C134" i="6"/>
  <c r="C134" i="7"/>
  <c r="M134" i="7" s="1"/>
  <c r="G126" i="5"/>
  <c r="F126" i="5"/>
  <c r="H126" i="5"/>
  <c r="E146" i="4"/>
  <c r="C147" i="4"/>
  <c r="G136" i="3"/>
  <c r="F136" i="3"/>
  <c r="H135" i="3"/>
  <c r="I135" i="3" s="1"/>
  <c r="K126" i="6" l="1"/>
  <c r="K126" i="7"/>
  <c r="J126" i="6"/>
  <c r="J126" i="7"/>
  <c r="L126" i="6"/>
  <c r="L126" i="7"/>
  <c r="P126" i="7" s="1"/>
  <c r="P125" i="7"/>
  <c r="D146" i="6"/>
  <c r="D146" i="7"/>
  <c r="C135" i="6"/>
  <c r="C135" i="7"/>
  <c r="M135" i="7" s="1"/>
  <c r="F127" i="5"/>
  <c r="H127" i="5"/>
  <c r="G127" i="5"/>
  <c r="E147" i="4"/>
  <c r="C148" i="4"/>
  <c r="H136" i="3"/>
  <c r="F137" i="3"/>
  <c r="G137" i="3"/>
  <c r="I136" i="3"/>
  <c r="J127" i="6" l="1"/>
  <c r="J127" i="7"/>
  <c r="K127" i="6"/>
  <c r="K127" i="7"/>
  <c r="L127" i="6"/>
  <c r="L127" i="7"/>
  <c r="P127" i="7" s="1"/>
  <c r="D147" i="6"/>
  <c r="D147" i="7"/>
  <c r="C136" i="6"/>
  <c r="C136" i="7"/>
  <c r="M136" i="7" s="1"/>
  <c r="H128" i="5"/>
  <c r="G128" i="5"/>
  <c r="F128" i="5"/>
  <c r="E148" i="4"/>
  <c r="C149" i="4"/>
  <c r="G138" i="3"/>
  <c r="F138" i="3"/>
  <c r="H137" i="3"/>
  <c r="I137" i="3" s="1"/>
  <c r="L128" i="6" l="1"/>
  <c r="L128" i="7"/>
  <c r="J128" i="6"/>
  <c r="J128" i="7"/>
  <c r="K128" i="6"/>
  <c r="K128" i="7"/>
  <c r="D148" i="6"/>
  <c r="D148" i="7"/>
  <c r="C137" i="6"/>
  <c r="C137" i="7"/>
  <c r="M137" i="7" s="1"/>
  <c r="F129" i="5"/>
  <c r="H129" i="5"/>
  <c r="G129" i="5"/>
  <c r="E149" i="4"/>
  <c r="C150" i="4"/>
  <c r="G139" i="3"/>
  <c r="F139" i="3"/>
  <c r="H138" i="3"/>
  <c r="I138" i="3" s="1"/>
  <c r="L129" i="6" l="1"/>
  <c r="L129" i="7"/>
  <c r="P128" i="7"/>
  <c r="J129" i="6"/>
  <c r="J129" i="7"/>
  <c r="K129" i="6"/>
  <c r="K129" i="7"/>
  <c r="D149" i="6"/>
  <c r="D149" i="7"/>
  <c r="C138" i="6"/>
  <c r="C138" i="7"/>
  <c r="M138" i="7" s="1"/>
  <c r="F130" i="5"/>
  <c r="H130" i="5"/>
  <c r="G130" i="5"/>
  <c r="E150" i="4"/>
  <c r="C151" i="4"/>
  <c r="F140" i="3"/>
  <c r="H139" i="3"/>
  <c r="I139" i="3" s="1"/>
  <c r="G140" i="3"/>
  <c r="J130" i="6" l="1"/>
  <c r="J130" i="7"/>
  <c r="L130" i="6"/>
  <c r="L130" i="7"/>
  <c r="P129" i="7"/>
  <c r="K130" i="6"/>
  <c r="K130" i="7"/>
  <c r="D150" i="6"/>
  <c r="D150" i="7"/>
  <c r="C139" i="6"/>
  <c r="C139" i="7"/>
  <c r="M139" i="7" s="1"/>
  <c r="H131" i="5"/>
  <c r="G131" i="5"/>
  <c r="F131" i="5"/>
  <c r="E151" i="4"/>
  <c r="C152" i="4"/>
  <c r="G141" i="3"/>
  <c r="H140" i="3"/>
  <c r="I140" i="3" s="1"/>
  <c r="F141" i="3"/>
  <c r="J131" i="6" l="1"/>
  <c r="J131" i="7"/>
  <c r="P130" i="7"/>
  <c r="K131" i="6"/>
  <c r="K131" i="7"/>
  <c r="L131" i="6"/>
  <c r="L131" i="7"/>
  <c r="D151" i="6"/>
  <c r="D151" i="7"/>
  <c r="C140" i="6"/>
  <c r="C140" i="7"/>
  <c r="M140" i="7" s="1"/>
  <c r="G132" i="5"/>
  <c r="F132" i="5"/>
  <c r="H132" i="5"/>
  <c r="E152" i="4"/>
  <c r="C153" i="4"/>
  <c r="G142" i="3"/>
  <c r="H141" i="3"/>
  <c r="I141" i="3" s="1"/>
  <c r="F142" i="3"/>
  <c r="P131" i="7" l="1"/>
  <c r="K132" i="6"/>
  <c r="K132" i="7"/>
  <c r="L132" i="6"/>
  <c r="L132" i="7"/>
  <c r="J132" i="6"/>
  <c r="J132" i="7"/>
  <c r="D152" i="6"/>
  <c r="D152" i="7"/>
  <c r="C141" i="6"/>
  <c r="C141" i="7"/>
  <c r="M141" i="7" s="1"/>
  <c r="F133" i="5"/>
  <c r="H133" i="5"/>
  <c r="G133" i="5"/>
  <c r="E153" i="4"/>
  <c r="C154" i="4"/>
  <c r="F143" i="3"/>
  <c r="H142" i="3"/>
  <c r="I142" i="3" s="1"/>
  <c r="G143" i="3"/>
  <c r="J133" i="6" l="1"/>
  <c r="J133" i="7"/>
  <c r="K133" i="6"/>
  <c r="K133" i="7"/>
  <c r="P132" i="7"/>
  <c r="L133" i="6"/>
  <c r="L133" i="7"/>
  <c r="P133" i="7" s="1"/>
  <c r="D153" i="6"/>
  <c r="D153" i="7"/>
  <c r="C142" i="6"/>
  <c r="C142" i="7"/>
  <c r="M142" i="7" s="1"/>
  <c r="G134" i="5"/>
  <c r="F134" i="5"/>
  <c r="H134" i="5"/>
  <c r="E154" i="4"/>
  <c r="C155" i="4"/>
  <c r="G144" i="3"/>
  <c r="H143" i="3"/>
  <c r="I143" i="3" s="1"/>
  <c r="F144" i="3"/>
  <c r="L134" i="6" l="1"/>
  <c r="L134" i="7"/>
  <c r="K134" i="6"/>
  <c r="K134" i="7"/>
  <c r="J134" i="6"/>
  <c r="J134" i="7"/>
  <c r="D154" i="6"/>
  <c r="D154" i="7"/>
  <c r="C143" i="6"/>
  <c r="C143" i="7"/>
  <c r="M143" i="7" s="1"/>
  <c r="G135" i="5"/>
  <c r="F135" i="5"/>
  <c r="H135" i="5"/>
  <c r="E155" i="4"/>
  <c r="C156" i="4"/>
  <c r="H144" i="3"/>
  <c r="I144" i="3" s="1"/>
  <c r="F145" i="3"/>
  <c r="G145" i="3"/>
  <c r="J135" i="6" l="1"/>
  <c r="J135" i="7"/>
  <c r="P134" i="7"/>
  <c r="K135" i="6"/>
  <c r="K135" i="7"/>
  <c r="L135" i="6"/>
  <c r="L135" i="7"/>
  <c r="P135" i="7" s="1"/>
  <c r="D155" i="6"/>
  <c r="D155" i="7"/>
  <c r="C144" i="6"/>
  <c r="C144" i="7"/>
  <c r="M144" i="7" s="1"/>
  <c r="H136" i="5"/>
  <c r="G136" i="5"/>
  <c r="F136" i="5"/>
  <c r="E156" i="4"/>
  <c r="C157" i="4"/>
  <c r="G146" i="3"/>
  <c r="F146" i="3"/>
  <c r="H145" i="3"/>
  <c r="I145" i="3" s="1"/>
  <c r="L136" i="6" l="1"/>
  <c r="L136" i="7"/>
  <c r="J136" i="6"/>
  <c r="J136" i="7"/>
  <c r="K136" i="6"/>
  <c r="K136" i="7"/>
  <c r="D156" i="6"/>
  <c r="D156" i="7"/>
  <c r="C145" i="6"/>
  <c r="C145" i="7"/>
  <c r="M145" i="7" s="1"/>
  <c r="H137" i="5"/>
  <c r="G137" i="5"/>
  <c r="F137" i="5"/>
  <c r="E157" i="4"/>
  <c r="C158" i="4"/>
  <c r="F147" i="3"/>
  <c r="H146" i="3"/>
  <c r="I146" i="3" s="1"/>
  <c r="G147" i="3"/>
  <c r="L137" i="6" l="1"/>
  <c r="L137" i="7"/>
  <c r="J137" i="6"/>
  <c r="J137" i="7"/>
  <c r="P136" i="7"/>
  <c r="K137" i="6"/>
  <c r="K137" i="7"/>
  <c r="D157" i="6"/>
  <c r="D157" i="7"/>
  <c r="C146" i="6"/>
  <c r="C146" i="7"/>
  <c r="M146" i="7" s="1"/>
  <c r="G138" i="5"/>
  <c r="F138" i="5"/>
  <c r="H138" i="5"/>
  <c r="E158" i="4"/>
  <c r="C159" i="4"/>
  <c r="G148" i="3"/>
  <c r="F148" i="3"/>
  <c r="H147" i="3"/>
  <c r="I147" i="3" s="1"/>
  <c r="K138" i="6" l="1"/>
  <c r="K138" i="7"/>
  <c r="L138" i="6"/>
  <c r="L138" i="7"/>
  <c r="P137" i="7"/>
  <c r="J138" i="6"/>
  <c r="J138" i="7"/>
  <c r="D158" i="6"/>
  <c r="D158" i="7"/>
  <c r="C147" i="6"/>
  <c r="C147" i="7"/>
  <c r="M147" i="7" s="1"/>
  <c r="H139" i="5"/>
  <c r="F139" i="5"/>
  <c r="G139" i="5"/>
  <c r="E159" i="4"/>
  <c r="C160" i="4"/>
  <c r="H148" i="3"/>
  <c r="F149" i="3"/>
  <c r="I148" i="3"/>
  <c r="G149" i="3"/>
  <c r="P138" i="7" l="1"/>
  <c r="J139" i="6"/>
  <c r="J139" i="7"/>
  <c r="K139" i="6"/>
  <c r="K139" i="7"/>
  <c r="L139" i="6"/>
  <c r="L139" i="7"/>
  <c r="P139" i="7" s="1"/>
  <c r="D159" i="6"/>
  <c r="D159" i="7"/>
  <c r="C148" i="6"/>
  <c r="C148" i="7"/>
  <c r="M148" i="7" s="1"/>
  <c r="F140" i="5"/>
  <c r="H140" i="5"/>
  <c r="G140" i="5"/>
  <c r="E160" i="4"/>
  <c r="C161" i="4"/>
  <c r="G150" i="3"/>
  <c r="F150" i="3"/>
  <c r="H149" i="3"/>
  <c r="I149" i="3" s="1"/>
  <c r="J140" i="6" l="1"/>
  <c r="J140" i="7"/>
  <c r="K140" i="6"/>
  <c r="K140" i="7"/>
  <c r="L140" i="6"/>
  <c r="L140" i="7"/>
  <c r="P140" i="7" s="1"/>
  <c r="D160" i="6"/>
  <c r="D160" i="7"/>
  <c r="C149" i="6"/>
  <c r="C149" i="7"/>
  <c r="M149" i="7" s="1"/>
  <c r="G141" i="5"/>
  <c r="F141" i="5"/>
  <c r="H141" i="5"/>
  <c r="E161" i="4"/>
  <c r="C162" i="4"/>
  <c r="F151" i="3"/>
  <c r="H150" i="3"/>
  <c r="I150" i="3"/>
  <c r="G151" i="3"/>
  <c r="K141" i="6" l="1"/>
  <c r="K141" i="7"/>
  <c r="J141" i="6"/>
  <c r="J141" i="7"/>
  <c r="L141" i="6"/>
  <c r="L141" i="7"/>
  <c r="P141" i="7" s="1"/>
  <c r="D161" i="6"/>
  <c r="D161" i="7"/>
  <c r="C150" i="6"/>
  <c r="C150" i="7"/>
  <c r="M150" i="7" s="1"/>
  <c r="H142" i="5"/>
  <c r="G142" i="5"/>
  <c r="F142" i="5"/>
  <c r="E162" i="4"/>
  <c r="C163" i="4"/>
  <c r="G152" i="3"/>
  <c r="F152" i="3"/>
  <c r="H151" i="3"/>
  <c r="I151" i="3" s="1"/>
  <c r="L142" i="6" l="1"/>
  <c r="L142" i="7"/>
  <c r="J142" i="6"/>
  <c r="J142" i="7"/>
  <c r="K142" i="6"/>
  <c r="K142" i="7"/>
  <c r="D162" i="6"/>
  <c r="D162" i="7"/>
  <c r="C151" i="6"/>
  <c r="C151" i="7"/>
  <c r="M151" i="7" s="1"/>
  <c r="H143" i="5"/>
  <c r="G143" i="5"/>
  <c r="F143" i="5"/>
  <c r="E163" i="4"/>
  <c r="C164" i="4"/>
  <c r="H152" i="3"/>
  <c r="I152" i="3" s="1"/>
  <c r="F153" i="3"/>
  <c r="G153" i="3"/>
  <c r="L143" i="6" l="1"/>
  <c r="L143" i="7"/>
  <c r="P142" i="7"/>
  <c r="K143" i="6"/>
  <c r="K143" i="7"/>
  <c r="J143" i="6"/>
  <c r="J143" i="7"/>
  <c r="D163" i="6"/>
  <c r="D163" i="7"/>
  <c r="C152" i="6"/>
  <c r="C152" i="7"/>
  <c r="M152" i="7" s="1"/>
  <c r="G144" i="5"/>
  <c r="F144" i="5"/>
  <c r="H144" i="5"/>
  <c r="E164" i="4"/>
  <c r="C165" i="4"/>
  <c r="G154" i="3"/>
  <c r="H153" i="3"/>
  <c r="I153" i="3" s="1"/>
  <c r="F154" i="3"/>
  <c r="K144" i="6" l="1"/>
  <c r="K144" i="7"/>
  <c r="P143" i="7"/>
  <c r="L144" i="6"/>
  <c r="L144" i="7"/>
  <c r="J144" i="6"/>
  <c r="J144" i="7"/>
  <c r="D164" i="6"/>
  <c r="D164" i="7"/>
  <c r="C153" i="6"/>
  <c r="C153" i="7"/>
  <c r="M153" i="7" s="1"/>
  <c r="H145" i="5"/>
  <c r="G145" i="5"/>
  <c r="F145" i="5"/>
  <c r="E165" i="4"/>
  <c r="C166" i="4"/>
  <c r="G155" i="3"/>
  <c r="F155" i="3"/>
  <c r="H154" i="3"/>
  <c r="I154" i="3" s="1"/>
  <c r="L145" i="6" l="1"/>
  <c r="L145" i="7"/>
  <c r="P144" i="7"/>
  <c r="J145" i="6"/>
  <c r="J145" i="7"/>
  <c r="K145" i="6"/>
  <c r="K145" i="7"/>
  <c r="D165" i="6"/>
  <c r="D165" i="7"/>
  <c r="C154" i="6"/>
  <c r="C154" i="7"/>
  <c r="M154" i="7" s="1"/>
  <c r="H146" i="5"/>
  <c r="G146" i="5"/>
  <c r="F146" i="5"/>
  <c r="E166" i="4"/>
  <c r="C167" i="4"/>
  <c r="F156" i="3"/>
  <c r="H155" i="3"/>
  <c r="G156" i="3"/>
  <c r="I155" i="3"/>
  <c r="J146" i="6" l="1"/>
  <c r="J146" i="7"/>
  <c r="P145" i="7"/>
  <c r="K146" i="6"/>
  <c r="K146" i="7"/>
  <c r="L146" i="6"/>
  <c r="L146" i="7"/>
  <c r="P146" i="7" s="1"/>
  <c r="D166" i="6"/>
  <c r="D166" i="7"/>
  <c r="C155" i="6"/>
  <c r="C155" i="7"/>
  <c r="M155" i="7" s="1"/>
  <c r="G147" i="5"/>
  <c r="F147" i="5"/>
  <c r="H147" i="5"/>
  <c r="E167" i="4"/>
  <c r="C168" i="4"/>
  <c r="G157" i="3"/>
  <c r="F157" i="3"/>
  <c r="H156" i="3"/>
  <c r="I156" i="3" s="1"/>
  <c r="K147" i="6" l="1"/>
  <c r="K147" i="7"/>
  <c r="L147" i="6"/>
  <c r="L147" i="7"/>
  <c r="J147" i="6"/>
  <c r="J147" i="7"/>
  <c r="D167" i="6"/>
  <c r="D167" i="7"/>
  <c r="C156" i="6"/>
  <c r="C156" i="7"/>
  <c r="M156" i="7" s="1"/>
  <c r="H148" i="5"/>
  <c r="G148" i="5"/>
  <c r="F148" i="5"/>
  <c r="E168" i="4"/>
  <c r="C169" i="4"/>
  <c r="G158" i="3"/>
  <c r="F158" i="3"/>
  <c r="H157" i="3"/>
  <c r="I157" i="3" s="1"/>
  <c r="L148" i="6" l="1"/>
  <c r="L148" i="7"/>
  <c r="P147" i="7"/>
  <c r="J148" i="6"/>
  <c r="J148" i="7"/>
  <c r="K148" i="6"/>
  <c r="K148" i="7"/>
  <c r="D168" i="6"/>
  <c r="D168" i="7"/>
  <c r="C157" i="6"/>
  <c r="C157" i="7"/>
  <c r="M157" i="7" s="1"/>
  <c r="H149" i="5"/>
  <c r="G149" i="5"/>
  <c r="F149" i="5"/>
  <c r="E169" i="4"/>
  <c r="C170" i="4"/>
  <c r="H158" i="3"/>
  <c r="I158" i="3" s="1"/>
  <c r="F159" i="3"/>
  <c r="G159" i="3"/>
  <c r="K149" i="6" l="1"/>
  <c r="K149" i="7"/>
  <c r="P148" i="7"/>
  <c r="J149" i="6"/>
  <c r="J149" i="7"/>
  <c r="L149" i="6"/>
  <c r="L149" i="7"/>
  <c r="P149" i="7" s="1"/>
  <c r="D169" i="6"/>
  <c r="D169" i="7"/>
  <c r="C158" i="6"/>
  <c r="C158" i="7"/>
  <c r="M158" i="7" s="1"/>
  <c r="G150" i="5"/>
  <c r="F150" i="5"/>
  <c r="H150" i="5"/>
  <c r="E170" i="4"/>
  <c r="C171" i="4"/>
  <c r="G160" i="3"/>
  <c r="F160" i="3"/>
  <c r="H159" i="3"/>
  <c r="I159" i="3" s="1"/>
  <c r="K150" i="6" l="1"/>
  <c r="K150" i="7"/>
  <c r="L150" i="6"/>
  <c r="L150" i="7"/>
  <c r="J150" i="6"/>
  <c r="J150" i="7"/>
  <c r="D170" i="6"/>
  <c r="D170" i="7"/>
  <c r="C159" i="6"/>
  <c r="C159" i="7"/>
  <c r="M159" i="7" s="1"/>
  <c r="F151" i="5"/>
  <c r="H151" i="5"/>
  <c r="G151" i="5"/>
  <c r="E171" i="4"/>
  <c r="C172" i="4"/>
  <c r="H160" i="3"/>
  <c r="F161" i="3"/>
  <c r="I160" i="3"/>
  <c r="G161" i="3"/>
  <c r="P150" i="7" l="1"/>
  <c r="J151" i="6"/>
  <c r="J151" i="7"/>
  <c r="K151" i="6"/>
  <c r="K151" i="7"/>
  <c r="L151" i="6"/>
  <c r="L151" i="7"/>
  <c r="P151" i="7" s="1"/>
  <c r="D171" i="6"/>
  <c r="D171" i="7"/>
  <c r="C160" i="6"/>
  <c r="C160" i="7"/>
  <c r="M160" i="7" s="1"/>
  <c r="H152" i="5"/>
  <c r="F152" i="5"/>
  <c r="G152" i="5"/>
  <c r="E172" i="4"/>
  <c r="C173" i="4"/>
  <c r="G162" i="3"/>
  <c r="F162" i="3"/>
  <c r="H161" i="3"/>
  <c r="I161" i="3" s="1"/>
  <c r="K152" i="6" l="1"/>
  <c r="K152" i="7"/>
  <c r="J152" i="6"/>
  <c r="J152" i="7"/>
  <c r="L152" i="6"/>
  <c r="L152" i="7"/>
  <c r="D172" i="6"/>
  <c r="D172" i="7"/>
  <c r="C161" i="6"/>
  <c r="C161" i="7"/>
  <c r="M161" i="7" s="1"/>
  <c r="G153" i="5"/>
  <c r="F153" i="5"/>
  <c r="H153" i="5"/>
  <c r="E173" i="4"/>
  <c r="C174" i="4"/>
  <c r="H162" i="3"/>
  <c r="I162" i="3" s="1"/>
  <c r="F163" i="3"/>
  <c r="G163" i="3"/>
  <c r="P152" i="7" l="1"/>
  <c r="J153" i="6"/>
  <c r="J153" i="7"/>
  <c r="K153" i="6"/>
  <c r="K153" i="7"/>
  <c r="L153" i="6"/>
  <c r="L153" i="7"/>
  <c r="P153" i="7" s="1"/>
  <c r="D173" i="6"/>
  <c r="D173" i="7"/>
  <c r="C162" i="6"/>
  <c r="C162" i="7"/>
  <c r="M162" i="7" s="1"/>
  <c r="H154" i="5"/>
  <c r="G154" i="5"/>
  <c r="F154" i="5"/>
  <c r="E174" i="4"/>
  <c r="C175" i="4"/>
  <c r="G164" i="3"/>
  <c r="F164" i="3"/>
  <c r="H163" i="3"/>
  <c r="I163" i="3" s="1"/>
  <c r="K154" i="6" l="1"/>
  <c r="K154" i="7"/>
  <c r="L154" i="6"/>
  <c r="L154" i="7"/>
  <c r="J154" i="6"/>
  <c r="J154" i="7"/>
  <c r="D174" i="6"/>
  <c r="D174" i="7"/>
  <c r="C163" i="6"/>
  <c r="C163" i="7"/>
  <c r="M163" i="7" s="1"/>
  <c r="F155" i="5"/>
  <c r="H155" i="5"/>
  <c r="G155" i="5"/>
  <c r="E175" i="4"/>
  <c r="C176" i="4"/>
  <c r="H164" i="3"/>
  <c r="F165" i="3"/>
  <c r="I164" i="3"/>
  <c r="G165" i="3"/>
  <c r="P154" i="7" l="1"/>
  <c r="J155" i="6"/>
  <c r="J155" i="7"/>
  <c r="K155" i="6"/>
  <c r="K155" i="7"/>
  <c r="L155" i="6"/>
  <c r="L155" i="7"/>
  <c r="P155" i="7" s="1"/>
  <c r="D175" i="6"/>
  <c r="D175" i="7"/>
  <c r="C164" i="6"/>
  <c r="C164" i="7"/>
  <c r="M164" i="7" s="1"/>
  <c r="G156" i="5"/>
  <c r="F156" i="5"/>
  <c r="H156" i="5"/>
  <c r="E176" i="4"/>
  <c r="C177" i="4"/>
  <c r="G166" i="3"/>
  <c r="H165" i="3"/>
  <c r="I165" i="3" s="1"/>
  <c r="F166" i="3"/>
  <c r="K156" i="6" l="1"/>
  <c r="K156" i="7"/>
  <c r="L156" i="6"/>
  <c r="L156" i="7"/>
  <c r="J156" i="6"/>
  <c r="J156" i="7"/>
  <c r="D176" i="6"/>
  <c r="D176" i="7"/>
  <c r="C165" i="6"/>
  <c r="C165" i="7"/>
  <c r="M165" i="7" s="1"/>
  <c r="H157" i="5"/>
  <c r="G157" i="5"/>
  <c r="F157" i="5"/>
  <c r="E177" i="4"/>
  <c r="C178" i="4"/>
  <c r="G167" i="3"/>
  <c r="F167" i="3"/>
  <c r="H166" i="3"/>
  <c r="I166" i="3" s="1"/>
  <c r="P156" i="7" l="1"/>
  <c r="L157" i="6"/>
  <c r="L157" i="7"/>
  <c r="J157" i="6"/>
  <c r="J157" i="7"/>
  <c r="K157" i="6"/>
  <c r="K157" i="7"/>
  <c r="D177" i="6"/>
  <c r="D177" i="7"/>
  <c r="C166" i="6"/>
  <c r="C166" i="7"/>
  <c r="M166" i="7" s="1"/>
  <c r="F158" i="5"/>
  <c r="H158" i="5"/>
  <c r="G158" i="5"/>
  <c r="E178" i="4"/>
  <c r="C179" i="4"/>
  <c r="F168" i="3"/>
  <c r="H167" i="3"/>
  <c r="I167" i="3" s="1"/>
  <c r="G168" i="3"/>
  <c r="K158" i="6" l="1"/>
  <c r="K158" i="7"/>
  <c r="J158" i="6"/>
  <c r="J158" i="7"/>
  <c r="P157" i="7"/>
  <c r="L158" i="6"/>
  <c r="L158" i="7"/>
  <c r="D178" i="6"/>
  <c r="D178" i="7"/>
  <c r="C167" i="6"/>
  <c r="C167" i="7"/>
  <c r="M167" i="7" s="1"/>
  <c r="G159" i="5"/>
  <c r="F159" i="5"/>
  <c r="H159" i="5"/>
  <c r="E179" i="4"/>
  <c r="C180" i="4"/>
  <c r="G169" i="3"/>
  <c r="H168" i="3"/>
  <c r="I168" i="3" s="1"/>
  <c r="F169" i="3"/>
  <c r="P158" i="7" l="1"/>
  <c r="K159" i="6"/>
  <c r="K159" i="7"/>
  <c r="J159" i="6"/>
  <c r="J159" i="7"/>
  <c r="L159" i="6"/>
  <c r="L159" i="7"/>
  <c r="P159" i="7" s="1"/>
  <c r="D179" i="6"/>
  <c r="D179" i="7"/>
  <c r="C168" i="6"/>
  <c r="C168" i="7"/>
  <c r="M168" i="7" s="1"/>
  <c r="G160" i="5"/>
  <c r="F160" i="5"/>
  <c r="H160" i="5"/>
  <c r="E180" i="4"/>
  <c r="C181" i="4"/>
  <c r="G170" i="3"/>
  <c r="F170" i="3"/>
  <c r="H169" i="3"/>
  <c r="I169" i="3" s="1"/>
  <c r="J160" i="6" l="1"/>
  <c r="J160" i="7"/>
  <c r="K160" i="6"/>
  <c r="K160" i="7"/>
  <c r="L160" i="6"/>
  <c r="L160" i="7"/>
  <c r="D180" i="6"/>
  <c r="D180" i="7"/>
  <c r="C169" i="6"/>
  <c r="C169" i="7"/>
  <c r="M169" i="7" s="1"/>
  <c r="H161" i="5"/>
  <c r="G161" i="5"/>
  <c r="F161" i="5"/>
  <c r="E181" i="4"/>
  <c r="C182" i="4"/>
  <c r="H170" i="3"/>
  <c r="I170" i="3" s="1"/>
  <c r="F171" i="3"/>
  <c r="G171" i="3"/>
  <c r="P160" i="7" l="1"/>
  <c r="K161" i="6"/>
  <c r="K161" i="7"/>
  <c r="L161" i="6"/>
  <c r="L161" i="7"/>
  <c r="J161" i="6"/>
  <c r="J161" i="7"/>
  <c r="D181" i="6"/>
  <c r="D181" i="7"/>
  <c r="C170" i="6"/>
  <c r="C170" i="7"/>
  <c r="M170" i="7" s="1"/>
  <c r="G162" i="5"/>
  <c r="F162" i="5"/>
  <c r="H162" i="5"/>
  <c r="E182" i="4"/>
  <c r="C183" i="4"/>
  <c r="F172" i="3"/>
  <c r="H171" i="3"/>
  <c r="G172" i="3"/>
  <c r="I171" i="3"/>
  <c r="K162" i="6" l="1"/>
  <c r="K162" i="7"/>
  <c r="J162" i="6"/>
  <c r="J162" i="7"/>
  <c r="P161" i="7"/>
  <c r="L162" i="6"/>
  <c r="L162" i="7"/>
  <c r="P162" i="7" s="1"/>
  <c r="D182" i="6"/>
  <c r="D182" i="7"/>
  <c r="C171" i="6"/>
  <c r="C171" i="7"/>
  <c r="M171" i="7" s="1"/>
  <c r="G163" i="5"/>
  <c r="F163" i="5"/>
  <c r="H163" i="5"/>
  <c r="E183" i="4"/>
  <c r="C184" i="4"/>
  <c r="G173" i="3"/>
  <c r="H172" i="3"/>
  <c r="I172" i="3" s="1"/>
  <c r="F173" i="3"/>
  <c r="K163" i="6" l="1"/>
  <c r="K163" i="7"/>
  <c r="L163" i="6"/>
  <c r="L163" i="7"/>
  <c r="J163" i="6"/>
  <c r="J163" i="7"/>
  <c r="D183" i="6"/>
  <c r="D183" i="7"/>
  <c r="C172" i="6"/>
  <c r="C172" i="7"/>
  <c r="M172" i="7" s="1"/>
  <c r="H164" i="5"/>
  <c r="G164" i="5"/>
  <c r="F164" i="5"/>
  <c r="E184" i="4"/>
  <c r="C185" i="4"/>
  <c r="F174" i="3"/>
  <c r="H173" i="3"/>
  <c r="G174" i="3"/>
  <c r="I173" i="3"/>
  <c r="L164" i="6" l="1"/>
  <c r="L164" i="7"/>
  <c r="J164" i="6"/>
  <c r="J164" i="7"/>
  <c r="P163" i="7"/>
  <c r="K164" i="6"/>
  <c r="K164" i="7"/>
  <c r="D184" i="6"/>
  <c r="D184" i="7"/>
  <c r="C173" i="6"/>
  <c r="C173" i="7"/>
  <c r="M173" i="7" s="1"/>
  <c r="G165" i="5"/>
  <c r="F165" i="5"/>
  <c r="H165" i="5"/>
  <c r="E185" i="4"/>
  <c r="C186" i="4"/>
  <c r="G175" i="3"/>
  <c r="H174" i="3"/>
  <c r="I174" i="3" s="1"/>
  <c r="F175" i="3"/>
  <c r="P164" i="7" l="1"/>
  <c r="K165" i="6"/>
  <c r="K165" i="7"/>
  <c r="L165" i="6"/>
  <c r="L165" i="7"/>
  <c r="J165" i="6"/>
  <c r="J165" i="7"/>
  <c r="D185" i="6"/>
  <c r="D185" i="7"/>
  <c r="C174" i="6"/>
  <c r="C174" i="7"/>
  <c r="M174" i="7" s="1"/>
  <c r="G166" i="5"/>
  <c r="F166" i="5"/>
  <c r="H166" i="5"/>
  <c r="E186" i="4"/>
  <c r="C187" i="4"/>
  <c r="F176" i="3"/>
  <c r="H175" i="3"/>
  <c r="I175" i="3" s="1"/>
  <c r="G176" i="3"/>
  <c r="K166" i="6" l="1"/>
  <c r="K166" i="7"/>
  <c r="L166" i="6"/>
  <c r="L166" i="7"/>
  <c r="P165" i="7"/>
  <c r="J166" i="6"/>
  <c r="J166" i="7"/>
  <c r="D186" i="6"/>
  <c r="D186" i="7"/>
  <c r="C175" i="6"/>
  <c r="C175" i="7"/>
  <c r="M175" i="7" s="1"/>
  <c r="H167" i="5"/>
  <c r="G167" i="5"/>
  <c r="F167" i="5"/>
  <c r="E187" i="4"/>
  <c r="C188" i="4"/>
  <c r="G177" i="3"/>
  <c r="H176" i="3"/>
  <c r="I176" i="3" s="1"/>
  <c r="F177" i="3"/>
  <c r="J167" i="6" l="1"/>
  <c r="J167" i="7"/>
  <c r="L167" i="6"/>
  <c r="L167" i="7"/>
  <c r="P166" i="7"/>
  <c r="K167" i="6"/>
  <c r="K167" i="7"/>
  <c r="D187" i="6"/>
  <c r="D187" i="7"/>
  <c r="C176" i="6"/>
  <c r="C176" i="7"/>
  <c r="M176" i="7" s="1"/>
  <c r="G168" i="5"/>
  <c r="F168" i="5"/>
  <c r="H168" i="5"/>
  <c r="E188" i="4"/>
  <c r="C189" i="4"/>
  <c r="G178" i="3"/>
  <c r="H177" i="3"/>
  <c r="I177" i="3" s="1"/>
  <c r="F178" i="3"/>
  <c r="L168" i="6" l="1"/>
  <c r="L168" i="7"/>
  <c r="K168" i="6"/>
  <c r="K168" i="7"/>
  <c r="P167" i="7"/>
  <c r="J168" i="6"/>
  <c r="J168" i="7"/>
  <c r="D188" i="6"/>
  <c r="D188" i="7"/>
  <c r="C177" i="6"/>
  <c r="C177" i="7"/>
  <c r="M177" i="7" s="1"/>
  <c r="F169" i="5"/>
  <c r="H169" i="5"/>
  <c r="G169" i="5"/>
  <c r="E189" i="4"/>
  <c r="C190" i="4"/>
  <c r="F179" i="3"/>
  <c r="H178" i="3"/>
  <c r="I178" i="3" s="1"/>
  <c r="G179" i="3"/>
  <c r="K169" i="6" l="1"/>
  <c r="K169" i="7"/>
  <c r="P168" i="7"/>
  <c r="J169" i="6"/>
  <c r="J169" i="7"/>
  <c r="L169" i="6"/>
  <c r="L169" i="7"/>
  <c r="D189" i="6"/>
  <c r="D189" i="7"/>
  <c r="C178" i="6"/>
  <c r="C178" i="7"/>
  <c r="M178" i="7" s="1"/>
  <c r="H170" i="5"/>
  <c r="G170" i="5"/>
  <c r="F170" i="5"/>
  <c r="E190" i="4"/>
  <c r="C191" i="4"/>
  <c r="G180" i="3"/>
  <c r="F180" i="3"/>
  <c r="H179" i="3"/>
  <c r="I179" i="3" s="1"/>
  <c r="P169" i="7" l="1"/>
  <c r="J170" i="6"/>
  <c r="J170" i="7"/>
  <c r="L170" i="6"/>
  <c r="L170" i="7"/>
  <c r="K170" i="6"/>
  <c r="K170" i="7"/>
  <c r="D190" i="6"/>
  <c r="D190" i="7"/>
  <c r="C179" i="6"/>
  <c r="C179" i="7"/>
  <c r="M179" i="7" s="1"/>
  <c r="G171" i="5"/>
  <c r="F171" i="5"/>
  <c r="H171" i="5"/>
  <c r="E191" i="4"/>
  <c r="C192" i="4"/>
  <c r="H180" i="3"/>
  <c r="F181" i="3"/>
  <c r="I180" i="3"/>
  <c r="G181" i="3"/>
  <c r="K171" i="6" l="1"/>
  <c r="K171" i="7"/>
  <c r="L171" i="6"/>
  <c r="L171" i="7"/>
  <c r="J171" i="6"/>
  <c r="J171" i="7"/>
  <c r="P170" i="7"/>
  <c r="D191" i="6"/>
  <c r="D191" i="7"/>
  <c r="C180" i="6"/>
  <c r="C180" i="7"/>
  <c r="M180" i="7" s="1"/>
  <c r="H172" i="5"/>
  <c r="G172" i="5"/>
  <c r="F172" i="5"/>
  <c r="E192" i="4"/>
  <c r="C193" i="4"/>
  <c r="G182" i="3"/>
  <c r="F182" i="3"/>
  <c r="H181" i="3"/>
  <c r="I181" i="3" s="1"/>
  <c r="P171" i="7" l="1"/>
  <c r="L172" i="6"/>
  <c r="L172" i="7"/>
  <c r="J172" i="6"/>
  <c r="J172" i="7"/>
  <c r="K172" i="6"/>
  <c r="K172" i="7"/>
  <c r="D192" i="6"/>
  <c r="D192" i="7"/>
  <c r="C181" i="6"/>
  <c r="C181" i="7"/>
  <c r="M181" i="7" s="1"/>
  <c r="F173" i="5"/>
  <c r="H173" i="5"/>
  <c r="G173" i="5"/>
  <c r="E193" i="4"/>
  <c r="C194" i="4"/>
  <c r="H182" i="3"/>
  <c r="I182" i="3" s="1"/>
  <c r="F183" i="3"/>
  <c r="G183" i="3"/>
  <c r="L173" i="6" l="1"/>
  <c r="L173" i="7"/>
  <c r="K173" i="6"/>
  <c r="K173" i="7"/>
  <c r="P172" i="7"/>
  <c r="J173" i="6"/>
  <c r="J173" i="7"/>
  <c r="D193" i="6"/>
  <c r="D193" i="7"/>
  <c r="C182" i="6"/>
  <c r="C182" i="7"/>
  <c r="M182" i="7" s="1"/>
  <c r="G174" i="5"/>
  <c r="F174" i="5"/>
  <c r="H174" i="5"/>
  <c r="E194" i="4"/>
  <c r="C195" i="4"/>
  <c r="G184" i="3"/>
  <c r="F184" i="3"/>
  <c r="H183" i="3"/>
  <c r="I183" i="3" s="1"/>
  <c r="K174" i="6" l="1"/>
  <c r="K174" i="7"/>
  <c r="L174" i="6"/>
  <c r="L174" i="7"/>
  <c r="P173" i="7"/>
  <c r="J174" i="6"/>
  <c r="J174" i="7"/>
  <c r="D194" i="6"/>
  <c r="D194" i="7"/>
  <c r="C183" i="6"/>
  <c r="C183" i="7"/>
  <c r="M183" i="7" s="1"/>
  <c r="H175" i="5"/>
  <c r="G175" i="5"/>
  <c r="F175" i="5"/>
  <c r="E195" i="4"/>
  <c r="C196" i="4"/>
  <c r="H184" i="3"/>
  <c r="F185" i="3"/>
  <c r="I184" i="3"/>
  <c r="G185" i="3"/>
  <c r="P174" i="7" l="1"/>
  <c r="J175" i="6"/>
  <c r="J175" i="7"/>
  <c r="K175" i="6"/>
  <c r="K175" i="7"/>
  <c r="L175" i="6"/>
  <c r="L175" i="7"/>
  <c r="D195" i="6"/>
  <c r="D195" i="7"/>
  <c r="C184" i="6"/>
  <c r="C184" i="7"/>
  <c r="M184" i="7" s="1"/>
  <c r="F176" i="5"/>
  <c r="H176" i="5"/>
  <c r="G176" i="5"/>
  <c r="E196" i="4"/>
  <c r="C197" i="4"/>
  <c r="G186" i="3"/>
  <c r="F186" i="3"/>
  <c r="H185" i="3"/>
  <c r="I185" i="3" s="1"/>
  <c r="P175" i="7" l="1"/>
  <c r="K176" i="6"/>
  <c r="K176" i="7"/>
  <c r="L176" i="6"/>
  <c r="L176" i="7"/>
  <c r="J176" i="6"/>
  <c r="J176" i="7"/>
  <c r="D196" i="6"/>
  <c r="D196" i="7"/>
  <c r="C185" i="6"/>
  <c r="C185" i="7"/>
  <c r="M185" i="7" s="1"/>
  <c r="G177" i="5"/>
  <c r="F177" i="5"/>
  <c r="H177" i="5"/>
  <c r="E197" i="4"/>
  <c r="C198" i="4"/>
  <c r="H186" i="3"/>
  <c r="F187" i="3"/>
  <c r="I186" i="3"/>
  <c r="G187" i="3"/>
  <c r="K177" i="6" l="1"/>
  <c r="K177" i="7"/>
  <c r="J177" i="6"/>
  <c r="J177" i="7"/>
  <c r="L177" i="6"/>
  <c r="L177" i="7"/>
  <c r="P177" i="7" s="1"/>
  <c r="P176" i="7"/>
  <c r="D197" i="6"/>
  <c r="D197" i="7"/>
  <c r="C186" i="6"/>
  <c r="C186" i="7"/>
  <c r="M186" i="7" s="1"/>
  <c r="F178" i="5"/>
  <c r="H178" i="5"/>
  <c r="G178" i="5"/>
  <c r="E198" i="4"/>
  <c r="C199" i="4"/>
  <c r="G188" i="3"/>
  <c r="F188" i="3"/>
  <c r="H187" i="3"/>
  <c r="I187" i="3" s="1"/>
  <c r="J178" i="6" l="1"/>
  <c r="J178" i="7"/>
  <c r="L178" i="6"/>
  <c r="L178" i="7"/>
  <c r="K178" i="6"/>
  <c r="K178" i="7"/>
  <c r="D198" i="6"/>
  <c r="D198" i="7"/>
  <c r="C187" i="6"/>
  <c r="C187" i="7"/>
  <c r="M187" i="7" s="1"/>
  <c r="H179" i="5"/>
  <c r="G179" i="5"/>
  <c r="F179" i="5"/>
  <c r="E199" i="4"/>
  <c r="C200" i="4"/>
  <c r="H188" i="3"/>
  <c r="I188" i="3" s="1"/>
  <c r="F189" i="3"/>
  <c r="G189" i="3"/>
  <c r="P178" i="7" l="1"/>
  <c r="K179" i="6"/>
  <c r="K179" i="7"/>
  <c r="L179" i="6"/>
  <c r="L179" i="7"/>
  <c r="J179" i="6"/>
  <c r="J179" i="7"/>
  <c r="D199" i="6"/>
  <c r="D199" i="7"/>
  <c r="C188" i="6"/>
  <c r="C188" i="7"/>
  <c r="M188" i="7" s="1"/>
  <c r="G180" i="5"/>
  <c r="F180" i="5"/>
  <c r="H180" i="5"/>
  <c r="E200" i="4"/>
  <c r="C201" i="4"/>
  <c r="G190" i="3"/>
  <c r="H189" i="3"/>
  <c r="I189" i="3" s="1"/>
  <c r="F190" i="3"/>
  <c r="J180" i="6" l="1"/>
  <c r="J180" i="7"/>
  <c r="P179" i="7"/>
  <c r="K180" i="6"/>
  <c r="K180" i="7"/>
  <c r="L180" i="6"/>
  <c r="L180" i="7"/>
  <c r="P180" i="7" s="1"/>
  <c r="D200" i="6"/>
  <c r="D200" i="7"/>
  <c r="C189" i="6"/>
  <c r="C189" i="7"/>
  <c r="M189" i="7" s="1"/>
  <c r="H181" i="5"/>
  <c r="G181" i="5"/>
  <c r="F181" i="5"/>
  <c r="E201" i="4"/>
  <c r="C202" i="4"/>
  <c r="F191" i="3"/>
  <c r="H190" i="3"/>
  <c r="I190" i="3" s="1"/>
  <c r="G191" i="3"/>
  <c r="J181" i="6" l="1"/>
  <c r="J181" i="7"/>
  <c r="K181" i="6"/>
  <c r="K181" i="7"/>
  <c r="L181" i="6"/>
  <c r="L181" i="7"/>
  <c r="P181" i="7" s="1"/>
  <c r="D201" i="6"/>
  <c r="D201" i="7"/>
  <c r="C190" i="6"/>
  <c r="C190" i="7"/>
  <c r="M190" i="7" s="1"/>
  <c r="H182" i="5"/>
  <c r="F182" i="5"/>
  <c r="G182" i="5"/>
  <c r="C203" i="4"/>
  <c r="E202" i="4"/>
  <c r="G192" i="3"/>
  <c r="F192" i="3"/>
  <c r="H191" i="3"/>
  <c r="I191" i="3" s="1"/>
  <c r="L182" i="6" l="1"/>
  <c r="L182" i="7"/>
  <c r="K182" i="6"/>
  <c r="K182" i="7"/>
  <c r="J182" i="6"/>
  <c r="J182" i="7"/>
  <c r="D202" i="6"/>
  <c r="D202" i="7"/>
  <c r="C191" i="6"/>
  <c r="C191" i="7"/>
  <c r="M191" i="7" s="1"/>
  <c r="G183" i="5"/>
  <c r="F183" i="5"/>
  <c r="H183" i="5"/>
  <c r="E203" i="4"/>
  <c r="C204" i="4"/>
  <c r="H192" i="3"/>
  <c r="F193" i="3"/>
  <c r="I192" i="3"/>
  <c r="G193" i="3"/>
  <c r="J183" i="6" l="1"/>
  <c r="J183" i="7"/>
  <c r="K183" i="6"/>
  <c r="K183" i="7"/>
  <c r="P182" i="7"/>
  <c r="L183" i="6"/>
  <c r="L183" i="7"/>
  <c r="D203" i="6"/>
  <c r="D203" i="7"/>
  <c r="C192" i="6"/>
  <c r="C192" i="7"/>
  <c r="M192" i="7" s="1"/>
  <c r="G184" i="5"/>
  <c r="F184" i="5"/>
  <c r="H184" i="5"/>
  <c r="E204" i="4"/>
  <c r="C205" i="4"/>
  <c r="G194" i="3"/>
  <c r="F194" i="3"/>
  <c r="H193" i="3"/>
  <c r="I193" i="3" s="1"/>
  <c r="P183" i="7" l="1"/>
  <c r="L184" i="6"/>
  <c r="L184" i="7"/>
  <c r="K184" i="6"/>
  <c r="K184" i="7"/>
  <c r="J184" i="6"/>
  <c r="J184" i="7"/>
  <c r="D204" i="6"/>
  <c r="D204" i="7"/>
  <c r="C193" i="6"/>
  <c r="C193" i="7"/>
  <c r="M193" i="7" s="1"/>
  <c r="F185" i="5"/>
  <c r="G185" i="5"/>
  <c r="H185" i="5"/>
  <c r="E205" i="4"/>
  <c r="C206" i="4"/>
  <c r="H194" i="3"/>
  <c r="I194" i="3" s="1"/>
  <c r="F195" i="3"/>
  <c r="G195" i="3"/>
  <c r="L185" i="6" l="1"/>
  <c r="L185" i="7"/>
  <c r="P184" i="7"/>
  <c r="J185" i="6"/>
  <c r="J185" i="7"/>
  <c r="K185" i="6"/>
  <c r="K185" i="7"/>
  <c r="D205" i="6"/>
  <c r="D205" i="7"/>
  <c r="C194" i="6"/>
  <c r="C194" i="7"/>
  <c r="M194" i="7" s="1"/>
  <c r="G186" i="5"/>
  <c r="F186" i="5"/>
  <c r="H186" i="5"/>
  <c r="E206" i="4"/>
  <c r="C207" i="4"/>
  <c r="G196" i="3"/>
  <c r="F196" i="3"/>
  <c r="H195" i="3"/>
  <c r="I195" i="3" s="1"/>
  <c r="L186" i="6" l="1"/>
  <c r="L186" i="7"/>
  <c r="P185" i="7"/>
  <c r="K186" i="6"/>
  <c r="K186" i="7"/>
  <c r="J186" i="6"/>
  <c r="J186" i="7"/>
  <c r="D206" i="6"/>
  <c r="D206" i="7"/>
  <c r="C195" i="6"/>
  <c r="C195" i="7"/>
  <c r="M195" i="7" s="1"/>
  <c r="F187" i="5"/>
  <c r="H187" i="5"/>
  <c r="G187" i="5"/>
  <c r="E207" i="4"/>
  <c r="C208" i="4"/>
  <c r="H196" i="3"/>
  <c r="I196" i="3" s="1"/>
  <c r="F197" i="3"/>
  <c r="G197" i="3"/>
  <c r="P186" i="7" l="1"/>
  <c r="J187" i="6"/>
  <c r="J187" i="7"/>
  <c r="K187" i="6"/>
  <c r="K187" i="7"/>
  <c r="L187" i="6"/>
  <c r="L187" i="7"/>
  <c r="D207" i="6"/>
  <c r="D207" i="7"/>
  <c r="C196" i="6"/>
  <c r="C196" i="7"/>
  <c r="M196" i="7" s="1"/>
  <c r="H188" i="5"/>
  <c r="G188" i="5"/>
  <c r="F188" i="5"/>
  <c r="E208" i="4"/>
  <c r="C209" i="4"/>
  <c r="G198" i="3"/>
  <c r="F198" i="3"/>
  <c r="H197" i="3"/>
  <c r="I197" i="3" s="1"/>
  <c r="P187" i="7" l="1"/>
  <c r="J188" i="6"/>
  <c r="J188" i="7"/>
  <c r="K188" i="6"/>
  <c r="K188" i="7"/>
  <c r="L188" i="6"/>
  <c r="L188" i="7"/>
  <c r="P188" i="7" s="1"/>
  <c r="D208" i="6"/>
  <c r="D208" i="7"/>
  <c r="C197" i="6"/>
  <c r="C197" i="7"/>
  <c r="M197" i="7" s="1"/>
  <c r="G189" i="5"/>
  <c r="F189" i="5"/>
  <c r="H189" i="5"/>
  <c r="E209" i="4"/>
  <c r="C210" i="4"/>
  <c r="H198" i="3"/>
  <c r="I198" i="3" s="1"/>
  <c r="F199" i="3"/>
  <c r="G199" i="3"/>
  <c r="K189" i="6" l="1"/>
  <c r="K189" i="7"/>
  <c r="L189" i="6"/>
  <c r="L189" i="7"/>
  <c r="J189" i="6"/>
  <c r="J189" i="7"/>
  <c r="D209" i="6"/>
  <c r="D209" i="7"/>
  <c r="C198" i="6"/>
  <c r="C198" i="7"/>
  <c r="M198" i="7" s="1"/>
  <c r="H190" i="5"/>
  <c r="G190" i="5"/>
  <c r="F190" i="5"/>
  <c r="E210" i="4"/>
  <c r="C211" i="4"/>
  <c r="G200" i="3"/>
  <c r="F200" i="3"/>
  <c r="H199" i="3"/>
  <c r="I199" i="3" s="1"/>
  <c r="L190" i="6" l="1"/>
  <c r="L190" i="7"/>
  <c r="K190" i="6"/>
  <c r="K190" i="7"/>
  <c r="P189" i="7"/>
  <c r="J190" i="6"/>
  <c r="J190" i="7"/>
  <c r="D210" i="6"/>
  <c r="D210" i="7"/>
  <c r="C199" i="6"/>
  <c r="C199" i="7"/>
  <c r="M199" i="7" s="1"/>
  <c r="H191" i="5"/>
  <c r="G191" i="5"/>
  <c r="F191" i="5"/>
  <c r="E211" i="4"/>
  <c r="C212" i="4"/>
  <c r="F201" i="3"/>
  <c r="H200" i="3"/>
  <c r="G201" i="3"/>
  <c r="I200" i="3"/>
  <c r="J191" i="6" l="1"/>
  <c r="J191" i="7"/>
  <c r="K191" i="6"/>
  <c r="K191" i="7"/>
  <c r="P190" i="7"/>
  <c r="L191" i="6"/>
  <c r="L191" i="7"/>
  <c r="P191" i="7" s="1"/>
  <c r="D211" i="6"/>
  <c r="D211" i="7"/>
  <c r="C200" i="6"/>
  <c r="C200" i="7"/>
  <c r="M200" i="7" s="1"/>
  <c r="G192" i="5"/>
  <c r="F192" i="5"/>
  <c r="H192" i="5"/>
  <c r="E212" i="4"/>
  <c r="C213" i="4"/>
  <c r="G202" i="3"/>
  <c r="H201" i="3"/>
  <c r="I201" i="3" s="1"/>
  <c r="F202" i="3"/>
  <c r="K192" i="6" l="1"/>
  <c r="K192" i="7"/>
  <c r="L192" i="6"/>
  <c r="L192" i="7"/>
  <c r="J192" i="6"/>
  <c r="J192" i="7"/>
  <c r="D212" i="6"/>
  <c r="D212" i="7"/>
  <c r="C201" i="6"/>
  <c r="C201" i="7"/>
  <c r="M201" i="7" s="1"/>
  <c r="H193" i="5"/>
  <c r="G193" i="5"/>
  <c r="F193" i="5"/>
  <c r="E213" i="4"/>
  <c r="C214" i="4"/>
  <c r="F203" i="3"/>
  <c r="H202" i="3"/>
  <c r="G203" i="3"/>
  <c r="I202" i="3"/>
  <c r="P192" i="7" l="1"/>
  <c r="L193" i="6"/>
  <c r="L193" i="7"/>
  <c r="J193" i="6"/>
  <c r="J193" i="7"/>
  <c r="K193" i="6"/>
  <c r="K193" i="7"/>
  <c r="D213" i="6"/>
  <c r="D213" i="7"/>
  <c r="C202" i="6"/>
  <c r="C202" i="7"/>
  <c r="M202" i="7" s="1"/>
  <c r="F194" i="5"/>
  <c r="G194" i="5"/>
  <c r="H194" i="5"/>
  <c r="E214" i="4"/>
  <c r="C215" i="4"/>
  <c r="G204" i="3"/>
  <c r="F204" i="3"/>
  <c r="H203" i="3"/>
  <c r="I203" i="3" s="1"/>
  <c r="P193" i="7" l="1"/>
  <c r="J194" i="6"/>
  <c r="J194" i="7"/>
  <c r="L194" i="6"/>
  <c r="L194" i="7"/>
  <c r="K194" i="6"/>
  <c r="K194" i="7"/>
  <c r="D214" i="6"/>
  <c r="D214" i="7"/>
  <c r="C203" i="6"/>
  <c r="C203" i="7"/>
  <c r="M203" i="7" s="1"/>
  <c r="G195" i="5"/>
  <c r="F195" i="5"/>
  <c r="H195" i="5"/>
  <c r="E215" i="4"/>
  <c r="C216" i="4"/>
  <c r="F205" i="3"/>
  <c r="H204" i="3"/>
  <c r="I204" i="3" s="1"/>
  <c r="G205" i="3"/>
  <c r="P194" i="7" l="1"/>
  <c r="K195" i="6"/>
  <c r="K195" i="7"/>
  <c r="L195" i="6"/>
  <c r="L195" i="7"/>
  <c r="J195" i="6"/>
  <c r="J195" i="7"/>
  <c r="D215" i="6"/>
  <c r="D215" i="7"/>
  <c r="C204" i="6"/>
  <c r="C204" i="7"/>
  <c r="M204" i="7" s="1"/>
  <c r="H196" i="5"/>
  <c r="G196" i="5"/>
  <c r="F196" i="5"/>
  <c r="E216" i="4"/>
  <c r="C217" i="4"/>
  <c r="G206" i="3"/>
  <c r="F206" i="3"/>
  <c r="H205" i="3"/>
  <c r="I205" i="3" s="1"/>
  <c r="L196" i="6" l="1"/>
  <c r="L196" i="7"/>
  <c r="P195" i="7"/>
  <c r="K196" i="6"/>
  <c r="K196" i="7"/>
  <c r="J196" i="6"/>
  <c r="J196" i="7"/>
  <c r="D216" i="6"/>
  <c r="D216" i="7"/>
  <c r="C205" i="6"/>
  <c r="C205" i="7"/>
  <c r="M205" i="7" s="1"/>
  <c r="H197" i="5"/>
  <c r="G197" i="5"/>
  <c r="F197" i="5"/>
  <c r="E217" i="4"/>
  <c r="C218" i="4"/>
  <c r="F207" i="3"/>
  <c r="H206" i="3"/>
  <c r="I206" i="3" s="1"/>
  <c r="G207" i="3"/>
  <c r="L197" i="6" l="1"/>
  <c r="L197" i="7"/>
  <c r="J197" i="6"/>
  <c r="J197" i="7"/>
  <c r="P196" i="7"/>
  <c r="K197" i="6"/>
  <c r="K197" i="7"/>
  <c r="D217" i="6"/>
  <c r="D217" i="7"/>
  <c r="C206" i="6"/>
  <c r="C206" i="7"/>
  <c r="M206" i="7" s="1"/>
  <c r="G198" i="5"/>
  <c r="F198" i="5"/>
  <c r="H198" i="5"/>
  <c r="C219" i="4"/>
  <c r="E218" i="4"/>
  <c r="G208" i="3"/>
  <c r="F208" i="3"/>
  <c r="H207" i="3"/>
  <c r="I207" i="3" s="1"/>
  <c r="K198" i="6" l="1"/>
  <c r="K198" i="7"/>
  <c r="P197" i="7"/>
  <c r="L198" i="6"/>
  <c r="L198" i="7"/>
  <c r="J198" i="6"/>
  <c r="J198" i="7"/>
  <c r="D218" i="6"/>
  <c r="D218" i="7"/>
  <c r="C207" i="6"/>
  <c r="C207" i="7"/>
  <c r="M207" i="7" s="1"/>
  <c r="F199" i="5"/>
  <c r="G199" i="5"/>
  <c r="H199" i="5"/>
  <c r="E219" i="4"/>
  <c r="C220" i="4"/>
  <c r="H208" i="3"/>
  <c r="F209" i="3"/>
  <c r="I208" i="3"/>
  <c r="G209" i="3"/>
  <c r="P198" i="7" l="1"/>
  <c r="J199" i="6"/>
  <c r="J199" i="7"/>
  <c r="L199" i="6"/>
  <c r="L199" i="7"/>
  <c r="K199" i="6"/>
  <c r="K199" i="7"/>
  <c r="D219" i="6"/>
  <c r="D219" i="7"/>
  <c r="C208" i="6"/>
  <c r="C208" i="7"/>
  <c r="M208" i="7" s="1"/>
  <c r="H200" i="5"/>
  <c r="G200" i="5"/>
  <c r="F200" i="5"/>
  <c r="E220" i="4"/>
  <c r="C221" i="4"/>
  <c r="G210" i="3"/>
  <c r="F210" i="3"/>
  <c r="H209" i="3"/>
  <c r="I209" i="3" s="1"/>
  <c r="L200" i="6" l="1"/>
  <c r="L200" i="7"/>
  <c r="J200" i="6"/>
  <c r="J200" i="7"/>
  <c r="P199" i="7"/>
  <c r="K200" i="6"/>
  <c r="K200" i="7"/>
  <c r="D220" i="6"/>
  <c r="D220" i="7"/>
  <c r="C209" i="6"/>
  <c r="C209" i="7"/>
  <c r="M209" i="7" s="1"/>
  <c r="G201" i="5"/>
  <c r="F201" i="5"/>
  <c r="H201" i="5"/>
  <c r="E221" i="4"/>
  <c r="C222" i="4"/>
  <c r="H210" i="3"/>
  <c r="F211" i="3"/>
  <c r="G211" i="3"/>
  <c r="I210" i="3"/>
  <c r="P200" i="7" l="1"/>
  <c r="K201" i="6"/>
  <c r="K201" i="7"/>
  <c r="L201" i="6"/>
  <c r="L201" i="7"/>
  <c r="J201" i="6"/>
  <c r="J201" i="7"/>
  <c r="D221" i="6"/>
  <c r="D221" i="7"/>
  <c r="C210" i="6"/>
  <c r="C210" i="7"/>
  <c r="M210" i="7" s="1"/>
  <c r="F202" i="5"/>
  <c r="H202" i="5"/>
  <c r="G202" i="5"/>
  <c r="E222" i="4"/>
  <c r="C223" i="4"/>
  <c r="G212" i="3"/>
  <c r="F212" i="3"/>
  <c r="H211" i="3"/>
  <c r="I211" i="3" s="1"/>
  <c r="J202" i="6" l="1"/>
  <c r="J202" i="7"/>
  <c r="P201" i="7"/>
  <c r="K202" i="6"/>
  <c r="K202" i="7"/>
  <c r="L202" i="6"/>
  <c r="L202" i="7"/>
  <c r="P202" i="7" s="1"/>
  <c r="D222" i="6"/>
  <c r="D222" i="7"/>
  <c r="C211" i="6"/>
  <c r="C211" i="7"/>
  <c r="M211" i="7" s="1"/>
  <c r="F203" i="5"/>
  <c r="H203" i="5"/>
  <c r="G203" i="5"/>
  <c r="E223" i="4"/>
  <c r="C224" i="4"/>
  <c r="F213" i="3"/>
  <c r="H212" i="3"/>
  <c r="I212" i="3" s="1"/>
  <c r="G213" i="3"/>
  <c r="J203" i="6" l="1"/>
  <c r="J203" i="7"/>
  <c r="K203" i="6"/>
  <c r="K203" i="7"/>
  <c r="L203" i="6"/>
  <c r="L203" i="7"/>
  <c r="P203" i="7" s="1"/>
  <c r="D223" i="6"/>
  <c r="D223" i="7"/>
  <c r="C212" i="6"/>
  <c r="C212" i="7"/>
  <c r="M212" i="7" s="1"/>
  <c r="G204" i="5"/>
  <c r="F204" i="5"/>
  <c r="H204" i="5"/>
  <c r="E224" i="4"/>
  <c r="C225" i="4"/>
  <c r="G214" i="3"/>
  <c r="H213" i="3"/>
  <c r="I213" i="3" s="1"/>
  <c r="F214" i="3"/>
  <c r="K204" i="6" l="1"/>
  <c r="K204" i="7"/>
  <c r="J204" i="6"/>
  <c r="J204" i="7"/>
  <c r="L204" i="6"/>
  <c r="L204" i="7"/>
  <c r="P204" i="7" s="1"/>
  <c r="D224" i="6"/>
  <c r="D224" i="7"/>
  <c r="C213" i="6"/>
  <c r="C213" i="7"/>
  <c r="M213" i="7" s="1"/>
  <c r="F205" i="5"/>
  <c r="G205" i="5"/>
  <c r="H205" i="5"/>
  <c r="E225" i="4"/>
  <c r="C226" i="4"/>
  <c r="F215" i="3"/>
  <c r="H214" i="3"/>
  <c r="I214" i="3" s="1"/>
  <c r="G215" i="3"/>
  <c r="J205" i="6" l="1"/>
  <c r="J205" i="7"/>
  <c r="L205" i="6"/>
  <c r="L205" i="7"/>
  <c r="K205" i="6"/>
  <c r="K205" i="7"/>
  <c r="D225" i="6"/>
  <c r="D225" i="7"/>
  <c r="C214" i="6"/>
  <c r="C214" i="7"/>
  <c r="M214" i="7" s="1"/>
  <c r="G206" i="5"/>
  <c r="F206" i="5"/>
  <c r="H206" i="5"/>
  <c r="E226" i="4"/>
  <c r="C227" i="4"/>
  <c r="G216" i="3"/>
  <c r="F216" i="3"/>
  <c r="H215" i="3"/>
  <c r="I215" i="3" s="1"/>
  <c r="P205" i="7" l="1"/>
  <c r="J206" i="6"/>
  <c r="J206" i="7"/>
  <c r="L206" i="6"/>
  <c r="L206" i="7"/>
  <c r="K206" i="6"/>
  <c r="K206" i="7"/>
  <c r="D226" i="6"/>
  <c r="D226" i="7"/>
  <c r="C215" i="6"/>
  <c r="C215" i="7"/>
  <c r="M215" i="7" s="1"/>
  <c r="G207" i="5"/>
  <c r="F207" i="5"/>
  <c r="H207" i="5"/>
  <c r="E227" i="4"/>
  <c r="C228" i="4"/>
  <c r="H216" i="3"/>
  <c r="I216" i="3" s="1"/>
  <c r="F217" i="3"/>
  <c r="G217" i="3"/>
  <c r="L207" i="6" l="1"/>
  <c r="L207" i="7"/>
  <c r="K207" i="6"/>
  <c r="K207" i="7"/>
  <c r="P206" i="7"/>
  <c r="J207" i="6"/>
  <c r="J207" i="7"/>
  <c r="D227" i="6"/>
  <c r="D227" i="7"/>
  <c r="C216" i="6"/>
  <c r="C216" i="7"/>
  <c r="M216" i="7" s="1"/>
  <c r="H208" i="5"/>
  <c r="G208" i="5"/>
  <c r="F208" i="5"/>
  <c r="E228" i="4"/>
  <c r="C229" i="4"/>
  <c r="G218" i="3"/>
  <c r="F218" i="3"/>
  <c r="H217" i="3"/>
  <c r="I217" i="3" s="1"/>
  <c r="L208" i="6" l="1"/>
  <c r="L208" i="7"/>
  <c r="J208" i="6"/>
  <c r="J208" i="7"/>
  <c r="P207" i="7"/>
  <c r="K208" i="6"/>
  <c r="K208" i="7"/>
  <c r="D228" i="6"/>
  <c r="D228" i="7"/>
  <c r="C217" i="6"/>
  <c r="C217" i="7"/>
  <c r="M217" i="7" s="1"/>
  <c r="G209" i="5"/>
  <c r="F209" i="5"/>
  <c r="H209" i="5"/>
  <c r="E229" i="4"/>
  <c r="C230" i="4"/>
  <c r="G219" i="3"/>
  <c r="F219" i="3"/>
  <c r="H218" i="3"/>
  <c r="I218" i="3" s="1"/>
  <c r="P208" i="7" l="1"/>
  <c r="K209" i="6"/>
  <c r="K209" i="7"/>
  <c r="L209" i="6"/>
  <c r="L209" i="7"/>
  <c r="J209" i="6"/>
  <c r="J209" i="7"/>
  <c r="D229" i="6"/>
  <c r="D229" i="7"/>
  <c r="C218" i="6"/>
  <c r="C218" i="7"/>
  <c r="M218" i="7" s="1"/>
  <c r="G210" i="5"/>
  <c r="F210" i="5"/>
  <c r="H210" i="5"/>
  <c r="E230" i="4"/>
  <c r="C231" i="4"/>
  <c r="H219" i="3"/>
  <c r="F220" i="3"/>
  <c r="G220" i="3"/>
  <c r="I219" i="3"/>
  <c r="K210" i="6" l="1"/>
  <c r="K210" i="7"/>
  <c r="L210" i="6"/>
  <c r="L210" i="7"/>
  <c r="P209" i="7"/>
  <c r="J210" i="6"/>
  <c r="J210" i="7"/>
  <c r="D230" i="6"/>
  <c r="D230" i="7"/>
  <c r="C219" i="6"/>
  <c r="C219" i="7"/>
  <c r="M219" i="7" s="1"/>
  <c r="H211" i="5"/>
  <c r="F211" i="5"/>
  <c r="G211" i="5"/>
  <c r="E231" i="4"/>
  <c r="C232" i="4"/>
  <c r="G221" i="3"/>
  <c r="H220" i="3"/>
  <c r="I220" i="3" s="1"/>
  <c r="F221" i="3"/>
  <c r="K211" i="6" l="1"/>
  <c r="K211" i="7"/>
  <c r="J211" i="6"/>
  <c r="J211" i="7"/>
  <c r="P210" i="7"/>
  <c r="L211" i="6"/>
  <c r="L211" i="7"/>
  <c r="D231" i="6"/>
  <c r="D231" i="7"/>
  <c r="C220" i="6"/>
  <c r="C220" i="7"/>
  <c r="M220" i="7" s="1"/>
  <c r="F212" i="5"/>
  <c r="H212" i="5"/>
  <c r="G212" i="5"/>
  <c r="E232" i="4"/>
  <c r="C233" i="4"/>
  <c r="F222" i="3"/>
  <c r="H221" i="3"/>
  <c r="I221" i="3" s="1"/>
  <c r="G222" i="3"/>
  <c r="P211" i="7" l="1"/>
  <c r="K212" i="6"/>
  <c r="K212" i="7"/>
  <c r="J212" i="6"/>
  <c r="J212" i="7"/>
  <c r="L212" i="6"/>
  <c r="L212" i="7"/>
  <c r="P212" i="7" s="1"/>
  <c r="D232" i="6"/>
  <c r="D232" i="7"/>
  <c r="C221" i="6"/>
  <c r="C221" i="7"/>
  <c r="M221" i="7" s="1"/>
  <c r="G213" i="5"/>
  <c r="F213" i="5"/>
  <c r="H213" i="5"/>
  <c r="E233" i="4"/>
  <c r="C234" i="4"/>
  <c r="G223" i="3"/>
  <c r="F223" i="3"/>
  <c r="H222" i="3"/>
  <c r="I222" i="3" s="1"/>
  <c r="J213" i="6" l="1"/>
  <c r="J213" i="7"/>
  <c r="K213" i="6"/>
  <c r="K213" i="7"/>
  <c r="L213" i="6"/>
  <c r="L213" i="7"/>
  <c r="P213" i="7" s="1"/>
  <c r="D233" i="6"/>
  <c r="D233" i="7"/>
  <c r="C222" i="6"/>
  <c r="C222" i="7"/>
  <c r="M222" i="7" s="1"/>
  <c r="H214" i="5"/>
  <c r="G214" i="5"/>
  <c r="F214" i="5"/>
  <c r="E234" i="4"/>
  <c r="C235" i="4"/>
  <c r="H223" i="3"/>
  <c r="I223" i="3" s="1"/>
  <c r="F224" i="3"/>
  <c r="G224" i="3"/>
  <c r="L214" i="6" l="1"/>
  <c r="L214" i="7"/>
  <c r="J214" i="6"/>
  <c r="J214" i="7"/>
  <c r="K214" i="6"/>
  <c r="K214" i="7"/>
  <c r="D234" i="6"/>
  <c r="D234" i="7"/>
  <c r="C223" i="6"/>
  <c r="C223" i="7"/>
  <c r="M223" i="7" s="1"/>
  <c r="H215" i="5"/>
  <c r="G215" i="5"/>
  <c r="F215" i="5"/>
  <c r="E235" i="4"/>
  <c r="C236" i="4"/>
  <c r="G225" i="3"/>
  <c r="F225" i="3"/>
  <c r="H224" i="3"/>
  <c r="I224" i="3" s="1"/>
  <c r="L215" i="6" l="1"/>
  <c r="L215" i="7"/>
  <c r="P214" i="7"/>
  <c r="K215" i="6"/>
  <c r="K215" i="7"/>
  <c r="J215" i="6"/>
  <c r="J215" i="7"/>
  <c r="D235" i="6"/>
  <c r="D235" i="7"/>
  <c r="C224" i="6"/>
  <c r="C224" i="7"/>
  <c r="M224" i="7" s="1"/>
  <c r="G216" i="5"/>
  <c r="F216" i="5"/>
  <c r="H216" i="5"/>
  <c r="E236" i="4"/>
  <c r="C237" i="4"/>
  <c r="H225" i="3"/>
  <c r="I225" i="3" s="1"/>
  <c r="F226" i="3"/>
  <c r="G226" i="3"/>
  <c r="K216" i="6" l="1"/>
  <c r="K216" i="7"/>
  <c r="P215" i="7"/>
  <c r="L216" i="6"/>
  <c r="L216" i="7"/>
  <c r="J216" i="6"/>
  <c r="J216" i="7"/>
  <c r="D236" i="6"/>
  <c r="D236" i="7"/>
  <c r="C225" i="6"/>
  <c r="C225" i="7"/>
  <c r="M225" i="7" s="1"/>
  <c r="H217" i="5"/>
  <c r="G217" i="5"/>
  <c r="F217" i="5"/>
  <c r="E237" i="4"/>
  <c r="C238" i="4"/>
  <c r="G227" i="3"/>
  <c r="F227" i="3"/>
  <c r="H226" i="3"/>
  <c r="I226" i="3" s="1"/>
  <c r="J217" i="6" l="1"/>
  <c r="J217" i="7"/>
  <c r="K217" i="6"/>
  <c r="K217" i="7"/>
  <c r="P216" i="7"/>
  <c r="L217" i="6"/>
  <c r="L217" i="7"/>
  <c r="D237" i="6"/>
  <c r="D237" i="7"/>
  <c r="C226" i="6"/>
  <c r="C226" i="7"/>
  <c r="M226" i="7" s="1"/>
  <c r="H218" i="5"/>
  <c r="G218" i="5"/>
  <c r="F218" i="5"/>
  <c r="E238" i="4"/>
  <c r="C239" i="4"/>
  <c r="H227" i="3"/>
  <c r="F228" i="3"/>
  <c r="I227" i="3"/>
  <c r="G228" i="3"/>
  <c r="P217" i="7" l="1"/>
  <c r="J218" i="6"/>
  <c r="J218" i="7"/>
  <c r="K218" i="6"/>
  <c r="K218" i="7"/>
  <c r="L218" i="6"/>
  <c r="L218" i="7"/>
  <c r="P218" i="7" s="1"/>
  <c r="D238" i="6"/>
  <c r="D238" i="7"/>
  <c r="C227" i="6"/>
  <c r="C227" i="7"/>
  <c r="M227" i="7" s="1"/>
  <c r="G219" i="5"/>
  <c r="F219" i="5"/>
  <c r="H219" i="5"/>
  <c r="E239" i="4"/>
  <c r="C240" i="4"/>
  <c r="G229" i="3"/>
  <c r="F229" i="3"/>
  <c r="H228" i="3"/>
  <c r="I228" i="3" s="1"/>
  <c r="J219" i="6" l="1"/>
  <c r="J219" i="7"/>
  <c r="K219" i="6"/>
  <c r="K219" i="7"/>
  <c r="L219" i="6"/>
  <c r="L219" i="7"/>
  <c r="D239" i="6"/>
  <c r="D239" i="7"/>
  <c r="C228" i="6"/>
  <c r="C228" i="7"/>
  <c r="M228" i="7" s="1"/>
  <c r="H220" i="5"/>
  <c r="G220" i="5"/>
  <c r="F220" i="5"/>
  <c r="E240" i="4"/>
  <c r="C241" i="4"/>
  <c r="H229" i="3"/>
  <c r="F230" i="3"/>
  <c r="I229" i="3"/>
  <c r="G230" i="3"/>
  <c r="L220" i="6" l="1"/>
  <c r="L220" i="7"/>
  <c r="P219" i="7"/>
  <c r="J220" i="6"/>
  <c r="J220" i="7"/>
  <c r="K220" i="6"/>
  <c r="K220" i="7"/>
  <c r="D240" i="6"/>
  <c r="D240" i="7"/>
  <c r="C229" i="6"/>
  <c r="C229" i="7"/>
  <c r="M229" i="7" s="1"/>
  <c r="H221" i="5"/>
  <c r="G221" i="5"/>
  <c r="F221" i="5"/>
  <c r="E241" i="4"/>
  <c r="C242" i="4"/>
  <c r="G231" i="3"/>
  <c r="F231" i="3"/>
  <c r="H230" i="3"/>
  <c r="I230" i="3" s="1"/>
  <c r="P220" i="7" l="1"/>
  <c r="J221" i="6"/>
  <c r="J221" i="7"/>
  <c r="K221" i="6"/>
  <c r="K221" i="7"/>
  <c r="L221" i="6"/>
  <c r="L221" i="7"/>
  <c r="D241" i="6"/>
  <c r="D241" i="7"/>
  <c r="C230" i="6"/>
  <c r="C230" i="7"/>
  <c r="M230" i="7" s="1"/>
  <c r="G222" i="5"/>
  <c r="F222" i="5"/>
  <c r="H222" i="5"/>
  <c r="E242" i="4"/>
  <c r="C243" i="4"/>
  <c r="H231" i="3"/>
  <c r="I231" i="3" s="1"/>
  <c r="F232" i="3"/>
  <c r="G232" i="3"/>
  <c r="P221" i="7" l="1"/>
  <c r="L222" i="6"/>
  <c r="L222" i="7"/>
  <c r="K222" i="6"/>
  <c r="K222" i="7"/>
  <c r="J222" i="6"/>
  <c r="J222" i="7"/>
  <c r="D242" i="6"/>
  <c r="D242" i="7"/>
  <c r="C231" i="6"/>
  <c r="C231" i="7"/>
  <c r="M231" i="7" s="1"/>
  <c r="F223" i="5"/>
  <c r="H223" i="5"/>
  <c r="G223" i="5"/>
  <c r="E243" i="4"/>
  <c r="C244" i="4"/>
  <c r="G233" i="3"/>
  <c r="H232" i="3"/>
  <c r="I232" i="3" s="1"/>
  <c r="F233" i="3"/>
  <c r="K223" i="6" l="1"/>
  <c r="K223" i="7"/>
  <c r="J223" i="6"/>
  <c r="J223" i="7"/>
  <c r="P222" i="7"/>
  <c r="L223" i="6"/>
  <c r="L223" i="7"/>
  <c r="D243" i="6"/>
  <c r="D243" i="7"/>
  <c r="C232" i="6"/>
  <c r="C232" i="7"/>
  <c r="M232" i="7" s="1"/>
  <c r="H224" i="5"/>
  <c r="G224" i="5"/>
  <c r="F224" i="5"/>
  <c r="E244" i="4"/>
  <c r="C245" i="4"/>
  <c r="F234" i="3"/>
  <c r="H233" i="3"/>
  <c r="I233" i="3"/>
  <c r="G234" i="3"/>
  <c r="P223" i="7" l="1"/>
  <c r="J224" i="6"/>
  <c r="J224" i="7"/>
  <c r="K224" i="6"/>
  <c r="K224" i="7"/>
  <c r="L224" i="6"/>
  <c r="L224" i="7"/>
  <c r="P224" i="7" s="1"/>
  <c r="D244" i="6"/>
  <c r="D244" i="7"/>
  <c r="C233" i="6"/>
  <c r="C233" i="7"/>
  <c r="M233" i="7" s="1"/>
  <c r="G225" i="5"/>
  <c r="F225" i="5"/>
  <c r="H225" i="5"/>
  <c r="E245" i="4"/>
  <c r="C246" i="4"/>
  <c r="G235" i="3"/>
  <c r="F235" i="3"/>
  <c r="H234" i="3"/>
  <c r="I234" i="3" s="1"/>
  <c r="K225" i="6" l="1"/>
  <c r="K225" i="7"/>
  <c r="J225" i="6"/>
  <c r="J225" i="7"/>
  <c r="L225" i="6"/>
  <c r="L225" i="7"/>
  <c r="D245" i="6"/>
  <c r="D245" i="7"/>
  <c r="C234" i="6"/>
  <c r="C234" i="7"/>
  <c r="M234" i="7" s="1"/>
  <c r="H226" i="5"/>
  <c r="G226" i="5"/>
  <c r="F226" i="5"/>
  <c r="E246" i="4"/>
  <c r="C247" i="4"/>
  <c r="H235" i="3"/>
  <c r="F236" i="3"/>
  <c r="I235" i="3"/>
  <c r="G236" i="3"/>
  <c r="P225" i="7" l="1"/>
  <c r="K226" i="6"/>
  <c r="K226" i="7"/>
  <c r="L226" i="6"/>
  <c r="L226" i="7"/>
  <c r="J226" i="6"/>
  <c r="J226" i="7"/>
  <c r="D246" i="6"/>
  <c r="D246" i="7"/>
  <c r="C235" i="6"/>
  <c r="C235" i="7"/>
  <c r="M235" i="7" s="1"/>
  <c r="H227" i="5"/>
  <c r="G227" i="5"/>
  <c r="F227" i="5"/>
  <c r="E247" i="4"/>
  <c r="C248" i="4"/>
  <c r="G237" i="3"/>
  <c r="F237" i="3"/>
  <c r="H236" i="3"/>
  <c r="I236" i="3" s="1"/>
  <c r="P226" i="7" l="1"/>
  <c r="L227" i="6"/>
  <c r="L227" i="7"/>
  <c r="J227" i="6"/>
  <c r="J227" i="7"/>
  <c r="K227" i="6"/>
  <c r="K227" i="7"/>
  <c r="D247" i="6"/>
  <c r="D247" i="7"/>
  <c r="C236" i="6"/>
  <c r="C236" i="7"/>
  <c r="M236" i="7" s="1"/>
  <c r="G228" i="5"/>
  <c r="F228" i="5"/>
  <c r="H228" i="5"/>
  <c r="C249" i="4"/>
  <c r="E248" i="4"/>
  <c r="H237" i="3"/>
  <c r="I237" i="3" s="1"/>
  <c r="F238" i="3"/>
  <c r="G238" i="3"/>
  <c r="K228" i="6" l="1"/>
  <c r="K228" i="7"/>
  <c r="P227" i="7"/>
  <c r="L228" i="6"/>
  <c r="L228" i="7"/>
  <c r="J228" i="6"/>
  <c r="J228" i="7"/>
  <c r="D248" i="6"/>
  <c r="D248" i="7"/>
  <c r="C237" i="6"/>
  <c r="C237" i="7"/>
  <c r="M237" i="7" s="1"/>
  <c r="H229" i="5"/>
  <c r="G229" i="5"/>
  <c r="F229" i="5"/>
  <c r="E249" i="4"/>
  <c r="C250" i="4"/>
  <c r="F239" i="3"/>
  <c r="H238" i="3"/>
  <c r="G239" i="3"/>
  <c r="I238" i="3"/>
  <c r="P228" i="7" l="1"/>
  <c r="J229" i="6"/>
  <c r="J229" i="7"/>
  <c r="K229" i="6"/>
  <c r="K229" i="7"/>
  <c r="L229" i="6"/>
  <c r="L229" i="7"/>
  <c r="D249" i="6"/>
  <c r="D249" i="7"/>
  <c r="C238" i="6"/>
  <c r="C238" i="7"/>
  <c r="M238" i="7" s="1"/>
  <c r="F230" i="5"/>
  <c r="H230" i="5"/>
  <c r="G230" i="5"/>
  <c r="E250" i="4"/>
  <c r="C251" i="4"/>
  <c r="G240" i="3"/>
  <c r="H239" i="3"/>
  <c r="I239" i="3" s="1"/>
  <c r="F240" i="3"/>
  <c r="J230" i="6" l="1"/>
  <c r="J230" i="7"/>
  <c r="K230" i="6"/>
  <c r="K230" i="7"/>
  <c r="P229" i="7"/>
  <c r="L230" i="6"/>
  <c r="L230" i="7"/>
  <c r="P230" i="7" s="1"/>
  <c r="D250" i="6"/>
  <c r="D250" i="7"/>
  <c r="C239" i="6"/>
  <c r="C239" i="7"/>
  <c r="M239" i="7" s="1"/>
  <c r="G231" i="5"/>
  <c r="F231" i="5"/>
  <c r="H231" i="5"/>
  <c r="E251" i="4"/>
  <c r="C252" i="4"/>
  <c r="F241" i="3"/>
  <c r="H240" i="3"/>
  <c r="G241" i="3"/>
  <c r="I240" i="3"/>
  <c r="K231" i="6" l="1"/>
  <c r="K231" i="7"/>
  <c r="L231" i="6"/>
  <c r="L231" i="7"/>
  <c r="J231" i="6"/>
  <c r="J231" i="7"/>
  <c r="D251" i="6"/>
  <c r="D251" i="7"/>
  <c r="C240" i="6"/>
  <c r="C240" i="7"/>
  <c r="M240" i="7" s="1"/>
  <c r="H232" i="5"/>
  <c r="G232" i="5"/>
  <c r="F232" i="5"/>
  <c r="E252" i="4"/>
  <c r="C253" i="4"/>
  <c r="G242" i="3"/>
  <c r="H241" i="3"/>
  <c r="I241" i="3" s="1"/>
  <c r="F242" i="3"/>
  <c r="L232" i="6" l="1"/>
  <c r="L232" i="7"/>
  <c r="J232" i="6"/>
  <c r="J232" i="7"/>
  <c r="P231" i="7"/>
  <c r="K232" i="6"/>
  <c r="K232" i="7"/>
  <c r="D252" i="6"/>
  <c r="D252" i="7"/>
  <c r="C241" i="6"/>
  <c r="C241" i="7"/>
  <c r="M241" i="7" s="1"/>
  <c r="H233" i="5"/>
  <c r="G233" i="5"/>
  <c r="F233" i="5"/>
  <c r="E253" i="4"/>
  <c r="C254" i="4"/>
  <c r="G243" i="3"/>
  <c r="F243" i="3"/>
  <c r="H242" i="3"/>
  <c r="I242" i="3" s="1"/>
  <c r="L233" i="6" l="1"/>
  <c r="L233" i="7"/>
  <c r="P232" i="7"/>
  <c r="J233" i="6"/>
  <c r="J233" i="7"/>
  <c r="K233" i="6"/>
  <c r="K233" i="7"/>
  <c r="D253" i="6"/>
  <c r="D253" i="7"/>
  <c r="C242" i="6"/>
  <c r="C242" i="7"/>
  <c r="M242" i="7" s="1"/>
  <c r="G234" i="5"/>
  <c r="F234" i="5"/>
  <c r="H234" i="5"/>
  <c r="E254" i="4"/>
  <c r="C255" i="4"/>
  <c r="G244" i="3"/>
  <c r="H243" i="3"/>
  <c r="I243" i="3" s="1"/>
  <c r="F244" i="3"/>
  <c r="L234" i="6" l="1"/>
  <c r="L234" i="7"/>
  <c r="K234" i="6"/>
  <c r="K234" i="7"/>
  <c r="P233" i="7"/>
  <c r="J234" i="6"/>
  <c r="J234" i="7"/>
  <c r="D254" i="6"/>
  <c r="D254" i="7"/>
  <c r="C243" i="6"/>
  <c r="C243" i="7"/>
  <c r="M243" i="7" s="1"/>
  <c r="G235" i="5"/>
  <c r="F235" i="5"/>
  <c r="H235" i="5"/>
  <c r="E255" i="4"/>
  <c r="C256" i="4"/>
  <c r="H244" i="3"/>
  <c r="F245" i="3"/>
  <c r="G245" i="3"/>
  <c r="I244" i="3"/>
  <c r="K235" i="6" l="1"/>
  <c r="K235" i="7"/>
  <c r="L235" i="6"/>
  <c r="L235" i="7"/>
  <c r="P234" i="7"/>
  <c r="J235" i="6"/>
  <c r="J235" i="7"/>
  <c r="D255" i="6"/>
  <c r="D255" i="7"/>
  <c r="C244" i="6"/>
  <c r="C244" i="7"/>
  <c r="M244" i="7" s="1"/>
  <c r="H236" i="5"/>
  <c r="G236" i="5"/>
  <c r="F236" i="5"/>
  <c r="E256" i="4"/>
  <c r="C257" i="4"/>
  <c r="G246" i="3"/>
  <c r="F246" i="3"/>
  <c r="H245" i="3"/>
  <c r="I245" i="3" s="1"/>
  <c r="K236" i="6" l="1"/>
  <c r="K236" i="7"/>
  <c r="P235" i="7"/>
  <c r="J236" i="6"/>
  <c r="J236" i="7"/>
  <c r="L236" i="6"/>
  <c r="L236" i="7"/>
  <c r="P236" i="7" s="1"/>
  <c r="D256" i="6"/>
  <c r="D256" i="7"/>
  <c r="C245" i="6"/>
  <c r="C245" i="7"/>
  <c r="M245" i="7" s="1"/>
  <c r="G237" i="5"/>
  <c r="F237" i="5"/>
  <c r="H237" i="5"/>
  <c r="E257" i="4"/>
  <c r="C258" i="4"/>
  <c r="F247" i="3"/>
  <c r="H246" i="3"/>
  <c r="I246" i="3" s="1"/>
  <c r="G247" i="3"/>
  <c r="K237" i="6" l="1"/>
  <c r="K237" i="7"/>
  <c r="L237" i="6"/>
  <c r="L237" i="7"/>
  <c r="J237" i="6"/>
  <c r="J237" i="7"/>
  <c r="D257" i="6"/>
  <c r="D257" i="7"/>
  <c r="C246" i="6"/>
  <c r="C246" i="7"/>
  <c r="M246" i="7" s="1"/>
  <c r="H238" i="5"/>
  <c r="F238" i="5"/>
  <c r="G238" i="5"/>
  <c r="E258" i="4"/>
  <c r="C259" i="4"/>
  <c r="G248" i="3"/>
  <c r="H247" i="3"/>
  <c r="I247" i="3" s="1"/>
  <c r="F248" i="3"/>
  <c r="J238" i="6" l="1"/>
  <c r="J238" i="7"/>
  <c r="L238" i="6"/>
  <c r="L238" i="7"/>
  <c r="P237" i="7"/>
  <c r="K238" i="6"/>
  <c r="K238" i="7"/>
  <c r="D258" i="6"/>
  <c r="D258" i="7"/>
  <c r="C247" i="6"/>
  <c r="C247" i="7"/>
  <c r="M247" i="7" s="1"/>
  <c r="H239" i="5"/>
  <c r="G239" i="5"/>
  <c r="F239" i="5"/>
  <c r="E259" i="4"/>
  <c r="C260" i="4"/>
  <c r="F249" i="3"/>
  <c r="H248" i="3"/>
  <c r="G249" i="3"/>
  <c r="I248" i="3"/>
  <c r="P238" i="7" l="1"/>
  <c r="L239" i="6"/>
  <c r="L239" i="7"/>
  <c r="J239" i="6"/>
  <c r="J239" i="7"/>
  <c r="K239" i="6"/>
  <c r="K239" i="7"/>
  <c r="D259" i="6"/>
  <c r="D259" i="7"/>
  <c r="C248" i="6"/>
  <c r="C248" i="7"/>
  <c r="M248" i="7" s="1"/>
  <c r="G240" i="5"/>
  <c r="F240" i="5"/>
  <c r="H240" i="5"/>
  <c r="E260" i="4"/>
  <c r="C261" i="4"/>
  <c r="G250" i="3"/>
  <c r="H249" i="3"/>
  <c r="I249" i="3" s="1"/>
  <c r="F250" i="3"/>
  <c r="K240" i="6" l="1"/>
  <c r="K240" i="7"/>
  <c r="J240" i="6"/>
  <c r="J240" i="7"/>
  <c r="L240" i="6"/>
  <c r="L240" i="7"/>
  <c r="P239" i="7"/>
  <c r="D260" i="6"/>
  <c r="D260" i="7"/>
  <c r="C249" i="6"/>
  <c r="C249" i="7"/>
  <c r="M249" i="7" s="1"/>
  <c r="F241" i="5"/>
  <c r="H241" i="5"/>
  <c r="G241" i="5"/>
  <c r="E261" i="4"/>
  <c r="C262" i="4"/>
  <c r="F251" i="3"/>
  <c r="H250" i="3"/>
  <c r="I250" i="3" s="1"/>
  <c r="G251" i="3"/>
  <c r="P240" i="7" l="1"/>
  <c r="K241" i="6"/>
  <c r="K241" i="7"/>
  <c r="J241" i="6"/>
  <c r="J241" i="7"/>
  <c r="L241" i="6"/>
  <c r="L241" i="7"/>
  <c r="P241" i="7" s="1"/>
  <c r="D261" i="6"/>
  <c r="D261" i="7"/>
  <c r="C250" i="6"/>
  <c r="C250" i="7"/>
  <c r="M250" i="7" s="1"/>
  <c r="H242" i="5"/>
  <c r="F242" i="5"/>
  <c r="G242" i="5"/>
  <c r="E262" i="4"/>
  <c r="C263" i="4"/>
  <c r="G252" i="3"/>
  <c r="H251" i="3"/>
  <c r="I251" i="3" s="1"/>
  <c r="F252" i="3"/>
  <c r="K242" i="6" l="1"/>
  <c r="K242" i="7"/>
  <c r="L242" i="6"/>
  <c r="L242" i="7"/>
  <c r="J242" i="6"/>
  <c r="J242" i="7"/>
  <c r="D262" i="6"/>
  <c r="D262" i="7"/>
  <c r="C251" i="6"/>
  <c r="C251" i="7"/>
  <c r="M251" i="7" s="1"/>
  <c r="G243" i="5"/>
  <c r="F243" i="5"/>
  <c r="H243" i="5"/>
  <c r="E263" i="4"/>
  <c r="C264" i="4"/>
  <c r="F253" i="3"/>
  <c r="H252" i="3"/>
  <c r="G253" i="3"/>
  <c r="I252" i="3"/>
  <c r="P242" i="7" l="1"/>
  <c r="J243" i="6"/>
  <c r="J243" i="7"/>
  <c r="L243" i="6"/>
  <c r="L243" i="7"/>
  <c r="K243" i="6"/>
  <c r="K243" i="7"/>
  <c r="D263" i="6"/>
  <c r="D263" i="7"/>
  <c r="C252" i="6"/>
  <c r="C252" i="7"/>
  <c r="M252" i="7" s="1"/>
  <c r="H244" i="5"/>
  <c r="G244" i="5"/>
  <c r="F244" i="5"/>
  <c r="E264" i="4"/>
  <c r="C265" i="4"/>
  <c r="G254" i="3"/>
  <c r="H253" i="3"/>
  <c r="I253" i="3" s="1"/>
  <c r="F254" i="3"/>
  <c r="K244" i="6" l="1"/>
  <c r="K244" i="7"/>
  <c r="P243" i="7"/>
  <c r="L244" i="6"/>
  <c r="L244" i="7"/>
  <c r="J244" i="6"/>
  <c r="J244" i="7"/>
  <c r="D264" i="6"/>
  <c r="D264" i="7"/>
  <c r="C253" i="6"/>
  <c r="C253" i="7"/>
  <c r="M253" i="7" s="1"/>
  <c r="F245" i="5"/>
  <c r="H245" i="5"/>
  <c r="G245" i="5"/>
  <c r="E265" i="4"/>
  <c r="C266" i="4"/>
  <c r="F255" i="3"/>
  <c r="H254" i="3"/>
  <c r="I254" i="3" s="1"/>
  <c r="G255" i="3"/>
  <c r="K245" i="6" l="1"/>
  <c r="K245" i="7"/>
  <c r="J245" i="6"/>
  <c r="J245" i="7"/>
  <c r="P244" i="7"/>
  <c r="L245" i="6"/>
  <c r="L245" i="7"/>
  <c r="P245" i="7" s="1"/>
  <c r="D265" i="6"/>
  <c r="D265" i="7"/>
  <c r="C254" i="6"/>
  <c r="C254" i="7"/>
  <c r="M254" i="7" s="1"/>
  <c r="G246" i="5"/>
  <c r="F246" i="5"/>
  <c r="H246" i="5"/>
  <c r="E266" i="4"/>
  <c r="C267" i="4"/>
  <c r="G256" i="3"/>
  <c r="H255" i="3"/>
  <c r="I255" i="3" s="1"/>
  <c r="F256" i="3"/>
  <c r="L246" i="6" l="1"/>
  <c r="L246" i="7"/>
  <c r="K246" i="6"/>
  <c r="K246" i="7"/>
  <c r="J246" i="6"/>
  <c r="J246" i="7"/>
  <c r="D266" i="6"/>
  <c r="D266" i="7"/>
  <c r="C255" i="6"/>
  <c r="C255" i="7"/>
  <c r="M255" i="7" s="1"/>
  <c r="H247" i="5"/>
  <c r="G247" i="5"/>
  <c r="F247" i="5"/>
  <c r="E267" i="4"/>
  <c r="C268" i="4"/>
  <c r="H256" i="3"/>
  <c r="F257" i="3"/>
  <c r="I256" i="3"/>
  <c r="G257" i="3"/>
  <c r="L247" i="6" l="1"/>
  <c r="L247" i="7"/>
  <c r="J247" i="6"/>
  <c r="J247" i="7"/>
  <c r="P246" i="7"/>
  <c r="K247" i="6"/>
  <c r="K247" i="7"/>
  <c r="D267" i="6"/>
  <c r="D267" i="7"/>
  <c r="C256" i="6"/>
  <c r="C256" i="7"/>
  <c r="M256" i="7" s="1"/>
  <c r="F248" i="5"/>
  <c r="H248" i="5"/>
  <c r="G248" i="5"/>
  <c r="E268" i="4"/>
  <c r="C269" i="4"/>
  <c r="G258" i="3"/>
  <c r="H257" i="3"/>
  <c r="I257" i="3" s="1"/>
  <c r="F258" i="3"/>
  <c r="L248" i="6" l="1"/>
  <c r="L248" i="7"/>
  <c r="P247" i="7"/>
  <c r="J248" i="6"/>
  <c r="J248" i="7"/>
  <c r="K248" i="6"/>
  <c r="K248" i="7"/>
  <c r="D268" i="6"/>
  <c r="D268" i="7"/>
  <c r="C257" i="6"/>
  <c r="C257" i="7"/>
  <c r="M257" i="7" s="1"/>
  <c r="G249" i="5"/>
  <c r="F249" i="5"/>
  <c r="H249" i="5"/>
  <c r="E269" i="4"/>
  <c r="C270" i="4"/>
  <c r="H258" i="3"/>
  <c r="F259" i="3"/>
  <c r="I258" i="3"/>
  <c r="G259" i="3"/>
  <c r="K249" i="6" l="1"/>
  <c r="K249" i="7"/>
  <c r="P248" i="7"/>
  <c r="L249" i="6"/>
  <c r="L249" i="7"/>
  <c r="J249" i="6"/>
  <c r="J249" i="7"/>
  <c r="D269" i="6"/>
  <c r="D269" i="7"/>
  <c r="C258" i="6"/>
  <c r="C258" i="7"/>
  <c r="M258" i="7" s="1"/>
  <c r="G250" i="5"/>
  <c r="H250" i="5"/>
  <c r="F250" i="5"/>
  <c r="E270" i="4"/>
  <c r="C271" i="4"/>
  <c r="H259" i="3"/>
  <c r="F260" i="3"/>
  <c r="G260" i="3"/>
  <c r="I259" i="3"/>
  <c r="P249" i="7" l="1"/>
  <c r="J250" i="6"/>
  <c r="J250" i="7"/>
  <c r="L250" i="6"/>
  <c r="L250" i="7"/>
  <c r="K250" i="6"/>
  <c r="K250" i="7"/>
  <c r="D270" i="6"/>
  <c r="D270" i="7"/>
  <c r="C259" i="6"/>
  <c r="C259" i="7"/>
  <c r="M259" i="7" s="1"/>
  <c r="H251" i="5"/>
  <c r="G251" i="5"/>
  <c r="F251" i="5"/>
  <c r="E271" i="4"/>
  <c r="C272" i="4"/>
  <c r="G261" i="3"/>
  <c r="H260" i="3"/>
  <c r="I260" i="3" s="1"/>
  <c r="F261" i="3"/>
  <c r="L251" i="6" l="1"/>
  <c r="L251" i="7"/>
  <c r="K251" i="6"/>
  <c r="K251" i="7"/>
  <c r="P250" i="7"/>
  <c r="J251" i="6"/>
  <c r="J251" i="7"/>
  <c r="D271" i="6"/>
  <c r="D271" i="7"/>
  <c r="C260" i="6"/>
  <c r="C260" i="7"/>
  <c r="M260" i="7" s="1"/>
  <c r="G252" i="5"/>
  <c r="F252" i="5"/>
  <c r="H252" i="5"/>
  <c r="E272" i="4"/>
  <c r="C273" i="4"/>
  <c r="F262" i="3"/>
  <c r="H261" i="3"/>
  <c r="I261" i="3" s="1"/>
  <c r="G262" i="3"/>
  <c r="K252" i="6" l="1"/>
  <c r="K252" i="7"/>
  <c r="P251" i="7"/>
  <c r="L252" i="6"/>
  <c r="L252" i="7"/>
  <c r="J252" i="6"/>
  <c r="J252" i="7"/>
  <c r="D272" i="6"/>
  <c r="D272" i="7"/>
  <c r="C261" i="6"/>
  <c r="C261" i="7"/>
  <c r="M261" i="7" s="1"/>
  <c r="H253" i="5"/>
  <c r="G253" i="5"/>
  <c r="F253" i="5"/>
  <c r="E273" i="4"/>
  <c r="C274" i="4"/>
  <c r="G263" i="3"/>
  <c r="F263" i="3"/>
  <c r="H262" i="3"/>
  <c r="I262" i="3" s="1"/>
  <c r="P252" i="7" l="1"/>
  <c r="K253" i="6"/>
  <c r="K253" i="7"/>
  <c r="J253" i="6"/>
  <c r="J253" i="7"/>
  <c r="L253" i="6"/>
  <c r="L253" i="7"/>
  <c r="P253" i="7" s="1"/>
  <c r="D273" i="6"/>
  <c r="D273" i="7"/>
  <c r="C262" i="6"/>
  <c r="C262" i="7"/>
  <c r="M262" i="7" s="1"/>
  <c r="H254" i="5"/>
  <c r="F254" i="5"/>
  <c r="G254" i="5"/>
  <c r="E274" i="4"/>
  <c r="C275" i="4"/>
  <c r="H263" i="3"/>
  <c r="I263" i="3" s="1"/>
  <c r="F264" i="3"/>
  <c r="G264" i="3"/>
  <c r="L254" i="6" l="1"/>
  <c r="L254" i="7"/>
  <c r="K254" i="6"/>
  <c r="K254" i="7"/>
  <c r="J254" i="6"/>
  <c r="J254" i="7"/>
  <c r="D274" i="6"/>
  <c r="D274" i="7"/>
  <c r="C263" i="6"/>
  <c r="C263" i="7"/>
  <c r="M263" i="7" s="1"/>
  <c r="G255" i="5"/>
  <c r="F255" i="5"/>
  <c r="H255" i="5"/>
  <c r="E275" i="4"/>
  <c r="C276" i="4"/>
  <c r="G265" i="3"/>
  <c r="F265" i="3"/>
  <c r="H264" i="3"/>
  <c r="I264" i="3" s="1"/>
  <c r="J255" i="6" l="1"/>
  <c r="J255" i="7"/>
  <c r="P254" i="7"/>
  <c r="K255" i="6"/>
  <c r="K255" i="7"/>
  <c r="L255" i="6"/>
  <c r="L255" i="7"/>
  <c r="P255" i="7" s="1"/>
  <c r="D275" i="6"/>
  <c r="D275" i="7"/>
  <c r="C264" i="6"/>
  <c r="C264" i="7"/>
  <c r="M264" i="7" s="1"/>
  <c r="H256" i="5"/>
  <c r="G256" i="5"/>
  <c r="F256" i="5"/>
  <c r="E276" i="4"/>
  <c r="C277" i="4"/>
  <c r="F266" i="3"/>
  <c r="H265" i="3"/>
  <c r="I265" i="3" s="1"/>
  <c r="G266" i="3"/>
  <c r="L256" i="6" l="1"/>
  <c r="L256" i="7"/>
  <c r="J256" i="6"/>
  <c r="J256" i="7"/>
  <c r="K256" i="6"/>
  <c r="K256" i="7"/>
  <c r="D276" i="6"/>
  <c r="D276" i="7"/>
  <c r="C265" i="6"/>
  <c r="C265" i="7"/>
  <c r="M265" i="7" s="1"/>
  <c r="H257" i="5"/>
  <c r="G257" i="5"/>
  <c r="F257" i="5"/>
  <c r="E277" i="4"/>
  <c r="C278" i="4"/>
  <c r="G267" i="3"/>
  <c r="F267" i="3"/>
  <c r="H266" i="3"/>
  <c r="I266" i="3" s="1"/>
  <c r="P256" i="7" l="1"/>
  <c r="L257" i="6"/>
  <c r="L257" i="7"/>
  <c r="J257" i="6"/>
  <c r="J257" i="7"/>
  <c r="K257" i="6"/>
  <c r="K257" i="7"/>
  <c r="D277" i="6"/>
  <c r="D277" i="7"/>
  <c r="C266" i="6"/>
  <c r="C266" i="7"/>
  <c r="M266" i="7" s="1"/>
  <c r="G258" i="5"/>
  <c r="F258" i="5"/>
  <c r="H258" i="5"/>
  <c r="E278" i="4"/>
  <c r="C279" i="4"/>
  <c r="F268" i="3"/>
  <c r="H267" i="3"/>
  <c r="I267" i="3" s="1"/>
  <c r="G268" i="3"/>
  <c r="P257" i="7" l="1"/>
  <c r="K258" i="6"/>
  <c r="K258" i="7"/>
  <c r="L258" i="6"/>
  <c r="L258" i="7"/>
  <c r="J258" i="6"/>
  <c r="J258" i="7"/>
  <c r="D278" i="6"/>
  <c r="D278" i="7"/>
  <c r="C267" i="6"/>
  <c r="C267" i="7"/>
  <c r="M267" i="7" s="1"/>
  <c r="F259" i="5"/>
  <c r="H259" i="5"/>
  <c r="G259" i="5"/>
  <c r="E279" i="4"/>
  <c r="C280" i="4"/>
  <c r="G269" i="3"/>
  <c r="H268" i="3"/>
  <c r="I268" i="3" s="1"/>
  <c r="F269" i="3"/>
  <c r="K259" i="6" l="1"/>
  <c r="K259" i="7"/>
  <c r="J259" i="6"/>
  <c r="J259" i="7"/>
  <c r="P258" i="7"/>
  <c r="L259" i="6"/>
  <c r="L259" i="7"/>
  <c r="P259" i="7" s="1"/>
  <c r="D279" i="6"/>
  <c r="D279" i="7"/>
  <c r="C268" i="6"/>
  <c r="C268" i="7"/>
  <c r="M268" i="7" s="1"/>
  <c r="H260" i="5"/>
  <c r="G260" i="5"/>
  <c r="F260" i="5"/>
  <c r="E280" i="4"/>
  <c r="C281" i="4"/>
  <c r="G270" i="3"/>
  <c r="H269" i="3"/>
  <c r="I269" i="3" s="1"/>
  <c r="F270" i="3"/>
  <c r="J260" i="6" l="1"/>
  <c r="J260" i="7"/>
  <c r="L260" i="6"/>
  <c r="L260" i="7"/>
  <c r="K260" i="6"/>
  <c r="K260" i="7"/>
  <c r="D280" i="6"/>
  <c r="D280" i="7"/>
  <c r="C269" i="6"/>
  <c r="C269" i="7"/>
  <c r="M269" i="7" s="1"/>
  <c r="G261" i="5"/>
  <c r="F261" i="5"/>
  <c r="H261" i="5"/>
  <c r="E281" i="4"/>
  <c r="C282" i="4"/>
  <c r="H270" i="3"/>
  <c r="I270" i="3" s="1"/>
  <c r="F271" i="3"/>
  <c r="G271" i="3"/>
  <c r="P260" i="7" l="1"/>
  <c r="K261" i="6"/>
  <c r="K261" i="7"/>
  <c r="L261" i="6"/>
  <c r="L261" i="7"/>
  <c r="J261" i="6"/>
  <c r="J261" i="7"/>
  <c r="D281" i="6"/>
  <c r="D281" i="7"/>
  <c r="C270" i="6"/>
  <c r="C270" i="7"/>
  <c r="M270" i="7" s="1"/>
  <c r="H262" i="5"/>
  <c r="G262" i="5"/>
  <c r="F262" i="5"/>
  <c r="E282" i="4"/>
  <c r="C283" i="4"/>
  <c r="G272" i="3"/>
  <c r="H271" i="3"/>
  <c r="I271" i="3" s="1"/>
  <c r="F272" i="3"/>
  <c r="K262" i="6" l="1"/>
  <c r="K262" i="7"/>
  <c r="L262" i="6"/>
  <c r="L262" i="7"/>
  <c r="P261" i="7"/>
  <c r="J262" i="6"/>
  <c r="J262" i="7"/>
  <c r="D282" i="6"/>
  <c r="D282" i="7"/>
  <c r="C271" i="6"/>
  <c r="C271" i="7"/>
  <c r="M271" i="7" s="1"/>
  <c r="H263" i="5"/>
  <c r="G263" i="5"/>
  <c r="F263" i="5"/>
  <c r="E283" i="4"/>
  <c r="C284" i="4"/>
  <c r="F273" i="3"/>
  <c r="H272" i="3"/>
  <c r="I272" i="3" s="1"/>
  <c r="G273" i="3"/>
  <c r="J263" i="6" l="1"/>
  <c r="J263" i="7"/>
  <c r="P262" i="7"/>
  <c r="K263" i="6"/>
  <c r="K263" i="7"/>
  <c r="L263" i="6"/>
  <c r="L263" i="7"/>
  <c r="P263" i="7" s="1"/>
  <c r="D283" i="6"/>
  <c r="D283" i="7"/>
  <c r="C272" i="6"/>
  <c r="C272" i="7"/>
  <c r="M272" i="7" s="1"/>
  <c r="G264" i="5"/>
  <c r="F264" i="5"/>
  <c r="H264" i="5"/>
  <c r="E284" i="4"/>
  <c r="C285" i="4"/>
  <c r="G274" i="3"/>
  <c r="F274" i="3"/>
  <c r="H273" i="3"/>
  <c r="I273" i="3" s="1"/>
  <c r="L264" i="6" l="1"/>
  <c r="L264" i="7"/>
  <c r="K264" i="6"/>
  <c r="K264" i="7"/>
  <c r="J264" i="6"/>
  <c r="J264" i="7"/>
  <c r="D284" i="6"/>
  <c r="D284" i="7"/>
  <c r="C273" i="6"/>
  <c r="C273" i="7"/>
  <c r="M273" i="7" s="1"/>
  <c r="H265" i="5"/>
  <c r="G265" i="5"/>
  <c r="F265" i="5"/>
  <c r="E285" i="4"/>
  <c r="C286" i="4"/>
  <c r="H274" i="3"/>
  <c r="F275" i="3"/>
  <c r="I274" i="3"/>
  <c r="G275" i="3"/>
  <c r="L265" i="6" l="1"/>
  <c r="L265" i="7"/>
  <c r="P264" i="7"/>
  <c r="J265" i="6"/>
  <c r="J265" i="7"/>
  <c r="K265" i="6"/>
  <c r="K265" i="7"/>
  <c r="D285" i="6"/>
  <c r="D285" i="7"/>
  <c r="C274" i="6"/>
  <c r="C274" i="7"/>
  <c r="M274" i="7" s="1"/>
  <c r="F266" i="5"/>
  <c r="H266" i="5"/>
  <c r="G266" i="5"/>
  <c r="E286" i="4"/>
  <c r="C287" i="4"/>
  <c r="H275" i="3"/>
  <c r="F276" i="3"/>
  <c r="G276" i="3"/>
  <c r="I275" i="3"/>
  <c r="K266" i="6" l="1"/>
  <c r="K266" i="7"/>
  <c r="J266" i="6"/>
  <c r="J266" i="7"/>
  <c r="L266" i="6"/>
  <c r="L266" i="7"/>
  <c r="P265" i="7"/>
  <c r="D286" i="6"/>
  <c r="D286" i="7"/>
  <c r="C275" i="6"/>
  <c r="C275" i="7"/>
  <c r="M275" i="7" s="1"/>
  <c r="G267" i="5"/>
  <c r="F267" i="5"/>
  <c r="H267" i="5"/>
  <c r="E287" i="4"/>
  <c r="C288" i="4"/>
  <c r="G277" i="3"/>
  <c r="F277" i="3"/>
  <c r="H276" i="3"/>
  <c r="I276" i="3" s="1"/>
  <c r="P266" i="7" l="1"/>
  <c r="K267" i="6"/>
  <c r="K267" i="7"/>
  <c r="L267" i="6"/>
  <c r="L267" i="7"/>
  <c r="J267" i="6"/>
  <c r="J267" i="7"/>
  <c r="D287" i="6"/>
  <c r="D287" i="7"/>
  <c r="C276" i="6"/>
  <c r="C276" i="7"/>
  <c r="M276" i="7" s="1"/>
  <c r="H268" i="5"/>
  <c r="G268" i="5"/>
  <c r="F268" i="5"/>
  <c r="E288" i="4"/>
  <c r="C289" i="4"/>
  <c r="G278" i="3"/>
  <c r="F278" i="3"/>
  <c r="H277" i="3"/>
  <c r="I277" i="3" s="1"/>
  <c r="K268" i="6" l="1"/>
  <c r="K268" i="7"/>
  <c r="L268" i="6"/>
  <c r="L268" i="7"/>
  <c r="P267" i="7"/>
  <c r="J268" i="6"/>
  <c r="J268" i="7"/>
  <c r="D288" i="6"/>
  <c r="D288" i="7"/>
  <c r="C277" i="6"/>
  <c r="C277" i="7"/>
  <c r="M277" i="7" s="1"/>
  <c r="H269" i="5"/>
  <c r="G269" i="5"/>
  <c r="F269" i="5"/>
  <c r="E289" i="4"/>
  <c r="C290" i="4"/>
  <c r="H278" i="3"/>
  <c r="I278" i="3" s="1"/>
  <c r="F279" i="3"/>
  <c r="G279" i="3"/>
  <c r="L269" i="6" l="1"/>
  <c r="L269" i="7"/>
  <c r="P268" i="7"/>
  <c r="J269" i="6"/>
  <c r="J269" i="7"/>
  <c r="K269" i="6"/>
  <c r="K269" i="7"/>
  <c r="D289" i="6"/>
  <c r="D289" i="7"/>
  <c r="C278" i="6"/>
  <c r="C278" i="7"/>
  <c r="M278" i="7" s="1"/>
  <c r="G270" i="5"/>
  <c r="F270" i="5"/>
  <c r="H270" i="5"/>
  <c r="E290" i="4"/>
  <c r="C291" i="4"/>
  <c r="G280" i="3"/>
  <c r="F280" i="3"/>
  <c r="H279" i="3"/>
  <c r="I279" i="3" s="1"/>
  <c r="K270" i="6" l="1"/>
  <c r="K270" i="7"/>
  <c r="L270" i="6"/>
  <c r="L270" i="7"/>
  <c r="P269" i="7"/>
  <c r="J270" i="6"/>
  <c r="J270" i="7"/>
  <c r="D290" i="6"/>
  <c r="D290" i="7"/>
  <c r="C279" i="6"/>
  <c r="C279" i="7"/>
  <c r="M279" i="7" s="1"/>
  <c r="H271" i="5"/>
  <c r="G271" i="5"/>
  <c r="F271" i="5"/>
  <c r="E291" i="4"/>
  <c r="C292" i="4"/>
  <c r="H280" i="3"/>
  <c r="I280" i="3" s="1"/>
  <c r="F281" i="3"/>
  <c r="G281" i="3"/>
  <c r="P270" i="7" l="1"/>
  <c r="K271" i="6"/>
  <c r="K271" i="7"/>
  <c r="J271" i="6"/>
  <c r="J271" i="7"/>
  <c r="L271" i="6"/>
  <c r="L271" i="7"/>
  <c r="D291" i="6"/>
  <c r="D291" i="7"/>
  <c r="C280" i="6"/>
  <c r="C280" i="7"/>
  <c r="M280" i="7" s="1"/>
  <c r="H272" i="5"/>
  <c r="G272" i="5"/>
  <c r="F272" i="5"/>
  <c r="E292" i="4"/>
  <c r="C293" i="4"/>
  <c r="G282" i="3"/>
  <c r="F282" i="3"/>
  <c r="H281" i="3"/>
  <c r="I281" i="3" s="1"/>
  <c r="P271" i="7" l="1"/>
  <c r="J272" i="6"/>
  <c r="J272" i="7"/>
  <c r="K272" i="6"/>
  <c r="K272" i="7"/>
  <c r="L272" i="6"/>
  <c r="L272" i="7"/>
  <c r="P272" i="7" s="1"/>
  <c r="D292" i="6"/>
  <c r="D292" i="7"/>
  <c r="C281" i="6"/>
  <c r="C281" i="7"/>
  <c r="M281" i="7" s="1"/>
  <c r="G273" i="5"/>
  <c r="F273" i="5"/>
  <c r="H273" i="5"/>
  <c r="E293" i="4"/>
  <c r="C294" i="4"/>
  <c r="H282" i="3"/>
  <c r="F283" i="3"/>
  <c r="I282" i="3"/>
  <c r="G283" i="3"/>
  <c r="J273" i="6" l="1"/>
  <c r="J273" i="7"/>
  <c r="K273" i="6"/>
  <c r="K273" i="7"/>
  <c r="L273" i="6"/>
  <c r="L273" i="7"/>
  <c r="P273" i="7" s="1"/>
  <c r="D293" i="6"/>
  <c r="D293" i="7"/>
  <c r="C282" i="6"/>
  <c r="C282" i="7"/>
  <c r="M282" i="7" s="1"/>
  <c r="F274" i="5"/>
  <c r="G274" i="5"/>
  <c r="H274" i="5"/>
  <c r="E294" i="4"/>
  <c r="C295" i="4"/>
  <c r="F284" i="3"/>
  <c r="H283" i="3"/>
  <c r="G284" i="3"/>
  <c r="I283" i="3"/>
  <c r="J274" i="6" l="1"/>
  <c r="J274" i="7"/>
  <c r="L274" i="6"/>
  <c r="L274" i="7"/>
  <c r="K274" i="6"/>
  <c r="K274" i="7"/>
  <c r="D294" i="6"/>
  <c r="D294" i="7"/>
  <c r="C283" i="6"/>
  <c r="C283" i="7"/>
  <c r="M283" i="7" s="1"/>
  <c r="G275" i="5"/>
  <c r="F275" i="5"/>
  <c r="H275" i="5"/>
  <c r="E295" i="4"/>
  <c r="C296" i="4"/>
  <c r="G285" i="3"/>
  <c r="H284" i="3"/>
  <c r="I284" i="3" s="1"/>
  <c r="F285" i="3"/>
  <c r="J275" i="6" l="1"/>
  <c r="J275" i="7"/>
  <c r="K275" i="6"/>
  <c r="K275" i="7"/>
  <c r="P274" i="7"/>
  <c r="L275" i="6"/>
  <c r="L275" i="7"/>
  <c r="P275" i="7" s="1"/>
  <c r="D295" i="6"/>
  <c r="D295" i="7"/>
  <c r="C284" i="6"/>
  <c r="C284" i="7"/>
  <c r="M284" i="7" s="1"/>
  <c r="G276" i="5"/>
  <c r="F276" i="5"/>
  <c r="H276" i="5"/>
  <c r="E296" i="4"/>
  <c r="C297" i="4"/>
  <c r="G286" i="3"/>
  <c r="F286" i="3"/>
  <c r="H285" i="3"/>
  <c r="I285" i="3" s="1"/>
  <c r="K276" i="6" l="1"/>
  <c r="K276" i="7"/>
  <c r="L276" i="6"/>
  <c r="L276" i="7"/>
  <c r="J276" i="6"/>
  <c r="J276" i="7"/>
  <c r="D296" i="6"/>
  <c r="D296" i="7"/>
  <c r="C285" i="6"/>
  <c r="C285" i="7"/>
  <c r="M285" i="7" s="1"/>
  <c r="F277" i="5"/>
  <c r="H277" i="5"/>
  <c r="G277" i="5"/>
  <c r="E297" i="4"/>
  <c r="C298" i="4"/>
  <c r="H286" i="3"/>
  <c r="F287" i="3"/>
  <c r="I286" i="3"/>
  <c r="G287" i="3"/>
  <c r="J277" i="6" l="1"/>
  <c r="J277" i="7"/>
  <c r="K277" i="6"/>
  <c r="K277" i="7"/>
  <c r="P276" i="7"/>
  <c r="L277" i="6"/>
  <c r="L277" i="7"/>
  <c r="P277" i="7" s="1"/>
  <c r="D297" i="6"/>
  <c r="D297" i="7"/>
  <c r="C286" i="6"/>
  <c r="C286" i="7"/>
  <c r="M286" i="7" s="1"/>
  <c r="G278" i="5"/>
  <c r="F278" i="5"/>
  <c r="H278" i="5"/>
  <c r="E298" i="4"/>
  <c r="C299" i="4"/>
  <c r="G288" i="3"/>
  <c r="H287" i="3"/>
  <c r="I287" i="3" s="1"/>
  <c r="F288" i="3"/>
  <c r="K278" i="6" l="1"/>
  <c r="K278" i="7"/>
  <c r="L278" i="6"/>
  <c r="L278" i="7"/>
  <c r="J278" i="6"/>
  <c r="J278" i="7"/>
  <c r="D298" i="6"/>
  <c r="D298" i="7"/>
  <c r="C287" i="6"/>
  <c r="C287" i="7"/>
  <c r="M287" i="7" s="1"/>
  <c r="G279" i="5"/>
  <c r="F279" i="5"/>
  <c r="H279" i="5"/>
  <c r="E299" i="4"/>
  <c r="C300" i="4"/>
  <c r="F289" i="3"/>
  <c r="H288" i="3"/>
  <c r="G289" i="3"/>
  <c r="I288" i="3"/>
  <c r="K279" i="6" l="1"/>
  <c r="K279" i="7"/>
  <c r="J279" i="6"/>
  <c r="J279" i="7"/>
  <c r="P278" i="7"/>
  <c r="L279" i="6"/>
  <c r="L279" i="7"/>
  <c r="D299" i="6"/>
  <c r="D299" i="7"/>
  <c r="C288" i="6"/>
  <c r="C288" i="7"/>
  <c r="M288" i="7" s="1"/>
  <c r="H280" i="5"/>
  <c r="G280" i="5"/>
  <c r="F280" i="5"/>
  <c r="E300" i="4"/>
  <c r="C301" i="4"/>
  <c r="G290" i="3"/>
  <c r="H289" i="3"/>
  <c r="I289" i="3" s="1"/>
  <c r="F290" i="3"/>
  <c r="P279" i="7" l="1"/>
  <c r="L280" i="6"/>
  <c r="L280" i="7"/>
  <c r="J280" i="6"/>
  <c r="J280" i="7"/>
  <c r="K280" i="6"/>
  <c r="K280" i="7"/>
  <c r="D300" i="6"/>
  <c r="D300" i="7"/>
  <c r="C289" i="6"/>
  <c r="C289" i="7"/>
  <c r="M289" i="7" s="1"/>
  <c r="H281" i="5"/>
  <c r="G281" i="5"/>
  <c r="F281" i="5"/>
  <c r="E301" i="4"/>
  <c r="C302" i="4"/>
  <c r="F291" i="3"/>
  <c r="H290" i="3"/>
  <c r="I290" i="3" s="1"/>
  <c r="G291" i="3"/>
  <c r="L281" i="6" l="1"/>
  <c r="L281" i="7"/>
  <c r="K281" i="6"/>
  <c r="K281" i="7"/>
  <c r="P280" i="7"/>
  <c r="J281" i="6"/>
  <c r="J281" i="7"/>
  <c r="D301" i="6"/>
  <c r="D301" i="7"/>
  <c r="C290" i="6"/>
  <c r="C290" i="7"/>
  <c r="M290" i="7" s="1"/>
  <c r="G282" i="5"/>
  <c r="F282" i="5"/>
  <c r="H282" i="5"/>
  <c r="E302" i="4"/>
  <c r="C303" i="4"/>
  <c r="G292" i="3"/>
  <c r="F292" i="3"/>
  <c r="H291" i="3"/>
  <c r="I291" i="3" s="1"/>
  <c r="K282" i="6" l="1"/>
  <c r="K282" i="7"/>
  <c r="L282" i="6"/>
  <c r="L282" i="7"/>
  <c r="P281" i="7"/>
  <c r="J282" i="6"/>
  <c r="J282" i="7"/>
  <c r="D302" i="6"/>
  <c r="D302" i="7"/>
  <c r="C291" i="6"/>
  <c r="C291" i="7"/>
  <c r="M291" i="7" s="1"/>
  <c r="H283" i="5"/>
  <c r="F283" i="5"/>
  <c r="G283" i="5"/>
  <c r="E303" i="4"/>
  <c r="C304" i="4"/>
  <c r="F293" i="3"/>
  <c r="H292" i="3"/>
  <c r="I292" i="3" s="1"/>
  <c r="G293" i="3"/>
  <c r="K283" i="6" l="1"/>
  <c r="K283" i="7"/>
  <c r="J283" i="6"/>
  <c r="J283" i="7"/>
  <c r="P282" i="7"/>
  <c r="L283" i="6"/>
  <c r="L283" i="7"/>
  <c r="P283" i="7" s="1"/>
  <c r="D303" i="6"/>
  <c r="D303" i="7"/>
  <c r="C292" i="6"/>
  <c r="C292" i="7"/>
  <c r="M292" i="7" s="1"/>
  <c r="F284" i="5"/>
  <c r="H284" i="5"/>
  <c r="G284" i="5"/>
  <c r="E304" i="4"/>
  <c r="C305" i="4"/>
  <c r="G294" i="3"/>
  <c r="H293" i="3"/>
  <c r="I293" i="3" s="1"/>
  <c r="F294" i="3"/>
  <c r="K284" i="6" l="1"/>
  <c r="K284" i="7"/>
  <c r="J284" i="6"/>
  <c r="J284" i="7"/>
  <c r="L284" i="6"/>
  <c r="L284" i="7"/>
  <c r="P284" i="7" s="1"/>
  <c r="D304" i="6"/>
  <c r="D304" i="7"/>
  <c r="C293" i="6"/>
  <c r="C293" i="7"/>
  <c r="M293" i="7" s="1"/>
  <c r="G285" i="5"/>
  <c r="F285" i="5"/>
  <c r="H285" i="5"/>
  <c r="E305" i="4"/>
  <c r="C306" i="4"/>
  <c r="F295" i="3"/>
  <c r="H294" i="3"/>
  <c r="I294" i="3" s="1"/>
  <c r="G295" i="3"/>
  <c r="J285" i="6" l="1"/>
  <c r="J285" i="7"/>
  <c r="K285" i="6"/>
  <c r="K285" i="7"/>
  <c r="L285" i="6"/>
  <c r="L285" i="7"/>
  <c r="P285" i="7" s="1"/>
  <c r="D305" i="6"/>
  <c r="D305" i="7"/>
  <c r="C294" i="6"/>
  <c r="C294" i="7"/>
  <c r="M294" i="7" s="1"/>
  <c r="F286" i="5"/>
  <c r="H286" i="5"/>
  <c r="G286" i="5"/>
  <c r="E306" i="4"/>
  <c r="C307" i="4"/>
  <c r="G296" i="3"/>
  <c r="H295" i="3"/>
  <c r="I295" i="3" s="1"/>
  <c r="F296" i="3"/>
  <c r="K286" i="6" l="1"/>
  <c r="K286" i="7"/>
  <c r="J286" i="6"/>
  <c r="J286" i="7"/>
  <c r="L286" i="6"/>
  <c r="L286" i="7"/>
  <c r="P286" i="7" s="1"/>
  <c r="D306" i="6"/>
  <c r="D306" i="7"/>
  <c r="C295" i="6"/>
  <c r="C295" i="7"/>
  <c r="M295" i="7" s="1"/>
  <c r="H287" i="5"/>
  <c r="G287" i="5"/>
  <c r="F287" i="5"/>
  <c r="E307" i="4"/>
  <c r="C308" i="4"/>
  <c r="F297" i="3"/>
  <c r="H296" i="3"/>
  <c r="G297" i="3"/>
  <c r="I296" i="3"/>
  <c r="K287" i="6" l="1"/>
  <c r="K287" i="7"/>
  <c r="L287" i="6"/>
  <c r="L287" i="7"/>
  <c r="J287" i="6"/>
  <c r="J287" i="7"/>
  <c r="D307" i="6"/>
  <c r="D307" i="7"/>
  <c r="C296" i="6"/>
  <c r="C296" i="7"/>
  <c r="M296" i="7" s="1"/>
  <c r="G288" i="5"/>
  <c r="F288" i="5"/>
  <c r="H288" i="5"/>
  <c r="E308" i="4"/>
  <c r="C309" i="4"/>
  <c r="G298" i="3"/>
  <c r="H297" i="3"/>
  <c r="I297" i="3" s="1"/>
  <c r="F298" i="3"/>
  <c r="K288" i="6" l="1"/>
  <c r="K288" i="7"/>
  <c r="J288" i="6"/>
  <c r="J288" i="7"/>
  <c r="P287" i="7"/>
  <c r="L288" i="6"/>
  <c r="L288" i="7"/>
  <c r="P288" i="7" s="1"/>
  <c r="D308" i="6"/>
  <c r="D308" i="7"/>
  <c r="C297" i="6"/>
  <c r="C297" i="7"/>
  <c r="M297" i="7" s="1"/>
  <c r="H289" i="5"/>
  <c r="G289" i="5"/>
  <c r="F289" i="5"/>
  <c r="E309" i="4"/>
  <c r="C310" i="4"/>
  <c r="F299" i="3"/>
  <c r="H298" i="3"/>
  <c r="G299" i="3"/>
  <c r="I298" i="3"/>
  <c r="K289" i="6" l="1"/>
  <c r="K289" i="7"/>
  <c r="J289" i="6"/>
  <c r="J289" i="7"/>
  <c r="L289" i="6"/>
  <c r="L289" i="7"/>
  <c r="P289" i="7" s="1"/>
  <c r="D309" i="6"/>
  <c r="D309" i="7"/>
  <c r="C298" i="6"/>
  <c r="C298" i="7"/>
  <c r="M298" i="7" s="1"/>
  <c r="H290" i="5"/>
  <c r="G290" i="5"/>
  <c r="F290" i="5"/>
  <c r="E310" i="4"/>
  <c r="C311" i="4"/>
  <c r="G300" i="3"/>
  <c r="H299" i="3"/>
  <c r="I299" i="3" s="1"/>
  <c r="F300" i="3"/>
  <c r="L290" i="6" l="1"/>
  <c r="L290" i="7"/>
  <c r="J290" i="6"/>
  <c r="J290" i="7"/>
  <c r="K290" i="6"/>
  <c r="K290" i="7"/>
  <c r="D310" i="6"/>
  <c r="D310" i="7"/>
  <c r="C299" i="6"/>
  <c r="C299" i="7"/>
  <c r="M299" i="7" s="1"/>
  <c r="G291" i="5"/>
  <c r="F291" i="5"/>
  <c r="H291" i="5"/>
  <c r="E311" i="4"/>
  <c r="C312" i="4"/>
  <c r="G301" i="3"/>
  <c r="F301" i="3"/>
  <c r="H300" i="3"/>
  <c r="I300" i="3" s="1"/>
  <c r="K291" i="6" l="1"/>
  <c r="K291" i="7"/>
  <c r="P290" i="7"/>
  <c r="J291" i="6"/>
  <c r="J291" i="7"/>
  <c r="L291" i="6"/>
  <c r="L291" i="7"/>
  <c r="D311" i="6"/>
  <c r="D311" i="7"/>
  <c r="C300" i="6"/>
  <c r="C300" i="7"/>
  <c r="M300" i="7" s="1"/>
  <c r="H292" i="5"/>
  <c r="G292" i="5"/>
  <c r="F292" i="5"/>
  <c r="E312" i="4"/>
  <c r="C313" i="4"/>
  <c r="H301" i="3"/>
  <c r="I301" i="3" s="1"/>
  <c r="F302" i="3"/>
  <c r="G302" i="3"/>
  <c r="K292" i="6" l="1"/>
  <c r="K292" i="7"/>
  <c r="P291" i="7"/>
  <c r="J292" i="6"/>
  <c r="J292" i="7"/>
  <c r="L292" i="6"/>
  <c r="L292" i="7"/>
  <c r="P292" i="7" s="1"/>
  <c r="D312" i="6"/>
  <c r="D312" i="7"/>
  <c r="C301" i="6"/>
  <c r="C301" i="7"/>
  <c r="M301" i="7" s="1"/>
  <c r="F293" i="5"/>
  <c r="H293" i="5"/>
  <c r="G293" i="5"/>
  <c r="E313" i="4"/>
  <c r="C314" i="4"/>
  <c r="G303" i="3"/>
  <c r="F303" i="3"/>
  <c r="H302" i="3"/>
  <c r="I302" i="3" s="1"/>
  <c r="K293" i="6" l="1"/>
  <c r="K293" i="7"/>
  <c r="L293" i="6"/>
  <c r="L293" i="7"/>
  <c r="J293" i="6"/>
  <c r="J293" i="7"/>
  <c r="D313" i="6"/>
  <c r="D313" i="7"/>
  <c r="C302" i="6"/>
  <c r="C302" i="7"/>
  <c r="M302" i="7" s="1"/>
  <c r="G294" i="5"/>
  <c r="F294" i="5"/>
  <c r="H294" i="5"/>
  <c r="E314" i="4"/>
  <c r="C315" i="4"/>
  <c r="H303" i="3"/>
  <c r="F304" i="3"/>
  <c r="I303" i="3"/>
  <c r="G304" i="3"/>
  <c r="K294" i="6" l="1"/>
  <c r="K294" i="7"/>
  <c r="P293" i="7"/>
  <c r="J294" i="6"/>
  <c r="J294" i="7"/>
  <c r="L294" i="6"/>
  <c r="L294" i="7"/>
  <c r="D314" i="6"/>
  <c r="D314" i="7"/>
  <c r="C303" i="6"/>
  <c r="C303" i="7"/>
  <c r="M303" i="7" s="1"/>
  <c r="F295" i="5"/>
  <c r="G295" i="5"/>
  <c r="H295" i="5"/>
  <c r="E315" i="4"/>
  <c r="C316" i="4"/>
  <c r="G305" i="3"/>
  <c r="H304" i="3"/>
  <c r="I304" i="3" s="1"/>
  <c r="F305" i="3"/>
  <c r="K295" i="6" l="1"/>
  <c r="K295" i="7"/>
  <c r="P294" i="7"/>
  <c r="J295" i="6"/>
  <c r="J295" i="7"/>
  <c r="L295" i="6"/>
  <c r="L295" i="7"/>
  <c r="D315" i="6"/>
  <c r="D315" i="7"/>
  <c r="C304" i="6"/>
  <c r="C304" i="7"/>
  <c r="M304" i="7" s="1"/>
  <c r="H296" i="5"/>
  <c r="F296" i="5"/>
  <c r="G296" i="5"/>
  <c r="E316" i="4"/>
  <c r="C317" i="4"/>
  <c r="H305" i="3"/>
  <c r="I305" i="3" s="1"/>
  <c r="F306" i="3"/>
  <c r="G306" i="3"/>
  <c r="J296" i="6" l="1"/>
  <c r="J296" i="7"/>
  <c r="L296" i="6"/>
  <c r="L296" i="7"/>
  <c r="P295" i="7"/>
  <c r="K296" i="6"/>
  <c r="K296" i="7"/>
  <c r="D316" i="6"/>
  <c r="D316" i="7"/>
  <c r="C305" i="6"/>
  <c r="C305" i="7"/>
  <c r="M305" i="7" s="1"/>
  <c r="G297" i="5"/>
  <c r="F297" i="5"/>
  <c r="H297" i="5"/>
  <c r="E317" i="4"/>
  <c r="C318" i="4"/>
  <c r="G307" i="3"/>
  <c r="H306" i="3"/>
  <c r="I306" i="3" s="1"/>
  <c r="F307" i="3"/>
  <c r="J297" i="6" l="1"/>
  <c r="J297" i="7"/>
  <c r="K297" i="6"/>
  <c r="K297" i="7"/>
  <c r="P296" i="7"/>
  <c r="L297" i="6"/>
  <c r="L297" i="7"/>
  <c r="P297" i="7" s="1"/>
  <c r="D317" i="6"/>
  <c r="D317" i="7"/>
  <c r="C306" i="6"/>
  <c r="C306" i="7"/>
  <c r="M306" i="7" s="1"/>
  <c r="H298" i="5"/>
  <c r="G298" i="5"/>
  <c r="F298" i="5"/>
  <c r="E318" i="4"/>
  <c r="C319" i="4"/>
  <c r="H307" i="3"/>
  <c r="F308" i="3"/>
  <c r="G308" i="3"/>
  <c r="I307" i="3"/>
  <c r="L298" i="6" l="1"/>
  <c r="L298" i="7"/>
  <c r="J298" i="6"/>
  <c r="J298" i="7"/>
  <c r="K298" i="6"/>
  <c r="K298" i="7"/>
  <c r="D318" i="6"/>
  <c r="D318" i="7"/>
  <c r="C307" i="6"/>
  <c r="C307" i="7"/>
  <c r="M307" i="7" s="1"/>
  <c r="G299" i="5"/>
  <c r="F299" i="5"/>
  <c r="H299" i="5"/>
  <c r="E319" i="4"/>
  <c r="C320" i="4"/>
  <c r="G309" i="3"/>
  <c r="H308" i="3"/>
  <c r="I308" i="3" s="1"/>
  <c r="F309" i="3"/>
  <c r="K299" i="6" l="1"/>
  <c r="K299" i="7"/>
  <c r="P298" i="7"/>
  <c r="J299" i="6"/>
  <c r="J299" i="7"/>
  <c r="L299" i="6"/>
  <c r="L299" i="7"/>
  <c r="P299" i="7" s="1"/>
  <c r="D319" i="6"/>
  <c r="D319" i="7"/>
  <c r="C308" i="6"/>
  <c r="C308" i="7"/>
  <c r="M308" i="7" s="1"/>
  <c r="G300" i="5"/>
  <c r="F300" i="5"/>
  <c r="H300" i="5"/>
  <c r="E320" i="4"/>
  <c r="C321" i="4"/>
  <c r="F310" i="3"/>
  <c r="H309" i="3"/>
  <c r="I309" i="3" s="1"/>
  <c r="G310" i="3"/>
  <c r="K300" i="6" l="1"/>
  <c r="K300" i="7"/>
  <c r="L300" i="6"/>
  <c r="L300" i="7"/>
  <c r="J300" i="6"/>
  <c r="J300" i="7"/>
  <c r="D320" i="6"/>
  <c r="D320" i="7"/>
  <c r="C309" i="6"/>
  <c r="C309" i="7"/>
  <c r="M309" i="7" s="1"/>
  <c r="H301" i="5"/>
  <c r="G301" i="5"/>
  <c r="F301" i="5"/>
  <c r="E321" i="4"/>
  <c r="C322" i="4"/>
  <c r="G311" i="3"/>
  <c r="F311" i="3"/>
  <c r="H310" i="3"/>
  <c r="I310" i="3" s="1"/>
  <c r="L301" i="6" l="1"/>
  <c r="L301" i="7"/>
  <c r="P300" i="7"/>
  <c r="J301" i="6"/>
  <c r="J301" i="7"/>
  <c r="K301" i="6"/>
  <c r="K301" i="7"/>
  <c r="D321" i="6"/>
  <c r="D321" i="7"/>
  <c r="C310" i="6"/>
  <c r="C310" i="7"/>
  <c r="M310" i="7" s="1"/>
  <c r="F302" i="5"/>
  <c r="H302" i="5"/>
  <c r="G302" i="5"/>
  <c r="E322" i="4"/>
  <c r="C323" i="4"/>
  <c r="H311" i="3"/>
  <c r="I311" i="3" s="1"/>
  <c r="F312" i="3"/>
  <c r="G312" i="3"/>
  <c r="J302" i="6" l="1"/>
  <c r="J302" i="7"/>
  <c r="K302" i="6"/>
  <c r="K302" i="7"/>
  <c r="P301" i="7"/>
  <c r="L302" i="6"/>
  <c r="L302" i="7"/>
  <c r="D322" i="6"/>
  <c r="D322" i="7"/>
  <c r="C311" i="6"/>
  <c r="C311" i="7"/>
  <c r="M311" i="7" s="1"/>
  <c r="G303" i="5"/>
  <c r="F303" i="5"/>
  <c r="H303" i="5"/>
  <c r="E323" i="4"/>
  <c r="C324" i="4"/>
  <c r="G313" i="3"/>
  <c r="F313" i="3"/>
  <c r="H312" i="3"/>
  <c r="I312" i="3" s="1"/>
  <c r="K303" i="6" l="1"/>
  <c r="K303" i="7"/>
  <c r="L303" i="6"/>
  <c r="L303" i="7"/>
  <c r="P302" i="7"/>
  <c r="J303" i="6"/>
  <c r="J303" i="7"/>
  <c r="D323" i="6"/>
  <c r="D323" i="7"/>
  <c r="C312" i="6"/>
  <c r="C312" i="7"/>
  <c r="M312" i="7" s="1"/>
  <c r="H304" i="5"/>
  <c r="G304" i="5"/>
  <c r="F304" i="5"/>
  <c r="E324" i="4"/>
  <c r="C325" i="4"/>
  <c r="F314" i="3"/>
  <c r="H313" i="3"/>
  <c r="I313" i="3"/>
  <c r="G314" i="3"/>
  <c r="J304" i="6" l="1"/>
  <c r="J304" i="7"/>
  <c r="K304" i="6"/>
  <c r="K304" i="7"/>
  <c r="P303" i="7"/>
  <c r="L304" i="6"/>
  <c r="L304" i="7"/>
  <c r="P304" i="7" s="1"/>
  <c r="D324" i="6"/>
  <c r="D324" i="7"/>
  <c r="C313" i="6"/>
  <c r="C313" i="7"/>
  <c r="M313" i="7" s="1"/>
  <c r="H305" i="5"/>
  <c r="G305" i="5"/>
  <c r="F305" i="5"/>
  <c r="E325" i="4"/>
  <c r="C326" i="4"/>
  <c r="G315" i="3"/>
  <c r="H314" i="3"/>
  <c r="I314" i="3" s="1"/>
  <c r="F315" i="3"/>
  <c r="L305" i="6" l="1"/>
  <c r="L305" i="7"/>
  <c r="J305" i="6"/>
  <c r="J305" i="7"/>
  <c r="K305" i="6"/>
  <c r="K305" i="7"/>
  <c r="D325" i="6"/>
  <c r="D325" i="7"/>
  <c r="C314" i="6"/>
  <c r="C314" i="7"/>
  <c r="M314" i="7" s="1"/>
  <c r="G306" i="5"/>
  <c r="F306" i="5"/>
  <c r="H306" i="5"/>
  <c r="E326" i="4"/>
  <c r="C327" i="4"/>
  <c r="F316" i="3"/>
  <c r="H315" i="3"/>
  <c r="I315" i="3" s="1"/>
  <c r="G316" i="3"/>
  <c r="J306" i="6" l="1"/>
  <c r="J306" i="7"/>
  <c r="L306" i="6"/>
  <c r="L306" i="7"/>
  <c r="K306" i="6"/>
  <c r="K306" i="7"/>
  <c r="P305" i="7"/>
  <c r="D326" i="6"/>
  <c r="D326" i="7"/>
  <c r="C315" i="6"/>
  <c r="C315" i="7"/>
  <c r="M315" i="7" s="1"/>
  <c r="G307" i="5"/>
  <c r="F307" i="5"/>
  <c r="H307" i="5"/>
  <c r="E327" i="4"/>
  <c r="C328" i="4"/>
  <c r="G317" i="3"/>
  <c r="H316" i="3"/>
  <c r="I316" i="3" s="1"/>
  <c r="F317" i="3"/>
  <c r="L307" i="6" l="1"/>
  <c r="L307" i="7"/>
  <c r="K307" i="6"/>
  <c r="K307" i="7"/>
  <c r="P306" i="7"/>
  <c r="J307" i="6"/>
  <c r="J307" i="7"/>
  <c r="D327" i="6"/>
  <c r="D327" i="7"/>
  <c r="C316" i="6"/>
  <c r="C316" i="7"/>
  <c r="M316" i="7" s="1"/>
  <c r="H308" i="5"/>
  <c r="G308" i="5"/>
  <c r="F308" i="5"/>
  <c r="E328" i="4"/>
  <c r="C329" i="4"/>
  <c r="H317" i="3"/>
  <c r="F318" i="3"/>
  <c r="G318" i="3"/>
  <c r="I317" i="3"/>
  <c r="J308" i="6" l="1"/>
  <c r="J308" i="7"/>
  <c r="K308" i="6"/>
  <c r="K308" i="7"/>
  <c r="P307" i="7"/>
  <c r="L308" i="6"/>
  <c r="L308" i="7"/>
  <c r="P308" i="7" s="1"/>
  <c r="D328" i="6"/>
  <c r="D328" i="7"/>
  <c r="C317" i="6"/>
  <c r="C317" i="7"/>
  <c r="M317" i="7" s="1"/>
  <c r="G309" i="5"/>
  <c r="F309" i="5"/>
  <c r="H309" i="5"/>
  <c r="E329" i="4"/>
  <c r="C330" i="4"/>
  <c r="G319" i="3"/>
  <c r="H318" i="3"/>
  <c r="I318" i="3" s="1"/>
  <c r="F319" i="3"/>
  <c r="K309" i="6" l="1"/>
  <c r="K309" i="7"/>
  <c r="L309" i="6"/>
  <c r="L309" i="7"/>
  <c r="J309" i="6"/>
  <c r="J309" i="7"/>
  <c r="D329" i="6"/>
  <c r="D329" i="7"/>
  <c r="C318" i="6"/>
  <c r="C318" i="7"/>
  <c r="M318" i="7" s="1"/>
  <c r="H310" i="5"/>
  <c r="G310" i="5"/>
  <c r="F310" i="5"/>
  <c r="E330" i="4"/>
  <c r="C331" i="4"/>
  <c r="H319" i="3"/>
  <c r="F320" i="3"/>
  <c r="G320" i="3"/>
  <c r="I319" i="3"/>
  <c r="L310" i="6" l="1"/>
  <c r="L310" i="7"/>
  <c r="P309" i="7"/>
  <c r="J310" i="6"/>
  <c r="J310" i="7"/>
  <c r="K310" i="6"/>
  <c r="K310" i="7"/>
  <c r="D330" i="6"/>
  <c r="D330" i="7"/>
  <c r="C319" i="6"/>
  <c r="C319" i="7"/>
  <c r="M319" i="7" s="1"/>
  <c r="H311" i="5"/>
  <c r="G311" i="5"/>
  <c r="F311" i="5"/>
  <c r="E331" i="4"/>
  <c r="C332" i="4"/>
  <c r="G321" i="3"/>
  <c r="F321" i="3"/>
  <c r="H320" i="3"/>
  <c r="I320" i="3" s="1"/>
  <c r="L311" i="6" l="1"/>
  <c r="L311" i="7"/>
  <c r="P310" i="7"/>
  <c r="J311" i="6"/>
  <c r="J311" i="7"/>
  <c r="K311" i="6"/>
  <c r="K311" i="7"/>
  <c r="D331" i="6"/>
  <c r="D331" i="7"/>
  <c r="C320" i="6"/>
  <c r="C320" i="7"/>
  <c r="M320" i="7" s="1"/>
  <c r="G312" i="5"/>
  <c r="F312" i="5"/>
  <c r="H312" i="5"/>
  <c r="E332" i="4"/>
  <c r="C333" i="4"/>
  <c r="F322" i="3"/>
  <c r="H321" i="3"/>
  <c r="G322" i="3"/>
  <c r="I321" i="3"/>
  <c r="K312" i="6" l="1"/>
  <c r="K312" i="7"/>
  <c r="P311" i="7"/>
  <c r="L312" i="6"/>
  <c r="L312" i="7"/>
  <c r="J312" i="6"/>
  <c r="J312" i="7"/>
  <c r="D332" i="6"/>
  <c r="D332" i="7"/>
  <c r="C321" i="6"/>
  <c r="C321" i="7"/>
  <c r="M321" i="7" s="1"/>
  <c r="F313" i="5"/>
  <c r="H313" i="5"/>
  <c r="G313" i="5"/>
  <c r="E333" i="4"/>
  <c r="C334" i="4"/>
  <c r="G323" i="3"/>
  <c r="H322" i="3"/>
  <c r="I322" i="3" s="1"/>
  <c r="F323" i="3"/>
  <c r="J313" i="6" l="1"/>
  <c r="J313" i="7"/>
  <c r="P312" i="7"/>
  <c r="K313" i="6"/>
  <c r="K313" i="7"/>
  <c r="L313" i="6"/>
  <c r="L313" i="7"/>
  <c r="P313" i="7" s="1"/>
  <c r="D333" i="6"/>
  <c r="D333" i="7"/>
  <c r="C322" i="6"/>
  <c r="C322" i="7"/>
  <c r="M322" i="7" s="1"/>
  <c r="F314" i="5"/>
  <c r="G314" i="5"/>
  <c r="H314" i="5"/>
  <c r="E334" i="4"/>
  <c r="C335" i="4"/>
  <c r="H323" i="3"/>
  <c r="I323" i="3" s="1"/>
  <c r="F324" i="3"/>
  <c r="G324" i="3"/>
  <c r="J314" i="6" l="1"/>
  <c r="J314" i="7"/>
  <c r="L314" i="6"/>
  <c r="L314" i="7"/>
  <c r="K314" i="6"/>
  <c r="K314" i="7"/>
  <c r="D334" i="6"/>
  <c r="D334" i="7"/>
  <c r="C323" i="6"/>
  <c r="C323" i="7"/>
  <c r="M323" i="7" s="1"/>
  <c r="G315" i="5"/>
  <c r="F315" i="5"/>
  <c r="H315" i="5"/>
  <c r="E335" i="4"/>
  <c r="C336" i="4"/>
  <c r="G325" i="3"/>
  <c r="F325" i="3"/>
  <c r="H324" i="3"/>
  <c r="I324" i="3" s="1"/>
  <c r="K315" i="6" l="1"/>
  <c r="K315" i="7"/>
  <c r="J315" i="6"/>
  <c r="J315" i="7"/>
  <c r="P314" i="7"/>
  <c r="L315" i="6"/>
  <c r="L315" i="7"/>
  <c r="P315" i="7" s="1"/>
  <c r="D335" i="6"/>
  <c r="D335" i="7"/>
  <c r="C324" i="6"/>
  <c r="C324" i="7"/>
  <c r="M324" i="7" s="1"/>
  <c r="H316" i="5"/>
  <c r="G316" i="5"/>
  <c r="F316" i="5"/>
  <c r="E336" i="4"/>
  <c r="C337" i="4"/>
  <c r="F326" i="3"/>
  <c r="H325" i="3"/>
  <c r="G326" i="3"/>
  <c r="I325" i="3"/>
  <c r="L316" i="6" l="1"/>
  <c r="L316" i="7"/>
  <c r="J316" i="6"/>
  <c r="J316" i="7"/>
  <c r="K316" i="6"/>
  <c r="K316" i="7"/>
  <c r="D336" i="6"/>
  <c r="D336" i="7"/>
  <c r="C325" i="6"/>
  <c r="C325" i="7"/>
  <c r="M325" i="7" s="1"/>
  <c r="F317" i="5"/>
  <c r="H317" i="5"/>
  <c r="G317" i="5"/>
  <c r="E337" i="4"/>
  <c r="C338" i="4"/>
  <c r="G327" i="3"/>
  <c r="H326" i="3"/>
  <c r="I326" i="3" s="1"/>
  <c r="F327" i="3"/>
  <c r="P316" i="7" l="1"/>
  <c r="J317" i="6"/>
  <c r="J317" i="7"/>
  <c r="K317" i="6"/>
  <c r="K317" i="7"/>
  <c r="L317" i="6"/>
  <c r="L317" i="7"/>
  <c r="P317" i="7" s="1"/>
  <c r="D337" i="6"/>
  <c r="D337" i="7"/>
  <c r="C326" i="6"/>
  <c r="C326" i="7"/>
  <c r="M326" i="7" s="1"/>
  <c r="G318" i="5"/>
  <c r="F318" i="5"/>
  <c r="H318" i="5"/>
  <c r="E338" i="4"/>
  <c r="C339" i="4"/>
  <c r="F328" i="3"/>
  <c r="H327" i="3"/>
  <c r="I327" i="3" s="1"/>
  <c r="G328" i="3"/>
  <c r="K318" i="6" l="1"/>
  <c r="K318" i="7"/>
  <c r="L318" i="6"/>
  <c r="L318" i="7"/>
  <c r="J318" i="6"/>
  <c r="J318" i="7"/>
  <c r="D338" i="6"/>
  <c r="D338" i="7"/>
  <c r="C327" i="6"/>
  <c r="C327" i="7"/>
  <c r="M327" i="7" s="1"/>
  <c r="H319" i="5"/>
  <c r="G319" i="5"/>
  <c r="F319" i="5"/>
  <c r="E339" i="4"/>
  <c r="C340" i="4"/>
  <c r="G329" i="3"/>
  <c r="H328" i="3"/>
  <c r="I328" i="3" s="1"/>
  <c r="F329" i="3"/>
  <c r="J319" i="6" l="1"/>
  <c r="J319" i="7"/>
  <c r="L319" i="6"/>
  <c r="L319" i="7"/>
  <c r="P318" i="7"/>
  <c r="K319" i="6"/>
  <c r="K319" i="7"/>
  <c r="D339" i="6"/>
  <c r="D339" i="7"/>
  <c r="C328" i="6"/>
  <c r="C328" i="7"/>
  <c r="M328" i="7" s="1"/>
  <c r="F320" i="5"/>
  <c r="H320" i="5"/>
  <c r="G320" i="5"/>
  <c r="E340" i="4"/>
  <c r="C341" i="4"/>
  <c r="F330" i="3"/>
  <c r="H329" i="3"/>
  <c r="I329" i="3" s="1"/>
  <c r="G330" i="3"/>
  <c r="P319" i="7" l="1"/>
  <c r="J320" i="6"/>
  <c r="J320" i="7"/>
  <c r="K320" i="6"/>
  <c r="K320" i="7"/>
  <c r="L320" i="6"/>
  <c r="L320" i="7"/>
  <c r="P320" i="7" s="1"/>
  <c r="D340" i="6"/>
  <c r="D340" i="7"/>
  <c r="C329" i="6"/>
  <c r="C329" i="7"/>
  <c r="M329" i="7" s="1"/>
  <c r="G321" i="5"/>
  <c r="F321" i="5"/>
  <c r="H321" i="5"/>
  <c r="E341" i="4"/>
  <c r="C342" i="4"/>
  <c r="G331" i="3"/>
  <c r="H330" i="3"/>
  <c r="I330" i="3" s="1"/>
  <c r="F331" i="3"/>
  <c r="K321" i="6" l="1"/>
  <c r="K321" i="7"/>
  <c r="L321" i="6"/>
  <c r="L321" i="7"/>
  <c r="J321" i="6"/>
  <c r="J321" i="7"/>
  <c r="D341" i="6"/>
  <c r="D341" i="7"/>
  <c r="C330" i="6"/>
  <c r="C330" i="7"/>
  <c r="M330" i="7" s="1"/>
  <c r="H322" i="5"/>
  <c r="G322" i="5"/>
  <c r="F322" i="5"/>
  <c r="E342" i="4"/>
  <c r="C343" i="4"/>
  <c r="G332" i="3"/>
  <c r="F332" i="3"/>
  <c r="H331" i="3"/>
  <c r="I331" i="3" s="1"/>
  <c r="P321" i="7" l="1"/>
  <c r="L322" i="6"/>
  <c r="L322" i="7"/>
  <c r="J322" i="6"/>
  <c r="J322" i="7"/>
  <c r="K322" i="6"/>
  <c r="K322" i="7"/>
  <c r="D342" i="6"/>
  <c r="D342" i="7"/>
  <c r="C331" i="6"/>
  <c r="C331" i="7"/>
  <c r="M331" i="7" s="1"/>
  <c r="H323" i="5"/>
  <c r="G323" i="5"/>
  <c r="F323" i="5"/>
  <c r="E343" i="4"/>
  <c r="C344" i="4"/>
  <c r="H332" i="3"/>
  <c r="F333" i="3"/>
  <c r="I332" i="3"/>
  <c r="G333" i="3"/>
  <c r="P322" i="7" l="1"/>
  <c r="K323" i="6"/>
  <c r="K323" i="7"/>
  <c r="L323" i="6"/>
  <c r="L323" i="7"/>
  <c r="J323" i="6"/>
  <c r="J323" i="7"/>
  <c r="D343" i="6"/>
  <c r="D343" i="7"/>
  <c r="C332" i="6"/>
  <c r="C332" i="7"/>
  <c r="M332" i="7" s="1"/>
  <c r="G324" i="5"/>
  <c r="F324" i="5"/>
  <c r="H324" i="5"/>
  <c r="C345" i="4"/>
  <c r="E344" i="4"/>
  <c r="G334" i="3"/>
  <c r="F334" i="3"/>
  <c r="H333" i="3"/>
  <c r="I333" i="3" s="1"/>
  <c r="P323" i="7" l="1"/>
  <c r="J324" i="6"/>
  <c r="J324" i="7"/>
  <c r="K324" i="6"/>
  <c r="K324" i="7"/>
  <c r="L324" i="6"/>
  <c r="L324" i="7"/>
  <c r="P324" i="7" s="1"/>
  <c r="D344" i="6"/>
  <c r="D344" i="7"/>
  <c r="C333" i="6"/>
  <c r="C333" i="7"/>
  <c r="M333" i="7" s="1"/>
  <c r="H325" i="5"/>
  <c r="G325" i="5"/>
  <c r="F325" i="5"/>
  <c r="E345" i="4"/>
  <c r="C346" i="4"/>
  <c r="H334" i="3"/>
  <c r="I334" i="3" s="1"/>
  <c r="F335" i="3"/>
  <c r="G335" i="3"/>
  <c r="L325" i="6" l="1"/>
  <c r="L325" i="7"/>
  <c r="J325" i="6"/>
  <c r="J325" i="7"/>
  <c r="K325" i="6"/>
  <c r="K325" i="7"/>
  <c r="D345" i="6"/>
  <c r="D345" i="7"/>
  <c r="C334" i="6"/>
  <c r="C334" i="7"/>
  <c r="M334" i="7" s="1"/>
  <c r="H326" i="5"/>
  <c r="F326" i="5"/>
  <c r="G326" i="5"/>
  <c r="E346" i="4"/>
  <c r="C347" i="4"/>
  <c r="G336" i="3"/>
  <c r="H335" i="3"/>
  <c r="I335" i="3" s="1"/>
  <c r="F336" i="3"/>
  <c r="L326" i="6" l="1"/>
  <c r="L326" i="7"/>
  <c r="K326" i="6"/>
  <c r="K326" i="7"/>
  <c r="P325" i="7"/>
  <c r="J326" i="6"/>
  <c r="J326" i="7"/>
  <c r="D346" i="6"/>
  <c r="D346" i="7"/>
  <c r="C335" i="6"/>
  <c r="C335" i="7"/>
  <c r="M335" i="7" s="1"/>
  <c r="G327" i="5"/>
  <c r="F327" i="5"/>
  <c r="H327" i="5"/>
  <c r="E347" i="4"/>
  <c r="C348" i="4"/>
  <c r="F337" i="3"/>
  <c r="H336" i="3"/>
  <c r="I336" i="3" s="1"/>
  <c r="G337" i="3"/>
  <c r="K327" i="6" l="1"/>
  <c r="K327" i="7"/>
  <c r="P326" i="7"/>
  <c r="L327" i="6"/>
  <c r="L327" i="7"/>
  <c r="J327" i="6"/>
  <c r="J327" i="7"/>
  <c r="D347" i="6"/>
  <c r="D347" i="7"/>
  <c r="C336" i="6"/>
  <c r="C336" i="7"/>
  <c r="M336" i="7" s="1"/>
  <c r="H328" i="5"/>
  <c r="G328" i="5"/>
  <c r="F328" i="5"/>
  <c r="E348" i="4"/>
  <c r="C349" i="4"/>
  <c r="G338" i="3"/>
  <c r="F338" i="3"/>
  <c r="H337" i="3"/>
  <c r="I337" i="3" s="1"/>
  <c r="K328" i="6" l="1"/>
  <c r="K328" i="7"/>
  <c r="P327" i="7"/>
  <c r="J328" i="6"/>
  <c r="J328" i="7"/>
  <c r="L328" i="6"/>
  <c r="L328" i="7"/>
  <c r="P328" i="7" s="1"/>
  <c r="D348" i="6"/>
  <c r="D348" i="7"/>
  <c r="C337" i="6"/>
  <c r="C337" i="7"/>
  <c r="M337" i="7" s="1"/>
  <c r="H329" i="5"/>
  <c r="G329" i="5"/>
  <c r="F329" i="5"/>
  <c r="E349" i="4"/>
  <c r="C350" i="4"/>
  <c r="F339" i="3"/>
  <c r="H338" i="3"/>
  <c r="I338" i="3" s="1"/>
  <c r="G339" i="3"/>
  <c r="J329" i="6" l="1"/>
  <c r="J329" i="7"/>
  <c r="K329" i="6"/>
  <c r="K329" i="7"/>
  <c r="L329" i="6"/>
  <c r="L329" i="7"/>
  <c r="D349" i="6"/>
  <c r="D349" i="7"/>
  <c r="C338" i="6"/>
  <c r="C338" i="7"/>
  <c r="M338" i="7" s="1"/>
  <c r="G330" i="5"/>
  <c r="F330" i="5"/>
  <c r="H330" i="5"/>
  <c r="E350" i="4"/>
  <c r="C351" i="4"/>
  <c r="G340" i="3"/>
  <c r="H339" i="3"/>
  <c r="I339" i="3" s="1"/>
  <c r="F340" i="3"/>
  <c r="P329" i="7" l="1"/>
  <c r="J330" i="6"/>
  <c r="J330" i="7"/>
  <c r="L330" i="6"/>
  <c r="L330" i="7"/>
  <c r="K330" i="6"/>
  <c r="K330" i="7"/>
  <c r="D350" i="6"/>
  <c r="D350" i="7"/>
  <c r="C339" i="6"/>
  <c r="C339" i="7"/>
  <c r="M339" i="7" s="1"/>
  <c r="F331" i="5"/>
  <c r="H331" i="5"/>
  <c r="G331" i="5"/>
  <c r="E351" i="4"/>
  <c r="C352" i="4"/>
  <c r="F341" i="3"/>
  <c r="H340" i="3"/>
  <c r="I340" i="3"/>
  <c r="G341" i="3"/>
  <c r="L331" i="6" l="1"/>
  <c r="L331" i="7"/>
  <c r="J331" i="6"/>
  <c r="J331" i="7"/>
  <c r="P330" i="7"/>
  <c r="K331" i="6"/>
  <c r="K331" i="7"/>
  <c r="D351" i="6"/>
  <c r="D351" i="7"/>
  <c r="C340" i="6"/>
  <c r="C340" i="7"/>
  <c r="M340" i="7" s="1"/>
  <c r="H332" i="5"/>
  <c r="G332" i="5"/>
  <c r="F332" i="5"/>
  <c r="E352" i="4"/>
  <c r="C353" i="4"/>
  <c r="G342" i="3"/>
  <c r="H341" i="3"/>
  <c r="I341" i="3" s="1"/>
  <c r="F342" i="3"/>
  <c r="P331" i="7" l="1"/>
  <c r="J332" i="6"/>
  <c r="J332" i="7"/>
  <c r="K332" i="6"/>
  <c r="K332" i="7"/>
  <c r="L332" i="6"/>
  <c r="L332" i="7"/>
  <c r="P332" i="7" s="1"/>
  <c r="D352" i="6"/>
  <c r="D352" i="7"/>
  <c r="C341" i="6"/>
  <c r="C341" i="7"/>
  <c r="M341" i="7" s="1"/>
  <c r="G333" i="5"/>
  <c r="F333" i="5"/>
  <c r="H333" i="5"/>
  <c r="E353" i="4"/>
  <c r="C354" i="4"/>
  <c r="F343" i="3"/>
  <c r="H342" i="3"/>
  <c r="I342" i="3" s="1"/>
  <c r="G343" i="3"/>
  <c r="L333" i="6" l="1"/>
  <c r="L333" i="7"/>
  <c r="K333" i="6"/>
  <c r="K333" i="7"/>
  <c r="J333" i="6"/>
  <c r="J333" i="7"/>
  <c r="D353" i="6"/>
  <c r="D353" i="7"/>
  <c r="C342" i="6"/>
  <c r="C342" i="7"/>
  <c r="M342" i="7" s="1"/>
  <c r="H334" i="5"/>
  <c r="G334" i="5"/>
  <c r="F334" i="5"/>
  <c r="E354" i="4"/>
  <c r="C355" i="4"/>
  <c r="G344" i="3"/>
  <c r="H343" i="3"/>
  <c r="I343" i="3" s="1"/>
  <c r="F344" i="3"/>
  <c r="K334" i="6" l="1"/>
  <c r="K334" i="7"/>
  <c r="L334" i="6"/>
  <c r="L334" i="7"/>
  <c r="P333" i="7"/>
  <c r="J334" i="6"/>
  <c r="J334" i="7"/>
  <c r="D354" i="6"/>
  <c r="D354" i="7"/>
  <c r="C343" i="6"/>
  <c r="C343" i="7"/>
  <c r="M343" i="7" s="1"/>
  <c r="H335" i="5"/>
  <c r="G335" i="5"/>
  <c r="F335" i="5"/>
  <c r="E355" i="4"/>
  <c r="C356" i="4"/>
  <c r="G345" i="3"/>
  <c r="F345" i="3"/>
  <c r="H344" i="3"/>
  <c r="I344" i="3" s="1"/>
  <c r="P334" i="7" l="1"/>
  <c r="J335" i="6"/>
  <c r="J335" i="7"/>
  <c r="K335" i="6"/>
  <c r="K335" i="7"/>
  <c r="L335" i="6"/>
  <c r="L335" i="7"/>
  <c r="D355" i="6"/>
  <c r="D355" i="7"/>
  <c r="C344" i="6"/>
  <c r="C344" i="7"/>
  <c r="M344" i="7" s="1"/>
  <c r="G336" i="5"/>
  <c r="F336" i="5"/>
  <c r="H336" i="5"/>
  <c r="E356" i="4"/>
  <c r="C357" i="4"/>
  <c r="H345" i="3"/>
  <c r="F346" i="3"/>
  <c r="I345" i="3"/>
  <c r="G346" i="3"/>
  <c r="J336" i="6" l="1"/>
  <c r="J336" i="7"/>
  <c r="P335" i="7"/>
  <c r="L336" i="6"/>
  <c r="L336" i="7"/>
  <c r="K336" i="6"/>
  <c r="K336" i="7"/>
  <c r="D356" i="6"/>
  <c r="D356" i="7"/>
  <c r="C345" i="6"/>
  <c r="C345" i="7"/>
  <c r="M345" i="7" s="1"/>
  <c r="H337" i="5"/>
  <c r="G337" i="5"/>
  <c r="F337" i="5"/>
  <c r="E357" i="4"/>
  <c r="C358" i="4"/>
  <c r="G347" i="3"/>
  <c r="F347" i="3"/>
  <c r="H346" i="3"/>
  <c r="I346" i="3" s="1"/>
  <c r="J337" i="6" l="1"/>
  <c r="J337" i="7"/>
  <c r="K337" i="6"/>
  <c r="K337" i="7"/>
  <c r="P336" i="7"/>
  <c r="L337" i="6"/>
  <c r="L337" i="7"/>
  <c r="D357" i="6"/>
  <c r="D357" i="7"/>
  <c r="C346" i="6"/>
  <c r="C346" i="7"/>
  <c r="M346" i="7" s="1"/>
  <c r="F338" i="5"/>
  <c r="G338" i="5"/>
  <c r="H338" i="5"/>
  <c r="E358" i="4"/>
  <c r="C359" i="4"/>
  <c r="H347" i="3"/>
  <c r="I347" i="3" s="1"/>
  <c r="F348" i="3"/>
  <c r="G348" i="3"/>
  <c r="P337" i="7" l="1"/>
  <c r="J338" i="6"/>
  <c r="J338" i="7"/>
  <c r="L338" i="6"/>
  <c r="L338" i="7"/>
  <c r="K338" i="6"/>
  <c r="K338" i="7"/>
  <c r="D358" i="6"/>
  <c r="D358" i="7"/>
  <c r="C347" i="6"/>
  <c r="C347" i="7"/>
  <c r="M347" i="7" s="1"/>
  <c r="G339" i="5"/>
  <c r="F339" i="5"/>
  <c r="H339" i="5"/>
  <c r="E359" i="4"/>
  <c r="C360" i="4"/>
  <c r="G349" i="3"/>
  <c r="F349" i="3"/>
  <c r="H348" i="3"/>
  <c r="I348" i="3" s="1"/>
  <c r="P338" i="7" l="1"/>
  <c r="J339" i="6"/>
  <c r="J339" i="7"/>
  <c r="K339" i="6"/>
  <c r="K339" i="7"/>
  <c r="L339" i="6"/>
  <c r="L339" i="7"/>
  <c r="D359" i="6"/>
  <c r="D359" i="7"/>
  <c r="C348" i="6"/>
  <c r="C348" i="7"/>
  <c r="M348" i="7" s="1"/>
  <c r="H340" i="5"/>
  <c r="G340" i="5"/>
  <c r="F340" i="5"/>
  <c r="E360" i="4"/>
  <c r="C361" i="4"/>
  <c r="H349" i="3"/>
  <c r="I349" i="3" s="1"/>
  <c r="F350" i="3"/>
  <c r="G350" i="3"/>
  <c r="P339" i="7" l="1"/>
  <c r="L340" i="6"/>
  <c r="L340" i="7"/>
  <c r="K340" i="6"/>
  <c r="K340" i="7"/>
  <c r="J340" i="6"/>
  <c r="J340" i="7"/>
  <c r="D360" i="6"/>
  <c r="D360" i="7"/>
  <c r="C349" i="6"/>
  <c r="C349" i="7"/>
  <c r="M349" i="7" s="1"/>
  <c r="H341" i="5"/>
  <c r="G341" i="5"/>
  <c r="F341" i="5"/>
  <c r="E361" i="4"/>
  <c r="C362" i="4"/>
  <c r="G351" i="3"/>
  <c r="F351" i="3"/>
  <c r="H350" i="3"/>
  <c r="I350" i="3" s="1"/>
  <c r="K341" i="6" l="1"/>
  <c r="K341" i="7"/>
  <c r="P340" i="7"/>
  <c r="L341" i="6"/>
  <c r="L341" i="7"/>
  <c r="J341" i="6"/>
  <c r="J341" i="7"/>
  <c r="D361" i="6"/>
  <c r="D361" i="7"/>
  <c r="C350" i="6"/>
  <c r="C350" i="7"/>
  <c r="M350" i="7" s="1"/>
  <c r="G342" i="5"/>
  <c r="F342" i="5"/>
  <c r="H342" i="5"/>
  <c r="E362" i="4"/>
  <c r="C363" i="4"/>
  <c r="G352" i="3"/>
  <c r="H351" i="3"/>
  <c r="I351" i="3" s="1"/>
  <c r="F352" i="3"/>
  <c r="L342" i="6" l="1"/>
  <c r="L342" i="7"/>
  <c r="K342" i="6"/>
  <c r="K342" i="7"/>
  <c r="P341" i="7"/>
  <c r="J342" i="6"/>
  <c r="J342" i="7"/>
  <c r="D362" i="6"/>
  <c r="D362" i="7"/>
  <c r="C351" i="6"/>
  <c r="C351" i="7"/>
  <c r="M351" i="7" s="1"/>
  <c r="H343" i="5"/>
  <c r="G343" i="5"/>
  <c r="F343" i="5"/>
  <c r="E363" i="4"/>
  <c r="C364" i="4"/>
  <c r="H352" i="3"/>
  <c r="F353" i="3"/>
  <c r="I352" i="3"/>
  <c r="G353" i="3"/>
  <c r="J343" i="6" l="1"/>
  <c r="J343" i="7"/>
  <c r="P342" i="7"/>
  <c r="L343" i="6"/>
  <c r="L343" i="7"/>
  <c r="K343" i="6"/>
  <c r="K343" i="7"/>
  <c r="D363" i="6"/>
  <c r="D363" i="7"/>
  <c r="C352" i="6"/>
  <c r="C352" i="7"/>
  <c r="M352" i="7" s="1"/>
  <c r="H344" i="5"/>
  <c r="G344" i="5"/>
  <c r="F344" i="5"/>
  <c r="E364" i="4"/>
  <c r="C365" i="4"/>
  <c r="G354" i="3"/>
  <c r="H353" i="3"/>
  <c r="I353" i="3" s="1"/>
  <c r="F354" i="3"/>
  <c r="P343" i="7" l="1"/>
  <c r="K344" i="6"/>
  <c r="K344" i="7"/>
  <c r="J344" i="6"/>
  <c r="J344" i="7"/>
  <c r="L344" i="6"/>
  <c r="L344" i="7"/>
  <c r="P344" i="7" s="1"/>
  <c r="D364" i="6"/>
  <c r="D364" i="7"/>
  <c r="C353" i="6"/>
  <c r="C353" i="7"/>
  <c r="M353" i="7" s="1"/>
  <c r="G345" i="5"/>
  <c r="F345" i="5"/>
  <c r="H345" i="5"/>
  <c r="E365" i="4"/>
  <c r="C366" i="4"/>
  <c r="H354" i="3"/>
  <c r="F355" i="3"/>
  <c r="I354" i="3"/>
  <c r="G355" i="3"/>
  <c r="J345" i="6" l="1"/>
  <c r="J345" i="7"/>
  <c r="K345" i="6"/>
  <c r="K345" i="7"/>
  <c r="L345" i="6"/>
  <c r="L345" i="7"/>
  <c r="P345" i="7" s="1"/>
  <c r="D365" i="6"/>
  <c r="D365" i="7"/>
  <c r="C354" i="6"/>
  <c r="C354" i="7"/>
  <c r="M354" i="7" s="1"/>
  <c r="F346" i="5"/>
  <c r="G346" i="5"/>
  <c r="H346" i="5"/>
  <c r="E366" i="4"/>
  <c r="C367" i="4"/>
  <c r="G356" i="3"/>
  <c r="H355" i="3"/>
  <c r="I355" i="3" s="1"/>
  <c r="F356" i="3"/>
  <c r="K346" i="6" l="1"/>
  <c r="K346" i="7"/>
  <c r="J346" i="6"/>
  <c r="J346" i="7"/>
  <c r="L346" i="6"/>
  <c r="L346" i="7"/>
  <c r="P346" i="7" s="1"/>
  <c r="D366" i="6"/>
  <c r="D366" i="7"/>
  <c r="C355" i="6"/>
  <c r="C355" i="7"/>
  <c r="M355" i="7" s="1"/>
  <c r="G347" i="5"/>
  <c r="H347" i="5"/>
  <c r="F347" i="5"/>
  <c r="E367" i="4"/>
  <c r="C368" i="4"/>
  <c r="E36" i="7"/>
  <c r="N36" i="7" s="1"/>
  <c r="H356" i="3"/>
  <c r="F357" i="3"/>
  <c r="G357" i="3"/>
  <c r="I356" i="3"/>
  <c r="K347" i="6" l="1"/>
  <c r="K347" i="7"/>
  <c r="J347" i="6"/>
  <c r="J347" i="7"/>
  <c r="L347" i="6"/>
  <c r="L347" i="7"/>
  <c r="P347" i="7" s="1"/>
  <c r="D367" i="6"/>
  <c r="D367" i="7"/>
  <c r="S36" i="7"/>
  <c r="R36" i="7"/>
  <c r="Q36" i="7"/>
  <c r="T36" i="7"/>
  <c r="C356" i="6"/>
  <c r="C356" i="7"/>
  <c r="M356" i="7" s="1"/>
  <c r="G36" i="4"/>
  <c r="H36" i="4" s="1"/>
  <c r="E36" i="6"/>
  <c r="G348" i="5"/>
  <c r="F348" i="5"/>
  <c r="H348" i="5"/>
  <c r="E368" i="4"/>
  <c r="C369" i="4"/>
  <c r="E37" i="7"/>
  <c r="N37" i="7" s="1"/>
  <c r="G358" i="3"/>
  <c r="F358" i="3"/>
  <c r="H357" i="3"/>
  <c r="I357" i="3" s="1"/>
  <c r="J348" i="6" l="1"/>
  <c r="J348" i="7"/>
  <c r="L348" i="6"/>
  <c r="L348" i="7"/>
  <c r="K348" i="6"/>
  <c r="K348" i="7"/>
  <c r="D368" i="6"/>
  <c r="D368" i="7"/>
  <c r="V36" i="7"/>
  <c r="U36" i="7"/>
  <c r="R37" i="7"/>
  <c r="S37" i="7"/>
  <c r="T37" i="7"/>
  <c r="Q37" i="7"/>
  <c r="C357" i="6"/>
  <c r="C357" i="7"/>
  <c r="M357" i="7" s="1"/>
  <c r="G37" i="4"/>
  <c r="H37" i="4" s="1"/>
  <c r="E37" i="6"/>
  <c r="F349" i="5"/>
  <c r="H349" i="5"/>
  <c r="G349" i="5"/>
  <c r="E369" i="4"/>
  <c r="C370" i="4"/>
  <c r="E38" i="7"/>
  <c r="N38" i="7" s="1"/>
  <c r="F359" i="3"/>
  <c r="H358" i="3"/>
  <c r="I358" i="3" s="1"/>
  <c r="G359" i="3"/>
  <c r="K349" i="6" l="1"/>
  <c r="K349" i="7"/>
  <c r="J349" i="6"/>
  <c r="J349" i="7"/>
  <c r="L349" i="6"/>
  <c r="L349" i="7"/>
  <c r="P348" i="7"/>
  <c r="D369" i="6"/>
  <c r="D369" i="7"/>
  <c r="U37" i="7"/>
  <c r="V37" i="7"/>
  <c r="S38" i="7"/>
  <c r="Q38" i="7"/>
  <c r="R38" i="7"/>
  <c r="T38" i="7"/>
  <c r="C358" i="6"/>
  <c r="C358" i="7"/>
  <c r="M358" i="7" s="1"/>
  <c r="G38" i="4"/>
  <c r="H38" i="4" s="1"/>
  <c r="E38" i="6"/>
  <c r="G350" i="5"/>
  <c r="F350" i="5"/>
  <c r="H350" i="5"/>
  <c r="E370" i="4"/>
  <c r="C371" i="4"/>
  <c r="E39" i="7"/>
  <c r="N39" i="7" s="1"/>
  <c r="G360" i="3"/>
  <c r="H359" i="3"/>
  <c r="I359" i="3" s="1"/>
  <c r="F360" i="3"/>
  <c r="P349" i="7" l="1"/>
  <c r="K350" i="6"/>
  <c r="K350" i="7"/>
  <c r="L350" i="6"/>
  <c r="L350" i="7"/>
  <c r="J350" i="6"/>
  <c r="J350" i="7"/>
  <c r="D370" i="6"/>
  <c r="D370" i="7"/>
  <c r="U38" i="7"/>
  <c r="V38" i="7"/>
  <c r="R39" i="7"/>
  <c r="Q39" i="7"/>
  <c r="S39" i="7"/>
  <c r="T39" i="7"/>
  <c r="C359" i="6"/>
  <c r="C359" i="7"/>
  <c r="M359" i="7" s="1"/>
  <c r="G39" i="4"/>
  <c r="H39" i="4" s="1"/>
  <c r="E39" i="6"/>
  <c r="G351" i="5"/>
  <c r="F351" i="5"/>
  <c r="H351" i="5"/>
  <c r="E371" i="4"/>
  <c r="C372" i="4"/>
  <c r="E40" i="7"/>
  <c r="N40" i="7" s="1"/>
  <c r="F361" i="3"/>
  <c r="H360" i="3"/>
  <c r="I360" i="3" s="1"/>
  <c r="G361" i="3"/>
  <c r="J351" i="6" l="1"/>
  <c r="J351" i="7"/>
  <c r="K351" i="6"/>
  <c r="K351" i="7"/>
  <c r="P350" i="7"/>
  <c r="L351" i="6"/>
  <c r="L351" i="7"/>
  <c r="P351" i="7" s="1"/>
  <c r="D371" i="6"/>
  <c r="D371" i="7"/>
  <c r="V39" i="7"/>
  <c r="U39" i="7"/>
  <c r="T40" i="7"/>
  <c r="R40" i="7"/>
  <c r="S40" i="7"/>
  <c r="Q40" i="7"/>
  <c r="C360" i="6"/>
  <c r="C360" i="7"/>
  <c r="M360" i="7" s="1"/>
  <c r="G40" i="4"/>
  <c r="H40" i="4" s="1"/>
  <c r="E40" i="6"/>
  <c r="H352" i="5"/>
  <c r="G352" i="5"/>
  <c r="F352" i="5"/>
  <c r="E372" i="4"/>
  <c r="C373" i="4"/>
  <c r="E41" i="7"/>
  <c r="N41" i="7" s="1"/>
  <c r="G362" i="3"/>
  <c r="F362" i="3"/>
  <c r="H361" i="3"/>
  <c r="I361" i="3" s="1"/>
  <c r="L352" i="6" l="1"/>
  <c r="L352" i="7"/>
  <c r="J352" i="6"/>
  <c r="J352" i="7"/>
  <c r="K352" i="6"/>
  <c r="K352" i="7"/>
  <c r="D372" i="6"/>
  <c r="D372" i="7"/>
  <c r="U40" i="7"/>
  <c r="V40" i="7"/>
  <c r="S41" i="7"/>
  <c r="T41" i="7"/>
  <c r="Q41" i="7"/>
  <c r="R41" i="7"/>
  <c r="C361" i="6"/>
  <c r="C361" i="7"/>
  <c r="M361" i="7" s="1"/>
  <c r="G41" i="4"/>
  <c r="H41" i="4" s="1"/>
  <c r="E41" i="6"/>
  <c r="H353" i="5"/>
  <c r="F353" i="5"/>
  <c r="G353" i="5"/>
  <c r="E373" i="4"/>
  <c r="C374" i="4"/>
  <c r="E42" i="7"/>
  <c r="N42" i="7" s="1"/>
  <c r="F363" i="3"/>
  <c r="H362" i="3"/>
  <c r="I362" i="3" s="1"/>
  <c r="G363" i="3"/>
  <c r="J353" i="6" l="1"/>
  <c r="J353" i="7"/>
  <c r="K353" i="6"/>
  <c r="K353" i="7"/>
  <c r="P352" i="7"/>
  <c r="L353" i="6"/>
  <c r="L353" i="7"/>
  <c r="D373" i="6"/>
  <c r="D373" i="7"/>
  <c r="U41" i="7"/>
  <c r="V41" i="7"/>
  <c r="S42" i="7"/>
  <c r="Q42" i="7"/>
  <c r="T42" i="7"/>
  <c r="R42" i="7"/>
  <c r="C362" i="6"/>
  <c r="C362" i="7"/>
  <c r="M362" i="7" s="1"/>
  <c r="G42" i="4"/>
  <c r="H42" i="4" s="1"/>
  <c r="E42" i="6"/>
  <c r="G354" i="5"/>
  <c r="F354" i="5"/>
  <c r="H354" i="5"/>
  <c r="E374" i="4"/>
  <c r="C375" i="4"/>
  <c r="E43" i="7"/>
  <c r="N43" i="7" s="1"/>
  <c r="G364" i="3"/>
  <c r="F364" i="3"/>
  <c r="H363" i="3"/>
  <c r="I363" i="3" s="1"/>
  <c r="P353" i="7" l="1"/>
  <c r="J354" i="6"/>
  <c r="J354" i="7"/>
  <c r="K354" i="6"/>
  <c r="K354" i="7"/>
  <c r="L354" i="6"/>
  <c r="L354" i="7"/>
  <c r="P354" i="7" s="1"/>
  <c r="D374" i="6"/>
  <c r="D374" i="7"/>
  <c r="V42" i="7"/>
  <c r="U42" i="7"/>
  <c r="Q43" i="7"/>
  <c r="T43" i="7"/>
  <c r="S43" i="7"/>
  <c r="R43" i="7"/>
  <c r="C363" i="6"/>
  <c r="C363" i="7"/>
  <c r="M363" i="7" s="1"/>
  <c r="G43" i="4"/>
  <c r="H43" i="4" s="1"/>
  <c r="E43" i="6"/>
  <c r="H355" i="5"/>
  <c r="F355" i="5"/>
  <c r="G355" i="5"/>
  <c r="E375" i="4"/>
  <c r="C376" i="4"/>
  <c r="E44" i="7"/>
  <c r="N44" i="7" s="1"/>
  <c r="H364" i="3"/>
  <c r="I364" i="3" s="1"/>
  <c r="F365" i="3"/>
  <c r="G365" i="3"/>
  <c r="J355" i="6" l="1"/>
  <c r="J355" i="7"/>
  <c r="L355" i="6"/>
  <c r="L355" i="7"/>
  <c r="K355" i="6"/>
  <c r="K355" i="7"/>
  <c r="V43" i="7"/>
  <c r="U43" i="7"/>
  <c r="D375" i="6"/>
  <c r="D375" i="7"/>
  <c r="S44" i="7"/>
  <c r="T44" i="7"/>
  <c r="R44" i="7"/>
  <c r="Q44" i="7"/>
  <c r="C364" i="6"/>
  <c r="C364" i="7"/>
  <c r="M364" i="7" s="1"/>
  <c r="G44" i="4"/>
  <c r="H44" i="4" s="1"/>
  <c r="E44" i="6"/>
  <c r="F356" i="5"/>
  <c r="H356" i="5"/>
  <c r="G356" i="5"/>
  <c r="E376" i="4"/>
  <c r="C377" i="4"/>
  <c r="E45" i="7"/>
  <c r="N45" i="7" s="1"/>
  <c r="H365" i="3"/>
  <c r="F366" i="3"/>
  <c r="G366" i="3"/>
  <c r="I365" i="3"/>
  <c r="K356" i="6" l="1"/>
  <c r="K356" i="7"/>
  <c r="J356" i="6"/>
  <c r="J356" i="7"/>
  <c r="P355" i="7"/>
  <c r="L356" i="6"/>
  <c r="L356" i="7"/>
  <c r="P356" i="7" s="1"/>
  <c r="D376" i="6"/>
  <c r="D376" i="7"/>
  <c r="V44" i="7"/>
  <c r="U44" i="7"/>
  <c r="T45" i="7"/>
  <c r="Q45" i="7"/>
  <c r="S45" i="7"/>
  <c r="R45" i="7"/>
  <c r="C365" i="6"/>
  <c r="C365" i="7"/>
  <c r="M365" i="7" s="1"/>
  <c r="G45" i="4"/>
  <c r="H45" i="4" s="1"/>
  <c r="E45" i="6"/>
  <c r="G357" i="5"/>
  <c r="F357" i="5"/>
  <c r="H357" i="5"/>
  <c r="E377" i="4"/>
  <c r="C378" i="4"/>
  <c r="E46" i="7"/>
  <c r="N46" i="7" s="1"/>
  <c r="G367" i="3"/>
  <c r="H366" i="3"/>
  <c r="I366" i="3" s="1"/>
  <c r="F367" i="3"/>
  <c r="K357" i="6" l="1"/>
  <c r="K357" i="7"/>
  <c r="J357" i="6"/>
  <c r="J357" i="7"/>
  <c r="L357" i="6"/>
  <c r="L357" i="7"/>
  <c r="P357" i="7" s="1"/>
  <c r="V45" i="7"/>
  <c r="U45" i="7"/>
  <c r="D377" i="6"/>
  <c r="D377" i="7"/>
  <c r="R46" i="7"/>
  <c r="Q46" i="7"/>
  <c r="S46" i="7"/>
  <c r="T46" i="7"/>
  <c r="C366" i="6"/>
  <c r="C366" i="7"/>
  <c r="M366" i="7" s="1"/>
  <c r="G46" i="4"/>
  <c r="H46" i="4" s="1"/>
  <c r="E46" i="6"/>
  <c r="G358" i="5"/>
  <c r="F358" i="5"/>
  <c r="H358" i="5"/>
  <c r="E378" i="4"/>
  <c r="C379" i="4"/>
  <c r="E47" i="7"/>
  <c r="N47" i="7" s="1"/>
  <c r="H367" i="3"/>
  <c r="F368" i="3"/>
  <c r="G368" i="3"/>
  <c r="I367" i="3"/>
  <c r="J358" i="6" l="1"/>
  <c r="J358" i="7"/>
  <c r="K358" i="6"/>
  <c r="K358" i="7"/>
  <c r="L358" i="6"/>
  <c r="L358" i="7"/>
  <c r="D378" i="6"/>
  <c r="D378" i="7"/>
  <c r="U46" i="7"/>
  <c r="V46" i="7"/>
  <c r="R47" i="7"/>
  <c r="T47" i="7"/>
  <c r="S47" i="7"/>
  <c r="Q47" i="7"/>
  <c r="C367" i="6"/>
  <c r="C367" i="7"/>
  <c r="M367" i="7" s="1"/>
  <c r="G47" i="4"/>
  <c r="H47" i="4" s="1"/>
  <c r="E47" i="6"/>
  <c r="H359" i="5"/>
  <c r="G359" i="5"/>
  <c r="F359" i="5"/>
  <c r="E379" i="4"/>
  <c r="C380" i="4"/>
  <c r="E48" i="7"/>
  <c r="N48" i="7" s="1"/>
  <c r="G369" i="3"/>
  <c r="F369" i="3"/>
  <c r="H368" i="3"/>
  <c r="I368" i="3" s="1"/>
  <c r="J359" i="6" l="1"/>
  <c r="J359" i="7"/>
  <c r="K359" i="6"/>
  <c r="K359" i="7"/>
  <c r="L359" i="6"/>
  <c r="L359" i="7"/>
  <c r="P359" i="7" s="1"/>
  <c r="P358" i="7"/>
  <c r="D379" i="6"/>
  <c r="D379" i="7"/>
  <c r="V47" i="7"/>
  <c r="U47" i="7"/>
  <c r="Q48" i="7"/>
  <c r="S48" i="7"/>
  <c r="R48" i="7"/>
  <c r="T48" i="7"/>
  <c r="C368" i="6"/>
  <c r="C368" i="7"/>
  <c r="M368" i="7" s="1"/>
  <c r="G48" i="4"/>
  <c r="H48" i="4" s="1"/>
  <c r="E48" i="6"/>
  <c r="G360" i="5"/>
  <c r="F360" i="5"/>
  <c r="H360" i="5"/>
  <c r="E380" i="4"/>
  <c r="C381" i="4"/>
  <c r="E49" i="7"/>
  <c r="N49" i="7" s="1"/>
  <c r="F370" i="3"/>
  <c r="H369" i="3"/>
  <c r="G370" i="3"/>
  <c r="I369" i="3"/>
  <c r="J360" i="6" l="1"/>
  <c r="J360" i="7"/>
  <c r="L360" i="6"/>
  <c r="L360" i="7"/>
  <c r="K360" i="6"/>
  <c r="K360" i="7"/>
  <c r="U48" i="7"/>
  <c r="V48" i="7"/>
  <c r="D380" i="6"/>
  <c r="D380" i="7"/>
  <c r="R49" i="7"/>
  <c r="S49" i="7"/>
  <c r="Q49" i="7"/>
  <c r="T49" i="7"/>
  <c r="C369" i="6"/>
  <c r="C369" i="7"/>
  <c r="M369" i="7" s="1"/>
  <c r="G49" i="4"/>
  <c r="H49" i="4" s="1"/>
  <c r="E49" i="6"/>
  <c r="H361" i="5"/>
  <c r="G361" i="5"/>
  <c r="F361" i="5"/>
  <c r="E381" i="4"/>
  <c r="C382" i="4"/>
  <c r="E50" i="7"/>
  <c r="N50" i="7" s="1"/>
  <c r="G371" i="3"/>
  <c r="H370" i="3"/>
  <c r="I370" i="3" s="1"/>
  <c r="F371" i="3"/>
  <c r="P360" i="7" l="1"/>
  <c r="J361" i="6"/>
  <c r="J361" i="7"/>
  <c r="L361" i="6"/>
  <c r="L361" i="7"/>
  <c r="K361" i="6"/>
  <c r="K361" i="7"/>
  <c r="D381" i="6"/>
  <c r="D381" i="7"/>
  <c r="V49" i="7"/>
  <c r="U49" i="7"/>
  <c r="S50" i="7"/>
  <c r="R50" i="7"/>
  <c r="T50" i="7"/>
  <c r="Q50" i="7"/>
  <c r="C370" i="6"/>
  <c r="C370" i="7"/>
  <c r="M370" i="7" s="1"/>
  <c r="G50" i="4"/>
  <c r="H50" i="4" s="1"/>
  <c r="E50" i="6"/>
  <c r="H362" i="5"/>
  <c r="G362" i="5"/>
  <c r="F362" i="5"/>
  <c r="E382" i="4"/>
  <c r="C383" i="4"/>
  <c r="E51" i="7"/>
  <c r="N51" i="7" s="1"/>
  <c r="G372" i="3"/>
  <c r="H371" i="3"/>
  <c r="I371" i="3" s="1"/>
  <c r="F372" i="3"/>
  <c r="J362" i="6" l="1"/>
  <c r="J362" i="7"/>
  <c r="K362" i="6"/>
  <c r="K362" i="7"/>
  <c r="L362" i="6"/>
  <c r="L362" i="7"/>
  <c r="P361" i="7"/>
  <c r="D382" i="6"/>
  <c r="D382" i="7"/>
  <c r="U50" i="7"/>
  <c r="V50" i="7"/>
  <c r="R51" i="7"/>
  <c r="S51" i="7"/>
  <c r="Q51" i="7"/>
  <c r="T51" i="7"/>
  <c r="C371" i="6"/>
  <c r="C371" i="7"/>
  <c r="M371" i="7" s="1"/>
  <c r="G51" i="4"/>
  <c r="H51" i="4" s="1"/>
  <c r="E51" i="6"/>
  <c r="G363" i="5"/>
  <c r="F363" i="5"/>
  <c r="H363" i="5"/>
  <c r="E383" i="4"/>
  <c r="C384" i="4"/>
  <c r="E52" i="7"/>
  <c r="N52" i="7" s="1"/>
  <c r="F373" i="3"/>
  <c r="H372" i="3"/>
  <c r="I372" i="3" s="1"/>
  <c r="G373" i="3"/>
  <c r="P362" i="7" l="1"/>
  <c r="L363" i="6"/>
  <c r="L363" i="7"/>
  <c r="J363" i="6"/>
  <c r="J363" i="7"/>
  <c r="K363" i="6"/>
  <c r="K363" i="7"/>
  <c r="V51" i="7"/>
  <c r="U51" i="7"/>
  <c r="D383" i="6"/>
  <c r="D383" i="7"/>
  <c r="T52" i="7"/>
  <c r="Q52" i="7"/>
  <c r="S52" i="7"/>
  <c r="R52" i="7"/>
  <c r="C372" i="6"/>
  <c r="C372" i="7"/>
  <c r="M372" i="7" s="1"/>
  <c r="G52" i="4"/>
  <c r="H52" i="4" s="1"/>
  <c r="E52" i="6"/>
  <c r="H364" i="5"/>
  <c r="G364" i="5"/>
  <c r="F364" i="5"/>
  <c r="E384" i="4"/>
  <c r="C385" i="4"/>
  <c r="E53" i="7"/>
  <c r="N53" i="7" s="1"/>
  <c r="G374" i="3"/>
  <c r="F374" i="3"/>
  <c r="H373" i="3"/>
  <c r="I373" i="3" s="1"/>
  <c r="K364" i="6" l="1"/>
  <c r="K364" i="7"/>
  <c r="L364" i="6"/>
  <c r="L364" i="7"/>
  <c r="P363" i="7"/>
  <c r="J364" i="6"/>
  <c r="J364" i="7"/>
  <c r="D384" i="6"/>
  <c r="D384" i="7"/>
  <c r="V52" i="7"/>
  <c r="U52" i="7"/>
  <c r="R53" i="7"/>
  <c r="Q53" i="7"/>
  <c r="S53" i="7"/>
  <c r="T53" i="7"/>
  <c r="C373" i="6"/>
  <c r="C373" i="7"/>
  <c r="M373" i="7" s="1"/>
  <c r="G53" i="4"/>
  <c r="H53" i="4" s="1"/>
  <c r="E53" i="6"/>
  <c r="F365" i="5"/>
  <c r="H365" i="5"/>
  <c r="G365" i="5"/>
  <c r="E385" i="4"/>
  <c r="C386" i="4"/>
  <c r="E54" i="7"/>
  <c r="N54" i="7" s="1"/>
  <c r="H374" i="3"/>
  <c r="F375" i="3"/>
  <c r="I374" i="3"/>
  <c r="G375" i="3"/>
  <c r="L365" i="6" l="1"/>
  <c r="L365" i="7"/>
  <c r="J365" i="6"/>
  <c r="J365" i="7"/>
  <c r="K365" i="6"/>
  <c r="K365" i="7"/>
  <c r="P364" i="7"/>
  <c r="V53" i="7"/>
  <c r="U53" i="7"/>
  <c r="D385" i="6"/>
  <c r="D385" i="7"/>
  <c r="R54" i="7"/>
  <c r="T54" i="7"/>
  <c r="Q54" i="7"/>
  <c r="S54" i="7"/>
  <c r="C374" i="6"/>
  <c r="C374" i="7"/>
  <c r="M374" i="7" s="1"/>
  <c r="G54" i="4"/>
  <c r="H54" i="4" s="1"/>
  <c r="E54" i="6"/>
  <c r="G366" i="5"/>
  <c r="F366" i="5"/>
  <c r="H366" i="5"/>
  <c r="E386" i="4"/>
  <c r="C387" i="4"/>
  <c r="E55" i="7"/>
  <c r="N55" i="7" s="1"/>
  <c r="G376" i="3"/>
  <c r="F376" i="3"/>
  <c r="H375" i="3"/>
  <c r="I375" i="3" s="1"/>
  <c r="K366" i="6" l="1"/>
  <c r="K366" i="7"/>
  <c r="L366" i="6"/>
  <c r="L366" i="7"/>
  <c r="J366" i="6"/>
  <c r="J366" i="7"/>
  <c r="P365" i="7"/>
  <c r="D386" i="6"/>
  <c r="D386" i="7"/>
  <c r="V54" i="7"/>
  <c r="U54" i="7"/>
  <c r="T55" i="7"/>
  <c r="S55" i="7"/>
  <c r="Q55" i="7"/>
  <c r="R55" i="7"/>
  <c r="C375" i="6"/>
  <c r="C375" i="7"/>
  <c r="M375" i="7" s="1"/>
  <c r="G55" i="4"/>
  <c r="H55" i="4" s="1"/>
  <c r="E55" i="6"/>
  <c r="F367" i="5"/>
  <c r="H367" i="5"/>
  <c r="G367" i="5"/>
  <c r="E387" i="4"/>
  <c r="C388" i="4"/>
  <c r="E56" i="7"/>
  <c r="N56" i="7" s="1"/>
  <c r="H376" i="3"/>
  <c r="F377" i="3"/>
  <c r="I376" i="3"/>
  <c r="G377" i="3"/>
  <c r="L367" i="6" l="1"/>
  <c r="L367" i="7"/>
  <c r="J367" i="6"/>
  <c r="J367" i="7"/>
  <c r="K367" i="6"/>
  <c r="K367" i="7"/>
  <c r="P366" i="7"/>
  <c r="D387" i="6"/>
  <c r="D387" i="7"/>
  <c r="V55" i="7"/>
  <c r="U55" i="7"/>
  <c r="R56" i="7"/>
  <c r="Q56" i="7"/>
  <c r="S56" i="7"/>
  <c r="T56" i="7"/>
  <c r="C376" i="6"/>
  <c r="C376" i="7"/>
  <c r="M376" i="7" s="1"/>
  <c r="G56" i="4"/>
  <c r="H56" i="4" s="1"/>
  <c r="E56" i="6"/>
  <c r="H368" i="5"/>
  <c r="G368" i="5"/>
  <c r="F368" i="5"/>
  <c r="E388" i="4"/>
  <c r="C389" i="4"/>
  <c r="E57" i="7"/>
  <c r="N57" i="7" s="1"/>
  <c r="G378" i="3"/>
  <c r="F378" i="3"/>
  <c r="H377" i="3"/>
  <c r="I377" i="3" s="1"/>
  <c r="J368" i="6" l="1"/>
  <c r="J368" i="7"/>
  <c r="L368" i="6"/>
  <c r="L368" i="7"/>
  <c r="K368" i="6"/>
  <c r="K368" i="7"/>
  <c r="P367" i="7"/>
  <c r="D388" i="6"/>
  <c r="D388" i="7"/>
  <c r="U56" i="7"/>
  <c r="V56" i="7"/>
  <c r="Q57" i="7"/>
  <c r="R57" i="7"/>
  <c r="T57" i="7"/>
  <c r="S57" i="7"/>
  <c r="C377" i="6"/>
  <c r="C377" i="7"/>
  <c r="M377" i="7" s="1"/>
  <c r="G57" i="4"/>
  <c r="H57" i="4" s="1"/>
  <c r="E57" i="6"/>
  <c r="G369" i="5"/>
  <c r="F369" i="5"/>
  <c r="H369" i="5"/>
  <c r="E389" i="4"/>
  <c r="C390" i="4"/>
  <c r="E58" i="7"/>
  <c r="N58" i="7" s="1"/>
  <c r="H378" i="3"/>
  <c r="F379" i="3"/>
  <c r="I378" i="3"/>
  <c r="G379" i="3"/>
  <c r="P368" i="7" l="1"/>
  <c r="J369" i="6"/>
  <c r="J369" i="7"/>
  <c r="L369" i="6"/>
  <c r="L369" i="7"/>
  <c r="K369" i="6"/>
  <c r="K369" i="7"/>
  <c r="D389" i="6"/>
  <c r="D389" i="7"/>
  <c r="U57" i="7"/>
  <c r="V57" i="7"/>
  <c r="R58" i="7"/>
  <c r="T58" i="7"/>
  <c r="S58" i="7"/>
  <c r="Q58" i="7"/>
  <c r="C378" i="6"/>
  <c r="C378" i="7"/>
  <c r="M378" i="7" s="1"/>
  <c r="G58" i="4"/>
  <c r="H58" i="4" s="1"/>
  <c r="E58" i="6"/>
  <c r="H370" i="5"/>
  <c r="G370" i="5"/>
  <c r="F370" i="5"/>
  <c r="E390" i="4"/>
  <c r="C391" i="4"/>
  <c r="E59" i="7"/>
  <c r="N59" i="7" s="1"/>
  <c r="G380" i="3"/>
  <c r="F380" i="3"/>
  <c r="H379" i="3"/>
  <c r="I379" i="3" s="1"/>
  <c r="L370" i="6" l="1"/>
  <c r="L370" i="7"/>
  <c r="K370" i="6"/>
  <c r="K370" i="7"/>
  <c r="P369" i="7"/>
  <c r="J370" i="6"/>
  <c r="J370" i="7"/>
  <c r="V58" i="7"/>
  <c r="U58" i="7"/>
  <c r="D390" i="6"/>
  <c r="D390" i="7"/>
  <c r="S59" i="7"/>
  <c r="T59" i="7"/>
  <c r="R59" i="7"/>
  <c r="Q59" i="7"/>
  <c r="C379" i="6"/>
  <c r="C379" i="7"/>
  <c r="M379" i="7" s="1"/>
  <c r="G59" i="4"/>
  <c r="H59" i="4" s="1"/>
  <c r="E59" i="6"/>
  <c r="H371" i="5"/>
  <c r="G371" i="5"/>
  <c r="F371" i="5"/>
  <c r="E391" i="4"/>
  <c r="C392" i="4"/>
  <c r="E60" i="7"/>
  <c r="N60" i="7" s="1"/>
  <c r="H380" i="3"/>
  <c r="F381" i="3"/>
  <c r="I380" i="3"/>
  <c r="G381" i="3"/>
  <c r="K371" i="6" l="1"/>
  <c r="K371" i="7"/>
  <c r="L371" i="6"/>
  <c r="L371" i="7"/>
  <c r="P370" i="7"/>
  <c r="J371" i="6"/>
  <c r="J371" i="7"/>
  <c r="D391" i="6"/>
  <c r="D391" i="7"/>
  <c r="V59" i="7"/>
  <c r="U59" i="7"/>
  <c r="R60" i="7"/>
  <c r="T60" i="7"/>
  <c r="Q60" i="7"/>
  <c r="S60" i="7"/>
  <c r="C380" i="6"/>
  <c r="C380" i="7"/>
  <c r="M380" i="7" s="1"/>
  <c r="G60" i="4"/>
  <c r="H60" i="4" s="1"/>
  <c r="E60" i="6"/>
  <c r="G372" i="5"/>
  <c r="F372" i="5"/>
  <c r="H372" i="5"/>
  <c r="E392" i="4"/>
  <c r="C393" i="4"/>
  <c r="E61" i="7"/>
  <c r="N61" i="7" s="1"/>
  <c r="G382" i="3"/>
  <c r="F382" i="3"/>
  <c r="H381" i="3"/>
  <c r="I381" i="3" s="1"/>
  <c r="L372" i="6" l="1"/>
  <c r="L372" i="7"/>
  <c r="J372" i="6"/>
  <c r="J372" i="7"/>
  <c r="K372" i="6"/>
  <c r="K372" i="7"/>
  <c r="P371" i="7"/>
  <c r="D392" i="6"/>
  <c r="D392" i="7"/>
  <c r="V60" i="7"/>
  <c r="U60" i="7"/>
  <c r="T61" i="7"/>
  <c r="Q61" i="7"/>
  <c r="S61" i="7"/>
  <c r="R61" i="7"/>
  <c r="C381" i="6"/>
  <c r="C381" i="7"/>
  <c r="M381" i="7" s="1"/>
  <c r="G61" i="4"/>
  <c r="H61" i="4" s="1"/>
  <c r="E61" i="6"/>
  <c r="H373" i="5"/>
  <c r="G373" i="5"/>
  <c r="F373" i="5"/>
  <c r="E393" i="4"/>
  <c r="C394" i="4"/>
  <c r="E62" i="7"/>
  <c r="N62" i="7" s="1"/>
  <c r="H382" i="3"/>
  <c r="F383" i="3"/>
  <c r="I382" i="3"/>
  <c r="G383" i="3"/>
  <c r="K373" i="6" l="1"/>
  <c r="K373" i="7"/>
  <c r="J373" i="6"/>
  <c r="J373" i="7"/>
  <c r="P372" i="7"/>
  <c r="L373" i="6"/>
  <c r="L373" i="7"/>
  <c r="P373" i="7" s="1"/>
  <c r="D393" i="6"/>
  <c r="D393" i="7"/>
  <c r="V61" i="7"/>
  <c r="U61" i="7"/>
  <c r="S62" i="7"/>
  <c r="R62" i="7"/>
  <c r="T62" i="7"/>
  <c r="Q62" i="7"/>
  <c r="C382" i="6"/>
  <c r="C382" i="7"/>
  <c r="M382" i="7" s="1"/>
  <c r="G62" i="4"/>
  <c r="H62" i="4" s="1"/>
  <c r="E62" i="6"/>
  <c r="F374" i="5"/>
  <c r="H374" i="5"/>
  <c r="G374" i="5"/>
  <c r="E394" i="4"/>
  <c r="C395" i="4"/>
  <c r="E63" i="7"/>
  <c r="N63" i="7" s="1"/>
  <c r="H383" i="3"/>
  <c r="F384" i="3"/>
  <c r="G384" i="3"/>
  <c r="I383" i="3"/>
  <c r="K374" i="6" l="1"/>
  <c r="K374" i="7"/>
  <c r="J374" i="6"/>
  <c r="J374" i="7"/>
  <c r="L374" i="6"/>
  <c r="L374" i="7"/>
  <c r="P374" i="7" s="1"/>
  <c r="D394" i="6"/>
  <c r="D394" i="7"/>
  <c r="V62" i="7"/>
  <c r="U62" i="7"/>
  <c r="S63" i="7"/>
  <c r="R63" i="7"/>
  <c r="Q63" i="7"/>
  <c r="T63" i="7"/>
  <c r="C383" i="6"/>
  <c r="C383" i="7"/>
  <c r="M383" i="7" s="1"/>
  <c r="G63" i="4"/>
  <c r="H63" i="4" s="1"/>
  <c r="E63" i="6"/>
  <c r="G375" i="5"/>
  <c r="F375" i="5"/>
  <c r="H375" i="5"/>
  <c r="E395" i="4"/>
  <c r="C396" i="4"/>
  <c r="E64" i="7"/>
  <c r="N64" i="7" s="1"/>
  <c r="G385" i="3"/>
  <c r="F385" i="3"/>
  <c r="H384" i="3"/>
  <c r="I384" i="3" s="1"/>
  <c r="J375" i="6" l="1"/>
  <c r="J375" i="7"/>
  <c r="L375" i="6"/>
  <c r="L375" i="7"/>
  <c r="K375" i="6"/>
  <c r="K375" i="7"/>
  <c r="D395" i="6"/>
  <c r="D395" i="7"/>
  <c r="V63" i="7"/>
  <c r="U63" i="7"/>
  <c r="Q64" i="7"/>
  <c r="R64" i="7"/>
  <c r="S64" i="7"/>
  <c r="T64" i="7"/>
  <c r="C384" i="6"/>
  <c r="C384" i="7"/>
  <c r="M384" i="7" s="1"/>
  <c r="G64" i="4"/>
  <c r="H64" i="4" s="1"/>
  <c r="E64" i="6"/>
  <c r="F376" i="5"/>
  <c r="H376" i="5"/>
  <c r="G376" i="5"/>
  <c r="E396" i="4"/>
  <c r="C397" i="4"/>
  <c r="E65" i="7"/>
  <c r="N65" i="7" s="1"/>
  <c r="H385" i="3"/>
  <c r="F386" i="3"/>
  <c r="G386" i="3"/>
  <c r="I385" i="3"/>
  <c r="L376" i="6" l="1"/>
  <c r="L376" i="7"/>
  <c r="K376" i="6"/>
  <c r="K376" i="7"/>
  <c r="J376" i="6"/>
  <c r="J376" i="7"/>
  <c r="P375" i="7"/>
  <c r="U64" i="7"/>
  <c r="V64" i="7"/>
  <c r="D396" i="6"/>
  <c r="D396" i="7"/>
  <c r="R65" i="7"/>
  <c r="S65" i="7"/>
  <c r="T65" i="7"/>
  <c r="Q65" i="7"/>
  <c r="C385" i="6"/>
  <c r="C385" i="7"/>
  <c r="M385" i="7" s="1"/>
  <c r="G65" i="4"/>
  <c r="H65" i="4" s="1"/>
  <c r="E65" i="6"/>
  <c r="H377" i="5"/>
  <c r="G377" i="5"/>
  <c r="F377" i="5"/>
  <c r="E397" i="4"/>
  <c r="C398" i="4"/>
  <c r="E66" i="7"/>
  <c r="N66" i="7" s="1"/>
  <c r="F387" i="3"/>
  <c r="H386" i="3"/>
  <c r="I386" i="3" s="1"/>
  <c r="G387" i="3"/>
  <c r="K377" i="6" l="1"/>
  <c r="K377" i="7"/>
  <c r="L377" i="6"/>
  <c r="L377" i="7"/>
  <c r="P376" i="7"/>
  <c r="J377" i="6"/>
  <c r="J377" i="7"/>
  <c r="D397" i="6"/>
  <c r="D397" i="7"/>
  <c r="V65" i="7"/>
  <c r="U65" i="7"/>
  <c r="Q66" i="7"/>
  <c r="T66" i="7"/>
  <c r="S66" i="7"/>
  <c r="R66" i="7"/>
  <c r="C386" i="6"/>
  <c r="C386" i="7"/>
  <c r="M386" i="7" s="1"/>
  <c r="G66" i="4"/>
  <c r="H66" i="4" s="1"/>
  <c r="E66" i="6"/>
  <c r="G378" i="5"/>
  <c r="F378" i="5"/>
  <c r="H378" i="5"/>
  <c r="E398" i="4"/>
  <c r="C399" i="4"/>
  <c r="E67" i="7"/>
  <c r="N67" i="7" s="1"/>
  <c r="G388" i="3"/>
  <c r="H387" i="3"/>
  <c r="I387" i="3" s="1"/>
  <c r="F388" i="3"/>
  <c r="L378" i="6" l="1"/>
  <c r="L378" i="7"/>
  <c r="K378" i="6"/>
  <c r="K378" i="7"/>
  <c r="J378" i="6"/>
  <c r="J378" i="7"/>
  <c r="P377" i="7"/>
  <c r="D398" i="6"/>
  <c r="D398" i="7"/>
  <c r="U66" i="7"/>
  <c r="V66" i="7"/>
  <c r="R67" i="7"/>
  <c r="Q67" i="7"/>
  <c r="S67" i="7"/>
  <c r="T67" i="7"/>
  <c r="C387" i="6"/>
  <c r="C387" i="7"/>
  <c r="M387" i="7" s="1"/>
  <c r="G67" i="4"/>
  <c r="H67" i="4" s="1"/>
  <c r="E67" i="6"/>
  <c r="G379" i="5"/>
  <c r="F379" i="5"/>
  <c r="H379" i="5"/>
  <c r="E399" i="4"/>
  <c r="C400" i="4"/>
  <c r="E68" i="7"/>
  <c r="N68" i="7" s="1"/>
  <c r="F389" i="3"/>
  <c r="H388" i="3"/>
  <c r="I388" i="3" s="1"/>
  <c r="G389" i="3"/>
  <c r="K379" i="6" l="1"/>
  <c r="K379" i="7"/>
  <c r="V67" i="7"/>
  <c r="P378" i="7"/>
  <c r="L379" i="6"/>
  <c r="L379" i="7"/>
  <c r="J379" i="6"/>
  <c r="J379" i="7"/>
  <c r="D399" i="6"/>
  <c r="D399" i="7"/>
  <c r="U67" i="7"/>
  <c r="T68" i="7"/>
  <c r="Q68" i="7"/>
  <c r="R68" i="7"/>
  <c r="S68" i="7"/>
  <c r="C388" i="6"/>
  <c r="C388" i="7"/>
  <c r="M388" i="7" s="1"/>
  <c r="G68" i="4"/>
  <c r="H68" i="4" s="1"/>
  <c r="E68" i="6"/>
  <c r="H380" i="5"/>
  <c r="G380" i="5"/>
  <c r="F380" i="5"/>
  <c r="E400" i="4"/>
  <c r="C401" i="4"/>
  <c r="E69" i="7"/>
  <c r="N69" i="7" s="1"/>
  <c r="G390" i="3"/>
  <c r="H389" i="3"/>
  <c r="I389" i="3" s="1"/>
  <c r="F390" i="3"/>
  <c r="J380" i="6" l="1"/>
  <c r="J380" i="7"/>
  <c r="K380" i="6"/>
  <c r="K380" i="7"/>
  <c r="L380" i="6"/>
  <c r="L380" i="7"/>
  <c r="P380" i="7" s="1"/>
  <c r="P379" i="7"/>
  <c r="R69" i="7"/>
  <c r="T69" i="7"/>
  <c r="S69" i="7"/>
  <c r="Q69" i="7"/>
  <c r="D400" i="6"/>
  <c r="D400" i="7"/>
  <c r="U68" i="7"/>
  <c r="V68" i="7"/>
  <c r="C389" i="6"/>
  <c r="C389" i="7"/>
  <c r="M389" i="7" s="1"/>
  <c r="G69" i="4"/>
  <c r="H69" i="4" s="1"/>
  <c r="E69" i="6"/>
  <c r="G381" i="5"/>
  <c r="F381" i="5"/>
  <c r="H381" i="5"/>
  <c r="E401" i="4"/>
  <c r="C402" i="4"/>
  <c r="E70" i="7"/>
  <c r="N70" i="7" s="1"/>
  <c r="F391" i="3"/>
  <c r="H390" i="3"/>
  <c r="I390" i="3" s="1"/>
  <c r="G391" i="3"/>
  <c r="L381" i="6" l="1"/>
  <c r="L381" i="7"/>
  <c r="J381" i="6"/>
  <c r="J381" i="7"/>
  <c r="K381" i="6"/>
  <c r="K381" i="7"/>
  <c r="U69" i="7"/>
  <c r="V69" i="7"/>
  <c r="D401" i="6"/>
  <c r="D401" i="7"/>
  <c r="Q70" i="7"/>
  <c r="R70" i="7"/>
  <c r="S70" i="7"/>
  <c r="T70" i="7"/>
  <c r="C390" i="6"/>
  <c r="C390" i="7"/>
  <c r="M390" i="7" s="1"/>
  <c r="G70" i="4"/>
  <c r="H70" i="4" s="1"/>
  <c r="E70" i="6"/>
  <c r="G382" i="5"/>
  <c r="F382" i="5"/>
  <c r="H382" i="5"/>
  <c r="E402" i="4"/>
  <c r="C403" i="4"/>
  <c r="E71" i="7"/>
  <c r="N71" i="7" s="1"/>
  <c r="G392" i="3"/>
  <c r="H391" i="3"/>
  <c r="I391" i="3" s="1"/>
  <c r="F392" i="3"/>
  <c r="J382" i="6" l="1"/>
  <c r="J382" i="7"/>
  <c r="K382" i="6"/>
  <c r="K382" i="7"/>
  <c r="L382" i="6"/>
  <c r="L382" i="7"/>
  <c r="P382" i="7" s="1"/>
  <c r="P381" i="7"/>
  <c r="U70" i="7"/>
  <c r="V70" i="7"/>
  <c r="D402" i="6"/>
  <c r="D402" i="7"/>
  <c r="T71" i="7"/>
  <c r="S71" i="7"/>
  <c r="Q71" i="7"/>
  <c r="R71" i="7"/>
  <c r="C391" i="6"/>
  <c r="C391" i="7"/>
  <c r="M391" i="7" s="1"/>
  <c r="G71" i="4"/>
  <c r="H71" i="4" s="1"/>
  <c r="E71" i="6"/>
  <c r="H383" i="5"/>
  <c r="G383" i="5"/>
  <c r="F383" i="5"/>
  <c r="E403" i="4"/>
  <c r="C404" i="4"/>
  <c r="E72" i="7"/>
  <c r="N72" i="7" s="1"/>
  <c r="G393" i="3"/>
  <c r="F393" i="3"/>
  <c r="H392" i="3"/>
  <c r="I392" i="3" s="1"/>
  <c r="J383" i="6" l="1"/>
  <c r="J383" i="7"/>
  <c r="K383" i="6"/>
  <c r="K383" i="7"/>
  <c r="L383" i="6"/>
  <c r="L383" i="7"/>
  <c r="P383" i="7" s="1"/>
  <c r="D403" i="6"/>
  <c r="D403" i="7"/>
  <c r="U71" i="7"/>
  <c r="V71" i="7"/>
  <c r="S72" i="7"/>
  <c r="Q72" i="7"/>
  <c r="T72" i="7"/>
  <c r="R72" i="7"/>
  <c r="C392" i="6"/>
  <c r="C392" i="7"/>
  <c r="M392" i="7" s="1"/>
  <c r="G72" i="4"/>
  <c r="H72" i="4" s="1"/>
  <c r="E72" i="6"/>
  <c r="G384" i="5"/>
  <c r="F384" i="5"/>
  <c r="H384" i="5"/>
  <c r="E404" i="4"/>
  <c r="C405" i="4"/>
  <c r="E73" i="7"/>
  <c r="N73" i="7" s="1"/>
  <c r="H393" i="3"/>
  <c r="F394" i="3"/>
  <c r="I393" i="3"/>
  <c r="G394" i="3"/>
  <c r="J384" i="6" l="1"/>
  <c r="J384" i="7"/>
  <c r="L384" i="6"/>
  <c r="L384" i="7"/>
  <c r="K384" i="6"/>
  <c r="K384" i="7"/>
  <c r="D404" i="6"/>
  <c r="D404" i="7"/>
  <c r="V72" i="7"/>
  <c r="U72" i="7"/>
  <c r="T73" i="7"/>
  <c r="R73" i="7"/>
  <c r="Q73" i="7"/>
  <c r="S73" i="7"/>
  <c r="C393" i="6"/>
  <c r="C393" i="7"/>
  <c r="M393" i="7" s="1"/>
  <c r="G73" i="4"/>
  <c r="H73" i="4" s="1"/>
  <c r="E73" i="6"/>
  <c r="F385" i="5"/>
  <c r="H385" i="5"/>
  <c r="G385" i="5"/>
  <c r="E405" i="4"/>
  <c r="C406" i="4"/>
  <c r="E74" i="7"/>
  <c r="N74" i="7" s="1"/>
  <c r="G395" i="3"/>
  <c r="F395" i="3"/>
  <c r="H394" i="3"/>
  <c r="I394" i="3" s="1"/>
  <c r="L385" i="6" l="1"/>
  <c r="L385" i="7"/>
  <c r="K385" i="6"/>
  <c r="K385" i="7"/>
  <c r="J385" i="6"/>
  <c r="J385" i="7"/>
  <c r="P384" i="7"/>
  <c r="D405" i="6"/>
  <c r="D405" i="7"/>
  <c r="U73" i="7"/>
  <c r="V73" i="7"/>
  <c r="Q74" i="7"/>
  <c r="S74" i="7"/>
  <c r="R74" i="7"/>
  <c r="T74" i="7"/>
  <c r="C394" i="6"/>
  <c r="C394" i="7"/>
  <c r="M394" i="7" s="1"/>
  <c r="G74" i="4"/>
  <c r="H74" i="4" s="1"/>
  <c r="E74" i="6"/>
  <c r="H386" i="5"/>
  <c r="F386" i="5"/>
  <c r="G386" i="5"/>
  <c r="E406" i="4"/>
  <c r="C407" i="4"/>
  <c r="E75" i="7"/>
  <c r="N75" i="7" s="1"/>
  <c r="H395" i="3"/>
  <c r="F396" i="3"/>
  <c r="I395" i="3"/>
  <c r="G396" i="3"/>
  <c r="K386" i="6" l="1"/>
  <c r="K386" i="7"/>
  <c r="P385" i="7"/>
  <c r="J386" i="6"/>
  <c r="J386" i="7"/>
  <c r="L386" i="6"/>
  <c r="L386" i="7"/>
  <c r="P386" i="7" s="1"/>
  <c r="D406" i="6"/>
  <c r="D406" i="7"/>
  <c r="V74" i="7"/>
  <c r="U74" i="7"/>
  <c r="Q75" i="7"/>
  <c r="R75" i="7"/>
  <c r="S75" i="7"/>
  <c r="T75" i="7"/>
  <c r="C395" i="6"/>
  <c r="C395" i="7"/>
  <c r="M395" i="7" s="1"/>
  <c r="G75" i="4"/>
  <c r="H75" i="4" s="1"/>
  <c r="E75" i="6"/>
  <c r="G387" i="5"/>
  <c r="F387" i="5"/>
  <c r="H387" i="5"/>
  <c r="E407" i="4"/>
  <c r="C408" i="4"/>
  <c r="E76" i="7"/>
  <c r="N76" i="7" s="1"/>
  <c r="G397" i="3"/>
  <c r="F397" i="3"/>
  <c r="H396" i="3"/>
  <c r="I396" i="3" s="1"/>
  <c r="J387" i="6" l="1"/>
  <c r="J387" i="7"/>
  <c r="L387" i="6"/>
  <c r="L387" i="7"/>
  <c r="K387" i="6"/>
  <c r="K387" i="7"/>
  <c r="D407" i="6"/>
  <c r="D407" i="7"/>
  <c r="V75" i="7"/>
  <c r="U75" i="7"/>
  <c r="S76" i="7"/>
  <c r="R76" i="7"/>
  <c r="Q76" i="7"/>
  <c r="T76" i="7"/>
  <c r="C396" i="6"/>
  <c r="C396" i="7"/>
  <c r="M396" i="7" s="1"/>
  <c r="G76" i="4"/>
  <c r="H76" i="4" s="1"/>
  <c r="E76" i="6"/>
  <c r="H388" i="5"/>
  <c r="G388" i="5"/>
  <c r="F388" i="5"/>
  <c r="E408" i="4"/>
  <c r="C409" i="4"/>
  <c r="E77" i="7"/>
  <c r="N77" i="7" s="1"/>
  <c r="H397" i="3"/>
  <c r="I397" i="3" s="1"/>
  <c r="F398" i="3"/>
  <c r="G398" i="3"/>
  <c r="L388" i="6" l="1"/>
  <c r="L388" i="7"/>
  <c r="P387" i="7"/>
  <c r="J388" i="6"/>
  <c r="J388" i="7"/>
  <c r="K388" i="6"/>
  <c r="K388" i="7"/>
  <c r="D408" i="6"/>
  <c r="D408" i="7"/>
  <c r="U76" i="7"/>
  <c r="V76" i="7"/>
  <c r="Q77" i="7"/>
  <c r="R77" i="7"/>
  <c r="T77" i="7"/>
  <c r="S77" i="7"/>
  <c r="C397" i="6"/>
  <c r="C397" i="7"/>
  <c r="M397" i="7" s="1"/>
  <c r="G77" i="4"/>
  <c r="H77" i="4" s="1"/>
  <c r="E77" i="6"/>
  <c r="F389" i="5"/>
  <c r="G389" i="5"/>
  <c r="H389" i="5"/>
  <c r="E409" i="4"/>
  <c r="C410" i="4"/>
  <c r="E78" i="7"/>
  <c r="N78" i="7" s="1"/>
  <c r="F399" i="3"/>
  <c r="H398" i="3"/>
  <c r="I398" i="3" s="1"/>
  <c r="G399" i="3"/>
  <c r="J389" i="6" l="1"/>
  <c r="J389" i="7"/>
  <c r="L389" i="6"/>
  <c r="L389" i="7"/>
  <c r="K389" i="6"/>
  <c r="K389" i="7"/>
  <c r="P388" i="7"/>
  <c r="D409" i="6"/>
  <c r="D409" i="7"/>
  <c r="V77" i="7"/>
  <c r="U77" i="7"/>
  <c r="Q78" i="7"/>
  <c r="R78" i="7"/>
  <c r="S78" i="7"/>
  <c r="T78" i="7"/>
  <c r="C398" i="6"/>
  <c r="C398" i="7"/>
  <c r="M398" i="7" s="1"/>
  <c r="G78" i="4"/>
  <c r="H78" i="4" s="1"/>
  <c r="E78" i="6"/>
  <c r="G390" i="5"/>
  <c r="F390" i="5"/>
  <c r="H390" i="5"/>
  <c r="E410" i="4"/>
  <c r="C411" i="4"/>
  <c r="E79" i="7"/>
  <c r="N79" i="7" s="1"/>
  <c r="G400" i="3"/>
  <c r="H399" i="3"/>
  <c r="I399" i="3" s="1"/>
  <c r="F400" i="3"/>
  <c r="L390" i="6" l="1"/>
  <c r="L390" i="7"/>
  <c r="J390" i="6"/>
  <c r="J390" i="7"/>
  <c r="K390" i="6"/>
  <c r="K390" i="7"/>
  <c r="P389" i="7"/>
  <c r="D410" i="6"/>
  <c r="D410" i="7"/>
  <c r="U78" i="7"/>
  <c r="V78" i="7"/>
  <c r="Q79" i="7"/>
  <c r="T79" i="7"/>
  <c r="S79" i="7"/>
  <c r="R79" i="7"/>
  <c r="C399" i="6"/>
  <c r="C399" i="7"/>
  <c r="M399" i="7" s="1"/>
  <c r="G79" i="4"/>
  <c r="H79" i="4" s="1"/>
  <c r="E79" i="6"/>
  <c r="H391" i="5"/>
  <c r="G391" i="5"/>
  <c r="F391" i="5"/>
  <c r="E411" i="4"/>
  <c r="C412" i="4"/>
  <c r="E80" i="7"/>
  <c r="N80" i="7" s="1"/>
  <c r="H400" i="3"/>
  <c r="F401" i="3"/>
  <c r="I400" i="3"/>
  <c r="G401" i="3"/>
  <c r="J391" i="6" l="1"/>
  <c r="J391" i="7"/>
  <c r="L391" i="6"/>
  <c r="L391" i="7"/>
  <c r="P390" i="7"/>
  <c r="K391" i="6"/>
  <c r="K391" i="7"/>
  <c r="U79" i="7"/>
  <c r="V79" i="7"/>
  <c r="D411" i="6"/>
  <c r="D411" i="7"/>
  <c r="T80" i="7"/>
  <c r="S80" i="7"/>
  <c r="R80" i="7"/>
  <c r="Q80" i="7"/>
  <c r="C400" i="6"/>
  <c r="C400" i="7"/>
  <c r="M400" i="7" s="1"/>
  <c r="G80" i="4"/>
  <c r="H80" i="4" s="1"/>
  <c r="E80" i="6"/>
  <c r="F392" i="5"/>
  <c r="H392" i="5"/>
  <c r="G392" i="5"/>
  <c r="E412" i="4"/>
  <c r="C413" i="4"/>
  <c r="E81" i="7"/>
  <c r="N81" i="7" s="1"/>
  <c r="G402" i="3"/>
  <c r="H401" i="3"/>
  <c r="I401" i="3" s="1"/>
  <c r="F402" i="3"/>
  <c r="L392" i="6" l="1"/>
  <c r="L392" i="7"/>
  <c r="J392" i="6"/>
  <c r="J392" i="7"/>
  <c r="P391" i="7"/>
  <c r="K392" i="6"/>
  <c r="K392" i="7"/>
  <c r="V80" i="7"/>
  <c r="U80" i="7"/>
  <c r="D412" i="6"/>
  <c r="D412" i="7"/>
  <c r="S81" i="7"/>
  <c r="R81" i="7"/>
  <c r="T81" i="7"/>
  <c r="Q81" i="7"/>
  <c r="C401" i="6"/>
  <c r="C401" i="7"/>
  <c r="M401" i="7" s="1"/>
  <c r="G81" i="4"/>
  <c r="H81" i="4" s="1"/>
  <c r="E81" i="6"/>
  <c r="G393" i="5"/>
  <c r="F393" i="5"/>
  <c r="H393" i="5"/>
  <c r="E413" i="4"/>
  <c r="C414" i="4"/>
  <c r="E82" i="7"/>
  <c r="N82" i="7" s="1"/>
  <c r="H402" i="3"/>
  <c r="F403" i="3"/>
  <c r="I402" i="3"/>
  <c r="G403" i="3"/>
  <c r="K393" i="6" l="1"/>
  <c r="K393" i="7"/>
  <c r="L393" i="6"/>
  <c r="L393" i="7"/>
  <c r="J393" i="6"/>
  <c r="J393" i="7"/>
  <c r="P392" i="7"/>
  <c r="D413" i="6"/>
  <c r="D413" i="7"/>
  <c r="V81" i="7"/>
  <c r="U81" i="7"/>
  <c r="T82" i="7"/>
  <c r="R82" i="7"/>
  <c r="Q82" i="7"/>
  <c r="S82" i="7"/>
  <c r="C402" i="6"/>
  <c r="C402" i="7"/>
  <c r="M402" i="7" s="1"/>
  <c r="G82" i="4"/>
  <c r="H82" i="4" s="1"/>
  <c r="E82" i="6"/>
  <c r="H394" i="5"/>
  <c r="G394" i="5"/>
  <c r="F394" i="5"/>
  <c r="E414" i="4"/>
  <c r="C415" i="4"/>
  <c r="E83" i="7"/>
  <c r="N83" i="7" s="1"/>
  <c r="G404" i="3"/>
  <c r="H403" i="3"/>
  <c r="I403" i="3" s="1"/>
  <c r="F404" i="3"/>
  <c r="J394" i="6" l="1"/>
  <c r="J394" i="7"/>
  <c r="K394" i="6"/>
  <c r="K394" i="7"/>
  <c r="L394" i="6"/>
  <c r="L394" i="7"/>
  <c r="P394" i="7" s="1"/>
  <c r="P393" i="7"/>
  <c r="D414" i="6"/>
  <c r="D414" i="7"/>
  <c r="V82" i="7"/>
  <c r="U82" i="7"/>
  <c r="R83" i="7"/>
  <c r="T83" i="7"/>
  <c r="Q83" i="7"/>
  <c r="S83" i="7"/>
  <c r="C403" i="6"/>
  <c r="C403" i="7"/>
  <c r="M403" i="7" s="1"/>
  <c r="G83" i="4"/>
  <c r="H83" i="4" s="1"/>
  <c r="E83" i="6"/>
  <c r="H395" i="5"/>
  <c r="G395" i="5"/>
  <c r="F395" i="5"/>
  <c r="E415" i="4"/>
  <c r="C416" i="4"/>
  <c r="E84" i="7"/>
  <c r="N84" i="7" s="1"/>
  <c r="H404" i="3"/>
  <c r="F405" i="3"/>
  <c r="G405" i="3"/>
  <c r="I404" i="3"/>
  <c r="K395" i="6" l="1"/>
  <c r="K395" i="7"/>
  <c r="L395" i="6"/>
  <c r="L395" i="7"/>
  <c r="J395" i="6"/>
  <c r="J395" i="7"/>
  <c r="U83" i="7"/>
  <c r="V83" i="7"/>
  <c r="D415" i="6"/>
  <c r="D415" i="7"/>
  <c r="S84" i="7"/>
  <c r="T84" i="7"/>
  <c r="R84" i="7"/>
  <c r="Q84" i="7"/>
  <c r="C404" i="6"/>
  <c r="C404" i="7"/>
  <c r="M404" i="7" s="1"/>
  <c r="G84" i="4"/>
  <c r="H84" i="4" s="1"/>
  <c r="E84" i="6"/>
  <c r="G396" i="5"/>
  <c r="F396" i="5"/>
  <c r="H396" i="5"/>
  <c r="E416" i="4"/>
  <c r="C417" i="4"/>
  <c r="E85" i="7"/>
  <c r="N85" i="7" s="1"/>
  <c r="G406" i="3"/>
  <c r="F406" i="3"/>
  <c r="H405" i="3"/>
  <c r="I405" i="3" s="1"/>
  <c r="P395" i="7" l="1"/>
  <c r="L396" i="6"/>
  <c r="L396" i="7"/>
  <c r="J396" i="6"/>
  <c r="J396" i="7"/>
  <c r="K396" i="6"/>
  <c r="K396" i="7"/>
  <c r="D416" i="6"/>
  <c r="D416" i="7"/>
  <c r="U84" i="7"/>
  <c r="V84" i="7"/>
  <c r="T85" i="7"/>
  <c r="S85" i="7"/>
  <c r="Q85" i="7"/>
  <c r="R85" i="7"/>
  <c r="C405" i="6"/>
  <c r="C405" i="7"/>
  <c r="M405" i="7" s="1"/>
  <c r="G85" i="4"/>
  <c r="H85" i="4" s="1"/>
  <c r="E85" i="6"/>
  <c r="H397" i="5"/>
  <c r="F397" i="5"/>
  <c r="G397" i="5"/>
  <c r="E417" i="4"/>
  <c r="C418" i="4"/>
  <c r="E86" i="7"/>
  <c r="N86" i="7" s="1"/>
  <c r="F407" i="3"/>
  <c r="H406" i="3"/>
  <c r="G407" i="3"/>
  <c r="I406" i="3"/>
  <c r="J397" i="6" l="1"/>
  <c r="J397" i="7"/>
  <c r="K397" i="6"/>
  <c r="K397" i="7"/>
  <c r="L397" i="6"/>
  <c r="L397" i="7"/>
  <c r="P396" i="7"/>
  <c r="D417" i="6"/>
  <c r="D417" i="7"/>
  <c r="U85" i="7"/>
  <c r="V85" i="7"/>
  <c r="T86" i="7"/>
  <c r="R86" i="7"/>
  <c r="S86" i="7"/>
  <c r="Q86" i="7"/>
  <c r="C406" i="6"/>
  <c r="C406" i="7"/>
  <c r="M406" i="7" s="1"/>
  <c r="G86" i="4"/>
  <c r="H86" i="4" s="1"/>
  <c r="E86" i="6"/>
  <c r="H398" i="5"/>
  <c r="F398" i="5"/>
  <c r="G398" i="5"/>
  <c r="E418" i="4"/>
  <c r="C419" i="4"/>
  <c r="E87" i="7"/>
  <c r="N87" i="7" s="1"/>
  <c r="G408" i="3"/>
  <c r="H407" i="3"/>
  <c r="I407" i="3" s="1"/>
  <c r="F408" i="3"/>
  <c r="P397" i="7" l="1"/>
  <c r="J398" i="6"/>
  <c r="J398" i="7"/>
  <c r="K398" i="6"/>
  <c r="K398" i="7"/>
  <c r="L398" i="6"/>
  <c r="L398" i="7"/>
  <c r="P398" i="7" s="1"/>
  <c r="D418" i="6"/>
  <c r="D418" i="7"/>
  <c r="U86" i="7"/>
  <c r="V86" i="7"/>
  <c r="T87" i="7"/>
  <c r="Q87" i="7"/>
  <c r="S87" i="7"/>
  <c r="R87" i="7"/>
  <c r="C407" i="6"/>
  <c r="C407" i="7"/>
  <c r="M407" i="7" s="1"/>
  <c r="G87" i="4"/>
  <c r="H87" i="4" s="1"/>
  <c r="E87" i="6"/>
  <c r="G399" i="5"/>
  <c r="F399" i="5"/>
  <c r="H399" i="5"/>
  <c r="E419" i="4"/>
  <c r="C420" i="4"/>
  <c r="E88" i="7"/>
  <c r="N88" i="7" s="1"/>
  <c r="F409" i="3"/>
  <c r="H408" i="3"/>
  <c r="G409" i="3"/>
  <c r="I408" i="3"/>
  <c r="K399" i="6" l="1"/>
  <c r="K399" i="7"/>
  <c r="L399" i="6"/>
  <c r="L399" i="7"/>
  <c r="J399" i="6"/>
  <c r="J399" i="7"/>
  <c r="D419" i="6"/>
  <c r="D419" i="7"/>
  <c r="U87" i="7"/>
  <c r="V87" i="7"/>
  <c r="S88" i="7"/>
  <c r="Q88" i="7"/>
  <c r="T88" i="7"/>
  <c r="R88" i="7"/>
  <c r="C408" i="6"/>
  <c r="C408" i="7"/>
  <c r="M408" i="7" s="1"/>
  <c r="G88" i="4"/>
  <c r="H88" i="4" s="1"/>
  <c r="E88" i="6"/>
  <c r="H400" i="5"/>
  <c r="G400" i="5"/>
  <c r="F400" i="5"/>
  <c r="E420" i="4"/>
  <c r="C421" i="4"/>
  <c r="E89" i="7"/>
  <c r="N89" i="7" s="1"/>
  <c r="G410" i="3"/>
  <c r="F410" i="3"/>
  <c r="H409" i="3"/>
  <c r="I409" i="3" s="1"/>
  <c r="J400" i="6" l="1"/>
  <c r="J400" i="7"/>
  <c r="L400" i="6"/>
  <c r="L400" i="7"/>
  <c r="P399" i="7"/>
  <c r="K400" i="6"/>
  <c r="K400" i="7"/>
  <c r="D420" i="6"/>
  <c r="D420" i="7"/>
  <c r="U88" i="7"/>
  <c r="V88" i="7"/>
  <c r="R89" i="7"/>
  <c r="T89" i="7"/>
  <c r="S89" i="7"/>
  <c r="Q89" i="7"/>
  <c r="C409" i="6"/>
  <c r="C409" i="7"/>
  <c r="M409" i="7" s="1"/>
  <c r="G89" i="4"/>
  <c r="H89" i="4" s="1"/>
  <c r="E89" i="6"/>
  <c r="F401" i="5"/>
  <c r="H401" i="5"/>
  <c r="G401" i="5"/>
  <c r="E421" i="4"/>
  <c r="C422" i="4"/>
  <c r="E90" i="7"/>
  <c r="N90" i="7" s="1"/>
  <c r="H410" i="3"/>
  <c r="F411" i="3"/>
  <c r="G411" i="3"/>
  <c r="I410" i="3"/>
  <c r="J401" i="6" l="1"/>
  <c r="J401" i="7"/>
  <c r="L401" i="6"/>
  <c r="L401" i="7"/>
  <c r="P400" i="7"/>
  <c r="K401" i="6"/>
  <c r="K401" i="7"/>
  <c r="D421" i="6"/>
  <c r="D421" i="7"/>
  <c r="U89" i="7"/>
  <c r="V89" i="7"/>
  <c r="S90" i="7"/>
  <c r="T90" i="7"/>
  <c r="R90" i="7"/>
  <c r="Q90" i="7"/>
  <c r="C410" i="6"/>
  <c r="C410" i="7"/>
  <c r="M410" i="7" s="1"/>
  <c r="G90" i="4"/>
  <c r="H90" i="4" s="1"/>
  <c r="E90" i="6"/>
  <c r="G402" i="5"/>
  <c r="F402" i="5"/>
  <c r="H402" i="5"/>
  <c r="E422" i="4"/>
  <c r="C423" i="4"/>
  <c r="E91" i="7"/>
  <c r="N91" i="7" s="1"/>
  <c r="G412" i="3"/>
  <c r="F412" i="3"/>
  <c r="H411" i="3"/>
  <c r="I411" i="3" s="1"/>
  <c r="J402" i="6" l="1"/>
  <c r="J402" i="7"/>
  <c r="L402" i="6"/>
  <c r="L402" i="7"/>
  <c r="K402" i="6"/>
  <c r="K402" i="7"/>
  <c r="P401" i="7"/>
  <c r="V90" i="7"/>
  <c r="U90" i="7"/>
  <c r="D422" i="6"/>
  <c r="D422" i="7"/>
  <c r="Q91" i="7"/>
  <c r="T91" i="7"/>
  <c r="R91" i="7"/>
  <c r="S91" i="7"/>
  <c r="C411" i="6"/>
  <c r="C411" i="7"/>
  <c r="M411" i="7" s="1"/>
  <c r="G91" i="4"/>
  <c r="H91" i="4" s="1"/>
  <c r="E91" i="6"/>
  <c r="F403" i="5"/>
  <c r="H403" i="5"/>
  <c r="G403" i="5"/>
  <c r="E423" i="4"/>
  <c r="C424" i="4"/>
  <c r="E92" i="7"/>
  <c r="N92" i="7" s="1"/>
  <c r="H412" i="3"/>
  <c r="F413" i="3"/>
  <c r="I412" i="3"/>
  <c r="G413" i="3"/>
  <c r="K403" i="6" l="1"/>
  <c r="K403" i="7"/>
  <c r="P402" i="7"/>
  <c r="L403" i="6"/>
  <c r="L403" i="7"/>
  <c r="J403" i="6"/>
  <c r="J403" i="7"/>
  <c r="D423" i="6"/>
  <c r="D423" i="7"/>
  <c r="U91" i="7"/>
  <c r="V91" i="7"/>
  <c r="Q92" i="7"/>
  <c r="R92" i="7"/>
  <c r="S92" i="7"/>
  <c r="T92" i="7"/>
  <c r="C412" i="6"/>
  <c r="C412" i="7"/>
  <c r="M412" i="7" s="1"/>
  <c r="G92" i="4"/>
  <c r="H92" i="4" s="1"/>
  <c r="E92" i="6"/>
  <c r="G404" i="5"/>
  <c r="F404" i="5"/>
  <c r="H404" i="5"/>
  <c r="E424" i="4"/>
  <c r="C425" i="4"/>
  <c r="E93" i="7"/>
  <c r="N93" i="7" s="1"/>
  <c r="H413" i="3"/>
  <c r="I413" i="3" s="1"/>
  <c r="F414" i="3"/>
  <c r="G414" i="3"/>
  <c r="K404" i="6" l="1"/>
  <c r="K404" i="7"/>
  <c r="L404" i="6"/>
  <c r="L404" i="7"/>
  <c r="J404" i="6"/>
  <c r="J404" i="7"/>
  <c r="P403" i="7"/>
  <c r="D424" i="6"/>
  <c r="D424" i="7"/>
  <c r="V92" i="7"/>
  <c r="U92" i="7"/>
  <c r="Q93" i="7"/>
  <c r="S93" i="7"/>
  <c r="T93" i="7"/>
  <c r="R93" i="7"/>
  <c r="C413" i="6"/>
  <c r="C413" i="7"/>
  <c r="M413" i="7" s="1"/>
  <c r="G93" i="4"/>
  <c r="H93" i="4" s="1"/>
  <c r="E93" i="6"/>
  <c r="G405" i="5"/>
  <c r="F405" i="5"/>
  <c r="H405" i="5"/>
  <c r="E425" i="4"/>
  <c r="C426" i="4"/>
  <c r="E94" i="7"/>
  <c r="N94" i="7" s="1"/>
  <c r="G415" i="3"/>
  <c r="H414" i="3"/>
  <c r="I414" i="3" s="1"/>
  <c r="F415" i="3"/>
  <c r="P404" i="7" l="1"/>
  <c r="J405" i="6"/>
  <c r="J405" i="7"/>
  <c r="L405" i="6"/>
  <c r="L405" i="7"/>
  <c r="K405" i="6"/>
  <c r="K405" i="7"/>
  <c r="D425" i="6"/>
  <c r="D425" i="7"/>
  <c r="V93" i="7"/>
  <c r="U93" i="7"/>
  <c r="R94" i="7"/>
  <c r="Q94" i="7"/>
  <c r="S94" i="7"/>
  <c r="T94" i="7"/>
  <c r="C414" i="6"/>
  <c r="C414" i="7"/>
  <c r="M414" i="7" s="1"/>
  <c r="G94" i="4"/>
  <c r="H94" i="4" s="1"/>
  <c r="E94" i="6"/>
  <c r="H406" i="5"/>
  <c r="G406" i="5"/>
  <c r="F406" i="5"/>
  <c r="E426" i="4"/>
  <c r="C427" i="4"/>
  <c r="E95" i="7"/>
  <c r="N95" i="7" s="1"/>
  <c r="H415" i="3"/>
  <c r="F416" i="3"/>
  <c r="G416" i="3"/>
  <c r="I415" i="3"/>
  <c r="P405" i="7" l="1"/>
  <c r="L406" i="6"/>
  <c r="L406" i="7"/>
  <c r="J406" i="6"/>
  <c r="J406" i="7"/>
  <c r="K406" i="6"/>
  <c r="K406" i="7"/>
  <c r="D426" i="6"/>
  <c r="D426" i="7"/>
  <c r="U94" i="7"/>
  <c r="V94" i="7"/>
  <c r="T95" i="7"/>
  <c r="R95" i="7"/>
  <c r="Q95" i="7"/>
  <c r="S95" i="7"/>
  <c r="C415" i="6"/>
  <c r="C415" i="7"/>
  <c r="M415" i="7" s="1"/>
  <c r="G95" i="4"/>
  <c r="H95" i="4" s="1"/>
  <c r="E95" i="6"/>
  <c r="H407" i="5"/>
  <c r="G407" i="5"/>
  <c r="F407" i="5"/>
  <c r="E427" i="4"/>
  <c r="C428" i="4"/>
  <c r="E96" i="7"/>
  <c r="N96" i="7" s="1"/>
  <c r="G417" i="3"/>
  <c r="F417" i="3"/>
  <c r="H416" i="3"/>
  <c r="I416" i="3" s="1"/>
  <c r="J407" i="6" l="1"/>
  <c r="J407" i="7"/>
  <c r="L407" i="6"/>
  <c r="L407" i="7"/>
  <c r="P406" i="7"/>
  <c r="K407" i="6"/>
  <c r="K407" i="7"/>
  <c r="D427" i="6"/>
  <c r="D427" i="7"/>
  <c r="U95" i="7"/>
  <c r="V95" i="7"/>
  <c r="T96" i="7"/>
  <c r="Q96" i="7"/>
  <c r="S96" i="7"/>
  <c r="R96" i="7"/>
  <c r="C416" i="6"/>
  <c r="C416" i="7"/>
  <c r="M416" i="7" s="1"/>
  <c r="G96" i="4"/>
  <c r="H96" i="4" s="1"/>
  <c r="E96" i="6"/>
  <c r="G408" i="5"/>
  <c r="F408" i="5"/>
  <c r="H408" i="5"/>
  <c r="E428" i="4"/>
  <c r="C429" i="4"/>
  <c r="E97" i="7"/>
  <c r="N97" i="7" s="1"/>
  <c r="F418" i="3"/>
  <c r="H417" i="3"/>
  <c r="G418" i="3"/>
  <c r="I417" i="3"/>
  <c r="J408" i="6" l="1"/>
  <c r="J408" i="7"/>
  <c r="P407" i="7"/>
  <c r="L408" i="6"/>
  <c r="L408" i="7"/>
  <c r="K408" i="6"/>
  <c r="K408" i="7"/>
  <c r="D428" i="6"/>
  <c r="D428" i="7"/>
  <c r="V96" i="7"/>
  <c r="U96" i="7"/>
  <c r="Q97" i="7"/>
  <c r="T97" i="7"/>
  <c r="S97" i="7"/>
  <c r="R97" i="7"/>
  <c r="C417" i="6"/>
  <c r="C417" i="7"/>
  <c r="M417" i="7" s="1"/>
  <c r="G97" i="4"/>
  <c r="H97" i="4" s="1"/>
  <c r="E97" i="6"/>
  <c r="H409" i="5"/>
  <c r="G409" i="5"/>
  <c r="F409" i="5"/>
  <c r="E429" i="4"/>
  <c r="C430" i="4"/>
  <c r="E98" i="7"/>
  <c r="N98" i="7" s="1"/>
  <c r="G419" i="3"/>
  <c r="H418" i="3"/>
  <c r="I418" i="3" s="1"/>
  <c r="F419" i="3"/>
  <c r="K409" i="6" l="1"/>
  <c r="K409" i="7"/>
  <c r="L409" i="6"/>
  <c r="L409" i="7"/>
  <c r="J409" i="6"/>
  <c r="J409" i="7"/>
  <c r="P408" i="7"/>
  <c r="D429" i="6"/>
  <c r="D429" i="7"/>
  <c r="U97" i="7"/>
  <c r="V97" i="7"/>
  <c r="T98" i="7"/>
  <c r="S98" i="7"/>
  <c r="Q98" i="7"/>
  <c r="R98" i="7"/>
  <c r="C418" i="6"/>
  <c r="C418" i="7"/>
  <c r="M418" i="7" s="1"/>
  <c r="G98" i="4"/>
  <c r="H98" i="4" s="1"/>
  <c r="E98" i="6"/>
  <c r="F410" i="5"/>
  <c r="G410" i="5"/>
  <c r="H410" i="5"/>
  <c r="E430" i="4"/>
  <c r="C431" i="4"/>
  <c r="E99" i="7"/>
  <c r="N99" i="7" s="1"/>
  <c r="H419" i="3"/>
  <c r="F420" i="3"/>
  <c r="G420" i="3"/>
  <c r="I419" i="3"/>
  <c r="J410" i="6" l="1"/>
  <c r="J410" i="7"/>
  <c r="K410" i="6"/>
  <c r="K410" i="7"/>
  <c r="L410" i="6"/>
  <c r="L410" i="7"/>
  <c r="P409" i="7"/>
  <c r="U98" i="7"/>
  <c r="V98" i="7"/>
  <c r="D430" i="6"/>
  <c r="D430" i="7"/>
  <c r="Q99" i="7"/>
  <c r="R99" i="7"/>
  <c r="T99" i="7"/>
  <c r="S99" i="7"/>
  <c r="C419" i="6"/>
  <c r="C419" i="7"/>
  <c r="M419" i="7" s="1"/>
  <c r="G99" i="4"/>
  <c r="H99" i="4" s="1"/>
  <c r="E99" i="6"/>
  <c r="G411" i="5"/>
  <c r="F411" i="5"/>
  <c r="H411" i="5"/>
  <c r="E431" i="4"/>
  <c r="C432" i="4"/>
  <c r="E100" i="7"/>
  <c r="N100" i="7" s="1"/>
  <c r="G421" i="3"/>
  <c r="F421" i="3"/>
  <c r="H420" i="3"/>
  <c r="I420" i="3" s="1"/>
  <c r="P410" i="7" l="1"/>
  <c r="L411" i="6"/>
  <c r="L411" i="7"/>
  <c r="K411" i="6"/>
  <c r="K411" i="7"/>
  <c r="J411" i="6"/>
  <c r="J411" i="7"/>
  <c r="D431" i="6"/>
  <c r="D431" i="7"/>
  <c r="V99" i="7"/>
  <c r="U99" i="7"/>
  <c r="T100" i="7"/>
  <c r="R100" i="7"/>
  <c r="Q100" i="7"/>
  <c r="S100" i="7"/>
  <c r="C420" i="6"/>
  <c r="C420" i="7"/>
  <c r="M420" i="7" s="1"/>
  <c r="G100" i="4"/>
  <c r="H100" i="4" s="1"/>
  <c r="E100" i="6"/>
  <c r="H412" i="5"/>
  <c r="G412" i="5"/>
  <c r="F412" i="5"/>
  <c r="E432" i="4"/>
  <c r="C433" i="4"/>
  <c r="E101" i="7"/>
  <c r="N101" i="7" s="1"/>
  <c r="G422" i="3"/>
  <c r="F422" i="3"/>
  <c r="H421" i="3"/>
  <c r="I421" i="3" s="1"/>
  <c r="J412" i="6" l="1"/>
  <c r="J412" i="7"/>
  <c r="L412" i="6"/>
  <c r="L412" i="7"/>
  <c r="P411" i="7"/>
  <c r="K412" i="6"/>
  <c r="K412" i="7"/>
  <c r="D432" i="6"/>
  <c r="D432" i="7"/>
  <c r="U100" i="7"/>
  <c r="V100" i="7"/>
  <c r="R101" i="7"/>
  <c r="S101" i="7"/>
  <c r="T101" i="7"/>
  <c r="Q101" i="7"/>
  <c r="C421" i="6"/>
  <c r="C421" i="7"/>
  <c r="M421" i="7" s="1"/>
  <c r="G101" i="4"/>
  <c r="H101" i="4" s="1"/>
  <c r="E101" i="6"/>
  <c r="H413" i="5"/>
  <c r="G413" i="5"/>
  <c r="F413" i="5"/>
  <c r="E433" i="4"/>
  <c r="C434" i="4"/>
  <c r="E102" i="7"/>
  <c r="N102" i="7" s="1"/>
  <c r="H422" i="3"/>
  <c r="F423" i="3"/>
  <c r="I422" i="3"/>
  <c r="G423" i="3"/>
  <c r="K413" i="6" l="1"/>
  <c r="K413" i="7"/>
  <c r="J413" i="6"/>
  <c r="J413" i="7"/>
  <c r="L413" i="6"/>
  <c r="L413" i="7"/>
  <c r="P412" i="7"/>
  <c r="D433" i="6"/>
  <c r="D433" i="7"/>
  <c r="U101" i="7"/>
  <c r="V101" i="7"/>
  <c r="Q102" i="7"/>
  <c r="T102" i="7"/>
  <c r="S102" i="7"/>
  <c r="R102" i="7"/>
  <c r="C422" i="6"/>
  <c r="C422" i="7"/>
  <c r="M422" i="7" s="1"/>
  <c r="G102" i="4"/>
  <c r="H102" i="4" s="1"/>
  <c r="E102" i="6"/>
  <c r="G414" i="5"/>
  <c r="F414" i="5"/>
  <c r="H414" i="5"/>
  <c r="E434" i="4"/>
  <c r="C435" i="4"/>
  <c r="E103" i="7"/>
  <c r="N103" i="7" s="1"/>
  <c r="F424" i="3"/>
  <c r="H423" i="3"/>
  <c r="I423" i="3" s="1"/>
  <c r="G424" i="3"/>
  <c r="P413" i="7" l="1"/>
  <c r="L414" i="6"/>
  <c r="L414" i="7"/>
  <c r="K414" i="6"/>
  <c r="K414" i="7"/>
  <c r="J414" i="6"/>
  <c r="J414" i="7"/>
  <c r="U102" i="7"/>
  <c r="V102" i="7"/>
  <c r="D434" i="6"/>
  <c r="D434" i="7"/>
  <c r="S103" i="7"/>
  <c r="Q103" i="7"/>
  <c r="R103" i="7"/>
  <c r="T103" i="7"/>
  <c r="C423" i="6"/>
  <c r="C423" i="7"/>
  <c r="M423" i="7" s="1"/>
  <c r="G103" i="4"/>
  <c r="H103" i="4" s="1"/>
  <c r="E103" i="6"/>
  <c r="H415" i="5"/>
  <c r="F415" i="5"/>
  <c r="G415" i="5"/>
  <c r="E435" i="4"/>
  <c r="C436" i="4"/>
  <c r="E104" i="7"/>
  <c r="N104" i="7" s="1"/>
  <c r="G425" i="3"/>
  <c r="H424" i="3"/>
  <c r="I424" i="3" s="1"/>
  <c r="F425" i="3"/>
  <c r="K415" i="6" l="1"/>
  <c r="K415" i="7"/>
  <c r="J415" i="6"/>
  <c r="J415" i="7"/>
  <c r="P414" i="7"/>
  <c r="L415" i="6"/>
  <c r="L415" i="7"/>
  <c r="P415" i="7" s="1"/>
  <c r="D435" i="6"/>
  <c r="D435" i="7"/>
  <c r="U103" i="7"/>
  <c r="V103" i="7"/>
  <c r="R104" i="7"/>
  <c r="Q104" i="7"/>
  <c r="S104" i="7"/>
  <c r="T104" i="7"/>
  <c r="C424" i="6"/>
  <c r="C424" i="7"/>
  <c r="M424" i="7" s="1"/>
  <c r="G104" i="4"/>
  <c r="H104" i="4" s="1"/>
  <c r="E104" i="6"/>
  <c r="H416" i="5"/>
  <c r="G416" i="5"/>
  <c r="F416" i="5"/>
  <c r="E436" i="4"/>
  <c r="C437" i="4"/>
  <c r="E105" i="7"/>
  <c r="N105" i="7" s="1"/>
  <c r="F426" i="3"/>
  <c r="H425" i="3"/>
  <c r="I425" i="3" s="1"/>
  <c r="G426" i="3"/>
  <c r="K416" i="6" l="1"/>
  <c r="K416" i="7"/>
  <c r="J416" i="6"/>
  <c r="J416" i="7"/>
  <c r="L416" i="6"/>
  <c r="L416" i="7"/>
  <c r="P416" i="7" s="1"/>
  <c r="D436" i="6"/>
  <c r="D436" i="7"/>
  <c r="V104" i="7"/>
  <c r="U104" i="7"/>
  <c r="S105" i="7"/>
  <c r="R105" i="7"/>
  <c r="Q105" i="7"/>
  <c r="T105" i="7"/>
  <c r="C425" i="6"/>
  <c r="C425" i="7"/>
  <c r="M425" i="7" s="1"/>
  <c r="G105" i="4"/>
  <c r="H105" i="4" s="1"/>
  <c r="E105" i="6"/>
  <c r="G417" i="5"/>
  <c r="F417" i="5"/>
  <c r="H417" i="5"/>
  <c r="E437" i="4"/>
  <c r="C438" i="4"/>
  <c r="E106" i="7"/>
  <c r="N106" i="7" s="1"/>
  <c r="G427" i="3"/>
  <c r="H426" i="3"/>
  <c r="I426" i="3" s="1"/>
  <c r="F427" i="3"/>
  <c r="J417" i="6" l="1"/>
  <c r="J417" i="7"/>
  <c r="K417" i="6"/>
  <c r="K417" i="7"/>
  <c r="L417" i="6"/>
  <c r="L417" i="7"/>
  <c r="P417" i="7" s="1"/>
  <c r="U105" i="7"/>
  <c r="V105" i="7"/>
  <c r="D437" i="6"/>
  <c r="D437" i="7"/>
  <c r="R106" i="7"/>
  <c r="T106" i="7"/>
  <c r="Q106" i="7"/>
  <c r="S106" i="7"/>
  <c r="C426" i="6"/>
  <c r="C426" i="7"/>
  <c r="M426" i="7" s="1"/>
  <c r="G106" i="4"/>
  <c r="H106" i="4" s="1"/>
  <c r="E106" i="6"/>
  <c r="F418" i="5"/>
  <c r="H418" i="5"/>
  <c r="G418" i="5"/>
  <c r="E438" i="4"/>
  <c r="C439" i="4"/>
  <c r="E107" i="7"/>
  <c r="N107" i="7" s="1"/>
  <c r="G428" i="3"/>
  <c r="F428" i="3"/>
  <c r="H427" i="3"/>
  <c r="I427" i="3" s="1"/>
  <c r="L418" i="6" l="1"/>
  <c r="L418" i="7"/>
  <c r="K418" i="6"/>
  <c r="K418" i="7"/>
  <c r="J418" i="6"/>
  <c r="J418" i="7"/>
  <c r="U106" i="7"/>
  <c r="V106" i="7"/>
  <c r="D438" i="6"/>
  <c r="D438" i="7"/>
  <c r="T107" i="7"/>
  <c r="Q107" i="7"/>
  <c r="S107" i="7"/>
  <c r="R107" i="7"/>
  <c r="C427" i="6"/>
  <c r="C427" i="7"/>
  <c r="M427" i="7" s="1"/>
  <c r="G107" i="4"/>
  <c r="H107" i="4" s="1"/>
  <c r="E107" i="6"/>
  <c r="H419" i="5"/>
  <c r="G419" i="5"/>
  <c r="F419" i="5"/>
  <c r="E439" i="4"/>
  <c r="C440" i="4"/>
  <c r="E108" i="7"/>
  <c r="N108" i="7" s="1"/>
  <c r="H428" i="3"/>
  <c r="I428" i="3" s="1"/>
  <c r="F429" i="3"/>
  <c r="G429" i="3"/>
  <c r="K419" i="6" l="1"/>
  <c r="K419" i="7"/>
  <c r="L419" i="6"/>
  <c r="L419" i="7"/>
  <c r="P418" i="7"/>
  <c r="J419" i="6"/>
  <c r="J419" i="7"/>
  <c r="D439" i="6"/>
  <c r="D439" i="7"/>
  <c r="V107" i="7"/>
  <c r="U107" i="7"/>
  <c r="S108" i="7"/>
  <c r="T108" i="7"/>
  <c r="Q108" i="7"/>
  <c r="R108" i="7"/>
  <c r="C428" i="6"/>
  <c r="C428" i="7"/>
  <c r="M428" i="7" s="1"/>
  <c r="G108" i="4"/>
  <c r="H108" i="4" s="1"/>
  <c r="E108" i="6"/>
  <c r="G420" i="5"/>
  <c r="F420" i="5"/>
  <c r="H420" i="5"/>
  <c r="E440" i="4"/>
  <c r="C441" i="4"/>
  <c r="E109" i="7"/>
  <c r="N109" i="7" s="1"/>
  <c r="G430" i="3"/>
  <c r="F430" i="3"/>
  <c r="H429" i="3"/>
  <c r="I429" i="3" s="1"/>
  <c r="L420" i="6" l="1"/>
  <c r="L420" i="7"/>
  <c r="J420" i="6"/>
  <c r="J420" i="7"/>
  <c r="K420" i="6"/>
  <c r="K420" i="7"/>
  <c r="P419" i="7"/>
  <c r="D440" i="6"/>
  <c r="D440" i="7"/>
  <c r="U108" i="7"/>
  <c r="V108" i="7"/>
  <c r="S109" i="7"/>
  <c r="Q109" i="7"/>
  <c r="T109" i="7"/>
  <c r="R109" i="7"/>
  <c r="C429" i="6"/>
  <c r="C429" i="7"/>
  <c r="M429" i="7" s="1"/>
  <c r="G109" i="4"/>
  <c r="H109" i="4" s="1"/>
  <c r="E109" i="6"/>
  <c r="F421" i="5"/>
  <c r="H421" i="5"/>
  <c r="G421" i="5"/>
  <c r="E441" i="4"/>
  <c r="C442" i="4"/>
  <c r="E110" i="7"/>
  <c r="N110" i="7" s="1"/>
  <c r="H430" i="3"/>
  <c r="F431" i="3"/>
  <c r="I430" i="3"/>
  <c r="G431" i="3"/>
  <c r="K421" i="6" l="1"/>
  <c r="K421" i="7"/>
  <c r="J421" i="6"/>
  <c r="J421" i="7"/>
  <c r="P420" i="7"/>
  <c r="L421" i="6"/>
  <c r="L421" i="7"/>
  <c r="P421" i="7" s="1"/>
  <c r="D441" i="6"/>
  <c r="D441" i="7"/>
  <c r="V109" i="7"/>
  <c r="U109" i="7"/>
  <c r="Q110" i="7"/>
  <c r="R110" i="7"/>
  <c r="T110" i="7"/>
  <c r="S110" i="7"/>
  <c r="C430" i="6"/>
  <c r="C430" i="7"/>
  <c r="M430" i="7" s="1"/>
  <c r="G110" i="4"/>
  <c r="H110" i="4" s="1"/>
  <c r="E110" i="6"/>
  <c r="G422" i="5"/>
  <c r="F422" i="5"/>
  <c r="H422" i="5"/>
  <c r="E442" i="4"/>
  <c r="C443" i="4"/>
  <c r="E111" i="7"/>
  <c r="N111" i="7" s="1"/>
  <c r="H431" i="3"/>
  <c r="F432" i="3"/>
  <c r="I431" i="3"/>
  <c r="G432" i="3"/>
  <c r="K422" i="6" l="1"/>
  <c r="K422" i="7"/>
  <c r="L422" i="6"/>
  <c r="L422" i="7"/>
  <c r="J422" i="6"/>
  <c r="J422" i="7"/>
  <c r="V110" i="7"/>
  <c r="U110" i="7"/>
  <c r="D442" i="6"/>
  <c r="D442" i="7"/>
  <c r="T111" i="7"/>
  <c r="S111" i="7"/>
  <c r="Q111" i="7"/>
  <c r="R111" i="7"/>
  <c r="C431" i="6"/>
  <c r="C431" i="7"/>
  <c r="M431" i="7" s="1"/>
  <c r="G111" i="4"/>
  <c r="H111" i="4" s="1"/>
  <c r="E111" i="6"/>
  <c r="G423" i="5"/>
  <c r="F423" i="5"/>
  <c r="H423" i="5"/>
  <c r="E443" i="4"/>
  <c r="C444" i="4"/>
  <c r="E112" i="7"/>
  <c r="N112" i="7" s="1"/>
  <c r="F433" i="3"/>
  <c r="H432" i="3"/>
  <c r="G433" i="3"/>
  <c r="I432" i="3"/>
  <c r="J423" i="6" l="1"/>
  <c r="J423" i="7"/>
  <c r="L423" i="6"/>
  <c r="L423" i="7"/>
  <c r="K423" i="6"/>
  <c r="K423" i="7"/>
  <c r="P422" i="7"/>
  <c r="D443" i="6"/>
  <c r="D443" i="7"/>
  <c r="V111" i="7"/>
  <c r="U111" i="7"/>
  <c r="R112" i="7"/>
  <c r="S112" i="7"/>
  <c r="Q112" i="7"/>
  <c r="T112" i="7"/>
  <c r="C432" i="6"/>
  <c r="C432" i="7"/>
  <c r="M432" i="7" s="1"/>
  <c r="G112" i="4"/>
  <c r="H112" i="4" s="1"/>
  <c r="E112" i="6"/>
  <c r="H424" i="5"/>
  <c r="G424" i="5"/>
  <c r="F424" i="5"/>
  <c r="E444" i="4"/>
  <c r="C445" i="4"/>
  <c r="E113" i="7"/>
  <c r="N113" i="7" s="1"/>
  <c r="G434" i="3"/>
  <c r="F434" i="3"/>
  <c r="H433" i="3"/>
  <c r="I433" i="3" s="1"/>
  <c r="L424" i="6" l="1"/>
  <c r="L424" i="7"/>
  <c r="J424" i="6"/>
  <c r="J424" i="7"/>
  <c r="K424" i="6"/>
  <c r="K424" i="7"/>
  <c r="P423" i="7"/>
  <c r="D444" i="6"/>
  <c r="D444" i="7"/>
  <c r="V112" i="7"/>
  <c r="U112" i="7"/>
  <c r="T113" i="7"/>
  <c r="Q113" i="7"/>
  <c r="R113" i="7"/>
  <c r="S113" i="7"/>
  <c r="C433" i="6"/>
  <c r="C433" i="7"/>
  <c r="M433" i="7" s="1"/>
  <c r="G113" i="4"/>
  <c r="H113" i="4" s="1"/>
  <c r="E113" i="6"/>
  <c r="H425" i="5"/>
  <c r="G425" i="5"/>
  <c r="F425" i="5"/>
  <c r="E445" i="4"/>
  <c r="C446" i="4"/>
  <c r="E114" i="7"/>
  <c r="N114" i="7" s="1"/>
  <c r="F435" i="3"/>
  <c r="H434" i="3"/>
  <c r="I434" i="3" s="1"/>
  <c r="G435" i="3"/>
  <c r="L425" i="6" l="1"/>
  <c r="L425" i="7"/>
  <c r="J425" i="6"/>
  <c r="J425" i="7"/>
  <c r="P424" i="7"/>
  <c r="K425" i="6"/>
  <c r="K425" i="7"/>
  <c r="D445" i="6"/>
  <c r="D445" i="7"/>
  <c r="V113" i="7"/>
  <c r="U113" i="7"/>
  <c r="R114" i="7"/>
  <c r="S114" i="7"/>
  <c r="T114" i="7"/>
  <c r="Q114" i="7"/>
  <c r="C434" i="6"/>
  <c r="C434" i="7"/>
  <c r="M434" i="7" s="1"/>
  <c r="G114" i="4"/>
  <c r="H114" i="4" s="1"/>
  <c r="E114" i="6"/>
  <c r="G426" i="5"/>
  <c r="F426" i="5"/>
  <c r="H426" i="5"/>
  <c r="E446" i="4"/>
  <c r="C447" i="4"/>
  <c r="E115" i="7"/>
  <c r="N115" i="7" s="1"/>
  <c r="H435" i="3"/>
  <c r="F436" i="3"/>
  <c r="I435" i="3"/>
  <c r="G436" i="3"/>
  <c r="J426" i="6" l="1"/>
  <c r="J426" i="7"/>
  <c r="P425" i="7"/>
  <c r="L426" i="6"/>
  <c r="L426" i="7"/>
  <c r="K426" i="6"/>
  <c r="K426" i="7"/>
  <c r="U114" i="7"/>
  <c r="V114" i="7"/>
  <c r="D446" i="6"/>
  <c r="D446" i="7"/>
  <c r="R115" i="7"/>
  <c r="T115" i="7"/>
  <c r="Q115" i="7"/>
  <c r="S115" i="7"/>
  <c r="C435" i="6"/>
  <c r="C435" i="7"/>
  <c r="M435" i="7" s="1"/>
  <c r="G115" i="4"/>
  <c r="H115" i="4" s="1"/>
  <c r="E115" i="6"/>
  <c r="H427" i="5"/>
  <c r="F427" i="5"/>
  <c r="G427" i="5"/>
  <c r="E447" i="4"/>
  <c r="C448" i="4"/>
  <c r="E116" i="7"/>
  <c r="N116" i="7" s="1"/>
  <c r="G437" i="3"/>
  <c r="F437" i="3"/>
  <c r="H436" i="3"/>
  <c r="I436" i="3" s="1"/>
  <c r="K427" i="6" l="1"/>
  <c r="K427" i="7"/>
  <c r="L427" i="6"/>
  <c r="L427" i="7"/>
  <c r="P426" i="7"/>
  <c r="J427" i="6"/>
  <c r="J427" i="7"/>
  <c r="D447" i="6"/>
  <c r="D447" i="7"/>
  <c r="U115" i="7"/>
  <c r="V115" i="7"/>
  <c r="R116" i="7"/>
  <c r="Q116" i="7"/>
  <c r="S116" i="7"/>
  <c r="T116" i="7"/>
  <c r="C436" i="6"/>
  <c r="C436" i="7"/>
  <c r="M436" i="7" s="1"/>
  <c r="G116" i="4"/>
  <c r="H116" i="4" s="1"/>
  <c r="E116" i="6"/>
  <c r="F428" i="5"/>
  <c r="H428" i="5"/>
  <c r="G428" i="5"/>
  <c r="E448" i="4"/>
  <c r="C449" i="4"/>
  <c r="E117" i="7"/>
  <c r="N117" i="7" s="1"/>
  <c r="G438" i="3"/>
  <c r="H437" i="3"/>
  <c r="I437" i="3" s="1"/>
  <c r="F438" i="3"/>
  <c r="K428" i="6" l="1"/>
  <c r="K428" i="7"/>
  <c r="P427" i="7"/>
  <c r="L428" i="6"/>
  <c r="L428" i="7"/>
  <c r="J428" i="6"/>
  <c r="J428" i="7"/>
  <c r="D448" i="6"/>
  <c r="D448" i="7"/>
  <c r="V116" i="7"/>
  <c r="U116" i="7"/>
  <c r="Q117" i="7"/>
  <c r="R117" i="7"/>
  <c r="T117" i="7"/>
  <c r="S117" i="7"/>
  <c r="C437" i="6"/>
  <c r="C437" i="7"/>
  <c r="M437" i="7" s="1"/>
  <c r="G117" i="4"/>
  <c r="H117" i="4" s="1"/>
  <c r="E117" i="6"/>
  <c r="G429" i="5"/>
  <c r="F429" i="5"/>
  <c r="H429" i="5"/>
  <c r="E449" i="4"/>
  <c r="C450" i="4"/>
  <c r="E118" i="7"/>
  <c r="N118" i="7" s="1"/>
  <c r="F439" i="3"/>
  <c r="H438" i="3"/>
  <c r="G439" i="3"/>
  <c r="I438" i="3"/>
  <c r="L429" i="6" l="1"/>
  <c r="L429" i="7"/>
  <c r="J429" i="6"/>
  <c r="J429" i="7"/>
  <c r="P428" i="7"/>
  <c r="K429" i="6"/>
  <c r="K429" i="7"/>
  <c r="D449" i="6"/>
  <c r="D449" i="7"/>
  <c r="V117" i="7"/>
  <c r="U117" i="7"/>
  <c r="Q118" i="7"/>
  <c r="R118" i="7"/>
  <c r="S118" i="7"/>
  <c r="T118" i="7"/>
  <c r="C438" i="6"/>
  <c r="C438" i="7"/>
  <c r="M438" i="7" s="1"/>
  <c r="G118" i="4"/>
  <c r="H118" i="4" s="1"/>
  <c r="E118" i="6"/>
  <c r="G430" i="5"/>
  <c r="H430" i="5"/>
  <c r="F430" i="5"/>
  <c r="E450" i="4"/>
  <c r="C451" i="4"/>
  <c r="E119" i="7"/>
  <c r="N119" i="7" s="1"/>
  <c r="G440" i="3"/>
  <c r="H439" i="3"/>
  <c r="I439" i="3" s="1"/>
  <c r="F440" i="3"/>
  <c r="J430" i="6" l="1"/>
  <c r="J430" i="7"/>
  <c r="K430" i="6"/>
  <c r="K430" i="7"/>
  <c r="L430" i="6"/>
  <c r="L430" i="7"/>
  <c r="P429" i="7"/>
  <c r="D450" i="6"/>
  <c r="D450" i="7"/>
  <c r="V118" i="7"/>
  <c r="U118" i="7"/>
  <c r="Q119" i="7"/>
  <c r="T119" i="7"/>
  <c r="S119" i="7"/>
  <c r="R119" i="7"/>
  <c r="C439" i="6"/>
  <c r="C439" i="7"/>
  <c r="M439" i="7" s="1"/>
  <c r="G119" i="4"/>
  <c r="H119" i="4" s="1"/>
  <c r="E119" i="6"/>
  <c r="H431" i="5"/>
  <c r="G431" i="5"/>
  <c r="F431" i="5"/>
  <c r="E451" i="4"/>
  <c r="C452" i="4"/>
  <c r="E120" i="7"/>
  <c r="N120" i="7" s="1"/>
  <c r="F441" i="3"/>
  <c r="H440" i="3"/>
  <c r="I440" i="3" s="1"/>
  <c r="G441" i="3"/>
  <c r="P430" i="7" l="1"/>
  <c r="L431" i="6"/>
  <c r="L431" i="7"/>
  <c r="J431" i="6"/>
  <c r="J431" i="7"/>
  <c r="K431" i="6"/>
  <c r="K431" i="7"/>
  <c r="D451" i="6"/>
  <c r="D451" i="7"/>
  <c r="U119" i="7"/>
  <c r="V119" i="7"/>
  <c r="S120" i="7"/>
  <c r="R120" i="7"/>
  <c r="Q120" i="7"/>
  <c r="T120" i="7"/>
  <c r="C440" i="6"/>
  <c r="C440" i="7"/>
  <c r="M440" i="7" s="1"/>
  <c r="G120" i="4"/>
  <c r="H120" i="4" s="1"/>
  <c r="E120" i="6"/>
  <c r="G432" i="5"/>
  <c r="F432" i="5"/>
  <c r="H432" i="5"/>
  <c r="E452" i="4"/>
  <c r="C453" i="4"/>
  <c r="E121" i="7"/>
  <c r="N121" i="7" s="1"/>
  <c r="G442" i="3"/>
  <c r="H441" i="3"/>
  <c r="I441" i="3" s="1"/>
  <c r="F442" i="3"/>
  <c r="J432" i="6" l="1"/>
  <c r="J432" i="7"/>
  <c r="L432" i="6"/>
  <c r="L432" i="7"/>
  <c r="P431" i="7"/>
  <c r="K432" i="6"/>
  <c r="K432" i="7"/>
  <c r="V120" i="7"/>
  <c r="U120" i="7"/>
  <c r="D452" i="6"/>
  <c r="D452" i="7"/>
  <c r="Q121" i="7"/>
  <c r="T121" i="7"/>
  <c r="R121" i="7"/>
  <c r="S121" i="7"/>
  <c r="C441" i="6"/>
  <c r="C441" i="7"/>
  <c r="M441" i="7" s="1"/>
  <c r="G121" i="4"/>
  <c r="H121" i="4" s="1"/>
  <c r="E121" i="6"/>
  <c r="H433" i="5"/>
  <c r="G433" i="5"/>
  <c r="F433" i="5"/>
  <c r="E453" i="4"/>
  <c r="C454" i="4"/>
  <c r="E122" i="7"/>
  <c r="N122" i="7" s="1"/>
  <c r="F443" i="3"/>
  <c r="H442" i="3"/>
  <c r="G443" i="3"/>
  <c r="I442" i="3"/>
  <c r="P432" i="7" l="1"/>
  <c r="K433" i="6"/>
  <c r="K433" i="7"/>
  <c r="J433" i="6"/>
  <c r="J433" i="7"/>
  <c r="L433" i="6"/>
  <c r="L433" i="7"/>
  <c r="P433" i="7" s="1"/>
  <c r="D453" i="6"/>
  <c r="D453" i="7"/>
  <c r="U121" i="7"/>
  <c r="V121" i="7"/>
  <c r="Q122" i="7"/>
  <c r="R122" i="7"/>
  <c r="S122" i="7"/>
  <c r="T122" i="7"/>
  <c r="C442" i="6"/>
  <c r="C442" i="7"/>
  <c r="M442" i="7" s="1"/>
  <c r="G122" i="4"/>
  <c r="H122" i="4" s="1"/>
  <c r="E122" i="6"/>
  <c r="H434" i="5"/>
  <c r="G434" i="5"/>
  <c r="F434" i="5"/>
  <c r="E454" i="4"/>
  <c r="C455" i="4"/>
  <c r="E123" i="7"/>
  <c r="N123" i="7" s="1"/>
  <c r="G444" i="3"/>
  <c r="H443" i="3"/>
  <c r="I443" i="3" s="1"/>
  <c r="F444" i="3"/>
  <c r="J434" i="6" l="1"/>
  <c r="J434" i="7"/>
  <c r="L434" i="6"/>
  <c r="L434" i="7"/>
  <c r="K434" i="6"/>
  <c r="K434" i="7"/>
  <c r="D454" i="6"/>
  <c r="D454" i="7"/>
  <c r="U122" i="7"/>
  <c r="V122" i="7"/>
  <c r="T123" i="7"/>
  <c r="Q123" i="7"/>
  <c r="R123" i="7"/>
  <c r="S123" i="7"/>
  <c r="C443" i="6"/>
  <c r="C443" i="7"/>
  <c r="M443" i="7" s="1"/>
  <c r="G123" i="4"/>
  <c r="H123" i="4" s="1"/>
  <c r="E123" i="6"/>
  <c r="G435" i="5"/>
  <c r="F435" i="5"/>
  <c r="H435" i="5"/>
  <c r="E455" i="4"/>
  <c r="C456" i="4"/>
  <c r="E124" i="7"/>
  <c r="N124" i="7" s="1"/>
  <c r="G445" i="3"/>
  <c r="F445" i="3"/>
  <c r="H444" i="3"/>
  <c r="I444" i="3" s="1"/>
  <c r="L435" i="6" l="1"/>
  <c r="L435" i="7"/>
  <c r="P434" i="7"/>
  <c r="J435" i="6"/>
  <c r="J435" i="7"/>
  <c r="K435" i="6"/>
  <c r="K435" i="7"/>
  <c r="U123" i="7"/>
  <c r="V123" i="7"/>
  <c r="D455" i="6"/>
  <c r="D455" i="7"/>
  <c r="R124" i="7"/>
  <c r="Q124" i="7"/>
  <c r="T124" i="7"/>
  <c r="S124" i="7"/>
  <c r="C444" i="6"/>
  <c r="C444" i="7"/>
  <c r="M444" i="7" s="1"/>
  <c r="G124" i="4"/>
  <c r="H124" i="4" s="1"/>
  <c r="E124" i="6"/>
  <c r="H436" i="5"/>
  <c r="G436" i="5"/>
  <c r="F436" i="5"/>
  <c r="E456" i="4"/>
  <c r="C457" i="4"/>
  <c r="E125" i="7"/>
  <c r="N125" i="7" s="1"/>
  <c r="H445" i="3"/>
  <c r="F446" i="3"/>
  <c r="I445" i="3"/>
  <c r="G446" i="3"/>
  <c r="J436" i="6" l="1"/>
  <c r="J436" i="7"/>
  <c r="K436" i="6"/>
  <c r="K436" i="7"/>
  <c r="P435" i="7"/>
  <c r="L436" i="6"/>
  <c r="L436" i="7"/>
  <c r="P436" i="7" s="1"/>
  <c r="D456" i="6"/>
  <c r="D456" i="7"/>
  <c r="V124" i="7"/>
  <c r="U124" i="7"/>
  <c r="S125" i="7"/>
  <c r="R125" i="7"/>
  <c r="T125" i="7"/>
  <c r="Q125" i="7"/>
  <c r="C445" i="6"/>
  <c r="C445" i="7"/>
  <c r="M445" i="7" s="1"/>
  <c r="G125" i="4"/>
  <c r="H125" i="4" s="1"/>
  <c r="E125" i="6"/>
  <c r="H437" i="5"/>
  <c r="G437" i="5"/>
  <c r="F437" i="5"/>
  <c r="E457" i="4"/>
  <c r="C458" i="4"/>
  <c r="E126" i="7"/>
  <c r="N126" i="7" s="1"/>
  <c r="G447" i="3"/>
  <c r="F447" i="3"/>
  <c r="H446" i="3"/>
  <c r="I446" i="3" s="1"/>
  <c r="L437" i="6" l="1"/>
  <c r="L437" i="7"/>
  <c r="J437" i="6"/>
  <c r="J437" i="7"/>
  <c r="K437" i="6"/>
  <c r="K437" i="7"/>
  <c r="D457" i="6"/>
  <c r="D457" i="7"/>
  <c r="U125" i="7"/>
  <c r="V125" i="7"/>
  <c r="T126" i="7"/>
  <c r="R126" i="7"/>
  <c r="Q126" i="7"/>
  <c r="S126" i="7"/>
  <c r="C446" i="6"/>
  <c r="C446" i="7"/>
  <c r="M446" i="7" s="1"/>
  <c r="G126" i="4"/>
  <c r="H126" i="4" s="1"/>
  <c r="E126" i="6"/>
  <c r="G438" i="5"/>
  <c r="F438" i="5"/>
  <c r="H438" i="5"/>
  <c r="E458" i="4"/>
  <c r="C459" i="4"/>
  <c r="E127" i="7"/>
  <c r="N127" i="7" s="1"/>
  <c r="G448" i="3"/>
  <c r="H447" i="3"/>
  <c r="I447" i="3" s="1"/>
  <c r="F448" i="3"/>
  <c r="K438" i="6" l="1"/>
  <c r="K438" i="7"/>
  <c r="P437" i="7"/>
  <c r="L438" i="6"/>
  <c r="L438" i="7"/>
  <c r="J438" i="6"/>
  <c r="J438" i="7"/>
  <c r="D458" i="6"/>
  <c r="D458" i="7"/>
  <c r="U126" i="7"/>
  <c r="V126" i="7"/>
  <c r="T127" i="7"/>
  <c r="Q127" i="7"/>
  <c r="S127" i="7"/>
  <c r="R127" i="7"/>
  <c r="C447" i="6"/>
  <c r="C447" i="7"/>
  <c r="M447" i="7" s="1"/>
  <c r="G127" i="4"/>
  <c r="H127" i="4" s="1"/>
  <c r="E127" i="6"/>
  <c r="F439" i="5"/>
  <c r="H439" i="5"/>
  <c r="G439" i="5"/>
  <c r="E459" i="4"/>
  <c r="C460" i="4"/>
  <c r="E128" i="7"/>
  <c r="N128" i="7" s="1"/>
  <c r="H448" i="3"/>
  <c r="F449" i="3"/>
  <c r="I448" i="3"/>
  <c r="G449" i="3"/>
  <c r="K439" i="6" l="1"/>
  <c r="K439" i="7"/>
  <c r="J439" i="6"/>
  <c r="J439" i="7"/>
  <c r="P438" i="7"/>
  <c r="L439" i="6"/>
  <c r="L439" i="7"/>
  <c r="P439" i="7" s="1"/>
  <c r="D459" i="6"/>
  <c r="D459" i="7"/>
  <c r="U127" i="7"/>
  <c r="V127" i="7"/>
  <c r="Q128" i="7"/>
  <c r="T128" i="7"/>
  <c r="S128" i="7"/>
  <c r="R128" i="7"/>
  <c r="C448" i="6"/>
  <c r="C448" i="7"/>
  <c r="M448" i="7" s="1"/>
  <c r="G128" i="4"/>
  <c r="H128" i="4" s="1"/>
  <c r="E128" i="6"/>
  <c r="H440" i="5"/>
  <c r="G440" i="5"/>
  <c r="F440" i="5"/>
  <c r="E460" i="4"/>
  <c r="C461" i="4"/>
  <c r="E129" i="7"/>
  <c r="N129" i="7" s="1"/>
  <c r="G450" i="3"/>
  <c r="H449" i="3"/>
  <c r="I449" i="3" s="1"/>
  <c r="F450" i="3"/>
  <c r="K440" i="6" l="1"/>
  <c r="K440" i="7"/>
  <c r="L440" i="6"/>
  <c r="L440" i="7"/>
  <c r="J440" i="6"/>
  <c r="J440" i="7"/>
  <c r="U128" i="7"/>
  <c r="D460" i="6"/>
  <c r="D460" i="7"/>
  <c r="V128" i="7"/>
  <c r="R129" i="7"/>
  <c r="T129" i="7"/>
  <c r="Q129" i="7"/>
  <c r="S129" i="7"/>
  <c r="C449" i="6"/>
  <c r="C449" i="7"/>
  <c r="M449" i="7" s="1"/>
  <c r="G129" i="4"/>
  <c r="H129" i="4" s="1"/>
  <c r="E129" i="6"/>
  <c r="G441" i="5"/>
  <c r="F441" i="5"/>
  <c r="H441" i="5"/>
  <c r="E461" i="4"/>
  <c r="C462" i="4"/>
  <c r="E130" i="7"/>
  <c r="N130" i="7" s="1"/>
  <c r="H450" i="3"/>
  <c r="F451" i="3"/>
  <c r="I450" i="3"/>
  <c r="G451" i="3"/>
  <c r="L441" i="6" l="1"/>
  <c r="L441" i="7"/>
  <c r="K441" i="6"/>
  <c r="K441" i="7"/>
  <c r="J441" i="6"/>
  <c r="J441" i="7"/>
  <c r="P440" i="7"/>
  <c r="D461" i="6"/>
  <c r="D461" i="7"/>
  <c r="U129" i="7"/>
  <c r="V129" i="7"/>
  <c r="R130" i="7"/>
  <c r="S130" i="7"/>
  <c r="T130" i="7"/>
  <c r="Q130" i="7"/>
  <c r="C450" i="6"/>
  <c r="C450" i="7"/>
  <c r="M450" i="7" s="1"/>
  <c r="G130" i="4"/>
  <c r="H130" i="4" s="1"/>
  <c r="E130" i="6"/>
  <c r="H442" i="5"/>
  <c r="G442" i="5"/>
  <c r="F442" i="5"/>
  <c r="E462" i="4"/>
  <c r="C463" i="4"/>
  <c r="E131" i="7"/>
  <c r="N131" i="7" s="1"/>
  <c r="G452" i="3"/>
  <c r="F452" i="3"/>
  <c r="H451" i="3"/>
  <c r="I451" i="3" s="1"/>
  <c r="L442" i="6" l="1"/>
  <c r="L442" i="7"/>
  <c r="J442" i="6"/>
  <c r="J442" i="7"/>
  <c r="P441" i="7"/>
  <c r="K442" i="6"/>
  <c r="K442" i="7"/>
  <c r="V130" i="7"/>
  <c r="U130" i="7"/>
  <c r="D462" i="6"/>
  <c r="D462" i="7"/>
  <c r="Q131" i="7"/>
  <c r="R131" i="7"/>
  <c r="S131" i="7"/>
  <c r="T131" i="7"/>
  <c r="C451" i="6"/>
  <c r="C451" i="7"/>
  <c r="M451" i="7" s="1"/>
  <c r="G131" i="4"/>
  <c r="H131" i="4" s="1"/>
  <c r="E131" i="6"/>
  <c r="F443" i="5"/>
  <c r="H443" i="5"/>
  <c r="G443" i="5"/>
  <c r="E463" i="4"/>
  <c r="C464" i="4"/>
  <c r="E132" i="7"/>
  <c r="N132" i="7" s="1"/>
  <c r="H452" i="3"/>
  <c r="I452" i="3" s="1"/>
  <c r="F453" i="3"/>
  <c r="G453" i="3"/>
  <c r="J443" i="6" l="1"/>
  <c r="J443" i="7"/>
  <c r="L443" i="6"/>
  <c r="L443" i="7"/>
  <c r="K443" i="6"/>
  <c r="K443" i="7"/>
  <c r="P442" i="7"/>
  <c r="D463" i="6"/>
  <c r="D463" i="7"/>
  <c r="V131" i="7"/>
  <c r="U131" i="7"/>
  <c r="T132" i="7"/>
  <c r="S132" i="7"/>
  <c r="R132" i="7"/>
  <c r="Q132" i="7"/>
  <c r="C452" i="6"/>
  <c r="C452" i="7"/>
  <c r="M452" i="7" s="1"/>
  <c r="G132" i="4"/>
  <c r="H132" i="4" s="1"/>
  <c r="E132" i="6"/>
  <c r="G444" i="5"/>
  <c r="F444" i="5"/>
  <c r="H444" i="5"/>
  <c r="E464" i="4"/>
  <c r="C465" i="4"/>
  <c r="E133" i="7"/>
  <c r="N133" i="7" s="1"/>
  <c r="F454" i="3"/>
  <c r="H453" i="3"/>
  <c r="I453" i="3" s="1"/>
  <c r="G454" i="3"/>
  <c r="L444" i="6" l="1"/>
  <c r="L444" i="7"/>
  <c r="K444" i="6"/>
  <c r="K444" i="7"/>
  <c r="J444" i="6"/>
  <c r="J444" i="7"/>
  <c r="P443" i="7"/>
  <c r="V132" i="7"/>
  <c r="U132" i="7"/>
  <c r="D464" i="6"/>
  <c r="D464" i="7"/>
  <c r="T133" i="7"/>
  <c r="S133" i="7"/>
  <c r="R133" i="7"/>
  <c r="Q133" i="7"/>
  <c r="C453" i="6"/>
  <c r="C453" i="7"/>
  <c r="M453" i="7" s="1"/>
  <c r="G133" i="4"/>
  <c r="H133" i="4" s="1"/>
  <c r="E133" i="6"/>
  <c r="H445" i="5"/>
  <c r="G445" i="5"/>
  <c r="F445" i="5"/>
  <c r="E465" i="4"/>
  <c r="C466" i="4"/>
  <c r="E134" i="7"/>
  <c r="N134" i="7" s="1"/>
  <c r="G455" i="3"/>
  <c r="F455" i="3"/>
  <c r="H454" i="3"/>
  <c r="I454" i="3" s="1"/>
  <c r="L445" i="6" l="1"/>
  <c r="L445" i="7"/>
  <c r="K445" i="6"/>
  <c r="K445" i="7"/>
  <c r="P444" i="7"/>
  <c r="J445" i="6"/>
  <c r="J445" i="7"/>
  <c r="D465" i="6"/>
  <c r="D465" i="7"/>
  <c r="V133" i="7"/>
  <c r="U133" i="7"/>
  <c r="R134" i="7"/>
  <c r="S134" i="7"/>
  <c r="Q134" i="7"/>
  <c r="T134" i="7"/>
  <c r="C454" i="6"/>
  <c r="C454" i="7"/>
  <c r="M454" i="7" s="1"/>
  <c r="G134" i="4"/>
  <c r="H134" i="4" s="1"/>
  <c r="E134" i="6"/>
  <c r="F446" i="5"/>
  <c r="H446" i="5"/>
  <c r="G446" i="5"/>
  <c r="E466" i="4"/>
  <c r="C467" i="4"/>
  <c r="E135" i="7"/>
  <c r="N135" i="7" s="1"/>
  <c r="H455" i="3"/>
  <c r="F456" i="3"/>
  <c r="G456" i="3"/>
  <c r="I455" i="3"/>
  <c r="K446" i="6" l="1"/>
  <c r="K446" i="7"/>
  <c r="L446" i="6"/>
  <c r="L446" i="7"/>
  <c r="P445" i="7"/>
  <c r="J446" i="6"/>
  <c r="J446" i="7"/>
  <c r="V134" i="7"/>
  <c r="U134" i="7"/>
  <c r="D466" i="6"/>
  <c r="D466" i="7"/>
  <c r="Q135" i="7"/>
  <c r="R135" i="7"/>
  <c r="S135" i="7"/>
  <c r="T135" i="7"/>
  <c r="C455" i="6"/>
  <c r="C455" i="7"/>
  <c r="M455" i="7" s="1"/>
  <c r="G135" i="4"/>
  <c r="H135" i="4" s="1"/>
  <c r="E135" i="6"/>
  <c r="G447" i="5"/>
  <c r="F447" i="5"/>
  <c r="H447" i="5"/>
  <c r="E467" i="4"/>
  <c r="C468" i="4"/>
  <c r="E136" i="7"/>
  <c r="N136" i="7" s="1"/>
  <c r="G457" i="3"/>
  <c r="F457" i="3"/>
  <c r="H456" i="3"/>
  <c r="I456" i="3" s="1"/>
  <c r="K447" i="6" l="1"/>
  <c r="K447" i="7"/>
  <c r="P446" i="7"/>
  <c r="L447" i="6"/>
  <c r="L447" i="7"/>
  <c r="J447" i="6"/>
  <c r="J447" i="7"/>
  <c r="D467" i="6"/>
  <c r="D467" i="7"/>
  <c r="U135" i="7"/>
  <c r="V135" i="7"/>
  <c r="Q136" i="7"/>
  <c r="S136" i="7"/>
  <c r="R136" i="7"/>
  <c r="T136" i="7"/>
  <c r="C456" i="6"/>
  <c r="C456" i="7"/>
  <c r="M456" i="7" s="1"/>
  <c r="G136" i="4"/>
  <c r="H136" i="4" s="1"/>
  <c r="E136" i="6"/>
  <c r="G448" i="5"/>
  <c r="F448" i="5"/>
  <c r="H448" i="5"/>
  <c r="E468" i="4"/>
  <c r="C469" i="4"/>
  <c r="E137" i="7"/>
  <c r="N137" i="7" s="1"/>
  <c r="G458" i="3"/>
  <c r="F458" i="3"/>
  <c r="H457" i="3"/>
  <c r="I457" i="3" s="1"/>
  <c r="L448" i="6" l="1"/>
  <c r="L448" i="7"/>
  <c r="P447" i="7"/>
  <c r="J448" i="6"/>
  <c r="J448" i="7"/>
  <c r="K448" i="6"/>
  <c r="K448" i="7"/>
  <c r="V136" i="7"/>
  <c r="U136" i="7"/>
  <c r="D468" i="6"/>
  <c r="D468" i="7"/>
  <c r="S137" i="7"/>
  <c r="T137" i="7"/>
  <c r="Q137" i="7"/>
  <c r="R137" i="7"/>
  <c r="C457" i="6"/>
  <c r="C457" i="7"/>
  <c r="M457" i="7" s="1"/>
  <c r="G137" i="4"/>
  <c r="H137" i="4" s="1"/>
  <c r="E137" i="6"/>
  <c r="H449" i="5"/>
  <c r="G449" i="5"/>
  <c r="F449" i="5"/>
  <c r="E138" i="7"/>
  <c r="N138" i="7" s="1"/>
  <c r="E469" i="4"/>
  <c r="C470" i="4"/>
  <c r="H458" i="3"/>
  <c r="F459" i="3"/>
  <c r="I458" i="3"/>
  <c r="G459" i="3"/>
  <c r="L449" i="6" l="1"/>
  <c r="L449" i="7"/>
  <c r="J449" i="6"/>
  <c r="J449" i="7"/>
  <c r="P448" i="7"/>
  <c r="K449" i="6"/>
  <c r="K449" i="7"/>
  <c r="R138" i="7"/>
  <c r="S138" i="7"/>
  <c r="T138" i="7"/>
  <c r="Q138" i="7"/>
  <c r="U137" i="7"/>
  <c r="V137" i="7"/>
  <c r="D469" i="6"/>
  <c r="D469" i="7"/>
  <c r="C458" i="6"/>
  <c r="C458" i="7"/>
  <c r="M458" i="7" s="1"/>
  <c r="G138" i="4"/>
  <c r="H138" i="4" s="1"/>
  <c r="E138" i="6"/>
  <c r="G450" i="5"/>
  <c r="F450" i="5"/>
  <c r="H450" i="5"/>
  <c r="E470" i="4"/>
  <c r="C471" i="4"/>
  <c r="E139" i="7"/>
  <c r="N139" i="7" s="1"/>
  <c r="G460" i="3"/>
  <c r="F460" i="3"/>
  <c r="H459" i="3"/>
  <c r="I459" i="3" s="1"/>
  <c r="K450" i="6" l="1"/>
  <c r="K450" i="7"/>
  <c r="P449" i="7"/>
  <c r="L450" i="6"/>
  <c r="L450" i="7"/>
  <c r="J450" i="6"/>
  <c r="J450" i="7"/>
  <c r="D470" i="6"/>
  <c r="D470" i="7"/>
  <c r="T139" i="7"/>
  <c r="R139" i="7"/>
  <c r="Q139" i="7"/>
  <c r="S139" i="7"/>
  <c r="V138" i="7"/>
  <c r="U138" i="7"/>
  <c r="C459" i="6"/>
  <c r="C459" i="7"/>
  <c r="M459" i="7" s="1"/>
  <c r="G139" i="4"/>
  <c r="H139" i="4" s="1"/>
  <c r="E139" i="6"/>
  <c r="G451" i="5"/>
  <c r="F451" i="5"/>
  <c r="H451" i="5"/>
  <c r="E471" i="4"/>
  <c r="C472" i="4"/>
  <c r="E140" i="7"/>
  <c r="N140" i="7" s="1"/>
  <c r="G461" i="3"/>
  <c r="H460" i="3"/>
  <c r="I460" i="3" s="1"/>
  <c r="F461" i="3"/>
  <c r="J451" i="6" l="1"/>
  <c r="J451" i="7"/>
  <c r="K451" i="6"/>
  <c r="K451" i="7"/>
  <c r="L451" i="6"/>
  <c r="L451" i="7"/>
  <c r="P451" i="7" s="1"/>
  <c r="P450" i="7"/>
  <c r="V139" i="7"/>
  <c r="D471" i="6"/>
  <c r="D471" i="7"/>
  <c r="U139" i="7"/>
  <c r="S140" i="7"/>
  <c r="Q140" i="7"/>
  <c r="R140" i="7"/>
  <c r="T140" i="7"/>
  <c r="C460" i="6"/>
  <c r="C460" i="7"/>
  <c r="M460" i="7" s="1"/>
  <c r="G140" i="4"/>
  <c r="H140" i="4" s="1"/>
  <c r="E140" i="6"/>
  <c r="H452" i="5"/>
  <c r="G452" i="5"/>
  <c r="F452" i="5"/>
  <c r="E472" i="4"/>
  <c r="C473" i="4"/>
  <c r="E141" i="7"/>
  <c r="N141" i="7" s="1"/>
  <c r="G462" i="3"/>
  <c r="H461" i="3"/>
  <c r="I461" i="3" s="1"/>
  <c r="F462" i="3"/>
  <c r="L452" i="6" l="1"/>
  <c r="L452" i="7"/>
  <c r="J452" i="6"/>
  <c r="J452" i="7"/>
  <c r="K452" i="6"/>
  <c r="K452" i="7"/>
  <c r="D472" i="6"/>
  <c r="D472" i="7"/>
  <c r="S141" i="7"/>
  <c r="R141" i="7"/>
  <c r="T141" i="7"/>
  <c r="Q141" i="7"/>
  <c r="U140" i="7"/>
  <c r="V140" i="7"/>
  <c r="C461" i="6"/>
  <c r="C461" i="7"/>
  <c r="M461" i="7" s="1"/>
  <c r="G141" i="4"/>
  <c r="H141" i="4" s="1"/>
  <c r="E141" i="6"/>
  <c r="G453" i="5"/>
  <c r="F453" i="5"/>
  <c r="H453" i="5"/>
  <c r="E473" i="4"/>
  <c r="C474" i="4"/>
  <c r="E142" i="7"/>
  <c r="N142" i="7" s="1"/>
  <c r="H462" i="3"/>
  <c r="F463" i="3"/>
  <c r="G463" i="3"/>
  <c r="I462" i="3"/>
  <c r="K453" i="6" l="1"/>
  <c r="K453" i="7"/>
  <c r="L453" i="6"/>
  <c r="L453" i="7"/>
  <c r="P452" i="7"/>
  <c r="J453" i="6"/>
  <c r="J453" i="7"/>
  <c r="U141" i="7"/>
  <c r="V141" i="7"/>
  <c r="D473" i="6"/>
  <c r="D473" i="7"/>
  <c r="T142" i="7"/>
  <c r="Q142" i="7"/>
  <c r="R142" i="7"/>
  <c r="S142" i="7"/>
  <c r="C462" i="6"/>
  <c r="C462" i="7"/>
  <c r="M462" i="7" s="1"/>
  <c r="G142" i="4"/>
  <c r="H142" i="4" s="1"/>
  <c r="E142" i="6"/>
  <c r="G454" i="5"/>
  <c r="F454" i="5"/>
  <c r="H454" i="5"/>
  <c r="E474" i="4"/>
  <c r="C475" i="4"/>
  <c r="E143" i="7"/>
  <c r="N143" i="7" s="1"/>
  <c r="G464" i="3"/>
  <c r="H463" i="3"/>
  <c r="I463" i="3" s="1"/>
  <c r="F464" i="3"/>
  <c r="L454" i="6" l="1"/>
  <c r="L454" i="7"/>
  <c r="J454" i="6"/>
  <c r="J454" i="7"/>
  <c r="K454" i="6"/>
  <c r="K454" i="7"/>
  <c r="P453" i="7"/>
  <c r="V142" i="7"/>
  <c r="U142" i="7"/>
  <c r="D474" i="6"/>
  <c r="D474" i="7"/>
  <c r="R143" i="7"/>
  <c r="S143" i="7"/>
  <c r="Q143" i="7"/>
  <c r="T143" i="7"/>
  <c r="C463" i="6"/>
  <c r="C463" i="7"/>
  <c r="M463" i="7" s="1"/>
  <c r="G143" i="4"/>
  <c r="H143" i="4" s="1"/>
  <c r="E143" i="6"/>
  <c r="H455" i="5"/>
  <c r="G455" i="5"/>
  <c r="F455" i="5"/>
  <c r="E475" i="4"/>
  <c r="C476" i="4"/>
  <c r="E144" i="7"/>
  <c r="N144" i="7" s="1"/>
  <c r="G465" i="3"/>
  <c r="F465" i="3"/>
  <c r="H464" i="3"/>
  <c r="I464" i="3" s="1"/>
  <c r="K455" i="6" l="1"/>
  <c r="K455" i="7"/>
  <c r="J455" i="6"/>
  <c r="J455" i="7"/>
  <c r="P454" i="7"/>
  <c r="L455" i="6"/>
  <c r="L455" i="7"/>
  <c r="P455" i="7" s="1"/>
  <c r="D475" i="6"/>
  <c r="D475" i="7"/>
  <c r="U143" i="7"/>
  <c r="V143" i="7"/>
  <c r="Q144" i="7"/>
  <c r="T144" i="7"/>
  <c r="S144" i="7"/>
  <c r="R144" i="7"/>
  <c r="C464" i="6"/>
  <c r="C464" i="7"/>
  <c r="M464" i="7" s="1"/>
  <c r="G144" i="4"/>
  <c r="H144" i="4" s="1"/>
  <c r="E144" i="6"/>
  <c r="G456" i="5"/>
  <c r="F456" i="5"/>
  <c r="H456" i="5"/>
  <c r="E476" i="4"/>
  <c r="C477" i="4"/>
  <c r="E145" i="7"/>
  <c r="N145" i="7" s="1"/>
  <c r="H465" i="3"/>
  <c r="F466" i="3"/>
  <c r="I465" i="3"/>
  <c r="G466" i="3"/>
  <c r="L456" i="6" l="1"/>
  <c r="L456" i="7"/>
  <c r="J456" i="6"/>
  <c r="J456" i="7"/>
  <c r="K456" i="6"/>
  <c r="K456" i="7"/>
  <c r="D476" i="6"/>
  <c r="D476" i="7"/>
  <c r="V144" i="7"/>
  <c r="U144" i="7"/>
  <c r="R145" i="7"/>
  <c r="S145" i="7"/>
  <c r="Q145" i="7"/>
  <c r="T145" i="7"/>
  <c r="C465" i="6"/>
  <c r="C465" i="7"/>
  <c r="M465" i="7" s="1"/>
  <c r="G145" i="4"/>
  <c r="H145" i="4" s="1"/>
  <c r="E145" i="6"/>
  <c r="F457" i="5"/>
  <c r="H457" i="5"/>
  <c r="G457" i="5"/>
  <c r="E477" i="4"/>
  <c r="C478" i="4"/>
  <c r="E146" i="7"/>
  <c r="N146" i="7" s="1"/>
  <c r="G467" i="3"/>
  <c r="F467" i="3"/>
  <c r="H466" i="3"/>
  <c r="I466" i="3" s="1"/>
  <c r="J457" i="6" l="1"/>
  <c r="J457" i="7"/>
  <c r="L457" i="6"/>
  <c r="L457" i="7"/>
  <c r="P456" i="7"/>
  <c r="K457" i="6"/>
  <c r="K457" i="7"/>
  <c r="D477" i="6"/>
  <c r="D477" i="7"/>
  <c r="U145" i="7"/>
  <c r="V145" i="7"/>
  <c r="R146" i="7"/>
  <c r="Q146" i="7"/>
  <c r="S146" i="7"/>
  <c r="T146" i="7"/>
  <c r="C466" i="6"/>
  <c r="C466" i="7"/>
  <c r="M466" i="7" s="1"/>
  <c r="G146" i="4"/>
  <c r="H146" i="4" s="1"/>
  <c r="E146" i="6"/>
  <c r="H458" i="5"/>
  <c r="G458" i="5"/>
  <c r="F458" i="5"/>
  <c r="E478" i="4"/>
  <c r="C479" i="4"/>
  <c r="E147" i="7"/>
  <c r="N147" i="7" s="1"/>
  <c r="H467" i="3"/>
  <c r="F468" i="3"/>
  <c r="I467" i="3"/>
  <c r="G468" i="3"/>
  <c r="J458" i="6" l="1"/>
  <c r="J458" i="7"/>
  <c r="K458" i="6"/>
  <c r="K458" i="7"/>
  <c r="P457" i="7"/>
  <c r="L458" i="6"/>
  <c r="L458" i="7"/>
  <c r="P458" i="7" s="1"/>
  <c r="D478" i="6"/>
  <c r="D478" i="7"/>
  <c r="V146" i="7"/>
  <c r="U146" i="7"/>
  <c r="R147" i="7"/>
  <c r="T147" i="7"/>
  <c r="S147" i="7"/>
  <c r="Q147" i="7"/>
  <c r="C467" i="6"/>
  <c r="C467" i="7"/>
  <c r="M467" i="7" s="1"/>
  <c r="G147" i="4"/>
  <c r="H147" i="4" s="1"/>
  <c r="E147" i="6"/>
  <c r="G459" i="5"/>
  <c r="F459" i="5"/>
  <c r="H459" i="5"/>
  <c r="E479" i="4"/>
  <c r="C480" i="4"/>
  <c r="E148" i="7"/>
  <c r="N148" i="7" s="1"/>
  <c r="G469" i="3"/>
  <c r="F469" i="3"/>
  <c r="H468" i="3"/>
  <c r="I468" i="3" s="1"/>
  <c r="J459" i="6" l="1"/>
  <c r="J459" i="7"/>
  <c r="L459" i="6"/>
  <c r="L459" i="7"/>
  <c r="K459" i="6"/>
  <c r="K459" i="7"/>
  <c r="D479" i="6"/>
  <c r="D479" i="7"/>
  <c r="V147" i="7"/>
  <c r="U147" i="7"/>
  <c r="T148" i="7"/>
  <c r="S148" i="7"/>
  <c r="R148" i="7"/>
  <c r="Q148" i="7"/>
  <c r="C468" i="6"/>
  <c r="C468" i="7"/>
  <c r="M468" i="7" s="1"/>
  <c r="G148" i="4"/>
  <c r="H148" i="4" s="1"/>
  <c r="E148" i="6"/>
  <c r="H460" i="5"/>
  <c r="G460" i="5"/>
  <c r="F460" i="5"/>
  <c r="E480" i="4"/>
  <c r="C481" i="4"/>
  <c r="E149" i="7"/>
  <c r="N149" i="7" s="1"/>
  <c r="H469" i="3"/>
  <c r="F470" i="3"/>
  <c r="I469" i="3"/>
  <c r="G470" i="3"/>
  <c r="K460" i="6" l="1"/>
  <c r="K460" i="7"/>
  <c r="P459" i="7"/>
  <c r="L460" i="6"/>
  <c r="L460" i="7"/>
  <c r="J460" i="6"/>
  <c r="J460" i="7"/>
  <c r="R149" i="7"/>
  <c r="Q149" i="7"/>
  <c r="T149" i="7"/>
  <c r="S149" i="7"/>
  <c r="D480" i="6"/>
  <c r="D480" i="7"/>
  <c r="V148" i="7"/>
  <c r="U148" i="7"/>
  <c r="C469" i="6"/>
  <c r="C469" i="7"/>
  <c r="M469" i="7" s="1"/>
  <c r="G149" i="4"/>
  <c r="H149" i="4" s="1"/>
  <c r="E149" i="6"/>
  <c r="F461" i="5"/>
  <c r="H461" i="5"/>
  <c r="G461" i="5"/>
  <c r="E481" i="4"/>
  <c r="C482" i="4"/>
  <c r="E150" i="7"/>
  <c r="N150" i="7" s="1"/>
  <c r="G471" i="3"/>
  <c r="F471" i="3"/>
  <c r="H470" i="3"/>
  <c r="I470" i="3" s="1"/>
  <c r="P460" i="7" l="1"/>
  <c r="K461" i="6"/>
  <c r="K461" i="7"/>
  <c r="L461" i="6"/>
  <c r="L461" i="7"/>
  <c r="J461" i="6"/>
  <c r="J461" i="7"/>
  <c r="D481" i="6"/>
  <c r="D481" i="7"/>
  <c r="V149" i="7"/>
  <c r="U149" i="7"/>
  <c r="Q150" i="7"/>
  <c r="S150" i="7"/>
  <c r="T150" i="7"/>
  <c r="R150" i="7"/>
  <c r="C470" i="6"/>
  <c r="C470" i="7"/>
  <c r="M470" i="7" s="1"/>
  <c r="G150" i="4"/>
  <c r="H150" i="4" s="1"/>
  <c r="E150" i="6"/>
  <c r="G462" i="5"/>
  <c r="F462" i="5"/>
  <c r="H462" i="5"/>
  <c r="E482" i="4"/>
  <c r="C483" i="4"/>
  <c r="E151" i="7"/>
  <c r="N151" i="7" s="1"/>
  <c r="G472" i="3"/>
  <c r="H471" i="3"/>
  <c r="I471" i="3" s="1"/>
  <c r="F472" i="3"/>
  <c r="L462" i="6" l="1"/>
  <c r="L462" i="7"/>
  <c r="J462" i="6"/>
  <c r="J462" i="7"/>
  <c r="P461" i="7"/>
  <c r="K462" i="6"/>
  <c r="K462" i="7"/>
  <c r="D482" i="6"/>
  <c r="D482" i="7"/>
  <c r="U150" i="7"/>
  <c r="V150" i="7"/>
  <c r="T151" i="7"/>
  <c r="R151" i="7"/>
  <c r="Q151" i="7"/>
  <c r="S151" i="7"/>
  <c r="C471" i="6"/>
  <c r="C471" i="7"/>
  <c r="M471" i="7" s="1"/>
  <c r="G151" i="4"/>
  <c r="H151" i="4" s="1"/>
  <c r="E151" i="6"/>
  <c r="H463" i="5"/>
  <c r="G463" i="5"/>
  <c r="F463" i="5"/>
  <c r="E483" i="4"/>
  <c r="C484" i="4"/>
  <c r="E152" i="7"/>
  <c r="N152" i="7" s="1"/>
  <c r="G473" i="3"/>
  <c r="H472" i="3"/>
  <c r="I472" i="3" s="1"/>
  <c r="F473" i="3"/>
  <c r="K463" i="6" l="1"/>
  <c r="K463" i="7"/>
  <c r="L463" i="6"/>
  <c r="L463" i="7"/>
  <c r="P462" i="7"/>
  <c r="J463" i="6"/>
  <c r="J463" i="7"/>
  <c r="D483" i="6"/>
  <c r="D483" i="7"/>
  <c r="V151" i="7"/>
  <c r="U151" i="7"/>
  <c r="R152" i="7"/>
  <c r="S152" i="7"/>
  <c r="T152" i="7"/>
  <c r="Q152" i="7"/>
  <c r="C472" i="6"/>
  <c r="C472" i="7"/>
  <c r="M472" i="7" s="1"/>
  <c r="G152" i="4"/>
  <c r="H152" i="4" s="1"/>
  <c r="E152" i="6"/>
  <c r="F464" i="5"/>
  <c r="H464" i="5"/>
  <c r="G464" i="5"/>
  <c r="E484" i="4"/>
  <c r="C485" i="4"/>
  <c r="E153" i="7"/>
  <c r="N153" i="7" s="1"/>
  <c r="H473" i="3"/>
  <c r="F474" i="3"/>
  <c r="G474" i="3"/>
  <c r="I473" i="3"/>
  <c r="J464" i="6" l="1"/>
  <c r="J464" i="7"/>
  <c r="K464" i="6"/>
  <c r="K464" i="7"/>
  <c r="L464" i="6"/>
  <c r="L464" i="7"/>
  <c r="P463" i="7"/>
  <c r="Q153" i="7"/>
  <c r="R153" i="7"/>
  <c r="S153" i="7"/>
  <c r="T153" i="7"/>
  <c r="D484" i="6"/>
  <c r="D484" i="7"/>
  <c r="V152" i="7"/>
  <c r="U152" i="7"/>
  <c r="C473" i="6"/>
  <c r="C473" i="7"/>
  <c r="M473" i="7" s="1"/>
  <c r="G153" i="4"/>
  <c r="H153" i="4" s="1"/>
  <c r="E153" i="6"/>
  <c r="G465" i="5"/>
  <c r="F465" i="5"/>
  <c r="H465" i="5"/>
  <c r="E485" i="4"/>
  <c r="C486" i="4"/>
  <c r="E154" i="7"/>
  <c r="N154" i="7" s="1"/>
  <c r="G475" i="3"/>
  <c r="H474" i="3"/>
  <c r="I474" i="3" s="1"/>
  <c r="F475" i="3"/>
  <c r="P464" i="7" l="1"/>
  <c r="K465" i="6"/>
  <c r="K465" i="7"/>
  <c r="L465" i="6"/>
  <c r="L465" i="7"/>
  <c r="J465" i="6"/>
  <c r="J465" i="7"/>
  <c r="D485" i="6"/>
  <c r="D485" i="7"/>
  <c r="R154" i="7"/>
  <c r="S154" i="7"/>
  <c r="Q154" i="7"/>
  <c r="T154" i="7"/>
  <c r="V153" i="7"/>
  <c r="U153" i="7"/>
  <c r="C474" i="6"/>
  <c r="C474" i="7"/>
  <c r="M474" i="7" s="1"/>
  <c r="G154" i="4"/>
  <c r="H154" i="4" s="1"/>
  <c r="E154" i="6"/>
  <c r="F466" i="5"/>
  <c r="H466" i="5"/>
  <c r="G466" i="5"/>
  <c r="E486" i="4"/>
  <c r="C487" i="4"/>
  <c r="E155" i="7"/>
  <c r="N155" i="7" s="1"/>
  <c r="F476" i="3"/>
  <c r="H475" i="3"/>
  <c r="G476" i="3"/>
  <c r="I475" i="3"/>
  <c r="K466" i="6" l="1"/>
  <c r="K466" i="7"/>
  <c r="J466" i="6"/>
  <c r="J466" i="7"/>
  <c r="L466" i="6"/>
  <c r="L466" i="7"/>
  <c r="P465" i="7"/>
  <c r="D486" i="6"/>
  <c r="D486" i="7"/>
  <c r="V154" i="7"/>
  <c r="U154" i="7"/>
  <c r="S155" i="7"/>
  <c r="Q155" i="7"/>
  <c r="R155" i="7"/>
  <c r="T155" i="7"/>
  <c r="C475" i="6"/>
  <c r="C475" i="7"/>
  <c r="M475" i="7" s="1"/>
  <c r="G155" i="4"/>
  <c r="H155" i="4" s="1"/>
  <c r="E155" i="6"/>
  <c r="H467" i="5"/>
  <c r="G467" i="5"/>
  <c r="F467" i="5"/>
  <c r="E487" i="4"/>
  <c r="C488" i="4"/>
  <c r="E156" i="7"/>
  <c r="N156" i="7" s="1"/>
  <c r="G477" i="3"/>
  <c r="H476" i="3"/>
  <c r="I476" i="3" s="1"/>
  <c r="F477" i="3"/>
  <c r="P466" i="7" l="1"/>
  <c r="K467" i="6"/>
  <c r="K467" i="7"/>
  <c r="J467" i="6"/>
  <c r="J467" i="7"/>
  <c r="L467" i="6"/>
  <c r="L467" i="7"/>
  <c r="P467" i="7" s="1"/>
  <c r="D487" i="6"/>
  <c r="D487" i="7"/>
  <c r="V155" i="7"/>
  <c r="U155" i="7"/>
  <c r="Q156" i="7"/>
  <c r="R156" i="7"/>
  <c r="S156" i="7"/>
  <c r="T156" i="7"/>
  <c r="C476" i="6"/>
  <c r="C476" i="7"/>
  <c r="M476" i="7" s="1"/>
  <c r="G156" i="4"/>
  <c r="H156" i="4" s="1"/>
  <c r="E156" i="6"/>
  <c r="G468" i="5"/>
  <c r="F468" i="5"/>
  <c r="H468" i="5"/>
  <c r="E488" i="4"/>
  <c r="C489" i="4"/>
  <c r="E157" i="7"/>
  <c r="N157" i="7" s="1"/>
  <c r="F478" i="3"/>
  <c r="H477" i="3"/>
  <c r="G478" i="3"/>
  <c r="I477" i="3"/>
  <c r="K468" i="6" l="1"/>
  <c r="K468" i="7"/>
  <c r="J468" i="6"/>
  <c r="J468" i="7"/>
  <c r="L468" i="6"/>
  <c r="L468" i="7"/>
  <c r="P468" i="7" s="1"/>
  <c r="U156" i="7"/>
  <c r="V156" i="7"/>
  <c r="D488" i="6"/>
  <c r="D488" i="7"/>
  <c r="R157" i="7"/>
  <c r="T157" i="7"/>
  <c r="S157" i="7"/>
  <c r="Q157" i="7"/>
  <c r="C477" i="6"/>
  <c r="C477" i="7"/>
  <c r="M477" i="7" s="1"/>
  <c r="G157" i="4"/>
  <c r="H157" i="4" s="1"/>
  <c r="E157" i="6"/>
  <c r="H469" i="5"/>
  <c r="G469" i="5"/>
  <c r="F469" i="5"/>
  <c r="E489" i="4"/>
  <c r="C490" i="4"/>
  <c r="E158" i="7"/>
  <c r="N158" i="7" s="1"/>
  <c r="G479" i="3"/>
  <c r="F479" i="3"/>
  <c r="H478" i="3"/>
  <c r="I478" i="3" s="1"/>
  <c r="J469" i="6" l="1"/>
  <c r="J469" i="7"/>
  <c r="L469" i="6"/>
  <c r="L469" i="7"/>
  <c r="K469" i="6"/>
  <c r="K469" i="7"/>
  <c r="D489" i="6"/>
  <c r="D489" i="7"/>
  <c r="U157" i="7"/>
  <c r="V157" i="7"/>
  <c r="S158" i="7"/>
  <c r="Q158" i="7"/>
  <c r="T158" i="7"/>
  <c r="R158" i="7"/>
  <c r="C478" i="6"/>
  <c r="C478" i="7"/>
  <c r="M478" i="7" s="1"/>
  <c r="G158" i="4"/>
  <c r="H158" i="4" s="1"/>
  <c r="E158" i="6"/>
  <c r="H470" i="5"/>
  <c r="F470" i="5"/>
  <c r="G470" i="5"/>
  <c r="E490" i="4"/>
  <c r="C491" i="4"/>
  <c r="E159" i="7"/>
  <c r="N159" i="7" s="1"/>
  <c r="G480" i="3"/>
  <c r="H479" i="3"/>
  <c r="I479" i="3" s="1"/>
  <c r="F480" i="3"/>
  <c r="J470" i="6" l="1"/>
  <c r="J470" i="7"/>
  <c r="K470" i="6"/>
  <c r="K470" i="7"/>
  <c r="P469" i="7"/>
  <c r="L470" i="6"/>
  <c r="L470" i="7"/>
  <c r="P470" i="7" s="1"/>
  <c r="D490" i="6"/>
  <c r="D490" i="7"/>
  <c r="U158" i="7"/>
  <c r="V158" i="7"/>
  <c r="R159" i="7"/>
  <c r="S159" i="7"/>
  <c r="Q159" i="7"/>
  <c r="T159" i="7"/>
  <c r="C479" i="6"/>
  <c r="C479" i="7"/>
  <c r="M479" i="7" s="1"/>
  <c r="G159" i="4"/>
  <c r="H159" i="4" s="1"/>
  <c r="E159" i="6"/>
  <c r="G471" i="5"/>
  <c r="F471" i="5"/>
  <c r="H471" i="5"/>
  <c r="E491" i="4"/>
  <c r="C492" i="4"/>
  <c r="E160" i="7"/>
  <c r="N160" i="7" s="1"/>
  <c r="F481" i="3"/>
  <c r="H480" i="3"/>
  <c r="G481" i="3"/>
  <c r="I480" i="3"/>
  <c r="J471" i="6" l="1"/>
  <c r="J471" i="7"/>
  <c r="L471" i="6"/>
  <c r="L471" i="7"/>
  <c r="K471" i="6"/>
  <c r="K471" i="7"/>
  <c r="V159" i="7"/>
  <c r="U159" i="7"/>
  <c r="D491" i="6"/>
  <c r="D491" i="7"/>
  <c r="S160" i="7"/>
  <c r="R160" i="7"/>
  <c r="Q160" i="7"/>
  <c r="T160" i="7"/>
  <c r="C480" i="6"/>
  <c r="C480" i="7"/>
  <c r="M480" i="7" s="1"/>
  <c r="G160" i="4"/>
  <c r="H160" i="4" s="1"/>
  <c r="E160" i="6"/>
  <c r="G472" i="5"/>
  <c r="F472" i="5"/>
  <c r="H472" i="5"/>
  <c r="E492" i="4"/>
  <c r="C493" i="4"/>
  <c r="E161" i="7"/>
  <c r="N161" i="7" s="1"/>
  <c r="G482" i="3"/>
  <c r="H481" i="3"/>
  <c r="I481" i="3" s="1"/>
  <c r="F482" i="3"/>
  <c r="L472" i="6" l="1"/>
  <c r="L472" i="7"/>
  <c r="K472" i="6"/>
  <c r="K472" i="7"/>
  <c r="J472" i="6"/>
  <c r="J472" i="7"/>
  <c r="P471" i="7"/>
  <c r="D492" i="6"/>
  <c r="D492" i="7"/>
  <c r="U160" i="7"/>
  <c r="V160" i="7"/>
  <c r="Q161" i="7"/>
  <c r="T161" i="7"/>
  <c r="S161" i="7"/>
  <c r="R161" i="7"/>
  <c r="C481" i="6"/>
  <c r="C481" i="7"/>
  <c r="M481" i="7" s="1"/>
  <c r="G161" i="4"/>
  <c r="H161" i="4" s="1"/>
  <c r="E161" i="6"/>
  <c r="G473" i="5"/>
  <c r="F473" i="5"/>
  <c r="H473" i="5"/>
  <c r="E493" i="4"/>
  <c r="C494" i="4"/>
  <c r="E162" i="7"/>
  <c r="N162" i="7" s="1"/>
  <c r="F483" i="3"/>
  <c r="H482" i="3"/>
  <c r="G483" i="3"/>
  <c r="I482" i="3"/>
  <c r="L473" i="6" l="1"/>
  <c r="L473" i="7"/>
  <c r="K473" i="6"/>
  <c r="K473" i="7"/>
  <c r="P472" i="7"/>
  <c r="J473" i="6"/>
  <c r="J473" i="7"/>
  <c r="V161" i="7"/>
  <c r="U161" i="7"/>
  <c r="D493" i="6"/>
  <c r="D493" i="7"/>
  <c r="R162" i="7"/>
  <c r="S162" i="7"/>
  <c r="Q162" i="7"/>
  <c r="T162" i="7"/>
  <c r="C482" i="6"/>
  <c r="C482" i="7"/>
  <c r="M482" i="7" s="1"/>
  <c r="G162" i="4"/>
  <c r="H162" i="4" s="1"/>
  <c r="E162" i="6"/>
  <c r="G474" i="5"/>
  <c r="F474" i="5"/>
  <c r="H474" i="5"/>
  <c r="E494" i="4"/>
  <c r="C495" i="4"/>
  <c r="E163" i="7"/>
  <c r="N163" i="7" s="1"/>
  <c r="G484" i="3"/>
  <c r="H483" i="3"/>
  <c r="I483" i="3" s="1"/>
  <c r="F484" i="3"/>
  <c r="L474" i="6" l="1"/>
  <c r="L474" i="7"/>
  <c r="J474" i="6"/>
  <c r="J474" i="7"/>
  <c r="K474" i="6"/>
  <c r="K474" i="7"/>
  <c r="P473" i="7"/>
  <c r="D494" i="6"/>
  <c r="D494" i="7"/>
  <c r="U162" i="7"/>
  <c r="V162" i="7"/>
  <c r="T163" i="7"/>
  <c r="R163" i="7"/>
  <c r="Q163" i="7"/>
  <c r="S163" i="7"/>
  <c r="C483" i="6"/>
  <c r="C483" i="7"/>
  <c r="M483" i="7" s="1"/>
  <c r="G163" i="4"/>
  <c r="H163" i="4" s="1"/>
  <c r="E163" i="6"/>
  <c r="F475" i="5"/>
  <c r="H475" i="5"/>
  <c r="G475" i="5"/>
  <c r="E495" i="4"/>
  <c r="C496" i="4"/>
  <c r="E164" i="7"/>
  <c r="N164" i="7" s="1"/>
  <c r="G485" i="3"/>
  <c r="F485" i="3"/>
  <c r="H484" i="3"/>
  <c r="I484" i="3" s="1"/>
  <c r="L475" i="6" l="1"/>
  <c r="L475" i="7"/>
  <c r="J475" i="6"/>
  <c r="J475" i="7"/>
  <c r="P474" i="7"/>
  <c r="K475" i="6"/>
  <c r="K475" i="7"/>
  <c r="D495" i="6"/>
  <c r="D495" i="7"/>
  <c r="U163" i="7"/>
  <c r="V163" i="7"/>
  <c r="Q164" i="7"/>
  <c r="R164" i="7"/>
  <c r="T164" i="7"/>
  <c r="S164" i="7"/>
  <c r="C484" i="6"/>
  <c r="C484" i="7"/>
  <c r="M484" i="7" s="1"/>
  <c r="G164" i="4"/>
  <c r="H164" i="4" s="1"/>
  <c r="E164" i="6"/>
  <c r="H476" i="5"/>
  <c r="G476" i="5"/>
  <c r="F476" i="5"/>
  <c r="E496" i="4"/>
  <c r="C497" i="4"/>
  <c r="E165" i="7"/>
  <c r="N165" i="7" s="1"/>
  <c r="G486" i="3"/>
  <c r="H485" i="3"/>
  <c r="I485" i="3" s="1"/>
  <c r="F486" i="3"/>
  <c r="J476" i="6" l="1"/>
  <c r="J476" i="7"/>
  <c r="L476" i="6"/>
  <c r="L476" i="7"/>
  <c r="P475" i="7"/>
  <c r="K476" i="6"/>
  <c r="K476" i="7"/>
  <c r="U164" i="7"/>
  <c r="V164" i="7"/>
  <c r="D496" i="6"/>
  <c r="D496" i="7"/>
  <c r="S165" i="7"/>
  <c r="T165" i="7"/>
  <c r="Q165" i="7"/>
  <c r="R165" i="7"/>
  <c r="C485" i="6"/>
  <c r="C485" i="7"/>
  <c r="M485" i="7" s="1"/>
  <c r="G165" i="4"/>
  <c r="H165" i="4" s="1"/>
  <c r="E165" i="6"/>
  <c r="G477" i="5"/>
  <c r="F477" i="5"/>
  <c r="H477" i="5"/>
  <c r="E497" i="4"/>
  <c r="C498" i="4"/>
  <c r="E166" i="7"/>
  <c r="N166" i="7" s="1"/>
  <c r="H486" i="3"/>
  <c r="I486" i="3" s="1"/>
  <c r="F487" i="3"/>
  <c r="G487" i="3"/>
  <c r="J477" i="6" l="1"/>
  <c r="J477" i="7"/>
  <c r="K477" i="6"/>
  <c r="K477" i="7"/>
  <c r="L477" i="6"/>
  <c r="L477" i="7"/>
  <c r="P477" i="7" s="1"/>
  <c r="P476" i="7"/>
  <c r="D497" i="6"/>
  <c r="D497" i="7"/>
  <c r="V165" i="7"/>
  <c r="U165" i="7"/>
  <c r="R166" i="7"/>
  <c r="T166" i="7"/>
  <c r="Q166" i="7"/>
  <c r="S166" i="7"/>
  <c r="C486" i="6"/>
  <c r="C486" i="7"/>
  <c r="M486" i="7" s="1"/>
  <c r="G166" i="4"/>
  <c r="H166" i="4" s="1"/>
  <c r="E166" i="6"/>
  <c r="H478" i="5"/>
  <c r="G478" i="5"/>
  <c r="F478" i="5"/>
  <c r="E498" i="4"/>
  <c r="C499" i="4"/>
  <c r="E167" i="7"/>
  <c r="N167" i="7" s="1"/>
  <c r="G488" i="3"/>
  <c r="H487" i="3"/>
  <c r="I487" i="3" s="1"/>
  <c r="F488" i="3"/>
  <c r="J478" i="6" l="1"/>
  <c r="J478" i="7"/>
  <c r="K478" i="6"/>
  <c r="K478" i="7"/>
  <c r="L478" i="6"/>
  <c r="L478" i="7"/>
  <c r="P478" i="7" s="1"/>
  <c r="U166" i="7"/>
  <c r="V166" i="7"/>
  <c r="D498" i="6"/>
  <c r="D498" i="7"/>
  <c r="T167" i="7"/>
  <c r="S167" i="7"/>
  <c r="R167" i="7"/>
  <c r="Q167" i="7"/>
  <c r="C487" i="6"/>
  <c r="C487" i="7"/>
  <c r="M487" i="7" s="1"/>
  <c r="G167" i="4"/>
  <c r="H167" i="4" s="1"/>
  <c r="E167" i="6"/>
  <c r="H479" i="5"/>
  <c r="G479" i="5"/>
  <c r="F479" i="5"/>
  <c r="E499" i="4"/>
  <c r="C500" i="4"/>
  <c r="E168" i="7"/>
  <c r="N168" i="7" s="1"/>
  <c r="F489" i="3"/>
  <c r="H488" i="3"/>
  <c r="G489" i="3"/>
  <c r="I488" i="3"/>
  <c r="L479" i="6" l="1"/>
  <c r="L479" i="7"/>
  <c r="J479" i="6"/>
  <c r="J479" i="7"/>
  <c r="K479" i="6"/>
  <c r="K479" i="7"/>
  <c r="D499" i="6"/>
  <c r="D499" i="7"/>
  <c r="V167" i="7"/>
  <c r="U167" i="7"/>
  <c r="R168" i="7"/>
  <c r="S168" i="7"/>
  <c r="T168" i="7"/>
  <c r="Q168" i="7"/>
  <c r="C488" i="6"/>
  <c r="C488" i="7"/>
  <c r="M488" i="7" s="1"/>
  <c r="G168" i="4"/>
  <c r="H168" i="4" s="1"/>
  <c r="E168" i="6"/>
  <c r="G480" i="5"/>
  <c r="F480" i="5"/>
  <c r="H480" i="5"/>
  <c r="E500" i="4"/>
  <c r="C501" i="4"/>
  <c r="E169" i="7"/>
  <c r="N169" i="7" s="1"/>
  <c r="G490" i="3"/>
  <c r="F490" i="3"/>
  <c r="H489" i="3"/>
  <c r="I489" i="3" s="1"/>
  <c r="L480" i="6" l="1"/>
  <c r="L480" i="7"/>
  <c r="J480" i="6"/>
  <c r="J480" i="7"/>
  <c r="P479" i="7"/>
  <c r="K480" i="6"/>
  <c r="K480" i="7"/>
  <c r="D500" i="6"/>
  <c r="D500" i="7"/>
  <c r="U168" i="7"/>
  <c r="V168" i="7"/>
  <c r="R169" i="7"/>
  <c r="Q169" i="7"/>
  <c r="S169" i="7"/>
  <c r="T169" i="7"/>
  <c r="C489" i="6"/>
  <c r="C489" i="7"/>
  <c r="M489" i="7" s="1"/>
  <c r="G169" i="4"/>
  <c r="H169" i="4" s="1"/>
  <c r="E169" i="6"/>
  <c r="H481" i="5"/>
  <c r="G481" i="5"/>
  <c r="F481" i="5"/>
  <c r="E501" i="4"/>
  <c r="C502" i="4"/>
  <c r="E170" i="7"/>
  <c r="N170" i="7" s="1"/>
  <c r="F491" i="3"/>
  <c r="H490" i="3"/>
  <c r="I490" i="3" s="1"/>
  <c r="G491" i="3"/>
  <c r="K481" i="6" l="1"/>
  <c r="K481" i="7"/>
  <c r="J481" i="6"/>
  <c r="J481" i="7"/>
  <c r="L481" i="6"/>
  <c r="L481" i="7"/>
  <c r="P480" i="7"/>
  <c r="D501" i="6"/>
  <c r="D501" i="7"/>
  <c r="R170" i="7"/>
  <c r="S170" i="7"/>
  <c r="Q170" i="7"/>
  <c r="T170" i="7"/>
  <c r="V169" i="7"/>
  <c r="U169" i="7"/>
  <c r="C490" i="6"/>
  <c r="C490" i="7"/>
  <c r="M490" i="7" s="1"/>
  <c r="G170" i="4"/>
  <c r="H170" i="4" s="1"/>
  <c r="E170" i="6"/>
  <c r="F482" i="5"/>
  <c r="G482" i="5"/>
  <c r="H482" i="5"/>
  <c r="E502" i="4"/>
  <c r="C503" i="4"/>
  <c r="E171" i="7"/>
  <c r="N171" i="7" s="1"/>
  <c r="G492" i="3"/>
  <c r="H491" i="3"/>
  <c r="I491" i="3" s="1"/>
  <c r="F492" i="3"/>
  <c r="L482" i="6" l="1"/>
  <c r="L482" i="7"/>
  <c r="J482" i="6"/>
  <c r="J482" i="7"/>
  <c r="K482" i="6"/>
  <c r="K482" i="7"/>
  <c r="P481" i="7"/>
  <c r="D502" i="6"/>
  <c r="D502" i="7"/>
  <c r="V170" i="7"/>
  <c r="U170" i="7"/>
  <c r="S171" i="7"/>
  <c r="Q171" i="7"/>
  <c r="R171" i="7"/>
  <c r="T171" i="7"/>
  <c r="C491" i="6"/>
  <c r="C491" i="7"/>
  <c r="M491" i="7" s="1"/>
  <c r="G171" i="4"/>
  <c r="H171" i="4" s="1"/>
  <c r="E171" i="6"/>
  <c r="G483" i="5"/>
  <c r="F483" i="5"/>
  <c r="H483" i="5"/>
  <c r="E503" i="4"/>
  <c r="C504" i="4"/>
  <c r="E172" i="7"/>
  <c r="N172" i="7" s="1"/>
  <c r="G493" i="3"/>
  <c r="F493" i="3"/>
  <c r="H492" i="3"/>
  <c r="I492" i="3" s="1"/>
  <c r="J483" i="6" l="1"/>
  <c r="J483" i="7"/>
  <c r="P482" i="7"/>
  <c r="L483" i="6"/>
  <c r="L483" i="7"/>
  <c r="K483" i="6"/>
  <c r="K483" i="7"/>
  <c r="D503" i="6"/>
  <c r="D503" i="7"/>
  <c r="V171" i="7"/>
  <c r="U171" i="7"/>
  <c r="Q172" i="7"/>
  <c r="T172" i="7"/>
  <c r="R172" i="7"/>
  <c r="S172" i="7"/>
  <c r="C492" i="6"/>
  <c r="C492" i="7"/>
  <c r="M492" i="7" s="1"/>
  <c r="G172" i="4"/>
  <c r="H172" i="4" s="1"/>
  <c r="E172" i="6"/>
  <c r="H484" i="5"/>
  <c r="G484" i="5"/>
  <c r="F484" i="5"/>
  <c r="E504" i="4"/>
  <c r="C505" i="4"/>
  <c r="E173" i="7"/>
  <c r="N173" i="7" s="1"/>
  <c r="H493" i="3"/>
  <c r="F494" i="3"/>
  <c r="G494" i="3"/>
  <c r="I493" i="3"/>
  <c r="K484" i="6" l="1"/>
  <c r="K484" i="7"/>
  <c r="L484" i="6"/>
  <c r="L484" i="7"/>
  <c r="J484" i="6"/>
  <c r="J484" i="7"/>
  <c r="P483" i="7"/>
  <c r="U172" i="7"/>
  <c r="V172" i="7"/>
  <c r="D504" i="6"/>
  <c r="D504" i="7"/>
  <c r="T173" i="7"/>
  <c r="Q173" i="7"/>
  <c r="R173" i="7"/>
  <c r="S173" i="7"/>
  <c r="C493" i="6"/>
  <c r="C493" i="7"/>
  <c r="M493" i="7" s="1"/>
  <c r="G173" i="4"/>
  <c r="H173" i="4" s="1"/>
  <c r="E173" i="6"/>
  <c r="H485" i="5"/>
  <c r="G485" i="5"/>
  <c r="F485" i="5"/>
  <c r="E505" i="4"/>
  <c r="C506" i="4"/>
  <c r="E174" i="7"/>
  <c r="N174" i="7" s="1"/>
  <c r="G495" i="3"/>
  <c r="H494" i="3"/>
  <c r="I494" i="3" s="1"/>
  <c r="F495" i="3"/>
  <c r="J485" i="6" l="1"/>
  <c r="J485" i="7"/>
  <c r="L485" i="6"/>
  <c r="L485" i="7"/>
  <c r="K485" i="6"/>
  <c r="K485" i="7"/>
  <c r="P484" i="7"/>
  <c r="D505" i="6"/>
  <c r="D505" i="7"/>
  <c r="V173" i="7"/>
  <c r="U173" i="7"/>
  <c r="T174" i="7"/>
  <c r="R174" i="7"/>
  <c r="S174" i="7"/>
  <c r="Q174" i="7"/>
  <c r="C494" i="6"/>
  <c r="C494" i="7"/>
  <c r="M494" i="7" s="1"/>
  <c r="G174" i="4"/>
  <c r="H174" i="4" s="1"/>
  <c r="E174" i="6"/>
  <c r="G486" i="5"/>
  <c r="F486" i="5"/>
  <c r="H486" i="5"/>
  <c r="E506" i="4"/>
  <c r="C507" i="4"/>
  <c r="E175" i="7"/>
  <c r="N175" i="7" s="1"/>
  <c r="H495" i="3"/>
  <c r="F496" i="3"/>
  <c r="G496" i="3"/>
  <c r="I495" i="3"/>
  <c r="P485" i="7" l="1"/>
  <c r="L486" i="6"/>
  <c r="L486" i="7"/>
  <c r="K486" i="6"/>
  <c r="K486" i="7"/>
  <c r="J486" i="6"/>
  <c r="J486" i="7"/>
  <c r="V174" i="7"/>
  <c r="U174" i="7"/>
  <c r="D506" i="6"/>
  <c r="D506" i="7"/>
  <c r="R175" i="7"/>
  <c r="Q175" i="7"/>
  <c r="T175" i="7"/>
  <c r="S175" i="7"/>
  <c r="C495" i="6"/>
  <c r="C495" i="7"/>
  <c r="M495" i="7" s="1"/>
  <c r="G175" i="4"/>
  <c r="H175" i="4" s="1"/>
  <c r="E175" i="6"/>
  <c r="F487" i="5"/>
  <c r="H487" i="5"/>
  <c r="G487" i="5"/>
  <c r="E507" i="4"/>
  <c r="C508" i="4"/>
  <c r="E176" i="7"/>
  <c r="N176" i="7" s="1"/>
  <c r="H496" i="3"/>
  <c r="F497" i="3"/>
  <c r="I496" i="3"/>
  <c r="G497" i="3"/>
  <c r="L487" i="6" l="1"/>
  <c r="L487" i="7"/>
  <c r="P486" i="7"/>
  <c r="K487" i="6"/>
  <c r="K487" i="7"/>
  <c r="J487" i="6"/>
  <c r="J487" i="7"/>
  <c r="D507" i="6"/>
  <c r="D507" i="7"/>
  <c r="U175" i="7"/>
  <c r="V175" i="7"/>
  <c r="Q176" i="7"/>
  <c r="R176" i="7"/>
  <c r="T176" i="7"/>
  <c r="S176" i="7"/>
  <c r="C496" i="6"/>
  <c r="C496" i="7"/>
  <c r="M496" i="7" s="1"/>
  <c r="G176" i="4"/>
  <c r="H176" i="4" s="1"/>
  <c r="E176" i="6"/>
  <c r="H488" i="5"/>
  <c r="G488" i="5"/>
  <c r="F488" i="5"/>
  <c r="E508" i="4"/>
  <c r="C509" i="4"/>
  <c r="E177" i="7"/>
  <c r="N177" i="7" s="1"/>
  <c r="G498" i="3"/>
  <c r="H497" i="3"/>
  <c r="I497" i="3" s="1"/>
  <c r="F498" i="3"/>
  <c r="K488" i="6" l="1"/>
  <c r="K488" i="7"/>
  <c r="L488" i="6"/>
  <c r="L488" i="7"/>
  <c r="P487" i="7"/>
  <c r="J488" i="6"/>
  <c r="J488" i="7"/>
  <c r="D508" i="6"/>
  <c r="D508" i="7"/>
  <c r="V176" i="7"/>
  <c r="U176" i="7"/>
  <c r="T177" i="7"/>
  <c r="R177" i="7"/>
  <c r="Q177" i="7"/>
  <c r="S177" i="7"/>
  <c r="C497" i="6"/>
  <c r="C497" i="7"/>
  <c r="M497" i="7" s="1"/>
  <c r="G177" i="4"/>
  <c r="H177" i="4" s="1"/>
  <c r="E177" i="6"/>
  <c r="G489" i="5"/>
  <c r="F489" i="5"/>
  <c r="H489" i="5"/>
  <c r="E509" i="4"/>
  <c r="C510" i="4"/>
  <c r="E178" i="7"/>
  <c r="N178" i="7" s="1"/>
  <c r="H498" i="3"/>
  <c r="F499" i="3"/>
  <c r="I498" i="3"/>
  <c r="G499" i="3"/>
  <c r="P488" i="7" l="1"/>
  <c r="L489" i="6"/>
  <c r="L489" i="7"/>
  <c r="J489" i="6"/>
  <c r="J489" i="7"/>
  <c r="K489" i="6"/>
  <c r="K489" i="7"/>
  <c r="D509" i="6"/>
  <c r="D509" i="7"/>
  <c r="V177" i="7"/>
  <c r="U177" i="7"/>
  <c r="T178" i="7"/>
  <c r="R178" i="7"/>
  <c r="S178" i="7"/>
  <c r="Q178" i="7"/>
  <c r="C498" i="6"/>
  <c r="C498" i="7"/>
  <c r="M498" i="7" s="1"/>
  <c r="G178" i="4"/>
  <c r="H178" i="4" s="1"/>
  <c r="E178" i="6"/>
  <c r="F490" i="5"/>
  <c r="H490" i="5"/>
  <c r="G490" i="5"/>
  <c r="E510" i="4"/>
  <c r="C511" i="4"/>
  <c r="E179" i="7"/>
  <c r="N179" i="7" s="1"/>
  <c r="F500" i="3"/>
  <c r="H499" i="3"/>
  <c r="I499" i="3" s="1"/>
  <c r="G500" i="3"/>
  <c r="K490" i="6" l="1"/>
  <c r="K490" i="7"/>
  <c r="L490" i="6"/>
  <c r="L490" i="7"/>
  <c r="P489" i="7"/>
  <c r="J490" i="6"/>
  <c r="J490" i="7"/>
  <c r="U178" i="7"/>
  <c r="V178" i="7"/>
  <c r="D510" i="6"/>
  <c r="D510" i="7"/>
  <c r="S179" i="7"/>
  <c r="T179" i="7"/>
  <c r="R179" i="7"/>
  <c r="Q179" i="7"/>
  <c r="C499" i="6"/>
  <c r="C499" i="7"/>
  <c r="M499" i="7" s="1"/>
  <c r="G179" i="4"/>
  <c r="H179" i="4" s="1"/>
  <c r="E179" i="6"/>
  <c r="F491" i="5"/>
  <c r="H491" i="5"/>
  <c r="G491" i="5"/>
  <c r="E511" i="4"/>
  <c r="C512" i="4"/>
  <c r="E180" i="7"/>
  <c r="N180" i="7" s="1"/>
  <c r="G501" i="3"/>
  <c r="H500" i="3"/>
  <c r="I500" i="3" s="1"/>
  <c r="F501" i="3"/>
  <c r="K491" i="6" l="1"/>
  <c r="K491" i="7"/>
  <c r="P490" i="7"/>
  <c r="L491" i="6"/>
  <c r="L491" i="7"/>
  <c r="J491" i="6"/>
  <c r="J491" i="7"/>
  <c r="D511" i="6"/>
  <c r="D511" i="7"/>
  <c r="U179" i="7"/>
  <c r="V179" i="7"/>
  <c r="S180" i="7"/>
  <c r="T180" i="7"/>
  <c r="Q180" i="7"/>
  <c r="R180" i="7"/>
  <c r="C500" i="6"/>
  <c r="C500" i="7"/>
  <c r="M500" i="7" s="1"/>
  <c r="G180" i="4"/>
  <c r="H180" i="4" s="1"/>
  <c r="E180" i="6"/>
  <c r="G492" i="5"/>
  <c r="F492" i="5"/>
  <c r="H492" i="5"/>
  <c r="E512" i="4"/>
  <c r="C513" i="4"/>
  <c r="E181" i="7"/>
  <c r="N181" i="7" s="1"/>
  <c r="F502" i="3"/>
  <c r="H501" i="3"/>
  <c r="G502" i="3"/>
  <c r="I501" i="3"/>
  <c r="L492" i="6" l="1"/>
  <c r="L492" i="7"/>
  <c r="K492" i="6"/>
  <c r="K492" i="7"/>
  <c r="J492" i="6"/>
  <c r="J492" i="7"/>
  <c r="P491" i="7"/>
  <c r="D512" i="6"/>
  <c r="D512" i="7"/>
  <c r="V180" i="7"/>
  <c r="U180" i="7"/>
  <c r="R181" i="7"/>
  <c r="S181" i="7"/>
  <c r="T181" i="7"/>
  <c r="Q181" i="7"/>
  <c r="C501" i="6"/>
  <c r="C501" i="7"/>
  <c r="M501" i="7" s="1"/>
  <c r="G181" i="4"/>
  <c r="H181" i="4" s="1"/>
  <c r="E181" i="6"/>
  <c r="F493" i="5"/>
  <c r="G493" i="5"/>
  <c r="H493" i="5"/>
  <c r="E513" i="4"/>
  <c r="C514" i="4"/>
  <c r="E182" i="7"/>
  <c r="N182" i="7" s="1"/>
  <c r="G503" i="3"/>
  <c r="F503" i="3"/>
  <c r="H502" i="3"/>
  <c r="I502" i="3" s="1"/>
  <c r="K493" i="6" l="1"/>
  <c r="K493" i="7"/>
  <c r="L493" i="6"/>
  <c r="L493" i="7"/>
  <c r="P492" i="7"/>
  <c r="J493" i="6"/>
  <c r="J493" i="7"/>
  <c r="R182" i="7"/>
  <c r="S182" i="7"/>
  <c r="T182" i="7"/>
  <c r="Q182" i="7"/>
  <c r="V181" i="7"/>
  <c r="U181" i="7"/>
  <c r="D513" i="6"/>
  <c r="D513" i="7"/>
  <c r="C502" i="6"/>
  <c r="C502" i="7"/>
  <c r="M502" i="7" s="1"/>
  <c r="G182" i="4"/>
  <c r="H182" i="4" s="1"/>
  <c r="E182" i="6"/>
  <c r="G494" i="5"/>
  <c r="F494" i="5"/>
  <c r="H494" i="5"/>
  <c r="E514" i="4"/>
  <c r="C515" i="4"/>
  <c r="E183" i="7"/>
  <c r="N183" i="7" s="1"/>
  <c r="H503" i="3"/>
  <c r="I503" i="3" s="1"/>
  <c r="F504" i="3"/>
  <c r="G504" i="3"/>
  <c r="L494" i="6" l="1"/>
  <c r="L494" i="7"/>
  <c r="J494" i="6"/>
  <c r="J494" i="7"/>
  <c r="K494" i="6"/>
  <c r="K494" i="7"/>
  <c r="P493" i="7"/>
  <c r="D514" i="6"/>
  <c r="D514" i="7"/>
  <c r="V182" i="7"/>
  <c r="U182" i="7"/>
  <c r="T183" i="7"/>
  <c r="S183" i="7"/>
  <c r="Q183" i="7"/>
  <c r="R183" i="7"/>
  <c r="C503" i="6"/>
  <c r="C503" i="7"/>
  <c r="M503" i="7" s="1"/>
  <c r="G183" i="4"/>
  <c r="H183" i="4" s="1"/>
  <c r="E183" i="6"/>
  <c r="G495" i="5"/>
  <c r="F495" i="5"/>
  <c r="H495" i="5"/>
  <c r="E515" i="4"/>
  <c r="C516" i="4"/>
  <c r="E184" i="7"/>
  <c r="N184" i="7" s="1"/>
  <c r="G505" i="3"/>
  <c r="F505" i="3"/>
  <c r="H504" i="3"/>
  <c r="I504" i="3" s="1"/>
  <c r="L495" i="6" l="1"/>
  <c r="L495" i="7"/>
  <c r="K495" i="6"/>
  <c r="K495" i="7"/>
  <c r="J495" i="6"/>
  <c r="J495" i="7"/>
  <c r="P494" i="7"/>
  <c r="D515" i="6"/>
  <c r="D515" i="7"/>
  <c r="U183" i="7"/>
  <c r="V183" i="7"/>
  <c r="R184" i="7"/>
  <c r="Q184" i="7"/>
  <c r="T184" i="7"/>
  <c r="S184" i="7"/>
  <c r="C504" i="6"/>
  <c r="C504" i="7"/>
  <c r="M504" i="7" s="1"/>
  <c r="G184" i="4"/>
  <c r="H184" i="4" s="1"/>
  <c r="E184" i="6"/>
  <c r="H496" i="5"/>
  <c r="G496" i="5"/>
  <c r="F496" i="5"/>
  <c r="E516" i="4"/>
  <c r="C517" i="4"/>
  <c r="E185" i="7"/>
  <c r="N185" i="7" s="1"/>
  <c r="F506" i="3"/>
  <c r="H505" i="3"/>
  <c r="G506" i="3"/>
  <c r="I505" i="3"/>
  <c r="J496" i="6" l="1"/>
  <c r="J496" i="7"/>
  <c r="L496" i="6"/>
  <c r="L496" i="7"/>
  <c r="K496" i="6"/>
  <c r="K496" i="7"/>
  <c r="P495" i="7"/>
  <c r="D516" i="6"/>
  <c r="D516" i="7"/>
  <c r="U184" i="7"/>
  <c r="V184" i="7"/>
  <c r="T185" i="7"/>
  <c r="Q185" i="7"/>
  <c r="R185" i="7"/>
  <c r="S185" i="7"/>
  <c r="C505" i="6"/>
  <c r="C505" i="7"/>
  <c r="M505" i="7" s="1"/>
  <c r="G185" i="4"/>
  <c r="H185" i="4" s="1"/>
  <c r="E185" i="6"/>
  <c r="G497" i="5"/>
  <c r="F497" i="5"/>
  <c r="H497" i="5"/>
  <c r="E517" i="4"/>
  <c r="C518" i="4"/>
  <c r="E186" i="7"/>
  <c r="N186" i="7" s="1"/>
  <c r="G507" i="3"/>
  <c r="H506" i="3"/>
  <c r="I506" i="3" s="1"/>
  <c r="F507" i="3"/>
  <c r="L497" i="6" l="1"/>
  <c r="L497" i="7"/>
  <c r="J497" i="6"/>
  <c r="J497" i="7"/>
  <c r="K497" i="6"/>
  <c r="K497" i="7"/>
  <c r="P496" i="7"/>
  <c r="D517" i="6"/>
  <c r="D517" i="7"/>
  <c r="V185" i="7"/>
  <c r="U185" i="7"/>
  <c r="S186" i="7"/>
  <c r="Q186" i="7"/>
  <c r="T186" i="7"/>
  <c r="R186" i="7"/>
  <c r="C506" i="6"/>
  <c r="C506" i="7"/>
  <c r="M506" i="7" s="1"/>
  <c r="G186" i="4"/>
  <c r="H186" i="4" s="1"/>
  <c r="E186" i="6"/>
  <c r="G498" i="5"/>
  <c r="F498" i="5"/>
  <c r="H498" i="5"/>
  <c r="E518" i="4"/>
  <c r="C519" i="4"/>
  <c r="E187" i="7"/>
  <c r="N187" i="7" s="1"/>
  <c r="F508" i="3"/>
  <c r="H507" i="3"/>
  <c r="I507" i="3"/>
  <c r="G508" i="3"/>
  <c r="L498" i="6" l="1"/>
  <c r="L498" i="7"/>
  <c r="K498" i="6"/>
  <c r="K498" i="7"/>
  <c r="J498" i="6"/>
  <c r="J498" i="7"/>
  <c r="P497" i="7"/>
  <c r="D518" i="6"/>
  <c r="D518" i="7"/>
  <c r="U186" i="7"/>
  <c r="V186" i="7"/>
  <c r="R187" i="7"/>
  <c r="T187" i="7"/>
  <c r="S187" i="7"/>
  <c r="Q187" i="7"/>
  <c r="C507" i="6"/>
  <c r="C507" i="7"/>
  <c r="M507" i="7" s="1"/>
  <c r="G187" i="4"/>
  <c r="H187" i="4" s="1"/>
  <c r="E187" i="6"/>
  <c r="H499" i="5"/>
  <c r="F499" i="5"/>
  <c r="G499" i="5"/>
  <c r="E519" i="4"/>
  <c r="C520" i="4"/>
  <c r="E188" i="7"/>
  <c r="N188" i="7" s="1"/>
  <c r="G509" i="3"/>
  <c r="H508" i="3"/>
  <c r="I508" i="3" s="1"/>
  <c r="F509" i="3"/>
  <c r="J499" i="6" l="1"/>
  <c r="J499" i="7"/>
  <c r="L499" i="6"/>
  <c r="L499" i="7"/>
  <c r="K499" i="6"/>
  <c r="K499" i="7"/>
  <c r="P498" i="7"/>
  <c r="U187" i="7"/>
  <c r="V187" i="7"/>
  <c r="D519" i="6"/>
  <c r="D519" i="7"/>
  <c r="S188" i="7"/>
  <c r="R188" i="7"/>
  <c r="Q188" i="7"/>
  <c r="T188" i="7"/>
  <c r="C508" i="6"/>
  <c r="C508" i="7"/>
  <c r="M508" i="7" s="1"/>
  <c r="G188" i="4"/>
  <c r="H188" i="4" s="1"/>
  <c r="E188" i="6"/>
  <c r="F500" i="5"/>
  <c r="H500" i="5"/>
  <c r="G500" i="5"/>
  <c r="E520" i="4"/>
  <c r="C521" i="4"/>
  <c r="E189" i="7"/>
  <c r="N189" i="7" s="1"/>
  <c r="H509" i="3"/>
  <c r="F510" i="3"/>
  <c r="G510" i="3"/>
  <c r="I509" i="3"/>
  <c r="P499" i="7" l="1"/>
  <c r="K500" i="6"/>
  <c r="K500" i="7"/>
  <c r="J500" i="6"/>
  <c r="J500" i="7"/>
  <c r="L500" i="6"/>
  <c r="L500" i="7"/>
  <c r="P500" i="7" s="1"/>
  <c r="D520" i="6"/>
  <c r="D520" i="7"/>
  <c r="V188" i="7"/>
  <c r="U188" i="7"/>
  <c r="Q189" i="7"/>
  <c r="S189" i="7"/>
  <c r="T189" i="7"/>
  <c r="R189" i="7"/>
  <c r="C509" i="6"/>
  <c r="C509" i="7"/>
  <c r="M509" i="7" s="1"/>
  <c r="G189" i="4"/>
  <c r="H189" i="4" s="1"/>
  <c r="E189" i="6"/>
  <c r="G501" i="5"/>
  <c r="F501" i="5"/>
  <c r="H501" i="5"/>
  <c r="E521" i="4"/>
  <c r="C522" i="4"/>
  <c r="E190" i="7"/>
  <c r="N190" i="7" s="1"/>
  <c r="H510" i="3"/>
  <c r="F511" i="3"/>
  <c r="G511" i="3"/>
  <c r="I510" i="3"/>
  <c r="L501" i="6" l="1"/>
  <c r="L501" i="7"/>
  <c r="J501" i="6"/>
  <c r="J501" i="7"/>
  <c r="K501" i="6"/>
  <c r="K501" i="7"/>
  <c r="D521" i="6"/>
  <c r="D521" i="7"/>
  <c r="U189" i="7"/>
  <c r="V189" i="7"/>
  <c r="T190" i="7"/>
  <c r="Q190" i="7"/>
  <c r="R190" i="7"/>
  <c r="S190" i="7"/>
  <c r="C510" i="6"/>
  <c r="C510" i="7"/>
  <c r="M510" i="7" s="1"/>
  <c r="G190" i="4"/>
  <c r="H190" i="4" s="1"/>
  <c r="E190" i="6"/>
  <c r="H502" i="5"/>
  <c r="G502" i="5"/>
  <c r="F502" i="5"/>
  <c r="E522" i="4"/>
  <c r="C523" i="4"/>
  <c r="E191" i="7"/>
  <c r="N191" i="7" s="1"/>
  <c r="G512" i="3"/>
  <c r="H511" i="3"/>
  <c r="I511" i="3" s="1"/>
  <c r="F512" i="3"/>
  <c r="K502" i="6" l="1"/>
  <c r="K502" i="7"/>
  <c r="J502" i="6"/>
  <c r="J502" i="7"/>
  <c r="P501" i="7"/>
  <c r="L502" i="6"/>
  <c r="L502" i="7"/>
  <c r="P502" i="7" s="1"/>
  <c r="V190" i="7"/>
  <c r="U190" i="7"/>
  <c r="D522" i="6"/>
  <c r="D522" i="7"/>
  <c r="R191" i="7"/>
  <c r="T191" i="7"/>
  <c r="Q191" i="7"/>
  <c r="S191" i="7"/>
  <c r="C511" i="6"/>
  <c r="C511" i="7"/>
  <c r="M511" i="7" s="1"/>
  <c r="G191" i="4"/>
  <c r="H191" i="4" s="1"/>
  <c r="E191" i="6"/>
  <c r="H503" i="5"/>
  <c r="G503" i="5"/>
  <c r="F503" i="5"/>
  <c r="E523" i="4"/>
  <c r="C524" i="4"/>
  <c r="E192" i="7"/>
  <c r="N192" i="7" s="1"/>
  <c r="F513" i="3"/>
  <c r="H512" i="3"/>
  <c r="I512" i="3" s="1"/>
  <c r="G513" i="3"/>
  <c r="K503" i="6" l="1"/>
  <c r="K503" i="7"/>
  <c r="J503" i="6"/>
  <c r="J503" i="7"/>
  <c r="L503" i="6"/>
  <c r="L503" i="7"/>
  <c r="P503" i="7" s="1"/>
  <c r="V191" i="7"/>
  <c r="U191" i="7"/>
  <c r="D523" i="6"/>
  <c r="D523" i="7"/>
  <c r="T192" i="7"/>
  <c r="R192" i="7"/>
  <c r="S192" i="7"/>
  <c r="Q192" i="7"/>
  <c r="C512" i="6"/>
  <c r="C512" i="7"/>
  <c r="M512" i="7" s="1"/>
  <c r="G192" i="4"/>
  <c r="H192" i="4" s="1"/>
  <c r="E192" i="6"/>
  <c r="G504" i="5"/>
  <c r="F504" i="5"/>
  <c r="H504" i="5"/>
  <c r="E524" i="4"/>
  <c r="C525" i="4"/>
  <c r="E193" i="7"/>
  <c r="N193" i="7" s="1"/>
  <c r="G514" i="3"/>
  <c r="F514" i="3"/>
  <c r="H513" i="3"/>
  <c r="I513" i="3" s="1"/>
  <c r="L504" i="6" l="1"/>
  <c r="L504" i="7"/>
  <c r="J504" i="6"/>
  <c r="J504" i="7"/>
  <c r="K504" i="6"/>
  <c r="K504" i="7"/>
  <c r="D524" i="6"/>
  <c r="D524" i="7"/>
  <c r="U192" i="7"/>
  <c r="V192" i="7"/>
  <c r="Q193" i="7"/>
  <c r="T193" i="7"/>
  <c r="S193" i="7"/>
  <c r="R193" i="7"/>
  <c r="C513" i="6"/>
  <c r="C513" i="7"/>
  <c r="M513" i="7" s="1"/>
  <c r="G193" i="4"/>
  <c r="H193" i="4" s="1"/>
  <c r="E193" i="6"/>
  <c r="H505" i="5"/>
  <c r="G505" i="5"/>
  <c r="F505" i="5"/>
  <c r="E525" i="4"/>
  <c r="C526" i="4"/>
  <c r="E194" i="7"/>
  <c r="N194" i="7" s="1"/>
  <c r="F515" i="3"/>
  <c r="H514" i="3"/>
  <c r="I514" i="3"/>
  <c r="G515" i="3"/>
  <c r="J505" i="6" l="1"/>
  <c r="J505" i="7"/>
  <c r="K505" i="6"/>
  <c r="K505" i="7"/>
  <c r="P504" i="7"/>
  <c r="L505" i="6"/>
  <c r="L505" i="7"/>
  <c r="P505" i="7" s="1"/>
  <c r="V193" i="7"/>
  <c r="U193" i="7"/>
  <c r="D525" i="6"/>
  <c r="D525" i="7"/>
  <c r="S194" i="7"/>
  <c r="Q194" i="7"/>
  <c r="R194" i="7"/>
  <c r="T194" i="7"/>
  <c r="C514" i="6"/>
  <c r="C514" i="7"/>
  <c r="M514" i="7" s="1"/>
  <c r="G194" i="4"/>
  <c r="H194" i="4" s="1"/>
  <c r="E194" i="6"/>
  <c r="H506" i="5"/>
  <c r="G506" i="5"/>
  <c r="F506" i="5"/>
  <c r="E526" i="4"/>
  <c r="C527" i="4"/>
  <c r="E195" i="7"/>
  <c r="N195" i="7" s="1"/>
  <c r="G516" i="3"/>
  <c r="H515" i="3"/>
  <c r="I515" i="3" s="1"/>
  <c r="F516" i="3"/>
  <c r="K506" i="6" l="1"/>
  <c r="K506" i="7"/>
  <c r="J506" i="6"/>
  <c r="J506" i="7"/>
  <c r="L506" i="6"/>
  <c r="L506" i="7"/>
  <c r="P506" i="7" s="1"/>
  <c r="U194" i="7"/>
  <c r="V194" i="7"/>
  <c r="D526" i="6"/>
  <c r="D526" i="7"/>
  <c r="S195" i="7"/>
  <c r="Q195" i="7"/>
  <c r="T195" i="7"/>
  <c r="R195" i="7"/>
  <c r="C515" i="6"/>
  <c r="C515" i="7"/>
  <c r="M515" i="7" s="1"/>
  <c r="G195" i="4"/>
  <c r="H195" i="4" s="1"/>
  <c r="E195" i="6"/>
  <c r="G507" i="5"/>
  <c r="F507" i="5"/>
  <c r="H507" i="5"/>
  <c r="E527" i="4"/>
  <c r="C528" i="4"/>
  <c r="E196" i="7"/>
  <c r="N196" i="7" s="1"/>
  <c r="F517" i="3"/>
  <c r="H516" i="3"/>
  <c r="I516" i="3" s="1"/>
  <c r="G517" i="3"/>
  <c r="L507" i="6" l="1"/>
  <c r="L507" i="7"/>
  <c r="K507" i="6"/>
  <c r="K507" i="7"/>
  <c r="J507" i="6"/>
  <c r="J507" i="7"/>
  <c r="D527" i="6"/>
  <c r="D527" i="7"/>
  <c r="V195" i="7"/>
  <c r="U195" i="7"/>
  <c r="T196" i="7"/>
  <c r="Q196" i="7"/>
  <c r="S196" i="7"/>
  <c r="R196" i="7"/>
  <c r="C516" i="6"/>
  <c r="C516" i="7"/>
  <c r="M516" i="7" s="1"/>
  <c r="G196" i="4"/>
  <c r="H196" i="4" s="1"/>
  <c r="E196" i="6"/>
  <c r="H508" i="5"/>
  <c r="G508" i="5"/>
  <c r="F508" i="5"/>
  <c r="E528" i="4"/>
  <c r="C529" i="4"/>
  <c r="E197" i="7"/>
  <c r="N197" i="7" s="1"/>
  <c r="G518" i="3"/>
  <c r="F518" i="3"/>
  <c r="H517" i="3"/>
  <c r="I517" i="3" s="1"/>
  <c r="K508" i="6" l="1"/>
  <c r="K508" i="7"/>
  <c r="L508" i="6"/>
  <c r="L508" i="7"/>
  <c r="J508" i="6"/>
  <c r="J508" i="7"/>
  <c r="P507" i="7"/>
  <c r="D528" i="6"/>
  <c r="D528" i="7"/>
  <c r="V196" i="7"/>
  <c r="U196" i="7"/>
  <c r="T197" i="7"/>
  <c r="S197" i="7"/>
  <c r="Q197" i="7"/>
  <c r="R197" i="7"/>
  <c r="C517" i="6"/>
  <c r="C517" i="7"/>
  <c r="M517" i="7" s="1"/>
  <c r="G197" i="4"/>
  <c r="H197" i="4" s="1"/>
  <c r="E197" i="6"/>
  <c r="H509" i="5"/>
  <c r="G509" i="5"/>
  <c r="F509" i="5"/>
  <c r="E529" i="4"/>
  <c r="C530" i="4"/>
  <c r="E198" i="7"/>
  <c r="N198" i="7" s="1"/>
  <c r="H518" i="3"/>
  <c r="I518" i="3" s="1"/>
  <c r="F519" i="3"/>
  <c r="G519" i="3"/>
  <c r="P508" i="7" l="1"/>
  <c r="L509" i="6"/>
  <c r="L509" i="7"/>
  <c r="K509" i="6"/>
  <c r="K509" i="7"/>
  <c r="J509" i="6"/>
  <c r="J509" i="7"/>
  <c r="D529" i="6"/>
  <c r="D529" i="7"/>
  <c r="V197" i="7"/>
  <c r="U197" i="7"/>
  <c r="T198" i="7"/>
  <c r="Q198" i="7"/>
  <c r="S198" i="7"/>
  <c r="R198" i="7"/>
  <c r="C518" i="6"/>
  <c r="C518" i="7"/>
  <c r="M518" i="7" s="1"/>
  <c r="G198" i="4"/>
  <c r="H198" i="4" s="1"/>
  <c r="E198" i="6"/>
  <c r="G510" i="5"/>
  <c r="F510" i="5"/>
  <c r="H510" i="5"/>
  <c r="E530" i="4"/>
  <c r="C531" i="4"/>
  <c r="E199" i="7"/>
  <c r="N199" i="7" s="1"/>
  <c r="F520" i="3"/>
  <c r="H519" i="3"/>
  <c r="I519" i="3" s="1"/>
  <c r="G520" i="3"/>
  <c r="L510" i="6" l="1"/>
  <c r="L510" i="7"/>
  <c r="J510" i="6"/>
  <c r="J510" i="7"/>
  <c r="P509" i="7"/>
  <c r="K510" i="6"/>
  <c r="K510" i="7"/>
  <c r="D530" i="6"/>
  <c r="D530" i="7"/>
  <c r="U198" i="7"/>
  <c r="V198" i="7"/>
  <c r="Q199" i="7"/>
  <c r="R199" i="7"/>
  <c r="T199" i="7"/>
  <c r="S199" i="7"/>
  <c r="C519" i="6"/>
  <c r="C519" i="7"/>
  <c r="M519" i="7" s="1"/>
  <c r="G199" i="4"/>
  <c r="H199" i="4" s="1"/>
  <c r="E199" i="6"/>
  <c r="F511" i="5"/>
  <c r="H511" i="5"/>
  <c r="G511" i="5"/>
  <c r="E531" i="4"/>
  <c r="C532" i="4"/>
  <c r="E200" i="7"/>
  <c r="N200" i="7" s="1"/>
  <c r="G521" i="3"/>
  <c r="H520" i="3"/>
  <c r="I520" i="3" s="1"/>
  <c r="F521" i="3"/>
  <c r="J511" i="6" l="1"/>
  <c r="J511" i="7"/>
  <c r="L511" i="6"/>
  <c r="L511" i="7"/>
  <c r="P510" i="7"/>
  <c r="K511" i="6"/>
  <c r="K511" i="7"/>
  <c r="V199" i="7"/>
  <c r="U199" i="7"/>
  <c r="D531" i="6"/>
  <c r="D531" i="7"/>
  <c r="T200" i="7"/>
  <c r="S200" i="7"/>
  <c r="Q200" i="7"/>
  <c r="R200" i="7"/>
  <c r="C520" i="6"/>
  <c r="C520" i="7"/>
  <c r="M520" i="7" s="1"/>
  <c r="G200" i="4"/>
  <c r="H200" i="4" s="1"/>
  <c r="E200" i="6"/>
  <c r="H512" i="5"/>
  <c r="G512" i="5"/>
  <c r="F512" i="5"/>
  <c r="E532" i="4"/>
  <c r="C533" i="4"/>
  <c r="E201" i="7"/>
  <c r="N201" i="7" s="1"/>
  <c r="G522" i="3"/>
  <c r="F522" i="3"/>
  <c r="H521" i="3"/>
  <c r="I521" i="3" s="1"/>
  <c r="J512" i="6" l="1"/>
  <c r="J512" i="7"/>
  <c r="P511" i="7"/>
  <c r="K512" i="6"/>
  <c r="K512" i="7"/>
  <c r="L512" i="6"/>
  <c r="L512" i="7"/>
  <c r="P512" i="7" s="1"/>
  <c r="D532" i="6"/>
  <c r="D532" i="7"/>
  <c r="U200" i="7"/>
  <c r="V200" i="7"/>
  <c r="T201" i="7"/>
  <c r="S201" i="7"/>
  <c r="Q201" i="7"/>
  <c r="R201" i="7"/>
  <c r="C521" i="6"/>
  <c r="C521" i="7"/>
  <c r="M521" i="7" s="1"/>
  <c r="G201" i="4"/>
  <c r="H201" i="4" s="1"/>
  <c r="E201" i="6"/>
  <c r="G513" i="5"/>
  <c r="F513" i="5"/>
  <c r="H513" i="5"/>
  <c r="E533" i="4"/>
  <c r="C534" i="4"/>
  <c r="E202" i="7"/>
  <c r="N202" i="7" s="1"/>
  <c r="H522" i="3"/>
  <c r="F523" i="3"/>
  <c r="I522" i="3"/>
  <c r="G523" i="3"/>
  <c r="J513" i="6" l="1"/>
  <c r="J513" i="7"/>
  <c r="L513" i="6"/>
  <c r="L513" i="7"/>
  <c r="K513" i="6"/>
  <c r="K513" i="7"/>
  <c r="D533" i="6"/>
  <c r="D533" i="7"/>
  <c r="V201" i="7"/>
  <c r="U201" i="7"/>
  <c r="R202" i="7"/>
  <c r="S202" i="7"/>
  <c r="Q202" i="7"/>
  <c r="T202" i="7"/>
  <c r="C522" i="6"/>
  <c r="C522" i="7"/>
  <c r="M522" i="7" s="1"/>
  <c r="G202" i="4"/>
  <c r="H202" i="4" s="1"/>
  <c r="E202" i="6"/>
  <c r="H514" i="5"/>
  <c r="G514" i="5"/>
  <c r="F514" i="5"/>
  <c r="E534" i="4"/>
  <c r="C535" i="4"/>
  <c r="E203" i="7"/>
  <c r="N203" i="7" s="1"/>
  <c r="F524" i="3"/>
  <c r="H523" i="3"/>
  <c r="G524" i="3"/>
  <c r="I523" i="3"/>
  <c r="P513" i="7" l="1"/>
  <c r="K514" i="6"/>
  <c r="K514" i="7"/>
  <c r="L514" i="6"/>
  <c r="L514" i="7"/>
  <c r="J514" i="6"/>
  <c r="J514" i="7"/>
  <c r="D534" i="6"/>
  <c r="D534" i="7"/>
  <c r="V202" i="7"/>
  <c r="U202" i="7"/>
  <c r="T203" i="7"/>
  <c r="R203" i="7"/>
  <c r="S203" i="7"/>
  <c r="Q203" i="7"/>
  <c r="C523" i="6"/>
  <c r="C523" i="7"/>
  <c r="M523" i="7" s="1"/>
  <c r="G203" i="4"/>
  <c r="H203" i="4" s="1"/>
  <c r="E203" i="6"/>
  <c r="H515" i="5"/>
  <c r="G515" i="5"/>
  <c r="F515" i="5"/>
  <c r="E535" i="4"/>
  <c r="C536" i="4"/>
  <c r="E204" i="7"/>
  <c r="N204" i="7" s="1"/>
  <c r="G525" i="3"/>
  <c r="H524" i="3"/>
  <c r="I524" i="3" s="1"/>
  <c r="F525" i="3"/>
  <c r="P514" i="7" l="1"/>
  <c r="J515" i="6"/>
  <c r="J515" i="7"/>
  <c r="L515" i="6"/>
  <c r="L515" i="7"/>
  <c r="K515" i="6"/>
  <c r="K515" i="7"/>
  <c r="V203" i="7"/>
  <c r="U203" i="7"/>
  <c r="D535" i="6"/>
  <c r="D535" i="7"/>
  <c r="S204" i="7"/>
  <c r="R204" i="7"/>
  <c r="Q204" i="7"/>
  <c r="T204" i="7"/>
  <c r="C524" i="6"/>
  <c r="C524" i="7"/>
  <c r="M524" i="7" s="1"/>
  <c r="G204" i="4"/>
  <c r="H204" i="4" s="1"/>
  <c r="E204" i="6"/>
  <c r="G516" i="5"/>
  <c r="F516" i="5"/>
  <c r="H516" i="5"/>
  <c r="E536" i="4"/>
  <c r="C537" i="4"/>
  <c r="E205" i="7"/>
  <c r="N205" i="7" s="1"/>
  <c r="F526" i="3"/>
  <c r="H525" i="3"/>
  <c r="I525" i="3" s="1"/>
  <c r="G526" i="3"/>
  <c r="L516" i="6" l="1"/>
  <c r="L516" i="7"/>
  <c r="P515" i="7"/>
  <c r="J516" i="6"/>
  <c r="J516" i="7"/>
  <c r="K516" i="6"/>
  <c r="K516" i="7"/>
  <c r="D536" i="6"/>
  <c r="D536" i="7"/>
  <c r="U204" i="7"/>
  <c r="V204" i="7"/>
  <c r="S205" i="7"/>
  <c r="Q205" i="7"/>
  <c r="R205" i="7"/>
  <c r="T205" i="7"/>
  <c r="C525" i="6"/>
  <c r="C525" i="7"/>
  <c r="M525" i="7" s="1"/>
  <c r="G205" i="4"/>
  <c r="H205" i="4" s="1"/>
  <c r="E205" i="6"/>
  <c r="H517" i="5"/>
  <c r="G517" i="5"/>
  <c r="F517" i="5"/>
  <c r="E537" i="4"/>
  <c r="C538" i="4"/>
  <c r="E206" i="7"/>
  <c r="N206" i="7" s="1"/>
  <c r="G527" i="3"/>
  <c r="F527" i="3"/>
  <c r="H526" i="3"/>
  <c r="I526" i="3" s="1"/>
  <c r="J517" i="6" l="1"/>
  <c r="J517" i="7"/>
  <c r="L517" i="6"/>
  <c r="L517" i="7"/>
  <c r="K517" i="6"/>
  <c r="K517" i="7"/>
  <c r="P516" i="7"/>
  <c r="D537" i="6"/>
  <c r="D537" i="7"/>
  <c r="U205" i="7"/>
  <c r="V205" i="7"/>
  <c r="T206" i="7"/>
  <c r="R206" i="7"/>
  <c r="Q206" i="7"/>
  <c r="S206" i="7"/>
  <c r="C526" i="6"/>
  <c r="C526" i="7"/>
  <c r="M526" i="7" s="1"/>
  <c r="G206" i="4"/>
  <c r="H206" i="4" s="1"/>
  <c r="E206" i="6"/>
  <c r="F518" i="5"/>
  <c r="H518" i="5"/>
  <c r="G518" i="5"/>
  <c r="E538" i="4"/>
  <c r="C539" i="4"/>
  <c r="E207" i="7"/>
  <c r="N207" i="7" s="1"/>
  <c r="H527" i="3"/>
  <c r="F528" i="3"/>
  <c r="I527" i="3"/>
  <c r="G528" i="3"/>
  <c r="J518" i="6" l="1"/>
  <c r="J518" i="7"/>
  <c r="L518" i="6"/>
  <c r="L518" i="7"/>
  <c r="K518" i="6"/>
  <c r="K518" i="7"/>
  <c r="P517" i="7"/>
  <c r="D538" i="6"/>
  <c r="D538" i="7"/>
  <c r="U206" i="7"/>
  <c r="V206" i="7"/>
  <c r="Q207" i="7"/>
  <c r="T207" i="7"/>
  <c r="R207" i="7"/>
  <c r="S207" i="7"/>
  <c r="C527" i="6"/>
  <c r="C527" i="7"/>
  <c r="M527" i="7" s="1"/>
  <c r="G207" i="4"/>
  <c r="H207" i="4" s="1"/>
  <c r="E207" i="6"/>
  <c r="G519" i="5"/>
  <c r="F519" i="5"/>
  <c r="H519" i="5"/>
  <c r="E539" i="4"/>
  <c r="C540" i="4"/>
  <c r="E208" i="7"/>
  <c r="N208" i="7" s="1"/>
  <c r="G529" i="3"/>
  <c r="F529" i="3"/>
  <c r="H528" i="3"/>
  <c r="I528" i="3" s="1"/>
  <c r="K519" i="6" l="1"/>
  <c r="K519" i="7"/>
  <c r="J519" i="6"/>
  <c r="J519" i="7"/>
  <c r="L519" i="6"/>
  <c r="L519" i="7"/>
  <c r="P518" i="7"/>
  <c r="U207" i="7"/>
  <c r="V207" i="7"/>
  <c r="D539" i="6"/>
  <c r="D539" i="7"/>
  <c r="S208" i="7"/>
  <c r="R208" i="7"/>
  <c r="T208" i="7"/>
  <c r="Q208" i="7"/>
  <c r="C528" i="6"/>
  <c r="C528" i="7"/>
  <c r="M528" i="7" s="1"/>
  <c r="G208" i="4"/>
  <c r="H208" i="4" s="1"/>
  <c r="E208" i="6"/>
  <c r="G520" i="5"/>
  <c r="H520" i="5"/>
  <c r="F520" i="5"/>
  <c r="E540" i="4"/>
  <c r="C541" i="4"/>
  <c r="E209" i="7"/>
  <c r="N209" i="7" s="1"/>
  <c r="H529" i="3"/>
  <c r="F530" i="3"/>
  <c r="G530" i="3"/>
  <c r="I529" i="3"/>
  <c r="L520" i="6" l="1"/>
  <c r="L520" i="7"/>
  <c r="J520" i="6"/>
  <c r="J520" i="7"/>
  <c r="K520" i="6"/>
  <c r="K520" i="7"/>
  <c r="P519" i="7"/>
  <c r="D540" i="6"/>
  <c r="D540" i="7"/>
  <c r="V208" i="7"/>
  <c r="U208" i="7"/>
  <c r="Q209" i="7"/>
  <c r="S209" i="7"/>
  <c r="R209" i="7"/>
  <c r="T209" i="7"/>
  <c r="C529" i="6"/>
  <c r="C529" i="7"/>
  <c r="M529" i="7" s="1"/>
  <c r="G209" i="4"/>
  <c r="H209" i="4" s="1"/>
  <c r="E209" i="6"/>
  <c r="H521" i="5"/>
  <c r="G521" i="5"/>
  <c r="F521" i="5"/>
  <c r="E541" i="4"/>
  <c r="C542" i="4"/>
  <c r="E210" i="7"/>
  <c r="N210" i="7" s="1"/>
  <c r="G531" i="3"/>
  <c r="F531" i="3"/>
  <c r="H530" i="3"/>
  <c r="I530" i="3" s="1"/>
  <c r="K521" i="6" l="1"/>
  <c r="K521" i="7"/>
  <c r="J521" i="6"/>
  <c r="J521" i="7"/>
  <c r="P520" i="7"/>
  <c r="L521" i="6"/>
  <c r="L521" i="7"/>
  <c r="P521" i="7" s="1"/>
  <c r="V209" i="7"/>
  <c r="U209" i="7"/>
  <c r="D541" i="6"/>
  <c r="D541" i="7"/>
  <c r="S210" i="7"/>
  <c r="R210" i="7"/>
  <c r="T210" i="7"/>
  <c r="Q210" i="7"/>
  <c r="C530" i="6"/>
  <c r="C530" i="7"/>
  <c r="M530" i="7" s="1"/>
  <c r="G210" i="4"/>
  <c r="H210" i="4" s="1"/>
  <c r="E210" i="6"/>
  <c r="G522" i="5"/>
  <c r="F522" i="5"/>
  <c r="H522" i="5"/>
  <c r="E542" i="4"/>
  <c r="C543" i="4"/>
  <c r="E211" i="7"/>
  <c r="N211" i="7" s="1"/>
  <c r="F532" i="3"/>
  <c r="H531" i="3"/>
  <c r="I531" i="3"/>
  <c r="G532" i="3"/>
  <c r="L522" i="6" l="1"/>
  <c r="L522" i="7"/>
  <c r="J522" i="6"/>
  <c r="J522" i="7"/>
  <c r="K522" i="6"/>
  <c r="K522" i="7"/>
  <c r="V210" i="7"/>
  <c r="U210" i="7"/>
  <c r="D542" i="6"/>
  <c r="D542" i="7"/>
  <c r="Q211" i="7"/>
  <c r="S211" i="7"/>
  <c r="T211" i="7"/>
  <c r="R211" i="7"/>
  <c r="C531" i="6"/>
  <c r="C531" i="7"/>
  <c r="M531" i="7" s="1"/>
  <c r="G211" i="4"/>
  <c r="H211" i="4" s="1"/>
  <c r="E211" i="6"/>
  <c r="G523" i="5"/>
  <c r="F523" i="5"/>
  <c r="H523" i="5"/>
  <c r="E543" i="4"/>
  <c r="C544" i="4"/>
  <c r="E212" i="7"/>
  <c r="N212" i="7" s="1"/>
  <c r="G533" i="3"/>
  <c r="F533" i="3"/>
  <c r="H532" i="3"/>
  <c r="I532" i="3" s="1"/>
  <c r="L523" i="6" l="1"/>
  <c r="L523" i="7"/>
  <c r="K523" i="6"/>
  <c r="K523" i="7"/>
  <c r="J523" i="6"/>
  <c r="J523" i="7"/>
  <c r="P522" i="7"/>
  <c r="U211" i="7"/>
  <c r="V211" i="7"/>
  <c r="D543" i="6"/>
  <c r="D543" i="7"/>
  <c r="T212" i="7"/>
  <c r="R212" i="7"/>
  <c r="Q212" i="7"/>
  <c r="S212" i="7"/>
  <c r="C532" i="6"/>
  <c r="C532" i="7"/>
  <c r="M532" i="7" s="1"/>
  <c r="G212" i="4"/>
  <c r="H212" i="4" s="1"/>
  <c r="E212" i="6"/>
  <c r="H524" i="5"/>
  <c r="G524" i="5"/>
  <c r="F524" i="5"/>
  <c r="E544" i="4"/>
  <c r="C545" i="4"/>
  <c r="E213" i="7"/>
  <c r="N213" i="7" s="1"/>
  <c r="G534" i="3"/>
  <c r="H533" i="3"/>
  <c r="I533" i="3" s="1"/>
  <c r="F534" i="3"/>
  <c r="J524" i="6" l="1"/>
  <c r="J524" i="7"/>
  <c r="K524" i="6"/>
  <c r="K524" i="7"/>
  <c r="P523" i="7"/>
  <c r="L524" i="6"/>
  <c r="L524" i="7"/>
  <c r="P524" i="7" s="1"/>
  <c r="D544" i="6"/>
  <c r="D544" i="7"/>
  <c r="V212" i="7"/>
  <c r="U212" i="7"/>
  <c r="T213" i="7"/>
  <c r="S213" i="7"/>
  <c r="R213" i="7"/>
  <c r="Q213" i="7"/>
  <c r="C533" i="6"/>
  <c r="C533" i="7"/>
  <c r="M533" i="7" s="1"/>
  <c r="G213" i="4"/>
  <c r="H213" i="4" s="1"/>
  <c r="E213" i="6"/>
  <c r="G525" i="5"/>
  <c r="F525" i="5"/>
  <c r="H525" i="5"/>
  <c r="E545" i="4"/>
  <c r="C546" i="4"/>
  <c r="E214" i="7"/>
  <c r="N214" i="7" s="1"/>
  <c r="F535" i="3"/>
  <c r="H534" i="3"/>
  <c r="I534" i="3" s="1"/>
  <c r="G535" i="3"/>
  <c r="J525" i="6" l="1"/>
  <c r="J525" i="7"/>
  <c r="L525" i="6"/>
  <c r="L525" i="7"/>
  <c r="K525" i="6"/>
  <c r="K525" i="7"/>
  <c r="V213" i="7"/>
  <c r="U213" i="7"/>
  <c r="D545" i="6"/>
  <c r="D545" i="7"/>
  <c r="T214" i="7"/>
  <c r="Q214" i="7"/>
  <c r="R214" i="7"/>
  <c r="S214" i="7"/>
  <c r="C534" i="6"/>
  <c r="C534" i="7"/>
  <c r="M534" i="7" s="1"/>
  <c r="G214" i="4"/>
  <c r="H214" i="4" s="1"/>
  <c r="E214" i="6"/>
  <c r="H526" i="5"/>
  <c r="F526" i="5"/>
  <c r="G526" i="5"/>
  <c r="E546" i="4"/>
  <c r="C547" i="4"/>
  <c r="E215" i="7"/>
  <c r="N215" i="7" s="1"/>
  <c r="G536" i="3"/>
  <c r="H535" i="3"/>
  <c r="I535" i="3" s="1"/>
  <c r="F536" i="3"/>
  <c r="J526" i="6" l="1"/>
  <c r="J526" i="7"/>
  <c r="K526" i="6"/>
  <c r="K526" i="7"/>
  <c r="L526" i="6"/>
  <c r="L526" i="7"/>
  <c r="P526" i="7" s="1"/>
  <c r="P525" i="7"/>
  <c r="U214" i="7"/>
  <c r="V214" i="7"/>
  <c r="D546" i="6"/>
  <c r="D546" i="7"/>
  <c r="Q215" i="7"/>
  <c r="R215" i="7"/>
  <c r="S215" i="7"/>
  <c r="T215" i="7"/>
  <c r="C535" i="6"/>
  <c r="C535" i="7"/>
  <c r="M535" i="7" s="1"/>
  <c r="G215" i="4"/>
  <c r="H215" i="4" s="1"/>
  <c r="E215" i="6"/>
  <c r="H527" i="5"/>
  <c r="G527" i="5"/>
  <c r="F527" i="5"/>
  <c r="E547" i="4"/>
  <c r="C548" i="4"/>
  <c r="E216" i="7"/>
  <c r="N216" i="7" s="1"/>
  <c r="F537" i="3"/>
  <c r="H536" i="3"/>
  <c r="G537" i="3"/>
  <c r="I536" i="3"/>
  <c r="L527" i="6" l="1"/>
  <c r="L527" i="7"/>
  <c r="J527" i="6"/>
  <c r="J527" i="7"/>
  <c r="K527" i="6"/>
  <c r="K527" i="7"/>
  <c r="D547" i="6"/>
  <c r="D547" i="7"/>
  <c r="V215" i="7"/>
  <c r="U215" i="7"/>
  <c r="Q216" i="7"/>
  <c r="S216" i="7"/>
  <c r="T216" i="7"/>
  <c r="R216" i="7"/>
  <c r="C536" i="6"/>
  <c r="C536" i="7"/>
  <c r="M536" i="7" s="1"/>
  <c r="G216" i="4"/>
  <c r="H216" i="4" s="1"/>
  <c r="E216" i="6"/>
  <c r="G528" i="5"/>
  <c r="F528" i="5"/>
  <c r="H528" i="5"/>
  <c r="E548" i="4"/>
  <c r="C549" i="4"/>
  <c r="E217" i="7"/>
  <c r="N217" i="7" s="1"/>
  <c r="G538" i="3"/>
  <c r="H537" i="3"/>
  <c r="I537" i="3" s="1"/>
  <c r="F538" i="3"/>
  <c r="L528" i="6" l="1"/>
  <c r="L528" i="7"/>
  <c r="K528" i="6"/>
  <c r="K528" i="7"/>
  <c r="P527" i="7"/>
  <c r="J528" i="6"/>
  <c r="J528" i="7"/>
  <c r="V216" i="7"/>
  <c r="U216" i="7"/>
  <c r="T217" i="7"/>
  <c r="R217" i="7"/>
  <c r="S217" i="7"/>
  <c r="Q217" i="7"/>
  <c r="D548" i="6"/>
  <c r="D548" i="7"/>
  <c r="C537" i="6"/>
  <c r="C537" i="7"/>
  <c r="M537" i="7" s="1"/>
  <c r="G217" i="4"/>
  <c r="H217" i="4" s="1"/>
  <c r="E217" i="6"/>
  <c r="F529" i="5"/>
  <c r="H529" i="5"/>
  <c r="G529" i="5"/>
  <c r="E549" i="4"/>
  <c r="C550" i="4"/>
  <c r="E218" i="7"/>
  <c r="N218" i="7" s="1"/>
  <c r="G539" i="3"/>
  <c r="F539" i="3"/>
  <c r="H538" i="3"/>
  <c r="I538" i="3" s="1"/>
  <c r="L529" i="6" l="1"/>
  <c r="L529" i="7"/>
  <c r="K529" i="6"/>
  <c r="K529" i="7"/>
  <c r="J529" i="6"/>
  <c r="J529" i="7"/>
  <c r="P528" i="7"/>
  <c r="D549" i="6"/>
  <c r="D549" i="7"/>
  <c r="U217" i="7"/>
  <c r="V217" i="7"/>
  <c r="Q218" i="7"/>
  <c r="T218" i="7"/>
  <c r="S218" i="7"/>
  <c r="R218" i="7"/>
  <c r="C538" i="6"/>
  <c r="C538" i="7"/>
  <c r="M538" i="7" s="1"/>
  <c r="G218" i="4"/>
  <c r="H218" i="4" s="1"/>
  <c r="E218" i="6"/>
  <c r="G530" i="5"/>
  <c r="H530" i="5"/>
  <c r="F530" i="5"/>
  <c r="E550" i="4"/>
  <c r="C551" i="4"/>
  <c r="E219" i="7"/>
  <c r="N219" i="7" s="1"/>
  <c r="H539" i="3"/>
  <c r="I539" i="3" s="1"/>
  <c r="F540" i="3"/>
  <c r="G540" i="3"/>
  <c r="L530" i="6" l="1"/>
  <c r="L530" i="7"/>
  <c r="J530" i="6"/>
  <c r="J530" i="7"/>
  <c r="P529" i="7"/>
  <c r="K530" i="6"/>
  <c r="K530" i="7"/>
  <c r="D550" i="6"/>
  <c r="D550" i="7"/>
  <c r="U218" i="7"/>
  <c r="V218" i="7"/>
  <c r="T219" i="7"/>
  <c r="R219" i="7"/>
  <c r="Q219" i="7"/>
  <c r="S219" i="7"/>
  <c r="C539" i="6"/>
  <c r="C539" i="7"/>
  <c r="M539" i="7" s="1"/>
  <c r="G219" i="4"/>
  <c r="H219" i="4" s="1"/>
  <c r="E219" i="6"/>
  <c r="G531" i="5"/>
  <c r="F531" i="5"/>
  <c r="H531" i="5"/>
  <c r="E551" i="4"/>
  <c r="C552" i="4"/>
  <c r="E220" i="7"/>
  <c r="N220" i="7" s="1"/>
  <c r="G541" i="3"/>
  <c r="F541" i="3"/>
  <c r="H540" i="3"/>
  <c r="I540" i="3" s="1"/>
  <c r="K531" i="6" l="1"/>
  <c r="K531" i="7"/>
  <c r="L531" i="6"/>
  <c r="L531" i="7"/>
  <c r="P530" i="7"/>
  <c r="J531" i="6"/>
  <c r="J531" i="7"/>
  <c r="Q220" i="7"/>
  <c r="T220" i="7"/>
  <c r="R220" i="7"/>
  <c r="S220" i="7"/>
  <c r="D551" i="6"/>
  <c r="D551" i="7"/>
  <c r="V219" i="7"/>
  <c r="U219" i="7"/>
  <c r="C540" i="6"/>
  <c r="C540" i="7"/>
  <c r="M540" i="7" s="1"/>
  <c r="G220" i="4"/>
  <c r="H220" i="4" s="1"/>
  <c r="E220" i="6"/>
  <c r="H532" i="5"/>
  <c r="G532" i="5"/>
  <c r="F532" i="5"/>
  <c r="E552" i="4"/>
  <c r="C553" i="4"/>
  <c r="E221" i="7"/>
  <c r="N221" i="7" s="1"/>
  <c r="F542" i="3"/>
  <c r="H541" i="3"/>
  <c r="I541" i="3" s="1"/>
  <c r="G542" i="3"/>
  <c r="P531" i="7" l="1"/>
  <c r="K532" i="6"/>
  <c r="K532" i="7"/>
  <c r="L532" i="6"/>
  <c r="L532" i="7"/>
  <c r="J532" i="6"/>
  <c r="J532" i="7"/>
  <c r="D552" i="6"/>
  <c r="D552" i="7"/>
  <c r="R221" i="7"/>
  <c r="T221" i="7"/>
  <c r="S221" i="7"/>
  <c r="Q221" i="7"/>
  <c r="U220" i="7"/>
  <c r="V220" i="7"/>
  <c r="C541" i="6"/>
  <c r="C541" i="7"/>
  <c r="M541" i="7" s="1"/>
  <c r="G221" i="4"/>
  <c r="H221" i="4" s="1"/>
  <c r="E221" i="6"/>
  <c r="F533" i="5"/>
  <c r="H533" i="5"/>
  <c r="G533" i="5"/>
  <c r="E553" i="4"/>
  <c r="C554" i="4"/>
  <c r="E222" i="7"/>
  <c r="N222" i="7" s="1"/>
  <c r="G543" i="3"/>
  <c r="H542" i="3"/>
  <c r="I542" i="3" s="1"/>
  <c r="F543" i="3"/>
  <c r="L533" i="6" l="1"/>
  <c r="L533" i="7"/>
  <c r="J533" i="6"/>
  <c r="J533" i="7"/>
  <c r="K533" i="6"/>
  <c r="K533" i="7"/>
  <c r="P532" i="7"/>
  <c r="D553" i="6"/>
  <c r="D553" i="7"/>
  <c r="V221" i="7"/>
  <c r="U221" i="7"/>
  <c r="T222" i="7"/>
  <c r="S222" i="7"/>
  <c r="R222" i="7"/>
  <c r="Q222" i="7"/>
  <c r="C542" i="6"/>
  <c r="C542" i="7"/>
  <c r="M542" i="7" s="1"/>
  <c r="G222" i="4"/>
  <c r="H222" i="4" s="1"/>
  <c r="E222" i="6"/>
  <c r="G534" i="5"/>
  <c r="F534" i="5"/>
  <c r="H534" i="5"/>
  <c r="E554" i="4"/>
  <c r="C555" i="4"/>
  <c r="E223" i="7"/>
  <c r="N223" i="7" s="1"/>
  <c r="F544" i="3"/>
  <c r="H543" i="3"/>
  <c r="G544" i="3"/>
  <c r="I543" i="3"/>
  <c r="L534" i="6" l="1"/>
  <c r="L534" i="7"/>
  <c r="J534" i="6"/>
  <c r="J534" i="7"/>
  <c r="P533" i="7"/>
  <c r="K534" i="6"/>
  <c r="K534" i="7"/>
  <c r="U222" i="7"/>
  <c r="V222" i="7"/>
  <c r="D554" i="6"/>
  <c r="D554" i="7"/>
  <c r="T223" i="7"/>
  <c r="Q223" i="7"/>
  <c r="S223" i="7"/>
  <c r="R223" i="7"/>
  <c r="C543" i="6"/>
  <c r="C543" i="7"/>
  <c r="M543" i="7" s="1"/>
  <c r="G223" i="4"/>
  <c r="H223" i="4" s="1"/>
  <c r="E223" i="6"/>
  <c r="H535" i="5"/>
  <c r="G535" i="5"/>
  <c r="F535" i="5"/>
  <c r="E555" i="4"/>
  <c r="C556" i="4"/>
  <c r="E224" i="7"/>
  <c r="N224" i="7" s="1"/>
  <c r="G545" i="3"/>
  <c r="H544" i="3"/>
  <c r="I544" i="3" s="1"/>
  <c r="F545" i="3"/>
  <c r="L535" i="6" l="1"/>
  <c r="L535" i="7"/>
  <c r="K535" i="6"/>
  <c r="K535" i="7"/>
  <c r="P534" i="7"/>
  <c r="J535" i="6"/>
  <c r="J535" i="7"/>
  <c r="U223" i="7"/>
  <c r="V223" i="7"/>
  <c r="D555" i="6"/>
  <c r="D555" i="7"/>
  <c r="T224" i="7"/>
  <c r="S224" i="7"/>
  <c r="Q224" i="7"/>
  <c r="R224" i="7"/>
  <c r="C544" i="6"/>
  <c r="C544" i="7"/>
  <c r="M544" i="7" s="1"/>
  <c r="G224" i="4"/>
  <c r="H224" i="4" s="1"/>
  <c r="E224" i="6"/>
  <c r="F536" i="5"/>
  <c r="H536" i="5"/>
  <c r="G536" i="5"/>
  <c r="E556" i="4"/>
  <c r="C557" i="4"/>
  <c r="E225" i="7"/>
  <c r="N225" i="7" s="1"/>
  <c r="G546" i="3"/>
  <c r="F546" i="3"/>
  <c r="H545" i="3"/>
  <c r="I545" i="3" s="1"/>
  <c r="L536" i="6" l="1"/>
  <c r="L536" i="7"/>
  <c r="K536" i="6"/>
  <c r="K536" i="7"/>
  <c r="J536" i="6"/>
  <c r="J536" i="7"/>
  <c r="P535" i="7"/>
  <c r="D556" i="6"/>
  <c r="D556" i="7"/>
  <c r="V224" i="7"/>
  <c r="U224" i="7"/>
  <c r="R225" i="7"/>
  <c r="S225" i="7"/>
  <c r="T225" i="7"/>
  <c r="Q225" i="7"/>
  <c r="C545" i="6"/>
  <c r="C545" i="7"/>
  <c r="M545" i="7" s="1"/>
  <c r="G225" i="4"/>
  <c r="H225" i="4" s="1"/>
  <c r="E225" i="6"/>
  <c r="G537" i="5"/>
  <c r="F537" i="5"/>
  <c r="H537" i="5"/>
  <c r="E557" i="4"/>
  <c r="C558" i="4"/>
  <c r="E226" i="7"/>
  <c r="N226" i="7" s="1"/>
  <c r="H546" i="3"/>
  <c r="F547" i="3"/>
  <c r="I546" i="3"/>
  <c r="G547" i="3"/>
  <c r="L537" i="6" l="1"/>
  <c r="L537" i="7"/>
  <c r="J537" i="6"/>
  <c r="J537" i="7"/>
  <c r="K537" i="6"/>
  <c r="K537" i="7"/>
  <c r="P536" i="7"/>
  <c r="D557" i="6"/>
  <c r="D557" i="7"/>
  <c r="V225" i="7"/>
  <c r="U225" i="7"/>
  <c r="T226" i="7"/>
  <c r="Q226" i="7"/>
  <c r="S226" i="7"/>
  <c r="R226" i="7"/>
  <c r="C546" i="6"/>
  <c r="C546" i="7"/>
  <c r="M546" i="7" s="1"/>
  <c r="G226" i="4"/>
  <c r="H226" i="4" s="1"/>
  <c r="E226" i="6"/>
  <c r="H538" i="5"/>
  <c r="G538" i="5"/>
  <c r="F538" i="5"/>
  <c r="E558" i="4"/>
  <c r="C559" i="4"/>
  <c r="E227" i="7"/>
  <c r="N227" i="7" s="1"/>
  <c r="G548" i="3"/>
  <c r="F548" i="3"/>
  <c r="H547" i="3"/>
  <c r="I547" i="3" s="1"/>
  <c r="K538" i="6" l="1"/>
  <c r="K538" i="7"/>
  <c r="J538" i="6"/>
  <c r="J538" i="7"/>
  <c r="P537" i="7"/>
  <c r="L538" i="6"/>
  <c r="L538" i="7"/>
  <c r="P538" i="7" s="1"/>
  <c r="D558" i="6"/>
  <c r="D558" i="7"/>
  <c r="V226" i="7"/>
  <c r="U226" i="7"/>
  <c r="S227" i="7"/>
  <c r="Q227" i="7"/>
  <c r="R227" i="7"/>
  <c r="T227" i="7"/>
  <c r="C547" i="6"/>
  <c r="C547" i="7"/>
  <c r="M547" i="7" s="1"/>
  <c r="G227" i="4"/>
  <c r="H227" i="4" s="1"/>
  <c r="E227" i="6"/>
  <c r="H539" i="5"/>
  <c r="G539" i="5"/>
  <c r="F539" i="5"/>
  <c r="E559" i="4"/>
  <c r="C560" i="4"/>
  <c r="E228" i="7"/>
  <c r="N228" i="7" s="1"/>
  <c r="H548" i="3"/>
  <c r="F549" i="3"/>
  <c r="G549" i="3"/>
  <c r="I548" i="3"/>
  <c r="J539" i="6" l="1"/>
  <c r="J539" i="7"/>
  <c r="L539" i="6"/>
  <c r="L539" i="7"/>
  <c r="K539" i="6"/>
  <c r="K539" i="7"/>
  <c r="D559" i="6"/>
  <c r="D559" i="7"/>
  <c r="U227" i="7"/>
  <c r="V227" i="7"/>
  <c r="Q228" i="7"/>
  <c r="R228" i="7"/>
  <c r="S228" i="7"/>
  <c r="T228" i="7"/>
  <c r="C548" i="6"/>
  <c r="C548" i="7"/>
  <c r="M548" i="7" s="1"/>
  <c r="G228" i="4"/>
  <c r="H228" i="4" s="1"/>
  <c r="E228" i="6"/>
  <c r="G540" i="5"/>
  <c r="F540" i="5"/>
  <c r="H540" i="5"/>
  <c r="E560" i="4"/>
  <c r="C561" i="4"/>
  <c r="E229" i="7"/>
  <c r="N229" i="7" s="1"/>
  <c r="F550" i="3"/>
  <c r="H549" i="3"/>
  <c r="G550" i="3"/>
  <c r="I549" i="3"/>
  <c r="P539" i="7" l="1"/>
  <c r="J540" i="6"/>
  <c r="J540" i="7"/>
  <c r="L540" i="6"/>
  <c r="L540" i="7"/>
  <c r="K540" i="6"/>
  <c r="K540" i="7"/>
  <c r="U228" i="7"/>
  <c r="V228" i="7"/>
  <c r="D560" i="6"/>
  <c r="D560" i="7"/>
  <c r="R229" i="7"/>
  <c r="Q229" i="7"/>
  <c r="T229" i="7"/>
  <c r="S229" i="7"/>
  <c r="C549" i="6"/>
  <c r="C549" i="7"/>
  <c r="M549" i="7" s="1"/>
  <c r="G229" i="4"/>
  <c r="H229" i="4" s="1"/>
  <c r="E229" i="6"/>
  <c r="H541" i="5"/>
  <c r="G541" i="5"/>
  <c r="F541" i="5"/>
  <c r="E561" i="4"/>
  <c r="C562" i="4"/>
  <c r="E230" i="7"/>
  <c r="N230" i="7" s="1"/>
  <c r="G551" i="3"/>
  <c r="F551" i="3"/>
  <c r="H550" i="3"/>
  <c r="I550" i="3" s="1"/>
  <c r="J541" i="6" l="1"/>
  <c r="J541" i="7"/>
  <c r="K541" i="6"/>
  <c r="K541" i="7"/>
  <c r="L541" i="6"/>
  <c r="L541" i="7"/>
  <c r="P541" i="7" s="1"/>
  <c r="P540" i="7"/>
  <c r="D561" i="6"/>
  <c r="D561" i="7"/>
  <c r="U229" i="7"/>
  <c r="V229" i="7"/>
  <c r="T230" i="7"/>
  <c r="R230" i="7"/>
  <c r="S230" i="7"/>
  <c r="Q230" i="7"/>
  <c r="C550" i="6"/>
  <c r="C550" i="7"/>
  <c r="M550" i="7" s="1"/>
  <c r="G230" i="4"/>
  <c r="H230" i="4" s="1"/>
  <c r="E230" i="6"/>
  <c r="H542" i="5"/>
  <c r="F542" i="5"/>
  <c r="G542" i="5"/>
  <c r="E562" i="4"/>
  <c r="C563" i="4"/>
  <c r="E231" i="7"/>
  <c r="N231" i="7" s="1"/>
  <c r="H551" i="3"/>
  <c r="F552" i="3"/>
  <c r="G552" i="3"/>
  <c r="I551" i="3"/>
  <c r="J542" i="6" l="1"/>
  <c r="J542" i="7"/>
  <c r="K542" i="6"/>
  <c r="K542" i="7"/>
  <c r="L542" i="6"/>
  <c r="L542" i="7"/>
  <c r="P542" i="7" s="1"/>
  <c r="V230" i="7"/>
  <c r="U230" i="7"/>
  <c r="D562" i="6"/>
  <c r="D562" i="7"/>
  <c r="Q231" i="7"/>
  <c r="R231" i="7"/>
  <c r="T231" i="7"/>
  <c r="S231" i="7"/>
  <c r="C551" i="6"/>
  <c r="C551" i="7"/>
  <c r="M551" i="7" s="1"/>
  <c r="G231" i="4"/>
  <c r="H231" i="4" s="1"/>
  <c r="E231" i="6"/>
  <c r="G543" i="5"/>
  <c r="F543" i="5"/>
  <c r="H543" i="5"/>
  <c r="E563" i="4"/>
  <c r="C564" i="4"/>
  <c r="E232" i="7"/>
  <c r="N232" i="7" s="1"/>
  <c r="G553" i="3"/>
  <c r="F553" i="3"/>
  <c r="H552" i="3"/>
  <c r="I552" i="3" s="1"/>
  <c r="K543" i="6" l="1"/>
  <c r="K543" i="7"/>
  <c r="J543" i="6"/>
  <c r="J543" i="7"/>
  <c r="L543" i="6"/>
  <c r="L543" i="7"/>
  <c r="P543" i="7" s="1"/>
  <c r="D563" i="6"/>
  <c r="D563" i="7"/>
  <c r="V231" i="7"/>
  <c r="U231" i="7"/>
  <c r="Q232" i="7"/>
  <c r="S232" i="7"/>
  <c r="T232" i="7"/>
  <c r="R232" i="7"/>
  <c r="C552" i="6"/>
  <c r="C552" i="7"/>
  <c r="M552" i="7" s="1"/>
  <c r="G232" i="4"/>
  <c r="H232" i="4" s="1"/>
  <c r="E232" i="6"/>
  <c r="H544" i="5"/>
  <c r="G544" i="5"/>
  <c r="F544" i="5"/>
  <c r="E564" i="4"/>
  <c r="C565" i="4"/>
  <c r="E233" i="7"/>
  <c r="N233" i="7" s="1"/>
  <c r="F554" i="3"/>
  <c r="H553" i="3"/>
  <c r="G554" i="3"/>
  <c r="I553" i="3"/>
  <c r="J544" i="6" l="1"/>
  <c r="J544" i="7"/>
  <c r="L544" i="6"/>
  <c r="L544" i="7"/>
  <c r="K544" i="6"/>
  <c r="K544" i="7"/>
  <c r="U232" i="7"/>
  <c r="V232" i="7"/>
  <c r="D564" i="6"/>
  <c r="D564" i="7"/>
  <c r="S233" i="7"/>
  <c r="R233" i="7"/>
  <c r="Q233" i="7"/>
  <c r="T233" i="7"/>
  <c r="C553" i="6"/>
  <c r="C553" i="7"/>
  <c r="M553" i="7" s="1"/>
  <c r="G233" i="4"/>
  <c r="H233" i="4" s="1"/>
  <c r="E233" i="6"/>
  <c r="H545" i="5"/>
  <c r="G545" i="5"/>
  <c r="F545" i="5"/>
  <c r="E565" i="4"/>
  <c r="C566" i="4"/>
  <c r="E234" i="7"/>
  <c r="N234" i="7" s="1"/>
  <c r="G555" i="3"/>
  <c r="H554" i="3"/>
  <c r="I554" i="3" s="1"/>
  <c r="F555" i="3"/>
  <c r="J545" i="6" l="1"/>
  <c r="J545" i="7"/>
  <c r="L545" i="6"/>
  <c r="L545" i="7"/>
  <c r="K545" i="6"/>
  <c r="K545" i="7"/>
  <c r="P544" i="7"/>
  <c r="D565" i="6"/>
  <c r="D565" i="7"/>
  <c r="U233" i="7"/>
  <c r="V233" i="7"/>
  <c r="Q234" i="7"/>
  <c r="S234" i="7"/>
  <c r="T234" i="7"/>
  <c r="R234" i="7"/>
  <c r="C554" i="6"/>
  <c r="C554" i="7"/>
  <c r="M554" i="7" s="1"/>
  <c r="G234" i="4"/>
  <c r="H234" i="4" s="1"/>
  <c r="E234" i="6"/>
  <c r="G546" i="5"/>
  <c r="F546" i="5"/>
  <c r="H546" i="5"/>
  <c r="E566" i="4"/>
  <c r="C567" i="4"/>
  <c r="E235" i="7"/>
  <c r="N235" i="7" s="1"/>
  <c r="F556" i="3"/>
  <c r="H555" i="3"/>
  <c r="I555" i="3" s="1"/>
  <c r="G556" i="3"/>
  <c r="L546" i="6" l="1"/>
  <c r="L546" i="7"/>
  <c r="K546" i="6"/>
  <c r="K546" i="7"/>
  <c r="J546" i="6"/>
  <c r="J546" i="7"/>
  <c r="P545" i="7"/>
  <c r="U234" i="7"/>
  <c r="V234" i="7"/>
  <c r="D566" i="6"/>
  <c r="D566" i="7"/>
  <c r="S235" i="7"/>
  <c r="R235" i="7"/>
  <c r="T235" i="7"/>
  <c r="Q235" i="7"/>
  <c r="C555" i="6"/>
  <c r="C555" i="7"/>
  <c r="M555" i="7" s="1"/>
  <c r="G235" i="4"/>
  <c r="H235" i="4" s="1"/>
  <c r="E235" i="6"/>
  <c r="F547" i="5"/>
  <c r="H547" i="5"/>
  <c r="G547" i="5"/>
  <c r="E567" i="4"/>
  <c r="C568" i="4"/>
  <c r="E236" i="7"/>
  <c r="N236" i="7" s="1"/>
  <c r="G557" i="3"/>
  <c r="H556" i="3"/>
  <c r="I556" i="3" s="1"/>
  <c r="F557" i="3"/>
  <c r="P546" i="7" l="1"/>
  <c r="J547" i="6"/>
  <c r="J547" i="7"/>
  <c r="K547" i="6"/>
  <c r="K547" i="7"/>
  <c r="L547" i="6"/>
  <c r="L547" i="7"/>
  <c r="P547" i="7" s="1"/>
  <c r="D567" i="6"/>
  <c r="D567" i="7"/>
  <c r="U235" i="7"/>
  <c r="V235" i="7"/>
  <c r="Q236" i="7"/>
  <c r="R236" i="7"/>
  <c r="S236" i="7"/>
  <c r="T236" i="7"/>
  <c r="C556" i="6"/>
  <c r="C556" i="7"/>
  <c r="M556" i="7" s="1"/>
  <c r="G236" i="4"/>
  <c r="H236" i="4" s="1"/>
  <c r="E236" i="6"/>
  <c r="H548" i="5"/>
  <c r="G548" i="5"/>
  <c r="F548" i="5"/>
  <c r="E568" i="4"/>
  <c r="C569" i="4"/>
  <c r="E237" i="7"/>
  <c r="N237" i="7" s="1"/>
  <c r="G558" i="3"/>
  <c r="H557" i="3"/>
  <c r="I557" i="3" s="1"/>
  <c r="F558" i="3"/>
  <c r="J548" i="6" l="1"/>
  <c r="J548" i="7"/>
  <c r="L548" i="6"/>
  <c r="L548" i="7"/>
  <c r="K548" i="6"/>
  <c r="K548" i="7"/>
  <c r="V236" i="7"/>
  <c r="U236" i="7"/>
  <c r="D568" i="6"/>
  <c r="D568" i="7"/>
  <c r="Q237" i="7"/>
  <c r="R237" i="7"/>
  <c r="S237" i="7"/>
  <c r="T237" i="7"/>
  <c r="C557" i="6"/>
  <c r="C557" i="7"/>
  <c r="M557" i="7" s="1"/>
  <c r="G237" i="4"/>
  <c r="H237" i="4" s="1"/>
  <c r="E237" i="6"/>
  <c r="G549" i="5"/>
  <c r="F549" i="5"/>
  <c r="H549" i="5"/>
  <c r="E569" i="4"/>
  <c r="C570" i="4"/>
  <c r="E238" i="7"/>
  <c r="N238" i="7" s="1"/>
  <c r="H558" i="3"/>
  <c r="F559" i="3"/>
  <c r="G559" i="3"/>
  <c r="I558" i="3"/>
  <c r="J549" i="6" l="1"/>
  <c r="J549" i="7"/>
  <c r="L549" i="6"/>
  <c r="L549" i="7"/>
  <c r="K549" i="6"/>
  <c r="K549" i="7"/>
  <c r="P548" i="7"/>
  <c r="D569" i="6"/>
  <c r="D569" i="7"/>
  <c r="V237" i="7"/>
  <c r="U237" i="7"/>
  <c r="R238" i="7"/>
  <c r="Q238" i="7"/>
  <c r="S238" i="7"/>
  <c r="T238" i="7"/>
  <c r="C558" i="6"/>
  <c r="C558" i="7"/>
  <c r="M558" i="7" s="1"/>
  <c r="G238" i="4"/>
  <c r="H238" i="4" s="1"/>
  <c r="E238" i="6"/>
  <c r="H550" i="5"/>
  <c r="G550" i="5"/>
  <c r="F550" i="5"/>
  <c r="E570" i="4"/>
  <c r="C571" i="4"/>
  <c r="E239" i="7"/>
  <c r="N239" i="7" s="1"/>
  <c r="G560" i="3"/>
  <c r="H559" i="3"/>
  <c r="I559" i="3" s="1"/>
  <c r="F560" i="3"/>
  <c r="K550" i="6" l="1"/>
  <c r="K550" i="7"/>
  <c r="J550" i="6"/>
  <c r="J550" i="7"/>
  <c r="P549" i="7"/>
  <c r="L550" i="6"/>
  <c r="L550" i="7"/>
  <c r="P550" i="7" s="1"/>
  <c r="D570" i="6"/>
  <c r="D570" i="7"/>
  <c r="U238" i="7"/>
  <c r="V238" i="7"/>
  <c r="S239" i="7"/>
  <c r="R239" i="7"/>
  <c r="Q239" i="7"/>
  <c r="T239" i="7"/>
  <c r="C559" i="6"/>
  <c r="C559" i="7"/>
  <c r="M559" i="7" s="1"/>
  <c r="G239" i="4"/>
  <c r="H239" i="4" s="1"/>
  <c r="E239" i="6"/>
  <c r="H551" i="5"/>
  <c r="G551" i="5"/>
  <c r="F551" i="5"/>
  <c r="E571" i="4"/>
  <c r="C572" i="4"/>
  <c r="E240" i="7"/>
  <c r="N240" i="7" s="1"/>
  <c r="F561" i="3"/>
  <c r="H560" i="3"/>
  <c r="G561" i="3"/>
  <c r="I560" i="3"/>
  <c r="L551" i="6" l="1"/>
  <c r="L551" i="7"/>
  <c r="K551" i="6"/>
  <c r="K551" i="7"/>
  <c r="J551" i="6"/>
  <c r="J551" i="7"/>
  <c r="V239" i="7"/>
  <c r="U239" i="7"/>
  <c r="D571" i="6"/>
  <c r="D571" i="7"/>
  <c r="S240" i="7"/>
  <c r="R240" i="7"/>
  <c r="T240" i="7"/>
  <c r="Q240" i="7"/>
  <c r="C560" i="6"/>
  <c r="C560" i="7"/>
  <c r="M560" i="7" s="1"/>
  <c r="G240" i="4"/>
  <c r="H240" i="4" s="1"/>
  <c r="E240" i="6"/>
  <c r="G552" i="5"/>
  <c r="F552" i="5"/>
  <c r="H552" i="5"/>
  <c r="E572" i="4"/>
  <c r="C573" i="4"/>
  <c r="E241" i="7"/>
  <c r="N241" i="7" s="1"/>
  <c r="G562" i="3"/>
  <c r="H561" i="3"/>
  <c r="I561" i="3" s="1"/>
  <c r="F562" i="3"/>
  <c r="J552" i="6" l="1"/>
  <c r="J552" i="7"/>
  <c r="L552" i="6"/>
  <c r="L552" i="7"/>
  <c r="P551" i="7"/>
  <c r="K552" i="6"/>
  <c r="K552" i="7"/>
  <c r="D572" i="6"/>
  <c r="D572" i="7"/>
  <c r="U240" i="7"/>
  <c r="V240" i="7"/>
  <c r="Q241" i="7"/>
  <c r="R241" i="7"/>
  <c r="S241" i="7"/>
  <c r="T241" i="7"/>
  <c r="C561" i="6"/>
  <c r="C561" i="7"/>
  <c r="M561" i="7" s="1"/>
  <c r="G241" i="4"/>
  <c r="H241" i="4" s="1"/>
  <c r="E241" i="6"/>
  <c r="H553" i="5"/>
  <c r="G553" i="5"/>
  <c r="F553" i="5"/>
  <c r="E573" i="4"/>
  <c r="C574" i="4"/>
  <c r="E242" i="7"/>
  <c r="N242" i="7" s="1"/>
  <c r="F563" i="3"/>
  <c r="H562" i="3"/>
  <c r="I562" i="3" s="1"/>
  <c r="G563" i="3"/>
  <c r="K553" i="6" l="1"/>
  <c r="K553" i="7"/>
  <c r="J553" i="6"/>
  <c r="J553" i="7"/>
  <c r="P552" i="7"/>
  <c r="L553" i="6"/>
  <c r="L553" i="7"/>
  <c r="P553" i="7" s="1"/>
  <c r="D573" i="6"/>
  <c r="D573" i="7"/>
  <c r="V241" i="7"/>
  <c r="U241" i="7"/>
  <c r="R242" i="7"/>
  <c r="T242" i="7"/>
  <c r="Q242" i="7"/>
  <c r="S242" i="7"/>
  <c r="C562" i="6"/>
  <c r="C562" i="7"/>
  <c r="M562" i="7" s="1"/>
  <c r="G242" i="4"/>
  <c r="H242" i="4" s="1"/>
  <c r="E242" i="6"/>
  <c r="F554" i="5"/>
  <c r="H554" i="5"/>
  <c r="G554" i="5"/>
  <c r="E574" i="4"/>
  <c r="C575" i="4"/>
  <c r="E243" i="7"/>
  <c r="N243" i="7" s="1"/>
  <c r="G564" i="3"/>
  <c r="H563" i="3"/>
  <c r="I563" i="3" s="1"/>
  <c r="F564" i="3"/>
  <c r="L554" i="6" l="1"/>
  <c r="L554" i="7"/>
  <c r="K554" i="6"/>
  <c r="K554" i="7"/>
  <c r="J554" i="6"/>
  <c r="J554" i="7"/>
  <c r="U242" i="7"/>
  <c r="V242" i="7"/>
  <c r="D574" i="6"/>
  <c r="D574" i="7"/>
  <c r="S243" i="7"/>
  <c r="T243" i="7"/>
  <c r="R243" i="7"/>
  <c r="Q243" i="7"/>
  <c r="C563" i="6"/>
  <c r="C563" i="7"/>
  <c r="M563" i="7" s="1"/>
  <c r="G243" i="4"/>
  <c r="H243" i="4" s="1"/>
  <c r="E243" i="6"/>
  <c r="G555" i="5"/>
  <c r="F555" i="5"/>
  <c r="H555" i="5"/>
  <c r="E575" i="4"/>
  <c r="C576" i="4"/>
  <c r="E244" i="7"/>
  <c r="N244" i="7" s="1"/>
  <c r="G565" i="3"/>
  <c r="F565" i="3"/>
  <c r="H564" i="3"/>
  <c r="I564" i="3" s="1"/>
  <c r="L555" i="6" l="1"/>
  <c r="L555" i="7"/>
  <c r="K555" i="6"/>
  <c r="K555" i="7"/>
  <c r="P554" i="7"/>
  <c r="J555" i="6"/>
  <c r="J555" i="7"/>
  <c r="D575" i="6"/>
  <c r="D575" i="7"/>
  <c r="U243" i="7"/>
  <c r="V243" i="7"/>
  <c r="Q244" i="7"/>
  <c r="T244" i="7"/>
  <c r="S244" i="7"/>
  <c r="R244" i="7"/>
  <c r="C564" i="6"/>
  <c r="C564" i="7"/>
  <c r="M564" i="7" s="1"/>
  <c r="G244" i="4"/>
  <c r="H244" i="4" s="1"/>
  <c r="E244" i="6"/>
  <c r="H556" i="5"/>
  <c r="G556" i="5"/>
  <c r="F556" i="5"/>
  <c r="E576" i="4"/>
  <c r="C577" i="4"/>
  <c r="E245" i="7"/>
  <c r="N245" i="7" s="1"/>
  <c r="H565" i="3"/>
  <c r="F566" i="3"/>
  <c r="I565" i="3"/>
  <c r="G566" i="3"/>
  <c r="L556" i="6" l="1"/>
  <c r="L556" i="7"/>
  <c r="K556" i="6"/>
  <c r="K556" i="7"/>
  <c r="P555" i="7"/>
  <c r="J556" i="6"/>
  <c r="J556" i="7"/>
  <c r="V244" i="7"/>
  <c r="U244" i="7"/>
  <c r="D576" i="6"/>
  <c r="D576" i="7"/>
  <c r="S245" i="7"/>
  <c r="Q245" i="7"/>
  <c r="R245" i="7"/>
  <c r="T245" i="7"/>
  <c r="C565" i="6"/>
  <c r="C565" i="7"/>
  <c r="M565" i="7" s="1"/>
  <c r="G245" i="4"/>
  <c r="H245" i="4" s="1"/>
  <c r="E245" i="6"/>
  <c r="H557" i="5"/>
  <c r="G557" i="5"/>
  <c r="F557" i="5"/>
  <c r="E577" i="4"/>
  <c r="C578" i="4"/>
  <c r="E246" i="7"/>
  <c r="N246" i="7" s="1"/>
  <c r="G567" i="3"/>
  <c r="F567" i="3"/>
  <c r="H566" i="3"/>
  <c r="I566" i="3" s="1"/>
  <c r="J557" i="6" l="1"/>
  <c r="J557" i="7"/>
  <c r="K557" i="6"/>
  <c r="K557" i="7"/>
  <c r="P556" i="7"/>
  <c r="L557" i="6"/>
  <c r="L557" i="7"/>
  <c r="P557" i="7" s="1"/>
  <c r="U245" i="7"/>
  <c r="V245" i="7"/>
  <c r="D577" i="6"/>
  <c r="D577" i="7"/>
  <c r="T246" i="7"/>
  <c r="S246" i="7"/>
  <c r="R246" i="7"/>
  <c r="Q246" i="7"/>
  <c r="C566" i="6"/>
  <c r="C566" i="7"/>
  <c r="M566" i="7" s="1"/>
  <c r="G246" i="4"/>
  <c r="H246" i="4" s="1"/>
  <c r="E246" i="6"/>
  <c r="G558" i="5"/>
  <c r="F558" i="5"/>
  <c r="H558" i="5"/>
  <c r="E578" i="4"/>
  <c r="C579" i="4"/>
  <c r="E247" i="7"/>
  <c r="N247" i="7" s="1"/>
  <c r="G568" i="3"/>
  <c r="H567" i="3"/>
  <c r="I567" i="3" s="1"/>
  <c r="F568" i="3"/>
  <c r="K558" i="6" l="1"/>
  <c r="K558" i="7"/>
  <c r="L558" i="6"/>
  <c r="L558" i="7"/>
  <c r="J558" i="6"/>
  <c r="J558" i="7"/>
  <c r="V246" i="7"/>
  <c r="U246" i="7"/>
  <c r="D578" i="6"/>
  <c r="D578" i="7"/>
  <c r="T247" i="7"/>
  <c r="Q247" i="7"/>
  <c r="R247" i="7"/>
  <c r="S247" i="7"/>
  <c r="C567" i="6"/>
  <c r="C567" i="7"/>
  <c r="M567" i="7" s="1"/>
  <c r="G247" i="4"/>
  <c r="H247" i="4" s="1"/>
  <c r="E247" i="6"/>
  <c r="H559" i="5"/>
  <c r="G559" i="5"/>
  <c r="F559" i="5"/>
  <c r="E579" i="4"/>
  <c r="C580" i="4"/>
  <c r="E248" i="7"/>
  <c r="N248" i="7" s="1"/>
  <c r="H568" i="3"/>
  <c r="F569" i="3"/>
  <c r="I568" i="3"/>
  <c r="G569" i="3"/>
  <c r="J559" i="6" l="1"/>
  <c r="J559" i="7"/>
  <c r="L559" i="6"/>
  <c r="L559" i="7"/>
  <c r="K559" i="6"/>
  <c r="K559" i="7"/>
  <c r="P558" i="7"/>
  <c r="D579" i="6"/>
  <c r="D579" i="7"/>
  <c r="V247" i="7"/>
  <c r="U247" i="7"/>
  <c r="T248" i="7"/>
  <c r="Q248" i="7"/>
  <c r="R248" i="7"/>
  <c r="S248" i="7"/>
  <c r="C568" i="6"/>
  <c r="C568" i="7"/>
  <c r="M568" i="7" s="1"/>
  <c r="G248" i="4"/>
  <c r="H248" i="4" s="1"/>
  <c r="E248" i="6"/>
  <c r="H560" i="5"/>
  <c r="G560" i="5"/>
  <c r="F560" i="5"/>
  <c r="E580" i="4"/>
  <c r="C581" i="4"/>
  <c r="E249" i="7"/>
  <c r="N249" i="7" s="1"/>
  <c r="H569" i="3"/>
  <c r="F570" i="3"/>
  <c r="G570" i="3"/>
  <c r="I569" i="3"/>
  <c r="L560" i="6" l="1"/>
  <c r="L560" i="7"/>
  <c r="K560" i="6"/>
  <c r="K560" i="7"/>
  <c r="J560" i="6"/>
  <c r="J560" i="7"/>
  <c r="P559" i="7"/>
  <c r="D580" i="6"/>
  <c r="D580" i="7"/>
  <c r="U248" i="7"/>
  <c r="V248" i="7"/>
  <c r="T249" i="7"/>
  <c r="S249" i="7"/>
  <c r="R249" i="7"/>
  <c r="Q249" i="7"/>
  <c r="C569" i="6"/>
  <c r="C569" i="7"/>
  <c r="M569" i="7" s="1"/>
  <c r="G249" i="4"/>
  <c r="H249" i="4" s="1"/>
  <c r="E249" i="6"/>
  <c r="G561" i="5"/>
  <c r="F561" i="5"/>
  <c r="H561" i="5"/>
  <c r="E581" i="4"/>
  <c r="C582" i="4"/>
  <c r="E250" i="7"/>
  <c r="N250" i="7" s="1"/>
  <c r="G571" i="3"/>
  <c r="H570" i="3"/>
  <c r="I570" i="3" s="1"/>
  <c r="F571" i="3"/>
  <c r="L561" i="6" l="1"/>
  <c r="L561" i="7"/>
  <c r="J561" i="6"/>
  <c r="J561" i="7"/>
  <c r="P560" i="7"/>
  <c r="K561" i="6"/>
  <c r="K561" i="7"/>
  <c r="D581" i="6"/>
  <c r="D581" i="7"/>
  <c r="U249" i="7"/>
  <c r="V249" i="7"/>
  <c r="R250" i="7"/>
  <c r="T250" i="7"/>
  <c r="S250" i="7"/>
  <c r="Q250" i="7"/>
  <c r="C570" i="6"/>
  <c r="C570" i="7"/>
  <c r="M570" i="7" s="1"/>
  <c r="G250" i="4"/>
  <c r="H250" i="4" s="1"/>
  <c r="E250" i="6"/>
  <c r="F562" i="5"/>
  <c r="G562" i="5"/>
  <c r="H562" i="5"/>
  <c r="E582" i="4"/>
  <c r="C583" i="4"/>
  <c r="E251" i="7"/>
  <c r="N251" i="7" s="1"/>
  <c r="G572" i="3"/>
  <c r="F572" i="3"/>
  <c r="H571" i="3"/>
  <c r="I571" i="3" s="1"/>
  <c r="J562" i="6" l="1"/>
  <c r="J562" i="7"/>
  <c r="K562" i="6"/>
  <c r="K562" i="7"/>
  <c r="P561" i="7"/>
  <c r="L562" i="6"/>
  <c r="L562" i="7"/>
  <c r="P562" i="7" s="1"/>
  <c r="U250" i="7"/>
  <c r="V250" i="7"/>
  <c r="D582" i="6"/>
  <c r="D582" i="7"/>
  <c r="T251" i="7"/>
  <c r="R251" i="7"/>
  <c r="S251" i="7"/>
  <c r="Q251" i="7"/>
  <c r="C571" i="6"/>
  <c r="C571" i="7"/>
  <c r="M571" i="7" s="1"/>
  <c r="G251" i="4"/>
  <c r="H251" i="4" s="1"/>
  <c r="E251" i="6"/>
  <c r="G563" i="5"/>
  <c r="F563" i="5"/>
  <c r="H563" i="5"/>
  <c r="E583" i="4"/>
  <c r="C584" i="4"/>
  <c r="E252" i="7"/>
  <c r="N252" i="7" s="1"/>
  <c r="H572" i="3"/>
  <c r="I572" i="3" s="1"/>
  <c r="F573" i="3"/>
  <c r="G573" i="3"/>
  <c r="L563" i="6" l="1"/>
  <c r="L563" i="7"/>
  <c r="K563" i="6"/>
  <c r="K563" i="7"/>
  <c r="J563" i="6"/>
  <c r="J563" i="7"/>
  <c r="D583" i="6"/>
  <c r="D583" i="7"/>
  <c r="U251" i="7"/>
  <c r="V251" i="7"/>
  <c r="S252" i="7"/>
  <c r="Q252" i="7"/>
  <c r="R252" i="7"/>
  <c r="T252" i="7"/>
  <c r="C572" i="6"/>
  <c r="C572" i="7"/>
  <c r="M572" i="7" s="1"/>
  <c r="G252" i="4"/>
  <c r="H252" i="4" s="1"/>
  <c r="E252" i="6"/>
  <c r="G564" i="5"/>
  <c r="F564" i="5"/>
  <c r="H564" i="5"/>
  <c r="E584" i="4"/>
  <c r="C585" i="4"/>
  <c r="E253" i="7"/>
  <c r="N253" i="7" s="1"/>
  <c r="G574" i="3"/>
  <c r="F574" i="3"/>
  <c r="H573" i="3"/>
  <c r="I573" i="3" s="1"/>
  <c r="L564" i="6" l="1"/>
  <c r="L564" i="7"/>
  <c r="J564" i="6"/>
  <c r="J564" i="7"/>
  <c r="P563" i="7"/>
  <c r="K564" i="6"/>
  <c r="K564" i="7"/>
  <c r="D584" i="6"/>
  <c r="D584" i="7"/>
  <c r="U252" i="7"/>
  <c r="V252" i="7"/>
  <c r="S253" i="7"/>
  <c r="R253" i="7"/>
  <c r="T253" i="7"/>
  <c r="Q253" i="7"/>
  <c r="C573" i="6"/>
  <c r="C573" i="7"/>
  <c r="M573" i="7" s="1"/>
  <c r="G253" i="4"/>
  <c r="H253" i="4" s="1"/>
  <c r="E253" i="6"/>
  <c r="F565" i="5"/>
  <c r="H565" i="5"/>
  <c r="G565" i="5"/>
  <c r="E585" i="4"/>
  <c r="C586" i="4"/>
  <c r="E254" i="7"/>
  <c r="N254" i="7" s="1"/>
  <c r="F575" i="3"/>
  <c r="H574" i="3"/>
  <c r="I574" i="3" s="1"/>
  <c r="G575" i="3"/>
  <c r="K565" i="6" l="1"/>
  <c r="K565" i="7"/>
  <c r="J565" i="6"/>
  <c r="J565" i="7"/>
  <c r="L565" i="6"/>
  <c r="L565" i="7"/>
  <c r="P565" i="7" s="1"/>
  <c r="P564" i="7"/>
  <c r="D585" i="6"/>
  <c r="D585" i="7"/>
  <c r="U253" i="7"/>
  <c r="V253" i="7"/>
  <c r="R254" i="7"/>
  <c r="T254" i="7"/>
  <c r="Q254" i="7"/>
  <c r="S254" i="7"/>
  <c r="C574" i="6"/>
  <c r="C574" i="7"/>
  <c r="M574" i="7" s="1"/>
  <c r="G254" i="4"/>
  <c r="H254" i="4" s="1"/>
  <c r="E254" i="6"/>
  <c r="G566" i="5"/>
  <c r="F566" i="5"/>
  <c r="H566" i="5"/>
  <c r="E586" i="4"/>
  <c r="C587" i="4"/>
  <c r="E255" i="7"/>
  <c r="N255" i="7" s="1"/>
  <c r="G576" i="3"/>
  <c r="H575" i="3"/>
  <c r="I575" i="3" s="1"/>
  <c r="F576" i="3"/>
  <c r="K566" i="6" l="1"/>
  <c r="K566" i="7"/>
  <c r="L566" i="6"/>
  <c r="L566" i="7"/>
  <c r="J566" i="6"/>
  <c r="J566" i="7"/>
  <c r="U254" i="7"/>
  <c r="V254" i="7"/>
  <c r="D586" i="6"/>
  <c r="D586" i="7"/>
  <c r="S255" i="7"/>
  <c r="Q255" i="7"/>
  <c r="T255" i="7"/>
  <c r="R255" i="7"/>
  <c r="C575" i="6"/>
  <c r="C575" i="7"/>
  <c r="M575" i="7" s="1"/>
  <c r="G255" i="4"/>
  <c r="H255" i="4" s="1"/>
  <c r="E255" i="6"/>
  <c r="G567" i="5"/>
  <c r="F567" i="5"/>
  <c r="H567" i="5"/>
  <c r="E587" i="4"/>
  <c r="C588" i="4"/>
  <c r="E256" i="7"/>
  <c r="N256" i="7" s="1"/>
  <c r="F577" i="3"/>
  <c r="H576" i="3"/>
  <c r="G577" i="3"/>
  <c r="I576" i="3"/>
  <c r="L567" i="6" l="1"/>
  <c r="L567" i="7"/>
  <c r="K567" i="6"/>
  <c r="K567" i="7"/>
  <c r="P566" i="7"/>
  <c r="J567" i="6"/>
  <c r="J567" i="7"/>
  <c r="D587" i="6"/>
  <c r="D587" i="7"/>
  <c r="U255" i="7"/>
  <c r="V255" i="7"/>
  <c r="S256" i="7"/>
  <c r="R256" i="7"/>
  <c r="Q256" i="7"/>
  <c r="T256" i="7"/>
  <c r="C576" i="6"/>
  <c r="C576" i="7"/>
  <c r="M576" i="7" s="1"/>
  <c r="G256" i="4"/>
  <c r="H256" i="4" s="1"/>
  <c r="E256" i="6"/>
  <c r="H568" i="5"/>
  <c r="G568" i="5"/>
  <c r="F568" i="5"/>
  <c r="E588" i="4"/>
  <c r="C589" i="4"/>
  <c r="E257" i="7"/>
  <c r="N257" i="7" s="1"/>
  <c r="G578" i="3"/>
  <c r="H577" i="3"/>
  <c r="I577" i="3" s="1"/>
  <c r="F578" i="3"/>
  <c r="K568" i="6" l="1"/>
  <c r="K568" i="7"/>
  <c r="J568" i="6"/>
  <c r="J568" i="7"/>
  <c r="P567" i="7"/>
  <c r="L568" i="6"/>
  <c r="L568" i="7"/>
  <c r="P568" i="7" s="1"/>
  <c r="U256" i="7"/>
  <c r="V256" i="7"/>
  <c r="D588" i="6"/>
  <c r="D588" i="7"/>
  <c r="Q257" i="7"/>
  <c r="R257" i="7"/>
  <c r="T257" i="7"/>
  <c r="S257" i="7"/>
  <c r="C577" i="6"/>
  <c r="C577" i="7"/>
  <c r="M577" i="7" s="1"/>
  <c r="G257" i="4"/>
  <c r="H257" i="4" s="1"/>
  <c r="E257" i="6"/>
  <c r="H569" i="5"/>
  <c r="F569" i="5"/>
  <c r="G569" i="5"/>
  <c r="E589" i="4"/>
  <c r="C590" i="4"/>
  <c r="E258" i="7"/>
  <c r="N258" i="7" s="1"/>
  <c r="G579" i="3"/>
  <c r="F579" i="3"/>
  <c r="H578" i="3"/>
  <c r="I578" i="3" s="1"/>
  <c r="K569" i="6" l="1"/>
  <c r="K569" i="7"/>
  <c r="J569" i="6"/>
  <c r="J569" i="7"/>
  <c r="L569" i="6"/>
  <c r="L569" i="7"/>
  <c r="P569" i="7" s="1"/>
  <c r="V257" i="7"/>
  <c r="U257" i="7"/>
  <c r="D589" i="6"/>
  <c r="D589" i="7"/>
  <c r="Q258" i="7"/>
  <c r="T258" i="7"/>
  <c r="R258" i="7"/>
  <c r="S258" i="7"/>
  <c r="C578" i="6"/>
  <c r="C578" i="7"/>
  <c r="M578" i="7" s="1"/>
  <c r="G258" i="4"/>
  <c r="H258" i="4" s="1"/>
  <c r="E258" i="6"/>
  <c r="G570" i="5"/>
  <c r="F570" i="5"/>
  <c r="H570" i="5"/>
  <c r="E590" i="4"/>
  <c r="C591" i="4"/>
  <c r="E259" i="7"/>
  <c r="N259" i="7" s="1"/>
  <c r="H579" i="3"/>
  <c r="F580" i="3"/>
  <c r="I579" i="3"/>
  <c r="G580" i="3"/>
  <c r="L570" i="6" l="1"/>
  <c r="L570" i="7"/>
  <c r="K570" i="6"/>
  <c r="K570" i="7"/>
  <c r="J570" i="6"/>
  <c r="J570" i="7"/>
  <c r="D590" i="6"/>
  <c r="D590" i="7"/>
  <c r="V258" i="7"/>
  <c r="U258" i="7"/>
  <c r="R259" i="7"/>
  <c r="S259" i="7"/>
  <c r="Q259" i="7"/>
  <c r="T259" i="7"/>
  <c r="C579" i="6"/>
  <c r="C579" i="7"/>
  <c r="M579" i="7" s="1"/>
  <c r="G259" i="4"/>
  <c r="H259" i="4" s="1"/>
  <c r="E259" i="6"/>
  <c r="H571" i="5"/>
  <c r="F571" i="5"/>
  <c r="G571" i="5"/>
  <c r="E591" i="4"/>
  <c r="C592" i="4"/>
  <c r="E260" i="7"/>
  <c r="N260" i="7" s="1"/>
  <c r="G581" i="3"/>
  <c r="F581" i="3"/>
  <c r="H580" i="3"/>
  <c r="I580" i="3" s="1"/>
  <c r="J571" i="6" l="1"/>
  <c r="J571" i="7"/>
  <c r="L571" i="6"/>
  <c r="L571" i="7"/>
  <c r="P570" i="7"/>
  <c r="K571" i="6"/>
  <c r="K571" i="7"/>
  <c r="D591" i="6"/>
  <c r="D591" i="7"/>
  <c r="V259" i="7"/>
  <c r="U259" i="7"/>
  <c r="S260" i="7"/>
  <c r="T260" i="7"/>
  <c r="R260" i="7"/>
  <c r="Q260" i="7"/>
  <c r="C580" i="6"/>
  <c r="C580" i="7"/>
  <c r="M580" i="7" s="1"/>
  <c r="G260" i="4"/>
  <c r="H260" i="4" s="1"/>
  <c r="E260" i="6"/>
  <c r="F572" i="5"/>
  <c r="H572" i="5"/>
  <c r="G572" i="5"/>
  <c r="E592" i="4"/>
  <c r="C593" i="4"/>
  <c r="E261" i="7"/>
  <c r="N261" i="7" s="1"/>
  <c r="H581" i="3"/>
  <c r="F582" i="3"/>
  <c r="G582" i="3"/>
  <c r="I581" i="3"/>
  <c r="L572" i="6" l="1"/>
  <c r="L572" i="7"/>
  <c r="K572" i="6"/>
  <c r="K572" i="7"/>
  <c r="J572" i="6"/>
  <c r="J572" i="7"/>
  <c r="P571" i="7"/>
  <c r="D592" i="6"/>
  <c r="D592" i="7"/>
  <c r="U260" i="7"/>
  <c r="V260" i="7"/>
  <c r="T261" i="7"/>
  <c r="R261" i="7"/>
  <c r="S261" i="7"/>
  <c r="Q261" i="7"/>
  <c r="C581" i="6"/>
  <c r="C581" i="7"/>
  <c r="M581" i="7" s="1"/>
  <c r="G261" i="4"/>
  <c r="H261" i="4" s="1"/>
  <c r="E261" i="6"/>
  <c r="G573" i="5"/>
  <c r="F573" i="5"/>
  <c r="H573" i="5"/>
  <c r="E593" i="4"/>
  <c r="C594" i="4"/>
  <c r="E262" i="7"/>
  <c r="N262" i="7" s="1"/>
  <c r="H582" i="3"/>
  <c r="F583" i="3"/>
  <c r="G583" i="3"/>
  <c r="I582" i="3"/>
  <c r="L573" i="6" l="1"/>
  <c r="L573" i="7"/>
  <c r="J573" i="6"/>
  <c r="J573" i="7"/>
  <c r="P572" i="7"/>
  <c r="K573" i="6"/>
  <c r="K573" i="7"/>
  <c r="U261" i="7"/>
  <c r="V261" i="7"/>
  <c r="D593" i="6"/>
  <c r="D593" i="7"/>
  <c r="S262" i="7"/>
  <c r="T262" i="7"/>
  <c r="Q262" i="7"/>
  <c r="R262" i="7"/>
  <c r="C582" i="6"/>
  <c r="C582" i="7"/>
  <c r="M582" i="7" s="1"/>
  <c r="G262" i="4"/>
  <c r="H262" i="4" s="1"/>
  <c r="E262" i="6"/>
  <c r="F574" i="5"/>
  <c r="H574" i="5"/>
  <c r="G574" i="5"/>
  <c r="E594" i="4"/>
  <c r="C595" i="4"/>
  <c r="E263" i="7"/>
  <c r="N263" i="7" s="1"/>
  <c r="G584" i="3"/>
  <c r="H583" i="3"/>
  <c r="I583" i="3" s="1"/>
  <c r="F584" i="3"/>
  <c r="J574" i="6" l="1"/>
  <c r="J574" i="7"/>
  <c r="K574" i="6"/>
  <c r="K574" i="7"/>
  <c r="L574" i="6"/>
  <c r="L574" i="7"/>
  <c r="P574" i="7" s="1"/>
  <c r="P573" i="7"/>
  <c r="D594" i="6"/>
  <c r="D594" i="7"/>
  <c r="V262" i="7"/>
  <c r="U262" i="7"/>
  <c r="S263" i="7"/>
  <c r="R263" i="7"/>
  <c r="Q263" i="7"/>
  <c r="T263" i="7"/>
  <c r="C583" i="6"/>
  <c r="C583" i="7"/>
  <c r="M583" i="7" s="1"/>
  <c r="G263" i="4"/>
  <c r="H263" i="4" s="1"/>
  <c r="E263" i="6"/>
  <c r="H575" i="5"/>
  <c r="G575" i="5"/>
  <c r="F575" i="5"/>
  <c r="E595" i="4"/>
  <c r="C596" i="4"/>
  <c r="E264" i="7"/>
  <c r="N264" i="7" s="1"/>
  <c r="F585" i="3"/>
  <c r="H584" i="3"/>
  <c r="I584" i="3" s="1"/>
  <c r="G585" i="3"/>
  <c r="J575" i="6" l="1"/>
  <c r="J575" i="7"/>
  <c r="K575" i="6"/>
  <c r="K575" i="7"/>
  <c r="L575" i="6"/>
  <c r="L575" i="7"/>
  <c r="D595" i="6"/>
  <c r="D595" i="7"/>
  <c r="V263" i="7"/>
  <c r="U263" i="7"/>
  <c r="Q264" i="7"/>
  <c r="R264" i="7"/>
  <c r="S264" i="7"/>
  <c r="T264" i="7"/>
  <c r="C584" i="6"/>
  <c r="C584" i="7"/>
  <c r="M584" i="7" s="1"/>
  <c r="G264" i="4"/>
  <c r="H264" i="4" s="1"/>
  <c r="E264" i="6"/>
  <c r="G576" i="5"/>
  <c r="F576" i="5"/>
  <c r="H576" i="5"/>
  <c r="E596" i="4"/>
  <c r="C597" i="4"/>
  <c r="E265" i="7"/>
  <c r="N265" i="7" s="1"/>
  <c r="G586" i="3"/>
  <c r="F586" i="3"/>
  <c r="H585" i="3"/>
  <c r="I585" i="3" s="1"/>
  <c r="P575" i="7" l="1"/>
  <c r="J576" i="6"/>
  <c r="J576" i="7"/>
  <c r="L576" i="6"/>
  <c r="L576" i="7"/>
  <c r="K576" i="6"/>
  <c r="K576" i="7"/>
  <c r="D596" i="6"/>
  <c r="D596" i="7"/>
  <c r="V264" i="7"/>
  <c r="U264" i="7"/>
  <c r="S265" i="7"/>
  <c r="T265" i="7"/>
  <c r="Q265" i="7"/>
  <c r="R265" i="7"/>
  <c r="C585" i="6"/>
  <c r="C585" i="7"/>
  <c r="M585" i="7" s="1"/>
  <c r="G265" i="4"/>
  <c r="H265" i="4" s="1"/>
  <c r="E265" i="6"/>
  <c r="G577" i="5"/>
  <c r="H577" i="5"/>
  <c r="F577" i="5"/>
  <c r="E597" i="4"/>
  <c r="C598" i="4"/>
  <c r="E266" i="7"/>
  <c r="N266" i="7" s="1"/>
  <c r="H586" i="3"/>
  <c r="F587" i="3"/>
  <c r="I586" i="3"/>
  <c r="G587" i="3"/>
  <c r="P576" i="7" l="1"/>
  <c r="L577" i="6"/>
  <c r="L577" i="7"/>
  <c r="J577" i="6"/>
  <c r="J577" i="7"/>
  <c r="K577" i="6"/>
  <c r="K577" i="7"/>
  <c r="D597" i="6"/>
  <c r="D597" i="7"/>
  <c r="U265" i="7"/>
  <c r="V265" i="7"/>
  <c r="R266" i="7"/>
  <c r="T266" i="7"/>
  <c r="S266" i="7"/>
  <c r="Q266" i="7"/>
  <c r="C586" i="6"/>
  <c r="C586" i="7"/>
  <c r="M586" i="7" s="1"/>
  <c r="G266" i="4"/>
  <c r="H266" i="4" s="1"/>
  <c r="E266" i="6"/>
  <c r="H578" i="5"/>
  <c r="G578" i="5"/>
  <c r="F578" i="5"/>
  <c r="E598" i="4"/>
  <c r="C599" i="4"/>
  <c r="E267" i="7"/>
  <c r="N267" i="7" s="1"/>
  <c r="G588" i="3"/>
  <c r="H587" i="3"/>
  <c r="I587" i="3" s="1"/>
  <c r="F588" i="3"/>
  <c r="J578" i="6" l="1"/>
  <c r="J578" i="7"/>
  <c r="K578" i="6"/>
  <c r="K578" i="7"/>
  <c r="P577" i="7"/>
  <c r="L578" i="6"/>
  <c r="L578" i="7"/>
  <c r="P578" i="7" s="1"/>
  <c r="D598" i="6"/>
  <c r="D598" i="7"/>
  <c r="V266" i="7"/>
  <c r="U266" i="7"/>
  <c r="S267" i="7"/>
  <c r="R267" i="7"/>
  <c r="T267" i="7"/>
  <c r="Q267" i="7"/>
  <c r="C587" i="6"/>
  <c r="C587" i="7"/>
  <c r="M587" i="7" s="1"/>
  <c r="G267" i="4"/>
  <c r="H267" i="4" s="1"/>
  <c r="E267" i="6"/>
  <c r="G579" i="5"/>
  <c r="F579" i="5"/>
  <c r="H579" i="5"/>
  <c r="E599" i="4"/>
  <c r="C600" i="4"/>
  <c r="E268" i="7"/>
  <c r="N268" i="7" s="1"/>
  <c r="F589" i="3"/>
  <c r="H588" i="3"/>
  <c r="G589" i="3"/>
  <c r="I588" i="3"/>
  <c r="K579" i="6" l="1"/>
  <c r="K579" i="7"/>
  <c r="J579" i="6"/>
  <c r="J579" i="7"/>
  <c r="L579" i="6"/>
  <c r="L579" i="7"/>
  <c r="P579" i="7" s="1"/>
  <c r="V267" i="7"/>
  <c r="U267" i="7"/>
  <c r="D599" i="6"/>
  <c r="D599" i="7"/>
  <c r="R268" i="7"/>
  <c r="Q268" i="7"/>
  <c r="S268" i="7"/>
  <c r="T268" i="7"/>
  <c r="C588" i="6"/>
  <c r="C588" i="7"/>
  <c r="M588" i="7" s="1"/>
  <c r="G268" i="4"/>
  <c r="H268" i="4" s="1"/>
  <c r="E268" i="6"/>
  <c r="H580" i="5"/>
  <c r="G580" i="5"/>
  <c r="F580" i="5"/>
  <c r="E600" i="4"/>
  <c r="C601" i="4"/>
  <c r="E269" i="7"/>
  <c r="N269" i="7" s="1"/>
  <c r="G590" i="3"/>
  <c r="F590" i="3"/>
  <c r="H589" i="3"/>
  <c r="I589" i="3" s="1"/>
  <c r="K580" i="6" l="1"/>
  <c r="K580" i="7"/>
  <c r="L580" i="6"/>
  <c r="L580" i="7"/>
  <c r="J580" i="6"/>
  <c r="J580" i="7"/>
  <c r="D600" i="6"/>
  <c r="D600" i="7"/>
  <c r="V268" i="7"/>
  <c r="U268" i="7"/>
  <c r="R269" i="7"/>
  <c r="T269" i="7"/>
  <c r="Q269" i="7"/>
  <c r="S269" i="7"/>
  <c r="C589" i="6"/>
  <c r="C589" i="7"/>
  <c r="M589" i="7" s="1"/>
  <c r="G269" i="4"/>
  <c r="H269" i="4" s="1"/>
  <c r="E269" i="6"/>
  <c r="F581" i="5"/>
  <c r="H581" i="5"/>
  <c r="G581" i="5"/>
  <c r="E601" i="4"/>
  <c r="C602" i="4"/>
  <c r="E270" i="7"/>
  <c r="N270" i="7" s="1"/>
  <c r="H590" i="3"/>
  <c r="F591" i="3"/>
  <c r="I590" i="3"/>
  <c r="G591" i="3"/>
  <c r="K581" i="6" l="1"/>
  <c r="K581" i="7"/>
  <c r="J581" i="6"/>
  <c r="J581" i="7"/>
  <c r="L581" i="6"/>
  <c r="L581" i="7"/>
  <c r="P581" i="7" s="1"/>
  <c r="P580" i="7"/>
  <c r="U269" i="7"/>
  <c r="V269" i="7"/>
  <c r="D601" i="6"/>
  <c r="D601" i="7"/>
  <c r="R270" i="7"/>
  <c r="Q270" i="7"/>
  <c r="S270" i="7"/>
  <c r="T270" i="7"/>
  <c r="C590" i="6"/>
  <c r="C590" i="7"/>
  <c r="M590" i="7" s="1"/>
  <c r="G270" i="4"/>
  <c r="H270" i="4" s="1"/>
  <c r="E270" i="6"/>
  <c r="G582" i="5"/>
  <c r="F582" i="5"/>
  <c r="H582" i="5"/>
  <c r="E602" i="4"/>
  <c r="C603" i="4"/>
  <c r="E271" i="7"/>
  <c r="N271" i="7" s="1"/>
  <c r="H591" i="3"/>
  <c r="F592" i="3"/>
  <c r="I591" i="3"/>
  <c r="G592" i="3"/>
  <c r="K582" i="6" l="1"/>
  <c r="K582" i="7"/>
  <c r="L582" i="6"/>
  <c r="L582" i="7"/>
  <c r="J582" i="6"/>
  <c r="J582" i="7"/>
  <c r="D602" i="6"/>
  <c r="D602" i="7"/>
  <c r="U270" i="7"/>
  <c r="V270" i="7"/>
  <c r="Q271" i="7"/>
  <c r="S271" i="7"/>
  <c r="R271" i="7"/>
  <c r="T271" i="7"/>
  <c r="C591" i="6"/>
  <c r="C591" i="7"/>
  <c r="M591" i="7" s="1"/>
  <c r="G271" i="4"/>
  <c r="H271" i="4" s="1"/>
  <c r="E271" i="6"/>
  <c r="F583" i="5"/>
  <c r="G583" i="5"/>
  <c r="H583" i="5"/>
  <c r="E603" i="4"/>
  <c r="C604" i="4"/>
  <c r="E272" i="7"/>
  <c r="N272" i="7" s="1"/>
  <c r="G593" i="3"/>
  <c r="H592" i="3"/>
  <c r="I592" i="3" s="1"/>
  <c r="F593" i="3"/>
  <c r="L583" i="6" l="1"/>
  <c r="L583" i="7"/>
  <c r="K583" i="6"/>
  <c r="K583" i="7"/>
  <c r="P582" i="7"/>
  <c r="J583" i="6"/>
  <c r="J583" i="7"/>
  <c r="D603" i="6"/>
  <c r="D603" i="7"/>
  <c r="U271" i="7"/>
  <c r="V271" i="7"/>
  <c r="T272" i="7"/>
  <c r="Q272" i="7"/>
  <c r="S272" i="7"/>
  <c r="R272" i="7"/>
  <c r="C592" i="6"/>
  <c r="C592" i="7"/>
  <c r="M592" i="7" s="1"/>
  <c r="G272" i="4"/>
  <c r="H272" i="4" s="1"/>
  <c r="E272" i="6"/>
  <c r="H584" i="5"/>
  <c r="G584" i="5"/>
  <c r="F584" i="5"/>
  <c r="E604" i="4"/>
  <c r="C605" i="4"/>
  <c r="E273" i="7"/>
  <c r="N273" i="7" s="1"/>
  <c r="G594" i="3"/>
  <c r="H593" i="3"/>
  <c r="I593" i="3" s="1"/>
  <c r="F594" i="3"/>
  <c r="J584" i="6" l="1"/>
  <c r="J584" i="7"/>
  <c r="L584" i="6"/>
  <c r="L584" i="7"/>
  <c r="P583" i="7"/>
  <c r="K584" i="6"/>
  <c r="K584" i="7"/>
  <c r="D604" i="6"/>
  <c r="D604" i="7"/>
  <c r="V272" i="7"/>
  <c r="U272" i="7"/>
  <c r="S273" i="7"/>
  <c r="Q273" i="7"/>
  <c r="R273" i="7"/>
  <c r="T273" i="7"/>
  <c r="C593" i="6"/>
  <c r="C593" i="7"/>
  <c r="M593" i="7" s="1"/>
  <c r="G273" i="4"/>
  <c r="H273" i="4" s="1"/>
  <c r="E273" i="6"/>
  <c r="G585" i="5"/>
  <c r="F585" i="5"/>
  <c r="H585" i="5"/>
  <c r="E605" i="4"/>
  <c r="C606" i="4"/>
  <c r="E274" i="7"/>
  <c r="N274" i="7" s="1"/>
  <c r="H594" i="3"/>
  <c r="F595" i="3"/>
  <c r="I594" i="3"/>
  <c r="G595" i="3"/>
  <c r="P584" i="7" l="1"/>
  <c r="K585" i="6"/>
  <c r="K585" i="7"/>
  <c r="L585" i="6"/>
  <c r="L585" i="7"/>
  <c r="J585" i="6"/>
  <c r="J585" i="7"/>
  <c r="D605" i="6"/>
  <c r="D605" i="7"/>
  <c r="U273" i="7"/>
  <c r="V273" i="7"/>
  <c r="Q274" i="7"/>
  <c r="S274" i="7"/>
  <c r="R274" i="7"/>
  <c r="T274" i="7"/>
  <c r="C594" i="6"/>
  <c r="C594" i="7"/>
  <c r="M594" i="7" s="1"/>
  <c r="G274" i="4"/>
  <c r="H274" i="4" s="1"/>
  <c r="E274" i="6"/>
  <c r="H586" i="5"/>
  <c r="G586" i="5"/>
  <c r="F586" i="5"/>
  <c r="E606" i="4"/>
  <c r="C607" i="4"/>
  <c r="E275" i="7"/>
  <c r="N275" i="7" s="1"/>
  <c r="F596" i="3"/>
  <c r="H595" i="3"/>
  <c r="I595" i="3" s="1"/>
  <c r="G596" i="3"/>
  <c r="J586" i="6" l="1"/>
  <c r="J586" i="7"/>
  <c r="K586" i="6"/>
  <c r="K586" i="7"/>
  <c r="L586" i="6"/>
  <c r="L586" i="7"/>
  <c r="P586" i="7" s="1"/>
  <c r="P585" i="7"/>
  <c r="D606" i="6"/>
  <c r="D606" i="7"/>
  <c r="U274" i="7"/>
  <c r="V274" i="7"/>
  <c r="S275" i="7"/>
  <c r="Q275" i="7"/>
  <c r="T275" i="7"/>
  <c r="R275" i="7"/>
  <c r="C595" i="6"/>
  <c r="C595" i="7"/>
  <c r="M595" i="7" s="1"/>
  <c r="G275" i="4"/>
  <c r="H275" i="4" s="1"/>
  <c r="E275" i="6"/>
  <c r="G587" i="5"/>
  <c r="F587" i="5"/>
  <c r="H587" i="5"/>
  <c r="E607" i="4"/>
  <c r="C608" i="4"/>
  <c r="E276" i="7"/>
  <c r="N276" i="7" s="1"/>
  <c r="G597" i="3"/>
  <c r="H596" i="3"/>
  <c r="I596" i="3" s="1"/>
  <c r="F597" i="3"/>
  <c r="K587" i="6" l="1"/>
  <c r="K587" i="7"/>
  <c r="L587" i="6"/>
  <c r="L587" i="7"/>
  <c r="J587" i="6"/>
  <c r="J587" i="7"/>
  <c r="D607" i="6"/>
  <c r="D607" i="7"/>
  <c r="V275" i="7"/>
  <c r="U275" i="7"/>
  <c r="S276" i="7"/>
  <c r="R276" i="7"/>
  <c r="T276" i="7"/>
  <c r="Q276" i="7"/>
  <c r="C596" i="6"/>
  <c r="C596" i="7"/>
  <c r="M596" i="7" s="1"/>
  <c r="G276" i="4"/>
  <c r="H276" i="4" s="1"/>
  <c r="E276" i="6"/>
  <c r="G588" i="5"/>
  <c r="F588" i="5"/>
  <c r="H588" i="5"/>
  <c r="E608" i="4"/>
  <c r="C609" i="4"/>
  <c r="E277" i="7"/>
  <c r="N277" i="7" s="1"/>
  <c r="F598" i="3"/>
  <c r="H597" i="3"/>
  <c r="G598" i="3"/>
  <c r="I597" i="3"/>
  <c r="K588" i="6" l="1"/>
  <c r="K588" i="7"/>
  <c r="L588" i="6"/>
  <c r="L588" i="7"/>
  <c r="P587" i="7"/>
  <c r="J588" i="6"/>
  <c r="J588" i="7"/>
  <c r="V276" i="7"/>
  <c r="U276" i="7"/>
  <c r="D608" i="6"/>
  <c r="D608" i="7"/>
  <c r="R277" i="7"/>
  <c r="T277" i="7"/>
  <c r="Q277" i="7"/>
  <c r="S277" i="7"/>
  <c r="C597" i="6"/>
  <c r="C597" i="7"/>
  <c r="M597" i="7" s="1"/>
  <c r="G277" i="4"/>
  <c r="H277" i="4" s="1"/>
  <c r="E277" i="6"/>
  <c r="H589" i="5"/>
  <c r="G589" i="5"/>
  <c r="F589" i="5"/>
  <c r="E609" i="4"/>
  <c r="C610" i="4"/>
  <c r="E278" i="7"/>
  <c r="N278" i="7" s="1"/>
  <c r="G599" i="3"/>
  <c r="H598" i="3"/>
  <c r="I598" i="3" s="1"/>
  <c r="F599" i="3"/>
  <c r="K589" i="6" l="1"/>
  <c r="K589" i="7"/>
  <c r="J589" i="6"/>
  <c r="J589" i="7"/>
  <c r="P588" i="7"/>
  <c r="L589" i="6"/>
  <c r="L589" i="7"/>
  <c r="P589" i="7" s="1"/>
  <c r="V277" i="7"/>
  <c r="U277" i="7"/>
  <c r="D609" i="6"/>
  <c r="D609" i="7"/>
  <c r="T278" i="7"/>
  <c r="S278" i="7"/>
  <c r="R278" i="7"/>
  <c r="Q278" i="7"/>
  <c r="C598" i="6"/>
  <c r="C598" i="7"/>
  <c r="M598" i="7" s="1"/>
  <c r="G278" i="4"/>
  <c r="H278" i="4" s="1"/>
  <c r="E278" i="6"/>
  <c r="F590" i="5"/>
  <c r="H590" i="5"/>
  <c r="G590" i="5"/>
  <c r="E610" i="4"/>
  <c r="C611" i="4"/>
  <c r="E279" i="7"/>
  <c r="N279" i="7" s="1"/>
  <c r="G600" i="3"/>
  <c r="H599" i="3"/>
  <c r="I599" i="3" s="1"/>
  <c r="F600" i="3"/>
  <c r="K590" i="6" l="1"/>
  <c r="K590" i="7"/>
  <c r="L590" i="6"/>
  <c r="L590" i="7"/>
  <c r="J590" i="6"/>
  <c r="J590" i="7"/>
  <c r="D610" i="6"/>
  <c r="D610" i="7"/>
  <c r="V278" i="7"/>
  <c r="U278" i="7"/>
  <c r="S279" i="7"/>
  <c r="R279" i="7"/>
  <c r="Q279" i="7"/>
  <c r="T279" i="7"/>
  <c r="C599" i="6"/>
  <c r="C599" i="7"/>
  <c r="M599" i="7" s="1"/>
  <c r="G279" i="4"/>
  <c r="H279" i="4" s="1"/>
  <c r="E279" i="6"/>
  <c r="G591" i="5"/>
  <c r="F591" i="5"/>
  <c r="H591" i="5"/>
  <c r="E611" i="4"/>
  <c r="C612" i="4"/>
  <c r="E280" i="7"/>
  <c r="N280" i="7" s="1"/>
  <c r="F601" i="3"/>
  <c r="H600" i="3"/>
  <c r="I600" i="3" s="1"/>
  <c r="G601" i="3"/>
  <c r="K591" i="6" l="1"/>
  <c r="K591" i="7"/>
  <c r="L591" i="6"/>
  <c r="L591" i="7"/>
  <c r="J591" i="6"/>
  <c r="J591" i="7"/>
  <c r="P590" i="7"/>
  <c r="V279" i="7"/>
  <c r="U279" i="7"/>
  <c r="Q280" i="7"/>
  <c r="T280" i="7"/>
  <c r="R280" i="7"/>
  <c r="S280" i="7"/>
  <c r="D611" i="6"/>
  <c r="D611" i="7"/>
  <c r="C600" i="6"/>
  <c r="C600" i="7"/>
  <c r="M600" i="7" s="1"/>
  <c r="G280" i="4"/>
  <c r="H280" i="4" s="1"/>
  <c r="E280" i="6"/>
  <c r="H592" i="5"/>
  <c r="G592" i="5"/>
  <c r="F592" i="5"/>
  <c r="E612" i="4"/>
  <c r="C613" i="4"/>
  <c r="E281" i="7"/>
  <c r="N281" i="7" s="1"/>
  <c r="G602" i="3"/>
  <c r="F602" i="3"/>
  <c r="H601" i="3"/>
  <c r="I601" i="3" s="1"/>
  <c r="L592" i="6" l="1"/>
  <c r="L592" i="7"/>
  <c r="J592" i="6"/>
  <c r="J592" i="7"/>
  <c r="K592" i="6"/>
  <c r="K592" i="7"/>
  <c r="P591" i="7"/>
  <c r="D612" i="6"/>
  <c r="D612" i="7"/>
  <c r="V280" i="7"/>
  <c r="U280" i="7"/>
  <c r="S281" i="7"/>
  <c r="Q281" i="7"/>
  <c r="T281" i="7"/>
  <c r="R281" i="7"/>
  <c r="C601" i="6"/>
  <c r="C601" i="7"/>
  <c r="M601" i="7" s="1"/>
  <c r="G281" i="4"/>
  <c r="H281" i="4" s="1"/>
  <c r="E281" i="6"/>
  <c r="H593" i="5"/>
  <c r="G593" i="5"/>
  <c r="F593" i="5"/>
  <c r="E613" i="4"/>
  <c r="C614" i="4"/>
  <c r="E282" i="7"/>
  <c r="N282" i="7" s="1"/>
  <c r="H602" i="3"/>
  <c r="F603" i="3"/>
  <c r="G603" i="3"/>
  <c r="I602" i="3"/>
  <c r="J593" i="6" l="1"/>
  <c r="J593" i="7"/>
  <c r="L593" i="6"/>
  <c r="L593" i="7"/>
  <c r="P592" i="7"/>
  <c r="K593" i="6"/>
  <c r="K593" i="7"/>
  <c r="D613" i="6"/>
  <c r="D613" i="7"/>
  <c r="V281" i="7"/>
  <c r="U281" i="7"/>
  <c r="S282" i="7"/>
  <c r="Q282" i="7"/>
  <c r="T282" i="7"/>
  <c r="R282" i="7"/>
  <c r="C602" i="6"/>
  <c r="C602" i="7"/>
  <c r="M602" i="7" s="1"/>
  <c r="G282" i="4"/>
  <c r="H282" i="4" s="1"/>
  <c r="E282" i="6"/>
  <c r="G594" i="5"/>
  <c r="F594" i="5"/>
  <c r="H594" i="5"/>
  <c r="E614" i="4"/>
  <c r="C615" i="4"/>
  <c r="E283" i="7"/>
  <c r="N283" i="7" s="1"/>
  <c r="G604" i="3"/>
  <c r="F604" i="3"/>
  <c r="H603" i="3"/>
  <c r="I603" i="3" s="1"/>
  <c r="J594" i="6" l="1"/>
  <c r="J594" i="7"/>
  <c r="L594" i="6"/>
  <c r="L594" i="7"/>
  <c r="K594" i="6"/>
  <c r="K594" i="7"/>
  <c r="P593" i="7"/>
  <c r="D614" i="6"/>
  <c r="D614" i="7"/>
  <c r="V282" i="7"/>
  <c r="U282" i="7"/>
  <c r="R283" i="7"/>
  <c r="Q283" i="7"/>
  <c r="S283" i="7"/>
  <c r="T283" i="7"/>
  <c r="C603" i="6"/>
  <c r="C603" i="7"/>
  <c r="M603" i="7" s="1"/>
  <c r="G283" i="4"/>
  <c r="H283" i="4" s="1"/>
  <c r="E283" i="6"/>
  <c r="G595" i="5"/>
  <c r="F595" i="5"/>
  <c r="H595" i="5"/>
  <c r="E615" i="4"/>
  <c r="C616" i="4"/>
  <c r="E284" i="7"/>
  <c r="N284" i="7" s="1"/>
  <c r="F605" i="3"/>
  <c r="H604" i="3"/>
  <c r="I604" i="3" s="1"/>
  <c r="G605" i="3"/>
  <c r="K595" i="6" l="1"/>
  <c r="K595" i="7"/>
  <c r="L595" i="6"/>
  <c r="L595" i="7"/>
  <c r="J595" i="6"/>
  <c r="J595" i="7"/>
  <c r="P594" i="7"/>
  <c r="D615" i="6"/>
  <c r="D615" i="7"/>
  <c r="U283" i="7"/>
  <c r="V283" i="7"/>
  <c r="T284" i="7"/>
  <c r="R284" i="7"/>
  <c r="Q284" i="7"/>
  <c r="S284" i="7"/>
  <c r="C604" i="6"/>
  <c r="C604" i="7"/>
  <c r="M604" i="7" s="1"/>
  <c r="G284" i="4"/>
  <c r="H284" i="4" s="1"/>
  <c r="E284" i="6"/>
  <c r="H596" i="5"/>
  <c r="G596" i="5"/>
  <c r="F596" i="5"/>
  <c r="E616" i="4"/>
  <c r="C617" i="4"/>
  <c r="E285" i="7"/>
  <c r="N285" i="7" s="1"/>
  <c r="G606" i="3"/>
  <c r="H605" i="3"/>
  <c r="I605" i="3" s="1"/>
  <c r="F606" i="3"/>
  <c r="K596" i="6" l="1"/>
  <c r="K596" i="7"/>
  <c r="L596" i="6"/>
  <c r="L596" i="7"/>
  <c r="P595" i="7"/>
  <c r="J596" i="6"/>
  <c r="J596" i="7"/>
  <c r="U284" i="7"/>
  <c r="V284" i="7"/>
  <c r="D616" i="6"/>
  <c r="D616" i="7"/>
  <c r="T285" i="7"/>
  <c r="R285" i="7"/>
  <c r="S285" i="7"/>
  <c r="Q285" i="7"/>
  <c r="C605" i="6"/>
  <c r="C605" i="7"/>
  <c r="M605" i="7" s="1"/>
  <c r="G285" i="4"/>
  <c r="H285" i="4" s="1"/>
  <c r="E285" i="6"/>
  <c r="G597" i="5"/>
  <c r="F597" i="5"/>
  <c r="H597" i="5"/>
  <c r="E617" i="4"/>
  <c r="C618" i="4"/>
  <c r="E286" i="7"/>
  <c r="N286" i="7" s="1"/>
  <c r="H606" i="3"/>
  <c r="F607" i="3"/>
  <c r="G607" i="3"/>
  <c r="I606" i="3"/>
  <c r="L597" i="6" l="1"/>
  <c r="L597" i="7"/>
  <c r="K597" i="6"/>
  <c r="K597" i="7"/>
  <c r="J597" i="6"/>
  <c r="J597" i="7"/>
  <c r="P596" i="7"/>
  <c r="D617" i="6"/>
  <c r="D617" i="7"/>
  <c r="U285" i="7"/>
  <c r="V285" i="7"/>
  <c r="S286" i="7"/>
  <c r="R286" i="7"/>
  <c r="T286" i="7"/>
  <c r="Q286" i="7"/>
  <c r="C606" i="6"/>
  <c r="C606" i="7"/>
  <c r="M606" i="7" s="1"/>
  <c r="G286" i="4"/>
  <c r="H286" i="4" s="1"/>
  <c r="E286" i="6"/>
  <c r="H598" i="5"/>
  <c r="G598" i="5"/>
  <c r="F598" i="5"/>
  <c r="E618" i="4"/>
  <c r="C619" i="4"/>
  <c r="E287" i="7"/>
  <c r="N287" i="7" s="1"/>
  <c r="H607" i="3"/>
  <c r="F608" i="3"/>
  <c r="I607" i="3"/>
  <c r="G608" i="3"/>
  <c r="K598" i="6" l="1"/>
  <c r="K598" i="7"/>
  <c r="L598" i="6"/>
  <c r="L598" i="7"/>
  <c r="P597" i="7"/>
  <c r="J598" i="6"/>
  <c r="J598" i="7"/>
  <c r="D618" i="6"/>
  <c r="D618" i="7"/>
  <c r="V286" i="7"/>
  <c r="U286" i="7"/>
  <c r="R287" i="7"/>
  <c r="T287" i="7"/>
  <c r="Q287" i="7"/>
  <c r="S287" i="7"/>
  <c r="C607" i="6"/>
  <c r="C607" i="7"/>
  <c r="M607" i="7" s="1"/>
  <c r="G287" i="4"/>
  <c r="H287" i="4" s="1"/>
  <c r="E287" i="6"/>
  <c r="H599" i="5"/>
  <c r="G599" i="5"/>
  <c r="F599" i="5"/>
  <c r="E619" i="4"/>
  <c r="C620" i="4"/>
  <c r="E288" i="7"/>
  <c r="N288" i="7" s="1"/>
  <c r="G609" i="3"/>
  <c r="F609" i="3"/>
  <c r="H608" i="3"/>
  <c r="I608" i="3" s="1"/>
  <c r="J599" i="6" l="1"/>
  <c r="J599" i="7"/>
  <c r="K599" i="6"/>
  <c r="K599" i="7"/>
  <c r="L599" i="6"/>
  <c r="L599" i="7"/>
  <c r="P599" i="7" s="1"/>
  <c r="P598" i="7"/>
  <c r="D619" i="6"/>
  <c r="D619" i="7"/>
  <c r="V287" i="7"/>
  <c r="U287" i="7"/>
  <c r="T288" i="7"/>
  <c r="R288" i="7"/>
  <c r="Q288" i="7"/>
  <c r="S288" i="7"/>
  <c r="C608" i="6"/>
  <c r="C608" i="7"/>
  <c r="M608" i="7" s="1"/>
  <c r="G288" i="4"/>
  <c r="H288" i="4" s="1"/>
  <c r="E288" i="6"/>
  <c r="G600" i="5"/>
  <c r="F600" i="5"/>
  <c r="H600" i="5"/>
  <c r="E620" i="4"/>
  <c r="C621" i="4"/>
  <c r="E289" i="7"/>
  <c r="N289" i="7" s="1"/>
  <c r="F610" i="3"/>
  <c r="H609" i="3"/>
  <c r="G610" i="3"/>
  <c r="I609" i="3"/>
  <c r="K600" i="6" l="1"/>
  <c r="K600" i="7"/>
  <c r="L600" i="6"/>
  <c r="L600" i="7"/>
  <c r="J600" i="6"/>
  <c r="J600" i="7"/>
  <c r="U288" i="7"/>
  <c r="V288" i="7"/>
  <c r="D620" i="6"/>
  <c r="D620" i="7"/>
  <c r="Q289" i="7"/>
  <c r="S289" i="7"/>
  <c r="R289" i="7"/>
  <c r="T289" i="7"/>
  <c r="C609" i="6"/>
  <c r="C609" i="7"/>
  <c r="M609" i="7" s="1"/>
  <c r="G289" i="4"/>
  <c r="H289" i="4" s="1"/>
  <c r="E289" i="6"/>
  <c r="F601" i="5"/>
  <c r="H601" i="5"/>
  <c r="G601" i="5"/>
  <c r="E621" i="4"/>
  <c r="C622" i="4"/>
  <c r="E290" i="7"/>
  <c r="N290" i="7" s="1"/>
  <c r="G611" i="3"/>
  <c r="H610" i="3"/>
  <c r="I610" i="3" s="1"/>
  <c r="F611" i="3"/>
  <c r="L601" i="6" l="1"/>
  <c r="L601" i="7"/>
  <c r="K601" i="6"/>
  <c r="K601" i="7"/>
  <c r="J601" i="6"/>
  <c r="J601" i="7"/>
  <c r="P600" i="7"/>
  <c r="D621" i="6"/>
  <c r="D621" i="7"/>
  <c r="V289" i="7"/>
  <c r="U289" i="7"/>
  <c r="S290" i="7"/>
  <c r="R290" i="7"/>
  <c r="Q290" i="7"/>
  <c r="T290" i="7"/>
  <c r="C610" i="6"/>
  <c r="C610" i="7"/>
  <c r="M610" i="7" s="1"/>
  <c r="G290" i="4"/>
  <c r="H290" i="4" s="1"/>
  <c r="E290" i="6"/>
  <c r="F602" i="5"/>
  <c r="G602" i="5"/>
  <c r="H602" i="5"/>
  <c r="E622" i="4"/>
  <c r="C623" i="4"/>
  <c r="E291" i="7"/>
  <c r="N291" i="7" s="1"/>
  <c r="G612" i="3"/>
  <c r="H611" i="3"/>
  <c r="I611" i="3" s="1"/>
  <c r="F612" i="3"/>
  <c r="L602" i="6" l="1"/>
  <c r="L602" i="7"/>
  <c r="P601" i="7"/>
  <c r="K602" i="6"/>
  <c r="K602" i="7"/>
  <c r="J602" i="6"/>
  <c r="J602" i="7"/>
  <c r="D622" i="6"/>
  <c r="D622" i="7"/>
  <c r="V290" i="7"/>
  <c r="U290" i="7"/>
  <c r="T291" i="7"/>
  <c r="R291" i="7"/>
  <c r="Q291" i="7"/>
  <c r="S291" i="7"/>
  <c r="C611" i="6"/>
  <c r="C611" i="7"/>
  <c r="M611" i="7" s="1"/>
  <c r="G291" i="4"/>
  <c r="H291" i="4" s="1"/>
  <c r="E291" i="6"/>
  <c r="G603" i="5"/>
  <c r="F603" i="5"/>
  <c r="H603" i="5"/>
  <c r="E623" i="4"/>
  <c r="C624" i="4"/>
  <c r="E292" i="7"/>
  <c r="N292" i="7" s="1"/>
  <c r="G613" i="3"/>
  <c r="F613" i="3"/>
  <c r="H612" i="3"/>
  <c r="I612" i="3" s="1"/>
  <c r="L603" i="6" l="1"/>
  <c r="L603" i="7"/>
  <c r="J603" i="6"/>
  <c r="J603" i="7"/>
  <c r="P602" i="7"/>
  <c r="K603" i="6"/>
  <c r="K603" i="7"/>
  <c r="D623" i="6"/>
  <c r="D623" i="7"/>
  <c r="V291" i="7"/>
  <c r="U291" i="7"/>
  <c r="S292" i="7"/>
  <c r="T292" i="7"/>
  <c r="R292" i="7"/>
  <c r="Q292" i="7"/>
  <c r="C612" i="6"/>
  <c r="C612" i="7"/>
  <c r="M612" i="7" s="1"/>
  <c r="G292" i="4"/>
  <c r="H292" i="4" s="1"/>
  <c r="E292" i="6"/>
  <c r="H604" i="5"/>
  <c r="G604" i="5"/>
  <c r="F604" i="5"/>
  <c r="E624" i="4"/>
  <c r="C625" i="4"/>
  <c r="E293" i="7"/>
  <c r="N293" i="7" s="1"/>
  <c r="F614" i="3"/>
  <c r="H613" i="3"/>
  <c r="G614" i="3"/>
  <c r="I613" i="3"/>
  <c r="L604" i="6" l="1"/>
  <c r="L604" i="7"/>
  <c r="J604" i="6"/>
  <c r="J604" i="7"/>
  <c r="P603" i="7"/>
  <c r="K604" i="6"/>
  <c r="K604" i="7"/>
  <c r="D624" i="6"/>
  <c r="D624" i="7"/>
  <c r="V292" i="7"/>
  <c r="U292" i="7"/>
  <c r="S293" i="7"/>
  <c r="T293" i="7"/>
  <c r="Q293" i="7"/>
  <c r="R293" i="7"/>
  <c r="C613" i="6"/>
  <c r="C613" i="7"/>
  <c r="M613" i="7" s="1"/>
  <c r="G293" i="4"/>
  <c r="H293" i="4" s="1"/>
  <c r="E293" i="6"/>
  <c r="F605" i="5"/>
  <c r="H605" i="5"/>
  <c r="G605" i="5"/>
  <c r="E625" i="4"/>
  <c r="C626" i="4"/>
  <c r="E294" i="7"/>
  <c r="N294" i="7" s="1"/>
  <c r="G615" i="3"/>
  <c r="H614" i="3"/>
  <c r="I614" i="3" s="1"/>
  <c r="F615" i="3"/>
  <c r="K605" i="6" l="1"/>
  <c r="K605" i="7"/>
  <c r="J605" i="6"/>
  <c r="J605" i="7"/>
  <c r="P604" i="7"/>
  <c r="L605" i="6"/>
  <c r="L605" i="7"/>
  <c r="P605" i="7" s="1"/>
  <c r="D625" i="6"/>
  <c r="D625" i="7"/>
  <c r="V293" i="7"/>
  <c r="U293" i="7"/>
  <c r="T294" i="7"/>
  <c r="Q294" i="7"/>
  <c r="S294" i="7"/>
  <c r="R294" i="7"/>
  <c r="C614" i="6"/>
  <c r="C614" i="7"/>
  <c r="M614" i="7" s="1"/>
  <c r="G294" i="4"/>
  <c r="H294" i="4" s="1"/>
  <c r="E294" i="6"/>
  <c r="G606" i="5"/>
  <c r="F606" i="5"/>
  <c r="H606" i="5"/>
  <c r="E626" i="4"/>
  <c r="C627" i="4"/>
  <c r="E295" i="7"/>
  <c r="N295" i="7" s="1"/>
  <c r="F616" i="3"/>
  <c r="H615" i="3"/>
  <c r="G616" i="3"/>
  <c r="I615" i="3"/>
  <c r="J606" i="6" l="1"/>
  <c r="J606" i="7"/>
  <c r="L606" i="6"/>
  <c r="L606" i="7"/>
  <c r="K606" i="6"/>
  <c r="K606" i="7"/>
  <c r="D626" i="6"/>
  <c r="D626" i="7"/>
  <c r="U294" i="7"/>
  <c r="V294" i="7"/>
  <c r="R295" i="7"/>
  <c r="Q295" i="7"/>
  <c r="T295" i="7"/>
  <c r="S295" i="7"/>
  <c r="C615" i="6"/>
  <c r="C615" i="7"/>
  <c r="M615" i="7" s="1"/>
  <c r="G295" i="4"/>
  <c r="H295" i="4" s="1"/>
  <c r="E295" i="6"/>
  <c r="H607" i="5"/>
  <c r="F607" i="5"/>
  <c r="G607" i="5"/>
  <c r="E627" i="4"/>
  <c r="C628" i="4"/>
  <c r="E296" i="7"/>
  <c r="N296" i="7" s="1"/>
  <c r="G617" i="3"/>
  <c r="H616" i="3"/>
  <c r="I616" i="3" s="1"/>
  <c r="F617" i="3"/>
  <c r="P606" i="7" l="1"/>
  <c r="J607" i="6"/>
  <c r="J607" i="7"/>
  <c r="L607" i="6"/>
  <c r="L607" i="7"/>
  <c r="K607" i="6"/>
  <c r="K607" i="7"/>
  <c r="D627" i="6"/>
  <c r="D627" i="7"/>
  <c r="V295" i="7"/>
  <c r="U295" i="7"/>
  <c r="Q296" i="7"/>
  <c r="R296" i="7"/>
  <c r="S296" i="7"/>
  <c r="T296" i="7"/>
  <c r="C616" i="6"/>
  <c r="C616" i="7"/>
  <c r="M616" i="7" s="1"/>
  <c r="G296" i="4"/>
  <c r="H296" i="4" s="1"/>
  <c r="E296" i="6"/>
  <c r="F608" i="5"/>
  <c r="G608" i="5"/>
  <c r="H608" i="5"/>
  <c r="E628" i="4"/>
  <c r="C629" i="4"/>
  <c r="E297" i="7"/>
  <c r="N297" i="7" s="1"/>
  <c r="F618" i="3"/>
  <c r="H617" i="3"/>
  <c r="I617" i="3" s="1"/>
  <c r="G618" i="3"/>
  <c r="J608" i="6" l="1"/>
  <c r="J608" i="7"/>
  <c r="K608" i="6"/>
  <c r="K608" i="7"/>
  <c r="L608" i="6"/>
  <c r="L608" i="7"/>
  <c r="P607" i="7"/>
  <c r="S297" i="7"/>
  <c r="Q297" i="7"/>
  <c r="T297" i="7"/>
  <c r="R297" i="7"/>
  <c r="D628" i="6"/>
  <c r="D628" i="7"/>
  <c r="U296" i="7"/>
  <c r="V296" i="7"/>
  <c r="C617" i="6"/>
  <c r="C617" i="7"/>
  <c r="M617" i="7" s="1"/>
  <c r="G297" i="4"/>
  <c r="H297" i="4" s="1"/>
  <c r="E297" i="6"/>
  <c r="G609" i="5"/>
  <c r="F609" i="5"/>
  <c r="H609" i="5"/>
  <c r="E629" i="4"/>
  <c r="C630" i="4"/>
  <c r="E298" i="7"/>
  <c r="N298" i="7" s="1"/>
  <c r="G619" i="3"/>
  <c r="H618" i="3"/>
  <c r="I618" i="3" s="1"/>
  <c r="F619" i="3"/>
  <c r="P608" i="7" l="1"/>
  <c r="L609" i="6"/>
  <c r="L609" i="7"/>
  <c r="K609" i="6"/>
  <c r="K609" i="7"/>
  <c r="J609" i="6"/>
  <c r="J609" i="7"/>
  <c r="U297" i="7"/>
  <c r="V297" i="7"/>
  <c r="D629" i="6"/>
  <c r="D629" i="7"/>
  <c r="T298" i="7"/>
  <c r="Q298" i="7"/>
  <c r="S298" i="7"/>
  <c r="R298" i="7"/>
  <c r="C618" i="6"/>
  <c r="C618" i="7"/>
  <c r="M618" i="7" s="1"/>
  <c r="G298" i="4"/>
  <c r="H298" i="4" s="1"/>
  <c r="E298" i="6"/>
  <c r="H610" i="5"/>
  <c r="G610" i="5"/>
  <c r="F610" i="5"/>
  <c r="E630" i="4"/>
  <c r="C631" i="4"/>
  <c r="E299" i="7"/>
  <c r="N299" i="7" s="1"/>
  <c r="G620" i="3"/>
  <c r="H619" i="3"/>
  <c r="I619" i="3" s="1"/>
  <c r="F620" i="3"/>
  <c r="J610" i="6" l="1"/>
  <c r="J610" i="7"/>
  <c r="K610" i="6"/>
  <c r="K610" i="7"/>
  <c r="P609" i="7"/>
  <c r="L610" i="6"/>
  <c r="L610" i="7"/>
  <c r="P610" i="7" s="1"/>
  <c r="D630" i="6"/>
  <c r="D630" i="7"/>
  <c r="V298" i="7"/>
  <c r="U298" i="7"/>
  <c r="T299" i="7"/>
  <c r="R299" i="7"/>
  <c r="S299" i="7"/>
  <c r="Q299" i="7"/>
  <c r="C619" i="6"/>
  <c r="C619" i="7"/>
  <c r="M619" i="7" s="1"/>
  <c r="G299" i="4"/>
  <c r="H299" i="4" s="1"/>
  <c r="E299" i="6"/>
  <c r="H611" i="5"/>
  <c r="G611" i="5"/>
  <c r="F611" i="5"/>
  <c r="E631" i="4"/>
  <c r="C632" i="4"/>
  <c r="E300" i="7"/>
  <c r="N300" i="7" s="1"/>
  <c r="H620" i="3"/>
  <c r="F621" i="3"/>
  <c r="G621" i="3"/>
  <c r="I620" i="3"/>
  <c r="K611" i="6" l="1"/>
  <c r="K611" i="7"/>
  <c r="J611" i="6"/>
  <c r="J611" i="7"/>
  <c r="L611" i="6"/>
  <c r="L611" i="7"/>
  <c r="P611" i="7" s="1"/>
  <c r="V299" i="7"/>
  <c r="U299" i="7"/>
  <c r="D631" i="6"/>
  <c r="D631" i="7"/>
  <c r="R300" i="7"/>
  <c r="Q300" i="7"/>
  <c r="S300" i="7"/>
  <c r="T300" i="7"/>
  <c r="C620" i="6"/>
  <c r="C620" i="7"/>
  <c r="M620" i="7" s="1"/>
  <c r="G300" i="4"/>
  <c r="H300" i="4" s="1"/>
  <c r="E300" i="6"/>
  <c r="G612" i="5"/>
  <c r="F612" i="5"/>
  <c r="H612" i="5"/>
  <c r="E632" i="4"/>
  <c r="C633" i="4"/>
  <c r="E301" i="7"/>
  <c r="N301" i="7" s="1"/>
  <c r="G622" i="3"/>
  <c r="F622" i="3"/>
  <c r="H621" i="3"/>
  <c r="I621" i="3" s="1"/>
  <c r="J612" i="6" l="1"/>
  <c r="J612" i="7"/>
  <c r="L612" i="6"/>
  <c r="L612" i="7"/>
  <c r="K612" i="6"/>
  <c r="K612" i="7"/>
  <c r="D632" i="6"/>
  <c r="D632" i="7"/>
  <c r="V300" i="7"/>
  <c r="U300" i="7"/>
  <c r="R301" i="7"/>
  <c r="S301" i="7"/>
  <c r="Q301" i="7"/>
  <c r="T301" i="7"/>
  <c r="C621" i="6"/>
  <c r="C621" i="7"/>
  <c r="M621" i="7" s="1"/>
  <c r="G301" i="4"/>
  <c r="H301" i="4" s="1"/>
  <c r="E301" i="6"/>
  <c r="H613" i="5"/>
  <c r="G613" i="5"/>
  <c r="F613" i="5"/>
  <c r="E633" i="4"/>
  <c r="C634" i="4"/>
  <c r="E302" i="7"/>
  <c r="N302" i="7" s="1"/>
  <c r="F623" i="3"/>
  <c r="H622" i="3"/>
  <c r="I622" i="3" s="1"/>
  <c r="G623" i="3"/>
  <c r="K613" i="6" l="1"/>
  <c r="K613" i="7"/>
  <c r="L613" i="6"/>
  <c r="L613" i="7"/>
  <c r="P612" i="7"/>
  <c r="J613" i="6"/>
  <c r="J613" i="7"/>
  <c r="U301" i="7"/>
  <c r="V301" i="7"/>
  <c r="D633" i="6"/>
  <c r="D633" i="7"/>
  <c r="S302" i="7"/>
  <c r="Q302" i="7"/>
  <c r="R302" i="7"/>
  <c r="T302" i="7"/>
  <c r="C622" i="6"/>
  <c r="C622" i="7"/>
  <c r="M622" i="7" s="1"/>
  <c r="G302" i="4"/>
  <c r="H302" i="4" s="1"/>
  <c r="E302" i="6"/>
  <c r="H614" i="5"/>
  <c r="F614" i="5"/>
  <c r="G614" i="5"/>
  <c r="E634" i="4"/>
  <c r="C635" i="4"/>
  <c r="E303" i="7"/>
  <c r="N303" i="7" s="1"/>
  <c r="G624" i="3"/>
  <c r="H623" i="3"/>
  <c r="I623" i="3" s="1"/>
  <c r="F624" i="3"/>
  <c r="L614" i="6" l="1"/>
  <c r="L614" i="7"/>
  <c r="J614" i="6"/>
  <c r="J614" i="7"/>
  <c r="K614" i="6"/>
  <c r="K614" i="7"/>
  <c r="P613" i="7"/>
  <c r="D634" i="6"/>
  <c r="D634" i="7"/>
  <c r="V302" i="7"/>
  <c r="U302" i="7"/>
  <c r="R303" i="7"/>
  <c r="Q303" i="7"/>
  <c r="T303" i="7"/>
  <c r="S303" i="7"/>
  <c r="C623" i="6"/>
  <c r="C623" i="7"/>
  <c r="M623" i="7" s="1"/>
  <c r="G303" i="4"/>
  <c r="H303" i="4" s="1"/>
  <c r="E303" i="6"/>
  <c r="G615" i="5"/>
  <c r="F615" i="5"/>
  <c r="H615" i="5"/>
  <c r="E635" i="4"/>
  <c r="C636" i="4"/>
  <c r="E304" i="7"/>
  <c r="N304" i="7" s="1"/>
  <c r="F625" i="3"/>
  <c r="H624" i="3"/>
  <c r="G625" i="3"/>
  <c r="I624" i="3"/>
  <c r="L615" i="6" l="1"/>
  <c r="L615" i="7"/>
  <c r="J615" i="6"/>
  <c r="J615" i="7"/>
  <c r="P614" i="7"/>
  <c r="K615" i="6"/>
  <c r="K615" i="7"/>
  <c r="D635" i="6"/>
  <c r="D635" i="7"/>
  <c r="U303" i="7"/>
  <c r="V303" i="7"/>
  <c r="S304" i="7"/>
  <c r="Q304" i="7"/>
  <c r="R304" i="7"/>
  <c r="T304" i="7"/>
  <c r="C624" i="6"/>
  <c r="C624" i="7"/>
  <c r="M624" i="7" s="1"/>
  <c r="G304" i="4"/>
  <c r="H304" i="4" s="1"/>
  <c r="E304" i="6"/>
  <c r="F616" i="5"/>
  <c r="H616" i="5"/>
  <c r="G616" i="5"/>
  <c r="E636" i="4"/>
  <c r="C637" i="4"/>
  <c r="E305" i="7"/>
  <c r="N305" i="7" s="1"/>
  <c r="G626" i="3"/>
  <c r="H625" i="3"/>
  <c r="I625" i="3" s="1"/>
  <c r="F626" i="3"/>
  <c r="K616" i="6" l="1"/>
  <c r="K616" i="7"/>
  <c r="J616" i="6"/>
  <c r="J616" i="7"/>
  <c r="P615" i="7"/>
  <c r="L616" i="6"/>
  <c r="L616" i="7"/>
  <c r="P616" i="7" s="1"/>
  <c r="D636" i="6"/>
  <c r="D636" i="7"/>
  <c r="U304" i="7"/>
  <c r="V304" i="7"/>
  <c r="T305" i="7"/>
  <c r="Q305" i="7"/>
  <c r="S305" i="7"/>
  <c r="R305" i="7"/>
  <c r="C625" i="6"/>
  <c r="C625" i="7"/>
  <c r="M625" i="7" s="1"/>
  <c r="G305" i="4"/>
  <c r="H305" i="4" s="1"/>
  <c r="E305" i="6"/>
  <c r="H617" i="5"/>
  <c r="G617" i="5"/>
  <c r="F617" i="5"/>
  <c r="E637" i="4"/>
  <c r="C638" i="4"/>
  <c r="E306" i="7"/>
  <c r="N306" i="7" s="1"/>
  <c r="F627" i="3"/>
  <c r="H626" i="3"/>
  <c r="G627" i="3"/>
  <c r="I626" i="3"/>
  <c r="L617" i="6" l="1"/>
  <c r="L617" i="7"/>
  <c r="J617" i="6"/>
  <c r="J617" i="7"/>
  <c r="K617" i="6"/>
  <c r="K617" i="7"/>
  <c r="D637" i="6"/>
  <c r="D637" i="7"/>
  <c r="V305" i="7"/>
  <c r="U305" i="7"/>
  <c r="R306" i="7"/>
  <c r="T306" i="7"/>
  <c r="Q306" i="7"/>
  <c r="S306" i="7"/>
  <c r="C626" i="6"/>
  <c r="C626" i="7"/>
  <c r="M626" i="7" s="1"/>
  <c r="G306" i="4"/>
  <c r="H306" i="4" s="1"/>
  <c r="E306" i="6"/>
  <c r="G618" i="5"/>
  <c r="F618" i="5"/>
  <c r="H618" i="5"/>
  <c r="E638" i="4"/>
  <c r="C639" i="4"/>
  <c r="E307" i="7"/>
  <c r="N307" i="7" s="1"/>
  <c r="G628" i="3"/>
  <c r="F628" i="3"/>
  <c r="H627" i="3"/>
  <c r="I627" i="3" s="1"/>
  <c r="J618" i="6" l="1"/>
  <c r="J618" i="7"/>
  <c r="P617" i="7"/>
  <c r="L618" i="6"/>
  <c r="L618" i="7"/>
  <c r="K618" i="6"/>
  <c r="K618" i="7"/>
  <c r="V306" i="7"/>
  <c r="U306" i="7"/>
  <c r="D638" i="6"/>
  <c r="D638" i="7"/>
  <c r="S307" i="7"/>
  <c r="Q307" i="7"/>
  <c r="R307" i="7"/>
  <c r="T307" i="7"/>
  <c r="C627" i="6"/>
  <c r="C627" i="7"/>
  <c r="M627" i="7" s="1"/>
  <c r="G307" i="4"/>
  <c r="H307" i="4" s="1"/>
  <c r="E307" i="6"/>
  <c r="F619" i="5"/>
  <c r="H619" i="5"/>
  <c r="G619" i="5"/>
  <c r="E639" i="4"/>
  <c r="C640" i="4"/>
  <c r="E308" i="7"/>
  <c r="N308" i="7" s="1"/>
  <c r="G629" i="3"/>
  <c r="F629" i="3"/>
  <c r="H628" i="3"/>
  <c r="I628" i="3" s="1"/>
  <c r="L619" i="6" l="1"/>
  <c r="L619" i="7"/>
  <c r="K619" i="6"/>
  <c r="K619" i="7"/>
  <c r="J619" i="6"/>
  <c r="J619" i="7"/>
  <c r="P618" i="7"/>
  <c r="D639" i="6"/>
  <c r="D639" i="7"/>
  <c r="V307" i="7"/>
  <c r="U307" i="7"/>
  <c r="T308" i="7"/>
  <c r="R308" i="7"/>
  <c r="Q308" i="7"/>
  <c r="S308" i="7"/>
  <c r="C628" i="6"/>
  <c r="C628" i="7"/>
  <c r="M628" i="7" s="1"/>
  <c r="G308" i="4"/>
  <c r="H308" i="4" s="1"/>
  <c r="E308" i="6"/>
  <c r="H620" i="5"/>
  <c r="G620" i="5"/>
  <c r="F620" i="5"/>
  <c r="E640" i="4"/>
  <c r="C641" i="4"/>
  <c r="E309" i="7"/>
  <c r="N309" i="7" s="1"/>
  <c r="G630" i="3"/>
  <c r="H629" i="3"/>
  <c r="I629" i="3" s="1"/>
  <c r="F630" i="3"/>
  <c r="J620" i="6" l="1"/>
  <c r="J620" i="7"/>
  <c r="L620" i="6"/>
  <c r="L620" i="7"/>
  <c r="P619" i="7"/>
  <c r="K620" i="6"/>
  <c r="K620" i="7"/>
  <c r="V308" i="7"/>
  <c r="U308" i="7"/>
  <c r="D640" i="6"/>
  <c r="D640" i="7"/>
  <c r="T309" i="7"/>
  <c r="Q309" i="7"/>
  <c r="S309" i="7"/>
  <c r="R309" i="7"/>
  <c r="C629" i="6"/>
  <c r="C629" i="7"/>
  <c r="M629" i="7" s="1"/>
  <c r="G309" i="4"/>
  <c r="H309" i="4" s="1"/>
  <c r="E309" i="6"/>
  <c r="G621" i="5"/>
  <c r="F621" i="5"/>
  <c r="H621" i="5"/>
  <c r="E641" i="4"/>
  <c r="C642" i="4"/>
  <c r="E310" i="7"/>
  <c r="N310" i="7" s="1"/>
  <c r="F631" i="3"/>
  <c r="H630" i="3"/>
  <c r="G631" i="3"/>
  <c r="I630" i="3"/>
  <c r="K621" i="6" l="1"/>
  <c r="K621" i="7"/>
  <c r="J621" i="6"/>
  <c r="J621" i="7"/>
  <c r="L621" i="6"/>
  <c r="L621" i="7"/>
  <c r="P621" i="7" s="1"/>
  <c r="P620" i="7"/>
  <c r="U309" i="7"/>
  <c r="V309" i="7"/>
  <c r="D641" i="6"/>
  <c r="D641" i="7"/>
  <c r="R310" i="7"/>
  <c r="S310" i="7"/>
  <c r="Q310" i="7"/>
  <c r="T310" i="7"/>
  <c r="C630" i="6"/>
  <c r="C630" i="7"/>
  <c r="M630" i="7" s="1"/>
  <c r="G310" i="4"/>
  <c r="H310" i="4" s="1"/>
  <c r="E310" i="6"/>
  <c r="H622" i="5"/>
  <c r="G622" i="5"/>
  <c r="F622" i="5"/>
  <c r="E642" i="4"/>
  <c r="C643" i="4"/>
  <c r="E311" i="7"/>
  <c r="N311" i="7" s="1"/>
  <c r="G632" i="3"/>
  <c r="H631" i="3"/>
  <c r="I631" i="3" s="1"/>
  <c r="F632" i="3"/>
  <c r="J622" i="6" l="1"/>
  <c r="J622" i="7"/>
  <c r="L622" i="6"/>
  <c r="L622" i="7"/>
  <c r="K622" i="6"/>
  <c r="K622" i="7"/>
  <c r="U310" i="7"/>
  <c r="V310" i="7"/>
  <c r="D642" i="6"/>
  <c r="D642" i="7"/>
  <c r="T311" i="7"/>
  <c r="S311" i="7"/>
  <c r="R311" i="7"/>
  <c r="Q311" i="7"/>
  <c r="C631" i="6"/>
  <c r="C631" i="7"/>
  <c r="M631" i="7" s="1"/>
  <c r="G311" i="4"/>
  <c r="H311" i="4" s="1"/>
  <c r="E311" i="6"/>
  <c r="H623" i="5"/>
  <c r="G623" i="5"/>
  <c r="F623" i="5"/>
  <c r="E643" i="4"/>
  <c r="C644" i="4"/>
  <c r="E312" i="7"/>
  <c r="N312" i="7" s="1"/>
  <c r="F633" i="3"/>
  <c r="H632" i="3"/>
  <c r="G633" i="3"/>
  <c r="I632" i="3"/>
  <c r="K623" i="6" l="1"/>
  <c r="K623" i="7"/>
  <c r="P622" i="7"/>
  <c r="J623" i="6"/>
  <c r="J623" i="7"/>
  <c r="L623" i="6"/>
  <c r="L623" i="7"/>
  <c r="P623" i="7" s="1"/>
  <c r="D643" i="6"/>
  <c r="D643" i="7"/>
  <c r="V311" i="7"/>
  <c r="U311" i="7"/>
  <c r="R312" i="7"/>
  <c r="T312" i="7"/>
  <c r="S312" i="7"/>
  <c r="Q312" i="7"/>
  <c r="C632" i="6"/>
  <c r="C632" i="7"/>
  <c r="M632" i="7" s="1"/>
  <c r="G312" i="4"/>
  <c r="H312" i="4" s="1"/>
  <c r="E312" i="6"/>
  <c r="G624" i="5"/>
  <c r="F624" i="5"/>
  <c r="H624" i="5"/>
  <c r="E644" i="4"/>
  <c r="C645" i="4"/>
  <c r="E313" i="7"/>
  <c r="N313" i="7" s="1"/>
  <c r="G634" i="3"/>
  <c r="H633" i="3"/>
  <c r="I633" i="3" s="1"/>
  <c r="F634" i="3"/>
  <c r="L624" i="6" l="1"/>
  <c r="L624" i="7"/>
  <c r="J624" i="6"/>
  <c r="J624" i="7"/>
  <c r="K624" i="6"/>
  <c r="K624" i="7"/>
  <c r="D644" i="6"/>
  <c r="D644" i="7"/>
  <c r="U312" i="7"/>
  <c r="V312" i="7"/>
  <c r="R313" i="7"/>
  <c r="T313" i="7"/>
  <c r="S313" i="7"/>
  <c r="Q313" i="7"/>
  <c r="C633" i="6"/>
  <c r="C633" i="7"/>
  <c r="M633" i="7" s="1"/>
  <c r="G313" i="4"/>
  <c r="H313" i="4" s="1"/>
  <c r="E313" i="6"/>
  <c r="H625" i="5"/>
  <c r="G625" i="5"/>
  <c r="F625" i="5"/>
  <c r="E645" i="4"/>
  <c r="C646" i="4"/>
  <c r="E314" i="7"/>
  <c r="N314" i="7" s="1"/>
  <c r="H634" i="3"/>
  <c r="F635" i="3"/>
  <c r="G635" i="3"/>
  <c r="I634" i="3"/>
  <c r="L625" i="6" l="1"/>
  <c r="L625" i="7"/>
  <c r="K625" i="6"/>
  <c r="K625" i="7"/>
  <c r="P624" i="7"/>
  <c r="J625" i="6"/>
  <c r="J625" i="7"/>
  <c r="V313" i="7"/>
  <c r="U313" i="7"/>
  <c r="D645" i="6"/>
  <c r="D645" i="7"/>
  <c r="S314" i="7"/>
  <c r="Q314" i="7"/>
  <c r="R314" i="7"/>
  <c r="T314" i="7"/>
  <c r="C634" i="6"/>
  <c r="C634" i="7"/>
  <c r="M634" i="7" s="1"/>
  <c r="G314" i="4"/>
  <c r="H314" i="4" s="1"/>
  <c r="E314" i="6"/>
  <c r="F626" i="5"/>
  <c r="H626" i="5"/>
  <c r="G626" i="5"/>
  <c r="E646" i="4"/>
  <c r="C647" i="4"/>
  <c r="E315" i="7"/>
  <c r="N315" i="7" s="1"/>
  <c r="G636" i="3"/>
  <c r="H635" i="3"/>
  <c r="I635" i="3" s="1"/>
  <c r="F636" i="3"/>
  <c r="K626" i="6" l="1"/>
  <c r="K626" i="7"/>
  <c r="P625" i="7"/>
  <c r="L626" i="6"/>
  <c r="L626" i="7"/>
  <c r="J626" i="6"/>
  <c r="J626" i="7"/>
  <c r="D646" i="6"/>
  <c r="D646" i="7"/>
  <c r="V314" i="7"/>
  <c r="U314" i="7"/>
  <c r="R315" i="7"/>
  <c r="S315" i="7"/>
  <c r="Q315" i="7"/>
  <c r="T315" i="7"/>
  <c r="C635" i="6"/>
  <c r="C635" i="7"/>
  <c r="M635" i="7" s="1"/>
  <c r="G315" i="4"/>
  <c r="H315" i="4" s="1"/>
  <c r="E315" i="6"/>
  <c r="G627" i="5"/>
  <c r="F627" i="5"/>
  <c r="H627" i="5"/>
  <c r="E647" i="4"/>
  <c r="C648" i="4"/>
  <c r="E316" i="7"/>
  <c r="N316" i="7" s="1"/>
  <c r="F637" i="3"/>
  <c r="H636" i="3"/>
  <c r="I636" i="3" s="1"/>
  <c r="G637" i="3"/>
  <c r="L627" i="6" l="1"/>
  <c r="L627" i="7"/>
  <c r="J627" i="6"/>
  <c r="J627" i="7"/>
  <c r="P626" i="7"/>
  <c r="K627" i="6"/>
  <c r="K627" i="7"/>
  <c r="D647" i="6"/>
  <c r="D647" i="7"/>
  <c r="V315" i="7"/>
  <c r="U315" i="7"/>
  <c r="R316" i="7"/>
  <c r="T316" i="7"/>
  <c r="S316" i="7"/>
  <c r="Q316" i="7"/>
  <c r="C636" i="6"/>
  <c r="C636" i="7"/>
  <c r="M636" i="7" s="1"/>
  <c r="G316" i="4"/>
  <c r="H316" i="4" s="1"/>
  <c r="E316" i="6"/>
  <c r="H628" i="5"/>
  <c r="G628" i="5"/>
  <c r="F628" i="5"/>
  <c r="E648" i="4"/>
  <c r="C649" i="4"/>
  <c r="E317" i="7"/>
  <c r="N317" i="7" s="1"/>
  <c r="G638" i="3"/>
  <c r="F638" i="3"/>
  <c r="H637" i="3"/>
  <c r="I637" i="3" s="1"/>
  <c r="J628" i="6" l="1"/>
  <c r="J628" i="7"/>
  <c r="L628" i="6"/>
  <c r="L628" i="7"/>
  <c r="P627" i="7"/>
  <c r="K628" i="6"/>
  <c r="K628" i="7"/>
  <c r="D648" i="6"/>
  <c r="D648" i="7"/>
  <c r="U316" i="7"/>
  <c r="V316" i="7"/>
  <c r="R317" i="7"/>
  <c r="S317" i="7"/>
  <c r="Q317" i="7"/>
  <c r="T317" i="7"/>
  <c r="C637" i="6"/>
  <c r="C637" i="7"/>
  <c r="M637" i="7" s="1"/>
  <c r="G317" i="4"/>
  <c r="H317" i="4" s="1"/>
  <c r="E317" i="6"/>
  <c r="H629" i="5"/>
  <c r="G629" i="5"/>
  <c r="F629" i="5"/>
  <c r="E649" i="4"/>
  <c r="C650" i="4"/>
  <c r="E318" i="7"/>
  <c r="N318" i="7" s="1"/>
  <c r="H638" i="3"/>
  <c r="F639" i="3"/>
  <c r="I638" i="3"/>
  <c r="G639" i="3"/>
  <c r="J629" i="6" l="1"/>
  <c r="J629" i="7"/>
  <c r="L629" i="6"/>
  <c r="L629" i="7"/>
  <c r="K629" i="6"/>
  <c r="K629" i="7"/>
  <c r="P628" i="7"/>
  <c r="D649" i="6"/>
  <c r="D649" i="7"/>
  <c r="U317" i="7"/>
  <c r="V317" i="7"/>
  <c r="R318" i="7"/>
  <c r="T318" i="7"/>
  <c r="Q318" i="7"/>
  <c r="S318" i="7"/>
  <c r="C638" i="6"/>
  <c r="C638" i="7"/>
  <c r="M638" i="7" s="1"/>
  <c r="G318" i="4"/>
  <c r="H318" i="4" s="1"/>
  <c r="E318" i="6"/>
  <c r="G630" i="5"/>
  <c r="F630" i="5"/>
  <c r="H630" i="5"/>
  <c r="E650" i="4"/>
  <c r="C651" i="4"/>
  <c r="E319" i="7"/>
  <c r="N319" i="7" s="1"/>
  <c r="G640" i="3"/>
  <c r="F640" i="3"/>
  <c r="H639" i="3"/>
  <c r="I639" i="3" s="1"/>
  <c r="P629" i="7" l="1"/>
  <c r="J630" i="6"/>
  <c r="J630" i="7"/>
  <c r="L630" i="6"/>
  <c r="L630" i="7"/>
  <c r="K630" i="6"/>
  <c r="K630" i="7"/>
  <c r="D650" i="6"/>
  <c r="D650" i="7"/>
  <c r="U318" i="7"/>
  <c r="V318" i="7"/>
  <c r="T319" i="7"/>
  <c r="R319" i="7"/>
  <c r="S319" i="7"/>
  <c r="Q319" i="7"/>
  <c r="C639" i="6"/>
  <c r="C639" i="7"/>
  <c r="M639" i="7" s="1"/>
  <c r="G319" i="4"/>
  <c r="H319" i="4" s="1"/>
  <c r="E319" i="6"/>
  <c r="H631" i="5"/>
  <c r="G631" i="5"/>
  <c r="F631" i="5"/>
  <c r="E651" i="4"/>
  <c r="C652" i="4"/>
  <c r="E320" i="7"/>
  <c r="N320" i="7" s="1"/>
  <c r="H640" i="3"/>
  <c r="F641" i="3"/>
  <c r="I640" i="3"/>
  <c r="G641" i="3"/>
  <c r="L631" i="6" l="1"/>
  <c r="L631" i="7"/>
  <c r="J631" i="6"/>
  <c r="J631" i="7"/>
  <c r="K631" i="6"/>
  <c r="K631" i="7"/>
  <c r="P630" i="7"/>
  <c r="V319" i="7"/>
  <c r="U319" i="7"/>
  <c r="D651" i="6"/>
  <c r="D651" i="7"/>
  <c r="S320" i="7"/>
  <c r="Q320" i="7"/>
  <c r="R320" i="7"/>
  <c r="T320" i="7"/>
  <c r="C640" i="6"/>
  <c r="C640" i="7"/>
  <c r="M640" i="7" s="1"/>
  <c r="G320" i="4"/>
  <c r="H320" i="4" s="1"/>
  <c r="E320" i="6"/>
  <c r="H632" i="5"/>
  <c r="G632" i="5"/>
  <c r="F632" i="5"/>
  <c r="E652" i="4"/>
  <c r="C653" i="4"/>
  <c r="E321" i="7"/>
  <c r="N321" i="7" s="1"/>
  <c r="G642" i="3"/>
  <c r="F642" i="3"/>
  <c r="H641" i="3"/>
  <c r="I641" i="3" s="1"/>
  <c r="J632" i="6" l="1"/>
  <c r="J632" i="7"/>
  <c r="K632" i="6"/>
  <c r="K632" i="7"/>
  <c r="P631" i="7"/>
  <c r="L632" i="6"/>
  <c r="L632" i="7"/>
  <c r="P632" i="7" s="1"/>
  <c r="D652" i="6"/>
  <c r="D652" i="7"/>
  <c r="V320" i="7"/>
  <c r="U320" i="7"/>
  <c r="T321" i="7"/>
  <c r="R321" i="7"/>
  <c r="S321" i="7"/>
  <c r="Q321" i="7"/>
  <c r="C641" i="6"/>
  <c r="C641" i="7"/>
  <c r="M641" i="7" s="1"/>
  <c r="G321" i="4"/>
  <c r="H321" i="4" s="1"/>
  <c r="E321" i="6"/>
  <c r="G633" i="5"/>
  <c r="F633" i="5"/>
  <c r="H633" i="5"/>
  <c r="E653" i="4"/>
  <c r="C654" i="4"/>
  <c r="E322" i="7"/>
  <c r="N322" i="7" s="1"/>
  <c r="H642" i="3"/>
  <c r="F643" i="3"/>
  <c r="I642" i="3"/>
  <c r="G643" i="3"/>
  <c r="L633" i="6" l="1"/>
  <c r="L633" i="7"/>
  <c r="K633" i="6"/>
  <c r="K633" i="7"/>
  <c r="J633" i="6"/>
  <c r="J633" i="7"/>
  <c r="V321" i="7"/>
  <c r="U321" i="7"/>
  <c r="D653" i="6"/>
  <c r="D653" i="7"/>
  <c r="R322" i="7"/>
  <c r="T322" i="7"/>
  <c r="S322" i="7"/>
  <c r="Q322" i="7"/>
  <c r="C642" i="6"/>
  <c r="C642" i="7"/>
  <c r="M642" i="7" s="1"/>
  <c r="G322" i="4"/>
  <c r="H322" i="4" s="1"/>
  <c r="E322" i="6"/>
  <c r="F634" i="5"/>
  <c r="H634" i="5"/>
  <c r="G634" i="5"/>
  <c r="E654" i="4"/>
  <c r="C655" i="4"/>
  <c r="E323" i="7"/>
  <c r="N323" i="7" s="1"/>
  <c r="F644" i="3"/>
  <c r="H643" i="3"/>
  <c r="G644" i="3"/>
  <c r="I643" i="3"/>
  <c r="J634" i="6" l="1"/>
  <c r="J634" i="7"/>
  <c r="L634" i="6"/>
  <c r="L634" i="7"/>
  <c r="P633" i="7"/>
  <c r="K634" i="6"/>
  <c r="K634" i="7"/>
  <c r="D654" i="6"/>
  <c r="D654" i="7"/>
  <c r="V322" i="7"/>
  <c r="U322" i="7"/>
  <c r="T323" i="7"/>
  <c r="Q323" i="7"/>
  <c r="S323" i="7"/>
  <c r="R323" i="7"/>
  <c r="C643" i="6"/>
  <c r="C643" i="7"/>
  <c r="M643" i="7" s="1"/>
  <c r="G323" i="4"/>
  <c r="H323" i="4" s="1"/>
  <c r="E323" i="6"/>
  <c r="H635" i="5"/>
  <c r="F635" i="5"/>
  <c r="G635" i="5"/>
  <c r="E655" i="4"/>
  <c r="C656" i="4"/>
  <c r="E324" i="7"/>
  <c r="N324" i="7" s="1"/>
  <c r="G645" i="3"/>
  <c r="H644" i="3"/>
  <c r="I644" i="3" s="1"/>
  <c r="F645" i="3"/>
  <c r="J635" i="6" l="1"/>
  <c r="J635" i="7"/>
  <c r="L635" i="6"/>
  <c r="L635" i="7"/>
  <c r="K635" i="6"/>
  <c r="K635" i="7"/>
  <c r="P634" i="7"/>
  <c r="D655" i="6"/>
  <c r="D655" i="7"/>
  <c r="V323" i="7"/>
  <c r="U323" i="7"/>
  <c r="S324" i="7"/>
  <c r="R324" i="7"/>
  <c r="T324" i="7"/>
  <c r="Q324" i="7"/>
  <c r="C644" i="6"/>
  <c r="C644" i="7"/>
  <c r="M644" i="7" s="1"/>
  <c r="G324" i="4"/>
  <c r="H324" i="4" s="1"/>
  <c r="E324" i="6"/>
  <c r="G636" i="5"/>
  <c r="F636" i="5"/>
  <c r="H636" i="5"/>
  <c r="E656" i="4"/>
  <c r="C657" i="4"/>
  <c r="E325" i="7"/>
  <c r="N325" i="7" s="1"/>
  <c r="F646" i="3"/>
  <c r="H645" i="3"/>
  <c r="G646" i="3"/>
  <c r="I645" i="3"/>
  <c r="K636" i="6" l="1"/>
  <c r="K636" i="7"/>
  <c r="L636" i="6"/>
  <c r="L636" i="7"/>
  <c r="J636" i="6"/>
  <c r="J636" i="7"/>
  <c r="P635" i="7"/>
  <c r="U324" i="7"/>
  <c r="V324" i="7"/>
  <c r="D656" i="6"/>
  <c r="D656" i="7"/>
  <c r="S325" i="7"/>
  <c r="Q325" i="7"/>
  <c r="R325" i="7"/>
  <c r="T325" i="7"/>
  <c r="C645" i="6"/>
  <c r="C645" i="7"/>
  <c r="M645" i="7" s="1"/>
  <c r="G325" i="4"/>
  <c r="H325" i="4" s="1"/>
  <c r="E325" i="6"/>
  <c r="F637" i="5"/>
  <c r="H637" i="5"/>
  <c r="G637" i="5"/>
  <c r="E657" i="4"/>
  <c r="C658" i="4"/>
  <c r="E326" i="7"/>
  <c r="N326" i="7" s="1"/>
  <c r="G647" i="3"/>
  <c r="F647" i="3"/>
  <c r="H646" i="3"/>
  <c r="I646" i="3" s="1"/>
  <c r="P636" i="7" l="1"/>
  <c r="L637" i="6"/>
  <c r="L637" i="7"/>
  <c r="J637" i="6"/>
  <c r="J637" i="7"/>
  <c r="K637" i="6"/>
  <c r="K637" i="7"/>
  <c r="D657" i="6"/>
  <c r="D657" i="7"/>
  <c r="V325" i="7"/>
  <c r="U325" i="7"/>
  <c r="Q326" i="7"/>
  <c r="S326" i="7"/>
  <c r="T326" i="7"/>
  <c r="R326" i="7"/>
  <c r="C646" i="6"/>
  <c r="C646" i="7"/>
  <c r="M646" i="7" s="1"/>
  <c r="G326" i="4"/>
  <c r="H326" i="4" s="1"/>
  <c r="E326" i="6"/>
  <c r="G638" i="5"/>
  <c r="F638" i="5"/>
  <c r="H638" i="5"/>
  <c r="E658" i="4"/>
  <c r="C659" i="4"/>
  <c r="E327" i="7"/>
  <c r="N327" i="7" s="1"/>
  <c r="H647" i="3"/>
  <c r="F648" i="3"/>
  <c r="G648" i="3"/>
  <c r="I647" i="3"/>
  <c r="J638" i="6" l="1"/>
  <c r="J638" i="7"/>
  <c r="K638" i="6"/>
  <c r="K638" i="7"/>
  <c r="P637" i="7"/>
  <c r="L638" i="6"/>
  <c r="L638" i="7"/>
  <c r="P638" i="7" s="1"/>
  <c r="D658" i="6"/>
  <c r="D658" i="7"/>
  <c r="V326" i="7"/>
  <c r="U326" i="7"/>
  <c r="R327" i="7"/>
  <c r="T327" i="7"/>
  <c r="Q327" i="7"/>
  <c r="S327" i="7"/>
  <c r="C647" i="6"/>
  <c r="C647" i="7"/>
  <c r="M647" i="7" s="1"/>
  <c r="G327" i="4"/>
  <c r="H327" i="4" s="1"/>
  <c r="E327" i="6"/>
  <c r="G639" i="5"/>
  <c r="F639" i="5"/>
  <c r="H639" i="5"/>
  <c r="E659" i="4"/>
  <c r="C660" i="4"/>
  <c r="E328" i="7"/>
  <c r="N328" i="7" s="1"/>
  <c r="G649" i="3"/>
  <c r="F649" i="3"/>
  <c r="H648" i="3"/>
  <c r="I648" i="3" s="1"/>
  <c r="L639" i="6" l="1"/>
  <c r="L639" i="7"/>
  <c r="K639" i="6"/>
  <c r="K639" i="7"/>
  <c r="J639" i="6"/>
  <c r="J639" i="7"/>
  <c r="D659" i="6"/>
  <c r="D659" i="7"/>
  <c r="V327" i="7"/>
  <c r="U327" i="7"/>
  <c r="T328" i="7"/>
  <c r="Q328" i="7"/>
  <c r="R328" i="7"/>
  <c r="S328" i="7"/>
  <c r="C648" i="6"/>
  <c r="C648" i="7"/>
  <c r="M648" i="7" s="1"/>
  <c r="G328" i="4"/>
  <c r="H328" i="4" s="1"/>
  <c r="E328" i="6"/>
  <c r="H640" i="5"/>
  <c r="G640" i="5"/>
  <c r="F640" i="5"/>
  <c r="E660" i="4"/>
  <c r="C661" i="4"/>
  <c r="E329" i="7"/>
  <c r="N329" i="7" s="1"/>
  <c r="F650" i="3"/>
  <c r="H649" i="3"/>
  <c r="G650" i="3"/>
  <c r="I649" i="3"/>
  <c r="K640" i="6" l="1"/>
  <c r="K640" i="7"/>
  <c r="P639" i="7"/>
  <c r="J640" i="6"/>
  <c r="J640" i="7"/>
  <c r="L640" i="6"/>
  <c r="L640" i="7"/>
  <c r="P640" i="7" s="1"/>
  <c r="D660" i="6"/>
  <c r="D660" i="7"/>
  <c r="V328" i="7"/>
  <c r="U328" i="7"/>
  <c r="Q329" i="7"/>
  <c r="S329" i="7"/>
  <c r="R329" i="7"/>
  <c r="T329" i="7"/>
  <c r="C649" i="6"/>
  <c r="C649" i="7"/>
  <c r="M649" i="7" s="1"/>
  <c r="G329" i="4"/>
  <c r="H329" i="4" s="1"/>
  <c r="E329" i="6"/>
  <c r="H641" i="5"/>
  <c r="F641" i="5"/>
  <c r="G641" i="5"/>
  <c r="E661" i="4"/>
  <c r="C662" i="4"/>
  <c r="E330" i="7"/>
  <c r="N330" i="7" s="1"/>
  <c r="G651" i="3"/>
  <c r="H650" i="3"/>
  <c r="I650" i="3" s="1"/>
  <c r="F651" i="3"/>
  <c r="K641" i="6" l="1"/>
  <c r="K641" i="7"/>
  <c r="L641" i="6"/>
  <c r="L641" i="7"/>
  <c r="J641" i="6"/>
  <c r="J641" i="7"/>
  <c r="D661" i="6"/>
  <c r="D661" i="7"/>
  <c r="V329" i="7"/>
  <c r="U329" i="7"/>
  <c r="T330" i="7"/>
  <c r="S330" i="7"/>
  <c r="Q330" i="7"/>
  <c r="R330" i="7"/>
  <c r="C650" i="6"/>
  <c r="C650" i="7"/>
  <c r="M650" i="7" s="1"/>
  <c r="G330" i="4"/>
  <c r="H330" i="4" s="1"/>
  <c r="E330" i="6"/>
  <c r="G642" i="5"/>
  <c r="F642" i="5"/>
  <c r="H642" i="5"/>
  <c r="E662" i="4"/>
  <c r="C663" i="4"/>
  <c r="E331" i="7"/>
  <c r="N331" i="7" s="1"/>
  <c r="F652" i="3"/>
  <c r="H651" i="3"/>
  <c r="I651" i="3"/>
  <c r="G652" i="3"/>
  <c r="K642" i="6" l="1"/>
  <c r="K642" i="7"/>
  <c r="L642" i="6"/>
  <c r="L642" i="7"/>
  <c r="P641" i="7"/>
  <c r="J642" i="6"/>
  <c r="J642" i="7"/>
  <c r="D662" i="6"/>
  <c r="D662" i="7"/>
  <c r="V330" i="7"/>
  <c r="U330" i="7"/>
  <c r="Q331" i="7"/>
  <c r="S331" i="7"/>
  <c r="T331" i="7"/>
  <c r="R331" i="7"/>
  <c r="C651" i="6"/>
  <c r="C651" i="7"/>
  <c r="M651" i="7" s="1"/>
  <c r="G331" i="4"/>
  <c r="H331" i="4" s="1"/>
  <c r="E331" i="6"/>
  <c r="H643" i="5"/>
  <c r="F643" i="5"/>
  <c r="G643" i="5"/>
  <c r="E663" i="4"/>
  <c r="C664" i="4"/>
  <c r="E332" i="7"/>
  <c r="N332" i="7" s="1"/>
  <c r="G653" i="3"/>
  <c r="H652" i="3"/>
  <c r="I652" i="3" s="1"/>
  <c r="F653" i="3"/>
  <c r="L643" i="6" l="1"/>
  <c r="L643" i="7"/>
  <c r="K643" i="6"/>
  <c r="K643" i="7"/>
  <c r="J643" i="6"/>
  <c r="J643" i="7"/>
  <c r="P642" i="7"/>
  <c r="D663" i="6"/>
  <c r="D663" i="7"/>
  <c r="U331" i="7"/>
  <c r="V331" i="7"/>
  <c r="R332" i="7"/>
  <c r="Q332" i="7"/>
  <c r="S332" i="7"/>
  <c r="T332" i="7"/>
  <c r="C652" i="6"/>
  <c r="C652" i="7"/>
  <c r="M652" i="7" s="1"/>
  <c r="G332" i="4"/>
  <c r="H332" i="4" s="1"/>
  <c r="E332" i="6"/>
  <c r="F644" i="5"/>
  <c r="H644" i="5"/>
  <c r="G644" i="5"/>
  <c r="E664" i="4"/>
  <c r="C665" i="4"/>
  <c r="E333" i="7"/>
  <c r="N333" i="7" s="1"/>
  <c r="G654" i="3"/>
  <c r="H653" i="3"/>
  <c r="I653" i="3" s="1"/>
  <c r="F654" i="3"/>
  <c r="K644" i="6" l="1"/>
  <c r="K644" i="7"/>
  <c r="L644" i="6"/>
  <c r="L644" i="7"/>
  <c r="J644" i="6"/>
  <c r="J644" i="7"/>
  <c r="P643" i="7"/>
  <c r="D664" i="6"/>
  <c r="D664" i="7"/>
  <c r="V332" i="7"/>
  <c r="U332" i="7"/>
  <c r="S333" i="7"/>
  <c r="T333" i="7"/>
  <c r="Q333" i="7"/>
  <c r="R333" i="7"/>
  <c r="C653" i="6"/>
  <c r="C653" i="7"/>
  <c r="M653" i="7" s="1"/>
  <c r="G333" i="4"/>
  <c r="H333" i="4" s="1"/>
  <c r="E333" i="6"/>
  <c r="G645" i="5"/>
  <c r="F645" i="5"/>
  <c r="H645" i="5"/>
  <c r="E665" i="4"/>
  <c r="C666" i="4"/>
  <c r="E334" i="7"/>
  <c r="N334" i="7" s="1"/>
  <c r="H654" i="3"/>
  <c r="F655" i="3"/>
  <c r="G655" i="3"/>
  <c r="I654" i="3"/>
  <c r="L645" i="6" l="1"/>
  <c r="L645" i="7"/>
  <c r="J645" i="6"/>
  <c r="J645" i="7"/>
  <c r="K645" i="6"/>
  <c r="K645" i="7"/>
  <c r="P644" i="7"/>
  <c r="V333" i="7"/>
  <c r="U333" i="7"/>
  <c r="D665" i="6"/>
  <c r="D665" i="7"/>
  <c r="Q334" i="7"/>
  <c r="R334" i="7"/>
  <c r="S334" i="7"/>
  <c r="T334" i="7"/>
  <c r="C654" i="6"/>
  <c r="C654" i="7"/>
  <c r="M654" i="7" s="1"/>
  <c r="G334" i="4"/>
  <c r="H334" i="4" s="1"/>
  <c r="E334" i="6"/>
  <c r="H646" i="5"/>
  <c r="G646" i="5"/>
  <c r="F646" i="5"/>
  <c r="E666" i="4"/>
  <c r="C667" i="4"/>
  <c r="E335" i="7"/>
  <c r="N335" i="7" s="1"/>
  <c r="G656" i="3"/>
  <c r="H655" i="3"/>
  <c r="I655" i="3" s="1"/>
  <c r="F656" i="3"/>
  <c r="K646" i="6" l="1"/>
  <c r="K646" i="7"/>
  <c r="L646" i="6"/>
  <c r="L646" i="7"/>
  <c r="P645" i="7"/>
  <c r="J646" i="6"/>
  <c r="J646" i="7"/>
  <c r="D666" i="6"/>
  <c r="D666" i="7"/>
  <c r="U334" i="7"/>
  <c r="V334" i="7"/>
  <c r="Q335" i="7"/>
  <c r="R335" i="7"/>
  <c r="T335" i="7"/>
  <c r="S335" i="7"/>
  <c r="C655" i="6"/>
  <c r="C655" i="7"/>
  <c r="M655" i="7" s="1"/>
  <c r="G335" i="4"/>
  <c r="H335" i="4" s="1"/>
  <c r="E335" i="6"/>
  <c r="H647" i="5"/>
  <c r="G647" i="5"/>
  <c r="F647" i="5"/>
  <c r="E667" i="4"/>
  <c r="C668" i="4"/>
  <c r="E336" i="7"/>
  <c r="N336" i="7" s="1"/>
  <c r="G657" i="3"/>
  <c r="F657" i="3"/>
  <c r="H656" i="3"/>
  <c r="I656" i="3" s="1"/>
  <c r="L647" i="6" l="1"/>
  <c r="L647" i="7"/>
  <c r="J647" i="6"/>
  <c r="J647" i="7"/>
  <c r="K647" i="6"/>
  <c r="K647" i="7"/>
  <c r="P646" i="7"/>
  <c r="V335" i="7"/>
  <c r="U335" i="7"/>
  <c r="D667" i="6"/>
  <c r="D667" i="7"/>
  <c r="S336" i="7"/>
  <c r="Q336" i="7"/>
  <c r="R336" i="7"/>
  <c r="T336" i="7"/>
  <c r="C656" i="6"/>
  <c r="C656" i="7"/>
  <c r="M656" i="7" s="1"/>
  <c r="G336" i="4"/>
  <c r="H336" i="4" s="1"/>
  <c r="E336" i="6"/>
  <c r="G648" i="5"/>
  <c r="F648" i="5"/>
  <c r="H648" i="5"/>
  <c r="E668" i="4"/>
  <c r="C669" i="4"/>
  <c r="E337" i="7"/>
  <c r="N337" i="7" s="1"/>
  <c r="H657" i="3"/>
  <c r="I657" i="3" s="1"/>
  <c r="F658" i="3"/>
  <c r="G658" i="3"/>
  <c r="L648" i="6" l="1"/>
  <c r="L648" i="7"/>
  <c r="K648" i="6"/>
  <c r="K648" i="7"/>
  <c r="P647" i="7"/>
  <c r="J648" i="6"/>
  <c r="J648" i="7"/>
  <c r="V336" i="7"/>
  <c r="U336" i="7"/>
  <c r="D668" i="6"/>
  <c r="D668" i="7"/>
  <c r="S337" i="7"/>
  <c r="R337" i="7"/>
  <c r="Q337" i="7"/>
  <c r="T337" i="7"/>
  <c r="C657" i="6"/>
  <c r="C657" i="7"/>
  <c r="M657" i="7" s="1"/>
  <c r="G337" i="4"/>
  <c r="H337" i="4" s="1"/>
  <c r="E337" i="6"/>
  <c r="H649" i="5"/>
  <c r="G649" i="5"/>
  <c r="F649" i="5"/>
  <c r="E669" i="4"/>
  <c r="C670" i="4"/>
  <c r="E338" i="7"/>
  <c r="N338" i="7" s="1"/>
  <c r="G659" i="3"/>
  <c r="H658" i="3"/>
  <c r="I658" i="3" s="1"/>
  <c r="F659" i="3"/>
  <c r="K649" i="6" l="1"/>
  <c r="K649" i="7"/>
  <c r="L649" i="6"/>
  <c r="L649" i="7"/>
  <c r="P648" i="7"/>
  <c r="J649" i="6"/>
  <c r="J649" i="7"/>
  <c r="D669" i="6"/>
  <c r="D669" i="7"/>
  <c r="U337" i="7"/>
  <c r="V337" i="7"/>
  <c r="Q338" i="7"/>
  <c r="R338" i="7"/>
  <c r="S338" i="7"/>
  <c r="T338" i="7"/>
  <c r="C658" i="6"/>
  <c r="C658" i="7"/>
  <c r="M658" i="7" s="1"/>
  <c r="G338" i="4"/>
  <c r="H338" i="4" s="1"/>
  <c r="E338" i="6"/>
  <c r="H650" i="5"/>
  <c r="G650" i="5"/>
  <c r="F650" i="5"/>
  <c r="E670" i="4"/>
  <c r="C671" i="4"/>
  <c r="E339" i="7"/>
  <c r="N339" i="7" s="1"/>
  <c r="G660" i="3"/>
  <c r="H659" i="3"/>
  <c r="I659" i="3" s="1"/>
  <c r="F660" i="3"/>
  <c r="K650" i="6" l="1"/>
  <c r="K650" i="7"/>
  <c r="L650" i="6"/>
  <c r="L650" i="7"/>
  <c r="P649" i="7"/>
  <c r="J650" i="6"/>
  <c r="J650" i="7"/>
  <c r="D670" i="6"/>
  <c r="D670" i="7"/>
  <c r="U338" i="7"/>
  <c r="V338" i="7"/>
  <c r="R339" i="7"/>
  <c r="S339" i="7"/>
  <c r="Q339" i="7"/>
  <c r="T339" i="7"/>
  <c r="C659" i="6"/>
  <c r="C659" i="7"/>
  <c r="M659" i="7" s="1"/>
  <c r="G339" i="4"/>
  <c r="H339" i="4" s="1"/>
  <c r="E339" i="6"/>
  <c r="G651" i="5"/>
  <c r="F651" i="5"/>
  <c r="H651" i="5"/>
  <c r="E671" i="4"/>
  <c r="C672" i="4"/>
  <c r="E340" i="7"/>
  <c r="N340" i="7" s="1"/>
  <c r="F661" i="3"/>
  <c r="H660" i="3"/>
  <c r="G661" i="3"/>
  <c r="I660" i="3"/>
  <c r="J651" i="6" l="1"/>
  <c r="J651" i="7"/>
  <c r="K651" i="6"/>
  <c r="K651" i="7"/>
  <c r="L651" i="6"/>
  <c r="L651" i="7"/>
  <c r="P651" i="7" s="1"/>
  <c r="P650" i="7"/>
  <c r="Q340" i="7"/>
  <c r="T340" i="7"/>
  <c r="S340" i="7"/>
  <c r="R340" i="7"/>
  <c r="D671" i="6"/>
  <c r="D671" i="7"/>
  <c r="V339" i="7"/>
  <c r="U339" i="7"/>
  <c r="C660" i="6"/>
  <c r="C660" i="7"/>
  <c r="M660" i="7" s="1"/>
  <c r="G340" i="4"/>
  <c r="H340" i="4" s="1"/>
  <c r="E340" i="6"/>
  <c r="H652" i="5"/>
  <c r="G652" i="5"/>
  <c r="F652" i="5"/>
  <c r="E672" i="4"/>
  <c r="C673" i="4"/>
  <c r="E341" i="7"/>
  <c r="N341" i="7" s="1"/>
  <c r="G662" i="3"/>
  <c r="H661" i="3"/>
  <c r="I661" i="3" s="1"/>
  <c r="F662" i="3"/>
  <c r="K652" i="6" l="1"/>
  <c r="K652" i="7"/>
  <c r="J652" i="6"/>
  <c r="J652" i="7"/>
  <c r="L652" i="6"/>
  <c r="L652" i="7"/>
  <c r="P652" i="7" s="1"/>
  <c r="D672" i="6"/>
  <c r="D672" i="7"/>
  <c r="S341" i="7"/>
  <c r="R341" i="7"/>
  <c r="Q341" i="7"/>
  <c r="T341" i="7"/>
  <c r="V340" i="7"/>
  <c r="U340" i="7"/>
  <c r="C661" i="6"/>
  <c r="C661" i="7"/>
  <c r="M661" i="7" s="1"/>
  <c r="G341" i="4"/>
  <c r="H341" i="4" s="1"/>
  <c r="E341" i="6"/>
  <c r="H653" i="5"/>
  <c r="G653" i="5"/>
  <c r="F653" i="5"/>
  <c r="E673" i="4"/>
  <c r="C674" i="4"/>
  <c r="E342" i="7"/>
  <c r="N342" i="7" s="1"/>
  <c r="H662" i="3"/>
  <c r="F663" i="3"/>
  <c r="I662" i="3"/>
  <c r="G663" i="3"/>
  <c r="J653" i="6" l="1"/>
  <c r="J653" i="7"/>
  <c r="K653" i="6"/>
  <c r="K653" i="7"/>
  <c r="L653" i="6"/>
  <c r="L653" i="7"/>
  <c r="P653" i="7" s="1"/>
  <c r="D673" i="6"/>
  <c r="D673" i="7"/>
  <c r="V341" i="7"/>
  <c r="U341" i="7"/>
  <c r="T342" i="7"/>
  <c r="Q342" i="7"/>
  <c r="R342" i="7"/>
  <c r="S342" i="7"/>
  <c r="C662" i="6"/>
  <c r="C662" i="7"/>
  <c r="M662" i="7" s="1"/>
  <c r="G342" i="4"/>
  <c r="H342" i="4" s="1"/>
  <c r="E342" i="6"/>
  <c r="G654" i="5"/>
  <c r="F654" i="5"/>
  <c r="H654" i="5"/>
  <c r="E674" i="4"/>
  <c r="C675" i="4"/>
  <c r="E343" i="7"/>
  <c r="N343" i="7" s="1"/>
  <c r="G664" i="3"/>
  <c r="H663" i="3"/>
  <c r="I663" i="3" s="1"/>
  <c r="F664" i="3"/>
  <c r="J654" i="6" l="1"/>
  <c r="J654" i="7"/>
  <c r="L654" i="6"/>
  <c r="L654" i="7"/>
  <c r="K654" i="6"/>
  <c r="K654" i="7"/>
  <c r="D674" i="6"/>
  <c r="D674" i="7"/>
  <c r="U342" i="7"/>
  <c r="V342" i="7"/>
  <c r="T343" i="7"/>
  <c r="R343" i="7"/>
  <c r="S343" i="7"/>
  <c r="Q343" i="7"/>
  <c r="C663" i="6"/>
  <c r="C663" i="7"/>
  <c r="M663" i="7" s="1"/>
  <c r="G343" i="4"/>
  <c r="H343" i="4" s="1"/>
  <c r="E343" i="6"/>
  <c r="F655" i="5"/>
  <c r="H655" i="5"/>
  <c r="G655" i="5"/>
  <c r="E675" i="4"/>
  <c r="C676" i="4"/>
  <c r="E344" i="7"/>
  <c r="N344" i="7" s="1"/>
  <c r="H664" i="3"/>
  <c r="F665" i="3"/>
  <c r="I664" i="3"/>
  <c r="G665" i="3"/>
  <c r="K655" i="6" l="1"/>
  <c r="K655" i="7"/>
  <c r="L655" i="6"/>
  <c r="L655" i="7"/>
  <c r="P654" i="7"/>
  <c r="J655" i="6"/>
  <c r="J655" i="7"/>
  <c r="V343" i="7"/>
  <c r="U343" i="7"/>
  <c r="D675" i="6"/>
  <c r="D675" i="7"/>
  <c r="Q344" i="7"/>
  <c r="S344" i="7"/>
  <c r="R344" i="7"/>
  <c r="T344" i="7"/>
  <c r="C664" i="6"/>
  <c r="C664" i="7"/>
  <c r="M664" i="7" s="1"/>
  <c r="G344" i="4"/>
  <c r="H344" i="4" s="1"/>
  <c r="E344" i="6"/>
  <c r="H656" i="5"/>
  <c r="G656" i="5"/>
  <c r="F656" i="5"/>
  <c r="E676" i="4"/>
  <c r="C677" i="4"/>
  <c r="E345" i="7"/>
  <c r="N345" i="7" s="1"/>
  <c r="G666" i="3"/>
  <c r="H665" i="3"/>
  <c r="I665" i="3" s="1"/>
  <c r="F666" i="3"/>
  <c r="P655" i="7" l="1"/>
  <c r="K656" i="6"/>
  <c r="K656" i="7"/>
  <c r="L656" i="6"/>
  <c r="L656" i="7"/>
  <c r="J656" i="6"/>
  <c r="J656" i="7"/>
  <c r="D676" i="6"/>
  <c r="D676" i="7"/>
  <c r="U344" i="7"/>
  <c r="V344" i="7"/>
  <c r="T345" i="7"/>
  <c r="S345" i="7"/>
  <c r="Q345" i="7"/>
  <c r="R345" i="7"/>
  <c r="C665" i="6"/>
  <c r="C665" i="7"/>
  <c r="M665" i="7" s="1"/>
  <c r="G345" i="4"/>
  <c r="H345" i="4" s="1"/>
  <c r="E345" i="6"/>
  <c r="G657" i="5"/>
  <c r="F657" i="5"/>
  <c r="H657" i="5"/>
  <c r="E677" i="4"/>
  <c r="C678" i="4"/>
  <c r="E346" i="7"/>
  <c r="N346" i="7" s="1"/>
  <c r="H666" i="3"/>
  <c r="F667" i="3"/>
  <c r="I666" i="3"/>
  <c r="G667" i="3"/>
  <c r="K657" i="6" l="1"/>
  <c r="K657" i="7"/>
  <c r="L657" i="6"/>
  <c r="L657" i="7"/>
  <c r="J657" i="6"/>
  <c r="J657" i="7"/>
  <c r="P656" i="7"/>
  <c r="U345" i="7"/>
  <c r="V345" i="7"/>
  <c r="D677" i="6"/>
  <c r="D677" i="7"/>
  <c r="S346" i="7"/>
  <c r="R346" i="7"/>
  <c r="Q346" i="7"/>
  <c r="T346" i="7"/>
  <c r="C666" i="6"/>
  <c r="C666" i="7"/>
  <c r="M666" i="7" s="1"/>
  <c r="G346" i="4"/>
  <c r="H346" i="4" s="1"/>
  <c r="E346" i="6"/>
  <c r="H658" i="5"/>
  <c r="G658" i="5"/>
  <c r="F658" i="5"/>
  <c r="E678" i="4"/>
  <c r="C679" i="4"/>
  <c r="E347" i="7"/>
  <c r="N347" i="7" s="1"/>
  <c r="F668" i="3"/>
  <c r="H667" i="3"/>
  <c r="G668" i="3"/>
  <c r="I667" i="3"/>
  <c r="P657" i="7" l="1"/>
  <c r="L658" i="6"/>
  <c r="L658" i="7"/>
  <c r="J658" i="6"/>
  <c r="J658" i="7"/>
  <c r="K658" i="6"/>
  <c r="K658" i="7"/>
  <c r="U346" i="7"/>
  <c r="V346" i="7"/>
  <c r="D678" i="6"/>
  <c r="D678" i="7"/>
  <c r="R347" i="7"/>
  <c r="Q347" i="7"/>
  <c r="T347" i="7"/>
  <c r="S347" i="7"/>
  <c r="C667" i="6"/>
  <c r="C667" i="7"/>
  <c r="M667" i="7" s="1"/>
  <c r="G347" i="4"/>
  <c r="H347" i="4" s="1"/>
  <c r="E347" i="6"/>
  <c r="H659" i="5"/>
  <c r="G659" i="5"/>
  <c r="F659" i="5"/>
  <c r="E679" i="4"/>
  <c r="C680" i="4"/>
  <c r="E348" i="7"/>
  <c r="N348" i="7" s="1"/>
  <c r="G669" i="3"/>
  <c r="H668" i="3"/>
  <c r="I668" i="3" s="1"/>
  <c r="F669" i="3"/>
  <c r="L659" i="6" l="1"/>
  <c r="L659" i="7"/>
  <c r="K659" i="6"/>
  <c r="K659" i="7"/>
  <c r="P658" i="7"/>
  <c r="J659" i="6"/>
  <c r="J659" i="7"/>
  <c r="D679" i="6"/>
  <c r="D679" i="7"/>
  <c r="V347" i="7"/>
  <c r="U347" i="7"/>
  <c r="R348" i="7"/>
  <c r="S348" i="7"/>
  <c r="T348" i="7"/>
  <c r="Q348" i="7"/>
  <c r="C668" i="6"/>
  <c r="C668" i="7"/>
  <c r="M668" i="7" s="1"/>
  <c r="G348" i="4"/>
  <c r="H348" i="4" s="1"/>
  <c r="E348" i="6"/>
  <c r="G660" i="5"/>
  <c r="F660" i="5"/>
  <c r="H660" i="5"/>
  <c r="E680" i="4"/>
  <c r="C681" i="4"/>
  <c r="E349" i="7"/>
  <c r="N349" i="7" s="1"/>
  <c r="F670" i="3"/>
  <c r="H669" i="3"/>
  <c r="I669" i="3" s="1"/>
  <c r="G670" i="3"/>
  <c r="K660" i="6" l="1"/>
  <c r="K660" i="7"/>
  <c r="L660" i="6"/>
  <c r="L660" i="7"/>
  <c r="P659" i="7"/>
  <c r="J660" i="6"/>
  <c r="J660" i="7"/>
  <c r="U348" i="7"/>
  <c r="V348" i="7"/>
  <c r="D680" i="6"/>
  <c r="D680" i="7"/>
  <c r="T349" i="7"/>
  <c r="R349" i="7"/>
  <c r="S349" i="7"/>
  <c r="Q349" i="7"/>
  <c r="C669" i="6"/>
  <c r="C669" i="7"/>
  <c r="M669" i="7" s="1"/>
  <c r="G349" i="4"/>
  <c r="H349" i="4" s="1"/>
  <c r="E349" i="6"/>
  <c r="H661" i="5"/>
  <c r="G661" i="5"/>
  <c r="F661" i="5"/>
  <c r="E681" i="4"/>
  <c r="C682" i="4"/>
  <c r="E350" i="7"/>
  <c r="N350" i="7" s="1"/>
  <c r="G671" i="3"/>
  <c r="F671" i="3"/>
  <c r="H670" i="3"/>
  <c r="I670" i="3" s="1"/>
  <c r="P660" i="7" l="1"/>
  <c r="J661" i="6"/>
  <c r="J661" i="7"/>
  <c r="K661" i="6"/>
  <c r="K661" i="7"/>
  <c r="L661" i="6"/>
  <c r="L661" i="7"/>
  <c r="P661" i="7" s="1"/>
  <c r="D681" i="6"/>
  <c r="D681" i="7"/>
  <c r="V349" i="7"/>
  <c r="U349" i="7"/>
  <c r="T350" i="7"/>
  <c r="R350" i="7"/>
  <c r="S350" i="7"/>
  <c r="Q350" i="7"/>
  <c r="C670" i="6"/>
  <c r="C670" i="7"/>
  <c r="M670" i="7" s="1"/>
  <c r="G350" i="4"/>
  <c r="H350" i="4" s="1"/>
  <c r="E350" i="6"/>
  <c r="F662" i="5"/>
  <c r="H662" i="5"/>
  <c r="G662" i="5"/>
  <c r="E682" i="4"/>
  <c r="C683" i="4"/>
  <c r="E351" i="7"/>
  <c r="N351" i="7" s="1"/>
  <c r="H671" i="3"/>
  <c r="F672" i="3"/>
  <c r="I671" i="3"/>
  <c r="G672" i="3"/>
  <c r="L662" i="6" l="1"/>
  <c r="L662" i="7"/>
  <c r="K662" i="6"/>
  <c r="K662" i="7"/>
  <c r="J662" i="6"/>
  <c r="J662" i="7"/>
  <c r="U350" i="7"/>
  <c r="V350" i="7"/>
  <c r="D682" i="6"/>
  <c r="D682" i="7"/>
  <c r="T351" i="7"/>
  <c r="R351" i="7"/>
  <c r="Q351" i="7"/>
  <c r="S351" i="7"/>
  <c r="C671" i="6"/>
  <c r="C671" i="7"/>
  <c r="M671" i="7" s="1"/>
  <c r="G351" i="4"/>
  <c r="H351" i="4" s="1"/>
  <c r="E351" i="6"/>
  <c r="G663" i="5"/>
  <c r="F663" i="5"/>
  <c r="H663" i="5"/>
  <c r="E683" i="4"/>
  <c r="C684" i="4"/>
  <c r="E352" i="7"/>
  <c r="N352" i="7" s="1"/>
  <c r="F673" i="3"/>
  <c r="H672" i="3"/>
  <c r="G673" i="3"/>
  <c r="I672" i="3"/>
  <c r="K663" i="6" l="1"/>
  <c r="K663" i="7"/>
  <c r="L663" i="6"/>
  <c r="L663" i="7"/>
  <c r="J663" i="6"/>
  <c r="J663" i="7"/>
  <c r="P662" i="7"/>
  <c r="U351" i="7"/>
  <c r="V351" i="7"/>
  <c r="D683" i="6"/>
  <c r="D683" i="7"/>
  <c r="Q352" i="7"/>
  <c r="T352" i="7"/>
  <c r="R352" i="7"/>
  <c r="S352" i="7"/>
  <c r="C672" i="6"/>
  <c r="C672" i="7"/>
  <c r="M672" i="7" s="1"/>
  <c r="G352" i="4"/>
  <c r="H352" i="4" s="1"/>
  <c r="E352" i="6"/>
  <c r="F664" i="5"/>
  <c r="H664" i="5"/>
  <c r="G664" i="5"/>
  <c r="E684" i="4"/>
  <c r="C685" i="4"/>
  <c r="E353" i="7"/>
  <c r="N353" i="7" s="1"/>
  <c r="G674" i="3"/>
  <c r="H673" i="3"/>
  <c r="I673" i="3" s="1"/>
  <c r="F674" i="3"/>
  <c r="J664" i="6" l="1"/>
  <c r="J664" i="7"/>
  <c r="L664" i="6"/>
  <c r="L664" i="7"/>
  <c r="K664" i="6"/>
  <c r="K664" i="7"/>
  <c r="P663" i="7"/>
  <c r="D684" i="6"/>
  <c r="D684" i="7"/>
  <c r="V352" i="7"/>
  <c r="U352" i="7"/>
  <c r="Q353" i="7"/>
  <c r="R353" i="7"/>
  <c r="S353" i="7"/>
  <c r="T353" i="7"/>
  <c r="C673" i="6"/>
  <c r="C673" i="7"/>
  <c r="M673" i="7" s="1"/>
  <c r="G353" i="4"/>
  <c r="H353" i="4" s="1"/>
  <c r="E353" i="6"/>
  <c r="H665" i="5"/>
  <c r="G665" i="5"/>
  <c r="F665" i="5"/>
  <c r="E685" i="4"/>
  <c r="C686" i="4"/>
  <c r="E354" i="7"/>
  <c r="N354" i="7" s="1"/>
  <c r="G675" i="3"/>
  <c r="F675" i="3"/>
  <c r="H674" i="3"/>
  <c r="I674" i="3" s="1"/>
  <c r="P664" i="7" l="1"/>
  <c r="J665" i="6"/>
  <c r="J665" i="7"/>
  <c r="L665" i="6"/>
  <c r="L665" i="7"/>
  <c r="K665" i="6"/>
  <c r="K665" i="7"/>
  <c r="D685" i="6"/>
  <c r="D685" i="7"/>
  <c r="V353" i="7"/>
  <c r="U353" i="7"/>
  <c r="R354" i="7"/>
  <c r="S354" i="7"/>
  <c r="Q354" i="7"/>
  <c r="T354" i="7"/>
  <c r="C674" i="6"/>
  <c r="C674" i="7"/>
  <c r="M674" i="7" s="1"/>
  <c r="G354" i="4"/>
  <c r="H354" i="4" s="1"/>
  <c r="E354" i="6"/>
  <c r="G666" i="5"/>
  <c r="F666" i="5"/>
  <c r="H666" i="5"/>
  <c r="E686" i="4"/>
  <c r="C687" i="4"/>
  <c r="E355" i="7"/>
  <c r="N355" i="7" s="1"/>
  <c r="F676" i="3"/>
  <c r="H675" i="3"/>
  <c r="I675" i="3" s="1"/>
  <c r="G676" i="3"/>
  <c r="K666" i="6" l="1"/>
  <c r="K666" i="7"/>
  <c r="J666" i="6"/>
  <c r="J666" i="7"/>
  <c r="L666" i="6"/>
  <c r="L666" i="7"/>
  <c r="P666" i="7" s="1"/>
  <c r="P665" i="7"/>
  <c r="T355" i="7"/>
  <c r="S355" i="7"/>
  <c r="R355" i="7"/>
  <c r="Q355" i="7"/>
  <c r="V354" i="7"/>
  <c r="U354" i="7"/>
  <c r="D686" i="6"/>
  <c r="D686" i="7"/>
  <c r="C675" i="6"/>
  <c r="C675" i="7"/>
  <c r="M675" i="7" s="1"/>
  <c r="G355" i="4"/>
  <c r="H355" i="4" s="1"/>
  <c r="E355" i="6"/>
  <c r="G667" i="5"/>
  <c r="F667" i="5"/>
  <c r="H667" i="5"/>
  <c r="E687" i="4"/>
  <c r="C688" i="4"/>
  <c r="E356" i="7"/>
  <c r="N356" i="7" s="1"/>
  <c r="G677" i="3"/>
  <c r="F677" i="3"/>
  <c r="H676" i="3"/>
  <c r="I676" i="3" s="1"/>
  <c r="K667" i="6" l="1"/>
  <c r="K667" i="7"/>
  <c r="J667" i="6"/>
  <c r="J667" i="7"/>
  <c r="L667" i="6"/>
  <c r="L667" i="7"/>
  <c r="P667" i="7" s="1"/>
  <c r="D687" i="6"/>
  <c r="D687" i="7"/>
  <c r="V355" i="7"/>
  <c r="U355" i="7"/>
  <c r="T356" i="7"/>
  <c r="Q356" i="7"/>
  <c r="S356" i="7"/>
  <c r="R356" i="7"/>
  <c r="C676" i="6"/>
  <c r="C676" i="7"/>
  <c r="M676" i="7" s="1"/>
  <c r="G356" i="4"/>
  <c r="H356" i="4" s="1"/>
  <c r="E356" i="6"/>
  <c r="H668" i="5"/>
  <c r="G668" i="5"/>
  <c r="F668" i="5"/>
  <c r="E688" i="4"/>
  <c r="C689" i="4"/>
  <c r="E357" i="7"/>
  <c r="N357" i="7" s="1"/>
  <c r="H677" i="3"/>
  <c r="F678" i="3"/>
  <c r="G678" i="3"/>
  <c r="I677" i="3"/>
  <c r="K668" i="6" l="1"/>
  <c r="K668" i="7"/>
  <c r="J668" i="6"/>
  <c r="J668" i="7"/>
  <c r="L668" i="6"/>
  <c r="L668" i="7"/>
  <c r="D688" i="6"/>
  <c r="D688" i="7"/>
  <c r="U356" i="7"/>
  <c r="V356" i="7"/>
  <c r="Q357" i="7"/>
  <c r="S357" i="7"/>
  <c r="T357" i="7"/>
  <c r="R357" i="7"/>
  <c r="C677" i="6"/>
  <c r="C677" i="7"/>
  <c r="M677" i="7" s="1"/>
  <c r="G357" i="4"/>
  <c r="H357" i="4" s="1"/>
  <c r="E357" i="6"/>
  <c r="G669" i="5"/>
  <c r="F669" i="5"/>
  <c r="H669" i="5"/>
  <c r="E689" i="4"/>
  <c r="C690" i="4"/>
  <c r="E358" i="7"/>
  <c r="N358" i="7" s="1"/>
  <c r="G679" i="3"/>
  <c r="H678" i="3"/>
  <c r="I678" i="3" s="1"/>
  <c r="F679" i="3"/>
  <c r="P668" i="7" l="1"/>
  <c r="L669" i="6"/>
  <c r="L669" i="7"/>
  <c r="K669" i="6"/>
  <c r="K669" i="7"/>
  <c r="J669" i="6"/>
  <c r="J669" i="7"/>
  <c r="V357" i="7"/>
  <c r="U357" i="7"/>
  <c r="D689" i="6"/>
  <c r="D689" i="7"/>
  <c r="R358" i="7"/>
  <c r="T358" i="7"/>
  <c r="S358" i="7"/>
  <c r="Q358" i="7"/>
  <c r="C678" i="6"/>
  <c r="C678" i="7"/>
  <c r="M678" i="7" s="1"/>
  <c r="G358" i="4"/>
  <c r="H358" i="4" s="1"/>
  <c r="E358" i="6"/>
  <c r="G670" i="5"/>
  <c r="F670" i="5"/>
  <c r="H670" i="5"/>
  <c r="E690" i="4"/>
  <c r="C691" i="4"/>
  <c r="E359" i="7"/>
  <c r="N359" i="7" s="1"/>
  <c r="H679" i="3"/>
  <c r="F680" i="3"/>
  <c r="I679" i="3"/>
  <c r="G680" i="3"/>
  <c r="K670" i="6" l="1"/>
  <c r="K670" i="7"/>
  <c r="J670" i="6"/>
  <c r="J670" i="7"/>
  <c r="P669" i="7"/>
  <c r="L670" i="6"/>
  <c r="L670" i="7"/>
  <c r="P670" i="7" s="1"/>
  <c r="U358" i="7"/>
  <c r="V358" i="7"/>
  <c r="D690" i="6"/>
  <c r="D690" i="7"/>
  <c r="Q359" i="7"/>
  <c r="R359" i="7"/>
  <c r="S359" i="7"/>
  <c r="T359" i="7"/>
  <c r="C679" i="6"/>
  <c r="C679" i="7"/>
  <c r="M679" i="7" s="1"/>
  <c r="G359" i="4"/>
  <c r="H359" i="4" s="1"/>
  <c r="E359" i="6"/>
  <c r="H671" i="5"/>
  <c r="G671" i="5"/>
  <c r="F671" i="5"/>
  <c r="E691" i="4"/>
  <c r="C692" i="4"/>
  <c r="E360" i="7"/>
  <c r="N360" i="7" s="1"/>
  <c r="G681" i="3"/>
  <c r="F681" i="3"/>
  <c r="H680" i="3"/>
  <c r="I680" i="3" s="1"/>
  <c r="K671" i="6" l="1"/>
  <c r="K671" i="7"/>
  <c r="J671" i="6"/>
  <c r="J671" i="7"/>
  <c r="L671" i="6"/>
  <c r="L671" i="7"/>
  <c r="P671" i="7" s="1"/>
  <c r="D691" i="6"/>
  <c r="D691" i="7"/>
  <c r="U359" i="7"/>
  <c r="V359" i="7"/>
  <c r="T360" i="7"/>
  <c r="R360" i="7"/>
  <c r="Q360" i="7"/>
  <c r="S360" i="7"/>
  <c r="C680" i="6"/>
  <c r="C680" i="7"/>
  <c r="M680" i="7" s="1"/>
  <c r="G360" i="4"/>
  <c r="H360" i="4" s="1"/>
  <c r="E360" i="6"/>
  <c r="G672" i="5"/>
  <c r="F672" i="5"/>
  <c r="H672" i="5"/>
  <c r="E692" i="4"/>
  <c r="C693" i="4"/>
  <c r="E361" i="7"/>
  <c r="N361" i="7" s="1"/>
  <c r="H681" i="3"/>
  <c r="F682" i="3"/>
  <c r="G682" i="3"/>
  <c r="I681" i="3"/>
  <c r="J672" i="6" l="1"/>
  <c r="J672" i="7"/>
  <c r="K672" i="6"/>
  <c r="K672" i="7"/>
  <c r="L672" i="6"/>
  <c r="L672" i="7"/>
  <c r="P672" i="7" s="1"/>
  <c r="D692" i="6"/>
  <c r="D692" i="7"/>
  <c r="U360" i="7"/>
  <c r="V360" i="7"/>
  <c r="Q361" i="7"/>
  <c r="T361" i="7"/>
  <c r="S361" i="7"/>
  <c r="R361" i="7"/>
  <c r="C681" i="6"/>
  <c r="C681" i="7"/>
  <c r="M681" i="7" s="1"/>
  <c r="G361" i="4"/>
  <c r="H361" i="4" s="1"/>
  <c r="E361" i="6"/>
  <c r="F673" i="5"/>
  <c r="H673" i="5"/>
  <c r="G673" i="5"/>
  <c r="E693" i="4"/>
  <c r="C694" i="4"/>
  <c r="E362" i="7"/>
  <c r="N362" i="7" s="1"/>
  <c r="G683" i="3"/>
  <c r="H682" i="3"/>
  <c r="I682" i="3" s="1"/>
  <c r="F683" i="3"/>
  <c r="K673" i="6" l="1"/>
  <c r="K673" i="7"/>
  <c r="J673" i="6"/>
  <c r="J673" i="7"/>
  <c r="L673" i="6"/>
  <c r="L673" i="7"/>
  <c r="P673" i="7" s="1"/>
  <c r="D693" i="6"/>
  <c r="D693" i="7"/>
  <c r="V361" i="7"/>
  <c r="U361" i="7"/>
  <c r="R362" i="7"/>
  <c r="T362" i="7"/>
  <c r="Q362" i="7"/>
  <c r="S362" i="7"/>
  <c r="C682" i="6"/>
  <c r="C682" i="7"/>
  <c r="M682" i="7" s="1"/>
  <c r="G362" i="4"/>
  <c r="H362" i="4" s="1"/>
  <c r="E362" i="6"/>
  <c r="H674" i="5"/>
  <c r="F674" i="5"/>
  <c r="G674" i="5"/>
  <c r="E694" i="4"/>
  <c r="C695" i="4"/>
  <c r="E363" i="7"/>
  <c r="N363" i="7" s="1"/>
  <c r="H683" i="3"/>
  <c r="F684" i="3"/>
  <c r="G684" i="3"/>
  <c r="I683" i="3"/>
  <c r="K674" i="6" l="1"/>
  <c r="K674" i="7"/>
  <c r="J674" i="6"/>
  <c r="J674" i="7"/>
  <c r="L674" i="6"/>
  <c r="L674" i="7"/>
  <c r="D694" i="6"/>
  <c r="D694" i="7"/>
  <c r="V362" i="7"/>
  <c r="U362" i="7"/>
  <c r="S363" i="7"/>
  <c r="T363" i="7"/>
  <c r="R363" i="7"/>
  <c r="Q363" i="7"/>
  <c r="C683" i="6"/>
  <c r="C683" i="7"/>
  <c r="M683" i="7" s="1"/>
  <c r="G363" i="4"/>
  <c r="H363" i="4" s="1"/>
  <c r="E363" i="6"/>
  <c r="G675" i="5"/>
  <c r="F675" i="5"/>
  <c r="H675" i="5"/>
  <c r="E695" i="4"/>
  <c r="C696" i="4"/>
  <c r="E364" i="7"/>
  <c r="N364" i="7" s="1"/>
  <c r="G685" i="3"/>
  <c r="F685" i="3"/>
  <c r="H684" i="3"/>
  <c r="I684" i="3" s="1"/>
  <c r="J675" i="6" l="1"/>
  <c r="J675" i="7"/>
  <c r="K675" i="6"/>
  <c r="K675" i="7"/>
  <c r="L675" i="6"/>
  <c r="L675" i="7"/>
  <c r="P675" i="7" s="1"/>
  <c r="P674" i="7"/>
  <c r="D695" i="6"/>
  <c r="D695" i="7"/>
  <c r="V363" i="7"/>
  <c r="U363" i="7"/>
  <c r="Q364" i="7"/>
  <c r="S364" i="7"/>
  <c r="T364" i="7"/>
  <c r="R364" i="7"/>
  <c r="C684" i="6"/>
  <c r="C684" i="7"/>
  <c r="M684" i="7" s="1"/>
  <c r="G364" i="4"/>
  <c r="H364" i="4" s="1"/>
  <c r="E364" i="6"/>
  <c r="H676" i="5"/>
  <c r="G676" i="5"/>
  <c r="F676" i="5"/>
  <c r="E696" i="4"/>
  <c r="C697" i="4"/>
  <c r="E365" i="7"/>
  <c r="N365" i="7" s="1"/>
  <c r="H685" i="3"/>
  <c r="F686" i="3"/>
  <c r="I685" i="3"/>
  <c r="G686" i="3"/>
  <c r="L676" i="6" l="1"/>
  <c r="L676" i="7"/>
  <c r="J676" i="6"/>
  <c r="J676" i="7"/>
  <c r="K676" i="6"/>
  <c r="K676" i="7"/>
  <c r="D696" i="6"/>
  <c r="D696" i="7"/>
  <c r="U364" i="7"/>
  <c r="V364" i="7"/>
  <c r="T365" i="7"/>
  <c r="R365" i="7"/>
  <c r="S365" i="7"/>
  <c r="Q365" i="7"/>
  <c r="C685" i="6"/>
  <c r="C685" i="7"/>
  <c r="M685" i="7" s="1"/>
  <c r="G365" i="4"/>
  <c r="H365" i="4" s="1"/>
  <c r="E365" i="6"/>
  <c r="F677" i="5"/>
  <c r="G677" i="5"/>
  <c r="H677" i="5"/>
  <c r="E697" i="4"/>
  <c r="C698" i="4"/>
  <c r="E366" i="7"/>
  <c r="N366" i="7" s="1"/>
  <c r="G687" i="3"/>
  <c r="F687" i="3"/>
  <c r="H686" i="3"/>
  <c r="I686" i="3" s="1"/>
  <c r="L677" i="6" l="1"/>
  <c r="L677" i="7"/>
  <c r="K677" i="6"/>
  <c r="K677" i="7"/>
  <c r="J677" i="6"/>
  <c r="J677" i="7"/>
  <c r="P676" i="7"/>
  <c r="D697" i="6"/>
  <c r="D697" i="7"/>
  <c r="V365" i="7"/>
  <c r="U365" i="7"/>
  <c r="T366" i="7"/>
  <c r="Q366" i="7"/>
  <c r="R366" i="7"/>
  <c r="S366" i="7"/>
  <c r="C686" i="6"/>
  <c r="C686" i="7"/>
  <c r="M686" i="7" s="1"/>
  <c r="G366" i="4"/>
  <c r="H366" i="4" s="1"/>
  <c r="E366" i="6"/>
  <c r="G678" i="5"/>
  <c r="F678" i="5"/>
  <c r="H678" i="5"/>
  <c r="E698" i="4"/>
  <c r="C699" i="4"/>
  <c r="E367" i="7"/>
  <c r="N367" i="7" s="1"/>
  <c r="H687" i="3"/>
  <c r="F688" i="3"/>
  <c r="I687" i="3"/>
  <c r="G688" i="3"/>
  <c r="K678" i="6" l="1"/>
  <c r="K678" i="7"/>
  <c r="P677" i="7"/>
  <c r="L678" i="6"/>
  <c r="L678" i="7"/>
  <c r="J678" i="6"/>
  <c r="J678" i="7"/>
  <c r="V366" i="7"/>
  <c r="U366" i="7"/>
  <c r="D698" i="6"/>
  <c r="D698" i="7"/>
  <c r="T367" i="7"/>
  <c r="S367" i="7"/>
  <c r="Q367" i="7"/>
  <c r="R367" i="7"/>
  <c r="C687" i="6"/>
  <c r="C687" i="7"/>
  <c r="M687" i="7" s="1"/>
  <c r="G367" i="4"/>
  <c r="H367" i="4" s="1"/>
  <c r="E367" i="6"/>
  <c r="H679" i="5"/>
  <c r="F679" i="5"/>
  <c r="G679" i="5"/>
  <c r="C700" i="4"/>
  <c r="E699" i="4"/>
  <c r="E368" i="7"/>
  <c r="N368" i="7" s="1"/>
  <c r="H688" i="3"/>
  <c r="F689" i="3"/>
  <c r="I688" i="3"/>
  <c r="G689" i="3"/>
  <c r="L679" i="6" l="1"/>
  <c r="L679" i="7"/>
  <c r="K679" i="6"/>
  <c r="K679" i="7"/>
  <c r="J679" i="6"/>
  <c r="J679" i="7"/>
  <c r="P678" i="7"/>
  <c r="V367" i="7"/>
  <c r="U367" i="7"/>
  <c r="D699" i="6"/>
  <c r="D699" i="7"/>
  <c r="Q368" i="7"/>
  <c r="S368" i="7"/>
  <c r="R368" i="7"/>
  <c r="T368" i="7"/>
  <c r="C688" i="6"/>
  <c r="C688" i="7"/>
  <c r="M688" i="7" s="1"/>
  <c r="G368" i="4"/>
  <c r="H368" i="4" s="1"/>
  <c r="E368" i="6"/>
  <c r="F680" i="5"/>
  <c r="H680" i="5"/>
  <c r="G680" i="5"/>
  <c r="E369" i="7"/>
  <c r="N369" i="7" s="1"/>
  <c r="E700" i="4"/>
  <c r="C701" i="4"/>
  <c r="H689" i="3"/>
  <c r="F690" i="3"/>
  <c r="G690" i="3"/>
  <c r="I689" i="3"/>
  <c r="K680" i="6" l="1"/>
  <c r="K680" i="7"/>
  <c r="J680" i="6"/>
  <c r="J680" i="7"/>
  <c r="L680" i="6"/>
  <c r="L680" i="7"/>
  <c r="P680" i="7" s="1"/>
  <c r="P679" i="7"/>
  <c r="D700" i="6"/>
  <c r="D700" i="7"/>
  <c r="R369" i="7"/>
  <c r="T369" i="7"/>
  <c r="Q369" i="7"/>
  <c r="S369" i="7"/>
  <c r="V368" i="7"/>
  <c r="U368" i="7"/>
  <c r="C689" i="6"/>
  <c r="C689" i="7"/>
  <c r="M689" i="7" s="1"/>
  <c r="G369" i="4"/>
  <c r="H369" i="4" s="1"/>
  <c r="E369" i="6"/>
  <c r="G681" i="5"/>
  <c r="F681" i="5"/>
  <c r="H681" i="5"/>
  <c r="E701" i="4"/>
  <c r="C702" i="4"/>
  <c r="E370" i="7"/>
  <c r="N370" i="7" s="1"/>
  <c r="H690" i="3"/>
  <c r="F691" i="3"/>
  <c r="I690" i="3"/>
  <c r="G691" i="3"/>
  <c r="K681" i="6" l="1"/>
  <c r="K681" i="7"/>
  <c r="L681" i="6"/>
  <c r="L681" i="7"/>
  <c r="J681" i="6"/>
  <c r="J681" i="7"/>
  <c r="D701" i="6"/>
  <c r="D701" i="7"/>
  <c r="V369" i="7"/>
  <c r="U369" i="7"/>
  <c r="Q370" i="7"/>
  <c r="R370" i="7"/>
  <c r="S370" i="7"/>
  <c r="T370" i="7"/>
  <c r="C690" i="6"/>
  <c r="C690" i="7"/>
  <c r="M690" i="7" s="1"/>
  <c r="G370" i="4"/>
  <c r="H370" i="4" s="1"/>
  <c r="E370" i="6"/>
  <c r="H682" i="5"/>
  <c r="G682" i="5"/>
  <c r="F682" i="5"/>
  <c r="E702" i="4"/>
  <c r="C703" i="4"/>
  <c r="E371" i="7"/>
  <c r="N371" i="7" s="1"/>
  <c r="G692" i="3"/>
  <c r="F692" i="3"/>
  <c r="H691" i="3"/>
  <c r="I691" i="3" s="1"/>
  <c r="K682" i="6" l="1"/>
  <c r="K682" i="7"/>
  <c r="J682" i="6"/>
  <c r="J682" i="7"/>
  <c r="L682" i="6"/>
  <c r="L682" i="7"/>
  <c r="P682" i="7" s="1"/>
  <c r="P681" i="7"/>
  <c r="U370" i="7"/>
  <c r="V370" i="7"/>
  <c r="D702" i="6"/>
  <c r="D702" i="7"/>
  <c r="T371" i="7"/>
  <c r="Q371" i="7"/>
  <c r="R371" i="7"/>
  <c r="S371" i="7"/>
  <c r="C691" i="6"/>
  <c r="C691" i="7"/>
  <c r="M691" i="7" s="1"/>
  <c r="G371" i="4"/>
  <c r="H371" i="4" s="1"/>
  <c r="E371" i="6"/>
  <c r="H683" i="5"/>
  <c r="G683" i="5"/>
  <c r="F683" i="5"/>
  <c r="E703" i="4"/>
  <c r="C704" i="4"/>
  <c r="E372" i="7"/>
  <c r="N372" i="7" s="1"/>
  <c r="H692" i="3"/>
  <c r="F693" i="3"/>
  <c r="I692" i="3"/>
  <c r="G693" i="3"/>
  <c r="K683" i="6" l="1"/>
  <c r="K683" i="7"/>
  <c r="L683" i="6"/>
  <c r="L683" i="7"/>
  <c r="J683" i="6"/>
  <c r="J683" i="7"/>
  <c r="U371" i="7"/>
  <c r="V371" i="7"/>
  <c r="D703" i="6"/>
  <c r="D703" i="7"/>
  <c r="Q372" i="7"/>
  <c r="R372" i="7"/>
  <c r="T372" i="7"/>
  <c r="S372" i="7"/>
  <c r="C692" i="6"/>
  <c r="C692" i="7"/>
  <c r="M692" i="7" s="1"/>
  <c r="G372" i="4"/>
  <c r="H372" i="4" s="1"/>
  <c r="E372" i="6"/>
  <c r="G684" i="5"/>
  <c r="F684" i="5"/>
  <c r="H684" i="5"/>
  <c r="E704" i="4"/>
  <c r="C705" i="4"/>
  <c r="E373" i="7"/>
  <c r="N373" i="7" s="1"/>
  <c r="G694" i="3"/>
  <c r="F694" i="3"/>
  <c r="H693" i="3"/>
  <c r="I693" i="3" s="1"/>
  <c r="J684" i="6" l="1"/>
  <c r="J684" i="7"/>
  <c r="L684" i="6"/>
  <c r="L684" i="7"/>
  <c r="P683" i="7"/>
  <c r="K684" i="6"/>
  <c r="K684" i="7"/>
  <c r="V372" i="7"/>
  <c r="U372" i="7"/>
  <c r="D704" i="6"/>
  <c r="D704" i="7"/>
  <c r="S373" i="7"/>
  <c r="R373" i="7"/>
  <c r="Q373" i="7"/>
  <c r="T373" i="7"/>
  <c r="C693" i="6"/>
  <c r="C693" i="7"/>
  <c r="M693" i="7" s="1"/>
  <c r="G373" i="4"/>
  <c r="H373" i="4" s="1"/>
  <c r="E373" i="6"/>
  <c r="H685" i="5"/>
  <c r="F685" i="5"/>
  <c r="G685" i="5"/>
  <c r="E705" i="4"/>
  <c r="C706" i="4"/>
  <c r="E374" i="7"/>
  <c r="N374" i="7" s="1"/>
  <c r="H694" i="3"/>
  <c r="F695" i="3"/>
  <c r="I694" i="3"/>
  <c r="G695" i="3"/>
  <c r="J685" i="6" l="1"/>
  <c r="J685" i="7"/>
  <c r="L685" i="6"/>
  <c r="L685" i="7"/>
  <c r="P684" i="7"/>
  <c r="K685" i="6"/>
  <c r="K685" i="7"/>
  <c r="U373" i="7"/>
  <c r="V373" i="7"/>
  <c r="D705" i="6"/>
  <c r="D705" i="7"/>
  <c r="R374" i="7"/>
  <c r="Q374" i="7"/>
  <c r="T374" i="7"/>
  <c r="S374" i="7"/>
  <c r="C694" i="6"/>
  <c r="C694" i="7"/>
  <c r="M694" i="7" s="1"/>
  <c r="G374" i="4"/>
  <c r="H374" i="4" s="1"/>
  <c r="E374" i="6"/>
  <c r="H686" i="5"/>
  <c r="F686" i="5"/>
  <c r="G686" i="5"/>
  <c r="E706" i="4"/>
  <c r="C707" i="4"/>
  <c r="E375" i="7"/>
  <c r="N375" i="7" s="1"/>
  <c r="H695" i="3"/>
  <c r="F696" i="3"/>
  <c r="G696" i="3"/>
  <c r="I695" i="3"/>
  <c r="K686" i="6" l="1"/>
  <c r="K686" i="7"/>
  <c r="J686" i="6"/>
  <c r="J686" i="7"/>
  <c r="P685" i="7"/>
  <c r="L686" i="6"/>
  <c r="L686" i="7"/>
  <c r="P686" i="7" s="1"/>
  <c r="D706" i="6"/>
  <c r="D706" i="7"/>
  <c r="V374" i="7"/>
  <c r="U374" i="7"/>
  <c r="T375" i="7"/>
  <c r="R375" i="7"/>
  <c r="Q375" i="7"/>
  <c r="S375" i="7"/>
  <c r="C695" i="6"/>
  <c r="C695" i="7"/>
  <c r="M695" i="7" s="1"/>
  <c r="G375" i="4"/>
  <c r="H375" i="4" s="1"/>
  <c r="E375" i="6"/>
  <c r="G687" i="5"/>
  <c r="F687" i="5"/>
  <c r="H687" i="5"/>
  <c r="E707" i="4"/>
  <c r="C708" i="4"/>
  <c r="E376" i="7"/>
  <c r="N376" i="7" s="1"/>
  <c r="F697" i="3"/>
  <c r="H696" i="3"/>
  <c r="I696" i="3" s="1"/>
  <c r="G697" i="3"/>
  <c r="J687" i="6" l="1"/>
  <c r="J687" i="7"/>
  <c r="L687" i="6"/>
  <c r="L687" i="7"/>
  <c r="K687" i="6"/>
  <c r="K687" i="7"/>
  <c r="V375" i="7"/>
  <c r="U375" i="7"/>
  <c r="D707" i="6"/>
  <c r="D707" i="7"/>
  <c r="Q376" i="7"/>
  <c r="R376" i="7"/>
  <c r="S376" i="7"/>
  <c r="T376" i="7"/>
  <c r="C696" i="6"/>
  <c r="C696" i="7"/>
  <c r="M696" i="7" s="1"/>
  <c r="G376" i="4"/>
  <c r="H376" i="4" s="1"/>
  <c r="E376" i="6"/>
  <c r="H688" i="5"/>
  <c r="G688" i="5"/>
  <c r="F688" i="5"/>
  <c r="E708" i="4"/>
  <c r="C709" i="4"/>
  <c r="E377" i="7"/>
  <c r="N377" i="7" s="1"/>
  <c r="G698" i="3"/>
  <c r="F698" i="3"/>
  <c r="H697" i="3"/>
  <c r="I697" i="3" s="1"/>
  <c r="K688" i="6" l="1"/>
  <c r="K688" i="7"/>
  <c r="L688" i="6"/>
  <c r="L688" i="7"/>
  <c r="J688" i="6"/>
  <c r="J688" i="7"/>
  <c r="P687" i="7"/>
  <c r="V376" i="7"/>
  <c r="U376" i="7"/>
  <c r="D708" i="6"/>
  <c r="D708" i="7"/>
  <c r="R377" i="7"/>
  <c r="T377" i="7"/>
  <c r="S377" i="7"/>
  <c r="Q377" i="7"/>
  <c r="C697" i="6"/>
  <c r="C697" i="7"/>
  <c r="M697" i="7" s="1"/>
  <c r="G377" i="4"/>
  <c r="H377" i="4" s="1"/>
  <c r="E377" i="6"/>
  <c r="F689" i="5"/>
  <c r="H689" i="5"/>
  <c r="G689" i="5"/>
  <c r="E709" i="4"/>
  <c r="C710" i="4"/>
  <c r="E378" i="7"/>
  <c r="N378" i="7" s="1"/>
  <c r="F699" i="3"/>
  <c r="H698" i="3"/>
  <c r="G699" i="3"/>
  <c r="I698" i="3"/>
  <c r="L689" i="6" l="1"/>
  <c r="L689" i="7"/>
  <c r="K689" i="6"/>
  <c r="K689" i="7"/>
  <c r="J689" i="6"/>
  <c r="J689" i="7"/>
  <c r="P688" i="7"/>
  <c r="V377" i="7"/>
  <c r="U377" i="7"/>
  <c r="D709" i="6"/>
  <c r="D709" i="7"/>
  <c r="R378" i="7"/>
  <c r="T378" i="7"/>
  <c r="S378" i="7"/>
  <c r="Q378" i="7"/>
  <c r="C698" i="6"/>
  <c r="C698" i="7"/>
  <c r="M698" i="7" s="1"/>
  <c r="G378" i="4"/>
  <c r="H378" i="4" s="1"/>
  <c r="E378" i="6"/>
  <c r="G690" i="5"/>
  <c r="F690" i="5"/>
  <c r="H690" i="5"/>
  <c r="E710" i="4"/>
  <c r="C711" i="4"/>
  <c r="E379" i="7"/>
  <c r="N379" i="7" s="1"/>
  <c r="G700" i="3"/>
  <c r="F700" i="3"/>
  <c r="H699" i="3"/>
  <c r="I699" i="3" s="1"/>
  <c r="L690" i="6" l="1"/>
  <c r="L690" i="7"/>
  <c r="J690" i="6"/>
  <c r="J690" i="7"/>
  <c r="P689" i="7"/>
  <c r="K690" i="6"/>
  <c r="K690" i="7"/>
  <c r="U378" i="7"/>
  <c r="V378" i="7"/>
  <c r="D710" i="6"/>
  <c r="D710" i="7"/>
  <c r="T379" i="7"/>
  <c r="S379" i="7"/>
  <c r="Q379" i="7"/>
  <c r="R379" i="7"/>
  <c r="C699" i="6"/>
  <c r="C699" i="7"/>
  <c r="M699" i="7" s="1"/>
  <c r="G379" i="4"/>
  <c r="H379" i="4" s="1"/>
  <c r="E379" i="6"/>
  <c r="F691" i="5"/>
  <c r="H691" i="5"/>
  <c r="G691" i="5"/>
  <c r="E711" i="4"/>
  <c r="C712" i="4"/>
  <c r="E380" i="7"/>
  <c r="N380" i="7" s="1"/>
  <c r="F701" i="3"/>
  <c r="H700" i="3"/>
  <c r="I700" i="3"/>
  <c r="G701" i="3"/>
  <c r="K691" i="6" l="1"/>
  <c r="K691" i="7"/>
  <c r="L691" i="6"/>
  <c r="L691" i="7"/>
  <c r="P690" i="7"/>
  <c r="J691" i="6"/>
  <c r="J691" i="7"/>
  <c r="D711" i="6"/>
  <c r="D711" i="7"/>
  <c r="U379" i="7"/>
  <c r="V379" i="7"/>
  <c r="S380" i="7"/>
  <c r="R380" i="7"/>
  <c r="T380" i="7"/>
  <c r="Q380" i="7"/>
  <c r="C700" i="6"/>
  <c r="C700" i="7"/>
  <c r="M700" i="7" s="1"/>
  <c r="G380" i="4"/>
  <c r="H380" i="4" s="1"/>
  <c r="E380" i="6"/>
  <c r="G692" i="5"/>
  <c r="H692" i="5"/>
  <c r="F692" i="5"/>
  <c r="E712" i="4"/>
  <c r="C713" i="4"/>
  <c r="E381" i="7"/>
  <c r="N381" i="7" s="1"/>
  <c r="G702" i="3"/>
  <c r="H701" i="3"/>
  <c r="I701" i="3" s="1"/>
  <c r="F702" i="3"/>
  <c r="L692" i="6" l="1"/>
  <c r="L692" i="7"/>
  <c r="J692" i="6"/>
  <c r="J692" i="7"/>
  <c r="K692" i="6"/>
  <c r="K692" i="7"/>
  <c r="P691" i="7"/>
  <c r="D712" i="6"/>
  <c r="D712" i="7"/>
  <c r="U380" i="7"/>
  <c r="V380" i="7"/>
  <c r="T381" i="7"/>
  <c r="R381" i="7"/>
  <c r="Q381" i="7"/>
  <c r="S381" i="7"/>
  <c r="C701" i="6"/>
  <c r="C701" i="7"/>
  <c r="M701" i="7" s="1"/>
  <c r="G381" i="4"/>
  <c r="H381" i="4" s="1"/>
  <c r="E381" i="6"/>
  <c r="G693" i="5"/>
  <c r="F693" i="5"/>
  <c r="H693" i="5"/>
  <c r="E382" i="7"/>
  <c r="N382" i="7" s="1"/>
  <c r="E713" i="4"/>
  <c r="C714" i="4"/>
  <c r="H702" i="3"/>
  <c r="F703" i="3"/>
  <c r="G703" i="3"/>
  <c r="I702" i="3"/>
  <c r="K693" i="6" l="1"/>
  <c r="K693" i="7"/>
  <c r="J693" i="6"/>
  <c r="J693" i="7"/>
  <c r="P692" i="7"/>
  <c r="L693" i="6"/>
  <c r="L693" i="7"/>
  <c r="P693" i="7" s="1"/>
  <c r="Q382" i="7"/>
  <c r="R382" i="7"/>
  <c r="S382" i="7"/>
  <c r="T382" i="7"/>
  <c r="U381" i="7"/>
  <c r="V381" i="7"/>
  <c r="D713" i="6"/>
  <c r="D713" i="7"/>
  <c r="C702" i="6"/>
  <c r="C702" i="7"/>
  <c r="M702" i="7" s="1"/>
  <c r="G382" i="4"/>
  <c r="H382" i="4" s="1"/>
  <c r="E382" i="6"/>
  <c r="H694" i="5"/>
  <c r="G694" i="5"/>
  <c r="F694" i="5"/>
  <c r="E714" i="4"/>
  <c r="C715" i="4"/>
  <c r="E383" i="7"/>
  <c r="N383" i="7" s="1"/>
  <c r="H703" i="3"/>
  <c r="F704" i="3"/>
  <c r="G704" i="3"/>
  <c r="I703" i="3"/>
  <c r="J694" i="6" l="1"/>
  <c r="J694" i="7"/>
  <c r="L694" i="6"/>
  <c r="L694" i="7"/>
  <c r="K694" i="6"/>
  <c r="K694" i="7"/>
  <c r="D714" i="6"/>
  <c r="D714" i="7"/>
  <c r="Q383" i="7"/>
  <c r="R383" i="7"/>
  <c r="S383" i="7"/>
  <c r="T383" i="7"/>
  <c r="U382" i="7"/>
  <c r="V382" i="7"/>
  <c r="C703" i="6"/>
  <c r="C703" i="7"/>
  <c r="M703" i="7" s="1"/>
  <c r="G383" i="4"/>
  <c r="H383" i="4" s="1"/>
  <c r="E383" i="6"/>
  <c r="H695" i="5"/>
  <c r="G695" i="5"/>
  <c r="F695" i="5"/>
  <c r="C716" i="4"/>
  <c r="E715" i="4"/>
  <c r="E384" i="7"/>
  <c r="N384" i="7" s="1"/>
  <c r="F705" i="3"/>
  <c r="H704" i="3"/>
  <c r="G705" i="3"/>
  <c r="I704" i="3"/>
  <c r="J695" i="6" l="1"/>
  <c r="J695" i="7"/>
  <c r="L695" i="6"/>
  <c r="L695" i="7"/>
  <c r="P694" i="7"/>
  <c r="K695" i="6"/>
  <c r="K695" i="7"/>
  <c r="D715" i="6"/>
  <c r="D715" i="7"/>
  <c r="V383" i="7"/>
  <c r="U383" i="7"/>
  <c r="S384" i="7"/>
  <c r="R384" i="7"/>
  <c r="T384" i="7"/>
  <c r="Q384" i="7"/>
  <c r="C704" i="6"/>
  <c r="C704" i="7"/>
  <c r="M704" i="7" s="1"/>
  <c r="G384" i="4"/>
  <c r="H384" i="4" s="1"/>
  <c r="E384" i="6"/>
  <c r="G696" i="5"/>
  <c r="F696" i="5"/>
  <c r="H696" i="5"/>
  <c r="E385" i="7"/>
  <c r="N385" i="7" s="1"/>
  <c r="E716" i="4"/>
  <c r="C717" i="4"/>
  <c r="G706" i="3"/>
  <c r="F706" i="3"/>
  <c r="H705" i="3"/>
  <c r="I705" i="3" s="1"/>
  <c r="K696" i="6" l="1"/>
  <c r="K696" i="7"/>
  <c r="J696" i="6"/>
  <c r="J696" i="7"/>
  <c r="L696" i="6"/>
  <c r="L696" i="7"/>
  <c r="P696" i="7" s="1"/>
  <c r="P695" i="7"/>
  <c r="R385" i="7"/>
  <c r="T385" i="7"/>
  <c r="Q385" i="7"/>
  <c r="S385" i="7"/>
  <c r="D716" i="6"/>
  <c r="D716" i="7"/>
  <c r="U384" i="7"/>
  <c r="V384" i="7"/>
  <c r="C705" i="6"/>
  <c r="C705" i="7"/>
  <c r="M705" i="7" s="1"/>
  <c r="G385" i="4"/>
  <c r="H385" i="4" s="1"/>
  <c r="E385" i="6"/>
  <c r="H697" i="5"/>
  <c r="G697" i="5"/>
  <c r="F697" i="5"/>
  <c r="E717" i="4"/>
  <c r="C718" i="4"/>
  <c r="E386" i="7"/>
  <c r="N386" i="7" s="1"/>
  <c r="F707" i="3"/>
  <c r="H706" i="3"/>
  <c r="I706" i="3"/>
  <c r="G707" i="3"/>
  <c r="L697" i="6" l="1"/>
  <c r="L697" i="7"/>
  <c r="J697" i="6"/>
  <c r="J697" i="7"/>
  <c r="K697" i="6"/>
  <c r="K697" i="7"/>
  <c r="U385" i="7"/>
  <c r="V385" i="7"/>
  <c r="D717" i="6"/>
  <c r="D717" i="7"/>
  <c r="S386" i="7"/>
  <c r="Q386" i="7"/>
  <c r="R386" i="7"/>
  <c r="T386" i="7"/>
  <c r="C706" i="6"/>
  <c r="C706" i="7"/>
  <c r="M706" i="7" s="1"/>
  <c r="G386" i="4"/>
  <c r="H386" i="4" s="1"/>
  <c r="E386" i="6"/>
  <c r="F698" i="5"/>
  <c r="G698" i="5"/>
  <c r="H698" i="5"/>
  <c r="E718" i="4"/>
  <c r="C719" i="4"/>
  <c r="E387" i="7"/>
  <c r="N387" i="7" s="1"/>
  <c r="G708" i="3"/>
  <c r="H707" i="3"/>
  <c r="I707" i="3" s="1"/>
  <c r="F708" i="3"/>
  <c r="J698" i="6" l="1"/>
  <c r="J698" i="7"/>
  <c r="L698" i="6"/>
  <c r="L698" i="7"/>
  <c r="K698" i="6"/>
  <c r="K698" i="7"/>
  <c r="P697" i="7"/>
  <c r="D718" i="6"/>
  <c r="D718" i="7"/>
  <c r="V386" i="7"/>
  <c r="U386" i="7"/>
  <c r="Q387" i="7"/>
  <c r="S387" i="7"/>
  <c r="T387" i="7"/>
  <c r="R387" i="7"/>
  <c r="C707" i="6"/>
  <c r="C707" i="7"/>
  <c r="M707" i="7" s="1"/>
  <c r="G387" i="4"/>
  <c r="H387" i="4" s="1"/>
  <c r="E387" i="6"/>
  <c r="G699" i="5"/>
  <c r="F699" i="5"/>
  <c r="H699" i="5"/>
  <c r="E719" i="4"/>
  <c r="C720" i="4"/>
  <c r="E388" i="7"/>
  <c r="N388" i="7" s="1"/>
  <c r="F709" i="3"/>
  <c r="H708" i="3"/>
  <c r="G709" i="3"/>
  <c r="I708" i="3"/>
  <c r="J699" i="6" l="1"/>
  <c r="J699" i="7"/>
  <c r="P698" i="7"/>
  <c r="L699" i="6"/>
  <c r="L699" i="7"/>
  <c r="K699" i="6"/>
  <c r="K699" i="7"/>
  <c r="D719" i="6"/>
  <c r="D719" i="7"/>
  <c r="V387" i="7"/>
  <c r="U387" i="7"/>
  <c r="S388" i="7"/>
  <c r="T388" i="7"/>
  <c r="Q388" i="7"/>
  <c r="R388" i="7"/>
  <c r="C708" i="6"/>
  <c r="C708" i="7"/>
  <c r="M708" i="7" s="1"/>
  <c r="G388" i="4"/>
  <c r="H388" i="4" s="1"/>
  <c r="E388" i="6"/>
  <c r="H700" i="5"/>
  <c r="G700" i="5"/>
  <c r="F700" i="5"/>
  <c r="E720" i="4"/>
  <c r="C721" i="4"/>
  <c r="E389" i="7"/>
  <c r="N389" i="7" s="1"/>
  <c r="G710" i="3"/>
  <c r="H709" i="3"/>
  <c r="I709" i="3" s="1"/>
  <c r="F710" i="3"/>
  <c r="K700" i="6" l="1"/>
  <c r="K700" i="7"/>
  <c r="J700" i="6"/>
  <c r="J700" i="7"/>
  <c r="L700" i="6"/>
  <c r="L700" i="7"/>
  <c r="P700" i="7" s="1"/>
  <c r="P699" i="7"/>
  <c r="D720" i="6"/>
  <c r="D720" i="7"/>
  <c r="U388" i="7"/>
  <c r="V388" i="7"/>
  <c r="Q389" i="7"/>
  <c r="T389" i="7"/>
  <c r="R389" i="7"/>
  <c r="S389" i="7"/>
  <c r="C709" i="6"/>
  <c r="C709" i="7"/>
  <c r="M709" i="7" s="1"/>
  <c r="G389" i="4"/>
  <c r="H389" i="4" s="1"/>
  <c r="E389" i="6"/>
  <c r="H701" i="5"/>
  <c r="G701" i="5"/>
  <c r="F701" i="5"/>
  <c r="E721" i="4"/>
  <c r="C722" i="4"/>
  <c r="E390" i="7"/>
  <c r="N390" i="7" s="1"/>
  <c r="H710" i="3"/>
  <c r="F711" i="3"/>
  <c r="I710" i="3"/>
  <c r="G711" i="3"/>
  <c r="L701" i="6" l="1"/>
  <c r="L701" i="7"/>
  <c r="K701" i="6"/>
  <c r="K701" i="7"/>
  <c r="J701" i="6"/>
  <c r="J701" i="7"/>
  <c r="U389" i="7"/>
  <c r="V389" i="7"/>
  <c r="D721" i="6"/>
  <c r="D721" i="7"/>
  <c r="R390" i="7"/>
  <c r="Q390" i="7"/>
  <c r="S390" i="7"/>
  <c r="T390" i="7"/>
  <c r="C710" i="6"/>
  <c r="C710" i="7"/>
  <c r="M710" i="7" s="1"/>
  <c r="G390" i="4"/>
  <c r="H390" i="4" s="1"/>
  <c r="E390" i="6"/>
  <c r="G702" i="5"/>
  <c r="F702" i="5"/>
  <c r="H702" i="5"/>
  <c r="E722" i="4"/>
  <c r="C723" i="4"/>
  <c r="E391" i="7"/>
  <c r="N391" i="7" s="1"/>
  <c r="G712" i="3"/>
  <c r="F712" i="3"/>
  <c r="H711" i="3"/>
  <c r="I711" i="3" s="1"/>
  <c r="L702" i="6" l="1"/>
  <c r="L702" i="7"/>
  <c r="K702" i="6"/>
  <c r="K702" i="7"/>
  <c r="P701" i="7"/>
  <c r="J702" i="6"/>
  <c r="J702" i="7"/>
  <c r="D722" i="6"/>
  <c r="D722" i="7"/>
  <c r="U390" i="7"/>
  <c r="V390" i="7"/>
  <c r="R391" i="7"/>
  <c r="T391" i="7"/>
  <c r="Q391" i="7"/>
  <c r="S391" i="7"/>
  <c r="C711" i="6"/>
  <c r="C711" i="7"/>
  <c r="M711" i="7" s="1"/>
  <c r="G391" i="4"/>
  <c r="H391" i="4" s="1"/>
  <c r="E391" i="6"/>
  <c r="H703" i="5"/>
  <c r="G703" i="5"/>
  <c r="F703" i="5"/>
  <c r="E723" i="4"/>
  <c r="C724" i="4"/>
  <c r="E392" i="7"/>
  <c r="N392" i="7" s="1"/>
  <c r="H712" i="3"/>
  <c r="F713" i="3"/>
  <c r="I712" i="3"/>
  <c r="G713" i="3"/>
  <c r="K703" i="6" l="1"/>
  <c r="K703" i="7"/>
  <c r="J703" i="6"/>
  <c r="J703" i="7"/>
  <c r="P702" i="7"/>
  <c r="L703" i="6"/>
  <c r="L703" i="7"/>
  <c r="P703" i="7" s="1"/>
  <c r="D723" i="6"/>
  <c r="D723" i="7"/>
  <c r="V391" i="7"/>
  <c r="U391" i="7"/>
  <c r="R392" i="7"/>
  <c r="T392" i="7"/>
  <c r="S392" i="7"/>
  <c r="Q392" i="7"/>
  <c r="C712" i="6"/>
  <c r="C712" i="7"/>
  <c r="M712" i="7" s="1"/>
  <c r="G392" i="4"/>
  <c r="H392" i="4" s="1"/>
  <c r="E392" i="6"/>
  <c r="H704" i="5"/>
  <c r="G704" i="5"/>
  <c r="F704" i="5"/>
  <c r="E724" i="4"/>
  <c r="C725" i="4"/>
  <c r="E393" i="7"/>
  <c r="N393" i="7" s="1"/>
  <c r="G714" i="3"/>
  <c r="F714" i="3"/>
  <c r="H713" i="3"/>
  <c r="I713" i="3" s="1"/>
  <c r="L704" i="6" l="1"/>
  <c r="L704" i="7"/>
  <c r="K704" i="6"/>
  <c r="K704" i="7"/>
  <c r="J704" i="6"/>
  <c r="J704" i="7"/>
  <c r="D724" i="6"/>
  <c r="D724" i="7"/>
  <c r="U392" i="7"/>
  <c r="V392" i="7"/>
  <c r="S393" i="7"/>
  <c r="R393" i="7"/>
  <c r="Q393" i="7"/>
  <c r="T393" i="7"/>
  <c r="C713" i="6"/>
  <c r="C713" i="7"/>
  <c r="M713" i="7" s="1"/>
  <c r="G393" i="4"/>
  <c r="H393" i="4" s="1"/>
  <c r="E393" i="6"/>
  <c r="G705" i="5"/>
  <c r="F705" i="5"/>
  <c r="H705" i="5"/>
  <c r="E725" i="4"/>
  <c r="C726" i="4"/>
  <c r="E394" i="7"/>
  <c r="N394" i="7" s="1"/>
  <c r="G715" i="3"/>
  <c r="H714" i="3"/>
  <c r="I714" i="3" s="1"/>
  <c r="F715" i="3"/>
  <c r="J705" i="6" l="1"/>
  <c r="J705" i="7"/>
  <c r="L705" i="6"/>
  <c r="L705" i="7"/>
  <c r="P704" i="7"/>
  <c r="K705" i="6"/>
  <c r="K705" i="7"/>
  <c r="D725" i="6"/>
  <c r="D725" i="7"/>
  <c r="V393" i="7"/>
  <c r="U393" i="7"/>
  <c r="Q394" i="7"/>
  <c r="T394" i="7"/>
  <c r="R394" i="7"/>
  <c r="S394" i="7"/>
  <c r="C714" i="6"/>
  <c r="C714" i="7"/>
  <c r="M714" i="7" s="1"/>
  <c r="G394" i="4"/>
  <c r="H394" i="4" s="1"/>
  <c r="E394" i="6"/>
  <c r="F706" i="5"/>
  <c r="H706" i="5"/>
  <c r="G706" i="5"/>
  <c r="E726" i="4"/>
  <c r="C727" i="4"/>
  <c r="E395" i="7"/>
  <c r="N395" i="7" s="1"/>
  <c r="H715" i="3"/>
  <c r="I715" i="3" s="1"/>
  <c r="F716" i="3"/>
  <c r="G716" i="3"/>
  <c r="J706" i="6" l="1"/>
  <c r="J706" i="7"/>
  <c r="K706" i="6"/>
  <c r="K706" i="7"/>
  <c r="P705" i="7"/>
  <c r="L706" i="6"/>
  <c r="L706" i="7"/>
  <c r="P706" i="7" s="1"/>
  <c r="D726" i="6"/>
  <c r="D726" i="7"/>
  <c r="V394" i="7"/>
  <c r="U394" i="7"/>
  <c r="R395" i="7"/>
  <c r="S395" i="7"/>
  <c r="T395" i="7"/>
  <c r="Q395" i="7"/>
  <c r="C715" i="6"/>
  <c r="C715" i="7"/>
  <c r="M715" i="7" s="1"/>
  <c r="G395" i="4"/>
  <c r="H395" i="4" s="1"/>
  <c r="E395" i="6"/>
  <c r="H707" i="5"/>
  <c r="G707" i="5"/>
  <c r="F707" i="5"/>
  <c r="E727" i="4"/>
  <c r="C728" i="4"/>
  <c r="E396" i="7"/>
  <c r="N396" i="7" s="1"/>
  <c r="H716" i="3"/>
  <c r="F717" i="3"/>
  <c r="G717" i="3"/>
  <c r="I716" i="3"/>
  <c r="K707" i="6" l="1"/>
  <c r="K707" i="7"/>
  <c r="L707" i="6"/>
  <c r="L707" i="7"/>
  <c r="J707" i="6"/>
  <c r="J707" i="7"/>
  <c r="D727" i="6"/>
  <c r="D727" i="7"/>
  <c r="V395" i="7"/>
  <c r="U395" i="7"/>
  <c r="T396" i="7"/>
  <c r="S396" i="7"/>
  <c r="R396" i="7"/>
  <c r="Q396" i="7"/>
  <c r="C716" i="6"/>
  <c r="C716" i="7"/>
  <c r="M716" i="7" s="1"/>
  <c r="G396" i="4"/>
  <c r="H396" i="4" s="1"/>
  <c r="E396" i="6"/>
  <c r="G708" i="5"/>
  <c r="F708" i="5"/>
  <c r="H708" i="5"/>
  <c r="E728" i="4"/>
  <c r="C729" i="4"/>
  <c r="E397" i="7"/>
  <c r="N397" i="7" s="1"/>
  <c r="G718" i="3"/>
  <c r="F718" i="3"/>
  <c r="H717" i="3"/>
  <c r="I717" i="3" s="1"/>
  <c r="K708" i="6" l="1"/>
  <c r="K708" i="7"/>
  <c r="L708" i="6"/>
  <c r="L708" i="7"/>
  <c r="J708" i="6"/>
  <c r="J708" i="7"/>
  <c r="P707" i="7"/>
  <c r="V396" i="7"/>
  <c r="U396" i="7"/>
  <c r="D728" i="6"/>
  <c r="D728" i="7"/>
  <c r="R397" i="7"/>
  <c r="S397" i="7"/>
  <c r="Q397" i="7"/>
  <c r="T397" i="7"/>
  <c r="C717" i="6"/>
  <c r="C717" i="7"/>
  <c r="M717" i="7" s="1"/>
  <c r="G397" i="4"/>
  <c r="H397" i="4" s="1"/>
  <c r="E397" i="6"/>
  <c r="F709" i="5"/>
  <c r="H709" i="5"/>
  <c r="G709" i="5"/>
  <c r="E729" i="4"/>
  <c r="C730" i="4"/>
  <c r="E398" i="7"/>
  <c r="N398" i="7" s="1"/>
  <c r="F719" i="3"/>
  <c r="H718" i="3"/>
  <c r="I718" i="3" s="1"/>
  <c r="G719" i="3"/>
  <c r="K709" i="6" l="1"/>
  <c r="K709" i="7"/>
  <c r="L709" i="6"/>
  <c r="L709" i="7"/>
  <c r="J709" i="6"/>
  <c r="J709" i="7"/>
  <c r="P708" i="7"/>
  <c r="D729" i="6"/>
  <c r="D729" i="7"/>
  <c r="U397" i="7"/>
  <c r="V397" i="7"/>
  <c r="S398" i="7"/>
  <c r="T398" i="7"/>
  <c r="R398" i="7"/>
  <c r="Q398" i="7"/>
  <c r="C718" i="6"/>
  <c r="C718" i="7"/>
  <c r="M718" i="7" s="1"/>
  <c r="G398" i="4"/>
  <c r="H398" i="4" s="1"/>
  <c r="E398" i="6"/>
  <c r="G710" i="5"/>
  <c r="F710" i="5"/>
  <c r="H710" i="5"/>
  <c r="E730" i="4"/>
  <c r="C731" i="4"/>
  <c r="E399" i="7"/>
  <c r="N399" i="7" s="1"/>
  <c r="G720" i="3"/>
  <c r="H719" i="3"/>
  <c r="I719" i="3" s="1"/>
  <c r="F720" i="3"/>
  <c r="L710" i="6" l="1"/>
  <c r="L710" i="7"/>
  <c r="J710" i="6"/>
  <c r="J710" i="7"/>
  <c r="P709" i="7"/>
  <c r="K710" i="6"/>
  <c r="K710" i="7"/>
  <c r="U398" i="7"/>
  <c r="V398" i="7"/>
  <c r="D730" i="6"/>
  <c r="D730" i="7"/>
  <c r="T399" i="7"/>
  <c r="Q399" i="7"/>
  <c r="S399" i="7"/>
  <c r="R399" i="7"/>
  <c r="C719" i="6"/>
  <c r="C719" i="7"/>
  <c r="M719" i="7" s="1"/>
  <c r="G399" i="4"/>
  <c r="H399" i="4" s="1"/>
  <c r="E399" i="6"/>
  <c r="G711" i="5"/>
  <c r="F711" i="5"/>
  <c r="H711" i="5"/>
  <c r="E731" i="4"/>
  <c r="C732" i="4"/>
  <c r="E400" i="7"/>
  <c r="N400" i="7" s="1"/>
  <c r="F721" i="3"/>
  <c r="H720" i="3"/>
  <c r="I720" i="3" s="1"/>
  <c r="G721" i="3"/>
  <c r="J711" i="6" l="1"/>
  <c r="J711" i="7"/>
  <c r="L711" i="6"/>
  <c r="L711" i="7"/>
  <c r="P710" i="7"/>
  <c r="K711" i="6"/>
  <c r="K711" i="7"/>
  <c r="U399" i="7"/>
  <c r="V399" i="7"/>
  <c r="D731" i="6"/>
  <c r="D731" i="7"/>
  <c r="S400" i="7"/>
  <c r="Q400" i="7"/>
  <c r="T400" i="7"/>
  <c r="R400" i="7"/>
  <c r="C720" i="6"/>
  <c r="C720" i="7"/>
  <c r="M720" i="7" s="1"/>
  <c r="G400" i="4"/>
  <c r="H400" i="4" s="1"/>
  <c r="E400" i="6"/>
  <c r="H712" i="5"/>
  <c r="G712" i="5"/>
  <c r="F712" i="5"/>
  <c r="E732" i="4"/>
  <c r="C733" i="4"/>
  <c r="E401" i="7"/>
  <c r="N401" i="7" s="1"/>
  <c r="G722" i="3"/>
  <c r="H721" i="3"/>
  <c r="I721" i="3" s="1"/>
  <c r="F722" i="3"/>
  <c r="L712" i="6" l="1"/>
  <c r="L712" i="7"/>
  <c r="K712" i="6"/>
  <c r="K712" i="7"/>
  <c r="J712" i="6"/>
  <c r="J712" i="7"/>
  <c r="P711" i="7"/>
  <c r="D732" i="6"/>
  <c r="D732" i="7"/>
  <c r="V400" i="7"/>
  <c r="U400" i="7"/>
  <c r="T401" i="7"/>
  <c r="Q401" i="7"/>
  <c r="R401" i="7"/>
  <c r="S401" i="7"/>
  <c r="C721" i="6"/>
  <c r="C721" i="7"/>
  <c r="M721" i="7" s="1"/>
  <c r="G401" i="4"/>
  <c r="H401" i="4" s="1"/>
  <c r="E401" i="6"/>
  <c r="H713" i="5"/>
  <c r="G713" i="5"/>
  <c r="F713" i="5"/>
  <c r="E733" i="4"/>
  <c r="C734" i="4"/>
  <c r="E402" i="7"/>
  <c r="N402" i="7" s="1"/>
  <c r="F723" i="3"/>
  <c r="H722" i="3"/>
  <c r="G723" i="3"/>
  <c r="I722" i="3"/>
  <c r="K713" i="6" l="1"/>
  <c r="K713" i="7"/>
  <c r="P712" i="7"/>
  <c r="J713" i="6"/>
  <c r="J713" i="7"/>
  <c r="L713" i="6"/>
  <c r="L713" i="7"/>
  <c r="P713" i="7" s="1"/>
  <c r="D733" i="6"/>
  <c r="D733" i="7"/>
  <c r="V401" i="7"/>
  <c r="U401" i="7"/>
  <c r="T402" i="7"/>
  <c r="S402" i="7"/>
  <c r="R402" i="7"/>
  <c r="Q402" i="7"/>
  <c r="C722" i="6"/>
  <c r="C722" i="7"/>
  <c r="M722" i="7" s="1"/>
  <c r="G402" i="4"/>
  <c r="H402" i="4" s="1"/>
  <c r="E402" i="6"/>
  <c r="G714" i="5"/>
  <c r="F714" i="5"/>
  <c r="H714" i="5"/>
  <c r="E734" i="4"/>
  <c r="C735" i="4"/>
  <c r="E403" i="7"/>
  <c r="N403" i="7" s="1"/>
  <c r="G724" i="3"/>
  <c r="H723" i="3"/>
  <c r="I723" i="3" s="1"/>
  <c r="F724" i="3"/>
  <c r="K714" i="6" l="1"/>
  <c r="K714" i="7"/>
  <c r="L714" i="6"/>
  <c r="L714" i="7"/>
  <c r="J714" i="6"/>
  <c r="J714" i="7"/>
  <c r="D734" i="6"/>
  <c r="D734" i="7"/>
  <c r="U402" i="7"/>
  <c r="V402" i="7"/>
  <c r="T403" i="7"/>
  <c r="Q403" i="7"/>
  <c r="R403" i="7"/>
  <c r="S403" i="7"/>
  <c r="C723" i="6"/>
  <c r="C723" i="7"/>
  <c r="M723" i="7" s="1"/>
  <c r="G403" i="4"/>
  <c r="H403" i="4" s="1"/>
  <c r="E403" i="6"/>
  <c r="H715" i="5"/>
  <c r="F715" i="5"/>
  <c r="G715" i="5"/>
  <c r="E735" i="4"/>
  <c r="C736" i="4"/>
  <c r="E404" i="7"/>
  <c r="N404" i="7" s="1"/>
  <c r="G725" i="3"/>
  <c r="F725" i="3"/>
  <c r="H724" i="3"/>
  <c r="I724" i="3" s="1"/>
  <c r="L715" i="6" l="1"/>
  <c r="L715" i="7"/>
  <c r="J715" i="6"/>
  <c r="J715" i="7"/>
  <c r="P714" i="7"/>
  <c r="K715" i="6"/>
  <c r="K715" i="7"/>
  <c r="D735" i="6"/>
  <c r="D735" i="7"/>
  <c r="U403" i="7"/>
  <c r="V403" i="7"/>
  <c r="R404" i="7"/>
  <c r="Q404" i="7"/>
  <c r="S404" i="7"/>
  <c r="T404" i="7"/>
  <c r="C724" i="6"/>
  <c r="C724" i="7"/>
  <c r="M724" i="7" s="1"/>
  <c r="G404" i="4"/>
  <c r="H404" i="4" s="1"/>
  <c r="E404" i="6"/>
  <c r="F716" i="5"/>
  <c r="H716" i="5"/>
  <c r="G716" i="5"/>
  <c r="E736" i="4"/>
  <c r="C737" i="4"/>
  <c r="E405" i="7"/>
  <c r="N405" i="7" s="1"/>
  <c r="H725" i="3"/>
  <c r="I725" i="3" s="1"/>
  <c r="F726" i="3"/>
  <c r="G726" i="3"/>
  <c r="L716" i="6" l="1"/>
  <c r="L716" i="7"/>
  <c r="K716" i="6"/>
  <c r="K716" i="7"/>
  <c r="P715" i="7"/>
  <c r="J716" i="6"/>
  <c r="J716" i="7"/>
  <c r="U404" i="7"/>
  <c r="V404" i="7"/>
  <c r="D736" i="6"/>
  <c r="D736" i="7"/>
  <c r="R405" i="7"/>
  <c r="T405" i="7"/>
  <c r="S405" i="7"/>
  <c r="Q405" i="7"/>
  <c r="C725" i="6"/>
  <c r="C725" i="7"/>
  <c r="M725" i="7" s="1"/>
  <c r="G405" i="4"/>
  <c r="H405" i="4" s="1"/>
  <c r="E405" i="6"/>
  <c r="G717" i="5"/>
  <c r="F717" i="5"/>
  <c r="H717" i="5"/>
  <c r="E737" i="4"/>
  <c r="C738" i="4"/>
  <c r="E406" i="7"/>
  <c r="N406" i="7" s="1"/>
  <c r="G727" i="3"/>
  <c r="F727" i="3"/>
  <c r="H726" i="3"/>
  <c r="I726" i="3" s="1"/>
  <c r="J717" i="6" l="1"/>
  <c r="J717" i="7"/>
  <c r="L717" i="6"/>
  <c r="L717" i="7"/>
  <c r="P716" i="7"/>
  <c r="K717" i="6"/>
  <c r="K717" i="7"/>
  <c r="D737" i="6"/>
  <c r="D737" i="7"/>
  <c r="U405" i="7"/>
  <c r="V405" i="7"/>
  <c r="T406" i="7"/>
  <c r="R406" i="7"/>
  <c r="Q406" i="7"/>
  <c r="S406" i="7"/>
  <c r="C726" i="6"/>
  <c r="C726" i="7"/>
  <c r="M726" i="7" s="1"/>
  <c r="G406" i="4"/>
  <c r="H406" i="4" s="1"/>
  <c r="E406" i="6"/>
  <c r="H718" i="5"/>
  <c r="G718" i="5"/>
  <c r="F718" i="5"/>
  <c r="E738" i="4"/>
  <c r="C739" i="4"/>
  <c r="E407" i="7"/>
  <c r="N407" i="7" s="1"/>
  <c r="H727" i="3"/>
  <c r="I727" i="3" s="1"/>
  <c r="F728" i="3"/>
  <c r="G728" i="3"/>
  <c r="L718" i="6" l="1"/>
  <c r="L718" i="7"/>
  <c r="J718" i="6"/>
  <c r="J718" i="7"/>
  <c r="P717" i="7"/>
  <c r="K718" i="6"/>
  <c r="K718" i="7"/>
  <c r="D738" i="6"/>
  <c r="D738" i="7"/>
  <c r="V406" i="7"/>
  <c r="U406" i="7"/>
  <c r="T407" i="7"/>
  <c r="Q407" i="7"/>
  <c r="R407" i="7"/>
  <c r="S407" i="7"/>
  <c r="C727" i="6"/>
  <c r="C727" i="7"/>
  <c r="M727" i="7" s="1"/>
  <c r="G407" i="4"/>
  <c r="H407" i="4" s="1"/>
  <c r="E407" i="6"/>
  <c r="H719" i="5"/>
  <c r="G719" i="5"/>
  <c r="F719" i="5"/>
  <c r="E739" i="4"/>
  <c r="C740" i="4"/>
  <c r="E408" i="7"/>
  <c r="N408" i="7" s="1"/>
  <c r="F729" i="3"/>
  <c r="H728" i="3"/>
  <c r="G729" i="3"/>
  <c r="I728" i="3"/>
  <c r="J719" i="6" l="1"/>
  <c r="J719" i="7"/>
  <c r="L719" i="6"/>
  <c r="L719" i="7"/>
  <c r="P718" i="7"/>
  <c r="K719" i="6"/>
  <c r="K719" i="7"/>
  <c r="U407" i="7"/>
  <c r="V407" i="7"/>
  <c r="D739" i="6"/>
  <c r="D739" i="7"/>
  <c r="T408" i="7"/>
  <c r="S408" i="7"/>
  <c r="R408" i="7"/>
  <c r="Q408" i="7"/>
  <c r="C728" i="6"/>
  <c r="C728" i="7"/>
  <c r="M728" i="7" s="1"/>
  <c r="G408" i="4"/>
  <c r="H408" i="4" s="1"/>
  <c r="E408" i="6"/>
  <c r="G720" i="5"/>
  <c r="F720" i="5"/>
  <c r="H720" i="5"/>
  <c r="E740" i="4"/>
  <c r="C741" i="4"/>
  <c r="E409" i="7"/>
  <c r="N409" i="7" s="1"/>
  <c r="G730" i="3"/>
  <c r="H729" i="3"/>
  <c r="I729" i="3" s="1"/>
  <c r="F730" i="3"/>
  <c r="K720" i="6" l="1"/>
  <c r="K720" i="7"/>
  <c r="J720" i="6"/>
  <c r="J720" i="7"/>
  <c r="L720" i="6"/>
  <c r="L720" i="7"/>
  <c r="P720" i="7" s="1"/>
  <c r="P719" i="7"/>
  <c r="R409" i="7"/>
  <c r="S409" i="7"/>
  <c r="T409" i="7"/>
  <c r="Q409" i="7"/>
  <c r="D740" i="6"/>
  <c r="D740" i="7"/>
  <c r="U408" i="7"/>
  <c r="V408" i="7"/>
  <c r="C729" i="6"/>
  <c r="C729" i="7"/>
  <c r="M729" i="7" s="1"/>
  <c r="G409" i="4"/>
  <c r="H409" i="4" s="1"/>
  <c r="E409" i="6"/>
  <c r="H721" i="5"/>
  <c r="G721" i="5"/>
  <c r="F721" i="5"/>
  <c r="E741" i="4"/>
  <c r="C742" i="4"/>
  <c r="E410" i="7"/>
  <c r="N410" i="7" s="1"/>
  <c r="H730" i="3"/>
  <c r="F731" i="3"/>
  <c r="I730" i="3"/>
  <c r="G731" i="3"/>
  <c r="K721" i="6" l="1"/>
  <c r="K721" i="7"/>
  <c r="J721" i="6"/>
  <c r="J721" i="7"/>
  <c r="L721" i="6"/>
  <c r="L721" i="7"/>
  <c r="P721" i="7" s="1"/>
  <c r="D741" i="6"/>
  <c r="D741" i="7"/>
  <c r="U409" i="7"/>
  <c r="V409" i="7"/>
  <c r="Q410" i="7"/>
  <c r="S410" i="7"/>
  <c r="T410" i="7"/>
  <c r="R410" i="7"/>
  <c r="C730" i="6"/>
  <c r="C730" i="7"/>
  <c r="M730" i="7" s="1"/>
  <c r="G410" i="4"/>
  <c r="H410" i="4" s="1"/>
  <c r="E410" i="6"/>
  <c r="H722" i="5"/>
  <c r="G722" i="5"/>
  <c r="F722" i="5"/>
  <c r="E742" i="4"/>
  <c r="C743" i="4"/>
  <c r="E411" i="7"/>
  <c r="N411" i="7" s="1"/>
  <c r="G732" i="3"/>
  <c r="H731" i="3"/>
  <c r="I731" i="3" s="1"/>
  <c r="F732" i="3"/>
  <c r="K722" i="6" l="1"/>
  <c r="K722" i="7"/>
  <c r="J722" i="6"/>
  <c r="J722" i="7"/>
  <c r="L722" i="6"/>
  <c r="L722" i="7"/>
  <c r="P722" i="7" s="1"/>
  <c r="D742" i="6"/>
  <c r="D742" i="7"/>
  <c r="U410" i="7"/>
  <c r="V410" i="7"/>
  <c r="Q411" i="7"/>
  <c r="T411" i="7"/>
  <c r="R411" i="7"/>
  <c r="S411" i="7"/>
  <c r="C731" i="6"/>
  <c r="C731" i="7"/>
  <c r="M731" i="7" s="1"/>
  <c r="G411" i="4"/>
  <c r="H411" i="4" s="1"/>
  <c r="E411" i="6"/>
  <c r="G723" i="5"/>
  <c r="F723" i="5"/>
  <c r="H723" i="5"/>
  <c r="E743" i="4"/>
  <c r="C744" i="4"/>
  <c r="E412" i="7"/>
  <c r="N412" i="7" s="1"/>
  <c r="F733" i="3"/>
  <c r="H732" i="3"/>
  <c r="I732" i="3" s="1"/>
  <c r="G733" i="3"/>
  <c r="J723" i="6" l="1"/>
  <c r="J723" i="7"/>
  <c r="L723" i="6"/>
  <c r="L723" i="7"/>
  <c r="K723" i="6"/>
  <c r="K723" i="7"/>
  <c r="D743" i="6"/>
  <c r="D743" i="7"/>
  <c r="V411" i="7"/>
  <c r="U411" i="7"/>
  <c r="S412" i="7"/>
  <c r="R412" i="7"/>
  <c r="T412" i="7"/>
  <c r="Q412" i="7"/>
  <c r="C732" i="6"/>
  <c r="C732" i="7"/>
  <c r="M732" i="7" s="1"/>
  <c r="G412" i="4"/>
  <c r="H412" i="4" s="1"/>
  <c r="E412" i="6"/>
  <c r="H724" i="5"/>
  <c r="G724" i="5"/>
  <c r="F724" i="5"/>
  <c r="E744" i="4"/>
  <c r="C745" i="4"/>
  <c r="E413" i="7"/>
  <c r="N413" i="7" s="1"/>
  <c r="G734" i="3"/>
  <c r="F734" i="3"/>
  <c r="H733" i="3"/>
  <c r="I733" i="3" s="1"/>
  <c r="L724" i="6" l="1"/>
  <c r="L724" i="7"/>
  <c r="K724" i="6"/>
  <c r="K724" i="7"/>
  <c r="J724" i="6"/>
  <c r="J724" i="7"/>
  <c r="P723" i="7"/>
  <c r="V412" i="7"/>
  <c r="U412" i="7"/>
  <c r="D744" i="6"/>
  <c r="D744" i="7"/>
  <c r="Q413" i="7"/>
  <c r="S413" i="7"/>
  <c r="R413" i="7"/>
  <c r="T413" i="7"/>
  <c r="C733" i="6"/>
  <c r="C733" i="7"/>
  <c r="M733" i="7" s="1"/>
  <c r="G413" i="4"/>
  <c r="H413" i="4" s="1"/>
  <c r="E413" i="6"/>
  <c r="H725" i="5"/>
  <c r="G725" i="5"/>
  <c r="F725" i="5"/>
  <c r="E745" i="4"/>
  <c r="C746" i="4"/>
  <c r="E414" i="7"/>
  <c r="N414" i="7" s="1"/>
  <c r="H734" i="3"/>
  <c r="F735" i="3"/>
  <c r="I734" i="3"/>
  <c r="G735" i="3"/>
  <c r="K725" i="6" l="1"/>
  <c r="K725" i="7"/>
  <c r="J725" i="6"/>
  <c r="J725" i="7"/>
  <c r="P724" i="7"/>
  <c r="L725" i="6"/>
  <c r="L725" i="7"/>
  <c r="P725" i="7" s="1"/>
  <c r="V413" i="7"/>
  <c r="U413" i="7"/>
  <c r="D745" i="6"/>
  <c r="D745" i="7"/>
  <c r="T414" i="7"/>
  <c r="Q414" i="7"/>
  <c r="S414" i="7"/>
  <c r="R414" i="7"/>
  <c r="C734" i="6"/>
  <c r="C734" i="7"/>
  <c r="M734" i="7" s="1"/>
  <c r="G414" i="4"/>
  <c r="H414" i="4" s="1"/>
  <c r="E414" i="6"/>
  <c r="G726" i="5"/>
  <c r="F726" i="5"/>
  <c r="H726" i="5"/>
  <c r="E746" i="4"/>
  <c r="C747" i="4"/>
  <c r="E415" i="7"/>
  <c r="N415" i="7" s="1"/>
  <c r="G736" i="3"/>
  <c r="F736" i="3"/>
  <c r="H735" i="3"/>
  <c r="I735" i="3" s="1"/>
  <c r="L726" i="6" l="1"/>
  <c r="L726" i="7"/>
  <c r="K726" i="6"/>
  <c r="K726" i="7"/>
  <c r="J726" i="6"/>
  <c r="J726" i="7"/>
  <c r="U414" i="7"/>
  <c r="V414" i="7"/>
  <c r="D746" i="6"/>
  <c r="D746" i="7"/>
  <c r="T415" i="7"/>
  <c r="R415" i="7"/>
  <c r="Q415" i="7"/>
  <c r="S415" i="7"/>
  <c r="C735" i="6"/>
  <c r="C735" i="7"/>
  <c r="M735" i="7" s="1"/>
  <c r="G415" i="4"/>
  <c r="H415" i="4" s="1"/>
  <c r="E415" i="6"/>
  <c r="F727" i="5"/>
  <c r="H727" i="5"/>
  <c r="G727" i="5"/>
  <c r="E747" i="4"/>
  <c r="C748" i="4"/>
  <c r="E416" i="7"/>
  <c r="N416" i="7" s="1"/>
  <c r="H736" i="3"/>
  <c r="F737" i="3"/>
  <c r="I736" i="3"/>
  <c r="G737" i="3"/>
  <c r="K727" i="6" l="1"/>
  <c r="K727" i="7"/>
  <c r="P726" i="7"/>
  <c r="L727" i="6"/>
  <c r="L727" i="7"/>
  <c r="J727" i="6"/>
  <c r="J727" i="7"/>
  <c r="U415" i="7"/>
  <c r="V415" i="7"/>
  <c r="D747" i="6"/>
  <c r="D747" i="7"/>
  <c r="S416" i="7"/>
  <c r="T416" i="7"/>
  <c r="R416" i="7"/>
  <c r="Q416" i="7"/>
  <c r="C736" i="6"/>
  <c r="C736" i="7"/>
  <c r="M736" i="7" s="1"/>
  <c r="G416" i="4"/>
  <c r="H416" i="4" s="1"/>
  <c r="E416" i="6"/>
  <c r="H728" i="5"/>
  <c r="G728" i="5"/>
  <c r="F728" i="5"/>
  <c r="E748" i="4"/>
  <c r="C749" i="4"/>
  <c r="E417" i="7"/>
  <c r="N417" i="7" s="1"/>
  <c r="G738" i="3"/>
  <c r="F738" i="3"/>
  <c r="H737" i="3"/>
  <c r="I737" i="3" s="1"/>
  <c r="L728" i="6" l="1"/>
  <c r="L728" i="7"/>
  <c r="P727" i="7"/>
  <c r="J728" i="6"/>
  <c r="J728" i="7"/>
  <c r="K728" i="6"/>
  <c r="K728" i="7"/>
  <c r="D748" i="6"/>
  <c r="D748" i="7"/>
  <c r="U416" i="7"/>
  <c r="V416" i="7"/>
  <c r="R417" i="7"/>
  <c r="S417" i="7"/>
  <c r="Q417" i="7"/>
  <c r="T417" i="7"/>
  <c r="C737" i="6"/>
  <c r="C737" i="7"/>
  <c r="M737" i="7" s="1"/>
  <c r="G417" i="4"/>
  <c r="H417" i="4" s="1"/>
  <c r="E417" i="6"/>
  <c r="G729" i="5"/>
  <c r="F729" i="5"/>
  <c r="H729" i="5"/>
  <c r="E749" i="4"/>
  <c r="C750" i="4"/>
  <c r="E418" i="7"/>
  <c r="N418" i="7" s="1"/>
  <c r="H738" i="3"/>
  <c r="F739" i="3"/>
  <c r="I738" i="3"/>
  <c r="G739" i="3"/>
  <c r="K729" i="6" l="1"/>
  <c r="K729" i="7"/>
  <c r="L729" i="6"/>
  <c r="L729" i="7"/>
  <c r="P728" i="7"/>
  <c r="J729" i="6"/>
  <c r="J729" i="7"/>
  <c r="D749" i="6"/>
  <c r="D749" i="7"/>
  <c r="U417" i="7"/>
  <c r="V417" i="7"/>
  <c r="S418" i="7"/>
  <c r="R418" i="7"/>
  <c r="T418" i="7"/>
  <c r="Q418" i="7"/>
  <c r="C738" i="6"/>
  <c r="C738" i="7"/>
  <c r="M738" i="7" s="1"/>
  <c r="G418" i="4"/>
  <c r="H418" i="4" s="1"/>
  <c r="E418" i="6"/>
  <c r="H730" i="5"/>
  <c r="G730" i="5"/>
  <c r="F730" i="5"/>
  <c r="E750" i="4"/>
  <c r="C751" i="4"/>
  <c r="E419" i="7"/>
  <c r="N419" i="7" s="1"/>
  <c r="F740" i="3"/>
  <c r="H739" i="3"/>
  <c r="G740" i="3"/>
  <c r="I739" i="3"/>
  <c r="J730" i="6" l="1"/>
  <c r="J730" i="7"/>
  <c r="L730" i="6"/>
  <c r="L730" i="7"/>
  <c r="P729" i="7"/>
  <c r="K730" i="6"/>
  <c r="K730" i="7"/>
  <c r="D750" i="6"/>
  <c r="D750" i="7"/>
  <c r="V418" i="7"/>
  <c r="U418" i="7"/>
  <c r="Q419" i="7"/>
  <c r="S419" i="7"/>
  <c r="T419" i="7"/>
  <c r="R419" i="7"/>
  <c r="C739" i="6"/>
  <c r="C739" i="7"/>
  <c r="M739" i="7" s="1"/>
  <c r="G419" i="4"/>
  <c r="H419" i="4" s="1"/>
  <c r="E419" i="6"/>
  <c r="H731" i="5"/>
  <c r="G731" i="5"/>
  <c r="F731" i="5"/>
  <c r="E751" i="4"/>
  <c r="C752" i="4"/>
  <c r="E420" i="7"/>
  <c r="N420" i="7" s="1"/>
  <c r="G741" i="3"/>
  <c r="H740" i="3"/>
  <c r="I740" i="3" s="1"/>
  <c r="F741" i="3"/>
  <c r="K731" i="6" l="1"/>
  <c r="K731" i="7"/>
  <c r="L731" i="6"/>
  <c r="L731" i="7"/>
  <c r="J731" i="6"/>
  <c r="J731" i="7"/>
  <c r="P730" i="7"/>
  <c r="U419" i="7"/>
  <c r="V419" i="7"/>
  <c r="D751" i="6"/>
  <c r="D751" i="7"/>
  <c r="Q420" i="7"/>
  <c r="S420" i="7"/>
  <c r="R420" i="7"/>
  <c r="T420" i="7"/>
  <c r="C740" i="6"/>
  <c r="C740" i="7"/>
  <c r="M740" i="7" s="1"/>
  <c r="G420" i="4"/>
  <c r="H420" i="4" s="1"/>
  <c r="E420" i="6"/>
  <c r="G732" i="5"/>
  <c r="F732" i="5"/>
  <c r="H732" i="5"/>
  <c r="E752" i="4"/>
  <c r="C753" i="4"/>
  <c r="E421" i="7"/>
  <c r="N421" i="7" s="1"/>
  <c r="F742" i="3"/>
  <c r="H741" i="3"/>
  <c r="G742" i="3"/>
  <c r="I741" i="3"/>
  <c r="P731" i="7" l="1"/>
  <c r="L732" i="6"/>
  <c r="L732" i="7"/>
  <c r="J732" i="6"/>
  <c r="J732" i="7"/>
  <c r="K732" i="6"/>
  <c r="K732" i="7"/>
  <c r="D752" i="6"/>
  <c r="D752" i="7"/>
  <c r="V420" i="7"/>
  <c r="U420" i="7"/>
  <c r="S421" i="7"/>
  <c r="R421" i="7"/>
  <c r="T421" i="7"/>
  <c r="Q421" i="7"/>
  <c r="C741" i="6"/>
  <c r="C741" i="7"/>
  <c r="M741" i="7" s="1"/>
  <c r="G421" i="4"/>
  <c r="H421" i="4" s="1"/>
  <c r="E421" i="6"/>
  <c r="H733" i="5"/>
  <c r="G733" i="5"/>
  <c r="F733" i="5"/>
  <c r="E753" i="4"/>
  <c r="C754" i="4"/>
  <c r="E422" i="7"/>
  <c r="N422" i="7" s="1"/>
  <c r="G743" i="3"/>
  <c r="H742" i="3"/>
  <c r="I742" i="3" s="1"/>
  <c r="F743" i="3"/>
  <c r="J733" i="6" l="1"/>
  <c r="J733" i="7"/>
  <c r="L733" i="6"/>
  <c r="L733" i="7"/>
  <c r="K733" i="6"/>
  <c r="K733" i="7"/>
  <c r="P732" i="7"/>
  <c r="D753" i="6"/>
  <c r="D753" i="7"/>
  <c r="V421" i="7"/>
  <c r="U421" i="7"/>
  <c r="T422" i="7"/>
  <c r="S422" i="7"/>
  <c r="R422" i="7"/>
  <c r="Q422" i="7"/>
  <c r="C742" i="6"/>
  <c r="C742" i="7"/>
  <c r="M742" i="7" s="1"/>
  <c r="G422" i="4"/>
  <c r="H422" i="4" s="1"/>
  <c r="E422" i="6"/>
  <c r="F734" i="5"/>
  <c r="H734" i="5"/>
  <c r="G734" i="5"/>
  <c r="E754" i="4"/>
  <c r="C755" i="4"/>
  <c r="E423" i="7"/>
  <c r="N423" i="7" s="1"/>
  <c r="H743" i="3"/>
  <c r="F744" i="3"/>
  <c r="G744" i="3"/>
  <c r="I743" i="3"/>
  <c r="J734" i="6" l="1"/>
  <c r="J734" i="7"/>
  <c r="L734" i="6"/>
  <c r="L734" i="7"/>
  <c r="K734" i="6"/>
  <c r="K734" i="7"/>
  <c r="P733" i="7"/>
  <c r="U422" i="7"/>
  <c r="V422" i="7"/>
  <c r="D754" i="6"/>
  <c r="D754" i="7"/>
  <c r="R423" i="7"/>
  <c r="T423" i="7"/>
  <c r="S423" i="7"/>
  <c r="Q423" i="7"/>
  <c r="C743" i="6"/>
  <c r="C743" i="7"/>
  <c r="M743" i="7" s="1"/>
  <c r="G423" i="4"/>
  <c r="H423" i="4" s="1"/>
  <c r="E423" i="6"/>
  <c r="G735" i="5"/>
  <c r="F735" i="5"/>
  <c r="H735" i="5"/>
  <c r="E755" i="4"/>
  <c r="C756" i="4"/>
  <c r="E424" i="7"/>
  <c r="N424" i="7" s="1"/>
  <c r="F745" i="3"/>
  <c r="H744" i="3"/>
  <c r="I744" i="3"/>
  <c r="G745" i="3"/>
  <c r="L735" i="6" l="1"/>
  <c r="L735" i="7"/>
  <c r="J735" i="6"/>
  <c r="J735" i="7"/>
  <c r="K735" i="6"/>
  <c r="K735" i="7"/>
  <c r="P734" i="7"/>
  <c r="D755" i="6"/>
  <c r="D755" i="7"/>
  <c r="U423" i="7"/>
  <c r="V423" i="7"/>
  <c r="T424" i="7"/>
  <c r="S424" i="7"/>
  <c r="R424" i="7"/>
  <c r="Q424" i="7"/>
  <c r="C744" i="6"/>
  <c r="C744" i="7"/>
  <c r="M744" i="7" s="1"/>
  <c r="G424" i="4"/>
  <c r="H424" i="4" s="1"/>
  <c r="E424" i="6"/>
  <c r="G736" i="5"/>
  <c r="F736" i="5"/>
  <c r="H736" i="5"/>
  <c r="E756" i="4"/>
  <c r="C757" i="4"/>
  <c r="E425" i="7"/>
  <c r="N425" i="7" s="1"/>
  <c r="G746" i="3"/>
  <c r="F746" i="3"/>
  <c r="H745" i="3"/>
  <c r="I745" i="3" s="1"/>
  <c r="L736" i="6" l="1"/>
  <c r="L736" i="7"/>
  <c r="K736" i="6"/>
  <c r="K736" i="7"/>
  <c r="P735" i="7"/>
  <c r="J736" i="6"/>
  <c r="J736" i="7"/>
  <c r="U424" i="7"/>
  <c r="V424" i="7"/>
  <c r="D756" i="6"/>
  <c r="D756" i="7"/>
  <c r="R425" i="7"/>
  <c r="T425" i="7"/>
  <c r="Q425" i="7"/>
  <c r="S425" i="7"/>
  <c r="C745" i="6"/>
  <c r="C745" i="7"/>
  <c r="M745" i="7" s="1"/>
  <c r="G425" i="4"/>
  <c r="H425" i="4" s="1"/>
  <c r="E425" i="6"/>
  <c r="H737" i="5"/>
  <c r="G737" i="5"/>
  <c r="F737" i="5"/>
  <c r="E757" i="4"/>
  <c r="C758" i="4"/>
  <c r="E426" i="7"/>
  <c r="N426" i="7" s="1"/>
  <c r="F747" i="3"/>
  <c r="H746" i="3"/>
  <c r="I746" i="3" s="1"/>
  <c r="G747" i="3"/>
  <c r="L737" i="6" l="1"/>
  <c r="L737" i="7"/>
  <c r="J737" i="6"/>
  <c r="J737" i="7"/>
  <c r="P736" i="7"/>
  <c r="K737" i="6"/>
  <c r="K737" i="7"/>
  <c r="U425" i="7"/>
  <c r="V425" i="7"/>
  <c r="D757" i="6"/>
  <c r="D757" i="7"/>
  <c r="T426" i="7"/>
  <c r="Q426" i="7"/>
  <c r="S426" i="7"/>
  <c r="R426" i="7"/>
  <c r="C746" i="6"/>
  <c r="C746" i="7"/>
  <c r="M746" i="7" s="1"/>
  <c r="G426" i="4"/>
  <c r="H426" i="4" s="1"/>
  <c r="E426" i="6"/>
  <c r="G738" i="5"/>
  <c r="F738" i="5"/>
  <c r="H738" i="5"/>
  <c r="E758" i="4"/>
  <c r="C759" i="4"/>
  <c r="E427" i="7"/>
  <c r="N427" i="7" s="1"/>
  <c r="G748" i="3"/>
  <c r="F748" i="3"/>
  <c r="H747" i="3"/>
  <c r="I747" i="3" s="1"/>
  <c r="L738" i="6" l="1"/>
  <c r="L738" i="7"/>
  <c r="J738" i="6"/>
  <c r="J738" i="7"/>
  <c r="P737" i="7"/>
  <c r="K738" i="6"/>
  <c r="K738" i="7"/>
  <c r="U426" i="7"/>
  <c r="V426" i="7"/>
  <c r="D758" i="6"/>
  <c r="D758" i="7"/>
  <c r="Q427" i="7"/>
  <c r="T427" i="7"/>
  <c r="R427" i="7"/>
  <c r="S427" i="7"/>
  <c r="C747" i="6"/>
  <c r="C747" i="7"/>
  <c r="M747" i="7" s="1"/>
  <c r="G427" i="4"/>
  <c r="H427" i="4" s="1"/>
  <c r="E427" i="6"/>
  <c r="G739" i="5"/>
  <c r="F739" i="5"/>
  <c r="H739" i="5"/>
  <c r="E759" i="4"/>
  <c r="C760" i="4"/>
  <c r="E428" i="7"/>
  <c r="N428" i="7" s="1"/>
  <c r="G749" i="3"/>
  <c r="H748" i="3"/>
  <c r="I748" i="3" s="1"/>
  <c r="F749" i="3"/>
  <c r="L739" i="6" l="1"/>
  <c r="L739" i="7"/>
  <c r="J739" i="6"/>
  <c r="J739" i="7"/>
  <c r="K739" i="6"/>
  <c r="K739" i="7"/>
  <c r="P738" i="7"/>
  <c r="D759" i="6"/>
  <c r="D759" i="7"/>
  <c r="U427" i="7"/>
  <c r="V427" i="7"/>
  <c r="T428" i="7"/>
  <c r="R428" i="7"/>
  <c r="S428" i="7"/>
  <c r="Q428" i="7"/>
  <c r="C748" i="6"/>
  <c r="C748" i="7"/>
  <c r="M748" i="7" s="1"/>
  <c r="G428" i="4"/>
  <c r="H428" i="4" s="1"/>
  <c r="E428" i="6"/>
  <c r="H740" i="5"/>
  <c r="G740" i="5"/>
  <c r="F740" i="5"/>
  <c r="E760" i="4"/>
  <c r="C761" i="4"/>
  <c r="E429" i="7"/>
  <c r="N429" i="7" s="1"/>
  <c r="G750" i="3"/>
  <c r="H749" i="3"/>
  <c r="I749" i="3" s="1"/>
  <c r="F750" i="3"/>
  <c r="J740" i="6" l="1"/>
  <c r="J740" i="7"/>
  <c r="K740" i="6"/>
  <c r="K740" i="7"/>
  <c r="P739" i="7"/>
  <c r="L740" i="6"/>
  <c r="L740" i="7"/>
  <c r="P740" i="7" s="1"/>
  <c r="D760" i="6"/>
  <c r="D760" i="7"/>
  <c r="V428" i="7"/>
  <c r="U428" i="7"/>
  <c r="Q429" i="7"/>
  <c r="T429" i="7"/>
  <c r="S429" i="7"/>
  <c r="R429" i="7"/>
  <c r="C749" i="6"/>
  <c r="C749" i="7"/>
  <c r="M749" i="7" s="1"/>
  <c r="G429" i="4"/>
  <c r="H429" i="4" s="1"/>
  <c r="E429" i="6"/>
  <c r="G741" i="5"/>
  <c r="F741" i="5"/>
  <c r="H741" i="5"/>
  <c r="E761" i="4"/>
  <c r="C762" i="4"/>
  <c r="E430" i="7"/>
  <c r="N430" i="7" s="1"/>
  <c r="H750" i="3"/>
  <c r="F751" i="3"/>
  <c r="G751" i="3"/>
  <c r="I750" i="3"/>
  <c r="K741" i="6" l="1"/>
  <c r="K741" i="7"/>
  <c r="L741" i="6"/>
  <c r="L741" i="7"/>
  <c r="J741" i="6"/>
  <c r="J741" i="7"/>
  <c r="U429" i="7"/>
  <c r="V429" i="7"/>
  <c r="Q430" i="7"/>
  <c r="R430" i="7"/>
  <c r="T430" i="7"/>
  <c r="S430" i="7"/>
  <c r="D761" i="6"/>
  <c r="D761" i="7"/>
  <c r="C750" i="6"/>
  <c r="C750" i="7"/>
  <c r="M750" i="7" s="1"/>
  <c r="G430" i="4"/>
  <c r="H430" i="4" s="1"/>
  <c r="E430" i="6"/>
  <c r="H742" i="5"/>
  <c r="G742" i="5"/>
  <c r="F742" i="5"/>
  <c r="E762" i="4"/>
  <c r="C763" i="4"/>
  <c r="E431" i="7"/>
  <c r="N431" i="7" s="1"/>
  <c r="G752" i="3"/>
  <c r="H751" i="3"/>
  <c r="I751" i="3" s="1"/>
  <c r="F752" i="3"/>
  <c r="K742" i="6" l="1"/>
  <c r="K742" i="7"/>
  <c r="P741" i="7"/>
  <c r="J742" i="6"/>
  <c r="J742" i="7"/>
  <c r="L742" i="6"/>
  <c r="L742" i="7"/>
  <c r="P742" i="7" s="1"/>
  <c r="D762" i="6"/>
  <c r="D762" i="7"/>
  <c r="V430" i="7"/>
  <c r="U430" i="7"/>
  <c r="R431" i="7"/>
  <c r="Q431" i="7"/>
  <c r="T431" i="7"/>
  <c r="S431" i="7"/>
  <c r="C751" i="6"/>
  <c r="C751" i="7"/>
  <c r="M751" i="7" s="1"/>
  <c r="G431" i="4"/>
  <c r="H431" i="4" s="1"/>
  <c r="E431" i="6"/>
  <c r="H743" i="5"/>
  <c r="G743" i="5"/>
  <c r="F743" i="5"/>
  <c r="E763" i="4"/>
  <c r="C764" i="4"/>
  <c r="E432" i="7"/>
  <c r="N432" i="7" s="1"/>
  <c r="G753" i="3"/>
  <c r="F753" i="3"/>
  <c r="H752" i="3"/>
  <c r="I752" i="3" s="1"/>
  <c r="L743" i="6" l="1"/>
  <c r="L743" i="7"/>
  <c r="J743" i="6"/>
  <c r="J743" i="7"/>
  <c r="K743" i="6"/>
  <c r="K743" i="7"/>
  <c r="D763" i="6"/>
  <c r="D763" i="7"/>
  <c r="U431" i="7"/>
  <c r="V431" i="7"/>
  <c r="R432" i="7"/>
  <c r="T432" i="7"/>
  <c r="Q432" i="7"/>
  <c r="S432" i="7"/>
  <c r="C752" i="6"/>
  <c r="C752" i="7"/>
  <c r="M752" i="7" s="1"/>
  <c r="G432" i="4"/>
  <c r="H432" i="4" s="1"/>
  <c r="E432" i="6"/>
  <c r="G744" i="5"/>
  <c r="F744" i="5"/>
  <c r="H744" i="5"/>
  <c r="E764" i="4"/>
  <c r="C765" i="4"/>
  <c r="E433" i="7"/>
  <c r="N433" i="7" s="1"/>
  <c r="H753" i="3"/>
  <c r="I753" i="3" s="1"/>
  <c r="F754" i="3"/>
  <c r="G754" i="3"/>
  <c r="L744" i="6" l="1"/>
  <c r="L744" i="7"/>
  <c r="K744" i="6"/>
  <c r="K744" i="7"/>
  <c r="P743" i="7"/>
  <c r="J744" i="6"/>
  <c r="J744" i="7"/>
  <c r="D764" i="6"/>
  <c r="D764" i="7"/>
  <c r="V432" i="7"/>
  <c r="U432" i="7"/>
  <c r="T433" i="7"/>
  <c r="R433" i="7"/>
  <c r="S433" i="7"/>
  <c r="Q433" i="7"/>
  <c r="C753" i="6"/>
  <c r="C753" i="7"/>
  <c r="M753" i="7" s="1"/>
  <c r="G433" i="4"/>
  <c r="H433" i="4" s="1"/>
  <c r="E433" i="6"/>
  <c r="F745" i="5"/>
  <c r="H745" i="5"/>
  <c r="G745" i="5"/>
  <c r="E765" i="4"/>
  <c r="C766" i="4"/>
  <c r="E434" i="7"/>
  <c r="N434" i="7" s="1"/>
  <c r="G755" i="3"/>
  <c r="F755" i="3"/>
  <c r="H754" i="3"/>
  <c r="I754" i="3" s="1"/>
  <c r="K745" i="6" l="1"/>
  <c r="K745" i="7"/>
  <c r="P744" i="7"/>
  <c r="L745" i="6"/>
  <c r="L745" i="7"/>
  <c r="J745" i="6"/>
  <c r="J745" i="7"/>
  <c r="D765" i="6"/>
  <c r="D765" i="7"/>
  <c r="U433" i="7"/>
  <c r="V433" i="7"/>
  <c r="R434" i="7"/>
  <c r="Q434" i="7"/>
  <c r="S434" i="7"/>
  <c r="T434" i="7"/>
  <c r="C754" i="6"/>
  <c r="C754" i="7"/>
  <c r="M754" i="7" s="1"/>
  <c r="G434" i="4"/>
  <c r="H434" i="4" s="1"/>
  <c r="E434" i="6"/>
  <c r="H746" i="5"/>
  <c r="G746" i="5"/>
  <c r="F746" i="5"/>
  <c r="E766" i="4"/>
  <c r="C767" i="4"/>
  <c r="E435" i="7"/>
  <c r="N435" i="7" s="1"/>
  <c r="G756" i="3"/>
  <c r="H755" i="3"/>
  <c r="I755" i="3" s="1"/>
  <c r="F756" i="3"/>
  <c r="J746" i="6" l="1"/>
  <c r="J746" i="7"/>
  <c r="L746" i="6"/>
  <c r="L746" i="7"/>
  <c r="K746" i="6"/>
  <c r="K746" i="7"/>
  <c r="P745" i="7"/>
  <c r="D766" i="6"/>
  <c r="D766" i="7"/>
  <c r="U434" i="7"/>
  <c r="V434" i="7"/>
  <c r="R435" i="7"/>
  <c r="T435" i="7"/>
  <c r="Q435" i="7"/>
  <c r="S435" i="7"/>
  <c r="C755" i="6"/>
  <c r="C755" i="7"/>
  <c r="M755" i="7" s="1"/>
  <c r="G435" i="4"/>
  <c r="H435" i="4" s="1"/>
  <c r="E435" i="6"/>
  <c r="G747" i="5"/>
  <c r="F747" i="5"/>
  <c r="H747" i="5"/>
  <c r="E767" i="4"/>
  <c r="C768" i="4"/>
  <c r="E436" i="7"/>
  <c r="N436" i="7" s="1"/>
  <c r="F757" i="3"/>
  <c r="H756" i="3"/>
  <c r="I756" i="3" s="1"/>
  <c r="G757" i="3"/>
  <c r="J747" i="6" l="1"/>
  <c r="J747" i="7"/>
  <c r="L747" i="6"/>
  <c r="L747" i="7"/>
  <c r="K747" i="6"/>
  <c r="K747" i="7"/>
  <c r="P746" i="7"/>
  <c r="U435" i="7"/>
  <c r="V435" i="7"/>
  <c r="D767" i="6"/>
  <c r="D767" i="7"/>
  <c r="Q436" i="7"/>
  <c r="R436" i="7"/>
  <c r="S436" i="7"/>
  <c r="T436" i="7"/>
  <c r="C756" i="6"/>
  <c r="C756" i="7"/>
  <c r="M756" i="7" s="1"/>
  <c r="G436" i="4"/>
  <c r="H436" i="4" s="1"/>
  <c r="E436" i="6"/>
  <c r="H748" i="5"/>
  <c r="G748" i="5"/>
  <c r="F748" i="5"/>
  <c r="E768" i="4"/>
  <c r="C769" i="4"/>
  <c r="E437" i="7"/>
  <c r="N437" i="7" s="1"/>
  <c r="G758" i="3"/>
  <c r="F758" i="3"/>
  <c r="H757" i="3"/>
  <c r="I757" i="3" s="1"/>
  <c r="K748" i="6" l="1"/>
  <c r="K748" i="7"/>
  <c r="L748" i="6"/>
  <c r="L748" i="7"/>
  <c r="P747" i="7"/>
  <c r="J748" i="6"/>
  <c r="J748" i="7"/>
  <c r="D768" i="6"/>
  <c r="D768" i="7"/>
  <c r="V436" i="7"/>
  <c r="U436" i="7"/>
  <c r="S437" i="7"/>
  <c r="R437" i="7"/>
  <c r="Q437" i="7"/>
  <c r="T437" i="7"/>
  <c r="C757" i="6"/>
  <c r="C757" i="7"/>
  <c r="M757" i="7" s="1"/>
  <c r="G437" i="4"/>
  <c r="H437" i="4" s="1"/>
  <c r="E437" i="6"/>
  <c r="F749" i="5"/>
  <c r="H749" i="5"/>
  <c r="G749" i="5"/>
  <c r="E769" i="4"/>
  <c r="C770" i="4"/>
  <c r="E438" i="7"/>
  <c r="N438" i="7" s="1"/>
  <c r="H758" i="3"/>
  <c r="F759" i="3"/>
  <c r="I758" i="3"/>
  <c r="G759" i="3"/>
  <c r="L749" i="6" l="1"/>
  <c r="L749" i="7"/>
  <c r="K749" i="6"/>
  <c r="K749" i="7"/>
  <c r="J749" i="6"/>
  <c r="J749" i="7"/>
  <c r="P748" i="7"/>
  <c r="D769" i="6"/>
  <c r="D769" i="7"/>
  <c r="U437" i="7"/>
  <c r="V437" i="7"/>
  <c r="Q438" i="7"/>
  <c r="R438" i="7"/>
  <c r="S438" i="7"/>
  <c r="T438" i="7"/>
  <c r="C758" i="6"/>
  <c r="C758" i="7"/>
  <c r="M758" i="7" s="1"/>
  <c r="G438" i="4"/>
  <c r="H438" i="4" s="1"/>
  <c r="E438" i="6"/>
  <c r="G750" i="5"/>
  <c r="F750" i="5"/>
  <c r="H750" i="5"/>
  <c r="E770" i="4"/>
  <c r="C771" i="4"/>
  <c r="E439" i="7"/>
  <c r="N439" i="7" s="1"/>
  <c r="G760" i="3"/>
  <c r="F760" i="3"/>
  <c r="H759" i="3"/>
  <c r="I759" i="3" s="1"/>
  <c r="J750" i="6" l="1"/>
  <c r="J750" i="7"/>
  <c r="P749" i="7"/>
  <c r="L750" i="6"/>
  <c r="L750" i="7"/>
  <c r="K750" i="6"/>
  <c r="K750" i="7"/>
  <c r="D770" i="6"/>
  <c r="D770" i="7"/>
  <c r="V438" i="7"/>
  <c r="U438" i="7"/>
  <c r="S439" i="7"/>
  <c r="Q439" i="7"/>
  <c r="T439" i="7"/>
  <c r="R439" i="7"/>
  <c r="C759" i="6"/>
  <c r="C759" i="7"/>
  <c r="M759" i="7" s="1"/>
  <c r="G439" i="4"/>
  <c r="H439" i="4" s="1"/>
  <c r="E439" i="6"/>
  <c r="H751" i="5"/>
  <c r="G751" i="5"/>
  <c r="F751" i="5"/>
  <c r="E771" i="4"/>
  <c r="C772" i="4"/>
  <c r="E440" i="7"/>
  <c r="N440" i="7" s="1"/>
  <c r="H760" i="3"/>
  <c r="F761" i="3"/>
  <c r="I760" i="3"/>
  <c r="G761" i="3"/>
  <c r="L751" i="6" l="1"/>
  <c r="L751" i="7"/>
  <c r="J751" i="6"/>
  <c r="J751" i="7"/>
  <c r="K751" i="6"/>
  <c r="K751" i="7"/>
  <c r="P750" i="7"/>
  <c r="D771" i="6"/>
  <c r="D771" i="7"/>
  <c r="U439" i="7"/>
  <c r="V439" i="7"/>
  <c r="S440" i="7"/>
  <c r="T440" i="7"/>
  <c r="R440" i="7"/>
  <c r="Q440" i="7"/>
  <c r="C760" i="6"/>
  <c r="C760" i="7"/>
  <c r="M760" i="7" s="1"/>
  <c r="G440" i="4"/>
  <c r="H440" i="4" s="1"/>
  <c r="E440" i="6"/>
  <c r="F752" i="5"/>
  <c r="H752" i="5"/>
  <c r="G752" i="5"/>
  <c r="E772" i="4"/>
  <c r="C773" i="4"/>
  <c r="E441" i="7"/>
  <c r="N441" i="7" s="1"/>
  <c r="F762" i="3"/>
  <c r="H761" i="3"/>
  <c r="I761" i="3" s="1"/>
  <c r="G762" i="3"/>
  <c r="J752" i="6" l="1"/>
  <c r="J752" i="7"/>
  <c r="K752" i="6"/>
  <c r="K752" i="7"/>
  <c r="P751" i="7"/>
  <c r="L752" i="6"/>
  <c r="L752" i="7"/>
  <c r="P752" i="7" s="1"/>
  <c r="D772" i="6"/>
  <c r="D772" i="7"/>
  <c r="U440" i="7"/>
  <c r="V440" i="7"/>
  <c r="R441" i="7"/>
  <c r="T441" i="7"/>
  <c r="Q441" i="7"/>
  <c r="S441" i="7"/>
  <c r="C761" i="6"/>
  <c r="C761" i="7"/>
  <c r="M761" i="7" s="1"/>
  <c r="G441" i="4"/>
  <c r="H441" i="4" s="1"/>
  <c r="E441" i="6"/>
  <c r="G753" i="5"/>
  <c r="F753" i="5"/>
  <c r="H753" i="5"/>
  <c r="E773" i="4"/>
  <c r="C774" i="4"/>
  <c r="E442" i="7"/>
  <c r="N442" i="7" s="1"/>
  <c r="G763" i="3"/>
  <c r="H762" i="3"/>
  <c r="I762" i="3" s="1"/>
  <c r="F763" i="3"/>
  <c r="L753" i="6" l="1"/>
  <c r="L753" i="7"/>
  <c r="K753" i="6"/>
  <c r="K753" i="7"/>
  <c r="J753" i="6"/>
  <c r="J753" i="7"/>
  <c r="D773" i="6"/>
  <c r="D773" i="7"/>
  <c r="U441" i="7"/>
  <c r="V441" i="7"/>
  <c r="T442" i="7"/>
  <c r="R442" i="7"/>
  <c r="Q442" i="7"/>
  <c r="S442" i="7"/>
  <c r="C762" i="6"/>
  <c r="C762" i="7"/>
  <c r="M762" i="7" s="1"/>
  <c r="G442" i="4"/>
  <c r="H442" i="4" s="1"/>
  <c r="E442" i="6"/>
  <c r="F754" i="5"/>
  <c r="H754" i="5"/>
  <c r="G754" i="5"/>
  <c r="E774" i="4"/>
  <c r="C775" i="4"/>
  <c r="E443" i="7"/>
  <c r="N443" i="7" s="1"/>
  <c r="G764" i="3"/>
  <c r="F764" i="3"/>
  <c r="H763" i="3"/>
  <c r="I763" i="3" s="1"/>
  <c r="K754" i="6" l="1"/>
  <c r="K754" i="7"/>
  <c r="J754" i="6"/>
  <c r="J754" i="7"/>
  <c r="L754" i="6"/>
  <c r="L754" i="7"/>
  <c r="P754" i="7" s="1"/>
  <c r="P753" i="7"/>
  <c r="U442" i="7"/>
  <c r="V442" i="7"/>
  <c r="D774" i="6"/>
  <c r="D774" i="7"/>
  <c r="Q443" i="7"/>
  <c r="T443" i="7"/>
  <c r="S443" i="7"/>
  <c r="R443" i="7"/>
  <c r="C763" i="6"/>
  <c r="C763" i="7"/>
  <c r="M763" i="7" s="1"/>
  <c r="G443" i="4"/>
  <c r="H443" i="4" s="1"/>
  <c r="E443" i="6"/>
  <c r="H755" i="5"/>
  <c r="G755" i="5"/>
  <c r="F755" i="5"/>
  <c r="E775" i="4"/>
  <c r="C776" i="4"/>
  <c r="E444" i="7"/>
  <c r="N444" i="7" s="1"/>
  <c r="H764" i="3"/>
  <c r="F765" i="3"/>
  <c r="G765" i="3"/>
  <c r="I764" i="3"/>
  <c r="J755" i="6" l="1"/>
  <c r="J755" i="7"/>
  <c r="K755" i="6"/>
  <c r="K755" i="7"/>
  <c r="L755" i="6"/>
  <c r="L755" i="7"/>
  <c r="P755" i="7" s="1"/>
  <c r="D775" i="6"/>
  <c r="D775" i="7"/>
  <c r="V443" i="7"/>
  <c r="U443" i="7"/>
  <c r="R444" i="7"/>
  <c r="T444" i="7"/>
  <c r="S444" i="7"/>
  <c r="Q444" i="7"/>
  <c r="C764" i="6"/>
  <c r="C764" i="7"/>
  <c r="M764" i="7" s="1"/>
  <c r="G444" i="4"/>
  <c r="H444" i="4" s="1"/>
  <c r="E444" i="6"/>
  <c r="G756" i="5"/>
  <c r="F756" i="5"/>
  <c r="H756" i="5"/>
  <c r="E776" i="4"/>
  <c r="C777" i="4"/>
  <c r="E445" i="7"/>
  <c r="N445" i="7" s="1"/>
  <c r="F766" i="3"/>
  <c r="H765" i="3"/>
  <c r="I765" i="3"/>
  <c r="G766" i="3"/>
  <c r="J756" i="6" l="1"/>
  <c r="J756" i="7"/>
  <c r="K756" i="6"/>
  <c r="K756" i="7"/>
  <c r="L756" i="6"/>
  <c r="L756" i="7"/>
  <c r="P756" i="7" s="1"/>
  <c r="D776" i="6"/>
  <c r="D776" i="7"/>
  <c r="V444" i="7"/>
  <c r="U444" i="7"/>
  <c r="S445" i="7"/>
  <c r="Q445" i="7"/>
  <c r="T445" i="7"/>
  <c r="R445" i="7"/>
  <c r="C765" i="6"/>
  <c r="C765" i="7"/>
  <c r="M765" i="7" s="1"/>
  <c r="G445" i="4"/>
  <c r="H445" i="4" s="1"/>
  <c r="E445" i="6"/>
  <c r="H757" i="5"/>
  <c r="G757" i="5"/>
  <c r="F757" i="5"/>
  <c r="E777" i="4"/>
  <c r="C778" i="4"/>
  <c r="E446" i="7"/>
  <c r="N446" i="7" s="1"/>
  <c r="G767" i="3"/>
  <c r="F767" i="3"/>
  <c r="H766" i="3"/>
  <c r="I766" i="3" s="1"/>
  <c r="L757" i="6" l="1"/>
  <c r="L757" i="7"/>
  <c r="K757" i="6"/>
  <c r="K757" i="7"/>
  <c r="J757" i="6"/>
  <c r="J757" i="7"/>
  <c r="D777" i="6"/>
  <c r="D777" i="7"/>
  <c r="U445" i="7"/>
  <c r="V445" i="7"/>
  <c r="T446" i="7"/>
  <c r="Q446" i="7"/>
  <c r="R446" i="7"/>
  <c r="S446" i="7"/>
  <c r="C766" i="6"/>
  <c r="C766" i="7"/>
  <c r="M766" i="7" s="1"/>
  <c r="G446" i="4"/>
  <c r="H446" i="4" s="1"/>
  <c r="E446" i="6"/>
  <c r="H758" i="5"/>
  <c r="F758" i="5"/>
  <c r="G758" i="5"/>
  <c r="E778" i="4"/>
  <c r="C779" i="4"/>
  <c r="E447" i="7"/>
  <c r="N447" i="7" s="1"/>
  <c r="G768" i="3"/>
  <c r="H767" i="3"/>
  <c r="I767" i="3" s="1"/>
  <c r="F768" i="3"/>
  <c r="K758" i="6" l="1"/>
  <c r="K758" i="7"/>
  <c r="L758" i="6"/>
  <c r="L758" i="7"/>
  <c r="J758" i="6"/>
  <c r="J758" i="7"/>
  <c r="P757" i="7"/>
  <c r="D778" i="6"/>
  <c r="D778" i="7"/>
  <c r="U446" i="7"/>
  <c r="V446" i="7"/>
  <c r="T447" i="7"/>
  <c r="Q447" i="7"/>
  <c r="S447" i="7"/>
  <c r="R447" i="7"/>
  <c r="C767" i="6"/>
  <c r="C767" i="7"/>
  <c r="M767" i="7" s="1"/>
  <c r="G447" i="4"/>
  <c r="H447" i="4" s="1"/>
  <c r="E447" i="6"/>
  <c r="G759" i="5"/>
  <c r="F759" i="5"/>
  <c r="H759" i="5"/>
  <c r="E779" i="4"/>
  <c r="C780" i="4"/>
  <c r="E448" i="7"/>
  <c r="N448" i="7" s="1"/>
  <c r="F769" i="3"/>
  <c r="H768" i="3"/>
  <c r="G769" i="3"/>
  <c r="I768" i="3"/>
  <c r="L759" i="6" l="1"/>
  <c r="L759" i="7"/>
  <c r="J759" i="6"/>
  <c r="J759" i="7"/>
  <c r="K759" i="6"/>
  <c r="K759" i="7"/>
  <c r="P758" i="7"/>
  <c r="D779" i="6"/>
  <c r="D779" i="7"/>
  <c r="V447" i="7"/>
  <c r="U447" i="7"/>
  <c r="S448" i="7"/>
  <c r="Q448" i="7"/>
  <c r="T448" i="7"/>
  <c r="R448" i="7"/>
  <c r="C768" i="6"/>
  <c r="C768" i="7"/>
  <c r="M768" i="7" s="1"/>
  <c r="G448" i="4"/>
  <c r="H448" i="4" s="1"/>
  <c r="E448" i="6"/>
  <c r="G760" i="5"/>
  <c r="F760" i="5"/>
  <c r="H760" i="5"/>
  <c r="E780" i="4"/>
  <c r="C781" i="4"/>
  <c r="E449" i="7"/>
  <c r="N449" i="7" s="1"/>
  <c r="G770" i="3"/>
  <c r="H769" i="3"/>
  <c r="I769" i="3" s="1"/>
  <c r="F770" i="3"/>
  <c r="L760" i="6" l="1"/>
  <c r="L760" i="7"/>
  <c r="K760" i="6"/>
  <c r="K760" i="7"/>
  <c r="P759" i="7"/>
  <c r="J760" i="6"/>
  <c r="J760" i="7"/>
  <c r="D780" i="6"/>
  <c r="D780" i="7"/>
  <c r="U448" i="7"/>
  <c r="V448" i="7"/>
  <c r="Q449" i="7"/>
  <c r="R449" i="7"/>
  <c r="T449" i="7"/>
  <c r="S449" i="7"/>
  <c r="C769" i="6"/>
  <c r="C769" i="7"/>
  <c r="M769" i="7" s="1"/>
  <c r="G449" i="4"/>
  <c r="H449" i="4" s="1"/>
  <c r="E449" i="6"/>
  <c r="G761" i="5"/>
  <c r="F761" i="5"/>
  <c r="H761" i="5"/>
  <c r="E781" i="4"/>
  <c r="C782" i="4"/>
  <c r="E450" i="7"/>
  <c r="N450" i="7" s="1"/>
  <c r="G771" i="3"/>
  <c r="F771" i="3"/>
  <c r="H770" i="3"/>
  <c r="I770" i="3" s="1"/>
  <c r="L761" i="6" l="1"/>
  <c r="L761" i="7"/>
  <c r="K761" i="6"/>
  <c r="K761" i="7"/>
  <c r="P760" i="7"/>
  <c r="J761" i="6"/>
  <c r="J761" i="7"/>
  <c r="V449" i="7"/>
  <c r="U449" i="7"/>
  <c r="D781" i="6"/>
  <c r="D781" i="7"/>
  <c r="S450" i="7"/>
  <c r="R450" i="7"/>
  <c r="Q450" i="7"/>
  <c r="T450" i="7"/>
  <c r="C770" i="6"/>
  <c r="C770" i="7"/>
  <c r="M770" i="7" s="1"/>
  <c r="G450" i="4"/>
  <c r="H450" i="4" s="1"/>
  <c r="E450" i="6"/>
  <c r="G762" i="5"/>
  <c r="F762" i="5"/>
  <c r="H762" i="5"/>
  <c r="E782" i="4"/>
  <c r="C783" i="4"/>
  <c r="E451" i="7"/>
  <c r="N451" i="7" s="1"/>
  <c r="F772" i="3"/>
  <c r="H771" i="3"/>
  <c r="I771" i="3" s="1"/>
  <c r="G772" i="3"/>
  <c r="J762" i="6" l="1"/>
  <c r="J762" i="7"/>
  <c r="P761" i="7"/>
  <c r="L762" i="6"/>
  <c r="L762" i="7"/>
  <c r="K762" i="6"/>
  <c r="K762" i="7"/>
  <c r="V450" i="7"/>
  <c r="U450" i="7"/>
  <c r="D782" i="6"/>
  <c r="D782" i="7"/>
  <c r="Q451" i="7"/>
  <c r="R451" i="7"/>
  <c r="T451" i="7"/>
  <c r="S451" i="7"/>
  <c r="C771" i="6"/>
  <c r="C771" i="7"/>
  <c r="M771" i="7" s="1"/>
  <c r="G451" i="4"/>
  <c r="H451" i="4" s="1"/>
  <c r="E451" i="6"/>
  <c r="F763" i="5"/>
  <c r="H763" i="5"/>
  <c r="G763" i="5"/>
  <c r="E783" i="4"/>
  <c r="C784" i="4"/>
  <c r="E452" i="7"/>
  <c r="N452" i="7" s="1"/>
  <c r="G773" i="3"/>
  <c r="F773" i="3"/>
  <c r="H772" i="3"/>
  <c r="I772" i="3" s="1"/>
  <c r="L763" i="6" l="1"/>
  <c r="L763" i="7"/>
  <c r="J763" i="6"/>
  <c r="J763" i="7"/>
  <c r="P762" i="7"/>
  <c r="K763" i="6"/>
  <c r="K763" i="7"/>
  <c r="D783" i="6"/>
  <c r="D783" i="7"/>
  <c r="U451" i="7"/>
  <c r="V451" i="7"/>
  <c r="S452" i="7"/>
  <c r="Q452" i="7"/>
  <c r="R452" i="7"/>
  <c r="T452" i="7"/>
  <c r="C772" i="6"/>
  <c r="C772" i="7"/>
  <c r="M772" i="7" s="1"/>
  <c r="G452" i="4"/>
  <c r="H452" i="4" s="1"/>
  <c r="E452" i="6"/>
  <c r="H764" i="5"/>
  <c r="G764" i="5"/>
  <c r="F764" i="5"/>
  <c r="E784" i="4"/>
  <c r="C785" i="4"/>
  <c r="E453" i="7"/>
  <c r="N453" i="7" s="1"/>
  <c r="G774" i="3"/>
  <c r="H773" i="3"/>
  <c r="I773" i="3" s="1"/>
  <c r="F774" i="3"/>
  <c r="J764" i="6" l="1"/>
  <c r="J764" i="7"/>
  <c r="L764" i="6"/>
  <c r="L764" i="7"/>
  <c r="P763" i="7"/>
  <c r="K764" i="6"/>
  <c r="K764" i="7"/>
  <c r="D784" i="6"/>
  <c r="D784" i="7"/>
  <c r="U452" i="7"/>
  <c r="V452" i="7"/>
  <c r="T453" i="7"/>
  <c r="R453" i="7"/>
  <c r="Q453" i="7"/>
  <c r="S453" i="7"/>
  <c r="C773" i="6"/>
  <c r="C773" i="7"/>
  <c r="M773" i="7" s="1"/>
  <c r="G453" i="4"/>
  <c r="H453" i="4" s="1"/>
  <c r="E453" i="6"/>
  <c r="G765" i="5"/>
  <c r="F765" i="5"/>
  <c r="H765" i="5"/>
  <c r="E785" i="4"/>
  <c r="C786" i="4"/>
  <c r="E454" i="7"/>
  <c r="N454" i="7" s="1"/>
  <c r="H774" i="3"/>
  <c r="I774" i="3" s="1"/>
  <c r="F775" i="3"/>
  <c r="G775" i="3"/>
  <c r="J765" i="6" l="1"/>
  <c r="J765" i="7"/>
  <c r="L765" i="6"/>
  <c r="L765" i="7"/>
  <c r="K765" i="6"/>
  <c r="K765" i="7"/>
  <c r="P764" i="7"/>
  <c r="D785" i="6"/>
  <c r="D785" i="7"/>
  <c r="U453" i="7"/>
  <c r="V453" i="7"/>
  <c r="S454" i="7"/>
  <c r="T454" i="7"/>
  <c r="R454" i="7"/>
  <c r="Q454" i="7"/>
  <c r="C774" i="6"/>
  <c r="C774" i="7"/>
  <c r="M774" i="7" s="1"/>
  <c r="G454" i="4"/>
  <c r="H454" i="4" s="1"/>
  <c r="E454" i="6"/>
  <c r="H766" i="5"/>
  <c r="G766" i="5"/>
  <c r="F766" i="5"/>
  <c r="E786" i="4"/>
  <c r="C787" i="4"/>
  <c r="E455" i="7"/>
  <c r="N455" i="7" s="1"/>
  <c r="G776" i="3"/>
  <c r="H775" i="3"/>
  <c r="I775" i="3" s="1"/>
  <c r="F776" i="3"/>
  <c r="L766" i="6" l="1"/>
  <c r="L766" i="7"/>
  <c r="K766" i="6"/>
  <c r="K766" i="7"/>
  <c r="J766" i="6"/>
  <c r="J766" i="7"/>
  <c r="P765" i="7"/>
  <c r="V454" i="7"/>
  <c r="U454" i="7"/>
  <c r="D786" i="6"/>
  <c r="D786" i="7"/>
  <c r="Q455" i="7"/>
  <c r="S455" i="7"/>
  <c r="T455" i="7"/>
  <c r="R455" i="7"/>
  <c r="C775" i="6"/>
  <c r="C775" i="7"/>
  <c r="M775" i="7" s="1"/>
  <c r="G455" i="4"/>
  <c r="H455" i="4" s="1"/>
  <c r="E455" i="6"/>
  <c r="H767" i="5"/>
  <c r="G767" i="5"/>
  <c r="F767" i="5"/>
  <c r="E787" i="4"/>
  <c r="C788" i="4"/>
  <c r="E456" i="7"/>
  <c r="N456" i="7" s="1"/>
  <c r="G777" i="3"/>
  <c r="F777" i="3"/>
  <c r="H776" i="3"/>
  <c r="I776" i="3" s="1"/>
  <c r="L767" i="6" l="1"/>
  <c r="L767" i="7"/>
  <c r="J767" i="6"/>
  <c r="J767" i="7"/>
  <c r="P766" i="7"/>
  <c r="K767" i="6"/>
  <c r="K767" i="7"/>
  <c r="D787" i="6"/>
  <c r="D787" i="7"/>
  <c r="U455" i="7"/>
  <c r="V455" i="7"/>
  <c r="Q456" i="7"/>
  <c r="S456" i="7"/>
  <c r="R456" i="7"/>
  <c r="T456" i="7"/>
  <c r="C776" i="6"/>
  <c r="C776" i="7"/>
  <c r="M776" i="7" s="1"/>
  <c r="G456" i="4"/>
  <c r="H456" i="4" s="1"/>
  <c r="E456" i="6"/>
  <c r="G768" i="5"/>
  <c r="F768" i="5"/>
  <c r="H768" i="5"/>
  <c r="E788" i="4"/>
  <c r="C789" i="4"/>
  <c r="E457" i="7"/>
  <c r="N457" i="7" s="1"/>
  <c r="G778" i="3"/>
  <c r="F778" i="3"/>
  <c r="H777" i="3"/>
  <c r="I777" i="3" s="1"/>
  <c r="K768" i="6" l="1"/>
  <c r="K768" i="7"/>
  <c r="L768" i="6"/>
  <c r="L768" i="7"/>
  <c r="P767" i="7"/>
  <c r="J768" i="6"/>
  <c r="J768" i="7"/>
  <c r="D788" i="6"/>
  <c r="D788" i="7"/>
  <c r="U456" i="7"/>
  <c r="V456" i="7"/>
  <c r="S457" i="7"/>
  <c r="T457" i="7"/>
  <c r="R457" i="7"/>
  <c r="Q457" i="7"/>
  <c r="C777" i="6"/>
  <c r="C777" i="7"/>
  <c r="M777" i="7" s="1"/>
  <c r="G457" i="4"/>
  <c r="H457" i="4" s="1"/>
  <c r="E457" i="6"/>
  <c r="H769" i="5"/>
  <c r="G769" i="5"/>
  <c r="F769" i="5"/>
  <c r="E789" i="4"/>
  <c r="C790" i="4"/>
  <c r="E458" i="7"/>
  <c r="N458" i="7" s="1"/>
  <c r="F779" i="3"/>
  <c r="H778" i="3"/>
  <c r="G779" i="3"/>
  <c r="I778" i="3"/>
  <c r="L769" i="6" l="1"/>
  <c r="L769" i="7"/>
  <c r="J769" i="6"/>
  <c r="J769" i="7"/>
  <c r="K769" i="6"/>
  <c r="K769" i="7"/>
  <c r="P768" i="7"/>
  <c r="D789" i="6"/>
  <c r="D789" i="7"/>
  <c r="U457" i="7"/>
  <c r="V457" i="7"/>
  <c r="S458" i="7"/>
  <c r="R458" i="7"/>
  <c r="T458" i="7"/>
  <c r="Q458" i="7"/>
  <c r="C778" i="6"/>
  <c r="C778" i="7"/>
  <c r="M778" i="7" s="1"/>
  <c r="G458" i="4"/>
  <c r="H458" i="4" s="1"/>
  <c r="E458" i="6"/>
  <c r="F770" i="5"/>
  <c r="H770" i="5"/>
  <c r="G770" i="5"/>
  <c r="E790" i="4"/>
  <c r="C791" i="4"/>
  <c r="E459" i="7"/>
  <c r="N459" i="7" s="1"/>
  <c r="G780" i="3"/>
  <c r="H779" i="3"/>
  <c r="I779" i="3" s="1"/>
  <c r="F780" i="3"/>
  <c r="L770" i="6" l="1"/>
  <c r="L770" i="7"/>
  <c r="J770" i="6"/>
  <c r="J770" i="7"/>
  <c r="P769" i="7"/>
  <c r="K770" i="6"/>
  <c r="K770" i="7"/>
  <c r="D790" i="6"/>
  <c r="D790" i="7"/>
  <c r="V458" i="7"/>
  <c r="U458" i="7"/>
  <c r="R459" i="7"/>
  <c r="T459" i="7"/>
  <c r="S459" i="7"/>
  <c r="Q459" i="7"/>
  <c r="C779" i="6"/>
  <c r="C779" i="7"/>
  <c r="M779" i="7" s="1"/>
  <c r="G459" i="4"/>
  <c r="H459" i="4" s="1"/>
  <c r="E459" i="6"/>
  <c r="G771" i="5"/>
  <c r="F771" i="5"/>
  <c r="H771" i="5"/>
  <c r="E791" i="4"/>
  <c r="C792" i="4"/>
  <c r="E460" i="7"/>
  <c r="N460" i="7" s="1"/>
  <c r="F781" i="3"/>
  <c r="H780" i="3"/>
  <c r="G781" i="3"/>
  <c r="I780" i="3"/>
  <c r="L771" i="6" l="1"/>
  <c r="L771" i="7"/>
  <c r="K771" i="6"/>
  <c r="K771" i="7"/>
  <c r="P770" i="7"/>
  <c r="J771" i="6"/>
  <c r="J771" i="7"/>
  <c r="D791" i="6"/>
  <c r="D791" i="7"/>
  <c r="U459" i="7"/>
  <c r="V459" i="7"/>
  <c r="R460" i="7"/>
  <c r="S460" i="7"/>
  <c r="T460" i="7"/>
  <c r="Q460" i="7"/>
  <c r="C780" i="6"/>
  <c r="C780" i="7"/>
  <c r="M780" i="7" s="1"/>
  <c r="G460" i="4"/>
  <c r="H460" i="4" s="1"/>
  <c r="E460" i="6"/>
  <c r="H772" i="5"/>
  <c r="G772" i="5"/>
  <c r="F772" i="5"/>
  <c r="E792" i="4"/>
  <c r="C793" i="4"/>
  <c r="E461" i="7"/>
  <c r="N461" i="7" s="1"/>
  <c r="G782" i="3"/>
  <c r="F782" i="3"/>
  <c r="H781" i="3"/>
  <c r="I781" i="3" s="1"/>
  <c r="K772" i="6" l="1"/>
  <c r="K772" i="7"/>
  <c r="L772" i="6"/>
  <c r="L772" i="7"/>
  <c r="J772" i="6"/>
  <c r="J772" i="7"/>
  <c r="P771" i="7"/>
  <c r="V460" i="7"/>
  <c r="U460" i="7"/>
  <c r="D792" i="6"/>
  <c r="D792" i="7"/>
  <c r="S461" i="7"/>
  <c r="Q461" i="7"/>
  <c r="T461" i="7"/>
  <c r="R461" i="7"/>
  <c r="C781" i="6"/>
  <c r="C781" i="7"/>
  <c r="M781" i="7" s="1"/>
  <c r="G461" i="4"/>
  <c r="H461" i="4" s="1"/>
  <c r="E461" i="6"/>
  <c r="H773" i="5"/>
  <c r="G773" i="5"/>
  <c r="F773" i="5"/>
  <c r="E793" i="4"/>
  <c r="C794" i="4"/>
  <c r="E462" i="7"/>
  <c r="N462" i="7" s="1"/>
  <c r="F783" i="3"/>
  <c r="H782" i="3"/>
  <c r="I782" i="3" s="1"/>
  <c r="G783" i="3"/>
  <c r="K773" i="6" l="1"/>
  <c r="K773" i="7"/>
  <c r="J773" i="6"/>
  <c r="J773" i="7"/>
  <c r="P772" i="7"/>
  <c r="L773" i="6"/>
  <c r="L773" i="7"/>
  <c r="P773" i="7" s="1"/>
  <c r="D793" i="6"/>
  <c r="D793" i="7"/>
  <c r="U461" i="7"/>
  <c r="V461" i="7"/>
  <c r="S462" i="7"/>
  <c r="R462" i="7"/>
  <c r="T462" i="7"/>
  <c r="Q462" i="7"/>
  <c r="C782" i="6"/>
  <c r="C782" i="7"/>
  <c r="M782" i="7" s="1"/>
  <c r="G462" i="4"/>
  <c r="H462" i="4" s="1"/>
  <c r="E462" i="6"/>
  <c r="G774" i="5"/>
  <c r="F774" i="5"/>
  <c r="H774" i="5"/>
  <c r="E794" i="4"/>
  <c r="C795" i="4"/>
  <c r="E463" i="7"/>
  <c r="N463" i="7" s="1"/>
  <c r="G784" i="3"/>
  <c r="F784" i="3"/>
  <c r="H783" i="3"/>
  <c r="I783" i="3" s="1"/>
  <c r="L774" i="6" l="1"/>
  <c r="L774" i="7"/>
  <c r="K774" i="6"/>
  <c r="K774" i="7"/>
  <c r="J774" i="6"/>
  <c r="J774" i="7"/>
  <c r="D794" i="6"/>
  <c r="D794" i="7"/>
  <c r="V462" i="7"/>
  <c r="U462" i="7"/>
  <c r="T463" i="7"/>
  <c r="R463" i="7"/>
  <c r="S463" i="7"/>
  <c r="Q463" i="7"/>
  <c r="C783" i="6"/>
  <c r="C783" i="7"/>
  <c r="M783" i="7" s="1"/>
  <c r="G463" i="4"/>
  <c r="H463" i="4" s="1"/>
  <c r="E463" i="6"/>
  <c r="F775" i="5"/>
  <c r="H775" i="5"/>
  <c r="G775" i="5"/>
  <c r="E464" i="7"/>
  <c r="N464" i="7" s="1"/>
  <c r="E795" i="4"/>
  <c r="C796" i="4"/>
  <c r="H784" i="3"/>
  <c r="F785" i="3"/>
  <c r="I784" i="3"/>
  <c r="G785" i="3"/>
  <c r="J775" i="6" l="1"/>
  <c r="J775" i="7"/>
  <c r="L775" i="6"/>
  <c r="L775" i="7"/>
  <c r="P774" i="7"/>
  <c r="K775" i="6"/>
  <c r="K775" i="7"/>
  <c r="T464" i="7"/>
  <c r="R464" i="7"/>
  <c r="S464" i="7"/>
  <c r="Q464" i="7"/>
  <c r="D795" i="6"/>
  <c r="D795" i="7"/>
  <c r="U463" i="7"/>
  <c r="V463" i="7"/>
  <c r="C784" i="6"/>
  <c r="C784" i="7"/>
  <c r="M784" i="7" s="1"/>
  <c r="G464" i="4"/>
  <c r="H464" i="4" s="1"/>
  <c r="E464" i="6"/>
  <c r="H776" i="5"/>
  <c r="G776" i="5"/>
  <c r="F776" i="5"/>
  <c r="E465" i="7"/>
  <c r="N465" i="7" s="1"/>
  <c r="E796" i="4"/>
  <c r="C797" i="4"/>
  <c r="G786" i="3"/>
  <c r="F786" i="3"/>
  <c r="H785" i="3"/>
  <c r="I785" i="3" s="1"/>
  <c r="K776" i="6" l="1"/>
  <c r="K776" i="7"/>
  <c r="J776" i="6"/>
  <c r="J776" i="7"/>
  <c r="L776" i="6"/>
  <c r="L776" i="7"/>
  <c r="P776" i="7" s="1"/>
  <c r="P775" i="7"/>
  <c r="D796" i="6"/>
  <c r="D796" i="7"/>
  <c r="S465" i="7"/>
  <c r="Q465" i="7"/>
  <c r="T465" i="7"/>
  <c r="R465" i="7"/>
  <c r="V464" i="7"/>
  <c r="U464" i="7"/>
  <c r="C785" i="6"/>
  <c r="C785" i="7"/>
  <c r="M785" i="7" s="1"/>
  <c r="G465" i="4"/>
  <c r="H465" i="4" s="1"/>
  <c r="E465" i="6"/>
  <c r="G777" i="5"/>
  <c r="F777" i="5"/>
  <c r="H777" i="5"/>
  <c r="E466" i="7"/>
  <c r="N466" i="7" s="1"/>
  <c r="E797" i="4"/>
  <c r="C798" i="4"/>
  <c r="F787" i="3"/>
  <c r="H786" i="3"/>
  <c r="G787" i="3"/>
  <c r="I786" i="3"/>
  <c r="K777" i="6" l="1"/>
  <c r="K777" i="7"/>
  <c r="L777" i="6"/>
  <c r="L777" i="7"/>
  <c r="J777" i="6"/>
  <c r="J777" i="7"/>
  <c r="D797" i="6"/>
  <c r="D797" i="7"/>
  <c r="V465" i="7"/>
  <c r="U465" i="7"/>
  <c r="Q466" i="7"/>
  <c r="S466" i="7"/>
  <c r="R466" i="7"/>
  <c r="T466" i="7"/>
  <c r="C786" i="6"/>
  <c r="C786" i="7"/>
  <c r="M786" i="7" s="1"/>
  <c r="G466" i="4"/>
  <c r="H466" i="4" s="1"/>
  <c r="E466" i="6"/>
  <c r="F778" i="5"/>
  <c r="H778" i="5"/>
  <c r="G778" i="5"/>
  <c r="E467" i="7"/>
  <c r="N467" i="7" s="1"/>
  <c r="E798" i="4"/>
  <c r="C799" i="4"/>
  <c r="G788" i="3"/>
  <c r="H787" i="3"/>
  <c r="I787" i="3" s="1"/>
  <c r="F788" i="3"/>
  <c r="P777" i="7" l="1"/>
  <c r="K778" i="6"/>
  <c r="K778" i="7"/>
  <c r="L778" i="6"/>
  <c r="L778" i="7"/>
  <c r="J778" i="6"/>
  <c r="J778" i="7"/>
  <c r="U466" i="7"/>
  <c r="D798" i="6"/>
  <c r="D798" i="7"/>
  <c r="S467" i="7"/>
  <c r="T467" i="7"/>
  <c r="Q467" i="7"/>
  <c r="R467" i="7"/>
  <c r="V466" i="7"/>
  <c r="C787" i="6"/>
  <c r="C787" i="7"/>
  <c r="M787" i="7" s="1"/>
  <c r="G467" i="4"/>
  <c r="H467" i="4" s="1"/>
  <c r="E467" i="6"/>
  <c r="F779" i="5"/>
  <c r="H779" i="5"/>
  <c r="G779" i="5"/>
  <c r="E799" i="4"/>
  <c r="C800" i="4"/>
  <c r="E468" i="7"/>
  <c r="N468" i="7" s="1"/>
  <c r="G789" i="3"/>
  <c r="F789" i="3"/>
  <c r="H788" i="3"/>
  <c r="I788" i="3" s="1"/>
  <c r="L779" i="6" l="1"/>
  <c r="L779" i="7"/>
  <c r="K779" i="6"/>
  <c r="K779" i="7"/>
  <c r="J779" i="6"/>
  <c r="J779" i="7"/>
  <c r="P778" i="7"/>
  <c r="D799" i="6"/>
  <c r="D799" i="7"/>
  <c r="U467" i="7"/>
  <c r="V467" i="7"/>
  <c r="R468" i="7"/>
  <c r="T468" i="7"/>
  <c r="S468" i="7"/>
  <c r="Q468" i="7"/>
  <c r="C788" i="6"/>
  <c r="C788" i="7"/>
  <c r="M788" i="7" s="1"/>
  <c r="G468" i="4"/>
  <c r="H468" i="4" s="1"/>
  <c r="E468" i="6"/>
  <c r="G780" i="5"/>
  <c r="F780" i="5"/>
  <c r="H780" i="5"/>
  <c r="E800" i="4"/>
  <c r="C801" i="4"/>
  <c r="E469" i="7"/>
  <c r="N469" i="7" s="1"/>
  <c r="G790" i="3"/>
  <c r="H789" i="3"/>
  <c r="I789" i="3" s="1"/>
  <c r="F790" i="3"/>
  <c r="K780" i="6" l="1"/>
  <c r="K780" i="7"/>
  <c r="L780" i="6"/>
  <c r="L780" i="7"/>
  <c r="J780" i="6"/>
  <c r="J780" i="7"/>
  <c r="P779" i="7"/>
  <c r="V468" i="7"/>
  <c r="U468" i="7"/>
  <c r="D800" i="6"/>
  <c r="D800" i="7"/>
  <c r="Q469" i="7"/>
  <c r="S469" i="7"/>
  <c r="T469" i="7"/>
  <c r="R469" i="7"/>
  <c r="C789" i="6"/>
  <c r="C789" i="7"/>
  <c r="M789" i="7" s="1"/>
  <c r="G469" i="4"/>
  <c r="H469" i="4" s="1"/>
  <c r="E469" i="6"/>
  <c r="F781" i="5"/>
  <c r="G781" i="5"/>
  <c r="H781" i="5"/>
  <c r="E801" i="4"/>
  <c r="C802" i="4"/>
  <c r="E470" i="7"/>
  <c r="N470" i="7" s="1"/>
  <c r="H790" i="3"/>
  <c r="F791" i="3"/>
  <c r="G791" i="3"/>
  <c r="I790" i="3"/>
  <c r="L781" i="6" l="1"/>
  <c r="L781" i="7"/>
  <c r="K781" i="6"/>
  <c r="K781" i="7"/>
  <c r="J781" i="6"/>
  <c r="J781" i="7"/>
  <c r="P780" i="7"/>
  <c r="U469" i="7"/>
  <c r="V469" i="7"/>
  <c r="D801" i="6"/>
  <c r="D801" i="7"/>
  <c r="R470" i="7"/>
  <c r="S470" i="7"/>
  <c r="T470" i="7"/>
  <c r="Q470" i="7"/>
  <c r="C790" i="6"/>
  <c r="C790" i="7"/>
  <c r="M790" i="7" s="1"/>
  <c r="G470" i="4"/>
  <c r="H470" i="4" s="1"/>
  <c r="E470" i="6"/>
  <c r="G782" i="5"/>
  <c r="F782" i="5"/>
  <c r="H782" i="5"/>
  <c r="E802" i="4"/>
  <c r="C803" i="4"/>
  <c r="E471" i="7"/>
  <c r="N471" i="7" s="1"/>
  <c r="G792" i="3"/>
  <c r="H791" i="3"/>
  <c r="I791" i="3" s="1"/>
  <c r="F792" i="3"/>
  <c r="J782" i="6" l="1"/>
  <c r="J782" i="7"/>
  <c r="P781" i="7"/>
  <c r="L782" i="6"/>
  <c r="L782" i="7"/>
  <c r="K782" i="6"/>
  <c r="K782" i="7"/>
  <c r="D802" i="6"/>
  <c r="D802" i="7"/>
  <c r="V470" i="7"/>
  <c r="U470" i="7"/>
  <c r="S471" i="7"/>
  <c r="R471" i="7"/>
  <c r="T471" i="7"/>
  <c r="Q471" i="7"/>
  <c r="C791" i="6"/>
  <c r="C791" i="7"/>
  <c r="M791" i="7" s="1"/>
  <c r="G471" i="4"/>
  <c r="H471" i="4" s="1"/>
  <c r="E471" i="6"/>
  <c r="G783" i="5"/>
  <c r="F783" i="5"/>
  <c r="H783" i="5"/>
  <c r="E803" i="4"/>
  <c r="C804" i="4"/>
  <c r="E472" i="7"/>
  <c r="N472" i="7" s="1"/>
  <c r="G793" i="3"/>
  <c r="F793" i="3"/>
  <c r="H792" i="3"/>
  <c r="I792" i="3" s="1"/>
  <c r="L783" i="6" l="1"/>
  <c r="L783" i="7"/>
  <c r="J783" i="6"/>
  <c r="J783" i="7"/>
  <c r="K783" i="6"/>
  <c r="K783" i="7"/>
  <c r="P782" i="7"/>
  <c r="D803" i="6"/>
  <c r="D803" i="7"/>
  <c r="V471" i="7"/>
  <c r="U471" i="7"/>
  <c r="S472" i="7"/>
  <c r="Q472" i="7"/>
  <c r="R472" i="7"/>
  <c r="T472" i="7"/>
  <c r="C792" i="6"/>
  <c r="C792" i="7"/>
  <c r="M792" i="7" s="1"/>
  <c r="G472" i="4"/>
  <c r="H472" i="4" s="1"/>
  <c r="E472" i="6"/>
  <c r="H784" i="5"/>
  <c r="G784" i="5"/>
  <c r="F784" i="5"/>
  <c r="E804" i="4"/>
  <c r="C805" i="4"/>
  <c r="E473" i="7"/>
  <c r="N473" i="7" s="1"/>
  <c r="F794" i="3"/>
  <c r="H793" i="3"/>
  <c r="I793" i="3" s="1"/>
  <c r="G794" i="3"/>
  <c r="J784" i="6" l="1"/>
  <c r="J784" i="7"/>
  <c r="L784" i="6"/>
  <c r="L784" i="7"/>
  <c r="K784" i="6"/>
  <c r="K784" i="7"/>
  <c r="P783" i="7"/>
  <c r="D804" i="6"/>
  <c r="D804" i="7"/>
  <c r="U472" i="7"/>
  <c r="V472" i="7"/>
  <c r="S473" i="7"/>
  <c r="T473" i="7"/>
  <c r="Q473" i="7"/>
  <c r="R473" i="7"/>
  <c r="C793" i="6"/>
  <c r="C793" i="7"/>
  <c r="M793" i="7" s="1"/>
  <c r="G473" i="4"/>
  <c r="H473" i="4" s="1"/>
  <c r="E473" i="6"/>
  <c r="G785" i="5"/>
  <c r="F785" i="5"/>
  <c r="H785" i="5"/>
  <c r="E805" i="4"/>
  <c r="C806" i="4"/>
  <c r="E474" i="7"/>
  <c r="N474" i="7" s="1"/>
  <c r="G795" i="3"/>
  <c r="F795" i="3"/>
  <c r="H794" i="3"/>
  <c r="I794" i="3" s="1"/>
  <c r="L785" i="6" l="1"/>
  <c r="L785" i="7"/>
  <c r="K785" i="6"/>
  <c r="K785" i="7"/>
  <c r="J785" i="6"/>
  <c r="J785" i="7"/>
  <c r="P784" i="7"/>
  <c r="D805" i="6"/>
  <c r="D805" i="7"/>
  <c r="V473" i="7"/>
  <c r="U473" i="7"/>
  <c r="S474" i="7"/>
  <c r="Q474" i="7"/>
  <c r="R474" i="7"/>
  <c r="T474" i="7"/>
  <c r="C794" i="6"/>
  <c r="C794" i="7"/>
  <c r="M794" i="7" s="1"/>
  <c r="G474" i="4"/>
  <c r="H474" i="4" s="1"/>
  <c r="E474" i="6"/>
  <c r="G786" i="5"/>
  <c r="F786" i="5"/>
  <c r="H786" i="5"/>
  <c r="E806" i="4"/>
  <c r="C807" i="4"/>
  <c r="E475" i="7"/>
  <c r="N475" i="7" s="1"/>
  <c r="F796" i="3"/>
  <c r="H795" i="3"/>
  <c r="I795" i="3" s="1"/>
  <c r="G796" i="3"/>
  <c r="K786" i="6" l="1"/>
  <c r="K786" i="7"/>
  <c r="P785" i="7"/>
  <c r="L786" i="6"/>
  <c r="L786" i="7"/>
  <c r="J786" i="6"/>
  <c r="J786" i="7"/>
  <c r="D806" i="6"/>
  <c r="D806" i="7"/>
  <c r="V474" i="7"/>
  <c r="U474" i="7"/>
  <c r="S475" i="7"/>
  <c r="R475" i="7"/>
  <c r="T475" i="7"/>
  <c r="Q475" i="7"/>
  <c r="C795" i="6"/>
  <c r="C795" i="7"/>
  <c r="M795" i="7" s="1"/>
  <c r="G475" i="4"/>
  <c r="H475" i="4" s="1"/>
  <c r="E475" i="6"/>
  <c r="H787" i="5"/>
  <c r="F787" i="5"/>
  <c r="G787" i="5"/>
  <c r="E807" i="4"/>
  <c r="C808" i="4"/>
  <c r="E476" i="7"/>
  <c r="N476" i="7" s="1"/>
  <c r="G797" i="3"/>
  <c r="H796" i="3"/>
  <c r="I796" i="3" s="1"/>
  <c r="F797" i="3"/>
  <c r="J787" i="6" l="1"/>
  <c r="J787" i="7"/>
  <c r="K787" i="6"/>
  <c r="K787" i="7"/>
  <c r="L787" i="6"/>
  <c r="L787" i="7"/>
  <c r="P787" i="7" s="1"/>
  <c r="P786" i="7"/>
  <c r="D807" i="6"/>
  <c r="D807" i="7"/>
  <c r="V475" i="7"/>
  <c r="U475" i="7"/>
  <c r="R476" i="7"/>
  <c r="T476" i="7"/>
  <c r="Q476" i="7"/>
  <c r="S476" i="7"/>
  <c r="C796" i="6"/>
  <c r="C796" i="7"/>
  <c r="M796" i="7" s="1"/>
  <c r="G476" i="4"/>
  <c r="H476" i="4" s="1"/>
  <c r="E476" i="6"/>
  <c r="F788" i="5"/>
  <c r="H788" i="5"/>
  <c r="G788" i="5"/>
  <c r="E808" i="4"/>
  <c r="C809" i="4"/>
  <c r="E477" i="7"/>
  <c r="N477" i="7" s="1"/>
  <c r="G798" i="3"/>
  <c r="F798" i="3"/>
  <c r="H797" i="3"/>
  <c r="I797" i="3" s="1"/>
  <c r="J788" i="6" l="1"/>
  <c r="J788" i="7"/>
  <c r="K788" i="6"/>
  <c r="K788" i="7"/>
  <c r="L788" i="6"/>
  <c r="L788" i="7"/>
  <c r="P788" i="7" s="1"/>
  <c r="D808" i="6"/>
  <c r="D808" i="7"/>
  <c r="U476" i="7"/>
  <c r="V476" i="7"/>
  <c r="Q477" i="7"/>
  <c r="T477" i="7"/>
  <c r="S477" i="7"/>
  <c r="R477" i="7"/>
  <c r="C797" i="6"/>
  <c r="C797" i="7"/>
  <c r="M797" i="7" s="1"/>
  <c r="G477" i="4"/>
  <c r="H477" i="4" s="1"/>
  <c r="E477" i="6"/>
  <c r="G789" i="5"/>
  <c r="F789" i="5"/>
  <c r="H789" i="5"/>
  <c r="E809" i="4"/>
  <c r="C810" i="4"/>
  <c r="E478" i="7"/>
  <c r="N478" i="7" s="1"/>
  <c r="F799" i="3"/>
  <c r="H798" i="3"/>
  <c r="G799" i="3"/>
  <c r="I798" i="3"/>
  <c r="K789" i="6" l="1"/>
  <c r="K789" i="7"/>
  <c r="J789" i="6"/>
  <c r="J789" i="7"/>
  <c r="L789" i="6"/>
  <c r="L789" i="7"/>
  <c r="P789" i="7" s="1"/>
  <c r="D809" i="6"/>
  <c r="D809" i="7"/>
  <c r="V477" i="7"/>
  <c r="U477" i="7"/>
  <c r="R478" i="7"/>
  <c r="T478" i="7"/>
  <c r="Q478" i="7"/>
  <c r="S478" i="7"/>
  <c r="C798" i="6"/>
  <c r="C798" i="7"/>
  <c r="M798" i="7" s="1"/>
  <c r="G478" i="4"/>
  <c r="H478" i="4" s="1"/>
  <c r="E478" i="6"/>
  <c r="H790" i="5"/>
  <c r="G790" i="5"/>
  <c r="F790" i="5"/>
  <c r="E810" i="4"/>
  <c r="C811" i="4"/>
  <c r="E479" i="7"/>
  <c r="N479" i="7" s="1"/>
  <c r="G800" i="3"/>
  <c r="F800" i="3"/>
  <c r="H799" i="3"/>
  <c r="I799" i="3" s="1"/>
  <c r="L790" i="6" l="1"/>
  <c r="L790" i="7"/>
  <c r="K790" i="6"/>
  <c r="K790" i="7"/>
  <c r="J790" i="6"/>
  <c r="J790" i="7"/>
  <c r="U478" i="7"/>
  <c r="V478" i="7"/>
  <c r="D810" i="6"/>
  <c r="D810" i="7"/>
  <c r="R479" i="7"/>
  <c r="S479" i="7"/>
  <c r="T479" i="7"/>
  <c r="Q479" i="7"/>
  <c r="C799" i="6"/>
  <c r="C799" i="7"/>
  <c r="M799" i="7" s="1"/>
  <c r="G479" i="4"/>
  <c r="H479" i="4" s="1"/>
  <c r="E479" i="6"/>
  <c r="H791" i="5"/>
  <c r="G791" i="5"/>
  <c r="F791" i="5"/>
  <c r="E811" i="4"/>
  <c r="C812" i="4"/>
  <c r="E480" i="7"/>
  <c r="N480" i="7" s="1"/>
  <c r="F801" i="3"/>
  <c r="H800" i="3"/>
  <c r="G801" i="3"/>
  <c r="I800" i="3"/>
  <c r="J791" i="6" l="1"/>
  <c r="J791" i="7"/>
  <c r="K791" i="6"/>
  <c r="K791" i="7"/>
  <c r="P790" i="7"/>
  <c r="L791" i="6"/>
  <c r="L791" i="7"/>
  <c r="P791" i="7" s="1"/>
  <c r="U479" i="7"/>
  <c r="V479" i="7"/>
  <c r="D811" i="6"/>
  <c r="D811" i="7"/>
  <c r="Q480" i="7"/>
  <c r="T480" i="7"/>
  <c r="S480" i="7"/>
  <c r="R480" i="7"/>
  <c r="C800" i="6"/>
  <c r="C800" i="7"/>
  <c r="M800" i="7" s="1"/>
  <c r="G480" i="4"/>
  <c r="H480" i="4" s="1"/>
  <c r="E480" i="6"/>
  <c r="G792" i="5"/>
  <c r="F792" i="5"/>
  <c r="H792" i="5"/>
  <c r="E812" i="4"/>
  <c r="C813" i="4"/>
  <c r="E481" i="7"/>
  <c r="N481" i="7" s="1"/>
  <c r="G802" i="3"/>
  <c r="H801" i="3"/>
  <c r="I801" i="3" s="1"/>
  <c r="F802" i="3"/>
  <c r="L792" i="6" l="1"/>
  <c r="L792" i="7"/>
  <c r="J792" i="6"/>
  <c r="J792" i="7"/>
  <c r="K792" i="6"/>
  <c r="K792" i="7"/>
  <c r="T481" i="7"/>
  <c r="R481" i="7"/>
  <c r="S481" i="7"/>
  <c r="Q481" i="7"/>
  <c r="D812" i="6"/>
  <c r="D812" i="7"/>
  <c r="U480" i="7"/>
  <c r="V480" i="7"/>
  <c r="C801" i="6"/>
  <c r="C801" i="7"/>
  <c r="M801" i="7" s="1"/>
  <c r="G481" i="4"/>
  <c r="H481" i="4" s="1"/>
  <c r="E481" i="6"/>
  <c r="H793" i="5"/>
  <c r="G793" i="5"/>
  <c r="F793" i="5"/>
  <c r="E813" i="4"/>
  <c r="C814" i="4"/>
  <c r="E482" i="7"/>
  <c r="N482" i="7" s="1"/>
  <c r="G803" i="3"/>
  <c r="F803" i="3"/>
  <c r="H802" i="3"/>
  <c r="I802" i="3" s="1"/>
  <c r="V481" i="7" l="1"/>
  <c r="J793" i="6"/>
  <c r="J793" i="7"/>
  <c r="L793" i="6"/>
  <c r="L793" i="7"/>
  <c r="P792" i="7"/>
  <c r="K793" i="6"/>
  <c r="K793" i="7"/>
  <c r="D813" i="6"/>
  <c r="D813" i="7"/>
  <c r="U481" i="7"/>
  <c r="T482" i="7"/>
  <c r="R482" i="7"/>
  <c r="Q482" i="7"/>
  <c r="S482" i="7"/>
  <c r="C802" i="6"/>
  <c r="C802" i="7"/>
  <c r="M802" i="7" s="1"/>
  <c r="G482" i="4"/>
  <c r="H482" i="4" s="1"/>
  <c r="E482" i="6"/>
  <c r="H794" i="5"/>
  <c r="F794" i="5"/>
  <c r="G794" i="5"/>
  <c r="E814" i="4"/>
  <c r="C815" i="4"/>
  <c r="E483" i="7"/>
  <c r="N483" i="7" s="1"/>
  <c r="H803" i="3"/>
  <c r="F804" i="3"/>
  <c r="I803" i="3"/>
  <c r="G804" i="3"/>
  <c r="L794" i="6" l="1"/>
  <c r="L794" i="7"/>
  <c r="J794" i="6"/>
  <c r="J794" i="7"/>
  <c r="K794" i="6"/>
  <c r="K794" i="7"/>
  <c r="P793" i="7"/>
  <c r="D814" i="6"/>
  <c r="D814" i="7"/>
  <c r="V482" i="7"/>
  <c r="U482" i="7"/>
  <c r="T483" i="7"/>
  <c r="S483" i="7"/>
  <c r="R483" i="7"/>
  <c r="Q483" i="7"/>
  <c r="C803" i="6"/>
  <c r="C803" i="7"/>
  <c r="M803" i="7" s="1"/>
  <c r="G483" i="4"/>
  <c r="H483" i="4" s="1"/>
  <c r="E483" i="6"/>
  <c r="G795" i="5"/>
  <c r="F795" i="5"/>
  <c r="H795" i="5"/>
  <c r="E815" i="4"/>
  <c r="C816" i="4"/>
  <c r="E484" i="7"/>
  <c r="N484" i="7" s="1"/>
  <c r="F805" i="3"/>
  <c r="H804" i="3"/>
  <c r="G805" i="3"/>
  <c r="I804" i="3"/>
  <c r="K795" i="6" l="1"/>
  <c r="K795" i="7"/>
  <c r="J795" i="6"/>
  <c r="J795" i="7"/>
  <c r="P794" i="7"/>
  <c r="L795" i="6"/>
  <c r="L795" i="7"/>
  <c r="P795" i="7" s="1"/>
  <c r="V483" i="7"/>
  <c r="U483" i="7"/>
  <c r="D815" i="6"/>
  <c r="D815" i="7"/>
  <c r="R484" i="7"/>
  <c r="Q484" i="7"/>
  <c r="S484" i="7"/>
  <c r="T484" i="7"/>
  <c r="C804" i="6"/>
  <c r="C804" i="7"/>
  <c r="M804" i="7" s="1"/>
  <c r="G484" i="4"/>
  <c r="H484" i="4" s="1"/>
  <c r="E484" i="6"/>
  <c r="H796" i="5"/>
  <c r="G796" i="5"/>
  <c r="F796" i="5"/>
  <c r="E816" i="4"/>
  <c r="C817" i="4"/>
  <c r="E485" i="7"/>
  <c r="N485" i="7" s="1"/>
  <c r="G806" i="3"/>
  <c r="F806" i="3"/>
  <c r="H805" i="3"/>
  <c r="I805" i="3" s="1"/>
  <c r="K796" i="6" l="1"/>
  <c r="K796" i="7"/>
  <c r="L796" i="6"/>
  <c r="L796" i="7"/>
  <c r="J796" i="6"/>
  <c r="J796" i="7"/>
  <c r="D816" i="6"/>
  <c r="D816" i="7"/>
  <c r="U484" i="7"/>
  <c r="V484" i="7"/>
  <c r="Q485" i="7"/>
  <c r="R485" i="7"/>
  <c r="S485" i="7"/>
  <c r="T485" i="7"/>
  <c r="C805" i="6"/>
  <c r="C805" i="7"/>
  <c r="M805" i="7" s="1"/>
  <c r="G485" i="4"/>
  <c r="H485" i="4" s="1"/>
  <c r="E485" i="6"/>
  <c r="H797" i="5"/>
  <c r="G797" i="5"/>
  <c r="F797" i="5"/>
  <c r="E817" i="4"/>
  <c r="C818" i="4"/>
  <c r="E486" i="7"/>
  <c r="N486" i="7" s="1"/>
  <c r="F807" i="3"/>
  <c r="H806" i="3"/>
  <c r="I806" i="3" s="1"/>
  <c r="G807" i="3"/>
  <c r="J797" i="6" l="1"/>
  <c r="J797" i="7"/>
  <c r="L797" i="6"/>
  <c r="L797" i="7"/>
  <c r="K797" i="6"/>
  <c r="K797" i="7"/>
  <c r="P796" i="7"/>
  <c r="D817" i="6"/>
  <c r="D817" i="7"/>
  <c r="V485" i="7"/>
  <c r="U485" i="7"/>
  <c r="T486" i="7"/>
  <c r="S486" i="7"/>
  <c r="Q486" i="7"/>
  <c r="R486" i="7"/>
  <c r="C806" i="6"/>
  <c r="C806" i="7"/>
  <c r="M806" i="7" s="1"/>
  <c r="G486" i="4"/>
  <c r="H486" i="4" s="1"/>
  <c r="E486" i="6"/>
  <c r="G798" i="5"/>
  <c r="F798" i="5"/>
  <c r="H798" i="5"/>
  <c r="E818" i="4"/>
  <c r="C819" i="4"/>
  <c r="E487" i="7"/>
  <c r="N487" i="7" s="1"/>
  <c r="G808" i="3"/>
  <c r="F808" i="3"/>
  <c r="H807" i="3"/>
  <c r="I807" i="3" s="1"/>
  <c r="J798" i="6" l="1"/>
  <c r="J798" i="7"/>
  <c r="L798" i="6"/>
  <c r="L798" i="7"/>
  <c r="K798" i="6"/>
  <c r="K798" i="7"/>
  <c r="P797" i="7"/>
  <c r="V486" i="7"/>
  <c r="U486" i="7"/>
  <c r="D818" i="6"/>
  <c r="D818" i="7"/>
  <c r="Q487" i="7"/>
  <c r="S487" i="7"/>
  <c r="T487" i="7"/>
  <c r="R487" i="7"/>
  <c r="C807" i="6"/>
  <c r="C807" i="7"/>
  <c r="M807" i="7" s="1"/>
  <c r="G487" i="4"/>
  <c r="H487" i="4" s="1"/>
  <c r="E487" i="6"/>
  <c r="F799" i="5"/>
  <c r="H799" i="5"/>
  <c r="G799" i="5"/>
  <c r="E819" i="4"/>
  <c r="C820" i="4"/>
  <c r="E488" i="7"/>
  <c r="N488" i="7" s="1"/>
  <c r="H808" i="3"/>
  <c r="F809" i="3"/>
  <c r="I808" i="3"/>
  <c r="G809" i="3"/>
  <c r="K799" i="6" l="1"/>
  <c r="K799" i="7"/>
  <c r="J799" i="6"/>
  <c r="J799" i="7"/>
  <c r="P798" i="7"/>
  <c r="L799" i="6"/>
  <c r="L799" i="7"/>
  <c r="P799" i="7" s="1"/>
  <c r="V487" i="7"/>
  <c r="D819" i="6"/>
  <c r="D819" i="7"/>
  <c r="U487" i="7"/>
  <c r="T488" i="7"/>
  <c r="R488" i="7"/>
  <c r="S488" i="7"/>
  <c r="Q488" i="7"/>
  <c r="C808" i="6"/>
  <c r="C808" i="7"/>
  <c r="M808" i="7" s="1"/>
  <c r="G488" i="4"/>
  <c r="H488" i="4" s="1"/>
  <c r="E488" i="6"/>
  <c r="H800" i="5"/>
  <c r="F800" i="5"/>
  <c r="G800" i="5"/>
  <c r="E820" i="4"/>
  <c r="C821" i="4"/>
  <c r="E489" i="7"/>
  <c r="N489" i="7" s="1"/>
  <c r="G810" i="3"/>
  <c r="F810" i="3"/>
  <c r="H809" i="3"/>
  <c r="I809" i="3" s="1"/>
  <c r="J800" i="6" l="1"/>
  <c r="J800" i="7"/>
  <c r="K800" i="6"/>
  <c r="K800" i="7"/>
  <c r="L800" i="6"/>
  <c r="L800" i="7"/>
  <c r="T489" i="7"/>
  <c r="R489" i="7"/>
  <c r="S489" i="7"/>
  <c r="Q489" i="7"/>
  <c r="D820" i="6"/>
  <c r="D820" i="7"/>
  <c r="V488" i="7"/>
  <c r="U488" i="7"/>
  <c r="C809" i="6"/>
  <c r="C809" i="7"/>
  <c r="M809" i="7" s="1"/>
  <c r="G489" i="4"/>
  <c r="H489" i="4" s="1"/>
  <c r="E489" i="6"/>
  <c r="G801" i="5"/>
  <c r="F801" i="5"/>
  <c r="H801" i="5"/>
  <c r="E821" i="4"/>
  <c r="C822" i="4"/>
  <c r="E490" i="7"/>
  <c r="N490" i="7" s="1"/>
  <c r="F811" i="3"/>
  <c r="H810" i="3"/>
  <c r="I810" i="3" s="1"/>
  <c r="G811" i="3"/>
  <c r="P800" i="7" l="1"/>
  <c r="K801" i="6"/>
  <c r="K801" i="7"/>
  <c r="L801" i="6"/>
  <c r="L801" i="7"/>
  <c r="J801" i="6"/>
  <c r="J801" i="7"/>
  <c r="U489" i="7"/>
  <c r="V489" i="7"/>
  <c r="D821" i="6"/>
  <c r="D821" i="7"/>
  <c r="Q490" i="7"/>
  <c r="T490" i="7"/>
  <c r="S490" i="7"/>
  <c r="R490" i="7"/>
  <c r="C810" i="6"/>
  <c r="C810" i="7"/>
  <c r="M810" i="7" s="1"/>
  <c r="G490" i="4"/>
  <c r="H490" i="4" s="1"/>
  <c r="E490" i="6"/>
  <c r="H802" i="5"/>
  <c r="G802" i="5"/>
  <c r="F802" i="5"/>
  <c r="E822" i="4"/>
  <c r="C823" i="4"/>
  <c r="E491" i="7"/>
  <c r="N491" i="7" s="1"/>
  <c r="G812" i="3"/>
  <c r="F812" i="3"/>
  <c r="H811" i="3"/>
  <c r="I811" i="3" s="1"/>
  <c r="L802" i="6" l="1"/>
  <c r="L802" i="7"/>
  <c r="K802" i="6"/>
  <c r="K802" i="7"/>
  <c r="J802" i="6"/>
  <c r="J802" i="7"/>
  <c r="P801" i="7"/>
  <c r="D822" i="6"/>
  <c r="D822" i="7"/>
  <c r="U490" i="7"/>
  <c r="V490" i="7"/>
  <c r="T491" i="7"/>
  <c r="S491" i="7"/>
  <c r="R491" i="7"/>
  <c r="Q491" i="7"/>
  <c r="C811" i="6"/>
  <c r="C811" i="7"/>
  <c r="M811" i="7" s="1"/>
  <c r="G491" i="4"/>
  <c r="H491" i="4" s="1"/>
  <c r="E491" i="6"/>
  <c r="H803" i="5"/>
  <c r="G803" i="5"/>
  <c r="F803" i="5"/>
  <c r="E823" i="4"/>
  <c r="C824" i="4"/>
  <c r="E492" i="7"/>
  <c r="N492" i="7" s="1"/>
  <c r="F813" i="3"/>
  <c r="H812" i="3"/>
  <c r="G813" i="3"/>
  <c r="I812" i="3"/>
  <c r="J803" i="6" l="1"/>
  <c r="J803" i="7"/>
  <c r="K803" i="6"/>
  <c r="K803" i="7"/>
  <c r="P802" i="7"/>
  <c r="L803" i="6"/>
  <c r="L803" i="7"/>
  <c r="P803" i="7" s="1"/>
  <c r="D823" i="6"/>
  <c r="D823" i="7"/>
  <c r="U491" i="7"/>
  <c r="V491" i="7"/>
  <c r="S492" i="7"/>
  <c r="T492" i="7"/>
  <c r="Q492" i="7"/>
  <c r="R492" i="7"/>
  <c r="C812" i="6"/>
  <c r="C812" i="7"/>
  <c r="M812" i="7" s="1"/>
  <c r="G492" i="4"/>
  <c r="H492" i="4" s="1"/>
  <c r="E492" i="6"/>
  <c r="G804" i="5"/>
  <c r="F804" i="5"/>
  <c r="H804" i="5"/>
  <c r="E824" i="4"/>
  <c r="C825" i="4"/>
  <c r="E493" i="7"/>
  <c r="N493" i="7" s="1"/>
  <c r="G814" i="3"/>
  <c r="H813" i="3"/>
  <c r="I813" i="3" s="1"/>
  <c r="F814" i="3"/>
  <c r="K804" i="6" l="1"/>
  <c r="K804" i="7"/>
  <c r="L804" i="6"/>
  <c r="L804" i="7"/>
  <c r="J804" i="6"/>
  <c r="J804" i="7"/>
  <c r="D824" i="6"/>
  <c r="D824" i="7"/>
  <c r="V492" i="7"/>
  <c r="U492" i="7"/>
  <c r="S493" i="7"/>
  <c r="R493" i="7"/>
  <c r="Q493" i="7"/>
  <c r="T493" i="7"/>
  <c r="C813" i="6"/>
  <c r="C813" i="7"/>
  <c r="M813" i="7" s="1"/>
  <c r="G493" i="4"/>
  <c r="H493" i="4" s="1"/>
  <c r="E493" i="6"/>
  <c r="H805" i="5"/>
  <c r="G805" i="5"/>
  <c r="F805" i="5"/>
  <c r="E825" i="4"/>
  <c r="C826" i="4"/>
  <c r="E494" i="7"/>
  <c r="N494" i="7" s="1"/>
  <c r="G815" i="3"/>
  <c r="H814" i="3"/>
  <c r="I814" i="3" s="1"/>
  <c r="F815" i="3"/>
  <c r="J805" i="6" l="1"/>
  <c r="J805" i="7"/>
  <c r="K805" i="6"/>
  <c r="K805" i="7"/>
  <c r="P804" i="7"/>
  <c r="L805" i="6"/>
  <c r="L805" i="7"/>
  <c r="P805" i="7" s="1"/>
  <c r="D825" i="6"/>
  <c r="D825" i="7"/>
  <c r="U493" i="7"/>
  <c r="V493" i="7"/>
  <c r="Q494" i="7"/>
  <c r="S494" i="7"/>
  <c r="T494" i="7"/>
  <c r="R494" i="7"/>
  <c r="C814" i="6"/>
  <c r="C814" i="7"/>
  <c r="M814" i="7" s="1"/>
  <c r="G494" i="4"/>
  <c r="H494" i="4" s="1"/>
  <c r="E494" i="6"/>
  <c r="F806" i="5"/>
  <c r="H806" i="5"/>
  <c r="G806" i="5"/>
  <c r="E826" i="4"/>
  <c r="C827" i="4"/>
  <c r="E495" i="7"/>
  <c r="N495" i="7" s="1"/>
  <c r="H815" i="3"/>
  <c r="F816" i="3"/>
  <c r="I815" i="3"/>
  <c r="G816" i="3"/>
  <c r="K806" i="6" l="1"/>
  <c r="K806" i="7"/>
  <c r="L806" i="6"/>
  <c r="L806" i="7"/>
  <c r="J806" i="6"/>
  <c r="J806" i="7"/>
  <c r="D826" i="6"/>
  <c r="D826" i="7"/>
  <c r="U494" i="7"/>
  <c r="V494" i="7"/>
  <c r="R495" i="7"/>
  <c r="T495" i="7"/>
  <c r="Q495" i="7"/>
  <c r="S495" i="7"/>
  <c r="C815" i="6"/>
  <c r="C815" i="7"/>
  <c r="M815" i="7" s="1"/>
  <c r="G495" i="4"/>
  <c r="H495" i="4" s="1"/>
  <c r="E495" i="6"/>
  <c r="G807" i="5"/>
  <c r="F807" i="5"/>
  <c r="H807" i="5"/>
  <c r="E827" i="4"/>
  <c r="C828" i="4"/>
  <c r="E496" i="7"/>
  <c r="N496" i="7" s="1"/>
  <c r="G817" i="3"/>
  <c r="F817" i="3"/>
  <c r="H816" i="3"/>
  <c r="I816" i="3" s="1"/>
  <c r="L807" i="6" l="1"/>
  <c r="L807" i="7"/>
  <c r="J807" i="6"/>
  <c r="J807" i="7"/>
  <c r="K807" i="6"/>
  <c r="K807" i="7"/>
  <c r="P806" i="7"/>
  <c r="V495" i="7"/>
  <c r="U495" i="7"/>
  <c r="D827" i="6"/>
  <c r="D827" i="7"/>
  <c r="T496" i="7"/>
  <c r="Q496" i="7"/>
  <c r="S496" i="7"/>
  <c r="R496" i="7"/>
  <c r="C816" i="6"/>
  <c r="C816" i="7"/>
  <c r="M816" i="7" s="1"/>
  <c r="G496" i="4"/>
  <c r="H496" i="4" s="1"/>
  <c r="E496" i="6"/>
  <c r="H808" i="5"/>
  <c r="G808" i="5"/>
  <c r="F808" i="5"/>
  <c r="E828" i="4"/>
  <c r="C829" i="4"/>
  <c r="E497" i="7"/>
  <c r="N497" i="7" s="1"/>
  <c r="H817" i="3"/>
  <c r="F818" i="3"/>
  <c r="I817" i="3"/>
  <c r="G818" i="3"/>
  <c r="L808" i="6" l="1"/>
  <c r="L808" i="7"/>
  <c r="K808" i="6"/>
  <c r="K808" i="7"/>
  <c r="P807" i="7"/>
  <c r="J808" i="6"/>
  <c r="J808" i="7"/>
  <c r="D828" i="6"/>
  <c r="D828" i="7"/>
  <c r="V496" i="7"/>
  <c r="U496" i="7"/>
  <c r="Q497" i="7"/>
  <c r="R497" i="7"/>
  <c r="S497" i="7"/>
  <c r="T497" i="7"/>
  <c r="C817" i="6"/>
  <c r="C817" i="7"/>
  <c r="M817" i="7" s="1"/>
  <c r="G497" i="4"/>
  <c r="H497" i="4" s="1"/>
  <c r="E497" i="6"/>
  <c r="H809" i="5"/>
  <c r="G809" i="5"/>
  <c r="F809" i="5"/>
  <c r="E829" i="4"/>
  <c r="C830" i="4"/>
  <c r="E498" i="7"/>
  <c r="N498" i="7" s="1"/>
  <c r="G819" i="3"/>
  <c r="F819" i="3"/>
  <c r="H818" i="3"/>
  <c r="I818" i="3" s="1"/>
  <c r="L809" i="6" l="1"/>
  <c r="L809" i="7"/>
  <c r="J809" i="6"/>
  <c r="J809" i="7"/>
  <c r="P808" i="7"/>
  <c r="K809" i="6"/>
  <c r="K809" i="7"/>
  <c r="U497" i="7"/>
  <c r="V497" i="7"/>
  <c r="D829" i="6"/>
  <c r="D829" i="7"/>
  <c r="T498" i="7"/>
  <c r="R498" i="7"/>
  <c r="S498" i="7"/>
  <c r="Q498" i="7"/>
  <c r="C818" i="6"/>
  <c r="C818" i="7"/>
  <c r="M818" i="7" s="1"/>
  <c r="G498" i="4"/>
  <c r="H498" i="4" s="1"/>
  <c r="E498" i="6"/>
  <c r="G810" i="5"/>
  <c r="F810" i="5"/>
  <c r="H810" i="5"/>
  <c r="E830" i="4"/>
  <c r="C831" i="4"/>
  <c r="E499" i="7"/>
  <c r="N499" i="7" s="1"/>
  <c r="F820" i="3"/>
  <c r="H819" i="3"/>
  <c r="G820" i="3"/>
  <c r="I819" i="3"/>
  <c r="K810" i="6" l="1"/>
  <c r="K810" i="7"/>
  <c r="L810" i="6"/>
  <c r="L810" i="7"/>
  <c r="P809" i="7"/>
  <c r="J810" i="6"/>
  <c r="J810" i="7"/>
  <c r="D830" i="6"/>
  <c r="D830" i="7"/>
  <c r="V498" i="7"/>
  <c r="U498" i="7"/>
  <c r="S499" i="7"/>
  <c r="T499" i="7"/>
  <c r="Q499" i="7"/>
  <c r="R499" i="7"/>
  <c r="C819" i="6"/>
  <c r="C819" i="7"/>
  <c r="M819" i="7" s="1"/>
  <c r="G499" i="4"/>
  <c r="H499" i="4" s="1"/>
  <c r="E499" i="6"/>
  <c r="G811" i="5"/>
  <c r="F811" i="5"/>
  <c r="H811" i="5"/>
  <c r="E831" i="4"/>
  <c r="C832" i="4"/>
  <c r="E500" i="7"/>
  <c r="N500" i="7" s="1"/>
  <c r="G821" i="3"/>
  <c r="H820" i="3"/>
  <c r="I820" i="3" s="1"/>
  <c r="F821" i="3"/>
  <c r="L811" i="6" l="1"/>
  <c r="L811" i="7"/>
  <c r="J811" i="6"/>
  <c r="J811" i="7"/>
  <c r="K811" i="6"/>
  <c r="K811" i="7"/>
  <c r="P810" i="7"/>
  <c r="D831" i="6"/>
  <c r="D831" i="7"/>
  <c r="U499" i="7"/>
  <c r="V499" i="7"/>
  <c r="R500" i="7"/>
  <c r="Q500" i="7"/>
  <c r="T500" i="7"/>
  <c r="S500" i="7"/>
  <c r="C820" i="6"/>
  <c r="C820" i="7"/>
  <c r="M820" i="7" s="1"/>
  <c r="G500" i="4"/>
  <c r="H500" i="4" s="1"/>
  <c r="E500" i="6"/>
  <c r="H812" i="5"/>
  <c r="G812" i="5"/>
  <c r="F812" i="5"/>
  <c r="E832" i="4"/>
  <c r="C833" i="4"/>
  <c r="E501" i="7"/>
  <c r="N501" i="7" s="1"/>
  <c r="G822" i="3"/>
  <c r="F822" i="3"/>
  <c r="H821" i="3"/>
  <c r="I821" i="3" s="1"/>
  <c r="J812" i="6" l="1"/>
  <c r="J812" i="7"/>
  <c r="L812" i="6"/>
  <c r="L812" i="7"/>
  <c r="P811" i="7"/>
  <c r="K812" i="6"/>
  <c r="K812" i="7"/>
  <c r="D832" i="6"/>
  <c r="D832" i="7"/>
  <c r="V500" i="7"/>
  <c r="U500" i="7"/>
  <c r="R501" i="7"/>
  <c r="Q501" i="7"/>
  <c r="S501" i="7"/>
  <c r="T501" i="7"/>
  <c r="C821" i="6"/>
  <c r="C821" i="7"/>
  <c r="M821" i="7" s="1"/>
  <c r="G501" i="4"/>
  <c r="H501" i="4" s="1"/>
  <c r="E501" i="6"/>
  <c r="G813" i="5"/>
  <c r="F813" i="5"/>
  <c r="H813" i="5"/>
  <c r="E833" i="4"/>
  <c r="C834" i="4"/>
  <c r="E502" i="7"/>
  <c r="N502" i="7" s="1"/>
  <c r="F823" i="3"/>
  <c r="H822" i="3"/>
  <c r="I822" i="3" s="1"/>
  <c r="G823" i="3"/>
  <c r="P812" i="7" l="1"/>
  <c r="J813" i="6"/>
  <c r="J813" i="7"/>
  <c r="K813" i="6"/>
  <c r="K813" i="7"/>
  <c r="L813" i="6"/>
  <c r="L813" i="7"/>
  <c r="P813" i="7" s="1"/>
  <c r="D833" i="6"/>
  <c r="D833" i="7"/>
  <c r="V501" i="7"/>
  <c r="U501" i="7"/>
  <c r="R502" i="7"/>
  <c r="Q502" i="7"/>
  <c r="S502" i="7"/>
  <c r="T502" i="7"/>
  <c r="C822" i="6"/>
  <c r="C822" i="7"/>
  <c r="M822" i="7" s="1"/>
  <c r="G502" i="4"/>
  <c r="H502" i="4" s="1"/>
  <c r="E502" i="6"/>
  <c r="H814" i="5"/>
  <c r="F814" i="5"/>
  <c r="G814" i="5"/>
  <c r="E834" i="4"/>
  <c r="C835" i="4"/>
  <c r="E503" i="7"/>
  <c r="N503" i="7" s="1"/>
  <c r="G824" i="3"/>
  <c r="F824" i="3"/>
  <c r="H823" i="3"/>
  <c r="I823" i="3" s="1"/>
  <c r="J814" i="6" l="1"/>
  <c r="J814" i="7"/>
  <c r="K814" i="6"/>
  <c r="K814" i="7"/>
  <c r="L814" i="6"/>
  <c r="L814" i="7"/>
  <c r="V502" i="7"/>
  <c r="U502" i="7"/>
  <c r="D834" i="6"/>
  <c r="D834" i="7"/>
  <c r="T503" i="7"/>
  <c r="Q503" i="7"/>
  <c r="S503" i="7"/>
  <c r="R503" i="7"/>
  <c r="C823" i="6"/>
  <c r="C823" i="7"/>
  <c r="M823" i="7" s="1"/>
  <c r="G503" i="4"/>
  <c r="H503" i="4" s="1"/>
  <c r="E503" i="6"/>
  <c r="H815" i="5"/>
  <c r="G815" i="5"/>
  <c r="F815" i="5"/>
  <c r="E835" i="4"/>
  <c r="C836" i="4"/>
  <c r="E504" i="7"/>
  <c r="N504" i="7" s="1"/>
  <c r="F825" i="3"/>
  <c r="H824" i="3"/>
  <c r="I824" i="3" s="1"/>
  <c r="G825" i="3"/>
  <c r="P814" i="7" l="1"/>
  <c r="L815" i="6"/>
  <c r="L815" i="7"/>
  <c r="K815" i="6"/>
  <c r="K815" i="7"/>
  <c r="J815" i="6"/>
  <c r="J815" i="7"/>
  <c r="U503" i="7"/>
  <c r="V503" i="7"/>
  <c r="D835" i="6"/>
  <c r="D835" i="7"/>
  <c r="Q504" i="7"/>
  <c r="R504" i="7"/>
  <c r="T504" i="7"/>
  <c r="S504" i="7"/>
  <c r="C824" i="6"/>
  <c r="C824" i="7"/>
  <c r="M824" i="7" s="1"/>
  <c r="G504" i="4"/>
  <c r="H504" i="4" s="1"/>
  <c r="E504" i="6"/>
  <c r="G816" i="5"/>
  <c r="F816" i="5"/>
  <c r="H816" i="5"/>
  <c r="E836" i="4"/>
  <c r="C837" i="4"/>
  <c r="E505" i="7"/>
  <c r="N505" i="7" s="1"/>
  <c r="G826" i="3"/>
  <c r="H825" i="3"/>
  <c r="I825" i="3" s="1"/>
  <c r="F826" i="3"/>
  <c r="J816" i="6" l="1"/>
  <c r="J816" i="7"/>
  <c r="P815" i="7"/>
  <c r="L816" i="6"/>
  <c r="L816" i="7"/>
  <c r="K816" i="6"/>
  <c r="K816" i="7"/>
  <c r="D836" i="6"/>
  <c r="D836" i="7"/>
  <c r="U504" i="7"/>
  <c r="V504" i="7"/>
  <c r="T505" i="7"/>
  <c r="R505" i="7"/>
  <c r="S505" i="7"/>
  <c r="Q505" i="7"/>
  <c r="C825" i="6"/>
  <c r="C825" i="7"/>
  <c r="M825" i="7" s="1"/>
  <c r="G505" i="4"/>
  <c r="H505" i="4" s="1"/>
  <c r="E505" i="6"/>
  <c r="F817" i="5"/>
  <c r="H817" i="5"/>
  <c r="G817" i="5"/>
  <c r="E837" i="4"/>
  <c r="C838" i="4"/>
  <c r="E506" i="7"/>
  <c r="N506" i="7" s="1"/>
  <c r="G827" i="3"/>
  <c r="F827" i="3"/>
  <c r="H826" i="3"/>
  <c r="I826" i="3" s="1"/>
  <c r="K817" i="6" l="1"/>
  <c r="K817" i="7"/>
  <c r="P816" i="7"/>
  <c r="L817" i="6"/>
  <c r="L817" i="7"/>
  <c r="J817" i="6"/>
  <c r="J817" i="7"/>
  <c r="D837" i="6"/>
  <c r="D837" i="7"/>
  <c r="U505" i="7"/>
  <c r="V505" i="7"/>
  <c r="S506" i="7"/>
  <c r="Q506" i="7"/>
  <c r="R506" i="7"/>
  <c r="T506" i="7"/>
  <c r="C826" i="6"/>
  <c r="C826" i="7"/>
  <c r="M826" i="7" s="1"/>
  <c r="G506" i="4"/>
  <c r="H506" i="4" s="1"/>
  <c r="E506" i="6"/>
  <c r="H818" i="5"/>
  <c r="G818" i="5"/>
  <c r="F818" i="5"/>
  <c r="E838" i="4"/>
  <c r="C839" i="4"/>
  <c r="E507" i="7"/>
  <c r="N507" i="7" s="1"/>
  <c r="H827" i="3"/>
  <c r="I827" i="3" s="1"/>
  <c r="F828" i="3"/>
  <c r="G828" i="3"/>
  <c r="K818" i="6" l="1"/>
  <c r="K818" i="7"/>
  <c r="L818" i="6"/>
  <c r="L818" i="7"/>
  <c r="P817" i="7"/>
  <c r="J818" i="6"/>
  <c r="J818" i="7"/>
  <c r="D838" i="6"/>
  <c r="D838" i="7"/>
  <c r="U506" i="7"/>
  <c r="V506" i="7"/>
  <c r="R507" i="7"/>
  <c r="Q507" i="7"/>
  <c r="S507" i="7"/>
  <c r="T507" i="7"/>
  <c r="C827" i="6"/>
  <c r="C827" i="7"/>
  <c r="M827" i="7" s="1"/>
  <c r="G507" i="4"/>
  <c r="H507" i="4" s="1"/>
  <c r="E507" i="6"/>
  <c r="G819" i="5"/>
  <c r="F819" i="5"/>
  <c r="H819" i="5"/>
  <c r="E839" i="4"/>
  <c r="C840" i="4"/>
  <c r="E508" i="7"/>
  <c r="N508" i="7" s="1"/>
  <c r="G829" i="3"/>
  <c r="F829" i="3"/>
  <c r="H828" i="3"/>
  <c r="I828" i="3" s="1"/>
  <c r="L819" i="6" l="1"/>
  <c r="L819" i="7"/>
  <c r="J819" i="6"/>
  <c r="J819" i="7"/>
  <c r="K819" i="6"/>
  <c r="K819" i="7"/>
  <c r="P818" i="7"/>
  <c r="D839" i="6"/>
  <c r="D839" i="7"/>
  <c r="U507" i="7"/>
  <c r="V507" i="7"/>
  <c r="T508" i="7"/>
  <c r="Q508" i="7"/>
  <c r="R508" i="7"/>
  <c r="S508" i="7"/>
  <c r="C828" i="6"/>
  <c r="C828" i="7"/>
  <c r="M828" i="7" s="1"/>
  <c r="G508" i="4"/>
  <c r="H508" i="4" s="1"/>
  <c r="E508" i="6"/>
  <c r="H820" i="5"/>
  <c r="G820" i="5"/>
  <c r="F820" i="5"/>
  <c r="E840" i="4"/>
  <c r="C841" i="4"/>
  <c r="E509" i="7"/>
  <c r="N509" i="7" s="1"/>
  <c r="F830" i="3"/>
  <c r="H829" i="3"/>
  <c r="G830" i="3"/>
  <c r="I829" i="3"/>
  <c r="K820" i="6" l="1"/>
  <c r="K820" i="7"/>
  <c r="J820" i="6"/>
  <c r="J820" i="7"/>
  <c r="P819" i="7"/>
  <c r="L820" i="6"/>
  <c r="L820" i="7"/>
  <c r="P820" i="7" s="1"/>
  <c r="D840" i="6"/>
  <c r="D840" i="7"/>
  <c r="V508" i="7"/>
  <c r="U508" i="7"/>
  <c r="S509" i="7"/>
  <c r="R509" i="7"/>
  <c r="Q509" i="7"/>
  <c r="T509" i="7"/>
  <c r="C829" i="6"/>
  <c r="C829" i="7"/>
  <c r="M829" i="7" s="1"/>
  <c r="G509" i="4"/>
  <c r="H509" i="4" s="1"/>
  <c r="E509" i="6"/>
  <c r="F821" i="5"/>
  <c r="H821" i="5"/>
  <c r="G821" i="5"/>
  <c r="E841" i="4"/>
  <c r="C842" i="4"/>
  <c r="E510" i="7"/>
  <c r="N510" i="7" s="1"/>
  <c r="G831" i="3"/>
  <c r="F831" i="3"/>
  <c r="H830" i="3"/>
  <c r="I830" i="3" s="1"/>
  <c r="L821" i="6" l="1"/>
  <c r="L821" i="7"/>
  <c r="K821" i="6"/>
  <c r="K821" i="7"/>
  <c r="J821" i="6"/>
  <c r="J821" i="7"/>
  <c r="U509" i="7"/>
  <c r="V509" i="7"/>
  <c r="D841" i="6"/>
  <c r="D841" i="7"/>
  <c r="Q510" i="7"/>
  <c r="S510" i="7"/>
  <c r="R510" i="7"/>
  <c r="T510" i="7"/>
  <c r="C830" i="6"/>
  <c r="C830" i="7"/>
  <c r="M830" i="7" s="1"/>
  <c r="G510" i="4"/>
  <c r="H510" i="4" s="1"/>
  <c r="E510" i="6"/>
  <c r="G822" i="5"/>
  <c r="F822" i="5"/>
  <c r="H822" i="5"/>
  <c r="E842" i="4"/>
  <c r="C843" i="4"/>
  <c r="E511" i="7"/>
  <c r="N511" i="7" s="1"/>
  <c r="H831" i="3"/>
  <c r="F832" i="3"/>
  <c r="G832" i="3"/>
  <c r="I831" i="3"/>
  <c r="J822" i="6" l="1"/>
  <c r="J822" i="7"/>
  <c r="P821" i="7"/>
  <c r="L822" i="6"/>
  <c r="L822" i="7"/>
  <c r="K822" i="6"/>
  <c r="K822" i="7"/>
  <c r="D842" i="6"/>
  <c r="D842" i="7"/>
  <c r="V510" i="7"/>
  <c r="U510" i="7"/>
  <c r="S511" i="7"/>
  <c r="T511" i="7"/>
  <c r="Q511" i="7"/>
  <c r="R511" i="7"/>
  <c r="C831" i="6"/>
  <c r="C831" i="7"/>
  <c r="M831" i="7" s="1"/>
  <c r="G511" i="4"/>
  <c r="H511" i="4" s="1"/>
  <c r="E511" i="6"/>
  <c r="H823" i="5"/>
  <c r="G823" i="5"/>
  <c r="F823" i="5"/>
  <c r="E843" i="4"/>
  <c r="C844" i="4"/>
  <c r="E512" i="7"/>
  <c r="N512" i="7" s="1"/>
  <c r="G833" i="3"/>
  <c r="H832" i="3"/>
  <c r="I832" i="3" s="1"/>
  <c r="F833" i="3"/>
  <c r="K823" i="6" l="1"/>
  <c r="K823" i="7"/>
  <c r="L823" i="6"/>
  <c r="L823" i="7"/>
  <c r="P822" i="7"/>
  <c r="J823" i="6"/>
  <c r="J823" i="7"/>
  <c r="D843" i="6"/>
  <c r="D843" i="7"/>
  <c r="V511" i="7"/>
  <c r="U511" i="7"/>
  <c r="R512" i="7"/>
  <c r="Q512" i="7"/>
  <c r="S512" i="7"/>
  <c r="T512" i="7"/>
  <c r="C832" i="6"/>
  <c r="C832" i="7"/>
  <c r="M832" i="7" s="1"/>
  <c r="G512" i="4"/>
  <c r="H512" i="4" s="1"/>
  <c r="E512" i="6"/>
  <c r="F824" i="5"/>
  <c r="H824" i="5"/>
  <c r="G824" i="5"/>
  <c r="E844" i="4"/>
  <c r="C845" i="4"/>
  <c r="E513" i="7"/>
  <c r="N513" i="7" s="1"/>
  <c r="F834" i="3"/>
  <c r="H833" i="3"/>
  <c r="G834" i="3"/>
  <c r="I833" i="3"/>
  <c r="K824" i="6" l="1"/>
  <c r="K824" i="7"/>
  <c r="J824" i="6"/>
  <c r="J824" i="7"/>
  <c r="L824" i="6"/>
  <c r="L824" i="7"/>
  <c r="P824" i="7" s="1"/>
  <c r="P823" i="7"/>
  <c r="D844" i="6"/>
  <c r="D844" i="7"/>
  <c r="V512" i="7"/>
  <c r="U512" i="7"/>
  <c r="Q513" i="7"/>
  <c r="T513" i="7"/>
  <c r="S513" i="7"/>
  <c r="R513" i="7"/>
  <c r="C833" i="6"/>
  <c r="C833" i="7"/>
  <c r="M833" i="7" s="1"/>
  <c r="G513" i="4"/>
  <c r="H513" i="4" s="1"/>
  <c r="E513" i="6"/>
  <c r="G825" i="5"/>
  <c r="F825" i="5"/>
  <c r="H825" i="5"/>
  <c r="E845" i="4"/>
  <c r="C846" i="4"/>
  <c r="E514" i="7"/>
  <c r="N514" i="7" s="1"/>
  <c r="G835" i="3"/>
  <c r="F835" i="3"/>
  <c r="H834" i="3"/>
  <c r="I834" i="3" s="1"/>
  <c r="L825" i="6" l="1"/>
  <c r="L825" i="7"/>
  <c r="J825" i="6"/>
  <c r="J825" i="7"/>
  <c r="K825" i="6"/>
  <c r="K825" i="7"/>
  <c r="D845" i="6"/>
  <c r="D845" i="7"/>
  <c r="V513" i="7"/>
  <c r="U513" i="7"/>
  <c r="T514" i="7"/>
  <c r="R514" i="7"/>
  <c r="Q514" i="7"/>
  <c r="S514" i="7"/>
  <c r="C834" i="6"/>
  <c r="C834" i="7"/>
  <c r="M834" i="7" s="1"/>
  <c r="G514" i="4"/>
  <c r="H514" i="4" s="1"/>
  <c r="E514" i="6"/>
  <c r="H826" i="5"/>
  <c r="F826" i="5"/>
  <c r="G826" i="5"/>
  <c r="E846" i="4"/>
  <c r="C847" i="4"/>
  <c r="E515" i="7"/>
  <c r="N515" i="7" s="1"/>
  <c r="F836" i="3"/>
  <c r="H835" i="3"/>
  <c r="G836" i="3"/>
  <c r="I835" i="3"/>
  <c r="K826" i="6" l="1"/>
  <c r="K826" i="7"/>
  <c r="L826" i="6"/>
  <c r="L826" i="7"/>
  <c r="J826" i="6"/>
  <c r="J826" i="7"/>
  <c r="P825" i="7"/>
  <c r="U514" i="7"/>
  <c r="V514" i="7"/>
  <c r="D846" i="6"/>
  <c r="D846" i="7"/>
  <c r="S515" i="7"/>
  <c r="T515" i="7"/>
  <c r="R515" i="7"/>
  <c r="Q515" i="7"/>
  <c r="C835" i="6"/>
  <c r="C835" i="7"/>
  <c r="M835" i="7" s="1"/>
  <c r="G515" i="4"/>
  <c r="H515" i="4" s="1"/>
  <c r="E515" i="6"/>
  <c r="H827" i="5"/>
  <c r="G827" i="5"/>
  <c r="F827" i="5"/>
  <c r="E847" i="4"/>
  <c r="C848" i="4"/>
  <c r="E516" i="7"/>
  <c r="N516" i="7" s="1"/>
  <c r="G837" i="3"/>
  <c r="F837" i="3"/>
  <c r="H836" i="3"/>
  <c r="I836" i="3" s="1"/>
  <c r="K827" i="6" l="1"/>
  <c r="K827" i="7"/>
  <c r="L827" i="6"/>
  <c r="L827" i="7"/>
  <c r="J827" i="6"/>
  <c r="J827" i="7"/>
  <c r="P826" i="7"/>
  <c r="U515" i="7"/>
  <c r="V515" i="7"/>
  <c r="D847" i="6"/>
  <c r="D847" i="7"/>
  <c r="Q516" i="7"/>
  <c r="R516" i="7"/>
  <c r="T516" i="7"/>
  <c r="S516" i="7"/>
  <c r="C836" i="6"/>
  <c r="C836" i="7"/>
  <c r="M836" i="7" s="1"/>
  <c r="G516" i="4"/>
  <c r="H516" i="4" s="1"/>
  <c r="E516" i="6"/>
  <c r="G828" i="5"/>
  <c r="F828" i="5"/>
  <c r="H828" i="5"/>
  <c r="E848" i="4"/>
  <c r="C849" i="4"/>
  <c r="E517" i="7"/>
  <c r="N517" i="7" s="1"/>
  <c r="G838" i="3"/>
  <c r="H837" i="3"/>
  <c r="I837" i="3" s="1"/>
  <c r="F838" i="3"/>
  <c r="L828" i="6" l="1"/>
  <c r="L828" i="7"/>
  <c r="K828" i="6"/>
  <c r="K828" i="7"/>
  <c r="J828" i="6"/>
  <c r="J828" i="7"/>
  <c r="P827" i="7"/>
  <c r="U516" i="7"/>
  <c r="V516" i="7"/>
  <c r="D848" i="6"/>
  <c r="D848" i="7"/>
  <c r="Q517" i="7"/>
  <c r="R517" i="7"/>
  <c r="S517" i="7"/>
  <c r="T517" i="7"/>
  <c r="C837" i="6"/>
  <c r="C837" i="7"/>
  <c r="M837" i="7" s="1"/>
  <c r="G517" i="4"/>
  <c r="H517" i="4" s="1"/>
  <c r="E517" i="6"/>
  <c r="H829" i="5"/>
  <c r="G829" i="5"/>
  <c r="F829" i="5"/>
  <c r="E849" i="4"/>
  <c r="C850" i="4"/>
  <c r="E518" i="7"/>
  <c r="N518" i="7" s="1"/>
  <c r="G839" i="3"/>
  <c r="F839" i="3"/>
  <c r="H838" i="3"/>
  <c r="I838" i="3" s="1"/>
  <c r="J829" i="6" l="1"/>
  <c r="J829" i="7"/>
  <c r="K829" i="6"/>
  <c r="K829" i="7"/>
  <c r="L829" i="6"/>
  <c r="L829" i="7"/>
  <c r="P828" i="7"/>
  <c r="D849" i="6"/>
  <c r="D849" i="7"/>
  <c r="V517" i="7"/>
  <c r="U517" i="7"/>
  <c r="S518" i="7"/>
  <c r="T518" i="7"/>
  <c r="R518" i="7"/>
  <c r="Q518" i="7"/>
  <c r="C838" i="6"/>
  <c r="C838" i="7"/>
  <c r="M838" i="7" s="1"/>
  <c r="G518" i="4"/>
  <c r="H518" i="4" s="1"/>
  <c r="E518" i="6"/>
  <c r="H830" i="5"/>
  <c r="F830" i="5"/>
  <c r="G830" i="5"/>
  <c r="E519" i="7"/>
  <c r="N519" i="7" s="1"/>
  <c r="E850" i="4"/>
  <c r="C851" i="4"/>
  <c r="H839" i="3"/>
  <c r="F840" i="3"/>
  <c r="G840" i="3"/>
  <c r="I839" i="3"/>
  <c r="K830" i="6" l="1"/>
  <c r="K830" i="7"/>
  <c r="J830" i="6"/>
  <c r="J830" i="7"/>
  <c r="L830" i="6"/>
  <c r="L830" i="7"/>
  <c r="P830" i="7" s="1"/>
  <c r="P829" i="7"/>
  <c r="D850" i="6"/>
  <c r="D850" i="7"/>
  <c r="U518" i="7"/>
  <c r="V518" i="7"/>
  <c r="T519" i="7"/>
  <c r="R519" i="7"/>
  <c r="S519" i="7"/>
  <c r="Q519" i="7"/>
  <c r="C839" i="6"/>
  <c r="C839" i="7"/>
  <c r="M839" i="7" s="1"/>
  <c r="G519" i="4"/>
  <c r="H519" i="4" s="1"/>
  <c r="E519" i="6"/>
  <c r="G831" i="5"/>
  <c r="F831" i="5"/>
  <c r="H831" i="5"/>
  <c r="E851" i="4"/>
  <c r="C852" i="4"/>
  <c r="E520" i="7"/>
  <c r="N520" i="7" s="1"/>
  <c r="G841" i="3"/>
  <c r="F841" i="3"/>
  <c r="H840" i="3"/>
  <c r="I840" i="3" s="1"/>
  <c r="K831" i="6" l="1"/>
  <c r="K831" i="7"/>
  <c r="L831" i="6"/>
  <c r="L831" i="7"/>
  <c r="J831" i="6"/>
  <c r="J831" i="7"/>
  <c r="D851" i="6"/>
  <c r="D851" i="7"/>
  <c r="U519" i="7"/>
  <c r="V519" i="7"/>
  <c r="R520" i="7"/>
  <c r="Q520" i="7"/>
  <c r="S520" i="7"/>
  <c r="T520" i="7"/>
  <c r="C840" i="6"/>
  <c r="C840" i="7"/>
  <c r="M840" i="7" s="1"/>
  <c r="G520" i="4"/>
  <c r="H520" i="4" s="1"/>
  <c r="E520" i="6"/>
  <c r="H832" i="5"/>
  <c r="G832" i="5"/>
  <c r="F832" i="5"/>
  <c r="E852" i="4"/>
  <c r="C853" i="4"/>
  <c r="E521" i="7"/>
  <c r="N521" i="7" s="1"/>
  <c r="H841" i="3"/>
  <c r="F842" i="3"/>
  <c r="I841" i="3"/>
  <c r="G842" i="3"/>
  <c r="J832" i="6" l="1"/>
  <c r="J832" i="7"/>
  <c r="K832" i="6"/>
  <c r="K832" i="7"/>
  <c r="L832" i="6"/>
  <c r="L832" i="7"/>
  <c r="P832" i="7" s="1"/>
  <c r="P831" i="7"/>
  <c r="D852" i="6"/>
  <c r="D852" i="7"/>
  <c r="U520" i="7"/>
  <c r="V520" i="7"/>
  <c r="Q521" i="7"/>
  <c r="R521" i="7"/>
  <c r="S521" i="7"/>
  <c r="T521" i="7"/>
  <c r="C841" i="6"/>
  <c r="C841" i="7"/>
  <c r="M841" i="7" s="1"/>
  <c r="G521" i="4"/>
  <c r="H521" i="4" s="1"/>
  <c r="E521" i="6"/>
  <c r="H833" i="5"/>
  <c r="G833" i="5"/>
  <c r="F833" i="5"/>
  <c r="E853" i="4"/>
  <c r="C854" i="4"/>
  <c r="E522" i="7"/>
  <c r="N522" i="7" s="1"/>
  <c r="G843" i="3"/>
  <c r="F843" i="3"/>
  <c r="H842" i="3"/>
  <c r="I842" i="3" s="1"/>
  <c r="J833" i="6" l="1"/>
  <c r="J833" i="7"/>
  <c r="K833" i="6"/>
  <c r="K833" i="7"/>
  <c r="L833" i="6"/>
  <c r="L833" i="7"/>
  <c r="P833" i="7" s="1"/>
  <c r="V521" i="7"/>
  <c r="U521" i="7"/>
  <c r="D853" i="6"/>
  <c r="D853" i="7"/>
  <c r="Q522" i="7"/>
  <c r="R522" i="7"/>
  <c r="T522" i="7"/>
  <c r="S522" i="7"/>
  <c r="C842" i="6"/>
  <c r="C842" i="7"/>
  <c r="M842" i="7" s="1"/>
  <c r="G522" i="4"/>
  <c r="H522" i="4" s="1"/>
  <c r="E522" i="6"/>
  <c r="G834" i="5"/>
  <c r="F834" i="5"/>
  <c r="H834" i="5"/>
  <c r="E854" i="4"/>
  <c r="C855" i="4"/>
  <c r="E523" i="7"/>
  <c r="N523" i="7" s="1"/>
  <c r="G844" i="3"/>
  <c r="H843" i="3"/>
  <c r="I843" i="3" s="1"/>
  <c r="F844" i="3"/>
  <c r="J834" i="6" l="1"/>
  <c r="J834" i="7"/>
  <c r="L834" i="6"/>
  <c r="L834" i="7"/>
  <c r="K834" i="6"/>
  <c r="K834" i="7"/>
  <c r="D854" i="6"/>
  <c r="D854" i="7"/>
  <c r="U522" i="7"/>
  <c r="V522" i="7"/>
  <c r="S523" i="7"/>
  <c r="T523" i="7"/>
  <c r="R523" i="7"/>
  <c r="Q523" i="7"/>
  <c r="C843" i="6"/>
  <c r="C843" i="7"/>
  <c r="M843" i="7" s="1"/>
  <c r="G523" i="4"/>
  <c r="H523" i="4" s="1"/>
  <c r="E523" i="6"/>
  <c r="F835" i="5"/>
  <c r="H835" i="5"/>
  <c r="G835" i="5"/>
  <c r="E855" i="4"/>
  <c r="C856" i="4"/>
  <c r="E524" i="7"/>
  <c r="N524" i="7" s="1"/>
  <c r="G845" i="3"/>
  <c r="H844" i="3"/>
  <c r="I844" i="3" s="1"/>
  <c r="F845" i="3"/>
  <c r="K835" i="6" l="1"/>
  <c r="K835" i="7"/>
  <c r="J835" i="6"/>
  <c r="J835" i="7"/>
  <c r="P834" i="7"/>
  <c r="L835" i="6"/>
  <c r="L835" i="7"/>
  <c r="D855" i="6"/>
  <c r="D855" i="7"/>
  <c r="U523" i="7"/>
  <c r="V523" i="7"/>
  <c r="S524" i="7"/>
  <c r="R524" i="7"/>
  <c r="Q524" i="7"/>
  <c r="T524" i="7"/>
  <c r="C844" i="6"/>
  <c r="C844" i="7"/>
  <c r="M844" i="7" s="1"/>
  <c r="G524" i="4"/>
  <c r="H524" i="4" s="1"/>
  <c r="E524" i="6"/>
  <c r="H836" i="5"/>
  <c r="G836" i="5"/>
  <c r="F836" i="5"/>
  <c r="E856" i="4"/>
  <c r="C857" i="4"/>
  <c r="E525" i="7"/>
  <c r="N525" i="7" s="1"/>
  <c r="G846" i="3"/>
  <c r="F846" i="3"/>
  <c r="H845" i="3"/>
  <c r="I845" i="3" s="1"/>
  <c r="K836" i="6" l="1"/>
  <c r="K836" i="7"/>
  <c r="J836" i="6"/>
  <c r="J836" i="7"/>
  <c r="P835" i="7"/>
  <c r="L836" i="6"/>
  <c r="L836" i="7"/>
  <c r="P836" i="7" s="1"/>
  <c r="D856" i="6"/>
  <c r="D856" i="7"/>
  <c r="V524" i="7"/>
  <c r="U524" i="7"/>
  <c r="R525" i="7"/>
  <c r="S525" i="7"/>
  <c r="Q525" i="7"/>
  <c r="T525" i="7"/>
  <c r="C845" i="6"/>
  <c r="C845" i="7"/>
  <c r="M845" i="7" s="1"/>
  <c r="G525" i="4"/>
  <c r="H525" i="4" s="1"/>
  <c r="E525" i="6"/>
  <c r="G837" i="5"/>
  <c r="F837" i="5"/>
  <c r="H837" i="5"/>
  <c r="E857" i="4"/>
  <c r="C858" i="4"/>
  <c r="E526" i="7"/>
  <c r="N526" i="7" s="1"/>
  <c r="F847" i="3"/>
  <c r="H846" i="3"/>
  <c r="I846" i="3"/>
  <c r="G847" i="3"/>
  <c r="K837" i="6" l="1"/>
  <c r="K837" i="7"/>
  <c r="L837" i="6"/>
  <c r="L837" i="7"/>
  <c r="J837" i="6"/>
  <c r="J837" i="7"/>
  <c r="V525" i="7"/>
  <c r="U525" i="7"/>
  <c r="D857" i="6"/>
  <c r="D857" i="7"/>
  <c r="R526" i="7"/>
  <c r="S526" i="7"/>
  <c r="Q526" i="7"/>
  <c r="T526" i="7"/>
  <c r="C846" i="6"/>
  <c r="C846" i="7"/>
  <c r="M846" i="7" s="1"/>
  <c r="G526" i="4"/>
  <c r="H526" i="4" s="1"/>
  <c r="E526" i="6"/>
  <c r="H838" i="5"/>
  <c r="G838" i="5"/>
  <c r="F838" i="5"/>
  <c r="E858" i="4"/>
  <c r="C859" i="4"/>
  <c r="E527" i="7"/>
  <c r="N527" i="7" s="1"/>
  <c r="G848" i="3"/>
  <c r="F848" i="3"/>
  <c r="H847" i="3"/>
  <c r="I847" i="3" s="1"/>
  <c r="K838" i="6" l="1"/>
  <c r="K838" i="7"/>
  <c r="P837" i="7"/>
  <c r="L838" i="6"/>
  <c r="L838" i="7"/>
  <c r="J838" i="6"/>
  <c r="J838" i="7"/>
  <c r="D858" i="6"/>
  <c r="D858" i="7"/>
  <c r="V526" i="7"/>
  <c r="U526" i="7"/>
  <c r="T527" i="7"/>
  <c r="S527" i="7"/>
  <c r="Q527" i="7"/>
  <c r="R527" i="7"/>
  <c r="C847" i="6"/>
  <c r="C847" i="7"/>
  <c r="M847" i="7" s="1"/>
  <c r="G527" i="4"/>
  <c r="H527" i="4" s="1"/>
  <c r="E527" i="6"/>
  <c r="H839" i="5"/>
  <c r="G839" i="5"/>
  <c r="F839" i="5"/>
  <c r="E859" i="4"/>
  <c r="C860" i="4"/>
  <c r="E528" i="7"/>
  <c r="N528" i="7" s="1"/>
  <c r="F849" i="3"/>
  <c r="H848" i="3"/>
  <c r="I848" i="3"/>
  <c r="G849" i="3"/>
  <c r="L839" i="6" l="1"/>
  <c r="L839" i="7"/>
  <c r="K839" i="6"/>
  <c r="K839" i="7"/>
  <c r="P838" i="7"/>
  <c r="J839" i="6"/>
  <c r="J839" i="7"/>
  <c r="V527" i="7"/>
  <c r="U527" i="7"/>
  <c r="D859" i="6"/>
  <c r="D859" i="7"/>
  <c r="Q528" i="7"/>
  <c r="R528" i="7"/>
  <c r="T528" i="7"/>
  <c r="S528" i="7"/>
  <c r="C848" i="6"/>
  <c r="C848" i="7"/>
  <c r="M848" i="7" s="1"/>
  <c r="G528" i="4"/>
  <c r="H528" i="4" s="1"/>
  <c r="E528" i="6"/>
  <c r="G840" i="5"/>
  <c r="F840" i="5"/>
  <c r="H840" i="5"/>
  <c r="E860" i="4"/>
  <c r="C861" i="4"/>
  <c r="E529" i="7"/>
  <c r="N529" i="7" s="1"/>
  <c r="G850" i="3"/>
  <c r="H849" i="3"/>
  <c r="I849" i="3" s="1"/>
  <c r="F850" i="3"/>
  <c r="P839" i="7" l="1"/>
  <c r="J840" i="6"/>
  <c r="J840" i="7"/>
  <c r="L840" i="6"/>
  <c r="L840" i="7"/>
  <c r="K840" i="6"/>
  <c r="K840" i="7"/>
  <c r="D860" i="6"/>
  <c r="D860" i="7"/>
  <c r="V528" i="7"/>
  <c r="U528" i="7"/>
  <c r="T529" i="7"/>
  <c r="Q529" i="7"/>
  <c r="R529" i="7"/>
  <c r="S529" i="7"/>
  <c r="C849" i="6"/>
  <c r="C849" i="7"/>
  <c r="M849" i="7" s="1"/>
  <c r="G529" i="4"/>
  <c r="H529" i="4" s="1"/>
  <c r="E529" i="6"/>
  <c r="H841" i="5"/>
  <c r="G841" i="5"/>
  <c r="F841" i="5"/>
  <c r="E861" i="4"/>
  <c r="C862" i="4"/>
  <c r="E530" i="7"/>
  <c r="N530" i="7" s="1"/>
  <c r="G851" i="3"/>
  <c r="F851" i="3"/>
  <c r="H850" i="3"/>
  <c r="I850" i="3" s="1"/>
  <c r="L841" i="6" l="1"/>
  <c r="L841" i="7"/>
  <c r="J841" i="6"/>
  <c r="J841" i="7"/>
  <c r="K841" i="6"/>
  <c r="K841" i="7"/>
  <c r="P840" i="7"/>
  <c r="U529" i="7"/>
  <c r="V529" i="7"/>
  <c r="D861" i="6"/>
  <c r="D861" i="7"/>
  <c r="R530" i="7"/>
  <c r="T530" i="7"/>
  <c r="S530" i="7"/>
  <c r="Q530" i="7"/>
  <c r="C850" i="6"/>
  <c r="C850" i="7"/>
  <c r="M850" i="7" s="1"/>
  <c r="G530" i="4"/>
  <c r="H530" i="4" s="1"/>
  <c r="E530" i="6"/>
  <c r="F842" i="5"/>
  <c r="H842" i="5"/>
  <c r="G842" i="5"/>
  <c r="E862" i="4"/>
  <c r="C863" i="4"/>
  <c r="E531" i="7"/>
  <c r="N531" i="7" s="1"/>
  <c r="H851" i="3"/>
  <c r="I851" i="3" s="1"/>
  <c r="F852" i="3"/>
  <c r="G852" i="3"/>
  <c r="L842" i="6" l="1"/>
  <c r="L842" i="7"/>
  <c r="P841" i="7"/>
  <c r="K842" i="6"/>
  <c r="K842" i="7"/>
  <c r="J842" i="6"/>
  <c r="J842" i="7"/>
  <c r="D862" i="6"/>
  <c r="D862" i="7"/>
  <c r="V530" i="7"/>
  <c r="U530" i="7"/>
  <c r="T531" i="7"/>
  <c r="S531" i="7"/>
  <c r="R531" i="7"/>
  <c r="Q531" i="7"/>
  <c r="C851" i="6"/>
  <c r="C851" i="7"/>
  <c r="M851" i="7" s="1"/>
  <c r="G531" i="4"/>
  <c r="H531" i="4" s="1"/>
  <c r="E531" i="6"/>
  <c r="G843" i="5"/>
  <c r="F843" i="5"/>
  <c r="H843" i="5"/>
  <c r="E863" i="4"/>
  <c r="C864" i="4"/>
  <c r="E532" i="7"/>
  <c r="N532" i="7" s="1"/>
  <c r="G853" i="3"/>
  <c r="F853" i="3"/>
  <c r="H852" i="3"/>
  <c r="I852" i="3" s="1"/>
  <c r="J843" i="6" l="1"/>
  <c r="J843" i="7"/>
  <c r="K843" i="6"/>
  <c r="K843" i="7"/>
  <c r="P842" i="7"/>
  <c r="L843" i="6"/>
  <c r="L843" i="7"/>
  <c r="P843" i="7" s="1"/>
  <c r="U531" i="7"/>
  <c r="V531" i="7"/>
  <c r="D863" i="6"/>
  <c r="D863" i="7"/>
  <c r="T532" i="7"/>
  <c r="S532" i="7"/>
  <c r="Q532" i="7"/>
  <c r="R532" i="7"/>
  <c r="C852" i="6"/>
  <c r="C852" i="7"/>
  <c r="M852" i="7" s="1"/>
  <c r="G532" i="4"/>
  <c r="H532" i="4" s="1"/>
  <c r="E532" i="6"/>
  <c r="H844" i="5"/>
  <c r="G844" i="5"/>
  <c r="F844" i="5"/>
  <c r="E864" i="4"/>
  <c r="C865" i="4"/>
  <c r="E533" i="7"/>
  <c r="N533" i="7" s="1"/>
  <c r="H853" i="3"/>
  <c r="F854" i="3"/>
  <c r="I853" i="3"/>
  <c r="G854" i="3"/>
  <c r="J844" i="6" l="1"/>
  <c r="J844" i="7"/>
  <c r="K844" i="6"/>
  <c r="K844" i="7"/>
  <c r="L844" i="6"/>
  <c r="L844" i="7"/>
  <c r="P844" i="7" s="1"/>
  <c r="D864" i="6"/>
  <c r="D864" i="7"/>
  <c r="V532" i="7"/>
  <c r="U532" i="7"/>
  <c r="R533" i="7"/>
  <c r="S533" i="7"/>
  <c r="Q533" i="7"/>
  <c r="T533" i="7"/>
  <c r="C853" i="6"/>
  <c r="C853" i="7"/>
  <c r="M853" i="7" s="1"/>
  <c r="G533" i="4"/>
  <c r="H533" i="4" s="1"/>
  <c r="E533" i="6"/>
  <c r="H845" i="5"/>
  <c r="G845" i="5"/>
  <c r="F845" i="5"/>
  <c r="E865" i="4"/>
  <c r="C866" i="4"/>
  <c r="E534" i="7"/>
  <c r="N534" i="7" s="1"/>
  <c r="F855" i="3"/>
  <c r="H854" i="3"/>
  <c r="I854" i="3" s="1"/>
  <c r="G855" i="3"/>
  <c r="L845" i="6" l="1"/>
  <c r="L845" i="7"/>
  <c r="J845" i="6"/>
  <c r="J845" i="7"/>
  <c r="K845" i="6"/>
  <c r="K845" i="7"/>
  <c r="D865" i="6"/>
  <c r="D865" i="7"/>
  <c r="V533" i="7"/>
  <c r="U533" i="7"/>
  <c r="R534" i="7"/>
  <c r="T534" i="7"/>
  <c r="Q534" i="7"/>
  <c r="S534" i="7"/>
  <c r="C854" i="6"/>
  <c r="C854" i="7"/>
  <c r="M854" i="7" s="1"/>
  <c r="G534" i="4"/>
  <c r="H534" i="4" s="1"/>
  <c r="E534" i="6"/>
  <c r="G846" i="5"/>
  <c r="F846" i="5"/>
  <c r="H846" i="5"/>
  <c r="E866" i="4"/>
  <c r="C867" i="4"/>
  <c r="E535" i="7"/>
  <c r="N535" i="7" s="1"/>
  <c r="G856" i="3"/>
  <c r="H855" i="3"/>
  <c r="I855" i="3" s="1"/>
  <c r="F856" i="3"/>
  <c r="L846" i="6" l="1"/>
  <c r="L846" i="7"/>
  <c r="J846" i="6"/>
  <c r="J846" i="7"/>
  <c r="P845" i="7"/>
  <c r="K846" i="6"/>
  <c r="K846" i="7"/>
  <c r="D866" i="6"/>
  <c r="D866" i="7"/>
  <c r="U534" i="7"/>
  <c r="V534" i="7"/>
  <c r="R535" i="7"/>
  <c r="S535" i="7"/>
  <c r="Q535" i="7"/>
  <c r="T535" i="7"/>
  <c r="C855" i="6"/>
  <c r="C855" i="7"/>
  <c r="M855" i="7" s="1"/>
  <c r="G535" i="4"/>
  <c r="H535" i="4" s="1"/>
  <c r="E535" i="6"/>
  <c r="H847" i="5"/>
  <c r="G847" i="5"/>
  <c r="F847" i="5"/>
  <c r="E867" i="4"/>
  <c r="C868" i="4"/>
  <c r="E536" i="7"/>
  <c r="N536" i="7" s="1"/>
  <c r="G857" i="3"/>
  <c r="H856" i="3"/>
  <c r="I856" i="3" s="1"/>
  <c r="F857" i="3"/>
  <c r="J847" i="6" l="1"/>
  <c r="J847" i="7"/>
  <c r="K847" i="6"/>
  <c r="K847" i="7"/>
  <c r="P846" i="7"/>
  <c r="L847" i="6"/>
  <c r="L847" i="7"/>
  <c r="P847" i="7" s="1"/>
  <c r="D867" i="6"/>
  <c r="D867" i="7"/>
  <c r="U535" i="7"/>
  <c r="V535" i="7"/>
  <c r="S536" i="7"/>
  <c r="Q536" i="7"/>
  <c r="R536" i="7"/>
  <c r="T536" i="7"/>
  <c r="C856" i="6"/>
  <c r="C856" i="7"/>
  <c r="M856" i="7" s="1"/>
  <c r="G536" i="4"/>
  <c r="H536" i="4" s="1"/>
  <c r="E536" i="6"/>
  <c r="H848" i="5"/>
  <c r="G848" i="5"/>
  <c r="F848" i="5"/>
  <c r="E868" i="4"/>
  <c r="C869" i="4"/>
  <c r="E537" i="7"/>
  <c r="N537" i="7" s="1"/>
  <c r="G858" i="3"/>
  <c r="F858" i="3"/>
  <c r="H857" i="3"/>
  <c r="I857" i="3" s="1"/>
  <c r="L848" i="6" l="1"/>
  <c r="L848" i="7"/>
  <c r="J848" i="6"/>
  <c r="J848" i="7"/>
  <c r="K848" i="6"/>
  <c r="K848" i="7"/>
  <c r="U536" i="7"/>
  <c r="V536" i="7"/>
  <c r="D868" i="6"/>
  <c r="D868" i="7"/>
  <c r="S537" i="7"/>
  <c r="Q537" i="7"/>
  <c r="R537" i="7"/>
  <c r="T537" i="7"/>
  <c r="C857" i="6"/>
  <c r="C857" i="7"/>
  <c r="M857" i="7" s="1"/>
  <c r="G537" i="4"/>
  <c r="H537" i="4" s="1"/>
  <c r="E537" i="6"/>
  <c r="G849" i="5"/>
  <c r="F849" i="5"/>
  <c r="H849" i="5"/>
  <c r="E869" i="4"/>
  <c r="C870" i="4"/>
  <c r="E538" i="7"/>
  <c r="N538" i="7" s="1"/>
  <c r="F859" i="3"/>
  <c r="H858" i="3"/>
  <c r="I858" i="3"/>
  <c r="G859" i="3"/>
  <c r="L849" i="6" l="1"/>
  <c r="L849" i="7"/>
  <c r="K849" i="6"/>
  <c r="K849" i="7"/>
  <c r="P848" i="7"/>
  <c r="J849" i="6"/>
  <c r="J849" i="7"/>
  <c r="U537" i="7"/>
  <c r="D869" i="6"/>
  <c r="D869" i="7"/>
  <c r="V537" i="7"/>
  <c r="Q538" i="7"/>
  <c r="S538" i="7"/>
  <c r="R538" i="7"/>
  <c r="T538" i="7"/>
  <c r="C858" i="6"/>
  <c r="C858" i="7"/>
  <c r="M858" i="7" s="1"/>
  <c r="G538" i="4"/>
  <c r="H538" i="4" s="1"/>
  <c r="E538" i="6"/>
  <c r="F850" i="5"/>
  <c r="G850" i="5"/>
  <c r="H850" i="5"/>
  <c r="E870" i="4"/>
  <c r="C871" i="4"/>
  <c r="E539" i="7"/>
  <c r="N539" i="7" s="1"/>
  <c r="G860" i="3"/>
  <c r="H859" i="3"/>
  <c r="I859" i="3" s="1"/>
  <c r="F860" i="3"/>
  <c r="K850" i="6" l="1"/>
  <c r="K850" i="7"/>
  <c r="L850" i="6"/>
  <c r="L850" i="7"/>
  <c r="P849" i="7"/>
  <c r="J850" i="6"/>
  <c r="J850" i="7"/>
  <c r="Q539" i="7"/>
  <c r="T539" i="7"/>
  <c r="S539" i="7"/>
  <c r="R539" i="7"/>
  <c r="D870" i="6"/>
  <c r="D870" i="7"/>
  <c r="V538" i="7"/>
  <c r="U538" i="7"/>
  <c r="C859" i="6"/>
  <c r="C859" i="7"/>
  <c r="M859" i="7" s="1"/>
  <c r="G539" i="4"/>
  <c r="H539" i="4" s="1"/>
  <c r="E539" i="6"/>
  <c r="G851" i="5"/>
  <c r="F851" i="5"/>
  <c r="H851" i="5"/>
  <c r="E871" i="4"/>
  <c r="C872" i="4"/>
  <c r="E540" i="7"/>
  <c r="N540" i="7" s="1"/>
  <c r="F861" i="3"/>
  <c r="H860" i="3"/>
  <c r="G861" i="3"/>
  <c r="I860" i="3"/>
  <c r="J851" i="6" l="1"/>
  <c r="J851" i="7"/>
  <c r="L851" i="6"/>
  <c r="L851" i="7"/>
  <c r="K851" i="6"/>
  <c r="K851" i="7"/>
  <c r="P850" i="7"/>
  <c r="D871" i="6"/>
  <c r="D871" i="7"/>
  <c r="R540" i="7"/>
  <c r="T540" i="7"/>
  <c r="S540" i="7"/>
  <c r="Q540" i="7"/>
  <c r="U539" i="7"/>
  <c r="V539" i="7"/>
  <c r="C860" i="6"/>
  <c r="C860" i="7"/>
  <c r="M860" i="7" s="1"/>
  <c r="G540" i="4"/>
  <c r="H540" i="4" s="1"/>
  <c r="E540" i="6"/>
  <c r="G852" i="5"/>
  <c r="F852" i="5"/>
  <c r="H852" i="5"/>
  <c r="E872" i="4"/>
  <c r="C873" i="4"/>
  <c r="E541" i="7"/>
  <c r="N541" i="7" s="1"/>
  <c r="G862" i="3"/>
  <c r="H861" i="3"/>
  <c r="I861" i="3" s="1"/>
  <c r="F862" i="3"/>
  <c r="L852" i="6" l="1"/>
  <c r="L852" i="7"/>
  <c r="J852" i="6"/>
  <c r="J852" i="7"/>
  <c r="K852" i="6"/>
  <c r="K852" i="7"/>
  <c r="P851" i="7"/>
  <c r="U540" i="7"/>
  <c r="V540" i="7"/>
  <c r="D872" i="6"/>
  <c r="D872" i="7"/>
  <c r="T541" i="7"/>
  <c r="Q541" i="7"/>
  <c r="S541" i="7"/>
  <c r="R541" i="7"/>
  <c r="C861" i="6"/>
  <c r="C861" i="7"/>
  <c r="M861" i="7" s="1"/>
  <c r="G541" i="4"/>
  <c r="H541" i="4" s="1"/>
  <c r="E541" i="6"/>
  <c r="F853" i="5"/>
  <c r="H853" i="5"/>
  <c r="G853" i="5"/>
  <c r="E873" i="4"/>
  <c r="C874" i="4"/>
  <c r="E542" i="7"/>
  <c r="N542" i="7" s="1"/>
  <c r="H862" i="3"/>
  <c r="F863" i="3"/>
  <c r="G863" i="3"/>
  <c r="I862" i="3"/>
  <c r="J853" i="6" l="1"/>
  <c r="J853" i="7"/>
  <c r="L853" i="6"/>
  <c r="L853" i="7"/>
  <c r="P852" i="7"/>
  <c r="K853" i="6"/>
  <c r="K853" i="7"/>
  <c r="D873" i="6"/>
  <c r="D873" i="7"/>
  <c r="V541" i="7"/>
  <c r="U541" i="7"/>
  <c r="Q542" i="7"/>
  <c r="T542" i="7"/>
  <c r="R542" i="7"/>
  <c r="S542" i="7"/>
  <c r="C862" i="6"/>
  <c r="C862" i="7"/>
  <c r="M862" i="7" s="1"/>
  <c r="G542" i="4"/>
  <c r="H542" i="4" s="1"/>
  <c r="E542" i="6"/>
  <c r="G854" i="5"/>
  <c r="F854" i="5"/>
  <c r="H854" i="5"/>
  <c r="E874" i="4"/>
  <c r="C875" i="4"/>
  <c r="E543" i="7"/>
  <c r="N543" i="7" s="1"/>
  <c r="H863" i="3"/>
  <c r="F864" i="3"/>
  <c r="G864" i="3"/>
  <c r="I863" i="3"/>
  <c r="J854" i="6" l="1"/>
  <c r="J854" i="7"/>
  <c r="L854" i="6"/>
  <c r="L854" i="7"/>
  <c r="K854" i="6"/>
  <c r="K854" i="7"/>
  <c r="P853" i="7"/>
  <c r="D874" i="6"/>
  <c r="D874" i="7"/>
  <c r="V542" i="7"/>
  <c r="U542" i="7"/>
  <c r="S543" i="7"/>
  <c r="T543" i="7"/>
  <c r="Q543" i="7"/>
  <c r="R543" i="7"/>
  <c r="C863" i="6"/>
  <c r="C863" i="7"/>
  <c r="M863" i="7" s="1"/>
  <c r="G543" i="4"/>
  <c r="H543" i="4" s="1"/>
  <c r="E543" i="6"/>
  <c r="G855" i="5"/>
  <c r="F855" i="5"/>
  <c r="H855" i="5"/>
  <c r="E875" i="4"/>
  <c r="C876" i="4"/>
  <c r="E544" i="7"/>
  <c r="N544" i="7" s="1"/>
  <c r="G865" i="3"/>
  <c r="F865" i="3"/>
  <c r="H864" i="3"/>
  <c r="I864" i="3" s="1"/>
  <c r="P854" i="7" l="1"/>
  <c r="L855" i="6"/>
  <c r="L855" i="7"/>
  <c r="J855" i="6"/>
  <c r="J855" i="7"/>
  <c r="K855" i="6"/>
  <c r="K855" i="7"/>
  <c r="D875" i="6"/>
  <c r="D875" i="7"/>
  <c r="V543" i="7"/>
  <c r="U543" i="7"/>
  <c r="S544" i="7"/>
  <c r="T544" i="7"/>
  <c r="Q544" i="7"/>
  <c r="R544" i="7"/>
  <c r="C864" i="6"/>
  <c r="C864" i="7"/>
  <c r="M864" i="7" s="1"/>
  <c r="G544" i="4"/>
  <c r="H544" i="4" s="1"/>
  <c r="E544" i="6"/>
  <c r="H856" i="5"/>
  <c r="G856" i="5"/>
  <c r="F856" i="5"/>
  <c r="E876" i="4"/>
  <c r="C877" i="4"/>
  <c r="E545" i="7"/>
  <c r="N545" i="7" s="1"/>
  <c r="H865" i="3"/>
  <c r="F866" i="3"/>
  <c r="I865" i="3"/>
  <c r="G866" i="3"/>
  <c r="K856" i="6" l="1"/>
  <c r="K856" i="7"/>
  <c r="J856" i="6"/>
  <c r="J856" i="7"/>
  <c r="P855" i="7"/>
  <c r="L856" i="6"/>
  <c r="L856" i="7"/>
  <c r="P856" i="7" s="1"/>
  <c r="D876" i="6"/>
  <c r="D876" i="7"/>
  <c r="U544" i="7"/>
  <c r="V544" i="7"/>
  <c r="R545" i="7"/>
  <c r="T545" i="7"/>
  <c r="Q545" i="7"/>
  <c r="S545" i="7"/>
  <c r="C865" i="6"/>
  <c r="C865" i="7"/>
  <c r="M865" i="7" s="1"/>
  <c r="G545" i="4"/>
  <c r="H545" i="4" s="1"/>
  <c r="E545" i="6"/>
  <c r="H857" i="5"/>
  <c r="F857" i="5"/>
  <c r="G857" i="5"/>
  <c r="E877" i="4"/>
  <c r="C878" i="4"/>
  <c r="E546" i="7"/>
  <c r="N546" i="7" s="1"/>
  <c r="G867" i="3"/>
  <c r="F867" i="3"/>
  <c r="H866" i="3"/>
  <c r="I866" i="3" s="1"/>
  <c r="K857" i="6" l="1"/>
  <c r="K857" i="7"/>
  <c r="J857" i="6"/>
  <c r="J857" i="7"/>
  <c r="L857" i="6"/>
  <c r="L857" i="7"/>
  <c r="P857" i="7" s="1"/>
  <c r="D877" i="6"/>
  <c r="D877" i="7"/>
  <c r="U545" i="7"/>
  <c r="V545" i="7"/>
  <c r="S546" i="7"/>
  <c r="R546" i="7"/>
  <c r="Q546" i="7"/>
  <c r="T546" i="7"/>
  <c r="C866" i="6"/>
  <c r="C866" i="7"/>
  <c r="M866" i="7" s="1"/>
  <c r="G546" i="4"/>
  <c r="H546" i="4" s="1"/>
  <c r="E546" i="6"/>
  <c r="G858" i="5"/>
  <c r="F858" i="5"/>
  <c r="H858" i="5"/>
  <c r="E878" i="4"/>
  <c r="C879" i="4"/>
  <c r="E547" i="7"/>
  <c r="N547" i="7" s="1"/>
  <c r="H867" i="3"/>
  <c r="I867" i="3" s="1"/>
  <c r="F868" i="3"/>
  <c r="G868" i="3"/>
  <c r="L858" i="6" l="1"/>
  <c r="L858" i="7"/>
  <c r="J858" i="6"/>
  <c r="J858" i="7"/>
  <c r="K858" i="6"/>
  <c r="K858" i="7"/>
  <c r="D878" i="6"/>
  <c r="D878" i="7"/>
  <c r="U546" i="7"/>
  <c r="V546" i="7"/>
  <c r="T547" i="7"/>
  <c r="S547" i="7"/>
  <c r="Q547" i="7"/>
  <c r="R547" i="7"/>
  <c r="C867" i="6"/>
  <c r="C867" i="7"/>
  <c r="M867" i="7" s="1"/>
  <c r="G547" i="4"/>
  <c r="H547" i="4" s="1"/>
  <c r="E547" i="6"/>
  <c r="H859" i="5"/>
  <c r="F859" i="5"/>
  <c r="G859" i="5"/>
  <c r="E879" i="4"/>
  <c r="C880" i="4"/>
  <c r="E548" i="7"/>
  <c r="N548" i="7" s="1"/>
  <c r="G869" i="3"/>
  <c r="H868" i="3"/>
  <c r="I868" i="3" s="1"/>
  <c r="F869" i="3"/>
  <c r="J859" i="6" l="1"/>
  <c r="J859" i="7"/>
  <c r="L859" i="6"/>
  <c r="L859" i="7"/>
  <c r="P858" i="7"/>
  <c r="K859" i="6"/>
  <c r="K859" i="7"/>
  <c r="U547" i="7"/>
  <c r="V547" i="7"/>
  <c r="D879" i="6"/>
  <c r="D879" i="7"/>
  <c r="R548" i="7"/>
  <c r="Q548" i="7"/>
  <c r="S548" i="7"/>
  <c r="T548" i="7"/>
  <c r="C868" i="6"/>
  <c r="C868" i="7"/>
  <c r="M868" i="7" s="1"/>
  <c r="G548" i="4"/>
  <c r="H548" i="4" s="1"/>
  <c r="E548" i="6"/>
  <c r="F860" i="5"/>
  <c r="H860" i="5"/>
  <c r="G860" i="5"/>
  <c r="E880" i="4"/>
  <c r="C881" i="4"/>
  <c r="E549" i="7"/>
  <c r="N549" i="7" s="1"/>
  <c r="F870" i="3"/>
  <c r="H869" i="3"/>
  <c r="G870" i="3"/>
  <c r="I869" i="3"/>
  <c r="K860" i="6" l="1"/>
  <c r="K860" i="7"/>
  <c r="L860" i="6"/>
  <c r="L860" i="7"/>
  <c r="J860" i="6"/>
  <c r="J860" i="7"/>
  <c r="P859" i="7"/>
  <c r="D880" i="6"/>
  <c r="D880" i="7"/>
  <c r="U548" i="7"/>
  <c r="V548" i="7"/>
  <c r="Q549" i="7"/>
  <c r="T549" i="7"/>
  <c r="S549" i="7"/>
  <c r="R549" i="7"/>
  <c r="C869" i="6"/>
  <c r="C869" i="7"/>
  <c r="M869" i="7" s="1"/>
  <c r="G549" i="4"/>
  <c r="H549" i="4" s="1"/>
  <c r="E549" i="6"/>
  <c r="G861" i="5"/>
  <c r="F861" i="5"/>
  <c r="H861" i="5"/>
  <c r="E881" i="4"/>
  <c r="C882" i="4"/>
  <c r="E550" i="7"/>
  <c r="N550" i="7" s="1"/>
  <c r="G871" i="3"/>
  <c r="F871" i="3"/>
  <c r="H870" i="3"/>
  <c r="I870" i="3" s="1"/>
  <c r="P860" i="7" l="1"/>
  <c r="L861" i="6"/>
  <c r="L861" i="7"/>
  <c r="K861" i="6"/>
  <c r="K861" i="7"/>
  <c r="J861" i="6"/>
  <c r="J861" i="7"/>
  <c r="U549" i="7"/>
  <c r="V549" i="7"/>
  <c r="D881" i="6"/>
  <c r="D881" i="7"/>
  <c r="S550" i="7"/>
  <c r="R550" i="7"/>
  <c r="Q550" i="7"/>
  <c r="T550" i="7"/>
  <c r="C870" i="6"/>
  <c r="C870" i="7"/>
  <c r="M870" i="7" s="1"/>
  <c r="G550" i="4"/>
  <c r="H550" i="4" s="1"/>
  <c r="E550" i="6"/>
  <c r="F862" i="5"/>
  <c r="H862" i="5"/>
  <c r="G862" i="5"/>
  <c r="E882" i="4"/>
  <c r="C883" i="4"/>
  <c r="E551" i="7"/>
  <c r="N551" i="7" s="1"/>
  <c r="F872" i="3"/>
  <c r="H871" i="3"/>
  <c r="I871" i="3" s="1"/>
  <c r="G872" i="3"/>
  <c r="L862" i="6" l="1"/>
  <c r="L862" i="7"/>
  <c r="J862" i="6"/>
  <c r="J862" i="7"/>
  <c r="P861" i="7"/>
  <c r="K862" i="6"/>
  <c r="K862" i="7"/>
  <c r="D882" i="6"/>
  <c r="D882" i="7"/>
  <c r="V550" i="7"/>
  <c r="U550" i="7"/>
  <c r="T551" i="7"/>
  <c r="S551" i="7"/>
  <c r="Q551" i="7"/>
  <c r="R551" i="7"/>
  <c r="C871" i="6"/>
  <c r="C871" i="7"/>
  <c r="M871" i="7" s="1"/>
  <c r="G551" i="4"/>
  <c r="H551" i="4" s="1"/>
  <c r="E551" i="6"/>
  <c r="H863" i="5"/>
  <c r="G863" i="5"/>
  <c r="F863" i="5"/>
  <c r="E883" i="4"/>
  <c r="C884" i="4"/>
  <c r="E552" i="7"/>
  <c r="N552" i="7" s="1"/>
  <c r="G873" i="3"/>
  <c r="F873" i="3"/>
  <c r="H872" i="3"/>
  <c r="I872" i="3" s="1"/>
  <c r="L863" i="6" l="1"/>
  <c r="L863" i="7"/>
  <c r="K863" i="6"/>
  <c r="K863" i="7"/>
  <c r="P862" i="7"/>
  <c r="J863" i="6"/>
  <c r="J863" i="7"/>
  <c r="D883" i="6"/>
  <c r="D883" i="7"/>
  <c r="V551" i="7"/>
  <c r="U551" i="7"/>
  <c r="R552" i="7"/>
  <c r="Q552" i="7"/>
  <c r="T552" i="7"/>
  <c r="S552" i="7"/>
  <c r="C872" i="6"/>
  <c r="C872" i="7"/>
  <c r="M872" i="7" s="1"/>
  <c r="G552" i="4"/>
  <c r="H552" i="4" s="1"/>
  <c r="E552" i="6"/>
  <c r="G864" i="5"/>
  <c r="F864" i="5"/>
  <c r="H864" i="5"/>
  <c r="E884" i="4"/>
  <c r="C885" i="4"/>
  <c r="E553" i="7"/>
  <c r="N553" i="7" s="1"/>
  <c r="H873" i="3"/>
  <c r="F874" i="3"/>
  <c r="I873" i="3"/>
  <c r="G874" i="3"/>
  <c r="L864" i="6" l="1"/>
  <c r="L864" i="7"/>
  <c r="K864" i="6"/>
  <c r="K864" i="7"/>
  <c r="P863" i="7"/>
  <c r="J864" i="6"/>
  <c r="J864" i="7"/>
  <c r="Q553" i="7"/>
  <c r="S553" i="7"/>
  <c r="R553" i="7"/>
  <c r="T553" i="7"/>
  <c r="D884" i="6"/>
  <c r="D884" i="7"/>
  <c r="U552" i="7"/>
  <c r="V552" i="7"/>
  <c r="C873" i="6"/>
  <c r="C873" i="7"/>
  <c r="M873" i="7" s="1"/>
  <c r="G553" i="4"/>
  <c r="H553" i="4" s="1"/>
  <c r="E553" i="6"/>
  <c r="H865" i="5"/>
  <c r="F865" i="5"/>
  <c r="G865" i="5"/>
  <c r="E885" i="4"/>
  <c r="C886" i="4"/>
  <c r="E554" i="7"/>
  <c r="N554" i="7" s="1"/>
  <c r="G875" i="3"/>
  <c r="H874" i="3"/>
  <c r="I874" i="3" s="1"/>
  <c r="F875" i="3"/>
  <c r="U553" i="7" l="1"/>
  <c r="J865" i="6"/>
  <c r="J865" i="7"/>
  <c r="K865" i="6"/>
  <c r="K865" i="7"/>
  <c r="L865" i="6"/>
  <c r="L865" i="7"/>
  <c r="P865" i="7" s="1"/>
  <c r="P864" i="7"/>
  <c r="D885" i="6"/>
  <c r="D885" i="7"/>
  <c r="T554" i="7"/>
  <c r="R554" i="7"/>
  <c r="S554" i="7"/>
  <c r="Q554" i="7"/>
  <c r="V553" i="7"/>
  <c r="C874" i="6"/>
  <c r="C874" i="7"/>
  <c r="M874" i="7" s="1"/>
  <c r="G554" i="4"/>
  <c r="H554" i="4" s="1"/>
  <c r="E554" i="6"/>
  <c r="H866" i="5"/>
  <c r="G866" i="5"/>
  <c r="F866" i="5"/>
  <c r="E886" i="4"/>
  <c r="C887" i="4"/>
  <c r="E555" i="7"/>
  <c r="N555" i="7" s="1"/>
  <c r="H875" i="3"/>
  <c r="I875" i="3" s="1"/>
  <c r="F876" i="3"/>
  <c r="G876" i="3"/>
  <c r="K866" i="6" l="1"/>
  <c r="K866" i="7"/>
  <c r="L866" i="6"/>
  <c r="L866" i="7"/>
  <c r="J866" i="6"/>
  <c r="J866" i="7"/>
  <c r="R555" i="7"/>
  <c r="Q555" i="7"/>
  <c r="T555" i="7"/>
  <c r="S555" i="7"/>
  <c r="D886" i="6"/>
  <c r="D886" i="7"/>
  <c r="V554" i="7"/>
  <c r="U554" i="7"/>
  <c r="C875" i="6"/>
  <c r="C875" i="7"/>
  <c r="M875" i="7" s="1"/>
  <c r="G555" i="4"/>
  <c r="H555" i="4" s="1"/>
  <c r="E555" i="6"/>
  <c r="G867" i="5"/>
  <c r="F867" i="5"/>
  <c r="H867" i="5"/>
  <c r="E887" i="4"/>
  <c r="C888" i="4"/>
  <c r="E556" i="7"/>
  <c r="N556" i="7" s="1"/>
  <c r="G877" i="3"/>
  <c r="F877" i="3"/>
  <c r="H876" i="3"/>
  <c r="I876" i="3" s="1"/>
  <c r="K867" i="6" l="1"/>
  <c r="K867" i="7"/>
  <c r="L867" i="6"/>
  <c r="L867" i="7"/>
  <c r="P866" i="7"/>
  <c r="J867" i="6"/>
  <c r="J867" i="7"/>
  <c r="V555" i="7"/>
  <c r="U555" i="7"/>
  <c r="D887" i="6"/>
  <c r="D887" i="7"/>
  <c r="Q556" i="7"/>
  <c r="R556" i="7"/>
  <c r="S556" i="7"/>
  <c r="T556" i="7"/>
  <c r="C876" i="6"/>
  <c r="C876" i="7"/>
  <c r="M876" i="7" s="1"/>
  <c r="G556" i="4"/>
  <c r="H556" i="4" s="1"/>
  <c r="E556" i="6"/>
  <c r="H868" i="5"/>
  <c r="G868" i="5"/>
  <c r="F868" i="5"/>
  <c r="E888" i="4"/>
  <c r="C889" i="4"/>
  <c r="E557" i="7"/>
  <c r="N557" i="7" s="1"/>
  <c r="H877" i="3"/>
  <c r="F878" i="3"/>
  <c r="I877" i="3"/>
  <c r="G878" i="3"/>
  <c r="K868" i="6" l="1"/>
  <c r="K868" i="7"/>
  <c r="L868" i="6"/>
  <c r="L868" i="7"/>
  <c r="J868" i="6"/>
  <c r="J868" i="7"/>
  <c r="P867" i="7"/>
  <c r="D888" i="6"/>
  <c r="D888" i="7"/>
  <c r="V556" i="7"/>
  <c r="U556" i="7"/>
  <c r="T557" i="7"/>
  <c r="S557" i="7"/>
  <c r="Q557" i="7"/>
  <c r="R557" i="7"/>
  <c r="C877" i="6"/>
  <c r="C877" i="7"/>
  <c r="M877" i="7" s="1"/>
  <c r="G557" i="4"/>
  <c r="H557" i="4" s="1"/>
  <c r="E557" i="6"/>
  <c r="F869" i="5"/>
  <c r="H869" i="5"/>
  <c r="G869" i="5"/>
  <c r="E889" i="4"/>
  <c r="C890" i="4"/>
  <c r="E558" i="7"/>
  <c r="N558" i="7" s="1"/>
  <c r="F879" i="3"/>
  <c r="H878" i="3"/>
  <c r="G879" i="3"/>
  <c r="I878" i="3"/>
  <c r="K869" i="6" l="1"/>
  <c r="K869" i="7"/>
  <c r="J869" i="6"/>
  <c r="J869" i="7"/>
  <c r="L869" i="6"/>
  <c r="L869" i="7"/>
  <c r="P869" i="7" s="1"/>
  <c r="P868" i="7"/>
  <c r="V557" i="7"/>
  <c r="U557" i="7"/>
  <c r="D889" i="6"/>
  <c r="D889" i="7"/>
  <c r="Q558" i="7"/>
  <c r="T558" i="7"/>
  <c r="R558" i="7"/>
  <c r="S558" i="7"/>
  <c r="C878" i="6"/>
  <c r="C878" i="7"/>
  <c r="M878" i="7" s="1"/>
  <c r="G558" i="4"/>
  <c r="H558" i="4" s="1"/>
  <c r="E558" i="6"/>
  <c r="G870" i="5"/>
  <c r="F870" i="5"/>
  <c r="H870" i="5"/>
  <c r="E890" i="4"/>
  <c r="C891" i="4"/>
  <c r="E559" i="7"/>
  <c r="N559" i="7" s="1"/>
  <c r="G880" i="3"/>
  <c r="H879" i="3"/>
  <c r="I879" i="3" s="1"/>
  <c r="F880" i="3"/>
  <c r="J870" i="6" l="1"/>
  <c r="J870" i="7"/>
  <c r="L870" i="6"/>
  <c r="L870" i="7"/>
  <c r="K870" i="6"/>
  <c r="K870" i="7"/>
  <c r="D890" i="6"/>
  <c r="D890" i="7"/>
  <c r="U558" i="7"/>
  <c r="V558" i="7"/>
  <c r="R559" i="7"/>
  <c r="Q559" i="7"/>
  <c r="S559" i="7"/>
  <c r="T559" i="7"/>
  <c r="C879" i="6"/>
  <c r="C879" i="7"/>
  <c r="M879" i="7" s="1"/>
  <c r="G559" i="4"/>
  <c r="H559" i="4" s="1"/>
  <c r="E559" i="6"/>
  <c r="F871" i="5"/>
  <c r="G871" i="5"/>
  <c r="H871" i="5"/>
  <c r="E891" i="4"/>
  <c r="C892" i="4"/>
  <c r="E560" i="7"/>
  <c r="N560" i="7" s="1"/>
  <c r="H880" i="3"/>
  <c r="F881" i="3"/>
  <c r="I880" i="3"/>
  <c r="G881" i="3"/>
  <c r="L871" i="6" l="1"/>
  <c r="L871" i="7"/>
  <c r="J871" i="6"/>
  <c r="J871" i="7"/>
  <c r="K871" i="6"/>
  <c r="K871" i="7"/>
  <c r="P870" i="7"/>
  <c r="D891" i="6"/>
  <c r="D891" i="7"/>
  <c r="U559" i="7"/>
  <c r="V559" i="7"/>
  <c r="S560" i="7"/>
  <c r="Q560" i="7"/>
  <c r="T560" i="7"/>
  <c r="R560" i="7"/>
  <c r="C880" i="6"/>
  <c r="C880" i="7"/>
  <c r="M880" i="7" s="1"/>
  <c r="G560" i="4"/>
  <c r="H560" i="4" s="1"/>
  <c r="E560" i="6"/>
  <c r="H872" i="5"/>
  <c r="G872" i="5"/>
  <c r="F872" i="5"/>
  <c r="E892" i="4"/>
  <c r="C893" i="4"/>
  <c r="E561" i="7"/>
  <c r="N561" i="7" s="1"/>
  <c r="F882" i="3"/>
  <c r="H881" i="3"/>
  <c r="G882" i="3"/>
  <c r="I881" i="3"/>
  <c r="K872" i="6" l="1"/>
  <c r="K872" i="7"/>
  <c r="J872" i="6"/>
  <c r="J872" i="7"/>
  <c r="L872" i="6"/>
  <c r="L872" i="7"/>
  <c r="P872" i="7" s="1"/>
  <c r="P871" i="7"/>
  <c r="D892" i="6"/>
  <c r="D892" i="7"/>
  <c r="U560" i="7"/>
  <c r="V560" i="7"/>
  <c r="S561" i="7"/>
  <c r="T561" i="7"/>
  <c r="R561" i="7"/>
  <c r="Q561" i="7"/>
  <c r="C881" i="6"/>
  <c r="C881" i="7"/>
  <c r="M881" i="7" s="1"/>
  <c r="G561" i="4"/>
  <c r="H561" i="4" s="1"/>
  <c r="E561" i="6"/>
  <c r="G873" i="5"/>
  <c r="F873" i="5"/>
  <c r="H873" i="5"/>
  <c r="E893" i="4"/>
  <c r="C894" i="4"/>
  <c r="E562" i="7"/>
  <c r="N562" i="7" s="1"/>
  <c r="G883" i="3"/>
  <c r="F883" i="3"/>
  <c r="H882" i="3"/>
  <c r="I882" i="3" s="1"/>
  <c r="K873" i="6" l="1"/>
  <c r="K873" i="7"/>
  <c r="J873" i="6"/>
  <c r="J873" i="7"/>
  <c r="L873" i="6"/>
  <c r="L873" i="7"/>
  <c r="P873" i="7" s="1"/>
  <c r="D893" i="6"/>
  <c r="D893" i="7"/>
  <c r="U561" i="7"/>
  <c r="V561" i="7"/>
  <c r="Q562" i="7"/>
  <c r="R562" i="7"/>
  <c r="T562" i="7"/>
  <c r="S562" i="7"/>
  <c r="C882" i="6"/>
  <c r="C882" i="7"/>
  <c r="M882" i="7" s="1"/>
  <c r="G562" i="4"/>
  <c r="H562" i="4" s="1"/>
  <c r="E562" i="6"/>
  <c r="H874" i="5"/>
  <c r="G874" i="5"/>
  <c r="F874" i="5"/>
  <c r="E894" i="4"/>
  <c r="C895" i="4"/>
  <c r="E563" i="7"/>
  <c r="N563" i="7" s="1"/>
  <c r="F884" i="3"/>
  <c r="H883" i="3"/>
  <c r="I883" i="3" s="1"/>
  <c r="G884" i="3"/>
  <c r="L874" i="6" l="1"/>
  <c r="L874" i="7"/>
  <c r="K874" i="6"/>
  <c r="K874" i="7"/>
  <c r="J874" i="6"/>
  <c r="J874" i="7"/>
  <c r="U562" i="7"/>
  <c r="V562" i="7"/>
  <c r="D894" i="6"/>
  <c r="D894" i="7"/>
  <c r="Q563" i="7"/>
  <c r="T563" i="7"/>
  <c r="S563" i="7"/>
  <c r="R563" i="7"/>
  <c r="C883" i="6"/>
  <c r="C883" i="7"/>
  <c r="M883" i="7" s="1"/>
  <c r="G563" i="4"/>
  <c r="H563" i="4" s="1"/>
  <c r="E563" i="6"/>
  <c r="G875" i="5"/>
  <c r="F875" i="5"/>
  <c r="H875" i="5"/>
  <c r="E895" i="4"/>
  <c r="C896" i="4"/>
  <c r="E564" i="7"/>
  <c r="N564" i="7" s="1"/>
  <c r="G885" i="3"/>
  <c r="F885" i="3"/>
  <c r="H884" i="3"/>
  <c r="I884" i="3" s="1"/>
  <c r="K875" i="6" l="1"/>
  <c r="K875" i="7"/>
  <c r="J875" i="6"/>
  <c r="J875" i="7"/>
  <c r="P874" i="7"/>
  <c r="L875" i="6"/>
  <c r="L875" i="7"/>
  <c r="P875" i="7" s="1"/>
  <c r="D895" i="6"/>
  <c r="D895" i="7"/>
  <c r="U563" i="7"/>
  <c r="V563" i="7"/>
  <c r="S564" i="7"/>
  <c r="R564" i="7"/>
  <c r="T564" i="7"/>
  <c r="Q564" i="7"/>
  <c r="C884" i="6"/>
  <c r="C884" i="7"/>
  <c r="M884" i="7" s="1"/>
  <c r="G564" i="4"/>
  <c r="H564" i="4" s="1"/>
  <c r="E564" i="6"/>
  <c r="G876" i="5"/>
  <c r="F876" i="5"/>
  <c r="H876" i="5"/>
  <c r="E896" i="4"/>
  <c r="C897" i="4"/>
  <c r="E565" i="7"/>
  <c r="N565" i="7" s="1"/>
  <c r="F886" i="3"/>
  <c r="H885" i="3"/>
  <c r="I885" i="3"/>
  <c r="G886" i="3"/>
  <c r="L876" i="6" l="1"/>
  <c r="L876" i="7"/>
  <c r="J876" i="6"/>
  <c r="J876" i="7"/>
  <c r="K876" i="6"/>
  <c r="K876" i="7"/>
  <c r="D896" i="6"/>
  <c r="D896" i="7"/>
  <c r="V564" i="7"/>
  <c r="U564" i="7"/>
  <c r="Q565" i="7"/>
  <c r="S565" i="7"/>
  <c r="T565" i="7"/>
  <c r="R565" i="7"/>
  <c r="C885" i="6"/>
  <c r="C885" i="7"/>
  <c r="M885" i="7" s="1"/>
  <c r="G565" i="4"/>
  <c r="H565" i="4" s="1"/>
  <c r="E565" i="6"/>
  <c r="H877" i="5"/>
  <c r="G877" i="5"/>
  <c r="F877" i="5"/>
  <c r="E897" i="4"/>
  <c r="C898" i="4"/>
  <c r="E566" i="7"/>
  <c r="N566" i="7" s="1"/>
  <c r="G887" i="3"/>
  <c r="F887" i="3"/>
  <c r="H886" i="3"/>
  <c r="I886" i="3" s="1"/>
  <c r="L877" i="6" l="1"/>
  <c r="L877" i="7"/>
  <c r="J877" i="6"/>
  <c r="J877" i="7"/>
  <c r="P876" i="7"/>
  <c r="K877" i="6"/>
  <c r="K877" i="7"/>
  <c r="D897" i="6"/>
  <c r="D897" i="7"/>
  <c r="V565" i="7"/>
  <c r="U565" i="7"/>
  <c r="S566" i="7"/>
  <c r="Q566" i="7"/>
  <c r="T566" i="7"/>
  <c r="R566" i="7"/>
  <c r="C886" i="6"/>
  <c r="C886" i="7"/>
  <c r="M886" i="7" s="1"/>
  <c r="G566" i="4"/>
  <c r="H566" i="4" s="1"/>
  <c r="E566" i="6"/>
  <c r="F878" i="5"/>
  <c r="H878" i="5"/>
  <c r="G878" i="5"/>
  <c r="E898" i="4"/>
  <c r="C899" i="4"/>
  <c r="E567" i="7"/>
  <c r="N567" i="7" s="1"/>
  <c r="H887" i="3"/>
  <c r="F888" i="3"/>
  <c r="G888" i="3"/>
  <c r="I887" i="3"/>
  <c r="J878" i="6" l="1"/>
  <c r="J878" i="7"/>
  <c r="K878" i="6"/>
  <c r="K878" i="7"/>
  <c r="P877" i="7"/>
  <c r="L878" i="6"/>
  <c r="L878" i="7"/>
  <c r="P878" i="7" s="1"/>
  <c r="D898" i="6"/>
  <c r="D898" i="7"/>
  <c r="U566" i="7"/>
  <c r="V566" i="7"/>
  <c r="R567" i="7"/>
  <c r="T567" i="7"/>
  <c r="Q567" i="7"/>
  <c r="S567" i="7"/>
  <c r="C887" i="6"/>
  <c r="C887" i="7"/>
  <c r="M887" i="7" s="1"/>
  <c r="G567" i="4"/>
  <c r="H567" i="4" s="1"/>
  <c r="E567" i="6"/>
  <c r="G879" i="5"/>
  <c r="F879" i="5"/>
  <c r="H879" i="5"/>
  <c r="E899" i="4"/>
  <c r="C900" i="4"/>
  <c r="E568" i="7"/>
  <c r="N568" i="7" s="1"/>
  <c r="F889" i="3"/>
  <c r="H888" i="3"/>
  <c r="G889" i="3"/>
  <c r="I888" i="3"/>
  <c r="K879" i="6" l="1"/>
  <c r="K879" i="7"/>
  <c r="L879" i="6"/>
  <c r="L879" i="7"/>
  <c r="J879" i="6"/>
  <c r="J879" i="7"/>
  <c r="U567" i="7"/>
  <c r="V567" i="7"/>
  <c r="D899" i="6"/>
  <c r="D899" i="7"/>
  <c r="R568" i="7"/>
  <c r="S568" i="7"/>
  <c r="Q568" i="7"/>
  <c r="T568" i="7"/>
  <c r="C888" i="6"/>
  <c r="C888" i="7"/>
  <c r="M888" i="7" s="1"/>
  <c r="G568" i="4"/>
  <c r="H568" i="4" s="1"/>
  <c r="E568" i="6"/>
  <c r="H880" i="5"/>
  <c r="G880" i="5"/>
  <c r="F880" i="5"/>
  <c r="E900" i="4"/>
  <c r="C901" i="4"/>
  <c r="E569" i="7"/>
  <c r="N569" i="7" s="1"/>
  <c r="G890" i="3"/>
  <c r="H889" i="3"/>
  <c r="I889" i="3" s="1"/>
  <c r="F890" i="3"/>
  <c r="J880" i="6" l="1"/>
  <c r="J880" i="7"/>
  <c r="K880" i="6"/>
  <c r="K880" i="7"/>
  <c r="L880" i="6"/>
  <c r="L880" i="7"/>
  <c r="P880" i="7" s="1"/>
  <c r="P879" i="7"/>
  <c r="D900" i="6"/>
  <c r="D900" i="7"/>
  <c r="U568" i="7"/>
  <c r="V568" i="7"/>
  <c r="R569" i="7"/>
  <c r="Q569" i="7"/>
  <c r="T569" i="7"/>
  <c r="S569" i="7"/>
  <c r="C889" i="6"/>
  <c r="C889" i="7"/>
  <c r="M889" i="7" s="1"/>
  <c r="G569" i="4"/>
  <c r="H569" i="4" s="1"/>
  <c r="E569" i="6"/>
  <c r="H881" i="5"/>
  <c r="G881" i="5"/>
  <c r="F881" i="5"/>
  <c r="E901" i="4"/>
  <c r="C902" i="4"/>
  <c r="E570" i="7"/>
  <c r="N570" i="7" s="1"/>
  <c r="F891" i="3"/>
  <c r="H890" i="3"/>
  <c r="G891" i="3"/>
  <c r="I890" i="3"/>
  <c r="J881" i="6" l="1"/>
  <c r="J881" i="7"/>
  <c r="K881" i="6"/>
  <c r="K881" i="7"/>
  <c r="L881" i="6"/>
  <c r="L881" i="7"/>
  <c r="U569" i="7"/>
  <c r="V569" i="7"/>
  <c r="D901" i="6"/>
  <c r="D901" i="7"/>
  <c r="Q570" i="7"/>
  <c r="R570" i="7"/>
  <c r="T570" i="7"/>
  <c r="S570" i="7"/>
  <c r="C890" i="6"/>
  <c r="C890" i="7"/>
  <c r="M890" i="7" s="1"/>
  <c r="G570" i="4"/>
  <c r="H570" i="4" s="1"/>
  <c r="E570" i="6"/>
  <c r="G882" i="5"/>
  <c r="F882" i="5"/>
  <c r="H882" i="5"/>
  <c r="E902" i="4"/>
  <c r="C903" i="4"/>
  <c r="E571" i="7"/>
  <c r="N571" i="7" s="1"/>
  <c r="G892" i="3"/>
  <c r="F892" i="3"/>
  <c r="H891" i="3"/>
  <c r="I891" i="3" s="1"/>
  <c r="P881" i="7" l="1"/>
  <c r="K882" i="6"/>
  <c r="K882" i="7"/>
  <c r="J882" i="6"/>
  <c r="J882" i="7"/>
  <c r="L882" i="6"/>
  <c r="L882" i="7"/>
  <c r="P882" i="7" s="1"/>
  <c r="V570" i="7"/>
  <c r="U570" i="7"/>
  <c r="D902" i="6"/>
  <c r="D902" i="7"/>
  <c r="Q571" i="7"/>
  <c r="R571" i="7"/>
  <c r="S571" i="7"/>
  <c r="T571" i="7"/>
  <c r="C891" i="6"/>
  <c r="C891" i="7"/>
  <c r="M891" i="7" s="1"/>
  <c r="G571" i="4"/>
  <c r="H571" i="4" s="1"/>
  <c r="E571" i="6"/>
  <c r="G883" i="5"/>
  <c r="F883" i="5"/>
  <c r="H883" i="5"/>
  <c r="E903" i="4"/>
  <c r="C904" i="4"/>
  <c r="E572" i="7"/>
  <c r="N572" i="7" s="1"/>
  <c r="H892" i="3"/>
  <c r="I892" i="3" s="1"/>
  <c r="F893" i="3"/>
  <c r="G893" i="3"/>
  <c r="J883" i="6" l="1"/>
  <c r="J883" i="7"/>
  <c r="L883" i="6"/>
  <c r="L883" i="7"/>
  <c r="K883" i="6"/>
  <c r="K883" i="7"/>
  <c r="D903" i="6"/>
  <c r="D903" i="7"/>
  <c r="U571" i="7"/>
  <c r="V571" i="7"/>
  <c r="R572" i="7"/>
  <c r="T572" i="7"/>
  <c r="Q572" i="7"/>
  <c r="S572" i="7"/>
  <c r="C892" i="6"/>
  <c r="C892" i="7"/>
  <c r="M892" i="7" s="1"/>
  <c r="G572" i="4"/>
  <c r="H572" i="4" s="1"/>
  <c r="E572" i="6"/>
  <c r="H884" i="5"/>
  <c r="G884" i="5"/>
  <c r="F884" i="5"/>
  <c r="E904" i="4"/>
  <c r="C905" i="4"/>
  <c r="E573" i="7"/>
  <c r="N573" i="7" s="1"/>
  <c r="F894" i="3"/>
  <c r="H893" i="3"/>
  <c r="I893" i="3" s="1"/>
  <c r="G894" i="3"/>
  <c r="J884" i="6" l="1"/>
  <c r="J884" i="7"/>
  <c r="P883" i="7"/>
  <c r="L884" i="6"/>
  <c r="L884" i="7"/>
  <c r="K884" i="6"/>
  <c r="K884" i="7"/>
  <c r="D904" i="6"/>
  <c r="D904" i="7"/>
  <c r="V572" i="7"/>
  <c r="U572" i="7"/>
  <c r="R573" i="7"/>
  <c r="S573" i="7"/>
  <c r="T573" i="7"/>
  <c r="Q573" i="7"/>
  <c r="C893" i="6"/>
  <c r="C893" i="7"/>
  <c r="M893" i="7" s="1"/>
  <c r="G573" i="4"/>
  <c r="H573" i="4" s="1"/>
  <c r="E573" i="6"/>
  <c r="G885" i="5"/>
  <c r="F885" i="5"/>
  <c r="H885" i="5"/>
  <c r="E905" i="4"/>
  <c r="C906" i="4"/>
  <c r="E574" i="7"/>
  <c r="N574" i="7" s="1"/>
  <c r="G895" i="3"/>
  <c r="F895" i="3"/>
  <c r="H894" i="3"/>
  <c r="I894" i="3" s="1"/>
  <c r="L885" i="6" l="1"/>
  <c r="L885" i="7"/>
  <c r="K885" i="6"/>
  <c r="K885" i="7"/>
  <c r="P884" i="7"/>
  <c r="J885" i="6"/>
  <c r="J885" i="7"/>
  <c r="D905" i="6"/>
  <c r="D905" i="7"/>
  <c r="U573" i="7"/>
  <c r="V573" i="7"/>
  <c r="T574" i="7"/>
  <c r="R574" i="7"/>
  <c r="Q574" i="7"/>
  <c r="S574" i="7"/>
  <c r="C894" i="6"/>
  <c r="C894" i="7"/>
  <c r="M894" i="7" s="1"/>
  <c r="G574" i="4"/>
  <c r="H574" i="4" s="1"/>
  <c r="E574" i="6"/>
  <c r="H886" i="5"/>
  <c r="G886" i="5"/>
  <c r="F886" i="5"/>
  <c r="E906" i="4"/>
  <c r="C907" i="4"/>
  <c r="E575" i="7"/>
  <c r="N575" i="7" s="1"/>
  <c r="H895" i="3"/>
  <c r="F896" i="3"/>
  <c r="I895" i="3"/>
  <c r="G896" i="3"/>
  <c r="K886" i="6" l="1"/>
  <c r="K886" i="7"/>
  <c r="J886" i="6"/>
  <c r="J886" i="7"/>
  <c r="P885" i="7"/>
  <c r="L886" i="6"/>
  <c r="L886" i="7"/>
  <c r="P886" i="7" s="1"/>
  <c r="V574" i="7"/>
  <c r="U574" i="7"/>
  <c r="D906" i="6"/>
  <c r="D906" i="7"/>
  <c r="T575" i="7"/>
  <c r="R575" i="7"/>
  <c r="Q575" i="7"/>
  <c r="S575" i="7"/>
  <c r="C895" i="6"/>
  <c r="C895" i="7"/>
  <c r="M895" i="7" s="1"/>
  <c r="G575" i="4"/>
  <c r="H575" i="4" s="1"/>
  <c r="E575" i="6"/>
  <c r="H887" i="5"/>
  <c r="G887" i="5"/>
  <c r="F887" i="5"/>
  <c r="E907" i="4"/>
  <c r="C908" i="4"/>
  <c r="E576" i="7"/>
  <c r="N576" i="7" s="1"/>
  <c r="F897" i="3"/>
  <c r="H896" i="3"/>
  <c r="G897" i="3"/>
  <c r="I896" i="3"/>
  <c r="J887" i="6" l="1"/>
  <c r="J887" i="7"/>
  <c r="L887" i="6"/>
  <c r="L887" i="7"/>
  <c r="K887" i="6"/>
  <c r="K887" i="7"/>
  <c r="D907" i="6"/>
  <c r="D907" i="7"/>
  <c r="V575" i="7"/>
  <c r="U575" i="7"/>
  <c r="R576" i="7"/>
  <c r="Q576" i="7"/>
  <c r="S576" i="7"/>
  <c r="T576" i="7"/>
  <c r="C896" i="6"/>
  <c r="C896" i="7"/>
  <c r="M896" i="7" s="1"/>
  <c r="G576" i="4"/>
  <c r="H576" i="4" s="1"/>
  <c r="E576" i="6"/>
  <c r="G888" i="5"/>
  <c r="F888" i="5"/>
  <c r="H888" i="5"/>
  <c r="E908" i="4"/>
  <c r="C909" i="4"/>
  <c r="E577" i="7"/>
  <c r="N577" i="7" s="1"/>
  <c r="G898" i="3"/>
  <c r="F898" i="3"/>
  <c r="H897" i="3"/>
  <c r="I897" i="3" s="1"/>
  <c r="J888" i="6" l="1"/>
  <c r="J888" i="7"/>
  <c r="L888" i="6"/>
  <c r="L888" i="7"/>
  <c r="K888" i="6"/>
  <c r="K888" i="7"/>
  <c r="P887" i="7"/>
  <c r="V576" i="7"/>
  <c r="U576" i="7"/>
  <c r="S577" i="7"/>
  <c r="R577" i="7"/>
  <c r="T577" i="7"/>
  <c r="Q577" i="7"/>
  <c r="D908" i="6"/>
  <c r="D908" i="7"/>
  <c r="C897" i="6"/>
  <c r="C897" i="7"/>
  <c r="M897" i="7" s="1"/>
  <c r="G577" i="4"/>
  <c r="H577" i="4" s="1"/>
  <c r="E577" i="6"/>
  <c r="F889" i="5"/>
  <c r="H889" i="5"/>
  <c r="G889" i="5"/>
  <c r="E909" i="4"/>
  <c r="C910" i="4"/>
  <c r="E578" i="7"/>
  <c r="N578" i="7" s="1"/>
  <c r="G899" i="3"/>
  <c r="H898" i="3"/>
  <c r="I898" i="3" s="1"/>
  <c r="F899" i="3"/>
  <c r="K889" i="6" l="1"/>
  <c r="K889" i="7"/>
  <c r="L889" i="6"/>
  <c r="L889" i="7"/>
  <c r="J889" i="6"/>
  <c r="J889" i="7"/>
  <c r="P888" i="7"/>
  <c r="D909" i="6"/>
  <c r="D909" i="7"/>
  <c r="U577" i="7"/>
  <c r="V577" i="7"/>
  <c r="R578" i="7"/>
  <c r="T578" i="7"/>
  <c r="Q578" i="7"/>
  <c r="S578" i="7"/>
  <c r="C898" i="6"/>
  <c r="C898" i="7"/>
  <c r="M898" i="7" s="1"/>
  <c r="G578" i="4"/>
  <c r="H578" i="4" s="1"/>
  <c r="E578" i="6"/>
  <c r="F890" i="5"/>
  <c r="G890" i="5"/>
  <c r="H890" i="5"/>
  <c r="E910" i="4"/>
  <c r="C911" i="4"/>
  <c r="E579" i="7"/>
  <c r="N579" i="7" s="1"/>
  <c r="H899" i="3"/>
  <c r="F900" i="3"/>
  <c r="G900" i="3"/>
  <c r="I899" i="3"/>
  <c r="K890" i="6" l="1"/>
  <c r="K890" i="7"/>
  <c r="L890" i="6"/>
  <c r="L890" i="7"/>
  <c r="P889" i="7"/>
  <c r="J890" i="6"/>
  <c r="J890" i="7"/>
  <c r="D910" i="6"/>
  <c r="D910" i="7"/>
  <c r="V578" i="7"/>
  <c r="U578" i="7"/>
  <c r="T579" i="7"/>
  <c r="Q579" i="7"/>
  <c r="R579" i="7"/>
  <c r="S579" i="7"/>
  <c r="C899" i="6"/>
  <c r="C899" i="7"/>
  <c r="M899" i="7" s="1"/>
  <c r="G579" i="4"/>
  <c r="H579" i="4" s="1"/>
  <c r="E579" i="6"/>
  <c r="G891" i="5"/>
  <c r="F891" i="5"/>
  <c r="H891" i="5"/>
  <c r="E911" i="4"/>
  <c r="C912" i="4"/>
  <c r="E580" i="7"/>
  <c r="N580" i="7" s="1"/>
  <c r="G901" i="3"/>
  <c r="F901" i="3"/>
  <c r="H900" i="3"/>
  <c r="I900" i="3" s="1"/>
  <c r="L891" i="6" l="1"/>
  <c r="L891" i="7"/>
  <c r="J891" i="6"/>
  <c r="J891" i="7"/>
  <c r="P890" i="7"/>
  <c r="K891" i="6"/>
  <c r="K891" i="7"/>
  <c r="D911" i="6"/>
  <c r="D911" i="7"/>
  <c r="U579" i="7"/>
  <c r="V579" i="7"/>
  <c r="Q580" i="7"/>
  <c r="R580" i="7"/>
  <c r="T580" i="7"/>
  <c r="S580" i="7"/>
  <c r="C900" i="6"/>
  <c r="C900" i="7"/>
  <c r="M900" i="7" s="1"/>
  <c r="G580" i="4"/>
  <c r="H580" i="4" s="1"/>
  <c r="E580" i="6"/>
  <c r="H892" i="5"/>
  <c r="G892" i="5"/>
  <c r="F892" i="5"/>
  <c r="E912" i="4"/>
  <c r="C913" i="4"/>
  <c r="E581" i="7"/>
  <c r="N581" i="7" s="1"/>
  <c r="H901" i="3"/>
  <c r="F902" i="3"/>
  <c r="I901" i="3"/>
  <c r="G902" i="3"/>
  <c r="K892" i="6" l="1"/>
  <c r="K892" i="7"/>
  <c r="J892" i="6"/>
  <c r="J892" i="7"/>
  <c r="P891" i="7"/>
  <c r="L892" i="6"/>
  <c r="L892" i="7"/>
  <c r="P892" i="7" s="1"/>
  <c r="U580" i="7"/>
  <c r="V580" i="7"/>
  <c r="D912" i="6"/>
  <c r="D912" i="7"/>
  <c r="S581" i="7"/>
  <c r="Q581" i="7"/>
  <c r="T581" i="7"/>
  <c r="R581" i="7"/>
  <c r="C901" i="6"/>
  <c r="C901" i="7"/>
  <c r="M901" i="7" s="1"/>
  <c r="G581" i="4"/>
  <c r="H581" i="4" s="1"/>
  <c r="E581" i="6"/>
  <c r="F893" i="5"/>
  <c r="H893" i="5"/>
  <c r="G893" i="5"/>
  <c r="E913" i="4"/>
  <c r="C914" i="4"/>
  <c r="E582" i="7"/>
  <c r="N582" i="7" s="1"/>
  <c r="F903" i="3"/>
  <c r="H902" i="3"/>
  <c r="I902" i="3"/>
  <c r="G903" i="3"/>
  <c r="L893" i="6" l="1"/>
  <c r="L893" i="7"/>
  <c r="K893" i="6"/>
  <c r="K893" i="7"/>
  <c r="J893" i="6"/>
  <c r="J893" i="7"/>
  <c r="V581" i="7"/>
  <c r="U581" i="7"/>
  <c r="D913" i="6"/>
  <c r="D913" i="7"/>
  <c r="S582" i="7"/>
  <c r="Q582" i="7"/>
  <c r="R582" i="7"/>
  <c r="T582" i="7"/>
  <c r="C902" i="6"/>
  <c r="C902" i="7"/>
  <c r="M902" i="7" s="1"/>
  <c r="G582" i="4"/>
  <c r="H582" i="4" s="1"/>
  <c r="E582" i="6"/>
  <c r="G894" i="5"/>
  <c r="F894" i="5"/>
  <c r="H894" i="5"/>
  <c r="E914" i="4"/>
  <c r="C915" i="4"/>
  <c r="E583" i="7"/>
  <c r="N583" i="7" s="1"/>
  <c r="G904" i="3"/>
  <c r="H903" i="3"/>
  <c r="I903" i="3" s="1"/>
  <c r="F904" i="3"/>
  <c r="J894" i="6" l="1"/>
  <c r="J894" i="7"/>
  <c r="L894" i="6"/>
  <c r="L894" i="7"/>
  <c r="P893" i="7"/>
  <c r="K894" i="6"/>
  <c r="K894" i="7"/>
  <c r="D914" i="6"/>
  <c r="D914" i="7"/>
  <c r="U582" i="7"/>
  <c r="V582" i="7"/>
  <c r="S583" i="7"/>
  <c r="T583" i="7"/>
  <c r="Q583" i="7"/>
  <c r="R583" i="7"/>
  <c r="C903" i="6"/>
  <c r="C903" i="7"/>
  <c r="M903" i="7" s="1"/>
  <c r="G583" i="4"/>
  <c r="H583" i="4" s="1"/>
  <c r="E583" i="6"/>
  <c r="H895" i="5"/>
  <c r="G895" i="5"/>
  <c r="F895" i="5"/>
  <c r="E915" i="4"/>
  <c r="C916" i="4"/>
  <c r="E584" i="7"/>
  <c r="N584" i="7" s="1"/>
  <c r="G905" i="3"/>
  <c r="H904" i="3"/>
  <c r="I904" i="3" s="1"/>
  <c r="F905" i="3"/>
  <c r="K895" i="6" l="1"/>
  <c r="K895" i="7"/>
  <c r="L895" i="6"/>
  <c r="L895" i="7"/>
  <c r="J895" i="6"/>
  <c r="J895" i="7"/>
  <c r="P894" i="7"/>
  <c r="U583" i="7"/>
  <c r="V583" i="7"/>
  <c r="D915" i="6"/>
  <c r="D915" i="7"/>
  <c r="S584" i="7"/>
  <c r="T584" i="7"/>
  <c r="R584" i="7"/>
  <c r="Q584" i="7"/>
  <c r="C904" i="6"/>
  <c r="C904" i="7"/>
  <c r="M904" i="7" s="1"/>
  <c r="G584" i="4"/>
  <c r="H584" i="4" s="1"/>
  <c r="E584" i="6"/>
  <c r="F896" i="5"/>
  <c r="G896" i="5"/>
  <c r="H896" i="5"/>
  <c r="E916" i="4"/>
  <c r="C917" i="4"/>
  <c r="E585" i="7"/>
  <c r="N585" i="7" s="1"/>
  <c r="F906" i="3"/>
  <c r="H905" i="3"/>
  <c r="I905" i="3" s="1"/>
  <c r="G906" i="3"/>
  <c r="K896" i="6" l="1"/>
  <c r="K896" i="7"/>
  <c r="L896" i="6"/>
  <c r="L896" i="7"/>
  <c r="J896" i="6"/>
  <c r="J896" i="7"/>
  <c r="P895" i="7"/>
  <c r="U584" i="7"/>
  <c r="V584" i="7"/>
  <c r="D916" i="6"/>
  <c r="D916" i="7"/>
  <c r="R585" i="7"/>
  <c r="T585" i="7"/>
  <c r="S585" i="7"/>
  <c r="Q585" i="7"/>
  <c r="C905" i="6"/>
  <c r="C905" i="7"/>
  <c r="M905" i="7" s="1"/>
  <c r="G585" i="4"/>
  <c r="H585" i="4" s="1"/>
  <c r="E585" i="6"/>
  <c r="G897" i="5"/>
  <c r="F897" i="5"/>
  <c r="H897" i="5"/>
  <c r="E917" i="4"/>
  <c r="C918" i="4"/>
  <c r="E586" i="7"/>
  <c r="N586" i="7" s="1"/>
  <c r="G907" i="3"/>
  <c r="F907" i="3"/>
  <c r="H906" i="3"/>
  <c r="I906" i="3" s="1"/>
  <c r="L897" i="6" l="1"/>
  <c r="L897" i="7"/>
  <c r="K897" i="6"/>
  <c r="K897" i="7"/>
  <c r="P896" i="7"/>
  <c r="J897" i="6"/>
  <c r="J897" i="7"/>
  <c r="D917" i="6"/>
  <c r="D917" i="7"/>
  <c r="U585" i="7"/>
  <c r="V585" i="7"/>
  <c r="R586" i="7"/>
  <c r="T586" i="7"/>
  <c r="S586" i="7"/>
  <c r="Q586" i="7"/>
  <c r="C906" i="6"/>
  <c r="C906" i="7"/>
  <c r="M906" i="7" s="1"/>
  <c r="G586" i="4"/>
  <c r="H586" i="4" s="1"/>
  <c r="E586" i="6"/>
  <c r="H898" i="5"/>
  <c r="G898" i="5"/>
  <c r="F898" i="5"/>
  <c r="E918" i="4"/>
  <c r="C919" i="4"/>
  <c r="E587" i="7"/>
  <c r="N587" i="7" s="1"/>
  <c r="H907" i="3"/>
  <c r="F908" i="3"/>
  <c r="I907" i="3"/>
  <c r="G908" i="3"/>
  <c r="J898" i="6" l="1"/>
  <c r="J898" i="7"/>
  <c r="L898" i="6"/>
  <c r="L898" i="7"/>
  <c r="P897" i="7"/>
  <c r="K898" i="6"/>
  <c r="K898" i="7"/>
  <c r="D918" i="6"/>
  <c r="D918" i="7"/>
  <c r="V586" i="7"/>
  <c r="U586" i="7"/>
  <c r="R587" i="7"/>
  <c r="Q587" i="7"/>
  <c r="S587" i="7"/>
  <c r="T587" i="7"/>
  <c r="C907" i="6"/>
  <c r="C907" i="7"/>
  <c r="M907" i="7" s="1"/>
  <c r="G587" i="4"/>
  <c r="H587" i="4" s="1"/>
  <c r="E587" i="6"/>
  <c r="H899" i="5"/>
  <c r="G899" i="5"/>
  <c r="F899" i="5"/>
  <c r="E919" i="4"/>
  <c r="C920" i="4"/>
  <c r="E588" i="7"/>
  <c r="N588" i="7" s="1"/>
  <c r="G909" i="3"/>
  <c r="F909" i="3"/>
  <c r="H908" i="3"/>
  <c r="I908" i="3" s="1"/>
  <c r="L899" i="6" l="1"/>
  <c r="L899" i="7"/>
  <c r="K899" i="6"/>
  <c r="K899" i="7"/>
  <c r="J899" i="6"/>
  <c r="J899" i="7"/>
  <c r="P898" i="7"/>
  <c r="D919" i="6"/>
  <c r="D919" i="7"/>
  <c r="V587" i="7"/>
  <c r="U587" i="7"/>
  <c r="Q588" i="7"/>
  <c r="R588" i="7"/>
  <c r="T588" i="7"/>
  <c r="S588" i="7"/>
  <c r="C908" i="6"/>
  <c r="C908" i="7"/>
  <c r="M908" i="7" s="1"/>
  <c r="G588" i="4"/>
  <c r="H588" i="4" s="1"/>
  <c r="E588" i="6"/>
  <c r="G900" i="5"/>
  <c r="F900" i="5"/>
  <c r="H900" i="5"/>
  <c r="E920" i="4"/>
  <c r="C921" i="4"/>
  <c r="E589" i="7"/>
  <c r="N589" i="7" s="1"/>
  <c r="G910" i="3"/>
  <c r="H909" i="3"/>
  <c r="I909" i="3" s="1"/>
  <c r="F910" i="3"/>
  <c r="K900" i="6" l="1"/>
  <c r="K900" i="7"/>
  <c r="P899" i="7"/>
  <c r="L900" i="6"/>
  <c r="L900" i="7"/>
  <c r="J900" i="6"/>
  <c r="J900" i="7"/>
  <c r="D920" i="6"/>
  <c r="D920" i="7"/>
  <c r="V588" i="7"/>
  <c r="U588" i="7"/>
  <c r="T589" i="7"/>
  <c r="R589" i="7"/>
  <c r="Q589" i="7"/>
  <c r="S589" i="7"/>
  <c r="C909" i="6"/>
  <c r="C909" i="7"/>
  <c r="M909" i="7" s="1"/>
  <c r="G589" i="4"/>
  <c r="H589" i="4" s="1"/>
  <c r="E589" i="6"/>
  <c r="H901" i="5"/>
  <c r="G901" i="5"/>
  <c r="F901" i="5"/>
  <c r="E921" i="4"/>
  <c r="C922" i="4"/>
  <c r="E590" i="7"/>
  <c r="N590" i="7" s="1"/>
  <c r="H910" i="3"/>
  <c r="F911" i="3"/>
  <c r="G911" i="3"/>
  <c r="I910" i="3"/>
  <c r="K901" i="6" l="1"/>
  <c r="K901" i="7"/>
  <c r="L901" i="6"/>
  <c r="L901" i="7"/>
  <c r="P900" i="7"/>
  <c r="J901" i="6"/>
  <c r="J901" i="7"/>
  <c r="D921" i="6"/>
  <c r="D921" i="7"/>
  <c r="V589" i="7"/>
  <c r="U589" i="7"/>
  <c r="T590" i="7"/>
  <c r="Q590" i="7"/>
  <c r="R590" i="7"/>
  <c r="S590" i="7"/>
  <c r="C910" i="6"/>
  <c r="C910" i="7"/>
  <c r="M910" i="7" s="1"/>
  <c r="G590" i="4"/>
  <c r="H590" i="4" s="1"/>
  <c r="E590" i="6"/>
  <c r="H902" i="5"/>
  <c r="F902" i="5"/>
  <c r="G902" i="5"/>
  <c r="E922" i="4"/>
  <c r="C923" i="4"/>
  <c r="E591" i="7"/>
  <c r="N591" i="7" s="1"/>
  <c r="G912" i="3"/>
  <c r="H911" i="3"/>
  <c r="I911" i="3" s="1"/>
  <c r="F912" i="3"/>
  <c r="J902" i="6" l="1"/>
  <c r="J902" i="7"/>
  <c r="L902" i="6"/>
  <c r="L902" i="7"/>
  <c r="P901" i="7"/>
  <c r="K902" i="6"/>
  <c r="K902" i="7"/>
  <c r="D922" i="6"/>
  <c r="D922" i="7"/>
  <c r="U590" i="7"/>
  <c r="V590" i="7"/>
  <c r="R591" i="7"/>
  <c r="T591" i="7"/>
  <c r="Q591" i="7"/>
  <c r="S591" i="7"/>
  <c r="C911" i="6"/>
  <c r="C911" i="7"/>
  <c r="M911" i="7" s="1"/>
  <c r="G591" i="4"/>
  <c r="H591" i="4" s="1"/>
  <c r="E591" i="6"/>
  <c r="G903" i="5"/>
  <c r="F903" i="5"/>
  <c r="H903" i="5"/>
  <c r="E923" i="4"/>
  <c r="C924" i="4"/>
  <c r="E592" i="7"/>
  <c r="N592" i="7" s="1"/>
  <c r="F913" i="3"/>
  <c r="H912" i="3"/>
  <c r="G913" i="3"/>
  <c r="I912" i="3"/>
  <c r="J903" i="6" l="1"/>
  <c r="J903" i="7"/>
  <c r="L903" i="6"/>
  <c r="L903" i="7"/>
  <c r="P902" i="7"/>
  <c r="K903" i="6"/>
  <c r="K903" i="7"/>
  <c r="D923" i="6"/>
  <c r="D923" i="7"/>
  <c r="U591" i="7"/>
  <c r="V591" i="7"/>
  <c r="Q592" i="7"/>
  <c r="T592" i="7"/>
  <c r="S592" i="7"/>
  <c r="R592" i="7"/>
  <c r="C912" i="6"/>
  <c r="C912" i="7"/>
  <c r="M912" i="7" s="1"/>
  <c r="G592" i="4"/>
  <c r="H592" i="4" s="1"/>
  <c r="E592" i="6"/>
  <c r="G904" i="5"/>
  <c r="H904" i="5"/>
  <c r="F904" i="5"/>
  <c r="E924" i="4"/>
  <c r="C925" i="4"/>
  <c r="E593" i="7"/>
  <c r="N593" i="7" s="1"/>
  <c r="G914" i="3"/>
  <c r="H913" i="3"/>
  <c r="I913" i="3" s="1"/>
  <c r="F914" i="3"/>
  <c r="J904" i="6" l="1"/>
  <c r="J904" i="7"/>
  <c r="K904" i="6"/>
  <c r="K904" i="7"/>
  <c r="L904" i="6"/>
  <c r="L904" i="7"/>
  <c r="P904" i="7" s="1"/>
  <c r="P903" i="7"/>
  <c r="V592" i="7"/>
  <c r="U592" i="7"/>
  <c r="D924" i="6"/>
  <c r="D924" i="7"/>
  <c r="S593" i="7"/>
  <c r="Q593" i="7"/>
  <c r="R593" i="7"/>
  <c r="T593" i="7"/>
  <c r="C913" i="6"/>
  <c r="C913" i="7"/>
  <c r="M913" i="7" s="1"/>
  <c r="G593" i="4"/>
  <c r="H593" i="4" s="1"/>
  <c r="E593" i="6"/>
  <c r="H905" i="5"/>
  <c r="G905" i="5"/>
  <c r="F905" i="5"/>
  <c r="E925" i="4"/>
  <c r="C926" i="4"/>
  <c r="E594" i="7"/>
  <c r="N594" i="7" s="1"/>
  <c r="F915" i="3"/>
  <c r="H914" i="3"/>
  <c r="I914" i="3" s="1"/>
  <c r="G915" i="3"/>
  <c r="J905" i="6" l="1"/>
  <c r="J905" i="7"/>
  <c r="L905" i="6"/>
  <c r="L905" i="7"/>
  <c r="K905" i="6"/>
  <c r="K905" i="7"/>
  <c r="V593" i="7"/>
  <c r="U593" i="7"/>
  <c r="D925" i="6"/>
  <c r="D925" i="7"/>
  <c r="Q594" i="7"/>
  <c r="R594" i="7"/>
  <c r="T594" i="7"/>
  <c r="S594" i="7"/>
  <c r="C914" i="6"/>
  <c r="C914" i="7"/>
  <c r="M914" i="7" s="1"/>
  <c r="G594" i="4"/>
  <c r="H594" i="4" s="1"/>
  <c r="E594" i="6"/>
  <c r="G906" i="5"/>
  <c r="F906" i="5"/>
  <c r="H906" i="5"/>
  <c r="E926" i="4"/>
  <c r="C927" i="4"/>
  <c r="E595" i="7"/>
  <c r="N595" i="7" s="1"/>
  <c r="G916" i="3"/>
  <c r="F916" i="3"/>
  <c r="H915" i="3"/>
  <c r="I915" i="3" s="1"/>
  <c r="J906" i="6" l="1"/>
  <c r="J906" i="7"/>
  <c r="L906" i="6"/>
  <c r="L906" i="7"/>
  <c r="K906" i="6"/>
  <c r="K906" i="7"/>
  <c r="P905" i="7"/>
  <c r="U594" i="7"/>
  <c r="V594" i="7"/>
  <c r="D926" i="6"/>
  <c r="D926" i="7"/>
  <c r="Q595" i="7"/>
  <c r="R595" i="7"/>
  <c r="S595" i="7"/>
  <c r="T595" i="7"/>
  <c r="C915" i="6"/>
  <c r="C915" i="7"/>
  <c r="M915" i="7" s="1"/>
  <c r="G595" i="4"/>
  <c r="H595" i="4" s="1"/>
  <c r="E595" i="6"/>
  <c r="F907" i="5"/>
  <c r="H907" i="5"/>
  <c r="G907" i="5"/>
  <c r="E927" i="4"/>
  <c r="C928" i="4"/>
  <c r="E596" i="7"/>
  <c r="N596" i="7" s="1"/>
  <c r="H916" i="3"/>
  <c r="F917" i="3"/>
  <c r="I916" i="3"/>
  <c r="G917" i="3"/>
  <c r="K907" i="6" l="1"/>
  <c r="K907" i="7"/>
  <c r="J907" i="6"/>
  <c r="J907" i="7"/>
  <c r="L907" i="6"/>
  <c r="L907" i="7"/>
  <c r="P907" i="7" s="1"/>
  <c r="P906" i="7"/>
  <c r="D927" i="6"/>
  <c r="D927" i="7"/>
  <c r="U595" i="7"/>
  <c r="V595" i="7"/>
  <c r="T596" i="7"/>
  <c r="R596" i="7"/>
  <c r="Q596" i="7"/>
  <c r="S596" i="7"/>
  <c r="C916" i="6"/>
  <c r="C916" i="7"/>
  <c r="M916" i="7" s="1"/>
  <c r="G596" i="4"/>
  <c r="H596" i="4" s="1"/>
  <c r="E596" i="6"/>
  <c r="H908" i="5"/>
  <c r="G908" i="5"/>
  <c r="F908" i="5"/>
  <c r="E928" i="4"/>
  <c r="C929" i="4"/>
  <c r="E597" i="7"/>
  <c r="N597" i="7" s="1"/>
  <c r="G918" i="3"/>
  <c r="F918" i="3"/>
  <c r="H917" i="3"/>
  <c r="I917" i="3" s="1"/>
  <c r="J908" i="6" l="1"/>
  <c r="J908" i="7"/>
  <c r="L908" i="6"/>
  <c r="L908" i="7"/>
  <c r="K908" i="6"/>
  <c r="K908" i="7"/>
  <c r="D928" i="6"/>
  <c r="D928" i="7"/>
  <c r="V596" i="7"/>
  <c r="U596" i="7"/>
  <c r="T597" i="7"/>
  <c r="R597" i="7"/>
  <c r="S597" i="7"/>
  <c r="Q597" i="7"/>
  <c r="C917" i="6"/>
  <c r="C917" i="7"/>
  <c r="M917" i="7" s="1"/>
  <c r="G597" i="4"/>
  <c r="H597" i="4" s="1"/>
  <c r="E597" i="6"/>
  <c r="G909" i="5"/>
  <c r="F909" i="5"/>
  <c r="H909" i="5"/>
  <c r="E929" i="4"/>
  <c r="C930" i="4"/>
  <c r="E598" i="7"/>
  <c r="N598" i="7" s="1"/>
  <c r="F919" i="3"/>
  <c r="H918" i="3"/>
  <c r="G919" i="3"/>
  <c r="I918" i="3"/>
  <c r="K909" i="6" l="1"/>
  <c r="K909" i="7"/>
  <c r="J909" i="6"/>
  <c r="J909" i="7"/>
  <c r="L909" i="6"/>
  <c r="L909" i="7"/>
  <c r="P909" i="7" s="1"/>
  <c r="P908" i="7"/>
  <c r="D929" i="6"/>
  <c r="D929" i="7"/>
  <c r="V597" i="7"/>
  <c r="U597" i="7"/>
  <c r="T598" i="7"/>
  <c r="R598" i="7"/>
  <c r="Q598" i="7"/>
  <c r="S598" i="7"/>
  <c r="C918" i="6"/>
  <c r="C918" i="7"/>
  <c r="M918" i="7" s="1"/>
  <c r="G598" i="4"/>
  <c r="H598" i="4" s="1"/>
  <c r="E598" i="6"/>
  <c r="H910" i="5"/>
  <c r="G910" i="5"/>
  <c r="F910" i="5"/>
  <c r="E930" i="4"/>
  <c r="C931" i="4"/>
  <c r="E599" i="7"/>
  <c r="N599" i="7" s="1"/>
  <c r="G920" i="3"/>
  <c r="H919" i="3"/>
  <c r="I919" i="3" s="1"/>
  <c r="F920" i="3"/>
  <c r="L910" i="6" l="1"/>
  <c r="L910" i="7"/>
  <c r="J910" i="6"/>
  <c r="J910" i="7"/>
  <c r="K910" i="6"/>
  <c r="K910" i="7"/>
  <c r="D930" i="6"/>
  <c r="D930" i="7"/>
  <c r="U598" i="7"/>
  <c r="V598" i="7"/>
  <c r="R599" i="7"/>
  <c r="Q599" i="7"/>
  <c r="T599" i="7"/>
  <c r="S599" i="7"/>
  <c r="C919" i="6"/>
  <c r="C919" i="7"/>
  <c r="M919" i="7" s="1"/>
  <c r="G599" i="4"/>
  <c r="H599" i="4" s="1"/>
  <c r="E599" i="6"/>
  <c r="H911" i="5"/>
  <c r="G911" i="5"/>
  <c r="F911" i="5"/>
  <c r="E931" i="4"/>
  <c r="C932" i="4"/>
  <c r="E600" i="7"/>
  <c r="N600" i="7" s="1"/>
  <c r="F921" i="3"/>
  <c r="H920" i="3"/>
  <c r="I920" i="3" s="1"/>
  <c r="G921" i="3"/>
  <c r="J911" i="6" l="1"/>
  <c r="J911" i="7"/>
  <c r="L911" i="6"/>
  <c r="L911" i="7"/>
  <c r="P910" i="7"/>
  <c r="K911" i="6"/>
  <c r="K911" i="7"/>
  <c r="D931" i="6"/>
  <c r="D931" i="7"/>
  <c r="U599" i="7"/>
  <c r="V599" i="7"/>
  <c r="S600" i="7"/>
  <c r="Q600" i="7"/>
  <c r="T600" i="7"/>
  <c r="R600" i="7"/>
  <c r="C920" i="6"/>
  <c r="C920" i="7"/>
  <c r="M920" i="7" s="1"/>
  <c r="G600" i="4"/>
  <c r="H600" i="4" s="1"/>
  <c r="E600" i="6"/>
  <c r="G912" i="5"/>
  <c r="F912" i="5"/>
  <c r="H912" i="5"/>
  <c r="E932" i="4"/>
  <c r="C933" i="4"/>
  <c r="E601" i="7"/>
  <c r="N601" i="7" s="1"/>
  <c r="G922" i="3"/>
  <c r="H921" i="3"/>
  <c r="I921" i="3" s="1"/>
  <c r="F922" i="3"/>
  <c r="L912" i="6" l="1"/>
  <c r="L912" i="7"/>
  <c r="K912" i="6"/>
  <c r="K912" i="7"/>
  <c r="P911" i="7"/>
  <c r="J912" i="6"/>
  <c r="J912" i="7"/>
  <c r="D932" i="6"/>
  <c r="D932" i="7"/>
  <c r="U600" i="7"/>
  <c r="V600" i="7"/>
  <c r="Q601" i="7"/>
  <c r="T601" i="7"/>
  <c r="S601" i="7"/>
  <c r="R601" i="7"/>
  <c r="C921" i="6"/>
  <c r="C921" i="7"/>
  <c r="M921" i="7" s="1"/>
  <c r="G601" i="4"/>
  <c r="H601" i="4" s="1"/>
  <c r="E601" i="6"/>
  <c r="H913" i="5"/>
  <c r="G913" i="5"/>
  <c r="F913" i="5"/>
  <c r="E933" i="4"/>
  <c r="C934" i="4"/>
  <c r="E602" i="7"/>
  <c r="N602" i="7" s="1"/>
  <c r="G923" i="3"/>
  <c r="F923" i="3"/>
  <c r="H922" i="3"/>
  <c r="I922" i="3" s="1"/>
  <c r="K913" i="6" l="1"/>
  <c r="K913" i="7"/>
  <c r="L913" i="6"/>
  <c r="L913" i="7"/>
  <c r="P912" i="7"/>
  <c r="J913" i="6"/>
  <c r="J913" i="7"/>
  <c r="D933" i="6"/>
  <c r="D933" i="7"/>
  <c r="U601" i="7"/>
  <c r="V601" i="7"/>
  <c r="Q602" i="7"/>
  <c r="S602" i="7"/>
  <c r="T602" i="7"/>
  <c r="R602" i="7"/>
  <c r="C922" i="6"/>
  <c r="C922" i="7"/>
  <c r="M922" i="7" s="1"/>
  <c r="G602" i="4"/>
  <c r="H602" i="4" s="1"/>
  <c r="E602" i="6"/>
  <c r="F914" i="5"/>
  <c r="H914" i="5"/>
  <c r="G914" i="5"/>
  <c r="E934" i="4"/>
  <c r="C935" i="4"/>
  <c r="E603" i="7"/>
  <c r="N603" i="7" s="1"/>
  <c r="H923" i="3"/>
  <c r="F924" i="3"/>
  <c r="G924" i="3"/>
  <c r="I923" i="3"/>
  <c r="K914" i="6" l="1"/>
  <c r="K914" i="7"/>
  <c r="L914" i="6"/>
  <c r="L914" i="7"/>
  <c r="J914" i="6"/>
  <c r="J914" i="7"/>
  <c r="P913" i="7"/>
  <c r="D934" i="6"/>
  <c r="D934" i="7"/>
  <c r="V602" i="7"/>
  <c r="U602" i="7"/>
  <c r="R603" i="7"/>
  <c r="S603" i="7"/>
  <c r="Q603" i="7"/>
  <c r="T603" i="7"/>
  <c r="C923" i="6"/>
  <c r="C923" i="7"/>
  <c r="M923" i="7" s="1"/>
  <c r="G603" i="4"/>
  <c r="H603" i="4" s="1"/>
  <c r="E603" i="6"/>
  <c r="G915" i="5"/>
  <c r="F915" i="5"/>
  <c r="H915" i="5"/>
  <c r="E935" i="4"/>
  <c r="C936" i="4"/>
  <c r="E604" i="7"/>
  <c r="N604" i="7" s="1"/>
  <c r="F925" i="3"/>
  <c r="H924" i="3"/>
  <c r="G925" i="3"/>
  <c r="I924" i="3"/>
  <c r="L915" i="6" l="1"/>
  <c r="L915" i="7"/>
  <c r="J915" i="6"/>
  <c r="J915" i="7"/>
  <c r="K915" i="6"/>
  <c r="K915" i="7"/>
  <c r="P914" i="7"/>
  <c r="D935" i="6"/>
  <c r="D935" i="7"/>
  <c r="U603" i="7"/>
  <c r="V603" i="7"/>
  <c r="S604" i="7"/>
  <c r="Q604" i="7"/>
  <c r="T604" i="7"/>
  <c r="R604" i="7"/>
  <c r="C924" i="6"/>
  <c r="C924" i="7"/>
  <c r="M924" i="7" s="1"/>
  <c r="G604" i="4"/>
  <c r="H604" i="4" s="1"/>
  <c r="E604" i="6"/>
  <c r="H916" i="5"/>
  <c r="G916" i="5"/>
  <c r="F916" i="5"/>
  <c r="E936" i="4"/>
  <c r="C937" i="4"/>
  <c r="E605" i="7"/>
  <c r="N605" i="7" s="1"/>
  <c r="G926" i="3"/>
  <c r="H925" i="3"/>
  <c r="I925" i="3" s="1"/>
  <c r="F926" i="3"/>
  <c r="K916" i="6" l="1"/>
  <c r="K916" i="7"/>
  <c r="L916" i="6"/>
  <c r="L916" i="7"/>
  <c r="J916" i="6"/>
  <c r="J916" i="7"/>
  <c r="P915" i="7"/>
  <c r="D936" i="6"/>
  <c r="D936" i="7"/>
  <c r="U604" i="7"/>
  <c r="V604" i="7"/>
  <c r="T605" i="7"/>
  <c r="R605" i="7"/>
  <c r="S605" i="7"/>
  <c r="Q605" i="7"/>
  <c r="C925" i="6"/>
  <c r="C925" i="7"/>
  <c r="M925" i="7" s="1"/>
  <c r="G605" i="4"/>
  <c r="H605" i="4" s="1"/>
  <c r="E605" i="6"/>
  <c r="H917" i="5"/>
  <c r="G917" i="5"/>
  <c r="F917" i="5"/>
  <c r="E937" i="4"/>
  <c r="C938" i="4"/>
  <c r="E606" i="7"/>
  <c r="N606" i="7" s="1"/>
  <c r="F927" i="3"/>
  <c r="H926" i="3"/>
  <c r="I926" i="3" s="1"/>
  <c r="G927" i="3"/>
  <c r="L917" i="6" l="1"/>
  <c r="L917" i="7"/>
  <c r="J917" i="6"/>
  <c r="J917" i="7"/>
  <c r="K917" i="6"/>
  <c r="K917" i="7"/>
  <c r="P916" i="7"/>
  <c r="D937" i="6"/>
  <c r="D937" i="7"/>
  <c r="V605" i="7"/>
  <c r="U605" i="7"/>
  <c r="T606" i="7"/>
  <c r="Q606" i="7"/>
  <c r="S606" i="7"/>
  <c r="R606" i="7"/>
  <c r="C926" i="6"/>
  <c r="C926" i="7"/>
  <c r="M926" i="7" s="1"/>
  <c r="G606" i="4"/>
  <c r="H606" i="4" s="1"/>
  <c r="E606" i="6"/>
  <c r="G918" i="5"/>
  <c r="F918" i="5"/>
  <c r="H918" i="5"/>
  <c r="E938" i="4"/>
  <c r="C939" i="4"/>
  <c r="E607" i="7"/>
  <c r="N607" i="7" s="1"/>
  <c r="G928" i="3"/>
  <c r="H927" i="3"/>
  <c r="I927" i="3" s="1"/>
  <c r="F928" i="3"/>
  <c r="L918" i="6" l="1"/>
  <c r="L918" i="7"/>
  <c r="J918" i="6"/>
  <c r="J918" i="7"/>
  <c r="K918" i="6"/>
  <c r="K918" i="7"/>
  <c r="P917" i="7"/>
  <c r="V606" i="7"/>
  <c r="U606" i="7"/>
  <c r="D938" i="6"/>
  <c r="D938" i="7"/>
  <c r="S607" i="7"/>
  <c r="T607" i="7"/>
  <c r="R607" i="7"/>
  <c r="Q607" i="7"/>
  <c r="C927" i="6"/>
  <c r="C927" i="7"/>
  <c r="M927" i="7" s="1"/>
  <c r="G607" i="4"/>
  <c r="H607" i="4" s="1"/>
  <c r="E607" i="6"/>
  <c r="H919" i="5"/>
  <c r="G919" i="5"/>
  <c r="F919" i="5"/>
  <c r="E939" i="4"/>
  <c r="C940" i="4"/>
  <c r="E608" i="7"/>
  <c r="N608" i="7" s="1"/>
  <c r="H928" i="3"/>
  <c r="F929" i="3"/>
  <c r="I928" i="3"/>
  <c r="G929" i="3"/>
  <c r="J919" i="6" l="1"/>
  <c r="J919" i="7"/>
  <c r="K919" i="6"/>
  <c r="K919" i="7"/>
  <c r="P918" i="7"/>
  <c r="L919" i="6"/>
  <c r="L919" i="7"/>
  <c r="P919" i="7" s="1"/>
  <c r="R608" i="7"/>
  <c r="Q608" i="7"/>
  <c r="S608" i="7"/>
  <c r="T608" i="7"/>
  <c r="D939" i="6"/>
  <c r="D939" i="7"/>
  <c r="U607" i="7"/>
  <c r="V607" i="7"/>
  <c r="C928" i="6"/>
  <c r="C928" i="7"/>
  <c r="M928" i="7" s="1"/>
  <c r="G608" i="4"/>
  <c r="H608" i="4" s="1"/>
  <c r="E608" i="6"/>
  <c r="H920" i="5"/>
  <c r="G920" i="5"/>
  <c r="F920" i="5"/>
  <c r="E940" i="4"/>
  <c r="C941" i="4"/>
  <c r="E609" i="7"/>
  <c r="N609" i="7" s="1"/>
  <c r="F930" i="3"/>
  <c r="H929" i="3"/>
  <c r="G930" i="3"/>
  <c r="I929" i="3"/>
  <c r="L920" i="6" l="1"/>
  <c r="L920" i="7"/>
  <c r="J920" i="6"/>
  <c r="J920" i="7"/>
  <c r="K920" i="6"/>
  <c r="K920" i="7"/>
  <c r="V608" i="7"/>
  <c r="U608" i="7"/>
  <c r="D940" i="6"/>
  <c r="D940" i="7"/>
  <c r="T609" i="7"/>
  <c r="Q609" i="7"/>
  <c r="R609" i="7"/>
  <c r="S609" i="7"/>
  <c r="C929" i="6"/>
  <c r="C929" i="7"/>
  <c r="M929" i="7" s="1"/>
  <c r="G609" i="4"/>
  <c r="H609" i="4" s="1"/>
  <c r="E609" i="6"/>
  <c r="G921" i="5"/>
  <c r="F921" i="5"/>
  <c r="H921" i="5"/>
  <c r="E941" i="4"/>
  <c r="C942" i="4"/>
  <c r="E610" i="7"/>
  <c r="N610" i="7" s="1"/>
  <c r="G931" i="3"/>
  <c r="F931" i="3"/>
  <c r="H930" i="3"/>
  <c r="I930" i="3" s="1"/>
  <c r="L921" i="6" l="1"/>
  <c r="L921" i="7"/>
  <c r="J921" i="6"/>
  <c r="J921" i="7"/>
  <c r="P920" i="7"/>
  <c r="K921" i="6"/>
  <c r="K921" i="7"/>
  <c r="U609" i="7"/>
  <c r="V609" i="7"/>
  <c r="D941" i="6"/>
  <c r="D941" i="7"/>
  <c r="Q610" i="7"/>
  <c r="T610" i="7"/>
  <c r="S610" i="7"/>
  <c r="R610" i="7"/>
  <c r="C930" i="6"/>
  <c r="C930" i="7"/>
  <c r="M930" i="7" s="1"/>
  <c r="G610" i="4"/>
  <c r="H610" i="4" s="1"/>
  <c r="E610" i="6"/>
  <c r="F922" i="5"/>
  <c r="G922" i="5"/>
  <c r="H922" i="5"/>
  <c r="E942" i="4"/>
  <c r="C943" i="4"/>
  <c r="E611" i="7"/>
  <c r="N611" i="7" s="1"/>
  <c r="H931" i="3"/>
  <c r="F932" i="3"/>
  <c r="G932" i="3"/>
  <c r="I931" i="3"/>
  <c r="L922" i="6" l="1"/>
  <c r="L922" i="7"/>
  <c r="K922" i="6"/>
  <c r="K922" i="7"/>
  <c r="P921" i="7"/>
  <c r="J922" i="6"/>
  <c r="J922" i="7"/>
  <c r="D942" i="6"/>
  <c r="D942" i="7"/>
  <c r="V610" i="7"/>
  <c r="U610" i="7"/>
  <c r="S611" i="7"/>
  <c r="Q611" i="7"/>
  <c r="R611" i="7"/>
  <c r="T611" i="7"/>
  <c r="C931" i="6"/>
  <c r="C931" i="7"/>
  <c r="M931" i="7" s="1"/>
  <c r="G611" i="4"/>
  <c r="H611" i="4" s="1"/>
  <c r="E611" i="6"/>
  <c r="H923" i="5"/>
  <c r="G923" i="5"/>
  <c r="F923" i="5"/>
  <c r="E943" i="4"/>
  <c r="C944" i="4"/>
  <c r="E612" i="7"/>
  <c r="N612" i="7" s="1"/>
  <c r="G933" i="3"/>
  <c r="F933" i="3"/>
  <c r="H932" i="3"/>
  <c r="I932" i="3" s="1"/>
  <c r="L923" i="6" l="1"/>
  <c r="L923" i="7"/>
  <c r="J923" i="6"/>
  <c r="J923" i="7"/>
  <c r="P922" i="7"/>
  <c r="K923" i="6"/>
  <c r="K923" i="7"/>
  <c r="U611" i="7"/>
  <c r="V611" i="7"/>
  <c r="D943" i="6"/>
  <c r="D943" i="7"/>
  <c r="Q612" i="7"/>
  <c r="S612" i="7"/>
  <c r="T612" i="7"/>
  <c r="R612" i="7"/>
  <c r="C932" i="6"/>
  <c r="C932" i="7"/>
  <c r="M932" i="7" s="1"/>
  <c r="G612" i="4"/>
  <c r="H612" i="4" s="1"/>
  <c r="E612" i="6"/>
  <c r="G924" i="5"/>
  <c r="F924" i="5"/>
  <c r="H924" i="5"/>
  <c r="E944" i="4"/>
  <c r="C945" i="4"/>
  <c r="E613" i="7"/>
  <c r="N613" i="7" s="1"/>
  <c r="H933" i="3"/>
  <c r="F934" i="3"/>
  <c r="I933" i="3"/>
  <c r="G934" i="3"/>
  <c r="J924" i="6" l="1"/>
  <c r="J924" i="7"/>
  <c r="L924" i="6"/>
  <c r="L924" i="7"/>
  <c r="P923" i="7"/>
  <c r="K924" i="6"/>
  <c r="K924" i="7"/>
  <c r="D944" i="6"/>
  <c r="D944" i="7"/>
  <c r="U612" i="7"/>
  <c r="V612" i="7"/>
  <c r="Q613" i="7"/>
  <c r="T613" i="7"/>
  <c r="S613" i="7"/>
  <c r="R613" i="7"/>
  <c r="C933" i="6"/>
  <c r="C933" i="7"/>
  <c r="M933" i="7" s="1"/>
  <c r="G613" i="4"/>
  <c r="H613" i="4" s="1"/>
  <c r="E613" i="6"/>
  <c r="F925" i="5"/>
  <c r="H925" i="5"/>
  <c r="G925" i="5"/>
  <c r="E945" i="4"/>
  <c r="C946" i="4"/>
  <c r="E614" i="7"/>
  <c r="N614" i="7" s="1"/>
  <c r="F935" i="3"/>
  <c r="H934" i="3"/>
  <c r="G935" i="3"/>
  <c r="I934" i="3"/>
  <c r="P924" i="7" l="1"/>
  <c r="L925" i="6"/>
  <c r="L925" i="7"/>
  <c r="K925" i="6"/>
  <c r="K925" i="7"/>
  <c r="J925" i="6"/>
  <c r="J925" i="7"/>
  <c r="V613" i="7"/>
  <c r="U613" i="7"/>
  <c r="D945" i="6"/>
  <c r="D945" i="7"/>
  <c r="R614" i="7"/>
  <c r="S614" i="7"/>
  <c r="Q614" i="7"/>
  <c r="T614" i="7"/>
  <c r="C934" i="6"/>
  <c r="C934" i="7"/>
  <c r="M934" i="7" s="1"/>
  <c r="G614" i="4"/>
  <c r="H614" i="4" s="1"/>
  <c r="E614" i="6"/>
  <c r="G926" i="5"/>
  <c r="F926" i="5"/>
  <c r="H926" i="5"/>
  <c r="E946" i="4"/>
  <c r="C947" i="4"/>
  <c r="E615" i="7"/>
  <c r="N615" i="7" s="1"/>
  <c r="G936" i="3"/>
  <c r="F936" i="3"/>
  <c r="H935" i="3"/>
  <c r="I935" i="3" s="1"/>
  <c r="L926" i="6" l="1"/>
  <c r="L926" i="7"/>
  <c r="K926" i="6"/>
  <c r="K926" i="7"/>
  <c r="P925" i="7"/>
  <c r="J926" i="6"/>
  <c r="J926" i="7"/>
  <c r="V614" i="7"/>
  <c r="U614" i="7"/>
  <c r="D946" i="6"/>
  <c r="D946" i="7"/>
  <c r="Q615" i="7"/>
  <c r="T615" i="7"/>
  <c r="S615" i="7"/>
  <c r="R615" i="7"/>
  <c r="C935" i="6"/>
  <c r="C935" i="7"/>
  <c r="M935" i="7" s="1"/>
  <c r="G615" i="4"/>
  <c r="H615" i="4" s="1"/>
  <c r="E615" i="6"/>
  <c r="G927" i="5"/>
  <c r="F927" i="5"/>
  <c r="H927" i="5"/>
  <c r="E947" i="4"/>
  <c r="C948" i="4"/>
  <c r="E616" i="7"/>
  <c r="N616" i="7" s="1"/>
  <c r="G937" i="3"/>
  <c r="F937" i="3"/>
  <c r="H936" i="3"/>
  <c r="I936" i="3" s="1"/>
  <c r="J927" i="6" l="1"/>
  <c r="J927" i="7"/>
  <c r="K927" i="6"/>
  <c r="K927" i="7"/>
  <c r="L927" i="6"/>
  <c r="L927" i="7"/>
  <c r="P927" i="7" s="1"/>
  <c r="P926" i="7"/>
  <c r="S616" i="7"/>
  <c r="R616" i="7"/>
  <c r="Q616" i="7"/>
  <c r="T616" i="7"/>
  <c r="D947" i="6"/>
  <c r="D947" i="7"/>
  <c r="U615" i="7"/>
  <c r="V615" i="7"/>
  <c r="C936" i="6"/>
  <c r="C936" i="7"/>
  <c r="M936" i="7" s="1"/>
  <c r="G616" i="4"/>
  <c r="H616" i="4" s="1"/>
  <c r="E616" i="6"/>
  <c r="H928" i="5"/>
  <c r="G928" i="5"/>
  <c r="F928" i="5"/>
  <c r="E948" i="4"/>
  <c r="C949" i="4"/>
  <c r="E617" i="7"/>
  <c r="N617" i="7" s="1"/>
  <c r="H937" i="3"/>
  <c r="F938" i="3"/>
  <c r="G938" i="3"/>
  <c r="I937" i="3"/>
  <c r="L928" i="6" l="1"/>
  <c r="L928" i="7"/>
  <c r="K928" i="6"/>
  <c r="K928" i="7"/>
  <c r="J928" i="6"/>
  <c r="J928" i="7"/>
  <c r="D948" i="6"/>
  <c r="D948" i="7"/>
  <c r="U616" i="7"/>
  <c r="V616" i="7"/>
  <c r="R617" i="7"/>
  <c r="Q617" i="7"/>
  <c r="S617" i="7"/>
  <c r="T617" i="7"/>
  <c r="C937" i="6"/>
  <c r="C937" i="7"/>
  <c r="M937" i="7" s="1"/>
  <c r="G617" i="4"/>
  <c r="H617" i="4" s="1"/>
  <c r="E617" i="6"/>
  <c r="H929" i="5"/>
  <c r="F929" i="5"/>
  <c r="G929" i="5"/>
  <c r="E949" i="4"/>
  <c r="C950" i="4"/>
  <c r="E618" i="7"/>
  <c r="N618" i="7" s="1"/>
  <c r="H938" i="3"/>
  <c r="F939" i="3"/>
  <c r="G939" i="3"/>
  <c r="I938" i="3"/>
  <c r="L929" i="6" l="1"/>
  <c r="L929" i="7"/>
  <c r="K929" i="6"/>
  <c r="K929" i="7"/>
  <c r="P928" i="7"/>
  <c r="J929" i="6"/>
  <c r="J929" i="7"/>
  <c r="D949" i="6"/>
  <c r="D949" i="7"/>
  <c r="V617" i="7"/>
  <c r="U617" i="7"/>
  <c r="R618" i="7"/>
  <c r="Q618" i="7"/>
  <c r="T618" i="7"/>
  <c r="S618" i="7"/>
  <c r="C938" i="6"/>
  <c r="C938" i="7"/>
  <c r="M938" i="7" s="1"/>
  <c r="G618" i="4"/>
  <c r="H618" i="4" s="1"/>
  <c r="E618" i="6"/>
  <c r="G930" i="5"/>
  <c r="F930" i="5"/>
  <c r="H930" i="5"/>
  <c r="E950" i="4"/>
  <c r="C951" i="4"/>
  <c r="E619" i="7"/>
  <c r="N619" i="7" s="1"/>
  <c r="F940" i="3"/>
  <c r="H939" i="3"/>
  <c r="I939" i="3" s="1"/>
  <c r="G940" i="3"/>
  <c r="L930" i="6" l="1"/>
  <c r="L930" i="7"/>
  <c r="K930" i="6"/>
  <c r="K930" i="7"/>
  <c r="P929" i="7"/>
  <c r="J930" i="6"/>
  <c r="J930" i="7"/>
  <c r="V618" i="7"/>
  <c r="U618" i="7"/>
  <c r="D950" i="6"/>
  <c r="D950" i="7"/>
  <c r="T619" i="7"/>
  <c r="S619" i="7"/>
  <c r="R619" i="7"/>
  <c r="Q619" i="7"/>
  <c r="C939" i="6"/>
  <c r="C939" i="7"/>
  <c r="M939" i="7" s="1"/>
  <c r="G619" i="4"/>
  <c r="H619" i="4" s="1"/>
  <c r="E619" i="6"/>
  <c r="H931" i="5"/>
  <c r="F931" i="5"/>
  <c r="G931" i="5"/>
  <c r="E951" i="4"/>
  <c r="C952" i="4"/>
  <c r="E620" i="7"/>
  <c r="N620" i="7" s="1"/>
  <c r="G941" i="3"/>
  <c r="F941" i="3"/>
  <c r="H940" i="3"/>
  <c r="I940" i="3" s="1"/>
  <c r="K931" i="6" l="1"/>
  <c r="K931" i="7"/>
  <c r="J931" i="6"/>
  <c r="J931" i="7"/>
  <c r="L931" i="6"/>
  <c r="L931" i="7"/>
  <c r="P931" i="7" s="1"/>
  <c r="P930" i="7"/>
  <c r="D951" i="6"/>
  <c r="D951" i="7"/>
  <c r="V619" i="7"/>
  <c r="U619" i="7"/>
  <c r="S620" i="7"/>
  <c r="Q620" i="7"/>
  <c r="R620" i="7"/>
  <c r="T620" i="7"/>
  <c r="C940" i="6"/>
  <c r="C940" i="7"/>
  <c r="M940" i="7" s="1"/>
  <c r="G620" i="4"/>
  <c r="H620" i="4" s="1"/>
  <c r="E620" i="6"/>
  <c r="F932" i="5"/>
  <c r="H932" i="5"/>
  <c r="G932" i="5"/>
  <c r="E952" i="4"/>
  <c r="C953" i="4"/>
  <c r="E621" i="7"/>
  <c r="N621" i="7" s="1"/>
  <c r="G942" i="3"/>
  <c r="F942" i="3"/>
  <c r="H941" i="3"/>
  <c r="I941" i="3" s="1"/>
  <c r="K932" i="6" l="1"/>
  <c r="K932" i="7"/>
  <c r="L932" i="6"/>
  <c r="L932" i="7"/>
  <c r="J932" i="6"/>
  <c r="J932" i="7"/>
  <c r="V620" i="7"/>
  <c r="U620" i="7"/>
  <c r="D952" i="6"/>
  <c r="D952" i="7"/>
  <c r="R621" i="7"/>
  <c r="Q621" i="7"/>
  <c r="T621" i="7"/>
  <c r="S621" i="7"/>
  <c r="C941" i="6"/>
  <c r="C941" i="7"/>
  <c r="M941" i="7" s="1"/>
  <c r="G621" i="4"/>
  <c r="H621" i="4" s="1"/>
  <c r="E621" i="6"/>
  <c r="G933" i="5"/>
  <c r="F933" i="5"/>
  <c r="H933" i="5"/>
  <c r="E953" i="4"/>
  <c r="C954" i="4"/>
  <c r="E622" i="7"/>
  <c r="N622" i="7" s="1"/>
  <c r="F943" i="3"/>
  <c r="H942" i="3"/>
  <c r="G943" i="3"/>
  <c r="I942" i="3"/>
  <c r="K933" i="6" l="1"/>
  <c r="K933" i="7"/>
  <c r="L933" i="6"/>
  <c r="L933" i="7"/>
  <c r="P932" i="7"/>
  <c r="J933" i="6"/>
  <c r="J933" i="7"/>
  <c r="U621" i="7"/>
  <c r="V621" i="7"/>
  <c r="D953" i="6"/>
  <c r="D953" i="7"/>
  <c r="Q622" i="7"/>
  <c r="R622" i="7"/>
  <c r="T622" i="7"/>
  <c r="S622" i="7"/>
  <c r="C942" i="6"/>
  <c r="C942" i="7"/>
  <c r="M942" i="7" s="1"/>
  <c r="G622" i="4"/>
  <c r="H622" i="4" s="1"/>
  <c r="E622" i="6"/>
  <c r="G934" i="5"/>
  <c r="H934" i="5"/>
  <c r="F934" i="5"/>
  <c r="E954" i="4"/>
  <c r="C955" i="4"/>
  <c r="E623" i="7"/>
  <c r="N623" i="7" s="1"/>
  <c r="G944" i="3"/>
  <c r="H943" i="3"/>
  <c r="I943" i="3" s="1"/>
  <c r="F944" i="3"/>
  <c r="J934" i="6" l="1"/>
  <c r="J934" i="7"/>
  <c r="K934" i="6"/>
  <c r="K934" i="7"/>
  <c r="L934" i="6"/>
  <c r="L934" i="7"/>
  <c r="P934" i="7" s="1"/>
  <c r="P933" i="7"/>
  <c r="D954" i="6"/>
  <c r="D954" i="7"/>
  <c r="V622" i="7"/>
  <c r="U622" i="7"/>
  <c r="S623" i="7"/>
  <c r="R623" i="7"/>
  <c r="Q623" i="7"/>
  <c r="T623" i="7"/>
  <c r="C943" i="6"/>
  <c r="C943" i="7"/>
  <c r="M943" i="7" s="1"/>
  <c r="G623" i="4"/>
  <c r="H623" i="4" s="1"/>
  <c r="E623" i="6"/>
  <c r="H935" i="5"/>
  <c r="G935" i="5"/>
  <c r="F935" i="5"/>
  <c r="E955" i="4"/>
  <c r="C956" i="4"/>
  <c r="E624" i="7"/>
  <c r="N624" i="7" s="1"/>
  <c r="G945" i="3"/>
  <c r="F945" i="3"/>
  <c r="H944" i="3"/>
  <c r="I944" i="3" s="1"/>
  <c r="L935" i="6" l="1"/>
  <c r="L935" i="7"/>
  <c r="J935" i="6"/>
  <c r="J935" i="7"/>
  <c r="K935" i="6"/>
  <c r="K935" i="7"/>
  <c r="U623" i="7"/>
  <c r="V623" i="7"/>
  <c r="D955" i="6"/>
  <c r="D955" i="7"/>
  <c r="Q624" i="7"/>
  <c r="R624" i="7"/>
  <c r="S624" i="7"/>
  <c r="T624" i="7"/>
  <c r="C944" i="6"/>
  <c r="C944" i="7"/>
  <c r="M944" i="7" s="1"/>
  <c r="G624" i="4"/>
  <c r="H624" i="4" s="1"/>
  <c r="E624" i="6"/>
  <c r="G936" i="5"/>
  <c r="F936" i="5"/>
  <c r="H936" i="5"/>
  <c r="E956" i="4"/>
  <c r="C957" i="4"/>
  <c r="E625" i="7"/>
  <c r="N625" i="7" s="1"/>
  <c r="F946" i="3"/>
  <c r="H945" i="3"/>
  <c r="I945" i="3" s="1"/>
  <c r="G946" i="3"/>
  <c r="L936" i="6" l="1"/>
  <c r="L936" i="7"/>
  <c r="J936" i="6"/>
  <c r="J936" i="7"/>
  <c r="P935" i="7"/>
  <c r="K936" i="6"/>
  <c r="K936" i="7"/>
  <c r="D956" i="6"/>
  <c r="D956" i="7"/>
  <c r="V624" i="7"/>
  <c r="U624" i="7"/>
  <c r="Q625" i="7"/>
  <c r="T625" i="7"/>
  <c r="R625" i="7"/>
  <c r="S625" i="7"/>
  <c r="C945" i="6"/>
  <c r="C945" i="7"/>
  <c r="M945" i="7" s="1"/>
  <c r="G625" i="4"/>
  <c r="H625" i="4" s="1"/>
  <c r="E625" i="6"/>
  <c r="H937" i="5"/>
  <c r="G937" i="5"/>
  <c r="F937" i="5"/>
  <c r="E957" i="4"/>
  <c r="C958" i="4"/>
  <c r="E626" i="7"/>
  <c r="N626" i="7" s="1"/>
  <c r="G947" i="3"/>
  <c r="H946" i="3"/>
  <c r="I946" i="3" s="1"/>
  <c r="F947" i="3"/>
  <c r="K937" i="6" l="1"/>
  <c r="K937" i="7"/>
  <c r="P936" i="7"/>
  <c r="J937" i="6"/>
  <c r="J937" i="7"/>
  <c r="L937" i="6"/>
  <c r="L937" i="7"/>
  <c r="P937" i="7" s="1"/>
  <c r="U625" i="7"/>
  <c r="V625" i="7"/>
  <c r="D957" i="6"/>
  <c r="D957" i="7"/>
  <c r="S626" i="7"/>
  <c r="Q626" i="7"/>
  <c r="R626" i="7"/>
  <c r="T626" i="7"/>
  <c r="C946" i="6"/>
  <c r="C946" i="7"/>
  <c r="M946" i="7" s="1"/>
  <c r="G626" i="4"/>
  <c r="H626" i="4" s="1"/>
  <c r="E626" i="6"/>
  <c r="H938" i="5"/>
  <c r="G938" i="5"/>
  <c r="F938" i="5"/>
  <c r="E958" i="4"/>
  <c r="C959" i="4"/>
  <c r="E627" i="7"/>
  <c r="N627" i="7" s="1"/>
  <c r="F948" i="3"/>
  <c r="H947" i="3"/>
  <c r="G948" i="3"/>
  <c r="I947" i="3"/>
  <c r="J938" i="6" l="1"/>
  <c r="J938" i="7"/>
  <c r="L938" i="6"/>
  <c r="L938" i="7"/>
  <c r="K938" i="6"/>
  <c r="K938" i="7"/>
  <c r="R627" i="7"/>
  <c r="T627" i="7"/>
  <c r="Q627" i="7"/>
  <c r="S627" i="7"/>
  <c r="U626" i="7"/>
  <c r="V626" i="7"/>
  <c r="D958" i="6"/>
  <c r="D958" i="7"/>
  <c r="C947" i="6"/>
  <c r="C947" i="7"/>
  <c r="M947" i="7" s="1"/>
  <c r="G627" i="4"/>
  <c r="H627" i="4" s="1"/>
  <c r="E627" i="6"/>
  <c r="G939" i="5"/>
  <c r="F939" i="5"/>
  <c r="H939" i="5"/>
  <c r="E959" i="4"/>
  <c r="C960" i="4"/>
  <c r="E628" i="7"/>
  <c r="N628" i="7" s="1"/>
  <c r="G949" i="3"/>
  <c r="H948" i="3"/>
  <c r="I948" i="3" s="1"/>
  <c r="F949" i="3"/>
  <c r="J939" i="6" l="1"/>
  <c r="J939" i="7"/>
  <c r="L939" i="6"/>
  <c r="L939" i="7"/>
  <c r="P938" i="7"/>
  <c r="K939" i="6"/>
  <c r="K939" i="7"/>
  <c r="U627" i="7"/>
  <c r="V627" i="7"/>
  <c r="D959" i="6"/>
  <c r="D959" i="7"/>
  <c r="Q628" i="7"/>
  <c r="T628" i="7"/>
  <c r="R628" i="7"/>
  <c r="S628" i="7"/>
  <c r="C948" i="6"/>
  <c r="C948" i="7"/>
  <c r="M948" i="7" s="1"/>
  <c r="G628" i="4"/>
  <c r="H628" i="4" s="1"/>
  <c r="E628" i="6"/>
  <c r="H940" i="5"/>
  <c r="G940" i="5"/>
  <c r="F940" i="5"/>
  <c r="E960" i="4"/>
  <c r="C961" i="4"/>
  <c r="E629" i="7"/>
  <c r="N629" i="7" s="1"/>
  <c r="G950" i="3"/>
  <c r="F950" i="3"/>
  <c r="H949" i="3"/>
  <c r="I949" i="3" s="1"/>
  <c r="J940" i="6" l="1"/>
  <c r="J940" i="7"/>
  <c r="K940" i="6"/>
  <c r="K940" i="7"/>
  <c r="L940" i="6"/>
  <c r="L940" i="7"/>
  <c r="P940" i="7" s="1"/>
  <c r="P939" i="7"/>
  <c r="D960" i="6"/>
  <c r="D960" i="7"/>
  <c r="U628" i="7"/>
  <c r="V628" i="7"/>
  <c r="S629" i="7"/>
  <c r="R629" i="7"/>
  <c r="Q629" i="7"/>
  <c r="T629" i="7"/>
  <c r="C949" i="6"/>
  <c r="C949" i="7"/>
  <c r="M949" i="7" s="1"/>
  <c r="G629" i="4"/>
  <c r="H629" i="4" s="1"/>
  <c r="E629" i="6"/>
  <c r="H941" i="5"/>
  <c r="G941" i="5"/>
  <c r="F941" i="5"/>
  <c r="E961" i="4"/>
  <c r="C962" i="4"/>
  <c r="E630" i="7"/>
  <c r="N630" i="7" s="1"/>
  <c r="H950" i="3"/>
  <c r="F951" i="3"/>
  <c r="G951" i="3"/>
  <c r="I950" i="3"/>
  <c r="J941" i="6" l="1"/>
  <c r="J941" i="7"/>
  <c r="L941" i="6"/>
  <c r="L941" i="7"/>
  <c r="K941" i="6"/>
  <c r="K941" i="7"/>
  <c r="D961" i="6"/>
  <c r="D961" i="7"/>
  <c r="V629" i="7"/>
  <c r="U629" i="7"/>
  <c r="Q630" i="7"/>
  <c r="T630" i="7"/>
  <c r="S630" i="7"/>
  <c r="R630" i="7"/>
  <c r="C950" i="6"/>
  <c r="C950" i="7"/>
  <c r="M950" i="7" s="1"/>
  <c r="G630" i="4"/>
  <c r="H630" i="4" s="1"/>
  <c r="E630" i="6"/>
  <c r="G942" i="5"/>
  <c r="F942" i="5"/>
  <c r="H942" i="5"/>
  <c r="E962" i="4"/>
  <c r="C963" i="4"/>
  <c r="E631" i="7"/>
  <c r="N631" i="7" s="1"/>
  <c r="G952" i="3"/>
  <c r="F952" i="3"/>
  <c r="H951" i="3"/>
  <c r="I951" i="3" s="1"/>
  <c r="L942" i="6" l="1"/>
  <c r="L942" i="7"/>
  <c r="J942" i="6"/>
  <c r="J942" i="7"/>
  <c r="P941" i="7"/>
  <c r="K942" i="6"/>
  <c r="K942" i="7"/>
  <c r="U630" i="7"/>
  <c r="V630" i="7"/>
  <c r="D962" i="6"/>
  <c r="D962" i="7"/>
  <c r="Q631" i="7"/>
  <c r="S631" i="7"/>
  <c r="R631" i="7"/>
  <c r="T631" i="7"/>
  <c r="C951" i="6"/>
  <c r="C951" i="7"/>
  <c r="M951" i="7" s="1"/>
  <c r="G631" i="4"/>
  <c r="H631" i="4" s="1"/>
  <c r="E631" i="6"/>
  <c r="F943" i="5"/>
  <c r="H943" i="5"/>
  <c r="G943" i="5"/>
  <c r="E963" i="4"/>
  <c r="C964" i="4"/>
  <c r="E632" i="7"/>
  <c r="N632" i="7" s="1"/>
  <c r="H952" i="3"/>
  <c r="F953" i="3"/>
  <c r="I952" i="3"/>
  <c r="G953" i="3"/>
  <c r="L943" i="6" l="1"/>
  <c r="L943" i="7"/>
  <c r="P942" i="7"/>
  <c r="K943" i="6"/>
  <c r="K943" i="7"/>
  <c r="J943" i="6"/>
  <c r="J943" i="7"/>
  <c r="D963" i="6"/>
  <c r="D963" i="7"/>
  <c r="V631" i="7"/>
  <c r="U631" i="7"/>
  <c r="T632" i="7"/>
  <c r="R632" i="7"/>
  <c r="Q632" i="7"/>
  <c r="S632" i="7"/>
  <c r="C952" i="6"/>
  <c r="C952" i="7"/>
  <c r="M952" i="7" s="1"/>
  <c r="G632" i="4"/>
  <c r="H632" i="4" s="1"/>
  <c r="E632" i="6"/>
  <c r="H944" i="5"/>
  <c r="G944" i="5"/>
  <c r="F944" i="5"/>
  <c r="E964" i="4"/>
  <c r="C965" i="4"/>
  <c r="E633" i="7"/>
  <c r="N633" i="7" s="1"/>
  <c r="F954" i="3"/>
  <c r="H953" i="3"/>
  <c r="I953" i="3" s="1"/>
  <c r="G954" i="3"/>
  <c r="J944" i="6" l="1"/>
  <c r="J944" i="7"/>
  <c r="K944" i="6"/>
  <c r="K944" i="7"/>
  <c r="L944" i="6"/>
  <c r="L944" i="7"/>
  <c r="P944" i="7" s="1"/>
  <c r="P943" i="7"/>
  <c r="V632" i="7"/>
  <c r="U632" i="7"/>
  <c r="D964" i="6"/>
  <c r="D964" i="7"/>
  <c r="Q633" i="7"/>
  <c r="S633" i="7"/>
  <c r="T633" i="7"/>
  <c r="R633" i="7"/>
  <c r="C953" i="6"/>
  <c r="C953" i="7"/>
  <c r="M953" i="7" s="1"/>
  <c r="G633" i="4"/>
  <c r="H633" i="4" s="1"/>
  <c r="E633" i="6"/>
  <c r="G945" i="5"/>
  <c r="F945" i="5"/>
  <c r="H945" i="5"/>
  <c r="E965" i="4"/>
  <c r="C966" i="4"/>
  <c r="E634" i="7"/>
  <c r="N634" i="7" s="1"/>
  <c r="G955" i="3"/>
  <c r="F955" i="3"/>
  <c r="H954" i="3"/>
  <c r="I954" i="3" s="1"/>
  <c r="L945" i="6" l="1"/>
  <c r="L945" i="7"/>
  <c r="J945" i="6"/>
  <c r="J945" i="7"/>
  <c r="K945" i="6"/>
  <c r="K945" i="7"/>
  <c r="U633" i="7"/>
  <c r="V633" i="7"/>
  <c r="D965" i="6"/>
  <c r="D965" i="7"/>
  <c r="Q634" i="7"/>
  <c r="T634" i="7"/>
  <c r="S634" i="7"/>
  <c r="R634" i="7"/>
  <c r="C954" i="6"/>
  <c r="C954" i="7"/>
  <c r="M954" i="7" s="1"/>
  <c r="G634" i="4"/>
  <c r="H634" i="4" s="1"/>
  <c r="E634" i="6"/>
  <c r="H946" i="5"/>
  <c r="G946" i="5"/>
  <c r="F946" i="5"/>
  <c r="E966" i="4"/>
  <c r="C967" i="4"/>
  <c r="E635" i="7"/>
  <c r="N635" i="7" s="1"/>
  <c r="F956" i="3"/>
  <c r="H955" i="3"/>
  <c r="I955" i="3" s="1"/>
  <c r="G956" i="3"/>
  <c r="L946" i="6" l="1"/>
  <c r="L946" i="7"/>
  <c r="J946" i="6"/>
  <c r="J946" i="7"/>
  <c r="K946" i="6"/>
  <c r="K946" i="7"/>
  <c r="P945" i="7"/>
  <c r="V634" i="7"/>
  <c r="U634" i="7"/>
  <c r="D966" i="6"/>
  <c r="D966" i="7"/>
  <c r="Q635" i="7"/>
  <c r="R635" i="7"/>
  <c r="S635" i="7"/>
  <c r="T635" i="7"/>
  <c r="C955" i="6"/>
  <c r="C955" i="7"/>
  <c r="M955" i="7" s="1"/>
  <c r="G635" i="4"/>
  <c r="H635" i="4" s="1"/>
  <c r="E635" i="6"/>
  <c r="H947" i="5"/>
  <c r="G947" i="5"/>
  <c r="F947" i="5"/>
  <c r="E967" i="4"/>
  <c r="C968" i="4"/>
  <c r="E636" i="7"/>
  <c r="N636" i="7" s="1"/>
  <c r="G957" i="3"/>
  <c r="F957" i="3"/>
  <c r="H956" i="3"/>
  <c r="I956" i="3" s="1"/>
  <c r="K947" i="6" l="1"/>
  <c r="K947" i="7"/>
  <c r="J947" i="6"/>
  <c r="J947" i="7"/>
  <c r="P946" i="7"/>
  <c r="L947" i="6"/>
  <c r="L947" i="7"/>
  <c r="P947" i="7" s="1"/>
  <c r="D967" i="6"/>
  <c r="D967" i="7"/>
  <c r="V635" i="7"/>
  <c r="U635" i="7"/>
  <c r="T636" i="7"/>
  <c r="R636" i="7"/>
  <c r="S636" i="7"/>
  <c r="Q636" i="7"/>
  <c r="C956" i="6"/>
  <c r="C956" i="7"/>
  <c r="M956" i="7" s="1"/>
  <c r="G636" i="4"/>
  <c r="H636" i="4" s="1"/>
  <c r="E636" i="6"/>
  <c r="G948" i="5"/>
  <c r="F948" i="5"/>
  <c r="H948" i="5"/>
  <c r="E968" i="4"/>
  <c r="C969" i="4"/>
  <c r="E637" i="7"/>
  <c r="N637" i="7" s="1"/>
  <c r="F958" i="3"/>
  <c r="H957" i="3"/>
  <c r="I957" i="3" s="1"/>
  <c r="G958" i="3"/>
  <c r="J948" i="6" l="1"/>
  <c r="J948" i="7"/>
  <c r="L948" i="6"/>
  <c r="L948" i="7"/>
  <c r="K948" i="6"/>
  <c r="K948" i="7"/>
  <c r="D968" i="6"/>
  <c r="D968" i="7"/>
  <c r="V636" i="7"/>
  <c r="U636" i="7"/>
  <c r="R637" i="7"/>
  <c r="S637" i="7"/>
  <c r="Q637" i="7"/>
  <c r="T637" i="7"/>
  <c r="C957" i="6"/>
  <c r="C957" i="7"/>
  <c r="M957" i="7" s="1"/>
  <c r="G637" i="4"/>
  <c r="H637" i="4" s="1"/>
  <c r="E637" i="6"/>
  <c r="H949" i="5"/>
  <c r="G949" i="5"/>
  <c r="F949" i="5"/>
  <c r="E969" i="4"/>
  <c r="C970" i="4"/>
  <c r="E638" i="7"/>
  <c r="N638" i="7" s="1"/>
  <c r="G959" i="3"/>
  <c r="H958" i="3"/>
  <c r="I958" i="3" s="1"/>
  <c r="F959" i="3"/>
  <c r="K949" i="6" l="1"/>
  <c r="K949" i="7"/>
  <c r="J949" i="6"/>
  <c r="J949" i="7"/>
  <c r="L949" i="6"/>
  <c r="L949" i="7"/>
  <c r="P949" i="7" s="1"/>
  <c r="P948" i="7"/>
  <c r="D969" i="6"/>
  <c r="D969" i="7"/>
  <c r="V637" i="7"/>
  <c r="U637" i="7"/>
  <c r="S638" i="7"/>
  <c r="R638" i="7"/>
  <c r="Q638" i="7"/>
  <c r="T638" i="7"/>
  <c r="C958" i="6"/>
  <c r="C958" i="7"/>
  <c r="M958" i="7" s="1"/>
  <c r="G638" i="4"/>
  <c r="H638" i="4" s="1"/>
  <c r="E638" i="6"/>
  <c r="F950" i="5"/>
  <c r="H950" i="5"/>
  <c r="G950" i="5"/>
  <c r="E970" i="4"/>
  <c r="C971" i="4"/>
  <c r="E639" i="7"/>
  <c r="N639" i="7" s="1"/>
  <c r="F960" i="3"/>
  <c r="H959" i="3"/>
  <c r="I959" i="3"/>
  <c r="G960" i="3"/>
  <c r="J950" i="6" l="1"/>
  <c r="J950" i="7"/>
  <c r="L950" i="6"/>
  <c r="L950" i="7"/>
  <c r="K950" i="6"/>
  <c r="K950" i="7"/>
  <c r="D970" i="6"/>
  <c r="D970" i="7"/>
  <c r="U638" i="7"/>
  <c r="V638" i="7"/>
  <c r="T639" i="7"/>
  <c r="Q639" i="7"/>
  <c r="S639" i="7"/>
  <c r="R639" i="7"/>
  <c r="C959" i="6"/>
  <c r="C959" i="7"/>
  <c r="M959" i="7" s="1"/>
  <c r="G639" i="4"/>
  <c r="H639" i="4" s="1"/>
  <c r="E639" i="6"/>
  <c r="G951" i="5"/>
  <c r="F951" i="5"/>
  <c r="H951" i="5"/>
  <c r="E971" i="4"/>
  <c r="C972" i="4"/>
  <c r="E640" i="7"/>
  <c r="N640" i="7" s="1"/>
  <c r="G961" i="3"/>
  <c r="H960" i="3"/>
  <c r="I960" i="3" s="1"/>
  <c r="F961" i="3"/>
  <c r="K951" i="6" l="1"/>
  <c r="K951" i="7"/>
  <c r="L951" i="6"/>
  <c r="L951" i="7"/>
  <c r="J951" i="6"/>
  <c r="J951" i="7"/>
  <c r="P950" i="7"/>
  <c r="D971" i="6"/>
  <c r="D971" i="7"/>
  <c r="U639" i="7"/>
  <c r="V639" i="7"/>
  <c r="Q640" i="7"/>
  <c r="R640" i="7"/>
  <c r="T640" i="7"/>
  <c r="S640" i="7"/>
  <c r="C960" i="6"/>
  <c r="C960" i="7"/>
  <c r="M960" i="7" s="1"/>
  <c r="G640" i="4"/>
  <c r="H640" i="4" s="1"/>
  <c r="E640" i="6"/>
  <c r="F952" i="5"/>
  <c r="G952" i="5"/>
  <c r="H952" i="5"/>
  <c r="E972" i="4"/>
  <c r="C973" i="4"/>
  <c r="E641" i="7"/>
  <c r="N641" i="7" s="1"/>
  <c r="H961" i="3"/>
  <c r="I961" i="3" s="1"/>
  <c r="F962" i="3"/>
  <c r="G962" i="3"/>
  <c r="L952" i="6" l="1"/>
  <c r="L952" i="7"/>
  <c r="K952" i="6"/>
  <c r="K952" i="7"/>
  <c r="P951" i="7"/>
  <c r="J952" i="6"/>
  <c r="J952" i="7"/>
  <c r="D972" i="6"/>
  <c r="D972" i="7"/>
  <c r="V640" i="7"/>
  <c r="U640" i="7"/>
  <c r="Q641" i="7"/>
  <c r="R641" i="7"/>
  <c r="S641" i="7"/>
  <c r="T641" i="7"/>
  <c r="C961" i="6"/>
  <c r="C961" i="7"/>
  <c r="M961" i="7" s="1"/>
  <c r="G641" i="4"/>
  <c r="H641" i="4" s="1"/>
  <c r="E641" i="6"/>
  <c r="H953" i="5"/>
  <c r="G953" i="5"/>
  <c r="F953" i="5"/>
  <c r="E973" i="4"/>
  <c r="C974" i="4"/>
  <c r="E642" i="7"/>
  <c r="N642" i="7" s="1"/>
  <c r="H962" i="3"/>
  <c r="F963" i="3"/>
  <c r="G963" i="3"/>
  <c r="I962" i="3"/>
  <c r="K953" i="6" l="1"/>
  <c r="K953" i="7"/>
  <c r="L953" i="6"/>
  <c r="L953" i="7"/>
  <c r="P952" i="7"/>
  <c r="J953" i="6"/>
  <c r="J953" i="7"/>
  <c r="D973" i="6"/>
  <c r="D973" i="7"/>
  <c r="U641" i="7"/>
  <c r="V641" i="7"/>
  <c r="T642" i="7"/>
  <c r="R642" i="7"/>
  <c r="S642" i="7"/>
  <c r="Q642" i="7"/>
  <c r="C962" i="6"/>
  <c r="C962" i="7"/>
  <c r="M962" i="7" s="1"/>
  <c r="G642" i="4"/>
  <c r="H642" i="4" s="1"/>
  <c r="E642" i="6"/>
  <c r="G954" i="5"/>
  <c r="F954" i="5"/>
  <c r="H954" i="5"/>
  <c r="E974" i="4"/>
  <c r="C975" i="4"/>
  <c r="E643" i="7"/>
  <c r="N643" i="7" s="1"/>
  <c r="G964" i="3"/>
  <c r="F964" i="3"/>
  <c r="H963" i="3"/>
  <c r="I963" i="3" s="1"/>
  <c r="J954" i="6" l="1"/>
  <c r="J954" i="7"/>
  <c r="P953" i="7"/>
  <c r="L954" i="6"/>
  <c r="L954" i="7"/>
  <c r="K954" i="6"/>
  <c r="K954" i="7"/>
  <c r="D974" i="6"/>
  <c r="D974" i="7"/>
  <c r="V642" i="7"/>
  <c r="U642" i="7"/>
  <c r="Q643" i="7"/>
  <c r="T643" i="7"/>
  <c r="R643" i="7"/>
  <c r="S643" i="7"/>
  <c r="C963" i="6"/>
  <c r="C963" i="7"/>
  <c r="M963" i="7" s="1"/>
  <c r="G643" i="4"/>
  <c r="H643" i="4" s="1"/>
  <c r="E643" i="6"/>
  <c r="G955" i="5"/>
  <c r="F955" i="5"/>
  <c r="H955" i="5"/>
  <c r="E975" i="4"/>
  <c r="C976" i="4"/>
  <c r="E644" i="7"/>
  <c r="N644" i="7" s="1"/>
  <c r="F965" i="3"/>
  <c r="H964" i="3"/>
  <c r="I964" i="3" s="1"/>
  <c r="G965" i="3"/>
  <c r="J955" i="6" l="1"/>
  <c r="J955" i="7"/>
  <c r="P954" i="7"/>
  <c r="L955" i="6"/>
  <c r="L955" i="7"/>
  <c r="K955" i="6"/>
  <c r="K955" i="7"/>
  <c r="D975" i="6"/>
  <c r="D975" i="7"/>
  <c r="V643" i="7"/>
  <c r="U643" i="7"/>
  <c r="S644" i="7"/>
  <c r="Q644" i="7"/>
  <c r="R644" i="7"/>
  <c r="T644" i="7"/>
  <c r="C964" i="6"/>
  <c r="C964" i="7"/>
  <c r="M964" i="7" s="1"/>
  <c r="G644" i="4"/>
  <c r="H644" i="4" s="1"/>
  <c r="E644" i="6"/>
  <c r="H956" i="5"/>
  <c r="G956" i="5"/>
  <c r="F956" i="5"/>
  <c r="E976" i="4"/>
  <c r="C977" i="4"/>
  <c r="E645" i="7"/>
  <c r="N645" i="7" s="1"/>
  <c r="G966" i="3"/>
  <c r="H965" i="3"/>
  <c r="I965" i="3" s="1"/>
  <c r="F966" i="3"/>
  <c r="K956" i="6" l="1"/>
  <c r="K956" i="7"/>
  <c r="P955" i="7"/>
  <c r="J956" i="6"/>
  <c r="J956" i="7"/>
  <c r="L956" i="6"/>
  <c r="L956" i="7"/>
  <c r="P956" i="7" s="1"/>
  <c r="V644" i="7"/>
  <c r="U644" i="7"/>
  <c r="D976" i="6"/>
  <c r="D976" i="7"/>
  <c r="Q645" i="7"/>
  <c r="S645" i="7"/>
  <c r="T645" i="7"/>
  <c r="R645" i="7"/>
  <c r="C965" i="6"/>
  <c r="C965" i="7"/>
  <c r="M965" i="7" s="1"/>
  <c r="G645" i="4"/>
  <c r="H645" i="4" s="1"/>
  <c r="E645" i="6"/>
  <c r="G957" i="5"/>
  <c r="F957" i="5"/>
  <c r="H957" i="5"/>
  <c r="E977" i="4"/>
  <c r="C978" i="4"/>
  <c r="E646" i="7"/>
  <c r="N646" i="7" s="1"/>
  <c r="F967" i="3"/>
  <c r="H966" i="3"/>
  <c r="I966" i="3" s="1"/>
  <c r="G967" i="3"/>
  <c r="J957" i="6" l="1"/>
  <c r="J957" i="7"/>
  <c r="L957" i="6"/>
  <c r="L957" i="7"/>
  <c r="K957" i="6"/>
  <c r="K957" i="7"/>
  <c r="U645" i="7"/>
  <c r="V645" i="7"/>
  <c r="D977" i="6"/>
  <c r="D977" i="7"/>
  <c r="Q646" i="7"/>
  <c r="S646" i="7"/>
  <c r="T646" i="7"/>
  <c r="R646" i="7"/>
  <c r="C966" i="6"/>
  <c r="C966" i="7"/>
  <c r="M966" i="7" s="1"/>
  <c r="G646" i="4"/>
  <c r="H646" i="4" s="1"/>
  <c r="E646" i="6"/>
  <c r="G958" i="5"/>
  <c r="F958" i="5"/>
  <c r="H958" i="5"/>
  <c r="E978" i="4"/>
  <c r="C979" i="4"/>
  <c r="E647" i="7"/>
  <c r="N647" i="7" s="1"/>
  <c r="G968" i="3"/>
  <c r="H967" i="3"/>
  <c r="I967" i="3" s="1"/>
  <c r="F968" i="3"/>
  <c r="K958" i="6" l="1"/>
  <c r="K958" i="7"/>
  <c r="J958" i="6"/>
  <c r="J958" i="7"/>
  <c r="L958" i="6"/>
  <c r="L958" i="7"/>
  <c r="P958" i="7" s="1"/>
  <c r="P957" i="7"/>
  <c r="U646" i="7"/>
  <c r="V646" i="7"/>
  <c r="D978" i="6"/>
  <c r="D978" i="7"/>
  <c r="T647" i="7"/>
  <c r="Q647" i="7"/>
  <c r="S647" i="7"/>
  <c r="R647" i="7"/>
  <c r="C967" i="6"/>
  <c r="C967" i="7"/>
  <c r="M967" i="7" s="1"/>
  <c r="G647" i="4"/>
  <c r="H647" i="4" s="1"/>
  <c r="E647" i="6"/>
  <c r="H959" i="5"/>
  <c r="G959" i="5"/>
  <c r="F959" i="5"/>
  <c r="E979" i="4"/>
  <c r="C980" i="4"/>
  <c r="E648" i="7"/>
  <c r="N648" i="7" s="1"/>
  <c r="G969" i="3"/>
  <c r="F969" i="3"/>
  <c r="H968" i="3"/>
  <c r="I968" i="3" s="1"/>
  <c r="J959" i="6" l="1"/>
  <c r="J959" i="7"/>
  <c r="L959" i="6"/>
  <c r="L959" i="7"/>
  <c r="K959" i="6"/>
  <c r="K959" i="7"/>
  <c r="D979" i="6"/>
  <c r="D979" i="7"/>
  <c r="V647" i="7"/>
  <c r="U647" i="7"/>
  <c r="S648" i="7"/>
  <c r="R648" i="7"/>
  <c r="Q648" i="7"/>
  <c r="T648" i="7"/>
  <c r="C968" i="6"/>
  <c r="C968" i="7"/>
  <c r="M968" i="7" s="1"/>
  <c r="G648" i="4"/>
  <c r="H648" i="4" s="1"/>
  <c r="E648" i="6"/>
  <c r="G960" i="5"/>
  <c r="F960" i="5"/>
  <c r="H960" i="5"/>
  <c r="E980" i="4"/>
  <c r="C981" i="4"/>
  <c r="E649" i="7"/>
  <c r="N649" i="7" s="1"/>
  <c r="F970" i="3"/>
  <c r="H969" i="3"/>
  <c r="I969" i="3" s="1"/>
  <c r="G970" i="3"/>
  <c r="K960" i="6" l="1"/>
  <c r="K960" i="7"/>
  <c r="L960" i="6"/>
  <c r="L960" i="7"/>
  <c r="J960" i="6"/>
  <c r="J960" i="7"/>
  <c r="P959" i="7"/>
  <c r="D980" i="6"/>
  <c r="D980" i="7"/>
  <c r="V648" i="7"/>
  <c r="U648" i="7"/>
  <c r="Q649" i="7"/>
  <c r="T649" i="7"/>
  <c r="S649" i="7"/>
  <c r="R649" i="7"/>
  <c r="C969" i="6"/>
  <c r="C969" i="7"/>
  <c r="M969" i="7" s="1"/>
  <c r="G649" i="4"/>
  <c r="H649" i="4" s="1"/>
  <c r="E649" i="6"/>
  <c r="F961" i="5"/>
  <c r="H961" i="5"/>
  <c r="G961" i="5"/>
  <c r="E981" i="4"/>
  <c r="C982" i="4"/>
  <c r="E650" i="7"/>
  <c r="N650" i="7" s="1"/>
  <c r="G971" i="3"/>
  <c r="H970" i="3"/>
  <c r="I970" i="3" s="1"/>
  <c r="F971" i="3"/>
  <c r="L961" i="6" l="1"/>
  <c r="L961" i="7"/>
  <c r="K961" i="6"/>
  <c r="K961" i="7"/>
  <c r="J961" i="6"/>
  <c r="J961" i="7"/>
  <c r="P960" i="7"/>
  <c r="D981" i="6"/>
  <c r="D981" i="7"/>
  <c r="V649" i="7"/>
  <c r="U649" i="7"/>
  <c r="R650" i="7"/>
  <c r="S650" i="7"/>
  <c r="T650" i="7"/>
  <c r="Q650" i="7"/>
  <c r="C970" i="6"/>
  <c r="C970" i="7"/>
  <c r="M970" i="7" s="1"/>
  <c r="G650" i="4"/>
  <c r="H650" i="4" s="1"/>
  <c r="E650" i="6"/>
  <c r="H962" i="5"/>
  <c r="F962" i="5"/>
  <c r="G962" i="5"/>
  <c r="E982" i="4"/>
  <c r="C983" i="4"/>
  <c r="E651" i="7"/>
  <c r="N651" i="7" s="1"/>
  <c r="G972" i="3"/>
  <c r="F972" i="3"/>
  <c r="H971" i="3"/>
  <c r="I971" i="3" s="1"/>
  <c r="K962" i="6" l="1"/>
  <c r="K962" i="7"/>
  <c r="J962" i="6"/>
  <c r="J962" i="7"/>
  <c r="L962" i="6"/>
  <c r="L962" i="7"/>
  <c r="P962" i="7" s="1"/>
  <c r="P961" i="7"/>
  <c r="D982" i="6"/>
  <c r="D982" i="7"/>
  <c r="V650" i="7"/>
  <c r="U650" i="7"/>
  <c r="S651" i="7"/>
  <c r="Q651" i="7"/>
  <c r="R651" i="7"/>
  <c r="T651" i="7"/>
  <c r="C971" i="6"/>
  <c r="C971" i="7"/>
  <c r="M971" i="7" s="1"/>
  <c r="G651" i="4"/>
  <c r="H651" i="4" s="1"/>
  <c r="E651" i="6"/>
  <c r="G963" i="5"/>
  <c r="F963" i="5"/>
  <c r="H963" i="5"/>
  <c r="E983" i="4"/>
  <c r="C984" i="4"/>
  <c r="E652" i="7"/>
  <c r="N652" i="7" s="1"/>
  <c r="G973" i="3"/>
  <c r="H972" i="3"/>
  <c r="I972" i="3" s="1"/>
  <c r="F973" i="3"/>
  <c r="K963" i="6" l="1"/>
  <c r="K963" i="7"/>
  <c r="J963" i="6"/>
  <c r="J963" i="7"/>
  <c r="L963" i="6"/>
  <c r="L963" i="7"/>
  <c r="P963" i="7" s="1"/>
  <c r="D983" i="6"/>
  <c r="D983" i="7"/>
  <c r="V651" i="7"/>
  <c r="U651" i="7"/>
  <c r="R652" i="7"/>
  <c r="T652" i="7"/>
  <c r="Q652" i="7"/>
  <c r="S652" i="7"/>
  <c r="C972" i="6"/>
  <c r="C972" i="7"/>
  <c r="M972" i="7" s="1"/>
  <c r="G652" i="4"/>
  <c r="H652" i="4" s="1"/>
  <c r="E652" i="6"/>
  <c r="H964" i="5"/>
  <c r="G964" i="5"/>
  <c r="F964" i="5"/>
  <c r="E984" i="4"/>
  <c r="C985" i="4"/>
  <c r="E653" i="7"/>
  <c r="N653" i="7" s="1"/>
  <c r="F974" i="3"/>
  <c r="H973" i="3"/>
  <c r="I973" i="3" s="1"/>
  <c r="G974" i="3"/>
  <c r="K964" i="6" l="1"/>
  <c r="K964" i="7"/>
  <c r="L964" i="6"/>
  <c r="L964" i="7"/>
  <c r="J964" i="6"/>
  <c r="J964" i="7"/>
  <c r="D984" i="6"/>
  <c r="D984" i="7"/>
  <c r="U652" i="7"/>
  <c r="V652" i="7"/>
  <c r="S653" i="7"/>
  <c r="T653" i="7"/>
  <c r="Q653" i="7"/>
  <c r="R653" i="7"/>
  <c r="C973" i="6"/>
  <c r="C973" i="7"/>
  <c r="M973" i="7" s="1"/>
  <c r="G653" i="4"/>
  <c r="H653" i="4" s="1"/>
  <c r="E653" i="6"/>
  <c r="F965" i="5"/>
  <c r="G965" i="5"/>
  <c r="H965" i="5"/>
  <c r="E985" i="4"/>
  <c r="C986" i="4"/>
  <c r="E654" i="7"/>
  <c r="N654" i="7" s="1"/>
  <c r="G975" i="3"/>
  <c r="H974" i="3"/>
  <c r="I974" i="3" s="1"/>
  <c r="F975" i="3"/>
  <c r="K965" i="6" l="1"/>
  <c r="K965" i="7"/>
  <c r="J965" i="6"/>
  <c r="J965" i="7"/>
  <c r="L965" i="6"/>
  <c r="L965" i="7"/>
  <c r="P965" i="7" s="1"/>
  <c r="P964" i="7"/>
  <c r="D985" i="6"/>
  <c r="D985" i="7"/>
  <c r="U653" i="7"/>
  <c r="V653" i="7"/>
  <c r="Q654" i="7"/>
  <c r="S654" i="7"/>
  <c r="R654" i="7"/>
  <c r="T654" i="7"/>
  <c r="C974" i="6"/>
  <c r="C974" i="7"/>
  <c r="M974" i="7" s="1"/>
  <c r="G654" i="4"/>
  <c r="H654" i="4" s="1"/>
  <c r="E654" i="6"/>
  <c r="G966" i="5"/>
  <c r="F966" i="5"/>
  <c r="H966" i="5"/>
  <c r="E986" i="4"/>
  <c r="C987" i="4"/>
  <c r="E655" i="7"/>
  <c r="N655" i="7" s="1"/>
  <c r="F976" i="3"/>
  <c r="H975" i="3"/>
  <c r="G976" i="3"/>
  <c r="I975" i="3"/>
  <c r="J966" i="6" l="1"/>
  <c r="J966" i="7"/>
  <c r="L966" i="6"/>
  <c r="L966" i="7"/>
  <c r="K966" i="6"/>
  <c r="K966" i="7"/>
  <c r="U654" i="7"/>
  <c r="V654" i="7"/>
  <c r="D986" i="6"/>
  <c r="D986" i="7"/>
  <c r="S655" i="7"/>
  <c r="R655" i="7"/>
  <c r="T655" i="7"/>
  <c r="Q655" i="7"/>
  <c r="C975" i="6"/>
  <c r="C975" i="7"/>
  <c r="M975" i="7" s="1"/>
  <c r="G655" i="4"/>
  <c r="H655" i="4" s="1"/>
  <c r="E655" i="6"/>
  <c r="H967" i="5"/>
  <c r="G967" i="5"/>
  <c r="F967" i="5"/>
  <c r="E987" i="4"/>
  <c r="C988" i="4"/>
  <c r="E656" i="7"/>
  <c r="N656" i="7" s="1"/>
  <c r="G977" i="3"/>
  <c r="F977" i="3"/>
  <c r="H976" i="3"/>
  <c r="I976" i="3" s="1"/>
  <c r="P966" i="7" l="1"/>
  <c r="K967" i="6"/>
  <c r="K967" i="7"/>
  <c r="J967" i="6"/>
  <c r="J967" i="7"/>
  <c r="L967" i="6"/>
  <c r="L967" i="7"/>
  <c r="P967" i="7" s="1"/>
  <c r="D987" i="6"/>
  <c r="D987" i="7"/>
  <c r="U655" i="7"/>
  <c r="V655" i="7"/>
  <c r="T656" i="7"/>
  <c r="Q656" i="7"/>
  <c r="S656" i="7"/>
  <c r="R656" i="7"/>
  <c r="C976" i="6"/>
  <c r="C976" i="7"/>
  <c r="M976" i="7" s="1"/>
  <c r="G656" i="4"/>
  <c r="H656" i="4" s="1"/>
  <c r="E656" i="6"/>
  <c r="F968" i="5"/>
  <c r="G968" i="5"/>
  <c r="H968" i="5"/>
  <c r="E988" i="4"/>
  <c r="C989" i="4"/>
  <c r="E657" i="7"/>
  <c r="N657" i="7" s="1"/>
  <c r="F978" i="3"/>
  <c r="H977" i="3"/>
  <c r="G978" i="3"/>
  <c r="I977" i="3"/>
  <c r="K968" i="6" l="1"/>
  <c r="K968" i="7"/>
  <c r="L968" i="6"/>
  <c r="L968" i="7"/>
  <c r="J968" i="6"/>
  <c r="J968" i="7"/>
  <c r="U656" i="7"/>
  <c r="V656" i="7"/>
  <c r="D988" i="6"/>
  <c r="D988" i="7"/>
  <c r="R657" i="7"/>
  <c r="T657" i="7"/>
  <c r="Q657" i="7"/>
  <c r="S657" i="7"/>
  <c r="C977" i="6"/>
  <c r="C977" i="7"/>
  <c r="M977" i="7" s="1"/>
  <c r="G657" i="4"/>
  <c r="H657" i="4" s="1"/>
  <c r="E657" i="6"/>
  <c r="G969" i="5"/>
  <c r="F969" i="5"/>
  <c r="H969" i="5"/>
  <c r="E989" i="4"/>
  <c r="C990" i="4"/>
  <c r="E658" i="7"/>
  <c r="N658" i="7" s="1"/>
  <c r="G979" i="3"/>
  <c r="H978" i="3"/>
  <c r="I978" i="3" s="1"/>
  <c r="F979" i="3"/>
  <c r="L969" i="6" l="1"/>
  <c r="L969" i="7"/>
  <c r="J969" i="6"/>
  <c r="J969" i="7"/>
  <c r="P968" i="7"/>
  <c r="K969" i="6"/>
  <c r="K969" i="7"/>
  <c r="D989" i="6"/>
  <c r="D989" i="7"/>
  <c r="U657" i="7"/>
  <c r="V657" i="7"/>
  <c r="Q658" i="7"/>
  <c r="S658" i="7"/>
  <c r="T658" i="7"/>
  <c r="R658" i="7"/>
  <c r="C978" i="6"/>
  <c r="C978" i="7"/>
  <c r="M978" i="7" s="1"/>
  <c r="G658" i="4"/>
  <c r="H658" i="4" s="1"/>
  <c r="E658" i="6"/>
  <c r="H970" i="5"/>
  <c r="G970" i="5"/>
  <c r="F970" i="5"/>
  <c r="E990" i="4"/>
  <c r="C991" i="4"/>
  <c r="E659" i="7"/>
  <c r="N659" i="7" s="1"/>
  <c r="F980" i="3"/>
  <c r="H979" i="3"/>
  <c r="I979" i="3" s="1"/>
  <c r="G980" i="3"/>
  <c r="L970" i="6" l="1"/>
  <c r="L970" i="7"/>
  <c r="K970" i="6"/>
  <c r="K970" i="7"/>
  <c r="P969" i="7"/>
  <c r="J970" i="6"/>
  <c r="J970" i="7"/>
  <c r="D990" i="6"/>
  <c r="D990" i="7"/>
  <c r="V658" i="7"/>
  <c r="U658" i="7"/>
  <c r="S659" i="7"/>
  <c r="R659" i="7"/>
  <c r="Q659" i="7"/>
  <c r="T659" i="7"/>
  <c r="C979" i="6"/>
  <c r="C979" i="7"/>
  <c r="M979" i="7" s="1"/>
  <c r="G659" i="4"/>
  <c r="H659" i="4" s="1"/>
  <c r="E659" i="6"/>
  <c r="H971" i="5"/>
  <c r="G971" i="5"/>
  <c r="F971" i="5"/>
  <c r="E991" i="4"/>
  <c r="C992" i="4"/>
  <c r="E660" i="7"/>
  <c r="N660" i="7" s="1"/>
  <c r="G981" i="3"/>
  <c r="H980" i="3"/>
  <c r="I980" i="3" s="1"/>
  <c r="F981" i="3"/>
  <c r="L971" i="6" l="1"/>
  <c r="L971" i="7"/>
  <c r="J971" i="6"/>
  <c r="J971" i="7"/>
  <c r="P970" i="7"/>
  <c r="K971" i="6"/>
  <c r="K971" i="7"/>
  <c r="V659" i="7"/>
  <c r="U659" i="7"/>
  <c r="D991" i="6"/>
  <c r="D991" i="7"/>
  <c r="T660" i="7"/>
  <c r="S660" i="7"/>
  <c r="Q660" i="7"/>
  <c r="R660" i="7"/>
  <c r="C980" i="6"/>
  <c r="C980" i="7"/>
  <c r="M980" i="7" s="1"/>
  <c r="G660" i="4"/>
  <c r="H660" i="4" s="1"/>
  <c r="E660" i="6"/>
  <c r="G972" i="5"/>
  <c r="F972" i="5"/>
  <c r="H972" i="5"/>
  <c r="E992" i="4"/>
  <c r="C993" i="4"/>
  <c r="E661" i="7"/>
  <c r="N661" i="7" s="1"/>
  <c r="F982" i="3"/>
  <c r="H981" i="3"/>
  <c r="I981" i="3" s="1"/>
  <c r="G982" i="3"/>
  <c r="K972" i="6" l="1"/>
  <c r="K972" i="7"/>
  <c r="J972" i="6"/>
  <c r="J972" i="7"/>
  <c r="P971" i="7"/>
  <c r="L972" i="6"/>
  <c r="L972" i="7"/>
  <c r="P972" i="7" s="1"/>
  <c r="D992" i="6"/>
  <c r="D992" i="7"/>
  <c r="V660" i="7"/>
  <c r="U660" i="7"/>
  <c r="Q661" i="7"/>
  <c r="T661" i="7"/>
  <c r="R661" i="7"/>
  <c r="S661" i="7"/>
  <c r="C981" i="6"/>
  <c r="C981" i="7"/>
  <c r="M981" i="7" s="1"/>
  <c r="G661" i="4"/>
  <c r="H661" i="4" s="1"/>
  <c r="E661" i="6"/>
  <c r="H973" i="5"/>
  <c r="F973" i="5"/>
  <c r="G973" i="5"/>
  <c r="C994" i="4"/>
  <c r="E993" i="4"/>
  <c r="E662" i="7"/>
  <c r="N662" i="7" s="1"/>
  <c r="G983" i="3"/>
  <c r="H982" i="3"/>
  <c r="I982" i="3" s="1"/>
  <c r="F983" i="3"/>
  <c r="K973" i="6" l="1"/>
  <c r="K973" i="7"/>
  <c r="J973" i="6"/>
  <c r="J973" i="7"/>
  <c r="L973" i="6"/>
  <c r="L973" i="7"/>
  <c r="P973" i="7" s="1"/>
  <c r="D993" i="6"/>
  <c r="D993" i="7"/>
  <c r="V661" i="7"/>
  <c r="U661" i="7"/>
  <c r="S662" i="7"/>
  <c r="R662" i="7"/>
  <c r="T662" i="7"/>
  <c r="Q662" i="7"/>
  <c r="C982" i="6"/>
  <c r="C982" i="7"/>
  <c r="M982" i="7" s="1"/>
  <c r="G662" i="4"/>
  <c r="H662" i="4" s="1"/>
  <c r="E662" i="6"/>
  <c r="H974" i="5"/>
  <c r="F974" i="5"/>
  <c r="G974" i="5"/>
  <c r="E663" i="7"/>
  <c r="N663" i="7" s="1"/>
  <c r="E994" i="4"/>
  <c r="C995" i="4"/>
  <c r="G984" i="3"/>
  <c r="F984" i="3"/>
  <c r="H983" i="3"/>
  <c r="I983" i="3" s="1"/>
  <c r="L974" i="6" l="1"/>
  <c r="L974" i="7"/>
  <c r="K974" i="6"/>
  <c r="K974" i="7"/>
  <c r="J974" i="6"/>
  <c r="J974" i="7"/>
  <c r="D994" i="6"/>
  <c r="D994" i="7"/>
  <c r="R663" i="7"/>
  <c r="S663" i="7"/>
  <c r="Q663" i="7"/>
  <c r="T663" i="7"/>
  <c r="V662" i="7"/>
  <c r="U662" i="7"/>
  <c r="C983" i="6"/>
  <c r="C983" i="7"/>
  <c r="M983" i="7" s="1"/>
  <c r="G663" i="4"/>
  <c r="H663" i="4" s="1"/>
  <c r="E663" i="6"/>
  <c r="G975" i="5"/>
  <c r="F975" i="5"/>
  <c r="H975" i="5"/>
  <c r="E995" i="4"/>
  <c r="C996" i="4"/>
  <c r="E664" i="7"/>
  <c r="N664" i="7" s="1"/>
  <c r="G985" i="3"/>
  <c r="H984" i="3"/>
  <c r="I984" i="3" s="1"/>
  <c r="F985" i="3"/>
  <c r="L975" i="6" l="1"/>
  <c r="L975" i="7"/>
  <c r="K975" i="6"/>
  <c r="K975" i="7"/>
  <c r="P974" i="7"/>
  <c r="J975" i="6"/>
  <c r="J975" i="7"/>
  <c r="D995" i="6"/>
  <c r="D995" i="7"/>
  <c r="U663" i="7"/>
  <c r="V663" i="7"/>
  <c r="Q664" i="7"/>
  <c r="T664" i="7"/>
  <c r="R664" i="7"/>
  <c r="S664" i="7"/>
  <c r="C984" i="6"/>
  <c r="C984" i="7"/>
  <c r="M984" i="7" s="1"/>
  <c r="G664" i="4"/>
  <c r="H664" i="4" s="1"/>
  <c r="E664" i="6"/>
  <c r="H976" i="5"/>
  <c r="G976" i="5"/>
  <c r="F976" i="5"/>
  <c r="E996" i="4"/>
  <c r="C997" i="4"/>
  <c r="E665" i="7"/>
  <c r="N665" i="7" s="1"/>
  <c r="H985" i="3"/>
  <c r="F986" i="3"/>
  <c r="G986" i="3"/>
  <c r="I985" i="3"/>
  <c r="J976" i="6" l="1"/>
  <c r="J976" i="7"/>
  <c r="L976" i="6"/>
  <c r="L976" i="7"/>
  <c r="P975" i="7"/>
  <c r="K976" i="6"/>
  <c r="K976" i="7"/>
  <c r="V664" i="7"/>
  <c r="U664" i="7"/>
  <c r="D996" i="6"/>
  <c r="D996" i="7"/>
  <c r="R665" i="7"/>
  <c r="T665" i="7"/>
  <c r="S665" i="7"/>
  <c r="Q665" i="7"/>
  <c r="C985" i="6"/>
  <c r="C985" i="7"/>
  <c r="M985" i="7" s="1"/>
  <c r="G665" i="4"/>
  <c r="H665" i="4" s="1"/>
  <c r="E665" i="6"/>
  <c r="F977" i="5"/>
  <c r="H977" i="5"/>
  <c r="G977" i="5"/>
  <c r="E997" i="4"/>
  <c r="C998" i="4"/>
  <c r="E666" i="7"/>
  <c r="N666" i="7" s="1"/>
  <c r="H986" i="3"/>
  <c r="F987" i="3"/>
  <c r="G987" i="3"/>
  <c r="I986" i="3"/>
  <c r="J977" i="6" l="1"/>
  <c r="J977" i="7"/>
  <c r="K977" i="6"/>
  <c r="K977" i="7"/>
  <c r="L977" i="6"/>
  <c r="L977" i="7"/>
  <c r="P977" i="7" s="1"/>
  <c r="P976" i="7"/>
  <c r="D997" i="6"/>
  <c r="D997" i="7"/>
  <c r="V665" i="7"/>
  <c r="U665" i="7"/>
  <c r="T666" i="7"/>
  <c r="S666" i="7"/>
  <c r="R666" i="7"/>
  <c r="Q666" i="7"/>
  <c r="C986" i="6"/>
  <c r="C986" i="7"/>
  <c r="M986" i="7" s="1"/>
  <c r="G666" i="4"/>
  <c r="H666" i="4" s="1"/>
  <c r="E666" i="6"/>
  <c r="G978" i="5"/>
  <c r="F978" i="5"/>
  <c r="H978" i="5"/>
  <c r="E998" i="4"/>
  <c r="C999" i="4"/>
  <c r="E667" i="7"/>
  <c r="N667" i="7" s="1"/>
  <c r="F988" i="3"/>
  <c r="H987" i="3"/>
  <c r="G988" i="3"/>
  <c r="I987" i="3"/>
  <c r="L978" i="6" l="1"/>
  <c r="L978" i="7"/>
  <c r="J978" i="6"/>
  <c r="J978" i="7"/>
  <c r="K978" i="6"/>
  <c r="K978" i="7"/>
  <c r="D998" i="6"/>
  <c r="D998" i="7"/>
  <c r="U666" i="7"/>
  <c r="V666" i="7"/>
  <c r="T667" i="7"/>
  <c r="R667" i="7"/>
  <c r="Q667" i="7"/>
  <c r="S667" i="7"/>
  <c r="C987" i="6"/>
  <c r="C987" i="7"/>
  <c r="M987" i="7" s="1"/>
  <c r="G667" i="4"/>
  <c r="H667" i="4" s="1"/>
  <c r="E667" i="6"/>
  <c r="F979" i="5"/>
  <c r="H979" i="5"/>
  <c r="G979" i="5"/>
  <c r="E999" i="4"/>
  <c r="C1000" i="4"/>
  <c r="E668" i="7"/>
  <c r="N668" i="7" s="1"/>
  <c r="G989" i="3"/>
  <c r="F989" i="3"/>
  <c r="H988" i="3"/>
  <c r="I988" i="3" s="1"/>
  <c r="K979" i="6" l="1"/>
  <c r="K979" i="7"/>
  <c r="J979" i="6"/>
  <c r="J979" i="7"/>
  <c r="P978" i="7"/>
  <c r="L979" i="6"/>
  <c r="L979" i="7"/>
  <c r="P979" i="7" s="1"/>
  <c r="D999" i="6"/>
  <c r="D999" i="7"/>
  <c r="V667" i="7"/>
  <c r="U667" i="7"/>
  <c r="T668" i="7"/>
  <c r="S668" i="7"/>
  <c r="R668" i="7"/>
  <c r="Q668" i="7"/>
  <c r="C988" i="6"/>
  <c r="C988" i="7"/>
  <c r="M988" i="7" s="1"/>
  <c r="G668" i="4"/>
  <c r="H668" i="4" s="1"/>
  <c r="E668" i="6"/>
  <c r="G980" i="5"/>
  <c r="F980" i="5"/>
  <c r="H980" i="5"/>
  <c r="E1000" i="4"/>
  <c r="C1001" i="4"/>
  <c r="E669" i="7"/>
  <c r="N669" i="7" s="1"/>
  <c r="F990" i="3"/>
  <c r="H989" i="3"/>
  <c r="I989" i="3"/>
  <c r="G990" i="3"/>
  <c r="J980" i="6" l="1"/>
  <c r="J980" i="7"/>
  <c r="L980" i="6"/>
  <c r="L980" i="7"/>
  <c r="K980" i="6"/>
  <c r="K980" i="7"/>
  <c r="D1000" i="6"/>
  <c r="D1000" i="7"/>
  <c r="V668" i="7"/>
  <c r="U668" i="7"/>
  <c r="S669" i="7"/>
  <c r="Q669" i="7"/>
  <c r="R669" i="7"/>
  <c r="T669" i="7"/>
  <c r="C989" i="6"/>
  <c r="C989" i="7"/>
  <c r="M989" i="7" s="1"/>
  <c r="G669" i="4"/>
  <c r="H669" i="4" s="1"/>
  <c r="E669" i="6"/>
  <c r="G981" i="5"/>
  <c r="F981" i="5"/>
  <c r="H981" i="5"/>
  <c r="E1001" i="4"/>
  <c r="C1002" i="4"/>
  <c r="E670" i="7"/>
  <c r="N670" i="7" s="1"/>
  <c r="G991" i="3"/>
  <c r="F991" i="3"/>
  <c r="H990" i="3"/>
  <c r="I990" i="3" s="1"/>
  <c r="L981" i="6" l="1"/>
  <c r="L981" i="7"/>
  <c r="K981" i="6"/>
  <c r="K981" i="7"/>
  <c r="J981" i="6"/>
  <c r="J981" i="7"/>
  <c r="P980" i="7"/>
  <c r="R670" i="7"/>
  <c r="S670" i="7"/>
  <c r="Q670" i="7"/>
  <c r="T670" i="7"/>
  <c r="V669" i="7"/>
  <c r="U669" i="7"/>
  <c r="D1001" i="6"/>
  <c r="D1001" i="7"/>
  <c r="C990" i="6"/>
  <c r="C990" i="7"/>
  <c r="M990" i="7" s="1"/>
  <c r="G670" i="4"/>
  <c r="H670" i="4" s="1"/>
  <c r="E670" i="6"/>
  <c r="H982" i="5"/>
  <c r="G982" i="5"/>
  <c r="F982" i="5"/>
  <c r="E1002" i="4"/>
  <c r="C1003" i="4"/>
  <c r="E671" i="7"/>
  <c r="N671" i="7" s="1"/>
  <c r="F992" i="3"/>
  <c r="H991" i="3"/>
  <c r="I991" i="3"/>
  <c r="G992" i="3"/>
  <c r="J982" i="6" l="1"/>
  <c r="J982" i="7"/>
  <c r="K982" i="6"/>
  <c r="K982" i="7"/>
  <c r="P981" i="7"/>
  <c r="L982" i="6"/>
  <c r="L982" i="7"/>
  <c r="P982" i="7" s="1"/>
  <c r="U670" i="7"/>
  <c r="V670" i="7"/>
  <c r="D1002" i="6"/>
  <c r="D1002" i="7"/>
  <c r="T671" i="7"/>
  <c r="S671" i="7"/>
  <c r="R671" i="7"/>
  <c r="Q671" i="7"/>
  <c r="C991" i="6"/>
  <c r="C991" i="7"/>
  <c r="M991" i="7" s="1"/>
  <c r="G671" i="4"/>
  <c r="H671" i="4" s="1"/>
  <c r="E671" i="6"/>
  <c r="H983" i="5"/>
  <c r="G983" i="5"/>
  <c r="F983" i="5"/>
  <c r="E1003" i="4"/>
  <c r="C1004" i="4"/>
  <c r="E672" i="7"/>
  <c r="N672" i="7" s="1"/>
  <c r="G993" i="3"/>
  <c r="F993" i="3"/>
  <c r="H992" i="3"/>
  <c r="I992" i="3" s="1"/>
  <c r="J983" i="6" l="1"/>
  <c r="J983" i="7"/>
  <c r="L983" i="6"/>
  <c r="L983" i="7"/>
  <c r="K983" i="6"/>
  <c r="K983" i="7"/>
  <c r="D1003" i="6"/>
  <c r="D1003" i="7"/>
  <c r="V671" i="7"/>
  <c r="U671" i="7"/>
  <c r="R672" i="7"/>
  <c r="Q672" i="7"/>
  <c r="S672" i="7"/>
  <c r="T672" i="7"/>
  <c r="C992" i="6"/>
  <c r="C992" i="7"/>
  <c r="M992" i="7" s="1"/>
  <c r="G672" i="4"/>
  <c r="H672" i="4" s="1"/>
  <c r="E672" i="6"/>
  <c r="G984" i="5"/>
  <c r="F984" i="5"/>
  <c r="H984" i="5"/>
  <c r="E1004" i="4"/>
  <c r="C1005" i="4"/>
  <c r="E673" i="7"/>
  <c r="N673" i="7" s="1"/>
  <c r="H993" i="3"/>
  <c r="F994" i="3"/>
  <c r="I993" i="3"/>
  <c r="G994" i="3"/>
  <c r="K984" i="6" l="1"/>
  <c r="K984" i="7"/>
  <c r="L984" i="6"/>
  <c r="L984" i="7"/>
  <c r="J984" i="6"/>
  <c r="J984" i="7"/>
  <c r="P983" i="7"/>
  <c r="U672" i="7"/>
  <c r="D1004" i="6"/>
  <c r="D1004" i="7"/>
  <c r="V672" i="7"/>
  <c r="T673" i="7"/>
  <c r="R673" i="7"/>
  <c r="S673" i="7"/>
  <c r="Q673" i="7"/>
  <c r="C993" i="6"/>
  <c r="C993" i="7"/>
  <c r="M993" i="7" s="1"/>
  <c r="G673" i="4"/>
  <c r="H673" i="4" s="1"/>
  <c r="E673" i="6"/>
  <c r="H985" i="5"/>
  <c r="G985" i="5"/>
  <c r="F985" i="5"/>
  <c r="E1005" i="4"/>
  <c r="C1006" i="4"/>
  <c r="E674" i="7"/>
  <c r="N674" i="7" s="1"/>
  <c r="F995" i="3"/>
  <c r="H994" i="3"/>
  <c r="I994" i="3" s="1"/>
  <c r="G995" i="3"/>
  <c r="L985" i="6" l="1"/>
  <c r="L985" i="7"/>
  <c r="K985" i="6"/>
  <c r="K985" i="7"/>
  <c r="J985" i="6"/>
  <c r="J985" i="7"/>
  <c r="P984" i="7"/>
  <c r="Q674" i="7"/>
  <c r="S674" i="7"/>
  <c r="T674" i="7"/>
  <c r="R674" i="7"/>
  <c r="D1005" i="6"/>
  <c r="D1005" i="7"/>
  <c r="U673" i="7"/>
  <c r="V673" i="7"/>
  <c r="C994" i="6"/>
  <c r="C994" i="7"/>
  <c r="M994" i="7" s="1"/>
  <c r="G674" i="4"/>
  <c r="H674" i="4" s="1"/>
  <c r="E674" i="6"/>
  <c r="F986" i="5"/>
  <c r="G986" i="5"/>
  <c r="H986" i="5"/>
  <c r="E1006" i="4"/>
  <c r="C1007" i="4"/>
  <c r="E675" i="7"/>
  <c r="N675" i="7" s="1"/>
  <c r="G996" i="3"/>
  <c r="H995" i="3"/>
  <c r="I995" i="3" s="1"/>
  <c r="F996" i="3"/>
  <c r="K986" i="6" l="1"/>
  <c r="K986" i="7"/>
  <c r="L986" i="6"/>
  <c r="L986" i="7"/>
  <c r="J986" i="6"/>
  <c r="J986" i="7"/>
  <c r="P985" i="7"/>
  <c r="D1006" i="6"/>
  <c r="D1006" i="7"/>
  <c r="Q675" i="7"/>
  <c r="T675" i="7"/>
  <c r="R675" i="7"/>
  <c r="S675" i="7"/>
  <c r="V674" i="7"/>
  <c r="U674" i="7"/>
  <c r="C995" i="6"/>
  <c r="C995" i="7"/>
  <c r="M995" i="7" s="1"/>
  <c r="G675" i="4"/>
  <c r="H675" i="4" s="1"/>
  <c r="E675" i="6"/>
  <c r="G987" i="5"/>
  <c r="F987" i="5"/>
  <c r="H987" i="5"/>
  <c r="E1007" i="4"/>
  <c r="C1008" i="4"/>
  <c r="E676" i="7"/>
  <c r="N676" i="7" s="1"/>
  <c r="H996" i="3"/>
  <c r="I996" i="3" s="1"/>
  <c r="F997" i="3"/>
  <c r="G997" i="3"/>
  <c r="L987" i="6" l="1"/>
  <c r="L987" i="7"/>
  <c r="J987" i="6"/>
  <c r="J987" i="7"/>
  <c r="K987" i="6"/>
  <c r="K987" i="7"/>
  <c r="P986" i="7"/>
  <c r="D1007" i="6"/>
  <c r="D1007" i="7"/>
  <c r="T676" i="7"/>
  <c r="S676" i="7"/>
  <c r="Q676" i="7"/>
  <c r="R676" i="7"/>
  <c r="U675" i="7"/>
  <c r="V675" i="7"/>
  <c r="C996" i="6"/>
  <c r="C996" i="7"/>
  <c r="M996" i="7" s="1"/>
  <c r="G676" i="4"/>
  <c r="H676" i="4" s="1"/>
  <c r="E676" i="6"/>
  <c r="H988" i="5"/>
  <c r="G988" i="5"/>
  <c r="F988" i="5"/>
  <c r="E1008" i="4"/>
  <c r="C1009" i="4"/>
  <c r="E677" i="7"/>
  <c r="N677" i="7" s="1"/>
  <c r="G998" i="3"/>
  <c r="F998" i="3"/>
  <c r="H997" i="3"/>
  <c r="I997" i="3" s="1"/>
  <c r="L988" i="6" l="1"/>
  <c r="L988" i="7"/>
  <c r="J988" i="6"/>
  <c r="J988" i="7"/>
  <c r="P987" i="7"/>
  <c r="K988" i="6"/>
  <c r="K988" i="7"/>
  <c r="D1008" i="6"/>
  <c r="D1008" i="7"/>
  <c r="U676" i="7"/>
  <c r="V676" i="7"/>
  <c r="S677" i="7"/>
  <c r="R677" i="7"/>
  <c r="Q677" i="7"/>
  <c r="T677" i="7"/>
  <c r="C997" i="6"/>
  <c r="C997" i="7"/>
  <c r="M997" i="7" s="1"/>
  <c r="G677" i="4"/>
  <c r="H677" i="4" s="1"/>
  <c r="E677" i="6"/>
  <c r="H989" i="5"/>
  <c r="G989" i="5"/>
  <c r="F989" i="5"/>
  <c r="E1009" i="4"/>
  <c r="C1010" i="4"/>
  <c r="E678" i="7"/>
  <c r="N678" i="7" s="1"/>
  <c r="H998" i="3"/>
  <c r="F999" i="3"/>
  <c r="G999" i="3"/>
  <c r="I998" i="3"/>
  <c r="K989" i="6" l="1"/>
  <c r="K989" i="7"/>
  <c r="J989" i="6"/>
  <c r="J989" i="7"/>
  <c r="P988" i="7"/>
  <c r="L989" i="6"/>
  <c r="L989" i="7"/>
  <c r="P989" i="7" s="1"/>
  <c r="D1009" i="6"/>
  <c r="D1009" i="7"/>
  <c r="V677" i="7"/>
  <c r="U677" i="7"/>
  <c r="T678" i="7"/>
  <c r="R678" i="7"/>
  <c r="Q678" i="7"/>
  <c r="S678" i="7"/>
  <c r="C998" i="6"/>
  <c r="C998" i="7"/>
  <c r="M998" i="7" s="1"/>
  <c r="G678" i="4"/>
  <c r="H678" i="4" s="1"/>
  <c r="E678" i="6"/>
  <c r="G990" i="5"/>
  <c r="F990" i="5"/>
  <c r="H990" i="5"/>
  <c r="E1010" i="4"/>
  <c r="C1011" i="4"/>
  <c r="E679" i="7"/>
  <c r="N679" i="7" s="1"/>
  <c r="F1000" i="3"/>
  <c r="H999" i="3"/>
  <c r="G1000" i="3"/>
  <c r="I999" i="3"/>
  <c r="L990" i="6" l="1"/>
  <c r="L990" i="7"/>
  <c r="K990" i="6"/>
  <c r="K990" i="7"/>
  <c r="J990" i="6"/>
  <c r="J990" i="7"/>
  <c r="U678" i="7"/>
  <c r="V678" i="7"/>
  <c r="D1010" i="6"/>
  <c r="D1010" i="7"/>
  <c r="R679" i="7"/>
  <c r="Q679" i="7"/>
  <c r="T679" i="7"/>
  <c r="S679" i="7"/>
  <c r="C999" i="6"/>
  <c r="C999" i="7"/>
  <c r="M999" i="7" s="1"/>
  <c r="G679" i="4"/>
  <c r="H679" i="4" s="1"/>
  <c r="E679" i="6"/>
  <c r="F991" i="5"/>
  <c r="H991" i="5"/>
  <c r="G991" i="5"/>
  <c r="E1011" i="4"/>
  <c r="C1012" i="4"/>
  <c r="E680" i="7"/>
  <c r="N680" i="7" s="1"/>
  <c r="G1001" i="3"/>
  <c r="F1001" i="3"/>
  <c r="H1000" i="3"/>
  <c r="I1000" i="3" s="1"/>
  <c r="K991" i="6" l="1"/>
  <c r="K991" i="7"/>
  <c r="L991" i="6"/>
  <c r="L991" i="7"/>
  <c r="P990" i="7"/>
  <c r="J991" i="6"/>
  <c r="J991" i="7"/>
  <c r="U679" i="7"/>
  <c r="V679" i="7"/>
  <c r="D1011" i="6"/>
  <c r="D1011" i="7"/>
  <c r="Q680" i="7"/>
  <c r="R680" i="7"/>
  <c r="S680" i="7"/>
  <c r="T680" i="7"/>
  <c r="C1000" i="6"/>
  <c r="C1000" i="7"/>
  <c r="M1000" i="7" s="1"/>
  <c r="G680" i="4"/>
  <c r="H680" i="4" s="1"/>
  <c r="E680" i="6"/>
  <c r="H992" i="5"/>
  <c r="G992" i="5"/>
  <c r="F992" i="5"/>
  <c r="E1012" i="4"/>
  <c r="C1013" i="4"/>
  <c r="E681" i="7"/>
  <c r="N681" i="7" s="1"/>
  <c r="F1002" i="3"/>
  <c r="H1001" i="3"/>
  <c r="I1001" i="3" s="1"/>
  <c r="G1002" i="3"/>
  <c r="L992" i="6" l="1"/>
  <c r="L992" i="7"/>
  <c r="K992" i="6"/>
  <c r="K992" i="7"/>
  <c r="P991" i="7"/>
  <c r="J992" i="6"/>
  <c r="J992" i="7"/>
  <c r="D1012" i="6"/>
  <c r="D1012" i="7"/>
  <c r="U680" i="7"/>
  <c r="V680" i="7"/>
  <c r="Q681" i="7"/>
  <c r="T681" i="7"/>
  <c r="S681" i="7"/>
  <c r="R681" i="7"/>
  <c r="C1001" i="6"/>
  <c r="C1001" i="7"/>
  <c r="M1001" i="7" s="1"/>
  <c r="G681" i="4"/>
  <c r="H681" i="4" s="1"/>
  <c r="E681" i="6"/>
  <c r="G993" i="5"/>
  <c r="F993" i="5"/>
  <c r="H993" i="5"/>
  <c r="E1013" i="4"/>
  <c r="C1014" i="4"/>
  <c r="E682" i="7"/>
  <c r="N682" i="7" s="1"/>
  <c r="G1003" i="3"/>
  <c r="H1002" i="3"/>
  <c r="I1002" i="3" s="1"/>
  <c r="F1003" i="3"/>
  <c r="K993" i="6" l="1"/>
  <c r="K993" i="7"/>
  <c r="L993" i="6"/>
  <c r="L993" i="7"/>
  <c r="P992" i="7"/>
  <c r="J993" i="6"/>
  <c r="J993" i="7"/>
  <c r="D1013" i="6"/>
  <c r="D1013" i="7"/>
  <c r="V681" i="7"/>
  <c r="U681" i="7"/>
  <c r="T682" i="7"/>
  <c r="Q682" i="7"/>
  <c r="R682" i="7"/>
  <c r="S682" i="7"/>
  <c r="C1002" i="6"/>
  <c r="C1002" i="7"/>
  <c r="M1002" i="7" s="1"/>
  <c r="G682" i="4"/>
  <c r="H682" i="4" s="1"/>
  <c r="E682" i="6"/>
  <c r="F994" i="5"/>
  <c r="H994" i="5"/>
  <c r="G994" i="5"/>
  <c r="E1014" i="4"/>
  <c r="C1015" i="4"/>
  <c r="E683" i="7"/>
  <c r="N683" i="7" s="1"/>
  <c r="F1004" i="3"/>
  <c r="H1003" i="3"/>
  <c r="I1003" i="3" s="1"/>
  <c r="G1004" i="3"/>
  <c r="K994" i="6" l="1"/>
  <c r="K994" i="7"/>
  <c r="L994" i="6"/>
  <c r="L994" i="7"/>
  <c r="P993" i="7"/>
  <c r="J994" i="6"/>
  <c r="J994" i="7"/>
  <c r="V682" i="7"/>
  <c r="U682" i="7"/>
  <c r="D1014" i="6"/>
  <c r="D1014" i="7"/>
  <c r="S683" i="7"/>
  <c r="Q683" i="7"/>
  <c r="T683" i="7"/>
  <c r="R683" i="7"/>
  <c r="C1003" i="6"/>
  <c r="C1003" i="7"/>
  <c r="M1003" i="7" s="1"/>
  <c r="G683" i="4"/>
  <c r="H683" i="4" s="1"/>
  <c r="E683" i="6"/>
  <c r="H995" i="5"/>
  <c r="G995" i="5"/>
  <c r="F995" i="5"/>
  <c r="E1015" i="4"/>
  <c r="C1016" i="4"/>
  <c r="E684" i="7"/>
  <c r="N684" i="7" s="1"/>
  <c r="G1005" i="3"/>
  <c r="H1004" i="3"/>
  <c r="I1004" i="3" s="1"/>
  <c r="F1005" i="3"/>
  <c r="K995" i="6" l="1"/>
  <c r="K995" i="7"/>
  <c r="L995" i="6"/>
  <c r="L995" i="7"/>
  <c r="J995" i="6"/>
  <c r="J995" i="7"/>
  <c r="P994" i="7"/>
  <c r="D1015" i="6"/>
  <c r="D1015" i="7"/>
  <c r="V683" i="7"/>
  <c r="U683" i="7"/>
  <c r="S684" i="7"/>
  <c r="T684" i="7"/>
  <c r="R684" i="7"/>
  <c r="Q684" i="7"/>
  <c r="C1004" i="6"/>
  <c r="C1004" i="7"/>
  <c r="M1004" i="7" s="1"/>
  <c r="G684" i="4"/>
  <c r="H684" i="4" s="1"/>
  <c r="E684" i="6"/>
  <c r="G996" i="5"/>
  <c r="F996" i="5"/>
  <c r="H996" i="5"/>
  <c r="E1016" i="4"/>
  <c r="C1017" i="4"/>
  <c r="E685" i="7"/>
  <c r="N685" i="7" s="1"/>
  <c r="F1006" i="3"/>
  <c r="H1005" i="3"/>
  <c r="G1006" i="3"/>
  <c r="I1005" i="3"/>
  <c r="L996" i="6" l="1"/>
  <c r="L996" i="7"/>
  <c r="J996" i="6"/>
  <c r="J996" i="7"/>
  <c r="P995" i="7"/>
  <c r="K996" i="6"/>
  <c r="K996" i="7"/>
  <c r="D1016" i="6"/>
  <c r="D1016" i="7"/>
  <c r="V684" i="7"/>
  <c r="U684" i="7"/>
  <c r="S685" i="7"/>
  <c r="Q685" i="7"/>
  <c r="R685" i="7"/>
  <c r="T685" i="7"/>
  <c r="C1005" i="6"/>
  <c r="C1005" i="7"/>
  <c r="M1005" i="7" s="1"/>
  <c r="G685" i="4"/>
  <c r="H685" i="4" s="1"/>
  <c r="E685" i="6"/>
  <c r="F997" i="5"/>
  <c r="H997" i="5"/>
  <c r="G997" i="5"/>
  <c r="E1017" i="4"/>
  <c r="C1018" i="4"/>
  <c r="E686" i="7"/>
  <c r="N686" i="7" s="1"/>
  <c r="G1007" i="3"/>
  <c r="H1006" i="3"/>
  <c r="I1006" i="3" s="1"/>
  <c r="F1007" i="3"/>
  <c r="J997" i="6" l="1"/>
  <c r="J997" i="7"/>
  <c r="K997" i="6"/>
  <c r="K997" i="7"/>
  <c r="P996" i="7"/>
  <c r="L997" i="6"/>
  <c r="L997" i="7"/>
  <c r="P997" i="7" s="1"/>
  <c r="D1017" i="6"/>
  <c r="D1017" i="7"/>
  <c r="V685" i="7"/>
  <c r="U685" i="7"/>
  <c r="Q686" i="7"/>
  <c r="T686" i="7"/>
  <c r="S686" i="7"/>
  <c r="R686" i="7"/>
  <c r="C1006" i="6"/>
  <c r="C1006" i="7"/>
  <c r="M1006" i="7" s="1"/>
  <c r="G686" i="4"/>
  <c r="H686" i="4" s="1"/>
  <c r="E686" i="6"/>
  <c r="G998" i="5"/>
  <c r="F998" i="5"/>
  <c r="H998" i="5"/>
  <c r="E1018" i="4"/>
  <c r="C1019" i="4"/>
  <c r="E687" i="7"/>
  <c r="N687" i="7" s="1"/>
  <c r="F1008" i="3"/>
  <c r="H1007" i="3"/>
  <c r="I1007" i="3" s="1"/>
  <c r="G1008" i="3"/>
  <c r="L998" i="6" l="1"/>
  <c r="L998" i="7"/>
  <c r="J998" i="6"/>
  <c r="J998" i="7"/>
  <c r="K998" i="6"/>
  <c r="K998" i="7"/>
  <c r="D1018" i="6"/>
  <c r="D1018" i="7"/>
  <c r="U686" i="7"/>
  <c r="V686" i="7"/>
  <c r="S687" i="7"/>
  <c r="R687" i="7"/>
  <c r="Q687" i="7"/>
  <c r="T687" i="7"/>
  <c r="C1007" i="6"/>
  <c r="C1007" i="7"/>
  <c r="M1007" i="7" s="1"/>
  <c r="G687" i="4"/>
  <c r="H687" i="4" s="1"/>
  <c r="E687" i="6"/>
  <c r="G999" i="5"/>
  <c r="F999" i="5"/>
  <c r="H999" i="5"/>
  <c r="E1019" i="4"/>
  <c r="C1020" i="4"/>
  <c r="E688" i="7"/>
  <c r="N688" i="7" s="1"/>
  <c r="G1009" i="3"/>
  <c r="F1009" i="3"/>
  <c r="H1008" i="3"/>
  <c r="I1008" i="3" s="1"/>
  <c r="J999" i="6" l="1"/>
  <c r="J999" i="7"/>
  <c r="L999" i="6"/>
  <c r="L999" i="7"/>
  <c r="K999" i="6"/>
  <c r="K999" i="7"/>
  <c r="P998" i="7"/>
  <c r="U687" i="7"/>
  <c r="V687" i="7"/>
  <c r="D1019" i="6"/>
  <c r="D1019" i="7"/>
  <c r="S688" i="7"/>
  <c r="R688" i="7"/>
  <c r="Q688" i="7"/>
  <c r="T688" i="7"/>
  <c r="C1008" i="6"/>
  <c r="C1008" i="7"/>
  <c r="M1008" i="7" s="1"/>
  <c r="G688" i="4"/>
  <c r="H688" i="4" s="1"/>
  <c r="E688" i="6"/>
  <c r="H1000" i="5"/>
  <c r="G1000" i="5"/>
  <c r="F1000" i="5"/>
  <c r="E1020" i="4"/>
  <c r="C1021" i="4"/>
  <c r="E689" i="7"/>
  <c r="N689" i="7" s="1"/>
  <c r="H1009" i="3"/>
  <c r="F1010" i="3"/>
  <c r="G1010" i="3"/>
  <c r="I1009" i="3"/>
  <c r="K1000" i="6" l="1"/>
  <c r="K1000" i="7"/>
  <c r="L1000" i="6"/>
  <c r="L1000" i="7"/>
  <c r="J1000" i="6"/>
  <c r="J1000" i="7"/>
  <c r="P999" i="7"/>
  <c r="V688" i="7"/>
  <c r="U688" i="7"/>
  <c r="D1020" i="6"/>
  <c r="D1020" i="7"/>
  <c r="T689" i="7"/>
  <c r="Q689" i="7"/>
  <c r="S689" i="7"/>
  <c r="R689" i="7"/>
  <c r="C1009" i="6"/>
  <c r="C1009" i="7"/>
  <c r="M1009" i="7" s="1"/>
  <c r="G689" i="4"/>
  <c r="H689" i="4" s="1"/>
  <c r="E689" i="6"/>
  <c r="H1001" i="5"/>
  <c r="G1001" i="5"/>
  <c r="F1001" i="5"/>
  <c r="E1021" i="4"/>
  <c r="C1022" i="4"/>
  <c r="E690" i="7"/>
  <c r="N690" i="7" s="1"/>
  <c r="H1010" i="3"/>
  <c r="F1011" i="3"/>
  <c r="G1011" i="3"/>
  <c r="I1010" i="3"/>
  <c r="J1001" i="6" l="1"/>
  <c r="J1001" i="7"/>
  <c r="L1001" i="6"/>
  <c r="L1001" i="7"/>
  <c r="P1000" i="7"/>
  <c r="K1001" i="6"/>
  <c r="K1001" i="7"/>
  <c r="D1021" i="6"/>
  <c r="D1021" i="7"/>
  <c r="U689" i="7"/>
  <c r="V689" i="7"/>
  <c r="T690" i="7"/>
  <c r="Q690" i="7"/>
  <c r="S690" i="7"/>
  <c r="R690" i="7"/>
  <c r="C1010" i="6"/>
  <c r="C1010" i="7"/>
  <c r="M1010" i="7" s="1"/>
  <c r="G690" i="4"/>
  <c r="H690" i="4" s="1"/>
  <c r="E690" i="6"/>
  <c r="G1002" i="5"/>
  <c r="F1002" i="5"/>
  <c r="H1002" i="5"/>
  <c r="E1022" i="4"/>
  <c r="C1023" i="4"/>
  <c r="E691" i="7"/>
  <c r="N691" i="7" s="1"/>
  <c r="G1012" i="3"/>
  <c r="F1012" i="3"/>
  <c r="H1011" i="3"/>
  <c r="I1011" i="3" s="1"/>
  <c r="J1002" i="6" l="1"/>
  <c r="J1002" i="7"/>
  <c r="L1002" i="6"/>
  <c r="L1002" i="7"/>
  <c r="K1002" i="6"/>
  <c r="K1002" i="7"/>
  <c r="P1001" i="7"/>
  <c r="D1022" i="6"/>
  <c r="D1022" i="7"/>
  <c r="V690" i="7"/>
  <c r="U690" i="7"/>
  <c r="R691" i="7"/>
  <c r="S691" i="7"/>
  <c r="Q691" i="7"/>
  <c r="T691" i="7"/>
  <c r="C1011" i="6"/>
  <c r="C1011" i="7"/>
  <c r="M1011" i="7" s="1"/>
  <c r="G691" i="4"/>
  <c r="H691" i="4" s="1"/>
  <c r="E691" i="6"/>
  <c r="H1003" i="5"/>
  <c r="F1003" i="5"/>
  <c r="G1003" i="5"/>
  <c r="E1023" i="4"/>
  <c r="C1024" i="4"/>
  <c r="E692" i="7"/>
  <c r="N692" i="7" s="1"/>
  <c r="G1013" i="3"/>
  <c r="F1013" i="3"/>
  <c r="H1012" i="3"/>
  <c r="I1012" i="3" s="1"/>
  <c r="L1003" i="6" l="1"/>
  <c r="L1003" i="7"/>
  <c r="K1003" i="6"/>
  <c r="K1003" i="7"/>
  <c r="P1002" i="7"/>
  <c r="J1003" i="6"/>
  <c r="J1003" i="7"/>
  <c r="D1023" i="6"/>
  <c r="D1023" i="7"/>
  <c r="V691" i="7"/>
  <c r="U691" i="7"/>
  <c r="Q692" i="7"/>
  <c r="T692" i="7"/>
  <c r="R692" i="7"/>
  <c r="S692" i="7"/>
  <c r="C1012" i="6"/>
  <c r="C1012" i="7"/>
  <c r="M1012" i="7" s="1"/>
  <c r="G692" i="4"/>
  <c r="H692" i="4" s="1"/>
  <c r="E692" i="6"/>
  <c r="F1004" i="5"/>
  <c r="H1004" i="5"/>
  <c r="G1004" i="5"/>
  <c r="E1024" i="4"/>
  <c r="C1025" i="4"/>
  <c r="E693" i="7"/>
  <c r="N693" i="7" s="1"/>
  <c r="G1014" i="3"/>
  <c r="H1013" i="3"/>
  <c r="I1013" i="3" s="1"/>
  <c r="F1014" i="3"/>
  <c r="K1004" i="6" l="1"/>
  <c r="K1004" i="7"/>
  <c r="J1004" i="6"/>
  <c r="J1004" i="7"/>
  <c r="L1004" i="6"/>
  <c r="L1004" i="7"/>
  <c r="P1004" i="7" s="1"/>
  <c r="P1003" i="7"/>
  <c r="V692" i="7"/>
  <c r="U692" i="7"/>
  <c r="D1024" i="6"/>
  <c r="D1024" i="7"/>
  <c r="Q693" i="7"/>
  <c r="T693" i="7"/>
  <c r="R693" i="7"/>
  <c r="S693" i="7"/>
  <c r="C1013" i="6"/>
  <c r="C1013" i="7"/>
  <c r="M1013" i="7" s="1"/>
  <c r="G693" i="4"/>
  <c r="H693" i="4" s="1"/>
  <c r="E693" i="6"/>
  <c r="G1005" i="5"/>
  <c r="F1005" i="5"/>
  <c r="H1005" i="5"/>
  <c r="E1025" i="4"/>
  <c r="C1026" i="4"/>
  <c r="E694" i="7"/>
  <c r="N694" i="7" s="1"/>
  <c r="H1014" i="3"/>
  <c r="F1015" i="3"/>
  <c r="I1014" i="3"/>
  <c r="G1015" i="3"/>
  <c r="J1005" i="6" l="1"/>
  <c r="J1005" i="7"/>
  <c r="L1005" i="6"/>
  <c r="L1005" i="7"/>
  <c r="K1005" i="6"/>
  <c r="K1005" i="7"/>
  <c r="Q694" i="7"/>
  <c r="R694" i="7"/>
  <c r="T694" i="7"/>
  <c r="S694" i="7"/>
  <c r="U693" i="7"/>
  <c r="V693" i="7"/>
  <c r="D1025" i="6"/>
  <c r="D1025" i="7"/>
  <c r="C1014" i="6"/>
  <c r="C1014" i="7"/>
  <c r="M1014" i="7" s="1"/>
  <c r="G694" i="4"/>
  <c r="H694" i="4" s="1"/>
  <c r="E694" i="6"/>
  <c r="G1006" i="5"/>
  <c r="H1006" i="5"/>
  <c r="F1006" i="5"/>
  <c r="E1026" i="4"/>
  <c r="C1027" i="4"/>
  <c r="E695" i="7"/>
  <c r="N695" i="7" s="1"/>
  <c r="F1016" i="3"/>
  <c r="H1015" i="3"/>
  <c r="I1015" i="3"/>
  <c r="G1016" i="3"/>
  <c r="K1006" i="6" l="1"/>
  <c r="K1006" i="7"/>
  <c r="J1006" i="6"/>
  <c r="J1006" i="7"/>
  <c r="L1006" i="6"/>
  <c r="L1006" i="7"/>
  <c r="P1006" i="7" s="1"/>
  <c r="P1005" i="7"/>
  <c r="D1026" i="6"/>
  <c r="D1026" i="7"/>
  <c r="Q695" i="7"/>
  <c r="T695" i="7"/>
  <c r="S695" i="7"/>
  <c r="R695" i="7"/>
  <c r="V694" i="7"/>
  <c r="U694" i="7"/>
  <c r="C1015" i="6"/>
  <c r="C1015" i="7"/>
  <c r="M1015" i="7" s="1"/>
  <c r="G695" i="4"/>
  <c r="H695" i="4" s="1"/>
  <c r="E695" i="6"/>
  <c r="H1007" i="5"/>
  <c r="G1007" i="5"/>
  <c r="F1007" i="5"/>
  <c r="E1027" i="4"/>
  <c r="C1028" i="4"/>
  <c r="E696" i="7"/>
  <c r="N696" i="7" s="1"/>
  <c r="G1017" i="3"/>
  <c r="F1017" i="3"/>
  <c r="H1016" i="3"/>
  <c r="I1016" i="3" s="1"/>
  <c r="L1007" i="6" l="1"/>
  <c r="L1007" i="7"/>
  <c r="J1007" i="6"/>
  <c r="J1007" i="7"/>
  <c r="K1007" i="6"/>
  <c r="K1007" i="7"/>
  <c r="D1027" i="6"/>
  <c r="D1027" i="7"/>
  <c r="U695" i="7"/>
  <c r="V695" i="7"/>
  <c r="R696" i="7"/>
  <c r="Q696" i="7"/>
  <c r="T696" i="7"/>
  <c r="S696" i="7"/>
  <c r="C1016" i="6"/>
  <c r="C1016" i="7"/>
  <c r="M1016" i="7" s="1"/>
  <c r="G696" i="4"/>
  <c r="H696" i="4" s="1"/>
  <c r="E696" i="6"/>
  <c r="G1008" i="5"/>
  <c r="F1008" i="5"/>
  <c r="H1008" i="5"/>
  <c r="E1028" i="4"/>
  <c r="C1029" i="4"/>
  <c r="E697" i="7"/>
  <c r="N697" i="7" s="1"/>
  <c r="F1018" i="3"/>
  <c r="H1017" i="3"/>
  <c r="I1017" i="3" s="1"/>
  <c r="G1018" i="3"/>
  <c r="J1008" i="6" l="1"/>
  <c r="J1008" i="7"/>
  <c r="L1008" i="6"/>
  <c r="L1008" i="7"/>
  <c r="P1007" i="7"/>
  <c r="K1008" i="6"/>
  <c r="K1008" i="7"/>
  <c r="D1028" i="6"/>
  <c r="D1028" i="7"/>
  <c r="U696" i="7"/>
  <c r="V696" i="7"/>
  <c r="Q697" i="7"/>
  <c r="T697" i="7"/>
  <c r="R697" i="7"/>
  <c r="S697" i="7"/>
  <c r="C1017" i="6"/>
  <c r="C1017" i="7"/>
  <c r="M1017" i="7" s="1"/>
  <c r="G697" i="4"/>
  <c r="H697" i="4" s="1"/>
  <c r="E697" i="6"/>
  <c r="H1009" i="5"/>
  <c r="G1009" i="5"/>
  <c r="F1009" i="5"/>
  <c r="E1029" i="4"/>
  <c r="C1030" i="4"/>
  <c r="E698" i="7"/>
  <c r="N698" i="7" s="1"/>
  <c r="G1019" i="3"/>
  <c r="F1019" i="3"/>
  <c r="H1018" i="3"/>
  <c r="I1018" i="3" s="1"/>
  <c r="K1009" i="6" l="1"/>
  <c r="K1009" i="7"/>
  <c r="J1009" i="6"/>
  <c r="J1009" i="7"/>
  <c r="L1009" i="6"/>
  <c r="L1009" i="7"/>
  <c r="P1008" i="7"/>
  <c r="D1029" i="6"/>
  <c r="D1029" i="7"/>
  <c r="U697" i="7"/>
  <c r="V697" i="7"/>
  <c r="T698" i="7"/>
  <c r="R698" i="7"/>
  <c r="S698" i="7"/>
  <c r="Q698" i="7"/>
  <c r="C1018" i="6"/>
  <c r="C1018" i="7"/>
  <c r="M1018" i="7" s="1"/>
  <c r="G698" i="4"/>
  <c r="H698" i="4" s="1"/>
  <c r="E698" i="6"/>
  <c r="H1010" i="5"/>
  <c r="G1010" i="5"/>
  <c r="F1010" i="5"/>
  <c r="E1030" i="4"/>
  <c r="C1031" i="4"/>
  <c r="E699" i="7"/>
  <c r="N699" i="7" s="1"/>
  <c r="G1020" i="3"/>
  <c r="F1020" i="3"/>
  <c r="H1019" i="3"/>
  <c r="I1019" i="3" s="1"/>
  <c r="P1009" i="7" l="1"/>
  <c r="L1010" i="6"/>
  <c r="L1010" i="7"/>
  <c r="J1010" i="6"/>
  <c r="J1010" i="7"/>
  <c r="K1010" i="6"/>
  <c r="K1010" i="7"/>
  <c r="D1030" i="6"/>
  <c r="D1030" i="7"/>
  <c r="V698" i="7"/>
  <c r="U698" i="7"/>
  <c r="T699" i="7"/>
  <c r="Q699" i="7"/>
  <c r="R699" i="7"/>
  <c r="S699" i="7"/>
  <c r="C1019" i="6"/>
  <c r="C1019" i="7"/>
  <c r="M1019" i="7" s="1"/>
  <c r="G699" i="4"/>
  <c r="H699" i="4" s="1"/>
  <c r="E699" i="6"/>
  <c r="G1011" i="5"/>
  <c r="F1011" i="5"/>
  <c r="H1011" i="5"/>
  <c r="E1031" i="4"/>
  <c r="C1032" i="4"/>
  <c r="E700" i="7"/>
  <c r="N700" i="7" s="1"/>
  <c r="H1020" i="3"/>
  <c r="F1021" i="3"/>
  <c r="I1020" i="3"/>
  <c r="G1021" i="3"/>
  <c r="J1011" i="6" l="1"/>
  <c r="J1011" i="7"/>
  <c r="K1011" i="6"/>
  <c r="K1011" i="7"/>
  <c r="P1010" i="7"/>
  <c r="L1011" i="6"/>
  <c r="L1011" i="7"/>
  <c r="P1011" i="7" s="1"/>
  <c r="D1031" i="6"/>
  <c r="D1031" i="7"/>
  <c r="V699" i="7"/>
  <c r="U699" i="7"/>
  <c r="R700" i="7"/>
  <c r="T700" i="7"/>
  <c r="S700" i="7"/>
  <c r="Q700" i="7"/>
  <c r="C1020" i="6"/>
  <c r="C1020" i="7"/>
  <c r="M1020" i="7" s="1"/>
  <c r="G700" i="4"/>
  <c r="H700" i="4" s="1"/>
  <c r="E700" i="6"/>
  <c r="H1012" i="5"/>
  <c r="G1012" i="5"/>
  <c r="F1012" i="5"/>
  <c r="E1032" i="4"/>
  <c r="C1033" i="4"/>
  <c r="E701" i="7"/>
  <c r="N701" i="7" s="1"/>
  <c r="G1022" i="3"/>
  <c r="F1022" i="3"/>
  <c r="H1021" i="3"/>
  <c r="I1021" i="3" s="1"/>
  <c r="K1012" i="6" l="1"/>
  <c r="K1012" i="7"/>
  <c r="J1012" i="6"/>
  <c r="J1012" i="7"/>
  <c r="L1012" i="6"/>
  <c r="L1012" i="7"/>
  <c r="P1012" i="7" s="1"/>
  <c r="D1032" i="6"/>
  <c r="D1032" i="7"/>
  <c r="U700" i="7"/>
  <c r="V700" i="7"/>
  <c r="R701" i="7"/>
  <c r="T701" i="7"/>
  <c r="Q701" i="7"/>
  <c r="S701" i="7"/>
  <c r="C1021" i="6"/>
  <c r="C1021" i="7"/>
  <c r="M1021" i="7" s="1"/>
  <c r="G701" i="4"/>
  <c r="H701" i="4" s="1"/>
  <c r="E701" i="6"/>
  <c r="H1013" i="5"/>
  <c r="G1013" i="5"/>
  <c r="F1013" i="5"/>
  <c r="E1033" i="4"/>
  <c r="C1034" i="4"/>
  <c r="E702" i="7"/>
  <c r="N702" i="7" s="1"/>
  <c r="H1022" i="3"/>
  <c r="F1023" i="3"/>
  <c r="G1023" i="3"/>
  <c r="I1022" i="3"/>
  <c r="L1013" i="6" l="1"/>
  <c r="L1013" i="7"/>
  <c r="J1013" i="6"/>
  <c r="J1013" i="7"/>
  <c r="K1013" i="6"/>
  <c r="K1013" i="7"/>
  <c r="D1033" i="6"/>
  <c r="D1033" i="7"/>
  <c r="V701" i="7"/>
  <c r="U701" i="7"/>
  <c r="Q702" i="7"/>
  <c r="T702" i="7"/>
  <c r="R702" i="7"/>
  <c r="S702" i="7"/>
  <c r="C1022" i="6"/>
  <c r="C1022" i="7"/>
  <c r="M1022" i="7" s="1"/>
  <c r="G702" i="4"/>
  <c r="H702" i="4" s="1"/>
  <c r="E702" i="6"/>
  <c r="G1014" i="5"/>
  <c r="F1014" i="5"/>
  <c r="H1014" i="5"/>
  <c r="E1034" i="4"/>
  <c r="C1035" i="4"/>
  <c r="E703" i="7"/>
  <c r="N703" i="7" s="1"/>
  <c r="G1024" i="3"/>
  <c r="F1024" i="3"/>
  <c r="H1023" i="3"/>
  <c r="I1023" i="3" s="1"/>
  <c r="K1014" i="6" l="1"/>
  <c r="K1014" i="7"/>
  <c r="P1013" i="7"/>
  <c r="L1014" i="6"/>
  <c r="L1014" i="7"/>
  <c r="J1014" i="6"/>
  <c r="J1014" i="7"/>
  <c r="D1034" i="6"/>
  <c r="D1034" i="7"/>
  <c r="U702" i="7"/>
  <c r="V702" i="7"/>
  <c r="T703" i="7"/>
  <c r="R703" i="7"/>
  <c r="S703" i="7"/>
  <c r="Q703" i="7"/>
  <c r="C1023" i="6"/>
  <c r="C1023" i="7"/>
  <c r="M1023" i="7" s="1"/>
  <c r="G703" i="4"/>
  <c r="H703" i="4" s="1"/>
  <c r="E703" i="6"/>
  <c r="F1015" i="5"/>
  <c r="H1015" i="5"/>
  <c r="G1015" i="5"/>
  <c r="E1035" i="4"/>
  <c r="C1036" i="4"/>
  <c r="E704" i="7"/>
  <c r="N704" i="7" s="1"/>
  <c r="H1024" i="3"/>
  <c r="F1025" i="3"/>
  <c r="G1025" i="3"/>
  <c r="I1024" i="3"/>
  <c r="P1014" i="7" l="1"/>
  <c r="K1015" i="6"/>
  <c r="K1015" i="7"/>
  <c r="L1015" i="6"/>
  <c r="L1015" i="7"/>
  <c r="J1015" i="6"/>
  <c r="J1015" i="7"/>
  <c r="V703" i="7"/>
  <c r="U703" i="7"/>
  <c r="D1035" i="6"/>
  <c r="D1035" i="7"/>
  <c r="S704" i="7"/>
  <c r="T704" i="7"/>
  <c r="Q704" i="7"/>
  <c r="R704" i="7"/>
  <c r="C1024" i="6"/>
  <c r="C1024" i="7"/>
  <c r="M1024" i="7" s="1"/>
  <c r="G704" i="4"/>
  <c r="H704" i="4" s="1"/>
  <c r="E704" i="6"/>
  <c r="H1016" i="5"/>
  <c r="G1016" i="5"/>
  <c r="F1016" i="5"/>
  <c r="E1036" i="4"/>
  <c r="C1037" i="4"/>
  <c r="E705" i="7"/>
  <c r="N705" i="7" s="1"/>
  <c r="F1026" i="3"/>
  <c r="H1025" i="3"/>
  <c r="G1026" i="3"/>
  <c r="I1025" i="3"/>
  <c r="P1015" i="7" l="1"/>
  <c r="J1016" i="6"/>
  <c r="J1016" i="7"/>
  <c r="K1016" i="6"/>
  <c r="K1016" i="7"/>
  <c r="L1016" i="6"/>
  <c r="L1016" i="7"/>
  <c r="P1016" i="7" s="1"/>
  <c r="U704" i="7"/>
  <c r="V704" i="7"/>
  <c r="D1036" i="6"/>
  <c r="D1036" i="7"/>
  <c r="S705" i="7"/>
  <c r="Q705" i="7"/>
  <c r="T705" i="7"/>
  <c r="R705" i="7"/>
  <c r="C1025" i="6"/>
  <c r="C1025" i="7"/>
  <c r="M1025" i="7" s="1"/>
  <c r="G705" i="4"/>
  <c r="H705" i="4" s="1"/>
  <c r="E705" i="6"/>
  <c r="G1017" i="5"/>
  <c r="F1017" i="5"/>
  <c r="H1017" i="5"/>
  <c r="E1037" i="4"/>
  <c r="C1038" i="4"/>
  <c r="E706" i="7"/>
  <c r="N706" i="7" s="1"/>
  <c r="G1027" i="3"/>
  <c r="H1026" i="3"/>
  <c r="I1026" i="3" s="1"/>
  <c r="F1027" i="3"/>
  <c r="J1017" i="6" l="1"/>
  <c r="J1017" i="7"/>
  <c r="L1017" i="6"/>
  <c r="L1017" i="7"/>
  <c r="K1017" i="6"/>
  <c r="K1017" i="7"/>
  <c r="D1037" i="6"/>
  <c r="D1037" i="7"/>
  <c r="U705" i="7"/>
  <c r="V705" i="7"/>
  <c r="R706" i="7"/>
  <c r="T706" i="7"/>
  <c r="Q706" i="7"/>
  <c r="S706" i="7"/>
  <c r="C1026" i="6"/>
  <c r="C1026" i="7"/>
  <c r="M1026" i="7" s="1"/>
  <c r="G706" i="4"/>
  <c r="H706" i="4" s="1"/>
  <c r="E706" i="6"/>
  <c r="H1018" i="5"/>
  <c r="G1018" i="5"/>
  <c r="F1018" i="5"/>
  <c r="E1038" i="4"/>
  <c r="C1039" i="4"/>
  <c r="E707" i="7"/>
  <c r="N707" i="7" s="1"/>
  <c r="G1028" i="3"/>
  <c r="H1027" i="3"/>
  <c r="I1027" i="3" s="1"/>
  <c r="F1028" i="3"/>
  <c r="J1018" i="6" l="1"/>
  <c r="J1018" i="7"/>
  <c r="K1018" i="6"/>
  <c r="K1018" i="7"/>
  <c r="P1017" i="7"/>
  <c r="L1018" i="6"/>
  <c r="L1018" i="7"/>
  <c r="P1018" i="7" s="1"/>
  <c r="D1038" i="6"/>
  <c r="D1038" i="7"/>
  <c r="V706" i="7"/>
  <c r="U706" i="7"/>
  <c r="S707" i="7"/>
  <c r="Q707" i="7"/>
  <c r="T707" i="7"/>
  <c r="R707" i="7"/>
  <c r="C1027" i="6"/>
  <c r="C1027" i="7"/>
  <c r="M1027" i="7" s="1"/>
  <c r="G707" i="4"/>
  <c r="H707" i="4" s="1"/>
  <c r="E707" i="6"/>
  <c r="H1019" i="5"/>
  <c r="G1019" i="5"/>
  <c r="F1019" i="5"/>
  <c r="E1039" i="4"/>
  <c r="C1040" i="4"/>
  <c r="E708" i="7"/>
  <c r="N708" i="7" s="1"/>
  <c r="G1029" i="3"/>
  <c r="F1029" i="3"/>
  <c r="H1028" i="3"/>
  <c r="I1028" i="3" s="1"/>
  <c r="L1019" i="6" l="1"/>
  <c r="L1019" i="7"/>
  <c r="J1019" i="6"/>
  <c r="J1019" i="7"/>
  <c r="K1019" i="6"/>
  <c r="K1019" i="7"/>
  <c r="D1039" i="6"/>
  <c r="D1039" i="7"/>
  <c r="V707" i="7"/>
  <c r="U707" i="7"/>
  <c r="R708" i="7"/>
  <c r="Q708" i="7"/>
  <c r="T708" i="7"/>
  <c r="S708" i="7"/>
  <c r="C1028" i="6"/>
  <c r="C1028" i="7"/>
  <c r="M1028" i="7" s="1"/>
  <c r="G708" i="4"/>
  <c r="H708" i="4" s="1"/>
  <c r="E708" i="6"/>
  <c r="G1020" i="5"/>
  <c r="F1020" i="5"/>
  <c r="H1020" i="5"/>
  <c r="E1040" i="4"/>
  <c r="C1041" i="4"/>
  <c r="E709" i="7"/>
  <c r="N709" i="7" s="1"/>
  <c r="G1030" i="3"/>
  <c r="H1029" i="3"/>
  <c r="I1029" i="3" s="1"/>
  <c r="F1030" i="3"/>
  <c r="J1020" i="6" l="1"/>
  <c r="J1020" i="7"/>
  <c r="P1019" i="7"/>
  <c r="L1020" i="6"/>
  <c r="L1020" i="7"/>
  <c r="K1020" i="6"/>
  <c r="K1020" i="7"/>
  <c r="D1040" i="6"/>
  <c r="D1040" i="7"/>
  <c r="U708" i="7"/>
  <c r="V708" i="7"/>
  <c r="R709" i="7"/>
  <c r="T709" i="7"/>
  <c r="Q709" i="7"/>
  <c r="S709" i="7"/>
  <c r="C1029" i="6"/>
  <c r="C1029" i="7"/>
  <c r="M1029" i="7" s="1"/>
  <c r="G709" i="4"/>
  <c r="H709" i="4" s="1"/>
  <c r="E709" i="6"/>
  <c r="H1021" i="5"/>
  <c r="G1021" i="5"/>
  <c r="F1021" i="5"/>
  <c r="E1041" i="4"/>
  <c r="C1042" i="4"/>
  <c r="E710" i="7"/>
  <c r="N710" i="7" s="1"/>
  <c r="F1031" i="3"/>
  <c r="H1030" i="3"/>
  <c r="G1031" i="3"/>
  <c r="I1030" i="3"/>
  <c r="L1021" i="6" l="1"/>
  <c r="L1021" i="7"/>
  <c r="J1021" i="6"/>
  <c r="J1021" i="7"/>
  <c r="K1021" i="6"/>
  <c r="K1021" i="7"/>
  <c r="P1020" i="7"/>
  <c r="V709" i="7"/>
  <c r="U709" i="7"/>
  <c r="D1041" i="6"/>
  <c r="D1041" i="7"/>
  <c r="S710" i="7"/>
  <c r="Q710" i="7"/>
  <c r="T710" i="7"/>
  <c r="R710" i="7"/>
  <c r="C1030" i="6"/>
  <c r="C1030" i="7"/>
  <c r="M1030" i="7" s="1"/>
  <c r="G710" i="4"/>
  <c r="H710" i="4" s="1"/>
  <c r="E710" i="6"/>
  <c r="F1022" i="5"/>
  <c r="H1022" i="5"/>
  <c r="G1022" i="5"/>
  <c r="E1042" i="4"/>
  <c r="C1043" i="4"/>
  <c r="E711" i="7"/>
  <c r="N711" i="7" s="1"/>
  <c r="G1032" i="3"/>
  <c r="H1031" i="3"/>
  <c r="I1031" i="3" s="1"/>
  <c r="F1032" i="3"/>
  <c r="L1022" i="6" l="1"/>
  <c r="L1022" i="7"/>
  <c r="P1021" i="7"/>
  <c r="K1022" i="6"/>
  <c r="K1022" i="7"/>
  <c r="J1022" i="6"/>
  <c r="J1022" i="7"/>
  <c r="V710" i="7"/>
  <c r="U710" i="7"/>
  <c r="D1042" i="6"/>
  <c r="D1042" i="7"/>
  <c r="Q711" i="7"/>
  <c r="T711" i="7"/>
  <c r="R711" i="7"/>
  <c r="S711" i="7"/>
  <c r="C1031" i="6"/>
  <c r="C1031" i="7"/>
  <c r="M1031" i="7" s="1"/>
  <c r="G711" i="4"/>
  <c r="H711" i="4" s="1"/>
  <c r="E711" i="6"/>
  <c r="G1023" i="5"/>
  <c r="F1023" i="5"/>
  <c r="H1023" i="5"/>
  <c r="E1043" i="4"/>
  <c r="C1044" i="4"/>
  <c r="E712" i="7"/>
  <c r="N712" i="7" s="1"/>
  <c r="G1033" i="3"/>
  <c r="F1033" i="3"/>
  <c r="H1032" i="3"/>
  <c r="I1032" i="3" s="1"/>
  <c r="J1023" i="6" l="1"/>
  <c r="J1023" i="7"/>
  <c r="P1022" i="7"/>
  <c r="L1023" i="6"/>
  <c r="L1023" i="7"/>
  <c r="K1023" i="6"/>
  <c r="K1023" i="7"/>
  <c r="D1043" i="6"/>
  <c r="D1043" i="7"/>
  <c r="U711" i="7"/>
  <c r="V711" i="7"/>
  <c r="Q712" i="7"/>
  <c r="T712" i="7"/>
  <c r="R712" i="7"/>
  <c r="S712" i="7"/>
  <c r="C1032" i="6"/>
  <c r="C1032" i="7"/>
  <c r="M1032" i="7" s="1"/>
  <c r="G712" i="4"/>
  <c r="H712" i="4" s="1"/>
  <c r="E712" i="6"/>
  <c r="G1024" i="5"/>
  <c r="F1024" i="5"/>
  <c r="H1024" i="5"/>
  <c r="E1044" i="4"/>
  <c r="C1045" i="4"/>
  <c r="E713" i="7"/>
  <c r="N713" i="7" s="1"/>
  <c r="H1033" i="3"/>
  <c r="F1034" i="3"/>
  <c r="I1033" i="3"/>
  <c r="G1034" i="3"/>
  <c r="L1024" i="6" l="1"/>
  <c r="L1024" i="7"/>
  <c r="K1024" i="6"/>
  <c r="K1024" i="7"/>
  <c r="P1023" i="7"/>
  <c r="J1024" i="6"/>
  <c r="J1024" i="7"/>
  <c r="D1044" i="6"/>
  <c r="D1044" i="7"/>
  <c r="U712" i="7"/>
  <c r="V712" i="7"/>
  <c r="Q713" i="7"/>
  <c r="R713" i="7"/>
  <c r="T713" i="7"/>
  <c r="S713" i="7"/>
  <c r="C1033" i="6"/>
  <c r="C1033" i="7"/>
  <c r="M1033" i="7" s="1"/>
  <c r="G713" i="4"/>
  <c r="H713" i="4" s="1"/>
  <c r="E713" i="6"/>
  <c r="H1025" i="5"/>
  <c r="G1025" i="5"/>
  <c r="F1025" i="5"/>
  <c r="E1045" i="4"/>
  <c r="C1046" i="4"/>
  <c r="E714" i="7"/>
  <c r="N714" i="7" s="1"/>
  <c r="H1034" i="3"/>
  <c r="F1035" i="3"/>
  <c r="G1035" i="3"/>
  <c r="I1034" i="3"/>
  <c r="L1025" i="6" l="1"/>
  <c r="L1025" i="7"/>
  <c r="J1025" i="6"/>
  <c r="J1025" i="7"/>
  <c r="P1024" i="7"/>
  <c r="K1025" i="6"/>
  <c r="K1025" i="7"/>
  <c r="D1045" i="6"/>
  <c r="D1045" i="7"/>
  <c r="U713" i="7"/>
  <c r="V713" i="7"/>
  <c r="Q714" i="7"/>
  <c r="T714" i="7"/>
  <c r="S714" i="7"/>
  <c r="R714" i="7"/>
  <c r="C1034" i="6"/>
  <c r="C1034" i="7"/>
  <c r="M1034" i="7" s="1"/>
  <c r="G714" i="4"/>
  <c r="H714" i="4" s="1"/>
  <c r="E714" i="6"/>
  <c r="G1026" i="5"/>
  <c r="F1026" i="5"/>
  <c r="H1026" i="5"/>
  <c r="E1046" i="4"/>
  <c r="C1047" i="4"/>
  <c r="E715" i="7"/>
  <c r="N715" i="7" s="1"/>
  <c r="F1036" i="3"/>
  <c r="H1035" i="3"/>
  <c r="G1036" i="3"/>
  <c r="I1035" i="3"/>
  <c r="J1026" i="6" l="1"/>
  <c r="J1026" i="7"/>
  <c r="L1026" i="6"/>
  <c r="L1026" i="7"/>
  <c r="P1025" i="7"/>
  <c r="K1026" i="6"/>
  <c r="K1026" i="7"/>
  <c r="D1046" i="6"/>
  <c r="D1046" i="7"/>
  <c r="U714" i="7"/>
  <c r="V714" i="7"/>
  <c r="T715" i="7"/>
  <c r="S715" i="7"/>
  <c r="R715" i="7"/>
  <c r="Q715" i="7"/>
  <c r="C1035" i="6"/>
  <c r="C1035" i="7"/>
  <c r="M1035" i="7" s="1"/>
  <c r="G715" i="4"/>
  <c r="H715" i="4" s="1"/>
  <c r="E715" i="6"/>
  <c r="G1027" i="5"/>
  <c r="F1027" i="5"/>
  <c r="H1027" i="5"/>
  <c r="E1047" i="4"/>
  <c r="C1048" i="4"/>
  <c r="E716" i="7"/>
  <c r="N716" i="7" s="1"/>
  <c r="G1037" i="3"/>
  <c r="F1037" i="3"/>
  <c r="H1036" i="3"/>
  <c r="I1036" i="3" s="1"/>
  <c r="K1027" i="6" l="1"/>
  <c r="K1027" i="7"/>
  <c r="P1026" i="7"/>
  <c r="L1027" i="6"/>
  <c r="L1027" i="7"/>
  <c r="J1027" i="6"/>
  <c r="J1027" i="7"/>
  <c r="U715" i="7"/>
  <c r="V715" i="7"/>
  <c r="D1047" i="6"/>
  <c r="D1047" i="7"/>
  <c r="S716" i="7"/>
  <c r="T716" i="7"/>
  <c r="Q716" i="7"/>
  <c r="R716" i="7"/>
  <c r="C1036" i="6"/>
  <c r="C1036" i="7"/>
  <c r="M1036" i="7" s="1"/>
  <c r="G716" i="4"/>
  <c r="H716" i="4" s="1"/>
  <c r="E716" i="6"/>
  <c r="H1028" i="5"/>
  <c r="G1028" i="5"/>
  <c r="F1028" i="5"/>
  <c r="E717" i="7"/>
  <c r="N717" i="7" s="1"/>
  <c r="E1048" i="4"/>
  <c r="C1049" i="4"/>
  <c r="G1038" i="3"/>
  <c r="F1038" i="3"/>
  <c r="H1037" i="3"/>
  <c r="I1037" i="3" s="1"/>
  <c r="L1028" i="6" l="1"/>
  <c r="L1028" i="7"/>
  <c r="J1028" i="6"/>
  <c r="J1028" i="7"/>
  <c r="K1028" i="6"/>
  <c r="K1028" i="7"/>
  <c r="P1027" i="7"/>
  <c r="S717" i="7"/>
  <c r="T717" i="7"/>
  <c r="Q717" i="7"/>
  <c r="R717" i="7"/>
  <c r="V716" i="7"/>
  <c r="U716" i="7"/>
  <c r="D1048" i="6"/>
  <c r="D1048" i="7"/>
  <c r="C1037" i="6"/>
  <c r="C1037" i="7"/>
  <c r="M1037" i="7" s="1"/>
  <c r="G717" i="4"/>
  <c r="H717" i="4" s="1"/>
  <c r="E717" i="6"/>
  <c r="G1029" i="5"/>
  <c r="F1029" i="5"/>
  <c r="H1029" i="5"/>
  <c r="E1049" i="4"/>
  <c r="C1050" i="4"/>
  <c r="E718" i="7"/>
  <c r="N718" i="7" s="1"/>
  <c r="H1038" i="3"/>
  <c r="F1039" i="3"/>
  <c r="G1039" i="3"/>
  <c r="I1038" i="3"/>
  <c r="L1029" i="6" l="1"/>
  <c r="L1029" i="7"/>
  <c r="K1029" i="6"/>
  <c r="K1029" i="7"/>
  <c r="J1029" i="6"/>
  <c r="J1029" i="7"/>
  <c r="P1028" i="7"/>
  <c r="D1049" i="6"/>
  <c r="D1049" i="7"/>
  <c r="U717" i="7"/>
  <c r="V717" i="7"/>
  <c r="Q718" i="7"/>
  <c r="T718" i="7"/>
  <c r="R718" i="7"/>
  <c r="S718" i="7"/>
  <c r="C1038" i="6"/>
  <c r="C1038" i="7"/>
  <c r="M1038" i="7" s="1"/>
  <c r="G718" i="4"/>
  <c r="H718" i="4" s="1"/>
  <c r="E718" i="6"/>
  <c r="H1030" i="5"/>
  <c r="G1030" i="5"/>
  <c r="F1030" i="5"/>
  <c r="E1050" i="4"/>
  <c r="C1051" i="4"/>
  <c r="E719" i="7"/>
  <c r="N719" i="7" s="1"/>
  <c r="H1039" i="3"/>
  <c r="F1040" i="3"/>
  <c r="I1039" i="3"/>
  <c r="G1040" i="3"/>
  <c r="J1030" i="6" l="1"/>
  <c r="J1030" i="7"/>
  <c r="K1030" i="6"/>
  <c r="K1030" i="7"/>
  <c r="P1029" i="7"/>
  <c r="L1030" i="6"/>
  <c r="L1030" i="7"/>
  <c r="P1030" i="7" s="1"/>
  <c r="D1050" i="6"/>
  <c r="D1050" i="7"/>
  <c r="V718" i="7"/>
  <c r="U718" i="7"/>
  <c r="Q719" i="7"/>
  <c r="T719" i="7"/>
  <c r="S719" i="7"/>
  <c r="R719" i="7"/>
  <c r="C1039" i="6"/>
  <c r="C1039" i="7"/>
  <c r="M1039" i="7" s="1"/>
  <c r="G719" i="4"/>
  <c r="H719" i="4" s="1"/>
  <c r="E719" i="6"/>
  <c r="H1031" i="5"/>
  <c r="G1031" i="5"/>
  <c r="F1031" i="5"/>
  <c r="E1051" i="4"/>
  <c r="C1052" i="4"/>
  <c r="E720" i="7"/>
  <c r="N720" i="7" s="1"/>
  <c r="G1041" i="3"/>
  <c r="H1040" i="3"/>
  <c r="I1040" i="3" s="1"/>
  <c r="F1041" i="3"/>
  <c r="J1031" i="6" l="1"/>
  <c r="J1031" i="7"/>
  <c r="K1031" i="6"/>
  <c r="K1031" i="7"/>
  <c r="L1031" i="6"/>
  <c r="L1031" i="7"/>
  <c r="P1031" i="7" s="1"/>
  <c r="D1051" i="6"/>
  <c r="D1051" i="7"/>
  <c r="V719" i="7"/>
  <c r="U719" i="7"/>
  <c r="S720" i="7"/>
  <c r="R720" i="7"/>
  <c r="Q720" i="7"/>
  <c r="T720" i="7"/>
  <c r="C1040" i="6"/>
  <c r="C1040" i="7"/>
  <c r="M1040" i="7" s="1"/>
  <c r="G720" i="4"/>
  <c r="H720" i="4" s="1"/>
  <c r="E720" i="6"/>
  <c r="G1032" i="5"/>
  <c r="F1032" i="5"/>
  <c r="H1032" i="5"/>
  <c r="E1052" i="4"/>
  <c r="C1053" i="4"/>
  <c r="E721" i="7"/>
  <c r="N721" i="7" s="1"/>
  <c r="F1042" i="3"/>
  <c r="H1041" i="3"/>
  <c r="I1041" i="3" s="1"/>
  <c r="G1042" i="3"/>
  <c r="L1032" i="6" l="1"/>
  <c r="L1032" i="7"/>
  <c r="J1032" i="6"/>
  <c r="J1032" i="7"/>
  <c r="K1032" i="6"/>
  <c r="K1032" i="7"/>
  <c r="D1052" i="6"/>
  <c r="D1052" i="7"/>
  <c r="U720" i="7"/>
  <c r="V720" i="7"/>
  <c r="T721" i="7"/>
  <c r="S721" i="7"/>
  <c r="Q721" i="7"/>
  <c r="R721" i="7"/>
  <c r="C1041" i="6"/>
  <c r="C1041" i="7"/>
  <c r="M1041" i="7" s="1"/>
  <c r="G721" i="4"/>
  <c r="H721" i="4" s="1"/>
  <c r="E721" i="6"/>
  <c r="F1033" i="5"/>
  <c r="H1033" i="5"/>
  <c r="G1033" i="5"/>
  <c r="E1053" i="4"/>
  <c r="C1054" i="4"/>
  <c r="E722" i="7"/>
  <c r="N722" i="7" s="1"/>
  <c r="G1043" i="3"/>
  <c r="H1042" i="3"/>
  <c r="I1042" i="3" s="1"/>
  <c r="F1043" i="3"/>
  <c r="L1033" i="6" l="1"/>
  <c r="L1033" i="7"/>
  <c r="J1033" i="6"/>
  <c r="J1033" i="7"/>
  <c r="K1033" i="6"/>
  <c r="K1033" i="7"/>
  <c r="P1032" i="7"/>
  <c r="D1053" i="6"/>
  <c r="D1053" i="7"/>
  <c r="V721" i="7"/>
  <c r="U721" i="7"/>
  <c r="S722" i="7"/>
  <c r="Q722" i="7"/>
  <c r="T722" i="7"/>
  <c r="R722" i="7"/>
  <c r="C1042" i="6"/>
  <c r="C1042" i="7"/>
  <c r="M1042" i="7" s="1"/>
  <c r="G722" i="4"/>
  <c r="H722" i="4" s="1"/>
  <c r="E722" i="6"/>
  <c r="H1034" i="5"/>
  <c r="G1034" i="5"/>
  <c r="F1034" i="5"/>
  <c r="E1054" i="4"/>
  <c r="C1055" i="4"/>
  <c r="E723" i="7"/>
  <c r="N723" i="7" s="1"/>
  <c r="G1044" i="3"/>
  <c r="F1044" i="3"/>
  <c r="H1043" i="3"/>
  <c r="I1043" i="3" s="1"/>
  <c r="P1033" i="7" l="1"/>
  <c r="J1034" i="6"/>
  <c r="J1034" i="7"/>
  <c r="K1034" i="6"/>
  <c r="K1034" i="7"/>
  <c r="L1034" i="6"/>
  <c r="L1034" i="7"/>
  <c r="P1034" i="7" s="1"/>
  <c r="D1054" i="6"/>
  <c r="D1054" i="7"/>
  <c r="V722" i="7"/>
  <c r="U722" i="7"/>
  <c r="T723" i="7"/>
  <c r="Q723" i="7"/>
  <c r="R723" i="7"/>
  <c r="S723" i="7"/>
  <c r="C1043" i="6"/>
  <c r="C1043" i="7"/>
  <c r="M1043" i="7" s="1"/>
  <c r="G723" i="4"/>
  <c r="H723" i="4" s="1"/>
  <c r="E723" i="6"/>
  <c r="G1035" i="5"/>
  <c r="F1035" i="5"/>
  <c r="H1035" i="5"/>
  <c r="E1055" i="4"/>
  <c r="C1056" i="4"/>
  <c r="E724" i="7"/>
  <c r="N724" i="7" s="1"/>
  <c r="H1044" i="3"/>
  <c r="F1045" i="3"/>
  <c r="I1044" i="3"/>
  <c r="G1045" i="3"/>
  <c r="L1035" i="6" l="1"/>
  <c r="L1035" i="7"/>
  <c r="J1035" i="6"/>
  <c r="J1035" i="7"/>
  <c r="K1035" i="6"/>
  <c r="K1035" i="7"/>
  <c r="D1055" i="6"/>
  <c r="D1055" i="7"/>
  <c r="V723" i="7"/>
  <c r="U723" i="7"/>
  <c r="R724" i="7"/>
  <c r="T724" i="7"/>
  <c r="Q724" i="7"/>
  <c r="S724" i="7"/>
  <c r="C1044" i="6"/>
  <c r="C1044" i="7"/>
  <c r="M1044" i="7" s="1"/>
  <c r="G724" i="4"/>
  <c r="H724" i="4" s="1"/>
  <c r="E724" i="6"/>
  <c r="H1036" i="5"/>
  <c r="G1036" i="5"/>
  <c r="F1036" i="5"/>
  <c r="E1056" i="4"/>
  <c r="C1057" i="4"/>
  <c r="E725" i="7"/>
  <c r="N725" i="7" s="1"/>
  <c r="G1046" i="3"/>
  <c r="F1046" i="3"/>
  <c r="H1045" i="3"/>
  <c r="I1045" i="3" s="1"/>
  <c r="L1036" i="6" l="1"/>
  <c r="L1036" i="7"/>
  <c r="J1036" i="6"/>
  <c r="J1036" i="7"/>
  <c r="P1035" i="7"/>
  <c r="K1036" i="6"/>
  <c r="K1036" i="7"/>
  <c r="D1056" i="6"/>
  <c r="D1056" i="7"/>
  <c r="Q725" i="7"/>
  <c r="S725" i="7"/>
  <c r="R725" i="7"/>
  <c r="T725" i="7"/>
  <c r="V724" i="7"/>
  <c r="U724" i="7"/>
  <c r="C1045" i="6"/>
  <c r="C1045" i="7"/>
  <c r="M1045" i="7" s="1"/>
  <c r="G725" i="4"/>
  <c r="H725" i="4" s="1"/>
  <c r="E725" i="6"/>
  <c r="F1037" i="5"/>
  <c r="H1037" i="5"/>
  <c r="G1037" i="5"/>
  <c r="E1057" i="4"/>
  <c r="C1058" i="4"/>
  <c r="E726" i="7"/>
  <c r="N726" i="7" s="1"/>
  <c r="H1046" i="3"/>
  <c r="F1047" i="3"/>
  <c r="G1047" i="3"/>
  <c r="I1046" i="3"/>
  <c r="P1036" i="7" l="1"/>
  <c r="L1037" i="6"/>
  <c r="L1037" i="7"/>
  <c r="J1037" i="6"/>
  <c r="J1037" i="7"/>
  <c r="K1037" i="6"/>
  <c r="K1037" i="7"/>
  <c r="D1057" i="6"/>
  <c r="D1057" i="7"/>
  <c r="V725" i="7"/>
  <c r="U725" i="7"/>
  <c r="Q726" i="7"/>
  <c r="R726" i="7"/>
  <c r="S726" i="7"/>
  <c r="T726" i="7"/>
  <c r="C1046" i="6"/>
  <c r="C1046" i="7"/>
  <c r="M1046" i="7" s="1"/>
  <c r="G726" i="4"/>
  <c r="H726" i="4" s="1"/>
  <c r="E726" i="6"/>
  <c r="G1038" i="5"/>
  <c r="F1038" i="5"/>
  <c r="H1038" i="5"/>
  <c r="E1058" i="4"/>
  <c r="C1059" i="4"/>
  <c r="E727" i="7"/>
  <c r="N727" i="7" s="1"/>
  <c r="F1048" i="3"/>
  <c r="H1047" i="3"/>
  <c r="I1047" i="3" s="1"/>
  <c r="G1048" i="3"/>
  <c r="L1038" i="6" l="1"/>
  <c r="L1038" i="7"/>
  <c r="K1038" i="6"/>
  <c r="K1038" i="7"/>
  <c r="P1037" i="7"/>
  <c r="J1038" i="6"/>
  <c r="J1038" i="7"/>
  <c r="V726" i="7"/>
  <c r="U726" i="7"/>
  <c r="D1058" i="6"/>
  <c r="D1058" i="7"/>
  <c r="S727" i="7"/>
  <c r="R727" i="7"/>
  <c r="Q727" i="7"/>
  <c r="T727" i="7"/>
  <c r="C1047" i="6"/>
  <c r="C1047" i="7"/>
  <c r="M1047" i="7" s="1"/>
  <c r="G727" i="4"/>
  <c r="H727" i="4" s="1"/>
  <c r="E727" i="6"/>
  <c r="H1039" i="5"/>
  <c r="G1039" i="5"/>
  <c r="F1039" i="5"/>
  <c r="E1059" i="4"/>
  <c r="C1060" i="4"/>
  <c r="E728" i="7"/>
  <c r="N728" i="7" s="1"/>
  <c r="G1049" i="3"/>
  <c r="F1049" i="3"/>
  <c r="H1048" i="3"/>
  <c r="I1048" i="3" s="1"/>
  <c r="K1039" i="6" l="1"/>
  <c r="K1039" i="7"/>
  <c r="J1039" i="6"/>
  <c r="J1039" i="7"/>
  <c r="P1038" i="7"/>
  <c r="L1039" i="6"/>
  <c r="L1039" i="7"/>
  <c r="P1039" i="7" s="1"/>
  <c r="D1059" i="6"/>
  <c r="D1059" i="7"/>
  <c r="V727" i="7"/>
  <c r="U727" i="7"/>
  <c r="T728" i="7"/>
  <c r="Q728" i="7"/>
  <c r="R728" i="7"/>
  <c r="S728" i="7"/>
  <c r="C1048" i="6"/>
  <c r="C1048" i="7"/>
  <c r="M1048" i="7" s="1"/>
  <c r="G728" i="4"/>
  <c r="H728" i="4" s="1"/>
  <c r="E728" i="6"/>
  <c r="F1040" i="5"/>
  <c r="H1040" i="5"/>
  <c r="G1040" i="5"/>
  <c r="C1061" i="4"/>
  <c r="E1060" i="4"/>
  <c r="E729" i="7"/>
  <c r="N729" i="7" s="1"/>
  <c r="F1050" i="3"/>
  <c r="H1049" i="3"/>
  <c r="I1049" i="3" s="1"/>
  <c r="G1050" i="3"/>
  <c r="K1040" i="6" l="1"/>
  <c r="K1040" i="7"/>
  <c r="L1040" i="6"/>
  <c r="L1040" i="7"/>
  <c r="J1040" i="6"/>
  <c r="J1040" i="7"/>
  <c r="D1060" i="6"/>
  <c r="D1060" i="7"/>
  <c r="V728" i="7"/>
  <c r="U728" i="7"/>
  <c r="R729" i="7"/>
  <c r="T729" i="7"/>
  <c r="S729" i="7"/>
  <c r="Q729" i="7"/>
  <c r="C1049" i="6"/>
  <c r="C1049" i="7"/>
  <c r="M1049" i="7" s="1"/>
  <c r="G729" i="4"/>
  <c r="H729" i="4" s="1"/>
  <c r="E729" i="6"/>
  <c r="G1041" i="5"/>
  <c r="F1041" i="5"/>
  <c r="H1041" i="5"/>
  <c r="E730" i="7"/>
  <c r="N730" i="7" s="1"/>
  <c r="E1061" i="4"/>
  <c r="C1062" i="4"/>
  <c r="G1051" i="3"/>
  <c r="F1051" i="3"/>
  <c r="H1050" i="3"/>
  <c r="I1050" i="3" s="1"/>
  <c r="L1041" i="6" l="1"/>
  <c r="L1041" i="7"/>
  <c r="J1041" i="6"/>
  <c r="J1041" i="7"/>
  <c r="P1040" i="7"/>
  <c r="K1041" i="6"/>
  <c r="K1041" i="7"/>
  <c r="S730" i="7"/>
  <c r="Q730" i="7"/>
  <c r="T730" i="7"/>
  <c r="R730" i="7"/>
  <c r="U729" i="7"/>
  <c r="V729" i="7"/>
  <c r="D1061" i="6"/>
  <c r="D1061" i="7"/>
  <c r="C1050" i="6"/>
  <c r="C1050" i="7"/>
  <c r="M1050" i="7" s="1"/>
  <c r="G730" i="4"/>
  <c r="H730" i="4" s="1"/>
  <c r="E730" i="6"/>
  <c r="F1042" i="5"/>
  <c r="H1042" i="5"/>
  <c r="G1042" i="5"/>
  <c r="E1062" i="4"/>
  <c r="C1063" i="4"/>
  <c r="E731" i="7"/>
  <c r="N731" i="7" s="1"/>
  <c r="F1052" i="3"/>
  <c r="H1051" i="3"/>
  <c r="I1051" i="3"/>
  <c r="G1052" i="3"/>
  <c r="L1042" i="6" l="1"/>
  <c r="L1042" i="7"/>
  <c r="K1042" i="6"/>
  <c r="K1042" i="7"/>
  <c r="P1041" i="7"/>
  <c r="J1042" i="6"/>
  <c r="J1042" i="7"/>
  <c r="D1062" i="6"/>
  <c r="D1062" i="7"/>
  <c r="U730" i="7"/>
  <c r="V730" i="7"/>
  <c r="Q731" i="7"/>
  <c r="S731" i="7"/>
  <c r="T731" i="7"/>
  <c r="R731" i="7"/>
  <c r="C1051" i="6"/>
  <c r="C1051" i="7"/>
  <c r="M1051" i="7" s="1"/>
  <c r="G731" i="4"/>
  <c r="H731" i="4" s="1"/>
  <c r="E731" i="6"/>
  <c r="H1043" i="5"/>
  <c r="G1043" i="5"/>
  <c r="F1043" i="5"/>
  <c r="E1063" i="4"/>
  <c r="C1064" i="4"/>
  <c r="E732" i="7"/>
  <c r="N732" i="7" s="1"/>
  <c r="G1053" i="3"/>
  <c r="F1053" i="3"/>
  <c r="H1052" i="3"/>
  <c r="I1052" i="3" s="1"/>
  <c r="K1043" i="6" l="1"/>
  <c r="K1043" i="7"/>
  <c r="L1043" i="6"/>
  <c r="L1043" i="7"/>
  <c r="J1043" i="6"/>
  <c r="J1043" i="7"/>
  <c r="P1042" i="7"/>
  <c r="D1063" i="6"/>
  <c r="D1063" i="7"/>
  <c r="V731" i="7"/>
  <c r="U731" i="7"/>
  <c r="R732" i="7"/>
  <c r="S732" i="7"/>
  <c r="T732" i="7"/>
  <c r="Q732" i="7"/>
  <c r="C1052" i="6"/>
  <c r="C1052" i="7"/>
  <c r="M1052" i="7" s="1"/>
  <c r="G732" i="4"/>
  <c r="H732" i="4" s="1"/>
  <c r="E732" i="6"/>
  <c r="G1044" i="5"/>
  <c r="F1044" i="5"/>
  <c r="H1044" i="5"/>
  <c r="E1064" i="4"/>
  <c r="C1065" i="4"/>
  <c r="E733" i="7"/>
  <c r="N733" i="7" s="1"/>
  <c r="H1053" i="3"/>
  <c r="F1054" i="3"/>
  <c r="I1053" i="3"/>
  <c r="G1054" i="3"/>
  <c r="J1044" i="6" l="1"/>
  <c r="J1044" i="7"/>
  <c r="L1044" i="6"/>
  <c r="L1044" i="7"/>
  <c r="K1044" i="6"/>
  <c r="K1044" i="7"/>
  <c r="P1043" i="7"/>
  <c r="D1064" i="6"/>
  <c r="D1064" i="7"/>
  <c r="U732" i="7"/>
  <c r="V732" i="7"/>
  <c r="R733" i="7"/>
  <c r="T733" i="7"/>
  <c r="Q733" i="7"/>
  <c r="S733" i="7"/>
  <c r="C1053" i="6"/>
  <c r="C1053" i="7"/>
  <c r="M1053" i="7" s="1"/>
  <c r="G733" i="4"/>
  <c r="H733" i="4" s="1"/>
  <c r="E733" i="6"/>
  <c r="H1045" i="5"/>
  <c r="F1045" i="5"/>
  <c r="G1045" i="5"/>
  <c r="E1065" i="4"/>
  <c r="C1066" i="4"/>
  <c r="E734" i="7"/>
  <c r="N734" i="7" s="1"/>
  <c r="F1055" i="3"/>
  <c r="H1054" i="3"/>
  <c r="G1055" i="3"/>
  <c r="I1054" i="3"/>
  <c r="L1045" i="6" l="1"/>
  <c r="L1045" i="7"/>
  <c r="K1045" i="6"/>
  <c r="K1045" i="7"/>
  <c r="J1045" i="6"/>
  <c r="J1045" i="7"/>
  <c r="P1044" i="7"/>
  <c r="D1065" i="6"/>
  <c r="D1065" i="7"/>
  <c r="U733" i="7"/>
  <c r="V733" i="7"/>
  <c r="T734" i="7"/>
  <c r="R734" i="7"/>
  <c r="Q734" i="7"/>
  <c r="S734" i="7"/>
  <c r="C1054" i="6"/>
  <c r="C1054" i="7"/>
  <c r="M1054" i="7" s="1"/>
  <c r="G734" i="4"/>
  <c r="H734" i="4" s="1"/>
  <c r="E734" i="6"/>
  <c r="H1046" i="5"/>
  <c r="F1046" i="5"/>
  <c r="G1046" i="5"/>
  <c r="E1066" i="4"/>
  <c r="C1067" i="4"/>
  <c r="E735" i="7"/>
  <c r="N735" i="7" s="1"/>
  <c r="G1056" i="3"/>
  <c r="H1055" i="3"/>
  <c r="I1055" i="3" s="1"/>
  <c r="F1056" i="3"/>
  <c r="L1046" i="6" l="1"/>
  <c r="L1046" i="7"/>
  <c r="K1046" i="6"/>
  <c r="K1046" i="7"/>
  <c r="P1045" i="7"/>
  <c r="J1046" i="6"/>
  <c r="J1046" i="7"/>
  <c r="D1066" i="6"/>
  <c r="D1066" i="7"/>
  <c r="V734" i="7"/>
  <c r="U734" i="7"/>
  <c r="R735" i="7"/>
  <c r="Q735" i="7"/>
  <c r="T735" i="7"/>
  <c r="S735" i="7"/>
  <c r="C1055" i="6"/>
  <c r="C1055" i="7"/>
  <c r="M1055" i="7" s="1"/>
  <c r="G735" i="4"/>
  <c r="H735" i="4" s="1"/>
  <c r="E735" i="6"/>
  <c r="G1047" i="5"/>
  <c r="F1047" i="5"/>
  <c r="H1047" i="5"/>
  <c r="E1067" i="4"/>
  <c r="C1068" i="4"/>
  <c r="E736" i="7"/>
  <c r="N736" i="7" s="1"/>
  <c r="G1057" i="3"/>
  <c r="H1056" i="3"/>
  <c r="I1056" i="3" s="1"/>
  <c r="F1057" i="3"/>
  <c r="K1047" i="6" l="1"/>
  <c r="K1047" i="7"/>
  <c r="L1047" i="6"/>
  <c r="L1047" i="7"/>
  <c r="P1046" i="7"/>
  <c r="J1047" i="6"/>
  <c r="J1047" i="7"/>
  <c r="D1067" i="6"/>
  <c r="D1067" i="7"/>
  <c r="U735" i="7"/>
  <c r="V735" i="7"/>
  <c r="T736" i="7"/>
  <c r="S736" i="7"/>
  <c r="Q736" i="7"/>
  <c r="R736" i="7"/>
  <c r="C1056" i="6"/>
  <c r="C1056" i="7"/>
  <c r="M1056" i="7" s="1"/>
  <c r="G736" i="4"/>
  <c r="H736" i="4" s="1"/>
  <c r="E736" i="6"/>
  <c r="G1048" i="5"/>
  <c r="F1048" i="5"/>
  <c r="H1048" i="5"/>
  <c r="E1068" i="4"/>
  <c r="C1069" i="4"/>
  <c r="E737" i="7"/>
  <c r="N737" i="7" s="1"/>
  <c r="H1057" i="3"/>
  <c r="F1058" i="3"/>
  <c r="I1057" i="3"/>
  <c r="G1058" i="3"/>
  <c r="K1048" i="6" l="1"/>
  <c r="K1048" i="7"/>
  <c r="L1048" i="6"/>
  <c r="L1048" i="7"/>
  <c r="J1048" i="6"/>
  <c r="J1048" i="7"/>
  <c r="P1047" i="7"/>
  <c r="D1068" i="6"/>
  <c r="D1068" i="7"/>
  <c r="V736" i="7"/>
  <c r="U736" i="7"/>
  <c r="Q737" i="7"/>
  <c r="S737" i="7"/>
  <c r="T737" i="7"/>
  <c r="R737" i="7"/>
  <c r="C1057" i="6"/>
  <c r="C1057" i="7"/>
  <c r="M1057" i="7" s="1"/>
  <c r="G737" i="4"/>
  <c r="H737" i="4" s="1"/>
  <c r="E737" i="6"/>
  <c r="G1049" i="5"/>
  <c r="F1049" i="5"/>
  <c r="H1049" i="5"/>
  <c r="E1069" i="4"/>
  <c r="C1070" i="4"/>
  <c r="E738" i="7"/>
  <c r="N738" i="7" s="1"/>
  <c r="G1059" i="3"/>
  <c r="H1058" i="3"/>
  <c r="I1058" i="3" s="1"/>
  <c r="F1059" i="3"/>
  <c r="K1049" i="6" l="1"/>
  <c r="K1049" i="7"/>
  <c r="L1049" i="6"/>
  <c r="L1049" i="7"/>
  <c r="J1049" i="6"/>
  <c r="J1049" i="7"/>
  <c r="P1048" i="7"/>
  <c r="U737" i="7"/>
  <c r="V737" i="7"/>
  <c r="D1069" i="6"/>
  <c r="D1069" i="7"/>
  <c r="Q738" i="7"/>
  <c r="S738" i="7"/>
  <c r="R738" i="7"/>
  <c r="T738" i="7"/>
  <c r="C1058" i="6"/>
  <c r="C1058" i="7"/>
  <c r="M1058" i="7" s="1"/>
  <c r="G738" i="4"/>
  <c r="H738" i="4" s="1"/>
  <c r="E738" i="6"/>
  <c r="G1050" i="5"/>
  <c r="F1050" i="5"/>
  <c r="H1050" i="5"/>
  <c r="E1070" i="4"/>
  <c r="C1071" i="4"/>
  <c r="E739" i="7"/>
  <c r="N739" i="7" s="1"/>
  <c r="F1060" i="3"/>
  <c r="H1059" i="3"/>
  <c r="I1059" i="3"/>
  <c r="G1060" i="3"/>
  <c r="P1049" i="7" l="1"/>
  <c r="L1050" i="6"/>
  <c r="L1050" i="7"/>
  <c r="K1050" i="6"/>
  <c r="K1050" i="7"/>
  <c r="J1050" i="6"/>
  <c r="J1050" i="7"/>
  <c r="D1070" i="6"/>
  <c r="D1070" i="7"/>
  <c r="V738" i="7"/>
  <c r="U738" i="7"/>
  <c r="Q739" i="7"/>
  <c r="S739" i="7"/>
  <c r="T739" i="7"/>
  <c r="R739" i="7"/>
  <c r="C1059" i="6"/>
  <c r="C1059" i="7"/>
  <c r="M1059" i="7" s="1"/>
  <c r="G739" i="4"/>
  <c r="H739" i="4" s="1"/>
  <c r="E739" i="6"/>
  <c r="F1051" i="5"/>
  <c r="H1051" i="5"/>
  <c r="G1051" i="5"/>
  <c r="E1071" i="4"/>
  <c r="C1072" i="4"/>
  <c r="E740" i="7"/>
  <c r="N740" i="7" s="1"/>
  <c r="G1061" i="3"/>
  <c r="F1061" i="3"/>
  <c r="H1060" i="3"/>
  <c r="I1060" i="3" s="1"/>
  <c r="L1051" i="6" l="1"/>
  <c r="L1051" i="7"/>
  <c r="J1051" i="6"/>
  <c r="J1051" i="7"/>
  <c r="P1050" i="7"/>
  <c r="K1051" i="6"/>
  <c r="K1051" i="7"/>
  <c r="D1071" i="6"/>
  <c r="D1071" i="7"/>
  <c r="U739" i="7"/>
  <c r="V739" i="7"/>
  <c r="T740" i="7"/>
  <c r="S740" i="7"/>
  <c r="Q740" i="7"/>
  <c r="R740" i="7"/>
  <c r="C1060" i="6"/>
  <c r="C1060" i="7"/>
  <c r="M1060" i="7" s="1"/>
  <c r="G740" i="4"/>
  <c r="H740" i="4" s="1"/>
  <c r="E740" i="6"/>
  <c r="H1052" i="5"/>
  <c r="G1052" i="5"/>
  <c r="F1052" i="5"/>
  <c r="E1072" i="4"/>
  <c r="C1073" i="4"/>
  <c r="E741" i="7"/>
  <c r="N741" i="7" s="1"/>
  <c r="G1062" i="3"/>
  <c r="F1062" i="3"/>
  <c r="H1061" i="3"/>
  <c r="I1061" i="3" s="1"/>
  <c r="K1052" i="6" l="1"/>
  <c r="K1052" i="7"/>
  <c r="L1052" i="6"/>
  <c r="L1052" i="7"/>
  <c r="P1051" i="7"/>
  <c r="J1052" i="6"/>
  <c r="J1052" i="7"/>
  <c r="D1072" i="6"/>
  <c r="D1072" i="7"/>
  <c r="U740" i="7"/>
  <c r="V740" i="7"/>
  <c r="T741" i="7"/>
  <c r="Q741" i="7"/>
  <c r="R741" i="7"/>
  <c r="S741" i="7"/>
  <c r="C1061" i="6"/>
  <c r="C1061" i="7"/>
  <c r="M1061" i="7" s="1"/>
  <c r="G741" i="4"/>
  <c r="H741" i="4" s="1"/>
  <c r="E741" i="6"/>
  <c r="G1053" i="5"/>
  <c r="F1053" i="5"/>
  <c r="H1053" i="5"/>
  <c r="E1073" i="4"/>
  <c r="C1074" i="4"/>
  <c r="E742" i="7"/>
  <c r="N742" i="7" s="1"/>
  <c r="H1062" i="3"/>
  <c r="F1063" i="3"/>
  <c r="I1062" i="3"/>
  <c r="G1063" i="3"/>
  <c r="L1053" i="6" l="1"/>
  <c r="L1053" i="7"/>
  <c r="K1053" i="6"/>
  <c r="K1053" i="7"/>
  <c r="P1052" i="7"/>
  <c r="J1053" i="6"/>
  <c r="J1053" i="7"/>
  <c r="D1073" i="6"/>
  <c r="D1073" i="7"/>
  <c r="U741" i="7"/>
  <c r="V741" i="7"/>
  <c r="Q742" i="7"/>
  <c r="T742" i="7"/>
  <c r="S742" i="7"/>
  <c r="R742" i="7"/>
  <c r="C1062" i="6"/>
  <c r="C1062" i="7"/>
  <c r="M1062" i="7" s="1"/>
  <c r="G742" i="4"/>
  <c r="H742" i="4" s="1"/>
  <c r="E742" i="6"/>
  <c r="H1054" i="5"/>
  <c r="G1054" i="5"/>
  <c r="F1054" i="5"/>
  <c r="E1074" i="4"/>
  <c r="C1075" i="4"/>
  <c r="E743" i="7"/>
  <c r="N743" i="7" s="1"/>
  <c r="F1064" i="3"/>
  <c r="H1063" i="3"/>
  <c r="I1063" i="3" s="1"/>
  <c r="G1064" i="3"/>
  <c r="K1054" i="6" l="1"/>
  <c r="K1054" i="7"/>
  <c r="L1054" i="6"/>
  <c r="L1054" i="7"/>
  <c r="P1053" i="7"/>
  <c r="J1054" i="6"/>
  <c r="J1054" i="7"/>
  <c r="U742" i="7"/>
  <c r="V742" i="7"/>
  <c r="D1074" i="6"/>
  <c r="D1074" i="7"/>
  <c r="T743" i="7"/>
  <c r="Q743" i="7"/>
  <c r="S743" i="7"/>
  <c r="R743" i="7"/>
  <c r="C1063" i="6"/>
  <c r="C1063" i="7"/>
  <c r="M1063" i="7" s="1"/>
  <c r="G743" i="4"/>
  <c r="H743" i="4" s="1"/>
  <c r="E743" i="6"/>
  <c r="H1055" i="5"/>
  <c r="G1055" i="5"/>
  <c r="F1055" i="5"/>
  <c r="E1075" i="4"/>
  <c r="C1076" i="4"/>
  <c r="E744" i="7"/>
  <c r="N744" i="7" s="1"/>
  <c r="G1065" i="3"/>
  <c r="F1065" i="3"/>
  <c r="H1064" i="3"/>
  <c r="I1064" i="3" s="1"/>
  <c r="K1055" i="6" l="1"/>
  <c r="K1055" i="7"/>
  <c r="L1055" i="6"/>
  <c r="L1055" i="7"/>
  <c r="P1054" i="7"/>
  <c r="J1055" i="6"/>
  <c r="J1055" i="7"/>
  <c r="D1075" i="6"/>
  <c r="D1075" i="7"/>
  <c r="V743" i="7"/>
  <c r="U743" i="7"/>
  <c r="Q744" i="7"/>
  <c r="S744" i="7"/>
  <c r="T744" i="7"/>
  <c r="R744" i="7"/>
  <c r="C1064" i="6"/>
  <c r="C1064" i="7"/>
  <c r="M1064" i="7" s="1"/>
  <c r="G744" i="4"/>
  <c r="H744" i="4" s="1"/>
  <c r="E744" i="6"/>
  <c r="G1056" i="5"/>
  <c r="F1056" i="5"/>
  <c r="H1056" i="5"/>
  <c r="E1076" i="4"/>
  <c r="C1077" i="4"/>
  <c r="E745" i="7"/>
  <c r="N745" i="7" s="1"/>
  <c r="F1066" i="3"/>
  <c r="H1065" i="3"/>
  <c r="G1066" i="3"/>
  <c r="I1065" i="3"/>
  <c r="J1056" i="6" l="1"/>
  <c r="J1056" i="7"/>
  <c r="K1056" i="6"/>
  <c r="K1056" i="7"/>
  <c r="P1055" i="7"/>
  <c r="L1056" i="6"/>
  <c r="L1056" i="7"/>
  <c r="P1056" i="7" s="1"/>
  <c r="D1076" i="6"/>
  <c r="D1076" i="7"/>
  <c r="U744" i="7"/>
  <c r="V744" i="7"/>
  <c r="R745" i="7"/>
  <c r="Q745" i="7"/>
  <c r="T745" i="7"/>
  <c r="S745" i="7"/>
  <c r="C1065" i="6"/>
  <c r="C1065" i="7"/>
  <c r="M1065" i="7" s="1"/>
  <c r="G745" i="4"/>
  <c r="H745" i="4" s="1"/>
  <c r="E745" i="6"/>
  <c r="H1057" i="5"/>
  <c r="G1057" i="5"/>
  <c r="F1057" i="5"/>
  <c r="E1077" i="4"/>
  <c r="C1078" i="4"/>
  <c r="E746" i="7"/>
  <c r="N746" i="7" s="1"/>
  <c r="G1067" i="3"/>
  <c r="H1066" i="3"/>
  <c r="I1066" i="3" s="1"/>
  <c r="F1067" i="3"/>
  <c r="L1057" i="6" l="1"/>
  <c r="L1057" i="7"/>
  <c r="K1057" i="6"/>
  <c r="K1057" i="7"/>
  <c r="J1057" i="6"/>
  <c r="J1057" i="7"/>
  <c r="D1077" i="6"/>
  <c r="D1077" i="7"/>
  <c r="V745" i="7"/>
  <c r="U745" i="7"/>
  <c r="S746" i="7"/>
  <c r="Q746" i="7"/>
  <c r="R746" i="7"/>
  <c r="T746" i="7"/>
  <c r="C1066" i="6"/>
  <c r="C1066" i="7"/>
  <c r="M1066" i="7" s="1"/>
  <c r="G746" i="4"/>
  <c r="H746" i="4" s="1"/>
  <c r="E746" i="6"/>
  <c r="F1058" i="5"/>
  <c r="H1058" i="5"/>
  <c r="G1058" i="5"/>
  <c r="E1078" i="4"/>
  <c r="C1079" i="4"/>
  <c r="E747" i="7"/>
  <c r="N747" i="7" s="1"/>
  <c r="G1068" i="3"/>
  <c r="F1068" i="3"/>
  <c r="H1067" i="3"/>
  <c r="I1067" i="3" s="1"/>
  <c r="K1058" i="6" l="1"/>
  <c r="K1058" i="7"/>
  <c r="L1058" i="6"/>
  <c r="L1058" i="7"/>
  <c r="J1058" i="6"/>
  <c r="J1058" i="7"/>
  <c r="P1057" i="7"/>
  <c r="D1078" i="6"/>
  <c r="D1078" i="7"/>
  <c r="U746" i="7"/>
  <c r="V746" i="7"/>
  <c r="T747" i="7"/>
  <c r="Q747" i="7"/>
  <c r="S747" i="7"/>
  <c r="R747" i="7"/>
  <c r="C1067" i="6"/>
  <c r="C1067" i="7"/>
  <c r="M1067" i="7" s="1"/>
  <c r="G747" i="4"/>
  <c r="H747" i="4" s="1"/>
  <c r="E747" i="6"/>
  <c r="G1059" i="5"/>
  <c r="F1059" i="5"/>
  <c r="H1059" i="5"/>
  <c r="E1079" i="4"/>
  <c r="C1080" i="4"/>
  <c r="E748" i="7"/>
  <c r="N748" i="7" s="1"/>
  <c r="H1068" i="3"/>
  <c r="F1069" i="3"/>
  <c r="I1068" i="3"/>
  <c r="G1069" i="3"/>
  <c r="L1059" i="6" l="1"/>
  <c r="L1059" i="7"/>
  <c r="J1059" i="6"/>
  <c r="J1059" i="7"/>
  <c r="K1059" i="6"/>
  <c r="K1059" i="7"/>
  <c r="P1058" i="7"/>
  <c r="V747" i="7"/>
  <c r="U747" i="7"/>
  <c r="D1079" i="6"/>
  <c r="D1079" i="7"/>
  <c r="R748" i="7"/>
  <c r="Q748" i="7"/>
  <c r="T748" i="7"/>
  <c r="S748" i="7"/>
  <c r="C1068" i="6"/>
  <c r="C1068" i="7"/>
  <c r="M1068" i="7" s="1"/>
  <c r="G748" i="4"/>
  <c r="H748" i="4" s="1"/>
  <c r="E748" i="6"/>
  <c r="H1060" i="5"/>
  <c r="G1060" i="5"/>
  <c r="F1060" i="5"/>
  <c r="E1080" i="4"/>
  <c r="C1081" i="4"/>
  <c r="E749" i="7"/>
  <c r="N749" i="7" s="1"/>
  <c r="F1070" i="3"/>
  <c r="H1069" i="3"/>
  <c r="G1070" i="3"/>
  <c r="I1069" i="3"/>
  <c r="J1060" i="6" l="1"/>
  <c r="J1060" i="7"/>
  <c r="K1060" i="6"/>
  <c r="K1060" i="7"/>
  <c r="P1059" i="7"/>
  <c r="L1060" i="6"/>
  <c r="L1060" i="7"/>
  <c r="P1060" i="7" s="1"/>
  <c r="D1080" i="6"/>
  <c r="D1080" i="7"/>
  <c r="V748" i="7"/>
  <c r="U748" i="7"/>
  <c r="T749" i="7"/>
  <c r="Q749" i="7"/>
  <c r="S749" i="7"/>
  <c r="R749" i="7"/>
  <c r="C1069" i="6"/>
  <c r="C1069" i="7"/>
  <c r="M1069" i="7" s="1"/>
  <c r="G749" i="4"/>
  <c r="H749" i="4" s="1"/>
  <c r="E749" i="6"/>
  <c r="H1061" i="5"/>
  <c r="G1061" i="5"/>
  <c r="F1061" i="5"/>
  <c r="E1081" i="4"/>
  <c r="C1082" i="4"/>
  <c r="E750" i="7"/>
  <c r="N750" i="7" s="1"/>
  <c r="G1071" i="3"/>
  <c r="H1070" i="3"/>
  <c r="I1070" i="3" s="1"/>
  <c r="F1071" i="3"/>
  <c r="L1061" i="6" l="1"/>
  <c r="L1061" i="7"/>
  <c r="K1061" i="6"/>
  <c r="K1061" i="7"/>
  <c r="J1061" i="6"/>
  <c r="J1061" i="7"/>
  <c r="D1081" i="6"/>
  <c r="D1081" i="7"/>
  <c r="U749" i="7"/>
  <c r="V749" i="7"/>
  <c r="Q750" i="7"/>
  <c r="R750" i="7"/>
  <c r="S750" i="7"/>
  <c r="T750" i="7"/>
  <c r="C1070" i="6"/>
  <c r="C1070" i="7"/>
  <c r="M1070" i="7" s="1"/>
  <c r="G750" i="4"/>
  <c r="H750" i="4" s="1"/>
  <c r="E750" i="6"/>
  <c r="G1062" i="5"/>
  <c r="F1062" i="5"/>
  <c r="H1062" i="5"/>
  <c r="E1082" i="4"/>
  <c r="C1083" i="4"/>
  <c r="E751" i="7"/>
  <c r="N751" i="7" s="1"/>
  <c r="F1072" i="3"/>
  <c r="H1071" i="3"/>
  <c r="G1072" i="3"/>
  <c r="I1071" i="3"/>
  <c r="L1062" i="6" l="1"/>
  <c r="L1062" i="7"/>
  <c r="J1062" i="6"/>
  <c r="J1062" i="7"/>
  <c r="P1061" i="7"/>
  <c r="K1062" i="6"/>
  <c r="K1062" i="7"/>
  <c r="D1082" i="6"/>
  <c r="D1082" i="7"/>
  <c r="U750" i="7"/>
  <c r="V750" i="7"/>
  <c r="T751" i="7"/>
  <c r="Q751" i="7"/>
  <c r="S751" i="7"/>
  <c r="R751" i="7"/>
  <c r="C1071" i="6"/>
  <c r="C1071" i="7"/>
  <c r="M1071" i="7" s="1"/>
  <c r="G751" i="4"/>
  <c r="H751" i="4" s="1"/>
  <c r="E751" i="6"/>
  <c r="F1063" i="5"/>
  <c r="H1063" i="5"/>
  <c r="G1063" i="5"/>
  <c r="E1083" i="4"/>
  <c r="C1084" i="4"/>
  <c r="E752" i="7"/>
  <c r="N752" i="7" s="1"/>
  <c r="G1073" i="3"/>
  <c r="H1072" i="3"/>
  <c r="I1072" i="3" s="1"/>
  <c r="F1073" i="3"/>
  <c r="K1063" i="6" l="1"/>
  <c r="K1063" i="7"/>
  <c r="J1063" i="6"/>
  <c r="J1063" i="7"/>
  <c r="L1063" i="6"/>
  <c r="L1063" i="7"/>
  <c r="P1063" i="7" s="1"/>
  <c r="P1062" i="7"/>
  <c r="D1083" i="6"/>
  <c r="D1083" i="7"/>
  <c r="V751" i="7"/>
  <c r="U751" i="7"/>
  <c r="R752" i="7"/>
  <c r="T752" i="7"/>
  <c r="Q752" i="7"/>
  <c r="S752" i="7"/>
  <c r="C1072" i="6"/>
  <c r="C1072" i="7"/>
  <c r="M1072" i="7" s="1"/>
  <c r="G752" i="4"/>
  <c r="H752" i="4" s="1"/>
  <c r="E752" i="6"/>
  <c r="H1064" i="5"/>
  <c r="G1064" i="5"/>
  <c r="F1064" i="5"/>
  <c r="E1084" i="4"/>
  <c r="C1085" i="4"/>
  <c r="E753" i="7"/>
  <c r="N753" i="7" s="1"/>
  <c r="F1074" i="3"/>
  <c r="H1073" i="3"/>
  <c r="G1074" i="3"/>
  <c r="I1073" i="3"/>
  <c r="K1064" i="6" l="1"/>
  <c r="K1064" i="7"/>
  <c r="J1064" i="6"/>
  <c r="J1064" i="7"/>
  <c r="L1064" i="6"/>
  <c r="L1064" i="7"/>
  <c r="P1064" i="7" s="1"/>
  <c r="D1084" i="6"/>
  <c r="D1084" i="7"/>
  <c r="V752" i="7"/>
  <c r="U752" i="7"/>
  <c r="S753" i="7"/>
  <c r="Q753" i="7"/>
  <c r="R753" i="7"/>
  <c r="T753" i="7"/>
  <c r="C1073" i="6"/>
  <c r="C1073" i="7"/>
  <c r="M1073" i="7" s="1"/>
  <c r="G753" i="4"/>
  <c r="H753" i="4" s="1"/>
  <c r="E753" i="6"/>
  <c r="G1065" i="5"/>
  <c r="F1065" i="5"/>
  <c r="H1065" i="5"/>
  <c r="E1085" i="4"/>
  <c r="C1086" i="4"/>
  <c r="E754" i="7"/>
  <c r="N754" i="7" s="1"/>
  <c r="G1075" i="3"/>
  <c r="H1074" i="3"/>
  <c r="I1074" i="3" s="1"/>
  <c r="F1075" i="3"/>
  <c r="K1065" i="6" l="1"/>
  <c r="K1065" i="7"/>
  <c r="J1065" i="6"/>
  <c r="J1065" i="7"/>
  <c r="L1065" i="6"/>
  <c r="L1065" i="7"/>
  <c r="P1065" i="7" s="1"/>
  <c r="V753" i="7"/>
  <c r="U753" i="7"/>
  <c r="D1085" i="6"/>
  <c r="D1085" i="7"/>
  <c r="T754" i="7"/>
  <c r="R754" i="7"/>
  <c r="S754" i="7"/>
  <c r="Q754" i="7"/>
  <c r="C1074" i="6"/>
  <c r="C1074" i="7"/>
  <c r="M1074" i="7" s="1"/>
  <c r="G754" i="4"/>
  <c r="H754" i="4" s="1"/>
  <c r="E754" i="6"/>
  <c r="F1066" i="5"/>
  <c r="H1066" i="5"/>
  <c r="G1066" i="5"/>
  <c r="E1086" i="4"/>
  <c r="C1087" i="4"/>
  <c r="E755" i="7"/>
  <c r="N755" i="7" s="1"/>
  <c r="H1075" i="3"/>
  <c r="F1076" i="3"/>
  <c r="I1075" i="3"/>
  <c r="G1076" i="3"/>
  <c r="L1066" i="6" l="1"/>
  <c r="L1066" i="7"/>
  <c r="K1066" i="6"/>
  <c r="K1066" i="7"/>
  <c r="J1066" i="6"/>
  <c r="J1066" i="7"/>
  <c r="V754" i="7"/>
  <c r="U754" i="7"/>
  <c r="D1086" i="6"/>
  <c r="D1086" i="7"/>
  <c r="Q755" i="7"/>
  <c r="R755" i="7"/>
  <c r="T755" i="7"/>
  <c r="S755" i="7"/>
  <c r="C1075" i="6"/>
  <c r="C1075" i="7"/>
  <c r="M1075" i="7" s="1"/>
  <c r="G755" i="4"/>
  <c r="H755" i="4" s="1"/>
  <c r="E755" i="6"/>
  <c r="F1067" i="5"/>
  <c r="G1067" i="5"/>
  <c r="H1067" i="5"/>
  <c r="E1087" i="4"/>
  <c r="C1088" i="4"/>
  <c r="E756" i="7"/>
  <c r="N756" i="7" s="1"/>
  <c r="F1077" i="3"/>
  <c r="H1076" i="3"/>
  <c r="G1077" i="3"/>
  <c r="I1076" i="3"/>
  <c r="L1067" i="6" l="1"/>
  <c r="L1067" i="7"/>
  <c r="K1067" i="6"/>
  <c r="K1067" i="7"/>
  <c r="J1067" i="6"/>
  <c r="J1067" i="7"/>
  <c r="P1066" i="7"/>
  <c r="D1087" i="6"/>
  <c r="D1087" i="7"/>
  <c r="U755" i="7"/>
  <c r="V755" i="7"/>
  <c r="T756" i="7"/>
  <c r="S756" i="7"/>
  <c r="Q756" i="7"/>
  <c r="R756" i="7"/>
  <c r="C1076" i="6"/>
  <c r="C1076" i="7"/>
  <c r="M1076" i="7" s="1"/>
  <c r="G756" i="4"/>
  <c r="H756" i="4" s="1"/>
  <c r="E756" i="6"/>
  <c r="G1068" i="5"/>
  <c r="F1068" i="5"/>
  <c r="H1068" i="5"/>
  <c r="E1088" i="4"/>
  <c r="C1089" i="4"/>
  <c r="E757" i="7"/>
  <c r="N757" i="7" s="1"/>
  <c r="G1078" i="3"/>
  <c r="H1077" i="3"/>
  <c r="I1077" i="3" s="1"/>
  <c r="F1078" i="3"/>
  <c r="J1068" i="6" l="1"/>
  <c r="J1068" i="7"/>
  <c r="L1068" i="6"/>
  <c r="L1068" i="7"/>
  <c r="K1068" i="6"/>
  <c r="K1068" i="7"/>
  <c r="P1067" i="7"/>
  <c r="D1088" i="6"/>
  <c r="D1088" i="7"/>
  <c r="V756" i="7"/>
  <c r="U756" i="7"/>
  <c r="Q757" i="7"/>
  <c r="R757" i="7"/>
  <c r="S757" i="7"/>
  <c r="T757" i="7"/>
  <c r="C1077" i="6"/>
  <c r="C1077" i="7"/>
  <c r="M1077" i="7" s="1"/>
  <c r="G757" i="4"/>
  <c r="H757" i="4" s="1"/>
  <c r="E757" i="6"/>
  <c r="F1069" i="5"/>
  <c r="G1069" i="5"/>
  <c r="H1069" i="5"/>
  <c r="E1089" i="4"/>
  <c r="C1090" i="4"/>
  <c r="E758" i="7"/>
  <c r="N758" i="7" s="1"/>
  <c r="G1079" i="3"/>
  <c r="F1079" i="3"/>
  <c r="H1078" i="3"/>
  <c r="I1078" i="3" s="1"/>
  <c r="J1069" i="6" l="1"/>
  <c r="J1069" i="7"/>
  <c r="L1069" i="6"/>
  <c r="L1069" i="7"/>
  <c r="P1068" i="7"/>
  <c r="K1069" i="6"/>
  <c r="K1069" i="7"/>
  <c r="D1089" i="6"/>
  <c r="D1089" i="7"/>
  <c r="U757" i="7"/>
  <c r="V757" i="7"/>
  <c r="R758" i="7"/>
  <c r="S758" i="7"/>
  <c r="T758" i="7"/>
  <c r="Q758" i="7"/>
  <c r="C1078" i="6"/>
  <c r="C1078" i="7"/>
  <c r="M1078" i="7" s="1"/>
  <c r="G758" i="4"/>
  <c r="H758" i="4" s="1"/>
  <c r="E758" i="6"/>
  <c r="G1070" i="5"/>
  <c r="F1070" i="5"/>
  <c r="H1070" i="5"/>
  <c r="E1090" i="4"/>
  <c r="C1091" i="4"/>
  <c r="E759" i="7"/>
  <c r="N759" i="7" s="1"/>
  <c r="F1080" i="3"/>
  <c r="H1079" i="3"/>
  <c r="I1079" i="3" s="1"/>
  <c r="G1080" i="3"/>
  <c r="K1070" i="6" l="1"/>
  <c r="K1070" i="7"/>
  <c r="P1069" i="7"/>
  <c r="L1070" i="6"/>
  <c r="L1070" i="7"/>
  <c r="J1070" i="6"/>
  <c r="J1070" i="7"/>
  <c r="V758" i="7"/>
  <c r="U758" i="7"/>
  <c r="D1090" i="6"/>
  <c r="D1090" i="7"/>
  <c r="T759" i="7"/>
  <c r="S759" i="7"/>
  <c r="Q759" i="7"/>
  <c r="R759" i="7"/>
  <c r="C1079" i="6"/>
  <c r="C1079" i="7"/>
  <c r="M1079" i="7" s="1"/>
  <c r="G759" i="4"/>
  <c r="H759" i="4" s="1"/>
  <c r="E759" i="6"/>
  <c r="G1071" i="5"/>
  <c r="F1071" i="5"/>
  <c r="H1071" i="5"/>
  <c r="E1091" i="4"/>
  <c r="C1092" i="4"/>
  <c r="E760" i="7"/>
  <c r="N760" i="7" s="1"/>
  <c r="G1081" i="3"/>
  <c r="F1081" i="3"/>
  <c r="H1080" i="3"/>
  <c r="I1080" i="3" s="1"/>
  <c r="P1070" i="7" l="1"/>
  <c r="L1071" i="6"/>
  <c r="L1071" i="7"/>
  <c r="K1071" i="6"/>
  <c r="K1071" i="7"/>
  <c r="J1071" i="6"/>
  <c r="J1071" i="7"/>
  <c r="D1091" i="6"/>
  <c r="D1091" i="7"/>
  <c r="U759" i="7"/>
  <c r="V759" i="7"/>
  <c r="R760" i="7"/>
  <c r="Q760" i="7"/>
  <c r="T760" i="7"/>
  <c r="S760" i="7"/>
  <c r="C1080" i="6"/>
  <c r="C1080" i="7"/>
  <c r="M1080" i="7" s="1"/>
  <c r="G760" i="4"/>
  <c r="H760" i="4" s="1"/>
  <c r="E760" i="6"/>
  <c r="H1072" i="5"/>
  <c r="G1072" i="5"/>
  <c r="F1072" i="5"/>
  <c r="E1092" i="4"/>
  <c r="C1093" i="4"/>
  <c r="E761" i="7"/>
  <c r="N761" i="7" s="1"/>
  <c r="H1081" i="3"/>
  <c r="I1081" i="3" s="1"/>
  <c r="F1082" i="3"/>
  <c r="G1082" i="3"/>
  <c r="K1072" i="6" l="1"/>
  <c r="K1072" i="7"/>
  <c r="L1072" i="6"/>
  <c r="L1072" i="7"/>
  <c r="P1071" i="7"/>
  <c r="J1072" i="6"/>
  <c r="J1072" i="7"/>
  <c r="U760" i="7"/>
  <c r="V760" i="7"/>
  <c r="D1092" i="6"/>
  <c r="D1092" i="7"/>
  <c r="T761" i="7"/>
  <c r="S761" i="7"/>
  <c r="Q761" i="7"/>
  <c r="R761" i="7"/>
  <c r="C1081" i="6"/>
  <c r="C1081" i="7"/>
  <c r="M1081" i="7" s="1"/>
  <c r="G761" i="4"/>
  <c r="H761" i="4" s="1"/>
  <c r="E761" i="6"/>
  <c r="G1073" i="5"/>
  <c r="F1073" i="5"/>
  <c r="H1073" i="5"/>
  <c r="E1093" i="4"/>
  <c r="C1094" i="4"/>
  <c r="E762" i="7"/>
  <c r="N762" i="7" s="1"/>
  <c r="G1083" i="3"/>
  <c r="H1082" i="3"/>
  <c r="I1082" i="3" s="1"/>
  <c r="F1083" i="3"/>
  <c r="P1072" i="7" l="1"/>
  <c r="L1073" i="6"/>
  <c r="L1073" i="7"/>
  <c r="K1073" i="6"/>
  <c r="K1073" i="7"/>
  <c r="J1073" i="6"/>
  <c r="J1073" i="7"/>
  <c r="D1093" i="6"/>
  <c r="D1093" i="7"/>
  <c r="U761" i="7"/>
  <c r="V761" i="7"/>
  <c r="S762" i="7"/>
  <c r="R762" i="7"/>
  <c r="Q762" i="7"/>
  <c r="T762" i="7"/>
  <c r="C1082" i="6"/>
  <c r="C1082" i="7"/>
  <c r="M1082" i="7" s="1"/>
  <c r="G762" i="4"/>
  <c r="H762" i="4" s="1"/>
  <c r="E762" i="6"/>
  <c r="G1074" i="5"/>
  <c r="F1074" i="5"/>
  <c r="H1074" i="5"/>
  <c r="E1094" i="4"/>
  <c r="C1095" i="4"/>
  <c r="E763" i="7"/>
  <c r="N763" i="7" s="1"/>
  <c r="F1084" i="3"/>
  <c r="H1083" i="3"/>
  <c r="I1083" i="3" s="1"/>
  <c r="G1084" i="3"/>
  <c r="J1074" i="6" l="1"/>
  <c r="J1074" i="7"/>
  <c r="L1074" i="6"/>
  <c r="L1074" i="7"/>
  <c r="K1074" i="6"/>
  <c r="K1074" i="7"/>
  <c r="P1073" i="7"/>
  <c r="D1094" i="6"/>
  <c r="D1094" i="7"/>
  <c r="U762" i="7"/>
  <c r="V762" i="7"/>
  <c r="Q763" i="7"/>
  <c r="S763" i="7"/>
  <c r="R763" i="7"/>
  <c r="T763" i="7"/>
  <c r="C1083" i="6"/>
  <c r="C1083" i="7"/>
  <c r="M1083" i="7" s="1"/>
  <c r="G763" i="4"/>
  <c r="H763" i="4" s="1"/>
  <c r="E763" i="6"/>
  <c r="H1075" i="5"/>
  <c r="F1075" i="5"/>
  <c r="G1075" i="5"/>
  <c r="E1095" i="4"/>
  <c r="C1096" i="4"/>
  <c r="E764" i="7"/>
  <c r="N764" i="7" s="1"/>
  <c r="G1085" i="3"/>
  <c r="F1085" i="3"/>
  <c r="H1084" i="3"/>
  <c r="I1084" i="3" s="1"/>
  <c r="L1075" i="6" l="1"/>
  <c r="L1075" i="7"/>
  <c r="K1075" i="6"/>
  <c r="K1075" i="7"/>
  <c r="J1075" i="6"/>
  <c r="J1075" i="7"/>
  <c r="P1074" i="7"/>
  <c r="V763" i="7"/>
  <c r="U763" i="7"/>
  <c r="D1095" i="6"/>
  <c r="D1095" i="7"/>
  <c r="Q764" i="7"/>
  <c r="T764" i="7"/>
  <c r="S764" i="7"/>
  <c r="R764" i="7"/>
  <c r="C1084" i="6"/>
  <c r="C1084" i="7"/>
  <c r="M1084" i="7" s="1"/>
  <c r="G764" i="4"/>
  <c r="H764" i="4" s="1"/>
  <c r="E764" i="6"/>
  <c r="F1076" i="5"/>
  <c r="H1076" i="5"/>
  <c r="G1076" i="5"/>
  <c r="E1096" i="4"/>
  <c r="C1097" i="4"/>
  <c r="E765" i="7"/>
  <c r="N765" i="7" s="1"/>
  <c r="G1086" i="3"/>
  <c r="H1085" i="3"/>
  <c r="I1085" i="3" s="1"/>
  <c r="F1086" i="3"/>
  <c r="K1076" i="6" l="1"/>
  <c r="K1076" i="7"/>
  <c r="J1076" i="6"/>
  <c r="J1076" i="7"/>
  <c r="L1076" i="6"/>
  <c r="L1076" i="7"/>
  <c r="P1076" i="7" s="1"/>
  <c r="P1075" i="7"/>
  <c r="V764" i="7"/>
  <c r="U764" i="7"/>
  <c r="D1096" i="6"/>
  <c r="D1096" i="7"/>
  <c r="R765" i="7"/>
  <c r="Q765" i="7"/>
  <c r="T765" i="7"/>
  <c r="S765" i="7"/>
  <c r="C1085" i="6"/>
  <c r="C1085" i="7"/>
  <c r="M1085" i="7" s="1"/>
  <c r="G765" i="4"/>
  <c r="H765" i="4" s="1"/>
  <c r="E765" i="6"/>
  <c r="G1077" i="5"/>
  <c r="F1077" i="5"/>
  <c r="H1077" i="5"/>
  <c r="E1097" i="4"/>
  <c r="C1098" i="4"/>
  <c r="E766" i="7"/>
  <c r="N766" i="7" s="1"/>
  <c r="G1087" i="3"/>
  <c r="F1087" i="3"/>
  <c r="H1086" i="3"/>
  <c r="I1086" i="3" s="1"/>
  <c r="K1077" i="6" l="1"/>
  <c r="K1077" i="7"/>
  <c r="L1077" i="6"/>
  <c r="L1077" i="7"/>
  <c r="J1077" i="6"/>
  <c r="J1077" i="7"/>
  <c r="D1097" i="6"/>
  <c r="D1097" i="7"/>
  <c r="V765" i="7"/>
  <c r="U765" i="7"/>
  <c r="R766" i="7"/>
  <c r="S766" i="7"/>
  <c r="T766" i="7"/>
  <c r="Q766" i="7"/>
  <c r="C1086" i="6"/>
  <c r="C1086" i="7"/>
  <c r="M1086" i="7" s="1"/>
  <c r="G766" i="4"/>
  <c r="H766" i="4" s="1"/>
  <c r="E766" i="6"/>
  <c r="H1078" i="5"/>
  <c r="G1078" i="5"/>
  <c r="F1078" i="5"/>
  <c r="E1098" i="4"/>
  <c r="C1099" i="4"/>
  <c r="E767" i="7"/>
  <c r="N767" i="7" s="1"/>
  <c r="F1088" i="3"/>
  <c r="H1087" i="3"/>
  <c r="I1087" i="3" s="1"/>
  <c r="G1088" i="3"/>
  <c r="J1078" i="6" l="1"/>
  <c r="J1078" i="7"/>
  <c r="K1078" i="6"/>
  <c r="K1078" i="7"/>
  <c r="P1077" i="7"/>
  <c r="L1078" i="6"/>
  <c r="L1078" i="7"/>
  <c r="P1078" i="7" s="1"/>
  <c r="D1098" i="6"/>
  <c r="D1098" i="7"/>
  <c r="U766" i="7"/>
  <c r="V766" i="7"/>
  <c r="S767" i="7"/>
  <c r="R767" i="7"/>
  <c r="T767" i="7"/>
  <c r="Q767" i="7"/>
  <c r="C1087" i="6"/>
  <c r="C1087" i="7"/>
  <c r="M1087" i="7" s="1"/>
  <c r="G767" i="4"/>
  <c r="H767" i="4" s="1"/>
  <c r="E767" i="6"/>
  <c r="H1079" i="5"/>
  <c r="G1079" i="5"/>
  <c r="F1079" i="5"/>
  <c r="E1099" i="4"/>
  <c r="C1100" i="4"/>
  <c r="E768" i="7"/>
  <c r="N768" i="7" s="1"/>
  <c r="G1089" i="3"/>
  <c r="H1088" i="3"/>
  <c r="I1088" i="3" s="1"/>
  <c r="F1089" i="3"/>
  <c r="K1079" i="6" l="1"/>
  <c r="K1079" i="7"/>
  <c r="J1079" i="6"/>
  <c r="J1079" i="7"/>
  <c r="L1079" i="6"/>
  <c r="L1079" i="7"/>
  <c r="P1079" i="7" s="1"/>
  <c r="D1099" i="6"/>
  <c r="D1099" i="7"/>
  <c r="U767" i="7"/>
  <c r="V767" i="7"/>
  <c r="T768" i="7"/>
  <c r="R768" i="7"/>
  <c r="S768" i="7"/>
  <c r="Q768" i="7"/>
  <c r="C1088" i="6"/>
  <c r="C1088" i="7"/>
  <c r="M1088" i="7" s="1"/>
  <c r="G768" i="4"/>
  <c r="H768" i="4" s="1"/>
  <c r="E768" i="6"/>
  <c r="G1080" i="5"/>
  <c r="F1080" i="5"/>
  <c r="H1080" i="5"/>
  <c r="E1100" i="4"/>
  <c r="C1101" i="4"/>
  <c r="E769" i="7"/>
  <c r="N769" i="7" s="1"/>
  <c r="F1090" i="3"/>
  <c r="H1089" i="3"/>
  <c r="I1089" i="3" s="1"/>
  <c r="G1090" i="3"/>
  <c r="J1080" i="6" l="1"/>
  <c r="J1080" i="7"/>
  <c r="L1080" i="6"/>
  <c r="L1080" i="7"/>
  <c r="K1080" i="6"/>
  <c r="K1080" i="7"/>
  <c r="D1100" i="6"/>
  <c r="D1100" i="7"/>
  <c r="U768" i="7"/>
  <c r="V768" i="7"/>
  <c r="R769" i="7"/>
  <c r="Q769" i="7"/>
  <c r="T769" i="7"/>
  <c r="S769" i="7"/>
  <c r="C1089" i="6"/>
  <c r="C1089" i="7"/>
  <c r="M1089" i="7" s="1"/>
  <c r="G769" i="4"/>
  <c r="H769" i="4" s="1"/>
  <c r="E769" i="6"/>
  <c r="H1081" i="5"/>
  <c r="G1081" i="5"/>
  <c r="F1081" i="5"/>
  <c r="E1101" i="4"/>
  <c r="C1102" i="4"/>
  <c r="E770" i="7"/>
  <c r="N770" i="7" s="1"/>
  <c r="G1091" i="3"/>
  <c r="F1091" i="3"/>
  <c r="H1090" i="3"/>
  <c r="I1090" i="3" s="1"/>
  <c r="L1081" i="6" l="1"/>
  <c r="L1081" i="7"/>
  <c r="J1081" i="6"/>
  <c r="J1081" i="7"/>
  <c r="K1081" i="6"/>
  <c r="K1081" i="7"/>
  <c r="P1080" i="7"/>
  <c r="D1101" i="6"/>
  <c r="D1101" i="7"/>
  <c r="V769" i="7"/>
  <c r="U769" i="7"/>
  <c r="T770" i="7"/>
  <c r="R770" i="7"/>
  <c r="S770" i="7"/>
  <c r="Q770" i="7"/>
  <c r="C1090" i="6"/>
  <c r="C1090" i="7"/>
  <c r="M1090" i="7" s="1"/>
  <c r="G770" i="4"/>
  <c r="H770" i="4" s="1"/>
  <c r="E770" i="6"/>
  <c r="H1082" i="5"/>
  <c r="G1082" i="5"/>
  <c r="F1082" i="5"/>
  <c r="E1102" i="4"/>
  <c r="C1103" i="4"/>
  <c r="E771" i="7"/>
  <c r="N771" i="7" s="1"/>
  <c r="F1092" i="3"/>
  <c r="H1091" i="3"/>
  <c r="I1091" i="3" s="1"/>
  <c r="G1092" i="3"/>
  <c r="L1082" i="6" l="1"/>
  <c r="L1082" i="7"/>
  <c r="K1082" i="6"/>
  <c r="K1082" i="7"/>
  <c r="P1081" i="7"/>
  <c r="J1082" i="6"/>
  <c r="J1082" i="7"/>
  <c r="S771" i="7"/>
  <c r="T771" i="7"/>
  <c r="Q771" i="7"/>
  <c r="R771" i="7"/>
  <c r="D1102" i="6"/>
  <c r="D1102" i="7"/>
  <c r="V770" i="7"/>
  <c r="U770" i="7"/>
  <c r="C1091" i="6"/>
  <c r="C1091" i="7"/>
  <c r="M1091" i="7" s="1"/>
  <c r="G771" i="4"/>
  <c r="H771" i="4" s="1"/>
  <c r="E771" i="6"/>
  <c r="G1083" i="5"/>
  <c r="F1083" i="5"/>
  <c r="H1083" i="5"/>
  <c r="E1103" i="4"/>
  <c r="C1104" i="4"/>
  <c r="E772" i="7"/>
  <c r="N772" i="7" s="1"/>
  <c r="G1093" i="3"/>
  <c r="H1092" i="3"/>
  <c r="I1092" i="3" s="1"/>
  <c r="F1093" i="3"/>
  <c r="J1083" i="6" l="1"/>
  <c r="J1083" i="7"/>
  <c r="L1083" i="6"/>
  <c r="L1083" i="7"/>
  <c r="P1082" i="7"/>
  <c r="K1083" i="6"/>
  <c r="K1083" i="7"/>
  <c r="U771" i="7"/>
  <c r="V771" i="7"/>
  <c r="D1103" i="6"/>
  <c r="D1103" i="7"/>
  <c r="R772" i="7"/>
  <c r="S772" i="7"/>
  <c r="T772" i="7"/>
  <c r="Q772" i="7"/>
  <c r="C1092" i="6"/>
  <c r="C1092" i="7"/>
  <c r="M1092" i="7" s="1"/>
  <c r="G772" i="4"/>
  <c r="H772" i="4" s="1"/>
  <c r="E772" i="6"/>
  <c r="H1084" i="5"/>
  <c r="G1084" i="5"/>
  <c r="F1084" i="5"/>
  <c r="E1104" i="4"/>
  <c r="C1105" i="4"/>
  <c r="E773" i="7"/>
  <c r="N773" i="7" s="1"/>
  <c r="F1094" i="3"/>
  <c r="H1093" i="3"/>
  <c r="G1094" i="3"/>
  <c r="I1093" i="3"/>
  <c r="K1084" i="6" l="1"/>
  <c r="K1084" i="7"/>
  <c r="P1083" i="7"/>
  <c r="J1084" i="6"/>
  <c r="J1084" i="7"/>
  <c r="L1084" i="6"/>
  <c r="L1084" i="7"/>
  <c r="P1084" i="7" s="1"/>
  <c r="D1104" i="6"/>
  <c r="D1104" i="7"/>
  <c r="U772" i="7"/>
  <c r="V772" i="7"/>
  <c r="T773" i="7"/>
  <c r="Q773" i="7"/>
  <c r="R773" i="7"/>
  <c r="S773" i="7"/>
  <c r="C1093" i="6"/>
  <c r="C1093" i="7"/>
  <c r="M1093" i="7" s="1"/>
  <c r="G773" i="4"/>
  <c r="H773" i="4" s="1"/>
  <c r="E773" i="6"/>
  <c r="H1085" i="5"/>
  <c r="G1085" i="5"/>
  <c r="F1085" i="5"/>
  <c r="E1105" i="4"/>
  <c r="C1106" i="4"/>
  <c r="E774" i="7"/>
  <c r="N774" i="7" s="1"/>
  <c r="G1095" i="3"/>
  <c r="H1094" i="3"/>
  <c r="I1094" i="3" s="1"/>
  <c r="F1095" i="3"/>
  <c r="J1085" i="6" l="1"/>
  <c r="J1085" i="7"/>
  <c r="K1085" i="6"/>
  <c r="K1085" i="7"/>
  <c r="L1085" i="6"/>
  <c r="L1085" i="7"/>
  <c r="D1105" i="6"/>
  <c r="D1105" i="7"/>
  <c r="U773" i="7"/>
  <c r="V773" i="7"/>
  <c r="S774" i="7"/>
  <c r="Q774" i="7"/>
  <c r="R774" i="7"/>
  <c r="T774" i="7"/>
  <c r="C1094" i="6"/>
  <c r="C1094" i="7"/>
  <c r="M1094" i="7" s="1"/>
  <c r="G774" i="4"/>
  <c r="H774" i="4" s="1"/>
  <c r="E774" i="6"/>
  <c r="G1086" i="5"/>
  <c r="F1086" i="5"/>
  <c r="H1086" i="5"/>
  <c r="E1106" i="4"/>
  <c r="C1107" i="4"/>
  <c r="E775" i="7"/>
  <c r="N775" i="7" s="1"/>
  <c r="F1096" i="3"/>
  <c r="H1095" i="3"/>
  <c r="I1095" i="3" s="1"/>
  <c r="G1096" i="3"/>
  <c r="P1085" i="7" l="1"/>
  <c r="L1086" i="6"/>
  <c r="L1086" i="7"/>
  <c r="K1086" i="6"/>
  <c r="K1086" i="7"/>
  <c r="J1086" i="6"/>
  <c r="J1086" i="7"/>
  <c r="D1106" i="6"/>
  <c r="D1106" i="7"/>
  <c r="U774" i="7"/>
  <c r="V774" i="7"/>
  <c r="Q775" i="7"/>
  <c r="S775" i="7"/>
  <c r="T775" i="7"/>
  <c r="R775" i="7"/>
  <c r="C1095" i="6"/>
  <c r="C1095" i="7"/>
  <c r="M1095" i="7" s="1"/>
  <c r="G775" i="4"/>
  <c r="H775" i="4" s="1"/>
  <c r="E775" i="6"/>
  <c r="F1087" i="5"/>
  <c r="H1087" i="5"/>
  <c r="G1087" i="5"/>
  <c r="E1107" i="4"/>
  <c r="C1108" i="4"/>
  <c r="E776" i="7"/>
  <c r="N776" i="7" s="1"/>
  <c r="G1097" i="3"/>
  <c r="H1096" i="3"/>
  <c r="I1096" i="3" s="1"/>
  <c r="F1097" i="3"/>
  <c r="K1087" i="6" l="1"/>
  <c r="K1087" i="7"/>
  <c r="P1086" i="7"/>
  <c r="L1087" i="6"/>
  <c r="L1087" i="7"/>
  <c r="J1087" i="6"/>
  <c r="J1087" i="7"/>
  <c r="U775" i="7"/>
  <c r="V775" i="7"/>
  <c r="D1107" i="6"/>
  <c r="D1107" i="7"/>
  <c r="R776" i="7"/>
  <c r="T776" i="7"/>
  <c r="Q776" i="7"/>
  <c r="S776" i="7"/>
  <c r="C1096" i="6"/>
  <c r="C1096" i="7"/>
  <c r="M1096" i="7" s="1"/>
  <c r="G776" i="4"/>
  <c r="H776" i="4" s="1"/>
  <c r="E776" i="6"/>
  <c r="H1088" i="5"/>
  <c r="F1088" i="5"/>
  <c r="G1088" i="5"/>
  <c r="E1108" i="4"/>
  <c r="C1109" i="4"/>
  <c r="E777" i="7"/>
  <c r="N777" i="7" s="1"/>
  <c r="G1098" i="3"/>
  <c r="F1098" i="3"/>
  <c r="H1097" i="3"/>
  <c r="I1097" i="3" s="1"/>
  <c r="K1088" i="6" l="1"/>
  <c r="K1088" i="7"/>
  <c r="J1088" i="6"/>
  <c r="J1088" i="7"/>
  <c r="L1088" i="6"/>
  <c r="L1088" i="7"/>
  <c r="P1088" i="7" s="1"/>
  <c r="P1087" i="7"/>
  <c r="D1108" i="6"/>
  <c r="D1108" i="7"/>
  <c r="V776" i="7"/>
  <c r="U776" i="7"/>
  <c r="R777" i="7"/>
  <c r="Q777" i="7"/>
  <c r="T777" i="7"/>
  <c r="S777" i="7"/>
  <c r="C1097" i="6"/>
  <c r="C1097" i="7"/>
  <c r="M1097" i="7" s="1"/>
  <c r="G777" i="4"/>
  <c r="H777" i="4" s="1"/>
  <c r="E777" i="6"/>
  <c r="G1089" i="5"/>
  <c r="F1089" i="5"/>
  <c r="H1089" i="5"/>
  <c r="E1109" i="4"/>
  <c r="C1110" i="4"/>
  <c r="E778" i="7"/>
  <c r="N778" i="7" s="1"/>
  <c r="F1099" i="3"/>
  <c r="H1098" i="3"/>
  <c r="I1098" i="3" s="1"/>
  <c r="G1099" i="3"/>
  <c r="L1089" i="6" l="1"/>
  <c r="L1089" i="7"/>
  <c r="J1089" i="6"/>
  <c r="J1089" i="7"/>
  <c r="K1089" i="6"/>
  <c r="K1089" i="7"/>
  <c r="V777" i="7"/>
  <c r="U777" i="7"/>
  <c r="D1109" i="6"/>
  <c r="D1109" i="7"/>
  <c r="R778" i="7"/>
  <c r="T778" i="7"/>
  <c r="Q778" i="7"/>
  <c r="S778" i="7"/>
  <c r="C1098" i="6"/>
  <c r="C1098" i="7"/>
  <c r="M1098" i="7" s="1"/>
  <c r="G778" i="4"/>
  <c r="H778" i="4" s="1"/>
  <c r="E778" i="6"/>
  <c r="H1090" i="5"/>
  <c r="G1090" i="5"/>
  <c r="F1090" i="5"/>
  <c r="E1110" i="4"/>
  <c r="C1111" i="4"/>
  <c r="E779" i="7"/>
  <c r="N779" i="7" s="1"/>
  <c r="G1100" i="3"/>
  <c r="F1100" i="3"/>
  <c r="H1099" i="3"/>
  <c r="I1099" i="3" s="1"/>
  <c r="L1090" i="6" l="1"/>
  <c r="L1090" i="7"/>
  <c r="K1090" i="6"/>
  <c r="K1090" i="7"/>
  <c r="P1089" i="7"/>
  <c r="J1090" i="6"/>
  <c r="J1090" i="7"/>
  <c r="D1110" i="6"/>
  <c r="D1110" i="7"/>
  <c r="V778" i="7"/>
  <c r="U778" i="7"/>
  <c r="S779" i="7"/>
  <c r="R779" i="7"/>
  <c r="T779" i="7"/>
  <c r="Q779" i="7"/>
  <c r="C1099" i="6"/>
  <c r="C1099" i="7"/>
  <c r="M1099" i="7" s="1"/>
  <c r="G779" i="4"/>
  <c r="H779" i="4" s="1"/>
  <c r="E779" i="6"/>
  <c r="H1091" i="5"/>
  <c r="G1091" i="5"/>
  <c r="F1091" i="5"/>
  <c r="E1111" i="4"/>
  <c r="C1112" i="4"/>
  <c r="E780" i="7"/>
  <c r="N780" i="7" s="1"/>
  <c r="G1101" i="3"/>
  <c r="H1100" i="3"/>
  <c r="I1100" i="3" s="1"/>
  <c r="F1101" i="3"/>
  <c r="K1091" i="6" l="1"/>
  <c r="K1091" i="7"/>
  <c r="L1091" i="6"/>
  <c r="L1091" i="7"/>
  <c r="P1090" i="7"/>
  <c r="J1091" i="6"/>
  <c r="J1091" i="7"/>
  <c r="V779" i="7"/>
  <c r="U779" i="7"/>
  <c r="D1111" i="6"/>
  <c r="D1111" i="7"/>
  <c r="Q780" i="7"/>
  <c r="T780" i="7"/>
  <c r="R780" i="7"/>
  <c r="S780" i="7"/>
  <c r="C1100" i="6"/>
  <c r="C1100" i="7"/>
  <c r="M1100" i="7" s="1"/>
  <c r="G780" i="4"/>
  <c r="H780" i="4" s="1"/>
  <c r="E780" i="6"/>
  <c r="G1092" i="5"/>
  <c r="F1092" i="5"/>
  <c r="H1092" i="5"/>
  <c r="E1112" i="4"/>
  <c r="C1113" i="4"/>
  <c r="E781" i="7"/>
  <c r="N781" i="7" s="1"/>
  <c r="F1102" i="3"/>
  <c r="H1101" i="3"/>
  <c r="I1101" i="3"/>
  <c r="G1102" i="3"/>
  <c r="L1092" i="6" l="1"/>
  <c r="L1092" i="7"/>
  <c r="K1092" i="6"/>
  <c r="K1092" i="7"/>
  <c r="J1092" i="6"/>
  <c r="J1092" i="7"/>
  <c r="P1091" i="7"/>
  <c r="V780" i="7"/>
  <c r="U780" i="7"/>
  <c r="D1112" i="6"/>
  <c r="D1112" i="7"/>
  <c r="Q781" i="7"/>
  <c r="S781" i="7"/>
  <c r="R781" i="7"/>
  <c r="T781" i="7"/>
  <c r="C1101" i="6"/>
  <c r="C1101" i="7"/>
  <c r="M1101" i="7" s="1"/>
  <c r="G781" i="4"/>
  <c r="H781" i="4" s="1"/>
  <c r="E781" i="6"/>
  <c r="H1093" i="5"/>
  <c r="G1093" i="5"/>
  <c r="F1093" i="5"/>
  <c r="E1113" i="4"/>
  <c r="C1114" i="4"/>
  <c r="E782" i="7"/>
  <c r="N782" i="7" s="1"/>
  <c r="G1103" i="3"/>
  <c r="H1102" i="3"/>
  <c r="I1102" i="3" s="1"/>
  <c r="F1103" i="3"/>
  <c r="K1093" i="6" l="1"/>
  <c r="K1093" i="7"/>
  <c r="L1093" i="6"/>
  <c r="L1093" i="7"/>
  <c r="P1092" i="7"/>
  <c r="J1093" i="6"/>
  <c r="J1093" i="7"/>
  <c r="V781" i="7"/>
  <c r="U781" i="7"/>
  <c r="D1113" i="6"/>
  <c r="D1113" i="7"/>
  <c r="Q782" i="7"/>
  <c r="R782" i="7"/>
  <c r="S782" i="7"/>
  <c r="T782" i="7"/>
  <c r="C1102" i="6"/>
  <c r="C1102" i="7"/>
  <c r="M1102" i="7" s="1"/>
  <c r="G782" i="4"/>
  <c r="H782" i="4" s="1"/>
  <c r="E782" i="6"/>
  <c r="F1094" i="5"/>
  <c r="H1094" i="5"/>
  <c r="G1094" i="5"/>
  <c r="E1114" i="4"/>
  <c r="C1115" i="4"/>
  <c r="E783" i="7"/>
  <c r="N783" i="7" s="1"/>
  <c r="F1104" i="3"/>
  <c r="H1103" i="3"/>
  <c r="I1103" i="3"/>
  <c r="G1104" i="3"/>
  <c r="L1094" i="6" l="1"/>
  <c r="L1094" i="7"/>
  <c r="K1094" i="6"/>
  <c r="K1094" i="7"/>
  <c r="J1094" i="6"/>
  <c r="J1094" i="7"/>
  <c r="P1093" i="7"/>
  <c r="D1114" i="6"/>
  <c r="D1114" i="7"/>
  <c r="U782" i="7"/>
  <c r="V782" i="7"/>
  <c r="R783" i="7"/>
  <c r="S783" i="7"/>
  <c r="T783" i="7"/>
  <c r="Q783" i="7"/>
  <c r="C1103" i="6"/>
  <c r="C1103" i="7"/>
  <c r="M1103" i="7" s="1"/>
  <c r="G783" i="4"/>
  <c r="H783" i="4" s="1"/>
  <c r="E783" i="6"/>
  <c r="G1095" i="5"/>
  <c r="F1095" i="5"/>
  <c r="H1095" i="5"/>
  <c r="E1115" i="4"/>
  <c r="C1116" i="4"/>
  <c r="E784" i="7"/>
  <c r="N784" i="7" s="1"/>
  <c r="G1105" i="3"/>
  <c r="F1105" i="3"/>
  <c r="H1104" i="3"/>
  <c r="I1104" i="3" s="1"/>
  <c r="L1095" i="6" l="1"/>
  <c r="L1095" i="7"/>
  <c r="K1095" i="6"/>
  <c r="K1095" i="7"/>
  <c r="J1095" i="6"/>
  <c r="J1095" i="7"/>
  <c r="P1094" i="7"/>
  <c r="D1115" i="6"/>
  <c r="D1115" i="7"/>
  <c r="V783" i="7"/>
  <c r="U783" i="7"/>
  <c r="T784" i="7"/>
  <c r="Q784" i="7"/>
  <c r="R784" i="7"/>
  <c r="S784" i="7"/>
  <c r="C1104" i="6"/>
  <c r="C1104" i="7"/>
  <c r="M1104" i="7" s="1"/>
  <c r="G784" i="4"/>
  <c r="H784" i="4" s="1"/>
  <c r="E784" i="6"/>
  <c r="H1096" i="5"/>
  <c r="G1096" i="5"/>
  <c r="F1096" i="5"/>
  <c r="E1116" i="4"/>
  <c r="C1117" i="4"/>
  <c r="E785" i="7"/>
  <c r="N785" i="7" s="1"/>
  <c r="H1105" i="3"/>
  <c r="F1106" i="3"/>
  <c r="G1106" i="3"/>
  <c r="I1105" i="3"/>
  <c r="L1096" i="6" l="1"/>
  <c r="L1096" i="7"/>
  <c r="K1096" i="6"/>
  <c r="K1096" i="7"/>
  <c r="P1095" i="7"/>
  <c r="J1096" i="6"/>
  <c r="J1096" i="7"/>
  <c r="D1116" i="6"/>
  <c r="D1116" i="7"/>
  <c r="V784" i="7"/>
  <c r="U784" i="7"/>
  <c r="T785" i="7"/>
  <c r="Q785" i="7"/>
  <c r="R785" i="7"/>
  <c r="S785" i="7"/>
  <c r="C1105" i="6"/>
  <c r="C1105" i="7"/>
  <c r="M1105" i="7" s="1"/>
  <c r="G785" i="4"/>
  <c r="H785" i="4" s="1"/>
  <c r="E785" i="6"/>
  <c r="H1097" i="5"/>
  <c r="G1097" i="5"/>
  <c r="F1097" i="5"/>
  <c r="E1117" i="4"/>
  <c r="C1118" i="4"/>
  <c r="E786" i="7"/>
  <c r="N786" i="7" s="1"/>
  <c r="H1106" i="3"/>
  <c r="F1107" i="3"/>
  <c r="G1107" i="3"/>
  <c r="I1106" i="3"/>
  <c r="K1097" i="6" l="1"/>
  <c r="K1097" i="7"/>
  <c r="L1097" i="6"/>
  <c r="L1097" i="7"/>
  <c r="P1096" i="7"/>
  <c r="J1097" i="6"/>
  <c r="J1097" i="7"/>
  <c r="U785" i="7"/>
  <c r="V785" i="7"/>
  <c r="D1117" i="6"/>
  <c r="D1117" i="7"/>
  <c r="T786" i="7"/>
  <c r="Q786" i="7"/>
  <c r="S786" i="7"/>
  <c r="R786" i="7"/>
  <c r="C1106" i="6"/>
  <c r="C1106" i="7"/>
  <c r="M1106" i="7" s="1"/>
  <c r="G786" i="4"/>
  <c r="H786" i="4" s="1"/>
  <c r="E786" i="6"/>
  <c r="G1098" i="5"/>
  <c r="F1098" i="5"/>
  <c r="H1098" i="5"/>
  <c r="E1118" i="4"/>
  <c r="C1119" i="4"/>
  <c r="E787" i="7"/>
  <c r="N787" i="7" s="1"/>
  <c r="F1108" i="3"/>
  <c r="H1107" i="3"/>
  <c r="I1107" i="3" s="1"/>
  <c r="G1108" i="3"/>
  <c r="J1098" i="6" l="1"/>
  <c r="J1098" i="7"/>
  <c r="P1097" i="7"/>
  <c r="L1098" i="6"/>
  <c r="L1098" i="7"/>
  <c r="K1098" i="6"/>
  <c r="K1098" i="7"/>
  <c r="D1118" i="6"/>
  <c r="D1118" i="7"/>
  <c r="U786" i="7"/>
  <c r="V786" i="7"/>
  <c r="Q787" i="7"/>
  <c r="R787" i="7"/>
  <c r="S787" i="7"/>
  <c r="T787" i="7"/>
  <c r="C1107" i="6"/>
  <c r="C1107" i="7"/>
  <c r="M1107" i="7" s="1"/>
  <c r="G787" i="4"/>
  <c r="H787" i="4" s="1"/>
  <c r="E787" i="6"/>
  <c r="G1099" i="5"/>
  <c r="F1099" i="5"/>
  <c r="H1099" i="5"/>
  <c r="E1119" i="4"/>
  <c r="C1120" i="4"/>
  <c r="E788" i="7"/>
  <c r="N788" i="7" s="1"/>
  <c r="G1109" i="3"/>
  <c r="F1109" i="3"/>
  <c r="H1108" i="3"/>
  <c r="I1108" i="3" s="1"/>
  <c r="J1099" i="6" l="1"/>
  <c r="J1099" i="7"/>
  <c r="L1099" i="6"/>
  <c r="L1099" i="7"/>
  <c r="K1099" i="6"/>
  <c r="K1099" i="7"/>
  <c r="P1098" i="7"/>
  <c r="U787" i="7"/>
  <c r="V787" i="7"/>
  <c r="D1119" i="6"/>
  <c r="D1119" i="7"/>
  <c r="Q788" i="7"/>
  <c r="T788" i="7"/>
  <c r="S788" i="7"/>
  <c r="R788" i="7"/>
  <c r="C1108" i="6"/>
  <c r="C1108" i="7"/>
  <c r="M1108" i="7" s="1"/>
  <c r="G788" i="4"/>
  <c r="H788" i="4" s="1"/>
  <c r="E788" i="6"/>
  <c r="H1100" i="5"/>
  <c r="G1100" i="5"/>
  <c r="F1100" i="5"/>
  <c r="E1120" i="4"/>
  <c r="C1121" i="4"/>
  <c r="E789" i="7"/>
  <c r="N789" i="7" s="1"/>
  <c r="H1109" i="3"/>
  <c r="F1110" i="3"/>
  <c r="G1110" i="3"/>
  <c r="I1109" i="3"/>
  <c r="K1100" i="6" l="1"/>
  <c r="K1100" i="7"/>
  <c r="L1100" i="6"/>
  <c r="L1100" i="7"/>
  <c r="P1099" i="7"/>
  <c r="J1100" i="6"/>
  <c r="J1100" i="7"/>
  <c r="D1120" i="6"/>
  <c r="D1120" i="7"/>
  <c r="U788" i="7"/>
  <c r="V788" i="7"/>
  <c r="S789" i="7"/>
  <c r="R789" i="7"/>
  <c r="Q789" i="7"/>
  <c r="T789" i="7"/>
  <c r="C1109" i="6"/>
  <c r="C1109" i="7"/>
  <c r="M1109" i="7" s="1"/>
  <c r="G789" i="4"/>
  <c r="H789" i="4" s="1"/>
  <c r="E789" i="6"/>
  <c r="G1101" i="5"/>
  <c r="F1101" i="5"/>
  <c r="H1101" i="5"/>
  <c r="E1121" i="4"/>
  <c r="C1122" i="4"/>
  <c r="E790" i="7"/>
  <c r="N790" i="7" s="1"/>
  <c r="G1111" i="3"/>
  <c r="H1110" i="3"/>
  <c r="I1110" i="3" s="1"/>
  <c r="F1111" i="3"/>
  <c r="K1101" i="6" l="1"/>
  <c r="K1101" i="7"/>
  <c r="L1101" i="6"/>
  <c r="L1101" i="7"/>
  <c r="J1101" i="6"/>
  <c r="J1101" i="7"/>
  <c r="P1100" i="7"/>
  <c r="D1121" i="6"/>
  <c r="D1121" i="7"/>
  <c r="U789" i="7"/>
  <c r="V789" i="7"/>
  <c r="Q790" i="7"/>
  <c r="T790" i="7"/>
  <c r="R790" i="7"/>
  <c r="S790" i="7"/>
  <c r="C1110" i="6"/>
  <c r="C1110" i="7"/>
  <c r="M1110" i="7" s="1"/>
  <c r="G790" i="4"/>
  <c r="H790" i="4" s="1"/>
  <c r="E790" i="6"/>
  <c r="H1102" i="5"/>
  <c r="G1102" i="5"/>
  <c r="F1102" i="5"/>
  <c r="E1122" i="4"/>
  <c r="C1123" i="4"/>
  <c r="E791" i="7"/>
  <c r="N791" i="7" s="1"/>
  <c r="H1111" i="3"/>
  <c r="F1112" i="3"/>
  <c r="I1111" i="3"/>
  <c r="G1112" i="3"/>
  <c r="J1102" i="6" l="1"/>
  <c r="J1102" i="7"/>
  <c r="K1102" i="6"/>
  <c r="K1102" i="7"/>
  <c r="L1102" i="6"/>
  <c r="L1102" i="7"/>
  <c r="P1101" i="7"/>
  <c r="U790" i="7"/>
  <c r="V790" i="7"/>
  <c r="D1122" i="6"/>
  <c r="D1122" i="7"/>
  <c r="Q791" i="7"/>
  <c r="T791" i="7"/>
  <c r="R791" i="7"/>
  <c r="S791" i="7"/>
  <c r="C1111" i="6"/>
  <c r="C1111" i="7"/>
  <c r="M1111" i="7" s="1"/>
  <c r="G791" i="4"/>
  <c r="H791" i="4" s="1"/>
  <c r="E791" i="6"/>
  <c r="H1103" i="5"/>
  <c r="G1103" i="5"/>
  <c r="F1103" i="5"/>
  <c r="E1123" i="4"/>
  <c r="C1124" i="4"/>
  <c r="E792" i="7"/>
  <c r="N792" i="7" s="1"/>
  <c r="F1113" i="3"/>
  <c r="H1112" i="3"/>
  <c r="G1113" i="3"/>
  <c r="I1112" i="3"/>
  <c r="P1102" i="7" l="1"/>
  <c r="K1103" i="6"/>
  <c r="K1103" i="7"/>
  <c r="L1103" i="6"/>
  <c r="L1103" i="7"/>
  <c r="J1103" i="6"/>
  <c r="J1103" i="7"/>
  <c r="D1123" i="6"/>
  <c r="D1123" i="7"/>
  <c r="U791" i="7"/>
  <c r="V791" i="7"/>
  <c r="S792" i="7"/>
  <c r="Q792" i="7"/>
  <c r="T792" i="7"/>
  <c r="R792" i="7"/>
  <c r="C1112" i="6"/>
  <c r="C1112" i="7"/>
  <c r="M1112" i="7" s="1"/>
  <c r="G792" i="4"/>
  <c r="H792" i="4" s="1"/>
  <c r="E792" i="6"/>
  <c r="G1104" i="5"/>
  <c r="F1104" i="5"/>
  <c r="H1104" i="5"/>
  <c r="E1124" i="4"/>
  <c r="C1125" i="4"/>
  <c r="E793" i="7"/>
  <c r="N793" i="7" s="1"/>
  <c r="G1114" i="3"/>
  <c r="F1114" i="3"/>
  <c r="H1113" i="3"/>
  <c r="I1113" i="3" s="1"/>
  <c r="J1104" i="6" l="1"/>
  <c r="J1104" i="7"/>
  <c r="L1104" i="6"/>
  <c r="L1104" i="7"/>
  <c r="K1104" i="6"/>
  <c r="K1104" i="7"/>
  <c r="P1103" i="7"/>
  <c r="U792" i="7"/>
  <c r="V792" i="7"/>
  <c r="D1124" i="6"/>
  <c r="D1124" i="7"/>
  <c r="R793" i="7"/>
  <c r="Q793" i="7"/>
  <c r="S793" i="7"/>
  <c r="T793" i="7"/>
  <c r="C1113" i="6"/>
  <c r="C1113" i="7"/>
  <c r="M1113" i="7" s="1"/>
  <c r="G793" i="4"/>
  <c r="H793" i="4" s="1"/>
  <c r="E793" i="6"/>
  <c r="F1105" i="5"/>
  <c r="H1105" i="5"/>
  <c r="G1105" i="5"/>
  <c r="E1125" i="4"/>
  <c r="C1126" i="4"/>
  <c r="E794" i="7"/>
  <c r="N794" i="7" s="1"/>
  <c r="F1115" i="3"/>
  <c r="H1114" i="3"/>
  <c r="I1114" i="3" s="1"/>
  <c r="G1115" i="3"/>
  <c r="K1105" i="6" l="1"/>
  <c r="K1105" i="7"/>
  <c r="P1104" i="7"/>
  <c r="L1105" i="6"/>
  <c r="L1105" i="7"/>
  <c r="J1105" i="6"/>
  <c r="J1105" i="7"/>
  <c r="U793" i="7"/>
  <c r="V793" i="7"/>
  <c r="D1125" i="6"/>
  <c r="D1125" i="7"/>
  <c r="Q794" i="7"/>
  <c r="T794" i="7"/>
  <c r="S794" i="7"/>
  <c r="R794" i="7"/>
  <c r="C1114" i="6"/>
  <c r="C1114" i="7"/>
  <c r="M1114" i="7" s="1"/>
  <c r="G794" i="4"/>
  <c r="H794" i="4" s="1"/>
  <c r="E794" i="6"/>
  <c r="H1106" i="5"/>
  <c r="G1106" i="5"/>
  <c r="F1106" i="5"/>
  <c r="E1126" i="4"/>
  <c r="C1127" i="4"/>
  <c r="E795" i="7"/>
  <c r="N795" i="7" s="1"/>
  <c r="G1116" i="3"/>
  <c r="H1115" i="3"/>
  <c r="I1115" i="3" s="1"/>
  <c r="F1116" i="3"/>
  <c r="J1106" i="6" l="1"/>
  <c r="J1106" i="7"/>
  <c r="L1106" i="6"/>
  <c r="L1106" i="7"/>
  <c r="K1106" i="6"/>
  <c r="K1106" i="7"/>
  <c r="P1105" i="7"/>
  <c r="U794" i="7"/>
  <c r="V794" i="7"/>
  <c r="D1126" i="6"/>
  <c r="D1126" i="7"/>
  <c r="R795" i="7"/>
  <c r="T795" i="7"/>
  <c r="Q795" i="7"/>
  <c r="S795" i="7"/>
  <c r="C1115" i="6"/>
  <c r="C1115" i="7"/>
  <c r="M1115" i="7" s="1"/>
  <c r="G795" i="4"/>
  <c r="H795" i="4" s="1"/>
  <c r="E795" i="6"/>
  <c r="G1107" i="5"/>
  <c r="F1107" i="5"/>
  <c r="H1107" i="5"/>
  <c r="E1127" i="4"/>
  <c r="C1128" i="4"/>
  <c r="E796" i="7"/>
  <c r="N796" i="7" s="1"/>
  <c r="H1116" i="3"/>
  <c r="F1117" i="3"/>
  <c r="I1116" i="3"/>
  <c r="G1117" i="3"/>
  <c r="J1107" i="6" l="1"/>
  <c r="J1107" i="7"/>
  <c r="K1107" i="6"/>
  <c r="K1107" i="7"/>
  <c r="L1107" i="6"/>
  <c r="L1107" i="7"/>
  <c r="P1107" i="7" s="1"/>
  <c r="P1106" i="7"/>
  <c r="D1127" i="6"/>
  <c r="D1127" i="7"/>
  <c r="V795" i="7"/>
  <c r="U795" i="7"/>
  <c r="T796" i="7"/>
  <c r="Q796" i="7"/>
  <c r="R796" i="7"/>
  <c r="S796" i="7"/>
  <c r="C1116" i="6"/>
  <c r="C1116" i="7"/>
  <c r="M1116" i="7" s="1"/>
  <c r="G796" i="4"/>
  <c r="H796" i="4" s="1"/>
  <c r="E796" i="6"/>
  <c r="H1108" i="5"/>
  <c r="G1108" i="5"/>
  <c r="F1108" i="5"/>
  <c r="E1128" i="4"/>
  <c r="C1129" i="4"/>
  <c r="E797" i="7"/>
  <c r="N797" i="7" s="1"/>
  <c r="F1118" i="3"/>
  <c r="H1117" i="3"/>
  <c r="G1118" i="3"/>
  <c r="I1117" i="3"/>
  <c r="K1108" i="6" l="1"/>
  <c r="K1108" i="7"/>
  <c r="L1108" i="6"/>
  <c r="L1108" i="7"/>
  <c r="J1108" i="6"/>
  <c r="J1108" i="7"/>
  <c r="V796" i="7"/>
  <c r="U796" i="7"/>
  <c r="D1128" i="6"/>
  <c r="D1128" i="7"/>
  <c r="S797" i="7"/>
  <c r="Q797" i="7"/>
  <c r="R797" i="7"/>
  <c r="T797" i="7"/>
  <c r="C1117" i="6"/>
  <c r="C1117" i="7"/>
  <c r="M1117" i="7" s="1"/>
  <c r="G797" i="4"/>
  <c r="H797" i="4" s="1"/>
  <c r="E797" i="6"/>
  <c r="F1109" i="5"/>
  <c r="H1109" i="5"/>
  <c r="G1109" i="5"/>
  <c r="E1129" i="4"/>
  <c r="C1130" i="4"/>
  <c r="E798" i="7"/>
  <c r="N798" i="7" s="1"/>
  <c r="G1119" i="3"/>
  <c r="H1118" i="3"/>
  <c r="I1118" i="3" s="1"/>
  <c r="F1119" i="3"/>
  <c r="L1109" i="6" l="1"/>
  <c r="L1109" i="7"/>
  <c r="K1109" i="6"/>
  <c r="K1109" i="7"/>
  <c r="J1109" i="6"/>
  <c r="J1109" i="7"/>
  <c r="P1108" i="7"/>
  <c r="D1129" i="6"/>
  <c r="D1129" i="7"/>
  <c r="U797" i="7"/>
  <c r="V797" i="7"/>
  <c r="Q798" i="7"/>
  <c r="R798" i="7"/>
  <c r="S798" i="7"/>
  <c r="T798" i="7"/>
  <c r="C1118" i="6"/>
  <c r="C1118" i="7"/>
  <c r="M1118" i="7" s="1"/>
  <c r="G798" i="4"/>
  <c r="H798" i="4" s="1"/>
  <c r="E798" i="6"/>
  <c r="G1110" i="5"/>
  <c r="F1110" i="5"/>
  <c r="H1110" i="5"/>
  <c r="E1130" i="4"/>
  <c r="C1131" i="4"/>
  <c r="E799" i="7"/>
  <c r="N799" i="7" s="1"/>
  <c r="G1120" i="3"/>
  <c r="F1120" i="3"/>
  <c r="H1119" i="3"/>
  <c r="I1119" i="3" s="1"/>
  <c r="K1110" i="6" l="1"/>
  <c r="K1110" i="7"/>
  <c r="L1110" i="6"/>
  <c r="L1110" i="7"/>
  <c r="P1109" i="7"/>
  <c r="J1110" i="6"/>
  <c r="J1110" i="7"/>
  <c r="D1130" i="6"/>
  <c r="D1130" i="7"/>
  <c r="V798" i="7"/>
  <c r="U798" i="7"/>
  <c r="S799" i="7"/>
  <c r="T799" i="7"/>
  <c r="R799" i="7"/>
  <c r="Q799" i="7"/>
  <c r="C1119" i="6"/>
  <c r="C1119" i="7"/>
  <c r="M1119" i="7" s="1"/>
  <c r="G799" i="4"/>
  <c r="H799" i="4" s="1"/>
  <c r="E799" i="6"/>
  <c r="H1111" i="5"/>
  <c r="G1111" i="5"/>
  <c r="F1111" i="5"/>
  <c r="E1131" i="4"/>
  <c r="C1132" i="4"/>
  <c r="E800" i="7"/>
  <c r="N800" i="7" s="1"/>
  <c r="H1120" i="3"/>
  <c r="F1121" i="3"/>
  <c r="I1120" i="3"/>
  <c r="G1121" i="3"/>
  <c r="K1111" i="6" l="1"/>
  <c r="K1111" i="7"/>
  <c r="L1111" i="6"/>
  <c r="L1111" i="7"/>
  <c r="J1111" i="6"/>
  <c r="J1111" i="7"/>
  <c r="P1110" i="7"/>
  <c r="U799" i="7"/>
  <c r="V799" i="7"/>
  <c r="D1131" i="6"/>
  <c r="D1131" i="7"/>
  <c r="S800" i="7"/>
  <c r="Q800" i="7"/>
  <c r="T800" i="7"/>
  <c r="R800" i="7"/>
  <c r="C1120" i="6"/>
  <c r="C1120" i="7"/>
  <c r="M1120" i="7" s="1"/>
  <c r="G800" i="4"/>
  <c r="H800" i="4" s="1"/>
  <c r="E800" i="6"/>
  <c r="F1112" i="5"/>
  <c r="H1112" i="5"/>
  <c r="G1112" i="5"/>
  <c r="E1132" i="4"/>
  <c r="C1133" i="4"/>
  <c r="E801" i="7"/>
  <c r="N801" i="7" s="1"/>
  <c r="F1122" i="3"/>
  <c r="H1121" i="3"/>
  <c r="G1122" i="3"/>
  <c r="I1121" i="3"/>
  <c r="K1112" i="6" l="1"/>
  <c r="K1112" i="7"/>
  <c r="J1112" i="6"/>
  <c r="J1112" i="7"/>
  <c r="L1112" i="6"/>
  <c r="L1112" i="7"/>
  <c r="P1112" i="7" s="1"/>
  <c r="P1111" i="7"/>
  <c r="U800" i="7"/>
  <c r="V800" i="7"/>
  <c r="D1132" i="6"/>
  <c r="D1132" i="7"/>
  <c r="S801" i="7"/>
  <c r="R801" i="7"/>
  <c r="Q801" i="7"/>
  <c r="T801" i="7"/>
  <c r="C1121" i="6"/>
  <c r="C1121" i="7"/>
  <c r="M1121" i="7" s="1"/>
  <c r="G801" i="4"/>
  <c r="H801" i="4" s="1"/>
  <c r="E801" i="6"/>
  <c r="G1113" i="5"/>
  <c r="F1113" i="5"/>
  <c r="H1113" i="5"/>
  <c r="E1133" i="4"/>
  <c r="C1134" i="4"/>
  <c r="E802" i="7"/>
  <c r="N802" i="7" s="1"/>
  <c r="G1123" i="3"/>
  <c r="H1122" i="3"/>
  <c r="I1122" i="3" s="1"/>
  <c r="F1123" i="3"/>
  <c r="J1113" i="6" l="1"/>
  <c r="J1113" i="7"/>
  <c r="L1113" i="6"/>
  <c r="L1113" i="7"/>
  <c r="K1113" i="6"/>
  <c r="K1113" i="7"/>
  <c r="D1133" i="6"/>
  <c r="D1133" i="7"/>
  <c r="U801" i="7"/>
  <c r="V801" i="7"/>
  <c r="S802" i="7"/>
  <c r="R802" i="7"/>
  <c r="Q802" i="7"/>
  <c r="T802" i="7"/>
  <c r="C1122" i="6"/>
  <c r="C1122" i="7"/>
  <c r="M1122" i="7" s="1"/>
  <c r="G802" i="4"/>
  <c r="H802" i="4" s="1"/>
  <c r="E802" i="6"/>
  <c r="G1114" i="5"/>
  <c r="F1114" i="5"/>
  <c r="H1114" i="5"/>
  <c r="E1134" i="4"/>
  <c r="C1135" i="4"/>
  <c r="E803" i="7"/>
  <c r="N803" i="7" s="1"/>
  <c r="F1124" i="3"/>
  <c r="H1123" i="3"/>
  <c r="I1123" i="3" s="1"/>
  <c r="G1124" i="3"/>
  <c r="K1114" i="6" l="1"/>
  <c r="K1114" i="7"/>
  <c r="J1114" i="6"/>
  <c r="J1114" i="7"/>
  <c r="L1114" i="6"/>
  <c r="L1114" i="7"/>
  <c r="P1114" i="7" s="1"/>
  <c r="P1113" i="7"/>
  <c r="V802" i="7"/>
  <c r="U802" i="7"/>
  <c r="D1134" i="6"/>
  <c r="D1134" i="7"/>
  <c r="Q803" i="7"/>
  <c r="R803" i="7"/>
  <c r="S803" i="7"/>
  <c r="T803" i="7"/>
  <c r="C1123" i="6"/>
  <c r="C1123" i="7"/>
  <c r="M1123" i="7" s="1"/>
  <c r="G803" i="4"/>
  <c r="H803" i="4" s="1"/>
  <c r="E803" i="6"/>
  <c r="H1115" i="5"/>
  <c r="G1115" i="5"/>
  <c r="F1115" i="5"/>
  <c r="E1135" i="4"/>
  <c r="C1136" i="4"/>
  <c r="E804" i="7"/>
  <c r="N804" i="7" s="1"/>
  <c r="G1125" i="3"/>
  <c r="H1124" i="3"/>
  <c r="I1124" i="3" s="1"/>
  <c r="F1125" i="3"/>
  <c r="K1115" i="6" l="1"/>
  <c r="K1115" i="7"/>
  <c r="J1115" i="6"/>
  <c r="J1115" i="7"/>
  <c r="L1115" i="6"/>
  <c r="L1115" i="7"/>
  <c r="P1115" i="7" s="1"/>
  <c r="D1135" i="6"/>
  <c r="D1135" i="7"/>
  <c r="V803" i="7"/>
  <c r="U803" i="7"/>
  <c r="Q804" i="7"/>
  <c r="R804" i="7"/>
  <c r="S804" i="7"/>
  <c r="T804" i="7"/>
  <c r="C1124" i="6"/>
  <c r="C1124" i="7"/>
  <c r="M1124" i="7" s="1"/>
  <c r="G804" i="4"/>
  <c r="H804" i="4" s="1"/>
  <c r="E804" i="6"/>
  <c r="G1116" i="5"/>
  <c r="F1116" i="5"/>
  <c r="H1116" i="5"/>
  <c r="E1136" i="4"/>
  <c r="C1137" i="4"/>
  <c r="E805" i="7"/>
  <c r="N805" i="7" s="1"/>
  <c r="F1126" i="3"/>
  <c r="H1125" i="3"/>
  <c r="I1125" i="3" s="1"/>
  <c r="G1126" i="3"/>
  <c r="L1116" i="6" l="1"/>
  <c r="L1116" i="7"/>
  <c r="K1116" i="6"/>
  <c r="K1116" i="7"/>
  <c r="J1116" i="6"/>
  <c r="J1116" i="7"/>
  <c r="U804" i="7"/>
  <c r="V804" i="7"/>
  <c r="D1136" i="6"/>
  <c r="D1136" i="7"/>
  <c r="S805" i="7"/>
  <c r="T805" i="7"/>
  <c r="Q805" i="7"/>
  <c r="R805" i="7"/>
  <c r="C1125" i="6"/>
  <c r="C1125" i="7"/>
  <c r="M1125" i="7" s="1"/>
  <c r="G805" i="4"/>
  <c r="H805" i="4" s="1"/>
  <c r="E805" i="6"/>
  <c r="H1117" i="5"/>
  <c r="G1117" i="5"/>
  <c r="F1117" i="5"/>
  <c r="E1137" i="4"/>
  <c r="C1138" i="4"/>
  <c r="E806" i="7"/>
  <c r="N806" i="7" s="1"/>
  <c r="G1127" i="3"/>
  <c r="H1126" i="3"/>
  <c r="I1126" i="3" s="1"/>
  <c r="F1127" i="3"/>
  <c r="J1117" i="6" l="1"/>
  <c r="J1117" i="7"/>
  <c r="L1117" i="6"/>
  <c r="L1117" i="7"/>
  <c r="P1116" i="7"/>
  <c r="K1117" i="6"/>
  <c r="K1117" i="7"/>
  <c r="V805" i="7"/>
  <c r="U805" i="7"/>
  <c r="D1137" i="6"/>
  <c r="D1137" i="7"/>
  <c r="S806" i="7"/>
  <c r="T806" i="7"/>
  <c r="Q806" i="7"/>
  <c r="R806" i="7"/>
  <c r="C1126" i="6"/>
  <c r="C1126" i="7"/>
  <c r="M1126" i="7" s="1"/>
  <c r="G806" i="4"/>
  <c r="H806" i="4" s="1"/>
  <c r="E806" i="6"/>
  <c r="H1118" i="5"/>
  <c r="F1118" i="5"/>
  <c r="G1118" i="5"/>
  <c r="E1138" i="4"/>
  <c r="C1139" i="4"/>
  <c r="E807" i="7"/>
  <c r="N807" i="7" s="1"/>
  <c r="G1128" i="3"/>
  <c r="F1128" i="3"/>
  <c r="H1127" i="3"/>
  <c r="I1127" i="3" s="1"/>
  <c r="K1118" i="6" l="1"/>
  <c r="K1118" i="7"/>
  <c r="L1118" i="6"/>
  <c r="L1118" i="7"/>
  <c r="P1117" i="7"/>
  <c r="J1118" i="6"/>
  <c r="J1118" i="7"/>
  <c r="U806" i="7"/>
  <c r="V806" i="7"/>
  <c r="D1138" i="6"/>
  <c r="D1138" i="7"/>
  <c r="T807" i="7"/>
  <c r="R807" i="7"/>
  <c r="S807" i="7"/>
  <c r="Q807" i="7"/>
  <c r="C1127" i="6"/>
  <c r="C1127" i="7"/>
  <c r="M1127" i="7" s="1"/>
  <c r="G807" i="4"/>
  <c r="H807" i="4" s="1"/>
  <c r="E807" i="6"/>
  <c r="G1119" i="5"/>
  <c r="F1119" i="5"/>
  <c r="H1119" i="5"/>
  <c r="E1139" i="4"/>
  <c r="C1140" i="4"/>
  <c r="E808" i="7"/>
  <c r="N808" i="7" s="1"/>
  <c r="G1129" i="3"/>
  <c r="H1128" i="3"/>
  <c r="I1128" i="3" s="1"/>
  <c r="F1129" i="3"/>
  <c r="J1119" i="6" l="1"/>
  <c r="J1119" i="7"/>
  <c r="L1119" i="6"/>
  <c r="L1119" i="7"/>
  <c r="K1119" i="6"/>
  <c r="K1119" i="7"/>
  <c r="P1118" i="7"/>
  <c r="D1139" i="6"/>
  <c r="D1139" i="7"/>
  <c r="U807" i="7"/>
  <c r="V807" i="7"/>
  <c r="T808" i="7"/>
  <c r="Q808" i="7"/>
  <c r="R808" i="7"/>
  <c r="S808" i="7"/>
  <c r="C1128" i="6"/>
  <c r="C1128" i="7"/>
  <c r="M1128" i="7" s="1"/>
  <c r="G808" i="4"/>
  <c r="H808" i="4" s="1"/>
  <c r="E808" i="6"/>
  <c r="H1120" i="5"/>
  <c r="G1120" i="5"/>
  <c r="F1120" i="5"/>
  <c r="E1140" i="4"/>
  <c r="C1141" i="4"/>
  <c r="E809" i="7"/>
  <c r="N809" i="7" s="1"/>
  <c r="H1129" i="3"/>
  <c r="F1130" i="3"/>
  <c r="G1130" i="3"/>
  <c r="I1129" i="3"/>
  <c r="J1120" i="6" l="1"/>
  <c r="J1120" i="7"/>
  <c r="L1120" i="6"/>
  <c r="L1120" i="7"/>
  <c r="K1120" i="6"/>
  <c r="K1120" i="7"/>
  <c r="P1119" i="7"/>
  <c r="D1140" i="6"/>
  <c r="D1140" i="7"/>
  <c r="U808" i="7"/>
  <c r="V808" i="7"/>
  <c r="T809" i="7"/>
  <c r="Q809" i="7"/>
  <c r="R809" i="7"/>
  <c r="S809" i="7"/>
  <c r="C1129" i="6"/>
  <c r="C1129" i="7"/>
  <c r="M1129" i="7" s="1"/>
  <c r="G809" i="4"/>
  <c r="H809" i="4" s="1"/>
  <c r="E809" i="6"/>
  <c r="H1121" i="5"/>
  <c r="G1121" i="5"/>
  <c r="F1121" i="5"/>
  <c r="E1141" i="4"/>
  <c r="C1142" i="4"/>
  <c r="E810" i="7"/>
  <c r="N810" i="7" s="1"/>
  <c r="G1131" i="3"/>
  <c r="H1130" i="3"/>
  <c r="I1130" i="3" s="1"/>
  <c r="F1131" i="3"/>
  <c r="L1121" i="6" l="1"/>
  <c r="L1121" i="7"/>
  <c r="J1121" i="6"/>
  <c r="J1121" i="7"/>
  <c r="K1121" i="6"/>
  <c r="K1121" i="7"/>
  <c r="P1120" i="7"/>
  <c r="D1141" i="6"/>
  <c r="D1141" i="7"/>
  <c r="U809" i="7"/>
  <c r="V809" i="7"/>
  <c r="S810" i="7"/>
  <c r="R810" i="7"/>
  <c r="T810" i="7"/>
  <c r="Q810" i="7"/>
  <c r="C1130" i="6"/>
  <c r="C1130" i="7"/>
  <c r="M1130" i="7" s="1"/>
  <c r="G810" i="4"/>
  <c r="H810" i="4" s="1"/>
  <c r="E810" i="6"/>
  <c r="G1122" i="5"/>
  <c r="F1122" i="5"/>
  <c r="H1122" i="5"/>
  <c r="E1142" i="4"/>
  <c r="C1143" i="4"/>
  <c r="E811" i="7"/>
  <c r="N811" i="7" s="1"/>
  <c r="F1132" i="3"/>
  <c r="H1131" i="3"/>
  <c r="I1131" i="3" s="1"/>
  <c r="G1132" i="3"/>
  <c r="L1122" i="6" l="1"/>
  <c r="L1122" i="7"/>
  <c r="K1122" i="6"/>
  <c r="K1122" i="7"/>
  <c r="P1121" i="7"/>
  <c r="J1122" i="6"/>
  <c r="J1122" i="7"/>
  <c r="D1142" i="6"/>
  <c r="D1142" i="7"/>
  <c r="U810" i="7"/>
  <c r="V810" i="7"/>
  <c r="R811" i="7"/>
  <c r="Q811" i="7"/>
  <c r="T811" i="7"/>
  <c r="S811" i="7"/>
  <c r="C1131" i="6"/>
  <c r="C1131" i="7"/>
  <c r="M1131" i="7" s="1"/>
  <c r="G811" i="4"/>
  <c r="H811" i="4" s="1"/>
  <c r="E811" i="6"/>
  <c r="F1123" i="5"/>
  <c r="H1123" i="5"/>
  <c r="G1123" i="5"/>
  <c r="E1143" i="4"/>
  <c r="C1144" i="4"/>
  <c r="E812" i="7"/>
  <c r="N812" i="7" s="1"/>
  <c r="G1133" i="3"/>
  <c r="F1133" i="3"/>
  <c r="H1132" i="3"/>
  <c r="I1132" i="3" s="1"/>
  <c r="J1123" i="6" l="1"/>
  <c r="J1123" i="7"/>
  <c r="K1123" i="6"/>
  <c r="K1123" i="7"/>
  <c r="P1122" i="7"/>
  <c r="L1123" i="6"/>
  <c r="L1123" i="7"/>
  <c r="P1123" i="7" s="1"/>
  <c r="U811" i="7"/>
  <c r="V811" i="7"/>
  <c r="D1143" i="6"/>
  <c r="D1143" i="7"/>
  <c r="S812" i="7"/>
  <c r="T812" i="7"/>
  <c r="Q812" i="7"/>
  <c r="R812" i="7"/>
  <c r="C1132" i="6"/>
  <c r="C1132" i="7"/>
  <c r="M1132" i="7" s="1"/>
  <c r="G812" i="4"/>
  <c r="H812" i="4" s="1"/>
  <c r="E812" i="6"/>
  <c r="H1124" i="5"/>
  <c r="G1124" i="5"/>
  <c r="F1124" i="5"/>
  <c r="E1144" i="4"/>
  <c r="C1145" i="4"/>
  <c r="E813" i="7"/>
  <c r="N813" i="7" s="1"/>
  <c r="G1134" i="3"/>
  <c r="H1133" i="3"/>
  <c r="I1133" i="3" s="1"/>
  <c r="F1134" i="3"/>
  <c r="L1124" i="6" l="1"/>
  <c r="L1124" i="7"/>
  <c r="K1124" i="6"/>
  <c r="K1124" i="7"/>
  <c r="J1124" i="6"/>
  <c r="J1124" i="7"/>
  <c r="D1144" i="6"/>
  <c r="D1144" i="7"/>
  <c r="V812" i="7"/>
  <c r="U812" i="7"/>
  <c r="T813" i="7"/>
  <c r="S813" i="7"/>
  <c r="R813" i="7"/>
  <c r="Q813" i="7"/>
  <c r="C1133" i="6"/>
  <c r="C1133" i="7"/>
  <c r="M1133" i="7" s="1"/>
  <c r="G813" i="4"/>
  <c r="H813" i="4" s="1"/>
  <c r="E813" i="6"/>
  <c r="G1125" i="5"/>
  <c r="F1125" i="5"/>
  <c r="H1125" i="5"/>
  <c r="E1145" i="4"/>
  <c r="C1146" i="4"/>
  <c r="E814" i="7"/>
  <c r="N814" i="7" s="1"/>
  <c r="F1135" i="3"/>
  <c r="H1134" i="3"/>
  <c r="G1135" i="3"/>
  <c r="I1134" i="3"/>
  <c r="P1124" i="7" l="1"/>
  <c r="J1125" i="6"/>
  <c r="J1125" i="7"/>
  <c r="L1125" i="6"/>
  <c r="L1125" i="7"/>
  <c r="K1125" i="6"/>
  <c r="K1125" i="7"/>
  <c r="D1145" i="6"/>
  <c r="D1145" i="7"/>
  <c r="U813" i="7"/>
  <c r="V813" i="7"/>
  <c r="Q814" i="7"/>
  <c r="T814" i="7"/>
  <c r="R814" i="7"/>
  <c r="S814" i="7"/>
  <c r="C1134" i="6"/>
  <c r="C1134" i="7"/>
  <c r="M1134" i="7" s="1"/>
  <c r="G814" i="4"/>
  <c r="H814" i="4" s="1"/>
  <c r="E814" i="6"/>
  <c r="H1126" i="5"/>
  <c r="G1126" i="5"/>
  <c r="F1126" i="5"/>
  <c r="E1146" i="4"/>
  <c r="C1147" i="4"/>
  <c r="E815" i="7"/>
  <c r="N815" i="7" s="1"/>
  <c r="G1136" i="3"/>
  <c r="H1135" i="3"/>
  <c r="I1135" i="3" s="1"/>
  <c r="F1136" i="3"/>
  <c r="K1126" i="6" l="1"/>
  <c r="K1126" i="7"/>
  <c r="P1125" i="7"/>
  <c r="J1126" i="6"/>
  <c r="J1126" i="7"/>
  <c r="L1126" i="6"/>
  <c r="L1126" i="7"/>
  <c r="P1126" i="7" s="1"/>
  <c r="D1146" i="6"/>
  <c r="D1146" i="7"/>
  <c r="V814" i="7"/>
  <c r="U814" i="7"/>
  <c r="R815" i="7"/>
  <c r="S815" i="7"/>
  <c r="Q815" i="7"/>
  <c r="T815" i="7"/>
  <c r="C1135" i="6"/>
  <c r="C1135" i="7"/>
  <c r="M1135" i="7" s="1"/>
  <c r="G815" i="4"/>
  <c r="H815" i="4" s="1"/>
  <c r="E815" i="6"/>
  <c r="H1127" i="5"/>
  <c r="G1127" i="5"/>
  <c r="F1127" i="5"/>
  <c r="E1147" i="4"/>
  <c r="C1148" i="4"/>
  <c r="E816" i="7"/>
  <c r="N816" i="7" s="1"/>
  <c r="G1137" i="3"/>
  <c r="F1137" i="3"/>
  <c r="H1136" i="3"/>
  <c r="I1136" i="3" s="1"/>
  <c r="L1127" i="6" l="1"/>
  <c r="L1127" i="7"/>
  <c r="J1127" i="6"/>
  <c r="J1127" i="7"/>
  <c r="K1127" i="6"/>
  <c r="K1127" i="7"/>
  <c r="D1147" i="6"/>
  <c r="D1147" i="7"/>
  <c r="U815" i="7"/>
  <c r="V815" i="7"/>
  <c r="T816" i="7"/>
  <c r="Q816" i="7"/>
  <c r="S816" i="7"/>
  <c r="R816" i="7"/>
  <c r="C1136" i="6"/>
  <c r="C1136" i="7"/>
  <c r="M1136" i="7" s="1"/>
  <c r="G816" i="4"/>
  <c r="H816" i="4" s="1"/>
  <c r="E816" i="6"/>
  <c r="G1128" i="5"/>
  <c r="F1128" i="5"/>
  <c r="H1128" i="5"/>
  <c r="E1148" i="4"/>
  <c r="C1149" i="4"/>
  <c r="E817" i="7"/>
  <c r="N817" i="7" s="1"/>
  <c r="H1137" i="3"/>
  <c r="I1137" i="3" s="1"/>
  <c r="F1138" i="3"/>
  <c r="G1138" i="3"/>
  <c r="L1128" i="6" l="1"/>
  <c r="L1128" i="7"/>
  <c r="K1128" i="6"/>
  <c r="K1128" i="7"/>
  <c r="P1127" i="7"/>
  <c r="J1128" i="6"/>
  <c r="J1128" i="7"/>
  <c r="D1148" i="6"/>
  <c r="D1148" i="7"/>
  <c r="U816" i="7"/>
  <c r="V816" i="7"/>
  <c r="R817" i="7"/>
  <c r="Q817" i="7"/>
  <c r="S817" i="7"/>
  <c r="T817" i="7"/>
  <c r="C1137" i="6"/>
  <c r="C1137" i="7"/>
  <c r="M1137" i="7" s="1"/>
  <c r="G817" i="4"/>
  <c r="H817" i="4" s="1"/>
  <c r="E817" i="6"/>
  <c r="H1129" i="5"/>
  <c r="G1129" i="5"/>
  <c r="F1129" i="5"/>
  <c r="E1149" i="4"/>
  <c r="C1150" i="4"/>
  <c r="E818" i="7"/>
  <c r="N818" i="7" s="1"/>
  <c r="F1139" i="3"/>
  <c r="H1138" i="3"/>
  <c r="I1138" i="3" s="1"/>
  <c r="G1139" i="3"/>
  <c r="J1129" i="6" l="1"/>
  <c r="J1129" i="7"/>
  <c r="L1129" i="6"/>
  <c r="L1129" i="7"/>
  <c r="P1128" i="7"/>
  <c r="K1129" i="6"/>
  <c r="K1129" i="7"/>
  <c r="D1149" i="6"/>
  <c r="D1149" i="7"/>
  <c r="U817" i="7"/>
  <c r="V817" i="7"/>
  <c r="R818" i="7"/>
  <c r="S818" i="7"/>
  <c r="T818" i="7"/>
  <c r="Q818" i="7"/>
  <c r="C1138" i="6"/>
  <c r="C1138" i="7"/>
  <c r="M1138" i="7" s="1"/>
  <c r="G818" i="4"/>
  <c r="H818" i="4" s="1"/>
  <c r="E818" i="6"/>
  <c r="F1130" i="5"/>
  <c r="H1130" i="5"/>
  <c r="G1130" i="5"/>
  <c r="E1150" i="4"/>
  <c r="C1151" i="4"/>
  <c r="E819" i="7"/>
  <c r="N819" i="7" s="1"/>
  <c r="G1140" i="3"/>
  <c r="H1139" i="3"/>
  <c r="I1139" i="3" s="1"/>
  <c r="F1140" i="3"/>
  <c r="L1130" i="6" l="1"/>
  <c r="L1130" i="7"/>
  <c r="K1130" i="6"/>
  <c r="K1130" i="7"/>
  <c r="J1130" i="6"/>
  <c r="J1130" i="7"/>
  <c r="P1129" i="7"/>
  <c r="D1150" i="6"/>
  <c r="D1150" i="7"/>
  <c r="U818" i="7"/>
  <c r="V818" i="7"/>
  <c r="Q819" i="7"/>
  <c r="S819" i="7"/>
  <c r="R819" i="7"/>
  <c r="T819" i="7"/>
  <c r="C1139" i="6"/>
  <c r="C1139" i="7"/>
  <c r="M1139" i="7" s="1"/>
  <c r="G819" i="4"/>
  <c r="H819" i="4" s="1"/>
  <c r="E819" i="6"/>
  <c r="G1131" i="5"/>
  <c r="F1131" i="5"/>
  <c r="H1131" i="5"/>
  <c r="E1151" i="4"/>
  <c r="C1152" i="4"/>
  <c r="E820" i="7"/>
  <c r="N820" i="7" s="1"/>
  <c r="H1140" i="3"/>
  <c r="F1141" i="3"/>
  <c r="I1140" i="3"/>
  <c r="G1141" i="3"/>
  <c r="K1131" i="6" l="1"/>
  <c r="K1131" i="7"/>
  <c r="P1130" i="7"/>
  <c r="L1131" i="6"/>
  <c r="L1131" i="7"/>
  <c r="J1131" i="6"/>
  <c r="J1131" i="7"/>
  <c r="D1151" i="6"/>
  <c r="D1151" i="7"/>
  <c r="V819" i="7"/>
  <c r="U819" i="7"/>
  <c r="T820" i="7"/>
  <c r="Q820" i="7"/>
  <c r="S820" i="7"/>
  <c r="R820" i="7"/>
  <c r="C1140" i="6"/>
  <c r="C1140" i="7"/>
  <c r="M1140" i="7" s="1"/>
  <c r="G820" i="4"/>
  <c r="H820" i="4" s="1"/>
  <c r="E820" i="6"/>
  <c r="H1132" i="5"/>
  <c r="G1132" i="5"/>
  <c r="F1132" i="5"/>
  <c r="E1152" i="4"/>
  <c r="C1153" i="4"/>
  <c r="E821" i="7"/>
  <c r="N821" i="7" s="1"/>
  <c r="G1142" i="3"/>
  <c r="F1142" i="3"/>
  <c r="H1141" i="3"/>
  <c r="I1141" i="3" s="1"/>
  <c r="J1132" i="6" l="1"/>
  <c r="J1132" i="7"/>
  <c r="L1132" i="6"/>
  <c r="L1132" i="7"/>
  <c r="K1132" i="6"/>
  <c r="K1132" i="7"/>
  <c r="P1131" i="7"/>
  <c r="U820" i="7"/>
  <c r="V820" i="7"/>
  <c r="D1152" i="6"/>
  <c r="D1152" i="7"/>
  <c r="S821" i="7"/>
  <c r="T821" i="7"/>
  <c r="R821" i="7"/>
  <c r="Q821" i="7"/>
  <c r="C1141" i="6"/>
  <c r="C1141" i="7"/>
  <c r="M1141" i="7" s="1"/>
  <c r="G821" i="4"/>
  <c r="H821" i="4" s="1"/>
  <c r="E821" i="6"/>
  <c r="H1133" i="5"/>
  <c r="G1133" i="5"/>
  <c r="F1133" i="5"/>
  <c r="E1153" i="4"/>
  <c r="C1154" i="4"/>
  <c r="E822" i="7"/>
  <c r="N822" i="7" s="1"/>
  <c r="H1142" i="3"/>
  <c r="F1143" i="3"/>
  <c r="I1142" i="3"/>
  <c r="G1143" i="3"/>
  <c r="K1133" i="6" l="1"/>
  <c r="K1133" i="7"/>
  <c r="J1133" i="6"/>
  <c r="J1133" i="7"/>
  <c r="P1132" i="7"/>
  <c r="L1133" i="6"/>
  <c r="L1133" i="7"/>
  <c r="P1133" i="7" s="1"/>
  <c r="D1153" i="6"/>
  <c r="D1153" i="7"/>
  <c r="U821" i="7"/>
  <c r="V821" i="7"/>
  <c r="R822" i="7"/>
  <c r="T822" i="7"/>
  <c r="Q822" i="7"/>
  <c r="S822" i="7"/>
  <c r="C1142" i="6"/>
  <c r="C1142" i="7"/>
  <c r="M1142" i="7" s="1"/>
  <c r="G822" i="4"/>
  <c r="H822" i="4" s="1"/>
  <c r="E822" i="6"/>
  <c r="G1134" i="5"/>
  <c r="F1134" i="5"/>
  <c r="H1134" i="5"/>
  <c r="E1154" i="4"/>
  <c r="C1155" i="4"/>
  <c r="E823" i="7"/>
  <c r="N823" i="7" s="1"/>
  <c r="F1144" i="3"/>
  <c r="H1143" i="3"/>
  <c r="G1144" i="3"/>
  <c r="I1143" i="3"/>
  <c r="L1134" i="6" l="1"/>
  <c r="L1134" i="7"/>
  <c r="J1134" i="6"/>
  <c r="J1134" i="7"/>
  <c r="K1134" i="6"/>
  <c r="K1134" i="7"/>
  <c r="D1154" i="6"/>
  <c r="D1154" i="7"/>
  <c r="U822" i="7"/>
  <c r="V822" i="7"/>
  <c r="S823" i="7"/>
  <c r="T823" i="7"/>
  <c r="Q823" i="7"/>
  <c r="R823" i="7"/>
  <c r="C1143" i="6"/>
  <c r="C1143" i="7"/>
  <c r="M1143" i="7" s="1"/>
  <c r="G823" i="4"/>
  <c r="H823" i="4" s="1"/>
  <c r="E823" i="6"/>
  <c r="H1135" i="5"/>
  <c r="G1135" i="5"/>
  <c r="F1135" i="5"/>
  <c r="E1155" i="4"/>
  <c r="C1156" i="4"/>
  <c r="E824" i="7"/>
  <c r="N824" i="7" s="1"/>
  <c r="G1145" i="3"/>
  <c r="F1145" i="3"/>
  <c r="H1144" i="3"/>
  <c r="I1144" i="3" s="1"/>
  <c r="L1135" i="6" l="1"/>
  <c r="L1135" i="7"/>
  <c r="P1134" i="7"/>
  <c r="J1135" i="6"/>
  <c r="J1135" i="7"/>
  <c r="K1135" i="6"/>
  <c r="K1135" i="7"/>
  <c r="D1155" i="6"/>
  <c r="D1155" i="7"/>
  <c r="V823" i="7"/>
  <c r="U823" i="7"/>
  <c r="Q824" i="7"/>
  <c r="T824" i="7"/>
  <c r="S824" i="7"/>
  <c r="R824" i="7"/>
  <c r="C1144" i="6"/>
  <c r="C1144" i="7"/>
  <c r="M1144" i="7" s="1"/>
  <c r="G824" i="4"/>
  <c r="H824" i="4" s="1"/>
  <c r="E824" i="6"/>
  <c r="H1136" i="5"/>
  <c r="G1136" i="5"/>
  <c r="F1136" i="5"/>
  <c r="E1156" i="4"/>
  <c r="C1157" i="4"/>
  <c r="E825" i="7"/>
  <c r="N825" i="7" s="1"/>
  <c r="F1146" i="3"/>
  <c r="H1145" i="3"/>
  <c r="I1145" i="3"/>
  <c r="G1146" i="3"/>
  <c r="K1136" i="6" l="1"/>
  <c r="K1136" i="7"/>
  <c r="J1136" i="6"/>
  <c r="J1136" i="7"/>
  <c r="P1135" i="7"/>
  <c r="L1136" i="6"/>
  <c r="L1136" i="7"/>
  <c r="P1136" i="7" s="1"/>
  <c r="U824" i="7"/>
  <c r="V824" i="7"/>
  <c r="D1156" i="6"/>
  <c r="D1156" i="7"/>
  <c r="T825" i="7"/>
  <c r="S825" i="7"/>
  <c r="R825" i="7"/>
  <c r="Q825" i="7"/>
  <c r="C1145" i="6"/>
  <c r="C1145" i="7"/>
  <c r="M1145" i="7" s="1"/>
  <c r="G825" i="4"/>
  <c r="H825" i="4" s="1"/>
  <c r="E825" i="6"/>
  <c r="G1137" i="5"/>
  <c r="F1137" i="5"/>
  <c r="H1137" i="5"/>
  <c r="E1157" i="4"/>
  <c r="C1158" i="4"/>
  <c r="E826" i="7"/>
  <c r="N826" i="7" s="1"/>
  <c r="G1147" i="3"/>
  <c r="F1147" i="3"/>
  <c r="H1146" i="3"/>
  <c r="I1146" i="3" s="1"/>
  <c r="L1137" i="6" l="1"/>
  <c r="L1137" i="7"/>
  <c r="K1137" i="6"/>
  <c r="K1137" i="7"/>
  <c r="J1137" i="6"/>
  <c r="J1137" i="7"/>
  <c r="D1157" i="6"/>
  <c r="D1157" i="7"/>
  <c r="U825" i="7"/>
  <c r="V825" i="7"/>
  <c r="R826" i="7"/>
  <c r="Q826" i="7"/>
  <c r="S826" i="7"/>
  <c r="T826" i="7"/>
  <c r="C1146" i="6"/>
  <c r="C1146" i="7"/>
  <c r="M1146" i="7" s="1"/>
  <c r="G826" i="4"/>
  <c r="H826" i="4" s="1"/>
  <c r="E826" i="6"/>
  <c r="F1138" i="5"/>
  <c r="G1138" i="5"/>
  <c r="H1138" i="5"/>
  <c r="E1158" i="4"/>
  <c r="C1159" i="4"/>
  <c r="E827" i="7"/>
  <c r="N827" i="7" s="1"/>
  <c r="G1148" i="3"/>
  <c r="F1148" i="3"/>
  <c r="H1147" i="3"/>
  <c r="I1147" i="3" s="1"/>
  <c r="K1138" i="6" l="1"/>
  <c r="K1138" i="7"/>
  <c r="J1138" i="6"/>
  <c r="J1138" i="7"/>
  <c r="P1137" i="7"/>
  <c r="L1138" i="6"/>
  <c r="L1138" i="7"/>
  <c r="V826" i="7"/>
  <c r="U826" i="7"/>
  <c r="D1158" i="6"/>
  <c r="D1158" i="7"/>
  <c r="S827" i="7"/>
  <c r="R827" i="7"/>
  <c r="T827" i="7"/>
  <c r="Q827" i="7"/>
  <c r="C1147" i="6"/>
  <c r="C1147" i="7"/>
  <c r="M1147" i="7" s="1"/>
  <c r="G827" i="4"/>
  <c r="H827" i="4" s="1"/>
  <c r="E827" i="6"/>
  <c r="G1139" i="5"/>
  <c r="F1139" i="5"/>
  <c r="H1139" i="5"/>
  <c r="E1159" i="4"/>
  <c r="C1160" i="4"/>
  <c r="E828" i="7"/>
  <c r="N828" i="7" s="1"/>
  <c r="H1148" i="3"/>
  <c r="I1148" i="3" s="1"/>
  <c r="F1149" i="3"/>
  <c r="G1149" i="3"/>
  <c r="L1139" i="6" l="1"/>
  <c r="L1139" i="7"/>
  <c r="P1138" i="7"/>
  <c r="J1139" i="6"/>
  <c r="J1139" i="7"/>
  <c r="K1139" i="6"/>
  <c r="K1139" i="7"/>
  <c r="U827" i="7"/>
  <c r="V827" i="7"/>
  <c r="D1159" i="6"/>
  <c r="D1159" i="7"/>
  <c r="R828" i="7"/>
  <c r="T828" i="7"/>
  <c r="S828" i="7"/>
  <c r="Q828" i="7"/>
  <c r="C1148" i="6"/>
  <c r="C1148" i="7"/>
  <c r="M1148" i="7" s="1"/>
  <c r="G828" i="4"/>
  <c r="H828" i="4" s="1"/>
  <c r="E828" i="6"/>
  <c r="G1140" i="5"/>
  <c r="F1140" i="5"/>
  <c r="H1140" i="5"/>
  <c r="E1160" i="4"/>
  <c r="C1161" i="4"/>
  <c r="E829" i="7"/>
  <c r="N829" i="7" s="1"/>
  <c r="G1150" i="3"/>
  <c r="F1150" i="3"/>
  <c r="H1149" i="3"/>
  <c r="I1149" i="3" s="1"/>
  <c r="L1140" i="6" l="1"/>
  <c r="L1140" i="7"/>
  <c r="K1140" i="6"/>
  <c r="K1140" i="7"/>
  <c r="P1139" i="7"/>
  <c r="J1140" i="6"/>
  <c r="J1140" i="7"/>
  <c r="V828" i="7"/>
  <c r="U828" i="7"/>
  <c r="D1160" i="6"/>
  <c r="D1160" i="7"/>
  <c r="S829" i="7"/>
  <c r="R829" i="7"/>
  <c r="T829" i="7"/>
  <c r="Q829" i="7"/>
  <c r="C1149" i="6"/>
  <c r="C1149" i="7"/>
  <c r="M1149" i="7" s="1"/>
  <c r="G829" i="4"/>
  <c r="H829" i="4" s="1"/>
  <c r="E829" i="6"/>
  <c r="F1141" i="5"/>
  <c r="H1141" i="5"/>
  <c r="G1141" i="5"/>
  <c r="E1161" i="4"/>
  <c r="C1162" i="4"/>
  <c r="E830" i="7"/>
  <c r="N830" i="7" s="1"/>
  <c r="F1151" i="3"/>
  <c r="H1150" i="3"/>
  <c r="I1150" i="3"/>
  <c r="G1151" i="3"/>
  <c r="L1141" i="6" l="1"/>
  <c r="L1141" i="7"/>
  <c r="K1141" i="6"/>
  <c r="K1141" i="7"/>
  <c r="P1140" i="7"/>
  <c r="J1141" i="6"/>
  <c r="J1141" i="7"/>
  <c r="D1161" i="6"/>
  <c r="D1161" i="7"/>
  <c r="U829" i="7"/>
  <c r="V829" i="7"/>
  <c r="T830" i="7"/>
  <c r="Q830" i="7"/>
  <c r="R830" i="7"/>
  <c r="S830" i="7"/>
  <c r="C1150" i="6"/>
  <c r="C1150" i="7"/>
  <c r="M1150" i="7" s="1"/>
  <c r="G830" i="4"/>
  <c r="H830" i="4" s="1"/>
  <c r="E830" i="6"/>
  <c r="G1142" i="5"/>
  <c r="F1142" i="5"/>
  <c r="H1142" i="5"/>
  <c r="E1162" i="4"/>
  <c r="C1163" i="4"/>
  <c r="E831" i="7"/>
  <c r="N831" i="7" s="1"/>
  <c r="G1152" i="3"/>
  <c r="F1152" i="3"/>
  <c r="H1151" i="3"/>
  <c r="I1151" i="3" s="1"/>
  <c r="K1142" i="6" l="1"/>
  <c r="K1142" i="7"/>
  <c r="L1142" i="6"/>
  <c r="L1142" i="7"/>
  <c r="P1141" i="7"/>
  <c r="J1142" i="6"/>
  <c r="J1142" i="7"/>
  <c r="D1162" i="6"/>
  <c r="D1162" i="7"/>
  <c r="V830" i="7"/>
  <c r="U830" i="7"/>
  <c r="T831" i="7"/>
  <c r="R831" i="7"/>
  <c r="S831" i="7"/>
  <c r="Q831" i="7"/>
  <c r="C1151" i="6"/>
  <c r="C1151" i="7"/>
  <c r="M1151" i="7" s="1"/>
  <c r="G831" i="4"/>
  <c r="H831" i="4" s="1"/>
  <c r="E831" i="6"/>
  <c r="G1143" i="5"/>
  <c r="F1143" i="5"/>
  <c r="H1143" i="5"/>
  <c r="E1163" i="4"/>
  <c r="C1164" i="4"/>
  <c r="E832" i="7"/>
  <c r="N832" i="7" s="1"/>
  <c r="G1153" i="3"/>
  <c r="F1153" i="3"/>
  <c r="H1152" i="3"/>
  <c r="I1152" i="3" s="1"/>
  <c r="J1143" i="6" l="1"/>
  <c r="J1143" i="7"/>
  <c r="K1143" i="6"/>
  <c r="K1143" i="7"/>
  <c r="L1143" i="6"/>
  <c r="L1143" i="7"/>
  <c r="P1143" i="7" s="1"/>
  <c r="P1142" i="7"/>
  <c r="D1163" i="6"/>
  <c r="D1163" i="7"/>
  <c r="V831" i="7"/>
  <c r="U831" i="7"/>
  <c r="T832" i="7"/>
  <c r="S832" i="7"/>
  <c r="Q832" i="7"/>
  <c r="R832" i="7"/>
  <c r="C1152" i="6"/>
  <c r="C1152" i="7"/>
  <c r="M1152" i="7" s="1"/>
  <c r="G832" i="4"/>
  <c r="H832" i="4" s="1"/>
  <c r="E832" i="6"/>
  <c r="H1144" i="5"/>
  <c r="G1144" i="5"/>
  <c r="F1144" i="5"/>
  <c r="E1164" i="4"/>
  <c r="C1165" i="4"/>
  <c r="E833" i="7"/>
  <c r="N833" i="7" s="1"/>
  <c r="H1153" i="3"/>
  <c r="F1154" i="3"/>
  <c r="G1154" i="3"/>
  <c r="I1153" i="3"/>
  <c r="J1144" i="6" l="1"/>
  <c r="J1144" i="7"/>
  <c r="L1144" i="6"/>
  <c r="L1144" i="7"/>
  <c r="K1144" i="6"/>
  <c r="K1144" i="7"/>
  <c r="D1164" i="6"/>
  <c r="D1164" i="7"/>
  <c r="V832" i="7"/>
  <c r="U832" i="7"/>
  <c r="R833" i="7"/>
  <c r="Q833" i="7"/>
  <c r="S833" i="7"/>
  <c r="T833" i="7"/>
  <c r="C1153" i="6"/>
  <c r="C1153" i="7"/>
  <c r="M1153" i="7" s="1"/>
  <c r="G833" i="4"/>
  <c r="H833" i="4" s="1"/>
  <c r="E833" i="6"/>
  <c r="H1145" i="5"/>
  <c r="G1145" i="5"/>
  <c r="F1145" i="5"/>
  <c r="E1165" i="4"/>
  <c r="C1166" i="4"/>
  <c r="E834" i="7"/>
  <c r="N834" i="7" s="1"/>
  <c r="H1154" i="3"/>
  <c r="F1155" i="3"/>
  <c r="G1155" i="3"/>
  <c r="I1154" i="3"/>
  <c r="J1145" i="6" l="1"/>
  <c r="J1145" i="7"/>
  <c r="L1145" i="6"/>
  <c r="L1145" i="7"/>
  <c r="P1144" i="7"/>
  <c r="K1145" i="6"/>
  <c r="K1145" i="7"/>
  <c r="D1165" i="6"/>
  <c r="D1165" i="7"/>
  <c r="V833" i="7"/>
  <c r="U833" i="7"/>
  <c r="T834" i="7"/>
  <c r="Q834" i="7"/>
  <c r="R834" i="7"/>
  <c r="S834" i="7"/>
  <c r="C1154" i="6"/>
  <c r="C1154" i="7"/>
  <c r="M1154" i="7" s="1"/>
  <c r="G834" i="4"/>
  <c r="H834" i="4" s="1"/>
  <c r="E834" i="6"/>
  <c r="G1146" i="5"/>
  <c r="F1146" i="5"/>
  <c r="H1146" i="5"/>
  <c r="E1166" i="4"/>
  <c r="C1167" i="4"/>
  <c r="E835" i="7"/>
  <c r="N835" i="7" s="1"/>
  <c r="G1156" i="3"/>
  <c r="F1156" i="3"/>
  <c r="H1155" i="3"/>
  <c r="I1155" i="3" s="1"/>
  <c r="J1146" i="6" l="1"/>
  <c r="J1146" i="7"/>
  <c r="P1145" i="7"/>
  <c r="L1146" i="6"/>
  <c r="L1146" i="7"/>
  <c r="K1146" i="6"/>
  <c r="K1146" i="7"/>
  <c r="D1166" i="6"/>
  <c r="D1166" i="7"/>
  <c r="V834" i="7"/>
  <c r="U834" i="7"/>
  <c r="R835" i="7"/>
  <c r="S835" i="7"/>
  <c r="T835" i="7"/>
  <c r="Q835" i="7"/>
  <c r="C1155" i="6"/>
  <c r="C1155" i="7"/>
  <c r="M1155" i="7" s="1"/>
  <c r="G835" i="4"/>
  <c r="H835" i="4" s="1"/>
  <c r="E835" i="6"/>
  <c r="H1147" i="5"/>
  <c r="F1147" i="5"/>
  <c r="G1147" i="5"/>
  <c r="E1167" i="4"/>
  <c r="C1168" i="4"/>
  <c r="E836" i="7"/>
  <c r="N836" i="7" s="1"/>
  <c r="G1157" i="3"/>
  <c r="F1157" i="3"/>
  <c r="H1156" i="3"/>
  <c r="I1156" i="3" s="1"/>
  <c r="J1147" i="6" l="1"/>
  <c r="J1147" i="7"/>
  <c r="K1147" i="6"/>
  <c r="K1147" i="7"/>
  <c r="L1147" i="6"/>
  <c r="L1147" i="7"/>
  <c r="P1147" i="7" s="1"/>
  <c r="P1146" i="7"/>
  <c r="D1167" i="6"/>
  <c r="D1167" i="7"/>
  <c r="V835" i="7"/>
  <c r="U835" i="7"/>
  <c r="R836" i="7"/>
  <c r="Q836" i="7"/>
  <c r="T836" i="7"/>
  <c r="S836" i="7"/>
  <c r="C1156" i="6"/>
  <c r="C1156" i="7"/>
  <c r="M1156" i="7" s="1"/>
  <c r="G836" i="4"/>
  <c r="H836" i="4" s="1"/>
  <c r="E836" i="6"/>
  <c r="F1148" i="5"/>
  <c r="H1148" i="5"/>
  <c r="G1148" i="5"/>
  <c r="E1168" i="4"/>
  <c r="C1169" i="4"/>
  <c r="E837" i="7"/>
  <c r="N837" i="7" s="1"/>
  <c r="G1158" i="3"/>
  <c r="F1158" i="3"/>
  <c r="H1157" i="3"/>
  <c r="I1157" i="3" s="1"/>
  <c r="J1148" i="6" l="1"/>
  <c r="J1148" i="7"/>
  <c r="K1148" i="6"/>
  <c r="K1148" i="7"/>
  <c r="L1148" i="6"/>
  <c r="L1148" i="7"/>
  <c r="P1148" i="7" s="1"/>
  <c r="D1168" i="6"/>
  <c r="D1168" i="7"/>
  <c r="V836" i="7"/>
  <c r="U836" i="7"/>
  <c r="R837" i="7"/>
  <c r="T837" i="7"/>
  <c r="Q837" i="7"/>
  <c r="S837" i="7"/>
  <c r="C1157" i="6"/>
  <c r="C1157" i="7"/>
  <c r="M1157" i="7" s="1"/>
  <c r="G837" i="4"/>
  <c r="H837" i="4" s="1"/>
  <c r="E837" i="6"/>
  <c r="G1149" i="5"/>
  <c r="F1149" i="5"/>
  <c r="H1149" i="5"/>
  <c r="E1169" i="4"/>
  <c r="C1170" i="4"/>
  <c r="E838" i="7"/>
  <c r="N838" i="7" s="1"/>
  <c r="F1159" i="3"/>
  <c r="H1158" i="3"/>
  <c r="I1158" i="3" s="1"/>
  <c r="G1159" i="3"/>
  <c r="L1149" i="6" l="1"/>
  <c r="L1149" i="7"/>
  <c r="K1149" i="6"/>
  <c r="K1149" i="7"/>
  <c r="J1149" i="6"/>
  <c r="J1149" i="7"/>
  <c r="D1169" i="6"/>
  <c r="D1169" i="7"/>
  <c r="U837" i="7"/>
  <c r="V837" i="7"/>
  <c r="T838" i="7"/>
  <c r="Q838" i="7"/>
  <c r="S838" i="7"/>
  <c r="R838" i="7"/>
  <c r="C1158" i="6"/>
  <c r="C1158" i="7"/>
  <c r="M1158" i="7" s="1"/>
  <c r="G838" i="4"/>
  <c r="H838" i="4" s="1"/>
  <c r="E838" i="6"/>
  <c r="F1150" i="5"/>
  <c r="H1150" i="5"/>
  <c r="G1150" i="5"/>
  <c r="E1170" i="4"/>
  <c r="C1171" i="4"/>
  <c r="E839" i="7"/>
  <c r="N839" i="7" s="1"/>
  <c r="G1160" i="3"/>
  <c r="H1159" i="3"/>
  <c r="I1159" i="3" s="1"/>
  <c r="F1160" i="3"/>
  <c r="L1150" i="6" l="1"/>
  <c r="L1150" i="7"/>
  <c r="K1150" i="6"/>
  <c r="K1150" i="7"/>
  <c r="P1149" i="7"/>
  <c r="J1150" i="6"/>
  <c r="J1150" i="7"/>
  <c r="D1170" i="6"/>
  <c r="D1170" i="7"/>
  <c r="V838" i="7"/>
  <c r="U838" i="7"/>
  <c r="R839" i="7"/>
  <c r="Q839" i="7"/>
  <c r="T839" i="7"/>
  <c r="S839" i="7"/>
  <c r="C1159" i="6"/>
  <c r="C1159" i="7"/>
  <c r="M1159" i="7" s="1"/>
  <c r="G839" i="4"/>
  <c r="H839" i="4" s="1"/>
  <c r="E839" i="6"/>
  <c r="H1151" i="5"/>
  <c r="G1151" i="5"/>
  <c r="F1151" i="5"/>
  <c r="E1171" i="4"/>
  <c r="C1172" i="4"/>
  <c r="E840" i="7"/>
  <c r="N840" i="7" s="1"/>
  <c r="H1160" i="3"/>
  <c r="F1161" i="3"/>
  <c r="G1161" i="3"/>
  <c r="I1160" i="3"/>
  <c r="J1151" i="6" l="1"/>
  <c r="J1151" i="7"/>
  <c r="L1151" i="6"/>
  <c r="L1151" i="7"/>
  <c r="K1151" i="6"/>
  <c r="K1151" i="7"/>
  <c r="P1150" i="7"/>
  <c r="D1171" i="6"/>
  <c r="D1171" i="7"/>
  <c r="V839" i="7"/>
  <c r="U839" i="7"/>
  <c r="S840" i="7"/>
  <c r="Q840" i="7"/>
  <c r="T840" i="7"/>
  <c r="R840" i="7"/>
  <c r="C1160" i="6"/>
  <c r="C1160" i="7"/>
  <c r="M1160" i="7" s="1"/>
  <c r="G840" i="4"/>
  <c r="H840" i="4" s="1"/>
  <c r="E840" i="6"/>
  <c r="G1152" i="5"/>
  <c r="F1152" i="5"/>
  <c r="H1152" i="5"/>
  <c r="E1172" i="4"/>
  <c r="C1173" i="4"/>
  <c r="E841" i="7"/>
  <c r="N841" i="7" s="1"/>
  <c r="F1162" i="3"/>
  <c r="H1161" i="3"/>
  <c r="G1162" i="3"/>
  <c r="I1161" i="3"/>
  <c r="J1152" i="6" l="1"/>
  <c r="J1152" i="7"/>
  <c r="L1152" i="6"/>
  <c r="L1152" i="7"/>
  <c r="K1152" i="6"/>
  <c r="K1152" i="7"/>
  <c r="P1151" i="7"/>
  <c r="D1172" i="6"/>
  <c r="D1172" i="7"/>
  <c r="V840" i="7"/>
  <c r="U840" i="7"/>
  <c r="R841" i="7"/>
  <c r="S841" i="7"/>
  <c r="T841" i="7"/>
  <c r="Q841" i="7"/>
  <c r="C1161" i="6"/>
  <c r="C1161" i="7"/>
  <c r="M1161" i="7" s="1"/>
  <c r="G841" i="4"/>
  <c r="H841" i="4" s="1"/>
  <c r="E841" i="6"/>
  <c r="H1153" i="5"/>
  <c r="G1153" i="5"/>
  <c r="F1153" i="5"/>
  <c r="E1173" i="4"/>
  <c r="C1174" i="4"/>
  <c r="E842" i="7"/>
  <c r="N842" i="7" s="1"/>
  <c r="G1163" i="3"/>
  <c r="F1163" i="3"/>
  <c r="H1162" i="3"/>
  <c r="I1162" i="3" s="1"/>
  <c r="K1153" i="6" l="1"/>
  <c r="K1153" i="7"/>
  <c r="P1152" i="7"/>
  <c r="J1153" i="6"/>
  <c r="J1153" i="7"/>
  <c r="L1153" i="6"/>
  <c r="L1153" i="7"/>
  <c r="P1153" i="7" s="1"/>
  <c r="D1173" i="6"/>
  <c r="D1173" i="7"/>
  <c r="V841" i="7"/>
  <c r="U841" i="7"/>
  <c r="T842" i="7"/>
  <c r="R842" i="7"/>
  <c r="Q842" i="7"/>
  <c r="S842" i="7"/>
  <c r="C1162" i="6"/>
  <c r="C1162" i="7"/>
  <c r="M1162" i="7" s="1"/>
  <c r="G842" i="4"/>
  <c r="H842" i="4" s="1"/>
  <c r="E842" i="6"/>
  <c r="H1154" i="5"/>
  <c r="G1154" i="5"/>
  <c r="F1154" i="5"/>
  <c r="E1174" i="4"/>
  <c r="C1175" i="4"/>
  <c r="E843" i="7"/>
  <c r="N843" i="7" s="1"/>
  <c r="G1164" i="3"/>
  <c r="F1164" i="3"/>
  <c r="H1163" i="3"/>
  <c r="I1163" i="3" s="1"/>
  <c r="J1154" i="6" l="1"/>
  <c r="J1154" i="7"/>
  <c r="L1154" i="6"/>
  <c r="L1154" i="7"/>
  <c r="K1154" i="6"/>
  <c r="K1154" i="7"/>
  <c r="U842" i="7"/>
  <c r="V842" i="7"/>
  <c r="D1174" i="6"/>
  <c r="D1174" i="7"/>
  <c r="S843" i="7"/>
  <c r="R843" i="7"/>
  <c r="Q843" i="7"/>
  <c r="T843" i="7"/>
  <c r="C1163" i="6"/>
  <c r="C1163" i="7"/>
  <c r="M1163" i="7" s="1"/>
  <c r="G843" i="4"/>
  <c r="H843" i="4" s="1"/>
  <c r="E843" i="6"/>
  <c r="G1155" i="5"/>
  <c r="F1155" i="5"/>
  <c r="H1155" i="5"/>
  <c r="E1175" i="4"/>
  <c r="C1176" i="4"/>
  <c r="E844" i="7"/>
  <c r="N844" i="7" s="1"/>
  <c r="H1164" i="3"/>
  <c r="I1164" i="3" s="1"/>
  <c r="F1165" i="3"/>
  <c r="G1165" i="3"/>
  <c r="K1155" i="6" l="1"/>
  <c r="K1155" i="7"/>
  <c r="P1154" i="7"/>
  <c r="L1155" i="6"/>
  <c r="L1155" i="7"/>
  <c r="J1155" i="6"/>
  <c r="J1155" i="7"/>
  <c r="D1175" i="6"/>
  <c r="D1175" i="7"/>
  <c r="V843" i="7"/>
  <c r="U843" i="7"/>
  <c r="T844" i="7"/>
  <c r="S844" i="7"/>
  <c r="Q844" i="7"/>
  <c r="R844" i="7"/>
  <c r="C1164" i="6"/>
  <c r="C1164" i="7"/>
  <c r="M1164" i="7" s="1"/>
  <c r="G844" i="4"/>
  <c r="H844" i="4" s="1"/>
  <c r="E844" i="6"/>
  <c r="F1156" i="5"/>
  <c r="H1156" i="5"/>
  <c r="G1156" i="5"/>
  <c r="E1176" i="4"/>
  <c r="C1177" i="4"/>
  <c r="E845" i="7"/>
  <c r="N845" i="7" s="1"/>
  <c r="F1166" i="3"/>
  <c r="H1165" i="3"/>
  <c r="G1166" i="3"/>
  <c r="I1165" i="3"/>
  <c r="L1156" i="6" l="1"/>
  <c r="L1156" i="7"/>
  <c r="J1156" i="6"/>
  <c r="J1156" i="7"/>
  <c r="P1155" i="7"/>
  <c r="K1156" i="6"/>
  <c r="K1156" i="7"/>
  <c r="D1176" i="6"/>
  <c r="D1176" i="7"/>
  <c r="U844" i="7"/>
  <c r="V844" i="7"/>
  <c r="R845" i="7"/>
  <c r="S845" i="7"/>
  <c r="Q845" i="7"/>
  <c r="T845" i="7"/>
  <c r="C1165" i="6"/>
  <c r="C1165" i="7"/>
  <c r="M1165" i="7" s="1"/>
  <c r="G845" i="4"/>
  <c r="H845" i="4" s="1"/>
  <c r="E845" i="6"/>
  <c r="G1157" i="5"/>
  <c r="F1157" i="5"/>
  <c r="H1157" i="5"/>
  <c r="E1177" i="4"/>
  <c r="C1178" i="4"/>
  <c r="E846" i="7"/>
  <c r="N846" i="7" s="1"/>
  <c r="G1167" i="3"/>
  <c r="H1166" i="3"/>
  <c r="I1166" i="3" s="1"/>
  <c r="F1167" i="3"/>
  <c r="L1157" i="6" l="1"/>
  <c r="L1157" i="7"/>
  <c r="K1157" i="6"/>
  <c r="K1157" i="7"/>
  <c r="P1156" i="7"/>
  <c r="J1157" i="6"/>
  <c r="J1157" i="7"/>
  <c r="D1177" i="6"/>
  <c r="D1177" i="7"/>
  <c r="U845" i="7"/>
  <c r="V845" i="7"/>
  <c r="T846" i="7"/>
  <c r="R846" i="7"/>
  <c r="Q846" i="7"/>
  <c r="S846" i="7"/>
  <c r="C1166" i="6"/>
  <c r="C1166" i="7"/>
  <c r="M1166" i="7" s="1"/>
  <c r="G846" i="4"/>
  <c r="H846" i="4" s="1"/>
  <c r="E846" i="6"/>
  <c r="G1158" i="5"/>
  <c r="F1158" i="5"/>
  <c r="H1158" i="5"/>
  <c r="E1178" i="4"/>
  <c r="C1179" i="4"/>
  <c r="E847" i="7"/>
  <c r="N847" i="7" s="1"/>
  <c r="F1168" i="3"/>
  <c r="H1167" i="3"/>
  <c r="G1168" i="3"/>
  <c r="I1167" i="3"/>
  <c r="J1158" i="6" l="1"/>
  <c r="J1158" i="7"/>
  <c r="L1158" i="6"/>
  <c r="L1158" i="7"/>
  <c r="K1158" i="6"/>
  <c r="K1158" i="7"/>
  <c r="P1157" i="7"/>
  <c r="D1178" i="6"/>
  <c r="D1178" i="7"/>
  <c r="V846" i="7"/>
  <c r="U846" i="7"/>
  <c r="T847" i="7"/>
  <c r="R847" i="7"/>
  <c r="Q847" i="7"/>
  <c r="S847" i="7"/>
  <c r="C1167" i="6"/>
  <c r="C1167" i="7"/>
  <c r="M1167" i="7" s="1"/>
  <c r="G847" i="4"/>
  <c r="H847" i="4" s="1"/>
  <c r="E847" i="6"/>
  <c r="H1159" i="5"/>
  <c r="G1159" i="5"/>
  <c r="F1159" i="5"/>
  <c r="E1179" i="4"/>
  <c r="C1180" i="4"/>
  <c r="E848" i="7"/>
  <c r="N848" i="7" s="1"/>
  <c r="G1169" i="3"/>
  <c r="H1168" i="3"/>
  <c r="I1168" i="3" s="1"/>
  <c r="F1169" i="3"/>
  <c r="J1159" i="6" l="1"/>
  <c r="J1159" i="7"/>
  <c r="P1158" i="7"/>
  <c r="K1159" i="6"/>
  <c r="K1159" i="7"/>
  <c r="L1159" i="6"/>
  <c r="L1159" i="7"/>
  <c r="P1159" i="7" s="1"/>
  <c r="D1179" i="6"/>
  <c r="D1179" i="7"/>
  <c r="V847" i="7"/>
  <c r="U847" i="7"/>
  <c r="S848" i="7"/>
  <c r="T848" i="7"/>
  <c r="Q848" i="7"/>
  <c r="R848" i="7"/>
  <c r="C1168" i="6"/>
  <c r="C1168" i="7"/>
  <c r="M1168" i="7" s="1"/>
  <c r="G848" i="4"/>
  <c r="H848" i="4" s="1"/>
  <c r="E848" i="6"/>
  <c r="F1160" i="5"/>
  <c r="G1160" i="5"/>
  <c r="H1160" i="5"/>
  <c r="E849" i="7"/>
  <c r="N849" i="7" s="1"/>
  <c r="E1180" i="4"/>
  <c r="C1181" i="4"/>
  <c r="F1170" i="3"/>
  <c r="H1169" i="3"/>
  <c r="G1170" i="3"/>
  <c r="I1169" i="3"/>
  <c r="J1160" i="6" l="1"/>
  <c r="J1160" i="7"/>
  <c r="K1160" i="6"/>
  <c r="K1160" i="7"/>
  <c r="L1160" i="6"/>
  <c r="L1160" i="7"/>
  <c r="P1160" i="7" s="1"/>
  <c r="T849" i="7"/>
  <c r="R849" i="7"/>
  <c r="Q849" i="7"/>
  <c r="S849" i="7"/>
  <c r="U848" i="7"/>
  <c r="V848" i="7"/>
  <c r="D1180" i="6"/>
  <c r="D1180" i="7"/>
  <c r="C1169" i="6"/>
  <c r="C1169" i="7"/>
  <c r="M1169" i="7" s="1"/>
  <c r="G849" i="4"/>
  <c r="H849" i="4" s="1"/>
  <c r="E849" i="6"/>
  <c r="G1161" i="5"/>
  <c r="F1161" i="5"/>
  <c r="H1161" i="5"/>
  <c r="E1181" i="4"/>
  <c r="C1182" i="4"/>
  <c r="E850" i="7"/>
  <c r="N850" i="7" s="1"/>
  <c r="G1171" i="3"/>
  <c r="H1170" i="3"/>
  <c r="I1170" i="3" s="1"/>
  <c r="F1171" i="3"/>
  <c r="L1161" i="6" l="1"/>
  <c r="L1161" i="7"/>
  <c r="K1161" i="6"/>
  <c r="K1161" i="7"/>
  <c r="J1161" i="6"/>
  <c r="J1161" i="7"/>
  <c r="D1181" i="6"/>
  <c r="D1181" i="7"/>
  <c r="V849" i="7"/>
  <c r="U849" i="7"/>
  <c r="S850" i="7"/>
  <c r="Q850" i="7"/>
  <c r="T850" i="7"/>
  <c r="R850" i="7"/>
  <c r="C1170" i="6"/>
  <c r="C1170" i="7"/>
  <c r="M1170" i="7" s="1"/>
  <c r="G850" i="4"/>
  <c r="H850" i="4" s="1"/>
  <c r="E850" i="6"/>
  <c r="H1162" i="5"/>
  <c r="G1162" i="5"/>
  <c r="F1162" i="5"/>
  <c r="E1182" i="4"/>
  <c r="C1183" i="4"/>
  <c r="E851" i="7"/>
  <c r="N851" i="7" s="1"/>
  <c r="H1171" i="3"/>
  <c r="I1171" i="3" s="1"/>
  <c r="F1172" i="3"/>
  <c r="G1172" i="3"/>
  <c r="J1162" i="6" l="1"/>
  <c r="J1162" i="7"/>
  <c r="L1162" i="6"/>
  <c r="L1162" i="7"/>
  <c r="P1161" i="7"/>
  <c r="K1162" i="6"/>
  <c r="K1162" i="7"/>
  <c r="V850" i="7"/>
  <c r="U850" i="7"/>
  <c r="D1182" i="6"/>
  <c r="D1182" i="7"/>
  <c r="S851" i="7"/>
  <c r="T851" i="7"/>
  <c r="R851" i="7"/>
  <c r="Q851" i="7"/>
  <c r="C1171" i="6"/>
  <c r="C1171" i="7"/>
  <c r="M1171" i="7" s="1"/>
  <c r="G851" i="4"/>
  <c r="H851" i="4" s="1"/>
  <c r="E851" i="6"/>
  <c r="H1163" i="5"/>
  <c r="G1163" i="5"/>
  <c r="F1163" i="5"/>
  <c r="E1183" i="4"/>
  <c r="C1184" i="4"/>
  <c r="E852" i="7"/>
  <c r="N852" i="7" s="1"/>
  <c r="G1173" i="3"/>
  <c r="H1172" i="3"/>
  <c r="I1172" i="3" s="1"/>
  <c r="F1173" i="3"/>
  <c r="J1163" i="6" l="1"/>
  <c r="J1163" i="7"/>
  <c r="K1163" i="6"/>
  <c r="K1163" i="7"/>
  <c r="L1163" i="6"/>
  <c r="L1163" i="7"/>
  <c r="P1163" i="7" s="1"/>
  <c r="P1162" i="7"/>
  <c r="D1183" i="6"/>
  <c r="D1183" i="7"/>
  <c r="U851" i="7"/>
  <c r="V851" i="7"/>
  <c r="R852" i="7"/>
  <c r="S852" i="7"/>
  <c r="T852" i="7"/>
  <c r="Q852" i="7"/>
  <c r="C1172" i="6"/>
  <c r="C1172" i="7"/>
  <c r="M1172" i="7" s="1"/>
  <c r="G852" i="4"/>
  <c r="H852" i="4" s="1"/>
  <c r="E852" i="6"/>
  <c r="G1164" i="5"/>
  <c r="F1164" i="5"/>
  <c r="H1164" i="5"/>
  <c r="E1184" i="4"/>
  <c r="C1185" i="4"/>
  <c r="E853" i="7"/>
  <c r="N853" i="7" s="1"/>
  <c r="F1174" i="3"/>
  <c r="H1173" i="3"/>
  <c r="I1173" i="3" s="1"/>
  <c r="G1174" i="3"/>
  <c r="K1164" i="6" l="1"/>
  <c r="K1164" i="7"/>
  <c r="L1164" i="6"/>
  <c r="L1164" i="7"/>
  <c r="J1164" i="6"/>
  <c r="J1164" i="7"/>
  <c r="V852" i="7"/>
  <c r="U852" i="7"/>
  <c r="D1184" i="6"/>
  <c r="D1184" i="7"/>
  <c r="Q853" i="7"/>
  <c r="S853" i="7"/>
  <c r="T853" i="7"/>
  <c r="R853" i="7"/>
  <c r="C1173" i="6"/>
  <c r="C1173" i="7"/>
  <c r="M1173" i="7" s="1"/>
  <c r="G853" i="4"/>
  <c r="H853" i="4" s="1"/>
  <c r="E853" i="6"/>
  <c r="F1165" i="5"/>
  <c r="H1165" i="5"/>
  <c r="G1165" i="5"/>
  <c r="E1185" i="4"/>
  <c r="C1186" i="4"/>
  <c r="E854" i="7"/>
  <c r="N854" i="7" s="1"/>
  <c r="G1175" i="3"/>
  <c r="F1175" i="3"/>
  <c r="H1174" i="3"/>
  <c r="I1174" i="3" s="1"/>
  <c r="L1165" i="6" l="1"/>
  <c r="L1165" i="7"/>
  <c r="J1165" i="6"/>
  <c r="J1165" i="7"/>
  <c r="P1164" i="7"/>
  <c r="K1165" i="6"/>
  <c r="K1165" i="7"/>
  <c r="D1185" i="6"/>
  <c r="D1185" i="7"/>
  <c r="U853" i="7"/>
  <c r="V853" i="7"/>
  <c r="Q854" i="7"/>
  <c r="T854" i="7"/>
  <c r="S854" i="7"/>
  <c r="R854" i="7"/>
  <c r="C1174" i="6"/>
  <c r="C1174" i="7"/>
  <c r="M1174" i="7" s="1"/>
  <c r="G854" i="4"/>
  <c r="H854" i="4" s="1"/>
  <c r="E854" i="6"/>
  <c r="H1166" i="5"/>
  <c r="F1166" i="5"/>
  <c r="G1166" i="5"/>
  <c r="E1186" i="4"/>
  <c r="C1187" i="4"/>
  <c r="E855" i="7"/>
  <c r="N855" i="7" s="1"/>
  <c r="H1175" i="3"/>
  <c r="F1176" i="3"/>
  <c r="I1175" i="3"/>
  <c r="G1176" i="3"/>
  <c r="J1166" i="6" l="1"/>
  <c r="J1166" i="7"/>
  <c r="K1166" i="6"/>
  <c r="K1166" i="7"/>
  <c r="P1165" i="7"/>
  <c r="L1166" i="6"/>
  <c r="L1166" i="7"/>
  <c r="P1166" i="7" s="1"/>
  <c r="V854" i="7"/>
  <c r="U854" i="7"/>
  <c r="D1186" i="6"/>
  <c r="D1186" i="7"/>
  <c r="S855" i="7"/>
  <c r="Q855" i="7"/>
  <c r="T855" i="7"/>
  <c r="R855" i="7"/>
  <c r="C1175" i="6"/>
  <c r="C1175" i="7"/>
  <c r="M1175" i="7" s="1"/>
  <c r="G855" i="4"/>
  <c r="H855" i="4" s="1"/>
  <c r="E855" i="6"/>
  <c r="G1167" i="5"/>
  <c r="F1167" i="5"/>
  <c r="H1167" i="5"/>
  <c r="E1187" i="4"/>
  <c r="C1188" i="4"/>
  <c r="E856" i="7"/>
  <c r="N856" i="7" s="1"/>
  <c r="G1177" i="3"/>
  <c r="F1177" i="3"/>
  <c r="H1176" i="3"/>
  <c r="I1176" i="3" s="1"/>
  <c r="J1167" i="6" l="1"/>
  <c r="J1167" i="7"/>
  <c r="K1167" i="6"/>
  <c r="K1167" i="7"/>
  <c r="L1167" i="6"/>
  <c r="L1167" i="7"/>
  <c r="P1167" i="7" s="1"/>
  <c r="V855" i="7"/>
  <c r="U855" i="7"/>
  <c r="D1187" i="6"/>
  <c r="D1187" i="7"/>
  <c r="R856" i="7"/>
  <c r="S856" i="7"/>
  <c r="T856" i="7"/>
  <c r="Q856" i="7"/>
  <c r="C1176" i="6"/>
  <c r="C1176" i="7"/>
  <c r="M1176" i="7" s="1"/>
  <c r="G856" i="4"/>
  <c r="H856" i="4" s="1"/>
  <c r="E856" i="6"/>
  <c r="F1168" i="5"/>
  <c r="H1168" i="5"/>
  <c r="G1168" i="5"/>
  <c r="E1188" i="4"/>
  <c r="C1189" i="4"/>
  <c r="E857" i="7"/>
  <c r="N857" i="7" s="1"/>
  <c r="H1177" i="3"/>
  <c r="F1178" i="3"/>
  <c r="I1177" i="3"/>
  <c r="G1178" i="3"/>
  <c r="L1168" i="6" l="1"/>
  <c r="L1168" i="7"/>
  <c r="K1168" i="6"/>
  <c r="K1168" i="7"/>
  <c r="J1168" i="6"/>
  <c r="J1168" i="7"/>
  <c r="U856" i="7"/>
  <c r="V856" i="7"/>
  <c r="D1188" i="6"/>
  <c r="D1188" i="7"/>
  <c r="R857" i="7"/>
  <c r="S857" i="7"/>
  <c r="Q857" i="7"/>
  <c r="T857" i="7"/>
  <c r="C1177" i="6"/>
  <c r="C1177" i="7"/>
  <c r="M1177" i="7" s="1"/>
  <c r="G857" i="4"/>
  <c r="H857" i="4" s="1"/>
  <c r="E857" i="6"/>
  <c r="H1169" i="5"/>
  <c r="G1169" i="5"/>
  <c r="F1169" i="5"/>
  <c r="E1189" i="4"/>
  <c r="C1190" i="4"/>
  <c r="E858" i="7"/>
  <c r="N858" i="7" s="1"/>
  <c r="G1179" i="3"/>
  <c r="H1178" i="3"/>
  <c r="I1178" i="3" s="1"/>
  <c r="F1179" i="3"/>
  <c r="J1169" i="6" l="1"/>
  <c r="J1169" i="7"/>
  <c r="L1169" i="6"/>
  <c r="L1169" i="7"/>
  <c r="P1168" i="7"/>
  <c r="K1169" i="6"/>
  <c r="K1169" i="7"/>
  <c r="D1189" i="6"/>
  <c r="D1189" i="7"/>
  <c r="V857" i="7"/>
  <c r="U857" i="7"/>
  <c r="R858" i="7"/>
  <c r="Q858" i="7"/>
  <c r="S858" i="7"/>
  <c r="T858" i="7"/>
  <c r="C1178" i="6"/>
  <c r="C1178" i="7"/>
  <c r="M1178" i="7" s="1"/>
  <c r="G858" i="4"/>
  <c r="H858" i="4" s="1"/>
  <c r="E858" i="6"/>
  <c r="G1170" i="5"/>
  <c r="F1170" i="5"/>
  <c r="H1170" i="5"/>
  <c r="E1190" i="4"/>
  <c r="C1191" i="4"/>
  <c r="E859" i="7"/>
  <c r="N859" i="7" s="1"/>
  <c r="F1180" i="3"/>
  <c r="H1179" i="3"/>
  <c r="I1179" i="3" s="1"/>
  <c r="G1180" i="3"/>
  <c r="K1170" i="6" l="1"/>
  <c r="K1170" i="7"/>
  <c r="P1169" i="7"/>
  <c r="L1170" i="6"/>
  <c r="L1170" i="7"/>
  <c r="J1170" i="6"/>
  <c r="J1170" i="7"/>
  <c r="D1190" i="6"/>
  <c r="D1190" i="7"/>
  <c r="U858" i="7"/>
  <c r="V858" i="7"/>
  <c r="T859" i="7"/>
  <c r="R859" i="7"/>
  <c r="Q859" i="7"/>
  <c r="S859" i="7"/>
  <c r="C1179" i="6"/>
  <c r="C1179" i="7"/>
  <c r="M1179" i="7" s="1"/>
  <c r="G859" i="4"/>
  <c r="H859" i="4" s="1"/>
  <c r="E859" i="6"/>
  <c r="H1171" i="5"/>
  <c r="G1171" i="5"/>
  <c r="F1171" i="5"/>
  <c r="E1191" i="4"/>
  <c r="C1192" i="4"/>
  <c r="E860" i="7"/>
  <c r="N860" i="7" s="1"/>
  <c r="G1181" i="3"/>
  <c r="F1181" i="3"/>
  <c r="H1180" i="3"/>
  <c r="I1180" i="3" s="1"/>
  <c r="J1171" i="6" l="1"/>
  <c r="J1171" i="7"/>
  <c r="K1171" i="6"/>
  <c r="K1171" i="7"/>
  <c r="P1170" i="7"/>
  <c r="L1171" i="6"/>
  <c r="L1171" i="7"/>
  <c r="P1171" i="7" s="1"/>
  <c r="V859" i="7"/>
  <c r="U859" i="7"/>
  <c r="D1191" i="6"/>
  <c r="D1191" i="7"/>
  <c r="T860" i="7"/>
  <c r="Q860" i="7"/>
  <c r="S860" i="7"/>
  <c r="R860" i="7"/>
  <c r="C1180" i="6"/>
  <c r="C1180" i="7"/>
  <c r="M1180" i="7" s="1"/>
  <c r="G860" i="4"/>
  <c r="H860" i="4" s="1"/>
  <c r="E860" i="6"/>
  <c r="H1172" i="5"/>
  <c r="G1172" i="5"/>
  <c r="F1172" i="5"/>
  <c r="E1192" i="4"/>
  <c r="C1193" i="4"/>
  <c r="E861" i="7"/>
  <c r="N861" i="7" s="1"/>
  <c r="G1182" i="3"/>
  <c r="H1181" i="3"/>
  <c r="I1181" i="3" s="1"/>
  <c r="F1182" i="3"/>
  <c r="L1172" i="6" l="1"/>
  <c r="L1172" i="7"/>
  <c r="J1172" i="6"/>
  <c r="J1172" i="7"/>
  <c r="K1172" i="6"/>
  <c r="K1172" i="7"/>
  <c r="D1192" i="6"/>
  <c r="D1192" i="7"/>
  <c r="U860" i="7"/>
  <c r="V860" i="7"/>
  <c r="Q861" i="7"/>
  <c r="T861" i="7"/>
  <c r="R861" i="7"/>
  <c r="S861" i="7"/>
  <c r="C1181" i="6"/>
  <c r="C1181" i="7"/>
  <c r="M1181" i="7" s="1"/>
  <c r="G861" i="4"/>
  <c r="H861" i="4" s="1"/>
  <c r="E861" i="6"/>
  <c r="G1173" i="5"/>
  <c r="F1173" i="5"/>
  <c r="H1173" i="5"/>
  <c r="E1193" i="4"/>
  <c r="C1194" i="4"/>
  <c r="E862" i="7"/>
  <c r="N862" i="7" s="1"/>
  <c r="H1182" i="3"/>
  <c r="I1182" i="3" s="1"/>
  <c r="F1183" i="3"/>
  <c r="G1183" i="3"/>
  <c r="K1173" i="6" l="1"/>
  <c r="K1173" i="7"/>
  <c r="P1172" i="7"/>
  <c r="L1173" i="6"/>
  <c r="L1173" i="7"/>
  <c r="J1173" i="6"/>
  <c r="J1173" i="7"/>
  <c r="V861" i="7"/>
  <c r="U861" i="7"/>
  <c r="D1193" i="6"/>
  <c r="D1193" i="7"/>
  <c r="Q862" i="7"/>
  <c r="R862" i="7"/>
  <c r="S862" i="7"/>
  <c r="T862" i="7"/>
  <c r="C1182" i="6"/>
  <c r="C1182" i="7"/>
  <c r="M1182" i="7" s="1"/>
  <c r="G862" i="4"/>
  <c r="H862" i="4" s="1"/>
  <c r="E862" i="6"/>
  <c r="H1174" i="5"/>
  <c r="G1174" i="5"/>
  <c r="F1174" i="5"/>
  <c r="E1194" i="4"/>
  <c r="C1195" i="4"/>
  <c r="E863" i="7"/>
  <c r="N863" i="7" s="1"/>
  <c r="G1184" i="3"/>
  <c r="H1183" i="3"/>
  <c r="I1183" i="3" s="1"/>
  <c r="F1184" i="3"/>
  <c r="K1174" i="6" l="1"/>
  <c r="K1174" i="7"/>
  <c r="P1173" i="7"/>
  <c r="J1174" i="6"/>
  <c r="J1174" i="7"/>
  <c r="L1174" i="6"/>
  <c r="L1174" i="7"/>
  <c r="P1174" i="7" s="1"/>
  <c r="D1194" i="6"/>
  <c r="D1194" i="7"/>
  <c r="U862" i="7"/>
  <c r="V862" i="7"/>
  <c r="T863" i="7"/>
  <c r="Q863" i="7"/>
  <c r="S863" i="7"/>
  <c r="R863" i="7"/>
  <c r="C1183" i="6"/>
  <c r="C1183" i="7"/>
  <c r="M1183" i="7" s="1"/>
  <c r="G863" i="4"/>
  <c r="H863" i="4" s="1"/>
  <c r="E863" i="6"/>
  <c r="H1175" i="5"/>
  <c r="G1175" i="5"/>
  <c r="F1175" i="5"/>
  <c r="E1195" i="4"/>
  <c r="C1196" i="4"/>
  <c r="E864" i="7"/>
  <c r="N864" i="7" s="1"/>
  <c r="H1184" i="3"/>
  <c r="F1185" i="3"/>
  <c r="G1185" i="3"/>
  <c r="I1184" i="3"/>
  <c r="L1175" i="6" l="1"/>
  <c r="L1175" i="7"/>
  <c r="J1175" i="6"/>
  <c r="J1175" i="7"/>
  <c r="K1175" i="6"/>
  <c r="K1175" i="7"/>
  <c r="D1195" i="6"/>
  <c r="D1195" i="7"/>
  <c r="U863" i="7"/>
  <c r="V863" i="7"/>
  <c r="S864" i="7"/>
  <c r="Q864" i="7"/>
  <c r="T864" i="7"/>
  <c r="R864" i="7"/>
  <c r="C1184" i="6"/>
  <c r="C1184" i="7"/>
  <c r="M1184" i="7" s="1"/>
  <c r="G864" i="4"/>
  <c r="H864" i="4" s="1"/>
  <c r="E864" i="6"/>
  <c r="G1176" i="5"/>
  <c r="F1176" i="5"/>
  <c r="H1176" i="5"/>
  <c r="E1196" i="4"/>
  <c r="C1197" i="4"/>
  <c r="E865" i="7"/>
  <c r="N865" i="7" s="1"/>
  <c r="G1186" i="3"/>
  <c r="H1185" i="3"/>
  <c r="I1185" i="3" s="1"/>
  <c r="F1186" i="3"/>
  <c r="L1176" i="6" l="1"/>
  <c r="L1176" i="7"/>
  <c r="J1176" i="6"/>
  <c r="J1176" i="7"/>
  <c r="P1175" i="7"/>
  <c r="K1176" i="6"/>
  <c r="K1176" i="7"/>
  <c r="D1196" i="6"/>
  <c r="D1196" i="7"/>
  <c r="V864" i="7"/>
  <c r="U864" i="7"/>
  <c r="S865" i="7"/>
  <c r="R865" i="7"/>
  <c r="T865" i="7"/>
  <c r="Q865" i="7"/>
  <c r="C1185" i="6"/>
  <c r="C1185" i="7"/>
  <c r="M1185" i="7" s="1"/>
  <c r="G865" i="4"/>
  <c r="H865" i="4" s="1"/>
  <c r="E865" i="6"/>
  <c r="H1177" i="5"/>
  <c r="G1177" i="5"/>
  <c r="F1177" i="5"/>
  <c r="E1197" i="4"/>
  <c r="C1198" i="4"/>
  <c r="E866" i="7"/>
  <c r="N866" i="7" s="1"/>
  <c r="H1186" i="3"/>
  <c r="F1187" i="3"/>
  <c r="I1186" i="3"/>
  <c r="G1187" i="3"/>
  <c r="L1177" i="6" l="1"/>
  <c r="L1177" i="7"/>
  <c r="J1177" i="6"/>
  <c r="J1177" i="7"/>
  <c r="P1176" i="7"/>
  <c r="K1177" i="6"/>
  <c r="K1177" i="7"/>
  <c r="D1197" i="6"/>
  <c r="D1197" i="7"/>
  <c r="U865" i="7"/>
  <c r="V865" i="7"/>
  <c r="S866" i="7"/>
  <c r="Q866" i="7"/>
  <c r="R866" i="7"/>
  <c r="T866" i="7"/>
  <c r="C1186" i="6"/>
  <c r="C1186" i="7"/>
  <c r="M1186" i="7" s="1"/>
  <c r="G866" i="4"/>
  <c r="H866" i="4" s="1"/>
  <c r="E866" i="6"/>
  <c r="G1178" i="5"/>
  <c r="F1178" i="5"/>
  <c r="H1178" i="5"/>
  <c r="E1198" i="4"/>
  <c r="C1199" i="4"/>
  <c r="E867" i="7"/>
  <c r="N867" i="7" s="1"/>
  <c r="G1188" i="3"/>
  <c r="F1188" i="3"/>
  <c r="H1187" i="3"/>
  <c r="I1187" i="3" s="1"/>
  <c r="J1178" i="6" l="1"/>
  <c r="J1178" i="7"/>
  <c r="L1178" i="6"/>
  <c r="L1178" i="7"/>
  <c r="K1178" i="6"/>
  <c r="K1178" i="7"/>
  <c r="P1177" i="7"/>
  <c r="D1198" i="6"/>
  <c r="D1198" i="7"/>
  <c r="U866" i="7"/>
  <c r="V866" i="7"/>
  <c r="R867" i="7"/>
  <c r="T867" i="7"/>
  <c r="S867" i="7"/>
  <c r="Q867" i="7"/>
  <c r="C1187" i="6"/>
  <c r="C1187" i="7"/>
  <c r="M1187" i="7" s="1"/>
  <c r="G867" i="4"/>
  <c r="H867" i="4" s="1"/>
  <c r="E867" i="6"/>
  <c r="G1179" i="5"/>
  <c r="F1179" i="5"/>
  <c r="H1179" i="5"/>
  <c r="E1199" i="4"/>
  <c r="C1200" i="4"/>
  <c r="E868" i="7"/>
  <c r="N868" i="7" s="1"/>
  <c r="H1188" i="3"/>
  <c r="F1189" i="3"/>
  <c r="I1188" i="3"/>
  <c r="G1189" i="3"/>
  <c r="K1179" i="6" l="1"/>
  <c r="K1179" i="7"/>
  <c r="L1179" i="6"/>
  <c r="L1179" i="7"/>
  <c r="P1178" i="7"/>
  <c r="J1179" i="6"/>
  <c r="J1179" i="7"/>
  <c r="U867" i="7"/>
  <c r="V867" i="7"/>
  <c r="D1199" i="6"/>
  <c r="D1199" i="7"/>
  <c r="S868" i="7"/>
  <c r="T868" i="7"/>
  <c r="Q868" i="7"/>
  <c r="R868" i="7"/>
  <c r="C1188" i="6"/>
  <c r="C1188" i="7"/>
  <c r="M1188" i="7" s="1"/>
  <c r="G868" i="4"/>
  <c r="H868" i="4" s="1"/>
  <c r="E868" i="6"/>
  <c r="F1180" i="5"/>
  <c r="H1180" i="5"/>
  <c r="G1180" i="5"/>
  <c r="E1200" i="4"/>
  <c r="C1201" i="4"/>
  <c r="E869" i="7"/>
  <c r="N869" i="7" s="1"/>
  <c r="G1190" i="3"/>
  <c r="F1190" i="3"/>
  <c r="H1189" i="3"/>
  <c r="I1189" i="3" s="1"/>
  <c r="L1180" i="6" l="1"/>
  <c r="L1180" i="7"/>
  <c r="K1180" i="6"/>
  <c r="K1180" i="7"/>
  <c r="J1180" i="6"/>
  <c r="J1180" i="7"/>
  <c r="P1179" i="7"/>
  <c r="D1200" i="6"/>
  <c r="D1200" i="7"/>
  <c r="U868" i="7"/>
  <c r="V868" i="7"/>
  <c r="Q869" i="7"/>
  <c r="R869" i="7"/>
  <c r="S869" i="7"/>
  <c r="T869" i="7"/>
  <c r="C1189" i="6"/>
  <c r="C1189" i="7"/>
  <c r="M1189" i="7" s="1"/>
  <c r="G869" i="4"/>
  <c r="H869" i="4" s="1"/>
  <c r="E869" i="6"/>
  <c r="F1181" i="5"/>
  <c r="H1181" i="5"/>
  <c r="G1181" i="5"/>
  <c r="E1201" i="4"/>
  <c r="C1202" i="4"/>
  <c r="E870" i="7"/>
  <c r="N870" i="7" s="1"/>
  <c r="H1190" i="3"/>
  <c r="F1191" i="3"/>
  <c r="I1190" i="3"/>
  <c r="G1191" i="3"/>
  <c r="L1181" i="6" l="1"/>
  <c r="L1181" i="7"/>
  <c r="P1180" i="7"/>
  <c r="K1181" i="6"/>
  <c r="K1181" i="7"/>
  <c r="J1181" i="6"/>
  <c r="J1181" i="7"/>
  <c r="D1201" i="6"/>
  <c r="D1201" i="7"/>
  <c r="U869" i="7"/>
  <c r="V869" i="7"/>
  <c r="T870" i="7"/>
  <c r="R870" i="7"/>
  <c r="S870" i="7"/>
  <c r="Q870" i="7"/>
  <c r="C1190" i="6"/>
  <c r="C1190" i="7"/>
  <c r="M1190" i="7" s="1"/>
  <c r="G870" i="4"/>
  <c r="H870" i="4" s="1"/>
  <c r="E870" i="6"/>
  <c r="G1182" i="5"/>
  <c r="F1182" i="5"/>
  <c r="H1182" i="5"/>
  <c r="E1202" i="4"/>
  <c r="C1203" i="4"/>
  <c r="E871" i="7"/>
  <c r="N871" i="7" s="1"/>
  <c r="G1192" i="3"/>
  <c r="F1192" i="3"/>
  <c r="H1191" i="3"/>
  <c r="I1191" i="3" s="1"/>
  <c r="U870" i="7" l="1"/>
  <c r="L1182" i="6"/>
  <c r="L1182" i="7"/>
  <c r="K1182" i="6"/>
  <c r="K1182" i="7"/>
  <c r="J1182" i="6"/>
  <c r="J1182" i="7"/>
  <c r="P1181" i="7"/>
  <c r="V870" i="7"/>
  <c r="D1202" i="6"/>
  <c r="D1202" i="7"/>
  <c r="R871" i="7"/>
  <c r="T871" i="7"/>
  <c r="Q871" i="7"/>
  <c r="S871" i="7"/>
  <c r="C1191" i="6"/>
  <c r="C1191" i="7"/>
  <c r="M1191" i="7" s="1"/>
  <c r="G871" i="4"/>
  <c r="H871" i="4" s="1"/>
  <c r="E871" i="6"/>
  <c r="H1183" i="5"/>
  <c r="G1183" i="5"/>
  <c r="F1183" i="5"/>
  <c r="E1203" i="4"/>
  <c r="C1204" i="4"/>
  <c r="E872" i="7"/>
  <c r="N872" i="7" s="1"/>
  <c r="F1193" i="3"/>
  <c r="H1192" i="3"/>
  <c r="I1192" i="3" s="1"/>
  <c r="G1193" i="3"/>
  <c r="L1183" i="6" l="1"/>
  <c r="L1183" i="7"/>
  <c r="K1183" i="6"/>
  <c r="K1183" i="7"/>
  <c r="P1182" i="7"/>
  <c r="J1183" i="6"/>
  <c r="J1183" i="7"/>
  <c r="V871" i="7"/>
  <c r="U871" i="7"/>
  <c r="T872" i="7"/>
  <c r="Q872" i="7"/>
  <c r="R872" i="7"/>
  <c r="S872" i="7"/>
  <c r="D1203" i="6"/>
  <c r="D1203" i="7"/>
  <c r="C1192" i="6"/>
  <c r="C1192" i="7"/>
  <c r="M1192" i="7" s="1"/>
  <c r="G872" i="4"/>
  <c r="H872" i="4" s="1"/>
  <c r="E872" i="6"/>
  <c r="G1184" i="5"/>
  <c r="F1184" i="5"/>
  <c r="H1184" i="5"/>
  <c r="E1204" i="4"/>
  <c r="C1205" i="4"/>
  <c r="E873" i="7"/>
  <c r="N873" i="7" s="1"/>
  <c r="G1194" i="3"/>
  <c r="F1194" i="3"/>
  <c r="H1193" i="3"/>
  <c r="I1193" i="3" s="1"/>
  <c r="K1184" i="6" l="1"/>
  <c r="K1184" i="7"/>
  <c r="P1183" i="7"/>
  <c r="L1184" i="6"/>
  <c r="L1184" i="7"/>
  <c r="J1184" i="6"/>
  <c r="J1184" i="7"/>
  <c r="D1204" i="6"/>
  <c r="D1204" i="7"/>
  <c r="U872" i="7"/>
  <c r="V872" i="7"/>
  <c r="Q873" i="7"/>
  <c r="S873" i="7"/>
  <c r="T873" i="7"/>
  <c r="R873" i="7"/>
  <c r="C1193" i="6"/>
  <c r="C1193" i="7"/>
  <c r="M1193" i="7" s="1"/>
  <c r="G873" i="4"/>
  <c r="H873" i="4" s="1"/>
  <c r="E873" i="6"/>
  <c r="G1185" i="5"/>
  <c r="F1185" i="5"/>
  <c r="H1185" i="5"/>
  <c r="E1205" i="4"/>
  <c r="C1206" i="4"/>
  <c r="E874" i="7"/>
  <c r="N874" i="7" s="1"/>
  <c r="F1195" i="3"/>
  <c r="H1194" i="3"/>
  <c r="I1194" i="3" s="1"/>
  <c r="G1195" i="3"/>
  <c r="K1185" i="6" l="1"/>
  <c r="K1185" i="7"/>
  <c r="P1184" i="7"/>
  <c r="L1185" i="6"/>
  <c r="L1185" i="7"/>
  <c r="J1185" i="6"/>
  <c r="J1185" i="7"/>
  <c r="V873" i="7"/>
  <c r="U873" i="7"/>
  <c r="D1205" i="6"/>
  <c r="D1205" i="7"/>
  <c r="T874" i="7"/>
  <c r="Q874" i="7"/>
  <c r="R874" i="7"/>
  <c r="S874" i="7"/>
  <c r="C1194" i="6"/>
  <c r="C1194" i="7"/>
  <c r="M1194" i="7" s="1"/>
  <c r="G874" i="4"/>
  <c r="H874" i="4" s="1"/>
  <c r="E874" i="6"/>
  <c r="F1186" i="5"/>
  <c r="H1186" i="5"/>
  <c r="G1186" i="5"/>
  <c r="E1206" i="4"/>
  <c r="C1207" i="4"/>
  <c r="E875" i="7"/>
  <c r="N875" i="7" s="1"/>
  <c r="G1196" i="3"/>
  <c r="H1195" i="3"/>
  <c r="I1195" i="3" s="1"/>
  <c r="F1196" i="3"/>
  <c r="K1186" i="6" l="1"/>
  <c r="K1186" i="7"/>
  <c r="J1186" i="6"/>
  <c r="J1186" i="7"/>
  <c r="L1186" i="6"/>
  <c r="L1186" i="7"/>
  <c r="P1186" i="7" s="1"/>
  <c r="P1185" i="7"/>
  <c r="V874" i="7"/>
  <c r="U874" i="7"/>
  <c r="D1206" i="6"/>
  <c r="D1206" i="7"/>
  <c r="R875" i="7"/>
  <c r="Q875" i="7"/>
  <c r="T875" i="7"/>
  <c r="S875" i="7"/>
  <c r="C1195" i="6"/>
  <c r="C1195" i="7"/>
  <c r="M1195" i="7" s="1"/>
  <c r="G875" i="4"/>
  <c r="H875" i="4" s="1"/>
  <c r="E875" i="6"/>
  <c r="H1187" i="5"/>
  <c r="G1187" i="5"/>
  <c r="F1187" i="5"/>
  <c r="E1207" i="4"/>
  <c r="C1208" i="4"/>
  <c r="E876" i="7"/>
  <c r="N876" i="7" s="1"/>
  <c r="F1197" i="3"/>
  <c r="H1196" i="3"/>
  <c r="G1197" i="3"/>
  <c r="I1196" i="3"/>
  <c r="L1187" i="6" l="1"/>
  <c r="L1187" i="7"/>
  <c r="K1187" i="6"/>
  <c r="K1187" i="7"/>
  <c r="J1187" i="6"/>
  <c r="J1187" i="7"/>
  <c r="D1207" i="6"/>
  <c r="D1207" i="7"/>
  <c r="U875" i="7"/>
  <c r="V875" i="7"/>
  <c r="T876" i="7"/>
  <c r="R876" i="7"/>
  <c r="S876" i="7"/>
  <c r="Q876" i="7"/>
  <c r="C1196" i="6"/>
  <c r="C1196" i="7"/>
  <c r="M1196" i="7" s="1"/>
  <c r="G876" i="4"/>
  <c r="H876" i="4" s="1"/>
  <c r="E876" i="6"/>
  <c r="G1188" i="5"/>
  <c r="F1188" i="5"/>
  <c r="H1188" i="5"/>
  <c r="E1208" i="4"/>
  <c r="C1209" i="4"/>
  <c r="E877" i="7"/>
  <c r="N877" i="7" s="1"/>
  <c r="G1198" i="3"/>
  <c r="H1197" i="3"/>
  <c r="I1197" i="3" s="1"/>
  <c r="F1198" i="3"/>
  <c r="L1188" i="6" l="1"/>
  <c r="L1188" i="7"/>
  <c r="K1188" i="6"/>
  <c r="K1188" i="7"/>
  <c r="P1187" i="7"/>
  <c r="J1188" i="6"/>
  <c r="J1188" i="7"/>
  <c r="D1208" i="6"/>
  <c r="D1208" i="7"/>
  <c r="U876" i="7"/>
  <c r="V876" i="7"/>
  <c r="S877" i="7"/>
  <c r="T877" i="7"/>
  <c r="Q877" i="7"/>
  <c r="R877" i="7"/>
  <c r="C1197" i="6"/>
  <c r="C1197" i="7"/>
  <c r="M1197" i="7" s="1"/>
  <c r="G877" i="4"/>
  <c r="H877" i="4" s="1"/>
  <c r="E877" i="6"/>
  <c r="H1189" i="5"/>
  <c r="G1189" i="5"/>
  <c r="F1189" i="5"/>
  <c r="E1209" i="4"/>
  <c r="C1210" i="4"/>
  <c r="E878" i="7"/>
  <c r="N878" i="7" s="1"/>
  <c r="F1199" i="3"/>
  <c r="H1198" i="3"/>
  <c r="G1199" i="3"/>
  <c r="I1198" i="3"/>
  <c r="J1189" i="6" l="1"/>
  <c r="J1189" i="7"/>
  <c r="K1189" i="6"/>
  <c r="K1189" i="7"/>
  <c r="L1189" i="6"/>
  <c r="L1189" i="7"/>
  <c r="P1189" i="7" s="1"/>
  <c r="P1188" i="7"/>
  <c r="D1209" i="6"/>
  <c r="D1209" i="7"/>
  <c r="V877" i="7"/>
  <c r="U877" i="7"/>
  <c r="T878" i="7"/>
  <c r="Q878" i="7"/>
  <c r="S878" i="7"/>
  <c r="R878" i="7"/>
  <c r="C1198" i="6"/>
  <c r="C1198" i="7"/>
  <c r="M1198" i="7" s="1"/>
  <c r="G878" i="4"/>
  <c r="H878" i="4" s="1"/>
  <c r="E878" i="6"/>
  <c r="H1190" i="5"/>
  <c r="G1190" i="5"/>
  <c r="F1190" i="5"/>
  <c r="E1210" i="4"/>
  <c r="C1211" i="4"/>
  <c r="E879" i="7"/>
  <c r="N879" i="7" s="1"/>
  <c r="H1199" i="3"/>
  <c r="F1200" i="3"/>
  <c r="I1199" i="3"/>
  <c r="G1200" i="3"/>
  <c r="J1190" i="6" l="1"/>
  <c r="J1190" i="7"/>
  <c r="L1190" i="6"/>
  <c r="L1190" i="7"/>
  <c r="K1190" i="6"/>
  <c r="K1190" i="7"/>
  <c r="V878" i="7"/>
  <c r="U878" i="7"/>
  <c r="D1210" i="6"/>
  <c r="D1210" i="7"/>
  <c r="R879" i="7"/>
  <c r="T879" i="7"/>
  <c r="Q879" i="7"/>
  <c r="S879" i="7"/>
  <c r="C1199" i="6"/>
  <c r="C1199" i="7"/>
  <c r="M1199" i="7" s="1"/>
  <c r="G879" i="4"/>
  <c r="H879" i="4" s="1"/>
  <c r="E879" i="6"/>
  <c r="G1191" i="5"/>
  <c r="F1191" i="5"/>
  <c r="H1191" i="5"/>
  <c r="E1211" i="4"/>
  <c r="C1212" i="4"/>
  <c r="E880" i="7"/>
  <c r="N880" i="7" s="1"/>
  <c r="G1201" i="3"/>
  <c r="F1201" i="3"/>
  <c r="H1200" i="3"/>
  <c r="I1200" i="3" s="1"/>
  <c r="L1191" i="6" l="1"/>
  <c r="L1191" i="7"/>
  <c r="K1191" i="6"/>
  <c r="K1191" i="7"/>
  <c r="P1190" i="7"/>
  <c r="J1191" i="6"/>
  <c r="J1191" i="7"/>
  <c r="D1211" i="6"/>
  <c r="D1211" i="7"/>
  <c r="V879" i="7"/>
  <c r="U879" i="7"/>
  <c r="Q880" i="7"/>
  <c r="R880" i="7"/>
  <c r="S880" i="7"/>
  <c r="T880" i="7"/>
  <c r="C1200" i="6"/>
  <c r="C1200" i="7"/>
  <c r="M1200" i="7" s="1"/>
  <c r="G880" i="4"/>
  <c r="H880" i="4" s="1"/>
  <c r="E880" i="6"/>
  <c r="F1192" i="5"/>
  <c r="H1192" i="5"/>
  <c r="G1192" i="5"/>
  <c r="E1212" i="4"/>
  <c r="C1213" i="4"/>
  <c r="E881" i="7"/>
  <c r="N881" i="7" s="1"/>
  <c r="H1201" i="3"/>
  <c r="F1202" i="3"/>
  <c r="I1201" i="3"/>
  <c r="G1202" i="3"/>
  <c r="L1192" i="6" l="1"/>
  <c r="L1192" i="7"/>
  <c r="K1192" i="6"/>
  <c r="K1192" i="7"/>
  <c r="J1192" i="6"/>
  <c r="J1192" i="7"/>
  <c r="P1191" i="7"/>
  <c r="D1212" i="6"/>
  <c r="D1212" i="7"/>
  <c r="V880" i="7"/>
  <c r="U880" i="7"/>
  <c r="T881" i="7"/>
  <c r="S881" i="7"/>
  <c r="Q881" i="7"/>
  <c r="R881" i="7"/>
  <c r="C1201" i="6"/>
  <c r="C1201" i="7"/>
  <c r="M1201" i="7" s="1"/>
  <c r="G881" i="4"/>
  <c r="H881" i="4" s="1"/>
  <c r="E881" i="6"/>
  <c r="H1193" i="5"/>
  <c r="G1193" i="5"/>
  <c r="F1193" i="5"/>
  <c r="E1213" i="4"/>
  <c r="C1214" i="4"/>
  <c r="E882" i="7"/>
  <c r="N882" i="7" s="1"/>
  <c r="G1203" i="3"/>
  <c r="H1202" i="3"/>
  <c r="I1202" i="3" s="1"/>
  <c r="F1203" i="3"/>
  <c r="L1193" i="6" l="1"/>
  <c r="L1193" i="7"/>
  <c r="J1193" i="6"/>
  <c r="J1193" i="7"/>
  <c r="P1192" i="7"/>
  <c r="K1193" i="6"/>
  <c r="K1193" i="7"/>
  <c r="U881" i="7"/>
  <c r="V881" i="7"/>
  <c r="D1213" i="6"/>
  <c r="D1213" i="7"/>
  <c r="S882" i="7"/>
  <c r="R882" i="7"/>
  <c r="Q882" i="7"/>
  <c r="T882" i="7"/>
  <c r="C1202" i="6"/>
  <c r="C1202" i="7"/>
  <c r="M1202" i="7" s="1"/>
  <c r="G882" i="4"/>
  <c r="H882" i="4" s="1"/>
  <c r="E882" i="6"/>
  <c r="G1194" i="5"/>
  <c r="F1194" i="5"/>
  <c r="H1194" i="5"/>
  <c r="E1214" i="4"/>
  <c r="C1215" i="4"/>
  <c r="E883" i="7"/>
  <c r="N883" i="7" s="1"/>
  <c r="F1204" i="3"/>
  <c r="H1203" i="3"/>
  <c r="I1203" i="3" s="1"/>
  <c r="G1204" i="3"/>
  <c r="J1194" i="6" l="1"/>
  <c r="J1194" i="7"/>
  <c r="L1194" i="6"/>
  <c r="L1194" i="7"/>
  <c r="P1193" i="7"/>
  <c r="K1194" i="6"/>
  <c r="K1194" i="7"/>
  <c r="D1214" i="6"/>
  <c r="D1214" i="7"/>
  <c r="U882" i="7"/>
  <c r="V882" i="7"/>
  <c r="Q883" i="7"/>
  <c r="S883" i="7"/>
  <c r="T883" i="7"/>
  <c r="R883" i="7"/>
  <c r="C1203" i="6"/>
  <c r="C1203" i="7"/>
  <c r="M1203" i="7" s="1"/>
  <c r="G883" i="4"/>
  <c r="H883" i="4" s="1"/>
  <c r="E883" i="6"/>
  <c r="H1195" i="5"/>
  <c r="G1195" i="5"/>
  <c r="F1195" i="5"/>
  <c r="E1215" i="4"/>
  <c r="C1216" i="4"/>
  <c r="E884" i="7"/>
  <c r="N884" i="7" s="1"/>
  <c r="G1205" i="3"/>
  <c r="F1205" i="3"/>
  <c r="H1204" i="3"/>
  <c r="I1204" i="3" s="1"/>
  <c r="L1195" i="6" l="1"/>
  <c r="L1195" i="7"/>
  <c r="J1195" i="6"/>
  <c r="J1195" i="7"/>
  <c r="P1194" i="7"/>
  <c r="K1195" i="6"/>
  <c r="K1195" i="7"/>
  <c r="V883" i="7"/>
  <c r="U883" i="7"/>
  <c r="D1215" i="6"/>
  <c r="D1215" i="7"/>
  <c r="R884" i="7"/>
  <c r="T884" i="7"/>
  <c r="S884" i="7"/>
  <c r="Q884" i="7"/>
  <c r="C1204" i="6"/>
  <c r="C1204" i="7"/>
  <c r="M1204" i="7" s="1"/>
  <c r="G884" i="4"/>
  <c r="H884" i="4" s="1"/>
  <c r="E884" i="6"/>
  <c r="G1196" i="5"/>
  <c r="F1196" i="5"/>
  <c r="H1196" i="5"/>
  <c r="E1216" i="4"/>
  <c r="C1217" i="4"/>
  <c r="E885" i="7"/>
  <c r="N885" i="7" s="1"/>
  <c r="G1206" i="3"/>
  <c r="F1206" i="3"/>
  <c r="H1205" i="3"/>
  <c r="I1205" i="3" s="1"/>
  <c r="K1196" i="6" l="1"/>
  <c r="K1196" i="7"/>
  <c r="J1196" i="6"/>
  <c r="J1196" i="7"/>
  <c r="P1195" i="7"/>
  <c r="L1196" i="6"/>
  <c r="L1196" i="7"/>
  <c r="P1196" i="7" s="1"/>
  <c r="D1216" i="6"/>
  <c r="D1216" i="7"/>
  <c r="U884" i="7"/>
  <c r="V884" i="7"/>
  <c r="Q885" i="7"/>
  <c r="R885" i="7"/>
  <c r="T885" i="7"/>
  <c r="S885" i="7"/>
  <c r="C1205" i="6"/>
  <c r="C1205" i="7"/>
  <c r="M1205" i="7" s="1"/>
  <c r="G885" i="4"/>
  <c r="H885" i="4" s="1"/>
  <c r="E885" i="6"/>
  <c r="G1197" i="5"/>
  <c r="F1197" i="5"/>
  <c r="H1197" i="5"/>
  <c r="E1217" i="4"/>
  <c r="C1218" i="4"/>
  <c r="E886" i="7"/>
  <c r="N886" i="7" s="1"/>
  <c r="H1206" i="3"/>
  <c r="F1207" i="3"/>
  <c r="G1207" i="3"/>
  <c r="I1206" i="3"/>
  <c r="J1197" i="6" l="1"/>
  <c r="J1197" i="7"/>
  <c r="K1197" i="6"/>
  <c r="K1197" i="7"/>
  <c r="L1197" i="6"/>
  <c r="L1197" i="7"/>
  <c r="P1197" i="7" s="1"/>
  <c r="D1217" i="6"/>
  <c r="D1217" i="7"/>
  <c r="U885" i="7"/>
  <c r="V885" i="7"/>
  <c r="T886" i="7"/>
  <c r="R886" i="7"/>
  <c r="Q886" i="7"/>
  <c r="S886" i="7"/>
  <c r="C1206" i="6"/>
  <c r="C1206" i="7"/>
  <c r="M1206" i="7" s="1"/>
  <c r="G886" i="4"/>
  <c r="H886" i="4" s="1"/>
  <c r="E886" i="6"/>
  <c r="H1198" i="5"/>
  <c r="G1198" i="5"/>
  <c r="F1198" i="5"/>
  <c r="E1218" i="4"/>
  <c r="C1219" i="4"/>
  <c r="E887" i="7"/>
  <c r="N887" i="7" s="1"/>
  <c r="F1208" i="3"/>
  <c r="H1207" i="3"/>
  <c r="I1207" i="3"/>
  <c r="G1208" i="3"/>
  <c r="L1198" i="6" l="1"/>
  <c r="L1198" i="7"/>
  <c r="J1198" i="6"/>
  <c r="J1198" i="7"/>
  <c r="K1198" i="6"/>
  <c r="K1198" i="7"/>
  <c r="D1218" i="6"/>
  <c r="D1218" i="7"/>
  <c r="U886" i="7"/>
  <c r="V886" i="7"/>
  <c r="T887" i="7"/>
  <c r="S887" i="7"/>
  <c r="R887" i="7"/>
  <c r="Q887" i="7"/>
  <c r="C1207" i="6"/>
  <c r="C1207" i="7"/>
  <c r="M1207" i="7" s="1"/>
  <c r="G887" i="4"/>
  <c r="H887" i="4" s="1"/>
  <c r="E887" i="6"/>
  <c r="H1199" i="5"/>
  <c r="G1199" i="5"/>
  <c r="F1199" i="5"/>
  <c r="E1219" i="4"/>
  <c r="C1220" i="4"/>
  <c r="E888" i="7"/>
  <c r="N888" i="7" s="1"/>
  <c r="G1209" i="3"/>
  <c r="F1209" i="3"/>
  <c r="H1208" i="3"/>
  <c r="I1208" i="3" s="1"/>
  <c r="K1199" i="6" l="1"/>
  <c r="K1199" i="7"/>
  <c r="J1199" i="6"/>
  <c r="J1199" i="7"/>
  <c r="P1198" i="7"/>
  <c r="L1199" i="6"/>
  <c r="L1199" i="7"/>
  <c r="P1199" i="7" s="1"/>
  <c r="D1219" i="6"/>
  <c r="D1219" i="7"/>
  <c r="U887" i="7"/>
  <c r="V887" i="7"/>
  <c r="R888" i="7"/>
  <c r="T888" i="7"/>
  <c r="Q888" i="7"/>
  <c r="S888" i="7"/>
  <c r="C1208" i="6"/>
  <c r="C1208" i="7"/>
  <c r="M1208" i="7" s="1"/>
  <c r="G888" i="4"/>
  <c r="H888" i="4" s="1"/>
  <c r="E888" i="6"/>
  <c r="G1200" i="5"/>
  <c r="F1200" i="5"/>
  <c r="H1200" i="5"/>
  <c r="E1220" i="4"/>
  <c r="C1221" i="4"/>
  <c r="E889" i="7"/>
  <c r="N889" i="7" s="1"/>
  <c r="F1210" i="3"/>
  <c r="H1209" i="3"/>
  <c r="G1210" i="3"/>
  <c r="I1209" i="3"/>
  <c r="J1200" i="6" l="1"/>
  <c r="J1200" i="7"/>
  <c r="L1200" i="6"/>
  <c r="L1200" i="7"/>
  <c r="K1200" i="6"/>
  <c r="K1200" i="7"/>
  <c r="D1220" i="6"/>
  <c r="D1220" i="7"/>
  <c r="U888" i="7"/>
  <c r="V888" i="7"/>
  <c r="R889" i="7"/>
  <c r="T889" i="7"/>
  <c r="S889" i="7"/>
  <c r="Q889" i="7"/>
  <c r="C1209" i="6"/>
  <c r="C1209" i="7"/>
  <c r="M1209" i="7" s="1"/>
  <c r="G889" i="4"/>
  <c r="H889" i="4" s="1"/>
  <c r="E889" i="6"/>
  <c r="F1201" i="5"/>
  <c r="H1201" i="5"/>
  <c r="G1201" i="5"/>
  <c r="E1221" i="4"/>
  <c r="C1222" i="4"/>
  <c r="E890" i="7"/>
  <c r="N890" i="7" s="1"/>
  <c r="G1211" i="3"/>
  <c r="F1211" i="3"/>
  <c r="H1210" i="3"/>
  <c r="I1210" i="3" s="1"/>
  <c r="P1200" i="7" l="1"/>
  <c r="K1201" i="6"/>
  <c r="K1201" i="7"/>
  <c r="J1201" i="6"/>
  <c r="J1201" i="7"/>
  <c r="L1201" i="6"/>
  <c r="L1201" i="7"/>
  <c r="P1201" i="7" s="1"/>
  <c r="D1221" i="6"/>
  <c r="D1221" i="7"/>
  <c r="V889" i="7"/>
  <c r="U889" i="7"/>
  <c r="R890" i="7"/>
  <c r="T890" i="7"/>
  <c r="Q890" i="7"/>
  <c r="S890" i="7"/>
  <c r="C1210" i="6"/>
  <c r="C1210" i="7"/>
  <c r="M1210" i="7" s="1"/>
  <c r="G890" i="4"/>
  <c r="H890" i="4" s="1"/>
  <c r="E890" i="6"/>
  <c r="F1202" i="5"/>
  <c r="H1202" i="5"/>
  <c r="G1202" i="5"/>
  <c r="E1222" i="4"/>
  <c r="C1223" i="4"/>
  <c r="E891" i="7"/>
  <c r="N891" i="7" s="1"/>
  <c r="G1212" i="3"/>
  <c r="F1212" i="3"/>
  <c r="H1211" i="3"/>
  <c r="I1211" i="3" s="1"/>
  <c r="L1202" i="6" l="1"/>
  <c r="L1202" i="7"/>
  <c r="K1202" i="6"/>
  <c r="K1202" i="7"/>
  <c r="J1202" i="6"/>
  <c r="J1202" i="7"/>
  <c r="U890" i="7"/>
  <c r="V890" i="7"/>
  <c r="D1222" i="6"/>
  <c r="D1222" i="7"/>
  <c r="T891" i="7"/>
  <c r="S891" i="7"/>
  <c r="Q891" i="7"/>
  <c r="R891" i="7"/>
  <c r="C1211" i="6"/>
  <c r="C1211" i="7"/>
  <c r="M1211" i="7" s="1"/>
  <c r="G891" i="4"/>
  <c r="H891" i="4" s="1"/>
  <c r="E891" i="6"/>
  <c r="G1203" i="5"/>
  <c r="F1203" i="5"/>
  <c r="H1203" i="5"/>
  <c r="E1223" i="4"/>
  <c r="C1224" i="4"/>
  <c r="E892" i="7"/>
  <c r="N892" i="7" s="1"/>
  <c r="H1212" i="3"/>
  <c r="F1213" i="3"/>
  <c r="I1212" i="3"/>
  <c r="G1213" i="3"/>
  <c r="K1203" i="6" l="1"/>
  <c r="K1203" i="7"/>
  <c r="J1203" i="6"/>
  <c r="J1203" i="7"/>
  <c r="P1202" i="7"/>
  <c r="L1203" i="6"/>
  <c r="L1203" i="7"/>
  <c r="P1203" i="7" s="1"/>
  <c r="D1223" i="6"/>
  <c r="D1223" i="7"/>
  <c r="U891" i="7"/>
  <c r="V891" i="7"/>
  <c r="Q892" i="7"/>
  <c r="T892" i="7"/>
  <c r="R892" i="7"/>
  <c r="S892" i="7"/>
  <c r="C1212" i="6"/>
  <c r="C1212" i="7"/>
  <c r="M1212" i="7" s="1"/>
  <c r="G892" i="4"/>
  <c r="H892" i="4" s="1"/>
  <c r="E892" i="6"/>
  <c r="F1204" i="5"/>
  <c r="H1204" i="5"/>
  <c r="G1204" i="5"/>
  <c r="E1224" i="4"/>
  <c r="C1225" i="4"/>
  <c r="E893" i="7"/>
  <c r="N893" i="7" s="1"/>
  <c r="G1214" i="3"/>
  <c r="F1214" i="3"/>
  <c r="H1213" i="3"/>
  <c r="I1213" i="3" s="1"/>
  <c r="L1204" i="6" l="1"/>
  <c r="L1204" i="7"/>
  <c r="J1204" i="6"/>
  <c r="J1204" i="7"/>
  <c r="K1204" i="6"/>
  <c r="K1204" i="7"/>
  <c r="D1224" i="6"/>
  <c r="D1224" i="7"/>
  <c r="V892" i="7"/>
  <c r="U892" i="7"/>
  <c r="R893" i="7"/>
  <c r="T893" i="7"/>
  <c r="S893" i="7"/>
  <c r="Q893" i="7"/>
  <c r="C1213" i="6"/>
  <c r="C1213" i="7"/>
  <c r="M1213" i="7" s="1"/>
  <c r="G893" i="4"/>
  <c r="H893" i="4" s="1"/>
  <c r="E893" i="6"/>
  <c r="G1205" i="5"/>
  <c r="F1205" i="5"/>
  <c r="H1205" i="5"/>
  <c r="E1225" i="4"/>
  <c r="C1226" i="4"/>
  <c r="E894" i="7"/>
  <c r="N894" i="7" s="1"/>
  <c r="H1214" i="3"/>
  <c r="F1215" i="3"/>
  <c r="I1214" i="3"/>
  <c r="G1215" i="3"/>
  <c r="K1205" i="6" l="1"/>
  <c r="K1205" i="7"/>
  <c r="J1205" i="6"/>
  <c r="J1205" i="7"/>
  <c r="P1204" i="7"/>
  <c r="L1205" i="6"/>
  <c r="L1205" i="7"/>
  <c r="P1205" i="7" s="1"/>
  <c r="D1225" i="6"/>
  <c r="D1225" i="7"/>
  <c r="V893" i="7"/>
  <c r="U893" i="7"/>
  <c r="Q894" i="7"/>
  <c r="R894" i="7"/>
  <c r="T894" i="7"/>
  <c r="S894" i="7"/>
  <c r="C1214" i="6"/>
  <c r="C1214" i="7"/>
  <c r="M1214" i="7" s="1"/>
  <c r="G894" i="4"/>
  <c r="H894" i="4" s="1"/>
  <c r="E894" i="6"/>
  <c r="G1206" i="5"/>
  <c r="F1206" i="5"/>
  <c r="H1206" i="5"/>
  <c r="E1226" i="4"/>
  <c r="C1227" i="4"/>
  <c r="E895" i="7"/>
  <c r="N895" i="7" s="1"/>
  <c r="G1216" i="3"/>
  <c r="F1216" i="3"/>
  <c r="H1215" i="3"/>
  <c r="I1215" i="3" s="1"/>
  <c r="V894" i="7" l="1"/>
  <c r="J1206" i="6"/>
  <c r="J1206" i="7"/>
  <c r="K1206" i="6"/>
  <c r="K1206" i="7"/>
  <c r="U894" i="7"/>
  <c r="L1206" i="6"/>
  <c r="L1206" i="7"/>
  <c r="P1206" i="7" s="1"/>
  <c r="D1226" i="6"/>
  <c r="D1226" i="7"/>
  <c r="T895" i="7"/>
  <c r="Q895" i="7"/>
  <c r="R895" i="7"/>
  <c r="S895" i="7"/>
  <c r="C1215" i="6"/>
  <c r="C1215" i="7"/>
  <c r="M1215" i="7" s="1"/>
  <c r="G895" i="4"/>
  <c r="H895" i="4" s="1"/>
  <c r="E895" i="6"/>
  <c r="H1207" i="5"/>
  <c r="G1207" i="5"/>
  <c r="F1207" i="5"/>
  <c r="E1227" i="4"/>
  <c r="C1228" i="4"/>
  <c r="E896" i="7"/>
  <c r="N896" i="7" s="1"/>
  <c r="H1216" i="3"/>
  <c r="I1216" i="3" s="1"/>
  <c r="F1217" i="3"/>
  <c r="G1217" i="3"/>
  <c r="J1207" i="6" l="1"/>
  <c r="J1207" i="7"/>
  <c r="L1207" i="6"/>
  <c r="L1207" i="7"/>
  <c r="K1207" i="6"/>
  <c r="K1207" i="7"/>
  <c r="D1227" i="6"/>
  <c r="D1227" i="7"/>
  <c r="V895" i="7"/>
  <c r="U895" i="7"/>
  <c r="Q896" i="7"/>
  <c r="R896" i="7"/>
  <c r="S896" i="7"/>
  <c r="T896" i="7"/>
  <c r="C1216" i="6"/>
  <c r="C1216" i="7"/>
  <c r="M1216" i="7" s="1"/>
  <c r="G896" i="4"/>
  <c r="H896" i="4" s="1"/>
  <c r="E896" i="6"/>
  <c r="H1208" i="5"/>
  <c r="G1208" i="5"/>
  <c r="F1208" i="5"/>
  <c r="E1228" i="4"/>
  <c r="C1229" i="4"/>
  <c r="E897" i="7"/>
  <c r="N897" i="7" s="1"/>
  <c r="G1218" i="3"/>
  <c r="F1218" i="3"/>
  <c r="H1217" i="3"/>
  <c r="I1217" i="3" s="1"/>
  <c r="K1208" i="6" l="1"/>
  <c r="K1208" i="7"/>
  <c r="J1208" i="6"/>
  <c r="J1208" i="7"/>
  <c r="L1208" i="6"/>
  <c r="L1208" i="7"/>
  <c r="P1208" i="7" s="1"/>
  <c r="P1207" i="7"/>
  <c r="D1228" i="6"/>
  <c r="D1228" i="7"/>
  <c r="U896" i="7"/>
  <c r="V896" i="7"/>
  <c r="S897" i="7"/>
  <c r="Q897" i="7"/>
  <c r="T897" i="7"/>
  <c r="R897" i="7"/>
  <c r="C1217" i="6"/>
  <c r="C1217" i="7"/>
  <c r="M1217" i="7" s="1"/>
  <c r="G897" i="4"/>
  <c r="H897" i="4" s="1"/>
  <c r="E897" i="6"/>
  <c r="G1209" i="5"/>
  <c r="F1209" i="5"/>
  <c r="H1209" i="5"/>
  <c r="E1229" i="4"/>
  <c r="C1230" i="4"/>
  <c r="E898" i="7"/>
  <c r="N898" i="7" s="1"/>
  <c r="H1218" i="3"/>
  <c r="F1219" i="3"/>
  <c r="I1218" i="3"/>
  <c r="G1219" i="3"/>
  <c r="J1209" i="6" l="1"/>
  <c r="J1209" i="7"/>
  <c r="L1209" i="6"/>
  <c r="L1209" i="7"/>
  <c r="K1209" i="6"/>
  <c r="K1209" i="7"/>
  <c r="D1229" i="6"/>
  <c r="D1229" i="7"/>
  <c r="V897" i="7"/>
  <c r="U897" i="7"/>
  <c r="Q898" i="7"/>
  <c r="S898" i="7"/>
  <c r="R898" i="7"/>
  <c r="T898" i="7"/>
  <c r="C1218" i="6"/>
  <c r="C1218" i="7"/>
  <c r="M1218" i="7" s="1"/>
  <c r="G898" i="4"/>
  <c r="H898" i="4" s="1"/>
  <c r="E898" i="6"/>
  <c r="H1210" i="5"/>
  <c r="G1210" i="5"/>
  <c r="F1210" i="5"/>
  <c r="E1230" i="4"/>
  <c r="C1231" i="4"/>
  <c r="E899" i="7"/>
  <c r="N899" i="7" s="1"/>
  <c r="H1219" i="3"/>
  <c r="F1220" i="3"/>
  <c r="I1219" i="3"/>
  <c r="G1220" i="3"/>
  <c r="L1210" i="6" l="1"/>
  <c r="L1210" i="7"/>
  <c r="J1210" i="6"/>
  <c r="J1210" i="7"/>
  <c r="P1209" i="7"/>
  <c r="K1210" i="6"/>
  <c r="K1210" i="7"/>
  <c r="D1230" i="6"/>
  <c r="D1230" i="7"/>
  <c r="V898" i="7"/>
  <c r="U898" i="7"/>
  <c r="S899" i="7"/>
  <c r="T899" i="7"/>
  <c r="Q899" i="7"/>
  <c r="R899" i="7"/>
  <c r="C1219" i="6"/>
  <c r="C1219" i="7"/>
  <c r="M1219" i="7" s="1"/>
  <c r="G899" i="4"/>
  <c r="H899" i="4" s="1"/>
  <c r="E899" i="6"/>
  <c r="H1211" i="5"/>
  <c r="G1211" i="5"/>
  <c r="F1211" i="5"/>
  <c r="E1231" i="4"/>
  <c r="C1232" i="4"/>
  <c r="E900" i="7"/>
  <c r="N900" i="7" s="1"/>
  <c r="G1221" i="3"/>
  <c r="F1221" i="3"/>
  <c r="H1220" i="3"/>
  <c r="I1220" i="3" s="1"/>
  <c r="K1211" i="6" l="1"/>
  <c r="K1211" i="7"/>
  <c r="L1211" i="6"/>
  <c r="L1211" i="7"/>
  <c r="P1210" i="7"/>
  <c r="J1211" i="6"/>
  <c r="J1211" i="7"/>
  <c r="D1231" i="6"/>
  <c r="D1231" i="7"/>
  <c r="V899" i="7"/>
  <c r="U899" i="7"/>
  <c r="Q900" i="7"/>
  <c r="S900" i="7"/>
  <c r="R900" i="7"/>
  <c r="T900" i="7"/>
  <c r="C1220" i="6"/>
  <c r="C1220" i="7"/>
  <c r="M1220" i="7" s="1"/>
  <c r="G900" i="4"/>
  <c r="H900" i="4" s="1"/>
  <c r="E900" i="6"/>
  <c r="G1212" i="5"/>
  <c r="F1212" i="5"/>
  <c r="H1212" i="5"/>
  <c r="E1232" i="4"/>
  <c r="C1233" i="4"/>
  <c r="E901" i="7"/>
  <c r="N901" i="7" s="1"/>
  <c r="H1221" i="3"/>
  <c r="F1222" i="3"/>
  <c r="I1221" i="3"/>
  <c r="G1222" i="3"/>
  <c r="J1212" i="6" l="1"/>
  <c r="J1212" i="7"/>
  <c r="L1212" i="6"/>
  <c r="L1212" i="7"/>
  <c r="K1212" i="6"/>
  <c r="K1212" i="7"/>
  <c r="P1211" i="7"/>
  <c r="D1232" i="6"/>
  <c r="D1232" i="7"/>
  <c r="U900" i="7"/>
  <c r="V900" i="7"/>
  <c r="R901" i="7"/>
  <c r="T901" i="7"/>
  <c r="Q901" i="7"/>
  <c r="S901" i="7"/>
  <c r="C1221" i="6"/>
  <c r="C1221" i="7"/>
  <c r="M1221" i="7" s="1"/>
  <c r="G901" i="4"/>
  <c r="H901" i="4" s="1"/>
  <c r="E901" i="6"/>
  <c r="H1213" i="5"/>
  <c r="G1213" i="5"/>
  <c r="F1213" i="5"/>
  <c r="E1233" i="4"/>
  <c r="C1234" i="4"/>
  <c r="E902" i="7"/>
  <c r="N902" i="7" s="1"/>
  <c r="G1223" i="3"/>
  <c r="F1223" i="3"/>
  <c r="H1222" i="3"/>
  <c r="I1222" i="3" s="1"/>
  <c r="L1213" i="6" l="1"/>
  <c r="L1213" i="7"/>
  <c r="J1213" i="6"/>
  <c r="J1213" i="7"/>
  <c r="K1213" i="6"/>
  <c r="K1213" i="7"/>
  <c r="P1212" i="7"/>
  <c r="U901" i="7"/>
  <c r="V901" i="7"/>
  <c r="D1233" i="6"/>
  <c r="D1233" i="7"/>
  <c r="R902" i="7"/>
  <c r="Q902" i="7"/>
  <c r="T902" i="7"/>
  <c r="S902" i="7"/>
  <c r="C1222" i="6"/>
  <c r="C1222" i="7"/>
  <c r="M1222" i="7" s="1"/>
  <c r="G902" i="4"/>
  <c r="H902" i="4" s="1"/>
  <c r="E902" i="6"/>
  <c r="H1214" i="5"/>
  <c r="G1214" i="5"/>
  <c r="F1214" i="5"/>
  <c r="E1234" i="4"/>
  <c r="C1235" i="4"/>
  <c r="E903" i="7"/>
  <c r="N903" i="7" s="1"/>
  <c r="G1224" i="3"/>
  <c r="F1224" i="3"/>
  <c r="H1223" i="3"/>
  <c r="I1223" i="3" s="1"/>
  <c r="J1214" i="6" l="1"/>
  <c r="J1214" i="7"/>
  <c r="L1214" i="6"/>
  <c r="L1214" i="7"/>
  <c r="P1213" i="7"/>
  <c r="K1214" i="6"/>
  <c r="K1214" i="7"/>
  <c r="D1234" i="6"/>
  <c r="D1234" i="7"/>
  <c r="V902" i="7"/>
  <c r="U902" i="7"/>
  <c r="S903" i="7"/>
  <c r="Q903" i="7"/>
  <c r="R903" i="7"/>
  <c r="T903" i="7"/>
  <c r="C1223" i="6"/>
  <c r="C1223" i="7"/>
  <c r="M1223" i="7" s="1"/>
  <c r="G903" i="4"/>
  <c r="H903" i="4" s="1"/>
  <c r="E903" i="6"/>
  <c r="G1215" i="5"/>
  <c r="F1215" i="5"/>
  <c r="H1215" i="5"/>
  <c r="E1235" i="4"/>
  <c r="C1236" i="4"/>
  <c r="E904" i="7"/>
  <c r="N904" i="7" s="1"/>
  <c r="G1225" i="3"/>
  <c r="F1225" i="3"/>
  <c r="H1224" i="3"/>
  <c r="I1224" i="3" s="1"/>
  <c r="P1214" i="7" l="1"/>
  <c r="L1215" i="6"/>
  <c r="L1215" i="7"/>
  <c r="J1215" i="6"/>
  <c r="J1215" i="7"/>
  <c r="K1215" i="6"/>
  <c r="K1215" i="7"/>
  <c r="V903" i="7"/>
  <c r="U903" i="7"/>
  <c r="D1235" i="6"/>
  <c r="D1235" i="7"/>
  <c r="R904" i="7"/>
  <c r="S904" i="7"/>
  <c r="T904" i="7"/>
  <c r="Q904" i="7"/>
  <c r="C1224" i="6"/>
  <c r="C1224" i="7"/>
  <c r="M1224" i="7" s="1"/>
  <c r="G904" i="4"/>
  <c r="H904" i="4" s="1"/>
  <c r="E904" i="6"/>
  <c r="F1216" i="5"/>
  <c r="H1216" i="5"/>
  <c r="G1216" i="5"/>
  <c r="E1236" i="4"/>
  <c r="C1237" i="4"/>
  <c r="E905" i="7"/>
  <c r="N905" i="7" s="1"/>
  <c r="H1225" i="3"/>
  <c r="F1226" i="3"/>
  <c r="I1225" i="3"/>
  <c r="G1226" i="3"/>
  <c r="K1216" i="6" l="1"/>
  <c r="K1216" i="7"/>
  <c r="L1216" i="6"/>
  <c r="L1216" i="7"/>
  <c r="P1215" i="7"/>
  <c r="J1216" i="6"/>
  <c r="J1216" i="7"/>
  <c r="D1236" i="6"/>
  <c r="D1236" i="7"/>
  <c r="U904" i="7"/>
  <c r="V904" i="7"/>
  <c r="T905" i="7"/>
  <c r="S905" i="7"/>
  <c r="Q905" i="7"/>
  <c r="R905" i="7"/>
  <c r="C1225" i="6"/>
  <c r="C1225" i="7"/>
  <c r="M1225" i="7" s="1"/>
  <c r="G905" i="4"/>
  <c r="H905" i="4" s="1"/>
  <c r="E905" i="6"/>
  <c r="G1217" i="5"/>
  <c r="H1217" i="5"/>
  <c r="F1217" i="5"/>
  <c r="E1237" i="4"/>
  <c r="C1238" i="4"/>
  <c r="E906" i="7"/>
  <c r="N906" i="7" s="1"/>
  <c r="H1226" i="3"/>
  <c r="I1226" i="3" s="1"/>
  <c r="F1227" i="3"/>
  <c r="G1227" i="3"/>
  <c r="L1217" i="6" l="1"/>
  <c r="L1217" i="7"/>
  <c r="K1217" i="6"/>
  <c r="K1217" i="7"/>
  <c r="P1216" i="7"/>
  <c r="J1217" i="6"/>
  <c r="J1217" i="7"/>
  <c r="D1237" i="6"/>
  <c r="D1237" i="7"/>
  <c r="U905" i="7"/>
  <c r="V905" i="7"/>
  <c r="Q906" i="7"/>
  <c r="T906" i="7"/>
  <c r="S906" i="7"/>
  <c r="R906" i="7"/>
  <c r="C1226" i="6"/>
  <c r="C1226" i="7"/>
  <c r="M1226" i="7" s="1"/>
  <c r="G906" i="4"/>
  <c r="H906" i="4" s="1"/>
  <c r="E906" i="6"/>
  <c r="G1218" i="5"/>
  <c r="F1218" i="5"/>
  <c r="H1218" i="5"/>
  <c r="E1238" i="4"/>
  <c r="C1239" i="4"/>
  <c r="E907" i="7"/>
  <c r="N907" i="7" s="1"/>
  <c r="G1228" i="3"/>
  <c r="F1228" i="3"/>
  <c r="H1227" i="3"/>
  <c r="I1227" i="3" s="1"/>
  <c r="J1218" i="6" l="1"/>
  <c r="J1218" i="7"/>
  <c r="L1218" i="6"/>
  <c r="L1218" i="7"/>
  <c r="P1217" i="7"/>
  <c r="K1218" i="6"/>
  <c r="K1218" i="7"/>
  <c r="D1238" i="6"/>
  <c r="D1238" i="7"/>
  <c r="U906" i="7"/>
  <c r="V906" i="7"/>
  <c r="T907" i="7"/>
  <c r="S907" i="7"/>
  <c r="R907" i="7"/>
  <c r="Q907" i="7"/>
  <c r="C1227" i="6"/>
  <c r="C1227" i="7"/>
  <c r="M1227" i="7" s="1"/>
  <c r="G907" i="4"/>
  <c r="H907" i="4" s="1"/>
  <c r="E907" i="6"/>
  <c r="H1219" i="5"/>
  <c r="G1219" i="5"/>
  <c r="F1219" i="5"/>
  <c r="E1239" i="4"/>
  <c r="C1240" i="4"/>
  <c r="E908" i="7"/>
  <c r="N908" i="7" s="1"/>
  <c r="G1229" i="3"/>
  <c r="F1229" i="3"/>
  <c r="H1228" i="3"/>
  <c r="I1228" i="3" s="1"/>
  <c r="K1219" i="6" l="1"/>
  <c r="K1219" i="7"/>
  <c r="L1219" i="6"/>
  <c r="L1219" i="7"/>
  <c r="J1219" i="6"/>
  <c r="J1219" i="7"/>
  <c r="P1218" i="7"/>
  <c r="V907" i="7"/>
  <c r="U907" i="7"/>
  <c r="D1239" i="6"/>
  <c r="D1239" i="7"/>
  <c r="S908" i="7"/>
  <c r="R908" i="7"/>
  <c r="Q908" i="7"/>
  <c r="T908" i="7"/>
  <c r="C1228" i="6"/>
  <c r="C1228" i="7"/>
  <c r="M1228" i="7" s="1"/>
  <c r="G908" i="4"/>
  <c r="H908" i="4" s="1"/>
  <c r="E908" i="6"/>
  <c r="H1220" i="5"/>
  <c r="G1220" i="5"/>
  <c r="F1220" i="5"/>
  <c r="E1240" i="4"/>
  <c r="C1241" i="4"/>
  <c r="E909" i="7"/>
  <c r="N909" i="7" s="1"/>
  <c r="G1230" i="3"/>
  <c r="F1230" i="3"/>
  <c r="H1229" i="3"/>
  <c r="I1229" i="3" s="1"/>
  <c r="J1220" i="6" l="1"/>
  <c r="J1220" i="7"/>
  <c r="L1220" i="6"/>
  <c r="L1220" i="7"/>
  <c r="K1220" i="6"/>
  <c r="K1220" i="7"/>
  <c r="P1219" i="7"/>
  <c r="D1240" i="6"/>
  <c r="D1240" i="7"/>
  <c r="U908" i="7"/>
  <c r="V908" i="7"/>
  <c r="Q909" i="7"/>
  <c r="S909" i="7"/>
  <c r="R909" i="7"/>
  <c r="T909" i="7"/>
  <c r="C1229" i="6"/>
  <c r="C1229" i="7"/>
  <c r="M1229" i="7" s="1"/>
  <c r="G909" i="4"/>
  <c r="H909" i="4" s="1"/>
  <c r="E909" i="6"/>
  <c r="G1221" i="5"/>
  <c r="F1221" i="5"/>
  <c r="H1221" i="5"/>
  <c r="E1241" i="4"/>
  <c r="C1242" i="4"/>
  <c r="E910" i="7"/>
  <c r="N910" i="7" s="1"/>
  <c r="F1231" i="3"/>
  <c r="H1230" i="3"/>
  <c r="G1231" i="3"/>
  <c r="I1230" i="3"/>
  <c r="L1221" i="6" l="1"/>
  <c r="L1221" i="7"/>
  <c r="J1221" i="6"/>
  <c r="J1221" i="7"/>
  <c r="K1221" i="6"/>
  <c r="K1221" i="7"/>
  <c r="P1220" i="7"/>
  <c r="D1241" i="6"/>
  <c r="D1241" i="7"/>
  <c r="V909" i="7"/>
  <c r="U909" i="7"/>
  <c r="R910" i="7"/>
  <c r="S910" i="7"/>
  <c r="T910" i="7"/>
  <c r="Q910" i="7"/>
  <c r="C1230" i="6"/>
  <c r="C1230" i="7"/>
  <c r="M1230" i="7" s="1"/>
  <c r="G910" i="4"/>
  <c r="H910" i="4" s="1"/>
  <c r="E910" i="6"/>
  <c r="F1222" i="5"/>
  <c r="H1222" i="5"/>
  <c r="G1222" i="5"/>
  <c r="E1242" i="4"/>
  <c r="C1243" i="4"/>
  <c r="E911" i="7"/>
  <c r="N911" i="7" s="1"/>
  <c r="G1232" i="3"/>
  <c r="F1232" i="3"/>
  <c r="H1231" i="3"/>
  <c r="I1231" i="3" s="1"/>
  <c r="L1222" i="6" l="1"/>
  <c r="L1222" i="7"/>
  <c r="K1222" i="6"/>
  <c r="K1222" i="7"/>
  <c r="J1222" i="6"/>
  <c r="J1222" i="7"/>
  <c r="P1221" i="7"/>
  <c r="D1242" i="6"/>
  <c r="D1242" i="7"/>
  <c r="V910" i="7"/>
  <c r="U910" i="7"/>
  <c r="Q911" i="7"/>
  <c r="S911" i="7"/>
  <c r="R911" i="7"/>
  <c r="T911" i="7"/>
  <c r="C1231" i="6"/>
  <c r="C1231" i="7"/>
  <c r="M1231" i="7" s="1"/>
  <c r="G911" i="4"/>
  <c r="H911" i="4" s="1"/>
  <c r="E911" i="6"/>
  <c r="H1223" i="5"/>
  <c r="G1223" i="5"/>
  <c r="F1223" i="5"/>
  <c r="E1243" i="4"/>
  <c r="C1244" i="4"/>
  <c r="E912" i="7"/>
  <c r="N912" i="7" s="1"/>
  <c r="H1232" i="3"/>
  <c r="F1233" i="3"/>
  <c r="G1233" i="3"/>
  <c r="I1232" i="3"/>
  <c r="J1223" i="6" l="1"/>
  <c r="J1223" i="7"/>
  <c r="K1223" i="6"/>
  <c r="K1223" i="7"/>
  <c r="P1222" i="7"/>
  <c r="L1223" i="6"/>
  <c r="L1223" i="7"/>
  <c r="P1223" i="7" s="1"/>
  <c r="V911" i="7"/>
  <c r="U911" i="7"/>
  <c r="D1243" i="6"/>
  <c r="D1243" i="7"/>
  <c r="R912" i="7"/>
  <c r="S912" i="7"/>
  <c r="Q912" i="7"/>
  <c r="T912" i="7"/>
  <c r="C1232" i="6"/>
  <c r="C1232" i="7"/>
  <c r="M1232" i="7" s="1"/>
  <c r="G912" i="4"/>
  <c r="H912" i="4" s="1"/>
  <c r="E912" i="6"/>
  <c r="G1224" i="5"/>
  <c r="F1224" i="5"/>
  <c r="H1224" i="5"/>
  <c r="E1244" i="4"/>
  <c r="C1245" i="4"/>
  <c r="E913" i="7"/>
  <c r="N913" i="7" s="1"/>
  <c r="H1233" i="3"/>
  <c r="F1234" i="3"/>
  <c r="I1233" i="3"/>
  <c r="G1234" i="3"/>
  <c r="L1224" i="6" l="1"/>
  <c r="L1224" i="7"/>
  <c r="J1224" i="6"/>
  <c r="J1224" i="7"/>
  <c r="K1224" i="6"/>
  <c r="K1224" i="7"/>
  <c r="D1244" i="6"/>
  <c r="D1244" i="7"/>
  <c r="U912" i="7"/>
  <c r="V912" i="7"/>
  <c r="Q913" i="7"/>
  <c r="S913" i="7"/>
  <c r="T913" i="7"/>
  <c r="R913" i="7"/>
  <c r="C1233" i="6"/>
  <c r="C1233" i="7"/>
  <c r="M1233" i="7" s="1"/>
  <c r="G913" i="4"/>
  <c r="H913" i="4" s="1"/>
  <c r="E913" i="6"/>
  <c r="H1225" i="5"/>
  <c r="G1225" i="5"/>
  <c r="F1225" i="5"/>
  <c r="E1245" i="4"/>
  <c r="C1246" i="4"/>
  <c r="E914" i="7"/>
  <c r="N914" i="7" s="1"/>
  <c r="H1234" i="3"/>
  <c r="I1234" i="3" s="1"/>
  <c r="F1235" i="3"/>
  <c r="G1235" i="3"/>
  <c r="J1225" i="6" l="1"/>
  <c r="J1225" i="7"/>
  <c r="L1225" i="6"/>
  <c r="L1225" i="7"/>
  <c r="P1224" i="7"/>
  <c r="K1225" i="6"/>
  <c r="K1225" i="7"/>
  <c r="D1245" i="6"/>
  <c r="D1245" i="7"/>
  <c r="U913" i="7"/>
  <c r="V913" i="7"/>
  <c r="R914" i="7"/>
  <c r="T914" i="7"/>
  <c r="Q914" i="7"/>
  <c r="S914" i="7"/>
  <c r="C1234" i="6"/>
  <c r="C1234" i="7"/>
  <c r="M1234" i="7" s="1"/>
  <c r="G914" i="4"/>
  <c r="H914" i="4" s="1"/>
  <c r="E914" i="6"/>
  <c r="G1226" i="5"/>
  <c r="F1226" i="5"/>
  <c r="H1226" i="5"/>
  <c r="E1246" i="4"/>
  <c r="C1247" i="4"/>
  <c r="E915" i="7"/>
  <c r="N915" i="7" s="1"/>
  <c r="G1236" i="3"/>
  <c r="F1236" i="3"/>
  <c r="H1235" i="3"/>
  <c r="I1235" i="3" s="1"/>
  <c r="L1226" i="6" l="1"/>
  <c r="L1226" i="7"/>
  <c r="J1226" i="6"/>
  <c r="J1226" i="7"/>
  <c r="P1225" i="7"/>
  <c r="K1226" i="6"/>
  <c r="K1226" i="7"/>
  <c r="R915" i="7"/>
  <c r="S915" i="7"/>
  <c r="T915" i="7"/>
  <c r="Q915" i="7"/>
  <c r="D1246" i="6"/>
  <c r="D1246" i="7"/>
  <c r="V914" i="7"/>
  <c r="U914" i="7"/>
  <c r="C1235" i="6"/>
  <c r="C1235" i="7"/>
  <c r="M1235" i="7" s="1"/>
  <c r="G915" i="4"/>
  <c r="H915" i="4" s="1"/>
  <c r="E915" i="6"/>
  <c r="G1227" i="5"/>
  <c r="F1227" i="5"/>
  <c r="H1227" i="5"/>
  <c r="E1247" i="4"/>
  <c r="C1248" i="4"/>
  <c r="E916" i="7"/>
  <c r="N916" i="7" s="1"/>
  <c r="G1237" i="3"/>
  <c r="H1236" i="3"/>
  <c r="I1236" i="3" s="1"/>
  <c r="F1237" i="3"/>
  <c r="J1227" i="6" l="1"/>
  <c r="J1227" i="7"/>
  <c r="P1226" i="7"/>
  <c r="L1227" i="6"/>
  <c r="L1227" i="7"/>
  <c r="K1227" i="6"/>
  <c r="K1227" i="7"/>
  <c r="D1247" i="6"/>
  <c r="D1247" i="7"/>
  <c r="U915" i="7"/>
  <c r="V915" i="7"/>
  <c r="R916" i="7"/>
  <c r="T916" i="7"/>
  <c r="S916" i="7"/>
  <c r="Q916" i="7"/>
  <c r="C1236" i="6"/>
  <c r="C1236" i="7"/>
  <c r="M1236" i="7" s="1"/>
  <c r="G916" i="4"/>
  <c r="H916" i="4" s="1"/>
  <c r="E916" i="6"/>
  <c r="F1228" i="5"/>
  <c r="H1228" i="5"/>
  <c r="G1228" i="5"/>
  <c r="E1248" i="4"/>
  <c r="C1249" i="4"/>
  <c r="E917" i="7"/>
  <c r="N917" i="7" s="1"/>
  <c r="F1238" i="3"/>
  <c r="H1237" i="3"/>
  <c r="I1237" i="3" s="1"/>
  <c r="G1238" i="3"/>
  <c r="J1228" i="6" l="1"/>
  <c r="J1228" i="7"/>
  <c r="K1228" i="6"/>
  <c r="K1228" i="7"/>
  <c r="L1228" i="6"/>
  <c r="L1228" i="7"/>
  <c r="P1228" i="7" s="1"/>
  <c r="P1227" i="7"/>
  <c r="U916" i="7"/>
  <c r="V916" i="7"/>
  <c r="D1248" i="6"/>
  <c r="D1248" i="7"/>
  <c r="S917" i="7"/>
  <c r="R917" i="7"/>
  <c r="Q917" i="7"/>
  <c r="T917" i="7"/>
  <c r="C1237" i="6"/>
  <c r="C1237" i="7"/>
  <c r="M1237" i="7" s="1"/>
  <c r="G917" i="4"/>
  <c r="H917" i="4" s="1"/>
  <c r="E917" i="6"/>
  <c r="H1229" i="5"/>
  <c r="G1229" i="5"/>
  <c r="F1229" i="5"/>
  <c r="E1249" i="4"/>
  <c r="C1250" i="4"/>
  <c r="E918" i="7"/>
  <c r="N918" i="7" s="1"/>
  <c r="G1239" i="3"/>
  <c r="H1238" i="3"/>
  <c r="I1238" i="3" s="1"/>
  <c r="F1239" i="3"/>
  <c r="K1229" i="6" l="1"/>
  <c r="K1229" i="7"/>
  <c r="L1229" i="6"/>
  <c r="L1229" i="7"/>
  <c r="J1229" i="6"/>
  <c r="J1229" i="7"/>
  <c r="D1249" i="6"/>
  <c r="D1249" i="7"/>
  <c r="U917" i="7"/>
  <c r="V917" i="7"/>
  <c r="Q918" i="7"/>
  <c r="T918" i="7"/>
  <c r="S918" i="7"/>
  <c r="R918" i="7"/>
  <c r="C1238" i="6"/>
  <c r="C1238" i="7"/>
  <c r="M1238" i="7" s="1"/>
  <c r="G918" i="4"/>
  <c r="H918" i="4" s="1"/>
  <c r="E918" i="6"/>
  <c r="G1230" i="5"/>
  <c r="F1230" i="5"/>
  <c r="H1230" i="5"/>
  <c r="E1250" i="4"/>
  <c r="C1251" i="4"/>
  <c r="E919" i="7"/>
  <c r="N919" i="7" s="1"/>
  <c r="F1240" i="3"/>
  <c r="H1239" i="3"/>
  <c r="I1239" i="3" s="1"/>
  <c r="G1240" i="3"/>
  <c r="J1230" i="6" l="1"/>
  <c r="J1230" i="7"/>
  <c r="K1230" i="6"/>
  <c r="K1230" i="7"/>
  <c r="L1230" i="6"/>
  <c r="L1230" i="7"/>
  <c r="P1230" i="7" s="1"/>
  <c r="P1229" i="7"/>
  <c r="D1250" i="6"/>
  <c r="D1250" i="7"/>
  <c r="U918" i="7"/>
  <c r="V918" i="7"/>
  <c r="S919" i="7"/>
  <c r="T919" i="7"/>
  <c r="R919" i="7"/>
  <c r="Q919" i="7"/>
  <c r="C1239" i="6"/>
  <c r="C1239" i="7"/>
  <c r="M1239" i="7" s="1"/>
  <c r="G919" i="4"/>
  <c r="H919" i="4" s="1"/>
  <c r="E919" i="6"/>
  <c r="H1231" i="5"/>
  <c r="G1231" i="5"/>
  <c r="F1231" i="5"/>
  <c r="E1251" i="4"/>
  <c r="C1252" i="4"/>
  <c r="E920" i="7"/>
  <c r="N920" i="7" s="1"/>
  <c r="G1241" i="3"/>
  <c r="H1240" i="3"/>
  <c r="I1240" i="3" s="1"/>
  <c r="F1241" i="3"/>
  <c r="K1231" i="6" l="1"/>
  <c r="K1231" i="7"/>
  <c r="L1231" i="6"/>
  <c r="L1231" i="7"/>
  <c r="J1231" i="6"/>
  <c r="J1231" i="7"/>
  <c r="U919" i="7"/>
  <c r="V919" i="7"/>
  <c r="D1251" i="6"/>
  <c r="D1251" i="7"/>
  <c r="Q920" i="7"/>
  <c r="R920" i="7"/>
  <c r="T920" i="7"/>
  <c r="S920" i="7"/>
  <c r="C1240" i="6"/>
  <c r="C1240" i="7"/>
  <c r="M1240" i="7" s="1"/>
  <c r="G920" i="4"/>
  <c r="H920" i="4" s="1"/>
  <c r="E920" i="6"/>
  <c r="G1232" i="5"/>
  <c r="F1232" i="5"/>
  <c r="H1232" i="5"/>
  <c r="E1252" i="4"/>
  <c r="C1253" i="4"/>
  <c r="E921" i="7"/>
  <c r="N921" i="7" s="1"/>
  <c r="F1242" i="3"/>
  <c r="H1241" i="3"/>
  <c r="G1242" i="3"/>
  <c r="I1241" i="3"/>
  <c r="J1232" i="6" l="1"/>
  <c r="J1232" i="7"/>
  <c r="L1232" i="6"/>
  <c r="L1232" i="7"/>
  <c r="K1232" i="6"/>
  <c r="K1232" i="7"/>
  <c r="P1231" i="7"/>
  <c r="D1252" i="6"/>
  <c r="D1252" i="7"/>
  <c r="U920" i="7"/>
  <c r="V920" i="7"/>
  <c r="T921" i="7"/>
  <c r="R921" i="7"/>
  <c r="Q921" i="7"/>
  <c r="S921" i="7"/>
  <c r="C1241" i="6"/>
  <c r="C1241" i="7"/>
  <c r="M1241" i="7" s="1"/>
  <c r="G921" i="4"/>
  <c r="H921" i="4" s="1"/>
  <c r="E921" i="6"/>
  <c r="G1233" i="5"/>
  <c r="F1233" i="5"/>
  <c r="H1233" i="5"/>
  <c r="E1253" i="4"/>
  <c r="C1254" i="4"/>
  <c r="E922" i="7"/>
  <c r="N922" i="7" s="1"/>
  <c r="G1243" i="3"/>
  <c r="H1242" i="3"/>
  <c r="I1242" i="3" s="1"/>
  <c r="F1243" i="3"/>
  <c r="K1233" i="6" l="1"/>
  <c r="K1233" i="7"/>
  <c r="L1233" i="6"/>
  <c r="L1233" i="7"/>
  <c r="J1233" i="6"/>
  <c r="J1233" i="7"/>
  <c r="P1232" i="7"/>
  <c r="D1253" i="6"/>
  <c r="D1253" i="7"/>
  <c r="U921" i="7"/>
  <c r="V921" i="7"/>
  <c r="S922" i="7"/>
  <c r="Q922" i="7"/>
  <c r="R922" i="7"/>
  <c r="T922" i="7"/>
  <c r="C1242" i="6"/>
  <c r="C1242" i="7"/>
  <c r="M1242" i="7" s="1"/>
  <c r="G922" i="4"/>
  <c r="H922" i="4" s="1"/>
  <c r="E922" i="6"/>
  <c r="H1234" i="5"/>
  <c r="G1234" i="5"/>
  <c r="F1234" i="5"/>
  <c r="E1254" i="4"/>
  <c r="C1255" i="4"/>
  <c r="E923" i="7"/>
  <c r="N923" i="7" s="1"/>
  <c r="H1243" i="3"/>
  <c r="F1244" i="3"/>
  <c r="I1243" i="3"/>
  <c r="G1244" i="3"/>
  <c r="L1234" i="6" l="1"/>
  <c r="L1234" i="7"/>
  <c r="K1234" i="6"/>
  <c r="K1234" i="7"/>
  <c r="J1234" i="6"/>
  <c r="J1234" i="7"/>
  <c r="P1233" i="7"/>
  <c r="D1254" i="6"/>
  <c r="D1254" i="7"/>
  <c r="V922" i="7"/>
  <c r="U922" i="7"/>
  <c r="S923" i="7"/>
  <c r="Q923" i="7"/>
  <c r="T923" i="7"/>
  <c r="R923" i="7"/>
  <c r="C1243" i="6"/>
  <c r="C1243" i="7"/>
  <c r="M1243" i="7" s="1"/>
  <c r="G923" i="4"/>
  <c r="H923" i="4" s="1"/>
  <c r="E923" i="6"/>
  <c r="H1235" i="5"/>
  <c r="G1235" i="5"/>
  <c r="F1235" i="5"/>
  <c r="E1255" i="4"/>
  <c r="C1256" i="4"/>
  <c r="E924" i="7"/>
  <c r="N924" i="7" s="1"/>
  <c r="F1245" i="3"/>
  <c r="H1244" i="3"/>
  <c r="G1245" i="3"/>
  <c r="I1244" i="3"/>
  <c r="J1235" i="6" l="1"/>
  <c r="J1235" i="7"/>
  <c r="K1235" i="6"/>
  <c r="K1235" i="7"/>
  <c r="P1234" i="7"/>
  <c r="L1235" i="6"/>
  <c r="L1235" i="7"/>
  <c r="P1235" i="7" s="1"/>
  <c r="D1255" i="6"/>
  <c r="D1255" i="7"/>
  <c r="U923" i="7"/>
  <c r="V923" i="7"/>
  <c r="Q924" i="7"/>
  <c r="T924" i="7"/>
  <c r="S924" i="7"/>
  <c r="R924" i="7"/>
  <c r="C1244" i="6"/>
  <c r="C1244" i="7"/>
  <c r="M1244" i="7" s="1"/>
  <c r="G924" i="4"/>
  <c r="H924" i="4" s="1"/>
  <c r="E924" i="6"/>
  <c r="G1236" i="5"/>
  <c r="F1236" i="5"/>
  <c r="H1236" i="5"/>
  <c r="E1256" i="4"/>
  <c r="C1257" i="4"/>
  <c r="E925" i="7"/>
  <c r="N925" i="7" s="1"/>
  <c r="G1246" i="3"/>
  <c r="F1246" i="3"/>
  <c r="H1245" i="3"/>
  <c r="I1245" i="3" s="1"/>
  <c r="L1236" i="6" l="1"/>
  <c r="L1236" i="7"/>
  <c r="K1236" i="6"/>
  <c r="K1236" i="7"/>
  <c r="J1236" i="6"/>
  <c r="J1236" i="7"/>
  <c r="D1256" i="6"/>
  <c r="D1256" i="7"/>
  <c r="U924" i="7"/>
  <c r="V924" i="7"/>
  <c r="R925" i="7"/>
  <c r="S925" i="7"/>
  <c r="Q925" i="7"/>
  <c r="T925" i="7"/>
  <c r="C1245" i="6"/>
  <c r="C1245" i="7"/>
  <c r="M1245" i="7" s="1"/>
  <c r="G925" i="4"/>
  <c r="H925" i="4" s="1"/>
  <c r="E925" i="6"/>
  <c r="H1237" i="5"/>
  <c r="G1237" i="5"/>
  <c r="F1237" i="5"/>
  <c r="E1257" i="4"/>
  <c r="C1258" i="4"/>
  <c r="E926" i="7"/>
  <c r="N926" i="7" s="1"/>
  <c r="F1247" i="3"/>
  <c r="H1246" i="3"/>
  <c r="I1246" i="3" s="1"/>
  <c r="G1247" i="3"/>
  <c r="L1237" i="6" l="1"/>
  <c r="L1237" i="7"/>
  <c r="P1236" i="7"/>
  <c r="J1237" i="6"/>
  <c r="J1237" i="7"/>
  <c r="K1237" i="6"/>
  <c r="K1237" i="7"/>
  <c r="U925" i="7"/>
  <c r="V925" i="7"/>
  <c r="D1257" i="6"/>
  <c r="D1257" i="7"/>
  <c r="R926" i="7"/>
  <c r="Q926" i="7"/>
  <c r="S926" i="7"/>
  <c r="T926" i="7"/>
  <c r="C1246" i="6"/>
  <c r="C1246" i="7"/>
  <c r="M1246" i="7" s="1"/>
  <c r="G926" i="4"/>
  <c r="H926" i="4" s="1"/>
  <c r="E926" i="6"/>
  <c r="H1238" i="5"/>
  <c r="G1238" i="5"/>
  <c r="F1238" i="5"/>
  <c r="E1258" i="4"/>
  <c r="C1259" i="4"/>
  <c r="E927" i="7"/>
  <c r="N927" i="7" s="1"/>
  <c r="G1248" i="3"/>
  <c r="F1248" i="3"/>
  <c r="H1247" i="3"/>
  <c r="I1247" i="3" s="1"/>
  <c r="L1238" i="6" l="1"/>
  <c r="L1238" i="7"/>
  <c r="J1238" i="6"/>
  <c r="J1238" i="7"/>
  <c r="P1237" i="7"/>
  <c r="K1238" i="6"/>
  <c r="K1238" i="7"/>
  <c r="R927" i="7"/>
  <c r="S927" i="7"/>
  <c r="T927" i="7"/>
  <c r="Q927" i="7"/>
  <c r="D1258" i="6"/>
  <c r="D1258" i="7"/>
  <c r="V926" i="7"/>
  <c r="U926" i="7"/>
  <c r="C1247" i="6"/>
  <c r="C1247" i="7"/>
  <c r="M1247" i="7" s="1"/>
  <c r="G927" i="4"/>
  <c r="H927" i="4" s="1"/>
  <c r="E927" i="6"/>
  <c r="G1239" i="5"/>
  <c r="F1239" i="5"/>
  <c r="H1239" i="5"/>
  <c r="E1259" i="4"/>
  <c r="C1260" i="4"/>
  <c r="E928" i="7"/>
  <c r="N928" i="7" s="1"/>
  <c r="F1249" i="3"/>
  <c r="H1248" i="3"/>
  <c r="G1249" i="3"/>
  <c r="I1248" i="3"/>
  <c r="L1239" i="6" l="1"/>
  <c r="L1239" i="7"/>
  <c r="K1239" i="6"/>
  <c r="K1239" i="7"/>
  <c r="P1238" i="7"/>
  <c r="J1239" i="6"/>
  <c r="J1239" i="7"/>
  <c r="U927" i="7"/>
  <c r="V927" i="7"/>
  <c r="D1259" i="6"/>
  <c r="D1259" i="7"/>
  <c r="Q928" i="7"/>
  <c r="S928" i="7"/>
  <c r="R928" i="7"/>
  <c r="T928" i="7"/>
  <c r="C1248" i="6"/>
  <c r="C1248" i="7"/>
  <c r="M1248" i="7" s="1"/>
  <c r="G928" i="4"/>
  <c r="H928" i="4" s="1"/>
  <c r="E928" i="6"/>
  <c r="F1240" i="5"/>
  <c r="G1240" i="5"/>
  <c r="H1240" i="5"/>
  <c r="E1260" i="4"/>
  <c r="C1261" i="4"/>
  <c r="E929" i="7"/>
  <c r="N929" i="7" s="1"/>
  <c r="G1250" i="3"/>
  <c r="H1249" i="3"/>
  <c r="I1249" i="3" s="1"/>
  <c r="F1250" i="3"/>
  <c r="L1240" i="6" l="1"/>
  <c r="L1240" i="7"/>
  <c r="K1240" i="6"/>
  <c r="K1240" i="7"/>
  <c r="P1239" i="7"/>
  <c r="J1240" i="6"/>
  <c r="J1240" i="7"/>
  <c r="V928" i="7"/>
  <c r="U928" i="7"/>
  <c r="D1260" i="6"/>
  <c r="D1260" i="7"/>
  <c r="S929" i="7"/>
  <c r="Q929" i="7"/>
  <c r="T929" i="7"/>
  <c r="R929" i="7"/>
  <c r="C1249" i="6"/>
  <c r="C1249" i="7"/>
  <c r="M1249" i="7" s="1"/>
  <c r="G929" i="4"/>
  <c r="H929" i="4" s="1"/>
  <c r="E929" i="6"/>
  <c r="H1241" i="5"/>
  <c r="G1241" i="5"/>
  <c r="F1241" i="5"/>
  <c r="E1261" i="4"/>
  <c r="C1262" i="4"/>
  <c r="E930" i="7"/>
  <c r="N930" i="7" s="1"/>
  <c r="H1250" i="3"/>
  <c r="F1251" i="3"/>
  <c r="G1251" i="3"/>
  <c r="I1250" i="3"/>
  <c r="J1241" i="6" l="1"/>
  <c r="J1241" i="7"/>
  <c r="K1241" i="6"/>
  <c r="K1241" i="7"/>
  <c r="L1241" i="6"/>
  <c r="L1241" i="7"/>
  <c r="P1240" i="7"/>
  <c r="V929" i="7"/>
  <c r="U929" i="7"/>
  <c r="D1261" i="6"/>
  <c r="D1261" i="7"/>
  <c r="T930" i="7"/>
  <c r="Q930" i="7"/>
  <c r="R930" i="7"/>
  <c r="S930" i="7"/>
  <c r="C1250" i="6"/>
  <c r="C1250" i="7"/>
  <c r="M1250" i="7" s="1"/>
  <c r="G930" i="4"/>
  <c r="H930" i="4" s="1"/>
  <c r="E930" i="6"/>
  <c r="G1242" i="5"/>
  <c r="F1242" i="5"/>
  <c r="H1242" i="5"/>
  <c r="E1262" i="4"/>
  <c r="C1263" i="4"/>
  <c r="E931" i="7"/>
  <c r="N931" i="7" s="1"/>
  <c r="G1252" i="3"/>
  <c r="F1252" i="3"/>
  <c r="H1251" i="3"/>
  <c r="I1251" i="3" s="1"/>
  <c r="P1241" i="7" l="1"/>
  <c r="L1242" i="6"/>
  <c r="L1242" i="7"/>
  <c r="J1242" i="6"/>
  <c r="J1242" i="7"/>
  <c r="K1242" i="6"/>
  <c r="K1242" i="7"/>
  <c r="V930" i="7"/>
  <c r="U930" i="7"/>
  <c r="D1262" i="6"/>
  <c r="D1262" i="7"/>
  <c r="Q931" i="7"/>
  <c r="S931" i="7"/>
  <c r="R931" i="7"/>
  <c r="T931" i="7"/>
  <c r="C1251" i="6"/>
  <c r="C1251" i="7"/>
  <c r="M1251" i="7" s="1"/>
  <c r="G931" i="4"/>
  <c r="H931" i="4" s="1"/>
  <c r="E931" i="6"/>
  <c r="H1243" i="5"/>
  <c r="G1243" i="5"/>
  <c r="F1243" i="5"/>
  <c r="E1263" i="4"/>
  <c r="C1264" i="4"/>
  <c r="E932" i="7"/>
  <c r="N932" i="7" s="1"/>
  <c r="F1253" i="3"/>
  <c r="H1252" i="3"/>
  <c r="G1253" i="3"/>
  <c r="I1252" i="3"/>
  <c r="K1243" i="6" l="1"/>
  <c r="K1243" i="7"/>
  <c r="J1243" i="6"/>
  <c r="J1243" i="7"/>
  <c r="P1242" i="7"/>
  <c r="L1243" i="6"/>
  <c r="L1243" i="7"/>
  <c r="P1243" i="7" s="1"/>
  <c r="D1263" i="6"/>
  <c r="D1263" i="7"/>
  <c r="V931" i="7"/>
  <c r="U931" i="7"/>
  <c r="R932" i="7"/>
  <c r="T932" i="7"/>
  <c r="Q932" i="7"/>
  <c r="S932" i="7"/>
  <c r="C1252" i="6"/>
  <c r="C1252" i="7"/>
  <c r="M1252" i="7" s="1"/>
  <c r="G932" i="4"/>
  <c r="H932" i="4" s="1"/>
  <c r="E932" i="6"/>
  <c r="H1244" i="5"/>
  <c r="G1244" i="5"/>
  <c r="F1244" i="5"/>
  <c r="E1264" i="4"/>
  <c r="C1265" i="4"/>
  <c r="E933" i="7"/>
  <c r="N933" i="7" s="1"/>
  <c r="G1254" i="3"/>
  <c r="H1253" i="3"/>
  <c r="I1253" i="3" s="1"/>
  <c r="F1254" i="3"/>
  <c r="J1244" i="6" l="1"/>
  <c r="J1244" i="7"/>
  <c r="L1244" i="6"/>
  <c r="L1244" i="7"/>
  <c r="K1244" i="6"/>
  <c r="K1244" i="7"/>
  <c r="D1264" i="6"/>
  <c r="D1264" i="7"/>
  <c r="U932" i="7"/>
  <c r="V932" i="7"/>
  <c r="T933" i="7"/>
  <c r="Q933" i="7"/>
  <c r="R933" i="7"/>
  <c r="S933" i="7"/>
  <c r="C1253" i="6"/>
  <c r="C1253" i="7"/>
  <c r="M1253" i="7" s="1"/>
  <c r="G933" i="4"/>
  <c r="H933" i="4" s="1"/>
  <c r="E933" i="6"/>
  <c r="G1245" i="5"/>
  <c r="F1245" i="5"/>
  <c r="H1245" i="5"/>
  <c r="E1265" i="4"/>
  <c r="C1266" i="4"/>
  <c r="E934" i="7"/>
  <c r="N934" i="7" s="1"/>
  <c r="F1255" i="3"/>
  <c r="H1254" i="3"/>
  <c r="G1255" i="3"/>
  <c r="I1254" i="3"/>
  <c r="L1245" i="6" l="1"/>
  <c r="L1245" i="7"/>
  <c r="J1245" i="6"/>
  <c r="J1245" i="7"/>
  <c r="P1244" i="7"/>
  <c r="K1245" i="6"/>
  <c r="K1245" i="7"/>
  <c r="D1265" i="6"/>
  <c r="D1265" i="7"/>
  <c r="U933" i="7"/>
  <c r="V933" i="7"/>
  <c r="R934" i="7"/>
  <c r="T934" i="7"/>
  <c r="S934" i="7"/>
  <c r="Q934" i="7"/>
  <c r="C1254" i="6"/>
  <c r="C1254" i="7"/>
  <c r="M1254" i="7" s="1"/>
  <c r="G934" i="4"/>
  <c r="H934" i="4" s="1"/>
  <c r="E934" i="6"/>
  <c r="H1246" i="5"/>
  <c r="G1246" i="5"/>
  <c r="F1246" i="5"/>
  <c r="E1266" i="4"/>
  <c r="C1267" i="4"/>
  <c r="E935" i="7"/>
  <c r="N935" i="7" s="1"/>
  <c r="G1256" i="3"/>
  <c r="H1255" i="3"/>
  <c r="I1255" i="3" s="1"/>
  <c r="F1256" i="3"/>
  <c r="L1246" i="6" l="1"/>
  <c r="L1246" i="7"/>
  <c r="K1246" i="6"/>
  <c r="K1246" i="7"/>
  <c r="J1246" i="6"/>
  <c r="J1246" i="7"/>
  <c r="P1245" i="7"/>
  <c r="D1266" i="6"/>
  <c r="D1266" i="7"/>
  <c r="V934" i="7"/>
  <c r="U934" i="7"/>
  <c r="R935" i="7"/>
  <c r="Q935" i="7"/>
  <c r="T935" i="7"/>
  <c r="S935" i="7"/>
  <c r="C1255" i="6"/>
  <c r="C1255" i="7"/>
  <c r="M1255" i="7" s="1"/>
  <c r="G935" i="4"/>
  <c r="H935" i="4" s="1"/>
  <c r="E935" i="6"/>
  <c r="H1247" i="5"/>
  <c r="G1247" i="5"/>
  <c r="F1247" i="5"/>
  <c r="E1267" i="4"/>
  <c r="C1268" i="4"/>
  <c r="E936" i="7"/>
  <c r="N936" i="7" s="1"/>
  <c r="H1256" i="3"/>
  <c r="F1257" i="3"/>
  <c r="G1257" i="3"/>
  <c r="I1256" i="3"/>
  <c r="L1247" i="6" l="1"/>
  <c r="L1247" i="7"/>
  <c r="K1247" i="6"/>
  <c r="K1247" i="7"/>
  <c r="P1246" i="7"/>
  <c r="J1247" i="6"/>
  <c r="J1247" i="7"/>
  <c r="D1267" i="6"/>
  <c r="D1267" i="7"/>
  <c r="V935" i="7"/>
  <c r="U935" i="7"/>
  <c r="R936" i="7"/>
  <c r="T936" i="7"/>
  <c r="S936" i="7"/>
  <c r="Q936" i="7"/>
  <c r="C1256" i="6"/>
  <c r="C1256" i="7"/>
  <c r="M1256" i="7" s="1"/>
  <c r="G936" i="4"/>
  <c r="H936" i="4" s="1"/>
  <c r="E936" i="6"/>
  <c r="G1248" i="5"/>
  <c r="F1248" i="5"/>
  <c r="H1248" i="5"/>
  <c r="E1268" i="4"/>
  <c r="C1269" i="4"/>
  <c r="E937" i="7"/>
  <c r="N937" i="7" s="1"/>
  <c r="G1258" i="3"/>
  <c r="H1257" i="3"/>
  <c r="I1257" i="3" s="1"/>
  <c r="F1258" i="3"/>
  <c r="L1248" i="6" l="1"/>
  <c r="L1248" i="7"/>
  <c r="K1248" i="6"/>
  <c r="K1248" i="7"/>
  <c r="P1247" i="7"/>
  <c r="J1248" i="6"/>
  <c r="J1248" i="7"/>
  <c r="D1268" i="6"/>
  <c r="D1268" i="7"/>
  <c r="U936" i="7"/>
  <c r="V936" i="7"/>
  <c r="Q937" i="7"/>
  <c r="T937" i="7"/>
  <c r="R937" i="7"/>
  <c r="S937" i="7"/>
  <c r="C1257" i="6"/>
  <c r="C1257" i="7"/>
  <c r="M1257" i="7" s="1"/>
  <c r="G937" i="4"/>
  <c r="H937" i="4" s="1"/>
  <c r="E937" i="6"/>
  <c r="H1249" i="5"/>
  <c r="F1249" i="5"/>
  <c r="G1249" i="5"/>
  <c r="E1269" i="4"/>
  <c r="C1270" i="4"/>
  <c r="E938" i="7"/>
  <c r="N938" i="7" s="1"/>
  <c r="F1259" i="3"/>
  <c r="H1258" i="3"/>
  <c r="I1258" i="3" s="1"/>
  <c r="G1259" i="3"/>
  <c r="J1249" i="6" l="1"/>
  <c r="J1249" i="7"/>
  <c r="K1249" i="6"/>
  <c r="K1249" i="7"/>
  <c r="L1249" i="6"/>
  <c r="L1249" i="7"/>
  <c r="P1249" i="7" s="1"/>
  <c r="P1248" i="7"/>
  <c r="U937" i="7"/>
  <c r="V937" i="7"/>
  <c r="D1269" i="6"/>
  <c r="D1269" i="7"/>
  <c r="S938" i="7"/>
  <c r="R938" i="7"/>
  <c r="Q938" i="7"/>
  <c r="T938" i="7"/>
  <c r="C1258" i="6"/>
  <c r="C1258" i="7"/>
  <c r="M1258" i="7" s="1"/>
  <c r="G938" i="4"/>
  <c r="H938" i="4" s="1"/>
  <c r="E938" i="6"/>
  <c r="H1250" i="5"/>
  <c r="G1250" i="5"/>
  <c r="F1250" i="5"/>
  <c r="E1270" i="4"/>
  <c r="C1271" i="4"/>
  <c r="E939" i="7"/>
  <c r="N939" i="7" s="1"/>
  <c r="G1260" i="3"/>
  <c r="F1260" i="3"/>
  <c r="H1259" i="3"/>
  <c r="I1259" i="3" s="1"/>
  <c r="L1250" i="6" l="1"/>
  <c r="L1250" i="7"/>
  <c r="J1250" i="6"/>
  <c r="J1250" i="7"/>
  <c r="K1250" i="6"/>
  <c r="K1250" i="7"/>
  <c r="V938" i="7"/>
  <c r="U938" i="7"/>
  <c r="D1270" i="6"/>
  <c r="D1270" i="7"/>
  <c r="T939" i="7"/>
  <c r="R939" i="7"/>
  <c r="Q939" i="7"/>
  <c r="S939" i="7"/>
  <c r="C1259" i="6"/>
  <c r="C1259" i="7"/>
  <c r="M1259" i="7" s="1"/>
  <c r="G939" i="4"/>
  <c r="H939" i="4" s="1"/>
  <c r="E939" i="6"/>
  <c r="G1251" i="5"/>
  <c r="F1251" i="5"/>
  <c r="H1251" i="5"/>
  <c r="E1271" i="4"/>
  <c r="C1272" i="4"/>
  <c r="E940" i="7"/>
  <c r="N940" i="7" s="1"/>
  <c r="H1260" i="3"/>
  <c r="I1260" i="3" s="1"/>
  <c r="F1261" i="3"/>
  <c r="G1261" i="3"/>
  <c r="J1251" i="6" l="1"/>
  <c r="J1251" i="7"/>
  <c r="K1251" i="6"/>
  <c r="K1251" i="7"/>
  <c r="P1250" i="7"/>
  <c r="L1251" i="6"/>
  <c r="L1251" i="7"/>
  <c r="P1251" i="7" s="1"/>
  <c r="D1271" i="6"/>
  <c r="D1271" i="7"/>
  <c r="V939" i="7"/>
  <c r="U939" i="7"/>
  <c r="Q940" i="7"/>
  <c r="S940" i="7"/>
  <c r="R940" i="7"/>
  <c r="T940" i="7"/>
  <c r="C1260" i="6"/>
  <c r="C1260" i="7"/>
  <c r="M1260" i="7" s="1"/>
  <c r="G940" i="4"/>
  <c r="H940" i="4" s="1"/>
  <c r="E940" i="6"/>
  <c r="F1252" i="5"/>
  <c r="H1252" i="5"/>
  <c r="G1252" i="5"/>
  <c r="E1272" i="4"/>
  <c r="C1273" i="4"/>
  <c r="E941" i="7"/>
  <c r="N941" i="7" s="1"/>
  <c r="F1262" i="3"/>
  <c r="H1261" i="3"/>
  <c r="G1262" i="3"/>
  <c r="I1261" i="3"/>
  <c r="L1252" i="6" l="1"/>
  <c r="L1252" i="7"/>
  <c r="K1252" i="6"/>
  <c r="K1252" i="7"/>
  <c r="J1252" i="6"/>
  <c r="J1252" i="7"/>
  <c r="Q941" i="7"/>
  <c r="S941" i="7"/>
  <c r="T941" i="7"/>
  <c r="R941" i="7"/>
  <c r="D1272" i="6"/>
  <c r="D1272" i="7"/>
  <c r="U940" i="7"/>
  <c r="V940" i="7"/>
  <c r="C1261" i="6"/>
  <c r="C1261" i="7"/>
  <c r="M1261" i="7" s="1"/>
  <c r="G941" i="4"/>
  <c r="H941" i="4" s="1"/>
  <c r="E941" i="6"/>
  <c r="G1253" i="5"/>
  <c r="F1253" i="5"/>
  <c r="H1253" i="5"/>
  <c r="E1273" i="4"/>
  <c r="C1274" i="4"/>
  <c r="E942" i="7"/>
  <c r="N942" i="7" s="1"/>
  <c r="G1263" i="3"/>
  <c r="H1262" i="3"/>
  <c r="I1262" i="3" s="1"/>
  <c r="F1263" i="3"/>
  <c r="K1253" i="6" l="1"/>
  <c r="K1253" i="7"/>
  <c r="L1253" i="6"/>
  <c r="L1253" i="7"/>
  <c r="J1253" i="6"/>
  <c r="J1253" i="7"/>
  <c r="P1252" i="7"/>
  <c r="D1273" i="6"/>
  <c r="D1273" i="7"/>
  <c r="Q942" i="7"/>
  <c r="S942" i="7"/>
  <c r="T942" i="7"/>
  <c r="R942" i="7"/>
  <c r="V941" i="7"/>
  <c r="U941" i="7"/>
  <c r="C1262" i="6"/>
  <c r="C1262" i="7"/>
  <c r="M1262" i="7" s="1"/>
  <c r="G942" i="4"/>
  <c r="H942" i="4" s="1"/>
  <c r="E942" i="6"/>
  <c r="G1254" i="5"/>
  <c r="F1254" i="5"/>
  <c r="H1254" i="5"/>
  <c r="E1274" i="4"/>
  <c r="C1275" i="4"/>
  <c r="E943" i="7"/>
  <c r="N943" i="7" s="1"/>
  <c r="F1264" i="3"/>
  <c r="H1263" i="3"/>
  <c r="I1263" i="3" s="1"/>
  <c r="G1264" i="3"/>
  <c r="J1254" i="6" l="1"/>
  <c r="J1254" i="7"/>
  <c r="L1254" i="6"/>
  <c r="L1254" i="7"/>
  <c r="K1254" i="6"/>
  <c r="K1254" i="7"/>
  <c r="P1253" i="7"/>
  <c r="D1274" i="6"/>
  <c r="D1274" i="7"/>
  <c r="V942" i="7"/>
  <c r="U942" i="7"/>
  <c r="R943" i="7"/>
  <c r="Q943" i="7"/>
  <c r="S943" i="7"/>
  <c r="T943" i="7"/>
  <c r="C1263" i="6"/>
  <c r="C1263" i="7"/>
  <c r="M1263" i="7" s="1"/>
  <c r="G943" i="4"/>
  <c r="H943" i="4" s="1"/>
  <c r="E943" i="6"/>
  <c r="H1255" i="5"/>
  <c r="G1255" i="5"/>
  <c r="F1255" i="5"/>
  <c r="E1275" i="4"/>
  <c r="C1276" i="4"/>
  <c r="E944" i="7"/>
  <c r="N944" i="7" s="1"/>
  <c r="G1265" i="3"/>
  <c r="H1264" i="3"/>
  <c r="I1264" i="3" s="1"/>
  <c r="F1265" i="3"/>
  <c r="K1255" i="6" l="1"/>
  <c r="K1255" i="7"/>
  <c r="L1255" i="6"/>
  <c r="L1255" i="7"/>
  <c r="J1255" i="6"/>
  <c r="J1255" i="7"/>
  <c r="P1254" i="7"/>
  <c r="U943" i="7"/>
  <c r="V943" i="7"/>
  <c r="D1275" i="6"/>
  <c r="D1275" i="7"/>
  <c r="S944" i="7"/>
  <c r="Q944" i="7"/>
  <c r="R944" i="7"/>
  <c r="T944" i="7"/>
  <c r="C1264" i="6"/>
  <c r="C1264" i="7"/>
  <c r="M1264" i="7" s="1"/>
  <c r="G944" i="4"/>
  <c r="H944" i="4" s="1"/>
  <c r="E944" i="6"/>
  <c r="H1256" i="5"/>
  <c r="G1256" i="5"/>
  <c r="F1256" i="5"/>
  <c r="E1276" i="4"/>
  <c r="C1277" i="4"/>
  <c r="E945" i="7"/>
  <c r="N945" i="7" s="1"/>
  <c r="G1266" i="3"/>
  <c r="F1266" i="3"/>
  <c r="H1265" i="3"/>
  <c r="I1265" i="3" s="1"/>
  <c r="K1256" i="6" l="1"/>
  <c r="K1256" i="7"/>
  <c r="J1256" i="6"/>
  <c r="J1256" i="7"/>
  <c r="U944" i="7"/>
  <c r="L1256" i="6"/>
  <c r="L1256" i="7"/>
  <c r="P1256" i="7" s="1"/>
  <c r="P1255" i="7"/>
  <c r="D1276" i="6"/>
  <c r="D1276" i="7"/>
  <c r="V944" i="7"/>
  <c r="S945" i="7"/>
  <c r="Q945" i="7"/>
  <c r="T945" i="7"/>
  <c r="R945" i="7"/>
  <c r="C1265" i="6"/>
  <c r="C1265" i="7"/>
  <c r="M1265" i="7" s="1"/>
  <c r="G945" i="4"/>
  <c r="H945" i="4" s="1"/>
  <c r="E945" i="6"/>
  <c r="G1257" i="5"/>
  <c r="F1257" i="5"/>
  <c r="H1257" i="5"/>
  <c r="E1277" i="4"/>
  <c r="C1278" i="4"/>
  <c r="E946" i="7"/>
  <c r="N946" i="7" s="1"/>
  <c r="H1266" i="3"/>
  <c r="I1266" i="3" s="1"/>
  <c r="F1267" i="3"/>
  <c r="G1267" i="3"/>
  <c r="L1257" i="6" l="1"/>
  <c r="L1257" i="7"/>
  <c r="J1257" i="6"/>
  <c r="J1257" i="7"/>
  <c r="K1257" i="6"/>
  <c r="K1257" i="7"/>
  <c r="D1277" i="6"/>
  <c r="D1277" i="7"/>
  <c r="R946" i="7"/>
  <c r="T946" i="7"/>
  <c r="S946" i="7"/>
  <c r="Q946" i="7"/>
  <c r="V945" i="7"/>
  <c r="U945" i="7"/>
  <c r="C1266" i="6"/>
  <c r="C1266" i="7"/>
  <c r="M1266" i="7" s="1"/>
  <c r="G946" i="4"/>
  <c r="H946" i="4" s="1"/>
  <c r="E946" i="6"/>
  <c r="H1258" i="5"/>
  <c r="G1258" i="5"/>
  <c r="F1258" i="5"/>
  <c r="E1278" i="4"/>
  <c r="C1279" i="4"/>
  <c r="E947" i="7"/>
  <c r="N947" i="7" s="1"/>
  <c r="G1268" i="3"/>
  <c r="H1267" i="3"/>
  <c r="I1267" i="3" s="1"/>
  <c r="F1268" i="3"/>
  <c r="J1258" i="6" l="1"/>
  <c r="J1258" i="7"/>
  <c r="K1258" i="6"/>
  <c r="K1258" i="7"/>
  <c r="P1257" i="7"/>
  <c r="L1258" i="6"/>
  <c r="L1258" i="7"/>
  <c r="P1258" i="7" s="1"/>
  <c r="V946" i="7"/>
  <c r="U946" i="7"/>
  <c r="D1278" i="6"/>
  <c r="D1278" i="7"/>
  <c r="T947" i="7"/>
  <c r="S947" i="7"/>
  <c r="Q947" i="7"/>
  <c r="R947" i="7"/>
  <c r="C1267" i="6"/>
  <c r="C1267" i="7"/>
  <c r="M1267" i="7" s="1"/>
  <c r="G947" i="4"/>
  <c r="H947" i="4" s="1"/>
  <c r="E947" i="6"/>
  <c r="H1259" i="5"/>
  <c r="G1259" i="5"/>
  <c r="F1259" i="5"/>
  <c r="E1279" i="4"/>
  <c r="C1280" i="4"/>
  <c r="E948" i="7"/>
  <c r="N948" i="7" s="1"/>
  <c r="G1269" i="3"/>
  <c r="H1268" i="3"/>
  <c r="I1268" i="3" s="1"/>
  <c r="F1269" i="3"/>
  <c r="J1259" i="6" l="1"/>
  <c r="J1259" i="7"/>
  <c r="K1259" i="6"/>
  <c r="K1259" i="7"/>
  <c r="L1259" i="6"/>
  <c r="L1259" i="7"/>
  <c r="P1259" i="7" s="1"/>
  <c r="D1279" i="6"/>
  <c r="D1279" i="7"/>
  <c r="U947" i="7"/>
  <c r="V947" i="7"/>
  <c r="R948" i="7"/>
  <c r="T948" i="7"/>
  <c r="S948" i="7"/>
  <c r="Q948" i="7"/>
  <c r="C1268" i="6"/>
  <c r="C1268" i="7"/>
  <c r="M1268" i="7" s="1"/>
  <c r="G948" i="4"/>
  <c r="H948" i="4" s="1"/>
  <c r="E948" i="6"/>
  <c r="G1260" i="5"/>
  <c r="F1260" i="5"/>
  <c r="H1260" i="5"/>
  <c r="E1280" i="4"/>
  <c r="C1281" i="4"/>
  <c r="E949" i="7"/>
  <c r="N949" i="7" s="1"/>
  <c r="H1269" i="3"/>
  <c r="F1270" i="3"/>
  <c r="I1269" i="3"/>
  <c r="G1270" i="3"/>
  <c r="J1260" i="6" l="1"/>
  <c r="J1260" i="7"/>
  <c r="L1260" i="6"/>
  <c r="L1260" i="7"/>
  <c r="K1260" i="6"/>
  <c r="K1260" i="7"/>
  <c r="D1280" i="6"/>
  <c r="D1280" i="7"/>
  <c r="V948" i="7"/>
  <c r="U948" i="7"/>
  <c r="Q949" i="7"/>
  <c r="S949" i="7"/>
  <c r="T949" i="7"/>
  <c r="R949" i="7"/>
  <c r="C1269" i="6"/>
  <c r="C1269" i="7"/>
  <c r="M1269" i="7" s="1"/>
  <c r="G949" i="4"/>
  <c r="H949" i="4" s="1"/>
  <c r="E949" i="6"/>
  <c r="F1261" i="5"/>
  <c r="H1261" i="5"/>
  <c r="G1261" i="5"/>
  <c r="E1281" i="4"/>
  <c r="C1282" i="4"/>
  <c r="E950" i="7"/>
  <c r="N950" i="7" s="1"/>
  <c r="G1271" i="3"/>
  <c r="H1270" i="3"/>
  <c r="I1270" i="3" s="1"/>
  <c r="F1271" i="3"/>
  <c r="L1261" i="6" l="1"/>
  <c r="L1261" i="7"/>
  <c r="J1261" i="6"/>
  <c r="J1261" i="7"/>
  <c r="P1260" i="7"/>
  <c r="K1261" i="6"/>
  <c r="K1261" i="7"/>
  <c r="D1281" i="6"/>
  <c r="D1281" i="7"/>
  <c r="V949" i="7"/>
  <c r="U949" i="7"/>
  <c r="R950" i="7"/>
  <c r="Q950" i="7"/>
  <c r="T950" i="7"/>
  <c r="S950" i="7"/>
  <c r="C1270" i="6"/>
  <c r="C1270" i="7"/>
  <c r="M1270" i="7" s="1"/>
  <c r="G950" i="4"/>
  <c r="H950" i="4" s="1"/>
  <c r="E950" i="6"/>
  <c r="H1262" i="5"/>
  <c r="G1262" i="5"/>
  <c r="F1262" i="5"/>
  <c r="E1282" i="4"/>
  <c r="C1283" i="4"/>
  <c r="E951" i="7"/>
  <c r="N951" i="7" s="1"/>
  <c r="F1272" i="3"/>
  <c r="H1271" i="3"/>
  <c r="I1271" i="3" s="1"/>
  <c r="G1272" i="3"/>
  <c r="P1261" i="7" l="1"/>
  <c r="L1262" i="6"/>
  <c r="L1262" i="7"/>
  <c r="J1262" i="6"/>
  <c r="J1262" i="7"/>
  <c r="K1262" i="6"/>
  <c r="K1262" i="7"/>
  <c r="D1282" i="6"/>
  <c r="D1282" i="7"/>
  <c r="U950" i="7"/>
  <c r="V950" i="7"/>
  <c r="S951" i="7"/>
  <c r="R951" i="7"/>
  <c r="Q951" i="7"/>
  <c r="T951" i="7"/>
  <c r="C1271" i="6"/>
  <c r="C1271" i="7"/>
  <c r="M1271" i="7" s="1"/>
  <c r="G951" i="4"/>
  <c r="H951" i="4" s="1"/>
  <c r="E951" i="6"/>
  <c r="G1263" i="5"/>
  <c r="F1263" i="5"/>
  <c r="H1263" i="5"/>
  <c r="E1283" i="4"/>
  <c r="C1284" i="4"/>
  <c r="E952" i="7"/>
  <c r="N952" i="7" s="1"/>
  <c r="G1273" i="3"/>
  <c r="H1272" i="3"/>
  <c r="I1272" i="3" s="1"/>
  <c r="F1273" i="3"/>
  <c r="K1263" i="6" l="1"/>
  <c r="K1263" i="7"/>
  <c r="L1263" i="6"/>
  <c r="L1263" i="7"/>
  <c r="J1263" i="6"/>
  <c r="J1263" i="7"/>
  <c r="P1262" i="7"/>
  <c r="D1283" i="6"/>
  <c r="D1283" i="7"/>
  <c r="U951" i="7"/>
  <c r="V951" i="7"/>
  <c r="T952" i="7"/>
  <c r="R952" i="7"/>
  <c r="Q952" i="7"/>
  <c r="S952" i="7"/>
  <c r="C1272" i="6"/>
  <c r="C1272" i="7"/>
  <c r="M1272" i="7" s="1"/>
  <c r="G952" i="4"/>
  <c r="H952" i="4" s="1"/>
  <c r="E952" i="6"/>
  <c r="F1264" i="5"/>
  <c r="H1264" i="5"/>
  <c r="G1264" i="5"/>
  <c r="E1284" i="4"/>
  <c r="C1285" i="4"/>
  <c r="E953" i="7"/>
  <c r="N953" i="7" s="1"/>
  <c r="H1273" i="3"/>
  <c r="F1274" i="3"/>
  <c r="G1274" i="3"/>
  <c r="I1273" i="3"/>
  <c r="L1264" i="6" l="1"/>
  <c r="L1264" i="7"/>
  <c r="K1264" i="6"/>
  <c r="K1264" i="7"/>
  <c r="J1264" i="6"/>
  <c r="J1264" i="7"/>
  <c r="P1263" i="7"/>
  <c r="D1284" i="6"/>
  <c r="D1284" i="7"/>
  <c r="V952" i="7"/>
  <c r="U952" i="7"/>
  <c r="S953" i="7"/>
  <c r="R953" i="7"/>
  <c r="Q953" i="7"/>
  <c r="T953" i="7"/>
  <c r="C1273" i="6"/>
  <c r="C1273" i="7"/>
  <c r="M1273" i="7" s="1"/>
  <c r="G953" i="4"/>
  <c r="H953" i="4" s="1"/>
  <c r="E953" i="6"/>
  <c r="H1265" i="5"/>
  <c r="G1265" i="5"/>
  <c r="F1265" i="5"/>
  <c r="E1285" i="4"/>
  <c r="C1286" i="4"/>
  <c r="E954" i="7"/>
  <c r="N954" i="7" s="1"/>
  <c r="G1275" i="3"/>
  <c r="H1274" i="3"/>
  <c r="I1274" i="3" s="1"/>
  <c r="F1275" i="3"/>
  <c r="K1265" i="6" l="1"/>
  <c r="K1265" i="7"/>
  <c r="L1265" i="6"/>
  <c r="L1265" i="7"/>
  <c r="P1264" i="7"/>
  <c r="J1265" i="6"/>
  <c r="J1265" i="7"/>
  <c r="V953" i="7"/>
  <c r="U953" i="7"/>
  <c r="D1285" i="6"/>
  <c r="D1285" i="7"/>
  <c r="T954" i="7"/>
  <c r="Q954" i="7"/>
  <c r="S954" i="7"/>
  <c r="R954" i="7"/>
  <c r="C1274" i="6"/>
  <c r="C1274" i="7"/>
  <c r="M1274" i="7" s="1"/>
  <c r="G954" i="4"/>
  <c r="H954" i="4" s="1"/>
  <c r="E954" i="6"/>
  <c r="G1266" i="5"/>
  <c r="F1266" i="5"/>
  <c r="H1266" i="5"/>
  <c r="E1286" i="4"/>
  <c r="C1287" i="4"/>
  <c r="E955" i="7"/>
  <c r="N955" i="7" s="1"/>
  <c r="F1276" i="3"/>
  <c r="H1275" i="3"/>
  <c r="I1275" i="3" s="1"/>
  <c r="G1276" i="3"/>
  <c r="L1266" i="6" l="1"/>
  <c r="L1266" i="7"/>
  <c r="K1266" i="6"/>
  <c r="K1266" i="7"/>
  <c r="P1265" i="7"/>
  <c r="J1266" i="6"/>
  <c r="J1266" i="7"/>
  <c r="D1286" i="6"/>
  <c r="D1286" i="7"/>
  <c r="U954" i="7"/>
  <c r="V954" i="7"/>
  <c r="T955" i="7"/>
  <c r="Q955" i="7"/>
  <c r="S955" i="7"/>
  <c r="R955" i="7"/>
  <c r="C1275" i="6"/>
  <c r="C1275" i="7"/>
  <c r="M1275" i="7" s="1"/>
  <c r="G955" i="4"/>
  <c r="H955" i="4" s="1"/>
  <c r="E955" i="6"/>
  <c r="H1267" i="5"/>
  <c r="G1267" i="5"/>
  <c r="F1267" i="5"/>
  <c r="E1287" i="4"/>
  <c r="C1288" i="4"/>
  <c r="E956" i="7"/>
  <c r="N956" i="7" s="1"/>
  <c r="G1277" i="3"/>
  <c r="F1277" i="3"/>
  <c r="H1276" i="3"/>
  <c r="I1276" i="3" s="1"/>
  <c r="L1267" i="6" l="1"/>
  <c r="L1267" i="7"/>
  <c r="K1267" i="6"/>
  <c r="K1267" i="7"/>
  <c r="P1266" i="7"/>
  <c r="J1267" i="6"/>
  <c r="J1267" i="7"/>
  <c r="V955" i="7"/>
  <c r="U955" i="7"/>
  <c r="D1287" i="6"/>
  <c r="D1287" i="7"/>
  <c r="T956" i="7"/>
  <c r="S956" i="7"/>
  <c r="Q956" i="7"/>
  <c r="R956" i="7"/>
  <c r="C1276" i="6"/>
  <c r="C1276" i="7"/>
  <c r="M1276" i="7" s="1"/>
  <c r="G956" i="4"/>
  <c r="H956" i="4" s="1"/>
  <c r="E956" i="6"/>
  <c r="H1268" i="5"/>
  <c r="G1268" i="5"/>
  <c r="F1268" i="5"/>
  <c r="E1288" i="4"/>
  <c r="C1289" i="4"/>
  <c r="E957" i="7"/>
  <c r="N957" i="7" s="1"/>
  <c r="F1278" i="3"/>
  <c r="H1277" i="3"/>
  <c r="I1277" i="3"/>
  <c r="G1278" i="3"/>
  <c r="L1268" i="6" l="1"/>
  <c r="L1268" i="7"/>
  <c r="J1268" i="6"/>
  <c r="J1268" i="7"/>
  <c r="P1267" i="7"/>
  <c r="K1268" i="6"/>
  <c r="K1268" i="7"/>
  <c r="Q957" i="7"/>
  <c r="T957" i="7"/>
  <c r="R957" i="7"/>
  <c r="S957" i="7"/>
  <c r="D1288" i="6"/>
  <c r="D1288" i="7"/>
  <c r="V956" i="7"/>
  <c r="U956" i="7"/>
  <c r="C1277" i="6"/>
  <c r="C1277" i="7"/>
  <c r="M1277" i="7" s="1"/>
  <c r="G957" i="4"/>
  <c r="H957" i="4" s="1"/>
  <c r="E957" i="6"/>
  <c r="G1269" i="5"/>
  <c r="F1269" i="5"/>
  <c r="H1269" i="5"/>
  <c r="E1289" i="4"/>
  <c r="C1290" i="4"/>
  <c r="E958" i="7"/>
  <c r="N958" i="7" s="1"/>
  <c r="G1279" i="3"/>
  <c r="F1279" i="3"/>
  <c r="H1278" i="3"/>
  <c r="I1278" i="3" s="1"/>
  <c r="L1269" i="6" l="1"/>
  <c r="L1269" i="7"/>
  <c r="K1269" i="6"/>
  <c r="K1269" i="7"/>
  <c r="P1268" i="7"/>
  <c r="J1269" i="6"/>
  <c r="J1269" i="7"/>
  <c r="D1289" i="6"/>
  <c r="D1289" i="7"/>
  <c r="Q958" i="7"/>
  <c r="R958" i="7"/>
  <c r="T958" i="7"/>
  <c r="S958" i="7"/>
  <c r="V957" i="7"/>
  <c r="U957" i="7"/>
  <c r="C1278" i="6"/>
  <c r="C1278" i="7"/>
  <c r="M1278" i="7" s="1"/>
  <c r="G958" i="4"/>
  <c r="H958" i="4" s="1"/>
  <c r="E958" i="6"/>
  <c r="H1270" i="5"/>
  <c r="G1270" i="5"/>
  <c r="F1270" i="5"/>
  <c r="E1290" i="4"/>
  <c r="C1291" i="4"/>
  <c r="E959" i="7"/>
  <c r="N959" i="7" s="1"/>
  <c r="H1279" i="3"/>
  <c r="F1280" i="3"/>
  <c r="I1279" i="3"/>
  <c r="G1280" i="3"/>
  <c r="J1270" i="6" l="1"/>
  <c r="J1270" i="7"/>
  <c r="K1270" i="6"/>
  <c r="K1270" i="7"/>
  <c r="L1270" i="6"/>
  <c r="L1270" i="7"/>
  <c r="P1269" i="7"/>
  <c r="V958" i="7"/>
  <c r="U958" i="7"/>
  <c r="D1290" i="6"/>
  <c r="D1290" i="7"/>
  <c r="R959" i="7"/>
  <c r="Q959" i="7"/>
  <c r="T959" i="7"/>
  <c r="S959" i="7"/>
  <c r="C1279" i="6"/>
  <c r="C1279" i="7"/>
  <c r="M1279" i="7" s="1"/>
  <c r="G959" i="4"/>
  <c r="H959" i="4" s="1"/>
  <c r="E959" i="6"/>
  <c r="H1271" i="5"/>
  <c r="G1271" i="5"/>
  <c r="F1271" i="5"/>
  <c r="E1291" i="4"/>
  <c r="C1292" i="4"/>
  <c r="E960" i="7"/>
  <c r="N960" i="7" s="1"/>
  <c r="F1281" i="3"/>
  <c r="H1280" i="3"/>
  <c r="G1281" i="3"/>
  <c r="I1280" i="3"/>
  <c r="P1270" i="7" l="1"/>
  <c r="J1271" i="6"/>
  <c r="J1271" i="7"/>
  <c r="K1271" i="6"/>
  <c r="K1271" i="7"/>
  <c r="L1271" i="6"/>
  <c r="L1271" i="7"/>
  <c r="P1271" i="7" s="1"/>
  <c r="V959" i="7"/>
  <c r="U959" i="7"/>
  <c r="D1291" i="6"/>
  <c r="D1291" i="7"/>
  <c r="Q960" i="7"/>
  <c r="T960" i="7"/>
  <c r="R960" i="7"/>
  <c r="S960" i="7"/>
  <c r="C1280" i="6"/>
  <c r="C1280" i="7"/>
  <c r="M1280" i="7" s="1"/>
  <c r="G960" i="4"/>
  <c r="H960" i="4" s="1"/>
  <c r="E960" i="6"/>
  <c r="G1272" i="5"/>
  <c r="F1272" i="5"/>
  <c r="H1272" i="5"/>
  <c r="E1292" i="4"/>
  <c r="C1293" i="4"/>
  <c r="E961" i="7"/>
  <c r="N961" i="7" s="1"/>
  <c r="G1282" i="3"/>
  <c r="H1281" i="3"/>
  <c r="I1281" i="3" s="1"/>
  <c r="F1282" i="3"/>
  <c r="L1272" i="6" l="1"/>
  <c r="L1272" i="7"/>
  <c r="K1272" i="6"/>
  <c r="K1272" i="7"/>
  <c r="J1272" i="6"/>
  <c r="J1272" i="7"/>
  <c r="D1292" i="6"/>
  <c r="D1292" i="7"/>
  <c r="U960" i="7"/>
  <c r="V960" i="7"/>
  <c r="T961" i="7"/>
  <c r="R961" i="7"/>
  <c r="S961" i="7"/>
  <c r="Q961" i="7"/>
  <c r="C1281" i="6"/>
  <c r="C1281" i="7"/>
  <c r="M1281" i="7" s="1"/>
  <c r="G961" i="4"/>
  <c r="H961" i="4" s="1"/>
  <c r="E961" i="6"/>
  <c r="H1273" i="5"/>
  <c r="F1273" i="5"/>
  <c r="G1273" i="5"/>
  <c r="E1293" i="4"/>
  <c r="C1294" i="4"/>
  <c r="E962" i="7"/>
  <c r="N962" i="7" s="1"/>
  <c r="F1283" i="3"/>
  <c r="H1282" i="3"/>
  <c r="I1282" i="3" s="1"/>
  <c r="G1283" i="3"/>
  <c r="L1273" i="6" l="1"/>
  <c r="L1273" i="7"/>
  <c r="J1273" i="6"/>
  <c r="J1273" i="7"/>
  <c r="P1272" i="7"/>
  <c r="K1273" i="6"/>
  <c r="K1273" i="7"/>
  <c r="D1293" i="6"/>
  <c r="D1293" i="7"/>
  <c r="U961" i="7"/>
  <c r="V961" i="7"/>
  <c r="R962" i="7"/>
  <c r="S962" i="7"/>
  <c r="Q962" i="7"/>
  <c r="T962" i="7"/>
  <c r="C1282" i="6"/>
  <c r="C1282" i="7"/>
  <c r="M1282" i="7" s="1"/>
  <c r="G962" i="4"/>
  <c r="H962" i="4" s="1"/>
  <c r="E962" i="6"/>
  <c r="G1274" i="5"/>
  <c r="F1274" i="5"/>
  <c r="H1274" i="5"/>
  <c r="E1294" i="4"/>
  <c r="C1295" i="4"/>
  <c r="E963" i="7"/>
  <c r="N963" i="7" s="1"/>
  <c r="G1284" i="3"/>
  <c r="H1283" i="3"/>
  <c r="I1283" i="3" s="1"/>
  <c r="F1284" i="3"/>
  <c r="J1274" i="6" l="1"/>
  <c r="J1274" i="7"/>
  <c r="L1274" i="6"/>
  <c r="L1274" i="7"/>
  <c r="P1273" i="7"/>
  <c r="K1274" i="6"/>
  <c r="K1274" i="7"/>
  <c r="D1294" i="6"/>
  <c r="D1294" i="7"/>
  <c r="U962" i="7"/>
  <c r="V962" i="7"/>
  <c r="Q963" i="7"/>
  <c r="R963" i="7"/>
  <c r="T963" i="7"/>
  <c r="S963" i="7"/>
  <c r="C1283" i="6"/>
  <c r="C1283" i="7"/>
  <c r="M1283" i="7" s="1"/>
  <c r="G963" i="4"/>
  <c r="H963" i="4" s="1"/>
  <c r="E963" i="6"/>
  <c r="G1275" i="5"/>
  <c r="F1275" i="5"/>
  <c r="H1275" i="5"/>
  <c r="E1295" i="4"/>
  <c r="C1296" i="4"/>
  <c r="E964" i="7"/>
  <c r="N964" i="7" s="1"/>
  <c r="H1284" i="3"/>
  <c r="I1284" i="3" s="1"/>
  <c r="F1285" i="3"/>
  <c r="G1285" i="3"/>
  <c r="L1275" i="6" l="1"/>
  <c r="L1275" i="7"/>
  <c r="K1275" i="6"/>
  <c r="K1275" i="7"/>
  <c r="J1275" i="6"/>
  <c r="J1275" i="7"/>
  <c r="P1274" i="7"/>
  <c r="D1295" i="6"/>
  <c r="D1295" i="7"/>
  <c r="V963" i="7"/>
  <c r="U963" i="7"/>
  <c r="Q964" i="7"/>
  <c r="S964" i="7"/>
  <c r="R964" i="7"/>
  <c r="T964" i="7"/>
  <c r="C1284" i="6"/>
  <c r="C1284" i="7"/>
  <c r="M1284" i="7" s="1"/>
  <c r="G964" i="4"/>
  <c r="H964" i="4" s="1"/>
  <c r="E964" i="6"/>
  <c r="F1276" i="5"/>
  <c r="H1276" i="5"/>
  <c r="G1276" i="5"/>
  <c r="E1296" i="4"/>
  <c r="C1297" i="4"/>
  <c r="E965" i="7"/>
  <c r="N965" i="7" s="1"/>
  <c r="G1286" i="3"/>
  <c r="F1286" i="3"/>
  <c r="H1285" i="3"/>
  <c r="I1285" i="3" s="1"/>
  <c r="L1276" i="6" l="1"/>
  <c r="L1276" i="7"/>
  <c r="K1276" i="6"/>
  <c r="K1276" i="7"/>
  <c r="P1275" i="7"/>
  <c r="J1276" i="6"/>
  <c r="J1276" i="7"/>
  <c r="D1296" i="6"/>
  <c r="D1296" i="7"/>
  <c r="U964" i="7"/>
  <c r="V964" i="7"/>
  <c r="S965" i="7"/>
  <c r="T965" i="7"/>
  <c r="R965" i="7"/>
  <c r="Q965" i="7"/>
  <c r="C1285" i="6"/>
  <c r="C1285" i="7"/>
  <c r="M1285" i="7" s="1"/>
  <c r="G965" i="4"/>
  <c r="H965" i="4" s="1"/>
  <c r="E965" i="6"/>
  <c r="G1277" i="5"/>
  <c r="H1277" i="5"/>
  <c r="F1277" i="5"/>
  <c r="E1297" i="4"/>
  <c r="C1298" i="4"/>
  <c r="E966" i="7"/>
  <c r="N966" i="7" s="1"/>
  <c r="H1286" i="3"/>
  <c r="F1287" i="3"/>
  <c r="I1286" i="3"/>
  <c r="G1287" i="3"/>
  <c r="J1277" i="6" l="1"/>
  <c r="J1277" i="7"/>
  <c r="K1277" i="6"/>
  <c r="K1277" i="7"/>
  <c r="P1276" i="7"/>
  <c r="L1277" i="6"/>
  <c r="L1277" i="7"/>
  <c r="P1277" i="7" s="1"/>
  <c r="D1297" i="6"/>
  <c r="D1297" i="7"/>
  <c r="V965" i="7"/>
  <c r="U965" i="7"/>
  <c r="Q966" i="7"/>
  <c r="S966" i="7"/>
  <c r="R966" i="7"/>
  <c r="T966" i="7"/>
  <c r="C1286" i="6"/>
  <c r="C1286" i="7"/>
  <c r="M1286" i="7" s="1"/>
  <c r="G966" i="4"/>
  <c r="H966" i="4" s="1"/>
  <c r="E966" i="6"/>
  <c r="G1278" i="5"/>
  <c r="F1278" i="5"/>
  <c r="H1278" i="5"/>
  <c r="E1298" i="4"/>
  <c r="C1299" i="4"/>
  <c r="E967" i="7"/>
  <c r="N967" i="7" s="1"/>
  <c r="F1288" i="3"/>
  <c r="H1287" i="3"/>
  <c r="G1288" i="3"/>
  <c r="I1287" i="3"/>
  <c r="K1278" i="6" l="1"/>
  <c r="K1278" i="7"/>
  <c r="L1278" i="6"/>
  <c r="L1278" i="7"/>
  <c r="J1278" i="6"/>
  <c r="J1278" i="7"/>
  <c r="V966" i="7"/>
  <c r="U966" i="7"/>
  <c r="D1298" i="6"/>
  <c r="D1298" i="7"/>
  <c r="R967" i="7"/>
  <c r="T967" i="7"/>
  <c r="Q967" i="7"/>
  <c r="S967" i="7"/>
  <c r="C1287" i="6"/>
  <c r="C1287" i="7"/>
  <c r="M1287" i="7" s="1"/>
  <c r="G967" i="4"/>
  <c r="H967" i="4" s="1"/>
  <c r="E967" i="6"/>
  <c r="H1279" i="5"/>
  <c r="G1279" i="5"/>
  <c r="F1279" i="5"/>
  <c r="E1299" i="4"/>
  <c r="C1300" i="4"/>
  <c r="E968" i="7"/>
  <c r="N968" i="7" s="1"/>
  <c r="G1289" i="3"/>
  <c r="F1289" i="3"/>
  <c r="H1288" i="3"/>
  <c r="I1288" i="3" s="1"/>
  <c r="P1278" i="7" l="1"/>
  <c r="K1279" i="6"/>
  <c r="K1279" i="7"/>
  <c r="L1279" i="6"/>
  <c r="L1279" i="7"/>
  <c r="J1279" i="6"/>
  <c r="J1279" i="7"/>
  <c r="D1299" i="6"/>
  <c r="D1299" i="7"/>
  <c r="V967" i="7"/>
  <c r="U967" i="7"/>
  <c r="R968" i="7"/>
  <c r="Q968" i="7"/>
  <c r="S968" i="7"/>
  <c r="T968" i="7"/>
  <c r="C1288" i="6"/>
  <c r="C1288" i="7"/>
  <c r="M1288" i="7" s="1"/>
  <c r="G968" i="4"/>
  <c r="H968" i="4" s="1"/>
  <c r="E968" i="6"/>
  <c r="G1280" i="5"/>
  <c r="F1280" i="5"/>
  <c r="H1280" i="5"/>
  <c r="E1300" i="4"/>
  <c r="C1301" i="4"/>
  <c r="E969" i="7"/>
  <c r="N969" i="7" s="1"/>
  <c r="F1290" i="3"/>
  <c r="H1289" i="3"/>
  <c r="I1289" i="3" s="1"/>
  <c r="G1290" i="3"/>
  <c r="K1280" i="6" l="1"/>
  <c r="K1280" i="7"/>
  <c r="L1280" i="6"/>
  <c r="L1280" i="7"/>
  <c r="J1280" i="6"/>
  <c r="J1280" i="7"/>
  <c r="P1279" i="7"/>
  <c r="D1300" i="6"/>
  <c r="D1300" i="7"/>
  <c r="V968" i="7"/>
  <c r="U968" i="7"/>
  <c r="S969" i="7"/>
  <c r="R969" i="7"/>
  <c r="Q969" i="7"/>
  <c r="T969" i="7"/>
  <c r="C1289" i="6"/>
  <c r="C1289" i="7"/>
  <c r="M1289" i="7" s="1"/>
  <c r="G969" i="4"/>
  <c r="H969" i="4" s="1"/>
  <c r="E969" i="6"/>
  <c r="G1281" i="5"/>
  <c r="F1281" i="5"/>
  <c r="H1281" i="5"/>
  <c r="E1301" i="4"/>
  <c r="C1302" i="4"/>
  <c r="E970" i="7"/>
  <c r="N970" i="7" s="1"/>
  <c r="G1291" i="3"/>
  <c r="F1291" i="3"/>
  <c r="H1290" i="3"/>
  <c r="I1290" i="3" s="1"/>
  <c r="J1281" i="6" l="1"/>
  <c r="J1281" i="7"/>
  <c r="K1281" i="6"/>
  <c r="K1281" i="7"/>
  <c r="L1281" i="6"/>
  <c r="L1281" i="7"/>
  <c r="P1281" i="7" s="1"/>
  <c r="P1280" i="7"/>
  <c r="D1301" i="6"/>
  <c r="D1301" i="7"/>
  <c r="U969" i="7"/>
  <c r="V969" i="7"/>
  <c r="S970" i="7"/>
  <c r="T970" i="7"/>
  <c r="R970" i="7"/>
  <c r="Q970" i="7"/>
  <c r="C1290" i="6"/>
  <c r="C1290" i="7"/>
  <c r="M1290" i="7" s="1"/>
  <c r="G970" i="4"/>
  <c r="H970" i="4" s="1"/>
  <c r="E970" i="6"/>
  <c r="H1282" i="5"/>
  <c r="G1282" i="5"/>
  <c r="F1282" i="5"/>
  <c r="E1302" i="4"/>
  <c r="C1303" i="4"/>
  <c r="E971" i="7"/>
  <c r="N971" i="7" s="1"/>
  <c r="F1292" i="3"/>
  <c r="H1291" i="3"/>
  <c r="I1291" i="3"/>
  <c r="G1292" i="3"/>
  <c r="K1282" i="6" l="1"/>
  <c r="K1282" i="7"/>
  <c r="J1282" i="6"/>
  <c r="J1282" i="7"/>
  <c r="L1282" i="6"/>
  <c r="L1282" i="7"/>
  <c r="P1282" i="7" s="1"/>
  <c r="U970" i="7"/>
  <c r="V970" i="7"/>
  <c r="D1302" i="6"/>
  <c r="D1302" i="7"/>
  <c r="Q971" i="7"/>
  <c r="S971" i="7"/>
  <c r="T971" i="7"/>
  <c r="R971" i="7"/>
  <c r="C1291" i="6"/>
  <c r="C1291" i="7"/>
  <c r="M1291" i="7" s="1"/>
  <c r="G971" i="4"/>
  <c r="H971" i="4" s="1"/>
  <c r="E971" i="6"/>
  <c r="H1283" i="5"/>
  <c r="G1283" i="5"/>
  <c r="F1283" i="5"/>
  <c r="E1303" i="4"/>
  <c r="C1304" i="4"/>
  <c r="E972" i="7"/>
  <c r="N972" i="7" s="1"/>
  <c r="G1293" i="3"/>
  <c r="H1292" i="3"/>
  <c r="I1292" i="3" s="1"/>
  <c r="F1293" i="3"/>
  <c r="J1283" i="6" l="1"/>
  <c r="J1283" i="7"/>
  <c r="K1283" i="6"/>
  <c r="K1283" i="7"/>
  <c r="L1283" i="6"/>
  <c r="L1283" i="7"/>
  <c r="P1283" i="7" s="1"/>
  <c r="D1303" i="6"/>
  <c r="D1303" i="7"/>
  <c r="V971" i="7"/>
  <c r="U971" i="7"/>
  <c r="S972" i="7"/>
  <c r="R972" i="7"/>
  <c r="T972" i="7"/>
  <c r="Q972" i="7"/>
  <c r="C1292" i="6"/>
  <c r="C1292" i="7"/>
  <c r="M1292" i="7" s="1"/>
  <c r="G972" i="4"/>
  <c r="H972" i="4" s="1"/>
  <c r="E972" i="6"/>
  <c r="G1284" i="5"/>
  <c r="F1284" i="5"/>
  <c r="H1284" i="5"/>
  <c r="E1304" i="4"/>
  <c r="C1305" i="4"/>
  <c r="E973" i="7"/>
  <c r="N973" i="7" s="1"/>
  <c r="F1294" i="3"/>
  <c r="H1293" i="3"/>
  <c r="G1294" i="3"/>
  <c r="I1293" i="3"/>
  <c r="K1284" i="6" l="1"/>
  <c r="K1284" i="7"/>
  <c r="J1284" i="6"/>
  <c r="J1284" i="7"/>
  <c r="L1284" i="6"/>
  <c r="L1284" i="7"/>
  <c r="P1284" i="7" s="1"/>
  <c r="D1304" i="6"/>
  <c r="D1304" i="7"/>
  <c r="U972" i="7"/>
  <c r="V972" i="7"/>
  <c r="S973" i="7"/>
  <c r="R973" i="7"/>
  <c r="Q973" i="7"/>
  <c r="T973" i="7"/>
  <c r="C1293" i="6"/>
  <c r="C1293" i="7"/>
  <c r="M1293" i="7" s="1"/>
  <c r="G973" i="4"/>
  <c r="H973" i="4" s="1"/>
  <c r="E973" i="6"/>
  <c r="H1285" i="5"/>
  <c r="G1285" i="5"/>
  <c r="F1285" i="5"/>
  <c r="E1305" i="4"/>
  <c r="C1306" i="4"/>
  <c r="E974" i="7"/>
  <c r="N974" i="7" s="1"/>
  <c r="G1295" i="3"/>
  <c r="H1294" i="3"/>
  <c r="I1294" i="3" s="1"/>
  <c r="F1295" i="3"/>
  <c r="J1285" i="6" l="1"/>
  <c r="J1285" i="7"/>
  <c r="K1285" i="6"/>
  <c r="K1285" i="7"/>
  <c r="L1285" i="6"/>
  <c r="L1285" i="7"/>
  <c r="P1285" i="7" s="1"/>
  <c r="V973" i="7"/>
  <c r="U973" i="7"/>
  <c r="D1305" i="6"/>
  <c r="D1305" i="7"/>
  <c r="Q974" i="7"/>
  <c r="T974" i="7"/>
  <c r="R974" i="7"/>
  <c r="S974" i="7"/>
  <c r="C1294" i="6"/>
  <c r="C1294" i="7"/>
  <c r="M1294" i="7" s="1"/>
  <c r="G974" i="4"/>
  <c r="H974" i="4" s="1"/>
  <c r="E974" i="6"/>
  <c r="H1286" i="5"/>
  <c r="G1286" i="5"/>
  <c r="F1286" i="5"/>
  <c r="E1306" i="4"/>
  <c r="C1307" i="4"/>
  <c r="E975" i="7"/>
  <c r="N975" i="7" s="1"/>
  <c r="G1296" i="3"/>
  <c r="F1296" i="3"/>
  <c r="H1295" i="3"/>
  <c r="I1295" i="3" s="1"/>
  <c r="K1286" i="6" l="1"/>
  <c r="K1286" i="7"/>
  <c r="J1286" i="6"/>
  <c r="J1286" i="7"/>
  <c r="L1286" i="6"/>
  <c r="L1286" i="7"/>
  <c r="P1286" i="7" s="1"/>
  <c r="D1306" i="6"/>
  <c r="D1306" i="7"/>
  <c r="V974" i="7"/>
  <c r="U974" i="7"/>
  <c r="Q975" i="7"/>
  <c r="R975" i="7"/>
  <c r="T975" i="7"/>
  <c r="S975" i="7"/>
  <c r="C1295" i="6"/>
  <c r="C1295" i="7"/>
  <c r="M1295" i="7" s="1"/>
  <c r="G975" i="4"/>
  <c r="H975" i="4" s="1"/>
  <c r="E975" i="6"/>
  <c r="G1287" i="5"/>
  <c r="F1287" i="5"/>
  <c r="H1287" i="5"/>
  <c r="E1307" i="4"/>
  <c r="C1308" i="4"/>
  <c r="E976" i="7"/>
  <c r="N976" i="7" s="1"/>
  <c r="G1297" i="3"/>
  <c r="F1297" i="3"/>
  <c r="H1296" i="3"/>
  <c r="I1296" i="3" s="1"/>
  <c r="J1287" i="6" l="1"/>
  <c r="J1287" i="7"/>
  <c r="L1287" i="6"/>
  <c r="L1287" i="7"/>
  <c r="K1287" i="6"/>
  <c r="K1287" i="7"/>
  <c r="D1307" i="6"/>
  <c r="D1307" i="7"/>
  <c r="U975" i="7"/>
  <c r="V975" i="7"/>
  <c r="Q976" i="7"/>
  <c r="T976" i="7"/>
  <c r="S976" i="7"/>
  <c r="R976" i="7"/>
  <c r="C1296" i="6"/>
  <c r="C1296" i="7"/>
  <c r="M1296" i="7" s="1"/>
  <c r="G976" i="4"/>
  <c r="H976" i="4" s="1"/>
  <c r="E976" i="6"/>
  <c r="F1288" i="5"/>
  <c r="G1288" i="5"/>
  <c r="H1288" i="5"/>
  <c r="E1308" i="4"/>
  <c r="C1309" i="4"/>
  <c r="E977" i="7"/>
  <c r="N977" i="7" s="1"/>
  <c r="H1297" i="3"/>
  <c r="F1298" i="3"/>
  <c r="G1298" i="3"/>
  <c r="I1297" i="3"/>
  <c r="L1288" i="6" l="1"/>
  <c r="L1288" i="7"/>
  <c r="P1287" i="7"/>
  <c r="K1288" i="6"/>
  <c r="K1288" i="7"/>
  <c r="J1288" i="6"/>
  <c r="J1288" i="7"/>
  <c r="D1308" i="6"/>
  <c r="D1308" i="7"/>
  <c r="U976" i="7"/>
  <c r="V976" i="7"/>
  <c r="T977" i="7"/>
  <c r="Q977" i="7"/>
  <c r="S977" i="7"/>
  <c r="R977" i="7"/>
  <c r="C1297" i="6"/>
  <c r="C1297" i="7"/>
  <c r="M1297" i="7" s="1"/>
  <c r="G977" i="4"/>
  <c r="H977" i="4" s="1"/>
  <c r="E977" i="6"/>
  <c r="H1289" i="5"/>
  <c r="G1289" i="5"/>
  <c r="F1289" i="5"/>
  <c r="E1309" i="4"/>
  <c r="C1310" i="4"/>
  <c r="E978" i="7"/>
  <c r="N978" i="7" s="1"/>
  <c r="H1298" i="3"/>
  <c r="F1299" i="3"/>
  <c r="G1299" i="3"/>
  <c r="I1298" i="3"/>
  <c r="J1289" i="6" l="1"/>
  <c r="J1289" i="7"/>
  <c r="K1289" i="6"/>
  <c r="K1289" i="7"/>
  <c r="P1288" i="7"/>
  <c r="L1289" i="6"/>
  <c r="L1289" i="7"/>
  <c r="P1289" i="7" s="1"/>
  <c r="D1309" i="6"/>
  <c r="D1309" i="7"/>
  <c r="V977" i="7"/>
  <c r="U977" i="7"/>
  <c r="S978" i="7"/>
  <c r="R978" i="7"/>
  <c r="T978" i="7"/>
  <c r="Q978" i="7"/>
  <c r="C1298" i="6"/>
  <c r="C1298" i="7"/>
  <c r="M1298" i="7" s="1"/>
  <c r="G978" i="4"/>
  <c r="H978" i="4" s="1"/>
  <c r="E978" i="6"/>
  <c r="G1290" i="5"/>
  <c r="F1290" i="5"/>
  <c r="H1290" i="5"/>
  <c r="E1310" i="4"/>
  <c r="C1311" i="4"/>
  <c r="E979" i="7"/>
  <c r="N979" i="7" s="1"/>
  <c r="G1300" i="3"/>
  <c r="F1300" i="3"/>
  <c r="H1299" i="3"/>
  <c r="I1299" i="3" s="1"/>
  <c r="L1290" i="6" l="1"/>
  <c r="L1290" i="7"/>
  <c r="K1290" i="6"/>
  <c r="K1290" i="7"/>
  <c r="J1290" i="6"/>
  <c r="J1290" i="7"/>
  <c r="D1310" i="6"/>
  <c r="D1310" i="7"/>
  <c r="V978" i="7"/>
  <c r="U978" i="7"/>
  <c r="R979" i="7"/>
  <c r="Q979" i="7"/>
  <c r="S979" i="7"/>
  <c r="T979" i="7"/>
  <c r="C1299" i="6"/>
  <c r="C1299" i="7"/>
  <c r="M1299" i="7" s="1"/>
  <c r="G979" i="4"/>
  <c r="H979" i="4" s="1"/>
  <c r="E979" i="6"/>
  <c r="H1291" i="5"/>
  <c r="G1291" i="5"/>
  <c r="F1291" i="5"/>
  <c r="E1311" i="4"/>
  <c r="C1312" i="4"/>
  <c r="E980" i="7"/>
  <c r="N980" i="7" s="1"/>
  <c r="G1301" i="3"/>
  <c r="F1301" i="3"/>
  <c r="H1300" i="3"/>
  <c r="I1300" i="3" s="1"/>
  <c r="J1291" i="6" l="1"/>
  <c r="J1291" i="7"/>
  <c r="L1291" i="6"/>
  <c r="L1291" i="7"/>
  <c r="P1290" i="7"/>
  <c r="K1291" i="6"/>
  <c r="K1291" i="7"/>
  <c r="D1311" i="6"/>
  <c r="D1311" i="7"/>
  <c r="V979" i="7"/>
  <c r="U979" i="7"/>
  <c r="S980" i="7"/>
  <c r="Q980" i="7"/>
  <c r="R980" i="7"/>
  <c r="T980" i="7"/>
  <c r="C1300" i="6"/>
  <c r="C1300" i="7"/>
  <c r="M1300" i="7" s="1"/>
  <c r="G980" i="4"/>
  <c r="H980" i="4" s="1"/>
  <c r="E980" i="6"/>
  <c r="H1292" i="5"/>
  <c r="G1292" i="5"/>
  <c r="F1292" i="5"/>
  <c r="E1312" i="4"/>
  <c r="C1313" i="4"/>
  <c r="E981" i="7"/>
  <c r="N981" i="7" s="1"/>
  <c r="F1302" i="3"/>
  <c r="H1301" i="3"/>
  <c r="I1301" i="3" s="1"/>
  <c r="G1302" i="3"/>
  <c r="J1292" i="6" l="1"/>
  <c r="J1292" i="7"/>
  <c r="K1292" i="6"/>
  <c r="K1292" i="7"/>
  <c r="L1292" i="6"/>
  <c r="L1292" i="7"/>
  <c r="P1292" i="7" s="1"/>
  <c r="P1291" i="7"/>
  <c r="D1312" i="6"/>
  <c r="D1312" i="7"/>
  <c r="V980" i="7"/>
  <c r="U980" i="7"/>
  <c r="T981" i="7"/>
  <c r="S981" i="7"/>
  <c r="Q981" i="7"/>
  <c r="R981" i="7"/>
  <c r="C1301" i="6"/>
  <c r="C1301" i="7"/>
  <c r="M1301" i="7" s="1"/>
  <c r="G981" i="4"/>
  <c r="H981" i="4" s="1"/>
  <c r="E981" i="6"/>
  <c r="G1293" i="5"/>
  <c r="F1293" i="5"/>
  <c r="H1293" i="5"/>
  <c r="E1313" i="4"/>
  <c r="C1314" i="4"/>
  <c r="E982" i="7"/>
  <c r="N982" i="7" s="1"/>
  <c r="G1303" i="3"/>
  <c r="F1303" i="3"/>
  <c r="H1302" i="3"/>
  <c r="I1302" i="3" s="1"/>
  <c r="J1293" i="6" l="1"/>
  <c r="J1293" i="7"/>
  <c r="L1293" i="6"/>
  <c r="L1293" i="7"/>
  <c r="K1293" i="6"/>
  <c r="K1293" i="7"/>
  <c r="D1313" i="6"/>
  <c r="D1313" i="7"/>
  <c r="U981" i="7"/>
  <c r="V981" i="7"/>
  <c r="Q982" i="7"/>
  <c r="T982" i="7"/>
  <c r="R982" i="7"/>
  <c r="S982" i="7"/>
  <c r="C1302" i="6"/>
  <c r="C1302" i="7"/>
  <c r="M1302" i="7" s="1"/>
  <c r="G982" i="4"/>
  <c r="H982" i="4" s="1"/>
  <c r="E982" i="6"/>
  <c r="H1294" i="5"/>
  <c r="G1294" i="5"/>
  <c r="F1294" i="5"/>
  <c r="E1314" i="4"/>
  <c r="C1315" i="4"/>
  <c r="E983" i="7"/>
  <c r="N983" i="7" s="1"/>
  <c r="G1304" i="3"/>
  <c r="H1303" i="3"/>
  <c r="I1303" i="3" s="1"/>
  <c r="F1304" i="3"/>
  <c r="K1294" i="6" l="1"/>
  <c r="K1294" i="7"/>
  <c r="L1294" i="6"/>
  <c r="L1294" i="7"/>
  <c r="P1293" i="7"/>
  <c r="J1294" i="6"/>
  <c r="J1294" i="7"/>
  <c r="D1314" i="6"/>
  <c r="D1314" i="7"/>
  <c r="V982" i="7"/>
  <c r="U982" i="7"/>
  <c r="S983" i="7"/>
  <c r="T983" i="7"/>
  <c r="R983" i="7"/>
  <c r="Q983" i="7"/>
  <c r="C1303" i="6"/>
  <c r="C1303" i="7"/>
  <c r="M1303" i="7" s="1"/>
  <c r="G983" i="4"/>
  <c r="H983" i="4" s="1"/>
  <c r="E983" i="6"/>
  <c r="H1295" i="5"/>
  <c r="G1295" i="5"/>
  <c r="F1295" i="5"/>
  <c r="E1315" i="4"/>
  <c r="C1316" i="4"/>
  <c r="E984" i="7"/>
  <c r="N984" i="7" s="1"/>
  <c r="H1304" i="3"/>
  <c r="F1305" i="3"/>
  <c r="G1305" i="3"/>
  <c r="I1304" i="3"/>
  <c r="J1295" i="6" l="1"/>
  <c r="J1295" i="7"/>
  <c r="L1295" i="6"/>
  <c r="L1295" i="7"/>
  <c r="K1295" i="6"/>
  <c r="K1295" i="7"/>
  <c r="P1294" i="7"/>
  <c r="D1315" i="6"/>
  <c r="D1315" i="7"/>
  <c r="V983" i="7"/>
  <c r="U983" i="7"/>
  <c r="S984" i="7"/>
  <c r="Q984" i="7"/>
  <c r="R984" i="7"/>
  <c r="T984" i="7"/>
  <c r="C1304" i="6"/>
  <c r="C1304" i="7"/>
  <c r="M1304" i="7" s="1"/>
  <c r="G984" i="4"/>
  <c r="H984" i="4" s="1"/>
  <c r="E984" i="6"/>
  <c r="G1296" i="5"/>
  <c r="F1296" i="5"/>
  <c r="H1296" i="5"/>
  <c r="E1316" i="4"/>
  <c r="C1317" i="4"/>
  <c r="E985" i="7"/>
  <c r="N985" i="7" s="1"/>
  <c r="G1306" i="3"/>
  <c r="H1305" i="3"/>
  <c r="I1305" i="3" s="1"/>
  <c r="F1306" i="3"/>
  <c r="J1296" i="6" l="1"/>
  <c r="J1296" i="7"/>
  <c r="K1296" i="6"/>
  <c r="K1296" i="7"/>
  <c r="L1296" i="6"/>
  <c r="L1296" i="7"/>
  <c r="P1296" i="7" s="1"/>
  <c r="P1295" i="7"/>
  <c r="V984" i="7"/>
  <c r="U984" i="7"/>
  <c r="D1316" i="6"/>
  <c r="D1316" i="7"/>
  <c r="Q985" i="7"/>
  <c r="S985" i="7"/>
  <c r="T985" i="7"/>
  <c r="R985" i="7"/>
  <c r="C1305" i="6"/>
  <c r="C1305" i="7"/>
  <c r="M1305" i="7" s="1"/>
  <c r="G985" i="4"/>
  <c r="H985" i="4" s="1"/>
  <c r="E985" i="6"/>
  <c r="H1297" i="5"/>
  <c r="G1297" i="5"/>
  <c r="F1297" i="5"/>
  <c r="E1317" i="4"/>
  <c r="C1318" i="4"/>
  <c r="E986" i="7"/>
  <c r="N986" i="7" s="1"/>
  <c r="F1307" i="3"/>
  <c r="H1306" i="3"/>
  <c r="I1306" i="3" s="1"/>
  <c r="G1307" i="3"/>
  <c r="K1297" i="6" l="1"/>
  <c r="K1297" i="7"/>
  <c r="J1297" i="6"/>
  <c r="J1297" i="7"/>
  <c r="L1297" i="6"/>
  <c r="L1297" i="7"/>
  <c r="P1297" i="7" s="1"/>
  <c r="D1317" i="6"/>
  <c r="D1317" i="7"/>
  <c r="V985" i="7"/>
  <c r="U985" i="7"/>
  <c r="R986" i="7"/>
  <c r="S986" i="7"/>
  <c r="Q986" i="7"/>
  <c r="T986" i="7"/>
  <c r="C1306" i="6"/>
  <c r="C1306" i="7"/>
  <c r="M1306" i="7" s="1"/>
  <c r="G986" i="4"/>
  <c r="H986" i="4" s="1"/>
  <c r="E986" i="6"/>
  <c r="H1298" i="5"/>
  <c r="G1298" i="5"/>
  <c r="F1298" i="5"/>
  <c r="E1318" i="4"/>
  <c r="C1319" i="4"/>
  <c r="E987" i="7"/>
  <c r="N987" i="7" s="1"/>
  <c r="G1308" i="3"/>
  <c r="F1308" i="3"/>
  <c r="H1307" i="3"/>
  <c r="I1307" i="3" s="1"/>
  <c r="L1298" i="6" l="1"/>
  <c r="L1298" i="7"/>
  <c r="K1298" i="6"/>
  <c r="K1298" i="7"/>
  <c r="J1298" i="6"/>
  <c r="J1298" i="7"/>
  <c r="V986" i="7"/>
  <c r="U986" i="7"/>
  <c r="D1318" i="6"/>
  <c r="D1318" i="7"/>
  <c r="S987" i="7"/>
  <c r="R987" i="7"/>
  <c r="T987" i="7"/>
  <c r="Q987" i="7"/>
  <c r="C1307" i="6"/>
  <c r="C1307" i="7"/>
  <c r="M1307" i="7" s="1"/>
  <c r="G987" i="4"/>
  <c r="H987" i="4" s="1"/>
  <c r="E987" i="6"/>
  <c r="G1299" i="5"/>
  <c r="F1299" i="5"/>
  <c r="H1299" i="5"/>
  <c r="E1319" i="4"/>
  <c r="C1320" i="4"/>
  <c r="E988" i="7"/>
  <c r="N988" i="7" s="1"/>
  <c r="H1308" i="3"/>
  <c r="I1308" i="3" s="1"/>
  <c r="F1309" i="3"/>
  <c r="G1309" i="3"/>
  <c r="J1299" i="6" l="1"/>
  <c r="J1299" i="7"/>
  <c r="K1299" i="6"/>
  <c r="K1299" i="7"/>
  <c r="P1298" i="7"/>
  <c r="L1299" i="6"/>
  <c r="L1299" i="7"/>
  <c r="P1299" i="7" s="1"/>
  <c r="V987" i="7"/>
  <c r="U987" i="7"/>
  <c r="R988" i="7"/>
  <c r="Q988" i="7"/>
  <c r="S988" i="7"/>
  <c r="T988" i="7"/>
  <c r="D1319" i="6"/>
  <c r="D1319" i="7"/>
  <c r="C1308" i="6"/>
  <c r="C1308" i="7"/>
  <c r="M1308" i="7" s="1"/>
  <c r="G988" i="4"/>
  <c r="H988" i="4" s="1"/>
  <c r="E988" i="6"/>
  <c r="F1300" i="5"/>
  <c r="H1300" i="5"/>
  <c r="G1300" i="5"/>
  <c r="E1320" i="4"/>
  <c r="C1321" i="4"/>
  <c r="E989" i="7"/>
  <c r="N989" i="7" s="1"/>
  <c r="F1310" i="3"/>
  <c r="H1309" i="3"/>
  <c r="G1310" i="3"/>
  <c r="I1309" i="3"/>
  <c r="L1300" i="6" l="1"/>
  <c r="L1300" i="7"/>
  <c r="K1300" i="6"/>
  <c r="K1300" i="7"/>
  <c r="J1300" i="6"/>
  <c r="J1300" i="7"/>
  <c r="S989" i="7"/>
  <c r="R989" i="7"/>
  <c r="T989" i="7"/>
  <c r="Q989" i="7"/>
  <c r="D1320" i="6"/>
  <c r="D1320" i="7"/>
  <c r="U988" i="7"/>
  <c r="V988" i="7"/>
  <c r="C1309" i="6"/>
  <c r="C1309" i="7"/>
  <c r="M1309" i="7" s="1"/>
  <c r="G989" i="4"/>
  <c r="H989" i="4" s="1"/>
  <c r="E989" i="6"/>
  <c r="G1301" i="5"/>
  <c r="F1301" i="5"/>
  <c r="H1301" i="5"/>
  <c r="E1321" i="4"/>
  <c r="C1322" i="4"/>
  <c r="E990" i="7"/>
  <c r="N990" i="7" s="1"/>
  <c r="G1311" i="3"/>
  <c r="H1310" i="3"/>
  <c r="I1310" i="3" s="1"/>
  <c r="F1311" i="3"/>
  <c r="K1301" i="6" l="1"/>
  <c r="K1301" i="7"/>
  <c r="L1301" i="6"/>
  <c r="L1301" i="7"/>
  <c r="P1300" i="7"/>
  <c r="J1301" i="6"/>
  <c r="J1301" i="7"/>
  <c r="D1321" i="6"/>
  <c r="D1321" i="7"/>
  <c r="V989" i="7"/>
  <c r="U989" i="7"/>
  <c r="T990" i="7"/>
  <c r="Q990" i="7"/>
  <c r="R990" i="7"/>
  <c r="S990" i="7"/>
  <c r="C1310" i="6"/>
  <c r="C1310" i="7"/>
  <c r="M1310" i="7" s="1"/>
  <c r="G990" i="4"/>
  <c r="H990" i="4" s="1"/>
  <c r="E990" i="6"/>
  <c r="G1302" i="5"/>
  <c r="F1302" i="5"/>
  <c r="H1302" i="5"/>
  <c r="E1322" i="4"/>
  <c r="C1323" i="4"/>
  <c r="E991" i="7"/>
  <c r="N991" i="7" s="1"/>
  <c r="F1312" i="3"/>
  <c r="H1311" i="3"/>
  <c r="I1311" i="3" s="1"/>
  <c r="G1312" i="3"/>
  <c r="J1302" i="6" l="1"/>
  <c r="J1302" i="7"/>
  <c r="P1301" i="7"/>
  <c r="L1302" i="6"/>
  <c r="L1302" i="7"/>
  <c r="K1302" i="6"/>
  <c r="K1302" i="7"/>
  <c r="D1322" i="6"/>
  <c r="D1322" i="7"/>
  <c r="U990" i="7"/>
  <c r="V990" i="7"/>
  <c r="R991" i="7"/>
  <c r="S991" i="7"/>
  <c r="T991" i="7"/>
  <c r="Q991" i="7"/>
  <c r="C1311" i="6"/>
  <c r="C1311" i="7"/>
  <c r="M1311" i="7" s="1"/>
  <c r="G991" i="4"/>
  <c r="H991" i="4" s="1"/>
  <c r="E991" i="6"/>
  <c r="H1303" i="5"/>
  <c r="G1303" i="5"/>
  <c r="F1303" i="5"/>
  <c r="E1323" i="4"/>
  <c r="C1324" i="4"/>
  <c r="E992" i="7"/>
  <c r="N992" i="7" s="1"/>
  <c r="G1313" i="3"/>
  <c r="H1312" i="3"/>
  <c r="I1312" i="3" s="1"/>
  <c r="F1313" i="3"/>
  <c r="K1303" i="6" l="1"/>
  <c r="K1303" i="7"/>
  <c r="J1303" i="6"/>
  <c r="J1303" i="7"/>
  <c r="L1303" i="6"/>
  <c r="L1303" i="7"/>
  <c r="P1303" i="7" s="1"/>
  <c r="P1302" i="7"/>
  <c r="V991" i="7"/>
  <c r="U991" i="7"/>
  <c r="D1323" i="6"/>
  <c r="D1323" i="7"/>
  <c r="S992" i="7"/>
  <c r="R992" i="7"/>
  <c r="T992" i="7"/>
  <c r="Q992" i="7"/>
  <c r="C1312" i="6"/>
  <c r="C1312" i="7"/>
  <c r="M1312" i="7" s="1"/>
  <c r="G992" i="4"/>
  <c r="H992" i="4" s="1"/>
  <c r="E992" i="6"/>
  <c r="H1304" i="5"/>
  <c r="G1304" i="5"/>
  <c r="F1304" i="5"/>
  <c r="E1324" i="4"/>
  <c r="C1325" i="4"/>
  <c r="E993" i="7"/>
  <c r="N993" i="7" s="1"/>
  <c r="F1314" i="3"/>
  <c r="H1313" i="3"/>
  <c r="G1314" i="3"/>
  <c r="I1313" i="3"/>
  <c r="K1304" i="6" l="1"/>
  <c r="K1304" i="7"/>
  <c r="L1304" i="6"/>
  <c r="L1304" i="7"/>
  <c r="J1304" i="6"/>
  <c r="J1304" i="7"/>
  <c r="V992" i="7"/>
  <c r="U992" i="7"/>
  <c r="D1324" i="6"/>
  <c r="D1324" i="7"/>
  <c r="R993" i="7"/>
  <c r="Q993" i="7"/>
  <c r="S993" i="7"/>
  <c r="T993" i="7"/>
  <c r="C1313" i="6"/>
  <c r="C1313" i="7"/>
  <c r="M1313" i="7" s="1"/>
  <c r="G993" i="4"/>
  <c r="H993" i="4" s="1"/>
  <c r="E993" i="6"/>
  <c r="G1305" i="5"/>
  <c r="F1305" i="5"/>
  <c r="H1305" i="5"/>
  <c r="E1325" i="4"/>
  <c r="C1326" i="4"/>
  <c r="E994" i="7"/>
  <c r="N994" i="7" s="1"/>
  <c r="G1315" i="3"/>
  <c r="H1314" i="3"/>
  <c r="I1314" i="3" s="1"/>
  <c r="F1315" i="3"/>
  <c r="K1305" i="6" l="1"/>
  <c r="K1305" i="7"/>
  <c r="J1305" i="6"/>
  <c r="J1305" i="7"/>
  <c r="P1304" i="7"/>
  <c r="L1305" i="6"/>
  <c r="L1305" i="7"/>
  <c r="P1305" i="7" s="1"/>
  <c r="D1325" i="6"/>
  <c r="D1325" i="7"/>
  <c r="V993" i="7"/>
  <c r="U993" i="7"/>
  <c r="T994" i="7"/>
  <c r="Q994" i="7"/>
  <c r="R994" i="7"/>
  <c r="S994" i="7"/>
  <c r="C1314" i="6"/>
  <c r="C1314" i="7"/>
  <c r="M1314" i="7" s="1"/>
  <c r="G994" i="4"/>
  <c r="H994" i="4" s="1"/>
  <c r="E994" i="6"/>
  <c r="H1306" i="5"/>
  <c r="G1306" i="5"/>
  <c r="F1306" i="5"/>
  <c r="E1326" i="4"/>
  <c r="C1327" i="4"/>
  <c r="E995" i="7"/>
  <c r="N995" i="7" s="1"/>
  <c r="H1315" i="3"/>
  <c r="F1316" i="3"/>
  <c r="I1315" i="3"/>
  <c r="G1316" i="3"/>
  <c r="L1306" i="6" l="1"/>
  <c r="L1306" i="7"/>
  <c r="K1306" i="6"/>
  <c r="K1306" i="7"/>
  <c r="J1306" i="6"/>
  <c r="J1306" i="7"/>
  <c r="D1326" i="6"/>
  <c r="D1326" i="7"/>
  <c r="U994" i="7"/>
  <c r="V994" i="7"/>
  <c r="S995" i="7"/>
  <c r="T995" i="7"/>
  <c r="Q995" i="7"/>
  <c r="R995" i="7"/>
  <c r="C1315" i="6"/>
  <c r="C1315" i="7"/>
  <c r="M1315" i="7" s="1"/>
  <c r="G995" i="4"/>
  <c r="H995" i="4" s="1"/>
  <c r="E995" i="6"/>
  <c r="H1307" i="5"/>
  <c r="G1307" i="5"/>
  <c r="F1307" i="5"/>
  <c r="E1327" i="4"/>
  <c r="C1328" i="4"/>
  <c r="E996" i="7"/>
  <c r="N996" i="7" s="1"/>
  <c r="G1317" i="3"/>
  <c r="H1316" i="3"/>
  <c r="I1316" i="3" s="1"/>
  <c r="F1317" i="3"/>
  <c r="K1307" i="6" l="1"/>
  <c r="K1307" i="7"/>
  <c r="L1307" i="6"/>
  <c r="L1307" i="7"/>
  <c r="P1306" i="7"/>
  <c r="J1307" i="6"/>
  <c r="J1307" i="7"/>
  <c r="D1327" i="6"/>
  <c r="D1327" i="7"/>
  <c r="U995" i="7"/>
  <c r="V995" i="7"/>
  <c r="T996" i="7"/>
  <c r="Q996" i="7"/>
  <c r="S996" i="7"/>
  <c r="R996" i="7"/>
  <c r="C1316" i="6"/>
  <c r="C1316" i="7"/>
  <c r="M1316" i="7" s="1"/>
  <c r="G996" i="4"/>
  <c r="H996" i="4" s="1"/>
  <c r="E996" i="6"/>
  <c r="G1308" i="5"/>
  <c r="F1308" i="5"/>
  <c r="H1308" i="5"/>
  <c r="E1328" i="4"/>
  <c r="C1329" i="4"/>
  <c r="E997" i="7"/>
  <c r="N997" i="7" s="1"/>
  <c r="F1318" i="3"/>
  <c r="H1317" i="3"/>
  <c r="I1317" i="3" s="1"/>
  <c r="G1318" i="3"/>
  <c r="J1308" i="6" l="1"/>
  <c r="J1308" i="7"/>
  <c r="L1308" i="6"/>
  <c r="L1308" i="7"/>
  <c r="K1308" i="6"/>
  <c r="K1308" i="7"/>
  <c r="P1307" i="7"/>
  <c r="D1328" i="6"/>
  <c r="D1328" i="7"/>
  <c r="U996" i="7"/>
  <c r="V996" i="7"/>
  <c r="S997" i="7"/>
  <c r="T997" i="7"/>
  <c r="Q997" i="7"/>
  <c r="R997" i="7"/>
  <c r="C1317" i="6"/>
  <c r="C1317" i="7"/>
  <c r="M1317" i="7" s="1"/>
  <c r="G997" i="4"/>
  <c r="H997" i="4" s="1"/>
  <c r="E997" i="6"/>
  <c r="F1309" i="5"/>
  <c r="H1309" i="5"/>
  <c r="G1309" i="5"/>
  <c r="E1329" i="4"/>
  <c r="C1330" i="4"/>
  <c r="E998" i="7"/>
  <c r="N998" i="7" s="1"/>
  <c r="G1319" i="3"/>
  <c r="H1318" i="3"/>
  <c r="I1318" i="3" s="1"/>
  <c r="F1319" i="3"/>
  <c r="K1309" i="6" l="1"/>
  <c r="K1309" i="7"/>
  <c r="J1309" i="6"/>
  <c r="J1309" i="7"/>
  <c r="L1309" i="6"/>
  <c r="L1309" i="7"/>
  <c r="P1309" i="7" s="1"/>
  <c r="P1308" i="7"/>
  <c r="V997" i="7"/>
  <c r="U997" i="7"/>
  <c r="D1329" i="6"/>
  <c r="D1329" i="7"/>
  <c r="S998" i="7"/>
  <c r="T998" i="7"/>
  <c r="R998" i="7"/>
  <c r="Q998" i="7"/>
  <c r="C1318" i="6"/>
  <c r="C1318" i="7"/>
  <c r="M1318" i="7" s="1"/>
  <c r="G998" i="4"/>
  <c r="H998" i="4" s="1"/>
  <c r="E998" i="6"/>
  <c r="H1310" i="5"/>
  <c r="G1310" i="5"/>
  <c r="F1310" i="5"/>
  <c r="E1330" i="4"/>
  <c r="C1331" i="4"/>
  <c r="E999" i="7"/>
  <c r="N999" i="7" s="1"/>
  <c r="G1320" i="3"/>
  <c r="H1319" i="3"/>
  <c r="I1319" i="3" s="1"/>
  <c r="F1320" i="3"/>
  <c r="L1310" i="6" l="1"/>
  <c r="L1310" i="7"/>
  <c r="K1310" i="6"/>
  <c r="K1310" i="7"/>
  <c r="J1310" i="6"/>
  <c r="J1310" i="7"/>
  <c r="D1330" i="6"/>
  <c r="D1330" i="7"/>
  <c r="V998" i="7"/>
  <c r="U998" i="7"/>
  <c r="Q999" i="7"/>
  <c r="S999" i="7"/>
  <c r="R999" i="7"/>
  <c r="T999" i="7"/>
  <c r="C1319" i="6"/>
  <c r="C1319" i="7"/>
  <c r="M1319" i="7" s="1"/>
  <c r="G999" i="4"/>
  <c r="H999" i="4" s="1"/>
  <c r="E999" i="6"/>
  <c r="G1311" i="5"/>
  <c r="F1311" i="5"/>
  <c r="H1311" i="5"/>
  <c r="E1331" i="4"/>
  <c r="C1332" i="4"/>
  <c r="E1000" i="7"/>
  <c r="N1000" i="7" s="1"/>
  <c r="H1320" i="3"/>
  <c r="F1321" i="3"/>
  <c r="G1321" i="3"/>
  <c r="I1320" i="3"/>
  <c r="J1311" i="6" l="1"/>
  <c r="J1311" i="7"/>
  <c r="L1311" i="6"/>
  <c r="L1311" i="7"/>
  <c r="K1311" i="6"/>
  <c r="K1311" i="7"/>
  <c r="P1310" i="7"/>
  <c r="V999" i="7"/>
  <c r="U999" i="7"/>
  <c r="D1331" i="6"/>
  <c r="D1331" i="7"/>
  <c r="Q1000" i="7"/>
  <c r="T1000" i="7"/>
  <c r="R1000" i="7"/>
  <c r="S1000" i="7"/>
  <c r="C1320" i="6"/>
  <c r="C1320" i="7"/>
  <c r="M1320" i="7" s="1"/>
  <c r="G1000" i="4"/>
  <c r="H1000" i="4" s="1"/>
  <c r="E1000" i="6"/>
  <c r="F1312" i="5"/>
  <c r="H1312" i="5"/>
  <c r="G1312" i="5"/>
  <c r="E1332" i="4"/>
  <c r="C1333" i="4"/>
  <c r="E1001" i="7"/>
  <c r="N1001" i="7" s="1"/>
  <c r="G1322" i="3"/>
  <c r="H1321" i="3"/>
  <c r="I1321" i="3" s="1"/>
  <c r="F1322" i="3"/>
  <c r="P1311" i="7" l="1"/>
  <c r="L1312" i="6"/>
  <c r="L1312" i="7"/>
  <c r="K1312" i="6"/>
  <c r="K1312" i="7"/>
  <c r="J1312" i="6"/>
  <c r="J1312" i="7"/>
  <c r="V1000" i="7"/>
  <c r="U1000" i="7"/>
  <c r="D1332" i="6"/>
  <c r="D1332" i="7"/>
  <c r="T1001" i="7"/>
  <c r="R1001" i="7"/>
  <c r="Q1001" i="7"/>
  <c r="S1001" i="7"/>
  <c r="C1321" i="6"/>
  <c r="C1321" i="7"/>
  <c r="M1321" i="7" s="1"/>
  <c r="G1001" i="4"/>
  <c r="H1001" i="4" s="1"/>
  <c r="E1001" i="6"/>
  <c r="H1313" i="5"/>
  <c r="F1313" i="5"/>
  <c r="G1313" i="5"/>
  <c r="E1333" i="4"/>
  <c r="C1334" i="4"/>
  <c r="E1002" i="7"/>
  <c r="N1002" i="7" s="1"/>
  <c r="H1322" i="3"/>
  <c r="F1323" i="3"/>
  <c r="G1323" i="3"/>
  <c r="I1322" i="3"/>
  <c r="L1313" i="6" l="1"/>
  <c r="L1313" i="7"/>
  <c r="K1313" i="6"/>
  <c r="K1313" i="7"/>
  <c r="J1313" i="6"/>
  <c r="J1313" i="7"/>
  <c r="P1312" i="7"/>
  <c r="V1001" i="7"/>
  <c r="U1001" i="7"/>
  <c r="D1333" i="6"/>
  <c r="D1333" i="7"/>
  <c r="S1002" i="7"/>
  <c r="Q1002" i="7"/>
  <c r="R1002" i="7"/>
  <c r="T1002" i="7"/>
  <c r="C1322" i="6"/>
  <c r="C1322" i="7"/>
  <c r="M1322" i="7" s="1"/>
  <c r="G1002" i="4"/>
  <c r="H1002" i="4" s="1"/>
  <c r="E1002" i="6"/>
  <c r="G1314" i="5"/>
  <c r="F1314" i="5"/>
  <c r="H1314" i="5"/>
  <c r="E1334" i="4"/>
  <c r="C1335" i="4"/>
  <c r="E1003" i="7"/>
  <c r="N1003" i="7" s="1"/>
  <c r="G1324" i="3"/>
  <c r="F1324" i="3"/>
  <c r="H1323" i="3"/>
  <c r="I1323" i="3" s="1"/>
  <c r="K1314" i="6" l="1"/>
  <c r="K1314" i="7"/>
  <c r="L1314" i="6"/>
  <c r="L1314" i="7"/>
  <c r="J1314" i="6"/>
  <c r="J1314" i="7"/>
  <c r="P1313" i="7"/>
  <c r="D1334" i="6"/>
  <c r="D1334" i="7"/>
  <c r="U1002" i="7"/>
  <c r="V1002" i="7"/>
  <c r="R1003" i="7"/>
  <c r="S1003" i="7"/>
  <c r="Q1003" i="7"/>
  <c r="T1003" i="7"/>
  <c r="C1323" i="6"/>
  <c r="C1323" i="7"/>
  <c r="M1323" i="7" s="1"/>
  <c r="G1003" i="4"/>
  <c r="H1003" i="4" s="1"/>
  <c r="E1003" i="6"/>
  <c r="H1315" i="5"/>
  <c r="G1315" i="5"/>
  <c r="F1315" i="5"/>
  <c r="E1335" i="4"/>
  <c r="C1336" i="4"/>
  <c r="E1004" i="7"/>
  <c r="N1004" i="7" s="1"/>
  <c r="F1325" i="3"/>
  <c r="H1324" i="3"/>
  <c r="G1325" i="3"/>
  <c r="I1324" i="3"/>
  <c r="J1315" i="6" l="1"/>
  <c r="J1315" i="7"/>
  <c r="K1315" i="6"/>
  <c r="K1315" i="7"/>
  <c r="L1315" i="6"/>
  <c r="L1315" i="7"/>
  <c r="P1315" i="7" s="1"/>
  <c r="P1314" i="7"/>
  <c r="D1335" i="6"/>
  <c r="D1335" i="7"/>
  <c r="U1003" i="7"/>
  <c r="V1003" i="7"/>
  <c r="R1004" i="7"/>
  <c r="S1004" i="7"/>
  <c r="Q1004" i="7"/>
  <c r="T1004" i="7"/>
  <c r="C1324" i="6"/>
  <c r="C1324" i="7"/>
  <c r="M1324" i="7" s="1"/>
  <c r="G1004" i="4"/>
  <c r="H1004" i="4" s="1"/>
  <c r="E1004" i="6"/>
  <c r="H1316" i="5"/>
  <c r="G1316" i="5"/>
  <c r="F1316" i="5"/>
  <c r="E1336" i="4"/>
  <c r="C1337" i="4"/>
  <c r="E1005" i="7"/>
  <c r="N1005" i="7" s="1"/>
  <c r="G1326" i="3"/>
  <c r="H1325" i="3"/>
  <c r="I1325" i="3" s="1"/>
  <c r="F1326" i="3"/>
  <c r="L1316" i="6" l="1"/>
  <c r="L1316" i="7"/>
  <c r="K1316" i="6"/>
  <c r="K1316" i="7"/>
  <c r="J1316" i="6"/>
  <c r="J1316" i="7"/>
  <c r="D1336" i="6"/>
  <c r="D1336" i="7"/>
  <c r="V1004" i="7"/>
  <c r="U1004" i="7"/>
  <c r="R1005" i="7"/>
  <c r="T1005" i="7"/>
  <c r="S1005" i="7"/>
  <c r="Q1005" i="7"/>
  <c r="C1325" i="6"/>
  <c r="C1325" i="7"/>
  <c r="M1325" i="7" s="1"/>
  <c r="G1005" i="4"/>
  <c r="H1005" i="4" s="1"/>
  <c r="E1005" i="6"/>
  <c r="G1317" i="5"/>
  <c r="F1317" i="5"/>
  <c r="H1317" i="5"/>
  <c r="E1337" i="4"/>
  <c r="C1338" i="4"/>
  <c r="E1006" i="7"/>
  <c r="N1006" i="7" s="1"/>
  <c r="H1326" i="3"/>
  <c r="I1326" i="3" s="1"/>
  <c r="F1327" i="3"/>
  <c r="G1327" i="3"/>
  <c r="J1317" i="6" l="1"/>
  <c r="J1317" i="7"/>
  <c r="P1316" i="7"/>
  <c r="L1317" i="6"/>
  <c r="L1317" i="7"/>
  <c r="K1317" i="6"/>
  <c r="K1317" i="7"/>
  <c r="D1337" i="6"/>
  <c r="D1337" i="7"/>
  <c r="V1005" i="7"/>
  <c r="U1005" i="7"/>
  <c r="R1006" i="7"/>
  <c r="Q1006" i="7"/>
  <c r="T1006" i="7"/>
  <c r="S1006" i="7"/>
  <c r="C1326" i="6"/>
  <c r="C1326" i="7"/>
  <c r="M1326" i="7" s="1"/>
  <c r="G1006" i="4"/>
  <c r="H1006" i="4" s="1"/>
  <c r="E1006" i="6"/>
  <c r="H1318" i="5"/>
  <c r="G1318" i="5"/>
  <c r="F1318" i="5"/>
  <c r="E1338" i="4"/>
  <c r="C1339" i="4"/>
  <c r="E1007" i="7"/>
  <c r="N1007" i="7" s="1"/>
  <c r="G1328" i="3"/>
  <c r="F1328" i="3"/>
  <c r="H1327" i="3"/>
  <c r="I1327" i="3" s="1"/>
  <c r="P1317" i="7" l="1"/>
  <c r="K1318" i="6"/>
  <c r="K1318" i="7"/>
  <c r="J1318" i="6"/>
  <c r="J1318" i="7"/>
  <c r="L1318" i="6"/>
  <c r="L1318" i="7"/>
  <c r="P1318" i="7" s="1"/>
  <c r="D1338" i="6"/>
  <c r="D1338" i="7"/>
  <c r="V1006" i="7"/>
  <c r="U1006" i="7"/>
  <c r="Q1007" i="7"/>
  <c r="T1007" i="7"/>
  <c r="S1007" i="7"/>
  <c r="R1007" i="7"/>
  <c r="C1327" i="6"/>
  <c r="C1327" i="7"/>
  <c r="M1327" i="7" s="1"/>
  <c r="G1007" i="4"/>
  <c r="H1007" i="4" s="1"/>
  <c r="E1007" i="6"/>
  <c r="H1319" i="5"/>
  <c r="G1319" i="5"/>
  <c r="F1319" i="5"/>
  <c r="E1339" i="4"/>
  <c r="C1340" i="4"/>
  <c r="E1008" i="7"/>
  <c r="N1008" i="7" s="1"/>
  <c r="G1329" i="3"/>
  <c r="H1328" i="3"/>
  <c r="I1328" i="3" s="1"/>
  <c r="F1329" i="3"/>
  <c r="J1319" i="6" l="1"/>
  <c r="J1319" i="7"/>
  <c r="L1319" i="6"/>
  <c r="L1319" i="7"/>
  <c r="K1319" i="6"/>
  <c r="K1319" i="7"/>
  <c r="D1339" i="6"/>
  <c r="D1339" i="7"/>
  <c r="U1007" i="7"/>
  <c r="V1007" i="7"/>
  <c r="S1008" i="7"/>
  <c r="R1008" i="7"/>
  <c r="T1008" i="7"/>
  <c r="Q1008" i="7"/>
  <c r="C1328" i="6"/>
  <c r="C1328" i="7"/>
  <c r="M1328" i="7" s="1"/>
  <c r="G1008" i="4"/>
  <c r="H1008" i="4" s="1"/>
  <c r="E1008" i="6"/>
  <c r="G1320" i="5"/>
  <c r="F1320" i="5"/>
  <c r="H1320" i="5"/>
  <c r="E1340" i="4"/>
  <c r="C1341" i="4"/>
  <c r="E1009" i="7"/>
  <c r="N1009" i="7" s="1"/>
  <c r="H1329" i="3"/>
  <c r="F1330" i="3"/>
  <c r="G1330" i="3"/>
  <c r="I1329" i="3"/>
  <c r="K1320" i="6" l="1"/>
  <c r="K1320" i="7"/>
  <c r="L1320" i="6"/>
  <c r="L1320" i="7"/>
  <c r="J1320" i="6"/>
  <c r="J1320" i="7"/>
  <c r="P1319" i="7"/>
  <c r="U1008" i="7"/>
  <c r="V1008" i="7"/>
  <c r="D1340" i="6"/>
  <c r="D1340" i="7"/>
  <c r="R1009" i="7"/>
  <c r="S1009" i="7"/>
  <c r="Q1009" i="7"/>
  <c r="T1009" i="7"/>
  <c r="C1329" i="6"/>
  <c r="C1329" i="7"/>
  <c r="M1329" i="7" s="1"/>
  <c r="G1009" i="4"/>
  <c r="H1009" i="4" s="1"/>
  <c r="E1009" i="6"/>
  <c r="H1321" i="5"/>
  <c r="G1321" i="5"/>
  <c r="F1321" i="5"/>
  <c r="E1341" i="4"/>
  <c r="C1342" i="4"/>
  <c r="E1010" i="7"/>
  <c r="N1010" i="7" s="1"/>
  <c r="H1330" i="3"/>
  <c r="F1331" i="3"/>
  <c r="I1330" i="3"/>
  <c r="G1331" i="3"/>
  <c r="J1321" i="6" l="1"/>
  <c r="J1321" i="7"/>
  <c r="K1321" i="6"/>
  <c r="K1321" i="7"/>
  <c r="L1321" i="6"/>
  <c r="L1321" i="7"/>
  <c r="P1321" i="7" s="1"/>
  <c r="P1320" i="7"/>
  <c r="V1009" i="7"/>
  <c r="U1009" i="7"/>
  <c r="D1341" i="6"/>
  <c r="D1341" i="7"/>
  <c r="Q1010" i="7"/>
  <c r="S1010" i="7"/>
  <c r="T1010" i="7"/>
  <c r="R1010" i="7"/>
  <c r="C1330" i="6"/>
  <c r="C1330" i="7"/>
  <c r="M1330" i="7" s="1"/>
  <c r="G1010" i="4"/>
  <c r="H1010" i="4" s="1"/>
  <c r="E1010" i="6"/>
  <c r="G1322" i="5"/>
  <c r="F1322" i="5"/>
  <c r="H1322" i="5"/>
  <c r="E1342" i="4"/>
  <c r="C1343" i="4"/>
  <c r="E1011" i="7"/>
  <c r="N1011" i="7" s="1"/>
  <c r="G1332" i="3"/>
  <c r="H1331" i="3"/>
  <c r="I1331" i="3" s="1"/>
  <c r="F1332" i="3"/>
  <c r="J1322" i="6" l="1"/>
  <c r="J1322" i="7"/>
  <c r="K1322" i="6"/>
  <c r="K1322" i="7"/>
  <c r="L1322" i="6"/>
  <c r="L1322" i="7"/>
  <c r="P1322" i="7" s="1"/>
  <c r="V1010" i="7"/>
  <c r="U1010" i="7"/>
  <c r="T1011" i="7"/>
  <c r="S1011" i="7"/>
  <c r="R1011" i="7"/>
  <c r="Q1011" i="7"/>
  <c r="D1342" i="6"/>
  <c r="D1342" i="7"/>
  <c r="C1331" i="6"/>
  <c r="C1331" i="7"/>
  <c r="M1331" i="7" s="1"/>
  <c r="G1011" i="4"/>
  <c r="H1011" i="4" s="1"/>
  <c r="E1011" i="6"/>
  <c r="G1323" i="5"/>
  <c r="F1323" i="5"/>
  <c r="H1323" i="5"/>
  <c r="E1343" i="4"/>
  <c r="C1344" i="4"/>
  <c r="E1012" i="7"/>
  <c r="N1012" i="7" s="1"/>
  <c r="H1332" i="3"/>
  <c r="I1332" i="3" s="1"/>
  <c r="F1333" i="3"/>
  <c r="G1333" i="3"/>
  <c r="L1323" i="6" l="1"/>
  <c r="L1323" i="7"/>
  <c r="J1323" i="6"/>
  <c r="J1323" i="7"/>
  <c r="K1323" i="6"/>
  <c r="K1323" i="7"/>
  <c r="D1343" i="6"/>
  <c r="D1343" i="7"/>
  <c r="U1011" i="7"/>
  <c r="V1011" i="7"/>
  <c r="Q1012" i="7"/>
  <c r="T1012" i="7"/>
  <c r="R1012" i="7"/>
  <c r="S1012" i="7"/>
  <c r="C1332" i="6"/>
  <c r="C1332" i="7"/>
  <c r="M1332" i="7" s="1"/>
  <c r="G1012" i="4"/>
  <c r="H1012" i="4" s="1"/>
  <c r="E1012" i="6"/>
  <c r="F1324" i="5"/>
  <c r="H1324" i="5"/>
  <c r="G1324" i="5"/>
  <c r="E1344" i="4"/>
  <c r="C1345" i="4"/>
  <c r="E1013" i="7"/>
  <c r="N1013" i="7" s="1"/>
  <c r="G1334" i="3"/>
  <c r="F1334" i="3"/>
  <c r="H1333" i="3"/>
  <c r="I1333" i="3" s="1"/>
  <c r="L1324" i="6" l="1"/>
  <c r="L1324" i="7"/>
  <c r="P1323" i="7"/>
  <c r="K1324" i="6"/>
  <c r="K1324" i="7"/>
  <c r="J1324" i="6"/>
  <c r="J1324" i="7"/>
  <c r="D1344" i="6"/>
  <c r="D1344" i="7"/>
  <c r="U1012" i="7"/>
  <c r="V1012" i="7"/>
  <c r="R1013" i="7"/>
  <c r="S1013" i="7"/>
  <c r="Q1013" i="7"/>
  <c r="T1013" i="7"/>
  <c r="C1333" i="6"/>
  <c r="C1333" i="7"/>
  <c r="M1333" i="7" s="1"/>
  <c r="G1013" i="4"/>
  <c r="H1013" i="4" s="1"/>
  <c r="E1013" i="6"/>
  <c r="H1325" i="5"/>
  <c r="G1325" i="5"/>
  <c r="F1325" i="5"/>
  <c r="E1345" i="4"/>
  <c r="C1346" i="4"/>
  <c r="E1014" i="7"/>
  <c r="N1014" i="7" s="1"/>
  <c r="H1334" i="3"/>
  <c r="F1335" i="3"/>
  <c r="G1335" i="3"/>
  <c r="I1334" i="3"/>
  <c r="K1325" i="6" l="1"/>
  <c r="K1325" i="7"/>
  <c r="P1324" i="7"/>
  <c r="J1325" i="6"/>
  <c r="J1325" i="7"/>
  <c r="L1325" i="6"/>
  <c r="L1325" i="7"/>
  <c r="P1325" i="7" s="1"/>
  <c r="D1345" i="6"/>
  <c r="D1345" i="7"/>
  <c r="V1013" i="7"/>
  <c r="U1013" i="7"/>
  <c r="Q1014" i="7"/>
  <c r="T1014" i="7"/>
  <c r="R1014" i="7"/>
  <c r="S1014" i="7"/>
  <c r="C1334" i="6"/>
  <c r="C1334" i="7"/>
  <c r="M1334" i="7" s="1"/>
  <c r="G1014" i="4"/>
  <c r="H1014" i="4" s="1"/>
  <c r="E1014" i="6"/>
  <c r="G1326" i="5"/>
  <c r="F1326" i="5"/>
  <c r="H1326" i="5"/>
  <c r="E1346" i="4"/>
  <c r="C1347" i="4"/>
  <c r="E1015" i="7"/>
  <c r="N1015" i="7" s="1"/>
  <c r="G1336" i="3"/>
  <c r="F1336" i="3"/>
  <c r="H1335" i="3"/>
  <c r="I1335" i="3" s="1"/>
  <c r="J1326" i="6" l="1"/>
  <c r="J1326" i="7"/>
  <c r="L1326" i="6"/>
  <c r="L1326" i="7"/>
  <c r="K1326" i="6"/>
  <c r="K1326" i="7"/>
  <c r="D1346" i="6"/>
  <c r="D1346" i="7"/>
  <c r="U1014" i="7"/>
  <c r="V1014" i="7"/>
  <c r="T1015" i="7"/>
  <c r="S1015" i="7"/>
  <c r="R1015" i="7"/>
  <c r="Q1015" i="7"/>
  <c r="C1335" i="6"/>
  <c r="C1335" i="7"/>
  <c r="M1335" i="7" s="1"/>
  <c r="G1015" i="4"/>
  <c r="H1015" i="4" s="1"/>
  <c r="E1015" i="6"/>
  <c r="H1327" i="5"/>
  <c r="G1327" i="5"/>
  <c r="F1327" i="5"/>
  <c r="E1347" i="4"/>
  <c r="C1348" i="4"/>
  <c r="E1016" i="7"/>
  <c r="N1016" i="7" s="1"/>
  <c r="F1337" i="3"/>
  <c r="H1336" i="3"/>
  <c r="I1336" i="3" s="1"/>
  <c r="G1337" i="3"/>
  <c r="J1327" i="6" l="1"/>
  <c r="J1327" i="7"/>
  <c r="K1327" i="6"/>
  <c r="K1327" i="7"/>
  <c r="L1327" i="6"/>
  <c r="L1327" i="7"/>
  <c r="P1326" i="7"/>
  <c r="D1347" i="6"/>
  <c r="D1347" i="7"/>
  <c r="V1015" i="7"/>
  <c r="U1015" i="7"/>
  <c r="S1016" i="7"/>
  <c r="T1016" i="7"/>
  <c r="Q1016" i="7"/>
  <c r="R1016" i="7"/>
  <c r="C1336" i="6"/>
  <c r="C1336" i="7"/>
  <c r="M1336" i="7" s="1"/>
  <c r="G1016" i="4"/>
  <c r="H1016" i="4" s="1"/>
  <c r="E1016" i="6"/>
  <c r="G1328" i="5"/>
  <c r="F1328" i="5"/>
  <c r="H1328" i="5"/>
  <c r="E1348" i="4"/>
  <c r="C1349" i="4"/>
  <c r="E1017" i="7"/>
  <c r="N1017" i="7" s="1"/>
  <c r="G1338" i="3"/>
  <c r="F1338" i="3"/>
  <c r="H1337" i="3"/>
  <c r="I1337" i="3" s="1"/>
  <c r="P1327" i="7" l="1"/>
  <c r="K1328" i="6"/>
  <c r="K1328" i="7"/>
  <c r="J1328" i="6"/>
  <c r="J1328" i="7"/>
  <c r="L1328" i="6"/>
  <c r="L1328" i="7"/>
  <c r="P1328" i="7" s="1"/>
  <c r="D1348" i="6"/>
  <c r="D1348" i="7"/>
  <c r="V1016" i="7"/>
  <c r="U1016" i="7"/>
  <c r="R1017" i="7"/>
  <c r="Q1017" i="7"/>
  <c r="T1017" i="7"/>
  <c r="S1017" i="7"/>
  <c r="C1337" i="6"/>
  <c r="C1337" i="7"/>
  <c r="M1337" i="7" s="1"/>
  <c r="G1017" i="4"/>
  <c r="H1017" i="4" s="1"/>
  <c r="E1017" i="6"/>
  <c r="G1329" i="5"/>
  <c r="F1329" i="5"/>
  <c r="H1329" i="5"/>
  <c r="E1349" i="4"/>
  <c r="C1350" i="4"/>
  <c r="E1018" i="7"/>
  <c r="N1018" i="7" s="1"/>
  <c r="F1339" i="3"/>
  <c r="H1338" i="3"/>
  <c r="G1339" i="3"/>
  <c r="I1338" i="3"/>
  <c r="K1329" i="6" l="1"/>
  <c r="K1329" i="7"/>
  <c r="J1329" i="6"/>
  <c r="J1329" i="7"/>
  <c r="L1329" i="6"/>
  <c r="L1329" i="7"/>
  <c r="P1329" i="7" s="1"/>
  <c r="V1017" i="7"/>
  <c r="U1017" i="7"/>
  <c r="D1349" i="6"/>
  <c r="D1349" i="7"/>
  <c r="R1018" i="7"/>
  <c r="T1018" i="7"/>
  <c r="S1018" i="7"/>
  <c r="Q1018" i="7"/>
  <c r="C1338" i="6"/>
  <c r="C1338" i="7"/>
  <c r="M1338" i="7" s="1"/>
  <c r="G1018" i="4"/>
  <c r="H1018" i="4" s="1"/>
  <c r="E1018" i="6"/>
  <c r="H1330" i="5"/>
  <c r="G1330" i="5"/>
  <c r="F1330" i="5"/>
  <c r="E1350" i="4"/>
  <c r="C1351" i="4"/>
  <c r="E1019" i="7"/>
  <c r="N1019" i="7" s="1"/>
  <c r="G1340" i="3"/>
  <c r="F1340" i="3"/>
  <c r="H1339" i="3"/>
  <c r="I1339" i="3" s="1"/>
  <c r="J1330" i="6" l="1"/>
  <c r="J1330" i="7"/>
  <c r="L1330" i="6"/>
  <c r="L1330" i="7"/>
  <c r="K1330" i="6"/>
  <c r="K1330" i="7"/>
  <c r="U1018" i="7"/>
  <c r="V1018" i="7"/>
  <c r="D1350" i="6"/>
  <c r="D1350" i="7"/>
  <c r="S1019" i="7"/>
  <c r="R1019" i="7"/>
  <c r="Q1019" i="7"/>
  <c r="T1019" i="7"/>
  <c r="C1339" i="6"/>
  <c r="C1339" i="7"/>
  <c r="M1339" i="7" s="1"/>
  <c r="G1019" i="4"/>
  <c r="H1019" i="4" s="1"/>
  <c r="E1019" i="6"/>
  <c r="H1331" i="5"/>
  <c r="G1331" i="5"/>
  <c r="F1331" i="5"/>
  <c r="E1351" i="4"/>
  <c r="C1352" i="4"/>
  <c r="E1020" i="7"/>
  <c r="N1020" i="7" s="1"/>
  <c r="F1341" i="3"/>
  <c r="H1340" i="3"/>
  <c r="G1341" i="3"/>
  <c r="I1340" i="3"/>
  <c r="P1330" i="7" l="1"/>
  <c r="L1331" i="6"/>
  <c r="L1331" i="7"/>
  <c r="J1331" i="6"/>
  <c r="J1331" i="7"/>
  <c r="K1331" i="6"/>
  <c r="K1331" i="7"/>
  <c r="V1019" i="7"/>
  <c r="U1019" i="7"/>
  <c r="D1351" i="6"/>
  <c r="D1351" i="7"/>
  <c r="Q1020" i="7"/>
  <c r="T1020" i="7"/>
  <c r="R1020" i="7"/>
  <c r="S1020" i="7"/>
  <c r="C1340" i="6"/>
  <c r="C1340" i="7"/>
  <c r="M1340" i="7" s="1"/>
  <c r="G1020" i="4"/>
  <c r="H1020" i="4" s="1"/>
  <c r="E1020" i="6"/>
  <c r="G1332" i="5"/>
  <c r="F1332" i="5"/>
  <c r="H1332" i="5"/>
  <c r="E1352" i="4"/>
  <c r="C1353" i="4"/>
  <c r="E1021" i="7"/>
  <c r="N1021" i="7" s="1"/>
  <c r="G1342" i="3"/>
  <c r="H1341" i="3"/>
  <c r="I1341" i="3" s="1"/>
  <c r="F1342" i="3"/>
  <c r="L1332" i="6" l="1"/>
  <c r="L1332" i="7"/>
  <c r="J1332" i="6"/>
  <c r="J1332" i="7"/>
  <c r="P1331" i="7"/>
  <c r="K1332" i="6"/>
  <c r="K1332" i="7"/>
  <c r="D1352" i="6"/>
  <c r="D1352" i="7"/>
  <c r="U1020" i="7"/>
  <c r="V1020" i="7"/>
  <c r="T1021" i="7"/>
  <c r="R1021" i="7"/>
  <c r="Q1021" i="7"/>
  <c r="S1021" i="7"/>
  <c r="C1341" i="6"/>
  <c r="C1341" i="7"/>
  <c r="M1341" i="7" s="1"/>
  <c r="G1021" i="4"/>
  <c r="H1021" i="4" s="1"/>
  <c r="E1021" i="6"/>
  <c r="H1333" i="5"/>
  <c r="G1333" i="5"/>
  <c r="F1333" i="5"/>
  <c r="E1353" i="4"/>
  <c r="C1354" i="4"/>
  <c r="E1022" i="7"/>
  <c r="N1022" i="7" s="1"/>
  <c r="F1343" i="3"/>
  <c r="H1342" i="3"/>
  <c r="G1343" i="3"/>
  <c r="I1342" i="3"/>
  <c r="K1333" i="6" l="1"/>
  <c r="K1333" i="7"/>
  <c r="P1332" i="7"/>
  <c r="J1333" i="6"/>
  <c r="J1333" i="7"/>
  <c r="L1333" i="6"/>
  <c r="L1333" i="7"/>
  <c r="P1333" i="7" s="1"/>
  <c r="D1353" i="6"/>
  <c r="D1353" i="7"/>
  <c r="V1021" i="7"/>
  <c r="U1021" i="7"/>
  <c r="S1022" i="7"/>
  <c r="T1022" i="7"/>
  <c r="R1022" i="7"/>
  <c r="Q1022" i="7"/>
  <c r="C1342" i="6"/>
  <c r="C1342" i="7"/>
  <c r="M1342" i="7" s="1"/>
  <c r="G1022" i="4"/>
  <c r="H1022" i="4" s="1"/>
  <c r="E1022" i="6"/>
  <c r="G1334" i="5"/>
  <c r="H1334" i="5"/>
  <c r="F1334" i="5"/>
  <c r="E1354" i="4"/>
  <c r="C1355" i="4"/>
  <c r="E1023" i="7"/>
  <c r="N1023" i="7" s="1"/>
  <c r="G1344" i="3"/>
  <c r="H1343" i="3"/>
  <c r="I1343" i="3" s="1"/>
  <c r="F1344" i="3"/>
  <c r="L1334" i="6" l="1"/>
  <c r="L1334" i="7"/>
  <c r="J1334" i="6"/>
  <c r="J1334" i="7"/>
  <c r="K1334" i="6"/>
  <c r="K1334" i="7"/>
  <c r="D1354" i="6"/>
  <c r="D1354" i="7"/>
  <c r="U1022" i="7"/>
  <c r="V1022" i="7"/>
  <c r="R1023" i="7"/>
  <c r="S1023" i="7"/>
  <c r="T1023" i="7"/>
  <c r="Q1023" i="7"/>
  <c r="C1343" i="6"/>
  <c r="C1343" i="7"/>
  <c r="M1343" i="7" s="1"/>
  <c r="G1023" i="4"/>
  <c r="H1023" i="4" s="1"/>
  <c r="E1023" i="6"/>
  <c r="G1335" i="5"/>
  <c r="F1335" i="5"/>
  <c r="H1335" i="5"/>
  <c r="E1355" i="4"/>
  <c r="C1356" i="4"/>
  <c r="E1024" i="7"/>
  <c r="N1024" i="7" s="1"/>
  <c r="F1345" i="3"/>
  <c r="H1344" i="3"/>
  <c r="G1345" i="3"/>
  <c r="I1344" i="3"/>
  <c r="J1335" i="6" l="1"/>
  <c r="J1335" i="7"/>
  <c r="P1334" i="7"/>
  <c r="L1335" i="6"/>
  <c r="L1335" i="7"/>
  <c r="K1335" i="6"/>
  <c r="K1335" i="7"/>
  <c r="D1355" i="6"/>
  <c r="D1355" i="7"/>
  <c r="V1023" i="7"/>
  <c r="U1023" i="7"/>
  <c r="S1024" i="7"/>
  <c r="R1024" i="7"/>
  <c r="Q1024" i="7"/>
  <c r="T1024" i="7"/>
  <c r="C1344" i="6"/>
  <c r="C1344" i="7"/>
  <c r="M1344" i="7" s="1"/>
  <c r="G1024" i="4"/>
  <c r="H1024" i="4" s="1"/>
  <c r="E1024" i="6"/>
  <c r="F1336" i="5"/>
  <c r="H1336" i="5"/>
  <c r="G1336" i="5"/>
  <c r="E1356" i="4"/>
  <c r="C1357" i="4"/>
  <c r="E1025" i="7"/>
  <c r="N1025" i="7" s="1"/>
  <c r="G1346" i="3"/>
  <c r="H1345" i="3"/>
  <c r="I1345" i="3" s="1"/>
  <c r="F1346" i="3"/>
  <c r="L1336" i="6" l="1"/>
  <c r="L1336" i="7"/>
  <c r="K1336" i="6"/>
  <c r="K1336" i="7"/>
  <c r="J1336" i="6"/>
  <c r="J1336" i="7"/>
  <c r="P1335" i="7"/>
  <c r="D1356" i="6"/>
  <c r="D1356" i="7"/>
  <c r="V1024" i="7"/>
  <c r="U1024" i="7"/>
  <c r="T1025" i="7"/>
  <c r="S1025" i="7"/>
  <c r="Q1025" i="7"/>
  <c r="R1025" i="7"/>
  <c r="C1345" i="6"/>
  <c r="C1345" i="7"/>
  <c r="M1345" i="7" s="1"/>
  <c r="G1025" i="4"/>
  <c r="H1025" i="4" s="1"/>
  <c r="E1025" i="6"/>
  <c r="H1337" i="5"/>
  <c r="G1337" i="5"/>
  <c r="F1337" i="5"/>
  <c r="E1357" i="4"/>
  <c r="C1358" i="4"/>
  <c r="E1026" i="7"/>
  <c r="N1026" i="7" s="1"/>
  <c r="G1347" i="3"/>
  <c r="H1346" i="3"/>
  <c r="I1346" i="3" s="1"/>
  <c r="F1347" i="3"/>
  <c r="J1337" i="6" l="1"/>
  <c r="J1337" i="7"/>
  <c r="L1337" i="6"/>
  <c r="L1337" i="7"/>
  <c r="P1336" i="7"/>
  <c r="K1337" i="6"/>
  <c r="K1337" i="7"/>
  <c r="D1357" i="6"/>
  <c r="D1357" i="7"/>
  <c r="V1025" i="7"/>
  <c r="U1025" i="7"/>
  <c r="T1026" i="7"/>
  <c r="S1026" i="7"/>
  <c r="Q1026" i="7"/>
  <c r="R1026" i="7"/>
  <c r="C1346" i="6"/>
  <c r="C1346" i="7"/>
  <c r="M1346" i="7" s="1"/>
  <c r="G1026" i="4"/>
  <c r="H1026" i="4" s="1"/>
  <c r="E1026" i="6"/>
  <c r="G1338" i="5"/>
  <c r="F1338" i="5"/>
  <c r="H1338" i="5"/>
  <c r="E1358" i="4"/>
  <c r="C1359" i="4"/>
  <c r="E1027" i="7"/>
  <c r="N1027" i="7" s="1"/>
  <c r="F1348" i="3"/>
  <c r="H1347" i="3"/>
  <c r="I1347" i="3" s="1"/>
  <c r="G1348" i="3"/>
  <c r="J1338" i="6" l="1"/>
  <c r="J1338" i="7"/>
  <c r="K1338" i="6"/>
  <c r="K1338" i="7"/>
  <c r="L1338" i="6"/>
  <c r="L1338" i="7"/>
  <c r="P1338" i="7" s="1"/>
  <c r="P1337" i="7"/>
  <c r="D1358" i="6"/>
  <c r="D1358" i="7"/>
  <c r="V1026" i="7"/>
  <c r="U1026" i="7"/>
  <c r="T1027" i="7"/>
  <c r="S1027" i="7"/>
  <c r="Q1027" i="7"/>
  <c r="R1027" i="7"/>
  <c r="C1347" i="6"/>
  <c r="C1347" i="7"/>
  <c r="M1347" i="7" s="1"/>
  <c r="G1027" i="4"/>
  <c r="H1027" i="4" s="1"/>
  <c r="E1027" i="6"/>
  <c r="H1339" i="5"/>
  <c r="G1339" i="5"/>
  <c r="F1339" i="5"/>
  <c r="E1359" i="4"/>
  <c r="C1360" i="4"/>
  <c r="E1028" i="7"/>
  <c r="N1028" i="7" s="1"/>
  <c r="G1349" i="3"/>
  <c r="F1349" i="3"/>
  <c r="H1348" i="3"/>
  <c r="I1348" i="3" s="1"/>
  <c r="K1339" i="6" l="1"/>
  <c r="K1339" i="7"/>
  <c r="J1339" i="6"/>
  <c r="J1339" i="7"/>
  <c r="L1339" i="6"/>
  <c r="L1339" i="7"/>
  <c r="P1339" i="7" s="1"/>
  <c r="D1359" i="6"/>
  <c r="D1359" i="7"/>
  <c r="U1027" i="7"/>
  <c r="V1027" i="7"/>
  <c r="S1028" i="7"/>
  <c r="Q1028" i="7"/>
  <c r="T1028" i="7"/>
  <c r="R1028" i="7"/>
  <c r="C1348" i="6"/>
  <c r="C1348" i="7"/>
  <c r="M1348" i="7" s="1"/>
  <c r="G1028" i="4"/>
  <c r="H1028" i="4" s="1"/>
  <c r="E1028" i="6"/>
  <c r="H1340" i="5"/>
  <c r="G1340" i="5"/>
  <c r="F1340" i="5"/>
  <c r="E1360" i="4"/>
  <c r="C1361" i="4"/>
  <c r="E1029" i="7"/>
  <c r="N1029" i="7" s="1"/>
  <c r="F1350" i="3"/>
  <c r="H1349" i="3"/>
  <c r="G1350" i="3"/>
  <c r="I1349" i="3"/>
  <c r="L1340" i="6" l="1"/>
  <c r="L1340" i="7"/>
  <c r="J1340" i="6"/>
  <c r="J1340" i="7"/>
  <c r="K1340" i="6"/>
  <c r="K1340" i="7"/>
  <c r="D1360" i="6"/>
  <c r="D1360" i="7"/>
  <c r="V1028" i="7"/>
  <c r="U1028" i="7"/>
  <c r="T1029" i="7"/>
  <c r="Q1029" i="7"/>
  <c r="S1029" i="7"/>
  <c r="R1029" i="7"/>
  <c r="C1349" i="6"/>
  <c r="C1349" i="7"/>
  <c r="M1349" i="7" s="1"/>
  <c r="G1029" i="4"/>
  <c r="H1029" i="4" s="1"/>
  <c r="E1029" i="6"/>
  <c r="G1341" i="5"/>
  <c r="F1341" i="5"/>
  <c r="H1341" i="5"/>
  <c r="E1361" i="4"/>
  <c r="C1362" i="4"/>
  <c r="E1030" i="7"/>
  <c r="N1030" i="7" s="1"/>
  <c r="G1351" i="3"/>
  <c r="H1350" i="3"/>
  <c r="I1350" i="3" s="1"/>
  <c r="F1351" i="3"/>
  <c r="K1341" i="6" l="1"/>
  <c r="K1341" i="7"/>
  <c r="P1340" i="7"/>
  <c r="L1341" i="6"/>
  <c r="L1341" i="7"/>
  <c r="J1341" i="6"/>
  <c r="J1341" i="7"/>
  <c r="D1361" i="6"/>
  <c r="D1361" i="7"/>
  <c r="V1029" i="7"/>
  <c r="U1029" i="7"/>
  <c r="S1030" i="7"/>
  <c r="T1030" i="7"/>
  <c r="Q1030" i="7"/>
  <c r="R1030" i="7"/>
  <c r="C1350" i="6"/>
  <c r="C1350" i="7"/>
  <c r="M1350" i="7" s="1"/>
  <c r="G1030" i="4"/>
  <c r="H1030" i="4" s="1"/>
  <c r="E1030" i="6"/>
  <c r="H1342" i="5"/>
  <c r="G1342" i="5"/>
  <c r="F1342" i="5"/>
  <c r="E1362" i="4"/>
  <c r="C1363" i="4"/>
  <c r="E1031" i="7"/>
  <c r="N1031" i="7" s="1"/>
  <c r="F1352" i="3"/>
  <c r="H1351" i="3"/>
  <c r="I1351" i="3" s="1"/>
  <c r="G1352" i="3"/>
  <c r="J1342" i="6" l="1"/>
  <c r="J1342" i="7"/>
  <c r="L1342" i="6"/>
  <c r="L1342" i="7"/>
  <c r="K1342" i="6"/>
  <c r="K1342" i="7"/>
  <c r="P1341" i="7"/>
  <c r="U1030" i="7"/>
  <c r="V1030" i="7"/>
  <c r="D1362" i="6"/>
  <c r="D1362" i="7"/>
  <c r="S1031" i="7"/>
  <c r="T1031" i="7"/>
  <c r="Q1031" i="7"/>
  <c r="R1031" i="7"/>
  <c r="C1351" i="6"/>
  <c r="C1351" i="7"/>
  <c r="M1351" i="7" s="1"/>
  <c r="G1031" i="4"/>
  <c r="H1031" i="4" s="1"/>
  <c r="E1031" i="6"/>
  <c r="H1343" i="5"/>
  <c r="G1343" i="5"/>
  <c r="F1343" i="5"/>
  <c r="E1363" i="4"/>
  <c r="C1364" i="4"/>
  <c r="E1032" i="7"/>
  <c r="N1032" i="7" s="1"/>
  <c r="G1353" i="3"/>
  <c r="H1352" i="3"/>
  <c r="I1352" i="3" s="1"/>
  <c r="F1353" i="3"/>
  <c r="J1343" i="6" l="1"/>
  <c r="J1343" i="7"/>
  <c r="L1343" i="6"/>
  <c r="L1343" i="7"/>
  <c r="K1343" i="6"/>
  <c r="K1343" i="7"/>
  <c r="P1342" i="7"/>
  <c r="V1031" i="7"/>
  <c r="U1031" i="7"/>
  <c r="D1363" i="6"/>
  <c r="D1363" i="7"/>
  <c r="R1032" i="7"/>
  <c r="T1032" i="7"/>
  <c r="S1032" i="7"/>
  <c r="Q1032" i="7"/>
  <c r="C1352" i="6"/>
  <c r="C1352" i="7"/>
  <c r="M1352" i="7" s="1"/>
  <c r="G1032" i="4"/>
  <c r="H1032" i="4" s="1"/>
  <c r="E1032" i="6"/>
  <c r="G1344" i="5"/>
  <c r="F1344" i="5"/>
  <c r="H1344" i="5"/>
  <c r="E1364" i="4"/>
  <c r="C1365" i="4"/>
  <c r="E1033" i="7"/>
  <c r="N1033" i="7" s="1"/>
  <c r="F1354" i="3"/>
  <c r="H1353" i="3"/>
  <c r="I1353" i="3" s="1"/>
  <c r="G1354" i="3"/>
  <c r="J1344" i="6" l="1"/>
  <c r="J1344" i="7"/>
  <c r="L1344" i="6"/>
  <c r="L1344" i="7"/>
  <c r="K1344" i="6"/>
  <c r="K1344" i="7"/>
  <c r="P1343" i="7"/>
  <c r="D1364" i="6"/>
  <c r="D1364" i="7"/>
  <c r="U1032" i="7"/>
  <c r="V1032" i="7"/>
  <c r="S1033" i="7"/>
  <c r="R1033" i="7"/>
  <c r="Q1033" i="7"/>
  <c r="T1033" i="7"/>
  <c r="C1353" i="6"/>
  <c r="C1353" i="7"/>
  <c r="M1353" i="7" s="1"/>
  <c r="G1033" i="4"/>
  <c r="H1033" i="4" s="1"/>
  <c r="E1033" i="6"/>
  <c r="H1345" i="5"/>
  <c r="F1345" i="5"/>
  <c r="G1345" i="5"/>
  <c r="E1365" i="4"/>
  <c r="C1366" i="4"/>
  <c r="E1034" i="7"/>
  <c r="N1034" i="7" s="1"/>
  <c r="G1355" i="3"/>
  <c r="F1355" i="3"/>
  <c r="H1354" i="3"/>
  <c r="I1354" i="3" s="1"/>
  <c r="J1345" i="6" l="1"/>
  <c r="J1345" i="7"/>
  <c r="K1345" i="6"/>
  <c r="K1345" i="7"/>
  <c r="L1345" i="6"/>
  <c r="L1345" i="7"/>
  <c r="P1345" i="7" s="1"/>
  <c r="P1344" i="7"/>
  <c r="V1033" i="7"/>
  <c r="U1033" i="7"/>
  <c r="D1365" i="6"/>
  <c r="D1365" i="7"/>
  <c r="Q1034" i="7"/>
  <c r="S1034" i="7"/>
  <c r="R1034" i="7"/>
  <c r="T1034" i="7"/>
  <c r="C1354" i="6"/>
  <c r="C1354" i="7"/>
  <c r="M1354" i="7" s="1"/>
  <c r="G1034" i="4"/>
  <c r="H1034" i="4" s="1"/>
  <c r="E1034" i="6"/>
  <c r="H1346" i="5"/>
  <c r="G1346" i="5"/>
  <c r="F1346" i="5"/>
  <c r="E1366" i="4"/>
  <c r="C1367" i="4"/>
  <c r="E1035" i="7"/>
  <c r="N1035" i="7" s="1"/>
  <c r="F1356" i="3"/>
  <c r="H1355" i="3"/>
  <c r="G1356" i="3"/>
  <c r="I1355" i="3"/>
  <c r="K1346" i="6" l="1"/>
  <c r="K1346" i="7"/>
  <c r="J1346" i="6"/>
  <c r="J1346" i="7"/>
  <c r="L1346" i="6"/>
  <c r="L1346" i="7"/>
  <c r="P1346" i="7" s="1"/>
  <c r="D1366" i="6"/>
  <c r="D1366" i="7"/>
  <c r="U1034" i="7"/>
  <c r="V1034" i="7"/>
  <c r="Q1035" i="7"/>
  <c r="S1035" i="7"/>
  <c r="T1035" i="7"/>
  <c r="R1035" i="7"/>
  <c r="C1355" i="6"/>
  <c r="C1355" i="7"/>
  <c r="M1355" i="7" s="1"/>
  <c r="G1035" i="4"/>
  <c r="H1035" i="4" s="1"/>
  <c r="E1035" i="6"/>
  <c r="G1347" i="5"/>
  <c r="F1347" i="5"/>
  <c r="H1347" i="5"/>
  <c r="E1367" i="4"/>
  <c r="C1368" i="4"/>
  <c r="E1036" i="7"/>
  <c r="N1036" i="7" s="1"/>
  <c r="G1357" i="3"/>
  <c r="H1356" i="3"/>
  <c r="I1356" i="3" s="1"/>
  <c r="F1357" i="3"/>
  <c r="J1347" i="6" l="1"/>
  <c r="J1347" i="7"/>
  <c r="L1347" i="6"/>
  <c r="L1347" i="7"/>
  <c r="K1347" i="6"/>
  <c r="K1347" i="7"/>
  <c r="D1367" i="6"/>
  <c r="D1367" i="7"/>
  <c r="V1035" i="7"/>
  <c r="U1035" i="7"/>
  <c r="T1036" i="7"/>
  <c r="R1036" i="7"/>
  <c r="Q1036" i="7"/>
  <c r="S1036" i="7"/>
  <c r="C1356" i="6"/>
  <c r="C1356" i="7"/>
  <c r="M1356" i="7" s="1"/>
  <c r="G1036" i="4"/>
  <c r="H1036" i="4" s="1"/>
  <c r="E1036" i="6"/>
  <c r="F1348" i="5"/>
  <c r="H1348" i="5"/>
  <c r="G1348" i="5"/>
  <c r="E1368" i="4"/>
  <c r="C1369" i="4"/>
  <c r="E1037" i="7"/>
  <c r="N1037" i="7" s="1"/>
  <c r="G1358" i="3"/>
  <c r="F1358" i="3"/>
  <c r="H1357" i="3"/>
  <c r="I1357" i="3" s="1"/>
  <c r="L1348" i="6" l="1"/>
  <c r="L1348" i="7"/>
  <c r="J1348" i="6"/>
  <c r="J1348" i="7"/>
  <c r="K1348" i="6"/>
  <c r="K1348" i="7"/>
  <c r="P1347" i="7"/>
  <c r="V1036" i="7"/>
  <c r="U1036" i="7"/>
  <c r="D1368" i="6"/>
  <c r="D1368" i="7"/>
  <c r="R1037" i="7"/>
  <c r="T1037" i="7"/>
  <c r="S1037" i="7"/>
  <c r="Q1037" i="7"/>
  <c r="C1357" i="6"/>
  <c r="C1357" i="7"/>
  <c r="M1357" i="7" s="1"/>
  <c r="G1037" i="4"/>
  <c r="H1037" i="4" s="1"/>
  <c r="E1037" i="6"/>
  <c r="G1349" i="5"/>
  <c r="F1349" i="5"/>
  <c r="H1349" i="5"/>
  <c r="E1369" i="4"/>
  <c r="C1370" i="4"/>
  <c r="E1038" i="7"/>
  <c r="N1038" i="7" s="1"/>
  <c r="H1358" i="3"/>
  <c r="F1359" i="3"/>
  <c r="I1358" i="3"/>
  <c r="G1359" i="3"/>
  <c r="J1349" i="6" l="1"/>
  <c r="J1349" i="7"/>
  <c r="K1349" i="6"/>
  <c r="K1349" i="7"/>
  <c r="P1348" i="7"/>
  <c r="L1349" i="6"/>
  <c r="L1349" i="7"/>
  <c r="P1349" i="7" s="1"/>
  <c r="D1369" i="6"/>
  <c r="D1369" i="7"/>
  <c r="U1037" i="7"/>
  <c r="V1037" i="7"/>
  <c r="T1038" i="7"/>
  <c r="S1038" i="7"/>
  <c r="Q1038" i="7"/>
  <c r="R1038" i="7"/>
  <c r="C1358" i="6"/>
  <c r="C1358" i="7"/>
  <c r="M1358" i="7" s="1"/>
  <c r="G1038" i="4"/>
  <c r="H1038" i="4" s="1"/>
  <c r="E1038" i="6"/>
  <c r="G1350" i="5"/>
  <c r="F1350" i="5"/>
  <c r="H1350" i="5"/>
  <c r="E1370" i="4"/>
  <c r="C1371" i="4"/>
  <c r="E1039" i="7"/>
  <c r="N1039" i="7" s="1"/>
  <c r="G1360" i="3"/>
  <c r="F1360" i="3"/>
  <c r="H1359" i="3"/>
  <c r="I1359" i="3" s="1"/>
  <c r="K1350" i="6" l="1"/>
  <c r="K1350" i="7"/>
  <c r="L1350" i="6"/>
  <c r="L1350" i="7"/>
  <c r="J1350" i="6"/>
  <c r="J1350" i="7"/>
  <c r="D1370" i="6"/>
  <c r="D1370" i="7"/>
  <c r="U1038" i="7"/>
  <c r="V1038" i="7"/>
  <c r="R1039" i="7"/>
  <c r="Q1039" i="7"/>
  <c r="S1039" i="7"/>
  <c r="T1039" i="7"/>
  <c r="C1359" i="6"/>
  <c r="C1359" i="7"/>
  <c r="M1359" i="7" s="1"/>
  <c r="G1039" i="4"/>
  <c r="H1039" i="4" s="1"/>
  <c r="E1039" i="6"/>
  <c r="H1351" i="5"/>
  <c r="G1351" i="5"/>
  <c r="F1351" i="5"/>
  <c r="E1371" i="4"/>
  <c r="C1372" i="4"/>
  <c r="E1040" i="7"/>
  <c r="N1040" i="7" s="1"/>
  <c r="H1360" i="3"/>
  <c r="F1361" i="3"/>
  <c r="I1360" i="3"/>
  <c r="G1361" i="3"/>
  <c r="J1351" i="6" l="1"/>
  <c r="J1351" i="7"/>
  <c r="K1351" i="6"/>
  <c r="K1351" i="7"/>
  <c r="L1351" i="6"/>
  <c r="L1351" i="7"/>
  <c r="P1350" i="7"/>
  <c r="D1371" i="6"/>
  <c r="D1371" i="7"/>
  <c r="U1039" i="7"/>
  <c r="V1039" i="7"/>
  <c r="S1040" i="7"/>
  <c r="R1040" i="7"/>
  <c r="Q1040" i="7"/>
  <c r="T1040" i="7"/>
  <c r="C1360" i="6"/>
  <c r="C1360" i="7"/>
  <c r="M1360" i="7" s="1"/>
  <c r="G1040" i="4"/>
  <c r="H1040" i="4" s="1"/>
  <c r="E1040" i="6"/>
  <c r="H1352" i="5"/>
  <c r="G1352" i="5"/>
  <c r="F1352" i="5"/>
  <c r="E1372" i="4"/>
  <c r="C1373" i="4"/>
  <c r="E1041" i="7"/>
  <c r="N1041" i="7" s="1"/>
  <c r="F1362" i="3"/>
  <c r="H1361" i="3"/>
  <c r="G1362" i="3"/>
  <c r="I1361" i="3"/>
  <c r="P1351" i="7" l="1"/>
  <c r="K1352" i="6"/>
  <c r="K1352" i="7"/>
  <c r="J1352" i="6"/>
  <c r="J1352" i="7"/>
  <c r="L1352" i="6"/>
  <c r="L1352" i="7"/>
  <c r="U1040" i="7"/>
  <c r="V1040" i="7"/>
  <c r="D1372" i="6"/>
  <c r="D1372" i="7"/>
  <c r="R1041" i="7"/>
  <c r="S1041" i="7"/>
  <c r="Q1041" i="7"/>
  <c r="T1041" i="7"/>
  <c r="C1361" i="6"/>
  <c r="C1361" i="7"/>
  <c r="M1361" i="7" s="1"/>
  <c r="G1041" i="4"/>
  <c r="H1041" i="4" s="1"/>
  <c r="E1041" i="6"/>
  <c r="G1353" i="5"/>
  <c r="F1353" i="5"/>
  <c r="H1353" i="5"/>
  <c r="E1373" i="4"/>
  <c r="C1374" i="4"/>
  <c r="E1042" i="7"/>
  <c r="N1042" i="7" s="1"/>
  <c r="G1363" i="3"/>
  <c r="H1362" i="3"/>
  <c r="I1362" i="3" s="1"/>
  <c r="F1363" i="3"/>
  <c r="P1352" i="7" l="1"/>
  <c r="K1353" i="6"/>
  <c r="K1353" i="7"/>
  <c r="L1353" i="6"/>
  <c r="L1353" i="7"/>
  <c r="J1353" i="6"/>
  <c r="J1353" i="7"/>
  <c r="D1373" i="6"/>
  <c r="D1373" i="7"/>
  <c r="U1041" i="7"/>
  <c r="V1041" i="7"/>
  <c r="S1042" i="7"/>
  <c r="R1042" i="7"/>
  <c r="T1042" i="7"/>
  <c r="Q1042" i="7"/>
  <c r="C1362" i="6"/>
  <c r="C1362" i="7"/>
  <c r="M1362" i="7" s="1"/>
  <c r="G1042" i="4"/>
  <c r="H1042" i="4" s="1"/>
  <c r="E1042" i="6"/>
  <c r="H1354" i="5"/>
  <c r="G1354" i="5"/>
  <c r="F1354" i="5"/>
  <c r="E1374" i="4"/>
  <c r="C1375" i="4"/>
  <c r="E1043" i="7"/>
  <c r="N1043" i="7" s="1"/>
  <c r="H1363" i="3"/>
  <c r="F1364" i="3"/>
  <c r="I1363" i="3"/>
  <c r="G1364" i="3"/>
  <c r="J1354" i="6" l="1"/>
  <c r="J1354" i="7"/>
  <c r="L1354" i="6"/>
  <c r="L1354" i="7"/>
  <c r="K1354" i="6"/>
  <c r="K1354" i="7"/>
  <c r="P1353" i="7"/>
  <c r="D1374" i="6"/>
  <c r="D1374" i="7"/>
  <c r="V1042" i="7"/>
  <c r="U1042" i="7"/>
  <c r="Q1043" i="7"/>
  <c r="S1043" i="7"/>
  <c r="T1043" i="7"/>
  <c r="R1043" i="7"/>
  <c r="C1363" i="6"/>
  <c r="C1363" i="7"/>
  <c r="M1363" i="7" s="1"/>
  <c r="G1043" i="4"/>
  <c r="H1043" i="4" s="1"/>
  <c r="E1043" i="6"/>
  <c r="H1355" i="5"/>
  <c r="G1355" i="5"/>
  <c r="F1355" i="5"/>
  <c r="E1375" i="4"/>
  <c r="C1376" i="4"/>
  <c r="E1044" i="7"/>
  <c r="N1044" i="7" s="1"/>
  <c r="F1365" i="3"/>
  <c r="H1364" i="3"/>
  <c r="G1365" i="3"/>
  <c r="I1364" i="3"/>
  <c r="K1355" i="6" l="1"/>
  <c r="K1355" i="7"/>
  <c r="L1355" i="6"/>
  <c r="L1355" i="7"/>
  <c r="J1355" i="6"/>
  <c r="J1355" i="7"/>
  <c r="P1354" i="7"/>
  <c r="U1043" i="7"/>
  <c r="V1043" i="7"/>
  <c r="D1375" i="6"/>
  <c r="D1375" i="7"/>
  <c r="T1044" i="7"/>
  <c r="S1044" i="7"/>
  <c r="R1044" i="7"/>
  <c r="Q1044" i="7"/>
  <c r="C1364" i="6"/>
  <c r="C1364" i="7"/>
  <c r="M1364" i="7" s="1"/>
  <c r="G1044" i="4"/>
  <c r="H1044" i="4" s="1"/>
  <c r="E1044" i="6"/>
  <c r="G1356" i="5"/>
  <c r="F1356" i="5"/>
  <c r="H1356" i="5"/>
  <c r="E1376" i="4"/>
  <c r="C1377" i="4"/>
  <c r="E1045" i="7"/>
  <c r="N1045" i="7" s="1"/>
  <c r="G1366" i="3"/>
  <c r="F1366" i="3"/>
  <c r="H1365" i="3"/>
  <c r="I1365" i="3" s="1"/>
  <c r="J1356" i="6" l="1"/>
  <c r="J1356" i="7"/>
  <c r="L1356" i="6"/>
  <c r="L1356" i="7"/>
  <c r="K1356" i="6"/>
  <c r="K1356" i="7"/>
  <c r="P1355" i="7"/>
  <c r="D1376" i="6"/>
  <c r="D1376" i="7"/>
  <c r="U1044" i="7"/>
  <c r="V1044" i="7"/>
  <c r="Q1045" i="7"/>
  <c r="S1045" i="7"/>
  <c r="R1045" i="7"/>
  <c r="T1045" i="7"/>
  <c r="C1365" i="6"/>
  <c r="C1365" i="7"/>
  <c r="M1365" i="7" s="1"/>
  <c r="G1045" i="4"/>
  <c r="H1045" i="4" s="1"/>
  <c r="E1045" i="6"/>
  <c r="F1357" i="5"/>
  <c r="G1357" i="5"/>
  <c r="H1357" i="5"/>
  <c r="E1377" i="4"/>
  <c r="C1378" i="4"/>
  <c r="E1046" i="7"/>
  <c r="N1046" i="7" s="1"/>
  <c r="F1367" i="3"/>
  <c r="H1366" i="3"/>
  <c r="G1367" i="3"/>
  <c r="I1366" i="3"/>
  <c r="L1357" i="6" l="1"/>
  <c r="L1357" i="7"/>
  <c r="K1357" i="6"/>
  <c r="K1357" i="7"/>
  <c r="J1357" i="6"/>
  <c r="J1357" i="7"/>
  <c r="P1356" i="7"/>
  <c r="D1377" i="6"/>
  <c r="D1377" i="7"/>
  <c r="U1045" i="7"/>
  <c r="V1045" i="7"/>
  <c r="Q1046" i="7"/>
  <c r="R1046" i="7"/>
  <c r="S1046" i="7"/>
  <c r="T1046" i="7"/>
  <c r="C1366" i="6"/>
  <c r="C1366" i="7"/>
  <c r="M1366" i="7" s="1"/>
  <c r="G1046" i="4"/>
  <c r="H1046" i="4" s="1"/>
  <c r="E1046" i="6"/>
  <c r="H1358" i="5"/>
  <c r="G1358" i="5"/>
  <c r="F1358" i="5"/>
  <c r="E1378" i="4"/>
  <c r="C1379" i="4"/>
  <c r="E1047" i="7"/>
  <c r="N1047" i="7" s="1"/>
  <c r="G1368" i="3"/>
  <c r="H1367" i="3"/>
  <c r="I1367" i="3" s="1"/>
  <c r="F1368" i="3"/>
  <c r="J1358" i="6" l="1"/>
  <c r="J1358" i="7"/>
  <c r="K1358" i="6"/>
  <c r="K1358" i="7"/>
  <c r="P1357" i="7"/>
  <c r="L1358" i="6"/>
  <c r="L1358" i="7"/>
  <c r="P1358" i="7" s="1"/>
  <c r="V1046" i="7"/>
  <c r="U1046" i="7"/>
  <c r="D1378" i="6"/>
  <c r="D1378" i="7"/>
  <c r="S1047" i="7"/>
  <c r="Q1047" i="7"/>
  <c r="R1047" i="7"/>
  <c r="T1047" i="7"/>
  <c r="C1367" i="6"/>
  <c r="C1367" i="7"/>
  <c r="M1367" i="7" s="1"/>
  <c r="G1047" i="4"/>
  <c r="H1047" i="4" s="1"/>
  <c r="E1047" i="6"/>
  <c r="G1359" i="5"/>
  <c r="F1359" i="5"/>
  <c r="H1359" i="5"/>
  <c r="E1379" i="4"/>
  <c r="C1380" i="4"/>
  <c r="E1048" i="7"/>
  <c r="N1048" i="7" s="1"/>
  <c r="F1369" i="3"/>
  <c r="H1368" i="3"/>
  <c r="G1369" i="3"/>
  <c r="I1368" i="3"/>
  <c r="K1359" i="6" l="1"/>
  <c r="K1359" i="7"/>
  <c r="L1359" i="6"/>
  <c r="L1359" i="7"/>
  <c r="J1359" i="6"/>
  <c r="J1359" i="7"/>
  <c r="V1047" i="7"/>
  <c r="U1047" i="7"/>
  <c r="D1379" i="6"/>
  <c r="D1379" i="7"/>
  <c r="T1048" i="7"/>
  <c r="S1048" i="7"/>
  <c r="Q1048" i="7"/>
  <c r="R1048" i="7"/>
  <c r="C1368" i="6"/>
  <c r="C1368" i="7"/>
  <c r="M1368" i="7" s="1"/>
  <c r="G1048" i="4"/>
  <c r="H1048" i="4" s="1"/>
  <c r="E1048" i="6"/>
  <c r="F1360" i="5"/>
  <c r="H1360" i="5"/>
  <c r="G1360" i="5"/>
  <c r="E1380" i="4"/>
  <c r="C1381" i="4"/>
  <c r="E1049" i="7"/>
  <c r="N1049" i="7" s="1"/>
  <c r="G1370" i="3"/>
  <c r="H1369" i="3"/>
  <c r="I1369" i="3" s="1"/>
  <c r="F1370" i="3"/>
  <c r="L1360" i="6" l="1"/>
  <c r="L1360" i="7"/>
  <c r="K1360" i="6"/>
  <c r="K1360" i="7"/>
  <c r="P1359" i="7"/>
  <c r="J1360" i="6"/>
  <c r="J1360" i="7"/>
  <c r="D1380" i="6"/>
  <c r="D1380" i="7"/>
  <c r="V1048" i="7"/>
  <c r="U1048" i="7"/>
  <c r="T1049" i="7"/>
  <c r="S1049" i="7"/>
  <c r="R1049" i="7"/>
  <c r="Q1049" i="7"/>
  <c r="C1369" i="6"/>
  <c r="C1369" i="7"/>
  <c r="M1369" i="7" s="1"/>
  <c r="G1049" i="4"/>
  <c r="H1049" i="4" s="1"/>
  <c r="E1049" i="6"/>
  <c r="H1361" i="5"/>
  <c r="G1361" i="5"/>
  <c r="F1361" i="5"/>
  <c r="E1381" i="4"/>
  <c r="C1382" i="4"/>
  <c r="E1050" i="7"/>
  <c r="N1050" i="7" s="1"/>
  <c r="H1370" i="3"/>
  <c r="F1371" i="3"/>
  <c r="G1371" i="3"/>
  <c r="I1370" i="3"/>
  <c r="K1361" i="6" l="1"/>
  <c r="K1361" i="7"/>
  <c r="L1361" i="6"/>
  <c r="L1361" i="7"/>
  <c r="P1360" i="7"/>
  <c r="J1361" i="6"/>
  <c r="J1361" i="7"/>
  <c r="V1049" i="7"/>
  <c r="U1049" i="7"/>
  <c r="D1381" i="6"/>
  <c r="D1381" i="7"/>
  <c r="S1050" i="7"/>
  <c r="R1050" i="7"/>
  <c r="Q1050" i="7"/>
  <c r="T1050" i="7"/>
  <c r="C1370" i="6"/>
  <c r="C1370" i="7"/>
  <c r="M1370" i="7" s="1"/>
  <c r="G1050" i="4"/>
  <c r="H1050" i="4" s="1"/>
  <c r="E1050" i="6"/>
  <c r="G1362" i="5"/>
  <c r="F1362" i="5"/>
  <c r="H1362" i="5"/>
  <c r="E1382" i="4"/>
  <c r="C1383" i="4"/>
  <c r="E1051" i="7"/>
  <c r="N1051" i="7" s="1"/>
  <c r="G1372" i="3"/>
  <c r="F1372" i="3"/>
  <c r="H1371" i="3"/>
  <c r="I1371" i="3" s="1"/>
  <c r="L1362" i="6" l="1"/>
  <c r="L1362" i="7"/>
  <c r="J1362" i="6"/>
  <c r="J1362" i="7"/>
  <c r="K1362" i="6"/>
  <c r="K1362" i="7"/>
  <c r="P1361" i="7"/>
  <c r="D1382" i="6"/>
  <c r="D1382" i="7"/>
  <c r="U1050" i="7"/>
  <c r="V1050" i="7"/>
  <c r="S1051" i="7"/>
  <c r="R1051" i="7"/>
  <c r="T1051" i="7"/>
  <c r="Q1051" i="7"/>
  <c r="C1371" i="6"/>
  <c r="C1371" i="7"/>
  <c r="M1371" i="7" s="1"/>
  <c r="G1051" i="4"/>
  <c r="H1051" i="4" s="1"/>
  <c r="E1051" i="6"/>
  <c r="H1363" i="5"/>
  <c r="G1363" i="5"/>
  <c r="F1363" i="5"/>
  <c r="E1383" i="4"/>
  <c r="C1384" i="4"/>
  <c r="E1052" i="7"/>
  <c r="N1052" i="7" s="1"/>
  <c r="F1373" i="3"/>
  <c r="H1372" i="3"/>
  <c r="I1372" i="3" s="1"/>
  <c r="G1373" i="3"/>
  <c r="L1363" i="6" l="1"/>
  <c r="L1363" i="7"/>
  <c r="K1363" i="6"/>
  <c r="K1363" i="7"/>
  <c r="P1362" i="7"/>
  <c r="J1363" i="6"/>
  <c r="J1363" i="7"/>
  <c r="D1383" i="6"/>
  <c r="D1383" i="7"/>
  <c r="U1051" i="7"/>
  <c r="V1051" i="7"/>
  <c r="T1052" i="7"/>
  <c r="S1052" i="7"/>
  <c r="Q1052" i="7"/>
  <c r="R1052" i="7"/>
  <c r="C1372" i="6"/>
  <c r="C1372" i="7"/>
  <c r="M1372" i="7" s="1"/>
  <c r="G1052" i="4"/>
  <c r="H1052" i="4" s="1"/>
  <c r="E1052" i="6"/>
  <c r="H1364" i="5"/>
  <c r="G1364" i="5"/>
  <c r="F1364" i="5"/>
  <c r="E1384" i="4"/>
  <c r="C1385" i="4"/>
  <c r="E1053" i="7"/>
  <c r="N1053" i="7" s="1"/>
  <c r="G1374" i="3"/>
  <c r="F1374" i="3"/>
  <c r="H1373" i="3"/>
  <c r="I1373" i="3" s="1"/>
  <c r="J1364" i="6" l="1"/>
  <c r="J1364" i="7"/>
  <c r="L1364" i="6"/>
  <c r="L1364" i="7"/>
  <c r="P1363" i="7"/>
  <c r="K1364" i="6"/>
  <c r="K1364" i="7"/>
  <c r="D1384" i="6"/>
  <c r="D1384" i="7"/>
  <c r="U1052" i="7"/>
  <c r="V1052" i="7"/>
  <c r="Q1053" i="7"/>
  <c r="T1053" i="7"/>
  <c r="R1053" i="7"/>
  <c r="S1053" i="7"/>
  <c r="C1373" i="6"/>
  <c r="C1373" i="7"/>
  <c r="M1373" i="7" s="1"/>
  <c r="G1053" i="4"/>
  <c r="H1053" i="4" s="1"/>
  <c r="E1053" i="6"/>
  <c r="G1365" i="5"/>
  <c r="F1365" i="5"/>
  <c r="H1365" i="5"/>
  <c r="E1385" i="4"/>
  <c r="C1386" i="4"/>
  <c r="E1054" i="7"/>
  <c r="N1054" i="7" s="1"/>
  <c r="H1374" i="3"/>
  <c r="F1375" i="3"/>
  <c r="I1374" i="3"/>
  <c r="G1375" i="3"/>
  <c r="L1365" i="6" l="1"/>
  <c r="L1365" i="7"/>
  <c r="J1365" i="6"/>
  <c r="J1365" i="7"/>
  <c r="K1365" i="6"/>
  <c r="K1365" i="7"/>
  <c r="P1364" i="7"/>
  <c r="D1385" i="6"/>
  <c r="D1385" i="7"/>
  <c r="U1053" i="7"/>
  <c r="V1053" i="7"/>
  <c r="R1054" i="7"/>
  <c r="S1054" i="7"/>
  <c r="Q1054" i="7"/>
  <c r="T1054" i="7"/>
  <c r="C1374" i="6"/>
  <c r="C1374" i="7"/>
  <c r="M1374" i="7" s="1"/>
  <c r="G1054" i="4"/>
  <c r="H1054" i="4" s="1"/>
  <c r="E1054" i="6"/>
  <c r="H1366" i="5"/>
  <c r="G1366" i="5"/>
  <c r="F1366" i="5"/>
  <c r="E1386" i="4"/>
  <c r="C1387" i="4"/>
  <c r="E1055" i="7"/>
  <c r="N1055" i="7" s="1"/>
  <c r="G1376" i="3"/>
  <c r="H1375" i="3"/>
  <c r="I1375" i="3" s="1"/>
  <c r="F1376" i="3"/>
  <c r="J1366" i="6" l="1"/>
  <c r="J1366" i="7"/>
  <c r="L1366" i="6"/>
  <c r="L1366" i="7"/>
  <c r="P1365" i="7"/>
  <c r="K1366" i="6"/>
  <c r="K1366" i="7"/>
  <c r="D1386" i="6"/>
  <c r="D1386" i="7"/>
  <c r="U1054" i="7"/>
  <c r="V1054" i="7"/>
  <c r="S1055" i="7"/>
  <c r="R1055" i="7"/>
  <c r="Q1055" i="7"/>
  <c r="T1055" i="7"/>
  <c r="C1375" i="6"/>
  <c r="C1375" i="7"/>
  <c r="M1375" i="7" s="1"/>
  <c r="G1055" i="4"/>
  <c r="H1055" i="4" s="1"/>
  <c r="E1055" i="6"/>
  <c r="H1367" i="5"/>
  <c r="G1367" i="5"/>
  <c r="F1367" i="5"/>
  <c r="E1387" i="4"/>
  <c r="C1388" i="4"/>
  <c r="E1056" i="7"/>
  <c r="N1056" i="7" s="1"/>
  <c r="G1377" i="3"/>
  <c r="F1377" i="3"/>
  <c r="H1376" i="3"/>
  <c r="I1376" i="3" s="1"/>
  <c r="J1367" i="6" l="1"/>
  <c r="J1367" i="7"/>
  <c r="K1367" i="6"/>
  <c r="K1367" i="7"/>
  <c r="L1367" i="6"/>
  <c r="L1367" i="7"/>
  <c r="P1367" i="7" s="1"/>
  <c r="P1366" i="7"/>
  <c r="D1387" i="6"/>
  <c r="D1387" i="7"/>
  <c r="V1055" i="7"/>
  <c r="U1055" i="7"/>
  <c r="R1056" i="7"/>
  <c r="S1056" i="7"/>
  <c r="Q1056" i="7"/>
  <c r="T1056" i="7"/>
  <c r="C1376" i="6"/>
  <c r="C1376" i="7"/>
  <c r="M1376" i="7" s="1"/>
  <c r="G1056" i="4"/>
  <c r="H1056" i="4" s="1"/>
  <c r="E1056" i="6"/>
  <c r="G1368" i="5"/>
  <c r="F1368" i="5"/>
  <c r="H1368" i="5"/>
  <c r="E1388" i="4"/>
  <c r="C1389" i="4"/>
  <c r="E1057" i="7"/>
  <c r="N1057" i="7" s="1"/>
  <c r="H1377" i="3"/>
  <c r="F1378" i="3"/>
  <c r="I1377" i="3"/>
  <c r="G1378" i="3"/>
  <c r="K1368" i="6" l="1"/>
  <c r="K1368" i="7"/>
  <c r="L1368" i="6"/>
  <c r="L1368" i="7"/>
  <c r="J1368" i="6"/>
  <c r="J1368" i="7"/>
  <c r="U1056" i="7"/>
  <c r="V1056" i="7"/>
  <c r="D1388" i="6"/>
  <c r="D1388" i="7"/>
  <c r="S1057" i="7"/>
  <c r="Q1057" i="7"/>
  <c r="R1057" i="7"/>
  <c r="T1057" i="7"/>
  <c r="C1377" i="6"/>
  <c r="C1377" i="7"/>
  <c r="M1377" i="7" s="1"/>
  <c r="G1057" i="4"/>
  <c r="H1057" i="4" s="1"/>
  <c r="E1057" i="6"/>
  <c r="H1369" i="5"/>
  <c r="G1369" i="5"/>
  <c r="F1369" i="5"/>
  <c r="E1389" i="4"/>
  <c r="C1390" i="4"/>
  <c r="E1058" i="7"/>
  <c r="N1058" i="7" s="1"/>
  <c r="F1379" i="3"/>
  <c r="H1378" i="3"/>
  <c r="I1378" i="3" s="1"/>
  <c r="G1379" i="3"/>
  <c r="K1369" i="6" l="1"/>
  <c r="K1369" i="7"/>
  <c r="L1369" i="6"/>
  <c r="L1369" i="7"/>
  <c r="P1368" i="7"/>
  <c r="J1369" i="6"/>
  <c r="J1369" i="7"/>
  <c r="D1389" i="6"/>
  <c r="D1389" i="7"/>
  <c r="V1057" i="7"/>
  <c r="U1057" i="7"/>
  <c r="Q1058" i="7"/>
  <c r="T1058" i="7"/>
  <c r="S1058" i="7"/>
  <c r="R1058" i="7"/>
  <c r="C1378" i="6"/>
  <c r="C1378" i="7"/>
  <c r="M1378" i="7" s="1"/>
  <c r="G1058" i="4"/>
  <c r="H1058" i="4" s="1"/>
  <c r="E1058" i="6"/>
  <c r="G1370" i="5"/>
  <c r="F1370" i="5"/>
  <c r="H1370" i="5"/>
  <c r="E1390" i="4"/>
  <c r="C1391" i="4"/>
  <c r="E1059" i="7"/>
  <c r="N1059" i="7" s="1"/>
  <c r="G1380" i="3"/>
  <c r="F1380" i="3"/>
  <c r="H1379" i="3"/>
  <c r="I1379" i="3" s="1"/>
  <c r="J1370" i="6" l="1"/>
  <c r="J1370" i="7"/>
  <c r="L1370" i="6"/>
  <c r="L1370" i="7"/>
  <c r="K1370" i="6"/>
  <c r="K1370" i="7"/>
  <c r="P1369" i="7"/>
  <c r="D1390" i="6"/>
  <c r="D1390" i="7"/>
  <c r="U1058" i="7"/>
  <c r="V1058" i="7"/>
  <c r="S1059" i="7"/>
  <c r="R1059" i="7"/>
  <c r="Q1059" i="7"/>
  <c r="T1059" i="7"/>
  <c r="C1379" i="6"/>
  <c r="C1379" i="7"/>
  <c r="M1379" i="7" s="1"/>
  <c r="G1059" i="4"/>
  <c r="H1059" i="4" s="1"/>
  <c r="E1059" i="6"/>
  <c r="G1371" i="5"/>
  <c r="F1371" i="5"/>
  <c r="H1371" i="5"/>
  <c r="E1391" i="4"/>
  <c r="C1392" i="4"/>
  <c r="E1060" i="7"/>
  <c r="N1060" i="7" s="1"/>
  <c r="G1381" i="3"/>
  <c r="H1380" i="3"/>
  <c r="I1380" i="3" s="1"/>
  <c r="F1381" i="3"/>
  <c r="P1370" i="7" l="1"/>
  <c r="L1371" i="6"/>
  <c r="L1371" i="7"/>
  <c r="J1371" i="6"/>
  <c r="J1371" i="7"/>
  <c r="K1371" i="6"/>
  <c r="K1371" i="7"/>
  <c r="D1391" i="6"/>
  <c r="D1391" i="7"/>
  <c r="U1059" i="7"/>
  <c r="V1059" i="7"/>
  <c r="S1060" i="7"/>
  <c r="T1060" i="7"/>
  <c r="Q1060" i="7"/>
  <c r="R1060" i="7"/>
  <c r="C1380" i="6"/>
  <c r="C1380" i="7"/>
  <c r="M1380" i="7" s="1"/>
  <c r="G1060" i="4"/>
  <c r="H1060" i="4" s="1"/>
  <c r="E1060" i="6"/>
  <c r="F1372" i="5"/>
  <c r="H1372" i="5"/>
  <c r="G1372" i="5"/>
  <c r="E1392" i="4"/>
  <c r="C1393" i="4"/>
  <c r="E1061" i="7"/>
  <c r="N1061" i="7" s="1"/>
  <c r="F1382" i="3"/>
  <c r="H1381" i="3"/>
  <c r="G1382" i="3"/>
  <c r="I1381" i="3"/>
  <c r="K1372" i="6" l="1"/>
  <c r="K1372" i="7"/>
  <c r="L1372" i="6"/>
  <c r="L1372" i="7"/>
  <c r="P1371" i="7"/>
  <c r="J1372" i="6"/>
  <c r="J1372" i="7"/>
  <c r="D1392" i="6"/>
  <c r="D1392" i="7"/>
  <c r="U1060" i="7"/>
  <c r="V1060" i="7"/>
  <c r="S1061" i="7"/>
  <c r="R1061" i="7"/>
  <c r="Q1061" i="7"/>
  <c r="T1061" i="7"/>
  <c r="C1381" i="6"/>
  <c r="C1381" i="7"/>
  <c r="M1381" i="7" s="1"/>
  <c r="G1061" i="4"/>
  <c r="H1061" i="4" s="1"/>
  <c r="E1061" i="6"/>
  <c r="F1373" i="5"/>
  <c r="H1373" i="5"/>
  <c r="G1373" i="5"/>
  <c r="E1393" i="4"/>
  <c r="C1394" i="4"/>
  <c r="E1062" i="7"/>
  <c r="N1062" i="7" s="1"/>
  <c r="G1383" i="3"/>
  <c r="H1382" i="3"/>
  <c r="I1382" i="3" s="1"/>
  <c r="F1383" i="3"/>
  <c r="L1373" i="6" l="1"/>
  <c r="L1373" i="7"/>
  <c r="K1373" i="6"/>
  <c r="K1373" i="7"/>
  <c r="P1372" i="7"/>
  <c r="J1373" i="6"/>
  <c r="J1373" i="7"/>
  <c r="U1061" i="7"/>
  <c r="V1061" i="7"/>
  <c r="D1393" i="6"/>
  <c r="D1393" i="7"/>
  <c r="R1062" i="7"/>
  <c r="Q1062" i="7"/>
  <c r="T1062" i="7"/>
  <c r="S1062" i="7"/>
  <c r="C1382" i="6"/>
  <c r="C1382" i="7"/>
  <c r="M1382" i="7" s="1"/>
  <c r="G1062" i="4"/>
  <c r="H1062" i="4" s="1"/>
  <c r="E1062" i="6"/>
  <c r="G1374" i="5"/>
  <c r="F1374" i="5"/>
  <c r="H1374" i="5"/>
  <c r="E1394" i="4"/>
  <c r="C1395" i="4"/>
  <c r="E1063" i="7"/>
  <c r="N1063" i="7" s="1"/>
  <c r="F1384" i="3"/>
  <c r="H1383" i="3"/>
  <c r="G1384" i="3"/>
  <c r="I1383" i="3"/>
  <c r="L1374" i="6" l="1"/>
  <c r="L1374" i="7"/>
  <c r="K1374" i="6"/>
  <c r="K1374" i="7"/>
  <c r="P1373" i="7"/>
  <c r="J1374" i="6"/>
  <c r="J1374" i="7"/>
  <c r="D1394" i="6"/>
  <c r="D1394" i="7"/>
  <c r="V1062" i="7"/>
  <c r="U1062" i="7"/>
  <c r="R1063" i="7"/>
  <c r="Q1063" i="7"/>
  <c r="T1063" i="7"/>
  <c r="S1063" i="7"/>
  <c r="C1383" i="6"/>
  <c r="C1383" i="7"/>
  <c r="M1383" i="7" s="1"/>
  <c r="G1063" i="4"/>
  <c r="H1063" i="4" s="1"/>
  <c r="E1063" i="6"/>
  <c r="H1375" i="5"/>
  <c r="G1375" i="5"/>
  <c r="F1375" i="5"/>
  <c r="E1395" i="4"/>
  <c r="C1396" i="4"/>
  <c r="E1064" i="7"/>
  <c r="N1064" i="7" s="1"/>
  <c r="G1385" i="3"/>
  <c r="H1384" i="3"/>
  <c r="I1384" i="3" s="1"/>
  <c r="F1385" i="3"/>
  <c r="L1375" i="6" l="1"/>
  <c r="L1375" i="7"/>
  <c r="P1374" i="7"/>
  <c r="J1375" i="6"/>
  <c r="J1375" i="7"/>
  <c r="K1375" i="6"/>
  <c r="K1375" i="7"/>
  <c r="U1063" i="7"/>
  <c r="V1063" i="7"/>
  <c r="D1395" i="6"/>
  <c r="D1395" i="7"/>
  <c r="Q1064" i="7"/>
  <c r="T1064" i="7"/>
  <c r="R1064" i="7"/>
  <c r="S1064" i="7"/>
  <c r="C1384" i="6"/>
  <c r="C1384" i="7"/>
  <c r="M1384" i="7" s="1"/>
  <c r="G1064" i="4"/>
  <c r="H1064" i="4" s="1"/>
  <c r="E1064" i="6"/>
  <c r="G1376" i="5"/>
  <c r="F1376" i="5"/>
  <c r="H1376" i="5"/>
  <c r="E1396" i="4"/>
  <c r="C1397" i="4"/>
  <c r="E1065" i="7"/>
  <c r="N1065" i="7" s="1"/>
  <c r="F1386" i="3"/>
  <c r="H1385" i="3"/>
  <c r="G1386" i="3"/>
  <c r="I1385" i="3"/>
  <c r="L1376" i="6" l="1"/>
  <c r="L1376" i="7"/>
  <c r="J1376" i="6"/>
  <c r="J1376" i="7"/>
  <c r="P1375" i="7"/>
  <c r="K1376" i="6"/>
  <c r="K1376" i="7"/>
  <c r="V1064" i="7"/>
  <c r="U1064" i="7"/>
  <c r="D1396" i="6"/>
  <c r="D1396" i="7"/>
  <c r="Q1065" i="7"/>
  <c r="S1065" i="7"/>
  <c r="T1065" i="7"/>
  <c r="R1065" i="7"/>
  <c r="C1385" i="6"/>
  <c r="C1385" i="7"/>
  <c r="M1385" i="7" s="1"/>
  <c r="G1065" i="4"/>
  <c r="H1065" i="4" s="1"/>
  <c r="E1065" i="6"/>
  <c r="G1377" i="5"/>
  <c r="F1377" i="5"/>
  <c r="H1377" i="5"/>
  <c r="E1397" i="4"/>
  <c r="C1398" i="4"/>
  <c r="E1066" i="7"/>
  <c r="N1066" i="7" s="1"/>
  <c r="G1387" i="3"/>
  <c r="H1386" i="3"/>
  <c r="I1386" i="3" s="1"/>
  <c r="F1387" i="3"/>
  <c r="K1377" i="6" l="1"/>
  <c r="K1377" i="7"/>
  <c r="P1376" i="7"/>
  <c r="L1377" i="6"/>
  <c r="L1377" i="7"/>
  <c r="J1377" i="6"/>
  <c r="J1377" i="7"/>
  <c r="V1065" i="7"/>
  <c r="U1065" i="7"/>
  <c r="D1397" i="6"/>
  <c r="D1397" i="7"/>
  <c r="R1066" i="7"/>
  <c r="S1066" i="7"/>
  <c r="Q1066" i="7"/>
  <c r="T1066" i="7"/>
  <c r="C1386" i="6"/>
  <c r="C1386" i="7"/>
  <c r="M1386" i="7" s="1"/>
  <c r="G1066" i="4"/>
  <c r="H1066" i="4" s="1"/>
  <c r="E1066" i="6"/>
  <c r="H1378" i="5"/>
  <c r="G1378" i="5"/>
  <c r="F1378" i="5"/>
  <c r="E1398" i="4"/>
  <c r="C1399" i="4"/>
  <c r="E1067" i="7"/>
  <c r="N1067" i="7" s="1"/>
  <c r="H1387" i="3"/>
  <c r="F1388" i="3"/>
  <c r="I1387" i="3"/>
  <c r="G1388" i="3"/>
  <c r="L1378" i="6" l="1"/>
  <c r="L1378" i="7"/>
  <c r="K1378" i="6"/>
  <c r="K1378" i="7"/>
  <c r="P1377" i="7"/>
  <c r="J1378" i="6"/>
  <c r="J1378" i="7"/>
  <c r="D1398" i="6"/>
  <c r="D1398" i="7"/>
  <c r="U1066" i="7"/>
  <c r="V1066" i="7"/>
  <c r="T1067" i="7"/>
  <c r="R1067" i="7"/>
  <c r="S1067" i="7"/>
  <c r="Q1067" i="7"/>
  <c r="C1387" i="6"/>
  <c r="C1387" i="7"/>
  <c r="M1387" i="7" s="1"/>
  <c r="G1067" i="4"/>
  <c r="H1067" i="4" s="1"/>
  <c r="E1067" i="6"/>
  <c r="H1379" i="5"/>
  <c r="G1379" i="5"/>
  <c r="F1379" i="5"/>
  <c r="E1399" i="4"/>
  <c r="C1400" i="4"/>
  <c r="E1068" i="7"/>
  <c r="N1068" i="7" s="1"/>
  <c r="G1389" i="3"/>
  <c r="F1389" i="3"/>
  <c r="H1388" i="3"/>
  <c r="I1388" i="3" s="1"/>
  <c r="J1379" i="6" l="1"/>
  <c r="J1379" i="7"/>
  <c r="L1379" i="6"/>
  <c r="L1379" i="7"/>
  <c r="P1378" i="7"/>
  <c r="K1379" i="6"/>
  <c r="K1379" i="7"/>
  <c r="U1067" i="7"/>
  <c r="V1067" i="7"/>
  <c r="D1399" i="6"/>
  <c r="D1399" i="7"/>
  <c r="S1068" i="7"/>
  <c r="R1068" i="7"/>
  <c r="Q1068" i="7"/>
  <c r="T1068" i="7"/>
  <c r="C1388" i="6"/>
  <c r="C1388" i="7"/>
  <c r="M1388" i="7" s="1"/>
  <c r="G1068" i="4"/>
  <c r="H1068" i="4" s="1"/>
  <c r="E1068" i="6"/>
  <c r="G1380" i="5"/>
  <c r="F1380" i="5"/>
  <c r="H1380" i="5"/>
  <c r="E1400" i="4"/>
  <c r="C1401" i="4"/>
  <c r="E1069" i="7"/>
  <c r="N1069" i="7" s="1"/>
  <c r="H1389" i="3"/>
  <c r="F1390" i="3"/>
  <c r="I1389" i="3"/>
  <c r="G1390" i="3"/>
  <c r="L1380" i="6" l="1"/>
  <c r="L1380" i="7"/>
  <c r="J1380" i="6"/>
  <c r="J1380" i="7"/>
  <c r="K1380" i="6"/>
  <c r="K1380" i="7"/>
  <c r="P1379" i="7"/>
  <c r="D1400" i="6"/>
  <c r="D1400" i="7"/>
  <c r="V1068" i="7"/>
  <c r="U1068" i="7"/>
  <c r="S1069" i="7"/>
  <c r="R1069" i="7"/>
  <c r="T1069" i="7"/>
  <c r="Q1069" i="7"/>
  <c r="C1389" i="6"/>
  <c r="C1389" i="7"/>
  <c r="M1389" i="7" s="1"/>
  <c r="G1069" i="4"/>
  <c r="H1069" i="4" s="1"/>
  <c r="E1069" i="6"/>
  <c r="H1381" i="5"/>
  <c r="G1381" i="5"/>
  <c r="F1381" i="5"/>
  <c r="E1401" i="4"/>
  <c r="C1402" i="4"/>
  <c r="E1070" i="7"/>
  <c r="N1070" i="7" s="1"/>
  <c r="G1391" i="3"/>
  <c r="F1391" i="3"/>
  <c r="H1390" i="3"/>
  <c r="I1390" i="3" s="1"/>
  <c r="J1381" i="6" l="1"/>
  <c r="J1381" i="7"/>
  <c r="L1381" i="6"/>
  <c r="L1381" i="7"/>
  <c r="P1380" i="7"/>
  <c r="K1381" i="6"/>
  <c r="K1381" i="7"/>
  <c r="D1401" i="6"/>
  <c r="D1401" i="7"/>
  <c r="U1069" i="7"/>
  <c r="V1069" i="7"/>
  <c r="R1070" i="7"/>
  <c r="Q1070" i="7"/>
  <c r="T1070" i="7"/>
  <c r="S1070" i="7"/>
  <c r="C1390" i="6"/>
  <c r="C1390" i="7"/>
  <c r="M1390" i="7" s="1"/>
  <c r="G1070" i="4"/>
  <c r="H1070" i="4" s="1"/>
  <c r="E1070" i="6"/>
  <c r="H1382" i="5"/>
  <c r="G1382" i="5"/>
  <c r="F1382" i="5"/>
  <c r="E1402" i="4"/>
  <c r="C1403" i="4"/>
  <c r="E1071" i="7"/>
  <c r="N1071" i="7" s="1"/>
  <c r="H1391" i="3"/>
  <c r="I1391" i="3" s="1"/>
  <c r="F1392" i="3"/>
  <c r="G1392" i="3"/>
  <c r="K1382" i="6" l="1"/>
  <c r="K1382" i="7"/>
  <c r="J1382" i="6"/>
  <c r="J1382" i="7"/>
  <c r="P1381" i="7"/>
  <c r="L1382" i="6"/>
  <c r="L1382" i="7"/>
  <c r="P1382" i="7" s="1"/>
  <c r="D1402" i="6"/>
  <c r="D1402" i="7"/>
  <c r="V1070" i="7"/>
  <c r="U1070" i="7"/>
  <c r="Q1071" i="7"/>
  <c r="R1071" i="7"/>
  <c r="T1071" i="7"/>
  <c r="S1071" i="7"/>
  <c r="C1391" i="6"/>
  <c r="C1391" i="7"/>
  <c r="M1391" i="7" s="1"/>
  <c r="G1071" i="4"/>
  <c r="H1071" i="4" s="1"/>
  <c r="E1071" i="6"/>
  <c r="G1383" i="5"/>
  <c r="F1383" i="5"/>
  <c r="H1383" i="5"/>
  <c r="E1403" i="4"/>
  <c r="C1404" i="4"/>
  <c r="E1072" i="7"/>
  <c r="N1072" i="7" s="1"/>
  <c r="G1393" i="3"/>
  <c r="F1393" i="3"/>
  <c r="H1392" i="3"/>
  <c r="I1392" i="3" s="1"/>
  <c r="J1383" i="6" l="1"/>
  <c r="J1383" i="7"/>
  <c r="L1383" i="6"/>
  <c r="L1383" i="7"/>
  <c r="K1383" i="6"/>
  <c r="K1383" i="7"/>
  <c r="D1403" i="6"/>
  <c r="D1403" i="7"/>
  <c r="V1071" i="7"/>
  <c r="U1071" i="7"/>
  <c r="R1072" i="7"/>
  <c r="Q1072" i="7"/>
  <c r="T1072" i="7"/>
  <c r="S1072" i="7"/>
  <c r="C1392" i="6"/>
  <c r="C1392" i="7"/>
  <c r="M1392" i="7" s="1"/>
  <c r="G1072" i="4"/>
  <c r="H1072" i="4" s="1"/>
  <c r="E1072" i="6"/>
  <c r="F1384" i="5"/>
  <c r="H1384" i="5"/>
  <c r="G1384" i="5"/>
  <c r="E1404" i="4"/>
  <c r="C1405" i="4"/>
  <c r="E1073" i="7"/>
  <c r="N1073" i="7" s="1"/>
  <c r="H1393" i="3"/>
  <c r="F1394" i="3"/>
  <c r="I1393" i="3"/>
  <c r="G1394" i="3"/>
  <c r="L1384" i="6" l="1"/>
  <c r="L1384" i="7"/>
  <c r="K1384" i="6"/>
  <c r="K1384" i="7"/>
  <c r="J1384" i="6"/>
  <c r="J1384" i="7"/>
  <c r="P1383" i="7"/>
  <c r="U1072" i="7"/>
  <c r="V1072" i="7"/>
  <c r="D1404" i="6"/>
  <c r="D1404" i="7"/>
  <c r="Q1073" i="7"/>
  <c r="S1073" i="7"/>
  <c r="R1073" i="7"/>
  <c r="T1073" i="7"/>
  <c r="C1393" i="6"/>
  <c r="C1393" i="7"/>
  <c r="M1393" i="7" s="1"/>
  <c r="G1073" i="4"/>
  <c r="H1073" i="4" s="1"/>
  <c r="E1073" i="6"/>
  <c r="H1385" i="5"/>
  <c r="G1385" i="5"/>
  <c r="F1385" i="5"/>
  <c r="E1405" i="4"/>
  <c r="C1406" i="4"/>
  <c r="E1074" i="7"/>
  <c r="N1074" i="7" s="1"/>
  <c r="H1394" i="3"/>
  <c r="F1395" i="3"/>
  <c r="G1395" i="3"/>
  <c r="I1394" i="3"/>
  <c r="L1385" i="6" l="1"/>
  <c r="L1385" i="7"/>
  <c r="K1385" i="6"/>
  <c r="K1385" i="7"/>
  <c r="P1384" i="7"/>
  <c r="J1385" i="6"/>
  <c r="J1385" i="7"/>
  <c r="D1405" i="6"/>
  <c r="D1405" i="7"/>
  <c r="V1073" i="7"/>
  <c r="U1073" i="7"/>
  <c r="Q1074" i="7"/>
  <c r="S1074" i="7"/>
  <c r="T1074" i="7"/>
  <c r="R1074" i="7"/>
  <c r="C1394" i="6"/>
  <c r="C1394" i="7"/>
  <c r="M1394" i="7" s="1"/>
  <c r="G1074" i="4"/>
  <c r="H1074" i="4" s="1"/>
  <c r="E1074" i="6"/>
  <c r="G1386" i="5"/>
  <c r="F1386" i="5"/>
  <c r="H1386" i="5"/>
  <c r="E1406" i="4"/>
  <c r="C1407" i="4"/>
  <c r="E1075" i="7"/>
  <c r="N1075" i="7" s="1"/>
  <c r="G1396" i="3"/>
  <c r="F1396" i="3"/>
  <c r="H1395" i="3"/>
  <c r="I1395" i="3" s="1"/>
  <c r="L1386" i="6" l="1"/>
  <c r="L1386" i="7"/>
  <c r="J1386" i="6"/>
  <c r="J1386" i="7"/>
  <c r="K1386" i="6"/>
  <c r="K1386" i="7"/>
  <c r="P1385" i="7"/>
  <c r="V1074" i="7"/>
  <c r="U1074" i="7"/>
  <c r="T1075" i="7"/>
  <c r="S1075" i="7"/>
  <c r="R1075" i="7"/>
  <c r="Q1075" i="7"/>
  <c r="D1406" i="6"/>
  <c r="D1406" i="7"/>
  <c r="C1395" i="6"/>
  <c r="C1395" i="7"/>
  <c r="M1395" i="7" s="1"/>
  <c r="G1075" i="4"/>
  <c r="H1075" i="4" s="1"/>
  <c r="E1075" i="6"/>
  <c r="H1387" i="5"/>
  <c r="G1387" i="5"/>
  <c r="F1387" i="5"/>
  <c r="E1407" i="4"/>
  <c r="C1408" i="4"/>
  <c r="E1076" i="7"/>
  <c r="N1076" i="7" s="1"/>
  <c r="F1397" i="3"/>
  <c r="H1396" i="3"/>
  <c r="G1397" i="3"/>
  <c r="I1396" i="3"/>
  <c r="K1387" i="6" l="1"/>
  <c r="K1387" i="7"/>
  <c r="L1387" i="6"/>
  <c r="L1387" i="7"/>
  <c r="P1386" i="7"/>
  <c r="J1387" i="6"/>
  <c r="J1387" i="7"/>
  <c r="D1407" i="6"/>
  <c r="D1407" i="7"/>
  <c r="V1075" i="7"/>
  <c r="U1075" i="7"/>
  <c r="T1076" i="7"/>
  <c r="Q1076" i="7"/>
  <c r="R1076" i="7"/>
  <c r="S1076" i="7"/>
  <c r="C1396" i="6"/>
  <c r="C1396" i="7"/>
  <c r="M1396" i="7" s="1"/>
  <c r="G1076" i="4"/>
  <c r="H1076" i="4" s="1"/>
  <c r="E1076" i="6"/>
  <c r="H1388" i="5"/>
  <c r="G1388" i="5"/>
  <c r="F1388" i="5"/>
  <c r="E1408" i="4"/>
  <c r="C1409" i="4"/>
  <c r="E1077" i="7"/>
  <c r="N1077" i="7" s="1"/>
  <c r="G1398" i="3"/>
  <c r="H1397" i="3"/>
  <c r="I1397" i="3" s="1"/>
  <c r="F1398" i="3"/>
  <c r="K1388" i="6" l="1"/>
  <c r="K1388" i="7"/>
  <c r="J1388" i="6"/>
  <c r="J1388" i="7"/>
  <c r="P1387" i="7"/>
  <c r="L1388" i="6"/>
  <c r="L1388" i="7"/>
  <c r="P1388" i="7" s="1"/>
  <c r="D1408" i="6"/>
  <c r="D1408" i="7"/>
  <c r="U1076" i="7"/>
  <c r="V1076" i="7"/>
  <c r="R1077" i="7"/>
  <c r="T1077" i="7"/>
  <c r="Q1077" i="7"/>
  <c r="S1077" i="7"/>
  <c r="C1397" i="6"/>
  <c r="C1397" i="7"/>
  <c r="M1397" i="7" s="1"/>
  <c r="G1077" i="4"/>
  <c r="H1077" i="4" s="1"/>
  <c r="E1077" i="6"/>
  <c r="G1389" i="5"/>
  <c r="F1389" i="5"/>
  <c r="H1389" i="5"/>
  <c r="E1409" i="4"/>
  <c r="C1410" i="4"/>
  <c r="E1078" i="7"/>
  <c r="N1078" i="7" s="1"/>
  <c r="F1399" i="3"/>
  <c r="H1398" i="3"/>
  <c r="I1398" i="3" s="1"/>
  <c r="G1399" i="3"/>
  <c r="J1389" i="6" l="1"/>
  <c r="J1389" i="7"/>
  <c r="L1389" i="6"/>
  <c r="L1389" i="7"/>
  <c r="K1389" i="6"/>
  <c r="K1389" i="7"/>
  <c r="D1409" i="6"/>
  <c r="D1409" i="7"/>
  <c r="V1077" i="7"/>
  <c r="U1077" i="7"/>
  <c r="Q1078" i="7"/>
  <c r="S1078" i="7"/>
  <c r="R1078" i="7"/>
  <c r="T1078" i="7"/>
  <c r="C1398" i="6"/>
  <c r="C1398" i="7"/>
  <c r="M1398" i="7" s="1"/>
  <c r="G1078" i="4"/>
  <c r="H1078" i="4" s="1"/>
  <c r="E1078" i="6"/>
  <c r="H1390" i="5"/>
  <c r="G1390" i="5"/>
  <c r="F1390" i="5"/>
  <c r="E1410" i="4"/>
  <c r="C1411" i="4"/>
  <c r="E1079" i="7"/>
  <c r="N1079" i="7" s="1"/>
  <c r="G1400" i="3"/>
  <c r="H1399" i="3"/>
  <c r="I1399" i="3" s="1"/>
  <c r="F1400" i="3"/>
  <c r="L1390" i="6" l="1"/>
  <c r="L1390" i="7"/>
  <c r="K1390" i="6"/>
  <c r="K1390" i="7"/>
  <c r="J1390" i="6"/>
  <c r="J1390" i="7"/>
  <c r="P1389" i="7"/>
  <c r="D1410" i="6"/>
  <c r="D1410" i="7"/>
  <c r="V1078" i="7"/>
  <c r="U1078" i="7"/>
  <c r="R1079" i="7"/>
  <c r="Q1079" i="7"/>
  <c r="S1079" i="7"/>
  <c r="T1079" i="7"/>
  <c r="C1399" i="6"/>
  <c r="C1399" i="7"/>
  <c r="M1399" i="7" s="1"/>
  <c r="G1079" i="4"/>
  <c r="H1079" i="4" s="1"/>
  <c r="E1079" i="6"/>
  <c r="H1391" i="5"/>
  <c r="G1391" i="5"/>
  <c r="F1391" i="5"/>
  <c r="E1411" i="4"/>
  <c r="C1412" i="4"/>
  <c r="E1080" i="7"/>
  <c r="N1080" i="7" s="1"/>
  <c r="F1401" i="3"/>
  <c r="H1400" i="3"/>
  <c r="G1401" i="3"/>
  <c r="I1400" i="3"/>
  <c r="K1391" i="6" l="1"/>
  <c r="K1391" i="7"/>
  <c r="L1391" i="6"/>
  <c r="L1391" i="7"/>
  <c r="P1390" i="7"/>
  <c r="J1391" i="6"/>
  <c r="J1391" i="7"/>
  <c r="D1411" i="6"/>
  <c r="D1411" i="7"/>
  <c r="V1079" i="7"/>
  <c r="U1079" i="7"/>
  <c r="S1080" i="7"/>
  <c r="Q1080" i="7"/>
  <c r="R1080" i="7"/>
  <c r="T1080" i="7"/>
  <c r="C1400" i="6"/>
  <c r="C1400" i="7"/>
  <c r="M1400" i="7" s="1"/>
  <c r="G1080" i="4"/>
  <c r="H1080" i="4" s="1"/>
  <c r="E1080" i="6"/>
  <c r="G1392" i="5"/>
  <c r="F1392" i="5"/>
  <c r="H1392" i="5"/>
  <c r="E1412" i="4"/>
  <c r="C1413" i="4"/>
  <c r="E1081" i="7"/>
  <c r="N1081" i="7" s="1"/>
  <c r="G1402" i="3"/>
  <c r="H1401" i="3"/>
  <c r="I1401" i="3" s="1"/>
  <c r="F1402" i="3"/>
  <c r="K1392" i="6" l="1"/>
  <c r="K1392" i="7"/>
  <c r="L1392" i="6"/>
  <c r="L1392" i="7"/>
  <c r="P1391" i="7"/>
  <c r="J1392" i="6"/>
  <c r="J1392" i="7"/>
  <c r="D1412" i="6"/>
  <c r="D1412" i="7"/>
  <c r="V1080" i="7"/>
  <c r="U1080" i="7"/>
  <c r="R1081" i="7"/>
  <c r="S1081" i="7"/>
  <c r="Q1081" i="7"/>
  <c r="T1081" i="7"/>
  <c r="C1401" i="6"/>
  <c r="C1401" i="7"/>
  <c r="M1401" i="7" s="1"/>
  <c r="G1081" i="4"/>
  <c r="H1081" i="4" s="1"/>
  <c r="E1081" i="6"/>
  <c r="H1393" i="5"/>
  <c r="F1393" i="5"/>
  <c r="G1393" i="5"/>
  <c r="E1413" i="4"/>
  <c r="C1414" i="4"/>
  <c r="E1082" i="7"/>
  <c r="N1082" i="7" s="1"/>
  <c r="G1403" i="3"/>
  <c r="F1403" i="3"/>
  <c r="H1402" i="3"/>
  <c r="I1402" i="3" s="1"/>
  <c r="J1393" i="6" l="1"/>
  <c r="J1393" i="7"/>
  <c r="P1392" i="7"/>
  <c r="K1393" i="6"/>
  <c r="K1393" i="7"/>
  <c r="L1393" i="6"/>
  <c r="L1393" i="7"/>
  <c r="P1393" i="7" s="1"/>
  <c r="D1413" i="6"/>
  <c r="D1413" i="7"/>
  <c r="U1081" i="7"/>
  <c r="V1081" i="7"/>
  <c r="T1082" i="7"/>
  <c r="Q1082" i="7"/>
  <c r="S1082" i="7"/>
  <c r="R1082" i="7"/>
  <c r="C1402" i="6"/>
  <c r="C1402" i="7"/>
  <c r="M1402" i="7" s="1"/>
  <c r="G1082" i="4"/>
  <c r="H1082" i="4" s="1"/>
  <c r="E1082" i="6"/>
  <c r="H1394" i="5"/>
  <c r="G1394" i="5"/>
  <c r="F1394" i="5"/>
  <c r="E1414" i="4"/>
  <c r="C1415" i="4"/>
  <c r="E1083" i="7"/>
  <c r="N1083" i="7" s="1"/>
  <c r="H1403" i="3"/>
  <c r="F1404" i="3"/>
  <c r="I1403" i="3"/>
  <c r="G1404" i="3"/>
  <c r="L1394" i="6" l="1"/>
  <c r="L1394" i="7"/>
  <c r="J1394" i="6"/>
  <c r="J1394" i="7"/>
  <c r="K1394" i="6"/>
  <c r="K1394" i="7"/>
  <c r="D1414" i="6"/>
  <c r="D1414" i="7"/>
  <c r="Q1083" i="7"/>
  <c r="T1083" i="7"/>
  <c r="R1083" i="7"/>
  <c r="S1083" i="7"/>
  <c r="V1082" i="7"/>
  <c r="U1082" i="7"/>
  <c r="C1403" i="6"/>
  <c r="C1403" i="7"/>
  <c r="M1403" i="7" s="1"/>
  <c r="G1083" i="4"/>
  <c r="H1083" i="4" s="1"/>
  <c r="E1083" i="6"/>
  <c r="G1395" i="5"/>
  <c r="F1395" i="5"/>
  <c r="H1395" i="5"/>
  <c r="E1415" i="4"/>
  <c r="C1416" i="4"/>
  <c r="E1084" i="7"/>
  <c r="N1084" i="7" s="1"/>
  <c r="G1405" i="3"/>
  <c r="H1404" i="3"/>
  <c r="I1404" i="3" s="1"/>
  <c r="F1405" i="3"/>
  <c r="L1395" i="6" l="1"/>
  <c r="L1395" i="7"/>
  <c r="J1395" i="6"/>
  <c r="J1395" i="7"/>
  <c r="K1395" i="6"/>
  <c r="K1395" i="7"/>
  <c r="P1394" i="7"/>
  <c r="D1415" i="6"/>
  <c r="D1415" i="7"/>
  <c r="U1083" i="7"/>
  <c r="V1083" i="7"/>
  <c r="S1084" i="7"/>
  <c r="Q1084" i="7"/>
  <c r="R1084" i="7"/>
  <c r="T1084" i="7"/>
  <c r="C1404" i="6"/>
  <c r="C1404" i="7"/>
  <c r="M1404" i="7" s="1"/>
  <c r="G1084" i="4"/>
  <c r="H1084" i="4" s="1"/>
  <c r="E1084" i="6"/>
  <c r="F1396" i="5"/>
  <c r="H1396" i="5"/>
  <c r="G1396" i="5"/>
  <c r="E1416" i="4"/>
  <c r="C1417" i="4"/>
  <c r="E1085" i="7"/>
  <c r="N1085" i="7" s="1"/>
  <c r="F1406" i="3"/>
  <c r="H1405" i="3"/>
  <c r="G1406" i="3"/>
  <c r="I1405" i="3"/>
  <c r="K1396" i="6" l="1"/>
  <c r="K1396" i="7"/>
  <c r="J1396" i="6"/>
  <c r="J1396" i="7"/>
  <c r="P1395" i="7"/>
  <c r="L1396" i="6"/>
  <c r="L1396" i="7"/>
  <c r="P1396" i="7" s="1"/>
  <c r="D1416" i="6"/>
  <c r="D1416" i="7"/>
  <c r="V1084" i="7"/>
  <c r="U1084" i="7"/>
  <c r="T1085" i="7"/>
  <c r="Q1085" i="7"/>
  <c r="S1085" i="7"/>
  <c r="R1085" i="7"/>
  <c r="C1405" i="6"/>
  <c r="C1405" i="7"/>
  <c r="M1405" i="7" s="1"/>
  <c r="G1085" i="4"/>
  <c r="H1085" i="4" s="1"/>
  <c r="E1085" i="6"/>
  <c r="G1397" i="5"/>
  <c r="F1397" i="5"/>
  <c r="H1397" i="5"/>
  <c r="E1417" i="4"/>
  <c r="C1418" i="4"/>
  <c r="E1086" i="7"/>
  <c r="N1086" i="7" s="1"/>
  <c r="G1407" i="3"/>
  <c r="H1406" i="3"/>
  <c r="I1406" i="3" s="1"/>
  <c r="F1407" i="3"/>
  <c r="L1397" i="6" l="1"/>
  <c r="L1397" i="7"/>
  <c r="J1397" i="6"/>
  <c r="J1397" i="7"/>
  <c r="K1397" i="6"/>
  <c r="K1397" i="7"/>
  <c r="D1417" i="6"/>
  <c r="D1417" i="7"/>
  <c r="V1085" i="7"/>
  <c r="U1085" i="7"/>
  <c r="T1086" i="7"/>
  <c r="S1086" i="7"/>
  <c r="R1086" i="7"/>
  <c r="Q1086" i="7"/>
  <c r="C1406" i="6"/>
  <c r="C1406" i="7"/>
  <c r="M1406" i="7" s="1"/>
  <c r="G1086" i="4"/>
  <c r="H1086" i="4" s="1"/>
  <c r="E1086" i="6"/>
  <c r="G1398" i="5"/>
  <c r="F1398" i="5"/>
  <c r="H1398" i="5"/>
  <c r="E1418" i="4"/>
  <c r="C1419" i="4"/>
  <c r="E1087" i="7"/>
  <c r="N1087" i="7" s="1"/>
  <c r="F1408" i="3"/>
  <c r="H1407" i="3"/>
  <c r="G1408" i="3"/>
  <c r="I1407" i="3"/>
  <c r="L1398" i="6" l="1"/>
  <c r="L1398" i="7"/>
  <c r="J1398" i="6"/>
  <c r="J1398" i="7"/>
  <c r="P1397" i="7"/>
  <c r="K1398" i="6"/>
  <c r="K1398" i="7"/>
  <c r="U1086" i="7"/>
  <c r="V1086" i="7"/>
  <c r="D1418" i="6"/>
  <c r="D1418" i="7"/>
  <c r="Q1087" i="7"/>
  <c r="T1087" i="7"/>
  <c r="R1087" i="7"/>
  <c r="S1087" i="7"/>
  <c r="C1407" i="6"/>
  <c r="C1407" i="7"/>
  <c r="M1407" i="7" s="1"/>
  <c r="G1087" i="4"/>
  <c r="H1087" i="4" s="1"/>
  <c r="E1087" i="6"/>
  <c r="H1399" i="5"/>
  <c r="G1399" i="5"/>
  <c r="F1399" i="5"/>
  <c r="E1419" i="4"/>
  <c r="C1420" i="4"/>
  <c r="E1088" i="7"/>
  <c r="N1088" i="7" s="1"/>
  <c r="G1409" i="3"/>
  <c r="H1408" i="3"/>
  <c r="I1408" i="3" s="1"/>
  <c r="F1409" i="3"/>
  <c r="J1399" i="6" l="1"/>
  <c r="J1399" i="7"/>
  <c r="K1399" i="6"/>
  <c r="K1399" i="7"/>
  <c r="P1398" i="7"/>
  <c r="L1399" i="6"/>
  <c r="L1399" i="7"/>
  <c r="P1399" i="7" s="1"/>
  <c r="D1419" i="6"/>
  <c r="D1419" i="7"/>
  <c r="V1087" i="7"/>
  <c r="U1087" i="7"/>
  <c r="Q1088" i="7"/>
  <c r="S1088" i="7"/>
  <c r="R1088" i="7"/>
  <c r="T1088" i="7"/>
  <c r="C1408" i="6"/>
  <c r="C1408" i="7"/>
  <c r="M1408" i="7" s="1"/>
  <c r="G1088" i="4"/>
  <c r="H1088" i="4" s="1"/>
  <c r="E1088" i="6"/>
  <c r="H1400" i="5"/>
  <c r="G1400" i="5"/>
  <c r="F1400" i="5"/>
  <c r="E1420" i="4"/>
  <c r="C1421" i="4"/>
  <c r="E1089" i="7"/>
  <c r="N1089" i="7" s="1"/>
  <c r="G1410" i="3"/>
  <c r="F1410" i="3"/>
  <c r="H1409" i="3"/>
  <c r="I1409" i="3" s="1"/>
  <c r="J1400" i="6" l="1"/>
  <c r="J1400" i="7"/>
  <c r="K1400" i="6"/>
  <c r="K1400" i="7"/>
  <c r="V1088" i="7"/>
  <c r="L1400" i="6"/>
  <c r="L1400" i="7"/>
  <c r="D1420" i="6"/>
  <c r="D1420" i="7"/>
  <c r="U1088" i="7"/>
  <c r="Q1089" i="7"/>
  <c r="R1089" i="7"/>
  <c r="T1089" i="7"/>
  <c r="S1089" i="7"/>
  <c r="C1409" i="6"/>
  <c r="C1409" i="7"/>
  <c r="M1409" i="7" s="1"/>
  <c r="G1089" i="4"/>
  <c r="H1089" i="4" s="1"/>
  <c r="E1089" i="6"/>
  <c r="G1401" i="5"/>
  <c r="F1401" i="5"/>
  <c r="H1401" i="5"/>
  <c r="E1421" i="4"/>
  <c r="C1422" i="4"/>
  <c r="E1090" i="7"/>
  <c r="N1090" i="7" s="1"/>
  <c r="H1410" i="3"/>
  <c r="F1411" i="3"/>
  <c r="G1411" i="3"/>
  <c r="I1410" i="3"/>
  <c r="P1400" i="7" l="1"/>
  <c r="L1401" i="6"/>
  <c r="L1401" i="7"/>
  <c r="K1401" i="6"/>
  <c r="K1401" i="7"/>
  <c r="J1401" i="6"/>
  <c r="J1401" i="7"/>
  <c r="S1090" i="7"/>
  <c r="Q1090" i="7"/>
  <c r="T1090" i="7"/>
  <c r="R1090" i="7"/>
  <c r="D1421" i="6"/>
  <c r="D1421" i="7"/>
  <c r="U1089" i="7"/>
  <c r="V1089" i="7"/>
  <c r="C1410" i="6"/>
  <c r="C1410" i="7"/>
  <c r="M1410" i="7" s="1"/>
  <c r="G1090" i="4"/>
  <c r="H1090" i="4" s="1"/>
  <c r="E1090" i="6"/>
  <c r="H1402" i="5"/>
  <c r="G1402" i="5"/>
  <c r="F1402" i="5"/>
  <c r="E1422" i="4"/>
  <c r="C1423" i="4"/>
  <c r="E1091" i="7"/>
  <c r="N1091" i="7" s="1"/>
  <c r="G1412" i="3"/>
  <c r="H1411" i="3"/>
  <c r="I1411" i="3" s="1"/>
  <c r="F1412" i="3"/>
  <c r="J1402" i="6" l="1"/>
  <c r="J1402" i="7"/>
  <c r="L1402" i="6"/>
  <c r="L1402" i="7"/>
  <c r="P1401" i="7"/>
  <c r="K1402" i="6"/>
  <c r="K1402" i="7"/>
  <c r="D1422" i="6"/>
  <c r="D1422" i="7"/>
  <c r="V1090" i="7"/>
  <c r="U1090" i="7"/>
  <c r="T1091" i="7"/>
  <c r="R1091" i="7"/>
  <c r="S1091" i="7"/>
  <c r="Q1091" i="7"/>
  <c r="C1411" i="6"/>
  <c r="C1411" i="7"/>
  <c r="M1411" i="7" s="1"/>
  <c r="G1091" i="4"/>
  <c r="H1091" i="4" s="1"/>
  <c r="E1091" i="6"/>
  <c r="H1403" i="5"/>
  <c r="G1403" i="5"/>
  <c r="F1403" i="5"/>
  <c r="E1423" i="4"/>
  <c r="C1424" i="4"/>
  <c r="E1092" i="7"/>
  <c r="N1092" i="7" s="1"/>
  <c r="H1412" i="3"/>
  <c r="F1413" i="3"/>
  <c r="G1413" i="3"/>
  <c r="I1412" i="3"/>
  <c r="L1403" i="6" l="1"/>
  <c r="L1403" i="7"/>
  <c r="K1403" i="6"/>
  <c r="K1403" i="7"/>
  <c r="J1403" i="6"/>
  <c r="J1403" i="7"/>
  <c r="P1402" i="7"/>
  <c r="D1423" i="6"/>
  <c r="D1423" i="7"/>
  <c r="V1091" i="7"/>
  <c r="U1091" i="7"/>
  <c r="R1092" i="7"/>
  <c r="Q1092" i="7"/>
  <c r="S1092" i="7"/>
  <c r="T1092" i="7"/>
  <c r="C1412" i="6"/>
  <c r="C1412" i="7"/>
  <c r="M1412" i="7" s="1"/>
  <c r="G1092" i="4"/>
  <c r="H1092" i="4" s="1"/>
  <c r="E1092" i="6"/>
  <c r="G1404" i="5"/>
  <c r="F1404" i="5"/>
  <c r="H1404" i="5"/>
  <c r="E1424" i="4"/>
  <c r="C1425" i="4"/>
  <c r="E1093" i="7"/>
  <c r="N1093" i="7" s="1"/>
  <c r="H1413" i="3"/>
  <c r="F1414" i="3"/>
  <c r="G1414" i="3"/>
  <c r="I1413" i="3"/>
  <c r="J1404" i="6" l="1"/>
  <c r="J1404" i="7"/>
  <c r="P1403" i="7"/>
  <c r="L1404" i="6"/>
  <c r="L1404" i="7"/>
  <c r="K1404" i="6"/>
  <c r="K1404" i="7"/>
  <c r="V1092" i="7"/>
  <c r="U1092" i="7"/>
  <c r="D1424" i="6"/>
  <c r="D1424" i="7"/>
  <c r="S1093" i="7"/>
  <c r="T1093" i="7"/>
  <c r="R1093" i="7"/>
  <c r="Q1093" i="7"/>
  <c r="C1413" i="6"/>
  <c r="C1413" i="7"/>
  <c r="M1413" i="7" s="1"/>
  <c r="G1093" i="4"/>
  <c r="H1093" i="4" s="1"/>
  <c r="E1093" i="6"/>
  <c r="F1405" i="5"/>
  <c r="H1405" i="5"/>
  <c r="G1405" i="5"/>
  <c r="E1425" i="4"/>
  <c r="C1426" i="4"/>
  <c r="E1094" i="7"/>
  <c r="N1094" i="7" s="1"/>
  <c r="G1415" i="3"/>
  <c r="H1414" i="3"/>
  <c r="I1414" i="3" s="1"/>
  <c r="F1415" i="3"/>
  <c r="K1405" i="6" l="1"/>
  <c r="K1405" i="7"/>
  <c r="L1405" i="6"/>
  <c r="L1405" i="7"/>
  <c r="J1405" i="6"/>
  <c r="J1405" i="7"/>
  <c r="P1404" i="7"/>
  <c r="D1425" i="6"/>
  <c r="D1425" i="7"/>
  <c r="U1093" i="7"/>
  <c r="V1093" i="7"/>
  <c r="S1094" i="7"/>
  <c r="T1094" i="7"/>
  <c r="R1094" i="7"/>
  <c r="Q1094" i="7"/>
  <c r="C1414" i="6"/>
  <c r="C1414" i="7"/>
  <c r="M1414" i="7" s="1"/>
  <c r="G1094" i="4"/>
  <c r="H1094" i="4" s="1"/>
  <c r="E1094" i="6"/>
  <c r="H1406" i="5"/>
  <c r="G1406" i="5"/>
  <c r="F1406" i="5"/>
  <c r="E1426" i="4"/>
  <c r="C1427" i="4"/>
  <c r="E1095" i="7"/>
  <c r="N1095" i="7" s="1"/>
  <c r="H1415" i="3"/>
  <c r="I1415" i="3" s="1"/>
  <c r="F1416" i="3"/>
  <c r="G1416" i="3"/>
  <c r="K1406" i="6" l="1"/>
  <c r="K1406" i="7"/>
  <c r="J1406" i="6"/>
  <c r="J1406" i="7"/>
  <c r="L1406" i="6"/>
  <c r="L1406" i="7"/>
  <c r="P1406" i="7" s="1"/>
  <c r="P1405" i="7"/>
  <c r="V1094" i="7"/>
  <c r="U1094" i="7"/>
  <c r="D1426" i="6"/>
  <c r="D1426" i="7"/>
  <c r="Q1095" i="7"/>
  <c r="R1095" i="7"/>
  <c r="T1095" i="7"/>
  <c r="S1095" i="7"/>
  <c r="C1415" i="6"/>
  <c r="C1415" i="7"/>
  <c r="M1415" i="7" s="1"/>
  <c r="G1095" i="4"/>
  <c r="H1095" i="4" s="1"/>
  <c r="E1095" i="6"/>
  <c r="G1407" i="5"/>
  <c r="F1407" i="5"/>
  <c r="H1407" i="5"/>
  <c r="E1427" i="4"/>
  <c r="C1428" i="4"/>
  <c r="E1096" i="7"/>
  <c r="N1096" i="7" s="1"/>
  <c r="H1416" i="3"/>
  <c r="F1417" i="3"/>
  <c r="G1417" i="3"/>
  <c r="I1416" i="3"/>
  <c r="J1407" i="6" l="1"/>
  <c r="J1407" i="7"/>
  <c r="L1407" i="6"/>
  <c r="L1407" i="7"/>
  <c r="K1407" i="6"/>
  <c r="K1407" i="7"/>
  <c r="D1427" i="6"/>
  <c r="D1427" i="7"/>
  <c r="V1095" i="7"/>
  <c r="U1095" i="7"/>
  <c r="R1096" i="7"/>
  <c r="S1096" i="7"/>
  <c r="T1096" i="7"/>
  <c r="Q1096" i="7"/>
  <c r="C1416" i="6"/>
  <c r="C1416" i="7"/>
  <c r="M1416" i="7" s="1"/>
  <c r="G1096" i="4"/>
  <c r="H1096" i="4" s="1"/>
  <c r="E1096" i="6"/>
  <c r="F1408" i="5"/>
  <c r="H1408" i="5"/>
  <c r="G1408" i="5"/>
  <c r="E1428" i="4"/>
  <c r="C1429" i="4"/>
  <c r="E1097" i="7"/>
  <c r="N1097" i="7" s="1"/>
  <c r="G1418" i="3"/>
  <c r="H1417" i="3"/>
  <c r="I1417" i="3" s="1"/>
  <c r="F1418" i="3"/>
  <c r="L1408" i="6" l="1"/>
  <c r="L1408" i="7"/>
  <c r="J1408" i="6"/>
  <c r="J1408" i="7"/>
  <c r="K1408" i="6"/>
  <c r="K1408" i="7"/>
  <c r="P1407" i="7"/>
  <c r="D1428" i="6"/>
  <c r="D1428" i="7"/>
  <c r="U1096" i="7"/>
  <c r="V1096" i="7"/>
  <c r="S1097" i="7"/>
  <c r="R1097" i="7"/>
  <c r="Q1097" i="7"/>
  <c r="T1097" i="7"/>
  <c r="C1417" i="6"/>
  <c r="C1417" i="7"/>
  <c r="M1417" i="7" s="1"/>
  <c r="G1097" i="4"/>
  <c r="H1097" i="4" s="1"/>
  <c r="E1097" i="6"/>
  <c r="H1409" i="5"/>
  <c r="F1409" i="5"/>
  <c r="G1409" i="5"/>
  <c r="E1429" i="4"/>
  <c r="C1430" i="4"/>
  <c r="E1098" i="7"/>
  <c r="N1098" i="7" s="1"/>
  <c r="G1419" i="3"/>
  <c r="H1418" i="3"/>
  <c r="I1418" i="3" s="1"/>
  <c r="F1419" i="3"/>
  <c r="J1409" i="6" l="1"/>
  <c r="J1409" i="7"/>
  <c r="L1409" i="6"/>
  <c r="L1409" i="7"/>
  <c r="P1408" i="7"/>
  <c r="K1409" i="6"/>
  <c r="K1409" i="7"/>
  <c r="D1429" i="6"/>
  <c r="D1429" i="7"/>
  <c r="U1097" i="7"/>
  <c r="V1097" i="7"/>
  <c r="T1098" i="7"/>
  <c r="S1098" i="7"/>
  <c r="R1098" i="7"/>
  <c r="Q1098" i="7"/>
  <c r="C1418" i="6"/>
  <c r="C1418" i="7"/>
  <c r="M1418" i="7" s="1"/>
  <c r="G1098" i="4"/>
  <c r="H1098" i="4" s="1"/>
  <c r="E1098" i="6"/>
  <c r="G1410" i="5"/>
  <c r="F1410" i="5"/>
  <c r="H1410" i="5"/>
  <c r="E1430" i="4"/>
  <c r="C1431" i="4"/>
  <c r="E1099" i="7"/>
  <c r="N1099" i="7" s="1"/>
  <c r="F1420" i="3"/>
  <c r="H1419" i="3"/>
  <c r="G1420" i="3"/>
  <c r="I1419" i="3"/>
  <c r="K1410" i="6" l="1"/>
  <c r="K1410" i="7"/>
  <c r="L1410" i="6"/>
  <c r="L1410" i="7"/>
  <c r="J1410" i="6"/>
  <c r="J1410" i="7"/>
  <c r="P1409" i="7"/>
  <c r="D1430" i="6"/>
  <c r="D1430" i="7"/>
  <c r="V1098" i="7"/>
  <c r="U1098" i="7"/>
  <c r="T1099" i="7"/>
  <c r="S1099" i="7"/>
  <c r="Q1099" i="7"/>
  <c r="R1099" i="7"/>
  <c r="C1419" i="6"/>
  <c r="C1419" i="7"/>
  <c r="M1419" i="7" s="1"/>
  <c r="G1099" i="4"/>
  <c r="H1099" i="4" s="1"/>
  <c r="E1099" i="6"/>
  <c r="H1411" i="5"/>
  <c r="G1411" i="5"/>
  <c r="F1411" i="5"/>
  <c r="E1431" i="4"/>
  <c r="C1432" i="4"/>
  <c r="E1100" i="7"/>
  <c r="N1100" i="7" s="1"/>
  <c r="G1421" i="3"/>
  <c r="F1421" i="3"/>
  <c r="H1420" i="3"/>
  <c r="I1420" i="3" s="1"/>
  <c r="P1410" i="7" l="1"/>
  <c r="L1411" i="6"/>
  <c r="L1411" i="7"/>
  <c r="K1411" i="6"/>
  <c r="K1411" i="7"/>
  <c r="J1411" i="6"/>
  <c r="J1411" i="7"/>
  <c r="V1099" i="7"/>
  <c r="U1099" i="7"/>
  <c r="D1431" i="6"/>
  <c r="D1431" i="7"/>
  <c r="T1100" i="7"/>
  <c r="R1100" i="7"/>
  <c r="Q1100" i="7"/>
  <c r="S1100" i="7"/>
  <c r="C1420" i="6"/>
  <c r="C1420" i="7"/>
  <c r="M1420" i="7" s="1"/>
  <c r="G1100" i="4"/>
  <c r="H1100" i="4" s="1"/>
  <c r="E1100" i="6"/>
  <c r="H1412" i="5"/>
  <c r="G1412" i="5"/>
  <c r="F1412" i="5"/>
  <c r="E1432" i="4"/>
  <c r="C1433" i="4"/>
  <c r="E1101" i="7"/>
  <c r="N1101" i="7" s="1"/>
  <c r="G1422" i="3"/>
  <c r="F1422" i="3"/>
  <c r="H1421" i="3"/>
  <c r="I1421" i="3" s="1"/>
  <c r="J1412" i="6" l="1"/>
  <c r="J1412" i="7"/>
  <c r="L1412" i="6"/>
  <c r="L1412" i="7"/>
  <c r="P1411" i="7"/>
  <c r="K1412" i="6"/>
  <c r="K1412" i="7"/>
  <c r="D1432" i="6"/>
  <c r="D1432" i="7"/>
  <c r="U1100" i="7"/>
  <c r="V1100" i="7"/>
  <c r="Q1101" i="7"/>
  <c r="T1101" i="7"/>
  <c r="R1101" i="7"/>
  <c r="S1101" i="7"/>
  <c r="C1421" i="6"/>
  <c r="C1421" i="7"/>
  <c r="M1421" i="7" s="1"/>
  <c r="G1101" i="4"/>
  <c r="H1101" i="4" s="1"/>
  <c r="E1101" i="6"/>
  <c r="G1413" i="5"/>
  <c r="F1413" i="5"/>
  <c r="H1413" i="5"/>
  <c r="E1433" i="4"/>
  <c r="C1434" i="4"/>
  <c r="E1102" i="7"/>
  <c r="N1102" i="7" s="1"/>
  <c r="F1423" i="3"/>
  <c r="H1422" i="3"/>
  <c r="G1423" i="3"/>
  <c r="I1422" i="3"/>
  <c r="L1413" i="6" l="1"/>
  <c r="L1413" i="7"/>
  <c r="K1413" i="6"/>
  <c r="K1413" i="7"/>
  <c r="P1412" i="7"/>
  <c r="J1413" i="6"/>
  <c r="J1413" i="7"/>
  <c r="D1433" i="6"/>
  <c r="D1433" i="7"/>
  <c r="V1101" i="7"/>
  <c r="U1101" i="7"/>
  <c r="T1102" i="7"/>
  <c r="R1102" i="7"/>
  <c r="S1102" i="7"/>
  <c r="Q1102" i="7"/>
  <c r="C1422" i="6"/>
  <c r="C1422" i="7"/>
  <c r="M1422" i="7" s="1"/>
  <c r="G1102" i="4"/>
  <c r="H1102" i="4" s="1"/>
  <c r="E1102" i="6"/>
  <c r="H1414" i="5"/>
  <c r="G1414" i="5"/>
  <c r="F1414" i="5"/>
  <c r="E1434" i="4"/>
  <c r="C1435" i="4"/>
  <c r="E1103" i="7"/>
  <c r="N1103" i="7" s="1"/>
  <c r="G1424" i="3"/>
  <c r="H1423" i="3"/>
  <c r="I1423" i="3" s="1"/>
  <c r="F1424" i="3"/>
  <c r="J1414" i="6" l="1"/>
  <c r="J1414" i="7"/>
  <c r="K1414" i="6"/>
  <c r="K1414" i="7"/>
  <c r="L1414" i="6"/>
  <c r="L1414" i="7"/>
  <c r="P1413" i="7"/>
  <c r="V1102" i="7"/>
  <c r="U1102" i="7"/>
  <c r="D1434" i="6"/>
  <c r="D1434" i="7"/>
  <c r="S1103" i="7"/>
  <c r="T1103" i="7"/>
  <c r="R1103" i="7"/>
  <c r="Q1103" i="7"/>
  <c r="C1423" i="6"/>
  <c r="C1423" i="7"/>
  <c r="M1423" i="7" s="1"/>
  <c r="G1103" i="4"/>
  <c r="H1103" i="4" s="1"/>
  <c r="E1103" i="6"/>
  <c r="H1415" i="5"/>
  <c r="G1415" i="5"/>
  <c r="F1415" i="5"/>
  <c r="E1435" i="4"/>
  <c r="C1436" i="4"/>
  <c r="E1104" i="7"/>
  <c r="N1104" i="7" s="1"/>
  <c r="F1425" i="3"/>
  <c r="H1424" i="3"/>
  <c r="G1425" i="3"/>
  <c r="I1424" i="3"/>
  <c r="L1415" i="6" l="1"/>
  <c r="L1415" i="7"/>
  <c r="K1415" i="6"/>
  <c r="K1415" i="7"/>
  <c r="J1415" i="6"/>
  <c r="J1415" i="7"/>
  <c r="P1414" i="7"/>
  <c r="U1103" i="7"/>
  <c r="V1103" i="7"/>
  <c r="D1435" i="6"/>
  <c r="D1435" i="7"/>
  <c r="R1104" i="7"/>
  <c r="Q1104" i="7"/>
  <c r="T1104" i="7"/>
  <c r="S1104" i="7"/>
  <c r="C1424" i="6"/>
  <c r="C1424" i="7"/>
  <c r="M1424" i="7" s="1"/>
  <c r="G1104" i="4"/>
  <c r="H1104" i="4" s="1"/>
  <c r="E1104" i="6"/>
  <c r="G1416" i="5"/>
  <c r="F1416" i="5"/>
  <c r="H1416" i="5"/>
  <c r="E1436" i="4"/>
  <c r="C1437" i="4"/>
  <c r="E1105" i="7"/>
  <c r="N1105" i="7" s="1"/>
  <c r="G1426" i="3"/>
  <c r="H1425" i="3"/>
  <c r="I1425" i="3" s="1"/>
  <c r="F1426" i="3"/>
  <c r="L1416" i="6" l="1"/>
  <c r="L1416" i="7"/>
  <c r="J1416" i="6"/>
  <c r="J1416" i="7"/>
  <c r="P1415" i="7"/>
  <c r="K1416" i="6"/>
  <c r="K1416" i="7"/>
  <c r="U1104" i="7"/>
  <c r="V1104" i="7"/>
  <c r="D1436" i="6"/>
  <c r="D1436" i="7"/>
  <c r="R1105" i="7"/>
  <c r="T1105" i="7"/>
  <c r="Q1105" i="7"/>
  <c r="S1105" i="7"/>
  <c r="C1425" i="6"/>
  <c r="C1425" i="7"/>
  <c r="M1425" i="7" s="1"/>
  <c r="G1105" i="4"/>
  <c r="H1105" i="4" s="1"/>
  <c r="E1105" i="6"/>
  <c r="H1417" i="5"/>
  <c r="F1417" i="5"/>
  <c r="G1417" i="5"/>
  <c r="E1437" i="4"/>
  <c r="C1438" i="4"/>
  <c r="E1106" i="7"/>
  <c r="N1106" i="7" s="1"/>
  <c r="H1426" i="3"/>
  <c r="F1427" i="3"/>
  <c r="I1426" i="3"/>
  <c r="G1427" i="3"/>
  <c r="K1417" i="6" l="1"/>
  <c r="K1417" i="7"/>
  <c r="L1417" i="6"/>
  <c r="L1417" i="7"/>
  <c r="P1416" i="7"/>
  <c r="J1417" i="6"/>
  <c r="J1417" i="7"/>
  <c r="D1437" i="6"/>
  <c r="D1437" i="7"/>
  <c r="V1105" i="7"/>
  <c r="U1105" i="7"/>
  <c r="S1106" i="7"/>
  <c r="Q1106" i="7"/>
  <c r="R1106" i="7"/>
  <c r="T1106" i="7"/>
  <c r="C1426" i="6"/>
  <c r="C1426" i="7"/>
  <c r="M1426" i="7" s="1"/>
  <c r="G1106" i="4"/>
  <c r="H1106" i="4" s="1"/>
  <c r="E1106" i="6"/>
  <c r="G1418" i="5"/>
  <c r="F1418" i="5"/>
  <c r="H1418" i="5"/>
  <c r="E1438" i="4"/>
  <c r="C1439" i="4"/>
  <c r="E1107" i="7"/>
  <c r="N1107" i="7" s="1"/>
  <c r="H1427" i="3"/>
  <c r="F1428" i="3"/>
  <c r="G1428" i="3"/>
  <c r="I1427" i="3"/>
  <c r="L1418" i="6" l="1"/>
  <c r="L1418" i="7"/>
  <c r="J1418" i="6"/>
  <c r="J1418" i="7"/>
  <c r="P1417" i="7"/>
  <c r="K1418" i="6"/>
  <c r="K1418" i="7"/>
  <c r="V1106" i="7"/>
  <c r="U1106" i="7"/>
  <c r="D1438" i="6"/>
  <c r="D1438" i="7"/>
  <c r="R1107" i="7"/>
  <c r="Q1107" i="7"/>
  <c r="T1107" i="7"/>
  <c r="S1107" i="7"/>
  <c r="C1427" i="6"/>
  <c r="C1427" i="7"/>
  <c r="M1427" i="7" s="1"/>
  <c r="G1107" i="4"/>
  <c r="H1107" i="4" s="1"/>
  <c r="E1107" i="6"/>
  <c r="G1419" i="5"/>
  <c r="F1419" i="5"/>
  <c r="H1419" i="5"/>
  <c r="E1439" i="4"/>
  <c r="C1440" i="4"/>
  <c r="E1108" i="7"/>
  <c r="N1108" i="7" s="1"/>
  <c r="H1428" i="3"/>
  <c r="F1429" i="3"/>
  <c r="I1428" i="3"/>
  <c r="G1429" i="3"/>
  <c r="K1419" i="6" l="1"/>
  <c r="K1419" i="7"/>
  <c r="J1419" i="6"/>
  <c r="J1419" i="7"/>
  <c r="P1418" i="7"/>
  <c r="L1419" i="6"/>
  <c r="L1419" i="7"/>
  <c r="P1419" i="7" s="1"/>
  <c r="V1107" i="7"/>
  <c r="U1107" i="7"/>
  <c r="D1439" i="6"/>
  <c r="D1439" i="7"/>
  <c r="Q1108" i="7"/>
  <c r="R1108" i="7"/>
  <c r="S1108" i="7"/>
  <c r="T1108" i="7"/>
  <c r="C1428" i="6"/>
  <c r="C1428" i="7"/>
  <c r="M1428" i="7" s="1"/>
  <c r="G1108" i="4"/>
  <c r="H1108" i="4" s="1"/>
  <c r="E1108" i="6"/>
  <c r="F1420" i="5"/>
  <c r="H1420" i="5"/>
  <c r="G1420" i="5"/>
  <c r="E1440" i="4"/>
  <c r="C1441" i="4"/>
  <c r="E1109" i="7"/>
  <c r="N1109" i="7" s="1"/>
  <c r="G1430" i="3"/>
  <c r="F1430" i="3"/>
  <c r="H1429" i="3"/>
  <c r="I1429" i="3" s="1"/>
  <c r="K1420" i="6" l="1"/>
  <c r="K1420" i="7"/>
  <c r="L1420" i="6"/>
  <c r="L1420" i="7"/>
  <c r="J1420" i="6"/>
  <c r="J1420" i="7"/>
  <c r="D1440" i="6"/>
  <c r="D1440" i="7"/>
  <c r="U1108" i="7"/>
  <c r="V1108" i="7"/>
  <c r="T1109" i="7"/>
  <c r="Q1109" i="7"/>
  <c r="S1109" i="7"/>
  <c r="R1109" i="7"/>
  <c r="C1429" i="6"/>
  <c r="C1429" i="7"/>
  <c r="M1429" i="7" s="1"/>
  <c r="G1109" i="4"/>
  <c r="H1109" i="4" s="1"/>
  <c r="E1109" i="6"/>
  <c r="H1421" i="5"/>
  <c r="F1421" i="5"/>
  <c r="G1421" i="5"/>
  <c r="E1441" i="4"/>
  <c r="C1442" i="4"/>
  <c r="E1110" i="7"/>
  <c r="N1110" i="7" s="1"/>
  <c r="H1430" i="3"/>
  <c r="F1431" i="3"/>
  <c r="I1430" i="3"/>
  <c r="G1431" i="3"/>
  <c r="J1421" i="6" l="1"/>
  <c r="J1421" i="7"/>
  <c r="K1421" i="6"/>
  <c r="K1421" i="7"/>
  <c r="L1421" i="6"/>
  <c r="L1421" i="7"/>
  <c r="P1421" i="7" s="1"/>
  <c r="P1420" i="7"/>
  <c r="D1441" i="6"/>
  <c r="D1441" i="7"/>
  <c r="U1109" i="7"/>
  <c r="V1109" i="7"/>
  <c r="S1110" i="7"/>
  <c r="T1110" i="7"/>
  <c r="R1110" i="7"/>
  <c r="Q1110" i="7"/>
  <c r="C1430" i="6"/>
  <c r="C1430" i="7"/>
  <c r="M1430" i="7" s="1"/>
  <c r="G1110" i="4"/>
  <c r="H1110" i="4" s="1"/>
  <c r="E1110" i="6"/>
  <c r="G1422" i="5"/>
  <c r="F1422" i="5"/>
  <c r="H1422" i="5"/>
  <c r="E1442" i="4"/>
  <c r="C1443" i="4"/>
  <c r="E1111" i="7"/>
  <c r="N1111" i="7" s="1"/>
  <c r="G1432" i="3"/>
  <c r="F1432" i="3"/>
  <c r="H1431" i="3"/>
  <c r="I1431" i="3" s="1"/>
  <c r="L1422" i="6" l="1"/>
  <c r="L1422" i="7"/>
  <c r="K1422" i="6"/>
  <c r="K1422" i="7"/>
  <c r="J1422" i="6"/>
  <c r="J1422" i="7"/>
  <c r="D1442" i="6"/>
  <c r="D1442" i="7"/>
  <c r="V1110" i="7"/>
  <c r="U1110" i="7"/>
  <c r="T1111" i="7"/>
  <c r="R1111" i="7"/>
  <c r="S1111" i="7"/>
  <c r="Q1111" i="7"/>
  <c r="C1431" i="6"/>
  <c r="C1431" i="7"/>
  <c r="M1431" i="7" s="1"/>
  <c r="G1111" i="4"/>
  <c r="H1111" i="4" s="1"/>
  <c r="E1111" i="6"/>
  <c r="H1423" i="5"/>
  <c r="G1423" i="5"/>
  <c r="F1423" i="5"/>
  <c r="E1443" i="4"/>
  <c r="C1444" i="4"/>
  <c r="E1112" i="7"/>
  <c r="N1112" i="7" s="1"/>
  <c r="F1433" i="3"/>
  <c r="H1432" i="3"/>
  <c r="G1433" i="3"/>
  <c r="I1432" i="3"/>
  <c r="L1423" i="6" l="1"/>
  <c r="L1423" i="7"/>
  <c r="J1423" i="6"/>
  <c r="J1423" i="7"/>
  <c r="P1422" i="7"/>
  <c r="K1423" i="6"/>
  <c r="K1423" i="7"/>
  <c r="V1111" i="7"/>
  <c r="U1111" i="7"/>
  <c r="D1443" i="6"/>
  <c r="D1443" i="7"/>
  <c r="R1112" i="7"/>
  <c r="S1112" i="7"/>
  <c r="T1112" i="7"/>
  <c r="Q1112" i="7"/>
  <c r="C1432" i="6"/>
  <c r="C1432" i="7"/>
  <c r="M1432" i="7" s="1"/>
  <c r="G1112" i="4"/>
  <c r="H1112" i="4" s="1"/>
  <c r="E1112" i="6"/>
  <c r="G1424" i="5"/>
  <c r="F1424" i="5"/>
  <c r="H1424" i="5"/>
  <c r="E1444" i="4"/>
  <c r="C1445" i="4"/>
  <c r="E1113" i="7"/>
  <c r="N1113" i="7" s="1"/>
  <c r="G1434" i="3"/>
  <c r="F1434" i="3"/>
  <c r="H1433" i="3"/>
  <c r="I1433" i="3" s="1"/>
  <c r="L1424" i="6" l="1"/>
  <c r="L1424" i="7"/>
  <c r="J1424" i="6"/>
  <c r="J1424" i="7"/>
  <c r="P1423" i="7"/>
  <c r="K1424" i="6"/>
  <c r="K1424" i="7"/>
  <c r="D1444" i="6"/>
  <c r="D1444" i="7"/>
  <c r="V1112" i="7"/>
  <c r="U1112" i="7"/>
  <c r="R1113" i="7"/>
  <c r="Q1113" i="7"/>
  <c r="T1113" i="7"/>
  <c r="S1113" i="7"/>
  <c r="C1433" i="6"/>
  <c r="C1433" i="7"/>
  <c r="M1433" i="7" s="1"/>
  <c r="G1113" i="4"/>
  <c r="H1113" i="4" s="1"/>
  <c r="E1113" i="6"/>
  <c r="G1425" i="5"/>
  <c r="F1425" i="5"/>
  <c r="H1425" i="5"/>
  <c r="E1445" i="4"/>
  <c r="C1446" i="4"/>
  <c r="E1114" i="7"/>
  <c r="N1114" i="7" s="1"/>
  <c r="H1434" i="3"/>
  <c r="F1435" i="3"/>
  <c r="G1435" i="3"/>
  <c r="I1434" i="3"/>
  <c r="J1425" i="6" l="1"/>
  <c r="J1425" i="7"/>
  <c r="P1424" i="7"/>
  <c r="L1425" i="6"/>
  <c r="L1425" i="7"/>
  <c r="K1425" i="6"/>
  <c r="K1425" i="7"/>
  <c r="D1445" i="6"/>
  <c r="D1445" i="7"/>
  <c r="V1113" i="7"/>
  <c r="U1113" i="7"/>
  <c r="Q1114" i="7"/>
  <c r="T1114" i="7"/>
  <c r="S1114" i="7"/>
  <c r="R1114" i="7"/>
  <c r="C1434" i="6"/>
  <c r="C1434" i="7"/>
  <c r="M1434" i="7" s="1"/>
  <c r="G1114" i="4"/>
  <c r="H1114" i="4" s="1"/>
  <c r="E1114" i="6"/>
  <c r="H1426" i="5"/>
  <c r="G1426" i="5"/>
  <c r="F1426" i="5"/>
  <c r="E1446" i="4"/>
  <c r="C1447" i="4"/>
  <c r="E1115" i="7"/>
  <c r="N1115" i="7" s="1"/>
  <c r="G1436" i="3"/>
  <c r="F1436" i="3"/>
  <c r="H1435" i="3"/>
  <c r="I1435" i="3" s="1"/>
  <c r="J1426" i="6" l="1"/>
  <c r="J1426" i="7"/>
  <c r="K1426" i="6"/>
  <c r="K1426" i="7"/>
  <c r="P1425" i="7"/>
  <c r="L1426" i="6"/>
  <c r="L1426" i="7"/>
  <c r="P1426" i="7" s="1"/>
  <c r="D1446" i="6"/>
  <c r="D1446" i="7"/>
  <c r="U1114" i="7"/>
  <c r="V1114" i="7"/>
  <c r="R1115" i="7"/>
  <c r="S1115" i="7"/>
  <c r="T1115" i="7"/>
  <c r="Q1115" i="7"/>
  <c r="C1435" i="6"/>
  <c r="C1435" i="7"/>
  <c r="M1435" i="7" s="1"/>
  <c r="G1115" i="4"/>
  <c r="H1115" i="4" s="1"/>
  <c r="E1115" i="6"/>
  <c r="H1427" i="5"/>
  <c r="G1427" i="5"/>
  <c r="F1427" i="5"/>
  <c r="E1447" i="4"/>
  <c r="C1448" i="4"/>
  <c r="E1116" i="7"/>
  <c r="N1116" i="7" s="1"/>
  <c r="G1437" i="3"/>
  <c r="F1437" i="3"/>
  <c r="H1436" i="3"/>
  <c r="I1436" i="3" s="1"/>
  <c r="L1427" i="6" l="1"/>
  <c r="L1427" i="7"/>
  <c r="J1427" i="6"/>
  <c r="J1427" i="7"/>
  <c r="K1427" i="6"/>
  <c r="K1427" i="7"/>
  <c r="D1447" i="6"/>
  <c r="D1447" i="7"/>
  <c r="U1115" i="7"/>
  <c r="V1115" i="7"/>
  <c r="R1116" i="7"/>
  <c r="T1116" i="7"/>
  <c r="S1116" i="7"/>
  <c r="Q1116" i="7"/>
  <c r="C1436" i="6"/>
  <c r="C1436" i="7"/>
  <c r="M1436" i="7" s="1"/>
  <c r="G1116" i="4"/>
  <c r="H1116" i="4" s="1"/>
  <c r="E1116" i="6"/>
  <c r="G1428" i="5"/>
  <c r="F1428" i="5"/>
  <c r="H1428" i="5"/>
  <c r="E1448" i="4"/>
  <c r="C1449" i="4"/>
  <c r="E1117" i="7"/>
  <c r="N1117" i="7" s="1"/>
  <c r="F1438" i="3"/>
  <c r="H1437" i="3"/>
  <c r="I1437" i="3" s="1"/>
  <c r="G1438" i="3"/>
  <c r="L1428" i="6" l="1"/>
  <c r="L1428" i="7"/>
  <c r="J1428" i="6"/>
  <c r="J1428" i="7"/>
  <c r="P1427" i="7"/>
  <c r="K1428" i="6"/>
  <c r="K1428" i="7"/>
  <c r="U1116" i="7"/>
  <c r="V1116" i="7"/>
  <c r="D1448" i="6"/>
  <c r="D1448" i="7"/>
  <c r="T1117" i="7"/>
  <c r="R1117" i="7"/>
  <c r="S1117" i="7"/>
  <c r="Q1117" i="7"/>
  <c r="C1437" i="6"/>
  <c r="C1437" i="7"/>
  <c r="M1437" i="7" s="1"/>
  <c r="G1117" i="4"/>
  <c r="H1117" i="4" s="1"/>
  <c r="E1117" i="6"/>
  <c r="H1429" i="5"/>
  <c r="G1429" i="5"/>
  <c r="F1429" i="5"/>
  <c r="E1449" i="4"/>
  <c r="C1450" i="4"/>
  <c r="E1118" i="7"/>
  <c r="N1118" i="7" s="1"/>
  <c r="G1439" i="3"/>
  <c r="H1438" i="3"/>
  <c r="I1438" i="3" s="1"/>
  <c r="F1439" i="3"/>
  <c r="K1429" i="6" l="1"/>
  <c r="K1429" i="7"/>
  <c r="L1429" i="6"/>
  <c r="L1429" i="7"/>
  <c r="P1428" i="7"/>
  <c r="J1429" i="6"/>
  <c r="J1429" i="7"/>
  <c r="D1449" i="6"/>
  <c r="D1449" i="7"/>
  <c r="V1117" i="7"/>
  <c r="U1117" i="7"/>
  <c r="T1118" i="7"/>
  <c r="Q1118" i="7"/>
  <c r="S1118" i="7"/>
  <c r="R1118" i="7"/>
  <c r="C1438" i="6"/>
  <c r="C1438" i="7"/>
  <c r="M1438" i="7" s="1"/>
  <c r="G1118" i="4"/>
  <c r="H1118" i="4" s="1"/>
  <c r="E1118" i="6"/>
  <c r="H1430" i="5"/>
  <c r="G1430" i="5"/>
  <c r="F1430" i="5"/>
  <c r="E1450" i="4"/>
  <c r="C1451" i="4"/>
  <c r="E1119" i="7"/>
  <c r="N1119" i="7" s="1"/>
  <c r="F1440" i="3"/>
  <c r="H1439" i="3"/>
  <c r="I1439" i="3"/>
  <c r="G1440" i="3"/>
  <c r="L1430" i="6" l="1"/>
  <c r="L1430" i="7"/>
  <c r="J1430" i="6"/>
  <c r="J1430" i="7"/>
  <c r="K1430" i="6"/>
  <c r="K1430" i="7"/>
  <c r="P1429" i="7"/>
  <c r="D1450" i="6"/>
  <c r="D1450" i="7"/>
  <c r="V1118" i="7"/>
  <c r="U1118" i="7"/>
  <c r="S1119" i="7"/>
  <c r="T1119" i="7"/>
  <c r="R1119" i="7"/>
  <c r="Q1119" i="7"/>
  <c r="C1439" i="6"/>
  <c r="C1439" i="7"/>
  <c r="M1439" i="7" s="1"/>
  <c r="G1119" i="4"/>
  <c r="H1119" i="4" s="1"/>
  <c r="E1119" i="6"/>
  <c r="G1431" i="5"/>
  <c r="F1431" i="5"/>
  <c r="H1431" i="5"/>
  <c r="E1451" i="4"/>
  <c r="C1452" i="4"/>
  <c r="E1120" i="7"/>
  <c r="N1120" i="7" s="1"/>
  <c r="G1441" i="3"/>
  <c r="H1440" i="3"/>
  <c r="I1440" i="3" s="1"/>
  <c r="F1441" i="3"/>
  <c r="J1431" i="6" l="1"/>
  <c r="J1431" i="7"/>
  <c r="K1431" i="6"/>
  <c r="K1431" i="7"/>
  <c r="P1430" i="7"/>
  <c r="L1431" i="6"/>
  <c r="L1431" i="7"/>
  <c r="P1431" i="7" s="1"/>
  <c r="V1119" i="7"/>
  <c r="U1119" i="7"/>
  <c r="D1451" i="6"/>
  <c r="D1451" i="7"/>
  <c r="R1120" i="7"/>
  <c r="S1120" i="7"/>
  <c r="T1120" i="7"/>
  <c r="Q1120" i="7"/>
  <c r="C1440" i="6"/>
  <c r="C1440" i="7"/>
  <c r="M1440" i="7" s="1"/>
  <c r="G1120" i="4"/>
  <c r="H1120" i="4" s="1"/>
  <c r="E1120" i="6"/>
  <c r="F1432" i="5"/>
  <c r="H1432" i="5"/>
  <c r="G1432" i="5"/>
  <c r="E1452" i="4"/>
  <c r="C1453" i="4"/>
  <c r="E1121" i="7"/>
  <c r="N1121" i="7" s="1"/>
  <c r="H1441" i="3"/>
  <c r="F1442" i="3"/>
  <c r="G1442" i="3"/>
  <c r="I1441" i="3"/>
  <c r="J1432" i="6" l="1"/>
  <c r="J1432" i="7"/>
  <c r="K1432" i="6"/>
  <c r="K1432" i="7"/>
  <c r="L1432" i="6"/>
  <c r="L1432" i="7"/>
  <c r="P1432" i="7" s="1"/>
  <c r="D1452" i="6"/>
  <c r="D1452" i="7"/>
  <c r="U1120" i="7"/>
  <c r="V1120" i="7"/>
  <c r="Q1121" i="7"/>
  <c r="R1121" i="7"/>
  <c r="S1121" i="7"/>
  <c r="T1121" i="7"/>
  <c r="C1441" i="6"/>
  <c r="C1441" i="7"/>
  <c r="M1441" i="7" s="1"/>
  <c r="G1121" i="4"/>
  <c r="H1121" i="4" s="1"/>
  <c r="E1121" i="6"/>
  <c r="H1433" i="5"/>
  <c r="G1433" i="5"/>
  <c r="F1433" i="5"/>
  <c r="E1453" i="4"/>
  <c r="C1454" i="4"/>
  <c r="E1122" i="7"/>
  <c r="N1122" i="7" s="1"/>
  <c r="H1442" i="3"/>
  <c r="F1443" i="3"/>
  <c r="G1443" i="3"/>
  <c r="I1442" i="3"/>
  <c r="L1433" i="6" l="1"/>
  <c r="L1433" i="7"/>
  <c r="J1433" i="6"/>
  <c r="J1433" i="7"/>
  <c r="K1433" i="6"/>
  <c r="K1433" i="7"/>
  <c r="V1121" i="7"/>
  <c r="U1121" i="7"/>
  <c r="D1453" i="6"/>
  <c r="D1453" i="7"/>
  <c r="R1122" i="7"/>
  <c r="Q1122" i="7"/>
  <c r="S1122" i="7"/>
  <c r="T1122" i="7"/>
  <c r="C1442" i="6"/>
  <c r="C1442" i="7"/>
  <c r="M1442" i="7" s="1"/>
  <c r="G1122" i="4"/>
  <c r="H1122" i="4" s="1"/>
  <c r="E1122" i="6"/>
  <c r="G1434" i="5"/>
  <c r="F1434" i="5"/>
  <c r="H1434" i="5"/>
  <c r="E1454" i="4"/>
  <c r="C1455" i="4"/>
  <c r="E1123" i="7"/>
  <c r="N1123" i="7" s="1"/>
  <c r="G1444" i="3"/>
  <c r="F1444" i="3"/>
  <c r="H1443" i="3"/>
  <c r="I1443" i="3" s="1"/>
  <c r="L1434" i="6" l="1"/>
  <c r="L1434" i="7"/>
  <c r="J1434" i="6"/>
  <c r="J1434" i="7"/>
  <c r="P1433" i="7"/>
  <c r="K1434" i="6"/>
  <c r="K1434" i="7"/>
  <c r="D1454" i="6"/>
  <c r="D1454" i="7"/>
  <c r="U1122" i="7"/>
  <c r="V1122" i="7"/>
  <c r="S1123" i="7"/>
  <c r="R1123" i="7"/>
  <c r="T1123" i="7"/>
  <c r="Q1123" i="7"/>
  <c r="C1443" i="6"/>
  <c r="C1443" i="7"/>
  <c r="M1443" i="7" s="1"/>
  <c r="G1123" i="4"/>
  <c r="H1123" i="4" s="1"/>
  <c r="E1123" i="6"/>
  <c r="H1435" i="5"/>
  <c r="G1435" i="5"/>
  <c r="F1435" i="5"/>
  <c r="E1455" i="4"/>
  <c r="C1456" i="4"/>
  <c r="E1124" i="7"/>
  <c r="N1124" i="7" s="1"/>
  <c r="F1445" i="3"/>
  <c r="H1444" i="3"/>
  <c r="I1444" i="3" s="1"/>
  <c r="G1445" i="3"/>
  <c r="J1435" i="6" l="1"/>
  <c r="J1435" i="7"/>
  <c r="L1435" i="6"/>
  <c r="L1435" i="7"/>
  <c r="P1434" i="7"/>
  <c r="K1435" i="6"/>
  <c r="K1435" i="7"/>
  <c r="D1455" i="6"/>
  <c r="D1455" i="7"/>
  <c r="V1123" i="7"/>
  <c r="U1123" i="7"/>
  <c r="T1124" i="7"/>
  <c r="S1124" i="7"/>
  <c r="R1124" i="7"/>
  <c r="Q1124" i="7"/>
  <c r="C1444" i="6"/>
  <c r="C1444" i="7"/>
  <c r="M1444" i="7" s="1"/>
  <c r="G1124" i="4"/>
  <c r="H1124" i="4" s="1"/>
  <c r="E1124" i="6"/>
  <c r="H1436" i="5"/>
  <c r="G1436" i="5"/>
  <c r="F1436" i="5"/>
  <c r="E1456" i="4"/>
  <c r="C1457" i="4"/>
  <c r="E1125" i="7"/>
  <c r="N1125" i="7" s="1"/>
  <c r="G1446" i="3"/>
  <c r="F1446" i="3"/>
  <c r="H1445" i="3"/>
  <c r="I1445" i="3" s="1"/>
  <c r="L1436" i="6" l="1"/>
  <c r="L1436" i="7"/>
  <c r="K1436" i="6"/>
  <c r="K1436" i="7"/>
  <c r="J1436" i="6"/>
  <c r="J1436" i="7"/>
  <c r="P1435" i="7"/>
  <c r="D1456" i="6"/>
  <c r="D1456" i="7"/>
  <c r="V1124" i="7"/>
  <c r="U1124" i="7"/>
  <c r="T1125" i="7"/>
  <c r="S1125" i="7"/>
  <c r="Q1125" i="7"/>
  <c r="R1125" i="7"/>
  <c r="C1445" i="6"/>
  <c r="C1445" i="7"/>
  <c r="M1445" i="7" s="1"/>
  <c r="G1125" i="4"/>
  <c r="H1125" i="4" s="1"/>
  <c r="E1125" i="6"/>
  <c r="G1437" i="5"/>
  <c r="F1437" i="5"/>
  <c r="H1437" i="5"/>
  <c r="E1457" i="4"/>
  <c r="C1458" i="4"/>
  <c r="E1126" i="7"/>
  <c r="N1126" i="7" s="1"/>
  <c r="G1447" i="3"/>
  <c r="F1447" i="3"/>
  <c r="H1446" i="3"/>
  <c r="I1446" i="3" s="1"/>
  <c r="L1437" i="6" l="1"/>
  <c r="L1437" i="7"/>
  <c r="J1437" i="6"/>
  <c r="J1437" i="7"/>
  <c r="P1436" i="7"/>
  <c r="K1437" i="6"/>
  <c r="K1437" i="7"/>
  <c r="D1457" i="6"/>
  <c r="D1457" i="7"/>
  <c r="U1125" i="7"/>
  <c r="V1125" i="7"/>
  <c r="Q1126" i="7"/>
  <c r="S1126" i="7"/>
  <c r="T1126" i="7"/>
  <c r="R1126" i="7"/>
  <c r="C1446" i="6"/>
  <c r="C1446" i="7"/>
  <c r="M1446" i="7" s="1"/>
  <c r="G1126" i="4"/>
  <c r="H1126" i="4" s="1"/>
  <c r="E1126" i="6"/>
  <c r="H1438" i="5"/>
  <c r="G1438" i="5"/>
  <c r="F1438" i="5"/>
  <c r="E1458" i="4"/>
  <c r="C1459" i="4"/>
  <c r="E1127" i="7"/>
  <c r="N1127" i="7" s="1"/>
  <c r="G1448" i="3"/>
  <c r="F1448" i="3"/>
  <c r="H1447" i="3"/>
  <c r="I1447" i="3" s="1"/>
  <c r="K1438" i="6" l="1"/>
  <c r="K1438" i="7"/>
  <c r="J1438" i="6"/>
  <c r="J1438" i="7"/>
  <c r="P1437" i="7"/>
  <c r="L1438" i="6"/>
  <c r="L1438" i="7"/>
  <c r="P1438" i="7" s="1"/>
  <c r="U1126" i="7"/>
  <c r="V1126" i="7"/>
  <c r="D1458" i="6"/>
  <c r="D1458" i="7"/>
  <c r="S1127" i="7"/>
  <c r="Q1127" i="7"/>
  <c r="R1127" i="7"/>
  <c r="T1127" i="7"/>
  <c r="C1447" i="6"/>
  <c r="C1447" i="7"/>
  <c r="M1447" i="7" s="1"/>
  <c r="G1127" i="4"/>
  <c r="H1127" i="4" s="1"/>
  <c r="E1127" i="6"/>
  <c r="H1439" i="5"/>
  <c r="G1439" i="5"/>
  <c r="F1439" i="5"/>
  <c r="E1459" i="4"/>
  <c r="C1460" i="4"/>
  <c r="E1128" i="7"/>
  <c r="N1128" i="7" s="1"/>
  <c r="G1449" i="3"/>
  <c r="H1448" i="3"/>
  <c r="I1448" i="3" s="1"/>
  <c r="F1449" i="3"/>
  <c r="L1439" i="6" l="1"/>
  <c r="L1439" i="7"/>
  <c r="J1439" i="6"/>
  <c r="J1439" i="7"/>
  <c r="K1439" i="6"/>
  <c r="K1439" i="7"/>
  <c r="D1459" i="6"/>
  <c r="D1459" i="7"/>
  <c r="V1127" i="7"/>
  <c r="U1127" i="7"/>
  <c r="R1128" i="7"/>
  <c r="Q1128" i="7"/>
  <c r="T1128" i="7"/>
  <c r="S1128" i="7"/>
  <c r="C1448" i="6"/>
  <c r="C1448" i="7"/>
  <c r="M1448" i="7" s="1"/>
  <c r="G1128" i="4"/>
  <c r="H1128" i="4" s="1"/>
  <c r="E1128" i="6"/>
  <c r="G1440" i="5"/>
  <c r="F1440" i="5"/>
  <c r="H1440" i="5"/>
  <c r="E1460" i="4"/>
  <c r="C1461" i="4"/>
  <c r="E1129" i="7"/>
  <c r="N1129" i="7" s="1"/>
  <c r="F1450" i="3"/>
  <c r="H1449" i="3"/>
  <c r="G1450" i="3"/>
  <c r="I1449" i="3"/>
  <c r="L1440" i="6" l="1"/>
  <c r="L1440" i="7"/>
  <c r="J1440" i="6"/>
  <c r="J1440" i="7"/>
  <c r="P1439" i="7"/>
  <c r="K1440" i="6"/>
  <c r="K1440" i="7"/>
  <c r="D1460" i="6"/>
  <c r="D1460" i="7"/>
  <c r="U1128" i="7"/>
  <c r="V1128" i="7"/>
  <c r="T1129" i="7"/>
  <c r="S1129" i="7"/>
  <c r="Q1129" i="7"/>
  <c r="R1129" i="7"/>
  <c r="C1449" i="6"/>
  <c r="C1449" i="7"/>
  <c r="M1449" i="7" s="1"/>
  <c r="G1129" i="4"/>
  <c r="H1129" i="4" s="1"/>
  <c r="E1129" i="6"/>
  <c r="H1441" i="5"/>
  <c r="G1441" i="5"/>
  <c r="F1441" i="5"/>
  <c r="E1461" i="4"/>
  <c r="C1462" i="4"/>
  <c r="E1130" i="7"/>
  <c r="N1130" i="7" s="1"/>
  <c r="G1451" i="3"/>
  <c r="F1451" i="3"/>
  <c r="H1450" i="3"/>
  <c r="I1450" i="3" s="1"/>
  <c r="J1441" i="6" l="1"/>
  <c r="J1441" i="7"/>
  <c r="L1441" i="6"/>
  <c r="L1441" i="7"/>
  <c r="K1441" i="6"/>
  <c r="K1441" i="7"/>
  <c r="P1440" i="7"/>
  <c r="D1461" i="6"/>
  <c r="D1461" i="7"/>
  <c r="V1129" i="7"/>
  <c r="U1129" i="7"/>
  <c r="R1130" i="7"/>
  <c r="T1130" i="7"/>
  <c r="S1130" i="7"/>
  <c r="Q1130" i="7"/>
  <c r="C1450" i="6"/>
  <c r="C1450" i="7"/>
  <c r="M1450" i="7" s="1"/>
  <c r="G1130" i="4"/>
  <c r="H1130" i="4" s="1"/>
  <c r="E1130" i="6"/>
  <c r="H1442" i="5"/>
  <c r="G1442" i="5"/>
  <c r="F1442" i="5"/>
  <c r="E1462" i="4"/>
  <c r="C1463" i="4"/>
  <c r="E1131" i="7"/>
  <c r="N1131" i="7" s="1"/>
  <c r="G1452" i="3"/>
  <c r="H1451" i="3"/>
  <c r="I1451" i="3" s="1"/>
  <c r="F1452" i="3"/>
  <c r="J1442" i="6" l="1"/>
  <c r="J1442" i="7"/>
  <c r="L1442" i="6"/>
  <c r="L1442" i="7"/>
  <c r="K1442" i="6"/>
  <c r="K1442" i="7"/>
  <c r="P1441" i="7"/>
  <c r="D1462" i="6"/>
  <c r="D1462" i="7"/>
  <c r="V1130" i="7"/>
  <c r="U1130" i="7"/>
  <c r="S1131" i="7"/>
  <c r="R1131" i="7"/>
  <c r="Q1131" i="7"/>
  <c r="T1131" i="7"/>
  <c r="C1451" i="6"/>
  <c r="C1451" i="7"/>
  <c r="M1451" i="7" s="1"/>
  <c r="G1131" i="4"/>
  <c r="H1131" i="4" s="1"/>
  <c r="E1131" i="6"/>
  <c r="G1443" i="5"/>
  <c r="F1443" i="5"/>
  <c r="H1443" i="5"/>
  <c r="E1463" i="4"/>
  <c r="C1464" i="4"/>
  <c r="E1132" i="7"/>
  <c r="N1132" i="7" s="1"/>
  <c r="H1452" i="3"/>
  <c r="F1453" i="3"/>
  <c r="I1452" i="3"/>
  <c r="G1453" i="3"/>
  <c r="L1443" i="6" l="1"/>
  <c r="L1443" i="7"/>
  <c r="J1443" i="6"/>
  <c r="J1443" i="7"/>
  <c r="P1442" i="7"/>
  <c r="K1443" i="6"/>
  <c r="K1443" i="7"/>
  <c r="D1463" i="6"/>
  <c r="D1463" i="7"/>
  <c r="V1131" i="7"/>
  <c r="U1131" i="7"/>
  <c r="T1132" i="7"/>
  <c r="S1132" i="7"/>
  <c r="R1132" i="7"/>
  <c r="Q1132" i="7"/>
  <c r="C1452" i="6"/>
  <c r="C1452" i="7"/>
  <c r="M1452" i="7" s="1"/>
  <c r="G1132" i="4"/>
  <c r="H1132" i="4" s="1"/>
  <c r="E1132" i="6"/>
  <c r="H1444" i="5"/>
  <c r="G1444" i="5"/>
  <c r="F1444" i="5"/>
  <c r="E1464" i="4"/>
  <c r="C1465" i="4"/>
  <c r="E1133" i="7"/>
  <c r="N1133" i="7" s="1"/>
  <c r="G1454" i="3"/>
  <c r="F1454" i="3"/>
  <c r="H1453" i="3"/>
  <c r="I1453" i="3" s="1"/>
  <c r="L1444" i="6" l="1"/>
  <c r="L1444" i="7"/>
  <c r="J1444" i="6"/>
  <c r="J1444" i="7"/>
  <c r="P1443" i="7"/>
  <c r="K1444" i="6"/>
  <c r="K1444" i="7"/>
  <c r="D1464" i="6"/>
  <c r="D1464" i="7"/>
  <c r="V1132" i="7"/>
  <c r="U1132" i="7"/>
  <c r="R1133" i="7"/>
  <c r="T1133" i="7"/>
  <c r="S1133" i="7"/>
  <c r="Q1133" i="7"/>
  <c r="C1453" i="6"/>
  <c r="C1453" i="7"/>
  <c r="M1453" i="7" s="1"/>
  <c r="G1133" i="4"/>
  <c r="H1133" i="4" s="1"/>
  <c r="E1133" i="6"/>
  <c r="H1445" i="5"/>
  <c r="G1445" i="5"/>
  <c r="F1445" i="5"/>
  <c r="E1465" i="4"/>
  <c r="C1466" i="4"/>
  <c r="E1134" i="7"/>
  <c r="N1134" i="7" s="1"/>
  <c r="H1454" i="3"/>
  <c r="F1455" i="3"/>
  <c r="G1455" i="3"/>
  <c r="I1454" i="3"/>
  <c r="J1445" i="6" l="1"/>
  <c r="J1445" i="7"/>
  <c r="K1445" i="6"/>
  <c r="K1445" i="7"/>
  <c r="P1444" i="7"/>
  <c r="L1445" i="6"/>
  <c r="L1445" i="7"/>
  <c r="P1445" i="7" s="1"/>
  <c r="D1465" i="6"/>
  <c r="D1465" i="7"/>
  <c r="U1133" i="7"/>
  <c r="V1133" i="7"/>
  <c r="R1134" i="7"/>
  <c r="T1134" i="7"/>
  <c r="Q1134" i="7"/>
  <c r="S1134" i="7"/>
  <c r="C1454" i="6"/>
  <c r="C1454" i="7"/>
  <c r="M1454" i="7" s="1"/>
  <c r="G1134" i="4"/>
  <c r="H1134" i="4" s="1"/>
  <c r="E1134" i="6"/>
  <c r="H1446" i="5"/>
  <c r="G1446" i="5"/>
  <c r="F1446" i="5"/>
  <c r="E1466" i="4"/>
  <c r="C1467" i="4"/>
  <c r="E1135" i="7"/>
  <c r="N1135" i="7" s="1"/>
  <c r="G1456" i="3"/>
  <c r="F1456" i="3"/>
  <c r="H1455" i="3"/>
  <c r="I1455" i="3" s="1"/>
  <c r="L1446" i="6" l="1"/>
  <c r="L1446" i="7"/>
  <c r="K1446" i="6"/>
  <c r="K1446" i="7"/>
  <c r="J1446" i="6"/>
  <c r="J1446" i="7"/>
  <c r="D1466" i="6"/>
  <c r="D1466" i="7"/>
  <c r="V1134" i="7"/>
  <c r="U1134" i="7"/>
  <c r="R1135" i="7"/>
  <c r="S1135" i="7"/>
  <c r="Q1135" i="7"/>
  <c r="T1135" i="7"/>
  <c r="C1455" i="6"/>
  <c r="C1455" i="7"/>
  <c r="M1455" i="7" s="1"/>
  <c r="G1135" i="4"/>
  <c r="H1135" i="4" s="1"/>
  <c r="E1135" i="6"/>
  <c r="H1447" i="5"/>
  <c r="G1447" i="5"/>
  <c r="F1447" i="5"/>
  <c r="E1467" i="4"/>
  <c r="C1468" i="4"/>
  <c r="E1136" i="7"/>
  <c r="N1136" i="7" s="1"/>
  <c r="F1457" i="3"/>
  <c r="H1456" i="3"/>
  <c r="I1456" i="3" s="1"/>
  <c r="G1457" i="3"/>
  <c r="K1447" i="6" l="1"/>
  <c r="K1447" i="7"/>
  <c r="P1446" i="7"/>
  <c r="J1447" i="6"/>
  <c r="J1447" i="7"/>
  <c r="L1447" i="6"/>
  <c r="L1447" i="7"/>
  <c r="P1447" i="7" s="1"/>
  <c r="D1467" i="6"/>
  <c r="D1467" i="7"/>
  <c r="U1135" i="7"/>
  <c r="V1135" i="7"/>
  <c r="S1136" i="7"/>
  <c r="T1136" i="7"/>
  <c r="Q1136" i="7"/>
  <c r="R1136" i="7"/>
  <c r="C1456" i="6"/>
  <c r="C1456" i="7"/>
  <c r="M1456" i="7" s="1"/>
  <c r="G1136" i="4"/>
  <c r="H1136" i="4" s="1"/>
  <c r="E1136" i="6"/>
  <c r="H1448" i="5"/>
  <c r="G1448" i="5"/>
  <c r="F1448" i="5"/>
  <c r="E1468" i="4"/>
  <c r="C1469" i="4"/>
  <c r="E1137" i="7"/>
  <c r="N1137" i="7" s="1"/>
  <c r="G1458" i="3"/>
  <c r="F1458" i="3"/>
  <c r="H1457" i="3"/>
  <c r="I1457" i="3" s="1"/>
  <c r="K1448" i="6" l="1"/>
  <c r="K1448" i="7"/>
  <c r="L1448" i="6"/>
  <c r="L1448" i="7"/>
  <c r="J1448" i="6"/>
  <c r="J1448" i="7"/>
  <c r="U1136" i="7"/>
  <c r="V1136" i="7"/>
  <c r="D1468" i="6"/>
  <c r="D1468" i="7"/>
  <c r="T1137" i="7"/>
  <c r="Q1137" i="7"/>
  <c r="S1137" i="7"/>
  <c r="R1137" i="7"/>
  <c r="C1457" i="6"/>
  <c r="C1457" i="7"/>
  <c r="M1457" i="7" s="1"/>
  <c r="G1137" i="4"/>
  <c r="H1137" i="4" s="1"/>
  <c r="E1137" i="6"/>
  <c r="H1449" i="5"/>
  <c r="G1449" i="5"/>
  <c r="F1449" i="5"/>
  <c r="E1469" i="4"/>
  <c r="C1470" i="4"/>
  <c r="E1138" i="7"/>
  <c r="N1138" i="7" s="1"/>
  <c r="G1459" i="3"/>
  <c r="F1459" i="3"/>
  <c r="H1458" i="3"/>
  <c r="I1458" i="3" s="1"/>
  <c r="K1449" i="6" l="1"/>
  <c r="K1449" i="7"/>
  <c r="J1449" i="6"/>
  <c r="J1449" i="7"/>
  <c r="L1449" i="6"/>
  <c r="L1449" i="7"/>
  <c r="P1449" i="7" s="1"/>
  <c r="P1448" i="7"/>
  <c r="D1469" i="6"/>
  <c r="D1469" i="7"/>
  <c r="V1137" i="7"/>
  <c r="U1137" i="7"/>
  <c r="R1138" i="7"/>
  <c r="T1138" i="7"/>
  <c r="Q1138" i="7"/>
  <c r="S1138" i="7"/>
  <c r="C1458" i="6"/>
  <c r="C1458" i="7"/>
  <c r="M1458" i="7" s="1"/>
  <c r="G1138" i="4"/>
  <c r="H1138" i="4" s="1"/>
  <c r="E1138" i="6"/>
  <c r="H1450" i="5"/>
  <c r="G1450" i="5"/>
  <c r="F1450" i="5"/>
  <c r="E1470" i="4"/>
  <c r="C1471" i="4"/>
  <c r="E1139" i="7"/>
  <c r="N1139" i="7" s="1"/>
  <c r="H1459" i="3"/>
  <c r="F1460" i="3"/>
  <c r="I1459" i="3"/>
  <c r="G1460" i="3"/>
  <c r="K1450" i="6" l="1"/>
  <c r="K1450" i="7"/>
  <c r="J1450" i="6"/>
  <c r="J1450" i="7"/>
  <c r="L1450" i="6"/>
  <c r="L1450" i="7"/>
  <c r="P1450" i="7" s="1"/>
  <c r="S1139" i="7"/>
  <c r="Q1139" i="7"/>
  <c r="R1139" i="7"/>
  <c r="T1139" i="7"/>
  <c r="V1138" i="7"/>
  <c r="U1138" i="7"/>
  <c r="D1470" i="6"/>
  <c r="D1470" i="7"/>
  <c r="C1459" i="6"/>
  <c r="C1459" i="7"/>
  <c r="M1459" i="7" s="1"/>
  <c r="G1139" i="4"/>
  <c r="H1139" i="4" s="1"/>
  <c r="E1139" i="6"/>
  <c r="H1451" i="5"/>
  <c r="G1451" i="5"/>
  <c r="F1451" i="5"/>
  <c r="E1471" i="4"/>
  <c r="C1472" i="4"/>
  <c r="E1140" i="7"/>
  <c r="N1140" i="7" s="1"/>
  <c r="G1461" i="3"/>
  <c r="H1460" i="3"/>
  <c r="I1460" i="3" s="1"/>
  <c r="F1461" i="3"/>
  <c r="K1451" i="6" l="1"/>
  <c r="K1451" i="7"/>
  <c r="J1451" i="6"/>
  <c r="J1451" i="7"/>
  <c r="L1451" i="6"/>
  <c r="L1451" i="7"/>
  <c r="P1451" i="7" s="1"/>
  <c r="D1471" i="6"/>
  <c r="D1471" i="7"/>
  <c r="V1139" i="7"/>
  <c r="U1139" i="7"/>
  <c r="T1140" i="7"/>
  <c r="Q1140" i="7"/>
  <c r="S1140" i="7"/>
  <c r="R1140" i="7"/>
  <c r="C1460" i="6"/>
  <c r="C1460" i="7"/>
  <c r="M1460" i="7" s="1"/>
  <c r="G1140" i="4"/>
  <c r="H1140" i="4" s="1"/>
  <c r="E1140" i="6"/>
  <c r="H1452" i="5"/>
  <c r="F1452" i="5"/>
  <c r="G1452" i="5"/>
  <c r="E1472" i="4"/>
  <c r="C1473" i="4"/>
  <c r="E1141" i="7"/>
  <c r="N1141" i="7" s="1"/>
  <c r="F1462" i="3"/>
  <c r="H1461" i="3"/>
  <c r="I1461" i="3" s="1"/>
  <c r="G1462" i="3"/>
  <c r="K1452" i="6" l="1"/>
  <c r="K1452" i="7"/>
  <c r="J1452" i="6"/>
  <c r="J1452" i="7"/>
  <c r="L1452" i="6"/>
  <c r="L1452" i="7"/>
  <c r="P1452" i="7" s="1"/>
  <c r="D1472" i="6"/>
  <c r="D1472" i="7"/>
  <c r="V1140" i="7"/>
  <c r="U1140" i="7"/>
  <c r="S1141" i="7"/>
  <c r="Q1141" i="7"/>
  <c r="T1141" i="7"/>
  <c r="R1141" i="7"/>
  <c r="C1461" i="6"/>
  <c r="C1461" i="7"/>
  <c r="M1461" i="7" s="1"/>
  <c r="G1141" i="4"/>
  <c r="H1141" i="4" s="1"/>
  <c r="E1141" i="6"/>
  <c r="H1453" i="5"/>
  <c r="G1453" i="5"/>
  <c r="F1453" i="5"/>
  <c r="E1473" i="4"/>
  <c r="C1474" i="4"/>
  <c r="E1142" i="7"/>
  <c r="N1142" i="7" s="1"/>
  <c r="G1463" i="3"/>
  <c r="H1462" i="3"/>
  <c r="I1462" i="3" s="1"/>
  <c r="F1463" i="3"/>
  <c r="L1453" i="6" l="1"/>
  <c r="L1453" i="7"/>
  <c r="J1453" i="6"/>
  <c r="J1453" i="7"/>
  <c r="K1453" i="6"/>
  <c r="K1453" i="7"/>
  <c r="D1473" i="6"/>
  <c r="D1473" i="7"/>
  <c r="V1141" i="7"/>
  <c r="U1141" i="7"/>
  <c r="T1142" i="7"/>
  <c r="S1142" i="7"/>
  <c r="Q1142" i="7"/>
  <c r="R1142" i="7"/>
  <c r="C1462" i="6"/>
  <c r="C1462" i="7"/>
  <c r="M1462" i="7" s="1"/>
  <c r="G1142" i="4"/>
  <c r="H1142" i="4" s="1"/>
  <c r="E1142" i="6"/>
  <c r="G1454" i="5"/>
  <c r="F1454" i="5"/>
  <c r="H1454" i="5"/>
  <c r="E1474" i="4"/>
  <c r="C1475" i="4"/>
  <c r="E1143" i="7"/>
  <c r="N1143" i="7" s="1"/>
  <c r="G1464" i="3"/>
  <c r="H1463" i="3"/>
  <c r="I1463" i="3" s="1"/>
  <c r="F1464" i="3"/>
  <c r="J1454" i="6" l="1"/>
  <c r="J1454" i="7"/>
  <c r="P1453" i="7"/>
  <c r="L1454" i="6"/>
  <c r="L1454" i="7"/>
  <c r="K1454" i="6"/>
  <c r="K1454" i="7"/>
  <c r="D1474" i="6"/>
  <c r="D1474" i="7"/>
  <c r="V1142" i="7"/>
  <c r="U1142" i="7"/>
  <c r="Q1143" i="7"/>
  <c r="R1143" i="7"/>
  <c r="T1143" i="7"/>
  <c r="S1143" i="7"/>
  <c r="C1463" i="6"/>
  <c r="C1463" i="7"/>
  <c r="M1463" i="7" s="1"/>
  <c r="G1143" i="4"/>
  <c r="H1143" i="4" s="1"/>
  <c r="E1143" i="6"/>
  <c r="F1455" i="5"/>
  <c r="H1455" i="5"/>
  <c r="G1455" i="5"/>
  <c r="E1475" i="4"/>
  <c r="C1476" i="4"/>
  <c r="E1144" i="7"/>
  <c r="N1144" i="7" s="1"/>
  <c r="H1464" i="3"/>
  <c r="F1465" i="3"/>
  <c r="G1465" i="3"/>
  <c r="I1464" i="3"/>
  <c r="K1455" i="6" l="1"/>
  <c r="K1455" i="7"/>
  <c r="P1454" i="7"/>
  <c r="L1455" i="6"/>
  <c r="L1455" i="7"/>
  <c r="J1455" i="6"/>
  <c r="J1455" i="7"/>
  <c r="D1475" i="6"/>
  <c r="D1475" i="7"/>
  <c r="U1143" i="7"/>
  <c r="V1143" i="7"/>
  <c r="S1144" i="7"/>
  <c r="R1144" i="7"/>
  <c r="T1144" i="7"/>
  <c r="Q1144" i="7"/>
  <c r="C1464" i="6"/>
  <c r="C1464" i="7"/>
  <c r="M1464" i="7" s="1"/>
  <c r="G1144" i="4"/>
  <c r="H1144" i="4" s="1"/>
  <c r="E1144" i="6"/>
  <c r="H1456" i="5"/>
  <c r="G1456" i="5"/>
  <c r="F1456" i="5"/>
  <c r="E1476" i="4"/>
  <c r="C1477" i="4"/>
  <c r="E1145" i="7"/>
  <c r="N1145" i="7" s="1"/>
  <c r="H1465" i="3"/>
  <c r="F1466" i="3"/>
  <c r="I1465" i="3"/>
  <c r="G1466" i="3"/>
  <c r="K1456" i="6" l="1"/>
  <c r="K1456" i="7"/>
  <c r="J1456" i="6"/>
  <c r="J1456" i="7"/>
  <c r="L1456" i="6"/>
  <c r="L1456" i="7"/>
  <c r="P1456" i="7" s="1"/>
  <c r="P1455" i="7"/>
  <c r="U1144" i="7"/>
  <c r="V1144" i="7"/>
  <c r="D1476" i="6"/>
  <c r="D1476" i="7"/>
  <c r="S1145" i="7"/>
  <c r="T1145" i="7"/>
  <c r="R1145" i="7"/>
  <c r="Q1145" i="7"/>
  <c r="C1465" i="6"/>
  <c r="C1465" i="7"/>
  <c r="M1465" i="7" s="1"/>
  <c r="G1145" i="4"/>
  <c r="H1145" i="4" s="1"/>
  <c r="E1145" i="6"/>
  <c r="H1457" i="5"/>
  <c r="G1457" i="5"/>
  <c r="F1457" i="5"/>
  <c r="E1477" i="4"/>
  <c r="C1478" i="4"/>
  <c r="E1146" i="7"/>
  <c r="N1146" i="7" s="1"/>
  <c r="H1466" i="3"/>
  <c r="F1467" i="3"/>
  <c r="G1467" i="3"/>
  <c r="I1466" i="3"/>
  <c r="J1457" i="6" l="1"/>
  <c r="J1457" i="7"/>
  <c r="K1457" i="6"/>
  <c r="K1457" i="7"/>
  <c r="L1457" i="6"/>
  <c r="L1457" i="7"/>
  <c r="P1457" i="7" s="1"/>
  <c r="D1477" i="6"/>
  <c r="D1477" i="7"/>
  <c r="U1145" i="7"/>
  <c r="V1145" i="7"/>
  <c r="Q1146" i="7"/>
  <c r="T1146" i="7"/>
  <c r="R1146" i="7"/>
  <c r="S1146" i="7"/>
  <c r="C1466" i="6"/>
  <c r="C1466" i="7"/>
  <c r="M1466" i="7" s="1"/>
  <c r="G1146" i="4"/>
  <c r="H1146" i="4" s="1"/>
  <c r="E1146" i="6"/>
  <c r="H1458" i="5"/>
  <c r="G1458" i="5"/>
  <c r="F1458" i="5"/>
  <c r="E1478" i="4"/>
  <c r="C1479" i="4"/>
  <c r="E1147" i="7"/>
  <c r="N1147" i="7" s="1"/>
  <c r="G1468" i="3"/>
  <c r="F1468" i="3"/>
  <c r="H1467" i="3"/>
  <c r="I1467" i="3" s="1"/>
  <c r="L1458" i="6" l="1"/>
  <c r="L1458" i="7"/>
  <c r="J1458" i="6"/>
  <c r="J1458" i="7"/>
  <c r="K1458" i="6"/>
  <c r="K1458" i="7"/>
  <c r="D1478" i="6"/>
  <c r="D1478" i="7"/>
  <c r="V1146" i="7"/>
  <c r="U1146" i="7"/>
  <c r="Q1147" i="7"/>
  <c r="R1147" i="7"/>
  <c r="S1147" i="7"/>
  <c r="T1147" i="7"/>
  <c r="C1467" i="6"/>
  <c r="C1467" i="7"/>
  <c r="M1467" i="7" s="1"/>
  <c r="G1147" i="4"/>
  <c r="H1147" i="4" s="1"/>
  <c r="E1147" i="6"/>
  <c r="H1459" i="5"/>
  <c r="G1459" i="5"/>
  <c r="F1459" i="5"/>
  <c r="E1479" i="4"/>
  <c r="C1480" i="4"/>
  <c r="E1148" i="7"/>
  <c r="N1148" i="7" s="1"/>
  <c r="F1469" i="3"/>
  <c r="H1468" i="3"/>
  <c r="G1469" i="3"/>
  <c r="I1468" i="3"/>
  <c r="J1459" i="6" l="1"/>
  <c r="J1459" i="7"/>
  <c r="L1459" i="6"/>
  <c r="L1459" i="7"/>
  <c r="P1458" i="7"/>
  <c r="K1459" i="6"/>
  <c r="K1459" i="7"/>
  <c r="D1479" i="6"/>
  <c r="D1479" i="7"/>
  <c r="U1147" i="7"/>
  <c r="V1147" i="7"/>
  <c r="S1148" i="7"/>
  <c r="T1148" i="7"/>
  <c r="Q1148" i="7"/>
  <c r="R1148" i="7"/>
  <c r="C1468" i="6"/>
  <c r="C1468" i="7"/>
  <c r="M1468" i="7" s="1"/>
  <c r="G1148" i="4"/>
  <c r="H1148" i="4" s="1"/>
  <c r="E1148" i="6"/>
  <c r="H1460" i="5"/>
  <c r="G1460" i="5"/>
  <c r="F1460" i="5"/>
  <c r="E1480" i="4"/>
  <c r="C1481" i="4"/>
  <c r="E1149" i="7"/>
  <c r="N1149" i="7" s="1"/>
  <c r="G1470" i="3"/>
  <c r="H1469" i="3"/>
  <c r="I1469" i="3" s="1"/>
  <c r="F1470" i="3"/>
  <c r="J1460" i="6" l="1"/>
  <c r="J1460" i="7"/>
  <c r="K1460" i="6"/>
  <c r="K1460" i="7"/>
  <c r="L1460" i="6"/>
  <c r="L1460" i="7"/>
  <c r="P1460" i="7" s="1"/>
  <c r="P1459" i="7"/>
  <c r="D1480" i="6"/>
  <c r="D1480" i="7"/>
  <c r="V1148" i="7"/>
  <c r="U1148" i="7"/>
  <c r="T1149" i="7"/>
  <c r="S1149" i="7"/>
  <c r="Q1149" i="7"/>
  <c r="R1149" i="7"/>
  <c r="C1469" i="6"/>
  <c r="C1469" i="7"/>
  <c r="M1469" i="7" s="1"/>
  <c r="G1149" i="4"/>
  <c r="H1149" i="4" s="1"/>
  <c r="E1149" i="6"/>
  <c r="G1461" i="5"/>
  <c r="F1461" i="5"/>
  <c r="H1461" i="5"/>
  <c r="E1481" i="4"/>
  <c r="C1482" i="4"/>
  <c r="E1150" i="7"/>
  <c r="N1150" i="7" s="1"/>
  <c r="H1470" i="3"/>
  <c r="F1471" i="3"/>
  <c r="I1470" i="3"/>
  <c r="G1471" i="3"/>
  <c r="L1461" i="6" l="1"/>
  <c r="L1461" i="7"/>
  <c r="K1461" i="6"/>
  <c r="K1461" i="7"/>
  <c r="J1461" i="6"/>
  <c r="J1461" i="7"/>
  <c r="D1481" i="6"/>
  <c r="D1481" i="7"/>
  <c r="U1149" i="7"/>
  <c r="V1149" i="7"/>
  <c r="S1150" i="7"/>
  <c r="R1150" i="7"/>
  <c r="T1150" i="7"/>
  <c r="Q1150" i="7"/>
  <c r="C1470" i="6"/>
  <c r="C1470" i="7"/>
  <c r="M1470" i="7" s="1"/>
  <c r="G1150" i="4"/>
  <c r="H1150" i="4" s="1"/>
  <c r="E1150" i="6"/>
  <c r="H1462" i="5"/>
  <c r="G1462" i="5"/>
  <c r="F1462" i="5"/>
  <c r="E1482" i="4"/>
  <c r="C1483" i="4"/>
  <c r="E1151" i="7"/>
  <c r="N1151" i="7" s="1"/>
  <c r="G1472" i="3"/>
  <c r="F1472" i="3"/>
  <c r="H1471" i="3"/>
  <c r="I1471" i="3" s="1"/>
  <c r="J1462" i="6" l="1"/>
  <c r="J1462" i="7"/>
  <c r="L1462" i="6"/>
  <c r="L1462" i="7"/>
  <c r="P1461" i="7"/>
  <c r="K1462" i="6"/>
  <c r="K1462" i="7"/>
  <c r="D1482" i="6"/>
  <c r="D1482" i="7"/>
  <c r="V1150" i="7"/>
  <c r="U1150" i="7"/>
  <c r="R1151" i="7"/>
  <c r="T1151" i="7"/>
  <c r="Q1151" i="7"/>
  <c r="S1151" i="7"/>
  <c r="C1471" i="6"/>
  <c r="C1471" i="7"/>
  <c r="M1471" i="7" s="1"/>
  <c r="G1151" i="4"/>
  <c r="H1151" i="4" s="1"/>
  <c r="E1151" i="6"/>
  <c r="G1463" i="5"/>
  <c r="F1463" i="5"/>
  <c r="H1463" i="5"/>
  <c r="E1483" i="4"/>
  <c r="C1484" i="4"/>
  <c r="E1152" i="7"/>
  <c r="N1152" i="7" s="1"/>
  <c r="G1473" i="3"/>
  <c r="H1472" i="3"/>
  <c r="I1472" i="3" s="1"/>
  <c r="F1473" i="3"/>
  <c r="J1463" i="6" l="1"/>
  <c r="J1463" i="7"/>
  <c r="L1463" i="6"/>
  <c r="L1463" i="7"/>
  <c r="K1463" i="6"/>
  <c r="K1463" i="7"/>
  <c r="P1462" i="7"/>
  <c r="U1151" i="7"/>
  <c r="V1151" i="7"/>
  <c r="D1483" i="6"/>
  <c r="D1483" i="7"/>
  <c r="T1152" i="7"/>
  <c r="Q1152" i="7"/>
  <c r="S1152" i="7"/>
  <c r="R1152" i="7"/>
  <c r="C1472" i="6"/>
  <c r="C1472" i="7"/>
  <c r="M1472" i="7" s="1"/>
  <c r="G1152" i="4"/>
  <c r="H1152" i="4" s="1"/>
  <c r="E1152" i="6"/>
  <c r="H1464" i="5"/>
  <c r="G1464" i="5"/>
  <c r="F1464" i="5"/>
  <c r="E1484" i="4"/>
  <c r="C1485" i="4"/>
  <c r="E1153" i="7"/>
  <c r="N1153" i="7" s="1"/>
  <c r="H1473" i="3"/>
  <c r="I1473" i="3" s="1"/>
  <c r="F1474" i="3"/>
  <c r="G1474" i="3"/>
  <c r="J1464" i="6" l="1"/>
  <c r="J1464" i="7"/>
  <c r="K1464" i="6"/>
  <c r="K1464" i="7"/>
  <c r="L1464" i="6"/>
  <c r="L1464" i="7"/>
  <c r="P1464" i="7" s="1"/>
  <c r="P1463" i="7"/>
  <c r="D1484" i="6"/>
  <c r="D1484" i="7"/>
  <c r="V1152" i="7"/>
  <c r="U1152" i="7"/>
  <c r="S1153" i="7"/>
  <c r="T1153" i="7"/>
  <c r="Q1153" i="7"/>
  <c r="R1153" i="7"/>
  <c r="C1473" i="6"/>
  <c r="C1473" i="7"/>
  <c r="M1473" i="7" s="1"/>
  <c r="G1153" i="4"/>
  <c r="H1153" i="4" s="1"/>
  <c r="E1153" i="6"/>
  <c r="H1465" i="5"/>
  <c r="G1465" i="5"/>
  <c r="F1465" i="5"/>
  <c r="E1485" i="4"/>
  <c r="C1486" i="4"/>
  <c r="E1154" i="7"/>
  <c r="N1154" i="7" s="1"/>
  <c r="H1474" i="3"/>
  <c r="F1475" i="3"/>
  <c r="I1474" i="3"/>
  <c r="G1475" i="3"/>
  <c r="K1465" i="6" l="1"/>
  <c r="K1465" i="7"/>
  <c r="L1465" i="6"/>
  <c r="L1465" i="7"/>
  <c r="J1465" i="6"/>
  <c r="J1465" i="7"/>
  <c r="V1153" i="7"/>
  <c r="U1153" i="7"/>
  <c r="D1485" i="6"/>
  <c r="D1485" i="7"/>
  <c r="T1154" i="7"/>
  <c r="S1154" i="7"/>
  <c r="R1154" i="7"/>
  <c r="Q1154" i="7"/>
  <c r="C1474" i="6"/>
  <c r="C1474" i="7"/>
  <c r="M1474" i="7" s="1"/>
  <c r="G1154" i="4"/>
  <c r="H1154" i="4" s="1"/>
  <c r="E1154" i="6"/>
  <c r="H1466" i="5"/>
  <c r="G1466" i="5"/>
  <c r="F1466" i="5"/>
  <c r="E1486" i="4"/>
  <c r="C1487" i="4"/>
  <c r="E1155" i="7"/>
  <c r="N1155" i="7" s="1"/>
  <c r="G1476" i="3"/>
  <c r="F1476" i="3"/>
  <c r="H1475" i="3"/>
  <c r="I1475" i="3" s="1"/>
  <c r="J1466" i="6" l="1"/>
  <c r="J1466" i="7"/>
  <c r="K1466" i="6"/>
  <c r="K1466" i="7"/>
  <c r="P1465" i="7"/>
  <c r="L1466" i="6"/>
  <c r="L1466" i="7"/>
  <c r="P1466" i="7" s="1"/>
  <c r="U1154" i="7"/>
  <c r="V1154" i="7"/>
  <c r="D1486" i="6"/>
  <c r="D1486" i="7"/>
  <c r="S1155" i="7"/>
  <c r="T1155" i="7"/>
  <c r="Q1155" i="7"/>
  <c r="R1155" i="7"/>
  <c r="C1475" i="6"/>
  <c r="C1475" i="7"/>
  <c r="M1475" i="7" s="1"/>
  <c r="G1155" i="4"/>
  <c r="H1155" i="4" s="1"/>
  <c r="E1155" i="6"/>
  <c r="H1467" i="5"/>
  <c r="G1467" i="5"/>
  <c r="F1467" i="5"/>
  <c r="E1487" i="4"/>
  <c r="C1488" i="4"/>
  <c r="E1156" i="7"/>
  <c r="N1156" i="7" s="1"/>
  <c r="G1477" i="3"/>
  <c r="H1476" i="3"/>
  <c r="I1476" i="3" s="1"/>
  <c r="F1477" i="3"/>
  <c r="J1467" i="6" l="1"/>
  <c r="J1467" i="7"/>
  <c r="K1467" i="6"/>
  <c r="K1467" i="7"/>
  <c r="L1467" i="6"/>
  <c r="L1467" i="7"/>
  <c r="P1467" i="7" s="1"/>
  <c r="D1487" i="6"/>
  <c r="D1487" i="7"/>
  <c r="V1155" i="7"/>
  <c r="U1155" i="7"/>
  <c r="R1156" i="7"/>
  <c r="Q1156" i="7"/>
  <c r="T1156" i="7"/>
  <c r="S1156" i="7"/>
  <c r="C1476" i="6"/>
  <c r="C1476" i="7"/>
  <c r="M1476" i="7" s="1"/>
  <c r="G1156" i="4"/>
  <c r="H1156" i="4" s="1"/>
  <c r="E1156" i="6"/>
  <c r="H1468" i="5"/>
  <c r="G1468" i="5"/>
  <c r="F1468" i="5"/>
  <c r="E1488" i="4"/>
  <c r="C1489" i="4"/>
  <c r="E1157" i="7"/>
  <c r="N1157" i="7" s="1"/>
  <c r="G1478" i="3"/>
  <c r="F1478" i="3"/>
  <c r="H1477" i="3"/>
  <c r="I1477" i="3" s="1"/>
  <c r="J1468" i="6" l="1"/>
  <c r="J1468" i="7"/>
  <c r="K1468" i="6"/>
  <c r="K1468" i="7"/>
  <c r="L1468" i="6"/>
  <c r="L1468" i="7"/>
  <c r="P1468" i="7" s="1"/>
  <c r="D1488" i="6"/>
  <c r="D1488" i="7"/>
  <c r="U1156" i="7"/>
  <c r="V1156" i="7"/>
  <c r="R1157" i="7"/>
  <c r="Q1157" i="7"/>
  <c r="T1157" i="7"/>
  <c r="S1157" i="7"/>
  <c r="C1477" i="6"/>
  <c r="C1477" i="7"/>
  <c r="M1477" i="7" s="1"/>
  <c r="G1157" i="4"/>
  <c r="H1157" i="4" s="1"/>
  <c r="E1157" i="6"/>
  <c r="H1469" i="5"/>
  <c r="F1469" i="5"/>
  <c r="G1469" i="5"/>
  <c r="E1489" i="4"/>
  <c r="C1490" i="4"/>
  <c r="E1158" i="7"/>
  <c r="N1158" i="7" s="1"/>
  <c r="H1478" i="3"/>
  <c r="F1479" i="3"/>
  <c r="G1479" i="3"/>
  <c r="I1478" i="3"/>
  <c r="J1469" i="6" l="1"/>
  <c r="J1469" i="7"/>
  <c r="L1469" i="6"/>
  <c r="L1469" i="7"/>
  <c r="K1469" i="6"/>
  <c r="K1469" i="7"/>
  <c r="V1157" i="7"/>
  <c r="U1157" i="7"/>
  <c r="D1489" i="6"/>
  <c r="D1489" i="7"/>
  <c r="Q1158" i="7"/>
  <c r="R1158" i="7"/>
  <c r="T1158" i="7"/>
  <c r="S1158" i="7"/>
  <c r="C1478" i="6"/>
  <c r="C1478" i="7"/>
  <c r="M1478" i="7" s="1"/>
  <c r="G1158" i="4"/>
  <c r="H1158" i="4" s="1"/>
  <c r="E1158" i="6"/>
  <c r="H1470" i="5"/>
  <c r="G1470" i="5"/>
  <c r="F1470" i="5"/>
  <c r="E1490" i="4"/>
  <c r="C1491" i="4"/>
  <c r="E1159" i="7"/>
  <c r="N1159" i="7" s="1"/>
  <c r="G1480" i="3"/>
  <c r="F1480" i="3"/>
  <c r="H1479" i="3"/>
  <c r="I1479" i="3" s="1"/>
  <c r="K1470" i="6" l="1"/>
  <c r="K1470" i="7"/>
  <c r="J1470" i="6"/>
  <c r="J1470" i="7"/>
  <c r="L1470" i="6"/>
  <c r="L1470" i="7"/>
  <c r="P1470" i="7" s="1"/>
  <c r="P1469" i="7"/>
  <c r="D1490" i="6"/>
  <c r="D1490" i="7"/>
  <c r="U1158" i="7"/>
  <c r="V1158" i="7"/>
  <c r="S1159" i="7"/>
  <c r="Q1159" i="7"/>
  <c r="T1159" i="7"/>
  <c r="R1159" i="7"/>
  <c r="C1479" i="6"/>
  <c r="C1479" i="7"/>
  <c r="M1479" i="7" s="1"/>
  <c r="G1159" i="4"/>
  <c r="H1159" i="4" s="1"/>
  <c r="E1159" i="6"/>
  <c r="H1471" i="5"/>
  <c r="G1471" i="5"/>
  <c r="F1471" i="5"/>
  <c r="E1491" i="4"/>
  <c r="C1492" i="4"/>
  <c r="E1160" i="7"/>
  <c r="N1160" i="7" s="1"/>
  <c r="F1481" i="3"/>
  <c r="H1480" i="3"/>
  <c r="G1481" i="3"/>
  <c r="I1480" i="3"/>
  <c r="K1471" i="6" l="1"/>
  <c r="K1471" i="7"/>
  <c r="L1471" i="6"/>
  <c r="L1471" i="7"/>
  <c r="J1471" i="6"/>
  <c r="J1471" i="7"/>
  <c r="D1491" i="6"/>
  <c r="D1491" i="7"/>
  <c r="U1159" i="7"/>
  <c r="V1159" i="7"/>
  <c r="T1160" i="7"/>
  <c r="R1160" i="7"/>
  <c r="S1160" i="7"/>
  <c r="Q1160" i="7"/>
  <c r="C1480" i="6"/>
  <c r="C1480" i="7"/>
  <c r="M1480" i="7" s="1"/>
  <c r="G1160" i="4"/>
  <c r="H1160" i="4" s="1"/>
  <c r="E1160" i="6"/>
  <c r="G1472" i="5"/>
  <c r="F1472" i="5"/>
  <c r="H1472" i="5"/>
  <c r="E1492" i="4"/>
  <c r="C1493" i="4"/>
  <c r="E1161" i="7"/>
  <c r="N1161" i="7" s="1"/>
  <c r="G1482" i="3"/>
  <c r="F1482" i="3"/>
  <c r="H1481" i="3"/>
  <c r="I1481" i="3" s="1"/>
  <c r="K1472" i="6" l="1"/>
  <c r="K1472" i="7"/>
  <c r="P1471" i="7"/>
  <c r="L1472" i="6"/>
  <c r="L1472" i="7"/>
  <c r="J1472" i="6"/>
  <c r="J1472" i="7"/>
  <c r="D1492" i="6"/>
  <c r="D1492" i="7"/>
  <c r="V1160" i="7"/>
  <c r="U1160" i="7"/>
  <c r="R1161" i="7"/>
  <c r="Q1161" i="7"/>
  <c r="S1161" i="7"/>
  <c r="T1161" i="7"/>
  <c r="C1481" i="6"/>
  <c r="C1481" i="7"/>
  <c r="M1481" i="7" s="1"/>
  <c r="G1161" i="4"/>
  <c r="H1161" i="4" s="1"/>
  <c r="E1161" i="6"/>
  <c r="F1473" i="5"/>
  <c r="H1473" i="5"/>
  <c r="G1473" i="5"/>
  <c r="E1493" i="4"/>
  <c r="C1494" i="4"/>
  <c r="E1162" i="7"/>
  <c r="N1162" i="7" s="1"/>
  <c r="F1483" i="3"/>
  <c r="H1482" i="3"/>
  <c r="G1483" i="3"/>
  <c r="I1482" i="3"/>
  <c r="L1473" i="6" l="1"/>
  <c r="L1473" i="7"/>
  <c r="K1473" i="6"/>
  <c r="K1473" i="7"/>
  <c r="J1473" i="6"/>
  <c r="J1473" i="7"/>
  <c r="P1472" i="7"/>
  <c r="D1493" i="6"/>
  <c r="D1493" i="7"/>
  <c r="U1161" i="7"/>
  <c r="V1161" i="7"/>
  <c r="T1162" i="7"/>
  <c r="R1162" i="7"/>
  <c r="Q1162" i="7"/>
  <c r="S1162" i="7"/>
  <c r="C1482" i="6"/>
  <c r="C1482" i="7"/>
  <c r="M1482" i="7" s="1"/>
  <c r="G1162" i="4"/>
  <c r="H1162" i="4" s="1"/>
  <c r="E1162" i="6"/>
  <c r="H1474" i="5"/>
  <c r="G1474" i="5"/>
  <c r="F1474" i="5"/>
  <c r="E1494" i="4"/>
  <c r="C1495" i="4"/>
  <c r="E1163" i="7"/>
  <c r="N1163" i="7" s="1"/>
  <c r="G1484" i="3"/>
  <c r="H1483" i="3"/>
  <c r="I1483" i="3" s="1"/>
  <c r="F1484" i="3"/>
  <c r="J1474" i="6" l="1"/>
  <c r="J1474" i="7"/>
  <c r="K1474" i="6"/>
  <c r="K1474" i="7"/>
  <c r="L1474" i="6"/>
  <c r="L1474" i="7"/>
  <c r="P1473" i="7"/>
  <c r="D1494" i="6"/>
  <c r="D1494" i="7"/>
  <c r="U1162" i="7"/>
  <c r="V1162" i="7"/>
  <c r="Q1163" i="7"/>
  <c r="T1163" i="7"/>
  <c r="R1163" i="7"/>
  <c r="S1163" i="7"/>
  <c r="C1483" i="6"/>
  <c r="C1483" i="7"/>
  <c r="M1483" i="7" s="1"/>
  <c r="G1163" i="4"/>
  <c r="H1163" i="4" s="1"/>
  <c r="E1163" i="6"/>
  <c r="H1475" i="5"/>
  <c r="G1475" i="5"/>
  <c r="F1475" i="5"/>
  <c r="E1495" i="4"/>
  <c r="C1496" i="4"/>
  <c r="E1164" i="7"/>
  <c r="N1164" i="7" s="1"/>
  <c r="G1485" i="3"/>
  <c r="H1484" i="3"/>
  <c r="I1484" i="3" s="1"/>
  <c r="F1485" i="3"/>
  <c r="P1474" i="7" l="1"/>
  <c r="K1475" i="6"/>
  <c r="K1475" i="7"/>
  <c r="J1475" i="6"/>
  <c r="J1475" i="7"/>
  <c r="L1475" i="6"/>
  <c r="L1475" i="7"/>
  <c r="P1475" i="7" s="1"/>
  <c r="U1163" i="7"/>
  <c r="V1163" i="7"/>
  <c r="D1495" i="6"/>
  <c r="D1495" i="7"/>
  <c r="S1164" i="7"/>
  <c r="Q1164" i="7"/>
  <c r="R1164" i="7"/>
  <c r="T1164" i="7"/>
  <c r="C1484" i="6"/>
  <c r="C1484" i="7"/>
  <c r="M1484" i="7" s="1"/>
  <c r="G1164" i="4"/>
  <c r="H1164" i="4" s="1"/>
  <c r="E1164" i="6"/>
  <c r="H1476" i="5"/>
  <c r="G1476" i="5"/>
  <c r="F1476" i="5"/>
  <c r="E1496" i="4"/>
  <c r="C1497" i="4"/>
  <c r="E1165" i="7"/>
  <c r="N1165" i="7" s="1"/>
  <c r="H1485" i="3"/>
  <c r="I1485" i="3" s="1"/>
  <c r="F1486" i="3"/>
  <c r="G1486" i="3"/>
  <c r="J1476" i="6" l="1"/>
  <c r="J1476" i="7"/>
  <c r="L1476" i="6"/>
  <c r="L1476" i="7"/>
  <c r="K1476" i="6"/>
  <c r="K1476" i="7"/>
  <c r="D1496" i="6"/>
  <c r="D1496" i="7"/>
  <c r="U1164" i="7"/>
  <c r="V1164" i="7"/>
  <c r="T1165" i="7"/>
  <c r="R1165" i="7"/>
  <c r="S1165" i="7"/>
  <c r="Q1165" i="7"/>
  <c r="C1485" i="6"/>
  <c r="C1485" i="7"/>
  <c r="M1485" i="7" s="1"/>
  <c r="G1165" i="4"/>
  <c r="H1165" i="4" s="1"/>
  <c r="E1165" i="6"/>
  <c r="H1477" i="5"/>
  <c r="G1477" i="5"/>
  <c r="F1477" i="5"/>
  <c r="E1497" i="4"/>
  <c r="C1498" i="4"/>
  <c r="E1166" i="7"/>
  <c r="N1166" i="7" s="1"/>
  <c r="G1487" i="3"/>
  <c r="F1487" i="3"/>
  <c r="H1486" i="3"/>
  <c r="I1486" i="3" s="1"/>
  <c r="J1477" i="6" l="1"/>
  <c r="J1477" i="7"/>
  <c r="K1477" i="6"/>
  <c r="K1477" i="7"/>
  <c r="P1476" i="7"/>
  <c r="L1477" i="6"/>
  <c r="L1477" i="7"/>
  <c r="P1477" i="7" s="1"/>
  <c r="D1497" i="6"/>
  <c r="D1497" i="7"/>
  <c r="U1165" i="7"/>
  <c r="V1165" i="7"/>
  <c r="Q1166" i="7"/>
  <c r="S1166" i="7"/>
  <c r="T1166" i="7"/>
  <c r="R1166" i="7"/>
  <c r="C1486" i="6"/>
  <c r="C1486" i="7"/>
  <c r="M1486" i="7" s="1"/>
  <c r="G1166" i="4"/>
  <c r="H1166" i="4" s="1"/>
  <c r="E1166" i="6"/>
  <c r="G1478" i="5"/>
  <c r="F1478" i="5"/>
  <c r="H1478" i="5"/>
  <c r="E1498" i="4"/>
  <c r="C1499" i="4"/>
  <c r="E1167" i="7"/>
  <c r="N1167" i="7" s="1"/>
  <c r="H1487" i="3"/>
  <c r="F1488" i="3"/>
  <c r="I1487" i="3"/>
  <c r="G1488" i="3"/>
  <c r="J1478" i="6" l="1"/>
  <c r="J1478" i="7"/>
  <c r="K1478" i="6"/>
  <c r="K1478" i="7"/>
  <c r="L1478" i="6"/>
  <c r="L1478" i="7"/>
  <c r="D1498" i="6"/>
  <c r="D1498" i="7"/>
  <c r="U1166" i="7"/>
  <c r="V1166" i="7"/>
  <c r="T1167" i="7"/>
  <c r="Q1167" i="7"/>
  <c r="S1167" i="7"/>
  <c r="R1167" i="7"/>
  <c r="C1487" i="6"/>
  <c r="C1487" i="7"/>
  <c r="M1487" i="7" s="1"/>
  <c r="G1167" i="4"/>
  <c r="H1167" i="4" s="1"/>
  <c r="E1167" i="6"/>
  <c r="G1479" i="5"/>
  <c r="F1479" i="5"/>
  <c r="H1479" i="5"/>
  <c r="E1499" i="4"/>
  <c r="C1500" i="4"/>
  <c r="E1168" i="7"/>
  <c r="N1168" i="7" s="1"/>
  <c r="G1489" i="3"/>
  <c r="F1489" i="3"/>
  <c r="H1488" i="3"/>
  <c r="I1488" i="3" s="1"/>
  <c r="P1478" i="7" l="1"/>
  <c r="L1479" i="6"/>
  <c r="L1479" i="7"/>
  <c r="J1479" i="6"/>
  <c r="J1479" i="7"/>
  <c r="K1479" i="6"/>
  <c r="K1479" i="7"/>
  <c r="D1499" i="6"/>
  <c r="D1499" i="7"/>
  <c r="V1167" i="7"/>
  <c r="U1167" i="7"/>
  <c r="R1168" i="7"/>
  <c r="S1168" i="7"/>
  <c r="Q1168" i="7"/>
  <c r="T1168" i="7"/>
  <c r="C1488" i="6"/>
  <c r="C1488" i="7"/>
  <c r="M1488" i="7" s="1"/>
  <c r="G1168" i="4"/>
  <c r="H1168" i="4" s="1"/>
  <c r="E1168" i="6"/>
  <c r="H1480" i="5"/>
  <c r="G1480" i="5"/>
  <c r="F1480" i="5"/>
  <c r="E1500" i="4"/>
  <c r="C1501" i="4"/>
  <c r="E1169" i="7"/>
  <c r="N1169" i="7" s="1"/>
  <c r="H1489" i="3"/>
  <c r="I1489" i="3" s="1"/>
  <c r="F1490" i="3"/>
  <c r="G1490" i="3"/>
  <c r="J1480" i="6" l="1"/>
  <c r="J1480" i="7"/>
  <c r="K1480" i="6"/>
  <c r="K1480" i="7"/>
  <c r="P1479" i="7"/>
  <c r="L1480" i="6"/>
  <c r="L1480" i="7"/>
  <c r="P1480" i="7" s="1"/>
  <c r="D1500" i="6"/>
  <c r="D1500" i="7"/>
  <c r="U1168" i="7"/>
  <c r="V1168" i="7"/>
  <c r="S1169" i="7"/>
  <c r="R1169" i="7"/>
  <c r="Q1169" i="7"/>
  <c r="T1169" i="7"/>
  <c r="C1489" i="6"/>
  <c r="C1489" i="7"/>
  <c r="M1489" i="7" s="1"/>
  <c r="G1169" i="4"/>
  <c r="H1169" i="4" s="1"/>
  <c r="E1169" i="6"/>
  <c r="H1481" i="5"/>
  <c r="G1481" i="5"/>
  <c r="F1481" i="5"/>
  <c r="E1501" i="4"/>
  <c r="C1502" i="4"/>
  <c r="E1170" i="7"/>
  <c r="N1170" i="7" s="1"/>
  <c r="H1490" i="3"/>
  <c r="F1491" i="3"/>
  <c r="G1491" i="3"/>
  <c r="I1490" i="3"/>
  <c r="K1481" i="6" l="1"/>
  <c r="K1481" i="7"/>
  <c r="L1481" i="6"/>
  <c r="L1481" i="7"/>
  <c r="J1481" i="6"/>
  <c r="J1481" i="7"/>
  <c r="D1501" i="6"/>
  <c r="D1501" i="7"/>
  <c r="V1169" i="7"/>
  <c r="U1169" i="7"/>
  <c r="T1170" i="7"/>
  <c r="R1170" i="7"/>
  <c r="S1170" i="7"/>
  <c r="Q1170" i="7"/>
  <c r="C1490" i="6"/>
  <c r="C1490" i="7"/>
  <c r="M1490" i="7" s="1"/>
  <c r="G1170" i="4"/>
  <c r="H1170" i="4" s="1"/>
  <c r="E1170" i="6"/>
  <c r="H1482" i="5"/>
  <c r="G1482" i="5"/>
  <c r="F1482" i="5"/>
  <c r="E1502" i="4"/>
  <c r="C1503" i="4"/>
  <c r="E1171" i="7"/>
  <c r="N1171" i="7" s="1"/>
  <c r="G1492" i="3"/>
  <c r="F1492" i="3"/>
  <c r="H1491" i="3"/>
  <c r="I1491" i="3" s="1"/>
  <c r="L1482" i="6" l="1"/>
  <c r="L1482" i="7"/>
  <c r="J1482" i="6"/>
  <c r="J1482" i="7"/>
  <c r="K1482" i="6"/>
  <c r="K1482" i="7"/>
  <c r="P1481" i="7"/>
  <c r="D1502" i="6"/>
  <c r="D1502" i="7"/>
  <c r="U1170" i="7"/>
  <c r="V1170" i="7"/>
  <c r="R1171" i="7"/>
  <c r="Q1171" i="7"/>
  <c r="T1171" i="7"/>
  <c r="S1171" i="7"/>
  <c r="C1491" i="6"/>
  <c r="C1491" i="7"/>
  <c r="M1491" i="7" s="1"/>
  <c r="G1171" i="4"/>
  <c r="H1171" i="4" s="1"/>
  <c r="E1171" i="6"/>
  <c r="H1483" i="5"/>
  <c r="G1483" i="5"/>
  <c r="F1483" i="5"/>
  <c r="E1503" i="4"/>
  <c r="C1504" i="4"/>
  <c r="E1172" i="7"/>
  <c r="N1172" i="7" s="1"/>
  <c r="F1493" i="3"/>
  <c r="H1492" i="3"/>
  <c r="I1492" i="3" s="1"/>
  <c r="G1493" i="3"/>
  <c r="J1483" i="6" l="1"/>
  <c r="J1483" i="7"/>
  <c r="K1483" i="6"/>
  <c r="K1483" i="7"/>
  <c r="P1482" i="7"/>
  <c r="L1483" i="6"/>
  <c r="L1483" i="7"/>
  <c r="P1483" i="7" s="1"/>
  <c r="U1171" i="7"/>
  <c r="V1171" i="7"/>
  <c r="D1503" i="6"/>
  <c r="D1503" i="7"/>
  <c r="S1172" i="7"/>
  <c r="T1172" i="7"/>
  <c r="R1172" i="7"/>
  <c r="Q1172" i="7"/>
  <c r="C1492" i="6"/>
  <c r="C1492" i="7"/>
  <c r="M1492" i="7" s="1"/>
  <c r="G1172" i="4"/>
  <c r="H1172" i="4" s="1"/>
  <c r="E1172" i="6"/>
  <c r="H1484" i="5"/>
  <c r="G1484" i="5"/>
  <c r="F1484" i="5"/>
  <c r="E1504" i="4"/>
  <c r="C1505" i="4"/>
  <c r="E1173" i="7"/>
  <c r="N1173" i="7" s="1"/>
  <c r="G1494" i="3"/>
  <c r="F1494" i="3"/>
  <c r="H1493" i="3"/>
  <c r="I1493" i="3" s="1"/>
  <c r="J1484" i="6" l="1"/>
  <c r="J1484" i="7"/>
  <c r="L1484" i="6"/>
  <c r="L1484" i="7"/>
  <c r="K1484" i="6"/>
  <c r="K1484" i="7"/>
  <c r="V1172" i="7"/>
  <c r="U1172" i="7"/>
  <c r="D1504" i="6"/>
  <c r="D1504" i="7"/>
  <c r="R1173" i="7"/>
  <c r="Q1173" i="7"/>
  <c r="T1173" i="7"/>
  <c r="S1173" i="7"/>
  <c r="C1493" i="6"/>
  <c r="C1493" i="7"/>
  <c r="M1493" i="7" s="1"/>
  <c r="G1173" i="4"/>
  <c r="H1173" i="4" s="1"/>
  <c r="E1173" i="6"/>
  <c r="H1485" i="5"/>
  <c r="G1485" i="5"/>
  <c r="F1485" i="5"/>
  <c r="E1505" i="4"/>
  <c r="C1506" i="4"/>
  <c r="E1174" i="7"/>
  <c r="N1174" i="7" s="1"/>
  <c r="F1495" i="3"/>
  <c r="H1494" i="3"/>
  <c r="G1495" i="3"/>
  <c r="I1494" i="3"/>
  <c r="J1485" i="6" l="1"/>
  <c r="J1485" i="7"/>
  <c r="L1485" i="6"/>
  <c r="L1485" i="7"/>
  <c r="K1485" i="6"/>
  <c r="K1485" i="7"/>
  <c r="P1484" i="7"/>
  <c r="V1173" i="7"/>
  <c r="U1173" i="7"/>
  <c r="D1505" i="6"/>
  <c r="D1505" i="7"/>
  <c r="S1174" i="7"/>
  <c r="T1174" i="7"/>
  <c r="R1174" i="7"/>
  <c r="Q1174" i="7"/>
  <c r="C1494" i="6"/>
  <c r="C1494" i="7"/>
  <c r="M1494" i="7" s="1"/>
  <c r="G1174" i="4"/>
  <c r="H1174" i="4" s="1"/>
  <c r="E1174" i="6"/>
  <c r="H1486" i="5"/>
  <c r="G1486" i="5"/>
  <c r="F1486" i="5"/>
  <c r="E1506" i="4"/>
  <c r="C1507" i="4"/>
  <c r="E1175" i="7"/>
  <c r="N1175" i="7" s="1"/>
  <c r="G1496" i="3"/>
  <c r="F1496" i="3"/>
  <c r="H1495" i="3"/>
  <c r="I1495" i="3" s="1"/>
  <c r="K1486" i="6" l="1"/>
  <c r="K1486" i="7"/>
  <c r="J1486" i="6"/>
  <c r="J1486" i="7"/>
  <c r="L1486" i="6"/>
  <c r="L1486" i="7"/>
  <c r="P1486" i="7" s="1"/>
  <c r="P1485" i="7"/>
  <c r="V1174" i="7"/>
  <c r="U1174" i="7"/>
  <c r="D1506" i="6"/>
  <c r="D1506" i="7"/>
  <c r="R1175" i="7"/>
  <c r="S1175" i="7"/>
  <c r="Q1175" i="7"/>
  <c r="T1175" i="7"/>
  <c r="C1495" i="6"/>
  <c r="C1495" i="7"/>
  <c r="M1495" i="7" s="1"/>
  <c r="G1175" i="4"/>
  <c r="H1175" i="4" s="1"/>
  <c r="E1175" i="6"/>
  <c r="H1487" i="5"/>
  <c r="G1487" i="5"/>
  <c r="F1487" i="5"/>
  <c r="E1507" i="4"/>
  <c r="C1508" i="4"/>
  <c r="E1176" i="7"/>
  <c r="N1176" i="7" s="1"/>
  <c r="G1497" i="3"/>
  <c r="H1496" i="3"/>
  <c r="I1496" i="3" s="1"/>
  <c r="F1497" i="3"/>
  <c r="J1487" i="6" l="1"/>
  <c r="J1487" i="7"/>
  <c r="L1487" i="6"/>
  <c r="L1487" i="7"/>
  <c r="K1487" i="6"/>
  <c r="K1487" i="7"/>
  <c r="D1507" i="6"/>
  <c r="D1507" i="7"/>
  <c r="V1175" i="7"/>
  <c r="U1175" i="7"/>
  <c r="T1176" i="7"/>
  <c r="Q1176" i="7"/>
  <c r="R1176" i="7"/>
  <c r="S1176" i="7"/>
  <c r="C1496" i="6"/>
  <c r="C1496" i="7"/>
  <c r="M1496" i="7" s="1"/>
  <c r="G1176" i="4"/>
  <c r="H1176" i="4" s="1"/>
  <c r="E1176" i="6"/>
  <c r="H1488" i="5"/>
  <c r="G1488" i="5"/>
  <c r="F1488" i="5"/>
  <c r="E1508" i="4"/>
  <c r="C1509" i="4"/>
  <c r="E1177" i="7"/>
  <c r="N1177" i="7" s="1"/>
  <c r="F1498" i="3"/>
  <c r="H1497" i="3"/>
  <c r="G1498" i="3"/>
  <c r="I1497" i="3"/>
  <c r="L1488" i="6" l="1"/>
  <c r="L1488" i="7"/>
  <c r="J1488" i="6"/>
  <c r="J1488" i="7"/>
  <c r="K1488" i="6"/>
  <c r="K1488" i="7"/>
  <c r="P1487" i="7"/>
  <c r="D1508" i="6"/>
  <c r="D1508" i="7"/>
  <c r="U1176" i="7"/>
  <c r="V1176" i="7"/>
  <c r="Q1177" i="7"/>
  <c r="T1177" i="7"/>
  <c r="S1177" i="7"/>
  <c r="R1177" i="7"/>
  <c r="C1497" i="6"/>
  <c r="C1497" i="7"/>
  <c r="M1497" i="7" s="1"/>
  <c r="G1177" i="4"/>
  <c r="H1177" i="4" s="1"/>
  <c r="E1177" i="6"/>
  <c r="H1489" i="5"/>
  <c r="G1489" i="5"/>
  <c r="F1489" i="5"/>
  <c r="E1509" i="4"/>
  <c r="C1510" i="4"/>
  <c r="E1178" i="7"/>
  <c r="N1178" i="7" s="1"/>
  <c r="G1499" i="3"/>
  <c r="F1499" i="3"/>
  <c r="H1498" i="3"/>
  <c r="I1498" i="3" s="1"/>
  <c r="L1489" i="6" l="1"/>
  <c r="L1489" i="7"/>
  <c r="K1489" i="6"/>
  <c r="K1489" i="7"/>
  <c r="P1488" i="7"/>
  <c r="J1489" i="6"/>
  <c r="J1489" i="7"/>
  <c r="U1177" i="7"/>
  <c r="V1177" i="7"/>
  <c r="D1509" i="6"/>
  <c r="D1509" i="7"/>
  <c r="Q1178" i="7"/>
  <c r="R1178" i="7"/>
  <c r="T1178" i="7"/>
  <c r="S1178" i="7"/>
  <c r="C1498" i="6"/>
  <c r="C1498" i="7"/>
  <c r="M1498" i="7" s="1"/>
  <c r="G1178" i="4"/>
  <c r="H1178" i="4" s="1"/>
  <c r="E1178" i="6"/>
  <c r="G1490" i="5"/>
  <c r="F1490" i="5"/>
  <c r="H1490" i="5"/>
  <c r="E1510" i="4"/>
  <c r="C1511" i="4"/>
  <c r="E1179" i="7"/>
  <c r="N1179" i="7" s="1"/>
  <c r="F1500" i="3"/>
  <c r="H1499" i="3"/>
  <c r="G1500" i="3"/>
  <c r="I1499" i="3"/>
  <c r="L1490" i="6" l="1"/>
  <c r="L1490" i="7"/>
  <c r="J1490" i="6"/>
  <c r="J1490" i="7"/>
  <c r="P1489" i="7"/>
  <c r="K1490" i="6"/>
  <c r="K1490" i="7"/>
  <c r="D1510" i="6"/>
  <c r="D1510" i="7"/>
  <c r="U1178" i="7"/>
  <c r="V1178" i="7"/>
  <c r="S1179" i="7"/>
  <c r="T1179" i="7"/>
  <c r="R1179" i="7"/>
  <c r="Q1179" i="7"/>
  <c r="C1499" i="6"/>
  <c r="C1499" i="7"/>
  <c r="M1499" i="7" s="1"/>
  <c r="G1179" i="4"/>
  <c r="H1179" i="4" s="1"/>
  <c r="E1179" i="6"/>
  <c r="H1491" i="5"/>
  <c r="G1491" i="5"/>
  <c r="F1491" i="5"/>
  <c r="E1511" i="4"/>
  <c r="C1512" i="4"/>
  <c r="E1180" i="7"/>
  <c r="N1180" i="7" s="1"/>
  <c r="G1501" i="3"/>
  <c r="H1500" i="3"/>
  <c r="I1500" i="3" s="1"/>
  <c r="F1501" i="3"/>
  <c r="J1491" i="6" l="1"/>
  <c r="J1491" i="7"/>
  <c r="K1491" i="6"/>
  <c r="K1491" i="7"/>
  <c r="P1490" i="7"/>
  <c r="L1491" i="6"/>
  <c r="L1491" i="7"/>
  <c r="P1491" i="7" s="1"/>
  <c r="D1511" i="6"/>
  <c r="D1511" i="7"/>
  <c r="V1179" i="7"/>
  <c r="U1179" i="7"/>
  <c r="T1180" i="7"/>
  <c r="Q1180" i="7"/>
  <c r="R1180" i="7"/>
  <c r="S1180" i="7"/>
  <c r="C1500" i="6"/>
  <c r="C1500" i="7"/>
  <c r="M1500" i="7" s="1"/>
  <c r="G1180" i="4"/>
  <c r="H1180" i="4" s="1"/>
  <c r="E1180" i="6"/>
  <c r="H1492" i="5"/>
  <c r="G1492" i="5"/>
  <c r="F1492" i="5"/>
  <c r="E1512" i="4"/>
  <c r="C1513" i="4"/>
  <c r="E1181" i="7"/>
  <c r="N1181" i="7" s="1"/>
  <c r="F1502" i="3"/>
  <c r="H1501" i="3"/>
  <c r="I1501" i="3" s="1"/>
  <c r="G1502" i="3"/>
  <c r="J1492" i="6" l="1"/>
  <c r="J1492" i="7"/>
  <c r="K1492" i="6"/>
  <c r="K1492" i="7"/>
  <c r="L1492" i="6"/>
  <c r="L1492" i="7"/>
  <c r="P1492" i="7" s="1"/>
  <c r="D1512" i="6"/>
  <c r="D1512" i="7"/>
  <c r="U1180" i="7"/>
  <c r="V1180" i="7"/>
  <c r="R1181" i="7"/>
  <c r="T1181" i="7"/>
  <c r="S1181" i="7"/>
  <c r="Q1181" i="7"/>
  <c r="C1501" i="6"/>
  <c r="C1501" i="7"/>
  <c r="M1501" i="7" s="1"/>
  <c r="G1181" i="4"/>
  <c r="H1181" i="4" s="1"/>
  <c r="E1181" i="6"/>
  <c r="H1493" i="5"/>
  <c r="G1493" i="5"/>
  <c r="F1493" i="5"/>
  <c r="E1513" i="4"/>
  <c r="C1514" i="4"/>
  <c r="E1182" i="7"/>
  <c r="N1182" i="7" s="1"/>
  <c r="G1503" i="3"/>
  <c r="H1502" i="3"/>
  <c r="I1502" i="3" s="1"/>
  <c r="F1503" i="3"/>
  <c r="J1493" i="6" l="1"/>
  <c r="J1493" i="7"/>
  <c r="L1493" i="6"/>
  <c r="L1493" i="7"/>
  <c r="K1493" i="6"/>
  <c r="K1493" i="7"/>
  <c r="U1181" i="7"/>
  <c r="V1181" i="7"/>
  <c r="D1513" i="6"/>
  <c r="D1513" i="7"/>
  <c r="S1182" i="7"/>
  <c r="R1182" i="7"/>
  <c r="Q1182" i="7"/>
  <c r="T1182" i="7"/>
  <c r="C1502" i="6"/>
  <c r="C1502" i="7"/>
  <c r="M1502" i="7" s="1"/>
  <c r="G1182" i="4"/>
  <c r="H1182" i="4" s="1"/>
  <c r="E1182" i="6"/>
  <c r="F1494" i="5"/>
  <c r="H1494" i="5"/>
  <c r="G1494" i="5"/>
  <c r="E1514" i="4"/>
  <c r="C1515" i="4"/>
  <c r="E1183" i="7"/>
  <c r="N1183" i="7" s="1"/>
  <c r="F1504" i="3"/>
  <c r="H1503" i="3"/>
  <c r="I1503" i="3" s="1"/>
  <c r="G1504" i="3"/>
  <c r="L1494" i="6" l="1"/>
  <c r="L1494" i="7"/>
  <c r="J1494" i="6"/>
  <c r="J1494" i="7"/>
  <c r="P1493" i="7"/>
  <c r="K1494" i="6"/>
  <c r="K1494" i="7"/>
  <c r="T1183" i="7"/>
  <c r="R1183" i="7"/>
  <c r="Q1183" i="7"/>
  <c r="S1183" i="7"/>
  <c r="D1514" i="6"/>
  <c r="D1514" i="7"/>
  <c r="V1182" i="7"/>
  <c r="U1182" i="7"/>
  <c r="C1503" i="6"/>
  <c r="C1503" i="7"/>
  <c r="M1503" i="7" s="1"/>
  <c r="G1183" i="4"/>
  <c r="H1183" i="4" s="1"/>
  <c r="E1183" i="6"/>
  <c r="H1495" i="5"/>
  <c r="G1495" i="5"/>
  <c r="F1495" i="5"/>
  <c r="E1515" i="4"/>
  <c r="C1516" i="4"/>
  <c r="E1184" i="7"/>
  <c r="N1184" i="7" s="1"/>
  <c r="G1505" i="3"/>
  <c r="F1505" i="3"/>
  <c r="H1504" i="3"/>
  <c r="I1504" i="3" s="1"/>
  <c r="J1495" i="6" l="1"/>
  <c r="J1495" i="7"/>
  <c r="K1495" i="6"/>
  <c r="K1495" i="7"/>
  <c r="L1495" i="6"/>
  <c r="L1495" i="7"/>
  <c r="P1494" i="7"/>
  <c r="U1183" i="7"/>
  <c r="V1183" i="7"/>
  <c r="D1515" i="6"/>
  <c r="D1515" i="7"/>
  <c r="R1184" i="7"/>
  <c r="Q1184" i="7"/>
  <c r="S1184" i="7"/>
  <c r="T1184" i="7"/>
  <c r="C1504" i="6"/>
  <c r="C1504" i="7"/>
  <c r="M1504" i="7" s="1"/>
  <c r="G1184" i="4"/>
  <c r="H1184" i="4" s="1"/>
  <c r="E1184" i="6"/>
  <c r="H1496" i="5"/>
  <c r="G1496" i="5"/>
  <c r="F1496" i="5"/>
  <c r="E1516" i="4"/>
  <c r="C1517" i="4"/>
  <c r="E1185" i="7"/>
  <c r="N1185" i="7" s="1"/>
  <c r="F1506" i="3"/>
  <c r="H1505" i="3"/>
  <c r="G1506" i="3"/>
  <c r="I1505" i="3"/>
  <c r="P1495" i="7" l="1"/>
  <c r="K1496" i="6"/>
  <c r="K1496" i="7"/>
  <c r="J1496" i="6"/>
  <c r="J1496" i="7"/>
  <c r="L1496" i="6"/>
  <c r="L1496" i="7"/>
  <c r="P1496" i="7" s="1"/>
  <c r="D1516" i="6"/>
  <c r="D1516" i="7"/>
  <c r="U1184" i="7"/>
  <c r="V1184" i="7"/>
  <c r="T1185" i="7"/>
  <c r="Q1185" i="7"/>
  <c r="S1185" i="7"/>
  <c r="R1185" i="7"/>
  <c r="C1505" i="6"/>
  <c r="C1505" i="7"/>
  <c r="M1505" i="7" s="1"/>
  <c r="G1185" i="4"/>
  <c r="H1185" i="4" s="1"/>
  <c r="E1185" i="6"/>
  <c r="G1497" i="5"/>
  <c r="F1497" i="5"/>
  <c r="H1497" i="5"/>
  <c r="E1517" i="4"/>
  <c r="C1518" i="4"/>
  <c r="E1186" i="7"/>
  <c r="N1186" i="7" s="1"/>
  <c r="G1507" i="3"/>
  <c r="H1506" i="3"/>
  <c r="I1506" i="3" s="1"/>
  <c r="F1507" i="3"/>
  <c r="L1497" i="6" l="1"/>
  <c r="L1497" i="7"/>
  <c r="J1497" i="6"/>
  <c r="J1497" i="7"/>
  <c r="K1497" i="6"/>
  <c r="K1497" i="7"/>
  <c r="U1185" i="7"/>
  <c r="V1185" i="7"/>
  <c r="D1517" i="6"/>
  <c r="D1517" i="7"/>
  <c r="S1186" i="7"/>
  <c r="R1186" i="7"/>
  <c r="Q1186" i="7"/>
  <c r="T1186" i="7"/>
  <c r="C1506" i="6"/>
  <c r="C1506" i="7"/>
  <c r="M1506" i="7" s="1"/>
  <c r="G1186" i="4"/>
  <c r="H1186" i="4" s="1"/>
  <c r="E1186" i="6"/>
  <c r="H1498" i="5"/>
  <c r="G1498" i="5"/>
  <c r="F1498" i="5"/>
  <c r="E1518" i="4"/>
  <c r="C1519" i="4"/>
  <c r="E1187" i="7"/>
  <c r="N1187" i="7" s="1"/>
  <c r="H1507" i="3"/>
  <c r="F1508" i="3"/>
  <c r="I1507" i="3"/>
  <c r="G1508" i="3"/>
  <c r="P1497" i="7" l="1"/>
  <c r="L1498" i="6"/>
  <c r="L1498" i="7"/>
  <c r="J1498" i="6"/>
  <c r="J1498" i="7"/>
  <c r="K1498" i="6"/>
  <c r="K1498" i="7"/>
  <c r="V1186" i="7"/>
  <c r="U1186" i="7"/>
  <c r="D1518" i="6"/>
  <c r="D1518" i="7"/>
  <c r="R1187" i="7"/>
  <c r="T1187" i="7"/>
  <c r="S1187" i="7"/>
  <c r="Q1187" i="7"/>
  <c r="C1507" i="6"/>
  <c r="C1507" i="7"/>
  <c r="M1507" i="7" s="1"/>
  <c r="G1187" i="4"/>
  <c r="H1187" i="4" s="1"/>
  <c r="E1187" i="6"/>
  <c r="H1499" i="5"/>
  <c r="G1499" i="5"/>
  <c r="F1499" i="5"/>
  <c r="E1519" i="4"/>
  <c r="C1520" i="4"/>
  <c r="E1188" i="7"/>
  <c r="N1188" i="7" s="1"/>
  <c r="G1509" i="3"/>
  <c r="F1509" i="3"/>
  <c r="H1508" i="3"/>
  <c r="I1508" i="3" s="1"/>
  <c r="K1499" i="6" l="1"/>
  <c r="K1499" i="7"/>
  <c r="J1499" i="6"/>
  <c r="J1499" i="7"/>
  <c r="P1498" i="7"/>
  <c r="L1499" i="6"/>
  <c r="L1499" i="7"/>
  <c r="P1499" i="7" s="1"/>
  <c r="U1187" i="7"/>
  <c r="V1187" i="7"/>
  <c r="D1519" i="6"/>
  <c r="D1519" i="7"/>
  <c r="R1188" i="7"/>
  <c r="S1188" i="7"/>
  <c r="T1188" i="7"/>
  <c r="Q1188" i="7"/>
  <c r="C1508" i="6"/>
  <c r="C1508" i="7"/>
  <c r="M1508" i="7" s="1"/>
  <c r="G1188" i="4"/>
  <c r="H1188" i="4" s="1"/>
  <c r="E1188" i="6"/>
  <c r="H1500" i="5"/>
  <c r="G1500" i="5"/>
  <c r="F1500" i="5"/>
  <c r="E1520" i="4"/>
  <c r="C1521" i="4"/>
  <c r="E1189" i="7"/>
  <c r="N1189" i="7" s="1"/>
  <c r="H1509" i="3"/>
  <c r="F1510" i="3"/>
  <c r="G1510" i="3"/>
  <c r="I1509" i="3"/>
  <c r="L1500" i="6" l="1"/>
  <c r="L1500" i="7"/>
  <c r="J1500" i="6"/>
  <c r="J1500" i="7"/>
  <c r="K1500" i="6"/>
  <c r="K1500" i="7"/>
  <c r="D1520" i="6"/>
  <c r="D1520" i="7"/>
  <c r="U1188" i="7"/>
  <c r="V1188" i="7"/>
  <c r="R1189" i="7"/>
  <c r="S1189" i="7"/>
  <c r="Q1189" i="7"/>
  <c r="T1189" i="7"/>
  <c r="C1509" i="6"/>
  <c r="C1509" i="7"/>
  <c r="M1509" i="7" s="1"/>
  <c r="G1189" i="4"/>
  <c r="H1189" i="4" s="1"/>
  <c r="E1189" i="6"/>
  <c r="H1501" i="5"/>
  <c r="G1501" i="5"/>
  <c r="F1501" i="5"/>
  <c r="E1521" i="4"/>
  <c r="C1522" i="4"/>
  <c r="E1190" i="7"/>
  <c r="N1190" i="7" s="1"/>
  <c r="G1511" i="3"/>
  <c r="F1511" i="3"/>
  <c r="H1510" i="3"/>
  <c r="I1510" i="3" s="1"/>
  <c r="J1501" i="6" l="1"/>
  <c r="J1501" i="7"/>
  <c r="K1501" i="6"/>
  <c r="K1501" i="7"/>
  <c r="P1500" i="7"/>
  <c r="L1501" i="6"/>
  <c r="L1501" i="7"/>
  <c r="P1501" i="7" s="1"/>
  <c r="D1521" i="6"/>
  <c r="D1521" i="7"/>
  <c r="U1189" i="7"/>
  <c r="V1189" i="7"/>
  <c r="T1190" i="7"/>
  <c r="S1190" i="7"/>
  <c r="R1190" i="7"/>
  <c r="Q1190" i="7"/>
  <c r="C1510" i="6"/>
  <c r="C1510" i="7"/>
  <c r="M1510" i="7" s="1"/>
  <c r="G1190" i="4"/>
  <c r="H1190" i="4" s="1"/>
  <c r="E1190" i="6"/>
  <c r="F1502" i="5"/>
  <c r="H1502" i="5"/>
  <c r="G1502" i="5"/>
  <c r="E1522" i="4"/>
  <c r="C1523" i="4"/>
  <c r="E1191" i="7"/>
  <c r="N1191" i="7" s="1"/>
  <c r="H1511" i="3"/>
  <c r="F1512" i="3"/>
  <c r="I1511" i="3"/>
  <c r="G1512" i="3"/>
  <c r="K1502" i="6" l="1"/>
  <c r="K1502" i="7"/>
  <c r="J1502" i="6"/>
  <c r="J1502" i="7"/>
  <c r="L1502" i="6"/>
  <c r="L1502" i="7"/>
  <c r="P1502" i="7" s="1"/>
  <c r="Q1191" i="7"/>
  <c r="R1191" i="7"/>
  <c r="S1191" i="7"/>
  <c r="T1191" i="7"/>
  <c r="D1522" i="6"/>
  <c r="D1522" i="7"/>
  <c r="U1190" i="7"/>
  <c r="V1190" i="7"/>
  <c r="C1511" i="6"/>
  <c r="C1511" i="7"/>
  <c r="M1511" i="7" s="1"/>
  <c r="G1191" i="4"/>
  <c r="H1191" i="4" s="1"/>
  <c r="E1191" i="6"/>
  <c r="G1503" i="5"/>
  <c r="F1503" i="5"/>
  <c r="H1503" i="5"/>
  <c r="E1523" i="4"/>
  <c r="C1524" i="4"/>
  <c r="E1192" i="7"/>
  <c r="N1192" i="7" s="1"/>
  <c r="G1513" i="3"/>
  <c r="F1513" i="3"/>
  <c r="H1512" i="3"/>
  <c r="I1512" i="3" s="1"/>
  <c r="J1503" i="6" l="1"/>
  <c r="J1503" i="7"/>
  <c r="L1503" i="6"/>
  <c r="L1503" i="7"/>
  <c r="K1503" i="6"/>
  <c r="K1503" i="7"/>
  <c r="D1523" i="6"/>
  <c r="D1523" i="7"/>
  <c r="Q1192" i="7"/>
  <c r="S1192" i="7"/>
  <c r="T1192" i="7"/>
  <c r="R1192" i="7"/>
  <c r="V1191" i="7"/>
  <c r="U1191" i="7"/>
  <c r="C1512" i="6"/>
  <c r="C1512" i="7"/>
  <c r="M1512" i="7" s="1"/>
  <c r="G1192" i="4"/>
  <c r="H1192" i="4" s="1"/>
  <c r="E1192" i="6"/>
  <c r="H1504" i="5"/>
  <c r="G1504" i="5"/>
  <c r="F1504" i="5"/>
  <c r="E1524" i="4"/>
  <c r="C1525" i="4"/>
  <c r="E1193" i="7"/>
  <c r="N1193" i="7" s="1"/>
  <c r="H1513" i="3"/>
  <c r="F1514" i="3"/>
  <c r="I1513" i="3"/>
  <c r="G1514" i="3"/>
  <c r="J1504" i="6" l="1"/>
  <c r="J1504" i="7"/>
  <c r="K1504" i="6"/>
  <c r="K1504" i="7"/>
  <c r="P1503" i="7"/>
  <c r="L1504" i="6"/>
  <c r="L1504" i="7"/>
  <c r="P1504" i="7" s="1"/>
  <c r="D1524" i="6"/>
  <c r="D1524" i="7"/>
  <c r="U1192" i="7"/>
  <c r="V1192" i="7"/>
  <c r="T1193" i="7"/>
  <c r="R1193" i="7"/>
  <c r="Q1193" i="7"/>
  <c r="S1193" i="7"/>
  <c r="C1513" i="6"/>
  <c r="C1513" i="7"/>
  <c r="M1513" i="7" s="1"/>
  <c r="G1193" i="4"/>
  <c r="H1193" i="4" s="1"/>
  <c r="E1193" i="6"/>
  <c r="H1505" i="5"/>
  <c r="G1505" i="5"/>
  <c r="F1505" i="5"/>
  <c r="E1525" i="4"/>
  <c r="C1526" i="4"/>
  <c r="E1194" i="7"/>
  <c r="N1194" i="7" s="1"/>
  <c r="G1515" i="3"/>
  <c r="H1514" i="3"/>
  <c r="I1514" i="3" s="1"/>
  <c r="F1515" i="3"/>
  <c r="K1505" i="6" l="1"/>
  <c r="K1505" i="7"/>
  <c r="J1505" i="6"/>
  <c r="J1505" i="7"/>
  <c r="L1505" i="6"/>
  <c r="L1505" i="7"/>
  <c r="P1505" i="7" s="1"/>
  <c r="D1525" i="6"/>
  <c r="D1525" i="7"/>
  <c r="V1193" i="7"/>
  <c r="U1193" i="7"/>
  <c r="R1194" i="7"/>
  <c r="Q1194" i="7"/>
  <c r="T1194" i="7"/>
  <c r="S1194" i="7"/>
  <c r="C1514" i="6"/>
  <c r="C1514" i="7"/>
  <c r="M1514" i="7" s="1"/>
  <c r="G1194" i="4"/>
  <c r="H1194" i="4" s="1"/>
  <c r="E1194" i="6"/>
  <c r="G1506" i="5"/>
  <c r="F1506" i="5"/>
  <c r="H1506" i="5"/>
  <c r="E1526" i="4"/>
  <c r="C1527" i="4"/>
  <c r="E1195" i="7"/>
  <c r="N1195" i="7" s="1"/>
  <c r="F1516" i="3"/>
  <c r="H1515" i="3"/>
  <c r="I1515" i="3"/>
  <c r="G1516" i="3"/>
  <c r="L1506" i="6" l="1"/>
  <c r="L1506" i="7"/>
  <c r="K1506" i="6"/>
  <c r="K1506" i="7"/>
  <c r="J1506" i="6"/>
  <c r="J1506" i="7"/>
  <c r="D1526" i="6"/>
  <c r="D1526" i="7"/>
  <c r="U1194" i="7"/>
  <c r="V1194" i="7"/>
  <c r="T1195" i="7"/>
  <c r="Q1195" i="7"/>
  <c r="R1195" i="7"/>
  <c r="S1195" i="7"/>
  <c r="C1515" i="6"/>
  <c r="C1515" i="7"/>
  <c r="M1515" i="7" s="1"/>
  <c r="G1195" i="4"/>
  <c r="H1195" i="4" s="1"/>
  <c r="E1195" i="6"/>
  <c r="H1507" i="5"/>
  <c r="G1507" i="5"/>
  <c r="F1507" i="5"/>
  <c r="E1527" i="4"/>
  <c r="C1528" i="4"/>
  <c r="E1196" i="7"/>
  <c r="N1196" i="7" s="1"/>
  <c r="G1517" i="3"/>
  <c r="F1517" i="3"/>
  <c r="H1516" i="3"/>
  <c r="I1516" i="3" s="1"/>
  <c r="J1507" i="6" l="1"/>
  <c r="J1507" i="7"/>
  <c r="K1507" i="6"/>
  <c r="K1507" i="7"/>
  <c r="P1506" i="7"/>
  <c r="L1507" i="6"/>
  <c r="L1507" i="7"/>
  <c r="P1507" i="7" s="1"/>
  <c r="D1527" i="6"/>
  <c r="D1527" i="7"/>
  <c r="U1195" i="7"/>
  <c r="V1195" i="7"/>
  <c r="S1196" i="7"/>
  <c r="R1196" i="7"/>
  <c r="T1196" i="7"/>
  <c r="Q1196" i="7"/>
  <c r="C1516" i="6"/>
  <c r="C1516" i="7"/>
  <c r="M1516" i="7" s="1"/>
  <c r="G1196" i="4"/>
  <c r="H1196" i="4" s="1"/>
  <c r="E1196" i="6"/>
  <c r="G1508" i="5"/>
  <c r="F1508" i="5"/>
  <c r="H1508" i="5"/>
  <c r="E1528" i="4"/>
  <c r="C1529" i="4"/>
  <c r="E1197" i="7"/>
  <c r="N1197" i="7" s="1"/>
  <c r="H1517" i="3"/>
  <c r="F1518" i="3"/>
  <c r="I1517" i="3"/>
  <c r="G1518" i="3"/>
  <c r="J1508" i="6" l="1"/>
  <c r="J1508" i="7"/>
  <c r="L1508" i="6"/>
  <c r="L1508" i="7"/>
  <c r="K1508" i="6"/>
  <c r="K1508" i="7"/>
  <c r="D1528" i="6"/>
  <c r="D1528" i="7"/>
  <c r="U1196" i="7"/>
  <c r="V1196" i="7"/>
  <c r="S1197" i="7"/>
  <c r="Q1197" i="7"/>
  <c r="R1197" i="7"/>
  <c r="T1197" i="7"/>
  <c r="C1517" i="6"/>
  <c r="C1517" i="7"/>
  <c r="M1517" i="7" s="1"/>
  <c r="G1197" i="4"/>
  <c r="H1197" i="4" s="1"/>
  <c r="E1197" i="6"/>
  <c r="H1509" i="5"/>
  <c r="G1509" i="5"/>
  <c r="F1509" i="5"/>
  <c r="E1529" i="4"/>
  <c r="C1530" i="4"/>
  <c r="E1198" i="7"/>
  <c r="N1198" i="7" s="1"/>
  <c r="G1519" i="3"/>
  <c r="H1518" i="3"/>
  <c r="I1518" i="3" s="1"/>
  <c r="F1519" i="3"/>
  <c r="K1509" i="6" l="1"/>
  <c r="K1509" i="7"/>
  <c r="J1509" i="6"/>
  <c r="J1509" i="7"/>
  <c r="P1508" i="7"/>
  <c r="L1509" i="6"/>
  <c r="L1509" i="7"/>
  <c r="P1509" i="7" s="1"/>
  <c r="D1529" i="6"/>
  <c r="D1529" i="7"/>
  <c r="V1197" i="7"/>
  <c r="U1197" i="7"/>
  <c r="T1198" i="7"/>
  <c r="S1198" i="7"/>
  <c r="Q1198" i="7"/>
  <c r="R1198" i="7"/>
  <c r="C1518" i="6"/>
  <c r="C1518" i="7"/>
  <c r="M1518" i="7" s="1"/>
  <c r="G1198" i="4"/>
  <c r="H1198" i="4" s="1"/>
  <c r="E1198" i="6"/>
  <c r="H1510" i="5"/>
  <c r="G1510" i="5"/>
  <c r="F1510" i="5"/>
  <c r="E1530" i="4"/>
  <c r="C1531" i="4"/>
  <c r="E1199" i="7"/>
  <c r="N1199" i="7" s="1"/>
  <c r="G1520" i="3"/>
  <c r="H1519" i="3"/>
  <c r="I1519" i="3" s="1"/>
  <c r="F1520" i="3"/>
  <c r="K1510" i="6" l="1"/>
  <c r="K1510" i="7"/>
  <c r="J1510" i="6"/>
  <c r="J1510" i="7"/>
  <c r="L1510" i="6"/>
  <c r="L1510" i="7"/>
  <c r="P1510" i="7" s="1"/>
  <c r="D1530" i="6"/>
  <c r="D1530" i="7"/>
  <c r="U1198" i="7"/>
  <c r="V1198" i="7"/>
  <c r="R1199" i="7"/>
  <c r="S1199" i="7"/>
  <c r="Q1199" i="7"/>
  <c r="T1199" i="7"/>
  <c r="C1519" i="6"/>
  <c r="C1519" i="7"/>
  <c r="M1519" i="7" s="1"/>
  <c r="G1199" i="4"/>
  <c r="H1199" i="4" s="1"/>
  <c r="E1199" i="6"/>
  <c r="H1511" i="5"/>
  <c r="G1511" i="5"/>
  <c r="F1511" i="5"/>
  <c r="E1531" i="4"/>
  <c r="C1532" i="4"/>
  <c r="E1200" i="7"/>
  <c r="N1200" i="7" s="1"/>
  <c r="F1521" i="3"/>
  <c r="H1520" i="3"/>
  <c r="I1520" i="3" s="1"/>
  <c r="G1521" i="3"/>
  <c r="J1511" i="6" l="1"/>
  <c r="J1511" i="7"/>
  <c r="L1511" i="6"/>
  <c r="L1511" i="7"/>
  <c r="K1511" i="6"/>
  <c r="K1511" i="7"/>
  <c r="D1531" i="6"/>
  <c r="D1531" i="7"/>
  <c r="V1199" i="7"/>
  <c r="U1199" i="7"/>
  <c r="T1200" i="7"/>
  <c r="Q1200" i="7"/>
  <c r="R1200" i="7"/>
  <c r="S1200" i="7"/>
  <c r="C1520" i="6"/>
  <c r="C1520" i="7"/>
  <c r="M1520" i="7" s="1"/>
  <c r="G1200" i="4"/>
  <c r="H1200" i="4" s="1"/>
  <c r="E1200" i="6"/>
  <c r="H1512" i="5"/>
  <c r="G1512" i="5"/>
  <c r="F1512" i="5"/>
  <c r="E1532" i="4"/>
  <c r="C1533" i="4"/>
  <c r="E1201" i="7"/>
  <c r="N1201" i="7" s="1"/>
  <c r="G1522" i="3"/>
  <c r="F1522" i="3"/>
  <c r="H1521" i="3"/>
  <c r="I1521" i="3" s="1"/>
  <c r="J1512" i="6" l="1"/>
  <c r="J1512" i="7"/>
  <c r="K1512" i="6"/>
  <c r="K1512" i="7"/>
  <c r="L1512" i="6"/>
  <c r="L1512" i="7"/>
  <c r="P1512" i="7" s="1"/>
  <c r="P1511" i="7"/>
  <c r="D1532" i="6"/>
  <c r="D1532" i="7"/>
  <c r="U1200" i="7"/>
  <c r="V1200" i="7"/>
  <c r="S1201" i="7"/>
  <c r="R1201" i="7"/>
  <c r="T1201" i="7"/>
  <c r="Q1201" i="7"/>
  <c r="C1521" i="6"/>
  <c r="C1521" i="7"/>
  <c r="M1521" i="7" s="1"/>
  <c r="G1201" i="4"/>
  <c r="H1201" i="4" s="1"/>
  <c r="E1201" i="6"/>
  <c r="H1513" i="5"/>
  <c r="G1513" i="5"/>
  <c r="F1513" i="5"/>
  <c r="E1533" i="4"/>
  <c r="C1534" i="4"/>
  <c r="E1202" i="7"/>
  <c r="N1202" i="7" s="1"/>
  <c r="F1523" i="3"/>
  <c r="H1522" i="3"/>
  <c r="I1522" i="3"/>
  <c r="G1523" i="3"/>
  <c r="K1513" i="6" l="1"/>
  <c r="K1513" i="7"/>
  <c r="L1513" i="6"/>
  <c r="L1513" i="7"/>
  <c r="J1513" i="6"/>
  <c r="J1513" i="7"/>
  <c r="D1533" i="6"/>
  <c r="D1533" i="7"/>
  <c r="V1201" i="7"/>
  <c r="U1201" i="7"/>
  <c r="T1202" i="7"/>
  <c r="S1202" i="7"/>
  <c r="Q1202" i="7"/>
  <c r="R1202" i="7"/>
  <c r="C1522" i="6"/>
  <c r="C1522" i="7"/>
  <c r="M1522" i="7" s="1"/>
  <c r="G1202" i="4"/>
  <c r="H1202" i="4" s="1"/>
  <c r="E1202" i="6"/>
  <c r="H1514" i="5"/>
  <c r="G1514" i="5"/>
  <c r="F1514" i="5"/>
  <c r="E1534" i="4"/>
  <c r="C1535" i="4"/>
  <c r="E1203" i="7"/>
  <c r="N1203" i="7" s="1"/>
  <c r="G1524" i="3"/>
  <c r="F1524" i="3"/>
  <c r="H1523" i="3"/>
  <c r="I1523" i="3" s="1"/>
  <c r="J1514" i="6" l="1"/>
  <c r="J1514" i="7"/>
  <c r="K1514" i="6"/>
  <c r="K1514" i="7"/>
  <c r="L1514" i="6"/>
  <c r="L1514" i="7"/>
  <c r="P1514" i="7" s="1"/>
  <c r="P1513" i="7"/>
  <c r="D1534" i="6"/>
  <c r="D1534" i="7"/>
  <c r="U1202" i="7"/>
  <c r="V1202" i="7"/>
  <c r="R1203" i="7"/>
  <c r="T1203" i="7"/>
  <c r="S1203" i="7"/>
  <c r="Q1203" i="7"/>
  <c r="C1523" i="6"/>
  <c r="C1523" i="7"/>
  <c r="M1523" i="7" s="1"/>
  <c r="G1203" i="4"/>
  <c r="H1203" i="4" s="1"/>
  <c r="E1203" i="6"/>
  <c r="G1515" i="5"/>
  <c r="F1515" i="5"/>
  <c r="H1515" i="5"/>
  <c r="E1535" i="4"/>
  <c r="C1536" i="4"/>
  <c r="E1204" i="7"/>
  <c r="N1204" i="7" s="1"/>
  <c r="H1524" i="3"/>
  <c r="F1525" i="3"/>
  <c r="G1525" i="3"/>
  <c r="I1524" i="3"/>
  <c r="J1515" i="6" l="1"/>
  <c r="J1515" i="7"/>
  <c r="L1515" i="6"/>
  <c r="L1515" i="7"/>
  <c r="K1515" i="6"/>
  <c r="K1515" i="7"/>
  <c r="D1535" i="6"/>
  <c r="D1535" i="7"/>
  <c r="V1203" i="7"/>
  <c r="U1203" i="7"/>
  <c r="S1204" i="7"/>
  <c r="R1204" i="7"/>
  <c r="T1204" i="7"/>
  <c r="Q1204" i="7"/>
  <c r="C1524" i="6"/>
  <c r="C1524" i="7"/>
  <c r="M1524" i="7" s="1"/>
  <c r="G1204" i="4"/>
  <c r="H1204" i="4" s="1"/>
  <c r="E1204" i="6"/>
  <c r="H1516" i="5"/>
  <c r="G1516" i="5"/>
  <c r="F1516" i="5"/>
  <c r="E1536" i="4"/>
  <c r="C1537" i="4"/>
  <c r="E1205" i="7"/>
  <c r="N1205" i="7" s="1"/>
  <c r="F1526" i="3"/>
  <c r="H1525" i="3"/>
  <c r="G1526" i="3"/>
  <c r="I1525" i="3"/>
  <c r="L1516" i="6" l="1"/>
  <c r="L1516" i="7"/>
  <c r="J1516" i="6"/>
  <c r="J1516" i="7"/>
  <c r="K1516" i="6"/>
  <c r="K1516" i="7"/>
  <c r="P1515" i="7"/>
  <c r="D1536" i="6"/>
  <c r="D1536" i="7"/>
  <c r="U1204" i="7"/>
  <c r="V1204" i="7"/>
  <c r="Q1205" i="7"/>
  <c r="S1205" i="7"/>
  <c r="R1205" i="7"/>
  <c r="T1205" i="7"/>
  <c r="C1525" i="6"/>
  <c r="C1525" i="7"/>
  <c r="M1525" i="7" s="1"/>
  <c r="G1205" i="4"/>
  <c r="H1205" i="4" s="1"/>
  <c r="E1205" i="6"/>
  <c r="F1517" i="5"/>
  <c r="H1517" i="5"/>
  <c r="G1517" i="5"/>
  <c r="E1537" i="4"/>
  <c r="C1538" i="4"/>
  <c r="E1206" i="7"/>
  <c r="N1206" i="7" s="1"/>
  <c r="G1527" i="3"/>
  <c r="H1526" i="3"/>
  <c r="I1526" i="3" s="1"/>
  <c r="F1527" i="3"/>
  <c r="K1517" i="6" l="1"/>
  <c r="K1517" i="7"/>
  <c r="J1517" i="6"/>
  <c r="J1517" i="7"/>
  <c r="P1516" i="7"/>
  <c r="L1517" i="6"/>
  <c r="L1517" i="7"/>
  <c r="P1517" i="7" s="1"/>
  <c r="D1537" i="6"/>
  <c r="D1537" i="7"/>
  <c r="U1205" i="7"/>
  <c r="V1205" i="7"/>
  <c r="T1206" i="7"/>
  <c r="R1206" i="7"/>
  <c r="S1206" i="7"/>
  <c r="Q1206" i="7"/>
  <c r="C1526" i="6"/>
  <c r="C1526" i="7"/>
  <c r="M1526" i="7" s="1"/>
  <c r="G1206" i="4"/>
  <c r="H1206" i="4" s="1"/>
  <c r="E1206" i="6"/>
  <c r="H1518" i="5"/>
  <c r="G1518" i="5"/>
  <c r="F1518" i="5"/>
  <c r="E1538" i="4"/>
  <c r="C1539" i="4"/>
  <c r="E1207" i="7"/>
  <c r="N1207" i="7" s="1"/>
  <c r="G1528" i="3"/>
  <c r="F1528" i="3"/>
  <c r="H1527" i="3"/>
  <c r="I1527" i="3" s="1"/>
  <c r="K1518" i="6" l="1"/>
  <c r="K1518" i="7"/>
  <c r="J1518" i="6"/>
  <c r="J1518" i="7"/>
  <c r="L1518" i="6"/>
  <c r="L1518" i="7"/>
  <c r="P1518" i="7" s="1"/>
  <c r="U1206" i="7"/>
  <c r="V1206" i="7"/>
  <c r="D1538" i="6"/>
  <c r="D1538" i="7"/>
  <c r="T1207" i="7"/>
  <c r="Q1207" i="7"/>
  <c r="S1207" i="7"/>
  <c r="R1207" i="7"/>
  <c r="C1527" i="6"/>
  <c r="C1527" i="7"/>
  <c r="M1527" i="7" s="1"/>
  <c r="G1207" i="4"/>
  <c r="H1207" i="4" s="1"/>
  <c r="E1207" i="6"/>
  <c r="H1519" i="5"/>
  <c r="G1519" i="5"/>
  <c r="F1519" i="5"/>
  <c r="E1539" i="4"/>
  <c r="C1540" i="4"/>
  <c r="E1208" i="7"/>
  <c r="N1208" i="7" s="1"/>
  <c r="H1528" i="3"/>
  <c r="F1529" i="3"/>
  <c r="I1528" i="3"/>
  <c r="G1529" i="3"/>
  <c r="J1519" i="6" l="1"/>
  <c r="J1519" i="7"/>
  <c r="K1519" i="6"/>
  <c r="K1519" i="7"/>
  <c r="L1519" i="6"/>
  <c r="L1519" i="7"/>
  <c r="P1519" i="7" s="1"/>
  <c r="U1207" i="7"/>
  <c r="V1207" i="7"/>
  <c r="D1539" i="6"/>
  <c r="D1539" i="7"/>
  <c r="T1208" i="7"/>
  <c r="S1208" i="7"/>
  <c r="Q1208" i="7"/>
  <c r="R1208" i="7"/>
  <c r="C1528" i="6"/>
  <c r="C1528" i="7"/>
  <c r="M1528" i="7" s="1"/>
  <c r="G1208" i="4"/>
  <c r="H1208" i="4" s="1"/>
  <c r="E1208" i="6"/>
  <c r="H1520" i="5"/>
  <c r="G1520" i="5"/>
  <c r="F1520" i="5"/>
  <c r="E1540" i="4"/>
  <c r="C1541" i="4"/>
  <c r="E1209" i="7"/>
  <c r="N1209" i="7" s="1"/>
  <c r="G1530" i="3"/>
  <c r="F1530" i="3"/>
  <c r="H1529" i="3"/>
  <c r="I1529" i="3" s="1"/>
  <c r="J1520" i="6" l="1"/>
  <c r="J1520" i="7"/>
  <c r="K1520" i="6"/>
  <c r="K1520" i="7"/>
  <c r="L1520" i="6"/>
  <c r="L1520" i="7"/>
  <c r="P1520" i="7" s="1"/>
  <c r="D1540" i="6"/>
  <c r="D1540" i="7"/>
  <c r="V1208" i="7"/>
  <c r="U1208" i="7"/>
  <c r="S1209" i="7"/>
  <c r="R1209" i="7"/>
  <c r="T1209" i="7"/>
  <c r="Q1209" i="7"/>
  <c r="C1529" i="6"/>
  <c r="C1529" i="7"/>
  <c r="M1529" i="7" s="1"/>
  <c r="G1209" i="4"/>
  <c r="H1209" i="4" s="1"/>
  <c r="E1209" i="6"/>
  <c r="H1521" i="5"/>
  <c r="G1521" i="5"/>
  <c r="F1521" i="5"/>
  <c r="E1541" i="4"/>
  <c r="C1542" i="4"/>
  <c r="E1210" i="7"/>
  <c r="N1210" i="7" s="1"/>
  <c r="H1530" i="3"/>
  <c r="F1531" i="3"/>
  <c r="I1530" i="3"/>
  <c r="G1531" i="3"/>
  <c r="K1521" i="6" l="1"/>
  <c r="K1521" i="7"/>
  <c r="J1521" i="6"/>
  <c r="J1521" i="7"/>
  <c r="L1521" i="6"/>
  <c r="L1521" i="7"/>
  <c r="P1521" i="7" s="1"/>
  <c r="D1541" i="6"/>
  <c r="D1541" i="7"/>
  <c r="U1209" i="7"/>
  <c r="V1209" i="7"/>
  <c r="R1210" i="7"/>
  <c r="T1210" i="7"/>
  <c r="Q1210" i="7"/>
  <c r="S1210" i="7"/>
  <c r="C1530" i="6"/>
  <c r="C1530" i="7"/>
  <c r="M1530" i="7" s="1"/>
  <c r="G1210" i="4"/>
  <c r="H1210" i="4" s="1"/>
  <c r="E1210" i="6"/>
  <c r="H1522" i="5"/>
  <c r="G1522" i="5"/>
  <c r="F1522" i="5"/>
  <c r="E1542" i="4"/>
  <c r="C1543" i="4"/>
  <c r="E1211" i="7"/>
  <c r="N1211" i="7" s="1"/>
  <c r="G1532" i="3"/>
  <c r="F1532" i="3"/>
  <c r="H1531" i="3"/>
  <c r="I1531" i="3" s="1"/>
  <c r="K1522" i="6" l="1"/>
  <c r="K1522" i="7"/>
  <c r="J1522" i="6"/>
  <c r="J1522" i="7"/>
  <c r="L1522" i="6"/>
  <c r="L1522" i="7"/>
  <c r="P1522" i="7" s="1"/>
  <c r="D1542" i="6"/>
  <c r="D1542" i="7"/>
  <c r="U1210" i="7"/>
  <c r="V1210" i="7"/>
  <c r="S1211" i="7"/>
  <c r="R1211" i="7"/>
  <c r="T1211" i="7"/>
  <c r="Q1211" i="7"/>
  <c r="C1531" i="6"/>
  <c r="C1531" i="7"/>
  <c r="M1531" i="7" s="1"/>
  <c r="G1211" i="4"/>
  <c r="H1211" i="4" s="1"/>
  <c r="E1211" i="6"/>
  <c r="G1523" i="5"/>
  <c r="F1523" i="5"/>
  <c r="H1523" i="5"/>
  <c r="E1543" i="4"/>
  <c r="C1544" i="4"/>
  <c r="E1212" i="7"/>
  <c r="N1212" i="7" s="1"/>
  <c r="F1533" i="3"/>
  <c r="H1532" i="3"/>
  <c r="I1532" i="3" s="1"/>
  <c r="G1533" i="3"/>
  <c r="L1523" i="6" l="1"/>
  <c r="L1523" i="7"/>
  <c r="J1523" i="6"/>
  <c r="J1523" i="7"/>
  <c r="K1523" i="6"/>
  <c r="K1523" i="7"/>
  <c r="D1543" i="6"/>
  <c r="D1543" i="7"/>
  <c r="V1211" i="7"/>
  <c r="U1211" i="7"/>
  <c r="R1212" i="7"/>
  <c r="T1212" i="7"/>
  <c r="S1212" i="7"/>
  <c r="Q1212" i="7"/>
  <c r="C1532" i="6"/>
  <c r="C1532" i="7"/>
  <c r="M1532" i="7" s="1"/>
  <c r="G1212" i="4"/>
  <c r="H1212" i="4" s="1"/>
  <c r="E1212" i="6"/>
  <c r="H1524" i="5"/>
  <c r="F1524" i="5"/>
  <c r="G1524" i="5"/>
  <c r="E1544" i="4"/>
  <c r="C1545" i="4"/>
  <c r="E1213" i="7"/>
  <c r="N1213" i="7" s="1"/>
  <c r="G1534" i="3"/>
  <c r="F1534" i="3"/>
  <c r="H1533" i="3"/>
  <c r="I1533" i="3" s="1"/>
  <c r="K1524" i="6" l="1"/>
  <c r="K1524" i="7"/>
  <c r="L1524" i="6"/>
  <c r="L1524" i="7"/>
  <c r="P1523" i="7"/>
  <c r="J1524" i="6"/>
  <c r="J1524" i="7"/>
  <c r="D1544" i="6"/>
  <c r="D1544" i="7"/>
  <c r="U1212" i="7"/>
  <c r="V1212" i="7"/>
  <c r="R1213" i="7"/>
  <c r="S1213" i="7"/>
  <c r="Q1213" i="7"/>
  <c r="T1213" i="7"/>
  <c r="C1533" i="6"/>
  <c r="C1533" i="7"/>
  <c r="M1533" i="7" s="1"/>
  <c r="G1213" i="4"/>
  <c r="H1213" i="4" s="1"/>
  <c r="E1213" i="6"/>
  <c r="H1525" i="5"/>
  <c r="G1525" i="5"/>
  <c r="F1525" i="5"/>
  <c r="E1545" i="4"/>
  <c r="C1546" i="4"/>
  <c r="E1214" i="7"/>
  <c r="N1214" i="7" s="1"/>
  <c r="H1534" i="3"/>
  <c r="F1535" i="3"/>
  <c r="I1534" i="3"/>
  <c r="G1535" i="3"/>
  <c r="L1525" i="6" l="1"/>
  <c r="L1525" i="7"/>
  <c r="J1525" i="6"/>
  <c r="J1525" i="7"/>
  <c r="K1525" i="6"/>
  <c r="K1525" i="7"/>
  <c r="P1524" i="7"/>
  <c r="U1213" i="7"/>
  <c r="V1213" i="7"/>
  <c r="D1545" i="6"/>
  <c r="D1545" i="7"/>
  <c r="T1214" i="7"/>
  <c r="R1214" i="7"/>
  <c r="Q1214" i="7"/>
  <c r="S1214" i="7"/>
  <c r="C1534" i="6"/>
  <c r="C1534" i="7"/>
  <c r="M1534" i="7" s="1"/>
  <c r="G1214" i="4"/>
  <c r="H1214" i="4" s="1"/>
  <c r="E1214" i="6"/>
  <c r="G1526" i="5"/>
  <c r="F1526" i="5"/>
  <c r="H1526" i="5"/>
  <c r="E1546" i="4"/>
  <c r="C1547" i="4"/>
  <c r="E1215" i="7"/>
  <c r="N1215" i="7" s="1"/>
  <c r="H1535" i="3"/>
  <c r="F1536" i="3"/>
  <c r="I1535" i="3"/>
  <c r="G1536" i="3"/>
  <c r="L1526" i="6" l="1"/>
  <c r="L1526" i="7"/>
  <c r="K1526" i="6"/>
  <c r="K1526" i="7"/>
  <c r="P1525" i="7"/>
  <c r="J1526" i="6"/>
  <c r="J1526" i="7"/>
  <c r="D1546" i="6"/>
  <c r="D1546" i="7"/>
  <c r="V1214" i="7"/>
  <c r="U1214" i="7"/>
  <c r="Q1215" i="7"/>
  <c r="S1215" i="7"/>
  <c r="T1215" i="7"/>
  <c r="R1215" i="7"/>
  <c r="C1535" i="6"/>
  <c r="C1535" i="7"/>
  <c r="M1535" i="7" s="1"/>
  <c r="G1215" i="4"/>
  <c r="H1215" i="4" s="1"/>
  <c r="E1215" i="6"/>
  <c r="H1527" i="5"/>
  <c r="G1527" i="5"/>
  <c r="F1527" i="5"/>
  <c r="E1547" i="4"/>
  <c r="C1548" i="4"/>
  <c r="E1216" i="7"/>
  <c r="N1216" i="7" s="1"/>
  <c r="G1537" i="3"/>
  <c r="F1537" i="3"/>
  <c r="H1536" i="3"/>
  <c r="I1536" i="3" s="1"/>
  <c r="K1527" i="6" l="1"/>
  <c r="K1527" i="7"/>
  <c r="L1527" i="6"/>
  <c r="L1527" i="7"/>
  <c r="P1526" i="7"/>
  <c r="J1527" i="6"/>
  <c r="J1527" i="7"/>
  <c r="D1547" i="6"/>
  <c r="D1547" i="7"/>
  <c r="V1215" i="7"/>
  <c r="U1215" i="7"/>
  <c r="Q1216" i="7"/>
  <c r="R1216" i="7"/>
  <c r="S1216" i="7"/>
  <c r="T1216" i="7"/>
  <c r="C1536" i="6"/>
  <c r="C1536" i="7"/>
  <c r="M1536" i="7" s="1"/>
  <c r="G1216" i="4"/>
  <c r="H1216" i="4" s="1"/>
  <c r="E1216" i="6"/>
  <c r="H1528" i="5"/>
  <c r="G1528" i="5"/>
  <c r="F1528" i="5"/>
  <c r="E1548" i="4"/>
  <c r="C1549" i="4"/>
  <c r="E1217" i="7"/>
  <c r="N1217" i="7" s="1"/>
  <c r="F1538" i="3"/>
  <c r="H1537" i="3"/>
  <c r="G1538" i="3"/>
  <c r="I1537" i="3"/>
  <c r="L1528" i="6" l="1"/>
  <c r="L1528" i="7"/>
  <c r="J1528" i="6"/>
  <c r="J1528" i="7"/>
  <c r="K1528" i="6"/>
  <c r="K1528" i="7"/>
  <c r="P1527" i="7"/>
  <c r="D1548" i="6"/>
  <c r="D1548" i="7"/>
  <c r="U1216" i="7"/>
  <c r="V1216" i="7"/>
  <c r="Q1217" i="7"/>
  <c r="T1217" i="7"/>
  <c r="R1217" i="7"/>
  <c r="S1217" i="7"/>
  <c r="C1537" i="6"/>
  <c r="C1537" i="7"/>
  <c r="M1537" i="7" s="1"/>
  <c r="G1217" i="4"/>
  <c r="H1217" i="4" s="1"/>
  <c r="E1217" i="6"/>
  <c r="H1529" i="5"/>
  <c r="G1529" i="5"/>
  <c r="F1529" i="5"/>
  <c r="E1549" i="4"/>
  <c r="C1550" i="4"/>
  <c r="E1218" i="7"/>
  <c r="N1218" i="7" s="1"/>
  <c r="G1539" i="3"/>
  <c r="F1539" i="3"/>
  <c r="H1538" i="3"/>
  <c r="I1538" i="3" s="1"/>
  <c r="K1529" i="6" l="1"/>
  <c r="K1529" i="7"/>
  <c r="J1529" i="6"/>
  <c r="J1529" i="7"/>
  <c r="P1528" i="7"/>
  <c r="L1529" i="6"/>
  <c r="L1529" i="7"/>
  <c r="P1529" i="7" s="1"/>
  <c r="D1549" i="6"/>
  <c r="D1549" i="7"/>
  <c r="U1217" i="7"/>
  <c r="V1217" i="7"/>
  <c r="T1218" i="7"/>
  <c r="S1218" i="7"/>
  <c r="R1218" i="7"/>
  <c r="Q1218" i="7"/>
  <c r="C1538" i="6"/>
  <c r="C1538" i="7"/>
  <c r="M1538" i="7" s="1"/>
  <c r="G1218" i="4"/>
  <c r="H1218" i="4" s="1"/>
  <c r="E1218" i="6"/>
  <c r="H1530" i="5"/>
  <c r="G1530" i="5"/>
  <c r="F1530" i="5"/>
  <c r="E1550" i="4"/>
  <c r="C1551" i="4"/>
  <c r="E1219" i="7"/>
  <c r="N1219" i="7" s="1"/>
  <c r="G1540" i="3"/>
  <c r="H1539" i="3"/>
  <c r="I1539" i="3" s="1"/>
  <c r="F1540" i="3"/>
  <c r="J1530" i="6" l="1"/>
  <c r="J1530" i="7"/>
  <c r="L1530" i="6"/>
  <c r="L1530" i="7"/>
  <c r="K1530" i="6"/>
  <c r="K1530" i="7"/>
  <c r="D1550" i="6"/>
  <c r="D1550" i="7"/>
  <c r="U1218" i="7"/>
  <c r="V1218" i="7"/>
  <c r="Q1219" i="7"/>
  <c r="T1219" i="7"/>
  <c r="R1219" i="7"/>
  <c r="S1219" i="7"/>
  <c r="C1539" i="6"/>
  <c r="C1539" i="7"/>
  <c r="M1539" i="7" s="1"/>
  <c r="G1219" i="4"/>
  <c r="H1219" i="4" s="1"/>
  <c r="E1219" i="6"/>
  <c r="H1531" i="5"/>
  <c r="G1531" i="5"/>
  <c r="F1531" i="5"/>
  <c r="E1551" i="4"/>
  <c r="C1552" i="4"/>
  <c r="E1220" i="7"/>
  <c r="N1220" i="7" s="1"/>
  <c r="H1540" i="3"/>
  <c r="I1540" i="3" s="1"/>
  <c r="F1541" i="3"/>
  <c r="G1541" i="3"/>
  <c r="L1531" i="6" l="1"/>
  <c r="L1531" i="7"/>
  <c r="J1531" i="6"/>
  <c r="J1531" i="7"/>
  <c r="P1530" i="7"/>
  <c r="K1531" i="6"/>
  <c r="K1531" i="7"/>
  <c r="U1219" i="7"/>
  <c r="V1219" i="7"/>
  <c r="D1551" i="6"/>
  <c r="D1551" i="7"/>
  <c r="T1220" i="7"/>
  <c r="Q1220" i="7"/>
  <c r="S1220" i="7"/>
  <c r="R1220" i="7"/>
  <c r="C1540" i="6"/>
  <c r="C1540" i="7"/>
  <c r="M1540" i="7" s="1"/>
  <c r="G1220" i="4"/>
  <c r="H1220" i="4" s="1"/>
  <c r="E1220" i="6"/>
  <c r="H1532" i="5"/>
  <c r="F1532" i="5"/>
  <c r="G1532" i="5"/>
  <c r="E1552" i="4"/>
  <c r="C1553" i="4"/>
  <c r="E1221" i="7"/>
  <c r="N1221" i="7" s="1"/>
  <c r="H1541" i="3"/>
  <c r="F1542" i="3"/>
  <c r="G1542" i="3"/>
  <c r="I1541" i="3"/>
  <c r="K1532" i="6" l="1"/>
  <c r="K1532" i="7"/>
  <c r="L1532" i="6"/>
  <c r="L1532" i="7"/>
  <c r="P1531" i="7"/>
  <c r="J1532" i="6"/>
  <c r="J1532" i="7"/>
  <c r="D1552" i="6"/>
  <c r="D1552" i="7"/>
  <c r="U1220" i="7"/>
  <c r="V1220" i="7"/>
  <c r="R1221" i="7"/>
  <c r="Q1221" i="7"/>
  <c r="S1221" i="7"/>
  <c r="T1221" i="7"/>
  <c r="C1541" i="6"/>
  <c r="C1541" i="7"/>
  <c r="M1541" i="7" s="1"/>
  <c r="G1221" i="4"/>
  <c r="H1221" i="4" s="1"/>
  <c r="E1221" i="6"/>
  <c r="G1533" i="5"/>
  <c r="F1533" i="5"/>
  <c r="H1533" i="5"/>
  <c r="E1553" i="4"/>
  <c r="C1554" i="4"/>
  <c r="E1222" i="7"/>
  <c r="N1222" i="7" s="1"/>
  <c r="G1543" i="3"/>
  <c r="H1542" i="3"/>
  <c r="I1542" i="3" s="1"/>
  <c r="F1543" i="3"/>
  <c r="J1533" i="6" l="1"/>
  <c r="J1533" i="7"/>
  <c r="L1533" i="6"/>
  <c r="L1533" i="7"/>
  <c r="K1533" i="6"/>
  <c r="K1533" i="7"/>
  <c r="P1532" i="7"/>
  <c r="D1553" i="6"/>
  <c r="D1553" i="7"/>
  <c r="U1221" i="7"/>
  <c r="V1221" i="7"/>
  <c r="S1222" i="7"/>
  <c r="R1222" i="7"/>
  <c r="T1222" i="7"/>
  <c r="Q1222" i="7"/>
  <c r="C1542" i="6"/>
  <c r="C1542" i="7"/>
  <c r="M1542" i="7" s="1"/>
  <c r="G1222" i="4"/>
  <c r="H1222" i="4" s="1"/>
  <c r="E1222" i="6"/>
  <c r="H1534" i="5"/>
  <c r="G1534" i="5"/>
  <c r="F1534" i="5"/>
  <c r="E1554" i="4"/>
  <c r="C1555" i="4"/>
  <c r="E1223" i="7"/>
  <c r="N1223" i="7" s="1"/>
  <c r="F1544" i="3"/>
  <c r="H1543" i="3"/>
  <c r="I1543" i="3"/>
  <c r="G1544" i="3"/>
  <c r="K1534" i="6" l="1"/>
  <c r="K1534" i="7"/>
  <c r="J1534" i="6"/>
  <c r="J1534" i="7"/>
  <c r="L1534" i="6"/>
  <c r="L1534" i="7"/>
  <c r="P1533" i="7"/>
  <c r="D1554" i="6"/>
  <c r="D1554" i="7"/>
  <c r="V1222" i="7"/>
  <c r="U1222" i="7"/>
  <c r="Q1223" i="7"/>
  <c r="R1223" i="7"/>
  <c r="T1223" i="7"/>
  <c r="S1223" i="7"/>
  <c r="C1543" i="6"/>
  <c r="C1543" i="7"/>
  <c r="M1543" i="7" s="1"/>
  <c r="G1223" i="4"/>
  <c r="H1223" i="4" s="1"/>
  <c r="E1223" i="6"/>
  <c r="G1535" i="5"/>
  <c r="F1535" i="5"/>
  <c r="H1535" i="5"/>
  <c r="E1555" i="4"/>
  <c r="C1556" i="4"/>
  <c r="E1224" i="7"/>
  <c r="N1224" i="7" s="1"/>
  <c r="G1545" i="3"/>
  <c r="F1545" i="3"/>
  <c r="H1544" i="3"/>
  <c r="I1544" i="3" s="1"/>
  <c r="L1535" i="6" l="1"/>
  <c r="L1535" i="7"/>
  <c r="J1535" i="6"/>
  <c r="J1535" i="7"/>
  <c r="K1535" i="6"/>
  <c r="K1535" i="7"/>
  <c r="P1534" i="7"/>
  <c r="U1223" i="7"/>
  <c r="V1223" i="7"/>
  <c r="D1555" i="6"/>
  <c r="D1555" i="7"/>
  <c r="Q1224" i="7"/>
  <c r="S1224" i="7"/>
  <c r="T1224" i="7"/>
  <c r="R1224" i="7"/>
  <c r="C1544" i="6"/>
  <c r="C1544" i="7"/>
  <c r="M1544" i="7" s="1"/>
  <c r="G1224" i="4"/>
  <c r="H1224" i="4" s="1"/>
  <c r="E1224" i="6"/>
  <c r="H1536" i="5"/>
  <c r="G1536" i="5"/>
  <c r="F1536" i="5"/>
  <c r="E1556" i="4"/>
  <c r="C1557" i="4"/>
  <c r="E1225" i="7"/>
  <c r="N1225" i="7" s="1"/>
  <c r="F1546" i="3"/>
  <c r="H1545" i="3"/>
  <c r="G1546" i="3"/>
  <c r="I1545" i="3"/>
  <c r="L1536" i="6" l="1"/>
  <c r="L1536" i="7"/>
  <c r="J1536" i="6"/>
  <c r="J1536" i="7"/>
  <c r="K1536" i="6"/>
  <c r="K1536" i="7"/>
  <c r="P1535" i="7"/>
  <c r="V1224" i="7"/>
  <c r="U1224" i="7"/>
  <c r="D1556" i="6"/>
  <c r="D1556" i="7"/>
  <c r="S1225" i="7"/>
  <c r="T1225" i="7"/>
  <c r="R1225" i="7"/>
  <c r="Q1225" i="7"/>
  <c r="C1545" i="6"/>
  <c r="C1545" i="7"/>
  <c r="M1545" i="7" s="1"/>
  <c r="G1225" i="4"/>
  <c r="H1225" i="4" s="1"/>
  <c r="E1225" i="6"/>
  <c r="H1537" i="5"/>
  <c r="G1537" i="5"/>
  <c r="F1537" i="5"/>
  <c r="E1557" i="4"/>
  <c r="C1558" i="4"/>
  <c r="E1226" i="7"/>
  <c r="N1226" i="7" s="1"/>
  <c r="G1547" i="3"/>
  <c r="H1546" i="3"/>
  <c r="I1546" i="3" s="1"/>
  <c r="F1547" i="3"/>
  <c r="K1537" i="6" l="1"/>
  <c r="K1537" i="7"/>
  <c r="J1537" i="6"/>
  <c r="J1537" i="7"/>
  <c r="L1537" i="6"/>
  <c r="L1537" i="7"/>
  <c r="P1536" i="7"/>
  <c r="D1557" i="6"/>
  <c r="D1557" i="7"/>
  <c r="Q1226" i="7"/>
  <c r="T1226" i="7"/>
  <c r="S1226" i="7"/>
  <c r="R1226" i="7"/>
  <c r="V1225" i="7"/>
  <c r="U1225" i="7"/>
  <c r="C1546" i="6"/>
  <c r="C1546" i="7"/>
  <c r="M1546" i="7" s="1"/>
  <c r="G1226" i="4"/>
  <c r="H1226" i="4" s="1"/>
  <c r="E1226" i="6"/>
  <c r="F1538" i="5"/>
  <c r="H1538" i="5"/>
  <c r="G1538" i="5"/>
  <c r="E1558" i="4"/>
  <c r="C1559" i="4"/>
  <c r="E1227" i="7"/>
  <c r="N1227" i="7" s="1"/>
  <c r="F1548" i="3"/>
  <c r="H1547" i="3"/>
  <c r="I1547" i="3" s="1"/>
  <c r="G1548" i="3"/>
  <c r="P1537" i="7" l="1"/>
  <c r="J1538" i="6"/>
  <c r="J1538" i="7"/>
  <c r="K1538" i="6"/>
  <c r="K1538" i="7"/>
  <c r="L1538" i="6"/>
  <c r="L1538" i="7"/>
  <c r="D1558" i="6"/>
  <c r="D1558" i="7"/>
  <c r="V1226" i="7"/>
  <c r="U1226" i="7"/>
  <c r="T1227" i="7"/>
  <c r="R1227" i="7"/>
  <c r="Q1227" i="7"/>
  <c r="S1227" i="7"/>
  <c r="C1547" i="6"/>
  <c r="C1547" i="7"/>
  <c r="M1547" i="7" s="1"/>
  <c r="G1227" i="4"/>
  <c r="H1227" i="4" s="1"/>
  <c r="E1227" i="6"/>
  <c r="H1539" i="5"/>
  <c r="G1539" i="5"/>
  <c r="F1539" i="5"/>
  <c r="E1559" i="4"/>
  <c r="C1560" i="4"/>
  <c r="E1228" i="7"/>
  <c r="N1228" i="7" s="1"/>
  <c r="G1549" i="3"/>
  <c r="H1548" i="3"/>
  <c r="I1548" i="3" s="1"/>
  <c r="F1549" i="3"/>
  <c r="L1539" i="6" l="1"/>
  <c r="L1539" i="7"/>
  <c r="J1539" i="6"/>
  <c r="J1539" i="7"/>
  <c r="K1539" i="6"/>
  <c r="K1539" i="7"/>
  <c r="P1538" i="7"/>
  <c r="D1559" i="6"/>
  <c r="D1559" i="7"/>
  <c r="U1227" i="7"/>
  <c r="V1227" i="7"/>
  <c r="R1228" i="7"/>
  <c r="S1228" i="7"/>
  <c r="Q1228" i="7"/>
  <c r="T1228" i="7"/>
  <c r="C1548" i="6"/>
  <c r="C1548" i="7"/>
  <c r="M1548" i="7" s="1"/>
  <c r="G1228" i="4"/>
  <c r="H1228" i="4" s="1"/>
  <c r="E1228" i="6"/>
  <c r="H1540" i="5"/>
  <c r="G1540" i="5"/>
  <c r="F1540" i="5"/>
  <c r="E1560" i="4"/>
  <c r="C1561" i="4"/>
  <c r="E1229" i="7"/>
  <c r="N1229" i="7" s="1"/>
  <c r="F1550" i="3"/>
  <c r="H1549" i="3"/>
  <c r="I1549" i="3" s="1"/>
  <c r="G1550" i="3"/>
  <c r="J1540" i="6" l="1"/>
  <c r="J1540" i="7"/>
  <c r="K1540" i="6"/>
  <c r="K1540" i="7"/>
  <c r="P1539" i="7"/>
  <c r="L1540" i="6"/>
  <c r="L1540" i="7"/>
  <c r="P1540" i="7" s="1"/>
  <c r="D1560" i="6"/>
  <c r="D1560" i="7"/>
  <c r="U1228" i="7"/>
  <c r="V1228" i="7"/>
  <c r="R1229" i="7"/>
  <c r="S1229" i="7"/>
  <c r="Q1229" i="7"/>
  <c r="T1229" i="7"/>
  <c r="C1549" i="6"/>
  <c r="C1549" i="7"/>
  <c r="M1549" i="7" s="1"/>
  <c r="G1229" i="4"/>
  <c r="H1229" i="4" s="1"/>
  <c r="E1229" i="6"/>
  <c r="H1541" i="5"/>
  <c r="G1541" i="5"/>
  <c r="F1541" i="5"/>
  <c r="E1561" i="4"/>
  <c r="C1562" i="4"/>
  <c r="E1230" i="7"/>
  <c r="N1230" i="7" s="1"/>
  <c r="G1551" i="3"/>
  <c r="H1550" i="3"/>
  <c r="I1550" i="3" s="1"/>
  <c r="F1551" i="3"/>
  <c r="K1541" i="6" l="1"/>
  <c r="K1541" i="7"/>
  <c r="J1541" i="6"/>
  <c r="J1541" i="7"/>
  <c r="L1541" i="6"/>
  <c r="L1541" i="7"/>
  <c r="P1541" i="7" s="1"/>
  <c r="D1561" i="6"/>
  <c r="D1561" i="7"/>
  <c r="U1229" i="7"/>
  <c r="V1229" i="7"/>
  <c r="S1230" i="7"/>
  <c r="R1230" i="7"/>
  <c r="Q1230" i="7"/>
  <c r="T1230" i="7"/>
  <c r="C1550" i="6"/>
  <c r="C1550" i="7"/>
  <c r="M1550" i="7" s="1"/>
  <c r="G1230" i="4"/>
  <c r="H1230" i="4" s="1"/>
  <c r="E1230" i="6"/>
  <c r="F1542" i="5"/>
  <c r="G1542" i="5"/>
  <c r="H1542" i="5"/>
  <c r="E1562" i="4"/>
  <c r="C1563" i="4"/>
  <c r="E1231" i="7"/>
  <c r="N1231" i="7" s="1"/>
  <c r="H1551" i="3"/>
  <c r="F1552" i="3"/>
  <c r="G1552" i="3"/>
  <c r="I1551" i="3"/>
  <c r="L1542" i="6" l="1"/>
  <c r="L1542" i="7"/>
  <c r="J1542" i="6"/>
  <c r="J1542" i="7"/>
  <c r="K1542" i="6"/>
  <c r="K1542" i="7"/>
  <c r="D1562" i="6"/>
  <c r="D1562" i="7"/>
  <c r="U1230" i="7"/>
  <c r="V1230" i="7"/>
  <c r="Q1231" i="7"/>
  <c r="T1231" i="7"/>
  <c r="S1231" i="7"/>
  <c r="R1231" i="7"/>
  <c r="C1551" i="6"/>
  <c r="C1551" i="7"/>
  <c r="M1551" i="7" s="1"/>
  <c r="G1231" i="4"/>
  <c r="H1231" i="4" s="1"/>
  <c r="E1231" i="6"/>
  <c r="H1543" i="5"/>
  <c r="G1543" i="5"/>
  <c r="F1543" i="5"/>
  <c r="E1563" i="4"/>
  <c r="C1564" i="4"/>
  <c r="E1232" i="7"/>
  <c r="N1232" i="7" s="1"/>
  <c r="G1553" i="3"/>
  <c r="H1552" i="3"/>
  <c r="I1552" i="3" s="1"/>
  <c r="F1553" i="3"/>
  <c r="J1543" i="6" l="1"/>
  <c r="J1543" i="7"/>
  <c r="L1543" i="6"/>
  <c r="L1543" i="7"/>
  <c r="K1543" i="6"/>
  <c r="K1543" i="7"/>
  <c r="P1542" i="7"/>
  <c r="V1231" i="7"/>
  <c r="U1231" i="7"/>
  <c r="D1563" i="6"/>
  <c r="D1563" i="7"/>
  <c r="T1232" i="7"/>
  <c r="R1232" i="7"/>
  <c r="S1232" i="7"/>
  <c r="Q1232" i="7"/>
  <c r="C1552" i="6"/>
  <c r="C1552" i="7"/>
  <c r="M1552" i="7" s="1"/>
  <c r="G1232" i="4"/>
  <c r="H1232" i="4" s="1"/>
  <c r="E1232" i="6"/>
  <c r="G1544" i="5"/>
  <c r="F1544" i="5"/>
  <c r="H1544" i="5"/>
  <c r="E1564" i="4"/>
  <c r="C1565" i="4"/>
  <c r="E1233" i="7"/>
  <c r="N1233" i="7" s="1"/>
  <c r="G1554" i="3"/>
  <c r="F1554" i="3"/>
  <c r="H1553" i="3"/>
  <c r="I1553" i="3" s="1"/>
  <c r="J1544" i="6" l="1"/>
  <c r="J1544" i="7"/>
  <c r="K1544" i="6"/>
  <c r="K1544" i="7"/>
  <c r="L1544" i="6"/>
  <c r="L1544" i="7"/>
  <c r="P1544" i="7" s="1"/>
  <c r="P1543" i="7"/>
  <c r="D1564" i="6"/>
  <c r="D1564" i="7"/>
  <c r="V1232" i="7"/>
  <c r="U1232" i="7"/>
  <c r="T1233" i="7"/>
  <c r="Q1233" i="7"/>
  <c r="S1233" i="7"/>
  <c r="R1233" i="7"/>
  <c r="C1553" i="6"/>
  <c r="C1553" i="7"/>
  <c r="M1553" i="7" s="1"/>
  <c r="G1233" i="4"/>
  <c r="H1233" i="4" s="1"/>
  <c r="E1233" i="6"/>
  <c r="F1545" i="5"/>
  <c r="G1545" i="5"/>
  <c r="H1545" i="5"/>
  <c r="E1565" i="4"/>
  <c r="C1566" i="4"/>
  <c r="E1234" i="7"/>
  <c r="N1234" i="7" s="1"/>
  <c r="H1554" i="3"/>
  <c r="F1555" i="3"/>
  <c r="I1554" i="3"/>
  <c r="G1555" i="3"/>
  <c r="L1545" i="6" l="1"/>
  <c r="L1545" i="7"/>
  <c r="J1545" i="6"/>
  <c r="J1545" i="7"/>
  <c r="K1545" i="6"/>
  <c r="K1545" i="7"/>
  <c r="D1565" i="6"/>
  <c r="D1565" i="7"/>
  <c r="U1233" i="7"/>
  <c r="V1233" i="7"/>
  <c r="R1234" i="7"/>
  <c r="S1234" i="7"/>
  <c r="Q1234" i="7"/>
  <c r="T1234" i="7"/>
  <c r="C1554" i="6"/>
  <c r="C1554" i="7"/>
  <c r="M1554" i="7" s="1"/>
  <c r="G1234" i="4"/>
  <c r="H1234" i="4" s="1"/>
  <c r="E1234" i="6"/>
  <c r="H1546" i="5"/>
  <c r="G1546" i="5"/>
  <c r="F1546" i="5"/>
  <c r="E1566" i="4"/>
  <c r="C1567" i="4"/>
  <c r="E1235" i="7"/>
  <c r="N1235" i="7" s="1"/>
  <c r="F1556" i="3"/>
  <c r="H1555" i="3"/>
  <c r="I1555" i="3" s="1"/>
  <c r="G1556" i="3"/>
  <c r="J1546" i="6" l="1"/>
  <c r="J1546" i="7"/>
  <c r="L1546" i="6"/>
  <c r="L1546" i="7"/>
  <c r="P1545" i="7"/>
  <c r="K1546" i="6"/>
  <c r="K1546" i="7"/>
  <c r="V1234" i="7"/>
  <c r="U1234" i="7"/>
  <c r="D1566" i="6"/>
  <c r="D1566" i="7"/>
  <c r="T1235" i="7"/>
  <c r="S1235" i="7"/>
  <c r="Q1235" i="7"/>
  <c r="R1235" i="7"/>
  <c r="C1555" i="6"/>
  <c r="C1555" i="7"/>
  <c r="M1555" i="7" s="1"/>
  <c r="G1235" i="4"/>
  <c r="H1235" i="4" s="1"/>
  <c r="E1235" i="6"/>
  <c r="H1547" i="5"/>
  <c r="G1547" i="5"/>
  <c r="F1547" i="5"/>
  <c r="E1567" i="4"/>
  <c r="C1568" i="4"/>
  <c r="E1236" i="7"/>
  <c r="N1236" i="7" s="1"/>
  <c r="G1557" i="3"/>
  <c r="H1556" i="3"/>
  <c r="I1556" i="3" s="1"/>
  <c r="F1557" i="3"/>
  <c r="P1546" i="7" l="1"/>
  <c r="J1547" i="6"/>
  <c r="J1547" i="7"/>
  <c r="L1547" i="6"/>
  <c r="L1547" i="7"/>
  <c r="K1547" i="6"/>
  <c r="K1547" i="7"/>
  <c r="D1567" i="6"/>
  <c r="D1567" i="7"/>
  <c r="V1235" i="7"/>
  <c r="U1235" i="7"/>
  <c r="T1236" i="7"/>
  <c r="R1236" i="7"/>
  <c r="S1236" i="7"/>
  <c r="Q1236" i="7"/>
  <c r="C1556" i="6"/>
  <c r="C1556" i="7"/>
  <c r="M1556" i="7" s="1"/>
  <c r="G1236" i="4"/>
  <c r="H1236" i="4" s="1"/>
  <c r="E1236" i="6"/>
  <c r="G1548" i="5"/>
  <c r="F1548" i="5"/>
  <c r="H1548" i="5"/>
  <c r="E1568" i="4"/>
  <c r="C1569" i="4"/>
  <c r="E1237" i="7"/>
  <c r="N1237" i="7" s="1"/>
  <c r="F1558" i="3"/>
  <c r="H1557" i="3"/>
  <c r="I1557" i="3" s="1"/>
  <c r="G1558" i="3"/>
  <c r="J1548" i="6" l="1"/>
  <c r="J1548" i="7"/>
  <c r="K1548" i="6"/>
  <c r="K1548" i="7"/>
  <c r="P1547" i="7"/>
  <c r="L1548" i="6"/>
  <c r="L1548" i="7"/>
  <c r="P1548" i="7" s="1"/>
  <c r="U1236" i="7"/>
  <c r="V1236" i="7"/>
  <c r="D1568" i="6"/>
  <c r="D1568" i="7"/>
  <c r="Q1237" i="7"/>
  <c r="S1237" i="7"/>
  <c r="R1237" i="7"/>
  <c r="T1237" i="7"/>
  <c r="C1557" i="6"/>
  <c r="C1557" i="7"/>
  <c r="M1557" i="7" s="1"/>
  <c r="G1237" i="4"/>
  <c r="H1237" i="4" s="1"/>
  <c r="E1237" i="6"/>
  <c r="H1549" i="5"/>
  <c r="G1549" i="5"/>
  <c r="F1549" i="5"/>
  <c r="E1569" i="4"/>
  <c r="C1570" i="4"/>
  <c r="E1238" i="7"/>
  <c r="N1238" i="7" s="1"/>
  <c r="G1559" i="3"/>
  <c r="H1558" i="3"/>
  <c r="I1558" i="3" s="1"/>
  <c r="F1559" i="3"/>
  <c r="J1549" i="6" l="1"/>
  <c r="J1549" i="7"/>
  <c r="L1549" i="6"/>
  <c r="L1549" i="7"/>
  <c r="K1549" i="6"/>
  <c r="K1549" i="7"/>
  <c r="D1569" i="6"/>
  <c r="D1569" i="7"/>
  <c r="U1237" i="7"/>
  <c r="V1237" i="7"/>
  <c r="T1238" i="7"/>
  <c r="S1238" i="7"/>
  <c r="R1238" i="7"/>
  <c r="Q1238" i="7"/>
  <c r="C1558" i="6"/>
  <c r="C1558" i="7"/>
  <c r="M1558" i="7" s="1"/>
  <c r="G1238" i="4"/>
  <c r="H1238" i="4" s="1"/>
  <c r="E1238" i="6"/>
  <c r="H1550" i="5"/>
  <c r="G1550" i="5"/>
  <c r="F1550" i="5"/>
  <c r="E1570" i="4"/>
  <c r="C1571" i="4"/>
  <c r="E1239" i="7"/>
  <c r="N1239" i="7" s="1"/>
  <c r="H1559" i="3"/>
  <c r="F1560" i="3"/>
  <c r="I1559" i="3"/>
  <c r="G1560" i="3"/>
  <c r="K1550" i="6" l="1"/>
  <c r="K1550" i="7"/>
  <c r="J1550" i="6"/>
  <c r="J1550" i="7"/>
  <c r="L1550" i="6"/>
  <c r="L1550" i="7"/>
  <c r="P1550" i="7" s="1"/>
  <c r="P1549" i="7"/>
  <c r="U1238" i="7"/>
  <c r="V1238" i="7"/>
  <c r="D1570" i="6"/>
  <c r="D1570" i="7"/>
  <c r="R1239" i="7"/>
  <c r="T1239" i="7"/>
  <c r="Q1239" i="7"/>
  <c r="S1239" i="7"/>
  <c r="C1559" i="6"/>
  <c r="C1559" i="7"/>
  <c r="M1559" i="7" s="1"/>
  <c r="G1239" i="4"/>
  <c r="H1239" i="4" s="1"/>
  <c r="E1239" i="6"/>
  <c r="G1551" i="5"/>
  <c r="F1551" i="5"/>
  <c r="H1551" i="5"/>
  <c r="E1571" i="4"/>
  <c r="C1572" i="4"/>
  <c r="E1240" i="7"/>
  <c r="N1240" i="7" s="1"/>
  <c r="G1561" i="3"/>
  <c r="H1560" i="3"/>
  <c r="I1560" i="3" s="1"/>
  <c r="F1561" i="3"/>
  <c r="L1551" i="6" l="1"/>
  <c r="L1551" i="7"/>
  <c r="K1551" i="6"/>
  <c r="K1551" i="7"/>
  <c r="J1551" i="6"/>
  <c r="J1551" i="7"/>
  <c r="V1239" i="7"/>
  <c r="U1239" i="7"/>
  <c r="D1571" i="6"/>
  <c r="D1571" i="7"/>
  <c r="T1240" i="7"/>
  <c r="R1240" i="7"/>
  <c r="S1240" i="7"/>
  <c r="Q1240" i="7"/>
  <c r="C1560" i="6"/>
  <c r="C1560" i="7"/>
  <c r="M1560" i="7" s="1"/>
  <c r="G1240" i="4"/>
  <c r="H1240" i="4" s="1"/>
  <c r="E1240" i="6"/>
  <c r="H1552" i="5"/>
  <c r="G1552" i="5"/>
  <c r="F1552" i="5"/>
  <c r="E1572" i="4"/>
  <c r="C1573" i="4"/>
  <c r="E1241" i="7"/>
  <c r="N1241" i="7" s="1"/>
  <c r="H1561" i="3"/>
  <c r="F1562" i="3"/>
  <c r="G1562" i="3"/>
  <c r="I1561" i="3"/>
  <c r="K1552" i="6" l="1"/>
  <c r="K1552" i="7"/>
  <c r="J1552" i="6"/>
  <c r="J1552" i="7"/>
  <c r="L1552" i="6"/>
  <c r="L1552" i="7"/>
  <c r="P1552" i="7" s="1"/>
  <c r="P1551" i="7"/>
  <c r="U1240" i="7"/>
  <c r="V1240" i="7"/>
  <c r="D1572" i="6"/>
  <c r="D1572" i="7"/>
  <c r="S1241" i="7"/>
  <c r="Q1241" i="7"/>
  <c r="R1241" i="7"/>
  <c r="T1241" i="7"/>
  <c r="C1561" i="6"/>
  <c r="C1561" i="7"/>
  <c r="M1561" i="7" s="1"/>
  <c r="G1241" i="4"/>
  <c r="H1241" i="4" s="1"/>
  <c r="E1241" i="6"/>
  <c r="H1553" i="5"/>
  <c r="G1553" i="5"/>
  <c r="F1553" i="5"/>
  <c r="E1573" i="4"/>
  <c r="C1574" i="4"/>
  <c r="E1242" i="7"/>
  <c r="N1242" i="7" s="1"/>
  <c r="G1563" i="3"/>
  <c r="H1562" i="3"/>
  <c r="I1562" i="3" s="1"/>
  <c r="F1563" i="3"/>
  <c r="L1553" i="6" l="1"/>
  <c r="L1553" i="7"/>
  <c r="K1553" i="6"/>
  <c r="K1553" i="7"/>
  <c r="J1553" i="6"/>
  <c r="J1553" i="7"/>
  <c r="D1573" i="6"/>
  <c r="D1573" i="7"/>
  <c r="V1241" i="7"/>
  <c r="U1241" i="7"/>
  <c r="T1242" i="7"/>
  <c r="Q1242" i="7"/>
  <c r="R1242" i="7"/>
  <c r="S1242" i="7"/>
  <c r="C1562" i="6"/>
  <c r="C1562" i="7"/>
  <c r="M1562" i="7" s="1"/>
  <c r="G1242" i="4"/>
  <c r="H1242" i="4" s="1"/>
  <c r="E1242" i="6"/>
  <c r="H1554" i="5"/>
  <c r="G1554" i="5"/>
  <c r="F1554" i="5"/>
  <c r="E1574" i="4"/>
  <c r="C1575" i="4"/>
  <c r="E1243" i="7"/>
  <c r="N1243" i="7" s="1"/>
  <c r="H1563" i="3"/>
  <c r="F1564" i="3"/>
  <c r="G1564" i="3"/>
  <c r="I1563" i="3"/>
  <c r="L1554" i="6" l="1"/>
  <c r="L1554" i="7"/>
  <c r="K1554" i="6"/>
  <c r="K1554" i="7"/>
  <c r="J1554" i="6"/>
  <c r="J1554" i="7"/>
  <c r="P1553" i="7"/>
  <c r="D1574" i="6"/>
  <c r="D1574" i="7"/>
  <c r="U1242" i="7"/>
  <c r="V1242" i="7"/>
  <c r="T1243" i="7"/>
  <c r="Q1243" i="7"/>
  <c r="S1243" i="7"/>
  <c r="R1243" i="7"/>
  <c r="C1563" i="6"/>
  <c r="C1563" i="7"/>
  <c r="M1563" i="7" s="1"/>
  <c r="G1243" i="4"/>
  <c r="H1243" i="4" s="1"/>
  <c r="E1243" i="6"/>
  <c r="H1555" i="5"/>
  <c r="G1555" i="5"/>
  <c r="F1555" i="5"/>
  <c r="E1575" i="4"/>
  <c r="C1576" i="4"/>
  <c r="E1244" i="7"/>
  <c r="N1244" i="7" s="1"/>
  <c r="H1564" i="3"/>
  <c r="F1565" i="3"/>
  <c r="G1565" i="3"/>
  <c r="I1564" i="3"/>
  <c r="K1555" i="6" l="1"/>
  <c r="K1555" i="7"/>
  <c r="L1555" i="6"/>
  <c r="L1555" i="7"/>
  <c r="P1554" i="7"/>
  <c r="J1555" i="6"/>
  <c r="J1555" i="7"/>
  <c r="V1243" i="7"/>
  <c r="U1243" i="7"/>
  <c r="T1244" i="7"/>
  <c r="R1244" i="7"/>
  <c r="S1244" i="7"/>
  <c r="Q1244" i="7"/>
  <c r="D1575" i="6"/>
  <c r="D1575" i="7"/>
  <c r="C1564" i="6"/>
  <c r="C1564" i="7"/>
  <c r="M1564" i="7" s="1"/>
  <c r="G1244" i="4"/>
  <c r="H1244" i="4" s="1"/>
  <c r="E1244" i="6"/>
  <c r="G1556" i="5"/>
  <c r="H1556" i="5"/>
  <c r="F1556" i="5"/>
  <c r="E1576" i="4"/>
  <c r="C1577" i="4"/>
  <c r="E1245" i="7"/>
  <c r="N1245" i="7" s="1"/>
  <c r="G1566" i="3"/>
  <c r="H1565" i="3"/>
  <c r="I1565" i="3" s="1"/>
  <c r="F1566" i="3"/>
  <c r="J1556" i="6" l="1"/>
  <c r="J1556" i="7"/>
  <c r="L1556" i="6"/>
  <c r="L1556" i="7"/>
  <c r="K1556" i="6"/>
  <c r="K1556" i="7"/>
  <c r="P1555" i="7"/>
  <c r="U1244" i="7"/>
  <c r="V1244" i="7"/>
  <c r="D1576" i="6"/>
  <c r="D1576" i="7"/>
  <c r="Q1245" i="7"/>
  <c r="S1245" i="7"/>
  <c r="T1245" i="7"/>
  <c r="R1245" i="7"/>
  <c r="C1565" i="6"/>
  <c r="C1565" i="7"/>
  <c r="M1565" i="7" s="1"/>
  <c r="G1245" i="4"/>
  <c r="H1245" i="4" s="1"/>
  <c r="E1245" i="6"/>
  <c r="H1557" i="5"/>
  <c r="G1557" i="5"/>
  <c r="F1557" i="5"/>
  <c r="E1577" i="4"/>
  <c r="C1578" i="4"/>
  <c r="E1246" i="7"/>
  <c r="N1246" i="7" s="1"/>
  <c r="H1566" i="3"/>
  <c r="F1567" i="3"/>
  <c r="G1567" i="3"/>
  <c r="I1566" i="3"/>
  <c r="K1557" i="6" l="1"/>
  <c r="K1557" i="7"/>
  <c r="J1557" i="6"/>
  <c r="J1557" i="7"/>
  <c r="L1557" i="6"/>
  <c r="L1557" i="7"/>
  <c r="P1557" i="7" s="1"/>
  <c r="P1556" i="7"/>
  <c r="D1577" i="6"/>
  <c r="D1577" i="7"/>
  <c r="V1245" i="7"/>
  <c r="U1245" i="7"/>
  <c r="Q1246" i="7"/>
  <c r="S1246" i="7"/>
  <c r="T1246" i="7"/>
  <c r="R1246" i="7"/>
  <c r="C1566" i="6"/>
  <c r="C1566" i="7"/>
  <c r="M1566" i="7" s="1"/>
  <c r="G1246" i="4"/>
  <c r="H1246" i="4" s="1"/>
  <c r="E1246" i="6"/>
  <c r="H1558" i="5"/>
  <c r="G1558" i="5"/>
  <c r="F1558" i="5"/>
  <c r="E1578" i="4"/>
  <c r="C1579" i="4"/>
  <c r="E1247" i="7"/>
  <c r="N1247" i="7" s="1"/>
  <c r="G1568" i="3"/>
  <c r="F1568" i="3"/>
  <c r="H1567" i="3"/>
  <c r="I1567" i="3" s="1"/>
  <c r="K1558" i="6" l="1"/>
  <c r="K1558" i="7"/>
  <c r="L1558" i="6"/>
  <c r="L1558" i="7"/>
  <c r="J1558" i="6"/>
  <c r="J1558" i="7"/>
  <c r="D1578" i="6"/>
  <c r="D1578" i="7"/>
  <c r="V1246" i="7"/>
  <c r="U1246" i="7"/>
  <c r="S1247" i="7"/>
  <c r="Q1247" i="7"/>
  <c r="R1247" i="7"/>
  <c r="T1247" i="7"/>
  <c r="C1567" i="6"/>
  <c r="C1567" i="7"/>
  <c r="M1567" i="7" s="1"/>
  <c r="G1247" i="4"/>
  <c r="H1247" i="4" s="1"/>
  <c r="E1247" i="6"/>
  <c r="H1559" i="5"/>
  <c r="G1559" i="5"/>
  <c r="F1559" i="5"/>
  <c r="E1579" i="4"/>
  <c r="C1580" i="4"/>
  <c r="E1248" i="7"/>
  <c r="N1248" i="7" s="1"/>
  <c r="F1569" i="3"/>
  <c r="H1568" i="3"/>
  <c r="G1569" i="3"/>
  <c r="I1568" i="3"/>
  <c r="K1559" i="6" l="1"/>
  <c r="K1559" i="7"/>
  <c r="P1558" i="7"/>
  <c r="J1559" i="6"/>
  <c r="J1559" i="7"/>
  <c r="L1559" i="6"/>
  <c r="L1559" i="7"/>
  <c r="P1559" i="7" s="1"/>
  <c r="V1247" i="7"/>
  <c r="U1247" i="7"/>
  <c r="D1579" i="6"/>
  <c r="D1579" i="7"/>
  <c r="T1248" i="7"/>
  <c r="S1248" i="7"/>
  <c r="Q1248" i="7"/>
  <c r="R1248" i="7"/>
  <c r="C1568" i="6"/>
  <c r="C1568" i="7"/>
  <c r="M1568" i="7" s="1"/>
  <c r="G1248" i="4"/>
  <c r="H1248" i="4" s="1"/>
  <c r="E1248" i="6"/>
  <c r="H1560" i="5"/>
  <c r="G1560" i="5"/>
  <c r="F1560" i="5"/>
  <c r="E1580" i="4"/>
  <c r="C1581" i="4"/>
  <c r="E1249" i="7"/>
  <c r="N1249" i="7" s="1"/>
  <c r="G1570" i="3"/>
  <c r="F1570" i="3"/>
  <c r="H1569" i="3"/>
  <c r="I1569" i="3" s="1"/>
  <c r="L1560" i="6" l="1"/>
  <c r="L1560" i="7"/>
  <c r="J1560" i="6"/>
  <c r="J1560" i="7"/>
  <c r="K1560" i="6"/>
  <c r="K1560" i="7"/>
  <c r="U1248" i="7"/>
  <c r="V1248" i="7"/>
  <c r="D1580" i="6"/>
  <c r="D1580" i="7"/>
  <c r="S1249" i="7"/>
  <c r="Q1249" i="7"/>
  <c r="R1249" i="7"/>
  <c r="T1249" i="7"/>
  <c r="C1569" i="6"/>
  <c r="C1569" i="7"/>
  <c r="M1569" i="7" s="1"/>
  <c r="G1249" i="4"/>
  <c r="H1249" i="4" s="1"/>
  <c r="E1249" i="6"/>
  <c r="H1561" i="5"/>
  <c r="G1561" i="5"/>
  <c r="F1561" i="5"/>
  <c r="E1581" i="4"/>
  <c r="C1582" i="4"/>
  <c r="E1250" i="7"/>
  <c r="N1250" i="7" s="1"/>
  <c r="H1570" i="3"/>
  <c r="F1571" i="3"/>
  <c r="I1570" i="3"/>
  <c r="G1571" i="3"/>
  <c r="J1561" i="6" l="1"/>
  <c r="J1561" i="7"/>
  <c r="L1561" i="6"/>
  <c r="L1561" i="7"/>
  <c r="P1560" i="7"/>
  <c r="K1561" i="6"/>
  <c r="K1561" i="7"/>
  <c r="U1249" i="7"/>
  <c r="V1249" i="7"/>
  <c r="D1581" i="6"/>
  <c r="D1581" i="7"/>
  <c r="T1250" i="7"/>
  <c r="Q1250" i="7"/>
  <c r="R1250" i="7"/>
  <c r="S1250" i="7"/>
  <c r="C1570" i="6"/>
  <c r="C1570" i="7"/>
  <c r="M1570" i="7" s="1"/>
  <c r="G1250" i="4"/>
  <c r="H1250" i="4" s="1"/>
  <c r="E1250" i="6"/>
  <c r="G1562" i="5"/>
  <c r="F1562" i="5"/>
  <c r="H1562" i="5"/>
  <c r="E1582" i="4"/>
  <c r="C1583" i="4"/>
  <c r="E1251" i="7"/>
  <c r="N1251" i="7" s="1"/>
  <c r="F1572" i="3"/>
  <c r="H1571" i="3"/>
  <c r="I1571" i="3"/>
  <c r="G1572" i="3"/>
  <c r="L1562" i="6" l="1"/>
  <c r="L1562" i="7"/>
  <c r="K1562" i="6"/>
  <c r="K1562" i="7"/>
  <c r="J1562" i="6"/>
  <c r="J1562" i="7"/>
  <c r="P1561" i="7"/>
  <c r="D1582" i="6"/>
  <c r="D1582" i="7"/>
  <c r="U1250" i="7"/>
  <c r="V1250" i="7"/>
  <c r="S1251" i="7"/>
  <c r="T1251" i="7"/>
  <c r="Q1251" i="7"/>
  <c r="R1251" i="7"/>
  <c r="C1571" i="6"/>
  <c r="C1571" i="7"/>
  <c r="M1571" i="7" s="1"/>
  <c r="G1251" i="4"/>
  <c r="H1251" i="4" s="1"/>
  <c r="E1251" i="6"/>
  <c r="H1563" i="5"/>
  <c r="G1563" i="5"/>
  <c r="F1563" i="5"/>
  <c r="E1583" i="4"/>
  <c r="C1584" i="4"/>
  <c r="E1252" i="7"/>
  <c r="N1252" i="7" s="1"/>
  <c r="G1573" i="3"/>
  <c r="H1572" i="3"/>
  <c r="I1572" i="3" s="1"/>
  <c r="F1573" i="3"/>
  <c r="L1563" i="6" l="1"/>
  <c r="L1563" i="7"/>
  <c r="J1563" i="6"/>
  <c r="J1563" i="7"/>
  <c r="K1563" i="6"/>
  <c r="K1563" i="7"/>
  <c r="P1562" i="7"/>
  <c r="U1251" i="7"/>
  <c r="V1251" i="7"/>
  <c r="D1583" i="6"/>
  <c r="D1583" i="7"/>
  <c r="Q1252" i="7"/>
  <c r="T1252" i="7"/>
  <c r="R1252" i="7"/>
  <c r="S1252" i="7"/>
  <c r="C1572" i="6"/>
  <c r="C1572" i="7"/>
  <c r="M1572" i="7" s="1"/>
  <c r="G1252" i="4"/>
  <c r="H1252" i="4" s="1"/>
  <c r="E1252" i="6"/>
  <c r="H1564" i="5"/>
  <c r="G1564" i="5"/>
  <c r="F1564" i="5"/>
  <c r="E1584" i="4"/>
  <c r="C1585" i="4"/>
  <c r="E1253" i="7"/>
  <c r="N1253" i="7" s="1"/>
  <c r="F1574" i="3"/>
  <c r="H1573" i="3"/>
  <c r="I1573" i="3" s="1"/>
  <c r="G1574" i="3"/>
  <c r="J1564" i="6" l="1"/>
  <c r="J1564" i="7"/>
  <c r="K1564" i="6"/>
  <c r="K1564" i="7"/>
  <c r="P1563" i="7"/>
  <c r="L1564" i="6"/>
  <c r="L1564" i="7"/>
  <c r="P1564" i="7" s="1"/>
  <c r="D1584" i="6"/>
  <c r="D1584" i="7"/>
  <c r="U1252" i="7"/>
  <c r="V1252" i="7"/>
  <c r="S1253" i="7"/>
  <c r="R1253" i="7"/>
  <c r="T1253" i="7"/>
  <c r="Q1253" i="7"/>
  <c r="C1573" i="6"/>
  <c r="C1573" i="7"/>
  <c r="M1573" i="7" s="1"/>
  <c r="G1253" i="4"/>
  <c r="H1253" i="4" s="1"/>
  <c r="E1253" i="6"/>
  <c r="H1565" i="5"/>
  <c r="G1565" i="5"/>
  <c r="F1565" i="5"/>
  <c r="E1585" i="4"/>
  <c r="C1586" i="4"/>
  <c r="E1254" i="7"/>
  <c r="N1254" i="7" s="1"/>
  <c r="G1575" i="3"/>
  <c r="H1574" i="3"/>
  <c r="I1574" i="3" s="1"/>
  <c r="F1575" i="3"/>
  <c r="K1565" i="6" l="1"/>
  <c r="K1565" i="7"/>
  <c r="L1565" i="6"/>
  <c r="L1565" i="7"/>
  <c r="J1565" i="6"/>
  <c r="J1565" i="7"/>
  <c r="D1585" i="6"/>
  <c r="D1585" i="7"/>
  <c r="U1253" i="7"/>
  <c r="V1253" i="7"/>
  <c r="Q1254" i="7"/>
  <c r="T1254" i="7"/>
  <c r="S1254" i="7"/>
  <c r="R1254" i="7"/>
  <c r="C1574" i="6"/>
  <c r="C1574" i="7"/>
  <c r="M1574" i="7" s="1"/>
  <c r="G1254" i="4"/>
  <c r="H1254" i="4" s="1"/>
  <c r="E1254" i="6"/>
  <c r="H1566" i="5"/>
  <c r="G1566" i="5"/>
  <c r="F1566" i="5"/>
  <c r="E1586" i="4"/>
  <c r="C1587" i="4"/>
  <c r="E1255" i="7"/>
  <c r="N1255" i="7" s="1"/>
  <c r="F1576" i="3"/>
  <c r="H1575" i="3"/>
  <c r="G1576" i="3"/>
  <c r="I1575" i="3"/>
  <c r="L1566" i="6" l="1"/>
  <c r="L1566" i="7"/>
  <c r="K1566" i="6"/>
  <c r="K1566" i="7"/>
  <c r="P1565" i="7"/>
  <c r="J1566" i="6"/>
  <c r="J1566" i="7"/>
  <c r="V1254" i="7"/>
  <c r="U1254" i="7"/>
  <c r="D1586" i="6"/>
  <c r="D1586" i="7"/>
  <c r="T1255" i="7"/>
  <c r="S1255" i="7"/>
  <c r="R1255" i="7"/>
  <c r="Q1255" i="7"/>
  <c r="C1575" i="6"/>
  <c r="C1575" i="7"/>
  <c r="M1575" i="7" s="1"/>
  <c r="G1255" i="4"/>
  <c r="H1255" i="4" s="1"/>
  <c r="E1255" i="6"/>
  <c r="H1567" i="5"/>
  <c r="G1567" i="5"/>
  <c r="F1567" i="5"/>
  <c r="E1587" i="4"/>
  <c r="C1588" i="4"/>
  <c r="E1256" i="7"/>
  <c r="N1256" i="7" s="1"/>
  <c r="G1577" i="3"/>
  <c r="F1577" i="3"/>
  <c r="H1576" i="3"/>
  <c r="I1576" i="3" s="1"/>
  <c r="K1567" i="6" l="1"/>
  <c r="K1567" i="7"/>
  <c r="J1567" i="6"/>
  <c r="J1567" i="7"/>
  <c r="L1567" i="6"/>
  <c r="L1567" i="7"/>
  <c r="P1567" i="7" s="1"/>
  <c r="P1566" i="7"/>
  <c r="D1587" i="6"/>
  <c r="D1587" i="7"/>
  <c r="V1255" i="7"/>
  <c r="U1255" i="7"/>
  <c r="S1256" i="7"/>
  <c r="Q1256" i="7"/>
  <c r="T1256" i="7"/>
  <c r="R1256" i="7"/>
  <c r="C1576" i="6"/>
  <c r="C1576" i="7"/>
  <c r="M1576" i="7" s="1"/>
  <c r="G1256" i="4"/>
  <c r="H1256" i="4" s="1"/>
  <c r="E1256" i="6"/>
  <c r="H1568" i="5"/>
  <c r="G1568" i="5"/>
  <c r="F1568" i="5"/>
  <c r="E1588" i="4"/>
  <c r="C1589" i="4"/>
  <c r="E1257" i="7"/>
  <c r="N1257" i="7" s="1"/>
  <c r="G1578" i="3"/>
  <c r="F1578" i="3"/>
  <c r="H1577" i="3"/>
  <c r="I1577" i="3" s="1"/>
  <c r="K1568" i="6" l="1"/>
  <c r="K1568" i="7"/>
  <c r="J1568" i="6"/>
  <c r="J1568" i="7"/>
  <c r="L1568" i="6"/>
  <c r="L1568" i="7"/>
  <c r="P1568" i="7" s="1"/>
  <c r="D1588" i="6"/>
  <c r="D1588" i="7"/>
  <c r="V1256" i="7"/>
  <c r="U1256" i="7"/>
  <c r="Q1257" i="7"/>
  <c r="T1257" i="7"/>
  <c r="R1257" i="7"/>
  <c r="S1257" i="7"/>
  <c r="C1577" i="6"/>
  <c r="C1577" i="7"/>
  <c r="M1577" i="7" s="1"/>
  <c r="G1257" i="4"/>
  <c r="H1257" i="4" s="1"/>
  <c r="E1257" i="6"/>
  <c r="G1569" i="5"/>
  <c r="F1569" i="5"/>
  <c r="H1569" i="5"/>
  <c r="E1589" i="4"/>
  <c r="C1590" i="4"/>
  <c r="E1258" i="7"/>
  <c r="N1258" i="7" s="1"/>
  <c r="H1578" i="3"/>
  <c r="F1579" i="3"/>
  <c r="I1578" i="3"/>
  <c r="G1579" i="3"/>
  <c r="L1569" i="6" l="1"/>
  <c r="L1569" i="7"/>
  <c r="K1569" i="6"/>
  <c r="K1569" i="7"/>
  <c r="J1569" i="6"/>
  <c r="J1569" i="7"/>
  <c r="D1589" i="6"/>
  <c r="D1589" i="7"/>
  <c r="U1257" i="7"/>
  <c r="V1257" i="7"/>
  <c r="T1258" i="7"/>
  <c r="Q1258" i="7"/>
  <c r="S1258" i="7"/>
  <c r="R1258" i="7"/>
  <c r="C1578" i="6"/>
  <c r="C1578" i="7"/>
  <c r="M1578" i="7" s="1"/>
  <c r="G1258" i="4"/>
  <c r="H1258" i="4" s="1"/>
  <c r="E1258" i="6"/>
  <c r="H1570" i="5"/>
  <c r="G1570" i="5"/>
  <c r="F1570" i="5"/>
  <c r="E1590" i="4"/>
  <c r="C1591" i="4"/>
  <c r="E1259" i="7"/>
  <c r="N1259" i="7" s="1"/>
  <c r="G1580" i="3"/>
  <c r="F1580" i="3"/>
  <c r="H1579" i="3"/>
  <c r="I1579" i="3" s="1"/>
  <c r="K1570" i="6" l="1"/>
  <c r="K1570" i="7"/>
  <c r="P1569" i="7"/>
  <c r="J1570" i="6"/>
  <c r="J1570" i="7"/>
  <c r="L1570" i="6"/>
  <c r="L1570" i="7"/>
  <c r="P1570" i="7" s="1"/>
  <c r="D1590" i="6"/>
  <c r="D1590" i="7"/>
  <c r="U1258" i="7"/>
  <c r="V1258" i="7"/>
  <c r="R1259" i="7"/>
  <c r="T1259" i="7"/>
  <c r="S1259" i="7"/>
  <c r="Q1259" i="7"/>
  <c r="C1579" i="6"/>
  <c r="C1579" i="7"/>
  <c r="M1579" i="7" s="1"/>
  <c r="G1259" i="4"/>
  <c r="H1259" i="4" s="1"/>
  <c r="E1259" i="6"/>
  <c r="H1571" i="5"/>
  <c r="G1571" i="5"/>
  <c r="F1571" i="5"/>
  <c r="E1591" i="4"/>
  <c r="C1592" i="4"/>
  <c r="E1260" i="7"/>
  <c r="N1260" i="7" s="1"/>
  <c r="H1580" i="3"/>
  <c r="F1581" i="3"/>
  <c r="I1580" i="3"/>
  <c r="G1581" i="3"/>
  <c r="K1571" i="6" l="1"/>
  <c r="K1571" i="7"/>
  <c r="J1571" i="6"/>
  <c r="J1571" i="7"/>
  <c r="L1571" i="6"/>
  <c r="L1571" i="7"/>
  <c r="P1571" i="7" s="1"/>
  <c r="D1591" i="6"/>
  <c r="D1591" i="7"/>
  <c r="V1259" i="7"/>
  <c r="U1259" i="7"/>
  <c r="T1260" i="7"/>
  <c r="S1260" i="7"/>
  <c r="R1260" i="7"/>
  <c r="Q1260" i="7"/>
  <c r="C1580" i="6"/>
  <c r="C1580" i="7"/>
  <c r="M1580" i="7" s="1"/>
  <c r="G1260" i="4"/>
  <c r="H1260" i="4" s="1"/>
  <c r="E1260" i="6"/>
  <c r="H1572" i="5"/>
  <c r="G1572" i="5"/>
  <c r="F1572" i="5"/>
  <c r="E1592" i="4"/>
  <c r="C1593" i="4"/>
  <c r="E1261" i="7"/>
  <c r="N1261" i="7" s="1"/>
  <c r="G1582" i="3"/>
  <c r="F1582" i="3"/>
  <c r="H1581" i="3"/>
  <c r="I1581" i="3" s="1"/>
  <c r="L1572" i="6" l="1"/>
  <c r="L1572" i="7"/>
  <c r="J1572" i="6"/>
  <c r="J1572" i="7"/>
  <c r="K1572" i="6"/>
  <c r="K1572" i="7"/>
  <c r="V1260" i="7"/>
  <c r="U1260" i="7"/>
  <c r="D1592" i="6"/>
  <c r="D1592" i="7"/>
  <c r="Q1261" i="7"/>
  <c r="R1261" i="7"/>
  <c r="T1261" i="7"/>
  <c r="S1261" i="7"/>
  <c r="C1581" i="6"/>
  <c r="C1581" i="7"/>
  <c r="M1581" i="7" s="1"/>
  <c r="G1261" i="4"/>
  <c r="H1261" i="4" s="1"/>
  <c r="E1261" i="6"/>
  <c r="H1573" i="5"/>
  <c r="G1573" i="5"/>
  <c r="F1573" i="5"/>
  <c r="E1593" i="4"/>
  <c r="C1594" i="4"/>
  <c r="E1262" i="7"/>
  <c r="N1262" i="7" s="1"/>
  <c r="H1582" i="3"/>
  <c r="F1583" i="3"/>
  <c r="G1583" i="3"/>
  <c r="I1582" i="3"/>
  <c r="J1573" i="6" l="1"/>
  <c r="J1573" i="7"/>
  <c r="L1573" i="6"/>
  <c r="L1573" i="7"/>
  <c r="K1573" i="6"/>
  <c r="K1573" i="7"/>
  <c r="P1572" i="7"/>
  <c r="D1593" i="6"/>
  <c r="D1593" i="7"/>
  <c r="U1261" i="7"/>
  <c r="V1261" i="7"/>
  <c r="S1262" i="7"/>
  <c r="T1262" i="7"/>
  <c r="R1262" i="7"/>
  <c r="Q1262" i="7"/>
  <c r="C1582" i="6"/>
  <c r="C1582" i="7"/>
  <c r="M1582" i="7" s="1"/>
  <c r="G1262" i="4"/>
  <c r="H1262" i="4" s="1"/>
  <c r="E1262" i="6"/>
  <c r="F1574" i="5"/>
  <c r="H1574" i="5"/>
  <c r="G1574" i="5"/>
  <c r="E1594" i="4"/>
  <c r="C1595" i="4"/>
  <c r="E1263" i="7"/>
  <c r="N1263" i="7" s="1"/>
  <c r="H1583" i="3"/>
  <c r="F1584" i="3"/>
  <c r="I1583" i="3"/>
  <c r="G1584" i="3"/>
  <c r="L1574" i="6" l="1"/>
  <c r="L1574" i="7"/>
  <c r="K1574" i="6"/>
  <c r="K1574" i="7"/>
  <c r="J1574" i="6"/>
  <c r="J1574" i="7"/>
  <c r="P1573" i="7"/>
  <c r="D1594" i="6"/>
  <c r="D1594" i="7"/>
  <c r="V1262" i="7"/>
  <c r="U1262" i="7"/>
  <c r="S1263" i="7"/>
  <c r="T1263" i="7"/>
  <c r="Q1263" i="7"/>
  <c r="R1263" i="7"/>
  <c r="C1583" i="6"/>
  <c r="C1583" i="7"/>
  <c r="M1583" i="7" s="1"/>
  <c r="G1263" i="4"/>
  <c r="H1263" i="4" s="1"/>
  <c r="E1263" i="6"/>
  <c r="H1575" i="5"/>
  <c r="G1575" i="5"/>
  <c r="F1575" i="5"/>
  <c r="E1595" i="4"/>
  <c r="C1596" i="4"/>
  <c r="E1264" i="7"/>
  <c r="N1264" i="7" s="1"/>
  <c r="H1584" i="3"/>
  <c r="F1585" i="3"/>
  <c r="G1585" i="3"/>
  <c r="I1584" i="3"/>
  <c r="K1575" i="6" l="1"/>
  <c r="K1575" i="7"/>
  <c r="L1575" i="6"/>
  <c r="L1575" i="7"/>
  <c r="P1574" i="7"/>
  <c r="J1575" i="6"/>
  <c r="J1575" i="7"/>
  <c r="D1595" i="6"/>
  <c r="D1595" i="7"/>
  <c r="V1263" i="7"/>
  <c r="U1263" i="7"/>
  <c r="T1264" i="7"/>
  <c r="Q1264" i="7"/>
  <c r="R1264" i="7"/>
  <c r="S1264" i="7"/>
  <c r="C1584" i="6"/>
  <c r="C1584" i="7"/>
  <c r="M1584" i="7" s="1"/>
  <c r="G1264" i="4"/>
  <c r="H1264" i="4" s="1"/>
  <c r="E1264" i="6"/>
  <c r="H1576" i="5"/>
  <c r="G1576" i="5"/>
  <c r="F1576" i="5"/>
  <c r="E1596" i="4"/>
  <c r="C1597" i="4"/>
  <c r="E1265" i="7"/>
  <c r="N1265" i="7" s="1"/>
  <c r="F1586" i="3"/>
  <c r="H1585" i="3"/>
  <c r="G1586" i="3"/>
  <c r="I1585" i="3"/>
  <c r="L1576" i="6" l="1"/>
  <c r="L1576" i="7"/>
  <c r="J1576" i="6"/>
  <c r="J1576" i="7"/>
  <c r="K1576" i="6"/>
  <c r="K1576" i="7"/>
  <c r="P1575" i="7"/>
  <c r="U1264" i="7"/>
  <c r="V1264" i="7"/>
  <c r="D1596" i="6"/>
  <c r="D1596" i="7"/>
  <c r="S1265" i="7"/>
  <c r="Q1265" i="7"/>
  <c r="T1265" i="7"/>
  <c r="R1265" i="7"/>
  <c r="C1585" i="6"/>
  <c r="C1585" i="7"/>
  <c r="M1585" i="7" s="1"/>
  <c r="G1265" i="4"/>
  <c r="H1265" i="4" s="1"/>
  <c r="E1265" i="6"/>
  <c r="H1577" i="5"/>
  <c r="G1577" i="5"/>
  <c r="F1577" i="5"/>
  <c r="E1597" i="4"/>
  <c r="C1598" i="4"/>
  <c r="E1266" i="7"/>
  <c r="N1266" i="7" s="1"/>
  <c r="G1587" i="3"/>
  <c r="H1586" i="3"/>
  <c r="I1586" i="3" s="1"/>
  <c r="F1587" i="3"/>
  <c r="L1577" i="6" l="1"/>
  <c r="L1577" i="7"/>
  <c r="K1577" i="6"/>
  <c r="K1577" i="7"/>
  <c r="P1576" i="7"/>
  <c r="J1577" i="6"/>
  <c r="J1577" i="7"/>
  <c r="D1597" i="6"/>
  <c r="D1597" i="7"/>
  <c r="V1265" i="7"/>
  <c r="U1265" i="7"/>
  <c r="R1266" i="7"/>
  <c r="Q1266" i="7"/>
  <c r="S1266" i="7"/>
  <c r="T1266" i="7"/>
  <c r="C1586" i="6"/>
  <c r="C1586" i="7"/>
  <c r="M1586" i="7" s="1"/>
  <c r="G1266" i="4"/>
  <c r="H1266" i="4" s="1"/>
  <c r="E1266" i="6"/>
  <c r="G1578" i="5"/>
  <c r="F1578" i="5"/>
  <c r="H1578" i="5"/>
  <c r="E1598" i="4"/>
  <c r="C1599" i="4"/>
  <c r="E1267" i="7"/>
  <c r="N1267" i="7" s="1"/>
  <c r="F1588" i="3"/>
  <c r="H1587" i="3"/>
  <c r="I1587" i="3" s="1"/>
  <c r="G1588" i="3"/>
  <c r="J1578" i="6" l="1"/>
  <c r="J1578" i="7"/>
  <c r="L1578" i="6"/>
  <c r="L1578" i="7"/>
  <c r="P1577" i="7"/>
  <c r="K1578" i="6"/>
  <c r="K1578" i="7"/>
  <c r="D1598" i="6"/>
  <c r="D1598" i="7"/>
  <c r="V1266" i="7"/>
  <c r="U1266" i="7"/>
  <c r="S1267" i="7"/>
  <c r="R1267" i="7"/>
  <c r="Q1267" i="7"/>
  <c r="T1267" i="7"/>
  <c r="C1587" i="6"/>
  <c r="C1587" i="7"/>
  <c r="M1587" i="7" s="1"/>
  <c r="G1267" i="4"/>
  <c r="H1267" i="4" s="1"/>
  <c r="E1267" i="6"/>
  <c r="H1579" i="5"/>
  <c r="G1579" i="5"/>
  <c r="F1579" i="5"/>
  <c r="E1599" i="4"/>
  <c r="C1600" i="4"/>
  <c r="E1268" i="7"/>
  <c r="N1268" i="7" s="1"/>
  <c r="G1589" i="3"/>
  <c r="F1589" i="3"/>
  <c r="H1588" i="3"/>
  <c r="I1588" i="3" s="1"/>
  <c r="L1579" i="6" l="1"/>
  <c r="L1579" i="7"/>
  <c r="J1579" i="6"/>
  <c r="J1579" i="7"/>
  <c r="K1579" i="6"/>
  <c r="K1579" i="7"/>
  <c r="P1578" i="7"/>
  <c r="D1599" i="6"/>
  <c r="D1599" i="7"/>
  <c r="V1267" i="7"/>
  <c r="U1267" i="7"/>
  <c r="R1268" i="7"/>
  <c r="T1268" i="7"/>
  <c r="S1268" i="7"/>
  <c r="Q1268" i="7"/>
  <c r="C1588" i="6"/>
  <c r="C1588" i="7"/>
  <c r="M1588" i="7" s="1"/>
  <c r="G1268" i="4"/>
  <c r="H1268" i="4" s="1"/>
  <c r="E1268" i="6"/>
  <c r="G1580" i="5"/>
  <c r="F1580" i="5"/>
  <c r="H1580" i="5"/>
  <c r="E1600" i="4"/>
  <c r="C1601" i="4"/>
  <c r="E1269" i="7"/>
  <c r="N1269" i="7" s="1"/>
  <c r="H1589" i="3"/>
  <c r="F1590" i="3"/>
  <c r="I1589" i="3"/>
  <c r="G1590" i="3"/>
  <c r="J1580" i="6" l="1"/>
  <c r="J1580" i="7"/>
  <c r="L1580" i="6"/>
  <c r="L1580" i="7"/>
  <c r="K1580" i="6"/>
  <c r="K1580" i="7"/>
  <c r="P1579" i="7"/>
  <c r="D1600" i="6"/>
  <c r="D1600" i="7"/>
  <c r="U1268" i="7"/>
  <c r="V1268" i="7"/>
  <c r="S1269" i="7"/>
  <c r="R1269" i="7"/>
  <c r="Q1269" i="7"/>
  <c r="T1269" i="7"/>
  <c r="C1589" i="6"/>
  <c r="C1589" i="7"/>
  <c r="M1589" i="7" s="1"/>
  <c r="G1269" i="4"/>
  <c r="H1269" i="4" s="1"/>
  <c r="E1269" i="6"/>
  <c r="F1581" i="5"/>
  <c r="H1581" i="5"/>
  <c r="G1581" i="5"/>
  <c r="E1601" i="4"/>
  <c r="C1602" i="4"/>
  <c r="E1270" i="7"/>
  <c r="N1270" i="7" s="1"/>
  <c r="G1591" i="3"/>
  <c r="H1590" i="3"/>
  <c r="I1590" i="3" s="1"/>
  <c r="F1591" i="3"/>
  <c r="J1581" i="6" l="1"/>
  <c r="J1581" i="7"/>
  <c r="K1581" i="6"/>
  <c r="K1581" i="7"/>
  <c r="L1581" i="6"/>
  <c r="L1581" i="7"/>
  <c r="P1581" i="7" s="1"/>
  <c r="P1580" i="7"/>
  <c r="D1601" i="6"/>
  <c r="D1601" i="7"/>
  <c r="U1269" i="7"/>
  <c r="V1269" i="7"/>
  <c r="T1270" i="7"/>
  <c r="S1270" i="7"/>
  <c r="Q1270" i="7"/>
  <c r="R1270" i="7"/>
  <c r="C1590" i="6"/>
  <c r="C1590" i="7"/>
  <c r="M1590" i="7" s="1"/>
  <c r="G1270" i="4"/>
  <c r="H1270" i="4" s="1"/>
  <c r="E1270" i="6"/>
  <c r="H1582" i="5"/>
  <c r="G1582" i="5"/>
  <c r="F1582" i="5"/>
  <c r="E1602" i="4"/>
  <c r="C1603" i="4"/>
  <c r="E1271" i="7"/>
  <c r="N1271" i="7" s="1"/>
  <c r="F1592" i="3"/>
  <c r="H1591" i="3"/>
  <c r="G1592" i="3"/>
  <c r="I1591" i="3"/>
  <c r="K1582" i="6" l="1"/>
  <c r="K1582" i="7"/>
  <c r="J1582" i="6"/>
  <c r="J1582" i="7"/>
  <c r="L1582" i="6"/>
  <c r="L1582" i="7"/>
  <c r="P1582" i="7" s="1"/>
  <c r="U1270" i="7"/>
  <c r="V1270" i="7"/>
  <c r="D1602" i="6"/>
  <c r="D1602" i="7"/>
  <c r="S1271" i="7"/>
  <c r="T1271" i="7"/>
  <c r="Q1271" i="7"/>
  <c r="R1271" i="7"/>
  <c r="C1591" i="6"/>
  <c r="C1591" i="7"/>
  <c r="M1591" i="7" s="1"/>
  <c r="G1271" i="4"/>
  <c r="H1271" i="4" s="1"/>
  <c r="E1271" i="6"/>
  <c r="H1583" i="5"/>
  <c r="G1583" i="5"/>
  <c r="F1583" i="5"/>
  <c r="E1603" i="4"/>
  <c r="C1604" i="4"/>
  <c r="E1272" i="7"/>
  <c r="N1272" i="7" s="1"/>
  <c r="G1593" i="3"/>
  <c r="F1593" i="3"/>
  <c r="H1592" i="3"/>
  <c r="I1592" i="3" s="1"/>
  <c r="K1583" i="6" l="1"/>
  <c r="K1583" i="7"/>
  <c r="J1583" i="6"/>
  <c r="J1583" i="7"/>
  <c r="L1583" i="6"/>
  <c r="L1583" i="7"/>
  <c r="P1583" i="7" s="1"/>
  <c r="D1603" i="6"/>
  <c r="D1603" i="7"/>
  <c r="V1271" i="7"/>
  <c r="U1271" i="7"/>
  <c r="Q1272" i="7"/>
  <c r="T1272" i="7"/>
  <c r="S1272" i="7"/>
  <c r="R1272" i="7"/>
  <c r="C1592" i="6"/>
  <c r="C1592" i="7"/>
  <c r="M1592" i="7" s="1"/>
  <c r="G1272" i="4"/>
  <c r="H1272" i="4" s="1"/>
  <c r="E1272" i="6"/>
  <c r="H1584" i="5"/>
  <c r="G1584" i="5"/>
  <c r="F1584" i="5"/>
  <c r="E1604" i="4"/>
  <c r="C1605" i="4"/>
  <c r="E1273" i="7"/>
  <c r="N1273" i="7" s="1"/>
  <c r="F1594" i="3"/>
  <c r="H1593" i="3"/>
  <c r="G1594" i="3"/>
  <c r="I1593" i="3"/>
  <c r="J1584" i="6" l="1"/>
  <c r="J1584" i="7"/>
  <c r="L1584" i="6"/>
  <c r="L1584" i="7"/>
  <c r="K1584" i="6"/>
  <c r="K1584" i="7"/>
  <c r="V1272" i="7"/>
  <c r="U1272" i="7"/>
  <c r="D1604" i="6"/>
  <c r="D1604" i="7"/>
  <c r="S1273" i="7"/>
  <c r="R1273" i="7"/>
  <c r="T1273" i="7"/>
  <c r="Q1273" i="7"/>
  <c r="C1593" i="6"/>
  <c r="C1593" i="7"/>
  <c r="M1593" i="7" s="1"/>
  <c r="G1273" i="4"/>
  <c r="H1273" i="4" s="1"/>
  <c r="E1273" i="6"/>
  <c r="H1585" i="5"/>
  <c r="G1585" i="5"/>
  <c r="F1585" i="5"/>
  <c r="E1605" i="4"/>
  <c r="C1606" i="4"/>
  <c r="E1274" i="7"/>
  <c r="N1274" i="7" s="1"/>
  <c r="G1595" i="3"/>
  <c r="H1594" i="3"/>
  <c r="I1594" i="3" s="1"/>
  <c r="F1595" i="3"/>
  <c r="P1584" i="7" l="1"/>
  <c r="K1585" i="6"/>
  <c r="K1585" i="7"/>
  <c r="J1585" i="6"/>
  <c r="J1585" i="7"/>
  <c r="L1585" i="6"/>
  <c r="L1585" i="7"/>
  <c r="P1585" i="7" s="1"/>
  <c r="D1605" i="6"/>
  <c r="D1605" i="7"/>
  <c r="V1273" i="7"/>
  <c r="U1273" i="7"/>
  <c r="Q1274" i="7"/>
  <c r="S1274" i="7"/>
  <c r="T1274" i="7"/>
  <c r="R1274" i="7"/>
  <c r="C1594" i="6"/>
  <c r="C1594" i="7"/>
  <c r="M1594" i="7" s="1"/>
  <c r="G1274" i="4"/>
  <c r="H1274" i="4" s="1"/>
  <c r="E1274" i="6"/>
  <c r="G1586" i="5"/>
  <c r="F1586" i="5"/>
  <c r="H1586" i="5"/>
  <c r="E1606" i="4"/>
  <c r="C1607" i="4"/>
  <c r="E1275" i="7"/>
  <c r="N1275" i="7" s="1"/>
  <c r="F1596" i="3"/>
  <c r="H1595" i="3"/>
  <c r="I1595" i="3" s="1"/>
  <c r="G1596" i="3"/>
  <c r="L1586" i="6" l="1"/>
  <c r="L1586" i="7"/>
  <c r="J1586" i="6"/>
  <c r="J1586" i="7"/>
  <c r="K1586" i="6"/>
  <c r="K1586" i="7"/>
  <c r="U1274" i="7"/>
  <c r="D1606" i="6"/>
  <c r="D1606" i="7"/>
  <c r="V1274" i="7"/>
  <c r="T1275" i="7"/>
  <c r="R1275" i="7"/>
  <c r="S1275" i="7"/>
  <c r="Q1275" i="7"/>
  <c r="C1595" i="6"/>
  <c r="C1595" i="7"/>
  <c r="M1595" i="7" s="1"/>
  <c r="G1275" i="4"/>
  <c r="H1275" i="4" s="1"/>
  <c r="E1275" i="6"/>
  <c r="G1587" i="5"/>
  <c r="F1587" i="5"/>
  <c r="H1587" i="5"/>
  <c r="E1607" i="4"/>
  <c r="C1608" i="4"/>
  <c r="E1276" i="7"/>
  <c r="N1276" i="7" s="1"/>
  <c r="G1597" i="3"/>
  <c r="H1596" i="3"/>
  <c r="I1596" i="3" s="1"/>
  <c r="F1597" i="3"/>
  <c r="L1587" i="6" l="1"/>
  <c r="L1587" i="7"/>
  <c r="J1587" i="6"/>
  <c r="J1587" i="7"/>
  <c r="P1586" i="7"/>
  <c r="K1587" i="6"/>
  <c r="K1587" i="7"/>
  <c r="U1275" i="7"/>
  <c r="V1275" i="7"/>
  <c r="D1607" i="6"/>
  <c r="D1607" i="7"/>
  <c r="S1276" i="7"/>
  <c r="T1276" i="7"/>
  <c r="Q1276" i="7"/>
  <c r="R1276" i="7"/>
  <c r="C1596" i="6"/>
  <c r="C1596" i="7"/>
  <c r="M1596" i="7" s="1"/>
  <c r="G1276" i="4"/>
  <c r="H1276" i="4" s="1"/>
  <c r="E1276" i="6"/>
  <c r="H1588" i="5"/>
  <c r="G1588" i="5"/>
  <c r="F1588" i="5"/>
  <c r="E1608" i="4"/>
  <c r="C1609" i="4"/>
  <c r="E1277" i="7"/>
  <c r="N1277" i="7" s="1"/>
  <c r="F1598" i="3"/>
  <c r="H1597" i="3"/>
  <c r="G1598" i="3"/>
  <c r="I1597" i="3"/>
  <c r="K1588" i="6" l="1"/>
  <c r="K1588" i="7"/>
  <c r="J1588" i="6"/>
  <c r="J1588" i="7"/>
  <c r="L1588" i="6"/>
  <c r="L1588" i="7"/>
  <c r="P1588" i="7" s="1"/>
  <c r="P1587" i="7"/>
  <c r="D1608" i="6"/>
  <c r="D1608" i="7"/>
  <c r="V1276" i="7"/>
  <c r="U1276" i="7"/>
  <c r="R1277" i="7"/>
  <c r="Q1277" i="7"/>
  <c r="S1277" i="7"/>
  <c r="T1277" i="7"/>
  <c r="C1597" i="6"/>
  <c r="C1597" i="7"/>
  <c r="M1597" i="7" s="1"/>
  <c r="G1277" i="4"/>
  <c r="H1277" i="4" s="1"/>
  <c r="E1277" i="6"/>
  <c r="G1589" i="5"/>
  <c r="F1589" i="5"/>
  <c r="H1589" i="5"/>
  <c r="E1609" i="4"/>
  <c r="C1610" i="4"/>
  <c r="E1278" i="7"/>
  <c r="N1278" i="7" s="1"/>
  <c r="G1599" i="3"/>
  <c r="F1599" i="3"/>
  <c r="H1598" i="3"/>
  <c r="I1598" i="3" s="1"/>
  <c r="L1589" i="6" l="1"/>
  <c r="L1589" i="7"/>
  <c r="J1589" i="6"/>
  <c r="J1589" i="7"/>
  <c r="K1589" i="6"/>
  <c r="K1589" i="7"/>
  <c r="V1277" i="7"/>
  <c r="U1277" i="7"/>
  <c r="D1609" i="6"/>
  <c r="D1609" i="7"/>
  <c r="S1278" i="7"/>
  <c r="T1278" i="7"/>
  <c r="R1278" i="7"/>
  <c r="Q1278" i="7"/>
  <c r="C1598" i="6"/>
  <c r="C1598" i="7"/>
  <c r="M1598" i="7" s="1"/>
  <c r="G1278" i="4"/>
  <c r="H1278" i="4" s="1"/>
  <c r="E1278" i="6"/>
  <c r="H1590" i="5"/>
  <c r="G1590" i="5"/>
  <c r="F1590" i="5"/>
  <c r="E1610" i="4"/>
  <c r="C1611" i="4"/>
  <c r="E1279" i="7"/>
  <c r="N1279" i="7" s="1"/>
  <c r="F1600" i="3"/>
  <c r="H1599" i="3"/>
  <c r="I1599" i="3" s="1"/>
  <c r="G1600" i="3"/>
  <c r="K1590" i="6" l="1"/>
  <c r="K1590" i="7"/>
  <c r="J1590" i="6"/>
  <c r="J1590" i="7"/>
  <c r="P1589" i="7"/>
  <c r="L1590" i="6"/>
  <c r="L1590" i="7"/>
  <c r="P1590" i="7" s="1"/>
  <c r="D1610" i="6"/>
  <c r="D1610" i="7"/>
  <c r="V1278" i="7"/>
  <c r="U1278" i="7"/>
  <c r="R1279" i="7"/>
  <c r="Q1279" i="7"/>
  <c r="S1279" i="7"/>
  <c r="T1279" i="7"/>
  <c r="C1599" i="6"/>
  <c r="C1599" i="7"/>
  <c r="M1599" i="7" s="1"/>
  <c r="G1279" i="4"/>
  <c r="H1279" i="4" s="1"/>
  <c r="E1279" i="6"/>
  <c r="H1591" i="5"/>
  <c r="G1591" i="5"/>
  <c r="F1591" i="5"/>
  <c r="E1611" i="4"/>
  <c r="C1612" i="4"/>
  <c r="E1280" i="7"/>
  <c r="N1280" i="7" s="1"/>
  <c r="G1601" i="3"/>
  <c r="F1601" i="3"/>
  <c r="H1600" i="3"/>
  <c r="I1600" i="3" s="1"/>
  <c r="J1591" i="6" l="1"/>
  <c r="J1591" i="7"/>
  <c r="L1591" i="6"/>
  <c r="L1591" i="7"/>
  <c r="K1591" i="6"/>
  <c r="K1591" i="7"/>
  <c r="D1611" i="6"/>
  <c r="D1611" i="7"/>
  <c r="U1279" i="7"/>
  <c r="V1279" i="7"/>
  <c r="R1280" i="7"/>
  <c r="S1280" i="7"/>
  <c r="Q1280" i="7"/>
  <c r="T1280" i="7"/>
  <c r="C1600" i="6"/>
  <c r="C1600" i="7"/>
  <c r="M1600" i="7" s="1"/>
  <c r="G1280" i="4"/>
  <c r="H1280" i="4" s="1"/>
  <c r="E1280" i="6"/>
  <c r="H1592" i="5"/>
  <c r="G1592" i="5"/>
  <c r="F1592" i="5"/>
  <c r="E1612" i="4"/>
  <c r="C1613" i="4"/>
  <c r="E1281" i="7"/>
  <c r="N1281" i="7" s="1"/>
  <c r="H1601" i="3"/>
  <c r="F1602" i="3"/>
  <c r="G1602" i="3"/>
  <c r="I1601" i="3"/>
  <c r="K1592" i="6" l="1"/>
  <c r="K1592" i="7"/>
  <c r="L1592" i="6"/>
  <c r="L1592" i="7"/>
  <c r="J1592" i="6"/>
  <c r="J1592" i="7"/>
  <c r="P1591" i="7"/>
  <c r="V1280" i="7"/>
  <c r="U1280" i="7"/>
  <c r="D1612" i="6"/>
  <c r="D1612" i="7"/>
  <c r="S1281" i="7"/>
  <c r="T1281" i="7"/>
  <c r="Q1281" i="7"/>
  <c r="R1281" i="7"/>
  <c r="C1601" i="6"/>
  <c r="C1601" i="7"/>
  <c r="M1601" i="7" s="1"/>
  <c r="G1281" i="4"/>
  <c r="H1281" i="4" s="1"/>
  <c r="E1281" i="6"/>
  <c r="G1593" i="5"/>
  <c r="F1593" i="5"/>
  <c r="H1593" i="5"/>
  <c r="E1613" i="4"/>
  <c r="C1614" i="4"/>
  <c r="E1282" i="7"/>
  <c r="N1282" i="7" s="1"/>
  <c r="H1602" i="3"/>
  <c r="F1603" i="3"/>
  <c r="G1603" i="3"/>
  <c r="I1602" i="3"/>
  <c r="P1592" i="7" l="1"/>
  <c r="L1593" i="6"/>
  <c r="L1593" i="7"/>
  <c r="J1593" i="6"/>
  <c r="J1593" i="7"/>
  <c r="K1593" i="6"/>
  <c r="K1593" i="7"/>
  <c r="U1281" i="7"/>
  <c r="V1281" i="7"/>
  <c r="D1613" i="6"/>
  <c r="D1613" i="7"/>
  <c r="Q1282" i="7"/>
  <c r="T1282" i="7"/>
  <c r="R1282" i="7"/>
  <c r="S1282" i="7"/>
  <c r="C1602" i="6"/>
  <c r="C1602" i="7"/>
  <c r="M1602" i="7" s="1"/>
  <c r="G1282" i="4"/>
  <c r="H1282" i="4" s="1"/>
  <c r="E1282" i="6"/>
  <c r="H1594" i="5"/>
  <c r="G1594" i="5"/>
  <c r="F1594" i="5"/>
  <c r="E1614" i="4"/>
  <c r="C1615" i="4"/>
  <c r="E1283" i="7"/>
  <c r="N1283" i="7" s="1"/>
  <c r="G1604" i="3"/>
  <c r="F1604" i="3"/>
  <c r="H1603" i="3"/>
  <c r="I1603" i="3" s="1"/>
  <c r="J1594" i="6" l="1"/>
  <c r="J1594" i="7"/>
  <c r="K1594" i="6"/>
  <c r="K1594" i="7"/>
  <c r="L1594" i="6"/>
  <c r="L1594" i="7"/>
  <c r="P1594" i="7" s="1"/>
  <c r="P1593" i="7"/>
  <c r="V1282" i="7"/>
  <c r="U1282" i="7"/>
  <c r="D1614" i="6"/>
  <c r="D1614" i="7"/>
  <c r="Q1283" i="7"/>
  <c r="T1283" i="7"/>
  <c r="R1283" i="7"/>
  <c r="S1283" i="7"/>
  <c r="C1603" i="6"/>
  <c r="C1603" i="7"/>
  <c r="M1603" i="7" s="1"/>
  <c r="G1283" i="4"/>
  <c r="H1283" i="4" s="1"/>
  <c r="E1283" i="6"/>
  <c r="H1595" i="5"/>
  <c r="F1595" i="5"/>
  <c r="G1595" i="5"/>
  <c r="E1615" i="4"/>
  <c r="C1616" i="4"/>
  <c r="E1284" i="7"/>
  <c r="N1284" i="7" s="1"/>
  <c r="H1604" i="3"/>
  <c r="F1605" i="3"/>
  <c r="I1604" i="3"/>
  <c r="G1605" i="3"/>
  <c r="L1595" i="6" l="1"/>
  <c r="L1595" i="7"/>
  <c r="K1595" i="6"/>
  <c r="K1595" i="7"/>
  <c r="J1595" i="6"/>
  <c r="J1595" i="7"/>
  <c r="V1283" i="7"/>
  <c r="U1283" i="7"/>
  <c r="D1615" i="6"/>
  <c r="D1615" i="7"/>
  <c r="S1284" i="7"/>
  <c r="R1284" i="7"/>
  <c r="T1284" i="7"/>
  <c r="Q1284" i="7"/>
  <c r="C1604" i="6"/>
  <c r="C1604" i="7"/>
  <c r="M1604" i="7" s="1"/>
  <c r="G1284" i="4"/>
  <c r="H1284" i="4" s="1"/>
  <c r="E1284" i="6"/>
  <c r="H1596" i="5"/>
  <c r="G1596" i="5"/>
  <c r="F1596" i="5"/>
  <c r="E1616" i="4"/>
  <c r="C1617" i="4"/>
  <c r="E1285" i="7"/>
  <c r="N1285" i="7" s="1"/>
  <c r="G1606" i="3"/>
  <c r="F1606" i="3"/>
  <c r="H1605" i="3"/>
  <c r="I1605" i="3" s="1"/>
  <c r="K1596" i="6" l="1"/>
  <c r="K1596" i="7"/>
  <c r="J1596" i="6"/>
  <c r="J1596" i="7"/>
  <c r="L1596" i="6"/>
  <c r="L1596" i="7"/>
  <c r="P1596" i="7" s="1"/>
  <c r="P1595" i="7"/>
  <c r="D1616" i="6"/>
  <c r="D1616" i="7"/>
  <c r="V1284" i="7"/>
  <c r="U1284" i="7"/>
  <c r="T1285" i="7"/>
  <c r="R1285" i="7"/>
  <c r="S1285" i="7"/>
  <c r="Q1285" i="7"/>
  <c r="C1605" i="6"/>
  <c r="C1605" i="7"/>
  <c r="M1605" i="7" s="1"/>
  <c r="G1285" i="4"/>
  <c r="H1285" i="4" s="1"/>
  <c r="E1285" i="6"/>
  <c r="H1597" i="5"/>
  <c r="G1597" i="5"/>
  <c r="F1597" i="5"/>
  <c r="E1617" i="4"/>
  <c r="C1618" i="4"/>
  <c r="E1286" i="7"/>
  <c r="N1286" i="7" s="1"/>
  <c r="F1607" i="3"/>
  <c r="H1606" i="3"/>
  <c r="G1607" i="3"/>
  <c r="I1606" i="3"/>
  <c r="L1597" i="6" l="1"/>
  <c r="L1597" i="7"/>
  <c r="K1597" i="6"/>
  <c r="K1597" i="7"/>
  <c r="J1597" i="6"/>
  <c r="J1597" i="7"/>
  <c r="D1617" i="6"/>
  <c r="D1617" i="7"/>
  <c r="V1285" i="7"/>
  <c r="U1285" i="7"/>
  <c r="Q1286" i="7"/>
  <c r="S1286" i="7"/>
  <c r="R1286" i="7"/>
  <c r="T1286" i="7"/>
  <c r="C1606" i="6"/>
  <c r="C1606" i="7"/>
  <c r="M1606" i="7" s="1"/>
  <c r="G1286" i="4"/>
  <c r="H1286" i="4" s="1"/>
  <c r="E1286" i="6"/>
  <c r="G1598" i="5"/>
  <c r="F1598" i="5"/>
  <c r="H1598" i="5"/>
  <c r="E1618" i="4"/>
  <c r="C1619" i="4"/>
  <c r="E1287" i="7"/>
  <c r="N1287" i="7" s="1"/>
  <c r="G1608" i="3"/>
  <c r="F1608" i="3"/>
  <c r="H1607" i="3"/>
  <c r="I1607" i="3" s="1"/>
  <c r="J1598" i="6" l="1"/>
  <c r="J1598" i="7"/>
  <c r="K1598" i="6"/>
  <c r="K1598" i="7"/>
  <c r="P1597" i="7"/>
  <c r="L1598" i="6"/>
  <c r="L1598" i="7"/>
  <c r="P1598" i="7" s="1"/>
  <c r="D1618" i="6"/>
  <c r="D1618" i="7"/>
  <c r="V1286" i="7"/>
  <c r="U1286" i="7"/>
  <c r="T1287" i="7"/>
  <c r="Q1287" i="7"/>
  <c r="S1287" i="7"/>
  <c r="R1287" i="7"/>
  <c r="C1607" i="6"/>
  <c r="C1607" i="7"/>
  <c r="M1607" i="7" s="1"/>
  <c r="G1287" i="4"/>
  <c r="H1287" i="4" s="1"/>
  <c r="E1287" i="6"/>
  <c r="H1599" i="5"/>
  <c r="G1599" i="5"/>
  <c r="F1599" i="5"/>
  <c r="E1619" i="4"/>
  <c r="C1620" i="4"/>
  <c r="E1288" i="7"/>
  <c r="N1288" i="7" s="1"/>
  <c r="H1608" i="3"/>
  <c r="F1609" i="3"/>
  <c r="G1609" i="3"/>
  <c r="I1608" i="3"/>
  <c r="K1599" i="6" l="1"/>
  <c r="K1599" i="7"/>
  <c r="J1599" i="6"/>
  <c r="J1599" i="7"/>
  <c r="L1599" i="6"/>
  <c r="L1599" i="7"/>
  <c r="P1599" i="7" s="1"/>
  <c r="D1619" i="6"/>
  <c r="D1619" i="7"/>
  <c r="U1287" i="7"/>
  <c r="V1287" i="7"/>
  <c r="Q1288" i="7"/>
  <c r="R1288" i="7"/>
  <c r="T1288" i="7"/>
  <c r="S1288" i="7"/>
  <c r="C1608" i="6"/>
  <c r="C1608" i="7"/>
  <c r="M1608" i="7" s="1"/>
  <c r="G1288" i="4"/>
  <c r="H1288" i="4" s="1"/>
  <c r="E1288" i="6"/>
  <c r="H1600" i="5"/>
  <c r="G1600" i="5"/>
  <c r="F1600" i="5"/>
  <c r="E1620" i="4"/>
  <c r="C1621" i="4"/>
  <c r="E1289" i="7"/>
  <c r="N1289" i="7" s="1"/>
  <c r="G1610" i="3"/>
  <c r="F1610" i="3"/>
  <c r="H1609" i="3"/>
  <c r="I1609" i="3" s="1"/>
  <c r="K1600" i="6" l="1"/>
  <c r="K1600" i="7"/>
  <c r="J1600" i="6"/>
  <c r="J1600" i="7"/>
  <c r="L1600" i="6"/>
  <c r="L1600" i="7"/>
  <c r="U1288" i="7"/>
  <c r="V1288" i="7"/>
  <c r="D1620" i="6"/>
  <c r="D1620" i="7"/>
  <c r="T1289" i="7"/>
  <c r="S1289" i="7"/>
  <c r="R1289" i="7"/>
  <c r="Q1289" i="7"/>
  <c r="C1609" i="6"/>
  <c r="C1609" i="7"/>
  <c r="M1609" i="7" s="1"/>
  <c r="G1289" i="4"/>
  <c r="H1289" i="4" s="1"/>
  <c r="E1289" i="6"/>
  <c r="H1601" i="5"/>
  <c r="G1601" i="5"/>
  <c r="F1601" i="5"/>
  <c r="E1621" i="4"/>
  <c r="C1622" i="4"/>
  <c r="E1290" i="7"/>
  <c r="N1290" i="7" s="1"/>
  <c r="H1610" i="3"/>
  <c r="F1611" i="3"/>
  <c r="G1611" i="3"/>
  <c r="I1610" i="3"/>
  <c r="P1600" i="7" l="1"/>
  <c r="L1601" i="6"/>
  <c r="L1601" i="7"/>
  <c r="J1601" i="6"/>
  <c r="J1601" i="7"/>
  <c r="K1601" i="6"/>
  <c r="K1601" i="7"/>
  <c r="D1621" i="6"/>
  <c r="D1621" i="7"/>
  <c r="V1289" i="7"/>
  <c r="U1289" i="7"/>
  <c r="T1290" i="7"/>
  <c r="R1290" i="7"/>
  <c r="S1290" i="7"/>
  <c r="Q1290" i="7"/>
  <c r="C1610" i="6"/>
  <c r="C1610" i="7"/>
  <c r="M1610" i="7" s="1"/>
  <c r="G1290" i="4"/>
  <c r="H1290" i="4" s="1"/>
  <c r="E1290" i="6"/>
  <c r="H1602" i="5"/>
  <c r="G1602" i="5"/>
  <c r="F1602" i="5"/>
  <c r="E1622" i="4"/>
  <c r="C1623" i="4"/>
  <c r="E1291" i="7"/>
  <c r="N1291" i="7" s="1"/>
  <c r="F1612" i="3"/>
  <c r="H1611" i="3"/>
  <c r="I1611" i="3" s="1"/>
  <c r="G1612" i="3"/>
  <c r="K1602" i="6" l="1"/>
  <c r="K1602" i="7"/>
  <c r="L1602" i="6"/>
  <c r="L1602" i="7"/>
  <c r="P1601" i="7"/>
  <c r="J1602" i="6"/>
  <c r="J1602" i="7"/>
  <c r="D1622" i="6"/>
  <c r="D1622" i="7"/>
  <c r="U1290" i="7"/>
  <c r="V1290" i="7"/>
  <c r="R1291" i="7"/>
  <c r="S1291" i="7"/>
  <c r="Q1291" i="7"/>
  <c r="T1291" i="7"/>
  <c r="C1611" i="6"/>
  <c r="C1611" i="7"/>
  <c r="M1611" i="7" s="1"/>
  <c r="G1291" i="4"/>
  <c r="H1291" i="4" s="1"/>
  <c r="E1291" i="6"/>
  <c r="H1603" i="5"/>
  <c r="G1603" i="5"/>
  <c r="F1603" i="5"/>
  <c r="E1623" i="4"/>
  <c r="C1624" i="4"/>
  <c r="E1292" i="7"/>
  <c r="N1292" i="7" s="1"/>
  <c r="G1613" i="3"/>
  <c r="H1612" i="3"/>
  <c r="I1612" i="3" s="1"/>
  <c r="F1613" i="3"/>
  <c r="K1603" i="6" l="1"/>
  <c r="K1603" i="7"/>
  <c r="J1603" i="6"/>
  <c r="J1603" i="7"/>
  <c r="L1603" i="6"/>
  <c r="L1603" i="7"/>
  <c r="P1603" i="7" s="1"/>
  <c r="P1602" i="7"/>
  <c r="D1623" i="6"/>
  <c r="D1623" i="7"/>
  <c r="V1291" i="7"/>
  <c r="U1291" i="7"/>
  <c r="S1292" i="7"/>
  <c r="R1292" i="7"/>
  <c r="Q1292" i="7"/>
  <c r="T1292" i="7"/>
  <c r="C1612" i="6"/>
  <c r="C1612" i="7"/>
  <c r="M1612" i="7" s="1"/>
  <c r="G1292" i="4"/>
  <c r="H1292" i="4" s="1"/>
  <c r="E1292" i="6"/>
  <c r="H1604" i="5"/>
  <c r="G1604" i="5"/>
  <c r="F1604" i="5"/>
  <c r="E1624" i="4"/>
  <c r="C1625" i="4"/>
  <c r="E1293" i="7"/>
  <c r="N1293" i="7" s="1"/>
  <c r="H1613" i="3"/>
  <c r="F1614" i="3"/>
  <c r="G1614" i="3"/>
  <c r="I1613" i="3"/>
  <c r="J1604" i="6" l="1"/>
  <c r="J1604" i="7"/>
  <c r="K1604" i="6"/>
  <c r="K1604" i="7"/>
  <c r="L1604" i="6"/>
  <c r="L1604" i="7"/>
  <c r="D1624" i="6"/>
  <c r="D1624" i="7"/>
  <c r="V1292" i="7"/>
  <c r="U1292" i="7"/>
  <c r="T1293" i="7"/>
  <c r="Q1293" i="7"/>
  <c r="S1293" i="7"/>
  <c r="R1293" i="7"/>
  <c r="C1613" i="6"/>
  <c r="C1613" i="7"/>
  <c r="M1613" i="7" s="1"/>
  <c r="G1293" i="4"/>
  <c r="H1293" i="4" s="1"/>
  <c r="E1293" i="6"/>
  <c r="G1605" i="5"/>
  <c r="F1605" i="5"/>
  <c r="H1605" i="5"/>
  <c r="E1625" i="4"/>
  <c r="C1626" i="4"/>
  <c r="E1294" i="7"/>
  <c r="N1294" i="7" s="1"/>
  <c r="G1615" i="3"/>
  <c r="H1614" i="3"/>
  <c r="I1614" i="3" s="1"/>
  <c r="F1615" i="3"/>
  <c r="P1604" i="7" l="1"/>
  <c r="J1605" i="6"/>
  <c r="J1605" i="7"/>
  <c r="K1605" i="6"/>
  <c r="K1605" i="7"/>
  <c r="L1605" i="6"/>
  <c r="L1605" i="7"/>
  <c r="P1605" i="7" s="1"/>
  <c r="U1293" i="7"/>
  <c r="V1293" i="7"/>
  <c r="D1625" i="6"/>
  <c r="D1625" i="7"/>
  <c r="Q1294" i="7"/>
  <c r="S1294" i="7"/>
  <c r="T1294" i="7"/>
  <c r="R1294" i="7"/>
  <c r="C1614" i="6"/>
  <c r="C1614" i="7"/>
  <c r="M1614" i="7" s="1"/>
  <c r="G1294" i="4"/>
  <c r="H1294" i="4" s="1"/>
  <c r="E1294" i="6"/>
  <c r="H1606" i="5"/>
  <c r="G1606" i="5"/>
  <c r="F1606" i="5"/>
  <c r="E1626" i="4"/>
  <c r="C1627" i="4"/>
  <c r="E1295" i="7"/>
  <c r="N1295" i="7" s="1"/>
  <c r="F1616" i="3"/>
  <c r="H1615" i="3"/>
  <c r="I1615" i="3" s="1"/>
  <c r="G1616" i="3"/>
  <c r="K1606" i="6" l="1"/>
  <c r="K1606" i="7"/>
  <c r="L1606" i="6"/>
  <c r="L1606" i="7"/>
  <c r="J1606" i="6"/>
  <c r="J1606" i="7"/>
  <c r="D1626" i="6"/>
  <c r="D1626" i="7"/>
  <c r="V1294" i="7"/>
  <c r="U1294" i="7"/>
  <c r="R1295" i="7"/>
  <c r="Q1295" i="7"/>
  <c r="S1295" i="7"/>
  <c r="T1295" i="7"/>
  <c r="C1615" i="6"/>
  <c r="C1615" i="7"/>
  <c r="M1615" i="7" s="1"/>
  <c r="G1295" i="4"/>
  <c r="H1295" i="4" s="1"/>
  <c r="E1295" i="6"/>
  <c r="G1607" i="5"/>
  <c r="F1607" i="5"/>
  <c r="H1607" i="5"/>
  <c r="E1627" i="4"/>
  <c r="C1628" i="4"/>
  <c r="E1296" i="7"/>
  <c r="N1296" i="7" s="1"/>
  <c r="H1616" i="3"/>
  <c r="I1616" i="3" s="1"/>
  <c r="F1617" i="3"/>
  <c r="G1617" i="3"/>
  <c r="J1607" i="6" l="1"/>
  <c r="J1607" i="7"/>
  <c r="L1607" i="6"/>
  <c r="L1607" i="7"/>
  <c r="K1607" i="6"/>
  <c r="K1607" i="7"/>
  <c r="P1606" i="7"/>
  <c r="D1627" i="6"/>
  <c r="D1627" i="7"/>
  <c r="V1295" i="7"/>
  <c r="U1295" i="7"/>
  <c r="T1296" i="7"/>
  <c r="S1296" i="7"/>
  <c r="Q1296" i="7"/>
  <c r="R1296" i="7"/>
  <c r="C1616" i="6"/>
  <c r="C1616" i="7"/>
  <c r="M1616" i="7" s="1"/>
  <c r="G1296" i="4"/>
  <c r="H1296" i="4" s="1"/>
  <c r="E1296" i="6"/>
  <c r="H1608" i="5"/>
  <c r="G1608" i="5"/>
  <c r="F1608" i="5"/>
  <c r="E1628" i="4"/>
  <c r="C1629" i="4"/>
  <c r="E1297" i="7"/>
  <c r="N1297" i="7" s="1"/>
  <c r="G1618" i="3"/>
  <c r="H1617" i="3"/>
  <c r="I1617" i="3" s="1"/>
  <c r="F1618" i="3"/>
  <c r="J1608" i="6" l="1"/>
  <c r="J1608" i="7"/>
  <c r="L1608" i="6"/>
  <c r="L1608" i="7"/>
  <c r="K1608" i="6"/>
  <c r="K1608" i="7"/>
  <c r="P1607" i="7"/>
  <c r="D1628" i="6"/>
  <c r="D1628" i="7"/>
  <c r="V1296" i="7"/>
  <c r="U1296" i="7"/>
  <c r="S1297" i="7"/>
  <c r="T1297" i="7"/>
  <c r="R1297" i="7"/>
  <c r="Q1297" i="7"/>
  <c r="C1617" i="6"/>
  <c r="C1617" i="7"/>
  <c r="M1617" i="7" s="1"/>
  <c r="G1297" i="4"/>
  <c r="H1297" i="4" s="1"/>
  <c r="E1297" i="6"/>
  <c r="H1609" i="5"/>
  <c r="G1609" i="5"/>
  <c r="F1609" i="5"/>
  <c r="E1629" i="4"/>
  <c r="C1630" i="4"/>
  <c r="E1298" i="7"/>
  <c r="N1298" i="7" s="1"/>
  <c r="H1618" i="3"/>
  <c r="F1619" i="3"/>
  <c r="G1619" i="3"/>
  <c r="I1618" i="3"/>
  <c r="J1609" i="6" l="1"/>
  <c r="J1609" i="7"/>
  <c r="K1609" i="6"/>
  <c r="K1609" i="7"/>
  <c r="L1609" i="6"/>
  <c r="L1609" i="7"/>
  <c r="P1608" i="7"/>
  <c r="D1629" i="6"/>
  <c r="D1629" i="7"/>
  <c r="U1297" i="7"/>
  <c r="V1297" i="7"/>
  <c r="R1298" i="7"/>
  <c r="T1298" i="7"/>
  <c r="Q1298" i="7"/>
  <c r="S1298" i="7"/>
  <c r="C1618" i="6"/>
  <c r="C1618" i="7"/>
  <c r="M1618" i="7" s="1"/>
  <c r="G1298" i="4"/>
  <c r="H1298" i="4" s="1"/>
  <c r="E1298" i="6"/>
  <c r="H1610" i="5"/>
  <c r="G1610" i="5"/>
  <c r="F1610" i="5"/>
  <c r="E1630" i="4"/>
  <c r="C1631" i="4"/>
  <c r="E1299" i="7"/>
  <c r="N1299" i="7" s="1"/>
  <c r="G1620" i="3"/>
  <c r="H1619" i="3"/>
  <c r="I1619" i="3" s="1"/>
  <c r="F1620" i="3"/>
  <c r="P1609" i="7" l="1"/>
  <c r="J1610" i="6"/>
  <c r="J1610" i="7"/>
  <c r="K1610" i="6"/>
  <c r="K1610" i="7"/>
  <c r="L1610" i="6"/>
  <c r="L1610" i="7"/>
  <c r="P1610" i="7" s="1"/>
  <c r="U1298" i="7"/>
  <c r="V1298" i="7"/>
  <c r="D1630" i="6"/>
  <c r="D1630" i="7"/>
  <c r="T1299" i="7"/>
  <c r="S1299" i="7"/>
  <c r="Q1299" i="7"/>
  <c r="R1299" i="7"/>
  <c r="C1619" i="6"/>
  <c r="C1619" i="7"/>
  <c r="M1619" i="7" s="1"/>
  <c r="G1299" i="4"/>
  <c r="H1299" i="4" s="1"/>
  <c r="E1299" i="6"/>
  <c r="H1611" i="5"/>
  <c r="G1611" i="5"/>
  <c r="F1611" i="5"/>
  <c r="E1631" i="4"/>
  <c r="C1632" i="4"/>
  <c r="E1300" i="7"/>
  <c r="N1300" i="7" s="1"/>
  <c r="G1621" i="3"/>
  <c r="F1621" i="3"/>
  <c r="H1620" i="3"/>
  <c r="I1620" i="3" s="1"/>
  <c r="J1611" i="6" l="1"/>
  <c r="J1611" i="7"/>
  <c r="K1611" i="6"/>
  <c r="K1611" i="7"/>
  <c r="L1611" i="6"/>
  <c r="L1611" i="7"/>
  <c r="P1611" i="7" s="1"/>
  <c r="D1631" i="6"/>
  <c r="D1631" i="7"/>
  <c r="U1299" i="7"/>
  <c r="V1299" i="7"/>
  <c r="T1300" i="7"/>
  <c r="S1300" i="7"/>
  <c r="Q1300" i="7"/>
  <c r="R1300" i="7"/>
  <c r="C1620" i="6"/>
  <c r="C1620" i="7"/>
  <c r="M1620" i="7" s="1"/>
  <c r="G1300" i="4"/>
  <c r="H1300" i="4" s="1"/>
  <c r="E1300" i="6"/>
  <c r="H1612" i="5"/>
  <c r="G1612" i="5"/>
  <c r="F1612" i="5"/>
  <c r="E1632" i="4"/>
  <c r="C1633" i="4"/>
  <c r="E1301" i="7"/>
  <c r="N1301" i="7" s="1"/>
  <c r="F1622" i="3"/>
  <c r="H1621" i="3"/>
  <c r="I1621" i="3"/>
  <c r="G1622" i="3"/>
  <c r="J1612" i="6" l="1"/>
  <c r="J1612" i="7"/>
  <c r="L1612" i="6"/>
  <c r="L1612" i="7"/>
  <c r="K1612" i="6"/>
  <c r="K1612" i="7"/>
  <c r="D1632" i="6"/>
  <c r="D1632" i="7"/>
  <c r="U1300" i="7"/>
  <c r="V1300" i="7"/>
  <c r="Q1301" i="7"/>
  <c r="R1301" i="7"/>
  <c r="T1301" i="7"/>
  <c r="S1301" i="7"/>
  <c r="C1621" i="6"/>
  <c r="C1621" i="7"/>
  <c r="M1621" i="7" s="1"/>
  <c r="G1301" i="4"/>
  <c r="H1301" i="4" s="1"/>
  <c r="E1301" i="6"/>
  <c r="G1613" i="5"/>
  <c r="F1613" i="5"/>
  <c r="H1613" i="5"/>
  <c r="E1633" i="4"/>
  <c r="C1634" i="4"/>
  <c r="E1302" i="7"/>
  <c r="N1302" i="7" s="1"/>
  <c r="G1623" i="3"/>
  <c r="F1623" i="3"/>
  <c r="H1622" i="3"/>
  <c r="I1622" i="3" s="1"/>
  <c r="L1613" i="6" l="1"/>
  <c r="L1613" i="7"/>
  <c r="J1613" i="6"/>
  <c r="J1613" i="7"/>
  <c r="K1613" i="6"/>
  <c r="K1613" i="7"/>
  <c r="P1612" i="7"/>
  <c r="V1301" i="7"/>
  <c r="U1301" i="7"/>
  <c r="D1633" i="6"/>
  <c r="D1633" i="7"/>
  <c r="S1302" i="7"/>
  <c r="T1302" i="7"/>
  <c r="R1302" i="7"/>
  <c r="Q1302" i="7"/>
  <c r="C1622" i="6"/>
  <c r="C1622" i="7"/>
  <c r="M1622" i="7" s="1"/>
  <c r="G1302" i="4"/>
  <c r="H1302" i="4" s="1"/>
  <c r="E1302" i="6"/>
  <c r="G1614" i="5"/>
  <c r="H1614" i="5"/>
  <c r="F1614" i="5"/>
  <c r="E1634" i="4"/>
  <c r="C1635" i="4"/>
  <c r="E1303" i="7"/>
  <c r="N1303" i="7" s="1"/>
  <c r="G1624" i="3"/>
  <c r="H1623" i="3"/>
  <c r="I1623" i="3" s="1"/>
  <c r="F1624" i="3"/>
  <c r="L1614" i="6" l="1"/>
  <c r="L1614" i="7"/>
  <c r="J1614" i="6"/>
  <c r="J1614" i="7"/>
  <c r="K1614" i="6"/>
  <c r="K1614" i="7"/>
  <c r="P1613" i="7"/>
  <c r="D1634" i="6"/>
  <c r="D1634" i="7"/>
  <c r="V1302" i="7"/>
  <c r="U1302" i="7"/>
  <c r="T1303" i="7"/>
  <c r="R1303" i="7"/>
  <c r="Q1303" i="7"/>
  <c r="S1303" i="7"/>
  <c r="C1623" i="6"/>
  <c r="C1623" i="7"/>
  <c r="M1623" i="7" s="1"/>
  <c r="G1303" i="4"/>
  <c r="H1303" i="4" s="1"/>
  <c r="E1303" i="6"/>
  <c r="H1615" i="5"/>
  <c r="G1615" i="5"/>
  <c r="F1615" i="5"/>
  <c r="E1635" i="4"/>
  <c r="C1636" i="4"/>
  <c r="E1304" i="7"/>
  <c r="N1304" i="7" s="1"/>
  <c r="F1625" i="3"/>
  <c r="H1624" i="3"/>
  <c r="I1624" i="3"/>
  <c r="G1625" i="3"/>
  <c r="K1615" i="6" l="1"/>
  <c r="K1615" i="7"/>
  <c r="P1614" i="7"/>
  <c r="J1615" i="6"/>
  <c r="J1615" i="7"/>
  <c r="L1615" i="6"/>
  <c r="L1615" i="7"/>
  <c r="P1615" i="7" s="1"/>
  <c r="D1635" i="6"/>
  <c r="D1635" i="7"/>
  <c r="V1303" i="7"/>
  <c r="U1303" i="7"/>
  <c r="T1304" i="7"/>
  <c r="S1304" i="7"/>
  <c r="Q1304" i="7"/>
  <c r="R1304" i="7"/>
  <c r="C1624" i="6"/>
  <c r="C1624" i="7"/>
  <c r="M1624" i="7" s="1"/>
  <c r="G1304" i="4"/>
  <c r="H1304" i="4" s="1"/>
  <c r="E1304" i="6"/>
  <c r="G1616" i="5"/>
  <c r="F1616" i="5"/>
  <c r="H1616" i="5"/>
  <c r="E1636" i="4"/>
  <c r="C1637" i="4"/>
  <c r="E1305" i="7"/>
  <c r="N1305" i="7" s="1"/>
  <c r="G1626" i="3"/>
  <c r="H1625" i="3"/>
  <c r="I1625" i="3" s="1"/>
  <c r="F1626" i="3"/>
  <c r="K1616" i="6" l="1"/>
  <c r="K1616" i="7"/>
  <c r="J1616" i="6"/>
  <c r="J1616" i="7"/>
  <c r="L1616" i="6"/>
  <c r="L1616" i="7"/>
  <c r="P1616" i="7" s="1"/>
  <c r="D1636" i="6"/>
  <c r="D1636" i="7"/>
  <c r="U1304" i="7"/>
  <c r="V1304" i="7"/>
  <c r="Q1305" i="7"/>
  <c r="T1305" i="7"/>
  <c r="R1305" i="7"/>
  <c r="S1305" i="7"/>
  <c r="C1625" i="6"/>
  <c r="C1625" i="7"/>
  <c r="M1625" i="7" s="1"/>
  <c r="G1305" i="4"/>
  <c r="H1305" i="4" s="1"/>
  <c r="E1305" i="6"/>
  <c r="F1617" i="5"/>
  <c r="H1617" i="5"/>
  <c r="G1617" i="5"/>
  <c r="E1637" i="4"/>
  <c r="C1638" i="4"/>
  <c r="E1306" i="7"/>
  <c r="N1306" i="7" s="1"/>
  <c r="H1626" i="3"/>
  <c r="F1627" i="3"/>
  <c r="I1626" i="3"/>
  <c r="G1627" i="3"/>
  <c r="L1617" i="6" l="1"/>
  <c r="L1617" i="7"/>
  <c r="U1305" i="7"/>
  <c r="K1617" i="6"/>
  <c r="K1617" i="7"/>
  <c r="J1617" i="6"/>
  <c r="J1617" i="7"/>
  <c r="V1305" i="7"/>
  <c r="D1637" i="6"/>
  <c r="D1637" i="7"/>
  <c r="R1306" i="7"/>
  <c r="T1306" i="7"/>
  <c r="S1306" i="7"/>
  <c r="Q1306" i="7"/>
  <c r="C1626" i="6"/>
  <c r="C1626" i="7"/>
  <c r="M1626" i="7" s="1"/>
  <c r="G1306" i="4"/>
  <c r="H1306" i="4" s="1"/>
  <c r="E1306" i="6"/>
  <c r="H1618" i="5"/>
  <c r="G1618" i="5"/>
  <c r="F1618" i="5"/>
  <c r="E1638" i="4"/>
  <c r="C1639" i="4"/>
  <c r="E1307" i="7"/>
  <c r="N1307" i="7" s="1"/>
  <c r="G1628" i="3"/>
  <c r="F1628" i="3"/>
  <c r="H1627" i="3"/>
  <c r="I1627" i="3" s="1"/>
  <c r="J1618" i="6" l="1"/>
  <c r="J1618" i="7"/>
  <c r="K1618" i="6"/>
  <c r="K1618" i="7"/>
  <c r="U1306" i="7"/>
  <c r="P1617" i="7"/>
  <c r="L1618" i="6"/>
  <c r="L1618" i="7"/>
  <c r="P1618" i="7" s="1"/>
  <c r="D1638" i="6"/>
  <c r="D1638" i="7"/>
  <c r="R1307" i="7"/>
  <c r="S1307" i="7"/>
  <c r="T1307" i="7"/>
  <c r="Q1307" i="7"/>
  <c r="V1306" i="7"/>
  <c r="C1627" i="6"/>
  <c r="C1627" i="7"/>
  <c r="M1627" i="7" s="1"/>
  <c r="G1307" i="4"/>
  <c r="H1307" i="4" s="1"/>
  <c r="E1307" i="6"/>
  <c r="H1619" i="5"/>
  <c r="G1619" i="5"/>
  <c r="F1619" i="5"/>
  <c r="E1639" i="4"/>
  <c r="C1640" i="4"/>
  <c r="E1308" i="7"/>
  <c r="N1308" i="7" s="1"/>
  <c r="F1629" i="3"/>
  <c r="H1628" i="3"/>
  <c r="G1629" i="3"/>
  <c r="I1628" i="3"/>
  <c r="K1619" i="6" l="1"/>
  <c r="K1619" i="7"/>
  <c r="L1619" i="6"/>
  <c r="L1619" i="7"/>
  <c r="J1619" i="6"/>
  <c r="J1619" i="7"/>
  <c r="D1639" i="6"/>
  <c r="D1639" i="7"/>
  <c r="R1308" i="7"/>
  <c r="Q1308" i="7"/>
  <c r="T1308" i="7"/>
  <c r="S1308" i="7"/>
  <c r="V1307" i="7"/>
  <c r="U1307" i="7"/>
  <c r="C1628" i="6"/>
  <c r="C1628" i="7"/>
  <c r="M1628" i="7" s="1"/>
  <c r="G1308" i="4"/>
  <c r="H1308" i="4" s="1"/>
  <c r="E1308" i="6"/>
  <c r="H1620" i="5"/>
  <c r="G1620" i="5"/>
  <c r="F1620" i="5"/>
  <c r="E1640" i="4"/>
  <c r="C1641" i="4"/>
  <c r="E1309" i="7"/>
  <c r="N1309" i="7" s="1"/>
  <c r="G1630" i="3"/>
  <c r="H1629" i="3"/>
  <c r="I1629" i="3" s="1"/>
  <c r="F1630" i="3"/>
  <c r="J1620" i="6" l="1"/>
  <c r="J1620" i="7"/>
  <c r="L1620" i="6"/>
  <c r="L1620" i="7"/>
  <c r="P1619" i="7"/>
  <c r="K1620" i="6"/>
  <c r="K1620" i="7"/>
  <c r="D1640" i="6"/>
  <c r="D1640" i="7"/>
  <c r="U1308" i="7"/>
  <c r="V1308" i="7"/>
  <c r="T1309" i="7"/>
  <c r="R1309" i="7"/>
  <c r="Q1309" i="7"/>
  <c r="S1309" i="7"/>
  <c r="C1629" i="6"/>
  <c r="C1629" i="7"/>
  <c r="M1629" i="7" s="1"/>
  <c r="G1309" i="4"/>
  <c r="H1309" i="4" s="1"/>
  <c r="E1309" i="6"/>
  <c r="H1621" i="5"/>
  <c r="G1621" i="5"/>
  <c r="F1621" i="5"/>
  <c r="E1641" i="4"/>
  <c r="C1642" i="4"/>
  <c r="E1310" i="7"/>
  <c r="N1310" i="7" s="1"/>
  <c r="F1631" i="3"/>
  <c r="H1630" i="3"/>
  <c r="G1631" i="3"/>
  <c r="I1630" i="3"/>
  <c r="J1621" i="6" l="1"/>
  <c r="J1621" i="7"/>
  <c r="L1621" i="6"/>
  <c r="L1621" i="7"/>
  <c r="K1621" i="6"/>
  <c r="K1621" i="7"/>
  <c r="P1620" i="7"/>
  <c r="D1641" i="6"/>
  <c r="D1641" i="7"/>
  <c r="U1309" i="7"/>
  <c r="V1309" i="7"/>
  <c r="T1310" i="7"/>
  <c r="S1310" i="7"/>
  <c r="R1310" i="7"/>
  <c r="Q1310" i="7"/>
  <c r="C1630" i="6"/>
  <c r="C1630" i="7"/>
  <c r="M1630" i="7" s="1"/>
  <c r="G1310" i="4"/>
  <c r="H1310" i="4" s="1"/>
  <c r="E1310" i="6"/>
  <c r="F1622" i="5"/>
  <c r="H1622" i="5"/>
  <c r="G1622" i="5"/>
  <c r="E1642" i="4"/>
  <c r="C1643" i="4"/>
  <c r="E1311" i="7"/>
  <c r="N1311" i="7" s="1"/>
  <c r="G1632" i="3"/>
  <c r="H1631" i="3"/>
  <c r="I1631" i="3" s="1"/>
  <c r="F1632" i="3"/>
  <c r="L1622" i="6" l="1"/>
  <c r="L1622" i="7"/>
  <c r="J1622" i="6"/>
  <c r="J1622" i="7"/>
  <c r="K1622" i="6"/>
  <c r="K1622" i="7"/>
  <c r="P1621" i="7"/>
  <c r="U1310" i="7"/>
  <c r="V1310" i="7"/>
  <c r="D1642" i="6"/>
  <c r="D1642" i="7"/>
  <c r="T1311" i="7"/>
  <c r="Q1311" i="7"/>
  <c r="S1311" i="7"/>
  <c r="R1311" i="7"/>
  <c r="C1631" i="6"/>
  <c r="C1631" i="7"/>
  <c r="M1631" i="7" s="1"/>
  <c r="G1311" i="4"/>
  <c r="H1311" i="4" s="1"/>
  <c r="E1311" i="6"/>
  <c r="G1623" i="5"/>
  <c r="F1623" i="5"/>
  <c r="H1623" i="5"/>
  <c r="E1643" i="4"/>
  <c r="C1644" i="4"/>
  <c r="E1312" i="7"/>
  <c r="N1312" i="7" s="1"/>
  <c r="F1633" i="3"/>
  <c r="H1632" i="3"/>
  <c r="I1632" i="3" s="1"/>
  <c r="G1633" i="3"/>
  <c r="L1623" i="6" l="1"/>
  <c r="L1623" i="7"/>
  <c r="K1623" i="6"/>
  <c r="K1623" i="7"/>
  <c r="P1622" i="7"/>
  <c r="J1623" i="6"/>
  <c r="J1623" i="7"/>
  <c r="D1643" i="6"/>
  <c r="D1643" i="7"/>
  <c r="U1311" i="7"/>
  <c r="V1311" i="7"/>
  <c r="S1312" i="7"/>
  <c r="R1312" i="7"/>
  <c r="Q1312" i="7"/>
  <c r="T1312" i="7"/>
  <c r="C1632" i="6"/>
  <c r="C1632" i="7"/>
  <c r="M1632" i="7" s="1"/>
  <c r="G1312" i="4"/>
  <c r="H1312" i="4" s="1"/>
  <c r="E1312" i="6"/>
  <c r="H1624" i="5"/>
  <c r="G1624" i="5"/>
  <c r="F1624" i="5"/>
  <c r="E1644" i="4"/>
  <c r="C1645" i="4"/>
  <c r="E1313" i="7"/>
  <c r="N1313" i="7" s="1"/>
  <c r="G1634" i="3"/>
  <c r="F1634" i="3"/>
  <c r="H1633" i="3"/>
  <c r="I1633" i="3" s="1"/>
  <c r="J1624" i="6" l="1"/>
  <c r="J1624" i="7"/>
  <c r="L1624" i="6"/>
  <c r="L1624" i="7"/>
  <c r="P1623" i="7"/>
  <c r="K1624" i="6"/>
  <c r="K1624" i="7"/>
  <c r="D1644" i="6"/>
  <c r="D1644" i="7"/>
  <c r="V1312" i="7"/>
  <c r="U1312" i="7"/>
  <c r="T1313" i="7"/>
  <c r="R1313" i="7"/>
  <c r="Q1313" i="7"/>
  <c r="S1313" i="7"/>
  <c r="C1633" i="6"/>
  <c r="C1633" i="7"/>
  <c r="M1633" i="7" s="1"/>
  <c r="G1313" i="4"/>
  <c r="H1313" i="4" s="1"/>
  <c r="E1313" i="6"/>
  <c r="H1625" i="5"/>
  <c r="F1625" i="5"/>
  <c r="G1625" i="5"/>
  <c r="E1645" i="4"/>
  <c r="C1646" i="4"/>
  <c r="E1314" i="7"/>
  <c r="N1314" i="7" s="1"/>
  <c r="G1635" i="3"/>
  <c r="F1635" i="3"/>
  <c r="H1634" i="3"/>
  <c r="I1634" i="3" s="1"/>
  <c r="J1625" i="6" l="1"/>
  <c r="J1625" i="7"/>
  <c r="K1625" i="6"/>
  <c r="K1625" i="7"/>
  <c r="L1625" i="6"/>
  <c r="L1625" i="7"/>
  <c r="P1625" i="7" s="1"/>
  <c r="P1624" i="7"/>
  <c r="D1645" i="6"/>
  <c r="D1645" i="7"/>
  <c r="V1313" i="7"/>
  <c r="U1313" i="7"/>
  <c r="Q1314" i="7"/>
  <c r="S1314" i="7"/>
  <c r="T1314" i="7"/>
  <c r="R1314" i="7"/>
  <c r="C1634" i="6"/>
  <c r="C1634" i="7"/>
  <c r="M1634" i="7" s="1"/>
  <c r="G1314" i="4"/>
  <c r="H1314" i="4" s="1"/>
  <c r="E1314" i="6"/>
  <c r="H1626" i="5"/>
  <c r="G1626" i="5"/>
  <c r="F1626" i="5"/>
  <c r="E1646" i="4"/>
  <c r="C1647" i="4"/>
  <c r="E1315" i="7"/>
  <c r="N1315" i="7" s="1"/>
  <c r="H1635" i="3"/>
  <c r="F1636" i="3"/>
  <c r="I1635" i="3"/>
  <c r="G1636" i="3"/>
  <c r="K1626" i="6" l="1"/>
  <c r="K1626" i="7"/>
  <c r="L1626" i="6"/>
  <c r="L1626" i="7"/>
  <c r="J1626" i="6"/>
  <c r="J1626" i="7"/>
  <c r="U1314" i="7"/>
  <c r="V1314" i="7"/>
  <c r="D1646" i="6"/>
  <c r="D1646" i="7"/>
  <c r="S1315" i="7"/>
  <c r="T1315" i="7"/>
  <c r="R1315" i="7"/>
  <c r="Q1315" i="7"/>
  <c r="C1635" i="6"/>
  <c r="C1635" i="7"/>
  <c r="M1635" i="7" s="1"/>
  <c r="G1315" i="4"/>
  <c r="H1315" i="4" s="1"/>
  <c r="E1315" i="6"/>
  <c r="H1627" i="5"/>
  <c r="G1627" i="5"/>
  <c r="F1627" i="5"/>
  <c r="E1647" i="4"/>
  <c r="C1648" i="4"/>
  <c r="E1316" i="7"/>
  <c r="N1316" i="7" s="1"/>
  <c r="G1637" i="3"/>
  <c r="F1637" i="3"/>
  <c r="H1636" i="3"/>
  <c r="I1636" i="3" s="1"/>
  <c r="J1627" i="6" l="1"/>
  <c r="J1627" i="7"/>
  <c r="K1627" i="6"/>
  <c r="K1627" i="7"/>
  <c r="P1626" i="7"/>
  <c r="L1627" i="6"/>
  <c r="L1627" i="7"/>
  <c r="D1647" i="6"/>
  <c r="D1647" i="7"/>
  <c r="V1315" i="7"/>
  <c r="U1315" i="7"/>
  <c r="S1316" i="7"/>
  <c r="Q1316" i="7"/>
  <c r="R1316" i="7"/>
  <c r="T1316" i="7"/>
  <c r="C1636" i="6"/>
  <c r="C1636" i="7"/>
  <c r="M1636" i="7" s="1"/>
  <c r="G1316" i="4"/>
  <c r="H1316" i="4" s="1"/>
  <c r="E1316" i="6"/>
  <c r="F1628" i="5"/>
  <c r="H1628" i="5"/>
  <c r="G1628" i="5"/>
  <c r="E1648" i="4"/>
  <c r="C1649" i="4"/>
  <c r="E1317" i="7"/>
  <c r="N1317" i="7" s="1"/>
  <c r="G1638" i="3"/>
  <c r="H1637" i="3"/>
  <c r="I1637" i="3" s="1"/>
  <c r="F1638" i="3"/>
  <c r="L1628" i="6" l="1"/>
  <c r="L1628" i="7"/>
  <c r="J1628" i="6"/>
  <c r="J1628" i="7"/>
  <c r="K1628" i="6"/>
  <c r="K1628" i="7"/>
  <c r="P1627" i="7"/>
  <c r="D1648" i="6"/>
  <c r="D1648" i="7"/>
  <c r="U1316" i="7"/>
  <c r="V1316" i="7"/>
  <c r="R1317" i="7"/>
  <c r="T1317" i="7"/>
  <c r="S1317" i="7"/>
  <c r="Q1317" i="7"/>
  <c r="C1637" i="6"/>
  <c r="C1637" i="7"/>
  <c r="M1637" i="7" s="1"/>
  <c r="G1317" i="4"/>
  <c r="H1317" i="4" s="1"/>
  <c r="E1317" i="6"/>
  <c r="H1629" i="5"/>
  <c r="G1629" i="5"/>
  <c r="F1629" i="5"/>
  <c r="E1649" i="4"/>
  <c r="C1650" i="4"/>
  <c r="E1318" i="7"/>
  <c r="N1318" i="7" s="1"/>
  <c r="H1638" i="3"/>
  <c r="F1639" i="3"/>
  <c r="G1639" i="3"/>
  <c r="I1638" i="3"/>
  <c r="K1629" i="6" l="1"/>
  <c r="K1629" i="7"/>
  <c r="L1629" i="6"/>
  <c r="L1629" i="7"/>
  <c r="J1629" i="6"/>
  <c r="J1629" i="7"/>
  <c r="P1628" i="7"/>
  <c r="D1649" i="6"/>
  <c r="D1649" i="7"/>
  <c r="U1317" i="7"/>
  <c r="V1317" i="7"/>
  <c r="R1318" i="7"/>
  <c r="Q1318" i="7"/>
  <c r="T1318" i="7"/>
  <c r="S1318" i="7"/>
  <c r="C1638" i="6"/>
  <c r="C1638" i="7"/>
  <c r="M1638" i="7" s="1"/>
  <c r="G1318" i="4"/>
  <c r="H1318" i="4" s="1"/>
  <c r="E1318" i="6"/>
  <c r="H1630" i="5"/>
  <c r="G1630" i="5"/>
  <c r="F1630" i="5"/>
  <c r="E1650" i="4"/>
  <c r="C1651" i="4"/>
  <c r="E1319" i="7"/>
  <c r="N1319" i="7" s="1"/>
  <c r="G1640" i="3"/>
  <c r="F1640" i="3"/>
  <c r="H1639" i="3"/>
  <c r="I1639" i="3" s="1"/>
  <c r="J1630" i="6" l="1"/>
  <c r="J1630" i="7"/>
  <c r="L1630" i="6"/>
  <c r="L1630" i="7"/>
  <c r="K1630" i="6"/>
  <c r="K1630" i="7"/>
  <c r="P1629" i="7"/>
  <c r="D1650" i="6"/>
  <c r="D1650" i="7"/>
  <c r="U1318" i="7"/>
  <c r="V1318" i="7"/>
  <c r="Q1319" i="7"/>
  <c r="S1319" i="7"/>
  <c r="R1319" i="7"/>
  <c r="T1319" i="7"/>
  <c r="C1639" i="6"/>
  <c r="C1639" i="7"/>
  <c r="M1639" i="7" s="1"/>
  <c r="G1319" i="4"/>
  <c r="H1319" i="4" s="1"/>
  <c r="E1319" i="6"/>
  <c r="H1631" i="5"/>
  <c r="G1631" i="5"/>
  <c r="F1631" i="5"/>
  <c r="E1651" i="4"/>
  <c r="C1652" i="4"/>
  <c r="E1320" i="7"/>
  <c r="N1320" i="7" s="1"/>
  <c r="H1640" i="3"/>
  <c r="F1641" i="3"/>
  <c r="I1640" i="3"/>
  <c r="G1641" i="3"/>
  <c r="K1631" i="6" l="1"/>
  <c r="K1631" i="7"/>
  <c r="J1631" i="6"/>
  <c r="J1631" i="7"/>
  <c r="L1631" i="6"/>
  <c r="L1631" i="7"/>
  <c r="P1631" i="7" s="1"/>
  <c r="P1630" i="7"/>
  <c r="D1651" i="6"/>
  <c r="D1651" i="7"/>
  <c r="V1319" i="7"/>
  <c r="U1319" i="7"/>
  <c r="S1320" i="7"/>
  <c r="T1320" i="7"/>
  <c r="Q1320" i="7"/>
  <c r="R1320" i="7"/>
  <c r="C1640" i="6"/>
  <c r="C1640" i="7"/>
  <c r="M1640" i="7" s="1"/>
  <c r="G1320" i="4"/>
  <c r="H1320" i="4" s="1"/>
  <c r="E1320" i="6"/>
  <c r="F1632" i="5"/>
  <c r="H1632" i="5"/>
  <c r="G1632" i="5"/>
  <c r="E1652" i="4"/>
  <c r="C1653" i="4"/>
  <c r="E1321" i="7"/>
  <c r="N1321" i="7" s="1"/>
  <c r="G1642" i="3"/>
  <c r="H1641" i="3"/>
  <c r="I1641" i="3" s="1"/>
  <c r="F1642" i="3"/>
  <c r="L1632" i="6" l="1"/>
  <c r="L1632" i="7"/>
  <c r="J1632" i="6"/>
  <c r="J1632" i="7"/>
  <c r="K1632" i="6"/>
  <c r="K1632" i="7"/>
  <c r="D1652" i="6"/>
  <c r="D1652" i="7"/>
  <c r="U1320" i="7"/>
  <c r="V1320" i="7"/>
  <c r="S1321" i="7"/>
  <c r="R1321" i="7"/>
  <c r="Q1321" i="7"/>
  <c r="T1321" i="7"/>
  <c r="C1641" i="6"/>
  <c r="C1641" i="7"/>
  <c r="M1641" i="7" s="1"/>
  <c r="G1321" i="4"/>
  <c r="H1321" i="4" s="1"/>
  <c r="E1321" i="6"/>
  <c r="H1633" i="5"/>
  <c r="G1633" i="5"/>
  <c r="F1633" i="5"/>
  <c r="E1653" i="4"/>
  <c r="C1654" i="4"/>
  <c r="E1322" i="7"/>
  <c r="N1322" i="7" s="1"/>
  <c r="H1642" i="3"/>
  <c r="F1643" i="3"/>
  <c r="G1643" i="3"/>
  <c r="I1642" i="3"/>
  <c r="J1633" i="6" l="1"/>
  <c r="J1633" i="7"/>
  <c r="K1633" i="6"/>
  <c r="K1633" i="7"/>
  <c r="P1632" i="7"/>
  <c r="L1633" i="6"/>
  <c r="L1633" i="7"/>
  <c r="P1633" i="7" s="1"/>
  <c r="Q1322" i="7"/>
  <c r="T1322" i="7"/>
  <c r="R1322" i="7"/>
  <c r="S1322" i="7"/>
  <c r="U1321" i="7"/>
  <c r="V1321" i="7"/>
  <c r="D1653" i="6"/>
  <c r="D1653" i="7"/>
  <c r="C1642" i="6"/>
  <c r="C1642" i="7"/>
  <c r="M1642" i="7" s="1"/>
  <c r="G1322" i="4"/>
  <c r="H1322" i="4" s="1"/>
  <c r="E1322" i="6"/>
  <c r="G1634" i="5"/>
  <c r="F1634" i="5"/>
  <c r="H1634" i="5"/>
  <c r="E1654" i="4"/>
  <c r="C1655" i="4"/>
  <c r="E1323" i="7"/>
  <c r="N1323" i="7" s="1"/>
  <c r="G1644" i="3"/>
  <c r="H1643" i="3"/>
  <c r="I1643" i="3" s="1"/>
  <c r="F1644" i="3"/>
  <c r="L1634" i="6" l="1"/>
  <c r="L1634" i="7"/>
  <c r="J1634" i="6"/>
  <c r="J1634" i="7"/>
  <c r="K1634" i="6"/>
  <c r="K1634" i="7"/>
  <c r="D1654" i="6"/>
  <c r="D1654" i="7"/>
  <c r="T1323" i="7"/>
  <c r="S1323" i="7"/>
  <c r="R1323" i="7"/>
  <c r="Q1323" i="7"/>
  <c r="U1322" i="7"/>
  <c r="V1322" i="7"/>
  <c r="C1643" i="6"/>
  <c r="C1643" i="7"/>
  <c r="M1643" i="7" s="1"/>
  <c r="G1323" i="4"/>
  <c r="H1323" i="4" s="1"/>
  <c r="E1323" i="6"/>
  <c r="H1635" i="5"/>
  <c r="G1635" i="5"/>
  <c r="F1635" i="5"/>
  <c r="E1655" i="4"/>
  <c r="C1656" i="4"/>
  <c r="E1324" i="7"/>
  <c r="N1324" i="7" s="1"/>
  <c r="F1645" i="3"/>
  <c r="H1644" i="3"/>
  <c r="I1644" i="3" s="1"/>
  <c r="G1645" i="3"/>
  <c r="J1635" i="6" l="1"/>
  <c r="J1635" i="7"/>
  <c r="L1635" i="6"/>
  <c r="L1635" i="7"/>
  <c r="K1635" i="6"/>
  <c r="K1635" i="7"/>
  <c r="P1634" i="7"/>
  <c r="V1323" i="7"/>
  <c r="U1323" i="7"/>
  <c r="D1655" i="6"/>
  <c r="D1655" i="7"/>
  <c r="R1324" i="7"/>
  <c r="T1324" i="7"/>
  <c r="S1324" i="7"/>
  <c r="Q1324" i="7"/>
  <c r="C1644" i="6"/>
  <c r="C1644" i="7"/>
  <c r="M1644" i="7" s="1"/>
  <c r="G1324" i="4"/>
  <c r="H1324" i="4" s="1"/>
  <c r="E1324" i="6"/>
  <c r="H1636" i="5"/>
  <c r="G1636" i="5"/>
  <c r="F1636" i="5"/>
  <c r="E1656" i="4"/>
  <c r="C1657" i="4"/>
  <c r="E1325" i="7"/>
  <c r="N1325" i="7" s="1"/>
  <c r="G1646" i="3"/>
  <c r="F1646" i="3"/>
  <c r="H1645" i="3"/>
  <c r="I1645" i="3" s="1"/>
  <c r="J1636" i="6" l="1"/>
  <c r="J1636" i="7"/>
  <c r="K1636" i="6"/>
  <c r="K1636" i="7"/>
  <c r="L1636" i="6"/>
  <c r="L1636" i="7"/>
  <c r="P1635" i="7"/>
  <c r="D1656" i="6"/>
  <c r="D1656" i="7"/>
  <c r="V1324" i="7"/>
  <c r="U1324" i="7"/>
  <c r="R1325" i="7"/>
  <c r="T1325" i="7"/>
  <c r="Q1325" i="7"/>
  <c r="S1325" i="7"/>
  <c r="C1645" i="6"/>
  <c r="C1645" i="7"/>
  <c r="M1645" i="7" s="1"/>
  <c r="G1325" i="4"/>
  <c r="H1325" i="4" s="1"/>
  <c r="E1325" i="6"/>
  <c r="H1637" i="5"/>
  <c r="G1637" i="5"/>
  <c r="F1637" i="5"/>
  <c r="E1657" i="4"/>
  <c r="C1658" i="4"/>
  <c r="E1326" i="7"/>
  <c r="N1326" i="7" s="1"/>
  <c r="H1646" i="3"/>
  <c r="F1647" i="3"/>
  <c r="I1646" i="3"/>
  <c r="G1647" i="3"/>
  <c r="P1636" i="7" l="1"/>
  <c r="K1637" i="6"/>
  <c r="K1637" i="7"/>
  <c r="J1637" i="6"/>
  <c r="J1637" i="7"/>
  <c r="L1637" i="6"/>
  <c r="L1637" i="7"/>
  <c r="P1637" i="7" s="1"/>
  <c r="D1657" i="6"/>
  <c r="D1657" i="7"/>
  <c r="U1325" i="7"/>
  <c r="V1325" i="7"/>
  <c r="T1326" i="7"/>
  <c r="Q1326" i="7"/>
  <c r="S1326" i="7"/>
  <c r="R1326" i="7"/>
  <c r="C1646" i="6"/>
  <c r="C1646" i="7"/>
  <c r="M1646" i="7" s="1"/>
  <c r="G1326" i="4"/>
  <c r="H1326" i="4" s="1"/>
  <c r="E1326" i="6"/>
  <c r="G1638" i="5"/>
  <c r="F1638" i="5"/>
  <c r="H1638" i="5"/>
  <c r="E1658" i="4"/>
  <c r="C1659" i="4"/>
  <c r="E1327" i="7"/>
  <c r="N1327" i="7" s="1"/>
  <c r="F1648" i="3"/>
  <c r="H1647" i="3"/>
  <c r="I1647" i="3" s="1"/>
  <c r="G1648" i="3"/>
  <c r="L1638" i="6" l="1"/>
  <c r="L1638" i="7"/>
  <c r="J1638" i="6"/>
  <c r="J1638" i="7"/>
  <c r="K1638" i="6"/>
  <c r="K1638" i="7"/>
  <c r="D1658" i="6"/>
  <c r="D1658" i="7"/>
  <c r="U1326" i="7"/>
  <c r="V1326" i="7"/>
  <c r="R1327" i="7"/>
  <c r="T1327" i="7"/>
  <c r="S1327" i="7"/>
  <c r="Q1327" i="7"/>
  <c r="C1647" i="6"/>
  <c r="C1647" i="7"/>
  <c r="M1647" i="7" s="1"/>
  <c r="G1327" i="4"/>
  <c r="H1327" i="4" s="1"/>
  <c r="E1327" i="6"/>
  <c r="H1639" i="5"/>
  <c r="G1639" i="5"/>
  <c r="F1639" i="5"/>
  <c r="E1659" i="4"/>
  <c r="C1660" i="4"/>
  <c r="E1328" i="7"/>
  <c r="N1328" i="7" s="1"/>
  <c r="G1649" i="3"/>
  <c r="H1648" i="3"/>
  <c r="I1648" i="3" s="1"/>
  <c r="F1649" i="3"/>
  <c r="L1639" i="6" l="1"/>
  <c r="L1639" i="7"/>
  <c r="J1639" i="6"/>
  <c r="J1639" i="7"/>
  <c r="P1638" i="7"/>
  <c r="K1639" i="6"/>
  <c r="K1639" i="7"/>
  <c r="V1327" i="7"/>
  <c r="U1327" i="7"/>
  <c r="D1659" i="6"/>
  <c r="D1659" i="7"/>
  <c r="T1328" i="7"/>
  <c r="S1328" i="7"/>
  <c r="R1328" i="7"/>
  <c r="Q1328" i="7"/>
  <c r="C1648" i="6"/>
  <c r="C1648" i="7"/>
  <c r="M1648" i="7" s="1"/>
  <c r="G1328" i="4"/>
  <c r="H1328" i="4" s="1"/>
  <c r="E1328" i="6"/>
  <c r="H1640" i="5"/>
  <c r="G1640" i="5"/>
  <c r="F1640" i="5"/>
  <c r="E1660" i="4"/>
  <c r="C1661" i="4"/>
  <c r="E1329" i="7"/>
  <c r="N1329" i="7" s="1"/>
  <c r="H1649" i="3"/>
  <c r="F1650" i="3"/>
  <c r="G1650" i="3"/>
  <c r="I1649" i="3"/>
  <c r="J1640" i="6" l="1"/>
  <c r="J1640" i="7"/>
  <c r="K1640" i="6"/>
  <c r="K1640" i="7"/>
  <c r="L1640" i="6"/>
  <c r="L1640" i="7"/>
  <c r="P1640" i="7" s="1"/>
  <c r="P1639" i="7"/>
  <c r="V1328" i="7"/>
  <c r="U1328" i="7"/>
  <c r="R1329" i="7"/>
  <c r="T1329" i="7"/>
  <c r="S1329" i="7"/>
  <c r="Q1329" i="7"/>
  <c r="D1660" i="6"/>
  <c r="D1660" i="7"/>
  <c r="C1649" i="6"/>
  <c r="C1649" i="7"/>
  <c r="M1649" i="7" s="1"/>
  <c r="G1329" i="4"/>
  <c r="H1329" i="4" s="1"/>
  <c r="E1329" i="6"/>
  <c r="G1641" i="5"/>
  <c r="F1641" i="5"/>
  <c r="H1641" i="5"/>
  <c r="E1661" i="4"/>
  <c r="C1662" i="4"/>
  <c r="E1330" i="7"/>
  <c r="N1330" i="7" s="1"/>
  <c r="H1650" i="3"/>
  <c r="F1651" i="3"/>
  <c r="G1651" i="3"/>
  <c r="I1650" i="3"/>
  <c r="L1641" i="6" l="1"/>
  <c r="L1641" i="7"/>
  <c r="K1641" i="6"/>
  <c r="K1641" i="7"/>
  <c r="J1641" i="6"/>
  <c r="J1641" i="7"/>
  <c r="Q1330" i="7"/>
  <c r="T1330" i="7"/>
  <c r="S1330" i="7"/>
  <c r="R1330" i="7"/>
  <c r="D1661" i="6"/>
  <c r="D1661" i="7"/>
  <c r="V1329" i="7"/>
  <c r="U1329" i="7"/>
  <c r="C1650" i="6"/>
  <c r="C1650" i="7"/>
  <c r="M1650" i="7" s="1"/>
  <c r="G1330" i="4"/>
  <c r="H1330" i="4" s="1"/>
  <c r="E1330" i="6"/>
  <c r="H1642" i="5"/>
  <c r="G1642" i="5"/>
  <c r="F1642" i="5"/>
  <c r="E1662" i="4"/>
  <c r="C1663" i="4"/>
  <c r="E1331" i="7"/>
  <c r="N1331" i="7" s="1"/>
  <c r="G1652" i="3"/>
  <c r="F1652" i="3"/>
  <c r="H1651" i="3"/>
  <c r="I1651" i="3" s="1"/>
  <c r="L1642" i="6" l="1"/>
  <c r="L1642" i="7"/>
  <c r="P1641" i="7"/>
  <c r="J1642" i="6"/>
  <c r="J1642" i="7"/>
  <c r="K1642" i="6"/>
  <c r="K1642" i="7"/>
  <c r="D1662" i="6"/>
  <c r="D1662" i="7"/>
  <c r="Q1331" i="7"/>
  <c r="T1331" i="7"/>
  <c r="R1331" i="7"/>
  <c r="S1331" i="7"/>
  <c r="U1330" i="7"/>
  <c r="V1330" i="7"/>
  <c r="C1651" i="6"/>
  <c r="C1651" i="7"/>
  <c r="M1651" i="7" s="1"/>
  <c r="G1331" i="4"/>
  <c r="H1331" i="4" s="1"/>
  <c r="E1331" i="6"/>
  <c r="H1643" i="5"/>
  <c r="G1643" i="5"/>
  <c r="F1643" i="5"/>
  <c r="E1663" i="4"/>
  <c r="C1664" i="4"/>
  <c r="E1332" i="7"/>
  <c r="N1332" i="7" s="1"/>
  <c r="G1653" i="3"/>
  <c r="F1653" i="3"/>
  <c r="H1652" i="3"/>
  <c r="I1652" i="3" s="1"/>
  <c r="L1643" i="6" l="1"/>
  <c r="L1643" i="7"/>
  <c r="K1643" i="6"/>
  <c r="K1643" i="7"/>
  <c r="P1642" i="7"/>
  <c r="J1643" i="6"/>
  <c r="J1643" i="7"/>
  <c r="D1663" i="6"/>
  <c r="D1663" i="7"/>
  <c r="U1331" i="7"/>
  <c r="V1331" i="7"/>
  <c r="Q1332" i="7"/>
  <c r="S1332" i="7"/>
  <c r="T1332" i="7"/>
  <c r="R1332" i="7"/>
  <c r="C1652" i="6"/>
  <c r="C1652" i="7"/>
  <c r="M1652" i="7" s="1"/>
  <c r="G1332" i="4"/>
  <c r="H1332" i="4" s="1"/>
  <c r="E1332" i="6"/>
  <c r="H1644" i="5"/>
  <c r="G1644" i="5"/>
  <c r="F1644" i="5"/>
  <c r="E1664" i="4"/>
  <c r="C1665" i="4"/>
  <c r="E1333" i="7"/>
  <c r="N1333" i="7" s="1"/>
  <c r="H1653" i="3"/>
  <c r="F1654" i="3"/>
  <c r="G1654" i="3"/>
  <c r="I1653" i="3"/>
  <c r="K1644" i="6" l="1"/>
  <c r="K1644" i="7"/>
  <c r="L1644" i="6"/>
  <c r="L1644" i="7"/>
  <c r="P1643" i="7"/>
  <c r="J1644" i="6"/>
  <c r="J1644" i="7"/>
  <c r="D1664" i="6"/>
  <c r="D1664" i="7"/>
  <c r="U1332" i="7"/>
  <c r="V1332" i="7"/>
  <c r="R1333" i="7"/>
  <c r="Q1333" i="7"/>
  <c r="T1333" i="7"/>
  <c r="S1333" i="7"/>
  <c r="C1653" i="6"/>
  <c r="C1653" i="7"/>
  <c r="M1653" i="7" s="1"/>
  <c r="G1333" i="4"/>
  <c r="H1333" i="4" s="1"/>
  <c r="E1333" i="6"/>
  <c r="H1645" i="5"/>
  <c r="G1645" i="5"/>
  <c r="F1645" i="5"/>
  <c r="E1665" i="4"/>
  <c r="C1666" i="4"/>
  <c r="E1334" i="7"/>
  <c r="N1334" i="7" s="1"/>
  <c r="G1655" i="3"/>
  <c r="F1655" i="3"/>
  <c r="H1654" i="3"/>
  <c r="I1654" i="3" s="1"/>
  <c r="J1645" i="6" l="1"/>
  <c r="J1645" i="7"/>
  <c r="K1645" i="6"/>
  <c r="K1645" i="7"/>
  <c r="L1645" i="6"/>
  <c r="L1645" i="7"/>
  <c r="P1645" i="7" s="1"/>
  <c r="P1644" i="7"/>
  <c r="D1665" i="6"/>
  <c r="D1665" i="7"/>
  <c r="V1333" i="7"/>
  <c r="U1333" i="7"/>
  <c r="T1334" i="7"/>
  <c r="R1334" i="7"/>
  <c r="S1334" i="7"/>
  <c r="Q1334" i="7"/>
  <c r="C1654" i="6"/>
  <c r="C1654" i="7"/>
  <c r="M1654" i="7" s="1"/>
  <c r="G1334" i="4"/>
  <c r="H1334" i="4" s="1"/>
  <c r="E1334" i="6"/>
  <c r="F1646" i="5"/>
  <c r="H1646" i="5"/>
  <c r="G1646" i="5"/>
  <c r="E1666" i="4"/>
  <c r="C1667" i="4"/>
  <c r="E1335" i="7"/>
  <c r="N1335" i="7" s="1"/>
  <c r="H1655" i="3"/>
  <c r="F1656" i="3"/>
  <c r="I1655" i="3"/>
  <c r="G1656" i="3"/>
  <c r="L1646" i="6" l="1"/>
  <c r="L1646" i="7"/>
  <c r="K1646" i="6"/>
  <c r="K1646" i="7"/>
  <c r="J1646" i="6"/>
  <c r="J1646" i="7"/>
  <c r="D1666" i="6"/>
  <c r="D1666" i="7"/>
  <c r="U1334" i="7"/>
  <c r="V1334" i="7"/>
  <c r="S1335" i="7"/>
  <c r="Q1335" i="7"/>
  <c r="T1335" i="7"/>
  <c r="R1335" i="7"/>
  <c r="C1655" i="6"/>
  <c r="C1655" i="7"/>
  <c r="M1655" i="7" s="1"/>
  <c r="G1335" i="4"/>
  <c r="H1335" i="4" s="1"/>
  <c r="E1335" i="6"/>
  <c r="H1647" i="5"/>
  <c r="G1647" i="5"/>
  <c r="F1647" i="5"/>
  <c r="E1667" i="4"/>
  <c r="C1668" i="4"/>
  <c r="E1336" i="7"/>
  <c r="N1336" i="7" s="1"/>
  <c r="G1657" i="3"/>
  <c r="F1657" i="3"/>
  <c r="H1656" i="3"/>
  <c r="I1656" i="3" s="1"/>
  <c r="K1647" i="6" l="1"/>
  <c r="K1647" i="7"/>
  <c r="J1647" i="6"/>
  <c r="J1647" i="7"/>
  <c r="L1647" i="6"/>
  <c r="L1647" i="7"/>
  <c r="P1647" i="7" s="1"/>
  <c r="P1646" i="7"/>
  <c r="D1667" i="6"/>
  <c r="D1667" i="7"/>
  <c r="U1335" i="7"/>
  <c r="V1335" i="7"/>
  <c r="R1336" i="7"/>
  <c r="Q1336" i="7"/>
  <c r="S1336" i="7"/>
  <c r="T1336" i="7"/>
  <c r="C1656" i="6"/>
  <c r="C1656" i="7"/>
  <c r="M1656" i="7" s="1"/>
  <c r="G1336" i="4"/>
  <c r="H1336" i="4" s="1"/>
  <c r="E1336" i="6"/>
  <c r="H1648" i="5"/>
  <c r="G1648" i="5"/>
  <c r="F1648" i="5"/>
  <c r="E1668" i="4"/>
  <c r="C1669" i="4"/>
  <c r="E1337" i="7"/>
  <c r="N1337" i="7" s="1"/>
  <c r="F1658" i="3"/>
  <c r="H1657" i="3"/>
  <c r="I1657" i="3"/>
  <c r="G1658" i="3"/>
  <c r="K1648" i="6" l="1"/>
  <c r="K1648" i="7"/>
  <c r="J1648" i="6"/>
  <c r="J1648" i="7"/>
  <c r="L1648" i="6"/>
  <c r="L1648" i="7"/>
  <c r="P1648" i="7" s="1"/>
  <c r="D1668" i="6"/>
  <c r="D1668" i="7"/>
  <c r="U1336" i="7"/>
  <c r="V1336" i="7"/>
  <c r="Q1337" i="7"/>
  <c r="T1337" i="7"/>
  <c r="R1337" i="7"/>
  <c r="S1337" i="7"/>
  <c r="C1657" i="6"/>
  <c r="C1657" i="7"/>
  <c r="M1657" i="7" s="1"/>
  <c r="G1337" i="4"/>
  <c r="H1337" i="4" s="1"/>
  <c r="E1337" i="6"/>
  <c r="H1649" i="5"/>
  <c r="G1649" i="5"/>
  <c r="F1649" i="5"/>
  <c r="E1669" i="4"/>
  <c r="C1670" i="4"/>
  <c r="E1338" i="7"/>
  <c r="N1338" i="7" s="1"/>
  <c r="G1659" i="3"/>
  <c r="F1659" i="3"/>
  <c r="H1658" i="3"/>
  <c r="I1658" i="3" s="1"/>
  <c r="J1649" i="6" l="1"/>
  <c r="J1649" i="7"/>
  <c r="L1649" i="6"/>
  <c r="L1649" i="7"/>
  <c r="K1649" i="6"/>
  <c r="K1649" i="7"/>
  <c r="V1337" i="7"/>
  <c r="U1337" i="7"/>
  <c r="D1669" i="6"/>
  <c r="D1669" i="7"/>
  <c r="T1338" i="7"/>
  <c r="S1338" i="7"/>
  <c r="R1338" i="7"/>
  <c r="Q1338" i="7"/>
  <c r="C1658" i="6"/>
  <c r="C1658" i="7"/>
  <c r="M1658" i="7" s="1"/>
  <c r="G1338" i="4"/>
  <c r="H1338" i="4" s="1"/>
  <c r="E1338" i="6"/>
  <c r="G1650" i="5"/>
  <c r="F1650" i="5"/>
  <c r="H1650" i="5"/>
  <c r="E1670" i="4"/>
  <c r="C1671" i="4"/>
  <c r="E1339" i="7"/>
  <c r="N1339" i="7" s="1"/>
  <c r="G1660" i="3"/>
  <c r="F1660" i="3"/>
  <c r="H1659" i="3"/>
  <c r="I1659" i="3" s="1"/>
  <c r="K1650" i="6" l="1"/>
  <c r="K1650" i="7"/>
  <c r="L1650" i="6"/>
  <c r="L1650" i="7"/>
  <c r="J1650" i="6"/>
  <c r="J1650" i="7"/>
  <c r="P1649" i="7"/>
  <c r="D1670" i="6"/>
  <c r="D1670" i="7"/>
  <c r="U1338" i="7"/>
  <c r="V1338" i="7"/>
  <c r="T1339" i="7"/>
  <c r="Q1339" i="7"/>
  <c r="S1339" i="7"/>
  <c r="R1339" i="7"/>
  <c r="C1659" i="6"/>
  <c r="C1659" i="7"/>
  <c r="M1659" i="7" s="1"/>
  <c r="G1339" i="4"/>
  <c r="H1339" i="4" s="1"/>
  <c r="E1339" i="6"/>
  <c r="H1651" i="5"/>
  <c r="G1651" i="5"/>
  <c r="F1651" i="5"/>
  <c r="E1671" i="4"/>
  <c r="C1672" i="4"/>
  <c r="E1340" i="7"/>
  <c r="N1340" i="7" s="1"/>
  <c r="G1661" i="3"/>
  <c r="H1660" i="3"/>
  <c r="I1660" i="3" s="1"/>
  <c r="F1661" i="3"/>
  <c r="J1651" i="6" l="1"/>
  <c r="J1651" i="7"/>
  <c r="K1651" i="6"/>
  <c r="K1651" i="7"/>
  <c r="L1651" i="6"/>
  <c r="L1651" i="7"/>
  <c r="P1651" i="7" s="1"/>
  <c r="P1650" i="7"/>
  <c r="D1671" i="6"/>
  <c r="D1671" i="7"/>
  <c r="V1339" i="7"/>
  <c r="U1339" i="7"/>
  <c r="S1340" i="7"/>
  <c r="Q1340" i="7"/>
  <c r="R1340" i="7"/>
  <c r="T1340" i="7"/>
  <c r="C1660" i="6"/>
  <c r="C1660" i="7"/>
  <c r="M1660" i="7" s="1"/>
  <c r="G1340" i="4"/>
  <c r="H1340" i="4" s="1"/>
  <c r="E1340" i="6"/>
  <c r="G1652" i="5"/>
  <c r="F1652" i="5"/>
  <c r="H1652" i="5"/>
  <c r="E1672" i="4"/>
  <c r="C1673" i="4"/>
  <c r="E1341" i="7"/>
  <c r="N1341" i="7" s="1"/>
  <c r="G1662" i="3"/>
  <c r="H1661" i="3"/>
  <c r="I1661" i="3" s="1"/>
  <c r="F1662" i="3"/>
  <c r="K1652" i="6" l="1"/>
  <c r="K1652" i="7"/>
  <c r="L1652" i="6"/>
  <c r="L1652" i="7"/>
  <c r="J1652" i="6"/>
  <c r="J1652" i="7"/>
  <c r="T1341" i="7"/>
  <c r="S1341" i="7"/>
  <c r="R1341" i="7"/>
  <c r="Q1341" i="7"/>
  <c r="V1340" i="7"/>
  <c r="U1340" i="7"/>
  <c r="D1672" i="6"/>
  <c r="D1672" i="7"/>
  <c r="C1661" i="6"/>
  <c r="C1661" i="7"/>
  <c r="M1661" i="7" s="1"/>
  <c r="G1341" i="4"/>
  <c r="H1341" i="4" s="1"/>
  <c r="E1341" i="6"/>
  <c r="F1653" i="5"/>
  <c r="H1653" i="5"/>
  <c r="G1653" i="5"/>
  <c r="E1673" i="4"/>
  <c r="C1674" i="4"/>
  <c r="E1342" i="7"/>
  <c r="N1342" i="7" s="1"/>
  <c r="H1662" i="3"/>
  <c r="I1662" i="3" s="1"/>
  <c r="F1663" i="3"/>
  <c r="G1663" i="3"/>
  <c r="L1653" i="6" l="1"/>
  <c r="L1653" i="7"/>
  <c r="K1653" i="6"/>
  <c r="K1653" i="7"/>
  <c r="J1653" i="6"/>
  <c r="J1653" i="7"/>
  <c r="P1652" i="7"/>
  <c r="D1673" i="6"/>
  <c r="D1673" i="7"/>
  <c r="V1341" i="7"/>
  <c r="U1341" i="7"/>
  <c r="R1342" i="7"/>
  <c r="Q1342" i="7"/>
  <c r="T1342" i="7"/>
  <c r="S1342" i="7"/>
  <c r="C1662" i="6"/>
  <c r="C1662" i="7"/>
  <c r="M1662" i="7" s="1"/>
  <c r="G1342" i="4"/>
  <c r="H1342" i="4" s="1"/>
  <c r="E1342" i="6"/>
  <c r="H1654" i="5"/>
  <c r="G1654" i="5"/>
  <c r="F1654" i="5"/>
  <c r="E1674" i="4"/>
  <c r="C1675" i="4"/>
  <c r="E1343" i="7"/>
  <c r="N1343" i="7" s="1"/>
  <c r="G1664" i="3"/>
  <c r="F1664" i="3"/>
  <c r="H1663" i="3"/>
  <c r="I1663" i="3" s="1"/>
  <c r="L1654" i="6" l="1"/>
  <c r="L1654" i="7"/>
  <c r="P1653" i="7"/>
  <c r="J1654" i="6"/>
  <c r="J1654" i="7"/>
  <c r="K1654" i="6"/>
  <c r="K1654" i="7"/>
  <c r="D1674" i="6"/>
  <c r="D1674" i="7"/>
  <c r="U1342" i="7"/>
  <c r="V1342" i="7"/>
  <c r="S1343" i="7"/>
  <c r="R1343" i="7"/>
  <c r="Q1343" i="7"/>
  <c r="T1343" i="7"/>
  <c r="C1663" i="6"/>
  <c r="C1663" i="7"/>
  <c r="M1663" i="7" s="1"/>
  <c r="G1343" i="4"/>
  <c r="H1343" i="4" s="1"/>
  <c r="E1343" i="6"/>
  <c r="H1655" i="5"/>
  <c r="G1655" i="5"/>
  <c r="F1655" i="5"/>
  <c r="E1675" i="4"/>
  <c r="C1676" i="4"/>
  <c r="E1344" i="7"/>
  <c r="N1344" i="7" s="1"/>
  <c r="H1664" i="3"/>
  <c r="F1665" i="3"/>
  <c r="G1665" i="3"/>
  <c r="I1664" i="3"/>
  <c r="K1655" i="6" l="1"/>
  <c r="K1655" i="7"/>
  <c r="P1654" i="7"/>
  <c r="J1655" i="6"/>
  <c r="J1655" i="7"/>
  <c r="L1655" i="6"/>
  <c r="L1655" i="7"/>
  <c r="P1655" i="7" s="1"/>
  <c r="D1675" i="6"/>
  <c r="D1675" i="7"/>
  <c r="V1343" i="7"/>
  <c r="U1343" i="7"/>
  <c r="Q1344" i="7"/>
  <c r="R1344" i="7"/>
  <c r="T1344" i="7"/>
  <c r="S1344" i="7"/>
  <c r="C1664" i="6"/>
  <c r="C1664" i="7"/>
  <c r="M1664" i="7" s="1"/>
  <c r="G1344" i="4"/>
  <c r="H1344" i="4" s="1"/>
  <c r="E1344" i="6"/>
  <c r="H1656" i="5"/>
  <c r="G1656" i="5"/>
  <c r="F1656" i="5"/>
  <c r="E1676" i="4"/>
  <c r="C1677" i="4"/>
  <c r="E1345" i="7"/>
  <c r="N1345" i="7" s="1"/>
  <c r="G1666" i="3"/>
  <c r="H1665" i="3"/>
  <c r="I1665" i="3" s="1"/>
  <c r="F1666" i="3"/>
  <c r="J1656" i="6" l="1"/>
  <c r="J1656" i="7"/>
  <c r="L1656" i="6"/>
  <c r="L1656" i="7"/>
  <c r="K1656" i="6"/>
  <c r="K1656" i="7"/>
  <c r="D1676" i="6"/>
  <c r="D1676" i="7"/>
  <c r="U1344" i="7"/>
  <c r="V1344" i="7"/>
  <c r="T1345" i="7"/>
  <c r="R1345" i="7"/>
  <c r="S1345" i="7"/>
  <c r="Q1345" i="7"/>
  <c r="C1665" i="6"/>
  <c r="C1665" i="7"/>
  <c r="M1665" i="7" s="1"/>
  <c r="G1345" i="4"/>
  <c r="H1345" i="4" s="1"/>
  <c r="E1345" i="6"/>
  <c r="H1657" i="5"/>
  <c r="G1657" i="5"/>
  <c r="F1657" i="5"/>
  <c r="E1677" i="4"/>
  <c r="C1678" i="4"/>
  <c r="E1346" i="7"/>
  <c r="N1346" i="7" s="1"/>
  <c r="H1666" i="3"/>
  <c r="F1667" i="3"/>
  <c r="G1667" i="3"/>
  <c r="I1666" i="3"/>
  <c r="P1656" i="7" l="1"/>
  <c r="J1657" i="6"/>
  <c r="J1657" i="7"/>
  <c r="K1657" i="6"/>
  <c r="K1657" i="7"/>
  <c r="L1657" i="6"/>
  <c r="L1657" i="7"/>
  <c r="P1657" i="7" s="1"/>
  <c r="U1345" i="7"/>
  <c r="V1345" i="7"/>
  <c r="D1677" i="6"/>
  <c r="D1677" i="7"/>
  <c r="R1346" i="7"/>
  <c r="T1346" i="7"/>
  <c r="Q1346" i="7"/>
  <c r="S1346" i="7"/>
  <c r="C1666" i="6"/>
  <c r="C1666" i="7"/>
  <c r="M1666" i="7" s="1"/>
  <c r="G1346" i="4"/>
  <c r="H1346" i="4" s="1"/>
  <c r="E1346" i="6"/>
  <c r="H1658" i="5"/>
  <c r="G1658" i="5"/>
  <c r="F1658" i="5"/>
  <c r="E1678" i="4"/>
  <c r="C1679" i="4"/>
  <c r="E1347" i="7"/>
  <c r="N1347" i="7" s="1"/>
  <c r="H1667" i="3"/>
  <c r="F1668" i="3"/>
  <c r="I1667" i="3"/>
  <c r="G1668" i="3"/>
  <c r="K1658" i="6" l="1"/>
  <c r="K1658" i="7"/>
  <c r="J1658" i="6"/>
  <c r="J1658" i="7"/>
  <c r="L1658" i="6"/>
  <c r="L1658" i="7"/>
  <c r="P1658" i="7" s="1"/>
  <c r="U1346" i="7"/>
  <c r="V1346" i="7"/>
  <c r="D1678" i="6"/>
  <c r="D1678" i="7"/>
  <c r="R1347" i="7"/>
  <c r="S1347" i="7"/>
  <c r="T1347" i="7"/>
  <c r="Q1347" i="7"/>
  <c r="C1667" i="6"/>
  <c r="C1667" i="7"/>
  <c r="M1667" i="7" s="1"/>
  <c r="G1347" i="4"/>
  <c r="H1347" i="4" s="1"/>
  <c r="E1347" i="6"/>
  <c r="G1659" i="5"/>
  <c r="F1659" i="5"/>
  <c r="H1659" i="5"/>
  <c r="E1679" i="4"/>
  <c r="C1680" i="4"/>
  <c r="E1348" i="7"/>
  <c r="N1348" i="7" s="1"/>
  <c r="G1669" i="3"/>
  <c r="F1669" i="3"/>
  <c r="H1668" i="3"/>
  <c r="I1668" i="3" s="1"/>
  <c r="J1659" i="6" l="1"/>
  <c r="J1659" i="7"/>
  <c r="K1659" i="6"/>
  <c r="K1659" i="7"/>
  <c r="L1659" i="6"/>
  <c r="L1659" i="7"/>
  <c r="D1679" i="6"/>
  <c r="D1679" i="7"/>
  <c r="V1347" i="7"/>
  <c r="U1347" i="7"/>
  <c r="S1348" i="7"/>
  <c r="T1348" i="7"/>
  <c r="Q1348" i="7"/>
  <c r="R1348" i="7"/>
  <c r="C1668" i="6"/>
  <c r="C1668" i="7"/>
  <c r="M1668" i="7" s="1"/>
  <c r="G1348" i="4"/>
  <c r="H1348" i="4" s="1"/>
  <c r="E1348" i="6"/>
  <c r="H1660" i="5"/>
  <c r="G1660" i="5"/>
  <c r="F1660" i="5"/>
  <c r="E1680" i="4"/>
  <c r="C1681" i="4"/>
  <c r="E1349" i="7"/>
  <c r="N1349" i="7" s="1"/>
  <c r="F1670" i="3"/>
  <c r="H1669" i="3"/>
  <c r="I1669" i="3" s="1"/>
  <c r="G1670" i="3"/>
  <c r="L1660" i="6" l="1"/>
  <c r="L1660" i="7"/>
  <c r="J1660" i="6"/>
  <c r="J1660" i="7"/>
  <c r="K1660" i="6"/>
  <c r="K1660" i="7"/>
  <c r="P1659" i="7"/>
  <c r="D1680" i="6"/>
  <c r="D1680" i="7"/>
  <c r="V1348" i="7"/>
  <c r="U1348" i="7"/>
  <c r="R1349" i="7"/>
  <c r="Q1349" i="7"/>
  <c r="S1349" i="7"/>
  <c r="T1349" i="7"/>
  <c r="C1669" i="6"/>
  <c r="C1669" i="7"/>
  <c r="M1669" i="7" s="1"/>
  <c r="G1349" i="4"/>
  <c r="H1349" i="4" s="1"/>
  <c r="E1349" i="6"/>
  <c r="H1661" i="5"/>
  <c r="F1661" i="5"/>
  <c r="G1661" i="5"/>
  <c r="E1681" i="4"/>
  <c r="C1682" i="4"/>
  <c r="E1350" i="7"/>
  <c r="N1350" i="7" s="1"/>
  <c r="G1671" i="3"/>
  <c r="H1670" i="3"/>
  <c r="I1670" i="3" s="1"/>
  <c r="F1671" i="3"/>
  <c r="K1661" i="6" l="1"/>
  <c r="K1661" i="7"/>
  <c r="J1661" i="6"/>
  <c r="J1661" i="7"/>
  <c r="P1660" i="7"/>
  <c r="L1661" i="6"/>
  <c r="L1661" i="7"/>
  <c r="D1681" i="6"/>
  <c r="D1681" i="7"/>
  <c r="V1349" i="7"/>
  <c r="U1349" i="7"/>
  <c r="Q1350" i="7"/>
  <c r="S1350" i="7"/>
  <c r="R1350" i="7"/>
  <c r="T1350" i="7"/>
  <c r="C1670" i="6"/>
  <c r="C1670" i="7"/>
  <c r="M1670" i="7" s="1"/>
  <c r="G1350" i="4"/>
  <c r="H1350" i="4" s="1"/>
  <c r="E1350" i="6"/>
  <c r="H1662" i="5"/>
  <c r="G1662" i="5"/>
  <c r="F1662" i="5"/>
  <c r="E1682" i="4"/>
  <c r="C1683" i="4"/>
  <c r="E1351" i="7"/>
  <c r="N1351" i="7" s="1"/>
  <c r="G1672" i="3"/>
  <c r="H1671" i="3"/>
  <c r="I1671" i="3" s="1"/>
  <c r="F1672" i="3"/>
  <c r="K1662" i="6" l="1"/>
  <c r="K1662" i="7"/>
  <c r="J1662" i="6"/>
  <c r="J1662" i="7"/>
  <c r="L1662" i="6"/>
  <c r="L1662" i="7"/>
  <c r="P1662" i="7" s="1"/>
  <c r="P1661" i="7"/>
  <c r="D1682" i="6"/>
  <c r="D1682" i="7"/>
  <c r="U1350" i="7"/>
  <c r="V1350" i="7"/>
  <c r="Q1351" i="7"/>
  <c r="S1351" i="7"/>
  <c r="R1351" i="7"/>
  <c r="T1351" i="7"/>
  <c r="C1671" i="6"/>
  <c r="C1671" i="7"/>
  <c r="M1671" i="7" s="1"/>
  <c r="G1351" i="4"/>
  <c r="H1351" i="4" s="1"/>
  <c r="E1351" i="6"/>
  <c r="H1663" i="5"/>
  <c r="G1663" i="5"/>
  <c r="F1663" i="5"/>
  <c r="E1683" i="4"/>
  <c r="C1684" i="4"/>
  <c r="E1352" i="7"/>
  <c r="N1352" i="7" s="1"/>
  <c r="G1673" i="3"/>
  <c r="F1673" i="3"/>
  <c r="H1672" i="3"/>
  <c r="I1672" i="3" s="1"/>
  <c r="J1663" i="6" l="1"/>
  <c r="J1663" i="7"/>
  <c r="L1663" i="6"/>
  <c r="L1663" i="7"/>
  <c r="K1663" i="6"/>
  <c r="K1663" i="7"/>
  <c r="D1683" i="6"/>
  <c r="D1683" i="7"/>
  <c r="U1351" i="7"/>
  <c r="V1351" i="7"/>
  <c r="R1352" i="7"/>
  <c r="T1352" i="7"/>
  <c r="Q1352" i="7"/>
  <c r="S1352" i="7"/>
  <c r="C1672" i="6"/>
  <c r="C1672" i="7"/>
  <c r="M1672" i="7" s="1"/>
  <c r="G1352" i="4"/>
  <c r="H1352" i="4" s="1"/>
  <c r="E1352" i="6"/>
  <c r="H1664" i="5"/>
  <c r="G1664" i="5"/>
  <c r="F1664" i="5"/>
  <c r="E1684" i="4"/>
  <c r="C1685" i="4"/>
  <c r="E1353" i="7"/>
  <c r="N1353" i="7" s="1"/>
  <c r="H1673" i="3"/>
  <c r="F1674" i="3"/>
  <c r="G1674" i="3"/>
  <c r="I1673" i="3"/>
  <c r="K1664" i="6" l="1"/>
  <c r="K1664" i="7"/>
  <c r="J1664" i="6"/>
  <c r="J1664" i="7"/>
  <c r="P1663" i="7"/>
  <c r="L1664" i="6"/>
  <c r="L1664" i="7"/>
  <c r="D1684" i="6"/>
  <c r="D1684" i="7"/>
  <c r="T1353" i="7"/>
  <c r="R1353" i="7"/>
  <c r="Q1353" i="7"/>
  <c r="S1353" i="7"/>
  <c r="V1352" i="7"/>
  <c r="U1352" i="7"/>
  <c r="C1673" i="6"/>
  <c r="C1673" i="7"/>
  <c r="M1673" i="7" s="1"/>
  <c r="G1353" i="4"/>
  <c r="H1353" i="4" s="1"/>
  <c r="E1353" i="6"/>
  <c r="H1665" i="5"/>
  <c r="G1665" i="5"/>
  <c r="F1665" i="5"/>
  <c r="E1685" i="4"/>
  <c r="C1686" i="4"/>
  <c r="E1354" i="7"/>
  <c r="N1354" i="7" s="1"/>
  <c r="H1674" i="3"/>
  <c r="F1675" i="3"/>
  <c r="G1675" i="3"/>
  <c r="I1674" i="3"/>
  <c r="J1665" i="6" l="1"/>
  <c r="J1665" i="7"/>
  <c r="K1665" i="6"/>
  <c r="K1665" i="7"/>
  <c r="P1664" i="7"/>
  <c r="L1665" i="6"/>
  <c r="L1665" i="7"/>
  <c r="P1665" i="7" s="1"/>
  <c r="D1685" i="6"/>
  <c r="D1685" i="7"/>
  <c r="U1353" i="7"/>
  <c r="V1353" i="7"/>
  <c r="Q1354" i="7"/>
  <c r="T1354" i="7"/>
  <c r="S1354" i="7"/>
  <c r="R1354" i="7"/>
  <c r="C1674" i="6"/>
  <c r="C1674" i="7"/>
  <c r="M1674" i="7" s="1"/>
  <c r="G1354" i="4"/>
  <c r="H1354" i="4" s="1"/>
  <c r="E1354" i="6"/>
  <c r="H1666" i="5"/>
  <c r="G1666" i="5"/>
  <c r="F1666" i="5"/>
  <c r="E1686" i="4"/>
  <c r="C1687" i="4"/>
  <c r="E1355" i="7"/>
  <c r="N1355" i="7" s="1"/>
  <c r="G1676" i="3"/>
  <c r="F1676" i="3"/>
  <c r="H1675" i="3"/>
  <c r="I1675" i="3" s="1"/>
  <c r="J1666" i="6" l="1"/>
  <c r="J1666" i="7"/>
  <c r="L1666" i="6"/>
  <c r="L1666" i="7"/>
  <c r="K1666" i="6"/>
  <c r="K1666" i="7"/>
  <c r="U1354" i="7"/>
  <c r="V1354" i="7"/>
  <c r="D1686" i="6"/>
  <c r="D1686" i="7"/>
  <c r="R1355" i="7"/>
  <c r="S1355" i="7"/>
  <c r="Q1355" i="7"/>
  <c r="T1355" i="7"/>
  <c r="C1675" i="6"/>
  <c r="C1675" i="7"/>
  <c r="M1675" i="7" s="1"/>
  <c r="G1355" i="4"/>
  <c r="H1355" i="4" s="1"/>
  <c r="E1355" i="6"/>
  <c r="H1667" i="5"/>
  <c r="G1667" i="5"/>
  <c r="F1667" i="5"/>
  <c r="E1687" i="4"/>
  <c r="C1688" i="4"/>
  <c r="E1356" i="7"/>
  <c r="N1356" i="7" s="1"/>
  <c r="F1677" i="3"/>
  <c r="H1676" i="3"/>
  <c r="I1676" i="3" s="1"/>
  <c r="G1677" i="3"/>
  <c r="K1667" i="6" l="1"/>
  <c r="K1667" i="7"/>
  <c r="J1667" i="6"/>
  <c r="J1667" i="7"/>
  <c r="L1667" i="6"/>
  <c r="L1667" i="7"/>
  <c r="P1667" i="7" s="1"/>
  <c r="P1666" i="7"/>
  <c r="D1687" i="6"/>
  <c r="D1687" i="7"/>
  <c r="V1355" i="7"/>
  <c r="U1355" i="7"/>
  <c r="S1356" i="7"/>
  <c r="R1356" i="7"/>
  <c r="Q1356" i="7"/>
  <c r="T1356" i="7"/>
  <c r="C1676" i="6"/>
  <c r="C1676" i="7"/>
  <c r="M1676" i="7" s="1"/>
  <c r="G1356" i="4"/>
  <c r="H1356" i="4" s="1"/>
  <c r="E1356" i="6"/>
  <c r="H1668" i="5"/>
  <c r="G1668" i="5"/>
  <c r="F1668" i="5"/>
  <c r="E1688" i="4"/>
  <c r="C1689" i="4"/>
  <c r="E1357" i="7"/>
  <c r="N1357" i="7" s="1"/>
  <c r="G1678" i="3"/>
  <c r="H1677" i="3"/>
  <c r="I1677" i="3" s="1"/>
  <c r="F1678" i="3"/>
  <c r="K1668" i="6" l="1"/>
  <c r="K1668" i="7"/>
  <c r="J1668" i="6"/>
  <c r="J1668" i="7"/>
  <c r="L1668" i="6"/>
  <c r="L1668" i="7"/>
  <c r="P1668" i="7" s="1"/>
  <c r="V1356" i="7"/>
  <c r="U1356" i="7"/>
  <c r="D1688" i="6"/>
  <c r="D1688" i="7"/>
  <c r="Q1357" i="7"/>
  <c r="S1357" i="7"/>
  <c r="R1357" i="7"/>
  <c r="T1357" i="7"/>
  <c r="C1677" i="6"/>
  <c r="C1677" i="7"/>
  <c r="M1677" i="7" s="1"/>
  <c r="G1357" i="4"/>
  <c r="H1357" i="4" s="1"/>
  <c r="E1357" i="6"/>
  <c r="H1669" i="5"/>
  <c r="G1669" i="5"/>
  <c r="F1669" i="5"/>
  <c r="E1689" i="4"/>
  <c r="C1690" i="4"/>
  <c r="E1358" i="7"/>
  <c r="N1358" i="7" s="1"/>
  <c r="F1679" i="3"/>
  <c r="H1678" i="3"/>
  <c r="I1678" i="3" s="1"/>
  <c r="G1679" i="3"/>
  <c r="J1669" i="6" l="1"/>
  <c r="J1669" i="7"/>
  <c r="K1669" i="6"/>
  <c r="K1669" i="7"/>
  <c r="L1669" i="6"/>
  <c r="L1669" i="7"/>
  <c r="P1669" i="7" s="1"/>
  <c r="D1689" i="6"/>
  <c r="D1689" i="7"/>
  <c r="V1357" i="7"/>
  <c r="U1357" i="7"/>
  <c r="T1358" i="7"/>
  <c r="Q1358" i="7"/>
  <c r="R1358" i="7"/>
  <c r="S1358" i="7"/>
  <c r="C1678" i="6"/>
  <c r="C1678" i="7"/>
  <c r="M1678" i="7" s="1"/>
  <c r="G1358" i="4"/>
  <c r="H1358" i="4" s="1"/>
  <c r="E1358" i="6"/>
  <c r="G1670" i="5"/>
  <c r="F1670" i="5"/>
  <c r="H1670" i="5"/>
  <c r="E1690" i="4"/>
  <c r="C1691" i="4"/>
  <c r="E1359" i="7"/>
  <c r="N1359" i="7" s="1"/>
  <c r="G1680" i="3"/>
  <c r="H1679" i="3"/>
  <c r="I1679" i="3" s="1"/>
  <c r="F1680" i="3"/>
  <c r="L1670" i="6" l="1"/>
  <c r="L1670" i="7"/>
  <c r="J1670" i="6"/>
  <c r="J1670" i="7"/>
  <c r="K1670" i="6"/>
  <c r="K1670" i="7"/>
  <c r="D1690" i="6"/>
  <c r="D1690" i="7"/>
  <c r="V1358" i="7"/>
  <c r="U1358" i="7"/>
  <c r="S1359" i="7"/>
  <c r="R1359" i="7"/>
  <c r="T1359" i="7"/>
  <c r="Q1359" i="7"/>
  <c r="C1679" i="6"/>
  <c r="C1679" i="7"/>
  <c r="M1679" i="7" s="1"/>
  <c r="G1359" i="4"/>
  <c r="H1359" i="4" s="1"/>
  <c r="E1359" i="6"/>
  <c r="G1671" i="5"/>
  <c r="H1671" i="5"/>
  <c r="F1671" i="5"/>
  <c r="E1691" i="4"/>
  <c r="C1692" i="4"/>
  <c r="E1360" i="7"/>
  <c r="N1360" i="7" s="1"/>
  <c r="G1681" i="3"/>
  <c r="F1681" i="3"/>
  <c r="H1680" i="3"/>
  <c r="I1680" i="3" s="1"/>
  <c r="J1671" i="6" l="1"/>
  <c r="J1671" i="7"/>
  <c r="K1671" i="6"/>
  <c r="K1671" i="7"/>
  <c r="L1671" i="6"/>
  <c r="L1671" i="7"/>
  <c r="P1671" i="7" s="1"/>
  <c r="P1670" i="7"/>
  <c r="U1359" i="7"/>
  <c r="V1359" i="7"/>
  <c r="D1691" i="6"/>
  <c r="D1691" i="7"/>
  <c r="R1360" i="7"/>
  <c r="T1360" i="7"/>
  <c r="S1360" i="7"/>
  <c r="Q1360" i="7"/>
  <c r="C1680" i="6"/>
  <c r="C1680" i="7"/>
  <c r="M1680" i="7" s="1"/>
  <c r="G1360" i="4"/>
  <c r="H1360" i="4" s="1"/>
  <c r="E1360" i="6"/>
  <c r="H1672" i="5"/>
  <c r="G1672" i="5"/>
  <c r="F1672" i="5"/>
  <c r="E1692" i="4"/>
  <c r="C1693" i="4"/>
  <c r="E1361" i="7"/>
  <c r="N1361" i="7" s="1"/>
  <c r="F1682" i="3"/>
  <c r="H1681" i="3"/>
  <c r="I1681" i="3" s="1"/>
  <c r="G1682" i="3"/>
  <c r="J1672" i="6" l="1"/>
  <c r="J1672" i="7"/>
  <c r="K1672" i="6"/>
  <c r="K1672" i="7"/>
  <c r="L1672" i="6"/>
  <c r="L1672" i="7"/>
  <c r="P1672" i="7" s="1"/>
  <c r="U1360" i="7"/>
  <c r="V1360" i="7"/>
  <c r="D1692" i="6"/>
  <c r="D1692" i="7"/>
  <c r="S1361" i="7"/>
  <c r="Q1361" i="7"/>
  <c r="T1361" i="7"/>
  <c r="R1361" i="7"/>
  <c r="C1681" i="6"/>
  <c r="C1681" i="7"/>
  <c r="M1681" i="7" s="1"/>
  <c r="G1361" i="4"/>
  <c r="H1361" i="4" s="1"/>
  <c r="E1361" i="6"/>
  <c r="H1673" i="5"/>
  <c r="G1673" i="5"/>
  <c r="F1673" i="5"/>
  <c r="E1693" i="4"/>
  <c r="C1694" i="4"/>
  <c r="E1362" i="7"/>
  <c r="N1362" i="7" s="1"/>
  <c r="G1683" i="3"/>
  <c r="H1682" i="3"/>
  <c r="I1682" i="3" s="1"/>
  <c r="F1683" i="3"/>
  <c r="J1673" i="6" l="1"/>
  <c r="J1673" i="7"/>
  <c r="K1673" i="6"/>
  <c r="K1673" i="7"/>
  <c r="L1673" i="6"/>
  <c r="L1673" i="7"/>
  <c r="P1673" i="7" s="1"/>
  <c r="D1693" i="6"/>
  <c r="D1693" i="7"/>
  <c r="U1361" i="7"/>
  <c r="V1361" i="7"/>
  <c r="Q1362" i="7"/>
  <c r="S1362" i="7"/>
  <c r="T1362" i="7"/>
  <c r="R1362" i="7"/>
  <c r="C1682" i="6"/>
  <c r="C1682" i="7"/>
  <c r="M1682" i="7" s="1"/>
  <c r="G1362" i="4"/>
  <c r="H1362" i="4" s="1"/>
  <c r="E1362" i="6"/>
  <c r="H1674" i="5"/>
  <c r="G1674" i="5"/>
  <c r="F1674" i="5"/>
  <c r="E1694" i="4"/>
  <c r="C1695" i="4"/>
  <c r="E1363" i="7"/>
  <c r="N1363" i="7" s="1"/>
  <c r="F1684" i="3"/>
  <c r="H1683" i="3"/>
  <c r="I1683" i="3" s="1"/>
  <c r="G1684" i="3"/>
  <c r="J1674" i="6" l="1"/>
  <c r="J1674" i="7"/>
  <c r="K1674" i="6"/>
  <c r="K1674" i="7"/>
  <c r="L1674" i="6"/>
  <c r="L1674" i="7"/>
  <c r="P1674" i="7" s="1"/>
  <c r="U1362" i="7"/>
  <c r="V1362" i="7"/>
  <c r="D1694" i="6"/>
  <c r="D1694" i="7"/>
  <c r="S1363" i="7"/>
  <c r="Q1363" i="7"/>
  <c r="T1363" i="7"/>
  <c r="R1363" i="7"/>
  <c r="C1683" i="6"/>
  <c r="C1683" i="7"/>
  <c r="M1683" i="7" s="1"/>
  <c r="G1363" i="4"/>
  <c r="H1363" i="4" s="1"/>
  <c r="E1363" i="6"/>
  <c r="H1675" i="5"/>
  <c r="G1675" i="5"/>
  <c r="F1675" i="5"/>
  <c r="E1695" i="4"/>
  <c r="C1696" i="4"/>
  <c r="E1364" i="7"/>
  <c r="N1364" i="7" s="1"/>
  <c r="G1685" i="3"/>
  <c r="F1685" i="3"/>
  <c r="H1684" i="3"/>
  <c r="I1684" i="3" s="1"/>
  <c r="J1675" i="6" l="1"/>
  <c r="J1675" i="7"/>
  <c r="K1675" i="6"/>
  <c r="K1675" i="7"/>
  <c r="L1675" i="6"/>
  <c r="L1675" i="7"/>
  <c r="P1675" i="7" s="1"/>
  <c r="D1695" i="6"/>
  <c r="D1695" i="7"/>
  <c r="V1363" i="7"/>
  <c r="U1363" i="7"/>
  <c r="Q1364" i="7"/>
  <c r="T1364" i="7"/>
  <c r="S1364" i="7"/>
  <c r="R1364" i="7"/>
  <c r="C1684" i="6"/>
  <c r="C1684" i="7"/>
  <c r="M1684" i="7" s="1"/>
  <c r="G1364" i="4"/>
  <c r="H1364" i="4" s="1"/>
  <c r="E1364" i="6"/>
  <c r="G1676" i="5"/>
  <c r="F1676" i="5"/>
  <c r="H1676" i="5"/>
  <c r="E1696" i="4"/>
  <c r="C1697" i="4"/>
  <c r="E1365" i="7"/>
  <c r="N1365" i="7" s="1"/>
  <c r="G1686" i="3"/>
  <c r="H1685" i="3"/>
  <c r="I1685" i="3" s="1"/>
  <c r="F1686" i="3"/>
  <c r="J1676" i="6" l="1"/>
  <c r="J1676" i="7"/>
  <c r="L1676" i="6"/>
  <c r="L1676" i="7"/>
  <c r="K1676" i="6"/>
  <c r="K1676" i="7"/>
  <c r="D1696" i="6"/>
  <c r="D1696" i="7"/>
  <c r="U1364" i="7"/>
  <c r="V1364" i="7"/>
  <c r="S1365" i="7"/>
  <c r="T1365" i="7"/>
  <c r="Q1365" i="7"/>
  <c r="R1365" i="7"/>
  <c r="C1685" i="6"/>
  <c r="C1685" i="7"/>
  <c r="M1685" i="7" s="1"/>
  <c r="G1365" i="4"/>
  <c r="H1365" i="4" s="1"/>
  <c r="E1365" i="6"/>
  <c r="G1677" i="5"/>
  <c r="F1677" i="5"/>
  <c r="H1677" i="5"/>
  <c r="E1697" i="4"/>
  <c r="C1698" i="4"/>
  <c r="E1366" i="7"/>
  <c r="N1366" i="7" s="1"/>
  <c r="H1686" i="3"/>
  <c r="F1687" i="3"/>
  <c r="G1687" i="3"/>
  <c r="I1686" i="3"/>
  <c r="P1676" i="7" l="1"/>
  <c r="L1677" i="6"/>
  <c r="L1677" i="7"/>
  <c r="J1677" i="6"/>
  <c r="J1677" i="7"/>
  <c r="K1677" i="6"/>
  <c r="K1677" i="7"/>
  <c r="R1366" i="7"/>
  <c r="S1366" i="7"/>
  <c r="Q1366" i="7"/>
  <c r="T1366" i="7"/>
  <c r="D1697" i="6"/>
  <c r="D1697" i="7"/>
  <c r="V1365" i="7"/>
  <c r="U1365" i="7"/>
  <c r="C1686" i="6"/>
  <c r="C1686" i="7"/>
  <c r="M1686" i="7" s="1"/>
  <c r="G1366" i="4"/>
  <c r="H1366" i="4" s="1"/>
  <c r="E1366" i="6"/>
  <c r="H1678" i="5"/>
  <c r="G1678" i="5"/>
  <c r="F1678" i="5"/>
  <c r="E1698" i="4"/>
  <c r="C1699" i="4"/>
  <c r="E1367" i="7"/>
  <c r="N1367" i="7" s="1"/>
  <c r="F1688" i="3"/>
  <c r="H1687" i="3"/>
  <c r="G1688" i="3"/>
  <c r="I1687" i="3"/>
  <c r="J1678" i="6" l="1"/>
  <c r="J1678" i="7"/>
  <c r="L1678" i="6"/>
  <c r="L1678" i="7"/>
  <c r="K1678" i="6"/>
  <c r="K1678" i="7"/>
  <c r="P1677" i="7"/>
  <c r="D1698" i="6"/>
  <c r="D1698" i="7"/>
  <c r="U1366" i="7"/>
  <c r="V1366" i="7"/>
  <c r="Q1367" i="7"/>
  <c r="S1367" i="7"/>
  <c r="T1367" i="7"/>
  <c r="R1367" i="7"/>
  <c r="C1687" i="6"/>
  <c r="C1687" i="7"/>
  <c r="M1687" i="7" s="1"/>
  <c r="G1367" i="4"/>
  <c r="H1367" i="4" s="1"/>
  <c r="E1367" i="6"/>
  <c r="G1679" i="5"/>
  <c r="F1679" i="5"/>
  <c r="H1679" i="5"/>
  <c r="E1699" i="4"/>
  <c r="C1700" i="4"/>
  <c r="E1368" i="7"/>
  <c r="N1368" i="7" s="1"/>
  <c r="G1689" i="3"/>
  <c r="H1688" i="3"/>
  <c r="I1688" i="3" s="1"/>
  <c r="F1689" i="3"/>
  <c r="L1679" i="6" l="1"/>
  <c r="L1679" i="7"/>
  <c r="J1679" i="6"/>
  <c r="J1679" i="7"/>
  <c r="K1679" i="6"/>
  <c r="K1679" i="7"/>
  <c r="P1678" i="7"/>
  <c r="D1699" i="6"/>
  <c r="D1699" i="7"/>
  <c r="U1367" i="7"/>
  <c r="V1367" i="7"/>
  <c r="R1368" i="7"/>
  <c r="T1368" i="7"/>
  <c r="S1368" i="7"/>
  <c r="Q1368" i="7"/>
  <c r="C1688" i="6"/>
  <c r="C1688" i="7"/>
  <c r="M1688" i="7" s="1"/>
  <c r="G1368" i="4"/>
  <c r="H1368" i="4" s="1"/>
  <c r="E1368" i="6"/>
  <c r="H1680" i="5"/>
  <c r="G1680" i="5"/>
  <c r="F1680" i="5"/>
  <c r="E1700" i="4"/>
  <c r="C1701" i="4"/>
  <c r="E1369" i="7"/>
  <c r="N1369" i="7" s="1"/>
  <c r="H1689" i="3"/>
  <c r="F1690" i="3"/>
  <c r="G1690" i="3"/>
  <c r="I1689" i="3"/>
  <c r="J1680" i="6" l="1"/>
  <c r="J1680" i="7"/>
  <c r="L1680" i="6"/>
  <c r="L1680" i="7"/>
  <c r="P1679" i="7"/>
  <c r="K1680" i="6"/>
  <c r="K1680" i="7"/>
  <c r="V1368" i="7"/>
  <c r="U1368" i="7"/>
  <c r="D1700" i="6"/>
  <c r="D1700" i="7"/>
  <c r="Q1369" i="7"/>
  <c r="S1369" i="7"/>
  <c r="R1369" i="7"/>
  <c r="T1369" i="7"/>
  <c r="C1689" i="6"/>
  <c r="C1689" i="7"/>
  <c r="M1689" i="7" s="1"/>
  <c r="G1369" i="4"/>
  <c r="H1369" i="4" s="1"/>
  <c r="E1369" i="6"/>
  <c r="H1681" i="5"/>
  <c r="G1681" i="5"/>
  <c r="F1681" i="5"/>
  <c r="E1701" i="4"/>
  <c r="C1702" i="4"/>
  <c r="E1370" i="7"/>
  <c r="N1370" i="7" s="1"/>
  <c r="G1691" i="3"/>
  <c r="H1690" i="3"/>
  <c r="I1690" i="3" s="1"/>
  <c r="F1691" i="3"/>
  <c r="J1681" i="6" l="1"/>
  <c r="J1681" i="7"/>
  <c r="L1681" i="6"/>
  <c r="L1681" i="7"/>
  <c r="K1681" i="6"/>
  <c r="K1681" i="7"/>
  <c r="P1680" i="7"/>
  <c r="U1369" i="7"/>
  <c r="V1369" i="7"/>
  <c r="D1701" i="6"/>
  <c r="D1701" i="7"/>
  <c r="S1370" i="7"/>
  <c r="R1370" i="7"/>
  <c r="T1370" i="7"/>
  <c r="Q1370" i="7"/>
  <c r="C1690" i="6"/>
  <c r="C1690" i="7"/>
  <c r="M1690" i="7" s="1"/>
  <c r="G1370" i="4"/>
  <c r="H1370" i="4" s="1"/>
  <c r="E1370" i="6"/>
  <c r="H1682" i="5"/>
  <c r="G1682" i="5"/>
  <c r="F1682" i="5"/>
  <c r="E1702" i="4"/>
  <c r="C1703" i="4"/>
  <c r="E1371" i="7"/>
  <c r="N1371" i="7" s="1"/>
  <c r="H1691" i="3"/>
  <c r="F1692" i="3"/>
  <c r="I1691" i="3"/>
  <c r="G1692" i="3"/>
  <c r="J1682" i="6" l="1"/>
  <c r="J1682" i="7"/>
  <c r="K1682" i="6"/>
  <c r="K1682" i="7"/>
  <c r="L1682" i="6"/>
  <c r="L1682" i="7"/>
  <c r="P1682" i="7" s="1"/>
  <c r="P1681" i="7"/>
  <c r="V1370" i="7"/>
  <c r="U1370" i="7"/>
  <c r="D1702" i="6"/>
  <c r="D1702" i="7"/>
  <c r="T1371" i="7"/>
  <c r="S1371" i="7"/>
  <c r="Q1371" i="7"/>
  <c r="R1371" i="7"/>
  <c r="C1691" i="6"/>
  <c r="C1691" i="7"/>
  <c r="M1691" i="7" s="1"/>
  <c r="G1371" i="4"/>
  <c r="H1371" i="4" s="1"/>
  <c r="E1371" i="6"/>
  <c r="H1683" i="5"/>
  <c r="G1683" i="5"/>
  <c r="F1683" i="5"/>
  <c r="E1703" i="4"/>
  <c r="C1704" i="4"/>
  <c r="E1372" i="7"/>
  <c r="N1372" i="7" s="1"/>
  <c r="G1693" i="3"/>
  <c r="F1693" i="3"/>
  <c r="H1692" i="3"/>
  <c r="I1692" i="3" s="1"/>
  <c r="L1683" i="6" l="1"/>
  <c r="L1683" i="7"/>
  <c r="K1683" i="6"/>
  <c r="K1683" i="7"/>
  <c r="J1683" i="6"/>
  <c r="J1683" i="7"/>
  <c r="D1703" i="6"/>
  <c r="D1703" i="7"/>
  <c r="U1371" i="7"/>
  <c r="V1371" i="7"/>
  <c r="S1372" i="7"/>
  <c r="T1372" i="7"/>
  <c r="R1372" i="7"/>
  <c r="Q1372" i="7"/>
  <c r="C1692" i="6"/>
  <c r="C1692" i="7"/>
  <c r="M1692" i="7" s="1"/>
  <c r="G1372" i="4"/>
  <c r="H1372" i="4" s="1"/>
  <c r="E1372" i="6"/>
  <c r="H1684" i="5"/>
  <c r="G1684" i="5"/>
  <c r="F1684" i="5"/>
  <c r="E1704" i="4"/>
  <c r="C1705" i="4"/>
  <c r="E1373" i="7"/>
  <c r="N1373" i="7" s="1"/>
  <c r="H1693" i="3"/>
  <c r="F1694" i="3"/>
  <c r="I1693" i="3"/>
  <c r="G1694" i="3"/>
  <c r="K1684" i="6" l="1"/>
  <c r="K1684" i="7"/>
  <c r="P1683" i="7"/>
  <c r="J1684" i="6"/>
  <c r="J1684" i="7"/>
  <c r="L1684" i="6"/>
  <c r="L1684" i="7"/>
  <c r="P1684" i="7" s="1"/>
  <c r="D1704" i="6"/>
  <c r="D1704" i="7"/>
  <c r="U1372" i="7"/>
  <c r="V1372" i="7"/>
  <c r="R1373" i="7"/>
  <c r="Q1373" i="7"/>
  <c r="S1373" i="7"/>
  <c r="T1373" i="7"/>
  <c r="C1693" i="6"/>
  <c r="C1693" i="7"/>
  <c r="M1693" i="7" s="1"/>
  <c r="G1373" i="4"/>
  <c r="H1373" i="4" s="1"/>
  <c r="E1373" i="6"/>
  <c r="H1685" i="5"/>
  <c r="G1685" i="5"/>
  <c r="F1685" i="5"/>
  <c r="E1705" i="4"/>
  <c r="C1706" i="4"/>
  <c r="E1374" i="7"/>
  <c r="N1374" i="7" s="1"/>
  <c r="G1695" i="3"/>
  <c r="F1695" i="3"/>
  <c r="H1694" i="3"/>
  <c r="I1694" i="3" s="1"/>
  <c r="J1685" i="6" l="1"/>
  <c r="J1685" i="7"/>
  <c r="L1685" i="6"/>
  <c r="L1685" i="7"/>
  <c r="K1685" i="6"/>
  <c r="K1685" i="7"/>
  <c r="D1705" i="6"/>
  <c r="D1705" i="7"/>
  <c r="V1373" i="7"/>
  <c r="U1373" i="7"/>
  <c r="R1374" i="7"/>
  <c r="Q1374" i="7"/>
  <c r="T1374" i="7"/>
  <c r="S1374" i="7"/>
  <c r="C1694" i="6"/>
  <c r="C1694" i="7"/>
  <c r="M1694" i="7" s="1"/>
  <c r="G1374" i="4"/>
  <c r="H1374" i="4" s="1"/>
  <c r="E1374" i="6"/>
  <c r="H1686" i="5"/>
  <c r="G1686" i="5"/>
  <c r="F1686" i="5"/>
  <c r="E1706" i="4"/>
  <c r="C1707" i="4"/>
  <c r="E1375" i="7"/>
  <c r="N1375" i="7" s="1"/>
  <c r="F1696" i="3"/>
  <c r="H1695" i="3"/>
  <c r="I1695" i="3" s="1"/>
  <c r="G1696" i="3"/>
  <c r="J1686" i="6" l="1"/>
  <c r="J1686" i="7"/>
  <c r="K1686" i="6"/>
  <c r="K1686" i="7"/>
  <c r="L1686" i="6"/>
  <c r="L1686" i="7"/>
  <c r="P1686" i="7" s="1"/>
  <c r="P1685" i="7"/>
  <c r="D1706" i="6"/>
  <c r="D1706" i="7"/>
  <c r="V1374" i="7"/>
  <c r="U1374" i="7"/>
  <c r="R1375" i="7"/>
  <c r="S1375" i="7"/>
  <c r="T1375" i="7"/>
  <c r="Q1375" i="7"/>
  <c r="C1695" i="6"/>
  <c r="C1695" i="7"/>
  <c r="M1695" i="7" s="1"/>
  <c r="G1375" i="4"/>
  <c r="H1375" i="4" s="1"/>
  <c r="E1375" i="6"/>
  <c r="H1687" i="5"/>
  <c r="G1687" i="5"/>
  <c r="F1687" i="5"/>
  <c r="E1707" i="4"/>
  <c r="C1708" i="4"/>
  <c r="E1376" i="7"/>
  <c r="N1376" i="7" s="1"/>
  <c r="G1697" i="3"/>
  <c r="H1696" i="3"/>
  <c r="I1696" i="3" s="1"/>
  <c r="F1697" i="3"/>
  <c r="L1687" i="6" l="1"/>
  <c r="L1687" i="7"/>
  <c r="J1687" i="6"/>
  <c r="J1687" i="7"/>
  <c r="K1687" i="6"/>
  <c r="K1687" i="7"/>
  <c r="V1375" i="7"/>
  <c r="U1375" i="7"/>
  <c r="D1707" i="6"/>
  <c r="D1707" i="7"/>
  <c r="T1376" i="7"/>
  <c r="S1376" i="7"/>
  <c r="Q1376" i="7"/>
  <c r="R1376" i="7"/>
  <c r="C1696" i="6"/>
  <c r="C1696" i="7"/>
  <c r="M1696" i="7" s="1"/>
  <c r="G1376" i="4"/>
  <c r="H1376" i="4" s="1"/>
  <c r="E1376" i="6"/>
  <c r="G1688" i="5"/>
  <c r="F1688" i="5"/>
  <c r="H1688" i="5"/>
  <c r="E1708" i="4"/>
  <c r="C1709" i="4"/>
  <c r="E1377" i="7"/>
  <c r="N1377" i="7" s="1"/>
  <c r="H1697" i="3"/>
  <c r="F1698" i="3"/>
  <c r="G1698" i="3"/>
  <c r="I1697" i="3"/>
  <c r="J1688" i="6" l="1"/>
  <c r="J1688" i="7"/>
  <c r="P1687" i="7"/>
  <c r="L1688" i="6"/>
  <c r="L1688" i="7"/>
  <c r="K1688" i="6"/>
  <c r="K1688" i="7"/>
  <c r="D1708" i="6"/>
  <c r="D1708" i="7"/>
  <c r="S1377" i="7"/>
  <c r="Q1377" i="7"/>
  <c r="T1377" i="7"/>
  <c r="R1377" i="7"/>
  <c r="V1376" i="7"/>
  <c r="U1376" i="7"/>
  <c r="C1697" i="6"/>
  <c r="C1697" i="7"/>
  <c r="M1697" i="7" s="1"/>
  <c r="G1377" i="4"/>
  <c r="H1377" i="4" s="1"/>
  <c r="E1377" i="6"/>
  <c r="F1689" i="5"/>
  <c r="H1689" i="5"/>
  <c r="G1689" i="5"/>
  <c r="E1709" i="4"/>
  <c r="C1710" i="4"/>
  <c r="E1378" i="7"/>
  <c r="N1378" i="7" s="1"/>
  <c r="H1698" i="3"/>
  <c r="F1699" i="3"/>
  <c r="G1699" i="3"/>
  <c r="I1698" i="3"/>
  <c r="K1689" i="6" l="1"/>
  <c r="K1689" i="7"/>
  <c r="L1689" i="6"/>
  <c r="L1689" i="7"/>
  <c r="J1689" i="6"/>
  <c r="J1689" i="7"/>
  <c r="P1688" i="7"/>
  <c r="U1377" i="7"/>
  <c r="V1377" i="7"/>
  <c r="D1709" i="6"/>
  <c r="D1709" i="7"/>
  <c r="S1378" i="7"/>
  <c r="Q1378" i="7"/>
  <c r="R1378" i="7"/>
  <c r="T1378" i="7"/>
  <c r="C1698" i="6"/>
  <c r="C1698" i="7"/>
  <c r="M1698" i="7" s="1"/>
  <c r="G1378" i="4"/>
  <c r="H1378" i="4" s="1"/>
  <c r="E1378" i="6"/>
  <c r="H1690" i="5"/>
  <c r="G1690" i="5"/>
  <c r="F1690" i="5"/>
  <c r="E1710" i="4"/>
  <c r="C1711" i="4"/>
  <c r="E1379" i="7"/>
  <c r="N1379" i="7" s="1"/>
  <c r="F1700" i="3"/>
  <c r="H1699" i="3"/>
  <c r="I1699" i="3" s="1"/>
  <c r="G1700" i="3"/>
  <c r="K1690" i="6" l="1"/>
  <c r="K1690" i="7"/>
  <c r="J1690" i="6"/>
  <c r="J1690" i="7"/>
  <c r="L1690" i="6"/>
  <c r="L1690" i="7"/>
  <c r="P1690" i="7" s="1"/>
  <c r="P1689" i="7"/>
  <c r="U1378" i="7"/>
  <c r="V1378" i="7"/>
  <c r="D1710" i="6"/>
  <c r="D1710" i="7"/>
  <c r="S1379" i="7"/>
  <c r="T1379" i="7"/>
  <c r="R1379" i="7"/>
  <c r="Q1379" i="7"/>
  <c r="C1699" i="6"/>
  <c r="C1699" i="7"/>
  <c r="M1699" i="7" s="1"/>
  <c r="G1379" i="4"/>
  <c r="H1379" i="4" s="1"/>
  <c r="E1379" i="6"/>
  <c r="H1691" i="5"/>
  <c r="G1691" i="5"/>
  <c r="F1691" i="5"/>
  <c r="E1711" i="4"/>
  <c r="C1712" i="4"/>
  <c r="E1380" i="7"/>
  <c r="N1380" i="7" s="1"/>
  <c r="G1701" i="3"/>
  <c r="F1701" i="3"/>
  <c r="H1700" i="3"/>
  <c r="I1700" i="3" s="1"/>
  <c r="J1691" i="6" l="1"/>
  <c r="J1691" i="7"/>
  <c r="L1691" i="6"/>
  <c r="L1691" i="7"/>
  <c r="K1691" i="6"/>
  <c r="K1691" i="7"/>
  <c r="D1711" i="6"/>
  <c r="D1711" i="7"/>
  <c r="V1379" i="7"/>
  <c r="U1379" i="7"/>
  <c r="T1380" i="7"/>
  <c r="S1380" i="7"/>
  <c r="R1380" i="7"/>
  <c r="Q1380" i="7"/>
  <c r="C1700" i="6"/>
  <c r="C1700" i="7"/>
  <c r="M1700" i="7" s="1"/>
  <c r="G1380" i="4"/>
  <c r="H1380" i="4" s="1"/>
  <c r="E1380" i="6"/>
  <c r="H1692" i="5"/>
  <c r="G1692" i="5"/>
  <c r="F1692" i="5"/>
  <c r="E1712" i="4"/>
  <c r="C1713" i="4"/>
  <c r="E1381" i="7"/>
  <c r="N1381" i="7" s="1"/>
  <c r="H1701" i="3"/>
  <c r="F1702" i="3"/>
  <c r="I1701" i="3"/>
  <c r="G1702" i="3"/>
  <c r="L1692" i="6" l="1"/>
  <c r="L1692" i="7"/>
  <c r="P1691" i="7"/>
  <c r="J1692" i="6"/>
  <c r="J1692" i="7"/>
  <c r="K1692" i="6"/>
  <c r="K1692" i="7"/>
  <c r="D1712" i="6"/>
  <c r="D1712" i="7"/>
  <c r="V1380" i="7"/>
  <c r="U1380" i="7"/>
  <c r="S1381" i="7"/>
  <c r="R1381" i="7"/>
  <c r="T1381" i="7"/>
  <c r="Q1381" i="7"/>
  <c r="C1701" i="6"/>
  <c r="C1701" i="7"/>
  <c r="M1701" i="7" s="1"/>
  <c r="G1381" i="4"/>
  <c r="H1381" i="4" s="1"/>
  <c r="E1381" i="6"/>
  <c r="H1693" i="5"/>
  <c r="G1693" i="5"/>
  <c r="F1693" i="5"/>
  <c r="E1713" i="4"/>
  <c r="C1714" i="4"/>
  <c r="E1382" i="7"/>
  <c r="N1382" i="7" s="1"/>
  <c r="G1703" i="3"/>
  <c r="F1703" i="3"/>
  <c r="H1702" i="3"/>
  <c r="I1702" i="3" s="1"/>
  <c r="J1693" i="6" l="1"/>
  <c r="J1693" i="7"/>
  <c r="K1693" i="6"/>
  <c r="K1693" i="7"/>
  <c r="P1692" i="7"/>
  <c r="L1693" i="6"/>
  <c r="L1693" i="7"/>
  <c r="P1693" i="7" s="1"/>
  <c r="D1713" i="6"/>
  <c r="D1713" i="7"/>
  <c r="V1381" i="7"/>
  <c r="U1381" i="7"/>
  <c r="S1382" i="7"/>
  <c r="Q1382" i="7"/>
  <c r="T1382" i="7"/>
  <c r="R1382" i="7"/>
  <c r="C1702" i="6"/>
  <c r="C1702" i="7"/>
  <c r="M1702" i="7" s="1"/>
  <c r="G1382" i="4"/>
  <c r="H1382" i="4" s="1"/>
  <c r="E1382" i="6"/>
  <c r="H1694" i="5"/>
  <c r="G1694" i="5"/>
  <c r="F1694" i="5"/>
  <c r="E1714" i="4"/>
  <c r="C1715" i="4"/>
  <c r="E1383" i="7"/>
  <c r="N1383" i="7" s="1"/>
  <c r="H1703" i="3"/>
  <c r="F1704" i="3"/>
  <c r="I1703" i="3"/>
  <c r="G1704" i="3"/>
  <c r="K1694" i="6" l="1"/>
  <c r="K1694" i="7"/>
  <c r="J1694" i="6"/>
  <c r="J1694" i="7"/>
  <c r="L1694" i="6"/>
  <c r="L1694" i="7"/>
  <c r="U1382" i="7"/>
  <c r="V1382" i="7"/>
  <c r="D1714" i="6"/>
  <c r="D1714" i="7"/>
  <c r="S1383" i="7"/>
  <c r="Q1383" i="7"/>
  <c r="T1383" i="7"/>
  <c r="R1383" i="7"/>
  <c r="C1703" i="6"/>
  <c r="C1703" i="7"/>
  <c r="M1703" i="7" s="1"/>
  <c r="G1383" i="4"/>
  <c r="H1383" i="4" s="1"/>
  <c r="E1383" i="6"/>
  <c r="G1695" i="5"/>
  <c r="F1695" i="5"/>
  <c r="H1695" i="5"/>
  <c r="E1715" i="4"/>
  <c r="C1716" i="4"/>
  <c r="E1384" i="7"/>
  <c r="N1384" i="7" s="1"/>
  <c r="G1705" i="3"/>
  <c r="F1705" i="3"/>
  <c r="H1704" i="3"/>
  <c r="I1704" i="3" s="1"/>
  <c r="K1695" i="6" l="1"/>
  <c r="K1695" i="7"/>
  <c r="L1695" i="6"/>
  <c r="L1695" i="7"/>
  <c r="J1695" i="6"/>
  <c r="J1695" i="7"/>
  <c r="P1694" i="7"/>
  <c r="U1383" i="7"/>
  <c r="V1383" i="7"/>
  <c r="D1715" i="6"/>
  <c r="D1715" i="7"/>
  <c r="Q1384" i="7"/>
  <c r="T1384" i="7"/>
  <c r="S1384" i="7"/>
  <c r="R1384" i="7"/>
  <c r="C1704" i="6"/>
  <c r="C1704" i="7"/>
  <c r="M1704" i="7" s="1"/>
  <c r="G1384" i="4"/>
  <c r="H1384" i="4" s="1"/>
  <c r="E1384" i="6"/>
  <c r="H1696" i="5"/>
  <c r="G1696" i="5"/>
  <c r="F1696" i="5"/>
  <c r="E1716" i="4"/>
  <c r="C1717" i="4"/>
  <c r="E1385" i="7"/>
  <c r="N1385" i="7" s="1"/>
  <c r="H1705" i="3"/>
  <c r="F1706" i="3"/>
  <c r="I1705" i="3"/>
  <c r="G1706" i="3"/>
  <c r="J1696" i="6" l="1"/>
  <c r="J1696" i="7"/>
  <c r="K1696" i="6"/>
  <c r="K1696" i="7"/>
  <c r="L1696" i="6"/>
  <c r="L1696" i="7"/>
  <c r="P1696" i="7" s="1"/>
  <c r="P1695" i="7"/>
  <c r="R1385" i="7"/>
  <c r="Q1385" i="7"/>
  <c r="T1385" i="7"/>
  <c r="S1385" i="7"/>
  <c r="D1716" i="6"/>
  <c r="D1716" i="7"/>
  <c r="V1384" i="7"/>
  <c r="U1384" i="7"/>
  <c r="C1705" i="6"/>
  <c r="C1705" i="7"/>
  <c r="M1705" i="7" s="1"/>
  <c r="G1385" i="4"/>
  <c r="H1385" i="4" s="1"/>
  <c r="E1385" i="6"/>
  <c r="H1697" i="5"/>
  <c r="G1697" i="5"/>
  <c r="F1697" i="5"/>
  <c r="E1717" i="4"/>
  <c r="C1718" i="4"/>
  <c r="E1386" i="7"/>
  <c r="N1386" i="7" s="1"/>
  <c r="H1706" i="3"/>
  <c r="F1707" i="3"/>
  <c r="I1706" i="3"/>
  <c r="G1707" i="3"/>
  <c r="J1697" i="6" l="1"/>
  <c r="J1697" i="7"/>
  <c r="K1697" i="6"/>
  <c r="K1697" i="7"/>
  <c r="L1697" i="6"/>
  <c r="L1697" i="7"/>
  <c r="D1717" i="6"/>
  <c r="D1717" i="7"/>
  <c r="U1385" i="7"/>
  <c r="V1385" i="7"/>
  <c r="T1386" i="7"/>
  <c r="S1386" i="7"/>
  <c r="R1386" i="7"/>
  <c r="Q1386" i="7"/>
  <c r="C1706" i="6"/>
  <c r="C1706" i="7"/>
  <c r="M1706" i="7" s="1"/>
  <c r="G1386" i="4"/>
  <c r="H1386" i="4" s="1"/>
  <c r="E1386" i="6"/>
  <c r="H1698" i="5"/>
  <c r="G1698" i="5"/>
  <c r="F1698" i="5"/>
  <c r="E1718" i="4"/>
  <c r="C1719" i="4"/>
  <c r="E1387" i="7"/>
  <c r="N1387" i="7" s="1"/>
  <c r="G1708" i="3"/>
  <c r="F1708" i="3"/>
  <c r="H1707" i="3"/>
  <c r="I1707" i="3" s="1"/>
  <c r="P1697" i="7" l="1"/>
  <c r="J1698" i="6"/>
  <c r="J1698" i="7"/>
  <c r="K1698" i="6"/>
  <c r="K1698" i="7"/>
  <c r="L1698" i="6"/>
  <c r="L1698" i="7"/>
  <c r="P1698" i="7" s="1"/>
  <c r="D1718" i="6"/>
  <c r="D1718" i="7"/>
  <c r="U1386" i="7"/>
  <c r="V1386" i="7"/>
  <c r="S1387" i="7"/>
  <c r="T1387" i="7"/>
  <c r="R1387" i="7"/>
  <c r="Q1387" i="7"/>
  <c r="C1707" i="6"/>
  <c r="C1707" i="7"/>
  <c r="M1707" i="7" s="1"/>
  <c r="G1387" i="4"/>
  <c r="H1387" i="4" s="1"/>
  <c r="E1387" i="6"/>
  <c r="H1699" i="5"/>
  <c r="G1699" i="5"/>
  <c r="F1699" i="5"/>
  <c r="E1719" i="4"/>
  <c r="C1720" i="4"/>
  <c r="E1388" i="7"/>
  <c r="N1388" i="7" s="1"/>
  <c r="G1709" i="3"/>
  <c r="F1709" i="3"/>
  <c r="H1708" i="3"/>
  <c r="I1708" i="3" s="1"/>
  <c r="K1699" i="6" l="1"/>
  <c r="K1699" i="7"/>
  <c r="J1699" i="6"/>
  <c r="J1699" i="7"/>
  <c r="L1699" i="6"/>
  <c r="L1699" i="7"/>
  <c r="P1699" i="7" s="1"/>
  <c r="D1719" i="6"/>
  <c r="D1719" i="7"/>
  <c r="V1387" i="7"/>
  <c r="U1387" i="7"/>
  <c r="S1388" i="7"/>
  <c r="T1388" i="7"/>
  <c r="Q1388" i="7"/>
  <c r="R1388" i="7"/>
  <c r="C1708" i="6"/>
  <c r="C1708" i="7"/>
  <c r="M1708" i="7" s="1"/>
  <c r="G1388" i="4"/>
  <c r="H1388" i="4" s="1"/>
  <c r="E1388" i="6"/>
  <c r="H1700" i="5"/>
  <c r="G1700" i="5"/>
  <c r="F1700" i="5"/>
  <c r="E1720" i="4"/>
  <c r="C1721" i="4"/>
  <c r="E1389" i="7"/>
  <c r="N1389" i="7" s="1"/>
  <c r="G1710" i="3"/>
  <c r="H1709" i="3"/>
  <c r="I1709" i="3" s="1"/>
  <c r="F1710" i="3"/>
  <c r="J1700" i="6" l="1"/>
  <c r="J1700" i="7"/>
  <c r="K1700" i="6"/>
  <c r="K1700" i="7"/>
  <c r="L1700" i="6"/>
  <c r="L1700" i="7"/>
  <c r="P1700" i="7" s="1"/>
  <c r="D1720" i="6"/>
  <c r="D1720" i="7"/>
  <c r="U1388" i="7"/>
  <c r="V1388" i="7"/>
  <c r="R1389" i="7"/>
  <c r="T1389" i="7"/>
  <c r="Q1389" i="7"/>
  <c r="S1389" i="7"/>
  <c r="C1709" i="6"/>
  <c r="C1709" i="7"/>
  <c r="M1709" i="7" s="1"/>
  <c r="G1389" i="4"/>
  <c r="H1389" i="4" s="1"/>
  <c r="E1389" i="6"/>
  <c r="G1701" i="5"/>
  <c r="F1701" i="5"/>
  <c r="H1701" i="5"/>
  <c r="E1721" i="4"/>
  <c r="C1722" i="4"/>
  <c r="E1390" i="7"/>
  <c r="N1390" i="7" s="1"/>
  <c r="H1710" i="3"/>
  <c r="F1711" i="3"/>
  <c r="I1710" i="3"/>
  <c r="G1711" i="3"/>
  <c r="J1701" i="6" l="1"/>
  <c r="J1701" i="7"/>
  <c r="L1701" i="6"/>
  <c r="L1701" i="7"/>
  <c r="K1701" i="6"/>
  <c r="K1701" i="7"/>
  <c r="D1721" i="6"/>
  <c r="D1721" i="7"/>
  <c r="U1389" i="7"/>
  <c r="V1389" i="7"/>
  <c r="R1390" i="7"/>
  <c r="S1390" i="7"/>
  <c r="T1390" i="7"/>
  <c r="Q1390" i="7"/>
  <c r="C1710" i="6"/>
  <c r="C1710" i="7"/>
  <c r="M1710" i="7" s="1"/>
  <c r="G1390" i="4"/>
  <c r="H1390" i="4" s="1"/>
  <c r="E1390" i="6"/>
  <c r="H1702" i="5"/>
  <c r="G1702" i="5"/>
  <c r="F1702" i="5"/>
  <c r="E1722" i="4"/>
  <c r="C1723" i="4"/>
  <c r="E1391" i="7"/>
  <c r="N1391" i="7" s="1"/>
  <c r="G1712" i="3"/>
  <c r="F1712" i="3"/>
  <c r="H1711" i="3"/>
  <c r="I1711" i="3" s="1"/>
  <c r="K1702" i="6" l="1"/>
  <c r="K1702" i="7"/>
  <c r="P1701" i="7"/>
  <c r="J1702" i="6"/>
  <c r="J1702" i="7"/>
  <c r="L1702" i="6"/>
  <c r="L1702" i="7"/>
  <c r="P1702" i="7" s="1"/>
  <c r="V1390" i="7"/>
  <c r="U1390" i="7"/>
  <c r="D1722" i="6"/>
  <c r="D1722" i="7"/>
  <c r="T1391" i="7"/>
  <c r="S1391" i="7"/>
  <c r="Q1391" i="7"/>
  <c r="R1391" i="7"/>
  <c r="C1711" i="6"/>
  <c r="C1711" i="7"/>
  <c r="M1711" i="7" s="1"/>
  <c r="G1391" i="4"/>
  <c r="H1391" i="4" s="1"/>
  <c r="E1391" i="6"/>
  <c r="H1703" i="5"/>
  <c r="G1703" i="5"/>
  <c r="F1703" i="5"/>
  <c r="E1723" i="4"/>
  <c r="C1724" i="4"/>
  <c r="E1392" i="7"/>
  <c r="N1392" i="7" s="1"/>
  <c r="H1712" i="3"/>
  <c r="F1713" i="3"/>
  <c r="I1712" i="3"/>
  <c r="G1713" i="3"/>
  <c r="K1703" i="6" l="1"/>
  <c r="K1703" i="7"/>
  <c r="J1703" i="6"/>
  <c r="J1703" i="7"/>
  <c r="L1703" i="6"/>
  <c r="L1703" i="7"/>
  <c r="P1703" i="7" s="1"/>
  <c r="V1391" i="7"/>
  <c r="U1391" i="7"/>
  <c r="D1723" i="6"/>
  <c r="D1723" i="7"/>
  <c r="Q1392" i="7"/>
  <c r="R1392" i="7"/>
  <c r="T1392" i="7"/>
  <c r="S1392" i="7"/>
  <c r="C1712" i="6"/>
  <c r="C1712" i="7"/>
  <c r="M1712" i="7" s="1"/>
  <c r="G1392" i="4"/>
  <c r="H1392" i="4" s="1"/>
  <c r="E1392" i="6"/>
  <c r="G1704" i="5"/>
  <c r="F1704" i="5"/>
  <c r="H1704" i="5"/>
  <c r="E1724" i="4"/>
  <c r="C1725" i="4"/>
  <c r="E1393" i="7"/>
  <c r="N1393" i="7" s="1"/>
  <c r="H1713" i="3"/>
  <c r="F1714" i="3"/>
  <c r="G1714" i="3"/>
  <c r="I1713" i="3"/>
  <c r="L1704" i="6" l="1"/>
  <c r="L1704" i="7"/>
  <c r="J1704" i="6"/>
  <c r="J1704" i="7"/>
  <c r="K1704" i="6"/>
  <c r="K1704" i="7"/>
  <c r="U1392" i="7"/>
  <c r="D1724" i="6"/>
  <c r="D1724" i="7"/>
  <c r="V1392" i="7"/>
  <c r="S1393" i="7"/>
  <c r="R1393" i="7"/>
  <c r="Q1393" i="7"/>
  <c r="T1393" i="7"/>
  <c r="C1713" i="6"/>
  <c r="C1713" i="7"/>
  <c r="M1713" i="7" s="1"/>
  <c r="G1393" i="4"/>
  <c r="H1393" i="4" s="1"/>
  <c r="E1393" i="6"/>
  <c r="H1705" i="5"/>
  <c r="G1705" i="5"/>
  <c r="F1705" i="5"/>
  <c r="E1725" i="4"/>
  <c r="C1726" i="4"/>
  <c r="E1394" i="7"/>
  <c r="N1394" i="7" s="1"/>
  <c r="G1715" i="3"/>
  <c r="H1714" i="3"/>
  <c r="I1714" i="3" s="1"/>
  <c r="F1715" i="3"/>
  <c r="K1705" i="6" l="1"/>
  <c r="K1705" i="7"/>
  <c r="P1704" i="7"/>
  <c r="J1705" i="6"/>
  <c r="J1705" i="7"/>
  <c r="L1705" i="6"/>
  <c r="L1705" i="7"/>
  <c r="P1705" i="7" s="1"/>
  <c r="U1393" i="7"/>
  <c r="V1393" i="7"/>
  <c r="D1725" i="6"/>
  <c r="D1725" i="7"/>
  <c r="R1394" i="7"/>
  <c r="T1394" i="7"/>
  <c r="Q1394" i="7"/>
  <c r="S1394" i="7"/>
  <c r="C1714" i="6"/>
  <c r="C1714" i="7"/>
  <c r="M1714" i="7" s="1"/>
  <c r="G1394" i="4"/>
  <c r="H1394" i="4" s="1"/>
  <c r="E1394" i="6"/>
  <c r="G1706" i="5"/>
  <c r="F1706" i="5"/>
  <c r="H1706" i="5"/>
  <c r="E1726" i="4"/>
  <c r="C1727" i="4"/>
  <c r="E1395" i="7"/>
  <c r="N1395" i="7" s="1"/>
  <c r="H1715" i="3"/>
  <c r="F1716" i="3"/>
  <c r="I1715" i="3"/>
  <c r="G1716" i="3"/>
  <c r="L1706" i="6" l="1"/>
  <c r="L1706" i="7"/>
  <c r="J1706" i="6"/>
  <c r="J1706" i="7"/>
  <c r="K1706" i="6"/>
  <c r="K1706" i="7"/>
  <c r="D1726" i="6"/>
  <c r="D1726" i="7"/>
  <c r="U1394" i="7"/>
  <c r="V1394" i="7"/>
  <c r="R1395" i="7"/>
  <c r="Q1395" i="7"/>
  <c r="S1395" i="7"/>
  <c r="T1395" i="7"/>
  <c r="C1715" i="6"/>
  <c r="C1715" i="7"/>
  <c r="M1715" i="7" s="1"/>
  <c r="G1395" i="4"/>
  <c r="H1395" i="4" s="1"/>
  <c r="E1395" i="6"/>
  <c r="H1707" i="5"/>
  <c r="G1707" i="5"/>
  <c r="F1707" i="5"/>
  <c r="E1727" i="4"/>
  <c r="C1728" i="4"/>
  <c r="E1396" i="7"/>
  <c r="N1396" i="7" s="1"/>
  <c r="G1717" i="3"/>
  <c r="F1717" i="3"/>
  <c r="H1716" i="3"/>
  <c r="I1716" i="3" s="1"/>
  <c r="J1707" i="6" l="1"/>
  <c r="J1707" i="7"/>
  <c r="K1707" i="6"/>
  <c r="K1707" i="7"/>
  <c r="P1706" i="7"/>
  <c r="L1707" i="6"/>
  <c r="L1707" i="7"/>
  <c r="P1707" i="7" s="1"/>
  <c r="U1395" i="7"/>
  <c r="V1395" i="7"/>
  <c r="D1727" i="6"/>
  <c r="D1727" i="7"/>
  <c r="S1396" i="7"/>
  <c r="Q1396" i="7"/>
  <c r="T1396" i="7"/>
  <c r="R1396" i="7"/>
  <c r="C1716" i="6"/>
  <c r="C1716" i="7"/>
  <c r="M1716" i="7" s="1"/>
  <c r="G1396" i="4"/>
  <c r="H1396" i="4" s="1"/>
  <c r="E1396" i="6"/>
  <c r="H1708" i="5"/>
  <c r="G1708" i="5"/>
  <c r="F1708" i="5"/>
  <c r="E1728" i="4"/>
  <c r="C1729" i="4"/>
  <c r="E1397" i="7"/>
  <c r="N1397" i="7" s="1"/>
  <c r="F1718" i="3"/>
  <c r="H1717" i="3"/>
  <c r="I1717" i="3" s="1"/>
  <c r="G1718" i="3"/>
  <c r="K1708" i="6" l="1"/>
  <c r="K1708" i="7"/>
  <c r="J1708" i="6"/>
  <c r="J1708" i="7"/>
  <c r="L1708" i="6"/>
  <c r="L1708" i="7"/>
  <c r="P1708" i="7" s="1"/>
  <c r="V1396" i="7"/>
  <c r="U1396" i="7"/>
  <c r="D1728" i="6"/>
  <c r="D1728" i="7"/>
  <c r="T1397" i="7"/>
  <c r="Q1397" i="7"/>
  <c r="R1397" i="7"/>
  <c r="S1397" i="7"/>
  <c r="C1717" i="6"/>
  <c r="C1717" i="7"/>
  <c r="M1717" i="7" s="1"/>
  <c r="G1397" i="4"/>
  <c r="H1397" i="4" s="1"/>
  <c r="E1397" i="6"/>
  <c r="H1709" i="5"/>
  <c r="G1709" i="5"/>
  <c r="F1709" i="5"/>
  <c r="E1729" i="4"/>
  <c r="C1730" i="4"/>
  <c r="E1398" i="7"/>
  <c r="N1398" i="7" s="1"/>
  <c r="G1719" i="3"/>
  <c r="H1718" i="3"/>
  <c r="I1718" i="3" s="1"/>
  <c r="F1719" i="3"/>
  <c r="K1709" i="6" l="1"/>
  <c r="K1709" i="7"/>
  <c r="L1709" i="6"/>
  <c r="L1709" i="7"/>
  <c r="J1709" i="6"/>
  <c r="J1709" i="7"/>
  <c r="D1729" i="6"/>
  <c r="D1729" i="7"/>
  <c r="U1397" i="7"/>
  <c r="V1397" i="7"/>
  <c r="Q1398" i="7"/>
  <c r="S1398" i="7"/>
  <c r="T1398" i="7"/>
  <c r="R1398" i="7"/>
  <c r="C1718" i="6"/>
  <c r="C1718" i="7"/>
  <c r="M1718" i="7" s="1"/>
  <c r="G1398" i="4"/>
  <c r="H1398" i="4" s="1"/>
  <c r="E1398" i="6"/>
  <c r="H1710" i="5"/>
  <c r="F1710" i="5"/>
  <c r="G1710" i="5"/>
  <c r="E1730" i="4"/>
  <c r="C1731" i="4"/>
  <c r="E1399" i="7"/>
  <c r="N1399" i="7" s="1"/>
  <c r="H1719" i="3"/>
  <c r="F1720" i="3"/>
  <c r="I1719" i="3"/>
  <c r="G1720" i="3"/>
  <c r="J1710" i="6" l="1"/>
  <c r="J1710" i="7"/>
  <c r="K1710" i="6"/>
  <c r="K1710" i="7"/>
  <c r="L1710" i="6"/>
  <c r="L1710" i="7"/>
  <c r="P1710" i="7" s="1"/>
  <c r="P1709" i="7"/>
  <c r="D1730" i="6"/>
  <c r="D1730" i="7"/>
  <c r="U1398" i="7"/>
  <c r="V1398" i="7"/>
  <c r="Q1399" i="7"/>
  <c r="R1399" i="7"/>
  <c r="S1399" i="7"/>
  <c r="T1399" i="7"/>
  <c r="C1719" i="6"/>
  <c r="C1719" i="7"/>
  <c r="M1719" i="7" s="1"/>
  <c r="G1399" i="4"/>
  <c r="H1399" i="4" s="1"/>
  <c r="E1399" i="6"/>
  <c r="H1711" i="5"/>
  <c r="G1711" i="5"/>
  <c r="F1711" i="5"/>
  <c r="E1731" i="4"/>
  <c r="C1732" i="4"/>
  <c r="E1400" i="7"/>
  <c r="N1400" i="7" s="1"/>
  <c r="G1721" i="3"/>
  <c r="H1720" i="3"/>
  <c r="I1720" i="3" s="1"/>
  <c r="F1721" i="3"/>
  <c r="K1711" i="6" l="1"/>
  <c r="K1711" i="7"/>
  <c r="L1711" i="6"/>
  <c r="L1711" i="7"/>
  <c r="J1711" i="6"/>
  <c r="J1711" i="7"/>
  <c r="D1731" i="6"/>
  <c r="D1731" i="7"/>
  <c r="V1399" i="7"/>
  <c r="U1399" i="7"/>
  <c r="T1400" i="7"/>
  <c r="S1400" i="7"/>
  <c r="R1400" i="7"/>
  <c r="Q1400" i="7"/>
  <c r="C1720" i="6"/>
  <c r="C1720" i="7"/>
  <c r="M1720" i="7" s="1"/>
  <c r="G1400" i="4"/>
  <c r="H1400" i="4" s="1"/>
  <c r="E1400" i="6"/>
  <c r="H1712" i="5"/>
  <c r="G1712" i="5"/>
  <c r="F1712" i="5"/>
  <c r="E1732" i="4"/>
  <c r="C1733" i="4"/>
  <c r="E1401" i="7"/>
  <c r="N1401" i="7" s="1"/>
  <c r="H1721" i="3"/>
  <c r="F1722" i="3"/>
  <c r="G1722" i="3"/>
  <c r="I1721" i="3"/>
  <c r="J1712" i="6" l="1"/>
  <c r="J1712" i="7"/>
  <c r="L1712" i="6"/>
  <c r="L1712" i="7"/>
  <c r="P1711" i="7"/>
  <c r="U1400" i="7"/>
  <c r="K1712" i="6"/>
  <c r="K1712" i="7"/>
  <c r="D1732" i="6"/>
  <c r="D1732" i="7"/>
  <c r="V1400" i="7"/>
  <c r="S1401" i="7"/>
  <c r="Q1401" i="7"/>
  <c r="R1401" i="7"/>
  <c r="T1401" i="7"/>
  <c r="C1721" i="6"/>
  <c r="C1721" i="7"/>
  <c r="M1721" i="7" s="1"/>
  <c r="G1401" i="4"/>
  <c r="H1401" i="4" s="1"/>
  <c r="E1401" i="6"/>
  <c r="G1713" i="5"/>
  <c r="F1713" i="5"/>
  <c r="H1713" i="5"/>
  <c r="E1733" i="4"/>
  <c r="C1734" i="4"/>
  <c r="E1402" i="7"/>
  <c r="N1402" i="7" s="1"/>
  <c r="H1722" i="3"/>
  <c r="F1723" i="3"/>
  <c r="G1723" i="3"/>
  <c r="I1722" i="3"/>
  <c r="K1713" i="6" l="1"/>
  <c r="K1713" i="7"/>
  <c r="L1713" i="6"/>
  <c r="L1713" i="7"/>
  <c r="J1713" i="6"/>
  <c r="J1713" i="7"/>
  <c r="P1712" i="7"/>
  <c r="R1402" i="7"/>
  <c r="T1402" i="7"/>
  <c r="S1402" i="7"/>
  <c r="Q1402" i="7"/>
  <c r="D1733" i="6"/>
  <c r="D1733" i="7"/>
  <c r="U1401" i="7"/>
  <c r="V1401" i="7"/>
  <c r="C1722" i="6"/>
  <c r="C1722" i="7"/>
  <c r="M1722" i="7" s="1"/>
  <c r="G1402" i="4"/>
  <c r="H1402" i="4" s="1"/>
  <c r="E1402" i="6"/>
  <c r="H1714" i="5"/>
  <c r="G1714" i="5"/>
  <c r="F1714" i="5"/>
  <c r="E1734" i="4"/>
  <c r="C1735" i="4"/>
  <c r="E1403" i="7"/>
  <c r="N1403" i="7" s="1"/>
  <c r="F1724" i="3"/>
  <c r="H1723" i="3"/>
  <c r="G1724" i="3"/>
  <c r="I1723" i="3"/>
  <c r="K1714" i="6" l="1"/>
  <c r="K1714" i="7"/>
  <c r="J1714" i="6"/>
  <c r="J1714" i="7"/>
  <c r="L1714" i="6"/>
  <c r="L1714" i="7"/>
  <c r="P1714" i="7" s="1"/>
  <c r="P1713" i="7"/>
  <c r="V1402" i="7"/>
  <c r="U1402" i="7"/>
  <c r="D1734" i="6"/>
  <c r="D1734" i="7"/>
  <c r="S1403" i="7"/>
  <c r="R1403" i="7"/>
  <c r="Q1403" i="7"/>
  <c r="T1403" i="7"/>
  <c r="C1723" i="6"/>
  <c r="C1723" i="7"/>
  <c r="M1723" i="7" s="1"/>
  <c r="G1403" i="4"/>
  <c r="H1403" i="4" s="1"/>
  <c r="E1403" i="6"/>
  <c r="F1715" i="5"/>
  <c r="H1715" i="5"/>
  <c r="G1715" i="5"/>
  <c r="E1735" i="4"/>
  <c r="C1736" i="4"/>
  <c r="E1404" i="7"/>
  <c r="N1404" i="7" s="1"/>
  <c r="G1725" i="3"/>
  <c r="F1725" i="3"/>
  <c r="H1724" i="3"/>
  <c r="I1724" i="3" s="1"/>
  <c r="J1715" i="6" l="1"/>
  <c r="J1715" i="7"/>
  <c r="K1715" i="6"/>
  <c r="K1715" i="7"/>
  <c r="L1715" i="6"/>
  <c r="L1715" i="7"/>
  <c r="P1715" i="7" s="1"/>
  <c r="U1403" i="7"/>
  <c r="V1403" i="7"/>
  <c r="D1735" i="6"/>
  <c r="D1735" i="7"/>
  <c r="S1404" i="7"/>
  <c r="Q1404" i="7"/>
  <c r="R1404" i="7"/>
  <c r="T1404" i="7"/>
  <c r="C1724" i="6"/>
  <c r="C1724" i="7"/>
  <c r="M1724" i="7" s="1"/>
  <c r="G1404" i="4"/>
  <c r="H1404" i="4" s="1"/>
  <c r="E1404" i="6"/>
  <c r="H1716" i="5"/>
  <c r="G1716" i="5"/>
  <c r="F1716" i="5"/>
  <c r="E1736" i="4"/>
  <c r="C1737" i="4"/>
  <c r="E1405" i="7"/>
  <c r="N1405" i="7" s="1"/>
  <c r="H1725" i="3"/>
  <c r="F1726" i="3"/>
  <c r="I1725" i="3"/>
  <c r="G1726" i="3"/>
  <c r="J1716" i="6" l="1"/>
  <c r="J1716" i="7"/>
  <c r="K1716" i="6"/>
  <c r="K1716" i="7"/>
  <c r="L1716" i="6"/>
  <c r="L1716" i="7"/>
  <c r="P1716" i="7" s="1"/>
  <c r="D1736" i="6"/>
  <c r="D1736" i="7"/>
  <c r="U1404" i="7"/>
  <c r="V1404" i="7"/>
  <c r="R1405" i="7"/>
  <c r="S1405" i="7"/>
  <c r="T1405" i="7"/>
  <c r="Q1405" i="7"/>
  <c r="C1725" i="6"/>
  <c r="C1725" i="7"/>
  <c r="M1725" i="7" s="1"/>
  <c r="G1405" i="4"/>
  <c r="H1405" i="4" s="1"/>
  <c r="E1405" i="6"/>
  <c r="H1717" i="5"/>
  <c r="G1717" i="5"/>
  <c r="F1717" i="5"/>
  <c r="E1737" i="4"/>
  <c r="C1738" i="4"/>
  <c r="E1406" i="7"/>
  <c r="N1406" i="7" s="1"/>
  <c r="F1727" i="3"/>
  <c r="H1726" i="3"/>
  <c r="G1727" i="3"/>
  <c r="I1726" i="3"/>
  <c r="L1717" i="6" l="1"/>
  <c r="L1717" i="7"/>
  <c r="J1717" i="6"/>
  <c r="J1717" i="7"/>
  <c r="K1717" i="6"/>
  <c r="K1717" i="7"/>
  <c r="D1737" i="6"/>
  <c r="D1737" i="7"/>
  <c r="U1405" i="7"/>
  <c r="V1405" i="7"/>
  <c r="R1406" i="7"/>
  <c r="S1406" i="7"/>
  <c r="T1406" i="7"/>
  <c r="Q1406" i="7"/>
  <c r="C1726" i="6"/>
  <c r="C1726" i="7"/>
  <c r="M1726" i="7" s="1"/>
  <c r="G1406" i="4"/>
  <c r="H1406" i="4" s="1"/>
  <c r="E1406" i="6"/>
  <c r="F1718" i="5"/>
  <c r="H1718" i="5"/>
  <c r="G1718" i="5"/>
  <c r="E1738" i="4"/>
  <c r="C1739" i="4"/>
  <c r="E1407" i="7"/>
  <c r="N1407" i="7" s="1"/>
  <c r="G1728" i="3"/>
  <c r="H1727" i="3"/>
  <c r="I1727" i="3" s="1"/>
  <c r="F1728" i="3"/>
  <c r="K1718" i="6" l="1"/>
  <c r="K1718" i="7"/>
  <c r="P1717" i="7"/>
  <c r="L1718" i="6"/>
  <c r="L1718" i="7"/>
  <c r="J1718" i="6"/>
  <c r="J1718" i="7"/>
  <c r="U1406" i="7"/>
  <c r="V1406" i="7"/>
  <c r="D1738" i="6"/>
  <c r="D1738" i="7"/>
  <c r="Q1407" i="7"/>
  <c r="S1407" i="7"/>
  <c r="R1407" i="7"/>
  <c r="T1407" i="7"/>
  <c r="C1727" i="6"/>
  <c r="C1727" i="7"/>
  <c r="M1727" i="7" s="1"/>
  <c r="G1407" i="4"/>
  <c r="H1407" i="4" s="1"/>
  <c r="E1407" i="6"/>
  <c r="H1719" i="5"/>
  <c r="G1719" i="5"/>
  <c r="F1719" i="5"/>
  <c r="E1739" i="4"/>
  <c r="C1740" i="4"/>
  <c r="E1408" i="7"/>
  <c r="N1408" i="7" s="1"/>
  <c r="F1729" i="3"/>
  <c r="H1728" i="3"/>
  <c r="I1728" i="3" s="1"/>
  <c r="G1729" i="3"/>
  <c r="J1719" i="6" l="1"/>
  <c r="J1719" i="7"/>
  <c r="L1719" i="6"/>
  <c r="L1719" i="7"/>
  <c r="P1718" i="7"/>
  <c r="K1719" i="6"/>
  <c r="K1719" i="7"/>
  <c r="D1739" i="6"/>
  <c r="D1739" i="7"/>
  <c r="R1408" i="7"/>
  <c r="Q1408" i="7"/>
  <c r="S1408" i="7"/>
  <c r="T1408" i="7"/>
  <c r="V1407" i="7"/>
  <c r="U1407" i="7"/>
  <c r="C1728" i="6"/>
  <c r="C1728" i="7"/>
  <c r="M1728" i="7" s="1"/>
  <c r="G1408" i="4"/>
  <c r="H1408" i="4" s="1"/>
  <c r="E1408" i="6"/>
  <c r="H1720" i="5"/>
  <c r="G1720" i="5"/>
  <c r="F1720" i="5"/>
  <c r="E1740" i="4"/>
  <c r="C1741" i="4"/>
  <c r="E1409" i="7"/>
  <c r="N1409" i="7" s="1"/>
  <c r="G1730" i="3"/>
  <c r="H1729" i="3"/>
  <c r="I1729" i="3" s="1"/>
  <c r="F1730" i="3"/>
  <c r="L1720" i="6" l="1"/>
  <c r="L1720" i="7"/>
  <c r="J1720" i="6"/>
  <c r="J1720" i="7"/>
  <c r="K1720" i="6"/>
  <c r="K1720" i="7"/>
  <c r="P1719" i="7"/>
  <c r="D1740" i="6"/>
  <c r="D1740" i="7"/>
  <c r="V1408" i="7"/>
  <c r="U1408" i="7"/>
  <c r="R1409" i="7"/>
  <c r="S1409" i="7"/>
  <c r="Q1409" i="7"/>
  <c r="T1409" i="7"/>
  <c r="C1729" i="6"/>
  <c r="C1729" i="7"/>
  <c r="M1729" i="7" s="1"/>
  <c r="G1409" i="4"/>
  <c r="H1409" i="4" s="1"/>
  <c r="E1409" i="6"/>
  <c r="G1721" i="5"/>
  <c r="F1721" i="5"/>
  <c r="H1721" i="5"/>
  <c r="E1741" i="4"/>
  <c r="C1742" i="4"/>
  <c r="E1410" i="7"/>
  <c r="N1410" i="7" s="1"/>
  <c r="H1730" i="3"/>
  <c r="F1731" i="3"/>
  <c r="G1731" i="3"/>
  <c r="I1730" i="3"/>
  <c r="L1721" i="6" l="1"/>
  <c r="L1721" i="7"/>
  <c r="K1721" i="6"/>
  <c r="K1721" i="7"/>
  <c r="P1720" i="7"/>
  <c r="J1721" i="6"/>
  <c r="J1721" i="7"/>
  <c r="D1741" i="6"/>
  <c r="D1741" i="7"/>
  <c r="U1409" i="7"/>
  <c r="V1409" i="7"/>
  <c r="T1410" i="7"/>
  <c r="S1410" i="7"/>
  <c r="Q1410" i="7"/>
  <c r="R1410" i="7"/>
  <c r="C1730" i="6"/>
  <c r="C1730" i="7"/>
  <c r="M1730" i="7" s="1"/>
  <c r="G1410" i="4"/>
  <c r="H1410" i="4" s="1"/>
  <c r="E1410" i="6"/>
  <c r="G1722" i="5"/>
  <c r="F1722" i="5"/>
  <c r="H1722" i="5"/>
  <c r="E1742" i="4"/>
  <c r="C1743" i="4"/>
  <c r="E1411" i="7"/>
  <c r="N1411" i="7" s="1"/>
  <c r="G1732" i="3"/>
  <c r="H1731" i="3"/>
  <c r="I1731" i="3" s="1"/>
  <c r="F1732" i="3"/>
  <c r="L1722" i="6" l="1"/>
  <c r="L1722" i="7"/>
  <c r="K1722" i="6"/>
  <c r="K1722" i="7"/>
  <c r="P1721" i="7"/>
  <c r="J1722" i="6"/>
  <c r="J1722" i="7"/>
  <c r="D1742" i="6"/>
  <c r="D1742" i="7"/>
  <c r="U1410" i="7"/>
  <c r="V1410" i="7"/>
  <c r="R1411" i="7"/>
  <c r="S1411" i="7"/>
  <c r="Q1411" i="7"/>
  <c r="T1411" i="7"/>
  <c r="C1731" i="6"/>
  <c r="C1731" i="7"/>
  <c r="M1731" i="7" s="1"/>
  <c r="G1411" i="4"/>
  <c r="H1411" i="4" s="1"/>
  <c r="E1411" i="6"/>
  <c r="H1723" i="5"/>
  <c r="G1723" i="5"/>
  <c r="F1723" i="5"/>
  <c r="E1743" i="4"/>
  <c r="C1744" i="4"/>
  <c r="E1412" i="7"/>
  <c r="N1412" i="7" s="1"/>
  <c r="H1732" i="3"/>
  <c r="F1733" i="3"/>
  <c r="I1732" i="3"/>
  <c r="G1733" i="3"/>
  <c r="J1723" i="6" l="1"/>
  <c r="J1723" i="7"/>
  <c r="K1723" i="6"/>
  <c r="K1723" i="7"/>
  <c r="P1722" i="7"/>
  <c r="L1723" i="6"/>
  <c r="L1723" i="7"/>
  <c r="P1723" i="7" s="1"/>
  <c r="V1411" i="7"/>
  <c r="U1411" i="7"/>
  <c r="D1743" i="6"/>
  <c r="D1743" i="7"/>
  <c r="S1412" i="7"/>
  <c r="R1412" i="7"/>
  <c r="Q1412" i="7"/>
  <c r="T1412" i="7"/>
  <c r="C1732" i="6"/>
  <c r="C1732" i="7"/>
  <c r="M1732" i="7" s="1"/>
  <c r="G1412" i="4"/>
  <c r="H1412" i="4" s="1"/>
  <c r="E1412" i="6"/>
  <c r="G1724" i="5"/>
  <c r="F1724" i="5"/>
  <c r="H1724" i="5"/>
  <c r="E1744" i="4"/>
  <c r="C1745" i="4"/>
  <c r="E1413" i="7"/>
  <c r="N1413" i="7" s="1"/>
  <c r="G1734" i="3"/>
  <c r="H1733" i="3"/>
  <c r="I1733" i="3" s="1"/>
  <c r="F1734" i="3"/>
  <c r="K1724" i="6" l="1"/>
  <c r="K1724" i="7"/>
  <c r="L1724" i="6"/>
  <c r="L1724" i="7"/>
  <c r="J1724" i="6"/>
  <c r="J1724" i="7"/>
  <c r="D1744" i="6"/>
  <c r="D1744" i="7"/>
  <c r="V1412" i="7"/>
  <c r="U1412" i="7"/>
  <c r="T1413" i="7"/>
  <c r="Q1413" i="7"/>
  <c r="R1413" i="7"/>
  <c r="S1413" i="7"/>
  <c r="C1733" i="6"/>
  <c r="C1733" i="7"/>
  <c r="M1733" i="7" s="1"/>
  <c r="G1413" i="4"/>
  <c r="H1413" i="4" s="1"/>
  <c r="E1413" i="6"/>
  <c r="H1725" i="5"/>
  <c r="G1725" i="5"/>
  <c r="F1725" i="5"/>
  <c r="E1745" i="4"/>
  <c r="C1746" i="4"/>
  <c r="E1414" i="7"/>
  <c r="N1414" i="7" s="1"/>
  <c r="H1734" i="3"/>
  <c r="F1735" i="3"/>
  <c r="G1735" i="3"/>
  <c r="I1734" i="3"/>
  <c r="J1725" i="6" l="1"/>
  <c r="J1725" i="7"/>
  <c r="L1725" i="6"/>
  <c r="L1725" i="7"/>
  <c r="K1725" i="6"/>
  <c r="K1725" i="7"/>
  <c r="P1724" i="7"/>
  <c r="D1745" i="6"/>
  <c r="D1745" i="7"/>
  <c r="V1413" i="7"/>
  <c r="U1413" i="7"/>
  <c r="Q1414" i="7"/>
  <c r="S1414" i="7"/>
  <c r="T1414" i="7"/>
  <c r="R1414" i="7"/>
  <c r="C1734" i="6"/>
  <c r="C1734" i="7"/>
  <c r="M1734" i="7" s="1"/>
  <c r="G1414" i="4"/>
  <c r="H1414" i="4" s="1"/>
  <c r="E1414" i="6"/>
  <c r="H1726" i="5"/>
  <c r="G1726" i="5"/>
  <c r="F1726" i="5"/>
  <c r="E1746" i="4"/>
  <c r="C1747" i="4"/>
  <c r="E1415" i="7"/>
  <c r="N1415" i="7" s="1"/>
  <c r="F1736" i="3"/>
  <c r="H1735" i="3"/>
  <c r="G1736" i="3"/>
  <c r="I1735" i="3"/>
  <c r="K1726" i="6" l="1"/>
  <c r="K1726" i="7"/>
  <c r="J1726" i="6"/>
  <c r="J1726" i="7"/>
  <c r="L1726" i="6"/>
  <c r="L1726" i="7"/>
  <c r="P1725" i="7"/>
  <c r="U1414" i="7"/>
  <c r="V1414" i="7"/>
  <c r="D1746" i="6"/>
  <c r="D1746" i="7"/>
  <c r="R1415" i="7"/>
  <c r="T1415" i="7"/>
  <c r="S1415" i="7"/>
  <c r="Q1415" i="7"/>
  <c r="C1735" i="6"/>
  <c r="C1735" i="7"/>
  <c r="M1735" i="7" s="1"/>
  <c r="G1415" i="4"/>
  <c r="H1415" i="4" s="1"/>
  <c r="E1415" i="6"/>
  <c r="H1727" i="5"/>
  <c r="G1727" i="5"/>
  <c r="F1727" i="5"/>
  <c r="E1747" i="4"/>
  <c r="C1748" i="4"/>
  <c r="E1416" i="7"/>
  <c r="N1416" i="7" s="1"/>
  <c r="G1737" i="3"/>
  <c r="H1736" i="3"/>
  <c r="I1736" i="3" s="1"/>
  <c r="F1737" i="3"/>
  <c r="P1726" i="7" l="1"/>
  <c r="L1727" i="6"/>
  <c r="L1727" i="7"/>
  <c r="K1727" i="6"/>
  <c r="K1727" i="7"/>
  <c r="J1727" i="6"/>
  <c r="J1727" i="7"/>
  <c r="U1415" i="7"/>
  <c r="V1415" i="7"/>
  <c r="D1747" i="6"/>
  <c r="D1747" i="7"/>
  <c r="S1416" i="7"/>
  <c r="T1416" i="7"/>
  <c r="Q1416" i="7"/>
  <c r="R1416" i="7"/>
  <c r="C1736" i="6"/>
  <c r="C1736" i="7"/>
  <c r="M1736" i="7" s="1"/>
  <c r="G1416" i="4"/>
  <c r="H1416" i="4" s="1"/>
  <c r="E1416" i="6"/>
  <c r="G1728" i="5"/>
  <c r="F1728" i="5"/>
  <c r="H1728" i="5"/>
  <c r="E1748" i="4"/>
  <c r="C1749" i="4"/>
  <c r="E1417" i="7"/>
  <c r="N1417" i="7" s="1"/>
  <c r="H1737" i="3"/>
  <c r="F1738" i="3"/>
  <c r="G1738" i="3"/>
  <c r="I1737" i="3"/>
  <c r="L1728" i="6" l="1"/>
  <c r="L1728" i="7"/>
  <c r="K1728" i="6"/>
  <c r="K1728" i="7"/>
  <c r="J1728" i="6"/>
  <c r="J1728" i="7"/>
  <c r="P1727" i="7"/>
  <c r="D1748" i="6"/>
  <c r="D1748" i="7"/>
  <c r="V1416" i="7"/>
  <c r="U1416" i="7"/>
  <c r="R1417" i="7"/>
  <c r="Q1417" i="7"/>
  <c r="T1417" i="7"/>
  <c r="S1417" i="7"/>
  <c r="C1737" i="6"/>
  <c r="C1737" i="7"/>
  <c r="M1737" i="7" s="1"/>
  <c r="G1417" i="4"/>
  <c r="H1417" i="4" s="1"/>
  <c r="E1417" i="6"/>
  <c r="H1729" i="5"/>
  <c r="G1729" i="5"/>
  <c r="F1729" i="5"/>
  <c r="E1749" i="4"/>
  <c r="C1750" i="4"/>
  <c r="E1418" i="7"/>
  <c r="N1418" i="7" s="1"/>
  <c r="H1738" i="3"/>
  <c r="F1739" i="3"/>
  <c r="G1739" i="3"/>
  <c r="I1738" i="3"/>
  <c r="L1729" i="6" l="1"/>
  <c r="L1729" i="7"/>
  <c r="J1729" i="6"/>
  <c r="J1729" i="7"/>
  <c r="K1729" i="6"/>
  <c r="K1729" i="7"/>
  <c r="P1728" i="7"/>
  <c r="D1749" i="6"/>
  <c r="D1749" i="7"/>
  <c r="V1417" i="7"/>
  <c r="U1417" i="7"/>
  <c r="T1418" i="7"/>
  <c r="Q1418" i="7"/>
  <c r="S1418" i="7"/>
  <c r="R1418" i="7"/>
  <c r="C1738" i="6"/>
  <c r="C1738" i="7"/>
  <c r="M1738" i="7" s="1"/>
  <c r="G1418" i="4"/>
  <c r="H1418" i="4" s="1"/>
  <c r="E1418" i="6"/>
  <c r="H1730" i="5"/>
  <c r="G1730" i="5"/>
  <c r="F1730" i="5"/>
  <c r="E1750" i="4"/>
  <c r="C1751" i="4"/>
  <c r="E1419" i="7"/>
  <c r="N1419" i="7" s="1"/>
  <c r="G1740" i="3"/>
  <c r="H1739" i="3"/>
  <c r="I1739" i="3" s="1"/>
  <c r="F1740" i="3"/>
  <c r="J1730" i="6" l="1"/>
  <c r="J1730" i="7"/>
  <c r="L1730" i="6"/>
  <c r="L1730" i="7"/>
  <c r="P1729" i="7"/>
  <c r="K1730" i="6"/>
  <c r="K1730" i="7"/>
  <c r="D1750" i="6"/>
  <c r="D1750" i="7"/>
  <c r="U1418" i="7"/>
  <c r="V1418" i="7"/>
  <c r="S1419" i="7"/>
  <c r="T1419" i="7"/>
  <c r="Q1419" i="7"/>
  <c r="R1419" i="7"/>
  <c r="C1739" i="6"/>
  <c r="C1739" i="7"/>
  <c r="M1739" i="7" s="1"/>
  <c r="G1419" i="4"/>
  <c r="H1419" i="4" s="1"/>
  <c r="E1419" i="6"/>
  <c r="G1731" i="5"/>
  <c r="F1731" i="5"/>
  <c r="H1731" i="5"/>
  <c r="E1751" i="4"/>
  <c r="C1752" i="4"/>
  <c r="E1420" i="7"/>
  <c r="N1420" i="7" s="1"/>
  <c r="F1741" i="3"/>
  <c r="H1740" i="3"/>
  <c r="I1740" i="3" s="1"/>
  <c r="G1741" i="3"/>
  <c r="L1731" i="6" l="1"/>
  <c r="L1731" i="7"/>
  <c r="J1731" i="6"/>
  <c r="J1731" i="7"/>
  <c r="K1731" i="6"/>
  <c r="K1731" i="7"/>
  <c r="P1730" i="7"/>
  <c r="D1751" i="6"/>
  <c r="D1751" i="7"/>
  <c r="U1419" i="7"/>
  <c r="V1419" i="7"/>
  <c r="T1420" i="7"/>
  <c r="S1420" i="7"/>
  <c r="R1420" i="7"/>
  <c r="Q1420" i="7"/>
  <c r="C1740" i="6"/>
  <c r="C1740" i="7"/>
  <c r="M1740" i="7" s="1"/>
  <c r="G1420" i="4"/>
  <c r="H1420" i="4" s="1"/>
  <c r="E1420" i="6"/>
  <c r="H1732" i="5"/>
  <c r="G1732" i="5"/>
  <c r="F1732" i="5"/>
  <c r="E1752" i="4"/>
  <c r="C1753" i="4"/>
  <c r="E1421" i="7"/>
  <c r="N1421" i="7" s="1"/>
  <c r="G1742" i="3"/>
  <c r="F1742" i="3"/>
  <c r="H1741" i="3"/>
  <c r="I1741" i="3" s="1"/>
  <c r="K1732" i="6" l="1"/>
  <c r="K1732" i="7"/>
  <c r="J1732" i="6"/>
  <c r="J1732" i="7"/>
  <c r="L1732" i="6"/>
  <c r="L1732" i="7"/>
  <c r="P1732" i="7" s="1"/>
  <c r="P1731" i="7"/>
  <c r="D1752" i="6"/>
  <c r="D1752" i="7"/>
  <c r="U1420" i="7"/>
  <c r="V1420" i="7"/>
  <c r="S1421" i="7"/>
  <c r="Q1421" i="7"/>
  <c r="T1421" i="7"/>
  <c r="R1421" i="7"/>
  <c r="C1741" i="6"/>
  <c r="C1741" i="7"/>
  <c r="M1741" i="7" s="1"/>
  <c r="G1421" i="4"/>
  <c r="H1421" i="4" s="1"/>
  <c r="E1421" i="6"/>
  <c r="H1733" i="5"/>
  <c r="G1733" i="5"/>
  <c r="F1733" i="5"/>
  <c r="E1753" i="4"/>
  <c r="C1754" i="4"/>
  <c r="E1422" i="7"/>
  <c r="N1422" i="7" s="1"/>
  <c r="G1743" i="3"/>
  <c r="H1742" i="3"/>
  <c r="I1742" i="3" s="1"/>
  <c r="F1743" i="3"/>
  <c r="J1733" i="6" l="1"/>
  <c r="J1733" i="7"/>
  <c r="L1733" i="6"/>
  <c r="L1733" i="7"/>
  <c r="K1733" i="6"/>
  <c r="K1733" i="7"/>
  <c r="D1753" i="6"/>
  <c r="D1753" i="7"/>
  <c r="V1421" i="7"/>
  <c r="U1421" i="7"/>
  <c r="S1422" i="7"/>
  <c r="T1422" i="7"/>
  <c r="Q1422" i="7"/>
  <c r="R1422" i="7"/>
  <c r="C1742" i="6"/>
  <c r="C1742" i="7"/>
  <c r="M1742" i="7" s="1"/>
  <c r="G1422" i="4"/>
  <c r="H1422" i="4" s="1"/>
  <c r="E1422" i="6"/>
  <c r="H1734" i="5"/>
  <c r="G1734" i="5"/>
  <c r="F1734" i="5"/>
  <c r="E1754" i="4"/>
  <c r="C1755" i="4"/>
  <c r="E1423" i="7"/>
  <c r="N1423" i="7" s="1"/>
  <c r="H1743" i="3"/>
  <c r="F1744" i="3"/>
  <c r="I1743" i="3"/>
  <c r="G1744" i="3"/>
  <c r="J1734" i="6" l="1"/>
  <c r="J1734" i="7"/>
  <c r="K1734" i="6"/>
  <c r="K1734" i="7"/>
  <c r="P1733" i="7"/>
  <c r="L1734" i="6"/>
  <c r="L1734" i="7"/>
  <c r="P1734" i="7" s="1"/>
  <c r="D1754" i="6"/>
  <c r="D1754" i="7"/>
  <c r="V1422" i="7"/>
  <c r="U1422" i="7"/>
  <c r="Q1423" i="7"/>
  <c r="T1423" i="7"/>
  <c r="S1423" i="7"/>
  <c r="R1423" i="7"/>
  <c r="C1743" i="6"/>
  <c r="C1743" i="7"/>
  <c r="M1743" i="7" s="1"/>
  <c r="G1423" i="4"/>
  <c r="H1423" i="4" s="1"/>
  <c r="E1423" i="6"/>
  <c r="H1735" i="5"/>
  <c r="G1735" i="5"/>
  <c r="F1735" i="5"/>
  <c r="E1755" i="4"/>
  <c r="C1756" i="4"/>
  <c r="E1424" i="7"/>
  <c r="N1424" i="7" s="1"/>
  <c r="F1745" i="3"/>
  <c r="H1744" i="3"/>
  <c r="I1744" i="3" s="1"/>
  <c r="G1745" i="3"/>
  <c r="K1735" i="6" l="1"/>
  <c r="K1735" i="7"/>
  <c r="J1735" i="6"/>
  <c r="J1735" i="7"/>
  <c r="L1735" i="6"/>
  <c r="L1735" i="7"/>
  <c r="P1735" i="7" s="1"/>
  <c r="D1755" i="6"/>
  <c r="D1755" i="7"/>
  <c r="V1423" i="7"/>
  <c r="U1423" i="7"/>
  <c r="R1424" i="7"/>
  <c r="Q1424" i="7"/>
  <c r="S1424" i="7"/>
  <c r="T1424" i="7"/>
  <c r="C1744" i="6"/>
  <c r="C1744" i="7"/>
  <c r="M1744" i="7" s="1"/>
  <c r="G1424" i="4"/>
  <c r="H1424" i="4" s="1"/>
  <c r="E1424" i="6"/>
  <c r="H1736" i="5"/>
  <c r="G1736" i="5"/>
  <c r="F1736" i="5"/>
  <c r="E1756" i="4"/>
  <c r="C1757" i="4"/>
  <c r="E1425" i="7"/>
  <c r="N1425" i="7" s="1"/>
  <c r="G1746" i="3"/>
  <c r="H1745" i="3"/>
  <c r="I1745" i="3" s="1"/>
  <c r="F1746" i="3"/>
  <c r="J1736" i="6" l="1"/>
  <c r="J1736" i="7"/>
  <c r="K1736" i="6"/>
  <c r="K1736" i="7"/>
  <c r="L1736" i="6"/>
  <c r="L1736" i="7"/>
  <c r="V1424" i="7"/>
  <c r="U1424" i="7"/>
  <c r="D1756" i="6"/>
  <c r="D1756" i="7"/>
  <c r="T1425" i="7"/>
  <c r="R1425" i="7"/>
  <c r="S1425" i="7"/>
  <c r="Q1425" i="7"/>
  <c r="C1745" i="6"/>
  <c r="C1745" i="7"/>
  <c r="M1745" i="7" s="1"/>
  <c r="G1425" i="4"/>
  <c r="H1425" i="4" s="1"/>
  <c r="E1425" i="6"/>
  <c r="F1737" i="5"/>
  <c r="H1737" i="5"/>
  <c r="G1737" i="5"/>
  <c r="E1757" i="4"/>
  <c r="C1758" i="4"/>
  <c r="E1426" i="7"/>
  <c r="N1426" i="7" s="1"/>
  <c r="H1746" i="3"/>
  <c r="I1746" i="3" s="1"/>
  <c r="F1747" i="3"/>
  <c r="G1747" i="3"/>
  <c r="P1736" i="7" l="1"/>
  <c r="L1737" i="6"/>
  <c r="L1737" i="7"/>
  <c r="K1737" i="6"/>
  <c r="K1737" i="7"/>
  <c r="J1737" i="6"/>
  <c r="J1737" i="7"/>
  <c r="D1757" i="6"/>
  <c r="D1757" i="7"/>
  <c r="U1425" i="7"/>
  <c r="V1425" i="7"/>
  <c r="R1426" i="7"/>
  <c r="Q1426" i="7"/>
  <c r="T1426" i="7"/>
  <c r="S1426" i="7"/>
  <c r="C1746" i="6"/>
  <c r="C1746" i="7"/>
  <c r="M1746" i="7" s="1"/>
  <c r="G1426" i="4"/>
  <c r="H1426" i="4" s="1"/>
  <c r="E1426" i="6"/>
  <c r="H1738" i="5"/>
  <c r="G1738" i="5"/>
  <c r="F1738" i="5"/>
  <c r="E1758" i="4"/>
  <c r="C1759" i="4"/>
  <c r="E1427" i="7"/>
  <c r="N1427" i="7" s="1"/>
  <c r="G1748" i="3"/>
  <c r="F1748" i="3"/>
  <c r="H1747" i="3"/>
  <c r="I1747" i="3" s="1"/>
  <c r="J1738" i="6" l="1"/>
  <c r="J1738" i="7"/>
  <c r="K1738" i="6"/>
  <c r="K1738" i="7"/>
  <c r="P1737" i="7"/>
  <c r="L1738" i="6"/>
  <c r="L1738" i="7"/>
  <c r="P1738" i="7" s="1"/>
  <c r="V1426" i="7"/>
  <c r="U1426" i="7"/>
  <c r="D1758" i="6"/>
  <c r="D1758" i="7"/>
  <c r="S1427" i="7"/>
  <c r="R1427" i="7"/>
  <c r="Q1427" i="7"/>
  <c r="T1427" i="7"/>
  <c r="C1747" i="6"/>
  <c r="C1747" i="7"/>
  <c r="M1747" i="7" s="1"/>
  <c r="G1427" i="4"/>
  <c r="H1427" i="4" s="1"/>
  <c r="E1427" i="6"/>
  <c r="H1739" i="5"/>
  <c r="G1739" i="5"/>
  <c r="F1739" i="5"/>
  <c r="E1759" i="4"/>
  <c r="C1760" i="4"/>
  <c r="E1428" i="7"/>
  <c r="N1428" i="7" s="1"/>
  <c r="F1749" i="3"/>
  <c r="H1748" i="3"/>
  <c r="G1749" i="3"/>
  <c r="I1748" i="3"/>
  <c r="K1739" i="6" l="1"/>
  <c r="K1739" i="7"/>
  <c r="J1739" i="6"/>
  <c r="J1739" i="7"/>
  <c r="L1739" i="6"/>
  <c r="L1739" i="7"/>
  <c r="P1739" i="7" s="1"/>
  <c r="V1427" i="7"/>
  <c r="U1427" i="7"/>
  <c r="D1759" i="6"/>
  <c r="D1759" i="7"/>
  <c r="S1428" i="7"/>
  <c r="R1428" i="7"/>
  <c r="T1428" i="7"/>
  <c r="Q1428" i="7"/>
  <c r="C1748" i="6"/>
  <c r="C1748" i="7"/>
  <c r="M1748" i="7" s="1"/>
  <c r="G1428" i="4"/>
  <c r="H1428" i="4" s="1"/>
  <c r="E1428" i="6"/>
  <c r="H1740" i="5"/>
  <c r="F1740" i="5"/>
  <c r="G1740" i="5"/>
  <c r="E1760" i="4"/>
  <c r="C1761" i="4"/>
  <c r="E1429" i="7"/>
  <c r="N1429" i="7" s="1"/>
  <c r="G1750" i="3"/>
  <c r="H1749" i="3"/>
  <c r="I1749" i="3" s="1"/>
  <c r="F1750" i="3"/>
  <c r="K1740" i="6" l="1"/>
  <c r="K1740" i="7"/>
  <c r="J1740" i="6"/>
  <c r="J1740" i="7"/>
  <c r="L1740" i="6"/>
  <c r="L1740" i="7"/>
  <c r="P1740" i="7" s="1"/>
  <c r="V1428" i="7"/>
  <c r="U1428" i="7"/>
  <c r="D1760" i="6"/>
  <c r="D1760" i="7"/>
  <c r="R1429" i="7"/>
  <c r="T1429" i="7"/>
  <c r="S1429" i="7"/>
  <c r="Q1429" i="7"/>
  <c r="C1749" i="6"/>
  <c r="C1749" i="7"/>
  <c r="M1749" i="7" s="1"/>
  <c r="G1429" i="4"/>
  <c r="H1429" i="4" s="1"/>
  <c r="E1429" i="6"/>
  <c r="H1741" i="5"/>
  <c r="G1741" i="5"/>
  <c r="F1741" i="5"/>
  <c r="E1761" i="4"/>
  <c r="C1762" i="4"/>
  <c r="E1430" i="7"/>
  <c r="N1430" i="7" s="1"/>
  <c r="F1751" i="3"/>
  <c r="H1750" i="3"/>
  <c r="I1750" i="3" s="1"/>
  <c r="G1751" i="3"/>
  <c r="J1741" i="6" l="1"/>
  <c r="J1741" i="7"/>
  <c r="K1741" i="6"/>
  <c r="K1741" i="7"/>
  <c r="L1741" i="6"/>
  <c r="L1741" i="7"/>
  <c r="P1741" i="7" s="1"/>
  <c r="D1761" i="6"/>
  <c r="D1761" i="7"/>
  <c r="U1429" i="7"/>
  <c r="V1429" i="7"/>
  <c r="R1430" i="7"/>
  <c r="T1430" i="7"/>
  <c r="Q1430" i="7"/>
  <c r="S1430" i="7"/>
  <c r="C1750" i="6"/>
  <c r="C1750" i="7"/>
  <c r="M1750" i="7" s="1"/>
  <c r="G1430" i="4"/>
  <c r="H1430" i="4" s="1"/>
  <c r="E1430" i="6"/>
  <c r="G1742" i="5"/>
  <c r="F1742" i="5"/>
  <c r="H1742" i="5"/>
  <c r="E1762" i="4"/>
  <c r="C1763" i="4"/>
  <c r="E1431" i="7"/>
  <c r="N1431" i="7" s="1"/>
  <c r="G1752" i="3"/>
  <c r="H1751" i="3"/>
  <c r="I1751" i="3" s="1"/>
  <c r="F1752" i="3"/>
  <c r="L1742" i="6" l="1"/>
  <c r="L1742" i="7"/>
  <c r="K1742" i="6"/>
  <c r="K1742" i="7"/>
  <c r="J1742" i="6"/>
  <c r="J1742" i="7"/>
  <c r="U1430" i="7"/>
  <c r="V1430" i="7"/>
  <c r="D1762" i="6"/>
  <c r="D1762" i="7"/>
  <c r="R1431" i="7"/>
  <c r="S1431" i="7"/>
  <c r="T1431" i="7"/>
  <c r="Q1431" i="7"/>
  <c r="C1751" i="6"/>
  <c r="C1751" i="7"/>
  <c r="M1751" i="7" s="1"/>
  <c r="G1431" i="4"/>
  <c r="H1431" i="4" s="1"/>
  <c r="E1431" i="6"/>
  <c r="F1743" i="5"/>
  <c r="H1743" i="5"/>
  <c r="G1743" i="5"/>
  <c r="E1763" i="4"/>
  <c r="C1764" i="4"/>
  <c r="E1432" i="7"/>
  <c r="N1432" i="7" s="1"/>
  <c r="G1753" i="3"/>
  <c r="F1753" i="3"/>
  <c r="H1752" i="3"/>
  <c r="I1752" i="3" s="1"/>
  <c r="J1743" i="6" l="1"/>
  <c r="J1743" i="7"/>
  <c r="L1743" i="6"/>
  <c r="L1743" i="7"/>
  <c r="P1742" i="7"/>
  <c r="K1743" i="6"/>
  <c r="K1743" i="7"/>
  <c r="D1763" i="6"/>
  <c r="D1763" i="7"/>
  <c r="V1431" i="7"/>
  <c r="U1431" i="7"/>
  <c r="Q1432" i="7"/>
  <c r="R1432" i="7"/>
  <c r="T1432" i="7"/>
  <c r="S1432" i="7"/>
  <c r="C1752" i="6"/>
  <c r="C1752" i="7"/>
  <c r="M1752" i="7" s="1"/>
  <c r="G1432" i="4"/>
  <c r="H1432" i="4" s="1"/>
  <c r="E1432" i="6"/>
  <c r="H1744" i="5"/>
  <c r="G1744" i="5"/>
  <c r="F1744" i="5"/>
  <c r="E1764" i="4"/>
  <c r="C1765" i="4"/>
  <c r="E1433" i="7"/>
  <c r="N1433" i="7" s="1"/>
  <c r="H1753" i="3"/>
  <c r="F1754" i="3"/>
  <c r="I1753" i="3"/>
  <c r="G1754" i="3"/>
  <c r="K1744" i="6" l="1"/>
  <c r="K1744" i="7"/>
  <c r="P1743" i="7"/>
  <c r="J1744" i="6"/>
  <c r="J1744" i="7"/>
  <c r="L1744" i="6"/>
  <c r="L1744" i="7"/>
  <c r="P1744" i="7" s="1"/>
  <c r="D1764" i="6"/>
  <c r="D1764" i="7"/>
  <c r="V1432" i="7"/>
  <c r="U1432" i="7"/>
  <c r="R1433" i="7"/>
  <c r="S1433" i="7"/>
  <c r="T1433" i="7"/>
  <c r="Q1433" i="7"/>
  <c r="C1753" i="6"/>
  <c r="C1753" i="7"/>
  <c r="M1753" i="7" s="1"/>
  <c r="G1433" i="4"/>
  <c r="H1433" i="4" s="1"/>
  <c r="E1433" i="6"/>
  <c r="H1745" i="5"/>
  <c r="G1745" i="5"/>
  <c r="F1745" i="5"/>
  <c r="E1765" i="4"/>
  <c r="C1766" i="4"/>
  <c r="E1434" i="7"/>
  <c r="N1434" i="7" s="1"/>
  <c r="G1755" i="3"/>
  <c r="F1755" i="3"/>
  <c r="H1754" i="3"/>
  <c r="I1754" i="3" s="1"/>
  <c r="K1745" i="6" l="1"/>
  <c r="K1745" i="7"/>
  <c r="J1745" i="6"/>
  <c r="J1745" i="7"/>
  <c r="L1745" i="6"/>
  <c r="L1745" i="7"/>
  <c r="P1745" i="7" s="1"/>
  <c r="U1433" i="7"/>
  <c r="V1433" i="7"/>
  <c r="R1434" i="7"/>
  <c r="Q1434" i="7"/>
  <c r="S1434" i="7"/>
  <c r="T1434" i="7"/>
  <c r="D1765" i="6"/>
  <c r="D1765" i="7"/>
  <c r="C1754" i="6"/>
  <c r="C1754" i="7"/>
  <c r="M1754" i="7" s="1"/>
  <c r="G1434" i="4"/>
  <c r="H1434" i="4" s="1"/>
  <c r="E1434" i="6"/>
  <c r="H1746" i="5"/>
  <c r="G1746" i="5"/>
  <c r="F1746" i="5"/>
  <c r="E1766" i="4"/>
  <c r="C1767" i="4"/>
  <c r="E1435" i="7"/>
  <c r="N1435" i="7" s="1"/>
  <c r="H1755" i="3"/>
  <c r="F1756" i="3"/>
  <c r="I1755" i="3"/>
  <c r="G1756" i="3"/>
  <c r="K1746" i="6" l="1"/>
  <c r="K1746" i="7"/>
  <c r="J1746" i="6"/>
  <c r="J1746" i="7"/>
  <c r="L1746" i="6"/>
  <c r="L1746" i="7"/>
  <c r="U1434" i="7"/>
  <c r="V1434" i="7"/>
  <c r="D1766" i="6"/>
  <c r="D1766" i="7"/>
  <c r="S1435" i="7"/>
  <c r="Q1435" i="7"/>
  <c r="T1435" i="7"/>
  <c r="R1435" i="7"/>
  <c r="C1755" i="6"/>
  <c r="C1755" i="7"/>
  <c r="M1755" i="7" s="1"/>
  <c r="G1435" i="4"/>
  <c r="H1435" i="4" s="1"/>
  <c r="E1435" i="6"/>
  <c r="H1747" i="5"/>
  <c r="G1747" i="5"/>
  <c r="F1747" i="5"/>
  <c r="E1767" i="4"/>
  <c r="C1768" i="4"/>
  <c r="E1436" i="7"/>
  <c r="N1436" i="7" s="1"/>
  <c r="H1756" i="3"/>
  <c r="F1757" i="3"/>
  <c r="I1756" i="3"/>
  <c r="G1757" i="3"/>
  <c r="P1746" i="7" l="1"/>
  <c r="K1747" i="6"/>
  <c r="K1747" i="7"/>
  <c r="J1747" i="6"/>
  <c r="J1747" i="7"/>
  <c r="L1747" i="6"/>
  <c r="L1747" i="7"/>
  <c r="V1435" i="7"/>
  <c r="U1435" i="7"/>
  <c r="D1767" i="6"/>
  <c r="D1767" i="7"/>
  <c r="T1436" i="7"/>
  <c r="Q1436" i="7"/>
  <c r="S1436" i="7"/>
  <c r="R1436" i="7"/>
  <c r="C1756" i="6"/>
  <c r="C1756" i="7"/>
  <c r="M1756" i="7" s="1"/>
  <c r="G1436" i="4"/>
  <c r="H1436" i="4" s="1"/>
  <c r="E1436" i="6"/>
  <c r="H1748" i="5"/>
  <c r="F1748" i="5"/>
  <c r="G1748" i="5"/>
  <c r="E1768" i="4"/>
  <c r="C1769" i="4"/>
  <c r="E1437" i="7"/>
  <c r="N1437" i="7" s="1"/>
  <c r="H1757" i="3"/>
  <c r="F1758" i="3"/>
  <c r="G1758" i="3"/>
  <c r="I1757" i="3"/>
  <c r="P1747" i="7" l="1"/>
  <c r="L1748" i="6"/>
  <c r="L1748" i="7"/>
  <c r="K1748" i="6"/>
  <c r="K1748" i="7"/>
  <c r="J1748" i="6"/>
  <c r="J1748" i="7"/>
  <c r="V1436" i="7"/>
  <c r="U1436" i="7"/>
  <c r="D1768" i="6"/>
  <c r="D1768" i="7"/>
  <c r="T1437" i="7"/>
  <c r="S1437" i="7"/>
  <c r="R1437" i="7"/>
  <c r="Q1437" i="7"/>
  <c r="C1757" i="6"/>
  <c r="C1757" i="7"/>
  <c r="M1757" i="7" s="1"/>
  <c r="G1437" i="4"/>
  <c r="H1437" i="4" s="1"/>
  <c r="E1437" i="6"/>
  <c r="G1749" i="5"/>
  <c r="F1749" i="5"/>
  <c r="H1749" i="5"/>
  <c r="E1769" i="4"/>
  <c r="C1770" i="4"/>
  <c r="E1438" i="7"/>
  <c r="N1438" i="7" s="1"/>
  <c r="G1759" i="3"/>
  <c r="H1758" i="3"/>
  <c r="I1758" i="3" s="1"/>
  <c r="F1759" i="3"/>
  <c r="K1749" i="6" l="1"/>
  <c r="K1749" i="7"/>
  <c r="L1749" i="6"/>
  <c r="L1749" i="7"/>
  <c r="P1748" i="7"/>
  <c r="J1749" i="6"/>
  <c r="J1749" i="7"/>
  <c r="D1769" i="6"/>
  <c r="D1769" i="7"/>
  <c r="V1437" i="7"/>
  <c r="U1437" i="7"/>
  <c r="T1438" i="7"/>
  <c r="Q1438" i="7"/>
  <c r="R1438" i="7"/>
  <c r="S1438" i="7"/>
  <c r="C1758" i="6"/>
  <c r="C1758" i="7"/>
  <c r="M1758" i="7" s="1"/>
  <c r="G1438" i="4"/>
  <c r="H1438" i="4" s="1"/>
  <c r="E1438" i="6"/>
  <c r="H1750" i="5"/>
  <c r="G1750" i="5"/>
  <c r="F1750" i="5"/>
  <c r="E1770" i="4"/>
  <c r="C1771" i="4"/>
  <c r="E1439" i="7"/>
  <c r="N1439" i="7" s="1"/>
  <c r="F1760" i="3"/>
  <c r="H1759" i="3"/>
  <c r="G1760" i="3"/>
  <c r="I1759" i="3"/>
  <c r="K1750" i="6" l="1"/>
  <c r="K1750" i="7"/>
  <c r="J1750" i="6"/>
  <c r="J1750" i="7"/>
  <c r="L1750" i="6"/>
  <c r="L1750" i="7"/>
  <c r="P1750" i="7" s="1"/>
  <c r="P1749" i="7"/>
  <c r="V1438" i="7"/>
  <c r="U1438" i="7"/>
  <c r="D1770" i="6"/>
  <c r="D1770" i="7"/>
  <c r="R1439" i="7"/>
  <c r="Q1439" i="7"/>
  <c r="T1439" i="7"/>
  <c r="S1439" i="7"/>
  <c r="C1759" i="6"/>
  <c r="C1759" i="7"/>
  <c r="M1759" i="7" s="1"/>
  <c r="G1439" i="4"/>
  <c r="H1439" i="4" s="1"/>
  <c r="E1439" i="6"/>
  <c r="G1751" i="5"/>
  <c r="F1751" i="5"/>
  <c r="H1751" i="5"/>
  <c r="E1771" i="4"/>
  <c r="C1772" i="4"/>
  <c r="E1440" i="7"/>
  <c r="N1440" i="7" s="1"/>
  <c r="G1761" i="3"/>
  <c r="H1760" i="3"/>
  <c r="I1760" i="3" s="1"/>
  <c r="F1761" i="3"/>
  <c r="L1751" i="6" l="1"/>
  <c r="L1751" i="7"/>
  <c r="J1751" i="6"/>
  <c r="J1751" i="7"/>
  <c r="K1751" i="6"/>
  <c r="K1751" i="7"/>
  <c r="D1771" i="6"/>
  <c r="D1771" i="7"/>
  <c r="V1439" i="7"/>
  <c r="U1439" i="7"/>
  <c r="R1440" i="7"/>
  <c r="S1440" i="7"/>
  <c r="Q1440" i="7"/>
  <c r="T1440" i="7"/>
  <c r="C1760" i="6"/>
  <c r="C1760" i="7"/>
  <c r="M1760" i="7" s="1"/>
  <c r="G1440" i="4"/>
  <c r="H1440" i="4" s="1"/>
  <c r="E1440" i="6"/>
  <c r="H1752" i="5"/>
  <c r="G1752" i="5"/>
  <c r="F1752" i="5"/>
  <c r="E1772" i="4"/>
  <c r="C1773" i="4"/>
  <c r="E1441" i="7"/>
  <c r="N1441" i="7" s="1"/>
  <c r="H1761" i="3"/>
  <c r="F1762" i="3"/>
  <c r="G1762" i="3"/>
  <c r="I1761" i="3"/>
  <c r="J1752" i="6" l="1"/>
  <c r="J1752" i="7"/>
  <c r="K1752" i="6"/>
  <c r="K1752" i="7"/>
  <c r="P1751" i="7"/>
  <c r="L1752" i="6"/>
  <c r="L1752" i="7"/>
  <c r="P1752" i="7" s="1"/>
  <c r="D1772" i="6"/>
  <c r="D1772" i="7"/>
  <c r="V1440" i="7"/>
  <c r="U1440" i="7"/>
  <c r="R1441" i="7"/>
  <c r="S1441" i="7"/>
  <c r="Q1441" i="7"/>
  <c r="T1441" i="7"/>
  <c r="C1761" i="6"/>
  <c r="C1761" i="7"/>
  <c r="M1761" i="7" s="1"/>
  <c r="G1441" i="4"/>
  <c r="H1441" i="4" s="1"/>
  <c r="E1441" i="6"/>
  <c r="H1753" i="5"/>
  <c r="G1753" i="5"/>
  <c r="F1753" i="5"/>
  <c r="E1773" i="4"/>
  <c r="C1774" i="4"/>
  <c r="E1442" i="7"/>
  <c r="N1442" i="7" s="1"/>
  <c r="H1762" i="3"/>
  <c r="F1763" i="3"/>
  <c r="G1763" i="3"/>
  <c r="I1762" i="3"/>
  <c r="J1753" i="6" l="1"/>
  <c r="J1753" i="7"/>
  <c r="K1753" i="6"/>
  <c r="K1753" i="7"/>
  <c r="L1753" i="6"/>
  <c r="L1753" i="7"/>
  <c r="P1753" i="7" s="1"/>
  <c r="D1773" i="6"/>
  <c r="D1773" i="7"/>
  <c r="U1441" i="7"/>
  <c r="V1441" i="7"/>
  <c r="Q1442" i="7"/>
  <c r="T1442" i="7"/>
  <c r="S1442" i="7"/>
  <c r="R1442" i="7"/>
  <c r="C1762" i="6"/>
  <c r="C1762" i="7"/>
  <c r="M1762" i="7" s="1"/>
  <c r="G1442" i="4"/>
  <c r="H1442" i="4" s="1"/>
  <c r="E1442" i="6"/>
  <c r="H1754" i="5"/>
  <c r="G1754" i="5"/>
  <c r="F1754" i="5"/>
  <c r="E1774" i="4"/>
  <c r="C1775" i="4"/>
  <c r="E1443" i="7"/>
  <c r="N1443" i="7" s="1"/>
  <c r="H1763" i="3"/>
  <c r="F1764" i="3"/>
  <c r="I1763" i="3"/>
  <c r="G1764" i="3"/>
  <c r="K1754" i="6" l="1"/>
  <c r="K1754" i="7"/>
  <c r="J1754" i="6"/>
  <c r="J1754" i="7"/>
  <c r="L1754" i="6"/>
  <c r="L1754" i="7"/>
  <c r="P1754" i="7" s="1"/>
  <c r="D1774" i="6"/>
  <c r="D1774" i="7"/>
  <c r="V1442" i="7"/>
  <c r="U1442" i="7"/>
  <c r="Q1443" i="7"/>
  <c r="T1443" i="7"/>
  <c r="S1443" i="7"/>
  <c r="R1443" i="7"/>
  <c r="C1763" i="6"/>
  <c r="C1763" i="7"/>
  <c r="M1763" i="7" s="1"/>
  <c r="G1443" i="4"/>
  <c r="H1443" i="4" s="1"/>
  <c r="E1443" i="6"/>
  <c r="H1755" i="5"/>
  <c r="G1755" i="5"/>
  <c r="F1755" i="5"/>
  <c r="E1775" i="4"/>
  <c r="C1776" i="4"/>
  <c r="E1444" i="7"/>
  <c r="N1444" i="7" s="1"/>
  <c r="F1765" i="3"/>
  <c r="H1764" i="3"/>
  <c r="I1764" i="3" s="1"/>
  <c r="G1765" i="3"/>
  <c r="J1755" i="6" l="1"/>
  <c r="J1755" i="7"/>
  <c r="K1755" i="6"/>
  <c r="K1755" i="7"/>
  <c r="L1755" i="6"/>
  <c r="L1755" i="7"/>
  <c r="D1775" i="6"/>
  <c r="D1775" i="7"/>
  <c r="V1443" i="7"/>
  <c r="U1443" i="7"/>
  <c r="R1444" i="7"/>
  <c r="T1444" i="7"/>
  <c r="Q1444" i="7"/>
  <c r="S1444" i="7"/>
  <c r="C1764" i="6"/>
  <c r="C1764" i="7"/>
  <c r="M1764" i="7" s="1"/>
  <c r="G1444" i="4"/>
  <c r="H1444" i="4" s="1"/>
  <c r="E1444" i="6"/>
  <c r="H1756" i="5"/>
  <c r="G1756" i="5"/>
  <c r="F1756" i="5"/>
  <c r="E1776" i="4"/>
  <c r="C1777" i="4"/>
  <c r="E1445" i="7"/>
  <c r="N1445" i="7" s="1"/>
  <c r="G1766" i="3"/>
  <c r="H1765" i="3"/>
  <c r="I1765" i="3" s="1"/>
  <c r="F1766" i="3"/>
  <c r="P1755" i="7" l="1"/>
  <c r="L1756" i="6"/>
  <c r="L1756" i="7"/>
  <c r="J1756" i="6"/>
  <c r="J1756" i="7"/>
  <c r="K1756" i="6"/>
  <c r="K1756" i="7"/>
  <c r="D1776" i="6"/>
  <c r="D1776" i="7"/>
  <c r="U1444" i="7"/>
  <c r="V1444" i="7"/>
  <c r="Q1445" i="7"/>
  <c r="T1445" i="7"/>
  <c r="R1445" i="7"/>
  <c r="S1445" i="7"/>
  <c r="C1765" i="6"/>
  <c r="C1765" i="7"/>
  <c r="M1765" i="7" s="1"/>
  <c r="G1445" i="4"/>
  <c r="H1445" i="4" s="1"/>
  <c r="E1445" i="6"/>
  <c r="H1757" i="5"/>
  <c r="G1757" i="5"/>
  <c r="F1757" i="5"/>
  <c r="E1777" i="4"/>
  <c r="C1778" i="4"/>
  <c r="E1446" i="7"/>
  <c r="N1446" i="7" s="1"/>
  <c r="G1767" i="3"/>
  <c r="H1766" i="3"/>
  <c r="I1766" i="3" s="1"/>
  <c r="F1767" i="3"/>
  <c r="J1757" i="6" l="1"/>
  <c r="J1757" i="7"/>
  <c r="L1757" i="6"/>
  <c r="L1757" i="7"/>
  <c r="P1756" i="7"/>
  <c r="K1757" i="6"/>
  <c r="K1757" i="7"/>
  <c r="D1777" i="6"/>
  <c r="D1777" i="7"/>
  <c r="U1445" i="7"/>
  <c r="V1445" i="7"/>
  <c r="S1446" i="7"/>
  <c r="Q1446" i="7"/>
  <c r="R1446" i="7"/>
  <c r="T1446" i="7"/>
  <c r="C1766" i="6"/>
  <c r="C1766" i="7"/>
  <c r="M1766" i="7" s="1"/>
  <c r="G1446" i="4"/>
  <c r="H1446" i="4" s="1"/>
  <c r="E1446" i="6"/>
  <c r="H1758" i="5"/>
  <c r="G1758" i="5"/>
  <c r="F1758" i="5"/>
  <c r="E1778" i="4"/>
  <c r="C1779" i="4"/>
  <c r="E1447" i="7"/>
  <c r="N1447" i="7" s="1"/>
  <c r="F1768" i="3"/>
  <c r="H1767" i="3"/>
  <c r="I1767" i="3" s="1"/>
  <c r="G1768" i="3"/>
  <c r="K1758" i="6" l="1"/>
  <c r="K1758" i="7"/>
  <c r="L1758" i="6"/>
  <c r="L1758" i="7"/>
  <c r="J1758" i="6"/>
  <c r="J1758" i="7"/>
  <c r="P1757" i="7"/>
  <c r="D1778" i="6"/>
  <c r="D1778" i="7"/>
  <c r="V1446" i="7"/>
  <c r="U1446" i="7"/>
  <c r="Q1447" i="7"/>
  <c r="S1447" i="7"/>
  <c r="T1447" i="7"/>
  <c r="R1447" i="7"/>
  <c r="C1767" i="6"/>
  <c r="C1767" i="7"/>
  <c r="M1767" i="7" s="1"/>
  <c r="G1447" i="4"/>
  <c r="H1447" i="4" s="1"/>
  <c r="E1447" i="6"/>
  <c r="H1759" i="5"/>
  <c r="G1759" i="5"/>
  <c r="F1759" i="5"/>
  <c r="E1779" i="4"/>
  <c r="C1780" i="4"/>
  <c r="E1448" i="7"/>
  <c r="N1448" i="7" s="1"/>
  <c r="G1769" i="3"/>
  <c r="H1768" i="3"/>
  <c r="I1768" i="3" s="1"/>
  <c r="F1769" i="3"/>
  <c r="L1759" i="6" l="1"/>
  <c r="L1759" i="7"/>
  <c r="J1759" i="6"/>
  <c r="J1759" i="7"/>
  <c r="K1759" i="6"/>
  <c r="K1759" i="7"/>
  <c r="P1758" i="7"/>
  <c r="D1779" i="6"/>
  <c r="D1779" i="7"/>
  <c r="U1447" i="7"/>
  <c r="V1447" i="7"/>
  <c r="Q1448" i="7"/>
  <c r="T1448" i="7"/>
  <c r="R1448" i="7"/>
  <c r="S1448" i="7"/>
  <c r="C1768" i="6"/>
  <c r="C1768" i="7"/>
  <c r="M1768" i="7" s="1"/>
  <c r="G1448" i="4"/>
  <c r="H1448" i="4" s="1"/>
  <c r="E1448" i="6"/>
  <c r="G1760" i="5"/>
  <c r="F1760" i="5"/>
  <c r="H1760" i="5"/>
  <c r="E1780" i="4"/>
  <c r="C1781" i="4"/>
  <c r="E1449" i="7"/>
  <c r="N1449" i="7" s="1"/>
  <c r="G1770" i="3"/>
  <c r="H1769" i="3"/>
  <c r="I1769" i="3" s="1"/>
  <c r="F1770" i="3"/>
  <c r="K1760" i="6" l="1"/>
  <c r="K1760" i="7"/>
  <c r="L1760" i="6"/>
  <c r="L1760" i="7"/>
  <c r="J1760" i="6"/>
  <c r="J1760" i="7"/>
  <c r="P1759" i="7"/>
  <c r="D1780" i="6"/>
  <c r="D1780" i="7"/>
  <c r="V1448" i="7"/>
  <c r="U1448" i="7"/>
  <c r="S1449" i="7"/>
  <c r="T1449" i="7"/>
  <c r="R1449" i="7"/>
  <c r="Q1449" i="7"/>
  <c r="C1769" i="6"/>
  <c r="C1769" i="7"/>
  <c r="M1769" i="7" s="1"/>
  <c r="G1449" i="4"/>
  <c r="H1449" i="4" s="1"/>
  <c r="E1449" i="6"/>
  <c r="F1761" i="5"/>
  <c r="H1761" i="5"/>
  <c r="G1761" i="5"/>
  <c r="E1781" i="4"/>
  <c r="C1782" i="4"/>
  <c r="E1450" i="7"/>
  <c r="N1450" i="7" s="1"/>
  <c r="H1770" i="3"/>
  <c r="F1771" i="3"/>
  <c r="I1770" i="3"/>
  <c r="G1771" i="3"/>
  <c r="L1761" i="6" l="1"/>
  <c r="L1761" i="7"/>
  <c r="J1761" i="6"/>
  <c r="J1761" i="7"/>
  <c r="P1760" i="7"/>
  <c r="K1761" i="6"/>
  <c r="K1761" i="7"/>
  <c r="V1449" i="7"/>
  <c r="U1449" i="7"/>
  <c r="D1781" i="6"/>
  <c r="D1781" i="7"/>
  <c r="S1450" i="7"/>
  <c r="T1450" i="7"/>
  <c r="R1450" i="7"/>
  <c r="Q1450" i="7"/>
  <c r="C1770" i="6"/>
  <c r="C1770" i="7"/>
  <c r="M1770" i="7" s="1"/>
  <c r="G1450" i="4"/>
  <c r="H1450" i="4" s="1"/>
  <c r="E1450" i="6"/>
  <c r="H1762" i="5"/>
  <c r="G1762" i="5"/>
  <c r="F1762" i="5"/>
  <c r="E1782" i="4"/>
  <c r="C1783" i="4"/>
  <c r="E1451" i="7"/>
  <c r="N1451" i="7" s="1"/>
  <c r="G1772" i="3"/>
  <c r="F1772" i="3"/>
  <c r="H1771" i="3"/>
  <c r="I1771" i="3" s="1"/>
  <c r="J1762" i="6" l="1"/>
  <c r="J1762" i="7"/>
  <c r="K1762" i="6"/>
  <c r="K1762" i="7"/>
  <c r="P1761" i="7"/>
  <c r="L1762" i="6"/>
  <c r="L1762" i="7"/>
  <c r="P1762" i="7" s="1"/>
  <c r="D1782" i="6"/>
  <c r="D1782" i="7"/>
  <c r="V1450" i="7"/>
  <c r="U1450" i="7"/>
  <c r="S1451" i="7"/>
  <c r="R1451" i="7"/>
  <c r="Q1451" i="7"/>
  <c r="T1451" i="7"/>
  <c r="C1771" i="6"/>
  <c r="C1771" i="7"/>
  <c r="M1771" i="7" s="1"/>
  <c r="G1451" i="4"/>
  <c r="H1451" i="4" s="1"/>
  <c r="E1451" i="6"/>
  <c r="H1763" i="5"/>
  <c r="G1763" i="5"/>
  <c r="F1763" i="5"/>
  <c r="E1783" i="4"/>
  <c r="C1784" i="4"/>
  <c r="E1452" i="7"/>
  <c r="N1452" i="7" s="1"/>
  <c r="F1773" i="3"/>
  <c r="H1772" i="3"/>
  <c r="G1773" i="3"/>
  <c r="I1772" i="3"/>
  <c r="L1763" i="6" l="1"/>
  <c r="L1763" i="7"/>
  <c r="J1763" i="6"/>
  <c r="J1763" i="7"/>
  <c r="K1763" i="6"/>
  <c r="K1763" i="7"/>
  <c r="U1451" i="7"/>
  <c r="V1451" i="7"/>
  <c r="D1783" i="6"/>
  <c r="D1783" i="7"/>
  <c r="S1452" i="7"/>
  <c r="R1452" i="7"/>
  <c r="T1452" i="7"/>
  <c r="Q1452" i="7"/>
  <c r="C1772" i="6"/>
  <c r="C1772" i="7"/>
  <c r="M1772" i="7" s="1"/>
  <c r="G1452" i="4"/>
  <c r="H1452" i="4" s="1"/>
  <c r="E1452" i="6"/>
  <c r="H1764" i="5"/>
  <c r="G1764" i="5"/>
  <c r="F1764" i="5"/>
  <c r="E1784" i="4"/>
  <c r="C1785" i="4"/>
  <c r="E1453" i="7"/>
  <c r="N1453" i="7" s="1"/>
  <c r="G1774" i="3"/>
  <c r="H1773" i="3"/>
  <c r="I1773" i="3" s="1"/>
  <c r="F1774" i="3"/>
  <c r="J1764" i="6" l="1"/>
  <c r="J1764" i="7"/>
  <c r="L1764" i="6"/>
  <c r="L1764" i="7"/>
  <c r="P1763" i="7"/>
  <c r="K1764" i="6"/>
  <c r="K1764" i="7"/>
  <c r="D1784" i="6"/>
  <c r="D1784" i="7"/>
  <c r="U1452" i="7"/>
  <c r="V1452" i="7"/>
  <c r="S1453" i="7"/>
  <c r="Q1453" i="7"/>
  <c r="R1453" i="7"/>
  <c r="T1453" i="7"/>
  <c r="C1773" i="6"/>
  <c r="C1773" i="7"/>
  <c r="M1773" i="7" s="1"/>
  <c r="G1453" i="4"/>
  <c r="H1453" i="4" s="1"/>
  <c r="E1453" i="6"/>
  <c r="H1765" i="5"/>
  <c r="G1765" i="5"/>
  <c r="F1765" i="5"/>
  <c r="E1785" i="4"/>
  <c r="C1786" i="4"/>
  <c r="E1454" i="7"/>
  <c r="N1454" i="7" s="1"/>
  <c r="F1775" i="3"/>
  <c r="H1774" i="3"/>
  <c r="I1774" i="3" s="1"/>
  <c r="G1775" i="3"/>
  <c r="J1765" i="6" l="1"/>
  <c r="J1765" i="7"/>
  <c r="L1765" i="6"/>
  <c r="L1765" i="7"/>
  <c r="K1765" i="6"/>
  <c r="K1765" i="7"/>
  <c r="P1764" i="7"/>
  <c r="D1785" i="6"/>
  <c r="D1785" i="7"/>
  <c r="V1453" i="7"/>
  <c r="U1453" i="7"/>
  <c r="Q1454" i="7"/>
  <c r="T1454" i="7"/>
  <c r="S1454" i="7"/>
  <c r="R1454" i="7"/>
  <c r="C1774" i="6"/>
  <c r="C1774" i="7"/>
  <c r="M1774" i="7" s="1"/>
  <c r="G1454" i="4"/>
  <c r="H1454" i="4" s="1"/>
  <c r="E1454" i="6"/>
  <c r="G1766" i="5"/>
  <c r="F1766" i="5"/>
  <c r="H1766" i="5"/>
  <c r="E1786" i="4"/>
  <c r="C1787" i="4"/>
  <c r="E1455" i="7"/>
  <c r="N1455" i="7" s="1"/>
  <c r="G1776" i="3"/>
  <c r="H1775" i="3"/>
  <c r="I1775" i="3" s="1"/>
  <c r="F1776" i="3"/>
  <c r="J1766" i="6" l="1"/>
  <c r="J1766" i="7"/>
  <c r="K1766" i="6"/>
  <c r="K1766" i="7"/>
  <c r="L1766" i="6"/>
  <c r="L1766" i="7"/>
  <c r="P1766" i="7" s="1"/>
  <c r="P1765" i="7"/>
  <c r="V1454" i="7"/>
  <c r="U1454" i="7"/>
  <c r="D1786" i="6"/>
  <c r="D1786" i="7"/>
  <c r="S1455" i="7"/>
  <c r="R1455" i="7"/>
  <c r="Q1455" i="7"/>
  <c r="T1455" i="7"/>
  <c r="C1775" i="6"/>
  <c r="C1775" i="7"/>
  <c r="M1775" i="7" s="1"/>
  <c r="G1455" i="4"/>
  <c r="H1455" i="4" s="1"/>
  <c r="E1455" i="6"/>
  <c r="G1767" i="5"/>
  <c r="F1767" i="5"/>
  <c r="H1767" i="5"/>
  <c r="E1787" i="4"/>
  <c r="C1788" i="4"/>
  <c r="E1456" i="7"/>
  <c r="N1456" i="7" s="1"/>
  <c r="F1777" i="3"/>
  <c r="H1776" i="3"/>
  <c r="G1777" i="3"/>
  <c r="I1776" i="3"/>
  <c r="J1767" i="6" l="1"/>
  <c r="J1767" i="7"/>
  <c r="K1767" i="6"/>
  <c r="K1767" i="7"/>
  <c r="L1767" i="6"/>
  <c r="L1767" i="7"/>
  <c r="P1767" i="7" s="1"/>
  <c r="D1787" i="6"/>
  <c r="D1787" i="7"/>
  <c r="V1455" i="7"/>
  <c r="U1455" i="7"/>
  <c r="S1456" i="7"/>
  <c r="R1456" i="7"/>
  <c r="T1456" i="7"/>
  <c r="Q1456" i="7"/>
  <c r="C1776" i="6"/>
  <c r="C1776" i="7"/>
  <c r="M1776" i="7" s="1"/>
  <c r="G1456" i="4"/>
  <c r="H1456" i="4" s="1"/>
  <c r="E1456" i="6"/>
  <c r="H1768" i="5"/>
  <c r="G1768" i="5"/>
  <c r="F1768" i="5"/>
  <c r="E1788" i="4"/>
  <c r="C1789" i="4"/>
  <c r="E1457" i="7"/>
  <c r="N1457" i="7" s="1"/>
  <c r="G1778" i="3"/>
  <c r="F1778" i="3"/>
  <c r="H1777" i="3"/>
  <c r="I1777" i="3" s="1"/>
  <c r="J1768" i="6" l="1"/>
  <c r="J1768" i="7"/>
  <c r="K1768" i="6"/>
  <c r="K1768" i="7"/>
  <c r="L1768" i="6"/>
  <c r="L1768" i="7"/>
  <c r="P1768" i="7" s="1"/>
  <c r="V1456" i="7"/>
  <c r="D1788" i="6"/>
  <c r="D1788" i="7"/>
  <c r="U1456" i="7"/>
  <c r="T1457" i="7"/>
  <c r="Q1457" i="7"/>
  <c r="R1457" i="7"/>
  <c r="S1457" i="7"/>
  <c r="C1777" i="6"/>
  <c r="C1777" i="7"/>
  <c r="M1777" i="7" s="1"/>
  <c r="G1457" i="4"/>
  <c r="H1457" i="4" s="1"/>
  <c r="E1457" i="6"/>
  <c r="H1769" i="5"/>
  <c r="G1769" i="5"/>
  <c r="F1769" i="5"/>
  <c r="E1789" i="4"/>
  <c r="C1790" i="4"/>
  <c r="E1458" i="7"/>
  <c r="N1458" i="7" s="1"/>
  <c r="F1779" i="3"/>
  <c r="H1778" i="3"/>
  <c r="G1779" i="3"/>
  <c r="I1778" i="3"/>
  <c r="L1769" i="6" l="1"/>
  <c r="L1769" i="7"/>
  <c r="K1769" i="6"/>
  <c r="K1769" i="7"/>
  <c r="J1769" i="6"/>
  <c r="J1769" i="7"/>
  <c r="D1789" i="6"/>
  <c r="D1789" i="7"/>
  <c r="Q1458" i="7"/>
  <c r="R1458" i="7"/>
  <c r="S1458" i="7"/>
  <c r="T1458" i="7"/>
  <c r="U1457" i="7"/>
  <c r="V1457" i="7"/>
  <c r="C1778" i="6"/>
  <c r="C1778" i="7"/>
  <c r="M1778" i="7" s="1"/>
  <c r="G1458" i="4"/>
  <c r="H1458" i="4" s="1"/>
  <c r="E1458" i="6"/>
  <c r="H1770" i="5"/>
  <c r="G1770" i="5"/>
  <c r="F1770" i="5"/>
  <c r="E1790" i="4"/>
  <c r="C1791" i="4"/>
  <c r="E1459" i="7"/>
  <c r="N1459" i="7" s="1"/>
  <c r="G1780" i="3"/>
  <c r="F1780" i="3"/>
  <c r="H1779" i="3"/>
  <c r="I1779" i="3" s="1"/>
  <c r="K1770" i="6" l="1"/>
  <c r="K1770" i="7"/>
  <c r="P1769" i="7"/>
  <c r="J1770" i="6"/>
  <c r="J1770" i="7"/>
  <c r="L1770" i="6"/>
  <c r="L1770" i="7"/>
  <c r="P1770" i="7" s="1"/>
  <c r="D1790" i="6"/>
  <c r="D1790" i="7"/>
  <c r="U1458" i="7"/>
  <c r="V1458" i="7"/>
  <c r="T1459" i="7"/>
  <c r="Q1459" i="7"/>
  <c r="S1459" i="7"/>
  <c r="R1459" i="7"/>
  <c r="C1779" i="6"/>
  <c r="C1779" i="7"/>
  <c r="M1779" i="7" s="1"/>
  <c r="G1459" i="4"/>
  <c r="H1459" i="4" s="1"/>
  <c r="E1459" i="6"/>
  <c r="H1771" i="5"/>
  <c r="G1771" i="5"/>
  <c r="F1771" i="5"/>
  <c r="E1791" i="4"/>
  <c r="C1792" i="4"/>
  <c r="E1460" i="7"/>
  <c r="N1460" i="7" s="1"/>
  <c r="G1781" i="3"/>
  <c r="H1780" i="3"/>
  <c r="I1780" i="3" s="1"/>
  <c r="F1781" i="3"/>
  <c r="K1771" i="6" l="1"/>
  <c r="K1771" i="7"/>
  <c r="J1771" i="6"/>
  <c r="J1771" i="7"/>
  <c r="L1771" i="6"/>
  <c r="L1771" i="7"/>
  <c r="P1771" i="7" s="1"/>
  <c r="D1791" i="6"/>
  <c r="D1791" i="7"/>
  <c r="V1459" i="7"/>
  <c r="U1459" i="7"/>
  <c r="S1460" i="7"/>
  <c r="Q1460" i="7"/>
  <c r="R1460" i="7"/>
  <c r="T1460" i="7"/>
  <c r="C1780" i="6"/>
  <c r="C1780" i="7"/>
  <c r="M1780" i="7" s="1"/>
  <c r="G1460" i="4"/>
  <c r="H1460" i="4" s="1"/>
  <c r="E1460" i="6"/>
  <c r="H1772" i="5"/>
  <c r="G1772" i="5"/>
  <c r="F1772" i="5"/>
  <c r="E1792" i="4"/>
  <c r="C1793" i="4"/>
  <c r="E1461" i="7"/>
  <c r="N1461" i="7" s="1"/>
  <c r="G1782" i="3"/>
  <c r="H1781" i="3"/>
  <c r="I1781" i="3" s="1"/>
  <c r="F1782" i="3"/>
  <c r="J1772" i="6" l="1"/>
  <c r="J1772" i="7"/>
  <c r="K1772" i="6"/>
  <c r="K1772" i="7"/>
  <c r="L1772" i="6"/>
  <c r="L1772" i="7"/>
  <c r="P1772" i="7" s="1"/>
  <c r="D1792" i="6"/>
  <c r="D1792" i="7"/>
  <c r="V1460" i="7"/>
  <c r="U1460" i="7"/>
  <c r="T1461" i="7"/>
  <c r="R1461" i="7"/>
  <c r="Q1461" i="7"/>
  <c r="S1461" i="7"/>
  <c r="C1781" i="6"/>
  <c r="C1781" i="7"/>
  <c r="M1781" i="7" s="1"/>
  <c r="G1461" i="4"/>
  <c r="H1461" i="4" s="1"/>
  <c r="E1461" i="6"/>
  <c r="H1773" i="5"/>
  <c r="G1773" i="5"/>
  <c r="F1773" i="5"/>
  <c r="E1793" i="4"/>
  <c r="C1794" i="4"/>
  <c r="E1462" i="7"/>
  <c r="N1462" i="7" s="1"/>
  <c r="H1782" i="3"/>
  <c r="F1783" i="3"/>
  <c r="G1783" i="3"/>
  <c r="I1782" i="3"/>
  <c r="J1773" i="6" l="1"/>
  <c r="J1773" i="7"/>
  <c r="L1773" i="6"/>
  <c r="L1773" i="7"/>
  <c r="K1773" i="6"/>
  <c r="K1773" i="7"/>
  <c r="D1793" i="6"/>
  <c r="D1793" i="7"/>
  <c r="U1461" i="7"/>
  <c r="V1461" i="7"/>
  <c r="S1462" i="7"/>
  <c r="R1462" i="7"/>
  <c r="Q1462" i="7"/>
  <c r="T1462" i="7"/>
  <c r="C1782" i="6"/>
  <c r="C1782" i="7"/>
  <c r="M1782" i="7" s="1"/>
  <c r="G1462" i="4"/>
  <c r="H1462" i="4" s="1"/>
  <c r="E1462" i="6"/>
  <c r="H1774" i="5"/>
  <c r="G1774" i="5"/>
  <c r="F1774" i="5"/>
  <c r="E1794" i="4"/>
  <c r="C1795" i="4"/>
  <c r="E1463" i="7"/>
  <c r="N1463" i="7" s="1"/>
  <c r="F1784" i="3"/>
  <c r="H1783" i="3"/>
  <c r="G1784" i="3"/>
  <c r="I1783" i="3"/>
  <c r="L1774" i="6" l="1"/>
  <c r="L1774" i="7"/>
  <c r="J1774" i="6"/>
  <c r="J1774" i="7"/>
  <c r="K1774" i="6"/>
  <c r="K1774" i="7"/>
  <c r="P1773" i="7"/>
  <c r="D1794" i="6"/>
  <c r="D1794" i="7"/>
  <c r="V1462" i="7"/>
  <c r="U1462" i="7"/>
  <c r="T1463" i="7"/>
  <c r="S1463" i="7"/>
  <c r="R1463" i="7"/>
  <c r="Q1463" i="7"/>
  <c r="C1783" i="6"/>
  <c r="C1783" i="7"/>
  <c r="M1783" i="7" s="1"/>
  <c r="G1463" i="4"/>
  <c r="H1463" i="4" s="1"/>
  <c r="E1463" i="6"/>
  <c r="H1775" i="5"/>
  <c r="G1775" i="5"/>
  <c r="F1775" i="5"/>
  <c r="E1795" i="4"/>
  <c r="C1796" i="4"/>
  <c r="E1464" i="7"/>
  <c r="N1464" i="7" s="1"/>
  <c r="G1785" i="3"/>
  <c r="H1784" i="3"/>
  <c r="I1784" i="3" s="1"/>
  <c r="F1785" i="3"/>
  <c r="J1775" i="6" l="1"/>
  <c r="J1775" i="7"/>
  <c r="K1775" i="6"/>
  <c r="K1775" i="7"/>
  <c r="L1775" i="6"/>
  <c r="L1775" i="7"/>
  <c r="P1774" i="7"/>
  <c r="D1795" i="6"/>
  <c r="D1795" i="7"/>
  <c r="U1463" i="7"/>
  <c r="V1463" i="7"/>
  <c r="S1464" i="7"/>
  <c r="Q1464" i="7"/>
  <c r="R1464" i="7"/>
  <c r="T1464" i="7"/>
  <c r="C1784" i="6"/>
  <c r="C1784" i="7"/>
  <c r="M1784" i="7" s="1"/>
  <c r="G1464" i="4"/>
  <c r="H1464" i="4" s="1"/>
  <c r="E1464" i="6"/>
  <c r="H1776" i="5"/>
  <c r="G1776" i="5"/>
  <c r="F1776" i="5"/>
  <c r="E1796" i="4"/>
  <c r="C1797" i="4"/>
  <c r="E1465" i="7"/>
  <c r="N1465" i="7" s="1"/>
  <c r="H1785" i="3"/>
  <c r="F1786" i="3"/>
  <c r="G1786" i="3"/>
  <c r="I1785" i="3"/>
  <c r="K1776" i="6" l="1"/>
  <c r="K1776" i="7"/>
  <c r="J1776" i="6"/>
  <c r="J1776" i="7"/>
  <c r="P1775" i="7"/>
  <c r="L1776" i="6"/>
  <c r="L1776" i="7"/>
  <c r="D1796" i="6"/>
  <c r="D1796" i="7"/>
  <c r="U1464" i="7"/>
  <c r="V1464" i="7"/>
  <c r="T1465" i="7"/>
  <c r="R1465" i="7"/>
  <c r="Q1465" i="7"/>
  <c r="S1465" i="7"/>
  <c r="C1785" i="6"/>
  <c r="C1785" i="7"/>
  <c r="M1785" i="7" s="1"/>
  <c r="G1465" i="4"/>
  <c r="H1465" i="4" s="1"/>
  <c r="E1465" i="6"/>
  <c r="H1777" i="5"/>
  <c r="G1777" i="5"/>
  <c r="F1777" i="5"/>
  <c r="E1797" i="4"/>
  <c r="C1798" i="4"/>
  <c r="E1466" i="7"/>
  <c r="N1466" i="7" s="1"/>
  <c r="H1786" i="3"/>
  <c r="F1787" i="3"/>
  <c r="G1787" i="3"/>
  <c r="I1786" i="3"/>
  <c r="P1776" i="7" l="1"/>
  <c r="L1777" i="6"/>
  <c r="L1777" i="7"/>
  <c r="J1777" i="6"/>
  <c r="J1777" i="7"/>
  <c r="K1777" i="6"/>
  <c r="K1777" i="7"/>
  <c r="U1465" i="7"/>
  <c r="V1465" i="7"/>
  <c r="T1466" i="7"/>
  <c r="R1466" i="7"/>
  <c r="S1466" i="7"/>
  <c r="Q1466" i="7"/>
  <c r="D1797" i="6"/>
  <c r="D1797" i="7"/>
  <c r="C1786" i="6"/>
  <c r="C1786" i="7"/>
  <c r="M1786" i="7" s="1"/>
  <c r="G1466" i="4"/>
  <c r="H1466" i="4" s="1"/>
  <c r="E1466" i="6"/>
  <c r="G1778" i="5"/>
  <c r="F1778" i="5"/>
  <c r="H1778" i="5"/>
  <c r="E1798" i="4"/>
  <c r="C1799" i="4"/>
  <c r="E1467" i="7"/>
  <c r="N1467" i="7" s="1"/>
  <c r="G1788" i="3"/>
  <c r="H1787" i="3"/>
  <c r="I1787" i="3" s="1"/>
  <c r="F1788" i="3"/>
  <c r="J1778" i="6" l="1"/>
  <c r="J1778" i="7"/>
  <c r="L1778" i="6"/>
  <c r="L1778" i="7"/>
  <c r="K1778" i="6"/>
  <c r="K1778" i="7"/>
  <c r="P1777" i="7"/>
  <c r="D1798" i="6"/>
  <c r="D1798" i="7"/>
  <c r="V1466" i="7"/>
  <c r="U1466" i="7"/>
  <c r="R1467" i="7"/>
  <c r="Q1467" i="7"/>
  <c r="S1467" i="7"/>
  <c r="T1467" i="7"/>
  <c r="C1787" i="6"/>
  <c r="C1787" i="7"/>
  <c r="M1787" i="7" s="1"/>
  <c r="G1467" i="4"/>
  <c r="H1467" i="4" s="1"/>
  <c r="E1467" i="6"/>
  <c r="H1779" i="5"/>
  <c r="G1779" i="5"/>
  <c r="F1779" i="5"/>
  <c r="E1799" i="4"/>
  <c r="C1800" i="4"/>
  <c r="E1468" i="7"/>
  <c r="N1468" i="7" s="1"/>
  <c r="F1789" i="3"/>
  <c r="H1788" i="3"/>
  <c r="G1789" i="3"/>
  <c r="I1788" i="3"/>
  <c r="L1779" i="6" l="1"/>
  <c r="L1779" i="7"/>
  <c r="K1779" i="6"/>
  <c r="K1779" i="7"/>
  <c r="J1779" i="6"/>
  <c r="J1779" i="7"/>
  <c r="P1778" i="7"/>
  <c r="D1799" i="6"/>
  <c r="D1799" i="7"/>
  <c r="U1467" i="7"/>
  <c r="V1467" i="7"/>
  <c r="R1468" i="7"/>
  <c r="Q1468" i="7"/>
  <c r="T1468" i="7"/>
  <c r="S1468" i="7"/>
  <c r="C1788" i="6"/>
  <c r="C1788" i="7"/>
  <c r="M1788" i="7" s="1"/>
  <c r="G1468" i="4"/>
  <c r="H1468" i="4" s="1"/>
  <c r="E1468" i="6"/>
  <c r="H1780" i="5"/>
  <c r="G1780" i="5"/>
  <c r="F1780" i="5"/>
  <c r="E1800" i="4"/>
  <c r="C1801" i="4"/>
  <c r="E1469" i="7"/>
  <c r="N1469" i="7" s="1"/>
  <c r="G1790" i="3"/>
  <c r="F1790" i="3"/>
  <c r="H1789" i="3"/>
  <c r="I1789" i="3" s="1"/>
  <c r="J1780" i="6" l="1"/>
  <c r="J1780" i="7"/>
  <c r="L1780" i="6"/>
  <c r="L1780" i="7"/>
  <c r="P1779" i="7"/>
  <c r="K1780" i="6"/>
  <c r="K1780" i="7"/>
  <c r="D1800" i="6"/>
  <c r="D1800" i="7"/>
  <c r="U1468" i="7"/>
  <c r="V1468" i="7"/>
  <c r="S1469" i="7"/>
  <c r="T1469" i="7"/>
  <c r="Q1469" i="7"/>
  <c r="R1469" i="7"/>
  <c r="C1789" i="6"/>
  <c r="C1789" i="7"/>
  <c r="M1789" i="7" s="1"/>
  <c r="G1469" i="4"/>
  <c r="H1469" i="4" s="1"/>
  <c r="E1469" i="6"/>
  <c r="H1781" i="5"/>
  <c r="G1781" i="5"/>
  <c r="F1781" i="5"/>
  <c r="E1801" i="4"/>
  <c r="C1802" i="4"/>
  <c r="E1470" i="7"/>
  <c r="N1470" i="7" s="1"/>
  <c r="F1791" i="3"/>
  <c r="H1790" i="3"/>
  <c r="I1790" i="3" s="1"/>
  <c r="G1791" i="3"/>
  <c r="J1781" i="6" l="1"/>
  <c r="J1781" i="7"/>
  <c r="K1781" i="6"/>
  <c r="K1781" i="7"/>
  <c r="L1781" i="6"/>
  <c r="L1781" i="7"/>
  <c r="P1780" i="7"/>
  <c r="U1469" i="7"/>
  <c r="V1469" i="7"/>
  <c r="D1801" i="6"/>
  <c r="D1801" i="7"/>
  <c r="S1470" i="7"/>
  <c r="R1470" i="7"/>
  <c r="Q1470" i="7"/>
  <c r="T1470" i="7"/>
  <c r="C1790" i="6"/>
  <c r="C1790" i="7"/>
  <c r="M1790" i="7" s="1"/>
  <c r="G1470" i="4"/>
  <c r="H1470" i="4" s="1"/>
  <c r="E1470" i="6"/>
  <c r="G1782" i="5"/>
  <c r="F1782" i="5"/>
  <c r="H1782" i="5"/>
  <c r="E1802" i="4"/>
  <c r="C1803" i="4"/>
  <c r="E1471" i="7"/>
  <c r="N1471" i="7" s="1"/>
  <c r="G1792" i="3"/>
  <c r="H1791" i="3"/>
  <c r="I1791" i="3" s="1"/>
  <c r="F1792" i="3"/>
  <c r="P1781" i="7" l="1"/>
  <c r="K1782" i="6"/>
  <c r="K1782" i="7"/>
  <c r="L1782" i="6"/>
  <c r="L1782" i="7"/>
  <c r="J1782" i="6"/>
  <c r="J1782" i="7"/>
  <c r="D1802" i="6"/>
  <c r="D1802" i="7"/>
  <c r="V1470" i="7"/>
  <c r="U1470" i="7"/>
  <c r="S1471" i="7"/>
  <c r="R1471" i="7"/>
  <c r="Q1471" i="7"/>
  <c r="T1471" i="7"/>
  <c r="C1791" i="6"/>
  <c r="C1791" i="7"/>
  <c r="M1791" i="7" s="1"/>
  <c r="G1471" i="4"/>
  <c r="H1471" i="4" s="1"/>
  <c r="E1471" i="6"/>
  <c r="H1783" i="5"/>
  <c r="G1783" i="5"/>
  <c r="F1783" i="5"/>
  <c r="E1803" i="4"/>
  <c r="C1804" i="4"/>
  <c r="E1472" i="7"/>
  <c r="N1472" i="7" s="1"/>
  <c r="F1793" i="3"/>
  <c r="H1792" i="3"/>
  <c r="I1792" i="3" s="1"/>
  <c r="G1793" i="3"/>
  <c r="J1783" i="6" l="1"/>
  <c r="J1783" i="7"/>
  <c r="K1783" i="6"/>
  <c r="K1783" i="7"/>
  <c r="P1782" i="7"/>
  <c r="L1783" i="6"/>
  <c r="L1783" i="7"/>
  <c r="P1783" i="7" s="1"/>
  <c r="D1803" i="6"/>
  <c r="D1803" i="7"/>
  <c r="V1471" i="7"/>
  <c r="U1471" i="7"/>
  <c r="T1472" i="7"/>
  <c r="Q1472" i="7"/>
  <c r="S1472" i="7"/>
  <c r="R1472" i="7"/>
  <c r="C1792" i="6"/>
  <c r="C1792" i="7"/>
  <c r="M1792" i="7" s="1"/>
  <c r="G1472" i="4"/>
  <c r="H1472" i="4" s="1"/>
  <c r="E1472" i="6"/>
  <c r="H1784" i="5"/>
  <c r="G1784" i="5"/>
  <c r="F1784" i="5"/>
  <c r="E1804" i="4"/>
  <c r="C1805" i="4"/>
  <c r="E1473" i="7"/>
  <c r="N1473" i="7" s="1"/>
  <c r="G1794" i="3"/>
  <c r="H1793" i="3"/>
  <c r="I1793" i="3" s="1"/>
  <c r="F1794" i="3"/>
  <c r="L1784" i="6" l="1"/>
  <c r="L1784" i="7"/>
  <c r="K1784" i="6"/>
  <c r="K1784" i="7"/>
  <c r="J1784" i="6"/>
  <c r="J1784" i="7"/>
  <c r="U1472" i="7"/>
  <c r="V1472" i="7"/>
  <c r="D1804" i="6"/>
  <c r="D1804" i="7"/>
  <c r="R1473" i="7"/>
  <c r="Q1473" i="7"/>
  <c r="T1473" i="7"/>
  <c r="S1473" i="7"/>
  <c r="C1793" i="6"/>
  <c r="C1793" i="7"/>
  <c r="M1793" i="7" s="1"/>
  <c r="G1473" i="4"/>
  <c r="H1473" i="4" s="1"/>
  <c r="E1473" i="6"/>
  <c r="G1785" i="5"/>
  <c r="F1785" i="5"/>
  <c r="H1785" i="5"/>
  <c r="E1805" i="4"/>
  <c r="C1806" i="4"/>
  <c r="E1474" i="7"/>
  <c r="N1474" i="7" s="1"/>
  <c r="H1794" i="3"/>
  <c r="I1794" i="3" s="1"/>
  <c r="F1795" i="3"/>
  <c r="G1795" i="3"/>
  <c r="L1785" i="6" l="1"/>
  <c r="L1785" i="7"/>
  <c r="J1785" i="6"/>
  <c r="J1785" i="7"/>
  <c r="P1784" i="7"/>
  <c r="K1785" i="6"/>
  <c r="K1785" i="7"/>
  <c r="V1473" i="7"/>
  <c r="U1473" i="7"/>
  <c r="D1805" i="6"/>
  <c r="D1805" i="7"/>
  <c r="R1474" i="7"/>
  <c r="Q1474" i="7"/>
  <c r="S1474" i="7"/>
  <c r="T1474" i="7"/>
  <c r="C1794" i="6"/>
  <c r="C1794" i="7"/>
  <c r="M1794" i="7" s="1"/>
  <c r="G1474" i="4"/>
  <c r="H1474" i="4" s="1"/>
  <c r="E1474" i="6"/>
  <c r="H1786" i="5"/>
  <c r="G1786" i="5"/>
  <c r="F1786" i="5"/>
  <c r="E1806" i="4"/>
  <c r="C1807" i="4"/>
  <c r="E1475" i="7"/>
  <c r="N1475" i="7" s="1"/>
  <c r="F1796" i="3"/>
  <c r="H1795" i="3"/>
  <c r="I1795" i="3" s="1"/>
  <c r="G1796" i="3"/>
  <c r="J1786" i="6" l="1"/>
  <c r="J1786" i="7"/>
  <c r="K1786" i="6"/>
  <c r="K1786" i="7"/>
  <c r="P1785" i="7"/>
  <c r="L1786" i="6"/>
  <c r="L1786" i="7"/>
  <c r="P1786" i="7" s="1"/>
  <c r="D1806" i="6"/>
  <c r="D1806" i="7"/>
  <c r="U1474" i="7"/>
  <c r="V1474" i="7"/>
  <c r="T1475" i="7"/>
  <c r="R1475" i="7"/>
  <c r="Q1475" i="7"/>
  <c r="S1475" i="7"/>
  <c r="C1795" i="6"/>
  <c r="C1795" i="7"/>
  <c r="M1795" i="7" s="1"/>
  <c r="G1475" i="4"/>
  <c r="H1475" i="4" s="1"/>
  <c r="E1475" i="6"/>
  <c r="G1787" i="5"/>
  <c r="H1787" i="5"/>
  <c r="F1787" i="5"/>
  <c r="E1807" i="4"/>
  <c r="C1808" i="4"/>
  <c r="E1476" i="7"/>
  <c r="N1476" i="7" s="1"/>
  <c r="G1797" i="3"/>
  <c r="F1797" i="3"/>
  <c r="H1796" i="3"/>
  <c r="I1796" i="3" s="1"/>
  <c r="J1787" i="6" l="1"/>
  <c r="J1787" i="7"/>
  <c r="K1787" i="6"/>
  <c r="K1787" i="7"/>
  <c r="L1787" i="6"/>
  <c r="L1787" i="7"/>
  <c r="P1787" i="7" s="1"/>
  <c r="U1475" i="7"/>
  <c r="V1475" i="7"/>
  <c r="D1807" i="6"/>
  <c r="D1807" i="7"/>
  <c r="T1476" i="7"/>
  <c r="R1476" i="7"/>
  <c r="S1476" i="7"/>
  <c r="Q1476" i="7"/>
  <c r="C1796" i="6"/>
  <c r="C1796" i="7"/>
  <c r="M1796" i="7" s="1"/>
  <c r="G1476" i="4"/>
  <c r="H1476" i="4" s="1"/>
  <c r="E1476" i="6"/>
  <c r="H1788" i="5"/>
  <c r="G1788" i="5"/>
  <c r="F1788" i="5"/>
  <c r="E1808" i="4"/>
  <c r="C1809" i="4"/>
  <c r="E1477" i="7"/>
  <c r="N1477" i="7" s="1"/>
  <c r="H1797" i="3"/>
  <c r="F1798" i="3"/>
  <c r="G1798" i="3"/>
  <c r="I1797" i="3"/>
  <c r="J1788" i="6" l="1"/>
  <c r="J1788" i="7"/>
  <c r="L1788" i="6"/>
  <c r="L1788" i="7"/>
  <c r="K1788" i="6"/>
  <c r="K1788" i="7"/>
  <c r="V1476" i="7"/>
  <c r="U1476" i="7"/>
  <c r="D1808" i="6"/>
  <c r="D1808" i="7"/>
  <c r="S1477" i="7"/>
  <c r="Q1477" i="7"/>
  <c r="T1477" i="7"/>
  <c r="R1477" i="7"/>
  <c r="C1797" i="6"/>
  <c r="C1797" i="7"/>
  <c r="M1797" i="7" s="1"/>
  <c r="G1477" i="4"/>
  <c r="H1477" i="4" s="1"/>
  <c r="E1477" i="6"/>
  <c r="H1789" i="5"/>
  <c r="G1789" i="5"/>
  <c r="F1789" i="5"/>
  <c r="E1809" i="4"/>
  <c r="C1810" i="4"/>
  <c r="E1478" i="7"/>
  <c r="N1478" i="7" s="1"/>
  <c r="G1799" i="3"/>
  <c r="F1799" i="3"/>
  <c r="H1798" i="3"/>
  <c r="I1798" i="3" s="1"/>
  <c r="J1789" i="6" l="1"/>
  <c r="J1789" i="7"/>
  <c r="K1789" i="6"/>
  <c r="K1789" i="7"/>
  <c r="L1789" i="6"/>
  <c r="L1789" i="7"/>
  <c r="P1789" i="7" s="1"/>
  <c r="P1788" i="7"/>
  <c r="D1809" i="6"/>
  <c r="D1809" i="7"/>
  <c r="V1477" i="7"/>
  <c r="U1477" i="7"/>
  <c r="S1478" i="7"/>
  <c r="T1478" i="7"/>
  <c r="Q1478" i="7"/>
  <c r="R1478" i="7"/>
  <c r="C1798" i="6"/>
  <c r="C1798" i="7"/>
  <c r="M1798" i="7" s="1"/>
  <c r="G1478" i="4"/>
  <c r="H1478" i="4" s="1"/>
  <c r="E1478" i="6"/>
  <c r="F1790" i="5"/>
  <c r="H1790" i="5"/>
  <c r="G1790" i="5"/>
  <c r="E1810" i="4"/>
  <c r="C1811" i="4"/>
  <c r="E1479" i="7"/>
  <c r="N1479" i="7" s="1"/>
  <c r="H1799" i="3"/>
  <c r="F1800" i="3"/>
  <c r="I1799" i="3"/>
  <c r="G1800" i="3"/>
  <c r="L1790" i="6" l="1"/>
  <c r="L1790" i="7"/>
  <c r="K1790" i="6"/>
  <c r="K1790" i="7"/>
  <c r="J1790" i="6"/>
  <c r="J1790" i="7"/>
  <c r="U1478" i="7"/>
  <c r="V1478" i="7"/>
  <c r="D1810" i="6"/>
  <c r="D1810" i="7"/>
  <c r="Q1479" i="7"/>
  <c r="S1479" i="7"/>
  <c r="T1479" i="7"/>
  <c r="R1479" i="7"/>
  <c r="C1799" i="6"/>
  <c r="C1799" i="7"/>
  <c r="M1799" i="7" s="1"/>
  <c r="G1479" i="4"/>
  <c r="H1479" i="4" s="1"/>
  <c r="E1479" i="6"/>
  <c r="G1791" i="5"/>
  <c r="F1791" i="5"/>
  <c r="H1791" i="5"/>
  <c r="E1811" i="4"/>
  <c r="C1812" i="4"/>
  <c r="E1480" i="7"/>
  <c r="N1480" i="7" s="1"/>
  <c r="G1801" i="3"/>
  <c r="F1801" i="3"/>
  <c r="H1800" i="3"/>
  <c r="I1800" i="3" s="1"/>
  <c r="K1791" i="6" l="1"/>
  <c r="K1791" i="7"/>
  <c r="J1791" i="6"/>
  <c r="J1791" i="7"/>
  <c r="P1790" i="7"/>
  <c r="L1791" i="6"/>
  <c r="L1791" i="7"/>
  <c r="P1791" i="7" s="1"/>
  <c r="D1811" i="6"/>
  <c r="D1811" i="7"/>
  <c r="U1479" i="7"/>
  <c r="V1479" i="7"/>
  <c r="S1480" i="7"/>
  <c r="T1480" i="7"/>
  <c r="R1480" i="7"/>
  <c r="Q1480" i="7"/>
  <c r="C1800" i="6"/>
  <c r="C1800" i="7"/>
  <c r="M1800" i="7" s="1"/>
  <c r="G1480" i="4"/>
  <c r="H1480" i="4" s="1"/>
  <c r="E1480" i="6"/>
  <c r="H1792" i="5"/>
  <c r="G1792" i="5"/>
  <c r="F1792" i="5"/>
  <c r="E1812" i="4"/>
  <c r="C1813" i="4"/>
  <c r="E1481" i="7"/>
  <c r="N1481" i="7" s="1"/>
  <c r="F1802" i="3"/>
  <c r="H1801" i="3"/>
  <c r="I1801" i="3" s="1"/>
  <c r="G1802" i="3"/>
  <c r="K1792" i="6" l="1"/>
  <c r="K1792" i="7"/>
  <c r="J1792" i="6"/>
  <c r="J1792" i="7"/>
  <c r="L1792" i="6"/>
  <c r="L1792" i="7"/>
  <c r="P1792" i="7" s="1"/>
  <c r="D1812" i="6"/>
  <c r="D1812" i="7"/>
  <c r="U1480" i="7"/>
  <c r="V1480" i="7"/>
  <c r="Q1481" i="7"/>
  <c r="S1481" i="7"/>
  <c r="R1481" i="7"/>
  <c r="T1481" i="7"/>
  <c r="C1801" i="6"/>
  <c r="C1801" i="7"/>
  <c r="M1801" i="7" s="1"/>
  <c r="G1481" i="4"/>
  <c r="H1481" i="4" s="1"/>
  <c r="E1481" i="6"/>
  <c r="G1793" i="5"/>
  <c r="F1793" i="5"/>
  <c r="H1793" i="5"/>
  <c r="E1813" i="4"/>
  <c r="C1814" i="4"/>
  <c r="E1482" i="7"/>
  <c r="N1482" i="7" s="1"/>
  <c r="G1803" i="3"/>
  <c r="F1803" i="3"/>
  <c r="H1802" i="3"/>
  <c r="I1802" i="3" s="1"/>
  <c r="L1793" i="6" l="1"/>
  <c r="L1793" i="7"/>
  <c r="K1793" i="6"/>
  <c r="K1793" i="7"/>
  <c r="J1793" i="6"/>
  <c r="J1793" i="7"/>
  <c r="D1813" i="6"/>
  <c r="D1813" i="7"/>
  <c r="U1481" i="7"/>
  <c r="V1481" i="7"/>
  <c r="Q1482" i="7"/>
  <c r="T1482" i="7"/>
  <c r="R1482" i="7"/>
  <c r="S1482" i="7"/>
  <c r="C1802" i="6"/>
  <c r="C1802" i="7"/>
  <c r="M1802" i="7" s="1"/>
  <c r="G1482" i="4"/>
  <c r="H1482" i="4" s="1"/>
  <c r="E1482" i="6"/>
  <c r="G1794" i="5"/>
  <c r="F1794" i="5"/>
  <c r="H1794" i="5"/>
  <c r="E1814" i="4"/>
  <c r="C1815" i="4"/>
  <c r="E1483" i="7"/>
  <c r="N1483" i="7" s="1"/>
  <c r="F1804" i="3"/>
  <c r="H1803" i="3"/>
  <c r="I1803" i="3"/>
  <c r="G1804" i="3"/>
  <c r="J1794" i="6" l="1"/>
  <c r="J1794" i="7"/>
  <c r="P1793" i="7"/>
  <c r="L1794" i="6"/>
  <c r="L1794" i="7"/>
  <c r="K1794" i="6"/>
  <c r="K1794" i="7"/>
  <c r="D1814" i="6"/>
  <c r="D1814" i="7"/>
  <c r="U1482" i="7"/>
  <c r="V1482" i="7"/>
  <c r="R1483" i="7"/>
  <c r="T1483" i="7"/>
  <c r="S1483" i="7"/>
  <c r="Q1483" i="7"/>
  <c r="C1803" i="6"/>
  <c r="C1803" i="7"/>
  <c r="M1803" i="7" s="1"/>
  <c r="G1483" i="4"/>
  <c r="H1483" i="4" s="1"/>
  <c r="E1483" i="6"/>
  <c r="H1795" i="5"/>
  <c r="G1795" i="5"/>
  <c r="F1795" i="5"/>
  <c r="E1815" i="4"/>
  <c r="C1816" i="4"/>
  <c r="E1484" i="7"/>
  <c r="N1484" i="7" s="1"/>
  <c r="G1805" i="3"/>
  <c r="H1804" i="3"/>
  <c r="I1804" i="3" s="1"/>
  <c r="F1805" i="3"/>
  <c r="K1795" i="6" l="1"/>
  <c r="K1795" i="7"/>
  <c r="L1795" i="6"/>
  <c r="L1795" i="7"/>
  <c r="J1795" i="6"/>
  <c r="J1795" i="7"/>
  <c r="P1794" i="7"/>
  <c r="D1815" i="6"/>
  <c r="D1815" i="7"/>
  <c r="U1483" i="7"/>
  <c r="V1483" i="7"/>
  <c r="R1484" i="7"/>
  <c r="Q1484" i="7"/>
  <c r="S1484" i="7"/>
  <c r="T1484" i="7"/>
  <c r="C1804" i="6"/>
  <c r="C1804" i="7"/>
  <c r="M1804" i="7" s="1"/>
  <c r="G1484" i="4"/>
  <c r="H1484" i="4" s="1"/>
  <c r="E1484" i="6"/>
  <c r="G1796" i="5"/>
  <c r="F1796" i="5"/>
  <c r="H1796" i="5"/>
  <c r="E1816" i="4"/>
  <c r="C1817" i="4"/>
  <c r="E1485" i="7"/>
  <c r="N1485" i="7" s="1"/>
  <c r="H1805" i="3"/>
  <c r="I1805" i="3" s="1"/>
  <c r="F1806" i="3"/>
  <c r="G1806" i="3"/>
  <c r="J1796" i="6" l="1"/>
  <c r="J1796" i="7"/>
  <c r="L1796" i="6"/>
  <c r="L1796" i="7"/>
  <c r="K1796" i="6"/>
  <c r="K1796" i="7"/>
  <c r="P1795" i="7"/>
  <c r="D1816" i="6"/>
  <c r="D1816" i="7"/>
  <c r="V1484" i="7"/>
  <c r="U1484" i="7"/>
  <c r="Q1485" i="7"/>
  <c r="S1485" i="7"/>
  <c r="T1485" i="7"/>
  <c r="R1485" i="7"/>
  <c r="C1805" i="6"/>
  <c r="C1805" i="7"/>
  <c r="M1805" i="7" s="1"/>
  <c r="G1485" i="4"/>
  <c r="H1485" i="4" s="1"/>
  <c r="E1485" i="6"/>
  <c r="H1797" i="5"/>
  <c r="G1797" i="5"/>
  <c r="F1797" i="5"/>
  <c r="E1817" i="4"/>
  <c r="C1818" i="4"/>
  <c r="E1486" i="7"/>
  <c r="N1486" i="7" s="1"/>
  <c r="H1806" i="3"/>
  <c r="F1807" i="3"/>
  <c r="G1807" i="3"/>
  <c r="I1806" i="3"/>
  <c r="J1797" i="6" l="1"/>
  <c r="J1797" i="7"/>
  <c r="L1797" i="6"/>
  <c r="L1797" i="7"/>
  <c r="K1797" i="6"/>
  <c r="K1797" i="7"/>
  <c r="P1796" i="7"/>
  <c r="D1817" i="6"/>
  <c r="D1817" i="7"/>
  <c r="V1485" i="7"/>
  <c r="U1485" i="7"/>
  <c r="T1486" i="7"/>
  <c r="Q1486" i="7"/>
  <c r="R1486" i="7"/>
  <c r="S1486" i="7"/>
  <c r="C1806" i="6"/>
  <c r="C1806" i="7"/>
  <c r="M1806" i="7" s="1"/>
  <c r="G1486" i="4"/>
  <c r="H1486" i="4" s="1"/>
  <c r="E1486" i="6"/>
  <c r="H1798" i="5"/>
  <c r="G1798" i="5"/>
  <c r="F1798" i="5"/>
  <c r="E1818" i="4"/>
  <c r="C1819" i="4"/>
  <c r="E1487" i="7"/>
  <c r="N1487" i="7" s="1"/>
  <c r="F1808" i="3"/>
  <c r="H1807" i="3"/>
  <c r="I1807" i="3" s="1"/>
  <c r="G1808" i="3"/>
  <c r="L1798" i="6" l="1"/>
  <c r="L1798" i="7"/>
  <c r="J1798" i="6"/>
  <c r="J1798" i="7"/>
  <c r="K1798" i="6"/>
  <c r="K1798" i="7"/>
  <c r="P1797" i="7"/>
  <c r="D1818" i="6"/>
  <c r="D1818" i="7"/>
  <c r="U1486" i="7"/>
  <c r="V1486" i="7"/>
  <c r="S1487" i="7"/>
  <c r="T1487" i="7"/>
  <c r="R1487" i="7"/>
  <c r="Q1487" i="7"/>
  <c r="C1807" i="6"/>
  <c r="C1807" i="7"/>
  <c r="M1807" i="7" s="1"/>
  <c r="G1487" i="4"/>
  <c r="H1487" i="4" s="1"/>
  <c r="E1487" i="6"/>
  <c r="H1799" i="5"/>
  <c r="G1799" i="5"/>
  <c r="F1799" i="5"/>
  <c r="E1819" i="4"/>
  <c r="C1820" i="4"/>
  <c r="E1488" i="7"/>
  <c r="N1488" i="7" s="1"/>
  <c r="G1809" i="3"/>
  <c r="H1808" i="3"/>
  <c r="I1808" i="3" s="1"/>
  <c r="F1809" i="3"/>
  <c r="J1799" i="6" l="1"/>
  <c r="J1799" i="7"/>
  <c r="K1799" i="6"/>
  <c r="K1799" i="7"/>
  <c r="P1798" i="7"/>
  <c r="L1799" i="6"/>
  <c r="L1799" i="7"/>
  <c r="P1799" i="7" s="1"/>
  <c r="U1487" i="7"/>
  <c r="V1487" i="7"/>
  <c r="D1819" i="6"/>
  <c r="D1819" i="7"/>
  <c r="T1488" i="7"/>
  <c r="R1488" i="7"/>
  <c r="S1488" i="7"/>
  <c r="Q1488" i="7"/>
  <c r="C1808" i="6"/>
  <c r="C1808" i="7"/>
  <c r="M1808" i="7" s="1"/>
  <c r="G1488" i="4"/>
  <c r="H1488" i="4" s="1"/>
  <c r="E1488" i="6"/>
  <c r="H1800" i="5"/>
  <c r="G1800" i="5"/>
  <c r="F1800" i="5"/>
  <c r="E1820" i="4"/>
  <c r="C1821" i="4"/>
  <c r="E1489" i="7"/>
  <c r="N1489" i="7" s="1"/>
  <c r="G1810" i="3"/>
  <c r="H1809" i="3"/>
  <c r="I1809" i="3" s="1"/>
  <c r="F1810" i="3"/>
  <c r="K1800" i="6" l="1"/>
  <c r="K1800" i="7"/>
  <c r="L1800" i="6"/>
  <c r="L1800" i="7"/>
  <c r="J1800" i="6"/>
  <c r="J1800" i="7"/>
  <c r="U1488" i="7"/>
  <c r="V1488" i="7"/>
  <c r="D1820" i="6"/>
  <c r="D1820" i="7"/>
  <c r="S1489" i="7"/>
  <c r="R1489" i="7"/>
  <c r="Q1489" i="7"/>
  <c r="T1489" i="7"/>
  <c r="C1809" i="6"/>
  <c r="C1809" i="7"/>
  <c r="M1809" i="7" s="1"/>
  <c r="G1489" i="4"/>
  <c r="H1489" i="4" s="1"/>
  <c r="E1489" i="6"/>
  <c r="H1801" i="5"/>
  <c r="G1801" i="5"/>
  <c r="F1801" i="5"/>
  <c r="E1821" i="4"/>
  <c r="C1822" i="4"/>
  <c r="E1490" i="7"/>
  <c r="N1490" i="7" s="1"/>
  <c r="H1810" i="3"/>
  <c r="F1811" i="3"/>
  <c r="G1811" i="3"/>
  <c r="I1810" i="3"/>
  <c r="P1800" i="7" l="1"/>
  <c r="K1801" i="6"/>
  <c r="K1801" i="7"/>
  <c r="J1801" i="6"/>
  <c r="J1801" i="7"/>
  <c r="L1801" i="6"/>
  <c r="L1801" i="7"/>
  <c r="D1821" i="6"/>
  <c r="D1821" i="7"/>
  <c r="V1489" i="7"/>
  <c r="U1489" i="7"/>
  <c r="Q1490" i="7"/>
  <c r="T1490" i="7"/>
  <c r="R1490" i="7"/>
  <c r="S1490" i="7"/>
  <c r="C1810" i="6"/>
  <c r="C1810" i="7"/>
  <c r="M1810" i="7" s="1"/>
  <c r="G1490" i="4"/>
  <c r="H1490" i="4" s="1"/>
  <c r="E1490" i="6"/>
  <c r="H1802" i="5"/>
  <c r="G1802" i="5"/>
  <c r="F1802" i="5"/>
  <c r="E1822" i="4"/>
  <c r="C1823" i="4"/>
  <c r="E1491" i="7"/>
  <c r="N1491" i="7" s="1"/>
  <c r="G1812" i="3"/>
  <c r="H1811" i="3"/>
  <c r="I1811" i="3" s="1"/>
  <c r="F1812" i="3"/>
  <c r="P1801" i="7" l="1"/>
  <c r="K1802" i="6"/>
  <c r="K1802" i="7"/>
  <c r="J1802" i="6"/>
  <c r="J1802" i="7"/>
  <c r="L1802" i="6"/>
  <c r="L1802" i="7"/>
  <c r="P1802" i="7" s="1"/>
  <c r="D1822" i="6"/>
  <c r="D1822" i="7"/>
  <c r="U1490" i="7"/>
  <c r="V1490" i="7"/>
  <c r="S1491" i="7"/>
  <c r="T1491" i="7"/>
  <c r="Q1491" i="7"/>
  <c r="R1491" i="7"/>
  <c r="C1811" i="6"/>
  <c r="C1811" i="7"/>
  <c r="M1811" i="7" s="1"/>
  <c r="G1491" i="4"/>
  <c r="H1491" i="4" s="1"/>
  <c r="E1491" i="6"/>
  <c r="G1803" i="5"/>
  <c r="F1803" i="5"/>
  <c r="H1803" i="5"/>
  <c r="E1823" i="4"/>
  <c r="C1824" i="4"/>
  <c r="E1492" i="7"/>
  <c r="N1492" i="7" s="1"/>
  <c r="G1813" i="3"/>
  <c r="F1813" i="3"/>
  <c r="H1812" i="3"/>
  <c r="I1812" i="3" s="1"/>
  <c r="L1803" i="6" l="1"/>
  <c r="L1803" i="7"/>
  <c r="K1803" i="6"/>
  <c r="K1803" i="7"/>
  <c r="J1803" i="6"/>
  <c r="J1803" i="7"/>
  <c r="D1823" i="6"/>
  <c r="D1823" i="7"/>
  <c r="U1491" i="7"/>
  <c r="V1491" i="7"/>
  <c r="R1492" i="7"/>
  <c r="S1492" i="7"/>
  <c r="T1492" i="7"/>
  <c r="Q1492" i="7"/>
  <c r="C1812" i="6"/>
  <c r="C1812" i="7"/>
  <c r="M1812" i="7" s="1"/>
  <c r="G1492" i="4"/>
  <c r="H1492" i="4" s="1"/>
  <c r="E1492" i="6"/>
  <c r="H1804" i="5"/>
  <c r="G1804" i="5"/>
  <c r="F1804" i="5"/>
  <c r="E1824" i="4"/>
  <c r="C1825" i="4"/>
  <c r="E1493" i="7"/>
  <c r="N1493" i="7" s="1"/>
  <c r="H1813" i="3"/>
  <c r="I1813" i="3" s="1"/>
  <c r="F1814" i="3"/>
  <c r="G1814" i="3"/>
  <c r="J1804" i="6" l="1"/>
  <c r="J1804" i="7"/>
  <c r="L1804" i="6"/>
  <c r="L1804" i="7"/>
  <c r="P1803" i="7"/>
  <c r="K1804" i="6"/>
  <c r="K1804" i="7"/>
  <c r="D1824" i="6"/>
  <c r="D1824" i="7"/>
  <c r="V1492" i="7"/>
  <c r="U1492" i="7"/>
  <c r="T1493" i="7"/>
  <c r="S1493" i="7"/>
  <c r="Q1493" i="7"/>
  <c r="R1493" i="7"/>
  <c r="C1813" i="6"/>
  <c r="C1813" i="7"/>
  <c r="M1813" i="7" s="1"/>
  <c r="G1493" i="4"/>
  <c r="H1493" i="4" s="1"/>
  <c r="E1493" i="6"/>
  <c r="F1805" i="5"/>
  <c r="H1805" i="5"/>
  <c r="G1805" i="5"/>
  <c r="E1825" i="4"/>
  <c r="C1826" i="4"/>
  <c r="E1494" i="7"/>
  <c r="N1494" i="7" s="1"/>
  <c r="G1815" i="3"/>
  <c r="H1814" i="3"/>
  <c r="I1814" i="3" s="1"/>
  <c r="F1815" i="3"/>
  <c r="K1805" i="6" l="1"/>
  <c r="K1805" i="7"/>
  <c r="J1805" i="6"/>
  <c r="J1805" i="7"/>
  <c r="L1805" i="6"/>
  <c r="L1805" i="7"/>
  <c r="P1805" i="7" s="1"/>
  <c r="P1804" i="7"/>
  <c r="D1825" i="6"/>
  <c r="D1825" i="7"/>
  <c r="U1493" i="7"/>
  <c r="V1493" i="7"/>
  <c r="R1494" i="7"/>
  <c r="T1494" i="7"/>
  <c r="Q1494" i="7"/>
  <c r="S1494" i="7"/>
  <c r="C1814" i="6"/>
  <c r="C1814" i="7"/>
  <c r="M1814" i="7" s="1"/>
  <c r="G1494" i="4"/>
  <c r="H1494" i="4" s="1"/>
  <c r="E1494" i="6"/>
  <c r="H1806" i="5"/>
  <c r="G1806" i="5"/>
  <c r="F1806" i="5"/>
  <c r="E1826" i="4"/>
  <c r="C1827" i="4"/>
  <c r="E1495" i="7"/>
  <c r="N1495" i="7" s="1"/>
  <c r="G1816" i="3"/>
  <c r="F1816" i="3"/>
  <c r="H1815" i="3"/>
  <c r="I1815" i="3" s="1"/>
  <c r="J1806" i="6" l="1"/>
  <c r="J1806" i="7"/>
  <c r="L1806" i="6"/>
  <c r="L1806" i="7"/>
  <c r="K1806" i="6"/>
  <c r="K1806" i="7"/>
  <c r="D1826" i="6"/>
  <c r="D1826" i="7"/>
  <c r="V1494" i="7"/>
  <c r="U1494" i="7"/>
  <c r="Q1495" i="7"/>
  <c r="T1495" i="7"/>
  <c r="S1495" i="7"/>
  <c r="R1495" i="7"/>
  <c r="C1815" i="6"/>
  <c r="C1815" i="7"/>
  <c r="M1815" i="7" s="1"/>
  <c r="G1495" i="4"/>
  <c r="H1495" i="4" s="1"/>
  <c r="E1495" i="6"/>
  <c r="H1807" i="5"/>
  <c r="G1807" i="5"/>
  <c r="F1807" i="5"/>
  <c r="E1827" i="4"/>
  <c r="C1828" i="4"/>
  <c r="E1496" i="7"/>
  <c r="N1496" i="7" s="1"/>
  <c r="G1817" i="3"/>
  <c r="H1816" i="3"/>
  <c r="I1816" i="3" s="1"/>
  <c r="F1817" i="3"/>
  <c r="P1806" i="7" l="1"/>
  <c r="L1807" i="6"/>
  <c r="L1807" i="7"/>
  <c r="J1807" i="6"/>
  <c r="J1807" i="7"/>
  <c r="K1807" i="6"/>
  <c r="K1807" i="7"/>
  <c r="D1827" i="6"/>
  <c r="D1827" i="7"/>
  <c r="V1495" i="7"/>
  <c r="U1495" i="7"/>
  <c r="R1496" i="7"/>
  <c r="T1496" i="7"/>
  <c r="Q1496" i="7"/>
  <c r="S1496" i="7"/>
  <c r="C1816" i="6"/>
  <c r="C1816" i="7"/>
  <c r="M1816" i="7" s="1"/>
  <c r="G1496" i="4"/>
  <c r="H1496" i="4" s="1"/>
  <c r="E1496" i="6"/>
  <c r="H1808" i="5"/>
  <c r="G1808" i="5"/>
  <c r="F1808" i="5"/>
  <c r="E1828" i="4"/>
  <c r="C1829" i="4"/>
  <c r="E1497" i="7"/>
  <c r="N1497" i="7" s="1"/>
  <c r="H1817" i="3"/>
  <c r="F1818" i="3"/>
  <c r="G1818" i="3"/>
  <c r="I1817" i="3"/>
  <c r="K1808" i="6" l="1"/>
  <c r="K1808" i="7"/>
  <c r="P1807" i="7"/>
  <c r="L1808" i="6"/>
  <c r="L1808" i="7"/>
  <c r="J1808" i="6"/>
  <c r="J1808" i="7"/>
  <c r="D1828" i="6"/>
  <c r="D1828" i="7"/>
  <c r="V1496" i="7"/>
  <c r="U1496" i="7"/>
  <c r="T1497" i="7"/>
  <c r="R1497" i="7"/>
  <c r="S1497" i="7"/>
  <c r="Q1497" i="7"/>
  <c r="C1817" i="6"/>
  <c r="C1817" i="7"/>
  <c r="M1817" i="7" s="1"/>
  <c r="G1497" i="4"/>
  <c r="H1497" i="4" s="1"/>
  <c r="E1497" i="6"/>
  <c r="H1809" i="5"/>
  <c r="G1809" i="5"/>
  <c r="F1809" i="5"/>
  <c r="E1829" i="4"/>
  <c r="C1830" i="4"/>
  <c r="E1498" i="7"/>
  <c r="N1498" i="7" s="1"/>
  <c r="H1818" i="3"/>
  <c r="F1819" i="3"/>
  <c r="G1819" i="3"/>
  <c r="I1818" i="3"/>
  <c r="L1809" i="6" l="1"/>
  <c r="L1809" i="7"/>
  <c r="K1809" i="6"/>
  <c r="K1809" i="7"/>
  <c r="P1808" i="7"/>
  <c r="J1809" i="6"/>
  <c r="J1809" i="7"/>
  <c r="V1497" i="7"/>
  <c r="U1497" i="7"/>
  <c r="D1829" i="6"/>
  <c r="D1829" i="7"/>
  <c r="Q1498" i="7"/>
  <c r="T1498" i="7"/>
  <c r="S1498" i="7"/>
  <c r="R1498" i="7"/>
  <c r="C1818" i="6"/>
  <c r="C1818" i="7"/>
  <c r="M1818" i="7" s="1"/>
  <c r="G1498" i="4"/>
  <c r="H1498" i="4" s="1"/>
  <c r="E1498" i="6"/>
  <c r="H1810" i="5"/>
  <c r="G1810" i="5"/>
  <c r="F1810" i="5"/>
  <c r="E1830" i="4"/>
  <c r="C1831" i="4"/>
  <c r="E1499" i="7"/>
  <c r="N1499" i="7" s="1"/>
  <c r="F1820" i="3"/>
  <c r="H1819" i="3"/>
  <c r="G1820" i="3"/>
  <c r="I1819" i="3"/>
  <c r="L1810" i="6" l="1"/>
  <c r="L1810" i="7"/>
  <c r="K1810" i="6"/>
  <c r="K1810" i="7"/>
  <c r="P1809" i="7"/>
  <c r="J1810" i="6"/>
  <c r="J1810" i="7"/>
  <c r="D1830" i="6"/>
  <c r="D1830" i="7"/>
  <c r="U1498" i="7"/>
  <c r="V1498" i="7"/>
  <c r="Q1499" i="7"/>
  <c r="T1499" i="7"/>
  <c r="R1499" i="7"/>
  <c r="S1499" i="7"/>
  <c r="C1819" i="6"/>
  <c r="C1819" i="7"/>
  <c r="M1819" i="7" s="1"/>
  <c r="G1499" i="4"/>
  <c r="H1499" i="4" s="1"/>
  <c r="E1499" i="6"/>
  <c r="G1811" i="5"/>
  <c r="F1811" i="5"/>
  <c r="H1811" i="5"/>
  <c r="E1831" i="4"/>
  <c r="C1832" i="4"/>
  <c r="E1500" i="7"/>
  <c r="N1500" i="7" s="1"/>
  <c r="G1821" i="3"/>
  <c r="F1821" i="3"/>
  <c r="H1820" i="3"/>
  <c r="I1820" i="3" s="1"/>
  <c r="J1811" i="6" l="1"/>
  <c r="J1811" i="7"/>
  <c r="K1811" i="6"/>
  <c r="K1811" i="7"/>
  <c r="P1810" i="7"/>
  <c r="L1811" i="6"/>
  <c r="L1811" i="7"/>
  <c r="P1811" i="7" s="1"/>
  <c r="D1831" i="6"/>
  <c r="D1831" i="7"/>
  <c r="U1499" i="7"/>
  <c r="V1499" i="7"/>
  <c r="Q1500" i="7"/>
  <c r="S1500" i="7"/>
  <c r="R1500" i="7"/>
  <c r="T1500" i="7"/>
  <c r="C1820" i="6"/>
  <c r="C1820" i="7"/>
  <c r="M1820" i="7" s="1"/>
  <c r="G1500" i="4"/>
  <c r="H1500" i="4" s="1"/>
  <c r="E1500" i="6"/>
  <c r="H1812" i="5"/>
  <c r="G1812" i="5"/>
  <c r="F1812" i="5"/>
  <c r="E1832" i="4"/>
  <c r="C1833" i="4"/>
  <c r="E1501" i="7"/>
  <c r="N1501" i="7" s="1"/>
  <c r="H1821" i="3"/>
  <c r="I1821" i="3" s="1"/>
  <c r="F1822" i="3"/>
  <c r="G1822" i="3"/>
  <c r="L1812" i="6" l="1"/>
  <c r="L1812" i="7"/>
  <c r="K1812" i="6"/>
  <c r="K1812" i="7"/>
  <c r="J1812" i="6"/>
  <c r="J1812" i="7"/>
  <c r="U1500" i="7"/>
  <c r="D1832" i="6"/>
  <c r="D1832" i="7"/>
  <c r="V1500" i="7"/>
  <c r="S1501" i="7"/>
  <c r="R1501" i="7"/>
  <c r="Q1501" i="7"/>
  <c r="T1501" i="7"/>
  <c r="C1821" i="6"/>
  <c r="C1821" i="7"/>
  <c r="M1821" i="7" s="1"/>
  <c r="G1501" i="4"/>
  <c r="H1501" i="4" s="1"/>
  <c r="E1501" i="6"/>
  <c r="H1813" i="5"/>
  <c r="G1813" i="5"/>
  <c r="F1813" i="5"/>
  <c r="E1833" i="4"/>
  <c r="C1834" i="4"/>
  <c r="E1502" i="7"/>
  <c r="N1502" i="7" s="1"/>
  <c r="G1823" i="3"/>
  <c r="F1823" i="3"/>
  <c r="H1822" i="3"/>
  <c r="I1822" i="3" s="1"/>
  <c r="L1813" i="6" l="1"/>
  <c r="L1813" i="7"/>
  <c r="J1813" i="6"/>
  <c r="J1813" i="7"/>
  <c r="P1812" i="7"/>
  <c r="K1813" i="6"/>
  <c r="K1813" i="7"/>
  <c r="D1833" i="6"/>
  <c r="D1833" i="7"/>
  <c r="Q1502" i="7"/>
  <c r="S1502" i="7"/>
  <c r="T1502" i="7"/>
  <c r="R1502" i="7"/>
  <c r="U1501" i="7"/>
  <c r="V1501" i="7"/>
  <c r="C1822" i="6"/>
  <c r="C1822" i="7"/>
  <c r="M1822" i="7" s="1"/>
  <c r="G1502" i="4"/>
  <c r="H1502" i="4" s="1"/>
  <c r="E1502" i="6"/>
  <c r="G1814" i="5"/>
  <c r="F1814" i="5"/>
  <c r="H1814" i="5"/>
  <c r="E1834" i="4"/>
  <c r="C1835" i="4"/>
  <c r="E1503" i="7"/>
  <c r="N1503" i="7" s="1"/>
  <c r="H1823" i="3"/>
  <c r="F1824" i="3"/>
  <c r="I1823" i="3"/>
  <c r="G1824" i="3"/>
  <c r="J1814" i="6" l="1"/>
  <c r="J1814" i="7"/>
  <c r="L1814" i="6"/>
  <c r="L1814" i="7"/>
  <c r="K1814" i="6"/>
  <c r="K1814" i="7"/>
  <c r="P1813" i="7"/>
  <c r="D1834" i="6"/>
  <c r="D1834" i="7"/>
  <c r="U1502" i="7"/>
  <c r="V1502" i="7"/>
  <c r="Q1503" i="7"/>
  <c r="S1503" i="7"/>
  <c r="T1503" i="7"/>
  <c r="R1503" i="7"/>
  <c r="C1823" i="6"/>
  <c r="C1823" i="7"/>
  <c r="M1823" i="7" s="1"/>
  <c r="G1503" i="4"/>
  <c r="H1503" i="4" s="1"/>
  <c r="E1503" i="6"/>
  <c r="H1815" i="5"/>
  <c r="G1815" i="5"/>
  <c r="F1815" i="5"/>
  <c r="E1835" i="4"/>
  <c r="C1836" i="4"/>
  <c r="E1504" i="7"/>
  <c r="N1504" i="7" s="1"/>
  <c r="G1825" i="3"/>
  <c r="F1825" i="3"/>
  <c r="H1824" i="3"/>
  <c r="I1824" i="3" s="1"/>
  <c r="L1815" i="6" l="1"/>
  <c r="L1815" i="7"/>
  <c r="K1815" i="6"/>
  <c r="K1815" i="7"/>
  <c r="J1815" i="6"/>
  <c r="J1815" i="7"/>
  <c r="P1814" i="7"/>
  <c r="D1835" i="6"/>
  <c r="D1835" i="7"/>
  <c r="U1503" i="7"/>
  <c r="V1503" i="7"/>
  <c r="Q1504" i="7"/>
  <c r="R1504" i="7"/>
  <c r="T1504" i="7"/>
  <c r="S1504" i="7"/>
  <c r="C1824" i="6"/>
  <c r="C1824" i="7"/>
  <c r="M1824" i="7" s="1"/>
  <c r="G1504" i="4"/>
  <c r="H1504" i="4" s="1"/>
  <c r="E1504" i="6"/>
  <c r="H1816" i="5"/>
  <c r="G1816" i="5"/>
  <c r="F1816" i="5"/>
  <c r="E1836" i="4"/>
  <c r="C1837" i="4"/>
  <c r="E1505" i="7"/>
  <c r="N1505" i="7" s="1"/>
  <c r="H1825" i="3"/>
  <c r="F1826" i="3"/>
  <c r="I1825" i="3"/>
  <c r="G1826" i="3"/>
  <c r="J1816" i="6" l="1"/>
  <c r="J1816" i="7"/>
  <c r="K1816" i="6"/>
  <c r="K1816" i="7"/>
  <c r="P1815" i="7"/>
  <c r="L1816" i="6"/>
  <c r="L1816" i="7"/>
  <c r="P1816" i="7" s="1"/>
  <c r="D1836" i="6"/>
  <c r="D1836" i="7"/>
  <c r="U1504" i="7"/>
  <c r="V1504" i="7"/>
  <c r="T1505" i="7"/>
  <c r="S1505" i="7"/>
  <c r="R1505" i="7"/>
  <c r="Q1505" i="7"/>
  <c r="C1825" i="6"/>
  <c r="C1825" i="7"/>
  <c r="M1825" i="7" s="1"/>
  <c r="G1505" i="4"/>
  <c r="H1505" i="4" s="1"/>
  <c r="E1505" i="6"/>
  <c r="H1817" i="5"/>
  <c r="G1817" i="5"/>
  <c r="F1817" i="5"/>
  <c r="E1837" i="4"/>
  <c r="C1838" i="4"/>
  <c r="E1506" i="7"/>
  <c r="N1506" i="7" s="1"/>
  <c r="G1827" i="3"/>
  <c r="H1826" i="3"/>
  <c r="I1826" i="3" s="1"/>
  <c r="F1827" i="3"/>
  <c r="J1817" i="6" l="1"/>
  <c r="J1817" i="7"/>
  <c r="K1817" i="6"/>
  <c r="K1817" i="7"/>
  <c r="L1817" i="6"/>
  <c r="L1817" i="7"/>
  <c r="P1817" i="7" s="1"/>
  <c r="D1837" i="6"/>
  <c r="D1837" i="7"/>
  <c r="U1505" i="7"/>
  <c r="V1505" i="7"/>
  <c r="Q1506" i="7"/>
  <c r="S1506" i="7"/>
  <c r="T1506" i="7"/>
  <c r="R1506" i="7"/>
  <c r="C1826" i="6"/>
  <c r="C1826" i="7"/>
  <c r="M1826" i="7" s="1"/>
  <c r="G1506" i="4"/>
  <c r="H1506" i="4" s="1"/>
  <c r="E1506" i="6"/>
  <c r="H1818" i="5"/>
  <c r="G1818" i="5"/>
  <c r="F1818" i="5"/>
  <c r="E1838" i="4"/>
  <c r="C1839" i="4"/>
  <c r="E1507" i="7"/>
  <c r="N1507" i="7" s="1"/>
  <c r="G1828" i="3"/>
  <c r="H1827" i="3"/>
  <c r="I1827" i="3" s="1"/>
  <c r="F1828" i="3"/>
  <c r="K1818" i="6" l="1"/>
  <c r="K1818" i="7"/>
  <c r="L1818" i="6"/>
  <c r="L1818" i="7"/>
  <c r="J1818" i="6"/>
  <c r="J1818" i="7"/>
  <c r="D1838" i="6"/>
  <c r="D1838" i="7"/>
  <c r="U1506" i="7"/>
  <c r="V1506" i="7"/>
  <c r="S1507" i="7"/>
  <c r="R1507" i="7"/>
  <c r="Q1507" i="7"/>
  <c r="T1507" i="7"/>
  <c r="C1827" i="6"/>
  <c r="C1827" i="7"/>
  <c r="M1827" i="7" s="1"/>
  <c r="G1507" i="4"/>
  <c r="H1507" i="4" s="1"/>
  <c r="E1507" i="6"/>
  <c r="H1819" i="5"/>
  <c r="G1819" i="5"/>
  <c r="F1819" i="5"/>
  <c r="E1839" i="4"/>
  <c r="C1840" i="4"/>
  <c r="E1508" i="7"/>
  <c r="N1508" i="7" s="1"/>
  <c r="H1828" i="3"/>
  <c r="F1829" i="3"/>
  <c r="I1828" i="3"/>
  <c r="G1829" i="3"/>
  <c r="J1819" i="6" l="1"/>
  <c r="J1819" i="7"/>
  <c r="K1819" i="6"/>
  <c r="K1819" i="7"/>
  <c r="P1818" i="7"/>
  <c r="L1819" i="6"/>
  <c r="L1819" i="7"/>
  <c r="P1819" i="7" s="1"/>
  <c r="D1839" i="6"/>
  <c r="D1839" i="7"/>
  <c r="U1507" i="7"/>
  <c r="V1507" i="7"/>
  <c r="S1508" i="7"/>
  <c r="T1508" i="7"/>
  <c r="Q1508" i="7"/>
  <c r="R1508" i="7"/>
  <c r="C1828" i="6"/>
  <c r="C1828" i="7"/>
  <c r="M1828" i="7" s="1"/>
  <c r="G1508" i="4"/>
  <c r="H1508" i="4" s="1"/>
  <c r="E1508" i="6"/>
  <c r="G1820" i="5"/>
  <c r="H1820" i="5"/>
  <c r="F1820" i="5"/>
  <c r="E1840" i="4"/>
  <c r="C1841" i="4"/>
  <c r="E1509" i="7"/>
  <c r="N1509" i="7" s="1"/>
  <c r="G1830" i="3"/>
  <c r="H1829" i="3"/>
  <c r="I1829" i="3" s="1"/>
  <c r="F1830" i="3"/>
  <c r="K1820" i="6" l="1"/>
  <c r="K1820" i="7"/>
  <c r="J1820" i="6"/>
  <c r="J1820" i="7"/>
  <c r="L1820" i="6"/>
  <c r="L1820" i="7"/>
  <c r="P1820" i="7" s="1"/>
  <c r="U1508" i="7"/>
  <c r="V1508" i="7"/>
  <c r="D1840" i="6"/>
  <c r="D1840" i="7"/>
  <c r="T1509" i="7"/>
  <c r="S1509" i="7"/>
  <c r="R1509" i="7"/>
  <c r="Q1509" i="7"/>
  <c r="C1829" i="6"/>
  <c r="C1829" i="7"/>
  <c r="M1829" i="7" s="1"/>
  <c r="G1509" i="4"/>
  <c r="H1509" i="4" s="1"/>
  <c r="E1509" i="6"/>
  <c r="G1821" i="5"/>
  <c r="F1821" i="5"/>
  <c r="H1821" i="5"/>
  <c r="E1841" i="4"/>
  <c r="C1842" i="4"/>
  <c r="E1510" i="7"/>
  <c r="N1510" i="7" s="1"/>
  <c r="H1830" i="3"/>
  <c r="F1831" i="3"/>
  <c r="G1831" i="3"/>
  <c r="I1830" i="3"/>
  <c r="J1821" i="6" l="1"/>
  <c r="J1821" i="7"/>
  <c r="K1821" i="6"/>
  <c r="K1821" i="7"/>
  <c r="L1821" i="6"/>
  <c r="L1821" i="7"/>
  <c r="P1821" i="7" s="1"/>
  <c r="D1841" i="6"/>
  <c r="D1841" i="7"/>
  <c r="Q1510" i="7"/>
  <c r="S1510" i="7"/>
  <c r="T1510" i="7"/>
  <c r="R1510" i="7"/>
  <c r="V1509" i="7"/>
  <c r="U1509" i="7"/>
  <c r="C1830" i="6"/>
  <c r="C1830" i="7"/>
  <c r="M1830" i="7" s="1"/>
  <c r="G1510" i="4"/>
  <c r="H1510" i="4" s="1"/>
  <c r="E1510" i="6"/>
  <c r="H1822" i="5"/>
  <c r="G1822" i="5"/>
  <c r="F1822" i="5"/>
  <c r="E1842" i="4"/>
  <c r="C1843" i="4"/>
  <c r="E1511" i="7"/>
  <c r="N1511" i="7" s="1"/>
  <c r="F1832" i="3"/>
  <c r="H1831" i="3"/>
  <c r="I1831" i="3" s="1"/>
  <c r="G1832" i="3"/>
  <c r="K1822" i="6" l="1"/>
  <c r="K1822" i="7"/>
  <c r="L1822" i="6"/>
  <c r="L1822" i="7"/>
  <c r="J1822" i="6"/>
  <c r="J1822" i="7"/>
  <c r="D1842" i="6"/>
  <c r="D1842" i="7"/>
  <c r="U1510" i="7"/>
  <c r="V1510" i="7"/>
  <c r="Q1511" i="7"/>
  <c r="S1511" i="7"/>
  <c r="R1511" i="7"/>
  <c r="T1511" i="7"/>
  <c r="C1831" i="6"/>
  <c r="C1831" i="7"/>
  <c r="M1831" i="7" s="1"/>
  <c r="G1511" i="4"/>
  <c r="H1511" i="4" s="1"/>
  <c r="E1511" i="6"/>
  <c r="G1823" i="5"/>
  <c r="F1823" i="5"/>
  <c r="H1823" i="5"/>
  <c r="E1843" i="4"/>
  <c r="C1844" i="4"/>
  <c r="E1512" i="7"/>
  <c r="N1512" i="7" s="1"/>
  <c r="G1833" i="3"/>
  <c r="F1833" i="3"/>
  <c r="H1832" i="3"/>
  <c r="I1832" i="3" s="1"/>
  <c r="L1823" i="6" l="1"/>
  <c r="L1823" i="7"/>
  <c r="K1823" i="6"/>
  <c r="K1823" i="7"/>
  <c r="J1823" i="6"/>
  <c r="J1823" i="7"/>
  <c r="P1822" i="7"/>
  <c r="U1511" i="7"/>
  <c r="V1511" i="7"/>
  <c r="D1843" i="6"/>
  <c r="D1843" i="7"/>
  <c r="R1512" i="7"/>
  <c r="T1512" i="7"/>
  <c r="S1512" i="7"/>
  <c r="Q1512" i="7"/>
  <c r="C1832" i="6"/>
  <c r="C1832" i="7"/>
  <c r="M1832" i="7" s="1"/>
  <c r="G1512" i="4"/>
  <c r="H1512" i="4" s="1"/>
  <c r="E1512" i="6"/>
  <c r="H1824" i="5"/>
  <c r="G1824" i="5"/>
  <c r="F1824" i="5"/>
  <c r="E1844" i="4"/>
  <c r="C1845" i="4"/>
  <c r="E1513" i="7"/>
  <c r="N1513" i="7" s="1"/>
  <c r="H1833" i="3"/>
  <c r="F1834" i="3"/>
  <c r="I1833" i="3"/>
  <c r="G1834" i="3"/>
  <c r="J1824" i="6" l="1"/>
  <c r="J1824" i="7"/>
  <c r="K1824" i="6"/>
  <c r="K1824" i="7"/>
  <c r="P1823" i="7"/>
  <c r="L1824" i="6"/>
  <c r="L1824" i="7"/>
  <c r="P1824" i="7" s="1"/>
  <c r="U1512" i="7"/>
  <c r="V1512" i="7"/>
  <c r="D1844" i="6"/>
  <c r="D1844" i="7"/>
  <c r="T1513" i="7"/>
  <c r="S1513" i="7"/>
  <c r="R1513" i="7"/>
  <c r="Q1513" i="7"/>
  <c r="C1833" i="6"/>
  <c r="C1833" i="7"/>
  <c r="M1833" i="7" s="1"/>
  <c r="G1513" i="4"/>
  <c r="H1513" i="4" s="1"/>
  <c r="E1513" i="6"/>
  <c r="H1825" i="5"/>
  <c r="G1825" i="5"/>
  <c r="F1825" i="5"/>
  <c r="E1845" i="4"/>
  <c r="C1846" i="4"/>
  <c r="E1514" i="7"/>
  <c r="N1514" i="7" s="1"/>
  <c r="G1835" i="3"/>
  <c r="F1835" i="3"/>
  <c r="H1834" i="3"/>
  <c r="I1834" i="3" s="1"/>
  <c r="J1825" i="6" l="1"/>
  <c r="J1825" i="7"/>
  <c r="K1825" i="6"/>
  <c r="K1825" i="7"/>
  <c r="L1825" i="6"/>
  <c r="L1825" i="7"/>
  <c r="P1825" i="7" s="1"/>
  <c r="D1845" i="6"/>
  <c r="D1845" i="7"/>
  <c r="U1513" i="7"/>
  <c r="V1513" i="7"/>
  <c r="Q1514" i="7"/>
  <c r="S1514" i="7"/>
  <c r="T1514" i="7"/>
  <c r="R1514" i="7"/>
  <c r="C1834" i="6"/>
  <c r="C1834" i="7"/>
  <c r="M1834" i="7" s="1"/>
  <c r="G1514" i="4"/>
  <c r="H1514" i="4" s="1"/>
  <c r="E1514" i="6"/>
  <c r="F1826" i="5"/>
  <c r="H1826" i="5"/>
  <c r="G1826" i="5"/>
  <c r="E1846" i="4"/>
  <c r="C1847" i="4"/>
  <c r="E1515" i="7"/>
  <c r="N1515" i="7" s="1"/>
  <c r="H1835" i="3"/>
  <c r="I1835" i="3" s="1"/>
  <c r="F1836" i="3"/>
  <c r="G1836" i="3"/>
  <c r="L1826" i="6" l="1"/>
  <c r="L1826" i="7"/>
  <c r="J1826" i="6"/>
  <c r="J1826" i="7"/>
  <c r="K1826" i="6"/>
  <c r="K1826" i="7"/>
  <c r="V1514" i="7"/>
  <c r="U1514" i="7"/>
  <c r="D1846" i="6"/>
  <c r="D1846" i="7"/>
  <c r="T1515" i="7"/>
  <c r="Q1515" i="7"/>
  <c r="S1515" i="7"/>
  <c r="R1515" i="7"/>
  <c r="C1835" i="6"/>
  <c r="C1835" i="7"/>
  <c r="M1835" i="7" s="1"/>
  <c r="G1515" i="4"/>
  <c r="H1515" i="4" s="1"/>
  <c r="E1515" i="6"/>
  <c r="H1827" i="5"/>
  <c r="G1827" i="5"/>
  <c r="F1827" i="5"/>
  <c r="E1847" i="4"/>
  <c r="C1848" i="4"/>
  <c r="E1516" i="7"/>
  <c r="N1516" i="7" s="1"/>
  <c r="G1837" i="3"/>
  <c r="F1837" i="3"/>
  <c r="H1836" i="3"/>
  <c r="I1836" i="3" s="1"/>
  <c r="K1827" i="6" l="1"/>
  <c r="K1827" i="7"/>
  <c r="J1827" i="6"/>
  <c r="J1827" i="7"/>
  <c r="P1826" i="7"/>
  <c r="L1827" i="6"/>
  <c r="L1827" i="7"/>
  <c r="P1827" i="7" s="1"/>
  <c r="D1847" i="6"/>
  <c r="D1847" i="7"/>
  <c r="V1515" i="7"/>
  <c r="U1515" i="7"/>
  <c r="R1516" i="7"/>
  <c r="T1516" i="7"/>
  <c r="Q1516" i="7"/>
  <c r="S1516" i="7"/>
  <c r="C1836" i="6"/>
  <c r="C1836" i="7"/>
  <c r="M1836" i="7" s="1"/>
  <c r="G1516" i="4"/>
  <c r="H1516" i="4" s="1"/>
  <c r="E1516" i="6"/>
  <c r="H1828" i="5"/>
  <c r="G1828" i="5"/>
  <c r="F1828" i="5"/>
  <c r="E1848" i="4"/>
  <c r="C1849" i="4"/>
  <c r="E1517" i="7"/>
  <c r="N1517" i="7" s="1"/>
  <c r="H1837" i="3"/>
  <c r="F1838" i="3"/>
  <c r="I1837" i="3"/>
  <c r="G1838" i="3"/>
  <c r="J1828" i="6" l="1"/>
  <c r="J1828" i="7"/>
  <c r="L1828" i="6"/>
  <c r="L1828" i="7"/>
  <c r="K1828" i="6"/>
  <c r="K1828" i="7"/>
  <c r="D1848" i="6"/>
  <c r="D1848" i="7"/>
  <c r="V1516" i="7"/>
  <c r="U1516" i="7"/>
  <c r="Q1517" i="7"/>
  <c r="S1517" i="7"/>
  <c r="R1517" i="7"/>
  <c r="T1517" i="7"/>
  <c r="C1837" i="6"/>
  <c r="C1837" i="7"/>
  <c r="M1837" i="7" s="1"/>
  <c r="G1517" i="4"/>
  <c r="H1517" i="4" s="1"/>
  <c r="E1517" i="6"/>
  <c r="H1829" i="5"/>
  <c r="G1829" i="5"/>
  <c r="F1829" i="5"/>
  <c r="E1518" i="7"/>
  <c r="N1518" i="7" s="1"/>
  <c r="E1849" i="4"/>
  <c r="C1850" i="4"/>
  <c r="G1839" i="3"/>
  <c r="H1838" i="3"/>
  <c r="I1838" i="3" s="1"/>
  <c r="F1839" i="3"/>
  <c r="J1829" i="6" l="1"/>
  <c r="J1829" i="7"/>
  <c r="K1829" i="6"/>
  <c r="K1829" i="7"/>
  <c r="P1828" i="7"/>
  <c r="L1829" i="6"/>
  <c r="L1829" i="7"/>
  <c r="P1829" i="7" s="1"/>
  <c r="U1517" i="7"/>
  <c r="V1517" i="7"/>
  <c r="T1518" i="7"/>
  <c r="S1518" i="7"/>
  <c r="Q1518" i="7"/>
  <c r="R1518" i="7"/>
  <c r="D1849" i="6"/>
  <c r="D1849" i="7"/>
  <c r="C1838" i="6"/>
  <c r="C1838" i="7"/>
  <c r="M1838" i="7" s="1"/>
  <c r="G1518" i="4"/>
  <c r="H1518" i="4" s="1"/>
  <c r="E1518" i="6"/>
  <c r="F1830" i="5"/>
  <c r="H1830" i="5"/>
  <c r="G1830" i="5"/>
  <c r="E1850" i="4"/>
  <c r="C1851" i="4"/>
  <c r="E1519" i="7"/>
  <c r="N1519" i="7" s="1"/>
  <c r="G1840" i="3"/>
  <c r="H1839" i="3"/>
  <c r="I1839" i="3" s="1"/>
  <c r="F1840" i="3"/>
  <c r="L1830" i="6" l="1"/>
  <c r="L1830" i="7"/>
  <c r="J1830" i="6"/>
  <c r="J1830" i="7"/>
  <c r="K1830" i="6"/>
  <c r="K1830" i="7"/>
  <c r="U1518" i="7"/>
  <c r="D1850" i="6"/>
  <c r="D1850" i="7"/>
  <c r="V1518" i="7"/>
  <c r="Q1519" i="7"/>
  <c r="T1519" i="7"/>
  <c r="R1519" i="7"/>
  <c r="S1519" i="7"/>
  <c r="C1839" i="6"/>
  <c r="C1839" i="7"/>
  <c r="M1839" i="7" s="1"/>
  <c r="G1519" i="4"/>
  <c r="H1519" i="4" s="1"/>
  <c r="E1519" i="6"/>
  <c r="H1831" i="5"/>
  <c r="G1831" i="5"/>
  <c r="F1831" i="5"/>
  <c r="E1851" i="4"/>
  <c r="C1852" i="4"/>
  <c r="E1520" i="7"/>
  <c r="N1520" i="7" s="1"/>
  <c r="G1841" i="3"/>
  <c r="H1840" i="3"/>
  <c r="I1840" i="3" s="1"/>
  <c r="F1841" i="3"/>
  <c r="K1831" i="6" l="1"/>
  <c r="K1831" i="7"/>
  <c r="P1830" i="7"/>
  <c r="J1831" i="6"/>
  <c r="J1831" i="7"/>
  <c r="L1831" i="6"/>
  <c r="L1831" i="7"/>
  <c r="P1831" i="7" s="1"/>
  <c r="R1520" i="7"/>
  <c r="Q1520" i="7"/>
  <c r="T1520" i="7"/>
  <c r="S1520" i="7"/>
  <c r="D1851" i="6"/>
  <c r="D1851" i="7"/>
  <c r="V1519" i="7"/>
  <c r="U1519" i="7"/>
  <c r="C1840" i="6"/>
  <c r="C1840" i="7"/>
  <c r="M1840" i="7" s="1"/>
  <c r="G1520" i="4"/>
  <c r="H1520" i="4" s="1"/>
  <c r="E1520" i="6"/>
  <c r="G1832" i="5"/>
  <c r="F1832" i="5"/>
  <c r="H1832" i="5"/>
  <c r="E1852" i="4"/>
  <c r="C1853" i="4"/>
  <c r="E1521" i="7"/>
  <c r="N1521" i="7" s="1"/>
  <c r="G1842" i="3"/>
  <c r="H1841" i="3"/>
  <c r="I1841" i="3" s="1"/>
  <c r="F1842" i="3"/>
  <c r="J1832" i="6" l="1"/>
  <c r="J1832" i="7"/>
  <c r="L1832" i="6"/>
  <c r="L1832" i="7"/>
  <c r="K1832" i="6"/>
  <c r="K1832" i="7"/>
  <c r="D1852" i="6"/>
  <c r="D1852" i="7"/>
  <c r="V1520" i="7"/>
  <c r="U1520" i="7"/>
  <c r="T1521" i="7"/>
  <c r="R1521" i="7"/>
  <c r="S1521" i="7"/>
  <c r="Q1521" i="7"/>
  <c r="C1841" i="6"/>
  <c r="C1841" i="7"/>
  <c r="M1841" i="7" s="1"/>
  <c r="G1521" i="4"/>
  <c r="H1521" i="4" s="1"/>
  <c r="E1521" i="6"/>
  <c r="F1833" i="5"/>
  <c r="H1833" i="5"/>
  <c r="G1833" i="5"/>
  <c r="E1853" i="4"/>
  <c r="C1854" i="4"/>
  <c r="E1522" i="7"/>
  <c r="N1522" i="7" s="1"/>
  <c r="H1842" i="3"/>
  <c r="F1843" i="3"/>
  <c r="G1843" i="3"/>
  <c r="I1842" i="3"/>
  <c r="K1833" i="6" l="1"/>
  <c r="K1833" i="7"/>
  <c r="L1833" i="6"/>
  <c r="L1833" i="7"/>
  <c r="P1832" i="7"/>
  <c r="J1833" i="6"/>
  <c r="J1833" i="7"/>
  <c r="R1522" i="7"/>
  <c r="Q1522" i="7"/>
  <c r="T1522" i="7"/>
  <c r="S1522" i="7"/>
  <c r="U1521" i="7"/>
  <c r="V1521" i="7"/>
  <c r="D1853" i="6"/>
  <c r="D1853" i="7"/>
  <c r="C1842" i="6"/>
  <c r="C1842" i="7"/>
  <c r="M1842" i="7" s="1"/>
  <c r="G1522" i="4"/>
  <c r="H1522" i="4" s="1"/>
  <c r="E1522" i="6"/>
  <c r="H1834" i="5"/>
  <c r="G1834" i="5"/>
  <c r="F1834" i="5"/>
  <c r="E1854" i="4"/>
  <c r="C1855" i="4"/>
  <c r="E1523" i="7"/>
  <c r="N1523" i="7" s="1"/>
  <c r="G1844" i="3"/>
  <c r="F1844" i="3"/>
  <c r="H1843" i="3"/>
  <c r="I1843" i="3" s="1"/>
  <c r="K1834" i="6" l="1"/>
  <c r="K1834" i="7"/>
  <c r="L1834" i="6"/>
  <c r="L1834" i="7"/>
  <c r="P1833" i="7"/>
  <c r="J1834" i="6"/>
  <c r="J1834" i="7"/>
  <c r="D1854" i="6"/>
  <c r="D1854" i="7"/>
  <c r="U1522" i="7"/>
  <c r="V1522" i="7"/>
  <c r="Q1523" i="7"/>
  <c r="S1523" i="7"/>
  <c r="R1523" i="7"/>
  <c r="T1523" i="7"/>
  <c r="C1843" i="6"/>
  <c r="C1843" i="7"/>
  <c r="M1843" i="7" s="1"/>
  <c r="G1523" i="4"/>
  <c r="H1523" i="4" s="1"/>
  <c r="E1523" i="6"/>
  <c r="H1835" i="5"/>
  <c r="G1835" i="5"/>
  <c r="F1835" i="5"/>
  <c r="E1855" i="4"/>
  <c r="C1856" i="4"/>
  <c r="E1524" i="7"/>
  <c r="N1524" i="7" s="1"/>
  <c r="F1845" i="3"/>
  <c r="H1844" i="3"/>
  <c r="G1845" i="3"/>
  <c r="I1844" i="3"/>
  <c r="L1835" i="6" l="1"/>
  <c r="L1835" i="7"/>
  <c r="K1835" i="6"/>
  <c r="K1835" i="7"/>
  <c r="P1834" i="7"/>
  <c r="J1835" i="6"/>
  <c r="J1835" i="7"/>
  <c r="D1855" i="6"/>
  <c r="D1855" i="7"/>
  <c r="U1523" i="7"/>
  <c r="V1523" i="7"/>
  <c r="R1524" i="7"/>
  <c r="T1524" i="7"/>
  <c r="Q1524" i="7"/>
  <c r="S1524" i="7"/>
  <c r="C1844" i="6"/>
  <c r="C1844" i="7"/>
  <c r="M1844" i="7" s="1"/>
  <c r="G1524" i="4"/>
  <c r="H1524" i="4" s="1"/>
  <c r="E1524" i="6"/>
  <c r="G1836" i="5"/>
  <c r="F1836" i="5"/>
  <c r="H1836" i="5"/>
  <c r="E1856" i="4"/>
  <c r="C1857" i="4"/>
  <c r="E1525" i="7"/>
  <c r="N1525" i="7" s="1"/>
  <c r="G1846" i="3"/>
  <c r="H1845" i="3"/>
  <c r="I1845" i="3" s="1"/>
  <c r="F1846" i="3"/>
  <c r="L1836" i="6" l="1"/>
  <c r="L1836" i="7"/>
  <c r="J1836" i="6"/>
  <c r="J1836" i="7"/>
  <c r="P1835" i="7"/>
  <c r="K1836" i="6"/>
  <c r="K1836" i="7"/>
  <c r="D1856" i="6"/>
  <c r="D1856" i="7"/>
  <c r="V1524" i="7"/>
  <c r="U1524" i="7"/>
  <c r="R1525" i="7"/>
  <c r="S1525" i="7"/>
  <c r="T1525" i="7"/>
  <c r="Q1525" i="7"/>
  <c r="C1845" i="6"/>
  <c r="C1845" i="7"/>
  <c r="M1845" i="7" s="1"/>
  <c r="G1525" i="4"/>
  <c r="H1525" i="4" s="1"/>
  <c r="E1525" i="6"/>
  <c r="H1837" i="5"/>
  <c r="G1837" i="5"/>
  <c r="F1837" i="5"/>
  <c r="E1857" i="4"/>
  <c r="C1858" i="4"/>
  <c r="E1526" i="7"/>
  <c r="N1526" i="7" s="1"/>
  <c r="F1847" i="3"/>
  <c r="H1846" i="3"/>
  <c r="I1846" i="3" s="1"/>
  <c r="G1847" i="3"/>
  <c r="K1837" i="6" l="1"/>
  <c r="K1837" i="7"/>
  <c r="P1836" i="7"/>
  <c r="J1837" i="6"/>
  <c r="J1837" i="7"/>
  <c r="L1837" i="6"/>
  <c r="L1837" i="7"/>
  <c r="P1837" i="7" s="1"/>
  <c r="D1857" i="6"/>
  <c r="D1857" i="7"/>
  <c r="U1525" i="7"/>
  <c r="V1525" i="7"/>
  <c r="T1526" i="7"/>
  <c r="R1526" i="7"/>
  <c r="Q1526" i="7"/>
  <c r="S1526" i="7"/>
  <c r="C1846" i="6"/>
  <c r="C1846" i="7"/>
  <c r="M1846" i="7" s="1"/>
  <c r="G1526" i="4"/>
  <c r="H1526" i="4" s="1"/>
  <c r="E1526" i="6"/>
  <c r="H1838" i="5"/>
  <c r="G1838" i="5"/>
  <c r="F1838" i="5"/>
  <c r="E1858" i="4"/>
  <c r="C1859" i="4"/>
  <c r="E1527" i="7"/>
  <c r="N1527" i="7" s="1"/>
  <c r="G1848" i="3"/>
  <c r="H1847" i="3"/>
  <c r="I1847" i="3" s="1"/>
  <c r="F1848" i="3"/>
  <c r="K1838" i="6" l="1"/>
  <c r="K1838" i="7"/>
  <c r="J1838" i="6"/>
  <c r="J1838" i="7"/>
  <c r="L1838" i="6"/>
  <c r="L1838" i="7"/>
  <c r="P1838" i="7" s="1"/>
  <c r="D1858" i="6"/>
  <c r="D1858" i="7"/>
  <c r="V1526" i="7"/>
  <c r="U1526" i="7"/>
  <c r="T1527" i="7"/>
  <c r="S1527" i="7"/>
  <c r="R1527" i="7"/>
  <c r="Q1527" i="7"/>
  <c r="C1847" i="6"/>
  <c r="C1847" i="7"/>
  <c r="M1847" i="7" s="1"/>
  <c r="G1527" i="4"/>
  <c r="H1527" i="4" s="1"/>
  <c r="E1527" i="6"/>
  <c r="G1839" i="5"/>
  <c r="F1839" i="5"/>
  <c r="H1839" i="5"/>
  <c r="E1859" i="4"/>
  <c r="C1860" i="4"/>
  <c r="E1528" i="7"/>
  <c r="N1528" i="7" s="1"/>
  <c r="F1849" i="3"/>
  <c r="H1848" i="3"/>
  <c r="G1849" i="3"/>
  <c r="I1848" i="3"/>
  <c r="J1839" i="6" l="1"/>
  <c r="J1839" i="7"/>
  <c r="L1839" i="6"/>
  <c r="L1839" i="7"/>
  <c r="K1839" i="6"/>
  <c r="K1839" i="7"/>
  <c r="D1859" i="6"/>
  <c r="D1859" i="7"/>
  <c r="V1527" i="7"/>
  <c r="U1527" i="7"/>
  <c r="S1528" i="7"/>
  <c r="Q1528" i="7"/>
  <c r="R1528" i="7"/>
  <c r="T1528" i="7"/>
  <c r="C1848" i="6"/>
  <c r="C1848" i="7"/>
  <c r="M1848" i="7" s="1"/>
  <c r="G1528" i="4"/>
  <c r="H1528" i="4" s="1"/>
  <c r="E1528" i="6"/>
  <c r="H1840" i="5"/>
  <c r="G1840" i="5"/>
  <c r="F1840" i="5"/>
  <c r="E1860" i="4"/>
  <c r="C1861" i="4"/>
  <c r="E1529" i="7"/>
  <c r="N1529" i="7" s="1"/>
  <c r="G1850" i="3"/>
  <c r="H1849" i="3"/>
  <c r="I1849" i="3" s="1"/>
  <c r="F1850" i="3"/>
  <c r="J1840" i="6" l="1"/>
  <c r="J1840" i="7"/>
  <c r="K1840" i="6"/>
  <c r="K1840" i="7"/>
  <c r="L1840" i="6"/>
  <c r="L1840" i="7"/>
  <c r="P1839" i="7"/>
  <c r="D1860" i="6"/>
  <c r="D1860" i="7"/>
  <c r="V1528" i="7"/>
  <c r="U1528" i="7"/>
  <c r="Q1529" i="7"/>
  <c r="S1529" i="7"/>
  <c r="T1529" i="7"/>
  <c r="R1529" i="7"/>
  <c r="C1849" i="6"/>
  <c r="C1849" i="7"/>
  <c r="M1849" i="7" s="1"/>
  <c r="G1529" i="4"/>
  <c r="H1529" i="4" s="1"/>
  <c r="E1529" i="6"/>
  <c r="H1841" i="5"/>
  <c r="G1841" i="5"/>
  <c r="F1841" i="5"/>
  <c r="E1861" i="4"/>
  <c r="C1862" i="4"/>
  <c r="E1530" i="7"/>
  <c r="N1530" i="7" s="1"/>
  <c r="F1851" i="3"/>
  <c r="H1850" i="3"/>
  <c r="G1851" i="3"/>
  <c r="I1850" i="3"/>
  <c r="P1840" i="7" l="1"/>
  <c r="L1841" i="6"/>
  <c r="L1841" i="7"/>
  <c r="J1841" i="6"/>
  <c r="J1841" i="7"/>
  <c r="K1841" i="6"/>
  <c r="K1841" i="7"/>
  <c r="D1861" i="6"/>
  <c r="D1861" i="7"/>
  <c r="U1529" i="7"/>
  <c r="V1529" i="7"/>
  <c r="Q1530" i="7"/>
  <c r="T1530" i="7"/>
  <c r="S1530" i="7"/>
  <c r="R1530" i="7"/>
  <c r="C1850" i="6"/>
  <c r="C1850" i="7"/>
  <c r="M1850" i="7" s="1"/>
  <c r="G1530" i="4"/>
  <c r="H1530" i="4" s="1"/>
  <c r="E1530" i="6"/>
  <c r="H1842" i="5"/>
  <c r="G1842" i="5"/>
  <c r="F1842" i="5"/>
  <c r="E1862" i="4"/>
  <c r="C1863" i="4"/>
  <c r="E1531" i="7"/>
  <c r="N1531" i="7" s="1"/>
  <c r="G1852" i="3"/>
  <c r="F1852" i="3"/>
  <c r="H1851" i="3"/>
  <c r="I1851" i="3" s="1"/>
  <c r="K1842" i="6" l="1"/>
  <c r="K1842" i="7"/>
  <c r="P1841" i="7"/>
  <c r="J1842" i="6"/>
  <c r="J1842" i="7"/>
  <c r="L1842" i="6"/>
  <c r="L1842" i="7"/>
  <c r="P1842" i="7" s="1"/>
  <c r="U1530" i="7"/>
  <c r="V1530" i="7"/>
  <c r="D1862" i="6"/>
  <c r="D1862" i="7"/>
  <c r="Q1531" i="7"/>
  <c r="T1531" i="7"/>
  <c r="S1531" i="7"/>
  <c r="R1531" i="7"/>
  <c r="C1851" i="6"/>
  <c r="C1851" i="7"/>
  <c r="M1851" i="7" s="1"/>
  <c r="G1531" i="4"/>
  <c r="H1531" i="4" s="1"/>
  <c r="E1531" i="6"/>
  <c r="H1843" i="5"/>
  <c r="G1843" i="5"/>
  <c r="F1843" i="5"/>
  <c r="E1863" i="4"/>
  <c r="C1864" i="4"/>
  <c r="E1532" i="7"/>
  <c r="N1532" i="7" s="1"/>
  <c r="H1852" i="3"/>
  <c r="F1853" i="3"/>
  <c r="I1852" i="3"/>
  <c r="G1853" i="3"/>
  <c r="K1843" i="6" l="1"/>
  <c r="K1843" i="7"/>
  <c r="J1843" i="6"/>
  <c r="J1843" i="7"/>
  <c r="L1843" i="6"/>
  <c r="L1843" i="7"/>
  <c r="D1863" i="6"/>
  <c r="D1863" i="7"/>
  <c r="U1531" i="7"/>
  <c r="V1531" i="7"/>
  <c r="T1532" i="7"/>
  <c r="S1532" i="7"/>
  <c r="R1532" i="7"/>
  <c r="Q1532" i="7"/>
  <c r="C1852" i="6"/>
  <c r="C1852" i="7"/>
  <c r="M1852" i="7" s="1"/>
  <c r="G1532" i="4"/>
  <c r="H1532" i="4" s="1"/>
  <c r="E1532" i="6"/>
  <c r="H1844" i="5"/>
  <c r="G1844" i="5"/>
  <c r="F1844" i="5"/>
  <c r="E1864" i="4"/>
  <c r="C1865" i="4"/>
  <c r="E1533" i="7"/>
  <c r="N1533" i="7" s="1"/>
  <c r="G1854" i="3"/>
  <c r="F1854" i="3"/>
  <c r="H1853" i="3"/>
  <c r="I1853" i="3" s="1"/>
  <c r="J1844" i="6" l="1"/>
  <c r="J1844" i="7"/>
  <c r="L1844" i="6"/>
  <c r="L1844" i="7"/>
  <c r="K1844" i="6"/>
  <c r="K1844" i="7"/>
  <c r="P1843" i="7"/>
  <c r="D1864" i="6"/>
  <c r="D1864" i="7"/>
  <c r="V1532" i="7"/>
  <c r="U1532" i="7"/>
  <c r="Q1533" i="7"/>
  <c r="T1533" i="7"/>
  <c r="R1533" i="7"/>
  <c r="S1533" i="7"/>
  <c r="C1853" i="6"/>
  <c r="C1853" i="7"/>
  <c r="M1853" i="7" s="1"/>
  <c r="G1533" i="4"/>
  <c r="H1533" i="4" s="1"/>
  <c r="E1533" i="6"/>
  <c r="H1845" i="5"/>
  <c r="G1845" i="5"/>
  <c r="F1845" i="5"/>
  <c r="E1865" i="4"/>
  <c r="C1866" i="4"/>
  <c r="E1534" i="7"/>
  <c r="N1534" i="7" s="1"/>
  <c r="F1855" i="3"/>
  <c r="H1854" i="3"/>
  <c r="G1855" i="3"/>
  <c r="I1854" i="3"/>
  <c r="K1845" i="6" l="1"/>
  <c r="K1845" i="7"/>
  <c r="L1845" i="6"/>
  <c r="L1845" i="7"/>
  <c r="P1844" i="7"/>
  <c r="J1845" i="6"/>
  <c r="J1845" i="7"/>
  <c r="D1865" i="6"/>
  <c r="D1865" i="7"/>
  <c r="U1533" i="7"/>
  <c r="V1533" i="7"/>
  <c r="T1534" i="7"/>
  <c r="Q1534" i="7"/>
  <c r="S1534" i="7"/>
  <c r="R1534" i="7"/>
  <c r="C1854" i="6"/>
  <c r="C1854" i="7"/>
  <c r="M1854" i="7" s="1"/>
  <c r="G1534" i="4"/>
  <c r="H1534" i="4" s="1"/>
  <c r="E1534" i="6"/>
  <c r="H1846" i="5"/>
  <c r="G1846" i="5"/>
  <c r="F1846" i="5"/>
  <c r="E1866" i="4"/>
  <c r="C1867" i="4"/>
  <c r="E1535" i="7"/>
  <c r="N1535" i="7" s="1"/>
  <c r="G1856" i="3"/>
  <c r="F1856" i="3"/>
  <c r="H1855" i="3"/>
  <c r="I1855" i="3" s="1"/>
  <c r="L1846" i="6" l="1"/>
  <c r="L1846" i="7"/>
  <c r="J1846" i="6"/>
  <c r="J1846" i="7"/>
  <c r="K1846" i="6"/>
  <c r="K1846" i="7"/>
  <c r="P1845" i="7"/>
  <c r="D1866" i="6"/>
  <c r="D1866" i="7"/>
  <c r="U1534" i="7"/>
  <c r="V1534" i="7"/>
  <c r="Q1535" i="7"/>
  <c r="T1535" i="7"/>
  <c r="R1535" i="7"/>
  <c r="S1535" i="7"/>
  <c r="C1855" i="6"/>
  <c r="C1855" i="7"/>
  <c r="M1855" i="7" s="1"/>
  <c r="G1535" i="4"/>
  <c r="H1535" i="4" s="1"/>
  <c r="E1535" i="6"/>
  <c r="H1847" i="5"/>
  <c r="G1847" i="5"/>
  <c r="F1847" i="5"/>
  <c r="E1867" i="4"/>
  <c r="C1868" i="4"/>
  <c r="E1536" i="7"/>
  <c r="N1536" i="7" s="1"/>
  <c r="F1857" i="3"/>
  <c r="H1856" i="3"/>
  <c r="I1856" i="3" s="1"/>
  <c r="G1857" i="3"/>
  <c r="J1847" i="6" l="1"/>
  <c r="J1847" i="7"/>
  <c r="L1847" i="6"/>
  <c r="L1847" i="7"/>
  <c r="P1846" i="7"/>
  <c r="K1847" i="6"/>
  <c r="K1847" i="7"/>
  <c r="D1867" i="6"/>
  <c r="D1867" i="7"/>
  <c r="U1535" i="7"/>
  <c r="V1535" i="7"/>
  <c r="Q1536" i="7"/>
  <c r="R1536" i="7"/>
  <c r="S1536" i="7"/>
  <c r="T1536" i="7"/>
  <c r="C1856" i="6"/>
  <c r="C1856" i="7"/>
  <c r="M1856" i="7" s="1"/>
  <c r="G1536" i="4"/>
  <c r="H1536" i="4" s="1"/>
  <c r="E1536" i="6"/>
  <c r="H1848" i="5"/>
  <c r="G1848" i="5"/>
  <c r="F1848" i="5"/>
  <c r="E1868" i="4"/>
  <c r="C1869" i="4"/>
  <c r="E1537" i="7"/>
  <c r="N1537" i="7" s="1"/>
  <c r="G1858" i="3"/>
  <c r="F1858" i="3"/>
  <c r="H1857" i="3"/>
  <c r="I1857" i="3" s="1"/>
  <c r="K1848" i="6" l="1"/>
  <c r="K1848" i="7"/>
  <c r="J1848" i="6"/>
  <c r="J1848" i="7"/>
  <c r="L1848" i="6"/>
  <c r="L1848" i="7"/>
  <c r="P1848" i="7" s="1"/>
  <c r="P1847" i="7"/>
  <c r="D1868" i="6"/>
  <c r="D1868" i="7"/>
  <c r="V1536" i="7"/>
  <c r="U1536" i="7"/>
  <c r="S1537" i="7"/>
  <c r="R1537" i="7"/>
  <c r="T1537" i="7"/>
  <c r="Q1537" i="7"/>
  <c r="C1857" i="6"/>
  <c r="C1857" i="7"/>
  <c r="M1857" i="7" s="1"/>
  <c r="G1537" i="4"/>
  <c r="H1537" i="4" s="1"/>
  <c r="E1537" i="6"/>
  <c r="H1849" i="5"/>
  <c r="G1849" i="5"/>
  <c r="F1849" i="5"/>
  <c r="E1869" i="4"/>
  <c r="C1870" i="4"/>
  <c r="E1538" i="7"/>
  <c r="N1538" i="7" s="1"/>
  <c r="F1859" i="3"/>
  <c r="H1858" i="3"/>
  <c r="I1858" i="3" s="1"/>
  <c r="G1859" i="3"/>
  <c r="L1849" i="6" l="1"/>
  <c r="L1849" i="7"/>
  <c r="J1849" i="6"/>
  <c r="J1849" i="7"/>
  <c r="K1849" i="6"/>
  <c r="K1849" i="7"/>
  <c r="D1869" i="6"/>
  <c r="D1869" i="7"/>
  <c r="U1537" i="7"/>
  <c r="V1537" i="7"/>
  <c r="S1538" i="7"/>
  <c r="Q1538" i="7"/>
  <c r="R1538" i="7"/>
  <c r="T1538" i="7"/>
  <c r="C1858" i="6"/>
  <c r="C1858" i="7"/>
  <c r="M1858" i="7" s="1"/>
  <c r="G1538" i="4"/>
  <c r="H1538" i="4" s="1"/>
  <c r="E1538" i="6"/>
  <c r="G1850" i="5"/>
  <c r="F1850" i="5"/>
  <c r="H1850" i="5"/>
  <c r="E1870" i="4"/>
  <c r="C1871" i="4"/>
  <c r="E1539" i="7"/>
  <c r="N1539" i="7" s="1"/>
  <c r="G1860" i="3"/>
  <c r="H1859" i="3"/>
  <c r="I1859" i="3" s="1"/>
  <c r="F1860" i="3"/>
  <c r="L1850" i="6" l="1"/>
  <c r="L1850" i="7"/>
  <c r="J1850" i="6"/>
  <c r="J1850" i="7"/>
  <c r="P1849" i="7"/>
  <c r="K1850" i="6"/>
  <c r="K1850" i="7"/>
  <c r="D1870" i="6"/>
  <c r="D1870" i="7"/>
  <c r="U1538" i="7"/>
  <c r="V1538" i="7"/>
  <c r="R1539" i="7"/>
  <c r="S1539" i="7"/>
  <c r="T1539" i="7"/>
  <c r="Q1539" i="7"/>
  <c r="C1859" i="6"/>
  <c r="C1859" i="7"/>
  <c r="M1859" i="7" s="1"/>
  <c r="G1539" i="4"/>
  <c r="H1539" i="4" s="1"/>
  <c r="E1539" i="6"/>
  <c r="H1851" i="5"/>
  <c r="G1851" i="5"/>
  <c r="F1851" i="5"/>
  <c r="E1871" i="4"/>
  <c r="C1872" i="4"/>
  <c r="E1540" i="7"/>
  <c r="N1540" i="7" s="1"/>
  <c r="F1861" i="3"/>
  <c r="H1860" i="3"/>
  <c r="I1860" i="3"/>
  <c r="G1861" i="3"/>
  <c r="L1851" i="6" l="1"/>
  <c r="L1851" i="7"/>
  <c r="K1851" i="6"/>
  <c r="K1851" i="7"/>
  <c r="P1850" i="7"/>
  <c r="J1851" i="6"/>
  <c r="J1851" i="7"/>
  <c r="D1871" i="6"/>
  <c r="D1871" i="7"/>
  <c r="U1539" i="7"/>
  <c r="V1539" i="7"/>
  <c r="R1540" i="7"/>
  <c r="T1540" i="7"/>
  <c r="Q1540" i="7"/>
  <c r="S1540" i="7"/>
  <c r="C1860" i="6"/>
  <c r="C1860" i="7"/>
  <c r="M1860" i="7" s="1"/>
  <c r="G1540" i="4"/>
  <c r="H1540" i="4" s="1"/>
  <c r="E1540" i="6"/>
  <c r="H1852" i="5"/>
  <c r="G1852" i="5"/>
  <c r="F1852" i="5"/>
  <c r="E1872" i="4"/>
  <c r="C1873" i="4"/>
  <c r="E1541" i="7"/>
  <c r="N1541" i="7" s="1"/>
  <c r="G1862" i="3"/>
  <c r="H1861" i="3"/>
  <c r="I1861" i="3" s="1"/>
  <c r="F1862" i="3"/>
  <c r="J1852" i="6" l="1"/>
  <c r="J1852" i="7"/>
  <c r="K1852" i="6"/>
  <c r="K1852" i="7"/>
  <c r="P1851" i="7"/>
  <c r="L1852" i="6"/>
  <c r="L1852" i="7"/>
  <c r="P1852" i="7" s="1"/>
  <c r="D1872" i="6"/>
  <c r="D1872" i="7"/>
  <c r="V1540" i="7"/>
  <c r="U1540" i="7"/>
  <c r="R1541" i="7"/>
  <c r="Q1541" i="7"/>
  <c r="T1541" i="7"/>
  <c r="S1541" i="7"/>
  <c r="C1861" i="6"/>
  <c r="C1861" i="7"/>
  <c r="M1861" i="7" s="1"/>
  <c r="G1541" i="4"/>
  <c r="H1541" i="4" s="1"/>
  <c r="E1541" i="6"/>
  <c r="H1853" i="5"/>
  <c r="G1853" i="5"/>
  <c r="F1853" i="5"/>
  <c r="E1873" i="4"/>
  <c r="C1874" i="4"/>
  <c r="E1542" i="7"/>
  <c r="N1542" i="7" s="1"/>
  <c r="H1862" i="3"/>
  <c r="F1863" i="3"/>
  <c r="I1862" i="3"/>
  <c r="G1863" i="3"/>
  <c r="J1853" i="6" l="1"/>
  <c r="J1853" i="7"/>
  <c r="L1853" i="6"/>
  <c r="L1853" i="7"/>
  <c r="K1853" i="6"/>
  <c r="K1853" i="7"/>
  <c r="D1873" i="6"/>
  <c r="D1873" i="7"/>
  <c r="V1541" i="7"/>
  <c r="U1541" i="7"/>
  <c r="T1542" i="7"/>
  <c r="Q1542" i="7"/>
  <c r="S1542" i="7"/>
  <c r="R1542" i="7"/>
  <c r="C1862" i="6"/>
  <c r="C1862" i="7"/>
  <c r="M1862" i="7" s="1"/>
  <c r="G1542" i="4"/>
  <c r="H1542" i="4" s="1"/>
  <c r="E1542" i="6"/>
  <c r="H1854" i="5"/>
  <c r="G1854" i="5"/>
  <c r="F1854" i="5"/>
  <c r="E1874" i="4"/>
  <c r="C1875" i="4"/>
  <c r="E1543" i="7"/>
  <c r="N1543" i="7" s="1"/>
  <c r="G1864" i="3"/>
  <c r="F1864" i="3"/>
  <c r="H1863" i="3"/>
  <c r="I1863" i="3" s="1"/>
  <c r="J1854" i="6" l="1"/>
  <c r="J1854" i="7"/>
  <c r="L1854" i="6"/>
  <c r="L1854" i="7"/>
  <c r="P1853" i="7"/>
  <c r="K1854" i="6"/>
  <c r="K1854" i="7"/>
  <c r="V1542" i="7"/>
  <c r="U1542" i="7"/>
  <c r="D1874" i="6"/>
  <c r="D1874" i="7"/>
  <c r="R1543" i="7"/>
  <c r="T1543" i="7"/>
  <c r="S1543" i="7"/>
  <c r="Q1543" i="7"/>
  <c r="C1863" i="6"/>
  <c r="C1863" i="7"/>
  <c r="M1863" i="7" s="1"/>
  <c r="G1543" i="4"/>
  <c r="H1543" i="4" s="1"/>
  <c r="E1543" i="6"/>
  <c r="H1855" i="5"/>
  <c r="G1855" i="5"/>
  <c r="F1855" i="5"/>
  <c r="E1875" i="4"/>
  <c r="C1876" i="4"/>
  <c r="E1544" i="7"/>
  <c r="N1544" i="7" s="1"/>
  <c r="H1864" i="3"/>
  <c r="I1864" i="3" s="1"/>
  <c r="F1865" i="3"/>
  <c r="G1865" i="3"/>
  <c r="J1855" i="6" l="1"/>
  <c r="J1855" i="7"/>
  <c r="K1855" i="6"/>
  <c r="K1855" i="7"/>
  <c r="L1855" i="6"/>
  <c r="L1855" i="7"/>
  <c r="P1855" i="7" s="1"/>
  <c r="P1854" i="7"/>
  <c r="U1543" i="7"/>
  <c r="V1543" i="7"/>
  <c r="D1875" i="6"/>
  <c r="D1875" i="7"/>
  <c r="S1544" i="7"/>
  <c r="Q1544" i="7"/>
  <c r="R1544" i="7"/>
  <c r="T1544" i="7"/>
  <c r="C1864" i="6"/>
  <c r="C1864" i="7"/>
  <c r="M1864" i="7" s="1"/>
  <c r="G1544" i="4"/>
  <c r="H1544" i="4" s="1"/>
  <c r="E1544" i="6"/>
  <c r="H1856" i="5"/>
  <c r="F1856" i="5"/>
  <c r="G1856" i="5"/>
  <c r="E1876" i="4"/>
  <c r="C1877" i="4"/>
  <c r="E1545" i="7"/>
  <c r="N1545" i="7" s="1"/>
  <c r="G1866" i="3"/>
  <c r="F1866" i="3"/>
  <c r="H1865" i="3"/>
  <c r="I1865" i="3" s="1"/>
  <c r="L1856" i="6" l="1"/>
  <c r="L1856" i="7"/>
  <c r="K1856" i="6"/>
  <c r="K1856" i="7"/>
  <c r="J1856" i="6"/>
  <c r="J1856" i="7"/>
  <c r="D1876" i="6"/>
  <c r="D1876" i="7"/>
  <c r="V1544" i="7"/>
  <c r="U1544" i="7"/>
  <c r="Q1545" i="7"/>
  <c r="S1545" i="7"/>
  <c r="T1545" i="7"/>
  <c r="R1545" i="7"/>
  <c r="C1865" i="6"/>
  <c r="C1865" i="7"/>
  <c r="M1865" i="7" s="1"/>
  <c r="G1545" i="4"/>
  <c r="H1545" i="4" s="1"/>
  <c r="E1545" i="6"/>
  <c r="H1857" i="5"/>
  <c r="G1857" i="5"/>
  <c r="F1857" i="5"/>
  <c r="E1877" i="4"/>
  <c r="C1878" i="4"/>
  <c r="E1546" i="7"/>
  <c r="N1546" i="7" s="1"/>
  <c r="F1867" i="3"/>
  <c r="H1866" i="3"/>
  <c r="G1867" i="3"/>
  <c r="I1866" i="3"/>
  <c r="J1857" i="6" l="1"/>
  <c r="J1857" i="7"/>
  <c r="L1857" i="6"/>
  <c r="L1857" i="7"/>
  <c r="P1856" i="7"/>
  <c r="K1857" i="6"/>
  <c r="K1857" i="7"/>
  <c r="D1877" i="6"/>
  <c r="D1877" i="7"/>
  <c r="U1545" i="7"/>
  <c r="V1545" i="7"/>
  <c r="T1546" i="7"/>
  <c r="S1546" i="7"/>
  <c r="Q1546" i="7"/>
  <c r="R1546" i="7"/>
  <c r="C1866" i="6"/>
  <c r="C1866" i="7"/>
  <c r="M1866" i="7" s="1"/>
  <c r="G1546" i="4"/>
  <c r="H1546" i="4" s="1"/>
  <c r="E1546" i="6"/>
  <c r="H1858" i="5"/>
  <c r="G1858" i="5"/>
  <c r="F1858" i="5"/>
  <c r="E1878" i="4"/>
  <c r="C1879" i="4"/>
  <c r="E1547" i="7"/>
  <c r="N1547" i="7" s="1"/>
  <c r="G1868" i="3"/>
  <c r="F1868" i="3"/>
  <c r="H1867" i="3"/>
  <c r="I1867" i="3" s="1"/>
  <c r="K1858" i="6" l="1"/>
  <c r="K1858" i="7"/>
  <c r="J1858" i="6"/>
  <c r="J1858" i="7"/>
  <c r="P1857" i="7"/>
  <c r="L1858" i="6"/>
  <c r="L1858" i="7"/>
  <c r="P1858" i="7" s="1"/>
  <c r="D1878" i="6"/>
  <c r="D1878" i="7"/>
  <c r="V1546" i="7"/>
  <c r="U1546" i="7"/>
  <c r="S1547" i="7"/>
  <c r="T1547" i="7"/>
  <c r="R1547" i="7"/>
  <c r="Q1547" i="7"/>
  <c r="C1867" i="6"/>
  <c r="C1867" i="7"/>
  <c r="M1867" i="7" s="1"/>
  <c r="G1547" i="4"/>
  <c r="H1547" i="4" s="1"/>
  <c r="E1547" i="6"/>
  <c r="G1859" i="5"/>
  <c r="F1859" i="5"/>
  <c r="H1859" i="5"/>
  <c r="E1879" i="4"/>
  <c r="C1880" i="4"/>
  <c r="E1548" i="7"/>
  <c r="N1548" i="7" s="1"/>
  <c r="H1868" i="3"/>
  <c r="F1869" i="3"/>
  <c r="I1868" i="3"/>
  <c r="G1869" i="3"/>
  <c r="J1859" i="6" l="1"/>
  <c r="J1859" i="7"/>
  <c r="L1859" i="6"/>
  <c r="L1859" i="7"/>
  <c r="K1859" i="6"/>
  <c r="K1859" i="7"/>
  <c r="D1879" i="6"/>
  <c r="D1879" i="7"/>
  <c r="U1547" i="7"/>
  <c r="V1547" i="7"/>
  <c r="T1548" i="7"/>
  <c r="S1548" i="7"/>
  <c r="R1548" i="7"/>
  <c r="Q1548" i="7"/>
  <c r="C1868" i="6"/>
  <c r="C1868" i="7"/>
  <c r="M1868" i="7" s="1"/>
  <c r="G1548" i="4"/>
  <c r="H1548" i="4" s="1"/>
  <c r="E1548" i="6"/>
  <c r="F1860" i="5"/>
  <c r="G1860" i="5"/>
  <c r="H1860" i="5"/>
  <c r="E1880" i="4"/>
  <c r="C1881" i="4"/>
  <c r="E1549" i="7"/>
  <c r="N1549" i="7" s="1"/>
  <c r="G1870" i="3"/>
  <c r="H1869" i="3"/>
  <c r="I1869" i="3" s="1"/>
  <c r="F1870" i="3"/>
  <c r="K1860" i="6" l="1"/>
  <c r="K1860" i="7"/>
  <c r="L1860" i="6"/>
  <c r="L1860" i="7"/>
  <c r="U1548" i="7"/>
  <c r="J1860" i="6"/>
  <c r="J1860" i="7"/>
  <c r="P1859" i="7"/>
  <c r="D1880" i="6"/>
  <c r="D1880" i="7"/>
  <c r="V1548" i="7"/>
  <c r="T1549" i="7"/>
  <c r="R1549" i="7"/>
  <c r="S1549" i="7"/>
  <c r="Q1549" i="7"/>
  <c r="C1869" i="6"/>
  <c r="C1869" i="7"/>
  <c r="M1869" i="7" s="1"/>
  <c r="G1549" i="4"/>
  <c r="H1549" i="4" s="1"/>
  <c r="E1549" i="6"/>
  <c r="H1861" i="5"/>
  <c r="G1861" i="5"/>
  <c r="F1861" i="5"/>
  <c r="E1881" i="4"/>
  <c r="C1882" i="4"/>
  <c r="E1550" i="7"/>
  <c r="N1550" i="7" s="1"/>
  <c r="G1871" i="3"/>
  <c r="F1871" i="3"/>
  <c r="H1870" i="3"/>
  <c r="I1870" i="3" s="1"/>
  <c r="L1861" i="6" l="1"/>
  <c r="L1861" i="7"/>
  <c r="K1861" i="6"/>
  <c r="K1861" i="7"/>
  <c r="P1860" i="7"/>
  <c r="J1861" i="6"/>
  <c r="J1861" i="7"/>
  <c r="S1550" i="7"/>
  <c r="Q1550" i="7"/>
  <c r="T1550" i="7"/>
  <c r="R1550" i="7"/>
  <c r="D1881" i="6"/>
  <c r="D1881" i="7"/>
  <c r="U1549" i="7"/>
  <c r="V1549" i="7"/>
  <c r="C1870" i="6"/>
  <c r="C1870" i="7"/>
  <c r="M1870" i="7" s="1"/>
  <c r="G1550" i="4"/>
  <c r="H1550" i="4" s="1"/>
  <c r="E1550" i="6"/>
  <c r="H1862" i="5"/>
  <c r="G1862" i="5"/>
  <c r="F1862" i="5"/>
  <c r="E1882" i="4"/>
  <c r="C1883" i="4"/>
  <c r="E1551" i="7"/>
  <c r="N1551" i="7" s="1"/>
  <c r="H1871" i="3"/>
  <c r="F1872" i="3"/>
  <c r="G1872" i="3"/>
  <c r="I1871" i="3"/>
  <c r="J1862" i="6" l="1"/>
  <c r="J1862" i="7"/>
  <c r="L1862" i="6"/>
  <c r="L1862" i="7"/>
  <c r="K1862" i="6"/>
  <c r="K1862" i="7"/>
  <c r="P1861" i="7"/>
  <c r="D1882" i="6"/>
  <c r="D1882" i="7"/>
  <c r="U1550" i="7"/>
  <c r="V1550" i="7"/>
  <c r="S1551" i="7"/>
  <c r="Q1551" i="7"/>
  <c r="R1551" i="7"/>
  <c r="T1551" i="7"/>
  <c r="C1871" i="6"/>
  <c r="C1871" i="7"/>
  <c r="M1871" i="7" s="1"/>
  <c r="G1551" i="4"/>
  <c r="H1551" i="4" s="1"/>
  <c r="E1551" i="6"/>
  <c r="H1863" i="5"/>
  <c r="G1863" i="5"/>
  <c r="F1863" i="5"/>
  <c r="E1552" i="7"/>
  <c r="N1552" i="7" s="1"/>
  <c r="E1883" i="4"/>
  <c r="C1884" i="4"/>
  <c r="F1873" i="3"/>
  <c r="H1872" i="3"/>
  <c r="I1872" i="3" s="1"/>
  <c r="G1873" i="3"/>
  <c r="J1863" i="6" l="1"/>
  <c r="J1863" i="7"/>
  <c r="K1863" i="6"/>
  <c r="K1863" i="7"/>
  <c r="L1863" i="6"/>
  <c r="L1863" i="7"/>
  <c r="P1863" i="7" s="1"/>
  <c r="P1862" i="7"/>
  <c r="D1883" i="6"/>
  <c r="D1883" i="7"/>
  <c r="U1551" i="7"/>
  <c r="V1551" i="7"/>
  <c r="T1552" i="7"/>
  <c r="Q1552" i="7"/>
  <c r="R1552" i="7"/>
  <c r="S1552" i="7"/>
  <c r="C1872" i="6"/>
  <c r="C1872" i="7"/>
  <c r="M1872" i="7" s="1"/>
  <c r="G1552" i="4"/>
  <c r="H1552" i="4" s="1"/>
  <c r="E1552" i="6"/>
  <c r="H1864" i="5"/>
  <c r="G1864" i="5"/>
  <c r="F1864" i="5"/>
  <c r="E1553" i="7"/>
  <c r="N1553" i="7" s="1"/>
  <c r="E1884" i="4"/>
  <c r="C1885" i="4"/>
  <c r="G1874" i="3"/>
  <c r="H1873" i="3"/>
  <c r="I1873" i="3" s="1"/>
  <c r="F1874" i="3"/>
  <c r="J1864" i="6" l="1"/>
  <c r="J1864" i="7"/>
  <c r="L1864" i="6"/>
  <c r="L1864" i="7"/>
  <c r="K1864" i="6"/>
  <c r="K1864" i="7"/>
  <c r="D1884" i="6"/>
  <c r="D1884" i="7"/>
  <c r="V1552" i="7"/>
  <c r="U1552" i="7"/>
  <c r="Q1553" i="7"/>
  <c r="R1553" i="7"/>
  <c r="S1553" i="7"/>
  <c r="T1553" i="7"/>
  <c r="C1873" i="6"/>
  <c r="C1873" i="7"/>
  <c r="M1873" i="7" s="1"/>
  <c r="G1553" i="4"/>
  <c r="H1553" i="4" s="1"/>
  <c r="E1553" i="6"/>
  <c r="H1865" i="5"/>
  <c r="F1865" i="5"/>
  <c r="G1865" i="5"/>
  <c r="E1885" i="4"/>
  <c r="C1886" i="4"/>
  <c r="E1554" i="7"/>
  <c r="N1554" i="7" s="1"/>
  <c r="G1875" i="3"/>
  <c r="F1875" i="3"/>
  <c r="H1874" i="3"/>
  <c r="I1874" i="3" s="1"/>
  <c r="K1865" i="6" l="1"/>
  <c r="K1865" i="7"/>
  <c r="L1865" i="6"/>
  <c r="L1865" i="7"/>
  <c r="J1865" i="6"/>
  <c r="J1865" i="7"/>
  <c r="P1864" i="7"/>
  <c r="D1885" i="6"/>
  <c r="D1885" i="7"/>
  <c r="U1553" i="7"/>
  <c r="V1553" i="7"/>
  <c r="R1554" i="7"/>
  <c r="Q1554" i="7"/>
  <c r="S1554" i="7"/>
  <c r="T1554" i="7"/>
  <c r="C1874" i="6"/>
  <c r="C1874" i="7"/>
  <c r="M1874" i="7" s="1"/>
  <c r="G1554" i="4"/>
  <c r="H1554" i="4" s="1"/>
  <c r="E1554" i="6"/>
  <c r="G1866" i="5"/>
  <c r="F1866" i="5"/>
  <c r="H1866" i="5"/>
  <c r="E1886" i="4"/>
  <c r="C1887" i="4"/>
  <c r="E1555" i="7"/>
  <c r="N1555" i="7" s="1"/>
  <c r="H1875" i="3"/>
  <c r="F1876" i="3"/>
  <c r="I1875" i="3"/>
  <c r="G1876" i="3"/>
  <c r="K1866" i="6" l="1"/>
  <c r="K1866" i="7"/>
  <c r="L1866" i="6"/>
  <c r="L1866" i="7"/>
  <c r="J1866" i="6"/>
  <c r="J1866" i="7"/>
  <c r="P1865" i="7"/>
  <c r="D1886" i="6"/>
  <c r="D1886" i="7"/>
  <c r="V1554" i="7"/>
  <c r="U1554" i="7"/>
  <c r="R1555" i="7"/>
  <c r="Q1555" i="7"/>
  <c r="T1555" i="7"/>
  <c r="S1555" i="7"/>
  <c r="C1875" i="6"/>
  <c r="C1875" i="7"/>
  <c r="M1875" i="7" s="1"/>
  <c r="G1555" i="4"/>
  <c r="H1555" i="4" s="1"/>
  <c r="E1555" i="6"/>
  <c r="H1867" i="5"/>
  <c r="G1867" i="5"/>
  <c r="F1867" i="5"/>
  <c r="E1887" i="4"/>
  <c r="C1888" i="4"/>
  <c r="E1556" i="7"/>
  <c r="N1556" i="7" s="1"/>
  <c r="G1877" i="3"/>
  <c r="H1876" i="3"/>
  <c r="I1876" i="3" s="1"/>
  <c r="F1877" i="3"/>
  <c r="L1867" i="6" l="1"/>
  <c r="L1867" i="7"/>
  <c r="J1867" i="6"/>
  <c r="J1867" i="7"/>
  <c r="K1867" i="6"/>
  <c r="K1867" i="7"/>
  <c r="P1866" i="7"/>
  <c r="D1887" i="6"/>
  <c r="D1887" i="7"/>
  <c r="V1555" i="7"/>
  <c r="U1555" i="7"/>
  <c r="R1556" i="7"/>
  <c r="S1556" i="7"/>
  <c r="T1556" i="7"/>
  <c r="Q1556" i="7"/>
  <c r="C1876" i="6"/>
  <c r="C1876" i="7"/>
  <c r="M1876" i="7" s="1"/>
  <c r="G1556" i="4"/>
  <c r="H1556" i="4" s="1"/>
  <c r="E1556" i="6"/>
  <c r="H1868" i="5"/>
  <c r="G1868" i="5"/>
  <c r="F1868" i="5"/>
  <c r="E1888" i="4"/>
  <c r="C1889" i="4"/>
  <c r="E1557" i="7"/>
  <c r="N1557" i="7" s="1"/>
  <c r="G1878" i="3"/>
  <c r="F1878" i="3"/>
  <c r="H1877" i="3"/>
  <c r="I1877" i="3" s="1"/>
  <c r="L1868" i="6" l="1"/>
  <c r="L1868" i="7"/>
  <c r="K1868" i="6"/>
  <c r="K1868" i="7"/>
  <c r="P1867" i="7"/>
  <c r="J1868" i="6"/>
  <c r="J1868" i="7"/>
  <c r="D1888" i="6"/>
  <c r="D1888" i="7"/>
  <c r="V1556" i="7"/>
  <c r="U1556" i="7"/>
  <c r="T1557" i="7"/>
  <c r="Q1557" i="7"/>
  <c r="S1557" i="7"/>
  <c r="R1557" i="7"/>
  <c r="C1877" i="6"/>
  <c r="C1877" i="7"/>
  <c r="M1877" i="7" s="1"/>
  <c r="G1557" i="4"/>
  <c r="H1557" i="4" s="1"/>
  <c r="E1557" i="6"/>
  <c r="H1869" i="5"/>
  <c r="G1869" i="5"/>
  <c r="F1869" i="5"/>
  <c r="E1889" i="4"/>
  <c r="C1890" i="4"/>
  <c r="E1558" i="7"/>
  <c r="N1558" i="7" s="1"/>
  <c r="H1878" i="3"/>
  <c r="F1879" i="3"/>
  <c r="I1878" i="3"/>
  <c r="G1879" i="3"/>
  <c r="J1869" i="6" l="1"/>
  <c r="J1869" i="7"/>
  <c r="L1869" i="6"/>
  <c r="L1869" i="7"/>
  <c r="K1869" i="6"/>
  <c r="K1869" i="7"/>
  <c r="P1868" i="7"/>
  <c r="D1889" i="6"/>
  <c r="D1889" i="7"/>
  <c r="V1557" i="7"/>
  <c r="U1557" i="7"/>
  <c r="T1558" i="7"/>
  <c r="R1558" i="7"/>
  <c r="S1558" i="7"/>
  <c r="Q1558" i="7"/>
  <c r="C1878" i="6"/>
  <c r="C1878" i="7"/>
  <c r="M1878" i="7" s="1"/>
  <c r="G1558" i="4"/>
  <c r="H1558" i="4" s="1"/>
  <c r="E1558" i="6"/>
  <c r="H1870" i="5"/>
  <c r="G1870" i="5"/>
  <c r="F1870" i="5"/>
  <c r="E1890" i="4"/>
  <c r="C1891" i="4"/>
  <c r="E1559" i="7"/>
  <c r="N1559" i="7" s="1"/>
  <c r="H1879" i="3"/>
  <c r="F1880" i="3"/>
  <c r="I1879" i="3"/>
  <c r="G1880" i="3"/>
  <c r="J1870" i="6" l="1"/>
  <c r="J1870" i="7"/>
  <c r="K1870" i="6"/>
  <c r="K1870" i="7"/>
  <c r="L1870" i="6"/>
  <c r="L1870" i="7"/>
  <c r="P1870" i="7" s="1"/>
  <c r="P1869" i="7"/>
  <c r="D1890" i="6"/>
  <c r="D1890" i="7"/>
  <c r="V1558" i="7"/>
  <c r="U1558" i="7"/>
  <c r="Q1559" i="7"/>
  <c r="T1559" i="7"/>
  <c r="R1559" i="7"/>
  <c r="S1559" i="7"/>
  <c r="C1879" i="6"/>
  <c r="C1879" i="7"/>
  <c r="M1879" i="7" s="1"/>
  <c r="G1559" i="4"/>
  <c r="H1559" i="4" s="1"/>
  <c r="E1559" i="6"/>
  <c r="G1871" i="5"/>
  <c r="F1871" i="5"/>
  <c r="H1871" i="5"/>
  <c r="E1891" i="4"/>
  <c r="C1892" i="4"/>
  <c r="E1560" i="7"/>
  <c r="N1560" i="7" s="1"/>
  <c r="G1881" i="3"/>
  <c r="F1881" i="3"/>
  <c r="H1880" i="3"/>
  <c r="I1880" i="3" s="1"/>
  <c r="L1871" i="6" l="1"/>
  <c r="L1871" i="7"/>
  <c r="J1871" i="6"/>
  <c r="J1871" i="7"/>
  <c r="K1871" i="6"/>
  <c r="K1871" i="7"/>
  <c r="D1891" i="6"/>
  <c r="D1891" i="7"/>
  <c r="U1559" i="7"/>
  <c r="V1559" i="7"/>
  <c r="S1560" i="7"/>
  <c r="R1560" i="7"/>
  <c r="T1560" i="7"/>
  <c r="Q1560" i="7"/>
  <c r="C1880" i="6"/>
  <c r="C1880" i="7"/>
  <c r="M1880" i="7" s="1"/>
  <c r="G1560" i="4"/>
  <c r="H1560" i="4" s="1"/>
  <c r="E1560" i="6"/>
  <c r="H1872" i="5"/>
  <c r="G1872" i="5"/>
  <c r="F1872" i="5"/>
  <c r="E1892" i="4"/>
  <c r="C1893" i="4"/>
  <c r="E1561" i="7"/>
  <c r="N1561" i="7" s="1"/>
  <c r="G1882" i="3"/>
  <c r="H1881" i="3"/>
  <c r="I1881" i="3" s="1"/>
  <c r="F1882" i="3"/>
  <c r="J1872" i="6" l="1"/>
  <c r="J1872" i="7"/>
  <c r="K1872" i="6"/>
  <c r="K1872" i="7"/>
  <c r="P1871" i="7"/>
  <c r="L1872" i="6"/>
  <c r="L1872" i="7"/>
  <c r="P1872" i="7" s="1"/>
  <c r="D1892" i="6"/>
  <c r="D1892" i="7"/>
  <c r="U1560" i="7"/>
  <c r="V1560" i="7"/>
  <c r="R1561" i="7"/>
  <c r="S1561" i="7"/>
  <c r="T1561" i="7"/>
  <c r="Q1561" i="7"/>
  <c r="C1881" i="6"/>
  <c r="C1881" i="7"/>
  <c r="M1881" i="7" s="1"/>
  <c r="G1561" i="4"/>
  <c r="H1561" i="4" s="1"/>
  <c r="E1561" i="6"/>
  <c r="H1873" i="5"/>
  <c r="G1873" i="5"/>
  <c r="F1873" i="5"/>
  <c r="E1893" i="4"/>
  <c r="C1894" i="4"/>
  <c r="E1562" i="7"/>
  <c r="N1562" i="7" s="1"/>
  <c r="G1883" i="3"/>
  <c r="H1882" i="3"/>
  <c r="I1882" i="3" s="1"/>
  <c r="F1883" i="3"/>
  <c r="L1873" i="6" l="1"/>
  <c r="L1873" i="7"/>
  <c r="J1873" i="6"/>
  <c r="J1873" i="7"/>
  <c r="K1873" i="6"/>
  <c r="K1873" i="7"/>
  <c r="D1893" i="6"/>
  <c r="D1893" i="7"/>
  <c r="V1561" i="7"/>
  <c r="U1561" i="7"/>
  <c r="T1562" i="7"/>
  <c r="Q1562" i="7"/>
  <c r="R1562" i="7"/>
  <c r="S1562" i="7"/>
  <c r="C1882" i="6"/>
  <c r="C1882" i="7"/>
  <c r="M1882" i="7" s="1"/>
  <c r="G1562" i="4"/>
  <c r="H1562" i="4" s="1"/>
  <c r="E1562" i="6"/>
  <c r="H1874" i="5"/>
  <c r="G1874" i="5"/>
  <c r="F1874" i="5"/>
  <c r="E1894" i="4"/>
  <c r="C1895" i="4"/>
  <c r="E1563" i="7"/>
  <c r="N1563" i="7" s="1"/>
  <c r="H1883" i="3"/>
  <c r="F1884" i="3"/>
  <c r="I1883" i="3"/>
  <c r="G1884" i="3"/>
  <c r="J1874" i="6" l="1"/>
  <c r="J1874" i="7"/>
  <c r="L1874" i="6"/>
  <c r="L1874" i="7"/>
  <c r="P1873" i="7"/>
  <c r="K1874" i="6"/>
  <c r="K1874" i="7"/>
  <c r="D1894" i="6"/>
  <c r="D1894" i="7"/>
  <c r="V1562" i="7"/>
  <c r="U1562" i="7"/>
  <c r="S1563" i="7"/>
  <c r="R1563" i="7"/>
  <c r="T1563" i="7"/>
  <c r="Q1563" i="7"/>
  <c r="C1883" i="6"/>
  <c r="C1883" i="7"/>
  <c r="M1883" i="7" s="1"/>
  <c r="G1563" i="4"/>
  <c r="H1563" i="4" s="1"/>
  <c r="E1563" i="6"/>
  <c r="G1875" i="5"/>
  <c r="F1875" i="5"/>
  <c r="H1875" i="5"/>
  <c r="E1895" i="4"/>
  <c r="C1896" i="4"/>
  <c r="E1564" i="7"/>
  <c r="N1564" i="7" s="1"/>
  <c r="G1885" i="3"/>
  <c r="F1885" i="3"/>
  <c r="H1884" i="3"/>
  <c r="I1884" i="3" s="1"/>
  <c r="L1875" i="6" l="1"/>
  <c r="L1875" i="7"/>
  <c r="K1875" i="6"/>
  <c r="K1875" i="7"/>
  <c r="J1875" i="6"/>
  <c r="J1875" i="7"/>
  <c r="P1874" i="7"/>
  <c r="D1895" i="6"/>
  <c r="D1895" i="7"/>
  <c r="V1563" i="7"/>
  <c r="U1563" i="7"/>
  <c r="S1564" i="7"/>
  <c r="T1564" i="7"/>
  <c r="R1564" i="7"/>
  <c r="Q1564" i="7"/>
  <c r="C1884" i="6"/>
  <c r="C1884" i="7"/>
  <c r="M1884" i="7" s="1"/>
  <c r="G1564" i="4"/>
  <c r="H1564" i="4" s="1"/>
  <c r="E1564" i="6"/>
  <c r="H1876" i="5"/>
  <c r="G1876" i="5"/>
  <c r="F1876" i="5"/>
  <c r="E1896" i="4"/>
  <c r="C1897" i="4"/>
  <c r="E1565" i="7"/>
  <c r="N1565" i="7" s="1"/>
  <c r="H1885" i="3"/>
  <c r="F1886" i="3"/>
  <c r="G1886" i="3"/>
  <c r="I1885" i="3"/>
  <c r="L1876" i="6" l="1"/>
  <c r="L1876" i="7"/>
  <c r="K1876" i="6"/>
  <c r="K1876" i="7"/>
  <c r="P1875" i="7"/>
  <c r="J1876" i="6"/>
  <c r="J1876" i="7"/>
  <c r="D1896" i="6"/>
  <c r="D1896" i="7"/>
  <c r="V1564" i="7"/>
  <c r="U1564" i="7"/>
  <c r="S1565" i="7"/>
  <c r="Q1565" i="7"/>
  <c r="R1565" i="7"/>
  <c r="T1565" i="7"/>
  <c r="C1885" i="6"/>
  <c r="C1885" i="7"/>
  <c r="M1885" i="7" s="1"/>
  <c r="G1565" i="4"/>
  <c r="H1565" i="4" s="1"/>
  <c r="E1565" i="6"/>
  <c r="G1877" i="5"/>
  <c r="F1877" i="5"/>
  <c r="H1877" i="5"/>
  <c r="E1897" i="4"/>
  <c r="C1898" i="4"/>
  <c r="E1566" i="7"/>
  <c r="N1566" i="7" s="1"/>
  <c r="G1887" i="3"/>
  <c r="F1887" i="3"/>
  <c r="H1886" i="3"/>
  <c r="I1886" i="3" s="1"/>
  <c r="L1877" i="6" l="1"/>
  <c r="L1877" i="7"/>
  <c r="K1877" i="6"/>
  <c r="K1877" i="7"/>
  <c r="P1876" i="7"/>
  <c r="J1877" i="6"/>
  <c r="J1877" i="7"/>
  <c r="D1897" i="6"/>
  <c r="D1897" i="7"/>
  <c r="V1565" i="7"/>
  <c r="U1565" i="7"/>
  <c r="Q1566" i="7"/>
  <c r="R1566" i="7"/>
  <c r="T1566" i="7"/>
  <c r="S1566" i="7"/>
  <c r="C1886" i="6"/>
  <c r="C1886" i="7"/>
  <c r="M1886" i="7" s="1"/>
  <c r="G1566" i="4"/>
  <c r="H1566" i="4" s="1"/>
  <c r="E1566" i="6"/>
  <c r="G1878" i="5"/>
  <c r="F1878" i="5"/>
  <c r="H1878" i="5"/>
  <c r="E1898" i="4"/>
  <c r="C1899" i="4"/>
  <c r="E1567" i="7"/>
  <c r="N1567" i="7" s="1"/>
  <c r="F1888" i="3"/>
  <c r="H1887" i="3"/>
  <c r="G1888" i="3"/>
  <c r="I1887" i="3"/>
  <c r="L1878" i="6" l="1"/>
  <c r="L1878" i="7"/>
  <c r="J1878" i="6"/>
  <c r="J1878" i="7"/>
  <c r="P1877" i="7"/>
  <c r="K1878" i="6"/>
  <c r="K1878" i="7"/>
  <c r="D1898" i="6"/>
  <c r="D1898" i="7"/>
  <c r="V1566" i="7"/>
  <c r="U1566" i="7"/>
  <c r="R1567" i="7"/>
  <c r="Q1567" i="7"/>
  <c r="T1567" i="7"/>
  <c r="S1567" i="7"/>
  <c r="C1887" i="6"/>
  <c r="C1887" i="7"/>
  <c r="M1887" i="7" s="1"/>
  <c r="G1567" i="4"/>
  <c r="H1567" i="4" s="1"/>
  <c r="E1567" i="6"/>
  <c r="H1879" i="5"/>
  <c r="G1879" i="5"/>
  <c r="F1879" i="5"/>
  <c r="E1899" i="4"/>
  <c r="C1900" i="4"/>
  <c r="E1568" i="7"/>
  <c r="N1568" i="7" s="1"/>
  <c r="G1889" i="3"/>
  <c r="H1888" i="3"/>
  <c r="I1888" i="3" s="1"/>
  <c r="F1889" i="3"/>
  <c r="L1879" i="6" l="1"/>
  <c r="L1879" i="7"/>
  <c r="K1879" i="6"/>
  <c r="K1879" i="7"/>
  <c r="P1878" i="7"/>
  <c r="J1879" i="6"/>
  <c r="J1879" i="7"/>
  <c r="U1567" i="7"/>
  <c r="V1567" i="7"/>
  <c r="D1899" i="6"/>
  <c r="D1899" i="7"/>
  <c r="Q1568" i="7"/>
  <c r="S1568" i="7"/>
  <c r="T1568" i="7"/>
  <c r="R1568" i="7"/>
  <c r="C1888" i="6"/>
  <c r="C1888" i="7"/>
  <c r="M1888" i="7" s="1"/>
  <c r="G1568" i="4"/>
  <c r="H1568" i="4" s="1"/>
  <c r="E1568" i="6"/>
  <c r="H1880" i="5"/>
  <c r="G1880" i="5"/>
  <c r="F1880" i="5"/>
  <c r="E1900" i="4"/>
  <c r="C1901" i="4"/>
  <c r="E1569" i="7"/>
  <c r="N1569" i="7" s="1"/>
  <c r="F1890" i="3"/>
  <c r="H1889" i="3"/>
  <c r="G1890" i="3"/>
  <c r="I1889" i="3"/>
  <c r="P1879" i="7" l="1"/>
  <c r="K1880" i="6"/>
  <c r="K1880" i="7"/>
  <c r="J1880" i="6"/>
  <c r="J1880" i="7"/>
  <c r="L1880" i="6"/>
  <c r="L1880" i="7"/>
  <c r="P1880" i="7" s="1"/>
  <c r="D1900" i="6"/>
  <c r="D1900" i="7"/>
  <c r="V1568" i="7"/>
  <c r="U1568" i="7"/>
  <c r="T1569" i="7"/>
  <c r="S1569" i="7"/>
  <c r="R1569" i="7"/>
  <c r="Q1569" i="7"/>
  <c r="C1889" i="6"/>
  <c r="C1889" i="7"/>
  <c r="M1889" i="7" s="1"/>
  <c r="G1569" i="4"/>
  <c r="H1569" i="4" s="1"/>
  <c r="E1569" i="6"/>
  <c r="F1881" i="5"/>
  <c r="H1881" i="5"/>
  <c r="G1881" i="5"/>
  <c r="E1901" i="4"/>
  <c r="C1902" i="4"/>
  <c r="E1570" i="7"/>
  <c r="N1570" i="7" s="1"/>
  <c r="G1891" i="3"/>
  <c r="F1891" i="3"/>
  <c r="H1890" i="3"/>
  <c r="I1890" i="3" s="1"/>
  <c r="K1881" i="6" l="1"/>
  <c r="K1881" i="7"/>
  <c r="L1881" i="6"/>
  <c r="L1881" i="7"/>
  <c r="J1881" i="6"/>
  <c r="J1881" i="7"/>
  <c r="D1901" i="6"/>
  <c r="D1901" i="7"/>
  <c r="U1569" i="7"/>
  <c r="V1569" i="7"/>
  <c r="R1570" i="7"/>
  <c r="Q1570" i="7"/>
  <c r="T1570" i="7"/>
  <c r="S1570" i="7"/>
  <c r="C1890" i="6"/>
  <c r="C1890" i="7"/>
  <c r="M1890" i="7" s="1"/>
  <c r="G1570" i="4"/>
  <c r="H1570" i="4" s="1"/>
  <c r="E1570" i="6"/>
  <c r="H1882" i="5"/>
  <c r="G1882" i="5"/>
  <c r="F1882" i="5"/>
  <c r="E1902" i="4"/>
  <c r="C1903" i="4"/>
  <c r="E1571" i="7"/>
  <c r="N1571" i="7" s="1"/>
  <c r="F1892" i="3"/>
  <c r="H1891" i="3"/>
  <c r="I1891" i="3"/>
  <c r="G1892" i="3"/>
  <c r="L1882" i="6" l="1"/>
  <c r="L1882" i="7"/>
  <c r="K1882" i="6"/>
  <c r="K1882" i="7"/>
  <c r="J1882" i="6"/>
  <c r="J1882" i="7"/>
  <c r="P1881" i="7"/>
  <c r="U1570" i="7"/>
  <c r="V1570" i="7"/>
  <c r="D1902" i="6"/>
  <c r="D1902" i="7"/>
  <c r="R1571" i="7"/>
  <c r="Q1571" i="7"/>
  <c r="T1571" i="7"/>
  <c r="S1571" i="7"/>
  <c r="C1891" i="6"/>
  <c r="C1891" i="7"/>
  <c r="M1891" i="7" s="1"/>
  <c r="G1571" i="4"/>
  <c r="H1571" i="4" s="1"/>
  <c r="E1571" i="6"/>
  <c r="H1883" i="5"/>
  <c r="G1883" i="5"/>
  <c r="F1883" i="5"/>
  <c r="E1903" i="4"/>
  <c r="C1904" i="4"/>
  <c r="E1572" i="7"/>
  <c r="N1572" i="7" s="1"/>
  <c r="G1893" i="3"/>
  <c r="F1893" i="3"/>
  <c r="H1892" i="3"/>
  <c r="I1892" i="3" s="1"/>
  <c r="K1883" i="6" l="1"/>
  <c r="K1883" i="7"/>
  <c r="J1883" i="6"/>
  <c r="J1883" i="7"/>
  <c r="P1882" i="7"/>
  <c r="L1883" i="6"/>
  <c r="L1883" i="7"/>
  <c r="P1883" i="7" s="1"/>
  <c r="D1903" i="6"/>
  <c r="D1903" i="7"/>
  <c r="U1571" i="7"/>
  <c r="V1571" i="7"/>
  <c r="T1572" i="7"/>
  <c r="R1572" i="7"/>
  <c r="Q1572" i="7"/>
  <c r="S1572" i="7"/>
  <c r="C1892" i="6"/>
  <c r="C1892" i="7"/>
  <c r="M1892" i="7" s="1"/>
  <c r="G1572" i="4"/>
  <c r="H1572" i="4" s="1"/>
  <c r="E1572" i="6"/>
  <c r="G1884" i="5"/>
  <c r="F1884" i="5"/>
  <c r="H1884" i="5"/>
  <c r="E1904" i="4"/>
  <c r="C1905" i="4"/>
  <c r="E1573" i="7"/>
  <c r="N1573" i="7" s="1"/>
  <c r="F1894" i="3"/>
  <c r="H1893" i="3"/>
  <c r="I1893" i="3"/>
  <c r="G1894" i="3"/>
  <c r="K1884" i="6" l="1"/>
  <c r="K1884" i="7"/>
  <c r="L1884" i="6"/>
  <c r="L1884" i="7"/>
  <c r="J1884" i="6"/>
  <c r="J1884" i="7"/>
  <c r="U1572" i="7"/>
  <c r="V1572" i="7"/>
  <c r="D1904" i="6"/>
  <c r="D1904" i="7"/>
  <c r="Q1573" i="7"/>
  <c r="T1573" i="7"/>
  <c r="R1573" i="7"/>
  <c r="S1573" i="7"/>
  <c r="C1893" i="6"/>
  <c r="C1893" i="7"/>
  <c r="M1893" i="7" s="1"/>
  <c r="G1573" i="4"/>
  <c r="H1573" i="4" s="1"/>
  <c r="E1573" i="6"/>
  <c r="H1885" i="5"/>
  <c r="G1885" i="5"/>
  <c r="F1885" i="5"/>
  <c r="E1905" i="4"/>
  <c r="C1906" i="4"/>
  <c r="E1574" i="7"/>
  <c r="N1574" i="7" s="1"/>
  <c r="G1895" i="3"/>
  <c r="H1894" i="3"/>
  <c r="I1894" i="3" s="1"/>
  <c r="F1895" i="3"/>
  <c r="J1885" i="6" l="1"/>
  <c r="J1885" i="7"/>
  <c r="L1885" i="6"/>
  <c r="L1885" i="7"/>
  <c r="K1885" i="6"/>
  <c r="K1885" i="7"/>
  <c r="P1884" i="7"/>
  <c r="V1573" i="7"/>
  <c r="U1573" i="7"/>
  <c r="D1905" i="6"/>
  <c r="D1905" i="7"/>
  <c r="R1574" i="7"/>
  <c r="Q1574" i="7"/>
  <c r="S1574" i="7"/>
  <c r="T1574" i="7"/>
  <c r="C1894" i="6"/>
  <c r="C1894" i="7"/>
  <c r="M1894" i="7" s="1"/>
  <c r="G1574" i="4"/>
  <c r="H1574" i="4" s="1"/>
  <c r="E1574" i="6"/>
  <c r="G1886" i="5"/>
  <c r="F1886" i="5"/>
  <c r="H1886" i="5"/>
  <c r="E1906" i="4"/>
  <c r="C1907" i="4"/>
  <c r="E1575" i="7"/>
  <c r="N1575" i="7" s="1"/>
  <c r="H1895" i="3"/>
  <c r="F1896" i="3"/>
  <c r="G1896" i="3"/>
  <c r="I1895" i="3"/>
  <c r="K1886" i="6" l="1"/>
  <c r="K1886" i="7"/>
  <c r="L1886" i="6"/>
  <c r="L1886" i="7"/>
  <c r="J1886" i="6"/>
  <c r="J1886" i="7"/>
  <c r="P1885" i="7"/>
  <c r="D1906" i="6"/>
  <c r="D1906" i="7"/>
  <c r="U1574" i="7"/>
  <c r="V1574" i="7"/>
  <c r="Q1575" i="7"/>
  <c r="R1575" i="7"/>
  <c r="T1575" i="7"/>
  <c r="S1575" i="7"/>
  <c r="C1895" i="6"/>
  <c r="C1895" i="7"/>
  <c r="M1895" i="7" s="1"/>
  <c r="G1575" i="4"/>
  <c r="H1575" i="4" s="1"/>
  <c r="E1575" i="6"/>
  <c r="H1887" i="5"/>
  <c r="G1887" i="5"/>
  <c r="F1887" i="5"/>
  <c r="E1907" i="4"/>
  <c r="C1908" i="4"/>
  <c r="E1576" i="7"/>
  <c r="N1576" i="7" s="1"/>
  <c r="F1897" i="3"/>
  <c r="H1896" i="3"/>
  <c r="I1896" i="3"/>
  <c r="G1897" i="3"/>
  <c r="J1887" i="6" l="1"/>
  <c r="J1887" i="7"/>
  <c r="L1887" i="6"/>
  <c r="L1887" i="7"/>
  <c r="K1887" i="6"/>
  <c r="K1887" i="7"/>
  <c r="P1886" i="7"/>
  <c r="D1907" i="6"/>
  <c r="D1907" i="7"/>
  <c r="U1575" i="7"/>
  <c r="V1575" i="7"/>
  <c r="Q1576" i="7"/>
  <c r="T1576" i="7"/>
  <c r="R1576" i="7"/>
  <c r="S1576" i="7"/>
  <c r="C1896" i="6"/>
  <c r="C1896" i="7"/>
  <c r="M1896" i="7" s="1"/>
  <c r="G1576" i="4"/>
  <c r="H1576" i="4" s="1"/>
  <c r="E1576" i="6"/>
  <c r="H1888" i="5"/>
  <c r="G1888" i="5"/>
  <c r="F1888" i="5"/>
  <c r="E1908" i="4"/>
  <c r="C1909" i="4"/>
  <c r="E1577" i="7"/>
  <c r="N1577" i="7" s="1"/>
  <c r="G1898" i="3"/>
  <c r="F1898" i="3"/>
  <c r="H1897" i="3"/>
  <c r="I1897" i="3" s="1"/>
  <c r="J1888" i="6" l="1"/>
  <c r="J1888" i="7"/>
  <c r="K1888" i="6"/>
  <c r="K1888" i="7"/>
  <c r="L1888" i="6"/>
  <c r="L1888" i="7"/>
  <c r="P1888" i="7" s="1"/>
  <c r="P1887" i="7"/>
  <c r="U1576" i="7"/>
  <c r="V1576" i="7"/>
  <c r="D1908" i="6"/>
  <c r="D1908" i="7"/>
  <c r="S1577" i="7"/>
  <c r="T1577" i="7"/>
  <c r="R1577" i="7"/>
  <c r="Q1577" i="7"/>
  <c r="C1897" i="6"/>
  <c r="C1897" i="7"/>
  <c r="M1897" i="7" s="1"/>
  <c r="G1577" i="4"/>
  <c r="H1577" i="4" s="1"/>
  <c r="E1577" i="6"/>
  <c r="H1889" i="5"/>
  <c r="F1889" i="5"/>
  <c r="G1889" i="5"/>
  <c r="E1909" i="4"/>
  <c r="C1910" i="4"/>
  <c r="E1578" i="7"/>
  <c r="N1578" i="7" s="1"/>
  <c r="H1898" i="3"/>
  <c r="F1899" i="3"/>
  <c r="I1898" i="3"/>
  <c r="G1899" i="3"/>
  <c r="J1889" i="6" l="1"/>
  <c r="J1889" i="7"/>
  <c r="K1889" i="6"/>
  <c r="K1889" i="7"/>
  <c r="L1889" i="6"/>
  <c r="L1889" i="7"/>
  <c r="P1889" i="7" s="1"/>
  <c r="V1577" i="7"/>
  <c r="U1577" i="7"/>
  <c r="D1909" i="6"/>
  <c r="D1909" i="7"/>
  <c r="S1578" i="7"/>
  <c r="R1578" i="7"/>
  <c r="T1578" i="7"/>
  <c r="Q1578" i="7"/>
  <c r="C1898" i="6"/>
  <c r="C1898" i="7"/>
  <c r="M1898" i="7" s="1"/>
  <c r="G1578" i="4"/>
  <c r="H1578" i="4" s="1"/>
  <c r="E1578" i="6"/>
  <c r="H1890" i="5"/>
  <c r="G1890" i="5"/>
  <c r="F1890" i="5"/>
  <c r="E1910" i="4"/>
  <c r="C1911" i="4"/>
  <c r="E1579" i="7"/>
  <c r="N1579" i="7" s="1"/>
  <c r="G1900" i="3"/>
  <c r="F1900" i="3"/>
  <c r="H1899" i="3"/>
  <c r="I1899" i="3" s="1"/>
  <c r="K1890" i="6" l="1"/>
  <c r="K1890" i="7"/>
  <c r="J1890" i="6"/>
  <c r="J1890" i="7"/>
  <c r="L1890" i="6"/>
  <c r="L1890" i="7"/>
  <c r="P1890" i="7" s="1"/>
  <c r="U1578" i="7"/>
  <c r="V1578" i="7"/>
  <c r="D1910" i="6"/>
  <c r="D1910" i="7"/>
  <c r="T1579" i="7"/>
  <c r="S1579" i="7"/>
  <c r="Q1579" i="7"/>
  <c r="R1579" i="7"/>
  <c r="C1899" i="6"/>
  <c r="C1899" i="7"/>
  <c r="M1899" i="7" s="1"/>
  <c r="G1579" i="4"/>
  <c r="H1579" i="4" s="1"/>
  <c r="E1579" i="6"/>
  <c r="H1891" i="5"/>
  <c r="G1891" i="5"/>
  <c r="F1891" i="5"/>
  <c r="E1911" i="4"/>
  <c r="C1912" i="4"/>
  <c r="E1580" i="7"/>
  <c r="N1580" i="7" s="1"/>
  <c r="H1900" i="3"/>
  <c r="F1901" i="3"/>
  <c r="I1900" i="3"/>
  <c r="G1901" i="3"/>
  <c r="J1891" i="6" l="1"/>
  <c r="J1891" i="7"/>
  <c r="K1891" i="6"/>
  <c r="K1891" i="7"/>
  <c r="L1891" i="6"/>
  <c r="L1891" i="7"/>
  <c r="P1891" i="7" s="1"/>
  <c r="D1911" i="6"/>
  <c r="D1911" i="7"/>
  <c r="U1579" i="7"/>
  <c r="V1579" i="7"/>
  <c r="T1580" i="7"/>
  <c r="S1580" i="7"/>
  <c r="R1580" i="7"/>
  <c r="Q1580" i="7"/>
  <c r="C1900" i="6"/>
  <c r="C1900" i="7"/>
  <c r="M1900" i="7" s="1"/>
  <c r="G1580" i="4"/>
  <c r="H1580" i="4" s="1"/>
  <c r="E1580" i="6"/>
  <c r="H1892" i="5"/>
  <c r="G1892" i="5"/>
  <c r="F1892" i="5"/>
  <c r="E1912" i="4"/>
  <c r="C1913" i="4"/>
  <c r="E1581" i="7"/>
  <c r="N1581" i="7" s="1"/>
  <c r="F1902" i="3"/>
  <c r="H1901" i="3"/>
  <c r="G1902" i="3"/>
  <c r="I1901" i="3"/>
  <c r="J1892" i="6" l="1"/>
  <c r="J1892" i="7"/>
  <c r="L1892" i="6"/>
  <c r="L1892" i="7"/>
  <c r="K1892" i="6"/>
  <c r="K1892" i="7"/>
  <c r="D1912" i="6"/>
  <c r="D1912" i="7"/>
  <c r="U1580" i="7"/>
  <c r="V1580" i="7"/>
  <c r="R1581" i="7"/>
  <c r="T1581" i="7"/>
  <c r="Q1581" i="7"/>
  <c r="S1581" i="7"/>
  <c r="C1901" i="6"/>
  <c r="C1901" i="7"/>
  <c r="M1901" i="7" s="1"/>
  <c r="G1581" i="4"/>
  <c r="H1581" i="4" s="1"/>
  <c r="E1581" i="6"/>
  <c r="H1893" i="5"/>
  <c r="G1893" i="5"/>
  <c r="F1893" i="5"/>
  <c r="E1913" i="4"/>
  <c r="C1914" i="4"/>
  <c r="E1582" i="7"/>
  <c r="N1582" i="7" s="1"/>
  <c r="F1903" i="3"/>
  <c r="H1902" i="3"/>
  <c r="I1902" i="3" s="1"/>
  <c r="G1903" i="3"/>
  <c r="J1893" i="6" l="1"/>
  <c r="J1893" i="7"/>
  <c r="L1893" i="6"/>
  <c r="L1893" i="7"/>
  <c r="K1893" i="6"/>
  <c r="K1893" i="7"/>
  <c r="P1892" i="7"/>
  <c r="D1913" i="6"/>
  <c r="D1913" i="7"/>
  <c r="U1581" i="7"/>
  <c r="V1581" i="7"/>
  <c r="Q1582" i="7"/>
  <c r="S1582" i="7"/>
  <c r="R1582" i="7"/>
  <c r="T1582" i="7"/>
  <c r="C1902" i="6"/>
  <c r="C1902" i="7"/>
  <c r="M1902" i="7" s="1"/>
  <c r="G1582" i="4"/>
  <c r="H1582" i="4" s="1"/>
  <c r="E1582" i="6"/>
  <c r="H1894" i="5"/>
  <c r="G1894" i="5"/>
  <c r="F1894" i="5"/>
  <c r="E1914" i="4"/>
  <c r="C1915" i="4"/>
  <c r="E1583" i="7"/>
  <c r="N1583" i="7" s="1"/>
  <c r="G1904" i="3"/>
  <c r="H1903" i="3"/>
  <c r="I1903" i="3" s="1"/>
  <c r="F1904" i="3"/>
  <c r="J1894" i="6" l="1"/>
  <c r="J1894" i="7"/>
  <c r="K1894" i="6"/>
  <c r="K1894" i="7"/>
  <c r="L1894" i="6"/>
  <c r="L1894" i="7"/>
  <c r="P1894" i="7" s="1"/>
  <c r="P1893" i="7"/>
  <c r="V1582" i="7"/>
  <c r="U1582" i="7"/>
  <c r="D1914" i="6"/>
  <c r="D1914" i="7"/>
  <c r="S1583" i="7"/>
  <c r="R1583" i="7"/>
  <c r="T1583" i="7"/>
  <c r="Q1583" i="7"/>
  <c r="C1903" i="6"/>
  <c r="C1903" i="7"/>
  <c r="M1903" i="7" s="1"/>
  <c r="G1583" i="4"/>
  <c r="H1583" i="4" s="1"/>
  <c r="E1583" i="6"/>
  <c r="G1895" i="5"/>
  <c r="F1895" i="5"/>
  <c r="H1895" i="5"/>
  <c r="E1915" i="4"/>
  <c r="C1916" i="4"/>
  <c r="E1584" i="7"/>
  <c r="N1584" i="7" s="1"/>
  <c r="H1904" i="3"/>
  <c r="F1905" i="3"/>
  <c r="I1904" i="3"/>
  <c r="G1905" i="3"/>
  <c r="K1895" i="6" l="1"/>
  <c r="K1895" i="7"/>
  <c r="J1895" i="6"/>
  <c r="J1895" i="7"/>
  <c r="L1895" i="6"/>
  <c r="L1895" i="7"/>
  <c r="P1895" i="7" s="1"/>
  <c r="D1915" i="6"/>
  <c r="D1915" i="7"/>
  <c r="V1583" i="7"/>
  <c r="U1583" i="7"/>
  <c r="T1584" i="7"/>
  <c r="Q1584" i="7"/>
  <c r="R1584" i="7"/>
  <c r="S1584" i="7"/>
  <c r="C1904" i="6"/>
  <c r="C1904" i="7"/>
  <c r="M1904" i="7" s="1"/>
  <c r="G1584" i="4"/>
  <c r="H1584" i="4" s="1"/>
  <c r="E1584" i="6"/>
  <c r="H1896" i="5"/>
  <c r="G1896" i="5"/>
  <c r="F1896" i="5"/>
  <c r="E1916" i="4"/>
  <c r="C1917" i="4"/>
  <c r="E1585" i="7"/>
  <c r="N1585" i="7" s="1"/>
  <c r="H1905" i="3"/>
  <c r="F1906" i="3"/>
  <c r="I1905" i="3"/>
  <c r="G1906" i="3"/>
  <c r="J1896" i="6" l="1"/>
  <c r="J1896" i="7"/>
  <c r="L1896" i="6"/>
  <c r="L1896" i="7"/>
  <c r="K1896" i="6"/>
  <c r="K1896" i="7"/>
  <c r="D1916" i="6"/>
  <c r="D1916" i="7"/>
  <c r="V1584" i="7"/>
  <c r="U1584" i="7"/>
  <c r="R1585" i="7"/>
  <c r="S1585" i="7"/>
  <c r="Q1585" i="7"/>
  <c r="T1585" i="7"/>
  <c r="C1905" i="6"/>
  <c r="C1905" i="7"/>
  <c r="M1905" i="7" s="1"/>
  <c r="G1585" i="4"/>
  <c r="H1585" i="4" s="1"/>
  <c r="E1585" i="6"/>
  <c r="H1897" i="5"/>
  <c r="G1897" i="5"/>
  <c r="F1897" i="5"/>
  <c r="E1917" i="4"/>
  <c r="C1918" i="4"/>
  <c r="E1586" i="7"/>
  <c r="N1586" i="7" s="1"/>
  <c r="F1907" i="3"/>
  <c r="H1906" i="3"/>
  <c r="I1906" i="3" s="1"/>
  <c r="G1907" i="3"/>
  <c r="J1897" i="6" l="1"/>
  <c r="J1897" i="7"/>
  <c r="K1897" i="6"/>
  <c r="K1897" i="7"/>
  <c r="L1897" i="6"/>
  <c r="L1897" i="7"/>
  <c r="P1896" i="7"/>
  <c r="Q1586" i="7"/>
  <c r="R1586" i="7"/>
  <c r="S1586" i="7"/>
  <c r="T1586" i="7"/>
  <c r="D1917" i="6"/>
  <c r="D1917" i="7"/>
  <c r="U1585" i="7"/>
  <c r="V1585" i="7"/>
  <c r="C1906" i="6"/>
  <c r="C1906" i="7"/>
  <c r="M1906" i="7" s="1"/>
  <c r="G1586" i="4"/>
  <c r="H1586" i="4" s="1"/>
  <c r="E1586" i="6"/>
  <c r="H1898" i="5"/>
  <c r="F1898" i="5"/>
  <c r="G1898" i="5"/>
  <c r="E1918" i="4"/>
  <c r="C1919" i="4"/>
  <c r="E1587" i="7"/>
  <c r="N1587" i="7" s="1"/>
  <c r="G1908" i="3"/>
  <c r="H1907" i="3"/>
  <c r="I1907" i="3" s="1"/>
  <c r="F1908" i="3"/>
  <c r="P1897" i="7" l="1"/>
  <c r="K1898" i="6"/>
  <c r="K1898" i="7"/>
  <c r="J1898" i="6"/>
  <c r="J1898" i="7"/>
  <c r="L1898" i="6"/>
  <c r="L1898" i="7"/>
  <c r="P1898" i="7" s="1"/>
  <c r="D1918" i="6"/>
  <c r="D1918" i="7"/>
  <c r="R1587" i="7"/>
  <c r="Q1587" i="7"/>
  <c r="T1587" i="7"/>
  <c r="S1587" i="7"/>
  <c r="V1586" i="7"/>
  <c r="U1586" i="7"/>
  <c r="C1907" i="6"/>
  <c r="C1907" i="7"/>
  <c r="M1907" i="7" s="1"/>
  <c r="G1587" i="4"/>
  <c r="H1587" i="4" s="1"/>
  <c r="E1587" i="6"/>
  <c r="H1899" i="5"/>
  <c r="F1899" i="5"/>
  <c r="G1899" i="5"/>
  <c r="E1919" i="4"/>
  <c r="C1920" i="4"/>
  <c r="E1588" i="7"/>
  <c r="N1588" i="7" s="1"/>
  <c r="F1909" i="3"/>
  <c r="H1908" i="3"/>
  <c r="I1908" i="3" s="1"/>
  <c r="G1909" i="3"/>
  <c r="L1899" i="6" l="1"/>
  <c r="L1899" i="7"/>
  <c r="J1899" i="6"/>
  <c r="J1899" i="7"/>
  <c r="K1899" i="6"/>
  <c r="K1899" i="7"/>
  <c r="U1587" i="7"/>
  <c r="V1587" i="7"/>
  <c r="D1919" i="6"/>
  <c r="D1919" i="7"/>
  <c r="S1588" i="7"/>
  <c r="R1588" i="7"/>
  <c r="T1588" i="7"/>
  <c r="Q1588" i="7"/>
  <c r="C1908" i="6"/>
  <c r="C1908" i="7"/>
  <c r="M1908" i="7" s="1"/>
  <c r="G1588" i="4"/>
  <c r="H1588" i="4" s="1"/>
  <c r="E1588" i="6"/>
  <c r="H1900" i="5"/>
  <c r="G1900" i="5"/>
  <c r="F1900" i="5"/>
  <c r="E1920" i="4"/>
  <c r="C1921" i="4"/>
  <c r="E1589" i="7"/>
  <c r="N1589" i="7" s="1"/>
  <c r="G1910" i="3"/>
  <c r="H1909" i="3"/>
  <c r="I1909" i="3" s="1"/>
  <c r="F1910" i="3"/>
  <c r="J1900" i="6" l="1"/>
  <c r="J1900" i="7"/>
  <c r="K1900" i="6"/>
  <c r="K1900" i="7"/>
  <c r="P1899" i="7"/>
  <c r="L1900" i="6"/>
  <c r="L1900" i="7"/>
  <c r="P1900" i="7" s="1"/>
  <c r="V1588" i="7"/>
  <c r="U1588" i="7"/>
  <c r="D1920" i="6"/>
  <c r="D1920" i="7"/>
  <c r="T1589" i="7"/>
  <c r="R1589" i="7"/>
  <c r="S1589" i="7"/>
  <c r="Q1589" i="7"/>
  <c r="C1909" i="6"/>
  <c r="C1909" i="7"/>
  <c r="M1909" i="7" s="1"/>
  <c r="G1589" i="4"/>
  <c r="H1589" i="4" s="1"/>
  <c r="E1589" i="6"/>
  <c r="G1901" i="5"/>
  <c r="F1901" i="5"/>
  <c r="H1901" i="5"/>
  <c r="E1921" i="4"/>
  <c r="C1922" i="4"/>
  <c r="E1590" i="7"/>
  <c r="N1590" i="7" s="1"/>
  <c r="F1911" i="3"/>
  <c r="H1910" i="3"/>
  <c r="I1910" i="3" s="1"/>
  <c r="G1911" i="3"/>
  <c r="J1901" i="6" l="1"/>
  <c r="J1901" i="7"/>
  <c r="L1901" i="6"/>
  <c r="L1901" i="7"/>
  <c r="K1901" i="6"/>
  <c r="K1901" i="7"/>
  <c r="V1589" i="7"/>
  <c r="U1589" i="7"/>
  <c r="D1921" i="6"/>
  <c r="D1921" i="7"/>
  <c r="R1590" i="7"/>
  <c r="T1590" i="7"/>
  <c r="S1590" i="7"/>
  <c r="Q1590" i="7"/>
  <c r="C1910" i="6"/>
  <c r="C1910" i="7"/>
  <c r="M1910" i="7" s="1"/>
  <c r="G1590" i="4"/>
  <c r="H1590" i="4" s="1"/>
  <c r="E1590" i="6"/>
  <c r="G1902" i="5"/>
  <c r="F1902" i="5"/>
  <c r="H1902" i="5"/>
  <c r="E1922" i="4"/>
  <c r="C1923" i="4"/>
  <c r="E1591" i="7"/>
  <c r="N1591" i="7" s="1"/>
  <c r="G1912" i="3"/>
  <c r="F1912" i="3"/>
  <c r="H1911" i="3"/>
  <c r="I1911" i="3" s="1"/>
  <c r="K1902" i="6" l="1"/>
  <c r="K1902" i="7"/>
  <c r="L1902" i="6"/>
  <c r="L1902" i="7"/>
  <c r="J1902" i="6"/>
  <c r="J1902" i="7"/>
  <c r="P1901" i="7"/>
  <c r="D1922" i="6"/>
  <c r="D1922" i="7"/>
  <c r="U1590" i="7"/>
  <c r="V1590" i="7"/>
  <c r="T1591" i="7"/>
  <c r="S1591" i="7"/>
  <c r="R1591" i="7"/>
  <c r="Q1591" i="7"/>
  <c r="C1911" i="6"/>
  <c r="C1911" i="7"/>
  <c r="M1911" i="7" s="1"/>
  <c r="G1591" i="4"/>
  <c r="H1591" i="4" s="1"/>
  <c r="E1591" i="6"/>
  <c r="H1903" i="5"/>
  <c r="G1903" i="5"/>
  <c r="F1903" i="5"/>
  <c r="E1923" i="4"/>
  <c r="C1924" i="4"/>
  <c r="E1592" i="7"/>
  <c r="N1592" i="7" s="1"/>
  <c r="G1913" i="3"/>
  <c r="H1912" i="3"/>
  <c r="I1912" i="3" s="1"/>
  <c r="F1913" i="3"/>
  <c r="L1903" i="6" l="1"/>
  <c r="L1903" i="7"/>
  <c r="K1903" i="6"/>
  <c r="K1903" i="7"/>
  <c r="J1903" i="6"/>
  <c r="J1903" i="7"/>
  <c r="P1902" i="7"/>
  <c r="D1923" i="6"/>
  <c r="D1923" i="7"/>
  <c r="V1591" i="7"/>
  <c r="U1591" i="7"/>
  <c r="T1592" i="7"/>
  <c r="Q1592" i="7"/>
  <c r="S1592" i="7"/>
  <c r="R1592" i="7"/>
  <c r="C1912" i="6"/>
  <c r="C1912" i="7"/>
  <c r="M1912" i="7" s="1"/>
  <c r="G1592" i="4"/>
  <c r="H1592" i="4" s="1"/>
  <c r="E1592" i="6"/>
  <c r="H1904" i="5"/>
  <c r="G1904" i="5"/>
  <c r="F1904" i="5"/>
  <c r="E1924" i="4"/>
  <c r="C1925" i="4"/>
  <c r="E1593" i="7"/>
  <c r="N1593" i="7" s="1"/>
  <c r="F1914" i="3"/>
  <c r="H1913" i="3"/>
  <c r="G1914" i="3"/>
  <c r="I1913" i="3"/>
  <c r="L1904" i="6" l="1"/>
  <c r="L1904" i="7"/>
  <c r="K1904" i="6"/>
  <c r="K1904" i="7"/>
  <c r="P1903" i="7"/>
  <c r="J1904" i="6"/>
  <c r="J1904" i="7"/>
  <c r="D1924" i="6"/>
  <c r="D1924" i="7"/>
  <c r="U1592" i="7"/>
  <c r="V1592" i="7"/>
  <c r="T1593" i="7"/>
  <c r="Q1593" i="7"/>
  <c r="R1593" i="7"/>
  <c r="S1593" i="7"/>
  <c r="C1913" i="6"/>
  <c r="C1913" i="7"/>
  <c r="M1913" i="7" s="1"/>
  <c r="G1593" i="4"/>
  <c r="H1593" i="4" s="1"/>
  <c r="E1593" i="6"/>
  <c r="H1905" i="5"/>
  <c r="G1905" i="5"/>
  <c r="F1905" i="5"/>
  <c r="E1925" i="4"/>
  <c r="C1926" i="4"/>
  <c r="E1594" i="7"/>
  <c r="N1594" i="7" s="1"/>
  <c r="G1915" i="3"/>
  <c r="H1914" i="3"/>
  <c r="I1914" i="3" s="1"/>
  <c r="F1915" i="3"/>
  <c r="J1905" i="6" l="1"/>
  <c r="J1905" i="7"/>
  <c r="L1905" i="6"/>
  <c r="L1905" i="7"/>
  <c r="P1904" i="7"/>
  <c r="K1905" i="6"/>
  <c r="K1905" i="7"/>
  <c r="D1925" i="6"/>
  <c r="D1925" i="7"/>
  <c r="U1593" i="7"/>
  <c r="V1593" i="7"/>
  <c r="Q1594" i="7"/>
  <c r="S1594" i="7"/>
  <c r="T1594" i="7"/>
  <c r="R1594" i="7"/>
  <c r="C1914" i="6"/>
  <c r="C1914" i="7"/>
  <c r="M1914" i="7" s="1"/>
  <c r="G1594" i="4"/>
  <c r="H1594" i="4" s="1"/>
  <c r="E1594" i="6"/>
  <c r="H1906" i="5"/>
  <c r="G1906" i="5"/>
  <c r="F1906" i="5"/>
  <c r="E1926" i="4"/>
  <c r="C1927" i="4"/>
  <c r="E1595" i="7"/>
  <c r="N1595" i="7" s="1"/>
  <c r="F1916" i="3"/>
  <c r="H1915" i="3"/>
  <c r="I1915" i="3" s="1"/>
  <c r="G1916" i="3"/>
  <c r="L1906" i="6" l="1"/>
  <c r="L1906" i="7"/>
  <c r="J1906" i="6"/>
  <c r="J1906" i="7"/>
  <c r="P1905" i="7"/>
  <c r="K1906" i="6"/>
  <c r="K1906" i="7"/>
  <c r="D1926" i="6"/>
  <c r="D1926" i="7"/>
  <c r="V1594" i="7"/>
  <c r="U1594" i="7"/>
  <c r="S1595" i="7"/>
  <c r="R1595" i="7"/>
  <c r="Q1595" i="7"/>
  <c r="T1595" i="7"/>
  <c r="C1915" i="6"/>
  <c r="C1915" i="7"/>
  <c r="M1915" i="7" s="1"/>
  <c r="G1595" i="4"/>
  <c r="H1595" i="4" s="1"/>
  <c r="E1595" i="6"/>
  <c r="H1907" i="5"/>
  <c r="G1907" i="5"/>
  <c r="F1907" i="5"/>
  <c r="E1927" i="4"/>
  <c r="C1928" i="4"/>
  <c r="E1596" i="7"/>
  <c r="N1596" i="7" s="1"/>
  <c r="G1917" i="3"/>
  <c r="F1917" i="3"/>
  <c r="H1916" i="3"/>
  <c r="I1916" i="3" s="1"/>
  <c r="L1907" i="6" l="1"/>
  <c r="L1907" i="7"/>
  <c r="J1907" i="6"/>
  <c r="J1907" i="7"/>
  <c r="P1906" i="7"/>
  <c r="K1907" i="6"/>
  <c r="K1907" i="7"/>
  <c r="D1927" i="6"/>
  <c r="D1927" i="7"/>
  <c r="U1595" i="7"/>
  <c r="V1595" i="7"/>
  <c r="Q1596" i="7"/>
  <c r="R1596" i="7"/>
  <c r="S1596" i="7"/>
  <c r="T1596" i="7"/>
  <c r="C1916" i="6"/>
  <c r="C1916" i="7"/>
  <c r="M1916" i="7" s="1"/>
  <c r="G1596" i="4"/>
  <c r="H1596" i="4" s="1"/>
  <c r="E1596" i="6"/>
  <c r="H1908" i="5"/>
  <c r="G1908" i="5"/>
  <c r="F1908" i="5"/>
  <c r="E1928" i="4"/>
  <c r="C1929" i="4"/>
  <c r="E1597" i="7"/>
  <c r="N1597" i="7" s="1"/>
  <c r="G1918" i="3"/>
  <c r="H1917" i="3"/>
  <c r="I1917" i="3" s="1"/>
  <c r="F1918" i="3"/>
  <c r="J1908" i="6" l="1"/>
  <c r="J1908" i="7"/>
  <c r="L1908" i="6"/>
  <c r="L1908" i="7"/>
  <c r="P1907" i="7"/>
  <c r="K1908" i="6"/>
  <c r="K1908" i="7"/>
  <c r="D1928" i="6"/>
  <c r="D1928" i="7"/>
  <c r="U1596" i="7"/>
  <c r="V1596" i="7"/>
  <c r="Q1597" i="7"/>
  <c r="R1597" i="7"/>
  <c r="S1597" i="7"/>
  <c r="T1597" i="7"/>
  <c r="C1917" i="6"/>
  <c r="C1917" i="7"/>
  <c r="M1917" i="7" s="1"/>
  <c r="G1597" i="4"/>
  <c r="H1597" i="4" s="1"/>
  <c r="E1597" i="6"/>
  <c r="H1909" i="5"/>
  <c r="G1909" i="5"/>
  <c r="F1909" i="5"/>
  <c r="E1929" i="4"/>
  <c r="C1930" i="4"/>
  <c r="E1598" i="7"/>
  <c r="N1598" i="7" s="1"/>
  <c r="H1918" i="3"/>
  <c r="F1919" i="3"/>
  <c r="G1919" i="3"/>
  <c r="I1918" i="3"/>
  <c r="L1909" i="6" l="1"/>
  <c r="L1909" i="7"/>
  <c r="K1909" i="6"/>
  <c r="K1909" i="7"/>
  <c r="P1908" i="7"/>
  <c r="J1909" i="6"/>
  <c r="J1909" i="7"/>
  <c r="D1929" i="6"/>
  <c r="D1929" i="7"/>
  <c r="U1597" i="7"/>
  <c r="V1597" i="7"/>
  <c r="Q1598" i="7"/>
  <c r="R1598" i="7"/>
  <c r="T1598" i="7"/>
  <c r="S1598" i="7"/>
  <c r="C1918" i="6"/>
  <c r="C1918" i="7"/>
  <c r="M1918" i="7" s="1"/>
  <c r="G1598" i="4"/>
  <c r="H1598" i="4" s="1"/>
  <c r="E1598" i="6"/>
  <c r="G1910" i="5"/>
  <c r="F1910" i="5"/>
  <c r="H1910" i="5"/>
  <c r="E1930" i="4"/>
  <c r="C1931" i="4"/>
  <c r="E1599" i="7"/>
  <c r="N1599" i="7" s="1"/>
  <c r="H1919" i="3"/>
  <c r="F1920" i="3"/>
  <c r="I1919" i="3"/>
  <c r="G1920" i="3"/>
  <c r="L1910" i="6" l="1"/>
  <c r="L1910" i="7"/>
  <c r="K1910" i="6"/>
  <c r="K1910" i="7"/>
  <c r="J1910" i="6"/>
  <c r="J1910" i="7"/>
  <c r="P1909" i="7"/>
  <c r="D1930" i="6"/>
  <c r="D1930" i="7"/>
  <c r="V1598" i="7"/>
  <c r="U1598" i="7"/>
  <c r="T1599" i="7"/>
  <c r="R1599" i="7"/>
  <c r="Q1599" i="7"/>
  <c r="S1599" i="7"/>
  <c r="C1919" i="6"/>
  <c r="C1919" i="7"/>
  <c r="M1919" i="7" s="1"/>
  <c r="G1599" i="4"/>
  <c r="H1599" i="4" s="1"/>
  <c r="E1599" i="6"/>
  <c r="G1911" i="5"/>
  <c r="F1911" i="5"/>
  <c r="H1911" i="5"/>
  <c r="E1931" i="4"/>
  <c r="C1932" i="4"/>
  <c r="E1600" i="7"/>
  <c r="N1600" i="7" s="1"/>
  <c r="G1921" i="3"/>
  <c r="F1921" i="3"/>
  <c r="H1920" i="3"/>
  <c r="I1920" i="3" s="1"/>
  <c r="K1911" i="6" l="1"/>
  <c r="K1911" i="7"/>
  <c r="L1911" i="6"/>
  <c r="L1911" i="7"/>
  <c r="P1910" i="7"/>
  <c r="J1911" i="6"/>
  <c r="J1911" i="7"/>
  <c r="D1931" i="6"/>
  <c r="D1931" i="7"/>
  <c r="V1599" i="7"/>
  <c r="U1599" i="7"/>
  <c r="Q1600" i="7"/>
  <c r="S1600" i="7"/>
  <c r="R1600" i="7"/>
  <c r="T1600" i="7"/>
  <c r="C1920" i="6"/>
  <c r="C1920" i="7"/>
  <c r="M1920" i="7" s="1"/>
  <c r="G1600" i="4"/>
  <c r="H1600" i="4" s="1"/>
  <c r="E1600" i="6"/>
  <c r="H1912" i="5"/>
  <c r="G1912" i="5"/>
  <c r="F1912" i="5"/>
  <c r="E1932" i="4"/>
  <c r="C1933" i="4"/>
  <c r="E1601" i="7"/>
  <c r="N1601" i="7" s="1"/>
  <c r="H1921" i="3"/>
  <c r="F1922" i="3"/>
  <c r="I1921" i="3"/>
  <c r="G1922" i="3"/>
  <c r="L1912" i="6" l="1"/>
  <c r="L1912" i="7"/>
  <c r="J1912" i="6"/>
  <c r="J1912" i="7"/>
  <c r="K1912" i="6"/>
  <c r="K1912" i="7"/>
  <c r="P1911" i="7"/>
  <c r="D1932" i="6"/>
  <c r="D1932" i="7"/>
  <c r="V1600" i="7"/>
  <c r="U1600" i="7"/>
  <c r="S1601" i="7"/>
  <c r="R1601" i="7"/>
  <c r="T1601" i="7"/>
  <c r="Q1601" i="7"/>
  <c r="C1921" i="6"/>
  <c r="C1921" i="7"/>
  <c r="M1921" i="7" s="1"/>
  <c r="G1601" i="4"/>
  <c r="H1601" i="4" s="1"/>
  <c r="E1601" i="6"/>
  <c r="G1913" i="5"/>
  <c r="F1913" i="5"/>
  <c r="H1913" i="5"/>
  <c r="E1933" i="4"/>
  <c r="C1934" i="4"/>
  <c r="E1602" i="7"/>
  <c r="N1602" i="7" s="1"/>
  <c r="G1923" i="3"/>
  <c r="F1923" i="3"/>
  <c r="H1922" i="3"/>
  <c r="I1922" i="3" s="1"/>
  <c r="J1913" i="6" l="1"/>
  <c r="J1913" i="7"/>
  <c r="P1912" i="7"/>
  <c r="L1913" i="6"/>
  <c r="L1913" i="7"/>
  <c r="K1913" i="6"/>
  <c r="K1913" i="7"/>
  <c r="D1933" i="6"/>
  <c r="D1933" i="7"/>
  <c r="U1601" i="7"/>
  <c r="V1601" i="7"/>
  <c r="Q1602" i="7"/>
  <c r="T1602" i="7"/>
  <c r="R1602" i="7"/>
  <c r="S1602" i="7"/>
  <c r="C1922" i="6"/>
  <c r="C1922" i="7"/>
  <c r="M1922" i="7" s="1"/>
  <c r="G1602" i="4"/>
  <c r="H1602" i="4" s="1"/>
  <c r="E1602" i="6"/>
  <c r="G1914" i="5"/>
  <c r="F1914" i="5"/>
  <c r="H1914" i="5"/>
  <c r="E1934" i="4"/>
  <c r="C1935" i="4"/>
  <c r="E1603" i="7"/>
  <c r="N1603" i="7" s="1"/>
  <c r="F1924" i="3"/>
  <c r="H1923" i="3"/>
  <c r="I1923" i="3" s="1"/>
  <c r="G1924" i="3"/>
  <c r="J1914" i="6" l="1"/>
  <c r="J1914" i="7"/>
  <c r="P1913" i="7"/>
  <c r="L1914" i="6"/>
  <c r="L1914" i="7"/>
  <c r="K1914" i="6"/>
  <c r="K1914" i="7"/>
  <c r="D1934" i="6"/>
  <c r="D1934" i="7"/>
  <c r="U1602" i="7"/>
  <c r="V1602" i="7"/>
  <c r="R1603" i="7"/>
  <c r="Q1603" i="7"/>
  <c r="T1603" i="7"/>
  <c r="S1603" i="7"/>
  <c r="C1923" i="6"/>
  <c r="C1923" i="7"/>
  <c r="M1923" i="7" s="1"/>
  <c r="G1603" i="4"/>
  <c r="H1603" i="4" s="1"/>
  <c r="E1603" i="6"/>
  <c r="H1915" i="5"/>
  <c r="G1915" i="5"/>
  <c r="F1915" i="5"/>
  <c r="E1935" i="4"/>
  <c r="C1936" i="4"/>
  <c r="E1604" i="7"/>
  <c r="N1604" i="7" s="1"/>
  <c r="G1925" i="3"/>
  <c r="H1924" i="3"/>
  <c r="I1924" i="3" s="1"/>
  <c r="F1925" i="3"/>
  <c r="J1915" i="6" l="1"/>
  <c r="J1915" i="7"/>
  <c r="K1915" i="6"/>
  <c r="K1915" i="7"/>
  <c r="P1914" i="7"/>
  <c r="L1915" i="6"/>
  <c r="L1915" i="7"/>
  <c r="P1915" i="7" s="1"/>
  <c r="D1935" i="6"/>
  <c r="D1935" i="7"/>
  <c r="V1603" i="7"/>
  <c r="U1603" i="7"/>
  <c r="Q1604" i="7"/>
  <c r="S1604" i="7"/>
  <c r="R1604" i="7"/>
  <c r="T1604" i="7"/>
  <c r="C1924" i="6"/>
  <c r="C1924" i="7"/>
  <c r="M1924" i="7" s="1"/>
  <c r="G1604" i="4"/>
  <c r="H1604" i="4" s="1"/>
  <c r="E1604" i="6"/>
  <c r="H1916" i="5"/>
  <c r="G1916" i="5"/>
  <c r="F1916" i="5"/>
  <c r="E1936" i="4"/>
  <c r="C1937" i="4"/>
  <c r="E1605" i="7"/>
  <c r="N1605" i="7" s="1"/>
  <c r="F1926" i="3"/>
  <c r="H1925" i="3"/>
  <c r="G1926" i="3"/>
  <c r="I1925" i="3"/>
  <c r="J1916" i="6" l="1"/>
  <c r="J1916" i="7"/>
  <c r="L1916" i="6"/>
  <c r="L1916" i="7"/>
  <c r="K1916" i="6"/>
  <c r="K1916" i="7"/>
  <c r="D1936" i="6"/>
  <c r="D1936" i="7"/>
  <c r="V1604" i="7"/>
  <c r="U1604" i="7"/>
  <c r="Q1605" i="7"/>
  <c r="T1605" i="7"/>
  <c r="S1605" i="7"/>
  <c r="R1605" i="7"/>
  <c r="C1925" i="6"/>
  <c r="C1925" i="7"/>
  <c r="M1925" i="7" s="1"/>
  <c r="G1605" i="4"/>
  <c r="H1605" i="4" s="1"/>
  <c r="E1605" i="6"/>
  <c r="G1917" i="5"/>
  <c r="F1917" i="5"/>
  <c r="H1917" i="5"/>
  <c r="E1937" i="4"/>
  <c r="C1938" i="4"/>
  <c r="E1606" i="7"/>
  <c r="N1606" i="7" s="1"/>
  <c r="G1927" i="3"/>
  <c r="F1927" i="3"/>
  <c r="H1926" i="3"/>
  <c r="I1926" i="3" s="1"/>
  <c r="J1917" i="6" l="1"/>
  <c r="J1917" i="7"/>
  <c r="K1917" i="6"/>
  <c r="K1917" i="7"/>
  <c r="L1917" i="6"/>
  <c r="L1917" i="7"/>
  <c r="P1916" i="7"/>
  <c r="D1937" i="6"/>
  <c r="D1937" i="7"/>
  <c r="U1605" i="7"/>
  <c r="V1605" i="7"/>
  <c r="R1606" i="7"/>
  <c r="T1606" i="7"/>
  <c r="Q1606" i="7"/>
  <c r="S1606" i="7"/>
  <c r="C1926" i="6"/>
  <c r="C1926" i="7"/>
  <c r="M1926" i="7" s="1"/>
  <c r="G1606" i="4"/>
  <c r="H1606" i="4" s="1"/>
  <c r="E1606" i="6"/>
  <c r="H1918" i="5"/>
  <c r="G1918" i="5"/>
  <c r="F1918" i="5"/>
  <c r="E1938" i="4"/>
  <c r="C1939" i="4"/>
  <c r="E1607" i="7"/>
  <c r="N1607" i="7" s="1"/>
  <c r="F1928" i="3"/>
  <c r="H1927" i="3"/>
  <c r="I1927" i="3" s="1"/>
  <c r="G1928" i="3"/>
  <c r="P1917" i="7" l="1"/>
  <c r="K1918" i="6"/>
  <c r="K1918" i="7"/>
  <c r="L1918" i="6"/>
  <c r="L1918" i="7"/>
  <c r="J1918" i="6"/>
  <c r="J1918" i="7"/>
  <c r="U1606" i="7"/>
  <c r="V1606" i="7"/>
  <c r="D1938" i="6"/>
  <c r="D1938" i="7"/>
  <c r="Q1607" i="7"/>
  <c r="T1607" i="7"/>
  <c r="S1607" i="7"/>
  <c r="R1607" i="7"/>
  <c r="C1927" i="6"/>
  <c r="C1927" i="7"/>
  <c r="M1927" i="7" s="1"/>
  <c r="G1607" i="4"/>
  <c r="H1607" i="4" s="1"/>
  <c r="E1607" i="6"/>
  <c r="G1919" i="5"/>
  <c r="F1919" i="5"/>
  <c r="H1919" i="5"/>
  <c r="E1939" i="4"/>
  <c r="C1940" i="4"/>
  <c r="E1608" i="7"/>
  <c r="N1608" i="7" s="1"/>
  <c r="G1929" i="3"/>
  <c r="F1929" i="3"/>
  <c r="H1928" i="3"/>
  <c r="I1928" i="3" s="1"/>
  <c r="L1919" i="6" l="1"/>
  <c r="L1919" i="7"/>
  <c r="J1919" i="6"/>
  <c r="J1919" i="7"/>
  <c r="K1919" i="6"/>
  <c r="K1919" i="7"/>
  <c r="P1918" i="7"/>
  <c r="D1939" i="6"/>
  <c r="D1939" i="7"/>
  <c r="U1607" i="7"/>
  <c r="V1607" i="7"/>
  <c r="S1608" i="7"/>
  <c r="R1608" i="7"/>
  <c r="T1608" i="7"/>
  <c r="Q1608" i="7"/>
  <c r="C1928" i="6"/>
  <c r="C1928" i="7"/>
  <c r="M1928" i="7" s="1"/>
  <c r="G1608" i="4"/>
  <c r="H1608" i="4" s="1"/>
  <c r="E1608" i="6"/>
  <c r="G1920" i="5"/>
  <c r="F1920" i="5"/>
  <c r="H1920" i="5"/>
  <c r="E1940" i="4"/>
  <c r="C1941" i="4"/>
  <c r="E1609" i="7"/>
  <c r="N1609" i="7" s="1"/>
  <c r="G1930" i="3"/>
  <c r="F1930" i="3"/>
  <c r="H1929" i="3"/>
  <c r="I1929" i="3" s="1"/>
  <c r="J1920" i="6" l="1"/>
  <c r="J1920" i="7"/>
  <c r="L1920" i="6"/>
  <c r="L1920" i="7"/>
  <c r="P1919" i="7"/>
  <c r="K1920" i="6"/>
  <c r="K1920" i="7"/>
  <c r="D1940" i="6"/>
  <c r="D1940" i="7"/>
  <c r="U1608" i="7"/>
  <c r="V1608" i="7"/>
  <c r="R1609" i="7"/>
  <c r="Q1609" i="7"/>
  <c r="T1609" i="7"/>
  <c r="S1609" i="7"/>
  <c r="C1929" i="6"/>
  <c r="C1929" i="7"/>
  <c r="M1929" i="7" s="1"/>
  <c r="G1609" i="4"/>
  <c r="H1609" i="4" s="1"/>
  <c r="E1609" i="6"/>
  <c r="H1921" i="5"/>
  <c r="G1921" i="5"/>
  <c r="F1921" i="5"/>
  <c r="E1941" i="4"/>
  <c r="C1942" i="4"/>
  <c r="E1610" i="7"/>
  <c r="N1610" i="7" s="1"/>
  <c r="H1930" i="3"/>
  <c r="F1931" i="3"/>
  <c r="G1931" i="3"/>
  <c r="I1930" i="3"/>
  <c r="J1921" i="6" l="1"/>
  <c r="J1921" i="7"/>
  <c r="K1921" i="6"/>
  <c r="K1921" i="7"/>
  <c r="L1921" i="6"/>
  <c r="L1921" i="7"/>
  <c r="P1920" i="7"/>
  <c r="D1941" i="6"/>
  <c r="D1941" i="7"/>
  <c r="V1609" i="7"/>
  <c r="U1609" i="7"/>
  <c r="R1610" i="7"/>
  <c r="T1610" i="7"/>
  <c r="Q1610" i="7"/>
  <c r="S1610" i="7"/>
  <c r="C1930" i="6"/>
  <c r="C1930" i="7"/>
  <c r="M1930" i="7" s="1"/>
  <c r="G1610" i="4"/>
  <c r="H1610" i="4" s="1"/>
  <c r="E1610" i="6"/>
  <c r="H1922" i="5"/>
  <c r="G1922" i="5"/>
  <c r="F1922" i="5"/>
  <c r="E1942" i="4"/>
  <c r="C1943" i="4"/>
  <c r="E1611" i="7"/>
  <c r="N1611" i="7" s="1"/>
  <c r="H1931" i="3"/>
  <c r="F1932" i="3"/>
  <c r="G1932" i="3"/>
  <c r="I1931" i="3"/>
  <c r="P1921" i="7" l="1"/>
  <c r="K1922" i="6"/>
  <c r="K1922" i="7"/>
  <c r="J1922" i="6"/>
  <c r="J1922" i="7"/>
  <c r="L1922" i="6"/>
  <c r="L1922" i="7"/>
  <c r="P1922" i="7" s="1"/>
  <c r="V1610" i="7"/>
  <c r="U1610" i="7"/>
  <c r="D1942" i="6"/>
  <c r="D1942" i="7"/>
  <c r="S1611" i="7"/>
  <c r="Q1611" i="7"/>
  <c r="T1611" i="7"/>
  <c r="R1611" i="7"/>
  <c r="C1931" i="6"/>
  <c r="C1931" i="7"/>
  <c r="M1931" i="7" s="1"/>
  <c r="G1611" i="4"/>
  <c r="H1611" i="4" s="1"/>
  <c r="E1611" i="6"/>
  <c r="H1923" i="5"/>
  <c r="G1923" i="5"/>
  <c r="F1923" i="5"/>
  <c r="E1943" i="4"/>
  <c r="C1944" i="4"/>
  <c r="E1612" i="7"/>
  <c r="N1612" i="7" s="1"/>
  <c r="G1933" i="3"/>
  <c r="F1933" i="3"/>
  <c r="H1932" i="3"/>
  <c r="I1932" i="3" s="1"/>
  <c r="K1923" i="6" l="1"/>
  <c r="K1923" i="7"/>
  <c r="J1923" i="6"/>
  <c r="J1923" i="7"/>
  <c r="L1923" i="6"/>
  <c r="L1923" i="7"/>
  <c r="P1923" i="7" s="1"/>
  <c r="D1943" i="6"/>
  <c r="D1943" i="7"/>
  <c r="V1611" i="7"/>
  <c r="U1611" i="7"/>
  <c r="Q1612" i="7"/>
  <c r="R1612" i="7"/>
  <c r="S1612" i="7"/>
  <c r="T1612" i="7"/>
  <c r="C1932" i="6"/>
  <c r="C1932" i="7"/>
  <c r="M1932" i="7" s="1"/>
  <c r="G1612" i="4"/>
  <c r="H1612" i="4" s="1"/>
  <c r="E1612" i="6"/>
  <c r="H1924" i="5"/>
  <c r="G1924" i="5"/>
  <c r="F1924" i="5"/>
  <c r="E1944" i="4"/>
  <c r="C1945" i="4"/>
  <c r="E1613" i="7"/>
  <c r="N1613" i="7" s="1"/>
  <c r="G1934" i="3"/>
  <c r="H1933" i="3"/>
  <c r="I1933" i="3" s="1"/>
  <c r="F1934" i="3"/>
  <c r="J1924" i="6" l="1"/>
  <c r="J1924" i="7"/>
  <c r="L1924" i="6"/>
  <c r="L1924" i="7"/>
  <c r="K1924" i="6"/>
  <c r="K1924" i="7"/>
  <c r="U1612" i="7"/>
  <c r="V1612" i="7"/>
  <c r="D1944" i="6"/>
  <c r="D1944" i="7"/>
  <c r="R1613" i="7"/>
  <c r="T1613" i="7"/>
  <c r="Q1613" i="7"/>
  <c r="S1613" i="7"/>
  <c r="C1933" i="6"/>
  <c r="C1933" i="7"/>
  <c r="M1933" i="7" s="1"/>
  <c r="G1613" i="4"/>
  <c r="H1613" i="4" s="1"/>
  <c r="E1613" i="6"/>
  <c r="H1925" i="5"/>
  <c r="G1925" i="5"/>
  <c r="F1925" i="5"/>
  <c r="E1945" i="4"/>
  <c r="C1946" i="4"/>
  <c r="E1614" i="7"/>
  <c r="N1614" i="7" s="1"/>
  <c r="G1935" i="3"/>
  <c r="H1934" i="3"/>
  <c r="I1934" i="3" s="1"/>
  <c r="F1935" i="3"/>
  <c r="K1925" i="6" l="1"/>
  <c r="K1925" i="7"/>
  <c r="J1925" i="6"/>
  <c r="J1925" i="7"/>
  <c r="P1924" i="7"/>
  <c r="L1925" i="6"/>
  <c r="L1925" i="7"/>
  <c r="P1925" i="7" s="1"/>
  <c r="D1945" i="6"/>
  <c r="D1945" i="7"/>
  <c r="V1613" i="7"/>
  <c r="U1613" i="7"/>
  <c r="T1614" i="7"/>
  <c r="Q1614" i="7"/>
  <c r="S1614" i="7"/>
  <c r="R1614" i="7"/>
  <c r="C1934" i="6"/>
  <c r="C1934" i="7"/>
  <c r="M1934" i="7" s="1"/>
  <c r="G1614" i="4"/>
  <c r="H1614" i="4" s="1"/>
  <c r="E1614" i="6"/>
  <c r="H1926" i="5"/>
  <c r="G1926" i="5"/>
  <c r="F1926" i="5"/>
  <c r="E1946" i="4"/>
  <c r="C1947" i="4"/>
  <c r="E1615" i="7"/>
  <c r="N1615" i="7" s="1"/>
  <c r="G1936" i="3"/>
  <c r="F1936" i="3"/>
  <c r="H1935" i="3"/>
  <c r="I1935" i="3" s="1"/>
  <c r="J1926" i="6" l="1"/>
  <c r="J1926" i="7"/>
  <c r="K1926" i="6"/>
  <c r="K1926" i="7"/>
  <c r="L1926" i="6"/>
  <c r="L1926" i="7"/>
  <c r="P1926" i="7" s="1"/>
  <c r="D1946" i="6"/>
  <c r="D1946" i="7"/>
  <c r="V1614" i="7"/>
  <c r="U1614" i="7"/>
  <c r="Q1615" i="7"/>
  <c r="T1615" i="7"/>
  <c r="R1615" i="7"/>
  <c r="S1615" i="7"/>
  <c r="C1935" i="6"/>
  <c r="C1935" i="7"/>
  <c r="M1935" i="7" s="1"/>
  <c r="G1615" i="4"/>
  <c r="H1615" i="4" s="1"/>
  <c r="E1615" i="6"/>
  <c r="H1927" i="5"/>
  <c r="G1927" i="5"/>
  <c r="F1927" i="5"/>
  <c r="E1947" i="4"/>
  <c r="C1948" i="4"/>
  <c r="E1616" i="7"/>
  <c r="N1616" i="7" s="1"/>
  <c r="H1936" i="3"/>
  <c r="F1937" i="3"/>
  <c r="I1936" i="3"/>
  <c r="G1937" i="3"/>
  <c r="L1927" i="6" l="1"/>
  <c r="L1927" i="7"/>
  <c r="J1927" i="6"/>
  <c r="J1927" i="7"/>
  <c r="K1927" i="6"/>
  <c r="K1927" i="7"/>
  <c r="D1947" i="6"/>
  <c r="D1947" i="7"/>
  <c r="V1615" i="7"/>
  <c r="U1615" i="7"/>
  <c r="R1616" i="7"/>
  <c r="S1616" i="7"/>
  <c r="Q1616" i="7"/>
  <c r="T1616" i="7"/>
  <c r="C1936" i="6"/>
  <c r="C1936" i="7"/>
  <c r="M1936" i="7" s="1"/>
  <c r="G1616" i="4"/>
  <c r="H1616" i="4" s="1"/>
  <c r="E1616" i="6"/>
  <c r="H1928" i="5"/>
  <c r="G1928" i="5"/>
  <c r="F1928" i="5"/>
  <c r="E1948" i="4"/>
  <c r="C1949" i="4"/>
  <c r="E1617" i="7"/>
  <c r="N1617" i="7" s="1"/>
  <c r="F1938" i="3"/>
  <c r="H1937" i="3"/>
  <c r="G1938" i="3"/>
  <c r="I1937" i="3"/>
  <c r="L1928" i="6" l="1"/>
  <c r="L1928" i="7"/>
  <c r="J1928" i="6"/>
  <c r="J1928" i="7"/>
  <c r="P1927" i="7"/>
  <c r="K1928" i="6"/>
  <c r="K1928" i="7"/>
  <c r="D1948" i="6"/>
  <c r="D1948" i="7"/>
  <c r="U1616" i="7"/>
  <c r="V1616" i="7"/>
  <c r="R1617" i="7"/>
  <c r="S1617" i="7"/>
  <c r="Q1617" i="7"/>
  <c r="T1617" i="7"/>
  <c r="C1937" i="6"/>
  <c r="C1937" i="7"/>
  <c r="M1937" i="7" s="1"/>
  <c r="G1617" i="4"/>
  <c r="H1617" i="4" s="1"/>
  <c r="E1617" i="6"/>
  <c r="G1929" i="5"/>
  <c r="H1929" i="5"/>
  <c r="F1929" i="5"/>
  <c r="E1949" i="4"/>
  <c r="C1950" i="4"/>
  <c r="E1618" i="7"/>
  <c r="N1618" i="7" s="1"/>
  <c r="G1939" i="3"/>
  <c r="F1939" i="3"/>
  <c r="H1938" i="3"/>
  <c r="I1938" i="3" s="1"/>
  <c r="J1929" i="6" l="1"/>
  <c r="J1929" i="7"/>
  <c r="L1929" i="6"/>
  <c r="L1929" i="7"/>
  <c r="P1928" i="7"/>
  <c r="K1929" i="6"/>
  <c r="K1929" i="7"/>
  <c r="D1949" i="6"/>
  <c r="D1949" i="7"/>
  <c r="U1617" i="7"/>
  <c r="V1617" i="7"/>
  <c r="S1618" i="7"/>
  <c r="T1618" i="7"/>
  <c r="R1618" i="7"/>
  <c r="Q1618" i="7"/>
  <c r="C1938" i="6"/>
  <c r="C1938" i="7"/>
  <c r="M1938" i="7" s="1"/>
  <c r="G1618" i="4"/>
  <c r="H1618" i="4" s="1"/>
  <c r="E1618" i="6"/>
  <c r="H1930" i="5"/>
  <c r="G1930" i="5"/>
  <c r="F1930" i="5"/>
  <c r="E1950" i="4"/>
  <c r="C1951" i="4"/>
  <c r="E1619" i="7"/>
  <c r="N1619" i="7" s="1"/>
  <c r="H1939" i="3"/>
  <c r="I1939" i="3" s="1"/>
  <c r="F1940" i="3"/>
  <c r="G1940" i="3"/>
  <c r="J1930" i="6" l="1"/>
  <c r="J1930" i="7"/>
  <c r="K1930" i="6"/>
  <c r="K1930" i="7"/>
  <c r="L1930" i="6"/>
  <c r="L1930" i="7"/>
  <c r="P1930" i="7" s="1"/>
  <c r="P1929" i="7"/>
  <c r="U1618" i="7"/>
  <c r="V1618" i="7"/>
  <c r="D1950" i="6"/>
  <c r="D1950" i="7"/>
  <c r="S1619" i="7"/>
  <c r="R1619" i="7"/>
  <c r="T1619" i="7"/>
  <c r="Q1619" i="7"/>
  <c r="C1939" i="6"/>
  <c r="C1939" i="7"/>
  <c r="M1939" i="7" s="1"/>
  <c r="G1619" i="4"/>
  <c r="H1619" i="4" s="1"/>
  <c r="E1619" i="6"/>
  <c r="G1931" i="5"/>
  <c r="F1931" i="5"/>
  <c r="H1931" i="5"/>
  <c r="E1951" i="4"/>
  <c r="C1952" i="4"/>
  <c r="E1620" i="7"/>
  <c r="N1620" i="7" s="1"/>
  <c r="H1940" i="3"/>
  <c r="F1941" i="3"/>
  <c r="I1940" i="3"/>
  <c r="G1941" i="3"/>
  <c r="L1931" i="6" l="1"/>
  <c r="L1931" i="7"/>
  <c r="J1931" i="6"/>
  <c r="J1931" i="7"/>
  <c r="K1931" i="6"/>
  <c r="K1931" i="7"/>
  <c r="D1951" i="6"/>
  <c r="D1951" i="7"/>
  <c r="V1619" i="7"/>
  <c r="U1619" i="7"/>
  <c r="S1620" i="7"/>
  <c r="Q1620" i="7"/>
  <c r="R1620" i="7"/>
  <c r="T1620" i="7"/>
  <c r="C1940" i="6"/>
  <c r="C1940" i="7"/>
  <c r="M1940" i="7" s="1"/>
  <c r="G1620" i="4"/>
  <c r="H1620" i="4" s="1"/>
  <c r="E1620" i="6"/>
  <c r="H1932" i="5"/>
  <c r="G1932" i="5"/>
  <c r="F1932" i="5"/>
  <c r="E1952" i="4"/>
  <c r="C1953" i="4"/>
  <c r="E1621" i="7"/>
  <c r="N1621" i="7" s="1"/>
  <c r="H1941" i="3"/>
  <c r="F1942" i="3"/>
  <c r="I1941" i="3"/>
  <c r="G1942" i="3"/>
  <c r="K1932" i="6" l="1"/>
  <c r="K1932" i="7"/>
  <c r="P1931" i="7"/>
  <c r="J1932" i="6"/>
  <c r="J1932" i="7"/>
  <c r="L1932" i="6"/>
  <c r="L1932" i="7"/>
  <c r="P1932" i="7" s="1"/>
  <c r="U1620" i="7"/>
  <c r="V1620" i="7"/>
  <c r="D1952" i="6"/>
  <c r="D1952" i="7"/>
  <c r="Q1621" i="7"/>
  <c r="T1621" i="7"/>
  <c r="R1621" i="7"/>
  <c r="S1621" i="7"/>
  <c r="C1941" i="6"/>
  <c r="C1941" i="7"/>
  <c r="M1941" i="7" s="1"/>
  <c r="G1621" i="4"/>
  <c r="H1621" i="4" s="1"/>
  <c r="E1621" i="6"/>
  <c r="H1933" i="5"/>
  <c r="G1933" i="5"/>
  <c r="F1933" i="5"/>
  <c r="E1953" i="4"/>
  <c r="C1954" i="4"/>
  <c r="E1622" i="7"/>
  <c r="N1622" i="7" s="1"/>
  <c r="F1943" i="3"/>
  <c r="H1942" i="3"/>
  <c r="I1942" i="3" s="1"/>
  <c r="G1943" i="3"/>
  <c r="K1933" i="6" l="1"/>
  <c r="K1933" i="7"/>
  <c r="L1933" i="6"/>
  <c r="L1933" i="7"/>
  <c r="J1933" i="6"/>
  <c r="J1933" i="7"/>
  <c r="D1953" i="6"/>
  <c r="D1953" i="7"/>
  <c r="V1621" i="7"/>
  <c r="U1621" i="7"/>
  <c r="S1622" i="7"/>
  <c r="R1622" i="7"/>
  <c r="Q1622" i="7"/>
  <c r="T1622" i="7"/>
  <c r="C1942" i="6"/>
  <c r="C1942" i="7"/>
  <c r="M1942" i="7" s="1"/>
  <c r="G1622" i="4"/>
  <c r="H1622" i="4" s="1"/>
  <c r="E1622" i="6"/>
  <c r="H1934" i="5"/>
  <c r="F1934" i="5"/>
  <c r="G1934" i="5"/>
  <c r="E1954" i="4"/>
  <c r="C1955" i="4"/>
  <c r="E1623" i="7"/>
  <c r="N1623" i="7" s="1"/>
  <c r="G1944" i="3"/>
  <c r="H1943" i="3"/>
  <c r="I1943" i="3" s="1"/>
  <c r="F1944" i="3"/>
  <c r="K1934" i="6" l="1"/>
  <c r="K1934" i="7"/>
  <c r="L1934" i="6"/>
  <c r="L1934" i="7"/>
  <c r="P1933" i="7"/>
  <c r="J1934" i="6"/>
  <c r="J1934" i="7"/>
  <c r="D1954" i="6"/>
  <c r="D1954" i="7"/>
  <c r="U1622" i="7"/>
  <c r="V1622" i="7"/>
  <c r="S1623" i="7"/>
  <c r="T1623" i="7"/>
  <c r="R1623" i="7"/>
  <c r="Q1623" i="7"/>
  <c r="C1943" i="6"/>
  <c r="C1943" i="7"/>
  <c r="M1943" i="7" s="1"/>
  <c r="G1623" i="4"/>
  <c r="H1623" i="4" s="1"/>
  <c r="E1623" i="6"/>
  <c r="H1935" i="5"/>
  <c r="G1935" i="5"/>
  <c r="F1935" i="5"/>
  <c r="E1955" i="4"/>
  <c r="C1956" i="4"/>
  <c r="E1624" i="7"/>
  <c r="N1624" i="7" s="1"/>
  <c r="F1945" i="3"/>
  <c r="H1944" i="3"/>
  <c r="I1944" i="3" s="1"/>
  <c r="G1945" i="3"/>
  <c r="L1935" i="6" l="1"/>
  <c r="L1935" i="7"/>
  <c r="K1935" i="6"/>
  <c r="K1935" i="7"/>
  <c r="J1935" i="6"/>
  <c r="J1935" i="7"/>
  <c r="P1934" i="7"/>
  <c r="D1955" i="6"/>
  <c r="D1955" i="7"/>
  <c r="V1623" i="7"/>
  <c r="U1623" i="7"/>
  <c r="R1624" i="7"/>
  <c r="S1624" i="7"/>
  <c r="T1624" i="7"/>
  <c r="Q1624" i="7"/>
  <c r="C1944" i="6"/>
  <c r="C1944" i="7"/>
  <c r="M1944" i="7" s="1"/>
  <c r="G1624" i="4"/>
  <c r="H1624" i="4" s="1"/>
  <c r="E1624" i="6"/>
  <c r="H1936" i="5"/>
  <c r="G1936" i="5"/>
  <c r="F1936" i="5"/>
  <c r="E1956" i="4"/>
  <c r="C1957" i="4"/>
  <c r="E1625" i="7"/>
  <c r="N1625" i="7" s="1"/>
  <c r="G1946" i="3"/>
  <c r="H1945" i="3"/>
  <c r="I1945" i="3" s="1"/>
  <c r="F1946" i="3"/>
  <c r="J1936" i="6" l="1"/>
  <c r="J1936" i="7"/>
  <c r="K1936" i="6"/>
  <c r="K1936" i="7"/>
  <c r="L1936" i="6"/>
  <c r="L1936" i="7"/>
  <c r="P1935" i="7"/>
  <c r="D1956" i="6"/>
  <c r="D1956" i="7"/>
  <c r="U1624" i="7"/>
  <c r="V1624" i="7"/>
  <c r="Q1625" i="7"/>
  <c r="R1625" i="7"/>
  <c r="T1625" i="7"/>
  <c r="S1625" i="7"/>
  <c r="C1945" i="6"/>
  <c r="C1945" i="7"/>
  <c r="M1945" i="7" s="1"/>
  <c r="G1625" i="4"/>
  <c r="H1625" i="4" s="1"/>
  <c r="E1625" i="6"/>
  <c r="H1937" i="5"/>
  <c r="G1937" i="5"/>
  <c r="F1937" i="5"/>
  <c r="E1957" i="4"/>
  <c r="C1958" i="4"/>
  <c r="E1626" i="7"/>
  <c r="N1626" i="7" s="1"/>
  <c r="F1947" i="3"/>
  <c r="H1946" i="3"/>
  <c r="I1946" i="3" s="1"/>
  <c r="G1947" i="3"/>
  <c r="P1936" i="7" l="1"/>
  <c r="K1937" i="6"/>
  <c r="K1937" i="7"/>
  <c r="J1937" i="6"/>
  <c r="J1937" i="7"/>
  <c r="L1937" i="6"/>
  <c r="L1937" i="7"/>
  <c r="P1937" i="7" s="1"/>
  <c r="D1957" i="6"/>
  <c r="D1957" i="7"/>
  <c r="V1625" i="7"/>
  <c r="U1625" i="7"/>
  <c r="R1626" i="7"/>
  <c r="T1626" i="7"/>
  <c r="S1626" i="7"/>
  <c r="Q1626" i="7"/>
  <c r="C1946" i="6"/>
  <c r="C1946" i="7"/>
  <c r="M1946" i="7" s="1"/>
  <c r="G1626" i="4"/>
  <c r="H1626" i="4" s="1"/>
  <c r="E1626" i="6"/>
  <c r="H1938" i="5"/>
  <c r="G1938" i="5"/>
  <c r="F1938" i="5"/>
  <c r="E1958" i="4"/>
  <c r="C1959" i="4"/>
  <c r="E1627" i="7"/>
  <c r="N1627" i="7" s="1"/>
  <c r="G1948" i="3"/>
  <c r="H1947" i="3"/>
  <c r="I1947" i="3" s="1"/>
  <c r="F1948" i="3"/>
  <c r="K1938" i="6" l="1"/>
  <c r="K1938" i="7"/>
  <c r="J1938" i="6"/>
  <c r="J1938" i="7"/>
  <c r="L1938" i="6"/>
  <c r="L1938" i="7"/>
  <c r="P1938" i="7" s="1"/>
  <c r="D1958" i="6"/>
  <c r="D1958" i="7"/>
  <c r="V1626" i="7"/>
  <c r="U1626" i="7"/>
  <c r="R1627" i="7"/>
  <c r="Q1627" i="7"/>
  <c r="T1627" i="7"/>
  <c r="S1627" i="7"/>
  <c r="C1947" i="6"/>
  <c r="C1947" i="7"/>
  <c r="M1947" i="7" s="1"/>
  <c r="G1627" i="4"/>
  <c r="H1627" i="4" s="1"/>
  <c r="E1627" i="6"/>
  <c r="H1939" i="5"/>
  <c r="G1939" i="5"/>
  <c r="F1939" i="5"/>
  <c r="E1959" i="4"/>
  <c r="C1960" i="4"/>
  <c r="E1628" i="7"/>
  <c r="N1628" i="7" s="1"/>
  <c r="G1949" i="3"/>
  <c r="H1948" i="3"/>
  <c r="I1948" i="3" s="1"/>
  <c r="F1949" i="3"/>
  <c r="J1939" i="6" l="1"/>
  <c r="J1939" i="7"/>
  <c r="L1939" i="6"/>
  <c r="L1939" i="7"/>
  <c r="K1939" i="6"/>
  <c r="K1939" i="7"/>
  <c r="D1959" i="6"/>
  <c r="D1959" i="7"/>
  <c r="V1627" i="7"/>
  <c r="U1627" i="7"/>
  <c r="Q1628" i="7"/>
  <c r="S1628" i="7"/>
  <c r="T1628" i="7"/>
  <c r="R1628" i="7"/>
  <c r="C1948" i="6"/>
  <c r="C1948" i="7"/>
  <c r="M1948" i="7" s="1"/>
  <c r="G1628" i="4"/>
  <c r="H1628" i="4" s="1"/>
  <c r="E1628" i="6"/>
  <c r="H1940" i="5"/>
  <c r="G1940" i="5"/>
  <c r="F1940" i="5"/>
  <c r="E1960" i="4"/>
  <c r="C1961" i="4"/>
  <c r="E1629" i="7"/>
  <c r="N1629" i="7" s="1"/>
  <c r="G1950" i="3"/>
  <c r="F1950" i="3"/>
  <c r="H1949" i="3"/>
  <c r="I1949" i="3" s="1"/>
  <c r="K1940" i="6" l="1"/>
  <c r="K1940" i="7"/>
  <c r="P1939" i="7"/>
  <c r="J1940" i="6"/>
  <c r="J1940" i="7"/>
  <c r="L1940" i="6"/>
  <c r="L1940" i="7"/>
  <c r="P1940" i="7" s="1"/>
  <c r="D1960" i="6"/>
  <c r="D1960" i="7"/>
  <c r="V1628" i="7"/>
  <c r="U1628" i="7"/>
  <c r="S1629" i="7"/>
  <c r="T1629" i="7"/>
  <c r="R1629" i="7"/>
  <c r="Q1629" i="7"/>
  <c r="C1949" i="6"/>
  <c r="C1949" i="7"/>
  <c r="M1949" i="7" s="1"/>
  <c r="G1629" i="4"/>
  <c r="H1629" i="4" s="1"/>
  <c r="E1629" i="6"/>
  <c r="H1941" i="5"/>
  <c r="G1941" i="5"/>
  <c r="F1941" i="5"/>
  <c r="E1961" i="4"/>
  <c r="C1962" i="4"/>
  <c r="E1630" i="7"/>
  <c r="N1630" i="7" s="1"/>
  <c r="H1950" i="3"/>
  <c r="F1951" i="3"/>
  <c r="I1950" i="3"/>
  <c r="G1951" i="3"/>
  <c r="L1941" i="6" l="1"/>
  <c r="L1941" i="7"/>
  <c r="J1941" i="6"/>
  <c r="J1941" i="7"/>
  <c r="K1941" i="6"/>
  <c r="K1941" i="7"/>
  <c r="D1961" i="6"/>
  <c r="D1961" i="7"/>
  <c r="U1629" i="7"/>
  <c r="V1629" i="7"/>
  <c r="S1630" i="7"/>
  <c r="T1630" i="7"/>
  <c r="R1630" i="7"/>
  <c r="Q1630" i="7"/>
  <c r="C1950" i="6"/>
  <c r="C1950" i="7"/>
  <c r="M1950" i="7" s="1"/>
  <c r="G1630" i="4"/>
  <c r="H1630" i="4" s="1"/>
  <c r="E1630" i="6"/>
  <c r="H1942" i="5"/>
  <c r="G1942" i="5"/>
  <c r="F1942" i="5"/>
  <c r="E1962" i="4"/>
  <c r="C1963" i="4"/>
  <c r="E1631" i="7"/>
  <c r="N1631" i="7" s="1"/>
  <c r="G1952" i="3"/>
  <c r="H1951" i="3"/>
  <c r="I1951" i="3" s="1"/>
  <c r="F1952" i="3"/>
  <c r="J1942" i="6" l="1"/>
  <c r="J1942" i="7"/>
  <c r="K1942" i="6"/>
  <c r="K1942" i="7"/>
  <c r="P1941" i="7"/>
  <c r="L1942" i="6"/>
  <c r="L1942" i="7"/>
  <c r="P1942" i="7" s="1"/>
  <c r="D1962" i="6"/>
  <c r="D1962" i="7"/>
  <c r="V1630" i="7"/>
  <c r="U1630" i="7"/>
  <c r="S1631" i="7"/>
  <c r="R1631" i="7"/>
  <c r="T1631" i="7"/>
  <c r="Q1631" i="7"/>
  <c r="C1951" i="6"/>
  <c r="C1951" i="7"/>
  <c r="M1951" i="7" s="1"/>
  <c r="G1631" i="4"/>
  <c r="H1631" i="4" s="1"/>
  <c r="E1631" i="6"/>
  <c r="H1943" i="5"/>
  <c r="G1943" i="5"/>
  <c r="F1943" i="5"/>
  <c r="E1963" i="4"/>
  <c r="C1964" i="4"/>
  <c r="E1632" i="7"/>
  <c r="N1632" i="7" s="1"/>
  <c r="H1952" i="3"/>
  <c r="F1953" i="3"/>
  <c r="I1952" i="3"/>
  <c r="G1953" i="3"/>
  <c r="J1943" i="6" l="1"/>
  <c r="J1943" i="7"/>
  <c r="L1943" i="6"/>
  <c r="L1943" i="7"/>
  <c r="K1943" i="6"/>
  <c r="K1943" i="7"/>
  <c r="D1963" i="6"/>
  <c r="D1963" i="7"/>
  <c r="U1631" i="7"/>
  <c r="V1631" i="7"/>
  <c r="S1632" i="7"/>
  <c r="Q1632" i="7"/>
  <c r="T1632" i="7"/>
  <c r="R1632" i="7"/>
  <c r="C1952" i="6"/>
  <c r="C1952" i="7"/>
  <c r="M1952" i="7" s="1"/>
  <c r="G1632" i="4"/>
  <c r="H1632" i="4" s="1"/>
  <c r="E1632" i="6"/>
  <c r="H1944" i="5"/>
  <c r="G1944" i="5"/>
  <c r="F1944" i="5"/>
  <c r="E1964" i="4"/>
  <c r="C1965" i="4"/>
  <c r="E1633" i="7"/>
  <c r="N1633" i="7" s="1"/>
  <c r="H1953" i="3"/>
  <c r="F1954" i="3"/>
  <c r="I1953" i="3"/>
  <c r="G1954" i="3"/>
  <c r="J1944" i="6" l="1"/>
  <c r="J1944" i="7"/>
  <c r="L1944" i="6"/>
  <c r="L1944" i="7"/>
  <c r="P1943" i="7"/>
  <c r="K1944" i="6"/>
  <c r="K1944" i="7"/>
  <c r="D1964" i="6"/>
  <c r="D1964" i="7"/>
  <c r="U1632" i="7"/>
  <c r="V1632" i="7"/>
  <c r="Q1633" i="7"/>
  <c r="T1633" i="7"/>
  <c r="S1633" i="7"/>
  <c r="R1633" i="7"/>
  <c r="C1953" i="6"/>
  <c r="C1953" i="7"/>
  <c r="M1953" i="7" s="1"/>
  <c r="G1633" i="4"/>
  <c r="H1633" i="4" s="1"/>
  <c r="E1633" i="6"/>
  <c r="H1945" i="5"/>
  <c r="G1945" i="5"/>
  <c r="F1945" i="5"/>
  <c r="E1965" i="4"/>
  <c r="C1966" i="4"/>
  <c r="E1634" i="7"/>
  <c r="N1634" i="7" s="1"/>
  <c r="G1955" i="3"/>
  <c r="F1955" i="3"/>
  <c r="H1954" i="3"/>
  <c r="I1954" i="3" s="1"/>
  <c r="J1945" i="6" l="1"/>
  <c r="J1945" i="7"/>
  <c r="K1945" i="6"/>
  <c r="K1945" i="7"/>
  <c r="P1944" i="7"/>
  <c r="L1945" i="6"/>
  <c r="L1945" i="7"/>
  <c r="P1945" i="7" s="1"/>
  <c r="U1633" i="7"/>
  <c r="V1633" i="7"/>
  <c r="D1965" i="6"/>
  <c r="D1965" i="7"/>
  <c r="Q1634" i="7"/>
  <c r="T1634" i="7"/>
  <c r="R1634" i="7"/>
  <c r="S1634" i="7"/>
  <c r="C1954" i="6"/>
  <c r="C1954" i="7"/>
  <c r="M1954" i="7" s="1"/>
  <c r="G1634" i="4"/>
  <c r="H1634" i="4" s="1"/>
  <c r="E1634" i="6"/>
  <c r="F1946" i="5"/>
  <c r="G1946" i="5"/>
  <c r="H1946" i="5"/>
  <c r="E1966" i="4"/>
  <c r="C1967" i="4"/>
  <c r="E1635" i="7"/>
  <c r="N1635" i="7" s="1"/>
  <c r="H1955" i="3"/>
  <c r="F1956" i="3"/>
  <c r="I1955" i="3"/>
  <c r="G1956" i="3"/>
  <c r="L1946" i="6" l="1"/>
  <c r="L1946" i="7"/>
  <c r="J1946" i="6"/>
  <c r="J1946" i="7"/>
  <c r="K1946" i="6"/>
  <c r="K1946" i="7"/>
  <c r="D1966" i="6"/>
  <c r="D1966" i="7"/>
  <c r="U1634" i="7"/>
  <c r="V1634" i="7"/>
  <c r="S1635" i="7"/>
  <c r="Q1635" i="7"/>
  <c r="R1635" i="7"/>
  <c r="T1635" i="7"/>
  <c r="C1955" i="6"/>
  <c r="C1955" i="7"/>
  <c r="M1955" i="7" s="1"/>
  <c r="G1635" i="4"/>
  <c r="H1635" i="4" s="1"/>
  <c r="E1635" i="6"/>
  <c r="F1947" i="5"/>
  <c r="H1947" i="5"/>
  <c r="G1947" i="5"/>
  <c r="E1967" i="4"/>
  <c r="C1968" i="4"/>
  <c r="E1636" i="7"/>
  <c r="N1636" i="7" s="1"/>
  <c r="G1957" i="3"/>
  <c r="F1957" i="3"/>
  <c r="H1956" i="3"/>
  <c r="I1956" i="3" s="1"/>
  <c r="K1947" i="6" l="1"/>
  <c r="K1947" i="7"/>
  <c r="J1947" i="6"/>
  <c r="J1947" i="7"/>
  <c r="L1947" i="6"/>
  <c r="L1947" i="7"/>
  <c r="P1946" i="7"/>
  <c r="D1967" i="6"/>
  <c r="D1967" i="7"/>
  <c r="V1635" i="7"/>
  <c r="U1635" i="7"/>
  <c r="Q1636" i="7"/>
  <c r="S1636" i="7"/>
  <c r="R1636" i="7"/>
  <c r="T1636" i="7"/>
  <c r="C1956" i="6"/>
  <c r="C1956" i="7"/>
  <c r="M1956" i="7" s="1"/>
  <c r="G1636" i="4"/>
  <c r="H1636" i="4" s="1"/>
  <c r="E1636" i="6"/>
  <c r="H1948" i="5"/>
  <c r="G1948" i="5"/>
  <c r="F1948" i="5"/>
  <c r="E1968" i="4"/>
  <c r="C1969" i="4"/>
  <c r="E1637" i="7"/>
  <c r="N1637" i="7" s="1"/>
  <c r="H1957" i="3"/>
  <c r="F1958" i="3"/>
  <c r="I1957" i="3"/>
  <c r="G1958" i="3"/>
  <c r="P1947" i="7" l="1"/>
  <c r="K1948" i="6"/>
  <c r="K1948" i="7"/>
  <c r="J1948" i="6"/>
  <c r="J1948" i="7"/>
  <c r="L1948" i="6"/>
  <c r="L1948" i="7"/>
  <c r="Q1637" i="7"/>
  <c r="R1637" i="7"/>
  <c r="T1637" i="7"/>
  <c r="S1637" i="7"/>
  <c r="U1636" i="7"/>
  <c r="V1636" i="7"/>
  <c r="D1968" i="6"/>
  <c r="D1968" i="7"/>
  <c r="C1957" i="6"/>
  <c r="C1957" i="7"/>
  <c r="M1957" i="7" s="1"/>
  <c r="G1637" i="4"/>
  <c r="H1637" i="4" s="1"/>
  <c r="E1637" i="6"/>
  <c r="H1949" i="5"/>
  <c r="G1949" i="5"/>
  <c r="F1949" i="5"/>
  <c r="E1969" i="4"/>
  <c r="C1970" i="4"/>
  <c r="E1638" i="7"/>
  <c r="N1638" i="7" s="1"/>
  <c r="G1959" i="3"/>
  <c r="F1959" i="3"/>
  <c r="H1958" i="3"/>
  <c r="I1958" i="3" s="1"/>
  <c r="P1948" i="7" l="1"/>
  <c r="J1949" i="6"/>
  <c r="J1949" i="7"/>
  <c r="K1949" i="6"/>
  <c r="K1949" i="7"/>
  <c r="L1949" i="6"/>
  <c r="L1949" i="7"/>
  <c r="P1949" i="7" s="1"/>
  <c r="D1969" i="6"/>
  <c r="D1969" i="7"/>
  <c r="S1638" i="7"/>
  <c r="Q1638" i="7"/>
  <c r="T1638" i="7"/>
  <c r="R1638" i="7"/>
  <c r="U1637" i="7"/>
  <c r="V1637" i="7"/>
  <c r="C1958" i="6"/>
  <c r="C1958" i="7"/>
  <c r="M1958" i="7" s="1"/>
  <c r="G1638" i="4"/>
  <c r="H1638" i="4" s="1"/>
  <c r="E1638" i="6"/>
  <c r="G1950" i="5"/>
  <c r="F1950" i="5"/>
  <c r="H1950" i="5"/>
  <c r="E1970" i="4"/>
  <c r="C1971" i="4"/>
  <c r="E1639" i="7"/>
  <c r="N1639" i="7" s="1"/>
  <c r="F1960" i="3"/>
  <c r="H1959" i="3"/>
  <c r="G1960" i="3"/>
  <c r="I1959" i="3"/>
  <c r="K1950" i="6" l="1"/>
  <c r="K1950" i="7"/>
  <c r="L1950" i="6"/>
  <c r="L1950" i="7"/>
  <c r="J1950" i="6"/>
  <c r="J1950" i="7"/>
  <c r="D1970" i="6"/>
  <c r="D1970" i="7"/>
  <c r="U1638" i="7"/>
  <c r="V1638" i="7"/>
  <c r="R1639" i="7"/>
  <c r="T1639" i="7"/>
  <c r="S1639" i="7"/>
  <c r="Q1639" i="7"/>
  <c r="C1959" i="6"/>
  <c r="C1959" i="7"/>
  <c r="M1959" i="7" s="1"/>
  <c r="G1639" i="4"/>
  <c r="H1639" i="4" s="1"/>
  <c r="E1639" i="6"/>
  <c r="H1951" i="5"/>
  <c r="G1951" i="5"/>
  <c r="F1951" i="5"/>
  <c r="E1971" i="4"/>
  <c r="C1972" i="4"/>
  <c r="E1640" i="7"/>
  <c r="N1640" i="7" s="1"/>
  <c r="G1961" i="3"/>
  <c r="H1960" i="3"/>
  <c r="I1960" i="3" s="1"/>
  <c r="F1961" i="3"/>
  <c r="J1951" i="6" l="1"/>
  <c r="J1951" i="7"/>
  <c r="K1951" i="6"/>
  <c r="K1951" i="7"/>
  <c r="P1950" i="7"/>
  <c r="L1951" i="6"/>
  <c r="L1951" i="7"/>
  <c r="P1951" i="7" s="1"/>
  <c r="D1971" i="6"/>
  <c r="D1971" i="7"/>
  <c r="U1639" i="7"/>
  <c r="V1639" i="7"/>
  <c r="S1640" i="7"/>
  <c r="T1640" i="7"/>
  <c r="R1640" i="7"/>
  <c r="Q1640" i="7"/>
  <c r="C1960" i="6"/>
  <c r="C1960" i="7"/>
  <c r="M1960" i="7" s="1"/>
  <c r="G1640" i="4"/>
  <c r="H1640" i="4" s="1"/>
  <c r="E1640" i="6"/>
  <c r="H1952" i="5"/>
  <c r="G1952" i="5"/>
  <c r="F1952" i="5"/>
  <c r="E1972" i="4"/>
  <c r="C1973" i="4"/>
  <c r="E1641" i="7"/>
  <c r="N1641" i="7" s="1"/>
  <c r="G1962" i="3"/>
  <c r="F1962" i="3"/>
  <c r="H1961" i="3"/>
  <c r="I1961" i="3" s="1"/>
  <c r="K1952" i="6" l="1"/>
  <c r="K1952" i="7"/>
  <c r="J1952" i="6"/>
  <c r="J1952" i="7"/>
  <c r="L1952" i="6"/>
  <c r="L1952" i="7"/>
  <c r="P1952" i="7" s="1"/>
  <c r="D1972" i="6"/>
  <c r="D1972" i="7"/>
  <c r="U1640" i="7"/>
  <c r="V1640" i="7"/>
  <c r="R1641" i="7"/>
  <c r="T1641" i="7"/>
  <c r="S1641" i="7"/>
  <c r="Q1641" i="7"/>
  <c r="C1961" i="6"/>
  <c r="C1961" i="7"/>
  <c r="M1961" i="7" s="1"/>
  <c r="G1641" i="4"/>
  <c r="H1641" i="4" s="1"/>
  <c r="E1641" i="6"/>
  <c r="F1953" i="5"/>
  <c r="G1953" i="5"/>
  <c r="H1953" i="5"/>
  <c r="E1973" i="4"/>
  <c r="C1974" i="4"/>
  <c r="E1642" i="7"/>
  <c r="N1642" i="7" s="1"/>
  <c r="H1962" i="3"/>
  <c r="F1963" i="3"/>
  <c r="G1963" i="3"/>
  <c r="I1962" i="3"/>
  <c r="L1953" i="6" l="1"/>
  <c r="L1953" i="7"/>
  <c r="J1953" i="6"/>
  <c r="J1953" i="7"/>
  <c r="K1953" i="6"/>
  <c r="K1953" i="7"/>
  <c r="V1641" i="7"/>
  <c r="U1641" i="7"/>
  <c r="D1973" i="6"/>
  <c r="D1973" i="7"/>
  <c r="T1642" i="7"/>
  <c r="R1642" i="7"/>
  <c r="Q1642" i="7"/>
  <c r="S1642" i="7"/>
  <c r="C1962" i="6"/>
  <c r="C1962" i="7"/>
  <c r="M1962" i="7" s="1"/>
  <c r="G1642" i="4"/>
  <c r="H1642" i="4" s="1"/>
  <c r="E1642" i="6"/>
  <c r="H1954" i="5"/>
  <c r="G1954" i="5"/>
  <c r="F1954" i="5"/>
  <c r="E1974" i="4"/>
  <c r="C1975" i="4"/>
  <c r="E1643" i="7"/>
  <c r="N1643" i="7" s="1"/>
  <c r="F1964" i="3"/>
  <c r="H1963" i="3"/>
  <c r="I1963" i="3" s="1"/>
  <c r="G1964" i="3"/>
  <c r="L1954" i="6" l="1"/>
  <c r="L1954" i="7"/>
  <c r="K1954" i="6"/>
  <c r="K1954" i="7"/>
  <c r="P1953" i="7"/>
  <c r="J1954" i="6"/>
  <c r="J1954" i="7"/>
  <c r="V1642" i="7"/>
  <c r="U1642" i="7"/>
  <c r="D1974" i="6"/>
  <c r="D1974" i="7"/>
  <c r="S1643" i="7"/>
  <c r="Q1643" i="7"/>
  <c r="T1643" i="7"/>
  <c r="R1643" i="7"/>
  <c r="C1963" i="6"/>
  <c r="C1963" i="7"/>
  <c r="M1963" i="7" s="1"/>
  <c r="G1643" i="4"/>
  <c r="H1643" i="4" s="1"/>
  <c r="E1643" i="6"/>
  <c r="F1955" i="5"/>
  <c r="H1955" i="5"/>
  <c r="G1955" i="5"/>
  <c r="E1975" i="4"/>
  <c r="C1976" i="4"/>
  <c r="E1644" i="7"/>
  <c r="N1644" i="7" s="1"/>
  <c r="G1965" i="3"/>
  <c r="H1964" i="3"/>
  <c r="I1964" i="3" s="1"/>
  <c r="F1965" i="3"/>
  <c r="L1955" i="6" l="1"/>
  <c r="L1955" i="7"/>
  <c r="P1954" i="7"/>
  <c r="K1955" i="6"/>
  <c r="K1955" i="7"/>
  <c r="J1955" i="6"/>
  <c r="J1955" i="7"/>
  <c r="U1643" i="7"/>
  <c r="V1643" i="7"/>
  <c r="D1975" i="6"/>
  <c r="D1975" i="7"/>
  <c r="Q1644" i="7"/>
  <c r="S1644" i="7"/>
  <c r="R1644" i="7"/>
  <c r="T1644" i="7"/>
  <c r="C1964" i="6"/>
  <c r="C1964" i="7"/>
  <c r="M1964" i="7" s="1"/>
  <c r="G1644" i="4"/>
  <c r="H1644" i="4" s="1"/>
  <c r="E1644" i="6"/>
  <c r="H1956" i="5"/>
  <c r="G1956" i="5"/>
  <c r="F1956" i="5"/>
  <c r="E1976" i="4"/>
  <c r="C1977" i="4"/>
  <c r="E1645" i="7"/>
  <c r="N1645" i="7" s="1"/>
  <c r="F1966" i="3"/>
  <c r="H1965" i="3"/>
  <c r="I1965" i="3" s="1"/>
  <c r="G1966" i="3"/>
  <c r="J1956" i="6" l="1"/>
  <c r="J1956" i="7"/>
  <c r="L1956" i="6"/>
  <c r="L1956" i="7"/>
  <c r="P1955" i="7"/>
  <c r="K1956" i="6"/>
  <c r="K1956" i="7"/>
  <c r="D1976" i="6"/>
  <c r="D1976" i="7"/>
  <c r="U1644" i="7"/>
  <c r="V1644" i="7"/>
  <c r="Q1645" i="7"/>
  <c r="R1645" i="7"/>
  <c r="T1645" i="7"/>
  <c r="S1645" i="7"/>
  <c r="C1965" i="6"/>
  <c r="C1965" i="7"/>
  <c r="M1965" i="7" s="1"/>
  <c r="G1645" i="4"/>
  <c r="H1645" i="4" s="1"/>
  <c r="E1645" i="6"/>
  <c r="H1957" i="5"/>
  <c r="G1957" i="5"/>
  <c r="F1957" i="5"/>
  <c r="E1977" i="4"/>
  <c r="C1978" i="4"/>
  <c r="E1646" i="7"/>
  <c r="N1646" i="7" s="1"/>
  <c r="G1967" i="3"/>
  <c r="F1967" i="3"/>
  <c r="H1966" i="3"/>
  <c r="I1966" i="3" s="1"/>
  <c r="L1957" i="6" l="1"/>
  <c r="L1957" i="7"/>
  <c r="J1957" i="6"/>
  <c r="J1957" i="7"/>
  <c r="K1957" i="6"/>
  <c r="K1957" i="7"/>
  <c r="P1956" i="7"/>
  <c r="Q1646" i="7"/>
  <c r="R1646" i="7"/>
  <c r="T1646" i="7"/>
  <c r="S1646" i="7"/>
  <c r="D1977" i="6"/>
  <c r="D1977" i="7"/>
  <c r="U1645" i="7"/>
  <c r="V1645" i="7"/>
  <c r="C1966" i="6"/>
  <c r="C1966" i="7"/>
  <c r="M1966" i="7" s="1"/>
  <c r="G1646" i="4"/>
  <c r="H1646" i="4" s="1"/>
  <c r="E1646" i="6"/>
  <c r="G1958" i="5"/>
  <c r="F1958" i="5"/>
  <c r="H1958" i="5"/>
  <c r="E1978" i="4"/>
  <c r="C1979" i="4"/>
  <c r="E1647" i="7"/>
  <c r="N1647" i="7" s="1"/>
  <c r="H1967" i="3"/>
  <c r="F1968" i="3"/>
  <c r="G1968" i="3"/>
  <c r="I1967" i="3"/>
  <c r="J1958" i="6" l="1"/>
  <c r="J1958" i="7"/>
  <c r="P1957" i="7"/>
  <c r="L1958" i="6"/>
  <c r="L1958" i="7"/>
  <c r="K1958" i="6"/>
  <c r="K1958" i="7"/>
  <c r="U1646" i="7"/>
  <c r="D1978" i="6"/>
  <c r="D1978" i="7"/>
  <c r="T1647" i="7"/>
  <c r="S1647" i="7"/>
  <c r="R1647" i="7"/>
  <c r="Q1647" i="7"/>
  <c r="V1646" i="7"/>
  <c r="C1967" i="6"/>
  <c r="C1967" i="7"/>
  <c r="M1967" i="7" s="1"/>
  <c r="G1647" i="4"/>
  <c r="H1647" i="4" s="1"/>
  <c r="E1647" i="6"/>
  <c r="H1959" i="5"/>
  <c r="G1959" i="5"/>
  <c r="F1959" i="5"/>
  <c r="E1979" i="4"/>
  <c r="C1980" i="4"/>
  <c r="E1648" i="7"/>
  <c r="N1648" i="7" s="1"/>
  <c r="G1969" i="3"/>
  <c r="F1969" i="3"/>
  <c r="H1968" i="3"/>
  <c r="I1968" i="3" s="1"/>
  <c r="J1959" i="6" l="1"/>
  <c r="J1959" i="7"/>
  <c r="K1959" i="6"/>
  <c r="K1959" i="7"/>
  <c r="P1958" i="7"/>
  <c r="L1959" i="6"/>
  <c r="L1959" i="7"/>
  <c r="P1959" i="7" s="1"/>
  <c r="S1648" i="7"/>
  <c r="T1648" i="7"/>
  <c r="Q1648" i="7"/>
  <c r="R1648" i="7"/>
  <c r="U1647" i="7"/>
  <c r="V1647" i="7"/>
  <c r="D1979" i="6"/>
  <c r="D1979" i="7"/>
  <c r="C1968" i="6"/>
  <c r="C1968" i="7"/>
  <c r="M1968" i="7" s="1"/>
  <c r="G1648" i="4"/>
  <c r="H1648" i="4" s="1"/>
  <c r="E1648" i="6"/>
  <c r="H1960" i="5"/>
  <c r="G1960" i="5"/>
  <c r="F1960" i="5"/>
  <c r="E1980" i="4"/>
  <c r="C1981" i="4"/>
  <c r="E1649" i="7"/>
  <c r="N1649" i="7" s="1"/>
  <c r="F1970" i="3"/>
  <c r="H1969" i="3"/>
  <c r="G1970" i="3"/>
  <c r="I1969" i="3"/>
  <c r="K1960" i="6" l="1"/>
  <c r="K1960" i="7"/>
  <c r="J1960" i="6"/>
  <c r="J1960" i="7"/>
  <c r="L1960" i="6"/>
  <c r="L1960" i="7"/>
  <c r="P1960" i="7" s="1"/>
  <c r="V1648" i="7"/>
  <c r="U1648" i="7"/>
  <c r="D1980" i="6"/>
  <c r="D1980" i="7"/>
  <c r="S1649" i="7"/>
  <c r="Q1649" i="7"/>
  <c r="R1649" i="7"/>
  <c r="T1649" i="7"/>
  <c r="C1969" i="6"/>
  <c r="C1969" i="7"/>
  <c r="M1969" i="7" s="1"/>
  <c r="G1649" i="4"/>
  <c r="H1649" i="4" s="1"/>
  <c r="E1649" i="6"/>
  <c r="H1961" i="5"/>
  <c r="G1961" i="5"/>
  <c r="F1961" i="5"/>
  <c r="E1981" i="4"/>
  <c r="C1982" i="4"/>
  <c r="E1650" i="7"/>
  <c r="N1650" i="7" s="1"/>
  <c r="G1971" i="3"/>
  <c r="H1970" i="3"/>
  <c r="I1970" i="3" s="1"/>
  <c r="F1971" i="3"/>
  <c r="L1961" i="6" l="1"/>
  <c r="L1961" i="7"/>
  <c r="J1961" i="6"/>
  <c r="J1961" i="7"/>
  <c r="K1961" i="6"/>
  <c r="K1961" i="7"/>
  <c r="U1649" i="7"/>
  <c r="V1649" i="7"/>
  <c r="D1981" i="6"/>
  <c r="D1981" i="7"/>
  <c r="T1650" i="7"/>
  <c r="R1650" i="7"/>
  <c r="Q1650" i="7"/>
  <c r="S1650" i="7"/>
  <c r="C1970" i="6"/>
  <c r="C1970" i="7"/>
  <c r="M1970" i="7" s="1"/>
  <c r="G1650" i="4"/>
  <c r="H1650" i="4" s="1"/>
  <c r="E1650" i="6"/>
  <c r="H1962" i="5"/>
  <c r="G1962" i="5"/>
  <c r="F1962" i="5"/>
  <c r="E1982" i="4"/>
  <c r="C1983" i="4"/>
  <c r="E1651" i="7"/>
  <c r="N1651" i="7" s="1"/>
  <c r="H1971" i="3"/>
  <c r="F1972" i="3"/>
  <c r="G1972" i="3"/>
  <c r="I1971" i="3"/>
  <c r="L1962" i="6" l="1"/>
  <c r="L1962" i="7"/>
  <c r="K1962" i="6"/>
  <c r="K1962" i="7"/>
  <c r="P1961" i="7"/>
  <c r="J1962" i="6"/>
  <c r="J1962" i="7"/>
  <c r="D1982" i="6"/>
  <c r="D1982" i="7"/>
  <c r="V1650" i="7"/>
  <c r="U1650" i="7"/>
  <c r="S1651" i="7"/>
  <c r="R1651" i="7"/>
  <c r="Q1651" i="7"/>
  <c r="T1651" i="7"/>
  <c r="C1971" i="6"/>
  <c r="C1971" i="7"/>
  <c r="M1971" i="7" s="1"/>
  <c r="G1651" i="4"/>
  <c r="H1651" i="4" s="1"/>
  <c r="E1651" i="6"/>
  <c r="H1963" i="5"/>
  <c r="G1963" i="5"/>
  <c r="F1963" i="5"/>
  <c r="E1983" i="4"/>
  <c r="C1984" i="4"/>
  <c r="E1652" i="7"/>
  <c r="N1652" i="7" s="1"/>
  <c r="G1973" i="3"/>
  <c r="H1972" i="3"/>
  <c r="I1972" i="3" s="1"/>
  <c r="F1973" i="3"/>
  <c r="K1963" i="6" l="1"/>
  <c r="K1963" i="7"/>
  <c r="L1963" i="6"/>
  <c r="L1963" i="7"/>
  <c r="P1962" i="7"/>
  <c r="J1963" i="6"/>
  <c r="J1963" i="7"/>
  <c r="D1983" i="6"/>
  <c r="D1983" i="7"/>
  <c r="V1651" i="7"/>
  <c r="U1651" i="7"/>
  <c r="T1652" i="7"/>
  <c r="R1652" i="7"/>
  <c r="S1652" i="7"/>
  <c r="Q1652" i="7"/>
  <c r="C1972" i="6"/>
  <c r="C1972" i="7"/>
  <c r="M1972" i="7" s="1"/>
  <c r="G1652" i="4"/>
  <c r="H1652" i="4" s="1"/>
  <c r="E1652" i="6"/>
  <c r="F1964" i="5"/>
  <c r="H1964" i="5"/>
  <c r="G1964" i="5"/>
  <c r="E1984" i="4"/>
  <c r="C1985" i="4"/>
  <c r="E1653" i="7"/>
  <c r="N1653" i="7" s="1"/>
  <c r="G1974" i="3"/>
  <c r="F1974" i="3"/>
  <c r="H1973" i="3"/>
  <c r="I1973" i="3" s="1"/>
  <c r="K1964" i="6" l="1"/>
  <c r="K1964" i="7"/>
  <c r="J1964" i="6"/>
  <c r="J1964" i="7"/>
  <c r="L1964" i="6"/>
  <c r="L1964" i="7"/>
  <c r="P1964" i="7" s="1"/>
  <c r="P1963" i="7"/>
  <c r="V1652" i="7"/>
  <c r="U1652" i="7"/>
  <c r="D1984" i="6"/>
  <c r="D1984" i="7"/>
  <c r="R1653" i="7"/>
  <c r="Q1653" i="7"/>
  <c r="T1653" i="7"/>
  <c r="S1653" i="7"/>
  <c r="C1973" i="6"/>
  <c r="C1973" i="7"/>
  <c r="M1973" i="7" s="1"/>
  <c r="G1653" i="4"/>
  <c r="H1653" i="4" s="1"/>
  <c r="E1653" i="6"/>
  <c r="G1965" i="5"/>
  <c r="F1965" i="5"/>
  <c r="H1965" i="5"/>
  <c r="E1985" i="4"/>
  <c r="C1986" i="4"/>
  <c r="E1654" i="7"/>
  <c r="N1654" i="7" s="1"/>
  <c r="F1975" i="3"/>
  <c r="H1974" i="3"/>
  <c r="I1974" i="3" s="1"/>
  <c r="G1975" i="3"/>
  <c r="K1965" i="6" l="1"/>
  <c r="K1965" i="7"/>
  <c r="J1965" i="6"/>
  <c r="J1965" i="7"/>
  <c r="L1965" i="6"/>
  <c r="L1965" i="7"/>
  <c r="P1965" i="7" s="1"/>
  <c r="D1985" i="6"/>
  <c r="D1985" i="7"/>
  <c r="U1653" i="7"/>
  <c r="V1653" i="7"/>
  <c r="T1654" i="7"/>
  <c r="S1654" i="7"/>
  <c r="R1654" i="7"/>
  <c r="Q1654" i="7"/>
  <c r="C1974" i="6"/>
  <c r="C1974" i="7"/>
  <c r="M1974" i="7" s="1"/>
  <c r="G1654" i="4"/>
  <c r="H1654" i="4" s="1"/>
  <c r="E1654" i="6"/>
  <c r="H1966" i="5"/>
  <c r="G1966" i="5"/>
  <c r="F1966" i="5"/>
  <c r="E1986" i="4"/>
  <c r="C1987" i="4"/>
  <c r="E1655" i="7"/>
  <c r="N1655" i="7" s="1"/>
  <c r="G1976" i="3"/>
  <c r="F1976" i="3"/>
  <c r="H1975" i="3"/>
  <c r="I1975" i="3" s="1"/>
  <c r="J1966" i="6" l="1"/>
  <c r="J1966" i="7"/>
  <c r="K1966" i="6"/>
  <c r="K1966" i="7"/>
  <c r="L1966" i="6"/>
  <c r="L1966" i="7"/>
  <c r="P1966" i="7" s="1"/>
  <c r="U1654" i="7"/>
  <c r="V1654" i="7"/>
  <c r="D1986" i="6"/>
  <c r="D1986" i="7"/>
  <c r="S1655" i="7"/>
  <c r="R1655" i="7"/>
  <c r="T1655" i="7"/>
  <c r="Q1655" i="7"/>
  <c r="C1975" i="6"/>
  <c r="C1975" i="7"/>
  <c r="M1975" i="7" s="1"/>
  <c r="G1655" i="4"/>
  <c r="H1655" i="4" s="1"/>
  <c r="E1655" i="6"/>
  <c r="H1967" i="5"/>
  <c r="G1967" i="5"/>
  <c r="F1967" i="5"/>
  <c r="E1987" i="4"/>
  <c r="C1988" i="4"/>
  <c r="E1656" i="7"/>
  <c r="N1656" i="7" s="1"/>
  <c r="H1976" i="3"/>
  <c r="F1977" i="3"/>
  <c r="I1976" i="3"/>
  <c r="G1977" i="3"/>
  <c r="L1967" i="6" l="1"/>
  <c r="L1967" i="7"/>
  <c r="J1967" i="6"/>
  <c r="J1967" i="7"/>
  <c r="K1967" i="6"/>
  <c r="K1967" i="7"/>
  <c r="U1655" i="7"/>
  <c r="V1655" i="7"/>
  <c r="D1987" i="6"/>
  <c r="D1987" i="7"/>
  <c r="Q1656" i="7"/>
  <c r="R1656" i="7"/>
  <c r="S1656" i="7"/>
  <c r="T1656" i="7"/>
  <c r="C1976" i="6"/>
  <c r="C1976" i="7"/>
  <c r="M1976" i="7" s="1"/>
  <c r="G1656" i="4"/>
  <c r="H1656" i="4" s="1"/>
  <c r="E1656" i="6"/>
  <c r="H1968" i="5"/>
  <c r="G1968" i="5"/>
  <c r="F1968" i="5"/>
  <c r="E1988" i="4"/>
  <c r="C1989" i="4"/>
  <c r="E1657" i="7"/>
  <c r="N1657" i="7" s="1"/>
  <c r="G1978" i="3"/>
  <c r="H1977" i="3"/>
  <c r="I1977" i="3" s="1"/>
  <c r="F1978" i="3"/>
  <c r="J1968" i="6" l="1"/>
  <c r="J1968" i="7"/>
  <c r="K1968" i="6"/>
  <c r="K1968" i="7"/>
  <c r="P1967" i="7"/>
  <c r="L1968" i="6"/>
  <c r="L1968" i="7"/>
  <c r="P1968" i="7" s="1"/>
  <c r="D1988" i="6"/>
  <c r="D1988" i="7"/>
  <c r="V1656" i="7"/>
  <c r="U1656" i="7"/>
  <c r="T1657" i="7"/>
  <c r="R1657" i="7"/>
  <c r="Q1657" i="7"/>
  <c r="S1657" i="7"/>
  <c r="C1977" i="6"/>
  <c r="C1977" i="7"/>
  <c r="M1977" i="7" s="1"/>
  <c r="G1657" i="4"/>
  <c r="H1657" i="4" s="1"/>
  <c r="E1657" i="6"/>
  <c r="H1969" i="5"/>
  <c r="G1969" i="5"/>
  <c r="F1969" i="5"/>
  <c r="E1989" i="4"/>
  <c r="C1990" i="4"/>
  <c r="E1658" i="7"/>
  <c r="N1658" i="7" s="1"/>
  <c r="F1979" i="3"/>
  <c r="H1978" i="3"/>
  <c r="I1978" i="3" s="1"/>
  <c r="G1979" i="3"/>
  <c r="K1969" i="6" l="1"/>
  <c r="K1969" i="7"/>
  <c r="J1969" i="6"/>
  <c r="J1969" i="7"/>
  <c r="L1969" i="6"/>
  <c r="L1969" i="7"/>
  <c r="P1969" i="7" s="1"/>
  <c r="V1657" i="7"/>
  <c r="U1657" i="7"/>
  <c r="D1989" i="6"/>
  <c r="D1989" i="7"/>
  <c r="Q1658" i="7"/>
  <c r="R1658" i="7"/>
  <c r="S1658" i="7"/>
  <c r="T1658" i="7"/>
  <c r="C1978" i="6"/>
  <c r="C1978" i="7"/>
  <c r="M1978" i="7" s="1"/>
  <c r="G1658" i="4"/>
  <c r="H1658" i="4" s="1"/>
  <c r="E1658" i="6"/>
  <c r="H1970" i="5"/>
  <c r="G1970" i="5"/>
  <c r="F1970" i="5"/>
  <c r="E1990" i="4"/>
  <c r="C1991" i="4"/>
  <c r="E1659" i="7"/>
  <c r="N1659" i="7" s="1"/>
  <c r="G1980" i="3"/>
  <c r="H1979" i="3"/>
  <c r="I1979" i="3" s="1"/>
  <c r="F1980" i="3"/>
  <c r="J1970" i="6" l="1"/>
  <c r="J1970" i="7"/>
  <c r="L1970" i="6"/>
  <c r="L1970" i="7"/>
  <c r="K1970" i="6"/>
  <c r="K1970" i="7"/>
  <c r="D1990" i="6"/>
  <c r="D1990" i="7"/>
  <c r="V1658" i="7"/>
  <c r="U1658" i="7"/>
  <c r="S1659" i="7"/>
  <c r="R1659" i="7"/>
  <c r="T1659" i="7"/>
  <c r="Q1659" i="7"/>
  <c r="C1979" i="6"/>
  <c r="C1979" i="7"/>
  <c r="M1979" i="7" s="1"/>
  <c r="G1659" i="4"/>
  <c r="H1659" i="4" s="1"/>
  <c r="E1659" i="6"/>
  <c r="F1971" i="5"/>
  <c r="H1971" i="5"/>
  <c r="G1971" i="5"/>
  <c r="E1991" i="4"/>
  <c r="C1992" i="4"/>
  <c r="E1660" i="7"/>
  <c r="N1660" i="7" s="1"/>
  <c r="F1981" i="3"/>
  <c r="H1980" i="3"/>
  <c r="I1980" i="3"/>
  <c r="G1981" i="3"/>
  <c r="L1971" i="6" l="1"/>
  <c r="L1971" i="7"/>
  <c r="K1971" i="6"/>
  <c r="K1971" i="7"/>
  <c r="J1971" i="6"/>
  <c r="J1971" i="7"/>
  <c r="P1970" i="7"/>
  <c r="D1991" i="6"/>
  <c r="D1991" i="7"/>
  <c r="V1659" i="7"/>
  <c r="U1659" i="7"/>
  <c r="Q1660" i="7"/>
  <c r="T1660" i="7"/>
  <c r="R1660" i="7"/>
  <c r="S1660" i="7"/>
  <c r="C1980" i="6"/>
  <c r="C1980" i="7"/>
  <c r="M1980" i="7" s="1"/>
  <c r="G1660" i="4"/>
  <c r="H1660" i="4" s="1"/>
  <c r="E1660" i="6"/>
  <c r="H1972" i="5"/>
  <c r="G1972" i="5"/>
  <c r="F1972" i="5"/>
  <c r="E1992" i="4"/>
  <c r="C1993" i="4"/>
  <c r="E1661" i="7"/>
  <c r="N1661" i="7" s="1"/>
  <c r="G1982" i="3"/>
  <c r="H1981" i="3"/>
  <c r="I1981" i="3" s="1"/>
  <c r="F1982" i="3"/>
  <c r="L1972" i="6" l="1"/>
  <c r="L1972" i="7"/>
  <c r="J1972" i="6"/>
  <c r="J1972" i="7"/>
  <c r="P1971" i="7"/>
  <c r="K1972" i="6"/>
  <c r="K1972" i="7"/>
  <c r="U1660" i="7"/>
  <c r="V1660" i="7"/>
  <c r="D1992" i="6"/>
  <c r="D1992" i="7"/>
  <c r="S1661" i="7"/>
  <c r="Q1661" i="7"/>
  <c r="T1661" i="7"/>
  <c r="R1661" i="7"/>
  <c r="C1981" i="6"/>
  <c r="C1981" i="7"/>
  <c r="M1981" i="7" s="1"/>
  <c r="G1661" i="4"/>
  <c r="H1661" i="4" s="1"/>
  <c r="E1661" i="6"/>
  <c r="H1973" i="5"/>
  <c r="G1973" i="5"/>
  <c r="F1973" i="5"/>
  <c r="E1993" i="4"/>
  <c r="C1994" i="4"/>
  <c r="E1662" i="7"/>
  <c r="N1662" i="7" s="1"/>
  <c r="H1982" i="3"/>
  <c r="F1983" i="3"/>
  <c r="I1982" i="3"/>
  <c r="G1983" i="3"/>
  <c r="J1973" i="6" l="1"/>
  <c r="J1973" i="7"/>
  <c r="K1973" i="6"/>
  <c r="K1973" i="7"/>
  <c r="P1972" i="7"/>
  <c r="L1973" i="6"/>
  <c r="L1973" i="7"/>
  <c r="P1973" i="7" s="1"/>
  <c r="D1993" i="6"/>
  <c r="D1993" i="7"/>
  <c r="V1661" i="7"/>
  <c r="U1661" i="7"/>
  <c r="Q1662" i="7"/>
  <c r="S1662" i="7"/>
  <c r="T1662" i="7"/>
  <c r="R1662" i="7"/>
  <c r="C1982" i="6"/>
  <c r="C1982" i="7"/>
  <c r="M1982" i="7" s="1"/>
  <c r="G1662" i="4"/>
  <c r="H1662" i="4" s="1"/>
  <c r="E1662" i="6"/>
  <c r="H1974" i="5"/>
  <c r="G1974" i="5"/>
  <c r="F1974" i="5"/>
  <c r="E1994" i="4"/>
  <c r="C1995" i="4"/>
  <c r="E1663" i="7"/>
  <c r="N1663" i="7" s="1"/>
  <c r="G1984" i="3"/>
  <c r="F1984" i="3"/>
  <c r="H1983" i="3"/>
  <c r="I1983" i="3" s="1"/>
  <c r="J1974" i="6" l="1"/>
  <c r="J1974" i="7"/>
  <c r="L1974" i="6"/>
  <c r="L1974" i="7"/>
  <c r="K1974" i="6"/>
  <c r="K1974" i="7"/>
  <c r="V1662" i="7"/>
  <c r="U1662" i="7"/>
  <c r="D1994" i="6"/>
  <c r="D1994" i="7"/>
  <c r="R1663" i="7"/>
  <c r="Q1663" i="7"/>
  <c r="T1663" i="7"/>
  <c r="S1663" i="7"/>
  <c r="C1983" i="6"/>
  <c r="C1983" i="7"/>
  <c r="M1983" i="7" s="1"/>
  <c r="G1663" i="4"/>
  <c r="H1663" i="4" s="1"/>
  <c r="E1663" i="6"/>
  <c r="H1975" i="5"/>
  <c r="G1975" i="5"/>
  <c r="F1975" i="5"/>
  <c r="E1995" i="4"/>
  <c r="C1996" i="4"/>
  <c r="E1664" i="7"/>
  <c r="N1664" i="7" s="1"/>
  <c r="G1985" i="3"/>
  <c r="H1984" i="3"/>
  <c r="I1984" i="3" s="1"/>
  <c r="F1985" i="3"/>
  <c r="P1974" i="7" l="1"/>
  <c r="J1975" i="6"/>
  <c r="J1975" i="7"/>
  <c r="K1975" i="6"/>
  <c r="K1975" i="7"/>
  <c r="L1975" i="6"/>
  <c r="L1975" i="7"/>
  <c r="U1663" i="7"/>
  <c r="V1663" i="7"/>
  <c r="D1995" i="6"/>
  <c r="D1995" i="7"/>
  <c r="T1664" i="7"/>
  <c r="S1664" i="7"/>
  <c r="Q1664" i="7"/>
  <c r="R1664" i="7"/>
  <c r="C1984" i="6"/>
  <c r="C1984" i="7"/>
  <c r="M1984" i="7" s="1"/>
  <c r="G1664" i="4"/>
  <c r="H1664" i="4" s="1"/>
  <c r="E1664" i="6"/>
  <c r="H1976" i="5"/>
  <c r="G1976" i="5"/>
  <c r="F1976" i="5"/>
  <c r="E1996" i="4"/>
  <c r="C1997" i="4"/>
  <c r="E1665" i="7"/>
  <c r="N1665" i="7" s="1"/>
  <c r="G1986" i="3"/>
  <c r="F1986" i="3"/>
  <c r="H1985" i="3"/>
  <c r="I1985" i="3" s="1"/>
  <c r="P1975" i="7" l="1"/>
  <c r="J1976" i="6"/>
  <c r="J1976" i="7"/>
  <c r="K1976" i="6"/>
  <c r="K1976" i="7"/>
  <c r="L1976" i="6"/>
  <c r="L1976" i="7"/>
  <c r="P1976" i="7" s="1"/>
  <c r="D1996" i="6"/>
  <c r="D1996" i="7"/>
  <c r="U1664" i="7"/>
  <c r="V1664" i="7"/>
  <c r="T1665" i="7"/>
  <c r="S1665" i="7"/>
  <c r="R1665" i="7"/>
  <c r="Q1665" i="7"/>
  <c r="C1985" i="6"/>
  <c r="C1985" i="7"/>
  <c r="M1985" i="7" s="1"/>
  <c r="G1665" i="4"/>
  <c r="H1665" i="4" s="1"/>
  <c r="E1665" i="6"/>
  <c r="H1977" i="5"/>
  <c r="G1977" i="5"/>
  <c r="F1977" i="5"/>
  <c r="E1997" i="4"/>
  <c r="C1998" i="4"/>
  <c r="E1666" i="7"/>
  <c r="N1666" i="7" s="1"/>
  <c r="G1987" i="3"/>
  <c r="H1986" i="3"/>
  <c r="I1986" i="3" s="1"/>
  <c r="F1987" i="3"/>
  <c r="K1977" i="6" l="1"/>
  <c r="K1977" i="7"/>
  <c r="L1977" i="6"/>
  <c r="L1977" i="7"/>
  <c r="J1977" i="6"/>
  <c r="J1977" i="7"/>
  <c r="D1997" i="6"/>
  <c r="D1997" i="7"/>
  <c r="U1665" i="7"/>
  <c r="V1665" i="7"/>
  <c r="Q1666" i="7"/>
  <c r="T1666" i="7"/>
  <c r="S1666" i="7"/>
  <c r="R1666" i="7"/>
  <c r="C1986" i="6"/>
  <c r="C1986" i="7"/>
  <c r="M1986" i="7" s="1"/>
  <c r="G1666" i="4"/>
  <c r="H1666" i="4" s="1"/>
  <c r="E1666" i="6"/>
  <c r="H1978" i="5"/>
  <c r="G1978" i="5"/>
  <c r="F1978" i="5"/>
  <c r="E1998" i="4"/>
  <c r="C1999" i="4"/>
  <c r="E1667" i="7"/>
  <c r="N1667" i="7" s="1"/>
  <c r="F1988" i="3"/>
  <c r="H1987" i="3"/>
  <c r="G1988" i="3"/>
  <c r="I1987" i="3"/>
  <c r="J1978" i="6" l="1"/>
  <c r="J1978" i="7"/>
  <c r="K1978" i="6"/>
  <c r="K1978" i="7"/>
  <c r="L1978" i="6"/>
  <c r="L1978" i="7"/>
  <c r="P1977" i="7"/>
  <c r="D1998" i="6"/>
  <c r="D1998" i="7"/>
  <c r="U1666" i="7"/>
  <c r="V1666" i="7"/>
  <c r="S1667" i="7"/>
  <c r="Q1667" i="7"/>
  <c r="T1667" i="7"/>
  <c r="R1667" i="7"/>
  <c r="C1987" i="6"/>
  <c r="C1987" i="7"/>
  <c r="M1987" i="7" s="1"/>
  <c r="G1667" i="4"/>
  <c r="H1667" i="4" s="1"/>
  <c r="E1667" i="6"/>
  <c r="G1979" i="5"/>
  <c r="F1979" i="5"/>
  <c r="H1979" i="5"/>
  <c r="E1999" i="4"/>
  <c r="C2000" i="4"/>
  <c r="E1668" i="7"/>
  <c r="N1668" i="7" s="1"/>
  <c r="G1989" i="3"/>
  <c r="H1988" i="3"/>
  <c r="I1988" i="3" s="1"/>
  <c r="F1989" i="3"/>
  <c r="P1978" i="7" l="1"/>
  <c r="K1979" i="6"/>
  <c r="K1979" i="7"/>
  <c r="L1979" i="6"/>
  <c r="L1979" i="7"/>
  <c r="J1979" i="6"/>
  <c r="J1979" i="7"/>
  <c r="D1999" i="6"/>
  <c r="D1999" i="7"/>
  <c r="V1667" i="7"/>
  <c r="U1667" i="7"/>
  <c r="R1668" i="7"/>
  <c r="T1668" i="7"/>
  <c r="Q1668" i="7"/>
  <c r="S1668" i="7"/>
  <c r="C1988" i="6"/>
  <c r="C1988" i="7"/>
  <c r="M1988" i="7" s="1"/>
  <c r="G1668" i="4"/>
  <c r="H1668" i="4" s="1"/>
  <c r="E1668" i="6"/>
  <c r="H1980" i="5"/>
  <c r="G1980" i="5"/>
  <c r="F1980" i="5"/>
  <c r="E2000" i="4"/>
  <c r="C2001" i="4"/>
  <c r="E1669" i="7"/>
  <c r="N1669" i="7" s="1"/>
  <c r="G1990" i="3"/>
  <c r="H1989" i="3"/>
  <c r="I1989" i="3" s="1"/>
  <c r="F1990" i="3"/>
  <c r="L1980" i="6" l="1"/>
  <c r="L1980" i="7"/>
  <c r="J1980" i="6"/>
  <c r="J1980" i="7"/>
  <c r="K1980" i="6"/>
  <c r="K1980" i="7"/>
  <c r="P1979" i="7"/>
  <c r="V1668" i="7"/>
  <c r="U1668" i="7"/>
  <c r="D2000" i="6"/>
  <c r="D2000" i="7"/>
  <c r="R1669" i="7"/>
  <c r="S1669" i="7"/>
  <c r="T1669" i="7"/>
  <c r="Q1669" i="7"/>
  <c r="C1989" i="6"/>
  <c r="C1989" i="7"/>
  <c r="M1989" i="7" s="1"/>
  <c r="G1669" i="4"/>
  <c r="H1669" i="4" s="1"/>
  <c r="E1669" i="6"/>
  <c r="H1981" i="5"/>
  <c r="G1981" i="5"/>
  <c r="F1981" i="5"/>
  <c r="E2001" i="4"/>
  <c r="C2002" i="4"/>
  <c r="E1670" i="7"/>
  <c r="N1670" i="7" s="1"/>
  <c r="H1990" i="3"/>
  <c r="F1991" i="3"/>
  <c r="G1991" i="3"/>
  <c r="I1990" i="3"/>
  <c r="L1981" i="6" l="1"/>
  <c r="L1981" i="7"/>
  <c r="J1981" i="6"/>
  <c r="J1981" i="7"/>
  <c r="P1980" i="7"/>
  <c r="K1981" i="6"/>
  <c r="K1981" i="7"/>
  <c r="D2001" i="6"/>
  <c r="D2001" i="7"/>
  <c r="U1669" i="7"/>
  <c r="V1669" i="7"/>
  <c r="S1670" i="7"/>
  <c r="T1670" i="7"/>
  <c r="R1670" i="7"/>
  <c r="Q1670" i="7"/>
  <c r="C1990" i="6"/>
  <c r="C1990" i="7"/>
  <c r="M1990" i="7" s="1"/>
  <c r="G1670" i="4"/>
  <c r="H1670" i="4" s="1"/>
  <c r="E1670" i="6"/>
  <c r="F1982" i="5"/>
  <c r="H1982" i="5"/>
  <c r="G1982" i="5"/>
  <c r="E2002" i="4"/>
  <c r="C2003" i="4"/>
  <c r="E1671" i="7"/>
  <c r="N1671" i="7" s="1"/>
  <c r="G1992" i="3"/>
  <c r="H1991" i="3"/>
  <c r="I1991" i="3" s="1"/>
  <c r="F1992" i="3"/>
  <c r="K1982" i="6" l="1"/>
  <c r="K1982" i="7"/>
  <c r="P1981" i="7"/>
  <c r="L1982" i="6"/>
  <c r="L1982" i="7"/>
  <c r="J1982" i="6"/>
  <c r="J1982" i="7"/>
  <c r="D2002" i="6"/>
  <c r="D2002" i="7"/>
  <c r="V1670" i="7"/>
  <c r="U1670" i="7"/>
  <c r="R1671" i="7"/>
  <c r="T1671" i="7"/>
  <c r="S1671" i="7"/>
  <c r="Q1671" i="7"/>
  <c r="C1991" i="6"/>
  <c r="C1991" i="7"/>
  <c r="M1991" i="7" s="1"/>
  <c r="G1671" i="4"/>
  <c r="H1671" i="4" s="1"/>
  <c r="E1671" i="6"/>
  <c r="H1983" i="5"/>
  <c r="G1983" i="5"/>
  <c r="F1983" i="5"/>
  <c r="E2003" i="4"/>
  <c r="C2004" i="4"/>
  <c r="E1672" i="7"/>
  <c r="N1672" i="7" s="1"/>
  <c r="F1993" i="3"/>
  <c r="H1992" i="3"/>
  <c r="G1993" i="3"/>
  <c r="I1992" i="3"/>
  <c r="J1983" i="6" l="1"/>
  <c r="J1983" i="7"/>
  <c r="L1983" i="6"/>
  <c r="L1983" i="7"/>
  <c r="K1983" i="6"/>
  <c r="K1983" i="7"/>
  <c r="P1982" i="7"/>
  <c r="V1671" i="7"/>
  <c r="U1671" i="7"/>
  <c r="D2003" i="6"/>
  <c r="D2003" i="7"/>
  <c r="Q1672" i="7"/>
  <c r="R1672" i="7"/>
  <c r="T1672" i="7"/>
  <c r="S1672" i="7"/>
  <c r="C1992" i="6"/>
  <c r="C1992" i="7"/>
  <c r="M1992" i="7" s="1"/>
  <c r="G1672" i="4"/>
  <c r="H1672" i="4" s="1"/>
  <c r="E1672" i="6"/>
  <c r="H1984" i="5"/>
  <c r="G1984" i="5"/>
  <c r="F1984" i="5"/>
  <c r="E2004" i="4"/>
  <c r="C2005" i="4"/>
  <c r="E1673" i="7"/>
  <c r="N1673" i="7" s="1"/>
  <c r="G1994" i="3"/>
  <c r="H1993" i="3"/>
  <c r="I1993" i="3" s="1"/>
  <c r="F1994" i="3"/>
  <c r="K1984" i="6" l="1"/>
  <c r="K1984" i="7"/>
  <c r="J1984" i="6"/>
  <c r="J1984" i="7"/>
  <c r="L1984" i="6"/>
  <c r="L1984" i="7"/>
  <c r="P1984" i="7" s="1"/>
  <c r="P1983" i="7"/>
  <c r="D2004" i="6"/>
  <c r="D2004" i="7"/>
  <c r="V1672" i="7"/>
  <c r="U1672" i="7"/>
  <c r="S1673" i="7"/>
  <c r="T1673" i="7"/>
  <c r="Q1673" i="7"/>
  <c r="R1673" i="7"/>
  <c r="C1993" i="6"/>
  <c r="C1993" i="7"/>
  <c r="M1993" i="7" s="1"/>
  <c r="G1673" i="4"/>
  <c r="H1673" i="4" s="1"/>
  <c r="E1673" i="6"/>
  <c r="H1985" i="5"/>
  <c r="G1985" i="5"/>
  <c r="F1985" i="5"/>
  <c r="E2005" i="4"/>
  <c r="C2006" i="4"/>
  <c r="E1674" i="7"/>
  <c r="N1674" i="7" s="1"/>
  <c r="F1995" i="3"/>
  <c r="H1994" i="3"/>
  <c r="G1995" i="3"/>
  <c r="I1994" i="3"/>
  <c r="L1985" i="6" l="1"/>
  <c r="L1985" i="7"/>
  <c r="J1985" i="6"/>
  <c r="J1985" i="7"/>
  <c r="K1985" i="6"/>
  <c r="K1985" i="7"/>
  <c r="D2005" i="6"/>
  <c r="D2005" i="7"/>
  <c r="V1673" i="7"/>
  <c r="U1673" i="7"/>
  <c r="Q1674" i="7"/>
  <c r="R1674" i="7"/>
  <c r="T1674" i="7"/>
  <c r="S1674" i="7"/>
  <c r="C1994" i="6"/>
  <c r="C1994" i="7"/>
  <c r="M1994" i="7" s="1"/>
  <c r="G1674" i="4"/>
  <c r="H1674" i="4" s="1"/>
  <c r="E1674" i="6"/>
  <c r="H1986" i="5"/>
  <c r="G1986" i="5"/>
  <c r="F1986" i="5"/>
  <c r="E2006" i="4"/>
  <c r="C2007" i="4"/>
  <c r="E1675" i="7"/>
  <c r="N1675" i="7" s="1"/>
  <c r="G1996" i="3"/>
  <c r="F1996" i="3"/>
  <c r="H1995" i="3"/>
  <c r="I1995" i="3" s="1"/>
  <c r="J1986" i="6" l="1"/>
  <c r="J1986" i="7"/>
  <c r="K1986" i="6"/>
  <c r="K1986" i="7"/>
  <c r="L1986" i="6"/>
  <c r="L1986" i="7"/>
  <c r="P1986" i="7" s="1"/>
  <c r="P1985" i="7"/>
  <c r="D2006" i="6"/>
  <c r="D2006" i="7"/>
  <c r="U1674" i="7"/>
  <c r="V1674" i="7"/>
  <c r="S1675" i="7"/>
  <c r="R1675" i="7"/>
  <c r="T1675" i="7"/>
  <c r="Q1675" i="7"/>
  <c r="C1995" i="6"/>
  <c r="C1995" i="7"/>
  <c r="M1995" i="7" s="1"/>
  <c r="G1675" i="4"/>
  <c r="H1675" i="4" s="1"/>
  <c r="E1675" i="6"/>
  <c r="H1987" i="5"/>
  <c r="G1987" i="5"/>
  <c r="F1987" i="5"/>
  <c r="E2007" i="4"/>
  <c r="C2008" i="4"/>
  <c r="E1676" i="7"/>
  <c r="N1676" i="7" s="1"/>
  <c r="H1996" i="3"/>
  <c r="F1997" i="3"/>
  <c r="I1996" i="3"/>
  <c r="G1997" i="3"/>
  <c r="L1987" i="6" l="1"/>
  <c r="L1987" i="7"/>
  <c r="J1987" i="6"/>
  <c r="J1987" i="7"/>
  <c r="K1987" i="6"/>
  <c r="K1987" i="7"/>
  <c r="D2007" i="6"/>
  <c r="D2007" i="7"/>
  <c r="U1675" i="7"/>
  <c r="V1675" i="7"/>
  <c r="R1676" i="7"/>
  <c r="T1676" i="7"/>
  <c r="S1676" i="7"/>
  <c r="Q1676" i="7"/>
  <c r="C1996" i="6"/>
  <c r="C1996" i="7"/>
  <c r="M1996" i="7" s="1"/>
  <c r="G1676" i="4"/>
  <c r="H1676" i="4" s="1"/>
  <c r="E1676" i="6"/>
  <c r="H1988" i="5"/>
  <c r="G1988" i="5"/>
  <c r="F1988" i="5"/>
  <c r="E2008" i="4"/>
  <c r="C2009" i="4"/>
  <c r="E1677" i="7"/>
  <c r="N1677" i="7" s="1"/>
  <c r="G1998" i="3"/>
  <c r="F1998" i="3"/>
  <c r="H1997" i="3"/>
  <c r="I1997" i="3" s="1"/>
  <c r="K1988" i="6" l="1"/>
  <c r="K1988" i="7"/>
  <c r="L1988" i="6"/>
  <c r="L1988" i="7"/>
  <c r="P1987" i="7"/>
  <c r="J1988" i="6"/>
  <c r="J1988" i="7"/>
  <c r="D2008" i="6"/>
  <c r="D2008" i="7"/>
  <c r="V1676" i="7"/>
  <c r="U1676" i="7"/>
  <c r="S1677" i="7"/>
  <c r="R1677" i="7"/>
  <c r="Q1677" i="7"/>
  <c r="T1677" i="7"/>
  <c r="C1997" i="6"/>
  <c r="C1997" i="7"/>
  <c r="M1997" i="7" s="1"/>
  <c r="G1677" i="4"/>
  <c r="H1677" i="4" s="1"/>
  <c r="E1677" i="6"/>
  <c r="F1989" i="5"/>
  <c r="H1989" i="5"/>
  <c r="G1989" i="5"/>
  <c r="E2009" i="4"/>
  <c r="C2010" i="4"/>
  <c r="E1678" i="7"/>
  <c r="N1678" i="7" s="1"/>
  <c r="F1999" i="3"/>
  <c r="H1998" i="3"/>
  <c r="G1999" i="3"/>
  <c r="I1998" i="3"/>
  <c r="J1989" i="6" l="1"/>
  <c r="J1989" i="7"/>
  <c r="K1989" i="6"/>
  <c r="K1989" i="7"/>
  <c r="L1989" i="6"/>
  <c r="L1989" i="7"/>
  <c r="P1989" i="7" s="1"/>
  <c r="P1988" i="7"/>
  <c r="D2009" i="6"/>
  <c r="D2009" i="7"/>
  <c r="V1677" i="7"/>
  <c r="U1677" i="7"/>
  <c r="S1678" i="7"/>
  <c r="T1678" i="7"/>
  <c r="R1678" i="7"/>
  <c r="Q1678" i="7"/>
  <c r="C1998" i="6"/>
  <c r="C1998" i="7"/>
  <c r="M1998" i="7" s="1"/>
  <c r="G1678" i="4"/>
  <c r="H1678" i="4" s="1"/>
  <c r="E1678" i="6"/>
  <c r="H1990" i="5"/>
  <c r="G1990" i="5"/>
  <c r="F1990" i="5"/>
  <c r="E2010" i="4"/>
  <c r="C2011" i="4"/>
  <c r="E1679" i="7"/>
  <c r="N1679" i="7" s="1"/>
  <c r="G2000" i="3"/>
  <c r="F2000" i="3"/>
  <c r="H1999" i="3"/>
  <c r="I1999" i="3" s="1"/>
  <c r="L1990" i="6" l="1"/>
  <c r="L1990" i="7"/>
  <c r="J1990" i="6"/>
  <c r="J1990" i="7"/>
  <c r="K1990" i="6"/>
  <c r="K1990" i="7"/>
  <c r="T1679" i="7"/>
  <c r="S1679" i="7"/>
  <c r="R1679" i="7"/>
  <c r="Q1679" i="7"/>
  <c r="D2010" i="6"/>
  <c r="D2010" i="7"/>
  <c r="U1678" i="7"/>
  <c r="V1678" i="7"/>
  <c r="C1999" i="6"/>
  <c r="C1999" i="7"/>
  <c r="M1999" i="7" s="1"/>
  <c r="G1679" i="4"/>
  <c r="H1679" i="4" s="1"/>
  <c r="E1679" i="6"/>
  <c r="G1991" i="5"/>
  <c r="F1991" i="5"/>
  <c r="H1991" i="5"/>
  <c r="E2011" i="4"/>
  <c r="C2012" i="4"/>
  <c r="E1680" i="7"/>
  <c r="N1680" i="7" s="1"/>
  <c r="H2000" i="3"/>
  <c r="F2001" i="3"/>
  <c r="G2001" i="3"/>
  <c r="I2000" i="3"/>
  <c r="L1991" i="6" l="1"/>
  <c r="L1991" i="7"/>
  <c r="J1991" i="6"/>
  <c r="J1991" i="7"/>
  <c r="P1990" i="7"/>
  <c r="K1991" i="6"/>
  <c r="K1991" i="7"/>
  <c r="V1679" i="7"/>
  <c r="U1679" i="7"/>
  <c r="D2011" i="6"/>
  <c r="D2011" i="7"/>
  <c r="R1680" i="7"/>
  <c r="Q1680" i="7"/>
  <c r="T1680" i="7"/>
  <c r="S1680" i="7"/>
  <c r="C2000" i="6"/>
  <c r="C2000" i="7"/>
  <c r="M2000" i="7" s="1"/>
  <c r="G1680" i="4"/>
  <c r="H1680" i="4" s="1"/>
  <c r="E1680" i="6"/>
  <c r="H1992" i="5"/>
  <c r="G1992" i="5"/>
  <c r="F1992" i="5"/>
  <c r="E2012" i="4"/>
  <c r="C2013" i="4"/>
  <c r="E1681" i="7"/>
  <c r="N1681" i="7" s="1"/>
  <c r="G2002" i="3"/>
  <c r="F2002" i="3"/>
  <c r="H2001" i="3"/>
  <c r="I2001" i="3" s="1"/>
  <c r="L1992" i="6" l="1"/>
  <c r="L1992" i="7"/>
  <c r="J1992" i="6"/>
  <c r="J1992" i="7"/>
  <c r="P1991" i="7"/>
  <c r="K1992" i="6"/>
  <c r="K1992" i="7"/>
  <c r="D2012" i="6"/>
  <c r="D2012" i="7"/>
  <c r="U1680" i="7"/>
  <c r="V1680" i="7"/>
  <c r="R1681" i="7"/>
  <c r="T1681" i="7"/>
  <c r="Q1681" i="7"/>
  <c r="S1681" i="7"/>
  <c r="C2001" i="6"/>
  <c r="C2001" i="7"/>
  <c r="M2001" i="7" s="1"/>
  <c r="G1681" i="4"/>
  <c r="H1681" i="4" s="1"/>
  <c r="E1681" i="6"/>
  <c r="H1993" i="5"/>
  <c r="G1993" i="5"/>
  <c r="F1993" i="5"/>
  <c r="E2013" i="4"/>
  <c r="C2014" i="4"/>
  <c r="E1682" i="7"/>
  <c r="N1682" i="7" s="1"/>
  <c r="H2002" i="3"/>
  <c r="F2003" i="3"/>
  <c r="G2003" i="3"/>
  <c r="I2002" i="3"/>
  <c r="L1993" i="6" l="1"/>
  <c r="L1993" i="7"/>
  <c r="K1993" i="6"/>
  <c r="K1993" i="7"/>
  <c r="P1992" i="7"/>
  <c r="J1993" i="6"/>
  <c r="J1993" i="7"/>
  <c r="D2013" i="6"/>
  <c r="D2013" i="7"/>
  <c r="V1681" i="7"/>
  <c r="U1681" i="7"/>
  <c r="R1682" i="7"/>
  <c r="Q1682" i="7"/>
  <c r="S1682" i="7"/>
  <c r="T1682" i="7"/>
  <c r="C2002" i="6"/>
  <c r="C2002" i="7"/>
  <c r="M2002" i="7" s="1"/>
  <c r="G1682" i="4"/>
  <c r="H1682" i="4" s="1"/>
  <c r="E1682" i="6"/>
  <c r="H1994" i="5"/>
  <c r="G1994" i="5"/>
  <c r="F1994" i="5"/>
  <c r="E2014" i="4"/>
  <c r="C2015" i="4"/>
  <c r="E1683" i="7"/>
  <c r="N1683" i="7" s="1"/>
  <c r="H2003" i="3"/>
  <c r="F2004" i="3"/>
  <c r="G2004" i="3"/>
  <c r="I2003" i="3"/>
  <c r="L1994" i="6" l="1"/>
  <c r="L1994" i="7"/>
  <c r="J1994" i="6"/>
  <c r="J1994" i="7"/>
  <c r="P1993" i="7"/>
  <c r="K1994" i="6"/>
  <c r="K1994" i="7"/>
  <c r="U1682" i="7"/>
  <c r="V1682" i="7"/>
  <c r="D2014" i="6"/>
  <c r="D2014" i="7"/>
  <c r="T1683" i="7"/>
  <c r="R1683" i="7"/>
  <c r="Q1683" i="7"/>
  <c r="S1683" i="7"/>
  <c r="C2003" i="6"/>
  <c r="C2003" i="7"/>
  <c r="M2003" i="7" s="1"/>
  <c r="G1683" i="4"/>
  <c r="H1683" i="4" s="1"/>
  <c r="E1683" i="6"/>
  <c r="H1995" i="5"/>
  <c r="G1995" i="5"/>
  <c r="F1995" i="5"/>
  <c r="E2015" i="4"/>
  <c r="C2016" i="4"/>
  <c r="E1684" i="7"/>
  <c r="N1684" i="7" s="1"/>
  <c r="G2005" i="3"/>
  <c r="F2005" i="3"/>
  <c r="H2004" i="3"/>
  <c r="I2004" i="3" s="1"/>
  <c r="U1683" i="7" l="1"/>
  <c r="J1995" i="6"/>
  <c r="J1995" i="7"/>
  <c r="K1995" i="6"/>
  <c r="K1995" i="7"/>
  <c r="P1994" i="7"/>
  <c r="L1995" i="6"/>
  <c r="L1995" i="7"/>
  <c r="P1995" i="7" s="1"/>
  <c r="V1683" i="7"/>
  <c r="D2015" i="6"/>
  <c r="D2015" i="7"/>
  <c r="Q1684" i="7"/>
  <c r="S1684" i="7"/>
  <c r="T1684" i="7"/>
  <c r="R1684" i="7"/>
  <c r="C2004" i="6"/>
  <c r="C2004" i="7"/>
  <c r="M2004" i="7" s="1"/>
  <c r="G1684" i="4"/>
  <c r="H1684" i="4" s="1"/>
  <c r="E1684" i="6"/>
  <c r="H1996" i="5"/>
  <c r="G1996" i="5"/>
  <c r="F1996" i="5"/>
  <c r="E2016" i="4"/>
  <c r="C2017" i="4"/>
  <c r="E1685" i="7"/>
  <c r="N1685" i="7" s="1"/>
  <c r="G2006" i="3"/>
  <c r="H2005" i="3"/>
  <c r="I2005" i="3" s="1"/>
  <c r="F2006" i="3"/>
  <c r="J1996" i="6" l="1"/>
  <c r="J1996" i="7"/>
  <c r="K1996" i="6"/>
  <c r="K1996" i="7"/>
  <c r="L1996" i="6"/>
  <c r="L1996" i="7"/>
  <c r="P1996" i="7" s="1"/>
  <c r="D2016" i="6"/>
  <c r="D2016" i="7"/>
  <c r="T1685" i="7"/>
  <c r="R1685" i="7"/>
  <c r="S1685" i="7"/>
  <c r="Q1685" i="7"/>
  <c r="U1684" i="7"/>
  <c r="V1684" i="7"/>
  <c r="C2005" i="6"/>
  <c r="C2005" i="7"/>
  <c r="M2005" i="7" s="1"/>
  <c r="G1685" i="4"/>
  <c r="H1685" i="4" s="1"/>
  <c r="E1685" i="6"/>
  <c r="H1997" i="5"/>
  <c r="G1997" i="5"/>
  <c r="F1997" i="5"/>
  <c r="E2017" i="4"/>
  <c r="C2018" i="4"/>
  <c r="E1686" i="7"/>
  <c r="N1686" i="7" s="1"/>
  <c r="H2006" i="3"/>
  <c r="F2007" i="3"/>
  <c r="I2006" i="3"/>
  <c r="G2007" i="3"/>
  <c r="J1997" i="6" l="1"/>
  <c r="J1997" i="7"/>
  <c r="L1997" i="6"/>
  <c r="L1997" i="7"/>
  <c r="K1997" i="6"/>
  <c r="K1997" i="7"/>
  <c r="D2017" i="6"/>
  <c r="D2017" i="7"/>
  <c r="V1685" i="7"/>
  <c r="U1685" i="7"/>
  <c r="R1686" i="7"/>
  <c r="T1686" i="7"/>
  <c r="S1686" i="7"/>
  <c r="Q1686" i="7"/>
  <c r="C2006" i="6"/>
  <c r="C2006" i="7"/>
  <c r="M2006" i="7" s="1"/>
  <c r="G1686" i="4"/>
  <c r="H1686" i="4" s="1"/>
  <c r="E1686" i="6"/>
  <c r="F1998" i="5"/>
  <c r="H1998" i="5"/>
  <c r="G1998" i="5"/>
  <c r="E2018" i="4"/>
  <c r="C2019" i="4"/>
  <c r="E1687" i="7"/>
  <c r="N1687" i="7" s="1"/>
  <c r="G2008" i="3"/>
  <c r="F2008" i="3"/>
  <c r="H2007" i="3"/>
  <c r="I2007" i="3" s="1"/>
  <c r="L1998" i="6" l="1"/>
  <c r="L1998" i="7"/>
  <c r="P1997" i="7"/>
  <c r="K1998" i="6"/>
  <c r="K1998" i="7"/>
  <c r="J1998" i="6"/>
  <c r="J1998" i="7"/>
  <c r="D2018" i="6"/>
  <c r="D2018" i="7"/>
  <c r="V1686" i="7"/>
  <c r="U1686" i="7"/>
  <c r="T1687" i="7"/>
  <c r="R1687" i="7"/>
  <c r="S1687" i="7"/>
  <c r="Q1687" i="7"/>
  <c r="C2007" i="6"/>
  <c r="C2007" i="7"/>
  <c r="M2007" i="7" s="1"/>
  <c r="G1687" i="4"/>
  <c r="H1687" i="4" s="1"/>
  <c r="E1687" i="6"/>
  <c r="H1999" i="5"/>
  <c r="G1999" i="5"/>
  <c r="F1999" i="5"/>
  <c r="E2019" i="4"/>
  <c r="C2020" i="4"/>
  <c r="E1688" i="7"/>
  <c r="N1688" i="7" s="1"/>
  <c r="H2008" i="3"/>
  <c r="F2009" i="3"/>
  <c r="I2008" i="3"/>
  <c r="G2009" i="3"/>
  <c r="J1999" i="6" l="1"/>
  <c r="J1999" i="7"/>
  <c r="L1999" i="6"/>
  <c r="L1999" i="7"/>
  <c r="K1999" i="6"/>
  <c r="K1999" i="7"/>
  <c r="P1998" i="7"/>
  <c r="D2019" i="6"/>
  <c r="D2019" i="7"/>
  <c r="V1687" i="7"/>
  <c r="U1687" i="7"/>
  <c r="R1688" i="7"/>
  <c r="S1688" i="7"/>
  <c r="T1688" i="7"/>
  <c r="Q1688" i="7"/>
  <c r="C2008" i="6"/>
  <c r="C2008" i="7"/>
  <c r="M2008" i="7" s="1"/>
  <c r="G1688" i="4"/>
  <c r="H1688" i="4" s="1"/>
  <c r="E1688" i="6"/>
  <c r="F2000" i="5"/>
  <c r="H2000" i="5"/>
  <c r="G2000" i="5"/>
  <c r="E2020" i="4"/>
  <c r="C2021" i="4"/>
  <c r="E1689" i="7"/>
  <c r="N1689" i="7" s="1"/>
  <c r="F2010" i="3"/>
  <c r="H2009" i="3"/>
  <c r="G2010" i="3"/>
  <c r="I2009" i="3"/>
  <c r="K2000" i="6" l="1"/>
  <c r="K2000" i="7"/>
  <c r="J2000" i="6"/>
  <c r="J2000" i="7"/>
  <c r="L2000" i="6"/>
  <c r="L2000" i="7"/>
  <c r="P2000" i="7" s="1"/>
  <c r="P1999" i="7"/>
  <c r="U1688" i="7"/>
  <c r="V1688" i="7"/>
  <c r="D2020" i="6"/>
  <c r="D2020" i="7"/>
  <c r="T1689" i="7"/>
  <c r="Q1689" i="7"/>
  <c r="R1689" i="7"/>
  <c r="S1689" i="7"/>
  <c r="C2009" i="6"/>
  <c r="C2009" i="7"/>
  <c r="M2009" i="7" s="1"/>
  <c r="G1689" i="4"/>
  <c r="H1689" i="4" s="1"/>
  <c r="E1689" i="6"/>
  <c r="H2001" i="5"/>
  <c r="G2001" i="5"/>
  <c r="F2001" i="5"/>
  <c r="E2021" i="4"/>
  <c r="C2022" i="4"/>
  <c r="E1690" i="7"/>
  <c r="N1690" i="7" s="1"/>
  <c r="G2011" i="3"/>
  <c r="F2011" i="3"/>
  <c r="H2010" i="3"/>
  <c r="I2010" i="3" s="1"/>
  <c r="L2001" i="6" l="1"/>
  <c r="L2001" i="7"/>
  <c r="J2001" i="6"/>
  <c r="J2001" i="7"/>
  <c r="K2001" i="6"/>
  <c r="K2001" i="7"/>
  <c r="D2021" i="6"/>
  <c r="D2021" i="7"/>
  <c r="V1689" i="7"/>
  <c r="U1689" i="7"/>
  <c r="T1690" i="7"/>
  <c r="R1690" i="7"/>
  <c r="Q1690" i="7"/>
  <c r="S1690" i="7"/>
  <c r="C2010" i="6"/>
  <c r="C2010" i="7"/>
  <c r="M2010" i="7" s="1"/>
  <c r="G1690" i="4"/>
  <c r="H1690" i="4" s="1"/>
  <c r="E1690" i="6"/>
  <c r="H2002" i="5"/>
  <c r="G2002" i="5"/>
  <c r="F2002" i="5"/>
  <c r="E2022" i="4"/>
  <c r="C2023" i="4"/>
  <c r="E1691" i="7"/>
  <c r="N1691" i="7" s="1"/>
  <c r="F2012" i="3"/>
  <c r="H2011" i="3"/>
  <c r="I2011" i="3" s="1"/>
  <c r="G2012" i="3"/>
  <c r="L2002" i="6" l="1"/>
  <c r="L2002" i="7"/>
  <c r="P2001" i="7"/>
  <c r="J2002" i="6"/>
  <c r="J2002" i="7"/>
  <c r="K2002" i="6"/>
  <c r="K2002" i="7"/>
  <c r="D2022" i="6"/>
  <c r="D2022" i="7"/>
  <c r="U1690" i="7"/>
  <c r="V1690" i="7"/>
  <c r="Q1691" i="7"/>
  <c r="R1691" i="7"/>
  <c r="S1691" i="7"/>
  <c r="T1691" i="7"/>
  <c r="C2011" i="6"/>
  <c r="C2011" i="7"/>
  <c r="M2011" i="7" s="1"/>
  <c r="G1691" i="4"/>
  <c r="H1691" i="4" s="1"/>
  <c r="E1691" i="6"/>
  <c r="H2003" i="5"/>
  <c r="G2003" i="5"/>
  <c r="F2003" i="5"/>
  <c r="E2023" i="4"/>
  <c r="C2024" i="4"/>
  <c r="E1692" i="7"/>
  <c r="N1692" i="7" s="1"/>
  <c r="G2013" i="3"/>
  <c r="H2012" i="3"/>
  <c r="I2012" i="3" s="1"/>
  <c r="F2013" i="3"/>
  <c r="K2003" i="6" l="1"/>
  <c r="K2003" i="7"/>
  <c r="L2003" i="6"/>
  <c r="L2003" i="7"/>
  <c r="P2002" i="7"/>
  <c r="J2003" i="6"/>
  <c r="J2003" i="7"/>
  <c r="D2023" i="6"/>
  <c r="D2023" i="7"/>
  <c r="U1691" i="7"/>
  <c r="V1691" i="7"/>
  <c r="R1692" i="7"/>
  <c r="Q1692" i="7"/>
  <c r="T1692" i="7"/>
  <c r="S1692" i="7"/>
  <c r="C2012" i="6"/>
  <c r="C2012" i="7"/>
  <c r="M2012" i="7" s="1"/>
  <c r="G1692" i="4"/>
  <c r="H1692" i="4" s="1"/>
  <c r="E1692" i="6"/>
  <c r="H2004" i="5"/>
  <c r="G2004" i="5"/>
  <c r="F2004" i="5"/>
  <c r="E2024" i="4"/>
  <c r="C2025" i="4"/>
  <c r="E1693" i="7"/>
  <c r="N1693" i="7" s="1"/>
  <c r="H2013" i="3"/>
  <c r="F2014" i="3"/>
  <c r="I2013" i="3"/>
  <c r="G2014" i="3"/>
  <c r="P2003" i="7" l="1"/>
  <c r="J2004" i="6"/>
  <c r="J2004" i="7"/>
  <c r="K2004" i="6"/>
  <c r="K2004" i="7"/>
  <c r="L2004" i="6"/>
  <c r="L2004" i="7"/>
  <c r="P2004" i="7" s="1"/>
  <c r="D2024" i="6"/>
  <c r="D2024" i="7"/>
  <c r="V1692" i="7"/>
  <c r="U1692" i="7"/>
  <c r="Q1693" i="7"/>
  <c r="S1693" i="7"/>
  <c r="R1693" i="7"/>
  <c r="T1693" i="7"/>
  <c r="C2013" i="6"/>
  <c r="C2013" i="7"/>
  <c r="M2013" i="7" s="1"/>
  <c r="G1693" i="4"/>
  <c r="H1693" i="4" s="1"/>
  <c r="E1693" i="6"/>
  <c r="H2005" i="5"/>
  <c r="G2005" i="5"/>
  <c r="F2005" i="5"/>
  <c r="E2025" i="4"/>
  <c r="C2026" i="4"/>
  <c r="E1694" i="7"/>
  <c r="N1694" i="7" s="1"/>
  <c r="H2014" i="3"/>
  <c r="F2015" i="3"/>
  <c r="G2015" i="3"/>
  <c r="I2014" i="3"/>
  <c r="K2005" i="6" l="1"/>
  <c r="K2005" i="7"/>
  <c r="L2005" i="6"/>
  <c r="L2005" i="7"/>
  <c r="J2005" i="6"/>
  <c r="J2005" i="7"/>
  <c r="U1693" i="7"/>
  <c r="V1693" i="7"/>
  <c r="D2025" i="6"/>
  <c r="D2025" i="7"/>
  <c r="T1694" i="7"/>
  <c r="S1694" i="7"/>
  <c r="Q1694" i="7"/>
  <c r="R1694" i="7"/>
  <c r="C2014" i="6"/>
  <c r="C2014" i="7"/>
  <c r="M2014" i="7" s="1"/>
  <c r="G1694" i="4"/>
  <c r="H1694" i="4" s="1"/>
  <c r="E1694" i="6"/>
  <c r="H2006" i="5"/>
  <c r="G2006" i="5"/>
  <c r="F2006" i="5"/>
  <c r="E2026" i="4"/>
  <c r="C2027" i="4"/>
  <c r="E1695" i="7"/>
  <c r="N1695" i="7" s="1"/>
  <c r="H2015" i="3"/>
  <c r="F2016" i="3"/>
  <c r="I2015" i="3"/>
  <c r="G2016" i="3"/>
  <c r="K2006" i="6" l="1"/>
  <c r="K2006" i="7"/>
  <c r="J2006" i="6"/>
  <c r="J2006" i="7"/>
  <c r="L2006" i="6"/>
  <c r="L2006" i="7"/>
  <c r="P2006" i="7" s="1"/>
  <c r="P2005" i="7"/>
  <c r="V1694" i="7"/>
  <c r="U1694" i="7"/>
  <c r="D2026" i="6"/>
  <c r="D2026" i="7"/>
  <c r="S1695" i="7"/>
  <c r="R1695" i="7"/>
  <c r="T1695" i="7"/>
  <c r="Q1695" i="7"/>
  <c r="C2015" i="6"/>
  <c r="C2015" i="7"/>
  <c r="M2015" i="7" s="1"/>
  <c r="G1695" i="4"/>
  <c r="H1695" i="4" s="1"/>
  <c r="E1695" i="6"/>
  <c r="F2007" i="5"/>
  <c r="H2007" i="5"/>
  <c r="G2007" i="5"/>
  <c r="E2027" i="4"/>
  <c r="C2028" i="4"/>
  <c r="E1696" i="7"/>
  <c r="N1696" i="7" s="1"/>
  <c r="G2017" i="3"/>
  <c r="F2017" i="3"/>
  <c r="H2016" i="3"/>
  <c r="I2016" i="3" s="1"/>
  <c r="K2007" i="6" l="1"/>
  <c r="K2007" i="7"/>
  <c r="L2007" i="6"/>
  <c r="L2007" i="7"/>
  <c r="J2007" i="6"/>
  <c r="J2007" i="7"/>
  <c r="S1696" i="7"/>
  <c r="R1696" i="7"/>
  <c r="Q1696" i="7"/>
  <c r="T1696" i="7"/>
  <c r="D2027" i="6"/>
  <c r="D2027" i="7"/>
  <c r="U1695" i="7"/>
  <c r="V1695" i="7"/>
  <c r="C2016" i="6"/>
  <c r="C2016" i="7"/>
  <c r="M2016" i="7" s="1"/>
  <c r="G1696" i="4"/>
  <c r="H1696" i="4" s="1"/>
  <c r="E1696" i="6"/>
  <c r="H2008" i="5"/>
  <c r="G2008" i="5"/>
  <c r="F2008" i="5"/>
  <c r="E2028" i="4"/>
  <c r="C2029" i="4"/>
  <c r="E1697" i="7"/>
  <c r="N1697" i="7" s="1"/>
  <c r="H2017" i="3"/>
  <c r="F2018" i="3"/>
  <c r="I2017" i="3"/>
  <c r="G2018" i="3"/>
  <c r="K2008" i="6" l="1"/>
  <c r="K2008" i="7"/>
  <c r="L2008" i="6"/>
  <c r="L2008" i="7"/>
  <c r="P2007" i="7"/>
  <c r="J2008" i="6"/>
  <c r="J2008" i="7"/>
  <c r="D2028" i="6"/>
  <c r="D2028" i="7"/>
  <c r="U1696" i="7"/>
  <c r="V1696" i="7"/>
  <c r="S1697" i="7"/>
  <c r="R1697" i="7"/>
  <c r="T1697" i="7"/>
  <c r="Q1697" i="7"/>
  <c r="C2017" i="6"/>
  <c r="C2017" i="7"/>
  <c r="M2017" i="7" s="1"/>
  <c r="G1697" i="4"/>
  <c r="H1697" i="4" s="1"/>
  <c r="E1697" i="6"/>
  <c r="F2009" i="5"/>
  <c r="H2009" i="5"/>
  <c r="G2009" i="5"/>
  <c r="E2029" i="4"/>
  <c r="C2030" i="4"/>
  <c r="E1698" i="7"/>
  <c r="N1698" i="7" s="1"/>
  <c r="H2018" i="3"/>
  <c r="F2019" i="3"/>
  <c r="I2018" i="3"/>
  <c r="G2019" i="3"/>
  <c r="K2009" i="6" l="1"/>
  <c r="K2009" i="7"/>
  <c r="J2009" i="6"/>
  <c r="J2009" i="7"/>
  <c r="L2009" i="6"/>
  <c r="L2009" i="7"/>
  <c r="P2009" i="7" s="1"/>
  <c r="P2008" i="7"/>
  <c r="U1697" i="7"/>
  <c r="V1697" i="7"/>
  <c r="D2029" i="6"/>
  <c r="D2029" i="7"/>
  <c r="T1698" i="7"/>
  <c r="R1698" i="7"/>
  <c r="S1698" i="7"/>
  <c r="Q1698" i="7"/>
  <c r="C2018" i="6"/>
  <c r="C2018" i="7"/>
  <c r="M2018" i="7" s="1"/>
  <c r="G1698" i="4"/>
  <c r="H1698" i="4" s="1"/>
  <c r="E1698" i="6"/>
  <c r="H2010" i="5"/>
  <c r="G2010" i="5"/>
  <c r="F2010" i="5"/>
  <c r="E2030" i="4"/>
  <c r="C2031" i="4"/>
  <c r="E1699" i="7"/>
  <c r="N1699" i="7" s="1"/>
  <c r="G2020" i="3"/>
  <c r="F2020" i="3"/>
  <c r="H2019" i="3"/>
  <c r="I2019" i="3" s="1"/>
  <c r="K2010" i="6" l="1"/>
  <c r="K2010" i="7"/>
  <c r="J2010" i="6"/>
  <c r="J2010" i="7"/>
  <c r="L2010" i="6"/>
  <c r="L2010" i="7"/>
  <c r="P2010" i="7" s="1"/>
  <c r="D2030" i="6"/>
  <c r="D2030" i="7"/>
  <c r="V1698" i="7"/>
  <c r="U1698" i="7"/>
  <c r="Q1699" i="7"/>
  <c r="R1699" i="7"/>
  <c r="S1699" i="7"/>
  <c r="T1699" i="7"/>
  <c r="C2019" i="6"/>
  <c r="C2019" i="7"/>
  <c r="M2019" i="7" s="1"/>
  <c r="G1699" i="4"/>
  <c r="H1699" i="4" s="1"/>
  <c r="E1699" i="6"/>
  <c r="H2011" i="5"/>
  <c r="G2011" i="5"/>
  <c r="F2011" i="5"/>
  <c r="E2031" i="4"/>
  <c r="C2032" i="4"/>
  <c r="E1700" i="7"/>
  <c r="N1700" i="7" s="1"/>
  <c r="H2020" i="3"/>
  <c r="I2020" i="3" s="1"/>
  <c r="F2021" i="3"/>
  <c r="G2021" i="3"/>
  <c r="K2011" i="6" l="1"/>
  <c r="K2011" i="7"/>
  <c r="L2011" i="6"/>
  <c r="L2011" i="7"/>
  <c r="J2011" i="6"/>
  <c r="J2011" i="7"/>
  <c r="D2031" i="6"/>
  <c r="D2031" i="7"/>
  <c r="V1699" i="7"/>
  <c r="U1699" i="7"/>
  <c r="Q1700" i="7"/>
  <c r="R1700" i="7"/>
  <c r="S1700" i="7"/>
  <c r="T1700" i="7"/>
  <c r="C2020" i="6"/>
  <c r="C2020" i="7"/>
  <c r="M2020" i="7" s="1"/>
  <c r="G1700" i="4"/>
  <c r="H1700" i="4" s="1"/>
  <c r="E1700" i="6"/>
  <c r="H2012" i="5"/>
  <c r="G2012" i="5"/>
  <c r="F2012" i="5"/>
  <c r="E2032" i="4"/>
  <c r="C2033" i="4"/>
  <c r="E1701" i="7"/>
  <c r="N1701" i="7" s="1"/>
  <c r="G2022" i="3"/>
  <c r="F2022" i="3"/>
  <c r="H2021" i="3"/>
  <c r="I2021" i="3" s="1"/>
  <c r="L2012" i="6" l="1"/>
  <c r="L2012" i="7"/>
  <c r="K2012" i="6"/>
  <c r="K2012" i="7"/>
  <c r="P2011" i="7"/>
  <c r="J2012" i="6"/>
  <c r="J2012" i="7"/>
  <c r="D2032" i="6"/>
  <c r="D2032" i="7"/>
  <c r="U1700" i="7"/>
  <c r="V1700" i="7"/>
  <c r="Q1701" i="7"/>
  <c r="S1701" i="7"/>
  <c r="T1701" i="7"/>
  <c r="R1701" i="7"/>
  <c r="C2021" i="6"/>
  <c r="C2021" i="7"/>
  <c r="M2021" i="7" s="1"/>
  <c r="G1701" i="4"/>
  <c r="H1701" i="4" s="1"/>
  <c r="E1701" i="6"/>
  <c r="H2013" i="5"/>
  <c r="G2013" i="5"/>
  <c r="F2013" i="5"/>
  <c r="E2033" i="4"/>
  <c r="C2034" i="4"/>
  <c r="E1702" i="7"/>
  <c r="N1702" i="7" s="1"/>
  <c r="H2022" i="3"/>
  <c r="I2022" i="3" s="1"/>
  <c r="F2023" i="3"/>
  <c r="G2023" i="3"/>
  <c r="J2013" i="6" l="1"/>
  <c r="J2013" i="7"/>
  <c r="L2013" i="6"/>
  <c r="L2013" i="7"/>
  <c r="P2012" i="7"/>
  <c r="K2013" i="6"/>
  <c r="K2013" i="7"/>
  <c r="U1701" i="7"/>
  <c r="V1701" i="7"/>
  <c r="D2033" i="6"/>
  <c r="D2033" i="7"/>
  <c r="Q1702" i="7"/>
  <c r="T1702" i="7"/>
  <c r="S1702" i="7"/>
  <c r="R1702" i="7"/>
  <c r="C2022" i="6"/>
  <c r="C2022" i="7"/>
  <c r="M2022" i="7" s="1"/>
  <c r="G1702" i="4"/>
  <c r="H1702" i="4" s="1"/>
  <c r="E1702" i="6"/>
  <c r="H2014" i="5"/>
  <c r="G2014" i="5"/>
  <c r="F2014" i="5"/>
  <c r="E2034" i="4"/>
  <c r="C2035" i="4"/>
  <c r="E1703" i="7"/>
  <c r="N1703" i="7" s="1"/>
  <c r="G2024" i="3"/>
  <c r="H2023" i="3"/>
  <c r="I2023" i="3" s="1"/>
  <c r="F2024" i="3"/>
  <c r="K2014" i="6" l="1"/>
  <c r="K2014" i="7"/>
  <c r="J2014" i="6"/>
  <c r="J2014" i="7"/>
  <c r="P2013" i="7"/>
  <c r="L2014" i="6"/>
  <c r="L2014" i="7"/>
  <c r="P2014" i="7" s="1"/>
  <c r="D2034" i="6"/>
  <c r="D2034" i="7"/>
  <c r="V1702" i="7"/>
  <c r="U1702" i="7"/>
  <c r="R1703" i="7"/>
  <c r="T1703" i="7"/>
  <c r="S1703" i="7"/>
  <c r="Q1703" i="7"/>
  <c r="C2023" i="6"/>
  <c r="C2023" i="7"/>
  <c r="M2023" i="7" s="1"/>
  <c r="G1703" i="4"/>
  <c r="H1703" i="4" s="1"/>
  <c r="E1703" i="6"/>
  <c r="G2015" i="5"/>
  <c r="F2015" i="5"/>
  <c r="H2015" i="5"/>
  <c r="E2035" i="4"/>
  <c r="C2036" i="4"/>
  <c r="E1704" i="7"/>
  <c r="N1704" i="7" s="1"/>
  <c r="H2024" i="3"/>
  <c r="F2025" i="3"/>
  <c r="I2024" i="3"/>
  <c r="G2025" i="3"/>
  <c r="K2015" i="6" l="1"/>
  <c r="K2015" i="7"/>
  <c r="L2015" i="6"/>
  <c r="L2015" i="7"/>
  <c r="J2015" i="6"/>
  <c r="J2015" i="7"/>
  <c r="D2035" i="6"/>
  <c r="D2035" i="7"/>
  <c r="V1703" i="7"/>
  <c r="U1703" i="7"/>
  <c r="R1704" i="7"/>
  <c r="T1704" i="7"/>
  <c r="S1704" i="7"/>
  <c r="Q1704" i="7"/>
  <c r="C2024" i="6"/>
  <c r="C2024" i="7"/>
  <c r="M2024" i="7" s="1"/>
  <c r="G1704" i="4"/>
  <c r="H1704" i="4" s="1"/>
  <c r="E1704" i="6"/>
  <c r="H2016" i="5"/>
  <c r="G2016" i="5"/>
  <c r="F2016" i="5"/>
  <c r="E2036" i="4"/>
  <c r="C2037" i="4"/>
  <c r="E1705" i="7"/>
  <c r="N1705" i="7" s="1"/>
  <c r="H2025" i="3"/>
  <c r="F2026" i="3"/>
  <c r="I2025" i="3"/>
  <c r="G2026" i="3"/>
  <c r="J2016" i="6" l="1"/>
  <c r="J2016" i="7"/>
  <c r="L2016" i="6"/>
  <c r="L2016" i="7"/>
  <c r="P2015" i="7"/>
  <c r="K2016" i="6"/>
  <c r="K2016" i="7"/>
  <c r="V1704" i="7"/>
  <c r="U1704" i="7"/>
  <c r="D2036" i="6"/>
  <c r="D2036" i="7"/>
  <c r="S1705" i="7"/>
  <c r="T1705" i="7"/>
  <c r="R1705" i="7"/>
  <c r="Q1705" i="7"/>
  <c r="C2025" i="6"/>
  <c r="C2025" i="7"/>
  <c r="M2025" i="7" s="1"/>
  <c r="G1705" i="4"/>
  <c r="H1705" i="4" s="1"/>
  <c r="E1705" i="6"/>
  <c r="H2017" i="5"/>
  <c r="G2017" i="5"/>
  <c r="F2017" i="5"/>
  <c r="E2037" i="4"/>
  <c r="C2038" i="4"/>
  <c r="E1706" i="7"/>
  <c r="N1706" i="7" s="1"/>
  <c r="G2027" i="3"/>
  <c r="F2027" i="3"/>
  <c r="H2026" i="3"/>
  <c r="I2026" i="3" s="1"/>
  <c r="K2017" i="6" l="1"/>
  <c r="K2017" i="7"/>
  <c r="J2017" i="6"/>
  <c r="J2017" i="7"/>
  <c r="L2017" i="6"/>
  <c r="L2017" i="7"/>
  <c r="P2017" i="7" s="1"/>
  <c r="P2016" i="7"/>
  <c r="D2037" i="6"/>
  <c r="D2037" i="7"/>
  <c r="U1705" i="7"/>
  <c r="V1705" i="7"/>
  <c r="Q1706" i="7"/>
  <c r="S1706" i="7"/>
  <c r="R1706" i="7"/>
  <c r="T1706" i="7"/>
  <c r="C2026" i="6"/>
  <c r="C2026" i="7"/>
  <c r="M2026" i="7" s="1"/>
  <c r="G1706" i="4"/>
  <c r="H1706" i="4" s="1"/>
  <c r="E1706" i="6"/>
  <c r="F2018" i="5"/>
  <c r="H2018" i="5"/>
  <c r="G2018" i="5"/>
  <c r="E2038" i="4"/>
  <c r="C2039" i="4"/>
  <c r="E1707" i="7"/>
  <c r="N1707" i="7" s="1"/>
  <c r="H2027" i="3"/>
  <c r="F2028" i="3"/>
  <c r="I2027" i="3"/>
  <c r="G2028" i="3"/>
  <c r="L2018" i="6" l="1"/>
  <c r="L2018" i="7"/>
  <c r="J2018" i="6"/>
  <c r="J2018" i="7"/>
  <c r="K2018" i="6"/>
  <c r="K2018" i="7"/>
  <c r="U1706" i="7"/>
  <c r="V1706" i="7"/>
  <c r="D2038" i="6"/>
  <c r="D2038" i="7"/>
  <c r="R1707" i="7"/>
  <c r="Q1707" i="7"/>
  <c r="S1707" i="7"/>
  <c r="T1707" i="7"/>
  <c r="C2027" i="6"/>
  <c r="C2027" i="7"/>
  <c r="M2027" i="7" s="1"/>
  <c r="G1707" i="4"/>
  <c r="H1707" i="4" s="1"/>
  <c r="E1707" i="6"/>
  <c r="H2019" i="5"/>
  <c r="G2019" i="5"/>
  <c r="F2019" i="5"/>
  <c r="E1708" i="7"/>
  <c r="N1708" i="7" s="1"/>
  <c r="E2039" i="4"/>
  <c r="C2040" i="4"/>
  <c r="G2029" i="3"/>
  <c r="F2029" i="3"/>
  <c r="H2028" i="3"/>
  <c r="I2028" i="3" s="1"/>
  <c r="J2019" i="6" l="1"/>
  <c r="J2019" i="7"/>
  <c r="K2019" i="6"/>
  <c r="K2019" i="7"/>
  <c r="P2018" i="7"/>
  <c r="L2019" i="6"/>
  <c r="L2019" i="7"/>
  <c r="P2019" i="7" s="1"/>
  <c r="S1708" i="7"/>
  <c r="T1708" i="7"/>
  <c r="Q1708" i="7"/>
  <c r="R1708" i="7"/>
  <c r="D2039" i="6"/>
  <c r="D2039" i="7"/>
  <c r="U1707" i="7"/>
  <c r="V1707" i="7"/>
  <c r="C2028" i="6"/>
  <c r="C2028" i="7"/>
  <c r="M2028" i="7" s="1"/>
  <c r="G1708" i="4"/>
  <c r="H1708" i="4" s="1"/>
  <c r="E1708" i="6"/>
  <c r="H2020" i="5"/>
  <c r="G2020" i="5"/>
  <c r="F2020" i="5"/>
  <c r="E2040" i="4"/>
  <c r="C2041" i="4"/>
  <c r="E1709" i="7"/>
  <c r="N1709" i="7" s="1"/>
  <c r="H2029" i="3"/>
  <c r="F2030" i="3"/>
  <c r="G2030" i="3"/>
  <c r="I2029" i="3"/>
  <c r="L2020" i="6" l="1"/>
  <c r="L2020" i="7"/>
  <c r="K2020" i="6"/>
  <c r="K2020" i="7"/>
  <c r="J2020" i="6"/>
  <c r="J2020" i="7"/>
  <c r="Q1709" i="7"/>
  <c r="R1709" i="7"/>
  <c r="T1709" i="7"/>
  <c r="S1709" i="7"/>
  <c r="D2040" i="6"/>
  <c r="D2040" i="7"/>
  <c r="V1708" i="7"/>
  <c r="U1708" i="7"/>
  <c r="C2029" i="6"/>
  <c r="C2029" i="7"/>
  <c r="M2029" i="7" s="1"/>
  <c r="G1709" i="4"/>
  <c r="H1709" i="4" s="1"/>
  <c r="E1709" i="6"/>
  <c r="H2021" i="5"/>
  <c r="G2021" i="5"/>
  <c r="F2021" i="5"/>
  <c r="E2041" i="4"/>
  <c r="C2042" i="4"/>
  <c r="E1710" i="7"/>
  <c r="N1710" i="7" s="1"/>
  <c r="G2031" i="3"/>
  <c r="F2031" i="3"/>
  <c r="H2030" i="3"/>
  <c r="I2030" i="3" s="1"/>
  <c r="J2021" i="6" l="1"/>
  <c r="J2021" i="7"/>
  <c r="L2021" i="6"/>
  <c r="L2021" i="7"/>
  <c r="P2020" i="7"/>
  <c r="K2021" i="6"/>
  <c r="K2021" i="7"/>
  <c r="D2041" i="6"/>
  <c r="D2041" i="7"/>
  <c r="T1710" i="7"/>
  <c r="Q1710" i="7"/>
  <c r="R1710" i="7"/>
  <c r="S1710" i="7"/>
  <c r="U1709" i="7"/>
  <c r="V1709" i="7"/>
  <c r="C2030" i="6"/>
  <c r="C2030" i="7"/>
  <c r="M2030" i="7" s="1"/>
  <c r="G1710" i="4"/>
  <c r="H1710" i="4" s="1"/>
  <c r="E1710" i="6"/>
  <c r="G2022" i="5"/>
  <c r="F2022" i="5"/>
  <c r="H2022" i="5"/>
  <c r="E2042" i="4"/>
  <c r="C2043" i="4"/>
  <c r="E1711" i="7"/>
  <c r="N1711" i="7" s="1"/>
  <c r="F2032" i="3"/>
  <c r="H2031" i="3"/>
  <c r="G2032" i="3"/>
  <c r="I2031" i="3"/>
  <c r="K2022" i="6" l="1"/>
  <c r="K2022" i="7"/>
  <c r="P2021" i="7"/>
  <c r="L2022" i="6"/>
  <c r="L2022" i="7"/>
  <c r="J2022" i="6"/>
  <c r="J2022" i="7"/>
  <c r="D2042" i="6"/>
  <c r="D2042" i="7"/>
  <c r="U1710" i="7"/>
  <c r="V1710" i="7"/>
  <c r="S1711" i="7"/>
  <c r="T1711" i="7"/>
  <c r="R1711" i="7"/>
  <c r="Q1711" i="7"/>
  <c r="C2031" i="6"/>
  <c r="C2031" i="7"/>
  <c r="M2031" i="7" s="1"/>
  <c r="G1711" i="4"/>
  <c r="H1711" i="4" s="1"/>
  <c r="E1711" i="6"/>
  <c r="H2023" i="5"/>
  <c r="G2023" i="5"/>
  <c r="F2023" i="5"/>
  <c r="E2043" i="4"/>
  <c r="C2044" i="4"/>
  <c r="E1712" i="7"/>
  <c r="N1712" i="7" s="1"/>
  <c r="G2033" i="3"/>
  <c r="H2032" i="3"/>
  <c r="I2032" i="3" s="1"/>
  <c r="F2033" i="3"/>
  <c r="J2023" i="6" l="1"/>
  <c r="J2023" i="7"/>
  <c r="K2023" i="6"/>
  <c r="K2023" i="7"/>
  <c r="P2022" i="7"/>
  <c r="L2023" i="6"/>
  <c r="L2023" i="7"/>
  <c r="P2023" i="7" s="1"/>
  <c r="D2043" i="6"/>
  <c r="D2043" i="7"/>
  <c r="V1711" i="7"/>
  <c r="U1711" i="7"/>
  <c r="S1712" i="7"/>
  <c r="R1712" i="7"/>
  <c r="Q1712" i="7"/>
  <c r="T1712" i="7"/>
  <c r="C2032" i="6"/>
  <c r="C2032" i="7"/>
  <c r="M2032" i="7" s="1"/>
  <c r="G1712" i="4"/>
  <c r="H1712" i="4" s="1"/>
  <c r="E1712" i="6"/>
  <c r="H2024" i="5"/>
  <c r="G2024" i="5"/>
  <c r="F2024" i="5"/>
  <c r="E2044" i="4"/>
  <c r="C2045" i="4"/>
  <c r="E1713" i="7"/>
  <c r="N1713" i="7" s="1"/>
  <c r="G2034" i="3"/>
  <c r="F2034" i="3"/>
  <c r="H2033" i="3"/>
  <c r="I2033" i="3" s="1"/>
  <c r="L2024" i="6" l="1"/>
  <c r="L2024" i="7"/>
  <c r="J2024" i="6"/>
  <c r="J2024" i="7"/>
  <c r="K2024" i="6"/>
  <c r="K2024" i="7"/>
  <c r="D2044" i="6"/>
  <c r="D2044" i="7"/>
  <c r="V1712" i="7"/>
  <c r="U1712" i="7"/>
  <c r="R1713" i="7"/>
  <c r="Q1713" i="7"/>
  <c r="S1713" i="7"/>
  <c r="T1713" i="7"/>
  <c r="C2033" i="6"/>
  <c r="C2033" i="7"/>
  <c r="M2033" i="7" s="1"/>
  <c r="G1713" i="4"/>
  <c r="H1713" i="4" s="1"/>
  <c r="E1713" i="6"/>
  <c r="F2025" i="5"/>
  <c r="H2025" i="5"/>
  <c r="G2025" i="5"/>
  <c r="E2045" i="4"/>
  <c r="C2046" i="4"/>
  <c r="E1714" i="7"/>
  <c r="N1714" i="7" s="1"/>
  <c r="F2035" i="3"/>
  <c r="H2034" i="3"/>
  <c r="I2034" i="3" s="1"/>
  <c r="G2035" i="3"/>
  <c r="P2024" i="7" l="1"/>
  <c r="K2025" i="6"/>
  <c r="K2025" i="7"/>
  <c r="J2025" i="6"/>
  <c r="J2025" i="7"/>
  <c r="L2025" i="6"/>
  <c r="L2025" i="7"/>
  <c r="P2025" i="7" s="1"/>
  <c r="V1713" i="7"/>
  <c r="U1713" i="7"/>
  <c r="D2045" i="6"/>
  <c r="D2045" i="7"/>
  <c r="S1714" i="7"/>
  <c r="T1714" i="7"/>
  <c r="R1714" i="7"/>
  <c r="Q1714" i="7"/>
  <c r="C2034" i="6"/>
  <c r="C2034" i="7"/>
  <c r="M2034" i="7" s="1"/>
  <c r="G1714" i="4"/>
  <c r="H1714" i="4" s="1"/>
  <c r="E1714" i="6"/>
  <c r="H2026" i="5"/>
  <c r="G2026" i="5"/>
  <c r="F2026" i="5"/>
  <c r="E2046" i="4"/>
  <c r="C2047" i="4"/>
  <c r="E1715" i="7"/>
  <c r="N1715" i="7" s="1"/>
  <c r="G2036" i="3"/>
  <c r="F2036" i="3"/>
  <c r="H2035" i="3"/>
  <c r="I2035" i="3" s="1"/>
  <c r="J2026" i="6" l="1"/>
  <c r="J2026" i="7"/>
  <c r="L2026" i="6"/>
  <c r="L2026" i="7"/>
  <c r="K2026" i="6"/>
  <c r="K2026" i="7"/>
  <c r="V1714" i="7"/>
  <c r="U1714" i="7"/>
  <c r="D2046" i="6"/>
  <c r="D2046" i="7"/>
  <c r="Q1715" i="7"/>
  <c r="R1715" i="7"/>
  <c r="T1715" i="7"/>
  <c r="S1715" i="7"/>
  <c r="C2035" i="6"/>
  <c r="C2035" i="7"/>
  <c r="M2035" i="7" s="1"/>
  <c r="G1715" i="4"/>
  <c r="H1715" i="4" s="1"/>
  <c r="E1715" i="6"/>
  <c r="F2027" i="5"/>
  <c r="H2027" i="5"/>
  <c r="G2027" i="5"/>
  <c r="E2047" i="4"/>
  <c r="C2048" i="4"/>
  <c r="E1716" i="7"/>
  <c r="N1716" i="7" s="1"/>
  <c r="H2036" i="3"/>
  <c r="I2036" i="3" s="1"/>
  <c r="F2037" i="3"/>
  <c r="G2037" i="3"/>
  <c r="L2027" i="6" l="1"/>
  <c r="L2027" i="7"/>
  <c r="K2027" i="6"/>
  <c r="K2027" i="7"/>
  <c r="J2027" i="6"/>
  <c r="J2027" i="7"/>
  <c r="P2026" i="7"/>
  <c r="D2047" i="6"/>
  <c r="D2047" i="7"/>
  <c r="V1715" i="7"/>
  <c r="U1715" i="7"/>
  <c r="T1716" i="7"/>
  <c r="S1716" i="7"/>
  <c r="Q1716" i="7"/>
  <c r="R1716" i="7"/>
  <c r="C2036" i="6"/>
  <c r="C2036" i="7"/>
  <c r="M2036" i="7" s="1"/>
  <c r="G1716" i="4"/>
  <c r="H1716" i="4" s="1"/>
  <c r="E1716" i="6"/>
  <c r="H2028" i="5"/>
  <c r="G2028" i="5"/>
  <c r="F2028" i="5"/>
  <c r="E2048" i="4"/>
  <c r="C2049" i="4"/>
  <c r="E1717" i="7"/>
  <c r="N1717" i="7" s="1"/>
  <c r="G2038" i="3"/>
  <c r="F2038" i="3"/>
  <c r="H2037" i="3"/>
  <c r="I2037" i="3" s="1"/>
  <c r="K2028" i="6" l="1"/>
  <c r="K2028" i="7"/>
  <c r="P2027" i="7"/>
  <c r="J2028" i="6"/>
  <c r="J2028" i="7"/>
  <c r="L2028" i="6"/>
  <c r="L2028" i="7"/>
  <c r="P2028" i="7" s="1"/>
  <c r="U1716" i="7"/>
  <c r="V1716" i="7"/>
  <c r="D2048" i="6"/>
  <c r="D2048" i="7"/>
  <c r="T1717" i="7"/>
  <c r="S1717" i="7"/>
  <c r="R1717" i="7"/>
  <c r="Q1717" i="7"/>
  <c r="C2037" i="6"/>
  <c r="C2037" i="7"/>
  <c r="M2037" i="7" s="1"/>
  <c r="G1717" i="4"/>
  <c r="H1717" i="4" s="1"/>
  <c r="E1717" i="6"/>
  <c r="H2029" i="5"/>
  <c r="G2029" i="5"/>
  <c r="F2029" i="5"/>
  <c r="E2049" i="4"/>
  <c r="C2050" i="4"/>
  <c r="E1718" i="7"/>
  <c r="N1718" i="7" s="1"/>
  <c r="G2039" i="3"/>
  <c r="F2039" i="3"/>
  <c r="H2038" i="3"/>
  <c r="I2038" i="3" s="1"/>
  <c r="L2029" i="6" l="1"/>
  <c r="L2029" i="7"/>
  <c r="J2029" i="6"/>
  <c r="J2029" i="7"/>
  <c r="K2029" i="6"/>
  <c r="K2029" i="7"/>
  <c r="D2049" i="6"/>
  <c r="D2049" i="7"/>
  <c r="V1717" i="7"/>
  <c r="U1717" i="7"/>
  <c r="R1718" i="7"/>
  <c r="T1718" i="7"/>
  <c r="Q1718" i="7"/>
  <c r="S1718" i="7"/>
  <c r="C2038" i="6"/>
  <c r="C2038" i="7"/>
  <c r="M2038" i="7" s="1"/>
  <c r="G1718" i="4"/>
  <c r="H1718" i="4" s="1"/>
  <c r="E1718" i="6"/>
  <c r="F2030" i="5"/>
  <c r="H2030" i="5"/>
  <c r="G2030" i="5"/>
  <c r="E2050" i="4"/>
  <c r="C2051" i="4"/>
  <c r="E1719" i="7"/>
  <c r="N1719" i="7" s="1"/>
  <c r="H2039" i="3"/>
  <c r="F2040" i="3"/>
  <c r="G2040" i="3"/>
  <c r="I2039" i="3"/>
  <c r="L2030" i="6" l="1"/>
  <c r="L2030" i="7"/>
  <c r="K2030" i="6"/>
  <c r="K2030" i="7"/>
  <c r="J2030" i="6"/>
  <c r="J2030" i="7"/>
  <c r="P2029" i="7"/>
  <c r="D2050" i="6"/>
  <c r="D2050" i="7"/>
  <c r="V1718" i="7"/>
  <c r="U1718" i="7"/>
  <c r="S1719" i="7"/>
  <c r="R1719" i="7"/>
  <c r="Q1719" i="7"/>
  <c r="T1719" i="7"/>
  <c r="C2039" i="6"/>
  <c r="C2039" i="7"/>
  <c r="M2039" i="7" s="1"/>
  <c r="G1719" i="4"/>
  <c r="H1719" i="4" s="1"/>
  <c r="E1719" i="6"/>
  <c r="H2031" i="5"/>
  <c r="G2031" i="5"/>
  <c r="F2031" i="5"/>
  <c r="E2051" i="4"/>
  <c r="C2052" i="4"/>
  <c r="E1720" i="7"/>
  <c r="N1720" i="7" s="1"/>
  <c r="G2041" i="3"/>
  <c r="F2041" i="3"/>
  <c r="H2040" i="3"/>
  <c r="I2040" i="3" s="1"/>
  <c r="J2031" i="6" l="1"/>
  <c r="J2031" i="7"/>
  <c r="K2031" i="6"/>
  <c r="K2031" i="7"/>
  <c r="P2030" i="7"/>
  <c r="L2031" i="6"/>
  <c r="L2031" i="7"/>
  <c r="P2031" i="7" s="1"/>
  <c r="U1719" i="7"/>
  <c r="V1719" i="7"/>
  <c r="D2051" i="6"/>
  <c r="D2051" i="7"/>
  <c r="S1720" i="7"/>
  <c r="Q1720" i="7"/>
  <c r="T1720" i="7"/>
  <c r="R1720" i="7"/>
  <c r="C2040" i="6"/>
  <c r="C2040" i="7"/>
  <c r="M2040" i="7" s="1"/>
  <c r="G1720" i="4"/>
  <c r="H1720" i="4" s="1"/>
  <c r="E1720" i="6"/>
  <c r="H2032" i="5"/>
  <c r="G2032" i="5"/>
  <c r="F2032" i="5"/>
  <c r="E2052" i="4"/>
  <c r="C2053" i="4"/>
  <c r="E1721" i="7"/>
  <c r="N1721" i="7" s="1"/>
  <c r="H2041" i="3"/>
  <c r="F2042" i="3"/>
  <c r="G2042" i="3"/>
  <c r="I2041" i="3"/>
  <c r="L2032" i="6" l="1"/>
  <c r="L2032" i="7"/>
  <c r="J2032" i="6"/>
  <c r="J2032" i="7"/>
  <c r="K2032" i="6"/>
  <c r="K2032" i="7"/>
  <c r="D2052" i="6"/>
  <c r="D2052" i="7"/>
  <c r="U1720" i="7"/>
  <c r="V1720" i="7"/>
  <c r="Q1721" i="7"/>
  <c r="S1721" i="7"/>
  <c r="R1721" i="7"/>
  <c r="T1721" i="7"/>
  <c r="C2041" i="6"/>
  <c r="C2041" i="7"/>
  <c r="M2041" i="7" s="1"/>
  <c r="G1721" i="4"/>
  <c r="H1721" i="4" s="1"/>
  <c r="E1721" i="6"/>
  <c r="H2033" i="5"/>
  <c r="G2033" i="5"/>
  <c r="F2033" i="5"/>
  <c r="E2053" i="4"/>
  <c r="C2054" i="4"/>
  <c r="E1722" i="7"/>
  <c r="N1722" i="7" s="1"/>
  <c r="G2043" i="3"/>
  <c r="H2042" i="3"/>
  <c r="I2042" i="3" s="1"/>
  <c r="F2043" i="3"/>
  <c r="J2033" i="6" l="1"/>
  <c r="J2033" i="7"/>
  <c r="L2033" i="6"/>
  <c r="L2033" i="7"/>
  <c r="P2032" i="7"/>
  <c r="K2033" i="6"/>
  <c r="K2033" i="7"/>
  <c r="V1721" i="7"/>
  <c r="U1721" i="7"/>
  <c r="D2053" i="6"/>
  <c r="D2053" i="7"/>
  <c r="Q1722" i="7"/>
  <c r="T1722" i="7"/>
  <c r="S1722" i="7"/>
  <c r="R1722" i="7"/>
  <c r="C2042" i="6"/>
  <c r="C2042" i="7"/>
  <c r="M2042" i="7" s="1"/>
  <c r="G1722" i="4"/>
  <c r="H1722" i="4" s="1"/>
  <c r="E1722" i="6"/>
  <c r="F2034" i="5"/>
  <c r="H2034" i="5"/>
  <c r="G2034" i="5"/>
  <c r="E2054" i="4"/>
  <c r="C2055" i="4"/>
  <c r="E1723" i="7"/>
  <c r="N1723" i="7" s="1"/>
  <c r="G2044" i="3"/>
  <c r="H2043" i="3"/>
  <c r="I2043" i="3" s="1"/>
  <c r="F2044" i="3"/>
  <c r="L2034" i="6" l="1"/>
  <c r="L2034" i="7"/>
  <c r="K2034" i="6"/>
  <c r="K2034" i="7"/>
  <c r="J2034" i="6"/>
  <c r="J2034" i="7"/>
  <c r="P2033" i="7"/>
  <c r="D2054" i="6"/>
  <c r="D2054" i="7"/>
  <c r="U1722" i="7"/>
  <c r="V1722" i="7"/>
  <c r="Q1723" i="7"/>
  <c r="T1723" i="7"/>
  <c r="S1723" i="7"/>
  <c r="R1723" i="7"/>
  <c r="C2043" i="6"/>
  <c r="C2043" i="7"/>
  <c r="M2043" i="7" s="1"/>
  <c r="G1723" i="4"/>
  <c r="H1723" i="4" s="1"/>
  <c r="E1723" i="6"/>
  <c r="H2035" i="5"/>
  <c r="G2035" i="5"/>
  <c r="F2035" i="5"/>
  <c r="E2055" i="4"/>
  <c r="C2056" i="4"/>
  <c r="E1724" i="7"/>
  <c r="N1724" i="7" s="1"/>
  <c r="H2044" i="3"/>
  <c r="F2045" i="3"/>
  <c r="I2044" i="3"/>
  <c r="G2045" i="3"/>
  <c r="J2035" i="6" l="1"/>
  <c r="J2035" i="7"/>
  <c r="L2035" i="6"/>
  <c r="L2035" i="7"/>
  <c r="K2035" i="6"/>
  <c r="K2035" i="7"/>
  <c r="P2034" i="7"/>
  <c r="D2055" i="6"/>
  <c r="D2055" i="7"/>
  <c r="V1723" i="7"/>
  <c r="U1723" i="7"/>
  <c r="S1724" i="7"/>
  <c r="Q1724" i="7"/>
  <c r="R1724" i="7"/>
  <c r="T1724" i="7"/>
  <c r="C2044" i="6"/>
  <c r="C2044" i="7"/>
  <c r="M2044" i="7" s="1"/>
  <c r="G1724" i="4"/>
  <c r="H1724" i="4" s="1"/>
  <c r="E1724" i="6"/>
  <c r="F2036" i="5"/>
  <c r="H2036" i="5"/>
  <c r="G2036" i="5"/>
  <c r="E2056" i="4"/>
  <c r="C2057" i="4"/>
  <c r="E1725" i="7"/>
  <c r="N1725" i="7" s="1"/>
  <c r="F2046" i="3"/>
  <c r="H2045" i="3"/>
  <c r="I2045" i="3" s="1"/>
  <c r="G2046" i="3"/>
  <c r="K2036" i="6" l="1"/>
  <c r="K2036" i="7"/>
  <c r="J2036" i="6"/>
  <c r="J2036" i="7"/>
  <c r="L2036" i="6"/>
  <c r="L2036" i="7"/>
  <c r="P2035" i="7"/>
  <c r="D2056" i="6"/>
  <c r="D2056" i="7"/>
  <c r="U1724" i="7"/>
  <c r="V1724" i="7"/>
  <c r="S1725" i="7"/>
  <c r="R1725" i="7"/>
  <c r="T1725" i="7"/>
  <c r="Q1725" i="7"/>
  <c r="C2045" i="6"/>
  <c r="C2045" i="7"/>
  <c r="M2045" i="7" s="1"/>
  <c r="G1725" i="4"/>
  <c r="H1725" i="4" s="1"/>
  <c r="E1725" i="6"/>
  <c r="H2037" i="5"/>
  <c r="G2037" i="5"/>
  <c r="F2037" i="5"/>
  <c r="E2057" i="4"/>
  <c r="C2058" i="4"/>
  <c r="E1726" i="7"/>
  <c r="N1726" i="7" s="1"/>
  <c r="G2047" i="3"/>
  <c r="F2047" i="3"/>
  <c r="H2046" i="3"/>
  <c r="I2046" i="3" s="1"/>
  <c r="P2036" i="7" l="1"/>
  <c r="J2037" i="6"/>
  <c r="J2037" i="7"/>
  <c r="L2037" i="6"/>
  <c r="L2037" i="7"/>
  <c r="K2037" i="6"/>
  <c r="K2037" i="7"/>
  <c r="U1725" i="7"/>
  <c r="V1725" i="7"/>
  <c r="D2057" i="6"/>
  <c r="D2057" i="7"/>
  <c r="R1726" i="7"/>
  <c r="S1726" i="7"/>
  <c r="Q1726" i="7"/>
  <c r="T1726" i="7"/>
  <c r="C2046" i="6"/>
  <c r="C2046" i="7"/>
  <c r="M2046" i="7" s="1"/>
  <c r="G1726" i="4"/>
  <c r="H1726" i="4" s="1"/>
  <c r="E1726" i="6"/>
  <c r="H2038" i="5"/>
  <c r="G2038" i="5"/>
  <c r="F2038" i="5"/>
  <c r="E2058" i="4"/>
  <c r="C2059" i="4"/>
  <c r="E1727" i="7"/>
  <c r="N1727" i="7" s="1"/>
  <c r="H2047" i="3"/>
  <c r="F2048" i="3"/>
  <c r="I2047" i="3"/>
  <c r="G2048" i="3"/>
  <c r="J2038" i="6" l="1"/>
  <c r="J2038" i="7"/>
  <c r="L2038" i="6"/>
  <c r="L2038" i="7"/>
  <c r="K2038" i="6"/>
  <c r="K2038" i="7"/>
  <c r="P2037" i="7"/>
  <c r="D2058" i="6"/>
  <c r="D2058" i="7"/>
  <c r="U1726" i="7"/>
  <c r="V1726" i="7"/>
  <c r="S1727" i="7"/>
  <c r="T1727" i="7"/>
  <c r="Q1727" i="7"/>
  <c r="R1727" i="7"/>
  <c r="C2047" i="6"/>
  <c r="C2047" i="7"/>
  <c r="M2047" i="7" s="1"/>
  <c r="G1727" i="4"/>
  <c r="H1727" i="4" s="1"/>
  <c r="E1727" i="6"/>
  <c r="H2039" i="5"/>
  <c r="G2039" i="5"/>
  <c r="F2039" i="5"/>
  <c r="E2059" i="4"/>
  <c r="C2060" i="4"/>
  <c r="E1728" i="7"/>
  <c r="N1728" i="7" s="1"/>
  <c r="G2049" i="3"/>
  <c r="H2048" i="3"/>
  <c r="I2048" i="3" s="1"/>
  <c r="F2049" i="3"/>
  <c r="K2039" i="6" l="1"/>
  <c r="K2039" i="7"/>
  <c r="L2039" i="6"/>
  <c r="L2039" i="7"/>
  <c r="P2038" i="7"/>
  <c r="J2039" i="6"/>
  <c r="J2039" i="7"/>
  <c r="D2059" i="6"/>
  <c r="D2059" i="7"/>
  <c r="V1727" i="7"/>
  <c r="U1727" i="7"/>
  <c r="S1728" i="7"/>
  <c r="Q1728" i="7"/>
  <c r="R1728" i="7"/>
  <c r="T1728" i="7"/>
  <c r="C2048" i="6"/>
  <c r="C2048" i="7"/>
  <c r="M2048" i="7" s="1"/>
  <c r="G1728" i="4"/>
  <c r="H1728" i="4" s="1"/>
  <c r="E1728" i="6"/>
  <c r="H2040" i="5"/>
  <c r="G2040" i="5"/>
  <c r="F2040" i="5"/>
  <c r="E2060" i="4"/>
  <c r="C2061" i="4"/>
  <c r="E1729" i="7"/>
  <c r="N1729" i="7" s="1"/>
  <c r="H2049" i="3"/>
  <c r="F2050" i="3"/>
  <c r="I2049" i="3"/>
  <c r="G2050" i="3"/>
  <c r="K2040" i="6" l="1"/>
  <c r="K2040" i="7"/>
  <c r="J2040" i="6"/>
  <c r="J2040" i="7"/>
  <c r="P2039" i="7"/>
  <c r="L2040" i="6"/>
  <c r="L2040" i="7"/>
  <c r="P2040" i="7" s="1"/>
  <c r="D2060" i="6"/>
  <c r="D2060" i="7"/>
  <c r="U1728" i="7"/>
  <c r="V1728" i="7"/>
  <c r="Q1729" i="7"/>
  <c r="T1729" i="7"/>
  <c r="S1729" i="7"/>
  <c r="R1729" i="7"/>
  <c r="C2049" i="6"/>
  <c r="C2049" i="7"/>
  <c r="M2049" i="7" s="1"/>
  <c r="G1729" i="4"/>
  <c r="H1729" i="4" s="1"/>
  <c r="E1729" i="6"/>
  <c r="H2041" i="5"/>
  <c r="G2041" i="5"/>
  <c r="F2041" i="5"/>
  <c r="E2061" i="4"/>
  <c r="C2062" i="4"/>
  <c r="E1730" i="7"/>
  <c r="N1730" i="7" s="1"/>
  <c r="G2051" i="3"/>
  <c r="H2050" i="3"/>
  <c r="I2050" i="3" s="1"/>
  <c r="F2051" i="3"/>
  <c r="L2041" i="6" l="1"/>
  <c r="L2041" i="7"/>
  <c r="J2041" i="6"/>
  <c r="J2041" i="7"/>
  <c r="K2041" i="6"/>
  <c r="K2041" i="7"/>
  <c r="V1729" i="7"/>
  <c r="U1729" i="7"/>
  <c r="D2061" i="6"/>
  <c r="D2061" i="7"/>
  <c r="S1730" i="7"/>
  <c r="Q1730" i="7"/>
  <c r="T1730" i="7"/>
  <c r="R1730" i="7"/>
  <c r="C2050" i="6"/>
  <c r="C2050" i="7"/>
  <c r="M2050" i="7" s="1"/>
  <c r="G1730" i="4"/>
  <c r="H1730" i="4" s="1"/>
  <c r="E1730" i="6"/>
  <c r="H2042" i="5"/>
  <c r="G2042" i="5"/>
  <c r="F2042" i="5"/>
  <c r="E2062" i="4"/>
  <c r="C2063" i="4"/>
  <c r="E1731" i="7"/>
  <c r="N1731" i="7" s="1"/>
  <c r="H2051" i="3"/>
  <c r="F2052" i="3"/>
  <c r="I2051" i="3"/>
  <c r="G2052" i="3"/>
  <c r="J2042" i="6" l="1"/>
  <c r="J2042" i="7"/>
  <c r="L2042" i="6"/>
  <c r="L2042" i="7"/>
  <c r="K2042" i="6"/>
  <c r="K2042" i="7"/>
  <c r="P2041" i="7"/>
  <c r="D2062" i="6"/>
  <c r="D2062" i="7"/>
  <c r="U1730" i="7"/>
  <c r="V1730" i="7"/>
  <c r="R1731" i="7"/>
  <c r="Q1731" i="7"/>
  <c r="T1731" i="7"/>
  <c r="S1731" i="7"/>
  <c r="C2051" i="6"/>
  <c r="C2051" i="7"/>
  <c r="M2051" i="7" s="1"/>
  <c r="G1731" i="4"/>
  <c r="H1731" i="4" s="1"/>
  <c r="E1731" i="6"/>
  <c r="H2043" i="5"/>
  <c r="G2043" i="5"/>
  <c r="F2043" i="5"/>
  <c r="E2063" i="4"/>
  <c r="C2064" i="4"/>
  <c r="E1732" i="7"/>
  <c r="N1732" i="7" s="1"/>
  <c r="F2053" i="3"/>
  <c r="H2052" i="3"/>
  <c r="G2053" i="3"/>
  <c r="I2052" i="3"/>
  <c r="L2043" i="6" l="1"/>
  <c r="L2043" i="7"/>
  <c r="J2043" i="6"/>
  <c r="J2043" i="7"/>
  <c r="K2043" i="6"/>
  <c r="K2043" i="7"/>
  <c r="P2042" i="7"/>
  <c r="D2063" i="6"/>
  <c r="D2063" i="7"/>
  <c r="U1731" i="7"/>
  <c r="V1731" i="7"/>
  <c r="Q1732" i="7"/>
  <c r="T1732" i="7"/>
  <c r="R1732" i="7"/>
  <c r="S1732" i="7"/>
  <c r="C2052" i="6"/>
  <c r="C2052" i="7"/>
  <c r="M2052" i="7" s="1"/>
  <c r="G1732" i="4"/>
  <c r="H1732" i="4" s="1"/>
  <c r="E1732" i="6"/>
  <c r="F2044" i="5"/>
  <c r="H2044" i="5"/>
  <c r="G2044" i="5"/>
  <c r="E2064" i="4"/>
  <c r="C2065" i="4"/>
  <c r="E1733" i="7"/>
  <c r="N1733" i="7" s="1"/>
  <c r="G2054" i="3"/>
  <c r="H2053" i="3"/>
  <c r="I2053" i="3" s="1"/>
  <c r="F2054" i="3"/>
  <c r="K2044" i="6" l="1"/>
  <c r="K2044" i="7"/>
  <c r="P2043" i="7"/>
  <c r="L2044" i="6"/>
  <c r="L2044" i="7"/>
  <c r="J2044" i="6"/>
  <c r="J2044" i="7"/>
  <c r="U1732" i="7"/>
  <c r="V1732" i="7"/>
  <c r="D2064" i="6"/>
  <c r="D2064" i="7"/>
  <c r="S1733" i="7"/>
  <c r="R1733" i="7"/>
  <c r="Q1733" i="7"/>
  <c r="T1733" i="7"/>
  <c r="C2053" i="6"/>
  <c r="C2053" i="7"/>
  <c r="M2053" i="7" s="1"/>
  <c r="G1733" i="4"/>
  <c r="H1733" i="4" s="1"/>
  <c r="E1733" i="6"/>
  <c r="H2045" i="5"/>
  <c r="G2045" i="5"/>
  <c r="F2045" i="5"/>
  <c r="E2065" i="4"/>
  <c r="C2066" i="4"/>
  <c r="E1734" i="7"/>
  <c r="N1734" i="7" s="1"/>
  <c r="G2055" i="3"/>
  <c r="H2054" i="3"/>
  <c r="I2054" i="3" s="1"/>
  <c r="F2055" i="3"/>
  <c r="L2045" i="6" l="1"/>
  <c r="L2045" i="7"/>
  <c r="K2045" i="6"/>
  <c r="K2045" i="7"/>
  <c r="P2044" i="7"/>
  <c r="J2045" i="6"/>
  <c r="J2045" i="7"/>
  <c r="D2065" i="6"/>
  <c r="D2065" i="7"/>
  <c r="V1733" i="7"/>
  <c r="U1733" i="7"/>
  <c r="R1734" i="7"/>
  <c r="Q1734" i="7"/>
  <c r="T1734" i="7"/>
  <c r="S1734" i="7"/>
  <c r="C2054" i="6"/>
  <c r="C2054" i="7"/>
  <c r="M2054" i="7" s="1"/>
  <c r="G1734" i="4"/>
  <c r="H1734" i="4" s="1"/>
  <c r="E1734" i="6"/>
  <c r="H2046" i="5"/>
  <c r="G2046" i="5"/>
  <c r="F2046" i="5"/>
  <c r="E2066" i="4"/>
  <c r="C2067" i="4"/>
  <c r="E1735" i="7"/>
  <c r="N1735" i="7" s="1"/>
  <c r="G2056" i="3"/>
  <c r="F2056" i="3"/>
  <c r="H2055" i="3"/>
  <c r="I2055" i="3" s="1"/>
  <c r="J2046" i="6" l="1"/>
  <c r="J2046" i="7"/>
  <c r="L2046" i="6"/>
  <c r="L2046" i="7"/>
  <c r="P2045" i="7"/>
  <c r="K2046" i="6"/>
  <c r="K2046" i="7"/>
  <c r="D2066" i="6"/>
  <c r="D2066" i="7"/>
  <c r="U1734" i="7"/>
  <c r="V1734" i="7"/>
  <c r="S1735" i="7"/>
  <c r="T1735" i="7"/>
  <c r="R1735" i="7"/>
  <c r="Q1735" i="7"/>
  <c r="C2055" i="6"/>
  <c r="C2055" i="7"/>
  <c r="M2055" i="7" s="1"/>
  <c r="G1735" i="4"/>
  <c r="H1735" i="4" s="1"/>
  <c r="E1735" i="6"/>
  <c r="H2047" i="5"/>
  <c r="G2047" i="5"/>
  <c r="F2047" i="5"/>
  <c r="E2067" i="4"/>
  <c r="C2068" i="4"/>
  <c r="E1736" i="7"/>
  <c r="N1736" i="7" s="1"/>
  <c r="G2057" i="3"/>
  <c r="H2056" i="3"/>
  <c r="I2056" i="3" s="1"/>
  <c r="F2057" i="3"/>
  <c r="J2047" i="6" l="1"/>
  <c r="J2047" i="7"/>
  <c r="K2047" i="6"/>
  <c r="K2047" i="7"/>
  <c r="L2047" i="6"/>
  <c r="L2047" i="7"/>
  <c r="P2047" i="7" s="1"/>
  <c r="P2046" i="7"/>
  <c r="D2067" i="6"/>
  <c r="D2067" i="7"/>
  <c r="V1735" i="7"/>
  <c r="U1735" i="7"/>
  <c r="Q1736" i="7"/>
  <c r="R1736" i="7"/>
  <c r="S1736" i="7"/>
  <c r="T1736" i="7"/>
  <c r="C2056" i="6"/>
  <c r="C2056" i="7"/>
  <c r="M2056" i="7" s="1"/>
  <c r="G1736" i="4"/>
  <c r="H1736" i="4" s="1"/>
  <c r="E1736" i="6"/>
  <c r="H2048" i="5"/>
  <c r="G2048" i="5"/>
  <c r="F2048" i="5"/>
  <c r="E2068" i="4"/>
  <c r="C2069" i="4"/>
  <c r="E1737" i="7"/>
  <c r="N1737" i="7" s="1"/>
  <c r="G2058" i="3"/>
  <c r="F2058" i="3"/>
  <c r="H2057" i="3"/>
  <c r="I2057" i="3" s="1"/>
  <c r="K2048" i="6" l="1"/>
  <c r="K2048" i="7"/>
  <c r="J2048" i="6"/>
  <c r="J2048" i="7"/>
  <c r="L2048" i="6"/>
  <c r="L2048" i="7"/>
  <c r="U1736" i="7"/>
  <c r="V1736" i="7"/>
  <c r="D2068" i="6"/>
  <c r="D2068" i="7"/>
  <c r="S1737" i="7"/>
  <c r="Q1737" i="7"/>
  <c r="R1737" i="7"/>
  <c r="T1737" i="7"/>
  <c r="C2057" i="6"/>
  <c r="C2057" i="7"/>
  <c r="M2057" i="7" s="1"/>
  <c r="G1737" i="4"/>
  <c r="H1737" i="4" s="1"/>
  <c r="E1737" i="6"/>
  <c r="G2049" i="5"/>
  <c r="F2049" i="5"/>
  <c r="H2049" i="5"/>
  <c r="E2069" i="4"/>
  <c r="C2070" i="4"/>
  <c r="E1738" i="7"/>
  <c r="N1738" i="7" s="1"/>
  <c r="H2058" i="3"/>
  <c r="I2058" i="3" s="1"/>
  <c r="F2059" i="3"/>
  <c r="G2059" i="3"/>
  <c r="P2048" i="7" l="1"/>
  <c r="J2049" i="6"/>
  <c r="J2049" i="7"/>
  <c r="K2049" i="6"/>
  <c r="K2049" i="7"/>
  <c r="L2049" i="6"/>
  <c r="L2049" i="7"/>
  <c r="P2049" i="7" s="1"/>
  <c r="D2069" i="6"/>
  <c r="D2069" i="7"/>
  <c r="V1737" i="7"/>
  <c r="U1737" i="7"/>
  <c r="T1738" i="7"/>
  <c r="Q1738" i="7"/>
  <c r="S1738" i="7"/>
  <c r="R1738" i="7"/>
  <c r="C2058" i="6"/>
  <c r="C2058" i="7"/>
  <c r="M2058" i="7" s="1"/>
  <c r="G1738" i="4"/>
  <c r="H1738" i="4" s="1"/>
  <c r="E1738" i="6"/>
  <c r="H2050" i="5"/>
  <c r="G2050" i="5"/>
  <c r="F2050" i="5"/>
  <c r="E2070" i="4"/>
  <c r="C2071" i="4"/>
  <c r="E1739" i="7"/>
  <c r="N1739" i="7" s="1"/>
  <c r="G2060" i="3"/>
  <c r="H2059" i="3"/>
  <c r="I2059" i="3" s="1"/>
  <c r="F2060" i="3"/>
  <c r="L2050" i="6" l="1"/>
  <c r="L2050" i="7"/>
  <c r="K2050" i="6"/>
  <c r="K2050" i="7"/>
  <c r="J2050" i="6"/>
  <c r="J2050" i="7"/>
  <c r="U1738" i="7"/>
  <c r="V1738" i="7"/>
  <c r="D2070" i="6"/>
  <c r="D2070" i="7"/>
  <c r="R1739" i="7"/>
  <c r="T1739" i="7"/>
  <c r="S1739" i="7"/>
  <c r="Q1739" i="7"/>
  <c r="C2059" i="6"/>
  <c r="C2059" i="7"/>
  <c r="M2059" i="7" s="1"/>
  <c r="G1739" i="4"/>
  <c r="H1739" i="4" s="1"/>
  <c r="E1739" i="6"/>
  <c r="H2051" i="5"/>
  <c r="G2051" i="5"/>
  <c r="F2051" i="5"/>
  <c r="E2071" i="4"/>
  <c r="C2072" i="4"/>
  <c r="E1740" i="7"/>
  <c r="N1740" i="7" s="1"/>
  <c r="G2061" i="3"/>
  <c r="H2060" i="3"/>
  <c r="I2060" i="3" s="1"/>
  <c r="F2061" i="3"/>
  <c r="K2051" i="6" l="1"/>
  <c r="K2051" i="7"/>
  <c r="J2051" i="6"/>
  <c r="J2051" i="7"/>
  <c r="P2050" i="7"/>
  <c r="L2051" i="6"/>
  <c r="L2051" i="7"/>
  <c r="P2051" i="7" s="1"/>
  <c r="D2071" i="6"/>
  <c r="D2071" i="7"/>
  <c r="V1739" i="7"/>
  <c r="U1739" i="7"/>
  <c r="Q1740" i="7"/>
  <c r="T1740" i="7"/>
  <c r="R1740" i="7"/>
  <c r="S1740" i="7"/>
  <c r="C2060" i="6"/>
  <c r="C2060" i="7"/>
  <c r="M2060" i="7" s="1"/>
  <c r="G1740" i="4"/>
  <c r="H1740" i="4" s="1"/>
  <c r="E1740" i="6"/>
  <c r="H2052" i="5"/>
  <c r="G2052" i="5"/>
  <c r="F2052" i="5"/>
  <c r="E2072" i="4"/>
  <c r="C2073" i="4"/>
  <c r="E1741" i="7"/>
  <c r="N1741" i="7" s="1"/>
  <c r="G2062" i="3"/>
  <c r="H2061" i="3"/>
  <c r="I2061" i="3" s="1"/>
  <c r="F2062" i="3"/>
  <c r="K2052" i="6" l="1"/>
  <c r="K2052" i="7"/>
  <c r="L2052" i="6"/>
  <c r="L2052" i="7"/>
  <c r="J2052" i="6"/>
  <c r="J2052" i="7"/>
  <c r="D2072" i="6"/>
  <c r="D2072" i="7"/>
  <c r="V1740" i="7"/>
  <c r="U1740" i="7"/>
  <c r="Q1741" i="7"/>
  <c r="S1741" i="7"/>
  <c r="T1741" i="7"/>
  <c r="R1741" i="7"/>
  <c r="C2061" i="6"/>
  <c r="C2061" i="7"/>
  <c r="M2061" i="7" s="1"/>
  <c r="G1741" i="4"/>
  <c r="H1741" i="4" s="1"/>
  <c r="E1741" i="6"/>
  <c r="H2053" i="5"/>
  <c r="G2053" i="5"/>
  <c r="F2053" i="5"/>
  <c r="E2073" i="4"/>
  <c r="C2074" i="4"/>
  <c r="E1742" i="7"/>
  <c r="N1742" i="7" s="1"/>
  <c r="G2063" i="3"/>
  <c r="F2063" i="3"/>
  <c r="H2062" i="3"/>
  <c r="I2062" i="3" s="1"/>
  <c r="K2053" i="6" l="1"/>
  <c r="K2053" i="7"/>
  <c r="J2053" i="6"/>
  <c r="J2053" i="7"/>
  <c r="L2053" i="6"/>
  <c r="L2053" i="7"/>
  <c r="P2053" i="7" s="1"/>
  <c r="P2052" i="7"/>
  <c r="U1741" i="7"/>
  <c r="V1741" i="7"/>
  <c r="D2073" i="6"/>
  <c r="D2073" i="7"/>
  <c r="S1742" i="7"/>
  <c r="R1742" i="7"/>
  <c r="T1742" i="7"/>
  <c r="Q1742" i="7"/>
  <c r="C2062" i="6"/>
  <c r="C2062" i="7"/>
  <c r="M2062" i="7" s="1"/>
  <c r="G1742" i="4"/>
  <c r="H1742" i="4" s="1"/>
  <c r="E1742" i="6"/>
  <c r="H2054" i="5"/>
  <c r="G2054" i="5"/>
  <c r="F2054" i="5"/>
  <c r="E2074" i="4"/>
  <c r="C2075" i="4"/>
  <c r="E1743" i="7"/>
  <c r="N1743" i="7" s="1"/>
  <c r="H2063" i="3"/>
  <c r="F2064" i="3"/>
  <c r="I2063" i="3"/>
  <c r="G2064" i="3"/>
  <c r="J2054" i="6" l="1"/>
  <c r="J2054" i="7"/>
  <c r="L2054" i="6"/>
  <c r="L2054" i="7"/>
  <c r="K2054" i="6"/>
  <c r="K2054" i="7"/>
  <c r="D2074" i="6"/>
  <c r="D2074" i="7"/>
  <c r="V1742" i="7"/>
  <c r="U1742" i="7"/>
  <c r="T1743" i="7"/>
  <c r="S1743" i="7"/>
  <c r="Q1743" i="7"/>
  <c r="R1743" i="7"/>
  <c r="C2063" i="6"/>
  <c r="C2063" i="7"/>
  <c r="M2063" i="7" s="1"/>
  <c r="G1743" i="4"/>
  <c r="H1743" i="4" s="1"/>
  <c r="E1743" i="6"/>
  <c r="H2055" i="5"/>
  <c r="G2055" i="5"/>
  <c r="F2055" i="5"/>
  <c r="E2075" i="4"/>
  <c r="C2076" i="4"/>
  <c r="E1744" i="7"/>
  <c r="N1744" i="7" s="1"/>
  <c r="F2065" i="3"/>
  <c r="H2064" i="3"/>
  <c r="G2065" i="3"/>
  <c r="I2064" i="3"/>
  <c r="K2055" i="6" l="1"/>
  <c r="K2055" i="7"/>
  <c r="L2055" i="6"/>
  <c r="L2055" i="7"/>
  <c r="J2055" i="6"/>
  <c r="J2055" i="7"/>
  <c r="P2054" i="7"/>
  <c r="D2075" i="6"/>
  <c r="D2075" i="7"/>
  <c r="U1743" i="7"/>
  <c r="V1743" i="7"/>
  <c r="Q1744" i="7"/>
  <c r="R1744" i="7"/>
  <c r="T1744" i="7"/>
  <c r="S1744" i="7"/>
  <c r="C2064" i="6"/>
  <c r="C2064" i="7"/>
  <c r="M2064" i="7" s="1"/>
  <c r="G1744" i="4"/>
  <c r="H1744" i="4" s="1"/>
  <c r="E1744" i="6"/>
  <c r="G2056" i="5"/>
  <c r="F2056" i="5"/>
  <c r="H2056" i="5"/>
  <c r="E2076" i="4"/>
  <c r="C2077" i="4"/>
  <c r="E1745" i="7"/>
  <c r="N1745" i="7" s="1"/>
  <c r="G2066" i="3"/>
  <c r="H2065" i="3"/>
  <c r="I2065" i="3" s="1"/>
  <c r="F2066" i="3"/>
  <c r="J2056" i="6" l="1"/>
  <c r="J2056" i="7"/>
  <c r="P2055" i="7"/>
  <c r="L2056" i="6"/>
  <c r="L2056" i="7"/>
  <c r="K2056" i="6"/>
  <c r="K2056" i="7"/>
  <c r="D2076" i="6"/>
  <c r="D2076" i="7"/>
  <c r="V1744" i="7"/>
  <c r="U1744" i="7"/>
  <c r="T1745" i="7"/>
  <c r="S1745" i="7"/>
  <c r="R1745" i="7"/>
  <c r="Q1745" i="7"/>
  <c r="C2065" i="6"/>
  <c r="C2065" i="7"/>
  <c r="M2065" i="7" s="1"/>
  <c r="G1745" i="4"/>
  <c r="H1745" i="4" s="1"/>
  <c r="E1745" i="6"/>
  <c r="H2057" i="5"/>
  <c r="G2057" i="5"/>
  <c r="F2057" i="5"/>
  <c r="E2077" i="4"/>
  <c r="C2078" i="4"/>
  <c r="E1746" i="7"/>
  <c r="N1746" i="7" s="1"/>
  <c r="F2067" i="3"/>
  <c r="H2066" i="3"/>
  <c r="I2066" i="3" s="1"/>
  <c r="G2067" i="3"/>
  <c r="J2057" i="6" l="1"/>
  <c r="J2057" i="7"/>
  <c r="K2057" i="6"/>
  <c r="K2057" i="7"/>
  <c r="L2057" i="6"/>
  <c r="L2057" i="7"/>
  <c r="P2057" i="7" s="1"/>
  <c r="P2056" i="7"/>
  <c r="V1745" i="7"/>
  <c r="U1745" i="7"/>
  <c r="D2077" i="6"/>
  <c r="D2077" i="7"/>
  <c r="R1746" i="7"/>
  <c r="S1746" i="7"/>
  <c r="T1746" i="7"/>
  <c r="Q1746" i="7"/>
  <c r="C2066" i="6"/>
  <c r="C2066" i="7"/>
  <c r="M2066" i="7" s="1"/>
  <c r="G1746" i="4"/>
  <c r="H1746" i="4" s="1"/>
  <c r="E1746" i="6"/>
  <c r="H2058" i="5"/>
  <c r="G2058" i="5"/>
  <c r="F2058" i="5"/>
  <c r="E2078" i="4"/>
  <c r="C2079" i="4"/>
  <c r="E1747" i="7"/>
  <c r="N1747" i="7" s="1"/>
  <c r="G2068" i="3"/>
  <c r="F2068" i="3"/>
  <c r="H2067" i="3"/>
  <c r="I2067" i="3" s="1"/>
  <c r="J2058" i="6" l="1"/>
  <c r="J2058" i="7"/>
  <c r="L2058" i="6"/>
  <c r="L2058" i="7"/>
  <c r="K2058" i="6"/>
  <c r="K2058" i="7"/>
  <c r="U1746" i="7"/>
  <c r="V1746" i="7"/>
  <c r="D2078" i="6"/>
  <c r="D2078" i="7"/>
  <c r="S1747" i="7"/>
  <c r="R1747" i="7"/>
  <c r="Q1747" i="7"/>
  <c r="T1747" i="7"/>
  <c r="C2067" i="6"/>
  <c r="C2067" i="7"/>
  <c r="M2067" i="7" s="1"/>
  <c r="G1747" i="4"/>
  <c r="H1747" i="4" s="1"/>
  <c r="E1747" i="6"/>
  <c r="H2059" i="5"/>
  <c r="G2059" i="5"/>
  <c r="F2059" i="5"/>
  <c r="E2079" i="4"/>
  <c r="C2080" i="4"/>
  <c r="E1748" i="7"/>
  <c r="N1748" i="7" s="1"/>
  <c r="H2068" i="3"/>
  <c r="F2069" i="3"/>
  <c r="I2068" i="3"/>
  <c r="G2069" i="3"/>
  <c r="L2059" i="6" l="1"/>
  <c r="L2059" i="7"/>
  <c r="P2058" i="7"/>
  <c r="J2059" i="6"/>
  <c r="J2059" i="7"/>
  <c r="K2059" i="6"/>
  <c r="K2059" i="7"/>
  <c r="D2079" i="6"/>
  <c r="D2079" i="7"/>
  <c r="V1747" i="7"/>
  <c r="U1747" i="7"/>
  <c r="R1748" i="7"/>
  <c r="Q1748" i="7"/>
  <c r="T1748" i="7"/>
  <c r="S1748" i="7"/>
  <c r="C2068" i="6"/>
  <c r="C2068" i="7"/>
  <c r="M2068" i="7" s="1"/>
  <c r="G1748" i="4"/>
  <c r="H1748" i="4" s="1"/>
  <c r="E1748" i="6"/>
  <c r="H2060" i="5"/>
  <c r="G2060" i="5"/>
  <c r="F2060" i="5"/>
  <c r="E2080" i="4"/>
  <c r="C2081" i="4"/>
  <c r="E1749" i="7"/>
  <c r="N1749" i="7" s="1"/>
  <c r="G2070" i="3"/>
  <c r="F2070" i="3"/>
  <c r="H2069" i="3"/>
  <c r="I2069" i="3" s="1"/>
  <c r="L2060" i="6" l="1"/>
  <c r="L2060" i="7"/>
  <c r="K2060" i="6"/>
  <c r="K2060" i="7"/>
  <c r="P2059" i="7"/>
  <c r="J2060" i="6"/>
  <c r="J2060" i="7"/>
  <c r="D2080" i="6"/>
  <c r="D2080" i="7"/>
  <c r="V1748" i="7"/>
  <c r="U1748" i="7"/>
  <c r="T1749" i="7"/>
  <c r="S1749" i="7"/>
  <c r="R1749" i="7"/>
  <c r="Q1749" i="7"/>
  <c r="C2069" i="6"/>
  <c r="C2069" i="7"/>
  <c r="M2069" i="7" s="1"/>
  <c r="G1749" i="4"/>
  <c r="H1749" i="4" s="1"/>
  <c r="E1749" i="6"/>
  <c r="G2061" i="5"/>
  <c r="F2061" i="5"/>
  <c r="H2061" i="5"/>
  <c r="E2081" i="4"/>
  <c r="C2082" i="4"/>
  <c r="E1750" i="7"/>
  <c r="N1750" i="7" s="1"/>
  <c r="H2070" i="3"/>
  <c r="F2071" i="3"/>
  <c r="G2071" i="3"/>
  <c r="I2070" i="3"/>
  <c r="L2061" i="6" l="1"/>
  <c r="L2061" i="7"/>
  <c r="J2061" i="6"/>
  <c r="J2061" i="7"/>
  <c r="P2060" i="7"/>
  <c r="K2061" i="6"/>
  <c r="K2061" i="7"/>
  <c r="D2081" i="6"/>
  <c r="D2081" i="7"/>
  <c r="U1749" i="7"/>
  <c r="V1749" i="7"/>
  <c r="S1750" i="7"/>
  <c r="T1750" i="7"/>
  <c r="R1750" i="7"/>
  <c r="Q1750" i="7"/>
  <c r="C2070" i="6"/>
  <c r="C2070" i="7"/>
  <c r="M2070" i="7" s="1"/>
  <c r="G1750" i="4"/>
  <c r="H1750" i="4" s="1"/>
  <c r="E1750" i="6"/>
  <c r="H2062" i="5"/>
  <c r="G2062" i="5"/>
  <c r="F2062" i="5"/>
  <c r="E2082" i="4"/>
  <c r="C2083" i="4"/>
  <c r="E1751" i="7"/>
  <c r="N1751" i="7" s="1"/>
  <c r="F2072" i="3"/>
  <c r="H2071" i="3"/>
  <c r="G2072" i="3"/>
  <c r="I2071" i="3"/>
  <c r="K2062" i="6" l="1"/>
  <c r="K2062" i="7"/>
  <c r="J2062" i="6"/>
  <c r="J2062" i="7"/>
  <c r="P2061" i="7"/>
  <c r="L2062" i="6"/>
  <c r="L2062" i="7"/>
  <c r="P2062" i="7" s="1"/>
  <c r="S1751" i="7"/>
  <c r="T1751" i="7"/>
  <c r="R1751" i="7"/>
  <c r="Q1751" i="7"/>
  <c r="D2082" i="6"/>
  <c r="D2082" i="7"/>
  <c r="U1750" i="7"/>
  <c r="V1750" i="7"/>
  <c r="C2071" i="6"/>
  <c r="C2071" i="7"/>
  <c r="M2071" i="7" s="1"/>
  <c r="G1751" i="4"/>
  <c r="H1751" i="4" s="1"/>
  <c r="E1751" i="6"/>
  <c r="H2063" i="5"/>
  <c r="G2063" i="5"/>
  <c r="F2063" i="5"/>
  <c r="E2083" i="4"/>
  <c r="C2084" i="4"/>
  <c r="E1752" i="7"/>
  <c r="N1752" i="7" s="1"/>
  <c r="G2073" i="3"/>
  <c r="H2072" i="3"/>
  <c r="I2072" i="3" s="1"/>
  <c r="F2073" i="3"/>
  <c r="K2063" i="6" l="1"/>
  <c r="K2063" i="7"/>
  <c r="L2063" i="6"/>
  <c r="L2063" i="7"/>
  <c r="J2063" i="6"/>
  <c r="J2063" i="7"/>
  <c r="D2083" i="6"/>
  <c r="D2083" i="7"/>
  <c r="V1751" i="7"/>
  <c r="U1751" i="7"/>
  <c r="S1752" i="7"/>
  <c r="Q1752" i="7"/>
  <c r="R1752" i="7"/>
  <c r="T1752" i="7"/>
  <c r="C2072" i="6"/>
  <c r="C2072" i="7"/>
  <c r="M2072" i="7" s="1"/>
  <c r="G1752" i="4"/>
  <c r="H1752" i="4" s="1"/>
  <c r="E1752" i="6"/>
  <c r="H2064" i="5"/>
  <c r="G2064" i="5"/>
  <c r="F2064" i="5"/>
  <c r="E2084" i="4"/>
  <c r="C2085" i="4"/>
  <c r="E1753" i="7"/>
  <c r="N1753" i="7" s="1"/>
  <c r="F2074" i="3"/>
  <c r="H2073" i="3"/>
  <c r="I2073" i="3"/>
  <c r="G2074" i="3"/>
  <c r="P2063" i="7" l="1"/>
  <c r="J2064" i="6"/>
  <c r="J2064" i="7"/>
  <c r="K2064" i="6"/>
  <c r="K2064" i="7"/>
  <c r="L2064" i="6"/>
  <c r="L2064" i="7"/>
  <c r="P2064" i="7" s="1"/>
  <c r="V1752" i="7"/>
  <c r="U1752" i="7"/>
  <c r="D2084" i="6"/>
  <c r="D2084" i="7"/>
  <c r="T1753" i="7"/>
  <c r="R1753" i="7"/>
  <c r="Q1753" i="7"/>
  <c r="S1753" i="7"/>
  <c r="C2073" i="6"/>
  <c r="C2073" i="7"/>
  <c r="M2073" i="7" s="1"/>
  <c r="G1753" i="4"/>
  <c r="H1753" i="4" s="1"/>
  <c r="E1753" i="6"/>
  <c r="G2065" i="5"/>
  <c r="F2065" i="5"/>
  <c r="H2065" i="5"/>
  <c r="E2085" i="4"/>
  <c r="C2086" i="4"/>
  <c r="E1754" i="7"/>
  <c r="N1754" i="7" s="1"/>
  <c r="G2075" i="3"/>
  <c r="F2075" i="3"/>
  <c r="H2074" i="3"/>
  <c r="I2074" i="3" s="1"/>
  <c r="J2065" i="6" l="1"/>
  <c r="J2065" i="7"/>
  <c r="K2065" i="6"/>
  <c r="K2065" i="7"/>
  <c r="L2065" i="6"/>
  <c r="L2065" i="7"/>
  <c r="P2065" i="7" s="1"/>
  <c r="D2085" i="6"/>
  <c r="D2085" i="7"/>
  <c r="V1753" i="7"/>
  <c r="U1753" i="7"/>
  <c r="S1754" i="7"/>
  <c r="T1754" i="7"/>
  <c r="R1754" i="7"/>
  <c r="Q1754" i="7"/>
  <c r="C2074" i="6"/>
  <c r="C2074" i="7"/>
  <c r="M2074" i="7" s="1"/>
  <c r="G1754" i="4"/>
  <c r="H1754" i="4" s="1"/>
  <c r="E1754" i="6"/>
  <c r="H2066" i="5"/>
  <c r="G2066" i="5"/>
  <c r="F2066" i="5"/>
  <c r="E2086" i="4"/>
  <c r="C2087" i="4"/>
  <c r="E1755" i="7"/>
  <c r="N1755" i="7" s="1"/>
  <c r="H2075" i="3"/>
  <c r="F2076" i="3"/>
  <c r="G2076" i="3"/>
  <c r="I2075" i="3"/>
  <c r="L2066" i="6" l="1"/>
  <c r="L2066" i="7"/>
  <c r="K2066" i="6"/>
  <c r="K2066" i="7"/>
  <c r="J2066" i="6"/>
  <c r="J2066" i="7"/>
  <c r="V1754" i="7"/>
  <c r="U1754" i="7"/>
  <c r="D2086" i="6"/>
  <c r="D2086" i="7"/>
  <c r="Q1755" i="7"/>
  <c r="R1755" i="7"/>
  <c r="T1755" i="7"/>
  <c r="S1755" i="7"/>
  <c r="C2075" i="6"/>
  <c r="C2075" i="7"/>
  <c r="M2075" i="7" s="1"/>
  <c r="G1755" i="4"/>
  <c r="H1755" i="4" s="1"/>
  <c r="E1755" i="6"/>
  <c r="G2067" i="5"/>
  <c r="F2067" i="5"/>
  <c r="H2067" i="5"/>
  <c r="E2087" i="4"/>
  <c r="C2088" i="4"/>
  <c r="E1756" i="7"/>
  <c r="N1756" i="7" s="1"/>
  <c r="F2077" i="3"/>
  <c r="H2076" i="3"/>
  <c r="I2076" i="3" s="1"/>
  <c r="G2077" i="3"/>
  <c r="L2067" i="6" l="1"/>
  <c r="L2067" i="7"/>
  <c r="J2067" i="6"/>
  <c r="J2067" i="7"/>
  <c r="P2066" i="7"/>
  <c r="K2067" i="6"/>
  <c r="K2067" i="7"/>
  <c r="V1755" i="7"/>
  <c r="U1755" i="7"/>
  <c r="D2087" i="6"/>
  <c r="D2087" i="7"/>
  <c r="R1756" i="7"/>
  <c r="T1756" i="7"/>
  <c r="Q1756" i="7"/>
  <c r="S1756" i="7"/>
  <c r="C2076" i="6"/>
  <c r="C2076" i="7"/>
  <c r="M2076" i="7" s="1"/>
  <c r="G1756" i="4"/>
  <c r="H1756" i="4" s="1"/>
  <c r="E1756" i="6"/>
  <c r="H2068" i="5"/>
  <c r="G2068" i="5"/>
  <c r="F2068" i="5"/>
  <c r="E2088" i="4"/>
  <c r="C2089" i="4"/>
  <c r="E1757" i="7"/>
  <c r="N1757" i="7" s="1"/>
  <c r="G2078" i="3"/>
  <c r="F2078" i="3"/>
  <c r="H2077" i="3"/>
  <c r="I2077" i="3" s="1"/>
  <c r="L2068" i="6" l="1"/>
  <c r="L2068" i="7"/>
  <c r="K2068" i="6"/>
  <c r="K2068" i="7"/>
  <c r="P2067" i="7"/>
  <c r="J2068" i="6"/>
  <c r="J2068" i="7"/>
  <c r="V1756" i="7"/>
  <c r="U1756" i="7"/>
  <c r="D2088" i="6"/>
  <c r="D2088" i="7"/>
  <c r="T1757" i="7"/>
  <c r="S1757" i="7"/>
  <c r="Q1757" i="7"/>
  <c r="R1757" i="7"/>
  <c r="C2077" i="6"/>
  <c r="C2077" i="7"/>
  <c r="M2077" i="7" s="1"/>
  <c r="G1757" i="4"/>
  <c r="H1757" i="4" s="1"/>
  <c r="E1757" i="6"/>
  <c r="H2069" i="5"/>
  <c r="G2069" i="5"/>
  <c r="F2069" i="5"/>
  <c r="E2089" i="4"/>
  <c r="C2090" i="4"/>
  <c r="E1758" i="7"/>
  <c r="N1758" i="7" s="1"/>
  <c r="H2078" i="3"/>
  <c r="F2079" i="3"/>
  <c r="I2078" i="3"/>
  <c r="G2079" i="3"/>
  <c r="L2069" i="6" l="1"/>
  <c r="L2069" i="7"/>
  <c r="K2069" i="6"/>
  <c r="K2069" i="7"/>
  <c r="J2069" i="6"/>
  <c r="J2069" i="7"/>
  <c r="P2068" i="7"/>
  <c r="V1757" i="7"/>
  <c r="U1757" i="7"/>
  <c r="D2089" i="6"/>
  <c r="D2089" i="7"/>
  <c r="R1758" i="7"/>
  <c r="Q1758" i="7"/>
  <c r="T1758" i="7"/>
  <c r="S1758" i="7"/>
  <c r="C2078" i="6"/>
  <c r="C2078" i="7"/>
  <c r="M2078" i="7" s="1"/>
  <c r="G1758" i="4"/>
  <c r="H1758" i="4" s="1"/>
  <c r="E1758" i="6"/>
  <c r="H2070" i="5"/>
  <c r="G2070" i="5"/>
  <c r="F2070" i="5"/>
  <c r="E2090" i="4"/>
  <c r="C2091" i="4"/>
  <c r="E1759" i="7"/>
  <c r="N1759" i="7" s="1"/>
  <c r="F2080" i="3"/>
  <c r="H2079" i="3"/>
  <c r="G2080" i="3"/>
  <c r="I2079" i="3"/>
  <c r="J2070" i="6" l="1"/>
  <c r="J2070" i="7"/>
  <c r="K2070" i="6"/>
  <c r="K2070" i="7"/>
  <c r="P2069" i="7"/>
  <c r="L2070" i="6"/>
  <c r="L2070" i="7"/>
  <c r="P2070" i="7" s="1"/>
  <c r="V1758" i="7"/>
  <c r="U1758" i="7"/>
  <c r="D2090" i="6"/>
  <c r="D2090" i="7"/>
  <c r="R1759" i="7"/>
  <c r="S1759" i="7"/>
  <c r="T1759" i="7"/>
  <c r="Q1759" i="7"/>
  <c r="C2079" i="6"/>
  <c r="C2079" i="7"/>
  <c r="M2079" i="7" s="1"/>
  <c r="G1759" i="4"/>
  <c r="H1759" i="4" s="1"/>
  <c r="E1759" i="6"/>
  <c r="F2071" i="5"/>
  <c r="H2071" i="5"/>
  <c r="G2071" i="5"/>
  <c r="E2091" i="4"/>
  <c r="C2092" i="4"/>
  <c r="E1760" i="7"/>
  <c r="N1760" i="7" s="1"/>
  <c r="G2081" i="3"/>
  <c r="H2080" i="3"/>
  <c r="I2080" i="3" s="1"/>
  <c r="F2081" i="3"/>
  <c r="L2071" i="6" l="1"/>
  <c r="L2071" i="7"/>
  <c r="K2071" i="6"/>
  <c r="K2071" i="7"/>
  <c r="J2071" i="6"/>
  <c r="J2071" i="7"/>
  <c r="D2091" i="6"/>
  <c r="D2091" i="7"/>
  <c r="U1759" i="7"/>
  <c r="V1759" i="7"/>
  <c r="T1760" i="7"/>
  <c r="R1760" i="7"/>
  <c r="S1760" i="7"/>
  <c r="Q1760" i="7"/>
  <c r="C2080" i="6"/>
  <c r="C2080" i="7"/>
  <c r="M2080" i="7" s="1"/>
  <c r="G1760" i="4"/>
  <c r="H1760" i="4" s="1"/>
  <c r="E1760" i="6"/>
  <c r="H2072" i="5"/>
  <c r="G2072" i="5"/>
  <c r="F2072" i="5"/>
  <c r="E2092" i="4"/>
  <c r="C2093" i="4"/>
  <c r="E1761" i="7"/>
  <c r="N1761" i="7" s="1"/>
  <c r="F2082" i="3"/>
  <c r="H2081" i="3"/>
  <c r="I2081" i="3" s="1"/>
  <c r="G2082" i="3"/>
  <c r="J2072" i="6" l="1"/>
  <c r="J2072" i="7"/>
  <c r="L2072" i="6"/>
  <c r="L2072" i="7"/>
  <c r="P2071" i="7"/>
  <c r="K2072" i="6"/>
  <c r="K2072" i="7"/>
  <c r="U1760" i="7"/>
  <c r="V1760" i="7"/>
  <c r="D2092" i="6"/>
  <c r="D2092" i="7"/>
  <c r="T1761" i="7"/>
  <c r="R1761" i="7"/>
  <c r="S1761" i="7"/>
  <c r="Q1761" i="7"/>
  <c r="C2081" i="6"/>
  <c r="C2081" i="7"/>
  <c r="M2081" i="7" s="1"/>
  <c r="G1761" i="4"/>
  <c r="H1761" i="4" s="1"/>
  <c r="E1761" i="6"/>
  <c r="H2073" i="5"/>
  <c r="G2073" i="5"/>
  <c r="F2073" i="5"/>
  <c r="E2093" i="4"/>
  <c r="C2094" i="4"/>
  <c r="E1762" i="7"/>
  <c r="N1762" i="7" s="1"/>
  <c r="G2083" i="3"/>
  <c r="F2083" i="3"/>
  <c r="H2082" i="3"/>
  <c r="I2082" i="3" s="1"/>
  <c r="L2073" i="6" l="1"/>
  <c r="L2073" i="7"/>
  <c r="J2073" i="6"/>
  <c r="J2073" i="7"/>
  <c r="K2073" i="6"/>
  <c r="K2073" i="7"/>
  <c r="P2072" i="7"/>
  <c r="U1761" i="7"/>
  <c r="V1761" i="7"/>
  <c r="D2093" i="6"/>
  <c r="D2093" i="7"/>
  <c r="S1762" i="7"/>
  <c r="R1762" i="7"/>
  <c r="Q1762" i="7"/>
  <c r="T1762" i="7"/>
  <c r="C2082" i="6"/>
  <c r="C2082" i="7"/>
  <c r="M2082" i="7" s="1"/>
  <c r="G1762" i="4"/>
  <c r="H1762" i="4" s="1"/>
  <c r="E1762" i="6"/>
  <c r="G2074" i="5"/>
  <c r="F2074" i="5"/>
  <c r="H2074" i="5"/>
  <c r="E2094" i="4"/>
  <c r="C2095" i="4"/>
  <c r="E1763" i="7"/>
  <c r="N1763" i="7" s="1"/>
  <c r="F2084" i="3"/>
  <c r="H2083" i="3"/>
  <c r="G2084" i="3"/>
  <c r="I2083" i="3"/>
  <c r="P2073" i="7" l="1"/>
  <c r="K2074" i="6"/>
  <c r="K2074" i="7"/>
  <c r="L2074" i="6"/>
  <c r="L2074" i="7"/>
  <c r="J2074" i="6"/>
  <c r="J2074" i="7"/>
  <c r="D2094" i="6"/>
  <c r="D2094" i="7"/>
  <c r="U1762" i="7"/>
  <c r="V1762" i="7"/>
  <c r="T1763" i="7"/>
  <c r="R1763" i="7"/>
  <c r="Q1763" i="7"/>
  <c r="S1763" i="7"/>
  <c r="C2083" i="6"/>
  <c r="C2083" i="7"/>
  <c r="M2083" i="7" s="1"/>
  <c r="G1763" i="4"/>
  <c r="H1763" i="4" s="1"/>
  <c r="E1763" i="6"/>
  <c r="H2075" i="5"/>
  <c r="G2075" i="5"/>
  <c r="F2075" i="5"/>
  <c r="E2095" i="4"/>
  <c r="C2096" i="4"/>
  <c r="E1764" i="7"/>
  <c r="N1764" i="7" s="1"/>
  <c r="G2085" i="3"/>
  <c r="H2084" i="3"/>
  <c r="I2084" i="3" s="1"/>
  <c r="F2085" i="3"/>
  <c r="J2075" i="6" l="1"/>
  <c r="J2075" i="7"/>
  <c r="L2075" i="6"/>
  <c r="L2075" i="7"/>
  <c r="K2075" i="6"/>
  <c r="K2075" i="7"/>
  <c r="P2074" i="7"/>
  <c r="D2095" i="6"/>
  <c r="D2095" i="7"/>
  <c r="V1763" i="7"/>
  <c r="U1763" i="7"/>
  <c r="S1764" i="7"/>
  <c r="T1764" i="7"/>
  <c r="Q1764" i="7"/>
  <c r="R1764" i="7"/>
  <c r="C2084" i="6"/>
  <c r="C2084" i="7"/>
  <c r="M2084" i="7" s="1"/>
  <c r="G1764" i="4"/>
  <c r="H1764" i="4" s="1"/>
  <c r="E1764" i="6"/>
  <c r="G2076" i="5"/>
  <c r="F2076" i="5"/>
  <c r="H2076" i="5"/>
  <c r="E2096" i="4"/>
  <c r="C2097" i="4"/>
  <c r="E1765" i="7"/>
  <c r="N1765" i="7" s="1"/>
  <c r="G2086" i="3"/>
  <c r="H2085" i="3"/>
  <c r="I2085" i="3" s="1"/>
  <c r="F2086" i="3"/>
  <c r="K2076" i="6" l="1"/>
  <c r="K2076" i="7"/>
  <c r="J2076" i="6"/>
  <c r="J2076" i="7"/>
  <c r="L2076" i="6"/>
  <c r="L2076" i="7"/>
  <c r="P2076" i="7" s="1"/>
  <c r="P2075" i="7"/>
  <c r="D2096" i="6"/>
  <c r="D2096" i="7"/>
  <c r="V1764" i="7"/>
  <c r="U1764" i="7"/>
  <c r="T1765" i="7"/>
  <c r="R1765" i="7"/>
  <c r="S1765" i="7"/>
  <c r="Q1765" i="7"/>
  <c r="C2085" i="6"/>
  <c r="C2085" i="7"/>
  <c r="M2085" i="7" s="1"/>
  <c r="G1765" i="4"/>
  <c r="H1765" i="4" s="1"/>
  <c r="E1765" i="6"/>
  <c r="H2077" i="5"/>
  <c r="G2077" i="5"/>
  <c r="F2077" i="5"/>
  <c r="E2097" i="4"/>
  <c r="C2098" i="4"/>
  <c r="E1766" i="7"/>
  <c r="N1766" i="7" s="1"/>
  <c r="G2087" i="3"/>
  <c r="F2087" i="3"/>
  <c r="H2086" i="3"/>
  <c r="I2086" i="3" s="1"/>
  <c r="J2077" i="6" l="1"/>
  <c r="J2077" i="7"/>
  <c r="L2077" i="6"/>
  <c r="L2077" i="7"/>
  <c r="K2077" i="6"/>
  <c r="K2077" i="7"/>
  <c r="D2097" i="6"/>
  <c r="D2097" i="7"/>
  <c r="U1765" i="7"/>
  <c r="V1765" i="7"/>
  <c r="S1766" i="7"/>
  <c r="T1766" i="7"/>
  <c r="Q1766" i="7"/>
  <c r="R1766" i="7"/>
  <c r="C2086" i="6"/>
  <c r="C2086" i="7"/>
  <c r="M2086" i="7" s="1"/>
  <c r="G1766" i="4"/>
  <c r="H1766" i="4" s="1"/>
  <c r="E1766" i="6"/>
  <c r="H2078" i="5"/>
  <c r="G2078" i="5"/>
  <c r="F2078" i="5"/>
  <c r="E2098" i="4"/>
  <c r="C2099" i="4"/>
  <c r="E1767" i="7"/>
  <c r="N1767" i="7" s="1"/>
  <c r="H2087" i="3"/>
  <c r="F2088" i="3"/>
  <c r="I2087" i="3"/>
  <c r="G2088" i="3"/>
  <c r="P2077" i="7" l="1"/>
  <c r="K2078" i="6"/>
  <c r="K2078" i="7"/>
  <c r="J2078" i="6"/>
  <c r="J2078" i="7"/>
  <c r="L2078" i="6"/>
  <c r="L2078" i="7"/>
  <c r="P2078" i="7" s="1"/>
  <c r="S1767" i="7"/>
  <c r="R1767" i="7"/>
  <c r="T1767" i="7"/>
  <c r="Q1767" i="7"/>
  <c r="D2098" i="6"/>
  <c r="D2098" i="7"/>
  <c r="V1766" i="7"/>
  <c r="U1766" i="7"/>
  <c r="C2087" i="6"/>
  <c r="C2087" i="7"/>
  <c r="M2087" i="7" s="1"/>
  <c r="G1767" i="4"/>
  <c r="H1767" i="4" s="1"/>
  <c r="E1767" i="6"/>
  <c r="H2079" i="5"/>
  <c r="G2079" i="5"/>
  <c r="F2079" i="5"/>
  <c r="E2099" i="4"/>
  <c r="C2100" i="4"/>
  <c r="E1768" i="7"/>
  <c r="N1768" i="7" s="1"/>
  <c r="G2089" i="3"/>
  <c r="F2089" i="3"/>
  <c r="H2088" i="3"/>
  <c r="I2088" i="3" s="1"/>
  <c r="J2079" i="6" l="1"/>
  <c r="J2079" i="7"/>
  <c r="L2079" i="6"/>
  <c r="L2079" i="7"/>
  <c r="K2079" i="6"/>
  <c r="K2079" i="7"/>
  <c r="D2099" i="6"/>
  <c r="D2099" i="7"/>
  <c r="U1767" i="7"/>
  <c r="V1767" i="7"/>
  <c r="R1768" i="7"/>
  <c r="S1768" i="7"/>
  <c r="Q1768" i="7"/>
  <c r="T1768" i="7"/>
  <c r="C2088" i="6"/>
  <c r="C2088" i="7"/>
  <c r="M2088" i="7" s="1"/>
  <c r="G1768" i="4"/>
  <c r="H1768" i="4" s="1"/>
  <c r="E1768" i="6"/>
  <c r="H2080" i="5"/>
  <c r="F2080" i="5"/>
  <c r="G2080" i="5"/>
  <c r="E2100" i="4"/>
  <c r="C2101" i="4"/>
  <c r="E1769" i="7"/>
  <c r="N1769" i="7" s="1"/>
  <c r="H2089" i="3"/>
  <c r="I2089" i="3" s="1"/>
  <c r="F2090" i="3"/>
  <c r="G2090" i="3"/>
  <c r="J2080" i="6" l="1"/>
  <c r="J2080" i="7"/>
  <c r="L2080" i="6"/>
  <c r="L2080" i="7"/>
  <c r="K2080" i="6"/>
  <c r="K2080" i="7"/>
  <c r="P2079" i="7"/>
  <c r="D2100" i="6"/>
  <c r="D2100" i="7"/>
  <c r="U1768" i="7"/>
  <c r="V1768" i="7"/>
  <c r="Q1769" i="7"/>
  <c r="T1769" i="7"/>
  <c r="S1769" i="7"/>
  <c r="R1769" i="7"/>
  <c r="C2089" i="6"/>
  <c r="C2089" i="7"/>
  <c r="M2089" i="7" s="1"/>
  <c r="G1769" i="4"/>
  <c r="H1769" i="4" s="1"/>
  <c r="E1769" i="6"/>
  <c r="H2081" i="5"/>
  <c r="G2081" i="5"/>
  <c r="F2081" i="5"/>
  <c r="E2101" i="4"/>
  <c r="C2102" i="4"/>
  <c r="E1770" i="7"/>
  <c r="N1770" i="7" s="1"/>
  <c r="G2091" i="3"/>
  <c r="H2090" i="3"/>
  <c r="I2090" i="3" s="1"/>
  <c r="F2091" i="3"/>
  <c r="K2081" i="6" l="1"/>
  <c r="K2081" i="7"/>
  <c r="J2081" i="6"/>
  <c r="J2081" i="7"/>
  <c r="P2080" i="7"/>
  <c r="L2081" i="6"/>
  <c r="L2081" i="7"/>
  <c r="P2081" i="7" s="1"/>
  <c r="D2101" i="6"/>
  <c r="D2101" i="7"/>
  <c r="U1769" i="7"/>
  <c r="V1769" i="7"/>
  <c r="T1770" i="7"/>
  <c r="Q1770" i="7"/>
  <c r="S1770" i="7"/>
  <c r="R1770" i="7"/>
  <c r="C2090" i="6"/>
  <c r="C2090" i="7"/>
  <c r="M2090" i="7" s="1"/>
  <c r="G1770" i="4"/>
  <c r="H1770" i="4" s="1"/>
  <c r="E1770" i="6"/>
  <c r="H2082" i="5"/>
  <c r="G2082" i="5"/>
  <c r="F2082" i="5"/>
  <c r="E2102" i="4"/>
  <c r="C2103" i="4"/>
  <c r="E1771" i="7"/>
  <c r="N1771" i="7" s="1"/>
  <c r="G2092" i="3"/>
  <c r="F2092" i="3"/>
  <c r="H2091" i="3"/>
  <c r="I2091" i="3" s="1"/>
  <c r="K2082" i="6" l="1"/>
  <c r="K2082" i="7"/>
  <c r="L2082" i="6"/>
  <c r="L2082" i="7"/>
  <c r="J2082" i="6"/>
  <c r="J2082" i="7"/>
  <c r="D2102" i="6"/>
  <c r="D2102" i="7"/>
  <c r="V1770" i="7"/>
  <c r="U1770" i="7"/>
  <c r="R1771" i="7"/>
  <c r="T1771" i="7"/>
  <c r="Q1771" i="7"/>
  <c r="S1771" i="7"/>
  <c r="C2091" i="6"/>
  <c r="C2091" i="7"/>
  <c r="M2091" i="7" s="1"/>
  <c r="G1771" i="4"/>
  <c r="H1771" i="4" s="1"/>
  <c r="E1771" i="6"/>
  <c r="H2083" i="5"/>
  <c r="G2083" i="5"/>
  <c r="F2083" i="5"/>
  <c r="E2103" i="4"/>
  <c r="C2104" i="4"/>
  <c r="E1772" i="7"/>
  <c r="N1772" i="7" s="1"/>
  <c r="G2093" i="3"/>
  <c r="H2092" i="3"/>
  <c r="I2092" i="3" s="1"/>
  <c r="F2093" i="3"/>
  <c r="J2083" i="6" l="1"/>
  <c r="J2083" i="7"/>
  <c r="L2083" i="6"/>
  <c r="L2083" i="7"/>
  <c r="K2083" i="6"/>
  <c r="K2083" i="7"/>
  <c r="P2082" i="7"/>
  <c r="V1771" i="7"/>
  <c r="U1771" i="7"/>
  <c r="D2103" i="6"/>
  <c r="D2103" i="7"/>
  <c r="R1772" i="7"/>
  <c r="T1772" i="7"/>
  <c r="Q1772" i="7"/>
  <c r="S1772" i="7"/>
  <c r="C2092" i="6"/>
  <c r="C2092" i="7"/>
  <c r="M2092" i="7" s="1"/>
  <c r="G1772" i="4"/>
  <c r="H1772" i="4" s="1"/>
  <c r="E1772" i="6"/>
  <c r="H2084" i="5"/>
  <c r="G2084" i="5"/>
  <c r="F2084" i="5"/>
  <c r="E2104" i="4"/>
  <c r="C2105" i="4"/>
  <c r="E1773" i="7"/>
  <c r="N1773" i="7" s="1"/>
  <c r="G2094" i="3"/>
  <c r="F2094" i="3"/>
  <c r="H2093" i="3"/>
  <c r="I2093" i="3" s="1"/>
  <c r="L2084" i="6" l="1"/>
  <c r="L2084" i="7"/>
  <c r="K2084" i="6"/>
  <c r="K2084" i="7"/>
  <c r="J2084" i="6"/>
  <c r="J2084" i="7"/>
  <c r="P2083" i="7"/>
  <c r="D2104" i="6"/>
  <c r="D2104" i="7"/>
  <c r="V1772" i="7"/>
  <c r="U1772" i="7"/>
  <c r="T1773" i="7"/>
  <c r="S1773" i="7"/>
  <c r="Q1773" i="7"/>
  <c r="R1773" i="7"/>
  <c r="C2093" i="6"/>
  <c r="C2093" i="7"/>
  <c r="M2093" i="7" s="1"/>
  <c r="G1773" i="4"/>
  <c r="H1773" i="4" s="1"/>
  <c r="E1773" i="6"/>
  <c r="G2085" i="5"/>
  <c r="F2085" i="5"/>
  <c r="H2085" i="5"/>
  <c r="E2105" i="4"/>
  <c r="C2106" i="4"/>
  <c r="E1774" i="7"/>
  <c r="N1774" i="7" s="1"/>
  <c r="H2094" i="3"/>
  <c r="F2095" i="3"/>
  <c r="I2094" i="3"/>
  <c r="G2095" i="3"/>
  <c r="K2085" i="6" l="1"/>
  <c r="K2085" i="7"/>
  <c r="P2084" i="7"/>
  <c r="L2085" i="6"/>
  <c r="L2085" i="7"/>
  <c r="J2085" i="6"/>
  <c r="J2085" i="7"/>
  <c r="D2105" i="6"/>
  <c r="D2105" i="7"/>
  <c r="V1773" i="7"/>
  <c r="U1773" i="7"/>
  <c r="S1774" i="7"/>
  <c r="T1774" i="7"/>
  <c r="R1774" i="7"/>
  <c r="Q1774" i="7"/>
  <c r="C2094" i="6"/>
  <c r="C2094" i="7"/>
  <c r="M2094" i="7" s="1"/>
  <c r="G1774" i="4"/>
  <c r="H1774" i="4" s="1"/>
  <c r="E1774" i="6"/>
  <c r="H2086" i="5"/>
  <c r="G2086" i="5"/>
  <c r="F2086" i="5"/>
  <c r="E2106" i="4"/>
  <c r="C2107" i="4"/>
  <c r="E1775" i="7"/>
  <c r="N1775" i="7" s="1"/>
  <c r="H2095" i="3"/>
  <c r="F2096" i="3"/>
  <c r="I2095" i="3"/>
  <c r="G2096" i="3"/>
  <c r="L2086" i="6" l="1"/>
  <c r="L2086" i="7"/>
  <c r="J2086" i="6"/>
  <c r="J2086" i="7"/>
  <c r="P2085" i="7"/>
  <c r="K2086" i="6"/>
  <c r="K2086" i="7"/>
  <c r="V1774" i="7"/>
  <c r="U1774" i="7"/>
  <c r="D2106" i="6"/>
  <c r="D2106" i="7"/>
  <c r="R1775" i="7"/>
  <c r="T1775" i="7"/>
  <c r="S1775" i="7"/>
  <c r="Q1775" i="7"/>
  <c r="C2095" i="6"/>
  <c r="C2095" i="7"/>
  <c r="M2095" i="7" s="1"/>
  <c r="G1775" i="4"/>
  <c r="H1775" i="4" s="1"/>
  <c r="E1775" i="6"/>
  <c r="H2087" i="5"/>
  <c r="G2087" i="5"/>
  <c r="F2087" i="5"/>
  <c r="E2107" i="4"/>
  <c r="C2108" i="4"/>
  <c r="E1776" i="7"/>
  <c r="N1776" i="7" s="1"/>
  <c r="G2097" i="3"/>
  <c r="H2096" i="3"/>
  <c r="I2096" i="3" s="1"/>
  <c r="F2097" i="3"/>
  <c r="L2087" i="6" l="1"/>
  <c r="L2087" i="7"/>
  <c r="K2087" i="6"/>
  <c r="K2087" i="7"/>
  <c r="P2086" i="7"/>
  <c r="J2087" i="6"/>
  <c r="J2087" i="7"/>
  <c r="D2107" i="6"/>
  <c r="D2107" i="7"/>
  <c r="V1775" i="7"/>
  <c r="U1775" i="7"/>
  <c r="T1776" i="7"/>
  <c r="S1776" i="7"/>
  <c r="R1776" i="7"/>
  <c r="Q1776" i="7"/>
  <c r="C2096" i="6"/>
  <c r="C2096" i="7"/>
  <c r="M2096" i="7" s="1"/>
  <c r="G1776" i="4"/>
  <c r="H1776" i="4" s="1"/>
  <c r="E1776" i="6"/>
  <c r="H2088" i="5"/>
  <c r="F2088" i="5"/>
  <c r="G2088" i="5"/>
  <c r="E2108" i="4"/>
  <c r="C2109" i="4"/>
  <c r="E1777" i="7"/>
  <c r="N1777" i="7" s="1"/>
  <c r="H2097" i="3"/>
  <c r="F2098" i="3"/>
  <c r="I2097" i="3"/>
  <c r="G2098" i="3"/>
  <c r="K2088" i="6" l="1"/>
  <c r="K2088" i="7"/>
  <c r="J2088" i="6"/>
  <c r="J2088" i="7"/>
  <c r="P2087" i="7"/>
  <c r="L2088" i="6"/>
  <c r="L2088" i="7"/>
  <c r="P2088" i="7" s="1"/>
  <c r="D2108" i="6"/>
  <c r="D2108" i="7"/>
  <c r="U1776" i="7"/>
  <c r="V1776" i="7"/>
  <c r="Q1777" i="7"/>
  <c r="R1777" i="7"/>
  <c r="T1777" i="7"/>
  <c r="S1777" i="7"/>
  <c r="C2097" i="6"/>
  <c r="C2097" i="7"/>
  <c r="M2097" i="7" s="1"/>
  <c r="G1777" i="4"/>
  <c r="H1777" i="4" s="1"/>
  <c r="E1777" i="6"/>
  <c r="H2089" i="5"/>
  <c r="F2089" i="5"/>
  <c r="G2089" i="5"/>
  <c r="E2109" i="4"/>
  <c r="C2110" i="4"/>
  <c r="E1778" i="7"/>
  <c r="N1778" i="7" s="1"/>
  <c r="G2099" i="3"/>
  <c r="H2098" i="3"/>
  <c r="I2098" i="3" s="1"/>
  <c r="F2099" i="3"/>
  <c r="J2089" i="6" l="1"/>
  <c r="J2089" i="7"/>
  <c r="K2089" i="6"/>
  <c r="K2089" i="7"/>
  <c r="L2089" i="6"/>
  <c r="L2089" i="7"/>
  <c r="P2089" i="7" s="1"/>
  <c r="V1777" i="7"/>
  <c r="U1777" i="7"/>
  <c r="D2109" i="6"/>
  <c r="D2109" i="7"/>
  <c r="T1778" i="7"/>
  <c r="Q1778" i="7"/>
  <c r="R1778" i="7"/>
  <c r="S1778" i="7"/>
  <c r="C2098" i="6"/>
  <c r="C2098" i="7"/>
  <c r="M2098" i="7" s="1"/>
  <c r="G1778" i="4"/>
  <c r="H1778" i="4" s="1"/>
  <c r="E1778" i="6"/>
  <c r="H2090" i="5"/>
  <c r="G2090" i="5"/>
  <c r="F2090" i="5"/>
  <c r="E2110" i="4"/>
  <c r="C2111" i="4"/>
  <c r="E1779" i="7"/>
  <c r="N1779" i="7" s="1"/>
  <c r="H2099" i="3"/>
  <c r="F2100" i="3"/>
  <c r="I2099" i="3"/>
  <c r="G2100" i="3"/>
  <c r="J2090" i="6" l="1"/>
  <c r="J2090" i="7"/>
  <c r="K2090" i="6"/>
  <c r="K2090" i="7"/>
  <c r="L2090" i="6"/>
  <c r="L2090" i="7"/>
  <c r="P2090" i="7" s="1"/>
  <c r="D2110" i="6"/>
  <c r="D2110" i="7"/>
  <c r="V1778" i="7"/>
  <c r="U1778" i="7"/>
  <c r="R1779" i="7"/>
  <c r="S1779" i="7"/>
  <c r="T1779" i="7"/>
  <c r="Q1779" i="7"/>
  <c r="C2099" i="6"/>
  <c r="C2099" i="7"/>
  <c r="M2099" i="7" s="1"/>
  <c r="G1779" i="4"/>
  <c r="H1779" i="4" s="1"/>
  <c r="E1779" i="6"/>
  <c r="G2091" i="5"/>
  <c r="F2091" i="5"/>
  <c r="H2091" i="5"/>
  <c r="E2111" i="4"/>
  <c r="C2112" i="4"/>
  <c r="E1780" i="7"/>
  <c r="N1780" i="7" s="1"/>
  <c r="G2101" i="3"/>
  <c r="F2101" i="3"/>
  <c r="H2100" i="3"/>
  <c r="I2100" i="3" s="1"/>
  <c r="K2091" i="6" l="1"/>
  <c r="K2091" i="7"/>
  <c r="L2091" i="6"/>
  <c r="L2091" i="7"/>
  <c r="J2091" i="6"/>
  <c r="J2091" i="7"/>
  <c r="V1779" i="7"/>
  <c r="U1779" i="7"/>
  <c r="D2111" i="6"/>
  <c r="D2111" i="7"/>
  <c r="R1780" i="7"/>
  <c r="Q1780" i="7"/>
  <c r="S1780" i="7"/>
  <c r="T1780" i="7"/>
  <c r="C2100" i="6"/>
  <c r="C2100" i="7"/>
  <c r="M2100" i="7" s="1"/>
  <c r="G1780" i="4"/>
  <c r="H1780" i="4" s="1"/>
  <c r="E1780" i="6"/>
  <c r="G2092" i="5"/>
  <c r="F2092" i="5"/>
  <c r="H2092" i="5"/>
  <c r="E2112" i="4"/>
  <c r="C2113" i="4"/>
  <c r="E1781" i="7"/>
  <c r="N1781" i="7" s="1"/>
  <c r="H2101" i="3"/>
  <c r="F2102" i="3"/>
  <c r="I2101" i="3"/>
  <c r="G2102" i="3"/>
  <c r="L2092" i="6" l="1"/>
  <c r="L2092" i="7"/>
  <c r="K2092" i="6"/>
  <c r="K2092" i="7"/>
  <c r="P2091" i="7"/>
  <c r="J2092" i="6"/>
  <c r="J2092" i="7"/>
  <c r="D2112" i="6"/>
  <c r="D2112" i="7"/>
  <c r="V1780" i="7"/>
  <c r="U1780" i="7"/>
  <c r="T1781" i="7"/>
  <c r="S1781" i="7"/>
  <c r="Q1781" i="7"/>
  <c r="R1781" i="7"/>
  <c r="C2101" i="6"/>
  <c r="C2101" i="7"/>
  <c r="M2101" i="7" s="1"/>
  <c r="G1781" i="4"/>
  <c r="H1781" i="4" s="1"/>
  <c r="E1781" i="6"/>
  <c r="H2093" i="5"/>
  <c r="G2093" i="5"/>
  <c r="F2093" i="5"/>
  <c r="E2113" i="4"/>
  <c r="C2114" i="4"/>
  <c r="E1782" i="7"/>
  <c r="N1782" i="7" s="1"/>
  <c r="G2103" i="3"/>
  <c r="F2103" i="3"/>
  <c r="H2102" i="3"/>
  <c r="I2102" i="3" s="1"/>
  <c r="J2093" i="6" l="1"/>
  <c r="J2093" i="7"/>
  <c r="L2093" i="6"/>
  <c r="L2093" i="7"/>
  <c r="K2093" i="6"/>
  <c r="K2093" i="7"/>
  <c r="P2092" i="7"/>
  <c r="D2113" i="6"/>
  <c r="D2113" i="7"/>
  <c r="V1781" i="7"/>
  <c r="U1781" i="7"/>
  <c r="R1782" i="7"/>
  <c r="S1782" i="7"/>
  <c r="T1782" i="7"/>
  <c r="Q1782" i="7"/>
  <c r="C2102" i="6"/>
  <c r="C2102" i="7"/>
  <c r="M2102" i="7" s="1"/>
  <c r="G1782" i="4"/>
  <c r="H1782" i="4" s="1"/>
  <c r="E1782" i="6"/>
  <c r="H2094" i="5"/>
  <c r="G2094" i="5"/>
  <c r="F2094" i="5"/>
  <c r="E2114" i="4"/>
  <c r="C2115" i="4"/>
  <c r="E1783" i="7"/>
  <c r="N1783" i="7" s="1"/>
  <c r="F2104" i="3"/>
  <c r="H2103" i="3"/>
  <c r="G2104" i="3"/>
  <c r="I2103" i="3"/>
  <c r="L2094" i="6" l="1"/>
  <c r="L2094" i="7"/>
  <c r="K2094" i="6"/>
  <c r="K2094" i="7"/>
  <c r="J2094" i="6"/>
  <c r="J2094" i="7"/>
  <c r="P2093" i="7"/>
  <c r="V1782" i="7"/>
  <c r="U1782" i="7"/>
  <c r="D2114" i="6"/>
  <c r="D2114" i="7"/>
  <c r="S1783" i="7"/>
  <c r="R1783" i="7"/>
  <c r="Q1783" i="7"/>
  <c r="T1783" i="7"/>
  <c r="C2103" i="6"/>
  <c r="C2103" i="7"/>
  <c r="M2103" i="7" s="1"/>
  <c r="G1783" i="4"/>
  <c r="H1783" i="4" s="1"/>
  <c r="E1783" i="6"/>
  <c r="H2095" i="5"/>
  <c r="G2095" i="5"/>
  <c r="F2095" i="5"/>
  <c r="E2115" i="4"/>
  <c r="C2116" i="4"/>
  <c r="E1784" i="7"/>
  <c r="N1784" i="7" s="1"/>
  <c r="G2105" i="3"/>
  <c r="H2104" i="3"/>
  <c r="I2104" i="3" s="1"/>
  <c r="F2105" i="3"/>
  <c r="J2095" i="6" l="1"/>
  <c r="J2095" i="7"/>
  <c r="V1783" i="7"/>
  <c r="K2095" i="6"/>
  <c r="K2095" i="7"/>
  <c r="U1783" i="7"/>
  <c r="P2094" i="7"/>
  <c r="L2095" i="6"/>
  <c r="L2095" i="7"/>
  <c r="P2095" i="7" s="1"/>
  <c r="D2115" i="6"/>
  <c r="D2115" i="7"/>
  <c r="T1784" i="7"/>
  <c r="S1784" i="7"/>
  <c r="Q1784" i="7"/>
  <c r="R1784" i="7"/>
  <c r="C2104" i="6"/>
  <c r="C2104" i="7"/>
  <c r="M2104" i="7" s="1"/>
  <c r="G1784" i="4"/>
  <c r="H1784" i="4" s="1"/>
  <c r="E1784" i="6"/>
  <c r="H2096" i="5"/>
  <c r="G2096" i="5"/>
  <c r="F2096" i="5"/>
  <c r="E2116" i="4"/>
  <c r="C2117" i="4"/>
  <c r="E1785" i="7"/>
  <c r="N1785" i="7" s="1"/>
  <c r="G2106" i="3"/>
  <c r="F2106" i="3"/>
  <c r="H2105" i="3"/>
  <c r="I2105" i="3" s="1"/>
  <c r="K2096" i="6" l="1"/>
  <c r="K2096" i="7"/>
  <c r="J2096" i="6"/>
  <c r="J2096" i="7"/>
  <c r="L2096" i="6"/>
  <c r="L2096" i="7"/>
  <c r="P2096" i="7" s="1"/>
  <c r="D2116" i="6"/>
  <c r="D2116" i="7"/>
  <c r="U1784" i="7"/>
  <c r="V1784" i="7"/>
  <c r="S1785" i="7"/>
  <c r="R1785" i="7"/>
  <c r="Q1785" i="7"/>
  <c r="T1785" i="7"/>
  <c r="C2105" i="6"/>
  <c r="C2105" i="7"/>
  <c r="M2105" i="7" s="1"/>
  <c r="G1785" i="4"/>
  <c r="H1785" i="4" s="1"/>
  <c r="E1785" i="6"/>
  <c r="G2097" i="5"/>
  <c r="F2097" i="5"/>
  <c r="H2097" i="5"/>
  <c r="E2117" i="4"/>
  <c r="C2118" i="4"/>
  <c r="E1786" i="7"/>
  <c r="N1786" i="7" s="1"/>
  <c r="F2107" i="3"/>
  <c r="H2106" i="3"/>
  <c r="I2106" i="3" s="1"/>
  <c r="G2107" i="3"/>
  <c r="L2097" i="6" l="1"/>
  <c r="L2097" i="7"/>
  <c r="J2097" i="6"/>
  <c r="J2097" i="7"/>
  <c r="K2097" i="6"/>
  <c r="K2097" i="7"/>
  <c r="D2117" i="6"/>
  <c r="D2117" i="7"/>
  <c r="V1785" i="7"/>
  <c r="U1785" i="7"/>
  <c r="S1786" i="7"/>
  <c r="Q1786" i="7"/>
  <c r="R1786" i="7"/>
  <c r="T1786" i="7"/>
  <c r="C2106" i="6"/>
  <c r="C2106" i="7"/>
  <c r="M2106" i="7" s="1"/>
  <c r="G1786" i="4"/>
  <c r="H1786" i="4" s="1"/>
  <c r="E1786" i="6"/>
  <c r="H2098" i="5"/>
  <c r="G2098" i="5"/>
  <c r="F2098" i="5"/>
  <c r="E2118" i="4"/>
  <c r="C2119" i="4"/>
  <c r="E1787" i="7"/>
  <c r="N1787" i="7" s="1"/>
  <c r="G2108" i="3"/>
  <c r="F2108" i="3"/>
  <c r="H2107" i="3"/>
  <c r="I2107" i="3" s="1"/>
  <c r="L2098" i="6" l="1"/>
  <c r="L2098" i="7"/>
  <c r="K2098" i="6"/>
  <c r="K2098" i="7"/>
  <c r="P2097" i="7"/>
  <c r="J2098" i="6"/>
  <c r="J2098" i="7"/>
  <c r="D2118" i="6"/>
  <c r="D2118" i="7"/>
  <c r="V1786" i="7"/>
  <c r="U1786" i="7"/>
  <c r="S1787" i="7"/>
  <c r="R1787" i="7"/>
  <c r="T1787" i="7"/>
  <c r="Q1787" i="7"/>
  <c r="C2107" i="6"/>
  <c r="C2107" i="7"/>
  <c r="M2107" i="7" s="1"/>
  <c r="G1787" i="4"/>
  <c r="H1787" i="4" s="1"/>
  <c r="E1787" i="6"/>
  <c r="H2099" i="5"/>
  <c r="G2099" i="5"/>
  <c r="F2099" i="5"/>
  <c r="E2119" i="4"/>
  <c r="C2120" i="4"/>
  <c r="E1788" i="7"/>
  <c r="N1788" i="7" s="1"/>
  <c r="G2109" i="3"/>
  <c r="F2109" i="3"/>
  <c r="H2108" i="3"/>
  <c r="I2108" i="3" s="1"/>
  <c r="J2099" i="6" l="1"/>
  <c r="J2099" i="7"/>
  <c r="L2099" i="6"/>
  <c r="L2099" i="7"/>
  <c r="P2098" i="7"/>
  <c r="K2099" i="6"/>
  <c r="K2099" i="7"/>
  <c r="R1788" i="7"/>
  <c r="Q1788" i="7"/>
  <c r="S1788" i="7"/>
  <c r="T1788" i="7"/>
  <c r="U1787" i="7"/>
  <c r="V1787" i="7"/>
  <c r="D2119" i="6"/>
  <c r="D2119" i="7"/>
  <c r="C2108" i="6"/>
  <c r="C2108" i="7"/>
  <c r="M2108" i="7" s="1"/>
  <c r="G1788" i="4"/>
  <c r="H1788" i="4" s="1"/>
  <c r="E1788" i="6"/>
  <c r="G2100" i="5"/>
  <c r="F2100" i="5"/>
  <c r="H2100" i="5"/>
  <c r="E2120" i="4"/>
  <c r="C2121" i="4"/>
  <c r="E1789" i="7"/>
  <c r="N1789" i="7" s="1"/>
  <c r="G2110" i="3"/>
  <c r="F2110" i="3"/>
  <c r="H2109" i="3"/>
  <c r="I2109" i="3" s="1"/>
  <c r="J2100" i="6" l="1"/>
  <c r="J2100" i="7"/>
  <c r="K2100" i="6"/>
  <c r="K2100" i="7"/>
  <c r="P2099" i="7"/>
  <c r="L2100" i="6"/>
  <c r="L2100" i="7"/>
  <c r="P2100" i="7" s="1"/>
  <c r="D2120" i="6"/>
  <c r="D2120" i="7"/>
  <c r="U1788" i="7"/>
  <c r="V1788" i="7"/>
  <c r="Q1789" i="7"/>
  <c r="S1789" i="7"/>
  <c r="T1789" i="7"/>
  <c r="R1789" i="7"/>
  <c r="C2109" i="6"/>
  <c r="C2109" i="7"/>
  <c r="M2109" i="7" s="1"/>
  <c r="G1789" i="4"/>
  <c r="H1789" i="4" s="1"/>
  <c r="E1789" i="6"/>
  <c r="H2101" i="5"/>
  <c r="G2101" i="5"/>
  <c r="F2101" i="5"/>
  <c r="E2121" i="4"/>
  <c r="C2122" i="4"/>
  <c r="E1790" i="7"/>
  <c r="N1790" i="7" s="1"/>
  <c r="H2110" i="3"/>
  <c r="I2110" i="3" s="1"/>
  <c r="F2111" i="3"/>
  <c r="G2111" i="3"/>
  <c r="K2101" i="6" l="1"/>
  <c r="K2101" i="7"/>
  <c r="J2101" i="6"/>
  <c r="J2101" i="7"/>
  <c r="L2101" i="6"/>
  <c r="L2101" i="7"/>
  <c r="P2101" i="7" s="1"/>
  <c r="V1789" i="7"/>
  <c r="U1789" i="7"/>
  <c r="D2121" i="6"/>
  <c r="D2121" i="7"/>
  <c r="S1790" i="7"/>
  <c r="R1790" i="7"/>
  <c r="T1790" i="7"/>
  <c r="Q1790" i="7"/>
  <c r="C2110" i="6"/>
  <c r="C2110" i="7"/>
  <c r="M2110" i="7" s="1"/>
  <c r="G1790" i="4"/>
  <c r="H1790" i="4" s="1"/>
  <c r="E1790" i="6"/>
  <c r="H2102" i="5"/>
  <c r="G2102" i="5"/>
  <c r="F2102" i="5"/>
  <c r="E2122" i="4"/>
  <c r="C2123" i="4"/>
  <c r="E1791" i="7"/>
  <c r="N1791" i="7" s="1"/>
  <c r="G2112" i="3"/>
  <c r="H2111" i="3"/>
  <c r="I2111" i="3" s="1"/>
  <c r="F2112" i="3"/>
  <c r="J2102" i="6" l="1"/>
  <c r="J2102" i="7"/>
  <c r="L2102" i="6"/>
  <c r="L2102" i="7"/>
  <c r="K2102" i="6"/>
  <c r="K2102" i="7"/>
  <c r="D2122" i="6"/>
  <c r="D2122" i="7"/>
  <c r="U1790" i="7"/>
  <c r="V1790" i="7"/>
  <c r="R1791" i="7"/>
  <c r="S1791" i="7"/>
  <c r="Q1791" i="7"/>
  <c r="T1791" i="7"/>
  <c r="C2111" i="6"/>
  <c r="C2111" i="7"/>
  <c r="M2111" i="7" s="1"/>
  <c r="G1791" i="4"/>
  <c r="H1791" i="4" s="1"/>
  <c r="E1791" i="6"/>
  <c r="G2103" i="5"/>
  <c r="F2103" i="5"/>
  <c r="H2103" i="5"/>
  <c r="E2123" i="4"/>
  <c r="C2124" i="4"/>
  <c r="E1792" i="7"/>
  <c r="N1792" i="7" s="1"/>
  <c r="F2113" i="3"/>
  <c r="H2112" i="3"/>
  <c r="I2112" i="3" s="1"/>
  <c r="G2113" i="3"/>
  <c r="L2103" i="6" l="1"/>
  <c r="L2103" i="7"/>
  <c r="J2103" i="6"/>
  <c r="J2103" i="7"/>
  <c r="K2103" i="6"/>
  <c r="K2103" i="7"/>
  <c r="P2102" i="7"/>
  <c r="D2123" i="6"/>
  <c r="D2123" i="7"/>
  <c r="U1791" i="7"/>
  <c r="V1791" i="7"/>
  <c r="S1792" i="7"/>
  <c r="R1792" i="7"/>
  <c r="T1792" i="7"/>
  <c r="Q1792" i="7"/>
  <c r="C2112" i="6"/>
  <c r="C2112" i="7"/>
  <c r="M2112" i="7" s="1"/>
  <c r="G1792" i="4"/>
  <c r="H1792" i="4" s="1"/>
  <c r="E1792" i="6"/>
  <c r="G2104" i="5"/>
  <c r="F2104" i="5"/>
  <c r="H2104" i="5"/>
  <c r="E2124" i="4"/>
  <c r="C2125" i="4"/>
  <c r="E1793" i="7"/>
  <c r="N1793" i="7" s="1"/>
  <c r="G2114" i="3"/>
  <c r="H2113" i="3"/>
  <c r="I2113" i="3" s="1"/>
  <c r="F2114" i="3"/>
  <c r="K2104" i="6" l="1"/>
  <c r="K2104" i="7"/>
  <c r="L2104" i="6"/>
  <c r="L2104" i="7"/>
  <c r="P2103" i="7"/>
  <c r="J2104" i="6"/>
  <c r="J2104" i="7"/>
  <c r="D2124" i="6"/>
  <c r="D2124" i="7"/>
  <c r="V1792" i="7"/>
  <c r="U1792" i="7"/>
  <c r="R1793" i="7"/>
  <c r="S1793" i="7"/>
  <c r="T1793" i="7"/>
  <c r="Q1793" i="7"/>
  <c r="C2113" i="6"/>
  <c r="C2113" i="7"/>
  <c r="M2113" i="7" s="1"/>
  <c r="G1793" i="4"/>
  <c r="H1793" i="4" s="1"/>
  <c r="E1793" i="6"/>
  <c r="H2105" i="5"/>
  <c r="F2105" i="5"/>
  <c r="G2105" i="5"/>
  <c r="E2125" i="4"/>
  <c r="C2126" i="4"/>
  <c r="E1794" i="7"/>
  <c r="N1794" i="7" s="1"/>
  <c r="H2114" i="3"/>
  <c r="F2115" i="3"/>
  <c r="I2114" i="3"/>
  <c r="G2115" i="3"/>
  <c r="K2105" i="6" l="1"/>
  <c r="K2105" i="7"/>
  <c r="J2105" i="6"/>
  <c r="J2105" i="7"/>
  <c r="L2105" i="6"/>
  <c r="L2105" i="7"/>
  <c r="P2105" i="7" s="1"/>
  <c r="P2104" i="7"/>
  <c r="D2125" i="6"/>
  <c r="D2125" i="7"/>
  <c r="V1793" i="7"/>
  <c r="U1793" i="7"/>
  <c r="R1794" i="7"/>
  <c r="S1794" i="7"/>
  <c r="Q1794" i="7"/>
  <c r="T1794" i="7"/>
  <c r="C2114" i="6"/>
  <c r="C2114" i="7"/>
  <c r="M2114" i="7" s="1"/>
  <c r="G1794" i="4"/>
  <c r="H1794" i="4" s="1"/>
  <c r="E1794" i="6"/>
  <c r="H2106" i="5"/>
  <c r="G2106" i="5"/>
  <c r="F2106" i="5"/>
  <c r="E2126" i="4"/>
  <c r="C2127" i="4"/>
  <c r="E1795" i="7"/>
  <c r="N1795" i="7" s="1"/>
  <c r="G2116" i="3"/>
  <c r="H2115" i="3"/>
  <c r="I2115" i="3" s="1"/>
  <c r="F2116" i="3"/>
  <c r="K2106" i="6" l="1"/>
  <c r="K2106" i="7"/>
  <c r="J2106" i="6"/>
  <c r="J2106" i="7"/>
  <c r="L2106" i="6"/>
  <c r="L2106" i="7"/>
  <c r="P2106" i="7" s="1"/>
  <c r="U1794" i="7"/>
  <c r="V1794" i="7"/>
  <c r="D2126" i="6"/>
  <c r="D2126" i="7"/>
  <c r="S1795" i="7"/>
  <c r="R1795" i="7"/>
  <c r="T1795" i="7"/>
  <c r="Q1795" i="7"/>
  <c r="C2115" i="6"/>
  <c r="C2115" i="7"/>
  <c r="M2115" i="7" s="1"/>
  <c r="G1795" i="4"/>
  <c r="H1795" i="4" s="1"/>
  <c r="E1795" i="6"/>
  <c r="H2107" i="5"/>
  <c r="G2107" i="5"/>
  <c r="F2107" i="5"/>
  <c r="E2127" i="4"/>
  <c r="C2128" i="4"/>
  <c r="E1796" i="7"/>
  <c r="N1796" i="7" s="1"/>
  <c r="H2116" i="3"/>
  <c r="I2116" i="3" s="1"/>
  <c r="F2117" i="3"/>
  <c r="G2117" i="3"/>
  <c r="K2107" i="6" l="1"/>
  <c r="K2107" i="7"/>
  <c r="J2107" i="6"/>
  <c r="J2107" i="7"/>
  <c r="L2107" i="6"/>
  <c r="L2107" i="7"/>
  <c r="P2107" i="7" s="1"/>
  <c r="D2127" i="6"/>
  <c r="D2127" i="7"/>
  <c r="U1795" i="7"/>
  <c r="V1795" i="7"/>
  <c r="S1796" i="7"/>
  <c r="R1796" i="7"/>
  <c r="Q1796" i="7"/>
  <c r="T1796" i="7"/>
  <c r="C2116" i="6"/>
  <c r="C2116" i="7"/>
  <c r="M2116" i="7" s="1"/>
  <c r="G1796" i="4"/>
  <c r="H1796" i="4" s="1"/>
  <c r="E1796" i="6"/>
  <c r="H2108" i="5"/>
  <c r="G2108" i="5"/>
  <c r="F2108" i="5"/>
  <c r="E2128" i="4"/>
  <c r="C2129" i="4"/>
  <c r="E1797" i="7"/>
  <c r="N1797" i="7" s="1"/>
  <c r="G2118" i="3"/>
  <c r="F2118" i="3"/>
  <c r="H2117" i="3"/>
  <c r="I2117" i="3" s="1"/>
  <c r="L2108" i="6" l="1"/>
  <c r="L2108" i="7"/>
  <c r="J2108" i="6"/>
  <c r="J2108" i="7"/>
  <c r="K2108" i="6"/>
  <c r="K2108" i="7"/>
  <c r="D2128" i="6"/>
  <c r="D2128" i="7"/>
  <c r="V1796" i="7"/>
  <c r="U1796" i="7"/>
  <c r="S1797" i="7"/>
  <c r="T1797" i="7"/>
  <c r="Q1797" i="7"/>
  <c r="R1797" i="7"/>
  <c r="C2117" i="6"/>
  <c r="C2117" i="7"/>
  <c r="M2117" i="7" s="1"/>
  <c r="G1797" i="4"/>
  <c r="H1797" i="4" s="1"/>
  <c r="E1797" i="6"/>
  <c r="H2109" i="5"/>
  <c r="G2109" i="5"/>
  <c r="F2109" i="5"/>
  <c r="E2129" i="4"/>
  <c r="C2130" i="4"/>
  <c r="E1798" i="7"/>
  <c r="N1798" i="7" s="1"/>
  <c r="F2119" i="3"/>
  <c r="H2118" i="3"/>
  <c r="G2119" i="3"/>
  <c r="I2118" i="3"/>
  <c r="L2109" i="6" l="1"/>
  <c r="L2109" i="7"/>
  <c r="J2109" i="6"/>
  <c r="J2109" i="7"/>
  <c r="P2108" i="7"/>
  <c r="K2109" i="6"/>
  <c r="K2109" i="7"/>
  <c r="D2129" i="6"/>
  <c r="D2129" i="7"/>
  <c r="V1797" i="7"/>
  <c r="U1797" i="7"/>
  <c r="T1798" i="7"/>
  <c r="Q1798" i="7"/>
  <c r="R1798" i="7"/>
  <c r="S1798" i="7"/>
  <c r="C2118" i="6"/>
  <c r="C2118" i="7"/>
  <c r="M2118" i="7" s="1"/>
  <c r="G1798" i="4"/>
  <c r="H1798" i="4" s="1"/>
  <c r="E1798" i="6"/>
  <c r="G2110" i="5"/>
  <c r="F2110" i="5"/>
  <c r="H2110" i="5"/>
  <c r="E2130" i="4"/>
  <c r="C2131" i="4"/>
  <c r="E1799" i="7"/>
  <c r="N1799" i="7" s="1"/>
  <c r="G2120" i="3"/>
  <c r="H2119" i="3"/>
  <c r="I2119" i="3" s="1"/>
  <c r="F2120" i="3"/>
  <c r="K2110" i="6" l="1"/>
  <c r="K2110" i="7"/>
  <c r="P2109" i="7"/>
  <c r="L2110" i="6"/>
  <c r="L2110" i="7"/>
  <c r="J2110" i="6"/>
  <c r="J2110" i="7"/>
  <c r="D2130" i="6"/>
  <c r="D2130" i="7"/>
  <c r="U1798" i="7"/>
  <c r="V1798" i="7"/>
  <c r="S1799" i="7"/>
  <c r="R1799" i="7"/>
  <c r="T1799" i="7"/>
  <c r="Q1799" i="7"/>
  <c r="C2119" i="6"/>
  <c r="C2119" i="7"/>
  <c r="M2119" i="7" s="1"/>
  <c r="G1799" i="4"/>
  <c r="H1799" i="4" s="1"/>
  <c r="E1799" i="6"/>
  <c r="H2111" i="5"/>
  <c r="G2111" i="5"/>
  <c r="F2111" i="5"/>
  <c r="E2131" i="4"/>
  <c r="C2132" i="4"/>
  <c r="E1800" i="7"/>
  <c r="N1800" i="7" s="1"/>
  <c r="H2120" i="3"/>
  <c r="F2121" i="3"/>
  <c r="I2120" i="3"/>
  <c r="G2121" i="3"/>
  <c r="P2110" i="7" l="1"/>
  <c r="J2111" i="6"/>
  <c r="J2111" i="7"/>
  <c r="L2111" i="6"/>
  <c r="L2111" i="7"/>
  <c r="K2111" i="6"/>
  <c r="K2111" i="7"/>
  <c r="D2131" i="6"/>
  <c r="D2131" i="7"/>
  <c r="V1799" i="7"/>
  <c r="U1799" i="7"/>
  <c r="R1800" i="7"/>
  <c r="Q1800" i="7"/>
  <c r="T1800" i="7"/>
  <c r="S1800" i="7"/>
  <c r="C2120" i="6"/>
  <c r="C2120" i="7"/>
  <c r="M2120" i="7" s="1"/>
  <c r="G1800" i="4"/>
  <c r="H1800" i="4" s="1"/>
  <c r="E1800" i="6"/>
  <c r="H2112" i="5"/>
  <c r="G2112" i="5"/>
  <c r="F2112" i="5"/>
  <c r="E2132" i="4"/>
  <c r="C2133" i="4"/>
  <c r="E1801" i="7"/>
  <c r="N1801" i="7" s="1"/>
  <c r="G2122" i="3"/>
  <c r="H2121" i="3"/>
  <c r="I2121" i="3" s="1"/>
  <c r="F2122" i="3"/>
  <c r="K2112" i="6" l="1"/>
  <c r="K2112" i="7"/>
  <c r="J2112" i="6"/>
  <c r="J2112" i="7"/>
  <c r="L2112" i="6"/>
  <c r="L2112" i="7"/>
  <c r="P2112" i="7" s="1"/>
  <c r="P2111" i="7"/>
  <c r="U1800" i="7"/>
  <c r="V1800" i="7"/>
  <c r="D2132" i="6"/>
  <c r="D2132" i="7"/>
  <c r="Q1801" i="7"/>
  <c r="R1801" i="7"/>
  <c r="T1801" i="7"/>
  <c r="S1801" i="7"/>
  <c r="C2121" i="6"/>
  <c r="C2121" i="7"/>
  <c r="M2121" i="7" s="1"/>
  <c r="G1801" i="4"/>
  <c r="H1801" i="4" s="1"/>
  <c r="E1801" i="6"/>
  <c r="H2113" i="5"/>
  <c r="F2113" i="5"/>
  <c r="G2113" i="5"/>
  <c r="E2133" i="4"/>
  <c r="C2134" i="4"/>
  <c r="E1802" i="7"/>
  <c r="N1802" i="7" s="1"/>
  <c r="H2122" i="3"/>
  <c r="F2123" i="3"/>
  <c r="G2123" i="3"/>
  <c r="I2122" i="3"/>
  <c r="L2113" i="6" l="1"/>
  <c r="L2113" i="7"/>
  <c r="J2113" i="6"/>
  <c r="J2113" i="7"/>
  <c r="K2113" i="6"/>
  <c r="K2113" i="7"/>
  <c r="D2133" i="6"/>
  <c r="D2133" i="7"/>
  <c r="V1801" i="7"/>
  <c r="U1801" i="7"/>
  <c r="R1802" i="7"/>
  <c r="T1802" i="7"/>
  <c r="S1802" i="7"/>
  <c r="Q1802" i="7"/>
  <c r="C2122" i="6"/>
  <c r="C2122" i="7"/>
  <c r="M2122" i="7" s="1"/>
  <c r="G1802" i="4"/>
  <c r="H1802" i="4" s="1"/>
  <c r="E1802" i="6"/>
  <c r="H2114" i="5"/>
  <c r="G2114" i="5"/>
  <c r="F2114" i="5"/>
  <c r="E2134" i="4"/>
  <c r="C2135" i="4"/>
  <c r="E1803" i="7"/>
  <c r="N1803" i="7" s="1"/>
  <c r="G2124" i="3"/>
  <c r="H2123" i="3"/>
  <c r="I2123" i="3" s="1"/>
  <c r="F2124" i="3"/>
  <c r="K2114" i="6" l="1"/>
  <c r="K2114" i="7"/>
  <c r="J2114" i="6"/>
  <c r="J2114" i="7"/>
  <c r="P2113" i="7"/>
  <c r="L2114" i="6"/>
  <c r="L2114" i="7"/>
  <c r="P2114" i="7" s="1"/>
  <c r="D2134" i="6"/>
  <c r="D2134" i="7"/>
  <c r="U1802" i="7"/>
  <c r="V1802" i="7"/>
  <c r="Q1803" i="7"/>
  <c r="S1803" i="7"/>
  <c r="T1803" i="7"/>
  <c r="R1803" i="7"/>
  <c r="C2123" i="6"/>
  <c r="C2123" i="7"/>
  <c r="M2123" i="7" s="1"/>
  <c r="G1803" i="4"/>
  <c r="H1803" i="4" s="1"/>
  <c r="E1803" i="6"/>
  <c r="H2115" i="5"/>
  <c r="G2115" i="5"/>
  <c r="F2115" i="5"/>
  <c r="E2135" i="4"/>
  <c r="C2136" i="4"/>
  <c r="E1804" i="7"/>
  <c r="N1804" i="7" s="1"/>
  <c r="F2125" i="3"/>
  <c r="H2124" i="3"/>
  <c r="I2124" i="3" s="1"/>
  <c r="G2125" i="3"/>
  <c r="K2115" i="6" l="1"/>
  <c r="K2115" i="7"/>
  <c r="L2115" i="6"/>
  <c r="L2115" i="7"/>
  <c r="J2115" i="6"/>
  <c r="J2115" i="7"/>
  <c r="V1803" i="7"/>
  <c r="U1803" i="7"/>
  <c r="D2135" i="6"/>
  <c r="D2135" i="7"/>
  <c r="R1804" i="7"/>
  <c r="S1804" i="7"/>
  <c r="Q1804" i="7"/>
  <c r="T1804" i="7"/>
  <c r="C2124" i="6"/>
  <c r="C2124" i="7"/>
  <c r="M2124" i="7" s="1"/>
  <c r="G1804" i="4"/>
  <c r="H1804" i="4" s="1"/>
  <c r="E1804" i="6"/>
  <c r="H2116" i="5"/>
  <c r="G2116" i="5"/>
  <c r="F2116" i="5"/>
  <c r="E2136" i="4"/>
  <c r="C2137" i="4"/>
  <c r="E1805" i="7"/>
  <c r="N1805" i="7" s="1"/>
  <c r="G2126" i="3"/>
  <c r="H2125" i="3"/>
  <c r="I2125" i="3" s="1"/>
  <c r="F2126" i="3"/>
  <c r="J2116" i="6" l="1"/>
  <c r="J2116" i="7"/>
  <c r="K2116" i="6"/>
  <c r="K2116" i="7"/>
  <c r="P2115" i="7"/>
  <c r="L2116" i="6"/>
  <c r="L2116" i="7"/>
  <c r="P2116" i="7" s="1"/>
  <c r="U1804" i="7"/>
  <c r="V1804" i="7"/>
  <c r="D2136" i="6"/>
  <c r="D2136" i="7"/>
  <c r="S1805" i="7"/>
  <c r="T1805" i="7"/>
  <c r="R1805" i="7"/>
  <c r="Q1805" i="7"/>
  <c r="C2125" i="6"/>
  <c r="C2125" i="7"/>
  <c r="M2125" i="7" s="1"/>
  <c r="G1805" i="4"/>
  <c r="H1805" i="4" s="1"/>
  <c r="E1805" i="6"/>
  <c r="H2117" i="5"/>
  <c r="G2117" i="5"/>
  <c r="F2117" i="5"/>
  <c r="E2137" i="4"/>
  <c r="C2138" i="4"/>
  <c r="E1806" i="7"/>
  <c r="N1806" i="7" s="1"/>
  <c r="G2127" i="3"/>
  <c r="F2127" i="3"/>
  <c r="H2126" i="3"/>
  <c r="I2126" i="3" s="1"/>
  <c r="K2117" i="6" l="1"/>
  <c r="K2117" i="7"/>
  <c r="J2117" i="6"/>
  <c r="J2117" i="7"/>
  <c r="L2117" i="6"/>
  <c r="L2117" i="7"/>
  <c r="P2117" i="7" s="1"/>
  <c r="D2137" i="6"/>
  <c r="D2137" i="7"/>
  <c r="U1805" i="7"/>
  <c r="V1805" i="7"/>
  <c r="Q1806" i="7"/>
  <c r="T1806" i="7"/>
  <c r="R1806" i="7"/>
  <c r="S1806" i="7"/>
  <c r="C2126" i="6"/>
  <c r="C2126" i="7"/>
  <c r="M2126" i="7" s="1"/>
  <c r="G1806" i="4"/>
  <c r="H1806" i="4" s="1"/>
  <c r="E1806" i="6"/>
  <c r="H2118" i="5"/>
  <c r="G2118" i="5"/>
  <c r="F2118" i="5"/>
  <c r="E2138" i="4"/>
  <c r="C2139" i="4"/>
  <c r="E1807" i="7"/>
  <c r="N1807" i="7" s="1"/>
  <c r="F2128" i="3"/>
  <c r="H2127" i="3"/>
  <c r="I2127" i="3" s="1"/>
  <c r="G2128" i="3"/>
  <c r="K2118" i="6" l="1"/>
  <c r="K2118" i="7"/>
  <c r="J2118" i="6"/>
  <c r="J2118" i="7"/>
  <c r="L2118" i="6"/>
  <c r="L2118" i="7"/>
  <c r="P2118" i="7" s="1"/>
  <c r="D2138" i="6"/>
  <c r="D2138" i="7"/>
  <c r="V1806" i="7"/>
  <c r="U1806" i="7"/>
  <c r="S1807" i="7"/>
  <c r="Q1807" i="7"/>
  <c r="T1807" i="7"/>
  <c r="R1807" i="7"/>
  <c r="C2127" i="6"/>
  <c r="C2127" i="7"/>
  <c r="M2127" i="7" s="1"/>
  <c r="G1807" i="4"/>
  <c r="H1807" i="4" s="1"/>
  <c r="E1807" i="6"/>
  <c r="H2119" i="5"/>
  <c r="G2119" i="5"/>
  <c r="F2119" i="5"/>
  <c r="E2139" i="4"/>
  <c r="C2140" i="4"/>
  <c r="E1808" i="7"/>
  <c r="N1808" i="7" s="1"/>
  <c r="G2129" i="3"/>
  <c r="H2128" i="3"/>
  <c r="I2128" i="3" s="1"/>
  <c r="F2129" i="3"/>
  <c r="J2119" i="6" l="1"/>
  <c r="J2119" i="7"/>
  <c r="L2119" i="6"/>
  <c r="L2119" i="7"/>
  <c r="K2119" i="6"/>
  <c r="K2119" i="7"/>
  <c r="D2139" i="6"/>
  <c r="D2139" i="7"/>
  <c r="V1807" i="7"/>
  <c r="U1807" i="7"/>
  <c r="R1808" i="7"/>
  <c r="Q1808" i="7"/>
  <c r="T1808" i="7"/>
  <c r="S1808" i="7"/>
  <c r="C2128" i="6"/>
  <c r="C2128" i="7"/>
  <c r="M2128" i="7" s="1"/>
  <c r="G1808" i="4"/>
  <c r="H1808" i="4" s="1"/>
  <c r="E1808" i="6"/>
  <c r="H2120" i="5"/>
  <c r="G2120" i="5"/>
  <c r="F2120" i="5"/>
  <c r="E2140" i="4"/>
  <c r="C2141" i="4"/>
  <c r="E1809" i="7"/>
  <c r="N1809" i="7" s="1"/>
  <c r="F2130" i="3"/>
  <c r="H2129" i="3"/>
  <c r="I2129" i="3" s="1"/>
  <c r="G2130" i="3"/>
  <c r="J2120" i="6" l="1"/>
  <c r="J2120" i="7"/>
  <c r="L2120" i="6"/>
  <c r="L2120" i="7"/>
  <c r="P2119" i="7"/>
  <c r="K2120" i="6"/>
  <c r="K2120" i="7"/>
  <c r="D2140" i="6"/>
  <c r="D2140" i="7"/>
  <c r="V1808" i="7"/>
  <c r="U1808" i="7"/>
  <c r="Q1809" i="7"/>
  <c r="R1809" i="7"/>
  <c r="S1809" i="7"/>
  <c r="T1809" i="7"/>
  <c r="C2129" i="6"/>
  <c r="C2129" i="7"/>
  <c r="M2129" i="7" s="1"/>
  <c r="G1809" i="4"/>
  <c r="H1809" i="4" s="1"/>
  <c r="E1809" i="6"/>
  <c r="F2121" i="5"/>
  <c r="H2121" i="5"/>
  <c r="G2121" i="5"/>
  <c r="E2141" i="4"/>
  <c r="C2142" i="4"/>
  <c r="E1810" i="7"/>
  <c r="N1810" i="7" s="1"/>
  <c r="G2131" i="3"/>
  <c r="H2130" i="3"/>
  <c r="I2130" i="3" s="1"/>
  <c r="F2131" i="3"/>
  <c r="P2120" i="7" l="1"/>
  <c r="J2121" i="6"/>
  <c r="J2121" i="7"/>
  <c r="L2121" i="6"/>
  <c r="L2121" i="7"/>
  <c r="K2121" i="6"/>
  <c r="K2121" i="7"/>
  <c r="D2141" i="6"/>
  <c r="D2141" i="7"/>
  <c r="U1809" i="7"/>
  <c r="V1809" i="7"/>
  <c r="S1810" i="7"/>
  <c r="R1810" i="7"/>
  <c r="Q1810" i="7"/>
  <c r="T1810" i="7"/>
  <c r="C2130" i="6"/>
  <c r="C2130" i="7"/>
  <c r="M2130" i="7" s="1"/>
  <c r="G1810" i="4"/>
  <c r="H1810" i="4" s="1"/>
  <c r="E1810" i="6"/>
  <c r="H2122" i="5"/>
  <c r="F2122" i="5"/>
  <c r="G2122" i="5"/>
  <c r="E2142" i="4"/>
  <c r="C2143" i="4"/>
  <c r="E1811" i="7"/>
  <c r="N1811" i="7" s="1"/>
  <c r="F2132" i="3"/>
  <c r="H2131" i="3"/>
  <c r="G2132" i="3"/>
  <c r="I2131" i="3"/>
  <c r="P2121" i="7" l="1"/>
  <c r="J2122" i="6"/>
  <c r="J2122" i="7"/>
  <c r="L2122" i="6"/>
  <c r="L2122" i="7"/>
  <c r="K2122" i="6"/>
  <c r="K2122" i="7"/>
  <c r="D2142" i="6"/>
  <c r="D2142" i="7"/>
  <c r="V1810" i="7"/>
  <c r="U1810" i="7"/>
  <c r="S1811" i="7"/>
  <c r="T1811" i="7"/>
  <c r="R1811" i="7"/>
  <c r="Q1811" i="7"/>
  <c r="C2131" i="6"/>
  <c r="C2131" i="7"/>
  <c r="M2131" i="7" s="1"/>
  <c r="G1811" i="4"/>
  <c r="H1811" i="4" s="1"/>
  <c r="E1811" i="6"/>
  <c r="F2123" i="5"/>
  <c r="H2123" i="5"/>
  <c r="G2123" i="5"/>
  <c r="E2143" i="4"/>
  <c r="C2144" i="4"/>
  <c r="E1812" i="7"/>
  <c r="N1812" i="7" s="1"/>
  <c r="G2133" i="3"/>
  <c r="F2133" i="3"/>
  <c r="H2132" i="3"/>
  <c r="I2132" i="3" s="1"/>
  <c r="K2123" i="6" l="1"/>
  <c r="K2123" i="7"/>
  <c r="P2122" i="7"/>
  <c r="L2123" i="6"/>
  <c r="L2123" i="7"/>
  <c r="J2123" i="6"/>
  <c r="J2123" i="7"/>
  <c r="U1811" i="7"/>
  <c r="V1811" i="7"/>
  <c r="D2143" i="6"/>
  <c r="D2143" i="7"/>
  <c r="T1812" i="7"/>
  <c r="R1812" i="7"/>
  <c r="S1812" i="7"/>
  <c r="Q1812" i="7"/>
  <c r="C2132" i="6"/>
  <c r="C2132" i="7"/>
  <c r="M2132" i="7" s="1"/>
  <c r="G1812" i="4"/>
  <c r="H1812" i="4" s="1"/>
  <c r="E1812" i="6"/>
  <c r="G2124" i="5"/>
  <c r="F2124" i="5"/>
  <c r="H2124" i="5"/>
  <c r="E2144" i="4"/>
  <c r="C2145" i="4"/>
  <c r="E1813" i="7"/>
  <c r="N1813" i="7" s="1"/>
  <c r="H2133" i="3"/>
  <c r="I2133" i="3" s="1"/>
  <c r="F2134" i="3"/>
  <c r="G2134" i="3"/>
  <c r="J2124" i="6" l="1"/>
  <c r="J2124" i="7"/>
  <c r="K2124" i="6"/>
  <c r="K2124" i="7"/>
  <c r="P2123" i="7"/>
  <c r="L2124" i="6"/>
  <c r="L2124" i="7"/>
  <c r="P2124" i="7" s="1"/>
  <c r="U1812" i="7"/>
  <c r="V1812" i="7"/>
  <c r="D2144" i="6"/>
  <c r="D2144" i="7"/>
  <c r="Q1813" i="7"/>
  <c r="S1813" i="7"/>
  <c r="R1813" i="7"/>
  <c r="T1813" i="7"/>
  <c r="C2133" i="6"/>
  <c r="C2133" i="7"/>
  <c r="M2133" i="7" s="1"/>
  <c r="G1813" i="4"/>
  <c r="H1813" i="4" s="1"/>
  <c r="E1813" i="6"/>
  <c r="H2125" i="5"/>
  <c r="G2125" i="5"/>
  <c r="F2125" i="5"/>
  <c r="E2145" i="4"/>
  <c r="C2146" i="4"/>
  <c r="E1814" i="7"/>
  <c r="N1814" i="7" s="1"/>
  <c r="G2135" i="3"/>
  <c r="F2135" i="3"/>
  <c r="H2134" i="3"/>
  <c r="I2134" i="3" s="1"/>
  <c r="K2125" i="6" l="1"/>
  <c r="K2125" i="7"/>
  <c r="J2125" i="6"/>
  <c r="J2125" i="7"/>
  <c r="L2125" i="6"/>
  <c r="L2125" i="7"/>
  <c r="P2125" i="7" s="1"/>
  <c r="D2145" i="6"/>
  <c r="D2145" i="7"/>
  <c r="V1813" i="7"/>
  <c r="U1813" i="7"/>
  <c r="R1814" i="7"/>
  <c r="S1814" i="7"/>
  <c r="Q1814" i="7"/>
  <c r="T1814" i="7"/>
  <c r="C2134" i="6"/>
  <c r="C2134" i="7"/>
  <c r="M2134" i="7" s="1"/>
  <c r="G1814" i="4"/>
  <c r="H1814" i="4" s="1"/>
  <c r="E1814" i="6"/>
  <c r="H2126" i="5"/>
  <c r="G2126" i="5"/>
  <c r="F2126" i="5"/>
  <c r="E2146" i="4"/>
  <c r="C2147" i="4"/>
  <c r="E1815" i="7"/>
  <c r="N1815" i="7" s="1"/>
  <c r="H2135" i="3"/>
  <c r="I2135" i="3" s="1"/>
  <c r="F2136" i="3"/>
  <c r="G2136" i="3"/>
  <c r="L2126" i="6" l="1"/>
  <c r="L2126" i="7"/>
  <c r="K2126" i="6"/>
  <c r="K2126" i="7"/>
  <c r="J2126" i="6"/>
  <c r="J2126" i="7"/>
  <c r="D2146" i="6"/>
  <c r="D2146" i="7"/>
  <c r="V1814" i="7"/>
  <c r="U1814" i="7"/>
  <c r="S1815" i="7"/>
  <c r="T1815" i="7"/>
  <c r="R1815" i="7"/>
  <c r="Q1815" i="7"/>
  <c r="C2135" i="6"/>
  <c r="C2135" i="7"/>
  <c r="M2135" i="7" s="1"/>
  <c r="G1815" i="4"/>
  <c r="H1815" i="4" s="1"/>
  <c r="E1815" i="6"/>
  <c r="H2127" i="5"/>
  <c r="G2127" i="5"/>
  <c r="F2127" i="5"/>
  <c r="E1816" i="7"/>
  <c r="N1816" i="7" s="1"/>
  <c r="E2147" i="4"/>
  <c r="C2148" i="4"/>
  <c r="F2137" i="3"/>
  <c r="H2136" i="3"/>
  <c r="I2136" i="3" s="1"/>
  <c r="G2137" i="3"/>
  <c r="K2127" i="6" l="1"/>
  <c r="K2127" i="7"/>
  <c r="J2127" i="6"/>
  <c r="J2127" i="7"/>
  <c r="P2126" i="7"/>
  <c r="L2127" i="6"/>
  <c r="L2127" i="7"/>
  <c r="P2127" i="7" s="1"/>
  <c r="S1816" i="7"/>
  <c r="R1816" i="7"/>
  <c r="T1816" i="7"/>
  <c r="Q1816" i="7"/>
  <c r="D2147" i="6"/>
  <c r="D2147" i="7"/>
  <c r="U1815" i="7"/>
  <c r="V1815" i="7"/>
  <c r="C2136" i="6"/>
  <c r="C2136" i="7"/>
  <c r="M2136" i="7" s="1"/>
  <c r="G1816" i="4"/>
  <c r="H1816" i="4" s="1"/>
  <c r="E1816" i="6"/>
  <c r="H2128" i="5"/>
  <c r="G2128" i="5"/>
  <c r="F2128" i="5"/>
  <c r="E2148" i="4"/>
  <c r="C2149" i="4"/>
  <c r="E1817" i="7"/>
  <c r="N1817" i="7" s="1"/>
  <c r="G2138" i="3"/>
  <c r="H2137" i="3"/>
  <c r="I2137" i="3" s="1"/>
  <c r="F2138" i="3"/>
  <c r="K2128" i="6" l="1"/>
  <c r="K2128" i="7"/>
  <c r="L2128" i="6"/>
  <c r="L2128" i="7"/>
  <c r="J2128" i="6"/>
  <c r="J2128" i="7"/>
  <c r="U1816" i="7"/>
  <c r="V1816" i="7"/>
  <c r="D2148" i="6"/>
  <c r="D2148" i="7"/>
  <c r="Q1817" i="7"/>
  <c r="S1817" i="7"/>
  <c r="T1817" i="7"/>
  <c r="R1817" i="7"/>
  <c r="C2137" i="6"/>
  <c r="C2137" i="7"/>
  <c r="M2137" i="7" s="1"/>
  <c r="G1817" i="4"/>
  <c r="H1817" i="4" s="1"/>
  <c r="E1817" i="6"/>
  <c r="G2129" i="5"/>
  <c r="F2129" i="5"/>
  <c r="H2129" i="5"/>
  <c r="E2149" i="4"/>
  <c r="C2150" i="4"/>
  <c r="E1818" i="7"/>
  <c r="N1818" i="7" s="1"/>
  <c r="F2139" i="3"/>
  <c r="H2138" i="3"/>
  <c r="I2138" i="3" s="1"/>
  <c r="G2139" i="3"/>
  <c r="L2129" i="6" l="1"/>
  <c r="L2129" i="7"/>
  <c r="J2129" i="6"/>
  <c r="J2129" i="7"/>
  <c r="P2128" i="7"/>
  <c r="K2129" i="6"/>
  <c r="K2129" i="7"/>
  <c r="D2149" i="6"/>
  <c r="D2149" i="7"/>
  <c r="V1817" i="7"/>
  <c r="U1817" i="7"/>
  <c r="R1818" i="7"/>
  <c r="T1818" i="7"/>
  <c r="S1818" i="7"/>
  <c r="Q1818" i="7"/>
  <c r="C2138" i="6"/>
  <c r="C2138" i="7"/>
  <c r="M2138" i="7" s="1"/>
  <c r="G1818" i="4"/>
  <c r="H1818" i="4" s="1"/>
  <c r="E1818" i="6"/>
  <c r="H2130" i="5"/>
  <c r="G2130" i="5"/>
  <c r="F2130" i="5"/>
  <c r="E2150" i="4"/>
  <c r="C2151" i="4"/>
  <c r="E1819" i="7"/>
  <c r="N1819" i="7" s="1"/>
  <c r="G2140" i="3"/>
  <c r="F2140" i="3"/>
  <c r="H2139" i="3"/>
  <c r="I2139" i="3" s="1"/>
  <c r="J2130" i="6" l="1"/>
  <c r="J2130" i="7"/>
  <c r="L2130" i="6"/>
  <c r="L2130" i="7"/>
  <c r="P2129" i="7"/>
  <c r="K2130" i="6"/>
  <c r="K2130" i="7"/>
  <c r="U1818" i="7"/>
  <c r="V1818" i="7"/>
  <c r="D2150" i="6"/>
  <c r="D2150" i="7"/>
  <c r="S1819" i="7"/>
  <c r="T1819" i="7"/>
  <c r="R1819" i="7"/>
  <c r="Q1819" i="7"/>
  <c r="C2139" i="6"/>
  <c r="C2139" i="7"/>
  <c r="M2139" i="7" s="1"/>
  <c r="G1819" i="4"/>
  <c r="H1819" i="4" s="1"/>
  <c r="E1819" i="6"/>
  <c r="H2131" i="5"/>
  <c r="G2131" i="5"/>
  <c r="F2131" i="5"/>
  <c r="E2151" i="4"/>
  <c r="C2152" i="4"/>
  <c r="E1820" i="7"/>
  <c r="N1820" i="7" s="1"/>
  <c r="H2140" i="3"/>
  <c r="F2141" i="3"/>
  <c r="I2140" i="3"/>
  <c r="G2141" i="3"/>
  <c r="J2131" i="6" l="1"/>
  <c r="J2131" i="7"/>
  <c r="K2131" i="6"/>
  <c r="K2131" i="7"/>
  <c r="L2131" i="6"/>
  <c r="L2131" i="7"/>
  <c r="P2131" i="7" s="1"/>
  <c r="P2130" i="7"/>
  <c r="V1819" i="7"/>
  <c r="U1819" i="7"/>
  <c r="D2151" i="6"/>
  <c r="D2151" i="7"/>
  <c r="Q1820" i="7"/>
  <c r="R1820" i="7"/>
  <c r="T1820" i="7"/>
  <c r="S1820" i="7"/>
  <c r="C2140" i="6"/>
  <c r="C2140" i="7"/>
  <c r="M2140" i="7" s="1"/>
  <c r="G1820" i="4"/>
  <c r="H1820" i="4" s="1"/>
  <c r="E1820" i="6"/>
  <c r="H2132" i="5"/>
  <c r="G2132" i="5"/>
  <c r="F2132" i="5"/>
  <c r="E2152" i="4"/>
  <c r="C2153" i="4"/>
  <c r="E1821" i="7"/>
  <c r="N1821" i="7" s="1"/>
  <c r="G2142" i="3"/>
  <c r="F2142" i="3"/>
  <c r="H2141" i="3"/>
  <c r="I2141" i="3" s="1"/>
  <c r="K2132" i="6" l="1"/>
  <c r="K2132" i="7"/>
  <c r="J2132" i="6"/>
  <c r="J2132" i="7"/>
  <c r="L2132" i="6"/>
  <c r="L2132" i="7"/>
  <c r="P2132" i="7" s="1"/>
  <c r="V1820" i="7"/>
  <c r="U1820" i="7"/>
  <c r="D2152" i="6"/>
  <c r="D2152" i="7"/>
  <c r="Q1821" i="7"/>
  <c r="T1821" i="7"/>
  <c r="R1821" i="7"/>
  <c r="S1821" i="7"/>
  <c r="C2141" i="6"/>
  <c r="C2141" i="7"/>
  <c r="M2141" i="7" s="1"/>
  <c r="G1821" i="4"/>
  <c r="H1821" i="4" s="1"/>
  <c r="E1821" i="6"/>
  <c r="F2133" i="5"/>
  <c r="H2133" i="5"/>
  <c r="G2133" i="5"/>
  <c r="E2153" i="4"/>
  <c r="C2154" i="4"/>
  <c r="E1822" i="7"/>
  <c r="N1822" i="7" s="1"/>
  <c r="H2142" i="3"/>
  <c r="F2143" i="3"/>
  <c r="G2143" i="3"/>
  <c r="I2142" i="3"/>
  <c r="K2133" i="6" l="1"/>
  <c r="K2133" i="7"/>
  <c r="J2133" i="6"/>
  <c r="J2133" i="7"/>
  <c r="L2133" i="6"/>
  <c r="L2133" i="7"/>
  <c r="P2133" i="7" s="1"/>
  <c r="D2153" i="6"/>
  <c r="D2153" i="7"/>
  <c r="V1821" i="7"/>
  <c r="U1821" i="7"/>
  <c r="T1822" i="7"/>
  <c r="R1822" i="7"/>
  <c r="Q1822" i="7"/>
  <c r="S1822" i="7"/>
  <c r="C2142" i="6"/>
  <c r="C2142" i="7"/>
  <c r="M2142" i="7" s="1"/>
  <c r="G1822" i="4"/>
  <c r="H1822" i="4" s="1"/>
  <c r="E1822" i="6"/>
  <c r="H2134" i="5"/>
  <c r="F2134" i="5"/>
  <c r="G2134" i="5"/>
  <c r="E2154" i="4"/>
  <c r="C2155" i="4"/>
  <c r="E1823" i="7"/>
  <c r="N1823" i="7" s="1"/>
  <c r="F2144" i="3"/>
  <c r="H2143" i="3"/>
  <c r="I2143" i="3" s="1"/>
  <c r="G2144" i="3"/>
  <c r="K2134" i="6" l="1"/>
  <c r="K2134" i="7"/>
  <c r="L2134" i="6"/>
  <c r="L2134" i="7"/>
  <c r="J2134" i="6"/>
  <c r="J2134" i="7"/>
  <c r="D2154" i="6"/>
  <c r="D2154" i="7"/>
  <c r="U1822" i="7"/>
  <c r="V1822" i="7"/>
  <c r="T1823" i="7"/>
  <c r="Q1823" i="7"/>
  <c r="S1823" i="7"/>
  <c r="R1823" i="7"/>
  <c r="C2143" i="6"/>
  <c r="C2143" i="7"/>
  <c r="M2143" i="7" s="1"/>
  <c r="G1823" i="4"/>
  <c r="H1823" i="4" s="1"/>
  <c r="E1823" i="6"/>
  <c r="H2135" i="5"/>
  <c r="G2135" i="5"/>
  <c r="F2135" i="5"/>
  <c r="E2155" i="4"/>
  <c r="C2156" i="4"/>
  <c r="E1824" i="7"/>
  <c r="N1824" i="7" s="1"/>
  <c r="G2145" i="3"/>
  <c r="F2145" i="3"/>
  <c r="H2144" i="3"/>
  <c r="I2144" i="3" s="1"/>
  <c r="K2135" i="6" l="1"/>
  <c r="K2135" i="7"/>
  <c r="P2134" i="7"/>
  <c r="J2135" i="6"/>
  <c r="J2135" i="7"/>
  <c r="L2135" i="6"/>
  <c r="L2135" i="7"/>
  <c r="P2135" i="7" s="1"/>
  <c r="D2155" i="6"/>
  <c r="D2155" i="7"/>
  <c r="V1823" i="7"/>
  <c r="U1823" i="7"/>
  <c r="S1824" i="7"/>
  <c r="R1824" i="7"/>
  <c r="Q1824" i="7"/>
  <c r="T1824" i="7"/>
  <c r="C2144" i="6"/>
  <c r="C2144" i="7"/>
  <c r="M2144" i="7" s="1"/>
  <c r="G1824" i="4"/>
  <c r="H1824" i="4" s="1"/>
  <c r="E1824" i="6"/>
  <c r="H2136" i="5"/>
  <c r="F2136" i="5"/>
  <c r="G2136" i="5"/>
  <c r="E2156" i="4"/>
  <c r="C2157" i="4"/>
  <c r="E1825" i="7"/>
  <c r="N1825" i="7" s="1"/>
  <c r="F2146" i="3"/>
  <c r="H2145" i="3"/>
  <c r="I2145" i="3" s="1"/>
  <c r="G2146" i="3"/>
  <c r="L2136" i="6" l="1"/>
  <c r="L2136" i="7"/>
  <c r="K2136" i="6"/>
  <c r="K2136" i="7"/>
  <c r="J2136" i="6"/>
  <c r="J2136" i="7"/>
  <c r="V1824" i="7"/>
  <c r="U1824" i="7"/>
  <c r="D2156" i="6"/>
  <c r="D2156" i="7"/>
  <c r="T1825" i="7"/>
  <c r="Q1825" i="7"/>
  <c r="R1825" i="7"/>
  <c r="S1825" i="7"/>
  <c r="C2145" i="6"/>
  <c r="C2145" i="7"/>
  <c r="M2145" i="7" s="1"/>
  <c r="G1825" i="4"/>
  <c r="H1825" i="4" s="1"/>
  <c r="E1825" i="6"/>
  <c r="H2137" i="5"/>
  <c r="G2137" i="5"/>
  <c r="F2137" i="5"/>
  <c r="E2157" i="4"/>
  <c r="C2158" i="4"/>
  <c r="E1826" i="7"/>
  <c r="N1826" i="7" s="1"/>
  <c r="G2147" i="3"/>
  <c r="H2146" i="3"/>
  <c r="I2146" i="3" s="1"/>
  <c r="F2147" i="3"/>
  <c r="K2137" i="6" l="1"/>
  <c r="K2137" i="7"/>
  <c r="J2137" i="6"/>
  <c r="J2137" i="7"/>
  <c r="L2137" i="6"/>
  <c r="L2137" i="7"/>
  <c r="P2137" i="7" s="1"/>
  <c r="P2136" i="7"/>
  <c r="U1825" i="7"/>
  <c r="V1825" i="7"/>
  <c r="D2157" i="6"/>
  <c r="D2157" i="7"/>
  <c r="R1826" i="7"/>
  <c r="S1826" i="7"/>
  <c r="T1826" i="7"/>
  <c r="Q1826" i="7"/>
  <c r="C2146" i="6"/>
  <c r="C2146" i="7"/>
  <c r="M2146" i="7" s="1"/>
  <c r="G1826" i="4"/>
  <c r="H1826" i="4" s="1"/>
  <c r="E1826" i="6"/>
  <c r="H2138" i="5"/>
  <c r="G2138" i="5"/>
  <c r="F2138" i="5"/>
  <c r="E2158" i="4"/>
  <c r="C2159" i="4"/>
  <c r="E1827" i="7"/>
  <c r="N1827" i="7" s="1"/>
  <c r="H2147" i="3"/>
  <c r="F2148" i="3"/>
  <c r="G2148" i="3"/>
  <c r="I2147" i="3"/>
  <c r="L2138" i="6" l="1"/>
  <c r="L2138" i="7"/>
  <c r="K2138" i="6"/>
  <c r="K2138" i="7"/>
  <c r="J2138" i="6"/>
  <c r="J2138" i="7"/>
  <c r="D2158" i="6"/>
  <c r="D2158" i="7"/>
  <c r="V1826" i="7"/>
  <c r="U1826" i="7"/>
  <c r="R1827" i="7"/>
  <c r="Q1827" i="7"/>
  <c r="T1827" i="7"/>
  <c r="S1827" i="7"/>
  <c r="C2147" i="6"/>
  <c r="C2147" i="7"/>
  <c r="M2147" i="7" s="1"/>
  <c r="G1827" i="4"/>
  <c r="H1827" i="4" s="1"/>
  <c r="E1827" i="6"/>
  <c r="H2139" i="5"/>
  <c r="G2139" i="5"/>
  <c r="F2139" i="5"/>
  <c r="E2159" i="4"/>
  <c r="C2160" i="4"/>
  <c r="E1828" i="7"/>
  <c r="N1828" i="7" s="1"/>
  <c r="F2149" i="3"/>
  <c r="H2148" i="3"/>
  <c r="I2148" i="3" s="1"/>
  <c r="G2149" i="3"/>
  <c r="J2139" i="6" l="1"/>
  <c r="J2139" i="7"/>
  <c r="L2139" i="6"/>
  <c r="L2139" i="7"/>
  <c r="K2139" i="6"/>
  <c r="K2139" i="7"/>
  <c r="P2138" i="7"/>
  <c r="D2159" i="6"/>
  <c r="D2159" i="7"/>
  <c r="V1827" i="7"/>
  <c r="U1827" i="7"/>
  <c r="S1828" i="7"/>
  <c r="Q1828" i="7"/>
  <c r="R1828" i="7"/>
  <c r="T1828" i="7"/>
  <c r="C2148" i="6"/>
  <c r="C2148" i="7"/>
  <c r="M2148" i="7" s="1"/>
  <c r="G1828" i="4"/>
  <c r="H1828" i="4" s="1"/>
  <c r="E1828" i="6"/>
  <c r="H2140" i="5"/>
  <c r="G2140" i="5"/>
  <c r="F2140" i="5"/>
  <c r="E2160" i="4"/>
  <c r="C2161" i="4"/>
  <c r="E1829" i="7"/>
  <c r="N1829" i="7" s="1"/>
  <c r="G2150" i="3"/>
  <c r="F2150" i="3"/>
  <c r="H2149" i="3"/>
  <c r="I2149" i="3" s="1"/>
  <c r="J2140" i="6" l="1"/>
  <c r="J2140" i="7"/>
  <c r="K2140" i="6"/>
  <c r="K2140" i="7"/>
  <c r="L2140" i="6"/>
  <c r="L2140" i="7"/>
  <c r="P2140" i="7" s="1"/>
  <c r="P2139" i="7"/>
  <c r="D2160" i="6"/>
  <c r="D2160" i="7"/>
  <c r="U1828" i="7"/>
  <c r="V1828" i="7"/>
  <c r="T1829" i="7"/>
  <c r="R1829" i="7"/>
  <c r="S1829" i="7"/>
  <c r="Q1829" i="7"/>
  <c r="C2149" i="6"/>
  <c r="C2149" i="7"/>
  <c r="M2149" i="7" s="1"/>
  <c r="G1829" i="4"/>
  <c r="H1829" i="4" s="1"/>
  <c r="E1829" i="6"/>
  <c r="G2141" i="5"/>
  <c r="F2141" i="5"/>
  <c r="H2141" i="5"/>
  <c r="E2161" i="4"/>
  <c r="C2162" i="4"/>
  <c r="E1830" i="7"/>
  <c r="N1830" i="7" s="1"/>
  <c r="H2150" i="3"/>
  <c r="F2151" i="3"/>
  <c r="I2150" i="3"/>
  <c r="G2151" i="3"/>
  <c r="L2141" i="6" l="1"/>
  <c r="L2141" i="7"/>
  <c r="K2141" i="6"/>
  <c r="K2141" i="7"/>
  <c r="J2141" i="6"/>
  <c r="J2141" i="7"/>
  <c r="U1829" i="7"/>
  <c r="V1829" i="7"/>
  <c r="D2161" i="6"/>
  <c r="D2161" i="7"/>
  <c r="Q1830" i="7"/>
  <c r="S1830" i="7"/>
  <c r="T1830" i="7"/>
  <c r="R1830" i="7"/>
  <c r="C2150" i="6"/>
  <c r="C2150" i="7"/>
  <c r="M2150" i="7" s="1"/>
  <c r="G1830" i="4"/>
  <c r="H1830" i="4" s="1"/>
  <c r="E1830" i="6"/>
  <c r="F2142" i="5"/>
  <c r="H2142" i="5"/>
  <c r="G2142" i="5"/>
  <c r="E2162" i="4"/>
  <c r="C2163" i="4"/>
  <c r="E1831" i="7"/>
  <c r="N1831" i="7" s="1"/>
  <c r="G2152" i="3"/>
  <c r="F2152" i="3"/>
  <c r="H2151" i="3"/>
  <c r="I2151" i="3" s="1"/>
  <c r="L2142" i="6" l="1"/>
  <c r="L2142" i="7"/>
  <c r="P2141" i="7"/>
  <c r="K2142" i="6"/>
  <c r="K2142" i="7"/>
  <c r="J2142" i="6"/>
  <c r="J2142" i="7"/>
  <c r="V1830" i="7"/>
  <c r="U1830" i="7"/>
  <c r="D2162" i="6"/>
  <c r="D2162" i="7"/>
  <c r="T1831" i="7"/>
  <c r="R1831" i="7"/>
  <c r="Q1831" i="7"/>
  <c r="S1831" i="7"/>
  <c r="C2151" i="6"/>
  <c r="C2151" i="7"/>
  <c r="M2151" i="7" s="1"/>
  <c r="G1831" i="4"/>
  <c r="H1831" i="4" s="1"/>
  <c r="E1831" i="6"/>
  <c r="H2143" i="5"/>
  <c r="G2143" i="5"/>
  <c r="F2143" i="5"/>
  <c r="E2163" i="4"/>
  <c r="C2164" i="4"/>
  <c r="E1832" i="7"/>
  <c r="N1832" i="7" s="1"/>
  <c r="H2152" i="3"/>
  <c r="F2153" i="3"/>
  <c r="I2152" i="3"/>
  <c r="G2153" i="3"/>
  <c r="K2143" i="6" l="1"/>
  <c r="K2143" i="7"/>
  <c r="P2142" i="7"/>
  <c r="J2143" i="6"/>
  <c r="J2143" i="7"/>
  <c r="L2143" i="6"/>
  <c r="L2143" i="7"/>
  <c r="P2143" i="7" s="1"/>
  <c r="D2163" i="6"/>
  <c r="D2163" i="7"/>
  <c r="U1831" i="7"/>
  <c r="V1831" i="7"/>
  <c r="Q1832" i="7"/>
  <c r="R1832" i="7"/>
  <c r="T1832" i="7"/>
  <c r="S1832" i="7"/>
  <c r="C2152" i="6"/>
  <c r="C2152" i="7"/>
  <c r="M2152" i="7" s="1"/>
  <c r="G1832" i="4"/>
  <c r="H1832" i="4" s="1"/>
  <c r="E1832" i="6"/>
  <c r="F2144" i="5"/>
  <c r="H2144" i="5"/>
  <c r="G2144" i="5"/>
  <c r="E2164" i="4"/>
  <c r="C2165" i="4"/>
  <c r="E1833" i="7"/>
  <c r="N1833" i="7" s="1"/>
  <c r="F2154" i="3"/>
  <c r="H2153" i="3"/>
  <c r="I2153" i="3" s="1"/>
  <c r="G2154" i="3"/>
  <c r="K2144" i="6" l="1"/>
  <c r="K2144" i="7"/>
  <c r="L2144" i="6"/>
  <c r="L2144" i="7"/>
  <c r="J2144" i="6"/>
  <c r="J2144" i="7"/>
  <c r="V1832" i="7"/>
  <c r="U1832" i="7"/>
  <c r="D2164" i="6"/>
  <c r="D2164" i="7"/>
  <c r="Q1833" i="7"/>
  <c r="S1833" i="7"/>
  <c r="R1833" i="7"/>
  <c r="T1833" i="7"/>
  <c r="C2153" i="6"/>
  <c r="C2153" i="7"/>
  <c r="M2153" i="7" s="1"/>
  <c r="G1833" i="4"/>
  <c r="H1833" i="4" s="1"/>
  <c r="E1833" i="6"/>
  <c r="F2145" i="5"/>
  <c r="H2145" i="5"/>
  <c r="G2145" i="5"/>
  <c r="E2165" i="4"/>
  <c r="C2166" i="4"/>
  <c r="E1834" i="7"/>
  <c r="N1834" i="7" s="1"/>
  <c r="G2155" i="3"/>
  <c r="F2155" i="3"/>
  <c r="H2154" i="3"/>
  <c r="I2154" i="3" s="1"/>
  <c r="K2145" i="6" l="1"/>
  <c r="K2145" i="7"/>
  <c r="J2145" i="6"/>
  <c r="J2145" i="7"/>
  <c r="P2144" i="7"/>
  <c r="L2145" i="6"/>
  <c r="L2145" i="7"/>
  <c r="V1833" i="7"/>
  <c r="U1833" i="7"/>
  <c r="D2165" i="6"/>
  <c r="D2165" i="7"/>
  <c r="R1834" i="7"/>
  <c r="Q1834" i="7"/>
  <c r="S1834" i="7"/>
  <c r="T1834" i="7"/>
  <c r="C2154" i="6"/>
  <c r="C2154" i="7"/>
  <c r="M2154" i="7" s="1"/>
  <c r="G1834" i="4"/>
  <c r="H1834" i="4" s="1"/>
  <c r="E1834" i="6"/>
  <c r="H2146" i="5"/>
  <c r="G2146" i="5"/>
  <c r="F2146" i="5"/>
  <c r="E1835" i="7"/>
  <c r="N1835" i="7" s="1"/>
  <c r="E2166" i="4"/>
  <c r="C2167" i="4"/>
  <c r="F2156" i="3"/>
  <c r="H2155" i="3"/>
  <c r="I2155" i="3" s="1"/>
  <c r="G2156" i="3"/>
  <c r="P2145" i="7" l="1"/>
  <c r="J2146" i="6"/>
  <c r="J2146" i="7"/>
  <c r="L2146" i="6"/>
  <c r="L2146" i="7"/>
  <c r="K2146" i="6"/>
  <c r="K2146" i="7"/>
  <c r="D2166" i="6"/>
  <c r="D2166" i="7"/>
  <c r="Q1835" i="7"/>
  <c r="R1835" i="7"/>
  <c r="T1835" i="7"/>
  <c r="S1835" i="7"/>
  <c r="V1834" i="7"/>
  <c r="U1834" i="7"/>
  <c r="C2155" i="6"/>
  <c r="C2155" i="7"/>
  <c r="M2155" i="7" s="1"/>
  <c r="G1835" i="4"/>
  <c r="H1835" i="4" s="1"/>
  <c r="E1835" i="6"/>
  <c r="G2147" i="5"/>
  <c r="F2147" i="5"/>
  <c r="H2147" i="5"/>
  <c r="E2167" i="4"/>
  <c r="C2168" i="4"/>
  <c r="E1836" i="7"/>
  <c r="N1836" i="7" s="1"/>
  <c r="G2157" i="3"/>
  <c r="H2156" i="3"/>
  <c r="I2156" i="3" s="1"/>
  <c r="F2157" i="3"/>
  <c r="K2147" i="6" l="1"/>
  <c r="K2147" i="7"/>
  <c r="L2147" i="6"/>
  <c r="L2147" i="7"/>
  <c r="J2147" i="6"/>
  <c r="J2147" i="7"/>
  <c r="P2146" i="7"/>
  <c r="D2167" i="6"/>
  <c r="D2167" i="7"/>
  <c r="U1835" i="7"/>
  <c r="V1835" i="7"/>
  <c r="S1836" i="7"/>
  <c r="T1836" i="7"/>
  <c r="Q1836" i="7"/>
  <c r="R1836" i="7"/>
  <c r="C2156" i="6"/>
  <c r="C2156" i="7"/>
  <c r="M2156" i="7" s="1"/>
  <c r="G1836" i="4"/>
  <c r="H1836" i="4" s="1"/>
  <c r="E1836" i="6"/>
  <c r="H2148" i="5"/>
  <c r="G2148" i="5"/>
  <c r="F2148" i="5"/>
  <c r="E2168" i="4"/>
  <c r="C2169" i="4"/>
  <c r="E1837" i="7"/>
  <c r="N1837" i="7" s="1"/>
  <c r="H2157" i="3"/>
  <c r="F2158" i="3"/>
  <c r="I2157" i="3"/>
  <c r="G2158" i="3"/>
  <c r="L2148" i="6" l="1"/>
  <c r="L2148" i="7"/>
  <c r="J2148" i="6"/>
  <c r="J2148" i="7"/>
  <c r="K2148" i="6"/>
  <c r="K2148" i="7"/>
  <c r="P2147" i="7"/>
  <c r="D2168" i="6"/>
  <c r="D2168" i="7"/>
  <c r="U1836" i="7"/>
  <c r="V1836" i="7"/>
  <c r="R1837" i="7"/>
  <c r="T1837" i="7"/>
  <c r="Q1837" i="7"/>
  <c r="S1837" i="7"/>
  <c r="C2157" i="6"/>
  <c r="C2157" i="7"/>
  <c r="M2157" i="7" s="1"/>
  <c r="G1837" i="4"/>
  <c r="H1837" i="4" s="1"/>
  <c r="E1837" i="6"/>
  <c r="H2149" i="5"/>
  <c r="G2149" i="5"/>
  <c r="F2149" i="5"/>
  <c r="E2169" i="4"/>
  <c r="C2170" i="4"/>
  <c r="E1838" i="7"/>
  <c r="N1838" i="7" s="1"/>
  <c r="G2159" i="3"/>
  <c r="F2159" i="3"/>
  <c r="H2158" i="3"/>
  <c r="I2158" i="3" s="1"/>
  <c r="K2149" i="6" l="1"/>
  <c r="K2149" i="7"/>
  <c r="P2148" i="7"/>
  <c r="J2149" i="6"/>
  <c r="J2149" i="7"/>
  <c r="L2149" i="6"/>
  <c r="L2149" i="7"/>
  <c r="P2149" i="7" s="1"/>
  <c r="D2169" i="6"/>
  <c r="D2169" i="7"/>
  <c r="V1837" i="7"/>
  <c r="U1837" i="7"/>
  <c r="T1838" i="7"/>
  <c r="R1838" i="7"/>
  <c r="Q1838" i="7"/>
  <c r="S1838" i="7"/>
  <c r="C2158" i="6"/>
  <c r="C2158" i="7"/>
  <c r="M2158" i="7" s="1"/>
  <c r="G1838" i="4"/>
  <c r="H1838" i="4" s="1"/>
  <c r="E1838" i="6"/>
  <c r="H2150" i="5"/>
  <c r="G2150" i="5"/>
  <c r="F2150" i="5"/>
  <c r="E2170" i="4"/>
  <c r="C2171" i="4"/>
  <c r="E1839" i="7"/>
  <c r="N1839" i="7" s="1"/>
  <c r="H2159" i="3"/>
  <c r="F2160" i="3"/>
  <c r="I2159" i="3"/>
  <c r="G2160" i="3"/>
  <c r="J2150" i="6" l="1"/>
  <c r="J2150" i="7"/>
  <c r="L2150" i="6"/>
  <c r="L2150" i="7"/>
  <c r="K2150" i="6"/>
  <c r="K2150" i="7"/>
  <c r="D2170" i="6"/>
  <c r="D2170" i="7"/>
  <c r="V1838" i="7"/>
  <c r="U1838" i="7"/>
  <c r="S1839" i="7"/>
  <c r="R1839" i="7"/>
  <c r="Q1839" i="7"/>
  <c r="T1839" i="7"/>
  <c r="C2159" i="6"/>
  <c r="C2159" i="7"/>
  <c r="M2159" i="7" s="1"/>
  <c r="G1839" i="4"/>
  <c r="H1839" i="4" s="1"/>
  <c r="E1839" i="6"/>
  <c r="G2151" i="5"/>
  <c r="F2151" i="5"/>
  <c r="H2151" i="5"/>
  <c r="E2171" i="4"/>
  <c r="C2172" i="4"/>
  <c r="E1840" i="7"/>
  <c r="N1840" i="7" s="1"/>
  <c r="F2161" i="3"/>
  <c r="H2160" i="3"/>
  <c r="G2161" i="3"/>
  <c r="I2160" i="3"/>
  <c r="J2151" i="6" l="1"/>
  <c r="J2151" i="7"/>
  <c r="P2150" i="7"/>
  <c r="L2151" i="6"/>
  <c r="L2151" i="7"/>
  <c r="K2151" i="6"/>
  <c r="K2151" i="7"/>
  <c r="V1839" i="7"/>
  <c r="D2171" i="6"/>
  <c r="D2171" i="7"/>
  <c r="U1839" i="7"/>
  <c r="T1840" i="7"/>
  <c r="R1840" i="7"/>
  <c r="S1840" i="7"/>
  <c r="Q1840" i="7"/>
  <c r="C2160" i="6"/>
  <c r="C2160" i="7"/>
  <c r="M2160" i="7" s="1"/>
  <c r="G1840" i="4"/>
  <c r="H1840" i="4" s="1"/>
  <c r="E1840" i="6"/>
  <c r="H2152" i="5"/>
  <c r="G2152" i="5"/>
  <c r="F2152" i="5"/>
  <c r="E2172" i="4"/>
  <c r="C2173" i="4"/>
  <c r="E1841" i="7"/>
  <c r="N1841" i="7" s="1"/>
  <c r="G2162" i="3"/>
  <c r="F2162" i="3"/>
  <c r="H2161" i="3"/>
  <c r="I2161" i="3" s="1"/>
  <c r="P2151" i="7" l="1"/>
  <c r="K2152" i="6"/>
  <c r="K2152" i="7"/>
  <c r="L2152" i="6"/>
  <c r="L2152" i="7"/>
  <c r="J2152" i="6"/>
  <c r="J2152" i="7"/>
  <c r="D2172" i="6"/>
  <c r="D2172" i="7"/>
  <c r="U1840" i="7"/>
  <c r="V1840" i="7"/>
  <c r="S1841" i="7"/>
  <c r="Q1841" i="7"/>
  <c r="T1841" i="7"/>
  <c r="R1841" i="7"/>
  <c r="C2161" i="6"/>
  <c r="C2161" i="7"/>
  <c r="M2161" i="7" s="1"/>
  <c r="G1841" i="4"/>
  <c r="H1841" i="4" s="1"/>
  <c r="E1841" i="6"/>
  <c r="H2153" i="5"/>
  <c r="G2153" i="5"/>
  <c r="F2153" i="5"/>
  <c r="E2173" i="4"/>
  <c r="C2174" i="4"/>
  <c r="E1842" i="7"/>
  <c r="N1842" i="7" s="1"/>
  <c r="G2163" i="3"/>
  <c r="F2163" i="3"/>
  <c r="H2162" i="3"/>
  <c r="I2162" i="3" s="1"/>
  <c r="K2153" i="6" l="1"/>
  <c r="K2153" i="7"/>
  <c r="J2153" i="6"/>
  <c r="J2153" i="7"/>
  <c r="P2152" i="7"/>
  <c r="L2153" i="6"/>
  <c r="L2153" i="7"/>
  <c r="P2153" i="7" s="1"/>
  <c r="D2173" i="6"/>
  <c r="D2173" i="7"/>
  <c r="U1841" i="7"/>
  <c r="V1841" i="7"/>
  <c r="T1842" i="7"/>
  <c r="S1842" i="7"/>
  <c r="R1842" i="7"/>
  <c r="Q1842" i="7"/>
  <c r="C2162" i="6"/>
  <c r="C2162" i="7"/>
  <c r="M2162" i="7" s="1"/>
  <c r="G1842" i="4"/>
  <c r="H1842" i="4" s="1"/>
  <c r="E1842" i="6"/>
  <c r="H2154" i="5"/>
  <c r="G2154" i="5"/>
  <c r="F2154" i="5"/>
  <c r="E2174" i="4"/>
  <c r="C2175" i="4"/>
  <c r="E1843" i="7"/>
  <c r="N1843" i="7" s="1"/>
  <c r="H2163" i="3"/>
  <c r="F2164" i="3"/>
  <c r="I2163" i="3"/>
  <c r="G2164" i="3"/>
  <c r="J2154" i="6" l="1"/>
  <c r="J2154" i="7"/>
  <c r="L2154" i="6"/>
  <c r="L2154" i="7"/>
  <c r="K2154" i="6"/>
  <c r="K2154" i="7"/>
  <c r="V1842" i="7"/>
  <c r="U1842" i="7"/>
  <c r="D2174" i="6"/>
  <c r="D2174" i="7"/>
  <c r="Q1843" i="7"/>
  <c r="S1843" i="7"/>
  <c r="T1843" i="7"/>
  <c r="R1843" i="7"/>
  <c r="C2163" i="6"/>
  <c r="C2163" i="7"/>
  <c r="M2163" i="7" s="1"/>
  <c r="G1843" i="4"/>
  <c r="H1843" i="4" s="1"/>
  <c r="E1843" i="6"/>
  <c r="H2155" i="5"/>
  <c r="G2155" i="5"/>
  <c r="F2155" i="5"/>
  <c r="E2175" i="4"/>
  <c r="C2176" i="4"/>
  <c r="E1844" i="7"/>
  <c r="N1844" i="7" s="1"/>
  <c r="F2165" i="3"/>
  <c r="H2164" i="3"/>
  <c r="I2164" i="3" s="1"/>
  <c r="G2165" i="3"/>
  <c r="P2154" i="7" l="1"/>
  <c r="K2155" i="6"/>
  <c r="K2155" i="7"/>
  <c r="J2155" i="6"/>
  <c r="J2155" i="7"/>
  <c r="L2155" i="6"/>
  <c r="L2155" i="7"/>
  <c r="P2155" i="7" s="1"/>
  <c r="V1843" i="7"/>
  <c r="U1843" i="7"/>
  <c r="D2175" i="6"/>
  <c r="D2175" i="7"/>
  <c r="Q1844" i="7"/>
  <c r="T1844" i="7"/>
  <c r="S1844" i="7"/>
  <c r="R1844" i="7"/>
  <c r="C2164" i="6"/>
  <c r="C2164" i="7"/>
  <c r="M2164" i="7" s="1"/>
  <c r="G1844" i="4"/>
  <c r="H1844" i="4" s="1"/>
  <c r="E1844" i="6"/>
  <c r="H2156" i="5"/>
  <c r="G2156" i="5"/>
  <c r="F2156" i="5"/>
  <c r="E2176" i="4"/>
  <c r="C2177" i="4"/>
  <c r="E1845" i="7"/>
  <c r="N1845" i="7" s="1"/>
  <c r="G2166" i="3"/>
  <c r="F2166" i="3"/>
  <c r="H2165" i="3"/>
  <c r="I2165" i="3" s="1"/>
  <c r="J2156" i="6" l="1"/>
  <c r="J2156" i="7"/>
  <c r="L2156" i="6"/>
  <c r="L2156" i="7"/>
  <c r="K2156" i="6"/>
  <c r="K2156" i="7"/>
  <c r="D2176" i="6"/>
  <c r="D2176" i="7"/>
  <c r="V1844" i="7"/>
  <c r="U1844" i="7"/>
  <c r="Q1845" i="7"/>
  <c r="T1845" i="7"/>
  <c r="S1845" i="7"/>
  <c r="R1845" i="7"/>
  <c r="C2165" i="6"/>
  <c r="C2165" i="7"/>
  <c r="M2165" i="7" s="1"/>
  <c r="G1845" i="4"/>
  <c r="H1845" i="4" s="1"/>
  <c r="E1845" i="6"/>
  <c r="F2157" i="5"/>
  <c r="H2157" i="5"/>
  <c r="G2157" i="5"/>
  <c r="E2177" i="4"/>
  <c r="C2178" i="4"/>
  <c r="E1846" i="7"/>
  <c r="N1846" i="7" s="1"/>
  <c r="G2167" i="3"/>
  <c r="F2167" i="3"/>
  <c r="H2166" i="3"/>
  <c r="I2166" i="3" s="1"/>
  <c r="J2157" i="6" l="1"/>
  <c r="J2157" i="7"/>
  <c r="K2157" i="6"/>
  <c r="K2157" i="7"/>
  <c r="P2156" i="7"/>
  <c r="L2157" i="6"/>
  <c r="L2157" i="7"/>
  <c r="P2157" i="7" s="1"/>
  <c r="U1845" i="7"/>
  <c r="V1845" i="7"/>
  <c r="D2177" i="6"/>
  <c r="D2177" i="7"/>
  <c r="T1846" i="7"/>
  <c r="R1846" i="7"/>
  <c r="Q1846" i="7"/>
  <c r="S1846" i="7"/>
  <c r="C2166" i="6"/>
  <c r="C2166" i="7"/>
  <c r="M2166" i="7" s="1"/>
  <c r="G1846" i="4"/>
  <c r="H1846" i="4" s="1"/>
  <c r="E1846" i="6"/>
  <c r="H2158" i="5"/>
  <c r="G2158" i="5"/>
  <c r="F2158" i="5"/>
  <c r="E2178" i="4"/>
  <c r="C2179" i="4"/>
  <c r="E1847" i="7"/>
  <c r="N1847" i="7" s="1"/>
  <c r="H2167" i="3"/>
  <c r="F2168" i="3"/>
  <c r="I2167" i="3"/>
  <c r="G2168" i="3"/>
  <c r="J2158" i="6" l="1"/>
  <c r="J2158" i="7"/>
  <c r="K2158" i="6"/>
  <c r="K2158" i="7"/>
  <c r="L2158" i="6"/>
  <c r="L2158" i="7"/>
  <c r="P2158" i="7" s="1"/>
  <c r="D2178" i="6"/>
  <c r="D2178" i="7"/>
  <c r="V1846" i="7"/>
  <c r="U1846" i="7"/>
  <c r="T1847" i="7"/>
  <c r="Q1847" i="7"/>
  <c r="S1847" i="7"/>
  <c r="R1847" i="7"/>
  <c r="C2167" i="6"/>
  <c r="C2167" i="7"/>
  <c r="M2167" i="7" s="1"/>
  <c r="G1847" i="4"/>
  <c r="H1847" i="4" s="1"/>
  <c r="E1847" i="6"/>
  <c r="G2159" i="5"/>
  <c r="F2159" i="5"/>
  <c r="H2159" i="5"/>
  <c r="E2179" i="4"/>
  <c r="C2180" i="4"/>
  <c r="E1848" i="7"/>
  <c r="N1848" i="7" s="1"/>
  <c r="G2169" i="3"/>
  <c r="H2168" i="3"/>
  <c r="I2168" i="3" s="1"/>
  <c r="F2169" i="3"/>
  <c r="J2159" i="6" l="1"/>
  <c r="J2159" i="7"/>
  <c r="L2159" i="6"/>
  <c r="L2159" i="7"/>
  <c r="K2159" i="6"/>
  <c r="K2159" i="7"/>
  <c r="D2179" i="6"/>
  <c r="D2179" i="7"/>
  <c r="V1847" i="7"/>
  <c r="U1847" i="7"/>
  <c r="Q1848" i="7"/>
  <c r="T1848" i="7"/>
  <c r="R1848" i="7"/>
  <c r="S1848" i="7"/>
  <c r="C2168" i="6"/>
  <c r="C2168" i="7"/>
  <c r="M2168" i="7" s="1"/>
  <c r="G1848" i="4"/>
  <c r="H1848" i="4" s="1"/>
  <c r="E1848" i="6"/>
  <c r="G2160" i="5"/>
  <c r="F2160" i="5"/>
  <c r="H2160" i="5"/>
  <c r="E2180" i="4"/>
  <c r="C2181" i="4"/>
  <c r="E1849" i="7"/>
  <c r="N1849" i="7" s="1"/>
  <c r="F2170" i="3"/>
  <c r="H2169" i="3"/>
  <c r="I2169" i="3"/>
  <c r="G2170" i="3"/>
  <c r="K2160" i="6" l="1"/>
  <c r="K2160" i="7"/>
  <c r="L2160" i="6"/>
  <c r="L2160" i="7"/>
  <c r="J2160" i="6"/>
  <c r="J2160" i="7"/>
  <c r="P2159" i="7"/>
  <c r="D2180" i="6"/>
  <c r="D2180" i="7"/>
  <c r="V1848" i="7"/>
  <c r="U1848" i="7"/>
  <c r="Q1849" i="7"/>
  <c r="S1849" i="7"/>
  <c r="T1849" i="7"/>
  <c r="R1849" i="7"/>
  <c r="C2169" i="6"/>
  <c r="C2169" i="7"/>
  <c r="M2169" i="7" s="1"/>
  <c r="G1849" i="4"/>
  <c r="H1849" i="4" s="1"/>
  <c r="E1849" i="6"/>
  <c r="H2161" i="5"/>
  <c r="F2161" i="5"/>
  <c r="G2161" i="5"/>
  <c r="E2181" i="4"/>
  <c r="C2182" i="4"/>
  <c r="E1850" i="7"/>
  <c r="N1850" i="7" s="1"/>
  <c r="G2171" i="3"/>
  <c r="H2170" i="3"/>
  <c r="I2170" i="3" s="1"/>
  <c r="F2171" i="3"/>
  <c r="K2161" i="6" l="1"/>
  <c r="K2161" i="7"/>
  <c r="J2161" i="6"/>
  <c r="J2161" i="7"/>
  <c r="P2160" i="7"/>
  <c r="L2161" i="6"/>
  <c r="L2161" i="7"/>
  <c r="P2161" i="7" s="1"/>
  <c r="D2181" i="6"/>
  <c r="D2181" i="7"/>
  <c r="V1849" i="7"/>
  <c r="U1849" i="7"/>
  <c r="S1850" i="7"/>
  <c r="T1850" i="7"/>
  <c r="R1850" i="7"/>
  <c r="Q1850" i="7"/>
  <c r="C2170" i="6"/>
  <c r="C2170" i="7"/>
  <c r="M2170" i="7" s="1"/>
  <c r="G1850" i="4"/>
  <c r="H1850" i="4" s="1"/>
  <c r="E1850" i="6"/>
  <c r="H2162" i="5"/>
  <c r="G2162" i="5"/>
  <c r="F2162" i="5"/>
  <c r="E2182" i="4"/>
  <c r="C2183" i="4"/>
  <c r="E1851" i="7"/>
  <c r="N1851" i="7" s="1"/>
  <c r="H2171" i="3"/>
  <c r="F2172" i="3"/>
  <c r="G2172" i="3"/>
  <c r="I2171" i="3"/>
  <c r="J2162" i="6" l="1"/>
  <c r="J2162" i="7"/>
  <c r="K2162" i="6"/>
  <c r="K2162" i="7"/>
  <c r="L2162" i="6"/>
  <c r="L2162" i="7"/>
  <c r="P2162" i="7" s="1"/>
  <c r="V1850" i="7"/>
  <c r="U1850" i="7"/>
  <c r="D2182" i="6"/>
  <c r="D2182" i="7"/>
  <c r="T1851" i="7"/>
  <c r="R1851" i="7"/>
  <c r="Q1851" i="7"/>
  <c r="S1851" i="7"/>
  <c r="C2171" i="6"/>
  <c r="C2171" i="7"/>
  <c r="M2171" i="7" s="1"/>
  <c r="G1851" i="4"/>
  <c r="H1851" i="4" s="1"/>
  <c r="E1851" i="6"/>
  <c r="H2163" i="5"/>
  <c r="G2163" i="5"/>
  <c r="F2163" i="5"/>
  <c r="E2183" i="4"/>
  <c r="C2184" i="4"/>
  <c r="E1852" i="7"/>
  <c r="N1852" i="7" s="1"/>
  <c r="G2173" i="3"/>
  <c r="H2172" i="3"/>
  <c r="I2172" i="3" s="1"/>
  <c r="F2173" i="3"/>
  <c r="J2163" i="6" l="1"/>
  <c r="J2163" i="7"/>
  <c r="L2163" i="6"/>
  <c r="L2163" i="7"/>
  <c r="K2163" i="6"/>
  <c r="K2163" i="7"/>
  <c r="D2183" i="6"/>
  <c r="D2183" i="7"/>
  <c r="U1851" i="7"/>
  <c r="V1851" i="7"/>
  <c r="Q1852" i="7"/>
  <c r="S1852" i="7"/>
  <c r="R1852" i="7"/>
  <c r="T1852" i="7"/>
  <c r="C2172" i="6"/>
  <c r="C2172" i="7"/>
  <c r="M2172" i="7" s="1"/>
  <c r="G1852" i="4"/>
  <c r="H1852" i="4" s="1"/>
  <c r="E1852" i="6"/>
  <c r="H2164" i="5"/>
  <c r="G2164" i="5"/>
  <c r="F2164" i="5"/>
  <c r="E2184" i="4"/>
  <c r="C2185" i="4"/>
  <c r="E1853" i="7"/>
  <c r="N1853" i="7" s="1"/>
  <c r="G2174" i="3"/>
  <c r="H2173" i="3"/>
  <c r="I2173" i="3" s="1"/>
  <c r="F2174" i="3"/>
  <c r="L2164" i="6" l="1"/>
  <c r="L2164" i="7"/>
  <c r="J2164" i="6"/>
  <c r="J2164" i="7"/>
  <c r="P2163" i="7"/>
  <c r="K2164" i="6"/>
  <c r="K2164" i="7"/>
  <c r="D2184" i="6"/>
  <c r="D2184" i="7"/>
  <c r="V1852" i="7"/>
  <c r="U1852" i="7"/>
  <c r="Q1853" i="7"/>
  <c r="S1853" i="7"/>
  <c r="R1853" i="7"/>
  <c r="T1853" i="7"/>
  <c r="C2173" i="6"/>
  <c r="C2173" i="7"/>
  <c r="M2173" i="7" s="1"/>
  <c r="G1853" i="4"/>
  <c r="H1853" i="4" s="1"/>
  <c r="E1853" i="6"/>
  <c r="H2165" i="5"/>
  <c r="G2165" i="5"/>
  <c r="F2165" i="5"/>
  <c r="E2185" i="4"/>
  <c r="C2186" i="4"/>
  <c r="E1854" i="7"/>
  <c r="N1854" i="7" s="1"/>
  <c r="F2175" i="3"/>
  <c r="H2174" i="3"/>
  <c r="I2174" i="3" s="1"/>
  <c r="G2175" i="3"/>
  <c r="J2165" i="6" l="1"/>
  <c r="J2165" i="7"/>
  <c r="L2165" i="6"/>
  <c r="L2165" i="7"/>
  <c r="P2164" i="7"/>
  <c r="K2165" i="6"/>
  <c r="K2165" i="7"/>
  <c r="D2185" i="6"/>
  <c r="D2185" i="7"/>
  <c r="V1853" i="7"/>
  <c r="U1853" i="7"/>
  <c r="S1854" i="7"/>
  <c r="Q1854" i="7"/>
  <c r="T1854" i="7"/>
  <c r="R1854" i="7"/>
  <c r="C2174" i="6"/>
  <c r="C2174" i="7"/>
  <c r="M2174" i="7" s="1"/>
  <c r="G1854" i="4"/>
  <c r="H1854" i="4" s="1"/>
  <c r="E1854" i="6"/>
  <c r="H2166" i="5"/>
  <c r="G2166" i="5"/>
  <c r="F2166" i="5"/>
  <c r="E2186" i="4"/>
  <c r="C2187" i="4"/>
  <c r="E1855" i="7"/>
  <c r="N1855" i="7" s="1"/>
  <c r="G2176" i="3"/>
  <c r="F2176" i="3"/>
  <c r="H2175" i="3"/>
  <c r="I2175" i="3" s="1"/>
  <c r="J2166" i="6" l="1"/>
  <c r="J2166" i="7"/>
  <c r="K2166" i="6"/>
  <c r="K2166" i="7"/>
  <c r="P2165" i="7"/>
  <c r="L2166" i="6"/>
  <c r="L2166" i="7"/>
  <c r="P2166" i="7" s="1"/>
  <c r="D2186" i="6"/>
  <c r="D2186" i="7"/>
  <c r="Q1855" i="7"/>
  <c r="T1855" i="7"/>
  <c r="S1855" i="7"/>
  <c r="R1855" i="7"/>
  <c r="U1854" i="7"/>
  <c r="V1854" i="7"/>
  <c r="C2175" i="6"/>
  <c r="C2175" i="7"/>
  <c r="M2175" i="7" s="1"/>
  <c r="G1855" i="4"/>
  <c r="H1855" i="4" s="1"/>
  <c r="E1855" i="6"/>
  <c r="H2167" i="5"/>
  <c r="G2167" i="5"/>
  <c r="F2167" i="5"/>
  <c r="E2187" i="4"/>
  <c r="C2188" i="4"/>
  <c r="E1856" i="7"/>
  <c r="N1856" i="7" s="1"/>
  <c r="H2176" i="3"/>
  <c r="F2177" i="3"/>
  <c r="I2176" i="3"/>
  <c r="G2177" i="3"/>
  <c r="J2167" i="6" l="1"/>
  <c r="J2167" i="7"/>
  <c r="L2167" i="6"/>
  <c r="L2167" i="7"/>
  <c r="K2167" i="6"/>
  <c r="K2167" i="7"/>
  <c r="D2187" i="6"/>
  <c r="D2187" i="7"/>
  <c r="V1855" i="7"/>
  <c r="U1855" i="7"/>
  <c r="T1856" i="7"/>
  <c r="Q1856" i="7"/>
  <c r="S1856" i="7"/>
  <c r="R1856" i="7"/>
  <c r="C2176" i="6"/>
  <c r="C2176" i="7"/>
  <c r="M2176" i="7" s="1"/>
  <c r="G1856" i="4"/>
  <c r="H1856" i="4" s="1"/>
  <c r="E1856" i="6"/>
  <c r="H2168" i="5"/>
  <c r="G2168" i="5"/>
  <c r="F2168" i="5"/>
  <c r="E2188" i="4"/>
  <c r="C2189" i="4"/>
  <c r="E1857" i="7"/>
  <c r="N1857" i="7" s="1"/>
  <c r="H2177" i="3"/>
  <c r="F2178" i="3"/>
  <c r="G2178" i="3"/>
  <c r="I2177" i="3"/>
  <c r="J2168" i="6" l="1"/>
  <c r="J2168" i="7"/>
  <c r="K2168" i="6"/>
  <c r="K2168" i="7"/>
  <c r="L2168" i="6"/>
  <c r="L2168" i="7"/>
  <c r="P2168" i="7" s="1"/>
  <c r="P2167" i="7"/>
  <c r="D2188" i="6"/>
  <c r="D2188" i="7"/>
  <c r="U1856" i="7"/>
  <c r="V1856" i="7"/>
  <c r="S1857" i="7"/>
  <c r="Q1857" i="7"/>
  <c r="R1857" i="7"/>
  <c r="T1857" i="7"/>
  <c r="C2177" i="6"/>
  <c r="C2177" i="7"/>
  <c r="M2177" i="7" s="1"/>
  <c r="G1857" i="4"/>
  <c r="H1857" i="4" s="1"/>
  <c r="E1857" i="6"/>
  <c r="F2169" i="5"/>
  <c r="H2169" i="5"/>
  <c r="G2169" i="5"/>
  <c r="E2189" i="4"/>
  <c r="C2190" i="4"/>
  <c r="E1858" i="7"/>
  <c r="N1858" i="7" s="1"/>
  <c r="G2179" i="3"/>
  <c r="H2178" i="3"/>
  <c r="I2178" i="3" s="1"/>
  <c r="F2179" i="3"/>
  <c r="L2169" i="6" l="1"/>
  <c r="L2169" i="7"/>
  <c r="K2169" i="6"/>
  <c r="K2169" i="7"/>
  <c r="J2169" i="6"/>
  <c r="J2169" i="7"/>
  <c r="D2189" i="6"/>
  <c r="D2189" i="7"/>
  <c r="V1857" i="7"/>
  <c r="U1857" i="7"/>
  <c r="Q1858" i="7"/>
  <c r="S1858" i="7"/>
  <c r="R1858" i="7"/>
  <c r="T1858" i="7"/>
  <c r="C2178" i="6"/>
  <c r="C2178" i="7"/>
  <c r="M2178" i="7" s="1"/>
  <c r="G1858" i="4"/>
  <c r="H1858" i="4" s="1"/>
  <c r="E1858" i="6"/>
  <c r="H2170" i="5"/>
  <c r="F2170" i="5"/>
  <c r="G2170" i="5"/>
  <c r="E2190" i="4"/>
  <c r="C2191" i="4"/>
  <c r="E1859" i="7"/>
  <c r="N1859" i="7" s="1"/>
  <c r="G2180" i="3"/>
  <c r="F2180" i="3"/>
  <c r="H2179" i="3"/>
  <c r="I2179" i="3" s="1"/>
  <c r="K2170" i="6" l="1"/>
  <c r="K2170" i="7"/>
  <c r="J2170" i="6"/>
  <c r="J2170" i="7"/>
  <c r="P2169" i="7"/>
  <c r="L2170" i="6"/>
  <c r="L2170" i="7"/>
  <c r="P2170" i="7" s="1"/>
  <c r="U1858" i="7"/>
  <c r="V1858" i="7"/>
  <c r="D2190" i="6"/>
  <c r="D2190" i="7"/>
  <c r="T1859" i="7"/>
  <c r="Q1859" i="7"/>
  <c r="R1859" i="7"/>
  <c r="S1859" i="7"/>
  <c r="C2179" i="6"/>
  <c r="C2179" i="7"/>
  <c r="M2179" i="7" s="1"/>
  <c r="G1859" i="4"/>
  <c r="H1859" i="4" s="1"/>
  <c r="E1859" i="6"/>
  <c r="H2171" i="5"/>
  <c r="G2171" i="5"/>
  <c r="F2171" i="5"/>
  <c r="E2191" i="4"/>
  <c r="C2192" i="4"/>
  <c r="E1860" i="7"/>
  <c r="N1860" i="7" s="1"/>
  <c r="H2180" i="3"/>
  <c r="I2180" i="3" s="1"/>
  <c r="F2181" i="3"/>
  <c r="G2181" i="3"/>
  <c r="J2171" i="6" l="1"/>
  <c r="J2171" i="7"/>
  <c r="L2171" i="6"/>
  <c r="L2171" i="7"/>
  <c r="K2171" i="6"/>
  <c r="K2171" i="7"/>
  <c r="D2191" i="6"/>
  <c r="D2191" i="7"/>
  <c r="V1859" i="7"/>
  <c r="U1859" i="7"/>
  <c r="R1860" i="7"/>
  <c r="S1860" i="7"/>
  <c r="T1860" i="7"/>
  <c r="Q1860" i="7"/>
  <c r="C2180" i="6"/>
  <c r="C2180" i="7"/>
  <c r="M2180" i="7" s="1"/>
  <c r="G1860" i="4"/>
  <c r="H1860" i="4" s="1"/>
  <c r="E1860" i="6"/>
  <c r="G2172" i="5"/>
  <c r="F2172" i="5"/>
  <c r="H2172" i="5"/>
  <c r="E2192" i="4"/>
  <c r="C2193" i="4"/>
  <c r="E1861" i="7"/>
  <c r="N1861" i="7" s="1"/>
  <c r="F2182" i="3"/>
  <c r="H2181" i="3"/>
  <c r="G2182" i="3"/>
  <c r="I2181" i="3"/>
  <c r="P2171" i="7" l="1"/>
  <c r="J2172" i="6"/>
  <c r="J2172" i="7"/>
  <c r="L2172" i="6"/>
  <c r="L2172" i="7"/>
  <c r="K2172" i="6"/>
  <c r="K2172" i="7"/>
  <c r="U1860" i="7"/>
  <c r="V1860" i="7"/>
  <c r="D2192" i="6"/>
  <c r="D2192" i="7"/>
  <c r="T1861" i="7"/>
  <c r="R1861" i="7"/>
  <c r="S1861" i="7"/>
  <c r="Q1861" i="7"/>
  <c r="C2181" i="6"/>
  <c r="C2181" i="7"/>
  <c r="M2181" i="7" s="1"/>
  <c r="G1861" i="4"/>
  <c r="H1861" i="4" s="1"/>
  <c r="E1861" i="6"/>
  <c r="H2173" i="5"/>
  <c r="G2173" i="5"/>
  <c r="F2173" i="5"/>
  <c r="E2193" i="4"/>
  <c r="C2194" i="4"/>
  <c r="E1862" i="7"/>
  <c r="N1862" i="7" s="1"/>
  <c r="G2183" i="3"/>
  <c r="H2182" i="3"/>
  <c r="I2182" i="3" s="1"/>
  <c r="F2183" i="3"/>
  <c r="L2173" i="6" l="1"/>
  <c r="L2173" i="7"/>
  <c r="J2173" i="6"/>
  <c r="J2173" i="7"/>
  <c r="P2172" i="7"/>
  <c r="K2173" i="6"/>
  <c r="K2173" i="7"/>
  <c r="D2193" i="6"/>
  <c r="D2193" i="7"/>
  <c r="V1861" i="7"/>
  <c r="U1861" i="7"/>
  <c r="S1862" i="7"/>
  <c r="Q1862" i="7"/>
  <c r="T1862" i="7"/>
  <c r="R1862" i="7"/>
  <c r="C2182" i="6"/>
  <c r="C2182" i="7"/>
  <c r="M2182" i="7" s="1"/>
  <c r="G1862" i="4"/>
  <c r="H1862" i="4" s="1"/>
  <c r="E1862" i="6"/>
  <c r="F2174" i="5"/>
  <c r="H2174" i="5"/>
  <c r="G2174" i="5"/>
  <c r="E2194" i="4"/>
  <c r="C2195" i="4"/>
  <c r="E1863" i="7"/>
  <c r="N1863" i="7" s="1"/>
  <c r="G2184" i="3"/>
  <c r="H2183" i="3"/>
  <c r="I2183" i="3" s="1"/>
  <c r="F2184" i="3"/>
  <c r="K2174" i="6" l="1"/>
  <c r="K2174" i="7"/>
  <c r="P2173" i="7"/>
  <c r="L2174" i="6"/>
  <c r="L2174" i="7"/>
  <c r="J2174" i="6"/>
  <c r="J2174" i="7"/>
  <c r="V1862" i="7"/>
  <c r="U1862" i="7"/>
  <c r="D2194" i="6"/>
  <c r="D2194" i="7"/>
  <c r="S1863" i="7"/>
  <c r="R1863" i="7"/>
  <c r="Q1863" i="7"/>
  <c r="T1863" i="7"/>
  <c r="C2183" i="6"/>
  <c r="C2183" i="7"/>
  <c r="M2183" i="7" s="1"/>
  <c r="G1863" i="4"/>
  <c r="H1863" i="4" s="1"/>
  <c r="E1863" i="6"/>
  <c r="H2175" i="5"/>
  <c r="G2175" i="5"/>
  <c r="F2175" i="5"/>
  <c r="E2195" i="4"/>
  <c r="C2196" i="4"/>
  <c r="E1864" i="7"/>
  <c r="N1864" i="7" s="1"/>
  <c r="H2184" i="3"/>
  <c r="F2185" i="3"/>
  <c r="G2185" i="3"/>
  <c r="I2184" i="3"/>
  <c r="P2174" i="7" l="1"/>
  <c r="L2175" i="6"/>
  <c r="L2175" i="7"/>
  <c r="J2175" i="6"/>
  <c r="J2175" i="7"/>
  <c r="K2175" i="6"/>
  <c r="K2175" i="7"/>
  <c r="V1863" i="7"/>
  <c r="U1863" i="7"/>
  <c r="D2195" i="6"/>
  <c r="D2195" i="7"/>
  <c r="R1864" i="7"/>
  <c r="T1864" i="7"/>
  <c r="Q1864" i="7"/>
  <c r="S1864" i="7"/>
  <c r="C2184" i="6"/>
  <c r="C2184" i="7"/>
  <c r="M2184" i="7" s="1"/>
  <c r="G1864" i="4"/>
  <c r="H1864" i="4" s="1"/>
  <c r="E1864" i="6"/>
  <c r="H2176" i="5"/>
  <c r="G2176" i="5"/>
  <c r="F2176" i="5"/>
  <c r="E2196" i="4"/>
  <c r="C2197" i="4"/>
  <c r="E1865" i="7"/>
  <c r="N1865" i="7" s="1"/>
  <c r="G2186" i="3"/>
  <c r="H2185" i="3"/>
  <c r="I2185" i="3" s="1"/>
  <c r="F2186" i="3"/>
  <c r="J2176" i="6" l="1"/>
  <c r="J2176" i="7"/>
  <c r="K2176" i="6"/>
  <c r="K2176" i="7"/>
  <c r="P2175" i="7"/>
  <c r="L2176" i="6"/>
  <c r="L2176" i="7"/>
  <c r="P2176" i="7" s="1"/>
  <c r="D2196" i="6"/>
  <c r="D2196" i="7"/>
  <c r="V1864" i="7"/>
  <c r="U1864" i="7"/>
  <c r="R1865" i="7"/>
  <c r="T1865" i="7"/>
  <c r="S1865" i="7"/>
  <c r="Q1865" i="7"/>
  <c r="C2185" i="6"/>
  <c r="C2185" i="7"/>
  <c r="M2185" i="7" s="1"/>
  <c r="G1865" i="4"/>
  <c r="H1865" i="4" s="1"/>
  <c r="E1865" i="6"/>
  <c r="H2177" i="5"/>
  <c r="F2177" i="5"/>
  <c r="G2177" i="5"/>
  <c r="E2197" i="4"/>
  <c r="C2198" i="4"/>
  <c r="E1866" i="7"/>
  <c r="N1866" i="7" s="1"/>
  <c r="G2187" i="3"/>
  <c r="F2187" i="3"/>
  <c r="H2186" i="3"/>
  <c r="I2186" i="3" s="1"/>
  <c r="L2177" i="6" l="1"/>
  <c r="L2177" i="7"/>
  <c r="J2177" i="6"/>
  <c r="J2177" i="7"/>
  <c r="K2177" i="6"/>
  <c r="K2177" i="7"/>
  <c r="V1865" i="7"/>
  <c r="U1865" i="7"/>
  <c r="D2197" i="6"/>
  <c r="D2197" i="7"/>
  <c r="Q1866" i="7"/>
  <c r="S1866" i="7"/>
  <c r="R1866" i="7"/>
  <c r="T1866" i="7"/>
  <c r="C2186" i="6"/>
  <c r="C2186" i="7"/>
  <c r="M2186" i="7" s="1"/>
  <c r="G1866" i="4"/>
  <c r="H1866" i="4" s="1"/>
  <c r="E1866" i="6"/>
  <c r="G2178" i="5"/>
  <c r="F2178" i="5"/>
  <c r="H2178" i="5"/>
  <c r="E2198" i="4"/>
  <c r="C2199" i="4"/>
  <c r="E1867" i="7"/>
  <c r="N1867" i="7" s="1"/>
  <c r="F2188" i="3"/>
  <c r="H2187" i="3"/>
  <c r="G2188" i="3"/>
  <c r="I2187" i="3"/>
  <c r="L2178" i="6" l="1"/>
  <c r="L2178" i="7"/>
  <c r="J2178" i="6"/>
  <c r="J2178" i="7"/>
  <c r="P2177" i="7"/>
  <c r="K2178" i="6"/>
  <c r="K2178" i="7"/>
  <c r="D2198" i="6"/>
  <c r="D2198" i="7"/>
  <c r="U1866" i="7"/>
  <c r="V1866" i="7"/>
  <c r="S1867" i="7"/>
  <c r="R1867" i="7"/>
  <c r="Q1867" i="7"/>
  <c r="T1867" i="7"/>
  <c r="C2187" i="6"/>
  <c r="C2187" i="7"/>
  <c r="M2187" i="7" s="1"/>
  <c r="G1867" i="4"/>
  <c r="H1867" i="4" s="1"/>
  <c r="E1867" i="6"/>
  <c r="H2179" i="5"/>
  <c r="F2179" i="5"/>
  <c r="G2179" i="5"/>
  <c r="E2199" i="4"/>
  <c r="C2200" i="4"/>
  <c r="E1868" i="7"/>
  <c r="N1868" i="7" s="1"/>
  <c r="G2189" i="3"/>
  <c r="H2188" i="3"/>
  <c r="I2188" i="3" s="1"/>
  <c r="F2189" i="3"/>
  <c r="J2179" i="6" l="1"/>
  <c r="J2179" i="7"/>
  <c r="K2179" i="6"/>
  <c r="K2179" i="7"/>
  <c r="P2178" i="7"/>
  <c r="L2179" i="6"/>
  <c r="L2179" i="7"/>
  <c r="P2179" i="7" s="1"/>
  <c r="D2199" i="6"/>
  <c r="D2199" i="7"/>
  <c r="V1867" i="7"/>
  <c r="U1867" i="7"/>
  <c r="S1868" i="7"/>
  <c r="Q1868" i="7"/>
  <c r="R1868" i="7"/>
  <c r="T1868" i="7"/>
  <c r="C2188" i="6"/>
  <c r="C2188" i="7"/>
  <c r="M2188" i="7" s="1"/>
  <c r="G1868" i="4"/>
  <c r="H1868" i="4" s="1"/>
  <c r="E1868" i="6"/>
  <c r="F2180" i="5"/>
  <c r="H2180" i="5"/>
  <c r="G2180" i="5"/>
  <c r="E2200" i="4"/>
  <c r="C2201" i="4"/>
  <c r="E1869" i="7"/>
  <c r="N1869" i="7" s="1"/>
  <c r="G2190" i="3"/>
  <c r="H2189" i="3"/>
  <c r="I2189" i="3" s="1"/>
  <c r="F2190" i="3"/>
  <c r="K2180" i="6" l="1"/>
  <c r="K2180" i="7"/>
  <c r="J2180" i="6"/>
  <c r="J2180" i="7"/>
  <c r="L2180" i="6"/>
  <c r="L2180" i="7"/>
  <c r="P2180" i="7" s="1"/>
  <c r="D2200" i="6"/>
  <c r="D2200" i="7"/>
  <c r="V1868" i="7"/>
  <c r="U1868" i="7"/>
  <c r="S1869" i="7"/>
  <c r="R1869" i="7"/>
  <c r="Q1869" i="7"/>
  <c r="T1869" i="7"/>
  <c r="C2189" i="6"/>
  <c r="C2189" i="7"/>
  <c r="M2189" i="7" s="1"/>
  <c r="G1869" i="4"/>
  <c r="H1869" i="4" s="1"/>
  <c r="E1869" i="6"/>
  <c r="H2181" i="5"/>
  <c r="G2181" i="5"/>
  <c r="F2181" i="5"/>
  <c r="E2201" i="4"/>
  <c r="C2202" i="4"/>
  <c r="E1870" i="7"/>
  <c r="N1870" i="7" s="1"/>
  <c r="H2190" i="3"/>
  <c r="F2191" i="3"/>
  <c r="I2190" i="3"/>
  <c r="G2191" i="3"/>
  <c r="L2181" i="6" l="1"/>
  <c r="L2181" i="7"/>
  <c r="K2181" i="6"/>
  <c r="K2181" i="7"/>
  <c r="J2181" i="6"/>
  <c r="J2181" i="7"/>
  <c r="D2201" i="6"/>
  <c r="D2201" i="7"/>
  <c r="V1869" i="7"/>
  <c r="U1869" i="7"/>
  <c r="R1870" i="7"/>
  <c r="T1870" i="7"/>
  <c r="Q1870" i="7"/>
  <c r="S1870" i="7"/>
  <c r="C2190" i="6"/>
  <c r="C2190" i="7"/>
  <c r="M2190" i="7" s="1"/>
  <c r="G1870" i="4"/>
  <c r="H1870" i="4" s="1"/>
  <c r="E1870" i="6"/>
  <c r="H2182" i="5"/>
  <c r="G2182" i="5"/>
  <c r="F2182" i="5"/>
  <c r="E2202" i="4"/>
  <c r="C2203" i="4"/>
  <c r="E1871" i="7"/>
  <c r="N1871" i="7" s="1"/>
  <c r="G2192" i="3"/>
  <c r="F2192" i="3"/>
  <c r="H2191" i="3"/>
  <c r="I2191" i="3" s="1"/>
  <c r="K2182" i="6" l="1"/>
  <c r="K2182" i="7"/>
  <c r="P2181" i="7"/>
  <c r="J2182" i="6"/>
  <c r="J2182" i="7"/>
  <c r="L2182" i="6"/>
  <c r="L2182" i="7"/>
  <c r="P2182" i="7" s="1"/>
  <c r="D2202" i="6"/>
  <c r="D2202" i="7"/>
  <c r="U1870" i="7"/>
  <c r="V1870" i="7"/>
  <c r="Q1871" i="7"/>
  <c r="S1871" i="7"/>
  <c r="T1871" i="7"/>
  <c r="R1871" i="7"/>
  <c r="C2191" i="6"/>
  <c r="C2191" i="7"/>
  <c r="M2191" i="7" s="1"/>
  <c r="G1871" i="4"/>
  <c r="H1871" i="4" s="1"/>
  <c r="E1871" i="6"/>
  <c r="G2183" i="5"/>
  <c r="F2183" i="5"/>
  <c r="H2183" i="5"/>
  <c r="E2203" i="4"/>
  <c r="C2204" i="4"/>
  <c r="E1872" i="7"/>
  <c r="N1872" i="7" s="1"/>
  <c r="H2192" i="3"/>
  <c r="F2193" i="3"/>
  <c r="I2192" i="3"/>
  <c r="G2193" i="3"/>
  <c r="J2183" i="6" l="1"/>
  <c r="J2183" i="7"/>
  <c r="L2183" i="6"/>
  <c r="L2183" i="7"/>
  <c r="K2183" i="6"/>
  <c r="K2183" i="7"/>
  <c r="D2203" i="6"/>
  <c r="D2203" i="7"/>
  <c r="V1871" i="7"/>
  <c r="U1871" i="7"/>
  <c r="R1872" i="7"/>
  <c r="S1872" i="7"/>
  <c r="Q1872" i="7"/>
  <c r="T1872" i="7"/>
  <c r="C2192" i="6"/>
  <c r="C2192" i="7"/>
  <c r="M2192" i="7" s="1"/>
  <c r="G1872" i="4"/>
  <c r="H1872" i="4" s="1"/>
  <c r="E1872" i="6"/>
  <c r="G2184" i="5"/>
  <c r="F2184" i="5"/>
  <c r="H2184" i="5"/>
  <c r="E2204" i="4"/>
  <c r="C2205" i="4"/>
  <c r="E1873" i="7"/>
  <c r="N1873" i="7" s="1"/>
  <c r="G2194" i="3"/>
  <c r="F2194" i="3"/>
  <c r="H2193" i="3"/>
  <c r="I2193" i="3" s="1"/>
  <c r="J2184" i="6" l="1"/>
  <c r="J2184" i="7"/>
  <c r="P2183" i="7"/>
  <c r="L2184" i="6"/>
  <c r="L2184" i="7"/>
  <c r="K2184" i="6"/>
  <c r="K2184" i="7"/>
  <c r="V1872" i="7"/>
  <c r="U1872" i="7"/>
  <c r="D2204" i="6"/>
  <c r="D2204" i="7"/>
  <c r="R1873" i="7"/>
  <c r="S1873" i="7"/>
  <c r="Q1873" i="7"/>
  <c r="T1873" i="7"/>
  <c r="C2193" i="6"/>
  <c r="C2193" i="7"/>
  <c r="M2193" i="7" s="1"/>
  <c r="G1873" i="4"/>
  <c r="H1873" i="4" s="1"/>
  <c r="E1873" i="6"/>
  <c r="H2185" i="5"/>
  <c r="G2185" i="5"/>
  <c r="F2185" i="5"/>
  <c r="E2205" i="4"/>
  <c r="C2206" i="4"/>
  <c r="E1874" i="7"/>
  <c r="N1874" i="7" s="1"/>
  <c r="H2194" i="3"/>
  <c r="F2195" i="3"/>
  <c r="I2194" i="3"/>
  <c r="G2195" i="3"/>
  <c r="J2185" i="6" l="1"/>
  <c r="J2185" i="7"/>
  <c r="K2185" i="6"/>
  <c r="K2185" i="7"/>
  <c r="P2184" i="7"/>
  <c r="L2185" i="6"/>
  <c r="L2185" i="7"/>
  <c r="P2185" i="7" s="1"/>
  <c r="D2205" i="6"/>
  <c r="D2205" i="7"/>
  <c r="V1873" i="7"/>
  <c r="U1873" i="7"/>
  <c r="Q1874" i="7"/>
  <c r="R1874" i="7"/>
  <c r="T1874" i="7"/>
  <c r="S1874" i="7"/>
  <c r="C2194" i="6"/>
  <c r="C2194" i="7"/>
  <c r="M2194" i="7" s="1"/>
  <c r="G1874" i="4"/>
  <c r="H1874" i="4" s="1"/>
  <c r="E1874" i="6"/>
  <c r="H2186" i="5"/>
  <c r="G2186" i="5"/>
  <c r="F2186" i="5"/>
  <c r="E2206" i="4"/>
  <c r="C2207" i="4"/>
  <c r="E1875" i="7"/>
  <c r="N1875" i="7" s="1"/>
  <c r="H2195" i="3"/>
  <c r="F2196" i="3"/>
  <c r="G2196" i="3"/>
  <c r="I2195" i="3"/>
  <c r="J2186" i="6" l="1"/>
  <c r="J2186" i="7"/>
  <c r="K2186" i="6"/>
  <c r="K2186" i="7"/>
  <c r="L2186" i="6"/>
  <c r="L2186" i="7"/>
  <c r="P2186" i="7" s="1"/>
  <c r="U1874" i="7"/>
  <c r="V1874" i="7"/>
  <c r="D2206" i="6"/>
  <c r="D2206" i="7"/>
  <c r="Q1875" i="7"/>
  <c r="T1875" i="7"/>
  <c r="R1875" i="7"/>
  <c r="S1875" i="7"/>
  <c r="C2195" i="6"/>
  <c r="C2195" i="7"/>
  <c r="M2195" i="7" s="1"/>
  <c r="G1875" i="4"/>
  <c r="H1875" i="4" s="1"/>
  <c r="E1875" i="6"/>
  <c r="H2187" i="5"/>
  <c r="G2187" i="5"/>
  <c r="F2187" i="5"/>
  <c r="E2207" i="4"/>
  <c r="C2208" i="4"/>
  <c r="E1876" i="7"/>
  <c r="N1876" i="7" s="1"/>
  <c r="H2196" i="3"/>
  <c r="I2196" i="3" s="1"/>
  <c r="F2197" i="3"/>
  <c r="G2197" i="3"/>
  <c r="J2187" i="6" l="1"/>
  <c r="J2187" i="7"/>
  <c r="L2187" i="6"/>
  <c r="L2187" i="7"/>
  <c r="K2187" i="6"/>
  <c r="K2187" i="7"/>
  <c r="D2207" i="6"/>
  <c r="D2207" i="7"/>
  <c r="U1875" i="7"/>
  <c r="V1875" i="7"/>
  <c r="T1876" i="7"/>
  <c r="R1876" i="7"/>
  <c r="Q1876" i="7"/>
  <c r="S1876" i="7"/>
  <c r="C2196" i="6"/>
  <c r="C2196" i="7"/>
  <c r="M2196" i="7" s="1"/>
  <c r="G1876" i="4"/>
  <c r="H1876" i="4" s="1"/>
  <c r="E1876" i="6"/>
  <c r="H2188" i="5"/>
  <c r="F2188" i="5"/>
  <c r="G2188" i="5"/>
  <c r="E2208" i="4"/>
  <c r="C2209" i="4"/>
  <c r="E1877" i="7"/>
  <c r="N1877" i="7" s="1"/>
  <c r="G2198" i="3"/>
  <c r="H2197" i="3"/>
  <c r="I2197" i="3" s="1"/>
  <c r="F2198" i="3"/>
  <c r="K2188" i="6" l="1"/>
  <c r="K2188" i="7"/>
  <c r="J2188" i="6"/>
  <c r="J2188" i="7"/>
  <c r="L2188" i="6"/>
  <c r="L2188" i="7"/>
  <c r="P2188" i="7" s="1"/>
  <c r="P2187" i="7"/>
  <c r="D2208" i="6"/>
  <c r="D2208" i="7"/>
  <c r="V1876" i="7"/>
  <c r="U1876" i="7"/>
  <c r="S1877" i="7"/>
  <c r="Q1877" i="7"/>
  <c r="T1877" i="7"/>
  <c r="R1877" i="7"/>
  <c r="C2197" i="6"/>
  <c r="C2197" i="7"/>
  <c r="M2197" i="7" s="1"/>
  <c r="G1877" i="4"/>
  <c r="H1877" i="4" s="1"/>
  <c r="E1877" i="6"/>
  <c r="H2189" i="5"/>
  <c r="G2189" i="5"/>
  <c r="F2189" i="5"/>
  <c r="E2209" i="4"/>
  <c r="C2210" i="4"/>
  <c r="E1878" i="7"/>
  <c r="N1878" i="7" s="1"/>
  <c r="F2199" i="3"/>
  <c r="H2198" i="3"/>
  <c r="I2198" i="3" s="1"/>
  <c r="G2199" i="3"/>
  <c r="K2189" i="6" l="1"/>
  <c r="K2189" i="7"/>
  <c r="J2189" i="6"/>
  <c r="J2189" i="7"/>
  <c r="L2189" i="6"/>
  <c r="L2189" i="7"/>
  <c r="P2189" i="7" s="1"/>
  <c r="D2209" i="6"/>
  <c r="D2209" i="7"/>
  <c r="U1877" i="7"/>
  <c r="V1877" i="7"/>
  <c r="Q1878" i="7"/>
  <c r="R1878" i="7"/>
  <c r="T1878" i="7"/>
  <c r="S1878" i="7"/>
  <c r="C2198" i="6"/>
  <c r="C2198" i="7"/>
  <c r="M2198" i="7" s="1"/>
  <c r="G1878" i="4"/>
  <c r="H1878" i="4" s="1"/>
  <c r="E1878" i="6"/>
  <c r="H2190" i="5"/>
  <c r="G2190" i="5"/>
  <c r="F2190" i="5"/>
  <c r="E2210" i="4"/>
  <c r="C2211" i="4"/>
  <c r="E1879" i="7"/>
  <c r="N1879" i="7" s="1"/>
  <c r="G2200" i="3"/>
  <c r="F2200" i="3"/>
  <c r="H2199" i="3"/>
  <c r="I2199" i="3" s="1"/>
  <c r="J2190" i="6" l="1"/>
  <c r="J2190" i="7"/>
  <c r="K2190" i="6"/>
  <c r="K2190" i="7"/>
  <c r="L2190" i="6"/>
  <c r="L2190" i="7"/>
  <c r="D2210" i="6"/>
  <c r="D2210" i="7"/>
  <c r="V1878" i="7"/>
  <c r="U1878" i="7"/>
  <c r="T1879" i="7"/>
  <c r="S1879" i="7"/>
  <c r="Q1879" i="7"/>
  <c r="R1879" i="7"/>
  <c r="C2199" i="6"/>
  <c r="C2199" i="7"/>
  <c r="M2199" i="7" s="1"/>
  <c r="G1879" i="4"/>
  <c r="H1879" i="4" s="1"/>
  <c r="E1879" i="6"/>
  <c r="H2191" i="5"/>
  <c r="G2191" i="5"/>
  <c r="F2191" i="5"/>
  <c r="E2211" i="4"/>
  <c r="C2212" i="4"/>
  <c r="E1880" i="7"/>
  <c r="N1880" i="7" s="1"/>
  <c r="H2200" i="3"/>
  <c r="I2200" i="3" s="1"/>
  <c r="F2201" i="3"/>
  <c r="G2201" i="3"/>
  <c r="P2190" i="7" l="1"/>
  <c r="J2191" i="6"/>
  <c r="J2191" i="7"/>
  <c r="K2191" i="6"/>
  <c r="K2191" i="7"/>
  <c r="L2191" i="6"/>
  <c r="L2191" i="7"/>
  <c r="P2191" i="7" s="1"/>
  <c r="D2211" i="6"/>
  <c r="D2211" i="7"/>
  <c r="U1879" i="7"/>
  <c r="V1879" i="7"/>
  <c r="Q1880" i="7"/>
  <c r="R1880" i="7"/>
  <c r="T1880" i="7"/>
  <c r="S1880" i="7"/>
  <c r="C2200" i="6"/>
  <c r="C2200" i="7"/>
  <c r="M2200" i="7" s="1"/>
  <c r="G1880" i="4"/>
  <c r="H1880" i="4" s="1"/>
  <c r="E1880" i="6"/>
  <c r="F2192" i="5"/>
  <c r="H2192" i="5"/>
  <c r="G2192" i="5"/>
  <c r="E2212" i="4"/>
  <c r="C2213" i="4"/>
  <c r="E1881" i="7"/>
  <c r="N1881" i="7" s="1"/>
  <c r="G2202" i="3"/>
  <c r="F2202" i="3"/>
  <c r="H2201" i="3"/>
  <c r="I2201" i="3" s="1"/>
  <c r="K2192" i="6" l="1"/>
  <c r="K2192" i="7"/>
  <c r="J2192" i="6"/>
  <c r="J2192" i="7"/>
  <c r="L2192" i="6"/>
  <c r="L2192" i="7"/>
  <c r="P2192" i="7" s="1"/>
  <c r="D2212" i="6"/>
  <c r="D2212" i="7"/>
  <c r="V1880" i="7"/>
  <c r="U1880" i="7"/>
  <c r="Q1881" i="7"/>
  <c r="R1881" i="7"/>
  <c r="S1881" i="7"/>
  <c r="T1881" i="7"/>
  <c r="C2201" i="6"/>
  <c r="C2201" i="7"/>
  <c r="M2201" i="7" s="1"/>
  <c r="G1881" i="4"/>
  <c r="H1881" i="4" s="1"/>
  <c r="E1881" i="6"/>
  <c r="F2193" i="5"/>
  <c r="H2193" i="5"/>
  <c r="G2193" i="5"/>
  <c r="E2213" i="4"/>
  <c r="C2214" i="4"/>
  <c r="E1882" i="7"/>
  <c r="N1882" i="7" s="1"/>
  <c r="H2202" i="3"/>
  <c r="F2203" i="3"/>
  <c r="I2202" i="3"/>
  <c r="G2203" i="3"/>
  <c r="L2193" i="6" l="1"/>
  <c r="L2193" i="7"/>
  <c r="J2193" i="6"/>
  <c r="J2193" i="7"/>
  <c r="K2193" i="6"/>
  <c r="K2193" i="7"/>
  <c r="U1881" i="7"/>
  <c r="V1881" i="7"/>
  <c r="D2213" i="6"/>
  <c r="D2213" i="7"/>
  <c r="R1882" i="7"/>
  <c r="T1882" i="7"/>
  <c r="Q1882" i="7"/>
  <c r="S1882" i="7"/>
  <c r="C2202" i="6"/>
  <c r="C2202" i="7"/>
  <c r="M2202" i="7" s="1"/>
  <c r="G1882" i="4"/>
  <c r="H1882" i="4" s="1"/>
  <c r="E1882" i="6"/>
  <c r="H2194" i="5"/>
  <c r="G2194" i="5"/>
  <c r="F2194" i="5"/>
  <c r="E2214" i="4"/>
  <c r="C2215" i="4"/>
  <c r="E1883" i="7"/>
  <c r="N1883" i="7" s="1"/>
  <c r="F2204" i="3"/>
  <c r="H2203" i="3"/>
  <c r="I2203" i="3" s="1"/>
  <c r="G2204" i="3"/>
  <c r="L2194" i="6" l="1"/>
  <c r="L2194" i="7"/>
  <c r="K2194" i="6"/>
  <c r="K2194" i="7"/>
  <c r="P2193" i="7"/>
  <c r="J2194" i="6"/>
  <c r="J2194" i="7"/>
  <c r="D2214" i="6"/>
  <c r="D2214" i="7"/>
  <c r="U1882" i="7"/>
  <c r="V1882" i="7"/>
  <c r="T1883" i="7"/>
  <c r="R1883" i="7"/>
  <c r="S1883" i="7"/>
  <c r="Q1883" i="7"/>
  <c r="C2203" i="6"/>
  <c r="C2203" i="7"/>
  <c r="M2203" i="7" s="1"/>
  <c r="G1883" i="4"/>
  <c r="H1883" i="4" s="1"/>
  <c r="E1883" i="6"/>
  <c r="H2195" i="5"/>
  <c r="F2195" i="5"/>
  <c r="G2195" i="5"/>
  <c r="E2215" i="4"/>
  <c r="C2216" i="4"/>
  <c r="E1884" i="7"/>
  <c r="N1884" i="7" s="1"/>
  <c r="G2205" i="3"/>
  <c r="H2204" i="3"/>
  <c r="I2204" i="3" s="1"/>
  <c r="F2205" i="3"/>
  <c r="K2195" i="6" l="1"/>
  <c r="K2195" i="7"/>
  <c r="L2195" i="6"/>
  <c r="L2195" i="7"/>
  <c r="P2194" i="7"/>
  <c r="J2195" i="6"/>
  <c r="J2195" i="7"/>
  <c r="D2215" i="6"/>
  <c r="D2215" i="7"/>
  <c r="V1883" i="7"/>
  <c r="U1883" i="7"/>
  <c r="T1884" i="7"/>
  <c r="Q1884" i="7"/>
  <c r="R1884" i="7"/>
  <c r="S1884" i="7"/>
  <c r="C2204" i="6"/>
  <c r="C2204" i="7"/>
  <c r="M2204" i="7" s="1"/>
  <c r="G1884" i="4"/>
  <c r="H1884" i="4" s="1"/>
  <c r="E1884" i="6"/>
  <c r="G2196" i="5"/>
  <c r="F2196" i="5"/>
  <c r="H2196" i="5"/>
  <c r="E2216" i="4"/>
  <c r="C2217" i="4"/>
  <c r="E1885" i="7"/>
  <c r="N1885" i="7" s="1"/>
  <c r="G2206" i="3"/>
  <c r="F2206" i="3"/>
  <c r="H2205" i="3"/>
  <c r="I2205" i="3" s="1"/>
  <c r="K2196" i="6" l="1"/>
  <c r="K2196" i="7"/>
  <c r="L2196" i="6"/>
  <c r="L2196" i="7"/>
  <c r="J2196" i="6"/>
  <c r="J2196" i="7"/>
  <c r="P2195" i="7"/>
  <c r="U1884" i="7"/>
  <c r="V1884" i="7"/>
  <c r="D2216" i="6"/>
  <c r="D2216" i="7"/>
  <c r="T1885" i="7"/>
  <c r="S1885" i="7"/>
  <c r="Q1885" i="7"/>
  <c r="R1885" i="7"/>
  <c r="C2205" i="6"/>
  <c r="C2205" i="7"/>
  <c r="M2205" i="7" s="1"/>
  <c r="G1885" i="4"/>
  <c r="H1885" i="4" s="1"/>
  <c r="E1885" i="6"/>
  <c r="H2197" i="5"/>
  <c r="G2197" i="5"/>
  <c r="F2197" i="5"/>
  <c r="E2217" i="4"/>
  <c r="C2218" i="4"/>
  <c r="E1886" i="7"/>
  <c r="N1886" i="7" s="1"/>
  <c r="G2207" i="3"/>
  <c r="H2206" i="3"/>
  <c r="I2206" i="3" s="1"/>
  <c r="F2207" i="3"/>
  <c r="J2197" i="6" l="1"/>
  <c r="J2197" i="7"/>
  <c r="K2197" i="6"/>
  <c r="K2197" i="7"/>
  <c r="L2197" i="6"/>
  <c r="L2197" i="7"/>
  <c r="P2197" i="7" s="1"/>
  <c r="P2196" i="7"/>
  <c r="D2217" i="6"/>
  <c r="D2217" i="7"/>
  <c r="V1885" i="7"/>
  <c r="U1885" i="7"/>
  <c r="T1886" i="7"/>
  <c r="S1886" i="7"/>
  <c r="Q1886" i="7"/>
  <c r="R1886" i="7"/>
  <c r="C2206" i="6"/>
  <c r="C2206" i="7"/>
  <c r="M2206" i="7" s="1"/>
  <c r="G1886" i="4"/>
  <c r="H1886" i="4" s="1"/>
  <c r="E1886" i="6"/>
  <c r="G2198" i="5"/>
  <c r="F2198" i="5"/>
  <c r="H2198" i="5"/>
  <c r="E2218" i="4"/>
  <c r="C2219" i="4"/>
  <c r="E1887" i="7"/>
  <c r="N1887" i="7" s="1"/>
  <c r="H2207" i="3"/>
  <c r="I2207" i="3" s="1"/>
  <c r="F2208" i="3"/>
  <c r="G2208" i="3"/>
  <c r="J2198" i="6" l="1"/>
  <c r="J2198" i="7"/>
  <c r="K2198" i="6"/>
  <c r="K2198" i="7"/>
  <c r="L2198" i="6"/>
  <c r="L2198" i="7"/>
  <c r="P2198" i="7" s="1"/>
  <c r="D2218" i="6"/>
  <c r="D2218" i="7"/>
  <c r="S1887" i="7"/>
  <c r="T1887" i="7"/>
  <c r="R1887" i="7"/>
  <c r="Q1887" i="7"/>
  <c r="V1886" i="7"/>
  <c r="U1886" i="7"/>
  <c r="C2207" i="6"/>
  <c r="C2207" i="7"/>
  <c r="M2207" i="7" s="1"/>
  <c r="G1887" i="4"/>
  <c r="H1887" i="4" s="1"/>
  <c r="E1887" i="6"/>
  <c r="H2199" i="5"/>
  <c r="G2199" i="5"/>
  <c r="F2199" i="5"/>
  <c r="E2219" i="4"/>
  <c r="C2220" i="4"/>
  <c r="E1888" i="7"/>
  <c r="N1888" i="7" s="1"/>
  <c r="G2209" i="3"/>
  <c r="H2208" i="3"/>
  <c r="I2208" i="3" s="1"/>
  <c r="F2209" i="3"/>
  <c r="K2199" i="6" l="1"/>
  <c r="K2199" i="7"/>
  <c r="L2199" i="6"/>
  <c r="L2199" i="7"/>
  <c r="J2199" i="6"/>
  <c r="J2199" i="7"/>
  <c r="D2219" i="6"/>
  <c r="D2219" i="7"/>
  <c r="V1887" i="7"/>
  <c r="U1887" i="7"/>
  <c r="Q1888" i="7"/>
  <c r="T1888" i="7"/>
  <c r="S1888" i="7"/>
  <c r="R1888" i="7"/>
  <c r="C2208" i="6"/>
  <c r="C2208" i="7"/>
  <c r="M2208" i="7" s="1"/>
  <c r="G1888" i="4"/>
  <c r="H1888" i="4" s="1"/>
  <c r="E1888" i="6"/>
  <c r="H2200" i="5"/>
  <c r="F2200" i="5"/>
  <c r="G2200" i="5"/>
  <c r="E2220" i="4"/>
  <c r="C2221" i="4"/>
  <c r="E1889" i="7"/>
  <c r="N1889" i="7" s="1"/>
  <c r="G2210" i="3"/>
  <c r="H2209" i="3"/>
  <c r="I2209" i="3" s="1"/>
  <c r="F2210" i="3"/>
  <c r="J2200" i="6" l="1"/>
  <c r="J2200" i="7"/>
  <c r="P2199" i="7"/>
  <c r="K2200" i="6"/>
  <c r="K2200" i="7"/>
  <c r="L2200" i="6"/>
  <c r="L2200" i="7"/>
  <c r="P2200" i="7" s="1"/>
  <c r="D2220" i="6"/>
  <c r="D2220" i="7"/>
  <c r="U1888" i="7"/>
  <c r="V1888" i="7"/>
  <c r="S1889" i="7"/>
  <c r="R1889" i="7"/>
  <c r="T1889" i="7"/>
  <c r="Q1889" i="7"/>
  <c r="C2209" i="6"/>
  <c r="C2209" i="7"/>
  <c r="M2209" i="7" s="1"/>
  <c r="G1889" i="4"/>
  <c r="H1889" i="4" s="1"/>
  <c r="E1889" i="6"/>
  <c r="H2201" i="5"/>
  <c r="G2201" i="5"/>
  <c r="F2201" i="5"/>
  <c r="E2221" i="4"/>
  <c r="C2222" i="4"/>
  <c r="E1890" i="7"/>
  <c r="N1890" i="7" s="1"/>
  <c r="G2211" i="3"/>
  <c r="F2211" i="3"/>
  <c r="H2210" i="3"/>
  <c r="I2210" i="3" s="1"/>
  <c r="K2201" i="6" l="1"/>
  <c r="K2201" i="7"/>
  <c r="J2201" i="6"/>
  <c r="J2201" i="7"/>
  <c r="L2201" i="6"/>
  <c r="L2201" i="7"/>
  <c r="P2201" i="7" s="1"/>
  <c r="D2221" i="6"/>
  <c r="D2221" i="7"/>
  <c r="V1889" i="7"/>
  <c r="U1889" i="7"/>
  <c r="R1890" i="7"/>
  <c r="Q1890" i="7"/>
  <c r="T1890" i="7"/>
  <c r="S1890" i="7"/>
  <c r="C2210" i="6"/>
  <c r="C2210" i="7"/>
  <c r="M2210" i="7" s="1"/>
  <c r="G1890" i="4"/>
  <c r="H1890" i="4" s="1"/>
  <c r="E1890" i="6"/>
  <c r="H2202" i="5"/>
  <c r="G2202" i="5"/>
  <c r="F2202" i="5"/>
  <c r="E2222" i="4"/>
  <c r="C2223" i="4"/>
  <c r="E1891" i="7"/>
  <c r="N1891" i="7" s="1"/>
  <c r="F2212" i="3"/>
  <c r="H2211" i="3"/>
  <c r="G2212" i="3"/>
  <c r="I2211" i="3"/>
  <c r="J2202" i="6" l="1"/>
  <c r="J2202" i="7"/>
  <c r="L2202" i="6"/>
  <c r="L2202" i="7"/>
  <c r="K2202" i="6"/>
  <c r="K2202" i="7"/>
  <c r="V1890" i="7"/>
  <c r="U1890" i="7"/>
  <c r="D2222" i="6"/>
  <c r="D2222" i="7"/>
  <c r="Q1891" i="7"/>
  <c r="R1891" i="7"/>
  <c r="S1891" i="7"/>
  <c r="T1891" i="7"/>
  <c r="C2211" i="6"/>
  <c r="C2211" i="7"/>
  <c r="M2211" i="7" s="1"/>
  <c r="G1891" i="4"/>
  <c r="H1891" i="4" s="1"/>
  <c r="E1891" i="6"/>
  <c r="H2203" i="5"/>
  <c r="G2203" i="5"/>
  <c r="F2203" i="5"/>
  <c r="E2223" i="4"/>
  <c r="C2224" i="4"/>
  <c r="E1892" i="7"/>
  <c r="N1892" i="7" s="1"/>
  <c r="G2213" i="3"/>
  <c r="H2212" i="3"/>
  <c r="I2212" i="3" s="1"/>
  <c r="F2213" i="3"/>
  <c r="P2202" i="7" l="1"/>
  <c r="K2203" i="6"/>
  <c r="K2203" i="7"/>
  <c r="J2203" i="6"/>
  <c r="J2203" i="7"/>
  <c r="L2203" i="6"/>
  <c r="L2203" i="7"/>
  <c r="P2203" i="7" s="1"/>
  <c r="D2223" i="6"/>
  <c r="D2223" i="7"/>
  <c r="U1891" i="7"/>
  <c r="V1891" i="7"/>
  <c r="R1892" i="7"/>
  <c r="S1892" i="7"/>
  <c r="T1892" i="7"/>
  <c r="Q1892" i="7"/>
  <c r="C2212" i="6"/>
  <c r="C2212" i="7"/>
  <c r="M2212" i="7" s="1"/>
  <c r="G1892" i="4"/>
  <c r="H1892" i="4" s="1"/>
  <c r="E1892" i="6"/>
  <c r="F2204" i="5"/>
  <c r="H2204" i="5"/>
  <c r="G2204" i="5"/>
  <c r="E2224" i="4"/>
  <c r="C2225" i="4"/>
  <c r="E1893" i="7"/>
  <c r="N1893" i="7" s="1"/>
  <c r="F2214" i="3"/>
  <c r="H2213" i="3"/>
  <c r="I2213" i="3" s="1"/>
  <c r="G2214" i="3"/>
  <c r="K2204" i="6" l="1"/>
  <c r="K2204" i="7"/>
  <c r="J2204" i="6"/>
  <c r="J2204" i="7"/>
  <c r="L2204" i="6"/>
  <c r="L2204" i="7"/>
  <c r="D2224" i="6"/>
  <c r="D2224" i="7"/>
  <c r="U1892" i="7"/>
  <c r="V1892" i="7"/>
  <c r="S1893" i="7"/>
  <c r="R1893" i="7"/>
  <c r="Q1893" i="7"/>
  <c r="T1893" i="7"/>
  <c r="C2213" i="6"/>
  <c r="C2213" i="7"/>
  <c r="M2213" i="7" s="1"/>
  <c r="G1893" i="4"/>
  <c r="H1893" i="4" s="1"/>
  <c r="E1893" i="6"/>
  <c r="H2205" i="5"/>
  <c r="G2205" i="5"/>
  <c r="F2205" i="5"/>
  <c r="E2225" i="4"/>
  <c r="C2226" i="4"/>
  <c r="E1894" i="7"/>
  <c r="N1894" i="7" s="1"/>
  <c r="G2215" i="3"/>
  <c r="H2214" i="3"/>
  <c r="I2214" i="3" s="1"/>
  <c r="F2215" i="3"/>
  <c r="P2204" i="7" l="1"/>
  <c r="J2205" i="6"/>
  <c r="J2205" i="7"/>
  <c r="L2205" i="6"/>
  <c r="L2205" i="7"/>
  <c r="K2205" i="6"/>
  <c r="K2205" i="7"/>
  <c r="D2225" i="6"/>
  <c r="D2225" i="7"/>
  <c r="V1893" i="7"/>
  <c r="U1893" i="7"/>
  <c r="Q1894" i="7"/>
  <c r="T1894" i="7"/>
  <c r="R1894" i="7"/>
  <c r="S1894" i="7"/>
  <c r="C2214" i="6"/>
  <c r="C2214" i="7"/>
  <c r="M2214" i="7" s="1"/>
  <c r="G1894" i="4"/>
  <c r="H1894" i="4" s="1"/>
  <c r="E1894" i="6"/>
  <c r="H2206" i="5"/>
  <c r="F2206" i="5"/>
  <c r="G2206" i="5"/>
  <c r="E2226" i="4"/>
  <c r="C2227" i="4"/>
  <c r="E1895" i="7"/>
  <c r="N1895" i="7" s="1"/>
  <c r="F2216" i="3"/>
  <c r="H2215" i="3"/>
  <c r="I2215" i="3" s="1"/>
  <c r="G2216" i="3"/>
  <c r="P2205" i="7" l="1"/>
  <c r="J2206" i="6"/>
  <c r="J2206" i="7"/>
  <c r="L2206" i="6"/>
  <c r="L2206" i="7"/>
  <c r="K2206" i="6"/>
  <c r="K2206" i="7"/>
  <c r="D2226" i="6"/>
  <c r="D2226" i="7"/>
  <c r="V1894" i="7"/>
  <c r="U1894" i="7"/>
  <c r="S1895" i="7"/>
  <c r="Q1895" i="7"/>
  <c r="R1895" i="7"/>
  <c r="T1895" i="7"/>
  <c r="C2215" i="6"/>
  <c r="C2215" i="7"/>
  <c r="M2215" i="7" s="1"/>
  <c r="G1895" i="4"/>
  <c r="H1895" i="4" s="1"/>
  <c r="E1895" i="6"/>
  <c r="H2207" i="5"/>
  <c r="G2207" i="5"/>
  <c r="F2207" i="5"/>
  <c r="E2227" i="4"/>
  <c r="C2228" i="4"/>
  <c r="E1896" i="7"/>
  <c r="N1896" i="7" s="1"/>
  <c r="G2217" i="3"/>
  <c r="H2216" i="3"/>
  <c r="I2216" i="3" s="1"/>
  <c r="F2217" i="3"/>
  <c r="J2207" i="6" l="1"/>
  <c r="J2207" i="7"/>
  <c r="L2207" i="6"/>
  <c r="L2207" i="7"/>
  <c r="P2206" i="7"/>
  <c r="K2207" i="6"/>
  <c r="K2207" i="7"/>
  <c r="D2227" i="6"/>
  <c r="D2227" i="7"/>
  <c r="V1895" i="7"/>
  <c r="U1895" i="7"/>
  <c r="S1896" i="7"/>
  <c r="R1896" i="7"/>
  <c r="Q1896" i="7"/>
  <c r="T1896" i="7"/>
  <c r="C2216" i="6"/>
  <c r="C2216" i="7"/>
  <c r="M2216" i="7" s="1"/>
  <c r="G1896" i="4"/>
  <c r="H1896" i="4" s="1"/>
  <c r="E1896" i="6"/>
  <c r="H2208" i="5"/>
  <c r="G2208" i="5"/>
  <c r="F2208" i="5"/>
  <c r="E2228" i="4"/>
  <c r="C2229" i="4"/>
  <c r="E1897" i="7"/>
  <c r="N1897" i="7" s="1"/>
  <c r="F2218" i="3"/>
  <c r="H2217" i="3"/>
  <c r="I2217" i="3" s="1"/>
  <c r="G2218" i="3"/>
  <c r="K2208" i="6" l="1"/>
  <c r="K2208" i="7"/>
  <c r="L2208" i="6"/>
  <c r="L2208" i="7"/>
  <c r="P2207" i="7"/>
  <c r="J2208" i="6"/>
  <c r="J2208" i="7"/>
  <c r="V1896" i="7"/>
  <c r="U1896" i="7"/>
  <c r="D2228" i="6"/>
  <c r="D2228" i="7"/>
  <c r="S1897" i="7"/>
  <c r="R1897" i="7"/>
  <c r="T1897" i="7"/>
  <c r="Q1897" i="7"/>
  <c r="C2217" i="6"/>
  <c r="C2217" i="7"/>
  <c r="M2217" i="7" s="1"/>
  <c r="G1897" i="4"/>
  <c r="H1897" i="4" s="1"/>
  <c r="E1897" i="6"/>
  <c r="H2209" i="5"/>
  <c r="G2209" i="5"/>
  <c r="F2209" i="5"/>
  <c r="E2229" i="4"/>
  <c r="C2230" i="4"/>
  <c r="E1898" i="7"/>
  <c r="N1898" i="7" s="1"/>
  <c r="G2219" i="3"/>
  <c r="H2218" i="3"/>
  <c r="I2218" i="3" s="1"/>
  <c r="F2219" i="3"/>
  <c r="L2209" i="6" l="1"/>
  <c r="L2209" i="7"/>
  <c r="K2209" i="6"/>
  <c r="K2209" i="7"/>
  <c r="J2209" i="6"/>
  <c r="J2209" i="7"/>
  <c r="P2208" i="7"/>
  <c r="D2229" i="6"/>
  <c r="D2229" i="7"/>
  <c r="V1897" i="7"/>
  <c r="U1897" i="7"/>
  <c r="S1898" i="7"/>
  <c r="T1898" i="7"/>
  <c r="R1898" i="7"/>
  <c r="Q1898" i="7"/>
  <c r="C2218" i="6"/>
  <c r="C2218" i="7"/>
  <c r="M2218" i="7" s="1"/>
  <c r="G1898" i="4"/>
  <c r="H1898" i="4" s="1"/>
  <c r="E1898" i="6"/>
  <c r="H2210" i="5"/>
  <c r="G2210" i="5"/>
  <c r="F2210" i="5"/>
  <c r="E2230" i="4"/>
  <c r="C2231" i="4"/>
  <c r="E1899" i="7"/>
  <c r="N1899" i="7" s="1"/>
  <c r="H2219" i="3"/>
  <c r="F2220" i="3"/>
  <c r="G2220" i="3"/>
  <c r="I2219" i="3"/>
  <c r="J2210" i="6" l="1"/>
  <c r="J2210" i="7"/>
  <c r="K2210" i="6"/>
  <c r="K2210" i="7"/>
  <c r="P2209" i="7"/>
  <c r="L2210" i="6"/>
  <c r="L2210" i="7"/>
  <c r="D2230" i="6"/>
  <c r="D2230" i="7"/>
  <c r="V1898" i="7"/>
  <c r="U1898" i="7"/>
  <c r="T1899" i="7"/>
  <c r="S1899" i="7"/>
  <c r="Q1899" i="7"/>
  <c r="R1899" i="7"/>
  <c r="C2219" i="6"/>
  <c r="C2219" i="7"/>
  <c r="M2219" i="7" s="1"/>
  <c r="G1899" i="4"/>
  <c r="H1899" i="4" s="1"/>
  <c r="E1899" i="6"/>
  <c r="H2211" i="5"/>
  <c r="G2211" i="5"/>
  <c r="F2211" i="5"/>
  <c r="E2231" i="4"/>
  <c r="C2232" i="4"/>
  <c r="E1900" i="7"/>
  <c r="N1900" i="7" s="1"/>
  <c r="H2220" i="3"/>
  <c r="F2221" i="3"/>
  <c r="G2221" i="3"/>
  <c r="I2220" i="3"/>
  <c r="P2210" i="7" l="1"/>
  <c r="L2211" i="6"/>
  <c r="L2211" i="7"/>
  <c r="J2211" i="6"/>
  <c r="J2211" i="7"/>
  <c r="K2211" i="6"/>
  <c r="K2211" i="7"/>
  <c r="D2231" i="6"/>
  <c r="D2231" i="7"/>
  <c r="V1899" i="7"/>
  <c r="U1899" i="7"/>
  <c r="T1900" i="7"/>
  <c r="R1900" i="7"/>
  <c r="S1900" i="7"/>
  <c r="Q1900" i="7"/>
  <c r="C2220" i="6"/>
  <c r="C2220" i="7"/>
  <c r="M2220" i="7" s="1"/>
  <c r="G1900" i="4"/>
  <c r="H1900" i="4" s="1"/>
  <c r="E1900" i="6"/>
  <c r="H2212" i="5"/>
  <c r="G2212" i="5"/>
  <c r="F2212" i="5"/>
  <c r="E2232" i="4"/>
  <c r="C2233" i="4"/>
  <c r="E1901" i="7"/>
  <c r="N1901" i="7" s="1"/>
  <c r="H2221" i="3"/>
  <c r="F2222" i="3"/>
  <c r="I2221" i="3"/>
  <c r="G2222" i="3"/>
  <c r="J2212" i="6" l="1"/>
  <c r="J2212" i="7"/>
  <c r="L2212" i="6"/>
  <c r="L2212" i="7"/>
  <c r="P2211" i="7"/>
  <c r="K2212" i="6"/>
  <c r="K2212" i="7"/>
  <c r="D2232" i="6"/>
  <c r="D2232" i="7"/>
  <c r="V1900" i="7"/>
  <c r="U1900" i="7"/>
  <c r="T1901" i="7"/>
  <c r="S1901" i="7"/>
  <c r="R1901" i="7"/>
  <c r="Q1901" i="7"/>
  <c r="C2221" i="6"/>
  <c r="C2221" i="7"/>
  <c r="M2221" i="7" s="1"/>
  <c r="G1901" i="4"/>
  <c r="H1901" i="4" s="1"/>
  <c r="E1901" i="6"/>
  <c r="H2213" i="5"/>
  <c r="G2213" i="5"/>
  <c r="F2213" i="5"/>
  <c r="E2233" i="4"/>
  <c r="C2234" i="4"/>
  <c r="E1902" i="7"/>
  <c r="N1902" i="7" s="1"/>
  <c r="F2223" i="3"/>
  <c r="H2222" i="3"/>
  <c r="G2223" i="3"/>
  <c r="I2222" i="3"/>
  <c r="J2213" i="6" l="1"/>
  <c r="J2213" i="7"/>
  <c r="K2213" i="6"/>
  <c r="K2213" i="7"/>
  <c r="L2213" i="6"/>
  <c r="L2213" i="7"/>
  <c r="P2213" i="7" s="1"/>
  <c r="P2212" i="7"/>
  <c r="D2233" i="6"/>
  <c r="D2233" i="7"/>
  <c r="U1901" i="7"/>
  <c r="V1901" i="7"/>
  <c r="R1902" i="7"/>
  <c r="Q1902" i="7"/>
  <c r="S1902" i="7"/>
  <c r="T1902" i="7"/>
  <c r="C2222" i="6"/>
  <c r="C2222" i="7"/>
  <c r="M2222" i="7" s="1"/>
  <c r="G1902" i="4"/>
  <c r="H1902" i="4" s="1"/>
  <c r="E1902" i="6"/>
  <c r="H2214" i="5"/>
  <c r="G2214" i="5"/>
  <c r="F2214" i="5"/>
  <c r="E2234" i="4"/>
  <c r="C2235" i="4"/>
  <c r="E1903" i="7"/>
  <c r="N1903" i="7" s="1"/>
  <c r="G2224" i="3"/>
  <c r="F2224" i="3"/>
  <c r="H2223" i="3"/>
  <c r="I2223" i="3" s="1"/>
  <c r="K2214" i="6" l="1"/>
  <c r="K2214" i="7"/>
  <c r="J2214" i="6"/>
  <c r="J2214" i="7"/>
  <c r="L2214" i="6"/>
  <c r="L2214" i="7"/>
  <c r="P2214" i="7" s="1"/>
  <c r="D2234" i="6"/>
  <c r="D2234" i="7"/>
  <c r="U1902" i="7"/>
  <c r="V1902" i="7"/>
  <c r="S1903" i="7"/>
  <c r="Q1903" i="7"/>
  <c r="R1903" i="7"/>
  <c r="T1903" i="7"/>
  <c r="C2223" i="6"/>
  <c r="C2223" i="7"/>
  <c r="M2223" i="7" s="1"/>
  <c r="G1903" i="4"/>
  <c r="H1903" i="4" s="1"/>
  <c r="E1903" i="6"/>
  <c r="H2215" i="5"/>
  <c r="G2215" i="5"/>
  <c r="F2215" i="5"/>
  <c r="E2235" i="4"/>
  <c r="C2236" i="4"/>
  <c r="E1904" i="7"/>
  <c r="N1904" i="7" s="1"/>
  <c r="H2224" i="3"/>
  <c r="F2225" i="3"/>
  <c r="I2224" i="3"/>
  <c r="G2225" i="3"/>
  <c r="J2215" i="6" l="1"/>
  <c r="J2215" i="7"/>
  <c r="K2215" i="6"/>
  <c r="K2215" i="7"/>
  <c r="L2215" i="6"/>
  <c r="L2215" i="7"/>
  <c r="P2215" i="7" s="1"/>
  <c r="U1903" i="7"/>
  <c r="D2235" i="6"/>
  <c r="D2235" i="7"/>
  <c r="V1903" i="7"/>
  <c r="R1904" i="7"/>
  <c r="S1904" i="7"/>
  <c r="T1904" i="7"/>
  <c r="Q1904" i="7"/>
  <c r="C2224" i="6"/>
  <c r="C2224" i="7"/>
  <c r="M2224" i="7" s="1"/>
  <c r="G1904" i="4"/>
  <c r="H1904" i="4" s="1"/>
  <c r="E1904" i="6"/>
  <c r="F2216" i="5"/>
  <c r="H2216" i="5"/>
  <c r="G2216" i="5"/>
  <c r="E2236" i="4"/>
  <c r="C2237" i="4"/>
  <c r="E1905" i="7"/>
  <c r="N1905" i="7" s="1"/>
  <c r="G2226" i="3"/>
  <c r="H2225" i="3"/>
  <c r="I2225" i="3" s="1"/>
  <c r="F2226" i="3"/>
  <c r="K2216" i="6" l="1"/>
  <c r="K2216" i="7"/>
  <c r="L2216" i="6"/>
  <c r="L2216" i="7"/>
  <c r="J2216" i="6"/>
  <c r="J2216" i="7"/>
  <c r="T1905" i="7"/>
  <c r="Q1905" i="7"/>
  <c r="S1905" i="7"/>
  <c r="R1905" i="7"/>
  <c r="V1904" i="7"/>
  <c r="U1904" i="7"/>
  <c r="D2236" i="6"/>
  <c r="D2236" i="7"/>
  <c r="C2225" i="6"/>
  <c r="C2225" i="7"/>
  <c r="M2225" i="7" s="1"/>
  <c r="G1905" i="4"/>
  <c r="H1905" i="4" s="1"/>
  <c r="E1905" i="6"/>
  <c r="G2217" i="5"/>
  <c r="F2217" i="5"/>
  <c r="H2217" i="5"/>
  <c r="E2237" i="4"/>
  <c r="C2238" i="4"/>
  <c r="E1906" i="7"/>
  <c r="N1906" i="7" s="1"/>
  <c r="H2226" i="3"/>
  <c r="F2227" i="3"/>
  <c r="I2226" i="3"/>
  <c r="G2227" i="3"/>
  <c r="L2217" i="6" l="1"/>
  <c r="L2217" i="7"/>
  <c r="K2217" i="6"/>
  <c r="K2217" i="7"/>
  <c r="J2217" i="6"/>
  <c r="J2217" i="7"/>
  <c r="P2216" i="7"/>
  <c r="V1905" i="7"/>
  <c r="U1905" i="7"/>
  <c r="D2237" i="6"/>
  <c r="D2237" i="7"/>
  <c r="T1906" i="7"/>
  <c r="R1906" i="7"/>
  <c r="S1906" i="7"/>
  <c r="Q1906" i="7"/>
  <c r="C2226" i="6"/>
  <c r="C2226" i="7"/>
  <c r="M2226" i="7" s="1"/>
  <c r="G1906" i="4"/>
  <c r="H1906" i="4" s="1"/>
  <c r="E1906" i="6"/>
  <c r="H2218" i="5"/>
  <c r="G2218" i="5"/>
  <c r="F2218" i="5"/>
  <c r="E2238" i="4"/>
  <c r="C2239" i="4"/>
  <c r="E1907" i="7"/>
  <c r="N1907" i="7" s="1"/>
  <c r="G2228" i="3"/>
  <c r="F2228" i="3"/>
  <c r="H2227" i="3"/>
  <c r="I2227" i="3" s="1"/>
  <c r="J2218" i="6" l="1"/>
  <c r="J2218" i="7"/>
  <c r="K2218" i="6"/>
  <c r="K2218" i="7"/>
  <c r="P2217" i="7"/>
  <c r="L2218" i="6"/>
  <c r="L2218" i="7"/>
  <c r="P2218" i="7" s="1"/>
  <c r="U1906" i="7"/>
  <c r="V1906" i="7"/>
  <c r="D2238" i="6"/>
  <c r="D2238" i="7"/>
  <c r="T1907" i="7"/>
  <c r="S1907" i="7"/>
  <c r="R1907" i="7"/>
  <c r="Q1907" i="7"/>
  <c r="C2227" i="6"/>
  <c r="C2227" i="7"/>
  <c r="M2227" i="7" s="1"/>
  <c r="G1907" i="4"/>
  <c r="H1907" i="4" s="1"/>
  <c r="E1907" i="6"/>
  <c r="H2219" i="5"/>
  <c r="G2219" i="5"/>
  <c r="F2219" i="5"/>
  <c r="E2239" i="4"/>
  <c r="C2240" i="4"/>
  <c r="E1908" i="7"/>
  <c r="N1908" i="7" s="1"/>
  <c r="H2228" i="3"/>
  <c r="F2229" i="3"/>
  <c r="I2228" i="3"/>
  <c r="G2229" i="3"/>
  <c r="K2219" i="6" l="1"/>
  <c r="K2219" i="7"/>
  <c r="J2219" i="6"/>
  <c r="J2219" i="7"/>
  <c r="L2219" i="6"/>
  <c r="L2219" i="7"/>
  <c r="P2219" i="7" s="1"/>
  <c r="V1907" i="7"/>
  <c r="U1907" i="7"/>
  <c r="D2239" i="6"/>
  <c r="D2239" i="7"/>
  <c r="T1908" i="7"/>
  <c r="R1908" i="7"/>
  <c r="Q1908" i="7"/>
  <c r="S1908" i="7"/>
  <c r="C2228" i="6"/>
  <c r="C2228" i="7"/>
  <c r="M2228" i="7" s="1"/>
  <c r="G1908" i="4"/>
  <c r="H1908" i="4" s="1"/>
  <c r="E1908" i="6"/>
  <c r="F2220" i="5"/>
  <c r="H2220" i="5"/>
  <c r="G2220" i="5"/>
  <c r="E2240" i="4"/>
  <c r="C2241" i="4"/>
  <c r="E1909" i="7"/>
  <c r="N1909" i="7" s="1"/>
  <c r="G2230" i="3"/>
  <c r="F2230" i="3"/>
  <c r="H2229" i="3"/>
  <c r="I2229" i="3" s="1"/>
  <c r="L2220" i="6" l="1"/>
  <c r="L2220" i="7"/>
  <c r="K2220" i="6"/>
  <c r="K2220" i="7"/>
  <c r="J2220" i="6"/>
  <c r="J2220" i="7"/>
  <c r="V1908" i="7"/>
  <c r="U1908" i="7"/>
  <c r="D2240" i="6"/>
  <c r="D2240" i="7"/>
  <c r="T1909" i="7"/>
  <c r="S1909" i="7"/>
  <c r="Q1909" i="7"/>
  <c r="R1909" i="7"/>
  <c r="C2229" i="6"/>
  <c r="C2229" i="7"/>
  <c r="M2229" i="7" s="1"/>
  <c r="G1909" i="4"/>
  <c r="H1909" i="4" s="1"/>
  <c r="E1909" i="6"/>
  <c r="H2221" i="5"/>
  <c r="G2221" i="5"/>
  <c r="F2221" i="5"/>
  <c r="E2241" i="4"/>
  <c r="C2242" i="4"/>
  <c r="E1910" i="7"/>
  <c r="N1910" i="7" s="1"/>
  <c r="H2230" i="3"/>
  <c r="I2230" i="3" s="1"/>
  <c r="F2231" i="3"/>
  <c r="G2231" i="3"/>
  <c r="J2221" i="6" l="1"/>
  <c r="J2221" i="7"/>
  <c r="L2221" i="6"/>
  <c r="L2221" i="7"/>
  <c r="P2220" i="7"/>
  <c r="K2221" i="6"/>
  <c r="K2221" i="7"/>
  <c r="D2241" i="6"/>
  <c r="D2241" i="7"/>
  <c r="V1909" i="7"/>
  <c r="U1909" i="7"/>
  <c r="T1910" i="7"/>
  <c r="R1910" i="7"/>
  <c r="Q1910" i="7"/>
  <c r="S1910" i="7"/>
  <c r="C2230" i="6"/>
  <c r="C2230" i="7"/>
  <c r="M2230" i="7" s="1"/>
  <c r="G1910" i="4"/>
  <c r="H1910" i="4" s="1"/>
  <c r="E1910" i="6"/>
  <c r="H2222" i="5"/>
  <c r="G2222" i="5"/>
  <c r="F2222" i="5"/>
  <c r="E2242" i="4"/>
  <c r="C2243" i="4"/>
  <c r="E1911" i="7"/>
  <c r="N1911" i="7" s="1"/>
  <c r="G2232" i="3"/>
  <c r="H2231" i="3"/>
  <c r="I2231" i="3" s="1"/>
  <c r="F2232" i="3"/>
  <c r="L2222" i="6" l="1"/>
  <c r="L2222" i="7"/>
  <c r="K2222" i="6"/>
  <c r="K2222" i="7"/>
  <c r="P2221" i="7"/>
  <c r="J2222" i="6"/>
  <c r="J2222" i="7"/>
  <c r="D2242" i="6"/>
  <c r="D2242" i="7"/>
  <c r="V1910" i="7"/>
  <c r="U1910" i="7"/>
  <c r="S1911" i="7"/>
  <c r="R1911" i="7"/>
  <c r="Q1911" i="7"/>
  <c r="T1911" i="7"/>
  <c r="C2231" i="6"/>
  <c r="C2231" i="7"/>
  <c r="M2231" i="7" s="1"/>
  <c r="G1911" i="4"/>
  <c r="H1911" i="4" s="1"/>
  <c r="E1911" i="6"/>
  <c r="F2223" i="5"/>
  <c r="H2223" i="5"/>
  <c r="G2223" i="5"/>
  <c r="E2243" i="4"/>
  <c r="C2244" i="4"/>
  <c r="E1912" i="7"/>
  <c r="N1912" i="7" s="1"/>
  <c r="H2232" i="3"/>
  <c r="I2232" i="3" s="1"/>
  <c r="F2233" i="3"/>
  <c r="G2233" i="3"/>
  <c r="L2223" i="6" l="1"/>
  <c r="L2223" i="7"/>
  <c r="J2223" i="6"/>
  <c r="J2223" i="7"/>
  <c r="P2222" i="7"/>
  <c r="K2223" i="6"/>
  <c r="K2223" i="7"/>
  <c r="U1911" i="7"/>
  <c r="V1911" i="7"/>
  <c r="D2243" i="6"/>
  <c r="D2243" i="7"/>
  <c r="R1912" i="7"/>
  <c r="T1912" i="7"/>
  <c r="Q1912" i="7"/>
  <c r="S1912" i="7"/>
  <c r="C2232" i="6"/>
  <c r="C2232" i="7"/>
  <c r="M2232" i="7" s="1"/>
  <c r="G1912" i="4"/>
  <c r="H1912" i="4" s="1"/>
  <c r="E1912" i="6"/>
  <c r="H2224" i="5"/>
  <c r="G2224" i="5"/>
  <c r="F2224" i="5"/>
  <c r="E2244" i="4"/>
  <c r="C2245" i="4"/>
  <c r="E1913" i="7"/>
  <c r="N1913" i="7" s="1"/>
  <c r="G2234" i="3"/>
  <c r="H2233" i="3"/>
  <c r="I2233" i="3" s="1"/>
  <c r="F2234" i="3"/>
  <c r="K2224" i="6" l="1"/>
  <c r="K2224" i="7"/>
  <c r="J2224" i="6"/>
  <c r="J2224" i="7"/>
  <c r="L2224" i="6"/>
  <c r="L2224" i="7"/>
  <c r="P2224" i="7" s="1"/>
  <c r="P2223" i="7"/>
  <c r="D2244" i="6"/>
  <c r="D2244" i="7"/>
  <c r="V1912" i="7"/>
  <c r="U1912" i="7"/>
  <c r="Q1913" i="7"/>
  <c r="T1913" i="7"/>
  <c r="R1913" i="7"/>
  <c r="S1913" i="7"/>
  <c r="C2233" i="6"/>
  <c r="C2233" i="7"/>
  <c r="M2233" i="7" s="1"/>
  <c r="G1913" i="4"/>
  <c r="H1913" i="4" s="1"/>
  <c r="E1913" i="6"/>
  <c r="H2225" i="5"/>
  <c r="G2225" i="5"/>
  <c r="F2225" i="5"/>
  <c r="E2245" i="4"/>
  <c r="C2246" i="4"/>
  <c r="E1914" i="7"/>
  <c r="N1914" i="7" s="1"/>
  <c r="F2235" i="3"/>
  <c r="H2234" i="3"/>
  <c r="G2235" i="3"/>
  <c r="I2234" i="3"/>
  <c r="K2225" i="6" l="1"/>
  <c r="K2225" i="7"/>
  <c r="L2225" i="6"/>
  <c r="L2225" i="7"/>
  <c r="J2225" i="6"/>
  <c r="J2225" i="7"/>
  <c r="D2245" i="6"/>
  <c r="D2245" i="7"/>
  <c r="U1913" i="7"/>
  <c r="V1913" i="7"/>
  <c r="R1914" i="7"/>
  <c r="T1914" i="7"/>
  <c r="Q1914" i="7"/>
  <c r="S1914" i="7"/>
  <c r="C2234" i="6"/>
  <c r="C2234" i="7"/>
  <c r="M2234" i="7" s="1"/>
  <c r="G1914" i="4"/>
  <c r="H1914" i="4" s="1"/>
  <c r="E1914" i="6"/>
  <c r="H2226" i="5"/>
  <c r="G2226" i="5"/>
  <c r="F2226" i="5"/>
  <c r="E2246" i="4"/>
  <c r="C2247" i="4"/>
  <c r="E1915" i="7"/>
  <c r="N1915" i="7" s="1"/>
  <c r="G2236" i="3"/>
  <c r="F2236" i="3"/>
  <c r="H2235" i="3"/>
  <c r="I2235" i="3" s="1"/>
  <c r="P2225" i="7" l="1"/>
  <c r="J2226" i="6"/>
  <c r="J2226" i="7"/>
  <c r="L2226" i="6"/>
  <c r="L2226" i="7"/>
  <c r="K2226" i="6"/>
  <c r="K2226" i="7"/>
  <c r="V1914" i="7"/>
  <c r="U1914" i="7"/>
  <c r="D2246" i="6"/>
  <c r="D2246" i="7"/>
  <c r="T1915" i="7"/>
  <c r="S1915" i="7"/>
  <c r="Q1915" i="7"/>
  <c r="R1915" i="7"/>
  <c r="C2235" i="6"/>
  <c r="C2235" i="7"/>
  <c r="M2235" i="7" s="1"/>
  <c r="G1915" i="4"/>
  <c r="H1915" i="4" s="1"/>
  <c r="E1915" i="6"/>
  <c r="H2227" i="5"/>
  <c r="G2227" i="5"/>
  <c r="F2227" i="5"/>
  <c r="E2247" i="4"/>
  <c r="C2248" i="4"/>
  <c r="E1916" i="7"/>
  <c r="N1916" i="7" s="1"/>
  <c r="H2236" i="3"/>
  <c r="F2237" i="3"/>
  <c r="I2236" i="3"/>
  <c r="G2237" i="3"/>
  <c r="J2227" i="6" l="1"/>
  <c r="J2227" i="7"/>
  <c r="K2227" i="6"/>
  <c r="K2227" i="7"/>
  <c r="L2227" i="6"/>
  <c r="L2227" i="7"/>
  <c r="P2227" i="7" s="1"/>
  <c r="P2226" i="7"/>
  <c r="D2247" i="6"/>
  <c r="D2247" i="7"/>
  <c r="U1915" i="7"/>
  <c r="V1915" i="7"/>
  <c r="R1916" i="7"/>
  <c r="T1916" i="7"/>
  <c r="Q1916" i="7"/>
  <c r="S1916" i="7"/>
  <c r="C2236" i="6"/>
  <c r="C2236" i="7"/>
  <c r="M2236" i="7" s="1"/>
  <c r="G1916" i="4"/>
  <c r="H1916" i="4" s="1"/>
  <c r="E1916" i="6"/>
  <c r="H2228" i="5"/>
  <c r="G2228" i="5"/>
  <c r="F2228" i="5"/>
  <c r="E2248" i="4"/>
  <c r="C2249" i="4"/>
  <c r="E1917" i="7"/>
  <c r="N1917" i="7" s="1"/>
  <c r="G2238" i="3"/>
  <c r="F2238" i="3"/>
  <c r="H2237" i="3"/>
  <c r="I2237" i="3" s="1"/>
  <c r="J2228" i="6" l="1"/>
  <c r="J2228" i="7"/>
  <c r="L2228" i="6"/>
  <c r="L2228" i="7"/>
  <c r="K2228" i="6"/>
  <c r="K2228" i="7"/>
  <c r="U1916" i="7"/>
  <c r="V1916" i="7"/>
  <c r="D2248" i="6"/>
  <c r="D2248" i="7"/>
  <c r="Q1917" i="7"/>
  <c r="T1917" i="7"/>
  <c r="R1917" i="7"/>
  <c r="S1917" i="7"/>
  <c r="C2237" i="6"/>
  <c r="C2237" i="7"/>
  <c r="M2237" i="7" s="1"/>
  <c r="G1917" i="4"/>
  <c r="H1917" i="4" s="1"/>
  <c r="E1917" i="6"/>
  <c r="H2229" i="5"/>
  <c r="G2229" i="5"/>
  <c r="F2229" i="5"/>
  <c r="E2249" i="4"/>
  <c r="C2250" i="4"/>
  <c r="E1918" i="7"/>
  <c r="N1918" i="7" s="1"/>
  <c r="H2238" i="3"/>
  <c r="F2239" i="3"/>
  <c r="I2238" i="3"/>
  <c r="G2239" i="3"/>
  <c r="J2229" i="6" l="1"/>
  <c r="J2229" i="7"/>
  <c r="L2229" i="6"/>
  <c r="L2229" i="7"/>
  <c r="P2228" i="7"/>
  <c r="K2229" i="6"/>
  <c r="K2229" i="7"/>
  <c r="D2249" i="6"/>
  <c r="D2249" i="7"/>
  <c r="V1917" i="7"/>
  <c r="U1917" i="7"/>
  <c r="T1918" i="7"/>
  <c r="R1918" i="7"/>
  <c r="S1918" i="7"/>
  <c r="Q1918" i="7"/>
  <c r="C2238" i="6"/>
  <c r="C2238" i="7"/>
  <c r="M2238" i="7" s="1"/>
  <c r="G1918" i="4"/>
  <c r="H1918" i="4" s="1"/>
  <c r="E1918" i="6"/>
  <c r="H2230" i="5"/>
  <c r="G2230" i="5"/>
  <c r="F2230" i="5"/>
  <c r="E2250" i="4"/>
  <c r="C2251" i="4"/>
  <c r="E1919" i="7"/>
  <c r="N1919" i="7" s="1"/>
  <c r="G2240" i="3"/>
  <c r="F2240" i="3"/>
  <c r="H2239" i="3"/>
  <c r="I2239" i="3" s="1"/>
  <c r="J2230" i="6" l="1"/>
  <c r="J2230" i="7"/>
  <c r="L2230" i="6"/>
  <c r="L2230" i="7"/>
  <c r="P2229" i="7"/>
  <c r="K2230" i="6"/>
  <c r="K2230" i="7"/>
  <c r="D2250" i="6"/>
  <c r="D2250" i="7"/>
  <c r="U1918" i="7"/>
  <c r="V1918" i="7"/>
  <c r="Q1919" i="7"/>
  <c r="S1919" i="7"/>
  <c r="R1919" i="7"/>
  <c r="T1919" i="7"/>
  <c r="C2239" i="6"/>
  <c r="C2239" i="7"/>
  <c r="M2239" i="7" s="1"/>
  <c r="G1919" i="4"/>
  <c r="H1919" i="4" s="1"/>
  <c r="E1919" i="6"/>
  <c r="H2231" i="5"/>
  <c r="G2231" i="5"/>
  <c r="F2231" i="5"/>
  <c r="E2251" i="4"/>
  <c r="C2252" i="4"/>
  <c r="E1920" i="7"/>
  <c r="N1920" i="7" s="1"/>
  <c r="H2240" i="3"/>
  <c r="F2241" i="3"/>
  <c r="I2240" i="3"/>
  <c r="G2241" i="3"/>
  <c r="J2231" i="6" l="1"/>
  <c r="J2231" i="7"/>
  <c r="L2231" i="6"/>
  <c r="L2231" i="7"/>
  <c r="P2230" i="7"/>
  <c r="K2231" i="6"/>
  <c r="K2231" i="7"/>
  <c r="D2251" i="6"/>
  <c r="D2251" i="7"/>
  <c r="U1919" i="7"/>
  <c r="V1919" i="7"/>
  <c r="S1920" i="7"/>
  <c r="R1920" i="7"/>
  <c r="Q1920" i="7"/>
  <c r="T1920" i="7"/>
  <c r="C2240" i="6"/>
  <c r="C2240" i="7"/>
  <c r="M2240" i="7" s="1"/>
  <c r="G1920" i="4"/>
  <c r="H1920" i="4" s="1"/>
  <c r="E1920" i="6"/>
  <c r="H2232" i="5"/>
  <c r="G2232" i="5"/>
  <c r="F2232" i="5"/>
  <c r="E2252" i="4"/>
  <c r="C2253" i="4"/>
  <c r="E1921" i="7"/>
  <c r="N1921" i="7" s="1"/>
  <c r="F2242" i="3"/>
  <c r="H2241" i="3"/>
  <c r="I2241" i="3" s="1"/>
  <c r="G2242" i="3"/>
  <c r="L2232" i="6" l="1"/>
  <c r="L2232" i="7"/>
  <c r="P2231" i="7"/>
  <c r="J2232" i="6"/>
  <c r="J2232" i="7"/>
  <c r="K2232" i="6"/>
  <c r="K2232" i="7"/>
  <c r="V1920" i="7"/>
  <c r="U1920" i="7"/>
  <c r="D2252" i="6"/>
  <c r="D2252" i="7"/>
  <c r="T1921" i="7"/>
  <c r="S1921" i="7"/>
  <c r="Q1921" i="7"/>
  <c r="R1921" i="7"/>
  <c r="C2241" i="6"/>
  <c r="C2241" i="7"/>
  <c r="M2241" i="7" s="1"/>
  <c r="G1921" i="4"/>
  <c r="H1921" i="4" s="1"/>
  <c r="E1921" i="6"/>
  <c r="H2233" i="5"/>
  <c r="G2233" i="5"/>
  <c r="F2233" i="5"/>
  <c r="E2253" i="4"/>
  <c r="C2254" i="4"/>
  <c r="E1922" i="7"/>
  <c r="N1922" i="7" s="1"/>
  <c r="G2243" i="3"/>
  <c r="H2242" i="3"/>
  <c r="I2242" i="3" s="1"/>
  <c r="F2243" i="3"/>
  <c r="K2233" i="6" l="1"/>
  <c r="K2233" i="7"/>
  <c r="J2233" i="6"/>
  <c r="J2233" i="7"/>
  <c r="P2232" i="7"/>
  <c r="L2233" i="6"/>
  <c r="L2233" i="7"/>
  <c r="D2253" i="6"/>
  <c r="D2253" i="7"/>
  <c r="V1921" i="7"/>
  <c r="U1921" i="7"/>
  <c r="S1922" i="7"/>
  <c r="R1922" i="7"/>
  <c r="T1922" i="7"/>
  <c r="Q1922" i="7"/>
  <c r="C2242" i="6"/>
  <c r="C2242" i="7"/>
  <c r="M2242" i="7" s="1"/>
  <c r="G1922" i="4"/>
  <c r="H1922" i="4" s="1"/>
  <c r="E1922" i="6"/>
  <c r="F2234" i="5"/>
  <c r="H2234" i="5"/>
  <c r="G2234" i="5"/>
  <c r="E2254" i="4"/>
  <c r="C2255" i="4"/>
  <c r="E1923" i="7"/>
  <c r="N1923" i="7" s="1"/>
  <c r="G2244" i="3"/>
  <c r="H2243" i="3"/>
  <c r="I2243" i="3" s="1"/>
  <c r="F2244" i="3"/>
  <c r="P2233" i="7" l="1"/>
  <c r="L2234" i="6"/>
  <c r="L2234" i="7"/>
  <c r="J2234" i="6"/>
  <c r="J2234" i="7"/>
  <c r="K2234" i="6"/>
  <c r="K2234" i="7"/>
  <c r="U1922" i="7"/>
  <c r="V1922" i="7"/>
  <c r="D2254" i="6"/>
  <c r="D2254" i="7"/>
  <c r="Q1923" i="7"/>
  <c r="S1923" i="7"/>
  <c r="R1923" i="7"/>
  <c r="T1923" i="7"/>
  <c r="C2243" i="6"/>
  <c r="C2243" i="7"/>
  <c r="M2243" i="7" s="1"/>
  <c r="G1923" i="4"/>
  <c r="H1923" i="4" s="1"/>
  <c r="E1923" i="6"/>
  <c r="H2235" i="5"/>
  <c r="G2235" i="5"/>
  <c r="F2235" i="5"/>
  <c r="E2255" i="4"/>
  <c r="C2256" i="4"/>
  <c r="E1924" i="7"/>
  <c r="N1924" i="7" s="1"/>
  <c r="H2244" i="3"/>
  <c r="F2245" i="3"/>
  <c r="I2244" i="3"/>
  <c r="G2245" i="3"/>
  <c r="J2235" i="6" l="1"/>
  <c r="J2235" i="7"/>
  <c r="L2235" i="6"/>
  <c r="L2235" i="7"/>
  <c r="P2234" i="7"/>
  <c r="K2235" i="6"/>
  <c r="K2235" i="7"/>
  <c r="D2255" i="6"/>
  <c r="D2255" i="7"/>
  <c r="U1923" i="7"/>
  <c r="V1923" i="7"/>
  <c r="Q1924" i="7"/>
  <c r="T1924" i="7"/>
  <c r="R1924" i="7"/>
  <c r="S1924" i="7"/>
  <c r="C2244" i="6"/>
  <c r="C2244" i="7"/>
  <c r="M2244" i="7" s="1"/>
  <c r="G1924" i="4"/>
  <c r="H1924" i="4" s="1"/>
  <c r="E1924" i="6"/>
  <c r="H2236" i="5"/>
  <c r="G2236" i="5"/>
  <c r="F2236" i="5"/>
  <c r="E2256" i="4"/>
  <c r="C2257" i="4"/>
  <c r="E1925" i="7"/>
  <c r="N1925" i="7" s="1"/>
  <c r="G2246" i="3"/>
  <c r="H2245" i="3"/>
  <c r="I2245" i="3" s="1"/>
  <c r="F2246" i="3"/>
  <c r="J2236" i="6" l="1"/>
  <c r="J2236" i="7"/>
  <c r="L2236" i="6"/>
  <c r="L2236" i="7"/>
  <c r="K2236" i="6"/>
  <c r="K2236" i="7"/>
  <c r="P2235" i="7"/>
  <c r="D2256" i="6"/>
  <c r="D2256" i="7"/>
  <c r="U1924" i="7"/>
  <c r="V1924" i="7"/>
  <c r="S1925" i="7"/>
  <c r="R1925" i="7"/>
  <c r="T1925" i="7"/>
  <c r="Q1925" i="7"/>
  <c r="C2245" i="6"/>
  <c r="C2245" i="7"/>
  <c r="M2245" i="7" s="1"/>
  <c r="G1925" i="4"/>
  <c r="H1925" i="4" s="1"/>
  <c r="E1925" i="6"/>
  <c r="H2237" i="5"/>
  <c r="G2237" i="5"/>
  <c r="F2237" i="5"/>
  <c r="E2257" i="4"/>
  <c r="C2258" i="4"/>
  <c r="E1926" i="7"/>
  <c r="N1926" i="7" s="1"/>
  <c r="F2247" i="3"/>
  <c r="H2246" i="3"/>
  <c r="G2247" i="3"/>
  <c r="I2246" i="3"/>
  <c r="J2237" i="6" l="1"/>
  <c r="J2237" i="7"/>
  <c r="K2237" i="6"/>
  <c r="K2237" i="7"/>
  <c r="L2237" i="6"/>
  <c r="L2237" i="7"/>
  <c r="P2236" i="7"/>
  <c r="D2257" i="6"/>
  <c r="D2257" i="7"/>
  <c r="V1925" i="7"/>
  <c r="U1925" i="7"/>
  <c r="T1926" i="7"/>
  <c r="Q1926" i="7"/>
  <c r="R1926" i="7"/>
  <c r="S1926" i="7"/>
  <c r="C2246" i="6"/>
  <c r="C2246" i="7"/>
  <c r="M2246" i="7" s="1"/>
  <c r="G1926" i="4"/>
  <c r="H1926" i="4" s="1"/>
  <c r="E1926" i="6"/>
  <c r="G2238" i="5"/>
  <c r="F2238" i="5"/>
  <c r="H2238" i="5"/>
  <c r="E2258" i="4"/>
  <c r="C2259" i="4"/>
  <c r="E1927" i="7"/>
  <c r="N1927" i="7" s="1"/>
  <c r="G2248" i="3"/>
  <c r="F2248" i="3"/>
  <c r="H2247" i="3"/>
  <c r="I2247" i="3" s="1"/>
  <c r="P2237" i="7" l="1"/>
  <c r="J2238" i="6"/>
  <c r="J2238" i="7"/>
  <c r="L2238" i="6"/>
  <c r="L2238" i="7"/>
  <c r="K2238" i="6"/>
  <c r="K2238" i="7"/>
  <c r="U1926" i="7"/>
  <c r="V1926" i="7"/>
  <c r="D2258" i="6"/>
  <c r="D2258" i="7"/>
  <c r="R1927" i="7"/>
  <c r="Q1927" i="7"/>
  <c r="T1927" i="7"/>
  <c r="S1927" i="7"/>
  <c r="C2247" i="6"/>
  <c r="C2247" i="7"/>
  <c r="M2247" i="7" s="1"/>
  <c r="G1927" i="4"/>
  <c r="H1927" i="4" s="1"/>
  <c r="E1927" i="6"/>
  <c r="H2239" i="5"/>
  <c r="G2239" i="5"/>
  <c r="F2239" i="5"/>
  <c r="E2259" i="4"/>
  <c r="C2260" i="4"/>
  <c r="E1928" i="7"/>
  <c r="N1928" i="7" s="1"/>
  <c r="H2248" i="3"/>
  <c r="F2249" i="3"/>
  <c r="I2248" i="3"/>
  <c r="G2249" i="3"/>
  <c r="P2238" i="7" l="1"/>
  <c r="L2239" i="6"/>
  <c r="L2239" i="7"/>
  <c r="K2239" i="6"/>
  <c r="K2239" i="7"/>
  <c r="J2239" i="6"/>
  <c r="J2239" i="7"/>
  <c r="D2259" i="6"/>
  <c r="D2259" i="7"/>
  <c r="U1927" i="7"/>
  <c r="V1927" i="7"/>
  <c r="T1928" i="7"/>
  <c r="Q1928" i="7"/>
  <c r="R1928" i="7"/>
  <c r="S1928" i="7"/>
  <c r="C2248" i="6"/>
  <c r="C2248" i="7"/>
  <c r="M2248" i="7" s="1"/>
  <c r="G1928" i="4"/>
  <c r="H1928" i="4" s="1"/>
  <c r="E1928" i="6"/>
  <c r="H2240" i="5"/>
  <c r="G2240" i="5"/>
  <c r="F2240" i="5"/>
  <c r="E2260" i="4"/>
  <c r="C2261" i="4"/>
  <c r="E1929" i="7"/>
  <c r="N1929" i="7" s="1"/>
  <c r="G2250" i="3"/>
  <c r="H2249" i="3"/>
  <c r="I2249" i="3" s="1"/>
  <c r="F2250" i="3"/>
  <c r="J2240" i="6" l="1"/>
  <c r="J2240" i="7"/>
  <c r="L2240" i="6"/>
  <c r="L2240" i="7"/>
  <c r="P2239" i="7"/>
  <c r="K2240" i="6"/>
  <c r="K2240" i="7"/>
  <c r="D2260" i="6"/>
  <c r="D2260" i="7"/>
  <c r="V1928" i="7"/>
  <c r="U1928" i="7"/>
  <c r="T1929" i="7"/>
  <c r="R1929" i="7"/>
  <c r="S1929" i="7"/>
  <c r="Q1929" i="7"/>
  <c r="C2249" i="6"/>
  <c r="C2249" i="7"/>
  <c r="M2249" i="7" s="1"/>
  <c r="G1929" i="4"/>
  <c r="H1929" i="4" s="1"/>
  <c r="E1929" i="6"/>
  <c r="F2241" i="5"/>
  <c r="H2241" i="5"/>
  <c r="G2241" i="5"/>
  <c r="E2261" i="4"/>
  <c r="C2262" i="4"/>
  <c r="E1930" i="7"/>
  <c r="N1930" i="7" s="1"/>
  <c r="H2250" i="3"/>
  <c r="I2250" i="3" s="1"/>
  <c r="F2251" i="3"/>
  <c r="G2251" i="3"/>
  <c r="L2241" i="6" l="1"/>
  <c r="L2241" i="7"/>
  <c r="J2241" i="6"/>
  <c r="J2241" i="7"/>
  <c r="P2240" i="7"/>
  <c r="K2241" i="6"/>
  <c r="K2241" i="7"/>
  <c r="D2261" i="6"/>
  <c r="D2261" i="7"/>
  <c r="U1929" i="7"/>
  <c r="V1929" i="7"/>
  <c r="S1930" i="7"/>
  <c r="Q1930" i="7"/>
  <c r="R1930" i="7"/>
  <c r="T1930" i="7"/>
  <c r="C2250" i="6"/>
  <c r="C2250" i="7"/>
  <c r="M2250" i="7" s="1"/>
  <c r="G1930" i="4"/>
  <c r="H1930" i="4" s="1"/>
  <c r="E1930" i="6"/>
  <c r="H2242" i="5"/>
  <c r="G2242" i="5"/>
  <c r="F2242" i="5"/>
  <c r="E2262" i="4"/>
  <c r="C2263" i="4"/>
  <c r="E1931" i="7"/>
  <c r="N1931" i="7" s="1"/>
  <c r="F2252" i="3"/>
  <c r="H2251" i="3"/>
  <c r="G2252" i="3"/>
  <c r="I2251" i="3"/>
  <c r="J2242" i="6" l="1"/>
  <c r="J2242" i="7"/>
  <c r="K2242" i="6"/>
  <c r="K2242" i="7"/>
  <c r="P2241" i="7"/>
  <c r="L2242" i="6"/>
  <c r="L2242" i="7"/>
  <c r="P2242" i="7" s="1"/>
  <c r="V1930" i="7"/>
  <c r="U1930" i="7"/>
  <c r="D2262" i="6"/>
  <c r="D2262" i="7"/>
  <c r="R1931" i="7"/>
  <c r="Q1931" i="7"/>
  <c r="T1931" i="7"/>
  <c r="S1931" i="7"/>
  <c r="C2251" i="6"/>
  <c r="C2251" i="7"/>
  <c r="M2251" i="7" s="1"/>
  <c r="G1931" i="4"/>
  <c r="H1931" i="4" s="1"/>
  <c r="E1931" i="6"/>
  <c r="H2243" i="5"/>
  <c r="G2243" i="5"/>
  <c r="F2243" i="5"/>
  <c r="E2263" i="4"/>
  <c r="C2264" i="4"/>
  <c r="E1932" i="7"/>
  <c r="N1932" i="7" s="1"/>
  <c r="G2253" i="3"/>
  <c r="H2252" i="3"/>
  <c r="I2252" i="3" s="1"/>
  <c r="F2253" i="3"/>
  <c r="K2243" i="6" l="1"/>
  <c r="K2243" i="7"/>
  <c r="L2243" i="6"/>
  <c r="L2243" i="7"/>
  <c r="J2243" i="6"/>
  <c r="J2243" i="7"/>
  <c r="D2263" i="6"/>
  <c r="D2263" i="7"/>
  <c r="U1931" i="7"/>
  <c r="V1931" i="7"/>
  <c r="S1932" i="7"/>
  <c r="T1932" i="7"/>
  <c r="Q1932" i="7"/>
  <c r="R1932" i="7"/>
  <c r="C2252" i="6"/>
  <c r="C2252" i="7"/>
  <c r="M2252" i="7" s="1"/>
  <c r="G1932" i="4"/>
  <c r="H1932" i="4" s="1"/>
  <c r="E1932" i="6"/>
  <c r="H2244" i="5"/>
  <c r="G2244" i="5"/>
  <c r="F2244" i="5"/>
  <c r="E2264" i="4"/>
  <c r="C2265" i="4"/>
  <c r="E1933" i="7"/>
  <c r="N1933" i="7" s="1"/>
  <c r="F2254" i="3"/>
  <c r="H2253" i="3"/>
  <c r="I2253" i="3" s="1"/>
  <c r="G2254" i="3"/>
  <c r="J2244" i="6" l="1"/>
  <c r="J2244" i="7"/>
  <c r="L2244" i="6"/>
  <c r="L2244" i="7"/>
  <c r="P2243" i="7"/>
  <c r="K2244" i="6"/>
  <c r="K2244" i="7"/>
  <c r="D2264" i="6"/>
  <c r="D2264" i="7"/>
  <c r="U1932" i="7"/>
  <c r="V1932" i="7"/>
  <c r="T1933" i="7"/>
  <c r="R1933" i="7"/>
  <c r="S1933" i="7"/>
  <c r="Q1933" i="7"/>
  <c r="C2253" i="6"/>
  <c r="C2253" i="7"/>
  <c r="M2253" i="7" s="1"/>
  <c r="G1933" i="4"/>
  <c r="H1933" i="4" s="1"/>
  <c r="E1933" i="6"/>
  <c r="H2245" i="5"/>
  <c r="G2245" i="5"/>
  <c r="F2245" i="5"/>
  <c r="E2265" i="4"/>
  <c r="C2266" i="4"/>
  <c r="E1934" i="7"/>
  <c r="N1934" i="7" s="1"/>
  <c r="G2255" i="3"/>
  <c r="H2254" i="3"/>
  <c r="I2254" i="3" s="1"/>
  <c r="F2255" i="3"/>
  <c r="L2245" i="6" l="1"/>
  <c r="L2245" i="7"/>
  <c r="P2244" i="7"/>
  <c r="J2245" i="6"/>
  <c r="J2245" i="7"/>
  <c r="K2245" i="6"/>
  <c r="K2245" i="7"/>
  <c r="D2265" i="6"/>
  <c r="D2265" i="7"/>
  <c r="U1933" i="7"/>
  <c r="V1933" i="7"/>
  <c r="S1934" i="7"/>
  <c r="T1934" i="7"/>
  <c r="R1934" i="7"/>
  <c r="Q1934" i="7"/>
  <c r="C2254" i="6"/>
  <c r="C2254" i="7"/>
  <c r="M2254" i="7" s="1"/>
  <c r="G1934" i="4"/>
  <c r="H1934" i="4" s="1"/>
  <c r="E1934" i="6"/>
  <c r="F2246" i="5"/>
  <c r="H2246" i="5"/>
  <c r="G2246" i="5"/>
  <c r="E2266" i="4"/>
  <c r="C2267" i="4"/>
  <c r="E1935" i="7"/>
  <c r="N1935" i="7" s="1"/>
  <c r="G2256" i="3"/>
  <c r="H2255" i="3"/>
  <c r="I2255" i="3" s="1"/>
  <c r="F2256" i="3"/>
  <c r="K2246" i="6" l="1"/>
  <c r="K2246" i="7"/>
  <c r="J2246" i="6"/>
  <c r="J2246" i="7"/>
  <c r="P2245" i="7"/>
  <c r="L2246" i="6"/>
  <c r="L2246" i="7"/>
  <c r="P2246" i="7" s="1"/>
  <c r="D2266" i="6"/>
  <c r="D2266" i="7"/>
  <c r="U1934" i="7"/>
  <c r="V1934" i="7"/>
  <c r="R1935" i="7"/>
  <c r="S1935" i="7"/>
  <c r="T1935" i="7"/>
  <c r="Q1935" i="7"/>
  <c r="C2255" i="6"/>
  <c r="C2255" i="7"/>
  <c r="M2255" i="7" s="1"/>
  <c r="G1935" i="4"/>
  <c r="H1935" i="4" s="1"/>
  <c r="E1935" i="6"/>
  <c r="F2247" i="5"/>
  <c r="H2247" i="5"/>
  <c r="G2247" i="5"/>
  <c r="E2267" i="4"/>
  <c r="C2268" i="4"/>
  <c r="E1936" i="7"/>
  <c r="N1936" i="7" s="1"/>
  <c r="H2256" i="3"/>
  <c r="F2257" i="3"/>
  <c r="G2257" i="3"/>
  <c r="I2256" i="3"/>
  <c r="L2247" i="6" l="1"/>
  <c r="L2247" i="7"/>
  <c r="J2247" i="6"/>
  <c r="J2247" i="7"/>
  <c r="K2247" i="6"/>
  <c r="K2247" i="7"/>
  <c r="V1935" i="7"/>
  <c r="U1935" i="7"/>
  <c r="D2267" i="6"/>
  <c r="D2267" i="7"/>
  <c r="S1936" i="7"/>
  <c r="T1936" i="7"/>
  <c r="Q1936" i="7"/>
  <c r="R1936" i="7"/>
  <c r="C2256" i="6"/>
  <c r="C2256" i="7"/>
  <c r="M2256" i="7" s="1"/>
  <c r="G1936" i="4"/>
  <c r="H1936" i="4" s="1"/>
  <c r="E1936" i="6"/>
  <c r="H2248" i="5"/>
  <c r="G2248" i="5"/>
  <c r="F2248" i="5"/>
  <c r="E2268" i="4"/>
  <c r="C2269" i="4"/>
  <c r="E1937" i="7"/>
  <c r="N1937" i="7" s="1"/>
  <c r="G2258" i="3"/>
  <c r="H2257" i="3"/>
  <c r="I2257" i="3" s="1"/>
  <c r="F2258" i="3"/>
  <c r="K2248" i="6" l="1"/>
  <c r="K2248" i="7"/>
  <c r="J2248" i="6"/>
  <c r="J2248" i="7"/>
  <c r="P2247" i="7"/>
  <c r="L2248" i="6"/>
  <c r="L2248" i="7"/>
  <c r="P2248" i="7" s="1"/>
  <c r="D2268" i="6"/>
  <c r="D2268" i="7"/>
  <c r="V1936" i="7"/>
  <c r="U1936" i="7"/>
  <c r="Q1937" i="7"/>
  <c r="R1937" i="7"/>
  <c r="S1937" i="7"/>
  <c r="T1937" i="7"/>
  <c r="C2257" i="6"/>
  <c r="C2257" i="7"/>
  <c r="M2257" i="7" s="1"/>
  <c r="G1937" i="4"/>
  <c r="H1937" i="4" s="1"/>
  <c r="E1937" i="6"/>
  <c r="F2249" i="5"/>
  <c r="G2249" i="5"/>
  <c r="H2249" i="5"/>
  <c r="E2269" i="4"/>
  <c r="C2270" i="4"/>
  <c r="E1938" i="7"/>
  <c r="N1938" i="7" s="1"/>
  <c r="F2259" i="3"/>
  <c r="H2258" i="3"/>
  <c r="I2258" i="3" s="1"/>
  <c r="G2259" i="3"/>
  <c r="L2249" i="6" l="1"/>
  <c r="L2249" i="7"/>
  <c r="K2249" i="6"/>
  <c r="K2249" i="7"/>
  <c r="J2249" i="6"/>
  <c r="J2249" i="7"/>
  <c r="D2269" i="6"/>
  <c r="D2269" i="7"/>
  <c r="U1937" i="7"/>
  <c r="V1937" i="7"/>
  <c r="R1938" i="7"/>
  <c r="Q1938" i="7"/>
  <c r="S1938" i="7"/>
  <c r="T1938" i="7"/>
  <c r="C2258" i="6"/>
  <c r="C2258" i="7"/>
  <c r="M2258" i="7" s="1"/>
  <c r="G1938" i="4"/>
  <c r="H1938" i="4" s="1"/>
  <c r="E1938" i="6"/>
  <c r="F2250" i="5"/>
  <c r="H2250" i="5"/>
  <c r="G2250" i="5"/>
  <c r="E2270" i="4"/>
  <c r="C2271" i="4"/>
  <c r="E1939" i="7"/>
  <c r="N1939" i="7" s="1"/>
  <c r="F2260" i="3"/>
  <c r="H2259" i="3"/>
  <c r="I2259" i="3" s="1"/>
  <c r="G2260" i="3"/>
  <c r="K2250" i="6" l="1"/>
  <c r="K2250" i="7"/>
  <c r="P2249" i="7"/>
  <c r="L2250" i="6"/>
  <c r="L2250" i="7"/>
  <c r="J2250" i="6"/>
  <c r="J2250" i="7"/>
  <c r="D2270" i="6"/>
  <c r="D2270" i="7"/>
  <c r="U1938" i="7"/>
  <c r="V1938" i="7"/>
  <c r="Q1939" i="7"/>
  <c r="T1939" i="7"/>
  <c r="S1939" i="7"/>
  <c r="R1939" i="7"/>
  <c r="C2259" i="6"/>
  <c r="C2259" i="7"/>
  <c r="M2259" i="7" s="1"/>
  <c r="G1939" i="4"/>
  <c r="H1939" i="4" s="1"/>
  <c r="E1939" i="6"/>
  <c r="H2251" i="5"/>
  <c r="G2251" i="5"/>
  <c r="F2251" i="5"/>
  <c r="E2271" i="4"/>
  <c r="C2272" i="4"/>
  <c r="E1940" i="7"/>
  <c r="N1940" i="7" s="1"/>
  <c r="G2261" i="3"/>
  <c r="H2260" i="3"/>
  <c r="I2260" i="3" s="1"/>
  <c r="F2261" i="3"/>
  <c r="L2251" i="6" l="1"/>
  <c r="L2251" i="7"/>
  <c r="K2251" i="6"/>
  <c r="K2251" i="7"/>
  <c r="P2250" i="7"/>
  <c r="J2251" i="6"/>
  <c r="J2251" i="7"/>
  <c r="D2271" i="6"/>
  <c r="D2271" i="7"/>
  <c r="U1939" i="7"/>
  <c r="V1939" i="7"/>
  <c r="R1940" i="7"/>
  <c r="T1940" i="7"/>
  <c r="Q1940" i="7"/>
  <c r="S1940" i="7"/>
  <c r="C2260" i="6"/>
  <c r="C2260" i="7"/>
  <c r="M2260" i="7" s="1"/>
  <c r="G1940" i="4"/>
  <c r="H1940" i="4" s="1"/>
  <c r="E1940" i="6"/>
  <c r="F2252" i="5"/>
  <c r="H2252" i="5"/>
  <c r="G2252" i="5"/>
  <c r="E2272" i="4"/>
  <c r="C2273" i="4"/>
  <c r="E1941" i="7"/>
  <c r="N1941" i="7" s="1"/>
  <c r="G2262" i="3"/>
  <c r="H2261" i="3"/>
  <c r="I2261" i="3" s="1"/>
  <c r="F2262" i="3"/>
  <c r="K2252" i="6" l="1"/>
  <c r="K2252" i="7"/>
  <c r="L2252" i="6"/>
  <c r="L2252" i="7"/>
  <c r="P2251" i="7"/>
  <c r="J2252" i="6"/>
  <c r="J2252" i="7"/>
  <c r="V1940" i="7"/>
  <c r="U1940" i="7"/>
  <c r="D2272" i="6"/>
  <c r="D2272" i="7"/>
  <c r="Q1941" i="7"/>
  <c r="S1941" i="7"/>
  <c r="T1941" i="7"/>
  <c r="R1941" i="7"/>
  <c r="C2261" i="6"/>
  <c r="C2261" i="7"/>
  <c r="M2261" i="7" s="1"/>
  <c r="G1941" i="4"/>
  <c r="H1941" i="4" s="1"/>
  <c r="E1941" i="6"/>
  <c r="H2253" i="5"/>
  <c r="G2253" i="5"/>
  <c r="F2253" i="5"/>
  <c r="E2273" i="4"/>
  <c r="C2274" i="4"/>
  <c r="E1942" i="7"/>
  <c r="N1942" i="7" s="1"/>
  <c r="H2262" i="3"/>
  <c r="F2263" i="3"/>
  <c r="I2262" i="3"/>
  <c r="G2263" i="3"/>
  <c r="J2253" i="6" l="1"/>
  <c r="J2253" i="7"/>
  <c r="K2253" i="6"/>
  <c r="K2253" i="7"/>
  <c r="L2253" i="6"/>
  <c r="L2253" i="7"/>
  <c r="P2253" i="7" s="1"/>
  <c r="P2252" i="7"/>
  <c r="U1941" i="7"/>
  <c r="V1941" i="7"/>
  <c r="D2273" i="6"/>
  <c r="D2273" i="7"/>
  <c r="R1942" i="7"/>
  <c r="Q1942" i="7"/>
  <c r="T1942" i="7"/>
  <c r="S1942" i="7"/>
  <c r="C2262" i="6"/>
  <c r="C2262" i="7"/>
  <c r="M2262" i="7" s="1"/>
  <c r="G1942" i="4"/>
  <c r="H1942" i="4" s="1"/>
  <c r="E1942" i="6"/>
  <c r="H2254" i="5"/>
  <c r="G2254" i="5"/>
  <c r="F2254" i="5"/>
  <c r="E2274" i="4"/>
  <c r="C2275" i="4"/>
  <c r="E1943" i="7"/>
  <c r="N1943" i="7" s="1"/>
  <c r="G2264" i="3"/>
  <c r="F2264" i="3"/>
  <c r="H2263" i="3"/>
  <c r="I2263" i="3" s="1"/>
  <c r="J2254" i="6" l="1"/>
  <c r="J2254" i="7"/>
  <c r="L2254" i="6"/>
  <c r="L2254" i="7"/>
  <c r="K2254" i="6"/>
  <c r="K2254" i="7"/>
  <c r="D2274" i="6"/>
  <c r="D2274" i="7"/>
  <c r="V1942" i="7"/>
  <c r="U1942" i="7"/>
  <c r="Q1943" i="7"/>
  <c r="S1943" i="7"/>
  <c r="R1943" i="7"/>
  <c r="T1943" i="7"/>
  <c r="C2263" i="6"/>
  <c r="C2263" i="7"/>
  <c r="M2263" i="7" s="1"/>
  <c r="G1943" i="4"/>
  <c r="H1943" i="4" s="1"/>
  <c r="E1943" i="6"/>
  <c r="H2255" i="5"/>
  <c r="G2255" i="5"/>
  <c r="F2255" i="5"/>
  <c r="E2275" i="4"/>
  <c r="C2276" i="4"/>
  <c r="E1944" i="7"/>
  <c r="N1944" i="7" s="1"/>
  <c r="H2264" i="3"/>
  <c r="F2265" i="3"/>
  <c r="I2264" i="3"/>
  <c r="G2265" i="3"/>
  <c r="P2254" i="7" l="1"/>
  <c r="K2255" i="6"/>
  <c r="K2255" i="7"/>
  <c r="L2255" i="6"/>
  <c r="L2255" i="7"/>
  <c r="J2255" i="6"/>
  <c r="J2255" i="7"/>
  <c r="D2275" i="6"/>
  <c r="D2275" i="7"/>
  <c r="V1943" i="7"/>
  <c r="U1943" i="7"/>
  <c r="R1944" i="7"/>
  <c r="S1944" i="7"/>
  <c r="T1944" i="7"/>
  <c r="Q1944" i="7"/>
  <c r="C2264" i="6"/>
  <c r="C2264" i="7"/>
  <c r="M2264" i="7" s="1"/>
  <c r="G1944" i="4"/>
  <c r="H1944" i="4" s="1"/>
  <c r="E1944" i="6"/>
  <c r="H2256" i="5"/>
  <c r="G2256" i="5"/>
  <c r="F2256" i="5"/>
  <c r="E2276" i="4"/>
  <c r="C2277" i="4"/>
  <c r="E1945" i="7"/>
  <c r="N1945" i="7" s="1"/>
  <c r="G2266" i="3"/>
  <c r="F2266" i="3"/>
  <c r="H2265" i="3"/>
  <c r="I2265" i="3" s="1"/>
  <c r="K2256" i="6" l="1"/>
  <c r="K2256" i="7"/>
  <c r="J2256" i="6"/>
  <c r="J2256" i="7"/>
  <c r="L2256" i="6"/>
  <c r="L2256" i="7"/>
  <c r="P2256" i="7" s="1"/>
  <c r="P2255" i="7"/>
  <c r="D2276" i="6"/>
  <c r="D2276" i="7"/>
  <c r="V1944" i="7"/>
  <c r="U1944" i="7"/>
  <c r="R1945" i="7"/>
  <c r="S1945" i="7"/>
  <c r="Q1945" i="7"/>
  <c r="T1945" i="7"/>
  <c r="C2265" i="6"/>
  <c r="C2265" i="7"/>
  <c r="M2265" i="7" s="1"/>
  <c r="G1945" i="4"/>
  <c r="H1945" i="4" s="1"/>
  <c r="E1945" i="6"/>
  <c r="H2257" i="5"/>
  <c r="G2257" i="5"/>
  <c r="F2257" i="5"/>
  <c r="E2277" i="4"/>
  <c r="C2278" i="4"/>
  <c r="E1946" i="7"/>
  <c r="N1946" i="7" s="1"/>
  <c r="H2266" i="3"/>
  <c r="F2267" i="3"/>
  <c r="I2266" i="3"/>
  <c r="G2267" i="3"/>
  <c r="L2257" i="6" l="1"/>
  <c r="L2257" i="7"/>
  <c r="J2257" i="6"/>
  <c r="J2257" i="7"/>
  <c r="K2257" i="6"/>
  <c r="K2257" i="7"/>
  <c r="V1945" i="7"/>
  <c r="U1945" i="7"/>
  <c r="D2277" i="6"/>
  <c r="D2277" i="7"/>
  <c r="Q1946" i="7"/>
  <c r="T1946" i="7"/>
  <c r="S1946" i="7"/>
  <c r="R1946" i="7"/>
  <c r="C2266" i="6"/>
  <c r="C2266" i="7"/>
  <c r="M2266" i="7" s="1"/>
  <c r="G1946" i="4"/>
  <c r="H1946" i="4" s="1"/>
  <c r="E1946" i="6"/>
  <c r="H2258" i="5"/>
  <c r="G2258" i="5"/>
  <c r="F2258" i="5"/>
  <c r="E2278" i="4"/>
  <c r="C2279" i="4"/>
  <c r="E1947" i="7"/>
  <c r="N1947" i="7" s="1"/>
  <c r="G2268" i="3"/>
  <c r="H2267" i="3"/>
  <c r="I2267" i="3" s="1"/>
  <c r="F2268" i="3"/>
  <c r="K2258" i="6" l="1"/>
  <c r="K2258" i="7"/>
  <c r="L2258" i="6"/>
  <c r="L2258" i="7"/>
  <c r="P2257" i="7"/>
  <c r="J2258" i="6"/>
  <c r="J2258" i="7"/>
  <c r="D2278" i="6"/>
  <c r="D2278" i="7"/>
  <c r="V1946" i="7"/>
  <c r="U1946" i="7"/>
  <c r="R1947" i="7"/>
  <c r="T1947" i="7"/>
  <c r="Q1947" i="7"/>
  <c r="S1947" i="7"/>
  <c r="C2267" i="6"/>
  <c r="C2267" i="7"/>
  <c r="M2267" i="7" s="1"/>
  <c r="G1947" i="4"/>
  <c r="H1947" i="4" s="1"/>
  <c r="E1947" i="6"/>
  <c r="F2259" i="5"/>
  <c r="G2259" i="5"/>
  <c r="H2259" i="5"/>
  <c r="E2279" i="4"/>
  <c r="C2280" i="4"/>
  <c r="E1948" i="7"/>
  <c r="N1948" i="7" s="1"/>
  <c r="H2268" i="3"/>
  <c r="F2269" i="3"/>
  <c r="I2268" i="3"/>
  <c r="G2269" i="3"/>
  <c r="L2259" i="6" l="1"/>
  <c r="L2259" i="7"/>
  <c r="J2259" i="6"/>
  <c r="J2259" i="7"/>
  <c r="K2259" i="6"/>
  <c r="K2259" i="7"/>
  <c r="P2258" i="7"/>
  <c r="D2279" i="6"/>
  <c r="D2279" i="7"/>
  <c r="V1947" i="7"/>
  <c r="U1947" i="7"/>
  <c r="Q1948" i="7"/>
  <c r="R1948" i="7"/>
  <c r="S1948" i="7"/>
  <c r="T1948" i="7"/>
  <c r="C2268" i="6"/>
  <c r="C2268" i="7"/>
  <c r="M2268" i="7" s="1"/>
  <c r="G1948" i="4"/>
  <c r="H1948" i="4" s="1"/>
  <c r="E1948" i="6"/>
  <c r="H2260" i="5"/>
  <c r="G2260" i="5"/>
  <c r="F2260" i="5"/>
  <c r="E2280" i="4"/>
  <c r="C2281" i="4"/>
  <c r="E1949" i="7"/>
  <c r="N1949" i="7" s="1"/>
  <c r="H2269" i="3"/>
  <c r="F2270" i="3"/>
  <c r="I2269" i="3"/>
  <c r="G2270" i="3"/>
  <c r="L2260" i="6" l="1"/>
  <c r="L2260" i="7"/>
  <c r="K2260" i="6"/>
  <c r="K2260" i="7"/>
  <c r="P2259" i="7"/>
  <c r="J2260" i="6"/>
  <c r="J2260" i="7"/>
  <c r="Q1949" i="7"/>
  <c r="T1949" i="7"/>
  <c r="S1949" i="7"/>
  <c r="R1949" i="7"/>
  <c r="D2280" i="6"/>
  <c r="D2280" i="7"/>
  <c r="V1948" i="7"/>
  <c r="U1948" i="7"/>
  <c r="C2269" i="6"/>
  <c r="C2269" i="7"/>
  <c r="M2269" i="7" s="1"/>
  <c r="G1949" i="4"/>
  <c r="H1949" i="4" s="1"/>
  <c r="E1949" i="6"/>
  <c r="H2261" i="5"/>
  <c r="G2261" i="5"/>
  <c r="F2261" i="5"/>
  <c r="E2281" i="4"/>
  <c r="C2282" i="4"/>
  <c r="E1950" i="7"/>
  <c r="N1950" i="7" s="1"/>
  <c r="G2271" i="3"/>
  <c r="F2271" i="3"/>
  <c r="H2270" i="3"/>
  <c r="I2270" i="3" s="1"/>
  <c r="J2261" i="6" l="1"/>
  <c r="J2261" i="7"/>
  <c r="L2261" i="6"/>
  <c r="L2261" i="7"/>
  <c r="P2260" i="7"/>
  <c r="K2261" i="6"/>
  <c r="K2261" i="7"/>
  <c r="D2281" i="6"/>
  <c r="D2281" i="7"/>
  <c r="S1950" i="7"/>
  <c r="Q1950" i="7"/>
  <c r="T1950" i="7"/>
  <c r="R1950" i="7"/>
  <c r="U1949" i="7"/>
  <c r="V1949" i="7"/>
  <c r="C2270" i="6"/>
  <c r="C2270" i="7"/>
  <c r="M2270" i="7" s="1"/>
  <c r="G1950" i="4"/>
  <c r="H1950" i="4" s="1"/>
  <c r="E1950" i="6"/>
  <c r="H2262" i="5"/>
  <c r="G2262" i="5"/>
  <c r="F2262" i="5"/>
  <c r="E2282" i="4"/>
  <c r="C2283" i="4"/>
  <c r="E1951" i="7"/>
  <c r="N1951" i="7" s="1"/>
  <c r="F2272" i="3"/>
  <c r="H2271" i="3"/>
  <c r="I2271" i="3" s="1"/>
  <c r="G2272" i="3"/>
  <c r="J2262" i="6" l="1"/>
  <c r="J2262" i="7"/>
  <c r="L2262" i="6"/>
  <c r="L2262" i="7"/>
  <c r="P2261" i="7"/>
  <c r="K2262" i="6"/>
  <c r="K2262" i="7"/>
  <c r="V1950" i="7"/>
  <c r="U1950" i="7"/>
  <c r="D2282" i="6"/>
  <c r="D2282" i="7"/>
  <c r="S1951" i="7"/>
  <c r="T1951" i="7"/>
  <c r="R1951" i="7"/>
  <c r="Q1951" i="7"/>
  <c r="C2271" i="6"/>
  <c r="C2271" i="7"/>
  <c r="M2271" i="7" s="1"/>
  <c r="G1951" i="4"/>
  <c r="H1951" i="4" s="1"/>
  <c r="E1951" i="6"/>
  <c r="H2263" i="5"/>
  <c r="G2263" i="5"/>
  <c r="F2263" i="5"/>
  <c r="E2283" i="4"/>
  <c r="C2284" i="4"/>
  <c r="E1952" i="7"/>
  <c r="N1952" i="7" s="1"/>
  <c r="G2273" i="3"/>
  <c r="H2272" i="3"/>
  <c r="I2272" i="3" s="1"/>
  <c r="F2273" i="3"/>
  <c r="J2263" i="6" l="1"/>
  <c r="J2263" i="7"/>
  <c r="K2263" i="6"/>
  <c r="K2263" i="7"/>
  <c r="L2263" i="6"/>
  <c r="L2263" i="7"/>
  <c r="P2263" i="7" s="1"/>
  <c r="P2262" i="7"/>
  <c r="V1951" i="7"/>
  <c r="U1951" i="7"/>
  <c r="D2283" i="6"/>
  <c r="D2283" i="7"/>
  <c r="T1952" i="7"/>
  <c r="Q1952" i="7"/>
  <c r="R1952" i="7"/>
  <c r="S1952" i="7"/>
  <c r="C2272" i="6"/>
  <c r="C2272" i="7"/>
  <c r="M2272" i="7" s="1"/>
  <c r="G1952" i="4"/>
  <c r="H1952" i="4" s="1"/>
  <c r="E1952" i="6"/>
  <c r="H2264" i="5"/>
  <c r="G2264" i="5"/>
  <c r="F2264" i="5"/>
  <c r="E2284" i="4"/>
  <c r="C2285" i="4"/>
  <c r="E1953" i="7"/>
  <c r="N1953" i="7" s="1"/>
  <c r="H2273" i="3"/>
  <c r="F2274" i="3"/>
  <c r="G2274" i="3"/>
  <c r="I2273" i="3"/>
  <c r="K2264" i="6" l="1"/>
  <c r="K2264" i="7"/>
  <c r="L2264" i="6"/>
  <c r="L2264" i="7"/>
  <c r="J2264" i="6"/>
  <c r="J2264" i="7"/>
  <c r="D2284" i="6"/>
  <c r="D2284" i="7"/>
  <c r="V1952" i="7"/>
  <c r="U1952" i="7"/>
  <c r="S1953" i="7"/>
  <c r="R1953" i="7"/>
  <c r="T1953" i="7"/>
  <c r="Q1953" i="7"/>
  <c r="C2273" i="6"/>
  <c r="C2273" i="7"/>
  <c r="M2273" i="7" s="1"/>
  <c r="G1953" i="4"/>
  <c r="H1953" i="4" s="1"/>
  <c r="E1953" i="6"/>
  <c r="F2265" i="5"/>
  <c r="H2265" i="5"/>
  <c r="G2265" i="5"/>
  <c r="E2285" i="4"/>
  <c r="C2286" i="4"/>
  <c r="E1954" i="7"/>
  <c r="N1954" i="7" s="1"/>
  <c r="H2274" i="3"/>
  <c r="F2275" i="3"/>
  <c r="I2274" i="3"/>
  <c r="G2275" i="3"/>
  <c r="K2265" i="6" l="1"/>
  <c r="K2265" i="7"/>
  <c r="L2265" i="6"/>
  <c r="L2265" i="7"/>
  <c r="J2265" i="6"/>
  <c r="J2265" i="7"/>
  <c r="P2264" i="7"/>
  <c r="V1953" i="7"/>
  <c r="U1953" i="7"/>
  <c r="D2285" i="6"/>
  <c r="D2285" i="7"/>
  <c r="T1954" i="7"/>
  <c r="Q1954" i="7"/>
  <c r="S1954" i="7"/>
  <c r="R1954" i="7"/>
  <c r="C2274" i="6"/>
  <c r="C2274" i="7"/>
  <c r="M2274" i="7" s="1"/>
  <c r="G1954" i="4"/>
  <c r="H1954" i="4" s="1"/>
  <c r="E1954" i="6"/>
  <c r="H2266" i="5"/>
  <c r="G2266" i="5"/>
  <c r="F2266" i="5"/>
  <c r="E2286" i="4"/>
  <c r="C2287" i="4"/>
  <c r="E1955" i="7"/>
  <c r="N1955" i="7" s="1"/>
  <c r="F2276" i="3"/>
  <c r="H2275" i="3"/>
  <c r="G2276" i="3"/>
  <c r="I2275" i="3"/>
  <c r="J2266" i="6" l="1"/>
  <c r="J2266" i="7"/>
  <c r="L2266" i="6"/>
  <c r="L2266" i="7"/>
  <c r="K2266" i="6"/>
  <c r="K2266" i="7"/>
  <c r="P2265" i="7"/>
  <c r="V1954" i="7"/>
  <c r="D2286" i="6"/>
  <c r="D2286" i="7"/>
  <c r="U1954" i="7"/>
  <c r="S1955" i="7"/>
  <c r="T1955" i="7"/>
  <c r="Q1955" i="7"/>
  <c r="R1955" i="7"/>
  <c r="C2275" i="6"/>
  <c r="C2275" i="7"/>
  <c r="M2275" i="7" s="1"/>
  <c r="G1955" i="4"/>
  <c r="H1955" i="4" s="1"/>
  <c r="E1955" i="6"/>
  <c r="H2267" i="5"/>
  <c r="G2267" i="5"/>
  <c r="F2267" i="5"/>
  <c r="E2287" i="4"/>
  <c r="C2288" i="4"/>
  <c r="E1956" i="7"/>
  <c r="N1956" i="7" s="1"/>
  <c r="G2277" i="3"/>
  <c r="H2276" i="3"/>
  <c r="I2276" i="3" s="1"/>
  <c r="F2277" i="3"/>
  <c r="L2267" i="6" l="1"/>
  <c r="L2267" i="7"/>
  <c r="J2267" i="6"/>
  <c r="J2267" i="7"/>
  <c r="K2267" i="6"/>
  <c r="K2267" i="7"/>
  <c r="P2266" i="7"/>
  <c r="V1955" i="7"/>
  <c r="U1955" i="7"/>
  <c r="D2287" i="6"/>
  <c r="D2287" i="7"/>
  <c r="S1956" i="7"/>
  <c r="R1956" i="7"/>
  <c r="Q1956" i="7"/>
  <c r="T1956" i="7"/>
  <c r="C2276" i="6"/>
  <c r="C2276" i="7"/>
  <c r="M2276" i="7" s="1"/>
  <c r="G1956" i="4"/>
  <c r="H1956" i="4" s="1"/>
  <c r="E1956" i="6"/>
  <c r="F2268" i="5"/>
  <c r="G2268" i="5"/>
  <c r="H2268" i="5"/>
  <c r="E2288" i="4"/>
  <c r="C2289" i="4"/>
  <c r="E1957" i="7"/>
  <c r="N1957" i="7" s="1"/>
  <c r="G2278" i="3"/>
  <c r="F2278" i="3"/>
  <c r="H2277" i="3"/>
  <c r="I2277" i="3" s="1"/>
  <c r="L2268" i="6" l="1"/>
  <c r="L2268" i="7"/>
  <c r="J2268" i="6"/>
  <c r="J2268" i="7"/>
  <c r="P2267" i="7"/>
  <c r="K2268" i="6"/>
  <c r="K2268" i="7"/>
  <c r="D2288" i="6"/>
  <c r="D2288" i="7"/>
  <c r="V1956" i="7"/>
  <c r="U1956" i="7"/>
  <c r="T1957" i="7"/>
  <c r="Q1957" i="7"/>
  <c r="S1957" i="7"/>
  <c r="R1957" i="7"/>
  <c r="C2277" i="6"/>
  <c r="C2277" i="7"/>
  <c r="M2277" i="7" s="1"/>
  <c r="G1957" i="4"/>
  <c r="H1957" i="4" s="1"/>
  <c r="E1957" i="6"/>
  <c r="H2269" i="5"/>
  <c r="G2269" i="5"/>
  <c r="F2269" i="5"/>
  <c r="E2289" i="4"/>
  <c r="C2290" i="4"/>
  <c r="E1958" i="7"/>
  <c r="N1958" i="7" s="1"/>
  <c r="H2278" i="3"/>
  <c r="F2279" i="3"/>
  <c r="I2278" i="3"/>
  <c r="G2279" i="3"/>
  <c r="L2269" i="6" l="1"/>
  <c r="L2269" i="7"/>
  <c r="J2269" i="6"/>
  <c r="J2269" i="7"/>
  <c r="P2268" i="7"/>
  <c r="K2269" i="6"/>
  <c r="K2269" i="7"/>
  <c r="V1957" i="7"/>
  <c r="U1957" i="7"/>
  <c r="R1958" i="7"/>
  <c r="T1958" i="7"/>
  <c r="S1958" i="7"/>
  <c r="Q1958" i="7"/>
  <c r="D2289" i="6"/>
  <c r="D2289" i="7"/>
  <c r="C2278" i="6"/>
  <c r="C2278" i="7"/>
  <c r="M2278" i="7" s="1"/>
  <c r="G1958" i="4"/>
  <c r="H1958" i="4" s="1"/>
  <c r="E1958" i="6"/>
  <c r="F2270" i="5"/>
  <c r="H2270" i="5"/>
  <c r="G2270" i="5"/>
  <c r="E2290" i="4"/>
  <c r="C2291" i="4"/>
  <c r="E1959" i="7"/>
  <c r="N1959" i="7" s="1"/>
  <c r="G2280" i="3"/>
  <c r="H2279" i="3"/>
  <c r="I2279" i="3" s="1"/>
  <c r="F2280" i="3"/>
  <c r="K2270" i="6" l="1"/>
  <c r="K2270" i="7"/>
  <c r="P2269" i="7"/>
  <c r="L2270" i="6"/>
  <c r="L2270" i="7"/>
  <c r="J2270" i="6"/>
  <c r="J2270" i="7"/>
  <c r="D2290" i="6"/>
  <c r="D2290" i="7"/>
  <c r="U1958" i="7"/>
  <c r="V1958" i="7"/>
  <c r="R1959" i="7"/>
  <c r="Q1959" i="7"/>
  <c r="T1959" i="7"/>
  <c r="S1959" i="7"/>
  <c r="C2279" i="6"/>
  <c r="C2279" i="7"/>
  <c r="M2279" i="7" s="1"/>
  <c r="G1959" i="4"/>
  <c r="H1959" i="4" s="1"/>
  <c r="E1959" i="6"/>
  <c r="H2271" i="5"/>
  <c r="G2271" i="5"/>
  <c r="F2271" i="5"/>
  <c r="E2291" i="4"/>
  <c r="C2292" i="4"/>
  <c r="E1960" i="7"/>
  <c r="N1960" i="7" s="1"/>
  <c r="H2280" i="3"/>
  <c r="F2281" i="3"/>
  <c r="I2280" i="3"/>
  <c r="G2281" i="3"/>
  <c r="J2271" i="6" l="1"/>
  <c r="J2271" i="7"/>
  <c r="K2271" i="6"/>
  <c r="K2271" i="7"/>
  <c r="L2271" i="6"/>
  <c r="L2271" i="7"/>
  <c r="P2270" i="7"/>
  <c r="D2291" i="6"/>
  <c r="D2291" i="7"/>
  <c r="U1959" i="7"/>
  <c r="V1959" i="7"/>
  <c r="Q1960" i="7"/>
  <c r="R1960" i="7"/>
  <c r="T1960" i="7"/>
  <c r="S1960" i="7"/>
  <c r="C2280" i="6"/>
  <c r="C2280" i="7"/>
  <c r="M2280" i="7" s="1"/>
  <c r="G1960" i="4"/>
  <c r="H1960" i="4" s="1"/>
  <c r="E1960" i="6"/>
  <c r="H2272" i="5"/>
  <c r="G2272" i="5"/>
  <c r="F2272" i="5"/>
  <c r="E2292" i="4"/>
  <c r="C2293" i="4"/>
  <c r="E1961" i="7"/>
  <c r="N1961" i="7" s="1"/>
  <c r="G2282" i="3"/>
  <c r="H2281" i="3"/>
  <c r="I2281" i="3" s="1"/>
  <c r="F2282" i="3"/>
  <c r="P2271" i="7" l="1"/>
  <c r="J2272" i="6"/>
  <c r="J2272" i="7"/>
  <c r="L2272" i="6"/>
  <c r="L2272" i="7"/>
  <c r="K2272" i="6"/>
  <c r="K2272" i="7"/>
  <c r="V1960" i="7"/>
  <c r="U1960" i="7"/>
  <c r="D2292" i="6"/>
  <c r="D2292" i="7"/>
  <c r="R1961" i="7"/>
  <c r="T1961" i="7"/>
  <c r="Q1961" i="7"/>
  <c r="S1961" i="7"/>
  <c r="C2281" i="6"/>
  <c r="C2281" i="7"/>
  <c r="M2281" i="7" s="1"/>
  <c r="G1961" i="4"/>
  <c r="H1961" i="4" s="1"/>
  <c r="E1961" i="6"/>
  <c r="H2273" i="5"/>
  <c r="G2273" i="5"/>
  <c r="F2273" i="5"/>
  <c r="E2293" i="4"/>
  <c r="C2294" i="4"/>
  <c r="E1962" i="7"/>
  <c r="N1962" i="7" s="1"/>
  <c r="F2283" i="3"/>
  <c r="H2282" i="3"/>
  <c r="I2282" i="3" s="1"/>
  <c r="G2283" i="3"/>
  <c r="P2272" i="7" l="1"/>
  <c r="J2273" i="6"/>
  <c r="J2273" i="7"/>
  <c r="L2273" i="6"/>
  <c r="L2273" i="7"/>
  <c r="K2273" i="6"/>
  <c r="K2273" i="7"/>
  <c r="V1961" i="7"/>
  <c r="U1961" i="7"/>
  <c r="D2293" i="6"/>
  <c r="D2293" i="7"/>
  <c r="R1962" i="7"/>
  <c r="Q1962" i="7"/>
  <c r="S1962" i="7"/>
  <c r="T1962" i="7"/>
  <c r="C2282" i="6"/>
  <c r="C2282" i="7"/>
  <c r="M2282" i="7" s="1"/>
  <c r="G1962" i="4"/>
  <c r="H1962" i="4" s="1"/>
  <c r="E1962" i="6"/>
  <c r="G2274" i="5"/>
  <c r="F2274" i="5"/>
  <c r="H2274" i="5"/>
  <c r="E2294" i="4"/>
  <c r="C2295" i="4"/>
  <c r="E1963" i="7"/>
  <c r="N1963" i="7" s="1"/>
  <c r="G2284" i="3"/>
  <c r="F2284" i="3"/>
  <c r="H2283" i="3"/>
  <c r="I2283" i="3" s="1"/>
  <c r="L2274" i="6" l="1"/>
  <c r="L2274" i="7"/>
  <c r="K2274" i="6"/>
  <c r="K2274" i="7"/>
  <c r="J2274" i="6"/>
  <c r="J2274" i="7"/>
  <c r="P2273" i="7"/>
  <c r="D2294" i="6"/>
  <c r="D2294" i="7"/>
  <c r="U1962" i="7"/>
  <c r="V1962" i="7"/>
  <c r="S1963" i="7"/>
  <c r="T1963" i="7"/>
  <c r="R1963" i="7"/>
  <c r="Q1963" i="7"/>
  <c r="C2283" i="6"/>
  <c r="C2283" i="7"/>
  <c r="M2283" i="7" s="1"/>
  <c r="G1963" i="4"/>
  <c r="H1963" i="4" s="1"/>
  <c r="E1963" i="6"/>
  <c r="H2275" i="5"/>
  <c r="G2275" i="5"/>
  <c r="F2275" i="5"/>
  <c r="E2295" i="4"/>
  <c r="C2296" i="4"/>
  <c r="E1964" i="7"/>
  <c r="N1964" i="7" s="1"/>
  <c r="H2284" i="3"/>
  <c r="F2285" i="3"/>
  <c r="I2284" i="3"/>
  <c r="G2285" i="3"/>
  <c r="L2275" i="6" l="1"/>
  <c r="L2275" i="7"/>
  <c r="J2275" i="6"/>
  <c r="J2275" i="7"/>
  <c r="K2275" i="6"/>
  <c r="K2275" i="7"/>
  <c r="U1963" i="7"/>
  <c r="P2274" i="7"/>
  <c r="D2295" i="6"/>
  <c r="D2295" i="7"/>
  <c r="V1963" i="7"/>
  <c r="T1964" i="7"/>
  <c r="R1964" i="7"/>
  <c r="Q1964" i="7"/>
  <c r="S1964" i="7"/>
  <c r="C2284" i="6"/>
  <c r="C2284" i="7"/>
  <c r="M2284" i="7" s="1"/>
  <c r="G1964" i="4"/>
  <c r="H1964" i="4" s="1"/>
  <c r="E1964" i="6"/>
  <c r="F2276" i="5"/>
  <c r="G2276" i="5"/>
  <c r="H2276" i="5"/>
  <c r="E2296" i="4"/>
  <c r="C2297" i="4"/>
  <c r="E1965" i="7"/>
  <c r="N1965" i="7" s="1"/>
  <c r="G2286" i="3"/>
  <c r="F2286" i="3"/>
  <c r="H2285" i="3"/>
  <c r="I2285" i="3" s="1"/>
  <c r="L2276" i="6" l="1"/>
  <c r="L2276" i="7"/>
  <c r="K2276" i="6"/>
  <c r="K2276" i="7"/>
  <c r="P2275" i="7"/>
  <c r="J2276" i="6"/>
  <c r="J2276" i="7"/>
  <c r="D2296" i="6"/>
  <c r="D2296" i="7"/>
  <c r="U1964" i="7"/>
  <c r="V1964" i="7"/>
  <c r="T1965" i="7"/>
  <c r="Q1965" i="7"/>
  <c r="R1965" i="7"/>
  <c r="S1965" i="7"/>
  <c r="C2285" i="6"/>
  <c r="C2285" i="7"/>
  <c r="M2285" i="7" s="1"/>
  <c r="G1965" i="4"/>
  <c r="H1965" i="4" s="1"/>
  <c r="E1965" i="6"/>
  <c r="F2277" i="5"/>
  <c r="H2277" i="5"/>
  <c r="G2277" i="5"/>
  <c r="E2297" i="4"/>
  <c r="C2298" i="4"/>
  <c r="E1966" i="7"/>
  <c r="N1966" i="7" s="1"/>
  <c r="H2286" i="3"/>
  <c r="F2287" i="3"/>
  <c r="I2286" i="3"/>
  <c r="G2287" i="3"/>
  <c r="L2277" i="6" l="1"/>
  <c r="L2277" i="7"/>
  <c r="K2277" i="6"/>
  <c r="K2277" i="7"/>
  <c r="P2276" i="7"/>
  <c r="J2277" i="6"/>
  <c r="J2277" i="7"/>
  <c r="D2297" i="6"/>
  <c r="D2297" i="7"/>
  <c r="U1965" i="7"/>
  <c r="V1965" i="7"/>
  <c r="Q1966" i="7"/>
  <c r="R1966" i="7"/>
  <c r="T1966" i="7"/>
  <c r="S1966" i="7"/>
  <c r="C2286" i="6"/>
  <c r="C2286" i="7"/>
  <c r="M2286" i="7" s="1"/>
  <c r="G1966" i="4"/>
  <c r="H1966" i="4" s="1"/>
  <c r="E1966" i="6"/>
  <c r="H2278" i="5"/>
  <c r="G2278" i="5"/>
  <c r="F2278" i="5"/>
  <c r="E2298" i="4"/>
  <c r="C2299" i="4"/>
  <c r="E1967" i="7"/>
  <c r="N1967" i="7" s="1"/>
  <c r="F2288" i="3"/>
  <c r="H2287" i="3"/>
  <c r="G2288" i="3"/>
  <c r="I2287" i="3"/>
  <c r="K2278" i="6" l="1"/>
  <c r="K2278" i="7"/>
  <c r="L2278" i="6"/>
  <c r="L2278" i="7"/>
  <c r="P2277" i="7"/>
  <c r="J2278" i="6"/>
  <c r="J2278" i="7"/>
  <c r="D2298" i="6"/>
  <c r="D2298" i="7"/>
  <c r="U1966" i="7"/>
  <c r="V1966" i="7"/>
  <c r="R1967" i="7"/>
  <c r="Q1967" i="7"/>
  <c r="S1967" i="7"/>
  <c r="T1967" i="7"/>
  <c r="C2287" i="6"/>
  <c r="C2287" i="7"/>
  <c r="M2287" i="7" s="1"/>
  <c r="G1967" i="4"/>
  <c r="H1967" i="4" s="1"/>
  <c r="E1967" i="6"/>
  <c r="G2279" i="5"/>
  <c r="F2279" i="5"/>
  <c r="H2279" i="5"/>
  <c r="E2299" i="4"/>
  <c r="C2300" i="4"/>
  <c r="E1968" i="7"/>
  <c r="N1968" i="7" s="1"/>
  <c r="G2289" i="3"/>
  <c r="H2288" i="3"/>
  <c r="I2288" i="3" s="1"/>
  <c r="F2289" i="3"/>
  <c r="K2279" i="6" l="1"/>
  <c r="K2279" i="7"/>
  <c r="J2279" i="6"/>
  <c r="J2279" i="7"/>
  <c r="L2279" i="6"/>
  <c r="L2279" i="7"/>
  <c r="P2279" i="7" s="1"/>
  <c r="P2278" i="7"/>
  <c r="U1967" i="7"/>
  <c r="V1967" i="7"/>
  <c r="D2299" i="6"/>
  <c r="D2299" i="7"/>
  <c r="T1968" i="7"/>
  <c r="S1968" i="7"/>
  <c r="Q1968" i="7"/>
  <c r="R1968" i="7"/>
  <c r="C2288" i="6"/>
  <c r="C2288" i="7"/>
  <c r="M2288" i="7" s="1"/>
  <c r="G1968" i="4"/>
  <c r="H1968" i="4" s="1"/>
  <c r="E1968" i="6"/>
  <c r="H2280" i="5"/>
  <c r="G2280" i="5"/>
  <c r="F2280" i="5"/>
  <c r="E2300" i="4"/>
  <c r="C2301" i="4"/>
  <c r="E1969" i="7"/>
  <c r="N1969" i="7" s="1"/>
  <c r="F2290" i="3"/>
  <c r="H2289" i="3"/>
  <c r="G2290" i="3"/>
  <c r="I2289" i="3"/>
  <c r="K2280" i="6" l="1"/>
  <c r="K2280" i="7"/>
  <c r="L2280" i="6"/>
  <c r="L2280" i="7"/>
  <c r="J2280" i="6"/>
  <c r="J2280" i="7"/>
  <c r="V1968" i="7"/>
  <c r="U1968" i="7"/>
  <c r="D2300" i="6"/>
  <c r="D2300" i="7"/>
  <c r="S1969" i="7"/>
  <c r="R1969" i="7"/>
  <c r="Q1969" i="7"/>
  <c r="T1969" i="7"/>
  <c r="C2289" i="6"/>
  <c r="C2289" i="7"/>
  <c r="M2289" i="7" s="1"/>
  <c r="G1969" i="4"/>
  <c r="H1969" i="4" s="1"/>
  <c r="E1969" i="6"/>
  <c r="H2281" i="5"/>
  <c r="G2281" i="5"/>
  <c r="F2281" i="5"/>
  <c r="E2301" i="4"/>
  <c r="C2302" i="4"/>
  <c r="E1970" i="7"/>
  <c r="N1970" i="7" s="1"/>
  <c r="G2291" i="3"/>
  <c r="H2290" i="3"/>
  <c r="I2290" i="3" s="1"/>
  <c r="F2291" i="3"/>
  <c r="J2281" i="6" l="1"/>
  <c r="J2281" i="7"/>
  <c r="K2281" i="6"/>
  <c r="K2281" i="7"/>
  <c r="L2281" i="6"/>
  <c r="L2281" i="7"/>
  <c r="P2281" i="7" s="1"/>
  <c r="P2280" i="7"/>
  <c r="V1969" i="7"/>
  <c r="U1969" i="7"/>
  <c r="D2301" i="6"/>
  <c r="D2301" i="7"/>
  <c r="Q1970" i="7"/>
  <c r="T1970" i="7"/>
  <c r="S1970" i="7"/>
  <c r="R1970" i="7"/>
  <c r="C2290" i="6"/>
  <c r="C2290" i="7"/>
  <c r="M2290" i="7" s="1"/>
  <c r="G1970" i="4"/>
  <c r="H1970" i="4" s="1"/>
  <c r="E1970" i="6"/>
  <c r="H2282" i="5"/>
  <c r="G2282" i="5"/>
  <c r="F2282" i="5"/>
  <c r="E2302" i="4"/>
  <c r="C2303" i="4"/>
  <c r="E1971" i="7"/>
  <c r="N1971" i="7" s="1"/>
  <c r="G2292" i="3"/>
  <c r="H2291" i="3"/>
  <c r="I2291" i="3" s="1"/>
  <c r="F2292" i="3"/>
  <c r="J2282" i="6" l="1"/>
  <c r="J2282" i="7"/>
  <c r="K2282" i="6"/>
  <c r="K2282" i="7"/>
  <c r="L2282" i="6"/>
  <c r="L2282" i="7"/>
  <c r="D2302" i="6"/>
  <c r="D2302" i="7"/>
  <c r="V1970" i="7"/>
  <c r="U1970" i="7"/>
  <c r="R1971" i="7"/>
  <c r="S1971" i="7"/>
  <c r="Q1971" i="7"/>
  <c r="T1971" i="7"/>
  <c r="C2291" i="6"/>
  <c r="C2291" i="7"/>
  <c r="M2291" i="7" s="1"/>
  <c r="G1971" i="4"/>
  <c r="H1971" i="4" s="1"/>
  <c r="E1971" i="6"/>
  <c r="F2283" i="5"/>
  <c r="H2283" i="5"/>
  <c r="G2283" i="5"/>
  <c r="E2303" i="4"/>
  <c r="C2304" i="4"/>
  <c r="E1972" i="7"/>
  <c r="N1972" i="7" s="1"/>
  <c r="H2292" i="3"/>
  <c r="F2293" i="3"/>
  <c r="I2292" i="3"/>
  <c r="G2293" i="3"/>
  <c r="P2282" i="7" l="1"/>
  <c r="K2283" i="6"/>
  <c r="K2283" i="7"/>
  <c r="L2283" i="6"/>
  <c r="L2283" i="7"/>
  <c r="J2283" i="6"/>
  <c r="J2283" i="7"/>
  <c r="U1971" i="7"/>
  <c r="V1971" i="7"/>
  <c r="D2303" i="6"/>
  <c r="D2303" i="7"/>
  <c r="R1972" i="7"/>
  <c r="Q1972" i="7"/>
  <c r="T1972" i="7"/>
  <c r="S1972" i="7"/>
  <c r="C2292" i="6"/>
  <c r="C2292" i="7"/>
  <c r="M2292" i="7" s="1"/>
  <c r="G1972" i="4"/>
  <c r="H1972" i="4" s="1"/>
  <c r="E1972" i="6"/>
  <c r="H2284" i="5"/>
  <c r="G2284" i="5"/>
  <c r="F2284" i="5"/>
  <c r="E2304" i="4"/>
  <c r="C2305" i="4"/>
  <c r="E1973" i="7"/>
  <c r="N1973" i="7" s="1"/>
  <c r="G2294" i="3"/>
  <c r="H2293" i="3"/>
  <c r="I2293" i="3" s="1"/>
  <c r="F2294" i="3"/>
  <c r="J2284" i="6" l="1"/>
  <c r="J2284" i="7"/>
  <c r="K2284" i="6"/>
  <c r="K2284" i="7"/>
  <c r="L2284" i="6"/>
  <c r="L2284" i="7"/>
  <c r="P2283" i="7"/>
  <c r="D2304" i="6"/>
  <c r="D2304" i="7"/>
  <c r="V1972" i="7"/>
  <c r="U1972" i="7"/>
  <c r="Q1973" i="7"/>
  <c r="R1973" i="7"/>
  <c r="S1973" i="7"/>
  <c r="T1973" i="7"/>
  <c r="C2293" i="6"/>
  <c r="C2293" i="7"/>
  <c r="M2293" i="7" s="1"/>
  <c r="G1973" i="4"/>
  <c r="H1973" i="4" s="1"/>
  <c r="E1973" i="6"/>
  <c r="F2285" i="5"/>
  <c r="H2285" i="5"/>
  <c r="G2285" i="5"/>
  <c r="E2305" i="4"/>
  <c r="C2306" i="4"/>
  <c r="E1974" i="7"/>
  <c r="N1974" i="7" s="1"/>
  <c r="G2295" i="3"/>
  <c r="F2295" i="3"/>
  <c r="H2294" i="3"/>
  <c r="I2294" i="3" s="1"/>
  <c r="P2284" i="7" l="1"/>
  <c r="L2285" i="6"/>
  <c r="L2285" i="7"/>
  <c r="J2285" i="6"/>
  <c r="J2285" i="7"/>
  <c r="K2285" i="6"/>
  <c r="K2285" i="7"/>
  <c r="V1973" i="7"/>
  <c r="U1973" i="7"/>
  <c r="D2305" i="6"/>
  <c r="D2305" i="7"/>
  <c r="S1974" i="7"/>
  <c r="Q1974" i="7"/>
  <c r="T1974" i="7"/>
  <c r="R1974" i="7"/>
  <c r="C2294" i="6"/>
  <c r="C2294" i="7"/>
  <c r="M2294" i="7" s="1"/>
  <c r="G1974" i="4"/>
  <c r="H1974" i="4" s="1"/>
  <c r="E1974" i="6"/>
  <c r="F2286" i="5"/>
  <c r="H2286" i="5"/>
  <c r="G2286" i="5"/>
  <c r="E2306" i="4"/>
  <c r="C2307" i="4"/>
  <c r="E1975" i="7"/>
  <c r="N1975" i="7" s="1"/>
  <c r="F2296" i="3"/>
  <c r="H2295" i="3"/>
  <c r="G2296" i="3"/>
  <c r="I2295" i="3"/>
  <c r="K2286" i="6" l="1"/>
  <c r="K2286" i="7"/>
  <c r="L2286" i="6"/>
  <c r="L2286" i="7"/>
  <c r="J2286" i="6"/>
  <c r="J2286" i="7"/>
  <c r="P2285" i="7"/>
  <c r="U1974" i="7"/>
  <c r="V1974" i="7"/>
  <c r="D2306" i="6"/>
  <c r="D2306" i="7"/>
  <c r="R1975" i="7"/>
  <c r="T1975" i="7"/>
  <c r="Q1975" i="7"/>
  <c r="S1975" i="7"/>
  <c r="C2295" i="6"/>
  <c r="C2295" i="7"/>
  <c r="M2295" i="7" s="1"/>
  <c r="G1975" i="4"/>
  <c r="H1975" i="4" s="1"/>
  <c r="E1975" i="6"/>
  <c r="H2287" i="5"/>
  <c r="G2287" i="5"/>
  <c r="F2287" i="5"/>
  <c r="E2307" i="4"/>
  <c r="C2308" i="4"/>
  <c r="E1976" i="7"/>
  <c r="N1976" i="7" s="1"/>
  <c r="G2297" i="3"/>
  <c r="H2296" i="3"/>
  <c r="I2296" i="3" s="1"/>
  <c r="F2297" i="3"/>
  <c r="L2287" i="6" l="1"/>
  <c r="L2287" i="7"/>
  <c r="J2287" i="6"/>
  <c r="J2287" i="7"/>
  <c r="K2287" i="6"/>
  <c r="K2287" i="7"/>
  <c r="P2286" i="7"/>
  <c r="D2307" i="6"/>
  <c r="D2307" i="7"/>
  <c r="S1976" i="7"/>
  <c r="T1976" i="7"/>
  <c r="R1976" i="7"/>
  <c r="Q1976" i="7"/>
  <c r="V1975" i="7"/>
  <c r="U1975" i="7"/>
  <c r="C2296" i="6"/>
  <c r="C2296" i="7"/>
  <c r="M2296" i="7" s="1"/>
  <c r="G1976" i="4"/>
  <c r="H1976" i="4" s="1"/>
  <c r="E1976" i="6"/>
  <c r="F2288" i="5"/>
  <c r="H2288" i="5"/>
  <c r="G2288" i="5"/>
  <c r="E2308" i="4"/>
  <c r="C2309" i="4"/>
  <c r="E1977" i="7"/>
  <c r="N1977" i="7" s="1"/>
  <c r="H2297" i="3"/>
  <c r="F2298" i="3"/>
  <c r="G2298" i="3"/>
  <c r="I2297" i="3"/>
  <c r="J2288" i="6" l="1"/>
  <c r="J2288" i="7"/>
  <c r="K2288" i="6"/>
  <c r="K2288" i="7"/>
  <c r="P2287" i="7"/>
  <c r="L2288" i="6"/>
  <c r="L2288" i="7"/>
  <c r="P2288" i="7" s="1"/>
  <c r="D2308" i="6"/>
  <c r="D2308" i="7"/>
  <c r="V1976" i="7"/>
  <c r="U1976" i="7"/>
  <c r="T1977" i="7"/>
  <c r="Q1977" i="7"/>
  <c r="S1977" i="7"/>
  <c r="R1977" i="7"/>
  <c r="C2297" i="6"/>
  <c r="C2297" i="7"/>
  <c r="M2297" i="7" s="1"/>
  <c r="G1977" i="4"/>
  <c r="H1977" i="4" s="1"/>
  <c r="E1977" i="6"/>
  <c r="F2289" i="5"/>
  <c r="H2289" i="5"/>
  <c r="G2289" i="5"/>
  <c r="E2309" i="4"/>
  <c r="C2310" i="4"/>
  <c r="E1978" i="7"/>
  <c r="N1978" i="7" s="1"/>
  <c r="H2298" i="3"/>
  <c r="F2299" i="3"/>
  <c r="I2298" i="3"/>
  <c r="G2299" i="3"/>
  <c r="L2289" i="6" l="1"/>
  <c r="L2289" i="7"/>
  <c r="K2289" i="6"/>
  <c r="K2289" i="7"/>
  <c r="J2289" i="6"/>
  <c r="J2289" i="7"/>
  <c r="D2309" i="6"/>
  <c r="D2309" i="7"/>
  <c r="V1977" i="7"/>
  <c r="U1977" i="7"/>
  <c r="Q1978" i="7"/>
  <c r="T1978" i="7"/>
  <c r="R1978" i="7"/>
  <c r="S1978" i="7"/>
  <c r="C2298" i="6"/>
  <c r="C2298" i="7"/>
  <c r="M2298" i="7" s="1"/>
  <c r="G1978" i="4"/>
  <c r="H1978" i="4" s="1"/>
  <c r="E1978" i="6"/>
  <c r="H2290" i="5"/>
  <c r="G2290" i="5"/>
  <c r="F2290" i="5"/>
  <c r="E2310" i="4"/>
  <c r="C2311" i="4"/>
  <c r="E1979" i="7"/>
  <c r="N1979" i="7" s="1"/>
  <c r="G2300" i="3"/>
  <c r="F2300" i="3"/>
  <c r="H2299" i="3"/>
  <c r="I2299" i="3" s="1"/>
  <c r="K2290" i="6" l="1"/>
  <c r="K2290" i="7"/>
  <c r="J2290" i="6"/>
  <c r="J2290" i="7"/>
  <c r="P2289" i="7"/>
  <c r="L2290" i="6"/>
  <c r="L2290" i="7"/>
  <c r="P2290" i="7" s="1"/>
  <c r="U1978" i="7"/>
  <c r="V1978" i="7"/>
  <c r="D2310" i="6"/>
  <c r="D2310" i="7"/>
  <c r="R1979" i="7"/>
  <c r="Q1979" i="7"/>
  <c r="S1979" i="7"/>
  <c r="T1979" i="7"/>
  <c r="C2299" i="6"/>
  <c r="C2299" i="7"/>
  <c r="M2299" i="7" s="1"/>
  <c r="G1979" i="4"/>
  <c r="H1979" i="4" s="1"/>
  <c r="E1979" i="6"/>
  <c r="H2291" i="5"/>
  <c r="G2291" i="5"/>
  <c r="F2291" i="5"/>
  <c r="E2311" i="4"/>
  <c r="C2312" i="4"/>
  <c r="E1980" i="7"/>
  <c r="N1980" i="7" s="1"/>
  <c r="H2300" i="3"/>
  <c r="F2301" i="3"/>
  <c r="I2300" i="3"/>
  <c r="G2301" i="3"/>
  <c r="J2291" i="6" l="1"/>
  <c r="J2291" i="7"/>
  <c r="L2291" i="6"/>
  <c r="L2291" i="7"/>
  <c r="K2291" i="6"/>
  <c r="K2291" i="7"/>
  <c r="D2311" i="6"/>
  <c r="D2311" i="7"/>
  <c r="U1979" i="7"/>
  <c r="V1979" i="7"/>
  <c r="R1980" i="7"/>
  <c r="Q1980" i="7"/>
  <c r="S1980" i="7"/>
  <c r="T1980" i="7"/>
  <c r="C2300" i="6"/>
  <c r="C2300" i="7"/>
  <c r="M2300" i="7" s="1"/>
  <c r="G1980" i="4"/>
  <c r="H1980" i="4" s="1"/>
  <c r="E1980" i="6"/>
  <c r="H2292" i="5"/>
  <c r="G2292" i="5"/>
  <c r="F2292" i="5"/>
  <c r="E2312" i="4"/>
  <c r="C2313" i="4"/>
  <c r="E1981" i="7"/>
  <c r="N1981" i="7" s="1"/>
  <c r="G2302" i="3"/>
  <c r="F2302" i="3"/>
  <c r="H2301" i="3"/>
  <c r="I2301" i="3" s="1"/>
  <c r="J2292" i="6" l="1"/>
  <c r="J2292" i="7"/>
  <c r="K2292" i="6"/>
  <c r="K2292" i="7"/>
  <c r="P2291" i="7"/>
  <c r="L2292" i="6"/>
  <c r="L2292" i="7"/>
  <c r="D2312" i="6"/>
  <c r="D2312" i="7"/>
  <c r="U1980" i="7"/>
  <c r="V1980" i="7"/>
  <c r="R1981" i="7"/>
  <c r="S1981" i="7"/>
  <c r="T1981" i="7"/>
  <c r="Q1981" i="7"/>
  <c r="C2301" i="6"/>
  <c r="C2301" i="7"/>
  <c r="M2301" i="7" s="1"/>
  <c r="G1981" i="4"/>
  <c r="H1981" i="4" s="1"/>
  <c r="E1981" i="6"/>
  <c r="H2293" i="5"/>
  <c r="G2293" i="5"/>
  <c r="F2293" i="5"/>
  <c r="E2313" i="4"/>
  <c r="C2314" i="4"/>
  <c r="E1982" i="7"/>
  <c r="N1982" i="7" s="1"/>
  <c r="H2302" i="3"/>
  <c r="F2303" i="3"/>
  <c r="I2302" i="3"/>
  <c r="G2303" i="3"/>
  <c r="P2292" i="7" l="1"/>
  <c r="J2293" i="6"/>
  <c r="J2293" i="7"/>
  <c r="L2293" i="6"/>
  <c r="L2293" i="7"/>
  <c r="K2293" i="6"/>
  <c r="K2293" i="7"/>
  <c r="U1981" i="7"/>
  <c r="V1981" i="7"/>
  <c r="D2313" i="6"/>
  <c r="D2313" i="7"/>
  <c r="T1982" i="7"/>
  <c r="S1982" i="7"/>
  <c r="Q1982" i="7"/>
  <c r="R1982" i="7"/>
  <c r="C2302" i="6"/>
  <c r="C2302" i="7"/>
  <c r="M2302" i="7" s="1"/>
  <c r="G1982" i="4"/>
  <c r="H1982" i="4" s="1"/>
  <c r="E1982" i="6"/>
  <c r="F2294" i="5"/>
  <c r="G2294" i="5"/>
  <c r="H2294" i="5"/>
  <c r="E2314" i="4"/>
  <c r="C2315" i="4"/>
  <c r="E1983" i="7"/>
  <c r="N1983" i="7" s="1"/>
  <c r="G2304" i="3"/>
  <c r="H2303" i="3"/>
  <c r="I2303" i="3" s="1"/>
  <c r="F2304" i="3"/>
  <c r="K2294" i="6" l="1"/>
  <c r="K2294" i="7"/>
  <c r="L2294" i="6"/>
  <c r="L2294" i="7"/>
  <c r="J2294" i="6"/>
  <c r="J2294" i="7"/>
  <c r="P2293" i="7"/>
  <c r="U1982" i="7"/>
  <c r="V1982" i="7"/>
  <c r="D2314" i="6"/>
  <c r="D2314" i="7"/>
  <c r="T1983" i="7"/>
  <c r="Q1983" i="7"/>
  <c r="R1983" i="7"/>
  <c r="S1983" i="7"/>
  <c r="C2303" i="6"/>
  <c r="C2303" i="7"/>
  <c r="M2303" i="7" s="1"/>
  <c r="G1983" i="4"/>
  <c r="H1983" i="4" s="1"/>
  <c r="E1983" i="6"/>
  <c r="F2295" i="5"/>
  <c r="H2295" i="5"/>
  <c r="G2295" i="5"/>
  <c r="E2315" i="4"/>
  <c r="C2316" i="4"/>
  <c r="E1984" i="7"/>
  <c r="N1984" i="7" s="1"/>
  <c r="H2304" i="3"/>
  <c r="F2305" i="3"/>
  <c r="G2305" i="3"/>
  <c r="I2304" i="3"/>
  <c r="K2295" i="6" l="1"/>
  <c r="K2295" i="7"/>
  <c r="L2295" i="6"/>
  <c r="L2295" i="7"/>
  <c r="J2295" i="6"/>
  <c r="J2295" i="7"/>
  <c r="P2294" i="7"/>
  <c r="D2315" i="6"/>
  <c r="D2315" i="7"/>
  <c r="V1983" i="7"/>
  <c r="U1983" i="7"/>
  <c r="R1984" i="7"/>
  <c r="T1984" i="7"/>
  <c r="Q1984" i="7"/>
  <c r="S1984" i="7"/>
  <c r="C2304" i="6"/>
  <c r="C2304" i="7"/>
  <c r="M2304" i="7" s="1"/>
  <c r="G1984" i="4"/>
  <c r="H1984" i="4" s="1"/>
  <c r="E1984" i="6"/>
  <c r="H2296" i="5"/>
  <c r="G2296" i="5"/>
  <c r="F2296" i="5"/>
  <c r="E2316" i="4"/>
  <c r="C2317" i="4"/>
  <c r="E1985" i="7"/>
  <c r="N1985" i="7" s="1"/>
  <c r="G2306" i="3"/>
  <c r="H2305" i="3"/>
  <c r="I2305" i="3" s="1"/>
  <c r="F2306" i="3"/>
  <c r="J2296" i="6" l="1"/>
  <c r="J2296" i="7"/>
  <c r="K2296" i="6"/>
  <c r="K2296" i="7"/>
  <c r="L2296" i="6"/>
  <c r="L2296" i="7"/>
  <c r="P2295" i="7"/>
  <c r="D2316" i="6"/>
  <c r="D2316" i="7"/>
  <c r="V1984" i="7"/>
  <c r="U1984" i="7"/>
  <c r="R1985" i="7"/>
  <c r="S1985" i="7"/>
  <c r="T1985" i="7"/>
  <c r="Q1985" i="7"/>
  <c r="C2305" i="6"/>
  <c r="C2305" i="7"/>
  <c r="M2305" i="7" s="1"/>
  <c r="G1985" i="4"/>
  <c r="H1985" i="4" s="1"/>
  <c r="E1985" i="6"/>
  <c r="H2297" i="5"/>
  <c r="G2297" i="5"/>
  <c r="F2297" i="5"/>
  <c r="E2317" i="4"/>
  <c r="C2318" i="4"/>
  <c r="E1986" i="7"/>
  <c r="N1986" i="7" s="1"/>
  <c r="F2307" i="3"/>
  <c r="H2306" i="3"/>
  <c r="I2306" i="3" s="1"/>
  <c r="G2307" i="3"/>
  <c r="P2296" i="7" l="1"/>
  <c r="L2297" i="6"/>
  <c r="L2297" i="7"/>
  <c r="J2297" i="6"/>
  <c r="J2297" i="7"/>
  <c r="K2297" i="6"/>
  <c r="K2297" i="7"/>
  <c r="D2317" i="6"/>
  <c r="D2317" i="7"/>
  <c r="U1985" i="7"/>
  <c r="V1985" i="7"/>
  <c r="T1986" i="7"/>
  <c r="Q1986" i="7"/>
  <c r="S1986" i="7"/>
  <c r="R1986" i="7"/>
  <c r="C2306" i="6"/>
  <c r="C2306" i="7"/>
  <c r="M2306" i="7" s="1"/>
  <c r="G1986" i="4"/>
  <c r="H1986" i="4" s="1"/>
  <c r="E1986" i="6"/>
  <c r="H2298" i="5"/>
  <c r="G2298" i="5"/>
  <c r="F2298" i="5"/>
  <c r="E2318" i="4"/>
  <c r="C2319" i="4"/>
  <c r="E1987" i="7"/>
  <c r="N1987" i="7" s="1"/>
  <c r="G2308" i="3"/>
  <c r="F2308" i="3"/>
  <c r="H2307" i="3"/>
  <c r="I2307" i="3" s="1"/>
  <c r="K2298" i="6" l="1"/>
  <c r="K2298" i="7"/>
  <c r="P2297" i="7"/>
  <c r="J2298" i="6"/>
  <c r="J2298" i="7"/>
  <c r="L2298" i="6"/>
  <c r="L2298" i="7"/>
  <c r="P2298" i="7" s="1"/>
  <c r="U1986" i="7"/>
  <c r="V1986" i="7"/>
  <c r="D2318" i="6"/>
  <c r="D2318" i="7"/>
  <c r="R1987" i="7"/>
  <c r="T1987" i="7"/>
  <c r="Q1987" i="7"/>
  <c r="S1987" i="7"/>
  <c r="C2307" i="6"/>
  <c r="C2307" i="7"/>
  <c r="M2307" i="7" s="1"/>
  <c r="G1987" i="4"/>
  <c r="H1987" i="4" s="1"/>
  <c r="E1987" i="6"/>
  <c r="H2299" i="5"/>
  <c r="G2299" i="5"/>
  <c r="F2299" i="5"/>
  <c r="E2319" i="4"/>
  <c r="C2320" i="4"/>
  <c r="E1988" i="7"/>
  <c r="N1988" i="7" s="1"/>
  <c r="H2308" i="3"/>
  <c r="I2308" i="3" s="1"/>
  <c r="F2309" i="3"/>
  <c r="G2309" i="3"/>
  <c r="K2299" i="6" l="1"/>
  <c r="K2299" i="7"/>
  <c r="L2299" i="6"/>
  <c r="L2299" i="7"/>
  <c r="J2299" i="6"/>
  <c r="J2299" i="7"/>
  <c r="D2319" i="6"/>
  <c r="D2319" i="7"/>
  <c r="U1987" i="7"/>
  <c r="V1987" i="7"/>
  <c r="Q1988" i="7"/>
  <c r="T1988" i="7"/>
  <c r="S1988" i="7"/>
  <c r="R1988" i="7"/>
  <c r="C2308" i="6"/>
  <c r="C2308" i="7"/>
  <c r="M2308" i="7" s="1"/>
  <c r="G1988" i="4"/>
  <c r="H1988" i="4" s="1"/>
  <c r="E1988" i="6"/>
  <c r="G2300" i="5"/>
  <c r="F2300" i="5"/>
  <c r="H2300" i="5"/>
  <c r="E2320" i="4"/>
  <c r="C2321" i="4"/>
  <c r="E1989" i="7"/>
  <c r="N1989" i="7" s="1"/>
  <c r="G2310" i="3"/>
  <c r="H2309" i="3"/>
  <c r="I2309" i="3" s="1"/>
  <c r="F2310" i="3"/>
  <c r="J2300" i="6" l="1"/>
  <c r="J2300" i="7"/>
  <c r="P2299" i="7"/>
  <c r="L2300" i="6"/>
  <c r="L2300" i="7"/>
  <c r="K2300" i="6"/>
  <c r="K2300" i="7"/>
  <c r="D2320" i="6"/>
  <c r="D2320" i="7"/>
  <c r="U1988" i="7"/>
  <c r="V1988" i="7"/>
  <c r="Q1989" i="7"/>
  <c r="S1989" i="7"/>
  <c r="R1989" i="7"/>
  <c r="T1989" i="7"/>
  <c r="C2309" i="6"/>
  <c r="C2309" i="7"/>
  <c r="M2309" i="7" s="1"/>
  <c r="G1989" i="4"/>
  <c r="H1989" i="4" s="1"/>
  <c r="E1989" i="6"/>
  <c r="H2301" i="5"/>
  <c r="G2301" i="5"/>
  <c r="F2301" i="5"/>
  <c r="E2321" i="4"/>
  <c r="C2322" i="4"/>
  <c r="E1990" i="7"/>
  <c r="N1990" i="7" s="1"/>
  <c r="H2310" i="3"/>
  <c r="F2311" i="3"/>
  <c r="I2310" i="3"/>
  <c r="G2311" i="3"/>
  <c r="J2301" i="6" l="1"/>
  <c r="J2301" i="7"/>
  <c r="L2301" i="6"/>
  <c r="L2301" i="7"/>
  <c r="P2300" i="7"/>
  <c r="K2301" i="6"/>
  <c r="K2301" i="7"/>
  <c r="D2321" i="6"/>
  <c r="D2321" i="7"/>
  <c r="V1989" i="7"/>
  <c r="U1989" i="7"/>
  <c r="S1990" i="7"/>
  <c r="Q1990" i="7"/>
  <c r="T1990" i="7"/>
  <c r="R1990" i="7"/>
  <c r="C2310" i="6"/>
  <c r="C2310" i="7"/>
  <c r="M2310" i="7" s="1"/>
  <c r="G1990" i="4"/>
  <c r="H1990" i="4" s="1"/>
  <c r="E1990" i="6"/>
  <c r="H2302" i="5"/>
  <c r="G2302" i="5"/>
  <c r="F2302" i="5"/>
  <c r="E2322" i="4"/>
  <c r="C2323" i="4"/>
  <c r="E1991" i="7"/>
  <c r="N1991" i="7" s="1"/>
  <c r="G2312" i="3"/>
  <c r="F2312" i="3"/>
  <c r="H2311" i="3"/>
  <c r="I2311" i="3" s="1"/>
  <c r="L2302" i="6" l="1"/>
  <c r="L2302" i="7"/>
  <c r="J2302" i="6"/>
  <c r="J2302" i="7"/>
  <c r="K2302" i="6"/>
  <c r="K2302" i="7"/>
  <c r="P2301" i="7"/>
  <c r="D2322" i="6"/>
  <c r="D2322" i="7"/>
  <c r="U1990" i="7"/>
  <c r="V1990" i="7"/>
  <c r="T1991" i="7"/>
  <c r="R1991" i="7"/>
  <c r="S1991" i="7"/>
  <c r="Q1991" i="7"/>
  <c r="C2311" i="6"/>
  <c r="C2311" i="7"/>
  <c r="M2311" i="7" s="1"/>
  <c r="G1991" i="4"/>
  <c r="H1991" i="4" s="1"/>
  <c r="E1991" i="6"/>
  <c r="H2303" i="5"/>
  <c r="G2303" i="5"/>
  <c r="F2303" i="5"/>
  <c r="E2323" i="4"/>
  <c r="C2324" i="4"/>
  <c r="E1992" i="7"/>
  <c r="N1992" i="7" s="1"/>
  <c r="H2312" i="3"/>
  <c r="I2312" i="3" s="1"/>
  <c r="F2313" i="3"/>
  <c r="G2313" i="3"/>
  <c r="L2303" i="6" l="1"/>
  <c r="L2303" i="7"/>
  <c r="K2303" i="6"/>
  <c r="K2303" i="7"/>
  <c r="P2302" i="7"/>
  <c r="J2303" i="6"/>
  <c r="J2303" i="7"/>
  <c r="D2323" i="6"/>
  <c r="D2323" i="7"/>
  <c r="U1991" i="7"/>
  <c r="V1991" i="7"/>
  <c r="Q1992" i="7"/>
  <c r="T1992" i="7"/>
  <c r="R1992" i="7"/>
  <c r="S1992" i="7"/>
  <c r="C2312" i="6"/>
  <c r="C2312" i="7"/>
  <c r="M2312" i="7" s="1"/>
  <c r="G1992" i="4"/>
  <c r="H1992" i="4" s="1"/>
  <c r="E1992" i="6"/>
  <c r="F2304" i="5"/>
  <c r="G2304" i="5"/>
  <c r="H2304" i="5"/>
  <c r="E2324" i="4"/>
  <c r="C2325" i="4"/>
  <c r="E1993" i="7"/>
  <c r="N1993" i="7" s="1"/>
  <c r="G2314" i="3"/>
  <c r="F2314" i="3"/>
  <c r="H2313" i="3"/>
  <c r="I2313" i="3" s="1"/>
  <c r="L2304" i="6" l="1"/>
  <c r="L2304" i="7"/>
  <c r="K2304" i="6"/>
  <c r="K2304" i="7"/>
  <c r="P2303" i="7"/>
  <c r="J2304" i="6"/>
  <c r="J2304" i="7"/>
  <c r="D2324" i="6"/>
  <c r="D2324" i="7"/>
  <c r="V1992" i="7"/>
  <c r="U1992" i="7"/>
  <c r="S1993" i="7"/>
  <c r="Q1993" i="7"/>
  <c r="R1993" i="7"/>
  <c r="T1993" i="7"/>
  <c r="C2313" i="6"/>
  <c r="C2313" i="7"/>
  <c r="M2313" i="7" s="1"/>
  <c r="G1993" i="4"/>
  <c r="H1993" i="4" s="1"/>
  <c r="E1993" i="6"/>
  <c r="H2305" i="5"/>
  <c r="G2305" i="5"/>
  <c r="F2305" i="5"/>
  <c r="E2325" i="4"/>
  <c r="C2326" i="4"/>
  <c r="E1994" i="7"/>
  <c r="N1994" i="7" s="1"/>
  <c r="G2315" i="3"/>
  <c r="F2315" i="3"/>
  <c r="H2314" i="3"/>
  <c r="I2314" i="3" s="1"/>
  <c r="L2305" i="6" l="1"/>
  <c r="L2305" i="7"/>
  <c r="J2305" i="6"/>
  <c r="J2305" i="7"/>
  <c r="K2305" i="6"/>
  <c r="K2305" i="7"/>
  <c r="P2304" i="7"/>
  <c r="D2325" i="6"/>
  <c r="D2325" i="7"/>
  <c r="U1993" i="7"/>
  <c r="V1993" i="7"/>
  <c r="Q1994" i="7"/>
  <c r="T1994" i="7"/>
  <c r="R1994" i="7"/>
  <c r="S1994" i="7"/>
  <c r="C2314" i="6"/>
  <c r="C2314" i="7"/>
  <c r="M2314" i="7" s="1"/>
  <c r="G1994" i="4"/>
  <c r="H1994" i="4" s="1"/>
  <c r="E1994" i="6"/>
  <c r="F2306" i="5"/>
  <c r="H2306" i="5"/>
  <c r="G2306" i="5"/>
  <c r="E2326" i="4"/>
  <c r="C2327" i="4"/>
  <c r="E1995" i="7"/>
  <c r="N1995" i="7" s="1"/>
  <c r="G2316" i="3"/>
  <c r="F2316" i="3"/>
  <c r="H2315" i="3"/>
  <c r="I2315" i="3" s="1"/>
  <c r="L2306" i="6" l="1"/>
  <c r="L2306" i="7"/>
  <c r="K2306" i="6"/>
  <c r="K2306" i="7"/>
  <c r="P2305" i="7"/>
  <c r="J2306" i="6"/>
  <c r="J2306" i="7"/>
  <c r="D2326" i="6"/>
  <c r="D2326" i="7"/>
  <c r="V1994" i="7"/>
  <c r="U1994" i="7"/>
  <c r="S1995" i="7"/>
  <c r="Q1995" i="7"/>
  <c r="R1995" i="7"/>
  <c r="T1995" i="7"/>
  <c r="C2315" i="6"/>
  <c r="C2315" i="7"/>
  <c r="M2315" i="7" s="1"/>
  <c r="G1995" i="4"/>
  <c r="H1995" i="4" s="1"/>
  <c r="E1995" i="6"/>
  <c r="F2307" i="5"/>
  <c r="H2307" i="5"/>
  <c r="G2307" i="5"/>
  <c r="E2327" i="4"/>
  <c r="C2328" i="4"/>
  <c r="E1996" i="7"/>
  <c r="N1996" i="7" s="1"/>
  <c r="H2316" i="3"/>
  <c r="F2317" i="3"/>
  <c r="I2316" i="3"/>
  <c r="G2317" i="3"/>
  <c r="K2307" i="6" l="1"/>
  <c r="K2307" i="7"/>
  <c r="L2307" i="6"/>
  <c r="L2307" i="7"/>
  <c r="P2306" i="7"/>
  <c r="J2307" i="6"/>
  <c r="J2307" i="7"/>
  <c r="D2327" i="6"/>
  <c r="D2327" i="7"/>
  <c r="U1995" i="7"/>
  <c r="V1995" i="7"/>
  <c r="T1996" i="7"/>
  <c r="R1996" i="7"/>
  <c r="Q1996" i="7"/>
  <c r="S1996" i="7"/>
  <c r="C2316" i="6"/>
  <c r="C2316" i="7"/>
  <c r="M2316" i="7" s="1"/>
  <c r="G1996" i="4"/>
  <c r="H1996" i="4" s="1"/>
  <c r="E1996" i="6"/>
  <c r="H2308" i="5"/>
  <c r="G2308" i="5"/>
  <c r="F2308" i="5"/>
  <c r="E2328" i="4"/>
  <c r="C2329" i="4"/>
  <c r="E1997" i="7"/>
  <c r="N1997" i="7" s="1"/>
  <c r="G2318" i="3"/>
  <c r="F2318" i="3"/>
  <c r="H2317" i="3"/>
  <c r="I2317" i="3" s="1"/>
  <c r="L2308" i="6" l="1"/>
  <c r="L2308" i="7"/>
  <c r="J2308" i="6"/>
  <c r="J2308" i="7"/>
  <c r="K2308" i="6"/>
  <c r="K2308" i="7"/>
  <c r="P2307" i="7"/>
  <c r="D2328" i="6"/>
  <c r="D2328" i="7"/>
  <c r="V1996" i="7"/>
  <c r="U1996" i="7"/>
  <c r="T1997" i="7"/>
  <c r="R1997" i="7"/>
  <c r="S1997" i="7"/>
  <c r="Q1997" i="7"/>
  <c r="C2317" i="6"/>
  <c r="C2317" i="7"/>
  <c r="M2317" i="7" s="1"/>
  <c r="G1997" i="4"/>
  <c r="H1997" i="4" s="1"/>
  <c r="E1997" i="6"/>
  <c r="H2309" i="5"/>
  <c r="G2309" i="5"/>
  <c r="F2309" i="5"/>
  <c r="E2329" i="4"/>
  <c r="C2330" i="4"/>
  <c r="E1998" i="7"/>
  <c r="N1998" i="7" s="1"/>
  <c r="F2319" i="3"/>
  <c r="H2318" i="3"/>
  <c r="I2318" i="3"/>
  <c r="G2319" i="3"/>
  <c r="K2309" i="6" l="1"/>
  <c r="K2309" i="7"/>
  <c r="L2309" i="6"/>
  <c r="L2309" i="7"/>
  <c r="P2308" i="7"/>
  <c r="J2309" i="6"/>
  <c r="J2309" i="7"/>
  <c r="D2329" i="6"/>
  <c r="D2329" i="7"/>
  <c r="U1997" i="7"/>
  <c r="V1997" i="7"/>
  <c r="Q1998" i="7"/>
  <c r="S1998" i="7"/>
  <c r="T1998" i="7"/>
  <c r="R1998" i="7"/>
  <c r="C2318" i="6"/>
  <c r="C2318" i="7"/>
  <c r="M2318" i="7" s="1"/>
  <c r="G1998" i="4"/>
  <c r="H1998" i="4" s="1"/>
  <c r="E1998" i="6"/>
  <c r="H2310" i="5"/>
  <c r="G2310" i="5"/>
  <c r="F2310" i="5"/>
  <c r="E2330" i="4"/>
  <c r="C2331" i="4"/>
  <c r="E1999" i="7"/>
  <c r="N1999" i="7" s="1"/>
  <c r="G2320" i="3"/>
  <c r="H2319" i="3"/>
  <c r="I2319" i="3" s="1"/>
  <c r="F2320" i="3"/>
  <c r="K2310" i="6" l="1"/>
  <c r="K2310" i="7"/>
  <c r="J2310" i="6"/>
  <c r="J2310" i="7"/>
  <c r="L2310" i="6"/>
  <c r="L2310" i="7"/>
  <c r="P2310" i="7" s="1"/>
  <c r="P2309" i="7"/>
  <c r="D2330" i="6"/>
  <c r="D2330" i="7"/>
  <c r="V1998" i="7"/>
  <c r="U1998" i="7"/>
  <c r="T1999" i="7"/>
  <c r="R1999" i="7"/>
  <c r="S1999" i="7"/>
  <c r="Q1999" i="7"/>
  <c r="C2319" i="6"/>
  <c r="C2319" i="7"/>
  <c r="M2319" i="7" s="1"/>
  <c r="G1999" i="4"/>
  <c r="H1999" i="4" s="1"/>
  <c r="E1999" i="6"/>
  <c r="H2311" i="5"/>
  <c r="G2311" i="5"/>
  <c r="F2311" i="5"/>
  <c r="E2331" i="4"/>
  <c r="C2332" i="4"/>
  <c r="E2000" i="7"/>
  <c r="N2000" i="7" s="1"/>
  <c r="H2320" i="3"/>
  <c r="F2321" i="3"/>
  <c r="G2321" i="3"/>
  <c r="I2320" i="3"/>
  <c r="J2311" i="6" l="1"/>
  <c r="J2311" i="7"/>
  <c r="L2311" i="6"/>
  <c r="L2311" i="7"/>
  <c r="K2311" i="6"/>
  <c r="K2311" i="7"/>
  <c r="D2331" i="6"/>
  <c r="D2331" i="7"/>
  <c r="U1999" i="7"/>
  <c r="V1999" i="7"/>
  <c r="Q2000" i="7"/>
  <c r="T2000" i="7"/>
  <c r="S2000" i="7"/>
  <c r="R2000" i="7"/>
  <c r="C2320" i="6"/>
  <c r="C2320" i="7"/>
  <c r="M2320" i="7" s="1"/>
  <c r="G2000" i="4"/>
  <c r="H2000" i="4" s="1"/>
  <c r="E2000" i="6"/>
  <c r="H2312" i="5"/>
  <c r="G2312" i="5"/>
  <c r="F2312" i="5"/>
  <c r="E2332" i="4"/>
  <c r="C2333" i="4"/>
  <c r="E2001" i="7"/>
  <c r="N2001" i="7" s="1"/>
  <c r="F2322" i="3"/>
  <c r="H2321" i="3"/>
  <c r="G2322" i="3"/>
  <c r="I2321" i="3"/>
  <c r="J2312" i="6" l="1"/>
  <c r="J2312" i="7"/>
  <c r="K2312" i="6"/>
  <c r="K2312" i="7"/>
  <c r="L2312" i="6"/>
  <c r="L2312" i="7"/>
  <c r="P2311" i="7"/>
  <c r="D2332" i="6"/>
  <c r="D2332" i="7"/>
  <c r="V2000" i="7"/>
  <c r="U2000" i="7"/>
  <c r="S2001" i="7"/>
  <c r="Q2001" i="7"/>
  <c r="R2001" i="7"/>
  <c r="T2001" i="7"/>
  <c r="C2321" i="6"/>
  <c r="C2321" i="7"/>
  <c r="M2321" i="7" s="1"/>
  <c r="G2001" i="4"/>
  <c r="H2001" i="4" s="1"/>
  <c r="E2001" i="6"/>
  <c r="F2313" i="5"/>
  <c r="H2313" i="5"/>
  <c r="G2313" i="5"/>
  <c r="E2333" i="4"/>
  <c r="C2334" i="4"/>
  <c r="E2002" i="7"/>
  <c r="N2002" i="7" s="1"/>
  <c r="G2323" i="3"/>
  <c r="F2323" i="3"/>
  <c r="H2322" i="3"/>
  <c r="I2322" i="3" s="1"/>
  <c r="P2312" i="7" l="1"/>
  <c r="K2313" i="6"/>
  <c r="K2313" i="7"/>
  <c r="L2313" i="6"/>
  <c r="L2313" i="7"/>
  <c r="J2313" i="6"/>
  <c r="J2313" i="7"/>
  <c r="D2333" i="6"/>
  <c r="D2333" i="7"/>
  <c r="V2001" i="7"/>
  <c r="U2001" i="7"/>
  <c r="Q2002" i="7"/>
  <c r="T2002" i="7"/>
  <c r="S2002" i="7"/>
  <c r="R2002" i="7"/>
  <c r="C2322" i="6"/>
  <c r="C2322" i="7"/>
  <c r="M2322" i="7" s="1"/>
  <c r="G2002" i="4"/>
  <c r="H2002" i="4" s="1"/>
  <c r="E2002" i="6"/>
  <c r="H2314" i="5"/>
  <c r="G2314" i="5"/>
  <c r="F2314" i="5"/>
  <c r="E2334" i="4"/>
  <c r="C2335" i="4"/>
  <c r="E2003" i="7"/>
  <c r="N2003" i="7" s="1"/>
  <c r="H2323" i="3"/>
  <c r="F2324" i="3"/>
  <c r="I2323" i="3"/>
  <c r="G2324" i="3"/>
  <c r="J2314" i="6" l="1"/>
  <c r="J2314" i="7"/>
  <c r="K2314" i="6"/>
  <c r="K2314" i="7"/>
  <c r="P2313" i="7"/>
  <c r="L2314" i="6"/>
  <c r="L2314" i="7"/>
  <c r="P2314" i="7" s="1"/>
  <c r="D2334" i="6"/>
  <c r="D2334" i="7"/>
  <c r="V2002" i="7"/>
  <c r="U2002" i="7"/>
  <c r="R2003" i="7"/>
  <c r="Q2003" i="7"/>
  <c r="T2003" i="7"/>
  <c r="S2003" i="7"/>
  <c r="C2323" i="6"/>
  <c r="C2323" i="7"/>
  <c r="M2323" i="7" s="1"/>
  <c r="G2003" i="4"/>
  <c r="H2003" i="4" s="1"/>
  <c r="E2003" i="6"/>
  <c r="F2315" i="5"/>
  <c r="H2315" i="5"/>
  <c r="G2315" i="5"/>
  <c r="E2335" i="4"/>
  <c r="C2336" i="4"/>
  <c r="E2004" i="7"/>
  <c r="N2004" i="7" s="1"/>
  <c r="F2325" i="3"/>
  <c r="H2324" i="3"/>
  <c r="G2325" i="3"/>
  <c r="I2324" i="3"/>
  <c r="J2315" i="6" l="1"/>
  <c r="J2315" i="7"/>
  <c r="K2315" i="6"/>
  <c r="K2315" i="7"/>
  <c r="L2315" i="6"/>
  <c r="L2315" i="7"/>
  <c r="D2335" i="6"/>
  <c r="D2335" i="7"/>
  <c r="U2003" i="7"/>
  <c r="V2003" i="7"/>
  <c r="R2004" i="7"/>
  <c r="Q2004" i="7"/>
  <c r="T2004" i="7"/>
  <c r="S2004" i="7"/>
  <c r="C2324" i="6"/>
  <c r="C2324" i="7"/>
  <c r="M2324" i="7" s="1"/>
  <c r="G2004" i="4"/>
  <c r="H2004" i="4" s="1"/>
  <c r="E2004" i="6"/>
  <c r="H2316" i="5"/>
  <c r="G2316" i="5"/>
  <c r="F2316" i="5"/>
  <c r="E2336" i="4"/>
  <c r="C2337" i="4"/>
  <c r="E2005" i="7"/>
  <c r="N2005" i="7" s="1"/>
  <c r="G2326" i="3"/>
  <c r="H2325" i="3"/>
  <c r="I2325" i="3" s="1"/>
  <c r="F2326" i="3"/>
  <c r="P2315" i="7" l="1"/>
  <c r="K2316" i="6"/>
  <c r="K2316" i="7"/>
  <c r="J2316" i="6"/>
  <c r="J2316" i="7"/>
  <c r="L2316" i="6"/>
  <c r="L2316" i="7"/>
  <c r="P2316" i="7" s="1"/>
  <c r="D2336" i="6"/>
  <c r="D2336" i="7"/>
  <c r="U2004" i="7"/>
  <c r="V2004" i="7"/>
  <c r="R2005" i="7"/>
  <c r="S2005" i="7"/>
  <c r="T2005" i="7"/>
  <c r="Q2005" i="7"/>
  <c r="C2325" i="6"/>
  <c r="C2325" i="7"/>
  <c r="M2325" i="7" s="1"/>
  <c r="G2005" i="4"/>
  <c r="H2005" i="4" s="1"/>
  <c r="E2005" i="6"/>
  <c r="H2317" i="5"/>
  <c r="G2317" i="5"/>
  <c r="F2317" i="5"/>
  <c r="E2337" i="4"/>
  <c r="C2338" i="4"/>
  <c r="E2006" i="7"/>
  <c r="N2006" i="7" s="1"/>
  <c r="G2327" i="3"/>
  <c r="F2327" i="3"/>
  <c r="H2326" i="3"/>
  <c r="I2326" i="3" s="1"/>
  <c r="K2317" i="6" l="1"/>
  <c r="K2317" i="7"/>
  <c r="L2317" i="6"/>
  <c r="L2317" i="7"/>
  <c r="J2317" i="6"/>
  <c r="J2317" i="7"/>
  <c r="U2005" i="7"/>
  <c r="V2005" i="7"/>
  <c r="D2337" i="6"/>
  <c r="D2337" i="7"/>
  <c r="T2006" i="7"/>
  <c r="S2006" i="7"/>
  <c r="Q2006" i="7"/>
  <c r="R2006" i="7"/>
  <c r="C2326" i="6"/>
  <c r="C2326" i="7"/>
  <c r="M2326" i="7" s="1"/>
  <c r="G2006" i="4"/>
  <c r="H2006" i="4" s="1"/>
  <c r="E2006" i="6"/>
  <c r="H2318" i="5"/>
  <c r="G2318" i="5"/>
  <c r="F2318" i="5"/>
  <c r="E2338" i="4"/>
  <c r="C2339" i="4"/>
  <c r="E2007" i="7"/>
  <c r="N2007" i="7" s="1"/>
  <c r="F2328" i="3"/>
  <c r="H2327" i="3"/>
  <c r="G2328" i="3"/>
  <c r="I2327" i="3"/>
  <c r="J2318" i="6" l="1"/>
  <c r="J2318" i="7"/>
  <c r="K2318" i="6"/>
  <c r="K2318" i="7"/>
  <c r="L2318" i="6"/>
  <c r="L2318" i="7"/>
  <c r="P2318" i="7" s="1"/>
  <c r="P2317" i="7"/>
  <c r="D2338" i="6"/>
  <c r="D2338" i="7"/>
  <c r="U2006" i="7"/>
  <c r="V2006" i="7"/>
  <c r="T2007" i="7"/>
  <c r="S2007" i="7"/>
  <c r="R2007" i="7"/>
  <c r="Q2007" i="7"/>
  <c r="C2327" i="6"/>
  <c r="C2327" i="7"/>
  <c r="M2327" i="7" s="1"/>
  <c r="G2007" i="4"/>
  <c r="H2007" i="4" s="1"/>
  <c r="E2007" i="6"/>
  <c r="F2319" i="5"/>
  <c r="H2319" i="5"/>
  <c r="G2319" i="5"/>
  <c r="E2339" i="4"/>
  <c r="C2340" i="4"/>
  <c r="E2008" i="7"/>
  <c r="N2008" i="7" s="1"/>
  <c r="G2329" i="3"/>
  <c r="H2328" i="3"/>
  <c r="I2328" i="3" s="1"/>
  <c r="F2329" i="3"/>
  <c r="J2319" i="6" l="1"/>
  <c r="J2319" i="7"/>
  <c r="L2319" i="6"/>
  <c r="L2319" i="7"/>
  <c r="K2319" i="6"/>
  <c r="K2319" i="7"/>
  <c r="D2339" i="6"/>
  <c r="D2339" i="7"/>
  <c r="V2007" i="7"/>
  <c r="U2007" i="7"/>
  <c r="R2008" i="7"/>
  <c r="Q2008" i="7"/>
  <c r="T2008" i="7"/>
  <c r="S2008" i="7"/>
  <c r="C2328" i="6"/>
  <c r="C2328" i="7"/>
  <c r="M2328" i="7" s="1"/>
  <c r="G2008" i="4"/>
  <c r="H2008" i="4" s="1"/>
  <c r="E2008" i="6"/>
  <c r="H2320" i="5"/>
  <c r="G2320" i="5"/>
  <c r="F2320" i="5"/>
  <c r="E2340" i="4"/>
  <c r="C2341" i="4"/>
  <c r="E2009" i="7"/>
  <c r="N2009" i="7" s="1"/>
  <c r="F2330" i="3"/>
  <c r="H2329" i="3"/>
  <c r="G2330" i="3"/>
  <c r="I2329" i="3"/>
  <c r="K2320" i="6" l="1"/>
  <c r="K2320" i="7"/>
  <c r="J2320" i="6"/>
  <c r="J2320" i="7"/>
  <c r="P2319" i="7"/>
  <c r="L2320" i="6"/>
  <c r="L2320" i="7"/>
  <c r="P2320" i="7" s="1"/>
  <c r="D2340" i="6"/>
  <c r="D2340" i="7"/>
  <c r="V2008" i="7"/>
  <c r="U2008" i="7"/>
  <c r="S2009" i="7"/>
  <c r="T2009" i="7"/>
  <c r="Q2009" i="7"/>
  <c r="R2009" i="7"/>
  <c r="C2329" i="6"/>
  <c r="C2329" i="7"/>
  <c r="M2329" i="7" s="1"/>
  <c r="G2009" i="4"/>
  <c r="H2009" i="4" s="1"/>
  <c r="E2009" i="6"/>
  <c r="G2321" i="5"/>
  <c r="F2321" i="5"/>
  <c r="H2321" i="5"/>
  <c r="E2341" i="4"/>
  <c r="C2342" i="4"/>
  <c r="E2010" i="7"/>
  <c r="N2010" i="7" s="1"/>
  <c r="G2331" i="3"/>
  <c r="H2330" i="3"/>
  <c r="I2330" i="3" s="1"/>
  <c r="F2331" i="3"/>
  <c r="K2321" i="6" l="1"/>
  <c r="K2321" i="7"/>
  <c r="L2321" i="6"/>
  <c r="L2321" i="7"/>
  <c r="J2321" i="6"/>
  <c r="J2321" i="7"/>
  <c r="D2341" i="6"/>
  <c r="D2341" i="7"/>
  <c r="U2009" i="7"/>
  <c r="V2009" i="7"/>
  <c r="R2010" i="7"/>
  <c r="T2010" i="7"/>
  <c r="Q2010" i="7"/>
  <c r="S2010" i="7"/>
  <c r="C2330" i="6"/>
  <c r="C2330" i="7"/>
  <c r="M2330" i="7" s="1"/>
  <c r="G2010" i="4"/>
  <c r="H2010" i="4" s="1"/>
  <c r="E2010" i="6"/>
  <c r="H2322" i="5"/>
  <c r="G2322" i="5"/>
  <c r="F2322" i="5"/>
  <c r="E2342" i="4"/>
  <c r="C2343" i="4"/>
  <c r="E2011" i="7"/>
  <c r="N2011" i="7" s="1"/>
  <c r="G2332" i="3"/>
  <c r="H2331" i="3"/>
  <c r="I2331" i="3" s="1"/>
  <c r="F2332" i="3"/>
  <c r="K2322" i="6" l="1"/>
  <c r="K2322" i="7"/>
  <c r="J2322" i="6"/>
  <c r="J2322" i="7"/>
  <c r="L2322" i="6"/>
  <c r="L2322" i="7"/>
  <c r="P2322" i="7" s="1"/>
  <c r="P2321" i="7"/>
  <c r="V2010" i="7"/>
  <c r="U2010" i="7"/>
  <c r="D2342" i="6"/>
  <c r="D2342" i="7"/>
  <c r="R2011" i="7"/>
  <c r="S2011" i="7"/>
  <c r="T2011" i="7"/>
  <c r="Q2011" i="7"/>
  <c r="C2331" i="6"/>
  <c r="C2331" i="7"/>
  <c r="M2331" i="7" s="1"/>
  <c r="G2011" i="4"/>
  <c r="H2011" i="4" s="1"/>
  <c r="E2011" i="6"/>
  <c r="H2323" i="5"/>
  <c r="G2323" i="5"/>
  <c r="F2323" i="5"/>
  <c r="E2343" i="4"/>
  <c r="C2344" i="4"/>
  <c r="E2012" i="7"/>
  <c r="N2012" i="7" s="1"/>
  <c r="H2332" i="3"/>
  <c r="F2333" i="3"/>
  <c r="I2332" i="3"/>
  <c r="G2333" i="3"/>
  <c r="J2323" i="6" l="1"/>
  <c r="J2323" i="7"/>
  <c r="L2323" i="6"/>
  <c r="L2323" i="7"/>
  <c r="K2323" i="6"/>
  <c r="K2323" i="7"/>
  <c r="D2343" i="6"/>
  <c r="D2343" i="7"/>
  <c r="U2011" i="7"/>
  <c r="V2011" i="7"/>
  <c r="R2012" i="7"/>
  <c r="T2012" i="7"/>
  <c r="S2012" i="7"/>
  <c r="Q2012" i="7"/>
  <c r="C2332" i="6"/>
  <c r="C2332" i="7"/>
  <c r="M2332" i="7" s="1"/>
  <c r="G2012" i="4"/>
  <c r="H2012" i="4" s="1"/>
  <c r="E2012" i="6"/>
  <c r="F2324" i="5"/>
  <c r="H2324" i="5"/>
  <c r="G2324" i="5"/>
  <c r="E2344" i="4"/>
  <c r="C2345" i="4"/>
  <c r="E2013" i="7"/>
  <c r="N2013" i="7" s="1"/>
  <c r="G2334" i="3"/>
  <c r="F2334" i="3"/>
  <c r="H2333" i="3"/>
  <c r="I2333" i="3" s="1"/>
  <c r="L2324" i="6" l="1"/>
  <c r="L2324" i="7"/>
  <c r="K2324" i="6"/>
  <c r="K2324" i="7"/>
  <c r="J2324" i="6"/>
  <c r="J2324" i="7"/>
  <c r="P2323" i="7"/>
  <c r="D2344" i="6"/>
  <c r="D2344" i="7"/>
  <c r="V2012" i="7"/>
  <c r="U2012" i="7"/>
  <c r="Q2013" i="7"/>
  <c r="S2013" i="7"/>
  <c r="T2013" i="7"/>
  <c r="R2013" i="7"/>
  <c r="C2333" i="6"/>
  <c r="C2333" i="7"/>
  <c r="M2333" i="7" s="1"/>
  <c r="G2013" i="4"/>
  <c r="H2013" i="4" s="1"/>
  <c r="E2013" i="6"/>
  <c r="F2325" i="5"/>
  <c r="H2325" i="5"/>
  <c r="G2325" i="5"/>
  <c r="E2345" i="4"/>
  <c r="C2346" i="4"/>
  <c r="E2014" i="7"/>
  <c r="N2014" i="7" s="1"/>
  <c r="H2334" i="3"/>
  <c r="F2335" i="3"/>
  <c r="I2334" i="3"/>
  <c r="G2335" i="3"/>
  <c r="K2325" i="6" l="1"/>
  <c r="K2325" i="7"/>
  <c r="J2325" i="6"/>
  <c r="J2325" i="7"/>
  <c r="L2325" i="6"/>
  <c r="L2325" i="7"/>
  <c r="P2325" i="7" s="1"/>
  <c r="P2324" i="7"/>
  <c r="S2014" i="7"/>
  <c r="R2014" i="7"/>
  <c r="T2014" i="7"/>
  <c r="Q2014" i="7"/>
  <c r="U2013" i="7"/>
  <c r="V2013" i="7"/>
  <c r="D2345" i="6"/>
  <c r="D2345" i="7"/>
  <c r="C2334" i="6"/>
  <c r="C2334" i="7"/>
  <c r="M2334" i="7" s="1"/>
  <c r="G2014" i="4"/>
  <c r="H2014" i="4" s="1"/>
  <c r="E2014" i="6"/>
  <c r="H2326" i="5"/>
  <c r="G2326" i="5"/>
  <c r="F2326" i="5"/>
  <c r="E2346" i="4"/>
  <c r="C2347" i="4"/>
  <c r="E2015" i="7"/>
  <c r="N2015" i="7" s="1"/>
  <c r="G2336" i="3"/>
  <c r="F2336" i="3"/>
  <c r="H2335" i="3"/>
  <c r="I2335" i="3" s="1"/>
  <c r="J2326" i="6" l="1"/>
  <c r="J2326" i="7"/>
  <c r="K2326" i="6"/>
  <c r="K2326" i="7"/>
  <c r="L2326" i="6"/>
  <c r="L2326" i="7"/>
  <c r="U2014" i="7"/>
  <c r="V2014" i="7"/>
  <c r="D2346" i="6"/>
  <c r="D2346" i="7"/>
  <c r="T2015" i="7"/>
  <c r="R2015" i="7"/>
  <c r="Q2015" i="7"/>
  <c r="S2015" i="7"/>
  <c r="C2335" i="6"/>
  <c r="C2335" i="7"/>
  <c r="M2335" i="7" s="1"/>
  <c r="G2015" i="4"/>
  <c r="H2015" i="4" s="1"/>
  <c r="E2015" i="6"/>
  <c r="H2327" i="5"/>
  <c r="G2327" i="5"/>
  <c r="F2327" i="5"/>
  <c r="E2347" i="4"/>
  <c r="C2348" i="4"/>
  <c r="E2016" i="7"/>
  <c r="N2016" i="7" s="1"/>
  <c r="H2336" i="3"/>
  <c r="F2337" i="3"/>
  <c r="I2336" i="3"/>
  <c r="G2337" i="3"/>
  <c r="P2326" i="7" l="1"/>
  <c r="J2327" i="6"/>
  <c r="J2327" i="7"/>
  <c r="K2327" i="6"/>
  <c r="K2327" i="7"/>
  <c r="L2327" i="6"/>
  <c r="L2327" i="7"/>
  <c r="P2327" i="7" s="1"/>
  <c r="U2015" i="7"/>
  <c r="V2015" i="7"/>
  <c r="D2347" i="6"/>
  <c r="D2347" i="7"/>
  <c r="R2016" i="7"/>
  <c r="Q2016" i="7"/>
  <c r="S2016" i="7"/>
  <c r="T2016" i="7"/>
  <c r="C2336" i="6"/>
  <c r="C2336" i="7"/>
  <c r="M2336" i="7" s="1"/>
  <c r="G2016" i="4"/>
  <c r="H2016" i="4" s="1"/>
  <c r="E2016" i="6"/>
  <c r="F2328" i="5"/>
  <c r="H2328" i="5"/>
  <c r="G2328" i="5"/>
  <c r="E2348" i="4"/>
  <c r="C2349" i="4"/>
  <c r="E2017" i="7"/>
  <c r="N2017" i="7" s="1"/>
  <c r="G2338" i="3"/>
  <c r="H2337" i="3"/>
  <c r="I2337" i="3" s="1"/>
  <c r="F2338" i="3"/>
  <c r="J2328" i="6" l="1"/>
  <c r="J2328" i="7"/>
  <c r="L2328" i="6"/>
  <c r="L2328" i="7"/>
  <c r="K2328" i="6"/>
  <c r="K2328" i="7"/>
  <c r="U2016" i="7"/>
  <c r="V2016" i="7"/>
  <c r="D2348" i="6"/>
  <c r="D2348" i="7"/>
  <c r="S2017" i="7"/>
  <c r="Q2017" i="7"/>
  <c r="T2017" i="7"/>
  <c r="R2017" i="7"/>
  <c r="C2337" i="6"/>
  <c r="C2337" i="7"/>
  <c r="M2337" i="7" s="1"/>
  <c r="G2017" i="4"/>
  <c r="H2017" i="4" s="1"/>
  <c r="E2017" i="6"/>
  <c r="H2329" i="5"/>
  <c r="G2329" i="5"/>
  <c r="F2329" i="5"/>
  <c r="E2349" i="4"/>
  <c r="C2350" i="4"/>
  <c r="E2018" i="7"/>
  <c r="N2018" i="7" s="1"/>
  <c r="F2339" i="3"/>
  <c r="H2338" i="3"/>
  <c r="I2338" i="3" s="1"/>
  <c r="G2339" i="3"/>
  <c r="J2329" i="6" l="1"/>
  <c r="J2329" i="7"/>
  <c r="K2329" i="6"/>
  <c r="K2329" i="7"/>
  <c r="L2329" i="6"/>
  <c r="L2329" i="7"/>
  <c r="P2329" i="7" s="1"/>
  <c r="P2328" i="7"/>
  <c r="U2017" i="7"/>
  <c r="V2017" i="7"/>
  <c r="D2349" i="6"/>
  <c r="D2349" i="7"/>
  <c r="R2018" i="7"/>
  <c r="T2018" i="7"/>
  <c r="Q2018" i="7"/>
  <c r="S2018" i="7"/>
  <c r="C2338" i="6"/>
  <c r="C2338" i="7"/>
  <c r="M2338" i="7" s="1"/>
  <c r="G2018" i="4"/>
  <c r="H2018" i="4" s="1"/>
  <c r="E2018" i="6"/>
  <c r="F2330" i="5"/>
  <c r="H2330" i="5"/>
  <c r="G2330" i="5"/>
  <c r="E2350" i="4"/>
  <c r="C2351" i="4"/>
  <c r="E2019" i="7"/>
  <c r="N2019" i="7" s="1"/>
  <c r="G2340" i="3"/>
  <c r="F2340" i="3"/>
  <c r="H2339" i="3"/>
  <c r="I2339" i="3" s="1"/>
  <c r="K2330" i="6" l="1"/>
  <c r="K2330" i="7"/>
  <c r="L2330" i="6"/>
  <c r="L2330" i="7"/>
  <c r="J2330" i="6"/>
  <c r="J2330" i="7"/>
  <c r="V2018" i="7"/>
  <c r="U2018" i="7"/>
  <c r="D2350" i="6"/>
  <c r="D2350" i="7"/>
  <c r="S2019" i="7"/>
  <c r="T2019" i="7"/>
  <c r="R2019" i="7"/>
  <c r="Q2019" i="7"/>
  <c r="C2339" i="6"/>
  <c r="C2339" i="7"/>
  <c r="M2339" i="7" s="1"/>
  <c r="G2019" i="4"/>
  <c r="H2019" i="4" s="1"/>
  <c r="E2019" i="6"/>
  <c r="F2331" i="5"/>
  <c r="H2331" i="5"/>
  <c r="G2331" i="5"/>
  <c r="E2351" i="4"/>
  <c r="C2352" i="4"/>
  <c r="E2020" i="7"/>
  <c r="N2020" i="7" s="1"/>
  <c r="H2340" i="3"/>
  <c r="F2341" i="3"/>
  <c r="G2341" i="3"/>
  <c r="I2340" i="3"/>
  <c r="P2330" i="7" l="1"/>
  <c r="L2331" i="6"/>
  <c r="L2331" i="7"/>
  <c r="K2331" i="6"/>
  <c r="K2331" i="7"/>
  <c r="J2331" i="6"/>
  <c r="J2331" i="7"/>
  <c r="D2351" i="6"/>
  <c r="D2351" i="7"/>
  <c r="U2019" i="7"/>
  <c r="V2019" i="7"/>
  <c r="S2020" i="7"/>
  <c r="R2020" i="7"/>
  <c r="Q2020" i="7"/>
  <c r="T2020" i="7"/>
  <c r="C2340" i="6"/>
  <c r="C2340" i="7"/>
  <c r="M2340" i="7" s="1"/>
  <c r="G2020" i="4"/>
  <c r="H2020" i="4" s="1"/>
  <c r="E2020" i="6"/>
  <c r="H2332" i="5"/>
  <c r="G2332" i="5"/>
  <c r="F2332" i="5"/>
  <c r="E2352" i="4"/>
  <c r="C2353" i="4"/>
  <c r="E2021" i="7"/>
  <c r="N2021" i="7" s="1"/>
  <c r="G2342" i="3"/>
  <c r="H2341" i="3"/>
  <c r="I2341" i="3" s="1"/>
  <c r="F2342" i="3"/>
  <c r="J2332" i="6" l="1"/>
  <c r="J2332" i="7"/>
  <c r="K2332" i="6"/>
  <c r="K2332" i="7"/>
  <c r="P2331" i="7"/>
  <c r="L2332" i="6"/>
  <c r="L2332" i="7"/>
  <c r="P2332" i="7" s="1"/>
  <c r="D2352" i="6"/>
  <c r="D2352" i="7"/>
  <c r="V2020" i="7"/>
  <c r="U2020" i="7"/>
  <c r="R2021" i="7"/>
  <c r="S2021" i="7"/>
  <c r="T2021" i="7"/>
  <c r="Q2021" i="7"/>
  <c r="C2341" i="6"/>
  <c r="C2341" i="7"/>
  <c r="M2341" i="7" s="1"/>
  <c r="G2021" i="4"/>
  <c r="H2021" i="4" s="1"/>
  <c r="E2021" i="6"/>
  <c r="H2333" i="5"/>
  <c r="G2333" i="5"/>
  <c r="F2333" i="5"/>
  <c r="E2353" i="4"/>
  <c r="C2354" i="4"/>
  <c r="E2022" i="7"/>
  <c r="N2022" i="7" s="1"/>
  <c r="H2342" i="3"/>
  <c r="F2343" i="3"/>
  <c r="I2342" i="3"/>
  <c r="G2343" i="3"/>
  <c r="L2333" i="6" l="1"/>
  <c r="L2333" i="7"/>
  <c r="J2333" i="6"/>
  <c r="J2333" i="7"/>
  <c r="K2333" i="6"/>
  <c r="K2333" i="7"/>
  <c r="D2353" i="6"/>
  <c r="D2353" i="7"/>
  <c r="U2021" i="7"/>
  <c r="V2021" i="7"/>
  <c r="Q2022" i="7"/>
  <c r="S2022" i="7"/>
  <c r="T2022" i="7"/>
  <c r="R2022" i="7"/>
  <c r="C2342" i="6"/>
  <c r="C2342" i="7"/>
  <c r="M2342" i="7" s="1"/>
  <c r="G2022" i="4"/>
  <c r="H2022" i="4" s="1"/>
  <c r="E2022" i="6"/>
  <c r="H2334" i="5"/>
  <c r="G2334" i="5"/>
  <c r="F2334" i="5"/>
  <c r="E2354" i="4"/>
  <c r="C2355" i="4"/>
  <c r="E2023" i="7"/>
  <c r="N2023" i="7" s="1"/>
  <c r="G2344" i="3"/>
  <c r="F2344" i="3"/>
  <c r="H2343" i="3"/>
  <c r="I2343" i="3" s="1"/>
  <c r="K2334" i="6" l="1"/>
  <c r="K2334" i="7"/>
  <c r="P2333" i="7"/>
  <c r="J2334" i="6"/>
  <c r="J2334" i="7"/>
  <c r="L2334" i="6"/>
  <c r="L2334" i="7"/>
  <c r="P2334" i="7" s="1"/>
  <c r="V2022" i="7"/>
  <c r="U2022" i="7"/>
  <c r="D2354" i="6"/>
  <c r="D2354" i="7"/>
  <c r="T2023" i="7"/>
  <c r="S2023" i="7"/>
  <c r="R2023" i="7"/>
  <c r="Q2023" i="7"/>
  <c r="C2343" i="6"/>
  <c r="C2343" i="7"/>
  <c r="M2343" i="7" s="1"/>
  <c r="G2023" i="4"/>
  <c r="H2023" i="4" s="1"/>
  <c r="E2023" i="6"/>
  <c r="H2335" i="5"/>
  <c r="G2335" i="5"/>
  <c r="F2335" i="5"/>
  <c r="E2355" i="4"/>
  <c r="C2356" i="4"/>
  <c r="E2024" i="7"/>
  <c r="N2024" i="7" s="1"/>
  <c r="H2344" i="3"/>
  <c r="F2345" i="3"/>
  <c r="G2345" i="3"/>
  <c r="I2344" i="3"/>
  <c r="K2335" i="6" l="1"/>
  <c r="K2335" i="7"/>
  <c r="J2335" i="6"/>
  <c r="J2335" i="7"/>
  <c r="L2335" i="6"/>
  <c r="L2335" i="7"/>
  <c r="P2335" i="7" s="1"/>
  <c r="D2355" i="6"/>
  <c r="D2355" i="7"/>
  <c r="U2023" i="7"/>
  <c r="V2023" i="7"/>
  <c r="Q2024" i="7"/>
  <c r="S2024" i="7"/>
  <c r="R2024" i="7"/>
  <c r="T2024" i="7"/>
  <c r="C2344" i="6"/>
  <c r="C2344" i="7"/>
  <c r="M2344" i="7" s="1"/>
  <c r="G2024" i="4"/>
  <c r="H2024" i="4" s="1"/>
  <c r="E2024" i="6"/>
  <c r="H2336" i="5"/>
  <c r="G2336" i="5"/>
  <c r="F2336" i="5"/>
  <c r="E2356" i="4"/>
  <c r="C2357" i="4"/>
  <c r="E2025" i="7"/>
  <c r="N2025" i="7" s="1"/>
  <c r="G2346" i="3"/>
  <c r="F2346" i="3"/>
  <c r="H2345" i="3"/>
  <c r="I2345" i="3" s="1"/>
  <c r="L2336" i="6" l="1"/>
  <c r="L2336" i="7"/>
  <c r="J2336" i="6"/>
  <c r="J2336" i="7"/>
  <c r="K2336" i="6"/>
  <c r="K2336" i="7"/>
  <c r="D2356" i="6"/>
  <c r="D2356" i="7"/>
  <c r="V2024" i="7"/>
  <c r="U2024" i="7"/>
  <c r="R2025" i="7"/>
  <c r="Q2025" i="7"/>
  <c r="S2025" i="7"/>
  <c r="T2025" i="7"/>
  <c r="C2345" i="6"/>
  <c r="C2345" i="7"/>
  <c r="M2345" i="7" s="1"/>
  <c r="G2025" i="4"/>
  <c r="H2025" i="4" s="1"/>
  <c r="E2025" i="6"/>
  <c r="H2337" i="5"/>
  <c r="G2337" i="5"/>
  <c r="F2337" i="5"/>
  <c r="E2357" i="4"/>
  <c r="C2358" i="4"/>
  <c r="E2026" i="7"/>
  <c r="N2026" i="7" s="1"/>
  <c r="H2346" i="3"/>
  <c r="F2347" i="3"/>
  <c r="I2346" i="3"/>
  <c r="G2347" i="3"/>
  <c r="J2337" i="6" l="1"/>
  <c r="J2337" i="7"/>
  <c r="L2337" i="6"/>
  <c r="L2337" i="7"/>
  <c r="P2336" i="7"/>
  <c r="K2337" i="6"/>
  <c r="K2337" i="7"/>
  <c r="U2025" i="7"/>
  <c r="V2025" i="7"/>
  <c r="D2357" i="6"/>
  <c r="D2357" i="7"/>
  <c r="S2026" i="7"/>
  <c r="R2026" i="7"/>
  <c r="Q2026" i="7"/>
  <c r="T2026" i="7"/>
  <c r="C2346" i="6"/>
  <c r="C2346" i="7"/>
  <c r="M2346" i="7" s="1"/>
  <c r="G2026" i="4"/>
  <c r="H2026" i="4" s="1"/>
  <c r="E2026" i="6"/>
  <c r="H2338" i="5"/>
  <c r="G2338" i="5"/>
  <c r="F2338" i="5"/>
  <c r="E2358" i="4"/>
  <c r="C2359" i="4"/>
  <c r="E2027" i="7"/>
  <c r="N2027" i="7" s="1"/>
  <c r="G2348" i="3"/>
  <c r="F2348" i="3"/>
  <c r="H2347" i="3"/>
  <c r="I2347" i="3" s="1"/>
  <c r="J2338" i="6" l="1"/>
  <c r="J2338" i="7"/>
  <c r="K2338" i="6"/>
  <c r="K2338" i="7"/>
  <c r="P2337" i="7"/>
  <c r="L2338" i="6"/>
  <c r="L2338" i="7"/>
  <c r="P2338" i="7" s="1"/>
  <c r="D2358" i="6"/>
  <c r="D2358" i="7"/>
  <c r="V2026" i="7"/>
  <c r="U2026" i="7"/>
  <c r="T2027" i="7"/>
  <c r="Q2027" i="7"/>
  <c r="S2027" i="7"/>
  <c r="R2027" i="7"/>
  <c r="C2347" i="6"/>
  <c r="C2347" i="7"/>
  <c r="M2347" i="7" s="1"/>
  <c r="G2027" i="4"/>
  <c r="H2027" i="4" s="1"/>
  <c r="E2027" i="6"/>
  <c r="H2339" i="5"/>
  <c r="F2339" i="5"/>
  <c r="G2339" i="5"/>
  <c r="E2359" i="4"/>
  <c r="C2360" i="4"/>
  <c r="E2028" i="7"/>
  <c r="N2028" i="7" s="1"/>
  <c r="G2349" i="3"/>
  <c r="H2348" i="3"/>
  <c r="I2348" i="3" s="1"/>
  <c r="F2349" i="3"/>
  <c r="J2339" i="6" l="1"/>
  <c r="J2339" i="7"/>
  <c r="K2339" i="6"/>
  <c r="K2339" i="7"/>
  <c r="L2339" i="6"/>
  <c r="L2339" i="7"/>
  <c r="P2339" i="7" s="1"/>
  <c r="D2359" i="6"/>
  <c r="D2359" i="7"/>
  <c r="V2027" i="7"/>
  <c r="U2027" i="7"/>
  <c r="S2028" i="7"/>
  <c r="T2028" i="7"/>
  <c r="R2028" i="7"/>
  <c r="Q2028" i="7"/>
  <c r="C2348" i="6"/>
  <c r="C2348" i="7"/>
  <c r="M2348" i="7" s="1"/>
  <c r="G2028" i="4"/>
  <c r="H2028" i="4" s="1"/>
  <c r="E2028" i="6"/>
  <c r="H2340" i="5"/>
  <c r="G2340" i="5"/>
  <c r="F2340" i="5"/>
  <c r="E2360" i="4"/>
  <c r="C2361" i="4"/>
  <c r="E2029" i="7"/>
  <c r="N2029" i="7" s="1"/>
  <c r="G2350" i="3"/>
  <c r="H2349" i="3"/>
  <c r="I2349" i="3" s="1"/>
  <c r="F2350" i="3"/>
  <c r="K2340" i="6" l="1"/>
  <c r="K2340" i="7"/>
  <c r="J2340" i="6"/>
  <c r="J2340" i="7"/>
  <c r="L2340" i="6"/>
  <c r="L2340" i="7"/>
  <c r="P2340" i="7" s="1"/>
  <c r="U2028" i="7"/>
  <c r="V2028" i="7"/>
  <c r="D2360" i="6"/>
  <c r="D2360" i="7"/>
  <c r="T2029" i="7"/>
  <c r="S2029" i="7"/>
  <c r="R2029" i="7"/>
  <c r="Q2029" i="7"/>
  <c r="C2349" i="6"/>
  <c r="C2349" i="7"/>
  <c r="M2349" i="7" s="1"/>
  <c r="G2029" i="4"/>
  <c r="H2029" i="4" s="1"/>
  <c r="E2029" i="6"/>
  <c r="H2341" i="5"/>
  <c r="G2341" i="5"/>
  <c r="F2341" i="5"/>
  <c r="E2361" i="4"/>
  <c r="C2362" i="4"/>
  <c r="E2030" i="7"/>
  <c r="N2030" i="7" s="1"/>
  <c r="G2351" i="3"/>
  <c r="F2351" i="3"/>
  <c r="H2350" i="3"/>
  <c r="I2350" i="3" s="1"/>
  <c r="J2341" i="6" l="1"/>
  <c r="J2341" i="7"/>
  <c r="L2341" i="6"/>
  <c r="L2341" i="7"/>
  <c r="K2341" i="6"/>
  <c r="K2341" i="7"/>
  <c r="V2029" i="7"/>
  <c r="U2029" i="7"/>
  <c r="D2361" i="6"/>
  <c r="D2361" i="7"/>
  <c r="T2030" i="7"/>
  <c r="R2030" i="7"/>
  <c r="S2030" i="7"/>
  <c r="Q2030" i="7"/>
  <c r="C2350" i="6"/>
  <c r="C2350" i="7"/>
  <c r="M2350" i="7" s="1"/>
  <c r="G2030" i="4"/>
  <c r="H2030" i="4" s="1"/>
  <c r="E2030" i="6"/>
  <c r="F2342" i="5"/>
  <c r="G2342" i="5"/>
  <c r="H2342" i="5"/>
  <c r="E2362" i="4"/>
  <c r="C2363" i="4"/>
  <c r="E2031" i="7"/>
  <c r="N2031" i="7" s="1"/>
  <c r="H2351" i="3"/>
  <c r="F2352" i="3"/>
  <c r="I2351" i="3"/>
  <c r="G2352" i="3"/>
  <c r="K2342" i="6" l="1"/>
  <c r="K2342" i="7"/>
  <c r="P2341" i="7"/>
  <c r="L2342" i="6"/>
  <c r="L2342" i="7"/>
  <c r="J2342" i="6"/>
  <c r="J2342" i="7"/>
  <c r="D2362" i="6"/>
  <c r="D2362" i="7"/>
  <c r="U2030" i="7"/>
  <c r="V2030" i="7"/>
  <c r="S2031" i="7"/>
  <c r="R2031" i="7"/>
  <c r="T2031" i="7"/>
  <c r="Q2031" i="7"/>
  <c r="C2351" i="6"/>
  <c r="C2351" i="7"/>
  <c r="M2351" i="7" s="1"/>
  <c r="G2031" i="4"/>
  <c r="H2031" i="4" s="1"/>
  <c r="E2031" i="6"/>
  <c r="H2343" i="5"/>
  <c r="G2343" i="5"/>
  <c r="F2343" i="5"/>
  <c r="E2363" i="4"/>
  <c r="C2364" i="4"/>
  <c r="E2032" i="7"/>
  <c r="N2032" i="7" s="1"/>
  <c r="G2353" i="3"/>
  <c r="H2352" i="3"/>
  <c r="I2352" i="3" s="1"/>
  <c r="F2353" i="3"/>
  <c r="J2343" i="6" l="1"/>
  <c r="J2343" i="7"/>
  <c r="K2343" i="6"/>
  <c r="K2343" i="7"/>
  <c r="L2343" i="6"/>
  <c r="L2343" i="7"/>
  <c r="P2343" i="7" s="1"/>
  <c r="P2342" i="7"/>
  <c r="D2363" i="6"/>
  <c r="D2363" i="7"/>
  <c r="V2031" i="7"/>
  <c r="U2031" i="7"/>
  <c r="R2032" i="7"/>
  <c r="Q2032" i="7"/>
  <c r="T2032" i="7"/>
  <c r="S2032" i="7"/>
  <c r="C2352" i="6"/>
  <c r="C2352" i="7"/>
  <c r="M2352" i="7" s="1"/>
  <c r="G2032" i="4"/>
  <c r="H2032" i="4" s="1"/>
  <c r="E2032" i="6"/>
  <c r="H2344" i="5"/>
  <c r="G2344" i="5"/>
  <c r="F2344" i="5"/>
  <c r="E2364" i="4"/>
  <c r="C2365" i="4"/>
  <c r="E2033" i="7"/>
  <c r="N2033" i="7" s="1"/>
  <c r="F2354" i="3"/>
  <c r="H2353" i="3"/>
  <c r="I2353" i="3" s="1"/>
  <c r="G2354" i="3"/>
  <c r="K2344" i="6" l="1"/>
  <c r="K2344" i="7"/>
  <c r="L2344" i="6"/>
  <c r="L2344" i="7"/>
  <c r="J2344" i="6"/>
  <c r="J2344" i="7"/>
  <c r="U2032" i="7"/>
  <c r="V2032" i="7"/>
  <c r="D2364" i="6"/>
  <c r="D2364" i="7"/>
  <c r="Q2033" i="7"/>
  <c r="S2033" i="7"/>
  <c r="R2033" i="7"/>
  <c r="T2033" i="7"/>
  <c r="C2353" i="6"/>
  <c r="C2353" i="7"/>
  <c r="M2353" i="7" s="1"/>
  <c r="G2033" i="4"/>
  <c r="H2033" i="4" s="1"/>
  <c r="E2033" i="6"/>
  <c r="H2345" i="5"/>
  <c r="G2345" i="5"/>
  <c r="F2345" i="5"/>
  <c r="E2365" i="4"/>
  <c r="C2366" i="4"/>
  <c r="E2034" i="7"/>
  <c r="N2034" i="7" s="1"/>
  <c r="G2355" i="3"/>
  <c r="F2355" i="3"/>
  <c r="H2354" i="3"/>
  <c r="I2354" i="3" s="1"/>
  <c r="J2345" i="6" l="1"/>
  <c r="J2345" i="7"/>
  <c r="K2345" i="6"/>
  <c r="K2345" i="7"/>
  <c r="P2344" i="7"/>
  <c r="L2345" i="6"/>
  <c r="L2345" i="7"/>
  <c r="P2345" i="7" s="1"/>
  <c r="D2365" i="6"/>
  <c r="D2365" i="7"/>
  <c r="U2033" i="7"/>
  <c r="V2033" i="7"/>
  <c r="S2034" i="7"/>
  <c r="T2034" i="7"/>
  <c r="R2034" i="7"/>
  <c r="Q2034" i="7"/>
  <c r="C2354" i="6"/>
  <c r="C2354" i="7"/>
  <c r="M2354" i="7" s="1"/>
  <c r="G2034" i="4"/>
  <c r="H2034" i="4" s="1"/>
  <c r="E2034" i="6"/>
  <c r="F2346" i="5"/>
  <c r="H2346" i="5"/>
  <c r="G2346" i="5"/>
  <c r="E2366" i="4"/>
  <c r="C2367" i="4"/>
  <c r="E2035" i="7"/>
  <c r="N2035" i="7" s="1"/>
  <c r="H2355" i="3"/>
  <c r="F2356" i="3"/>
  <c r="G2356" i="3"/>
  <c r="I2355" i="3"/>
  <c r="J2346" i="6" l="1"/>
  <c r="J2346" i="7"/>
  <c r="K2346" i="6"/>
  <c r="K2346" i="7"/>
  <c r="L2346" i="6"/>
  <c r="L2346" i="7"/>
  <c r="P2346" i="7" s="1"/>
  <c r="D2366" i="6"/>
  <c r="D2366" i="7"/>
  <c r="V2034" i="7"/>
  <c r="U2034" i="7"/>
  <c r="R2035" i="7"/>
  <c r="Q2035" i="7"/>
  <c r="T2035" i="7"/>
  <c r="S2035" i="7"/>
  <c r="C2355" i="6"/>
  <c r="C2355" i="7"/>
  <c r="M2355" i="7" s="1"/>
  <c r="G2035" i="4"/>
  <c r="H2035" i="4" s="1"/>
  <c r="E2035" i="6"/>
  <c r="H2347" i="5"/>
  <c r="G2347" i="5"/>
  <c r="F2347" i="5"/>
  <c r="E2367" i="4"/>
  <c r="C2368" i="4"/>
  <c r="E2036" i="7"/>
  <c r="N2036" i="7" s="1"/>
  <c r="G2357" i="3"/>
  <c r="H2356" i="3"/>
  <c r="I2356" i="3" s="1"/>
  <c r="F2357" i="3"/>
  <c r="K2347" i="6" l="1"/>
  <c r="K2347" i="7"/>
  <c r="J2347" i="6"/>
  <c r="J2347" i="7"/>
  <c r="L2347" i="6"/>
  <c r="L2347" i="7"/>
  <c r="P2347" i="7" s="1"/>
  <c r="D2367" i="6"/>
  <c r="D2367" i="7"/>
  <c r="U2035" i="7"/>
  <c r="V2035" i="7"/>
  <c r="T2036" i="7"/>
  <c r="S2036" i="7"/>
  <c r="R2036" i="7"/>
  <c r="Q2036" i="7"/>
  <c r="C2356" i="6"/>
  <c r="C2356" i="7"/>
  <c r="M2356" i="7" s="1"/>
  <c r="G2036" i="4"/>
  <c r="H2036" i="4" s="1"/>
  <c r="E2036" i="6"/>
  <c r="F2348" i="5"/>
  <c r="H2348" i="5"/>
  <c r="G2348" i="5"/>
  <c r="E2368" i="4"/>
  <c r="C2369" i="4"/>
  <c r="E2037" i="7"/>
  <c r="N2037" i="7" s="1"/>
  <c r="F2358" i="3"/>
  <c r="H2357" i="3"/>
  <c r="G2358" i="3"/>
  <c r="I2357" i="3"/>
  <c r="K2348" i="6" l="1"/>
  <c r="K2348" i="7"/>
  <c r="J2348" i="6"/>
  <c r="J2348" i="7"/>
  <c r="L2348" i="6"/>
  <c r="L2348" i="7"/>
  <c r="P2348" i="7" s="1"/>
  <c r="D2368" i="6"/>
  <c r="D2368" i="7"/>
  <c r="V2036" i="7"/>
  <c r="U2036" i="7"/>
  <c r="Q2037" i="7"/>
  <c r="S2037" i="7"/>
  <c r="R2037" i="7"/>
  <c r="T2037" i="7"/>
  <c r="C2357" i="6"/>
  <c r="C2357" i="7"/>
  <c r="M2357" i="7" s="1"/>
  <c r="G2037" i="4"/>
  <c r="H2037" i="4" s="1"/>
  <c r="E2037" i="6"/>
  <c r="F2349" i="5"/>
  <c r="H2349" i="5"/>
  <c r="G2349" i="5"/>
  <c r="E2369" i="4"/>
  <c r="C2370" i="4"/>
  <c r="E2038" i="7"/>
  <c r="N2038" i="7" s="1"/>
  <c r="G2359" i="3"/>
  <c r="F2359" i="3"/>
  <c r="H2358" i="3"/>
  <c r="I2358" i="3" s="1"/>
  <c r="K2349" i="6" l="1"/>
  <c r="K2349" i="7"/>
  <c r="L2349" i="6"/>
  <c r="L2349" i="7"/>
  <c r="J2349" i="6"/>
  <c r="J2349" i="7"/>
  <c r="D2369" i="6"/>
  <c r="D2369" i="7"/>
  <c r="U2037" i="7"/>
  <c r="V2037" i="7"/>
  <c r="S2038" i="7"/>
  <c r="T2038" i="7"/>
  <c r="R2038" i="7"/>
  <c r="Q2038" i="7"/>
  <c r="C2358" i="6"/>
  <c r="C2358" i="7"/>
  <c r="M2358" i="7" s="1"/>
  <c r="G2038" i="4"/>
  <c r="H2038" i="4" s="1"/>
  <c r="E2038" i="6"/>
  <c r="H2350" i="5"/>
  <c r="G2350" i="5"/>
  <c r="F2350" i="5"/>
  <c r="E2370" i="4"/>
  <c r="C2371" i="4"/>
  <c r="E2039" i="7"/>
  <c r="N2039" i="7" s="1"/>
  <c r="H2359" i="3"/>
  <c r="F2360" i="3"/>
  <c r="G2360" i="3"/>
  <c r="I2359" i="3"/>
  <c r="J2350" i="6" l="1"/>
  <c r="J2350" i="7"/>
  <c r="L2350" i="6"/>
  <c r="L2350" i="7"/>
  <c r="P2349" i="7"/>
  <c r="K2350" i="6"/>
  <c r="K2350" i="7"/>
  <c r="U2038" i="7"/>
  <c r="V2038" i="7"/>
  <c r="D2370" i="6"/>
  <c r="D2370" i="7"/>
  <c r="S2039" i="7"/>
  <c r="R2039" i="7"/>
  <c r="Q2039" i="7"/>
  <c r="T2039" i="7"/>
  <c r="C2359" i="6"/>
  <c r="C2359" i="7"/>
  <c r="M2359" i="7" s="1"/>
  <c r="G2039" i="4"/>
  <c r="H2039" i="4" s="1"/>
  <c r="E2039" i="6"/>
  <c r="F2351" i="5"/>
  <c r="G2351" i="5"/>
  <c r="H2351" i="5"/>
  <c r="E2371" i="4"/>
  <c r="C2372" i="4"/>
  <c r="E2040" i="7"/>
  <c r="N2040" i="7" s="1"/>
  <c r="G2361" i="3"/>
  <c r="F2361" i="3"/>
  <c r="H2360" i="3"/>
  <c r="I2360" i="3" s="1"/>
  <c r="L2351" i="6" l="1"/>
  <c r="L2351" i="7"/>
  <c r="K2351" i="6"/>
  <c r="K2351" i="7"/>
  <c r="J2351" i="6"/>
  <c r="J2351" i="7"/>
  <c r="P2350" i="7"/>
  <c r="D2371" i="6"/>
  <c r="D2371" i="7"/>
  <c r="U2039" i="7"/>
  <c r="V2039" i="7"/>
  <c r="R2040" i="7"/>
  <c r="T2040" i="7"/>
  <c r="Q2040" i="7"/>
  <c r="S2040" i="7"/>
  <c r="C2360" i="6"/>
  <c r="C2360" i="7"/>
  <c r="M2360" i="7" s="1"/>
  <c r="G2040" i="4"/>
  <c r="H2040" i="4" s="1"/>
  <c r="E2040" i="6"/>
  <c r="H2352" i="5"/>
  <c r="G2352" i="5"/>
  <c r="F2352" i="5"/>
  <c r="E2372" i="4"/>
  <c r="C2373" i="4"/>
  <c r="E2041" i="7"/>
  <c r="N2041" i="7" s="1"/>
  <c r="H2361" i="3"/>
  <c r="F2362" i="3"/>
  <c r="I2361" i="3"/>
  <c r="G2362" i="3"/>
  <c r="K2352" i="6" l="1"/>
  <c r="K2352" i="7"/>
  <c r="P2351" i="7"/>
  <c r="J2352" i="6"/>
  <c r="J2352" i="7"/>
  <c r="L2352" i="6"/>
  <c r="L2352" i="7"/>
  <c r="P2352" i="7" s="1"/>
  <c r="D2372" i="6"/>
  <c r="D2372" i="7"/>
  <c r="V2040" i="7"/>
  <c r="U2040" i="7"/>
  <c r="T2041" i="7"/>
  <c r="Q2041" i="7"/>
  <c r="S2041" i="7"/>
  <c r="R2041" i="7"/>
  <c r="C2361" i="6"/>
  <c r="C2361" i="7"/>
  <c r="M2361" i="7" s="1"/>
  <c r="G2041" i="4"/>
  <c r="H2041" i="4" s="1"/>
  <c r="E2041" i="6"/>
  <c r="H2353" i="5"/>
  <c r="G2353" i="5"/>
  <c r="F2353" i="5"/>
  <c r="E2373" i="4"/>
  <c r="C2374" i="4"/>
  <c r="E2042" i="7"/>
  <c r="N2042" i="7" s="1"/>
  <c r="G2363" i="3"/>
  <c r="F2363" i="3"/>
  <c r="H2362" i="3"/>
  <c r="I2362" i="3" s="1"/>
  <c r="K2353" i="6" l="1"/>
  <c r="K2353" i="7"/>
  <c r="J2353" i="6"/>
  <c r="J2353" i="7"/>
  <c r="L2353" i="6"/>
  <c r="L2353" i="7"/>
  <c r="P2353" i="7" s="1"/>
  <c r="D2373" i="6"/>
  <c r="D2373" i="7"/>
  <c r="U2041" i="7"/>
  <c r="V2041" i="7"/>
  <c r="T2042" i="7"/>
  <c r="R2042" i="7"/>
  <c r="Q2042" i="7"/>
  <c r="S2042" i="7"/>
  <c r="C2362" i="6"/>
  <c r="C2362" i="7"/>
  <c r="M2362" i="7" s="1"/>
  <c r="G2042" i="4"/>
  <c r="H2042" i="4" s="1"/>
  <c r="E2042" i="6"/>
  <c r="F2354" i="5"/>
  <c r="H2354" i="5"/>
  <c r="G2354" i="5"/>
  <c r="E2374" i="4"/>
  <c r="C2375" i="4"/>
  <c r="E2043" i="7"/>
  <c r="N2043" i="7" s="1"/>
  <c r="F2364" i="3"/>
  <c r="H2363" i="3"/>
  <c r="I2363" i="3" s="1"/>
  <c r="G2364" i="3"/>
  <c r="L2354" i="6" l="1"/>
  <c r="L2354" i="7"/>
  <c r="J2354" i="6"/>
  <c r="J2354" i="7"/>
  <c r="K2354" i="6"/>
  <c r="K2354" i="7"/>
  <c r="V2042" i="7"/>
  <c r="U2042" i="7"/>
  <c r="D2374" i="6"/>
  <c r="D2374" i="7"/>
  <c r="S2043" i="7"/>
  <c r="T2043" i="7"/>
  <c r="R2043" i="7"/>
  <c r="Q2043" i="7"/>
  <c r="C2363" i="6"/>
  <c r="C2363" i="7"/>
  <c r="M2363" i="7" s="1"/>
  <c r="G2043" i="4"/>
  <c r="H2043" i="4" s="1"/>
  <c r="E2043" i="6"/>
  <c r="H2355" i="5"/>
  <c r="G2355" i="5"/>
  <c r="F2355" i="5"/>
  <c r="E2375" i="4"/>
  <c r="C2376" i="4"/>
  <c r="E2044" i="7"/>
  <c r="N2044" i="7" s="1"/>
  <c r="G2365" i="3"/>
  <c r="H2364" i="3"/>
  <c r="I2364" i="3" s="1"/>
  <c r="F2365" i="3"/>
  <c r="L2355" i="6" l="1"/>
  <c r="L2355" i="7"/>
  <c r="J2355" i="6"/>
  <c r="J2355" i="7"/>
  <c r="P2354" i="7"/>
  <c r="K2355" i="6"/>
  <c r="K2355" i="7"/>
  <c r="V2043" i="7"/>
  <c r="U2043" i="7"/>
  <c r="D2375" i="6"/>
  <c r="D2375" i="7"/>
  <c r="T2044" i="7"/>
  <c r="R2044" i="7"/>
  <c r="Q2044" i="7"/>
  <c r="S2044" i="7"/>
  <c r="C2364" i="6"/>
  <c r="C2364" i="7"/>
  <c r="M2364" i="7" s="1"/>
  <c r="G2044" i="4"/>
  <c r="H2044" i="4" s="1"/>
  <c r="E2044" i="6"/>
  <c r="H2356" i="5"/>
  <c r="G2356" i="5"/>
  <c r="F2356" i="5"/>
  <c r="E2376" i="4"/>
  <c r="C2377" i="4"/>
  <c r="E2045" i="7"/>
  <c r="N2045" i="7" s="1"/>
  <c r="F2366" i="3"/>
  <c r="H2365" i="3"/>
  <c r="I2365" i="3" s="1"/>
  <c r="G2366" i="3"/>
  <c r="L2356" i="6" l="1"/>
  <c r="L2356" i="7"/>
  <c r="J2356" i="6"/>
  <c r="J2356" i="7"/>
  <c r="P2355" i="7"/>
  <c r="K2356" i="6"/>
  <c r="K2356" i="7"/>
  <c r="D2376" i="6"/>
  <c r="D2376" i="7"/>
  <c r="U2044" i="7"/>
  <c r="V2044" i="7"/>
  <c r="S2045" i="7"/>
  <c r="T2045" i="7"/>
  <c r="R2045" i="7"/>
  <c r="Q2045" i="7"/>
  <c r="C2365" i="6"/>
  <c r="C2365" i="7"/>
  <c r="M2365" i="7" s="1"/>
  <c r="G2045" i="4"/>
  <c r="H2045" i="4" s="1"/>
  <c r="E2045" i="6"/>
  <c r="G2357" i="5"/>
  <c r="F2357" i="5"/>
  <c r="H2357" i="5"/>
  <c r="E2377" i="4"/>
  <c r="C2378" i="4"/>
  <c r="E2046" i="7"/>
  <c r="N2046" i="7" s="1"/>
  <c r="G2367" i="3"/>
  <c r="H2366" i="3"/>
  <c r="I2366" i="3" s="1"/>
  <c r="F2367" i="3"/>
  <c r="K2357" i="6" l="1"/>
  <c r="K2357" i="7"/>
  <c r="L2357" i="6"/>
  <c r="L2357" i="7"/>
  <c r="P2356" i="7"/>
  <c r="J2357" i="6"/>
  <c r="J2357" i="7"/>
  <c r="U2045" i="7"/>
  <c r="V2045" i="7"/>
  <c r="D2377" i="6"/>
  <c r="D2377" i="7"/>
  <c r="Q2046" i="7"/>
  <c r="S2046" i="7"/>
  <c r="T2046" i="7"/>
  <c r="R2046" i="7"/>
  <c r="C2366" i="6"/>
  <c r="C2366" i="7"/>
  <c r="M2366" i="7" s="1"/>
  <c r="G2046" i="4"/>
  <c r="H2046" i="4" s="1"/>
  <c r="E2046" i="6"/>
  <c r="F2358" i="5"/>
  <c r="H2358" i="5"/>
  <c r="G2358" i="5"/>
  <c r="E2378" i="4"/>
  <c r="C2379" i="4"/>
  <c r="E2047" i="7"/>
  <c r="N2047" i="7" s="1"/>
  <c r="G2368" i="3"/>
  <c r="H2367" i="3"/>
  <c r="I2367" i="3" s="1"/>
  <c r="F2368" i="3"/>
  <c r="L2358" i="6" l="1"/>
  <c r="L2358" i="7"/>
  <c r="K2358" i="6"/>
  <c r="K2358" i="7"/>
  <c r="J2358" i="6"/>
  <c r="J2358" i="7"/>
  <c r="P2357" i="7"/>
  <c r="D2378" i="6"/>
  <c r="D2378" i="7"/>
  <c r="V2046" i="7"/>
  <c r="U2046" i="7"/>
  <c r="Q2047" i="7"/>
  <c r="T2047" i="7"/>
  <c r="S2047" i="7"/>
  <c r="R2047" i="7"/>
  <c r="C2367" i="6"/>
  <c r="C2367" i="7"/>
  <c r="M2367" i="7" s="1"/>
  <c r="G2047" i="4"/>
  <c r="H2047" i="4" s="1"/>
  <c r="E2047" i="6"/>
  <c r="H2359" i="5"/>
  <c r="G2359" i="5"/>
  <c r="F2359" i="5"/>
  <c r="E2379" i="4"/>
  <c r="C2380" i="4"/>
  <c r="E2048" i="7"/>
  <c r="N2048" i="7" s="1"/>
  <c r="H2368" i="3"/>
  <c r="I2368" i="3" s="1"/>
  <c r="F2369" i="3"/>
  <c r="G2369" i="3"/>
  <c r="K2359" i="6" l="1"/>
  <c r="K2359" i="7"/>
  <c r="L2359" i="6"/>
  <c r="L2359" i="7"/>
  <c r="P2358" i="7"/>
  <c r="J2359" i="6"/>
  <c r="J2359" i="7"/>
  <c r="D2379" i="6"/>
  <c r="D2379" i="7"/>
  <c r="V2047" i="7"/>
  <c r="U2047" i="7"/>
  <c r="R2048" i="7"/>
  <c r="Q2048" i="7"/>
  <c r="T2048" i="7"/>
  <c r="S2048" i="7"/>
  <c r="C2368" i="6"/>
  <c r="C2368" i="7"/>
  <c r="M2368" i="7" s="1"/>
  <c r="G2048" i="4"/>
  <c r="H2048" i="4" s="1"/>
  <c r="E2048" i="6"/>
  <c r="F2360" i="5"/>
  <c r="H2360" i="5"/>
  <c r="G2360" i="5"/>
  <c r="E2380" i="4"/>
  <c r="C2381" i="4"/>
  <c r="E2049" i="7"/>
  <c r="N2049" i="7" s="1"/>
  <c r="F2370" i="3"/>
  <c r="H2369" i="3"/>
  <c r="I2369" i="3" s="1"/>
  <c r="G2370" i="3"/>
  <c r="L2360" i="6" l="1"/>
  <c r="L2360" i="7"/>
  <c r="K2360" i="6"/>
  <c r="K2360" i="7"/>
  <c r="J2360" i="6"/>
  <c r="J2360" i="7"/>
  <c r="P2359" i="7"/>
  <c r="D2380" i="6"/>
  <c r="D2380" i="7"/>
  <c r="V2048" i="7"/>
  <c r="U2048" i="7"/>
  <c r="R2049" i="7"/>
  <c r="Q2049" i="7"/>
  <c r="S2049" i="7"/>
  <c r="T2049" i="7"/>
  <c r="C2369" i="6"/>
  <c r="C2369" i="7"/>
  <c r="M2369" i="7" s="1"/>
  <c r="G2049" i="4"/>
  <c r="H2049" i="4" s="1"/>
  <c r="E2049" i="6"/>
  <c r="F2361" i="5"/>
  <c r="H2361" i="5"/>
  <c r="G2361" i="5"/>
  <c r="E2381" i="4"/>
  <c r="C2382" i="4"/>
  <c r="E2050" i="7"/>
  <c r="N2050" i="7" s="1"/>
  <c r="G2371" i="3"/>
  <c r="H2370" i="3"/>
  <c r="I2370" i="3" s="1"/>
  <c r="F2371" i="3"/>
  <c r="K2361" i="6" l="1"/>
  <c r="K2361" i="7"/>
  <c r="J2361" i="6"/>
  <c r="J2361" i="7"/>
  <c r="P2360" i="7"/>
  <c r="L2361" i="6"/>
  <c r="L2361" i="7"/>
  <c r="P2361" i="7" s="1"/>
  <c r="D2381" i="6"/>
  <c r="D2381" i="7"/>
  <c r="U2049" i="7"/>
  <c r="V2049" i="7"/>
  <c r="T2050" i="7"/>
  <c r="S2050" i="7"/>
  <c r="R2050" i="7"/>
  <c r="Q2050" i="7"/>
  <c r="C2370" i="6"/>
  <c r="C2370" i="7"/>
  <c r="M2370" i="7" s="1"/>
  <c r="G2050" i="4"/>
  <c r="H2050" i="4" s="1"/>
  <c r="E2050" i="6"/>
  <c r="H2362" i="5"/>
  <c r="G2362" i="5"/>
  <c r="F2362" i="5"/>
  <c r="E2382" i="4"/>
  <c r="C2383" i="4"/>
  <c r="E2051" i="7"/>
  <c r="N2051" i="7" s="1"/>
  <c r="H2371" i="3"/>
  <c r="F2372" i="3"/>
  <c r="I2371" i="3"/>
  <c r="G2372" i="3"/>
  <c r="L2362" i="6" l="1"/>
  <c r="L2362" i="7"/>
  <c r="J2362" i="6"/>
  <c r="J2362" i="7"/>
  <c r="K2362" i="6"/>
  <c r="K2362" i="7"/>
  <c r="D2382" i="6"/>
  <c r="D2382" i="7"/>
  <c r="U2050" i="7"/>
  <c r="V2050" i="7"/>
  <c r="R2051" i="7"/>
  <c r="Q2051" i="7"/>
  <c r="T2051" i="7"/>
  <c r="S2051" i="7"/>
  <c r="C2371" i="6"/>
  <c r="C2371" i="7"/>
  <c r="M2371" i="7" s="1"/>
  <c r="G2051" i="4"/>
  <c r="H2051" i="4" s="1"/>
  <c r="E2051" i="6"/>
  <c r="H2363" i="5"/>
  <c r="G2363" i="5"/>
  <c r="F2363" i="5"/>
  <c r="E2383" i="4"/>
  <c r="C2384" i="4"/>
  <c r="E2052" i="7"/>
  <c r="N2052" i="7" s="1"/>
  <c r="G2373" i="3"/>
  <c r="F2373" i="3"/>
  <c r="H2372" i="3"/>
  <c r="I2372" i="3" s="1"/>
  <c r="L2363" i="6" l="1"/>
  <c r="L2363" i="7"/>
  <c r="P2362" i="7"/>
  <c r="J2363" i="6"/>
  <c r="J2363" i="7"/>
  <c r="K2363" i="6"/>
  <c r="K2363" i="7"/>
  <c r="V2051" i="7"/>
  <c r="U2051" i="7"/>
  <c r="D2383" i="6"/>
  <c r="D2383" i="7"/>
  <c r="T2052" i="7"/>
  <c r="Q2052" i="7"/>
  <c r="S2052" i="7"/>
  <c r="R2052" i="7"/>
  <c r="C2372" i="6"/>
  <c r="C2372" i="7"/>
  <c r="M2372" i="7" s="1"/>
  <c r="G2052" i="4"/>
  <c r="H2052" i="4" s="1"/>
  <c r="E2052" i="6"/>
  <c r="H2364" i="5"/>
  <c r="G2364" i="5"/>
  <c r="F2364" i="5"/>
  <c r="E2384" i="4"/>
  <c r="C2385" i="4"/>
  <c r="E2053" i="7"/>
  <c r="N2053" i="7" s="1"/>
  <c r="H2373" i="3"/>
  <c r="F2374" i="3"/>
  <c r="I2373" i="3"/>
  <c r="G2374" i="3"/>
  <c r="K2364" i="6" l="1"/>
  <c r="K2364" i="7"/>
  <c r="L2364" i="6"/>
  <c r="L2364" i="7"/>
  <c r="J2364" i="6"/>
  <c r="J2364" i="7"/>
  <c r="P2363" i="7"/>
  <c r="U2052" i="7"/>
  <c r="V2052" i="7"/>
  <c r="D2384" i="6"/>
  <c r="D2384" i="7"/>
  <c r="T2053" i="7"/>
  <c r="R2053" i="7"/>
  <c r="S2053" i="7"/>
  <c r="Q2053" i="7"/>
  <c r="C2373" i="6"/>
  <c r="C2373" i="7"/>
  <c r="M2373" i="7" s="1"/>
  <c r="G2053" i="4"/>
  <c r="H2053" i="4" s="1"/>
  <c r="E2053" i="6"/>
  <c r="H2365" i="5"/>
  <c r="G2365" i="5"/>
  <c r="F2365" i="5"/>
  <c r="E2385" i="4"/>
  <c r="C2386" i="4"/>
  <c r="E2054" i="7"/>
  <c r="N2054" i="7" s="1"/>
  <c r="F2375" i="3"/>
  <c r="H2374" i="3"/>
  <c r="G2375" i="3"/>
  <c r="I2374" i="3"/>
  <c r="L2365" i="6" l="1"/>
  <c r="L2365" i="7"/>
  <c r="J2365" i="6"/>
  <c r="J2365" i="7"/>
  <c r="K2365" i="6"/>
  <c r="K2365" i="7"/>
  <c r="P2364" i="7"/>
  <c r="D2385" i="6"/>
  <c r="D2385" i="7"/>
  <c r="V2053" i="7"/>
  <c r="U2053" i="7"/>
  <c r="S2054" i="7"/>
  <c r="T2054" i="7"/>
  <c r="R2054" i="7"/>
  <c r="Q2054" i="7"/>
  <c r="C2374" i="6"/>
  <c r="C2374" i="7"/>
  <c r="M2374" i="7" s="1"/>
  <c r="G2054" i="4"/>
  <c r="H2054" i="4" s="1"/>
  <c r="E2054" i="6"/>
  <c r="H2366" i="5"/>
  <c r="G2366" i="5"/>
  <c r="F2366" i="5"/>
  <c r="E2386" i="4"/>
  <c r="C2387" i="4"/>
  <c r="E2055" i="7"/>
  <c r="N2055" i="7" s="1"/>
  <c r="G2376" i="3"/>
  <c r="H2375" i="3"/>
  <c r="I2375" i="3" s="1"/>
  <c r="F2376" i="3"/>
  <c r="K2366" i="6" l="1"/>
  <c r="K2366" i="7"/>
  <c r="L2366" i="6"/>
  <c r="L2366" i="7"/>
  <c r="J2366" i="6"/>
  <c r="J2366" i="7"/>
  <c r="P2365" i="7"/>
  <c r="D2386" i="6"/>
  <c r="D2386" i="7"/>
  <c r="U2054" i="7"/>
  <c r="V2054" i="7"/>
  <c r="R2055" i="7"/>
  <c r="S2055" i="7"/>
  <c r="T2055" i="7"/>
  <c r="Q2055" i="7"/>
  <c r="C2375" i="6"/>
  <c r="C2375" i="7"/>
  <c r="M2375" i="7" s="1"/>
  <c r="G2055" i="4"/>
  <c r="H2055" i="4" s="1"/>
  <c r="E2055" i="6"/>
  <c r="F2367" i="5"/>
  <c r="H2367" i="5"/>
  <c r="G2367" i="5"/>
  <c r="E2387" i="4"/>
  <c r="C2388" i="4"/>
  <c r="E2056" i="7"/>
  <c r="N2056" i="7" s="1"/>
  <c r="F2377" i="3"/>
  <c r="H2376" i="3"/>
  <c r="G2377" i="3"/>
  <c r="I2376" i="3"/>
  <c r="K2367" i="6" l="1"/>
  <c r="K2367" i="7"/>
  <c r="L2367" i="6"/>
  <c r="L2367" i="7"/>
  <c r="J2367" i="6"/>
  <c r="J2367" i="7"/>
  <c r="P2366" i="7"/>
  <c r="D2387" i="6"/>
  <c r="D2387" i="7"/>
  <c r="V2055" i="7"/>
  <c r="U2055" i="7"/>
  <c r="S2056" i="7"/>
  <c r="T2056" i="7"/>
  <c r="R2056" i="7"/>
  <c r="Q2056" i="7"/>
  <c r="C2376" i="6"/>
  <c r="C2376" i="7"/>
  <c r="M2376" i="7" s="1"/>
  <c r="G2056" i="4"/>
  <c r="H2056" i="4" s="1"/>
  <c r="E2056" i="6"/>
  <c r="H2368" i="5"/>
  <c r="G2368" i="5"/>
  <c r="F2368" i="5"/>
  <c r="E2388" i="4"/>
  <c r="C2389" i="4"/>
  <c r="E2057" i="7"/>
  <c r="N2057" i="7" s="1"/>
  <c r="G2378" i="3"/>
  <c r="H2377" i="3"/>
  <c r="I2377" i="3" s="1"/>
  <c r="F2378" i="3"/>
  <c r="J2368" i="6" l="1"/>
  <c r="J2368" i="7"/>
  <c r="K2368" i="6"/>
  <c r="K2368" i="7"/>
  <c r="L2368" i="6"/>
  <c r="L2368" i="7"/>
  <c r="P2368" i="7" s="1"/>
  <c r="P2367" i="7"/>
  <c r="D2388" i="6"/>
  <c r="D2388" i="7"/>
  <c r="V2056" i="7"/>
  <c r="U2056" i="7"/>
  <c r="R2057" i="7"/>
  <c r="T2057" i="7"/>
  <c r="Q2057" i="7"/>
  <c r="S2057" i="7"/>
  <c r="C2377" i="6"/>
  <c r="C2377" i="7"/>
  <c r="M2377" i="7" s="1"/>
  <c r="G2057" i="4"/>
  <c r="H2057" i="4" s="1"/>
  <c r="E2057" i="6"/>
  <c r="F2369" i="5"/>
  <c r="H2369" i="5"/>
  <c r="G2369" i="5"/>
  <c r="E2389" i="4"/>
  <c r="C2390" i="4"/>
  <c r="E2058" i="7"/>
  <c r="N2058" i="7" s="1"/>
  <c r="G2379" i="3"/>
  <c r="H2378" i="3"/>
  <c r="I2378" i="3" s="1"/>
  <c r="F2379" i="3"/>
  <c r="L2369" i="6" l="1"/>
  <c r="L2369" i="7"/>
  <c r="J2369" i="6"/>
  <c r="J2369" i="7"/>
  <c r="K2369" i="6"/>
  <c r="K2369" i="7"/>
  <c r="U2057" i="7"/>
  <c r="V2057" i="7"/>
  <c r="D2389" i="6"/>
  <c r="D2389" i="7"/>
  <c r="S2058" i="7"/>
  <c r="Q2058" i="7"/>
  <c r="T2058" i="7"/>
  <c r="R2058" i="7"/>
  <c r="C2378" i="6"/>
  <c r="C2378" i="7"/>
  <c r="M2378" i="7" s="1"/>
  <c r="G2058" i="4"/>
  <c r="H2058" i="4" s="1"/>
  <c r="E2058" i="6"/>
  <c r="H2370" i="5"/>
  <c r="G2370" i="5"/>
  <c r="F2370" i="5"/>
  <c r="E2390" i="4"/>
  <c r="C2391" i="4"/>
  <c r="E2059" i="7"/>
  <c r="N2059" i="7" s="1"/>
  <c r="F2380" i="3"/>
  <c r="H2379" i="3"/>
  <c r="G2380" i="3"/>
  <c r="I2379" i="3"/>
  <c r="P2369" i="7" l="1"/>
  <c r="K2370" i="6"/>
  <c r="K2370" i="7"/>
  <c r="J2370" i="6"/>
  <c r="J2370" i="7"/>
  <c r="L2370" i="6"/>
  <c r="L2370" i="7"/>
  <c r="P2370" i="7" s="1"/>
  <c r="U2058" i="7"/>
  <c r="V2058" i="7"/>
  <c r="D2390" i="6"/>
  <c r="D2390" i="7"/>
  <c r="Q2059" i="7"/>
  <c r="T2059" i="7"/>
  <c r="R2059" i="7"/>
  <c r="S2059" i="7"/>
  <c r="C2379" i="6"/>
  <c r="C2379" i="7"/>
  <c r="M2379" i="7" s="1"/>
  <c r="G2059" i="4"/>
  <c r="H2059" i="4" s="1"/>
  <c r="E2059" i="6"/>
  <c r="H2371" i="5"/>
  <c r="G2371" i="5"/>
  <c r="F2371" i="5"/>
  <c r="E2391" i="4"/>
  <c r="C2392" i="4"/>
  <c r="E2060" i="7"/>
  <c r="N2060" i="7" s="1"/>
  <c r="G2381" i="3"/>
  <c r="H2380" i="3"/>
  <c r="I2380" i="3" s="1"/>
  <c r="F2381" i="3"/>
  <c r="K2371" i="6" l="1"/>
  <c r="K2371" i="7"/>
  <c r="J2371" i="6"/>
  <c r="J2371" i="7"/>
  <c r="L2371" i="6"/>
  <c r="L2371" i="7"/>
  <c r="D2391" i="6"/>
  <c r="D2391" i="7"/>
  <c r="U2059" i="7"/>
  <c r="V2059" i="7"/>
  <c r="S2060" i="7"/>
  <c r="T2060" i="7"/>
  <c r="Q2060" i="7"/>
  <c r="R2060" i="7"/>
  <c r="C2380" i="6"/>
  <c r="C2380" i="7"/>
  <c r="M2380" i="7" s="1"/>
  <c r="G2060" i="4"/>
  <c r="H2060" i="4" s="1"/>
  <c r="E2060" i="6"/>
  <c r="F2372" i="5"/>
  <c r="H2372" i="5"/>
  <c r="G2372" i="5"/>
  <c r="E2392" i="4"/>
  <c r="C2393" i="4"/>
  <c r="E2061" i="7"/>
  <c r="N2061" i="7" s="1"/>
  <c r="F2382" i="3"/>
  <c r="H2381" i="3"/>
  <c r="G2382" i="3"/>
  <c r="I2381" i="3"/>
  <c r="J2372" i="6" l="1"/>
  <c r="J2372" i="7"/>
  <c r="L2372" i="6"/>
  <c r="L2372" i="7"/>
  <c r="K2372" i="6"/>
  <c r="K2372" i="7"/>
  <c r="P2371" i="7"/>
  <c r="D2392" i="6"/>
  <c r="D2392" i="7"/>
  <c r="U2060" i="7"/>
  <c r="V2060" i="7"/>
  <c r="R2061" i="7"/>
  <c r="T2061" i="7"/>
  <c r="Q2061" i="7"/>
  <c r="S2061" i="7"/>
  <c r="C2381" i="6"/>
  <c r="C2381" i="7"/>
  <c r="M2381" i="7" s="1"/>
  <c r="G2061" i="4"/>
  <c r="H2061" i="4" s="1"/>
  <c r="E2061" i="6"/>
  <c r="H2373" i="5"/>
  <c r="G2373" i="5"/>
  <c r="F2373" i="5"/>
  <c r="E2393" i="4"/>
  <c r="C2394" i="4"/>
  <c r="E2062" i="7"/>
  <c r="N2062" i="7" s="1"/>
  <c r="G2383" i="3"/>
  <c r="H2382" i="3"/>
  <c r="I2382" i="3" s="1"/>
  <c r="F2383" i="3"/>
  <c r="L2373" i="6" l="1"/>
  <c r="L2373" i="7"/>
  <c r="J2373" i="6"/>
  <c r="J2373" i="7"/>
  <c r="K2373" i="6"/>
  <c r="K2373" i="7"/>
  <c r="P2372" i="7"/>
  <c r="D2393" i="6"/>
  <c r="D2393" i="7"/>
  <c r="U2061" i="7"/>
  <c r="V2061" i="7"/>
  <c r="R2062" i="7"/>
  <c r="Q2062" i="7"/>
  <c r="T2062" i="7"/>
  <c r="S2062" i="7"/>
  <c r="C2382" i="6"/>
  <c r="C2382" i="7"/>
  <c r="M2382" i="7" s="1"/>
  <c r="G2062" i="4"/>
  <c r="H2062" i="4" s="1"/>
  <c r="E2062" i="6"/>
  <c r="H2374" i="5"/>
  <c r="G2374" i="5"/>
  <c r="F2374" i="5"/>
  <c r="E2394" i="4"/>
  <c r="C2395" i="4"/>
  <c r="E2063" i="7"/>
  <c r="N2063" i="7" s="1"/>
  <c r="F2384" i="3"/>
  <c r="H2383" i="3"/>
  <c r="I2383" i="3" s="1"/>
  <c r="G2384" i="3"/>
  <c r="K2374" i="6" l="1"/>
  <c r="K2374" i="7"/>
  <c r="P2373" i="7"/>
  <c r="J2374" i="6"/>
  <c r="J2374" i="7"/>
  <c r="L2374" i="6"/>
  <c r="L2374" i="7"/>
  <c r="P2374" i="7" s="1"/>
  <c r="D2394" i="6"/>
  <c r="D2394" i="7"/>
  <c r="V2062" i="7"/>
  <c r="U2062" i="7"/>
  <c r="S2063" i="7"/>
  <c r="R2063" i="7"/>
  <c r="Q2063" i="7"/>
  <c r="T2063" i="7"/>
  <c r="C2383" i="6"/>
  <c r="C2383" i="7"/>
  <c r="M2383" i="7" s="1"/>
  <c r="G2063" i="4"/>
  <c r="H2063" i="4" s="1"/>
  <c r="E2063" i="6"/>
  <c r="H2375" i="5"/>
  <c r="G2375" i="5"/>
  <c r="F2375" i="5"/>
  <c r="E2395" i="4"/>
  <c r="C2396" i="4"/>
  <c r="E2064" i="7"/>
  <c r="N2064" i="7" s="1"/>
  <c r="G2385" i="3"/>
  <c r="H2384" i="3"/>
  <c r="I2384" i="3" s="1"/>
  <c r="F2385" i="3"/>
  <c r="J2375" i="6" l="1"/>
  <c r="J2375" i="7"/>
  <c r="K2375" i="6"/>
  <c r="K2375" i="7"/>
  <c r="L2375" i="6"/>
  <c r="L2375" i="7"/>
  <c r="P2375" i="7" s="1"/>
  <c r="D2395" i="6"/>
  <c r="D2395" i="7"/>
  <c r="V2063" i="7"/>
  <c r="U2063" i="7"/>
  <c r="T2064" i="7"/>
  <c r="Q2064" i="7"/>
  <c r="S2064" i="7"/>
  <c r="R2064" i="7"/>
  <c r="C2384" i="6"/>
  <c r="C2384" i="7"/>
  <c r="M2384" i="7" s="1"/>
  <c r="G2064" i="4"/>
  <c r="H2064" i="4" s="1"/>
  <c r="E2064" i="6"/>
  <c r="H2376" i="5"/>
  <c r="G2376" i="5"/>
  <c r="F2376" i="5"/>
  <c r="E2396" i="4"/>
  <c r="C2397" i="4"/>
  <c r="E2065" i="7"/>
  <c r="N2065" i="7" s="1"/>
  <c r="G2386" i="3"/>
  <c r="H2385" i="3"/>
  <c r="I2385" i="3" s="1"/>
  <c r="F2386" i="3"/>
  <c r="K2376" i="6" l="1"/>
  <c r="K2376" i="7"/>
  <c r="J2376" i="6"/>
  <c r="J2376" i="7"/>
  <c r="L2376" i="6"/>
  <c r="L2376" i="7"/>
  <c r="P2376" i="7" s="1"/>
  <c r="D2396" i="6"/>
  <c r="D2396" i="7"/>
  <c r="U2064" i="7"/>
  <c r="V2064" i="7"/>
  <c r="R2065" i="7"/>
  <c r="T2065" i="7"/>
  <c r="S2065" i="7"/>
  <c r="Q2065" i="7"/>
  <c r="C2385" i="6"/>
  <c r="C2385" i="7"/>
  <c r="M2385" i="7" s="1"/>
  <c r="G2065" i="4"/>
  <c r="H2065" i="4" s="1"/>
  <c r="E2065" i="6"/>
  <c r="H2377" i="5"/>
  <c r="G2377" i="5"/>
  <c r="F2377" i="5"/>
  <c r="E2397" i="4"/>
  <c r="C2398" i="4"/>
  <c r="E2066" i="7"/>
  <c r="N2066" i="7" s="1"/>
  <c r="G2387" i="3"/>
  <c r="F2387" i="3"/>
  <c r="H2386" i="3"/>
  <c r="I2386" i="3" s="1"/>
  <c r="K2377" i="6" l="1"/>
  <c r="K2377" i="7"/>
  <c r="J2377" i="6"/>
  <c r="J2377" i="7"/>
  <c r="L2377" i="6"/>
  <c r="L2377" i="7"/>
  <c r="P2377" i="7" s="1"/>
  <c r="V2065" i="7"/>
  <c r="U2065" i="7"/>
  <c r="D2397" i="6"/>
  <c r="D2397" i="7"/>
  <c r="Q2066" i="7"/>
  <c r="T2066" i="7"/>
  <c r="S2066" i="7"/>
  <c r="R2066" i="7"/>
  <c r="C2386" i="6"/>
  <c r="C2386" i="7"/>
  <c r="M2386" i="7" s="1"/>
  <c r="G2066" i="4"/>
  <c r="H2066" i="4" s="1"/>
  <c r="E2066" i="6"/>
  <c r="F2378" i="5"/>
  <c r="H2378" i="5"/>
  <c r="G2378" i="5"/>
  <c r="E2398" i="4"/>
  <c r="C2399" i="4"/>
  <c r="E2067" i="7"/>
  <c r="N2067" i="7" s="1"/>
  <c r="H2387" i="3"/>
  <c r="F2388" i="3"/>
  <c r="G2388" i="3"/>
  <c r="I2387" i="3"/>
  <c r="K2378" i="6" l="1"/>
  <c r="K2378" i="7"/>
  <c r="L2378" i="6"/>
  <c r="L2378" i="7"/>
  <c r="J2378" i="6"/>
  <c r="J2378" i="7"/>
  <c r="D2398" i="6"/>
  <c r="D2398" i="7"/>
  <c r="U2066" i="7"/>
  <c r="V2066" i="7"/>
  <c r="S2067" i="7"/>
  <c r="R2067" i="7"/>
  <c r="T2067" i="7"/>
  <c r="Q2067" i="7"/>
  <c r="C2387" i="6"/>
  <c r="C2387" i="7"/>
  <c r="M2387" i="7" s="1"/>
  <c r="G2067" i="4"/>
  <c r="H2067" i="4" s="1"/>
  <c r="E2067" i="6"/>
  <c r="H2379" i="5"/>
  <c r="G2379" i="5"/>
  <c r="F2379" i="5"/>
  <c r="E2399" i="4"/>
  <c r="C2400" i="4"/>
  <c r="E2068" i="7"/>
  <c r="N2068" i="7" s="1"/>
  <c r="H2388" i="3"/>
  <c r="I2388" i="3" s="1"/>
  <c r="F2389" i="3"/>
  <c r="G2389" i="3"/>
  <c r="J2379" i="6" l="1"/>
  <c r="J2379" i="7"/>
  <c r="K2379" i="6"/>
  <c r="K2379" i="7"/>
  <c r="L2379" i="6"/>
  <c r="L2379" i="7"/>
  <c r="P2379" i="7" s="1"/>
  <c r="P2378" i="7"/>
  <c r="D2399" i="6"/>
  <c r="D2399" i="7"/>
  <c r="V2067" i="7"/>
  <c r="U2067" i="7"/>
  <c r="Q2068" i="7"/>
  <c r="T2068" i="7"/>
  <c r="R2068" i="7"/>
  <c r="S2068" i="7"/>
  <c r="C2388" i="6"/>
  <c r="C2388" i="7"/>
  <c r="M2388" i="7" s="1"/>
  <c r="G2068" i="4"/>
  <c r="H2068" i="4" s="1"/>
  <c r="E2068" i="6"/>
  <c r="H2380" i="5"/>
  <c r="G2380" i="5"/>
  <c r="F2380" i="5"/>
  <c r="E2400" i="4"/>
  <c r="C2401" i="4"/>
  <c r="E2069" i="7"/>
  <c r="N2069" i="7" s="1"/>
  <c r="G2390" i="3"/>
  <c r="F2390" i="3"/>
  <c r="H2389" i="3"/>
  <c r="I2389" i="3" s="1"/>
  <c r="J2380" i="6" l="1"/>
  <c r="J2380" i="7"/>
  <c r="K2380" i="6"/>
  <c r="K2380" i="7"/>
  <c r="L2380" i="6"/>
  <c r="L2380" i="7"/>
  <c r="D2400" i="6"/>
  <c r="D2400" i="7"/>
  <c r="V2068" i="7"/>
  <c r="U2068" i="7"/>
  <c r="R2069" i="7"/>
  <c r="T2069" i="7"/>
  <c r="Q2069" i="7"/>
  <c r="S2069" i="7"/>
  <c r="C2389" i="6"/>
  <c r="C2389" i="7"/>
  <c r="M2389" i="7" s="1"/>
  <c r="G2069" i="4"/>
  <c r="H2069" i="4" s="1"/>
  <c r="E2069" i="6"/>
  <c r="H2381" i="5"/>
  <c r="G2381" i="5"/>
  <c r="F2381" i="5"/>
  <c r="E2401" i="4"/>
  <c r="C2402" i="4"/>
  <c r="E2070" i="7"/>
  <c r="N2070" i="7" s="1"/>
  <c r="F2391" i="3"/>
  <c r="H2390" i="3"/>
  <c r="I2390" i="3" s="1"/>
  <c r="G2391" i="3"/>
  <c r="P2380" i="7" l="1"/>
  <c r="K2381" i="6"/>
  <c r="K2381" i="7"/>
  <c r="J2381" i="6"/>
  <c r="J2381" i="7"/>
  <c r="L2381" i="6"/>
  <c r="L2381" i="7"/>
  <c r="P2381" i="7" s="1"/>
  <c r="U2069" i="7"/>
  <c r="V2069" i="7"/>
  <c r="D2401" i="6"/>
  <c r="D2401" i="7"/>
  <c r="Q2070" i="7"/>
  <c r="T2070" i="7"/>
  <c r="S2070" i="7"/>
  <c r="R2070" i="7"/>
  <c r="C2390" i="6"/>
  <c r="C2390" i="7"/>
  <c r="M2390" i="7" s="1"/>
  <c r="G2070" i="4"/>
  <c r="H2070" i="4" s="1"/>
  <c r="E2070" i="6"/>
  <c r="F2382" i="5"/>
  <c r="H2382" i="5"/>
  <c r="G2382" i="5"/>
  <c r="E2402" i="4"/>
  <c r="C2403" i="4"/>
  <c r="E2071" i="7"/>
  <c r="N2071" i="7" s="1"/>
  <c r="G2392" i="3"/>
  <c r="F2392" i="3"/>
  <c r="H2391" i="3"/>
  <c r="I2391" i="3" s="1"/>
  <c r="K2382" i="6" l="1"/>
  <c r="K2382" i="7"/>
  <c r="L2382" i="6"/>
  <c r="L2382" i="7"/>
  <c r="J2382" i="6"/>
  <c r="J2382" i="7"/>
  <c r="Q2071" i="7"/>
  <c r="T2071" i="7"/>
  <c r="S2071" i="7"/>
  <c r="R2071" i="7"/>
  <c r="D2402" i="6"/>
  <c r="D2402" i="7"/>
  <c r="V2070" i="7"/>
  <c r="U2070" i="7"/>
  <c r="C2391" i="6"/>
  <c r="C2391" i="7"/>
  <c r="M2391" i="7" s="1"/>
  <c r="G2071" i="4"/>
  <c r="H2071" i="4" s="1"/>
  <c r="E2071" i="6"/>
  <c r="H2383" i="5"/>
  <c r="G2383" i="5"/>
  <c r="F2383" i="5"/>
  <c r="E2403" i="4"/>
  <c r="C2404" i="4"/>
  <c r="E2072" i="7"/>
  <c r="N2072" i="7" s="1"/>
  <c r="H2392" i="3"/>
  <c r="F2393" i="3"/>
  <c r="G2393" i="3"/>
  <c r="I2392" i="3"/>
  <c r="J2383" i="6" l="1"/>
  <c r="J2383" i="7"/>
  <c r="L2383" i="6"/>
  <c r="L2383" i="7"/>
  <c r="P2382" i="7"/>
  <c r="K2383" i="6"/>
  <c r="K2383" i="7"/>
  <c r="D2403" i="6"/>
  <c r="D2403" i="7"/>
  <c r="T2072" i="7"/>
  <c r="Q2072" i="7"/>
  <c r="S2072" i="7"/>
  <c r="R2072" i="7"/>
  <c r="U2071" i="7"/>
  <c r="V2071" i="7"/>
  <c r="C2392" i="6"/>
  <c r="C2392" i="7"/>
  <c r="M2392" i="7" s="1"/>
  <c r="G2072" i="4"/>
  <c r="H2072" i="4" s="1"/>
  <c r="E2072" i="6"/>
  <c r="F2384" i="5"/>
  <c r="H2384" i="5"/>
  <c r="G2384" i="5"/>
  <c r="E2404" i="4"/>
  <c r="C2405" i="4"/>
  <c r="E2073" i="7"/>
  <c r="N2073" i="7" s="1"/>
  <c r="F2394" i="3"/>
  <c r="H2393" i="3"/>
  <c r="G2394" i="3"/>
  <c r="I2393" i="3"/>
  <c r="L2384" i="6" l="1"/>
  <c r="L2384" i="7"/>
  <c r="K2384" i="6"/>
  <c r="K2384" i="7"/>
  <c r="P2383" i="7"/>
  <c r="J2384" i="6"/>
  <c r="J2384" i="7"/>
  <c r="V2072" i="7"/>
  <c r="U2072" i="7"/>
  <c r="D2404" i="6"/>
  <c r="D2404" i="7"/>
  <c r="Q2073" i="7"/>
  <c r="S2073" i="7"/>
  <c r="T2073" i="7"/>
  <c r="R2073" i="7"/>
  <c r="C2393" i="6"/>
  <c r="C2393" i="7"/>
  <c r="M2393" i="7" s="1"/>
  <c r="G2073" i="4"/>
  <c r="H2073" i="4" s="1"/>
  <c r="E2073" i="6"/>
  <c r="F2385" i="5"/>
  <c r="H2385" i="5"/>
  <c r="G2385" i="5"/>
  <c r="E2405" i="4"/>
  <c r="C2406" i="4"/>
  <c r="E2074" i="7"/>
  <c r="N2074" i="7" s="1"/>
  <c r="G2395" i="3"/>
  <c r="F2395" i="3"/>
  <c r="H2394" i="3"/>
  <c r="I2394" i="3" s="1"/>
  <c r="J2385" i="6" l="1"/>
  <c r="J2385" i="7"/>
  <c r="L2385" i="6"/>
  <c r="L2385" i="7"/>
  <c r="P2384" i="7"/>
  <c r="K2385" i="6"/>
  <c r="K2385" i="7"/>
  <c r="V2073" i="7"/>
  <c r="U2073" i="7"/>
  <c r="D2405" i="6"/>
  <c r="D2405" i="7"/>
  <c r="S2074" i="7"/>
  <c r="Q2074" i="7"/>
  <c r="T2074" i="7"/>
  <c r="R2074" i="7"/>
  <c r="C2394" i="6"/>
  <c r="C2394" i="7"/>
  <c r="M2394" i="7" s="1"/>
  <c r="G2074" i="4"/>
  <c r="H2074" i="4" s="1"/>
  <c r="E2074" i="6"/>
  <c r="H2386" i="5"/>
  <c r="G2386" i="5"/>
  <c r="F2386" i="5"/>
  <c r="E2406" i="4"/>
  <c r="C2407" i="4"/>
  <c r="E2075" i="7"/>
  <c r="N2075" i="7" s="1"/>
  <c r="H2395" i="3"/>
  <c r="F2396" i="3"/>
  <c r="I2395" i="3"/>
  <c r="G2396" i="3"/>
  <c r="L2386" i="6" l="1"/>
  <c r="L2386" i="7"/>
  <c r="J2386" i="6"/>
  <c r="J2386" i="7"/>
  <c r="K2386" i="6"/>
  <c r="K2386" i="7"/>
  <c r="P2385" i="7"/>
  <c r="V2074" i="7"/>
  <c r="U2074" i="7"/>
  <c r="D2406" i="6"/>
  <c r="D2406" i="7"/>
  <c r="Q2075" i="7"/>
  <c r="T2075" i="7"/>
  <c r="R2075" i="7"/>
  <c r="S2075" i="7"/>
  <c r="C2395" i="6"/>
  <c r="C2395" i="7"/>
  <c r="M2395" i="7" s="1"/>
  <c r="G2075" i="4"/>
  <c r="H2075" i="4" s="1"/>
  <c r="E2075" i="6"/>
  <c r="F2387" i="5"/>
  <c r="G2387" i="5"/>
  <c r="H2387" i="5"/>
  <c r="E2407" i="4"/>
  <c r="C2408" i="4"/>
  <c r="E2076" i="7"/>
  <c r="N2076" i="7" s="1"/>
  <c r="F2397" i="3"/>
  <c r="H2396" i="3"/>
  <c r="I2396" i="3" s="1"/>
  <c r="G2397" i="3"/>
  <c r="L2387" i="6" l="1"/>
  <c r="L2387" i="7"/>
  <c r="J2387" i="6"/>
  <c r="J2387" i="7"/>
  <c r="P2386" i="7"/>
  <c r="K2387" i="6"/>
  <c r="K2387" i="7"/>
  <c r="D2407" i="6"/>
  <c r="D2407" i="7"/>
  <c r="V2075" i="7"/>
  <c r="U2075" i="7"/>
  <c r="R2076" i="7"/>
  <c r="S2076" i="7"/>
  <c r="Q2076" i="7"/>
  <c r="T2076" i="7"/>
  <c r="C2396" i="6"/>
  <c r="C2396" i="7"/>
  <c r="M2396" i="7" s="1"/>
  <c r="G2076" i="4"/>
  <c r="H2076" i="4" s="1"/>
  <c r="E2076" i="6"/>
  <c r="H2388" i="5"/>
  <c r="G2388" i="5"/>
  <c r="F2388" i="5"/>
  <c r="E2408" i="4"/>
  <c r="C2409" i="4"/>
  <c r="E2077" i="7"/>
  <c r="N2077" i="7" s="1"/>
  <c r="G2398" i="3"/>
  <c r="H2397" i="3"/>
  <c r="I2397" i="3" s="1"/>
  <c r="F2398" i="3"/>
  <c r="J2388" i="6" l="1"/>
  <c r="J2388" i="7"/>
  <c r="K2388" i="6"/>
  <c r="K2388" i="7"/>
  <c r="P2387" i="7"/>
  <c r="L2388" i="6"/>
  <c r="L2388" i="7"/>
  <c r="P2388" i="7" s="1"/>
  <c r="D2408" i="6"/>
  <c r="D2408" i="7"/>
  <c r="V2076" i="7"/>
  <c r="U2076" i="7"/>
  <c r="R2077" i="7"/>
  <c r="S2077" i="7"/>
  <c r="Q2077" i="7"/>
  <c r="T2077" i="7"/>
  <c r="C2397" i="6"/>
  <c r="C2397" i="7"/>
  <c r="M2397" i="7" s="1"/>
  <c r="G2077" i="4"/>
  <c r="H2077" i="4" s="1"/>
  <c r="E2077" i="6"/>
  <c r="H2389" i="5"/>
  <c r="G2389" i="5"/>
  <c r="F2389" i="5"/>
  <c r="E2409" i="4"/>
  <c r="C2410" i="4"/>
  <c r="E2078" i="7"/>
  <c r="N2078" i="7" s="1"/>
  <c r="G2399" i="3"/>
  <c r="F2399" i="3"/>
  <c r="H2398" i="3"/>
  <c r="I2398" i="3" s="1"/>
  <c r="K2389" i="6" l="1"/>
  <c r="K2389" i="7"/>
  <c r="J2389" i="6"/>
  <c r="J2389" i="7"/>
  <c r="L2389" i="6"/>
  <c r="L2389" i="7"/>
  <c r="P2389" i="7" s="1"/>
  <c r="D2409" i="6"/>
  <c r="D2409" i="7"/>
  <c r="V2077" i="7"/>
  <c r="U2077" i="7"/>
  <c r="R2078" i="7"/>
  <c r="S2078" i="7"/>
  <c r="T2078" i="7"/>
  <c r="Q2078" i="7"/>
  <c r="C2398" i="6"/>
  <c r="C2398" i="7"/>
  <c r="M2398" i="7" s="1"/>
  <c r="G2078" i="4"/>
  <c r="H2078" i="4" s="1"/>
  <c r="E2078" i="6"/>
  <c r="F2390" i="5"/>
  <c r="H2390" i="5"/>
  <c r="G2390" i="5"/>
  <c r="E2410" i="4"/>
  <c r="C2411" i="4"/>
  <c r="E2079" i="7"/>
  <c r="N2079" i="7" s="1"/>
  <c r="F2400" i="3"/>
  <c r="H2399" i="3"/>
  <c r="I2399" i="3" s="1"/>
  <c r="G2400" i="3"/>
  <c r="K2390" i="6" l="1"/>
  <c r="K2390" i="7"/>
  <c r="J2390" i="6"/>
  <c r="J2390" i="7"/>
  <c r="L2390" i="6"/>
  <c r="L2390" i="7"/>
  <c r="P2390" i="7" s="1"/>
  <c r="D2410" i="6"/>
  <c r="D2410" i="7"/>
  <c r="V2078" i="7"/>
  <c r="U2078" i="7"/>
  <c r="Q2079" i="7"/>
  <c r="S2079" i="7"/>
  <c r="T2079" i="7"/>
  <c r="R2079" i="7"/>
  <c r="C2399" i="6"/>
  <c r="C2399" i="7"/>
  <c r="M2399" i="7" s="1"/>
  <c r="G2079" i="4"/>
  <c r="H2079" i="4" s="1"/>
  <c r="E2079" i="6"/>
  <c r="H2391" i="5"/>
  <c r="G2391" i="5"/>
  <c r="F2391" i="5"/>
  <c r="E2411" i="4"/>
  <c r="C2412" i="4"/>
  <c r="E2080" i="7"/>
  <c r="N2080" i="7" s="1"/>
  <c r="G2401" i="3"/>
  <c r="H2400" i="3"/>
  <c r="I2400" i="3" s="1"/>
  <c r="F2401" i="3"/>
  <c r="J2391" i="6" l="1"/>
  <c r="J2391" i="7"/>
  <c r="L2391" i="6"/>
  <c r="L2391" i="7"/>
  <c r="K2391" i="6"/>
  <c r="K2391" i="7"/>
  <c r="D2411" i="6"/>
  <c r="D2411" i="7"/>
  <c r="V2079" i="7"/>
  <c r="U2079" i="7"/>
  <c r="Q2080" i="7"/>
  <c r="S2080" i="7"/>
  <c r="T2080" i="7"/>
  <c r="R2080" i="7"/>
  <c r="C2400" i="6"/>
  <c r="C2400" i="7"/>
  <c r="M2400" i="7" s="1"/>
  <c r="G2080" i="4"/>
  <c r="H2080" i="4" s="1"/>
  <c r="E2080" i="6"/>
  <c r="H2392" i="5"/>
  <c r="G2392" i="5"/>
  <c r="F2392" i="5"/>
  <c r="E2412" i="4"/>
  <c r="C2413" i="4"/>
  <c r="E2081" i="7"/>
  <c r="N2081" i="7" s="1"/>
  <c r="H2401" i="3"/>
  <c r="I2401" i="3" s="1"/>
  <c r="F2402" i="3"/>
  <c r="G2402" i="3"/>
  <c r="K2392" i="6" l="1"/>
  <c r="K2392" i="7"/>
  <c r="L2392" i="6"/>
  <c r="L2392" i="7"/>
  <c r="J2392" i="6"/>
  <c r="J2392" i="7"/>
  <c r="P2391" i="7"/>
  <c r="D2412" i="6"/>
  <c r="D2412" i="7"/>
  <c r="V2080" i="7"/>
  <c r="U2080" i="7"/>
  <c r="S2081" i="7"/>
  <c r="T2081" i="7"/>
  <c r="R2081" i="7"/>
  <c r="Q2081" i="7"/>
  <c r="C2401" i="6"/>
  <c r="C2401" i="7"/>
  <c r="M2401" i="7" s="1"/>
  <c r="G2081" i="4"/>
  <c r="H2081" i="4" s="1"/>
  <c r="E2081" i="6"/>
  <c r="F2393" i="5"/>
  <c r="H2393" i="5"/>
  <c r="G2393" i="5"/>
  <c r="E2413" i="4"/>
  <c r="C2414" i="4"/>
  <c r="E2082" i="7"/>
  <c r="N2082" i="7" s="1"/>
  <c r="G2403" i="3"/>
  <c r="H2402" i="3"/>
  <c r="I2402" i="3" s="1"/>
  <c r="F2403" i="3"/>
  <c r="J2393" i="6" l="1"/>
  <c r="J2393" i="7"/>
  <c r="K2393" i="6"/>
  <c r="K2393" i="7"/>
  <c r="P2392" i="7"/>
  <c r="L2393" i="6"/>
  <c r="L2393" i="7"/>
  <c r="P2393" i="7" s="1"/>
  <c r="U2081" i="7"/>
  <c r="V2081" i="7"/>
  <c r="D2413" i="6"/>
  <c r="D2413" i="7"/>
  <c r="R2082" i="7"/>
  <c r="Q2082" i="7"/>
  <c r="T2082" i="7"/>
  <c r="S2082" i="7"/>
  <c r="C2402" i="6"/>
  <c r="C2402" i="7"/>
  <c r="M2402" i="7" s="1"/>
  <c r="G2082" i="4"/>
  <c r="H2082" i="4" s="1"/>
  <c r="E2082" i="6"/>
  <c r="G2394" i="5"/>
  <c r="F2394" i="5"/>
  <c r="H2394" i="5"/>
  <c r="E2414" i="4"/>
  <c r="C2415" i="4"/>
  <c r="E2083" i="7"/>
  <c r="N2083" i="7" s="1"/>
  <c r="G2404" i="3"/>
  <c r="F2404" i="3"/>
  <c r="H2403" i="3"/>
  <c r="I2403" i="3" s="1"/>
  <c r="L2394" i="6" l="1"/>
  <c r="L2394" i="7"/>
  <c r="J2394" i="6"/>
  <c r="J2394" i="7"/>
  <c r="K2394" i="6"/>
  <c r="K2394" i="7"/>
  <c r="U2082" i="7"/>
  <c r="V2082" i="7"/>
  <c r="D2414" i="6"/>
  <c r="D2414" i="7"/>
  <c r="S2083" i="7"/>
  <c r="R2083" i="7"/>
  <c r="Q2083" i="7"/>
  <c r="T2083" i="7"/>
  <c r="C2403" i="6"/>
  <c r="C2403" i="7"/>
  <c r="M2403" i="7" s="1"/>
  <c r="G2083" i="4"/>
  <c r="H2083" i="4" s="1"/>
  <c r="E2083" i="6"/>
  <c r="H2395" i="5"/>
  <c r="G2395" i="5"/>
  <c r="F2395" i="5"/>
  <c r="E2415" i="4"/>
  <c r="C2416" i="4"/>
  <c r="E2084" i="7"/>
  <c r="N2084" i="7" s="1"/>
  <c r="H2404" i="3"/>
  <c r="I2404" i="3" s="1"/>
  <c r="F2405" i="3"/>
  <c r="G2405" i="3"/>
  <c r="J2395" i="6" l="1"/>
  <c r="J2395" i="7"/>
  <c r="K2395" i="6"/>
  <c r="K2395" i="7"/>
  <c r="P2394" i="7"/>
  <c r="L2395" i="6"/>
  <c r="L2395" i="7"/>
  <c r="D2415" i="6"/>
  <c r="D2415" i="7"/>
  <c r="V2083" i="7"/>
  <c r="U2083" i="7"/>
  <c r="R2084" i="7"/>
  <c r="S2084" i="7"/>
  <c r="T2084" i="7"/>
  <c r="Q2084" i="7"/>
  <c r="C2404" i="6"/>
  <c r="C2404" i="7"/>
  <c r="M2404" i="7" s="1"/>
  <c r="G2084" i="4"/>
  <c r="H2084" i="4" s="1"/>
  <c r="E2084" i="6"/>
  <c r="F2396" i="5"/>
  <c r="H2396" i="5"/>
  <c r="G2396" i="5"/>
  <c r="E2416" i="4"/>
  <c r="C2417" i="4"/>
  <c r="E2085" i="7"/>
  <c r="N2085" i="7" s="1"/>
  <c r="G2406" i="3"/>
  <c r="F2406" i="3"/>
  <c r="H2405" i="3"/>
  <c r="I2405" i="3" s="1"/>
  <c r="K2396" i="6" l="1"/>
  <c r="K2396" i="7"/>
  <c r="P2395" i="7"/>
  <c r="L2396" i="6"/>
  <c r="L2396" i="7"/>
  <c r="J2396" i="6"/>
  <c r="J2396" i="7"/>
  <c r="V2084" i="7"/>
  <c r="U2084" i="7"/>
  <c r="D2416" i="6"/>
  <c r="D2416" i="7"/>
  <c r="T2085" i="7"/>
  <c r="S2085" i="7"/>
  <c r="Q2085" i="7"/>
  <c r="R2085" i="7"/>
  <c r="C2405" i="6"/>
  <c r="C2405" i="7"/>
  <c r="M2405" i="7" s="1"/>
  <c r="G2085" i="4"/>
  <c r="H2085" i="4" s="1"/>
  <c r="E2085" i="6"/>
  <c r="F2397" i="5"/>
  <c r="H2397" i="5"/>
  <c r="G2397" i="5"/>
  <c r="E2417" i="4"/>
  <c r="C2418" i="4"/>
  <c r="E2086" i="7"/>
  <c r="N2086" i="7" s="1"/>
  <c r="F2407" i="3"/>
  <c r="H2406" i="3"/>
  <c r="G2407" i="3"/>
  <c r="I2406" i="3"/>
  <c r="K2397" i="6" l="1"/>
  <c r="K2397" i="7"/>
  <c r="L2397" i="6"/>
  <c r="L2397" i="7"/>
  <c r="P2396" i="7"/>
  <c r="J2397" i="6"/>
  <c r="J2397" i="7"/>
  <c r="U2085" i="7"/>
  <c r="V2085" i="7"/>
  <c r="D2417" i="6"/>
  <c r="D2417" i="7"/>
  <c r="R2086" i="7"/>
  <c r="Q2086" i="7"/>
  <c r="T2086" i="7"/>
  <c r="S2086" i="7"/>
  <c r="C2406" i="6"/>
  <c r="C2406" i="7"/>
  <c r="M2406" i="7" s="1"/>
  <c r="G2086" i="4"/>
  <c r="H2086" i="4" s="1"/>
  <c r="E2086" i="6"/>
  <c r="H2398" i="5"/>
  <c r="G2398" i="5"/>
  <c r="F2398" i="5"/>
  <c r="E2418" i="4"/>
  <c r="C2419" i="4"/>
  <c r="E2087" i="7"/>
  <c r="N2087" i="7" s="1"/>
  <c r="G2408" i="3"/>
  <c r="H2407" i="3"/>
  <c r="I2407" i="3" s="1"/>
  <c r="F2408" i="3"/>
  <c r="J2398" i="6" l="1"/>
  <c r="J2398" i="7"/>
  <c r="L2398" i="6"/>
  <c r="L2398" i="7"/>
  <c r="P2397" i="7"/>
  <c r="K2398" i="6"/>
  <c r="K2398" i="7"/>
  <c r="U2086" i="7"/>
  <c r="V2086" i="7"/>
  <c r="D2418" i="6"/>
  <c r="D2418" i="7"/>
  <c r="R2087" i="7"/>
  <c r="S2087" i="7"/>
  <c r="Q2087" i="7"/>
  <c r="T2087" i="7"/>
  <c r="C2407" i="6"/>
  <c r="C2407" i="7"/>
  <c r="M2407" i="7" s="1"/>
  <c r="G2087" i="4"/>
  <c r="H2087" i="4" s="1"/>
  <c r="E2087" i="6"/>
  <c r="H2399" i="5"/>
  <c r="G2399" i="5"/>
  <c r="F2399" i="5"/>
  <c r="E2419" i="4"/>
  <c r="C2420" i="4"/>
  <c r="E2088" i="7"/>
  <c r="N2088" i="7" s="1"/>
  <c r="F2409" i="3"/>
  <c r="H2408" i="3"/>
  <c r="I2408" i="3" s="1"/>
  <c r="G2409" i="3"/>
  <c r="J2399" i="6" l="1"/>
  <c r="J2399" i="7"/>
  <c r="K2399" i="6"/>
  <c r="K2399" i="7"/>
  <c r="L2399" i="6"/>
  <c r="L2399" i="7"/>
  <c r="P2399" i="7" s="1"/>
  <c r="P2398" i="7"/>
  <c r="D2419" i="6"/>
  <c r="D2419" i="7"/>
  <c r="V2087" i="7"/>
  <c r="U2087" i="7"/>
  <c r="R2088" i="7"/>
  <c r="Q2088" i="7"/>
  <c r="T2088" i="7"/>
  <c r="S2088" i="7"/>
  <c r="C2408" i="6"/>
  <c r="C2408" i="7"/>
  <c r="M2408" i="7" s="1"/>
  <c r="G2088" i="4"/>
  <c r="H2088" i="4" s="1"/>
  <c r="E2088" i="6"/>
  <c r="H2400" i="5"/>
  <c r="G2400" i="5"/>
  <c r="F2400" i="5"/>
  <c r="E2420" i="4"/>
  <c r="C2421" i="4"/>
  <c r="E2089" i="7"/>
  <c r="N2089" i="7" s="1"/>
  <c r="G2410" i="3"/>
  <c r="H2409" i="3"/>
  <c r="I2409" i="3" s="1"/>
  <c r="F2410" i="3"/>
  <c r="J2400" i="6" l="1"/>
  <c r="J2400" i="7"/>
  <c r="K2400" i="6"/>
  <c r="K2400" i="7"/>
  <c r="L2400" i="6"/>
  <c r="L2400" i="7"/>
  <c r="P2400" i="7" s="1"/>
  <c r="U2088" i="7"/>
  <c r="V2088" i="7"/>
  <c r="D2420" i="6"/>
  <c r="D2420" i="7"/>
  <c r="R2089" i="7"/>
  <c r="Q2089" i="7"/>
  <c r="S2089" i="7"/>
  <c r="T2089" i="7"/>
  <c r="C2409" i="6"/>
  <c r="C2409" i="7"/>
  <c r="M2409" i="7" s="1"/>
  <c r="G2089" i="4"/>
  <c r="H2089" i="4" s="1"/>
  <c r="E2089" i="6"/>
  <c r="H2401" i="5"/>
  <c r="G2401" i="5"/>
  <c r="F2401" i="5"/>
  <c r="E2421" i="4"/>
  <c r="C2422" i="4"/>
  <c r="E2090" i="7"/>
  <c r="N2090" i="7" s="1"/>
  <c r="F2411" i="3"/>
  <c r="H2410" i="3"/>
  <c r="G2411" i="3"/>
  <c r="I2410" i="3"/>
  <c r="K2401" i="6" l="1"/>
  <c r="K2401" i="7"/>
  <c r="J2401" i="6"/>
  <c r="J2401" i="7"/>
  <c r="L2401" i="6"/>
  <c r="L2401" i="7"/>
  <c r="P2401" i="7" s="1"/>
  <c r="D2421" i="6"/>
  <c r="D2421" i="7"/>
  <c r="V2089" i="7"/>
  <c r="U2089" i="7"/>
  <c r="S2090" i="7"/>
  <c r="Q2090" i="7"/>
  <c r="R2090" i="7"/>
  <c r="T2090" i="7"/>
  <c r="C2410" i="6"/>
  <c r="C2410" i="7"/>
  <c r="M2410" i="7" s="1"/>
  <c r="G2090" i="4"/>
  <c r="H2090" i="4" s="1"/>
  <c r="E2090" i="6"/>
  <c r="H2402" i="5"/>
  <c r="G2402" i="5"/>
  <c r="F2402" i="5"/>
  <c r="E2422" i="4"/>
  <c r="C2423" i="4"/>
  <c r="E2091" i="7"/>
  <c r="N2091" i="7" s="1"/>
  <c r="G2412" i="3"/>
  <c r="H2411" i="3"/>
  <c r="I2411" i="3" s="1"/>
  <c r="F2412" i="3"/>
  <c r="K2402" i="6" l="1"/>
  <c r="K2402" i="7"/>
  <c r="J2402" i="6"/>
  <c r="J2402" i="7"/>
  <c r="L2402" i="6"/>
  <c r="L2402" i="7"/>
  <c r="P2402" i="7" s="1"/>
  <c r="V2090" i="7"/>
  <c r="U2090" i="7"/>
  <c r="D2422" i="6"/>
  <c r="D2422" i="7"/>
  <c r="S2091" i="7"/>
  <c r="Q2091" i="7"/>
  <c r="R2091" i="7"/>
  <c r="T2091" i="7"/>
  <c r="C2411" i="6"/>
  <c r="C2411" i="7"/>
  <c r="M2411" i="7" s="1"/>
  <c r="G2091" i="4"/>
  <c r="H2091" i="4" s="1"/>
  <c r="E2091" i="6"/>
  <c r="F2403" i="5"/>
  <c r="H2403" i="5"/>
  <c r="G2403" i="5"/>
  <c r="E2423" i="4"/>
  <c r="C2424" i="4"/>
  <c r="E2092" i="7"/>
  <c r="N2092" i="7" s="1"/>
  <c r="F2413" i="3"/>
  <c r="H2412" i="3"/>
  <c r="I2412" i="3" s="1"/>
  <c r="G2413" i="3"/>
  <c r="J2403" i="6" l="1"/>
  <c r="J2403" i="7"/>
  <c r="L2403" i="6"/>
  <c r="L2403" i="7"/>
  <c r="K2403" i="6"/>
  <c r="K2403" i="7"/>
  <c r="D2423" i="6"/>
  <c r="D2423" i="7"/>
  <c r="V2091" i="7"/>
  <c r="U2091" i="7"/>
  <c r="Q2092" i="7"/>
  <c r="S2092" i="7"/>
  <c r="R2092" i="7"/>
  <c r="T2092" i="7"/>
  <c r="C2412" i="6"/>
  <c r="C2412" i="7"/>
  <c r="M2412" i="7" s="1"/>
  <c r="G2092" i="4"/>
  <c r="H2092" i="4" s="1"/>
  <c r="E2092" i="6"/>
  <c r="H2404" i="5"/>
  <c r="G2404" i="5"/>
  <c r="F2404" i="5"/>
  <c r="E2424" i="4"/>
  <c r="C2425" i="4"/>
  <c r="E2093" i="7"/>
  <c r="N2093" i="7" s="1"/>
  <c r="G2414" i="3"/>
  <c r="H2413" i="3"/>
  <c r="I2413" i="3" s="1"/>
  <c r="F2414" i="3"/>
  <c r="L2404" i="6" l="1"/>
  <c r="L2404" i="7"/>
  <c r="P2403" i="7"/>
  <c r="J2404" i="6"/>
  <c r="J2404" i="7"/>
  <c r="K2404" i="6"/>
  <c r="K2404" i="7"/>
  <c r="D2424" i="6"/>
  <c r="D2424" i="7"/>
  <c r="V2092" i="7"/>
  <c r="U2092" i="7"/>
  <c r="R2093" i="7"/>
  <c r="S2093" i="7"/>
  <c r="Q2093" i="7"/>
  <c r="T2093" i="7"/>
  <c r="C2413" i="6"/>
  <c r="C2413" i="7"/>
  <c r="M2413" i="7" s="1"/>
  <c r="G2093" i="4"/>
  <c r="H2093" i="4" s="1"/>
  <c r="E2093" i="6"/>
  <c r="H2405" i="5"/>
  <c r="G2405" i="5"/>
  <c r="F2405" i="5"/>
  <c r="E2425" i="4"/>
  <c r="C2426" i="4"/>
  <c r="E2094" i="7"/>
  <c r="N2094" i="7" s="1"/>
  <c r="H2414" i="3"/>
  <c r="F2415" i="3"/>
  <c r="I2414" i="3"/>
  <c r="G2415" i="3"/>
  <c r="J2405" i="6" l="1"/>
  <c r="J2405" i="7"/>
  <c r="L2405" i="6"/>
  <c r="L2405" i="7"/>
  <c r="P2404" i="7"/>
  <c r="K2405" i="6"/>
  <c r="K2405" i="7"/>
  <c r="V2093" i="7"/>
  <c r="U2093" i="7"/>
  <c r="D2425" i="6"/>
  <c r="D2425" i="7"/>
  <c r="Q2094" i="7"/>
  <c r="S2094" i="7"/>
  <c r="T2094" i="7"/>
  <c r="R2094" i="7"/>
  <c r="C2414" i="6"/>
  <c r="C2414" i="7"/>
  <c r="M2414" i="7" s="1"/>
  <c r="G2094" i="4"/>
  <c r="H2094" i="4" s="1"/>
  <c r="E2094" i="6"/>
  <c r="H2406" i="5"/>
  <c r="G2406" i="5"/>
  <c r="F2406" i="5"/>
  <c r="E2426" i="4"/>
  <c r="C2427" i="4"/>
  <c r="E2095" i="7"/>
  <c r="N2095" i="7" s="1"/>
  <c r="H2415" i="3"/>
  <c r="F2416" i="3"/>
  <c r="G2416" i="3"/>
  <c r="I2415" i="3"/>
  <c r="J2406" i="6" l="1"/>
  <c r="J2406" i="7"/>
  <c r="L2406" i="6"/>
  <c r="L2406" i="7"/>
  <c r="K2406" i="6"/>
  <c r="K2406" i="7"/>
  <c r="P2405" i="7"/>
  <c r="D2426" i="6"/>
  <c r="D2426" i="7"/>
  <c r="V2094" i="7"/>
  <c r="U2094" i="7"/>
  <c r="R2095" i="7"/>
  <c r="S2095" i="7"/>
  <c r="Q2095" i="7"/>
  <c r="T2095" i="7"/>
  <c r="C2415" i="6"/>
  <c r="C2415" i="7"/>
  <c r="M2415" i="7" s="1"/>
  <c r="G2095" i="4"/>
  <c r="H2095" i="4" s="1"/>
  <c r="E2095" i="6"/>
  <c r="H2407" i="5"/>
  <c r="G2407" i="5"/>
  <c r="F2407" i="5"/>
  <c r="E2427" i="4"/>
  <c r="C2428" i="4"/>
  <c r="E2096" i="7"/>
  <c r="N2096" i="7" s="1"/>
  <c r="G2417" i="3"/>
  <c r="H2416" i="3"/>
  <c r="I2416" i="3" s="1"/>
  <c r="F2417" i="3"/>
  <c r="J2407" i="6" l="1"/>
  <c r="J2407" i="7"/>
  <c r="L2407" i="6"/>
  <c r="L2407" i="7"/>
  <c r="K2407" i="6"/>
  <c r="K2407" i="7"/>
  <c r="P2406" i="7"/>
  <c r="D2427" i="6"/>
  <c r="D2427" i="7"/>
  <c r="U2095" i="7"/>
  <c r="V2095" i="7"/>
  <c r="R2096" i="7"/>
  <c r="T2096" i="7"/>
  <c r="Q2096" i="7"/>
  <c r="S2096" i="7"/>
  <c r="C2416" i="6"/>
  <c r="C2416" i="7"/>
  <c r="M2416" i="7" s="1"/>
  <c r="G2096" i="4"/>
  <c r="H2096" i="4" s="1"/>
  <c r="E2096" i="6"/>
  <c r="F2408" i="5"/>
  <c r="H2408" i="5"/>
  <c r="G2408" i="5"/>
  <c r="E2428" i="4"/>
  <c r="C2429" i="4"/>
  <c r="E2097" i="7"/>
  <c r="N2097" i="7" s="1"/>
  <c r="G2418" i="3"/>
  <c r="F2418" i="3"/>
  <c r="H2417" i="3"/>
  <c r="I2417" i="3" s="1"/>
  <c r="K2408" i="6" l="1"/>
  <c r="K2408" i="7"/>
  <c r="J2408" i="6"/>
  <c r="J2408" i="7"/>
  <c r="L2408" i="6"/>
  <c r="L2408" i="7"/>
  <c r="P2408" i="7" s="1"/>
  <c r="P2407" i="7"/>
  <c r="U2096" i="7"/>
  <c r="V2096" i="7"/>
  <c r="D2428" i="6"/>
  <c r="D2428" i="7"/>
  <c r="S2097" i="7"/>
  <c r="T2097" i="7"/>
  <c r="Q2097" i="7"/>
  <c r="R2097" i="7"/>
  <c r="C2417" i="6"/>
  <c r="C2417" i="7"/>
  <c r="M2417" i="7" s="1"/>
  <c r="G2097" i="4"/>
  <c r="H2097" i="4" s="1"/>
  <c r="E2097" i="6"/>
  <c r="H2409" i="5"/>
  <c r="G2409" i="5"/>
  <c r="F2409" i="5"/>
  <c r="E2429" i="4"/>
  <c r="C2430" i="4"/>
  <c r="E2098" i="7"/>
  <c r="N2098" i="7" s="1"/>
  <c r="H2418" i="3"/>
  <c r="F2419" i="3"/>
  <c r="I2418" i="3"/>
  <c r="G2419" i="3"/>
  <c r="L2409" i="6" l="1"/>
  <c r="L2409" i="7"/>
  <c r="J2409" i="6"/>
  <c r="J2409" i="7"/>
  <c r="K2409" i="6"/>
  <c r="K2409" i="7"/>
  <c r="D2429" i="6"/>
  <c r="D2429" i="7"/>
  <c r="U2097" i="7"/>
  <c r="V2097" i="7"/>
  <c r="Q2098" i="7"/>
  <c r="T2098" i="7"/>
  <c r="S2098" i="7"/>
  <c r="R2098" i="7"/>
  <c r="C2418" i="6"/>
  <c r="C2418" i="7"/>
  <c r="M2418" i="7" s="1"/>
  <c r="G2098" i="4"/>
  <c r="H2098" i="4" s="1"/>
  <c r="E2098" i="6"/>
  <c r="H2410" i="5"/>
  <c r="G2410" i="5"/>
  <c r="F2410" i="5"/>
  <c r="E2430" i="4"/>
  <c r="C2431" i="4"/>
  <c r="E2099" i="7"/>
  <c r="N2099" i="7" s="1"/>
  <c r="G2420" i="3"/>
  <c r="F2420" i="3"/>
  <c r="H2419" i="3"/>
  <c r="I2419" i="3" s="1"/>
  <c r="K2410" i="6" l="1"/>
  <c r="K2410" i="7"/>
  <c r="P2409" i="7"/>
  <c r="J2410" i="6"/>
  <c r="J2410" i="7"/>
  <c r="L2410" i="6"/>
  <c r="L2410" i="7"/>
  <c r="P2410" i="7" s="1"/>
  <c r="D2430" i="6"/>
  <c r="D2430" i="7"/>
  <c r="V2098" i="7"/>
  <c r="U2098" i="7"/>
  <c r="R2099" i="7"/>
  <c r="T2099" i="7"/>
  <c r="Q2099" i="7"/>
  <c r="S2099" i="7"/>
  <c r="C2419" i="6"/>
  <c r="C2419" i="7"/>
  <c r="M2419" i="7" s="1"/>
  <c r="G2099" i="4"/>
  <c r="H2099" i="4" s="1"/>
  <c r="E2099" i="6"/>
  <c r="F2411" i="5"/>
  <c r="H2411" i="5"/>
  <c r="G2411" i="5"/>
  <c r="E2431" i="4"/>
  <c r="C2432" i="4"/>
  <c r="E2100" i="7"/>
  <c r="N2100" i="7" s="1"/>
  <c r="H2420" i="3"/>
  <c r="F2421" i="3"/>
  <c r="G2421" i="3"/>
  <c r="I2420" i="3"/>
  <c r="K2411" i="6" l="1"/>
  <c r="K2411" i="7"/>
  <c r="L2411" i="6"/>
  <c r="L2411" i="7"/>
  <c r="J2411" i="6"/>
  <c r="J2411" i="7"/>
  <c r="D2431" i="6"/>
  <c r="D2431" i="7"/>
  <c r="U2099" i="7"/>
  <c r="V2099" i="7"/>
  <c r="T2100" i="7"/>
  <c r="S2100" i="7"/>
  <c r="Q2100" i="7"/>
  <c r="R2100" i="7"/>
  <c r="C2420" i="6"/>
  <c r="C2420" i="7"/>
  <c r="M2420" i="7" s="1"/>
  <c r="G2100" i="4"/>
  <c r="H2100" i="4" s="1"/>
  <c r="E2100" i="6"/>
  <c r="H2412" i="5"/>
  <c r="G2412" i="5"/>
  <c r="F2412" i="5"/>
  <c r="E2432" i="4"/>
  <c r="C2433" i="4"/>
  <c r="E2101" i="7"/>
  <c r="N2101" i="7" s="1"/>
  <c r="H2421" i="3"/>
  <c r="F2422" i="3"/>
  <c r="I2421" i="3"/>
  <c r="G2422" i="3"/>
  <c r="K2412" i="6" l="1"/>
  <c r="K2412" i="7"/>
  <c r="J2412" i="6"/>
  <c r="J2412" i="7"/>
  <c r="L2412" i="6"/>
  <c r="L2412" i="7"/>
  <c r="P2412" i="7" s="1"/>
  <c r="P2411" i="7"/>
  <c r="D2432" i="6"/>
  <c r="D2432" i="7"/>
  <c r="V2100" i="7"/>
  <c r="U2100" i="7"/>
  <c r="R2101" i="7"/>
  <c r="T2101" i="7"/>
  <c r="Q2101" i="7"/>
  <c r="S2101" i="7"/>
  <c r="C2421" i="6"/>
  <c r="C2421" i="7"/>
  <c r="M2421" i="7" s="1"/>
  <c r="G2101" i="4"/>
  <c r="H2101" i="4" s="1"/>
  <c r="E2101" i="6"/>
  <c r="H2413" i="5"/>
  <c r="G2413" i="5"/>
  <c r="F2413" i="5"/>
  <c r="E2433" i="4"/>
  <c r="C2434" i="4"/>
  <c r="E2102" i="7"/>
  <c r="N2102" i="7" s="1"/>
  <c r="G2423" i="3"/>
  <c r="F2423" i="3"/>
  <c r="H2422" i="3"/>
  <c r="I2422" i="3" s="1"/>
  <c r="L2413" i="6" l="1"/>
  <c r="L2413" i="7"/>
  <c r="J2413" i="6"/>
  <c r="J2413" i="7"/>
  <c r="K2413" i="6"/>
  <c r="K2413" i="7"/>
  <c r="D2433" i="6"/>
  <c r="D2433" i="7"/>
  <c r="V2101" i="7"/>
  <c r="U2101" i="7"/>
  <c r="Q2102" i="7"/>
  <c r="R2102" i="7"/>
  <c r="T2102" i="7"/>
  <c r="S2102" i="7"/>
  <c r="C2422" i="6"/>
  <c r="C2422" i="7"/>
  <c r="M2422" i="7" s="1"/>
  <c r="G2102" i="4"/>
  <c r="H2102" i="4" s="1"/>
  <c r="E2102" i="6"/>
  <c r="F2414" i="5"/>
  <c r="H2414" i="5"/>
  <c r="G2414" i="5"/>
  <c r="E2434" i="4"/>
  <c r="C2435" i="4"/>
  <c r="E2103" i="7"/>
  <c r="N2103" i="7" s="1"/>
  <c r="F2424" i="3"/>
  <c r="H2423" i="3"/>
  <c r="G2424" i="3"/>
  <c r="I2423" i="3"/>
  <c r="L2414" i="6" l="1"/>
  <c r="L2414" i="7"/>
  <c r="P2413" i="7"/>
  <c r="K2414" i="6"/>
  <c r="K2414" i="7"/>
  <c r="J2414" i="6"/>
  <c r="J2414" i="7"/>
  <c r="V2102" i="7"/>
  <c r="U2102" i="7"/>
  <c r="D2434" i="6"/>
  <c r="D2434" i="7"/>
  <c r="S2103" i="7"/>
  <c r="Q2103" i="7"/>
  <c r="T2103" i="7"/>
  <c r="R2103" i="7"/>
  <c r="C2423" i="6"/>
  <c r="C2423" i="7"/>
  <c r="M2423" i="7" s="1"/>
  <c r="G2103" i="4"/>
  <c r="H2103" i="4" s="1"/>
  <c r="E2103" i="6"/>
  <c r="F2415" i="5"/>
  <c r="H2415" i="5"/>
  <c r="G2415" i="5"/>
  <c r="E2435" i="4"/>
  <c r="C2436" i="4"/>
  <c r="E2104" i="7"/>
  <c r="N2104" i="7" s="1"/>
  <c r="G2425" i="3"/>
  <c r="H2424" i="3"/>
  <c r="I2424" i="3" s="1"/>
  <c r="F2425" i="3"/>
  <c r="J2415" i="6" l="1"/>
  <c r="J2415" i="7"/>
  <c r="L2415" i="6"/>
  <c r="L2415" i="7"/>
  <c r="P2414" i="7"/>
  <c r="K2415" i="6"/>
  <c r="K2415" i="7"/>
  <c r="V2103" i="7"/>
  <c r="U2103" i="7"/>
  <c r="D2435" i="6"/>
  <c r="D2435" i="7"/>
  <c r="Q2104" i="7"/>
  <c r="R2104" i="7"/>
  <c r="S2104" i="7"/>
  <c r="T2104" i="7"/>
  <c r="C2424" i="6"/>
  <c r="C2424" i="7"/>
  <c r="M2424" i="7" s="1"/>
  <c r="G2104" i="4"/>
  <c r="H2104" i="4" s="1"/>
  <c r="E2104" i="6"/>
  <c r="H2416" i="5"/>
  <c r="G2416" i="5"/>
  <c r="F2416" i="5"/>
  <c r="E2436" i="4"/>
  <c r="C2437" i="4"/>
  <c r="E2105" i="7"/>
  <c r="N2105" i="7" s="1"/>
  <c r="G2426" i="3"/>
  <c r="H2425" i="3"/>
  <c r="I2425" i="3" s="1"/>
  <c r="F2426" i="3"/>
  <c r="K2416" i="6" l="1"/>
  <c r="K2416" i="7"/>
  <c r="J2416" i="6"/>
  <c r="J2416" i="7"/>
  <c r="P2415" i="7"/>
  <c r="L2416" i="6"/>
  <c r="L2416" i="7"/>
  <c r="D2436" i="6"/>
  <c r="D2436" i="7"/>
  <c r="U2104" i="7"/>
  <c r="V2104" i="7"/>
  <c r="R2105" i="7"/>
  <c r="S2105" i="7"/>
  <c r="T2105" i="7"/>
  <c r="Q2105" i="7"/>
  <c r="C2425" i="6"/>
  <c r="C2425" i="7"/>
  <c r="M2425" i="7" s="1"/>
  <c r="G2105" i="4"/>
  <c r="H2105" i="4" s="1"/>
  <c r="E2105" i="6"/>
  <c r="H2417" i="5"/>
  <c r="G2417" i="5"/>
  <c r="F2417" i="5"/>
  <c r="E2437" i="4"/>
  <c r="C2438" i="4"/>
  <c r="E2106" i="7"/>
  <c r="N2106" i="7" s="1"/>
  <c r="G2427" i="3"/>
  <c r="F2427" i="3"/>
  <c r="H2426" i="3"/>
  <c r="I2426" i="3" s="1"/>
  <c r="P2416" i="7" l="1"/>
  <c r="K2417" i="6"/>
  <c r="K2417" i="7"/>
  <c r="U2105" i="7"/>
  <c r="L2417" i="6"/>
  <c r="L2417" i="7"/>
  <c r="J2417" i="6"/>
  <c r="J2417" i="7"/>
  <c r="D2437" i="6"/>
  <c r="D2437" i="7"/>
  <c r="V2105" i="7"/>
  <c r="T2106" i="7"/>
  <c r="R2106" i="7"/>
  <c r="S2106" i="7"/>
  <c r="Q2106" i="7"/>
  <c r="C2426" i="6"/>
  <c r="C2426" i="7"/>
  <c r="M2426" i="7" s="1"/>
  <c r="G2106" i="4"/>
  <c r="H2106" i="4" s="1"/>
  <c r="E2106" i="6"/>
  <c r="H2418" i="5"/>
  <c r="G2418" i="5"/>
  <c r="F2418" i="5"/>
  <c r="E2438" i="4"/>
  <c r="C2439" i="4"/>
  <c r="E2107" i="7"/>
  <c r="N2107" i="7" s="1"/>
  <c r="F2428" i="3"/>
  <c r="H2427" i="3"/>
  <c r="G2428" i="3"/>
  <c r="I2427" i="3"/>
  <c r="J2418" i="6" l="1"/>
  <c r="J2418" i="7"/>
  <c r="L2418" i="6"/>
  <c r="L2418" i="7"/>
  <c r="P2417" i="7"/>
  <c r="K2418" i="6"/>
  <c r="K2418" i="7"/>
  <c r="D2438" i="6"/>
  <c r="D2438" i="7"/>
  <c r="R2107" i="7"/>
  <c r="T2107" i="7"/>
  <c r="Q2107" i="7"/>
  <c r="S2107" i="7"/>
  <c r="U2106" i="7"/>
  <c r="V2106" i="7"/>
  <c r="C2427" i="6"/>
  <c r="C2427" i="7"/>
  <c r="M2427" i="7" s="1"/>
  <c r="G2107" i="4"/>
  <c r="H2107" i="4" s="1"/>
  <c r="E2107" i="6"/>
  <c r="H2419" i="5"/>
  <c r="G2419" i="5"/>
  <c r="F2419" i="5"/>
  <c r="E2439" i="4"/>
  <c r="C2440" i="4"/>
  <c r="E2108" i="7"/>
  <c r="N2108" i="7" s="1"/>
  <c r="G2429" i="3"/>
  <c r="H2428" i="3"/>
  <c r="I2428" i="3" s="1"/>
  <c r="F2429" i="3"/>
  <c r="L2419" i="6" l="1"/>
  <c r="L2419" i="7"/>
  <c r="J2419" i="6"/>
  <c r="J2419" i="7"/>
  <c r="K2419" i="6"/>
  <c r="K2419" i="7"/>
  <c r="P2418" i="7"/>
  <c r="D2439" i="6"/>
  <c r="D2439" i="7"/>
  <c r="U2107" i="7"/>
  <c r="V2107" i="7"/>
  <c r="T2108" i="7"/>
  <c r="S2108" i="7"/>
  <c r="Q2108" i="7"/>
  <c r="R2108" i="7"/>
  <c r="C2428" i="6"/>
  <c r="C2428" i="7"/>
  <c r="M2428" i="7" s="1"/>
  <c r="G2108" i="4"/>
  <c r="H2108" i="4" s="1"/>
  <c r="E2108" i="6"/>
  <c r="H2420" i="5"/>
  <c r="G2420" i="5"/>
  <c r="F2420" i="5"/>
  <c r="E2440" i="4"/>
  <c r="C2441" i="4"/>
  <c r="E2109" i="7"/>
  <c r="N2109" i="7" s="1"/>
  <c r="F2430" i="3"/>
  <c r="H2429" i="3"/>
  <c r="I2429" i="3" s="1"/>
  <c r="G2430" i="3"/>
  <c r="P2419" i="7" l="1"/>
  <c r="J2420" i="6"/>
  <c r="J2420" i="7"/>
  <c r="K2420" i="6"/>
  <c r="K2420" i="7"/>
  <c r="L2420" i="6"/>
  <c r="L2420" i="7"/>
  <c r="P2420" i="7" s="1"/>
  <c r="D2440" i="6"/>
  <c r="D2440" i="7"/>
  <c r="V2108" i="7"/>
  <c r="U2108" i="7"/>
  <c r="R2109" i="7"/>
  <c r="Q2109" i="7"/>
  <c r="S2109" i="7"/>
  <c r="T2109" i="7"/>
  <c r="C2429" i="6"/>
  <c r="C2429" i="7"/>
  <c r="M2429" i="7" s="1"/>
  <c r="G2109" i="4"/>
  <c r="H2109" i="4" s="1"/>
  <c r="E2109" i="6"/>
  <c r="F2421" i="5"/>
  <c r="H2421" i="5"/>
  <c r="G2421" i="5"/>
  <c r="E2441" i="4"/>
  <c r="C2442" i="4"/>
  <c r="E2110" i="7"/>
  <c r="N2110" i="7" s="1"/>
  <c r="G2431" i="3"/>
  <c r="H2430" i="3"/>
  <c r="I2430" i="3" s="1"/>
  <c r="F2431" i="3"/>
  <c r="K2421" i="6" l="1"/>
  <c r="K2421" i="7"/>
  <c r="L2421" i="6"/>
  <c r="L2421" i="7"/>
  <c r="J2421" i="6"/>
  <c r="J2421" i="7"/>
  <c r="D2441" i="6"/>
  <c r="D2441" i="7"/>
  <c r="U2109" i="7"/>
  <c r="V2109" i="7"/>
  <c r="Q2110" i="7"/>
  <c r="T2110" i="7"/>
  <c r="S2110" i="7"/>
  <c r="R2110" i="7"/>
  <c r="C2430" i="6"/>
  <c r="C2430" i="7"/>
  <c r="M2430" i="7" s="1"/>
  <c r="G2110" i="4"/>
  <c r="H2110" i="4" s="1"/>
  <c r="E2110" i="6"/>
  <c r="H2422" i="5"/>
  <c r="G2422" i="5"/>
  <c r="F2422" i="5"/>
  <c r="E2442" i="4"/>
  <c r="C2443" i="4"/>
  <c r="E2111" i="7"/>
  <c r="N2111" i="7" s="1"/>
  <c r="H2431" i="3"/>
  <c r="F2432" i="3"/>
  <c r="G2432" i="3"/>
  <c r="I2431" i="3"/>
  <c r="K2422" i="6" l="1"/>
  <c r="K2422" i="7"/>
  <c r="J2422" i="6"/>
  <c r="J2422" i="7"/>
  <c r="L2422" i="6"/>
  <c r="L2422" i="7"/>
  <c r="P2422" i="7" s="1"/>
  <c r="P2421" i="7"/>
  <c r="U2110" i="7"/>
  <c r="V2110" i="7"/>
  <c r="D2442" i="6"/>
  <c r="D2442" i="7"/>
  <c r="Q2111" i="7"/>
  <c r="T2111" i="7"/>
  <c r="S2111" i="7"/>
  <c r="R2111" i="7"/>
  <c r="C2431" i="6"/>
  <c r="C2431" i="7"/>
  <c r="M2431" i="7" s="1"/>
  <c r="G2111" i="4"/>
  <c r="H2111" i="4" s="1"/>
  <c r="E2111" i="6"/>
  <c r="F2423" i="5"/>
  <c r="H2423" i="5"/>
  <c r="G2423" i="5"/>
  <c r="E2443" i="4"/>
  <c r="C2444" i="4"/>
  <c r="E2112" i="7"/>
  <c r="N2112" i="7" s="1"/>
  <c r="G2433" i="3"/>
  <c r="F2433" i="3"/>
  <c r="H2432" i="3"/>
  <c r="I2432" i="3" s="1"/>
  <c r="L2423" i="6" l="1"/>
  <c r="L2423" i="7"/>
  <c r="K2423" i="6"/>
  <c r="K2423" i="7"/>
  <c r="J2423" i="6"/>
  <c r="J2423" i="7"/>
  <c r="D2443" i="6"/>
  <c r="D2443" i="7"/>
  <c r="U2111" i="7"/>
  <c r="V2111" i="7"/>
  <c r="S2112" i="7"/>
  <c r="R2112" i="7"/>
  <c r="Q2112" i="7"/>
  <c r="T2112" i="7"/>
  <c r="C2432" i="6"/>
  <c r="C2432" i="7"/>
  <c r="M2432" i="7" s="1"/>
  <c r="G2112" i="4"/>
  <c r="H2112" i="4" s="1"/>
  <c r="E2112" i="6"/>
  <c r="H2424" i="5"/>
  <c r="G2424" i="5"/>
  <c r="F2424" i="5"/>
  <c r="E2444" i="4"/>
  <c r="C2445" i="4"/>
  <c r="E2113" i="7"/>
  <c r="N2113" i="7" s="1"/>
  <c r="H2433" i="3"/>
  <c r="F2434" i="3"/>
  <c r="I2433" i="3"/>
  <c r="G2434" i="3"/>
  <c r="J2424" i="6" l="1"/>
  <c r="J2424" i="7"/>
  <c r="L2424" i="6"/>
  <c r="L2424" i="7"/>
  <c r="P2423" i="7"/>
  <c r="K2424" i="6"/>
  <c r="K2424" i="7"/>
  <c r="D2444" i="6"/>
  <c r="D2444" i="7"/>
  <c r="V2112" i="7"/>
  <c r="U2112" i="7"/>
  <c r="R2113" i="7"/>
  <c r="S2113" i="7"/>
  <c r="Q2113" i="7"/>
  <c r="T2113" i="7"/>
  <c r="C2433" i="6"/>
  <c r="C2433" i="7"/>
  <c r="M2433" i="7" s="1"/>
  <c r="G2113" i="4"/>
  <c r="H2113" i="4" s="1"/>
  <c r="E2113" i="6"/>
  <c r="H2425" i="5"/>
  <c r="G2425" i="5"/>
  <c r="F2425" i="5"/>
  <c r="E2445" i="4"/>
  <c r="C2446" i="4"/>
  <c r="E2114" i="7"/>
  <c r="N2114" i="7" s="1"/>
  <c r="F2435" i="3"/>
  <c r="H2434" i="3"/>
  <c r="G2435" i="3"/>
  <c r="I2434" i="3"/>
  <c r="J2425" i="6" l="1"/>
  <c r="J2425" i="7"/>
  <c r="K2425" i="6"/>
  <c r="K2425" i="7"/>
  <c r="L2425" i="6"/>
  <c r="L2425" i="7"/>
  <c r="P2424" i="7"/>
  <c r="D2445" i="6"/>
  <c r="D2445" i="7"/>
  <c r="U2113" i="7"/>
  <c r="V2113" i="7"/>
  <c r="T2114" i="7"/>
  <c r="R2114" i="7"/>
  <c r="Q2114" i="7"/>
  <c r="S2114" i="7"/>
  <c r="C2434" i="6"/>
  <c r="C2434" i="7"/>
  <c r="M2434" i="7" s="1"/>
  <c r="G2114" i="4"/>
  <c r="H2114" i="4" s="1"/>
  <c r="E2114" i="6"/>
  <c r="H2426" i="5"/>
  <c r="G2426" i="5"/>
  <c r="F2426" i="5"/>
  <c r="E2446" i="4"/>
  <c r="C2447" i="4"/>
  <c r="E2115" i="7"/>
  <c r="N2115" i="7" s="1"/>
  <c r="G2436" i="3"/>
  <c r="F2436" i="3"/>
  <c r="H2435" i="3"/>
  <c r="I2435" i="3" s="1"/>
  <c r="P2425" i="7" l="1"/>
  <c r="J2426" i="6"/>
  <c r="J2426" i="7"/>
  <c r="L2426" i="6"/>
  <c r="L2426" i="7"/>
  <c r="K2426" i="6"/>
  <c r="K2426" i="7"/>
  <c r="V2114" i="7"/>
  <c r="U2114" i="7"/>
  <c r="D2446" i="6"/>
  <c r="D2446" i="7"/>
  <c r="T2115" i="7"/>
  <c r="Q2115" i="7"/>
  <c r="S2115" i="7"/>
  <c r="R2115" i="7"/>
  <c r="C2435" i="6"/>
  <c r="C2435" i="7"/>
  <c r="M2435" i="7" s="1"/>
  <c r="G2115" i="4"/>
  <c r="H2115" i="4" s="1"/>
  <c r="E2115" i="6"/>
  <c r="F2427" i="5"/>
  <c r="H2427" i="5"/>
  <c r="G2427" i="5"/>
  <c r="E2447" i="4"/>
  <c r="C2448" i="4"/>
  <c r="E2116" i="7"/>
  <c r="N2116" i="7" s="1"/>
  <c r="H2436" i="3"/>
  <c r="F2437" i="3"/>
  <c r="G2437" i="3"/>
  <c r="I2436" i="3"/>
  <c r="J2427" i="6" l="1"/>
  <c r="J2427" i="7"/>
  <c r="L2427" i="6"/>
  <c r="L2427" i="7"/>
  <c r="K2427" i="6"/>
  <c r="K2427" i="7"/>
  <c r="P2426" i="7"/>
  <c r="V2115" i="7"/>
  <c r="U2115" i="7"/>
  <c r="D2447" i="6"/>
  <c r="D2447" i="7"/>
  <c r="Q2116" i="7"/>
  <c r="S2116" i="7"/>
  <c r="R2116" i="7"/>
  <c r="T2116" i="7"/>
  <c r="C2436" i="6"/>
  <c r="C2436" i="7"/>
  <c r="M2436" i="7" s="1"/>
  <c r="G2116" i="4"/>
  <c r="H2116" i="4" s="1"/>
  <c r="E2116" i="6"/>
  <c r="H2428" i="5"/>
  <c r="G2428" i="5"/>
  <c r="F2428" i="5"/>
  <c r="E2448" i="4"/>
  <c r="C2449" i="4"/>
  <c r="E2117" i="7"/>
  <c r="N2117" i="7" s="1"/>
  <c r="F2438" i="3"/>
  <c r="H2437" i="3"/>
  <c r="G2438" i="3"/>
  <c r="I2437" i="3"/>
  <c r="J2428" i="6" l="1"/>
  <c r="J2428" i="7"/>
  <c r="L2428" i="6"/>
  <c r="L2428" i="7"/>
  <c r="P2427" i="7"/>
  <c r="K2428" i="6"/>
  <c r="K2428" i="7"/>
  <c r="D2448" i="6"/>
  <c r="D2448" i="7"/>
  <c r="U2116" i="7"/>
  <c r="V2116" i="7"/>
  <c r="Q2117" i="7"/>
  <c r="R2117" i="7"/>
  <c r="T2117" i="7"/>
  <c r="S2117" i="7"/>
  <c r="C2437" i="6"/>
  <c r="C2437" i="7"/>
  <c r="M2437" i="7" s="1"/>
  <c r="G2117" i="4"/>
  <c r="H2117" i="4" s="1"/>
  <c r="E2117" i="6"/>
  <c r="F2429" i="5"/>
  <c r="H2429" i="5"/>
  <c r="G2429" i="5"/>
  <c r="E2449" i="4"/>
  <c r="C2450" i="4"/>
  <c r="E2118" i="7"/>
  <c r="N2118" i="7" s="1"/>
  <c r="G2439" i="3"/>
  <c r="H2438" i="3"/>
  <c r="I2438" i="3" s="1"/>
  <c r="F2439" i="3"/>
  <c r="K2429" i="6" l="1"/>
  <c r="K2429" i="7"/>
  <c r="J2429" i="6"/>
  <c r="J2429" i="7"/>
  <c r="L2429" i="6"/>
  <c r="L2429" i="7"/>
  <c r="P2429" i="7" s="1"/>
  <c r="P2428" i="7"/>
  <c r="U2117" i="7"/>
  <c r="V2117" i="7"/>
  <c r="D2449" i="6"/>
  <c r="D2449" i="7"/>
  <c r="T2118" i="7"/>
  <c r="Q2118" i="7"/>
  <c r="R2118" i="7"/>
  <c r="S2118" i="7"/>
  <c r="C2438" i="6"/>
  <c r="C2438" i="7"/>
  <c r="M2438" i="7" s="1"/>
  <c r="G2118" i="4"/>
  <c r="H2118" i="4" s="1"/>
  <c r="E2118" i="6"/>
  <c r="H2430" i="5"/>
  <c r="G2430" i="5"/>
  <c r="F2430" i="5"/>
  <c r="E2450" i="4"/>
  <c r="C2451" i="4"/>
  <c r="E2119" i="7"/>
  <c r="N2119" i="7" s="1"/>
  <c r="G2440" i="3"/>
  <c r="F2440" i="3"/>
  <c r="H2439" i="3"/>
  <c r="I2439" i="3" s="1"/>
  <c r="J2430" i="6" l="1"/>
  <c r="J2430" i="7"/>
  <c r="L2430" i="6"/>
  <c r="L2430" i="7"/>
  <c r="K2430" i="6"/>
  <c r="K2430" i="7"/>
  <c r="D2450" i="6"/>
  <c r="D2450" i="7"/>
  <c r="V2118" i="7"/>
  <c r="U2118" i="7"/>
  <c r="T2119" i="7"/>
  <c r="R2119" i="7"/>
  <c r="Q2119" i="7"/>
  <c r="S2119" i="7"/>
  <c r="C2439" i="6"/>
  <c r="C2439" i="7"/>
  <c r="M2439" i="7" s="1"/>
  <c r="G2119" i="4"/>
  <c r="H2119" i="4" s="1"/>
  <c r="E2119" i="6"/>
  <c r="H2431" i="5"/>
  <c r="G2431" i="5"/>
  <c r="F2431" i="5"/>
  <c r="E2451" i="4"/>
  <c r="C2452" i="4"/>
  <c r="E2120" i="7"/>
  <c r="N2120" i="7" s="1"/>
  <c r="H2440" i="3"/>
  <c r="F2441" i="3"/>
  <c r="I2440" i="3"/>
  <c r="G2441" i="3"/>
  <c r="J2431" i="6" l="1"/>
  <c r="J2431" i="7"/>
  <c r="L2431" i="6"/>
  <c r="L2431" i="7"/>
  <c r="K2431" i="6"/>
  <c r="K2431" i="7"/>
  <c r="P2430" i="7"/>
  <c r="D2451" i="6"/>
  <c r="D2451" i="7"/>
  <c r="V2119" i="7"/>
  <c r="U2119" i="7"/>
  <c r="Q2120" i="7"/>
  <c r="T2120" i="7"/>
  <c r="S2120" i="7"/>
  <c r="R2120" i="7"/>
  <c r="C2440" i="6"/>
  <c r="C2440" i="7"/>
  <c r="M2440" i="7" s="1"/>
  <c r="G2120" i="4"/>
  <c r="H2120" i="4" s="1"/>
  <c r="E2120" i="6"/>
  <c r="F2432" i="5"/>
  <c r="H2432" i="5"/>
  <c r="G2432" i="5"/>
  <c r="E2452" i="4"/>
  <c r="C2453" i="4"/>
  <c r="E2121" i="7"/>
  <c r="N2121" i="7" s="1"/>
  <c r="G2442" i="3"/>
  <c r="F2442" i="3"/>
  <c r="H2441" i="3"/>
  <c r="I2441" i="3" s="1"/>
  <c r="P2431" i="7" l="1"/>
  <c r="L2432" i="6"/>
  <c r="L2432" i="7"/>
  <c r="K2432" i="6"/>
  <c r="K2432" i="7"/>
  <c r="J2432" i="6"/>
  <c r="J2432" i="7"/>
  <c r="V2120" i="7"/>
  <c r="U2120" i="7"/>
  <c r="D2452" i="6"/>
  <c r="D2452" i="7"/>
  <c r="Q2121" i="7"/>
  <c r="T2121" i="7"/>
  <c r="R2121" i="7"/>
  <c r="S2121" i="7"/>
  <c r="C2441" i="6"/>
  <c r="C2441" i="7"/>
  <c r="M2441" i="7" s="1"/>
  <c r="G2121" i="4"/>
  <c r="H2121" i="4" s="1"/>
  <c r="E2121" i="6"/>
  <c r="H2433" i="5"/>
  <c r="G2433" i="5"/>
  <c r="F2433" i="5"/>
  <c r="E2453" i="4"/>
  <c r="C2454" i="4"/>
  <c r="E2122" i="7"/>
  <c r="N2122" i="7" s="1"/>
  <c r="G2443" i="3"/>
  <c r="H2442" i="3"/>
  <c r="I2442" i="3" s="1"/>
  <c r="F2443" i="3"/>
  <c r="L2433" i="6" l="1"/>
  <c r="L2433" i="7"/>
  <c r="K2433" i="6"/>
  <c r="K2433" i="7"/>
  <c r="P2432" i="7"/>
  <c r="J2433" i="6"/>
  <c r="J2433" i="7"/>
  <c r="U2121" i="7"/>
  <c r="V2121" i="7"/>
  <c r="D2453" i="6"/>
  <c r="D2453" i="7"/>
  <c r="Q2122" i="7"/>
  <c r="T2122" i="7"/>
  <c r="S2122" i="7"/>
  <c r="R2122" i="7"/>
  <c r="C2442" i="6"/>
  <c r="C2442" i="7"/>
  <c r="M2442" i="7" s="1"/>
  <c r="G2122" i="4"/>
  <c r="H2122" i="4" s="1"/>
  <c r="E2122" i="6"/>
  <c r="H2434" i="5"/>
  <c r="G2434" i="5"/>
  <c r="F2434" i="5"/>
  <c r="E2454" i="4"/>
  <c r="C2455" i="4"/>
  <c r="E2123" i="7"/>
  <c r="N2123" i="7" s="1"/>
  <c r="H2443" i="3"/>
  <c r="F2444" i="3"/>
  <c r="I2443" i="3"/>
  <c r="G2444" i="3"/>
  <c r="J2434" i="6" l="1"/>
  <c r="J2434" i="7"/>
  <c r="L2434" i="6"/>
  <c r="L2434" i="7"/>
  <c r="P2433" i="7"/>
  <c r="K2434" i="6"/>
  <c r="K2434" i="7"/>
  <c r="D2454" i="6"/>
  <c r="D2454" i="7"/>
  <c r="U2122" i="7"/>
  <c r="V2122" i="7"/>
  <c r="S2123" i="7"/>
  <c r="R2123" i="7"/>
  <c r="Q2123" i="7"/>
  <c r="T2123" i="7"/>
  <c r="C2443" i="6"/>
  <c r="C2443" i="7"/>
  <c r="M2443" i="7" s="1"/>
  <c r="G2123" i="4"/>
  <c r="H2123" i="4" s="1"/>
  <c r="E2123" i="6"/>
  <c r="H2435" i="5"/>
  <c r="G2435" i="5"/>
  <c r="F2435" i="5"/>
  <c r="E2455" i="4"/>
  <c r="C2456" i="4"/>
  <c r="E2124" i="7"/>
  <c r="N2124" i="7" s="1"/>
  <c r="G2445" i="3"/>
  <c r="F2445" i="3"/>
  <c r="H2444" i="3"/>
  <c r="I2444" i="3" s="1"/>
  <c r="L2435" i="6" l="1"/>
  <c r="L2435" i="7"/>
  <c r="J2435" i="6"/>
  <c r="J2435" i="7"/>
  <c r="K2435" i="6"/>
  <c r="K2435" i="7"/>
  <c r="P2434" i="7"/>
  <c r="V2123" i="7"/>
  <c r="U2123" i="7"/>
  <c r="D2455" i="6"/>
  <c r="D2455" i="7"/>
  <c r="Q2124" i="7"/>
  <c r="S2124" i="7"/>
  <c r="R2124" i="7"/>
  <c r="T2124" i="7"/>
  <c r="C2444" i="6"/>
  <c r="C2444" i="7"/>
  <c r="M2444" i="7" s="1"/>
  <c r="G2124" i="4"/>
  <c r="H2124" i="4" s="1"/>
  <c r="E2124" i="6"/>
  <c r="F2436" i="5"/>
  <c r="H2436" i="5"/>
  <c r="G2436" i="5"/>
  <c r="E2456" i="4"/>
  <c r="C2457" i="4"/>
  <c r="E2125" i="7"/>
  <c r="N2125" i="7" s="1"/>
  <c r="G2446" i="3"/>
  <c r="H2445" i="3"/>
  <c r="I2445" i="3" s="1"/>
  <c r="F2446" i="3"/>
  <c r="L2436" i="6" l="1"/>
  <c r="L2436" i="7"/>
  <c r="P2435" i="7"/>
  <c r="K2436" i="6"/>
  <c r="K2436" i="7"/>
  <c r="J2436" i="6"/>
  <c r="J2436" i="7"/>
  <c r="V2124" i="7"/>
  <c r="U2124" i="7"/>
  <c r="D2456" i="6"/>
  <c r="D2456" i="7"/>
  <c r="S2125" i="7"/>
  <c r="T2125" i="7"/>
  <c r="R2125" i="7"/>
  <c r="Q2125" i="7"/>
  <c r="C2445" i="6"/>
  <c r="C2445" i="7"/>
  <c r="M2445" i="7" s="1"/>
  <c r="G2125" i="4"/>
  <c r="H2125" i="4" s="1"/>
  <c r="E2125" i="6"/>
  <c r="H2437" i="5"/>
  <c r="G2437" i="5"/>
  <c r="F2437" i="5"/>
  <c r="E2457" i="4"/>
  <c r="C2458" i="4"/>
  <c r="E2126" i="7"/>
  <c r="N2126" i="7" s="1"/>
  <c r="G2447" i="3"/>
  <c r="F2447" i="3"/>
  <c r="H2446" i="3"/>
  <c r="I2446" i="3" s="1"/>
  <c r="K2437" i="6" l="1"/>
  <c r="K2437" i="7"/>
  <c r="J2437" i="6"/>
  <c r="J2437" i="7"/>
  <c r="L2437" i="6"/>
  <c r="L2437" i="7"/>
  <c r="P2437" i="7" s="1"/>
  <c r="P2436" i="7"/>
  <c r="V2125" i="7"/>
  <c r="U2125" i="7"/>
  <c r="D2457" i="6"/>
  <c r="D2457" i="7"/>
  <c r="Q2126" i="7"/>
  <c r="T2126" i="7"/>
  <c r="R2126" i="7"/>
  <c r="S2126" i="7"/>
  <c r="C2446" i="6"/>
  <c r="C2446" i="7"/>
  <c r="M2446" i="7" s="1"/>
  <c r="G2126" i="4"/>
  <c r="H2126" i="4" s="1"/>
  <c r="E2126" i="6"/>
  <c r="H2438" i="5"/>
  <c r="G2438" i="5"/>
  <c r="F2438" i="5"/>
  <c r="E2458" i="4"/>
  <c r="C2459" i="4"/>
  <c r="E2127" i="7"/>
  <c r="N2127" i="7" s="1"/>
  <c r="H2447" i="3"/>
  <c r="I2447" i="3" s="1"/>
  <c r="F2448" i="3"/>
  <c r="G2448" i="3"/>
  <c r="J2438" i="6" l="1"/>
  <c r="J2438" i="7"/>
  <c r="L2438" i="6"/>
  <c r="L2438" i="7"/>
  <c r="K2438" i="6"/>
  <c r="K2438" i="7"/>
  <c r="D2458" i="6"/>
  <c r="D2458" i="7"/>
  <c r="U2126" i="7"/>
  <c r="V2126" i="7"/>
  <c r="R2127" i="7"/>
  <c r="Q2127" i="7"/>
  <c r="S2127" i="7"/>
  <c r="T2127" i="7"/>
  <c r="C2447" i="6"/>
  <c r="C2447" i="7"/>
  <c r="M2447" i="7" s="1"/>
  <c r="G2127" i="4"/>
  <c r="H2127" i="4" s="1"/>
  <c r="E2127" i="6"/>
  <c r="F2439" i="5"/>
  <c r="H2439" i="5"/>
  <c r="G2439" i="5"/>
  <c r="E2459" i="4"/>
  <c r="C2460" i="4"/>
  <c r="E2128" i="7"/>
  <c r="N2128" i="7" s="1"/>
  <c r="H2448" i="3"/>
  <c r="F2449" i="3"/>
  <c r="I2448" i="3"/>
  <c r="G2449" i="3"/>
  <c r="K2439" i="6" l="1"/>
  <c r="K2439" i="7"/>
  <c r="L2439" i="6"/>
  <c r="L2439" i="7"/>
  <c r="J2439" i="6"/>
  <c r="J2439" i="7"/>
  <c r="P2438" i="7"/>
  <c r="U2127" i="7"/>
  <c r="V2127" i="7"/>
  <c r="D2459" i="6"/>
  <c r="D2459" i="7"/>
  <c r="S2128" i="7"/>
  <c r="T2128" i="7"/>
  <c r="R2128" i="7"/>
  <c r="Q2128" i="7"/>
  <c r="C2448" i="6"/>
  <c r="C2448" i="7"/>
  <c r="M2448" i="7" s="1"/>
  <c r="G2128" i="4"/>
  <c r="H2128" i="4" s="1"/>
  <c r="E2128" i="6"/>
  <c r="H2440" i="5"/>
  <c r="G2440" i="5"/>
  <c r="F2440" i="5"/>
  <c r="E2460" i="4"/>
  <c r="C2461" i="4"/>
  <c r="E2129" i="7"/>
  <c r="N2129" i="7" s="1"/>
  <c r="H2449" i="3"/>
  <c r="F2450" i="3"/>
  <c r="I2449" i="3"/>
  <c r="G2450" i="3"/>
  <c r="J2440" i="6" l="1"/>
  <c r="J2440" i="7"/>
  <c r="K2440" i="6"/>
  <c r="K2440" i="7"/>
  <c r="L2440" i="6"/>
  <c r="L2440" i="7"/>
  <c r="P2440" i="7" s="1"/>
  <c r="P2439" i="7"/>
  <c r="V2128" i="7"/>
  <c r="U2128" i="7"/>
  <c r="D2460" i="6"/>
  <c r="D2460" i="7"/>
  <c r="T2129" i="7"/>
  <c r="Q2129" i="7"/>
  <c r="R2129" i="7"/>
  <c r="S2129" i="7"/>
  <c r="C2449" i="6"/>
  <c r="C2449" i="7"/>
  <c r="M2449" i="7" s="1"/>
  <c r="G2129" i="4"/>
  <c r="H2129" i="4" s="1"/>
  <c r="E2129" i="6"/>
  <c r="H2441" i="5"/>
  <c r="G2441" i="5"/>
  <c r="F2441" i="5"/>
  <c r="E2461" i="4"/>
  <c r="C2462" i="4"/>
  <c r="E2130" i="7"/>
  <c r="N2130" i="7" s="1"/>
  <c r="G2451" i="3"/>
  <c r="H2450" i="3"/>
  <c r="I2450" i="3" s="1"/>
  <c r="F2451" i="3"/>
  <c r="K2441" i="6" l="1"/>
  <c r="K2441" i="7"/>
  <c r="J2441" i="6"/>
  <c r="J2441" i="7"/>
  <c r="L2441" i="6"/>
  <c r="L2441" i="7"/>
  <c r="P2441" i="7" s="1"/>
  <c r="D2461" i="6"/>
  <c r="D2461" i="7"/>
  <c r="V2129" i="7"/>
  <c r="U2129" i="7"/>
  <c r="Q2130" i="7"/>
  <c r="T2130" i="7"/>
  <c r="S2130" i="7"/>
  <c r="R2130" i="7"/>
  <c r="C2450" i="6"/>
  <c r="C2450" i="7"/>
  <c r="M2450" i="7" s="1"/>
  <c r="G2130" i="4"/>
  <c r="H2130" i="4" s="1"/>
  <c r="E2130" i="6"/>
  <c r="H2442" i="5"/>
  <c r="G2442" i="5"/>
  <c r="F2442" i="5"/>
  <c r="E2462" i="4"/>
  <c r="C2463" i="4"/>
  <c r="E2131" i="7"/>
  <c r="N2131" i="7" s="1"/>
  <c r="G2452" i="3"/>
  <c r="H2451" i="3"/>
  <c r="I2451" i="3" s="1"/>
  <c r="F2452" i="3"/>
  <c r="L2442" i="6" l="1"/>
  <c r="L2442" i="7"/>
  <c r="K2442" i="6"/>
  <c r="K2442" i="7"/>
  <c r="J2442" i="6"/>
  <c r="J2442" i="7"/>
  <c r="V2130" i="7"/>
  <c r="U2130" i="7"/>
  <c r="D2462" i="6"/>
  <c r="D2462" i="7"/>
  <c r="S2131" i="7"/>
  <c r="Q2131" i="7"/>
  <c r="R2131" i="7"/>
  <c r="T2131" i="7"/>
  <c r="C2451" i="6"/>
  <c r="C2451" i="7"/>
  <c r="M2451" i="7" s="1"/>
  <c r="G2131" i="4"/>
  <c r="H2131" i="4" s="1"/>
  <c r="E2131" i="6"/>
  <c r="G2443" i="5"/>
  <c r="F2443" i="5"/>
  <c r="H2443" i="5"/>
  <c r="E2463" i="4"/>
  <c r="C2464" i="4"/>
  <c r="E2132" i="7"/>
  <c r="N2132" i="7" s="1"/>
  <c r="H2452" i="3"/>
  <c r="F2453" i="3"/>
  <c r="I2452" i="3"/>
  <c r="G2453" i="3"/>
  <c r="K2443" i="6" l="1"/>
  <c r="K2443" i="7"/>
  <c r="P2442" i="7"/>
  <c r="L2443" i="6"/>
  <c r="L2443" i="7"/>
  <c r="J2443" i="6"/>
  <c r="J2443" i="7"/>
  <c r="D2463" i="6"/>
  <c r="D2463" i="7"/>
  <c r="U2131" i="7"/>
  <c r="V2131" i="7"/>
  <c r="S2132" i="7"/>
  <c r="Q2132" i="7"/>
  <c r="T2132" i="7"/>
  <c r="R2132" i="7"/>
  <c r="C2452" i="6"/>
  <c r="C2452" i="7"/>
  <c r="M2452" i="7" s="1"/>
  <c r="G2132" i="4"/>
  <c r="H2132" i="4" s="1"/>
  <c r="E2132" i="6"/>
  <c r="H2444" i="5"/>
  <c r="G2444" i="5"/>
  <c r="F2444" i="5"/>
  <c r="E2464" i="4"/>
  <c r="C2465" i="4"/>
  <c r="E2133" i="7"/>
  <c r="N2133" i="7" s="1"/>
  <c r="G2454" i="3"/>
  <c r="F2454" i="3"/>
  <c r="H2453" i="3"/>
  <c r="I2453" i="3" s="1"/>
  <c r="J2444" i="6" l="1"/>
  <c r="J2444" i="7"/>
  <c r="L2444" i="6"/>
  <c r="L2444" i="7"/>
  <c r="P2443" i="7"/>
  <c r="K2444" i="6"/>
  <c r="K2444" i="7"/>
  <c r="D2464" i="6"/>
  <c r="D2464" i="7"/>
  <c r="U2132" i="7"/>
  <c r="V2132" i="7"/>
  <c r="S2133" i="7"/>
  <c r="Q2133" i="7"/>
  <c r="R2133" i="7"/>
  <c r="T2133" i="7"/>
  <c r="C2453" i="6"/>
  <c r="C2453" i="7"/>
  <c r="M2453" i="7" s="1"/>
  <c r="G2133" i="4"/>
  <c r="H2133" i="4" s="1"/>
  <c r="E2133" i="6"/>
  <c r="F2445" i="5"/>
  <c r="H2445" i="5"/>
  <c r="G2445" i="5"/>
  <c r="E2465" i="4"/>
  <c r="C2466" i="4"/>
  <c r="E2134" i="7"/>
  <c r="N2134" i="7" s="1"/>
  <c r="G2455" i="3"/>
  <c r="F2455" i="3"/>
  <c r="H2454" i="3"/>
  <c r="I2454" i="3" s="1"/>
  <c r="K2445" i="6" l="1"/>
  <c r="K2445" i="7"/>
  <c r="L2445" i="6"/>
  <c r="L2445" i="7"/>
  <c r="J2445" i="6"/>
  <c r="J2445" i="7"/>
  <c r="P2444" i="7"/>
  <c r="D2465" i="6"/>
  <c r="D2465" i="7"/>
  <c r="V2133" i="7"/>
  <c r="U2133" i="7"/>
  <c r="T2134" i="7"/>
  <c r="S2134" i="7"/>
  <c r="Q2134" i="7"/>
  <c r="R2134" i="7"/>
  <c r="C2454" i="6"/>
  <c r="C2454" i="7"/>
  <c r="M2454" i="7" s="1"/>
  <c r="G2134" i="4"/>
  <c r="H2134" i="4" s="1"/>
  <c r="E2134" i="6"/>
  <c r="F2446" i="5"/>
  <c r="H2446" i="5"/>
  <c r="G2446" i="5"/>
  <c r="E2466" i="4"/>
  <c r="C2467" i="4"/>
  <c r="E2135" i="7"/>
  <c r="N2135" i="7" s="1"/>
  <c r="F2456" i="3"/>
  <c r="H2455" i="3"/>
  <c r="G2456" i="3"/>
  <c r="I2455" i="3"/>
  <c r="L2446" i="6" l="1"/>
  <c r="L2446" i="7"/>
  <c r="J2446" i="6"/>
  <c r="J2446" i="7"/>
  <c r="K2446" i="6"/>
  <c r="K2446" i="7"/>
  <c r="P2445" i="7"/>
  <c r="D2466" i="6"/>
  <c r="D2466" i="7"/>
  <c r="U2134" i="7"/>
  <c r="V2134" i="7"/>
  <c r="Q2135" i="7"/>
  <c r="R2135" i="7"/>
  <c r="T2135" i="7"/>
  <c r="S2135" i="7"/>
  <c r="C2455" i="6"/>
  <c r="C2455" i="7"/>
  <c r="M2455" i="7" s="1"/>
  <c r="G2135" i="4"/>
  <c r="H2135" i="4" s="1"/>
  <c r="E2135" i="6"/>
  <c r="H2447" i="5"/>
  <c r="G2447" i="5"/>
  <c r="F2447" i="5"/>
  <c r="E2467" i="4"/>
  <c r="C2468" i="4"/>
  <c r="E2136" i="7"/>
  <c r="N2136" i="7" s="1"/>
  <c r="G2457" i="3"/>
  <c r="H2456" i="3"/>
  <c r="I2456" i="3" s="1"/>
  <c r="F2457" i="3"/>
  <c r="J2447" i="6" l="1"/>
  <c r="J2447" i="7"/>
  <c r="K2447" i="6"/>
  <c r="K2447" i="7"/>
  <c r="P2446" i="7"/>
  <c r="L2447" i="6"/>
  <c r="L2447" i="7"/>
  <c r="P2447" i="7" s="1"/>
  <c r="U2135" i="7"/>
  <c r="V2135" i="7"/>
  <c r="D2467" i="6"/>
  <c r="D2467" i="7"/>
  <c r="T2136" i="7"/>
  <c r="R2136" i="7"/>
  <c r="S2136" i="7"/>
  <c r="Q2136" i="7"/>
  <c r="C2456" i="6"/>
  <c r="C2456" i="7"/>
  <c r="M2456" i="7" s="1"/>
  <c r="G2136" i="4"/>
  <c r="H2136" i="4" s="1"/>
  <c r="E2136" i="6"/>
  <c r="H2448" i="5"/>
  <c r="G2448" i="5"/>
  <c r="F2448" i="5"/>
  <c r="E2468" i="4"/>
  <c r="C2469" i="4"/>
  <c r="E2137" i="7"/>
  <c r="N2137" i="7" s="1"/>
  <c r="H2457" i="3"/>
  <c r="F2458" i="3"/>
  <c r="I2457" i="3"/>
  <c r="G2458" i="3"/>
  <c r="J2448" i="6" l="1"/>
  <c r="J2448" i="7"/>
  <c r="L2448" i="6"/>
  <c r="L2448" i="7"/>
  <c r="K2448" i="6"/>
  <c r="K2448" i="7"/>
  <c r="D2468" i="6"/>
  <c r="D2468" i="7"/>
  <c r="V2136" i="7"/>
  <c r="U2136" i="7"/>
  <c r="Q2137" i="7"/>
  <c r="T2137" i="7"/>
  <c r="S2137" i="7"/>
  <c r="R2137" i="7"/>
  <c r="C2457" i="6"/>
  <c r="C2457" i="7"/>
  <c r="M2457" i="7" s="1"/>
  <c r="G2137" i="4"/>
  <c r="H2137" i="4" s="1"/>
  <c r="E2137" i="6"/>
  <c r="H2449" i="5"/>
  <c r="G2449" i="5"/>
  <c r="F2449" i="5"/>
  <c r="E2469" i="4"/>
  <c r="C2470" i="4"/>
  <c r="E2138" i="7"/>
  <c r="N2138" i="7" s="1"/>
  <c r="G2459" i="3"/>
  <c r="F2459" i="3"/>
  <c r="H2458" i="3"/>
  <c r="I2458" i="3" s="1"/>
  <c r="J2449" i="6" l="1"/>
  <c r="J2449" i="7"/>
  <c r="L2449" i="6"/>
  <c r="L2449" i="7"/>
  <c r="K2449" i="6"/>
  <c r="K2449" i="7"/>
  <c r="P2448" i="7"/>
  <c r="U2137" i="7"/>
  <c r="V2137" i="7"/>
  <c r="D2469" i="6"/>
  <c r="D2469" i="7"/>
  <c r="R2138" i="7"/>
  <c r="S2138" i="7"/>
  <c r="T2138" i="7"/>
  <c r="Q2138" i="7"/>
  <c r="C2458" i="6"/>
  <c r="C2458" i="7"/>
  <c r="M2458" i="7" s="1"/>
  <c r="G2138" i="4"/>
  <c r="H2138" i="4" s="1"/>
  <c r="E2138" i="6"/>
  <c r="H2450" i="5"/>
  <c r="G2450" i="5"/>
  <c r="F2450" i="5"/>
  <c r="E2470" i="4"/>
  <c r="C2471" i="4"/>
  <c r="E2139" i="7"/>
  <c r="N2139" i="7" s="1"/>
  <c r="H2459" i="3"/>
  <c r="F2460" i="3"/>
  <c r="I2459" i="3"/>
  <c r="G2460" i="3"/>
  <c r="K2450" i="6" l="1"/>
  <c r="K2450" i="7"/>
  <c r="J2450" i="6"/>
  <c r="J2450" i="7"/>
  <c r="L2450" i="6"/>
  <c r="L2450" i="7"/>
  <c r="P2450" i="7" s="1"/>
  <c r="P2449" i="7"/>
  <c r="D2470" i="6"/>
  <c r="D2470" i="7"/>
  <c r="V2138" i="7"/>
  <c r="U2138" i="7"/>
  <c r="Q2139" i="7"/>
  <c r="S2139" i="7"/>
  <c r="R2139" i="7"/>
  <c r="T2139" i="7"/>
  <c r="C2459" i="6"/>
  <c r="C2459" i="7"/>
  <c r="M2459" i="7" s="1"/>
  <c r="G2139" i="4"/>
  <c r="H2139" i="4" s="1"/>
  <c r="E2139" i="6"/>
  <c r="H2451" i="5"/>
  <c r="G2451" i="5"/>
  <c r="F2451" i="5"/>
  <c r="E2471" i="4"/>
  <c r="C2472" i="4"/>
  <c r="E2140" i="7"/>
  <c r="N2140" i="7" s="1"/>
  <c r="H2460" i="3"/>
  <c r="F2461" i="3"/>
  <c r="I2460" i="3"/>
  <c r="G2461" i="3"/>
  <c r="K2451" i="6" l="1"/>
  <c r="K2451" i="7"/>
  <c r="L2451" i="6"/>
  <c r="L2451" i="7"/>
  <c r="J2451" i="6"/>
  <c r="J2451" i="7"/>
  <c r="D2471" i="6"/>
  <c r="D2471" i="7"/>
  <c r="S2140" i="7"/>
  <c r="R2140" i="7"/>
  <c r="Q2140" i="7"/>
  <c r="T2140" i="7"/>
  <c r="V2139" i="7"/>
  <c r="U2139" i="7"/>
  <c r="C2460" i="6"/>
  <c r="C2460" i="7"/>
  <c r="M2460" i="7" s="1"/>
  <c r="G2140" i="4"/>
  <c r="H2140" i="4" s="1"/>
  <c r="E2140" i="6"/>
  <c r="H2452" i="5"/>
  <c r="G2452" i="5"/>
  <c r="F2452" i="5"/>
  <c r="E2472" i="4"/>
  <c r="C2473" i="4"/>
  <c r="E2141" i="7"/>
  <c r="N2141" i="7" s="1"/>
  <c r="G2462" i="3"/>
  <c r="H2461" i="3"/>
  <c r="I2461" i="3" s="1"/>
  <c r="F2462" i="3"/>
  <c r="J2452" i="6" l="1"/>
  <c r="J2452" i="7"/>
  <c r="K2452" i="6"/>
  <c r="K2452" i="7"/>
  <c r="P2451" i="7"/>
  <c r="L2452" i="6"/>
  <c r="L2452" i="7"/>
  <c r="P2452" i="7" s="1"/>
  <c r="D2472" i="6"/>
  <c r="D2472" i="7"/>
  <c r="U2140" i="7"/>
  <c r="V2140" i="7"/>
  <c r="T2141" i="7"/>
  <c r="Q2141" i="7"/>
  <c r="S2141" i="7"/>
  <c r="R2141" i="7"/>
  <c r="C2461" i="6"/>
  <c r="C2461" i="7"/>
  <c r="M2461" i="7" s="1"/>
  <c r="G2141" i="4"/>
  <c r="H2141" i="4" s="1"/>
  <c r="E2141" i="6"/>
  <c r="H2453" i="5"/>
  <c r="G2453" i="5"/>
  <c r="F2453" i="5"/>
  <c r="E2473" i="4"/>
  <c r="C2474" i="4"/>
  <c r="E2142" i="7"/>
  <c r="N2142" i="7" s="1"/>
  <c r="G2463" i="3"/>
  <c r="F2463" i="3"/>
  <c r="H2462" i="3"/>
  <c r="I2462" i="3" s="1"/>
  <c r="K2453" i="6" l="1"/>
  <c r="K2453" i="7"/>
  <c r="L2453" i="6"/>
  <c r="L2453" i="7"/>
  <c r="J2453" i="6"/>
  <c r="J2453" i="7"/>
  <c r="D2473" i="6"/>
  <c r="D2473" i="7"/>
  <c r="U2141" i="7"/>
  <c r="V2141" i="7"/>
  <c r="S2142" i="7"/>
  <c r="Q2142" i="7"/>
  <c r="T2142" i="7"/>
  <c r="R2142" i="7"/>
  <c r="C2462" i="6"/>
  <c r="C2462" i="7"/>
  <c r="M2462" i="7" s="1"/>
  <c r="G2142" i="4"/>
  <c r="H2142" i="4" s="1"/>
  <c r="E2142" i="6"/>
  <c r="H2454" i="5"/>
  <c r="G2454" i="5"/>
  <c r="F2454" i="5"/>
  <c r="E2474" i="4"/>
  <c r="C2475" i="4"/>
  <c r="E2143" i="7"/>
  <c r="N2143" i="7" s="1"/>
  <c r="G2464" i="3"/>
  <c r="F2464" i="3"/>
  <c r="H2463" i="3"/>
  <c r="I2463" i="3" s="1"/>
  <c r="K2454" i="6" l="1"/>
  <c r="K2454" i="7"/>
  <c r="L2454" i="6"/>
  <c r="L2454" i="7"/>
  <c r="J2454" i="6"/>
  <c r="J2454" i="7"/>
  <c r="P2453" i="7"/>
  <c r="D2474" i="6"/>
  <c r="D2474" i="7"/>
  <c r="U2142" i="7"/>
  <c r="V2142" i="7"/>
  <c r="T2143" i="7"/>
  <c r="Q2143" i="7"/>
  <c r="S2143" i="7"/>
  <c r="R2143" i="7"/>
  <c r="C2463" i="6"/>
  <c r="C2463" i="7"/>
  <c r="M2463" i="7" s="1"/>
  <c r="G2143" i="4"/>
  <c r="H2143" i="4" s="1"/>
  <c r="E2143" i="6"/>
  <c r="G2455" i="5"/>
  <c r="F2455" i="5"/>
  <c r="H2455" i="5"/>
  <c r="E2475" i="4"/>
  <c r="C2476" i="4"/>
  <c r="E2144" i="7"/>
  <c r="N2144" i="7" s="1"/>
  <c r="H2464" i="3"/>
  <c r="F2465" i="3"/>
  <c r="G2465" i="3"/>
  <c r="I2464" i="3"/>
  <c r="K2455" i="6" l="1"/>
  <c r="K2455" i="7"/>
  <c r="L2455" i="6"/>
  <c r="L2455" i="7"/>
  <c r="J2455" i="6"/>
  <c r="J2455" i="7"/>
  <c r="P2454" i="7"/>
  <c r="D2475" i="6"/>
  <c r="D2475" i="7"/>
  <c r="V2143" i="7"/>
  <c r="U2143" i="7"/>
  <c r="R2144" i="7"/>
  <c r="T2144" i="7"/>
  <c r="Q2144" i="7"/>
  <c r="S2144" i="7"/>
  <c r="C2464" i="6"/>
  <c r="C2464" i="7"/>
  <c r="M2464" i="7" s="1"/>
  <c r="G2144" i="4"/>
  <c r="H2144" i="4" s="1"/>
  <c r="E2144" i="6"/>
  <c r="H2456" i="5"/>
  <c r="G2456" i="5"/>
  <c r="F2456" i="5"/>
  <c r="E2476" i="4"/>
  <c r="C2477" i="4"/>
  <c r="E2145" i="7"/>
  <c r="N2145" i="7" s="1"/>
  <c r="G2466" i="3"/>
  <c r="F2466" i="3"/>
  <c r="H2465" i="3"/>
  <c r="I2465" i="3" s="1"/>
  <c r="K2456" i="6" l="1"/>
  <c r="K2456" i="7"/>
  <c r="J2456" i="6"/>
  <c r="J2456" i="7"/>
  <c r="L2456" i="6"/>
  <c r="L2456" i="7"/>
  <c r="P2456" i="7" s="1"/>
  <c r="P2455" i="7"/>
  <c r="U2144" i="7"/>
  <c r="V2144" i="7"/>
  <c r="D2476" i="6"/>
  <c r="D2476" i="7"/>
  <c r="Q2145" i="7"/>
  <c r="R2145" i="7"/>
  <c r="S2145" i="7"/>
  <c r="T2145" i="7"/>
  <c r="C2465" i="6"/>
  <c r="C2465" i="7"/>
  <c r="M2465" i="7" s="1"/>
  <c r="G2145" i="4"/>
  <c r="H2145" i="4" s="1"/>
  <c r="E2145" i="6"/>
  <c r="F2457" i="5"/>
  <c r="H2457" i="5"/>
  <c r="G2457" i="5"/>
  <c r="E2477" i="4"/>
  <c r="C2478" i="4"/>
  <c r="E2146" i="7"/>
  <c r="N2146" i="7" s="1"/>
  <c r="H2466" i="3"/>
  <c r="F2467" i="3"/>
  <c r="G2467" i="3"/>
  <c r="I2466" i="3"/>
  <c r="L2457" i="6" l="1"/>
  <c r="L2457" i="7"/>
  <c r="K2457" i="6"/>
  <c r="K2457" i="7"/>
  <c r="J2457" i="6"/>
  <c r="J2457" i="7"/>
  <c r="D2477" i="6"/>
  <c r="D2477" i="7"/>
  <c r="U2145" i="7"/>
  <c r="V2145" i="7"/>
  <c r="T2146" i="7"/>
  <c r="S2146" i="7"/>
  <c r="R2146" i="7"/>
  <c r="Q2146" i="7"/>
  <c r="C2466" i="6"/>
  <c r="C2466" i="7"/>
  <c r="M2466" i="7" s="1"/>
  <c r="G2146" i="4"/>
  <c r="H2146" i="4" s="1"/>
  <c r="E2146" i="6"/>
  <c r="F2458" i="5"/>
  <c r="H2458" i="5"/>
  <c r="G2458" i="5"/>
  <c r="E2478" i="4"/>
  <c r="C2479" i="4"/>
  <c r="E2147" i="7"/>
  <c r="N2147" i="7" s="1"/>
  <c r="G2468" i="3"/>
  <c r="H2467" i="3"/>
  <c r="I2467" i="3" s="1"/>
  <c r="F2468" i="3"/>
  <c r="K2458" i="6" l="1"/>
  <c r="K2458" i="7"/>
  <c r="L2458" i="6"/>
  <c r="L2458" i="7"/>
  <c r="J2458" i="6"/>
  <c r="J2458" i="7"/>
  <c r="P2457" i="7"/>
  <c r="D2478" i="6"/>
  <c r="D2478" i="7"/>
  <c r="U2146" i="7"/>
  <c r="V2146" i="7"/>
  <c r="S2147" i="7"/>
  <c r="R2147" i="7"/>
  <c r="T2147" i="7"/>
  <c r="Q2147" i="7"/>
  <c r="C2467" i="6"/>
  <c r="C2467" i="7"/>
  <c r="M2467" i="7" s="1"/>
  <c r="G2147" i="4"/>
  <c r="H2147" i="4" s="1"/>
  <c r="E2147" i="6"/>
  <c r="H2459" i="5"/>
  <c r="G2459" i="5"/>
  <c r="F2459" i="5"/>
  <c r="E2479" i="4"/>
  <c r="C2480" i="4"/>
  <c r="E2148" i="7"/>
  <c r="N2148" i="7" s="1"/>
  <c r="F2469" i="3"/>
  <c r="H2468" i="3"/>
  <c r="I2468" i="3" s="1"/>
  <c r="G2469" i="3"/>
  <c r="L2459" i="6" l="1"/>
  <c r="L2459" i="7"/>
  <c r="J2459" i="6"/>
  <c r="J2459" i="7"/>
  <c r="K2459" i="6"/>
  <c r="K2459" i="7"/>
  <c r="P2458" i="7"/>
  <c r="V2147" i="7"/>
  <c r="U2147" i="7"/>
  <c r="D2479" i="6"/>
  <c r="D2479" i="7"/>
  <c r="T2148" i="7"/>
  <c r="S2148" i="7"/>
  <c r="Q2148" i="7"/>
  <c r="R2148" i="7"/>
  <c r="C2468" i="6"/>
  <c r="C2468" i="7"/>
  <c r="M2468" i="7" s="1"/>
  <c r="G2148" i="4"/>
  <c r="H2148" i="4" s="1"/>
  <c r="E2148" i="6"/>
  <c r="H2460" i="5"/>
  <c r="G2460" i="5"/>
  <c r="F2460" i="5"/>
  <c r="E2480" i="4"/>
  <c r="C2481" i="4"/>
  <c r="E2149" i="7"/>
  <c r="N2149" i="7" s="1"/>
  <c r="G2470" i="3"/>
  <c r="H2469" i="3"/>
  <c r="I2469" i="3" s="1"/>
  <c r="F2470" i="3"/>
  <c r="K2460" i="6" l="1"/>
  <c r="K2460" i="7"/>
  <c r="J2460" i="6"/>
  <c r="J2460" i="7"/>
  <c r="P2459" i="7"/>
  <c r="L2460" i="6"/>
  <c r="L2460" i="7"/>
  <c r="P2460" i="7" s="1"/>
  <c r="D2480" i="6"/>
  <c r="D2480" i="7"/>
  <c r="V2148" i="7"/>
  <c r="U2148" i="7"/>
  <c r="S2149" i="7"/>
  <c r="Q2149" i="7"/>
  <c r="R2149" i="7"/>
  <c r="T2149" i="7"/>
  <c r="C2469" i="6"/>
  <c r="C2469" i="7"/>
  <c r="M2469" i="7" s="1"/>
  <c r="G2149" i="4"/>
  <c r="H2149" i="4" s="1"/>
  <c r="E2149" i="6"/>
  <c r="H2461" i="5"/>
  <c r="G2461" i="5"/>
  <c r="F2461" i="5"/>
  <c r="E2481" i="4"/>
  <c r="C2482" i="4"/>
  <c r="E2150" i="7"/>
  <c r="N2150" i="7" s="1"/>
  <c r="G2471" i="3"/>
  <c r="F2471" i="3"/>
  <c r="H2470" i="3"/>
  <c r="I2470" i="3" s="1"/>
  <c r="J2461" i="6" l="1"/>
  <c r="J2461" i="7"/>
  <c r="L2461" i="6"/>
  <c r="L2461" i="7"/>
  <c r="K2461" i="6"/>
  <c r="K2461" i="7"/>
  <c r="D2481" i="6"/>
  <c r="D2481" i="7"/>
  <c r="V2149" i="7"/>
  <c r="U2149" i="7"/>
  <c r="R2150" i="7"/>
  <c r="S2150" i="7"/>
  <c r="T2150" i="7"/>
  <c r="Q2150" i="7"/>
  <c r="C2470" i="6"/>
  <c r="C2470" i="7"/>
  <c r="M2470" i="7" s="1"/>
  <c r="G2150" i="4"/>
  <c r="H2150" i="4" s="1"/>
  <c r="E2150" i="6"/>
  <c r="H2462" i="5"/>
  <c r="G2462" i="5"/>
  <c r="F2462" i="5"/>
  <c r="E2482" i="4"/>
  <c r="C2483" i="4"/>
  <c r="E2151" i="7"/>
  <c r="N2151" i="7" s="1"/>
  <c r="F2472" i="3"/>
  <c r="H2471" i="3"/>
  <c r="I2471" i="3" s="1"/>
  <c r="G2472" i="3"/>
  <c r="L2462" i="6" l="1"/>
  <c r="L2462" i="7"/>
  <c r="J2462" i="6"/>
  <c r="J2462" i="7"/>
  <c r="P2461" i="7"/>
  <c r="K2462" i="6"/>
  <c r="K2462" i="7"/>
  <c r="D2482" i="6"/>
  <c r="D2482" i="7"/>
  <c r="V2150" i="7"/>
  <c r="U2150" i="7"/>
  <c r="T2151" i="7"/>
  <c r="Q2151" i="7"/>
  <c r="S2151" i="7"/>
  <c r="R2151" i="7"/>
  <c r="C2471" i="6"/>
  <c r="C2471" i="7"/>
  <c r="M2471" i="7" s="1"/>
  <c r="G2151" i="4"/>
  <c r="H2151" i="4" s="1"/>
  <c r="E2151" i="6"/>
  <c r="F2463" i="5"/>
  <c r="H2463" i="5"/>
  <c r="G2463" i="5"/>
  <c r="E2483" i="4"/>
  <c r="C2484" i="4"/>
  <c r="E2152" i="7"/>
  <c r="N2152" i="7" s="1"/>
  <c r="G2473" i="3"/>
  <c r="H2472" i="3"/>
  <c r="I2472" i="3" s="1"/>
  <c r="F2473" i="3"/>
  <c r="L2463" i="6" l="1"/>
  <c r="L2463" i="7"/>
  <c r="P2462" i="7"/>
  <c r="K2463" i="6"/>
  <c r="K2463" i="7"/>
  <c r="J2463" i="6"/>
  <c r="J2463" i="7"/>
  <c r="D2483" i="6"/>
  <c r="D2483" i="7"/>
  <c r="V2151" i="7"/>
  <c r="U2151" i="7"/>
  <c r="Q2152" i="7"/>
  <c r="T2152" i="7"/>
  <c r="S2152" i="7"/>
  <c r="R2152" i="7"/>
  <c r="C2472" i="6"/>
  <c r="C2472" i="7"/>
  <c r="M2472" i="7" s="1"/>
  <c r="G2152" i="4"/>
  <c r="H2152" i="4" s="1"/>
  <c r="E2152" i="6"/>
  <c r="H2464" i="5"/>
  <c r="G2464" i="5"/>
  <c r="F2464" i="5"/>
  <c r="E2484" i="4"/>
  <c r="C2485" i="4"/>
  <c r="E2153" i="7"/>
  <c r="N2153" i="7" s="1"/>
  <c r="F2474" i="3"/>
  <c r="H2473" i="3"/>
  <c r="I2473" i="3" s="1"/>
  <c r="G2474" i="3"/>
  <c r="J2464" i="6" l="1"/>
  <c r="J2464" i="7"/>
  <c r="L2464" i="6"/>
  <c r="L2464" i="7"/>
  <c r="K2464" i="6"/>
  <c r="K2464" i="7"/>
  <c r="P2463" i="7"/>
  <c r="U2152" i="7"/>
  <c r="V2152" i="7"/>
  <c r="D2484" i="6"/>
  <c r="D2484" i="7"/>
  <c r="R2153" i="7"/>
  <c r="T2153" i="7"/>
  <c r="Q2153" i="7"/>
  <c r="S2153" i="7"/>
  <c r="C2473" i="6"/>
  <c r="C2473" i="7"/>
  <c r="M2473" i="7" s="1"/>
  <c r="G2153" i="4"/>
  <c r="H2153" i="4" s="1"/>
  <c r="E2153" i="6"/>
  <c r="H2465" i="5"/>
  <c r="G2465" i="5"/>
  <c r="F2465" i="5"/>
  <c r="E2485" i="4"/>
  <c r="C2486" i="4"/>
  <c r="E2154" i="7"/>
  <c r="N2154" i="7" s="1"/>
  <c r="G2475" i="3"/>
  <c r="H2474" i="3"/>
  <c r="I2474" i="3" s="1"/>
  <c r="F2475" i="3"/>
  <c r="K2465" i="6" l="1"/>
  <c r="K2465" i="7"/>
  <c r="J2465" i="6"/>
  <c r="J2465" i="7"/>
  <c r="L2465" i="6"/>
  <c r="L2465" i="7"/>
  <c r="P2465" i="7" s="1"/>
  <c r="P2464" i="7"/>
  <c r="D2485" i="6"/>
  <c r="D2485" i="7"/>
  <c r="V2153" i="7"/>
  <c r="U2153" i="7"/>
  <c r="S2154" i="7"/>
  <c r="Q2154" i="7"/>
  <c r="R2154" i="7"/>
  <c r="T2154" i="7"/>
  <c r="C2474" i="6"/>
  <c r="C2474" i="7"/>
  <c r="M2474" i="7" s="1"/>
  <c r="G2154" i="4"/>
  <c r="H2154" i="4" s="1"/>
  <c r="E2154" i="6"/>
  <c r="G2466" i="5"/>
  <c r="F2466" i="5"/>
  <c r="H2466" i="5"/>
  <c r="E2486" i="4"/>
  <c r="C2487" i="4"/>
  <c r="E2155" i="7"/>
  <c r="N2155" i="7" s="1"/>
  <c r="G2476" i="3"/>
  <c r="H2475" i="3"/>
  <c r="I2475" i="3" s="1"/>
  <c r="F2476" i="3"/>
  <c r="L2466" i="6" l="1"/>
  <c r="L2466" i="7"/>
  <c r="K2466" i="6"/>
  <c r="K2466" i="7"/>
  <c r="J2466" i="6"/>
  <c r="J2466" i="7"/>
  <c r="U2154" i="7"/>
  <c r="V2154" i="7"/>
  <c r="D2486" i="6"/>
  <c r="D2486" i="7"/>
  <c r="S2155" i="7"/>
  <c r="Q2155" i="7"/>
  <c r="R2155" i="7"/>
  <c r="T2155" i="7"/>
  <c r="C2475" i="6"/>
  <c r="C2475" i="7"/>
  <c r="M2475" i="7" s="1"/>
  <c r="G2155" i="4"/>
  <c r="H2155" i="4" s="1"/>
  <c r="E2155" i="6"/>
  <c r="G2467" i="5"/>
  <c r="F2467" i="5"/>
  <c r="H2467" i="5"/>
  <c r="E2487" i="4"/>
  <c r="C2488" i="4"/>
  <c r="E2156" i="7"/>
  <c r="N2156" i="7" s="1"/>
  <c r="H2476" i="3"/>
  <c r="F2477" i="3"/>
  <c r="I2476" i="3"/>
  <c r="G2477" i="3"/>
  <c r="L2467" i="6" l="1"/>
  <c r="L2467" i="7"/>
  <c r="K2467" i="6"/>
  <c r="K2467" i="7"/>
  <c r="P2466" i="7"/>
  <c r="J2467" i="6"/>
  <c r="J2467" i="7"/>
  <c r="U2155" i="7"/>
  <c r="V2155" i="7"/>
  <c r="D2487" i="6"/>
  <c r="D2487" i="7"/>
  <c r="S2156" i="7"/>
  <c r="R2156" i="7"/>
  <c r="Q2156" i="7"/>
  <c r="T2156" i="7"/>
  <c r="C2476" i="6"/>
  <c r="C2476" i="7"/>
  <c r="M2476" i="7" s="1"/>
  <c r="G2156" i="4"/>
  <c r="H2156" i="4" s="1"/>
  <c r="E2156" i="6"/>
  <c r="H2468" i="5"/>
  <c r="G2468" i="5"/>
  <c r="F2468" i="5"/>
  <c r="E2488" i="4"/>
  <c r="C2489" i="4"/>
  <c r="E2157" i="7"/>
  <c r="N2157" i="7" s="1"/>
  <c r="G2478" i="3"/>
  <c r="F2478" i="3"/>
  <c r="H2477" i="3"/>
  <c r="I2477" i="3" s="1"/>
  <c r="L2468" i="6" l="1"/>
  <c r="L2468" i="7"/>
  <c r="J2468" i="6"/>
  <c r="J2468" i="7"/>
  <c r="P2467" i="7"/>
  <c r="K2468" i="6"/>
  <c r="K2468" i="7"/>
  <c r="D2488" i="6"/>
  <c r="D2488" i="7"/>
  <c r="V2156" i="7"/>
  <c r="U2156" i="7"/>
  <c r="Q2157" i="7"/>
  <c r="R2157" i="7"/>
  <c r="T2157" i="7"/>
  <c r="S2157" i="7"/>
  <c r="C2477" i="6"/>
  <c r="C2477" i="7"/>
  <c r="M2477" i="7" s="1"/>
  <c r="G2157" i="4"/>
  <c r="H2157" i="4" s="1"/>
  <c r="E2157" i="6"/>
  <c r="F2469" i="5"/>
  <c r="H2469" i="5"/>
  <c r="G2469" i="5"/>
  <c r="E2489" i="4"/>
  <c r="C2490" i="4"/>
  <c r="E2158" i="7"/>
  <c r="N2158" i="7" s="1"/>
  <c r="F2479" i="3"/>
  <c r="H2478" i="3"/>
  <c r="G2479" i="3"/>
  <c r="I2478" i="3"/>
  <c r="L2469" i="6" l="1"/>
  <c r="L2469" i="7"/>
  <c r="J2469" i="6"/>
  <c r="J2469" i="7"/>
  <c r="P2468" i="7"/>
  <c r="K2469" i="6"/>
  <c r="K2469" i="7"/>
  <c r="U2157" i="7"/>
  <c r="V2157" i="7"/>
  <c r="D2489" i="6"/>
  <c r="D2489" i="7"/>
  <c r="T2158" i="7"/>
  <c r="S2158" i="7"/>
  <c r="Q2158" i="7"/>
  <c r="R2158" i="7"/>
  <c r="C2478" i="6"/>
  <c r="C2478" i="7"/>
  <c r="M2478" i="7" s="1"/>
  <c r="G2158" i="4"/>
  <c r="H2158" i="4" s="1"/>
  <c r="E2158" i="6"/>
  <c r="H2470" i="5"/>
  <c r="G2470" i="5"/>
  <c r="F2470" i="5"/>
  <c r="E2490" i="4"/>
  <c r="C2491" i="4"/>
  <c r="E2159" i="7"/>
  <c r="N2159" i="7" s="1"/>
  <c r="G2480" i="3"/>
  <c r="H2479" i="3"/>
  <c r="I2479" i="3" s="1"/>
  <c r="F2480" i="3"/>
  <c r="J2470" i="6" l="1"/>
  <c r="J2470" i="7"/>
  <c r="L2470" i="6"/>
  <c r="L2470" i="7"/>
  <c r="P2469" i="7"/>
  <c r="K2470" i="6"/>
  <c r="K2470" i="7"/>
  <c r="D2490" i="6"/>
  <c r="D2490" i="7"/>
  <c r="V2158" i="7"/>
  <c r="U2158" i="7"/>
  <c r="T2159" i="7"/>
  <c r="R2159" i="7"/>
  <c r="S2159" i="7"/>
  <c r="Q2159" i="7"/>
  <c r="C2479" i="6"/>
  <c r="C2479" i="7"/>
  <c r="M2479" i="7" s="1"/>
  <c r="G2159" i="4"/>
  <c r="H2159" i="4" s="1"/>
  <c r="E2159" i="6"/>
  <c r="H2471" i="5"/>
  <c r="G2471" i="5"/>
  <c r="F2471" i="5"/>
  <c r="E2491" i="4"/>
  <c r="C2492" i="4"/>
  <c r="E2160" i="7"/>
  <c r="N2160" i="7" s="1"/>
  <c r="H2480" i="3"/>
  <c r="F2481" i="3"/>
  <c r="I2480" i="3"/>
  <c r="G2481" i="3"/>
  <c r="J2471" i="6" l="1"/>
  <c r="J2471" i="7"/>
  <c r="K2471" i="6"/>
  <c r="K2471" i="7"/>
  <c r="L2471" i="6"/>
  <c r="L2471" i="7"/>
  <c r="P2471" i="7" s="1"/>
  <c r="P2470" i="7"/>
  <c r="D2491" i="6"/>
  <c r="D2491" i="7"/>
  <c r="U2159" i="7"/>
  <c r="V2159" i="7"/>
  <c r="T2160" i="7"/>
  <c r="Q2160" i="7"/>
  <c r="S2160" i="7"/>
  <c r="R2160" i="7"/>
  <c r="C2480" i="6"/>
  <c r="C2480" i="7"/>
  <c r="M2480" i="7" s="1"/>
  <c r="G2160" i="4"/>
  <c r="H2160" i="4" s="1"/>
  <c r="E2160" i="6"/>
  <c r="H2472" i="5"/>
  <c r="G2472" i="5"/>
  <c r="F2472" i="5"/>
  <c r="E2492" i="4"/>
  <c r="C2493" i="4"/>
  <c r="E2161" i="7"/>
  <c r="N2161" i="7" s="1"/>
  <c r="G2482" i="3"/>
  <c r="H2481" i="3"/>
  <c r="I2481" i="3" s="1"/>
  <c r="F2482" i="3"/>
  <c r="L2472" i="6" l="1"/>
  <c r="L2472" i="7"/>
  <c r="K2472" i="6"/>
  <c r="K2472" i="7"/>
  <c r="J2472" i="6"/>
  <c r="J2472" i="7"/>
  <c r="T2161" i="7"/>
  <c r="Q2161" i="7"/>
  <c r="S2161" i="7"/>
  <c r="R2161" i="7"/>
  <c r="U2160" i="7"/>
  <c r="V2160" i="7"/>
  <c r="D2492" i="6"/>
  <c r="D2492" i="7"/>
  <c r="C2481" i="6"/>
  <c r="C2481" i="7"/>
  <c r="M2481" i="7" s="1"/>
  <c r="G2161" i="4"/>
  <c r="H2161" i="4" s="1"/>
  <c r="E2161" i="6"/>
  <c r="G2473" i="5"/>
  <c r="F2473" i="5"/>
  <c r="H2473" i="5"/>
  <c r="E2493" i="4"/>
  <c r="C2494" i="4"/>
  <c r="E2162" i="7"/>
  <c r="N2162" i="7" s="1"/>
  <c r="G2483" i="3"/>
  <c r="F2483" i="3"/>
  <c r="H2482" i="3"/>
  <c r="I2482" i="3" s="1"/>
  <c r="J2473" i="6" l="1"/>
  <c r="J2473" i="7"/>
  <c r="K2473" i="6"/>
  <c r="K2473" i="7"/>
  <c r="P2472" i="7"/>
  <c r="L2473" i="6"/>
  <c r="L2473" i="7"/>
  <c r="P2473" i="7" s="1"/>
  <c r="D2493" i="6"/>
  <c r="D2493" i="7"/>
  <c r="V2161" i="7"/>
  <c r="U2161" i="7"/>
  <c r="T2162" i="7"/>
  <c r="Q2162" i="7"/>
  <c r="R2162" i="7"/>
  <c r="S2162" i="7"/>
  <c r="C2482" i="6"/>
  <c r="C2482" i="7"/>
  <c r="M2482" i="7" s="1"/>
  <c r="G2162" i="4"/>
  <c r="H2162" i="4" s="1"/>
  <c r="E2162" i="6"/>
  <c r="H2474" i="5"/>
  <c r="G2474" i="5"/>
  <c r="F2474" i="5"/>
  <c r="E2494" i="4"/>
  <c r="C2495" i="4"/>
  <c r="E2163" i="7"/>
  <c r="N2163" i="7" s="1"/>
  <c r="H2483" i="3"/>
  <c r="F2484" i="3"/>
  <c r="I2483" i="3"/>
  <c r="G2484" i="3"/>
  <c r="J2474" i="6" l="1"/>
  <c r="J2474" i="7"/>
  <c r="L2474" i="6"/>
  <c r="L2474" i="7"/>
  <c r="K2474" i="6"/>
  <c r="K2474" i="7"/>
  <c r="D2494" i="6"/>
  <c r="D2494" i="7"/>
  <c r="V2162" i="7"/>
  <c r="U2162" i="7"/>
  <c r="T2163" i="7"/>
  <c r="Q2163" i="7"/>
  <c r="R2163" i="7"/>
  <c r="S2163" i="7"/>
  <c r="C2483" i="6"/>
  <c r="C2483" i="7"/>
  <c r="M2483" i="7" s="1"/>
  <c r="G2163" i="4"/>
  <c r="H2163" i="4" s="1"/>
  <c r="E2163" i="6"/>
  <c r="F2475" i="5"/>
  <c r="G2475" i="5"/>
  <c r="H2475" i="5"/>
  <c r="E2495" i="4"/>
  <c r="C2496" i="4"/>
  <c r="E2164" i="7"/>
  <c r="N2164" i="7" s="1"/>
  <c r="G2485" i="3"/>
  <c r="H2484" i="3"/>
  <c r="I2484" i="3" s="1"/>
  <c r="F2485" i="3"/>
  <c r="J2475" i="6" l="1"/>
  <c r="J2475" i="7"/>
  <c r="K2475" i="6"/>
  <c r="K2475" i="7"/>
  <c r="L2475" i="6"/>
  <c r="L2475" i="7"/>
  <c r="P2475" i="7" s="1"/>
  <c r="P2474" i="7"/>
  <c r="D2495" i="6"/>
  <c r="D2495" i="7"/>
  <c r="U2163" i="7"/>
  <c r="V2163" i="7"/>
  <c r="R2164" i="7"/>
  <c r="T2164" i="7"/>
  <c r="S2164" i="7"/>
  <c r="Q2164" i="7"/>
  <c r="C2484" i="6"/>
  <c r="C2484" i="7"/>
  <c r="M2484" i="7" s="1"/>
  <c r="G2164" i="4"/>
  <c r="H2164" i="4" s="1"/>
  <c r="E2164" i="6"/>
  <c r="H2476" i="5"/>
  <c r="G2476" i="5"/>
  <c r="F2476" i="5"/>
  <c r="E2496" i="4"/>
  <c r="C2497" i="4"/>
  <c r="E2165" i="7"/>
  <c r="N2165" i="7" s="1"/>
  <c r="H2485" i="3"/>
  <c r="F2486" i="3"/>
  <c r="I2485" i="3"/>
  <c r="G2486" i="3"/>
  <c r="L2476" i="6" l="1"/>
  <c r="L2476" i="7"/>
  <c r="J2476" i="6"/>
  <c r="J2476" i="7"/>
  <c r="K2476" i="6"/>
  <c r="K2476" i="7"/>
  <c r="V2164" i="7"/>
  <c r="U2164" i="7"/>
  <c r="D2496" i="6"/>
  <c r="D2496" i="7"/>
  <c r="R2165" i="7"/>
  <c r="Q2165" i="7"/>
  <c r="T2165" i="7"/>
  <c r="S2165" i="7"/>
  <c r="C2485" i="6"/>
  <c r="C2485" i="7"/>
  <c r="M2485" i="7" s="1"/>
  <c r="G2165" i="4"/>
  <c r="H2165" i="4" s="1"/>
  <c r="E2165" i="6"/>
  <c r="H2477" i="5"/>
  <c r="G2477" i="5"/>
  <c r="F2477" i="5"/>
  <c r="E2497" i="4"/>
  <c r="C2498" i="4"/>
  <c r="E2166" i="7"/>
  <c r="N2166" i="7" s="1"/>
  <c r="G2487" i="3"/>
  <c r="F2487" i="3"/>
  <c r="H2486" i="3"/>
  <c r="I2486" i="3" s="1"/>
  <c r="J2477" i="6" l="1"/>
  <c r="J2477" i="7"/>
  <c r="K2477" i="6"/>
  <c r="K2477" i="7"/>
  <c r="P2476" i="7"/>
  <c r="L2477" i="6"/>
  <c r="L2477" i="7"/>
  <c r="P2477" i="7" s="1"/>
  <c r="D2497" i="6"/>
  <c r="D2497" i="7"/>
  <c r="U2165" i="7"/>
  <c r="V2165" i="7"/>
  <c r="R2166" i="7"/>
  <c r="S2166" i="7"/>
  <c r="T2166" i="7"/>
  <c r="Q2166" i="7"/>
  <c r="C2486" i="6"/>
  <c r="C2486" i="7"/>
  <c r="M2486" i="7" s="1"/>
  <c r="G2166" i="4"/>
  <c r="H2166" i="4" s="1"/>
  <c r="E2166" i="6"/>
  <c r="H2478" i="5"/>
  <c r="G2478" i="5"/>
  <c r="F2478" i="5"/>
  <c r="E2498" i="4"/>
  <c r="C2499" i="4"/>
  <c r="E2167" i="7"/>
  <c r="N2167" i="7" s="1"/>
  <c r="H2487" i="3"/>
  <c r="F2488" i="3"/>
  <c r="G2488" i="3"/>
  <c r="I2487" i="3"/>
  <c r="K2478" i="6" l="1"/>
  <c r="K2478" i="7"/>
  <c r="J2478" i="6"/>
  <c r="J2478" i="7"/>
  <c r="L2478" i="6"/>
  <c r="L2478" i="7"/>
  <c r="P2478" i="7" s="1"/>
  <c r="D2498" i="6"/>
  <c r="D2498" i="7"/>
  <c r="V2166" i="7"/>
  <c r="U2166" i="7"/>
  <c r="S2167" i="7"/>
  <c r="Q2167" i="7"/>
  <c r="R2167" i="7"/>
  <c r="T2167" i="7"/>
  <c r="C2487" i="6"/>
  <c r="C2487" i="7"/>
  <c r="M2487" i="7" s="1"/>
  <c r="G2167" i="4"/>
  <c r="H2167" i="4" s="1"/>
  <c r="E2167" i="6"/>
  <c r="H2479" i="5"/>
  <c r="G2479" i="5"/>
  <c r="F2479" i="5"/>
  <c r="E2499" i="4"/>
  <c r="C2500" i="4"/>
  <c r="E2168" i="7"/>
  <c r="N2168" i="7" s="1"/>
  <c r="G2489" i="3"/>
  <c r="H2488" i="3"/>
  <c r="I2488" i="3" s="1"/>
  <c r="F2489" i="3"/>
  <c r="K2479" i="6" l="1"/>
  <c r="K2479" i="7"/>
  <c r="L2479" i="6"/>
  <c r="L2479" i="7"/>
  <c r="J2479" i="6"/>
  <c r="J2479" i="7"/>
  <c r="U2167" i="7"/>
  <c r="V2167" i="7"/>
  <c r="D2499" i="6"/>
  <c r="D2499" i="7"/>
  <c r="T2168" i="7"/>
  <c r="Q2168" i="7"/>
  <c r="S2168" i="7"/>
  <c r="R2168" i="7"/>
  <c r="C2488" i="6"/>
  <c r="C2488" i="7"/>
  <c r="M2488" i="7" s="1"/>
  <c r="G2168" i="4"/>
  <c r="H2168" i="4" s="1"/>
  <c r="E2168" i="6"/>
  <c r="H2480" i="5"/>
  <c r="G2480" i="5"/>
  <c r="F2480" i="5"/>
  <c r="E2500" i="4"/>
  <c r="C2501" i="4"/>
  <c r="E2169" i="7"/>
  <c r="N2169" i="7" s="1"/>
  <c r="F2490" i="3"/>
  <c r="H2489" i="3"/>
  <c r="G2490" i="3"/>
  <c r="I2489" i="3"/>
  <c r="K2480" i="6" l="1"/>
  <c r="K2480" i="7"/>
  <c r="J2480" i="6"/>
  <c r="J2480" i="7"/>
  <c r="P2479" i="7"/>
  <c r="L2480" i="6"/>
  <c r="L2480" i="7"/>
  <c r="V2168" i="7"/>
  <c r="U2168" i="7"/>
  <c r="D2500" i="6"/>
  <c r="D2500" i="7"/>
  <c r="Q2169" i="7"/>
  <c r="T2169" i="7"/>
  <c r="R2169" i="7"/>
  <c r="S2169" i="7"/>
  <c r="C2489" i="6"/>
  <c r="C2489" i="7"/>
  <c r="M2489" i="7" s="1"/>
  <c r="G2169" i="4"/>
  <c r="H2169" i="4" s="1"/>
  <c r="E2169" i="6"/>
  <c r="F2481" i="5"/>
  <c r="G2481" i="5"/>
  <c r="H2481" i="5"/>
  <c r="E2501" i="4"/>
  <c r="C2502" i="4"/>
  <c r="E2170" i="7"/>
  <c r="N2170" i="7" s="1"/>
  <c r="G2491" i="3"/>
  <c r="H2490" i="3"/>
  <c r="I2490" i="3" s="1"/>
  <c r="F2491" i="3"/>
  <c r="P2480" i="7" l="1"/>
  <c r="K2481" i="6"/>
  <c r="K2481" i="7"/>
  <c r="J2481" i="6"/>
  <c r="J2481" i="7"/>
  <c r="L2481" i="6"/>
  <c r="L2481" i="7"/>
  <c r="P2481" i="7" s="1"/>
  <c r="U2169" i="7"/>
  <c r="V2169" i="7"/>
  <c r="D2501" i="6"/>
  <c r="D2501" i="7"/>
  <c r="T2170" i="7"/>
  <c r="S2170" i="7"/>
  <c r="Q2170" i="7"/>
  <c r="R2170" i="7"/>
  <c r="C2490" i="6"/>
  <c r="C2490" i="7"/>
  <c r="M2490" i="7" s="1"/>
  <c r="G2170" i="4"/>
  <c r="H2170" i="4" s="1"/>
  <c r="E2170" i="6"/>
  <c r="F2482" i="5"/>
  <c r="H2482" i="5"/>
  <c r="G2482" i="5"/>
  <c r="E2502" i="4"/>
  <c r="C2503" i="4"/>
  <c r="E2171" i="7"/>
  <c r="N2171" i="7" s="1"/>
  <c r="G2492" i="3"/>
  <c r="F2492" i="3"/>
  <c r="H2491" i="3"/>
  <c r="I2491" i="3" s="1"/>
  <c r="K2482" i="6" l="1"/>
  <c r="K2482" i="7"/>
  <c r="J2482" i="6"/>
  <c r="J2482" i="7"/>
  <c r="L2482" i="6"/>
  <c r="L2482" i="7"/>
  <c r="P2482" i="7" s="1"/>
  <c r="D2502" i="6"/>
  <c r="D2502" i="7"/>
  <c r="U2170" i="7"/>
  <c r="V2170" i="7"/>
  <c r="S2171" i="7"/>
  <c r="Q2171" i="7"/>
  <c r="R2171" i="7"/>
  <c r="T2171" i="7"/>
  <c r="C2491" i="6"/>
  <c r="C2491" i="7"/>
  <c r="M2491" i="7" s="1"/>
  <c r="G2171" i="4"/>
  <c r="H2171" i="4" s="1"/>
  <c r="E2171" i="6"/>
  <c r="H2483" i="5"/>
  <c r="G2483" i="5"/>
  <c r="F2483" i="5"/>
  <c r="E2503" i="4"/>
  <c r="C2504" i="4"/>
  <c r="E2172" i="7"/>
  <c r="N2172" i="7" s="1"/>
  <c r="H2492" i="3"/>
  <c r="F2493" i="3"/>
  <c r="I2492" i="3"/>
  <c r="G2493" i="3"/>
  <c r="J2483" i="6" l="1"/>
  <c r="J2483" i="7"/>
  <c r="L2483" i="6"/>
  <c r="L2483" i="7"/>
  <c r="K2483" i="6"/>
  <c r="K2483" i="7"/>
  <c r="V2171" i="7"/>
  <c r="U2171" i="7"/>
  <c r="D2503" i="6"/>
  <c r="D2503" i="7"/>
  <c r="Q2172" i="7"/>
  <c r="S2172" i="7"/>
  <c r="R2172" i="7"/>
  <c r="T2172" i="7"/>
  <c r="C2492" i="6"/>
  <c r="C2492" i="7"/>
  <c r="M2492" i="7" s="1"/>
  <c r="G2172" i="4"/>
  <c r="H2172" i="4" s="1"/>
  <c r="E2172" i="6"/>
  <c r="H2484" i="5"/>
  <c r="G2484" i="5"/>
  <c r="F2484" i="5"/>
  <c r="E2504" i="4"/>
  <c r="C2505" i="4"/>
  <c r="E2173" i="7"/>
  <c r="N2173" i="7" s="1"/>
  <c r="G2494" i="3"/>
  <c r="H2493" i="3"/>
  <c r="I2493" i="3" s="1"/>
  <c r="F2494" i="3"/>
  <c r="J2484" i="6" l="1"/>
  <c r="J2484" i="7"/>
  <c r="K2484" i="6"/>
  <c r="K2484" i="7"/>
  <c r="P2483" i="7"/>
  <c r="L2484" i="6"/>
  <c r="L2484" i="7"/>
  <c r="P2484" i="7" s="1"/>
  <c r="D2504" i="6"/>
  <c r="D2504" i="7"/>
  <c r="U2172" i="7"/>
  <c r="V2172" i="7"/>
  <c r="T2173" i="7"/>
  <c r="Q2173" i="7"/>
  <c r="R2173" i="7"/>
  <c r="S2173" i="7"/>
  <c r="C2493" i="6"/>
  <c r="C2493" i="7"/>
  <c r="M2493" i="7" s="1"/>
  <c r="G2173" i="4"/>
  <c r="H2173" i="4" s="1"/>
  <c r="E2173" i="6"/>
  <c r="H2485" i="5"/>
  <c r="G2485" i="5"/>
  <c r="F2485" i="5"/>
  <c r="E2505" i="4"/>
  <c r="C2506" i="4"/>
  <c r="E2174" i="7"/>
  <c r="N2174" i="7" s="1"/>
  <c r="G2495" i="3"/>
  <c r="F2495" i="3"/>
  <c r="H2494" i="3"/>
  <c r="I2494" i="3" s="1"/>
  <c r="J2485" i="6" l="1"/>
  <c r="J2485" i="7"/>
  <c r="L2485" i="6"/>
  <c r="L2485" i="7"/>
  <c r="K2485" i="6"/>
  <c r="K2485" i="7"/>
  <c r="D2505" i="6"/>
  <c r="D2505" i="7"/>
  <c r="U2173" i="7"/>
  <c r="V2173" i="7"/>
  <c r="Q2174" i="7"/>
  <c r="R2174" i="7"/>
  <c r="S2174" i="7"/>
  <c r="T2174" i="7"/>
  <c r="C2494" i="6"/>
  <c r="C2494" i="7"/>
  <c r="M2494" i="7" s="1"/>
  <c r="G2174" i="4"/>
  <c r="H2174" i="4" s="1"/>
  <c r="E2174" i="6"/>
  <c r="H2486" i="5"/>
  <c r="G2486" i="5"/>
  <c r="F2486" i="5"/>
  <c r="E2506" i="4"/>
  <c r="C2507" i="4"/>
  <c r="E2175" i="7"/>
  <c r="N2175" i="7" s="1"/>
  <c r="H2495" i="3"/>
  <c r="F2496" i="3"/>
  <c r="G2496" i="3"/>
  <c r="I2495" i="3"/>
  <c r="J2486" i="6" l="1"/>
  <c r="J2486" i="7"/>
  <c r="L2486" i="6"/>
  <c r="L2486" i="7"/>
  <c r="K2486" i="6"/>
  <c r="K2486" i="7"/>
  <c r="P2485" i="7"/>
  <c r="T2175" i="7"/>
  <c r="Q2175" i="7"/>
  <c r="S2175" i="7"/>
  <c r="R2175" i="7"/>
  <c r="D2506" i="6"/>
  <c r="D2506" i="7"/>
  <c r="U2174" i="7"/>
  <c r="V2174" i="7"/>
  <c r="C2495" i="6"/>
  <c r="C2495" i="7"/>
  <c r="M2495" i="7" s="1"/>
  <c r="G2175" i="4"/>
  <c r="H2175" i="4" s="1"/>
  <c r="E2175" i="6"/>
  <c r="F2487" i="5"/>
  <c r="H2487" i="5"/>
  <c r="G2487" i="5"/>
  <c r="E2507" i="4"/>
  <c r="C2508" i="4"/>
  <c r="E2176" i="7"/>
  <c r="N2176" i="7" s="1"/>
  <c r="H2496" i="3"/>
  <c r="F2497" i="3"/>
  <c r="I2496" i="3"/>
  <c r="G2497" i="3"/>
  <c r="L2487" i="6" l="1"/>
  <c r="L2487" i="7"/>
  <c r="P2486" i="7"/>
  <c r="K2487" i="6"/>
  <c r="K2487" i="7"/>
  <c r="J2487" i="6"/>
  <c r="J2487" i="7"/>
  <c r="D2507" i="6"/>
  <c r="D2507" i="7"/>
  <c r="V2175" i="7"/>
  <c r="U2175" i="7"/>
  <c r="Q2176" i="7"/>
  <c r="S2176" i="7"/>
  <c r="T2176" i="7"/>
  <c r="R2176" i="7"/>
  <c r="C2496" i="6"/>
  <c r="C2496" i="7"/>
  <c r="M2496" i="7" s="1"/>
  <c r="G2176" i="4"/>
  <c r="H2176" i="4" s="1"/>
  <c r="E2176" i="6"/>
  <c r="H2488" i="5"/>
  <c r="G2488" i="5"/>
  <c r="F2488" i="5"/>
  <c r="E2508" i="4"/>
  <c r="C2509" i="4"/>
  <c r="E2177" i="7"/>
  <c r="N2177" i="7" s="1"/>
  <c r="G2498" i="3"/>
  <c r="H2497" i="3"/>
  <c r="I2497" i="3" s="1"/>
  <c r="F2498" i="3"/>
  <c r="J2488" i="6" l="1"/>
  <c r="J2488" i="7"/>
  <c r="K2488" i="6"/>
  <c r="K2488" i="7"/>
  <c r="L2488" i="6"/>
  <c r="L2488" i="7"/>
  <c r="P2488" i="7" s="1"/>
  <c r="P2487" i="7"/>
  <c r="V2176" i="7"/>
  <c r="U2176" i="7"/>
  <c r="D2508" i="6"/>
  <c r="D2508" i="7"/>
  <c r="Q2177" i="7"/>
  <c r="R2177" i="7"/>
  <c r="S2177" i="7"/>
  <c r="T2177" i="7"/>
  <c r="C2497" i="6"/>
  <c r="C2497" i="7"/>
  <c r="M2497" i="7" s="1"/>
  <c r="G2177" i="4"/>
  <c r="H2177" i="4" s="1"/>
  <c r="E2177" i="6"/>
  <c r="H2489" i="5"/>
  <c r="G2489" i="5"/>
  <c r="F2489" i="5"/>
  <c r="E2509" i="4"/>
  <c r="C2510" i="4"/>
  <c r="E2178" i="7"/>
  <c r="N2178" i="7" s="1"/>
  <c r="F2499" i="3"/>
  <c r="H2498" i="3"/>
  <c r="I2498" i="3" s="1"/>
  <c r="G2499" i="3"/>
  <c r="J2489" i="6" l="1"/>
  <c r="J2489" i="7"/>
  <c r="L2489" i="6"/>
  <c r="L2489" i="7"/>
  <c r="K2489" i="6"/>
  <c r="K2489" i="7"/>
  <c r="D2509" i="6"/>
  <c r="D2509" i="7"/>
  <c r="U2177" i="7"/>
  <c r="V2177" i="7"/>
  <c r="R2178" i="7"/>
  <c r="T2178" i="7"/>
  <c r="Q2178" i="7"/>
  <c r="S2178" i="7"/>
  <c r="C2498" i="6"/>
  <c r="C2498" i="7"/>
  <c r="M2498" i="7" s="1"/>
  <c r="G2178" i="4"/>
  <c r="H2178" i="4" s="1"/>
  <c r="E2178" i="6"/>
  <c r="H2490" i="5"/>
  <c r="F2490" i="5"/>
  <c r="G2490" i="5"/>
  <c r="E2510" i="4"/>
  <c r="C2511" i="4"/>
  <c r="E2179" i="7"/>
  <c r="N2179" i="7" s="1"/>
  <c r="G2500" i="3"/>
  <c r="H2499" i="3"/>
  <c r="I2499" i="3" s="1"/>
  <c r="F2500" i="3"/>
  <c r="J2490" i="6" l="1"/>
  <c r="J2490" i="7"/>
  <c r="P2489" i="7"/>
  <c r="L2490" i="6"/>
  <c r="L2490" i="7"/>
  <c r="K2490" i="6"/>
  <c r="K2490" i="7"/>
  <c r="V2178" i="7"/>
  <c r="U2178" i="7"/>
  <c r="D2510" i="6"/>
  <c r="D2510" i="7"/>
  <c r="R2179" i="7"/>
  <c r="Q2179" i="7"/>
  <c r="T2179" i="7"/>
  <c r="S2179" i="7"/>
  <c r="C2499" i="6"/>
  <c r="C2499" i="7"/>
  <c r="M2499" i="7" s="1"/>
  <c r="G2179" i="4"/>
  <c r="H2179" i="4" s="1"/>
  <c r="E2179" i="6"/>
  <c r="G2491" i="5"/>
  <c r="F2491" i="5"/>
  <c r="H2491" i="5"/>
  <c r="E2511" i="4"/>
  <c r="C2512" i="4"/>
  <c r="E2180" i="7"/>
  <c r="N2180" i="7" s="1"/>
  <c r="H2500" i="3"/>
  <c r="F2501" i="3"/>
  <c r="G2501" i="3"/>
  <c r="I2500" i="3"/>
  <c r="J2491" i="6" l="1"/>
  <c r="J2491" i="7"/>
  <c r="L2491" i="6"/>
  <c r="L2491" i="7"/>
  <c r="K2491" i="6"/>
  <c r="K2491" i="7"/>
  <c r="P2490" i="7"/>
  <c r="D2511" i="6"/>
  <c r="D2511" i="7"/>
  <c r="U2179" i="7"/>
  <c r="V2179" i="7"/>
  <c r="R2180" i="7"/>
  <c r="T2180" i="7"/>
  <c r="Q2180" i="7"/>
  <c r="S2180" i="7"/>
  <c r="C2500" i="6"/>
  <c r="C2500" i="7"/>
  <c r="M2500" i="7" s="1"/>
  <c r="G2180" i="4"/>
  <c r="H2180" i="4" s="1"/>
  <c r="E2180" i="6"/>
  <c r="H2492" i="5"/>
  <c r="G2492" i="5"/>
  <c r="F2492" i="5"/>
  <c r="E2512" i="4"/>
  <c r="C2513" i="4"/>
  <c r="E2181" i="7"/>
  <c r="N2181" i="7" s="1"/>
  <c r="G2502" i="3"/>
  <c r="F2502" i="3"/>
  <c r="H2501" i="3"/>
  <c r="I2501" i="3" s="1"/>
  <c r="K2492" i="6" l="1"/>
  <c r="K2492" i="7"/>
  <c r="L2492" i="6"/>
  <c r="L2492" i="7"/>
  <c r="J2492" i="6"/>
  <c r="J2492" i="7"/>
  <c r="P2491" i="7"/>
  <c r="D2512" i="6"/>
  <c r="D2512" i="7"/>
  <c r="U2180" i="7"/>
  <c r="V2180" i="7"/>
  <c r="R2181" i="7"/>
  <c r="T2181" i="7"/>
  <c r="S2181" i="7"/>
  <c r="Q2181" i="7"/>
  <c r="C2501" i="6"/>
  <c r="C2501" i="7"/>
  <c r="M2501" i="7" s="1"/>
  <c r="G2181" i="4"/>
  <c r="H2181" i="4" s="1"/>
  <c r="E2181" i="6"/>
  <c r="F2493" i="5"/>
  <c r="H2493" i="5"/>
  <c r="G2493" i="5"/>
  <c r="E2513" i="4"/>
  <c r="C2514" i="4"/>
  <c r="E2182" i="7"/>
  <c r="N2182" i="7" s="1"/>
  <c r="H2502" i="3"/>
  <c r="I2502" i="3" s="1"/>
  <c r="F2503" i="3"/>
  <c r="G2503" i="3"/>
  <c r="L2493" i="6" l="1"/>
  <c r="L2493" i="7"/>
  <c r="K2493" i="6"/>
  <c r="K2493" i="7"/>
  <c r="J2493" i="6"/>
  <c r="J2493" i="7"/>
  <c r="P2492" i="7"/>
  <c r="D2513" i="6"/>
  <c r="D2513" i="7"/>
  <c r="U2181" i="7"/>
  <c r="V2181" i="7"/>
  <c r="Q2182" i="7"/>
  <c r="S2182" i="7"/>
  <c r="R2182" i="7"/>
  <c r="T2182" i="7"/>
  <c r="C2502" i="6"/>
  <c r="C2502" i="7"/>
  <c r="M2502" i="7" s="1"/>
  <c r="G2182" i="4"/>
  <c r="H2182" i="4" s="1"/>
  <c r="E2182" i="6"/>
  <c r="F2494" i="5"/>
  <c r="H2494" i="5"/>
  <c r="G2494" i="5"/>
  <c r="E2514" i="4"/>
  <c r="C2515" i="4"/>
  <c r="E2183" i="7"/>
  <c r="N2183" i="7" s="1"/>
  <c r="H2503" i="3"/>
  <c r="F2504" i="3"/>
  <c r="G2504" i="3"/>
  <c r="I2503" i="3"/>
  <c r="J2494" i="6" l="1"/>
  <c r="J2494" i="7"/>
  <c r="L2494" i="6"/>
  <c r="L2494" i="7"/>
  <c r="K2494" i="6"/>
  <c r="K2494" i="7"/>
  <c r="P2493" i="7"/>
  <c r="D2514" i="6"/>
  <c r="D2514" i="7"/>
  <c r="U2182" i="7"/>
  <c r="V2182" i="7"/>
  <c r="Q2183" i="7"/>
  <c r="S2183" i="7"/>
  <c r="T2183" i="7"/>
  <c r="R2183" i="7"/>
  <c r="C2503" i="6"/>
  <c r="C2503" i="7"/>
  <c r="M2503" i="7" s="1"/>
  <c r="G2183" i="4"/>
  <c r="H2183" i="4" s="1"/>
  <c r="E2183" i="6"/>
  <c r="H2495" i="5"/>
  <c r="G2495" i="5"/>
  <c r="F2495" i="5"/>
  <c r="E2515" i="4"/>
  <c r="C2516" i="4"/>
  <c r="E2184" i="7"/>
  <c r="N2184" i="7" s="1"/>
  <c r="F2505" i="3"/>
  <c r="H2504" i="3"/>
  <c r="G2505" i="3"/>
  <c r="I2504" i="3"/>
  <c r="K2495" i="6" l="1"/>
  <c r="K2495" i="7"/>
  <c r="J2495" i="6"/>
  <c r="J2495" i="7"/>
  <c r="L2495" i="6"/>
  <c r="L2495" i="7"/>
  <c r="P2495" i="7" s="1"/>
  <c r="P2494" i="7"/>
  <c r="D2515" i="6"/>
  <c r="D2515" i="7"/>
  <c r="U2183" i="7"/>
  <c r="V2183" i="7"/>
  <c r="Q2184" i="7"/>
  <c r="R2184" i="7"/>
  <c r="S2184" i="7"/>
  <c r="T2184" i="7"/>
  <c r="C2504" i="6"/>
  <c r="C2504" i="7"/>
  <c r="M2504" i="7" s="1"/>
  <c r="G2184" i="4"/>
  <c r="H2184" i="4" s="1"/>
  <c r="E2184" i="6"/>
  <c r="H2496" i="5"/>
  <c r="G2496" i="5"/>
  <c r="F2496" i="5"/>
  <c r="E2516" i="4"/>
  <c r="C2517" i="4"/>
  <c r="E2185" i="7"/>
  <c r="N2185" i="7" s="1"/>
  <c r="G2506" i="3"/>
  <c r="H2505" i="3"/>
  <c r="I2505" i="3" s="1"/>
  <c r="F2506" i="3"/>
  <c r="J2496" i="6" l="1"/>
  <c r="J2496" i="7"/>
  <c r="L2496" i="6"/>
  <c r="L2496" i="7"/>
  <c r="K2496" i="6"/>
  <c r="K2496" i="7"/>
  <c r="V2184" i="7"/>
  <c r="U2184" i="7"/>
  <c r="D2516" i="6"/>
  <c r="D2516" i="7"/>
  <c r="S2185" i="7"/>
  <c r="R2185" i="7"/>
  <c r="T2185" i="7"/>
  <c r="Q2185" i="7"/>
  <c r="C2505" i="6"/>
  <c r="C2505" i="7"/>
  <c r="M2505" i="7" s="1"/>
  <c r="G2185" i="4"/>
  <c r="H2185" i="4" s="1"/>
  <c r="E2185" i="6"/>
  <c r="H2497" i="5"/>
  <c r="G2497" i="5"/>
  <c r="F2497" i="5"/>
  <c r="E2517" i="4"/>
  <c r="C2518" i="4"/>
  <c r="E2186" i="7"/>
  <c r="N2186" i="7" s="1"/>
  <c r="G2507" i="3"/>
  <c r="F2507" i="3"/>
  <c r="H2506" i="3"/>
  <c r="I2506" i="3" s="1"/>
  <c r="J2497" i="6" l="1"/>
  <c r="J2497" i="7"/>
  <c r="L2497" i="6"/>
  <c r="L2497" i="7"/>
  <c r="K2497" i="6"/>
  <c r="K2497" i="7"/>
  <c r="P2496" i="7"/>
  <c r="V2185" i="7"/>
  <c r="U2185" i="7"/>
  <c r="D2517" i="6"/>
  <c r="D2517" i="7"/>
  <c r="R2186" i="7"/>
  <c r="T2186" i="7"/>
  <c r="Q2186" i="7"/>
  <c r="S2186" i="7"/>
  <c r="C2506" i="6"/>
  <c r="C2506" i="7"/>
  <c r="M2506" i="7" s="1"/>
  <c r="G2186" i="4"/>
  <c r="H2186" i="4" s="1"/>
  <c r="E2186" i="6"/>
  <c r="H2498" i="5"/>
  <c r="G2498" i="5"/>
  <c r="F2498" i="5"/>
  <c r="E2518" i="4"/>
  <c r="C2519" i="4"/>
  <c r="E2187" i="7"/>
  <c r="N2187" i="7" s="1"/>
  <c r="F2508" i="3"/>
  <c r="H2507" i="3"/>
  <c r="I2507" i="3" s="1"/>
  <c r="G2508" i="3"/>
  <c r="L2498" i="6" l="1"/>
  <c r="L2498" i="7"/>
  <c r="J2498" i="6"/>
  <c r="J2498" i="7"/>
  <c r="K2498" i="6"/>
  <c r="K2498" i="7"/>
  <c r="P2497" i="7"/>
  <c r="U2186" i="7"/>
  <c r="V2186" i="7"/>
  <c r="D2518" i="6"/>
  <c r="D2518" i="7"/>
  <c r="S2187" i="7"/>
  <c r="R2187" i="7"/>
  <c r="Q2187" i="7"/>
  <c r="T2187" i="7"/>
  <c r="C2507" i="6"/>
  <c r="C2507" i="7"/>
  <c r="M2507" i="7" s="1"/>
  <c r="G2187" i="4"/>
  <c r="H2187" i="4" s="1"/>
  <c r="E2187" i="6"/>
  <c r="H2499" i="5"/>
  <c r="G2499" i="5"/>
  <c r="F2499" i="5"/>
  <c r="E2519" i="4"/>
  <c r="C2520" i="4"/>
  <c r="E2188" i="7"/>
  <c r="N2188" i="7" s="1"/>
  <c r="G2509" i="3"/>
  <c r="H2508" i="3"/>
  <c r="I2508" i="3" s="1"/>
  <c r="F2509" i="3"/>
  <c r="J2499" i="6" l="1"/>
  <c r="J2499" i="7"/>
  <c r="K2499" i="6"/>
  <c r="K2499" i="7"/>
  <c r="L2499" i="6"/>
  <c r="L2499" i="7"/>
  <c r="P2499" i="7" s="1"/>
  <c r="P2498" i="7"/>
  <c r="U2187" i="7"/>
  <c r="V2187" i="7"/>
  <c r="D2519" i="6"/>
  <c r="D2519" i="7"/>
  <c r="R2188" i="7"/>
  <c r="T2188" i="7"/>
  <c r="S2188" i="7"/>
  <c r="Q2188" i="7"/>
  <c r="C2508" i="6"/>
  <c r="C2508" i="7"/>
  <c r="M2508" i="7" s="1"/>
  <c r="G2188" i="4"/>
  <c r="H2188" i="4" s="1"/>
  <c r="E2188" i="6"/>
  <c r="H2500" i="5"/>
  <c r="G2500" i="5"/>
  <c r="F2500" i="5"/>
  <c r="E2520" i="4"/>
  <c r="C2521" i="4"/>
  <c r="E2189" i="7"/>
  <c r="N2189" i="7" s="1"/>
  <c r="F2510" i="3"/>
  <c r="H2509" i="3"/>
  <c r="I2509" i="3" s="1"/>
  <c r="G2510" i="3"/>
  <c r="K2500" i="6" l="1"/>
  <c r="K2500" i="7"/>
  <c r="J2500" i="6"/>
  <c r="J2500" i="7"/>
  <c r="L2500" i="6"/>
  <c r="L2500" i="7"/>
  <c r="P2500" i="7" s="1"/>
  <c r="V2188" i="7"/>
  <c r="U2188" i="7"/>
  <c r="D2520" i="6"/>
  <c r="D2520" i="7"/>
  <c r="R2189" i="7"/>
  <c r="S2189" i="7"/>
  <c r="Q2189" i="7"/>
  <c r="T2189" i="7"/>
  <c r="C2509" i="6"/>
  <c r="C2509" i="7"/>
  <c r="M2509" i="7" s="1"/>
  <c r="G2189" i="4"/>
  <c r="H2189" i="4" s="1"/>
  <c r="E2189" i="6"/>
  <c r="H2501" i="5"/>
  <c r="G2501" i="5"/>
  <c r="F2501" i="5"/>
  <c r="E2521" i="4"/>
  <c r="C2522" i="4"/>
  <c r="E2190" i="7"/>
  <c r="N2190" i="7" s="1"/>
  <c r="G2511" i="3"/>
  <c r="H2510" i="3"/>
  <c r="I2510" i="3" s="1"/>
  <c r="F2511" i="3"/>
  <c r="K2501" i="6" l="1"/>
  <c r="K2501" i="7"/>
  <c r="L2501" i="6"/>
  <c r="L2501" i="7"/>
  <c r="J2501" i="6"/>
  <c r="J2501" i="7"/>
  <c r="U2189" i="7"/>
  <c r="V2189" i="7"/>
  <c r="D2521" i="6"/>
  <c r="D2521" i="7"/>
  <c r="T2190" i="7"/>
  <c r="Q2190" i="7"/>
  <c r="R2190" i="7"/>
  <c r="S2190" i="7"/>
  <c r="C2510" i="6"/>
  <c r="C2510" i="7"/>
  <c r="M2510" i="7" s="1"/>
  <c r="G2190" i="4"/>
  <c r="H2190" i="4" s="1"/>
  <c r="E2190" i="6"/>
  <c r="H2502" i="5"/>
  <c r="G2502" i="5"/>
  <c r="F2502" i="5"/>
  <c r="E2522" i="4"/>
  <c r="C2523" i="4"/>
  <c r="E2191" i="7"/>
  <c r="N2191" i="7" s="1"/>
  <c r="G2512" i="3"/>
  <c r="F2512" i="3"/>
  <c r="H2511" i="3"/>
  <c r="I2511" i="3" s="1"/>
  <c r="L2502" i="6" l="1"/>
  <c r="L2502" i="7"/>
  <c r="J2502" i="6"/>
  <c r="J2502" i="7"/>
  <c r="K2502" i="6"/>
  <c r="K2502" i="7"/>
  <c r="P2501" i="7"/>
  <c r="D2522" i="6"/>
  <c r="D2522" i="7"/>
  <c r="V2190" i="7"/>
  <c r="U2190" i="7"/>
  <c r="R2191" i="7"/>
  <c r="S2191" i="7"/>
  <c r="Q2191" i="7"/>
  <c r="T2191" i="7"/>
  <c r="C2511" i="6"/>
  <c r="C2511" i="7"/>
  <c r="M2511" i="7" s="1"/>
  <c r="G2191" i="4"/>
  <c r="H2191" i="4" s="1"/>
  <c r="E2191" i="6"/>
  <c r="G2503" i="5"/>
  <c r="F2503" i="5"/>
  <c r="H2503" i="5"/>
  <c r="E2523" i="4"/>
  <c r="C2524" i="4"/>
  <c r="E2192" i="7"/>
  <c r="N2192" i="7" s="1"/>
  <c r="H2512" i="3"/>
  <c r="F2513" i="3"/>
  <c r="I2512" i="3"/>
  <c r="G2513" i="3"/>
  <c r="K2503" i="6" l="1"/>
  <c r="K2503" i="7"/>
  <c r="P2502" i="7"/>
  <c r="L2503" i="6"/>
  <c r="L2503" i="7"/>
  <c r="J2503" i="6"/>
  <c r="J2503" i="7"/>
  <c r="D2523" i="6"/>
  <c r="D2523" i="7"/>
  <c r="V2191" i="7"/>
  <c r="U2191" i="7"/>
  <c r="T2192" i="7"/>
  <c r="Q2192" i="7"/>
  <c r="R2192" i="7"/>
  <c r="S2192" i="7"/>
  <c r="C2512" i="6"/>
  <c r="C2512" i="7"/>
  <c r="M2512" i="7" s="1"/>
  <c r="G2192" i="4"/>
  <c r="H2192" i="4" s="1"/>
  <c r="E2192" i="6"/>
  <c r="H2504" i="5"/>
  <c r="G2504" i="5"/>
  <c r="F2504" i="5"/>
  <c r="E2193" i="7"/>
  <c r="N2193" i="7" s="1"/>
  <c r="E2524" i="4"/>
  <c r="C2525" i="4"/>
  <c r="F2514" i="3"/>
  <c r="H2513" i="3"/>
  <c r="I2513" i="3" s="1"/>
  <c r="G2514" i="3"/>
  <c r="J2504" i="6" l="1"/>
  <c r="J2504" i="7"/>
  <c r="K2504" i="6"/>
  <c r="K2504" i="7"/>
  <c r="P2503" i="7"/>
  <c r="L2504" i="6"/>
  <c r="L2504" i="7"/>
  <c r="T2193" i="7"/>
  <c r="S2193" i="7"/>
  <c r="Q2193" i="7"/>
  <c r="R2193" i="7"/>
  <c r="D2524" i="6"/>
  <c r="D2524" i="7"/>
  <c r="U2192" i="7"/>
  <c r="V2192" i="7"/>
  <c r="C2513" i="6"/>
  <c r="C2513" i="7"/>
  <c r="M2513" i="7" s="1"/>
  <c r="G2193" i="4"/>
  <c r="H2193" i="4" s="1"/>
  <c r="E2193" i="6"/>
  <c r="F2505" i="5"/>
  <c r="G2505" i="5"/>
  <c r="H2505" i="5"/>
  <c r="E2525" i="4"/>
  <c r="C2526" i="4"/>
  <c r="E2194" i="7"/>
  <c r="N2194" i="7" s="1"/>
  <c r="G2515" i="3"/>
  <c r="F2515" i="3"/>
  <c r="H2514" i="3"/>
  <c r="I2514" i="3" s="1"/>
  <c r="P2504" i="7" l="1"/>
  <c r="K2505" i="6"/>
  <c r="K2505" i="7"/>
  <c r="J2505" i="6"/>
  <c r="J2505" i="7"/>
  <c r="L2505" i="6"/>
  <c r="L2505" i="7"/>
  <c r="P2505" i="7" s="1"/>
  <c r="D2525" i="6"/>
  <c r="D2525" i="7"/>
  <c r="V2193" i="7"/>
  <c r="U2193" i="7"/>
  <c r="Q2194" i="7"/>
  <c r="S2194" i="7"/>
  <c r="T2194" i="7"/>
  <c r="R2194" i="7"/>
  <c r="C2514" i="6"/>
  <c r="C2514" i="7"/>
  <c r="M2514" i="7" s="1"/>
  <c r="G2194" i="4"/>
  <c r="H2194" i="4" s="1"/>
  <c r="E2194" i="6"/>
  <c r="F2506" i="5"/>
  <c r="H2506" i="5"/>
  <c r="G2506" i="5"/>
  <c r="E2526" i="4"/>
  <c r="C2527" i="4"/>
  <c r="E2195" i="7"/>
  <c r="N2195" i="7" s="1"/>
  <c r="H2515" i="3"/>
  <c r="F2516" i="3"/>
  <c r="I2515" i="3"/>
  <c r="G2516" i="3"/>
  <c r="L2506" i="6" l="1"/>
  <c r="L2506" i="7"/>
  <c r="J2506" i="6"/>
  <c r="J2506" i="7"/>
  <c r="K2506" i="6"/>
  <c r="K2506" i="7"/>
  <c r="D2526" i="6"/>
  <c r="D2526" i="7"/>
  <c r="V2194" i="7"/>
  <c r="U2194" i="7"/>
  <c r="R2195" i="7"/>
  <c r="S2195" i="7"/>
  <c r="T2195" i="7"/>
  <c r="Q2195" i="7"/>
  <c r="C2515" i="6"/>
  <c r="C2515" i="7"/>
  <c r="M2515" i="7" s="1"/>
  <c r="G2195" i="4"/>
  <c r="H2195" i="4" s="1"/>
  <c r="E2195" i="6"/>
  <c r="H2507" i="5"/>
  <c r="G2507" i="5"/>
  <c r="F2507" i="5"/>
  <c r="E2527" i="4"/>
  <c r="C2528" i="4"/>
  <c r="E2196" i="7"/>
  <c r="N2196" i="7" s="1"/>
  <c r="F2517" i="3"/>
  <c r="H2516" i="3"/>
  <c r="I2516" i="3" s="1"/>
  <c r="G2517" i="3"/>
  <c r="J2507" i="6" l="1"/>
  <c r="J2507" i="7"/>
  <c r="L2507" i="6"/>
  <c r="L2507" i="7"/>
  <c r="P2506" i="7"/>
  <c r="K2507" i="6"/>
  <c r="K2507" i="7"/>
  <c r="U2195" i="7"/>
  <c r="V2195" i="7"/>
  <c r="D2527" i="6"/>
  <c r="D2527" i="7"/>
  <c r="T2196" i="7"/>
  <c r="R2196" i="7"/>
  <c r="S2196" i="7"/>
  <c r="Q2196" i="7"/>
  <c r="C2516" i="6"/>
  <c r="C2516" i="7"/>
  <c r="M2516" i="7" s="1"/>
  <c r="G2196" i="4"/>
  <c r="H2196" i="4" s="1"/>
  <c r="E2196" i="6"/>
  <c r="H2508" i="5"/>
  <c r="G2508" i="5"/>
  <c r="F2508" i="5"/>
  <c r="E2528" i="4"/>
  <c r="C2529" i="4"/>
  <c r="E2197" i="7"/>
  <c r="N2197" i="7" s="1"/>
  <c r="G2518" i="3"/>
  <c r="H2517" i="3"/>
  <c r="I2517" i="3" s="1"/>
  <c r="F2518" i="3"/>
  <c r="K2508" i="6" l="1"/>
  <c r="K2508" i="7"/>
  <c r="J2508" i="6"/>
  <c r="J2508" i="7"/>
  <c r="L2508" i="6"/>
  <c r="L2508" i="7"/>
  <c r="P2508" i="7" s="1"/>
  <c r="P2507" i="7"/>
  <c r="D2528" i="6"/>
  <c r="D2528" i="7"/>
  <c r="U2196" i="7"/>
  <c r="V2196" i="7"/>
  <c r="R2197" i="7"/>
  <c r="Q2197" i="7"/>
  <c r="T2197" i="7"/>
  <c r="S2197" i="7"/>
  <c r="C2517" i="6"/>
  <c r="C2517" i="7"/>
  <c r="M2517" i="7" s="1"/>
  <c r="G2197" i="4"/>
  <c r="H2197" i="4" s="1"/>
  <c r="E2197" i="6"/>
  <c r="G2509" i="5"/>
  <c r="F2509" i="5"/>
  <c r="H2509" i="5"/>
  <c r="E2529" i="4"/>
  <c r="C2530" i="4"/>
  <c r="E2198" i="7"/>
  <c r="N2198" i="7" s="1"/>
  <c r="G2519" i="3"/>
  <c r="F2519" i="3"/>
  <c r="H2518" i="3"/>
  <c r="I2518" i="3" s="1"/>
  <c r="K2509" i="6" l="1"/>
  <c r="K2509" i="7"/>
  <c r="L2509" i="6"/>
  <c r="L2509" i="7"/>
  <c r="J2509" i="6"/>
  <c r="J2509" i="7"/>
  <c r="D2529" i="6"/>
  <c r="D2529" i="7"/>
  <c r="U2197" i="7"/>
  <c r="V2197" i="7"/>
  <c r="S2198" i="7"/>
  <c r="R2198" i="7"/>
  <c r="Q2198" i="7"/>
  <c r="T2198" i="7"/>
  <c r="C2518" i="6"/>
  <c r="C2518" i="7"/>
  <c r="M2518" i="7" s="1"/>
  <c r="G2198" i="4"/>
  <c r="H2198" i="4" s="1"/>
  <c r="E2198" i="6"/>
  <c r="H2510" i="5"/>
  <c r="G2510" i="5"/>
  <c r="F2510" i="5"/>
  <c r="E2530" i="4"/>
  <c r="C2531" i="4"/>
  <c r="E2199" i="7"/>
  <c r="N2199" i="7" s="1"/>
  <c r="H2519" i="3"/>
  <c r="F2520" i="3"/>
  <c r="G2520" i="3"/>
  <c r="I2519" i="3"/>
  <c r="K2510" i="6" l="1"/>
  <c r="K2510" i="7"/>
  <c r="J2510" i="6"/>
  <c r="J2510" i="7"/>
  <c r="P2509" i="7"/>
  <c r="L2510" i="6"/>
  <c r="L2510" i="7"/>
  <c r="P2510" i="7" s="1"/>
  <c r="D2530" i="6"/>
  <c r="D2530" i="7"/>
  <c r="U2198" i="7"/>
  <c r="V2198" i="7"/>
  <c r="S2199" i="7"/>
  <c r="R2199" i="7"/>
  <c r="Q2199" i="7"/>
  <c r="T2199" i="7"/>
  <c r="C2519" i="6"/>
  <c r="C2519" i="7"/>
  <c r="M2519" i="7" s="1"/>
  <c r="G2199" i="4"/>
  <c r="H2199" i="4" s="1"/>
  <c r="E2199" i="6"/>
  <c r="F2511" i="5"/>
  <c r="H2511" i="5"/>
  <c r="G2511" i="5"/>
  <c r="E2531" i="4"/>
  <c r="C2532" i="4"/>
  <c r="E2200" i="7"/>
  <c r="N2200" i="7" s="1"/>
  <c r="F2521" i="3"/>
  <c r="H2520" i="3"/>
  <c r="G2521" i="3"/>
  <c r="I2520" i="3"/>
  <c r="L2511" i="6" l="1"/>
  <c r="L2511" i="7"/>
  <c r="K2511" i="6"/>
  <c r="K2511" i="7"/>
  <c r="J2511" i="6"/>
  <c r="J2511" i="7"/>
  <c r="D2531" i="6"/>
  <c r="D2531" i="7"/>
  <c r="U2199" i="7"/>
  <c r="V2199" i="7"/>
  <c r="S2200" i="7"/>
  <c r="R2200" i="7"/>
  <c r="Q2200" i="7"/>
  <c r="T2200" i="7"/>
  <c r="C2520" i="6"/>
  <c r="C2520" i="7"/>
  <c r="M2520" i="7" s="1"/>
  <c r="G2200" i="4"/>
  <c r="H2200" i="4" s="1"/>
  <c r="E2200" i="6"/>
  <c r="H2512" i="5"/>
  <c r="G2512" i="5"/>
  <c r="F2512" i="5"/>
  <c r="E2532" i="4"/>
  <c r="C2533" i="4"/>
  <c r="E2201" i="7"/>
  <c r="N2201" i="7" s="1"/>
  <c r="G2522" i="3"/>
  <c r="F2522" i="3"/>
  <c r="H2521" i="3"/>
  <c r="I2521" i="3" s="1"/>
  <c r="K2512" i="6" l="1"/>
  <c r="K2512" i="7"/>
  <c r="J2512" i="6"/>
  <c r="J2512" i="7"/>
  <c r="P2511" i="7"/>
  <c r="L2512" i="6"/>
  <c r="L2512" i="7"/>
  <c r="P2512" i="7" s="1"/>
  <c r="U2200" i="7"/>
  <c r="V2200" i="7"/>
  <c r="D2532" i="6"/>
  <c r="D2532" i="7"/>
  <c r="Q2201" i="7"/>
  <c r="R2201" i="7"/>
  <c r="T2201" i="7"/>
  <c r="S2201" i="7"/>
  <c r="C2521" i="6"/>
  <c r="C2521" i="7"/>
  <c r="M2521" i="7" s="1"/>
  <c r="G2201" i="4"/>
  <c r="H2201" i="4" s="1"/>
  <c r="E2201" i="6"/>
  <c r="H2513" i="5"/>
  <c r="G2513" i="5"/>
  <c r="F2513" i="5"/>
  <c r="E2533" i="4"/>
  <c r="C2534" i="4"/>
  <c r="E2202" i="7"/>
  <c r="N2202" i="7" s="1"/>
  <c r="F2523" i="3"/>
  <c r="H2522" i="3"/>
  <c r="I2522" i="3" s="1"/>
  <c r="G2523" i="3"/>
  <c r="J2513" i="6" l="1"/>
  <c r="J2513" i="7"/>
  <c r="K2513" i="6"/>
  <c r="K2513" i="7"/>
  <c r="L2513" i="6"/>
  <c r="L2513" i="7"/>
  <c r="P2513" i="7" s="1"/>
  <c r="D2533" i="6"/>
  <c r="D2533" i="7"/>
  <c r="V2201" i="7"/>
  <c r="U2201" i="7"/>
  <c r="T2202" i="7"/>
  <c r="Q2202" i="7"/>
  <c r="S2202" i="7"/>
  <c r="R2202" i="7"/>
  <c r="C2522" i="6"/>
  <c r="C2522" i="7"/>
  <c r="M2522" i="7" s="1"/>
  <c r="G2202" i="4"/>
  <c r="H2202" i="4" s="1"/>
  <c r="E2202" i="6"/>
  <c r="H2514" i="5"/>
  <c r="G2514" i="5"/>
  <c r="F2514" i="5"/>
  <c r="E2534" i="4"/>
  <c r="C2535" i="4"/>
  <c r="E2203" i="7"/>
  <c r="N2203" i="7" s="1"/>
  <c r="G2524" i="3"/>
  <c r="F2524" i="3"/>
  <c r="H2523" i="3"/>
  <c r="I2523" i="3" s="1"/>
  <c r="K2514" i="6" l="1"/>
  <c r="K2514" i="7"/>
  <c r="J2514" i="6"/>
  <c r="J2514" i="7"/>
  <c r="L2514" i="6"/>
  <c r="L2514" i="7"/>
  <c r="P2514" i="7" s="1"/>
  <c r="V2202" i="7"/>
  <c r="U2202" i="7"/>
  <c r="S2203" i="7"/>
  <c r="T2203" i="7"/>
  <c r="Q2203" i="7"/>
  <c r="R2203" i="7"/>
  <c r="D2534" i="6"/>
  <c r="D2534" i="7"/>
  <c r="C2523" i="6"/>
  <c r="C2523" i="7"/>
  <c r="M2523" i="7" s="1"/>
  <c r="G2203" i="4"/>
  <c r="H2203" i="4" s="1"/>
  <c r="E2203" i="6"/>
  <c r="G2515" i="5"/>
  <c r="F2515" i="5"/>
  <c r="H2515" i="5"/>
  <c r="E2535" i="4"/>
  <c r="C2536" i="4"/>
  <c r="E2204" i="7"/>
  <c r="N2204" i="7" s="1"/>
  <c r="H2524" i="3"/>
  <c r="F2525" i="3"/>
  <c r="I2524" i="3"/>
  <c r="G2525" i="3"/>
  <c r="L2515" i="6" l="1"/>
  <c r="L2515" i="7"/>
  <c r="K2515" i="6"/>
  <c r="K2515" i="7"/>
  <c r="J2515" i="6"/>
  <c r="J2515" i="7"/>
  <c r="U2203" i="7"/>
  <c r="V2203" i="7"/>
  <c r="D2535" i="6"/>
  <c r="D2535" i="7"/>
  <c r="S2204" i="7"/>
  <c r="Q2204" i="7"/>
  <c r="R2204" i="7"/>
  <c r="T2204" i="7"/>
  <c r="C2524" i="6"/>
  <c r="C2524" i="7"/>
  <c r="M2524" i="7" s="1"/>
  <c r="G2204" i="4"/>
  <c r="H2204" i="4" s="1"/>
  <c r="E2204" i="6"/>
  <c r="H2516" i="5"/>
  <c r="G2516" i="5"/>
  <c r="F2516" i="5"/>
  <c r="E2536" i="4"/>
  <c r="C2537" i="4"/>
  <c r="E2205" i="7"/>
  <c r="N2205" i="7" s="1"/>
  <c r="H2525" i="3"/>
  <c r="F2526" i="3"/>
  <c r="G2526" i="3"/>
  <c r="I2525" i="3"/>
  <c r="K2516" i="6" l="1"/>
  <c r="K2516" i="7"/>
  <c r="V2204" i="7"/>
  <c r="P2515" i="7"/>
  <c r="J2516" i="6"/>
  <c r="J2516" i="7"/>
  <c r="L2516" i="6"/>
  <c r="L2516" i="7"/>
  <c r="P2516" i="7" s="1"/>
  <c r="D2536" i="6"/>
  <c r="D2536" i="7"/>
  <c r="U2204" i="7"/>
  <c r="R2205" i="7"/>
  <c r="S2205" i="7"/>
  <c r="Q2205" i="7"/>
  <c r="T2205" i="7"/>
  <c r="C2525" i="6"/>
  <c r="C2525" i="7"/>
  <c r="M2525" i="7" s="1"/>
  <c r="G2205" i="4"/>
  <c r="H2205" i="4" s="1"/>
  <c r="E2205" i="6"/>
  <c r="F2517" i="5"/>
  <c r="H2517" i="5"/>
  <c r="G2517" i="5"/>
  <c r="E2537" i="4"/>
  <c r="C2538" i="4"/>
  <c r="E2206" i="7"/>
  <c r="N2206" i="7" s="1"/>
  <c r="G2527" i="3"/>
  <c r="F2527" i="3"/>
  <c r="H2526" i="3"/>
  <c r="I2526" i="3" s="1"/>
  <c r="K2517" i="6" l="1"/>
  <c r="K2517" i="7"/>
  <c r="J2517" i="6"/>
  <c r="J2517" i="7"/>
  <c r="L2517" i="6"/>
  <c r="L2517" i="7"/>
  <c r="P2517" i="7" s="1"/>
  <c r="S2206" i="7"/>
  <c r="T2206" i="7"/>
  <c r="Q2206" i="7"/>
  <c r="R2206" i="7"/>
  <c r="V2205" i="7"/>
  <c r="U2205" i="7"/>
  <c r="D2537" i="6"/>
  <c r="D2537" i="7"/>
  <c r="C2526" i="6"/>
  <c r="C2526" i="7"/>
  <c r="M2526" i="7" s="1"/>
  <c r="G2206" i="4"/>
  <c r="H2206" i="4" s="1"/>
  <c r="E2206" i="6"/>
  <c r="H2518" i="5"/>
  <c r="G2518" i="5"/>
  <c r="F2518" i="5"/>
  <c r="E2538" i="4"/>
  <c r="C2539" i="4"/>
  <c r="E2207" i="7"/>
  <c r="N2207" i="7" s="1"/>
  <c r="H2527" i="3"/>
  <c r="F2528" i="3"/>
  <c r="G2528" i="3"/>
  <c r="I2527" i="3"/>
  <c r="J2518" i="6" l="1"/>
  <c r="J2518" i="7"/>
  <c r="K2518" i="6"/>
  <c r="K2518" i="7"/>
  <c r="L2518" i="6"/>
  <c r="L2518" i="7"/>
  <c r="P2518" i="7" s="1"/>
  <c r="V2206" i="7"/>
  <c r="U2206" i="7"/>
  <c r="D2538" i="6"/>
  <c r="D2538" i="7"/>
  <c r="T2207" i="7"/>
  <c r="S2207" i="7"/>
  <c r="Q2207" i="7"/>
  <c r="R2207" i="7"/>
  <c r="C2527" i="6"/>
  <c r="C2527" i="7"/>
  <c r="M2527" i="7" s="1"/>
  <c r="G2207" i="4"/>
  <c r="H2207" i="4" s="1"/>
  <c r="E2207" i="6"/>
  <c r="H2519" i="5"/>
  <c r="G2519" i="5"/>
  <c r="F2519" i="5"/>
  <c r="E2539" i="4"/>
  <c r="C2540" i="4"/>
  <c r="E2208" i="7"/>
  <c r="N2208" i="7" s="1"/>
  <c r="F2529" i="3"/>
  <c r="H2528" i="3"/>
  <c r="G2529" i="3"/>
  <c r="I2528" i="3"/>
  <c r="J2519" i="6" l="1"/>
  <c r="J2519" i="7"/>
  <c r="K2519" i="6"/>
  <c r="K2519" i="7"/>
  <c r="L2519" i="6"/>
  <c r="L2519" i="7"/>
  <c r="P2519" i="7" s="1"/>
  <c r="D2539" i="6"/>
  <c r="D2539" i="7"/>
  <c r="U2207" i="7"/>
  <c r="V2207" i="7"/>
  <c r="R2208" i="7"/>
  <c r="T2208" i="7"/>
  <c r="S2208" i="7"/>
  <c r="Q2208" i="7"/>
  <c r="C2528" i="6"/>
  <c r="C2528" i="7"/>
  <c r="M2528" i="7" s="1"/>
  <c r="G2208" i="4"/>
  <c r="H2208" i="4" s="1"/>
  <c r="E2208" i="6"/>
  <c r="H2520" i="5"/>
  <c r="G2520" i="5"/>
  <c r="F2520" i="5"/>
  <c r="E2540" i="4"/>
  <c r="C2541" i="4"/>
  <c r="E2209" i="7"/>
  <c r="N2209" i="7" s="1"/>
  <c r="G2530" i="3"/>
  <c r="F2530" i="3"/>
  <c r="H2529" i="3"/>
  <c r="I2529" i="3" s="1"/>
  <c r="L2520" i="6" l="1"/>
  <c r="L2520" i="7"/>
  <c r="K2520" i="6"/>
  <c r="K2520" i="7"/>
  <c r="J2520" i="6"/>
  <c r="J2520" i="7"/>
  <c r="D2540" i="6"/>
  <c r="D2540" i="7"/>
  <c r="U2208" i="7"/>
  <c r="V2208" i="7"/>
  <c r="S2209" i="7"/>
  <c r="Q2209" i="7"/>
  <c r="T2209" i="7"/>
  <c r="R2209" i="7"/>
  <c r="C2529" i="6"/>
  <c r="C2529" i="7"/>
  <c r="M2529" i="7" s="1"/>
  <c r="G2209" i="4"/>
  <c r="H2209" i="4" s="1"/>
  <c r="E2209" i="6"/>
  <c r="G2521" i="5"/>
  <c r="F2521" i="5"/>
  <c r="H2521" i="5"/>
  <c r="E2541" i="4"/>
  <c r="C2542" i="4"/>
  <c r="E2210" i="7"/>
  <c r="N2210" i="7" s="1"/>
  <c r="F2531" i="3"/>
  <c r="H2530" i="3"/>
  <c r="I2530" i="3"/>
  <c r="G2531" i="3"/>
  <c r="J2521" i="6" l="1"/>
  <c r="J2521" i="7"/>
  <c r="L2521" i="6"/>
  <c r="L2521" i="7"/>
  <c r="K2521" i="6"/>
  <c r="K2521" i="7"/>
  <c r="P2520" i="7"/>
  <c r="D2541" i="6"/>
  <c r="D2541" i="7"/>
  <c r="U2209" i="7"/>
  <c r="V2209" i="7"/>
  <c r="R2210" i="7"/>
  <c r="S2210" i="7"/>
  <c r="Q2210" i="7"/>
  <c r="T2210" i="7"/>
  <c r="C2530" i="6"/>
  <c r="C2530" i="7"/>
  <c r="M2530" i="7" s="1"/>
  <c r="G2210" i="4"/>
  <c r="H2210" i="4" s="1"/>
  <c r="E2210" i="6"/>
  <c r="H2522" i="5"/>
  <c r="G2522" i="5"/>
  <c r="F2522" i="5"/>
  <c r="E2542" i="4"/>
  <c r="C2543" i="4"/>
  <c r="E2211" i="7"/>
  <c r="N2211" i="7" s="1"/>
  <c r="G2532" i="3"/>
  <c r="H2531" i="3"/>
  <c r="I2531" i="3" s="1"/>
  <c r="F2532" i="3"/>
  <c r="P2521" i="7" l="1"/>
  <c r="L2522" i="6"/>
  <c r="L2522" i="7"/>
  <c r="K2522" i="6"/>
  <c r="K2522" i="7"/>
  <c r="J2522" i="6"/>
  <c r="J2522" i="7"/>
  <c r="V2210" i="7"/>
  <c r="U2210" i="7"/>
  <c r="D2542" i="6"/>
  <c r="D2542" i="7"/>
  <c r="S2211" i="7"/>
  <c r="R2211" i="7"/>
  <c r="Q2211" i="7"/>
  <c r="T2211" i="7"/>
  <c r="C2531" i="6"/>
  <c r="C2531" i="7"/>
  <c r="M2531" i="7" s="1"/>
  <c r="G2211" i="4"/>
  <c r="H2211" i="4" s="1"/>
  <c r="E2211" i="6"/>
  <c r="H2523" i="5"/>
  <c r="G2523" i="5"/>
  <c r="F2523" i="5"/>
  <c r="E2543" i="4"/>
  <c r="C2544" i="4"/>
  <c r="E2212" i="7"/>
  <c r="N2212" i="7" s="1"/>
  <c r="F2533" i="3"/>
  <c r="H2532" i="3"/>
  <c r="G2533" i="3"/>
  <c r="I2532" i="3"/>
  <c r="J2523" i="6" l="1"/>
  <c r="J2523" i="7"/>
  <c r="K2523" i="6"/>
  <c r="K2523" i="7"/>
  <c r="L2523" i="6"/>
  <c r="L2523" i="7"/>
  <c r="P2523" i="7" s="1"/>
  <c r="P2522" i="7"/>
  <c r="U2211" i="7"/>
  <c r="V2211" i="7"/>
  <c r="D2543" i="6"/>
  <c r="D2543" i="7"/>
  <c r="T2212" i="7"/>
  <c r="S2212" i="7"/>
  <c r="R2212" i="7"/>
  <c r="Q2212" i="7"/>
  <c r="C2532" i="6"/>
  <c r="C2532" i="7"/>
  <c r="M2532" i="7" s="1"/>
  <c r="G2212" i="4"/>
  <c r="H2212" i="4" s="1"/>
  <c r="E2212" i="6"/>
  <c r="H2524" i="5"/>
  <c r="G2524" i="5"/>
  <c r="F2524" i="5"/>
  <c r="E2544" i="4"/>
  <c r="C2545" i="4"/>
  <c r="E2213" i="7"/>
  <c r="N2213" i="7" s="1"/>
  <c r="G2534" i="3"/>
  <c r="F2534" i="3"/>
  <c r="H2533" i="3"/>
  <c r="I2533" i="3" s="1"/>
  <c r="L2524" i="6" l="1"/>
  <c r="L2524" i="7"/>
  <c r="J2524" i="6"/>
  <c r="J2524" i="7"/>
  <c r="K2524" i="6"/>
  <c r="K2524" i="7"/>
  <c r="D2544" i="6"/>
  <c r="D2544" i="7"/>
  <c r="U2212" i="7"/>
  <c r="V2212" i="7"/>
  <c r="Q2213" i="7"/>
  <c r="T2213" i="7"/>
  <c r="R2213" i="7"/>
  <c r="S2213" i="7"/>
  <c r="C2533" i="6"/>
  <c r="C2533" i="7"/>
  <c r="M2533" i="7" s="1"/>
  <c r="G2213" i="4"/>
  <c r="H2213" i="4" s="1"/>
  <c r="E2213" i="6"/>
  <c r="H2525" i="5"/>
  <c r="G2525" i="5"/>
  <c r="F2525" i="5"/>
  <c r="E2545" i="4"/>
  <c r="C2546" i="4"/>
  <c r="E2214" i="7"/>
  <c r="N2214" i="7" s="1"/>
  <c r="F2535" i="3"/>
  <c r="H2534" i="3"/>
  <c r="I2534" i="3" s="1"/>
  <c r="G2535" i="3"/>
  <c r="J2525" i="6" l="1"/>
  <c r="J2525" i="7"/>
  <c r="K2525" i="6"/>
  <c r="K2525" i="7"/>
  <c r="P2524" i="7"/>
  <c r="L2525" i="6"/>
  <c r="L2525" i="7"/>
  <c r="P2525" i="7" s="1"/>
  <c r="D2545" i="6"/>
  <c r="D2545" i="7"/>
  <c r="V2213" i="7"/>
  <c r="U2213" i="7"/>
  <c r="Q2214" i="7"/>
  <c r="S2214" i="7"/>
  <c r="T2214" i="7"/>
  <c r="R2214" i="7"/>
  <c r="C2534" i="6"/>
  <c r="C2534" i="7"/>
  <c r="M2534" i="7" s="1"/>
  <c r="G2214" i="4"/>
  <c r="H2214" i="4" s="1"/>
  <c r="E2214" i="6"/>
  <c r="H2526" i="5"/>
  <c r="G2526" i="5"/>
  <c r="F2526" i="5"/>
  <c r="E2546" i="4"/>
  <c r="C2547" i="4"/>
  <c r="E2215" i="7"/>
  <c r="N2215" i="7" s="1"/>
  <c r="G2536" i="3"/>
  <c r="H2535" i="3"/>
  <c r="I2535" i="3" s="1"/>
  <c r="F2536" i="3"/>
  <c r="K2526" i="6" l="1"/>
  <c r="K2526" i="7"/>
  <c r="L2526" i="6"/>
  <c r="L2526" i="7"/>
  <c r="J2526" i="6"/>
  <c r="J2526" i="7"/>
  <c r="D2546" i="6"/>
  <c r="D2546" i="7"/>
  <c r="V2214" i="7"/>
  <c r="U2214" i="7"/>
  <c r="Q2215" i="7"/>
  <c r="T2215" i="7"/>
  <c r="S2215" i="7"/>
  <c r="R2215" i="7"/>
  <c r="C2535" i="6"/>
  <c r="C2535" i="7"/>
  <c r="M2535" i="7" s="1"/>
  <c r="G2215" i="4"/>
  <c r="H2215" i="4" s="1"/>
  <c r="E2215" i="6"/>
  <c r="H2527" i="5"/>
  <c r="G2527" i="5"/>
  <c r="F2527" i="5"/>
  <c r="E2547" i="4"/>
  <c r="C2548" i="4"/>
  <c r="E2216" i="7"/>
  <c r="N2216" i="7" s="1"/>
  <c r="H2536" i="3"/>
  <c r="F2537" i="3"/>
  <c r="G2537" i="3"/>
  <c r="I2536" i="3"/>
  <c r="J2527" i="6" l="1"/>
  <c r="J2527" i="7"/>
  <c r="K2527" i="6"/>
  <c r="K2527" i="7"/>
  <c r="L2527" i="6"/>
  <c r="L2527" i="7"/>
  <c r="P2527" i="7" s="1"/>
  <c r="P2526" i="7"/>
  <c r="D2547" i="6"/>
  <c r="D2547" i="7"/>
  <c r="U2215" i="7"/>
  <c r="V2215" i="7"/>
  <c r="Q2216" i="7"/>
  <c r="T2216" i="7"/>
  <c r="R2216" i="7"/>
  <c r="S2216" i="7"/>
  <c r="C2536" i="6"/>
  <c r="C2536" i="7"/>
  <c r="M2536" i="7" s="1"/>
  <c r="G2216" i="4"/>
  <c r="H2216" i="4" s="1"/>
  <c r="E2216" i="6"/>
  <c r="H2528" i="5"/>
  <c r="G2528" i="5"/>
  <c r="F2528" i="5"/>
  <c r="E2548" i="4"/>
  <c r="C2549" i="4"/>
  <c r="E2217" i="7"/>
  <c r="N2217" i="7" s="1"/>
  <c r="G2538" i="3"/>
  <c r="H2537" i="3"/>
  <c r="I2537" i="3" s="1"/>
  <c r="F2538" i="3"/>
  <c r="J2528" i="6" l="1"/>
  <c r="J2528" i="7"/>
  <c r="L2528" i="6"/>
  <c r="L2528" i="7"/>
  <c r="K2528" i="6"/>
  <c r="K2528" i="7"/>
  <c r="D2548" i="6"/>
  <c r="D2548" i="7"/>
  <c r="V2216" i="7"/>
  <c r="U2216" i="7"/>
  <c r="R2217" i="7"/>
  <c r="S2217" i="7"/>
  <c r="Q2217" i="7"/>
  <c r="T2217" i="7"/>
  <c r="C2537" i="6"/>
  <c r="C2537" i="7"/>
  <c r="M2537" i="7" s="1"/>
  <c r="G2217" i="4"/>
  <c r="H2217" i="4" s="1"/>
  <c r="E2217" i="6"/>
  <c r="F2529" i="5"/>
  <c r="H2529" i="5"/>
  <c r="G2529" i="5"/>
  <c r="E2549" i="4"/>
  <c r="C2550" i="4"/>
  <c r="E2218" i="7"/>
  <c r="N2218" i="7" s="1"/>
  <c r="G2539" i="3"/>
  <c r="F2539" i="3"/>
  <c r="H2538" i="3"/>
  <c r="I2538" i="3" s="1"/>
  <c r="L2529" i="6" l="1"/>
  <c r="L2529" i="7"/>
  <c r="K2529" i="6"/>
  <c r="K2529" i="7"/>
  <c r="J2529" i="6"/>
  <c r="J2529" i="7"/>
  <c r="P2528" i="7"/>
  <c r="D2549" i="6"/>
  <c r="D2549" i="7"/>
  <c r="V2217" i="7"/>
  <c r="U2217" i="7"/>
  <c r="R2218" i="7"/>
  <c r="S2218" i="7"/>
  <c r="Q2218" i="7"/>
  <c r="T2218" i="7"/>
  <c r="C2538" i="6"/>
  <c r="C2538" i="7"/>
  <c r="M2538" i="7" s="1"/>
  <c r="G2218" i="4"/>
  <c r="H2218" i="4" s="1"/>
  <c r="E2218" i="6"/>
  <c r="F2530" i="5"/>
  <c r="G2530" i="5"/>
  <c r="H2530" i="5"/>
  <c r="E2550" i="4"/>
  <c r="C2551" i="4"/>
  <c r="E2219" i="7"/>
  <c r="N2219" i="7" s="1"/>
  <c r="F2540" i="3"/>
  <c r="H2539" i="3"/>
  <c r="G2540" i="3"/>
  <c r="I2539" i="3"/>
  <c r="J2530" i="6" l="1"/>
  <c r="J2530" i="7"/>
  <c r="P2529" i="7"/>
  <c r="L2530" i="6"/>
  <c r="L2530" i="7"/>
  <c r="K2530" i="6"/>
  <c r="K2530" i="7"/>
  <c r="D2550" i="6"/>
  <c r="D2550" i="7"/>
  <c r="U2218" i="7"/>
  <c r="V2218" i="7"/>
  <c r="T2219" i="7"/>
  <c r="R2219" i="7"/>
  <c r="Q2219" i="7"/>
  <c r="S2219" i="7"/>
  <c r="C2539" i="6"/>
  <c r="C2539" i="7"/>
  <c r="M2539" i="7" s="1"/>
  <c r="G2219" i="4"/>
  <c r="H2219" i="4" s="1"/>
  <c r="E2219" i="6"/>
  <c r="H2531" i="5"/>
  <c r="G2531" i="5"/>
  <c r="F2531" i="5"/>
  <c r="E2551" i="4"/>
  <c r="C2552" i="4"/>
  <c r="E2220" i="7"/>
  <c r="N2220" i="7" s="1"/>
  <c r="G2541" i="3"/>
  <c r="F2541" i="3"/>
  <c r="H2540" i="3"/>
  <c r="I2540" i="3" s="1"/>
  <c r="K2531" i="6" l="1"/>
  <c r="K2531" i="7"/>
  <c r="P2530" i="7"/>
  <c r="J2531" i="6"/>
  <c r="J2531" i="7"/>
  <c r="L2531" i="6"/>
  <c r="L2531" i="7"/>
  <c r="P2531" i="7" s="1"/>
  <c r="S2220" i="7"/>
  <c r="R2220" i="7"/>
  <c r="T2220" i="7"/>
  <c r="Q2220" i="7"/>
  <c r="D2551" i="6"/>
  <c r="D2551" i="7"/>
  <c r="U2219" i="7"/>
  <c r="V2219" i="7"/>
  <c r="C2540" i="6"/>
  <c r="C2540" i="7"/>
  <c r="M2540" i="7" s="1"/>
  <c r="G2220" i="4"/>
  <c r="H2220" i="4" s="1"/>
  <c r="E2220" i="6"/>
  <c r="H2532" i="5"/>
  <c r="G2532" i="5"/>
  <c r="F2532" i="5"/>
  <c r="E2552" i="4"/>
  <c r="C2553" i="4"/>
  <c r="E2221" i="7"/>
  <c r="N2221" i="7" s="1"/>
  <c r="G2542" i="3"/>
  <c r="F2542" i="3"/>
  <c r="H2541" i="3"/>
  <c r="I2541" i="3" s="1"/>
  <c r="K2532" i="6" l="1"/>
  <c r="K2532" i="7"/>
  <c r="L2532" i="6"/>
  <c r="L2532" i="7"/>
  <c r="J2532" i="6"/>
  <c r="J2532" i="7"/>
  <c r="U2220" i="7"/>
  <c r="V2220" i="7"/>
  <c r="D2552" i="6"/>
  <c r="D2552" i="7"/>
  <c r="R2221" i="7"/>
  <c r="T2221" i="7"/>
  <c r="S2221" i="7"/>
  <c r="Q2221" i="7"/>
  <c r="C2541" i="6"/>
  <c r="C2541" i="7"/>
  <c r="M2541" i="7" s="1"/>
  <c r="G2221" i="4"/>
  <c r="H2221" i="4" s="1"/>
  <c r="E2221" i="6"/>
  <c r="H2533" i="5"/>
  <c r="G2533" i="5"/>
  <c r="F2533" i="5"/>
  <c r="E2553" i="4"/>
  <c r="C2554" i="4"/>
  <c r="E2222" i="7"/>
  <c r="N2222" i="7" s="1"/>
  <c r="G2543" i="3"/>
  <c r="H2542" i="3"/>
  <c r="I2542" i="3" s="1"/>
  <c r="F2543" i="3"/>
  <c r="K2533" i="6" l="1"/>
  <c r="K2533" i="7"/>
  <c r="P2532" i="7"/>
  <c r="J2533" i="6"/>
  <c r="J2533" i="7"/>
  <c r="L2533" i="6"/>
  <c r="L2533" i="7"/>
  <c r="P2533" i="7" s="1"/>
  <c r="V2221" i="7"/>
  <c r="U2221" i="7"/>
  <c r="D2553" i="6"/>
  <c r="D2553" i="7"/>
  <c r="Q2222" i="7"/>
  <c r="S2222" i="7"/>
  <c r="T2222" i="7"/>
  <c r="R2222" i="7"/>
  <c r="C2542" i="6"/>
  <c r="C2542" i="7"/>
  <c r="M2542" i="7" s="1"/>
  <c r="G2222" i="4"/>
  <c r="H2222" i="4" s="1"/>
  <c r="E2222" i="6"/>
  <c r="H2534" i="5"/>
  <c r="G2534" i="5"/>
  <c r="F2534" i="5"/>
  <c r="E2554" i="4"/>
  <c r="C2555" i="4"/>
  <c r="E2223" i="7"/>
  <c r="N2223" i="7" s="1"/>
  <c r="G2544" i="3"/>
  <c r="H2543" i="3"/>
  <c r="I2543" i="3" s="1"/>
  <c r="F2544" i="3"/>
  <c r="J2534" i="6" l="1"/>
  <c r="J2534" i="7"/>
  <c r="L2534" i="6"/>
  <c r="L2534" i="7"/>
  <c r="K2534" i="6"/>
  <c r="K2534" i="7"/>
  <c r="U2222" i="7"/>
  <c r="V2222" i="7"/>
  <c r="D2554" i="6"/>
  <c r="D2554" i="7"/>
  <c r="Q2223" i="7"/>
  <c r="T2223" i="7"/>
  <c r="S2223" i="7"/>
  <c r="R2223" i="7"/>
  <c r="C2543" i="6"/>
  <c r="C2543" i="7"/>
  <c r="M2543" i="7" s="1"/>
  <c r="G2223" i="4"/>
  <c r="H2223" i="4" s="1"/>
  <c r="E2223" i="6"/>
  <c r="F2535" i="5"/>
  <c r="H2535" i="5"/>
  <c r="G2535" i="5"/>
  <c r="E2555" i="4"/>
  <c r="C2556" i="4"/>
  <c r="E2224" i="7"/>
  <c r="N2224" i="7" s="1"/>
  <c r="H2544" i="3"/>
  <c r="I2544" i="3" s="1"/>
  <c r="F2545" i="3"/>
  <c r="G2545" i="3"/>
  <c r="K2535" i="6" l="1"/>
  <c r="K2535" i="7"/>
  <c r="L2535" i="6"/>
  <c r="L2535" i="7"/>
  <c r="P2534" i="7"/>
  <c r="J2535" i="6"/>
  <c r="J2535" i="7"/>
  <c r="D2555" i="6"/>
  <c r="D2555" i="7"/>
  <c r="U2223" i="7"/>
  <c r="V2223" i="7"/>
  <c r="T2224" i="7"/>
  <c r="Q2224" i="7"/>
  <c r="S2224" i="7"/>
  <c r="R2224" i="7"/>
  <c r="C2544" i="6"/>
  <c r="C2544" i="7"/>
  <c r="M2544" i="7" s="1"/>
  <c r="G2224" i="4"/>
  <c r="H2224" i="4" s="1"/>
  <c r="E2224" i="6"/>
  <c r="H2536" i="5"/>
  <c r="G2536" i="5"/>
  <c r="F2536" i="5"/>
  <c r="E2556" i="4"/>
  <c r="C2557" i="4"/>
  <c r="E2225" i="7"/>
  <c r="N2225" i="7" s="1"/>
  <c r="F2546" i="3"/>
  <c r="H2545" i="3"/>
  <c r="I2545" i="3" s="1"/>
  <c r="G2546" i="3"/>
  <c r="J2536" i="6" l="1"/>
  <c r="J2536" i="7"/>
  <c r="L2536" i="6"/>
  <c r="L2536" i="7"/>
  <c r="P2535" i="7"/>
  <c r="K2536" i="6"/>
  <c r="K2536" i="7"/>
  <c r="D2556" i="6"/>
  <c r="D2556" i="7"/>
  <c r="V2224" i="7"/>
  <c r="U2224" i="7"/>
  <c r="S2225" i="7"/>
  <c r="Q2225" i="7"/>
  <c r="R2225" i="7"/>
  <c r="T2225" i="7"/>
  <c r="C2545" i="6"/>
  <c r="C2545" i="7"/>
  <c r="M2545" i="7" s="1"/>
  <c r="G2225" i="4"/>
  <c r="H2225" i="4" s="1"/>
  <c r="E2225" i="6"/>
  <c r="H2537" i="5"/>
  <c r="G2537" i="5"/>
  <c r="F2537" i="5"/>
  <c r="E2557" i="4"/>
  <c r="C2558" i="4"/>
  <c r="E2226" i="7"/>
  <c r="N2226" i="7" s="1"/>
  <c r="G2547" i="3"/>
  <c r="F2547" i="3"/>
  <c r="H2546" i="3"/>
  <c r="I2546" i="3" s="1"/>
  <c r="J2537" i="6" l="1"/>
  <c r="J2537" i="7"/>
  <c r="L2537" i="6"/>
  <c r="L2537" i="7"/>
  <c r="P2536" i="7"/>
  <c r="K2537" i="6"/>
  <c r="K2537" i="7"/>
  <c r="U2225" i="7"/>
  <c r="V2225" i="7"/>
  <c r="D2557" i="6"/>
  <c r="D2557" i="7"/>
  <c r="S2226" i="7"/>
  <c r="T2226" i="7"/>
  <c r="R2226" i="7"/>
  <c r="Q2226" i="7"/>
  <c r="C2546" i="6"/>
  <c r="C2546" i="7"/>
  <c r="M2546" i="7" s="1"/>
  <c r="G2226" i="4"/>
  <c r="H2226" i="4" s="1"/>
  <c r="E2226" i="6"/>
  <c r="G2538" i="5"/>
  <c r="F2538" i="5"/>
  <c r="H2538" i="5"/>
  <c r="E2558" i="4"/>
  <c r="C2559" i="4"/>
  <c r="E2227" i="7"/>
  <c r="N2227" i="7" s="1"/>
  <c r="F2548" i="3"/>
  <c r="H2547" i="3"/>
  <c r="I2547" i="3" s="1"/>
  <c r="G2548" i="3"/>
  <c r="K2538" i="6" l="1"/>
  <c r="K2538" i="7"/>
  <c r="L2538" i="6"/>
  <c r="L2538" i="7"/>
  <c r="J2538" i="6"/>
  <c r="J2538" i="7"/>
  <c r="P2537" i="7"/>
  <c r="D2558" i="6"/>
  <c r="D2558" i="7"/>
  <c r="U2226" i="7"/>
  <c r="V2226" i="7"/>
  <c r="T2227" i="7"/>
  <c r="R2227" i="7"/>
  <c r="S2227" i="7"/>
  <c r="Q2227" i="7"/>
  <c r="C2547" i="6"/>
  <c r="C2547" i="7"/>
  <c r="M2547" i="7" s="1"/>
  <c r="G2227" i="4"/>
  <c r="H2227" i="4" s="1"/>
  <c r="E2227" i="6"/>
  <c r="G2539" i="5"/>
  <c r="F2539" i="5"/>
  <c r="H2539" i="5"/>
  <c r="E2559" i="4"/>
  <c r="C2560" i="4"/>
  <c r="E2228" i="7"/>
  <c r="N2228" i="7" s="1"/>
  <c r="G2549" i="3"/>
  <c r="F2549" i="3"/>
  <c r="H2548" i="3"/>
  <c r="I2548" i="3" s="1"/>
  <c r="L2539" i="6" l="1"/>
  <c r="L2539" i="7"/>
  <c r="J2539" i="6"/>
  <c r="J2539" i="7"/>
  <c r="K2539" i="6"/>
  <c r="K2539" i="7"/>
  <c r="P2538" i="7"/>
  <c r="U2227" i="7"/>
  <c r="V2227" i="7"/>
  <c r="D2559" i="6"/>
  <c r="D2559" i="7"/>
  <c r="S2228" i="7"/>
  <c r="T2228" i="7"/>
  <c r="R2228" i="7"/>
  <c r="Q2228" i="7"/>
  <c r="C2548" i="6"/>
  <c r="C2548" i="7"/>
  <c r="M2548" i="7" s="1"/>
  <c r="G2228" i="4"/>
  <c r="H2228" i="4" s="1"/>
  <c r="E2228" i="6"/>
  <c r="H2540" i="5"/>
  <c r="G2540" i="5"/>
  <c r="F2540" i="5"/>
  <c r="E2560" i="4"/>
  <c r="C2561" i="4"/>
  <c r="E2229" i="7"/>
  <c r="N2229" i="7" s="1"/>
  <c r="H2549" i="3"/>
  <c r="F2550" i="3"/>
  <c r="I2549" i="3"/>
  <c r="G2550" i="3"/>
  <c r="L2540" i="6" l="1"/>
  <c r="L2540" i="7"/>
  <c r="J2540" i="6"/>
  <c r="J2540" i="7"/>
  <c r="P2539" i="7"/>
  <c r="K2540" i="6"/>
  <c r="K2540" i="7"/>
  <c r="U2228" i="7"/>
  <c r="V2228" i="7"/>
  <c r="D2560" i="6"/>
  <c r="D2560" i="7"/>
  <c r="S2229" i="7"/>
  <c r="T2229" i="7"/>
  <c r="R2229" i="7"/>
  <c r="Q2229" i="7"/>
  <c r="C2549" i="6"/>
  <c r="C2549" i="7"/>
  <c r="M2549" i="7" s="1"/>
  <c r="G2229" i="4"/>
  <c r="H2229" i="4" s="1"/>
  <c r="E2229" i="6"/>
  <c r="F2541" i="5"/>
  <c r="H2541" i="5"/>
  <c r="G2541" i="5"/>
  <c r="E2561" i="4"/>
  <c r="C2562" i="4"/>
  <c r="E2230" i="7"/>
  <c r="N2230" i="7" s="1"/>
  <c r="G2551" i="3"/>
  <c r="F2551" i="3"/>
  <c r="H2550" i="3"/>
  <c r="I2550" i="3" s="1"/>
  <c r="L2541" i="6" l="1"/>
  <c r="L2541" i="7"/>
  <c r="K2541" i="6"/>
  <c r="K2541" i="7"/>
  <c r="J2541" i="6"/>
  <c r="J2541" i="7"/>
  <c r="P2540" i="7"/>
  <c r="D2561" i="6"/>
  <c r="D2561" i="7"/>
  <c r="U2229" i="7"/>
  <c r="V2229" i="7"/>
  <c r="Q2230" i="7"/>
  <c r="S2230" i="7"/>
  <c r="T2230" i="7"/>
  <c r="R2230" i="7"/>
  <c r="C2550" i="6"/>
  <c r="C2550" i="7"/>
  <c r="M2550" i="7" s="1"/>
  <c r="G2230" i="4"/>
  <c r="H2230" i="4" s="1"/>
  <c r="E2230" i="6"/>
  <c r="F2542" i="5"/>
  <c r="G2542" i="5"/>
  <c r="H2542" i="5"/>
  <c r="E2562" i="4"/>
  <c r="C2563" i="4"/>
  <c r="E2231" i="7"/>
  <c r="N2231" i="7" s="1"/>
  <c r="H2551" i="3"/>
  <c r="F2552" i="3"/>
  <c r="I2551" i="3"/>
  <c r="G2552" i="3"/>
  <c r="K2542" i="6" l="1"/>
  <c r="K2542" i="7"/>
  <c r="J2542" i="6"/>
  <c r="J2542" i="7"/>
  <c r="P2541" i="7"/>
  <c r="L2542" i="6"/>
  <c r="L2542" i="7"/>
  <c r="P2542" i="7" s="1"/>
  <c r="U2230" i="7"/>
  <c r="V2230" i="7"/>
  <c r="D2562" i="6"/>
  <c r="D2562" i="7"/>
  <c r="R2231" i="7"/>
  <c r="S2231" i="7"/>
  <c r="T2231" i="7"/>
  <c r="Q2231" i="7"/>
  <c r="C2551" i="6"/>
  <c r="C2551" i="7"/>
  <c r="M2551" i="7" s="1"/>
  <c r="G2231" i="4"/>
  <c r="H2231" i="4" s="1"/>
  <c r="E2231" i="6"/>
  <c r="H2543" i="5"/>
  <c r="G2543" i="5"/>
  <c r="F2543" i="5"/>
  <c r="E2563" i="4"/>
  <c r="C2564" i="4"/>
  <c r="E2232" i="7"/>
  <c r="N2232" i="7" s="1"/>
  <c r="G2553" i="3"/>
  <c r="F2553" i="3"/>
  <c r="H2552" i="3"/>
  <c r="I2552" i="3" s="1"/>
  <c r="K2543" i="6" l="1"/>
  <c r="K2543" i="7"/>
  <c r="L2543" i="6"/>
  <c r="L2543" i="7"/>
  <c r="J2543" i="6"/>
  <c r="J2543" i="7"/>
  <c r="D2563" i="6"/>
  <c r="D2563" i="7"/>
  <c r="V2231" i="7"/>
  <c r="U2231" i="7"/>
  <c r="T2232" i="7"/>
  <c r="R2232" i="7"/>
  <c r="Q2232" i="7"/>
  <c r="S2232" i="7"/>
  <c r="C2552" i="6"/>
  <c r="C2552" i="7"/>
  <c r="M2552" i="7" s="1"/>
  <c r="G2232" i="4"/>
  <c r="H2232" i="4" s="1"/>
  <c r="E2232" i="6"/>
  <c r="H2544" i="5"/>
  <c r="G2544" i="5"/>
  <c r="F2544" i="5"/>
  <c r="E2564" i="4"/>
  <c r="C2565" i="4"/>
  <c r="E2233" i="7"/>
  <c r="N2233" i="7" s="1"/>
  <c r="H2553" i="3"/>
  <c r="I2553" i="3" s="1"/>
  <c r="F2554" i="3"/>
  <c r="G2554" i="3"/>
  <c r="K2544" i="6" l="1"/>
  <c r="K2544" i="7"/>
  <c r="J2544" i="6"/>
  <c r="J2544" i="7"/>
  <c r="L2544" i="6"/>
  <c r="L2544" i="7"/>
  <c r="P2544" i="7" s="1"/>
  <c r="P2543" i="7"/>
  <c r="D2564" i="6"/>
  <c r="D2564" i="7"/>
  <c r="V2232" i="7"/>
  <c r="U2232" i="7"/>
  <c r="T2233" i="7"/>
  <c r="Q2233" i="7"/>
  <c r="R2233" i="7"/>
  <c r="S2233" i="7"/>
  <c r="C2553" i="6"/>
  <c r="C2553" i="7"/>
  <c r="M2553" i="7" s="1"/>
  <c r="G2233" i="4"/>
  <c r="H2233" i="4" s="1"/>
  <c r="E2233" i="6"/>
  <c r="H2545" i="5"/>
  <c r="G2545" i="5"/>
  <c r="F2545" i="5"/>
  <c r="E2565" i="4"/>
  <c r="C2566" i="4"/>
  <c r="E2234" i="7"/>
  <c r="N2234" i="7" s="1"/>
  <c r="F2555" i="3"/>
  <c r="H2554" i="3"/>
  <c r="I2554" i="3"/>
  <c r="G2555" i="3"/>
  <c r="J2545" i="6" l="1"/>
  <c r="J2545" i="7"/>
  <c r="K2545" i="6"/>
  <c r="K2545" i="7"/>
  <c r="L2545" i="6"/>
  <c r="L2545" i="7"/>
  <c r="P2545" i="7" s="1"/>
  <c r="U2233" i="7"/>
  <c r="V2233" i="7"/>
  <c r="D2565" i="6"/>
  <c r="D2565" i="7"/>
  <c r="Q2234" i="7"/>
  <c r="R2234" i="7"/>
  <c r="S2234" i="7"/>
  <c r="T2234" i="7"/>
  <c r="C2554" i="6"/>
  <c r="C2554" i="7"/>
  <c r="M2554" i="7" s="1"/>
  <c r="G2234" i="4"/>
  <c r="H2234" i="4" s="1"/>
  <c r="E2234" i="6"/>
  <c r="H2546" i="5"/>
  <c r="G2546" i="5"/>
  <c r="F2546" i="5"/>
  <c r="E2566" i="4"/>
  <c r="C2567" i="4"/>
  <c r="E2235" i="7"/>
  <c r="N2235" i="7" s="1"/>
  <c r="G2556" i="3"/>
  <c r="H2555" i="3"/>
  <c r="I2555" i="3" s="1"/>
  <c r="F2556" i="3"/>
  <c r="L2546" i="6" l="1"/>
  <c r="L2546" i="7"/>
  <c r="J2546" i="6"/>
  <c r="J2546" i="7"/>
  <c r="K2546" i="6"/>
  <c r="K2546" i="7"/>
  <c r="D2566" i="6"/>
  <c r="D2566" i="7"/>
  <c r="V2234" i="7"/>
  <c r="U2234" i="7"/>
  <c r="R2235" i="7"/>
  <c r="T2235" i="7"/>
  <c r="Q2235" i="7"/>
  <c r="S2235" i="7"/>
  <c r="C2555" i="6"/>
  <c r="C2555" i="7"/>
  <c r="M2555" i="7" s="1"/>
  <c r="G2235" i="4"/>
  <c r="H2235" i="4" s="1"/>
  <c r="E2235" i="6"/>
  <c r="H2547" i="5"/>
  <c r="G2547" i="5"/>
  <c r="F2547" i="5"/>
  <c r="E2567" i="4"/>
  <c r="C2568" i="4"/>
  <c r="E2236" i="7"/>
  <c r="N2236" i="7" s="1"/>
  <c r="H2556" i="3"/>
  <c r="F2557" i="3"/>
  <c r="G2557" i="3"/>
  <c r="I2556" i="3"/>
  <c r="L2547" i="6" l="1"/>
  <c r="L2547" i="7"/>
  <c r="J2547" i="6"/>
  <c r="J2547" i="7"/>
  <c r="P2546" i="7"/>
  <c r="K2547" i="6"/>
  <c r="K2547" i="7"/>
  <c r="V2235" i="7"/>
  <c r="U2235" i="7"/>
  <c r="D2567" i="6"/>
  <c r="D2567" i="7"/>
  <c r="R2236" i="7"/>
  <c r="T2236" i="7"/>
  <c r="Q2236" i="7"/>
  <c r="S2236" i="7"/>
  <c r="C2556" i="6"/>
  <c r="C2556" i="7"/>
  <c r="M2556" i="7" s="1"/>
  <c r="G2236" i="4"/>
  <c r="H2236" i="4" s="1"/>
  <c r="E2236" i="6"/>
  <c r="H2548" i="5"/>
  <c r="G2548" i="5"/>
  <c r="F2548" i="5"/>
  <c r="E2568" i="4"/>
  <c r="C2569" i="4"/>
  <c r="E2237" i="7"/>
  <c r="N2237" i="7" s="1"/>
  <c r="F2558" i="3"/>
  <c r="H2557" i="3"/>
  <c r="G2558" i="3"/>
  <c r="I2557" i="3"/>
  <c r="K2548" i="6" l="1"/>
  <c r="K2548" i="7"/>
  <c r="P2547" i="7"/>
  <c r="J2548" i="6"/>
  <c r="J2548" i="7"/>
  <c r="L2548" i="6"/>
  <c r="L2548" i="7"/>
  <c r="P2548" i="7" s="1"/>
  <c r="V2236" i="7"/>
  <c r="U2236" i="7"/>
  <c r="D2568" i="6"/>
  <c r="D2568" i="7"/>
  <c r="Q2237" i="7"/>
  <c r="S2237" i="7"/>
  <c r="R2237" i="7"/>
  <c r="T2237" i="7"/>
  <c r="C2557" i="6"/>
  <c r="C2557" i="7"/>
  <c r="M2557" i="7" s="1"/>
  <c r="G2237" i="4"/>
  <c r="H2237" i="4" s="1"/>
  <c r="E2237" i="6"/>
  <c r="H2549" i="5"/>
  <c r="G2549" i="5"/>
  <c r="F2549" i="5"/>
  <c r="E2569" i="4"/>
  <c r="C2570" i="4"/>
  <c r="E2238" i="7"/>
  <c r="N2238" i="7" s="1"/>
  <c r="G2559" i="3"/>
  <c r="F2559" i="3"/>
  <c r="H2558" i="3"/>
  <c r="I2558" i="3" s="1"/>
  <c r="J2549" i="6" l="1"/>
  <c r="J2549" i="7"/>
  <c r="K2549" i="6"/>
  <c r="K2549" i="7"/>
  <c r="L2549" i="6"/>
  <c r="L2549" i="7"/>
  <c r="P2549" i="7" s="1"/>
  <c r="T2238" i="7"/>
  <c r="S2238" i="7"/>
  <c r="R2238" i="7"/>
  <c r="Q2238" i="7"/>
  <c r="D2569" i="6"/>
  <c r="D2569" i="7"/>
  <c r="V2237" i="7"/>
  <c r="U2237" i="7"/>
  <c r="C2558" i="6"/>
  <c r="C2558" i="7"/>
  <c r="M2558" i="7" s="1"/>
  <c r="G2238" i="4"/>
  <c r="H2238" i="4" s="1"/>
  <c r="E2238" i="6"/>
  <c r="G2550" i="5"/>
  <c r="F2550" i="5"/>
  <c r="H2550" i="5"/>
  <c r="E2570" i="4"/>
  <c r="C2571" i="4"/>
  <c r="E2239" i="7"/>
  <c r="N2239" i="7" s="1"/>
  <c r="H2559" i="3"/>
  <c r="F2560" i="3"/>
  <c r="G2560" i="3"/>
  <c r="I2559" i="3"/>
  <c r="L2550" i="6" l="1"/>
  <c r="L2550" i="7"/>
  <c r="K2550" i="6"/>
  <c r="K2550" i="7"/>
  <c r="J2550" i="6"/>
  <c r="J2550" i="7"/>
  <c r="V2238" i="7"/>
  <c r="U2238" i="7"/>
  <c r="D2570" i="6"/>
  <c r="D2570" i="7"/>
  <c r="S2239" i="7"/>
  <c r="T2239" i="7"/>
  <c r="R2239" i="7"/>
  <c r="Q2239" i="7"/>
  <c r="C2559" i="6"/>
  <c r="C2559" i="7"/>
  <c r="M2559" i="7" s="1"/>
  <c r="G2239" i="4"/>
  <c r="H2239" i="4" s="1"/>
  <c r="E2239" i="6"/>
  <c r="F2551" i="5"/>
  <c r="H2551" i="5"/>
  <c r="G2551" i="5"/>
  <c r="E2571" i="4"/>
  <c r="C2572" i="4"/>
  <c r="E2240" i="7"/>
  <c r="N2240" i="7" s="1"/>
  <c r="H2560" i="3"/>
  <c r="F2561" i="3"/>
  <c r="G2561" i="3"/>
  <c r="I2560" i="3"/>
  <c r="K2551" i="6" l="1"/>
  <c r="K2551" i="7"/>
  <c r="J2551" i="6"/>
  <c r="J2551" i="7"/>
  <c r="P2550" i="7"/>
  <c r="L2551" i="6"/>
  <c r="L2551" i="7"/>
  <c r="P2551" i="7" s="1"/>
  <c r="U2239" i="7"/>
  <c r="V2239" i="7"/>
  <c r="D2571" i="6"/>
  <c r="D2571" i="7"/>
  <c r="Q2240" i="7"/>
  <c r="S2240" i="7"/>
  <c r="R2240" i="7"/>
  <c r="T2240" i="7"/>
  <c r="C2560" i="6"/>
  <c r="C2560" i="7"/>
  <c r="M2560" i="7" s="1"/>
  <c r="G2240" i="4"/>
  <c r="H2240" i="4" s="1"/>
  <c r="E2240" i="6"/>
  <c r="H2552" i="5"/>
  <c r="G2552" i="5"/>
  <c r="F2552" i="5"/>
  <c r="E2572" i="4"/>
  <c r="C2573" i="4"/>
  <c r="E2241" i="7"/>
  <c r="N2241" i="7" s="1"/>
  <c r="H2561" i="3"/>
  <c r="F2562" i="3"/>
  <c r="I2561" i="3"/>
  <c r="G2562" i="3"/>
  <c r="J2552" i="6" l="1"/>
  <c r="J2552" i="7"/>
  <c r="L2552" i="6"/>
  <c r="L2552" i="7"/>
  <c r="K2552" i="6"/>
  <c r="K2552" i="7"/>
  <c r="U2240" i="7"/>
  <c r="V2240" i="7"/>
  <c r="D2572" i="6"/>
  <c r="D2572" i="7"/>
  <c r="R2241" i="7"/>
  <c r="Q2241" i="7"/>
  <c r="T2241" i="7"/>
  <c r="S2241" i="7"/>
  <c r="C2561" i="6"/>
  <c r="C2561" i="7"/>
  <c r="M2561" i="7" s="1"/>
  <c r="G2241" i="4"/>
  <c r="H2241" i="4" s="1"/>
  <c r="E2241" i="6"/>
  <c r="F2553" i="5"/>
  <c r="G2553" i="5"/>
  <c r="H2553" i="5"/>
  <c r="E2573" i="4"/>
  <c r="C2574" i="4"/>
  <c r="E2242" i="7"/>
  <c r="N2242" i="7" s="1"/>
  <c r="G2563" i="3"/>
  <c r="F2563" i="3"/>
  <c r="H2562" i="3"/>
  <c r="I2562" i="3" s="1"/>
  <c r="K2553" i="6" l="1"/>
  <c r="K2553" i="7"/>
  <c r="P2552" i="7"/>
  <c r="L2553" i="6"/>
  <c r="L2553" i="7"/>
  <c r="J2553" i="6"/>
  <c r="J2553" i="7"/>
  <c r="D2573" i="6"/>
  <c r="D2573" i="7"/>
  <c r="V2241" i="7"/>
  <c r="U2241" i="7"/>
  <c r="Q2242" i="7"/>
  <c r="R2242" i="7"/>
  <c r="S2242" i="7"/>
  <c r="T2242" i="7"/>
  <c r="C2562" i="6"/>
  <c r="C2562" i="7"/>
  <c r="M2562" i="7" s="1"/>
  <c r="G2242" i="4"/>
  <c r="H2242" i="4" s="1"/>
  <c r="E2242" i="6"/>
  <c r="F2554" i="5"/>
  <c r="H2554" i="5"/>
  <c r="G2554" i="5"/>
  <c r="E2574" i="4"/>
  <c r="C2575" i="4"/>
  <c r="E2243" i="7"/>
  <c r="N2243" i="7" s="1"/>
  <c r="F2564" i="3"/>
  <c r="H2563" i="3"/>
  <c r="I2563" i="3" s="1"/>
  <c r="G2564" i="3"/>
  <c r="K2554" i="6" l="1"/>
  <c r="K2554" i="7"/>
  <c r="J2554" i="6"/>
  <c r="J2554" i="7"/>
  <c r="L2554" i="6"/>
  <c r="L2554" i="7"/>
  <c r="P2554" i="7" s="1"/>
  <c r="P2553" i="7"/>
  <c r="D2574" i="6"/>
  <c r="D2574" i="7"/>
  <c r="U2242" i="7"/>
  <c r="V2242" i="7"/>
  <c r="Q2243" i="7"/>
  <c r="S2243" i="7"/>
  <c r="T2243" i="7"/>
  <c r="R2243" i="7"/>
  <c r="C2563" i="6"/>
  <c r="C2563" i="7"/>
  <c r="M2563" i="7" s="1"/>
  <c r="G2243" i="4"/>
  <c r="H2243" i="4" s="1"/>
  <c r="E2243" i="6"/>
  <c r="H2555" i="5"/>
  <c r="G2555" i="5"/>
  <c r="F2555" i="5"/>
  <c r="E2575" i="4"/>
  <c r="C2576" i="4"/>
  <c r="E2244" i="7"/>
  <c r="N2244" i="7" s="1"/>
  <c r="G2565" i="3"/>
  <c r="H2564" i="3"/>
  <c r="I2564" i="3" s="1"/>
  <c r="F2565" i="3"/>
  <c r="L2555" i="6" l="1"/>
  <c r="L2555" i="7"/>
  <c r="J2555" i="6"/>
  <c r="J2555" i="7"/>
  <c r="K2555" i="6"/>
  <c r="K2555" i="7"/>
  <c r="V2243" i="7"/>
  <c r="U2243" i="7"/>
  <c r="D2575" i="6"/>
  <c r="D2575" i="7"/>
  <c r="S2244" i="7"/>
  <c r="R2244" i="7"/>
  <c r="Q2244" i="7"/>
  <c r="T2244" i="7"/>
  <c r="C2564" i="6"/>
  <c r="C2564" i="7"/>
  <c r="M2564" i="7" s="1"/>
  <c r="G2244" i="4"/>
  <c r="H2244" i="4" s="1"/>
  <c r="E2244" i="6"/>
  <c r="H2556" i="5"/>
  <c r="G2556" i="5"/>
  <c r="F2556" i="5"/>
  <c r="E2576" i="4"/>
  <c r="C2577" i="4"/>
  <c r="E2245" i="7"/>
  <c r="N2245" i="7" s="1"/>
  <c r="G2566" i="3"/>
  <c r="H2565" i="3"/>
  <c r="I2565" i="3" s="1"/>
  <c r="F2566" i="3"/>
  <c r="K2556" i="6" l="1"/>
  <c r="K2556" i="7"/>
  <c r="J2556" i="6"/>
  <c r="J2556" i="7"/>
  <c r="P2555" i="7"/>
  <c r="L2556" i="6"/>
  <c r="L2556" i="7"/>
  <c r="P2556" i="7" s="1"/>
  <c r="D2576" i="6"/>
  <c r="D2576" i="7"/>
  <c r="U2244" i="7"/>
  <c r="V2244" i="7"/>
  <c r="T2245" i="7"/>
  <c r="R2245" i="7"/>
  <c r="Q2245" i="7"/>
  <c r="S2245" i="7"/>
  <c r="C2565" i="6"/>
  <c r="C2565" i="7"/>
  <c r="M2565" i="7" s="1"/>
  <c r="G2245" i="4"/>
  <c r="H2245" i="4" s="1"/>
  <c r="E2245" i="6"/>
  <c r="H2557" i="5"/>
  <c r="G2557" i="5"/>
  <c r="F2557" i="5"/>
  <c r="E2577" i="4"/>
  <c r="C2578" i="4"/>
  <c r="E2246" i="7"/>
  <c r="N2246" i="7" s="1"/>
  <c r="H2566" i="3"/>
  <c r="F2567" i="3"/>
  <c r="I2566" i="3"/>
  <c r="G2567" i="3"/>
  <c r="J2557" i="6" l="1"/>
  <c r="J2557" i="7"/>
  <c r="K2557" i="6"/>
  <c r="K2557" i="7"/>
  <c r="L2557" i="6"/>
  <c r="L2557" i="7"/>
  <c r="P2557" i="7" s="1"/>
  <c r="U2245" i="7"/>
  <c r="V2245" i="7"/>
  <c r="D2577" i="6"/>
  <c r="D2577" i="7"/>
  <c r="S2246" i="7"/>
  <c r="Q2246" i="7"/>
  <c r="R2246" i="7"/>
  <c r="T2246" i="7"/>
  <c r="C2566" i="6"/>
  <c r="C2566" i="7"/>
  <c r="M2566" i="7" s="1"/>
  <c r="G2246" i="4"/>
  <c r="H2246" i="4" s="1"/>
  <c r="E2246" i="6"/>
  <c r="H2558" i="5"/>
  <c r="G2558" i="5"/>
  <c r="F2558" i="5"/>
  <c r="E2578" i="4"/>
  <c r="C2579" i="4"/>
  <c r="E2247" i="7"/>
  <c r="N2247" i="7" s="1"/>
  <c r="H2567" i="3"/>
  <c r="F2568" i="3"/>
  <c r="G2568" i="3"/>
  <c r="I2567" i="3"/>
  <c r="L2558" i="6" l="1"/>
  <c r="L2558" i="7"/>
  <c r="K2558" i="6"/>
  <c r="K2558" i="7"/>
  <c r="J2558" i="6"/>
  <c r="J2558" i="7"/>
  <c r="V2246" i="7"/>
  <c r="U2246" i="7"/>
  <c r="D2578" i="6"/>
  <c r="D2578" i="7"/>
  <c r="R2247" i="7"/>
  <c r="Q2247" i="7"/>
  <c r="S2247" i="7"/>
  <c r="T2247" i="7"/>
  <c r="C2567" i="6"/>
  <c r="C2567" i="7"/>
  <c r="M2567" i="7" s="1"/>
  <c r="G2247" i="4"/>
  <c r="H2247" i="4" s="1"/>
  <c r="E2247" i="6"/>
  <c r="F2559" i="5"/>
  <c r="H2559" i="5"/>
  <c r="G2559" i="5"/>
  <c r="E2579" i="4"/>
  <c r="C2580" i="4"/>
  <c r="E2248" i="7"/>
  <c r="N2248" i="7" s="1"/>
  <c r="H2568" i="3"/>
  <c r="I2568" i="3" s="1"/>
  <c r="F2569" i="3"/>
  <c r="G2569" i="3"/>
  <c r="K2559" i="6" l="1"/>
  <c r="K2559" i="7"/>
  <c r="J2559" i="6"/>
  <c r="J2559" i="7"/>
  <c r="L2559" i="6"/>
  <c r="L2559" i="7"/>
  <c r="P2559" i="7" s="1"/>
  <c r="P2558" i="7"/>
  <c r="D2579" i="6"/>
  <c r="D2579" i="7"/>
  <c r="V2247" i="7"/>
  <c r="U2247" i="7"/>
  <c r="T2248" i="7"/>
  <c r="Q2248" i="7"/>
  <c r="S2248" i="7"/>
  <c r="R2248" i="7"/>
  <c r="C2568" i="6"/>
  <c r="C2568" i="7"/>
  <c r="M2568" i="7" s="1"/>
  <c r="G2248" i="4"/>
  <c r="H2248" i="4" s="1"/>
  <c r="E2248" i="6"/>
  <c r="H2560" i="5"/>
  <c r="G2560" i="5"/>
  <c r="F2560" i="5"/>
  <c r="E2580" i="4"/>
  <c r="C2581" i="4"/>
  <c r="E2249" i="7"/>
  <c r="N2249" i="7" s="1"/>
  <c r="F2570" i="3"/>
  <c r="H2569" i="3"/>
  <c r="G2570" i="3"/>
  <c r="I2569" i="3"/>
  <c r="K2560" i="6" l="1"/>
  <c r="K2560" i="7"/>
  <c r="J2560" i="6"/>
  <c r="J2560" i="7"/>
  <c r="L2560" i="6"/>
  <c r="L2560" i="7"/>
  <c r="P2560" i="7" s="1"/>
  <c r="D2580" i="6"/>
  <c r="D2580" i="7"/>
  <c r="V2248" i="7"/>
  <c r="U2248" i="7"/>
  <c r="R2249" i="7"/>
  <c r="S2249" i="7"/>
  <c r="T2249" i="7"/>
  <c r="Q2249" i="7"/>
  <c r="C2569" i="6"/>
  <c r="C2569" i="7"/>
  <c r="M2569" i="7" s="1"/>
  <c r="G2249" i="4"/>
  <c r="H2249" i="4" s="1"/>
  <c r="E2249" i="6"/>
  <c r="H2561" i="5"/>
  <c r="G2561" i="5"/>
  <c r="F2561" i="5"/>
  <c r="E2581" i="4"/>
  <c r="C2582" i="4"/>
  <c r="E2250" i="7"/>
  <c r="N2250" i="7" s="1"/>
  <c r="G2571" i="3"/>
  <c r="F2571" i="3"/>
  <c r="H2570" i="3"/>
  <c r="I2570" i="3" s="1"/>
  <c r="K2561" i="6" l="1"/>
  <c r="K2561" i="7"/>
  <c r="J2561" i="6"/>
  <c r="J2561" i="7"/>
  <c r="L2561" i="6"/>
  <c r="L2561" i="7"/>
  <c r="P2561" i="7" s="1"/>
  <c r="D2581" i="6"/>
  <c r="D2581" i="7"/>
  <c r="U2249" i="7"/>
  <c r="V2249" i="7"/>
  <c r="S2250" i="7"/>
  <c r="Q2250" i="7"/>
  <c r="T2250" i="7"/>
  <c r="R2250" i="7"/>
  <c r="C2570" i="6"/>
  <c r="C2570" i="7"/>
  <c r="M2570" i="7" s="1"/>
  <c r="G2250" i="4"/>
  <c r="H2250" i="4" s="1"/>
  <c r="E2250" i="6"/>
  <c r="H2562" i="5"/>
  <c r="G2562" i="5"/>
  <c r="F2562" i="5"/>
  <c r="E2582" i="4"/>
  <c r="C2583" i="4"/>
  <c r="E2251" i="7"/>
  <c r="N2251" i="7" s="1"/>
  <c r="G2572" i="3"/>
  <c r="H2571" i="3"/>
  <c r="I2571" i="3" s="1"/>
  <c r="F2572" i="3"/>
  <c r="L2562" i="6" l="1"/>
  <c r="L2562" i="7"/>
  <c r="J2562" i="6"/>
  <c r="J2562" i="7"/>
  <c r="K2562" i="6"/>
  <c r="K2562" i="7"/>
  <c r="D2582" i="6"/>
  <c r="D2582" i="7"/>
  <c r="V2250" i="7"/>
  <c r="U2250" i="7"/>
  <c r="R2251" i="7"/>
  <c r="Q2251" i="7"/>
  <c r="T2251" i="7"/>
  <c r="S2251" i="7"/>
  <c r="C2571" i="6"/>
  <c r="C2571" i="7"/>
  <c r="M2571" i="7" s="1"/>
  <c r="G2251" i="4"/>
  <c r="H2251" i="4" s="1"/>
  <c r="E2251" i="6"/>
  <c r="G2563" i="5"/>
  <c r="F2563" i="5"/>
  <c r="H2563" i="5"/>
  <c r="E2583" i="4"/>
  <c r="C2584" i="4"/>
  <c r="E2252" i="7"/>
  <c r="N2252" i="7" s="1"/>
  <c r="F2573" i="3"/>
  <c r="H2572" i="3"/>
  <c r="I2572" i="3" s="1"/>
  <c r="G2573" i="3"/>
  <c r="L2563" i="6" l="1"/>
  <c r="L2563" i="7"/>
  <c r="J2563" i="6"/>
  <c r="J2563" i="7"/>
  <c r="P2562" i="7"/>
  <c r="K2563" i="6"/>
  <c r="K2563" i="7"/>
  <c r="D2583" i="6"/>
  <c r="D2583" i="7"/>
  <c r="U2251" i="7"/>
  <c r="V2251" i="7"/>
  <c r="Q2252" i="7"/>
  <c r="T2252" i="7"/>
  <c r="S2252" i="7"/>
  <c r="R2252" i="7"/>
  <c r="C2572" i="6"/>
  <c r="C2572" i="7"/>
  <c r="M2572" i="7" s="1"/>
  <c r="G2252" i="4"/>
  <c r="H2252" i="4" s="1"/>
  <c r="E2252" i="6"/>
  <c r="H2564" i="5"/>
  <c r="G2564" i="5"/>
  <c r="F2564" i="5"/>
  <c r="E2584" i="4"/>
  <c r="C2585" i="4"/>
  <c r="E2253" i="7"/>
  <c r="N2253" i="7" s="1"/>
  <c r="G2574" i="3"/>
  <c r="H2573" i="3"/>
  <c r="I2573" i="3" s="1"/>
  <c r="F2574" i="3"/>
  <c r="K2564" i="6" l="1"/>
  <c r="K2564" i="7"/>
  <c r="P2563" i="7"/>
  <c r="J2564" i="6"/>
  <c r="J2564" i="7"/>
  <c r="L2564" i="6"/>
  <c r="L2564" i="7"/>
  <c r="P2564" i="7" s="1"/>
  <c r="U2252" i="7"/>
  <c r="V2252" i="7"/>
  <c r="D2584" i="6"/>
  <c r="D2584" i="7"/>
  <c r="R2253" i="7"/>
  <c r="S2253" i="7"/>
  <c r="Q2253" i="7"/>
  <c r="T2253" i="7"/>
  <c r="C2573" i="6"/>
  <c r="C2573" i="7"/>
  <c r="M2573" i="7" s="1"/>
  <c r="G2253" i="4"/>
  <c r="H2253" i="4" s="1"/>
  <c r="E2253" i="6"/>
  <c r="F2565" i="5"/>
  <c r="H2565" i="5"/>
  <c r="G2565" i="5"/>
  <c r="E2585" i="4"/>
  <c r="C2586" i="4"/>
  <c r="E2254" i="7"/>
  <c r="N2254" i="7" s="1"/>
  <c r="F2575" i="3"/>
  <c r="H2574" i="3"/>
  <c r="G2575" i="3"/>
  <c r="I2574" i="3"/>
  <c r="L2565" i="6" l="1"/>
  <c r="L2565" i="7"/>
  <c r="J2565" i="6"/>
  <c r="J2565" i="7"/>
  <c r="K2565" i="6"/>
  <c r="K2565" i="7"/>
  <c r="D2585" i="6"/>
  <c r="D2585" i="7"/>
  <c r="V2253" i="7"/>
  <c r="U2253" i="7"/>
  <c r="R2254" i="7"/>
  <c r="T2254" i="7"/>
  <c r="S2254" i="7"/>
  <c r="Q2254" i="7"/>
  <c r="C2574" i="6"/>
  <c r="C2574" i="7"/>
  <c r="M2574" i="7" s="1"/>
  <c r="G2254" i="4"/>
  <c r="H2254" i="4" s="1"/>
  <c r="E2254" i="6"/>
  <c r="H2566" i="5"/>
  <c r="G2566" i="5"/>
  <c r="F2566" i="5"/>
  <c r="E2586" i="4"/>
  <c r="C2587" i="4"/>
  <c r="E2255" i="7"/>
  <c r="N2255" i="7" s="1"/>
  <c r="G2576" i="3"/>
  <c r="H2575" i="3"/>
  <c r="I2575" i="3" s="1"/>
  <c r="F2576" i="3"/>
  <c r="K2566" i="6" l="1"/>
  <c r="K2566" i="7"/>
  <c r="P2565" i="7"/>
  <c r="J2566" i="6"/>
  <c r="J2566" i="7"/>
  <c r="L2566" i="6"/>
  <c r="L2566" i="7"/>
  <c r="P2566" i="7" s="1"/>
  <c r="D2586" i="6"/>
  <c r="D2586" i="7"/>
  <c r="V2254" i="7"/>
  <c r="U2254" i="7"/>
  <c r="Q2255" i="7"/>
  <c r="T2255" i="7"/>
  <c r="S2255" i="7"/>
  <c r="R2255" i="7"/>
  <c r="C2575" i="6"/>
  <c r="C2575" i="7"/>
  <c r="M2575" i="7" s="1"/>
  <c r="G2255" i="4"/>
  <c r="H2255" i="4" s="1"/>
  <c r="E2255" i="6"/>
  <c r="H2567" i="5"/>
  <c r="G2567" i="5"/>
  <c r="F2567" i="5"/>
  <c r="E2587" i="4"/>
  <c r="C2588" i="4"/>
  <c r="E2256" i="7"/>
  <c r="N2256" i="7" s="1"/>
  <c r="G2577" i="3"/>
  <c r="H2576" i="3"/>
  <c r="I2576" i="3" s="1"/>
  <c r="F2577" i="3"/>
  <c r="K2567" i="6" l="1"/>
  <c r="K2567" i="7"/>
  <c r="J2567" i="6"/>
  <c r="J2567" i="7"/>
  <c r="L2567" i="6"/>
  <c r="L2567" i="7"/>
  <c r="P2567" i="7" s="1"/>
  <c r="D2587" i="6"/>
  <c r="D2587" i="7"/>
  <c r="U2255" i="7"/>
  <c r="V2255" i="7"/>
  <c r="S2256" i="7"/>
  <c r="R2256" i="7"/>
  <c r="Q2256" i="7"/>
  <c r="T2256" i="7"/>
  <c r="C2576" i="6"/>
  <c r="C2576" i="7"/>
  <c r="M2576" i="7" s="1"/>
  <c r="G2256" i="4"/>
  <c r="H2256" i="4" s="1"/>
  <c r="E2256" i="6"/>
  <c r="H2568" i="5"/>
  <c r="G2568" i="5"/>
  <c r="F2568" i="5"/>
  <c r="E2588" i="4"/>
  <c r="C2589" i="4"/>
  <c r="E2257" i="7"/>
  <c r="N2257" i="7" s="1"/>
  <c r="G2578" i="3"/>
  <c r="F2578" i="3"/>
  <c r="H2577" i="3"/>
  <c r="I2577" i="3" s="1"/>
  <c r="J2568" i="6" l="1"/>
  <c r="J2568" i="7"/>
  <c r="L2568" i="6"/>
  <c r="L2568" i="7"/>
  <c r="K2568" i="6"/>
  <c r="K2568" i="7"/>
  <c r="D2588" i="6"/>
  <c r="D2588" i="7"/>
  <c r="V2256" i="7"/>
  <c r="U2256" i="7"/>
  <c r="S2257" i="7"/>
  <c r="Q2257" i="7"/>
  <c r="T2257" i="7"/>
  <c r="R2257" i="7"/>
  <c r="C2577" i="6"/>
  <c r="C2577" i="7"/>
  <c r="M2577" i="7" s="1"/>
  <c r="G2257" i="4"/>
  <c r="H2257" i="4" s="1"/>
  <c r="E2257" i="6"/>
  <c r="H2569" i="5"/>
  <c r="G2569" i="5"/>
  <c r="F2569" i="5"/>
  <c r="E2589" i="4"/>
  <c r="C2590" i="4"/>
  <c r="E2258" i="7"/>
  <c r="N2258" i="7" s="1"/>
  <c r="G2579" i="3"/>
  <c r="H2578" i="3"/>
  <c r="I2578" i="3" s="1"/>
  <c r="F2579" i="3"/>
  <c r="L2569" i="6" l="1"/>
  <c r="L2569" i="7"/>
  <c r="J2569" i="6"/>
  <c r="J2569" i="7"/>
  <c r="P2568" i="7"/>
  <c r="K2569" i="6"/>
  <c r="K2569" i="7"/>
  <c r="D2589" i="6"/>
  <c r="D2589" i="7"/>
  <c r="U2257" i="7"/>
  <c r="V2257" i="7"/>
  <c r="T2258" i="7"/>
  <c r="Q2258" i="7"/>
  <c r="R2258" i="7"/>
  <c r="S2258" i="7"/>
  <c r="C2578" i="6"/>
  <c r="C2578" i="7"/>
  <c r="M2578" i="7" s="1"/>
  <c r="G2258" i="4"/>
  <c r="H2258" i="4" s="1"/>
  <c r="E2258" i="6"/>
  <c r="H2570" i="5"/>
  <c r="G2570" i="5"/>
  <c r="F2570" i="5"/>
  <c r="E2590" i="4"/>
  <c r="C2591" i="4"/>
  <c r="E2259" i="7"/>
  <c r="N2259" i="7" s="1"/>
  <c r="H2579" i="3"/>
  <c r="F2580" i="3"/>
  <c r="G2580" i="3"/>
  <c r="I2579" i="3"/>
  <c r="K2570" i="6" l="1"/>
  <c r="K2570" i="7"/>
  <c r="L2570" i="6"/>
  <c r="L2570" i="7"/>
  <c r="P2569" i="7"/>
  <c r="J2570" i="6"/>
  <c r="J2570" i="7"/>
  <c r="D2590" i="6"/>
  <c r="D2590" i="7"/>
  <c r="U2258" i="7"/>
  <c r="V2258" i="7"/>
  <c r="S2259" i="7"/>
  <c r="T2259" i="7"/>
  <c r="Q2259" i="7"/>
  <c r="R2259" i="7"/>
  <c r="C2579" i="6"/>
  <c r="C2579" i="7"/>
  <c r="M2579" i="7" s="1"/>
  <c r="G2259" i="4"/>
  <c r="H2259" i="4" s="1"/>
  <c r="E2259" i="6"/>
  <c r="H2571" i="5"/>
  <c r="G2571" i="5"/>
  <c r="F2571" i="5"/>
  <c r="E2591" i="4"/>
  <c r="C2592" i="4"/>
  <c r="E2260" i="7"/>
  <c r="N2260" i="7" s="1"/>
  <c r="G2581" i="3"/>
  <c r="H2580" i="3"/>
  <c r="I2580" i="3" s="1"/>
  <c r="F2581" i="3"/>
  <c r="K2571" i="6" l="1"/>
  <c r="K2571" i="7"/>
  <c r="J2571" i="6"/>
  <c r="J2571" i="7"/>
  <c r="L2571" i="6"/>
  <c r="L2571" i="7"/>
  <c r="P2571" i="7" s="1"/>
  <c r="P2570" i="7"/>
  <c r="D2591" i="6"/>
  <c r="D2591" i="7"/>
  <c r="V2259" i="7"/>
  <c r="U2259" i="7"/>
  <c r="R2260" i="7"/>
  <c r="Q2260" i="7"/>
  <c r="T2260" i="7"/>
  <c r="S2260" i="7"/>
  <c r="C2580" i="6"/>
  <c r="C2580" i="7"/>
  <c r="M2580" i="7" s="1"/>
  <c r="G2260" i="4"/>
  <c r="H2260" i="4" s="1"/>
  <c r="E2260" i="6"/>
  <c r="H2572" i="5"/>
  <c r="G2572" i="5"/>
  <c r="F2572" i="5"/>
  <c r="E2592" i="4"/>
  <c r="C2593" i="4"/>
  <c r="E2261" i="7"/>
  <c r="N2261" i="7" s="1"/>
  <c r="F2582" i="3"/>
  <c r="H2581" i="3"/>
  <c r="G2582" i="3"/>
  <c r="I2581" i="3"/>
  <c r="J2572" i="6" l="1"/>
  <c r="J2572" i="7"/>
  <c r="K2572" i="6"/>
  <c r="K2572" i="7"/>
  <c r="L2572" i="6"/>
  <c r="L2572" i="7"/>
  <c r="P2572" i="7" s="1"/>
  <c r="D2592" i="6"/>
  <c r="D2592" i="7"/>
  <c r="U2260" i="7"/>
  <c r="V2260" i="7"/>
  <c r="T2261" i="7"/>
  <c r="R2261" i="7"/>
  <c r="Q2261" i="7"/>
  <c r="S2261" i="7"/>
  <c r="C2581" i="6"/>
  <c r="C2581" i="7"/>
  <c r="M2581" i="7" s="1"/>
  <c r="G2261" i="4"/>
  <c r="H2261" i="4" s="1"/>
  <c r="E2261" i="6"/>
  <c r="H2573" i="5"/>
  <c r="G2573" i="5"/>
  <c r="F2573" i="5"/>
  <c r="E2593" i="4"/>
  <c r="C2594" i="4"/>
  <c r="E2262" i="7"/>
  <c r="N2262" i="7" s="1"/>
  <c r="G2583" i="3"/>
  <c r="F2583" i="3"/>
  <c r="H2582" i="3"/>
  <c r="I2582" i="3" s="1"/>
  <c r="K2573" i="6" l="1"/>
  <c r="K2573" i="7"/>
  <c r="J2573" i="6"/>
  <c r="J2573" i="7"/>
  <c r="L2573" i="6"/>
  <c r="L2573" i="7"/>
  <c r="P2573" i="7" s="1"/>
  <c r="D2593" i="6"/>
  <c r="D2593" i="7"/>
  <c r="V2261" i="7"/>
  <c r="U2261" i="7"/>
  <c r="Q2262" i="7"/>
  <c r="R2262" i="7"/>
  <c r="T2262" i="7"/>
  <c r="S2262" i="7"/>
  <c r="C2582" i="6"/>
  <c r="C2582" i="7"/>
  <c r="M2582" i="7" s="1"/>
  <c r="G2262" i="4"/>
  <c r="H2262" i="4" s="1"/>
  <c r="E2262" i="6"/>
  <c r="H2574" i="5"/>
  <c r="G2574" i="5"/>
  <c r="F2574" i="5"/>
  <c r="E2594" i="4"/>
  <c r="C2595" i="4"/>
  <c r="E2263" i="7"/>
  <c r="N2263" i="7" s="1"/>
  <c r="H2583" i="3"/>
  <c r="F2584" i="3"/>
  <c r="G2584" i="3"/>
  <c r="I2583" i="3"/>
  <c r="K2574" i="6" l="1"/>
  <c r="K2574" i="7"/>
  <c r="J2574" i="6"/>
  <c r="J2574" i="7"/>
  <c r="L2574" i="6"/>
  <c r="L2574" i="7"/>
  <c r="P2574" i="7" s="1"/>
  <c r="V2262" i="7"/>
  <c r="U2262" i="7"/>
  <c r="D2594" i="6"/>
  <c r="D2594" i="7"/>
  <c r="T2263" i="7"/>
  <c r="R2263" i="7"/>
  <c r="Q2263" i="7"/>
  <c r="S2263" i="7"/>
  <c r="C2583" i="6"/>
  <c r="C2583" i="7"/>
  <c r="M2583" i="7" s="1"/>
  <c r="G2263" i="4"/>
  <c r="H2263" i="4" s="1"/>
  <c r="E2263" i="6"/>
  <c r="H2575" i="5"/>
  <c r="G2575" i="5"/>
  <c r="F2575" i="5"/>
  <c r="E2595" i="4"/>
  <c r="C2596" i="4"/>
  <c r="E2264" i="7"/>
  <c r="N2264" i="7" s="1"/>
  <c r="F2585" i="3"/>
  <c r="H2584" i="3"/>
  <c r="G2585" i="3"/>
  <c r="I2584" i="3"/>
  <c r="L2575" i="6" l="1"/>
  <c r="L2575" i="7"/>
  <c r="K2575" i="6"/>
  <c r="K2575" i="7"/>
  <c r="J2575" i="6"/>
  <c r="J2575" i="7"/>
  <c r="D2595" i="6"/>
  <c r="D2595" i="7"/>
  <c r="U2263" i="7"/>
  <c r="V2263" i="7"/>
  <c r="R2264" i="7"/>
  <c r="Q2264" i="7"/>
  <c r="T2264" i="7"/>
  <c r="S2264" i="7"/>
  <c r="C2584" i="6"/>
  <c r="C2584" i="7"/>
  <c r="M2584" i="7" s="1"/>
  <c r="G2264" i="4"/>
  <c r="H2264" i="4" s="1"/>
  <c r="E2264" i="6"/>
  <c r="H2576" i="5"/>
  <c r="G2576" i="5"/>
  <c r="F2576" i="5"/>
  <c r="E2596" i="4"/>
  <c r="C2597" i="4"/>
  <c r="E2265" i="7"/>
  <c r="N2265" i="7" s="1"/>
  <c r="G2586" i="3"/>
  <c r="H2585" i="3"/>
  <c r="I2585" i="3" s="1"/>
  <c r="F2586" i="3"/>
  <c r="K2576" i="6" l="1"/>
  <c r="K2576" i="7"/>
  <c r="J2576" i="6"/>
  <c r="J2576" i="7"/>
  <c r="P2575" i="7"/>
  <c r="L2576" i="6"/>
  <c r="L2576" i="7"/>
  <c r="P2576" i="7" s="1"/>
  <c r="U2264" i="7"/>
  <c r="V2264" i="7"/>
  <c r="D2596" i="6"/>
  <c r="D2596" i="7"/>
  <c r="T2265" i="7"/>
  <c r="R2265" i="7"/>
  <c r="Q2265" i="7"/>
  <c r="S2265" i="7"/>
  <c r="C2585" i="6"/>
  <c r="C2585" i="7"/>
  <c r="M2585" i="7" s="1"/>
  <c r="G2265" i="4"/>
  <c r="H2265" i="4" s="1"/>
  <c r="E2265" i="6"/>
  <c r="F2577" i="5"/>
  <c r="G2577" i="5"/>
  <c r="H2577" i="5"/>
  <c r="E2597" i="4"/>
  <c r="C2598" i="4"/>
  <c r="E2266" i="7"/>
  <c r="N2266" i="7" s="1"/>
  <c r="F2587" i="3"/>
  <c r="H2586" i="3"/>
  <c r="G2587" i="3"/>
  <c r="I2586" i="3"/>
  <c r="L2577" i="6" l="1"/>
  <c r="L2577" i="7"/>
  <c r="K2577" i="6"/>
  <c r="K2577" i="7"/>
  <c r="J2577" i="6"/>
  <c r="J2577" i="7"/>
  <c r="D2597" i="6"/>
  <c r="D2597" i="7"/>
  <c r="U2265" i="7"/>
  <c r="V2265" i="7"/>
  <c r="T2266" i="7"/>
  <c r="R2266" i="7"/>
  <c r="S2266" i="7"/>
  <c r="Q2266" i="7"/>
  <c r="C2586" i="6"/>
  <c r="C2586" i="7"/>
  <c r="M2586" i="7" s="1"/>
  <c r="G2266" i="4"/>
  <c r="H2266" i="4" s="1"/>
  <c r="E2266" i="6"/>
  <c r="F2578" i="5"/>
  <c r="H2578" i="5"/>
  <c r="G2578" i="5"/>
  <c r="E2598" i="4"/>
  <c r="C2599" i="4"/>
  <c r="E2267" i="7"/>
  <c r="N2267" i="7" s="1"/>
  <c r="G2588" i="3"/>
  <c r="F2588" i="3"/>
  <c r="H2587" i="3"/>
  <c r="I2587" i="3" s="1"/>
  <c r="L2578" i="6" l="1"/>
  <c r="L2578" i="7"/>
  <c r="K2578" i="6"/>
  <c r="K2578" i="7"/>
  <c r="J2578" i="6"/>
  <c r="J2578" i="7"/>
  <c r="U2266" i="7"/>
  <c r="P2577" i="7"/>
  <c r="V2266" i="7"/>
  <c r="D2598" i="6"/>
  <c r="D2598" i="7"/>
  <c r="S2267" i="7"/>
  <c r="R2267" i="7"/>
  <c r="Q2267" i="7"/>
  <c r="T2267" i="7"/>
  <c r="C2587" i="6"/>
  <c r="C2587" i="7"/>
  <c r="M2587" i="7" s="1"/>
  <c r="G2267" i="4"/>
  <c r="H2267" i="4" s="1"/>
  <c r="E2267" i="6"/>
  <c r="H2579" i="5"/>
  <c r="G2579" i="5"/>
  <c r="F2579" i="5"/>
  <c r="E2599" i="4"/>
  <c r="C2600" i="4"/>
  <c r="E2268" i="7"/>
  <c r="N2268" i="7" s="1"/>
  <c r="H2588" i="3"/>
  <c r="F2589" i="3"/>
  <c r="I2588" i="3"/>
  <c r="G2589" i="3"/>
  <c r="J2579" i="6" l="1"/>
  <c r="J2579" i="7"/>
  <c r="L2579" i="6"/>
  <c r="L2579" i="7"/>
  <c r="P2578" i="7"/>
  <c r="K2579" i="6"/>
  <c r="K2579" i="7"/>
  <c r="V2267" i="7"/>
  <c r="U2267" i="7"/>
  <c r="Q2268" i="7"/>
  <c r="T2268" i="7"/>
  <c r="S2268" i="7"/>
  <c r="R2268" i="7"/>
  <c r="D2599" i="6"/>
  <c r="D2599" i="7"/>
  <c r="C2588" i="6"/>
  <c r="C2588" i="7"/>
  <c r="M2588" i="7" s="1"/>
  <c r="G2268" i="4"/>
  <c r="H2268" i="4" s="1"/>
  <c r="E2268" i="6"/>
  <c r="H2580" i="5"/>
  <c r="F2580" i="5"/>
  <c r="G2580" i="5"/>
  <c r="E2600" i="4"/>
  <c r="C2601" i="4"/>
  <c r="E2269" i="7"/>
  <c r="N2269" i="7" s="1"/>
  <c r="G2590" i="3"/>
  <c r="F2590" i="3"/>
  <c r="H2589" i="3"/>
  <c r="I2589" i="3" s="1"/>
  <c r="J2580" i="6" l="1"/>
  <c r="J2580" i="7"/>
  <c r="K2580" i="6"/>
  <c r="K2580" i="7"/>
  <c r="P2579" i="7"/>
  <c r="L2580" i="6"/>
  <c r="L2580" i="7"/>
  <c r="P2580" i="7" s="1"/>
  <c r="V2268" i="7"/>
  <c r="U2268" i="7"/>
  <c r="D2600" i="6"/>
  <c r="D2600" i="7"/>
  <c r="T2269" i="7"/>
  <c r="S2269" i="7"/>
  <c r="Q2269" i="7"/>
  <c r="R2269" i="7"/>
  <c r="C2589" i="6"/>
  <c r="C2589" i="7"/>
  <c r="M2589" i="7" s="1"/>
  <c r="G2269" i="4"/>
  <c r="H2269" i="4" s="1"/>
  <c r="E2269" i="6"/>
  <c r="H2581" i="5"/>
  <c r="G2581" i="5"/>
  <c r="F2581" i="5"/>
  <c r="E2601" i="4"/>
  <c r="C2602" i="4"/>
  <c r="E2270" i="7"/>
  <c r="N2270" i="7" s="1"/>
  <c r="H2590" i="3"/>
  <c r="F2591" i="3"/>
  <c r="I2590" i="3"/>
  <c r="G2591" i="3"/>
  <c r="J2581" i="6" l="1"/>
  <c r="J2581" i="7"/>
  <c r="K2581" i="6"/>
  <c r="K2581" i="7"/>
  <c r="L2581" i="6"/>
  <c r="L2581" i="7"/>
  <c r="P2581" i="7" s="1"/>
  <c r="D2601" i="6"/>
  <c r="D2601" i="7"/>
  <c r="U2269" i="7"/>
  <c r="V2269" i="7"/>
  <c r="Q2270" i="7"/>
  <c r="S2270" i="7"/>
  <c r="T2270" i="7"/>
  <c r="R2270" i="7"/>
  <c r="C2590" i="6"/>
  <c r="C2590" i="7"/>
  <c r="M2590" i="7" s="1"/>
  <c r="G2270" i="4"/>
  <c r="H2270" i="4" s="1"/>
  <c r="E2270" i="6"/>
  <c r="H2582" i="5"/>
  <c r="G2582" i="5"/>
  <c r="F2582" i="5"/>
  <c r="E2602" i="4"/>
  <c r="C2603" i="4"/>
  <c r="E2271" i="7"/>
  <c r="N2271" i="7" s="1"/>
  <c r="G2592" i="3"/>
  <c r="H2591" i="3"/>
  <c r="I2591" i="3" s="1"/>
  <c r="F2592" i="3"/>
  <c r="K2582" i="6" l="1"/>
  <c r="K2582" i="7"/>
  <c r="J2582" i="6"/>
  <c r="J2582" i="7"/>
  <c r="L2582" i="6"/>
  <c r="L2582" i="7"/>
  <c r="P2582" i="7" s="1"/>
  <c r="D2602" i="6"/>
  <c r="D2602" i="7"/>
  <c r="U2270" i="7"/>
  <c r="V2270" i="7"/>
  <c r="T2271" i="7"/>
  <c r="Q2271" i="7"/>
  <c r="R2271" i="7"/>
  <c r="S2271" i="7"/>
  <c r="C2591" i="6"/>
  <c r="C2591" i="7"/>
  <c r="M2591" i="7" s="1"/>
  <c r="G2271" i="4"/>
  <c r="H2271" i="4" s="1"/>
  <c r="E2271" i="6"/>
  <c r="F2583" i="5"/>
  <c r="H2583" i="5"/>
  <c r="G2583" i="5"/>
  <c r="E2603" i="4"/>
  <c r="C2604" i="4"/>
  <c r="E2272" i="7"/>
  <c r="N2272" i="7" s="1"/>
  <c r="H2592" i="3"/>
  <c r="F2593" i="3"/>
  <c r="I2592" i="3"/>
  <c r="G2593" i="3"/>
  <c r="K2583" i="6" l="1"/>
  <c r="K2583" i="7"/>
  <c r="L2583" i="6"/>
  <c r="L2583" i="7"/>
  <c r="J2583" i="6"/>
  <c r="J2583" i="7"/>
  <c r="D2603" i="6"/>
  <c r="D2603" i="7"/>
  <c r="V2271" i="7"/>
  <c r="U2271" i="7"/>
  <c r="Q2272" i="7"/>
  <c r="S2272" i="7"/>
  <c r="R2272" i="7"/>
  <c r="T2272" i="7"/>
  <c r="C2592" i="6"/>
  <c r="C2592" i="7"/>
  <c r="M2592" i="7" s="1"/>
  <c r="G2272" i="4"/>
  <c r="H2272" i="4" s="1"/>
  <c r="E2272" i="6"/>
  <c r="H2584" i="5"/>
  <c r="G2584" i="5"/>
  <c r="F2584" i="5"/>
  <c r="E2604" i="4"/>
  <c r="C2605" i="4"/>
  <c r="E2273" i="7"/>
  <c r="N2273" i="7" s="1"/>
  <c r="G2594" i="3"/>
  <c r="F2594" i="3"/>
  <c r="H2593" i="3"/>
  <c r="I2593" i="3" s="1"/>
  <c r="J2584" i="6" l="1"/>
  <c r="J2584" i="7"/>
  <c r="K2584" i="6"/>
  <c r="K2584" i="7"/>
  <c r="P2583" i="7"/>
  <c r="L2584" i="6"/>
  <c r="L2584" i="7"/>
  <c r="P2584" i="7" s="1"/>
  <c r="U2272" i="7"/>
  <c r="V2272" i="7"/>
  <c r="D2604" i="6"/>
  <c r="D2604" i="7"/>
  <c r="S2273" i="7"/>
  <c r="Q2273" i="7"/>
  <c r="R2273" i="7"/>
  <c r="T2273" i="7"/>
  <c r="C2593" i="6"/>
  <c r="C2593" i="7"/>
  <c r="M2593" i="7" s="1"/>
  <c r="G2273" i="4"/>
  <c r="H2273" i="4" s="1"/>
  <c r="E2273" i="6"/>
  <c r="H2585" i="5"/>
  <c r="G2585" i="5"/>
  <c r="F2585" i="5"/>
  <c r="E2605" i="4"/>
  <c r="C2606" i="4"/>
  <c r="E2274" i="7"/>
  <c r="N2274" i="7" s="1"/>
  <c r="F2595" i="3"/>
  <c r="H2594" i="3"/>
  <c r="I2594" i="3" s="1"/>
  <c r="G2595" i="3"/>
  <c r="L2585" i="6" l="1"/>
  <c r="L2585" i="7"/>
  <c r="J2585" i="6"/>
  <c r="J2585" i="7"/>
  <c r="K2585" i="6"/>
  <c r="K2585" i="7"/>
  <c r="D2605" i="6"/>
  <c r="D2605" i="7"/>
  <c r="V2273" i="7"/>
  <c r="U2273" i="7"/>
  <c r="R2274" i="7"/>
  <c r="Q2274" i="7"/>
  <c r="T2274" i="7"/>
  <c r="S2274" i="7"/>
  <c r="C2594" i="6"/>
  <c r="C2594" i="7"/>
  <c r="M2594" i="7" s="1"/>
  <c r="G2274" i="4"/>
  <c r="H2274" i="4" s="1"/>
  <c r="E2274" i="6"/>
  <c r="F2586" i="5"/>
  <c r="H2586" i="5"/>
  <c r="G2586" i="5"/>
  <c r="E2606" i="4"/>
  <c r="C2607" i="4"/>
  <c r="E2275" i="7"/>
  <c r="N2275" i="7" s="1"/>
  <c r="G2596" i="3"/>
  <c r="H2595" i="3"/>
  <c r="I2595" i="3" s="1"/>
  <c r="F2596" i="3"/>
  <c r="L2586" i="6" l="1"/>
  <c r="L2586" i="7"/>
  <c r="J2586" i="6"/>
  <c r="J2586" i="7"/>
  <c r="K2586" i="6"/>
  <c r="K2586" i="7"/>
  <c r="P2585" i="7"/>
  <c r="D2606" i="6"/>
  <c r="D2606" i="7"/>
  <c r="U2274" i="7"/>
  <c r="V2274" i="7"/>
  <c r="T2275" i="7"/>
  <c r="R2275" i="7"/>
  <c r="Q2275" i="7"/>
  <c r="S2275" i="7"/>
  <c r="C2595" i="6"/>
  <c r="C2595" i="7"/>
  <c r="M2595" i="7" s="1"/>
  <c r="G2275" i="4"/>
  <c r="H2275" i="4" s="1"/>
  <c r="E2275" i="6"/>
  <c r="G2587" i="5"/>
  <c r="F2587" i="5"/>
  <c r="H2587" i="5"/>
  <c r="E2607" i="4"/>
  <c r="C2608" i="4"/>
  <c r="E2276" i="7"/>
  <c r="N2276" i="7" s="1"/>
  <c r="G2597" i="3"/>
  <c r="F2597" i="3"/>
  <c r="H2596" i="3"/>
  <c r="I2596" i="3" s="1"/>
  <c r="U2275" i="7" l="1"/>
  <c r="J2587" i="6"/>
  <c r="J2587" i="7"/>
  <c r="K2587" i="6"/>
  <c r="K2587" i="7"/>
  <c r="L2587" i="6"/>
  <c r="L2587" i="7"/>
  <c r="P2587" i="7" s="1"/>
  <c r="P2586" i="7"/>
  <c r="V2275" i="7"/>
  <c r="D2607" i="6"/>
  <c r="D2607" i="7"/>
  <c r="S2276" i="7"/>
  <c r="T2276" i="7"/>
  <c r="R2276" i="7"/>
  <c r="Q2276" i="7"/>
  <c r="C2596" i="6"/>
  <c r="C2596" i="7"/>
  <c r="M2596" i="7" s="1"/>
  <c r="G2276" i="4"/>
  <c r="H2276" i="4" s="1"/>
  <c r="E2276" i="6"/>
  <c r="H2588" i="5"/>
  <c r="G2588" i="5"/>
  <c r="F2588" i="5"/>
  <c r="E2608" i="4"/>
  <c r="C2609" i="4"/>
  <c r="E2277" i="7"/>
  <c r="N2277" i="7" s="1"/>
  <c r="H2597" i="3"/>
  <c r="F2598" i="3"/>
  <c r="I2597" i="3"/>
  <c r="G2598" i="3"/>
  <c r="J2588" i="6" l="1"/>
  <c r="J2588" i="7"/>
  <c r="K2588" i="6"/>
  <c r="K2588" i="7"/>
  <c r="L2588" i="6"/>
  <c r="L2588" i="7"/>
  <c r="P2588" i="7" s="1"/>
  <c r="S2277" i="7"/>
  <c r="R2277" i="7"/>
  <c r="Q2277" i="7"/>
  <c r="T2277" i="7"/>
  <c r="D2608" i="6"/>
  <c r="D2608" i="7"/>
  <c r="U2276" i="7"/>
  <c r="V2276" i="7"/>
  <c r="C2597" i="6"/>
  <c r="C2597" i="7"/>
  <c r="M2597" i="7" s="1"/>
  <c r="G2277" i="4"/>
  <c r="H2277" i="4" s="1"/>
  <c r="E2277" i="6"/>
  <c r="F2589" i="5"/>
  <c r="H2589" i="5"/>
  <c r="G2589" i="5"/>
  <c r="E2609" i="4"/>
  <c r="C2610" i="4"/>
  <c r="E2278" i="7"/>
  <c r="N2278" i="7" s="1"/>
  <c r="F2599" i="3"/>
  <c r="H2598" i="3"/>
  <c r="I2598" i="3" s="1"/>
  <c r="G2599" i="3"/>
  <c r="L2589" i="6" l="1"/>
  <c r="L2589" i="7"/>
  <c r="J2589" i="6"/>
  <c r="J2589" i="7"/>
  <c r="K2589" i="6"/>
  <c r="K2589" i="7"/>
  <c r="D2609" i="6"/>
  <c r="D2609" i="7"/>
  <c r="V2277" i="7"/>
  <c r="U2277" i="7"/>
  <c r="R2278" i="7"/>
  <c r="Q2278" i="7"/>
  <c r="T2278" i="7"/>
  <c r="S2278" i="7"/>
  <c r="C2598" i="6"/>
  <c r="C2598" i="7"/>
  <c r="M2598" i="7" s="1"/>
  <c r="G2278" i="4"/>
  <c r="H2278" i="4" s="1"/>
  <c r="E2278" i="6"/>
  <c r="F2590" i="5"/>
  <c r="H2590" i="5"/>
  <c r="G2590" i="5"/>
  <c r="E2610" i="4"/>
  <c r="C2611" i="4"/>
  <c r="E2279" i="7"/>
  <c r="N2279" i="7" s="1"/>
  <c r="G2600" i="3"/>
  <c r="H2599" i="3"/>
  <c r="I2599" i="3" s="1"/>
  <c r="F2600" i="3"/>
  <c r="K2590" i="6" l="1"/>
  <c r="K2590" i="7"/>
  <c r="J2590" i="6"/>
  <c r="J2590" i="7"/>
  <c r="P2589" i="7"/>
  <c r="L2590" i="6"/>
  <c r="L2590" i="7"/>
  <c r="U2278" i="7"/>
  <c r="V2278" i="7"/>
  <c r="D2610" i="6"/>
  <c r="D2610" i="7"/>
  <c r="S2279" i="7"/>
  <c r="T2279" i="7"/>
  <c r="R2279" i="7"/>
  <c r="Q2279" i="7"/>
  <c r="C2599" i="6"/>
  <c r="C2599" i="7"/>
  <c r="M2599" i="7" s="1"/>
  <c r="G2279" i="4"/>
  <c r="H2279" i="4" s="1"/>
  <c r="E2279" i="6"/>
  <c r="H2591" i="5"/>
  <c r="G2591" i="5"/>
  <c r="F2591" i="5"/>
  <c r="E2611" i="4"/>
  <c r="C2612" i="4"/>
  <c r="E2280" i="7"/>
  <c r="N2280" i="7" s="1"/>
  <c r="G2601" i="3"/>
  <c r="H2600" i="3"/>
  <c r="I2600" i="3" s="1"/>
  <c r="F2601" i="3"/>
  <c r="J2591" i="6" l="1"/>
  <c r="J2591" i="7"/>
  <c r="P2590" i="7"/>
  <c r="K2591" i="6"/>
  <c r="K2591" i="7"/>
  <c r="L2591" i="6"/>
  <c r="L2591" i="7"/>
  <c r="P2591" i="7" s="1"/>
  <c r="D2611" i="6"/>
  <c r="D2611" i="7"/>
  <c r="U2279" i="7"/>
  <c r="V2279" i="7"/>
  <c r="R2280" i="7"/>
  <c r="T2280" i="7"/>
  <c r="S2280" i="7"/>
  <c r="Q2280" i="7"/>
  <c r="C2600" i="6"/>
  <c r="C2600" i="7"/>
  <c r="M2600" i="7" s="1"/>
  <c r="G2280" i="4"/>
  <c r="H2280" i="4" s="1"/>
  <c r="E2280" i="6"/>
  <c r="H2592" i="5"/>
  <c r="G2592" i="5"/>
  <c r="F2592" i="5"/>
  <c r="E2612" i="4"/>
  <c r="C2613" i="4"/>
  <c r="E2281" i="7"/>
  <c r="N2281" i="7" s="1"/>
  <c r="H2601" i="3"/>
  <c r="I2601" i="3" s="1"/>
  <c r="F2602" i="3"/>
  <c r="G2602" i="3"/>
  <c r="K2592" i="6" l="1"/>
  <c r="K2592" i="7"/>
  <c r="J2592" i="6"/>
  <c r="J2592" i="7"/>
  <c r="L2592" i="6"/>
  <c r="L2592" i="7"/>
  <c r="P2592" i="7" s="1"/>
  <c r="U2280" i="7"/>
  <c r="V2280" i="7"/>
  <c r="D2612" i="6"/>
  <c r="D2612" i="7"/>
  <c r="Q2281" i="7"/>
  <c r="T2281" i="7"/>
  <c r="R2281" i="7"/>
  <c r="S2281" i="7"/>
  <c r="C2601" i="6"/>
  <c r="C2601" i="7"/>
  <c r="M2601" i="7" s="1"/>
  <c r="G2281" i="4"/>
  <c r="H2281" i="4" s="1"/>
  <c r="E2281" i="6"/>
  <c r="H2593" i="5"/>
  <c r="G2593" i="5"/>
  <c r="F2593" i="5"/>
  <c r="E2613" i="4"/>
  <c r="C2614" i="4"/>
  <c r="E2282" i="7"/>
  <c r="N2282" i="7" s="1"/>
  <c r="G2603" i="3"/>
  <c r="F2603" i="3"/>
  <c r="H2602" i="3"/>
  <c r="I2602" i="3" s="1"/>
  <c r="K2593" i="6" l="1"/>
  <c r="K2593" i="7"/>
  <c r="J2593" i="6"/>
  <c r="J2593" i="7"/>
  <c r="L2593" i="6"/>
  <c r="L2593" i="7"/>
  <c r="P2593" i="7" s="1"/>
  <c r="U2281" i="7"/>
  <c r="V2281" i="7"/>
  <c r="D2613" i="6"/>
  <c r="D2613" i="7"/>
  <c r="R2282" i="7"/>
  <c r="Q2282" i="7"/>
  <c r="T2282" i="7"/>
  <c r="S2282" i="7"/>
  <c r="C2602" i="6"/>
  <c r="C2602" i="7"/>
  <c r="M2602" i="7" s="1"/>
  <c r="G2282" i="4"/>
  <c r="H2282" i="4" s="1"/>
  <c r="E2282" i="6"/>
  <c r="H2594" i="5"/>
  <c r="G2594" i="5"/>
  <c r="F2594" i="5"/>
  <c r="E2614" i="4"/>
  <c r="C2615" i="4"/>
  <c r="E2283" i="7"/>
  <c r="N2283" i="7" s="1"/>
  <c r="G2604" i="3"/>
  <c r="H2603" i="3"/>
  <c r="I2603" i="3" s="1"/>
  <c r="F2604" i="3"/>
  <c r="K2594" i="6" l="1"/>
  <c r="K2594" i="7"/>
  <c r="J2594" i="6"/>
  <c r="J2594" i="7"/>
  <c r="L2594" i="6"/>
  <c r="L2594" i="7"/>
  <c r="P2594" i="7" s="1"/>
  <c r="D2614" i="6"/>
  <c r="D2614" i="7"/>
  <c r="V2282" i="7"/>
  <c r="U2282" i="7"/>
  <c r="T2283" i="7"/>
  <c r="Q2283" i="7"/>
  <c r="S2283" i="7"/>
  <c r="R2283" i="7"/>
  <c r="C2603" i="6"/>
  <c r="C2603" i="7"/>
  <c r="M2603" i="7" s="1"/>
  <c r="G2283" i="4"/>
  <c r="H2283" i="4" s="1"/>
  <c r="E2283" i="6"/>
  <c r="H2595" i="5"/>
  <c r="G2595" i="5"/>
  <c r="F2595" i="5"/>
  <c r="E2615" i="4"/>
  <c r="C2616" i="4"/>
  <c r="E2284" i="7"/>
  <c r="N2284" i="7" s="1"/>
  <c r="H2604" i="3"/>
  <c r="F2605" i="3"/>
  <c r="G2605" i="3"/>
  <c r="I2604" i="3"/>
  <c r="K2595" i="6" l="1"/>
  <c r="K2595" i="7"/>
  <c r="L2595" i="6"/>
  <c r="L2595" i="7"/>
  <c r="J2595" i="6"/>
  <c r="J2595" i="7"/>
  <c r="D2615" i="6"/>
  <c r="D2615" i="7"/>
  <c r="U2283" i="7"/>
  <c r="V2283" i="7"/>
  <c r="R2284" i="7"/>
  <c r="Q2284" i="7"/>
  <c r="S2284" i="7"/>
  <c r="T2284" i="7"/>
  <c r="C2604" i="6"/>
  <c r="C2604" i="7"/>
  <c r="M2604" i="7" s="1"/>
  <c r="G2284" i="4"/>
  <c r="H2284" i="4" s="1"/>
  <c r="E2284" i="6"/>
  <c r="H2596" i="5"/>
  <c r="G2596" i="5"/>
  <c r="F2596" i="5"/>
  <c r="E2616" i="4"/>
  <c r="C2617" i="4"/>
  <c r="E2285" i="7"/>
  <c r="N2285" i="7" s="1"/>
  <c r="G2606" i="3"/>
  <c r="F2606" i="3"/>
  <c r="H2605" i="3"/>
  <c r="I2605" i="3" s="1"/>
  <c r="K2596" i="6" l="1"/>
  <c r="K2596" i="7"/>
  <c r="L2596" i="6"/>
  <c r="L2596" i="7"/>
  <c r="J2596" i="6"/>
  <c r="J2596" i="7"/>
  <c r="P2595" i="7"/>
  <c r="D2616" i="6"/>
  <c r="D2616" i="7"/>
  <c r="V2284" i="7"/>
  <c r="U2284" i="7"/>
  <c r="T2285" i="7"/>
  <c r="Q2285" i="7"/>
  <c r="R2285" i="7"/>
  <c r="S2285" i="7"/>
  <c r="C2605" i="6"/>
  <c r="C2605" i="7"/>
  <c r="M2605" i="7" s="1"/>
  <c r="G2285" i="4"/>
  <c r="H2285" i="4" s="1"/>
  <c r="E2285" i="6"/>
  <c r="H2597" i="5"/>
  <c r="G2597" i="5"/>
  <c r="F2597" i="5"/>
  <c r="E2617" i="4"/>
  <c r="C2618" i="4"/>
  <c r="E2286" i="7"/>
  <c r="N2286" i="7" s="1"/>
  <c r="F2607" i="3"/>
  <c r="H2606" i="3"/>
  <c r="I2606" i="3"/>
  <c r="G2607" i="3"/>
  <c r="K2597" i="6" l="1"/>
  <c r="K2597" i="7"/>
  <c r="L2597" i="6"/>
  <c r="L2597" i="7"/>
  <c r="J2597" i="6"/>
  <c r="J2597" i="7"/>
  <c r="P2596" i="7"/>
  <c r="D2617" i="6"/>
  <c r="D2617" i="7"/>
  <c r="V2285" i="7"/>
  <c r="U2285" i="7"/>
  <c r="T2286" i="7"/>
  <c r="S2286" i="7"/>
  <c r="R2286" i="7"/>
  <c r="Q2286" i="7"/>
  <c r="C2606" i="6"/>
  <c r="C2606" i="7"/>
  <c r="M2606" i="7" s="1"/>
  <c r="G2286" i="4"/>
  <c r="H2286" i="4" s="1"/>
  <c r="E2286" i="6"/>
  <c r="G2598" i="5"/>
  <c r="F2598" i="5"/>
  <c r="H2598" i="5"/>
  <c r="E2618" i="4"/>
  <c r="C2619" i="4"/>
  <c r="E2287" i="7"/>
  <c r="N2287" i="7" s="1"/>
  <c r="G2608" i="3"/>
  <c r="H2607" i="3"/>
  <c r="I2607" i="3" s="1"/>
  <c r="F2608" i="3"/>
  <c r="K2598" i="6" l="1"/>
  <c r="K2598" i="7"/>
  <c r="L2598" i="6"/>
  <c r="L2598" i="7"/>
  <c r="J2598" i="6"/>
  <c r="J2598" i="7"/>
  <c r="P2597" i="7"/>
  <c r="D2618" i="6"/>
  <c r="D2618" i="7"/>
  <c r="U2286" i="7"/>
  <c r="V2286" i="7"/>
  <c r="Q2287" i="7"/>
  <c r="R2287" i="7"/>
  <c r="T2287" i="7"/>
  <c r="S2287" i="7"/>
  <c r="C2607" i="6"/>
  <c r="C2607" i="7"/>
  <c r="M2607" i="7" s="1"/>
  <c r="G2287" i="4"/>
  <c r="H2287" i="4" s="1"/>
  <c r="E2287" i="6"/>
  <c r="F2599" i="5"/>
  <c r="H2599" i="5"/>
  <c r="G2599" i="5"/>
  <c r="E2619" i="4"/>
  <c r="C2620" i="4"/>
  <c r="E2288" i="7"/>
  <c r="N2288" i="7" s="1"/>
  <c r="H2608" i="3"/>
  <c r="F2609" i="3"/>
  <c r="G2609" i="3"/>
  <c r="I2608" i="3"/>
  <c r="K2599" i="6" l="1"/>
  <c r="K2599" i="7"/>
  <c r="J2599" i="6"/>
  <c r="J2599" i="7"/>
  <c r="P2598" i="7"/>
  <c r="L2599" i="6"/>
  <c r="L2599" i="7"/>
  <c r="P2599" i="7" s="1"/>
  <c r="D2619" i="6"/>
  <c r="D2619" i="7"/>
  <c r="U2287" i="7"/>
  <c r="V2287" i="7"/>
  <c r="S2288" i="7"/>
  <c r="Q2288" i="7"/>
  <c r="R2288" i="7"/>
  <c r="T2288" i="7"/>
  <c r="C2608" i="6"/>
  <c r="C2608" i="7"/>
  <c r="M2608" i="7" s="1"/>
  <c r="G2288" i="4"/>
  <c r="H2288" i="4" s="1"/>
  <c r="E2288" i="6"/>
  <c r="H2600" i="5"/>
  <c r="G2600" i="5"/>
  <c r="F2600" i="5"/>
  <c r="E2620" i="4"/>
  <c r="C2621" i="4"/>
  <c r="E2289" i="7"/>
  <c r="N2289" i="7" s="1"/>
  <c r="H2609" i="3"/>
  <c r="F2610" i="3"/>
  <c r="I2609" i="3"/>
  <c r="G2610" i="3"/>
  <c r="K2600" i="6" l="1"/>
  <c r="K2600" i="7"/>
  <c r="J2600" i="6"/>
  <c r="J2600" i="7"/>
  <c r="L2600" i="6"/>
  <c r="L2600" i="7"/>
  <c r="P2600" i="7" s="1"/>
  <c r="V2288" i="7"/>
  <c r="U2288" i="7"/>
  <c r="D2620" i="6"/>
  <c r="D2620" i="7"/>
  <c r="R2289" i="7"/>
  <c r="T2289" i="7"/>
  <c r="Q2289" i="7"/>
  <c r="S2289" i="7"/>
  <c r="C2609" i="6"/>
  <c r="C2609" i="7"/>
  <c r="M2609" i="7" s="1"/>
  <c r="G2289" i="4"/>
  <c r="H2289" i="4" s="1"/>
  <c r="E2289" i="6"/>
  <c r="F2601" i="5"/>
  <c r="H2601" i="5"/>
  <c r="G2601" i="5"/>
  <c r="E2621" i="4"/>
  <c r="C2622" i="4"/>
  <c r="E2290" i="7"/>
  <c r="N2290" i="7" s="1"/>
  <c r="F2611" i="3"/>
  <c r="H2610" i="3"/>
  <c r="G2611" i="3"/>
  <c r="I2610" i="3"/>
  <c r="K2601" i="6" l="1"/>
  <c r="K2601" i="7"/>
  <c r="L2601" i="6"/>
  <c r="L2601" i="7"/>
  <c r="J2601" i="6"/>
  <c r="J2601" i="7"/>
  <c r="D2621" i="6"/>
  <c r="D2621" i="7"/>
  <c r="U2289" i="7"/>
  <c r="V2289" i="7"/>
  <c r="S2290" i="7"/>
  <c r="Q2290" i="7"/>
  <c r="T2290" i="7"/>
  <c r="R2290" i="7"/>
  <c r="C2610" i="6"/>
  <c r="C2610" i="7"/>
  <c r="M2610" i="7" s="1"/>
  <c r="G2290" i="4"/>
  <c r="H2290" i="4" s="1"/>
  <c r="E2290" i="6"/>
  <c r="F2602" i="5"/>
  <c r="H2602" i="5"/>
  <c r="G2602" i="5"/>
  <c r="E2622" i="4"/>
  <c r="C2623" i="4"/>
  <c r="E2291" i="7"/>
  <c r="N2291" i="7" s="1"/>
  <c r="G2612" i="3"/>
  <c r="F2612" i="3"/>
  <c r="H2611" i="3"/>
  <c r="I2611" i="3" s="1"/>
  <c r="J2602" i="6" l="1"/>
  <c r="J2602" i="7"/>
  <c r="K2602" i="6"/>
  <c r="K2602" i="7"/>
  <c r="L2602" i="6"/>
  <c r="L2602" i="7"/>
  <c r="P2602" i="7" s="1"/>
  <c r="P2601" i="7"/>
  <c r="D2622" i="6"/>
  <c r="D2622" i="7"/>
  <c r="V2290" i="7"/>
  <c r="U2290" i="7"/>
  <c r="S2291" i="7"/>
  <c r="Q2291" i="7"/>
  <c r="T2291" i="7"/>
  <c r="R2291" i="7"/>
  <c r="C2611" i="6"/>
  <c r="C2611" i="7"/>
  <c r="M2611" i="7" s="1"/>
  <c r="G2291" i="4"/>
  <c r="H2291" i="4" s="1"/>
  <c r="E2291" i="6"/>
  <c r="H2603" i="5"/>
  <c r="G2603" i="5"/>
  <c r="F2603" i="5"/>
  <c r="E2623" i="4"/>
  <c r="C2624" i="4"/>
  <c r="E2292" i="7"/>
  <c r="N2292" i="7" s="1"/>
  <c r="G2613" i="3"/>
  <c r="H2612" i="3"/>
  <c r="I2612" i="3" s="1"/>
  <c r="F2613" i="3"/>
  <c r="L2603" i="6" l="1"/>
  <c r="L2603" i="7"/>
  <c r="J2603" i="6"/>
  <c r="J2603" i="7"/>
  <c r="K2603" i="6"/>
  <c r="K2603" i="7"/>
  <c r="D2623" i="6"/>
  <c r="D2623" i="7"/>
  <c r="U2291" i="7"/>
  <c r="V2291" i="7"/>
  <c r="T2292" i="7"/>
  <c r="Q2292" i="7"/>
  <c r="R2292" i="7"/>
  <c r="S2292" i="7"/>
  <c r="C2612" i="6"/>
  <c r="C2612" i="7"/>
  <c r="M2612" i="7" s="1"/>
  <c r="G2292" i="4"/>
  <c r="H2292" i="4" s="1"/>
  <c r="E2292" i="6"/>
  <c r="H2604" i="5"/>
  <c r="G2604" i="5"/>
  <c r="F2604" i="5"/>
  <c r="E2624" i="4"/>
  <c r="C2625" i="4"/>
  <c r="E2293" i="7"/>
  <c r="N2293" i="7" s="1"/>
  <c r="G2614" i="3"/>
  <c r="H2613" i="3"/>
  <c r="I2613" i="3" s="1"/>
  <c r="F2614" i="3"/>
  <c r="L2604" i="6" l="1"/>
  <c r="L2604" i="7"/>
  <c r="P2603" i="7"/>
  <c r="J2604" i="6"/>
  <c r="J2604" i="7"/>
  <c r="K2604" i="6"/>
  <c r="K2604" i="7"/>
  <c r="D2624" i="6"/>
  <c r="D2624" i="7"/>
  <c r="V2292" i="7"/>
  <c r="U2292" i="7"/>
  <c r="T2293" i="7"/>
  <c r="S2293" i="7"/>
  <c r="Q2293" i="7"/>
  <c r="R2293" i="7"/>
  <c r="C2613" i="6"/>
  <c r="C2613" i="7"/>
  <c r="M2613" i="7" s="1"/>
  <c r="G2293" i="4"/>
  <c r="H2293" i="4" s="1"/>
  <c r="E2293" i="6"/>
  <c r="H2605" i="5"/>
  <c r="G2605" i="5"/>
  <c r="F2605" i="5"/>
  <c r="E2625" i="4"/>
  <c r="C2626" i="4"/>
  <c r="E2294" i="7"/>
  <c r="N2294" i="7" s="1"/>
  <c r="F2615" i="3"/>
  <c r="H2614" i="3"/>
  <c r="I2614" i="3"/>
  <c r="G2615" i="3"/>
  <c r="L2605" i="6" l="1"/>
  <c r="L2605" i="7"/>
  <c r="J2605" i="6"/>
  <c r="J2605" i="7"/>
  <c r="K2605" i="6"/>
  <c r="K2605" i="7"/>
  <c r="P2604" i="7"/>
  <c r="D2625" i="6"/>
  <c r="D2625" i="7"/>
  <c r="V2293" i="7"/>
  <c r="U2293" i="7"/>
  <c r="Q2294" i="7"/>
  <c r="R2294" i="7"/>
  <c r="S2294" i="7"/>
  <c r="T2294" i="7"/>
  <c r="C2614" i="6"/>
  <c r="C2614" i="7"/>
  <c r="M2614" i="7" s="1"/>
  <c r="G2294" i="4"/>
  <c r="H2294" i="4" s="1"/>
  <c r="E2294" i="6"/>
  <c r="H2606" i="5"/>
  <c r="G2606" i="5"/>
  <c r="F2606" i="5"/>
  <c r="E2626" i="4"/>
  <c r="C2627" i="4"/>
  <c r="E2295" i="7"/>
  <c r="N2295" i="7" s="1"/>
  <c r="G2616" i="3"/>
  <c r="H2615" i="3"/>
  <c r="I2615" i="3" s="1"/>
  <c r="F2616" i="3"/>
  <c r="K2606" i="6" l="1"/>
  <c r="K2606" i="7"/>
  <c r="J2606" i="6"/>
  <c r="J2606" i="7"/>
  <c r="L2606" i="6"/>
  <c r="L2606" i="7"/>
  <c r="P2606" i="7" s="1"/>
  <c r="P2605" i="7"/>
  <c r="U2294" i="7"/>
  <c r="V2294" i="7"/>
  <c r="D2626" i="6"/>
  <c r="D2626" i="7"/>
  <c r="R2295" i="7"/>
  <c r="S2295" i="7"/>
  <c r="T2295" i="7"/>
  <c r="Q2295" i="7"/>
  <c r="C2615" i="6"/>
  <c r="C2615" i="7"/>
  <c r="M2615" i="7" s="1"/>
  <c r="G2295" i="4"/>
  <c r="H2295" i="4" s="1"/>
  <c r="E2295" i="6"/>
  <c r="F2607" i="5"/>
  <c r="H2607" i="5"/>
  <c r="G2607" i="5"/>
  <c r="E2627" i="4"/>
  <c r="C2628" i="4"/>
  <c r="E2296" i="7"/>
  <c r="N2296" i="7" s="1"/>
  <c r="H2616" i="3"/>
  <c r="F2617" i="3"/>
  <c r="I2616" i="3"/>
  <c r="G2617" i="3"/>
  <c r="L2607" i="6" l="1"/>
  <c r="L2607" i="7"/>
  <c r="J2607" i="6"/>
  <c r="J2607" i="7"/>
  <c r="K2607" i="6"/>
  <c r="K2607" i="7"/>
  <c r="D2627" i="6"/>
  <c r="D2627" i="7"/>
  <c r="U2295" i="7"/>
  <c r="V2295" i="7"/>
  <c r="T2296" i="7"/>
  <c r="Q2296" i="7"/>
  <c r="R2296" i="7"/>
  <c r="S2296" i="7"/>
  <c r="C2616" i="6"/>
  <c r="C2616" i="7"/>
  <c r="M2616" i="7" s="1"/>
  <c r="G2296" i="4"/>
  <c r="H2296" i="4" s="1"/>
  <c r="E2296" i="6"/>
  <c r="H2608" i="5"/>
  <c r="G2608" i="5"/>
  <c r="F2608" i="5"/>
  <c r="E2628" i="4"/>
  <c r="C2629" i="4"/>
  <c r="E2297" i="7"/>
  <c r="N2297" i="7" s="1"/>
  <c r="G2618" i="3"/>
  <c r="F2618" i="3"/>
  <c r="H2617" i="3"/>
  <c r="I2617" i="3" s="1"/>
  <c r="J2608" i="6" l="1"/>
  <c r="J2608" i="7"/>
  <c r="K2608" i="6"/>
  <c r="K2608" i="7"/>
  <c r="P2607" i="7"/>
  <c r="L2608" i="6"/>
  <c r="L2608" i="7"/>
  <c r="P2608" i="7" s="1"/>
  <c r="D2628" i="6"/>
  <c r="D2628" i="7"/>
  <c r="V2296" i="7"/>
  <c r="U2296" i="7"/>
  <c r="T2297" i="7"/>
  <c r="Q2297" i="7"/>
  <c r="R2297" i="7"/>
  <c r="S2297" i="7"/>
  <c r="C2617" i="6"/>
  <c r="C2617" i="7"/>
  <c r="M2617" i="7" s="1"/>
  <c r="G2297" i="4"/>
  <c r="H2297" i="4" s="1"/>
  <c r="E2297" i="6"/>
  <c r="H2609" i="5"/>
  <c r="G2609" i="5"/>
  <c r="F2609" i="5"/>
  <c r="E2629" i="4"/>
  <c r="C2630" i="4"/>
  <c r="E2298" i="7"/>
  <c r="N2298" i="7" s="1"/>
  <c r="G2619" i="3"/>
  <c r="F2619" i="3"/>
  <c r="H2618" i="3"/>
  <c r="I2618" i="3" s="1"/>
  <c r="J2609" i="6" l="1"/>
  <c r="J2609" i="7"/>
  <c r="K2609" i="6"/>
  <c r="K2609" i="7"/>
  <c r="L2609" i="6"/>
  <c r="L2609" i="7"/>
  <c r="P2609" i="7" s="1"/>
  <c r="D2629" i="6"/>
  <c r="D2629" i="7"/>
  <c r="U2297" i="7"/>
  <c r="V2297" i="7"/>
  <c r="R2298" i="7"/>
  <c r="Q2298" i="7"/>
  <c r="S2298" i="7"/>
  <c r="T2298" i="7"/>
  <c r="C2618" i="6"/>
  <c r="C2618" i="7"/>
  <c r="M2618" i="7" s="1"/>
  <c r="G2298" i="4"/>
  <c r="H2298" i="4" s="1"/>
  <c r="E2298" i="6"/>
  <c r="H2610" i="5"/>
  <c r="G2610" i="5"/>
  <c r="F2610" i="5"/>
  <c r="E2630" i="4"/>
  <c r="C2631" i="4"/>
  <c r="E2299" i="7"/>
  <c r="N2299" i="7" s="1"/>
  <c r="H2619" i="3"/>
  <c r="I2619" i="3" s="1"/>
  <c r="F2620" i="3"/>
  <c r="G2620" i="3"/>
  <c r="J2610" i="6" l="1"/>
  <c r="J2610" i="7"/>
  <c r="L2610" i="6"/>
  <c r="L2610" i="7"/>
  <c r="K2610" i="6"/>
  <c r="K2610" i="7"/>
  <c r="R2299" i="7"/>
  <c r="S2299" i="7"/>
  <c r="Q2299" i="7"/>
  <c r="T2299" i="7"/>
  <c r="D2630" i="6"/>
  <c r="D2630" i="7"/>
  <c r="V2298" i="7"/>
  <c r="U2298" i="7"/>
  <c r="C2619" i="6"/>
  <c r="C2619" i="7"/>
  <c r="M2619" i="7" s="1"/>
  <c r="G2299" i="4"/>
  <c r="H2299" i="4" s="1"/>
  <c r="E2299" i="6"/>
  <c r="G2611" i="5"/>
  <c r="F2611" i="5"/>
  <c r="H2611" i="5"/>
  <c r="E2631" i="4"/>
  <c r="C2632" i="4"/>
  <c r="E2300" i="7"/>
  <c r="N2300" i="7" s="1"/>
  <c r="G2621" i="3"/>
  <c r="F2621" i="3"/>
  <c r="H2620" i="3"/>
  <c r="I2620" i="3" s="1"/>
  <c r="L2611" i="6" l="1"/>
  <c r="L2611" i="7"/>
  <c r="J2611" i="6"/>
  <c r="J2611" i="7"/>
  <c r="P2610" i="7"/>
  <c r="K2611" i="6"/>
  <c r="K2611" i="7"/>
  <c r="V2299" i="7"/>
  <c r="U2299" i="7"/>
  <c r="D2631" i="6"/>
  <c r="D2631" i="7"/>
  <c r="S2300" i="7"/>
  <c r="T2300" i="7"/>
  <c r="R2300" i="7"/>
  <c r="Q2300" i="7"/>
  <c r="C2620" i="6"/>
  <c r="C2620" i="7"/>
  <c r="M2620" i="7" s="1"/>
  <c r="G2300" i="4"/>
  <c r="H2300" i="4" s="1"/>
  <c r="E2300" i="6"/>
  <c r="H2612" i="5"/>
  <c r="G2612" i="5"/>
  <c r="F2612" i="5"/>
  <c r="E2632" i="4"/>
  <c r="C2633" i="4"/>
  <c r="E2301" i="7"/>
  <c r="N2301" i="7" s="1"/>
  <c r="H2621" i="3"/>
  <c r="F2622" i="3"/>
  <c r="I2621" i="3"/>
  <c r="G2622" i="3"/>
  <c r="J2612" i="6" l="1"/>
  <c r="J2612" i="7"/>
  <c r="L2612" i="6"/>
  <c r="L2612" i="7"/>
  <c r="P2611" i="7"/>
  <c r="K2612" i="6"/>
  <c r="K2612" i="7"/>
  <c r="D2632" i="6"/>
  <c r="D2632" i="7"/>
  <c r="V2300" i="7"/>
  <c r="U2300" i="7"/>
  <c r="R2301" i="7"/>
  <c r="T2301" i="7"/>
  <c r="Q2301" i="7"/>
  <c r="S2301" i="7"/>
  <c r="C2621" i="6"/>
  <c r="C2621" i="7"/>
  <c r="M2621" i="7" s="1"/>
  <c r="G2301" i="4"/>
  <c r="H2301" i="4" s="1"/>
  <c r="E2301" i="6"/>
  <c r="F2613" i="5"/>
  <c r="H2613" i="5"/>
  <c r="G2613" i="5"/>
  <c r="E2633" i="4"/>
  <c r="C2634" i="4"/>
  <c r="E2302" i="7"/>
  <c r="N2302" i="7" s="1"/>
  <c r="F2623" i="3"/>
  <c r="H2622" i="3"/>
  <c r="I2622" i="3" s="1"/>
  <c r="G2623" i="3"/>
  <c r="L2613" i="6" l="1"/>
  <c r="L2613" i="7"/>
  <c r="K2613" i="6"/>
  <c r="K2613" i="7"/>
  <c r="J2613" i="6"/>
  <c r="J2613" i="7"/>
  <c r="P2612" i="7"/>
  <c r="D2633" i="6"/>
  <c r="D2633" i="7"/>
  <c r="U2301" i="7"/>
  <c r="V2301" i="7"/>
  <c r="R2302" i="7"/>
  <c r="Q2302" i="7"/>
  <c r="S2302" i="7"/>
  <c r="T2302" i="7"/>
  <c r="C2622" i="6"/>
  <c r="C2622" i="7"/>
  <c r="M2622" i="7" s="1"/>
  <c r="G2302" i="4"/>
  <c r="H2302" i="4" s="1"/>
  <c r="E2302" i="6"/>
  <c r="H2614" i="5"/>
  <c r="F2614" i="5"/>
  <c r="G2614" i="5"/>
  <c r="E2634" i="4"/>
  <c r="C2635" i="4"/>
  <c r="E2303" i="7"/>
  <c r="N2303" i="7" s="1"/>
  <c r="H2623" i="3"/>
  <c r="F2624" i="3"/>
  <c r="I2623" i="3"/>
  <c r="G2624" i="3"/>
  <c r="K2614" i="6" l="1"/>
  <c r="K2614" i="7"/>
  <c r="L2614" i="6"/>
  <c r="L2614" i="7"/>
  <c r="P2613" i="7"/>
  <c r="J2614" i="6"/>
  <c r="J2614" i="7"/>
  <c r="D2634" i="6"/>
  <c r="D2634" i="7"/>
  <c r="U2302" i="7"/>
  <c r="V2302" i="7"/>
  <c r="S2303" i="7"/>
  <c r="R2303" i="7"/>
  <c r="T2303" i="7"/>
  <c r="Q2303" i="7"/>
  <c r="C2623" i="6"/>
  <c r="C2623" i="7"/>
  <c r="M2623" i="7" s="1"/>
  <c r="G2303" i="4"/>
  <c r="H2303" i="4" s="1"/>
  <c r="E2303" i="6"/>
  <c r="H2615" i="5"/>
  <c r="G2615" i="5"/>
  <c r="F2615" i="5"/>
  <c r="E2635" i="4"/>
  <c r="C2636" i="4"/>
  <c r="E2304" i="7"/>
  <c r="N2304" i="7" s="1"/>
  <c r="H2624" i="3"/>
  <c r="F2625" i="3"/>
  <c r="G2625" i="3"/>
  <c r="I2624" i="3"/>
  <c r="J2615" i="6" l="1"/>
  <c r="J2615" i="7"/>
  <c r="L2615" i="6"/>
  <c r="L2615" i="7"/>
  <c r="K2615" i="6"/>
  <c r="K2615" i="7"/>
  <c r="P2614" i="7"/>
  <c r="V2303" i="7"/>
  <c r="U2303" i="7"/>
  <c r="D2635" i="6"/>
  <c r="D2635" i="7"/>
  <c r="S2304" i="7"/>
  <c r="T2304" i="7"/>
  <c r="Q2304" i="7"/>
  <c r="R2304" i="7"/>
  <c r="C2624" i="6"/>
  <c r="C2624" i="7"/>
  <c r="M2624" i="7" s="1"/>
  <c r="G2304" i="4"/>
  <c r="H2304" i="4" s="1"/>
  <c r="E2304" i="6"/>
  <c r="H2616" i="5"/>
  <c r="G2616" i="5"/>
  <c r="F2616" i="5"/>
  <c r="E2636" i="4"/>
  <c r="C2637" i="4"/>
  <c r="E2305" i="7"/>
  <c r="N2305" i="7" s="1"/>
  <c r="G2626" i="3"/>
  <c r="H2625" i="3"/>
  <c r="I2625" i="3" s="1"/>
  <c r="F2626" i="3"/>
  <c r="K2616" i="6" l="1"/>
  <c r="K2616" i="7"/>
  <c r="L2616" i="6"/>
  <c r="L2616" i="7"/>
  <c r="J2616" i="6"/>
  <c r="J2616" i="7"/>
  <c r="P2615" i="7"/>
  <c r="D2636" i="6"/>
  <c r="D2636" i="7"/>
  <c r="U2304" i="7"/>
  <c r="V2304" i="7"/>
  <c r="R2305" i="7"/>
  <c r="T2305" i="7"/>
  <c r="Q2305" i="7"/>
  <c r="S2305" i="7"/>
  <c r="C2625" i="6"/>
  <c r="C2625" i="7"/>
  <c r="M2625" i="7" s="1"/>
  <c r="G2305" i="4"/>
  <c r="H2305" i="4" s="1"/>
  <c r="E2305" i="6"/>
  <c r="H2617" i="5"/>
  <c r="G2617" i="5"/>
  <c r="F2617" i="5"/>
  <c r="E2637" i="4"/>
  <c r="C2638" i="4"/>
  <c r="E2306" i="7"/>
  <c r="N2306" i="7" s="1"/>
  <c r="F2627" i="3"/>
  <c r="H2626" i="3"/>
  <c r="I2626" i="3" s="1"/>
  <c r="G2627" i="3"/>
  <c r="J2617" i="6" l="1"/>
  <c r="J2617" i="7"/>
  <c r="K2617" i="6"/>
  <c r="K2617" i="7"/>
  <c r="P2616" i="7"/>
  <c r="L2617" i="6"/>
  <c r="L2617" i="7"/>
  <c r="P2617" i="7" s="1"/>
  <c r="D2637" i="6"/>
  <c r="D2637" i="7"/>
  <c r="U2305" i="7"/>
  <c r="V2305" i="7"/>
  <c r="S2306" i="7"/>
  <c r="Q2306" i="7"/>
  <c r="R2306" i="7"/>
  <c r="T2306" i="7"/>
  <c r="C2626" i="6"/>
  <c r="C2626" i="7"/>
  <c r="M2626" i="7" s="1"/>
  <c r="G2306" i="4"/>
  <c r="H2306" i="4" s="1"/>
  <c r="E2306" i="6"/>
  <c r="H2618" i="5"/>
  <c r="G2618" i="5"/>
  <c r="F2618" i="5"/>
  <c r="E2638" i="4"/>
  <c r="C2639" i="4"/>
  <c r="E2307" i="7"/>
  <c r="N2307" i="7" s="1"/>
  <c r="G2628" i="3"/>
  <c r="H2627" i="3"/>
  <c r="I2627" i="3" s="1"/>
  <c r="F2628" i="3"/>
  <c r="K2618" i="6" l="1"/>
  <c r="K2618" i="7"/>
  <c r="J2618" i="6"/>
  <c r="J2618" i="7"/>
  <c r="L2618" i="6"/>
  <c r="L2618" i="7"/>
  <c r="P2618" i="7" s="1"/>
  <c r="D2638" i="6"/>
  <c r="D2638" i="7"/>
  <c r="U2306" i="7"/>
  <c r="V2306" i="7"/>
  <c r="S2307" i="7"/>
  <c r="Q2307" i="7"/>
  <c r="R2307" i="7"/>
  <c r="T2307" i="7"/>
  <c r="C2627" i="6"/>
  <c r="C2627" i="7"/>
  <c r="M2627" i="7" s="1"/>
  <c r="G2307" i="4"/>
  <c r="H2307" i="4" s="1"/>
  <c r="E2307" i="6"/>
  <c r="F2619" i="5"/>
  <c r="H2619" i="5"/>
  <c r="G2619" i="5"/>
  <c r="E2639" i="4"/>
  <c r="C2640" i="4"/>
  <c r="E2308" i="7"/>
  <c r="N2308" i="7" s="1"/>
  <c r="H2628" i="3"/>
  <c r="I2628" i="3" s="1"/>
  <c r="F2629" i="3"/>
  <c r="G2629" i="3"/>
  <c r="K2619" i="6" l="1"/>
  <c r="K2619" i="7"/>
  <c r="J2619" i="6"/>
  <c r="J2619" i="7"/>
  <c r="L2619" i="6"/>
  <c r="L2619" i="7"/>
  <c r="P2619" i="7" s="1"/>
  <c r="D2639" i="6"/>
  <c r="D2639" i="7"/>
  <c r="V2307" i="7"/>
  <c r="U2307" i="7"/>
  <c r="Q2308" i="7"/>
  <c r="R2308" i="7"/>
  <c r="T2308" i="7"/>
  <c r="S2308" i="7"/>
  <c r="C2628" i="6"/>
  <c r="C2628" i="7"/>
  <c r="M2628" i="7" s="1"/>
  <c r="G2308" i="4"/>
  <c r="H2308" i="4" s="1"/>
  <c r="E2308" i="6"/>
  <c r="H2620" i="5"/>
  <c r="G2620" i="5"/>
  <c r="F2620" i="5"/>
  <c r="E2640" i="4"/>
  <c r="C2641" i="4"/>
  <c r="E2309" i="7"/>
  <c r="N2309" i="7" s="1"/>
  <c r="G2630" i="3"/>
  <c r="F2630" i="3"/>
  <c r="H2629" i="3"/>
  <c r="I2629" i="3" s="1"/>
  <c r="J2620" i="6" l="1"/>
  <c r="J2620" i="7"/>
  <c r="L2620" i="6"/>
  <c r="L2620" i="7"/>
  <c r="K2620" i="6"/>
  <c r="K2620" i="7"/>
  <c r="D2640" i="6"/>
  <c r="D2640" i="7"/>
  <c r="U2308" i="7"/>
  <c r="V2308" i="7"/>
  <c r="Q2309" i="7"/>
  <c r="S2309" i="7"/>
  <c r="R2309" i="7"/>
  <c r="T2309" i="7"/>
  <c r="C2629" i="6"/>
  <c r="C2629" i="7"/>
  <c r="M2629" i="7" s="1"/>
  <c r="G2309" i="4"/>
  <c r="H2309" i="4" s="1"/>
  <c r="E2309" i="6"/>
  <c r="H2621" i="5"/>
  <c r="G2621" i="5"/>
  <c r="F2621" i="5"/>
  <c r="E2641" i="4"/>
  <c r="C2642" i="4"/>
  <c r="E2310" i="7"/>
  <c r="N2310" i="7" s="1"/>
  <c r="H2630" i="3"/>
  <c r="I2630" i="3" s="1"/>
  <c r="F2631" i="3"/>
  <c r="G2631" i="3"/>
  <c r="J2621" i="6" l="1"/>
  <c r="J2621" i="7"/>
  <c r="L2621" i="6"/>
  <c r="L2621" i="7"/>
  <c r="K2621" i="6"/>
  <c r="K2621" i="7"/>
  <c r="P2620" i="7"/>
  <c r="D2641" i="6"/>
  <c r="D2641" i="7"/>
  <c r="V2309" i="7"/>
  <c r="U2309" i="7"/>
  <c r="Q2310" i="7"/>
  <c r="T2310" i="7"/>
  <c r="R2310" i="7"/>
  <c r="S2310" i="7"/>
  <c r="C2630" i="6"/>
  <c r="C2630" i="7"/>
  <c r="M2630" i="7" s="1"/>
  <c r="G2310" i="4"/>
  <c r="H2310" i="4" s="1"/>
  <c r="E2310" i="6"/>
  <c r="G2622" i="5"/>
  <c r="F2622" i="5"/>
  <c r="H2622" i="5"/>
  <c r="E2642" i="4"/>
  <c r="C2643" i="4"/>
  <c r="E2311" i="7"/>
  <c r="N2311" i="7" s="1"/>
  <c r="G2632" i="3"/>
  <c r="H2631" i="3"/>
  <c r="I2631" i="3" s="1"/>
  <c r="F2632" i="3"/>
  <c r="P2621" i="7" l="1"/>
  <c r="L2622" i="6"/>
  <c r="L2622" i="7"/>
  <c r="J2622" i="6"/>
  <c r="J2622" i="7"/>
  <c r="K2622" i="6"/>
  <c r="K2622" i="7"/>
  <c r="S2311" i="7"/>
  <c r="Q2311" i="7"/>
  <c r="T2311" i="7"/>
  <c r="R2311" i="7"/>
  <c r="D2642" i="6"/>
  <c r="D2642" i="7"/>
  <c r="U2310" i="7"/>
  <c r="V2310" i="7"/>
  <c r="C2631" i="6"/>
  <c r="C2631" i="7"/>
  <c r="M2631" i="7" s="1"/>
  <c r="G2311" i="4"/>
  <c r="H2311" i="4" s="1"/>
  <c r="E2311" i="6"/>
  <c r="H2623" i="5"/>
  <c r="G2623" i="5"/>
  <c r="F2623" i="5"/>
  <c r="E2643" i="4"/>
  <c r="C2644" i="4"/>
  <c r="E2312" i="7"/>
  <c r="N2312" i="7" s="1"/>
  <c r="F2633" i="3"/>
  <c r="H2632" i="3"/>
  <c r="G2633" i="3"/>
  <c r="I2632" i="3"/>
  <c r="P2622" i="7" l="1"/>
  <c r="L2623" i="6"/>
  <c r="L2623" i="7"/>
  <c r="J2623" i="6"/>
  <c r="J2623" i="7"/>
  <c r="K2623" i="6"/>
  <c r="K2623" i="7"/>
  <c r="D2643" i="6"/>
  <c r="D2643" i="7"/>
  <c r="S2312" i="7"/>
  <c r="T2312" i="7"/>
  <c r="R2312" i="7"/>
  <c r="Q2312" i="7"/>
  <c r="V2311" i="7"/>
  <c r="U2311" i="7"/>
  <c r="C2632" i="6"/>
  <c r="C2632" i="7"/>
  <c r="M2632" i="7" s="1"/>
  <c r="G2312" i="4"/>
  <c r="H2312" i="4" s="1"/>
  <c r="E2312" i="6"/>
  <c r="H2624" i="5"/>
  <c r="G2624" i="5"/>
  <c r="F2624" i="5"/>
  <c r="E2644" i="4"/>
  <c r="C2645" i="4"/>
  <c r="E2313" i="7"/>
  <c r="N2313" i="7" s="1"/>
  <c r="G2634" i="3"/>
  <c r="H2633" i="3"/>
  <c r="I2633" i="3" s="1"/>
  <c r="F2634" i="3"/>
  <c r="K2624" i="6" l="1"/>
  <c r="K2624" i="7"/>
  <c r="P2623" i="7"/>
  <c r="J2624" i="6"/>
  <c r="J2624" i="7"/>
  <c r="L2624" i="6"/>
  <c r="L2624" i="7"/>
  <c r="P2624" i="7" s="1"/>
  <c r="V2312" i="7"/>
  <c r="U2312" i="7"/>
  <c r="D2644" i="6"/>
  <c r="D2644" i="7"/>
  <c r="T2313" i="7"/>
  <c r="S2313" i="7"/>
  <c r="Q2313" i="7"/>
  <c r="R2313" i="7"/>
  <c r="C2633" i="6"/>
  <c r="C2633" i="7"/>
  <c r="M2633" i="7" s="1"/>
  <c r="G2313" i="4"/>
  <c r="H2313" i="4" s="1"/>
  <c r="E2313" i="6"/>
  <c r="F2625" i="5"/>
  <c r="H2625" i="5"/>
  <c r="G2625" i="5"/>
  <c r="E2645" i="4"/>
  <c r="C2646" i="4"/>
  <c r="E2314" i="7"/>
  <c r="N2314" i="7" s="1"/>
  <c r="F2635" i="3"/>
  <c r="H2634" i="3"/>
  <c r="I2634" i="3" s="1"/>
  <c r="G2635" i="3"/>
  <c r="L2625" i="6" l="1"/>
  <c r="L2625" i="7"/>
  <c r="J2625" i="6"/>
  <c r="J2625" i="7"/>
  <c r="K2625" i="6"/>
  <c r="K2625" i="7"/>
  <c r="D2645" i="6"/>
  <c r="D2645" i="7"/>
  <c r="U2313" i="7"/>
  <c r="V2313" i="7"/>
  <c r="S2314" i="7"/>
  <c r="T2314" i="7"/>
  <c r="R2314" i="7"/>
  <c r="Q2314" i="7"/>
  <c r="C2634" i="6"/>
  <c r="C2634" i="7"/>
  <c r="M2634" i="7" s="1"/>
  <c r="G2314" i="4"/>
  <c r="H2314" i="4" s="1"/>
  <c r="E2314" i="6"/>
  <c r="F2626" i="5"/>
  <c r="H2626" i="5"/>
  <c r="G2626" i="5"/>
  <c r="E2315" i="7"/>
  <c r="N2315" i="7" s="1"/>
  <c r="E2646" i="4"/>
  <c r="C2647" i="4"/>
  <c r="G2636" i="3"/>
  <c r="H2635" i="3"/>
  <c r="I2635" i="3" s="1"/>
  <c r="F2636" i="3"/>
  <c r="K2626" i="6" l="1"/>
  <c r="K2626" i="7"/>
  <c r="P2625" i="7"/>
  <c r="L2626" i="6"/>
  <c r="L2626" i="7"/>
  <c r="J2626" i="6"/>
  <c r="J2626" i="7"/>
  <c r="Q2315" i="7"/>
  <c r="R2315" i="7"/>
  <c r="T2315" i="7"/>
  <c r="S2315" i="7"/>
  <c r="V2314" i="7"/>
  <c r="U2314" i="7"/>
  <c r="D2646" i="6"/>
  <c r="D2646" i="7"/>
  <c r="C2635" i="6"/>
  <c r="C2635" i="7"/>
  <c r="M2635" i="7" s="1"/>
  <c r="G2315" i="4"/>
  <c r="H2315" i="4" s="1"/>
  <c r="E2315" i="6"/>
  <c r="H2627" i="5"/>
  <c r="G2627" i="5"/>
  <c r="F2627" i="5"/>
  <c r="E2316" i="7"/>
  <c r="N2316" i="7" s="1"/>
  <c r="E2647" i="4"/>
  <c r="C2648" i="4"/>
  <c r="G2637" i="3"/>
  <c r="H2636" i="3"/>
  <c r="I2636" i="3" s="1"/>
  <c r="F2637" i="3"/>
  <c r="J2627" i="6" l="1"/>
  <c r="J2627" i="7"/>
  <c r="L2627" i="6"/>
  <c r="L2627" i="7"/>
  <c r="K2627" i="6"/>
  <c r="K2627" i="7"/>
  <c r="P2626" i="7"/>
  <c r="D2647" i="6"/>
  <c r="D2647" i="7"/>
  <c r="T2316" i="7"/>
  <c r="S2316" i="7"/>
  <c r="Q2316" i="7"/>
  <c r="R2316" i="7"/>
  <c r="V2315" i="7"/>
  <c r="U2315" i="7"/>
  <c r="C2636" i="6"/>
  <c r="C2636" i="7"/>
  <c r="M2636" i="7" s="1"/>
  <c r="G2316" i="4"/>
  <c r="H2316" i="4" s="1"/>
  <c r="E2316" i="6"/>
  <c r="H2628" i="5"/>
  <c r="G2628" i="5"/>
  <c r="F2628" i="5"/>
  <c r="E2648" i="4"/>
  <c r="C2649" i="4"/>
  <c r="E2317" i="7"/>
  <c r="N2317" i="7" s="1"/>
  <c r="F2638" i="3"/>
  <c r="H2637" i="3"/>
  <c r="I2637" i="3" s="1"/>
  <c r="G2638" i="3"/>
  <c r="K2628" i="6" l="1"/>
  <c r="K2628" i="7"/>
  <c r="L2628" i="6"/>
  <c r="L2628" i="7"/>
  <c r="J2628" i="6"/>
  <c r="J2628" i="7"/>
  <c r="P2627" i="7"/>
  <c r="D2648" i="6"/>
  <c r="D2648" i="7"/>
  <c r="V2316" i="7"/>
  <c r="U2316" i="7"/>
  <c r="T2317" i="7"/>
  <c r="S2317" i="7"/>
  <c r="R2317" i="7"/>
  <c r="Q2317" i="7"/>
  <c r="C2637" i="6"/>
  <c r="C2637" i="7"/>
  <c r="M2637" i="7" s="1"/>
  <c r="G2317" i="4"/>
  <c r="H2317" i="4" s="1"/>
  <c r="E2317" i="6"/>
  <c r="H2629" i="5"/>
  <c r="G2629" i="5"/>
  <c r="F2629" i="5"/>
  <c r="E2649" i="4"/>
  <c r="C2650" i="4"/>
  <c r="E2318" i="7"/>
  <c r="N2318" i="7" s="1"/>
  <c r="G2639" i="3"/>
  <c r="F2639" i="3"/>
  <c r="H2638" i="3"/>
  <c r="I2638" i="3" s="1"/>
  <c r="L2629" i="6" l="1"/>
  <c r="L2629" i="7"/>
  <c r="P2628" i="7"/>
  <c r="J2629" i="6"/>
  <c r="J2629" i="7"/>
  <c r="K2629" i="6"/>
  <c r="K2629" i="7"/>
  <c r="V2317" i="7"/>
  <c r="U2317" i="7"/>
  <c r="D2649" i="6"/>
  <c r="D2649" i="7"/>
  <c r="Q2318" i="7"/>
  <c r="T2318" i="7"/>
  <c r="S2318" i="7"/>
  <c r="R2318" i="7"/>
  <c r="C2638" i="6"/>
  <c r="C2638" i="7"/>
  <c r="M2638" i="7" s="1"/>
  <c r="G2318" i="4"/>
  <c r="H2318" i="4" s="1"/>
  <c r="E2318" i="6"/>
  <c r="H2630" i="5"/>
  <c r="G2630" i="5"/>
  <c r="F2630" i="5"/>
  <c r="E2650" i="4"/>
  <c r="C2651" i="4"/>
  <c r="E2319" i="7"/>
  <c r="N2319" i="7" s="1"/>
  <c r="H2639" i="3"/>
  <c r="I2639" i="3" s="1"/>
  <c r="F2640" i="3"/>
  <c r="G2640" i="3"/>
  <c r="K2630" i="6" l="1"/>
  <c r="K2630" i="7"/>
  <c r="J2630" i="6"/>
  <c r="J2630" i="7"/>
  <c r="P2629" i="7"/>
  <c r="L2630" i="6"/>
  <c r="L2630" i="7"/>
  <c r="P2630" i="7" s="1"/>
  <c r="D2650" i="6"/>
  <c r="D2650" i="7"/>
  <c r="U2318" i="7"/>
  <c r="V2318" i="7"/>
  <c r="S2319" i="7"/>
  <c r="Q2319" i="7"/>
  <c r="R2319" i="7"/>
  <c r="T2319" i="7"/>
  <c r="C2639" i="6"/>
  <c r="C2639" i="7"/>
  <c r="M2639" i="7" s="1"/>
  <c r="G2319" i="4"/>
  <c r="H2319" i="4" s="1"/>
  <c r="E2319" i="6"/>
  <c r="F2631" i="5"/>
  <c r="H2631" i="5"/>
  <c r="G2631" i="5"/>
  <c r="E2651" i="4"/>
  <c r="C2652" i="4"/>
  <c r="E2320" i="7"/>
  <c r="N2320" i="7" s="1"/>
  <c r="G2641" i="3"/>
  <c r="H2640" i="3"/>
  <c r="I2640" i="3" s="1"/>
  <c r="F2641" i="3"/>
  <c r="L2631" i="6" l="1"/>
  <c r="L2631" i="7"/>
  <c r="K2631" i="6"/>
  <c r="K2631" i="7"/>
  <c r="J2631" i="6"/>
  <c r="J2631" i="7"/>
  <c r="V2319" i="7"/>
  <c r="U2319" i="7"/>
  <c r="D2651" i="6"/>
  <c r="D2651" i="7"/>
  <c r="R2320" i="7"/>
  <c r="S2320" i="7"/>
  <c r="T2320" i="7"/>
  <c r="Q2320" i="7"/>
  <c r="C2640" i="6"/>
  <c r="C2640" i="7"/>
  <c r="M2640" i="7" s="1"/>
  <c r="G2320" i="4"/>
  <c r="H2320" i="4" s="1"/>
  <c r="E2320" i="6"/>
  <c r="H2632" i="5"/>
  <c r="G2632" i="5"/>
  <c r="F2632" i="5"/>
  <c r="E2652" i="4"/>
  <c r="C2653" i="4"/>
  <c r="E2321" i="7"/>
  <c r="N2321" i="7" s="1"/>
  <c r="G2642" i="3"/>
  <c r="F2642" i="3"/>
  <c r="H2641" i="3"/>
  <c r="I2641" i="3" s="1"/>
  <c r="K2632" i="6" l="1"/>
  <c r="K2632" i="7"/>
  <c r="J2632" i="6"/>
  <c r="J2632" i="7"/>
  <c r="P2631" i="7"/>
  <c r="L2632" i="6"/>
  <c r="L2632" i="7"/>
  <c r="P2632" i="7" s="1"/>
  <c r="U2320" i="7"/>
  <c r="V2320" i="7"/>
  <c r="D2652" i="6"/>
  <c r="D2652" i="7"/>
  <c r="R2321" i="7"/>
  <c r="T2321" i="7"/>
  <c r="Q2321" i="7"/>
  <c r="S2321" i="7"/>
  <c r="C2641" i="6"/>
  <c r="C2641" i="7"/>
  <c r="M2641" i="7" s="1"/>
  <c r="G2321" i="4"/>
  <c r="H2321" i="4" s="1"/>
  <c r="E2321" i="6"/>
  <c r="H2633" i="5"/>
  <c r="G2633" i="5"/>
  <c r="F2633" i="5"/>
  <c r="E2653" i="4"/>
  <c r="C2654" i="4"/>
  <c r="E2322" i="7"/>
  <c r="N2322" i="7" s="1"/>
  <c r="F2643" i="3"/>
  <c r="H2642" i="3"/>
  <c r="I2642" i="3" s="1"/>
  <c r="G2643" i="3"/>
  <c r="K2633" i="6" l="1"/>
  <c r="K2633" i="7"/>
  <c r="J2633" i="6"/>
  <c r="J2633" i="7"/>
  <c r="L2633" i="6"/>
  <c r="L2633" i="7"/>
  <c r="V2321" i="7"/>
  <c r="U2321" i="7"/>
  <c r="D2653" i="6"/>
  <c r="D2653" i="7"/>
  <c r="Q2322" i="7"/>
  <c r="T2322" i="7"/>
  <c r="S2322" i="7"/>
  <c r="R2322" i="7"/>
  <c r="C2642" i="6"/>
  <c r="C2642" i="7"/>
  <c r="M2642" i="7" s="1"/>
  <c r="G2322" i="4"/>
  <c r="H2322" i="4" s="1"/>
  <c r="E2322" i="6"/>
  <c r="H2634" i="5"/>
  <c r="G2634" i="5"/>
  <c r="F2634" i="5"/>
  <c r="E2654" i="4"/>
  <c r="C2655" i="4"/>
  <c r="E2323" i="7"/>
  <c r="N2323" i="7" s="1"/>
  <c r="G2644" i="3"/>
  <c r="H2643" i="3"/>
  <c r="I2643" i="3" s="1"/>
  <c r="F2644" i="3"/>
  <c r="K2634" i="6" l="1"/>
  <c r="K2634" i="7"/>
  <c r="J2634" i="6"/>
  <c r="J2634" i="7"/>
  <c r="L2634" i="6"/>
  <c r="L2634" i="7"/>
  <c r="P2634" i="7" s="1"/>
  <c r="P2633" i="7"/>
  <c r="D2654" i="6"/>
  <c r="D2654" i="7"/>
  <c r="U2322" i="7"/>
  <c r="V2322" i="7"/>
  <c r="Q2323" i="7"/>
  <c r="T2323" i="7"/>
  <c r="S2323" i="7"/>
  <c r="R2323" i="7"/>
  <c r="C2643" i="6"/>
  <c r="C2643" i="7"/>
  <c r="M2643" i="7" s="1"/>
  <c r="G2323" i="4"/>
  <c r="H2323" i="4" s="1"/>
  <c r="E2323" i="6"/>
  <c r="G2635" i="5"/>
  <c r="F2635" i="5"/>
  <c r="H2635" i="5"/>
  <c r="E2655" i="4"/>
  <c r="C2656" i="4"/>
  <c r="E2324" i="7"/>
  <c r="N2324" i="7" s="1"/>
  <c r="F2645" i="3"/>
  <c r="H2644" i="3"/>
  <c r="G2645" i="3"/>
  <c r="I2644" i="3"/>
  <c r="K2635" i="6" l="1"/>
  <c r="K2635" i="7"/>
  <c r="L2635" i="6"/>
  <c r="L2635" i="7"/>
  <c r="J2635" i="6"/>
  <c r="J2635" i="7"/>
  <c r="D2655" i="6"/>
  <c r="D2655" i="7"/>
  <c r="U2323" i="7"/>
  <c r="V2323" i="7"/>
  <c r="Q2324" i="7"/>
  <c r="T2324" i="7"/>
  <c r="R2324" i="7"/>
  <c r="S2324" i="7"/>
  <c r="C2644" i="6"/>
  <c r="C2644" i="7"/>
  <c r="M2644" i="7" s="1"/>
  <c r="G2324" i="4"/>
  <c r="H2324" i="4" s="1"/>
  <c r="E2324" i="6"/>
  <c r="H2636" i="5"/>
  <c r="G2636" i="5"/>
  <c r="F2636" i="5"/>
  <c r="E2656" i="4"/>
  <c r="C2657" i="4"/>
  <c r="E2325" i="7"/>
  <c r="N2325" i="7" s="1"/>
  <c r="G2646" i="3"/>
  <c r="H2645" i="3"/>
  <c r="I2645" i="3" s="1"/>
  <c r="F2646" i="3"/>
  <c r="J2636" i="6" l="1"/>
  <c r="J2636" i="7"/>
  <c r="K2636" i="6"/>
  <c r="K2636" i="7"/>
  <c r="L2636" i="6"/>
  <c r="L2636" i="7"/>
  <c r="P2636" i="7" s="1"/>
  <c r="P2635" i="7"/>
  <c r="D2656" i="6"/>
  <c r="D2656" i="7"/>
  <c r="U2324" i="7"/>
  <c r="V2324" i="7"/>
  <c r="R2325" i="7"/>
  <c r="S2325" i="7"/>
  <c r="Q2325" i="7"/>
  <c r="T2325" i="7"/>
  <c r="C2645" i="6"/>
  <c r="C2645" i="7"/>
  <c r="M2645" i="7" s="1"/>
  <c r="G2325" i="4"/>
  <c r="H2325" i="4" s="1"/>
  <c r="E2325" i="6"/>
  <c r="F2637" i="5"/>
  <c r="H2637" i="5"/>
  <c r="G2637" i="5"/>
  <c r="E2657" i="4"/>
  <c r="C2658" i="4"/>
  <c r="E2326" i="7"/>
  <c r="N2326" i="7" s="1"/>
  <c r="G2647" i="3"/>
  <c r="F2647" i="3"/>
  <c r="H2646" i="3"/>
  <c r="I2646" i="3" s="1"/>
  <c r="L2637" i="6" l="1"/>
  <c r="L2637" i="7"/>
  <c r="J2637" i="6"/>
  <c r="J2637" i="7"/>
  <c r="K2637" i="6"/>
  <c r="K2637" i="7"/>
  <c r="D2657" i="6"/>
  <c r="D2657" i="7"/>
  <c r="V2325" i="7"/>
  <c r="U2325" i="7"/>
  <c r="R2326" i="7"/>
  <c r="S2326" i="7"/>
  <c r="Q2326" i="7"/>
  <c r="T2326" i="7"/>
  <c r="C2646" i="6"/>
  <c r="C2646" i="7"/>
  <c r="M2646" i="7" s="1"/>
  <c r="G2326" i="4"/>
  <c r="H2326" i="4" s="1"/>
  <c r="E2326" i="6"/>
  <c r="H2638" i="5"/>
  <c r="G2638" i="5"/>
  <c r="F2638" i="5"/>
  <c r="E2658" i="4"/>
  <c r="C2659" i="4"/>
  <c r="E2327" i="7"/>
  <c r="N2327" i="7" s="1"/>
  <c r="H2647" i="3"/>
  <c r="F2648" i="3"/>
  <c r="I2647" i="3"/>
  <c r="G2648" i="3"/>
  <c r="J2638" i="6" l="1"/>
  <c r="J2638" i="7"/>
  <c r="L2638" i="6"/>
  <c r="L2638" i="7"/>
  <c r="P2637" i="7"/>
  <c r="K2638" i="6"/>
  <c r="K2638" i="7"/>
  <c r="Q2327" i="7"/>
  <c r="S2327" i="7"/>
  <c r="R2327" i="7"/>
  <c r="T2327" i="7"/>
  <c r="U2326" i="7"/>
  <c r="V2326" i="7"/>
  <c r="D2658" i="6"/>
  <c r="D2658" i="7"/>
  <c r="C2647" i="6"/>
  <c r="C2647" i="7"/>
  <c r="M2647" i="7" s="1"/>
  <c r="G2327" i="4"/>
  <c r="H2327" i="4" s="1"/>
  <c r="E2327" i="6"/>
  <c r="H2639" i="5"/>
  <c r="G2639" i="5"/>
  <c r="F2639" i="5"/>
  <c r="E2659" i="4"/>
  <c r="C2660" i="4"/>
  <c r="E2328" i="7"/>
  <c r="N2328" i="7" s="1"/>
  <c r="H2648" i="3"/>
  <c r="F2649" i="3"/>
  <c r="I2648" i="3"/>
  <c r="G2649" i="3"/>
  <c r="J2639" i="6" l="1"/>
  <c r="J2639" i="7"/>
  <c r="K2639" i="6"/>
  <c r="K2639" i="7"/>
  <c r="L2639" i="6"/>
  <c r="L2639" i="7"/>
  <c r="P2639" i="7" s="1"/>
  <c r="P2638" i="7"/>
  <c r="D2659" i="6"/>
  <c r="D2659" i="7"/>
  <c r="R2328" i="7"/>
  <c r="S2328" i="7"/>
  <c r="T2328" i="7"/>
  <c r="Q2328" i="7"/>
  <c r="U2327" i="7"/>
  <c r="V2327" i="7"/>
  <c r="C2648" i="6"/>
  <c r="C2648" i="7"/>
  <c r="M2648" i="7" s="1"/>
  <c r="G2328" i="4"/>
  <c r="H2328" i="4" s="1"/>
  <c r="E2328" i="6"/>
  <c r="H2640" i="5"/>
  <c r="G2640" i="5"/>
  <c r="F2640" i="5"/>
  <c r="E2660" i="4"/>
  <c r="C2661" i="4"/>
  <c r="E2329" i="7"/>
  <c r="N2329" i="7" s="1"/>
  <c r="G2650" i="3"/>
  <c r="F2650" i="3"/>
  <c r="H2649" i="3"/>
  <c r="I2649" i="3" s="1"/>
  <c r="K2640" i="6" l="1"/>
  <c r="K2640" i="7"/>
  <c r="L2640" i="6"/>
  <c r="L2640" i="7"/>
  <c r="J2640" i="6"/>
  <c r="J2640" i="7"/>
  <c r="D2660" i="6"/>
  <c r="D2660" i="7"/>
  <c r="V2328" i="7"/>
  <c r="U2328" i="7"/>
  <c r="S2329" i="7"/>
  <c r="R2329" i="7"/>
  <c r="Q2329" i="7"/>
  <c r="T2329" i="7"/>
  <c r="C2649" i="6"/>
  <c r="C2649" i="7"/>
  <c r="M2649" i="7" s="1"/>
  <c r="G2329" i="4"/>
  <c r="H2329" i="4" s="1"/>
  <c r="E2329" i="6"/>
  <c r="H2641" i="5"/>
  <c r="F2641" i="5"/>
  <c r="G2641" i="5"/>
  <c r="E2661" i="4"/>
  <c r="C2662" i="4"/>
  <c r="E2330" i="7"/>
  <c r="N2330" i="7" s="1"/>
  <c r="G2651" i="3"/>
  <c r="H2650" i="3"/>
  <c r="I2650" i="3" s="1"/>
  <c r="F2651" i="3"/>
  <c r="P2640" i="7" l="1"/>
  <c r="J2641" i="6"/>
  <c r="J2641" i="7"/>
  <c r="K2641" i="6"/>
  <c r="K2641" i="7"/>
  <c r="L2641" i="6"/>
  <c r="L2641" i="7"/>
  <c r="P2641" i="7" s="1"/>
  <c r="D2661" i="6"/>
  <c r="D2661" i="7"/>
  <c r="R2330" i="7"/>
  <c r="S2330" i="7"/>
  <c r="Q2330" i="7"/>
  <c r="T2330" i="7"/>
  <c r="V2329" i="7"/>
  <c r="U2329" i="7"/>
  <c r="C2650" i="6"/>
  <c r="C2650" i="7"/>
  <c r="M2650" i="7" s="1"/>
  <c r="G2330" i="4"/>
  <c r="H2330" i="4" s="1"/>
  <c r="E2330" i="6"/>
  <c r="H2642" i="5"/>
  <c r="G2642" i="5"/>
  <c r="F2642" i="5"/>
  <c r="E2662" i="4"/>
  <c r="C2663" i="4"/>
  <c r="E2331" i="7"/>
  <c r="N2331" i="7" s="1"/>
  <c r="G2652" i="3"/>
  <c r="H2651" i="3"/>
  <c r="I2651" i="3" s="1"/>
  <c r="F2652" i="3"/>
  <c r="J2642" i="6" l="1"/>
  <c r="J2642" i="7"/>
  <c r="L2642" i="6"/>
  <c r="L2642" i="7"/>
  <c r="K2642" i="6"/>
  <c r="K2642" i="7"/>
  <c r="D2662" i="6"/>
  <c r="D2662" i="7"/>
  <c r="U2330" i="7"/>
  <c r="V2330" i="7"/>
  <c r="S2331" i="7"/>
  <c r="R2331" i="7"/>
  <c r="Q2331" i="7"/>
  <c r="T2331" i="7"/>
  <c r="C2651" i="6"/>
  <c r="C2651" i="7"/>
  <c r="M2651" i="7" s="1"/>
  <c r="G2331" i="4"/>
  <c r="H2331" i="4" s="1"/>
  <c r="E2331" i="6"/>
  <c r="H2643" i="5"/>
  <c r="G2643" i="5"/>
  <c r="F2643" i="5"/>
  <c r="E2663" i="4"/>
  <c r="C2664" i="4"/>
  <c r="E2332" i="7"/>
  <c r="N2332" i="7" s="1"/>
  <c r="H2652" i="3"/>
  <c r="I2652" i="3" s="1"/>
  <c r="F2653" i="3"/>
  <c r="G2653" i="3"/>
  <c r="L2643" i="6" l="1"/>
  <c r="L2643" i="7"/>
  <c r="J2643" i="6"/>
  <c r="J2643" i="7"/>
  <c r="K2643" i="6"/>
  <c r="K2643" i="7"/>
  <c r="P2642" i="7"/>
  <c r="U2331" i="7"/>
  <c r="V2331" i="7"/>
  <c r="D2663" i="6"/>
  <c r="D2663" i="7"/>
  <c r="Q2332" i="7"/>
  <c r="R2332" i="7"/>
  <c r="T2332" i="7"/>
  <c r="S2332" i="7"/>
  <c r="C2652" i="6"/>
  <c r="C2652" i="7"/>
  <c r="M2652" i="7" s="1"/>
  <c r="G2332" i="4"/>
  <c r="H2332" i="4" s="1"/>
  <c r="E2332" i="6"/>
  <c r="H2644" i="5"/>
  <c r="G2644" i="5"/>
  <c r="F2644" i="5"/>
  <c r="E2664" i="4"/>
  <c r="C2665" i="4"/>
  <c r="E2333" i="7"/>
  <c r="N2333" i="7" s="1"/>
  <c r="G2654" i="3"/>
  <c r="F2654" i="3"/>
  <c r="H2653" i="3"/>
  <c r="I2653" i="3" s="1"/>
  <c r="J2644" i="6" l="1"/>
  <c r="J2644" i="7"/>
  <c r="L2644" i="6"/>
  <c r="L2644" i="7"/>
  <c r="P2643" i="7"/>
  <c r="K2644" i="6"/>
  <c r="K2644" i="7"/>
  <c r="D2664" i="6"/>
  <c r="D2664" i="7"/>
  <c r="U2332" i="7"/>
  <c r="V2332" i="7"/>
  <c r="T2333" i="7"/>
  <c r="S2333" i="7"/>
  <c r="R2333" i="7"/>
  <c r="Q2333" i="7"/>
  <c r="C2653" i="6"/>
  <c r="C2653" i="7"/>
  <c r="M2653" i="7" s="1"/>
  <c r="G2333" i="4"/>
  <c r="H2333" i="4" s="1"/>
  <c r="E2333" i="6"/>
  <c r="H2645" i="5"/>
  <c r="G2645" i="5"/>
  <c r="F2645" i="5"/>
  <c r="E2665" i="4"/>
  <c r="C2666" i="4"/>
  <c r="E2334" i="7"/>
  <c r="N2334" i="7" s="1"/>
  <c r="F2655" i="3"/>
  <c r="H2654" i="3"/>
  <c r="G2655" i="3"/>
  <c r="I2654" i="3"/>
  <c r="L2645" i="6" l="1"/>
  <c r="L2645" i="7"/>
  <c r="J2645" i="6"/>
  <c r="J2645" i="7"/>
  <c r="K2645" i="6"/>
  <c r="K2645" i="7"/>
  <c r="P2644" i="7"/>
  <c r="D2665" i="6"/>
  <c r="D2665" i="7"/>
  <c r="U2333" i="7"/>
  <c r="V2333" i="7"/>
  <c r="R2334" i="7"/>
  <c r="S2334" i="7"/>
  <c r="T2334" i="7"/>
  <c r="Q2334" i="7"/>
  <c r="C2654" i="6"/>
  <c r="C2654" i="7"/>
  <c r="M2654" i="7" s="1"/>
  <c r="G2334" i="4"/>
  <c r="H2334" i="4" s="1"/>
  <c r="E2334" i="6"/>
  <c r="G2646" i="5"/>
  <c r="F2646" i="5"/>
  <c r="H2646" i="5"/>
  <c r="E2666" i="4"/>
  <c r="C2667" i="4"/>
  <c r="E2335" i="7"/>
  <c r="N2335" i="7" s="1"/>
  <c r="G2656" i="3"/>
  <c r="H2655" i="3"/>
  <c r="I2655" i="3" s="1"/>
  <c r="F2656" i="3"/>
  <c r="K2646" i="6" l="1"/>
  <c r="K2646" i="7"/>
  <c r="L2646" i="6"/>
  <c r="L2646" i="7"/>
  <c r="J2646" i="6"/>
  <c r="J2646" i="7"/>
  <c r="P2645" i="7"/>
  <c r="D2666" i="6"/>
  <c r="D2666" i="7"/>
  <c r="U2334" i="7"/>
  <c r="V2334" i="7"/>
  <c r="Q2335" i="7"/>
  <c r="R2335" i="7"/>
  <c r="T2335" i="7"/>
  <c r="S2335" i="7"/>
  <c r="C2655" i="6"/>
  <c r="C2655" i="7"/>
  <c r="M2655" i="7" s="1"/>
  <c r="G2335" i="4"/>
  <c r="H2335" i="4" s="1"/>
  <c r="E2335" i="6"/>
  <c r="G2647" i="5"/>
  <c r="F2647" i="5"/>
  <c r="H2647" i="5"/>
  <c r="E2667" i="4"/>
  <c r="C2668" i="4"/>
  <c r="E2336" i="7"/>
  <c r="N2336" i="7" s="1"/>
  <c r="F2657" i="3"/>
  <c r="H2656" i="3"/>
  <c r="I2656" i="3" s="1"/>
  <c r="G2657" i="3"/>
  <c r="L2647" i="6" l="1"/>
  <c r="L2647" i="7"/>
  <c r="J2647" i="6"/>
  <c r="J2647" i="7"/>
  <c r="K2647" i="6"/>
  <c r="K2647" i="7"/>
  <c r="P2646" i="7"/>
  <c r="U2335" i="7"/>
  <c r="V2335" i="7"/>
  <c r="D2667" i="6"/>
  <c r="D2667" i="7"/>
  <c r="Q2336" i="7"/>
  <c r="S2336" i="7"/>
  <c r="T2336" i="7"/>
  <c r="R2336" i="7"/>
  <c r="C2656" i="6"/>
  <c r="C2656" i="7"/>
  <c r="M2656" i="7" s="1"/>
  <c r="G2336" i="4"/>
  <c r="H2336" i="4" s="1"/>
  <c r="E2336" i="6"/>
  <c r="H2648" i="5"/>
  <c r="G2648" i="5"/>
  <c r="F2648" i="5"/>
  <c r="E2668" i="4"/>
  <c r="C2669" i="4"/>
  <c r="E2337" i="7"/>
  <c r="N2337" i="7" s="1"/>
  <c r="G2658" i="3"/>
  <c r="H2657" i="3"/>
  <c r="I2657" i="3" s="1"/>
  <c r="F2658" i="3"/>
  <c r="J2648" i="6" l="1"/>
  <c r="J2648" i="7"/>
  <c r="L2648" i="6"/>
  <c r="L2648" i="7"/>
  <c r="P2647" i="7"/>
  <c r="K2648" i="6"/>
  <c r="K2648" i="7"/>
  <c r="D2668" i="6"/>
  <c r="D2668" i="7"/>
  <c r="U2336" i="7"/>
  <c r="V2336" i="7"/>
  <c r="S2337" i="7"/>
  <c r="T2337" i="7"/>
  <c r="R2337" i="7"/>
  <c r="Q2337" i="7"/>
  <c r="C2657" i="6"/>
  <c r="C2657" i="7"/>
  <c r="M2657" i="7" s="1"/>
  <c r="G2337" i="4"/>
  <c r="H2337" i="4" s="1"/>
  <c r="E2337" i="6"/>
  <c r="F2649" i="5"/>
  <c r="H2649" i="5"/>
  <c r="G2649" i="5"/>
  <c r="E2669" i="4"/>
  <c r="C2670" i="4"/>
  <c r="E2338" i="7"/>
  <c r="N2338" i="7" s="1"/>
  <c r="F2659" i="3"/>
  <c r="H2658" i="3"/>
  <c r="G2659" i="3"/>
  <c r="I2658" i="3"/>
  <c r="K2649" i="6" l="1"/>
  <c r="K2649" i="7"/>
  <c r="L2649" i="6"/>
  <c r="L2649" i="7"/>
  <c r="J2649" i="6"/>
  <c r="J2649" i="7"/>
  <c r="P2648" i="7"/>
  <c r="U2337" i="7"/>
  <c r="V2337" i="7"/>
  <c r="D2669" i="6"/>
  <c r="D2669" i="7"/>
  <c r="S2338" i="7"/>
  <c r="R2338" i="7"/>
  <c r="T2338" i="7"/>
  <c r="Q2338" i="7"/>
  <c r="C2658" i="6"/>
  <c r="C2658" i="7"/>
  <c r="M2658" i="7" s="1"/>
  <c r="G2338" i="4"/>
  <c r="H2338" i="4" s="1"/>
  <c r="E2338" i="6"/>
  <c r="F2650" i="5"/>
  <c r="H2650" i="5"/>
  <c r="G2650" i="5"/>
  <c r="E2670" i="4"/>
  <c r="C2671" i="4"/>
  <c r="E2339" i="7"/>
  <c r="N2339" i="7" s="1"/>
  <c r="G2660" i="3"/>
  <c r="F2660" i="3"/>
  <c r="H2659" i="3"/>
  <c r="I2659" i="3" s="1"/>
  <c r="L2650" i="6" l="1"/>
  <c r="L2650" i="7"/>
  <c r="K2650" i="6"/>
  <c r="K2650" i="7"/>
  <c r="J2650" i="6"/>
  <c r="J2650" i="7"/>
  <c r="P2649" i="7"/>
  <c r="D2670" i="6"/>
  <c r="D2670" i="7"/>
  <c r="U2338" i="7"/>
  <c r="V2338" i="7"/>
  <c r="S2339" i="7"/>
  <c r="T2339" i="7"/>
  <c r="Q2339" i="7"/>
  <c r="R2339" i="7"/>
  <c r="C2659" i="6"/>
  <c r="C2659" i="7"/>
  <c r="M2659" i="7" s="1"/>
  <c r="G2339" i="4"/>
  <c r="H2339" i="4" s="1"/>
  <c r="E2339" i="6"/>
  <c r="H2651" i="5"/>
  <c r="G2651" i="5"/>
  <c r="F2651" i="5"/>
  <c r="E2671" i="4"/>
  <c r="C2672" i="4"/>
  <c r="E2340" i="7"/>
  <c r="N2340" i="7" s="1"/>
  <c r="H2660" i="3"/>
  <c r="F2661" i="3"/>
  <c r="I2660" i="3"/>
  <c r="G2661" i="3"/>
  <c r="K2651" i="6" l="1"/>
  <c r="K2651" i="7"/>
  <c r="L2651" i="6"/>
  <c r="L2651" i="7"/>
  <c r="P2650" i="7"/>
  <c r="J2651" i="6"/>
  <c r="J2651" i="7"/>
  <c r="D2671" i="6"/>
  <c r="D2671" i="7"/>
  <c r="U2339" i="7"/>
  <c r="V2339" i="7"/>
  <c r="T2340" i="7"/>
  <c r="Q2340" i="7"/>
  <c r="S2340" i="7"/>
  <c r="R2340" i="7"/>
  <c r="C2660" i="6"/>
  <c r="C2660" i="7"/>
  <c r="M2660" i="7" s="1"/>
  <c r="G2340" i="4"/>
  <c r="H2340" i="4" s="1"/>
  <c r="E2340" i="6"/>
  <c r="H2652" i="5"/>
  <c r="G2652" i="5"/>
  <c r="F2652" i="5"/>
  <c r="E2672" i="4"/>
  <c r="C2673" i="4"/>
  <c r="E2341" i="7"/>
  <c r="N2341" i="7" s="1"/>
  <c r="H2661" i="3"/>
  <c r="F2662" i="3"/>
  <c r="I2661" i="3"/>
  <c r="G2662" i="3"/>
  <c r="J2652" i="6" l="1"/>
  <c r="J2652" i="7"/>
  <c r="K2652" i="6"/>
  <c r="K2652" i="7"/>
  <c r="L2652" i="6"/>
  <c r="L2652" i="7"/>
  <c r="P2652" i="7" s="1"/>
  <c r="P2651" i="7"/>
  <c r="V2340" i="7"/>
  <c r="U2340" i="7"/>
  <c r="D2672" i="6"/>
  <c r="D2672" i="7"/>
  <c r="Q2341" i="7"/>
  <c r="R2341" i="7"/>
  <c r="S2341" i="7"/>
  <c r="T2341" i="7"/>
  <c r="C2661" i="6"/>
  <c r="C2661" i="7"/>
  <c r="M2661" i="7" s="1"/>
  <c r="G2341" i="4"/>
  <c r="H2341" i="4" s="1"/>
  <c r="E2341" i="6"/>
  <c r="G2653" i="5"/>
  <c r="F2653" i="5"/>
  <c r="H2653" i="5"/>
  <c r="E2673" i="4"/>
  <c r="C2674" i="4"/>
  <c r="E2342" i="7"/>
  <c r="N2342" i="7" s="1"/>
  <c r="G2663" i="3"/>
  <c r="H2662" i="3"/>
  <c r="I2662" i="3" s="1"/>
  <c r="F2663" i="3"/>
  <c r="L2653" i="6" l="1"/>
  <c r="L2653" i="7"/>
  <c r="J2653" i="6"/>
  <c r="J2653" i="7"/>
  <c r="K2653" i="6"/>
  <c r="K2653" i="7"/>
  <c r="D2673" i="6"/>
  <c r="D2673" i="7"/>
  <c r="U2341" i="7"/>
  <c r="V2341" i="7"/>
  <c r="S2342" i="7"/>
  <c r="Q2342" i="7"/>
  <c r="R2342" i="7"/>
  <c r="T2342" i="7"/>
  <c r="C2662" i="6"/>
  <c r="C2662" i="7"/>
  <c r="M2662" i="7" s="1"/>
  <c r="G2342" i="4"/>
  <c r="H2342" i="4" s="1"/>
  <c r="E2342" i="6"/>
  <c r="H2654" i="5"/>
  <c r="G2654" i="5"/>
  <c r="F2654" i="5"/>
  <c r="E2674" i="4"/>
  <c r="C2675" i="4"/>
  <c r="E2343" i="7"/>
  <c r="N2343" i="7" s="1"/>
  <c r="H2663" i="3"/>
  <c r="F2664" i="3"/>
  <c r="G2664" i="3"/>
  <c r="I2663" i="3"/>
  <c r="L2654" i="6" l="1"/>
  <c r="L2654" i="7"/>
  <c r="J2654" i="6"/>
  <c r="J2654" i="7"/>
  <c r="P2653" i="7"/>
  <c r="K2654" i="6"/>
  <c r="K2654" i="7"/>
  <c r="D2674" i="6"/>
  <c r="D2674" i="7"/>
  <c r="U2342" i="7"/>
  <c r="V2342" i="7"/>
  <c r="T2343" i="7"/>
  <c r="Q2343" i="7"/>
  <c r="R2343" i="7"/>
  <c r="S2343" i="7"/>
  <c r="C2663" i="6"/>
  <c r="C2663" i="7"/>
  <c r="M2663" i="7" s="1"/>
  <c r="G2343" i="4"/>
  <c r="H2343" i="4" s="1"/>
  <c r="E2343" i="6"/>
  <c r="F2655" i="5"/>
  <c r="H2655" i="5"/>
  <c r="G2655" i="5"/>
  <c r="E2675" i="4"/>
  <c r="C2676" i="4"/>
  <c r="E2344" i="7"/>
  <c r="N2344" i="7" s="1"/>
  <c r="H2664" i="3"/>
  <c r="F2665" i="3"/>
  <c r="G2665" i="3"/>
  <c r="I2664" i="3"/>
  <c r="J2655" i="6" l="1"/>
  <c r="J2655" i="7"/>
  <c r="K2655" i="6"/>
  <c r="K2655" i="7"/>
  <c r="P2654" i="7"/>
  <c r="L2655" i="6"/>
  <c r="L2655" i="7"/>
  <c r="P2655" i="7" s="1"/>
  <c r="U2343" i="7"/>
  <c r="V2343" i="7"/>
  <c r="D2675" i="6"/>
  <c r="D2675" i="7"/>
  <c r="R2344" i="7"/>
  <c r="Q2344" i="7"/>
  <c r="S2344" i="7"/>
  <c r="T2344" i="7"/>
  <c r="C2664" i="6"/>
  <c r="C2664" i="7"/>
  <c r="M2664" i="7" s="1"/>
  <c r="G2344" i="4"/>
  <c r="H2344" i="4" s="1"/>
  <c r="E2344" i="6"/>
  <c r="H2656" i="5"/>
  <c r="G2656" i="5"/>
  <c r="F2656" i="5"/>
  <c r="E2676" i="4"/>
  <c r="C2677" i="4"/>
  <c r="E2345" i="7"/>
  <c r="N2345" i="7" s="1"/>
  <c r="G2666" i="3"/>
  <c r="F2666" i="3"/>
  <c r="H2665" i="3"/>
  <c r="I2665" i="3" s="1"/>
  <c r="K2656" i="6" l="1"/>
  <c r="K2656" i="7"/>
  <c r="J2656" i="6"/>
  <c r="J2656" i="7"/>
  <c r="L2656" i="6"/>
  <c r="L2656" i="7"/>
  <c r="P2656" i="7" s="1"/>
  <c r="V2344" i="7"/>
  <c r="U2344" i="7"/>
  <c r="D2676" i="6"/>
  <c r="D2676" i="7"/>
  <c r="Q2345" i="7"/>
  <c r="T2345" i="7"/>
  <c r="S2345" i="7"/>
  <c r="R2345" i="7"/>
  <c r="C2665" i="6"/>
  <c r="C2665" i="7"/>
  <c r="M2665" i="7" s="1"/>
  <c r="G2345" i="4"/>
  <c r="H2345" i="4" s="1"/>
  <c r="E2345" i="6"/>
  <c r="H2657" i="5"/>
  <c r="G2657" i="5"/>
  <c r="F2657" i="5"/>
  <c r="E2677" i="4"/>
  <c r="C2678" i="4"/>
  <c r="E2346" i="7"/>
  <c r="N2346" i="7" s="1"/>
  <c r="G2667" i="3"/>
  <c r="F2667" i="3"/>
  <c r="H2666" i="3"/>
  <c r="I2666" i="3" s="1"/>
  <c r="J2657" i="6" l="1"/>
  <c r="J2657" i="7"/>
  <c r="K2657" i="6"/>
  <c r="K2657" i="7"/>
  <c r="L2657" i="6"/>
  <c r="L2657" i="7"/>
  <c r="P2657" i="7" s="1"/>
  <c r="D2677" i="6"/>
  <c r="D2677" i="7"/>
  <c r="V2345" i="7"/>
  <c r="U2345" i="7"/>
  <c r="Q2346" i="7"/>
  <c r="T2346" i="7"/>
  <c r="S2346" i="7"/>
  <c r="R2346" i="7"/>
  <c r="C2666" i="6"/>
  <c r="C2666" i="7"/>
  <c r="M2666" i="7" s="1"/>
  <c r="G2346" i="4"/>
  <c r="H2346" i="4" s="1"/>
  <c r="E2346" i="6"/>
  <c r="H2658" i="5"/>
  <c r="G2658" i="5"/>
  <c r="F2658" i="5"/>
  <c r="E2678" i="4"/>
  <c r="C2679" i="4"/>
  <c r="E2347" i="7"/>
  <c r="N2347" i="7" s="1"/>
  <c r="H2667" i="3"/>
  <c r="I2667" i="3" s="1"/>
  <c r="F2668" i="3"/>
  <c r="G2668" i="3"/>
  <c r="K2658" i="6" l="1"/>
  <c r="K2658" i="7"/>
  <c r="J2658" i="6"/>
  <c r="J2658" i="7"/>
  <c r="L2658" i="6"/>
  <c r="L2658" i="7"/>
  <c r="P2658" i="7" s="1"/>
  <c r="D2678" i="6"/>
  <c r="D2678" i="7"/>
  <c r="U2346" i="7"/>
  <c r="V2346" i="7"/>
  <c r="Q2347" i="7"/>
  <c r="S2347" i="7"/>
  <c r="T2347" i="7"/>
  <c r="R2347" i="7"/>
  <c r="C2667" i="6"/>
  <c r="C2667" i="7"/>
  <c r="M2667" i="7" s="1"/>
  <c r="G2347" i="4"/>
  <c r="H2347" i="4" s="1"/>
  <c r="E2347" i="6"/>
  <c r="H2659" i="5"/>
  <c r="G2659" i="5"/>
  <c r="F2659" i="5"/>
  <c r="E2679" i="4"/>
  <c r="C2680" i="4"/>
  <c r="E2348" i="7"/>
  <c r="N2348" i="7" s="1"/>
  <c r="G2669" i="3"/>
  <c r="F2669" i="3"/>
  <c r="H2668" i="3"/>
  <c r="I2668" i="3" s="1"/>
  <c r="J2659" i="6" l="1"/>
  <c r="J2659" i="7"/>
  <c r="L2659" i="6"/>
  <c r="L2659" i="7"/>
  <c r="K2659" i="6"/>
  <c r="K2659" i="7"/>
  <c r="D2679" i="6"/>
  <c r="D2679" i="7"/>
  <c r="V2347" i="7"/>
  <c r="U2347" i="7"/>
  <c r="Q2348" i="7"/>
  <c r="S2348" i="7"/>
  <c r="R2348" i="7"/>
  <c r="T2348" i="7"/>
  <c r="C2668" i="6"/>
  <c r="C2668" i="7"/>
  <c r="M2668" i="7" s="1"/>
  <c r="G2348" i="4"/>
  <c r="H2348" i="4" s="1"/>
  <c r="E2348" i="6"/>
  <c r="H2660" i="5"/>
  <c r="G2660" i="5"/>
  <c r="F2660" i="5"/>
  <c r="E2680" i="4"/>
  <c r="C2681" i="4"/>
  <c r="E2349" i="7"/>
  <c r="N2349" i="7" s="1"/>
  <c r="H2669" i="3"/>
  <c r="F2670" i="3"/>
  <c r="I2669" i="3"/>
  <c r="G2670" i="3"/>
  <c r="K2660" i="6" l="1"/>
  <c r="K2660" i="7"/>
  <c r="J2660" i="6"/>
  <c r="J2660" i="7"/>
  <c r="L2660" i="6"/>
  <c r="L2660" i="7"/>
  <c r="P2660" i="7" s="1"/>
  <c r="P2659" i="7"/>
  <c r="D2680" i="6"/>
  <c r="D2680" i="7"/>
  <c r="V2348" i="7"/>
  <c r="U2348" i="7"/>
  <c r="T2349" i="7"/>
  <c r="S2349" i="7"/>
  <c r="Q2349" i="7"/>
  <c r="R2349" i="7"/>
  <c r="C2669" i="6"/>
  <c r="C2669" i="7"/>
  <c r="M2669" i="7" s="1"/>
  <c r="G2349" i="4"/>
  <c r="H2349" i="4" s="1"/>
  <c r="E2349" i="6"/>
  <c r="H2661" i="5"/>
  <c r="G2661" i="5"/>
  <c r="F2661" i="5"/>
  <c r="E2681" i="4"/>
  <c r="C2682" i="4"/>
  <c r="E2350" i="7"/>
  <c r="N2350" i="7" s="1"/>
  <c r="G2671" i="3"/>
  <c r="F2671" i="3"/>
  <c r="H2670" i="3"/>
  <c r="I2670" i="3" s="1"/>
  <c r="L2661" i="6" l="1"/>
  <c r="L2661" i="7"/>
  <c r="J2661" i="6"/>
  <c r="J2661" i="7"/>
  <c r="K2661" i="6"/>
  <c r="K2661" i="7"/>
  <c r="D2681" i="6"/>
  <c r="D2681" i="7"/>
  <c r="V2349" i="7"/>
  <c r="U2349" i="7"/>
  <c r="R2350" i="7"/>
  <c r="Q2350" i="7"/>
  <c r="S2350" i="7"/>
  <c r="T2350" i="7"/>
  <c r="C2670" i="6"/>
  <c r="C2670" i="7"/>
  <c r="M2670" i="7" s="1"/>
  <c r="G2350" i="4"/>
  <c r="H2350" i="4" s="1"/>
  <c r="E2350" i="6"/>
  <c r="G2662" i="5"/>
  <c r="F2662" i="5"/>
  <c r="H2662" i="5"/>
  <c r="E2682" i="4"/>
  <c r="C2683" i="4"/>
  <c r="E2351" i="7"/>
  <c r="N2351" i="7" s="1"/>
  <c r="H2671" i="3"/>
  <c r="F2672" i="3"/>
  <c r="I2671" i="3"/>
  <c r="G2672" i="3"/>
  <c r="J2662" i="6" l="1"/>
  <c r="J2662" i="7"/>
  <c r="K2662" i="6"/>
  <c r="K2662" i="7"/>
  <c r="P2661" i="7"/>
  <c r="L2662" i="6"/>
  <c r="L2662" i="7"/>
  <c r="P2662" i="7" s="1"/>
  <c r="D2682" i="6"/>
  <c r="D2682" i="7"/>
  <c r="V2350" i="7"/>
  <c r="U2350" i="7"/>
  <c r="T2351" i="7"/>
  <c r="Q2351" i="7"/>
  <c r="S2351" i="7"/>
  <c r="R2351" i="7"/>
  <c r="C2671" i="6"/>
  <c r="C2671" i="7"/>
  <c r="M2671" i="7" s="1"/>
  <c r="G2351" i="4"/>
  <c r="H2351" i="4" s="1"/>
  <c r="E2351" i="6"/>
  <c r="H2663" i="5"/>
  <c r="G2663" i="5"/>
  <c r="F2663" i="5"/>
  <c r="E2683" i="4"/>
  <c r="C2684" i="4"/>
  <c r="E2352" i="7"/>
  <c r="N2352" i="7" s="1"/>
  <c r="F2673" i="3"/>
  <c r="H2672" i="3"/>
  <c r="I2672" i="3" s="1"/>
  <c r="G2673" i="3"/>
  <c r="K2663" i="6" l="1"/>
  <c r="K2663" i="7"/>
  <c r="L2663" i="6"/>
  <c r="L2663" i="7"/>
  <c r="J2663" i="6"/>
  <c r="J2663" i="7"/>
  <c r="V2351" i="7"/>
  <c r="U2351" i="7"/>
  <c r="D2683" i="6"/>
  <c r="D2683" i="7"/>
  <c r="Q2352" i="7"/>
  <c r="T2352" i="7"/>
  <c r="S2352" i="7"/>
  <c r="R2352" i="7"/>
  <c r="C2672" i="6"/>
  <c r="C2672" i="7"/>
  <c r="M2672" i="7" s="1"/>
  <c r="G2352" i="4"/>
  <c r="H2352" i="4" s="1"/>
  <c r="E2352" i="6"/>
  <c r="G2664" i="5"/>
  <c r="F2664" i="5"/>
  <c r="H2664" i="5"/>
  <c r="E2684" i="4"/>
  <c r="C2685" i="4"/>
  <c r="E2353" i="7"/>
  <c r="N2353" i="7" s="1"/>
  <c r="G2674" i="3"/>
  <c r="F2674" i="3"/>
  <c r="H2673" i="3"/>
  <c r="I2673" i="3" s="1"/>
  <c r="K2664" i="6" l="1"/>
  <c r="K2664" i="7"/>
  <c r="L2664" i="6"/>
  <c r="L2664" i="7"/>
  <c r="P2663" i="7"/>
  <c r="J2664" i="6"/>
  <c r="J2664" i="7"/>
  <c r="D2684" i="6"/>
  <c r="D2684" i="7"/>
  <c r="V2352" i="7"/>
  <c r="U2352" i="7"/>
  <c r="Q2353" i="7"/>
  <c r="T2353" i="7"/>
  <c r="R2353" i="7"/>
  <c r="S2353" i="7"/>
  <c r="C2673" i="6"/>
  <c r="C2673" i="7"/>
  <c r="M2673" i="7" s="1"/>
  <c r="G2353" i="4"/>
  <c r="H2353" i="4" s="1"/>
  <c r="E2353" i="6"/>
  <c r="H2665" i="5"/>
  <c r="G2665" i="5"/>
  <c r="F2665" i="5"/>
  <c r="E2685" i="4"/>
  <c r="C2686" i="4"/>
  <c r="E2354" i="7"/>
  <c r="N2354" i="7" s="1"/>
  <c r="G2675" i="3"/>
  <c r="F2675" i="3"/>
  <c r="H2674" i="3"/>
  <c r="I2674" i="3" s="1"/>
  <c r="J2665" i="6" l="1"/>
  <c r="J2665" i="7"/>
  <c r="K2665" i="6"/>
  <c r="K2665" i="7"/>
  <c r="L2665" i="6"/>
  <c r="L2665" i="7"/>
  <c r="P2665" i="7" s="1"/>
  <c r="P2664" i="7"/>
  <c r="V2353" i="7"/>
  <c r="U2353" i="7"/>
  <c r="D2685" i="6"/>
  <c r="D2685" i="7"/>
  <c r="R2354" i="7"/>
  <c r="T2354" i="7"/>
  <c r="Q2354" i="7"/>
  <c r="S2354" i="7"/>
  <c r="C2674" i="6"/>
  <c r="C2674" i="7"/>
  <c r="M2674" i="7" s="1"/>
  <c r="G2354" i="4"/>
  <c r="H2354" i="4" s="1"/>
  <c r="E2354" i="6"/>
  <c r="H2666" i="5"/>
  <c r="G2666" i="5"/>
  <c r="F2666" i="5"/>
  <c r="E2686" i="4"/>
  <c r="C2687" i="4"/>
  <c r="E2355" i="7"/>
  <c r="N2355" i="7" s="1"/>
  <c r="G2676" i="3"/>
  <c r="H2675" i="3"/>
  <c r="I2675" i="3" s="1"/>
  <c r="F2676" i="3"/>
  <c r="J2666" i="6" l="1"/>
  <c r="J2666" i="7"/>
  <c r="L2666" i="6"/>
  <c r="L2666" i="7"/>
  <c r="K2666" i="6"/>
  <c r="K2666" i="7"/>
  <c r="D2686" i="6"/>
  <c r="D2686" i="7"/>
  <c r="V2354" i="7"/>
  <c r="U2354" i="7"/>
  <c r="S2355" i="7"/>
  <c r="Q2355" i="7"/>
  <c r="R2355" i="7"/>
  <c r="T2355" i="7"/>
  <c r="C2675" i="6"/>
  <c r="C2675" i="7"/>
  <c r="M2675" i="7" s="1"/>
  <c r="G2355" i="4"/>
  <c r="H2355" i="4" s="1"/>
  <c r="E2355" i="6"/>
  <c r="F2667" i="5"/>
  <c r="H2667" i="5"/>
  <c r="G2667" i="5"/>
  <c r="E2687" i="4"/>
  <c r="C2688" i="4"/>
  <c r="E2356" i="7"/>
  <c r="N2356" i="7" s="1"/>
  <c r="H2676" i="3"/>
  <c r="F2677" i="3"/>
  <c r="G2677" i="3"/>
  <c r="I2676" i="3"/>
  <c r="L2667" i="6" l="1"/>
  <c r="L2667" i="7"/>
  <c r="J2667" i="6"/>
  <c r="J2667" i="7"/>
  <c r="K2667" i="6"/>
  <c r="K2667" i="7"/>
  <c r="P2666" i="7"/>
  <c r="U2355" i="7"/>
  <c r="V2355" i="7"/>
  <c r="D2687" i="6"/>
  <c r="D2687" i="7"/>
  <c r="R2356" i="7"/>
  <c r="S2356" i="7"/>
  <c r="Q2356" i="7"/>
  <c r="T2356" i="7"/>
  <c r="C2676" i="6"/>
  <c r="C2676" i="7"/>
  <c r="M2676" i="7" s="1"/>
  <c r="G2356" i="4"/>
  <c r="H2356" i="4" s="1"/>
  <c r="E2356" i="6"/>
  <c r="F2668" i="5"/>
  <c r="H2668" i="5"/>
  <c r="G2668" i="5"/>
  <c r="E2688" i="4"/>
  <c r="C2689" i="4"/>
  <c r="E2357" i="7"/>
  <c r="N2357" i="7" s="1"/>
  <c r="G2678" i="3"/>
  <c r="F2678" i="3"/>
  <c r="H2677" i="3"/>
  <c r="I2677" i="3" s="1"/>
  <c r="K2668" i="6" l="1"/>
  <c r="K2668" i="7"/>
  <c r="L2668" i="6"/>
  <c r="L2668" i="7"/>
  <c r="P2667" i="7"/>
  <c r="J2668" i="6"/>
  <c r="J2668" i="7"/>
  <c r="D2688" i="6"/>
  <c r="D2688" i="7"/>
  <c r="U2356" i="7"/>
  <c r="V2356" i="7"/>
  <c r="Q2357" i="7"/>
  <c r="R2357" i="7"/>
  <c r="S2357" i="7"/>
  <c r="T2357" i="7"/>
  <c r="C2677" i="6"/>
  <c r="C2677" i="7"/>
  <c r="M2677" i="7" s="1"/>
  <c r="G2357" i="4"/>
  <c r="H2357" i="4" s="1"/>
  <c r="E2357" i="6"/>
  <c r="H2669" i="5"/>
  <c r="G2669" i="5"/>
  <c r="F2669" i="5"/>
  <c r="E2689" i="4"/>
  <c r="C2690" i="4"/>
  <c r="E2358" i="7"/>
  <c r="N2358" i="7" s="1"/>
  <c r="H2678" i="3"/>
  <c r="F2679" i="3"/>
  <c r="I2678" i="3"/>
  <c r="G2679" i="3"/>
  <c r="J2669" i="6" l="1"/>
  <c r="J2669" i="7"/>
  <c r="L2669" i="6"/>
  <c r="L2669" i="7"/>
  <c r="K2669" i="6"/>
  <c r="K2669" i="7"/>
  <c r="P2668" i="7"/>
  <c r="D2689" i="6"/>
  <c r="D2689" i="7"/>
  <c r="U2357" i="7"/>
  <c r="V2357" i="7"/>
  <c r="Q2358" i="7"/>
  <c r="T2358" i="7"/>
  <c r="R2358" i="7"/>
  <c r="S2358" i="7"/>
  <c r="C2678" i="6"/>
  <c r="C2678" i="7"/>
  <c r="M2678" i="7" s="1"/>
  <c r="G2358" i="4"/>
  <c r="H2358" i="4" s="1"/>
  <c r="E2358" i="6"/>
  <c r="H2670" i="5"/>
  <c r="G2670" i="5"/>
  <c r="F2670" i="5"/>
  <c r="E2690" i="4"/>
  <c r="C2691" i="4"/>
  <c r="E2359" i="7"/>
  <c r="N2359" i="7" s="1"/>
  <c r="H2679" i="3"/>
  <c r="F2680" i="3"/>
  <c r="G2680" i="3"/>
  <c r="I2679" i="3"/>
  <c r="J2670" i="6" l="1"/>
  <c r="J2670" i="7"/>
  <c r="L2670" i="6"/>
  <c r="L2670" i="7"/>
  <c r="K2670" i="6"/>
  <c r="K2670" i="7"/>
  <c r="P2669" i="7"/>
  <c r="D2690" i="6"/>
  <c r="D2690" i="7"/>
  <c r="U2358" i="7"/>
  <c r="V2358" i="7"/>
  <c r="R2359" i="7"/>
  <c r="S2359" i="7"/>
  <c r="T2359" i="7"/>
  <c r="Q2359" i="7"/>
  <c r="C2679" i="6"/>
  <c r="C2679" i="7"/>
  <c r="M2679" i="7" s="1"/>
  <c r="G2359" i="4"/>
  <c r="H2359" i="4" s="1"/>
  <c r="E2359" i="6"/>
  <c r="F2671" i="5"/>
  <c r="H2671" i="5"/>
  <c r="G2671" i="5"/>
  <c r="E2691" i="4"/>
  <c r="C2692" i="4"/>
  <c r="E2360" i="7"/>
  <c r="N2360" i="7" s="1"/>
  <c r="H2680" i="3"/>
  <c r="F2681" i="3"/>
  <c r="G2681" i="3"/>
  <c r="I2680" i="3"/>
  <c r="L2671" i="6" l="1"/>
  <c r="L2671" i="7"/>
  <c r="K2671" i="6"/>
  <c r="K2671" i="7"/>
  <c r="J2671" i="6"/>
  <c r="J2671" i="7"/>
  <c r="P2670" i="7"/>
  <c r="D2691" i="6"/>
  <c r="D2691" i="7"/>
  <c r="V2359" i="7"/>
  <c r="U2359" i="7"/>
  <c r="Q2360" i="7"/>
  <c r="T2360" i="7"/>
  <c r="S2360" i="7"/>
  <c r="R2360" i="7"/>
  <c r="C2680" i="6"/>
  <c r="C2680" i="7"/>
  <c r="M2680" i="7" s="1"/>
  <c r="G2360" i="4"/>
  <c r="H2360" i="4" s="1"/>
  <c r="E2360" i="6"/>
  <c r="H2672" i="5"/>
  <c r="G2672" i="5"/>
  <c r="F2672" i="5"/>
  <c r="E2692" i="4"/>
  <c r="C2693" i="4"/>
  <c r="E2693" i="4" s="1"/>
  <c r="E2361" i="7"/>
  <c r="N2361" i="7" s="1"/>
  <c r="G2682" i="3"/>
  <c r="H2681" i="3"/>
  <c r="I2681" i="3" s="1"/>
  <c r="F2682" i="3"/>
  <c r="J2672" i="6" l="1"/>
  <c r="J2672" i="7"/>
  <c r="L2672" i="6"/>
  <c r="L2672" i="7"/>
  <c r="K2672" i="6"/>
  <c r="K2672" i="7"/>
  <c r="P2671" i="7"/>
  <c r="D2693" i="6"/>
  <c r="D2693" i="7"/>
  <c r="D2692" i="6"/>
  <c r="D2692" i="7"/>
  <c r="U2360" i="7"/>
  <c r="V2360" i="7"/>
  <c r="T2361" i="7"/>
  <c r="Q2361" i="7"/>
  <c r="R2361" i="7"/>
  <c r="S2361" i="7"/>
  <c r="C2681" i="6"/>
  <c r="C2681" i="7"/>
  <c r="M2681" i="7" s="1"/>
  <c r="G2361" i="4"/>
  <c r="H2361" i="4" s="1"/>
  <c r="E2361" i="6"/>
  <c r="F2673" i="5"/>
  <c r="H2673" i="5"/>
  <c r="G2673" i="5"/>
  <c r="E2362" i="7"/>
  <c r="N2362" i="7" s="1"/>
  <c r="G2683" i="3"/>
  <c r="F2683" i="3"/>
  <c r="H2682" i="3"/>
  <c r="I2682" i="3" s="1"/>
  <c r="L2673" i="6" l="1"/>
  <c r="L2673" i="7"/>
  <c r="P2672" i="7"/>
  <c r="J2673" i="6"/>
  <c r="J2673" i="7"/>
  <c r="K2673" i="6"/>
  <c r="K2673" i="7"/>
  <c r="V2361" i="7"/>
  <c r="U2361" i="7"/>
  <c r="Q2362" i="7"/>
  <c r="R2362" i="7"/>
  <c r="T2362" i="7"/>
  <c r="S2362" i="7"/>
  <c r="C2682" i="6"/>
  <c r="C2682" i="7"/>
  <c r="M2682" i="7" s="1"/>
  <c r="G2362" i="4"/>
  <c r="H2362" i="4" s="1"/>
  <c r="E2362" i="6"/>
  <c r="H2674" i="5"/>
  <c r="G2674" i="5"/>
  <c r="F2674" i="5"/>
  <c r="F2684" i="3"/>
  <c r="H2683" i="3"/>
  <c r="I2683" i="3" s="1"/>
  <c r="G2684" i="3"/>
  <c r="J2674" i="6" l="1"/>
  <c r="J2674" i="7"/>
  <c r="L2674" i="6"/>
  <c r="L2674" i="7"/>
  <c r="P2673" i="7"/>
  <c r="K2674" i="6"/>
  <c r="K2674" i="7"/>
  <c r="E2363" i="6"/>
  <c r="E2363" i="7"/>
  <c r="N2363" i="7" s="1"/>
  <c r="V2362" i="7"/>
  <c r="U2362" i="7"/>
  <c r="C2683" i="6"/>
  <c r="C2683" i="7"/>
  <c r="M2683" i="7" s="1"/>
  <c r="H2675" i="5"/>
  <c r="G2675" i="5"/>
  <c r="F2675" i="5"/>
  <c r="G2363" i="4"/>
  <c r="H2363" i="4" s="1"/>
  <c r="G2685" i="3"/>
  <c r="H2684" i="3"/>
  <c r="I2684" i="3" s="1"/>
  <c r="F2685" i="3"/>
  <c r="P2674" i="7" l="1"/>
  <c r="J2675" i="6"/>
  <c r="J2675" i="7"/>
  <c r="L2675" i="6"/>
  <c r="L2675" i="7"/>
  <c r="K2675" i="6"/>
  <c r="K2675" i="7"/>
  <c r="T2363" i="7"/>
  <c r="R2363" i="7"/>
  <c r="Q2363" i="7"/>
  <c r="S2363" i="7"/>
  <c r="E2364" i="6"/>
  <c r="E2364" i="7"/>
  <c r="N2364" i="7" s="1"/>
  <c r="C2684" i="6"/>
  <c r="C2684" i="7"/>
  <c r="M2684" i="7" s="1"/>
  <c r="H2676" i="5"/>
  <c r="G2676" i="5"/>
  <c r="F2676" i="5"/>
  <c r="G2364" i="4"/>
  <c r="H2364" i="4" s="1"/>
  <c r="H2685" i="3"/>
  <c r="F2686" i="3"/>
  <c r="I2685" i="3"/>
  <c r="G2686" i="3"/>
  <c r="P2675" i="7" l="1"/>
  <c r="L2676" i="6"/>
  <c r="L2676" i="7"/>
  <c r="J2676" i="6"/>
  <c r="J2676" i="7"/>
  <c r="K2676" i="6"/>
  <c r="K2676" i="7"/>
  <c r="T2364" i="7"/>
  <c r="Q2364" i="7"/>
  <c r="S2364" i="7"/>
  <c r="R2364" i="7"/>
  <c r="E2365" i="6"/>
  <c r="E2365" i="7"/>
  <c r="N2365" i="7" s="1"/>
  <c r="V2363" i="7"/>
  <c r="U2363" i="7"/>
  <c r="C2685" i="6"/>
  <c r="C2685" i="7"/>
  <c r="M2685" i="7" s="1"/>
  <c r="H2677" i="5"/>
  <c r="G2677" i="5"/>
  <c r="F2677" i="5"/>
  <c r="G2365" i="4"/>
  <c r="H2365" i="4" s="1"/>
  <c r="G2687" i="3"/>
  <c r="F2687" i="3"/>
  <c r="H2686" i="3"/>
  <c r="I2686" i="3" s="1"/>
  <c r="J2677" i="6" l="1"/>
  <c r="J2677" i="7"/>
  <c r="K2677" i="6"/>
  <c r="K2677" i="7"/>
  <c r="L2677" i="6"/>
  <c r="L2677" i="7"/>
  <c r="P2677" i="7" s="1"/>
  <c r="P2676" i="7"/>
  <c r="E2366" i="6"/>
  <c r="E2366" i="7"/>
  <c r="N2366" i="7" s="1"/>
  <c r="S2365" i="7"/>
  <c r="Q2365" i="7"/>
  <c r="R2365" i="7"/>
  <c r="T2365" i="7"/>
  <c r="U2364" i="7"/>
  <c r="V2364" i="7"/>
  <c r="C2686" i="6"/>
  <c r="C2686" i="7"/>
  <c r="M2686" i="7" s="1"/>
  <c r="H2678" i="5"/>
  <c r="G2678" i="5"/>
  <c r="F2678" i="5"/>
  <c r="G2366" i="4"/>
  <c r="H2366" i="4" s="1"/>
  <c r="H2687" i="3"/>
  <c r="I2687" i="3" s="1"/>
  <c r="F2688" i="3"/>
  <c r="G2688" i="3"/>
  <c r="J2678" i="6" l="1"/>
  <c r="J2678" i="7"/>
  <c r="L2678" i="6"/>
  <c r="L2678" i="7"/>
  <c r="K2678" i="6"/>
  <c r="K2678" i="7"/>
  <c r="U2365" i="7"/>
  <c r="V2365" i="7"/>
  <c r="Q2366" i="7"/>
  <c r="S2366" i="7"/>
  <c r="T2366" i="7"/>
  <c r="R2366" i="7"/>
  <c r="E2367" i="6"/>
  <c r="E2367" i="7"/>
  <c r="N2367" i="7" s="1"/>
  <c r="C2687" i="6"/>
  <c r="C2687" i="7"/>
  <c r="M2687" i="7" s="1"/>
  <c r="H2679" i="5"/>
  <c r="G2679" i="5"/>
  <c r="F2679" i="5"/>
  <c r="G2367" i="4"/>
  <c r="H2367" i="4" s="1"/>
  <c r="H2688" i="3"/>
  <c r="I2688" i="3" s="1"/>
  <c r="F2689" i="3"/>
  <c r="G2689" i="3"/>
  <c r="J2679" i="6" l="1"/>
  <c r="J2679" i="7"/>
  <c r="P2678" i="7"/>
  <c r="K2679" i="6"/>
  <c r="K2679" i="7"/>
  <c r="L2679" i="6"/>
  <c r="L2679" i="7"/>
  <c r="P2679" i="7" s="1"/>
  <c r="E2368" i="6"/>
  <c r="E2368" i="7"/>
  <c r="N2368" i="7" s="1"/>
  <c r="V2366" i="7"/>
  <c r="U2366" i="7"/>
  <c r="Q2367" i="7"/>
  <c r="S2367" i="7"/>
  <c r="R2367" i="7"/>
  <c r="T2367" i="7"/>
  <c r="C2688" i="6"/>
  <c r="C2688" i="7"/>
  <c r="M2688" i="7" s="1"/>
  <c r="F2680" i="5"/>
  <c r="H2680" i="5"/>
  <c r="G2680" i="5"/>
  <c r="G2368" i="4"/>
  <c r="H2368" i="4" s="1"/>
  <c r="G2690" i="3"/>
  <c r="F2690" i="3"/>
  <c r="H2689" i="3"/>
  <c r="I2689" i="3" s="1"/>
  <c r="K2680" i="6" l="1"/>
  <c r="K2680" i="7"/>
  <c r="L2680" i="6"/>
  <c r="L2680" i="7"/>
  <c r="J2680" i="6"/>
  <c r="J2680" i="7"/>
  <c r="E2369" i="6"/>
  <c r="E2369" i="7"/>
  <c r="N2369" i="7" s="1"/>
  <c r="U2367" i="7"/>
  <c r="V2367" i="7"/>
  <c r="T2368" i="7"/>
  <c r="Q2368" i="7"/>
  <c r="R2368" i="7"/>
  <c r="S2368" i="7"/>
  <c r="C2689" i="6"/>
  <c r="C2689" i="7"/>
  <c r="M2689" i="7" s="1"/>
  <c r="H2681" i="5"/>
  <c r="G2681" i="5"/>
  <c r="F2681" i="5"/>
  <c r="G2369" i="4"/>
  <c r="H2369" i="4" s="1"/>
  <c r="F2691" i="3"/>
  <c r="H2690" i="3"/>
  <c r="I2690" i="3" s="1"/>
  <c r="G2691" i="3"/>
  <c r="J2681" i="6" l="1"/>
  <c r="J2681" i="7"/>
  <c r="P2680" i="7"/>
  <c r="K2681" i="6"/>
  <c r="K2681" i="7"/>
  <c r="L2681" i="6"/>
  <c r="L2681" i="7"/>
  <c r="P2681" i="7" s="1"/>
  <c r="E2370" i="6"/>
  <c r="E2370" i="7"/>
  <c r="N2370" i="7" s="1"/>
  <c r="Q2369" i="7"/>
  <c r="S2369" i="7"/>
  <c r="R2369" i="7"/>
  <c r="T2369" i="7"/>
  <c r="V2368" i="7"/>
  <c r="U2368" i="7"/>
  <c r="C2690" i="6"/>
  <c r="C2690" i="7"/>
  <c r="M2690" i="7" s="1"/>
  <c r="F2682" i="5"/>
  <c r="H2682" i="5"/>
  <c r="G2682" i="5"/>
  <c r="G2370" i="4"/>
  <c r="H2370" i="4" s="1"/>
  <c r="G2692" i="3"/>
  <c r="H2691" i="3"/>
  <c r="I2691" i="3" s="1"/>
  <c r="F2692" i="3"/>
  <c r="K2682" i="6" l="1"/>
  <c r="K2682" i="7"/>
  <c r="L2682" i="6"/>
  <c r="L2682" i="7"/>
  <c r="J2682" i="6"/>
  <c r="J2682" i="7"/>
  <c r="E2371" i="6"/>
  <c r="E2371" i="7"/>
  <c r="N2371" i="7" s="1"/>
  <c r="Q2370" i="7"/>
  <c r="T2370" i="7"/>
  <c r="R2370" i="7"/>
  <c r="S2370" i="7"/>
  <c r="V2369" i="7"/>
  <c r="U2369" i="7"/>
  <c r="C2691" i="6"/>
  <c r="C2691" i="7"/>
  <c r="M2691" i="7" s="1"/>
  <c r="H2683" i="5"/>
  <c r="G2683" i="5"/>
  <c r="F2683" i="5"/>
  <c r="G2371" i="4"/>
  <c r="H2371" i="4" s="1"/>
  <c r="F2693" i="3"/>
  <c r="H2692" i="3"/>
  <c r="I2692" i="3" s="1"/>
  <c r="G2693" i="3"/>
  <c r="K2683" i="6" l="1"/>
  <c r="K2683" i="7"/>
  <c r="J2683" i="6"/>
  <c r="J2683" i="7"/>
  <c r="L2683" i="6"/>
  <c r="L2683" i="7"/>
  <c r="P2683" i="7" s="1"/>
  <c r="P2682" i="7"/>
  <c r="E2372" i="6"/>
  <c r="E2372" i="7"/>
  <c r="N2372" i="7" s="1"/>
  <c r="Q2371" i="7"/>
  <c r="T2371" i="7"/>
  <c r="S2371" i="7"/>
  <c r="R2371" i="7"/>
  <c r="V2370" i="7"/>
  <c r="U2370" i="7"/>
  <c r="C2692" i="6"/>
  <c r="C2692" i="7"/>
  <c r="M2692" i="7" s="1"/>
  <c r="H2684" i="5"/>
  <c r="G2684" i="5"/>
  <c r="F2684" i="5"/>
  <c r="G2372" i="4"/>
  <c r="H2372" i="4" s="1"/>
  <c r="H2693" i="3"/>
  <c r="I2693" i="3" s="1"/>
  <c r="J2684" i="6" l="1"/>
  <c r="J2684" i="7"/>
  <c r="L2684" i="6"/>
  <c r="L2684" i="7"/>
  <c r="K2684" i="6"/>
  <c r="K2684" i="7"/>
  <c r="E2373" i="6"/>
  <c r="E2373" i="7"/>
  <c r="N2373" i="7" s="1"/>
  <c r="T2372" i="7"/>
  <c r="S2372" i="7"/>
  <c r="Q2372" i="7"/>
  <c r="R2372" i="7"/>
  <c r="U2371" i="7"/>
  <c r="V2371" i="7"/>
  <c r="C2693" i="6"/>
  <c r="C2693" i="7"/>
  <c r="M2693" i="7" s="1"/>
  <c r="H2685" i="5"/>
  <c r="G2685" i="5"/>
  <c r="F2685" i="5"/>
  <c r="G2373" i="4"/>
  <c r="H2373" i="4" s="1"/>
  <c r="L2685" i="6" l="1"/>
  <c r="L2685" i="7"/>
  <c r="J2685" i="6"/>
  <c r="J2685" i="7"/>
  <c r="K2685" i="6"/>
  <c r="K2685" i="7"/>
  <c r="P2684" i="7"/>
  <c r="E2374" i="6"/>
  <c r="E2374" i="7"/>
  <c r="N2374" i="7" s="1"/>
  <c r="V2372" i="7"/>
  <c r="U2372" i="7"/>
  <c r="S2373" i="7"/>
  <c r="R2373" i="7"/>
  <c r="Q2373" i="7"/>
  <c r="T2373" i="7"/>
  <c r="H2686" i="5"/>
  <c r="G2686" i="5"/>
  <c r="F2686" i="5"/>
  <c r="G2374" i="4"/>
  <c r="H2374" i="4" s="1"/>
  <c r="J2686" i="6" l="1"/>
  <c r="J2686" i="7"/>
  <c r="L2686" i="6"/>
  <c r="L2686" i="7"/>
  <c r="K2686" i="6"/>
  <c r="K2686" i="7"/>
  <c r="P2685" i="7"/>
  <c r="S2374" i="7"/>
  <c r="R2374" i="7"/>
  <c r="T2374" i="7"/>
  <c r="Q2374" i="7"/>
  <c r="E2375" i="6"/>
  <c r="E2375" i="7"/>
  <c r="N2375" i="7" s="1"/>
  <c r="U2373" i="7"/>
  <c r="V2373" i="7"/>
  <c r="H2687" i="5"/>
  <c r="G2687" i="5"/>
  <c r="F2687" i="5"/>
  <c r="G2375" i="4"/>
  <c r="H2375" i="4" s="1"/>
  <c r="J2687" i="6" l="1"/>
  <c r="J2687" i="7"/>
  <c r="L2687" i="6"/>
  <c r="L2687" i="7"/>
  <c r="K2687" i="6"/>
  <c r="K2687" i="7"/>
  <c r="P2686" i="7"/>
  <c r="Q2375" i="7"/>
  <c r="R2375" i="7"/>
  <c r="S2375" i="7"/>
  <c r="T2375" i="7"/>
  <c r="E2376" i="6"/>
  <c r="E2376" i="7"/>
  <c r="N2376" i="7" s="1"/>
  <c r="V2374" i="7"/>
  <c r="U2374" i="7"/>
  <c r="H2688" i="5"/>
  <c r="G2688" i="5"/>
  <c r="F2688" i="5"/>
  <c r="G2376" i="4"/>
  <c r="H2376" i="4" s="1"/>
  <c r="J2688" i="6" l="1"/>
  <c r="J2688" i="7"/>
  <c r="L2688" i="6"/>
  <c r="L2688" i="7"/>
  <c r="K2688" i="6"/>
  <c r="K2688" i="7"/>
  <c r="P2687" i="7"/>
  <c r="R2376" i="7"/>
  <c r="S2376" i="7"/>
  <c r="Q2376" i="7"/>
  <c r="T2376" i="7"/>
  <c r="E2377" i="6"/>
  <c r="E2377" i="7"/>
  <c r="N2377" i="7" s="1"/>
  <c r="U2375" i="7"/>
  <c r="V2375" i="7"/>
  <c r="H2689" i="5"/>
  <c r="G2689" i="5"/>
  <c r="F2689" i="5"/>
  <c r="G2377" i="4"/>
  <c r="H2377" i="4" s="1"/>
  <c r="K2689" i="6" l="1"/>
  <c r="K2689" i="7"/>
  <c r="J2689" i="6"/>
  <c r="J2689" i="7"/>
  <c r="L2689" i="6"/>
  <c r="L2689" i="7"/>
  <c r="P2689" i="7" s="1"/>
  <c r="P2688" i="7"/>
  <c r="Q2377" i="7"/>
  <c r="T2377" i="7"/>
  <c r="R2377" i="7"/>
  <c r="S2377" i="7"/>
  <c r="V2376" i="7"/>
  <c r="U2376" i="7"/>
  <c r="E2378" i="6"/>
  <c r="E2378" i="7"/>
  <c r="N2378" i="7" s="1"/>
  <c r="H2690" i="5"/>
  <c r="G2690" i="5"/>
  <c r="F2690" i="5"/>
  <c r="G2378" i="4"/>
  <c r="H2378" i="4" s="1"/>
  <c r="L2690" i="6" l="1"/>
  <c r="L2690" i="7"/>
  <c r="J2690" i="6"/>
  <c r="J2690" i="7"/>
  <c r="K2690" i="6"/>
  <c r="K2690" i="7"/>
  <c r="S2378" i="7"/>
  <c r="Q2378" i="7"/>
  <c r="R2378" i="7"/>
  <c r="T2378" i="7"/>
  <c r="E2379" i="6"/>
  <c r="E2379" i="7"/>
  <c r="N2379" i="7" s="1"/>
  <c r="V2377" i="7"/>
  <c r="U2377" i="7"/>
  <c r="H2691" i="5"/>
  <c r="G2691" i="5"/>
  <c r="F2691" i="5"/>
  <c r="G2379" i="4"/>
  <c r="H2379" i="4" s="1"/>
  <c r="L2691" i="6" l="1"/>
  <c r="L2691" i="7"/>
  <c r="P2690" i="7"/>
  <c r="J2691" i="6"/>
  <c r="J2691" i="7"/>
  <c r="K2691" i="6"/>
  <c r="K2691" i="7"/>
  <c r="R2379" i="7"/>
  <c r="T2379" i="7"/>
  <c r="S2379" i="7"/>
  <c r="Q2379" i="7"/>
  <c r="V2378" i="7"/>
  <c r="U2378" i="7"/>
  <c r="E2380" i="6"/>
  <c r="E2380" i="7"/>
  <c r="N2380" i="7" s="1"/>
  <c r="H2692" i="5"/>
  <c r="G2692" i="5"/>
  <c r="F2692" i="5"/>
  <c r="G2380" i="4"/>
  <c r="H2380" i="4" s="1"/>
  <c r="K2692" i="6" l="1"/>
  <c r="K2692" i="7"/>
  <c r="P2691" i="7"/>
  <c r="J2692" i="6"/>
  <c r="J2692" i="7"/>
  <c r="L2692" i="6"/>
  <c r="L2692" i="7"/>
  <c r="P2692" i="7" s="1"/>
  <c r="Q2380" i="7"/>
  <c r="R2380" i="7"/>
  <c r="S2380" i="7"/>
  <c r="T2380" i="7"/>
  <c r="V2379" i="7"/>
  <c r="U2379" i="7"/>
  <c r="E2381" i="6"/>
  <c r="E2381" i="7"/>
  <c r="N2381" i="7" s="1"/>
  <c r="H2693" i="5"/>
  <c r="G2693" i="5"/>
  <c r="F2693" i="5"/>
  <c r="G2381" i="4"/>
  <c r="H2381" i="4" s="1"/>
  <c r="K2693" i="6" l="1"/>
  <c r="K2693" i="7"/>
  <c r="J2693" i="6"/>
  <c r="J2693" i="7"/>
  <c r="L2693" i="6"/>
  <c r="L2693" i="7"/>
  <c r="P2693" i="7" s="1"/>
  <c r="R2381" i="7"/>
  <c r="S2381" i="7"/>
  <c r="T2381" i="7"/>
  <c r="Q2381" i="7"/>
  <c r="E2382" i="6"/>
  <c r="E2382" i="7"/>
  <c r="N2382" i="7" s="1"/>
  <c r="U2380" i="7"/>
  <c r="V2380" i="7"/>
  <c r="G2382" i="4"/>
  <c r="H2382" i="4" s="1"/>
  <c r="E2383" i="6" l="1"/>
  <c r="E2383" i="7"/>
  <c r="N2383" i="7" s="1"/>
  <c r="Q2382" i="7"/>
  <c r="S2382" i="7"/>
  <c r="R2382" i="7"/>
  <c r="T2382" i="7"/>
  <c r="V2381" i="7"/>
  <c r="U2381" i="7"/>
  <c r="G2383" i="4"/>
  <c r="H2383" i="4" s="1"/>
  <c r="V2382" i="7" l="1"/>
  <c r="U2382" i="7"/>
  <c r="E2384" i="6"/>
  <c r="E2384" i="7"/>
  <c r="N2384" i="7" s="1"/>
  <c r="R2383" i="7"/>
  <c r="T2383" i="7"/>
  <c r="Q2383" i="7"/>
  <c r="S2383" i="7"/>
  <c r="G2384" i="4"/>
  <c r="H2384" i="4" s="1"/>
  <c r="S2384" i="7" l="1"/>
  <c r="Q2384" i="7"/>
  <c r="R2384" i="7"/>
  <c r="T2384" i="7"/>
  <c r="E2385" i="6"/>
  <c r="E2385" i="7"/>
  <c r="N2385" i="7" s="1"/>
  <c r="U2383" i="7"/>
  <c r="V2383" i="7"/>
  <c r="G2385" i="4"/>
  <c r="H2385" i="4" s="1"/>
  <c r="Q2385" i="7" l="1"/>
  <c r="S2385" i="7"/>
  <c r="T2385" i="7"/>
  <c r="R2385" i="7"/>
  <c r="E2386" i="6"/>
  <c r="E2386" i="7"/>
  <c r="N2386" i="7" s="1"/>
  <c r="V2384" i="7"/>
  <c r="U2384" i="7"/>
  <c r="G2386" i="4"/>
  <c r="H2386" i="4" s="1"/>
  <c r="E2387" i="6" l="1"/>
  <c r="E2387" i="7"/>
  <c r="N2387" i="7" s="1"/>
  <c r="T2386" i="7"/>
  <c r="S2386" i="7"/>
  <c r="Q2386" i="7"/>
  <c r="R2386" i="7"/>
  <c r="V2385" i="7"/>
  <c r="U2385" i="7"/>
  <c r="G2387" i="4"/>
  <c r="H2387" i="4" s="1"/>
  <c r="E2388" i="6" l="1"/>
  <c r="E2388" i="7"/>
  <c r="N2388" i="7" s="1"/>
  <c r="V2386" i="7"/>
  <c r="U2386" i="7"/>
  <c r="T2387" i="7"/>
  <c r="Q2387" i="7"/>
  <c r="S2387" i="7"/>
  <c r="R2387" i="7"/>
  <c r="G2388" i="4"/>
  <c r="H2388" i="4" s="1"/>
  <c r="E2389" i="6" l="1"/>
  <c r="E2389" i="7"/>
  <c r="N2389" i="7" s="1"/>
  <c r="U2387" i="7"/>
  <c r="V2387" i="7"/>
  <c r="S2388" i="7"/>
  <c r="Q2388" i="7"/>
  <c r="T2388" i="7"/>
  <c r="R2388" i="7"/>
  <c r="U2388" i="7" s="1"/>
  <c r="G2389" i="4"/>
  <c r="H2389" i="4" s="1"/>
  <c r="V2388" i="7" l="1"/>
  <c r="E2390" i="6"/>
  <c r="E2390" i="7"/>
  <c r="N2390" i="7" s="1"/>
  <c r="S2389" i="7"/>
  <c r="Q2389" i="7"/>
  <c r="R2389" i="7"/>
  <c r="T2389" i="7"/>
  <c r="G2390" i="4"/>
  <c r="H2390" i="4" s="1"/>
  <c r="E2391" i="6" l="1"/>
  <c r="E2391" i="7"/>
  <c r="N2391" i="7" s="1"/>
  <c r="U2389" i="7"/>
  <c r="V2389" i="7"/>
  <c r="R2390" i="7"/>
  <c r="Q2390" i="7"/>
  <c r="S2390" i="7"/>
  <c r="T2390" i="7"/>
  <c r="G2391" i="4"/>
  <c r="H2391" i="4" s="1"/>
  <c r="U2390" i="7" l="1"/>
  <c r="V2390" i="7"/>
  <c r="E2392" i="6"/>
  <c r="E2392" i="7"/>
  <c r="N2392" i="7" s="1"/>
  <c r="T2391" i="7"/>
  <c r="S2391" i="7"/>
  <c r="R2391" i="7"/>
  <c r="Q2391" i="7"/>
  <c r="G2392" i="4"/>
  <c r="H2392" i="4" s="1"/>
  <c r="E2393" i="6" l="1"/>
  <c r="E2393" i="7"/>
  <c r="N2393" i="7" s="1"/>
  <c r="U2391" i="7"/>
  <c r="V2391" i="7"/>
  <c r="Q2392" i="7"/>
  <c r="T2392" i="7"/>
  <c r="S2392" i="7"/>
  <c r="R2392" i="7"/>
  <c r="G2393" i="4"/>
  <c r="H2393" i="4" s="1"/>
  <c r="E2394" i="6" l="1"/>
  <c r="E2394" i="7"/>
  <c r="N2394" i="7" s="1"/>
  <c r="V2392" i="7"/>
  <c r="U2392" i="7"/>
  <c r="Q2393" i="7"/>
  <c r="T2393" i="7"/>
  <c r="S2393" i="7"/>
  <c r="R2393" i="7"/>
  <c r="G2394" i="4"/>
  <c r="H2394" i="4" s="1"/>
  <c r="U2393" i="7" l="1"/>
  <c r="V2393" i="7"/>
  <c r="R2394" i="7"/>
  <c r="T2394" i="7"/>
  <c r="Q2394" i="7"/>
  <c r="S2394" i="7"/>
  <c r="E2395" i="6"/>
  <c r="E2395" i="7"/>
  <c r="N2395" i="7" s="1"/>
  <c r="G2395" i="4"/>
  <c r="H2395" i="4" s="1"/>
  <c r="Q2395" i="7" l="1"/>
  <c r="R2395" i="7"/>
  <c r="T2395" i="7"/>
  <c r="S2395" i="7"/>
  <c r="V2394" i="7"/>
  <c r="U2394" i="7"/>
  <c r="E2396" i="6"/>
  <c r="E2396" i="7"/>
  <c r="N2396" i="7" s="1"/>
  <c r="G2396" i="4"/>
  <c r="H2396" i="4" s="1"/>
  <c r="S2396" i="7" l="1"/>
  <c r="R2396" i="7"/>
  <c r="Q2396" i="7"/>
  <c r="T2396" i="7"/>
  <c r="E2397" i="6"/>
  <c r="E2397" i="7"/>
  <c r="N2397" i="7" s="1"/>
  <c r="U2395" i="7"/>
  <c r="V2395" i="7"/>
  <c r="G2397" i="4"/>
  <c r="H2397" i="4" s="1"/>
  <c r="E2398" i="6" l="1"/>
  <c r="E2398" i="7"/>
  <c r="N2398" i="7" s="1"/>
  <c r="R2397" i="7"/>
  <c r="S2397" i="7"/>
  <c r="T2397" i="7"/>
  <c r="Q2397" i="7"/>
  <c r="V2396" i="7"/>
  <c r="U2396" i="7"/>
  <c r="G2398" i="4"/>
  <c r="H2398" i="4" s="1"/>
  <c r="E2399" i="6" l="1"/>
  <c r="E2399" i="7"/>
  <c r="N2399" i="7" s="1"/>
  <c r="U2397" i="7"/>
  <c r="V2397" i="7"/>
  <c r="S2398" i="7"/>
  <c r="R2398" i="7"/>
  <c r="T2398" i="7"/>
  <c r="Q2398" i="7"/>
  <c r="G2399" i="4"/>
  <c r="H2399" i="4" s="1"/>
  <c r="E2400" i="6" l="1"/>
  <c r="E2400" i="7"/>
  <c r="N2400" i="7" s="1"/>
  <c r="V2398" i="7"/>
  <c r="U2398" i="7"/>
  <c r="Q2399" i="7"/>
  <c r="T2399" i="7"/>
  <c r="R2399" i="7"/>
  <c r="S2399" i="7"/>
  <c r="G2400" i="4"/>
  <c r="H2400" i="4" s="1"/>
  <c r="E2401" i="6" l="1"/>
  <c r="E2401" i="7"/>
  <c r="N2401" i="7" s="1"/>
  <c r="U2399" i="7"/>
  <c r="V2399" i="7"/>
  <c r="R2400" i="7"/>
  <c r="S2400" i="7"/>
  <c r="T2400" i="7"/>
  <c r="Q2400" i="7"/>
  <c r="G2401" i="4"/>
  <c r="H2401" i="4" s="1"/>
  <c r="U2400" i="7" l="1"/>
  <c r="V2400" i="7"/>
  <c r="E2402" i="6"/>
  <c r="E2402" i="7"/>
  <c r="N2402" i="7" s="1"/>
  <c r="S2401" i="7"/>
  <c r="T2401" i="7"/>
  <c r="Q2401" i="7"/>
  <c r="R2401" i="7"/>
  <c r="G2402" i="4"/>
  <c r="H2402" i="4" s="1"/>
  <c r="R2402" i="7" l="1"/>
  <c r="T2402" i="7"/>
  <c r="S2402" i="7"/>
  <c r="Q2402" i="7"/>
  <c r="E2403" i="6"/>
  <c r="E2403" i="7"/>
  <c r="N2403" i="7" s="1"/>
  <c r="U2401" i="7"/>
  <c r="V2401" i="7"/>
  <c r="G2403" i="4"/>
  <c r="H2403" i="4" s="1"/>
  <c r="E2404" i="6" l="1"/>
  <c r="E2404" i="7"/>
  <c r="N2404" i="7" s="1"/>
  <c r="Q2403" i="7"/>
  <c r="T2403" i="7"/>
  <c r="S2403" i="7"/>
  <c r="R2403" i="7"/>
  <c r="U2402" i="7"/>
  <c r="V2402" i="7"/>
  <c r="G2404" i="4"/>
  <c r="H2404" i="4" s="1"/>
  <c r="E2405" i="6" l="1"/>
  <c r="E2405" i="7"/>
  <c r="N2405" i="7" s="1"/>
  <c r="U2403" i="7"/>
  <c r="V2403" i="7"/>
  <c r="Q2404" i="7"/>
  <c r="S2404" i="7"/>
  <c r="T2404" i="7"/>
  <c r="R2404" i="7"/>
  <c r="G2405" i="4"/>
  <c r="H2405" i="4" s="1"/>
  <c r="E2406" i="6" l="1"/>
  <c r="E2406" i="7"/>
  <c r="N2406" i="7" s="1"/>
  <c r="V2404" i="7"/>
  <c r="U2404" i="7"/>
  <c r="Q2405" i="7"/>
  <c r="S2405" i="7"/>
  <c r="T2405" i="7"/>
  <c r="R2405" i="7"/>
  <c r="G2406" i="4"/>
  <c r="H2406" i="4" s="1"/>
  <c r="E2407" i="6" l="1"/>
  <c r="E2407" i="7"/>
  <c r="N2407" i="7" s="1"/>
  <c r="U2405" i="7"/>
  <c r="V2405" i="7"/>
  <c r="T2406" i="7"/>
  <c r="Q2406" i="7"/>
  <c r="S2406" i="7"/>
  <c r="R2406" i="7"/>
  <c r="G2407" i="4"/>
  <c r="H2407" i="4" s="1"/>
  <c r="R2407" i="7" l="1"/>
  <c r="Q2407" i="7"/>
  <c r="T2407" i="7"/>
  <c r="S2407" i="7"/>
  <c r="E2408" i="6"/>
  <c r="E2408" i="7"/>
  <c r="N2408" i="7" s="1"/>
  <c r="U2406" i="7"/>
  <c r="V2406" i="7"/>
  <c r="G2408" i="4"/>
  <c r="H2408" i="4" s="1"/>
  <c r="E2409" i="6" l="1"/>
  <c r="E2409" i="7"/>
  <c r="N2409" i="7" s="1"/>
  <c r="Q2408" i="7"/>
  <c r="T2408" i="7"/>
  <c r="R2408" i="7"/>
  <c r="S2408" i="7"/>
  <c r="V2407" i="7"/>
  <c r="U2407" i="7"/>
  <c r="G2409" i="4"/>
  <c r="H2409" i="4" s="1"/>
  <c r="E2410" i="6" l="1"/>
  <c r="E2410" i="7"/>
  <c r="N2410" i="7" s="1"/>
  <c r="V2408" i="7"/>
  <c r="U2408" i="7"/>
  <c r="T2409" i="7"/>
  <c r="Q2409" i="7"/>
  <c r="S2409" i="7"/>
  <c r="R2409" i="7"/>
  <c r="G2410" i="4"/>
  <c r="H2410" i="4" s="1"/>
  <c r="E2411" i="6" l="1"/>
  <c r="E2411" i="7"/>
  <c r="N2411" i="7" s="1"/>
  <c r="U2409" i="7"/>
  <c r="V2409" i="7"/>
  <c r="S2410" i="7"/>
  <c r="T2410" i="7"/>
  <c r="R2410" i="7"/>
  <c r="Q2410" i="7"/>
  <c r="G2411" i="4"/>
  <c r="H2411" i="4" s="1"/>
  <c r="E2412" i="6" l="1"/>
  <c r="E2412" i="7"/>
  <c r="N2412" i="7" s="1"/>
  <c r="U2410" i="7"/>
  <c r="V2410" i="7"/>
  <c r="R2411" i="7"/>
  <c r="S2411" i="7"/>
  <c r="T2411" i="7"/>
  <c r="Q2411" i="7"/>
  <c r="G2412" i="4"/>
  <c r="H2412" i="4" s="1"/>
  <c r="E2413" i="6" l="1"/>
  <c r="E2413" i="7"/>
  <c r="N2413" i="7" s="1"/>
  <c r="U2411" i="7"/>
  <c r="V2411" i="7"/>
  <c r="S2412" i="7"/>
  <c r="T2412" i="7"/>
  <c r="R2412" i="7"/>
  <c r="Q2412" i="7"/>
  <c r="G2413" i="4"/>
  <c r="H2413" i="4" s="1"/>
  <c r="V2412" i="7" l="1"/>
  <c r="U2412" i="7"/>
  <c r="E2414" i="6"/>
  <c r="E2414" i="7"/>
  <c r="N2414" i="7" s="1"/>
  <c r="Q2413" i="7"/>
  <c r="R2413" i="7"/>
  <c r="S2413" i="7"/>
  <c r="T2413" i="7"/>
  <c r="G2414" i="4"/>
  <c r="H2414" i="4" s="1"/>
  <c r="E2415" i="6" l="1"/>
  <c r="E2415" i="7"/>
  <c r="N2415" i="7" s="1"/>
  <c r="R2414" i="7"/>
  <c r="S2414" i="7"/>
  <c r="Q2414" i="7"/>
  <c r="T2414" i="7"/>
  <c r="U2413" i="7"/>
  <c r="V2413" i="7"/>
  <c r="G2415" i="4"/>
  <c r="H2415" i="4" s="1"/>
  <c r="E2416" i="6" l="1"/>
  <c r="E2416" i="7"/>
  <c r="N2416" i="7" s="1"/>
  <c r="V2414" i="7"/>
  <c r="U2414" i="7"/>
  <c r="Q2415" i="7"/>
  <c r="T2415" i="7"/>
  <c r="S2415" i="7"/>
  <c r="R2415" i="7"/>
  <c r="G2416" i="4"/>
  <c r="H2416" i="4" s="1"/>
  <c r="E2417" i="6" l="1"/>
  <c r="E2417" i="7"/>
  <c r="N2417" i="7" s="1"/>
  <c r="V2415" i="7"/>
  <c r="U2415" i="7"/>
  <c r="S2416" i="7"/>
  <c r="R2416" i="7"/>
  <c r="Q2416" i="7"/>
  <c r="T2416" i="7"/>
  <c r="G2417" i="4"/>
  <c r="H2417" i="4" s="1"/>
  <c r="E2418" i="6" l="1"/>
  <c r="E2418" i="7"/>
  <c r="N2418" i="7" s="1"/>
  <c r="V2416" i="7"/>
  <c r="U2416" i="7"/>
  <c r="S2417" i="7"/>
  <c r="Q2417" i="7"/>
  <c r="R2417" i="7"/>
  <c r="T2417" i="7"/>
  <c r="G2418" i="4"/>
  <c r="H2418" i="4" s="1"/>
  <c r="E2419" i="6" l="1"/>
  <c r="E2419" i="7"/>
  <c r="N2419" i="7" s="1"/>
  <c r="V2417" i="7"/>
  <c r="U2417" i="7"/>
  <c r="Q2418" i="7"/>
  <c r="R2418" i="7"/>
  <c r="S2418" i="7"/>
  <c r="T2418" i="7"/>
  <c r="G2419" i="4"/>
  <c r="H2419" i="4" s="1"/>
  <c r="E2420" i="6" l="1"/>
  <c r="E2420" i="7"/>
  <c r="N2420" i="7" s="1"/>
  <c r="U2418" i="7"/>
  <c r="V2418" i="7"/>
  <c r="Q2419" i="7"/>
  <c r="T2419" i="7"/>
  <c r="S2419" i="7"/>
  <c r="R2419" i="7"/>
  <c r="G2420" i="4"/>
  <c r="H2420" i="4" s="1"/>
  <c r="E2421" i="6" l="1"/>
  <c r="E2421" i="7"/>
  <c r="N2421" i="7" s="1"/>
  <c r="V2419" i="7"/>
  <c r="U2419" i="7"/>
  <c r="R2420" i="7"/>
  <c r="Q2420" i="7"/>
  <c r="S2420" i="7"/>
  <c r="T2420" i="7"/>
  <c r="G2421" i="4"/>
  <c r="H2421" i="4" s="1"/>
  <c r="E2422" i="6" l="1"/>
  <c r="E2422" i="7"/>
  <c r="N2422" i="7" s="1"/>
  <c r="V2420" i="7"/>
  <c r="U2420" i="7"/>
  <c r="R2421" i="7"/>
  <c r="Q2421" i="7"/>
  <c r="S2421" i="7"/>
  <c r="T2421" i="7"/>
  <c r="G2422" i="4"/>
  <c r="H2422" i="4" s="1"/>
  <c r="E2423" i="6" l="1"/>
  <c r="E2423" i="7"/>
  <c r="N2423" i="7" s="1"/>
  <c r="V2421" i="7"/>
  <c r="U2421" i="7"/>
  <c r="T2422" i="7"/>
  <c r="Q2422" i="7"/>
  <c r="R2422" i="7"/>
  <c r="S2422" i="7"/>
  <c r="G2423" i="4"/>
  <c r="H2423" i="4" s="1"/>
  <c r="Q2423" i="7" l="1"/>
  <c r="S2423" i="7"/>
  <c r="T2423" i="7"/>
  <c r="R2423" i="7"/>
  <c r="E2424" i="6"/>
  <c r="E2424" i="7"/>
  <c r="N2424" i="7" s="1"/>
  <c r="U2422" i="7"/>
  <c r="V2422" i="7"/>
  <c r="G2424" i="4"/>
  <c r="H2424" i="4" s="1"/>
  <c r="E2425" i="6" l="1"/>
  <c r="E2425" i="7"/>
  <c r="N2425" i="7" s="1"/>
  <c r="Q2424" i="7"/>
  <c r="R2424" i="7"/>
  <c r="S2424" i="7"/>
  <c r="T2424" i="7"/>
  <c r="V2423" i="7"/>
  <c r="U2423" i="7"/>
  <c r="G2425" i="4"/>
  <c r="H2425" i="4" s="1"/>
  <c r="E2426" i="6" l="1"/>
  <c r="E2426" i="7"/>
  <c r="N2426" i="7" s="1"/>
  <c r="U2424" i="7"/>
  <c r="V2424" i="7"/>
  <c r="Q2425" i="7"/>
  <c r="T2425" i="7"/>
  <c r="R2425" i="7"/>
  <c r="S2425" i="7"/>
  <c r="G2426" i="4"/>
  <c r="H2426" i="4" s="1"/>
  <c r="E2427" i="6" l="1"/>
  <c r="E2427" i="7"/>
  <c r="N2427" i="7" s="1"/>
  <c r="U2425" i="7"/>
  <c r="V2425" i="7"/>
  <c r="T2426" i="7"/>
  <c r="S2426" i="7"/>
  <c r="Q2426" i="7"/>
  <c r="R2426" i="7"/>
  <c r="G2427" i="4"/>
  <c r="H2427" i="4" s="1"/>
  <c r="E2428" i="6" l="1"/>
  <c r="E2428" i="7"/>
  <c r="N2428" i="7" s="1"/>
  <c r="V2426" i="7"/>
  <c r="U2426" i="7"/>
  <c r="R2427" i="7"/>
  <c r="Q2427" i="7"/>
  <c r="T2427" i="7"/>
  <c r="S2427" i="7"/>
  <c r="G2428" i="4"/>
  <c r="H2428" i="4" s="1"/>
  <c r="E2429" i="6" l="1"/>
  <c r="E2429" i="7"/>
  <c r="N2429" i="7" s="1"/>
  <c r="V2427" i="7"/>
  <c r="U2427" i="7"/>
  <c r="R2428" i="7"/>
  <c r="S2428" i="7"/>
  <c r="T2428" i="7"/>
  <c r="Q2428" i="7"/>
  <c r="G2429" i="4"/>
  <c r="H2429" i="4" s="1"/>
  <c r="E2430" i="6" l="1"/>
  <c r="E2430" i="7"/>
  <c r="N2430" i="7" s="1"/>
  <c r="U2428" i="7"/>
  <c r="V2428" i="7"/>
  <c r="T2429" i="7"/>
  <c r="R2429" i="7"/>
  <c r="S2429" i="7"/>
  <c r="Q2429" i="7"/>
  <c r="G2430" i="4"/>
  <c r="H2430" i="4" s="1"/>
  <c r="E2431" i="6" l="1"/>
  <c r="E2431" i="7"/>
  <c r="N2431" i="7" s="1"/>
  <c r="U2429" i="7"/>
  <c r="V2429" i="7"/>
  <c r="S2430" i="7"/>
  <c r="R2430" i="7"/>
  <c r="T2430" i="7"/>
  <c r="Q2430" i="7"/>
  <c r="G2431" i="4"/>
  <c r="H2431" i="4" s="1"/>
  <c r="E2432" i="6" l="1"/>
  <c r="E2432" i="7"/>
  <c r="N2432" i="7" s="1"/>
  <c r="U2430" i="7"/>
  <c r="V2430" i="7"/>
  <c r="T2431" i="7"/>
  <c r="S2431" i="7"/>
  <c r="Q2431" i="7"/>
  <c r="R2431" i="7"/>
  <c r="G2432" i="4"/>
  <c r="H2432" i="4" s="1"/>
  <c r="U2431" i="7" l="1"/>
  <c r="V2431" i="7"/>
  <c r="T2432" i="7"/>
  <c r="R2432" i="7"/>
  <c r="S2432" i="7"/>
  <c r="Q2432" i="7"/>
  <c r="E2433" i="6"/>
  <c r="E2433" i="7"/>
  <c r="N2433" i="7" s="1"/>
  <c r="G2433" i="4"/>
  <c r="H2433" i="4" s="1"/>
  <c r="S2433" i="7" l="1"/>
  <c r="R2433" i="7"/>
  <c r="Q2433" i="7"/>
  <c r="T2433" i="7"/>
  <c r="E2434" i="6"/>
  <c r="E2434" i="7"/>
  <c r="N2434" i="7" s="1"/>
  <c r="U2432" i="7"/>
  <c r="V2432" i="7"/>
  <c r="G2434" i="4"/>
  <c r="H2434" i="4" s="1"/>
  <c r="R2434" i="7" l="1"/>
  <c r="Q2434" i="7"/>
  <c r="S2434" i="7"/>
  <c r="T2434" i="7"/>
  <c r="E2435" i="6"/>
  <c r="E2435" i="7"/>
  <c r="N2435" i="7" s="1"/>
  <c r="U2433" i="7"/>
  <c r="V2433" i="7"/>
  <c r="G2435" i="4"/>
  <c r="H2435" i="4" s="1"/>
  <c r="Q2435" i="7" l="1"/>
  <c r="R2435" i="7"/>
  <c r="T2435" i="7"/>
  <c r="S2435" i="7"/>
  <c r="E2436" i="6"/>
  <c r="E2436" i="7"/>
  <c r="N2436" i="7" s="1"/>
  <c r="U2434" i="7"/>
  <c r="V2434" i="7"/>
  <c r="G2436" i="4"/>
  <c r="H2436" i="4" s="1"/>
  <c r="S2436" i="7" l="1"/>
  <c r="R2436" i="7"/>
  <c r="Q2436" i="7"/>
  <c r="T2436" i="7"/>
  <c r="E2437" i="6"/>
  <c r="E2437" i="7"/>
  <c r="N2437" i="7" s="1"/>
  <c r="V2435" i="7"/>
  <c r="U2435" i="7"/>
  <c r="G2437" i="4"/>
  <c r="H2437" i="4" s="1"/>
  <c r="E2438" i="6" l="1"/>
  <c r="E2438" i="7"/>
  <c r="N2438" i="7" s="1"/>
  <c r="Q2437" i="7"/>
  <c r="S2437" i="7"/>
  <c r="T2437" i="7"/>
  <c r="R2437" i="7"/>
  <c r="U2436" i="7"/>
  <c r="V2436" i="7"/>
  <c r="G2438" i="4"/>
  <c r="H2438" i="4" s="1"/>
  <c r="E2439" i="6" l="1"/>
  <c r="E2439" i="7"/>
  <c r="N2439" i="7" s="1"/>
  <c r="V2437" i="7"/>
  <c r="U2437" i="7"/>
  <c r="Q2438" i="7"/>
  <c r="S2438" i="7"/>
  <c r="R2438" i="7"/>
  <c r="T2438" i="7"/>
  <c r="G2439" i="4"/>
  <c r="H2439" i="4" s="1"/>
  <c r="E2440" i="6" l="1"/>
  <c r="E2440" i="7"/>
  <c r="N2440" i="7" s="1"/>
  <c r="U2438" i="7"/>
  <c r="V2438" i="7"/>
  <c r="S2439" i="7"/>
  <c r="Q2439" i="7"/>
  <c r="T2439" i="7"/>
  <c r="R2439" i="7"/>
  <c r="G2440" i="4"/>
  <c r="H2440" i="4" s="1"/>
  <c r="E2441" i="6" l="1"/>
  <c r="E2441" i="7"/>
  <c r="N2441" i="7" s="1"/>
  <c r="U2439" i="7"/>
  <c r="V2439" i="7"/>
  <c r="Q2440" i="7"/>
  <c r="S2440" i="7"/>
  <c r="R2440" i="7"/>
  <c r="T2440" i="7"/>
  <c r="G2441" i="4"/>
  <c r="H2441" i="4" s="1"/>
  <c r="V2440" i="7" l="1"/>
  <c r="U2440" i="7"/>
  <c r="E2442" i="6"/>
  <c r="E2442" i="7"/>
  <c r="N2442" i="7" s="1"/>
  <c r="Q2441" i="7"/>
  <c r="T2441" i="7"/>
  <c r="R2441" i="7"/>
  <c r="S2441" i="7"/>
  <c r="G2442" i="4"/>
  <c r="H2442" i="4" s="1"/>
  <c r="R2442" i="7" l="1"/>
  <c r="Q2442" i="7"/>
  <c r="T2442" i="7"/>
  <c r="S2442" i="7"/>
  <c r="E2443" i="6"/>
  <c r="E2443" i="7"/>
  <c r="N2443" i="7" s="1"/>
  <c r="V2441" i="7"/>
  <c r="U2441" i="7"/>
  <c r="G2443" i="4"/>
  <c r="H2443" i="4" s="1"/>
  <c r="S2443" i="7" l="1"/>
  <c r="T2443" i="7"/>
  <c r="R2443" i="7"/>
  <c r="Q2443" i="7"/>
  <c r="E2444" i="6"/>
  <c r="E2444" i="7"/>
  <c r="N2444" i="7" s="1"/>
  <c r="U2442" i="7"/>
  <c r="V2442" i="7"/>
  <c r="G2444" i="4"/>
  <c r="H2444" i="4" s="1"/>
  <c r="E2445" i="6" l="1"/>
  <c r="E2445" i="7"/>
  <c r="N2445" i="7" s="1"/>
  <c r="S2444" i="7"/>
  <c r="T2444" i="7"/>
  <c r="R2444" i="7"/>
  <c r="Q2444" i="7"/>
  <c r="V2443" i="7"/>
  <c r="U2443" i="7"/>
  <c r="G2445" i="4"/>
  <c r="H2445" i="4" s="1"/>
  <c r="E2446" i="6" l="1"/>
  <c r="E2446" i="7"/>
  <c r="N2446" i="7" s="1"/>
  <c r="U2444" i="7"/>
  <c r="V2444" i="7"/>
  <c r="S2445" i="7"/>
  <c r="Q2445" i="7"/>
  <c r="R2445" i="7"/>
  <c r="T2445" i="7"/>
  <c r="G2446" i="4"/>
  <c r="H2446" i="4" s="1"/>
  <c r="E2447" i="6" l="1"/>
  <c r="E2447" i="7"/>
  <c r="N2447" i="7" s="1"/>
  <c r="V2445" i="7"/>
  <c r="U2445" i="7"/>
  <c r="Q2446" i="7"/>
  <c r="R2446" i="7"/>
  <c r="T2446" i="7"/>
  <c r="S2446" i="7"/>
  <c r="G2447" i="4"/>
  <c r="H2447" i="4" s="1"/>
  <c r="E2448" i="6" l="1"/>
  <c r="E2448" i="7"/>
  <c r="N2448" i="7" s="1"/>
  <c r="V2446" i="7"/>
  <c r="U2446" i="7"/>
  <c r="T2447" i="7"/>
  <c r="Q2447" i="7"/>
  <c r="S2447" i="7"/>
  <c r="R2447" i="7"/>
  <c r="G2448" i="4"/>
  <c r="H2448" i="4" s="1"/>
  <c r="E2449" i="6" l="1"/>
  <c r="E2449" i="7"/>
  <c r="N2449" i="7" s="1"/>
  <c r="V2447" i="7"/>
  <c r="U2447" i="7"/>
  <c r="S2448" i="7"/>
  <c r="R2448" i="7"/>
  <c r="Q2448" i="7"/>
  <c r="T2448" i="7"/>
  <c r="G2449" i="4"/>
  <c r="H2449" i="4" s="1"/>
  <c r="E2450" i="6" l="1"/>
  <c r="E2450" i="7"/>
  <c r="N2450" i="7" s="1"/>
  <c r="V2448" i="7"/>
  <c r="U2448" i="7"/>
  <c r="R2449" i="7"/>
  <c r="T2449" i="7"/>
  <c r="Q2449" i="7"/>
  <c r="S2449" i="7"/>
  <c r="G2450" i="4"/>
  <c r="H2450" i="4" s="1"/>
  <c r="E2451" i="6" l="1"/>
  <c r="E2451" i="7"/>
  <c r="N2451" i="7" s="1"/>
  <c r="V2449" i="7"/>
  <c r="U2449" i="7"/>
  <c r="T2450" i="7"/>
  <c r="Q2450" i="7"/>
  <c r="R2450" i="7"/>
  <c r="S2450" i="7"/>
  <c r="G2451" i="4"/>
  <c r="H2451" i="4" s="1"/>
  <c r="E2452" i="6" l="1"/>
  <c r="E2452" i="7"/>
  <c r="N2452" i="7" s="1"/>
  <c r="U2450" i="7"/>
  <c r="V2450" i="7"/>
  <c r="Q2451" i="7"/>
  <c r="R2451" i="7"/>
  <c r="T2451" i="7"/>
  <c r="S2451" i="7"/>
  <c r="G2452" i="4"/>
  <c r="H2452" i="4" s="1"/>
  <c r="E2453" i="6" l="1"/>
  <c r="E2453" i="7"/>
  <c r="N2453" i="7" s="1"/>
  <c r="V2451" i="7"/>
  <c r="U2451" i="7"/>
  <c r="R2452" i="7"/>
  <c r="T2452" i="7"/>
  <c r="Q2452" i="7"/>
  <c r="S2452" i="7"/>
  <c r="G2453" i="4"/>
  <c r="H2453" i="4" s="1"/>
  <c r="E2454" i="6" l="1"/>
  <c r="E2454" i="7"/>
  <c r="N2454" i="7" s="1"/>
  <c r="R2453" i="7"/>
  <c r="T2453" i="7"/>
  <c r="Q2453" i="7"/>
  <c r="S2453" i="7"/>
  <c r="U2452" i="7"/>
  <c r="V2452" i="7"/>
  <c r="G2454" i="4"/>
  <c r="H2454" i="4" s="1"/>
  <c r="E2455" i="6" l="1"/>
  <c r="E2455" i="7"/>
  <c r="N2455" i="7" s="1"/>
  <c r="U2453" i="7"/>
  <c r="V2453" i="7"/>
  <c r="S2454" i="7"/>
  <c r="Q2454" i="7"/>
  <c r="R2454" i="7"/>
  <c r="T2454" i="7"/>
  <c r="G2455" i="4"/>
  <c r="H2455" i="4" s="1"/>
  <c r="U2454" i="7" l="1"/>
  <c r="V2454" i="7"/>
  <c r="E2456" i="6"/>
  <c r="E2456" i="7"/>
  <c r="N2456" i="7" s="1"/>
  <c r="T2455" i="7"/>
  <c r="R2455" i="7"/>
  <c r="Q2455" i="7"/>
  <c r="S2455" i="7"/>
  <c r="G2456" i="4"/>
  <c r="H2456" i="4" s="1"/>
  <c r="E2457" i="6" l="1"/>
  <c r="E2457" i="7"/>
  <c r="N2457" i="7" s="1"/>
  <c r="V2455" i="7"/>
  <c r="U2455" i="7"/>
  <c r="S2456" i="7"/>
  <c r="R2456" i="7"/>
  <c r="T2456" i="7"/>
  <c r="Q2456" i="7"/>
  <c r="G2457" i="4"/>
  <c r="H2457" i="4" s="1"/>
  <c r="E2458" i="6" l="1"/>
  <c r="E2458" i="7"/>
  <c r="N2458" i="7" s="1"/>
  <c r="V2456" i="7"/>
  <c r="U2456" i="7"/>
  <c r="R2457" i="7"/>
  <c r="Q2457" i="7"/>
  <c r="T2457" i="7"/>
  <c r="S2457" i="7"/>
  <c r="G2458" i="4"/>
  <c r="H2458" i="4" s="1"/>
  <c r="Q2458" i="7" l="1"/>
  <c r="R2458" i="7"/>
  <c r="T2458" i="7"/>
  <c r="S2458" i="7"/>
  <c r="E2459" i="6"/>
  <c r="E2459" i="7"/>
  <c r="N2459" i="7" s="1"/>
  <c r="U2457" i="7"/>
  <c r="V2457" i="7"/>
  <c r="G2459" i="4"/>
  <c r="H2459" i="4" s="1"/>
  <c r="R2459" i="7" l="1"/>
  <c r="Q2459" i="7"/>
  <c r="S2459" i="7"/>
  <c r="T2459" i="7"/>
  <c r="E2460" i="6"/>
  <c r="E2460" i="7"/>
  <c r="N2460" i="7" s="1"/>
  <c r="U2458" i="7"/>
  <c r="V2458" i="7"/>
  <c r="G2460" i="4"/>
  <c r="H2460" i="4" s="1"/>
  <c r="E2461" i="6" l="1"/>
  <c r="E2461" i="7"/>
  <c r="N2461" i="7" s="1"/>
  <c r="T2460" i="7"/>
  <c r="S2460" i="7"/>
  <c r="R2460" i="7"/>
  <c r="Q2460" i="7"/>
  <c r="U2459" i="7"/>
  <c r="V2459" i="7"/>
  <c r="G2461" i="4"/>
  <c r="H2461" i="4" s="1"/>
  <c r="E2462" i="6" l="1"/>
  <c r="E2462" i="7"/>
  <c r="N2462" i="7" s="1"/>
  <c r="V2460" i="7"/>
  <c r="U2460" i="7"/>
  <c r="Q2461" i="7"/>
  <c r="R2461" i="7"/>
  <c r="S2461" i="7"/>
  <c r="T2461" i="7"/>
  <c r="G2462" i="4"/>
  <c r="H2462" i="4" s="1"/>
  <c r="E2463" i="6" l="1"/>
  <c r="E2463" i="7"/>
  <c r="N2463" i="7" s="1"/>
  <c r="V2461" i="7"/>
  <c r="U2461" i="7"/>
  <c r="R2462" i="7"/>
  <c r="S2462" i="7"/>
  <c r="Q2462" i="7"/>
  <c r="T2462" i="7"/>
  <c r="G2463" i="4"/>
  <c r="H2463" i="4" s="1"/>
  <c r="E2464" i="6" l="1"/>
  <c r="E2464" i="7"/>
  <c r="N2464" i="7" s="1"/>
  <c r="U2462" i="7"/>
  <c r="V2462" i="7"/>
  <c r="R2463" i="7"/>
  <c r="S2463" i="7"/>
  <c r="Q2463" i="7"/>
  <c r="T2463" i="7"/>
  <c r="G2464" i="4"/>
  <c r="H2464" i="4" s="1"/>
  <c r="E2465" i="6" l="1"/>
  <c r="E2465" i="7"/>
  <c r="N2465" i="7" s="1"/>
  <c r="U2463" i="7"/>
  <c r="V2463" i="7"/>
  <c r="T2464" i="7"/>
  <c r="S2464" i="7"/>
  <c r="R2464" i="7"/>
  <c r="Q2464" i="7"/>
  <c r="G2465" i="4"/>
  <c r="H2465" i="4" s="1"/>
  <c r="E2466" i="6" l="1"/>
  <c r="E2466" i="7"/>
  <c r="N2466" i="7" s="1"/>
  <c r="V2464" i="7"/>
  <c r="U2464" i="7"/>
  <c r="S2465" i="7"/>
  <c r="Q2465" i="7"/>
  <c r="R2465" i="7"/>
  <c r="T2465" i="7"/>
  <c r="G2466" i="4"/>
  <c r="H2466" i="4" s="1"/>
  <c r="E2467" i="6" l="1"/>
  <c r="E2467" i="7"/>
  <c r="N2467" i="7" s="1"/>
  <c r="V2465" i="7"/>
  <c r="U2465" i="7"/>
  <c r="Q2466" i="7"/>
  <c r="R2466" i="7"/>
  <c r="S2466" i="7"/>
  <c r="T2466" i="7"/>
  <c r="G2467" i="4"/>
  <c r="H2467" i="4" s="1"/>
  <c r="E2468" i="6" l="1"/>
  <c r="E2468" i="7"/>
  <c r="N2468" i="7" s="1"/>
  <c r="U2466" i="7"/>
  <c r="V2466" i="7"/>
  <c r="R2467" i="7"/>
  <c r="T2467" i="7"/>
  <c r="S2467" i="7"/>
  <c r="Q2467" i="7"/>
  <c r="G2468" i="4"/>
  <c r="H2468" i="4" s="1"/>
  <c r="U2467" i="7" l="1"/>
  <c r="V2467" i="7"/>
  <c r="E2469" i="6"/>
  <c r="E2469" i="7"/>
  <c r="N2469" i="7" s="1"/>
  <c r="Q2468" i="7"/>
  <c r="R2468" i="7"/>
  <c r="S2468" i="7"/>
  <c r="T2468" i="7"/>
  <c r="G2469" i="4"/>
  <c r="H2469" i="4" s="1"/>
  <c r="R2469" i="7" l="1"/>
  <c r="Q2469" i="7"/>
  <c r="T2469" i="7"/>
  <c r="S2469" i="7"/>
  <c r="E2470" i="6"/>
  <c r="E2470" i="7"/>
  <c r="N2470" i="7" s="1"/>
  <c r="V2468" i="7"/>
  <c r="U2468" i="7"/>
  <c r="G2470" i="4"/>
  <c r="H2470" i="4" s="1"/>
  <c r="R2470" i="7" l="1"/>
  <c r="Q2470" i="7"/>
  <c r="T2470" i="7"/>
  <c r="S2470" i="7"/>
  <c r="E2471" i="6"/>
  <c r="E2471" i="7"/>
  <c r="N2471" i="7" s="1"/>
  <c r="U2469" i="7"/>
  <c r="V2469" i="7"/>
  <c r="G2471" i="4"/>
  <c r="H2471" i="4" s="1"/>
  <c r="E2472" i="6" l="1"/>
  <c r="E2472" i="7"/>
  <c r="N2472" i="7" s="1"/>
  <c r="S2471" i="7"/>
  <c r="R2471" i="7"/>
  <c r="T2471" i="7"/>
  <c r="Q2471" i="7"/>
  <c r="U2470" i="7"/>
  <c r="V2470" i="7"/>
  <c r="G2472" i="4"/>
  <c r="H2472" i="4" s="1"/>
  <c r="E2473" i="6" l="1"/>
  <c r="E2473" i="7"/>
  <c r="N2473" i="7" s="1"/>
  <c r="U2471" i="7"/>
  <c r="V2471" i="7"/>
  <c r="S2472" i="7"/>
  <c r="R2472" i="7"/>
  <c r="Q2472" i="7"/>
  <c r="T2472" i="7"/>
  <c r="G2473" i="4"/>
  <c r="H2473" i="4" s="1"/>
  <c r="E2474" i="6" l="1"/>
  <c r="E2474" i="7"/>
  <c r="N2474" i="7" s="1"/>
  <c r="V2472" i="7"/>
  <c r="U2472" i="7"/>
  <c r="T2473" i="7"/>
  <c r="S2473" i="7"/>
  <c r="Q2473" i="7"/>
  <c r="R2473" i="7"/>
  <c r="G2474" i="4"/>
  <c r="H2474" i="4" s="1"/>
  <c r="U2473" i="7" l="1"/>
  <c r="V2473" i="7"/>
  <c r="E2475" i="6"/>
  <c r="E2475" i="7"/>
  <c r="N2475" i="7" s="1"/>
  <c r="T2474" i="7"/>
  <c r="S2474" i="7"/>
  <c r="R2474" i="7"/>
  <c r="Q2474" i="7"/>
  <c r="G2475" i="4"/>
  <c r="H2475" i="4" s="1"/>
  <c r="U2474" i="7" l="1"/>
  <c r="V2474" i="7"/>
  <c r="R2475" i="7"/>
  <c r="T2475" i="7"/>
  <c r="Q2475" i="7"/>
  <c r="S2475" i="7"/>
  <c r="E2476" i="6"/>
  <c r="E2476" i="7"/>
  <c r="N2476" i="7" s="1"/>
  <c r="G2476" i="4"/>
  <c r="H2476" i="4" s="1"/>
  <c r="T2476" i="7" l="1"/>
  <c r="S2476" i="7"/>
  <c r="Q2476" i="7"/>
  <c r="R2476" i="7"/>
  <c r="V2475" i="7"/>
  <c r="U2475" i="7"/>
  <c r="E2477" i="6"/>
  <c r="E2477" i="7"/>
  <c r="N2477" i="7" s="1"/>
  <c r="G2477" i="4"/>
  <c r="H2477" i="4" s="1"/>
  <c r="Q2477" i="7" l="1"/>
  <c r="R2477" i="7"/>
  <c r="S2477" i="7"/>
  <c r="T2477" i="7"/>
  <c r="E2478" i="6"/>
  <c r="E2478" i="7"/>
  <c r="N2478" i="7" s="1"/>
  <c r="U2476" i="7"/>
  <c r="V2476" i="7"/>
  <c r="G2478" i="4"/>
  <c r="H2478" i="4" s="1"/>
  <c r="E2479" i="6" l="1"/>
  <c r="E2479" i="7"/>
  <c r="N2479" i="7" s="1"/>
  <c r="T2478" i="7"/>
  <c r="R2478" i="7"/>
  <c r="S2478" i="7"/>
  <c r="Q2478" i="7"/>
  <c r="U2477" i="7"/>
  <c r="V2477" i="7"/>
  <c r="G2479" i="4"/>
  <c r="H2479" i="4" s="1"/>
  <c r="V2478" i="7" l="1"/>
  <c r="U2478" i="7"/>
  <c r="E2480" i="6"/>
  <c r="E2480" i="7"/>
  <c r="N2480" i="7" s="1"/>
  <c r="Q2479" i="7"/>
  <c r="R2479" i="7"/>
  <c r="S2479" i="7"/>
  <c r="T2479" i="7"/>
  <c r="G2480" i="4"/>
  <c r="H2480" i="4" s="1"/>
  <c r="E2481" i="6" l="1"/>
  <c r="E2481" i="7"/>
  <c r="N2481" i="7" s="1"/>
  <c r="R2480" i="7"/>
  <c r="S2480" i="7"/>
  <c r="Q2480" i="7"/>
  <c r="T2480" i="7"/>
  <c r="V2479" i="7"/>
  <c r="U2479" i="7"/>
  <c r="G2481" i="4"/>
  <c r="H2481" i="4" s="1"/>
  <c r="E2482" i="6" l="1"/>
  <c r="E2482" i="7"/>
  <c r="N2482" i="7" s="1"/>
  <c r="U2480" i="7"/>
  <c r="V2480" i="7"/>
  <c r="Q2481" i="7"/>
  <c r="T2481" i="7"/>
  <c r="S2481" i="7"/>
  <c r="R2481" i="7"/>
  <c r="G2482" i="4"/>
  <c r="H2482" i="4" s="1"/>
  <c r="E2483" i="6" l="1"/>
  <c r="E2483" i="7"/>
  <c r="N2483" i="7" s="1"/>
  <c r="V2481" i="7"/>
  <c r="U2481" i="7"/>
  <c r="Q2482" i="7"/>
  <c r="R2482" i="7"/>
  <c r="T2482" i="7"/>
  <c r="S2482" i="7"/>
  <c r="G2483" i="4"/>
  <c r="H2483" i="4" s="1"/>
  <c r="E2484" i="6" l="1"/>
  <c r="E2484" i="7"/>
  <c r="N2484" i="7" s="1"/>
  <c r="V2482" i="7"/>
  <c r="U2482" i="7"/>
  <c r="R2483" i="7"/>
  <c r="Q2483" i="7"/>
  <c r="S2483" i="7"/>
  <c r="T2483" i="7"/>
  <c r="G2484" i="4"/>
  <c r="H2484" i="4" s="1"/>
  <c r="V2483" i="7" l="1"/>
  <c r="U2483" i="7"/>
  <c r="E2485" i="6"/>
  <c r="E2485" i="7"/>
  <c r="N2485" i="7" s="1"/>
  <c r="R2484" i="7"/>
  <c r="S2484" i="7"/>
  <c r="T2484" i="7"/>
  <c r="Q2484" i="7"/>
  <c r="G2485" i="4"/>
  <c r="H2485" i="4" s="1"/>
  <c r="E2486" i="6" l="1"/>
  <c r="E2486" i="7"/>
  <c r="N2486" i="7" s="1"/>
  <c r="S2485" i="7"/>
  <c r="Q2485" i="7"/>
  <c r="R2485" i="7"/>
  <c r="T2485" i="7"/>
  <c r="V2484" i="7"/>
  <c r="U2484" i="7"/>
  <c r="G2486" i="4"/>
  <c r="H2486" i="4" s="1"/>
  <c r="E2487" i="6" l="1"/>
  <c r="E2487" i="7"/>
  <c r="N2487" i="7" s="1"/>
  <c r="V2485" i="7"/>
  <c r="U2485" i="7"/>
  <c r="T2486" i="7"/>
  <c r="Q2486" i="7"/>
  <c r="R2486" i="7"/>
  <c r="S2486" i="7"/>
  <c r="G2487" i="4"/>
  <c r="H2487" i="4" s="1"/>
  <c r="E2488" i="6" l="1"/>
  <c r="E2488" i="7"/>
  <c r="N2488" i="7" s="1"/>
  <c r="U2486" i="7"/>
  <c r="V2486" i="7"/>
  <c r="T2487" i="7"/>
  <c r="Q2487" i="7"/>
  <c r="S2487" i="7"/>
  <c r="R2487" i="7"/>
  <c r="G2488" i="4"/>
  <c r="H2488" i="4" s="1"/>
  <c r="V2487" i="7" l="1"/>
  <c r="U2487" i="7"/>
  <c r="E2489" i="6"/>
  <c r="E2489" i="7"/>
  <c r="N2489" i="7" s="1"/>
  <c r="R2488" i="7"/>
  <c r="S2488" i="7"/>
  <c r="T2488" i="7"/>
  <c r="Q2488" i="7"/>
  <c r="G2489" i="4"/>
  <c r="H2489" i="4" s="1"/>
  <c r="E2490" i="6" l="1"/>
  <c r="E2490" i="7"/>
  <c r="N2490" i="7" s="1"/>
  <c r="R2489" i="7"/>
  <c r="T2489" i="7"/>
  <c r="Q2489" i="7"/>
  <c r="S2489" i="7"/>
  <c r="U2488" i="7"/>
  <c r="V2488" i="7"/>
  <c r="G2490" i="4"/>
  <c r="H2490" i="4" s="1"/>
  <c r="E2491" i="6" l="1"/>
  <c r="E2491" i="7"/>
  <c r="N2491" i="7" s="1"/>
  <c r="U2489" i="7"/>
  <c r="V2489" i="7"/>
  <c r="R2490" i="7"/>
  <c r="T2490" i="7"/>
  <c r="Q2490" i="7"/>
  <c r="S2490" i="7"/>
  <c r="G2491" i="4"/>
  <c r="H2491" i="4" s="1"/>
  <c r="E2492" i="6" l="1"/>
  <c r="E2492" i="7"/>
  <c r="N2492" i="7" s="1"/>
  <c r="U2490" i="7"/>
  <c r="V2490" i="7"/>
  <c r="S2491" i="7"/>
  <c r="T2491" i="7"/>
  <c r="Q2491" i="7"/>
  <c r="R2491" i="7"/>
  <c r="G2492" i="4"/>
  <c r="H2492" i="4" s="1"/>
  <c r="E2493" i="6" l="1"/>
  <c r="E2493" i="7"/>
  <c r="N2493" i="7" s="1"/>
  <c r="V2491" i="7"/>
  <c r="U2491" i="7"/>
  <c r="T2492" i="7"/>
  <c r="Q2492" i="7"/>
  <c r="S2492" i="7"/>
  <c r="R2492" i="7"/>
  <c r="G2493" i="4"/>
  <c r="H2493" i="4" s="1"/>
  <c r="V2492" i="7" l="1"/>
  <c r="U2492" i="7"/>
  <c r="E2494" i="6"/>
  <c r="E2494" i="7"/>
  <c r="N2494" i="7" s="1"/>
  <c r="S2493" i="7"/>
  <c r="Q2493" i="7"/>
  <c r="T2493" i="7"/>
  <c r="R2493" i="7"/>
  <c r="G2494" i="4"/>
  <c r="H2494" i="4" s="1"/>
  <c r="E2495" i="6" l="1"/>
  <c r="E2495" i="7"/>
  <c r="N2495" i="7" s="1"/>
  <c r="T2494" i="7"/>
  <c r="R2494" i="7"/>
  <c r="Q2494" i="7"/>
  <c r="S2494" i="7"/>
  <c r="V2493" i="7"/>
  <c r="U2493" i="7"/>
  <c r="G2495" i="4"/>
  <c r="H2495" i="4" s="1"/>
  <c r="E2496" i="6" l="1"/>
  <c r="E2496" i="7"/>
  <c r="N2496" i="7" s="1"/>
  <c r="U2494" i="7"/>
  <c r="V2494" i="7"/>
  <c r="S2495" i="7"/>
  <c r="T2495" i="7"/>
  <c r="R2495" i="7"/>
  <c r="Q2495" i="7"/>
  <c r="G2496" i="4"/>
  <c r="H2496" i="4" s="1"/>
  <c r="E2497" i="6" l="1"/>
  <c r="E2497" i="7"/>
  <c r="N2497" i="7" s="1"/>
  <c r="U2495" i="7"/>
  <c r="V2495" i="7"/>
  <c r="R2496" i="7"/>
  <c r="T2496" i="7"/>
  <c r="Q2496" i="7"/>
  <c r="S2496" i="7"/>
  <c r="G2497" i="4"/>
  <c r="H2497" i="4" s="1"/>
  <c r="E2498" i="6" l="1"/>
  <c r="E2498" i="7"/>
  <c r="N2498" i="7" s="1"/>
  <c r="V2496" i="7"/>
  <c r="U2496" i="7"/>
  <c r="R2497" i="7"/>
  <c r="Q2497" i="7"/>
  <c r="T2497" i="7"/>
  <c r="S2497" i="7"/>
  <c r="G2498" i="4"/>
  <c r="H2498" i="4" s="1"/>
  <c r="E2499" i="6" l="1"/>
  <c r="E2499" i="7"/>
  <c r="N2499" i="7" s="1"/>
  <c r="V2497" i="7"/>
  <c r="U2497" i="7"/>
  <c r="S2498" i="7"/>
  <c r="R2498" i="7"/>
  <c r="T2498" i="7"/>
  <c r="Q2498" i="7"/>
  <c r="G2499" i="4"/>
  <c r="H2499" i="4" s="1"/>
  <c r="E2500" i="6" l="1"/>
  <c r="E2500" i="7"/>
  <c r="N2500" i="7" s="1"/>
  <c r="U2498" i="7"/>
  <c r="V2498" i="7"/>
  <c r="R2499" i="7"/>
  <c r="T2499" i="7"/>
  <c r="S2499" i="7"/>
  <c r="Q2499" i="7"/>
  <c r="G2500" i="4"/>
  <c r="H2500" i="4" s="1"/>
  <c r="E2501" i="6" l="1"/>
  <c r="E2501" i="7"/>
  <c r="N2501" i="7" s="1"/>
  <c r="U2499" i="7"/>
  <c r="V2499" i="7"/>
  <c r="T2500" i="7"/>
  <c r="S2500" i="7"/>
  <c r="Q2500" i="7"/>
  <c r="R2500" i="7"/>
  <c r="G2501" i="4"/>
  <c r="H2501" i="4" s="1"/>
  <c r="V2500" i="7" l="1"/>
  <c r="U2500" i="7"/>
  <c r="E2502" i="6"/>
  <c r="E2502" i="7"/>
  <c r="N2502" i="7" s="1"/>
  <c r="Q2501" i="7"/>
  <c r="T2501" i="7"/>
  <c r="R2501" i="7"/>
  <c r="S2501" i="7"/>
  <c r="G2502" i="4"/>
  <c r="H2502" i="4" s="1"/>
  <c r="E2503" i="6" l="1"/>
  <c r="E2503" i="7"/>
  <c r="N2503" i="7" s="1"/>
  <c r="R2502" i="7"/>
  <c r="Q2502" i="7"/>
  <c r="S2502" i="7"/>
  <c r="T2502" i="7"/>
  <c r="U2501" i="7"/>
  <c r="V2501" i="7"/>
  <c r="G2503" i="4"/>
  <c r="H2503" i="4" s="1"/>
  <c r="E2504" i="6" l="1"/>
  <c r="E2504" i="7"/>
  <c r="N2504" i="7" s="1"/>
  <c r="U2502" i="7"/>
  <c r="V2502" i="7"/>
  <c r="T2503" i="7"/>
  <c r="R2503" i="7"/>
  <c r="Q2503" i="7"/>
  <c r="S2503" i="7"/>
  <c r="G2504" i="4"/>
  <c r="H2504" i="4" s="1"/>
  <c r="E2505" i="6" l="1"/>
  <c r="E2505" i="7"/>
  <c r="N2505" i="7" s="1"/>
  <c r="V2503" i="7"/>
  <c r="U2503" i="7"/>
  <c r="Q2504" i="7"/>
  <c r="S2504" i="7"/>
  <c r="T2504" i="7"/>
  <c r="R2504" i="7"/>
  <c r="G2505" i="4"/>
  <c r="H2505" i="4" s="1"/>
  <c r="E2506" i="6" l="1"/>
  <c r="E2506" i="7"/>
  <c r="N2506" i="7" s="1"/>
  <c r="V2504" i="7"/>
  <c r="U2504" i="7"/>
  <c r="R2505" i="7"/>
  <c r="T2505" i="7"/>
  <c r="S2505" i="7"/>
  <c r="Q2505" i="7"/>
  <c r="G2506" i="4"/>
  <c r="H2506" i="4" s="1"/>
  <c r="E2507" i="6" l="1"/>
  <c r="E2507" i="7"/>
  <c r="N2507" i="7" s="1"/>
  <c r="U2505" i="7"/>
  <c r="V2505" i="7"/>
  <c r="R2506" i="7"/>
  <c r="Q2506" i="7"/>
  <c r="S2506" i="7"/>
  <c r="T2506" i="7"/>
  <c r="G2507" i="4"/>
  <c r="H2507" i="4" s="1"/>
  <c r="V2506" i="7" l="1"/>
  <c r="U2506" i="7"/>
  <c r="R2507" i="7"/>
  <c r="Q2507" i="7"/>
  <c r="T2507" i="7"/>
  <c r="S2507" i="7"/>
  <c r="E2508" i="6"/>
  <c r="E2508" i="7"/>
  <c r="N2508" i="7" s="1"/>
  <c r="G2508" i="4"/>
  <c r="H2508" i="4" s="1"/>
  <c r="E2509" i="6" l="1"/>
  <c r="E2509" i="7"/>
  <c r="N2509" i="7" s="1"/>
  <c r="R2508" i="7"/>
  <c r="Q2508" i="7"/>
  <c r="T2508" i="7"/>
  <c r="S2508" i="7"/>
  <c r="U2507" i="7"/>
  <c r="V2507" i="7"/>
  <c r="G2509" i="4"/>
  <c r="H2509" i="4" s="1"/>
  <c r="E2510" i="6" l="1"/>
  <c r="E2510" i="7"/>
  <c r="N2510" i="7" s="1"/>
  <c r="U2508" i="7"/>
  <c r="V2508" i="7"/>
  <c r="S2509" i="7"/>
  <c r="Q2509" i="7"/>
  <c r="T2509" i="7"/>
  <c r="R2509" i="7"/>
  <c r="G2510" i="4"/>
  <c r="H2510" i="4" s="1"/>
  <c r="E2511" i="6" l="1"/>
  <c r="E2511" i="7"/>
  <c r="N2511" i="7" s="1"/>
  <c r="T2510" i="7"/>
  <c r="Q2510" i="7"/>
  <c r="S2510" i="7"/>
  <c r="R2510" i="7"/>
  <c r="U2509" i="7"/>
  <c r="V2509" i="7"/>
  <c r="G2511" i="4"/>
  <c r="H2511" i="4" s="1"/>
  <c r="U2510" i="7" l="1"/>
  <c r="V2510" i="7"/>
  <c r="E2512" i="6"/>
  <c r="E2512" i="7"/>
  <c r="N2512" i="7" s="1"/>
  <c r="S2511" i="7"/>
  <c r="R2511" i="7"/>
  <c r="T2511" i="7"/>
  <c r="Q2511" i="7"/>
  <c r="G2512" i="4"/>
  <c r="H2512" i="4" s="1"/>
  <c r="U2511" i="7" l="1"/>
  <c r="V2511" i="7"/>
  <c r="S2512" i="7"/>
  <c r="Q2512" i="7"/>
  <c r="R2512" i="7"/>
  <c r="T2512" i="7"/>
  <c r="E2513" i="6"/>
  <c r="E2513" i="7"/>
  <c r="N2513" i="7" s="1"/>
  <c r="G2513" i="4"/>
  <c r="H2513" i="4" s="1"/>
  <c r="T2513" i="7" l="1"/>
  <c r="R2513" i="7"/>
  <c r="Q2513" i="7"/>
  <c r="S2513" i="7"/>
  <c r="V2512" i="7"/>
  <c r="U2512" i="7"/>
  <c r="E2514" i="6"/>
  <c r="E2514" i="7"/>
  <c r="N2514" i="7" s="1"/>
  <c r="G2514" i="4"/>
  <c r="H2514" i="4" s="1"/>
  <c r="E2515" i="6" l="1"/>
  <c r="E2515" i="7"/>
  <c r="N2515" i="7" s="1"/>
  <c r="Q2514" i="7"/>
  <c r="T2514" i="7"/>
  <c r="S2514" i="7"/>
  <c r="R2514" i="7"/>
  <c r="V2513" i="7"/>
  <c r="U2513" i="7"/>
  <c r="G2515" i="4"/>
  <c r="H2515" i="4" s="1"/>
  <c r="E2516" i="6" l="1"/>
  <c r="E2516" i="7"/>
  <c r="N2516" i="7" s="1"/>
  <c r="V2514" i="7"/>
  <c r="U2514" i="7"/>
  <c r="T2515" i="7"/>
  <c r="R2515" i="7"/>
  <c r="S2515" i="7"/>
  <c r="Q2515" i="7"/>
  <c r="G2516" i="4"/>
  <c r="H2516" i="4" s="1"/>
  <c r="E2517" i="6" l="1"/>
  <c r="E2517" i="7"/>
  <c r="N2517" i="7" s="1"/>
  <c r="V2515" i="7"/>
  <c r="U2515" i="7"/>
  <c r="S2516" i="7"/>
  <c r="Q2516" i="7"/>
  <c r="R2516" i="7"/>
  <c r="T2516" i="7"/>
  <c r="G2517" i="4"/>
  <c r="H2517" i="4" s="1"/>
  <c r="E2518" i="6" l="1"/>
  <c r="E2518" i="7"/>
  <c r="N2518" i="7" s="1"/>
  <c r="U2516" i="7"/>
  <c r="V2516" i="7"/>
  <c r="Q2517" i="7"/>
  <c r="S2517" i="7"/>
  <c r="T2517" i="7"/>
  <c r="R2517" i="7"/>
  <c r="G2518" i="4"/>
  <c r="H2518" i="4" s="1"/>
  <c r="E2519" i="6" l="1"/>
  <c r="E2519" i="7"/>
  <c r="N2519" i="7" s="1"/>
  <c r="U2517" i="7"/>
  <c r="V2517" i="7"/>
  <c r="Q2518" i="7"/>
  <c r="T2518" i="7"/>
  <c r="R2518" i="7"/>
  <c r="S2518" i="7"/>
  <c r="G2519" i="4"/>
  <c r="H2519" i="4" s="1"/>
  <c r="E2520" i="6" l="1"/>
  <c r="E2520" i="7"/>
  <c r="N2520" i="7" s="1"/>
  <c r="U2518" i="7"/>
  <c r="V2518" i="7"/>
  <c r="Q2519" i="7"/>
  <c r="T2519" i="7"/>
  <c r="S2519" i="7"/>
  <c r="R2519" i="7"/>
  <c r="G2520" i="4"/>
  <c r="H2520" i="4" s="1"/>
  <c r="E2521" i="6" l="1"/>
  <c r="E2521" i="7"/>
  <c r="N2521" i="7" s="1"/>
  <c r="U2519" i="7"/>
  <c r="V2519" i="7"/>
  <c r="R2520" i="7"/>
  <c r="T2520" i="7"/>
  <c r="S2520" i="7"/>
  <c r="Q2520" i="7"/>
  <c r="G2521" i="4"/>
  <c r="H2521" i="4" s="1"/>
  <c r="U2520" i="7" l="1"/>
  <c r="V2520" i="7"/>
  <c r="E2522" i="6"/>
  <c r="E2522" i="7"/>
  <c r="N2522" i="7" s="1"/>
  <c r="R2521" i="7"/>
  <c r="S2521" i="7"/>
  <c r="Q2521" i="7"/>
  <c r="T2521" i="7"/>
  <c r="G2522" i="4"/>
  <c r="H2522" i="4" s="1"/>
  <c r="R2522" i="7" l="1"/>
  <c r="T2522" i="7"/>
  <c r="Q2522" i="7"/>
  <c r="S2522" i="7"/>
  <c r="E2523" i="6"/>
  <c r="E2523" i="7"/>
  <c r="N2523" i="7" s="1"/>
  <c r="V2521" i="7"/>
  <c r="U2521" i="7"/>
  <c r="G2523" i="4"/>
  <c r="H2523" i="4" s="1"/>
  <c r="E2524" i="6" l="1"/>
  <c r="E2524" i="7"/>
  <c r="N2524" i="7" s="1"/>
  <c r="Q2523" i="7"/>
  <c r="T2523" i="7"/>
  <c r="S2523" i="7"/>
  <c r="R2523" i="7"/>
  <c r="U2522" i="7"/>
  <c r="V2522" i="7"/>
  <c r="G2524" i="4"/>
  <c r="H2524" i="4" s="1"/>
  <c r="E2525" i="6" l="1"/>
  <c r="E2525" i="7"/>
  <c r="N2525" i="7" s="1"/>
  <c r="V2523" i="7"/>
  <c r="U2523" i="7"/>
  <c r="T2524" i="7"/>
  <c r="S2524" i="7"/>
  <c r="Q2524" i="7"/>
  <c r="R2524" i="7"/>
  <c r="G2525" i="4"/>
  <c r="H2525" i="4" s="1"/>
  <c r="U2524" i="7" l="1"/>
  <c r="V2524" i="7"/>
  <c r="E2526" i="6"/>
  <c r="E2526" i="7"/>
  <c r="N2526" i="7" s="1"/>
  <c r="Q2525" i="7"/>
  <c r="T2525" i="7"/>
  <c r="R2525" i="7"/>
  <c r="S2525" i="7"/>
  <c r="G2526" i="4"/>
  <c r="H2526" i="4" s="1"/>
  <c r="E2527" i="6" l="1"/>
  <c r="E2527" i="7"/>
  <c r="N2527" i="7" s="1"/>
  <c r="T2526" i="7"/>
  <c r="Q2526" i="7"/>
  <c r="S2526" i="7"/>
  <c r="R2526" i="7"/>
  <c r="U2525" i="7"/>
  <c r="V2525" i="7"/>
  <c r="G2527" i="4"/>
  <c r="H2527" i="4" s="1"/>
  <c r="E2528" i="6" l="1"/>
  <c r="E2528" i="7"/>
  <c r="N2528" i="7" s="1"/>
  <c r="U2526" i="7"/>
  <c r="V2526" i="7"/>
  <c r="R2527" i="7"/>
  <c r="S2527" i="7"/>
  <c r="Q2527" i="7"/>
  <c r="T2527" i="7"/>
  <c r="G2528" i="4"/>
  <c r="H2528" i="4" s="1"/>
  <c r="U2527" i="7" l="1"/>
  <c r="V2527" i="7"/>
  <c r="E2529" i="6"/>
  <c r="E2529" i="7"/>
  <c r="N2529" i="7" s="1"/>
  <c r="T2528" i="7"/>
  <c r="S2528" i="7"/>
  <c r="R2528" i="7"/>
  <c r="Q2528" i="7"/>
  <c r="G2529" i="4"/>
  <c r="H2529" i="4" s="1"/>
  <c r="E2530" i="6" l="1"/>
  <c r="E2530" i="7"/>
  <c r="N2530" i="7" s="1"/>
  <c r="T2529" i="7"/>
  <c r="Q2529" i="7"/>
  <c r="S2529" i="7"/>
  <c r="R2529" i="7"/>
  <c r="V2528" i="7"/>
  <c r="U2528" i="7"/>
  <c r="G2530" i="4"/>
  <c r="H2530" i="4" s="1"/>
  <c r="E2531" i="6" l="1"/>
  <c r="E2531" i="7"/>
  <c r="N2531" i="7" s="1"/>
  <c r="V2529" i="7"/>
  <c r="U2529" i="7"/>
  <c r="R2530" i="7"/>
  <c r="T2530" i="7"/>
  <c r="S2530" i="7"/>
  <c r="Q2530" i="7"/>
  <c r="G2531" i="4"/>
  <c r="H2531" i="4" s="1"/>
  <c r="V2530" i="7" l="1"/>
  <c r="U2530" i="7"/>
  <c r="E2532" i="6"/>
  <c r="E2532" i="7"/>
  <c r="N2532" i="7" s="1"/>
  <c r="Q2531" i="7"/>
  <c r="T2531" i="7"/>
  <c r="S2531" i="7"/>
  <c r="R2531" i="7"/>
  <c r="G2532" i="4"/>
  <c r="H2532" i="4" s="1"/>
  <c r="R2532" i="7" l="1"/>
  <c r="Q2532" i="7"/>
  <c r="T2532" i="7"/>
  <c r="S2532" i="7"/>
  <c r="E2533" i="6"/>
  <c r="E2533" i="7"/>
  <c r="N2533" i="7" s="1"/>
  <c r="V2531" i="7"/>
  <c r="U2531" i="7"/>
  <c r="G2533" i="4"/>
  <c r="H2533" i="4" s="1"/>
  <c r="E2534" i="6" l="1"/>
  <c r="E2534" i="7"/>
  <c r="N2534" i="7" s="1"/>
  <c r="T2533" i="7"/>
  <c r="S2533" i="7"/>
  <c r="Q2533" i="7"/>
  <c r="R2533" i="7"/>
  <c r="U2532" i="7"/>
  <c r="V2532" i="7"/>
  <c r="G2534" i="4"/>
  <c r="H2534" i="4" s="1"/>
  <c r="E2535" i="6" l="1"/>
  <c r="E2535" i="7"/>
  <c r="N2535" i="7" s="1"/>
  <c r="V2533" i="7"/>
  <c r="U2533" i="7"/>
  <c r="S2534" i="7"/>
  <c r="Q2534" i="7"/>
  <c r="T2534" i="7"/>
  <c r="R2534" i="7"/>
  <c r="G2535" i="4"/>
  <c r="H2535" i="4" s="1"/>
  <c r="E2536" i="6" l="1"/>
  <c r="E2536" i="7"/>
  <c r="N2536" i="7" s="1"/>
  <c r="V2534" i="7"/>
  <c r="U2534" i="7"/>
  <c r="T2535" i="7"/>
  <c r="R2535" i="7"/>
  <c r="S2535" i="7"/>
  <c r="Q2535" i="7"/>
  <c r="G2536" i="4"/>
  <c r="H2536" i="4" s="1"/>
  <c r="U2535" i="7" l="1"/>
  <c r="V2535" i="7"/>
  <c r="E2537" i="6"/>
  <c r="E2537" i="7"/>
  <c r="N2537" i="7" s="1"/>
  <c r="Q2536" i="7"/>
  <c r="R2536" i="7"/>
  <c r="T2536" i="7"/>
  <c r="S2536" i="7"/>
  <c r="G2537" i="4"/>
  <c r="H2537" i="4" s="1"/>
  <c r="S2537" i="7" l="1"/>
  <c r="T2537" i="7"/>
  <c r="R2537" i="7"/>
  <c r="Q2537" i="7"/>
  <c r="E2538" i="6"/>
  <c r="E2538" i="7"/>
  <c r="N2538" i="7" s="1"/>
  <c r="U2536" i="7"/>
  <c r="V2536" i="7"/>
  <c r="G2538" i="4"/>
  <c r="H2538" i="4" s="1"/>
  <c r="E2539" i="6" l="1"/>
  <c r="E2539" i="7"/>
  <c r="N2539" i="7" s="1"/>
  <c r="Q2538" i="7"/>
  <c r="S2538" i="7"/>
  <c r="T2538" i="7"/>
  <c r="R2538" i="7"/>
  <c r="U2537" i="7"/>
  <c r="V2537" i="7"/>
  <c r="G2539" i="4"/>
  <c r="H2539" i="4" s="1"/>
  <c r="E2540" i="6" l="1"/>
  <c r="E2540" i="7"/>
  <c r="N2540" i="7" s="1"/>
  <c r="V2538" i="7"/>
  <c r="U2538" i="7"/>
  <c r="T2539" i="7"/>
  <c r="S2539" i="7"/>
  <c r="R2539" i="7"/>
  <c r="Q2539" i="7"/>
  <c r="G2540" i="4"/>
  <c r="H2540" i="4" s="1"/>
  <c r="U2539" i="7" l="1"/>
  <c r="V2539" i="7"/>
  <c r="E2541" i="6"/>
  <c r="E2541" i="7"/>
  <c r="N2541" i="7" s="1"/>
  <c r="R2540" i="7"/>
  <c r="T2540" i="7"/>
  <c r="Q2540" i="7"/>
  <c r="S2540" i="7"/>
  <c r="G2541" i="4"/>
  <c r="H2541" i="4" s="1"/>
  <c r="E2542" i="6" l="1"/>
  <c r="E2542" i="7"/>
  <c r="N2542" i="7" s="1"/>
  <c r="Q2541" i="7"/>
  <c r="R2541" i="7"/>
  <c r="T2541" i="7"/>
  <c r="S2541" i="7"/>
  <c r="U2540" i="7"/>
  <c r="V2540" i="7"/>
  <c r="G2542" i="4"/>
  <c r="H2542" i="4" s="1"/>
  <c r="E2543" i="6" l="1"/>
  <c r="E2543" i="7"/>
  <c r="N2543" i="7" s="1"/>
  <c r="U2541" i="7"/>
  <c r="V2541" i="7"/>
  <c r="T2542" i="7"/>
  <c r="R2542" i="7"/>
  <c r="Q2542" i="7"/>
  <c r="S2542" i="7"/>
  <c r="G2543" i="4"/>
  <c r="H2543" i="4" s="1"/>
  <c r="V2542" i="7" l="1"/>
  <c r="U2542" i="7"/>
  <c r="E2544" i="6"/>
  <c r="E2544" i="7"/>
  <c r="N2544" i="7" s="1"/>
  <c r="S2543" i="7"/>
  <c r="T2543" i="7"/>
  <c r="R2543" i="7"/>
  <c r="Q2543" i="7"/>
  <c r="G2544" i="4"/>
  <c r="H2544" i="4" s="1"/>
  <c r="E2545" i="6" l="1"/>
  <c r="E2545" i="7"/>
  <c r="N2545" i="7" s="1"/>
  <c r="Q2544" i="7"/>
  <c r="R2544" i="7"/>
  <c r="S2544" i="7"/>
  <c r="T2544" i="7"/>
  <c r="V2543" i="7"/>
  <c r="U2543" i="7"/>
  <c r="G2545" i="4"/>
  <c r="H2545" i="4" s="1"/>
  <c r="E2546" i="6" l="1"/>
  <c r="E2546" i="7"/>
  <c r="N2546" i="7" s="1"/>
  <c r="V2544" i="7"/>
  <c r="U2544" i="7"/>
  <c r="Q2545" i="7"/>
  <c r="R2545" i="7"/>
  <c r="T2545" i="7"/>
  <c r="S2545" i="7"/>
  <c r="G2546" i="4"/>
  <c r="H2546" i="4" s="1"/>
  <c r="E2547" i="6" l="1"/>
  <c r="E2547" i="7"/>
  <c r="N2547" i="7" s="1"/>
  <c r="V2545" i="7"/>
  <c r="U2545" i="7"/>
  <c r="R2546" i="7"/>
  <c r="S2546" i="7"/>
  <c r="T2546" i="7"/>
  <c r="Q2546" i="7"/>
  <c r="G2547" i="4"/>
  <c r="H2547" i="4" s="1"/>
  <c r="V2546" i="7" l="1"/>
  <c r="U2546" i="7"/>
  <c r="E2548" i="6"/>
  <c r="E2548" i="7"/>
  <c r="N2548" i="7" s="1"/>
  <c r="R2547" i="7"/>
  <c r="T2547" i="7"/>
  <c r="Q2547" i="7"/>
  <c r="S2547" i="7"/>
  <c r="G2548" i="4"/>
  <c r="H2548" i="4" s="1"/>
  <c r="E2549" i="6" l="1"/>
  <c r="E2549" i="7"/>
  <c r="N2549" i="7" s="1"/>
  <c r="Q2548" i="7"/>
  <c r="T2548" i="7"/>
  <c r="S2548" i="7"/>
  <c r="R2548" i="7"/>
  <c r="V2547" i="7"/>
  <c r="U2547" i="7"/>
  <c r="G2549" i="4"/>
  <c r="H2549" i="4" s="1"/>
  <c r="E2550" i="6" l="1"/>
  <c r="E2550" i="7"/>
  <c r="N2550" i="7" s="1"/>
  <c r="V2548" i="7"/>
  <c r="U2548" i="7"/>
  <c r="R2549" i="7"/>
  <c r="S2549" i="7"/>
  <c r="Q2549" i="7"/>
  <c r="T2549" i="7"/>
  <c r="G2550" i="4"/>
  <c r="H2550" i="4" s="1"/>
  <c r="E2551" i="6" l="1"/>
  <c r="E2551" i="7"/>
  <c r="N2551" i="7" s="1"/>
  <c r="V2549" i="7"/>
  <c r="U2549" i="7"/>
  <c r="R2550" i="7"/>
  <c r="Q2550" i="7"/>
  <c r="S2550" i="7"/>
  <c r="T2550" i="7"/>
  <c r="G2551" i="4"/>
  <c r="H2551" i="4" s="1"/>
  <c r="E2552" i="6" l="1"/>
  <c r="E2552" i="7"/>
  <c r="N2552" i="7" s="1"/>
  <c r="V2550" i="7"/>
  <c r="U2550" i="7"/>
  <c r="Q2551" i="7"/>
  <c r="T2551" i="7"/>
  <c r="R2551" i="7"/>
  <c r="S2551" i="7"/>
  <c r="G2552" i="4"/>
  <c r="H2552" i="4" s="1"/>
  <c r="E2553" i="6" l="1"/>
  <c r="E2553" i="7"/>
  <c r="N2553" i="7" s="1"/>
  <c r="Q2552" i="7"/>
  <c r="S2552" i="7"/>
  <c r="R2552" i="7"/>
  <c r="T2552" i="7"/>
  <c r="V2551" i="7"/>
  <c r="U2551" i="7"/>
  <c r="G2553" i="4"/>
  <c r="H2553" i="4" s="1"/>
  <c r="U2552" i="7" l="1"/>
  <c r="V2552" i="7"/>
  <c r="E2554" i="6"/>
  <c r="E2554" i="7"/>
  <c r="N2554" i="7" s="1"/>
  <c r="R2553" i="7"/>
  <c r="S2553" i="7"/>
  <c r="Q2553" i="7"/>
  <c r="T2553" i="7"/>
  <c r="G2554" i="4"/>
  <c r="H2554" i="4" s="1"/>
  <c r="R2554" i="7" l="1"/>
  <c r="T2554" i="7"/>
  <c r="S2554" i="7"/>
  <c r="Q2554" i="7"/>
  <c r="E2555" i="6"/>
  <c r="E2555" i="7"/>
  <c r="N2555" i="7" s="1"/>
  <c r="U2553" i="7"/>
  <c r="V2553" i="7"/>
  <c r="G2555" i="4"/>
  <c r="H2555" i="4" s="1"/>
  <c r="E2556" i="6" l="1"/>
  <c r="E2556" i="7"/>
  <c r="N2556" i="7" s="1"/>
  <c r="T2555" i="7"/>
  <c r="Q2555" i="7"/>
  <c r="S2555" i="7"/>
  <c r="R2555" i="7"/>
  <c r="V2554" i="7"/>
  <c r="U2554" i="7"/>
  <c r="G2556" i="4"/>
  <c r="H2556" i="4" s="1"/>
  <c r="E2557" i="6" l="1"/>
  <c r="E2557" i="7"/>
  <c r="N2557" i="7" s="1"/>
  <c r="U2555" i="7"/>
  <c r="V2555" i="7"/>
  <c r="Q2556" i="7"/>
  <c r="T2556" i="7"/>
  <c r="S2556" i="7"/>
  <c r="R2556" i="7"/>
  <c r="G2557" i="4"/>
  <c r="H2557" i="4" s="1"/>
  <c r="E2558" i="6" l="1"/>
  <c r="E2558" i="7"/>
  <c r="N2558" i="7" s="1"/>
  <c r="U2556" i="7"/>
  <c r="V2556" i="7"/>
  <c r="S2557" i="7"/>
  <c r="T2557" i="7"/>
  <c r="Q2557" i="7"/>
  <c r="R2557" i="7"/>
  <c r="G2558" i="4"/>
  <c r="H2558" i="4" s="1"/>
  <c r="S2558" i="7" l="1"/>
  <c r="T2558" i="7"/>
  <c r="Q2558" i="7"/>
  <c r="R2558" i="7"/>
  <c r="E2559" i="6"/>
  <c r="E2559" i="7"/>
  <c r="N2559" i="7" s="1"/>
  <c r="U2557" i="7"/>
  <c r="V2557" i="7"/>
  <c r="G2559" i="4"/>
  <c r="H2559" i="4" s="1"/>
  <c r="E2560" i="6" l="1"/>
  <c r="E2560" i="7"/>
  <c r="N2560" i="7" s="1"/>
  <c r="R2559" i="7"/>
  <c r="T2559" i="7"/>
  <c r="S2559" i="7"/>
  <c r="Q2559" i="7"/>
  <c r="U2558" i="7"/>
  <c r="V2558" i="7"/>
  <c r="G2560" i="4"/>
  <c r="H2560" i="4" s="1"/>
  <c r="U2559" i="7" l="1"/>
  <c r="V2559" i="7"/>
  <c r="E2561" i="6"/>
  <c r="E2561" i="7"/>
  <c r="N2561" i="7" s="1"/>
  <c r="R2560" i="7"/>
  <c r="T2560" i="7"/>
  <c r="S2560" i="7"/>
  <c r="Q2560" i="7"/>
  <c r="G2561" i="4"/>
  <c r="H2561" i="4" s="1"/>
  <c r="E2562" i="6" l="1"/>
  <c r="E2562" i="7"/>
  <c r="N2562" i="7" s="1"/>
  <c r="Q2561" i="7"/>
  <c r="S2561" i="7"/>
  <c r="T2561" i="7"/>
  <c r="R2561" i="7"/>
  <c r="U2560" i="7"/>
  <c r="V2560" i="7"/>
  <c r="G2562" i="4"/>
  <c r="H2562" i="4" s="1"/>
  <c r="E2563" i="6" l="1"/>
  <c r="E2563" i="7"/>
  <c r="N2563" i="7" s="1"/>
  <c r="U2561" i="7"/>
  <c r="V2561" i="7"/>
  <c r="S2562" i="7"/>
  <c r="Q2562" i="7"/>
  <c r="R2562" i="7"/>
  <c r="T2562" i="7"/>
  <c r="G2563" i="4"/>
  <c r="H2563" i="4" s="1"/>
  <c r="E2564" i="6" l="1"/>
  <c r="E2564" i="7"/>
  <c r="N2564" i="7" s="1"/>
  <c r="V2562" i="7"/>
  <c r="U2562" i="7"/>
  <c r="R2563" i="7"/>
  <c r="S2563" i="7"/>
  <c r="Q2563" i="7"/>
  <c r="T2563" i="7"/>
  <c r="G2564" i="4"/>
  <c r="H2564" i="4" s="1"/>
  <c r="E2565" i="6" l="1"/>
  <c r="E2565" i="7"/>
  <c r="N2565" i="7" s="1"/>
  <c r="U2563" i="7"/>
  <c r="V2563" i="7"/>
  <c r="Q2564" i="7"/>
  <c r="T2564" i="7"/>
  <c r="S2564" i="7"/>
  <c r="R2564" i="7"/>
  <c r="G2565" i="4"/>
  <c r="H2565" i="4" s="1"/>
  <c r="E2566" i="6" l="1"/>
  <c r="E2566" i="7"/>
  <c r="N2566" i="7" s="1"/>
  <c r="V2564" i="7"/>
  <c r="U2564" i="7"/>
  <c r="Q2565" i="7"/>
  <c r="R2565" i="7"/>
  <c r="T2565" i="7"/>
  <c r="S2565" i="7"/>
  <c r="G2566" i="4"/>
  <c r="H2566" i="4" s="1"/>
  <c r="E2567" i="6" l="1"/>
  <c r="E2567" i="7"/>
  <c r="N2567" i="7" s="1"/>
  <c r="U2565" i="7"/>
  <c r="V2565" i="7"/>
  <c r="R2566" i="7"/>
  <c r="S2566" i="7"/>
  <c r="T2566" i="7"/>
  <c r="Q2566" i="7"/>
  <c r="G2567" i="4"/>
  <c r="H2567" i="4" s="1"/>
  <c r="E2568" i="6" l="1"/>
  <c r="E2568" i="7"/>
  <c r="N2568" i="7" s="1"/>
  <c r="V2566" i="7"/>
  <c r="U2566" i="7"/>
  <c r="Q2567" i="7"/>
  <c r="R2567" i="7"/>
  <c r="T2567" i="7"/>
  <c r="S2567" i="7"/>
  <c r="G2568" i="4"/>
  <c r="H2568" i="4" s="1"/>
  <c r="E2569" i="6" l="1"/>
  <c r="E2569" i="7"/>
  <c r="N2569" i="7" s="1"/>
  <c r="V2567" i="7"/>
  <c r="U2567" i="7"/>
  <c r="R2568" i="7"/>
  <c r="T2568" i="7"/>
  <c r="Q2568" i="7"/>
  <c r="S2568" i="7"/>
  <c r="G2569" i="4"/>
  <c r="H2569" i="4" s="1"/>
  <c r="E2570" i="6" l="1"/>
  <c r="E2570" i="7"/>
  <c r="N2570" i="7" s="1"/>
  <c r="U2568" i="7"/>
  <c r="V2568" i="7"/>
  <c r="S2569" i="7"/>
  <c r="T2569" i="7"/>
  <c r="R2569" i="7"/>
  <c r="Q2569" i="7"/>
  <c r="G2570" i="4"/>
  <c r="H2570" i="4" s="1"/>
  <c r="E2571" i="6" l="1"/>
  <c r="E2571" i="7"/>
  <c r="N2571" i="7" s="1"/>
  <c r="V2569" i="7"/>
  <c r="U2569" i="7"/>
  <c r="Q2570" i="7"/>
  <c r="R2570" i="7"/>
  <c r="T2570" i="7"/>
  <c r="S2570" i="7"/>
  <c r="G2571" i="4"/>
  <c r="H2571" i="4" s="1"/>
  <c r="E2572" i="6" l="1"/>
  <c r="E2572" i="7"/>
  <c r="N2572" i="7" s="1"/>
  <c r="V2570" i="7"/>
  <c r="U2570" i="7"/>
  <c r="R2571" i="7"/>
  <c r="T2571" i="7"/>
  <c r="S2571" i="7"/>
  <c r="Q2571" i="7"/>
  <c r="G2572" i="4"/>
  <c r="H2572" i="4" s="1"/>
  <c r="U2571" i="7" l="1"/>
  <c r="V2571" i="7"/>
  <c r="E2573" i="6"/>
  <c r="E2573" i="7"/>
  <c r="N2573" i="7" s="1"/>
  <c r="S2572" i="7"/>
  <c r="T2572" i="7"/>
  <c r="R2572" i="7"/>
  <c r="Q2572" i="7"/>
  <c r="G2573" i="4"/>
  <c r="H2573" i="4" s="1"/>
  <c r="E2574" i="6" l="1"/>
  <c r="E2574" i="7"/>
  <c r="N2574" i="7" s="1"/>
  <c r="V2572" i="7"/>
  <c r="U2572" i="7"/>
  <c r="R2573" i="7"/>
  <c r="T2573" i="7"/>
  <c r="Q2573" i="7"/>
  <c r="S2573" i="7"/>
  <c r="G2574" i="4"/>
  <c r="H2574" i="4" s="1"/>
  <c r="E2575" i="6" l="1"/>
  <c r="E2575" i="7"/>
  <c r="N2575" i="7" s="1"/>
  <c r="V2573" i="7"/>
  <c r="U2573" i="7"/>
  <c r="T2574" i="7"/>
  <c r="Q2574" i="7"/>
  <c r="R2574" i="7"/>
  <c r="S2574" i="7"/>
  <c r="G2575" i="4"/>
  <c r="H2575" i="4" s="1"/>
  <c r="V2574" i="7" l="1"/>
  <c r="U2574" i="7"/>
  <c r="E2576" i="6"/>
  <c r="E2576" i="7"/>
  <c r="N2576" i="7" s="1"/>
  <c r="Q2575" i="7"/>
  <c r="S2575" i="7"/>
  <c r="R2575" i="7"/>
  <c r="T2575" i="7"/>
  <c r="G2576" i="4"/>
  <c r="H2576" i="4" s="1"/>
  <c r="R2576" i="7" l="1"/>
  <c r="S2576" i="7"/>
  <c r="Q2576" i="7"/>
  <c r="T2576" i="7"/>
  <c r="E2577" i="6"/>
  <c r="E2577" i="7"/>
  <c r="N2577" i="7" s="1"/>
  <c r="U2575" i="7"/>
  <c r="V2575" i="7"/>
  <c r="G2577" i="4"/>
  <c r="H2577" i="4" s="1"/>
  <c r="E2578" i="6" l="1"/>
  <c r="E2578" i="7"/>
  <c r="N2578" i="7" s="1"/>
  <c r="S2577" i="7"/>
  <c r="T2577" i="7"/>
  <c r="R2577" i="7"/>
  <c r="Q2577" i="7"/>
  <c r="U2576" i="7"/>
  <c r="V2576" i="7"/>
  <c r="G2578" i="4"/>
  <c r="H2578" i="4" s="1"/>
  <c r="T2578" i="7" l="1"/>
  <c r="R2578" i="7"/>
  <c r="S2578" i="7"/>
  <c r="Q2578" i="7"/>
  <c r="E2579" i="6"/>
  <c r="E2579" i="7"/>
  <c r="N2579" i="7" s="1"/>
  <c r="U2577" i="7"/>
  <c r="V2577" i="7"/>
  <c r="G2579" i="4"/>
  <c r="H2579" i="4" s="1"/>
  <c r="E2580" i="6" l="1"/>
  <c r="E2580" i="7"/>
  <c r="N2580" i="7" s="1"/>
  <c r="S2579" i="7"/>
  <c r="T2579" i="7"/>
  <c r="Q2579" i="7"/>
  <c r="R2579" i="7"/>
  <c r="U2578" i="7"/>
  <c r="V2578" i="7"/>
  <c r="G2580" i="4"/>
  <c r="H2580" i="4" s="1"/>
  <c r="E2581" i="6" l="1"/>
  <c r="E2581" i="7"/>
  <c r="N2581" i="7" s="1"/>
  <c r="U2579" i="7"/>
  <c r="V2579" i="7"/>
  <c r="T2580" i="7"/>
  <c r="R2580" i="7"/>
  <c r="Q2580" i="7"/>
  <c r="S2580" i="7"/>
  <c r="G2581" i="4"/>
  <c r="H2581" i="4" s="1"/>
  <c r="Q2581" i="7" l="1"/>
  <c r="R2581" i="7"/>
  <c r="S2581" i="7"/>
  <c r="T2581" i="7"/>
  <c r="E2582" i="6"/>
  <c r="E2582" i="7"/>
  <c r="N2582" i="7" s="1"/>
  <c r="U2580" i="7"/>
  <c r="V2580" i="7"/>
  <c r="G2582" i="4"/>
  <c r="H2582" i="4" s="1"/>
  <c r="E2583" i="6" l="1"/>
  <c r="E2583" i="7"/>
  <c r="N2583" i="7" s="1"/>
  <c r="T2582" i="7"/>
  <c r="S2582" i="7"/>
  <c r="R2582" i="7"/>
  <c r="Q2582" i="7"/>
  <c r="U2581" i="7"/>
  <c r="V2581" i="7"/>
  <c r="G2583" i="4"/>
  <c r="H2583" i="4" s="1"/>
  <c r="E2584" i="6" l="1"/>
  <c r="E2584" i="7"/>
  <c r="N2584" i="7" s="1"/>
  <c r="V2582" i="7"/>
  <c r="U2582" i="7"/>
  <c r="Q2583" i="7"/>
  <c r="R2583" i="7"/>
  <c r="T2583" i="7"/>
  <c r="S2583" i="7"/>
  <c r="G2584" i="4"/>
  <c r="H2584" i="4" s="1"/>
  <c r="E2585" i="6" l="1"/>
  <c r="E2585" i="7"/>
  <c r="N2585" i="7" s="1"/>
  <c r="R2584" i="7"/>
  <c r="T2584" i="7"/>
  <c r="S2584" i="7"/>
  <c r="Q2584" i="7"/>
  <c r="V2583" i="7"/>
  <c r="U2583" i="7"/>
  <c r="G2585" i="4"/>
  <c r="H2585" i="4" s="1"/>
  <c r="E2586" i="6" l="1"/>
  <c r="E2586" i="7"/>
  <c r="N2586" i="7" s="1"/>
  <c r="V2584" i="7"/>
  <c r="U2584" i="7"/>
  <c r="R2585" i="7"/>
  <c r="S2585" i="7"/>
  <c r="Q2585" i="7"/>
  <c r="T2585" i="7"/>
  <c r="G2586" i="4"/>
  <c r="H2586" i="4" s="1"/>
  <c r="E2587" i="6" l="1"/>
  <c r="E2587" i="7"/>
  <c r="N2587" i="7" s="1"/>
  <c r="V2585" i="7"/>
  <c r="U2585" i="7"/>
  <c r="R2586" i="7"/>
  <c r="S2586" i="7"/>
  <c r="T2586" i="7"/>
  <c r="Q2586" i="7"/>
  <c r="G2587" i="4"/>
  <c r="H2587" i="4" s="1"/>
  <c r="E2588" i="6" l="1"/>
  <c r="E2588" i="7"/>
  <c r="N2588" i="7" s="1"/>
  <c r="U2586" i="7"/>
  <c r="V2586" i="7"/>
  <c r="T2587" i="7"/>
  <c r="S2587" i="7"/>
  <c r="Q2587" i="7"/>
  <c r="R2587" i="7"/>
  <c r="G2588" i="4"/>
  <c r="H2588" i="4" s="1"/>
  <c r="E2589" i="6" l="1"/>
  <c r="E2589" i="7"/>
  <c r="N2589" i="7" s="1"/>
  <c r="V2587" i="7"/>
  <c r="U2587" i="7"/>
  <c r="T2588" i="7"/>
  <c r="R2588" i="7"/>
  <c r="Q2588" i="7"/>
  <c r="S2588" i="7"/>
  <c r="G2589" i="4"/>
  <c r="H2589" i="4" s="1"/>
  <c r="E2590" i="6" l="1"/>
  <c r="E2590" i="7"/>
  <c r="N2590" i="7" s="1"/>
  <c r="V2588" i="7"/>
  <c r="U2588" i="7"/>
  <c r="T2589" i="7"/>
  <c r="R2589" i="7"/>
  <c r="S2589" i="7"/>
  <c r="Q2589" i="7"/>
  <c r="G2590" i="4"/>
  <c r="H2590" i="4" s="1"/>
  <c r="E2591" i="6" l="1"/>
  <c r="E2591" i="7"/>
  <c r="N2591" i="7" s="1"/>
  <c r="V2589" i="7"/>
  <c r="U2589" i="7"/>
  <c r="R2590" i="7"/>
  <c r="S2590" i="7"/>
  <c r="Q2590" i="7"/>
  <c r="T2590" i="7"/>
  <c r="G2591" i="4"/>
  <c r="H2591" i="4" s="1"/>
  <c r="S2591" i="7" l="1"/>
  <c r="Q2591" i="7"/>
  <c r="R2591" i="7"/>
  <c r="T2591" i="7"/>
  <c r="E2592" i="6"/>
  <c r="E2592" i="7"/>
  <c r="N2592" i="7" s="1"/>
  <c r="V2590" i="7"/>
  <c r="U2590" i="7"/>
  <c r="G2592" i="4"/>
  <c r="H2592" i="4" s="1"/>
  <c r="E2593" i="6" l="1"/>
  <c r="E2593" i="7"/>
  <c r="N2593" i="7" s="1"/>
  <c r="R2592" i="7"/>
  <c r="Q2592" i="7"/>
  <c r="S2592" i="7"/>
  <c r="T2592" i="7"/>
  <c r="V2591" i="7"/>
  <c r="U2591" i="7"/>
  <c r="G2593" i="4"/>
  <c r="H2593" i="4" s="1"/>
  <c r="E2594" i="6" l="1"/>
  <c r="E2594" i="7"/>
  <c r="N2594" i="7" s="1"/>
  <c r="U2592" i="7"/>
  <c r="V2592" i="7"/>
  <c r="R2593" i="7"/>
  <c r="Q2593" i="7"/>
  <c r="T2593" i="7"/>
  <c r="S2593" i="7"/>
  <c r="G2594" i="4"/>
  <c r="H2594" i="4" s="1"/>
  <c r="E2595" i="6" l="1"/>
  <c r="E2595" i="7"/>
  <c r="N2595" i="7" s="1"/>
  <c r="U2593" i="7"/>
  <c r="V2593" i="7"/>
  <c r="Q2594" i="7"/>
  <c r="R2594" i="7"/>
  <c r="S2594" i="7"/>
  <c r="T2594" i="7"/>
  <c r="G2595" i="4"/>
  <c r="H2595" i="4" s="1"/>
  <c r="E2596" i="6" l="1"/>
  <c r="E2596" i="7"/>
  <c r="N2596" i="7" s="1"/>
  <c r="U2594" i="7"/>
  <c r="V2594" i="7"/>
  <c r="Q2595" i="7"/>
  <c r="T2595" i="7"/>
  <c r="R2595" i="7"/>
  <c r="S2595" i="7"/>
  <c r="G2596" i="4"/>
  <c r="H2596" i="4" s="1"/>
  <c r="E2597" i="6" l="1"/>
  <c r="E2597" i="7"/>
  <c r="N2597" i="7" s="1"/>
  <c r="V2595" i="7"/>
  <c r="U2595" i="7"/>
  <c r="R2596" i="7"/>
  <c r="Q2596" i="7"/>
  <c r="T2596" i="7"/>
  <c r="S2596" i="7"/>
  <c r="G2597" i="4"/>
  <c r="H2597" i="4" s="1"/>
  <c r="E2598" i="6" l="1"/>
  <c r="E2598" i="7"/>
  <c r="N2598" i="7" s="1"/>
  <c r="V2596" i="7"/>
  <c r="U2596" i="7"/>
  <c r="S2597" i="7"/>
  <c r="T2597" i="7"/>
  <c r="Q2597" i="7"/>
  <c r="R2597" i="7"/>
  <c r="G2598" i="4"/>
  <c r="H2598" i="4" s="1"/>
  <c r="E2599" i="6" l="1"/>
  <c r="E2599" i="7"/>
  <c r="N2599" i="7" s="1"/>
  <c r="V2597" i="7"/>
  <c r="U2597" i="7"/>
  <c r="Q2598" i="7"/>
  <c r="T2598" i="7"/>
  <c r="S2598" i="7"/>
  <c r="R2598" i="7"/>
  <c r="G2599" i="4"/>
  <c r="H2599" i="4" s="1"/>
  <c r="E2600" i="6" l="1"/>
  <c r="E2600" i="7"/>
  <c r="N2600" i="7" s="1"/>
  <c r="V2598" i="7"/>
  <c r="U2598" i="7"/>
  <c r="Q2599" i="7"/>
  <c r="S2599" i="7"/>
  <c r="R2599" i="7"/>
  <c r="T2599" i="7"/>
  <c r="G2600" i="4"/>
  <c r="H2600" i="4" s="1"/>
  <c r="R2600" i="7" l="1"/>
  <c r="Q2600" i="7"/>
  <c r="S2600" i="7"/>
  <c r="T2600" i="7"/>
  <c r="E2601" i="6"/>
  <c r="E2601" i="7"/>
  <c r="N2601" i="7" s="1"/>
  <c r="V2599" i="7"/>
  <c r="U2599" i="7"/>
  <c r="G2601" i="4"/>
  <c r="H2601" i="4" s="1"/>
  <c r="E2602" i="6" l="1"/>
  <c r="E2602" i="7"/>
  <c r="N2602" i="7" s="1"/>
  <c r="Q2601" i="7"/>
  <c r="S2601" i="7"/>
  <c r="T2601" i="7"/>
  <c r="R2601" i="7"/>
  <c r="V2600" i="7"/>
  <c r="U2600" i="7"/>
  <c r="G2602" i="4"/>
  <c r="H2602" i="4" s="1"/>
  <c r="E2603" i="6" l="1"/>
  <c r="E2603" i="7"/>
  <c r="N2603" i="7" s="1"/>
  <c r="U2601" i="7"/>
  <c r="V2601" i="7"/>
  <c r="T2602" i="7"/>
  <c r="S2602" i="7"/>
  <c r="Q2602" i="7"/>
  <c r="R2602" i="7"/>
  <c r="G2603" i="4"/>
  <c r="H2603" i="4" s="1"/>
  <c r="U2602" i="7" l="1"/>
  <c r="V2602" i="7"/>
  <c r="E2604" i="6"/>
  <c r="E2604" i="7"/>
  <c r="N2604" i="7" s="1"/>
  <c r="T2603" i="7"/>
  <c r="Q2603" i="7"/>
  <c r="S2603" i="7"/>
  <c r="R2603" i="7"/>
  <c r="G2604" i="4"/>
  <c r="H2604" i="4" s="1"/>
  <c r="E2605" i="6" l="1"/>
  <c r="E2605" i="7"/>
  <c r="N2605" i="7" s="1"/>
  <c r="Q2604" i="7"/>
  <c r="T2604" i="7"/>
  <c r="S2604" i="7"/>
  <c r="R2604" i="7"/>
  <c r="V2603" i="7"/>
  <c r="U2603" i="7"/>
  <c r="G2605" i="4"/>
  <c r="H2605" i="4" s="1"/>
  <c r="E2606" i="6" l="1"/>
  <c r="E2606" i="7"/>
  <c r="N2606" i="7" s="1"/>
  <c r="V2604" i="7"/>
  <c r="U2604" i="7"/>
  <c r="S2605" i="7"/>
  <c r="R2605" i="7"/>
  <c r="T2605" i="7"/>
  <c r="Q2605" i="7"/>
  <c r="G2606" i="4"/>
  <c r="H2606" i="4" s="1"/>
  <c r="E2607" i="6" l="1"/>
  <c r="E2607" i="7"/>
  <c r="N2607" i="7" s="1"/>
  <c r="U2605" i="7"/>
  <c r="V2605" i="7"/>
  <c r="S2606" i="7"/>
  <c r="R2606" i="7"/>
  <c r="T2606" i="7"/>
  <c r="Q2606" i="7"/>
  <c r="G2607" i="4"/>
  <c r="H2607" i="4" s="1"/>
  <c r="E2608" i="6" l="1"/>
  <c r="E2608" i="7"/>
  <c r="N2608" i="7" s="1"/>
  <c r="V2606" i="7"/>
  <c r="U2606" i="7"/>
  <c r="R2607" i="7"/>
  <c r="T2607" i="7"/>
  <c r="Q2607" i="7"/>
  <c r="S2607" i="7"/>
  <c r="G2608" i="4"/>
  <c r="H2608" i="4" s="1"/>
  <c r="E2609" i="6" l="1"/>
  <c r="E2609" i="7"/>
  <c r="N2609" i="7" s="1"/>
  <c r="V2607" i="7"/>
  <c r="U2607" i="7"/>
  <c r="R2608" i="7"/>
  <c r="S2608" i="7"/>
  <c r="T2608" i="7"/>
  <c r="Q2608" i="7"/>
  <c r="G2609" i="4"/>
  <c r="H2609" i="4" s="1"/>
  <c r="E2610" i="6" l="1"/>
  <c r="E2610" i="7"/>
  <c r="N2610" i="7" s="1"/>
  <c r="U2608" i="7"/>
  <c r="V2608" i="7"/>
  <c r="S2609" i="7"/>
  <c r="R2609" i="7"/>
  <c r="T2609" i="7"/>
  <c r="Q2609" i="7"/>
  <c r="G2610" i="4"/>
  <c r="H2610" i="4" s="1"/>
  <c r="V2609" i="7" l="1"/>
  <c r="U2609" i="7"/>
  <c r="E2611" i="6"/>
  <c r="E2611" i="7"/>
  <c r="N2611" i="7" s="1"/>
  <c r="T2610" i="7"/>
  <c r="Q2610" i="7"/>
  <c r="R2610" i="7"/>
  <c r="S2610" i="7"/>
  <c r="G2611" i="4"/>
  <c r="H2611" i="4" s="1"/>
  <c r="E2612" i="6" l="1"/>
  <c r="E2612" i="7"/>
  <c r="N2612" i="7" s="1"/>
  <c r="R2611" i="7"/>
  <c r="S2611" i="7"/>
  <c r="Q2611" i="7"/>
  <c r="T2611" i="7"/>
  <c r="U2610" i="7"/>
  <c r="V2610" i="7"/>
  <c r="G2612" i="4"/>
  <c r="H2612" i="4" s="1"/>
  <c r="E2613" i="6" l="1"/>
  <c r="E2613" i="7"/>
  <c r="N2613" i="7" s="1"/>
  <c r="T2612" i="7"/>
  <c r="R2612" i="7"/>
  <c r="Q2612" i="7"/>
  <c r="S2612" i="7"/>
  <c r="U2611" i="7"/>
  <c r="V2611" i="7"/>
  <c r="G2613" i="4"/>
  <c r="H2613" i="4" s="1"/>
  <c r="E2614" i="6" l="1"/>
  <c r="E2614" i="7"/>
  <c r="N2614" i="7" s="1"/>
  <c r="U2612" i="7"/>
  <c r="V2612" i="7"/>
  <c r="R2613" i="7"/>
  <c r="S2613" i="7"/>
  <c r="T2613" i="7"/>
  <c r="Q2613" i="7"/>
  <c r="G2614" i="4"/>
  <c r="H2614" i="4" s="1"/>
  <c r="E2615" i="6" l="1"/>
  <c r="E2615" i="7"/>
  <c r="N2615" i="7" s="1"/>
  <c r="V2613" i="7"/>
  <c r="U2613" i="7"/>
  <c r="Q2614" i="7"/>
  <c r="R2614" i="7"/>
  <c r="T2614" i="7"/>
  <c r="S2614" i="7"/>
  <c r="G2615" i="4"/>
  <c r="H2615" i="4" s="1"/>
  <c r="E2616" i="6" l="1"/>
  <c r="E2616" i="7"/>
  <c r="N2616" i="7" s="1"/>
  <c r="U2614" i="7"/>
  <c r="V2614" i="7"/>
  <c r="T2615" i="7"/>
  <c r="R2615" i="7"/>
  <c r="S2615" i="7"/>
  <c r="Q2615" i="7"/>
  <c r="G2616" i="4"/>
  <c r="H2616" i="4" s="1"/>
  <c r="V2615" i="7" l="1"/>
  <c r="U2615" i="7"/>
  <c r="R2616" i="7"/>
  <c r="Q2616" i="7"/>
  <c r="S2616" i="7"/>
  <c r="U2616" i="7" s="1"/>
  <c r="T2616" i="7"/>
  <c r="E2617" i="6"/>
  <c r="E2617" i="7"/>
  <c r="N2617" i="7" s="1"/>
  <c r="G2617" i="4"/>
  <c r="H2617" i="4" s="1"/>
  <c r="R2617" i="7" l="1"/>
  <c r="Q2617" i="7"/>
  <c r="S2617" i="7"/>
  <c r="T2617" i="7"/>
  <c r="V2616" i="7"/>
  <c r="E2618" i="6"/>
  <c r="E2618" i="7"/>
  <c r="N2618" i="7" s="1"/>
  <c r="G2618" i="4"/>
  <c r="H2618" i="4" s="1"/>
  <c r="T2618" i="7" l="1"/>
  <c r="R2618" i="7"/>
  <c r="S2618" i="7"/>
  <c r="Q2618" i="7"/>
  <c r="E2619" i="6"/>
  <c r="E2619" i="7"/>
  <c r="N2619" i="7" s="1"/>
  <c r="V2617" i="7"/>
  <c r="U2617" i="7"/>
  <c r="G2619" i="4"/>
  <c r="H2619" i="4" s="1"/>
  <c r="E2620" i="6" l="1"/>
  <c r="E2620" i="7"/>
  <c r="N2620" i="7" s="1"/>
  <c r="R2619" i="7"/>
  <c r="T2619" i="7"/>
  <c r="Q2619" i="7"/>
  <c r="S2619" i="7"/>
  <c r="U2618" i="7"/>
  <c r="V2618" i="7"/>
  <c r="G2620" i="4"/>
  <c r="H2620" i="4" s="1"/>
  <c r="E2621" i="6" l="1"/>
  <c r="E2621" i="7"/>
  <c r="N2621" i="7" s="1"/>
  <c r="V2619" i="7"/>
  <c r="U2619" i="7"/>
  <c r="T2620" i="7"/>
  <c r="S2620" i="7"/>
  <c r="Q2620" i="7"/>
  <c r="R2620" i="7"/>
  <c r="G2621" i="4"/>
  <c r="H2621" i="4" s="1"/>
  <c r="E2622" i="6" l="1"/>
  <c r="E2622" i="7"/>
  <c r="N2622" i="7" s="1"/>
  <c r="U2620" i="7"/>
  <c r="V2620" i="7"/>
  <c r="Q2621" i="7"/>
  <c r="S2621" i="7"/>
  <c r="R2621" i="7"/>
  <c r="T2621" i="7"/>
  <c r="G2622" i="4"/>
  <c r="H2622" i="4" s="1"/>
  <c r="E2623" i="6" l="1"/>
  <c r="E2623" i="7"/>
  <c r="N2623" i="7" s="1"/>
  <c r="V2621" i="7"/>
  <c r="U2621" i="7"/>
  <c r="R2622" i="7"/>
  <c r="Q2622" i="7"/>
  <c r="T2622" i="7"/>
  <c r="S2622" i="7"/>
  <c r="G2623" i="4"/>
  <c r="H2623" i="4" s="1"/>
  <c r="E2624" i="6" l="1"/>
  <c r="E2624" i="7"/>
  <c r="N2624" i="7" s="1"/>
  <c r="V2622" i="7"/>
  <c r="U2622" i="7"/>
  <c r="R2623" i="7"/>
  <c r="T2623" i="7"/>
  <c r="Q2623" i="7"/>
  <c r="S2623" i="7"/>
  <c r="G2624" i="4"/>
  <c r="H2624" i="4" s="1"/>
  <c r="E2625" i="6" l="1"/>
  <c r="E2625" i="7"/>
  <c r="N2625" i="7" s="1"/>
  <c r="V2623" i="7"/>
  <c r="U2623" i="7"/>
  <c r="S2624" i="7"/>
  <c r="Q2624" i="7"/>
  <c r="R2624" i="7"/>
  <c r="T2624" i="7"/>
  <c r="G2625" i="4"/>
  <c r="H2625" i="4" s="1"/>
  <c r="E2626" i="6" l="1"/>
  <c r="E2626" i="7"/>
  <c r="N2626" i="7" s="1"/>
  <c r="U2624" i="7"/>
  <c r="V2624" i="7"/>
  <c r="Q2625" i="7"/>
  <c r="T2625" i="7"/>
  <c r="S2625" i="7"/>
  <c r="R2625" i="7"/>
  <c r="G2626" i="4"/>
  <c r="H2626" i="4" s="1"/>
  <c r="T2626" i="7" l="1"/>
  <c r="S2626" i="7"/>
  <c r="R2626" i="7"/>
  <c r="Q2626" i="7"/>
  <c r="E2627" i="6"/>
  <c r="E2627" i="7"/>
  <c r="N2627" i="7" s="1"/>
  <c r="U2625" i="7"/>
  <c r="V2625" i="7"/>
  <c r="G2627" i="4"/>
  <c r="H2627" i="4" s="1"/>
  <c r="E2628" i="6" l="1"/>
  <c r="E2628" i="7"/>
  <c r="N2628" i="7" s="1"/>
  <c r="Q2627" i="7"/>
  <c r="R2627" i="7"/>
  <c r="S2627" i="7"/>
  <c r="T2627" i="7"/>
  <c r="U2626" i="7"/>
  <c r="V2626" i="7"/>
  <c r="G2628" i="4"/>
  <c r="H2628" i="4" s="1"/>
  <c r="E2629" i="6" l="1"/>
  <c r="E2629" i="7"/>
  <c r="N2629" i="7" s="1"/>
  <c r="U2627" i="7"/>
  <c r="V2627" i="7"/>
  <c r="S2628" i="7"/>
  <c r="R2628" i="7"/>
  <c r="T2628" i="7"/>
  <c r="Q2628" i="7"/>
  <c r="G2629" i="4"/>
  <c r="H2629" i="4" s="1"/>
  <c r="V2628" i="7" l="1"/>
  <c r="U2628" i="7"/>
  <c r="E2630" i="6"/>
  <c r="E2630" i="7"/>
  <c r="N2630" i="7" s="1"/>
  <c r="S2629" i="7"/>
  <c r="R2629" i="7"/>
  <c r="T2629" i="7"/>
  <c r="Q2629" i="7"/>
  <c r="U2629" i="7" s="1"/>
  <c r="G2630" i="4"/>
  <c r="H2630" i="4" s="1"/>
  <c r="V2629" i="7" l="1"/>
  <c r="E2631" i="6"/>
  <c r="E2631" i="7"/>
  <c r="N2631" i="7" s="1"/>
  <c r="R2630" i="7"/>
  <c r="Q2630" i="7"/>
  <c r="T2630" i="7"/>
  <c r="S2630" i="7"/>
  <c r="G2631" i="4"/>
  <c r="H2631" i="4" s="1"/>
  <c r="E2632" i="6" l="1"/>
  <c r="E2632" i="7"/>
  <c r="N2632" i="7" s="1"/>
  <c r="V2630" i="7"/>
  <c r="U2630" i="7"/>
  <c r="T2631" i="7"/>
  <c r="Q2631" i="7"/>
  <c r="S2631" i="7"/>
  <c r="R2631" i="7"/>
  <c r="G2632" i="4"/>
  <c r="H2632" i="4" s="1"/>
  <c r="E2633" i="6" l="1"/>
  <c r="E2633" i="7"/>
  <c r="N2633" i="7" s="1"/>
  <c r="U2631" i="7"/>
  <c r="V2631" i="7"/>
  <c r="Q2632" i="7"/>
  <c r="S2632" i="7"/>
  <c r="T2632" i="7"/>
  <c r="R2632" i="7"/>
  <c r="G2633" i="4"/>
  <c r="H2633" i="4" s="1"/>
  <c r="E2634" i="6" l="1"/>
  <c r="E2634" i="7"/>
  <c r="N2634" i="7" s="1"/>
  <c r="U2632" i="7"/>
  <c r="V2632" i="7"/>
  <c r="S2633" i="7"/>
  <c r="Q2633" i="7"/>
  <c r="T2633" i="7"/>
  <c r="R2633" i="7"/>
  <c r="G2634" i="4"/>
  <c r="H2634" i="4" s="1"/>
  <c r="E2635" i="6" l="1"/>
  <c r="E2635" i="7"/>
  <c r="N2635" i="7" s="1"/>
  <c r="V2633" i="7"/>
  <c r="U2633" i="7"/>
  <c r="R2634" i="7"/>
  <c r="Q2634" i="7"/>
  <c r="S2634" i="7"/>
  <c r="T2634" i="7"/>
  <c r="G2635" i="4"/>
  <c r="H2635" i="4" s="1"/>
  <c r="E2636" i="6" l="1"/>
  <c r="E2636" i="7"/>
  <c r="N2636" i="7" s="1"/>
  <c r="V2634" i="7"/>
  <c r="U2634" i="7"/>
  <c r="T2635" i="7"/>
  <c r="S2635" i="7"/>
  <c r="Q2635" i="7"/>
  <c r="R2635" i="7"/>
  <c r="G2636" i="4"/>
  <c r="H2636" i="4" s="1"/>
  <c r="E2637" i="6" l="1"/>
  <c r="E2637" i="7"/>
  <c r="N2637" i="7" s="1"/>
  <c r="U2635" i="7"/>
  <c r="V2635" i="7"/>
  <c r="T2636" i="7"/>
  <c r="Q2636" i="7"/>
  <c r="S2636" i="7"/>
  <c r="R2636" i="7"/>
  <c r="G2637" i="4"/>
  <c r="H2637" i="4" s="1"/>
  <c r="E2638" i="6" l="1"/>
  <c r="E2638" i="7"/>
  <c r="N2638" i="7" s="1"/>
  <c r="U2636" i="7"/>
  <c r="V2636" i="7"/>
  <c r="S2637" i="7"/>
  <c r="Q2637" i="7"/>
  <c r="T2637" i="7"/>
  <c r="R2637" i="7"/>
  <c r="G2638" i="4"/>
  <c r="H2638" i="4" s="1"/>
  <c r="U2637" i="7" l="1"/>
  <c r="V2637" i="7"/>
  <c r="E2639" i="6"/>
  <c r="E2639" i="7"/>
  <c r="N2639" i="7" s="1"/>
  <c r="T2638" i="7"/>
  <c r="Q2638" i="7"/>
  <c r="R2638" i="7"/>
  <c r="S2638" i="7"/>
  <c r="G2639" i="4"/>
  <c r="H2639" i="4" s="1"/>
  <c r="E2640" i="6" l="1"/>
  <c r="E2640" i="7"/>
  <c r="N2640" i="7" s="1"/>
  <c r="V2638" i="7"/>
  <c r="U2638" i="7"/>
  <c r="Q2639" i="7"/>
  <c r="S2639" i="7"/>
  <c r="T2639" i="7"/>
  <c r="R2639" i="7"/>
  <c r="G2640" i="4"/>
  <c r="H2640" i="4" s="1"/>
  <c r="E2641" i="6" l="1"/>
  <c r="E2641" i="7"/>
  <c r="N2641" i="7" s="1"/>
  <c r="U2639" i="7"/>
  <c r="V2639" i="7"/>
  <c r="R2640" i="7"/>
  <c r="S2640" i="7"/>
  <c r="Q2640" i="7"/>
  <c r="T2640" i="7"/>
  <c r="G2641" i="4"/>
  <c r="H2641" i="4" s="1"/>
  <c r="U2640" i="7" l="1"/>
  <c r="V2640" i="7"/>
  <c r="E2642" i="6"/>
  <c r="E2642" i="7"/>
  <c r="N2642" i="7" s="1"/>
  <c r="S2641" i="7"/>
  <c r="T2641" i="7"/>
  <c r="R2641" i="7"/>
  <c r="Q2641" i="7"/>
  <c r="G2642" i="4"/>
  <c r="H2642" i="4" s="1"/>
  <c r="E2643" i="6" l="1"/>
  <c r="E2643" i="7"/>
  <c r="N2643" i="7" s="1"/>
  <c r="V2641" i="7"/>
  <c r="U2641" i="7"/>
  <c r="Q2642" i="7"/>
  <c r="T2642" i="7"/>
  <c r="R2642" i="7"/>
  <c r="S2642" i="7"/>
  <c r="G2643" i="4"/>
  <c r="H2643" i="4" s="1"/>
  <c r="E2644" i="6" l="1"/>
  <c r="E2644" i="7"/>
  <c r="N2644" i="7" s="1"/>
  <c r="V2642" i="7"/>
  <c r="U2642" i="7"/>
  <c r="S2643" i="7"/>
  <c r="R2643" i="7"/>
  <c r="T2643" i="7"/>
  <c r="Q2643" i="7"/>
  <c r="G2644" i="4"/>
  <c r="H2644" i="4" s="1"/>
  <c r="E2645" i="6" l="1"/>
  <c r="E2645" i="7"/>
  <c r="N2645" i="7" s="1"/>
  <c r="V2643" i="7"/>
  <c r="U2643" i="7"/>
  <c r="S2644" i="7"/>
  <c r="R2644" i="7"/>
  <c r="Q2644" i="7"/>
  <c r="T2644" i="7"/>
  <c r="G2645" i="4"/>
  <c r="H2645" i="4" s="1"/>
  <c r="E2646" i="6" l="1"/>
  <c r="E2646" i="7"/>
  <c r="N2646" i="7" s="1"/>
  <c r="U2644" i="7"/>
  <c r="V2644" i="7"/>
  <c r="S2645" i="7"/>
  <c r="Q2645" i="7"/>
  <c r="T2645" i="7"/>
  <c r="R2645" i="7"/>
  <c r="G2646" i="4"/>
  <c r="H2646" i="4" s="1"/>
  <c r="E2647" i="6" l="1"/>
  <c r="E2647" i="7"/>
  <c r="N2647" i="7" s="1"/>
  <c r="V2645" i="7"/>
  <c r="U2645" i="7"/>
  <c r="T2646" i="7"/>
  <c r="Q2646" i="7"/>
  <c r="S2646" i="7"/>
  <c r="R2646" i="7"/>
  <c r="G2647" i="4"/>
  <c r="H2647" i="4" s="1"/>
  <c r="E2648" i="6" l="1"/>
  <c r="E2648" i="7"/>
  <c r="N2648" i="7" s="1"/>
  <c r="U2646" i="7"/>
  <c r="V2646" i="7"/>
  <c r="R2647" i="7"/>
  <c r="Q2647" i="7"/>
  <c r="S2647" i="7"/>
  <c r="T2647" i="7"/>
  <c r="G2648" i="4"/>
  <c r="H2648" i="4" s="1"/>
  <c r="E2649" i="6" l="1"/>
  <c r="E2649" i="7"/>
  <c r="N2649" i="7" s="1"/>
  <c r="U2647" i="7"/>
  <c r="V2647" i="7"/>
  <c r="T2648" i="7"/>
  <c r="S2648" i="7"/>
  <c r="Q2648" i="7"/>
  <c r="R2648" i="7"/>
  <c r="G2649" i="4"/>
  <c r="H2649" i="4" s="1"/>
  <c r="E2650" i="6" l="1"/>
  <c r="E2650" i="7"/>
  <c r="N2650" i="7" s="1"/>
  <c r="V2648" i="7"/>
  <c r="U2648" i="7"/>
  <c r="T2649" i="7"/>
  <c r="R2649" i="7"/>
  <c r="Q2649" i="7"/>
  <c r="S2649" i="7"/>
  <c r="G2650" i="4"/>
  <c r="H2650" i="4" s="1"/>
  <c r="E2651" i="6" l="1"/>
  <c r="E2651" i="7"/>
  <c r="N2651" i="7" s="1"/>
  <c r="U2649" i="7"/>
  <c r="V2649" i="7"/>
  <c r="Q2650" i="7"/>
  <c r="R2650" i="7"/>
  <c r="S2650" i="7"/>
  <c r="T2650" i="7"/>
  <c r="G2651" i="4"/>
  <c r="H2651" i="4" s="1"/>
  <c r="V2650" i="7" l="1"/>
  <c r="U2650" i="7"/>
  <c r="E2652" i="6"/>
  <c r="E2652" i="7"/>
  <c r="N2652" i="7" s="1"/>
  <c r="Q2651" i="7"/>
  <c r="S2651" i="7"/>
  <c r="R2651" i="7"/>
  <c r="T2651" i="7"/>
  <c r="G2652" i="4"/>
  <c r="H2652" i="4" s="1"/>
  <c r="E2653" i="6" l="1"/>
  <c r="E2653" i="7"/>
  <c r="N2653" i="7" s="1"/>
  <c r="T2652" i="7"/>
  <c r="R2652" i="7"/>
  <c r="Q2652" i="7"/>
  <c r="S2652" i="7"/>
  <c r="V2651" i="7"/>
  <c r="U2651" i="7"/>
  <c r="G2653" i="4"/>
  <c r="H2653" i="4" s="1"/>
  <c r="E2654" i="6" l="1"/>
  <c r="E2654" i="7"/>
  <c r="N2654" i="7" s="1"/>
  <c r="V2652" i="7"/>
  <c r="U2652" i="7"/>
  <c r="T2653" i="7"/>
  <c r="R2653" i="7"/>
  <c r="Q2653" i="7"/>
  <c r="S2653" i="7"/>
  <c r="G2654" i="4"/>
  <c r="H2654" i="4" s="1"/>
  <c r="E2655" i="6" l="1"/>
  <c r="E2655" i="7"/>
  <c r="N2655" i="7" s="1"/>
  <c r="V2653" i="7"/>
  <c r="U2653" i="7"/>
  <c r="S2654" i="7"/>
  <c r="Q2654" i="7"/>
  <c r="T2654" i="7"/>
  <c r="R2654" i="7"/>
  <c r="G2655" i="4"/>
  <c r="H2655" i="4" s="1"/>
  <c r="E2656" i="6" l="1"/>
  <c r="E2656" i="7"/>
  <c r="N2656" i="7" s="1"/>
  <c r="V2654" i="7"/>
  <c r="U2654" i="7"/>
  <c r="S2655" i="7"/>
  <c r="Q2655" i="7"/>
  <c r="R2655" i="7"/>
  <c r="T2655" i="7"/>
  <c r="G2656" i="4"/>
  <c r="H2656" i="4" s="1"/>
  <c r="E2657" i="6" l="1"/>
  <c r="E2657" i="7"/>
  <c r="N2657" i="7" s="1"/>
  <c r="V2655" i="7"/>
  <c r="U2655" i="7"/>
  <c r="Q2656" i="7"/>
  <c r="T2656" i="7"/>
  <c r="R2656" i="7"/>
  <c r="S2656" i="7"/>
  <c r="G2657" i="4"/>
  <c r="H2657" i="4" s="1"/>
  <c r="E2658" i="6" l="1"/>
  <c r="E2658" i="7"/>
  <c r="N2658" i="7" s="1"/>
  <c r="V2656" i="7"/>
  <c r="U2656" i="7"/>
  <c r="T2657" i="7"/>
  <c r="Q2657" i="7"/>
  <c r="S2657" i="7"/>
  <c r="R2657" i="7"/>
  <c r="G2658" i="4"/>
  <c r="H2658" i="4" s="1"/>
  <c r="V2657" i="7" l="1"/>
  <c r="U2657" i="7"/>
  <c r="E2659" i="6"/>
  <c r="E2659" i="7"/>
  <c r="N2659" i="7" s="1"/>
  <c r="T2658" i="7"/>
  <c r="S2658" i="7"/>
  <c r="Q2658" i="7"/>
  <c r="R2658" i="7"/>
  <c r="G2659" i="4"/>
  <c r="H2659" i="4" s="1"/>
  <c r="E2660" i="6" l="1"/>
  <c r="E2660" i="7"/>
  <c r="N2660" i="7" s="1"/>
  <c r="Q2659" i="7"/>
  <c r="T2659" i="7"/>
  <c r="R2659" i="7"/>
  <c r="S2659" i="7"/>
  <c r="V2658" i="7"/>
  <c r="U2658" i="7"/>
  <c r="G2660" i="4"/>
  <c r="H2660" i="4" s="1"/>
  <c r="E2661" i="6" l="1"/>
  <c r="E2661" i="7"/>
  <c r="N2661" i="7" s="1"/>
  <c r="V2659" i="7"/>
  <c r="U2659" i="7"/>
  <c r="R2660" i="7"/>
  <c r="Q2660" i="7"/>
  <c r="T2660" i="7"/>
  <c r="S2660" i="7"/>
  <c r="G2661" i="4"/>
  <c r="H2661" i="4" s="1"/>
  <c r="U2660" i="7" l="1"/>
  <c r="V2660" i="7"/>
  <c r="R2661" i="7"/>
  <c r="T2661" i="7"/>
  <c r="Q2661" i="7"/>
  <c r="S2661" i="7"/>
  <c r="E2662" i="6"/>
  <c r="E2662" i="7"/>
  <c r="N2662" i="7" s="1"/>
  <c r="G2662" i="4"/>
  <c r="H2662" i="4" s="1"/>
  <c r="E2663" i="6" l="1"/>
  <c r="E2663" i="7"/>
  <c r="N2663" i="7" s="1"/>
  <c r="T2662" i="7"/>
  <c r="R2662" i="7"/>
  <c r="S2662" i="7"/>
  <c r="Q2662" i="7"/>
  <c r="V2661" i="7"/>
  <c r="U2661" i="7"/>
  <c r="G2663" i="4"/>
  <c r="H2663" i="4" s="1"/>
  <c r="E2664" i="6" l="1"/>
  <c r="E2664" i="7"/>
  <c r="N2664" i="7" s="1"/>
  <c r="U2662" i="7"/>
  <c r="V2662" i="7"/>
  <c r="R2663" i="7"/>
  <c r="Q2663" i="7"/>
  <c r="T2663" i="7"/>
  <c r="S2663" i="7"/>
  <c r="G2664" i="4"/>
  <c r="H2664" i="4" s="1"/>
  <c r="S2664" i="7" l="1"/>
  <c r="T2664" i="7"/>
  <c r="R2664" i="7"/>
  <c r="Q2664" i="7"/>
  <c r="E2665" i="6"/>
  <c r="E2665" i="7"/>
  <c r="N2665" i="7" s="1"/>
  <c r="U2663" i="7"/>
  <c r="V2663" i="7"/>
  <c r="G2665" i="4"/>
  <c r="H2665" i="4" s="1"/>
  <c r="E2666" i="6" l="1"/>
  <c r="E2666" i="7"/>
  <c r="N2666" i="7" s="1"/>
  <c r="S2665" i="7"/>
  <c r="R2665" i="7"/>
  <c r="T2665" i="7"/>
  <c r="Q2665" i="7"/>
  <c r="U2664" i="7"/>
  <c r="V2664" i="7"/>
  <c r="G2666" i="4"/>
  <c r="H2666" i="4" s="1"/>
  <c r="E2667" i="6" l="1"/>
  <c r="E2667" i="7"/>
  <c r="N2667" i="7" s="1"/>
  <c r="V2665" i="7"/>
  <c r="U2665" i="7"/>
  <c r="S2666" i="7"/>
  <c r="T2666" i="7"/>
  <c r="R2666" i="7"/>
  <c r="Q2666" i="7"/>
  <c r="G2667" i="4"/>
  <c r="H2667" i="4" s="1"/>
  <c r="E2668" i="6" l="1"/>
  <c r="E2668" i="7"/>
  <c r="N2668" i="7" s="1"/>
  <c r="V2666" i="7"/>
  <c r="U2666" i="7"/>
  <c r="Q2667" i="7"/>
  <c r="R2667" i="7"/>
  <c r="S2667" i="7"/>
  <c r="T2667" i="7"/>
  <c r="G2668" i="4"/>
  <c r="H2668" i="4" s="1"/>
  <c r="E2669" i="6" l="1"/>
  <c r="E2669" i="7"/>
  <c r="N2669" i="7" s="1"/>
  <c r="V2667" i="7"/>
  <c r="U2667" i="7"/>
  <c r="R2668" i="7"/>
  <c r="S2668" i="7"/>
  <c r="T2668" i="7"/>
  <c r="Q2668" i="7"/>
  <c r="G2669" i="4"/>
  <c r="H2669" i="4" s="1"/>
  <c r="E2670" i="6" l="1"/>
  <c r="E2670" i="7"/>
  <c r="N2670" i="7" s="1"/>
  <c r="V2668" i="7"/>
  <c r="U2668" i="7"/>
  <c r="T2669" i="7"/>
  <c r="S2669" i="7"/>
  <c r="R2669" i="7"/>
  <c r="Q2669" i="7"/>
  <c r="G2670" i="4"/>
  <c r="H2670" i="4" s="1"/>
  <c r="E2671" i="6" l="1"/>
  <c r="E2671" i="7"/>
  <c r="N2671" i="7" s="1"/>
  <c r="U2669" i="7"/>
  <c r="V2669" i="7"/>
  <c r="Q2670" i="7"/>
  <c r="R2670" i="7"/>
  <c r="T2670" i="7"/>
  <c r="S2670" i="7"/>
  <c r="G2671" i="4"/>
  <c r="H2671" i="4" s="1"/>
  <c r="E2672" i="6" l="1"/>
  <c r="E2672" i="7"/>
  <c r="N2672" i="7" s="1"/>
  <c r="V2670" i="7"/>
  <c r="U2670" i="7"/>
  <c r="S2671" i="7"/>
  <c r="R2671" i="7"/>
  <c r="T2671" i="7"/>
  <c r="Q2671" i="7"/>
  <c r="G2672" i="4"/>
  <c r="H2672" i="4" s="1"/>
  <c r="E2673" i="6" l="1"/>
  <c r="E2673" i="7"/>
  <c r="N2673" i="7" s="1"/>
  <c r="V2671" i="7"/>
  <c r="U2671" i="7"/>
  <c r="R2672" i="7"/>
  <c r="T2672" i="7"/>
  <c r="Q2672" i="7"/>
  <c r="S2672" i="7"/>
  <c r="G2673" i="4"/>
  <c r="H2673" i="4" s="1"/>
  <c r="S2673" i="7" l="1"/>
  <c r="Q2673" i="7"/>
  <c r="R2673" i="7"/>
  <c r="T2673" i="7"/>
  <c r="E2674" i="6"/>
  <c r="E2674" i="7"/>
  <c r="N2674" i="7" s="1"/>
  <c r="V2672" i="7"/>
  <c r="U2672" i="7"/>
  <c r="G2674" i="4"/>
  <c r="H2674" i="4" s="1"/>
  <c r="E2675" i="6" l="1"/>
  <c r="E2675" i="7"/>
  <c r="N2675" i="7" s="1"/>
  <c r="T2674" i="7"/>
  <c r="S2674" i="7"/>
  <c r="Q2674" i="7"/>
  <c r="R2674" i="7"/>
  <c r="V2673" i="7"/>
  <c r="U2673" i="7"/>
  <c r="G2675" i="4"/>
  <c r="H2675" i="4" s="1"/>
  <c r="E2676" i="6" l="1"/>
  <c r="E2676" i="7"/>
  <c r="N2676" i="7" s="1"/>
  <c r="V2674" i="7"/>
  <c r="U2674" i="7"/>
  <c r="T2675" i="7"/>
  <c r="R2675" i="7"/>
  <c r="Q2675" i="7"/>
  <c r="S2675" i="7"/>
  <c r="G2676" i="4"/>
  <c r="H2676" i="4" s="1"/>
  <c r="E2677" i="6" l="1"/>
  <c r="E2677" i="7"/>
  <c r="N2677" i="7" s="1"/>
  <c r="V2675" i="7"/>
  <c r="U2675" i="7"/>
  <c r="T2676" i="7"/>
  <c r="Q2676" i="7"/>
  <c r="R2676" i="7"/>
  <c r="S2676" i="7"/>
  <c r="G2677" i="4"/>
  <c r="H2677" i="4" s="1"/>
  <c r="E2678" i="6" l="1"/>
  <c r="E2678" i="7"/>
  <c r="N2678" i="7" s="1"/>
  <c r="U2676" i="7"/>
  <c r="V2676" i="7"/>
  <c r="S2677" i="7"/>
  <c r="R2677" i="7"/>
  <c r="Q2677" i="7"/>
  <c r="T2677" i="7"/>
  <c r="G2678" i="4"/>
  <c r="H2678" i="4" s="1"/>
  <c r="E2679" i="6" l="1"/>
  <c r="E2679" i="7"/>
  <c r="N2679" i="7" s="1"/>
  <c r="U2677" i="7"/>
  <c r="V2677" i="7"/>
  <c r="S2678" i="7"/>
  <c r="T2678" i="7"/>
  <c r="R2678" i="7"/>
  <c r="Q2678" i="7"/>
  <c r="G2679" i="4"/>
  <c r="H2679" i="4" s="1"/>
  <c r="E2680" i="6" l="1"/>
  <c r="E2680" i="7"/>
  <c r="N2680" i="7" s="1"/>
  <c r="U2678" i="7"/>
  <c r="V2678" i="7"/>
  <c r="T2679" i="7"/>
  <c r="S2679" i="7"/>
  <c r="R2679" i="7"/>
  <c r="Q2679" i="7"/>
  <c r="G2680" i="4"/>
  <c r="H2680" i="4" s="1"/>
  <c r="U2679" i="7" l="1"/>
  <c r="V2679" i="7"/>
  <c r="E2681" i="6"/>
  <c r="E2681" i="7"/>
  <c r="N2681" i="7" s="1"/>
  <c r="Q2680" i="7"/>
  <c r="T2680" i="7"/>
  <c r="S2680" i="7"/>
  <c r="R2680" i="7"/>
  <c r="G2681" i="4"/>
  <c r="H2681" i="4" s="1"/>
  <c r="Q2681" i="7" l="1"/>
  <c r="T2681" i="7"/>
  <c r="S2681" i="7"/>
  <c r="R2681" i="7"/>
  <c r="E2682" i="6"/>
  <c r="E2682" i="7"/>
  <c r="N2682" i="7" s="1"/>
  <c r="V2680" i="7"/>
  <c r="U2680" i="7"/>
  <c r="G2682" i="4"/>
  <c r="H2682" i="4" s="1"/>
  <c r="Q2682" i="7" l="1"/>
  <c r="T2682" i="7"/>
  <c r="S2682" i="7"/>
  <c r="R2682" i="7"/>
  <c r="E2683" i="6"/>
  <c r="E2683" i="7"/>
  <c r="N2683" i="7" s="1"/>
  <c r="V2681" i="7"/>
  <c r="U2681" i="7"/>
  <c r="G2683" i="4"/>
  <c r="H2683" i="4" s="1"/>
  <c r="E2684" i="6" l="1"/>
  <c r="E2684" i="7"/>
  <c r="N2684" i="7" s="1"/>
  <c r="Q2683" i="7"/>
  <c r="R2683" i="7"/>
  <c r="S2683" i="7"/>
  <c r="T2683" i="7"/>
  <c r="U2682" i="7"/>
  <c r="V2682" i="7"/>
  <c r="G2684" i="4"/>
  <c r="H2684" i="4" s="1"/>
  <c r="V2683" i="7" l="1"/>
  <c r="U2683" i="7"/>
  <c r="E2685" i="6"/>
  <c r="E2685" i="7"/>
  <c r="N2685" i="7" s="1"/>
  <c r="S2684" i="7"/>
  <c r="R2684" i="7"/>
  <c r="Q2684" i="7"/>
  <c r="T2684" i="7"/>
  <c r="G2685" i="4"/>
  <c r="H2685" i="4" s="1"/>
  <c r="S2685" i="7" l="1"/>
  <c r="T2685" i="7"/>
  <c r="Q2685" i="7"/>
  <c r="R2685" i="7"/>
  <c r="E2686" i="6"/>
  <c r="E2686" i="7"/>
  <c r="N2686" i="7" s="1"/>
  <c r="V2684" i="7"/>
  <c r="U2684" i="7"/>
  <c r="G2686" i="4"/>
  <c r="H2686" i="4" s="1"/>
  <c r="T2686" i="7" l="1"/>
  <c r="R2686" i="7"/>
  <c r="S2686" i="7"/>
  <c r="Q2686" i="7"/>
  <c r="E2687" i="6"/>
  <c r="E2687" i="7"/>
  <c r="N2687" i="7" s="1"/>
  <c r="V2685" i="7"/>
  <c r="U2685" i="7"/>
  <c r="G2687" i="4"/>
  <c r="H2687" i="4" s="1"/>
  <c r="E2688" i="6" l="1"/>
  <c r="E2688" i="7"/>
  <c r="N2688" i="7" s="1"/>
  <c r="S2687" i="7"/>
  <c r="T2687" i="7"/>
  <c r="Q2687" i="7"/>
  <c r="R2687" i="7"/>
  <c r="V2686" i="7"/>
  <c r="U2686" i="7"/>
  <c r="G2688" i="4"/>
  <c r="H2688" i="4" s="1"/>
  <c r="E2689" i="6" l="1"/>
  <c r="E2689" i="7"/>
  <c r="N2689" i="7" s="1"/>
  <c r="U2687" i="7"/>
  <c r="V2687" i="7"/>
  <c r="Q2688" i="7"/>
  <c r="T2688" i="7"/>
  <c r="R2688" i="7"/>
  <c r="S2688" i="7"/>
  <c r="G2689" i="4"/>
  <c r="H2689" i="4" s="1"/>
  <c r="E2690" i="6" l="1"/>
  <c r="E2690" i="7"/>
  <c r="N2690" i="7" s="1"/>
  <c r="V2688" i="7"/>
  <c r="U2688" i="7"/>
  <c r="R2689" i="7"/>
  <c r="S2689" i="7"/>
  <c r="T2689" i="7"/>
  <c r="Q2689" i="7"/>
  <c r="G2690" i="4"/>
  <c r="H2690" i="4" s="1"/>
  <c r="E2691" i="6" l="1"/>
  <c r="E2691" i="7"/>
  <c r="N2691" i="7" s="1"/>
  <c r="U2689" i="7"/>
  <c r="V2689" i="7"/>
  <c r="R2690" i="7"/>
  <c r="S2690" i="7"/>
  <c r="Q2690" i="7"/>
  <c r="T2690" i="7"/>
  <c r="G2691" i="4"/>
  <c r="H2691" i="4" s="1"/>
  <c r="S2691" i="7" l="1"/>
  <c r="Q2691" i="7"/>
  <c r="R2691" i="7"/>
  <c r="T2691" i="7"/>
  <c r="E2692" i="6"/>
  <c r="E2692" i="7"/>
  <c r="N2692" i="7" s="1"/>
  <c r="V2690" i="7"/>
  <c r="U2690" i="7"/>
  <c r="E2693" i="7"/>
  <c r="N2693" i="7" s="1"/>
  <c r="G2692" i="4"/>
  <c r="H2692" i="4" s="1"/>
  <c r="Q2693" i="7" l="1"/>
  <c r="S2693" i="7"/>
  <c r="T2693" i="7"/>
  <c r="R2693" i="7"/>
  <c r="Q2692" i="7"/>
  <c r="T2692" i="7"/>
  <c r="S2692" i="7"/>
  <c r="R2692" i="7"/>
  <c r="U2691" i="7"/>
  <c r="V2691" i="7"/>
  <c r="G2693" i="4"/>
  <c r="H2693" i="4" s="1"/>
  <c r="E2693" i="6"/>
  <c r="V2692" i="7" l="1"/>
  <c r="U2692" i="7"/>
  <c r="V2693" i="7"/>
  <c r="U2693" i="7"/>
</calcChain>
</file>

<file path=xl/sharedStrings.xml><?xml version="1.0" encoding="utf-8"?>
<sst xmlns="http://schemas.openxmlformats.org/spreadsheetml/2006/main" count="60" uniqueCount="57">
  <si>
    <t>Date</t>
  </si>
  <si>
    <t>Cours</t>
  </si>
  <si>
    <t>Cours Ajusté</t>
  </si>
  <si>
    <t>Qte. Ech.</t>
  </si>
  <si>
    <t>CMP J</t>
  </si>
  <si>
    <t>Volume</t>
  </si>
  <si>
    <t>Average Volume</t>
  </si>
  <si>
    <t>Business Days</t>
  </si>
  <si>
    <t>Daily Mean</t>
  </si>
  <si>
    <t>Yearly Mean</t>
  </si>
  <si>
    <t>Daily Std Deviation</t>
  </si>
  <si>
    <t>Yearly Std Deviation</t>
  </si>
  <si>
    <t>Daily Return</t>
  </si>
  <si>
    <t>Number of Shares</t>
  </si>
  <si>
    <t>Market Cap</t>
  </si>
  <si>
    <t>Daily Change</t>
  </si>
  <si>
    <t>Simple Moving Avg (5)</t>
  </si>
  <si>
    <t>Simple Moving Avg (10)</t>
  </si>
  <si>
    <t>Simple Moving Avg (20)</t>
  </si>
  <si>
    <t>Simple Moving Avg (50)</t>
  </si>
  <si>
    <t>Simple Moving Avg (200)</t>
  </si>
  <si>
    <t>Wheighted Moving Avg</t>
  </si>
  <si>
    <t>Exp Moving Avg (20)</t>
  </si>
  <si>
    <t>Exp Moving Avg (50)</t>
  </si>
  <si>
    <t>Alpha=</t>
  </si>
  <si>
    <t>(2/(20+1))</t>
  </si>
  <si>
    <t>(2/(50+1))</t>
  </si>
  <si>
    <t>Change</t>
  </si>
  <si>
    <t>Gain</t>
  </si>
  <si>
    <t xml:space="preserve">Loss </t>
  </si>
  <si>
    <t>Avg Gain</t>
  </si>
  <si>
    <t>Avg Loss</t>
  </si>
  <si>
    <t>RS</t>
  </si>
  <si>
    <t>14-Day RSI</t>
  </si>
  <si>
    <t>EMA 12-Period</t>
  </si>
  <si>
    <t>EMA 26-Period</t>
  </si>
  <si>
    <t>MACD Line</t>
  </si>
  <si>
    <t>Signal Line</t>
  </si>
  <si>
    <t>MACD Histogram</t>
  </si>
  <si>
    <t>Signal</t>
  </si>
  <si>
    <t>(2/12+1)</t>
  </si>
  <si>
    <t>(2/26+1)</t>
  </si>
  <si>
    <t>OBV</t>
  </si>
  <si>
    <t>OBV Trend Signal</t>
  </si>
  <si>
    <t>OBV Strength</t>
  </si>
  <si>
    <t>Price-OBV Alignment</t>
  </si>
  <si>
    <t>RSI Score</t>
  </si>
  <si>
    <t>MACD Score</t>
  </si>
  <si>
    <t>SMA Score</t>
  </si>
  <si>
    <t>OBV Score</t>
  </si>
  <si>
    <t>Score Momentum</t>
  </si>
  <si>
    <t>Score Trend</t>
  </si>
  <si>
    <t>Volume Score</t>
  </si>
  <si>
    <t>Score Equal Weights</t>
  </si>
  <si>
    <t>Overall Score (3C)</t>
  </si>
  <si>
    <t>Overall Score (4C)</t>
  </si>
  <si>
    <t>Titre : TPR, Du : 02/01/2015, Au : 17/09/2025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</si>
</sst>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,,,&quot;B&quot;"/>
    <numFmt numFmtId="165" formatCode="0.000,&quot;K&quot;"/>
  </numFmts>
  <fonts count="5" x14ac:knownFonts="1">
    <font>
      <sz val="10"/>
      <name val="Arial"/>
    </font>
    <font>
      <sz val="10"/>
      <color indexed="8"/>
      <name val="Trebuchet MS"/>
      <family val="2"/>
    </font>
    <font>
      <b/>
      <sz val="9"/>
      <color indexed="8"/>
      <name val="Trebuchet MS"/>
      <family val="2"/>
    </font>
    <font>
      <sz val="10"/>
      <name val="Arial"/>
      <family val="2"/>
    </font>
    <font>
      <sz val="10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4">
    <xf numFmtId="0" fontId="0" fillId="0" borderId="0" xfId="0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14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4" fillId="0" borderId="0" xfId="0" applyFont="1"/>
    <xf numFmtId="0" fontId="4" fillId="0" borderId="1" xfId="0" applyFont="1" applyBorder="1"/>
    <xf numFmtId="10" fontId="4" fillId="0" borderId="1" xfId="0" applyNumberFormat="1" applyFont="1" applyBorder="1"/>
    <xf numFmtId="10" fontId="4" fillId="0" borderId="0" xfId="0" applyNumberFormat="1" applyFont="1"/>
    <xf numFmtId="0" fontId="4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1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0" fontId="3" fillId="0" borderId="0" xfId="0" applyFont="1"/>
    <xf numFmtId="0" fontId="1" fillId="0" borderId="1" xfId="0" applyFont="1" applyBorder="1" applyAlignment="1" applyProtection="1">
      <alignment horizontal="center" vertical="top" wrapText="1" readingOrder="1"/>
      <protection locked="0"/>
    </xf>
    <xf numFmtId="0" fontId="2" fillId="2" borderId="1" xfId="1" applyFont="1" applyFill="1" applyBorder="1" applyAlignment="1" applyProtection="1">
      <alignment horizontal="center" vertical="top" wrapText="1" readingOrder="1"/>
      <protection locked="0"/>
    </xf>
    <xf numFmtId="0" fontId="1" fillId="0" borderId="1" xfId="1" applyFont="1" applyBorder="1" applyAlignment="1" applyProtection="1">
      <alignment horizontal="center" vertical="top" wrapText="1" readingOrder="1"/>
      <protection locked="0"/>
    </xf>
    <xf numFmtId="0" fontId="1" fillId="3" borderId="1" xfId="1" applyFont="1" applyFill="1" applyBorder="1" applyAlignment="1" applyProtection="1">
      <alignment horizontal="center" vertical="top" wrapText="1" readingOrder="1"/>
      <protection locked="0"/>
    </xf>
    <xf numFmtId="10" fontId="1" fillId="0" borderId="1" xfId="0" applyNumberFormat="1" applyFont="1" applyBorder="1" applyAlignment="1" applyProtection="1">
      <alignment horizontal="right" vertical="top" wrapText="1" readingOrder="1"/>
      <protection locked="0"/>
    </xf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</cellXfs>
  <cellStyles count="2">
    <cellStyle name="Normal" xfId="0" builtinId="0"/>
    <cellStyle name="Normal 2" xfId="1" xr:uid="{ADE110E0-7287-4964-AA6B-C77161193AA5}"/>
  </cellStyles>
  <dxfs count="31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6" tint="0.39994506668294322"/>
        <name val="Aptos Display"/>
        <family val="2"/>
        <scheme val="none"/>
      </font>
    </dxf>
    <dxf>
      <font>
        <color rgb="FFFF0000"/>
        <name val="Aptos Display"/>
        <family val="2"/>
        <scheme val="none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DD675-B563-49CF-8B97-AFF4DC682B8E}">
  <dimension ref="B1:K2696"/>
  <sheetViews>
    <sheetView showGridLines="0" topLeftCell="A2670" workbookViewId="0">
      <selection activeCell="J2696" sqref="J2696:K2696"/>
    </sheetView>
  </sheetViews>
  <sheetFormatPr defaultRowHeight="12.5" x14ac:dyDescent="0.25"/>
  <cols>
    <col min="1" max="1" width="0.453125" customWidth="1"/>
    <col min="2" max="2" width="19.08984375" bestFit="1" customWidth="1"/>
    <col min="3" max="3" width="18.81640625" customWidth="1"/>
    <col min="4" max="7" width="16.54296875" customWidth="1"/>
    <col min="8" max="8" width="11.08984375" customWidth="1"/>
    <col min="9" max="9" width="15.36328125" bestFit="1" customWidth="1"/>
    <col min="10" max="10" width="17.1796875" bestFit="1" customWidth="1"/>
    <col min="11" max="11" width="14" bestFit="1" customWidth="1"/>
    <col min="257" max="257" width="0.453125" customWidth="1"/>
    <col min="258" max="258" width="19.08984375" bestFit="1" customWidth="1"/>
    <col min="259" max="259" width="18.81640625" customWidth="1"/>
    <col min="260" max="263" width="16.54296875" customWidth="1"/>
    <col min="264" max="264" width="11.08984375" customWidth="1"/>
    <col min="265" max="265" width="15.36328125" bestFit="1" customWidth="1"/>
    <col min="266" max="266" width="17.1796875" bestFit="1" customWidth="1"/>
    <col min="267" max="267" width="14" bestFit="1" customWidth="1"/>
    <col min="513" max="513" width="0.453125" customWidth="1"/>
    <col min="514" max="514" width="19.08984375" bestFit="1" customWidth="1"/>
    <col min="515" max="515" width="18.81640625" customWidth="1"/>
    <col min="516" max="519" width="16.54296875" customWidth="1"/>
    <col min="520" max="520" width="11.08984375" customWidth="1"/>
    <col min="521" max="521" width="15.36328125" bestFit="1" customWidth="1"/>
    <col min="522" max="522" width="17.1796875" bestFit="1" customWidth="1"/>
    <col min="523" max="523" width="14" bestFit="1" customWidth="1"/>
    <col min="769" max="769" width="0.453125" customWidth="1"/>
    <col min="770" max="770" width="19.08984375" bestFit="1" customWidth="1"/>
    <col min="771" max="771" width="18.81640625" customWidth="1"/>
    <col min="772" max="775" width="16.54296875" customWidth="1"/>
    <col min="776" max="776" width="11.08984375" customWidth="1"/>
    <col min="777" max="777" width="15.36328125" bestFit="1" customWidth="1"/>
    <col min="778" max="778" width="17.1796875" bestFit="1" customWidth="1"/>
    <col min="779" max="779" width="14" bestFit="1" customWidth="1"/>
    <col min="1025" max="1025" width="0.453125" customWidth="1"/>
    <col min="1026" max="1026" width="19.08984375" bestFit="1" customWidth="1"/>
    <col min="1027" max="1027" width="18.81640625" customWidth="1"/>
    <col min="1028" max="1031" width="16.54296875" customWidth="1"/>
    <col min="1032" max="1032" width="11.08984375" customWidth="1"/>
    <col min="1033" max="1033" width="15.36328125" bestFit="1" customWidth="1"/>
    <col min="1034" max="1034" width="17.1796875" bestFit="1" customWidth="1"/>
    <col min="1035" max="1035" width="14" bestFit="1" customWidth="1"/>
    <col min="1281" max="1281" width="0.453125" customWidth="1"/>
    <col min="1282" max="1282" width="19.08984375" bestFit="1" customWidth="1"/>
    <col min="1283" max="1283" width="18.81640625" customWidth="1"/>
    <col min="1284" max="1287" width="16.54296875" customWidth="1"/>
    <col min="1288" max="1288" width="11.08984375" customWidth="1"/>
    <col min="1289" max="1289" width="15.36328125" bestFit="1" customWidth="1"/>
    <col min="1290" max="1290" width="17.1796875" bestFit="1" customWidth="1"/>
    <col min="1291" max="1291" width="14" bestFit="1" customWidth="1"/>
    <col min="1537" max="1537" width="0.453125" customWidth="1"/>
    <col min="1538" max="1538" width="19.08984375" bestFit="1" customWidth="1"/>
    <col min="1539" max="1539" width="18.81640625" customWidth="1"/>
    <col min="1540" max="1543" width="16.54296875" customWidth="1"/>
    <col min="1544" max="1544" width="11.08984375" customWidth="1"/>
    <col min="1545" max="1545" width="15.36328125" bestFit="1" customWidth="1"/>
    <col min="1546" max="1546" width="17.1796875" bestFit="1" customWidth="1"/>
    <col min="1547" max="1547" width="14" bestFit="1" customWidth="1"/>
    <col min="1793" max="1793" width="0.453125" customWidth="1"/>
    <col min="1794" max="1794" width="19.08984375" bestFit="1" customWidth="1"/>
    <col min="1795" max="1795" width="18.81640625" customWidth="1"/>
    <col min="1796" max="1799" width="16.54296875" customWidth="1"/>
    <col min="1800" max="1800" width="11.08984375" customWidth="1"/>
    <col min="1801" max="1801" width="15.36328125" bestFit="1" customWidth="1"/>
    <col min="1802" max="1802" width="17.1796875" bestFit="1" customWidth="1"/>
    <col min="1803" max="1803" width="14" bestFit="1" customWidth="1"/>
    <col min="2049" max="2049" width="0.453125" customWidth="1"/>
    <col min="2050" max="2050" width="19.08984375" bestFit="1" customWidth="1"/>
    <col min="2051" max="2051" width="18.81640625" customWidth="1"/>
    <col min="2052" max="2055" width="16.54296875" customWidth="1"/>
    <col min="2056" max="2056" width="11.08984375" customWidth="1"/>
    <col min="2057" max="2057" width="15.36328125" bestFit="1" customWidth="1"/>
    <col min="2058" max="2058" width="17.1796875" bestFit="1" customWidth="1"/>
    <col min="2059" max="2059" width="14" bestFit="1" customWidth="1"/>
    <col min="2305" max="2305" width="0.453125" customWidth="1"/>
    <col min="2306" max="2306" width="19.08984375" bestFit="1" customWidth="1"/>
    <col min="2307" max="2307" width="18.81640625" customWidth="1"/>
    <col min="2308" max="2311" width="16.54296875" customWidth="1"/>
    <col min="2312" max="2312" width="11.08984375" customWidth="1"/>
    <col min="2313" max="2313" width="15.36328125" bestFit="1" customWidth="1"/>
    <col min="2314" max="2314" width="17.1796875" bestFit="1" customWidth="1"/>
    <col min="2315" max="2315" width="14" bestFit="1" customWidth="1"/>
    <col min="2561" max="2561" width="0.453125" customWidth="1"/>
    <col min="2562" max="2562" width="19.08984375" bestFit="1" customWidth="1"/>
    <col min="2563" max="2563" width="18.81640625" customWidth="1"/>
    <col min="2564" max="2567" width="16.54296875" customWidth="1"/>
    <col min="2568" max="2568" width="11.08984375" customWidth="1"/>
    <col min="2569" max="2569" width="15.36328125" bestFit="1" customWidth="1"/>
    <col min="2570" max="2570" width="17.1796875" bestFit="1" customWidth="1"/>
    <col min="2571" max="2571" width="14" bestFit="1" customWidth="1"/>
    <col min="2817" max="2817" width="0.453125" customWidth="1"/>
    <col min="2818" max="2818" width="19.08984375" bestFit="1" customWidth="1"/>
    <col min="2819" max="2819" width="18.81640625" customWidth="1"/>
    <col min="2820" max="2823" width="16.54296875" customWidth="1"/>
    <col min="2824" max="2824" width="11.08984375" customWidth="1"/>
    <col min="2825" max="2825" width="15.36328125" bestFit="1" customWidth="1"/>
    <col min="2826" max="2826" width="17.1796875" bestFit="1" customWidth="1"/>
    <col min="2827" max="2827" width="14" bestFit="1" customWidth="1"/>
    <col min="3073" max="3073" width="0.453125" customWidth="1"/>
    <col min="3074" max="3074" width="19.08984375" bestFit="1" customWidth="1"/>
    <col min="3075" max="3075" width="18.81640625" customWidth="1"/>
    <col min="3076" max="3079" width="16.54296875" customWidth="1"/>
    <col min="3080" max="3080" width="11.08984375" customWidth="1"/>
    <col min="3081" max="3081" width="15.36328125" bestFit="1" customWidth="1"/>
    <col min="3082" max="3082" width="17.1796875" bestFit="1" customWidth="1"/>
    <col min="3083" max="3083" width="14" bestFit="1" customWidth="1"/>
    <col min="3329" max="3329" width="0.453125" customWidth="1"/>
    <col min="3330" max="3330" width="19.08984375" bestFit="1" customWidth="1"/>
    <col min="3331" max="3331" width="18.81640625" customWidth="1"/>
    <col min="3332" max="3335" width="16.54296875" customWidth="1"/>
    <col min="3336" max="3336" width="11.08984375" customWidth="1"/>
    <col min="3337" max="3337" width="15.36328125" bestFit="1" customWidth="1"/>
    <col min="3338" max="3338" width="17.1796875" bestFit="1" customWidth="1"/>
    <col min="3339" max="3339" width="14" bestFit="1" customWidth="1"/>
    <col min="3585" max="3585" width="0.453125" customWidth="1"/>
    <col min="3586" max="3586" width="19.08984375" bestFit="1" customWidth="1"/>
    <col min="3587" max="3587" width="18.81640625" customWidth="1"/>
    <col min="3588" max="3591" width="16.54296875" customWidth="1"/>
    <col min="3592" max="3592" width="11.08984375" customWidth="1"/>
    <col min="3593" max="3593" width="15.36328125" bestFit="1" customWidth="1"/>
    <col min="3594" max="3594" width="17.1796875" bestFit="1" customWidth="1"/>
    <col min="3595" max="3595" width="14" bestFit="1" customWidth="1"/>
    <col min="3841" max="3841" width="0.453125" customWidth="1"/>
    <col min="3842" max="3842" width="19.08984375" bestFit="1" customWidth="1"/>
    <col min="3843" max="3843" width="18.81640625" customWidth="1"/>
    <col min="3844" max="3847" width="16.54296875" customWidth="1"/>
    <col min="3848" max="3848" width="11.08984375" customWidth="1"/>
    <col min="3849" max="3849" width="15.36328125" bestFit="1" customWidth="1"/>
    <col min="3850" max="3850" width="17.1796875" bestFit="1" customWidth="1"/>
    <col min="3851" max="3851" width="14" bestFit="1" customWidth="1"/>
    <col min="4097" max="4097" width="0.453125" customWidth="1"/>
    <col min="4098" max="4098" width="19.08984375" bestFit="1" customWidth="1"/>
    <col min="4099" max="4099" width="18.81640625" customWidth="1"/>
    <col min="4100" max="4103" width="16.54296875" customWidth="1"/>
    <col min="4104" max="4104" width="11.08984375" customWidth="1"/>
    <col min="4105" max="4105" width="15.36328125" bestFit="1" customWidth="1"/>
    <col min="4106" max="4106" width="17.1796875" bestFit="1" customWidth="1"/>
    <col min="4107" max="4107" width="14" bestFit="1" customWidth="1"/>
    <col min="4353" max="4353" width="0.453125" customWidth="1"/>
    <col min="4354" max="4354" width="19.08984375" bestFit="1" customWidth="1"/>
    <col min="4355" max="4355" width="18.81640625" customWidth="1"/>
    <col min="4356" max="4359" width="16.54296875" customWidth="1"/>
    <col min="4360" max="4360" width="11.08984375" customWidth="1"/>
    <col min="4361" max="4361" width="15.36328125" bestFit="1" customWidth="1"/>
    <col min="4362" max="4362" width="17.1796875" bestFit="1" customWidth="1"/>
    <col min="4363" max="4363" width="14" bestFit="1" customWidth="1"/>
    <col min="4609" max="4609" width="0.453125" customWidth="1"/>
    <col min="4610" max="4610" width="19.08984375" bestFit="1" customWidth="1"/>
    <col min="4611" max="4611" width="18.81640625" customWidth="1"/>
    <col min="4612" max="4615" width="16.54296875" customWidth="1"/>
    <col min="4616" max="4616" width="11.08984375" customWidth="1"/>
    <col min="4617" max="4617" width="15.36328125" bestFit="1" customWidth="1"/>
    <col min="4618" max="4618" width="17.1796875" bestFit="1" customWidth="1"/>
    <col min="4619" max="4619" width="14" bestFit="1" customWidth="1"/>
    <col min="4865" max="4865" width="0.453125" customWidth="1"/>
    <col min="4866" max="4866" width="19.08984375" bestFit="1" customWidth="1"/>
    <col min="4867" max="4867" width="18.81640625" customWidth="1"/>
    <col min="4868" max="4871" width="16.54296875" customWidth="1"/>
    <col min="4872" max="4872" width="11.08984375" customWidth="1"/>
    <col min="4873" max="4873" width="15.36328125" bestFit="1" customWidth="1"/>
    <col min="4874" max="4874" width="17.1796875" bestFit="1" customWidth="1"/>
    <col min="4875" max="4875" width="14" bestFit="1" customWidth="1"/>
    <col min="5121" max="5121" width="0.453125" customWidth="1"/>
    <col min="5122" max="5122" width="19.08984375" bestFit="1" customWidth="1"/>
    <col min="5123" max="5123" width="18.81640625" customWidth="1"/>
    <col min="5124" max="5127" width="16.54296875" customWidth="1"/>
    <col min="5128" max="5128" width="11.08984375" customWidth="1"/>
    <col min="5129" max="5129" width="15.36328125" bestFit="1" customWidth="1"/>
    <col min="5130" max="5130" width="17.1796875" bestFit="1" customWidth="1"/>
    <col min="5131" max="5131" width="14" bestFit="1" customWidth="1"/>
    <col min="5377" max="5377" width="0.453125" customWidth="1"/>
    <col min="5378" max="5378" width="19.08984375" bestFit="1" customWidth="1"/>
    <col min="5379" max="5379" width="18.81640625" customWidth="1"/>
    <col min="5380" max="5383" width="16.54296875" customWidth="1"/>
    <col min="5384" max="5384" width="11.08984375" customWidth="1"/>
    <col min="5385" max="5385" width="15.36328125" bestFit="1" customWidth="1"/>
    <col min="5386" max="5386" width="17.1796875" bestFit="1" customWidth="1"/>
    <col min="5387" max="5387" width="14" bestFit="1" customWidth="1"/>
    <col min="5633" max="5633" width="0.453125" customWidth="1"/>
    <col min="5634" max="5634" width="19.08984375" bestFit="1" customWidth="1"/>
    <col min="5635" max="5635" width="18.81640625" customWidth="1"/>
    <col min="5636" max="5639" width="16.54296875" customWidth="1"/>
    <col min="5640" max="5640" width="11.08984375" customWidth="1"/>
    <col min="5641" max="5641" width="15.36328125" bestFit="1" customWidth="1"/>
    <col min="5642" max="5642" width="17.1796875" bestFit="1" customWidth="1"/>
    <col min="5643" max="5643" width="14" bestFit="1" customWidth="1"/>
    <col min="5889" max="5889" width="0.453125" customWidth="1"/>
    <col min="5890" max="5890" width="19.08984375" bestFit="1" customWidth="1"/>
    <col min="5891" max="5891" width="18.81640625" customWidth="1"/>
    <col min="5892" max="5895" width="16.54296875" customWidth="1"/>
    <col min="5896" max="5896" width="11.08984375" customWidth="1"/>
    <col min="5897" max="5897" width="15.36328125" bestFit="1" customWidth="1"/>
    <col min="5898" max="5898" width="17.1796875" bestFit="1" customWidth="1"/>
    <col min="5899" max="5899" width="14" bestFit="1" customWidth="1"/>
    <col min="6145" max="6145" width="0.453125" customWidth="1"/>
    <col min="6146" max="6146" width="19.08984375" bestFit="1" customWidth="1"/>
    <col min="6147" max="6147" width="18.81640625" customWidth="1"/>
    <col min="6148" max="6151" width="16.54296875" customWidth="1"/>
    <col min="6152" max="6152" width="11.08984375" customWidth="1"/>
    <col min="6153" max="6153" width="15.36328125" bestFit="1" customWidth="1"/>
    <col min="6154" max="6154" width="17.1796875" bestFit="1" customWidth="1"/>
    <col min="6155" max="6155" width="14" bestFit="1" customWidth="1"/>
    <col min="6401" max="6401" width="0.453125" customWidth="1"/>
    <col min="6402" max="6402" width="19.08984375" bestFit="1" customWidth="1"/>
    <col min="6403" max="6403" width="18.81640625" customWidth="1"/>
    <col min="6404" max="6407" width="16.54296875" customWidth="1"/>
    <col min="6408" max="6408" width="11.08984375" customWidth="1"/>
    <col min="6409" max="6409" width="15.36328125" bestFit="1" customWidth="1"/>
    <col min="6410" max="6410" width="17.1796875" bestFit="1" customWidth="1"/>
    <col min="6411" max="6411" width="14" bestFit="1" customWidth="1"/>
    <col min="6657" max="6657" width="0.453125" customWidth="1"/>
    <col min="6658" max="6658" width="19.08984375" bestFit="1" customWidth="1"/>
    <col min="6659" max="6659" width="18.81640625" customWidth="1"/>
    <col min="6660" max="6663" width="16.54296875" customWidth="1"/>
    <col min="6664" max="6664" width="11.08984375" customWidth="1"/>
    <col min="6665" max="6665" width="15.36328125" bestFit="1" customWidth="1"/>
    <col min="6666" max="6666" width="17.1796875" bestFit="1" customWidth="1"/>
    <col min="6667" max="6667" width="14" bestFit="1" customWidth="1"/>
    <col min="6913" max="6913" width="0.453125" customWidth="1"/>
    <col min="6914" max="6914" width="19.08984375" bestFit="1" customWidth="1"/>
    <col min="6915" max="6915" width="18.81640625" customWidth="1"/>
    <col min="6916" max="6919" width="16.54296875" customWidth="1"/>
    <col min="6920" max="6920" width="11.08984375" customWidth="1"/>
    <col min="6921" max="6921" width="15.36328125" bestFit="1" customWidth="1"/>
    <col min="6922" max="6922" width="17.1796875" bestFit="1" customWidth="1"/>
    <col min="6923" max="6923" width="14" bestFit="1" customWidth="1"/>
    <col min="7169" max="7169" width="0.453125" customWidth="1"/>
    <col min="7170" max="7170" width="19.08984375" bestFit="1" customWidth="1"/>
    <col min="7171" max="7171" width="18.81640625" customWidth="1"/>
    <col min="7172" max="7175" width="16.54296875" customWidth="1"/>
    <col min="7176" max="7176" width="11.08984375" customWidth="1"/>
    <col min="7177" max="7177" width="15.36328125" bestFit="1" customWidth="1"/>
    <col min="7178" max="7178" width="17.1796875" bestFit="1" customWidth="1"/>
    <col min="7179" max="7179" width="14" bestFit="1" customWidth="1"/>
    <col min="7425" max="7425" width="0.453125" customWidth="1"/>
    <col min="7426" max="7426" width="19.08984375" bestFit="1" customWidth="1"/>
    <col min="7427" max="7427" width="18.81640625" customWidth="1"/>
    <col min="7428" max="7431" width="16.54296875" customWidth="1"/>
    <col min="7432" max="7432" width="11.08984375" customWidth="1"/>
    <col min="7433" max="7433" width="15.36328125" bestFit="1" customWidth="1"/>
    <col min="7434" max="7434" width="17.1796875" bestFit="1" customWidth="1"/>
    <col min="7435" max="7435" width="14" bestFit="1" customWidth="1"/>
    <col min="7681" max="7681" width="0.453125" customWidth="1"/>
    <col min="7682" max="7682" width="19.08984375" bestFit="1" customWidth="1"/>
    <col min="7683" max="7683" width="18.81640625" customWidth="1"/>
    <col min="7684" max="7687" width="16.54296875" customWidth="1"/>
    <col min="7688" max="7688" width="11.08984375" customWidth="1"/>
    <col min="7689" max="7689" width="15.36328125" bestFit="1" customWidth="1"/>
    <col min="7690" max="7690" width="17.1796875" bestFit="1" customWidth="1"/>
    <col min="7691" max="7691" width="14" bestFit="1" customWidth="1"/>
    <col min="7937" max="7937" width="0.453125" customWidth="1"/>
    <col min="7938" max="7938" width="19.08984375" bestFit="1" customWidth="1"/>
    <col min="7939" max="7939" width="18.81640625" customWidth="1"/>
    <col min="7940" max="7943" width="16.54296875" customWidth="1"/>
    <col min="7944" max="7944" width="11.08984375" customWidth="1"/>
    <col min="7945" max="7945" width="15.36328125" bestFit="1" customWidth="1"/>
    <col min="7946" max="7946" width="17.1796875" bestFit="1" customWidth="1"/>
    <col min="7947" max="7947" width="14" bestFit="1" customWidth="1"/>
    <col min="8193" max="8193" width="0.453125" customWidth="1"/>
    <col min="8194" max="8194" width="19.08984375" bestFit="1" customWidth="1"/>
    <col min="8195" max="8195" width="18.81640625" customWidth="1"/>
    <col min="8196" max="8199" width="16.54296875" customWidth="1"/>
    <col min="8200" max="8200" width="11.08984375" customWidth="1"/>
    <col min="8201" max="8201" width="15.36328125" bestFit="1" customWidth="1"/>
    <col min="8202" max="8202" width="17.1796875" bestFit="1" customWidth="1"/>
    <col min="8203" max="8203" width="14" bestFit="1" customWidth="1"/>
    <col min="8449" max="8449" width="0.453125" customWidth="1"/>
    <col min="8450" max="8450" width="19.08984375" bestFit="1" customWidth="1"/>
    <col min="8451" max="8451" width="18.81640625" customWidth="1"/>
    <col min="8452" max="8455" width="16.54296875" customWidth="1"/>
    <col min="8456" max="8456" width="11.08984375" customWidth="1"/>
    <col min="8457" max="8457" width="15.36328125" bestFit="1" customWidth="1"/>
    <col min="8458" max="8458" width="17.1796875" bestFit="1" customWidth="1"/>
    <col min="8459" max="8459" width="14" bestFit="1" customWidth="1"/>
    <col min="8705" max="8705" width="0.453125" customWidth="1"/>
    <col min="8706" max="8706" width="19.08984375" bestFit="1" customWidth="1"/>
    <col min="8707" max="8707" width="18.81640625" customWidth="1"/>
    <col min="8708" max="8711" width="16.54296875" customWidth="1"/>
    <col min="8712" max="8712" width="11.08984375" customWidth="1"/>
    <col min="8713" max="8713" width="15.36328125" bestFit="1" customWidth="1"/>
    <col min="8714" max="8714" width="17.1796875" bestFit="1" customWidth="1"/>
    <col min="8715" max="8715" width="14" bestFit="1" customWidth="1"/>
    <col min="8961" max="8961" width="0.453125" customWidth="1"/>
    <col min="8962" max="8962" width="19.08984375" bestFit="1" customWidth="1"/>
    <col min="8963" max="8963" width="18.81640625" customWidth="1"/>
    <col min="8964" max="8967" width="16.54296875" customWidth="1"/>
    <col min="8968" max="8968" width="11.08984375" customWidth="1"/>
    <col min="8969" max="8969" width="15.36328125" bestFit="1" customWidth="1"/>
    <col min="8970" max="8970" width="17.1796875" bestFit="1" customWidth="1"/>
    <col min="8971" max="8971" width="14" bestFit="1" customWidth="1"/>
    <col min="9217" max="9217" width="0.453125" customWidth="1"/>
    <col min="9218" max="9218" width="19.08984375" bestFit="1" customWidth="1"/>
    <col min="9219" max="9219" width="18.81640625" customWidth="1"/>
    <col min="9220" max="9223" width="16.54296875" customWidth="1"/>
    <col min="9224" max="9224" width="11.08984375" customWidth="1"/>
    <col min="9225" max="9225" width="15.36328125" bestFit="1" customWidth="1"/>
    <col min="9226" max="9226" width="17.1796875" bestFit="1" customWidth="1"/>
    <col min="9227" max="9227" width="14" bestFit="1" customWidth="1"/>
    <col min="9473" max="9473" width="0.453125" customWidth="1"/>
    <col min="9474" max="9474" width="19.08984375" bestFit="1" customWidth="1"/>
    <col min="9475" max="9475" width="18.81640625" customWidth="1"/>
    <col min="9476" max="9479" width="16.54296875" customWidth="1"/>
    <col min="9480" max="9480" width="11.08984375" customWidth="1"/>
    <col min="9481" max="9481" width="15.36328125" bestFit="1" customWidth="1"/>
    <col min="9482" max="9482" width="17.1796875" bestFit="1" customWidth="1"/>
    <col min="9483" max="9483" width="14" bestFit="1" customWidth="1"/>
    <col min="9729" max="9729" width="0.453125" customWidth="1"/>
    <col min="9730" max="9730" width="19.08984375" bestFit="1" customWidth="1"/>
    <col min="9731" max="9731" width="18.81640625" customWidth="1"/>
    <col min="9732" max="9735" width="16.54296875" customWidth="1"/>
    <col min="9736" max="9736" width="11.08984375" customWidth="1"/>
    <col min="9737" max="9737" width="15.36328125" bestFit="1" customWidth="1"/>
    <col min="9738" max="9738" width="17.1796875" bestFit="1" customWidth="1"/>
    <col min="9739" max="9739" width="14" bestFit="1" customWidth="1"/>
    <col min="9985" max="9985" width="0.453125" customWidth="1"/>
    <col min="9986" max="9986" width="19.08984375" bestFit="1" customWidth="1"/>
    <col min="9987" max="9987" width="18.81640625" customWidth="1"/>
    <col min="9988" max="9991" width="16.54296875" customWidth="1"/>
    <col min="9992" max="9992" width="11.08984375" customWidth="1"/>
    <col min="9993" max="9993" width="15.36328125" bestFit="1" customWidth="1"/>
    <col min="9994" max="9994" width="17.1796875" bestFit="1" customWidth="1"/>
    <col min="9995" max="9995" width="14" bestFit="1" customWidth="1"/>
    <col min="10241" max="10241" width="0.453125" customWidth="1"/>
    <col min="10242" max="10242" width="19.08984375" bestFit="1" customWidth="1"/>
    <col min="10243" max="10243" width="18.81640625" customWidth="1"/>
    <col min="10244" max="10247" width="16.54296875" customWidth="1"/>
    <col min="10248" max="10248" width="11.08984375" customWidth="1"/>
    <col min="10249" max="10249" width="15.36328125" bestFit="1" customWidth="1"/>
    <col min="10250" max="10250" width="17.1796875" bestFit="1" customWidth="1"/>
    <col min="10251" max="10251" width="14" bestFit="1" customWidth="1"/>
    <col min="10497" max="10497" width="0.453125" customWidth="1"/>
    <col min="10498" max="10498" width="19.08984375" bestFit="1" customWidth="1"/>
    <col min="10499" max="10499" width="18.81640625" customWidth="1"/>
    <col min="10500" max="10503" width="16.54296875" customWidth="1"/>
    <col min="10504" max="10504" width="11.08984375" customWidth="1"/>
    <col min="10505" max="10505" width="15.36328125" bestFit="1" customWidth="1"/>
    <col min="10506" max="10506" width="17.1796875" bestFit="1" customWidth="1"/>
    <col min="10507" max="10507" width="14" bestFit="1" customWidth="1"/>
    <col min="10753" max="10753" width="0.453125" customWidth="1"/>
    <col min="10754" max="10754" width="19.08984375" bestFit="1" customWidth="1"/>
    <col min="10755" max="10755" width="18.81640625" customWidth="1"/>
    <col min="10756" max="10759" width="16.54296875" customWidth="1"/>
    <col min="10760" max="10760" width="11.08984375" customWidth="1"/>
    <col min="10761" max="10761" width="15.36328125" bestFit="1" customWidth="1"/>
    <col min="10762" max="10762" width="17.1796875" bestFit="1" customWidth="1"/>
    <col min="10763" max="10763" width="14" bestFit="1" customWidth="1"/>
    <col min="11009" max="11009" width="0.453125" customWidth="1"/>
    <col min="11010" max="11010" width="19.08984375" bestFit="1" customWidth="1"/>
    <col min="11011" max="11011" width="18.81640625" customWidth="1"/>
    <col min="11012" max="11015" width="16.54296875" customWidth="1"/>
    <col min="11016" max="11016" width="11.08984375" customWidth="1"/>
    <col min="11017" max="11017" width="15.36328125" bestFit="1" customWidth="1"/>
    <col min="11018" max="11018" width="17.1796875" bestFit="1" customWidth="1"/>
    <col min="11019" max="11019" width="14" bestFit="1" customWidth="1"/>
    <col min="11265" max="11265" width="0.453125" customWidth="1"/>
    <col min="11266" max="11266" width="19.08984375" bestFit="1" customWidth="1"/>
    <col min="11267" max="11267" width="18.81640625" customWidth="1"/>
    <col min="11268" max="11271" width="16.54296875" customWidth="1"/>
    <col min="11272" max="11272" width="11.08984375" customWidth="1"/>
    <col min="11273" max="11273" width="15.36328125" bestFit="1" customWidth="1"/>
    <col min="11274" max="11274" width="17.1796875" bestFit="1" customWidth="1"/>
    <col min="11275" max="11275" width="14" bestFit="1" customWidth="1"/>
    <col min="11521" max="11521" width="0.453125" customWidth="1"/>
    <col min="11522" max="11522" width="19.08984375" bestFit="1" customWidth="1"/>
    <col min="11523" max="11523" width="18.81640625" customWidth="1"/>
    <col min="11524" max="11527" width="16.54296875" customWidth="1"/>
    <col min="11528" max="11528" width="11.08984375" customWidth="1"/>
    <col min="11529" max="11529" width="15.36328125" bestFit="1" customWidth="1"/>
    <col min="11530" max="11530" width="17.1796875" bestFit="1" customWidth="1"/>
    <col min="11531" max="11531" width="14" bestFit="1" customWidth="1"/>
    <col min="11777" max="11777" width="0.453125" customWidth="1"/>
    <col min="11778" max="11778" width="19.08984375" bestFit="1" customWidth="1"/>
    <col min="11779" max="11779" width="18.81640625" customWidth="1"/>
    <col min="11780" max="11783" width="16.54296875" customWidth="1"/>
    <col min="11784" max="11784" width="11.08984375" customWidth="1"/>
    <col min="11785" max="11785" width="15.36328125" bestFit="1" customWidth="1"/>
    <col min="11786" max="11786" width="17.1796875" bestFit="1" customWidth="1"/>
    <col min="11787" max="11787" width="14" bestFit="1" customWidth="1"/>
    <col min="12033" max="12033" width="0.453125" customWidth="1"/>
    <col min="12034" max="12034" width="19.08984375" bestFit="1" customWidth="1"/>
    <col min="12035" max="12035" width="18.81640625" customWidth="1"/>
    <col min="12036" max="12039" width="16.54296875" customWidth="1"/>
    <col min="12040" max="12040" width="11.08984375" customWidth="1"/>
    <col min="12041" max="12041" width="15.36328125" bestFit="1" customWidth="1"/>
    <col min="12042" max="12042" width="17.1796875" bestFit="1" customWidth="1"/>
    <col min="12043" max="12043" width="14" bestFit="1" customWidth="1"/>
    <col min="12289" max="12289" width="0.453125" customWidth="1"/>
    <col min="12290" max="12290" width="19.08984375" bestFit="1" customWidth="1"/>
    <col min="12291" max="12291" width="18.81640625" customWidth="1"/>
    <col min="12292" max="12295" width="16.54296875" customWidth="1"/>
    <col min="12296" max="12296" width="11.08984375" customWidth="1"/>
    <col min="12297" max="12297" width="15.36328125" bestFit="1" customWidth="1"/>
    <col min="12298" max="12298" width="17.1796875" bestFit="1" customWidth="1"/>
    <col min="12299" max="12299" width="14" bestFit="1" customWidth="1"/>
    <col min="12545" max="12545" width="0.453125" customWidth="1"/>
    <col min="12546" max="12546" width="19.08984375" bestFit="1" customWidth="1"/>
    <col min="12547" max="12547" width="18.81640625" customWidth="1"/>
    <col min="12548" max="12551" width="16.54296875" customWidth="1"/>
    <col min="12552" max="12552" width="11.08984375" customWidth="1"/>
    <col min="12553" max="12553" width="15.36328125" bestFit="1" customWidth="1"/>
    <col min="12554" max="12554" width="17.1796875" bestFit="1" customWidth="1"/>
    <col min="12555" max="12555" width="14" bestFit="1" customWidth="1"/>
    <col min="12801" max="12801" width="0.453125" customWidth="1"/>
    <col min="12802" max="12802" width="19.08984375" bestFit="1" customWidth="1"/>
    <col min="12803" max="12803" width="18.81640625" customWidth="1"/>
    <col min="12804" max="12807" width="16.54296875" customWidth="1"/>
    <col min="12808" max="12808" width="11.08984375" customWidth="1"/>
    <col min="12809" max="12809" width="15.36328125" bestFit="1" customWidth="1"/>
    <col min="12810" max="12810" width="17.1796875" bestFit="1" customWidth="1"/>
    <col min="12811" max="12811" width="14" bestFit="1" customWidth="1"/>
    <col min="13057" max="13057" width="0.453125" customWidth="1"/>
    <col min="13058" max="13058" width="19.08984375" bestFit="1" customWidth="1"/>
    <col min="13059" max="13059" width="18.81640625" customWidth="1"/>
    <col min="13060" max="13063" width="16.54296875" customWidth="1"/>
    <col min="13064" max="13064" width="11.08984375" customWidth="1"/>
    <col min="13065" max="13065" width="15.36328125" bestFit="1" customWidth="1"/>
    <col min="13066" max="13066" width="17.1796875" bestFit="1" customWidth="1"/>
    <col min="13067" max="13067" width="14" bestFit="1" customWidth="1"/>
    <col min="13313" max="13313" width="0.453125" customWidth="1"/>
    <col min="13314" max="13314" width="19.08984375" bestFit="1" customWidth="1"/>
    <col min="13315" max="13315" width="18.81640625" customWidth="1"/>
    <col min="13316" max="13319" width="16.54296875" customWidth="1"/>
    <col min="13320" max="13320" width="11.08984375" customWidth="1"/>
    <col min="13321" max="13321" width="15.36328125" bestFit="1" customWidth="1"/>
    <col min="13322" max="13322" width="17.1796875" bestFit="1" customWidth="1"/>
    <col min="13323" max="13323" width="14" bestFit="1" customWidth="1"/>
    <col min="13569" max="13569" width="0.453125" customWidth="1"/>
    <col min="13570" max="13570" width="19.08984375" bestFit="1" customWidth="1"/>
    <col min="13571" max="13571" width="18.81640625" customWidth="1"/>
    <col min="13572" max="13575" width="16.54296875" customWidth="1"/>
    <col min="13576" max="13576" width="11.08984375" customWidth="1"/>
    <col min="13577" max="13577" width="15.36328125" bestFit="1" customWidth="1"/>
    <col min="13578" max="13578" width="17.1796875" bestFit="1" customWidth="1"/>
    <col min="13579" max="13579" width="14" bestFit="1" customWidth="1"/>
    <col min="13825" max="13825" width="0.453125" customWidth="1"/>
    <col min="13826" max="13826" width="19.08984375" bestFit="1" customWidth="1"/>
    <col min="13827" max="13827" width="18.81640625" customWidth="1"/>
    <col min="13828" max="13831" width="16.54296875" customWidth="1"/>
    <col min="13832" max="13832" width="11.08984375" customWidth="1"/>
    <col min="13833" max="13833" width="15.36328125" bestFit="1" customWidth="1"/>
    <col min="13834" max="13834" width="17.1796875" bestFit="1" customWidth="1"/>
    <col min="13835" max="13835" width="14" bestFit="1" customWidth="1"/>
    <col min="14081" max="14081" width="0.453125" customWidth="1"/>
    <col min="14082" max="14082" width="19.08984375" bestFit="1" customWidth="1"/>
    <col min="14083" max="14083" width="18.81640625" customWidth="1"/>
    <col min="14084" max="14087" width="16.54296875" customWidth="1"/>
    <col min="14088" max="14088" width="11.08984375" customWidth="1"/>
    <col min="14089" max="14089" width="15.36328125" bestFit="1" customWidth="1"/>
    <col min="14090" max="14090" width="17.1796875" bestFit="1" customWidth="1"/>
    <col min="14091" max="14091" width="14" bestFit="1" customWidth="1"/>
    <col min="14337" max="14337" width="0.453125" customWidth="1"/>
    <col min="14338" max="14338" width="19.08984375" bestFit="1" customWidth="1"/>
    <col min="14339" max="14339" width="18.81640625" customWidth="1"/>
    <col min="14340" max="14343" width="16.54296875" customWidth="1"/>
    <col min="14344" max="14344" width="11.08984375" customWidth="1"/>
    <col min="14345" max="14345" width="15.36328125" bestFit="1" customWidth="1"/>
    <col min="14346" max="14346" width="17.1796875" bestFit="1" customWidth="1"/>
    <col min="14347" max="14347" width="14" bestFit="1" customWidth="1"/>
    <col min="14593" max="14593" width="0.453125" customWidth="1"/>
    <col min="14594" max="14594" width="19.08984375" bestFit="1" customWidth="1"/>
    <col min="14595" max="14595" width="18.81640625" customWidth="1"/>
    <col min="14596" max="14599" width="16.54296875" customWidth="1"/>
    <col min="14600" max="14600" width="11.08984375" customWidth="1"/>
    <col min="14601" max="14601" width="15.36328125" bestFit="1" customWidth="1"/>
    <col min="14602" max="14602" width="17.1796875" bestFit="1" customWidth="1"/>
    <col min="14603" max="14603" width="14" bestFit="1" customWidth="1"/>
    <col min="14849" max="14849" width="0.453125" customWidth="1"/>
    <col min="14850" max="14850" width="19.08984375" bestFit="1" customWidth="1"/>
    <col min="14851" max="14851" width="18.81640625" customWidth="1"/>
    <col min="14852" max="14855" width="16.54296875" customWidth="1"/>
    <col min="14856" max="14856" width="11.08984375" customWidth="1"/>
    <col min="14857" max="14857" width="15.36328125" bestFit="1" customWidth="1"/>
    <col min="14858" max="14858" width="17.1796875" bestFit="1" customWidth="1"/>
    <col min="14859" max="14859" width="14" bestFit="1" customWidth="1"/>
    <col min="15105" max="15105" width="0.453125" customWidth="1"/>
    <col min="15106" max="15106" width="19.08984375" bestFit="1" customWidth="1"/>
    <col min="15107" max="15107" width="18.81640625" customWidth="1"/>
    <col min="15108" max="15111" width="16.54296875" customWidth="1"/>
    <col min="15112" max="15112" width="11.08984375" customWidth="1"/>
    <col min="15113" max="15113" width="15.36328125" bestFit="1" customWidth="1"/>
    <col min="15114" max="15114" width="17.1796875" bestFit="1" customWidth="1"/>
    <col min="15115" max="15115" width="14" bestFit="1" customWidth="1"/>
    <col min="15361" max="15361" width="0.453125" customWidth="1"/>
    <col min="15362" max="15362" width="19.08984375" bestFit="1" customWidth="1"/>
    <col min="15363" max="15363" width="18.81640625" customWidth="1"/>
    <col min="15364" max="15367" width="16.54296875" customWidth="1"/>
    <col min="15368" max="15368" width="11.08984375" customWidth="1"/>
    <col min="15369" max="15369" width="15.36328125" bestFit="1" customWidth="1"/>
    <col min="15370" max="15370" width="17.1796875" bestFit="1" customWidth="1"/>
    <col min="15371" max="15371" width="14" bestFit="1" customWidth="1"/>
    <col min="15617" max="15617" width="0.453125" customWidth="1"/>
    <col min="15618" max="15618" width="19.08984375" bestFit="1" customWidth="1"/>
    <col min="15619" max="15619" width="18.81640625" customWidth="1"/>
    <col min="15620" max="15623" width="16.54296875" customWidth="1"/>
    <col min="15624" max="15624" width="11.08984375" customWidth="1"/>
    <col min="15625" max="15625" width="15.36328125" bestFit="1" customWidth="1"/>
    <col min="15626" max="15626" width="17.1796875" bestFit="1" customWidth="1"/>
    <col min="15627" max="15627" width="14" bestFit="1" customWidth="1"/>
    <col min="15873" max="15873" width="0.453125" customWidth="1"/>
    <col min="15874" max="15874" width="19.08984375" bestFit="1" customWidth="1"/>
    <col min="15875" max="15875" width="18.81640625" customWidth="1"/>
    <col min="15876" max="15879" width="16.54296875" customWidth="1"/>
    <col min="15880" max="15880" width="11.08984375" customWidth="1"/>
    <col min="15881" max="15881" width="15.36328125" bestFit="1" customWidth="1"/>
    <col min="15882" max="15882" width="17.1796875" bestFit="1" customWidth="1"/>
    <col min="15883" max="15883" width="14" bestFit="1" customWidth="1"/>
    <col min="16129" max="16129" width="0.453125" customWidth="1"/>
    <col min="16130" max="16130" width="19.08984375" bestFit="1" customWidth="1"/>
    <col min="16131" max="16131" width="18.81640625" customWidth="1"/>
    <col min="16132" max="16135" width="16.54296875" customWidth="1"/>
    <col min="16136" max="16136" width="11.08984375" customWidth="1"/>
    <col min="16137" max="16137" width="15.36328125" bestFit="1" customWidth="1"/>
    <col min="16138" max="16138" width="17.1796875" bestFit="1" customWidth="1"/>
    <col min="16139" max="16139" width="14" bestFit="1" customWidth="1"/>
  </cols>
  <sheetData>
    <row r="1" spans="2:11" ht="18.149999999999999" customHeight="1" x14ac:dyDescent="0.25"/>
    <row r="2" spans="2:11" ht="22.65" customHeight="1" x14ac:dyDescent="0.25">
      <c r="B2" s="22" t="s">
        <v>56</v>
      </c>
      <c r="C2" s="23"/>
      <c r="D2" s="23"/>
      <c r="E2" s="23"/>
      <c r="F2" s="23"/>
      <c r="G2" s="23"/>
    </row>
    <row r="3" spans="2:11" ht="18.5" customHeight="1" x14ac:dyDescent="0.25"/>
    <row r="4" spans="2:11" ht="13.5" x14ac:dyDescent="0.35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12</v>
      </c>
      <c r="I4" s="4"/>
      <c r="J4" s="4"/>
      <c r="K4" s="4"/>
    </row>
    <row r="5" spans="2:11" ht="13.5" x14ac:dyDescent="0.35">
      <c r="B5" s="3">
        <v>42006</v>
      </c>
      <c r="C5" s="2">
        <v>4.34</v>
      </c>
      <c r="D5" s="2">
        <v>2.1598000000000002</v>
      </c>
      <c r="E5" s="2">
        <v>5281</v>
      </c>
      <c r="F5" s="2"/>
      <c r="G5" s="2"/>
      <c r="H5" s="21"/>
      <c r="I5" s="4"/>
      <c r="J5" s="4"/>
      <c r="K5" s="4"/>
    </row>
    <row r="6" spans="2:11" ht="13.5" x14ac:dyDescent="0.35">
      <c r="B6" s="3">
        <v>42009</v>
      </c>
      <c r="C6" s="2">
        <v>4.26</v>
      </c>
      <c r="D6" s="2">
        <v>2.12</v>
      </c>
      <c r="E6" s="2">
        <v>17905</v>
      </c>
      <c r="F6" s="2"/>
      <c r="G6" s="2"/>
      <c r="H6" s="21">
        <f>(D6-D5)/D5</f>
        <v>-1.8427632188165597E-2</v>
      </c>
      <c r="I6" s="4"/>
      <c r="J6" s="4" t="s">
        <v>7</v>
      </c>
      <c r="K6" s="4">
        <v>252</v>
      </c>
    </row>
    <row r="7" spans="2:11" ht="13.5" x14ac:dyDescent="0.35">
      <c r="B7" s="3">
        <v>42010</v>
      </c>
      <c r="C7" s="2">
        <v>4.33</v>
      </c>
      <c r="D7" s="2">
        <v>2.1549</v>
      </c>
      <c r="E7" s="2">
        <v>9247</v>
      </c>
      <c r="F7" s="2"/>
      <c r="G7" s="2"/>
      <c r="H7" s="21">
        <f t="shared" ref="H7:H70" si="0">(D7-D6)/D6</f>
        <v>1.6462264150943363E-2</v>
      </c>
      <c r="I7" s="4"/>
      <c r="J7" s="4"/>
      <c r="K7" s="4"/>
    </row>
    <row r="8" spans="2:11" ht="13.5" x14ac:dyDescent="0.35">
      <c r="B8" s="3">
        <v>42011</v>
      </c>
      <c r="C8" s="2">
        <v>4.3</v>
      </c>
      <c r="D8" s="2">
        <v>2.1398999999999999</v>
      </c>
      <c r="E8" s="2">
        <v>11404</v>
      </c>
      <c r="F8" s="2"/>
      <c r="G8" s="2"/>
      <c r="H8" s="21">
        <f t="shared" si="0"/>
        <v>-6.9608798552137563E-3</v>
      </c>
      <c r="I8" s="4"/>
      <c r="J8" s="4" t="s">
        <v>8</v>
      </c>
      <c r="K8" s="7">
        <f>AVERAGE(H6:H2696)</f>
        <v>6.7897892660214094E-4</v>
      </c>
    </row>
    <row r="9" spans="2:11" ht="13.5" x14ac:dyDescent="0.35">
      <c r="B9" s="3">
        <v>42012</v>
      </c>
      <c r="C9" s="2">
        <v>4.25</v>
      </c>
      <c r="D9" s="2">
        <v>2.1150000000000002</v>
      </c>
      <c r="E9" s="2">
        <v>7641</v>
      </c>
      <c r="F9" s="2"/>
      <c r="G9" s="2"/>
      <c r="H9" s="21">
        <f t="shared" si="0"/>
        <v>-1.1636057759708258E-2</v>
      </c>
      <c r="I9" s="4"/>
      <c r="J9" s="4" t="s">
        <v>9</v>
      </c>
      <c r="K9" s="7">
        <f>K8*K6</f>
        <v>0.17110268950373952</v>
      </c>
    </row>
    <row r="10" spans="2:11" ht="13.5" x14ac:dyDescent="0.35">
      <c r="B10" s="3">
        <v>42013</v>
      </c>
      <c r="C10" s="2">
        <v>4.21</v>
      </c>
      <c r="D10" s="2">
        <v>2.0951</v>
      </c>
      <c r="E10" s="2">
        <v>19327</v>
      </c>
      <c r="F10" s="2"/>
      <c r="G10" s="2"/>
      <c r="H10" s="21">
        <f t="shared" si="0"/>
        <v>-9.4089834515367603E-3</v>
      </c>
      <c r="I10" s="4"/>
      <c r="J10" s="4" t="s">
        <v>10</v>
      </c>
      <c r="K10" s="7">
        <f>STDEV(H6:H2696)</f>
        <v>1.2896646434919114E-2</v>
      </c>
    </row>
    <row r="11" spans="2:11" ht="13.5" x14ac:dyDescent="0.35">
      <c r="B11" s="3">
        <v>42016</v>
      </c>
      <c r="C11" s="2">
        <v>4.2</v>
      </c>
      <c r="D11" s="2">
        <v>2.0901999999999998</v>
      </c>
      <c r="E11" s="2">
        <v>7365</v>
      </c>
      <c r="F11" s="2"/>
      <c r="G11" s="2"/>
      <c r="H11" s="21">
        <f t="shared" si="0"/>
        <v>-2.3387905111928436E-3</v>
      </c>
      <c r="I11" s="4"/>
      <c r="J11" s="4" t="s">
        <v>11</v>
      </c>
      <c r="K11" s="7">
        <f>K10*SQRT(K6)</f>
        <v>0.20472791528114234</v>
      </c>
    </row>
    <row r="12" spans="2:11" ht="13.5" x14ac:dyDescent="0.35">
      <c r="B12" s="3">
        <v>42017</v>
      </c>
      <c r="C12" s="2">
        <v>4.2699999999999996</v>
      </c>
      <c r="D12" s="2">
        <v>2.125</v>
      </c>
      <c r="E12" s="2">
        <v>2076</v>
      </c>
      <c r="F12" s="2"/>
      <c r="G12" s="2"/>
      <c r="H12" s="21">
        <f t="shared" si="0"/>
        <v>1.6649124485695228E-2</v>
      </c>
      <c r="I12" s="4"/>
      <c r="J12" s="4"/>
      <c r="K12" s="4"/>
    </row>
    <row r="13" spans="2:11" ht="13.5" x14ac:dyDescent="0.35">
      <c r="B13" s="3">
        <v>42019</v>
      </c>
      <c r="C13" s="2">
        <v>4.18</v>
      </c>
      <c r="D13" s="2">
        <v>2.0802</v>
      </c>
      <c r="E13" s="2">
        <v>9864</v>
      </c>
      <c r="F13" s="2"/>
      <c r="G13" s="2"/>
      <c r="H13" s="21">
        <f t="shared" si="0"/>
        <v>-2.1082352941176448E-2</v>
      </c>
      <c r="I13" s="4"/>
      <c r="J13" s="4"/>
      <c r="K13" s="4"/>
    </row>
    <row r="14" spans="2:11" ht="13.5" x14ac:dyDescent="0.35">
      <c r="B14" s="3">
        <v>42020</v>
      </c>
      <c r="C14" s="2">
        <v>4.18</v>
      </c>
      <c r="D14" s="2">
        <v>2.0802</v>
      </c>
      <c r="E14" s="2">
        <v>10071</v>
      </c>
      <c r="F14" s="2"/>
      <c r="G14" s="2"/>
      <c r="H14" s="21">
        <f t="shared" si="0"/>
        <v>0</v>
      </c>
      <c r="I14" s="4"/>
      <c r="J14" s="4"/>
      <c r="K14" s="4"/>
    </row>
    <row r="15" spans="2:11" ht="13.5" x14ac:dyDescent="0.35">
      <c r="B15" s="3">
        <v>42023</v>
      </c>
      <c r="C15" s="2">
        <v>4.21</v>
      </c>
      <c r="D15" s="2">
        <v>2.0951</v>
      </c>
      <c r="E15" s="2">
        <v>5526</v>
      </c>
      <c r="F15" s="2"/>
      <c r="G15" s="2"/>
      <c r="H15" s="21">
        <f t="shared" si="0"/>
        <v>7.1627728103066599E-3</v>
      </c>
      <c r="I15" s="4"/>
      <c r="J15" s="4"/>
      <c r="K15" s="4"/>
    </row>
    <row r="16" spans="2:11" ht="13.5" x14ac:dyDescent="0.35">
      <c r="B16" s="3">
        <v>42024</v>
      </c>
      <c r="C16" s="2">
        <v>4.2</v>
      </c>
      <c r="D16" s="2">
        <v>2.0901999999999998</v>
      </c>
      <c r="E16" s="2">
        <v>7250</v>
      </c>
      <c r="F16" s="2"/>
      <c r="G16" s="2"/>
      <c r="H16" s="21">
        <f t="shared" si="0"/>
        <v>-2.3387905111928436E-3</v>
      </c>
      <c r="I16" s="4"/>
      <c r="J16" s="4"/>
      <c r="K16" s="4"/>
    </row>
    <row r="17" spans="2:11" ht="13.5" x14ac:dyDescent="0.35">
      <c r="B17" s="3">
        <v>42025</v>
      </c>
      <c r="C17" s="2">
        <v>4.2</v>
      </c>
      <c r="D17" s="2">
        <v>2.0901999999999998</v>
      </c>
      <c r="E17" s="2">
        <v>8586</v>
      </c>
      <c r="F17" s="2"/>
      <c r="G17" s="2"/>
      <c r="H17" s="21">
        <f t="shared" si="0"/>
        <v>0</v>
      </c>
      <c r="I17" s="4"/>
      <c r="J17" s="4"/>
      <c r="K17" s="4"/>
    </row>
    <row r="18" spans="2:11" ht="13.5" x14ac:dyDescent="0.35">
      <c r="B18" s="3">
        <v>42026</v>
      </c>
      <c r="C18" s="2">
        <v>4.1900000000000004</v>
      </c>
      <c r="D18" s="2">
        <v>2.0851999999999999</v>
      </c>
      <c r="E18" s="2">
        <v>6243</v>
      </c>
      <c r="F18" s="2"/>
      <c r="G18" s="2"/>
      <c r="H18" s="21">
        <f t="shared" si="0"/>
        <v>-2.3921155870251141E-3</v>
      </c>
      <c r="I18" s="4"/>
      <c r="J18" s="4"/>
      <c r="K18" s="4"/>
    </row>
    <row r="19" spans="2:11" ht="13.5" x14ac:dyDescent="0.35">
      <c r="B19" s="3">
        <v>42027</v>
      </c>
      <c r="C19" s="2">
        <v>4.21</v>
      </c>
      <c r="D19" s="2">
        <v>2.0951</v>
      </c>
      <c r="E19" s="2">
        <v>5465</v>
      </c>
      <c r="F19" s="2"/>
      <c r="G19" s="2"/>
      <c r="H19" s="21">
        <f t="shared" si="0"/>
        <v>4.7477460195664784E-3</v>
      </c>
      <c r="I19" s="4"/>
      <c r="J19" s="4"/>
      <c r="K19" s="4"/>
    </row>
    <row r="20" spans="2:11" ht="13.5" x14ac:dyDescent="0.35">
      <c r="B20" s="3">
        <v>42030</v>
      </c>
      <c r="C20" s="2">
        <v>4.25</v>
      </c>
      <c r="D20" s="2">
        <v>2.1150000000000002</v>
      </c>
      <c r="E20" s="2">
        <v>4590</v>
      </c>
      <c r="F20" s="2"/>
      <c r="G20" s="2"/>
      <c r="H20" s="21">
        <f t="shared" si="0"/>
        <v>9.4983533005585652E-3</v>
      </c>
      <c r="I20" s="4"/>
      <c r="J20" s="4"/>
      <c r="K20" s="4"/>
    </row>
    <row r="21" spans="2:11" ht="13.5" x14ac:dyDescent="0.35">
      <c r="B21" s="3">
        <v>42031</v>
      </c>
      <c r="C21" s="2">
        <v>4.2</v>
      </c>
      <c r="D21" s="2">
        <v>2.0901999999999998</v>
      </c>
      <c r="E21" s="2">
        <v>6269</v>
      </c>
      <c r="F21" s="2"/>
      <c r="G21" s="2"/>
      <c r="H21" s="21">
        <f t="shared" si="0"/>
        <v>-1.172576832151318E-2</v>
      </c>
      <c r="I21" s="4"/>
      <c r="J21" s="4"/>
      <c r="K21" s="4"/>
    </row>
    <row r="22" spans="2:11" ht="13.5" x14ac:dyDescent="0.35">
      <c r="B22" s="3">
        <v>42032</v>
      </c>
      <c r="C22" s="2">
        <v>4.24</v>
      </c>
      <c r="D22" s="2">
        <v>2.1101000000000001</v>
      </c>
      <c r="E22" s="2">
        <v>2388</v>
      </c>
      <c r="F22" s="2"/>
      <c r="G22" s="2"/>
      <c r="H22" s="21">
        <f t="shared" si="0"/>
        <v>9.5206200363602781E-3</v>
      </c>
      <c r="I22" s="4"/>
      <c r="J22" s="4"/>
      <c r="K22" s="4"/>
    </row>
    <row r="23" spans="2:11" ht="13.5" x14ac:dyDescent="0.35">
      <c r="B23" s="3">
        <v>42033</v>
      </c>
      <c r="C23" s="2">
        <v>4.22</v>
      </c>
      <c r="D23" s="2">
        <v>2.1000999999999999</v>
      </c>
      <c r="E23" s="2">
        <v>7177</v>
      </c>
      <c r="F23" s="2"/>
      <c r="G23" s="2"/>
      <c r="H23" s="21">
        <f t="shared" si="0"/>
        <v>-4.7391118904318427E-3</v>
      </c>
      <c r="I23" s="4"/>
      <c r="J23" s="4"/>
      <c r="K23" s="4"/>
    </row>
    <row r="24" spans="2:11" ht="13.5" x14ac:dyDescent="0.35">
      <c r="B24" s="3">
        <v>42034</v>
      </c>
      <c r="C24" s="2">
        <v>4.2</v>
      </c>
      <c r="D24" s="2">
        <v>2.0901999999999998</v>
      </c>
      <c r="E24" s="2">
        <v>4470</v>
      </c>
      <c r="F24" s="2"/>
      <c r="G24" s="2"/>
      <c r="H24" s="21">
        <f t="shared" si="0"/>
        <v>-4.7140612351792869E-3</v>
      </c>
      <c r="I24" s="4"/>
      <c r="J24" s="4"/>
      <c r="K24" s="4"/>
    </row>
    <row r="25" spans="2:11" ht="13.5" x14ac:dyDescent="0.35">
      <c r="B25" s="3">
        <v>42037</v>
      </c>
      <c r="C25" s="2">
        <v>4.2</v>
      </c>
      <c r="D25" s="2">
        <v>2.0901999999999998</v>
      </c>
      <c r="E25" s="2">
        <v>6858</v>
      </c>
      <c r="F25" s="2"/>
      <c r="G25" s="2"/>
      <c r="H25" s="21">
        <f t="shared" si="0"/>
        <v>0</v>
      </c>
      <c r="I25" s="4"/>
      <c r="J25" s="4"/>
      <c r="K25" s="4"/>
    </row>
    <row r="26" spans="2:11" ht="13.5" x14ac:dyDescent="0.35">
      <c r="B26" s="3">
        <v>42038</v>
      </c>
      <c r="C26" s="2">
        <v>4.1900000000000004</v>
      </c>
      <c r="D26" s="2">
        <v>2.0851999999999999</v>
      </c>
      <c r="E26" s="2">
        <v>3047</v>
      </c>
      <c r="F26" s="2"/>
      <c r="G26" s="2"/>
      <c r="H26" s="21">
        <f t="shared" si="0"/>
        <v>-2.3921155870251141E-3</v>
      </c>
      <c r="I26" s="4"/>
      <c r="J26" s="4"/>
      <c r="K26" s="4"/>
    </row>
    <row r="27" spans="2:11" ht="13.5" x14ac:dyDescent="0.35">
      <c r="B27" s="3">
        <v>42039</v>
      </c>
      <c r="C27" s="2">
        <v>4.1500000000000004</v>
      </c>
      <c r="D27" s="2">
        <v>2.0653000000000001</v>
      </c>
      <c r="E27" s="2">
        <v>6129</v>
      </c>
      <c r="F27" s="2"/>
      <c r="G27" s="2"/>
      <c r="H27" s="21">
        <f t="shared" si="0"/>
        <v>-9.5434490696335167E-3</v>
      </c>
      <c r="I27" s="4"/>
      <c r="J27" s="4"/>
      <c r="K27" s="4"/>
    </row>
    <row r="28" spans="2:11" ht="13.5" x14ac:dyDescent="0.35">
      <c r="B28" s="3">
        <v>42040</v>
      </c>
      <c r="C28" s="2">
        <v>4.1500000000000004</v>
      </c>
      <c r="D28" s="2">
        <v>2.0653000000000001</v>
      </c>
      <c r="E28" s="2">
        <v>13382</v>
      </c>
      <c r="F28" s="2"/>
      <c r="G28" s="2"/>
      <c r="H28" s="21">
        <f t="shared" si="0"/>
        <v>0</v>
      </c>
      <c r="I28" s="4"/>
      <c r="J28" s="4"/>
      <c r="K28" s="4"/>
    </row>
    <row r="29" spans="2:11" ht="13.5" x14ac:dyDescent="0.35">
      <c r="B29" s="3">
        <v>42041</v>
      </c>
      <c r="C29" s="2">
        <v>4.2</v>
      </c>
      <c r="D29" s="2">
        <v>2.0901999999999998</v>
      </c>
      <c r="E29" s="2">
        <v>50368</v>
      </c>
      <c r="F29" s="2"/>
      <c r="G29" s="2"/>
      <c r="H29" s="21">
        <f t="shared" si="0"/>
        <v>1.2056359850868977E-2</v>
      </c>
      <c r="I29" s="4"/>
      <c r="J29" s="4"/>
      <c r="K29" s="4"/>
    </row>
    <row r="30" spans="2:11" ht="13.5" x14ac:dyDescent="0.35">
      <c r="B30" s="3">
        <v>42044</v>
      </c>
      <c r="C30" s="2">
        <v>4.2</v>
      </c>
      <c r="D30" s="2">
        <v>2.0901999999999998</v>
      </c>
      <c r="E30" s="2">
        <v>290</v>
      </c>
      <c r="F30" s="2"/>
      <c r="G30" s="2"/>
      <c r="H30" s="21">
        <f t="shared" si="0"/>
        <v>0</v>
      </c>
      <c r="I30" s="4"/>
      <c r="J30" s="4"/>
      <c r="K30" s="4"/>
    </row>
    <row r="31" spans="2:11" ht="13.5" x14ac:dyDescent="0.35">
      <c r="B31" s="3">
        <v>42045</v>
      </c>
      <c r="C31" s="2">
        <v>4.17</v>
      </c>
      <c r="D31" s="2">
        <v>2.0752000000000002</v>
      </c>
      <c r="E31" s="2">
        <v>5384</v>
      </c>
      <c r="F31" s="2"/>
      <c r="G31" s="2"/>
      <c r="H31" s="21">
        <f t="shared" si="0"/>
        <v>-7.1763467610753426E-3</v>
      </c>
      <c r="I31" s="4"/>
      <c r="J31" s="4"/>
      <c r="K31" s="4"/>
    </row>
    <row r="32" spans="2:11" ht="13.5" x14ac:dyDescent="0.35">
      <c r="B32" s="3">
        <v>42046</v>
      </c>
      <c r="C32" s="2">
        <v>4.18</v>
      </c>
      <c r="D32" s="2">
        <v>2.0802</v>
      </c>
      <c r="E32" s="2">
        <v>4784</v>
      </c>
      <c r="F32" s="2"/>
      <c r="G32" s="2"/>
      <c r="H32" s="21">
        <f t="shared" si="0"/>
        <v>2.4094063222821383E-3</v>
      </c>
      <c r="I32" s="4"/>
      <c r="J32" s="4"/>
      <c r="K32" s="4"/>
    </row>
    <row r="33" spans="2:11" ht="13.5" x14ac:dyDescent="0.35">
      <c r="B33" s="3">
        <v>42047</v>
      </c>
      <c r="C33" s="2">
        <v>4.2</v>
      </c>
      <c r="D33" s="2">
        <v>2.0901999999999998</v>
      </c>
      <c r="E33" s="2">
        <v>7787</v>
      </c>
      <c r="F33" s="2"/>
      <c r="G33" s="2"/>
      <c r="H33" s="21">
        <f t="shared" si="0"/>
        <v>4.8072300740312403E-3</v>
      </c>
      <c r="I33" s="4"/>
      <c r="J33" s="4"/>
      <c r="K33" s="4"/>
    </row>
    <row r="34" spans="2:11" ht="13.5" x14ac:dyDescent="0.35">
      <c r="B34" s="3">
        <v>42048</v>
      </c>
      <c r="C34" s="2">
        <v>4.16</v>
      </c>
      <c r="D34" s="2">
        <v>2.0701999999999998</v>
      </c>
      <c r="E34" s="2">
        <v>10145</v>
      </c>
      <c r="F34" s="2"/>
      <c r="G34" s="2"/>
      <c r="H34" s="21">
        <f t="shared" si="0"/>
        <v>-9.5684623481006696E-3</v>
      </c>
      <c r="I34" s="4"/>
      <c r="J34" s="4"/>
      <c r="K34" s="4"/>
    </row>
    <row r="35" spans="2:11" ht="13.5" x14ac:dyDescent="0.35">
      <c r="B35" s="3">
        <v>42051</v>
      </c>
      <c r="C35" s="2">
        <v>4.16</v>
      </c>
      <c r="D35" s="2">
        <v>2.0701999999999998</v>
      </c>
      <c r="E35" s="2">
        <v>2276</v>
      </c>
      <c r="F35" s="2"/>
      <c r="G35" s="2"/>
      <c r="H35" s="21">
        <f t="shared" si="0"/>
        <v>0</v>
      </c>
      <c r="I35" s="4"/>
      <c r="J35" s="4"/>
      <c r="K35" s="4"/>
    </row>
    <row r="36" spans="2:11" ht="13.5" x14ac:dyDescent="0.35">
      <c r="B36" s="3">
        <v>42052</v>
      </c>
      <c r="C36" s="2">
        <v>4.2</v>
      </c>
      <c r="D36" s="2">
        <v>2.0901999999999998</v>
      </c>
      <c r="E36" s="2">
        <v>17728</v>
      </c>
      <c r="F36" s="2"/>
      <c r="G36" s="2"/>
      <c r="H36" s="21">
        <f t="shared" si="0"/>
        <v>9.6609023282774702E-3</v>
      </c>
      <c r="I36" s="4"/>
      <c r="J36" s="4"/>
      <c r="K36" s="4"/>
    </row>
    <row r="37" spans="2:11" ht="13.5" x14ac:dyDescent="0.35">
      <c r="B37" s="3">
        <v>42053</v>
      </c>
      <c r="C37" s="2">
        <v>4.2</v>
      </c>
      <c r="D37" s="2">
        <v>2.0901999999999998</v>
      </c>
      <c r="E37" s="2">
        <v>6790</v>
      </c>
      <c r="F37" s="2"/>
      <c r="G37" s="2"/>
      <c r="H37" s="21">
        <f t="shared" si="0"/>
        <v>0</v>
      </c>
      <c r="I37" s="4"/>
      <c r="J37" s="4"/>
      <c r="K37" s="4"/>
    </row>
    <row r="38" spans="2:11" ht="13.5" x14ac:dyDescent="0.35">
      <c r="B38" s="3">
        <v>42054</v>
      </c>
      <c r="C38" s="2">
        <v>4.17</v>
      </c>
      <c r="D38" s="2">
        <v>2.0752000000000002</v>
      </c>
      <c r="E38" s="2">
        <v>4735</v>
      </c>
      <c r="F38" s="2"/>
      <c r="G38" s="2"/>
      <c r="H38" s="21">
        <f t="shared" si="0"/>
        <v>-7.1763467610753426E-3</v>
      </c>
      <c r="I38" s="4"/>
      <c r="J38" s="4"/>
      <c r="K38" s="4"/>
    </row>
    <row r="39" spans="2:11" ht="13.5" x14ac:dyDescent="0.35">
      <c r="B39" s="3">
        <v>42055</v>
      </c>
      <c r="C39" s="2">
        <v>4.16</v>
      </c>
      <c r="D39" s="2">
        <v>2.0701999999999998</v>
      </c>
      <c r="E39" s="2">
        <v>18304</v>
      </c>
      <c r="F39" s="2"/>
      <c r="G39" s="2"/>
      <c r="H39" s="21">
        <f t="shared" si="0"/>
        <v>-2.4094063222823521E-3</v>
      </c>
      <c r="I39" s="4"/>
      <c r="J39" s="4"/>
      <c r="K39" s="4"/>
    </row>
    <row r="40" spans="2:11" ht="13.5" x14ac:dyDescent="0.35">
      <c r="B40" s="3">
        <v>42058</v>
      </c>
      <c r="C40" s="2">
        <v>4.18</v>
      </c>
      <c r="D40" s="2">
        <v>2.0802</v>
      </c>
      <c r="E40" s="2">
        <v>10536</v>
      </c>
      <c r="F40" s="2"/>
      <c r="G40" s="2"/>
      <c r="H40" s="21">
        <f t="shared" si="0"/>
        <v>4.8304511641388426E-3</v>
      </c>
      <c r="I40" s="4"/>
      <c r="J40" s="4"/>
      <c r="K40" s="4"/>
    </row>
    <row r="41" spans="2:11" ht="13.5" x14ac:dyDescent="0.35">
      <c r="B41" s="3">
        <v>42059</v>
      </c>
      <c r="C41" s="2">
        <v>4.18</v>
      </c>
      <c r="D41" s="2">
        <v>2.0802</v>
      </c>
      <c r="E41" s="2">
        <v>6092</v>
      </c>
      <c r="F41" s="2"/>
      <c r="G41" s="2"/>
      <c r="H41" s="21">
        <f t="shared" si="0"/>
        <v>0</v>
      </c>
      <c r="I41" s="4"/>
      <c r="J41" s="4"/>
      <c r="K41" s="4"/>
    </row>
    <row r="42" spans="2:11" ht="13.5" x14ac:dyDescent="0.35">
      <c r="B42" s="3">
        <v>42060</v>
      </c>
      <c r="C42" s="2">
        <v>4.1500000000000004</v>
      </c>
      <c r="D42" s="2">
        <v>2.0653000000000001</v>
      </c>
      <c r="E42" s="2">
        <v>21860</v>
      </c>
      <c r="F42" s="2"/>
      <c r="G42" s="2"/>
      <c r="H42" s="21">
        <f t="shared" si="0"/>
        <v>-7.1627728103066599E-3</v>
      </c>
      <c r="I42" s="4"/>
      <c r="J42" s="4"/>
      <c r="K42" s="4"/>
    </row>
    <row r="43" spans="2:11" ht="13.5" x14ac:dyDescent="0.35">
      <c r="B43" s="3">
        <v>42061</v>
      </c>
      <c r="C43" s="2">
        <v>4.1399999999999997</v>
      </c>
      <c r="D43" s="2">
        <v>2.0602999999999998</v>
      </c>
      <c r="E43" s="2">
        <v>9545</v>
      </c>
      <c r="F43" s="2"/>
      <c r="G43" s="2"/>
      <c r="H43" s="21">
        <f t="shared" si="0"/>
        <v>-2.4209557933473768E-3</v>
      </c>
      <c r="I43" s="4"/>
      <c r="J43" s="4"/>
      <c r="K43" s="4"/>
    </row>
    <row r="44" spans="2:11" ht="13.5" x14ac:dyDescent="0.35">
      <c r="B44" s="3">
        <v>42062</v>
      </c>
      <c r="C44" s="2">
        <v>4.13</v>
      </c>
      <c r="D44" s="2">
        <v>2.0552999999999999</v>
      </c>
      <c r="E44" s="2">
        <v>9365</v>
      </c>
      <c r="F44" s="2"/>
      <c r="G44" s="2"/>
      <c r="H44" s="21">
        <f t="shared" si="0"/>
        <v>-2.4268310440226635E-3</v>
      </c>
      <c r="I44" s="4"/>
      <c r="J44" s="4"/>
      <c r="K44" s="4"/>
    </row>
    <row r="45" spans="2:11" ht="13.5" x14ac:dyDescent="0.35">
      <c r="B45" s="3">
        <v>42065</v>
      </c>
      <c r="C45" s="2">
        <v>4.1900000000000004</v>
      </c>
      <c r="D45" s="2">
        <v>2.0851999999999999</v>
      </c>
      <c r="E45" s="2">
        <v>8233</v>
      </c>
      <c r="F45" s="2"/>
      <c r="G45" s="2"/>
      <c r="H45" s="21">
        <f t="shared" si="0"/>
        <v>1.4547754585705269E-2</v>
      </c>
      <c r="I45" s="4"/>
      <c r="J45" s="4"/>
      <c r="K45" s="4"/>
    </row>
    <row r="46" spans="2:11" ht="13.5" x14ac:dyDescent="0.35">
      <c r="B46" s="3">
        <v>42066</v>
      </c>
      <c r="C46" s="2">
        <v>4.12</v>
      </c>
      <c r="D46" s="2">
        <v>2.0503</v>
      </c>
      <c r="E46" s="2">
        <v>8393</v>
      </c>
      <c r="F46" s="2"/>
      <c r="G46" s="2"/>
      <c r="H46" s="21">
        <f t="shared" si="0"/>
        <v>-1.6737003644734287E-2</v>
      </c>
      <c r="I46" s="4"/>
      <c r="J46" s="4"/>
      <c r="K46" s="4"/>
    </row>
    <row r="47" spans="2:11" ht="13.5" x14ac:dyDescent="0.35">
      <c r="B47" s="3">
        <v>42067</v>
      </c>
      <c r="C47" s="2">
        <v>4.18</v>
      </c>
      <c r="D47" s="2">
        <v>2.0802</v>
      </c>
      <c r="E47" s="2">
        <v>5973</v>
      </c>
      <c r="F47" s="2"/>
      <c r="G47" s="2"/>
      <c r="H47" s="21">
        <f t="shared" si="0"/>
        <v>1.4583231722187015E-2</v>
      </c>
      <c r="I47" s="4"/>
      <c r="J47" s="4"/>
      <c r="K47" s="4"/>
    </row>
    <row r="48" spans="2:11" ht="13.5" x14ac:dyDescent="0.35">
      <c r="B48" s="3">
        <v>42068</v>
      </c>
      <c r="C48" s="2">
        <v>4.0999999999999996</v>
      </c>
      <c r="D48" s="2">
        <v>2.0404</v>
      </c>
      <c r="E48" s="2">
        <v>9818</v>
      </c>
      <c r="F48" s="2"/>
      <c r="G48" s="2"/>
      <c r="H48" s="21">
        <f t="shared" si="0"/>
        <v>-1.9132775694644773E-2</v>
      </c>
      <c r="I48" s="4"/>
      <c r="J48" s="4"/>
      <c r="K48" s="4"/>
    </row>
    <row r="49" spans="2:11" ht="13.5" x14ac:dyDescent="0.35">
      <c r="B49" s="3">
        <v>42069</v>
      </c>
      <c r="C49" s="2">
        <v>4.1399999999999997</v>
      </c>
      <c r="D49" s="2">
        <v>2.0602999999999998</v>
      </c>
      <c r="E49" s="2">
        <v>1903</v>
      </c>
      <c r="F49" s="2"/>
      <c r="G49" s="2"/>
      <c r="H49" s="21">
        <f t="shared" si="0"/>
        <v>9.7529896098803217E-3</v>
      </c>
      <c r="I49" s="4"/>
      <c r="J49" s="4"/>
      <c r="K49" s="4"/>
    </row>
    <row r="50" spans="2:11" ht="13.5" x14ac:dyDescent="0.35">
      <c r="B50" s="3">
        <v>42072</v>
      </c>
      <c r="C50" s="2">
        <v>4.1500000000000004</v>
      </c>
      <c r="D50" s="2">
        <v>2.0653000000000001</v>
      </c>
      <c r="E50" s="2">
        <v>2174</v>
      </c>
      <c r="F50" s="2"/>
      <c r="G50" s="2"/>
      <c r="H50" s="21">
        <f t="shared" si="0"/>
        <v>2.426831044022879E-3</v>
      </c>
      <c r="I50" s="4"/>
      <c r="J50" s="4"/>
      <c r="K50" s="4"/>
    </row>
    <row r="51" spans="2:11" ht="13.5" x14ac:dyDescent="0.35">
      <c r="B51" s="3">
        <v>42073</v>
      </c>
      <c r="C51" s="2">
        <v>4.07</v>
      </c>
      <c r="D51" s="2">
        <v>2.0255000000000001</v>
      </c>
      <c r="E51" s="2">
        <v>7491</v>
      </c>
      <c r="F51" s="2"/>
      <c r="G51" s="2"/>
      <c r="H51" s="21">
        <f t="shared" si="0"/>
        <v>-1.9270808115043846E-2</v>
      </c>
      <c r="I51" s="4"/>
      <c r="J51" s="4"/>
      <c r="K51" s="4"/>
    </row>
    <row r="52" spans="2:11" ht="13.5" x14ac:dyDescent="0.35">
      <c r="B52" s="3">
        <v>42074</v>
      </c>
      <c r="C52" s="2">
        <v>4.17</v>
      </c>
      <c r="D52" s="2">
        <v>2.0752000000000002</v>
      </c>
      <c r="E52" s="2">
        <v>23380</v>
      </c>
      <c r="F52" s="2"/>
      <c r="G52" s="2"/>
      <c r="H52" s="21">
        <f t="shared" si="0"/>
        <v>2.4537151320661602E-2</v>
      </c>
      <c r="I52" s="4"/>
      <c r="J52" s="4"/>
      <c r="K52" s="4"/>
    </row>
    <row r="53" spans="2:11" ht="13.5" x14ac:dyDescent="0.35">
      <c r="B53" s="3">
        <v>42075</v>
      </c>
      <c r="C53" s="2">
        <v>4.24</v>
      </c>
      <c r="D53" s="2">
        <v>2.1101000000000001</v>
      </c>
      <c r="E53" s="2">
        <v>14280</v>
      </c>
      <c r="F53" s="2"/>
      <c r="G53" s="2"/>
      <c r="H53" s="21">
        <f t="shared" si="0"/>
        <v>1.6817656129529648E-2</v>
      </c>
      <c r="I53" s="4"/>
      <c r="J53" s="4"/>
      <c r="K53" s="4"/>
    </row>
    <row r="54" spans="2:11" ht="13.5" x14ac:dyDescent="0.35">
      <c r="B54" s="3">
        <v>42076</v>
      </c>
      <c r="C54" s="2">
        <v>4.2</v>
      </c>
      <c r="D54" s="2">
        <v>2.0901999999999998</v>
      </c>
      <c r="E54" s="2">
        <v>10049</v>
      </c>
      <c r="F54" s="2"/>
      <c r="G54" s="2"/>
      <c r="H54" s="21">
        <f t="shared" si="0"/>
        <v>-9.430832661959267E-3</v>
      </c>
      <c r="I54" s="4"/>
      <c r="J54" s="4"/>
      <c r="K54" s="4"/>
    </row>
    <row r="55" spans="2:11" ht="13.5" x14ac:dyDescent="0.35">
      <c r="B55" s="3">
        <v>42079</v>
      </c>
      <c r="C55" s="2">
        <v>4.17</v>
      </c>
      <c r="D55" s="2">
        <v>2.0752000000000002</v>
      </c>
      <c r="E55" s="2">
        <v>6984</v>
      </c>
      <c r="F55" s="2"/>
      <c r="G55" s="2"/>
      <c r="H55" s="21">
        <f t="shared" si="0"/>
        <v>-7.1763467610753426E-3</v>
      </c>
      <c r="I55" s="4"/>
      <c r="J55" s="4"/>
      <c r="K55" s="4"/>
    </row>
    <row r="56" spans="2:11" ht="13.5" x14ac:dyDescent="0.35">
      <c r="B56" s="3">
        <v>42080</v>
      </c>
      <c r="C56" s="2">
        <v>4.0999999999999996</v>
      </c>
      <c r="D56" s="2">
        <v>2.0404</v>
      </c>
      <c r="E56" s="2">
        <v>8895</v>
      </c>
      <c r="F56" s="2"/>
      <c r="G56" s="2"/>
      <c r="H56" s="21">
        <f t="shared" si="0"/>
        <v>-1.6769468003084119E-2</v>
      </c>
      <c r="I56" s="4"/>
      <c r="J56" s="4"/>
      <c r="K56" s="4"/>
    </row>
    <row r="57" spans="2:11" ht="13.5" x14ac:dyDescent="0.35">
      <c r="B57" s="3">
        <v>42081</v>
      </c>
      <c r="C57" s="2">
        <v>4.05</v>
      </c>
      <c r="D57" s="2">
        <v>2.0154999999999998</v>
      </c>
      <c r="E57" s="2">
        <v>8603</v>
      </c>
      <c r="F57" s="2"/>
      <c r="G57" s="2"/>
      <c r="H57" s="21">
        <f t="shared" si="0"/>
        <v>-1.2203489511860489E-2</v>
      </c>
      <c r="I57" s="4"/>
      <c r="J57" s="4"/>
      <c r="K57" s="4"/>
    </row>
    <row r="58" spans="2:11" ht="13.5" x14ac:dyDescent="0.35">
      <c r="B58" s="3">
        <v>42082</v>
      </c>
      <c r="C58" s="2">
        <v>4.0999999999999996</v>
      </c>
      <c r="D58" s="2">
        <v>2.0404</v>
      </c>
      <c r="E58" s="2">
        <v>9970</v>
      </c>
      <c r="F58" s="2"/>
      <c r="G58" s="2"/>
      <c r="H58" s="21">
        <f t="shared" si="0"/>
        <v>1.2354254527412626E-2</v>
      </c>
      <c r="I58" s="4"/>
      <c r="J58" s="4"/>
      <c r="K58" s="4"/>
    </row>
    <row r="59" spans="2:11" ht="13.5" x14ac:dyDescent="0.35">
      <c r="B59" s="3">
        <v>42086</v>
      </c>
      <c r="C59" s="2">
        <v>4.0599999999999996</v>
      </c>
      <c r="D59" s="2">
        <v>2.0205000000000002</v>
      </c>
      <c r="E59" s="2">
        <v>3964</v>
      </c>
      <c r="F59" s="2"/>
      <c r="G59" s="2"/>
      <c r="H59" s="21">
        <f t="shared" si="0"/>
        <v>-9.7529896098803217E-3</v>
      </c>
      <c r="I59" s="4"/>
      <c r="J59" s="4"/>
      <c r="K59" s="4"/>
    </row>
    <row r="60" spans="2:11" ht="13.5" x14ac:dyDescent="0.35">
      <c r="B60" s="3">
        <v>42087</v>
      </c>
      <c r="C60" s="2">
        <v>4.09</v>
      </c>
      <c r="D60" s="2">
        <v>2.0354000000000001</v>
      </c>
      <c r="E60" s="2">
        <v>2564</v>
      </c>
      <c r="F60" s="2"/>
      <c r="G60" s="2"/>
      <c r="H60" s="21">
        <f t="shared" si="0"/>
        <v>7.3744122741895134E-3</v>
      </c>
      <c r="I60" s="4"/>
      <c r="J60" s="4"/>
      <c r="K60" s="4"/>
    </row>
    <row r="61" spans="2:11" ht="13.5" x14ac:dyDescent="0.35">
      <c r="B61" s="3">
        <v>42088</v>
      </c>
      <c r="C61" s="2">
        <v>4.0999999999999996</v>
      </c>
      <c r="D61" s="2">
        <v>2.0404</v>
      </c>
      <c r="E61" s="2">
        <v>4280</v>
      </c>
      <c r="F61" s="2"/>
      <c r="G61" s="2"/>
      <c r="H61" s="21">
        <f t="shared" si="0"/>
        <v>2.4565196030263796E-3</v>
      </c>
      <c r="I61" s="4"/>
      <c r="J61" s="4"/>
      <c r="K61" s="4"/>
    </row>
    <row r="62" spans="2:11" ht="13.5" x14ac:dyDescent="0.35">
      <c r="B62" s="3">
        <v>42089</v>
      </c>
      <c r="C62" s="2">
        <v>4.07</v>
      </c>
      <c r="D62" s="2">
        <v>2.0255000000000001</v>
      </c>
      <c r="E62" s="2">
        <v>27229</v>
      </c>
      <c r="F62" s="2"/>
      <c r="G62" s="2"/>
      <c r="H62" s="21">
        <f t="shared" si="0"/>
        <v>-7.3024897079003691E-3</v>
      </c>
      <c r="I62" s="4"/>
      <c r="J62" s="4"/>
      <c r="K62" s="4"/>
    </row>
    <row r="63" spans="2:11" ht="13.5" x14ac:dyDescent="0.35">
      <c r="B63" s="3">
        <v>42090</v>
      </c>
      <c r="C63" s="2">
        <v>4.0999999999999996</v>
      </c>
      <c r="D63" s="2">
        <v>2.0404</v>
      </c>
      <c r="E63" s="2">
        <v>3903</v>
      </c>
      <c r="F63" s="2"/>
      <c r="G63" s="2"/>
      <c r="H63" s="21">
        <f t="shared" si="0"/>
        <v>7.3562083436188161E-3</v>
      </c>
      <c r="I63" s="4"/>
      <c r="J63" s="4"/>
      <c r="K63" s="4"/>
    </row>
    <row r="64" spans="2:11" ht="13.5" x14ac:dyDescent="0.35">
      <c r="B64" s="3">
        <v>42093</v>
      </c>
      <c r="C64" s="2">
        <v>4.09</v>
      </c>
      <c r="D64" s="2">
        <v>2.0354000000000001</v>
      </c>
      <c r="E64" s="2">
        <v>3685</v>
      </c>
      <c r="F64" s="2"/>
      <c r="G64" s="2"/>
      <c r="H64" s="21">
        <f t="shared" si="0"/>
        <v>-2.4504999019799517E-3</v>
      </c>
      <c r="I64" s="4"/>
      <c r="J64" s="4"/>
      <c r="K64" s="4"/>
    </row>
    <row r="65" spans="2:11" ht="13.5" x14ac:dyDescent="0.35">
      <c r="B65" s="3">
        <v>42094</v>
      </c>
      <c r="C65" s="2">
        <v>4.09</v>
      </c>
      <c r="D65" s="2">
        <v>2.0354000000000001</v>
      </c>
      <c r="E65" s="2">
        <v>2899</v>
      </c>
      <c r="F65" s="2"/>
      <c r="G65" s="2"/>
      <c r="H65" s="21">
        <f t="shared" si="0"/>
        <v>0</v>
      </c>
      <c r="I65" s="4"/>
      <c r="J65" s="4"/>
      <c r="K65" s="4"/>
    </row>
    <row r="66" spans="2:11" ht="13.5" x14ac:dyDescent="0.35">
      <c r="B66" s="3">
        <v>42095</v>
      </c>
      <c r="C66" s="2">
        <v>4.08</v>
      </c>
      <c r="D66" s="2">
        <v>2.0304000000000002</v>
      </c>
      <c r="E66" s="2">
        <v>3962</v>
      </c>
      <c r="F66" s="2"/>
      <c r="G66" s="2"/>
      <c r="H66" s="21">
        <f t="shared" si="0"/>
        <v>-2.4565196030263796E-3</v>
      </c>
      <c r="I66" s="4"/>
      <c r="J66" s="4"/>
      <c r="K66" s="4"/>
    </row>
    <row r="67" spans="2:11" ht="13.5" x14ac:dyDescent="0.35">
      <c r="B67" s="3">
        <v>42096</v>
      </c>
      <c r="C67" s="2">
        <v>4.0599999999999996</v>
      </c>
      <c r="D67" s="2">
        <v>2.0205000000000002</v>
      </c>
      <c r="E67" s="2">
        <v>13390</v>
      </c>
      <c r="F67" s="2"/>
      <c r="G67" s="2"/>
      <c r="H67" s="21">
        <f t="shared" si="0"/>
        <v>-4.8758865248227047E-3</v>
      </c>
      <c r="I67" s="4"/>
      <c r="J67" s="4"/>
      <c r="K67" s="4"/>
    </row>
    <row r="68" spans="2:11" ht="13.5" x14ac:dyDescent="0.35">
      <c r="B68" s="3">
        <v>42097</v>
      </c>
      <c r="C68" s="2">
        <v>4.0999999999999996</v>
      </c>
      <c r="D68" s="2">
        <v>2.0404</v>
      </c>
      <c r="E68" s="2">
        <v>1135</v>
      </c>
      <c r="F68" s="2"/>
      <c r="G68" s="2"/>
      <c r="H68" s="21">
        <f t="shared" si="0"/>
        <v>9.8490472655282379E-3</v>
      </c>
      <c r="I68" s="4"/>
      <c r="J68" s="4"/>
      <c r="K68" s="4"/>
    </row>
    <row r="69" spans="2:11" ht="13.5" x14ac:dyDescent="0.35">
      <c r="B69" s="3">
        <v>42100</v>
      </c>
      <c r="C69" s="2">
        <v>4.07</v>
      </c>
      <c r="D69" s="2">
        <v>2.0255000000000001</v>
      </c>
      <c r="E69" s="2">
        <v>4325</v>
      </c>
      <c r="F69" s="2"/>
      <c r="G69" s="2"/>
      <c r="H69" s="21">
        <f t="shared" si="0"/>
        <v>-7.3024897079003691E-3</v>
      </c>
      <c r="I69" s="4"/>
      <c r="J69" s="4"/>
      <c r="K69" s="4"/>
    </row>
    <row r="70" spans="2:11" ht="13.5" x14ac:dyDescent="0.35">
      <c r="B70" s="3">
        <v>42101</v>
      </c>
      <c r="C70" s="2">
        <v>4.07</v>
      </c>
      <c r="D70" s="2">
        <v>2.0255000000000001</v>
      </c>
      <c r="E70" s="2">
        <v>7251</v>
      </c>
      <c r="F70" s="2"/>
      <c r="G70" s="2"/>
      <c r="H70" s="21">
        <f t="shared" si="0"/>
        <v>0</v>
      </c>
      <c r="I70" s="4"/>
      <c r="J70" s="4"/>
      <c r="K70" s="4"/>
    </row>
    <row r="71" spans="2:11" ht="13.5" x14ac:dyDescent="0.35">
      <c r="B71" s="3">
        <v>42102</v>
      </c>
      <c r="C71" s="2">
        <v>4.07</v>
      </c>
      <c r="D71" s="2">
        <v>2.0255000000000001</v>
      </c>
      <c r="E71" s="2">
        <v>20193</v>
      </c>
      <c r="F71" s="2"/>
      <c r="G71" s="2"/>
      <c r="H71" s="21">
        <f t="shared" ref="H71:H134" si="1">(D71-D70)/D70</f>
        <v>0</v>
      </c>
      <c r="I71" s="4"/>
      <c r="J71" s="4"/>
      <c r="K71" s="4"/>
    </row>
    <row r="72" spans="2:11" ht="13.5" x14ac:dyDescent="0.35">
      <c r="B72" s="3">
        <v>42104</v>
      </c>
      <c r="C72" s="2">
        <v>4.13</v>
      </c>
      <c r="D72" s="2">
        <v>2.0552999999999999</v>
      </c>
      <c r="E72" s="2">
        <v>5597</v>
      </c>
      <c r="F72" s="2"/>
      <c r="G72" s="2"/>
      <c r="H72" s="21">
        <f t="shared" si="1"/>
        <v>1.4712416687237632E-2</v>
      </c>
      <c r="I72" s="4"/>
      <c r="J72" s="4"/>
      <c r="K72" s="4"/>
    </row>
    <row r="73" spans="2:11" ht="13.5" x14ac:dyDescent="0.35">
      <c r="B73" s="3">
        <v>42107</v>
      </c>
      <c r="C73" s="2">
        <v>4.12</v>
      </c>
      <c r="D73" s="2">
        <v>2.0503</v>
      </c>
      <c r="E73" s="2">
        <v>21227</v>
      </c>
      <c r="F73" s="2"/>
      <c r="G73" s="2"/>
      <c r="H73" s="21">
        <f t="shared" si="1"/>
        <v>-2.4327348805526657E-3</v>
      </c>
      <c r="I73" s="4"/>
      <c r="J73" s="4"/>
      <c r="K73" s="4"/>
    </row>
    <row r="74" spans="2:11" ht="13.5" x14ac:dyDescent="0.35">
      <c r="B74" s="3">
        <v>42108</v>
      </c>
      <c r="C74" s="2">
        <v>4.2</v>
      </c>
      <c r="D74" s="2">
        <v>2.0901999999999998</v>
      </c>
      <c r="E74" s="2">
        <v>36137</v>
      </c>
      <c r="F74" s="2"/>
      <c r="G74" s="2"/>
      <c r="H74" s="21">
        <f t="shared" si="1"/>
        <v>1.9460566746329719E-2</v>
      </c>
      <c r="I74" s="4"/>
      <c r="J74" s="4"/>
      <c r="K74" s="4"/>
    </row>
    <row r="75" spans="2:11" ht="13.5" x14ac:dyDescent="0.35">
      <c r="B75" s="3">
        <v>42109</v>
      </c>
      <c r="C75" s="2">
        <v>4.21</v>
      </c>
      <c r="D75" s="2">
        <v>2.0951</v>
      </c>
      <c r="E75" s="2">
        <v>36481</v>
      </c>
      <c r="F75" s="2"/>
      <c r="G75" s="2"/>
      <c r="H75" s="21">
        <f t="shared" si="1"/>
        <v>2.3442732752847226E-3</v>
      </c>
      <c r="I75" s="4"/>
      <c r="J75" s="4"/>
      <c r="K75" s="4"/>
    </row>
    <row r="76" spans="2:11" ht="13.5" x14ac:dyDescent="0.35">
      <c r="B76" s="3">
        <v>42110</v>
      </c>
      <c r="C76" s="2">
        <v>4.2699999999999996</v>
      </c>
      <c r="D76" s="2">
        <v>2.125</v>
      </c>
      <c r="E76" s="2">
        <v>46797</v>
      </c>
      <c r="F76" s="2"/>
      <c r="G76" s="2"/>
      <c r="H76" s="21">
        <f t="shared" si="1"/>
        <v>1.4271395160135572E-2</v>
      </c>
      <c r="I76" s="4"/>
      <c r="J76" s="4"/>
      <c r="K76" s="4"/>
    </row>
    <row r="77" spans="2:11" ht="13.5" x14ac:dyDescent="0.35">
      <c r="B77" s="3">
        <v>42111</v>
      </c>
      <c r="C77" s="2">
        <v>4.32</v>
      </c>
      <c r="D77" s="2">
        <v>2.1499000000000001</v>
      </c>
      <c r="E77" s="2">
        <v>31702</v>
      </c>
      <c r="F77" s="2"/>
      <c r="G77" s="2"/>
      <c r="H77" s="21">
        <f t="shared" si="1"/>
        <v>1.1717647058823596E-2</v>
      </c>
      <c r="I77" s="4"/>
      <c r="J77" s="4"/>
      <c r="K77" s="4"/>
    </row>
    <row r="78" spans="2:11" ht="13.5" x14ac:dyDescent="0.35">
      <c r="B78" s="3">
        <v>42114</v>
      </c>
      <c r="C78" s="2">
        <v>4.3499999999999996</v>
      </c>
      <c r="D78" s="2">
        <v>2.1648000000000001</v>
      </c>
      <c r="E78" s="2">
        <v>17785</v>
      </c>
      <c r="F78" s="2"/>
      <c r="G78" s="2"/>
      <c r="H78" s="21">
        <f t="shared" si="1"/>
        <v>6.9305549095306351E-3</v>
      </c>
      <c r="I78" s="4"/>
      <c r="J78" s="4"/>
      <c r="K78" s="4"/>
    </row>
    <row r="79" spans="2:11" ht="13.5" x14ac:dyDescent="0.35">
      <c r="B79" s="3">
        <v>42115</v>
      </c>
      <c r="C79" s="2">
        <v>4.38</v>
      </c>
      <c r="D79" s="2">
        <v>2.1797</v>
      </c>
      <c r="E79" s="2">
        <v>21696</v>
      </c>
      <c r="F79" s="2"/>
      <c r="G79" s="2"/>
      <c r="H79" s="21">
        <f t="shared" si="1"/>
        <v>6.8828529194382452E-3</v>
      </c>
      <c r="I79" s="4"/>
      <c r="J79" s="4"/>
      <c r="K79" s="4"/>
    </row>
    <row r="80" spans="2:11" ht="13.5" x14ac:dyDescent="0.35">
      <c r="B80" s="3">
        <v>42116</v>
      </c>
      <c r="C80" s="2">
        <v>4.3600000000000003</v>
      </c>
      <c r="D80" s="2">
        <v>2.1698</v>
      </c>
      <c r="E80" s="2">
        <v>37666</v>
      </c>
      <c r="F80" s="2"/>
      <c r="G80" s="2"/>
      <c r="H80" s="21">
        <f t="shared" si="1"/>
        <v>-4.5419094370785064E-3</v>
      </c>
      <c r="I80" s="4"/>
      <c r="J80" s="4"/>
      <c r="K80" s="4"/>
    </row>
    <row r="81" spans="2:11" ht="13.5" x14ac:dyDescent="0.35">
      <c r="B81" s="3">
        <v>42117</v>
      </c>
      <c r="C81" s="2">
        <v>4.47</v>
      </c>
      <c r="D81" s="2">
        <v>2.2244999999999999</v>
      </c>
      <c r="E81" s="2">
        <v>101278</v>
      </c>
      <c r="F81" s="2"/>
      <c r="G81" s="2"/>
      <c r="H81" s="21">
        <f t="shared" si="1"/>
        <v>2.5209696746243879E-2</v>
      </c>
      <c r="I81" s="4"/>
      <c r="J81" s="4"/>
      <c r="K81" s="4"/>
    </row>
    <row r="82" spans="2:11" ht="13.5" x14ac:dyDescent="0.35">
      <c r="B82" s="3">
        <v>42118</v>
      </c>
      <c r="C82" s="2">
        <v>4.4400000000000004</v>
      </c>
      <c r="D82" s="2">
        <v>2.2096</v>
      </c>
      <c r="E82" s="2">
        <v>20964</v>
      </c>
      <c r="F82" s="2"/>
      <c r="G82" s="2"/>
      <c r="H82" s="21">
        <f t="shared" si="1"/>
        <v>-6.6981344122274281E-3</v>
      </c>
      <c r="I82" s="4"/>
      <c r="J82" s="4"/>
      <c r="K82" s="4"/>
    </row>
    <row r="83" spans="2:11" ht="13.5" x14ac:dyDescent="0.35">
      <c r="B83" s="3">
        <v>42121</v>
      </c>
      <c r="C83" s="2">
        <v>4.45</v>
      </c>
      <c r="D83" s="2">
        <v>2.2145999999999999</v>
      </c>
      <c r="E83" s="2">
        <v>13283</v>
      </c>
      <c r="F83" s="2"/>
      <c r="G83" s="2"/>
      <c r="H83" s="21">
        <f t="shared" si="1"/>
        <v>2.2628530050687423E-3</v>
      </c>
      <c r="I83" s="4"/>
      <c r="J83" s="4"/>
      <c r="K83" s="4"/>
    </row>
    <row r="84" spans="2:11" ht="13.5" x14ac:dyDescent="0.35">
      <c r="B84" s="3">
        <v>42122</v>
      </c>
      <c r="C84" s="2">
        <v>4.46</v>
      </c>
      <c r="D84" s="2">
        <v>2.2195</v>
      </c>
      <c r="E84" s="2">
        <v>16832</v>
      </c>
      <c r="F84" s="2"/>
      <c r="G84" s="2"/>
      <c r="H84" s="21">
        <f t="shared" si="1"/>
        <v>2.2125891808905114E-3</v>
      </c>
      <c r="I84" s="4"/>
      <c r="J84" s="4"/>
      <c r="K84" s="4"/>
    </row>
    <row r="85" spans="2:11" ht="13.5" x14ac:dyDescent="0.35">
      <c r="B85" s="3">
        <v>42123</v>
      </c>
      <c r="C85" s="2">
        <v>4.46</v>
      </c>
      <c r="D85" s="2">
        <v>2.2195</v>
      </c>
      <c r="E85" s="2">
        <v>19161</v>
      </c>
      <c r="F85" s="2"/>
      <c r="G85" s="2"/>
      <c r="H85" s="21">
        <f t="shared" si="1"/>
        <v>0</v>
      </c>
      <c r="I85" s="4"/>
      <c r="J85" s="4"/>
      <c r="K85" s="4"/>
    </row>
    <row r="86" spans="2:11" ht="13.5" x14ac:dyDescent="0.35">
      <c r="B86" s="3">
        <v>42124</v>
      </c>
      <c r="C86" s="2">
        <v>4.45</v>
      </c>
      <c r="D86" s="2">
        <v>2.2145999999999999</v>
      </c>
      <c r="E86" s="2">
        <v>9230</v>
      </c>
      <c r="F86" s="2"/>
      <c r="G86" s="2"/>
      <c r="H86" s="21">
        <f t="shared" si="1"/>
        <v>-2.2077044379365291E-3</v>
      </c>
      <c r="I86" s="4"/>
      <c r="J86" s="4"/>
      <c r="K86" s="4"/>
    </row>
    <row r="87" spans="2:11" ht="13.5" x14ac:dyDescent="0.35">
      <c r="B87" s="3">
        <v>42128</v>
      </c>
      <c r="C87" s="2">
        <v>4.45</v>
      </c>
      <c r="D87" s="2">
        <v>2.2145999999999999</v>
      </c>
      <c r="E87" s="2">
        <v>15821</v>
      </c>
      <c r="F87" s="2"/>
      <c r="G87" s="2"/>
      <c r="H87" s="21">
        <f t="shared" si="1"/>
        <v>0</v>
      </c>
      <c r="I87" s="4"/>
      <c r="J87" s="4"/>
      <c r="K87" s="4"/>
    </row>
    <row r="88" spans="2:11" ht="13.5" x14ac:dyDescent="0.35">
      <c r="B88" s="3">
        <v>42129</v>
      </c>
      <c r="C88" s="2">
        <v>4.33</v>
      </c>
      <c r="D88" s="2">
        <v>2.1549</v>
      </c>
      <c r="E88" s="2">
        <v>11358</v>
      </c>
      <c r="F88" s="2"/>
      <c r="G88" s="2"/>
      <c r="H88" s="21">
        <f t="shared" si="1"/>
        <v>-2.6957464101869354E-2</v>
      </c>
      <c r="I88" s="4"/>
      <c r="J88" s="4"/>
      <c r="K88" s="4"/>
    </row>
    <row r="89" spans="2:11" ht="13.5" x14ac:dyDescent="0.35">
      <c r="B89" s="3">
        <v>42130</v>
      </c>
      <c r="C89" s="2">
        <v>4.29</v>
      </c>
      <c r="D89" s="2">
        <v>2.1349</v>
      </c>
      <c r="E89" s="2">
        <v>31382</v>
      </c>
      <c r="F89" s="2"/>
      <c r="G89" s="2"/>
      <c r="H89" s="21">
        <f t="shared" si="1"/>
        <v>-9.2811731402849401E-3</v>
      </c>
      <c r="I89" s="4"/>
      <c r="J89" s="4"/>
      <c r="K89" s="4"/>
    </row>
    <row r="90" spans="2:11" ht="13.5" x14ac:dyDescent="0.35">
      <c r="B90" s="3">
        <v>42131</v>
      </c>
      <c r="C90" s="2">
        <v>4.26</v>
      </c>
      <c r="D90" s="2">
        <v>2.12</v>
      </c>
      <c r="E90" s="2">
        <v>11935</v>
      </c>
      <c r="F90" s="2"/>
      <c r="G90" s="2"/>
      <c r="H90" s="21">
        <f t="shared" si="1"/>
        <v>-6.9792496135649973E-3</v>
      </c>
      <c r="I90" s="4"/>
      <c r="J90" s="4"/>
      <c r="K90" s="4"/>
    </row>
    <row r="91" spans="2:11" ht="13.5" x14ac:dyDescent="0.35">
      <c r="B91" s="3">
        <v>42132</v>
      </c>
      <c r="C91" s="2">
        <v>4.32</v>
      </c>
      <c r="D91" s="2">
        <v>2.1499000000000001</v>
      </c>
      <c r="E91" s="2">
        <v>11660</v>
      </c>
      <c r="F91" s="2"/>
      <c r="G91" s="2"/>
      <c r="H91" s="21">
        <f t="shared" si="1"/>
        <v>1.4103773584905678E-2</v>
      </c>
      <c r="I91" s="4"/>
      <c r="J91" s="4"/>
      <c r="K91" s="4"/>
    </row>
    <row r="92" spans="2:11" ht="13.5" x14ac:dyDescent="0.35">
      <c r="B92" s="3">
        <v>42135</v>
      </c>
      <c r="C92" s="2">
        <v>4.2699999999999996</v>
      </c>
      <c r="D92" s="2">
        <v>2.125</v>
      </c>
      <c r="E92" s="2">
        <v>13128</v>
      </c>
      <c r="F92" s="2"/>
      <c r="G92" s="2"/>
      <c r="H92" s="21">
        <f t="shared" si="1"/>
        <v>-1.1581934043443947E-2</v>
      </c>
      <c r="I92" s="4"/>
      <c r="J92" s="4"/>
      <c r="K92" s="4"/>
    </row>
    <row r="93" spans="2:11" ht="13.5" x14ac:dyDescent="0.35">
      <c r="B93" s="3">
        <v>42136</v>
      </c>
      <c r="C93" s="2">
        <v>4.2699999999999996</v>
      </c>
      <c r="D93" s="2">
        <v>2.125</v>
      </c>
      <c r="E93" s="2">
        <v>14321</v>
      </c>
      <c r="F93" s="2"/>
      <c r="G93" s="2"/>
      <c r="H93" s="21">
        <f t="shared" si="1"/>
        <v>0</v>
      </c>
      <c r="I93" s="4"/>
      <c r="J93" s="4"/>
      <c r="K93" s="4"/>
    </row>
    <row r="94" spans="2:11" ht="13.5" x14ac:dyDescent="0.35">
      <c r="B94" s="3">
        <v>42137</v>
      </c>
      <c r="C94" s="2">
        <v>4.25</v>
      </c>
      <c r="D94" s="2">
        <v>2.1150000000000002</v>
      </c>
      <c r="E94" s="2">
        <v>36906</v>
      </c>
      <c r="F94" s="2"/>
      <c r="G94" s="2"/>
      <c r="H94" s="21">
        <f t="shared" si="1"/>
        <v>-4.7058823529410763E-3</v>
      </c>
      <c r="I94" s="4"/>
      <c r="J94" s="4"/>
      <c r="K94" s="4"/>
    </row>
    <row r="95" spans="2:11" ht="13.5" x14ac:dyDescent="0.35">
      <c r="B95" s="3">
        <v>42138</v>
      </c>
      <c r="C95" s="2">
        <v>4.2300000000000004</v>
      </c>
      <c r="D95" s="2">
        <v>2.1051000000000002</v>
      </c>
      <c r="E95" s="2">
        <v>1781</v>
      </c>
      <c r="F95" s="2"/>
      <c r="G95" s="2"/>
      <c r="H95" s="21">
        <f t="shared" si="1"/>
        <v>-4.6808510638297962E-3</v>
      </c>
      <c r="I95" s="4"/>
      <c r="J95" s="4"/>
      <c r="K95" s="4"/>
    </row>
    <row r="96" spans="2:11" ht="13.5" x14ac:dyDescent="0.35">
      <c r="B96" s="3">
        <v>42139</v>
      </c>
      <c r="C96" s="2">
        <v>4.25</v>
      </c>
      <c r="D96" s="2">
        <v>2.1150000000000002</v>
      </c>
      <c r="E96" s="2">
        <v>7758</v>
      </c>
      <c r="F96" s="2"/>
      <c r="G96" s="2"/>
      <c r="H96" s="21">
        <f t="shared" si="1"/>
        <v>4.7028644719965887E-3</v>
      </c>
      <c r="I96" s="4"/>
      <c r="J96" s="4"/>
      <c r="K96" s="4"/>
    </row>
    <row r="97" spans="2:11" ht="13.5" x14ac:dyDescent="0.35">
      <c r="B97" s="3">
        <v>42142</v>
      </c>
      <c r="C97" s="2">
        <v>4.3</v>
      </c>
      <c r="D97" s="2">
        <v>2.1398999999999999</v>
      </c>
      <c r="E97" s="2">
        <v>4166</v>
      </c>
      <c r="F97" s="2"/>
      <c r="G97" s="2"/>
      <c r="H97" s="21">
        <f t="shared" si="1"/>
        <v>1.1773049645389928E-2</v>
      </c>
      <c r="I97" s="4"/>
      <c r="J97" s="4"/>
      <c r="K97" s="4"/>
    </row>
    <row r="98" spans="2:11" ht="13.5" x14ac:dyDescent="0.35">
      <c r="B98" s="3">
        <v>42143</v>
      </c>
      <c r="C98" s="2">
        <v>4.33</v>
      </c>
      <c r="D98" s="2">
        <v>2.1549</v>
      </c>
      <c r="E98" s="2">
        <v>10784</v>
      </c>
      <c r="F98" s="2"/>
      <c r="G98" s="2"/>
      <c r="H98" s="21">
        <f t="shared" si="1"/>
        <v>7.0096733492219848E-3</v>
      </c>
      <c r="I98" s="4"/>
      <c r="J98" s="4"/>
      <c r="K98" s="4"/>
    </row>
    <row r="99" spans="2:11" ht="13.5" x14ac:dyDescent="0.35">
      <c r="B99" s="3">
        <v>42144</v>
      </c>
      <c r="C99" s="2">
        <v>4.32</v>
      </c>
      <c r="D99" s="2">
        <v>2.1499000000000001</v>
      </c>
      <c r="E99" s="2">
        <v>10393</v>
      </c>
      <c r="F99" s="2"/>
      <c r="G99" s="2"/>
      <c r="H99" s="21">
        <f t="shared" si="1"/>
        <v>-2.3202932850711834E-3</v>
      </c>
      <c r="I99" s="4"/>
      <c r="J99" s="4"/>
      <c r="K99" s="4"/>
    </row>
    <row r="100" spans="2:11" ht="13.5" x14ac:dyDescent="0.35">
      <c r="B100" s="3">
        <v>42145</v>
      </c>
      <c r="C100" s="2">
        <v>4.2699999999999996</v>
      </c>
      <c r="D100" s="2">
        <v>2.125</v>
      </c>
      <c r="E100" s="2">
        <v>9891</v>
      </c>
      <c r="F100" s="2"/>
      <c r="G100" s="2"/>
      <c r="H100" s="21">
        <f t="shared" si="1"/>
        <v>-1.1581934043443947E-2</v>
      </c>
      <c r="I100" s="4"/>
      <c r="J100" s="4"/>
      <c r="K100" s="4"/>
    </row>
    <row r="101" spans="2:11" ht="13.5" x14ac:dyDescent="0.35">
      <c r="B101" s="3">
        <v>42146</v>
      </c>
      <c r="C101" s="2">
        <v>4.33</v>
      </c>
      <c r="D101" s="2">
        <v>2.1549</v>
      </c>
      <c r="E101" s="2">
        <v>2933</v>
      </c>
      <c r="F101" s="2"/>
      <c r="G101" s="2"/>
      <c r="H101" s="21">
        <f t="shared" si="1"/>
        <v>1.4070588235294135E-2</v>
      </c>
      <c r="I101" s="4"/>
      <c r="J101" s="4"/>
      <c r="K101" s="4"/>
    </row>
    <row r="102" spans="2:11" ht="13.5" x14ac:dyDescent="0.35">
      <c r="B102" s="3">
        <v>42149</v>
      </c>
      <c r="C102" s="2">
        <v>4.28</v>
      </c>
      <c r="D102" s="2">
        <v>2.13</v>
      </c>
      <c r="E102" s="2">
        <v>21266</v>
      </c>
      <c r="F102" s="2"/>
      <c r="G102" s="2"/>
      <c r="H102" s="21">
        <f t="shared" si="1"/>
        <v>-1.1555060559654808E-2</v>
      </c>
      <c r="I102" s="4"/>
      <c r="J102" s="4"/>
      <c r="K102" s="4"/>
    </row>
    <row r="103" spans="2:11" ht="13.5" x14ac:dyDescent="0.35">
      <c r="B103" s="3">
        <v>42150</v>
      </c>
      <c r="C103" s="2">
        <v>4.28</v>
      </c>
      <c r="D103" s="2">
        <v>2.13</v>
      </c>
      <c r="E103" s="2">
        <v>5364</v>
      </c>
      <c r="F103" s="2"/>
      <c r="G103" s="2"/>
      <c r="H103" s="21">
        <f t="shared" si="1"/>
        <v>0</v>
      </c>
      <c r="I103" s="4"/>
      <c r="J103" s="4"/>
      <c r="K103" s="4"/>
    </row>
    <row r="104" spans="2:11" ht="13.5" x14ac:dyDescent="0.35">
      <c r="B104" s="3">
        <v>42151</v>
      </c>
      <c r="C104" s="2">
        <v>4.21</v>
      </c>
      <c r="D104" s="2">
        <v>2.0951</v>
      </c>
      <c r="E104" s="2">
        <v>10685</v>
      </c>
      <c r="F104" s="2"/>
      <c r="G104" s="2"/>
      <c r="H104" s="21">
        <f t="shared" si="1"/>
        <v>-1.6384976525821566E-2</v>
      </c>
      <c r="I104" s="4"/>
      <c r="J104" s="4"/>
      <c r="K104" s="4"/>
    </row>
    <row r="105" spans="2:11" ht="13.5" x14ac:dyDescent="0.35">
      <c r="B105" s="3">
        <v>42152</v>
      </c>
      <c r="C105" s="2">
        <v>4.28</v>
      </c>
      <c r="D105" s="2">
        <v>2.13</v>
      </c>
      <c r="E105" s="2">
        <v>16927</v>
      </c>
      <c r="F105" s="2"/>
      <c r="G105" s="2"/>
      <c r="H105" s="21">
        <f t="shared" si="1"/>
        <v>1.6657916089924077E-2</v>
      </c>
      <c r="I105" s="4"/>
      <c r="J105" s="4"/>
      <c r="K105" s="4"/>
    </row>
    <row r="106" spans="2:11" ht="13.5" x14ac:dyDescent="0.35">
      <c r="B106" s="3">
        <v>42153</v>
      </c>
      <c r="C106" s="2">
        <v>4.28</v>
      </c>
      <c r="D106" s="2">
        <v>2.13</v>
      </c>
      <c r="E106" s="2">
        <v>1609</v>
      </c>
      <c r="F106" s="2"/>
      <c r="G106" s="2"/>
      <c r="H106" s="21">
        <f t="shared" si="1"/>
        <v>0</v>
      </c>
      <c r="I106" s="4"/>
      <c r="J106" s="4"/>
      <c r="K106" s="4"/>
    </row>
    <row r="107" spans="2:11" ht="13.5" x14ac:dyDescent="0.35">
      <c r="B107" s="3">
        <v>42156</v>
      </c>
      <c r="C107" s="2">
        <v>4.29</v>
      </c>
      <c r="D107" s="2">
        <v>2.1349</v>
      </c>
      <c r="E107" s="2">
        <v>967</v>
      </c>
      <c r="F107" s="2"/>
      <c r="G107" s="2"/>
      <c r="H107" s="21">
        <f t="shared" si="1"/>
        <v>2.3004694835681346E-3</v>
      </c>
      <c r="I107" s="4"/>
      <c r="J107" s="4"/>
      <c r="K107" s="4"/>
    </row>
    <row r="108" spans="2:11" ht="13.5" x14ac:dyDescent="0.35">
      <c r="B108" s="3">
        <v>42157</v>
      </c>
      <c r="C108" s="2">
        <v>4.28</v>
      </c>
      <c r="D108" s="2">
        <v>2.13</v>
      </c>
      <c r="E108" s="2">
        <v>1824</v>
      </c>
      <c r="F108" s="2"/>
      <c r="G108" s="2"/>
      <c r="H108" s="21">
        <f t="shared" si="1"/>
        <v>-2.295189470232857E-3</v>
      </c>
      <c r="I108" s="4"/>
      <c r="J108" s="4"/>
      <c r="K108" s="4"/>
    </row>
    <row r="109" spans="2:11" ht="13.5" x14ac:dyDescent="0.35">
      <c r="B109" s="3">
        <v>42158</v>
      </c>
      <c r="C109" s="2">
        <v>4.24</v>
      </c>
      <c r="D109" s="2">
        <v>2.1101000000000001</v>
      </c>
      <c r="E109" s="2">
        <v>2245</v>
      </c>
      <c r="F109" s="2"/>
      <c r="G109" s="2"/>
      <c r="H109" s="21">
        <f t="shared" si="1"/>
        <v>-9.3427230046947453E-3</v>
      </c>
      <c r="I109" s="4"/>
      <c r="J109" s="4"/>
      <c r="K109" s="4"/>
    </row>
    <row r="110" spans="2:11" ht="13.5" x14ac:dyDescent="0.35">
      <c r="B110" s="3">
        <v>42159</v>
      </c>
      <c r="C110" s="2">
        <v>4.24</v>
      </c>
      <c r="D110" s="2">
        <v>2.1101000000000001</v>
      </c>
      <c r="E110" s="2">
        <v>8420</v>
      </c>
      <c r="F110" s="2"/>
      <c r="G110" s="2"/>
      <c r="H110" s="21">
        <f t="shared" si="1"/>
        <v>0</v>
      </c>
      <c r="I110" s="4"/>
      <c r="J110" s="4"/>
      <c r="K110" s="4"/>
    </row>
    <row r="111" spans="2:11" ht="13.5" x14ac:dyDescent="0.35">
      <c r="B111" s="3">
        <v>42160</v>
      </c>
      <c r="C111" s="2">
        <v>4.21</v>
      </c>
      <c r="D111" s="2">
        <v>2.0951</v>
      </c>
      <c r="E111" s="2">
        <v>3726</v>
      </c>
      <c r="F111" s="2"/>
      <c r="G111" s="2"/>
      <c r="H111" s="21">
        <f t="shared" si="1"/>
        <v>-7.1086678356476586E-3</v>
      </c>
      <c r="I111" s="4"/>
      <c r="J111" s="4"/>
      <c r="K111" s="4"/>
    </row>
    <row r="112" spans="2:11" ht="13.5" x14ac:dyDescent="0.35">
      <c r="B112" s="3">
        <v>42163</v>
      </c>
      <c r="C112" s="2">
        <v>4.26</v>
      </c>
      <c r="D112" s="2">
        <v>2.12</v>
      </c>
      <c r="E112" s="2">
        <v>5324</v>
      </c>
      <c r="F112" s="2"/>
      <c r="G112" s="2"/>
      <c r="H112" s="21">
        <f t="shared" si="1"/>
        <v>1.188487423034707E-2</v>
      </c>
      <c r="I112" s="4"/>
      <c r="J112" s="4"/>
      <c r="K112" s="4"/>
    </row>
    <row r="113" spans="2:11" ht="13.5" x14ac:dyDescent="0.35">
      <c r="B113" s="3">
        <v>42164</v>
      </c>
      <c r="C113" s="2">
        <v>4.26</v>
      </c>
      <c r="D113" s="2">
        <v>2.12</v>
      </c>
      <c r="E113" s="2">
        <v>280</v>
      </c>
      <c r="F113" s="2"/>
      <c r="G113" s="2"/>
      <c r="H113" s="21">
        <f t="shared" si="1"/>
        <v>0</v>
      </c>
      <c r="I113" s="4"/>
      <c r="J113" s="4"/>
      <c r="K113" s="4"/>
    </row>
    <row r="114" spans="2:11" ht="13.5" x14ac:dyDescent="0.35">
      <c r="B114" s="3">
        <v>42165</v>
      </c>
      <c r="C114" s="2">
        <v>4.26</v>
      </c>
      <c r="D114" s="2">
        <v>2.12</v>
      </c>
      <c r="E114" s="2">
        <v>3748</v>
      </c>
      <c r="F114" s="2"/>
      <c r="G114" s="2"/>
      <c r="H114" s="21">
        <f t="shared" si="1"/>
        <v>0</v>
      </c>
      <c r="I114" s="4"/>
      <c r="J114" s="4"/>
      <c r="K114" s="4"/>
    </row>
    <row r="115" spans="2:11" ht="13.5" x14ac:dyDescent="0.35">
      <c r="B115" s="3">
        <v>42166</v>
      </c>
      <c r="C115" s="2">
        <v>4.25</v>
      </c>
      <c r="D115" s="2">
        <v>2.1150000000000002</v>
      </c>
      <c r="E115" s="2">
        <v>1333</v>
      </c>
      <c r="F115" s="2"/>
      <c r="G115" s="2"/>
      <c r="H115" s="21">
        <f t="shared" si="1"/>
        <v>-2.3584905660376855E-3</v>
      </c>
      <c r="I115" s="4"/>
      <c r="J115" s="4"/>
      <c r="K115" s="4"/>
    </row>
    <row r="116" spans="2:11" ht="13.5" x14ac:dyDescent="0.35">
      <c r="B116" s="3">
        <v>42167</v>
      </c>
      <c r="C116" s="2">
        <v>4.21</v>
      </c>
      <c r="D116" s="2">
        <v>2.0951</v>
      </c>
      <c r="E116" s="2">
        <v>4944</v>
      </c>
      <c r="F116" s="2"/>
      <c r="G116" s="2"/>
      <c r="H116" s="21">
        <f t="shared" si="1"/>
        <v>-9.4089834515367603E-3</v>
      </c>
      <c r="I116" s="4"/>
      <c r="J116" s="4"/>
      <c r="K116" s="4"/>
    </row>
    <row r="117" spans="2:11" ht="13.5" x14ac:dyDescent="0.35">
      <c r="B117" s="3">
        <v>42170</v>
      </c>
      <c r="C117" s="2">
        <v>4.25</v>
      </c>
      <c r="D117" s="2">
        <v>2.1150000000000002</v>
      </c>
      <c r="E117" s="2">
        <v>3340</v>
      </c>
      <c r="F117" s="2"/>
      <c r="G117" s="2"/>
      <c r="H117" s="21">
        <f t="shared" si="1"/>
        <v>9.4983533005585652E-3</v>
      </c>
      <c r="I117" s="4"/>
      <c r="J117" s="4"/>
      <c r="K117" s="4"/>
    </row>
    <row r="118" spans="2:11" ht="13.5" x14ac:dyDescent="0.35">
      <c r="B118" s="3">
        <v>42171</v>
      </c>
      <c r="C118" s="2">
        <v>4.25</v>
      </c>
      <c r="D118" s="2">
        <v>2.1150000000000002</v>
      </c>
      <c r="E118" s="2">
        <v>648</v>
      </c>
      <c r="F118" s="2"/>
      <c r="G118" s="2"/>
      <c r="H118" s="21">
        <f t="shared" si="1"/>
        <v>0</v>
      </c>
      <c r="I118" s="4"/>
      <c r="J118" s="4"/>
      <c r="K118" s="4"/>
    </row>
    <row r="119" spans="2:11" ht="13.5" x14ac:dyDescent="0.35">
      <c r="B119" s="3">
        <v>42172</v>
      </c>
      <c r="C119" s="2">
        <v>4.25</v>
      </c>
      <c r="D119" s="2">
        <v>2.1150000000000002</v>
      </c>
      <c r="E119" s="2">
        <v>11625</v>
      </c>
      <c r="F119" s="2"/>
      <c r="G119" s="2"/>
      <c r="H119" s="21">
        <f t="shared" si="1"/>
        <v>0</v>
      </c>
      <c r="I119" s="4"/>
      <c r="J119" s="4"/>
      <c r="K119" s="4"/>
    </row>
    <row r="120" spans="2:11" ht="13.5" x14ac:dyDescent="0.35">
      <c r="B120" s="3">
        <v>42173</v>
      </c>
      <c r="C120" s="2">
        <v>4.21</v>
      </c>
      <c r="D120" s="2">
        <v>2.0951</v>
      </c>
      <c r="E120" s="2">
        <v>13616</v>
      </c>
      <c r="F120" s="2"/>
      <c r="G120" s="2"/>
      <c r="H120" s="21">
        <f t="shared" si="1"/>
        <v>-9.4089834515367603E-3</v>
      </c>
      <c r="I120" s="4"/>
      <c r="J120" s="4"/>
      <c r="K120" s="4"/>
    </row>
    <row r="121" spans="2:11" ht="13.5" x14ac:dyDescent="0.35">
      <c r="B121" s="3">
        <v>42174</v>
      </c>
      <c r="C121" s="2">
        <v>4.2300000000000004</v>
      </c>
      <c r="D121" s="2">
        <v>2.1051000000000002</v>
      </c>
      <c r="E121" s="2">
        <v>37180</v>
      </c>
      <c r="F121" s="2"/>
      <c r="G121" s="2"/>
      <c r="H121" s="21">
        <f t="shared" si="1"/>
        <v>4.7730418595772189E-3</v>
      </c>
      <c r="I121" s="4"/>
      <c r="J121" s="4"/>
      <c r="K121" s="4"/>
    </row>
    <row r="122" spans="2:11" ht="13.5" x14ac:dyDescent="0.35">
      <c r="B122" s="3">
        <v>42177</v>
      </c>
      <c r="C122" s="2">
        <v>4.2</v>
      </c>
      <c r="D122" s="2">
        <v>2.0901999999999998</v>
      </c>
      <c r="E122" s="2">
        <v>62695</v>
      </c>
      <c r="F122" s="2"/>
      <c r="G122" s="2"/>
      <c r="H122" s="21">
        <f t="shared" si="1"/>
        <v>-7.0780485487626985E-3</v>
      </c>
      <c r="I122" s="4"/>
      <c r="J122" s="4"/>
      <c r="K122" s="4"/>
    </row>
    <row r="123" spans="2:11" ht="13.5" x14ac:dyDescent="0.35">
      <c r="B123" s="3">
        <v>42178</v>
      </c>
      <c r="C123" s="2">
        <v>4.22</v>
      </c>
      <c r="D123" s="2">
        <v>2.1000999999999999</v>
      </c>
      <c r="E123" s="2">
        <v>492843</v>
      </c>
      <c r="F123" s="2"/>
      <c r="G123" s="2"/>
      <c r="H123" s="21">
        <f t="shared" si="1"/>
        <v>4.7363888623098366E-3</v>
      </c>
      <c r="I123" s="4"/>
      <c r="J123" s="4"/>
      <c r="K123" s="4"/>
    </row>
    <row r="124" spans="2:11" ht="13.5" x14ac:dyDescent="0.35">
      <c r="B124" s="3">
        <v>42179</v>
      </c>
      <c r="C124" s="2">
        <v>4.3</v>
      </c>
      <c r="D124" s="2">
        <v>2.1398999999999999</v>
      </c>
      <c r="E124" s="2">
        <v>32964</v>
      </c>
      <c r="F124" s="2"/>
      <c r="G124" s="2"/>
      <c r="H124" s="21">
        <f t="shared" si="1"/>
        <v>1.8951478501023789E-2</v>
      </c>
      <c r="I124" s="4"/>
      <c r="J124" s="4"/>
      <c r="K124" s="4"/>
    </row>
    <row r="125" spans="2:11" ht="13.5" x14ac:dyDescent="0.35">
      <c r="B125" s="3">
        <v>42180</v>
      </c>
      <c r="C125" s="2">
        <v>4.33</v>
      </c>
      <c r="D125" s="2">
        <v>2.1549</v>
      </c>
      <c r="E125" s="2">
        <v>15268</v>
      </c>
      <c r="F125" s="2"/>
      <c r="G125" s="2"/>
      <c r="H125" s="21">
        <f t="shared" si="1"/>
        <v>7.0096733492219848E-3</v>
      </c>
      <c r="I125" s="4"/>
      <c r="J125" s="4"/>
      <c r="K125" s="4"/>
    </row>
    <row r="126" spans="2:11" ht="13.5" x14ac:dyDescent="0.35">
      <c r="B126" s="3">
        <v>42181</v>
      </c>
      <c r="C126" s="2">
        <v>4.3499999999999996</v>
      </c>
      <c r="D126" s="2">
        <v>2.1648000000000001</v>
      </c>
      <c r="E126" s="2">
        <v>5044</v>
      </c>
      <c r="F126" s="2"/>
      <c r="G126" s="2"/>
      <c r="H126" s="21">
        <f t="shared" si="1"/>
        <v>4.5941807044410504E-3</v>
      </c>
      <c r="I126" s="4"/>
      <c r="J126" s="4"/>
      <c r="K126" s="4"/>
    </row>
    <row r="127" spans="2:11" ht="13.5" x14ac:dyDescent="0.35">
      <c r="B127" s="3">
        <v>42184</v>
      </c>
      <c r="C127" s="2">
        <v>4.34</v>
      </c>
      <c r="D127" s="2">
        <v>2.1598000000000002</v>
      </c>
      <c r="E127" s="2">
        <v>5492</v>
      </c>
      <c r="F127" s="2"/>
      <c r="G127" s="2"/>
      <c r="H127" s="21">
        <f t="shared" si="1"/>
        <v>-2.3096821877309189E-3</v>
      </c>
      <c r="I127" s="4"/>
      <c r="J127" s="4"/>
      <c r="K127" s="4"/>
    </row>
    <row r="128" spans="2:11" ht="13.5" x14ac:dyDescent="0.35">
      <c r="B128" s="3">
        <v>42185</v>
      </c>
      <c r="C128" s="2">
        <v>4.3</v>
      </c>
      <c r="D128" s="2">
        <v>2.1398999999999999</v>
      </c>
      <c r="E128" s="2">
        <v>4119</v>
      </c>
      <c r="F128" s="2"/>
      <c r="G128" s="2"/>
      <c r="H128" s="21">
        <f t="shared" si="1"/>
        <v>-9.2138160940829009E-3</v>
      </c>
      <c r="I128" s="4"/>
      <c r="J128" s="4"/>
      <c r="K128" s="4"/>
    </row>
    <row r="129" spans="2:11" ht="13.5" x14ac:dyDescent="0.35">
      <c r="B129" s="3">
        <v>42186</v>
      </c>
      <c r="C129" s="2">
        <v>4.3899999999999997</v>
      </c>
      <c r="D129" s="2">
        <v>2.1846999999999999</v>
      </c>
      <c r="E129" s="2">
        <v>14145</v>
      </c>
      <c r="F129" s="2"/>
      <c r="G129" s="2"/>
      <c r="H129" s="21">
        <f t="shared" si="1"/>
        <v>2.0935557736342796E-2</v>
      </c>
      <c r="I129" s="4"/>
      <c r="J129" s="4"/>
      <c r="K129" s="4"/>
    </row>
    <row r="130" spans="2:11" ht="13.5" x14ac:dyDescent="0.35">
      <c r="B130" s="3">
        <v>42187</v>
      </c>
      <c r="C130" s="2">
        <v>4.38</v>
      </c>
      <c r="D130" s="2">
        <v>2.1797</v>
      </c>
      <c r="E130" s="2">
        <v>14947</v>
      </c>
      <c r="F130" s="2"/>
      <c r="G130" s="2"/>
      <c r="H130" s="21">
        <f t="shared" si="1"/>
        <v>-2.2886437497138708E-3</v>
      </c>
      <c r="I130" s="4"/>
      <c r="J130" s="4"/>
      <c r="K130" s="4"/>
    </row>
    <row r="131" spans="2:11" ht="13.5" x14ac:dyDescent="0.35">
      <c r="B131" s="3">
        <v>42188</v>
      </c>
      <c r="C131" s="2">
        <v>4.28</v>
      </c>
      <c r="D131" s="2">
        <v>2.13</v>
      </c>
      <c r="E131" s="2">
        <v>6058</v>
      </c>
      <c r="F131" s="2"/>
      <c r="G131" s="2"/>
      <c r="H131" s="21">
        <f t="shared" si="1"/>
        <v>-2.2801302931596126E-2</v>
      </c>
      <c r="I131" s="4"/>
      <c r="J131" s="4"/>
      <c r="K131" s="4"/>
    </row>
    <row r="132" spans="2:11" ht="13.5" x14ac:dyDescent="0.35">
      <c r="B132" s="3">
        <v>42191</v>
      </c>
      <c r="C132" s="2">
        <v>4.0999999999999996</v>
      </c>
      <c r="D132" s="2">
        <v>2.1537000000000002</v>
      </c>
      <c r="E132" s="2">
        <v>4752</v>
      </c>
      <c r="F132" s="2"/>
      <c r="G132" s="2"/>
      <c r="H132" s="21">
        <f t="shared" si="1"/>
        <v>1.1126760563380411E-2</v>
      </c>
      <c r="I132" s="4"/>
      <c r="J132" s="4"/>
      <c r="K132" s="4"/>
    </row>
    <row r="133" spans="2:11" ht="13.5" x14ac:dyDescent="0.35">
      <c r="B133" s="3">
        <v>42192</v>
      </c>
      <c r="C133" s="2">
        <v>4.0999999999999996</v>
      </c>
      <c r="D133" s="2">
        <v>2.1537000000000002</v>
      </c>
      <c r="E133" s="2">
        <v>3308</v>
      </c>
      <c r="F133" s="2"/>
      <c r="G133" s="2"/>
      <c r="H133" s="21">
        <f t="shared" si="1"/>
        <v>0</v>
      </c>
      <c r="I133" s="4"/>
      <c r="J133" s="4"/>
      <c r="K133" s="4"/>
    </row>
    <row r="134" spans="2:11" ht="13.5" x14ac:dyDescent="0.35">
      <c r="B134" s="3">
        <v>42193</v>
      </c>
      <c r="C134" s="2">
        <v>4.0999999999999996</v>
      </c>
      <c r="D134" s="2">
        <v>2.1537000000000002</v>
      </c>
      <c r="E134" s="2">
        <v>5776</v>
      </c>
      <c r="F134" s="2"/>
      <c r="G134" s="2"/>
      <c r="H134" s="21">
        <f t="shared" si="1"/>
        <v>0</v>
      </c>
      <c r="I134" s="4"/>
      <c r="J134" s="4"/>
      <c r="K134" s="4"/>
    </row>
    <row r="135" spans="2:11" ht="13.5" x14ac:dyDescent="0.35">
      <c r="B135" s="3">
        <v>42194</v>
      </c>
      <c r="C135" s="2">
        <v>4.0999999999999996</v>
      </c>
      <c r="D135" s="2">
        <v>2.1537000000000002</v>
      </c>
      <c r="E135" s="2">
        <v>3459</v>
      </c>
      <c r="F135" s="2"/>
      <c r="G135" s="2"/>
      <c r="H135" s="21">
        <f t="shared" ref="H135:H198" si="2">(D135-D134)/D134</f>
        <v>0</v>
      </c>
      <c r="I135" s="4"/>
      <c r="J135" s="4"/>
      <c r="K135" s="4"/>
    </row>
    <row r="136" spans="2:11" ht="13.5" x14ac:dyDescent="0.35">
      <c r="B136" s="3">
        <v>42195</v>
      </c>
      <c r="C136" s="2">
        <v>4.0999999999999996</v>
      </c>
      <c r="D136" s="2">
        <v>2.1537000000000002</v>
      </c>
      <c r="E136" s="2">
        <v>5049</v>
      </c>
      <c r="F136" s="2"/>
      <c r="G136" s="2"/>
      <c r="H136" s="21">
        <f t="shared" si="2"/>
        <v>0</v>
      </c>
      <c r="I136" s="4"/>
      <c r="J136" s="4"/>
      <c r="K136" s="4"/>
    </row>
    <row r="137" spans="2:11" ht="13.5" x14ac:dyDescent="0.35">
      <c r="B137" s="3">
        <v>42198</v>
      </c>
      <c r="C137" s="2">
        <v>4.04</v>
      </c>
      <c r="D137" s="2">
        <v>2.1221999999999999</v>
      </c>
      <c r="E137" s="2">
        <v>1985</v>
      </c>
      <c r="F137" s="2"/>
      <c r="G137" s="2"/>
      <c r="H137" s="21">
        <f t="shared" si="2"/>
        <v>-1.4625992478061152E-2</v>
      </c>
      <c r="I137" s="4"/>
      <c r="J137" s="4"/>
      <c r="K137" s="4"/>
    </row>
    <row r="138" spans="2:11" ht="13.5" x14ac:dyDescent="0.35">
      <c r="B138" s="3">
        <v>42199</v>
      </c>
      <c r="C138" s="2">
        <v>4.03</v>
      </c>
      <c r="D138" s="2">
        <v>2.1168999999999998</v>
      </c>
      <c r="E138" s="2">
        <v>3256</v>
      </c>
      <c r="F138" s="2"/>
      <c r="G138" s="2"/>
      <c r="H138" s="21">
        <f t="shared" si="2"/>
        <v>-2.4974083498256914E-3</v>
      </c>
      <c r="I138" s="4"/>
      <c r="J138" s="4"/>
      <c r="K138" s="4"/>
    </row>
    <row r="139" spans="2:11" ht="13.5" x14ac:dyDescent="0.35">
      <c r="B139" s="3">
        <v>42200</v>
      </c>
      <c r="C139" s="2">
        <v>4.07</v>
      </c>
      <c r="D139" s="2">
        <v>2.1379000000000001</v>
      </c>
      <c r="E139" s="2">
        <v>9457</v>
      </c>
      <c r="F139" s="2"/>
      <c r="G139" s="2"/>
      <c r="H139" s="21">
        <f t="shared" si="2"/>
        <v>9.9201662808825891E-3</v>
      </c>
      <c r="I139" s="4"/>
      <c r="J139" s="4"/>
      <c r="K139" s="4"/>
    </row>
    <row r="140" spans="2:11" ht="13.5" x14ac:dyDescent="0.35">
      <c r="B140" s="3">
        <v>42201</v>
      </c>
      <c r="C140" s="2">
        <v>4.01</v>
      </c>
      <c r="D140" s="2">
        <v>2.1063999999999998</v>
      </c>
      <c r="E140" s="2">
        <v>2581</v>
      </c>
      <c r="F140" s="2"/>
      <c r="G140" s="2"/>
      <c r="H140" s="21">
        <f t="shared" si="2"/>
        <v>-1.4734084849618927E-2</v>
      </c>
      <c r="I140" s="4"/>
      <c r="J140" s="4"/>
      <c r="K140" s="4"/>
    </row>
    <row r="141" spans="2:11" ht="13.5" x14ac:dyDescent="0.35">
      <c r="B141" s="3">
        <v>42205</v>
      </c>
      <c r="C141" s="2">
        <v>4.0199999999999996</v>
      </c>
      <c r="D141" s="2">
        <v>2.1116999999999999</v>
      </c>
      <c r="E141" s="2">
        <v>3684</v>
      </c>
      <c r="F141" s="2"/>
      <c r="G141" s="2"/>
      <c r="H141" s="21">
        <f t="shared" si="2"/>
        <v>2.5161412837068375E-3</v>
      </c>
      <c r="I141" s="4"/>
      <c r="J141" s="4"/>
      <c r="K141" s="4"/>
    </row>
    <row r="142" spans="2:11" ht="13.5" x14ac:dyDescent="0.35">
      <c r="B142" s="3">
        <v>42206</v>
      </c>
      <c r="C142" s="2">
        <v>4.07</v>
      </c>
      <c r="D142" s="2">
        <v>2.1379000000000001</v>
      </c>
      <c r="E142" s="2">
        <v>344</v>
      </c>
      <c r="F142" s="2"/>
      <c r="G142" s="2"/>
      <c r="H142" s="21">
        <f t="shared" si="2"/>
        <v>1.2407065397547106E-2</v>
      </c>
      <c r="I142" s="4"/>
      <c r="J142" s="4"/>
      <c r="K142" s="4"/>
    </row>
    <row r="143" spans="2:11" ht="13.5" x14ac:dyDescent="0.35">
      <c r="B143" s="3">
        <v>42207</v>
      </c>
      <c r="C143" s="2">
        <v>4</v>
      </c>
      <c r="D143" s="2">
        <v>2.1011000000000002</v>
      </c>
      <c r="E143" s="2">
        <v>2305</v>
      </c>
      <c r="F143" s="2"/>
      <c r="G143" s="2"/>
      <c r="H143" s="21">
        <f t="shared" si="2"/>
        <v>-1.7213153094157791E-2</v>
      </c>
      <c r="I143" s="4"/>
      <c r="J143" s="4"/>
      <c r="K143" s="4"/>
    </row>
    <row r="144" spans="2:11" ht="13.5" x14ac:dyDescent="0.35">
      <c r="B144" s="3">
        <v>42208</v>
      </c>
      <c r="C144" s="2">
        <v>4.03</v>
      </c>
      <c r="D144" s="2">
        <v>2.1168999999999998</v>
      </c>
      <c r="E144" s="2">
        <v>7900</v>
      </c>
      <c r="F144" s="2"/>
      <c r="G144" s="2"/>
      <c r="H144" s="21">
        <f t="shared" si="2"/>
        <v>7.5198705440005665E-3</v>
      </c>
      <c r="I144" s="4"/>
      <c r="J144" s="4"/>
      <c r="K144" s="4"/>
    </row>
    <row r="145" spans="2:11" ht="13.5" x14ac:dyDescent="0.35">
      <c r="B145" s="3">
        <v>42209</v>
      </c>
      <c r="C145" s="2">
        <v>4</v>
      </c>
      <c r="D145" s="2">
        <v>2.1011000000000002</v>
      </c>
      <c r="E145" s="2">
        <v>5126</v>
      </c>
      <c r="F145" s="2"/>
      <c r="G145" s="2"/>
      <c r="H145" s="21">
        <f t="shared" si="2"/>
        <v>-7.4637441541875356E-3</v>
      </c>
      <c r="I145" s="4"/>
      <c r="J145" s="4"/>
      <c r="K145" s="4"/>
    </row>
    <row r="146" spans="2:11" ht="13.5" x14ac:dyDescent="0.35">
      <c r="B146" s="3">
        <v>42212</v>
      </c>
      <c r="C146" s="2">
        <v>4</v>
      </c>
      <c r="D146" s="2">
        <v>2.1011000000000002</v>
      </c>
      <c r="E146" s="2">
        <v>1679</v>
      </c>
      <c r="F146" s="2"/>
      <c r="G146" s="2"/>
      <c r="H146" s="21">
        <f t="shared" si="2"/>
        <v>0</v>
      </c>
      <c r="I146" s="4"/>
      <c r="J146" s="4"/>
      <c r="K146" s="4"/>
    </row>
    <row r="147" spans="2:11" ht="13.5" x14ac:dyDescent="0.35">
      <c r="B147" s="3">
        <v>42213</v>
      </c>
      <c r="C147" s="2">
        <v>3.99</v>
      </c>
      <c r="D147" s="2">
        <v>2.0958999999999999</v>
      </c>
      <c r="E147" s="2">
        <v>4780</v>
      </c>
      <c r="F147" s="2"/>
      <c r="G147" s="2"/>
      <c r="H147" s="21">
        <f t="shared" si="2"/>
        <v>-2.4748941030890083E-3</v>
      </c>
      <c r="I147" s="4"/>
      <c r="J147" s="4"/>
      <c r="K147" s="4"/>
    </row>
    <row r="148" spans="2:11" ht="13.5" x14ac:dyDescent="0.35">
      <c r="B148" s="3">
        <v>42214</v>
      </c>
      <c r="C148" s="2">
        <v>3.96</v>
      </c>
      <c r="D148" s="2">
        <v>2.0800999999999998</v>
      </c>
      <c r="E148" s="2">
        <v>16487</v>
      </c>
      <c r="F148" s="2"/>
      <c r="G148" s="2"/>
      <c r="H148" s="21">
        <f t="shared" si="2"/>
        <v>-7.5385276015077236E-3</v>
      </c>
      <c r="I148" s="4"/>
      <c r="J148" s="4"/>
      <c r="K148" s="4"/>
    </row>
    <row r="149" spans="2:11" ht="13.5" x14ac:dyDescent="0.35">
      <c r="B149" s="3">
        <v>42215</v>
      </c>
      <c r="C149" s="2">
        <v>3.93</v>
      </c>
      <c r="D149" s="2">
        <v>2.0644</v>
      </c>
      <c r="E149" s="2">
        <v>20080</v>
      </c>
      <c r="F149" s="2"/>
      <c r="G149" s="2"/>
      <c r="H149" s="21">
        <f t="shared" si="2"/>
        <v>-7.5477140522089451E-3</v>
      </c>
      <c r="I149" s="4"/>
      <c r="J149" s="4"/>
      <c r="K149" s="4"/>
    </row>
    <row r="150" spans="2:11" ht="13.5" x14ac:dyDescent="0.35">
      <c r="B150" s="3">
        <v>42216</v>
      </c>
      <c r="C150" s="2">
        <v>3.96</v>
      </c>
      <c r="D150" s="2">
        <v>2.0800999999999998</v>
      </c>
      <c r="E150" s="2">
        <v>7764</v>
      </c>
      <c r="F150" s="2"/>
      <c r="G150" s="2"/>
      <c r="H150" s="21">
        <f t="shared" si="2"/>
        <v>7.6051152877348507E-3</v>
      </c>
      <c r="I150" s="4"/>
      <c r="J150" s="4"/>
      <c r="K150" s="4"/>
    </row>
    <row r="151" spans="2:11" ht="13.5" x14ac:dyDescent="0.35">
      <c r="B151" s="3">
        <v>42219</v>
      </c>
      <c r="C151" s="2">
        <v>3.99</v>
      </c>
      <c r="D151" s="2">
        <v>2.0958999999999999</v>
      </c>
      <c r="E151" s="2">
        <v>1004</v>
      </c>
      <c r="F151" s="2"/>
      <c r="G151" s="2"/>
      <c r="H151" s="21">
        <f t="shared" si="2"/>
        <v>7.5957886640065564E-3</v>
      </c>
      <c r="I151" s="4"/>
      <c r="J151" s="4"/>
      <c r="K151" s="4"/>
    </row>
    <row r="152" spans="2:11" ht="13.5" x14ac:dyDescent="0.35">
      <c r="B152" s="3">
        <v>42220</v>
      </c>
      <c r="C152" s="2">
        <v>3.93</v>
      </c>
      <c r="D152" s="2">
        <v>2.0644</v>
      </c>
      <c r="E152" s="2">
        <v>2306</v>
      </c>
      <c r="F152" s="2"/>
      <c r="G152" s="2"/>
      <c r="H152" s="21">
        <f t="shared" si="2"/>
        <v>-1.5029343003005803E-2</v>
      </c>
      <c r="I152" s="4"/>
      <c r="J152" s="4"/>
      <c r="K152" s="4"/>
    </row>
    <row r="153" spans="2:11" ht="13.5" x14ac:dyDescent="0.35">
      <c r="B153" s="3">
        <v>42221</v>
      </c>
      <c r="C153" s="2">
        <v>3.99</v>
      </c>
      <c r="D153" s="2">
        <v>2.0958999999999999</v>
      </c>
      <c r="E153" s="2">
        <v>4793</v>
      </c>
      <c r="F153" s="2"/>
      <c r="G153" s="2"/>
      <c r="H153" s="21">
        <f t="shared" si="2"/>
        <v>1.5258670800232446E-2</v>
      </c>
      <c r="I153" s="4"/>
      <c r="J153" s="4"/>
      <c r="K153" s="4"/>
    </row>
    <row r="154" spans="2:11" ht="13.5" x14ac:dyDescent="0.35">
      <c r="B154" s="3">
        <v>42222</v>
      </c>
      <c r="C154" s="2">
        <v>3.92</v>
      </c>
      <c r="D154" s="2">
        <v>2.0590999999999999</v>
      </c>
      <c r="E154" s="2">
        <v>3404</v>
      </c>
      <c r="F154" s="2"/>
      <c r="G154" s="2"/>
      <c r="H154" s="21">
        <f t="shared" si="2"/>
        <v>-1.7558089603511594E-2</v>
      </c>
      <c r="I154" s="4"/>
      <c r="J154" s="4"/>
      <c r="K154" s="4"/>
    </row>
    <row r="155" spans="2:11" ht="13.5" x14ac:dyDescent="0.35">
      <c r="B155" s="3">
        <v>42223</v>
      </c>
      <c r="C155" s="2">
        <v>3.95</v>
      </c>
      <c r="D155" s="2">
        <v>2.0749</v>
      </c>
      <c r="E155" s="2">
        <v>10620</v>
      </c>
      <c r="F155" s="2"/>
      <c r="G155" s="2"/>
      <c r="H155" s="21">
        <f t="shared" si="2"/>
        <v>7.6732553057161073E-3</v>
      </c>
      <c r="I155" s="4"/>
      <c r="J155" s="4"/>
      <c r="K155" s="4"/>
    </row>
    <row r="156" spans="2:11" ht="13.5" x14ac:dyDescent="0.35">
      <c r="B156" s="3">
        <v>42226</v>
      </c>
      <c r="C156" s="2">
        <v>3.93</v>
      </c>
      <c r="D156" s="2">
        <v>2.0644</v>
      </c>
      <c r="E156" s="2">
        <v>5562</v>
      </c>
      <c r="F156" s="2"/>
      <c r="G156" s="2"/>
      <c r="H156" s="21">
        <f t="shared" si="2"/>
        <v>-5.0604848426429967E-3</v>
      </c>
      <c r="I156" s="4"/>
      <c r="J156" s="4"/>
      <c r="K156" s="4"/>
    </row>
    <row r="157" spans="2:11" ht="13.5" x14ac:dyDescent="0.35">
      <c r="B157" s="3">
        <v>42227</v>
      </c>
      <c r="C157" s="2">
        <v>3.94</v>
      </c>
      <c r="D157" s="2">
        <v>2.0695999999999999</v>
      </c>
      <c r="E157" s="2">
        <v>3507</v>
      </c>
      <c r="F157" s="2"/>
      <c r="G157" s="2"/>
      <c r="H157" s="21">
        <f t="shared" si="2"/>
        <v>2.5188916876573682E-3</v>
      </c>
      <c r="I157" s="4"/>
      <c r="J157" s="4"/>
      <c r="K157" s="4"/>
    </row>
    <row r="158" spans="2:11" ht="13.5" x14ac:dyDescent="0.35">
      <c r="B158" s="3">
        <v>42228</v>
      </c>
      <c r="C158" s="2">
        <v>4</v>
      </c>
      <c r="D158" s="2">
        <v>2.1011000000000002</v>
      </c>
      <c r="E158" s="2">
        <v>5750</v>
      </c>
      <c r="F158" s="2"/>
      <c r="G158" s="2"/>
      <c r="H158" s="21">
        <f t="shared" si="2"/>
        <v>1.5220332431387856E-2</v>
      </c>
      <c r="I158" s="4"/>
      <c r="J158" s="4"/>
      <c r="K158" s="4"/>
    </row>
    <row r="159" spans="2:11" ht="13.5" x14ac:dyDescent="0.35">
      <c r="B159" s="3">
        <v>42230</v>
      </c>
      <c r="C159" s="2">
        <v>4</v>
      </c>
      <c r="D159" s="2">
        <v>2.1011000000000002</v>
      </c>
      <c r="E159" s="2">
        <v>981</v>
      </c>
      <c r="F159" s="2"/>
      <c r="G159" s="2"/>
      <c r="H159" s="21">
        <f t="shared" si="2"/>
        <v>0</v>
      </c>
      <c r="I159" s="4"/>
      <c r="J159" s="4"/>
      <c r="K159" s="4"/>
    </row>
    <row r="160" spans="2:11" ht="13.5" x14ac:dyDescent="0.35">
      <c r="B160" s="3">
        <v>42233</v>
      </c>
      <c r="C160" s="2">
        <v>3.94</v>
      </c>
      <c r="D160" s="2">
        <v>2.0695999999999999</v>
      </c>
      <c r="E160" s="2">
        <v>1648</v>
      </c>
      <c r="F160" s="2"/>
      <c r="G160" s="2"/>
      <c r="H160" s="21">
        <f t="shared" si="2"/>
        <v>-1.4992146970634574E-2</v>
      </c>
      <c r="I160" s="4"/>
      <c r="J160" s="4"/>
      <c r="K160" s="4"/>
    </row>
    <row r="161" spans="2:11" ht="13.5" x14ac:dyDescent="0.35">
      <c r="B161" s="3">
        <v>42234</v>
      </c>
      <c r="C161" s="2">
        <v>3.93</v>
      </c>
      <c r="D161" s="2">
        <v>2.0644</v>
      </c>
      <c r="E161" s="2">
        <v>3412</v>
      </c>
      <c r="F161" s="2"/>
      <c r="G161" s="2"/>
      <c r="H161" s="21">
        <f t="shared" si="2"/>
        <v>-2.5125628140702898E-3</v>
      </c>
      <c r="I161" s="4"/>
      <c r="J161" s="4"/>
      <c r="K161" s="4"/>
    </row>
    <row r="162" spans="2:11" ht="13.5" x14ac:dyDescent="0.35">
      <c r="B162" s="3">
        <v>42235</v>
      </c>
      <c r="C162" s="2">
        <v>3.99</v>
      </c>
      <c r="D162" s="2">
        <v>2.0958999999999999</v>
      </c>
      <c r="E162" s="2">
        <v>9344</v>
      </c>
      <c r="F162" s="2"/>
      <c r="G162" s="2"/>
      <c r="H162" s="21">
        <f t="shared" si="2"/>
        <v>1.5258670800232446E-2</v>
      </c>
      <c r="I162" s="4"/>
      <c r="J162" s="4"/>
      <c r="K162" s="4"/>
    </row>
    <row r="163" spans="2:11" ht="13.5" x14ac:dyDescent="0.35">
      <c r="B163" s="3">
        <v>42236</v>
      </c>
      <c r="C163" s="2">
        <v>3.96</v>
      </c>
      <c r="D163" s="2">
        <v>2.0800999999999998</v>
      </c>
      <c r="E163" s="2">
        <v>264369</v>
      </c>
      <c r="F163" s="2"/>
      <c r="G163" s="2"/>
      <c r="H163" s="21">
        <f t="shared" si="2"/>
        <v>-7.5385276015077236E-3</v>
      </c>
      <c r="I163" s="4"/>
      <c r="J163" s="4"/>
      <c r="K163" s="4"/>
    </row>
    <row r="164" spans="2:11" ht="13.5" x14ac:dyDescent="0.35">
      <c r="B164" s="3">
        <v>42237</v>
      </c>
      <c r="C164" s="2">
        <v>3.96</v>
      </c>
      <c r="D164" s="2">
        <v>2.0800999999999998</v>
      </c>
      <c r="E164" s="2">
        <v>2657</v>
      </c>
      <c r="F164" s="2"/>
      <c r="G164" s="2"/>
      <c r="H164" s="21">
        <f t="shared" si="2"/>
        <v>0</v>
      </c>
      <c r="I164" s="4"/>
      <c r="J164" s="4"/>
      <c r="K164" s="4"/>
    </row>
    <row r="165" spans="2:11" ht="13.5" x14ac:dyDescent="0.35">
      <c r="B165" s="3">
        <v>42240</v>
      </c>
      <c r="C165" s="2">
        <v>3.9</v>
      </c>
      <c r="D165" s="2">
        <v>2.0486</v>
      </c>
      <c r="E165" s="2">
        <v>27750</v>
      </c>
      <c r="F165" s="2"/>
      <c r="G165" s="2"/>
      <c r="H165" s="21">
        <f t="shared" si="2"/>
        <v>-1.5143502716215501E-2</v>
      </c>
      <c r="I165" s="4"/>
      <c r="J165" s="4"/>
      <c r="K165" s="4"/>
    </row>
    <row r="166" spans="2:11" ht="13.5" x14ac:dyDescent="0.35">
      <c r="B166" s="3">
        <v>42241</v>
      </c>
      <c r="C166" s="2">
        <v>3.89</v>
      </c>
      <c r="D166" s="2">
        <v>2.0434000000000001</v>
      </c>
      <c r="E166" s="2">
        <v>5318</v>
      </c>
      <c r="F166" s="2"/>
      <c r="G166" s="2"/>
      <c r="H166" s="21">
        <f t="shared" si="2"/>
        <v>-2.5383188518987949E-3</v>
      </c>
      <c r="I166" s="4"/>
      <c r="J166" s="4"/>
      <c r="K166" s="4"/>
    </row>
    <row r="167" spans="2:11" ht="13.5" x14ac:dyDescent="0.35">
      <c r="B167" s="3">
        <v>42242</v>
      </c>
      <c r="C167" s="2">
        <v>3.88</v>
      </c>
      <c r="D167" s="2">
        <v>2.0381</v>
      </c>
      <c r="E167" s="2">
        <v>5944</v>
      </c>
      <c r="F167" s="2"/>
      <c r="G167" s="2"/>
      <c r="H167" s="21">
        <f t="shared" si="2"/>
        <v>-2.5937163550944905E-3</v>
      </c>
      <c r="I167" s="4"/>
      <c r="J167" s="4"/>
      <c r="K167" s="4"/>
    </row>
    <row r="168" spans="2:11" ht="13.5" x14ac:dyDescent="0.35">
      <c r="B168" s="3">
        <v>42243</v>
      </c>
      <c r="C168" s="2">
        <v>3.8</v>
      </c>
      <c r="D168" s="2">
        <v>1.9961</v>
      </c>
      <c r="E168" s="2">
        <v>39576</v>
      </c>
      <c r="F168" s="2"/>
      <c r="G168" s="2"/>
      <c r="H168" s="21">
        <f t="shared" si="2"/>
        <v>-2.0607428487316636E-2</v>
      </c>
      <c r="I168" s="4"/>
      <c r="J168" s="4"/>
      <c r="K168" s="4"/>
    </row>
    <row r="169" spans="2:11" ht="13.5" x14ac:dyDescent="0.35">
      <c r="B169" s="3">
        <v>42244</v>
      </c>
      <c r="C169" s="2">
        <v>3.8</v>
      </c>
      <c r="D169" s="2">
        <v>1.9961</v>
      </c>
      <c r="E169" s="2">
        <v>1185</v>
      </c>
      <c r="F169" s="2"/>
      <c r="G169" s="2"/>
      <c r="H169" s="21">
        <f t="shared" si="2"/>
        <v>0</v>
      </c>
      <c r="I169" s="4"/>
      <c r="J169" s="4"/>
      <c r="K169" s="4"/>
    </row>
    <row r="170" spans="2:11" ht="13.5" x14ac:dyDescent="0.35">
      <c r="B170" s="3">
        <v>42247</v>
      </c>
      <c r="C170" s="2">
        <v>3.8</v>
      </c>
      <c r="D170" s="2">
        <v>1.9961</v>
      </c>
      <c r="E170" s="2">
        <v>1470</v>
      </c>
      <c r="F170" s="2"/>
      <c r="G170" s="2"/>
      <c r="H170" s="21">
        <f t="shared" si="2"/>
        <v>0</v>
      </c>
      <c r="I170" s="4"/>
      <c r="J170" s="4"/>
      <c r="K170" s="4"/>
    </row>
    <row r="171" spans="2:11" ht="13.5" x14ac:dyDescent="0.35">
      <c r="B171" s="3">
        <v>42248</v>
      </c>
      <c r="C171" s="2">
        <v>3.75</v>
      </c>
      <c r="D171" s="2">
        <v>1.9698</v>
      </c>
      <c r="E171" s="2">
        <v>3745</v>
      </c>
      <c r="F171" s="2"/>
      <c r="G171" s="2"/>
      <c r="H171" s="21">
        <f t="shared" si="2"/>
        <v>-1.3175692600571109E-2</v>
      </c>
      <c r="I171" s="4"/>
      <c r="J171" s="4"/>
      <c r="K171" s="4"/>
    </row>
    <row r="172" spans="2:11" ht="13.5" x14ac:dyDescent="0.35">
      <c r="B172" s="3">
        <v>42249</v>
      </c>
      <c r="C172" s="2">
        <v>3.75</v>
      </c>
      <c r="D172" s="2">
        <v>1.9698</v>
      </c>
      <c r="E172" s="2">
        <v>5305</v>
      </c>
      <c r="F172" s="2"/>
      <c r="G172" s="2"/>
      <c r="H172" s="21">
        <f t="shared" si="2"/>
        <v>0</v>
      </c>
      <c r="I172" s="4"/>
      <c r="J172" s="4"/>
      <c r="K172" s="4"/>
    </row>
    <row r="173" spans="2:11" ht="13.5" x14ac:dyDescent="0.35">
      <c r="B173" s="3">
        <v>42250</v>
      </c>
      <c r="C173" s="2">
        <v>3.74</v>
      </c>
      <c r="D173" s="2">
        <v>1.9645999999999999</v>
      </c>
      <c r="E173" s="2">
        <v>1002</v>
      </c>
      <c r="F173" s="2"/>
      <c r="G173" s="2"/>
      <c r="H173" s="21">
        <f t="shared" si="2"/>
        <v>-2.6398619149152671E-3</v>
      </c>
      <c r="I173" s="4"/>
      <c r="J173" s="4"/>
      <c r="K173" s="4"/>
    </row>
    <row r="174" spans="2:11" ht="13.5" x14ac:dyDescent="0.35">
      <c r="B174" s="3">
        <v>42251</v>
      </c>
      <c r="C174" s="2">
        <v>3.71</v>
      </c>
      <c r="D174" s="2">
        <v>1.9488000000000001</v>
      </c>
      <c r="E174" s="2">
        <v>6102</v>
      </c>
      <c r="F174" s="2"/>
      <c r="G174" s="2"/>
      <c r="H174" s="21">
        <f t="shared" si="2"/>
        <v>-8.0423495877022366E-3</v>
      </c>
      <c r="I174" s="4"/>
      <c r="J174" s="4"/>
      <c r="K174" s="4"/>
    </row>
    <row r="175" spans="2:11" ht="13.5" x14ac:dyDescent="0.35">
      <c r="B175" s="3">
        <v>42254</v>
      </c>
      <c r="C175" s="2">
        <v>3.6</v>
      </c>
      <c r="D175" s="2">
        <v>1.891</v>
      </c>
      <c r="E175" s="2">
        <v>10224</v>
      </c>
      <c r="F175" s="2"/>
      <c r="G175" s="2"/>
      <c r="H175" s="21">
        <f t="shared" si="2"/>
        <v>-2.9659277504105127E-2</v>
      </c>
      <c r="I175" s="4"/>
      <c r="J175" s="4"/>
      <c r="K175" s="4"/>
    </row>
    <row r="176" spans="2:11" ht="13.5" x14ac:dyDescent="0.35">
      <c r="B176" s="3">
        <v>42255</v>
      </c>
      <c r="C176" s="2">
        <v>3.56</v>
      </c>
      <c r="D176" s="2">
        <v>1.87</v>
      </c>
      <c r="E176" s="2">
        <v>11800</v>
      </c>
      <c r="F176" s="2"/>
      <c r="G176" s="2"/>
      <c r="H176" s="21">
        <f t="shared" si="2"/>
        <v>-1.1105235325224699E-2</v>
      </c>
      <c r="I176" s="4"/>
      <c r="J176" s="4"/>
      <c r="K176" s="4"/>
    </row>
    <row r="177" spans="2:11" ht="13.5" x14ac:dyDescent="0.35">
      <c r="B177" s="3">
        <v>42256</v>
      </c>
      <c r="C177" s="2">
        <v>3.56</v>
      </c>
      <c r="D177" s="2">
        <v>1.87</v>
      </c>
      <c r="E177" s="2">
        <v>2470</v>
      </c>
      <c r="F177" s="2"/>
      <c r="G177" s="2"/>
      <c r="H177" s="21">
        <f t="shared" si="2"/>
        <v>0</v>
      </c>
      <c r="I177" s="4"/>
      <c r="J177" s="4"/>
      <c r="K177" s="4"/>
    </row>
    <row r="178" spans="2:11" ht="13.5" x14ac:dyDescent="0.35">
      <c r="B178" s="3">
        <v>42257</v>
      </c>
      <c r="C178" s="2">
        <v>3.56</v>
      </c>
      <c r="D178" s="2">
        <v>1.87</v>
      </c>
      <c r="E178" s="2">
        <v>3996</v>
      </c>
      <c r="F178" s="2"/>
      <c r="G178" s="2"/>
      <c r="H178" s="21">
        <f t="shared" si="2"/>
        <v>0</v>
      </c>
      <c r="I178" s="4"/>
      <c r="J178" s="4"/>
      <c r="K178" s="4"/>
    </row>
    <row r="179" spans="2:11" ht="13.5" x14ac:dyDescent="0.35">
      <c r="B179" s="3">
        <v>42258</v>
      </c>
      <c r="C179" s="2">
        <v>3.51</v>
      </c>
      <c r="D179" s="2">
        <v>1.8438000000000001</v>
      </c>
      <c r="E179" s="2">
        <v>18632</v>
      </c>
      <c r="F179" s="2"/>
      <c r="G179" s="2"/>
      <c r="H179" s="21">
        <f t="shared" si="2"/>
        <v>-1.4010695187165776E-2</v>
      </c>
      <c r="I179" s="4"/>
      <c r="J179" s="4"/>
      <c r="K179" s="4"/>
    </row>
    <row r="180" spans="2:11" ht="13.5" x14ac:dyDescent="0.35">
      <c r="B180" s="3">
        <v>42261</v>
      </c>
      <c r="C180" s="2">
        <v>3.5</v>
      </c>
      <c r="D180" s="2">
        <v>1.8385</v>
      </c>
      <c r="E180" s="2">
        <v>22519</v>
      </c>
      <c r="F180" s="2"/>
      <c r="G180" s="2"/>
      <c r="H180" s="21">
        <f t="shared" si="2"/>
        <v>-2.8744983186897071E-3</v>
      </c>
      <c r="I180" s="4"/>
      <c r="J180" s="4"/>
      <c r="K180" s="4"/>
    </row>
    <row r="181" spans="2:11" ht="13.5" x14ac:dyDescent="0.35">
      <c r="B181" s="3">
        <v>42262</v>
      </c>
      <c r="C181" s="2">
        <v>3.5</v>
      </c>
      <c r="D181" s="2">
        <v>1.8385</v>
      </c>
      <c r="E181" s="2">
        <v>4264</v>
      </c>
      <c r="F181" s="2"/>
      <c r="G181" s="2"/>
      <c r="H181" s="21">
        <f t="shared" si="2"/>
        <v>0</v>
      </c>
      <c r="I181" s="4"/>
      <c r="J181" s="4"/>
      <c r="K181" s="4"/>
    </row>
    <row r="182" spans="2:11" ht="13.5" x14ac:dyDescent="0.35">
      <c r="B182" s="3">
        <v>42263</v>
      </c>
      <c r="C182" s="2">
        <v>3.42</v>
      </c>
      <c r="D182" s="2">
        <v>1.7965</v>
      </c>
      <c r="E182" s="2">
        <v>35770</v>
      </c>
      <c r="F182" s="2"/>
      <c r="G182" s="2"/>
      <c r="H182" s="21">
        <f t="shared" si="2"/>
        <v>-2.2844710361707935E-2</v>
      </c>
      <c r="I182" s="4"/>
      <c r="J182" s="4"/>
      <c r="K182" s="4"/>
    </row>
    <row r="183" spans="2:11" ht="13.5" x14ac:dyDescent="0.35">
      <c r="B183" s="3">
        <v>42264</v>
      </c>
      <c r="C183" s="2">
        <v>3.42</v>
      </c>
      <c r="D183" s="2">
        <v>1.7965</v>
      </c>
      <c r="E183" s="2">
        <v>5738</v>
      </c>
      <c r="F183" s="2"/>
      <c r="G183" s="2"/>
      <c r="H183" s="21">
        <f t="shared" si="2"/>
        <v>0</v>
      </c>
      <c r="I183" s="4"/>
      <c r="J183" s="4"/>
      <c r="K183" s="4"/>
    </row>
    <row r="184" spans="2:11" ht="13.5" x14ac:dyDescent="0.35">
      <c r="B184" s="3">
        <v>42265</v>
      </c>
      <c r="C184" s="2">
        <v>3.4</v>
      </c>
      <c r="D184" s="2">
        <v>1.786</v>
      </c>
      <c r="E184" s="2">
        <v>15335</v>
      </c>
      <c r="F184" s="2"/>
      <c r="G184" s="2"/>
      <c r="H184" s="21">
        <f t="shared" si="2"/>
        <v>-5.8446980239354046E-3</v>
      </c>
      <c r="I184" s="4"/>
      <c r="J184" s="4"/>
      <c r="K184" s="4"/>
    </row>
    <row r="185" spans="2:11" ht="13.5" x14ac:dyDescent="0.35">
      <c r="B185" s="3">
        <v>42268</v>
      </c>
      <c r="C185" s="2">
        <v>3.45</v>
      </c>
      <c r="D185" s="2">
        <v>1.8122</v>
      </c>
      <c r="E185" s="2">
        <v>14772</v>
      </c>
      <c r="F185" s="2"/>
      <c r="G185" s="2"/>
      <c r="H185" s="21">
        <f t="shared" si="2"/>
        <v>1.4669652855543114E-2</v>
      </c>
      <c r="I185" s="4"/>
      <c r="J185" s="4"/>
      <c r="K185" s="4"/>
    </row>
    <row r="186" spans="2:11" ht="13.5" x14ac:dyDescent="0.35">
      <c r="B186" s="3">
        <v>42269</v>
      </c>
      <c r="C186" s="2">
        <v>3.44</v>
      </c>
      <c r="D186" s="2">
        <v>1.8069999999999999</v>
      </c>
      <c r="E186" s="2">
        <v>17965</v>
      </c>
      <c r="F186" s="2"/>
      <c r="G186" s="2"/>
      <c r="H186" s="21">
        <f t="shared" si="2"/>
        <v>-2.8694404591105248E-3</v>
      </c>
      <c r="I186" s="4"/>
      <c r="J186" s="4"/>
      <c r="K186" s="4"/>
    </row>
    <row r="187" spans="2:11" ht="13.5" x14ac:dyDescent="0.35">
      <c r="B187" s="3">
        <v>42270</v>
      </c>
      <c r="C187" s="2">
        <v>3.5</v>
      </c>
      <c r="D187" s="2">
        <v>1.8385</v>
      </c>
      <c r="E187" s="2">
        <v>3156</v>
      </c>
      <c r="F187" s="2"/>
      <c r="G187" s="2"/>
      <c r="H187" s="21">
        <f t="shared" si="2"/>
        <v>1.7432208079690141E-2</v>
      </c>
      <c r="I187" s="4"/>
      <c r="J187" s="4"/>
      <c r="K187" s="4"/>
    </row>
    <row r="188" spans="2:11" ht="13.5" x14ac:dyDescent="0.35">
      <c r="B188" s="3">
        <v>42275</v>
      </c>
      <c r="C188" s="2">
        <v>3.49</v>
      </c>
      <c r="D188" s="2">
        <v>1.8331999999999999</v>
      </c>
      <c r="E188" s="2">
        <v>7895</v>
      </c>
      <c r="F188" s="2"/>
      <c r="G188" s="2"/>
      <c r="H188" s="21">
        <f t="shared" si="2"/>
        <v>-2.8827848789774722E-3</v>
      </c>
      <c r="I188" s="4"/>
      <c r="J188" s="4"/>
      <c r="K188" s="4"/>
    </row>
    <row r="189" spans="2:11" ht="13.5" x14ac:dyDescent="0.35">
      <c r="B189" s="3">
        <v>42276</v>
      </c>
      <c r="C189" s="2">
        <v>3.49</v>
      </c>
      <c r="D189" s="2">
        <v>1.8331999999999999</v>
      </c>
      <c r="E189" s="2">
        <v>5284</v>
      </c>
      <c r="F189" s="2"/>
      <c r="G189" s="2"/>
      <c r="H189" s="21">
        <f t="shared" si="2"/>
        <v>0</v>
      </c>
      <c r="I189" s="4"/>
      <c r="J189" s="4"/>
      <c r="K189" s="4"/>
    </row>
    <row r="190" spans="2:11" ht="13.5" x14ac:dyDescent="0.35">
      <c r="B190" s="3">
        <v>42277</v>
      </c>
      <c r="C190" s="2">
        <v>3.49</v>
      </c>
      <c r="D190" s="2">
        <v>1.8331999999999999</v>
      </c>
      <c r="E190" s="2">
        <v>4341</v>
      </c>
      <c r="F190" s="2"/>
      <c r="G190" s="2"/>
      <c r="H190" s="21">
        <f t="shared" si="2"/>
        <v>0</v>
      </c>
      <c r="I190" s="4"/>
      <c r="J190" s="4"/>
      <c r="K190" s="4"/>
    </row>
    <row r="191" spans="2:11" ht="13.5" x14ac:dyDescent="0.35">
      <c r="B191" s="3">
        <v>42278</v>
      </c>
      <c r="C191" s="2">
        <v>3.5</v>
      </c>
      <c r="D191" s="2">
        <v>1.8385</v>
      </c>
      <c r="E191" s="2">
        <v>10911</v>
      </c>
      <c r="F191" s="2"/>
      <c r="G191" s="2"/>
      <c r="H191" s="21">
        <f t="shared" si="2"/>
        <v>2.8911193541348913E-3</v>
      </c>
      <c r="I191" s="4"/>
      <c r="J191" s="4"/>
      <c r="K191" s="4"/>
    </row>
    <row r="192" spans="2:11" ht="13.5" x14ac:dyDescent="0.35">
      <c r="B192" s="3">
        <v>42279</v>
      </c>
      <c r="C192" s="2">
        <v>3.49</v>
      </c>
      <c r="D192" s="2">
        <v>1.8331999999999999</v>
      </c>
      <c r="E192" s="2">
        <v>17174</v>
      </c>
      <c r="F192" s="2"/>
      <c r="G192" s="2"/>
      <c r="H192" s="21">
        <f t="shared" si="2"/>
        <v>-2.8827848789774722E-3</v>
      </c>
      <c r="I192" s="4"/>
      <c r="J192" s="4"/>
      <c r="K192" s="4"/>
    </row>
    <row r="193" spans="2:11" ht="13.5" x14ac:dyDescent="0.35">
      <c r="B193" s="3">
        <v>42282</v>
      </c>
      <c r="C193" s="2">
        <v>3.49</v>
      </c>
      <c r="D193" s="2">
        <v>1.8331999999999999</v>
      </c>
      <c r="E193" s="2">
        <v>5118</v>
      </c>
      <c r="F193" s="2"/>
      <c r="G193" s="2"/>
      <c r="H193" s="21">
        <f t="shared" si="2"/>
        <v>0</v>
      </c>
      <c r="I193" s="4"/>
      <c r="J193" s="4"/>
      <c r="K193" s="4"/>
    </row>
    <row r="194" spans="2:11" ht="13.5" x14ac:dyDescent="0.35">
      <c r="B194" s="3">
        <v>42283</v>
      </c>
      <c r="C194" s="2">
        <v>3.49</v>
      </c>
      <c r="D194" s="2">
        <v>1.8331999999999999</v>
      </c>
      <c r="E194" s="2">
        <v>19231</v>
      </c>
      <c r="F194" s="2"/>
      <c r="G194" s="2"/>
      <c r="H194" s="21">
        <f t="shared" si="2"/>
        <v>0</v>
      </c>
      <c r="I194" s="4"/>
      <c r="J194" s="4"/>
      <c r="K194" s="4"/>
    </row>
    <row r="195" spans="2:11" ht="13.5" x14ac:dyDescent="0.35">
      <c r="B195" s="3">
        <v>42284</v>
      </c>
      <c r="C195" s="2">
        <v>3.48</v>
      </c>
      <c r="D195" s="2">
        <v>1.8280000000000001</v>
      </c>
      <c r="E195" s="2">
        <v>6623</v>
      </c>
      <c r="F195" s="2"/>
      <c r="G195" s="2"/>
      <c r="H195" s="21">
        <f t="shared" si="2"/>
        <v>-2.836569932358647E-3</v>
      </c>
      <c r="I195" s="4"/>
      <c r="J195" s="4"/>
      <c r="K195" s="4"/>
    </row>
    <row r="196" spans="2:11" ht="13.5" x14ac:dyDescent="0.35">
      <c r="B196" s="3">
        <v>42285</v>
      </c>
      <c r="C196" s="2">
        <v>3.45</v>
      </c>
      <c r="D196" s="2">
        <v>1.8122</v>
      </c>
      <c r="E196" s="2">
        <v>14133</v>
      </c>
      <c r="F196" s="2"/>
      <c r="G196" s="2"/>
      <c r="H196" s="21">
        <f t="shared" si="2"/>
        <v>-8.6433260393873283E-3</v>
      </c>
      <c r="I196" s="4"/>
      <c r="J196" s="4"/>
      <c r="K196" s="4"/>
    </row>
    <row r="197" spans="2:11" ht="13.5" x14ac:dyDescent="0.35">
      <c r="B197" s="3">
        <v>42286</v>
      </c>
      <c r="C197" s="2">
        <v>3.44</v>
      </c>
      <c r="D197" s="2">
        <v>1.8069999999999999</v>
      </c>
      <c r="E197" s="2">
        <v>32818</v>
      </c>
      <c r="F197" s="2"/>
      <c r="G197" s="2"/>
      <c r="H197" s="21">
        <f t="shared" si="2"/>
        <v>-2.8694404591105248E-3</v>
      </c>
      <c r="I197" s="4"/>
      <c r="J197" s="4"/>
      <c r="K197" s="4"/>
    </row>
    <row r="198" spans="2:11" ht="13.5" x14ac:dyDescent="0.35">
      <c r="B198" s="3">
        <v>42289</v>
      </c>
      <c r="C198" s="2">
        <v>3.49</v>
      </c>
      <c r="D198" s="2">
        <v>1.8331999999999999</v>
      </c>
      <c r="E198" s="2">
        <v>30869</v>
      </c>
      <c r="F198" s="2"/>
      <c r="G198" s="2"/>
      <c r="H198" s="21">
        <f t="shared" si="2"/>
        <v>1.4499169894853349E-2</v>
      </c>
      <c r="I198" s="4"/>
      <c r="J198" s="4"/>
      <c r="K198" s="4"/>
    </row>
    <row r="199" spans="2:11" ht="13.5" x14ac:dyDescent="0.35">
      <c r="B199" s="3">
        <v>42290</v>
      </c>
      <c r="C199" s="2">
        <v>3.49</v>
      </c>
      <c r="D199" s="2">
        <v>1.8331999999999999</v>
      </c>
      <c r="E199" s="2">
        <v>14548</v>
      </c>
      <c r="F199" s="2"/>
      <c r="G199" s="2"/>
      <c r="H199" s="21">
        <f t="shared" ref="H199:H262" si="3">(D199-D198)/D198</f>
        <v>0</v>
      </c>
      <c r="I199" s="4"/>
      <c r="J199" s="4"/>
      <c r="K199" s="4"/>
    </row>
    <row r="200" spans="2:11" ht="13.5" x14ac:dyDescent="0.35">
      <c r="B200" s="3">
        <v>42293</v>
      </c>
      <c r="C200" s="2">
        <v>3.5</v>
      </c>
      <c r="D200" s="2">
        <v>1.8385</v>
      </c>
      <c r="E200" s="2">
        <v>4121</v>
      </c>
      <c r="F200" s="2"/>
      <c r="G200" s="2"/>
      <c r="H200" s="21">
        <f t="shared" si="3"/>
        <v>2.8911193541348913E-3</v>
      </c>
      <c r="I200" s="4"/>
      <c r="J200" s="4"/>
      <c r="K200" s="4"/>
    </row>
    <row r="201" spans="2:11" ht="13.5" x14ac:dyDescent="0.35">
      <c r="B201" s="3">
        <v>42296</v>
      </c>
      <c r="C201" s="2">
        <v>3.48</v>
      </c>
      <c r="D201" s="2">
        <v>1.8280000000000001</v>
      </c>
      <c r="E201" s="2">
        <v>11928</v>
      </c>
      <c r="F201" s="2"/>
      <c r="G201" s="2"/>
      <c r="H201" s="21">
        <f t="shared" si="3"/>
        <v>-5.7111775904269534E-3</v>
      </c>
      <c r="I201" s="4"/>
      <c r="J201" s="4"/>
      <c r="K201" s="4"/>
    </row>
    <row r="202" spans="2:11" ht="13.5" x14ac:dyDescent="0.35">
      <c r="B202" s="3">
        <v>42297</v>
      </c>
      <c r="C202" s="2">
        <v>3.48</v>
      </c>
      <c r="D202" s="2">
        <v>1.8280000000000001</v>
      </c>
      <c r="E202" s="2">
        <v>17550</v>
      </c>
      <c r="F202" s="2"/>
      <c r="G202" s="2"/>
      <c r="H202" s="21">
        <f t="shared" si="3"/>
        <v>0</v>
      </c>
      <c r="I202" s="4"/>
      <c r="J202" s="4"/>
      <c r="K202" s="4"/>
    </row>
    <row r="203" spans="2:11" ht="13.5" x14ac:dyDescent="0.35">
      <c r="B203" s="3">
        <v>42298</v>
      </c>
      <c r="C203" s="2">
        <v>3.4</v>
      </c>
      <c r="D203" s="2">
        <v>1.786</v>
      </c>
      <c r="E203" s="2">
        <v>15283</v>
      </c>
      <c r="F203" s="2"/>
      <c r="G203" s="2"/>
      <c r="H203" s="21">
        <f t="shared" si="3"/>
        <v>-2.2975929978118183E-2</v>
      </c>
      <c r="I203" s="4"/>
      <c r="J203" s="4"/>
      <c r="K203" s="4"/>
    </row>
    <row r="204" spans="2:11" ht="13.5" x14ac:dyDescent="0.35">
      <c r="B204" s="3">
        <v>42299</v>
      </c>
      <c r="C204" s="2">
        <v>3.38</v>
      </c>
      <c r="D204" s="2">
        <v>1.7755000000000001</v>
      </c>
      <c r="E204" s="2">
        <v>4435</v>
      </c>
      <c r="F204" s="2"/>
      <c r="G204" s="2"/>
      <c r="H204" s="21">
        <f t="shared" si="3"/>
        <v>-5.8790593505038931E-3</v>
      </c>
      <c r="I204" s="4"/>
      <c r="J204" s="4"/>
      <c r="K204" s="4"/>
    </row>
    <row r="205" spans="2:11" ht="13.5" x14ac:dyDescent="0.35">
      <c r="B205" s="3">
        <v>42300</v>
      </c>
      <c r="C205" s="2">
        <v>3.38</v>
      </c>
      <c r="D205" s="2">
        <v>1.7755000000000001</v>
      </c>
      <c r="E205" s="2">
        <v>7580</v>
      </c>
      <c r="F205" s="2"/>
      <c r="G205" s="2"/>
      <c r="H205" s="21">
        <f t="shared" si="3"/>
        <v>0</v>
      </c>
      <c r="I205" s="4"/>
      <c r="J205" s="4"/>
      <c r="K205" s="4"/>
    </row>
    <row r="206" spans="2:11" ht="13.5" x14ac:dyDescent="0.35">
      <c r="B206" s="3">
        <v>42303</v>
      </c>
      <c r="C206" s="2">
        <v>3.37</v>
      </c>
      <c r="D206" s="2">
        <v>1.7702</v>
      </c>
      <c r="E206" s="2">
        <v>2227</v>
      </c>
      <c r="F206" s="2"/>
      <c r="G206" s="2"/>
      <c r="H206" s="21">
        <f t="shared" si="3"/>
        <v>-2.9850746268657181E-3</v>
      </c>
      <c r="I206" s="4"/>
      <c r="J206" s="4"/>
      <c r="K206" s="4"/>
    </row>
    <row r="207" spans="2:11" ht="13.5" x14ac:dyDescent="0.35">
      <c r="B207" s="3">
        <v>42304</v>
      </c>
      <c r="C207" s="2">
        <v>3.38</v>
      </c>
      <c r="D207" s="2">
        <v>1.7755000000000001</v>
      </c>
      <c r="E207" s="2">
        <v>14732</v>
      </c>
      <c r="F207" s="2"/>
      <c r="G207" s="2"/>
      <c r="H207" s="21">
        <f t="shared" si="3"/>
        <v>2.9940119760479508E-3</v>
      </c>
      <c r="I207" s="4"/>
      <c r="J207" s="4"/>
      <c r="K207" s="4"/>
    </row>
    <row r="208" spans="2:11" ht="13.5" x14ac:dyDescent="0.35">
      <c r="B208" s="3">
        <v>42305</v>
      </c>
      <c r="C208" s="2">
        <v>3.39</v>
      </c>
      <c r="D208" s="2">
        <v>1.7806999999999999</v>
      </c>
      <c r="E208" s="2">
        <v>8863</v>
      </c>
      <c r="F208" s="2"/>
      <c r="G208" s="2"/>
      <c r="H208" s="21">
        <f t="shared" si="3"/>
        <v>2.9287524640945486E-3</v>
      </c>
      <c r="I208" s="4"/>
      <c r="J208" s="4"/>
      <c r="K208" s="4"/>
    </row>
    <row r="209" spans="2:11" ht="13.5" x14ac:dyDescent="0.35">
      <c r="B209" s="3">
        <v>42306</v>
      </c>
      <c r="C209" s="2">
        <v>3.34</v>
      </c>
      <c r="D209" s="2">
        <v>1.7544999999999999</v>
      </c>
      <c r="E209" s="2">
        <v>14361</v>
      </c>
      <c r="F209" s="2"/>
      <c r="G209" s="2"/>
      <c r="H209" s="21">
        <f t="shared" si="3"/>
        <v>-1.4713314988487674E-2</v>
      </c>
      <c r="I209" s="4"/>
      <c r="J209" s="4"/>
      <c r="K209" s="4"/>
    </row>
    <row r="210" spans="2:11" ht="13.5" x14ac:dyDescent="0.35">
      <c r="B210" s="3">
        <v>42307</v>
      </c>
      <c r="C210" s="2">
        <v>3.34</v>
      </c>
      <c r="D210" s="2">
        <v>1.7544999999999999</v>
      </c>
      <c r="E210" s="2">
        <v>6635</v>
      </c>
      <c r="F210" s="2"/>
      <c r="G210" s="2"/>
      <c r="H210" s="21">
        <f t="shared" si="3"/>
        <v>0</v>
      </c>
      <c r="I210" s="4"/>
      <c r="J210" s="4"/>
      <c r="K210" s="4"/>
    </row>
    <row r="211" spans="2:11" ht="13.5" x14ac:dyDescent="0.35">
      <c r="B211" s="3">
        <v>42310</v>
      </c>
      <c r="C211" s="2">
        <v>3.45</v>
      </c>
      <c r="D211" s="2">
        <v>1.8122</v>
      </c>
      <c r="E211" s="2">
        <v>1548</v>
      </c>
      <c r="F211" s="2"/>
      <c r="G211" s="2"/>
      <c r="H211" s="21">
        <f t="shared" si="3"/>
        <v>3.2886862353947041E-2</v>
      </c>
      <c r="I211" s="4"/>
      <c r="J211" s="4"/>
      <c r="K211" s="4"/>
    </row>
    <row r="212" spans="2:11" ht="13.5" x14ac:dyDescent="0.35">
      <c r="B212" s="3">
        <v>42311</v>
      </c>
      <c r="C212" s="2">
        <v>3.35</v>
      </c>
      <c r="D212" s="2">
        <v>1.7597</v>
      </c>
      <c r="E212" s="2">
        <v>4645</v>
      </c>
      <c r="F212" s="2"/>
      <c r="G212" s="2"/>
      <c r="H212" s="21">
        <f t="shared" si="3"/>
        <v>-2.897031232755766E-2</v>
      </c>
      <c r="I212" s="4"/>
      <c r="J212" s="4"/>
      <c r="K212" s="4"/>
    </row>
    <row r="213" spans="2:11" ht="13.5" x14ac:dyDescent="0.35">
      <c r="B213" s="3">
        <v>42312</v>
      </c>
      <c r="C213" s="2">
        <v>3.35</v>
      </c>
      <c r="D213" s="2">
        <v>1.7597</v>
      </c>
      <c r="E213" s="2">
        <v>1935</v>
      </c>
      <c r="F213" s="2"/>
      <c r="G213" s="2"/>
      <c r="H213" s="21">
        <f t="shared" si="3"/>
        <v>0</v>
      </c>
      <c r="I213" s="4"/>
      <c r="J213" s="4"/>
      <c r="K213" s="4"/>
    </row>
    <row r="214" spans="2:11" ht="13.5" x14ac:dyDescent="0.35">
      <c r="B214" s="3">
        <v>42313</v>
      </c>
      <c r="C214" s="2">
        <v>3.3</v>
      </c>
      <c r="D214" s="2">
        <v>1.7334000000000001</v>
      </c>
      <c r="E214" s="2">
        <v>1400</v>
      </c>
      <c r="F214" s="2"/>
      <c r="G214" s="2"/>
      <c r="H214" s="21">
        <f t="shared" si="3"/>
        <v>-1.4945729385690736E-2</v>
      </c>
      <c r="I214" s="4"/>
      <c r="J214" s="4"/>
      <c r="K214" s="4"/>
    </row>
    <row r="215" spans="2:11" ht="13.5" x14ac:dyDescent="0.35">
      <c r="B215" s="3">
        <v>42314</v>
      </c>
      <c r="C215" s="2">
        <v>3.21</v>
      </c>
      <c r="D215" s="2">
        <v>1.6861999999999999</v>
      </c>
      <c r="E215" s="2">
        <v>7500</v>
      </c>
      <c r="F215" s="2"/>
      <c r="G215" s="2"/>
      <c r="H215" s="21">
        <f t="shared" si="3"/>
        <v>-2.7229721933771853E-2</v>
      </c>
      <c r="I215" s="4"/>
      <c r="J215" s="4"/>
      <c r="K215" s="4"/>
    </row>
    <row r="216" spans="2:11" ht="13.5" x14ac:dyDescent="0.35">
      <c r="B216" s="3">
        <v>42317</v>
      </c>
      <c r="C216" s="2">
        <v>3.12</v>
      </c>
      <c r="D216" s="2">
        <v>1.6389</v>
      </c>
      <c r="E216" s="2">
        <v>10385</v>
      </c>
      <c r="F216" s="2"/>
      <c r="G216" s="2"/>
      <c r="H216" s="21">
        <f t="shared" si="3"/>
        <v>-2.8051239473372021E-2</v>
      </c>
      <c r="I216" s="4"/>
      <c r="J216" s="4"/>
      <c r="K216" s="4"/>
    </row>
    <row r="217" spans="2:11" ht="13.5" x14ac:dyDescent="0.35">
      <c r="B217" s="3">
        <v>42318</v>
      </c>
      <c r="C217" s="2">
        <v>3.1</v>
      </c>
      <c r="D217" s="2">
        <v>1.6284000000000001</v>
      </c>
      <c r="E217" s="2">
        <v>4838</v>
      </c>
      <c r="F217" s="2"/>
      <c r="G217" s="2"/>
      <c r="H217" s="21">
        <f t="shared" si="3"/>
        <v>-6.4067362255170865E-3</v>
      </c>
      <c r="I217" s="4"/>
      <c r="J217" s="4"/>
      <c r="K217" s="4"/>
    </row>
    <row r="218" spans="2:11" ht="13.5" x14ac:dyDescent="0.35">
      <c r="B218" s="3">
        <v>42319</v>
      </c>
      <c r="C218" s="2">
        <v>3.07</v>
      </c>
      <c r="D218" s="2">
        <v>1.6126</v>
      </c>
      <c r="E218" s="2">
        <v>2904</v>
      </c>
      <c r="F218" s="2"/>
      <c r="G218" s="2"/>
      <c r="H218" s="21">
        <f t="shared" si="3"/>
        <v>-9.7027757307787E-3</v>
      </c>
      <c r="I218" s="4"/>
      <c r="J218" s="4"/>
      <c r="K218" s="4"/>
    </row>
    <row r="219" spans="2:11" ht="13.5" x14ac:dyDescent="0.35">
      <c r="B219" s="3">
        <v>42320</v>
      </c>
      <c r="C219" s="2">
        <v>3.11</v>
      </c>
      <c r="D219" s="2">
        <v>1.6335999999999999</v>
      </c>
      <c r="E219" s="2">
        <v>1362</v>
      </c>
      <c r="F219" s="2"/>
      <c r="G219" s="2"/>
      <c r="H219" s="21">
        <f t="shared" si="3"/>
        <v>1.3022448220265352E-2</v>
      </c>
      <c r="I219" s="4"/>
      <c r="J219" s="4"/>
      <c r="K219" s="4"/>
    </row>
    <row r="220" spans="2:11" ht="13.5" x14ac:dyDescent="0.35">
      <c r="B220" s="3">
        <v>42321</v>
      </c>
      <c r="C220" s="2">
        <v>3.26</v>
      </c>
      <c r="D220" s="2">
        <v>1.7123999999999999</v>
      </c>
      <c r="E220" s="2">
        <v>326224</v>
      </c>
      <c r="F220" s="2"/>
      <c r="G220" s="2"/>
      <c r="H220" s="21">
        <f t="shared" si="3"/>
        <v>4.8237022526934369E-2</v>
      </c>
      <c r="I220" s="4"/>
      <c r="J220" s="4"/>
      <c r="K220" s="4"/>
    </row>
    <row r="221" spans="2:11" ht="13.5" x14ac:dyDescent="0.35">
      <c r="B221" s="3">
        <v>42324</v>
      </c>
      <c r="C221" s="2">
        <v>3.3</v>
      </c>
      <c r="D221" s="2">
        <v>1.7334000000000001</v>
      </c>
      <c r="E221" s="2">
        <v>15254</v>
      </c>
      <c r="F221" s="2"/>
      <c r="G221" s="2"/>
      <c r="H221" s="21">
        <f t="shared" si="3"/>
        <v>1.2263489838822781E-2</v>
      </c>
      <c r="I221" s="4"/>
      <c r="J221" s="4"/>
      <c r="K221" s="4"/>
    </row>
    <row r="222" spans="2:11" ht="13.5" x14ac:dyDescent="0.35">
      <c r="B222" s="3">
        <v>42325</v>
      </c>
      <c r="C222" s="2">
        <v>3.21</v>
      </c>
      <c r="D222" s="2">
        <v>1.6861999999999999</v>
      </c>
      <c r="E222" s="2">
        <v>18873</v>
      </c>
      <c r="F222" s="2"/>
      <c r="G222" s="2"/>
      <c r="H222" s="21">
        <f t="shared" si="3"/>
        <v>-2.7229721933771853E-2</v>
      </c>
      <c r="I222" s="4"/>
      <c r="J222" s="4"/>
      <c r="K222" s="4"/>
    </row>
    <row r="223" spans="2:11" ht="13.5" x14ac:dyDescent="0.35">
      <c r="B223" s="3">
        <v>42326</v>
      </c>
      <c r="C223" s="2">
        <v>3.28</v>
      </c>
      <c r="D223" s="2">
        <v>1.7229000000000001</v>
      </c>
      <c r="E223" s="2">
        <v>8505</v>
      </c>
      <c r="F223" s="2"/>
      <c r="G223" s="2"/>
      <c r="H223" s="21">
        <f t="shared" si="3"/>
        <v>2.176491519392728E-2</v>
      </c>
      <c r="I223" s="4"/>
      <c r="J223" s="4"/>
      <c r="K223" s="4"/>
    </row>
    <row r="224" spans="2:11" ht="13.5" x14ac:dyDescent="0.35">
      <c r="B224" s="3">
        <v>42327</v>
      </c>
      <c r="C224" s="2">
        <v>3.2</v>
      </c>
      <c r="D224" s="2">
        <v>1.6809000000000001</v>
      </c>
      <c r="E224" s="2">
        <v>595</v>
      </c>
      <c r="F224" s="2"/>
      <c r="G224" s="2"/>
      <c r="H224" s="21">
        <f t="shared" si="3"/>
        <v>-2.4377503047187901E-2</v>
      </c>
      <c r="I224" s="4"/>
      <c r="J224" s="4"/>
      <c r="K224" s="4"/>
    </row>
    <row r="225" spans="2:11" ht="13.5" x14ac:dyDescent="0.35">
      <c r="B225" s="3">
        <v>42328</v>
      </c>
      <c r="C225" s="2">
        <v>3.19</v>
      </c>
      <c r="D225" s="2">
        <v>1.6757</v>
      </c>
      <c r="E225" s="2">
        <v>4881</v>
      </c>
      <c r="F225" s="2"/>
      <c r="G225" s="2"/>
      <c r="H225" s="21">
        <f t="shared" si="3"/>
        <v>-3.0935808197989729E-3</v>
      </c>
      <c r="I225" s="4"/>
      <c r="J225" s="4"/>
      <c r="K225" s="4"/>
    </row>
    <row r="226" spans="2:11" ht="13.5" x14ac:dyDescent="0.35">
      <c r="B226" s="3">
        <v>42331</v>
      </c>
      <c r="C226" s="2">
        <v>3.18</v>
      </c>
      <c r="D226" s="2">
        <v>1.6704000000000001</v>
      </c>
      <c r="E226" s="2">
        <v>10327</v>
      </c>
      <c r="F226" s="2"/>
      <c r="G226" s="2"/>
      <c r="H226" s="21">
        <f t="shared" si="3"/>
        <v>-3.1628573133614972E-3</v>
      </c>
      <c r="I226" s="4"/>
      <c r="J226" s="4"/>
      <c r="K226" s="4"/>
    </row>
    <row r="227" spans="2:11" ht="13.5" x14ac:dyDescent="0.35">
      <c r="B227" s="3">
        <v>42332</v>
      </c>
      <c r="C227" s="2">
        <v>3.2</v>
      </c>
      <c r="D227" s="2">
        <v>1.6809000000000001</v>
      </c>
      <c r="E227" s="2">
        <v>18811</v>
      </c>
      <c r="F227" s="2"/>
      <c r="G227" s="2"/>
      <c r="H227" s="21">
        <f t="shared" si="3"/>
        <v>6.2859195402298574E-3</v>
      </c>
      <c r="I227" s="4"/>
      <c r="J227" s="4"/>
      <c r="K227" s="4"/>
    </row>
    <row r="228" spans="2:11" ht="13.5" x14ac:dyDescent="0.35">
      <c r="B228" s="3">
        <v>42333</v>
      </c>
      <c r="C228" s="2">
        <v>3.15</v>
      </c>
      <c r="D228" s="2">
        <v>1.6547000000000001</v>
      </c>
      <c r="E228" s="2">
        <v>4494</v>
      </c>
      <c r="F228" s="2"/>
      <c r="G228" s="2"/>
      <c r="H228" s="21">
        <f t="shared" si="3"/>
        <v>-1.558688797667916E-2</v>
      </c>
      <c r="I228" s="4"/>
      <c r="J228" s="4"/>
      <c r="K228" s="4"/>
    </row>
    <row r="229" spans="2:11" ht="13.5" x14ac:dyDescent="0.35">
      <c r="B229" s="3">
        <v>42334</v>
      </c>
      <c r="C229" s="2">
        <v>3.15</v>
      </c>
      <c r="D229" s="2">
        <v>1.6547000000000001</v>
      </c>
      <c r="E229" s="2">
        <v>1245</v>
      </c>
      <c r="F229" s="2"/>
      <c r="G229" s="2"/>
      <c r="H229" s="21">
        <f t="shared" si="3"/>
        <v>0</v>
      </c>
      <c r="I229" s="4"/>
      <c r="J229" s="4"/>
      <c r="K229" s="4"/>
    </row>
    <row r="230" spans="2:11" ht="13.5" x14ac:dyDescent="0.35">
      <c r="B230" s="3">
        <v>42335</v>
      </c>
      <c r="C230" s="2">
        <v>3.2</v>
      </c>
      <c r="D230" s="2">
        <v>1.6809000000000001</v>
      </c>
      <c r="E230" s="2">
        <v>2494</v>
      </c>
      <c r="F230" s="2"/>
      <c r="G230" s="2"/>
      <c r="H230" s="21">
        <f t="shared" si="3"/>
        <v>1.583368586450716E-2</v>
      </c>
      <c r="I230" s="4"/>
      <c r="J230" s="4"/>
      <c r="K230" s="4"/>
    </row>
    <row r="231" spans="2:11" ht="13.5" x14ac:dyDescent="0.35">
      <c r="B231" s="3">
        <v>42338</v>
      </c>
      <c r="C231" s="2">
        <v>3.2</v>
      </c>
      <c r="D231" s="2">
        <v>1.6809000000000001</v>
      </c>
      <c r="E231" s="2">
        <v>825</v>
      </c>
      <c r="F231" s="2"/>
      <c r="G231" s="2"/>
      <c r="H231" s="21">
        <f t="shared" si="3"/>
        <v>0</v>
      </c>
      <c r="I231" s="4"/>
      <c r="J231" s="4"/>
      <c r="K231" s="4"/>
    </row>
    <row r="232" spans="2:11" ht="13.5" x14ac:dyDescent="0.35">
      <c r="B232" s="3">
        <v>42339</v>
      </c>
      <c r="C232" s="2">
        <v>3.18</v>
      </c>
      <c r="D232" s="2">
        <v>1.6704000000000001</v>
      </c>
      <c r="E232" s="2">
        <v>700</v>
      </c>
      <c r="F232" s="2"/>
      <c r="G232" s="2"/>
      <c r="H232" s="21">
        <f t="shared" si="3"/>
        <v>-6.246653578440094E-3</v>
      </c>
      <c r="I232" s="4"/>
      <c r="J232" s="4"/>
      <c r="K232" s="4"/>
    </row>
    <row r="233" spans="2:11" ht="13.5" x14ac:dyDescent="0.35">
      <c r="B233" s="3">
        <v>42340</v>
      </c>
      <c r="C233" s="2">
        <v>3.17</v>
      </c>
      <c r="D233" s="2">
        <v>1.6652</v>
      </c>
      <c r="E233" s="2">
        <v>2068</v>
      </c>
      <c r="F233" s="2"/>
      <c r="G233" s="2"/>
      <c r="H233" s="21">
        <f t="shared" si="3"/>
        <v>-3.1130268199234274E-3</v>
      </c>
      <c r="I233" s="4"/>
      <c r="J233" s="4"/>
      <c r="K233" s="4"/>
    </row>
    <row r="234" spans="2:11" ht="13.5" x14ac:dyDescent="0.35">
      <c r="B234" s="3">
        <v>42341</v>
      </c>
      <c r="C234" s="2">
        <v>3.16</v>
      </c>
      <c r="D234" s="2">
        <v>1.6598999999999999</v>
      </c>
      <c r="E234" s="2">
        <v>11625</v>
      </c>
      <c r="F234" s="2"/>
      <c r="G234" s="2"/>
      <c r="H234" s="21">
        <f t="shared" si="3"/>
        <v>-3.1828008647610392E-3</v>
      </c>
      <c r="I234" s="4"/>
      <c r="J234" s="4"/>
      <c r="K234" s="4"/>
    </row>
    <row r="235" spans="2:11" ht="13.5" x14ac:dyDescent="0.35">
      <c r="B235" s="3">
        <v>42342</v>
      </c>
      <c r="C235" s="2">
        <v>3.16</v>
      </c>
      <c r="D235" s="2">
        <v>1.6598999999999999</v>
      </c>
      <c r="E235" s="2">
        <v>4986</v>
      </c>
      <c r="F235" s="2"/>
      <c r="G235" s="2"/>
      <c r="H235" s="21">
        <f t="shared" si="3"/>
        <v>0</v>
      </c>
      <c r="I235" s="4"/>
      <c r="J235" s="4"/>
      <c r="K235" s="4"/>
    </row>
    <row r="236" spans="2:11" ht="13.5" x14ac:dyDescent="0.35">
      <c r="B236" s="3">
        <v>42345</v>
      </c>
      <c r="C236" s="2">
        <v>3.12</v>
      </c>
      <c r="D236" s="2">
        <v>1.6389</v>
      </c>
      <c r="E236" s="2">
        <v>2918</v>
      </c>
      <c r="F236" s="2"/>
      <c r="G236" s="2"/>
      <c r="H236" s="21">
        <f t="shared" si="3"/>
        <v>-1.2651364540032477E-2</v>
      </c>
      <c r="I236" s="4"/>
      <c r="J236" s="4"/>
      <c r="K236" s="4"/>
    </row>
    <row r="237" spans="2:11" ht="13.5" x14ac:dyDescent="0.35">
      <c r="B237" s="3">
        <v>42346</v>
      </c>
      <c r="C237" s="2">
        <v>3.13</v>
      </c>
      <c r="D237" s="2">
        <v>1.6440999999999999</v>
      </c>
      <c r="E237" s="2">
        <v>9149</v>
      </c>
      <c r="F237" s="2"/>
      <c r="G237" s="2"/>
      <c r="H237" s="21">
        <f t="shared" si="3"/>
        <v>3.1728598450179212E-3</v>
      </c>
      <c r="I237" s="4"/>
      <c r="J237" s="4"/>
      <c r="K237" s="4"/>
    </row>
    <row r="238" spans="2:11" ht="13.5" x14ac:dyDescent="0.35">
      <c r="B238" s="3">
        <v>42347</v>
      </c>
      <c r="C238" s="2">
        <v>3.13</v>
      </c>
      <c r="D238" s="2">
        <v>1.6440999999999999</v>
      </c>
      <c r="E238" s="2">
        <v>6435</v>
      </c>
      <c r="F238" s="2"/>
      <c r="G238" s="2"/>
      <c r="H238" s="21">
        <f t="shared" si="3"/>
        <v>0</v>
      </c>
      <c r="I238" s="4"/>
      <c r="J238" s="4"/>
      <c r="K238" s="4"/>
    </row>
    <row r="239" spans="2:11" ht="13.5" x14ac:dyDescent="0.35">
      <c r="B239" s="3">
        <v>42348</v>
      </c>
      <c r="C239" s="2">
        <v>3.11</v>
      </c>
      <c r="D239" s="2">
        <v>1.6335999999999999</v>
      </c>
      <c r="E239" s="2">
        <v>21486</v>
      </c>
      <c r="F239" s="2"/>
      <c r="G239" s="2"/>
      <c r="H239" s="21">
        <f t="shared" si="3"/>
        <v>-6.386472842284505E-3</v>
      </c>
      <c r="I239" s="4"/>
      <c r="J239" s="4"/>
      <c r="K239" s="4"/>
    </row>
    <row r="240" spans="2:11" ht="13.5" x14ac:dyDescent="0.35">
      <c r="B240" s="3">
        <v>42349</v>
      </c>
      <c r="C240" s="2">
        <v>3.16</v>
      </c>
      <c r="D240" s="2">
        <v>1.6598999999999999</v>
      </c>
      <c r="E240" s="2">
        <v>7526</v>
      </c>
      <c r="F240" s="2"/>
      <c r="G240" s="2"/>
      <c r="H240" s="21">
        <f t="shared" si="3"/>
        <v>1.6099412340842306E-2</v>
      </c>
      <c r="I240" s="4"/>
      <c r="J240" s="4"/>
      <c r="K240" s="4"/>
    </row>
    <row r="241" spans="2:11" ht="13.5" x14ac:dyDescent="0.35">
      <c r="B241" s="3">
        <v>42352</v>
      </c>
      <c r="C241" s="2">
        <v>3.07</v>
      </c>
      <c r="D241" s="2">
        <v>1.6126</v>
      </c>
      <c r="E241" s="2">
        <v>5792</v>
      </c>
      <c r="F241" s="2"/>
      <c r="G241" s="2"/>
      <c r="H241" s="21">
        <f t="shared" si="3"/>
        <v>-2.8495692511597025E-2</v>
      </c>
      <c r="I241" s="4"/>
      <c r="J241" s="4"/>
      <c r="K241" s="4"/>
    </row>
    <row r="242" spans="2:11" ht="13.5" x14ac:dyDescent="0.35">
      <c r="B242" s="3">
        <v>42353</v>
      </c>
      <c r="C242" s="2">
        <v>3.15</v>
      </c>
      <c r="D242" s="2">
        <v>1.6547000000000001</v>
      </c>
      <c r="E242" s="2">
        <v>23244</v>
      </c>
      <c r="F242" s="2"/>
      <c r="G242" s="2"/>
      <c r="H242" s="21">
        <f t="shared" si="3"/>
        <v>2.6106908098722577E-2</v>
      </c>
      <c r="I242" s="4"/>
      <c r="J242" s="4"/>
      <c r="K242" s="4"/>
    </row>
    <row r="243" spans="2:11" ht="13.5" x14ac:dyDescent="0.35">
      <c r="B243" s="3">
        <v>42354</v>
      </c>
      <c r="C243" s="2">
        <v>3.1</v>
      </c>
      <c r="D243" s="2">
        <v>1.6284000000000001</v>
      </c>
      <c r="E243" s="2">
        <v>1700</v>
      </c>
      <c r="F243" s="2"/>
      <c r="G243" s="2"/>
      <c r="H243" s="21">
        <f t="shared" si="3"/>
        <v>-1.5894119780020539E-2</v>
      </c>
      <c r="I243" s="4"/>
      <c r="J243" s="4"/>
      <c r="K243" s="4"/>
    </row>
    <row r="244" spans="2:11" ht="13.5" x14ac:dyDescent="0.35">
      <c r="B244" s="3">
        <v>42355</v>
      </c>
      <c r="C244" s="2">
        <v>3.18</v>
      </c>
      <c r="D244" s="2">
        <v>1.6704000000000001</v>
      </c>
      <c r="E244" s="2">
        <v>7161</v>
      </c>
      <c r="F244" s="2"/>
      <c r="G244" s="2"/>
      <c r="H244" s="21">
        <f t="shared" si="3"/>
        <v>2.5792188651437016E-2</v>
      </c>
      <c r="I244" s="4"/>
      <c r="J244" s="4"/>
      <c r="K244" s="4"/>
    </row>
    <row r="245" spans="2:11" ht="13.5" x14ac:dyDescent="0.35">
      <c r="B245" s="3">
        <v>42356</v>
      </c>
      <c r="C245" s="2">
        <v>3.16</v>
      </c>
      <c r="D245" s="2">
        <v>1.6598999999999999</v>
      </c>
      <c r="E245" s="2">
        <v>3096</v>
      </c>
      <c r="F245" s="2"/>
      <c r="G245" s="2"/>
      <c r="H245" s="21">
        <f t="shared" si="3"/>
        <v>-6.2859195402299901E-3</v>
      </c>
      <c r="I245" s="4"/>
      <c r="J245" s="4"/>
      <c r="K245" s="4"/>
    </row>
    <row r="246" spans="2:11" ht="13.5" x14ac:dyDescent="0.35">
      <c r="B246" s="3">
        <v>42359</v>
      </c>
      <c r="C246" s="2">
        <v>3.15</v>
      </c>
      <c r="D246" s="2">
        <v>1.6547000000000001</v>
      </c>
      <c r="E246" s="2">
        <v>4394</v>
      </c>
      <c r="F246" s="2"/>
      <c r="G246" s="2"/>
      <c r="H246" s="21">
        <f t="shared" si="3"/>
        <v>-3.1327188384841689E-3</v>
      </c>
      <c r="I246" s="4"/>
      <c r="J246" s="4"/>
      <c r="K246" s="4"/>
    </row>
    <row r="247" spans="2:11" ht="13.5" x14ac:dyDescent="0.35">
      <c r="B247" s="3">
        <v>42360</v>
      </c>
      <c r="C247" s="2">
        <v>3.15</v>
      </c>
      <c r="D247" s="2">
        <v>1.6547000000000001</v>
      </c>
      <c r="E247" s="2">
        <v>1962</v>
      </c>
      <c r="F247" s="2"/>
      <c r="G247" s="2"/>
      <c r="H247" s="21">
        <f t="shared" si="3"/>
        <v>0</v>
      </c>
      <c r="I247" s="4"/>
      <c r="J247" s="4"/>
      <c r="K247" s="4"/>
    </row>
    <row r="248" spans="2:11" ht="13.5" x14ac:dyDescent="0.35">
      <c r="B248" s="3">
        <v>42361</v>
      </c>
      <c r="C248" s="2">
        <v>3.1</v>
      </c>
      <c r="D248" s="2">
        <v>1.6284000000000001</v>
      </c>
      <c r="E248" s="2">
        <v>3245</v>
      </c>
      <c r="F248" s="2"/>
      <c r="G248" s="2"/>
      <c r="H248" s="21">
        <f t="shared" si="3"/>
        <v>-1.5894119780020539E-2</v>
      </c>
      <c r="I248" s="4"/>
      <c r="J248" s="4"/>
      <c r="K248" s="4"/>
    </row>
    <row r="249" spans="2:11" ht="13.5" x14ac:dyDescent="0.35">
      <c r="B249" s="3">
        <v>42363</v>
      </c>
      <c r="C249" s="2">
        <v>3.08</v>
      </c>
      <c r="D249" s="2">
        <v>1.6178999999999999</v>
      </c>
      <c r="E249" s="2">
        <v>4234</v>
      </c>
      <c r="F249" s="2"/>
      <c r="G249" s="2"/>
      <c r="H249" s="21">
        <f t="shared" si="3"/>
        <v>-6.4480471628593564E-3</v>
      </c>
      <c r="I249" s="4"/>
      <c r="J249" s="4"/>
      <c r="K249" s="4"/>
    </row>
    <row r="250" spans="2:11" ht="13.5" x14ac:dyDescent="0.35">
      <c r="B250" s="3">
        <v>42366</v>
      </c>
      <c r="C250" s="2">
        <v>3.14</v>
      </c>
      <c r="D250" s="2">
        <v>1.6494</v>
      </c>
      <c r="E250" s="2">
        <v>1865</v>
      </c>
      <c r="F250" s="2"/>
      <c r="G250" s="2"/>
      <c r="H250" s="21">
        <f t="shared" si="3"/>
        <v>1.9469682922306747E-2</v>
      </c>
      <c r="I250" s="4"/>
      <c r="J250" s="4"/>
      <c r="K250" s="4"/>
    </row>
    <row r="251" spans="2:11" ht="13.5" x14ac:dyDescent="0.35">
      <c r="B251" s="3">
        <v>42367</v>
      </c>
      <c r="C251" s="2">
        <v>3.14</v>
      </c>
      <c r="D251" s="2">
        <v>1.6494</v>
      </c>
      <c r="E251" s="2">
        <v>132875</v>
      </c>
      <c r="F251" s="2"/>
      <c r="G251" s="2"/>
      <c r="H251" s="21">
        <f t="shared" si="3"/>
        <v>0</v>
      </c>
      <c r="I251" s="4"/>
      <c r="J251" s="4"/>
      <c r="K251" s="4"/>
    </row>
    <row r="252" spans="2:11" ht="13.5" x14ac:dyDescent="0.35">
      <c r="B252" s="3">
        <v>42368</v>
      </c>
      <c r="C252" s="2">
        <v>3.1</v>
      </c>
      <c r="D252" s="2">
        <v>1.6284000000000001</v>
      </c>
      <c r="E252" s="2">
        <v>3896</v>
      </c>
      <c r="F252" s="2"/>
      <c r="G252" s="2"/>
      <c r="H252" s="21">
        <f t="shared" si="3"/>
        <v>-1.2731902510003583E-2</v>
      </c>
      <c r="I252" s="4"/>
      <c r="J252" s="4"/>
      <c r="K252" s="4"/>
    </row>
    <row r="253" spans="2:11" ht="13.5" x14ac:dyDescent="0.35">
      <c r="B253" s="3">
        <v>42369</v>
      </c>
      <c r="C253" s="2">
        <v>3.14</v>
      </c>
      <c r="D253" s="2">
        <v>1.6494</v>
      </c>
      <c r="E253" s="2">
        <v>29029</v>
      </c>
      <c r="F253" s="2"/>
      <c r="G253" s="2"/>
      <c r="H253" s="21">
        <f t="shared" si="3"/>
        <v>1.2896094325718439E-2</v>
      </c>
      <c r="I253" s="4"/>
      <c r="J253" s="4"/>
      <c r="K253" s="4"/>
    </row>
    <row r="254" spans="2:11" ht="13.5" x14ac:dyDescent="0.35">
      <c r="B254" s="3">
        <v>42373</v>
      </c>
      <c r="C254" s="2">
        <v>3.18</v>
      </c>
      <c r="D254" s="2">
        <v>1.6704000000000001</v>
      </c>
      <c r="E254" s="2">
        <v>3183</v>
      </c>
      <c r="F254" s="2"/>
      <c r="G254" s="2"/>
      <c r="H254" s="21">
        <f t="shared" si="3"/>
        <v>1.2731902510003716E-2</v>
      </c>
      <c r="I254" s="4"/>
      <c r="J254" s="4"/>
      <c r="K254" s="4"/>
    </row>
    <row r="255" spans="2:11" ht="13.5" x14ac:dyDescent="0.35">
      <c r="B255" s="3">
        <v>42374</v>
      </c>
      <c r="C255" s="2">
        <v>3.25</v>
      </c>
      <c r="D255" s="2">
        <v>1.7072000000000001</v>
      </c>
      <c r="E255" s="2">
        <v>7665</v>
      </c>
      <c r="F255" s="2"/>
      <c r="G255" s="2"/>
      <c r="H255" s="21">
        <f t="shared" si="3"/>
        <v>2.2030651340996132E-2</v>
      </c>
      <c r="I255" s="4"/>
      <c r="J255" s="4"/>
      <c r="K255" s="4"/>
    </row>
    <row r="256" spans="2:11" ht="13.5" x14ac:dyDescent="0.35">
      <c r="B256" s="3">
        <v>42375</v>
      </c>
      <c r="C256" s="2">
        <v>3.28</v>
      </c>
      <c r="D256" s="2">
        <v>1.7229000000000001</v>
      </c>
      <c r="E256" s="2">
        <v>10615</v>
      </c>
      <c r="F256" s="2"/>
      <c r="G256" s="2"/>
      <c r="H256" s="21">
        <f t="shared" si="3"/>
        <v>9.1963448922212088E-3</v>
      </c>
      <c r="I256" s="4"/>
      <c r="J256" s="4"/>
      <c r="K256" s="4"/>
    </row>
    <row r="257" spans="2:11" ht="13.5" x14ac:dyDescent="0.35">
      <c r="B257" s="3">
        <v>42376</v>
      </c>
      <c r="C257" s="2">
        <v>3.26</v>
      </c>
      <c r="D257" s="2">
        <v>1.7123999999999999</v>
      </c>
      <c r="E257" s="2">
        <v>6385</v>
      </c>
      <c r="F257" s="2"/>
      <c r="G257" s="2"/>
      <c r="H257" s="21">
        <f t="shared" si="3"/>
        <v>-6.0943757617970716E-3</v>
      </c>
      <c r="I257" s="4"/>
      <c r="J257" s="4"/>
      <c r="K257" s="4"/>
    </row>
    <row r="258" spans="2:11" ht="13.5" x14ac:dyDescent="0.35">
      <c r="B258" s="3">
        <v>42377</v>
      </c>
      <c r="C258" s="2">
        <v>3.27</v>
      </c>
      <c r="D258" s="2">
        <v>1.7177</v>
      </c>
      <c r="E258" s="2">
        <v>9179</v>
      </c>
      <c r="F258" s="2"/>
      <c r="G258" s="2"/>
      <c r="H258" s="21">
        <f t="shared" si="3"/>
        <v>3.0950712450362548E-3</v>
      </c>
      <c r="I258" s="4"/>
      <c r="J258" s="4"/>
      <c r="K258" s="4"/>
    </row>
    <row r="259" spans="2:11" ht="13.5" x14ac:dyDescent="0.35">
      <c r="B259" s="3">
        <v>42380</v>
      </c>
      <c r="C259" s="2">
        <v>3.29</v>
      </c>
      <c r="D259" s="2">
        <v>1.7282</v>
      </c>
      <c r="E259" s="2">
        <v>38306</v>
      </c>
      <c r="F259" s="2"/>
      <c r="G259" s="2"/>
      <c r="H259" s="21">
        <f t="shared" si="3"/>
        <v>6.1128252896314574E-3</v>
      </c>
      <c r="I259" s="4"/>
      <c r="J259" s="4"/>
      <c r="K259" s="4"/>
    </row>
    <row r="260" spans="2:11" ht="13.5" x14ac:dyDescent="0.35">
      <c r="B260" s="3">
        <v>42381</v>
      </c>
      <c r="C260" s="2">
        <v>3.3</v>
      </c>
      <c r="D260" s="2">
        <v>1.7334000000000001</v>
      </c>
      <c r="E260" s="2">
        <v>24047</v>
      </c>
      <c r="F260" s="2"/>
      <c r="G260" s="2"/>
      <c r="H260" s="21">
        <f t="shared" si="3"/>
        <v>3.0089110056706939E-3</v>
      </c>
      <c r="I260" s="4"/>
      <c r="J260" s="4"/>
      <c r="K260" s="4"/>
    </row>
    <row r="261" spans="2:11" ht="13.5" x14ac:dyDescent="0.35">
      <c r="B261" s="3">
        <v>42382</v>
      </c>
      <c r="C261" s="2">
        <v>3.35</v>
      </c>
      <c r="D261" s="2">
        <v>1.7597</v>
      </c>
      <c r="E261" s="2">
        <v>17477</v>
      </c>
      <c r="F261" s="2"/>
      <c r="G261" s="2"/>
      <c r="H261" s="21">
        <f t="shared" si="3"/>
        <v>1.5172493365639778E-2</v>
      </c>
      <c r="I261" s="4"/>
      <c r="J261" s="4"/>
      <c r="K261" s="4"/>
    </row>
    <row r="262" spans="2:11" ht="13.5" x14ac:dyDescent="0.35">
      <c r="B262" s="3">
        <v>42384</v>
      </c>
      <c r="C262" s="2">
        <v>3.28</v>
      </c>
      <c r="D262" s="2">
        <v>1.7229000000000001</v>
      </c>
      <c r="E262" s="2">
        <v>5478</v>
      </c>
      <c r="F262" s="2"/>
      <c r="G262" s="2"/>
      <c r="H262" s="21">
        <f t="shared" si="3"/>
        <v>-2.0912655566289677E-2</v>
      </c>
      <c r="I262" s="4"/>
      <c r="J262" s="4"/>
      <c r="K262" s="4"/>
    </row>
    <row r="263" spans="2:11" ht="13.5" x14ac:dyDescent="0.35">
      <c r="B263" s="3">
        <v>42387</v>
      </c>
      <c r="C263" s="2">
        <v>3.27</v>
      </c>
      <c r="D263" s="2">
        <v>1.7177</v>
      </c>
      <c r="E263" s="2">
        <v>5019</v>
      </c>
      <c r="F263" s="2"/>
      <c r="G263" s="2"/>
      <c r="H263" s="21">
        <f t="shared" ref="H263:H326" si="4">(D263-D262)/D262</f>
        <v>-3.0181670439376014E-3</v>
      </c>
      <c r="I263" s="4"/>
      <c r="J263" s="4"/>
      <c r="K263" s="4"/>
    </row>
    <row r="264" spans="2:11" ht="13.5" x14ac:dyDescent="0.35">
      <c r="B264" s="3">
        <v>42388</v>
      </c>
      <c r="C264" s="2">
        <v>3.28</v>
      </c>
      <c r="D264" s="2">
        <v>1.7229000000000001</v>
      </c>
      <c r="E264" s="2">
        <v>8781</v>
      </c>
      <c r="F264" s="2"/>
      <c r="G264" s="2"/>
      <c r="H264" s="21">
        <f t="shared" si="4"/>
        <v>3.0273039529604084E-3</v>
      </c>
      <c r="I264" s="4"/>
      <c r="J264" s="4"/>
      <c r="K264" s="4"/>
    </row>
    <row r="265" spans="2:11" ht="13.5" x14ac:dyDescent="0.35">
      <c r="B265" s="3">
        <v>42389</v>
      </c>
      <c r="C265" s="2">
        <v>3.21</v>
      </c>
      <c r="D265" s="2">
        <v>1.6861999999999999</v>
      </c>
      <c r="E265" s="2">
        <v>25513</v>
      </c>
      <c r="F265" s="2"/>
      <c r="G265" s="2"/>
      <c r="H265" s="21">
        <f t="shared" si="4"/>
        <v>-2.1301294329328559E-2</v>
      </c>
      <c r="I265" s="4"/>
      <c r="J265" s="4"/>
      <c r="K265" s="4"/>
    </row>
    <row r="266" spans="2:11" ht="13.5" x14ac:dyDescent="0.35">
      <c r="B266" s="3">
        <v>42390</v>
      </c>
      <c r="C266" s="2">
        <v>3.27</v>
      </c>
      <c r="D266" s="2">
        <v>1.7177</v>
      </c>
      <c r="E266" s="2">
        <v>7270</v>
      </c>
      <c r="F266" s="2"/>
      <c r="G266" s="2"/>
      <c r="H266" s="21">
        <f t="shared" si="4"/>
        <v>1.8681058000237269E-2</v>
      </c>
      <c r="I266" s="4"/>
      <c r="J266" s="4"/>
      <c r="K266" s="4"/>
    </row>
    <row r="267" spans="2:11" ht="13.5" x14ac:dyDescent="0.35">
      <c r="B267" s="3">
        <v>42391</v>
      </c>
      <c r="C267" s="2">
        <v>3.24</v>
      </c>
      <c r="D267" s="2">
        <v>1.7019</v>
      </c>
      <c r="E267" s="2">
        <v>7668</v>
      </c>
      <c r="F267" s="2"/>
      <c r="G267" s="2"/>
      <c r="H267" s="21">
        <f t="shared" si="4"/>
        <v>-9.1983466263026344E-3</v>
      </c>
      <c r="I267" s="4"/>
      <c r="J267" s="4"/>
      <c r="K267" s="4"/>
    </row>
    <row r="268" spans="2:11" ht="13.5" x14ac:dyDescent="0.35">
      <c r="B268" s="3">
        <v>42394</v>
      </c>
      <c r="C268" s="2">
        <v>3.17</v>
      </c>
      <c r="D268" s="2">
        <v>1.6652</v>
      </c>
      <c r="E268" s="2">
        <v>1667</v>
      </c>
      <c r="F268" s="2"/>
      <c r="G268" s="2"/>
      <c r="H268" s="21">
        <f t="shared" si="4"/>
        <v>-2.1564134202949618E-2</v>
      </c>
      <c r="I268" s="4"/>
      <c r="J268" s="4"/>
      <c r="K268" s="4"/>
    </row>
    <row r="269" spans="2:11" ht="13.5" x14ac:dyDescent="0.35">
      <c r="B269" s="3">
        <v>42395</v>
      </c>
      <c r="C269" s="2">
        <v>3.17</v>
      </c>
      <c r="D269" s="2">
        <v>1.6652</v>
      </c>
      <c r="E269" s="2">
        <v>16984</v>
      </c>
      <c r="F269" s="2"/>
      <c r="G269" s="2"/>
      <c r="H269" s="21">
        <f t="shared" si="4"/>
        <v>0</v>
      </c>
      <c r="I269" s="4"/>
      <c r="J269" s="4"/>
      <c r="K269" s="4"/>
    </row>
    <row r="270" spans="2:11" ht="13.5" x14ac:dyDescent="0.35">
      <c r="B270" s="3">
        <v>42396</v>
      </c>
      <c r="C270" s="2">
        <v>3.18</v>
      </c>
      <c r="D270" s="2">
        <v>1.6704000000000001</v>
      </c>
      <c r="E270" s="2">
        <v>11363</v>
      </c>
      <c r="F270" s="2"/>
      <c r="G270" s="2"/>
      <c r="H270" s="21">
        <f t="shared" si="4"/>
        <v>3.1227480182561213E-3</v>
      </c>
      <c r="I270" s="4"/>
      <c r="J270" s="4"/>
      <c r="K270" s="4"/>
    </row>
    <row r="271" spans="2:11" ht="13.5" x14ac:dyDescent="0.35">
      <c r="B271" s="3">
        <v>42397</v>
      </c>
      <c r="C271" s="2">
        <v>3.18</v>
      </c>
      <c r="D271" s="2">
        <v>1.6704000000000001</v>
      </c>
      <c r="E271" s="2">
        <v>44694</v>
      </c>
      <c r="F271" s="2"/>
      <c r="G271" s="2"/>
      <c r="H271" s="21">
        <f t="shared" si="4"/>
        <v>0</v>
      </c>
      <c r="I271" s="4"/>
      <c r="J271" s="4"/>
      <c r="K271" s="4"/>
    </row>
    <row r="272" spans="2:11" ht="13.5" x14ac:dyDescent="0.35">
      <c r="B272" s="3">
        <v>42398</v>
      </c>
      <c r="C272" s="2">
        <v>3.1</v>
      </c>
      <c r="D272" s="2">
        <v>1.6284000000000001</v>
      </c>
      <c r="E272" s="2">
        <v>27152</v>
      </c>
      <c r="F272" s="2"/>
      <c r="G272" s="2"/>
      <c r="H272" s="21">
        <f t="shared" si="4"/>
        <v>-2.5143678160919562E-2</v>
      </c>
      <c r="I272" s="4"/>
      <c r="J272" s="4"/>
      <c r="K272" s="4"/>
    </row>
    <row r="273" spans="2:11" ht="13.5" x14ac:dyDescent="0.35">
      <c r="B273" s="3">
        <v>42401</v>
      </c>
      <c r="C273" s="2">
        <v>3.11</v>
      </c>
      <c r="D273" s="2">
        <v>1.6335999999999999</v>
      </c>
      <c r="E273" s="2">
        <v>40242</v>
      </c>
      <c r="F273" s="2"/>
      <c r="G273" s="2"/>
      <c r="H273" s="21">
        <f t="shared" si="4"/>
        <v>3.1933185949397391E-3</v>
      </c>
      <c r="I273" s="4"/>
      <c r="J273" s="4"/>
      <c r="K273" s="4"/>
    </row>
    <row r="274" spans="2:11" ht="13.5" x14ac:dyDescent="0.35">
      <c r="B274" s="3">
        <v>42402</v>
      </c>
      <c r="C274" s="2">
        <v>3.18</v>
      </c>
      <c r="D274" s="2">
        <v>1.6704000000000001</v>
      </c>
      <c r="E274" s="2">
        <v>9792</v>
      </c>
      <c r="F274" s="2"/>
      <c r="G274" s="2"/>
      <c r="H274" s="21">
        <f t="shared" si="4"/>
        <v>2.2526934378060828E-2</v>
      </c>
      <c r="I274" s="4"/>
      <c r="J274" s="4"/>
      <c r="K274" s="4"/>
    </row>
    <row r="275" spans="2:11" ht="13.5" x14ac:dyDescent="0.35">
      <c r="B275" s="3">
        <v>42403</v>
      </c>
      <c r="C275" s="2">
        <v>3.2</v>
      </c>
      <c r="D275" s="2">
        <v>1.6809000000000001</v>
      </c>
      <c r="E275" s="2">
        <v>14934</v>
      </c>
      <c r="F275" s="2"/>
      <c r="G275" s="2"/>
      <c r="H275" s="21">
        <f t="shared" si="4"/>
        <v>6.2859195402298574E-3</v>
      </c>
      <c r="I275" s="4"/>
      <c r="J275" s="4"/>
      <c r="K275" s="4"/>
    </row>
    <row r="276" spans="2:11" ht="13.5" x14ac:dyDescent="0.35">
      <c r="B276" s="3">
        <v>42404</v>
      </c>
      <c r="C276" s="2">
        <v>3.2</v>
      </c>
      <c r="D276" s="2">
        <v>1.6809000000000001</v>
      </c>
      <c r="E276" s="2">
        <v>1575</v>
      </c>
      <c r="F276" s="2"/>
      <c r="G276" s="2"/>
      <c r="H276" s="21">
        <f t="shared" si="4"/>
        <v>0</v>
      </c>
      <c r="I276" s="4"/>
      <c r="J276" s="4"/>
      <c r="K276" s="4"/>
    </row>
    <row r="277" spans="2:11" ht="13.5" x14ac:dyDescent="0.35">
      <c r="B277" s="3">
        <v>42405</v>
      </c>
      <c r="C277" s="2">
        <v>3.13</v>
      </c>
      <c r="D277" s="2">
        <v>1.6440999999999999</v>
      </c>
      <c r="E277" s="2">
        <v>17882</v>
      </c>
      <c r="F277" s="2"/>
      <c r="G277" s="2"/>
      <c r="H277" s="21">
        <f t="shared" si="4"/>
        <v>-2.1893033493961666E-2</v>
      </c>
      <c r="I277" s="4"/>
      <c r="J277" s="4"/>
      <c r="K277" s="4"/>
    </row>
    <row r="278" spans="2:11" ht="13.5" x14ac:dyDescent="0.35">
      <c r="B278" s="3">
        <v>42408</v>
      </c>
      <c r="C278" s="2">
        <v>3.14</v>
      </c>
      <c r="D278" s="2">
        <v>1.6494</v>
      </c>
      <c r="E278" s="2">
        <v>9138</v>
      </c>
      <c r="F278" s="2"/>
      <c r="G278" s="2"/>
      <c r="H278" s="21">
        <f t="shared" si="4"/>
        <v>3.2236481965817669E-3</v>
      </c>
      <c r="I278" s="4"/>
      <c r="J278" s="4"/>
      <c r="K278" s="4"/>
    </row>
    <row r="279" spans="2:11" ht="13.5" x14ac:dyDescent="0.35">
      <c r="B279" s="3">
        <v>42409</v>
      </c>
      <c r="C279" s="2">
        <v>3.14</v>
      </c>
      <c r="D279" s="2">
        <v>1.6494</v>
      </c>
      <c r="E279" s="2">
        <v>7810</v>
      </c>
      <c r="F279" s="2"/>
      <c r="G279" s="2"/>
      <c r="H279" s="21">
        <f t="shared" si="4"/>
        <v>0</v>
      </c>
      <c r="I279" s="4"/>
      <c r="J279" s="4"/>
      <c r="K279" s="4"/>
    </row>
    <row r="280" spans="2:11" ht="13.5" x14ac:dyDescent="0.35">
      <c r="B280" s="3">
        <v>42410</v>
      </c>
      <c r="C280" s="2">
        <v>3.06</v>
      </c>
      <c r="D280" s="2">
        <v>1.6073999999999999</v>
      </c>
      <c r="E280" s="2">
        <v>10253</v>
      </c>
      <c r="F280" s="2"/>
      <c r="G280" s="2"/>
      <c r="H280" s="21">
        <f t="shared" si="4"/>
        <v>-2.5463805020007297E-2</v>
      </c>
      <c r="I280" s="4"/>
      <c r="J280" s="4"/>
      <c r="K280" s="4"/>
    </row>
    <row r="281" spans="2:11" ht="13.5" x14ac:dyDescent="0.35">
      <c r="B281" s="3">
        <v>42411</v>
      </c>
      <c r="C281" s="2">
        <v>3.1</v>
      </c>
      <c r="D281" s="2">
        <v>1.6284000000000001</v>
      </c>
      <c r="E281" s="2">
        <v>41531</v>
      </c>
      <c r="F281" s="2"/>
      <c r="G281" s="2"/>
      <c r="H281" s="21">
        <f t="shared" si="4"/>
        <v>1.3064576334453236E-2</v>
      </c>
      <c r="I281" s="4"/>
      <c r="J281" s="4"/>
      <c r="K281" s="4"/>
    </row>
    <row r="282" spans="2:11" ht="13.5" x14ac:dyDescent="0.35">
      <c r="B282" s="3">
        <v>42412</v>
      </c>
      <c r="C282" s="2">
        <v>3.06</v>
      </c>
      <c r="D282" s="2">
        <v>1.6073999999999999</v>
      </c>
      <c r="E282" s="2">
        <v>14545</v>
      </c>
      <c r="F282" s="2"/>
      <c r="G282" s="2"/>
      <c r="H282" s="21">
        <f t="shared" si="4"/>
        <v>-1.2896094325718576E-2</v>
      </c>
      <c r="I282" s="4"/>
      <c r="J282" s="4"/>
      <c r="K282" s="4"/>
    </row>
    <row r="283" spans="2:11" ht="13.5" x14ac:dyDescent="0.35">
      <c r="B283" s="3">
        <v>42415</v>
      </c>
      <c r="C283" s="2">
        <v>3.09</v>
      </c>
      <c r="D283" s="2">
        <v>1.6231</v>
      </c>
      <c r="E283" s="2">
        <v>4591</v>
      </c>
      <c r="F283" s="2"/>
      <c r="G283" s="2"/>
      <c r="H283" s="21">
        <f t="shared" si="4"/>
        <v>9.7673261167102454E-3</v>
      </c>
      <c r="I283" s="4"/>
      <c r="J283" s="4"/>
      <c r="K283" s="4"/>
    </row>
    <row r="284" spans="2:11" ht="13.5" x14ac:dyDescent="0.35">
      <c r="B284" s="3">
        <v>42416</v>
      </c>
      <c r="C284" s="2">
        <v>3</v>
      </c>
      <c r="D284" s="2">
        <v>1.5759000000000001</v>
      </c>
      <c r="E284" s="2">
        <v>46849</v>
      </c>
      <c r="F284" s="2"/>
      <c r="G284" s="2"/>
      <c r="H284" s="21">
        <f t="shared" si="4"/>
        <v>-2.9080155258455986E-2</v>
      </c>
      <c r="I284" s="4"/>
      <c r="J284" s="4"/>
      <c r="K284" s="4"/>
    </row>
    <row r="285" spans="2:11" ht="13.5" x14ac:dyDescent="0.35">
      <c r="B285" s="3">
        <v>42417</v>
      </c>
      <c r="C285" s="2">
        <v>3.07</v>
      </c>
      <c r="D285" s="2">
        <v>1.6126</v>
      </c>
      <c r="E285" s="2">
        <v>23604</v>
      </c>
      <c r="F285" s="2"/>
      <c r="G285" s="2"/>
      <c r="H285" s="21">
        <f t="shared" si="4"/>
        <v>2.3288279713179739E-2</v>
      </c>
      <c r="I285" s="4"/>
      <c r="J285" s="4"/>
      <c r="K285" s="4"/>
    </row>
    <row r="286" spans="2:11" ht="13.5" x14ac:dyDescent="0.35">
      <c r="B286" s="3">
        <v>42418</v>
      </c>
      <c r="C286" s="2">
        <v>3</v>
      </c>
      <c r="D286" s="2">
        <v>1.5759000000000001</v>
      </c>
      <c r="E286" s="2">
        <v>133464</v>
      </c>
      <c r="F286" s="2"/>
      <c r="G286" s="2"/>
      <c r="H286" s="21">
        <f t="shared" si="4"/>
        <v>-2.2758278556368569E-2</v>
      </c>
      <c r="I286" s="4"/>
      <c r="J286" s="4"/>
      <c r="K286" s="4"/>
    </row>
    <row r="287" spans="2:11" ht="13.5" x14ac:dyDescent="0.35">
      <c r="B287" s="3">
        <v>42419</v>
      </c>
      <c r="C287" s="2">
        <v>3.07</v>
      </c>
      <c r="D287" s="2">
        <v>1.6126</v>
      </c>
      <c r="E287" s="2">
        <v>25331</v>
      </c>
      <c r="F287" s="2"/>
      <c r="G287" s="2"/>
      <c r="H287" s="21">
        <f t="shared" si="4"/>
        <v>2.3288279713179739E-2</v>
      </c>
      <c r="I287" s="4"/>
      <c r="J287" s="4"/>
      <c r="K287" s="4"/>
    </row>
    <row r="288" spans="2:11" ht="13.5" x14ac:dyDescent="0.35">
      <c r="B288" s="3">
        <v>42422</v>
      </c>
      <c r="C288" s="2">
        <v>3.04</v>
      </c>
      <c r="D288" s="2">
        <v>1.5969</v>
      </c>
      <c r="E288" s="2">
        <v>29942</v>
      </c>
      <c r="F288" s="2"/>
      <c r="G288" s="2"/>
      <c r="H288" s="21">
        <f t="shared" si="4"/>
        <v>-9.7358303361032173E-3</v>
      </c>
      <c r="I288" s="4"/>
      <c r="J288" s="4"/>
      <c r="K288" s="4"/>
    </row>
    <row r="289" spans="2:11" ht="13.5" x14ac:dyDescent="0.35">
      <c r="B289" s="3">
        <v>42423</v>
      </c>
      <c r="C289" s="2">
        <v>3.04</v>
      </c>
      <c r="D289" s="2">
        <v>1.5969</v>
      </c>
      <c r="E289" s="2">
        <v>26302</v>
      </c>
      <c r="F289" s="2"/>
      <c r="G289" s="2"/>
      <c r="H289" s="21">
        <f t="shared" si="4"/>
        <v>0</v>
      </c>
      <c r="I289" s="4"/>
      <c r="J289" s="4"/>
      <c r="K289" s="4"/>
    </row>
    <row r="290" spans="2:11" ht="13.5" x14ac:dyDescent="0.35">
      <c r="B290" s="3">
        <v>42424</v>
      </c>
      <c r="C290" s="2">
        <v>3.02</v>
      </c>
      <c r="D290" s="2">
        <v>1.5864</v>
      </c>
      <c r="E290" s="2">
        <v>12121</v>
      </c>
      <c r="F290" s="2"/>
      <c r="G290" s="2"/>
      <c r="H290" s="21">
        <f t="shared" si="4"/>
        <v>-6.5752395265827254E-3</v>
      </c>
      <c r="I290" s="4"/>
      <c r="J290" s="4"/>
      <c r="K290" s="4"/>
    </row>
    <row r="291" spans="2:11" ht="13.5" x14ac:dyDescent="0.35">
      <c r="B291" s="3">
        <v>42425</v>
      </c>
      <c r="C291" s="2">
        <v>3</v>
      </c>
      <c r="D291" s="2">
        <v>1.5759000000000001</v>
      </c>
      <c r="E291" s="2">
        <v>35907</v>
      </c>
      <c r="F291" s="2"/>
      <c r="G291" s="2"/>
      <c r="H291" s="21">
        <f t="shared" si="4"/>
        <v>-6.6187594553706215E-3</v>
      </c>
      <c r="I291" s="4"/>
      <c r="J291" s="4"/>
      <c r="K291" s="4"/>
    </row>
    <row r="292" spans="2:11" ht="13.5" x14ac:dyDescent="0.35">
      <c r="B292" s="3">
        <v>42426</v>
      </c>
      <c r="C292" s="2">
        <v>3</v>
      </c>
      <c r="D292" s="2">
        <v>1.5759000000000001</v>
      </c>
      <c r="E292" s="2">
        <v>16550</v>
      </c>
      <c r="F292" s="2"/>
      <c r="G292" s="2"/>
      <c r="H292" s="21">
        <f t="shared" si="4"/>
        <v>0</v>
      </c>
      <c r="I292" s="4"/>
      <c r="J292" s="4"/>
      <c r="K292" s="4"/>
    </row>
    <row r="293" spans="2:11" ht="13.5" x14ac:dyDescent="0.35">
      <c r="B293" s="3">
        <v>42429</v>
      </c>
      <c r="C293" s="2">
        <v>3.05</v>
      </c>
      <c r="D293" s="2">
        <v>1.6021000000000001</v>
      </c>
      <c r="E293" s="2">
        <v>720</v>
      </c>
      <c r="F293" s="2"/>
      <c r="G293" s="2"/>
      <c r="H293" s="21">
        <f t="shared" si="4"/>
        <v>1.6625420394695094E-2</v>
      </c>
      <c r="I293" s="4"/>
      <c r="J293" s="4"/>
      <c r="K293" s="4"/>
    </row>
    <row r="294" spans="2:11" ht="13.5" x14ac:dyDescent="0.35">
      <c r="B294" s="3">
        <v>42430</v>
      </c>
      <c r="C294" s="2">
        <v>3.05</v>
      </c>
      <c r="D294" s="2">
        <v>1.6021000000000001</v>
      </c>
      <c r="E294" s="2">
        <v>6613</v>
      </c>
      <c r="F294" s="2"/>
      <c r="G294" s="2"/>
      <c r="H294" s="21">
        <f t="shared" si="4"/>
        <v>0</v>
      </c>
      <c r="I294" s="4"/>
      <c r="J294" s="4"/>
      <c r="K294" s="4"/>
    </row>
    <row r="295" spans="2:11" ht="13.5" x14ac:dyDescent="0.35">
      <c r="B295" s="3">
        <v>42431</v>
      </c>
      <c r="C295" s="2">
        <v>3.08</v>
      </c>
      <c r="D295" s="2">
        <v>1.6178999999999999</v>
      </c>
      <c r="E295" s="2">
        <v>4175</v>
      </c>
      <c r="F295" s="2"/>
      <c r="G295" s="2"/>
      <c r="H295" s="21">
        <f t="shared" si="4"/>
        <v>9.8620560514323784E-3</v>
      </c>
      <c r="I295" s="4"/>
      <c r="J295" s="4"/>
      <c r="K295" s="4"/>
    </row>
    <row r="296" spans="2:11" ht="13.5" x14ac:dyDescent="0.35">
      <c r="B296" s="3">
        <v>42432</v>
      </c>
      <c r="C296" s="2">
        <v>3.13</v>
      </c>
      <c r="D296" s="2">
        <v>1.6440999999999999</v>
      </c>
      <c r="E296" s="2">
        <v>438188</v>
      </c>
      <c r="F296" s="2"/>
      <c r="G296" s="2"/>
      <c r="H296" s="21">
        <f t="shared" si="4"/>
        <v>1.6193831509982076E-2</v>
      </c>
      <c r="I296" s="4"/>
      <c r="J296" s="4"/>
      <c r="K296" s="4"/>
    </row>
    <row r="297" spans="2:11" ht="13.5" x14ac:dyDescent="0.35">
      <c r="B297" s="3">
        <v>42433</v>
      </c>
      <c r="C297" s="2">
        <v>3.12</v>
      </c>
      <c r="D297" s="2">
        <v>1.6389</v>
      </c>
      <c r="E297" s="2">
        <v>13404</v>
      </c>
      <c r="F297" s="2"/>
      <c r="G297" s="2"/>
      <c r="H297" s="21">
        <f t="shared" si="4"/>
        <v>-3.1628246457027381E-3</v>
      </c>
      <c r="I297" s="4"/>
      <c r="J297" s="4"/>
      <c r="K297" s="4"/>
    </row>
    <row r="298" spans="2:11" ht="13.5" x14ac:dyDescent="0.35">
      <c r="B298" s="3">
        <v>42436</v>
      </c>
      <c r="C298" s="2">
        <v>3.12</v>
      </c>
      <c r="D298" s="2">
        <v>1.6389</v>
      </c>
      <c r="E298" s="2">
        <v>37802</v>
      </c>
      <c r="F298" s="2"/>
      <c r="G298" s="2"/>
      <c r="H298" s="21">
        <f t="shared" si="4"/>
        <v>0</v>
      </c>
      <c r="I298" s="4"/>
      <c r="J298" s="4"/>
      <c r="K298" s="4"/>
    </row>
    <row r="299" spans="2:11" ht="13.5" x14ac:dyDescent="0.35">
      <c r="B299" s="3">
        <v>42437</v>
      </c>
      <c r="C299" s="2">
        <v>3.18</v>
      </c>
      <c r="D299" s="2">
        <v>1.6704000000000001</v>
      </c>
      <c r="E299" s="2">
        <v>11137</v>
      </c>
      <c r="F299" s="2"/>
      <c r="G299" s="2"/>
      <c r="H299" s="21">
        <f t="shared" si="4"/>
        <v>1.9220208676551397E-2</v>
      </c>
      <c r="I299" s="4"/>
      <c r="J299" s="4"/>
      <c r="K299" s="4"/>
    </row>
    <row r="300" spans="2:11" ht="13.5" x14ac:dyDescent="0.35">
      <c r="B300" s="3">
        <v>42438</v>
      </c>
      <c r="C300" s="2">
        <v>3.13</v>
      </c>
      <c r="D300" s="2">
        <v>1.6440999999999999</v>
      </c>
      <c r="E300" s="2">
        <v>20652</v>
      </c>
      <c r="F300" s="2"/>
      <c r="G300" s="2"/>
      <c r="H300" s="21">
        <f t="shared" si="4"/>
        <v>-1.5744731800766409E-2</v>
      </c>
      <c r="I300" s="4"/>
      <c r="J300" s="4"/>
      <c r="K300" s="4"/>
    </row>
    <row r="301" spans="2:11" ht="13.5" x14ac:dyDescent="0.35">
      <c r="B301" s="3">
        <v>42439</v>
      </c>
      <c r="C301" s="2">
        <v>3.08</v>
      </c>
      <c r="D301" s="2">
        <v>1.6178999999999999</v>
      </c>
      <c r="E301" s="2">
        <v>10768</v>
      </c>
      <c r="F301" s="2"/>
      <c r="G301" s="2"/>
      <c r="H301" s="21">
        <f t="shared" si="4"/>
        <v>-1.5935770330271885E-2</v>
      </c>
      <c r="I301" s="4"/>
      <c r="J301" s="4"/>
      <c r="K301" s="4"/>
    </row>
    <row r="302" spans="2:11" ht="13.5" x14ac:dyDescent="0.35">
      <c r="B302" s="3">
        <v>42440</v>
      </c>
      <c r="C302" s="2">
        <v>3.16</v>
      </c>
      <c r="D302" s="2">
        <v>1.6598999999999999</v>
      </c>
      <c r="E302" s="2">
        <v>43347</v>
      </c>
      <c r="F302" s="2"/>
      <c r="G302" s="2"/>
      <c r="H302" s="21">
        <f t="shared" si="4"/>
        <v>2.5959577229742282E-2</v>
      </c>
      <c r="I302" s="4"/>
      <c r="J302" s="4"/>
      <c r="K302" s="4"/>
    </row>
    <row r="303" spans="2:11" ht="13.5" x14ac:dyDescent="0.35">
      <c r="B303" s="3">
        <v>42443</v>
      </c>
      <c r="C303" s="2">
        <v>3.17</v>
      </c>
      <c r="D303" s="2">
        <v>1.6652</v>
      </c>
      <c r="E303" s="2">
        <v>40261</v>
      </c>
      <c r="F303" s="2"/>
      <c r="G303" s="2"/>
      <c r="H303" s="21">
        <f t="shared" si="4"/>
        <v>3.1929634315320697E-3</v>
      </c>
      <c r="I303" s="4"/>
      <c r="J303" s="4"/>
      <c r="K303" s="4"/>
    </row>
    <row r="304" spans="2:11" ht="13.5" x14ac:dyDescent="0.35">
      <c r="B304" s="3">
        <v>42444</v>
      </c>
      <c r="C304" s="2">
        <v>3.12</v>
      </c>
      <c r="D304" s="2">
        <v>1.6389</v>
      </c>
      <c r="E304" s="2">
        <v>12773</v>
      </c>
      <c r="F304" s="2"/>
      <c r="G304" s="2"/>
      <c r="H304" s="21">
        <f t="shared" si="4"/>
        <v>-1.5793898630795094E-2</v>
      </c>
      <c r="I304" s="4"/>
      <c r="J304" s="4"/>
      <c r="K304" s="4"/>
    </row>
    <row r="305" spans="2:11" ht="13.5" x14ac:dyDescent="0.35">
      <c r="B305" s="3">
        <v>42445</v>
      </c>
      <c r="C305" s="2">
        <v>3.26</v>
      </c>
      <c r="D305" s="2">
        <v>1.7123999999999999</v>
      </c>
      <c r="E305" s="2">
        <v>55625</v>
      </c>
      <c r="F305" s="2"/>
      <c r="G305" s="2"/>
      <c r="H305" s="21">
        <f t="shared" si="4"/>
        <v>4.4847153578619743E-2</v>
      </c>
      <c r="I305" s="4"/>
      <c r="J305" s="4"/>
      <c r="K305" s="4"/>
    </row>
    <row r="306" spans="2:11" ht="13.5" x14ac:dyDescent="0.35">
      <c r="B306" s="3">
        <v>42446</v>
      </c>
      <c r="C306" s="2">
        <v>3.3</v>
      </c>
      <c r="D306" s="2">
        <v>1.7334000000000001</v>
      </c>
      <c r="E306" s="2">
        <v>34585</v>
      </c>
      <c r="F306" s="2"/>
      <c r="G306" s="2"/>
      <c r="H306" s="21">
        <f t="shared" si="4"/>
        <v>1.2263489838822781E-2</v>
      </c>
      <c r="I306" s="4"/>
      <c r="J306" s="4"/>
      <c r="K306" s="4"/>
    </row>
    <row r="307" spans="2:11" ht="13.5" x14ac:dyDescent="0.35">
      <c r="B307" s="3">
        <v>42447</v>
      </c>
      <c r="C307" s="2">
        <v>3.35</v>
      </c>
      <c r="D307" s="2">
        <v>1.7597</v>
      </c>
      <c r="E307" s="2">
        <v>73661</v>
      </c>
      <c r="F307" s="2"/>
      <c r="G307" s="2"/>
      <c r="H307" s="21">
        <f t="shared" si="4"/>
        <v>1.5172493365639778E-2</v>
      </c>
      <c r="I307" s="4"/>
      <c r="J307" s="4"/>
      <c r="K307" s="4"/>
    </row>
    <row r="308" spans="2:11" ht="13.5" x14ac:dyDescent="0.35">
      <c r="B308" s="3">
        <v>42450</v>
      </c>
      <c r="C308" s="2">
        <v>3.32</v>
      </c>
      <c r="D308" s="2">
        <v>1.7439</v>
      </c>
      <c r="E308" s="2">
        <v>1153</v>
      </c>
      <c r="F308" s="2"/>
      <c r="G308" s="2"/>
      <c r="H308" s="21">
        <f t="shared" si="4"/>
        <v>-8.9788032050917982E-3</v>
      </c>
      <c r="I308" s="4"/>
      <c r="J308" s="4"/>
      <c r="K308" s="4"/>
    </row>
    <row r="309" spans="2:11" ht="13.5" x14ac:dyDescent="0.35">
      <c r="B309" s="3">
        <v>42451</v>
      </c>
      <c r="C309" s="2">
        <v>3.26</v>
      </c>
      <c r="D309" s="2">
        <v>1.7123999999999999</v>
      </c>
      <c r="E309" s="2">
        <v>8150</v>
      </c>
      <c r="F309" s="2"/>
      <c r="G309" s="2"/>
      <c r="H309" s="21">
        <f t="shared" si="4"/>
        <v>-1.8062962325821483E-2</v>
      </c>
      <c r="I309" s="4"/>
      <c r="J309" s="4"/>
      <c r="K309" s="4"/>
    </row>
    <row r="310" spans="2:11" ht="13.5" x14ac:dyDescent="0.35">
      <c r="B310" s="3">
        <v>42452</v>
      </c>
      <c r="C310" s="2">
        <v>3.26</v>
      </c>
      <c r="D310" s="2">
        <v>1.7123999999999999</v>
      </c>
      <c r="E310" s="2">
        <v>19777</v>
      </c>
      <c r="F310" s="2"/>
      <c r="G310" s="2"/>
      <c r="H310" s="21">
        <f t="shared" si="4"/>
        <v>0</v>
      </c>
      <c r="I310" s="4"/>
      <c r="J310" s="4"/>
      <c r="K310" s="4"/>
    </row>
    <row r="311" spans="2:11" ht="13.5" x14ac:dyDescent="0.35">
      <c r="B311" s="3">
        <v>42453</v>
      </c>
      <c r="C311" s="2">
        <v>3.29</v>
      </c>
      <c r="D311" s="2">
        <v>1.7282</v>
      </c>
      <c r="E311" s="2">
        <v>14502</v>
      </c>
      <c r="F311" s="2"/>
      <c r="G311" s="2"/>
      <c r="H311" s="21">
        <f t="shared" si="4"/>
        <v>9.2268161644475811E-3</v>
      </c>
      <c r="I311" s="4"/>
      <c r="J311" s="4"/>
      <c r="K311" s="4"/>
    </row>
    <row r="312" spans="2:11" ht="13.5" x14ac:dyDescent="0.35">
      <c r="B312" s="3">
        <v>42454</v>
      </c>
      <c r="C312" s="2">
        <v>3.29</v>
      </c>
      <c r="D312" s="2">
        <v>1.7282</v>
      </c>
      <c r="E312" s="2">
        <v>452</v>
      </c>
      <c r="F312" s="2"/>
      <c r="G312" s="2"/>
      <c r="H312" s="21">
        <f t="shared" si="4"/>
        <v>0</v>
      </c>
      <c r="I312" s="4"/>
      <c r="J312" s="4"/>
      <c r="K312" s="4"/>
    </row>
    <row r="313" spans="2:11" ht="13.5" x14ac:dyDescent="0.35">
      <c r="B313" s="3">
        <v>42457</v>
      </c>
      <c r="C313" s="2">
        <v>3.2</v>
      </c>
      <c r="D313" s="2">
        <v>1.6809000000000001</v>
      </c>
      <c r="E313" s="2">
        <v>10238</v>
      </c>
      <c r="F313" s="2"/>
      <c r="G313" s="2"/>
      <c r="H313" s="21">
        <f t="shared" si="4"/>
        <v>-2.7369517416965569E-2</v>
      </c>
      <c r="I313" s="4"/>
      <c r="J313" s="4"/>
      <c r="K313" s="4"/>
    </row>
    <row r="314" spans="2:11" ht="13.5" x14ac:dyDescent="0.35">
      <c r="B314" s="3">
        <v>42458</v>
      </c>
      <c r="C314" s="2">
        <v>3.2</v>
      </c>
      <c r="D314" s="2">
        <v>1.6809000000000001</v>
      </c>
      <c r="E314" s="2">
        <v>3400</v>
      </c>
      <c r="F314" s="2"/>
      <c r="G314" s="2"/>
      <c r="H314" s="21">
        <f t="shared" si="4"/>
        <v>0</v>
      </c>
      <c r="I314" s="4"/>
      <c r="J314" s="4"/>
      <c r="K314" s="4"/>
    </row>
    <row r="315" spans="2:11" ht="13.5" x14ac:dyDescent="0.35">
      <c r="B315" s="3">
        <v>42459</v>
      </c>
      <c r="C315" s="2">
        <v>3.22</v>
      </c>
      <c r="D315" s="2">
        <v>1.6914</v>
      </c>
      <c r="E315" s="2">
        <v>2082</v>
      </c>
      <c r="F315" s="2"/>
      <c r="G315" s="2"/>
      <c r="H315" s="21">
        <f t="shared" si="4"/>
        <v>6.246653578440094E-3</v>
      </c>
      <c r="I315" s="4"/>
      <c r="J315" s="4"/>
      <c r="K315" s="4"/>
    </row>
    <row r="316" spans="2:11" ht="13.5" x14ac:dyDescent="0.35">
      <c r="B316" s="3">
        <v>42460</v>
      </c>
      <c r="C316" s="2">
        <v>3.2</v>
      </c>
      <c r="D316" s="2">
        <v>1.6809000000000001</v>
      </c>
      <c r="E316" s="2">
        <v>4256</v>
      </c>
      <c r="F316" s="2"/>
      <c r="G316" s="2"/>
      <c r="H316" s="21">
        <f t="shared" si="4"/>
        <v>-6.207875133025868E-3</v>
      </c>
      <c r="I316" s="4"/>
      <c r="J316" s="4"/>
      <c r="K316" s="4"/>
    </row>
    <row r="317" spans="2:11" ht="13.5" x14ac:dyDescent="0.35">
      <c r="B317" s="3">
        <v>42461</v>
      </c>
      <c r="C317" s="2">
        <v>3.16</v>
      </c>
      <c r="D317" s="2">
        <v>1.6598999999999999</v>
      </c>
      <c r="E317" s="2">
        <v>5024</v>
      </c>
      <c r="F317" s="2"/>
      <c r="G317" s="2"/>
      <c r="H317" s="21">
        <f t="shared" si="4"/>
        <v>-1.249330715688032E-2</v>
      </c>
      <c r="I317" s="4"/>
      <c r="J317" s="4"/>
      <c r="K317" s="4"/>
    </row>
    <row r="318" spans="2:11" ht="13.5" x14ac:dyDescent="0.35">
      <c r="B318" s="3">
        <v>42464</v>
      </c>
      <c r="C318" s="2">
        <v>3.2</v>
      </c>
      <c r="D318" s="2">
        <v>1.6809000000000001</v>
      </c>
      <c r="E318" s="2">
        <v>14070</v>
      </c>
      <c r="F318" s="2"/>
      <c r="G318" s="2"/>
      <c r="H318" s="21">
        <f t="shared" si="4"/>
        <v>1.2651364540032611E-2</v>
      </c>
      <c r="I318" s="4"/>
      <c r="J318" s="4"/>
      <c r="K318" s="4"/>
    </row>
    <row r="319" spans="2:11" ht="13.5" x14ac:dyDescent="0.35">
      <c r="B319" s="3">
        <v>42465</v>
      </c>
      <c r="C319" s="2">
        <v>3.2</v>
      </c>
      <c r="D319" s="2">
        <v>1.6809000000000001</v>
      </c>
      <c r="E319" s="2">
        <v>1200</v>
      </c>
      <c r="F319" s="2"/>
      <c r="G319" s="2"/>
      <c r="H319" s="21">
        <f t="shared" si="4"/>
        <v>0</v>
      </c>
      <c r="I319" s="4"/>
      <c r="J319" s="4"/>
      <c r="K319" s="4"/>
    </row>
    <row r="320" spans="2:11" ht="13.5" x14ac:dyDescent="0.35">
      <c r="B320" s="3">
        <v>42466</v>
      </c>
      <c r="C320" s="2">
        <v>3.2</v>
      </c>
      <c r="D320" s="2">
        <v>1.6809000000000001</v>
      </c>
      <c r="E320" s="2">
        <v>372</v>
      </c>
      <c r="F320" s="2"/>
      <c r="G320" s="2"/>
      <c r="H320" s="21">
        <f t="shared" si="4"/>
        <v>0</v>
      </c>
      <c r="I320" s="4"/>
      <c r="J320" s="4"/>
      <c r="K320" s="4"/>
    </row>
    <row r="321" spans="2:11" ht="13.5" x14ac:dyDescent="0.35">
      <c r="B321" s="3">
        <v>42467</v>
      </c>
      <c r="C321" s="2">
        <v>3.22</v>
      </c>
      <c r="D321" s="2">
        <v>1.6914</v>
      </c>
      <c r="E321" s="2">
        <v>5468</v>
      </c>
      <c r="F321" s="2"/>
      <c r="G321" s="2"/>
      <c r="H321" s="21">
        <f t="shared" si="4"/>
        <v>6.246653578440094E-3</v>
      </c>
      <c r="I321" s="4"/>
      <c r="J321" s="4"/>
      <c r="K321" s="4"/>
    </row>
    <row r="322" spans="2:11" ht="13.5" x14ac:dyDescent="0.35">
      <c r="B322" s="3">
        <v>42468</v>
      </c>
      <c r="C322" s="2">
        <v>3.2</v>
      </c>
      <c r="D322" s="2">
        <v>1.6809000000000001</v>
      </c>
      <c r="E322" s="2">
        <v>2541</v>
      </c>
      <c r="F322" s="2"/>
      <c r="G322" s="2"/>
      <c r="H322" s="21">
        <f t="shared" si="4"/>
        <v>-6.207875133025868E-3</v>
      </c>
      <c r="I322" s="4"/>
      <c r="J322" s="4"/>
      <c r="K322" s="4"/>
    </row>
    <row r="323" spans="2:11" ht="13.5" x14ac:dyDescent="0.35">
      <c r="B323" s="3">
        <v>42471</v>
      </c>
      <c r="C323" s="2">
        <v>3.2</v>
      </c>
      <c r="D323" s="2">
        <v>1.6809000000000001</v>
      </c>
      <c r="E323" s="2">
        <v>6989</v>
      </c>
      <c r="F323" s="2"/>
      <c r="G323" s="2"/>
      <c r="H323" s="21">
        <f t="shared" si="4"/>
        <v>0</v>
      </c>
      <c r="I323" s="4"/>
      <c r="J323" s="4"/>
      <c r="K323" s="4"/>
    </row>
    <row r="324" spans="2:11" ht="13.5" x14ac:dyDescent="0.35">
      <c r="B324" s="3">
        <v>42472</v>
      </c>
      <c r="C324" s="2">
        <v>3.25</v>
      </c>
      <c r="D324" s="2">
        <v>1.7072000000000001</v>
      </c>
      <c r="E324" s="2">
        <v>33482</v>
      </c>
      <c r="F324" s="2"/>
      <c r="G324" s="2"/>
      <c r="H324" s="21">
        <f t="shared" si="4"/>
        <v>1.5646379915521442E-2</v>
      </c>
      <c r="I324" s="4"/>
      <c r="J324" s="4"/>
      <c r="K324" s="4"/>
    </row>
    <row r="325" spans="2:11" ht="13.5" x14ac:dyDescent="0.35">
      <c r="B325" s="3">
        <v>42473</v>
      </c>
      <c r="C325" s="2">
        <v>3.28</v>
      </c>
      <c r="D325" s="2">
        <v>1.7229000000000001</v>
      </c>
      <c r="E325" s="2">
        <v>17058</v>
      </c>
      <c r="F325" s="2"/>
      <c r="G325" s="2"/>
      <c r="H325" s="21">
        <f t="shared" si="4"/>
        <v>9.1963448922212088E-3</v>
      </c>
      <c r="I325" s="4"/>
      <c r="J325" s="4"/>
      <c r="K325" s="4"/>
    </row>
    <row r="326" spans="2:11" ht="13.5" x14ac:dyDescent="0.35">
      <c r="B326" s="3">
        <v>42474</v>
      </c>
      <c r="C326" s="2">
        <v>3.24</v>
      </c>
      <c r="D326" s="2">
        <v>1.7019</v>
      </c>
      <c r="E326" s="2">
        <v>3798</v>
      </c>
      <c r="F326" s="2"/>
      <c r="G326" s="2"/>
      <c r="H326" s="21">
        <f t="shared" si="4"/>
        <v>-1.2188751523594015E-2</v>
      </c>
      <c r="I326" s="4"/>
      <c r="J326" s="4"/>
      <c r="K326" s="4"/>
    </row>
    <row r="327" spans="2:11" ht="13.5" x14ac:dyDescent="0.35">
      <c r="B327" s="3">
        <v>42475</v>
      </c>
      <c r="C327" s="2">
        <v>3.3</v>
      </c>
      <c r="D327" s="2">
        <v>1.7334000000000001</v>
      </c>
      <c r="E327" s="2">
        <v>19120</v>
      </c>
      <c r="F327" s="2"/>
      <c r="G327" s="2"/>
      <c r="H327" s="21">
        <f t="shared" ref="H327:H390" si="5">(D327-D326)/D326</f>
        <v>1.8508725542041297E-2</v>
      </c>
      <c r="I327" s="4"/>
      <c r="J327" s="4"/>
      <c r="K327" s="4"/>
    </row>
    <row r="328" spans="2:11" ht="13.5" x14ac:dyDescent="0.35">
      <c r="B328" s="3">
        <v>42478</v>
      </c>
      <c r="C328" s="2">
        <v>3.24</v>
      </c>
      <c r="D328" s="2">
        <v>1.7019</v>
      </c>
      <c r="E328" s="2">
        <v>11292</v>
      </c>
      <c r="F328" s="2"/>
      <c r="G328" s="2"/>
      <c r="H328" s="21">
        <f t="shared" si="5"/>
        <v>-1.8172377985462146E-2</v>
      </c>
      <c r="I328" s="4"/>
      <c r="J328" s="4"/>
      <c r="K328" s="4"/>
    </row>
    <row r="329" spans="2:11" ht="13.5" x14ac:dyDescent="0.35">
      <c r="B329" s="3">
        <v>42479</v>
      </c>
      <c r="C329" s="2">
        <v>3.38</v>
      </c>
      <c r="D329" s="2">
        <v>1.7755000000000001</v>
      </c>
      <c r="E329" s="2">
        <v>177120</v>
      </c>
      <c r="F329" s="2"/>
      <c r="G329" s="2"/>
      <c r="H329" s="21">
        <f t="shared" si="5"/>
        <v>4.3245784123626597E-2</v>
      </c>
      <c r="I329" s="4"/>
      <c r="J329" s="4"/>
      <c r="K329" s="4"/>
    </row>
    <row r="330" spans="2:11" ht="13.5" x14ac:dyDescent="0.35">
      <c r="B330" s="3">
        <v>42480</v>
      </c>
      <c r="C330" s="2">
        <v>3.33</v>
      </c>
      <c r="D330" s="2">
        <v>1.7492000000000001</v>
      </c>
      <c r="E330" s="2">
        <v>39290</v>
      </c>
      <c r="F330" s="2"/>
      <c r="G330" s="2"/>
      <c r="H330" s="21">
        <f t="shared" si="5"/>
        <v>-1.481272880878625E-2</v>
      </c>
      <c r="I330" s="4"/>
      <c r="J330" s="4"/>
      <c r="K330" s="4"/>
    </row>
    <row r="331" spans="2:11" ht="13.5" x14ac:dyDescent="0.35">
      <c r="B331" s="3">
        <v>42481</v>
      </c>
      <c r="C331" s="2">
        <v>3.35</v>
      </c>
      <c r="D331" s="2">
        <v>1.7597</v>
      </c>
      <c r="E331" s="2">
        <v>1838</v>
      </c>
      <c r="F331" s="2"/>
      <c r="G331" s="2"/>
      <c r="H331" s="21">
        <f t="shared" si="5"/>
        <v>6.0027441115938444E-3</v>
      </c>
      <c r="I331" s="4"/>
      <c r="J331" s="4"/>
      <c r="K331" s="4"/>
    </row>
    <row r="332" spans="2:11" ht="13.5" x14ac:dyDescent="0.35">
      <c r="B332" s="3">
        <v>42482</v>
      </c>
      <c r="C332" s="2">
        <v>3.29</v>
      </c>
      <c r="D332" s="2">
        <v>1.7282</v>
      </c>
      <c r="E332" s="2">
        <v>26809</v>
      </c>
      <c r="F332" s="2"/>
      <c r="G332" s="2"/>
      <c r="H332" s="21">
        <f t="shared" si="5"/>
        <v>-1.7900778541796943E-2</v>
      </c>
      <c r="I332" s="4"/>
      <c r="J332" s="4"/>
      <c r="K332" s="4"/>
    </row>
    <row r="333" spans="2:11" ht="13.5" x14ac:dyDescent="0.35">
      <c r="B333" s="3">
        <v>42485</v>
      </c>
      <c r="C333" s="2">
        <v>3.29</v>
      </c>
      <c r="D333" s="2">
        <v>1.7282</v>
      </c>
      <c r="E333" s="2">
        <v>7649</v>
      </c>
      <c r="F333" s="2"/>
      <c r="G333" s="2"/>
      <c r="H333" s="21">
        <f t="shared" si="5"/>
        <v>0</v>
      </c>
      <c r="I333" s="4"/>
      <c r="J333" s="4"/>
      <c r="K333" s="4"/>
    </row>
    <row r="334" spans="2:11" ht="13.5" x14ac:dyDescent="0.35">
      <c r="B334" s="3">
        <v>42486</v>
      </c>
      <c r="C334" s="2">
        <v>3.3</v>
      </c>
      <c r="D334" s="2">
        <v>1.7334000000000001</v>
      </c>
      <c r="E334" s="2">
        <v>13401</v>
      </c>
      <c r="F334" s="2"/>
      <c r="G334" s="2"/>
      <c r="H334" s="21">
        <f t="shared" si="5"/>
        <v>3.0089110056706939E-3</v>
      </c>
      <c r="I334" s="4"/>
      <c r="J334" s="4"/>
      <c r="K334" s="4"/>
    </row>
    <row r="335" spans="2:11" ht="13.5" x14ac:dyDescent="0.35">
      <c r="B335" s="3">
        <v>42487</v>
      </c>
      <c r="C335" s="2">
        <v>3.35</v>
      </c>
      <c r="D335" s="2">
        <v>1.7597</v>
      </c>
      <c r="E335" s="2">
        <v>10986</v>
      </c>
      <c r="F335" s="2"/>
      <c r="G335" s="2"/>
      <c r="H335" s="21">
        <f t="shared" si="5"/>
        <v>1.5172493365639778E-2</v>
      </c>
      <c r="I335" s="4"/>
      <c r="J335" s="4"/>
      <c r="K335" s="4"/>
    </row>
    <row r="336" spans="2:11" ht="13.5" x14ac:dyDescent="0.35">
      <c r="B336" s="3">
        <v>42488</v>
      </c>
      <c r="C336" s="2">
        <v>3.29</v>
      </c>
      <c r="D336" s="2">
        <v>1.7282</v>
      </c>
      <c r="E336" s="2">
        <v>10122</v>
      </c>
      <c r="F336" s="2"/>
      <c r="G336" s="2"/>
      <c r="H336" s="21">
        <f t="shared" si="5"/>
        <v>-1.7900778541796943E-2</v>
      </c>
      <c r="I336" s="4"/>
      <c r="J336" s="4"/>
      <c r="K336" s="4"/>
    </row>
    <row r="337" spans="2:11" ht="13.5" x14ac:dyDescent="0.35">
      <c r="B337" s="3">
        <v>42489</v>
      </c>
      <c r="C337" s="2">
        <v>3.3</v>
      </c>
      <c r="D337" s="2">
        <v>1.7334000000000001</v>
      </c>
      <c r="E337" s="2">
        <v>19577</v>
      </c>
      <c r="F337" s="2"/>
      <c r="G337" s="2"/>
      <c r="H337" s="21">
        <f t="shared" si="5"/>
        <v>3.0089110056706939E-3</v>
      </c>
      <c r="I337" s="4"/>
      <c r="J337" s="4"/>
      <c r="K337" s="4"/>
    </row>
    <row r="338" spans="2:11" ht="13.5" x14ac:dyDescent="0.35">
      <c r="B338" s="3">
        <v>42492</v>
      </c>
      <c r="C338" s="2">
        <v>3.28</v>
      </c>
      <c r="D338" s="2">
        <v>1.7229000000000001</v>
      </c>
      <c r="E338" s="2">
        <v>48558</v>
      </c>
      <c r="F338" s="2"/>
      <c r="G338" s="2"/>
      <c r="H338" s="21">
        <f t="shared" si="5"/>
        <v>-6.0574593284873392E-3</v>
      </c>
      <c r="I338" s="4"/>
      <c r="J338" s="4"/>
      <c r="K338" s="4"/>
    </row>
    <row r="339" spans="2:11" ht="13.5" x14ac:dyDescent="0.35">
      <c r="B339" s="3">
        <v>42493</v>
      </c>
      <c r="C339" s="2">
        <v>3.3</v>
      </c>
      <c r="D339" s="2">
        <v>1.7334000000000001</v>
      </c>
      <c r="E339" s="2">
        <v>11017</v>
      </c>
      <c r="F339" s="2"/>
      <c r="G339" s="2"/>
      <c r="H339" s="21">
        <f t="shared" si="5"/>
        <v>6.0943757617969432E-3</v>
      </c>
      <c r="I339" s="4"/>
      <c r="J339" s="4"/>
      <c r="K339" s="4"/>
    </row>
    <row r="340" spans="2:11" ht="13.5" x14ac:dyDescent="0.35">
      <c r="B340" s="3">
        <v>42494</v>
      </c>
      <c r="C340" s="2">
        <v>3.28</v>
      </c>
      <c r="D340" s="2">
        <v>1.7229000000000001</v>
      </c>
      <c r="E340" s="2">
        <v>9944</v>
      </c>
      <c r="F340" s="2"/>
      <c r="G340" s="2"/>
      <c r="H340" s="21">
        <f t="shared" si="5"/>
        <v>-6.0574593284873392E-3</v>
      </c>
      <c r="I340" s="4"/>
      <c r="J340" s="4"/>
      <c r="K340" s="4"/>
    </row>
    <row r="341" spans="2:11" ht="13.5" x14ac:dyDescent="0.35">
      <c r="B341" s="3">
        <v>42495</v>
      </c>
      <c r="C341" s="2">
        <v>3.22</v>
      </c>
      <c r="D341" s="2">
        <v>1.6914</v>
      </c>
      <c r="E341" s="2">
        <v>15027</v>
      </c>
      <c r="F341" s="2"/>
      <c r="G341" s="2"/>
      <c r="H341" s="21">
        <f t="shared" si="5"/>
        <v>-1.8283127285390957E-2</v>
      </c>
      <c r="I341" s="4"/>
      <c r="J341" s="4"/>
      <c r="K341" s="4"/>
    </row>
    <row r="342" spans="2:11" ht="13.5" x14ac:dyDescent="0.35">
      <c r="B342" s="3">
        <v>42496</v>
      </c>
      <c r="C342" s="2">
        <v>3.2</v>
      </c>
      <c r="D342" s="2">
        <v>1.6809000000000001</v>
      </c>
      <c r="E342" s="2">
        <v>21520</v>
      </c>
      <c r="F342" s="2"/>
      <c r="G342" s="2"/>
      <c r="H342" s="21">
        <f t="shared" si="5"/>
        <v>-6.207875133025868E-3</v>
      </c>
      <c r="I342" s="4"/>
      <c r="J342" s="4"/>
      <c r="K342" s="4"/>
    </row>
    <row r="343" spans="2:11" ht="13.5" x14ac:dyDescent="0.35">
      <c r="B343" s="3">
        <v>42499</v>
      </c>
      <c r="C343" s="2">
        <v>3.2</v>
      </c>
      <c r="D343" s="2">
        <v>1.6809000000000001</v>
      </c>
      <c r="E343" s="2">
        <v>25751</v>
      </c>
      <c r="F343" s="2"/>
      <c r="G343" s="2"/>
      <c r="H343" s="21">
        <f t="shared" si="5"/>
        <v>0</v>
      </c>
      <c r="I343" s="4"/>
      <c r="J343" s="4"/>
      <c r="K343" s="4"/>
    </row>
    <row r="344" spans="2:11" ht="13.5" x14ac:dyDescent="0.35">
      <c r="B344" s="3">
        <v>42500</v>
      </c>
      <c r="C344" s="2">
        <v>3.2</v>
      </c>
      <c r="D344" s="2">
        <v>1.6809000000000001</v>
      </c>
      <c r="E344" s="2">
        <v>5102</v>
      </c>
      <c r="F344" s="2"/>
      <c r="G344" s="2"/>
      <c r="H344" s="21">
        <f t="shared" si="5"/>
        <v>0</v>
      </c>
      <c r="I344" s="4"/>
      <c r="J344" s="4"/>
      <c r="K344" s="4"/>
    </row>
    <row r="345" spans="2:11" ht="13.5" x14ac:dyDescent="0.35">
      <c r="B345" s="3">
        <v>42501</v>
      </c>
      <c r="C345" s="2">
        <v>3.23</v>
      </c>
      <c r="D345" s="2">
        <v>1.6967000000000001</v>
      </c>
      <c r="E345" s="2">
        <v>8608</v>
      </c>
      <c r="F345" s="2"/>
      <c r="G345" s="2"/>
      <c r="H345" s="21">
        <f t="shared" si="5"/>
        <v>9.3997263370813461E-3</v>
      </c>
      <c r="I345" s="4"/>
      <c r="J345" s="4"/>
      <c r="K345" s="4"/>
    </row>
    <row r="346" spans="2:11" ht="13.5" x14ac:dyDescent="0.35">
      <c r="B346" s="3">
        <v>42502</v>
      </c>
      <c r="C346" s="2">
        <v>3.2</v>
      </c>
      <c r="D346" s="2">
        <v>1.6809000000000001</v>
      </c>
      <c r="E346" s="2">
        <v>15595</v>
      </c>
      <c r="F346" s="2"/>
      <c r="G346" s="2"/>
      <c r="H346" s="21">
        <f t="shared" si="5"/>
        <v>-9.3121942594448261E-3</v>
      </c>
      <c r="I346" s="4"/>
      <c r="J346" s="4"/>
      <c r="K346" s="4"/>
    </row>
    <row r="347" spans="2:11" ht="13.5" x14ac:dyDescent="0.35">
      <c r="B347" s="3">
        <v>42503</v>
      </c>
      <c r="C347" s="2">
        <v>3.21</v>
      </c>
      <c r="D347" s="2">
        <v>1.6861999999999999</v>
      </c>
      <c r="E347" s="2">
        <v>22830</v>
      </c>
      <c r="F347" s="2"/>
      <c r="G347" s="2"/>
      <c r="H347" s="21">
        <f t="shared" si="5"/>
        <v>3.1530727586411211E-3</v>
      </c>
      <c r="I347" s="4"/>
      <c r="J347" s="4"/>
      <c r="K347" s="4"/>
    </row>
    <row r="348" spans="2:11" ht="13.5" x14ac:dyDescent="0.35">
      <c r="B348" s="3">
        <v>42506</v>
      </c>
      <c r="C348" s="2">
        <v>3.22</v>
      </c>
      <c r="D348" s="2">
        <v>1.6914</v>
      </c>
      <c r="E348" s="2">
        <v>5038</v>
      </c>
      <c r="F348" s="2"/>
      <c r="G348" s="2"/>
      <c r="H348" s="21">
        <f t="shared" si="5"/>
        <v>3.0838571936900091E-3</v>
      </c>
      <c r="I348" s="4"/>
      <c r="J348" s="4"/>
      <c r="K348" s="4"/>
    </row>
    <row r="349" spans="2:11" ht="13.5" x14ac:dyDescent="0.35">
      <c r="B349" s="3">
        <v>42507</v>
      </c>
      <c r="C349" s="2">
        <v>3.22</v>
      </c>
      <c r="D349" s="2">
        <v>1.6914</v>
      </c>
      <c r="E349" s="2">
        <v>15449</v>
      </c>
      <c r="F349" s="2"/>
      <c r="G349" s="2"/>
      <c r="H349" s="21">
        <f t="shared" si="5"/>
        <v>0</v>
      </c>
      <c r="I349" s="4"/>
      <c r="J349" s="4"/>
      <c r="K349" s="4"/>
    </row>
    <row r="350" spans="2:11" ht="13.5" x14ac:dyDescent="0.35">
      <c r="B350" s="3">
        <v>42508</v>
      </c>
      <c r="C350" s="2">
        <v>3.22</v>
      </c>
      <c r="D350" s="2">
        <v>1.6914</v>
      </c>
      <c r="E350" s="2">
        <v>16304</v>
      </c>
      <c r="F350" s="2"/>
      <c r="G350" s="2"/>
      <c r="H350" s="21">
        <f t="shared" si="5"/>
        <v>0</v>
      </c>
      <c r="I350" s="4"/>
      <c r="J350" s="4"/>
      <c r="K350" s="4"/>
    </row>
    <row r="351" spans="2:11" ht="13.5" x14ac:dyDescent="0.35">
      <c r="B351" s="3">
        <v>42509</v>
      </c>
      <c r="C351" s="2">
        <v>3.23</v>
      </c>
      <c r="D351" s="2">
        <v>1.6967000000000001</v>
      </c>
      <c r="E351" s="2">
        <v>2518</v>
      </c>
      <c r="F351" s="2"/>
      <c r="G351" s="2"/>
      <c r="H351" s="21">
        <f t="shared" si="5"/>
        <v>3.1334988766702626E-3</v>
      </c>
      <c r="I351" s="4"/>
      <c r="J351" s="4"/>
      <c r="K351" s="4"/>
    </row>
    <row r="352" spans="2:11" ht="13.5" x14ac:dyDescent="0.35">
      <c r="B352" s="3">
        <v>42510</v>
      </c>
      <c r="C352" s="2">
        <v>3.25</v>
      </c>
      <c r="D352" s="2">
        <v>1.7072000000000001</v>
      </c>
      <c r="E352" s="2">
        <v>12796</v>
      </c>
      <c r="F352" s="2"/>
      <c r="G352" s="2"/>
      <c r="H352" s="21">
        <f t="shared" si="5"/>
        <v>6.1884835268462036E-3</v>
      </c>
      <c r="I352" s="4"/>
      <c r="J352" s="4"/>
      <c r="K352" s="4"/>
    </row>
    <row r="353" spans="2:11" ht="13.5" x14ac:dyDescent="0.35">
      <c r="B353" s="3">
        <v>42513</v>
      </c>
      <c r="C353" s="2">
        <v>3.25</v>
      </c>
      <c r="D353" s="2">
        <v>1.7072000000000001</v>
      </c>
      <c r="E353" s="2">
        <v>460</v>
      </c>
      <c r="F353" s="2"/>
      <c r="G353" s="2"/>
      <c r="H353" s="21">
        <f t="shared" si="5"/>
        <v>0</v>
      </c>
      <c r="I353" s="4"/>
      <c r="J353" s="4"/>
      <c r="K353" s="4"/>
    </row>
    <row r="354" spans="2:11" ht="13.5" x14ac:dyDescent="0.35">
      <c r="B354" s="3">
        <v>42514</v>
      </c>
      <c r="C354" s="2">
        <v>3.25</v>
      </c>
      <c r="D354" s="2">
        <v>1.7072000000000001</v>
      </c>
      <c r="E354" s="2">
        <v>809</v>
      </c>
      <c r="F354" s="2"/>
      <c r="G354" s="2"/>
      <c r="H354" s="21">
        <f t="shared" si="5"/>
        <v>0</v>
      </c>
      <c r="I354" s="4"/>
      <c r="J354" s="4"/>
      <c r="K354" s="4"/>
    </row>
    <row r="355" spans="2:11" ht="13.5" x14ac:dyDescent="0.35">
      <c r="B355" s="3">
        <v>42515</v>
      </c>
      <c r="C355" s="2">
        <v>3.25</v>
      </c>
      <c r="D355" s="2">
        <v>1.7072000000000001</v>
      </c>
      <c r="E355" s="2">
        <v>5467</v>
      </c>
      <c r="F355" s="2"/>
      <c r="G355" s="2"/>
      <c r="H355" s="21">
        <f t="shared" si="5"/>
        <v>0</v>
      </c>
      <c r="I355" s="4"/>
      <c r="J355" s="4"/>
      <c r="K355" s="4"/>
    </row>
    <row r="356" spans="2:11" ht="13.5" x14ac:dyDescent="0.35">
      <c r="B356" s="3">
        <v>42516</v>
      </c>
      <c r="C356" s="2">
        <v>3.23</v>
      </c>
      <c r="D356" s="2">
        <v>1.6967000000000001</v>
      </c>
      <c r="E356" s="2">
        <v>16465</v>
      </c>
      <c r="F356" s="2"/>
      <c r="G356" s="2"/>
      <c r="H356" s="21">
        <f t="shared" si="5"/>
        <v>-6.150421743205221E-3</v>
      </c>
      <c r="I356" s="4"/>
      <c r="J356" s="4"/>
      <c r="K356" s="4"/>
    </row>
    <row r="357" spans="2:11" ht="13.5" x14ac:dyDescent="0.35">
      <c r="B357" s="3">
        <v>42517</v>
      </c>
      <c r="C357" s="2">
        <v>3.25</v>
      </c>
      <c r="D357" s="2">
        <v>1.7072000000000001</v>
      </c>
      <c r="E357" s="2">
        <v>11690</v>
      </c>
      <c r="F357" s="2"/>
      <c r="G357" s="2"/>
      <c r="H357" s="21">
        <f t="shared" si="5"/>
        <v>6.1884835268462036E-3</v>
      </c>
      <c r="I357" s="4"/>
      <c r="J357" s="4"/>
      <c r="K357" s="4"/>
    </row>
    <row r="358" spans="2:11" ht="13.5" x14ac:dyDescent="0.35">
      <c r="B358" s="3">
        <v>42520</v>
      </c>
      <c r="C358" s="2">
        <v>3.28</v>
      </c>
      <c r="D358" s="2">
        <v>1.7229000000000001</v>
      </c>
      <c r="E358" s="2">
        <v>9979</v>
      </c>
      <c r="F358" s="2"/>
      <c r="G358" s="2"/>
      <c r="H358" s="21">
        <f t="shared" si="5"/>
        <v>9.1963448922212088E-3</v>
      </c>
      <c r="I358" s="4"/>
      <c r="J358" s="4"/>
      <c r="K358" s="4"/>
    </row>
    <row r="359" spans="2:11" ht="13.5" x14ac:dyDescent="0.35">
      <c r="B359" s="3">
        <v>42521</v>
      </c>
      <c r="C359" s="2">
        <v>3.29</v>
      </c>
      <c r="D359" s="2">
        <v>1.7282</v>
      </c>
      <c r="E359" s="2">
        <v>3824</v>
      </c>
      <c r="F359" s="2"/>
      <c r="G359" s="2"/>
      <c r="H359" s="21">
        <f t="shared" si="5"/>
        <v>3.0762087178593418E-3</v>
      </c>
      <c r="I359" s="4"/>
      <c r="J359" s="4"/>
      <c r="K359" s="4"/>
    </row>
    <row r="360" spans="2:11" ht="13.5" x14ac:dyDescent="0.35">
      <c r="B360" s="3">
        <v>42522</v>
      </c>
      <c r="C360" s="2">
        <v>3.32</v>
      </c>
      <c r="D360" s="2">
        <v>1.7439</v>
      </c>
      <c r="E360" s="2">
        <v>3736</v>
      </c>
      <c r="F360" s="2"/>
      <c r="G360" s="2"/>
      <c r="H360" s="21">
        <f t="shared" si="5"/>
        <v>9.0845966901979217E-3</v>
      </c>
      <c r="I360" s="4"/>
      <c r="J360" s="4"/>
      <c r="K360" s="4"/>
    </row>
    <row r="361" spans="2:11" ht="13.5" x14ac:dyDescent="0.35">
      <c r="B361" s="3">
        <v>42523</v>
      </c>
      <c r="C361" s="2">
        <v>3.29</v>
      </c>
      <c r="D361" s="2">
        <v>1.7282</v>
      </c>
      <c r="E361" s="2">
        <v>22627</v>
      </c>
      <c r="F361" s="2"/>
      <c r="G361" s="2"/>
      <c r="H361" s="21">
        <f t="shared" si="5"/>
        <v>-9.0028097941396001E-3</v>
      </c>
      <c r="I361" s="4"/>
      <c r="J361" s="4"/>
      <c r="K361" s="4"/>
    </row>
    <row r="362" spans="2:11" ht="13.5" x14ac:dyDescent="0.35">
      <c r="B362" s="3">
        <v>42524</v>
      </c>
      <c r="C362" s="2">
        <v>3.29</v>
      </c>
      <c r="D362" s="2">
        <v>1.7282</v>
      </c>
      <c r="E362" s="2">
        <v>13091</v>
      </c>
      <c r="F362" s="2"/>
      <c r="G362" s="2"/>
      <c r="H362" s="21">
        <f t="shared" si="5"/>
        <v>0</v>
      </c>
      <c r="I362" s="4"/>
      <c r="J362" s="4"/>
      <c r="K362" s="4"/>
    </row>
    <row r="363" spans="2:11" ht="13.5" x14ac:dyDescent="0.35">
      <c r="B363" s="3">
        <v>42527</v>
      </c>
      <c r="C363" s="2">
        <v>3.32</v>
      </c>
      <c r="D363" s="2">
        <v>1.7439</v>
      </c>
      <c r="E363" s="2">
        <v>4057</v>
      </c>
      <c r="F363" s="2"/>
      <c r="G363" s="2"/>
      <c r="H363" s="21">
        <f t="shared" si="5"/>
        <v>9.0845966901979217E-3</v>
      </c>
      <c r="I363" s="4"/>
      <c r="J363" s="4"/>
      <c r="K363" s="4"/>
    </row>
    <row r="364" spans="2:11" ht="13.5" x14ac:dyDescent="0.35">
      <c r="B364" s="3">
        <v>42528</v>
      </c>
      <c r="C364" s="2">
        <v>3.39</v>
      </c>
      <c r="D364" s="2">
        <v>1.7806999999999999</v>
      </c>
      <c r="E364" s="2">
        <v>19412</v>
      </c>
      <c r="F364" s="2"/>
      <c r="G364" s="2"/>
      <c r="H364" s="21">
        <f t="shared" si="5"/>
        <v>2.1102127415562787E-2</v>
      </c>
      <c r="I364" s="4"/>
      <c r="J364" s="4"/>
      <c r="K364" s="4"/>
    </row>
    <row r="365" spans="2:11" ht="13.5" x14ac:dyDescent="0.35">
      <c r="B365" s="3">
        <v>42529</v>
      </c>
      <c r="C365" s="2">
        <v>3.31</v>
      </c>
      <c r="D365" s="2">
        <v>1.7386999999999999</v>
      </c>
      <c r="E365" s="2">
        <v>9257</v>
      </c>
      <c r="F365" s="2"/>
      <c r="G365" s="2"/>
      <c r="H365" s="21">
        <f t="shared" si="5"/>
        <v>-2.3586230134216901E-2</v>
      </c>
      <c r="I365" s="4"/>
      <c r="J365" s="4"/>
      <c r="K365" s="4"/>
    </row>
    <row r="366" spans="2:11" ht="13.5" x14ac:dyDescent="0.35">
      <c r="B366" s="3">
        <v>42530</v>
      </c>
      <c r="C366" s="2">
        <v>3.35</v>
      </c>
      <c r="D366" s="2">
        <v>1.7597</v>
      </c>
      <c r="E366" s="2">
        <v>14998</v>
      </c>
      <c r="F366" s="2"/>
      <c r="G366" s="2"/>
      <c r="H366" s="21">
        <f t="shared" si="5"/>
        <v>1.2077989302352408E-2</v>
      </c>
      <c r="I366" s="4"/>
      <c r="J366" s="4"/>
      <c r="K366" s="4"/>
    </row>
    <row r="367" spans="2:11" ht="13.5" x14ac:dyDescent="0.35">
      <c r="B367" s="3">
        <v>42531</v>
      </c>
      <c r="C367" s="2">
        <v>3.36</v>
      </c>
      <c r="D367" s="2">
        <v>1.7649999999999999</v>
      </c>
      <c r="E367" s="2">
        <v>7674</v>
      </c>
      <c r="F367" s="2"/>
      <c r="G367" s="2"/>
      <c r="H367" s="21">
        <f t="shared" si="5"/>
        <v>3.0118770244927317E-3</v>
      </c>
      <c r="I367" s="4"/>
      <c r="J367" s="4"/>
      <c r="K367" s="4"/>
    </row>
    <row r="368" spans="2:11" ht="13.5" x14ac:dyDescent="0.35">
      <c r="B368" s="3">
        <v>42534</v>
      </c>
      <c r="C368" s="2">
        <v>3.36</v>
      </c>
      <c r="D368" s="2">
        <v>1.7649999999999999</v>
      </c>
      <c r="E368" s="2">
        <v>5165</v>
      </c>
      <c r="F368" s="2"/>
      <c r="G368" s="2"/>
      <c r="H368" s="21">
        <f t="shared" si="5"/>
        <v>0</v>
      </c>
      <c r="I368" s="4"/>
      <c r="J368" s="4"/>
      <c r="K368" s="4"/>
    </row>
    <row r="369" spans="2:11" ht="13.5" x14ac:dyDescent="0.35">
      <c r="B369" s="3">
        <v>42535</v>
      </c>
      <c r="C369" s="2">
        <v>3.35</v>
      </c>
      <c r="D369" s="2">
        <v>1.7597</v>
      </c>
      <c r="E369" s="2">
        <v>3455</v>
      </c>
      <c r="F369" s="2"/>
      <c r="G369" s="2"/>
      <c r="H369" s="21">
        <f t="shared" si="5"/>
        <v>-3.0028328611897228E-3</v>
      </c>
      <c r="I369" s="4"/>
      <c r="J369" s="4"/>
      <c r="K369" s="4"/>
    </row>
    <row r="370" spans="2:11" ht="13.5" x14ac:dyDescent="0.35">
      <c r="B370" s="3">
        <v>42536</v>
      </c>
      <c r="C370" s="2">
        <v>3.32</v>
      </c>
      <c r="D370" s="2">
        <v>1.7439</v>
      </c>
      <c r="E370" s="2">
        <v>43149</v>
      </c>
      <c r="F370" s="2"/>
      <c r="G370" s="2"/>
      <c r="H370" s="21">
        <f t="shared" si="5"/>
        <v>-8.9788032050917982E-3</v>
      </c>
      <c r="I370" s="4"/>
      <c r="J370" s="4"/>
      <c r="K370" s="4"/>
    </row>
    <row r="371" spans="2:11" ht="13.5" x14ac:dyDescent="0.35">
      <c r="B371" s="3">
        <v>42537</v>
      </c>
      <c r="C371" s="2">
        <v>3.31</v>
      </c>
      <c r="D371" s="2">
        <v>1.7386999999999999</v>
      </c>
      <c r="E371" s="2">
        <v>3878</v>
      </c>
      <c r="F371" s="2"/>
      <c r="G371" s="2"/>
      <c r="H371" s="21">
        <f t="shared" si="5"/>
        <v>-2.9818223521991477E-3</v>
      </c>
      <c r="I371" s="4"/>
      <c r="J371" s="4"/>
      <c r="K371" s="4"/>
    </row>
    <row r="372" spans="2:11" ht="13.5" x14ac:dyDescent="0.35">
      <c r="B372" s="3">
        <v>42538</v>
      </c>
      <c r="C372" s="2">
        <v>3.31</v>
      </c>
      <c r="D372" s="2">
        <v>1.7386999999999999</v>
      </c>
      <c r="E372" s="2">
        <v>2589</v>
      </c>
      <c r="F372" s="2"/>
      <c r="G372" s="2"/>
      <c r="H372" s="21">
        <f t="shared" si="5"/>
        <v>0</v>
      </c>
      <c r="I372" s="4"/>
      <c r="J372" s="4"/>
      <c r="K372" s="4"/>
    </row>
    <row r="373" spans="2:11" ht="13.5" x14ac:dyDescent="0.35">
      <c r="B373" s="3">
        <v>42541</v>
      </c>
      <c r="C373" s="2">
        <v>3.28</v>
      </c>
      <c r="D373" s="2">
        <v>1.7229000000000001</v>
      </c>
      <c r="E373" s="2">
        <v>46301</v>
      </c>
      <c r="F373" s="2"/>
      <c r="G373" s="2"/>
      <c r="H373" s="21">
        <f t="shared" si="5"/>
        <v>-9.0872490941506963E-3</v>
      </c>
      <c r="I373" s="4"/>
      <c r="J373" s="4"/>
      <c r="K373" s="4"/>
    </row>
    <row r="374" spans="2:11" ht="13.5" x14ac:dyDescent="0.35">
      <c r="B374" s="3">
        <v>42542</v>
      </c>
      <c r="C374" s="2">
        <v>3.27</v>
      </c>
      <c r="D374" s="2">
        <v>1.7177</v>
      </c>
      <c r="E374" s="2">
        <v>3537</v>
      </c>
      <c r="F374" s="2"/>
      <c r="G374" s="2"/>
      <c r="H374" s="21">
        <f t="shared" si="5"/>
        <v>-3.0181670439376014E-3</v>
      </c>
      <c r="I374" s="4"/>
      <c r="J374" s="4"/>
      <c r="K374" s="4"/>
    </row>
    <row r="375" spans="2:11" ht="13.5" x14ac:dyDescent="0.35">
      <c r="B375" s="3">
        <v>42543</v>
      </c>
      <c r="C375" s="2">
        <v>3.27</v>
      </c>
      <c r="D375" s="2">
        <v>1.7177</v>
      </c>
      <c r="E375" s="2">
        <v>11786</v>
      </c>
      <c r="F375" s="2"/>
      <c r="G375" s="2"/>
      <c r="H375" s="21">
        <f t="shared" si="5"/>
        <v>0</v>
      </c>
      <c r="I375" s="4"/>
      <c r="J375" s="4"/>
      <c r="K375" s="4"/>
    </row>
    <row r="376" spans="2:11" ht="13.5" x14ac:dyDescent="0.35">
      <c r="B376" s="3">
        <v>42544</v>
      </c>
      <c r="C376" s="2">
        <v>3.3</v>
      </c>
      <c r="D376" s="2">
        <v>1.7334000000000001</v>
      </c>
      <c r="E376" s="2">
        <v>33566</v>
      </c>
      <c r="F376" s="2"/>
      <c r="G376" s="2"/>
      <c r="H376" s="21">
        <f t="shared" si="5"/>
        <v>9.1401292425918653E-3</v>
      </c>
      <c r="I376" s="4"/>
      <c r="J376" s="4"/>
      <c r="K376" s="4"/>
    </row>
    <row r="377" spans="2:11" ht="13.5" x14ac:dyDescent="0.35">
      <c r="B377" s="3">
        <v>42545</v>
      </c>
      <c r="C377" s="2">
        <v>3.29</v>
      </c>
      <c r="D377" s="2">
        <v>1.7282</v>
      </c>
      <c r="E377" s="2">
        <v>2981</v>
      </c>
      <c r="F377" s="2"/>
      <c r="G377" s="2"/>
      <c r="H377" s="21">
        <f t="shared" si="5"/>
        <v>-2.9998846198223683E-3</v>
      </c>
      <c r="I377" s="4"/>
      <c r="J377" s="4"/>
      <c r="K377" s="4"/>
    </row>
    <row r="378" spans="2:11" ht="13.5" x14ac:dyDescent="0.35">
      <c r="B378" s="3">
        <v>42548</v>
      </c>
      <c r="C378" s="2">
        <v>3.22</v>
      </c>
      <c r="D378" s="2">
        <v>1.6914</v>
      </c>
      <c r="E378" s="2">
        <v>10480</v>
      </c>
      <c r="F378" s="2"/>
      <c r="G378" s="2"/>
      <c r="H378" s="21">
        <f t="shared" si="5"/>
        <v>-2.1293831732438342E-2</v>
      </c>
      <c r="I378" s="4"/>
      <c r="J378" s="4"/>
      <c r="K378" s="4"/>
    </row>
    <row r="379" spans="2:11" ht="13.5" x14ac:dyDescent="0.35">
      <c r="B379" s="3">
        <v>42549</v>
      </c>
      <c r="C379" s="2">
        <v>3.28</v>
      </c>
      <c r="D379" s="2">
        <v>1.7229000000000001</v>
      </c>
      <c r="E379" s="2">
        <v>2252</v>
      </c>
      <c r="F379" s="2"/>
      <c r="G379" s="2"/>
      <c r="H379" s="21">
        <f t="shared" si="5"/>
        <v>1.8623625399077737E-2</v>
      </c>
      <c r="I379" s="4"/>
      <c r="J379" s="4"/>
      <c r="K379" s="4"/>
    </row>
    <row r="380" spans="2:11" ht="13.5" x14ac:dyDescent="0.35">
      <c r="B380" s="3">
        <v>42550</v>
      </c>
      <c r="C380" s="2">
        <v>3.28</v>
      </c>
      <c r="D380" s="2">
        <v>1.7229000000000001</v>
      </c>
      <c r="E380" s="2">
        <v>1115</v>
      </c>
      <c r="F380" s="2"/>
      <c r="G380" s="2"/>
      <c r="H380" s="21">
        <f t="shared" si="5"/>
        <v>0</v>
      </c>
      <c r="I380" s="4"/>
      <c r="J380" s="4"/>
      <c r="K380" s="4"/>
    </row>
    <row r="381" spans="2:11" ht="13.5" x14ac:dyDescent="0.35">
      <c r="B381" s="3">
        <v>42551</v>
      </c>
      <c r="C381" s="2">
        <v>3.28</v>
      </c>
      <c r="D381" s="2">
        <v>1.7229000000000001</v>
      </c>
      <c r="E381" s="2">
        <v>1643</v>
      </c>
      <c r="F381" s="2"/>
      <c r="G381" s="2"/>
      <c r="H381" s="21">
        <f t="shared" si="5"/>
        <v>0</v>
      </c>
      <c r="I381" s="4"/>
      <c r="J381" s="4"/>
      <c r="K381" s="4"/>
    </row>
    <row r="382" spans="2:11" ht="13.5" x14ac:dyDescent="0.35">
      <c r="B382" s="3">
        <v>42552</v>
      </c>
      <c r="C382" s="2">
        <v>3.26</v>
      </c>
      <c r="D382" s="2">
        <v>1.7123999999999999</v>
      </c>
      <c r="E382" s="2">
        <v>4148</v>
      </c>
      <c r="F382" s="2"/>
      <c r="G382" s="2"/>
      <c r="H382" s="21">
        <f t="shared" si="5"/>
        <v>-6.0943757617970716E-3</v>
      </c>
      <c r="I382" s="4"/>
      <c r="J382" s="4"/>
      <c r="K382" s="4"/>
    </row>
    <row r="383" spans="2:11" ht="13.5" x14ac:dyDescent="0.35">
      <c r="B383" s="3">
        <v>42555</v>
      </c>
      <c r="C383" s="2">
        <v>3.27</v>
      </c>
      <c r="D383" s="2">
        <v>1.7177</v>
      </c>
      <c r="E383" s="2">
        <v>5565</v>
      </c>
      <c r="F383" s="2"/>
      <c r="G383" s="2"/>
      <c r="H383" s="21">
        <f t="shared" si="5"/>
        <v>3.0950712450362548E-3</v>
      </c>
      <c r="I383" s="4"/>
      <c r="J383" s="4"/>
      <c r="K383" s="4"/>
    </row>
    <row r="384" spans="2:11" ht="13.5" x14ac:dyDescent="0.35">
      <c r="B384" s="3">
        <v>42559</v>
      </c>
      <c r="C384" s="2">
        <v>3.28</v>
      </c>
      <c r="D384" s="2">
        <v>1.7229000000000001</v>
      </c>
      <c r="E384" s="2">
        <v>219</v>
      </c>
      <c r="F384" s="2"/>
      <c r="G384" s="2"/>
      <c r="H384" s="21">
        <f t="shared" si="5"/>
        <v>3.0273039529604084E-3</v>
      </c>
      <c r="I384" s="4"/>
      <c r="J384" s="4"/>
      <c r="K384" s="4"/>
    </row>
    <row r="385" spans="2:11" ht="13.5" x14ac:dyDescent="0.35">
      <c r="B385" s="3">
        <v>42562</v>
      </c>
      <c r="C385" s="2">
        <v>3.29</v>
      </c>
      <c r="D385" s="2">
        <v>1.7282</v>
      </c>
      <c r="E385" s="2">
        <v>13222</v>
      </c>
      <c r="F385" s="2"/>
      <c r="G385" s="2"/>
      <c r="H385" s="21">
        <f t="shared" si="5"/>
        <v>3.0762087178593418E-3</v>
      </c>
      <c r="I385" s="4"/>
      <c r="J385" s="4"/>
      <c r="K385" s="4"/>
    </row>
    <row r="386" spans="2:11" ht="13.5" x14ac:dyDescent="0.35">
      <c r="B386" s="3">
        <v>42563</v>
      </c>
      <c r="C386" s="2">
        <v>3.25</v>
      </c>
      <c r="D386" s="2">
        <v>1.7072000000000001</v>
      </c>
      <c r="E386" s="2">
        <v>2508</v>
      </c>
      <c r="F386" s="2"/>
      <c r="G386" s="2"/>
      <c r="H386" s="21">
        <f t="shared" si="5"/>
        <v>-1.2151371369054455E-2</v>
      </c>
      <c r="I386" s="4"/>
      <c r="J386" s="4"/>
      <c r="K386" s="4"/>
    </row>
    <row r="387" spans="2:11" ht="13.5" x14ac:dyDescent="0.35">
      <c r="B387" s="3">
        <v>42564</v>
      </c>
      <c r="C387" s="2">
        <v>3.23</v>
      </c>
      <c r="D387" s="2">
        <v>1.6967000000000001</v>
      </c>
      <c r="E387" s="2">
        <v>8330</v>
      </c>
      <c r="F387" s="2"/>
      <c r="G387" s="2"/>
      <c r="H387" s="21">
        <f t="shared" si="5"/>
        <v>-6.150421743205221E-3</v>
      </c>
      <c r="I387" s="4"/>
      <c r="J387" s="4"/>
      <c r="K387" s="4"/>
    </row>
    <row r="388" spans="2:11" ht="13.5" x14ac:dyDescent="0.35">
      <c r="B388" s="3">
        <v>42565</v>
      </c>
      <c r="C388" s="2">
        <v>3.3</v>
      </c>
      <c r="D388" s="2">
        <v>1.7334000000000001</v>
      </c>
      <c r="E388" s="2">
        <v>12997</v>
      </c>
      <c r="F388" s="2"/>
      <c r="G388" s="2"/>
      <c r="H388" s="21">
        <f t="shared" si="5"/>
        <v>2.1630223374786321E-2</v>
      </c>
      <c r="I388" s="4"/>
      <c r="J388" s="4"/>
      <c r="K388" s="4"/>
    </row>
    <row r="389" spans="2:11" ht="13.5" x14ac:dyDescent="0.35">
      <c r="B389" s="3">
        <v>42566</v>
      </c>
      <c r="C389" s="2">
        <v>3.27</v>
      </c>
      <c r="D389" s="2">
        <v>1.7177</v>
      </c>
      <c r="E389" s="2">
        <v>10594</v>
      </c>
      <c r="F389" s="2"/>
      <c r="G389" s="2"/>
      <c r="H389" s="21">
        <f t="shared" si="5"/>
        <v>-9.0573439483097075E-3</v>
      </c>
      <c r="I389" s="4"/>
      <c r="J389" s="4"/>
      <c r="K389" s="4"/>
    </row>
    <row r="390" spans="2:11" ht="13.5" x14ac:dyDescent="0.35">
      <c r="B390" s="3">
        <v>42569</v>
      </c>
      <c r="C390" s="2">
        <v>3.29</v>
      </c>
      <c r="D390" s="2">
        <v>1.7282</v>
      </c>
      <c r="E390" s="2">
        <v>2777</v>
      </c>
      <c r="F390" s="2"/>
      <c r="G390" s="2"/>
      <c r="H390" s="21">
        <f t="shared" si="5"/>
        <v>6.1128252896314574E-3</v>
      </c>
      <c r="I390" s="4"/>
      <c r="J390" s="4"/>
      <c r="K390" s="4"/>
    </row>
    <row r="391" spans="2:11" ht="13.5" x14ac:dyDescent="0.35">
      <c r="B391" s="3">
        <v>42570</v>
      </c>
      <c r="C391" s="2">
        <v>3.3</v>
      </c>
      <c r="D391" s="2">
        <v>1.7334000000000001</v>
      </c>
      <c r="E391" s="2">
        <v>5832</v>
      </c>
      <c r="F391" s="2"/>
      <c r="G391" s="2"/>
      <c r="H391" s="21">
        <f t="shared" ref="H391:H454" si="6">(D391-D390)/D390</f>
        <v>3.0089110056706939E-3</v>
      </c>
      <c r="I391" s="4"/>
      <c r="J391" s="4"/>
      <c r="K391" s="4"/>
    </row>
    <row r="392" spans="2:11" ht="13.5" x14ac:dyDescent="0.35">
      <c r="B392" s="3">
        <v>42571</v>
      </c>
      <c r="C392" s="2">
        <v>3.38</v>
      </c>
      <c r="D392" s="2">
        <v>1.7755000000000001</v>
      </c>
      <c r="E392" s="2">
        <v>9484</v>
      </c>
      <c r="F392" s="2"/>
      <c r="G392" s="2"/>
      <c r="H392" s="21">
        <f t="shared" si="6"/>
        <v>2.4287527402792216E-2</v>
      </c>
      <c r="I392" s="4"/>
      <c r="J392" s="4"/>
      <c r="K392" s="4"/>
    </row>
    <row r="393" spans="2:11" ht="13.5" x14ac:dyDescent="0.35">
      <c r="B393" s="3">
        <v>42572</v>
      </c>
      <c r="C393" s="2">
        <v>3.38</v>
      </c>
      <c r="D393" s="2">
        <v>1.7755000000000001</v>
      </c>
      <c r="E393" s="2">
        <v>8754</v>
      </c>
      <c r="F393" s="2"/>
      <c r="G393" s="2"/>
      <c r="H393" s="21">
        <f t="shared" si="6"/>
        <v>0</v>
      </c>
      <c r="I393" s="4"/>
      <c r="J393" s="4"/>
      <c r="K393" s="4"/>
    </row>
    <row r="394" spans="2:11" ht="13.5" x14ac:dyDescent="0.35">
      <c r="B394" s="3">
        <v>42573</v>
      </c>
      <c r="C394" s="2">
        <v>3.4</v>
      </c>
      <c r="D394" s="2">
        <v>1.786</v>
      </c>
      <c r="E394" s="2">
        <v>30424</v>
      </c>
      <c r="F394" s="2"/>
      <c r="G394" s="2"/>
      <c r="H394" s="21">
        <f t="shared" si="6"/>
        <v>5.9138270909602662E-3</v>
      </c>
      <c r="I394" s="4"/>
      <c r="J394" s="4"/>
      <c r="K394" s="4"/>
    </row>
    <row r="395" spans="2:11" ht="13.5" x14ac:dyDescent="0.35">
      <c r="B395" s="3">
        <v>42577</v>
      </c>
      <c r="C395" s="2">
        <v>2.98</v>
      </c>
      <c r="D395" s="2">
        <v>1.6638999999999999</v>
      </c>
      <c r="E395" s="2">
        <v>4107</v>
      </c>
      <c r="F395" s="2"/>
      <c r="G395" s="2"/>
      <c r="H395" s="21">
        <f t="shared" si="6"/>
        <v>-6.8365061590145632E-2</v>
      </c>
      <c r="I395" s="4"/>
      <c r="J395" s="4"/>
      <c r="K395" s="4"/>
    </row>
    <row r="396" spans="2:11" ht="13.5" x14ac:dyDescent="0.35">
      <c r="B396" s="3">
        <v>42578</v>
      </c>
      <c r="C396" s="2">
        <v>2.96</v>
      </c>
      <c r="D396" s="2">
        <v>1.8246</v>
      </c>
      <c r="E396" s="2">
        <v>12445</v>
      </c>
      <c r="F396" s="2"/>
      <c r="G396" s="2"/>
      <c r="H396" s="21">
        <f t="shared" si="6"/>
        <v>9.6580323336739035E-2</v>
      </c>
      <c r="I396" s="4"/>
      <c r="J396" s="4"/>
      <c r="K396" s="4"/>
    </row>
    <row r="397" spans="2:11" ht="13.5" x14ac:dyDescent="0.35">
      <c r="B397" s="3">
        <v>42579</v>
      </c>
      <c r="C397" s="2">
        <v>2.93</v>
      </c>
      <c r="D397" s="2">
        <v>1.8061</v>
      </c>
      <c r="E397" s="2">
        <v>10278</v>
      </c>
      <c r="F397" s="2"/>
      <c r="G397" s="2"/>
      <c r="H397" s="21">
        <f t="shared" si="6"/>
        <v>-1.0139208593664344E-2</v>
      </c>
      <c r="I397" s="4"/>
      <c r="J397" s="4"/>
      <c r="K397" s="4"/>
    </row>
    <row r="398" spans="2:11" ht="13.5" x14ac:dyDescent="0.35">
      <c r="B398" s="3">
        <v>42580</v>
      </c>
      <c r="C398" s="2">
        <v>2.96</v>
      </c>
      <c r="D398" s="2">
        <v>1.8246</v>
      </c>
      <c r="E398" s="2">
        <v>2481</v>
      </c>
      <c r="F398" s="2"/>
      <c r="G398" s="2"/>
      <c r="H398" s="21">
        <f t="shared" si="6"/>
        <v>1.0243065168041614E-2</v>
      </c>
      <c r="I398" s="4"/>
      <c r="J398" s="4"/>
      <c r="K398" s="4"/>
    </row>
    <row r="399" spans="2:11" ht="13.5" x14ac:dyDescent="0.35">
      <c r="B399" s="3">
        <v>42583</v>
      </c>
      <c r="C399" s="2">
        <v>2.97</v>
      </c>
      <c r="D399" s="2">
        <v>1.8307</v>
      </c>
      <c r="E399" s="2">
        <v>616</v>
      </c>
      <c r="F399" s="2"/>
      <c r="G399" s="2"/>
      <c r="H399" s="21">
        <f t="shared" si="6"/>
        <v>3.3431985092623011E-3</v>
      </c>
      <c r="I399" s="4"/>
      <c r="J399" s="4"/>
      <c r="K399" s="4"/>
    </row>
    <row r="400" spans="2:11" ht="13.5" x14ac:dyDescent="0.35">
      <c r="B400" s="3">
        <v>42584</v>
      </c>
      <c r="C400" s="2">
        <v>2.89</v>
      </c>
      <c r="D400" s="2">
        <v>1.7814000000000001</v>
      </c>
      <c r="E400" s="2">
        <v>6843</v>
      </c>
      <c r="F400" s="2"/>
      <c r="G400" s="2"/>
      <c r="H400" s="21">
        <f t="shared" si="6"/>
        <v>-2.6929589774403177E-2</v>
      </c>
      <c r="I400" s="4"/>
      <c r="J400" s="4"/>
      <c r="K400" s="4"/>
    </row>
    <row r="401" spans="2:11" ht="13.5" x14ac:dyDescent="0.35">
      <c r="B401" s="3">
        <v>42585</v>
      </c>
      <c r="C401" s="2">
        <v>2.89</v>
      </c>
      <c r="D401" s="2">
        <v>1.7814000000000001</v>
      </c>
      <c r="E401" s="2">
        <v>7093</v>
      </c>
      <c r="F401" s="2"/>
      <c r="G401" s="2"/>
      <c r="H401" s="21">
        <f t="shared" si="6"/>
        <v>0</v>
      </c>
      <c r="I401" s="4"/>
      <c r="J401" s="4"/>
      <c r="K401" s="4"/>
    </row>
    <row r="402" spans="2:11" ht="13.5" x14ac:dyDescent="0.35">
      <c r="B402" s="3">
        <v>42586</v>
      </c>
      <c r="C402" s="2">
        <v>2.9</v>
      </c>
      <c r="D402" s="2">
        <v>1.7876000000000001</v>
      </c>
      <c r="E402" s="2">
        <v>3539</v>
      </c>
      <c r="F402" s="2"/>
      <c r="G402" s="2"/>
      <c r="H402" s="21">
        <f t="shared" si="6"/>
        <v>3.4804086673402845E-3</v>
      </c>
      <c r="I402" s="4"/>
      <c r="J402" s="4"/>
      <c r="K402" s="4"/>
    </row>
    <row r="403" spans="2:11" ht="13.5" x14ac:dyDescent="0.35">
      <c r="B403" s="3">
        <v>42587</v>
      </c>
      <c r="C403" s="2">
        <v>2.95</v>
      </c>
      <c r="D403" s="2">
        <v>1.8184</v>
      </c>
      <c r="E403" s="2">
        <v>20297</v>
      </c>
      <c r="F403" s="2"/>
      <c r="G403" s="2"/>
      <c r="H403" s="21">
        <f t="shared" si="6"/>
        <v>1.7229805325576157E-2</v>
      </c>
      <c r="I403" s="4"/>
      <c r="J403" s="4"/>
      <c r="K403" s="4"/>
    </row>
    <row r="404" spans="2:11" ht="13.5" x14ac:dyDescent="0.35">
      <c r="B404" s="3">
        <v>42590</v>
      </c>
      <c r="C404" s="2">
        <v>2.98</v>
      </c>
      <c r="D404" s="2">
        <v>1.8369</v>
      </c>
      <c r="E404" s="2">
        <v>411</v>
      </c>
      <c r="F404" s="2"/>
      <c r="G404" s="2"/>
      <c r="H404" s="21">
        <f t="shared" si="6"/>
        <v>1.0173779146502398E-2</v>
      </c>
      <c r="I404" s="4"/>
      <c r="J404" s="4"/>
      <c r="K404" s="4"/>
    </row>
    <row r="405" spans="2:11" ht="13.5" x14ac:dyDescent="0.35">
      <c r="B405" s="3">
        <v>42591</v>
      </c>
      <c r="C405" s="2">
        <v>2.95</v>
      </c>
      <c r="D405" s="2">
        <v>1.8184</v>
      </c>
      <c r="E405" s="2">
        <v>567</v>
      </c>
      <c r="F405" s="2"/>
      <c r="G405" s="2"/>
      <c r="H405" s="21">
        <f t="shared" si="6"/>
        <v>-1.0071315803799859E-2</v>
      </c>
      <c r="I405" s="4"/>
      <c r="J405" s="4"/>
      <c r="K405" s="4"/>
    </row>
    <row r="406" spans="2:11" ht="13.5" x14ac:dyDescent="0.35">
      <c r="B406" s="3">
        <v>42592</v>
      </c>
      <c r="C406" s="2">
        <v>2.95</v>
      </c>
      <c r="D406" s="2">
        <v>1.8184</v>
      </c>
      <c r="E406" s="2">
        <v>6110</v>
      </c>
      <c r="F406" s="2"/>
      <c r="G406" s="2"/>
      <c r="H406" s="21">
        <f t="shared" si="6"/>
        <v>0</v>
      </c>
      <c r="I406" s="4"/>
      <c r="J406" s="4"/>
      <c r="K406" s="4"/>
    </row>
    <row r="407" spans="2:11" ht="13.5" x14ac:dyDescent="0.35">
      <c r="B407" s="3">
        <v>42593</v>
      </c>
      <c r="C407" s="2">
        <v>2.99</v>
      </c>
      <c r="D407" s="2">
        <v>1.8431</v>
      </c>
      <c r="E407" s="2">
        <v>4554</v>
      </c>
      <c r="F407" s="2"/>
      <c r="G407" s="2"/>
      <c r="H407" s="21">
        <f t="shared" si="6"/>
        <v>1.3583369995600498E-2</v>
      </c>
      <c r="I407" s="4"/>
      <c r="J407" s="4"/>
      <c r="K407" s="4"/>
    </row>
    <row r="408" spans="2:11" ht="13.5" x14ac:dyDescent="0.35">
      <c r="B408" s="3">
        <v>42594</v>
      </c>
      <c r="C408" s="2">
        <v>2.98</v>
      </c>
      <c r="D408" s="2">
        <v>1.8369</v>
      </c>
      <c r="E408" s="2">
        <v>919</v>
      </c>
      <c r="F408" s="2"/>
      <c r="G408" s="2"/>
      <c r="H408" s="21">
        <f t="shared" si="6"/>
        <v>-3.363897780912584E-3</v>
      </c>
      <c r="I408" s="4"/>
      <c r="J408" s="4"/>
      <c r="K408" s="4"/>
    </row>
    <row r="409" spans="2:11" ht="13.5" x14ac:dyDescent="0.35">
      <c r="B409" s="3">
        <v>42597</v>
      </c>
      <c r="C409" s="2">
        <v>2.95</v>
      </c>
      <c r="D409" s="2">
        <v>1.8184</v>
      </c>
      <c r="E409" s="2">
        <v>3440</v>
      </c>
      <c r="F409" s="2"/>
      <c r="G409" s="2"/>
      <c r="H409" s="21">
        <f t="shared" si="6"/>
        <v>-1.0071315803799859E-2</v>
      </c>
      <c r="I409" s="4"/>
      <c r="J409" s="4"/>
      <c r="K409" s="4"/>
    </row>
    <row r="410" spans="2:11" ht="13.5" x14ac:dyDescent="0.35">
      <c r="B410" s="3">
        <v>42598</v>
      </c>
      <c r="C410" s="2">
        <v>2.95</v>
      </c>
      <c r="D410" s="2">
        <v>1.8184</v>
      </c>
      <c r="E410" s="2">
        <v>1324</v>
      </c>
      <c r="F410" s="2"/>
      <c r="G410" s="2"/>
      <c r="H410" s="21">
        <f t="shared" si="6"/>
        <v>0</v>
      </c>
      <c r="I410" s="4"/>
      <c r="J410" s="4"/>
      <c r="K410" s="4"/>
    </row>
    <row r="411" spans="2:11" ht="13.5" x14ac:dyDescent="0.35">
      <c r="B411" s="3">
        <v>42599</v>
      </c>
      <c r="C411" s="2">
        <v>2.94</v>
      </c>
      <c r="D411" s="2">
        <v>1.8122</v>
      </c>
      <c r="E411" s="2">
        <v>42138</v>
      </c>
      <c r="F411" s="2"/>
      <c r="G411" s="2"/>
      <c r="H411" s="21">
        <f t="shared" si="6"/>
        <v>-3.4095908490980992E-3</v>
      </c>
      <c r="I411" s="4"/>
      <c r="J411" s="4"/>
      <c r="K411" s="4"/>
    </row>
    <row r="412" spans="2:11" ht="13.5" x14ac:dyDescent="0.35">
      <c r="B412" s="3">
        <v>42600</v>
      </c>
      <c r="C412" s="2">
        <v>2.94</v>
      </c>
      <c r="D412" s="2">
        <v>1.8122</v>
      </c>
      <c r="E412" s="2">
        <v>3764</v>
      </c>
      <c r="F412" s="2"/>
      <c r="G412" s="2"/>
      <c r="H412" s="21">
        <f t="shared" si="6"/>
        <v>0</v>
      </c>
      <c r="I412" s="4"/>
      <c r="J412" s="4"/>
      <c r="K412" s="4"/>
    </row>
    <row r="413" spans="2:11" ht="13.5" x14ac:dyDescent="0.35">
      <c r="B413" s="3">
        <v>42601</v>
      </c>
      <c r="C413" s="2">
        <v>2.93</v>
      </c>
      <c r="D413" s="2">
        <v>1.8061</v>
      </c>
      <c r="E413" s="2">
        <v>873</v>
      </c>
      <c r="F413" s="2"/>
      <c r="G413" s="2"/>
      <c r="H413" s="21">
        <f t="shared" si="6"/>
        <v>-3.3660743847257445E-3</v>
      </c>
      <c r="I413" s="4"/>
      <c r="J413" s="4"/>
      <c r="K413" s="4"/>
    </row>
    <row r="414" spans="2:11" ht="13.5" x14ac:dyDescent="0.35">
      <c r="B414" s="3">
        <v>42604</v>
      </c>
      <c r="C414" s="2">
        <v>2.94</v>
      </c>
      <c r="D414" s="2">
        <v>1.8122</v>
      </c>
      <c r="E414" s="2">
        <v>291</v>
      </c>
      <c r="F414" s="2"/>
      <c r="G414" s="2"/>
      <c r="H414" s="21">
        <f t="shared" si="6"/>
        <v>3.3774431094623744E-3</v>
      </c>
      <c r="I414" s="4"/>
      <c r="J414" s="4"/>
      <c r="K414" s="4"/>
    </row>
    <row r="415" spans="2:11" ht="13.5" x14ac:dyDescent="0.35">
      <c r="B415" s="3">
        <v>42605</v>
      </c>
      <c r="C415" s="2">
        <v>2.95</v>
      </c>
      <c r="D415" s="2">
        <v>1.8184</v>
      </c>
      <c r="E415" s="2">
        <v>5935</v>
      </c>
      <c r="F415" s="2"/>
      <c r="G415" s="2"/>
      <c r="H415" s="21">
        <f t="shared" si="6"/>
        <v>3.4212559320163246E-3</v>
      </c>
      <c r="I415" s="4"/>
      <c r="J415" s="4"/>
      <c r="K415" s="4"/>
    </row>
    <row r="416" spans="2:11" ht="13.5" x14ac:dyDescent="0.35">
      <c r="B416" s="3">
        <v>42606</v>
      </c>
      <c r="C416" s="2">
        <v>2.95</v>
      </c>
      <c r="D416" s="2">
        <v>1.8184</v>
      </c>
      <c r="E416" s="2">
        <v>5123</v>
      </c>
      <c r="F416" s="2"/>
      <c r="G416" s="2"/>
      <c r="H416" s="21">
        <f t="shared" si="6"/>
        <v>0</v>
      </c>
      <c r="I416" s="4"/>
      <c r="J416" s="4"/>
      <c r="K416" s="4"/>
    </row>
    <row r="417" spans="2:11" ht="13.5" x14ac:dyDescent="0.35">
      <c r="B417" s="3">
        <v>42607</v>
      </c>
      <c r="C417" s="2">
        <v>2.94</v>
      </c>
      <c r="D417" s="2">
        <v>1.8122</v>
      </c>
      <c r="E417" s="2">
        <v>7964</v>
      </c>
      <c r="F417" s="2"/>
      <c r="G417" s="2"/>
      <c r="H417" s="21">
        <f t="shared" si="6"/>
        <v>-3.4095908490980992E-3</v>
      </c>
      <c r="I417" s="4"/>
      <c r="J417" s="4"/>
      <c r="K417" s="4"/>
    </row>
    <row r="418" spans="2:11" ht="13.5" x14ac:dyDescent="0.35">
      <c r="B418" s="3">
        <v>42608</v>
      </c>
      <c r="C418" s="2">
        <v>2.94</v>
      </c>
      <c r="D418" s="2">
        <v>1.8122</v>
      </c>
      <c r="E418" s="2">
        <v>2939</v>
      </c>
      <c r="F418" s="2"/>
      <c r="G418" s="2"/>
      <c r="H418" s="21">
        <f t="shared" si="6"/>
        <v>0</v>
      </c>
      <c r="I418" s="4"/>
      <c r="J418" s="4"/>
      <c r="K418" s="4"/>
    </row>
    <row r="419" spans="2:11" ht="13.5" x14ac:dyDescent="0.35">
      <c r="B419" s="3">
        <v>42611</v>
      </c>
      <c r="C419" s="2">
        <v>2.95</v>
      </c>
      <c r="D419" s="2">
        <v>1.8184</v>
      </c>
      <c r="E419" s="2">
        <v>7738</v>
      </c>
      <c r="F419" s="2"/>
      <c r="G419" s="2"/>
      <c r="H419" s="21">
        <f t="shared" si="6"/>
        <v>3.4212559320163246E-3</v>
      </c>
      <c r="I419" s="4"/>
      <c r="J419" s="4"/>
      <c r="K419" s="4"/>
    </row>
    <row r="420" spans="2:11" ht="13.5" x14ac:dyDescent="0.35">
      <c r="B420" s="3">
        <v>42612</v>
      </c>
      <c r="C420" s="2">
        <v>2.95</v>
      </c>
      <c r="D420" s="2">
        <v>1.8184</v>
      </c>
      <c r="E420" s="2">
        <v>42200</v>
      </c>
      <c r="F420" s="2"/>
      <c r="G420" s="2"/>
      <c r="H420" s="21">
        <f t="shared" si="6"/>
        <v>0</v>
      </c>
      <c r="I420" s="4"/>
      <c r="J420" s="4"/>
      <c r="K420" s="4"/>
    </row>
    <row r="421" spans="2:11" ht="13.5" x14ac:dyDescent="0.35">
      <c r="B421" s="3">
        <v>42613</v>
      </c>
      <c r="C421" s="2">
        <v>2.96</v>
      </c>
      <c r="D421" s="2">
        <v>1.8246</v>
      </c>
      <c r="E421" s="2">
        <v>4145</v>
      </c>
      <c r="F421" s="2"/>
      <c r="G421" s="2"/>
      <c r="H421" s="21">
        <f t="shared" si="6"/>
        <v>3.4095908490980992E-3</v>
      </c>
      <c r="I421" s="4"/>
      <c r="J421" s="4"/>
      <c r="K421" s="4"/>
    </row>
    <row r="422" spans="2:11" ht="13.5" x14ac:dyDescent="0.35">
      <c r="B422" s="3">
        <v>42614</v>
      </c>
      <c r="C422" s="2">
        <v>2.96</v>
      </c>
      <c r="D422" s="2">
        <v>1.8246</v>
      </c>
      <c r="E422" s="2">
        <v>4592</v>
      </c>
      <c r="F422" s="2"/>
      <c r="G422" s="2"/>
      <c r="H422" s="21">
        <f t="shared" si="6"/>
        <v>0</v>
      </c>
      <c r="I422" s="4"/>
      <c r="J422" s="4"/>
      <c r="K422" s="4"/>
    </row>
    <row r="423" spans="2:11" ht="13.5" x14ac:dyDescent="0.35">
      <c r="B423" s="3">
        <v>42615</v>
      </c>
      <c r="C423" s="2">
        <v>2.96</v>
      </c>
      <c r="D423" s="2">
        <v>1.8246</v>
      </c>
      <c r="E423" s="2">
        <v>4904</v>
      </c>
      <c r="F423" s="2"/>
      <c r="G423" s="2"/>
      <c r="H423" s="21">
        <f t="shared" si="6"/>
        <v>0</v>
      </c>
      <c r="I423" s="4"/>
      <c r="J423" s="4"/>
      <c r="K423" s="4"/>
    </row>
    <row r="424" spans="2:11" ht="13.5" x14ac:dyDescent="0.35">
      <c r="B424" s="3">
        <v>42618</v>
      </c>
      <c r="C424" s="2">
        <v>2.94</v>
      </c>
      <c r="D424" s="2">
        <v>1.8122</v>
      </c>
      <c r="E424" s="2">
        <v>1030</v>
      </c>
      <c r="F424" s="2"/>
      <c r="G424" s="2"/>
      <c r="H424" s="21">
        <f t="shared" si="6"/>
        <v>-6.7960100844020425E-3</v>
      </c>
      <c r="I424" s="4"/>
      <c r="J424" s="4"/>
      <c r="K424" s="4"/>
    </row>
    <row r="425" spans="2:11" ht="13.5" x14ac:dyDescent="0.35">
      <c r="B425" s="3">
        <v>42619</v>
      </c>
      <c r="C425" s="2">
        <v>2.91</v>
      </c>
      <c r="D425" s="2">
        <v>1.7937000000000001</v>
      </c>
      <c r="E425" s="2">
        <v>11690</v>
      </c>
      <c r="F425" s="2"/>
      <c r="G425" s="2"/>
      <c r="H425" s="21">
        <f t="shared" si="6"/>
        <v>-1.0208586248758393E-2</v>
      </c>
      <c r="I425" s="4"/>
      <c r="J425" s="4"/>
      <c r="K425" s="4"/>
    </row>
    <row r="426" spans="2:11" ht="13.5" x14ac:dyDescent="0.35">
      <c r="B426" s="3">
        <v>42620</v>
      </c>
      <c r="C426" s="2">
        <v>2.92</v>
      </c>
      <c r="D426" s="2">
        <v>1.7999000000000001</v>
      </c>
      <c r="E426" s="2">
        <v>4698</v>
      </c>
      <c r="F426" s="2"/>
      <c r="G426" s="2"/>
      <c r="H426" s="21">
        <f t="shared" si="6"/>
        <v>3.4565423426436881E-3</v>
      </c>
      <c r="I426" s="4"/>
      <c r="J426" s="4"/>
      <c r="K426" s="4"/>
    </row>
    <row r="427" spans="2:11" ht="13.5" x14ac:dyDescent="0.35">
      <c r="B427" s="3">
        <v>42621</v>
      </c>
      <c r="C427" s="2">
        <v>2.9</v>
      </c>
      <c r="D427" s="2">
        <v>1.7876000000000001</v>
      </c>
      <c r="E427" s="2">
        <v>20461</v>
      </c>
      <c r="F427" s="2"/>
      <c r="G427" s="2"/>
      <c r="H427" s="21">
        <f t="shared" si="6"/>
        <v>-6.8337129840546568E-3</v>
      </c>
      <c r="I427" s="4"/>
      <c r="J427" s="4"/>
      <c r="K427" s="4"/>
    </row>
    <row r="428" spans="2:11" ht="13.5" x14ac:dyDescent="0.35">
      <c r="B428" s="3">
        <v>42622</v>
      </c>
      <c r="C428" s="2">
        <v>2.9</v>
      </c>
      <c r="D428" s="2">
        <v>1.7876000000000001</v>
      </c>
      <c r="E428" s="2">
        <v>1710</v>
      </c>
      <c r="F428" s="2"/>
      <c r="G428" s="2"/>
      <c r="H428" s="21">
        <f t="shared" si="6"/>
        <v>0</v>
      </c>
      <c r="I428" s="4"/>
      <c r="J428" s="4"/>
      <c r="K428" s="4"/>
    </row>
    <row r="429" spans="2:11" ht="13.5" x14ac:dyDescent="0.35">
      <c r="B429" s="3">
        <v>42627</v>
      </c>
      <c r="C429" s="2">
        <v>2.9</v>
      </c>
      <c r="D429" s="2">
        <v>1.7876000000000001</v>
      </c>
      <c r="E429" s="2">
        <v>1710</v>
      </c>
      <c r="F429" s="2"/>
      <c r="G429" s="2"/>
      <c r="H429" s="21">
        <f t="shared" si="6"/>
        <v>0</v>
      </c>
      <c r="I429" s="4"/>
      <c r="J429" s="4"/>
      <c r="K429" s="4"/>
    </row>
    <row r="430" spans="2:11" ht="13.5" x14ac:dyDescent="0.35">
      <c r="B430" s="3">
        <v>42628</v>
      </c>
      <c r="C430" s="2">
        <v>2.92</v>
      </c>
      <c r="D430" s="2">
        <v>1.7999000000000001</v>
      </c>
      <c r="E430" s="2">
        <v>1231</v>
      </c>
      <c r="F430" s="2"/>
      <c r="G430" s="2"/>
      <c r="H430" s="21">
        <f t="shared" si="6"/>
        <v>6.8807339449541158E-3</v>
      </c>
      <c r="I430" s="4"/>
      <c r="J430" s="4"/>
      <c r="K430" s="4"/>
    </row>
    <row r="431" spans="2:11" ht="13.5" x14ac:dyDescent="0.35">
      <c r="B431" s="3">
        <v>42629</v>
      </c>
      <c r="C431" s="2">
        <v>2.91</v>
      </c>
      <c r="D431" s="2">
        <v>1.7937000000000001</v>
      </c>
      <c r="E431" s="2">
        <v>22710</v>
      </c>
      <c r="F431" s="2"/>
      <c r="G431" s="2"/>
      <c r="H431" s="21">
        <f t="shared" si="6"/>
        <v>-3.4446358131007184E-3</v>
      </c>
      <c r="I431" s="4"/>
      <c r="J431" s="4"/>
      <c r="K431" s="4"/>
    </row>
    <row r="432" spans="2:11" ht="13.5" x14ac:dyDescent="0.35">
      <c r="B432" s="3">
        <v>42632</v>
      </c>
      <c r="C432" s="2">
        <v>2.89</v>
      </c>
      <c r="D432" s="2">
        <v>1.7814000000000001</v>
      </c>
      <c r="E432" s="2">
        <v>10841</v>
      </c>
      <c r="F432" s="2"/>
      <c r="G432" s="2"/>
      <c r="H432" s="21">
        <f t="shared" si="6"/>
        <v>-6.8573340023415155E-3</v>
      </c>
      <c r="I432" s="4"/>
      <c r="J432" s="4"/>
      <c r="K432" s="4"/>
    </row>
    <row r="433" spans="2:11" ht="13.5" x14ac:dyDescent="0.35">
      <c r="B433" s="3">
        <v>42633</v>
      </c>
      <c r="C433" s="2">
        <v>2.89</v>
      </c>
      <c r="D433" s="2">
        <v>1.7814000000000001</v>
      </c>
      <c r="E433" s="2">
        <v>5320</v>
      </c>
      <c r="F433" s="2"/>
      <c r="G433" s="2"/>
      <c r="H433" s="21">
        <f t="shared" si="6"/>
        <v>0</v>
      </c>
      <c r="I433" s="4"/>
      <c r="J433" s="4"/>
      <c r="K433" s="4"/>
    </row>
    <row r="434" spans="2:11" ht="13.5" x14ac:dyDescent="0.35">
      <c r="B434" s="3">
        <v>42634</v>
      </c>
      <c r="C434" s="2">
        <v>2.87</v>
      </c>
      <c r="D434" s="2">
        <v>1.7690999999999999</v>
      </c>
      <c r="E434" s="2">
        <v>4893</v>
      </c>
      <c r="F434" s="2"/>
      <c r="G434" s="2"/>
      <c r="H434" s="21">
        <f t="shared" si="6"/>
        <v>-6.9046817110139207E-3</v>
      </c>
      <c r="I434" s="4"/>
      <c r="J434" s="4"/>
      <c r="K434" s="4"/>
    </row>
    <row r="435" spans="2:11" ht="13.5" x14ac:dyDescent="0.35">
      <c r="B435" s="3">
        <v>42635</v>
      </c>
      <c r="C435" s="2">
        <v>2.94</v>
      </c>
      <c r="D435" s="2">
        <v>1.8122</v>
      </c>
      <c r="E435" s="2">
        <v>18315</v>
      </c>
      <c r="F435" s="2"/>
      <c r="G435" s="2"/>
      <c r="H435" s="21">
        <f t="shared" si="6"/>
        <v>2.4362670284325441E-2</v>
      </c>
      <c r="I435" s="4"/>
      <c r="J435" s="4"/>
      <c r="K435" s="4"/>
    </row>
    <row r="436" spans="2:11" ht="13.5" x14ac:dyDescent="0.35">
      <c r="B436" s="3">
        <v>42636</v>
      </c>
      <c r="C436" s="2">
        <v>2.94</v>
      </c>
      <c r="D436" s="2">
        <v>1.8122</v>
      </c>
      <c r="E436" s="2">
        <v>11242</v>
      </c>
      <c r="F436" s="2"/>
      <c r="G436" s="2"/>
      <c r="H436" s="21">
        <f t="shared" si="6"/>
        <v>0</v>
      </c>
      <c r="I436" s="4"/>
      <c r="J436" s="4"/>
      <c r="K436" s="4"/>
    </row>
    <row r="437" spans="2:11" ht="13.5" x14ac:dyDescent="0.35">
      <c r="B437" s="3">
        <v>42639</v>
      </c>
      <c r="C437" s="2">
        <v>2.91</v>
      </c>
      <c r="D437" s="2">
        <v>1.7937000000000001</v>
      </c>
      <c r="E437" s="2">
        <v>1463</v>
      </c>
      <c r="F437" s="2"/>
      <c r="G437" s="2"/>
      <c r="H437" s="21">
        <f t="shared" si="6"/>
        <v>-1.0208586248758393E-2</v>
      </c>
      <c r="I437" s="4"/>
      <c r="J437" s="4"/>
      <c r="K437" s="4"/>
    </row>
    <row r="438" spans="2:11" ht="13.5" x14ac:dyDescent="0.35">
      <c r="B438" s="3">
        <v>42640</v>
      </c>
      <c r="C438" s="2">
        <v>2.88</v>
      </c>
      <c r="D438" s="2">
        <v>1.7751999999999999</v>
      </c>
      <c r="E438" s="2">
        <v>13283</v>
      </c>
      <c r="F438" s="2"/>
      <c r="G438" s="2"/>
      <c r="H438" s="21">
        <f t="shared" si="6"/>
        <v>-1.0313876344985328E-2</v>
      </c>
      <c r="I438" s="4"/>
      <c r="J438" s="4"/>
      <c r="K438" s="4"/>
    </row>
    <row r="439" spans="2:11" ht="13.5" x14ac:dyDescent="0.35">
      <c r="B439" s="3">
        <v>42641</v>
      </c>
      <c r="C439" s="2">
        <v>2.81</v>
      </c>
      <c r="D439" s="2">
        <v>1.7321</v>
      </c>
      <c r="E439" s="2">
        <v>16458</v>
      </c>
      <c r="F439" s="2"/>
      <c r="G439" s="2"/>
      <c r="H439" s="21">
        <f t="shared" si="6"/>
        <v>-2.4278954484001757E-2</v>
      </c>
      <c r="I439" s="4"/>
      <c r="J439" s="4"/>
      <c r="K439" s="4"/>
    </row>
    <row r="440" spans="2:11" ht="13.5" x14ac:dyDescent="0.35">
      <c r="B440" s="3">
        <v>42642</v>
      </c>
      <c r="C440" s="2">
        <v>2.88</v>
      </c>
      <c r="D440" s="2">
        <v>1.7751999999999999</v>
      </c>
      <c r="E440" s="2">
        <v>37627</v>
      </c>
      <c r="F440" s="2"/>
      <c r="G440" s="2"/>
      <c r="H440" s="21">
        <f t="shared" si="6"/>
        <v>2.488308989088385E-2</v>
      </c>
      <c r="I440" s="4"/>
      <c r="J440" s="4"/>
      <c r="K440" s="4"/>
    </row>
    <row r="441" spans="2:11" ht="13.5" x14ac:dyDescent="0.35">
      <c r="B441" s="3">
        <v>42643</v>
      </c>
      <c r="C441" s="2">
        <v>2.89</v>
      </c>
      <c r="D441" s="2">
        <v>1.7814000000000001</v>
      </c>
      <c r="E441" s="2">
        <v>8764</v>
      </c>
      <c r="F441" s="2"/>
      <c r="G441" s="2"/>
      <c r="H441" s="21">
        <f t="shared" si="6"/>
        <v>3.4925642181163844E-3</v>
      </c>
      <c r="I441" s="4"/>
      <c r="J441" s="4"/>
      <c r="K441" s="4"/>
    </row>
    <row r="442" spans="2:11" ht="13.5" x14ac:dyDescent="0.35">
      <c r="B442" s="3">
        <v>42647</v>
      </c>
      <c r="C442" s="2">
        <v>2.93</v>
      </c>
      <c r="D442" s="2">
        <v>1.8061</v>
      </c>
      <c r="E442" s="2">
        <v>19562</v>
      </c>
      <c r="F442" s="2"/>
      <c r="G442" s="2"/>
      <c r="H442" s="21">
        <f t="shared" si="6"/>
        <v>1.3865499045694365E-2</v>
      </c>
      <c r="I442" s="4"/>
      <c r="J442" s="4"/>
      <c r="K442" s="4"/>
    </row>
    <row r="443" spans="2:11" ht="13.5" x14ac:dyDescent="0.35">
      <c r="B443" s="3">
        <v>42648</v>
      </c>
      <c r="C443" s="2">
        <v>2.91</v>
      </c>
      <c r="D443" s="2">
        <v>1.7937000000000001</v>
      </c>
      <c r="E443" s="2">
        <v>2977</v>
      </c>
      <c r="F443" s="2"/>
      <c r="G443" s="2"/>
      <c r="H443" s="21">
        <f t="shared" si="6"/>
        <v>-6.8656220585792405E-3</v>
      </c>
      <c r="I443" s="4"/>
      <c r="J443" s="4"/>
      <c r="K443" s="4"/>
    </row>
    <row r="444" spans="2:11" ht="13.5" x14ac:dyDescent="0.35">
      <c r="B444" s="3">
        <v>42649</v>
      </c>
      <c r="C444" s="2">
        <v>2.95</v>
      </c>
      <c r="D444" s="2">
        <v>1.8184</v>
      </c>
      <c r="E444" s="2">
        <v>13232</v>
      </c>
      <c r="F444" s="2"/>
      <c r="G444" s="2"/>
      <c r="H444" s="21">
        <f t="shared" si="6"/>
        <v>1.3770418687628893E-2</v>
      </c>
      <c r="I444" s="4"/>
      <c r="J444" s="4"/>
      <c r="K444" s="4"/>
    </row>
    <row r="445" spans="2:11" ht="13.5" x14ac:dyDescent="0.35">
      <c r="B445" s="3">
        <v>42650</v>
      </c>
      <c r="C445" s="2">
        <v>2.95</v>
      </c>
      <c r="D445" s="2">
        <v>1.8184</v>
      </c>
      <c r="E445" s="2">
        <v>8320</v>
      </c>
      <c r="F445" s="2"/>
      <c r="G445" s="2"/>
      <c r="H445" s="21">
        <f t="shared" si="6"/>
        <v>0</v>
      </c>
      <c r="I445" s="4"/>
      <c r="J445" s="4"/>
      <c r="K445" s="4"/>
    </row>
    <row r="446" spans="2:11" ht="13.5" x14ac:dyDescent="0.35">
      <c r="B446" s="3">
        <v>42653</v>
      </c>
      <c r="C446" s="2">
        <v>2.94</v>
      </c>
      <c r="D446" s="2">
        <v>1.8122</v>
      </c>
      <c r="E446" s="2">
        <v>3124</v>
      </c>
      <c r="F446" s="2"/>
      <c r="G446" s="2"/>
      <c r="H446" s="21">
        <f t="shared" si="6"/>
        <v>-3.4095908490980992E-3</v>
      </c>
      <c r="I446" s="4"/>
      <c r="J446" s="4"/>
      <c r="K446" s="4"/>
    </row>
    <row r="447" spans="2:11" ht="13.5" x14ac:dyDescent="0.35">
      <c r="B447" s="3">
        <v>42654</v>
      </c>
      <c r="C447" s="2">
        <v>2.93</v>
      </c>
      <c r="D447" s="2">
        <v>1.8061</v>
      </c>
      <c r="E447" s="2">
        <v>22608</v>
      </c>
      <c r="F447" s="2"/>
      <c r="G447" s="2"/>
      <c r="H447" s="21">
        <f t="shared" si="6"/>
        <v>-3.3660743847257445E-3</v>
      </c>
      <c r="I447" s="4"/>
      <c r="J447" s="4"/>
      <c r="K447" s="4"/>
    </row>
    <row r="448" spans="2:11" ht="13.5" x14ac:dyDescent="0.35">
      <c r="B448" s="3">
        <v>42655</v>
      </c>
      <c r="C448" s="2">
        <v>2.9</v>
      </c>
      <c r="D448" s="2">
        <v>1.7876000000000001</v>
      </c>
      <c r="E448" s="2">
        <v>65248</v>
      </c>
      <c r="F448" s="2"/>
      <c r="G448" s="2"/>
      <c r="H448" s="21">
        <f t="shared" si="6"/>
        <v>-1.0243065168041614E-2</v>
      </c>
      <c r="I448" s="4"/>
      <c r="J448" s="4"/>
      <c r="K448" s="4"/>
    </row>
    <row r="449" spans="2:11" ht="13.5" x14ac:dyDescent="0.35">
      <c r="B449" s="3">
        <v>42656</v>
      </c>
      <c r="C449" s="2">
        <v>2.91</v>
      </c>
      <c r="D449" s="2">
        <v>1.7937000000000001</v>
      </c>
      <c r="E449" s="2">
        <v>8958</v>
      </c>
      <c r="F449" s="2"/>
      <c r="G449" s="2"/>
      <c r="H449" s="21">
        <f t="shared" si="6"/>
        <v>3.4123965092861903E-3</v>
      </c>
      <c r="I449" s="4"/>
      <c r="J449" s="4"/>
      <c r="K449" s="4"/>
    </row>
    <row r="450" spans="2:11" ht="13.5" x14ac:dyDescent="0.35">
      <c r="B450" s="3">
        <v>42657</v>
      </c>
      <c r="C450" s="2">
        <v>2.93</v>
      </c>
      <c r="D450" s="2">
        <v>1.8061</v>
      </c>
      <c r="E450" s="2">
        <v>5428</v>
      </c>
      <c r="F450" s="2"/>
      <c r="G450" s="2"/>
      <c r="H450" s="21">
        <f t="shared" si="6"/>
        <v>6.9130846852873762E-3</v>
      </c>
      <c r="I450" s="4"/>
      <c r="J450" s="4"/>
      <c r="K450" s="4"/>
    </row>
    <row r="451" spans="2:11" ht="13.5" x14ac:dyDescent="0.35">
      <c r="B451" s="3">
        <v>42660</v>
      </c>
      <c r="C451" s="2">
        <v>2.88</v>
      </c>
      <c r="D451" s="2">
        <v>1.7751999999999999</v>
      </c>
      <c r="E451" s="2">
        <v>10042</v>
      </c>
      <c r="F451" s="2"/>
      <c r="G451" s="2"/>
      <c r="H451" s="21">
        <f t="shared" si="6"/>
        <v>-1.710868722662098E-2</v>
      </c>
      <c r="I451" s="4"/>
      <c r="J451" s="4"/>
      <c r="K451" s="4"/>
    </row>
    <row r="452" spans="2:11" ht="13.5" x14ac:dyDescent="0.35">
      <c r="B452" s="3">
        <v>42661</v>
      </c>
      <c r="C452" s="2">
        <v>2.88</v>
      </c>
      <c r="D452" s="2">
        <v>1.7751999999999999</v>
      </c>
      <c r="E452" s="2">
        <v>2668</v>
      </c>
      <c r="F452" s="2"/>
      <c r="G452" s="2"/>
      <c r="H452" s="21">
        <f t="shared" si="6"/>
        <v>0</v>
      </c>
      <c r="I452" s="4"/>
      <c r="J452" s="4"/>
      <c r="K452" s="4"/>
    </row>
    <row r="453" spans="2:11" ht="13.5" x14ac:dyDescent="0.35">
      <c r="B453" s="3">
        <v>42662</v>
      </c>
      <c r="C453" s="2">
        <v>2.9</v>
      </c>
      <c r="D453" s="2">
        <v>1.7876000000000001</v>
      </c>
      <c r="E453" s="2">
        <v>11704</v>
      </c>
      <c r="F453" s="2"/>
      <c r="G453" s="2"/>
      <c r="H453" s="21">
        <f t="shared" si="6"/>
        <v>6.9851284362326439E-3</v>
      </c>
      <c r="I453" s="4"/>
      <c r="J453" s="4"/>
      <c r="K453" s="4"/>
    </row>
    <row r="454" spans="2:11" ht="13.5" x14ac:dyDescent="0.35">
      <c r="B454" s="3">
        <v>42663</v>
      </c>
      <c r="C454" s="2">
        <v>2.88</v>
      </c>
      <c r="D454" s="2">
        <v>1.7751999999999999</v>
      </c>
      <c r="E454" s="2">
        <v>7533</v>
      </c>
      <c r="F454" s="2"/>
      <c r="G454" s="2"/>
      <c r="H454" s="21">
        <f t="shared" si="6"/>
        <v>-6.9366748713359742E-3</v>
      </c>
      <c r="I454" s="4"/>
      <c r="J454" s="4"/>
      <c r="K454" s="4"/>
    </row>
    <row r="455" spans="2:11" ht="13.5" x14ac:dyDescent="0.35">
      <c r="B455" s="3">
        <v>42664</v>
      </c>
      <c r="C455" s="2">
        <v>2.89</v>
      </c>
      <c r="D455" s="2">
        <v>1.7814000000000001</v>
      </c>
      <c r="E455" s="2">
        <v>15329</v>
      </c>
      <c r="F455" s="2"/>
      <c r="G455" s="2"/>
      <c r="H455" s="21">
        <f t="shared" ref="H455:H518" si="7">(D455-D454)/D454</f>
        <v>3.4925642181163844E-3</v>
      </c>
      <c r="I455" s="4"/>
      <c r="J455" s="4"/>
      <c r="K455" s="4"/>
    </row>
    <row r="456" spans="2:11" ht="13.5" x14ac:dyDescent="0.35">
      <c r="B456" s="3">
        <v>42667</v>
      </c>
      <c r="C456" s="2">
        <v>2.89</v>
      </c>
      <c r="D456" s="2">
        <v>1.7814000000000001</v>
      </c>
      <c r="E456" s="2">
        <v>7716</v>
      </c>
      <c r="F456" s="2"/>
      <c r="G456" s="2"/>
      <c r="H456" s="21">
        <f t="shared" si="7"/>
        <v>0</v>
      </c>
      <c r="I456" s="4"/>
      <c r="J456" s="4"/>
      <c r="K456" s="4"/>
    </row>
    <row r="457" spans="2:11" ht="13.5" x14ac:dyDescent="0.35">
      <c r="B457" s="3">
        <v>42668</v>
      </c>
      <c r="C457" s="2">
        <v>2.88</v>
      </c>
      <c r="D457" s="2">
        <v>1.7751999999999999</v>
      </c>
      <c r="E457" s="2">
        <v>20982</v>
      </c>
      <c r="F457" s="2"/>
      <c r="G457" s="2"/>
      <c r="H457" s="21">
        <f t="shared" si="7"/>
        <v>-3.4804086673404094E-3</v>
      </c>
      <c r="I457" s="4"/>
      <c r="J457" s="4"/>
      <c r="K457" s="4"/>
    </row>
    <row r="458" spans="2:11" ht="13.5" x14ac:dyDescent="0.35">
      <c r="B458" s="3">
        <v>42669</v>
      </c>
      <c r="C458" s="2">
        <v>2.88</v>
      </c>
      <c r="D458" s="2">
        <v>1.7751999999999999</v>
      </c>
      <c r="E458" s="2">
        <v>8284</v>
      </c>
      <c r="F458" s="2"/>
      <c r="G458" s="2"/>
      <c r="H458" s="21">
        <f t="shared" si="7"/>
        <v>0</v>
      </c>
      <c r="I458" s="4"/>
      <c r="J458" s="4"/>
      <c r="K458" s="4"/>
    </row>
    <row r="459" spans="2:11" ht="13.5" x14ac:dyDescent="0.35">
      <c r="B459" s="3">
        <v>42670</v>
      </c>
      <c r="C459" s="2">
        <v>2.88</v>
      </c>
      <c r="D459" s="2">
        <v>1.7751999999999999</v>
      </c>
      <c r="E459" s="2">
        <v>14989</v>
      </c>
      <c r="F459" s="2"/>
      <c r="G459" s="2"/>
      <c r="H459" s="21">
        <f t="shared" si="7"/>
        <v>0</v>
      </c>
      <c r="I459" s="4"/>
      <c r="J459" s="4"/>
      <c r="K459" s="4"/>
    </row>
    <row r="460" spans="2:11" ht="13.5" x14ac:dyDescent="0.35">
      <c r="B460" s="3">
        <v>42671</v>
      </c>
      <c r="C460" s="2">
        <v>2.88</v>
      </c>
      <c r="D460" s="2">
        <v>1.7751999999999999</v>
      </c>
      <c r="E460" s="2">
        <v>16553</v>
      </c>
      <c r="F460" s="2"/>
      <c r="G460" s="2"/>
      <c r="H460" s="21">
        <f t="shared" si="7"/>
        <v>0</v>
      </c>
      <c r="I460" s="4"/>
      <c r="J460" s="4"/>
      <c r="K460" s="4"/>
    </row>
    <row r="461" spans="2:11" ht="13.5" x14ac:dyDescent="0.35">
      <c r="B461" s="3">
        <v>42674</v>
      </c>
      <c r="C461" s="2">
        <v>2.88</v>
      </c>
      <c r="D461" s="2">
        <v>1.7751999999999999</v>
      </c>
      <c r="E461" s="2">
        <v>29243</v>
      </c>
      <c r="F461" s="2"/>
      <c r="G461" s="2"/>
      <c r="H461" s="21">
        <f t="shared" si="7"/>
        <v>0</v>
      </c>
      <c r="I461" s="4"/>
      <c r="J461" s="4"/>
      <c r="K461" s="4"/>
    </row>
    <row r="462" spans="2:11" ht="13.5" x14ac:dyDescent="0.35">
      <c r="B462" s="3">
        <v>42675</v>
      </c>
      <c r="C462" s="2">
        <v>2.87</v>
      </c>
      <c r="D462" s="2">
        <v>1.7690999999999999</v>
      </c>
      <c r="E462" s="2">
        <v>28582</v>
      </c>
      <c r="F462" s="2"/>
      <c r="G462" s="2"/>
      <c r="H462" s="21">
        <f t="shared" si="7"/>
        <v>-3.4362325371789064E-3</v>
      </c>
      <c r="I462" s="4"/>
      <c r="J462" s="4"/>
      <c r="K462" s="4"/>
    </row>
    <row r="463" spans="2:11" ht="13.5" x14ac:dyDescent="0.35">
      <c r="B463" s="3">
        <v>42676</v>
      </c>
      <c r="C463" s="2">
        <v>2.87</v>
      </c>
      <c r="D463" s="2">
        <v>1.7690999999999999</v>
      </c>
      <c r="E463" s="2">
        <v>26552</v>
      </c>
      <c r="F463" s="2"/>
      <c r="G463" s="2"/>
      <c r="H463" s="21">
        <f t="shared" si="7"/>
        <v>0</v>
      </c>
      <c r="I463" s="4"/>
      <c r="J463" s="4"/>
      <c r="K463" s="4"/>
    </row>
    <row r="464" spans="2:11" ht="13.5" x14ac:dyDescent="0.35">
      <c r="B464" s="3">
        <v>42677</v>
      </c>
      <c r="C464" s="2">
        <v>2.87</v>
      </c>
      <c r="D464" s="2">
        <v>1.7690999999999999</v>
      </c>
      <c r="E464" s="2">
        <v>41460</v>
      </c>
      <c r="F464" s="2"/>
      <c r="G464" s="2"/>
      <c r="H464" s="21">
        <f t="shared" si="7"/>
        <v>0</v>
      </c>
      <c r="I464" s="4"/>
      <c r="J464" s="4"/>
      <c r="K464" s="4"/>
    </row>
    <row r="465" spans="2:11" ht="13.5" x14ac:dyDescent="0.35">
      <c r="B465" s="3">
        <v>42678</v>
      </c>
      <c r="C465" s="2">
        <v>2.84</v>
      </c>
      <c r="D465" s="2">
        <v>1.7505999999999999</v>
      </c>
      <c r="E465" s="2">
        <v>21665</v>
      </c>
      <c r="F465" s="2"/>
      <c r="G465" s="2"/>
      <c r="H465" s="21">
        <f t="shared" si="7"/>
        <v>-1.0457294669605993E-2</v>
      </c>
      <c r="I465" s="4"/>
      <c r="J465" s="4"/>
      <c r="K465" s="4"/>
    </row>
    <row r="466" spans="2:11" ht="13.5" x14ac:dyDescent="0.35">
      <c r="B466" s="3">
        <v>42681</v>
      </c>
      <c r="C466" s="2">
        <v>2.84</v>
      </c>
      <c r="D466" s="2">
        <v>1.7505999999999999</v>
      </c>
      <c r="E466" s="2">
        <v>26976</v>
      </c>
      <c r="F466" s="2"/>
      <c r="G466" s="2"/>
      <c r="H466" s="21">
        <f t="shared" si="7"/>
        <v>0</v>
      </c>
      <c r="I466" s="4"/>
      <c r="J466" s="4"/>
      <c r="K466" s="4"/>
    </row>
    <row r="467" spans="2:11" ht="13.5" x14ac:dyDescent="0.35">
      <c r="B467" s="3">
        <v>42682</v>
      </c>
      <c r="C467" s="2">
        <v>2.86</v>
      </c>
      <c r="D467" s="2">
        <v>1.7628999999999999</v>
      </c>
      <c r="E467" s="2">
        <v>19248</v>
      </c>
      <c r="F467" s="2"/>
      <c r="G467" s="2"/>
      <c r="H467" s="21">
        <f t="shared" si="7"/>
        <v>7.0261624585856155E-3</v>
      </c>
      <c r="I467" s="4"/>
      <c r="J467" s="4"/>
      <c r="K467" s="4"/>
    </row>
    <row r="468" spans="2:11" ht="13.5" x14ac:dyDescent="0.35">
      <c r="B468" s="3">
        <v>42683</v>
      </c>
      <c r="C468" s="2">
        <v>2.86</v>
      </c>
      <c r="D468" s="2">
        <v>1.7628999999999999</v>
      </c>
      <c r="E468" s="2">
        <v>19956</v>
      </c>
      <c r="F468" s="2"/>
      <c r="G468" s="2"/>
      <c r="H468" s="21">
        <f t="shared" si="7"/>
        <v>0</v>
      </c>
      <c r="I468" s="4"/>
      <c r="J468" s="4"/>
      <c r="K468" s="4"/>
    </row>
    <row r="469" spans="2:11" ht="13.5" x14ac:dyDescent="0.35">
      <c r="B469" s="3">
        <v>42684</v>
      </c>
      <c r="C469" s="2">
        <v>2.87</v>
      </c>
      <c r="D469" s="2">
        <v>1.7690999999999999</v>
      </c>
      <c r="E469" s="2">
        <v>7237</v>
      </c>
      <c r="F469" s="2"/>
      <c r="G469" s="2"/>
      <c r="H469" s="21">
        <f t="shared" si="7"/>
        <v>3.5169323274150456E-3</v>
      </c>
      <c r="I469" s="4"/>
      <c r="J469" s="4"/>
      <c r="K469" s="4"/>
    </row>
    <row r="470" spans="2:11" ht="13.5" x14ac:dyDescent="0.35">
      <c r="B470" s="3">
        <v>42685</v>
      </c>
      <c r="C470" s="2">
        <v>2.85</v>
      </c>
      <c r="D470" s="2">
        <v>1.7567999999999999</v>
      </c>
      <c r="E470" s="2">
        <v>36685</v>
      </c>
      <c r="F470" s="2"/>
      <c r="G470" s="2"/>
      <c r="H470" s="21">
        <f t="shared" si="7"/>
        <v>-6.9526878073596626E-3</v>
      </c>
      <c r="I470" s="4"/>
      <c r="J470" s="4"/>
      <c r="K470" s="4"/>
    </row>
    <row r="471" spans="2:11" ht="13.5" x14ac:dyDescent="0.35">
      <c r="B471" s="3">
        <v>42688</v>
      </c>
      <c r="C471" s="2">
        <v>2.85</v>
      </c>
      <c r="D471" s="2">
        <v>1.7567999999999999</v>
      </c>
      <c r="E471" s="2">
        <v>14018</v>
      </c>
      <c r="F471" s="2"/>
      <c r="G471" s="2"/>
      <c r="H471" s="21">
        <f t="shared" si="7"/>
        <v>0</v>
      </c>
      <c r="I471" s="4"/>
      <c r="J471" s="4"/>
      <c r="K471" s="4"/>
    </row>
    <row r="472" spans="2:11" ht="13.5" x14ac:dyDescent="0.35">
      <c r="B472" s="3">
        <v>42689</v>
      </c>
      <c r="C472" s="2">
        <v>2.85</v>
      </c>
      <c r="D472" s="2">
        <v>1.7567999999999999</v>
      </c>
      <c r="E472" s="2">
        <v>8917</v>
      </c>
      <c r="F472" s="2"/>
      <c r="G472" s="2"/>
      <c r="H472" s="21">
        <f t="shared" si="7"/>
        <v>0</v>
      </c>
      <c r="I472" s="4"/>
      <c r="J472" s="4"/>
      <c r="K472" s="4"/>
    </row>
    <row r="473" spans="2:11" ht="13.5" x14ac:dyDescent="0.35">
      <c r="B473" s="3">
        <v>42690</v>
      </c>
      <c r="C473" s="2">
        <v>2.83</v>
      </c>
      <c r="D473" s="2">
        <v>1.7444</v>
      </c>
      <c r="E473" s="2">
        <v>31824</v>
      </c>
      <c r="F473" s="2"/>
      <c r="G473" s="2"/>
      <c r="H473" s="21">
        <f t="shared" si="7"/>
        <v>-7.0582877959926953E-3</v>
      </c>
      <c r="I473" s="4"/>
      <c r="J473" s="4"/>
      <c r="K473" s="4"/>
    </row>
    <row r="474" spans="2:11" ht="13.5" x14ac:dyDescent="0.35">
      <c r="B474" s="3">
        <v>42691</v>
      </c>
      <c r="C474" s="2">
        <v>2.82</v>
      </c>
      <c r="D474" s="2">
        <v>1.7383</v>
      </c>
      <c r="E474" s="2">
        <v>28026</v>
      </c>
      <c r="F474" s="2"/>
      <c r="G474" s="2"/>
      <c r="H474" s="21">
        <f t="shared" si="7"/>
        <v>-3.4969043797294166E-3</v>
      </c>
      <c r="I474" s="4"/>
      <c r="J474" s="4"/>
      <c r="K474" s="4"/>
    </row>
    <row r="475" spans="2:11" ht="13.5" x14ac:dyDescent="0.35">
      <c r="B475" s="3">
        <v>42692</v>
      </c>
      <c r="C475" s="2">
        <v>2.81</v>
      </c>
      <c r="D475" s="2">
        <v>1.7321</v>
      </c>
      <c r="E475" s="2">
        <v>32161</v>
      </c>
      <c r="F475" s="2"/>
      <c r="G475" s="2"/>
      <c r="H475" s="21">
        <f t="shared" si="7"/>
        <v>-3.5667031007305893E-3</v>
      </c>
      <c r="I475" s="4"/>
      <c r="J475" s="4"/>
      <c r="K475" s="4"/>
    </row>
    <row r="476" spans="2:11" ht="13.5" x14ac:dyDescent="0.35">
      <c r="B476" s="3">
        <v>42695</v>
      </c>
      <c r="C476" s="2">
        <v>2.81</v>
      </c>
      <c r="D476" s="2">
        <v>1.7321</v>
      </c>
      <c r="E476" s="2">
        <v>24103</v>
      </c>
      <c r="F476" s="2"/>
      <c r="G476" s="2"/>
      <c r="H476" s="21">
        <f t="shared" si="7"/>
        <v>0</v>
      </c>
      <c r="I476" s="4"/>
      <c r="J476" s="4"/>
      <c r="K476" s="4"/>
    </row>
    <row r="477" spans="2:11" ht="13.5" x14ac:dyDescent="0.35">
      <c r="B477" s="3">
        <v>42696</v>
      </c>
      <c r="C477" s="2">
        <v>2.81</v>
      </c>
      <c r="D477" s="2">
        <v>1.7321</v>
      </c>
      <c r="E477" s="2">
        <v>29057</v>
      </c>
      <c r="F477" s="2"/>
      <c r="G477" s="2"/>
      <c r="H477" s="21">
        <f t="shared" si="7"/>
        <v>0</v>
      </c>
      <c r="I477" s="4"/>
      <c r="J477" s="4"/>
      <c r="K477" s="4"/>
    </row>
    <row r="478" spans="2:11" ht="13.5" x14ac:dyDescent="0.35">
      <c r="B478" s="3">
        <v>42697</v>
      </c>
      <c r="C478" s="2">
        <v>2.82</v>
      </c>
      <c r="D478" s="2">
        <v>1.7383</v>
      </c>
      <c r="E478" s="2">
        <v>12529</v>
      </c>
      <c r="F478" s="2"/>
      <c r="G478" s="2"/>
      <c r="H478" s="21">
        <f t="shared" si="7"/>
        <v>3.579470007505331E-3</v>
      </c>
      <c r="I478" s="4"/>
      <c r="J478" s="4"/>
      <c r="K478" s="4"/>
    </row>
    <row r="479" spans="2:11" ht="13.5" x14ac:dyDescent="0.35">
      <c r="B479" s="3">
        <v>42698</v>
      </c>
      <c r="C479" s="2">
        <v>2.81</v>
      </c>
      <c r="D479" s="2">
        <v>1.7321</v>
      </c>
      <c r="E479" s="2">
        <v>11442</v>
      </c>
      <c r="F479" s="2"/>
      <c r="G479" s="2"/>
      <c r="H479" s="21">
        <f t="shared" si="7"/>
        <v>-3.5667031007305893E-3</v>
      </c>
      <c r="I479" s="4"/>
      <c r="J479" s="4"/>
      <c r="K479" s="4"/>
    </row>
    <row r="480" spans="2:11" ht="13.5" x14ac:dyDescent="0.35">
      <c r="B480" s="3">
        <v>42699</v>
      </c>
      <c r="C480" s="2">
        <v>2.87</v>
      </c>
      <c r="D480" s="2">
        <v>1.7690999999999999</v>
      </c>
      <c r="E480" s="2">
        <v>8844</v>
      </c>
      <c r="F480" s="2"/>
      <c r="G480" s="2"/>
      <c r="H480" s="21">
        <f t="shared" si="7"/>
        <v>2.136135327059634E-2</v>
      </c>
      <c r="I480" s="4"/>
      <c r="J480" s="4"/>
      <c r="K480" s="4"/>
    </row>
    <row r="481" spans="2:11" ht="13.5" x14ac:dyDescent="0.35">
      <c r="B481" s="3">
        <v>42702</v>
      </c>
      <c r="C481" s="2">
        <v>2.88</v>
      </c>
      <c r="D481" s="2">
        <v>1.7751999999999999</v>
      </c>
      <c r="E481" s="2">
        <v>16994</v>
      </c>
      <c r="F481" s="2"/>
      <c r="G481" s="2"/>
      <c r="H481" s="21">
        <f t="shared" si="7"/>
        <v>3.4480809451133314E-3</v>
      </c>
      <c r="I481" s="4"/>
      <c r="J481" s="4"/>
      <c r="K481" s="4"/>
    </row>
    <row r="482" spans="2:11" ht="13.5" x14ac:dyDescent="0.35">
      <c r="B482" s="3">
        <v>42703</v>
      </c>
      <c r="C482" s="2">
        <v>2.86</v>
      </c>
      <c r="D482" s="2">
        <v>1.7628999999999999</v>
      </c>
      <c r="E482" s="2">
        <v>18353</v>
      </c>
      <c r="F482" s="2"/>
      <c r="G482" s="2"/>
      <c r="H482" s="21">
        <f t="shared" si="7"/>
        <v>-6.9287967552951659E-3</v>
      </c>
      <c r="I482" s="4"/>
      <c r="J482" s="4"/>
      <c r="K482" s="4"/>
    </row>
    <row r="483" spans="2:11" ht="13.5" x14ac:dyDescent="0.35">
      <c r="B483" s="3">
        <v>42704</v>
      </c>
      <c r="C483" s="2">
        <v>2.9</v>
      </c>
      <c r="D483" s="2">
        <v>1.7876000000000001</v>
      </c>
      <c r="E483" s="2">
        <v>10825</v>
      </c>
      <c r="F483" s="2"/>
      <c r="G483" s="2"/>
      <c r="H483" s="21">
        <f t="shared" si="7"/>
        <v>1.4011004594702007E-2</v>
      </c>
      <c r="I483" s="4"/>
      <c r="J483" s="4"/>
      <c r="K483" s="4"/>
    </row>
    <row r="484" spans="2:11" ht="13.5" x14ac:dyDescent="0.35">
      <c r="B484" s="3">
        <v>42705</v>
      </c>
      <c r="C484" s="2">
        <v>2.87</v>
      </c>
      <c r="D484" s="2">
        <v>1.7690999999999999</v>
      </c>
      <c r="E484" s="2">
        <v>3150</v>
      </c>
      <c r="F484" s="2"/>
      <c r="G484" s="2"/>
      <c r="H484" s="21">
        <f t="shared" si="7"/>
        <v>-1.0349071380622165E-2</v>
      </c>
      <c r="I484" s="4"/>
      <c r="J484" s="4"/>
      <c r="K484" s="4"/>
    </row>
    <row r="485" spans="2:11" ht="13.5" x14ac:dyDescent="0.35">
      <c r="B485" s="3">
        <v>42706</v>
      </c>
      <c r="C485" s="2">
        <v>2.85</v>
      </c>
      <c r="D485" s="2">
        <v>1.7567999999999999</v>
      </c>
      <c r="E485" s="2">
        <v>17091</v>
      </c>
      <c r="F485" s="2"/>
      <c r="G485" s="2"/>
      <c r="H485" s="21">
        <f t="shared" si="7"/>
        <v>-6.9526878073596626E-3</v>
      </c>
      <c r="I485" s="4"/>
      <c r="J485" s="4"/>
      <c r="K485" s="4"/>
    </row>
    <row r="486" spans="2:11" ht="13.5" x14ac:dyDescent="0.35">
      <c r="B486" s="3">
        <v>42709</v>
      </c>
      <c r="C486" s="2">
        <v>2.85</v>
      </c>
      <c r="D486" s="2">
        <v>1.7567999999999999</v>
      </c>
      <c r="E486" s="2">
        <v>19402</v>
      </c>
      <c r="F486" s="2"/>
      <c r="G486" s="2"/>
      <c r="H486" s="21">
        <f t="shared" si="7"/>
        <v>0</v>
      </c>
      <c r="I486" s="4"/>
      <c r="J486" s="4"/>
      <c r="K486" s="4"/>
    </row>
    <row r="487" spans="2:11" ht="13.5" x14ac:dyDescent="0.35">
      <c r="B487" s="3">
        <v>42710</v>
      </c>
      <c r="C487" s="2">
        <v>2.85</v>
      </c>
      <c r="D487" s="2">
        <v>1.7567999999999999</v>
      </c>
      <c r="E487" s="2">
        <v>7232</v>
      </c>
      <c r="F487" s="2"/>
      <c r="G487" s="2"/>
      <c r="H487" s="21">
        <f t="shared" si="7"/>
        <v>0</v>
      </c>
      <c r="I487" s="4"/>
      <c r="J487" s="4"/>
      <c r="K487" s="4"/>
    </row>
    <row r="488" spans="2:11" ht="13.5" x14ac:dyDescent="0.35">
      <c r="B488" s="3">
        <v>42711</v>
      </c>
      <c r="C488" s="2">
        <v>2.84</v>
      </c>
      <c r="D488" s="2">
        <v>1.7505999999999999</v>
      </c>
      <c r="E488" s="2">
        <v>13651</v>
      </c>
      <c r="F488" s="2"/>
      <c r="G488" s="2"/>
      <c r="H488" s="21">
        <f t="shared" si="7"/>
        <v>-3.5291438979963476E-3</v>
      </c>
      <c r="I488" s="4"/>
      <c r="J488" s="4"/>
      <c r="K488" s="4"/>
    </row>
    <row r="489" spans="2:11" ht="13.5" x14ac:dyDescent="0.35">
      <c r="B489" s="3">
        <v>42712</v>
      </c>
      <c r="C489" s="2">
        <v>2.83</v>
      </c>
      <c r="D489" s="2">
        <v>1.7444</v>
      </c>
      <c r="E489" s="2">
        <v>29649</v>
      </c>
      <c r="F489" s="2"/>
      <c r="G489" s="2"/>
      <c r="H489" s="21">
        <f t="shared" si="7"/>
        <v>-3.5416428653033153E-3</v>
      </c>
      <c r="I489" s="4"/>
      <c r="J489" s="4"/>
      <c r="K489" s="4"/>
    </row>
    <row r="490" spans="2:11" ht="13.5" x14ac:dyDescent="0.35">
      <c r="B490" s="3">
        <v>42713</v>
      </c>
      <c r="C490" s="2">
        <v>2.85</v>
      </c>
      <c r="D490" s="2">
        <v>1.7567999999999999</v>
      </c>
      <c r="E490" s="2">
        <v>2196</v>
      </c>
      <c r="F490" s="2"/>
      <c r="G490" s="2"/>
      <c r="H490" s="21">
        <f t="shared" si="7"/>
        <v>7.1084613620729003E-3</v>
      </c>
      <c r="I490" s="4"/>
      <c r="J490" s="4"/>
      <c r="K490" s="4"/>
    </row>
    <row r="491" spans="2:11" ht="13.5" x14ac:dyDescent="0.35">
      <c r="B491" s="3">
        <v>42717</v>
      </c>
      <c r="C491" s="2">
        <v>2.82</v>
      </c>
      <c r="D491" s="2">
        <v>1.7383</v>
      </c>
      <c r="E491" s="2">
        <v>16245</v>
      </c>
      <c r="F491" s="2"/>
      <c r="G491" s="2"/>
      <c r="H491" s="21">
        <f t="shared" si="7"/>
        <v>-1.0530510018214914E-2</v>
      </c>
      <c r="I491" s="4"/>
      <c r="J491" s="4"/>
      <c r="K491" s="4"/>
    </row>
    <row r="492" spans="2:11" ht="13.5" x14ac:dyDescent="0.35">
      <c r="B492" s="3">
        <v>42718</v>
      </c>
      <c r="C492" s="2">
        <v>2.84</v>
      </c>
      <c r="D492" s="2">
        <v>1.7505999999999999</v>
      </c>
      <c r="E492" s="2">
        <v>13308</v>
      </c>
      <c r="F492" s="2"/>
      <c r="G492" s="2"/>
      <c r="H492" s="21">
        <f t="shared" si="7"/>
        <v>7.0758787320945628E-3</v>
      </c>
      <c r="I492" s="4"/>
      <c r="J492" s="4"/>
      <c r="K492" s="4"/>
    </row>
    <row r="493" spans="2:11" ht="13.5" x14ac:dyDescent="0.35">
      <c r="B493" s="3">
        <v>42719</v>
      </c>
      <c r="C493" s="2">
        <v>2.83</v>
      </c>
      <c r="D493" s="2">
        <v>1.7444</v>
      </c>
      <c r="E493" s="2">
        <v>8746</v>
      </c>
      <c r="F493" s="2"/>
      <c r="G493" s="2"/>
      <c r="H493" s="21">
        <f t="shared" si="7"/>
        <v>-3.5416428653033153E-3</v>
      </c>
      <c r="I493" s="4"/>
      <c r="J493" s="4"/>
      <c r="K493" s="4"/>
    </row>
    <row r="494" spans="2:11" ht="13.5" x14ac:dyDescent="0.35">
      <c r="B494" s="3">
        <v>42720</v>
      </c>
      <c r="C494" s="2">
        <v>2.83</v>
      </c>
      <c r="D494" s="2">
        <v>1.7444</v>
      </c>
      <c r="E494" s="2">
        <v>6414</v>
      </c>
      <c r="F494" s="2"/>
      <c r="G494" s="2"/>
      <c r="H494" s="21">
        <f t="shared" si="7"/>
        <v>0</v>
      </c>
      <c r="I494" s="4"/>
      <c r="J494" s="4"/>
      <c r="K494" s="4"/>
    </row>
    <row r="495" spans="2:11" ht="13.5" x14ac:dyDescent="0.35">
      <c r="B495" s="3">
        <v>42723</v>
      </c>
      <c r="C495" s="2">
        <v>2.83</v>
      </c>
      <c r="D495" s="2">
        <v>1.7444</v>
      </c>
      <c r="E495" s="2">
        <v>4569</v>
      </c>
      <c r="F495" s="2"/>
      <c r="G495" s="2"/>
      <c r="H495" s="21">
        <f t="shared" si="7"/>
        <v>0</v>
      </c>
      <c r="I495" s="4"/>
      <c r="J495" s="4"/>
      <c r="K495" s="4"/>
    </row>
    <row r="496" spans="2:11" ht="13.5" x14ac:dyDescent="0.35">
      <c r="B496" s="3">
        <v>42724</v>
      </c>
      <c r="C496" s="2">
        <v>2.85</v>
      </c>
      <c r="D496" s="2">
        <v>1.7567999999999999</v>
      </c>
      <c r="E496" s="2">
        <v>10998</v>
      </c>
      <c r="F496" s="2"/>
      <c r="G496" s="2"/>
      <c r="H496" s="21">
        <f t="shared" si="7"/>
        <v>7.1084613620729003E-3</v>
      </c>
      <c r="I496" s="4"/>
      <c r="J496" s="4"/>
      <c r="K496" s="4"/>
    </row>
    <row r="497" spans="2:11" ht="13.5" x14ac:dyDescent="0.35">
      <c r="B497" s="3">
        <v>42725</v>
      </c>
      <c r="C497" s="2">
        <v>2.83</v>
      </c>
      <c r="D497" s="2">
        <v>1.7444</v>
      </c>
      <c r="E497" s="2">
        <v>6120</v>
      </c>
      <c r="F497" s="2"/>
      <c r="G497" s="2"/>
      <c r="H497" s="21">
        <f t="shared" si="7"/>
        <v>-7.0582877959926953E-3</v>
      </c>
      <c r="I497" s="4"/>
      <c r="J497" s="4"/>
      <c r="K497" s="4"/>
    </row>
    <row r="498" spans="2:11" ht="13.5" x14ac:dyDescent="0.35">
      <c r="B498" s="3">
        <v>42726</v>
      </c>
      <c r="C498" s="2">
        <v>2.83</v>
      </c>
      <c r="D498" s="2">
        <v>1.7444</v>
      </c>
      <c r="E498" s="2">
        <v>16173</v>
      </c>
      <c r="F498" s="2"/>
      <c r="G498" s="2"/>
      <c r="H498" s="21">
        <f t="shared" si="7"/>
        <v>0</v>
      </c>
      <c r="I498" s="4"/>
      <c r="J498" s="4"/>
      <c r="K498" s="4"/>
    </row>
    <row r="499" spans="2:11" ht="13.5" x14ac:dyDescent="0.35">
      <c r="B499" s="3">
        <v>42727</v>
      </c>
      <c r="C499" s="2">
        <v>2.83</v>
      </c>
      <c r="D499" s="2">
        <v>1.7444</v>
      </c>
      <c r="E499" s="2">
        <v>6507</v>
      </c>
      <c r="F499" s="2"/>
      <c r="G499" s="2"/>
      <c r="H499" s="21">
        <f t="shared" si="7"/>
        <v>0</v>
      </c>
      <c r="I499" s="4"/>
      <c r="J499" s="4"/>
      <c r="K499" s="4"/>
    </row>
    <row r="500" spans="2:11" ht="13.5" x14ac:dyDescent="0.35">
      <c r="B500" s="3">
        <v>42730</v>
      </c>
      <c r="C500" s="2">
        <v>2.83</v>
      </c>
      <c r="D500" s="2">
        <v>1.7444</v>
      </c>
      <c r="E500" s="2">
        <v>30108</v>
      </c>
      <c r="F500" s="2"/>
      <c r="G500" s="2"/>
      <c r="H500" s="21">
        <f t="shared" si="7"/>
        <v>0</v>
      </c>
      <c r="I500" s="4"/>
      <c r="J500" s="4"/>
      <c r="K500" s="4"/>
    </row>
    <row r="501" spans="2:11" ht="13.5" x14ac:dyDescent="0.35">
      <c r="B501" s="3">
        <v>42731</v>
      </c>
      <c r="C501" s="2">
        <v>2.82</v>
      </c>
      <c r="D501" s="2">
        <v>1.7383</v>
      </c>
      <c r="E501" s="2">
        <v>4464</v>
      </c>
      <c r="F501" s="2"/>
      <c r="G501" s="2"/>
      <c r="H501" s="21">
        <f t="shared" si="7"/>
        <v>-3.4969043797294166E-3</v>
      </c>
      <c r="I501" s="4"/>
      <c r="J501" s="4"/>
      <c r="K501" s="4"/>
    </row>
    <row r="502" spans="2:11" ht="13.5" x14ac:dyDescent="0.35">
      <c r="B502" s="3">
        <v>42732</v>
      </c>
      <c r="C502" s="2">
        <v>2.82</v>
      </c>
      <c r="D502" s="2">
        <v>1.7383</v>
      </c>
      <c r="E502" s="2">
        <v>4445</v>
      </c>
      <c r="F502" s="2"/>
      <c r="G502" s="2"/>
      <c r="H502" s="21">
        <f t="shared" si="7"/>
        <v>0</v>
      </c>
      <c r="I502" s="4"/>
      <c r="J502" s="4"/>
      <c r="K502" s="4"/>
    </row>
    <row r="503" spans="2:11" ht="13.5" x14ac:dyDescent="0.35">
      <c r="B503" s="3">
        <v>42733</v>
      </c>
      <c r="C503" s="2">
        <v>2.84</v>
      </c>
      <c r="D503" s="2">
        <v>1.7505999999999999</v>
      </c>
      <c r="E503" s="2">
        <v>10336</v>
      </c>
      <c r="F503" s="2"/>
      <c r="G503" s="2"/>
      <c r="H503" s="21">
        <f t="shared" si="7"/>
        <v>7.0758787320945628E-3</v>
      </c>
      <c r="I503" s="4"/>
      <c r="J503" s="4"/>
      <c r="K503" s="4"/>
    </row>
    <row r="504" spans="2:11" ht="13.5" x14ac:dyDescent="0.35">
      <c r="B504" s="3">
        <v>42734</v>
      </c>
      <c r="C504" s="2">
        <v>2.83</v>
      </c>
      <c r="D504" s="2">
        <v>1.7444</v>
      </c>
      <c r="E504" s="2">
        <v>22146</v>
      </c>
      <c r="F504" s="2"/>
      <c r="G504" s="2"/>
      <c r="H504" s="21">
        <f t="shared" si="7"/>
        <v>-3.5416428653033153E-3</v>
      </c>
      <c r="I504" s="4"/>
      <c r="J504" s="4"/>
      <c r="K504" s="4"/>
    </row>
    <row r="505" spans="2:11" ht="13.5" x14ac:dyDescent="0.35">
      <c r="B505" s="3">
        <v>42737</v>
      </c>
      <c r="C505" s="2">
        <v>2.85</v>
      </c>
      <c r="D505" s="2">
        <v>1.7567999999999999</v>
      </c>
      <c r="E505" s="2">
        <v>17611</v>
      </c>
      <c r="F505" s="2"/>
      <c r="G505" s="2"/>
      <c r="H505" s="21">
        <f t="shared" si="7"/>
        <v>7.1084613620729003E-3</v>
      </c>
      <c r="I505" s="4"/>
      <c r="J505" s="4"/>
      <c r="K505" s="4"/>
    </row>
    <row r="506" spans="2:11" ht="13.5" x14ac:dyDescent="0.35">
      <c r="B506" s="3">
        <v>42738</v>
      </c>
      <c r="C506" s="2">
        <v>2.83</v>
      </c>
      <c r="D506" s="2">
        <v>1.7444</v>
      </c>
      <c r="E506" s="2">
        <v>24060</v>
      </c>
      <c r="F506" s="2"/>
      <c r="G506" s="2"/>
      <c r="H506" s="21">
        <f t="shared" si="7"/>
        <v>-7.0582877959926953E-3</v>
      </c>
      <c r="I506" s="4"/>
      <c r="J506" s="4"/>
      <c r="K506" s="4"/>
    </row>
    <row r="507" spans="2:11" ht="13.5" x14ac:dyDescent="0.35">
      <c r="B507" s="3">
        <v>42739</v>
      </c>
      <c r="C507" s="2">
        <v>2.83</v>
      </c>
      <c r="D507" s="2">
        <v>1.7444</v>
      </c>
      <c r="E507" s="2">
        <v>22526</v>
      </c>
      <c r="F507" s="2"/>
      <c r="G507" s="2"/>
      <c r="H507" s="21">
        <f t="shared" si="7"/>
        <v>0</v>
      </c>
      <c r="I507" s="4"/>
      <c r="J507" s="4"/>
      <c r="K507" s="4"/>
    </row>
    <row r="508" spans="2:11" ht="13.5" x14ac:dyDescent="0.35">
      <c r="B508" s="3">
        <v>42740</v>
      </c>
      <c r="C508" s="2">
        <v>2.83</v>
      </c>
      <c r="D508" s="2">
        <v>1.7444</v>
      </c>
      <c r="E508" s="2">
        <v>28181</v>
      </c>
      <c r="F508" s="2"/>
      <c r="G508" s="2"/>
      <c r="H508" s="21">
        <f t="shared" si="7"/>
        <v>0</v>
      </c>
      <c r="I508" s="4"/>
      <c r="J508" s="4"/>
      <c r="K508" s="4"/>
    </row>
    <row r="509" spans="2:11" ht="13.5" x14ac:dyDescent="0.35">
      <c r="B509" s="3">
        <v>42741</v>
      </c>
      <c r="C509" s="2">
        <v>2.82</v>
      </c>
      <c r="D509" s="2">
        <v>1.7383</v>
      </c>
      <c r="E509" s="2">
        <v>16499</v>
      </c>
      <c r="F509" s="2"/>
      <c r="G509" s="2"/>
      <c r="H509" s="21">
        <f t="shared" si="7"/>
        <v>-3.4969043797294166E-3</v>
      </c>
      <c r="I509" s="4"/>
      <c r="J509" s="4"/>
      <c r="K509" s="4"/>
    </row>
    <row r="510" spans="2:11" ht="13.5" x14ac:dyDescent="0.35">
      <c r="B510" s="3">
        <v>42744</v>
      </c>
      <c r="C510" s="2">
        <v>2.83</v>
      </c>
      <c r="D510" s="2">
        <v>1.7444</v>
      </c>
      <c r="E510" s="2">
        <v>11464</v>
      </c>
      <c r="F510" s="2"/>
      <c r="G510" s="2"/>
      <c r="H510" s="21">
        <f t="shared" si="7"/>
        <v>3.509175631363973E-3</v>
      </c>
      <c r="I510" s="4"/>
      <c r="J510" s="4"/>
      <c r="K510" s="4"/>
    </row>
    <row r="511" spans="2:11" ht="13.5" x14ac:dyDescent="0.35">
      <c r="B511" s="3">
        <v>42745</v>
      </c>
      <c r="C511" s="2">
        <v>2.83</v>
      </c>
      <c r="D511" s="2">
        <v>1.7444</v>
      </c>
      <c r="E511" s="2">
        <v>19271</v>
      </c>
      <c r="F511" s="2"/>
      <c r="G511" s="2"/>
      <c r="H511" s="21">
        <f t="shared" si="7"/>
        <v>0</v>
      </c>
      <c r="I511" s="4"/>
      <c r="J511" s="4"/>
      <c r="K511" s="4"/>
    </row>
    <row r="512" spans="2:11" ht="13.5" x14ac:dyDescent="0.35">
      <c r="B512" s="3">
        <v>42746</v>
      </c>
      <c r="C512" s="2">
        <v>2.85</v>
      </c>
      <c r="D512" s="2">
        <v>1.7567999999999999</v>
      </c>
      <c r="E512" s="2">
        <v>1421</v>
      </c>
      <c r="F512" s="2"/>
      <c r="G512" s="2"/>
      <c r="H512" s="21">
        <f t="shared" si="7"/>
        <v>7.1084613620729003E-3</v>
      </c>
      <c r="I512" s="4"/>
      <c r="J512" s="4"/>
      <c r="K512" s="4"/>
    </row>
    <row r="513" spans="2:11" ht="13.5" x14ac:dyDescent="0.35">
      <c r="B513" s="3">
        <v>42747</v>
      </c>
      <c r="C513" s="2">
        <v>2.84</v>
      </c>
      <c r="D513" s="2">
        <v>1.7505999999999999</v>
      </c>
      <c r="E513" s="2">
        <v>27763</v>
      </c>
      <c r="F513" s="2"/>
      <c r="G513" s="2"/>
      <c r="H513" s="21">
        <f t="shared" si="7"/>
        <v>-3.5291438979963476E-3</v>
      </c>
      <c r="I513" s="4"/>
      <c r="J513" s="4"/>
      <c r="K513" s="4"/>
    </row>
    <row r="514" spans="2:11" ht="13.5" x14ac:dyDescent="0.35">
      <c r="B514" s="3">
        <v>42748</v>
      </c>
      <c r="C514" s="2">
        <v>2.84</v>
      </c>
      <c r="D514" s="2">
        <v>1.7505999999999999</v>
      </c>
      <c r="E514" s="2">
        <v>3261</v>
      </c>
      <c r="F514" s="2"/>
      <c r="G514" s="2"/>
      <c r="H514" s="21">
        <f t="shared" si="7"/>
        <v>0</v>
      </c>
      <c r="I514" s="4"/>
      <c r="J514" s="4"/>
      <c r="K514" s="4"/>
    </row>
    <row r="515" spans="2:11" ht="13.5" x14ac:dyDescent="0.35">
      <c r="B515" s="3">
        <v>42751</v>
      </c>
      <c r="C515" s="2">
        <v>2.84</v>
      </c>
      <c r="D515" s="2">
        <v>1.7505999999999999</v>
      </c>
      <c r="E515" s="2">
        <v>5150</v>
      </c>
      <c r="F515" s="2"/>
      <c r="G515" s="2"/>
      <c r="H515" s="21">
        <f t="shared" si="7"/>
        <v>0</v>
      </c>
      <c r="I515" s="4"/>
      <c r="J515" s="4"/>
      <c r="K515" s="4"/>
    </row>
    <row r="516" spans="2:11" ht="13.5" x14ac:dyDescent="0.35">
      <c r="B516" s="3">
        <v>42752</v>
      </c>
      <c r="C516" s="2">
        <v>3</v>
      </c>
      <c r="D516" s="2">
        <v>1.8492</v>
      </c>
      <c r="E516" s="2">
        <v>147392</v>
      </c>
      <c r="F516" s="2"/>
      <c r="G516" s="2"/>
      <c r="H516" s="21">
        <f t="shared" si="7"/>
        <v>5.6323546212727081E-2</v>
      </c>
      <c r="I516" s="4"/>
      <c r="J516" s="4"/>
      <c r="K516" s="4"/>
    </row>
    <row r="517" spans="2:11" ht="13.5" x14ac:dyDescent="0.35">
      <c r="B517" s="3">
        <v>42753</v>
      </c>
      <c r="C517" s="2">
        <v>2.99</v>
      </c>
      <c r="D517" s="2">
        <v>1.8431</v>
      </c>
      <c r="E517" s="2">
        <v>68566</v>
      </c>
      <c r="F517" s="2"/>
      <c r="G517" s="2"/>
      <c r="H517" s="21">
        <f t="shared" si="7"/>
        <v>-3.2987237724421341E-3</v>
      </c>
      <c r="I517" s="4"/>
      <c r="J517" s="4"/>
      <c r="K517" s="4"/>
    </row>
    <row r="518" spans="2:11" ht="13.5" x14ac:dyDescent="0.35">
      <c r="B518" s="3">
        <v>42754</v>
      </c>
      <c r="C518" s="2">
        <v>2.97</v>
      </c>
      <c r="D518" s="2">
        <v>1.8307</v>
      </c>
      <c r="E518" s="2">
        <v>13886</v>
      </c>
      <c r="F518" s="2"/>
      <c r="G518" s="2"/>
      <c r="H518" s="21">
        <f t="shared" si="7"/>
        <v>-6.7277955618251679E-3</v>
      </c>
      <c r="I518" s="4"/>
      <c r="J518" s="4"/>
      <c r="K518" s="4"/>
    </row>
    <row r="519" spans="2:11" ht="13.5" x14ac:dyDescent="0.35">
      <c r="B519" s="3">
        <v>42755</v>
      </c>
      <c r="C519" s="2">
        <v>2.97</v>
      </c>
      <c r="D519" s="2">
        <v>1.8307</v>
      </c>
      <c r="E519" s="2">
        <v>24896</v>
      </c>
      <c r="F519" s="2"/>
      <c r="G519" s="2"/>
      <c r="H519" s="21">
        <f t="shared" ref="H519:H582" si="8">(D519-D518)/D518</f>
        <v>0</v>
      </c>
      <c r="I519" s="4"/>
      <c r="J519" s="4"/>
      <c r="K519" s="4"/>
    </row>
    <row r="520" spans="2:11" ht="13.5" x14ac:dyDescent="0.35">
      <c r="B520" s="3">
        <v>42758</v>
      </c>
      <c r="C520" s="2">
        <v>2.95</v>
      </c>
      <c r="D520" s="2">
        <v>1.8184</v>
      </c>
      <c r="E520" s="2">
        <v>9252</v>
      </c>
      <c r="F520" s="2"/>
      <c r="G520" s="2"/>
      <c r="H520" s="21">
        <f t="shared" si="8"/>
        <v>-6.718741465013371E-3</v>
      </c>
      <c r="I520" s="4"/>
      <c r="J520" s="4"/>
      <c r="K520" s="4"/>
    </row>
    <row r="521" spans="2:11" ht="13.5" x14ac:dyDescent="0.35">
      <c r="B521" s="3">
        <v>42759</v>
      </c>
      <c r="C521" s="2">
        <v>2.96</v>
      </c>
      <c r="D521" s="2">
        <v>1.8246</v>
      </c>
      <c r="E521" s="2">
        <v>7937</v>
      </c>
      <c r="F521" s="2"/>
      <c r="G521" s="2"/>
      <c r="H521" s="21">
        <f t="shared" si="8"/>
        <v>3.4095908490980992E-3</v>
      </c>
      <c r="I521" s="4"/>
      <c r="J521" s="4"/>
      <c r="K521" s="4"/>
    </row>
    <row r="522" spans="2:11" ht="13.5" x14ac:dyDescent="0.35">
      <c r="B522" s="3">
        <v>42760</v>
      </c>
      <c r="C522" s="2">
        <v>2.9</v>
      </c>
      <c r="D522" s="2">
        <v>1.7876000000000001</v>
      </c>
      <c r="E522" s="2">
        <v>7216</v>
      </c>
      <c r="F522" s="2"/>
      <c r="G522" s="2"/>
      <c r="H522" s="21">
        <f t="shared" si="8"/>
        <v>-2.0278417187328687E-2</v>
      </c>
      <c r="I522" s="4"/>
      <c r="J522" s="4"/>
      <c r="K522" s="4"/>
    </row>
    <row r="523" spans="2:11" ht="13.5" x14ac:dyDescent="0.35">
      <c r="B523" s="3">
        <v>42761</v>
      </c>
      <c r="C523" s="2">
        <v>2.9</v>
      </c>
      <c r="D523" s="2">
        <v>1.7876000000000001</v>
      </c>
      <c r="E523" s="2">
        <v>65658</v>
      </c>
      <c r="F523" s="2"/>
      <c r="G523" s="2"/>
      <c r="H523" s="21">
        <f t="shared" si="8"/>
        <v>0</v>
      </c>
      <c r="I523" s="4"/>
      <c r="J523" s="4"/>
      <c r="K523" s="4"/>
    </row>
    <row r="524" spans="2:11" ht="13.5" x14ac:dyDescent="0.35">
      <c r="B524" s="3">
        <v>42762</v>
      </c>
      <c r="C524" s="2">
        <v>2.93</v>
      </c>
      <c r="D524" s="2">
        <v>1.8061</v>
      </c>
      <c r="E524" s="2">
        <v>3441</v>
      </c>
      <c r="F524" s="2"/>
      <c r="G524" s="2"/>
      <c r="H524" s="21">
        <f t="shared" si="8"/>
        <v>1.034907138062204E-2</v>
      </c>
      <c r="I524" s="4"/>
      <c r="J524" s="4"/>
      <c r="K524" s="4"/>
    </row>
    <row r="525" spans="2:11" ht="13.5" x14ac:dyDescent="0.35">
      <c r="B525" s="3">
        <v>42765</v>
      </c>
      <c r="C525" s="2">
        <v>2.93</v>
      </c>
      <c r="D525" s="2">
        <v>1.8061</v>
      </c>
      <c r="E525" s="2">
        <v>2252</v>
      </c>
      <c r="F525" s="2"/>
      <c r="G525" s="2"/>
      <c r="H525" s="21">
        <f t="shared" si="8"/>
        <v>0</v>
      </c>
      <c r="I525" s="4"/>
      <c r="J525" s="4"/>
      <c r="K525" s="4"/>
    </row>
    <row r="526" spans="2:11" ht="13.5" x14ac:dyDescent="0.35">
      <c r="B526" s="3">
        <v>42766</v>
      </c>
      <c r="C526" s="2">
        <v>2.93</v>
      </c>
      <c r="D526" s="2">
        <v>1.8061</v>
      </c>
      <c r="E526" s="2">
        <v>56030</v>
      </c>
      <c r="F526" s="2"/>
      <c r="G526" s="2"/>
      <c r="H526" s="21">
        <f t="shared" si="8"/>
        <v>0</v>
      </c>
      <c r="I526" s="4"/>
      <c r="J526" s="4"/>
      <c r="K526" s="4"/>
    </row>
    <row r="527" spans="2:11" ht="13.5" x14ac:dyDescent="0.35">
      <c r="B527" s="3">
        <v>42767</v>
      </c>
      <c r="C527" s="2">
        <v>2.93</v>
      </c>
      <c r="D527" s="2">
        <v>1.8061</v>
      </c>
      <c r="E527" s="2">
        <v>2737</v>
      </c>
      <c r="F527" s="2"/>
      <c r="G527" s="2"/>
      <c r="H527" s="21">
        <f t="shared" si="8"/>
        <v>0</v>
      </c>
      <c r="I527" s="4"/>
      <c r="J527" s="4"/>
      <c r="K527" s="4"/>
    </row>
    <row r="528" spans="2:11" ht="13.5" x14ac:dyDescent="0.35">
      <c r="B528" s="3">
        <v>42768</v>
      </c>
      <c r="C528" s="2">
        <v>2.9</v>
      </c>
      <c r="D528" s="2">
        <v>1.7876000000000001</v>
      </c>
      <c r="E528" s="2">
        <v>4839</v>
      </c>
      <c r="F528" s="2"/>
      <c r="G528" s="2"/>
      <c r="H528" s="21">
        <f t="shared" si="8"/>
        <v>-1.0243065168041614E-2</v>
      </c>
      <c r="I528" s="4"/>
      <c r="J528" s="4"/>
      <c r="K528" s="4"/>
    </row>
    <row r="529" spans="2:11" ht="13.5" x14ac:dyDescent="0.35">
      <c r="B529" s="3">
        <v>42769</v>
      </c>
      <c r="C529" s="2">
        <v>2.9</v>
      </c>
      <c r="D529" s="2">
        <v>1.7876000000000001</v>
      </c>
      <c r="E529" s="2">
        <v>8889</v>
      </c>
      <c r="F529" s="2"/>
      <c r="G529" s="2"/>
      <c r="H529" s="21">
        <f t="shared" si="8"/>
        <v>0</v>
      </c>
      <c r="I529" s="4"/>
      <c r="J529" s="4"/>
      <c r="K529" s="4"/>
    </row>
    <row r="530" spans="2:11" ht="13.5" x14ac:dyDescent="0.35">
      <c r="B530" s="3">
        <v>42772</v>
      </c>
      <c r="C530" s="2">
        <v>2.92</v>
      </c>
      <c r="D530" s="2">
        <v>1.7999000000000001</v>
      </c>
      <c r="E530" s="2">
        <v>1841</v>
      </c>
      <c r="F530" s="2"/>
      <c r="G530" s="2"/>
      <c r="H530" s="21">
        <f t="shared" si="8"/>
        <v>6.8807339449541158E-3</v>
      </c>
      <c r="I530" s="4"/>
      <c r="J530" s="4"/>
      <c r="K530" s="4"/>
    </row>
    <row r="531" spans="2:11" ht="13.5" x14ac:dyDescent="0.35">
      <c r="B531" s="3">
        <v>42773</v>
      </c>
      <c r="C531" s="2">
        <v>2.9</v>
      </c>
      <c r="D531" s="2">
        <v>1.7876000000000001</v>
      </c>
      <c r="E531" s="2">
        <v>6822</v>
      </c>
      <c r="F531" s="2"/>
      <c r="G531" s="2"/>
      <c r="H531" s="21">
        <f t="shared" si="8"/>
        <v>-6.8337129840546568E-3</v>
      </c>
      <c r="I531" s="4"/>
      <c r="J531" s="4"/>
      <c r="K531" s="4"/>
    </row>
    <row r="532" spans="2:11" ht="13.5" x14ac:dyDescent="0.35">
      <c r="B532" s="3">
        <v>42774</v>
      </c>
      <c r="C532" s="2">
        <v>2.9</v>
      </c>
      <c r="D532" s="2">
        <v>1.7876000000000001</v>
      </c>
      <c r="E532" s="2">
        <v>17702</v>
      </c>
      <c r="F532" s="2"/>
      <c r="G532" s="2"/>
      <c r="H532" s="21">
        <f t="shared" si="8"/>
        <v>0</v>
      </c>
      <c r="I532" s="4"/>
      <c r="J532" s="4"/>
      <c r="K532" s="4"/>
    </row>
    <row r="533" spans="2:11" ht="13.5" x14ac:dyDescent="0.35">
      <c r="B533" s="3">
        <v>42775</v>
      </c>
      <c r="C533" s="2">
        <v>2.93</v>
      </c>
      <c r="D533" s="2">
        <v>1.8061</v>
      </c>
      <c r="E533" s="2">
        <v>33763</v>
      </c>
      <c r="F533" s="2"/>
      <c r="G533" s="2"/>
      <c r="H533" s="21">
        <f t="shared" si="8"/>
        <v>1.034907138062204E-2</v>
      </c>
      <c r="I533" s="4"/>
      <c r="J533" s="4"/>
      <c r="K533" s="4"/>
    </row>
    <row r="534" spans="2:11" ht="13.5" x14ac:dyDescent="0.35">
      <c r="B534" s="3">
        <v>42776</v>
      </c>
      <c r="C534" s="2">
        <v>2.97</v>
      </c>
      <c r="D534" s="2">
        <v>1.8307</v>
      </c>
      <c r="E534" s="2">
        <v>28837</v>
      </c>
      <c r="F534" s="2"/>
      <c r="G534" s="2"/>
      <c r="H534" s="21">
        <f t="shared" si="8"/>
        <v>1.3620508277503988E-2</v>
      </c>
      <c r="I534" s="4"/>
      <c r="J534" s="4"/>
      <c r="K534" s="4"/>
    </row>
    <row r="535" spans="2:11" ht="13.5" x14ac:dyDescent="0.35">
      <c r="B535" s="3">
        <v>42779</v>
      </c>
      <c r="C535" s="2">
        <v>2.93</v>
      </c>
      <c r="D535" s="2">
        <v>1.8061</v>
      </c>
      <c r="E535" s="2">
        <v>3210</v>
      </c>
      <c r="F535" s="2"/>
      <c r="G535" s="2"/>
      <c r="H535" s="21">
        <f t="shared" si="8"/>
        <v>-1.3437482930026742E-2</v>
      </c>
      <c r="I535" s="4"/>
      <c r="J535" s="4"/>
      <c r="K535" s="4"/>
    </row>
    <row r="536" spans="2:11" ht="13.5" x14ac:dyDescent="0.35">
      <c r="B536" s="3">
        <v>42780</v>
      </c>
      <c r="C536" s="2">
        <v>2.98</v>
      </c>
      <c r="D536" s="2">
        <v>1.8369</v>
      </c>
      <c r="E536" s="2">
        <v>35271</v>
      </c>
      <c r="F536" s="2"/>
      <c r="G536" s="2"/>
      <c r="H536" s="21">
        <f t="shared" si="8"/>
        <v>1.7053319306793609E-2</v>
      </c>
      <c r="I536" s="4"/>
      <c r="J536" s="4"/>
      <c r="K536" s="4"/>
    </row>
    <row r="537" spans="2:11" ht="13.5" x14ac:dyDescent="0.35">
      <c r="B537" s="3">
        <v>42781</v>
      </c>
      <c r="C537" s="2">
        <v>2.94</v>
      </c>
      <c r="D537" s="2">
        <v>1.8122</v>
      </c>
      <c r="E537" s="2">
        <v>21739</v>
      </c>
      <c r="F537" s="2"/>
      <c r="G537" s="2"/>
      <c r="H537" s="21">
        <f t="shared" si="8"/>
        <v>-1.3446567586694946E-2</v>
      </c>
      <c r="I537" s="4"/>
      <c r="J537" s="4"/>
      <c r="K537" s="4"/>
    </row>
    <row r="538" spans="2:11" ht="13.5" x14ac:dyDescent="0.35">
      <c r="B538" s="3">
        <v>42782</v>
      </c>
      <c r="C538" s="2">
        <v>2.94</v>
      </c>
      <c r="D538" s="2">
        <v>1.8122</v>
      </c>
      <c r="E538" s="2">
        <v>1873</v>
      </c>
      <c r="F538" s="2"/>
      <c r="G538" s="2"/>
      <c r="H538" s="21">
        <f t="shared" si="8"/>
        <v>0</v>
      </c>
      <c r="I538" s="4"/>
      <c r="J538" s="4"/>
      <c r="K538" s="4"/>
    </row>
    <row r="539" spans="2:11" ht="13.5" x14ac:dyDescent="0.35">
      <c r="B539" s="3">
        <v>42783</v>
      </c>
      <c r="C539" s="2">
        <v>2.89</v>
      </c>
      <c r="D539" s="2">
        <v>1.7814000000000001</v>
      </c>
      <c r="E539" s="2">
        <v>29010</v>
      </c>
      <c r="F539" s="2"/>
      <c r="G539" s="2"/>
      <c r="H539" s="21">
        <f t="shared" si="8"/>
        <v>-1.6995916565500462E-2</v>
      </c>
      <c r="I539" s="4"/>
      <c r="J539" s="4"/>
      <c r="K539" s="4"/>
    </row>
    <row r="540" spans="2:11" ht="13.5" x14ac:dyDescent="0.35">
      <c r="B540" s="3">
        <v>42786</v>
      </c>
      <c r="C540" s="2">
        <v>2.92</v>
      </c>
      <c r="D540" s="2">
        <v>1.7999000000000001</v>
      </c>
      <c r="E540" s="2">
        <v>30240</v>
      </c>
      <c r="F540" s="2"/>
      <c r="G540" s="2"/>
      <c r="H540" s="21">
        <f t="shared" si="8"/>
        <v>1.038509037835408E-2</v>
      </c>
      <c r="I540" s="4"/>
      <c r="J540" s="4"/>
      <c r="K540" s="4"/>
    </row>
    <row r="541" spans="2:11" ht="13.5" x14ac:dyDescent="0.35">
      <c r="B541" s="3">
        <v>42787</v>
      </c>
      <c r="C541" s="2">
        <v>2.95</v>
      </c>
      <c r="D541" s="2">
        <v>1.8184</v>
      </c>
      <c r="E541" s="2">
        <v>13650</v>
      </c>
      <c r="F541" s="2"/>
      <c r="G541" s="2"/>
      <c r="H541" s="21">
        <f t="shared" si="8"/>
        <v>1.0278348797155376E-2</v>
      </c>
      <c r="I541" s="4"/>
      <c r="J541" s="4"/>
      <c r="K541" s="4"/>
    </row>
    <row r="542" spans="2:11" ht="13.5" x14ac:dyDescent="0.35">
      <c r="B542" s="3">
        <v>42788</v>
      </c>
      <c r="C542" s="2">
        <v>2.93</v>
      </c>
      <c r="D542" s="2">
        <v>1.8061</v>
      </c>
      <c r="E542" s="2">
        <v>230</v>
      </c>
      <c r="F542" s="2"/>
      <c r="G542" s="2"/>
      <c r="H542" s="21">
        <f t="shared" si="8"/>
        <v>-6.7641882974042991E-3</v>
      </c>
      <c r="I542" s="4"/>
      <c r="J542" s="4"/>
      <c r="K542" s="4"/>
    </row>
    <row r="543" spans="2:11" ht="13.5" x14ac:dyDescent="0.35">
      <c r="B543" s="3">
        <v>42789</v>
      </c>
      <c r="C543" s="2">
        <v>2.93</v>
      </c>
      <c r="D543" s="2">
        <v>1.8061</v>
      </c>
      <c r="E543" s="2">
        <v>8715</v>
      </c>
      <c r="F543" s="2"/>
      <c r="G543" s="2"/>
      <c r="H543" s="21">
        <f t="shared" si="8"/>
        <v>0</v>
      </c>
      <c r="I543" s="4"/>
      <c r="J543" s="4"/>
      <c r="K543" s="4"/>
    </row>
    <row r="544" spans="2:11" ht="13.5" x14ac:dyDescent="0.35">
      <c r="B544" s="3">
        <v>42790</v>
      </c>
      <c r="C544" s="2">
        <v>2.95</v>
      </c>
      <c r="D544" s="2">
        <v>1.8184</v>
      </c>
      <c r="E544" s="2">
        <v>26647</v>
      </c>
      <c r="F544" s="2"/>
      <c r="G544" s="2"/>
      <c r="H544" s="21">
        <f t="shared" si="8"/>
        <v>6.8102541387519942E-3</v>
      </c>
      <c r="I544" s="4"/>
      <c r="J544" s="4"/>
      <c r="K544" s="4"/>
    </row>
    <row r="545" spans="2:11" ht="13.5" x14ac:dyDescent="0.35">
      <c r="B545" s="3">
        <v>42793</v>
      </c>
      <c r="C545" s="2">
        <v>2.95</v>
      </c>
      <c r="D545" s="2">
        <v>1.8184</v>
      </c>
      <c r="E545" s="2">
        <v>22981</v>
      </c>
      <c r="F545" s="2"/>
      <c r="G545" s="2"/>
      <c r="H545" s="21">
        <f t="shared" si="8"/>
        <v>0</v>
      </c>
      <c r="I545" s="4"/>
      <c r="J545" s="4"/>
      <c r="K545" s="4"/>
    </row>
    <row r="546" spans="2:11" ht="13.5" x14ac:dyDescent="0.35">
      <c r="B546" s="3">
        <v>42794</v>
      </c>
      <c r="C546" s="2">
        <v>2.94</v>
      </c>
      <c r="D546" s="2">
        <v>1.8122</v>
      </c>
      <c r="E546" s="2">
        <v>8225</v>
      </c>
      <c r="F546" s="2"/>
      <c r="G546" s="2"/>
      <c r="H546" s="21">
        <f t="shared" si="8"/>
        <v>-3.4095908490980992E-3</v>
      </c>
      <c r="I546" s="4"/>
      <c r="J546" s="4"/>
      <c r="K546" s="4"/>
    </row>
    <row r="547" spans="2:11" ht="13.5" x14ac:dyDescent="0.35">
      <c r="B547" s="3">
        <v>42795</v>
      </c>
      <c r="C547" s="2">
        <v>2.9</v>
      </c>
      <c r="D547" s="2">
        <v>1.7876000000000001</v>
      </c>
      <c r="E547" s="2">
        <v>23589</v>
      </c>
      <c r="F547" s="2"/>
      <c r="G547" s="2"/>
      <c r="H547" s="21">
        <f t="shared" si="8"/>
        <v>-1.3574660633484137E-2</v>
      </c>
      <c r="I547" s="4"/>
      <c r="J547" s="4"/>
      <c r="K547" s="4"/>
    </row>
    <row r="548" spans="2:11" ht="13.5" x14ac:dyDescent="0.35">
      <c r="B548" s="3">
        <v>42796</v>
      </c>
      <c r="C548" s="2">
        <v>2.92</v>
      </c>
      <c r="D548" s="2">
        <v>1.7999000000000001</v>
      </c>
      <c r="E548" s="2">
        <v>3343</v>
      </c>
      <c r="F548" s="2"/>
      <c r="G548" s="2"/>
      <c r="H548" s="21">
        <f t="shared" si="8"/>
        <v>6.8807339449541158E-3</v>
      </c>
      <c r="I548" s="4"/>
      <c r="J548" s="4"/>
      <c r="K548" s="4"/>
    </row>
    <row r="549" spans="2:11" ht="13.5" x14ac:dyDescent="0.35">
      <c r="B549" s="3">
        <v>42797</v>
      </c>
      <c r="C549" s="2">
        <v>2.92</v>
      </c>
      <c r="D549" s="2">
        <v>1.7999000000000001</v>
      </c>
      <c r="E549" s="2">
        <v>30443</v>
      </c>
      <c r="F549" s="2"/>
      <c r="G549" s="2"/>
      <c r="H549" s="21">
        <f t="shared" si="8"/>
        <v>0</v>
      </c>
      <c r="I549" s="4"/>
      <c r="J549" s="4"/>
      <c r="K549" s="4"/>
    </row>
    <row r="550" spans="2:11" ht="13.5" x14ac:dyDescent="0.35">
      <c r="B550" s="3">
        <v>42800</v>
      </c>
      <c r="C550" s="2">
        <v>2.92</v>
      </c>
      <c r="D550" s="2">
        <v>1.7999000000000001</v>
      </c>
      <c r="E550" s="2">
        <v>9694</v>
      </c>
      <c r="F550" s="2"/>
      <c r="G550" s="2"/>
      <c r="H550" s="21">
        <f t="shared" si="8"/>
        <v>0</v>
      </c>
      <c r="I550" s="4"/>
      <c r="J550" s="4"/>
      <c r="K550" s="4"/>
    </row>
    <row r="551" spans="2:11" ht="13.5" x14ac:dyDescent="0.35">
      <c r="B551" s="3">
        <v>42801</v>
      </c>
      <c r="C551" s="2">
        <v>2.93</v>
      </c>
      <c r="D551" s="2">
        <v>1.8061</v>
      </c>
      <c r="E551" s="2">
        <v>13942</v>
      </c>
      <c r="F551" s="2"/>
      <c r="G551" s="2"/>
      <c r="H551" s="21">
        <f t="shared" si="8"/>
        <v>3.4446358131007184E-3</v>
      </c>
      <c r="I551" s="4"/>
      <c r="J551" s="4"/>
      <c r="K551" s="4"/>
    </row>
    <row r="552" spans="2:11" ht="13.5" x14ac:dyDescent="0.35">
      <c r="B552" s="3">
        <v>42802</v>
      </c>
      <c r="C552" s="2">
        <v>2.9</v>
      </c>
      <c r="D552" s="2">
        <v>1.7876000000000001</v>
      </c>
      <c r="E552" s="2">
        <v>47967</v>
      </c>
      <c r="F552" s="2"/>
      <c r="G552" s="2"/>
      <c r="H552" s="21">
        <f t="shared" si="8"/>
        <v>-1.0243065168041614E-2</v>
      </c>
      <c r="I552" s="4"/>
      <c r="J552" s="4"/>
      <c r="K552" s="4"/>
    </row>
    <row r="553" spans="2:11" ht="13.5" x14ac:dyDescent="0.35">
      <c r="B553" s="3">
        <v>42803</v>
      </c>
      <c r="C553" s="2">
        <v>2.9</v>
      </c>
      <c r="D553" s="2">
        <v>1.7876000000000001</v>
      </c>
      <c r="E553" s="2">
        <v>15410</v>
      </c>
      <c r="F553" s="2"/>
      <c r="G553" s="2"/>
      <c r="H553" s="21">
        <f t="shared" si="8"/>
        <v>0</v>
      </c>
      <c r="I553" s="4"/>
      <c r="J553" s="4"/>
      <c r="K553" s="4"/>
    </row>
    <row r="554" spans="2:11" ht="13.5" x14ac:dyDescent="0.35">
      <c r="B554" s="3">
        <v>42804</v>
      </c>
      <c r="C554" s="2">
        <v>2.92</v>
      </c>
      <c r="D554" s="2">
        <v>1.7999000000000001</v>
      </c>
      <c r="E554" s="2">
        <v>9556</v>
      </c>
      <c r="F554" s="2"/>
      <c r="G554" s="2"/>
      <c r="H554" s="21">
        <f t="shared" si="8"/>
        <v>6.8807339449541158E-3</v>
      </c>
      <c r="I554" s="4"/>
      <c r="J554" s="4"/>
      <c r="K554" s="4"/>
    </row>
    <row r="555" spans="2:11" ht="13.5" x14ac:dyDescent="0.35">
      <c r="B555" s="3">
        <v>42807</v>
      </c>
      <c r="C555" s="2">
        <v>2.93</v>
      </c>
      <c r="D555" s="2">
        <v>1.8061</v>
      </c>
      <c r="E555" s="2">
        <v>24370</v>
      </c>
      <c r="F555" s="2"/>
      <c r="G555" s="2"/>
      <c r="H555" s="21">
        <f t="shared" si="8"/>
        <v>3.4446358131007184E-3</v>
      </c>
      <c r="I555" s="4"/>
      <c r="J555" s="4"/>
      <c r="K555" s="4"/>
    </row>
    <row r="556" spans="2:11" ht="13.5" x14ac:dyDescent="0.35">
      <c r="B556" s="3">
        <v>42808</v>
      </c>
      <c r="C556" s="2">
        <v>2.95</v>
      </c>
      <c r="D556" s="2">
        <v>1.8184</v>
      </c>
      <c r="E556" s="2">
        <v>2965</v>
      </c>
      <c r="F556" s="2"/>
      <c r="G556" s="2"/>
      <c r="H556" s="21">
        <f t="shared" si="8"/>
        <v>6.8102541387519942E-3</v>
      </c>
      <c r="I556" s="4"/>
      <c r="J556" s="4"/>
      <c r="K556" s="4"/>
    </row>
    <row r="557" spans="2:11" ht="13.5" x14ac:dyDescent="0.35">
      <c r="B557" s="3">
        <v>42809</v>
      </c>
      <c r="C557" s="2">
        <v>2.92</v>
      </c>
      <c r="D557" s="2">
        <v>1.7999000000000001</v>
      </c>
      <c r="E557" s="2">
        <v>911</v>
      </c>
      <c r="F557" s="2"/>
      <c r="G557" s="2"/>
      <c r="H557" s="21">
        <f t="shared" si="8"/>
        <v>-1.0173779146502398E-2</v>
      </c>
      <c r="I557" s="4"/>
      <c r="J557" s="4"/>
      <c r="K557" s="4"/>
    </row>
    <row r="558" spans="2:11" ht="13.5" x14ac:dyDescent="0.35">
      <c r="B558" s="3">
        <v>42810</v>
      </c>
      <c r="C558" s="2">
        <v>2.9</v>
      </c>
      <c r="D558" s="2">
        <v>1.7876000000000001</v>
      </c>
      <c r="E558" s="2">
        <v>12739</v>
      </c>
      <c r="F558" s="2"/>
      <c r="G558" s="2"/>
      <c r="H558" s="21">
        <f t="shared" si="8"/>
        <v>-6.8337129840546568E-3</v>
      </c>
      <c r="I558" s="4"/>
      <c r="J558" s="4"/>
      <c r="K558" s="4"/>
    </row>
    <row r="559" spans="2:11" ht="13.5" x14ac:dyDescent="0.35">
      <c r="B559" s="3">
        <v>42811</v>
      </c>
      <c r="C559" s="2">
        <v>2.89</v>
      </c>
      <c r="D559" s="2">
        <v>1.7814000000000001</v>
      </c>
      <c r="E559" s="2">
        <v>25552</v>
      </c>
      <c r="F559" s="2"/>
      <c r="G559" s="2"/>
      <c r="H559" s="21">
        <f t="shared" si="8"/>
        <v>-3.4683374356679251E-3</v>
      </c>
      <c r="I559" s="4"/>
      <c r="J559" s="4"/>
      <c r="K559" s="4"/>
    </row>
    <row r="560" spans="2:11" ht="13.5" x14ac:dyDescent="0.35">
      <c r="B560" s="3">
        <v>42815</v>
      </c>
      <c r="C560" s="2">
        <v>2.87</v>
      </c>
      <c r="D560" s="2">
        <v>1.7690999999999999</v>
      </c>
      <c r="E560" s="2">
        <v>17203</v>
      </c>
      <c r="F560" s="2"/>
      <c r="G560" s="2"/>
      <c r="H560" s="21">
        <f t="shared" si="8"/>
        <v>-6.9046817110139207E-3</v>
      </c>
      <c r="I560" s="4"/>
      <c r="J560" s="4"/>
      <c r="K560" s="4"/>
    </row>
    <row r="561" spans="2:11" ht="13.5" x14ac:dyDescent="0.35">
      <c r="B561" s="3">
        <v>42816</v>
      </c>
      <c r="C561" s="2">
        <v>2.84</v>
      </c>
      <c r="D561" s="2">
        <v>1.7505999999999999</v>
      </c>
      <c r="E561" s="2">
        <v>42421</v>
      </c>
      <c r="F561" s="2"/>
      <c r="G561" s="2"/>
      <c r="H561" s="21">
        <f t="shared" si="8"/>
        <v>-1.0457294669605993E-2</v>
      </c>
      <c r="I561" s="4"/>
      <c r="J561" s="4"/>
      <c r="K561" s="4"/>
    </row>
    <row r="562" spans="2:11" ht="13.5" x14ac:dyDescent="0.35">
      <c r="B562" s="3">
        <v>42817</v>
      </c>
      <c r="C562" s="2">
        <v>2.85</v>
      </c>
      <c r="D562" s="2">
        <v>1.7567999999999999</v>
      </c>
      <c r="E562" s="2">
        <v>14754</v>
      </c>
      <c r="F562" s="2"/>
      <c r="G562" s="2"/>
      <c r="H562" s="21">
        <f t="shared" si="8"/>
        <v>3.5416428653033153E-3</v>
      </c>
      <c r="I562" s="4"/>
      <c r="J562" s="4"/>
      <c r="K562" s="4"/>
    </row>
    <row r="563" spans="2:11" ht="13.5" x14ac:dyDescent="0.35">
      <c r="B563" s="3">
        <v>42818</v>
      </c>
      <c r="C563" s="2">
        <v>2.85</v>
      </c>
      <c r="D563" s="2">
        <v>1.7567999999999999</v>
      </c>
      <c r="E563" s="2">
        <v>26645</v>
      </c>
      <c r="F563" s="2"/>
      <c r="G563" s="2"/>
      <c r="H563" s="21">
        <f t="shared" si="8"/>
        <v>0</v>
      </c>
      <c r="I563" s="4"/>
      <c r="J563" s="4"/>
      <c r="K563" s="4"/>
    </row>
    <row r="564" spans="2:11" ht="13.5" x14ac:dyDescent="0.35">
      <c r="B564" s="3">
        <v>42821</v>
      </c>
      <c r="C564" s="2">
        <v>2.85</v>
      </c>
      <c r="D564" s="2">
        <v>1.7567999999999999</v>
      </c>
      <c r="E564" s="2">
        <v>19959</v>
      </c>
      <c r="F564" s="2"/>
      <c r="G564" s="2"/>
      <c r="H564" s="21">
        <f t="shared" si="8"/>
        <v>0</v>
      </c>
      <c r="I564" s="4"/>
      <c r="J564" s="4"/>
      <c r="K564" s="4"/>
    </row>
    <row r="565" spans="2:11" ht="13.5" x14ac:dyDescent="0.35">
      <c r="B565" s="3">
        <v>42822</v>
      </c>
      <c r="C565" s="2">
        <v>2.85</v>
      </c>
      <c r="D565" s="2">
        <v>1.7567999999999999</v>
      </c>
      <c r="E565" s="2">
        <v>59934</v>
      </c>
      <c r="F565" s="2"/>
      <c r="G565" s="2"/>
      <c r="H565" s="21">
        <f t="shared" si="8"/>
        <v>0</v>
      </c>
      <c r="I565" s="4"/>
      <c r="J565" s="4"/>
      <c r="K565" s="4"/>
    </row>
    <row r="566" spans="2:11" ht="13.5" x14ac:dyDescent="0.35">
      <c r="B566" s="3">
        <v>42823</v>
      </c>
      <c r="C566" s="2">
        <v>2.86</v>
      </c>
      <c r="D566" s="2">
        <v>1.7628999999999999</v>
      </c>
      <c r="E566" s="2">
        <v>60978</v>
      </c>
      <c r="F566" s="2"/>
      <c r="G566" s="2"/>
      <c r="H566" s="21">
        <f t="shared" si="8"/>
        <v>3.472222222222219E-3</v>
      </c>
      <c r="I566" s="4"/>
      <c r="J566" s="4"/>
      <c r="K566" s="4"/>
    </row>
    <row r="567" spans="2:11" ht="13.5" x14ac:dyDescent="0.35">
      <c r="B567" s="3">
        <v>42824</v>
      </c>
      <c r="C567" s="2">
        <v>2.88</v>
      </c>
      <c r="D567" s="2">
        <v>1.7751999999999999</v>
      </c>
      <c r="E567" s="2">
        <v>1125</v>
      </c>
      <c r="F567" s="2"/>
      <c r="G567" s="2"/>
      <c r="H567" s="21">
        <f t="shared" si="8"/>
        <v>6.97713993987179E-3</v>
      </c>
      <c r="I567" s="4"/>
      <c r="J567" s="4"/>
      <c r="K567" s="4"/>
    </row>
    <row r="568" spans="2:11" ht="13.5" x14ac:dyDescent="0.35">
      <c r="B568" s="3">
        <v>42825</v>
      </c>
      <c r="C568" s="2">
        <v>2.87</v>
      </c>
      <c r="D568" s="2">
        <v>1.7690999999999999</v>
      </c>
      <c r="E568" s="2">
        <v>18244</v>
      </c>
      <c r="F568" s="2"/>
      <c r="G568" s="2"/>
      <c r="H568" s="21">
        <f t="shared" si="8"/>
        <v>-3.4362325371789064E-3</v>
      </c>
      <c r="I568" s="4"/>
      <c r="J568" s="4"/>
      <c r="K568" s="4"/>
    </row>
    <row r="569" spans="2:11" ht="13.5" x14ac:dyDescent="0.35">
      <c r="B569" s="3">
        <v>42828</v>
      </c>
      <c r="C569" s="2">
        <v>2.87</v>
      </c>
      <c r="D569" s="2">
        <v>1.7690999999999999</v>
      </c>
      <c r="E569" s="2">
        <v>14557</v>
      </c>
      <c r="F569" s="2"/>
      <c r="G569" s="2"/>
      <c r="H569" s="21">
        <f t="shared" si="8"/>
        <v>0</v>
      </c>
      <c r="I569" s="4"/>
      <c r="J569" s="4"/>
      <c r="K569" s="4"/>
    </row>
    <row r="570" spans="2:11" ht="13.5" x14ac:dyDescent="0.35">
      <c r="B570" s="3">
        <v>42829</v>
      </c>
      <c r="C570" s="2">
        <v>2.87</v>
      </c>
      <c r="D570" s="2">
        <v>1.7690999999999999</v>
      </c>
      <c r="E570" s="2">
        <v>16768</v>
      </c>
      <c r="F570" s="2"/>
      <c r="G570" s="2"/>
      <c r="H570" s="21">
        <f t="shared" si="8"/>
        <v>0</v>
      </c>
      <c r="I570" s="4"/>
      <c r="J570" s="4"/>
      <c r="K570" s="4"/>
    </row>
    <row r="571" spans="2:11" ht="13.5" x14ac:dyDescent="0.35">
      <c r="B571" s="3">
        <v>42830</v>
      </c>
      <c r="C571" s="2">
        <v>2.87</v>
      </c>
      <c r="D571" s="2">
        <v>1.7690999999999999</v>
      </c>
      <c r="E571" s="2">
        <v>7889</v>
      </c>
      <c r="F571" s="2"/>
      <c r="G571" s="2"/>
      <c r="H571" s="21">
        <f t="shared" si="8"/>
        <v>0</v>
      </c>
      <c r="I571" s="4"/>
      <c r="J571" s="4"/>
      <c r="K571" s="4"/>
    </row>
    <row r="572" spans="2:11" ht="13.5" x14ac:dyDescent="0.35">
      <c r="B572" s="3">
        <v>42831</v>
      </c>
      <c r="C572" s="2">
        <v>2.87</v>
      </c>
      <c r="D572" s="2">
        <v>1.7690999999999999</v>
      </c>
      <c r="E572" s="2">
        <v>43453</v>
      </c>
      <c r="F572" s="2"/>
      <c r="G572" s="2"/>
      <c r="H572" s="21">
        <f t="shared" si="8"/>
        <v>0</v>
      </c>
      <c r="I572" s="4"/>
      <c r="J572" s="4"/>
      <c r="K572" s="4"/>
    </row>
    <row r="573" spans="2:11" ht="13.5" x14ac:dyDescent="0.35">
      <c r="B573" s="3">
        <v>42832</v>
      </c>
      <c r="C573" s="2">
        <v>2.88</v>
      </c>
      <c r="D573" s="2">
        <v>1.7751999999999999</v>
      </c>
      <c r="E573" s="2">
        <v>3430</v>
      </c>
      <c r="F573" s="2"/>
      <c r="G573" s="2"/>
      <c r="H573" s="21">
        <f t="shared" si="8"/>
        <v>3.4480809451133314E-3</v>
      </c>
      <c r="I573" s="4"/>
      <c r="J573" s="4"/>
      <c r="K573" s="4"/>
    </row>
    <row r="574" spans="2:11" ht="13.5" x14ac:dyDescent="0.35">
      <c r="B574" s="3">
        <v>42835</v>
      </c>
      <c r="C574" s="2">
        <v>2.89</v>
      </c>
      <c r="D574" s="2">
        <v>1.7814000000000001</v>
      </c>
      <c r="E574" s="2">
        <v>6701</v>
      </c>
      <c r="F574" s="2"/>
      <c r="G574" s="2"/>
      <c r="H574" s="21">
        <f t="shared" si="8"/>
        <v>3.4925642181163844E-3</v>
      </c>
      <c r="I574" s="4"/>
      <c r="J574" s="4"/>
      <c r="K574" s="4"/>
    </row>
    <row r="575" spans="2:11" ht="13.5" x14ac:dyDescent="0.35">
      <c r="B575" s="3">
        <v>42836</v>
      </c>
      <c r="C575" s="2">
        <v>2.9</v>
      </c>
      <c r="D575" s="2">
        <v>1.7876000000000001</v>
      </c>
      <c r="E575" s="2">
        <v>7220</v>
      </c>
      <c r="F575" s="2"/>
      <c r="G575" s="2"/>
      <c r="H575" s="21">
        <f t="shared" si="8"/>
        <v>3.4804086673402845E-3</v>
      </c>
      <c r="I575" s="4"/>
      <c r="J575" s="4"/>
      <c r="K575" s="4"/>
    </row>
    <row r="576" spans="2:11" ht="13.5" x14ac:dyDescent="0.35">
      <c r="B576" s="3">
        <v>42837</v>
      </c>
      <c r="C576" s="2">
        <v>2.89</v>
      </c>
      <c r="D576" s="2">
        <v>1.7814000000000001</v>
      </c>
      <c r="E576" s="2">
        <v>5362</v>
      </c>
      <c r="F576" s="2"/>
      <c r="G576" s="2"/>
      <c r="H576" s="21">
        <f t="shared" si="8"/>
        <v>-3.4683374356679251E-3</v>
      </c>
      <c r="I576" s="4"/>
      <c r="J576" s="4"/>
      <c r="K576" s="4"/>
    </row>
    <row r="577" spans="2:11" ht="13.5" x14ac:dyDescent="0.35">
      <c r="B577" s="3">
        <v>42838</v>
      </c>
      <c r="C577" s="2">
        <v>2.89</v>
      </c>
      <c r="D577" s="2">
        <v>1.7814000000000001</v>
      </c>
      <c r="E577" s="2">
        <v>3034</v>
      </c>
      <c r="F577" s="2"/>
      <c r="G577" s="2"/>
      <c r="H577" s="21">
        <f t="shared" si="8"/>
        <v>0</v>
      </c>
      <c r="I577" s="4"/>
      <c r="J577" s="4"/>
      <c r="K577" s="4"/>
    </row>
    <row r="578" spans="2:11" ht="13.5" x14ac:dyDescent="0.35">
      <c r="B578" s="3">
        <v>42839</v>
      </c>
      <c r="C578" s="2">
        <v>2.92</v>
      </c>
      <c r="D578" s="2">
        <v>1.7999000000000001</v>
      </c>
      <c r="E578" s="2">
        <v>11548</v>
      </c>
      <c r="F578" s="2"/>
      <c r="G578" s="2"/>
      <c r="H578" s="21">
        <f t="shared" si="8"/>
        <v>1.038509037835408E-2</v>
      </c>
      <c r="I578" s="4"/>
      <c r="J578" s="4"/>
      <c r="K578" s="4"/>
    </row>
    <row r="579" spans="2:11" ht="13.5" x14ac:dyDescent="0.35">
      <c r="B579" s="3">
        <v>42842</v>
      </c>
      <c r="C579" s="2">
        <v>2.92</v>
      </c>
      <c r="D579" s="2">
        <v>1.7999000000000001</v>
      </c>
      <c r="E579" s="2">
        <v>0</v>
      </c>
      <c r="F579" s="2"/>
      <c r="G579" s="2"/>
      <c r="H579" s="21">
        <f t="shared" si="8"/>
        <v>0</v>
      </c>
      <c r="I579" s="4"/>
      <c r="J579" s="4"/>
      <c r="K579" s="4"/>
    </row>
    <row r="580" spans="2:11" ht="13.5" x14ac:dyDescent="0.35">
      <c r="B580" s="3">
        <v>42843</v>
      </c>
      <c r="C580" s="2">
        <v>2.9</v>
      </c>
      <c r="D580" s="2">
        <v>1.7876000000000001</v>
      </c>
      <c r="E580" s="2">
        <v>1471</v>
      </c>
      <c r="F580" s="2"/>
      <c r="G580" s="2"/>
      <c r="H580" s="21">
        <f t="shared" si="8"/>
        <v>-6.8337129840546568E-3</v>
      </c>
      <c r="I580" s="4"/>
      <c r="J580" s="4"/>
      <c r="K580" s="4"/>
    </row>
    <row r="581" spans="2:11" ht="13.5" x14ac:dyDescent="0.35">
      <c r="B581" s="3">
        <v>42844</v>
      </c>
      <c r="C581" s="2">
        <v>2.9</v>
      </c>
      <c r="D581" s="2">
        <v>1.7876000000000001</v>
      </c>
      <c r="E581" s="2">
        <v>7383</v>
      </c>
      <c r="F581" s="2"/>
      <c r="G581" s="2"/>
      <c r="H581" s="21">
        <f t="shared" si="8"/>
        <v>0</v>
      </c>
      <c r="I581" s="4"/>
      <c r="J581" s="4"/>
      <c r="K581" s="4"/>
    </row>
    <row r="582" spans="2:11" ht="13.5" x14ac:dyDescent="0.35">
      <c r="B582" s="3">
        <v>42845</v>
      </c>
      <c r="C582" s="2">
        <v>2.93</v>
      </c>
      <c r="D582" s="2">
        <v>1.8061</v>
      </c>
      <c r="E582" s="2">
        <v>8307</v>
      </c>
      <c r="F582" s="2"/>
      <c r="G582" s="2"/>
      <c r="H582" s="21">
        <f t="shared" si="8"/>
        <v>1.034907138062204E-2</v>
      </c>
      <c r="I582" s="4"/>
      <c r="J582" s="4"/>
      <c r="K582" s="4"/>
    </row>
    <row r="583" spans="2:11" ht="13.5" x14ac:dyDescent="0.35">
      <c r="B583" s="3">
        <v>42846</v>
      </c>
      <c r="C583" s="2">
        <v>2.94</v>
      </c>
      <c r="D583" s="2">
        <v>1.8122</v>
      </c>
      <c r="E583" s="2">
        <v>13750</v>
      </c>
      <c r="F583" s="2"/>
      <c r="G583" s="2"/>
      <c r="H583" s="21">
        <f t="shared" ref="H583:H646" si="9">(D583-D582)/D582</f>
        <v>3.3774431094623744E-3</v>
      </c>
      <c r="I583" s="4"/>
      <c r="J583" s="4"/>
      <c r="K583" s="4"/>
    </row>
    <row r="584" spans="2:11" ht="13.5" x14ac:dyDescent="0.35">
      <c r="B584" s="3">
        <v>42849</v>
      </c>
      <c r="C584" s="2">
        <v>2.94</v>
      </c>
      <c r="D584" s="2">
        <v>1.8122</v>
      </c>
      <c r="E584" s="2">
        <v>7817</v>
      </c>
      <c r="F584" s="2"/>
      <c r="G584" s="2"/>
      <c r="H584" s="21">
        <f t="shared" si="9"/>
        <v>0</v>
      </c>
      <c r="I584" s="4"/>
      <c r="J584" s="4"/>
      <c r="K584" s="4"/>
    </row>
    <row r="585" spans="2:11" ht="13.5" x14ac:dyDescent="0.35">
      <c r="B585" s="3">
        <v>42850</v>
      </c>
      <c r="C585" s="2">
        <v>2.94</v>
      </c>
      <c r="D585" s="2">
        <v>1.8122</v>
      </c>
      <c r="E585" s="2">
        <v>7295</v>
      </c>
      <c r="F585" s="2"/>
      <c r="G585" s="2"/>
      <c r="H585" s="21">
        <f t="shared" si="9"/>
        <v>0</v>
      </c>
      <c r="I585" s="4"/>
      <c r="J585" s="4"/>
      <c r="K585" s="4"/>
    </row>
    <row r="586" spans="2:11" ht="13.5" x14ac:dyDescent="0.35">
      <c r="B586" s="3">
        <v>42851</v>
      </c>
      <c r="C586" s="2">
        <v>2.92</v>
      </c>
      <c r="D586" s="2">
        <v>1.7999000000000001</v>
      </c>
      <c r="E586" s="2">
        <v>6185</v>
      </c>
      <c r="F586" s="2"/>
      <c r="G586" s="2"/>
      <c r="H586" s="21">
        <f t="shared" si="9"/>
        <v>-6.7873303167420686E-3</v>
      </c>
      <c r="I586" s="4"/>
      <c r="J586" s="4"/>
      <c r="K586" s="4"/>
    </row>
    <row r="587" spans="2:11" ht="13.5" x14ac:dyDescent="0.35">
      <c r="B587" s="3">
        <v>42852</v>
      </c>
      <c r="C587" s="2">
        <v>2.93</v>
      </c>
      <c r="D587" s="2">
        <v>1.8061</v>
      </c>
      <c r="E587" s="2">
        <v>10220</v>
      </c>
      <c r="F587" s="2"/>
      <c r="G587" s="2"/>
      <c r="H587" s="21">
        <f t="shared" si="9"/>
        <v>3.4446358131007184E-3</v>
      </c>
      <c r="I587" s="4"/>
      <c r="J587" s="4"/>
      <c r="K587" s="4"/>
    </row>
    <row r="588" spans="2:11" ht="13.5" x14ac:dyDescent="0.35">
      <c r="B588" s="3">
        <v>42853</v>
      </c>
      <c r="C588" s="2">
        <v>2.94</v>
      </c>
      <c r="D588" s="2">
        <v>1.8122</v>
      </c>
      <c r="E588" s="2">
        <v>4494</v>
      </c>
      <c r="F588" s="2"/>
      <c r="G588" s="2"/>
      <c r="H588" s="21">
        <f t="shared" si="9"/>
        <v>3.3774431094623744E-3</v>
      </c>
      <c r="I588" s="4"/>
      <c r="J588" s="4"/>
      <c r="K588" s="4"/>
    </row>
    <row r="589" spans="2:11" ht="13.5" x14ac:dyDescent="0.35">
      <c r="B589" s="3">
        <v>42857</v>
      </c>
      <c r="C589" s="2">
        <v>2.95</v>
      </c>
      <c r="D589" s="2">
        <v>1.8184</v>
      </c>
      <c r="E589" s="2">
        <v>19017</v>
      </c>
      <c r="F589" s="2"/>
      <c r="G589" s="2"/>
      <c r="H589" s="21">
        <f t="shared" si="9"/>
        <v>3.4212559320163246E-3</v>
      </c>
      <c r="I589" s="4"/>
      <c r="J589" s="4"/>
      <c r="K589" s="4"/>
    </row>
    <row r="590" spans="2:11" ht="13.5" x14ac:dyDescent="0.35">
      <c r="B590" s="3">
        <v>42858</v>
      </c>
      <c r="C590" s="2">
        <v>3</v>
      </c>
      <c r="D590" s="2">
        <v>1.8492</v>
      </c>
      <c r="E590" s="2">
        <v>39150</v>
      </c>
      <c r="F590" s="2"/>
      <c r="G590" s="2"/>
      <c r="H590" s="21">
        <f t="shared" si="9"/>
        <v>1.6937967443906698E-2</v>
      </c>
      <c r="I590" s="4"/>
      <c r="J590" s="4"/>
      <c r="K590" s="4"/>
    </row>
    <row r="591" spans="2:11" ht="13.5" x14ac:dyDescent="0.35">
      <c r="B591" s="3">
        <v>42859</v>
      </c>
      <c r="C591" s="2">
        <v>3.03</v>
      </c>
      <c r="D591" s="2">
        <v>1.8676999999999999</v>
      </c>
      <c r="E591" s="2">
        <v>35356</v>
      </c>
      <c r="F591" s="2"/>
      <c r="G591" s="2"/>
      <c r="H591" s="21">
        <f t="shared" si="9"/>
        <v>1.0004326195111379E-2</v>
      </c>
      <c r="I591" s="4"/>
      <c r="J591" s="4"/>
      <c r="K591" s="4"/>
    </row>
    <row r="592" spans="2:11" ht="13.5" x14ac:dyDescent="0.35">
      <c r="B592" s="3">
        <v>42860</v>
      </c>
      <c r="C592" s="2">
        <v>3.01</v>
      </c>
      <c r="D592" s="2">
        <v>1.8553999999999999</v>
      </c>
      <c r="E592" s="2">
        <v>14205</v>
      </c>
      <c r="F592" s="2"/>
      <c r="G592" s="2"/>
      <c r="H592" s="21">
        <f t="shared" si="9"/>
        <v>-6.5856400920918656E-3</v>
      </c>
      <c r="I592" s="4"/>
      <c r="J592" s="4"/>
      <c r="K592" s="4"/>
    </row>
    <row r="593" spans="2:11" ht="13.5" x14ac:dyDescent="0.35">
      <c r="B593" s="3">
        <v>42863</v>
      </c>
      <c r="C593" s="2">
        <v>3</v>
      </c>
      <c r="D593" s="2">
        <v>1.8492</v>
      </c>
      <c r="E593" s="2">
        <v>9143</v>
      </c>
      <c r="F593" s="2"/>
      <c r="G593" s="2"/>
      <c r="H593" s="21">
        <f t="shared" si="9"/>
        <v>-3.3415974991915401E-3</v>
      </c>
      <c r="I593" s="4"/>
      <c r="J593" s="4"/>
      <c r="K593" s="4"/>
    </row>
    <row r="594" spans="2:11" ht="13.5" x14ac:dyDescent="0.35">
      <c r="B594" s="3">
        <v>42864</v>
      </c>
      <c r="C594" s="2">
        <v>2.98</v>
      </c>
      <c r="D594" s="2">
        <v>1.8369</v>
      </c>
      <c r="E594" s="2">
        <v>6393</v>
      </c>
      <c r="F594" s="2"/>
      <c r="G594" s="2"/>
      <c r="H594" s="21">
        <f t="shared" si="9"/>
        <v>-6.651524983776756E-3</v>
      </c>
      <c r="I594" s="4"/>
      <c r="J594" s="4"/>
      <c r="K594" s="4"/>
    </row>
    <row r="595" spans="2:11" ht="13.5" x14ac:dyDescent="0.35">
      <c r="B595" s="3">
        <v>42865</v>
      </c>
      <c r="C595" s="2">
        <v>2.97</v>
      </c>
      <c r="D595" s="2">
        <v>1.8307</v>
      </c>
      <c r="E595" s="2">
        <v>12749</v>
      </c>
      <c r="F595" s="2"/>
      <c r="G595" s="2"/>
      <c r="H595" s="21">
        <f t="shared" si="9"/>
        <v>-3.3752517828950861E-3</v>
      </c>
      <c r="I595" s="4"/>
      <c r="J595" s="4"/>
      <c r="K595" s="4"/>
    </row>
    <row r="596" spans="2:11" ht="13.5" x14ac:dyDescent="0.35">
      <c r="B596" s="3">
        <v>42866</v>
      </c>
      <c r="C596" s="2">
        <v>2.95</v>
      </c>
      <c r="D596" s="2">
        <v>1.8184</v>
      </c>
      <c r="E596" s="2">
        <v>6378</v>
      </c>
      <c r="F596" s="2"/>
      <c r="G596" s="2"/>
      <c r="H596" s="21">
        <f t="shared" si="9"/>
        <v>-6.718741465013371E-3</v>
      </c>
      <c r="I596" s="4"/>
      <c r="J596" s="4"/>
      <c r="K596" s="4"/>
    </row>
    <row r="597" spans="2:11" ht="13.5" x14ac:dyDescent="0.35">
      <c r="B597" s="3">
        <v>42867</v>
      </c>
      <c r="C597" s="2">
        <v>2.99</v>
      </c>
      <c r="D597" s="2">
        <v>1.8431</v>
      </c>
      <c r="E597" s="2">
        <v>10396</v>
      </c>
      <c r="F597" s="2"/>
      <c r="G597" s="2"/>
      <c r="H597" s="21">
        <f t="shared" si="9"/>
        <v>1.3583369995600498E-2</v>
      </c>
      <c r="I597" s="4"/>
      <c r="J597" s="4"/>
      <c r="K597" s="4"/>
    </row>
    <row r="598" spans="2:11" ht="13.5" x14ac:dyDescent="0.35">
      <c r="B598" s="3">
        <v>42870</v>
      </c>
      <c r="C598" s="2">
        <v>3</v>
      </c>
      <c r="D598" s="2">
        <v>1.8492</v>
      </c>
      <c r="E598" s="2">
        <v>9801</v>
      </c>
      <c r="F598" s="2"/>
      <c r="G598" s="2"/>
      <c r="H598" s="21">
        <f t="shared" si="9"/>
        <v>3.3096413650914192E-3</v>
      </c>
      <c r="I598" s="4"/>
      <c r="J598" s="4"/>
      <c r="K598" s="4"/>
    </row>
    <row r="599" spans="2:11" ht="13.5" x14ac:dyDescent="0.35">
      <c r="B599" s="3">
        <v>42871</v>
      </c>
      <c r="C599" s="2">
        <v>2.99</v>
      </c>
      <c r="D599" s="2">
        <v>1.8431</v>
      </c>
      <c r="E599" s="2">
        <v>7850</v>
      </c>
      <c r="F599" s="2"/>
      <c r="G599" s="2"/>
      <c r="H599" s="21">
        <f t="shared" si="9"/>
        <v>-3.2987237724421341E-3</v>
      </c>
      <c r="I599" s="4"/>
      <c r="J599" s="4"/>
      <c r="K599" s="4"/>
    </row>
    <row r="600" spans="2:11" ht="13.5" x14ac:dyDescent="0.35">
      <c r="B600" s="3">
        <v>42872</v>
      </c>
      <c r="C600" s="2">
        <v>2.99</v>
      </c>
      <c r="D600" s="2">
        <v>1.8431</v>
      </c>
      <c r="E600" s="2">
        <v>7000</v>
      </c>
      <c r="F600" s="2"/>
      <c r="G600" s="2"/>
      <c r="H600" s="21">
        <f t="shared" si="9"/>
        <v>0</v>
      </c>
      <c r="I600" s="4"/>
      <c r="J600" s="4"/>
      <c r="K600" s="4"/>
    </row>
    <row r="601" spans="2:11" ht="13.5" x14ac:dyDescent="0.35">
      <c r="B601" s="3">
        <v>42873</v>
      </c>
      <c r="C601" s="2">
        <v>3</v>
      </c>
      <c r="D601" s="2">
        <v>1.8492</v>
      </c>
      <c r="E601" s="2">
        <v>14730</v>
      </c>
      <c r="F601" s="2"/>
      <c r="G601" s="2"/>
      <c r="H601" s="21">
        <f t="shared" si="9"/>
        <v>3.3096413650914192E-3</v>
      </c>
      <c r="I601" s="4"/>
      <c r="J601" s="4"/>
      <c r="K601" s="4"/>
    </row>
    <row r="602" spans="2:11" ht="13.5" x14ac:dyDescent="0.35">
      <c r="B602" s="3">
        <v>42874</v>
      </c>
      <c r="C602" s="2">
        <v>2.97</v>
      </c>
      <c r="D602" s="2">
        <v>1.8307</v>
      </c>
      <c r="E602" s="2">
        <v>4183</v>
      </c>
      <c r="F602" s="2"/>
      <c r="G602" s="2"/>
      <c r="H602" s="21">
        <f t="shared" si="9"/>
        <v>-1.0004326195111379E-2</v>
      </c>
      <c r="I602" s="4"/>
      <c r="J602" s="4"/>
      <c r="K602" s="4"/>
    </row>
    <row r="603" spans="2:11" ht="13.5" x14ac:dyDescent="0.35">
      <c r="B603" s="3">
        <v>42877</v>
      </c>
      <c r="C603" s="2">
        <v>2.98</v>
      </c>
      <c r="D603" s="2">
        <v>1.8369</v>
      </c>
      <c r="E603" s="2">
        <v>17449</v>
      </c>
      <c r="F603" s="2"/>
      <c r="G603" s="2"/>
      <c r="H603" s="21">
        <f t="shared" si="9"/>
        <v>3.3866826896815335E-3</v>
      </c>
      <c r="I603" s="4"/>
      <c r="J603" s="4"/>
      <c r="K603" s="4"/>
    </row>
    <row r="604" spans="2:11" ht="13.5" x14ac:dyDescent="0.35">
      <c r="B604" s="3">
        <v>42878</v>
      </c>
      <c r="C604" s="2">
        <v>2.94</v>
      </c>
      <c r="D604" s="2">
        <v>1.8122</v>
      </c>
      <c r="E604" s="2">
        <v>5031</v>
      </c>
      <c r="F604" s="2"/>
      <c r="G604" s="2"/>
      <c r="H604" s="21">
        <f t="shared" si="9"/>
        <v>-1.3446567586694946E-2</v>
      </c>
      <c r="I604" s="4"/>
      <c r="J604" s="4"/>
      <c r="K604" s="4"/>
    </row>
    <row r="605" spans="2:11" ht="13.5" x14ac:dyDescent="0.35">
      <c r="B605" s="3">
        <v>42879</v>
      </c>
      <c r="C605" s="2">
        <v>2.96</v>
      </c>
      <c r="D605" s="2">
        <v>1.8246</v>
      </c>
      <c r="E605" s="2">
        <v>588</v>
      </c>
      <c r="F605" s="2"/>
      <c r="G605" s="2"/>
      <c r="H605" s="21">
        <f t="shared" si="9"/>
        <v>6.8425118640326492E-3</v>
      </c>
      <c r="I605" s="4"/>
      <c r="J605" s="4"/>
      <c r="K605" s="4"/>
    </row>
    <row r="606" spans="2:11" ht="13.5" x14ac:dyDescent="0.35">
      <c r="B606" s="3">
        <v>42880</v>
      </c>
      <c r="C606" s="2">
        <v>2.96</v>
      </c>
      <c r="D606" s="2">
        <v>1.8246</v>
      </c>
      <c r="E606" s="2">
        <v>2546</v>
      </c>
      <c r="F606" s="2"/>
      <c r="G606" s="2"/>
      <c r="H606" s="21">
        <f t="shared" si="9"/>
        <v>0</v>
      </c>
      <c r="I606" s="4"/>
      <c r="J606" s="4"/>
      <c r="K606" s="4"/>
    </row>
    <row r="607" spans="2:11" ht="13.5" x14ac:dyDescent="0.35">
      <c r="B607" s="3">
        <v>42881</v>
      </c>
      <c r="C607" s="2">
        <v>2.96</v>
      </c>
      <c r="D607" s="2">
        <v>1.8246</v>
      </c>
      <c r="E607" s="2">
        <v>6846</v>
      </c>
      <c r="F607" s="2"/>
      <c r="G607" s="2"/>
      <c r="H607" s="21">
        <f t="shared" si="9"/>
        <v>0</v>
      </c>
      <c r="I607" s="4"/>
      <c r="J607" s="4"/>
      <c r="K607" s="4"/>
    </row>
    <row r="608" spans="2:11" ht="13.5" x14ac:dyDescent="0.35">
      <c r="B608" s="3">
        <v>42884</v>
      </c>
      <c r="C608" s="2">
        <v>2.99</v>
      </c>
      <c r="D608" s="2">
        <v>1.8431</v>
      </c>
      <c r="E608" s="2">
        <v>9096</v>
      </c>
      <c r="F608" s="2"/>
      <c r="G608" s="2"/>
      <c r="H608" s="21">
        <f t="shared" si="9"/>
        <v>1.0139208593664344E-2</v>
      </c>
      <c r="I608" s="4"/>
      <c r="J608" s="4"/>
      <c r="K608" s="4"/>
    </row>
    <row r="609" spans="2:11" ht="13.5" x14ac:dyDescent="0.35">
      <c r="B609" s="3">
        <v>42885</v>
      </c>
      <c r="C609" s="2">
        <v>2.98</v>
      </c>
      <c r="D609" s="2">
        <v>1.8369</v>
      </c>
      <c r="E609" s="2">
        <v>2497</v>
      </c>
      <c r="F609" s="2"/>
      <c r="G609" s="2"/>
      <c r="H609" s="21">
        <f t="shared" si="9"/>
        <v>-3.363897780912584E-3</v>
      </c>
      <c r="I609" s="4"/>
      <c r="J609" s="4"/>
      <c r="K609" s="4"/>
    </row>
    <row r="610" spans="2:11" ht="13.5" x14ac:dyDescent="0.35">
      <c r="B610" s="3">
        <v>42886</v>
      </c>
      <c r="C610" s="2">
        <v>2.98</v>
      </c>
      <c r="D610" s="2">
        <v>1.8369</v>
      </c>
      <c r="E610" s="2">
        <v>3858</v>
      </c>
      <c r="F610" s="2"/>
      <c r="G610" s="2"/>
      <c r="H610" s="21">
        <f t="shared" si="9"/>
        <v>0</v>
      </c>
      <c r="I610" s="4"/>
      <c r="J610" s="4"/>
      <c r="K610" s="4"/>
    </row>
    <row r="611" spans="2:11" ht="13.5" x14ac:dyDescent="0.35">
      <c r="B611" s="3">
        <v>42887</v>
      </c>
      <c r="C611" s="2">
        <v>2.99</v>
      </c>
      <c r="D611" s="2">
        <v>1.8431</v>
      </c>
      <c r="E611" s="2">
        <v>13250</v>
      </c>
      <c r="F611" s="2"/>
      <c r="G611" s="2"/>
      <c r="H611" s="21">
        <f t="shared" si="9"/>
        <v>3.3752517828950861E-3</v>
      </c>
      <c r="I611" s="4"/>
      <c r="J611" s="4"/>
      <c r="K611" s="4"/>
    </row>
    <row r="612" spans="2:11" ht="13.5" x14ac:dyDescent="0.35">
      <c r="B612" s="3">
        <v>42888</v>
      </c>
      <c r="C612" s="2">
        <v>2.96</v>
      </c>
      <c r="D612" s="2">
        <v>1.8246</v>
      </c>
      <c r="E612" s="2">
        <v>11376</v>
      </c>
      <c r="F612" s="2"/>
      <c r="G612" s="2"/>
      <c r="H612" s="21">
        <f t="shared" si="9"/>
        <v>-1.0037436926916587E-2</v>
      </c>
      <c r="I612" s="4"/>
      <c r="J612" s="4"/>
      <c r="K612" s="4"/>
    </row>
    <row r="613" spans="2:11" ht="13.5" x14ac:dyDescent="0.35">
      <c r="B613" s="3">
        <v>42891</v>
      </c>
      <c r="C613" s="2">
        <v>2.99</v>
      </c>
      <c r="D613" s="2">
        <v>1.8431</v>
      </c>
      <c r="E613" s="2">
        <v>1223</v>
      </c>
      <c r="F613" s="2"/>
      <c r="G613" s="2"/>
      <c r="H613" s="21">
        <f t="shared" si="9"/>
        <v>1.0139208593664344E-2</v>
      </c>
      <c r="I613" s="4"/>
      <c r="J613" s="4"/>
      <c r="K613" s="4"/>
    </row>
    <row r="614" spans="2:11" ht="13.5" x14ac:dyDescent="0.35">
      <c r="B614" s="3">
        <v>42892</v>
      </c>
      <c r="C614" s="2">
        <v>2.95</v>
      </c>
      <c r="D614" s="2">
        <v>1.8184</v>
      </c>
      <c r="E614" s="2">
        <v>16994</v>
      </c>
      <c r="F614" s="2"/>
      <c r="G614" s="2"/>
      <c r="H614" s="21">
        <f t="shared" si="9"/>
        <v>-1.3401334707829171E-2</v>
      </c>
      <c r="I614" s="4"/>
      <c r="J614" s="4"/>
      <c r="K614" s="4"/>
    </row>
    <row r="615" spans="2:11" ht="13.5" x14ac:dyDescent="0.35">
      <c r="B615" s="3">
        <v>42893</v>
      </c>
      <c r="C615" s="2">
        <v>2.98</v>
      </c>
      <c r="D615" s="2">
        <v>1.8369</v>
      </c>
      <c r="E615" s="2">
        <v>7082</v>
      </c>
      <c r="F615" s="2"/>
      <c r="G615" s="2"/>
      <c r="H615" s="21">
        <f t="shared" si="9"/>
        <v>1.0173779146502398E-2</v>
      </c>
      <c r="I615" s="4"/>
      <c r="J615" s="4"/>
      <c r="K615" s="4"/>
    </row>
    <row r="616" spans="2:11" ht="13.5" x14ac:dyDescent="0.35">
      <c r="B616" s="3">
        <v>42894</v>
      </c>
      <c r="C616" s="2">
        <v>2.98</v>
      </c>
      <c r="D616" s="2">
        <v>1.8369</v>
      </c>
      <c r="E616" s="2">
        <v>1832</v>
      </c>
      <c r="F616" s="2"/>
      <c r="G616" s="2"/>
      <c r="H616" s="21">
        <f t="shared" si="9"/>
        <v>0</v>
      </c>
      <c r="I616" s="4"/>
      <c r="J616" s="4"/>
      <c r="K616" s="4"/>
    </row>
    <row r="617" spans="2:11" ht="13.5" x14ac:dyDescent="0.35">
      <c r="B617" s="3">
        <v>42895</v>
      </c>
      <c r="C617" s="2">
        <v>3</v>
      </c>
      <c r="D617" s="2">
        <v>1.8492</v>
      </c>
      <c r="E617" s="2">
        <v>2497</v>
      </c>
      <c r="F617" s="2"/>
      <c r="G617" s="2"/>
      <c r="H617" s="21">
        <f t="shared" si="9"/>
        <v>6.6960640209047734E-3</v>
      </c>
      <c r="I617" s="4"/>
      <c r="J617" s="4"/>
      <c r="K617" s="4"/>
    </row>
    <row r="618" spans="2:11" ht="13.5" x14ac:dyDescent="0.35">
      <c r="B618" s="3">
        <v>42898</v>
      </c>
      <c r="C618" s="2">
        <v>3</v>
      </c>
      <c r="D618" s="2">
        <v>1.8492</v>
      </c>
      <c r="E618" s="2">
        <v>1715</v>
      </c>
      <c r="F618" s="2"/>
      <c r="G618" s="2"/>
      <c r="H618" s="21">
        <f t="shared" si="9"/>
        <v>0</v>
      </c>
      <c r="I618" s="4"/>
      <c r="J618" s="4"/>
      <c r="K618" s="4"/>
    </row>
    <row r="619" spans="2:11" ht="13.5" x14ac:dyDescent="0.35">
      <c r="B619" s="3">
        <v>42899</v>
      </c>
      <c r="C619" s="2">
        <v>2.99</v>
      </c>
      <c r="D619" s="2">
        <v>1.8431</v>
      </c>
      <c r="E619" s="2">
        <v>1200</v>
      </c>
      <c r="F619" s="2"/>
      <c r="G619" s="2"/>
      <c r="H619" s="21">
        <f t="shared" si="9"/>
        <v>-3.2987237724421341E-3</v>
      </c>
      <c r="I619" s="4"/>
      <c r="J619" s="4"/>
      <c r="K619" s="4"/>
    </row>
    <row r="620" spans="2:11" ht="13.5" x14ac:dyDescent="0.35">
      <c r="B620" s="3">
        <v>42900</v>
      </c>
      <c r="C620" s="2">
        <v>3.02</v>
      </c>
      <c r="D620" s="2">
        <v>1.8614999999999999</v>
      </c>
      <c r="E620" s="2">
        <v>7536</v>
      </c>
      <c r="F620" s="2"/>
      <c r="G620" s="2"/>
      <c r="H620" s="21">
        <f t="shared" si="9"/>
        <v>9.9831805110954224E-3</v>
      </c>
      <c r="I620" s="4"/>
      <c r="J620" s="4"/>
      <c r="K620" s="4"/>
    </row>
    <row r="621" spans="2:11" ht="13.5" x14ac:dyDescent="0.35">
      <c r="B621" s="3">
        <v>42901</v>
      </c>
      <c r="C621" s="2">
        <v>3.01</v>
      </c>
      <c r="D621" s="2">
        <v>1.8553999999999999</v>
      </c>
      <c r="E621" s="2">
        <v>925</v>
      </c>
      <c r="F621" s="2"/>
      <c r="G621" s="2"/>
      <c r="H621" s="21">
        <f t="shared" si="9"/>
        <v>-3.2769272092398574E-3</v>
      </c>
      <c r="I621" s="4"/>
      <c r="J621" s="4"/>
      <c r="K621" s="4"/>
    </row>
    <row r="622" spans="2:11" ht="13.5" x14ac:dyDescent="0.35">
      <c r="B622" s="3">
        <v>42902</v>
      </c>
      <c r="C622" s="2">
        <v>2.99</v>
      </c>
      <c r="D622" s="2">
        <v>1.8431</v>
      </c>
      <c r="E622" s="2">
        <v>5959</v>
      </c>
      <c r="F622" s="2"/>
      <c r="G622" s="2"/>
      <c r="H622" s="21">
        <f t="shared" si="9"/>
        <v>-6.6292982645251583E-3</v>
      </c>
      <c r="I622" s="4"/>
      <c r="J622" s="4"/>
      <c r="K622" s="4"/>
    </row>
    <row r="623" spans="2:11" ht="13.5" x14ac:dyDescent="0.35">
      <c r="B623" s="3">
        <v>42905</v>
      </c>
      <c r="C623" s="2">
        <v>3.05</v>
      </c>
      <c r="D623" s="2">
        <v>1.88</v>
      </c>
      <c r="E623" s="2">
        <v>17279</v>
      </c>
      <c r="F623" s="2"/>
      <c r="G623" s="2"/>
      <c r="H623" s="21">
        <f t="shared" si="9"/>
        <v>2.002061743801201E-2</v>
      </c>
      <c r="I623" s="4"/>
      <c r="J623" s="4"/>
      <c r="K623" s="4"/>
    </row>
    <row r="624" spans="2:11" ht="13.5" x14ac:dyDescent="0.35">
      <c r="B624" s="3">
        <v>42906</v>
      </c>
      <c r="C624" s="2">
        <v>3.09</v>
      </c>
      <c r="D624" s="2">
        <v>1.9047000000000001</v>
      </c>
      <c r="E624" s="2">
        <v>26319</v>
      </c>
      <c r="F624" s="2"/>
      <c r="G624" s="2"/>
      <c r="H624" s="21">
        <f t="shared" si="9"/>
        <v>1.3138297872340514E-2</v>
      </c>
      <c r="I624" s="4"/>
      <c r="J624" s="4"/>
      <c r="K624" s="4"/>
    </row>
    <row r="625" spans="2:11" ht="13.5" x14ac:dyDescent="0.35">
      <c r="B625" s="3">
        <v>42907</v>
      </c>
      <c r="C625" s="2">
        <v>3.11</v>
      </c>
      <c r="D625" s="2">
        <v>1.917</v>
      </c>
      <c r="E625" s="2">
        <v>14621</v>
      </c>
      <c r="F625" s="2"/>
      <c r="G625" s="2"/>
      <c r="H625" s="21">
        <f t="shared" si="9"/>
        <v>6.4577098755709437E-3</v>
      </c>
      <c r="I625" s="4"/>
      <c r="J625" s="4"/>
      <c r="K625" s="4"/>
    </row>
    <row r="626" spans="2:11" ht="13.5" x14ac:dyDescent="0.35">
      <c r="B626" s="3">
        <v>42908</v>
      </c>
      <c r="C626" s="2">
        <v>3.14</v>
      </c>
      <c r="D626" s="2">
        <v>1.9355</v>
      </c>
      <c r="E626" s="2">
        <v>25155</v>
      </c>
      <c r="F626" s="2"/>
      <c r="G626" s="2"/>
      <c r="H626" s="21">
        <f t="shared" si="9"/>
        <v>9.6504955659885028E-3</v>
      </c>
      <c r="I626" s="4"/>
      <c r="J626" s="4"/>
      <c r="K626" s="4"/>
    </row>
    <row r="627" spans="2:11" ht="13.5" x14ac:dyDescent="0.35">
      <c r="B627" s="3">
        <v>42909</v>
      </c>
      <c r="C627" s="2">
        <v>3.11</v>
      </c>
      <c r="D627" s="2">
        <v>1.917</v>
      </c>
      <c r="E627" s="2">
        <v>2435</v>
      </c>
      <c r="F627" s="2"/>
      <c r="G627" s="2"/>
      <c r="H627" s="21">
        <f t="shared" si="9"/>
        <v>-9.5582536812193024E-3</v>
      </c>
      <c r="I627" s="4"/>
      <c r="J627" s="4"/>
      <c r="K627" s="4"/>
    </row>
    <row r="628" spans="2:11" ht="13.5" x14ac:dyDescent="0.35">
      <c r="B628" s="3">
        <v>42914</v>
      </c>
      <c r="C628" s="2">
        <v>3.1</v>
      </c>
      <c r="D628" s="2">
        <v>1.9109</v>
      </c>
      <c r="E628" s="2">
        <v>8091</v>
      </c>
      <c r="F628" s="2"/>
      <c r="G628" s="2"/>
      <c r="H628" s="21">
        <f t="shared" si="9"/>
        <v>-3.1820552947313479E-3</v>
      </c>
      <c r="I628" s="4"/>
      <c r="J628" s="4"/>
      <c r="K628" s="4"/>
    </row>
    <row r="629" spans="2:11" ht="13.5" x14ac:dyDescent="0.35">
      <c r="B629" s="3">
        <v>42915</v>
      </c>
      <c r="C629" s="2">
        <v>3.08</v>
      </c>
      <c r="D629" s="2">
        <v>1.8985000000000001</v>
      </c>
      <c r="E629" s="2">
        <v>5749</v>
      </c>
      <c r="F629" s="2"/>
      <c r="G629" s="2"/>
      <c r="H629" s="21">
        <f t="shared" si="9"/>
        <v>-6.4890889109843353E-3</v>
      </c>
      <c r="I629" s="4"/>
      <c r="J629" s="4"/>
      <c r="K629" s="4"/>
    </row>
    <row r="630" spans="2:11" ht="13.5" x14ac:dyDescent="0.35">
      <c r="B630" s="3">
        <v>42916</v>
      </c>
      <c r="C630" s="2">
        <v>3.08</v>
      </c>
      <c r="D630" s="2">
        <v>1.8985000000000001</v>
      </c>
      <c r="E630" s="2">
        <v>9100</v>
      </c>
      <c r="F630" s="2"/>
      <c r="G630" s="2"/>
      <c r="H630" s="21">
        <f t="shared" si="9"/>
        <v>0</v>
      </c>
      <c r="I630" s="4"/>
      <c r="J630" s="4"/>
      <c r="K630" s="4"/>
    </row>
    <row r="631" spans="2:11" ht="13.5" x14ac:dyDescent="0.35">
      <c r="B631" s="3">
        <v>42919</v>
      </c>
      <c r="C631" s="2">
        <v>3.05</v>
      </c>
      <c r="D631" s="2">
        <v>1.88</v>
      </c>
      <c r="E631" s="2">
        <v>17207</v>
      </c>
      <c r="F631" s="2"/>
      <c r="G631" s="2"/>
      <c r="H631" s="21">
        <f t="shared" si="9"/>
        <v>-9.7445351593364142E-3</v>
      </c>
      <c r="I631" s="4"/>
      <c r="J631" s="4"/>
      <c r="K631" s="4"/>
    </row>
    <row r="632" spans="2:11" ht="13.5" x14ac:dyDescent="0.35">
      <c r="B632" s="3">
        <v>42920</v>
      </c>
      <c r="C632" s="2">
        <v>3.05</v>
      </c>
      <c r="D632" s="2">
        <v>1.88</v>
      </c>
      <c r="E632" s="2">
        <v>16335</v>
      </c>
      <c r="F632" s="2"/>
      <c r="G632" s="2"/>
      <c r="H632" s="21">
        <f t="shared" si="9"/>
        <v>0</v>
      </c>
      <c r="I632" s="4"/>
      <c r="J632" s="4"/>
      <c r="K632" s="4"/>
    </row>
    <row r="633" spans="2:11" ht="13.5" x14ac:dyDescent="0.35">
      <c r="B633" s="3">
        <v>42921</v>
      </c>
      <c r="C633" s="2">
        <v>3.04</v>
      </c>
      <c r="D633" s="2">
        <v>1.8738999999999999</v>
      </c>
      <c r="E633" s="2">
        <v>30256</v>
      </c>
      <c r="F633" s="2"/>
      <c r="G633" s="2"/>
      <c r="H633" s="21">
        <f t="shared" si="9"/>
        <v>-3.2446808510638268E-3</v>
      </c>
      <c r="I633" s="4"/>
      <c r="J633" s="4"/>
      <c r="K633" s="4"/>
    </row>
    <row r="634" spans="2:11" ht="13.5" x14ac:dyDescent="0.35">
      <c r="B634" s="3">
        <v>42922</v>
      </c>
      <c r="C634" s="2">
        <v>3.04</v>
      </c>
      <c r="D634" s="2">
        <v>1.8738999999999999</v>
      </c>
      <c r="E634" s="2">
        <v>19719</v>
      </c>
      <c r="F634" s="2"/>
      <c r="G634" s="2"/>
      <c r="H634" s="21">
        <f t="shared" si="9"/>
        <v>0</v>
      </c>
      <c r="I634" s="4"/>
      <c r="J634" s="4"/>
      <c r="K634" s="4"/>
    </row>
    <row r="635" spans="2:11" ht="13.5" x14ac:dyDescent="0.35">
      <c r="B635" s="3">
        <v>42923</v>
      </c>
      <c r="C635" s="2">
        <v>3.08</v>
      </c>
      <c r="D635" s="2">
        <v>1.8985000000000001</v>
      </c>
      <c r="E635" s="2">
        <v>22287</v>
      </c>
      <c r="F635" s="2"/>
      <c r="G635" s="2"/>
      <c r="H635" s="21">
        <f t="shared" si="9"/>
        <v>1.3127701584929921E-2</v>
      </c>
      <c r="I635" s="4"/>
      <c r="J635" s="4"/>
      <c r="K635" s="4"/>
    </row>
    <row r="636" spans="2:11" ht="13.5" x14ac:dyDescent="0.35">
      <c r="B636" s="3">
        <v>42926</v>
      </c>
      <c r="C636" s="2">
        <v>3.1</v>
      </c>
      <c r="D636" s="2">
        <v>1.9109</v>
      </c>
      <c r="E636" s="2">
        <v>11114</v>
      </c>
      <c r="F636" s="2"/>
      <c r="G636" s="2"/>
      <c r="H636" s="21">
        <f t="shared" si="9"/>
        <v>6.5314722149064875E-3</v>
      </c>
      <c r="I636" s="4"/>
      <c r="J636" s="4"/>
      <c r="K636" s="4"/>
    </row>
    <row r="637" spans="2:11" ht="13.5" x14ac:dyDescent="0.35">
      <c r="B637" s="3">
        <v>42927</v>
      </c>
      <c r="C637" s="2">
        <v>3.09</v>
      </c>
      <c r="D637" s="2">
        <v>1.9047000000000001</v>
      </c>
      <c r="E637" s="2">
        <v>7450</v>
      </c>
      <c r="F637" s="2"/>
      <c r="G637" s="2"/>
      <c r="H637" s="21">
        <f t="shared" si="9"/>
        <v>-3.2445444554921677E-3</v>
      </c>
      <c r="I637" s="4"/>
      <c r="J637" s="4"/>
      <c r="K637" s="4"/>
    </row>
    <row r="638" spans="2:11" ht="13.5" x14ac:dyDescent="0.35">
      <c r="B638" s="3">
        <v>42928</v>
      </c>
      <c r="C638" s="2">
        <v>3.1</v>
      </c>
      <c r="D638" s="2">
        <v>1.9109</v>
      </c>
      <c r="E638" s="2">
        <v>4040</v>
      </c>
      <c r="F638" s="2"/>
      <c r="G638" s="2"/>
      <c r="H638" s="21">
        <f t="shared" si="9"/>
        <v>3.2551057909381968E-3</v>
      </c>
      <c r="I638" s="4"/>
      <c r="J638" s="4"/>
      <c r="K638" s="4"/>
    </row>
    <row r="639" spans="2:11" ht="13.5" x14ac:dyDescent="0.35">
      <c r="B639" s="3">
        <v>42929</v>
      </c>
      <c r="C639" s="2">
        <v>3.1</v>
      </c>
      <c r="D639" s="2">
        <v>1.9109</v>
      </c>
      <c r="E639" s="2">
        <v>16211</v>
      </c>
      <c r="F639" s="2"/>
      <c r="G639" s="2"/>
      <c r="H639" s="21">
        <f t="shared" si="9"/>
        <v>0</v>
      </c>
      <c r="I639" s="4"/>
      <c r="J639" s="4"/>
      <c r="K639" s="4"/>
    </row>
    <row r="640" spans="2:11" ht="13.5" x14ac:dyDescent="0.35">
      <c r="B640" s="3">
        <v>42930</v>
      </c>
      <c r="C640" s="2">
        <v>3.12</v>
      </c>
      <c r="D640" s="2">
        <v>1.9232</v>
      </c>
      <c r="E640" s="2">
        <v>5850</v>
      </c>
      <c r="F640" s="2"/>
      <c r="G640" s="2"/>
      <c r="H640" s="21">
        <f t="shared" si="9"/>
        <v>6.4367575487989832E-3</v>
      </c>
      <c r="I640" s="4"/>
      <c r="J640" s="4"/>
      <c r="K640" s="4"/>
    </row>
    <row r="641" spans="2:11" ht="13.5" x14ac:dyDescent="0.35">
      <c r="B641" s="3">
        <v>42933</v>
      </c>
      <c r="C641" s="2">
        <v>3.1</v>
      </c>
      <c r="D641" s="2">
        <v>1.9109</v>
      </c>
      <c r="E641" s="2">
        <v>8287</v>
      </c>
      <c r="F641" s="2"/>
      <c r="G641" s="2"/>
      <c r="H641" s="21">
        <f t="shared" si="9"/>
        <v>-6.3955906821963277E-3</v>
      </c>
      <c r="I641" s="4"/>
      <c r="J641" s="4"/>
      <c r="K641" s="4"/>
    </row>
    <row r="642" spans="2:11" ht="13.5" x14ac:dyDescent="0.35">
      <c r="B642" s="3">
        <v>42934</v>
      </c>
      <c r="C642" s="2">
        <v>3.12</v>
      </c>
      <c r="D642" s="2">
        <v>1.9232</v>
      </c>
      <c r="E642" s="2">
        <v>6485</v>
      </c>
      <c r="F642" s="2"/>
      <c r="G642" s="2"/>
      <c r="H642" s="21">
        <f t="shared" si="9"/>
        <v>6.4367575487989832E-3</v>
      </c>
      <c r="I642" s="4"/>
      <c r="J642" s="4"/>
      <c r="K642" s="4"/>
    </row>
    <row r="643" spans="2:11" ht="13.5" x14ac:dyDescent="0.35">
      <c r="B643" s="3">
        <v>42935</v>
      </c>
      <c r="C643" s="2">
        <v>3.1</v>
      </c>
      <c r="D643" s="2">
        <v>1.9109</v>
      </c>
      <c r="E643" s="2">
        <v>15419</v>
      </c>
      <c r="F643" s="2"/>
      <c r="G643" s="2"/>
      <c r="H643" s="21">
        <f t="shared" si="9"/>
        <v>-6.3955906821963277E-3</v>
      </c>
      <c r="I643" s="4"/>
      <c r="J643" s="4"/>
      <c r="K643" s="4"/>
    </row>
    <row r="644" spans="2:11" ht="13.5" x14ac:dyDescent="0.35">
      <c r="B644" s="3">
        <v>42936</v>
      </c>
      <c r="C644" s="2">
        <v>2.87</v>
      </c>
      <c r="D644" s="2">
        <v>1.8904000000000001</v>
      </c>
      <c r="E644" s="2">
        <v>16685</v>
      </c>
      <c r="F644" s="2"/>
      <c r="G644" s="2"/>
      <c r="H644" s="21">
        <f t="shared" si="9"/>
        <v>-1.0727929247998305E-2</v>
      </c>
      <c r="I644" s="4"/>
      <c r="J644" s="4"/>
      <c r="K644" s="4"/>
    </row>
    <row r="645" spans="2:11" ht="13.5" x14ac:dyDescent="0.35">
      <c r="B645" s="3">
        <v>42937</v>
      </c>
      <c r="C645" s="2">
        <v>2.88</v>
      </c>
      <c r="D645" s="2">
        <v>1.897</v>
      </c>
      <c r="E645" s="2">
        <v>13405</v>
      </c>
      <c r="F645" s="2"/>
      <c r="G645" s="2"/>
      <c r="H645" s="21">
        <f t="shared" si="9"/>
        <v>3.4913245873888802E-3</v>
      </c>
      <c r="I645" s="4"/>
      <c r="J645" s="4"/>
      <c r="K645" s="4"/>
    </row>
    <row r="646" spans="2:11" ht="13.5" x14ac:dyDescent="0.35">
      <c r="B646" s="3">
        <v>42940</v>
      </c>
      <c r="C646" s="2">
        <v>2.87</v>
      </c>
      <c r="D646" s="2">
        <v>1.8904000000000001</v>
      </c>
      <c r="E646" s="2">
        <v>4792</v>
      </c>
      <c r="F646" s="2"/>
      <c r="G646" s="2"/>
      <c r="H646" s="21">
        <f t="shared" si="9"/>
        <v>-3.4791776489193141E-3</v>
      </c>
      <c r="I646" s="4"/>
      <c r="J646" s="4"/>
      <c r="K646" s="4"/>
    </row>
    <row r="647" spans="2:11" ht="13.5" x14ac:dyDescent="0.35">
      <c r="B647" s="3">
        <v>42942</v>
      </c>
      <c r="C647" s="2">
        <v>2.91</v>
      </c>
      <c r="D647" s="2">
        <v>1.9168000000000001</v>
      </c>
      <c r="E647" s="2">
        <v>12585</v>
      </c>
      <c r="F647" s="2"/>
      <c r="G647" s="2"/>
      <c r="H647" s="21">
        <f t="shared" ref="H647:H710" si="10">(D647-D646)/D646</f>
        <v>1.3965298349555637E-2</v>
      </c>
      <c r="I647" s="4"/>
      <c r="J647" s="4"/>
      <c r="K647" s="4"/>
    </row>
    <row r="648" spans="2:11" ht="13.5" x14ac:dyDescent="0.35">
      <c r="B648" s="3">
        <v>42943</v>
      </c>
      <c r="C648" s="2">
        <v>2.97</v>
      </c>
      <c r="D648" s="2">
        <v>1.9562999999999999</v>
      </c>
      <c r="E648" s="2">
        <v>58066</v>
      </c>
      <c r="F648" s="2"/>
      <c r="G648" s="2"/>
      <c r="H648" s="21">
        <f t="shared" si="10"/>
        <v>2.0607262103505775E-2</v>
      </c>
      <c r="I648" s="4"/>
      <c r="J648" s="4"/>
      <c r="K648" s="4"/>
    </row>
    <row r="649" spans="2:11" ht="13.5" x14ac:dyDescent="0.35">
      <c r="B649" s="3">
        <v>42944</v>
      </c>
      <c r="C649" s="2">
        <v>2.96</v>
      </c>
      <c r="D649" s="2">
        <v>1.9497</v>
      </c>
      <c r="E649" s="2">
        <v>2958</v>
      </c>
      <c r="F649" s="2"/>
      <c r="G649" s="2"/>
      <c r="H649" s="21">
        <f t="shared" si="10"/>
        <v>-3.3737156877779173E-3</v>
      </c>
      <c r="I649" s="4"/>
      <c r="J649" s="4"/>
      <c r="K649" s="4"/>
    </row>
    <row r="650" spans="2:11" ht="13.5" x14ac:dyDescent="0.35">
      <c r="B650" s="3">
        <v>42947</v>
      </c>
      <c r="C650" s="2">
        <v>2.95</v>
      </c>
      <c r="D650" s="2">
        <v>1.9431</v>
      </c>
      <c r="E650" s="2">
        <v>13118</v>
      </c>
      <c r="F650" s="2"/>
      <c r="G650" s="2"/>
      <c r="H650" s="21">
        <f t="shared" si="10"/>
        <v>-3.3851361747960912E-3</v>
      </c>
      <c r="I650" s="4"/>
      <c r="J650" s="4"/>
      <c r="K650" s="4"/>
    </row>
    <row r="651" spans="2:11" ht="13.5" x14ac:dyDescent="0.35">
      <c r="B651" s="3">
        <v>42948</v>
      </c>
      <c r="C651" s="2">
        <v>2.96</v>
      </c>
      <c r="D651" s="2">
        <v>1.9497</v>
      </c>
      <c r="E651" s="2">
        <v>9408</v>
      </c>
      <c r="F651" s="2"/>
      <c r="G651" s="2"/>
      <c r="H651" s="21">
        <f t="shared" si="10"/>
        <v>3.3966342442488494E-3</v>
      </c>
      <c r="I651" s="4"/>
      <c r="J651" s="4"/>
      <c r="K651" s="4"/>
    </row>
    <row r="652" spans="2:11" ht="13.5" x14ac:dyDescent="0.35">
      <c r="B652" s="3">
        <v>42949</v>
      </c>
      <c r="C652" s="2">
        <v>2.95</v>
      </c>
      <c r="D652" s="2">
        <v>1.9431</v>
      </c>
      <c r="E652" s="2">
        <v>2564</v>
      </c>
      <c r="F652" s="2"/>
      <c r="G652" s="2"/>
      <c r="H652" s="21">
        <f t="shared" si="10"/>
        <v>-3.3851361747960912E-3</v>
      </c>
      <c r="I652" s="4"/>
      <c r="J652" s="4"/>
      <c r="K652" s="4"/>
    </row>
    <row r="653" spans="2:11" ht="13.5" x14ac:dyDescent="0.35">
      <c r="B653" s="3">
        <v>42950</v>
      </c>
      <c r="C653" s="2">
        <v>2.97</v>
      </c>
      <c r="D653" s="2">
        <v>1.9562999999999999</v>
      </c>
      <c r="E653" s="2">
        <v>18586</v>
      </c>
      <c r="F653" s="2"/>
      <c r="G653" s="2"/>
      <c r="H653" s="21">
        <f t="shared" si="10"/>
        <v>6.7932684884976988E-3</v>
      </c>
      <c r="I653" s="4"/>
      <c r="J653" s="4"/>
      <c r="K653" s="4"/>
    </row>
    <row r="654" spans="2:11" ht="13.5" x14ac:dyDescent="0.35">
      <c r="B654" s="3">
        <v>42951</v>
      </c>
      <c r="C654" s="2">
        <v>2.97</v>
      </c>
      <c r="D654" s="2">
        <v>1.9562999999999999</v>
      </c>
      <c r="E654" s="2">
        <v>9058</v>
      </c>
      <c r="F654" s="2"/>
      <c r="G654" s="2"/>
      <c r="H654" s="21">
        <f t="shared" si="10"/>
        <v>0</v>
      </c>
      <c r="I654" s="4"/>
      <c r="J654" s="4"/>
      <c r="K654" s="4"/>
    </row>
    <row r="655" spans="2:11" ht="13.5" x14ac:dyDescent="0.35">
      <c r="B655" s="3">
        <v>42954</v>
      </c>
      <c r="C655" s="2">
        <v>2.97</v>
      </c>
      <c r="D655" s="2">
        <v>1.9562999999999999</v>
      </c>
      <c r="E655" s="2">
        <v>2110</v>
      </c>
      <c r="F655" s="2"/>
      <c r="G655" s="2"/>
      <c r="H655" s="21">
        <f t="shared" si="10"/>
        <v>0</v>
      </c>
      <c r="I655" s="4"/>
      <c r="J655" s="4"/>
      <c r="K655" s="4"/>
    </row>
    <row r="656" spans="2:11" ht="13.5" x14ac:dyDescent="0.35">
      <c r="B656" s="3">
        <v>42955</v>
      </c>
      <c r="C656" s="2">
        <v>2.95</v>
      </c>
      <c r="D656" s="2">
        <v>1.9431</v>
      </c>
      <c r="E656" s="2">
        <v>1804</v>
      </c>
      <c r="F656" s="2"/>
      <c r="G656" s="2"/>
      <c r="H656" s="21">
        <f t="shared" si="10"/>
        <v>-6.7474313755558346E-3</v>
      </c>
      <c r="I656" s="4"/>
      <c r="J656" s="4"/>
      <c r="K656" s="4"/>
    </row>
    <row r="657" spans="2:11" ht="13.5" x14ac:dyDescent="0.35">
      <c r="B657" s="3">
        <v>42956</v>
      </c>
      <c r="C657" s="2">
        <v>2.97</v>
      </c>
      <c r="D657" s="2">
        <v>1.9562999999999999</v>
      </c>
      <c r="E657" s="2">
        <v>4736</v>
      </c>
      <c r="F657" s="2"/>
      <c r="G657" s="2"/>
      <c r="H657" s="21">
        <f t="shared" si="10"/>
        <v>6.7932684884976988E-3</v>
      </c>
      <c r="I657" s="4"/>
      <c r="J657" s="4"/>
      <c r="K657" s="4"/>
    </row>
    <row r="658" spans="2:11" ht="13.5" x14ac:dyDescent="0.35">
      <c r="B658" s="3">
        <v>42957</v>
      </c>
      <c r="C658" s="2">
        <v>2.96</v>
      </c>
      <c r="D658" s="2">
        <v>1.9497</v>
      </c>
      <c r="E658" s="2">
        <v>9448</v>
      </c>
      <c r="F658" s="2"/>
      <c r="G658" s="2"/>
      <c r="H658" s="21">
        <f t="shared" si="10"/>
        <v>-3.3737156877779173E-3</v>
      </c>
      <c r="I658" s="4"/>
      <c r="J658" s="4"/>
      <c r="K658" s="4"/>
    </row>
    <row r="659" spans="2:11" ht="13.5" x14ac:dyDescent="0.35">
      <c r="B659" s="3">
        <v>42958</v>
      </c>
      <c r="C659" s="2">
        <v>2.96</v>
      </c>
      <c r="D659" s="2">
        <v>1.9497</v>
      </c>
      <c r="E659" s="2">
        <v>400</v>
      </c>
      <c r="F659" s="2"/>
      <c r="G659" s="2"/>
      <c r="H659" s="21">
        <f t="shared" si="10"/>
        <v>0</v>
      </c>
      <c r="I659" s="4"/>
      <c r="J659" s="4"/>
      <c r="K659" s="4"/>
    </row>
    <row r="660" spans="2:11" ht="13.5" x14ac:dyDescent="0.35">
      <c r="B660" s="3">
        <v>42961</v>
      </c>
      <c r="C660" s="2">
        <v>2.97</v>
      </c>
      <c r="D660" s="2">
        <v>1.9562999999999999</v>
      </c>
      <c r="E660" s="2">
        <v>15362</v>
      </c>
      <c r="F660" s="2"/>
      <c r="G660" s="2"/>
      <c r="H660" s="21">
        <f t="shared" si="10"/>
        <v>3.3851361747960912E-3</v>
      </c>
      <c r="I660" s="4"/>
      <c r="J660" s="4"/>
      <c r="K660" s="4"/>
    </row>
    <row r="661" spans="2:11" ht="13.5" x14ac:dyDescent="0.35">
      <c r="B661" s="3">
        <v>42962</v>
      </c>
      <c r="C661" s="2">
        <v>2.97</v>
      </c>
      <c r="D661" s="2">
        <v>1.9562999999999999</v>
      </c>
      <c r="E661" s="2">
        <v>9080</v>
      </c>
      <c r="F661" s="2"/>
      <c r="G661" s="2"/>
      <c r="H661" s="21">
        <f t="shared" si="10"/>
        <v>0</v>
      </c>
      <c r="I661" s="4"/>
      <c r="J661" s="4"/>
      <c r="K661" s="4"/>
    </row>
    <row r="662" spans="2:11" ht="13.5" x14ac:dyDescent="0.35">
      <c r="B662" s="3">
        <v>42963</v>
      </c>
      <c r="C662" s="2">
        <v>2.97</v>
      </c>
      <c r="D662" s="2">
        <v>1.9562999999999999</v>
      </c>
      <c r="E662" s="2">
        <v>4976</v>
      </c>
      <c r="F662" s="2"/>
      <c r="G662" s="2"/>
      <c r="H662" s="21">
        <f t="shared" si="10"/>
        <v>0</v>
      </c>
      <c r="I662" s="4"/>
      <c r="J662" s="4"/>
      <c r="K662" s="4"/>
    </row>
    <row r="663" spans="2:11" ht="13.5" x14ac:dyDescent="0.35">
      <c r="B663" s="3">
        <v>42964</v>
      </c>
      <c r="C663" s="2">
        <v>2.95</v>
      </c>
      <c r="D663" s="2">
        <v>1.9431</v>
      </c>
      <c r="E663" s="2">
        <v>3070</v>
      </c>
      <c r="F663" s="2"/>
      <c r="G663" s="2"/>
      <c r="H663" s="21">
        <f t="shared" si="10"/>
        <v>-6.7474313755558346E-3</v>
      </c>
      <c r="I663" s="4"/>
      <c r="J663" s="4"/>
      <c r="K663" s="4"/>
    </row>
    <row r="664" spans="2:11" ht="13.5" x14ac:dyDescent="0.35">
      <c r="B664" s="3">
        <v>42965</v>
      </c>
      <c r="C664" s="2">
        <v>2.97</v>
      </c>
      <c r="D664" s="2">
        <v>1.9562999999999999</v>
      </c>
      <c r="E664" s="2">
        <v>8358</v>
      </c>
      <c r="F664" s="2"/>
      <c r="G664" s="2"/>
      <c r="H664" s="21">
        <f t="shared" si="10"/>
        <v>6.7932684884976988E-3</v>
      </c>
      <c r="I664" s="4"/>
      <c r="J664" s="4"/>
      <c r="K664" s="4"/>
    </row>
    <row r="665" spans="2:11" ht="13.5" x14ac:dyDescent="0.35">
      <c r="B665" s="3">
        <v>42968</v>
      </c>
      <c r="C665" s="2">
        <v>2.96</v>
      </c>
      <c r="D665" s="2">
        <v>1.9497</v>
      </c>
      <c r="E665" s="2">
        <v>9229</v>
      </c>
      <c r="F665" s="2"/>
      <c r="G665" s="2"/>
      <c r="H665" s="21">
        <f t="shared" si="10"/>
        <v>-3.3737156877779173E-3</v>
      </c>
      <c r="I665" s="4"/>
      <c r="J665" s="4"/>
      <c r="K665" s="4"/>
    </row>
    <row r="666" spans="2:11" ht="13.5" x14ac:dyDescent="0.35">
      <c r="B666" s="3">
        <v>42969</v>
      </c>
      <c r="C666" s="2">
        <v>2.95</v>
      </c>
      <c r="D666" s="2">
        <v>1.9431</v>
      </c>
      <c r="E666" s="2">
        <v>9582</v>
      </c>
      <c r="F666" s="2"/>
      <c r="G666" s="2"/>
      <c r="H666" s="21">
        <f t="shared" si="10"/>
        <v>-3.3851361747960912E-3</v>
      </c>
      <c r="I666" s="4"/>
      <c r="J666" s="4"/>
      <c r="K666" s="4"/>
    </row>
    <row r="667" spans="2:11" ht="13.5" x14ac:dyDescent="0.35">
      <c r="B667" s="3">
        <v>42970</v>
      </c>
      <c r="C667" s="2">
        <v>2.95</v>
      </c>
      <c r="D667" s="2">
        <v>1.9431</v>
      </c>
      <c r="E667" s="2">
        <v>36698</v>
      </c>
      <c r="F667" s="2"/>
      <c r="G667" s="2"/>
      <c r="H667" s="21">
        <f t="shared" si="10"/>
        <v>0</v>
      </c>
      <c r="I667" s="4"/>
      <c r="J667" s="4"/>
      <c r="K667" s="4"/>
    </row>
    <row r="668" spans="2:11" ht="13.5" x14ac:dyDescent="0.35">
      <c r="B668" s="3">
        <v>42971</v>
      </c>
      <c r="C668" s="2">
        <v>2.94</v>
      </c>
      <c r="D668" s="2">
        <v>1.9366000000000001</v>
      </c>
      <c r="E668" s="2">
        <v>5300</v>
      </c>
      <c r="F668" s="2"/>
      <c r="G668" s="2"/>
      <c r="H668" s="21">
        <f t="shared" si="10"/>
        <v>-3.345170089032963E-3</v>
      </c>
      <c r="I668" s="4"/>
      <c r="J668" s="4"/>
      <c r="K668" s="4"/>
    </row>
    <row r="669" spans="2:11" ht="13.5" x14ac:dyDescent="0.35">
      <c r="B669" s="3">
        <v>42972</v>
      </c>
      <c r="C669" s="2">
        <v>2.93</v>
      </c>
      <c r="D669" s="2">
        <v>1.93</v>
      </c>
      <c r="E669" s="2">
        <v>3757</v>
      </c>
      <c r="F669" s="2"/>
      <c r="G669" s="2"/>
      <c r="H669" s="21">
        <f t="shared" si="10"/>
        <v>-3.4080346999897557E-3</v>
      </c>
      <c r="I669" s="4"/>
      <c r="J669" s="4"/>
      <c r="K669" s="4"/>
    </row>
    <row r="670" spans="2:11" ht="13.5" x14ac:dyDescent="0.35">
      <c r="B670" s="3">
        <v>42975</v>
      </c>
      <c r="C670" s="2">
        <v>2.94</v>
      </c>
      <c r="D670" s="2">
        <v>1.9366000000000001</v>
      </c>
      <c r="E670" s="2">
        <v>4050</v>
      </c>
      <c r="F670" s="2"/>
      <c r="G670" s="2"/>
      <c r="H670" s="21">
        <f t="shared" si="10"/>
        <v>3.419689119171068E-3</v>
      </c>
      <c r="I670" s="4"/>
      <c r="J670" s="4"/>
      <c r="K670" s="4"/>
    </row>
    <row r="671" spans="2:11" ht="13.5" x14ac:dyDescent="0.35">
      <c r="B671" s="3">
        <v>42976</v>
      </c>
      <c r="C671" s="2">
        <v>2.95</v>
      </c>
      <c r="D671" s="2">
        <v>1.9431</v>
      </c>
      <c r="E671" s="2">
        <v>38630</v>
      </c>
      <c r="F671" s="2"/>
      <c r="G671" s="2"/>
      <c r="H671" s="21">
        <f t="shared" si="10"/>
        <v>3.356397810595864E-3</v>
      </c>
      <c r="I671" s="4"/>
      <c r="J671" s="4"/>
      <c r="K671" s="4"/>
    </row>
    <row r="672" spans="2:11" ht="13.5" x14ac:dyDescent="0.35">
      <c r="B672" s="3">
        <v>42977</v>
      </c>
      <c r="C672" s="2">
        <v>2.95</v>
      </c>
      <c r="D672" s="2">
        <v>1.9431</v>
      </c>
      <c r="E672" s="2">
        <v>5600</v>
      </c>
      <c r="F672" s="2"/>
      <c r="G672" s="2"/>
      <c r="H672" s="21">
        <f t="shared" si="10"/>
        <v>0</v>
      </c>
      <c r="I672" s="4"/>
      <c r="J672" s="4"/>
      <c r="K672" s="4"/>
    </row>
    <row r="673" spans="2:11" ht="13.5" x14ac:dyDescent="0.35">
      <c r="B673" s="3">
        <v>42978</v>
      </c>
      <c r="C673" s="2">
        <v>2.94</v>
      </c>
      <c r="D673" s="2">
        <v>1.9366000000000001</v>
      </c>
      <c r="E673" s="2">
        <v>17</v>
      </c>
      <c r="F673" s="2"/>
      <c r="G673" s="2"/>
      <c r="H673" s="21">
        <f t="shared" si="10"/>
        <v>-3.345170089032963E-3</v>
      </c>
      <c r="I673" s="4"/>
      <c r="J673" s="4"/>
      <c r="K673" s="4"/>
    </row>
    <row r="674" spans="2:11" ht="13.5" x14ac:dyDescent="0.35">
      <c r="B674" s="3">
        <v>42982</v>
      </c>
      <c r="C674" s="2">
        <v>2.94</v>
      </c>
      <c r="D674" s="2">
        <v>1.9366000000000001</v>
      </c>
      <c r="E674" s="2">
        <v>4268</v>
      </c>
      <c r="F674" s="2"/>
      <c r="G674" s="2"/>
      <c r="H674" s="21">
        <f t="shared" si="10"/>
        <v>0</v>
      </c>
      <c r="I674" s="4"/>
      <c r="J674" s="4"/>
      <c r="K674" s="4"/>
    </row>
    <row r="675" spans="2:11" ht="13.5" x14ac:dyDescent="0.35">
      <c r="B675" s="3">
        <v>42983</v>
      </c>
      <c r="C675" s="2">
        <v>2.94</v>
      </c>
      <c r="D675" s="2">
        <v>1.9366000000000001</v>
      </c>
      <c r="E675" s="2">
        <v>11458</v>
      </c>
      <c r="F675" s="2"/>
      <c r="G675" s="2"/>
      <c r="H675" s="21">
        <f t="shared" si="10"/>
        <v>0</v>
      </c>
      <c r="I675" s="4"/>
      <c r="J675" s="4"/>
      <c r="K675" s="4"/>
    </row>
    <row r="676" spans="2:11" ht="13.5" x14ac:dyDescent="0.35">
      <c r="B676" s="3">
        <v>42984</v>
      </c>
      <c r="C676" s="2">
        <v>2.94</v>
      </c>
      <c r="D676" s="2">
        <v>1.9366000000000001</v>
      </c>
      <c r="E676" s="2">
        <v>6674</v>
      </c>
      <c r="F676" s="2"/>
      <c r="G676" s="2"/>
      <c r="H676" s="21">
        <f t="shared" si="10"/>
        <v>0</v>
      </c>
      <c r="I676" s="4"/>
      <c r="J676" s="4"/>
      <c r="K676" s="4"/>
    </row>
    <row r="677" spans="2:11" ht="13.5" x14ac:dyDescent="0.35">
      <c r="B677" s="3">
        <v>42985</v>
      </c>
      <c r="C677" s="2">
        <v>2.94</v>
      </c>
      <c r="D677" s="2">
        <v>1.9366000000000001</v>
      </c>
      <c r="E677" s="2">
        <v>2886</v>
      </c>
      <c r="F677" s="2"/>
      <c r="G677" s="2"/>
      <c r="H677" s="21">
        <f t="shared" si="10"/>
        <v>0</v>
      </c>
      <c r="I677" s="4"/>
      <c r="J677" s="4"/>
      <c r="K677" s="4"/>
    </row>
    <row r="678" spans="2:11" ht="13.5" x14ac:dyDescent="0.35">
      <c r="B678" s="3">
        <v>42986</v>
      </c>
      <c r="C678" s="2">
        <v>2.93</v>
      </c>
      <c r="D678" s="2">
        <v>1.93</v>
      </c>
      <c r="E678" s="2">
        <v>6205</v>
      </c>
      <c r="F678" s="2"/>
      <c r="G678" s="2"/>
      <c r="H678" s="21">
        <f t="shared" si="10"/>
        <v>-3.4080346999897557E-3</v>
      </c>
      <c r="I678" s="4"/>
      <c r="J678" s="4"/>
      <c r="K678" s="4"/>
    </row>
    <row r="679" spans="2:11" ht="13.5" x14ac:dyDescent="0.35">
      <c r="B679" s="3">
        <v>42989</v>
      </c>
      <c r="C679" s="2">
        <v>2.93</v>
      </c>
      <c r="D679" s="2">
        <v>1.93</v>
      </c>
      <c r="E679" s="2">
        <v>36187</v>
      </c>
      <c r="F679" s="2"/>
      <c r="G679" s="2"/>
      <c r="H679" s="21">
        <f t="shared" si="10"/>
        <v>0</v>
      </c>
      <c r="I679" s="4"/>
      <c r="J679" s="4"/>
      <c r="K679" s="4"/>
    </row>
    <row r="680" spans="2:11" ht="13.5" x14ac:dyDescent="0.35">
      <c r="B680" s="3">
        <v>42990</v>
      </c>
      <c r="C680" s="2">
        <v>2.92</v>
      </c>
      <c r="D680" s="2">
        <v>1.9234</v>
      </c>
      <c r="E680" s="2">
        <v>7281</v>
      </c>
      <c r="F680" s="2"/>
      <c r="G680" s="2"/>
      <c r="H680" s="21">
        <f t="shared" si="10"/>
        <v>-3.4196891191709531E-3</v>
      </c>
      <c r="I680" s="4"/>
      <c r="J680" s="4"/>
      <c r="K680" s="4"/>
    </row>
    <row r="681" spans="2:11" ht="13.5" x14ac:dyDescent="0.35">
      <c r="B681" s="3">
        <v>42991</v>
      </c>
      <c r="C681" s="2">
        <v>2.9</v>
      </c>
      <c r="D681" s="2">
        <v>1.9101999999999999</v>
      </c>
      <c r="E681" s="2">
        <v>7411</v>
      </c>
      <c r="F681" s="2"/>
      <c r="G681" s="2"/>
      <c r="H681" s="21">
        <f t="shared" si="10"/>
        <v>-6.8628470416970469E-3</v>
      </c>
      <c r="I681" s="4"/>
      <c r="J681" s="4"/>
      <c r="K681" s="4"/>
    </row>
    <row r="682" spans="2:11" ht="13.5" x14ac:dyDescent="0.35">
      <c r="B682" s="3">
        <v>42992</v>
      </c>
      <c r="C682" s="2">
        <v>2.9</v>
      </c>
      <c r="D682" s="2">
        <v>1.9101999999999999</v>
      </c>
      <c r="E682" s="2">
        <v>29352</v>
      </c>
      <c r="F682" s="2"/>
      <c r="G682" s="2"/>
      <c r="H682" s="21">
        <f t="shared" si="10"/>
        <v>0</v>
      </c>
      <c r="I682" s="4"/>
      <c r="J682" s="4"/>
      <c r="K682" s="4"/>
    </row>
    <row r="683" spans="2:11" ht="13.5" x14ac:dyDescent="0.35">
      <c r="B683" s="3">
        <v>42993</v>
      </c>
      <c r="C683" s="2">
        <v>2.9</v>
      </c>
      <c r="D683" s="2">
        <v>1.9101999999999999</v>
      </c>
      <c r="E683" s="2">
        <v>951</v>
      </c>
      <c r="F683" s="2"/>
      <c r="G683" s="2"/>
      <c r="H683" s="21">
        <f t="shared" si="10"/>
        <v>0</v>
      </c>
      <c r="I683" s="4"/>
      <c r="J683" s="4"/>
      <c r="K683" s="4"/>
    </row>
    <row r="684" spans="2:11" ht="13.5" x14ac:dyDescent="0.35">
      <c r="B684" s="3">
        <v>42996</v>
      </c>
      <c r="C684" s="2">
        <v>2.91</v>
      </c>
      <c r="D684" s="2">
        <v>1.9168000000000001</v>
      </c>
      <c r="E684" s="2">
        <v>4714</v>
      </c>
      <c r="F684" s="2"/>
      <c r="G684" s="2"/>
      <c r="H684" s="21">
        <f t="shared" si="10"/>
        <v>3.45513558789664E-3</v>
      </c>
      <c r="I684" s="4"/>
      <c r="J684" s="4"/>
      <c r="K684" s="4"/>
    </row>
    <row r="685" spans="2:11" ht="13.5" x14ac:dyDescent="0.35">
      <c r="B685" s="3">
        <v>42997</v>
      </c>
      <c r="C685" s="2">
        <v>2.91</v>
      </c>
      <c r="D685" s="2">
        <v>1.9168000000000001</v>
      </c>
      <c r="E685" s="2">
        <v>3690</v>
      </c>
      <c r="F685" s="2"/>
      <c r="G685" s="2"/>
      <c r="H685" s="21">
        <f t="shared" si="10"/>
        <v>0</v>
      </c>
      <c r="I685" s="4"/>
      <c r="J685" s="4"/>
      <c r="K685" s="4"/>
    </row>
    <row r="686" spans="2:11" ht="13.5" x14ac:dyDescent="0.35">
      <c r="B686" s="3">
        <v>42998</v>
      </c>
      <c r="C686" s="2">
        <v>2.91</v>
      </c>
      <c r="D686" s="2">
        <v>1.9168000000000001</v>
      </c>
      <c r="E686" s="2">
        <v>16441</v>
      </c>
      <c r="F686" s="2"/>
      <c r="G686" s="2"/>
      <c r="H686" s="21">
        <f t="shared" si="10"/>
        <v>0</v>
      </c>
      <c r="I686" s="4"/>
      <c r="J686" s="4"/>
      <c r="K686" s="4"/>
    </row>
    <row r="687" spans="2:11" ht="13.5" x14ac:dyDescent="0.35">
      <c r="B687" s="3">
        <v>43000</v>
      </c>
      <c r="C687" s="2">
        <v>2.91</v>
      </c>
      <c r="D687" s="2">
        <v>1.9168000000000001</v>
      </c>
      <c r="E687" s="2">
        <v>221</v>
      </c>
      <c r="F687" s="2"/>
      <c r="G687" s="2"/>
      <c r="H687" s="21">
        <f t="shared" si="10"/>
        <v>0</v>
      </c>
      <c r="I687" s="4"/>
      <c r="J687" s="4"/>
      <c r="K687" s="4"/>
    </row>
    <row r="688" spans="2:11" ht="13.5" x14ac:dyDescent="0.35">
      <c r="B688" s="3">
        <v>43003</v>
      </c>
      <c r="C688" s="2">
        <v>2.91</v>
      </c>
      <c r="D688" s="2">
        <v>1.9168000000000001</v>
      </c>
      <c r="E688" s="2">
        <v>5404</v>
      </c>
      <c r="F688" s="2"/>
      <c r="G688" s="2"/>
      <c r="H688" s="21">
        <f t="shared" si="10"/>
        <v>0</v>
      </c>
      <c r="I688" s="4"/>
      <c r="J688" s="4"/>
      <c r="K688" s="4"/>
    </row>
    <row r="689" spans="2:11" ht="13.5" x14ac:dyDescent="0.35">
      <c r="B689" s="3">
        <v>43004</v>
      </c>
      <c r="C689" s="2">
        <v>2.9</v>
      </c>
      <c r="D689" s="2">
        <v>1.9101999999999999</v>
      </c>
      <c r="E689" s="2">
        <v>573</v>
      </c>
      <c r="F689" s="2"/>
      <c r="G689" s="2"/>
      <c r="H689" s="21">
        <f t="shared" si="10"/>
        <v>-3.4432387312187821E-3</v>
      </c>
      <c r="I689" s="4"/>
      <c r="J689" s="4"/>
      <c r="K689" s="4"/>
    </row>
    <row r="690" spans="2:11" ht="13.5" x14ac:dyDescent="0.35">
      <c r="B690" s="3">
        <v>43005</v>
      </c>
      <c r="C690" s="2">
        <v>2.9</v>
      </c>
      <c r="D690" s="2">
        <v>1.9101999999999999</v>
      </c>
      <c r="E690" s="2">
        <v>2451</v>
      </c>
      <c r="F690" s="2"/>
      <c r="G690" s="2"/>
      <c r="H690" s="21">
        <f t="shared" si="10"/>
        <v>0</v>
      </c>
      <c r="I690" s="4"/>
      <c r="J690" s="4"/>
      <c r="K690" s="4"/>
    </row>
    <row r="691" spans="2:11" ht="13.5" x14ac:dyDescent="0.35">
      <c r="B691" s="3">
        <v>43006</v>
      </c>
      <c r="C691" s="2">
        <v>2.88</v>
      </c>
      <c r="D691" s="2">
        <v>1.897</v>
      </c>
      <c r="E691" s="2">
        <v>30700</v>
      </c>
      <c r="F691" s="2"/>
      <c r="G691" s="2"/>
      <c r="H691" s="21">
        <f t="shared" si="10"/>
        <v>-6.9102711757930476E-3</v>
      </c>
      <c r="I691" s="4"/>
      <c r="J691" s="4"/>
      <c r="K691" s="4"/>
    </row>
    <row r="692" spans="2:11" ht="13.5" x14ac:dyDescent="0.35">
      <c r="B692" s="3">
        <v>43007</v>
      </c>
      <c r="C692" s="2">
        <v>2.9</v>
      </c>
      <c r="D692" s="2">
        <v>1.9101999999999999</v>
      </c>
      <c r="E692" s="2">
        <v>17248</v>
      </c>
      <c r="F692" s="2"/>
      <c r="G692" s="2"/>
      <c r="H692" s="21">
        <f t="shared" si="10"/>
        <v>6.9583552978386282E-3</v>
      </c>
      <c r="I692" s="4"/>
      <c r="J692" s="4"/>
      <c r="K692" s="4"/>
    </row>
    <row r="693" spans="2:11" ht="13.5" x14ac:dyDescent="0.35">
      <c r="B693" s="3">
        <v>43010</v>
      </c>
      <c r="C693" s="2">
        <v>2.89</v>
      </c>
      <c r="D693" s="2">
        <v>1.9036</v>
      </c>
      <c r="E693" s="2">
        <v>1150</v>
      </c>
      <c r="F693" s="2"/>
      <c r="G693" s="2"/>
      <c r="H693" s="21">
        <f t="shared" si="10"/>
        <v>-3.4551355878965238E-3</v>
      </c>
      <c r="I693" s="4"/>
      <c r="J693" s="4"/>
      <c r="K693" s="4"/>
    </row>
    <row r="694" spans="2:11" ht="13.5" x14ac:dyDescent="0.35">
      <c r="B694" s="3">
        <v>43011</v>
      </c>
      <c r="C694" s="2">
        <v>2.85</v>
      </c>
      <c r="D694" s="2">
        <v>1.8773</v>
      </c>
      <c r="E694" s="2">
        <v>44220</v>
      </c>
      <c r="F694" s="2"/>
      <c r="G694" s="2"/>
      <c r="H694" s="21">
        <f t="shared" si="10"/>
        <v>-1.3815927715906699E-2</v>
      </c>
      <c r="I694" s="4"/>
      <c r="J694" s="4"/>
      <c r="K694" s="4"/>
    </row>
    <row r="695" spans="2:11" ht="13.5" x14ac:dyDescent="0.35">
      <c r="B695" s="3">
        <v>43012</v>
      </c>
      <c r="C695" s="2">
        <v>2.9</v>
      </c>
      <c r="D695" s="2">
        <v>1.9101999999999999</v>
      </c>
      <c r="E695" s="2">
        <v>565</v>
      </c>
      <c r="F695" s="2"/>
      <c r="G695" s="2"/>
      <c r="H695" s="21">
        <f t="shared" si="10"/>
        <v>1.7525169125872226E-2</v>
      </c>
      <c r="I695" s="4"/>
      <c r="J695" s="4"/>
      <c r="K695" s="4"/>
    </row>
    <row r="696" spans="2:11" ht="13.5" x14ac:dyDescent="0.35">
      <c r="B696" s="3">
        <v>43013</v>
      </c>
      <c r="C696" s="2">
        <v>2.9</v>
      </c>
      <c r="D696" s="2">
        <v>1.9101999999999999</v>
      </c>
      <c r="E696" s="2">
        <v>16634</v>
      </c>
      <c r="F696" s="2"/>
      <c r="G696" s="2"/>
      <c r="H696" s="21">
        <f t="shared" si="10"/>
        <v>0</v>
      </c>
      <c r="I696" s="4"/>
      <c r="J696" s="4"/>
      <c r="K696" s="4"/>
    </row>
    <row r="697" spans="2:11" ht="13.5" x14ac:dyDescent="0.35">
      <c r="B697" s="3">
        <v>43014</v>
      </c>
      <c r="C697" s="2">
        <v>2.9</v>
      </c>
      <c r="D697" s="2">
        <v>1.9101999999999999</v>
      </c>
      <c r="E697" s="2">
        <v>11000</v>
      </c>
      <c r="F697" s="2"/>
      <c r="G697" s="2"/>
      <c r="H697" s="21">
        <f t="shared" si="10"/>
        <v>0</v>
      </c>
      <c r="I697" s="4"/>
      <c r="J697" s="4"/>
      <c r="K697" s="4"/>
    </row>
    <row r="698" spans="2:11" ht="13.5" x14ac:dyDescent="0.35">
      <c r="B698" s="3">
        <v>43017</v>
      </c>
      <c r="C698" s="2">
        <v>2.9</v>
      </c>
      <c r="D698" s="2">
        <v>1.9101999999999999</v>
      </c>
      <c r="E698" s="2">
        <v>601</v>
      </c>
      <c r="F698" s="2"/>
      <c r="G698" s="2"/>
      <c r="H698" s="21">
        <f t="shared" si="10"/>
        <v>0</v>
      </c>
      <c r="I698" s="4"/>
      <c r="J698" s="4"/>
      <c r="K698" s="4"/>
    </row>
    <row r="699" spans="2:11" ht="13.5" x14ac:dyDescent="0.35">
      <c r="B699" s="3">
        <v>43018</v>
      </c>
      <c r="C699" s="2">
        <v>2.9</v>
      </c>
      <c r="D699" s="2">
        <v>1.9101999999999999</v>
      </c>
      <c r="E699" s="2">
        <v>24780</v>
      </c>
      <c r="F699" s="2"/>
      <c r="G699" s="2"/>
      <c r="H699" s="21">
        <f t="shared" si="10"/>
        <v>0</v>
      </c>
      <c r="I699" s="4"/>
      <c r="J699" s="4"/>
      <c r="K699" s="4"/>
    </row>
    <row r="700" spans="2:11" ht="13.5" x14ac:dyDescent="0.35">
      <c r="B700" s="3">
        <v>43019</v>
      </c>
      <c r="C700" s="2">
        <v>2.89</v>
      </c>
      <c r="D700" s="2">
        <v>1.9036</v>
      </c>
      <c r="E700" s="2">
        <v>1700</v>
      </c>
      <c r="F700" s="2"/>
      <c r="G700" s="2"/>
      <c r="H700" s="21">
        <f t="shared" si="10"/>
        <v>-3.4551355878965238E-3</v>
      </c>
      <c r="I700" s="4"/>
      <c r="J700" s="4"/>
      <c r="K700" s="4"/>
    </row>
    <row r="701" spans="2:11" ht="13.5" x14ac:dyDescent="0.35">
      <c r="B701" s="3">
        <v>43020</v>
      </c>
      <c r="C701" s="2">
        <v>2.9</v>
      </c>
      <c r="D701" s="2">
        <v>1.9101999999999999</v>
      </c>
      <c r="E701" s="2">
        <v>4065</v>
      </c>
      <c r="F701" s="2"/>
      <c r="G701" s="2"/>
      <c r="H701" s="21">
        <f t="shared" si="10"/>
        <v>3.4671149401134375E-3</v>
      </c>
      <c r="I701" s="4"/>
      <c r="J701" s="4"/>
      <c r="K701" s="4"/>
    </row>
    <row r="702" spans="2:11" ht="13.5" x14ac:dyDescent="0.35">
      <c r="B702" s="3">
        <v>43021</v>
      </c>
      <c r="C702" s="2">
        <v>2.89</v>
      </c>
      <c r="D702" s="2">
        <v>1.9036</v>
      </c>
      <c r="E702" s="2">
        <v>708</v>
      </c>
      <c r="F702" s="2"/>
      <c r="G702" s="2"/>
      <c r="H702" s="21">
        <f t="shared" si="10"/>
        <v>-3.4551355878965238E-3</v>
      </c>
      <c r="I702" s="4"/>
      <c r="J702" s="4"/>
      <c r="K702" s="4"/>
    </row>
    <row r="703" spans="2:11" ht="13.5" x14ac:dyDescent="0.35">
      <c r="B703" s="3">
        <v>43024</v>
      </c>
      <c r="C703" s="2">
        <v>2.89</v>
      </c>
      <c r="D703" s="2">
        <v>1.9036</v>
      </c>
      <c r="E703" s="2">
        <v>10953</v>
      </c>
      <c r="F703" s="2"/>
      <c r="G703" s="2"/>
      <c r="H703" s="21">
        <f t="shared" si="10"/>
        <v>0</v>
      </c>
      <c r="I703" s="4"/>
      <c r="J703" s="4"/>
      <c r="K703" s="4"/>
    </row>
    <row r="704" spans="2:11" ht="13.5" x14ac:dyDescent="0.35">
      <c r="B704" s="3">
        <v>43025</v>
      </c>
      <c r="C704" s="2">
        <v>2.88</v>
      </c>
      <c r="D704" s="2">
        <v>1.897</v>
      </c>
      <c r="E704" s="2">
        <v>5022</v>
      </c>
      <c r="F704" s="2"/>
      <c r="G704" s="2"/>
      <c r="H704" s="21">
        <f t="shared" si="10"/>
        <v>-3.4671149401134375E-3</v>
      </c>
      <c r="I704" s="4"/>
      <c r="J704" s="4"/>
      <c r="K704" s="4"/>
    </row>
    <row r="705" spans="2:11" ht="13.5" x14ac:dyDescent="0.35">
      <c r="B705" s="3">
        <v>43026</v>
      </c>
      <c r="C705" s="2">
        <v>2.88</v>
      </c>
      <c r="D705" s="2">
        <v>1.897</v>
      </c>
      <c r="E705" s="2">
        <v>492</v>
      </c>
      <c r="F705" s="2"/>
      <c r="G705" s="2"/>
      <c r="H705" s="21">
        <f t="shared" si="10"/>
        <v>0</v>
      </c>
      <c r="I705" s="4"/>
      <c r="J705" s="4"/>
      <c r="K705" s="4"/>
    </row>
    <row r="706" spans="2:11" ht="13.5" x14ac:dyDescent="0.35">
      <c r="B706" s="3">
        <v>43027</v>
      </c>
      <c r="C706" s="2">
        <v>2.87</v>
      </c>
      <c r="D706" s="2">
        <v>1.8904000000000001</v>
      </c>
      <c r="E706" s="2">
        <v>10550</v>
      </c>
      <c r="F706" s="2"/>
      <c r="G706" s="2"/>
      <c r="H706" s="21">
        <f t="shared" si="10"/>
        <v>-3.4791776489193141E-3</v>
      </c>
      <c r="I706" s="4"/>
      <c r="J706" s="4"/>
      <c r="K706" s="4"/>
    </row>
    <row r="707" spans="2:11" ht="13.5" x14ac:dyDescent="0.35">
      <c r="B707" s="3">
        <v>43028</v>
      </c>
      <c r="C707" s="2">
        <v>2.87</v>
      </c>
      <c r="D707" s="2">
        <v>1.8904000000000001</v>
      </c>
      <c r="E707" s="2">
        <v>2855</v>
      </c>
      <c r="F707" s="2"/>
      <c r="G707" s="2"/>
      <c r="H707" s="21">
        <f t="shared" si="10"/>
        <v>0</v>
      </c>
      <c r="I707" s="4"/>
      <c r="J707" s="4"/>
      <c r="K707" s="4"/>
    </row>
    <row r="708" spans="2:11" ht="13.5" x14ac:dyDescent="0.35">
      <c r="B708" s="3">
        <v>43031</v>
      </c>
      <c r="C708" s="2">
        <v>2.9</v>
      </c>
      <c r="D708" s="2">
        <v>1.9101999999999999</v>
      </c>
      <c r="E708" s="2">
        <v>21460</v>
      </c>
      <c r="F708" s="2"/>
      <c r="G708" s="2"/>
      <c r="H708" s="21">
        <f t="shared" si="10"/>
        <v>1.047397376216664E-2</v>
      </c>
      <c r="I708" s="4"/>
      <c r="J708" s="4"/>
      <c r="K708" s="4"/>
    </row>
    <row r="709" spans="2:11" ht="13.5" x14ac:dyDescent="0.35">
      <c r="B709" s="3">
        <v>43032</v>
      </c>
      <c r="C709" s="2">
        <v>2.89</v>
      </c>
      <c r="D709" s="2">
        <v>1.9036</v>
      </c>
      <c r="E709" s="2">
        <v>17172</v>
      </c>
      <c r="F709" s="2"/>
      <c r="G709" s="2"/>
      <c r="H709" s="21">
        <f t="shared" si="10"/>
        <v>-3.4551355878965238E-3</v>
      </c>
      <c r="I709" s="4"/>
      <c r="J709" s="4"/>
      <c r="K709" s="4"/>
    </row>
    <row r="710" spans="2:11" ht="13.5" x14ac:dyDescent="0.35">
      <c r="B710" s="3">
        <v>43033</v>
      </c>
      <c r="C710" s="2">
        <v>2.89</v>
      </c>
      <c r="D710" s="2">
        <v>1.9036</v>
      </c>
      <c r="E710" s="2">
        <v>7620</v>
      </c>
      <c r="F710" s="2"/>
      <c r="G710" s="2"/>
      <c r="H710" s="21">
        <f t="shared" si="10"/>
        <v>0</v>
      </c>
      <c r="I710" s="4"/>
      <c r="J710" s="4"/>
      <c r="K710" s="4"/>
    </row>
    <row r="711" spans="2:11" ht="13.5" x14ac:dyDescent="0.35">
      <c r="B711" s="3">
        <v>43034</v>
      </c>
      <c r="C711" s="2">
        <v>2.93</v>
      </c>
      <c r="D711" s="2">
        <v>1.93</v>
      </c>
      <c r="E711" s="2">
        <v>7763</v>
      </c>
      <c r="F711" s="2"/>
      <c r="G711" s="2"/>
      <c r="H711" s="21">
        <f t="shared" ref="H711:H774" si="11">(D711-D710)/D710</f>
        <v>1.3868459760453866E-2</v>
      </c>
      <c r="I711" s="4"/>
      <c r="J711" s="4"/>
      <c r="K711" s="4"/>
    </row>
    <row r="712" spans="2:11" ht="13.5" x14ac:dyDescent="0.35">
      <c r="B712" s="3">
        <v>43035</v>
      </c>
      <c r="C712" s="2">
        <v>2.93</v>
      </c>
      <c r="D712" s="2">
        <v>1.93</v>
      </c>
      <c r="E712" s="2">
        <v>1634</v>
      </c>
      <c r="F712" s="2"/>
      <c r="G712" s="2"/>
      <c r="H712" s="21">
        <f t="shared" si="11"/>
        <v>0</v>
      </c>
      <c r="I712" s="4"/>
      <c r="J712" s="4"/>
      <c r="K712" s="4"/>
    </row>
    <row r="713" spans="2:11" ht="13.5" x14ac:dyDescent="0.35">
      <c r="B713" s="3">
        <v>43038</v>
      </c>
      <c r="C713" s="2">
        <v>2.92</v>
      </c>
      <c r="D713" s="2">
        <v>1.9234</v>
      </c>
      <c r="E713" s="2">
        <v>3385</v>
      </c>
      <c r="F713" s="2"/>
      <c r="G713" s="2"/>
      <c r="H713" s="21">
        <f t="shared" si="11"/>
        <v>-3.4196891191709531E-3</v>
      </c>
      <c r="I713" s="4"/>
      <c r="J713" s="4"/>
      <c r="K713" s="4"/>
    </row>
    <row r="714" spans="2:11" ht="13.5" x14ac:dyDescent="0.35">
      <c r="B714" s="3">
        <v>43039</v>
      </c>
      <c r="C714" s="2">
        <v>2.92</v>
      </c>
      <c r="D714" s="2">
        <v>1.9234</v>
      </c>
      <c r="E714" s="2">
        <v>2385</v>
      </c>
      <c r="F714" s="2"/>
      <c r="G714" s="2"/>
      <c r="H714" s="21">
        <f t="shared" si="11"/>
        <v>0</v>
      </c>
      <c r="I714" s="4"/>
      <c r="J714" s="4"/>
      <c r="K714" s="4"/>
    </row>
    <row r="715" spans="2:11" ht="13.5" x14ac:dyDescent="0.35">
      <c r="B715" s="3">
        <v>43040</v>
      </c>
      <c r="C715" s="2">
        <v>2.92</v>
      </c>
      <c r="D715" s="2">
        <v>1.9234</v>
      </c>
      <c r="E715" s="2">
        <v>15705</v>
      </c>
      <c r="F715" s="2"/>
      <c r="G715" s="2"/>
      <c r="H715" s="21">
        <f t="shared" si="11"/>
        <v>0</v>
      </c>
      <c r="I715" s="4"/>
      <c r="J715" s="4"/>
      <c r="K715" s="4"/>
    </row>
    <row r="716" spans="2:11" ht="13.5" x14ac:dyDescent="0.35">
      <c r="B716" s="3">
        <v>43041</v>
      </c>
      <c r="C716" s="2">
        <v>2.92</v>
      </c>
      <c r="D716" s="2">
        <v>1.9234</v>
      </c>
      <c r="E716" s="2">
        <v>31498</v>
      </c>
      <c r="F716" s="2"/>
      <c r="G716" s="2"/>
      <c r="H716" s="21">
        <f t="shared" si="11"/>
        <v>0</v>
      </c>
      <c r="I716" s="4"/>
      <c r="J716" s="4"/>
      <c r="K716" s="4"/>
    </row>
    <row r="717" spans="2:11" ht="13.5" x14ac:dyDescent="0.35">
      <c r="B717" s="3">
        <v>43042</v>
      </c>
      <c r="C717" s="2">
        <v>2.93</v>
      </c>
      <c r="D717" s="2">
        <v>1.93</v>
      </c>
      <c r="E717" s="2">
        <v>14502</v>
      </c>
      <c r="F717" s="2"/>
      <c r="G717" s="2"/>
      <c r="H717" s="21">
        <f t="shared" si="11"/>
        <v>3.4314235208484658E-3</v>
      </c>
      <c r="I717" s="4"/>
      <c r="J717" s="4"/>
      <c r="K717" s="4"/>
    </row>
    <row r="718" spans="2:11" ht="13.5" x14ac:dyDescent="0.35">
      <c r="B718" s="3">
        <v>43045</v>
      </c>
      <c r="C718" s="2">
        <v>2.93</v>
      </c>
      <c r="D718" s="2">
        <v>1.93</v>
      </c>
      <c r="E718" s="2">
        <v>34935</v>
      </c>
      <c r="F718" s="2"/>
      <c r="G718" s="2"/>
      <c r="H718" s="21">
        <f t="shared" si="11"/>
        <v>0</v>
      </c>
      <c r="I718" s="4"/>
      <c r="J718" s="4"/>
      <c r="K718" s="4"/>
    </row>
    <row r="719" spans="2:11" ht="13.5" x14ac:dyDescent="0.35">
      <c r="B719" s="3">
        <v>43046</v>
      </c>
      <c r="C719" s="2">
        <v>2.93</v>
      </c>
      <c r="D719" s="2">
        <v>1.93</v>
      </c>
      <c r="E719" s="2">
        <v>41559</v>
      </c>
      <c r="F719" s="2"/>
      <c r="G719" s="2"/>
      <c r="H719" s="21">
        <f t="shared" si="11"/>
        <v>0</v>
      </c>
      <c r="I719" s="4"/>
      <c r="J719" s="4"/>
      <c r="K719" s="4"/>
    </row>
    <row r="720" spans="2:11" ht="13.5" x14ac:dyDescent="0.35">
      <c r="B720" s="3">
        <v>43047</v>
      </c>
      <c r="C720" s="2">
        <v>2.93</v>
      </c>
      <c r="D720" s="2">
        <v>1.93</v>
      </c>
      <c r="E720" s="2">
        <v>34213</v>
      </c>
      <c r="F720" s="2"/>
      <c r="G720" s="2"/>
      <c r="H720" s="21">
        <f t="shared" si="11"/>
        <v>0</v>
      </c>
      <c r="I720" s="4"/>
      <c r="J720" s="4"/>
      <c r="K720" s="4"/>
    </row>
    <row r="721" spans="2:11" ht="13.5" x14ac:dyDescent="0.35">
      <c r="B721" s="3">
        <v>43048</v>
      </c>
      <c r="C721" s="2">
        <v>2.93</v>
      </c>
      <c r="D721" s="2">
        <v>1.93</v>
      </c>
      <c r="E721" s="2">
        <v>29475</v>
      </c>
      <c r="F721" s="2"/>
      <c r="G721" s="2"/>
      <c r="H721" s="21">
        <f t="shared" si="11"/>
        <v>0</v>
      </c>
      <c r="I721" s="4"/>
      <c r="J721" s="4"/>
      <c r="K721" s="4"/>
    </row>
    <row r="722" spans="2:11" ht="13.5" x14ac:dyDescent="0.35">
      <c r="B722" s="3">
        <v>43049</v>
      </c>
      <c r="C722" s="2">
        <v>2.95</v>
      </c>
      <c r="D722" s="2">
        <v>1.9431</v>
      </c>
      <c r="E722" s="2">
        <v>21050</v>
      </c>
      <c r="F722" s="2"/>
      <c r="G722" s="2"/>
      <c r="H722" s="21">
        <f t="shared" si="11"/>
        <v>6.787564766839436E-3</v>
      </c>
      <c r="I722" s="4"/>
      <c r="J722" s="4"/>
      <c r="K722" s="4"/>
    </row>
    <row r="723" spans="2:11" ht="13.5" x14ac:dyDescent="0.35">
      <c r="B723" s="3">
        <v>43052</v>
      </c>
      <c r="C723" s="2">
        <v>2.94</v>
      </c>
      <c r="D723" s="2">
        <v>1.9366000000000001</v>
      </c>
      <c r="E723" s="2">
        <v>14480</v>
      </c>
      <c r="F723" s="2"/>
      <c r="G723" s="2"/>
      <c r="H723" s="21">
        <f t="shared" si="11"/>
        <v>-3.345170089032963E-3</v>
      </c>
      <c r="I723" s="4"/>
      <c r="J723" s="4"/>
      <c r="K723" s="4"/>
    </row>
    <row r="724" spans="2:11" ht="13.5" x14ac:dyDescent="0.35">
      <c r="B724" s="3">
        <v>43053</v>
      </c>
      <c r="C724" s="2">
        <v>2.94</v>
      </c>
      <c r="D724" s="2">
        <v>1.9366000000000001</v>
      </c>
      <c r="E724" s="2">
        <v>7431</v>
      </c>
      <c r="F724" s="2"/>
      <c r="G724" s="2"/>
      <c r="H724" s="21">
        <f t="shared" si="11"/>
        <v>0</v>
      </c>
      <c r="I724" s="4"/>
      <c r="J724" s="4"/>
      <c r="K724" s="4"/>
    </row>
    <row r="725" spans="2:11" ht="13.5" x14ac:dyDescent="0.35">
      <c r="B725" s="3">
        <v>43054</v>
      </c>
      <c r="C725" s="2">
        <v>2.93</v>
      </c>
      <c r="D725" s="2">
        <v>1.93</v>
      </c>
      <c r="E725" s="2">
        <v>14108</v>
      </c>
      <c r="F725" s="2"/>
      <c r="G725" s="2"/>
      <c r="H725" s="21">
        <f t="shared" si="11"/>
        <v>-3.4080346999897557E-3</v>
      </c>
      <c r="I725" s="4"/>
      <c r="J725" s="4"/>
      <c r="K725" s="4"/>
    </row>
    <row r="726" spans="2:11" ht="13.5" x14ac:dyDescent="0.35">
      <c r="B726" s="3">
        <v>43055</v>
      </c>
      <c r="C726" s="2">
        <v>2.94</v>
      </c>
      <c r="D726" s="2">
        <v>1.9366000000000001</v>
      </c>
      <c r="E726" s="2">
        <v>16037</v>
      </c>
      <c r="F726" s="2"/>
      <c r="G726" s="2"/>
      <c r="H726" s="21">
        <f t="shared" si="11"/>
        <v>3.419689119171068E-3</v>
      </c>
      <c r="I726" s="4"/>
      <c r="J726" s="4"/>
      <c r="K726" s="4"/>
    </row>
    <row r="727" spans="2:11" ht="13.5" x14ac:dyDescent="0.35">
      <c r="B727" s="3">
        <v>43056</v>
      </c>
      <c r="C727" s="2">
        <v>2.93</v>
      </c>
      <c r="D727" s="2">
        <v>1.93</v>
      </c>
      <c r="E727" s="2">
        <v>62770</v>
      </c>
      <c r="F727" s="2"/>
      <c r="G727" s="2"/>
      <c r="H727" s="21">
        <f t="shared" si="11"/>
        <v>-3.4080346999897557E-3</v>
      </c>
      <c r="I727" s="4"/>
      <c r="J727" s="4"/>
      <c r="K727" s="4"/>
    </row>
    <row r="728" spans="2:11" ht="13.5" x14ac:dyDescent="0.35">
      <c r="B728" s="3">
        <v>43059</v>
      </c>
      <c r="C728" s="2">
        <v>2.93</v>
      </c>
      <c r="D728" s="2">
        <v>1.93</v>
      </c>
      <c r="E728" s="2">
        <v>4830</v>
      </c>
      <c r="F728" s="2"/>
      <c r="G728" s="2"/>
      <c r="H728" s="21">
        <f t="shared" si="11"/>
        <v>0</v>
      </c>
      <c r="I728" s="4"/>
      <c r="J728" s="4"/>
      <c r="K728" s="4"/>
    </row>
    <row r="729" spans="2:11" ht="13.5" x14ac:dyDescent="0.35">
      <c r="B729" s="3">
        <v>43060</v>
      </c>
      <c r="C729" s="2">
        <v>2.93</v>
      </c>
      <c r="D729" s="2">
        <v>1.93</v>
      </c>
      <c r="E729" s="2">
        <v>14461</v>
      </c>
      <c r="F729" s="2"/>
      <c r="G729" s="2"/>
      <c r="H729" s="21">
        <f t="shared" si="11"/>
        <v>0</v>
      </c>
      <c r="I729" s="4"/>
      <c r="J729" s="4"/>
      <c r="K729" s="4"/>
    </row>
    <row r="730" spans="2:11" ht="13.5" x14ac:dyDescent="0.35">
      <c r="B730" s="3">
        <v>43061</v>
      </c>
      <c r="C730" s="2">
        <v>2.94</v>
      </c>
      <c r="D730" s="2">
        <v>1.9366000000000001</v>
      </c>
      <c r="E730" s="2">
        <v>6579</v>
      </c>
      <c r="F730" s="2"/>
      <c r="G730" s="2"/>
      <c r="H730" s="21">
        <f t="shared" si="11"/>
        <v>3.419689119171068E-3</v>
      </c>
      <c r="I730" s="4"/>
      <c r="J730" s="4"/>
      <c r="K730" s="4"/>
    </row>
    <row r="731" spans="2:11" ht="13.5" x14ac:dyDescent="0.35">
      <c r="B731" s="3">
        <v>43062</v>
      </c>
      <c r="C731" s="2">
        <v>2.94</v>
      </c>
      <c r="D731" s="2">
        <v>1.9366000000000001</v>
      </c>
      <c r="E731" s="2">
        <v>15012</v>
      </c>
      <c r="F731" s="2"/>
      <c r="G731" s="2"/>
      <c r="H731" s="21">
        <f t="shared" si="11"/>
        <v>0</v>
      </c>
      <c r="I731" s="4"/>
      <c r="J731" s="4"/>
      <c r="K731" s="4"/>
    </row>
    <row r="732" spans="2:11" ht="13.5" x14ac:dyDescent="0.35">
      <c r="B732" s="3">
        <v>43063</v>
      </c>
      <c r="C732" s="2">
        <v>2.94</v>
      </c>
      <c r="D732" s="2">
        <v>1.9366000000000001</v>
      </c>
      <c r="E732" s="2">
        <v>3550</v>
      </c>
      <c r="F732" s="2"/>
      <c r="G732" s="2"/>
      <c r="H732" s="21">
        <f t="shared" si="11"/>
        <v>0</v>
      </c>
      <c r="I732" s="4"/>
      <c r="J732" s="4"/>
      <c r="K732" s="4"/>
    </row>
    <row r="733" spans="2:11" ht="13.5" x14ac:dyDescent="0.35">
      <c r="B733" s="3">
        <v>43066</v>
      </c>
      <c r="C733" s="2">
        <v>2.95</v>
      </c>
      <c r="D733" s="2">
        <v>1.9431</v>
      </c>
      <c r="E733" s="2">
        <v>7710</v>
      </c>
      <c r="F733" s="2"/>
      <c r="G733" s="2"/>
      <c r="H733" s="21">
        <f t="shared" si="11"/>
        <v>3.356397810595864E-3</v>
      </c>
      <c r="I733" s="4"/>
      <c r="J733" s="4"/>
      <c r="K733" s="4"/>
    </row>
    <row r="734" spans="2:11" ht="13.5" x14ac:dyDescent="0.35">
      <c r="B734" s="3">
        <v>43067</v>
      </c>
      <c r="C734" s="2">
        <v>2.95</v>
      </c>
      <c r="D734" s="2">
        <v>1.9431</v>
      </c>
      <c r="E734" s="2">
        <v>916</v>
      </c>
      <c r="F734" s="2"/>
      <c r="G734" s="2"/>
      <c r="H734" s="21">
        <f t="shared" si="11"/>
        <v>0</v>
      </c>
      <c r="I734" s="4"/>
      <c r="J734" s="4"/>
      <c r="K734" s="4"/>
    </row>
    <row r="735" spans="2:11" ht="13.5" x14ac:dyDescent="0.35">
      <c r="B735" s="3">
        <v>43068</v>
      </c>
      <c r="C735" s="2">
        <v>2.95</v>
      </c>
      <c r="D735" s="2">
        <v>1.9431</v>
      </c>
      <c r="E735" s="2">
        <v>119782</v>
      </c>
      <c r="F735" s="2"/>
      <c r="G735" s="2"/>
      <c r="H735" s="21">
        <f t="shared" si="11"/>
        <v>0</v>
      </c>
      <c r="I735" s="4"/>
      <c r="J735" s="4"/>
      <c r="K735" s="4"/>
    </row>
    <row r="736" spans="2:11" ht="13.5" x14ac:dyDescent="0.35">
      <c r="B736" s="3">
        <v>43069</v>
      </c>
      <c r="C736" s="2">
        <v>2.95</v>
      </c>
      <c r="D736" s="2">
        <v>1.9431</v>
      </c>
      <c r="E736" s="2">
        <v>14797</v>
      </c>
      <c r="F736" s="2"/>
      <c r="G736" s="2"/>
      <c r="H736" s="21">
        <f t="shared" si="11"/>
        <v>0</v>
      </c>
      <c r="I736" s="4"/>
      <c r="J736" s="4"/>
      <c r="K736" s="4"/>
    </row>
    <row r="737" spans="2:11" ht="13.5" x14ac:dyDescent="0.35">
      <c r="B737" s="3">
        <v>43073</v>
      </c>
      <c r="C737" s="2">
        <v>2.95</v>
      </c>
      <c r="D737" s="2">
        <v>1.9431</v>
      </c>
      <c r="E737" s="2">
        <v>11514</v>
      </c>
      <c r="F737" s="2"/>
      <c r="G737" s="2"/>
      <c r="H737" s="21">
        <f t="shared" si="11"/>
        <v>0</v>
      </c>
      <c r="I737" s="4"/>
      <c r="J737" s="4"/>
      <c r="K737" s="4"/>
    </row>
    <row r="738" spans="2:11" ht="13.5" x14ac:dyDescent="0.35">
      <c r="B738" s="3">
        <v>43074</v>
      </c>
      <c r="C738" s="2">
        <v>2.94</v>
      </c>
      <c r="D738" s="2">
        <v>1.9366000000000001</v>
      </c>
      <c r="E738" s="2">
        <v>90269</v>
      </c>
      <c r="F738" s="2"/>
      <c r="G738" s="2"/>
      <c r="H738" s="21">
        <f t="shared" si="11"/>
        <v>-3.345170089032963E-3</v>
      </c>
      <c r="I738" s="4"/>
      <c r="J738" s="4"/>
      <c r="K738" s="4"/>
    </row>
    <row r="739" spans="2:11" ht="13.5" x14ac:dyDescent="0.35">
      <c r="B739" s="3">
        <v>43075</v>
      </c>
      <c r="C739" s="2">
        <v>2.95</v>
      </c>
      <c r="D739" s="2">
        <v>1.9431</v>
      </c>
      <c r="E739" s="2">
        <v>38892</v>
      </c>
      <c r="F739" s="2"/>
      <c r="G739" s="2"/>
      <c r="H739" s="21">
        <f t="shared" si="11"/>
        <v>3.356397810595864E-3</v>
      </c>
      <c r="I739" s="4"/>
      <c r="J739" s="4"/>
      <c r="K739" s="4"/>
    </row>
    <row r="740" spans="2:11" ht="13.5" x14ac:dyDescent="0.35">
      <c r="B740" s="3">
        <v>43076</v>
      </c>
      <c r="C740" s="2">
        <v>2.95</v>
      </c>
      <c r="D740" s="2">
        <v>1.9431</v>
      </c>
      <c r="E740" s="2">
        <v>18679</v>
      </c>
      <c r="F740" s="2"/>
      <c r="G740" s="2"/>
      <c r="H740" s="21">
        <f t="shared" si="11"/>
        <v>0</v>
      </c>
      <c r="I740" s="4"/>
      <c r="J740" s="4"/>
      <c r="K740" s="4"/>
    </row>
    <row r="741" spans="2:11" ht="13.5" x14ac:dyDescent="0.35">
      <c r="B741" s="3">
        <v>43077</v>
      </c>
      <c r="C741" s="2">
        <v>2.95</v>
      </c>
      <c r="D741" s="2">
        <v>1.9431</v>
      </c>
      <c r="E741" s="2">
        <v>15881</v>
      </c>
      <c r="F741" s="2"/>
      <c r="G741" s="2"/>
      <c r="H741" s="21">
        <f t="shared" si="11"/>
        <v>0</v>
      </c>
      <c r="I741" s="4"/>
      <c r="J741" s="4"/>
      <c r="K741" s="4"/>
    </row>
    <row r="742" spans="2:11" ht="13.5" x14ac:dyDescent="0.35">
      <c r="B742" s="3">
        <v>43080</v>
      </c>
      <c r="C742" s="2">
        <v>2.94</v>
      </c>
      <c r="D742" s="2">
        <v>1.9366000000000001</v>
      </c>
      <c r="E742" s="2">
        <v>18403</v>
      </c>
      <c r="F742" s="2"/>
      <c r="G742" s="2"/>
      <c r="H742" s="21">
        <f t="shared" si="11"/>
        <v>-3.345170089032963E-3</v>
      </c>
      <c r="I742" s="4"/>
      <c r="J742" s="4"/>
      <c r="K742" s="4"/>
    </row>
    <row r="743" spans="2:11" ht="13.5" x14ac:dyDescent="0.35">
      <c r="B743" s="3">
        <v>43081</v>
      </c>
      <c r="C743" s="2">
        <v>2.94</v>
      </c>
      <c r="D743" s="2">
        <v>1.9366000000000001</v>
      </c>
      <c r="E743" s="2">
        <v>6227</v>
      </c>
      <c r="F743" s="2"/>
      <c r="G743" s="2"/>
      <c r="H743" s="21">
        <f t="shared" si="11"/>
        <v>0</v>
      </c>
      <c r="I743" s="4"/>
      <c r="J743" s="4"/>
      <c r="K743" s="4"/>
    </row>
    <row r="744" spans="2:11" ht="13.5" x14ac:dyDescent="0.35">
      <c r="B744" s="3">
        <v>43082</v>
      </c>
      <c r="C744" s="2">
        <v>2.91</v>
      </c>
      <c r="D744" s="2">
        <v>1.9168000000000001</v>
      </c>
      <c r="E744" s="2">
        <v>101143</v>
      </c>
      <c r="F744" s="2"/>
      <c r="G744" s="2"/>
      <c r="H744" s="21">
        <f t="shared" si="11"/>
        <v>-1.0224104099969038E-2</v>
      </c>
      <c r="I744" s="4"/>
      <c r="J744" s="4"/>
      <c r="K744" s="4"/>
    </row>
    <row r="745" spans="2:11" ht="13.5" x14ac:dyDescent="0.35">
      <c r="B745" s="3">
        <v>43083</v>
      </c>
      <c r="C745" s="2">
        <v>2.95</v>
      </c>
      <c r="D745" s="2">
        <v>1.9431</v>
      </c>
      <c r="E745" s="2">
        <v>80738</v>
      </c>
      <c r="F745" s="2"/>
      <c r="G745" s="2"/>
      <c r="H745" s="21">
        <f t="shared" si="11"/>
        <v>1.3720784641068441E-2</v>
      </c>
      <c r="I745" s="4"/>
      <c r="J745" s="4"/>
      <c r="K745" s="4"/>
    </row>
    <row r="746" spans="2:11" ht="13.5" x14ac:dyDescent="0.35">
      <c r="B746" s="3">
        <v>43084</v>
      </c>
      <c r="C746" s="2">
        <v>2.95</v>
      </c>
      <c r="D746" s="2">
        <v>1.9431</v>
      </c>
      <c r="E746" s="2">
        <v>105678</v>
      </c>
      <c r="F746" s="2"/>
      <c r="G746" s="2"/>
      <c r="H746" s="21">
        <f t="shared" si="11"/>
        <v>0</v>
      </c>
      <c r="I746" s="4"/>
      <c r="J746" s="4"/>
      <c r="K746" s="4"/>
    </row>
    <row r="747" spans="2:11" ht="13.5" x14ac:dyDescent="0.35">
      <c r="B747" s="3">
        <v>43087</v>
      </c>
      <c r="C747" s="2">
        <v>3.02</v>
      </c>
      <c r="D747" s="2">
        <v>1.9893000000000001</v>
      </c>
      <c r="E747" s="2">
        <v>149591</v>
      </c>
      <c r="F747" s="2"/>
      <c r="G747" s="2"/>
      <c r="H747" s="21">
        <f t="shared" si="11"/>
        <v>2.3776439709742175E-2</v>
      </c>
      <c r="I747" s="4"/>
      <c r="J747" s="4"/>
      <c r="K747" s="4"/>
    </row>
    <row r="748" spans="2:11" ht="13.5" x14ac:dyDescent="0.35">
      <c r="B748" s="3">
        <v>43088</v>
      </c>
      <c r="C748" s="2">
        <v>3.08</v>
      </c>
      <c r="D748" s="2">
        <v>2.0287999999999999</v>
      </c>
      <c r="E748" s="2">
        <v>50717</v>
      </c>
      <c r="F748" s="2"/>
      <c r="G748" s="2"/>
      <c r="H748" s="21">
        <f t="shared" si="11"/>
        <v>1.9856230834967008E-2</v>
      </c>
      <c r="I748" s="4"/>
      <c r="J748" s="4"/>
      <c r="K748" s="4"/>
    </row>
    <row r="749" spans="2:11" ht="13.5" x14ac:dyDescent="0.35">
      <c r="B749" s="3">
        <v>43089</v>
      </c>
      <c r="C749" s="2">
        <v>3.17</v>
      </c>
      <c r="D749" s="2">
        <v>2.0880999999999998</v>
      </c>
      <c r="E749" s="2">
        <v>87984</v>
      </c>
      <c r="F749" s="2"/>
      <c r="G749" s="2"/>
      <c r="H749" s="21">
        <f t="shared" si="11"/>
        <v>2.9229100946372197E-2</v>
      </c>
      <c r="I749" s="4"/>
      <c r="J749" s="4"/>
      <c r="K749" s="4"/>
    </row>
    <row r="750" spans="2:11" ht="13.5" x14ac:dyDescent="0.35">
      <c r="B750" s="3">
        <v>43090</v>
      </c>
      <c r="C750" s="2">
        <v>3.33</v>
      </c>
      <c r="D750" s="2">
        <v>2.1934</v>
      </c>
      <c r="E750" s="2">
        <v>164024</v>
      </c>
      <c r="F750" s="2"/>
      <c r="G750" s="2"/>
      <c r="H750" s="21">
        <f t="shared" si="11"/>
        <v>5.0428619318998218E-2</v>
      </c>
      <c r="I750" s="4"/>
      <c r="J750" s="4"/>
      <c r="K750" s="4"/>
    </row>
    <row r="751" spans="2:11" ht="13.5" x14ac:dyDescent="0.35">
      <c r="B751" s="3">
        <v>43091</v>
      </c>
      <c r="C751" s="2">
        <v>3.45</v>
      </c>
      <c r="D751" s="2">
        <v>2.2725</v>
      </c>
      <c r="E751" s="2">
        <v>139656</v>
      </c>
      <c r="F751" s="2"/>
      <c r="G751" s="2"/>
      <c r="H751" s="21">
        <f t="shared" si="11"/>
        <v>3.6062733655511964E-2</v>
      </c>
      <c r="I751" s="4"/>
      <c r="J751" s="4"/>
      <c r="K751" s="4"/>
    </row>
    <row r="752" spans="2:11" ht="13.5" x14ac:dyDescent="0.35">
      <c r="B752" s="3">
        <v>43094</v>
      </c>
      <c r="C752" s="2">
        <v>3.64</v>
      </c>
      <c r="D752" s="2">
        <v>2.3976000000000002</v>
      </c>
      <c r="E752" s="2">
        <v>344142</v>
      </c>
      <c r="F752" s="2"/>
      <c r="G752" s="2"/>
      <c r="H752" s="21">
        <f t="shared" si="11"/>
        <v>5.504950495049514E-2</v>
      </c>
      <c r="I752" s="4"/>
      <c r="J752" s="4"/>
      <c r="K752" s="4"/>
    </row>
    <row r="753" spans="2:11" ht="13.5" x14ac:dyDescent="0.35">
      <c r="B753" s="3">
        <v>43095</v>
      </c>
      <c r="C753" s="2">
        <v>3.7</v>
      </c>
      <c r="D753" s="2">
        <v>2.4371999999999998</v>
      </c>
      <c r="E753" s="2">
        <v>216411</v>
      </c>
      <c r="F753" s="2"/>
      <c r="G753" s="2"/>
      <c r="H753" s="21">
        <f t="shared" si="11"/>
        <v>1.6516516516516363E-2</v>
      </c>
      <c r="I753" s="4"/>
      <c r="J753" s="4"/>
      <c r="K753" s="4"/>
    </row>
    <row r="754" spans="2:11" ht="13.5" x14ac:dyDescent="0.35">
      <c r="B754" s="3">
        <v>43096</v>
      </c>
      <c r="C754" s="2">
        <v>3.69</v>
      </c>
      <c r="D754" s="2">
        <v>2.4306000000000001</v>
      </c>
      <c r="E754" s="2">
        <v>513445</v>
      </c>
      <c r="F754" s="2"/>
      <c r="G754" s="2"/>
      <c r="H754" s="21">
        <f t="shared" si="11"/>
        <v>-2.7080256031510415E-3</v>
      </c>
      <c r="I754" s="4"/>
      <c r="J754" s="4"/>
      <c r="K754" s="4"/>
    </row>
    <row r="755" spans="2:11" ht="13.5" x14ac:dyDescent="0.35">
      <c r="B755" s="3">
        <v>43097</v>
      </c>
      <c r="C755" s="2">
        <v>3.71</v>
      </c>
      <c r="D755" s="2">
        <v>2.4438</v>
      </c>
      <c r="E755" s="2">
        <v>488748</v>
      </c>
      <c r="F755" s="2"/>
      <c r="G755" s="2"/>
      <c r="H755" s="21">
        <f t="shared" si="11"/>
        <v>5.4307578375709202E-3</v>
      </c>
      <c r="I755" s="4"/>
      <c r="J755" s="4"/>
      <c r="K755" s="4"/>
    </row>
    <row r="756" spans="2:11" ht="13.5" x14ac:dyDescent="0.35">
      <c r="B756" s="3">
        <v>43098</v>
      </c>
      <c r="C756" s="2">
        <v>3.7</v>
      </c>
      <c r="D756" s="2">
        <v>2.4371999999999998</v>
      </c>
      <c r="E756" s="2">
        <v>131320</v>
      </c>
      <c r="F756" s="2"/>
      <c r="G756" s="2"/>
      <c r="H756" s="21">
        <f t="shared" si="11"/>
        <v>-2.7007120058925287E-3</v>
      </c>
      <c r="I756" s="4"/>
      <c r="J756" s="4"/>
      <c r="K756" s="4"/>
    </row>
    <row r="757" spans="2:11" ht="13.5" x14ac:dyDescent="0.35">
      <c r="B757" s="3">
        <v>43102</v>
      </c>
      <c r="C757" s="2">
        <v>3.48</v>
      </c>
      <c r="D757" s="2">
        <v>2.2923</v>
      </c>
      <c r="E757" s="2">
        <v>29264</v>
      </c>
      <c r="F757" s="2"/>
      <c r="G757" s="2"/>
      <c r="H757" s="21">
        <f t="shared" si="11"/>
        <v>-5.9453471196454874E-2</v>
      </c>
      <c r="I757" s="4"/>
      <c r="J757" s="4"/>
      <c r="K757" s="4"/>
    </row>
    <row r="758" spans="2:11" ht="13.5" x14ac:dyDescent="0.35">
      <c r="B758" s="3">
        <v>43103</v>
      </c>
      <c r="C758" s="2">
        <v>3.4</v>
      </c>
      <c r="D758" s="2">
        <v>2.2395999999999998</v>
      </c>
      <c r="E758" s="2">
        <v>11334</v>
      </c>
      <c r="F758" s="2"/>
      <c r="G758" s="2"/>
      <c r="H758" s="21">
        <f t="shared" si="11"/>
        <v>-2.2990010033590799E-2</v>
      </c>
      <c r="I758" s="4"/>
      <c r="J758" s="4"/>
      <c r="K758" s="4"/>
    </row>
    <row r="759" spans="2:11" ht="13.5" x14ac:dyDescent="0.35">
      <c r="B759" s="3">
        <v>43104</v>
      </c>
      <c r="C759" s="2">
        <v>3.29</v>
      </c>
      <c r="D759" s="2">
        <v>2.1671</v>
      </c>
      <c r="E759" s="2">
        <v>15991</v>
      </c>
      <c r="F759" s="2"/>
      <c r="G759" s="2"/>
      <c r="H759" s="21">
        <f t="shared" si="11"/>
        <v>-3.2371852116449273E-2</v>
      </c>
      <c r="I759" s="4"/>
      <c r="J759" s="4"/>
      <c r="K759" s="4"/>
    </row>
    <row r="760" spans="2:11" ht="13.5" x14ac:dyDescent="0.35">
      <c r="B760" s="3">
        <v>43105</v>
      </c>
      <c r="C760" s="2">
        <v>3.29</v>
      </c>
      <c r="D760" s="2">
        <v>2.1671</v>
      </c>
      <c r="E760" s="2">
        <v>15489</v>
      </c>
      <c r="F760" s="2"/>
      <c r="G760" s="2"/>
      <c r="H760" s="21">
        <f t="shared" si="11"/>
        <v>0</v>
      </c>
      <c r="I760" s="4"/>
      <c r="J760" s="4"/>
      <c r="K760" s="4"/>
    </row>
    <row r="761" spans="2:11" ht="13.5" x14ac:dyDescent="0.35">
      <c r="B761" s="3">
        <v>43108</v>
      </c>
      <c r="C761" s="2">
        <v>3.37</v>
      </c>
      <c r="D761" s="2">
        <v>2.2198000000000002</v>
      </c>
      <c r="E761" s="2">
        <v>9762</v>
      </c>
      <c r="F761" s="2"/>
      <c r="G761" s="2"/>
      <c r="H761" s="21">
        <f t="shared" si="11"/>
        <v>2.4318213280420928E-2</v>
      </c>
      <c r="I761" s="4"/>
      <c r="J761" s="4"/>
      <c r="K761" s="4"/>
    </row>
    <row r="762" spans="2:11" ht="13.5" x14ac:dyDescent="0.35">
      <c r="B762" s="3">
        <v>43109</v>
      </c>
      <c r="C762" s="2">
        <v>3.4</v>
      </c>
      <c r="D762" s="2">
        <v>2.2395999999999998</v>
      </c>
      <c r="E762" s="2">
        <v>49397</v>
      </c>
      <c r="F762" s="2"/>
      <c r="G762" s="2"/>
      <c r="H762" s="21">
        <f t="shared" si="11"/>
        <v>8.919722497522117E-3</v>
      </c>
      <c r="I762" s="4"/>
      <c r="J762" s="4"/>
      <c r="K762" s="4"/>
    </row>
    <row r="763" spans="2:11" ht="13.5" x14ac:dyDescent="0.35">
      <c r="B763" s="3">
        <v>43110</v>
      </c>
      <c r="C763" s="2">
        <v>3.42</v>
      </c>
      <c r="D763" s="2">
        <v>2.2526999999999999</v>
      </c>
      <c r="E763" s="2">
        <v>25612</v>
      </c>
      <c r="F763" s="2"/>
      <c r="G763" s="2"/>
      <c r="H763" s="21">
        <f t="shared" si="11"/>
        <v>5.8492587962136596E-3</v>
      </c>
      <c r="I763" s="4"/>
      <c r="J763" s="4"/>
      <c r="K763" s="4"/>
    </row>
    <row r="764" spans="2:11" ht="13.5" x14ac:dyDescent="0.35">
      <c r="B764" s="3">
        <v>43111</v>
      </c>
      <c r="C764" s="2">
        <v>3.45</v>
      </c>
      <c r="D764" s="2">
        <v>2.2725</v>
      </c>
      <c r="E764" s="2">
        <v>9378</v>
      </c>
      <c r="F764" s="2"/>
      <c r="G764" s="2"/>
      <c r="H764" s="21">
        <f t="shared" si="11"/>
        <v>8.7894526568118442E-3</v>
      </c>
      <c r="I764" s="4"/>
      <c r="J764" s="4"/>
      <c r="K764" s="4"/>
    </row>
    <row r="765" spans="2:11" ht="13.5" x14ac:dyDescent="0.35">
      <c r="B765" s="3">
        <v>43112</v>
      </c>
      <c r="C765" s="2">
        <v>3.42</v>
      </c>
      <c r="D765" s="2">
        <v>2.2526999999999999</v>
      </c>
      <c r="E765" s="2">
        <v>6747</v>
      </c>
      <c r="F765" s="2"/>
      <c r="G765" s="2"/>
      <c r="H765" s="21">
        <f t="shared" si="11"/>
        <v>-8.712871287128731E-3</v>
      </c>
      <c r="I765" s="4"/>
      <c r="J765" s="4"/>
      <c r="K765" s="4"/>
    </row>
    <row r="766" spans="2:11" ht="13.5" x14ac:dyDescent="0.35">
      <c r="B766" s="3">
        <v>43115</v>
      </c>
      <c r="C766" s="2">
        <v>3.42</v>
      </c>
      <c r="D766" s="2">
        <v>2.2526999999999999</v>
      </c>
      <c r="E766" s="2">
        <v>16796</v>
      </c>
      <c r="F766" s="2"/>
      <c r="G766" s="2"/>
      <c r="H766" s="21">
        <f t="shared" si="11"/>
        <v>0</v>
      </c>
      <c r="I766" s="4"/>
      <c r="J766" s="4"/>
      <c r="K766" s="4"/>
    </row>
    <row r="767" spans="2:11" ht="13.5" x14ac:dyDescent="0.35">
      <c r="B767" s="3">
        <v>43116</v>
      </c>
      <c r="C767" s="2">
        <v>3.44</v>
      </c>
      <c r="D767" s="2">
        <v>2.2658999999999998</v>
      </c>
      <c r="E767" s="2">
        <v>12638</v>
      </c>
      <c r="F767" s="2"/>
      <c r="G767" s="2"/>
      <c r="H767" s="21">
        <f t="shared" si="11"/>
        <v>5.8596351045411632E-3</v>
      </c>
      <c r="I767" s="4"/>
      <c r="J767" s="4"/>
      <c r="K767" s="4"/>
    </row>
    <row r="768" spans="2:11" ht="13.5" x14ac:dyDescent="0.35">
      <c r="B768" s="3">
        <v>43117</v>
      </c>
      <c r="C768" s="2">
        <v>3.62</v>
      </c>
      <c r="D768" s="2">
        <v>2.3845000000000001</v>
      </c>
      <c r="E768" s="2">
        <v>47634</v>
      </c>
      <c r="F768" s="2"/>
      <c r="G768" s="2"/>
      <c r="H768" s="21">
        <f t="shared" si="11"/>
        <v>5.2341233064124748E-2</v>
      </c>
      <c r="I768" s="4"/>
      <c r="J768" s="4"/>
      <c r="K768" s="4"/>
    </row>
    <row r="769" spans="2:11" ht="13.5" x14ac:dyDescent="0.35">
      <c r="B769" s="3">
        <v>43118</v>
      </c>
      <c r="C769" s="2">
        <v>3.59</v>
      </c>
      <c r="D769" s="2">
        <v>2.3647</v>
      </c>
      <c r="E769" s="2">
        <v>35488</v>
      </c>
      <c r="F769" s="2"/>
      <c r="G769" s="2"/>
      <c r="H769" s="21">
        <f t="shared" si="11"/>
        <v>-8.3036275948836398E-3</v>
      </c>
      <c r="I769" s="4"/>
      <c r="J769" s="4"/>
      <c r="K769" s="4"/>
    </row>
    <row r="770" spans="2:11" ht="13.5" x14ac:dyDescent="0.35">
      <c r="B770" s="3">
        <v>43119</v>
      </c>
      <c r="C770" s="2">
        <v>3.56</v>
      </c>
      <c r="D770" s="2">
        <v>2.3449</v>
      </c>
      <c r="E770" s="2">
        <v>9355</v>
      </c>
      <c r="F770" s="2"/>
      <c r="G770" s="2"/>
      <c r="H770" s="21">
        <f t="shared" si="11"/>
        <v>-8.3731551571023972E-3</v>
      </c>
      <c r="I770" s="4"/>
      <c r="J770" s="4"/>
      <c r="K770" s="4"/>
    </row>
    <row r="771" spans="2:11" ht="13.5" x14ac:dyDescent="0.35">
      <c r="B771" s="3">
        <v>43122</v>
      </c>
      <c r="C771" s="2">
        <v>3.57</v>
      </c>
      <c r="D771" s="2">
        <v>2.3515000000000001</v>
      </c>
      <c r="E771" s="2">
        <v>9902</v>
      </c>
      <c r="F771" s="2"/>
      <c r="G771" s="2"/>
      <c r="H771" s="21">
        <f t="shared" si="11"/>
        <v>2.8146189602968833E-3</v>
      </c>
      <c r="I771" s="4"/>
      <c r="J771" s="4"/>
      <c r="K771" s="4"/>
    </row>
    <row r="772" spans="2:11" ht="13.5" x14ac:dyDescent="0.35">
      <c r="B772" s="3">
        <v>43123</v>
      </c>
      <c r="C772" s="2">
        <v>3.55</v>
      </c>
      <c r="D772" s="2">
        <v>2.3384</v>
      </c>
      <c r="E772" s="2">
        <v>6283</v>
      </c>
      <c r="F772" s="2"/>
      <c r="G772" s="2"/>
      <c r="H772" s="21">
        <f t="shared" si="11"/>
        <v>-5.5709121837125711E-3</v>
      </c>
      <c r="I772" s="4"/>
      <c r="J772" s="4"/>
      <c r="K772" s="4"/>
    </row>
    <row r="773" spans="2:11" ht="13.5" x14ac:dyDescent="0.35">
      <c r="B773" s="3">
        <v>43124</v>
      </c>
      <c r="C773" s="2">
        <v>3.58</v>
      </c>
      <c r="D773" s="2">
        <v>2.3580999999999999</v>
      </c>
      <c r="E773" s="2">
        <v>13073</v>
      </c>
      <c r="F773" s="2"/>
      <c r="G773" s="2"/>
      <c r="H773" s="21">
        <f t="shared" si="11"/>
        <v>8.4245638043105656E-3</v>
      </c>
      <c r="I773" s="4"/>
      <c r="J773" s="4"/>
      <c r="K773" s="4"/>
    </row>
    <row r="774" spans="2:11" ht="13.5" x14ac:dyDescent="0.35">
      <c r="B774" s="3">
        <v>43125</v>
      </c>
      <c r="C774" s="2">
        <v>3.6</v>
      </c>
      <c r="D774" s="2">
        <v>2.3713000000000002</v>
      </c>
      <c r="E774" s="2">
        <v>22128</v>
      </c>
      <c r="F774" s="2"/>
      <c r="G774" s="2"/>
      <c r="H774" s="21">
        <f t="shared" si="11"/>
        <v>5.5977269835886193E-3</v>
      </c>
      <c r="I774" s="4"/>
      <c r="J774" s="4"/>
      <c r="K774" s="4"/>
    </row>
    <row r="775" spans="2:11" ht="13.5" x14ac:dyDescent="0.35">
      <c r="B775" s="3">
        <v>43126</v>
      </c>
      <c r="C775" s="2">
        <v>3.69</v>
      </c>
      <c r="D775" s="2">
        <v>2.4306000000000001</v>
      </c>
      <c r="E775" s="2">
        <v>12909</v>
      </c>
      <c r="F775" s="2"/>
      <c r="G775" s="2"/>
      <c r="H775" s="21">
        <f t="shared" ref="H775:H838" si="12">(D775-D774)/D774</f>
        <v>2.5007379918188296E-2</v>
      </c>
      <c r="I775" s="4"/>
      <c r="J775" s="4"/>
      <c r="K775" s="4"/>
    </row>
    <row r="776" spans="2:11" ht="13.5" x14ac:dyDescent="0.35">
      <c r="B776" s="3">
        <v>43129</v>
      </c>
      <c r="C776" s="2">
        <v>3.68</v>
      </c>
      <c r="D776" s="2">
        <v>2.4239999999999999</v>
      </c>
      <c r="E776" s="2">
        <v>10434</v>
      </c>
      <c r="F776" s="2"/>
      <c r="G776" s="2"/>
      <c r="H776" s="21">
        <f t="shared" si="12"/>
        <v>-2.7153789187855512E-3</v>
      </c>
      <c r="I776" s="4"/>
      <c r="J776" s="4"/>
      <c r="K776" s="4"/>
    </row>
    <row r="777" spans="2:11" ht="13.5" x14ac:dyDescent="0.35">
      <c r="B777" s="3">
        <v>43130</v>
      </c>
      <c r="C777" s="2">
        <v>3.68</v>
      </c>
      <c r="D777" s="2">
        <v>2.4239999999999999</v>
      </c>
      <c r="E777" s="2">
        <v>9587</v>
      </c>
      <c r="F777" s="2"/>
      <c r="G777" s="2"/>
      <c r="H777" s="21">
        <f t="shared" si="12"/>
        <v>0</v>
      </c>
      <c r="I777" s="4"/>
      <c r="J777" s="4"/>
      <c r="K777" s="4"/>
    </row>
    <row r="778" spans="2:11" ht="13.5" x14ac:dyDescent="0.35">
      <c r="B778" s="3">
        <v>43131</v>
      </c>
      <c r="C778" s="2">
        <v>3.68</v>
      </c>
      <c r="D778" s="2">
        <v>2.4239999999999999</v>
      </c>
      <c r="E778" s="2">
        <v>7918</v>
      </c>
      <c r="F778" s="2"/>
      <c r="G778" s="2"/>
      <c r="H778" s="21">
        <f t="shared" si="12"/>
        <v>0</v>
      </c>
      <c r="I778" s="4"/>
      <c r="J778" s="4"/>
      <c r="K778" s="4"/>
    </row>
    <row r="779" spans="2:11" ht="13.5" x14ac:dyDescent="0.35">
      <c r="B779" s="3">
        <v>43132</v>
      </c>
      <c r="C779" s="2">
        <v>3.82</v>
      </c>
      <c r="D779" s="2">
        <v>2.5162</v>
      </c>
      <c r="E779" s="2">
        <v>79856</v>
      </c>
      <c r="F779" s="2"/>
      <c r="G779" s="2"/>
      <c r="H779" s="21">
        <f t="shared" si="12"/>
        <v>3.8036303630363061E-2</v>
      </c>
      <c r="I779" s="4"/>
      <c r="J779" s="4"/>
      <c r="K779" s="4"/>
    </row>
    <row r="780" spans="2:11" ht="13.5" x14ac:dyDescent="0.35">
      <c r="B780" s="3">
        <v>43133</v>
      </c>
      <c r="C780" s="2">
        <v>3.96</v>
      </c>
      <c r="D780" s="2">
        <v>2.6084000000000001</v>
      </c>
      <c r="E780" s="2">
        <v>88645</v>
      </c>
      <c r="F780" s="2"/>
      <c r="G780" s="2"/>
      <c r="H780" s="21">
        <f t="shared" si="12"/>
        <v>3.6642556235593378E-2</v>
      </c>
      <c r="I780" s="4"/>
      <c r="J780" s="4"/>
      <c r="K780" s="4"/>
    </row>
    <row r="781" spans="2:11" ht="13.5" x14ac:dyDescent="0.35">
      <c r="B781" s="3">
        <v>43136</v>
      </c>
      <c r="C781" s="2">
        <v>3.91</v>
      </c>
      <c r="D781" s="2">
        <v>2.5754999999999999</v>
      </c>
      <c r="E781" s="2">
        <v>51502</v>
      </c>
      <c r="F781" s="2"/>
      <c r="G781" s="2"/>
      <c r="H781" s="21">
        <f t="shared" si="12"/>
        <v>-1.261309615089716E-2</v>
      </c>
      <c r="I781" s="4"/>
      <c r="J781" s="4"/>
      <c r="K781" s="4"/>
    </row>
    <row r="782" spans="2:11" ht="13.5" x14ac:dyDescent="0.35">
      <c r="B782" s="3">
        <v>43137</v>
      </c>
      <c r="C782" s="2">
        <v>3.9</v>
      </c>
      <c r="D782" s="2">
        <v>2.5689000000000002</v>
      </c>
      <c r="E782" s="2">
        <v>27218</v>
      </c>
      <c r="F782" s="2"/>
      <c r="G782" s="2"/>
      <c r="H782" s="21">
        <f t="shared" si="12"/>
        <v>-2.5626092020965704E-3</v>
      </c>
      <c r="I782" s="4"/>
      <c r="J782" s="4"/>
      <c r="K782" s="4"/>
    </row>
    <row r="783" spans="2:11" ht="13.5" x14ac:dyDescent="0.35">
      <c r="B783" s="3">
        <v>43138</v>
      </c>
      <c r="C783" s="2">
        <v>3.87</v>
      </c>
      <c r="D783" s="2">
        <v>2.5491000000000001</v>
      </c>
      <c r="E783" s="2">
        <v>25710</v>
      </c>
      <c r="F783" s="2"/>
      <c r="G783" s="2"/>
      <c r="H783" s="21">
        <f t="shared" si="12"/>
        <v>-7.7075791194674914E-3</v>
      </c>
      <c r="I783" s="4"/>
      <c r="J783" s="4"/>
      <c r="K783" s="4"/>
    </row>
    <row r="784" spans="2:11" ht="13.5" x14ac:dyDescent="0.35">
      <c r="B784" s="3">
        <v>43139</v>
      </c>
      <c r="C784" s="2">
        <v>3.92</v>
      </c>
      <c r="D784" s="2">
        <v>2.5821000000000001</v>
      </c>
      <c r="E784" s="2">
        <v>27329</v>
      </c>
      <c r="F784" s="2"/>
      <c r="G784" s="2"/>
      <c r="H784" s="21">
        <f t="shared" si="12"/>
        <v>1.2945745557255469E-2</v>
      </c>
      <c r="I784" s="4"/>
      <c r="J784" s="4"/>
      <c r="K784" s="4"/>
    </row>
    <row r="785" spans="2:11" ht="13.5" x14ac:dyDescent="0.35">
      <c r="B785" s="3">
        <v>43140</v>
      </c>
      <c r="C785" s="2">
        <v>3.84</v>
      </c>
      <c r="D785" s="2">
        <v>2.5293999999999999</v>
      </c>
      <c r="E785" s="2">
        <v>16511</v>
      </c>
      <c r="F785" s="2"/>
      <c r="G785" s="2"/>
      <c r="H785" s="21">
        <f t="shared" si="12"/>
        <v>-2.0409744006816232E-2</v>
      </c>
      <c r="I785" s="4"/>
      <c r="J785" s="4"/>
      <c r="K785" s="4"/>
    </row>
    <row r="786" spans="2:11" ht="13.5" x14ac:dyDescent="0.35">
      <c r="B786" s="3">
        <v>43143</v>
      </c>
      <c r="C786" s="2">
        <v>3.9</v>
      </c>
      <c r="D786" s="2">
        <v>2.5689000000000002</v>
      </c>
      <c r="E786" s="2">
        <v>34635</v>
      </c>
      <c r="F786" s="2"/>
      <c r="G786" s="2"/>
      <c r="H786" s="21">
        <f t="shared" si="12"/>
        <v>1.5616351703961539E-2</v>
      </c>
      <c r="I786" s="4"/>
      <c r="J786" s="4"/>
      <c r="K786" s="4"/>
    </row>
    <row r="787" spans="2:11" ht="13.5" x14ac:dyDescent="0.35">
      <c r="B787" s="3">
        <v>43144</v>
      </c>
      <c r="C787" s="2">
        <v>3.85</v>
      </c>
      <c r="D787" s="2">
        <v>2.536</v>
      </c>
      <c r="E787" s="2">
        <v>29661</v>
      </c>
      <c r="F787" s="2"/>
      <c r="G787" s="2"/>
      <c r="H787" s="21">
        <f t="shared" si="12"/>
        <v>-1.2807038031842482E-2</v>
      </c>
      <c r="I787" s="4"/>
      <c r="J787" s="4"/>
      <c r="K787" s="4"/>
    </row>
    <row r="788" spans="2:11" ht="13.5" x14ac:dyDescent="0.35">
      <c r="B788" s="3">
        <v>43145</v>
      </c>
      <c r="C788" s="2">
        <v>3.84</v>
      </c>
      <c r="D788" s="2">
        <v>2.5293999999999999</v>
      </c>
      <c r="E788" s="2">
        <v>28620</v>
      </c>
      <c r="F788" s="2"/>
      <c r="G788" s="2"/>
      <c r="H788" s="21">
        <f t="shared" si="12"/>
        <v>-2.602523659306057E-3</v>
      </c>
      <c r="I788" s="4"/>
      <c r="J788" s="4"/>
      <c r="K788" s="4"/>
    </row>
    <row r="789" spans="2:11" ht="13.5" x14ac:dyDescent="0.35">
      <c r="B789" s="3">
        <v>43146</v>
      </c>
      <c r="C789" s="2">
        <v>3.76</v>
      </c>
      <c r="D789" s="2">
        <v>2.4767000000000001</v>
      </c>
      <c r="E789" s="2">
        <v>19257</v>
      </c>
      <c r="F789" s="2"/>
      <c r="G789" s="2"/>
      <c r="H789" s="21">
        <f t="shared" si="12"/>
        <v>-2.0834980627816774E-2</v>
      </c>
      <c r="I789" s="4"/>
      <c r="J789" s="4"/>
      <c r="K789" s="4"/>
    </row>
    <row r="790" spans="2:11" ht="13.5" x14ac:dyDescent="0.35">
      <c r="B790" s="3">
        <v>43147</v>
      </c>
      <c r="C790" s="2">
        <v>3.79</v>
      </c>
      <c r="D790" s="2">
        <v>2.4964</v>
      </c>
      <c r="E790" s="2">
        <v>8469</v>
      </c>
      <c r="F790" s="2"/>
      <c r="G790" s="2"/>
      <c r="H790" s="21">
        <f t="shared" si="12"/>
        <v>7.9541325150401052E-3</v>
      </c>
      <c r="I790" s="4"/>
      <c r="J790" s="4"/>
      <c r="K790" s="4"/>
    </row>
    <row r="791" spans="2:11" ht="13.5" x14ac:dyDescent="0.35">
      <c r="B791" s="3">
        <v>43150</v>
      </c>
      <c r="C791" s="2">
        <v>3.8</v>
      </c>
      <c r="D791" s="2">
        <v>2.5030000000000001</v>
      </c>
      <c r="E791" s="2">
        <v>13276</v>
      </c>
      <c r="F791" s="2"/>
      <c r="G791" s="2"/>
      <c r="H791" s="21">
        <f t="shared" si="12"/>
        <v>2.6438070821984301E-3</v>
      </c>
      <c r="I791" s="4"/>
      <c r="J791" s="4"/>
      <c r="K791" s="4"/>
    </row>
    <row r="792" spans="2:11" ht="13.5" x14ac:dyDescent="0.35">
      <c r="B792" s="3">
        <v>43151</v>
      </c>
      <c r="C792" s="2">
        <v>3.77</v>
      </c>
      <c r="D792" s="2">
        <v>2.4832999999999998</v>
      </c>
      <c r="E792" s="2">
        <v>8880</v>
      </c>
      <c r="F792" s="2"/>
      <c r="G792" s="2"/>
      <c r="H792" s="21">
        <f t="shared" si="12"/>
        <v>-7.8705553335997897E-3</v>
      </c>
      <c r="I792" s="4"/>
      <c r="J792" s="4"/>
      <c r="K792" s="4"/>
    </row>
    <row r="793" spans="2:11" ht="13.5" x14ac:dyDescent="0.35">
      <c r="B793" s="3">
        <v>43152</v>
      </c>
      <c r="C793" s="2">
        <v>3.78</v>
      </c>
      <c r="D793" s="2">
        <v>2.4899</v>
      </c>
      <c r="E793" s="2">
        <v>20375</v>
      </c>
      <c r="F793" s="2"/>
      <c r="G793" s="2"/>
      <c r="H793" s="21">
        <f t="shared" si="12"/>
        <v>2.6577537953530227E-3</v>
      </c>
      <c r="I793" s="4"/>
      <c r="J793" s="4"/>
      <c r="K793" s="4"/>
    </row>
    <row r="794" spans="2:11" ht="13.5" x14ac:dyDescent="0.35">
      <c r="B794" s="3">
        <v>43153</v>
      </c>
      <c r="C794" s="2">
        <v>3.79</v>
      </c>
      <c r="D794" s="2">
        <v>2.4964</v>
      </c>
      <c r="E794" s="2">
        <v>12694</v>
      </c>
      <c r="F794" s="2"/>
      <c r="G794" s="2"/>
      <c r="H794" s="21">
        <f t="shared" si="12"/>
        <v>2.6105466082975018E-3</v>
      </c>
      <c r="I794" s="4"/>
      <c r="J794" s="4"/>
      <c r="K794" s="4"/>
    </row>
    <row r="795" spans="2:11" ht="13.5" x14ac:dyDescent="0.35">
      <c r="B795" s="3">
        <v>43154</v>
      </c>
      <c r="C795" s="2">
        <v>3.77</v>
      </c>
      <c r="D795" s="2">
        <v>2.4832999999999998</v>
      </c>
      <c r="E795" s="2">
        <v>13012</v>
      </c>
      <c r="F795" s="2"/>
      <c r="G795" s="2"/>
      <c r="H795" s="21">
        <f t="shared" si="12"/>
        <v>-5.2475564813331647E-3</v>
      </c>
      <c r="I795" s="4"/>
      <c r="J795" s="4"/>
      <c r="K795" s="4"/>
    </row>
    <row r="796" spans="2:11" ht="13.5" x14ac:dyDescent="0.35">
      <c r="B796" s="3">
        <v>43157</v>
      </c>
      <c r="C796" s="2">
        <v>3.84</v>
      </c>
      <c r="D796" s="2">
        <v>2.5293999999999999</v>
      </c>
      <c r="E796" s="2">
        <v>8141</v>
      </c>
      <c r="F796" s="2"/>
      <c r="G796" s="2"/>
      <c r="H796" s="21">
        <f t="shared" si="12"/>
        <v>1.8564007570571431E-2</v>
      </c>
      <c r="I796" s="4"/>
      <c r="J796" s="4"/>
      <c r="K796" s="4"/>
    </row>
    <row r="797" spans="2:11" ht="13.5" x14ac:dyDescent="0.35">
      <c r="B797" s="3">
        <v>43158</v>
      </c>
      <c r="C797" s="2">
        <v>3.92</v>
      </c>
      <c r="D797" s="2">
        <v>2.5821000000000001</v>
      </c>
      <c r="E797" s="2">
        <v>44135</v>
      </c>
      <c r="F797" s="2"/>
      <c r="G797" s="2"/>
      <c r="H797" s="21">
        <f t="shared" si="12"/>
        <v>2.0834980627816951E-2</v>
      </c>
      <c r="I797" s="4"/>
      <c r="J797" s="4"/>
      <c r="K797" s="4"/>
    </row>
    <row r="798" spans="2:11" ht="13.5" x14ac:dyDescent="0.35">
      <c r="B798" s="3">
        <v>43159</v>
      </c>
      <c r="C798" s="2">
        <v>3.89</v>
      </c>
      <c r="D798" s="2">
        <v>2.5623</v>
      </c>
      <c r="E798" s="2">
        <v>4522</v>
      </c>
      <c r="F798" s="2"/>
      <c r="G798" s="2"/>
      <c r="H798" s="21">
        <f t="shared" si="12"/>
        <v>-7.6681770651795206E-3</v>
      </c>
      <c r="I798" s="4"/>
      <c r="J798" s="4"/>
      <c r="K798" s="4"/>
    </row>
    <row r="799" spans="2:11" ht="13.5" x14ac:dyDescent="0.35">
      <c r="B799" s="3">
        <v>43160</v>
      </c>
      <c r="C799" s="2">
        <v>3.86</v>
      </c>
      <c r="D799" s="2">
        <v>2.5426000000000002</v>
      </c>
      <c r="E799" s="2">
        <v>56004</v>
      </c>
      <c r="F799" s="2"/>
      <c r="G799" s="2"/>
      <c r="H799" s="21">
        <f t="shared" si="12"/>
        <v>-7.6884049486788545E-3</v>
      </c>
      <c r="I799" s="4"/>
      <c r="J799" s="4"/>
      <c r="K799" s="4"/>
    </row>
    <row r="800" spans="2:11" ht="13.5" x14ac:dyDescent="0.35">
      <c r="B800" s="3">
        <v>43161</v>
      </c>
      <c r="C800" s="2">
        <v>3.84</v>
      </c>
      <c r="D800" s="2">
        <v>2.5293999999999999</v>
      </c>
      <c r="E800" s="2">
        <v>9686</v>
      </c>
      <c r="F800" s="2"/>
      <c r="G800" s="2"/>
      <c r="H800" s="21">
        <f t="shared" si="12"/>
        <v>-5.1915362227642264E-3</v>
      </c>
      <c r="I800" s="4"/>
      <c r="J800" s="4"/>
      <c r="K800" s="4"/>
    </row>
    <row r="801" spans="2:11" ht="13.5" x14ac:dyDescent="0.35">
      <c r="B801" s="3">
        <v>43164</v>
      </c>
      <c r="C801" s="2">
        <v>3.85</v>
      </c>
      <c r="D801" s="2">
        <v>2.536</v>
      </c>
      <c r="E801" s="2">
        <v>38167</v>
      </c>
      <c r="F801" s="2"/>
      <c r="G801" s="2"/>
      <c r="H801" s="21">
        <f t="shared" si="12"/>
        <v>2.6093144619277939E-3</v>
      </c>
      <c r="I801" s="4"/>
      <c r="J801" s="4"/>
      <c r="K801" s="4"/>
    </row>
    <row r="802" spans="2:11" ht="13.5" x14ac:dyDescent="0.35">
      <c r="B802" s="3">
        <v>43165</v>
      </c>
      <c r="C802" s="2">
        <v>3.9</v>
      </c>
      <c r="D802" s="2">
        <v>2.5689000000000002</v>
      </c>
      <c r="E802" s="2">
        <v>52840</v>
      </c>
      <c r="F802" s="2"/>
      <c r="G802" s="2"/>
      <c r="H802" s="21">
        <f t="shared" si="12"/>
        <v>1.2973186119873876E-2</v>
      </c>
      <c r="I802" s="4"/>
      <c r="J802" s="4"/>
      <c r="K802" s="4"/>
    </row>
    <row r="803" spans="2:11" ht="13.5" x14ac:dyDescent="0.35">
      <c r="B803" s="3">
        <v>43166</v>
      </c>
      <c r="C803" s="2">
        <v>3.9</v>
      </c>
      <c r="D803" s="2">
        <v>2.5689000000000002</v>
      </c>
      <c r="E803" s="2">
        <v>24902</v>
      </c>
      <c r="F803" s="2"/>
      <c r="G803" s="2"/>
      <c r="H803" s="21">
        <f t="shared" si="12"/>
        <v>0</v>
      </c>
      <c r="I803" s="4"/>
      <c r="J803" s="4"/>
      <c r="K803" s="4"/>
    </row>
    <row r="804" spans="2:11" ht="13.5" x14ac:dyDescent="0.35">
      <c r="B804" s="3">
        <v>43167</v>
      </c>
      <c r="C804" s="2">
        <v>3.9</v>
      </c>
      <c r="D804" s="2">
        <v>2.5689000000000002</v>
      </c>
      <c r="E804" s="2">
        <v>64112</v>
      </c>
      <c r="F804" s="2"/>
      <c r="G804" s="2"/>
      <c r="H804" s="21">
        <f t="shared" si="12"/>
        <v>0</v>
      </c>
      <c r="I804" s="4"/>
      <c r="J804" s="4"/>
      <c r="K804" s="4"/>
    </row>
    <row r="805" spans="2:11" ht="13.5" x14ac:dyDescent="0.35">
      <c r="B805" s="3">
        <v>43168</v>
      </c>
      <c r="C805" s="2">
        <v>3.91</v>
      </c>
      <c r="D805" s="2">
        <v>2.5754999999999999</v>
      </c>
      <c r="E805" s="2">
        <v>31827</v>
      </c>
      <c r="F805" s="2"/>
      <c r="G805" s="2"/>
      <c r="H805" s="21">
        <f t="shared" si="12"/>
        <v>2.5691930398223819E-3</v>
      </c>
      <c r="I805" s="4"/>
      <c r="J805" s="4"/>
      <c r="K805" s="4"/>
    </row>
    <row r="806" spans="2:11" ht="13.5" x14ac:dyDescent="0.35">
      <c r="B806" s="3">
        <v>43171</v>
      </c>
      <c r="C806" s="2">
        <v>3.9</v>
      </c>
      <c r="D806" s="2">
        <v>2.5689000000000002</v>
      </c>
      <c r="E806" s="2">
        <v>12440</v>
      </c>
      <c r="F806" s="2"/>
      <c r="G806" s="2"/>
      <c r="H806" s="21">
        <f t="shared" si="12"/>
        <v>-2.5626092020965704E-3</v>
      </c>
      <c r="I806" s="4"/>
      <c r="J806" s="4"/>
      <c r="K806" s="4"/>
    </row>
    <row r="807" spans="2:11" ht="13.5" x14ac:dyDescent="0.35">
      <c r="B807" s="3">
        <v>43172</v>
      </c>
      <c r="C807" s="2">
        <v>3.92</v>
      </c>
      <c r="D807" s="2">
        <v>2.5821000000000001</v>
      </c>
      <c r="E807" s="2">
        <v>13021</v>
      </c>
      <c r="F807" s="2"/>
      <c r="G807" s="2"/>
      <c r="H807" s="21">
        <f t="shared" si="12"/>
        <v>5.1383860796449365E-3</v>
      </c>
      <c r="I807" s="4"/>
      <c r="J807" s="4"/>
      <c r="K807" s="4"/>
    </row>
    <row r="808" spans="2:11" ht="13.5" x14ac:dyDescent="0.35">
      <c r="B808" s="3">
        <v>43173</v>
      </c>
      <c r="C808" s="2">
        <v>3.91</v>
      </c>
      <c r="D808" s="2">
        <v>2.5754999999999999</v>
      </c>
      <c r="E808" s="2">
        <v>14042</v>
      </c>
      <c r="F808" s="2"/>
      <c r="G808" s="2"/>
      <c r="H808" s="21">
        <f t="shared" si="12"/>
        <v>-2.556059021726564E-3</v>
      </c>
      <c r="I808" s="4"/>
      <c r="J808" s="4"/>
      <c r="K808" s="4"/>
    </row>
    <row r="809" spans="2:11" ht="13.5" x14ac:dyDescent="0.35">
      <c r="B809" s="3">
        <v>43174</v>
      </c>
      <c r="C809" s="2">
        <v>3.91</v>
      </c>
      <c r="D809" s="2">
        <v>2.5754999999999999</v>
      </c>
      <c r="E809" s="2">
        <v>19952</v>
      </c>
      <c r="F809" s="2"/>
      <c r="G809" s="2"/>
      <c r="H809" s="21">
        <f t="shared" si="12"/>
        <v>0</v>
      </c>
      <c r="I809" s="4"/>
      <c r="J809" s="4"/>
      <c r="K809" s="4"/>
    </row>
    <row r="810" spans="2:11" ht="13.5" x14ac:dyDescent="0.35">
      <c r="B810" s="3">
        <v>43175</v>
      </c>
      <c r="C810" s="2">
        <v>3.94</v>
      </c>
      <c r="D810" s="2">
        <v>2.5952999999999999</v>
      </c>
      <c r="E810" s="2">
        <v>27410</v>
      </c>
      <c r="F810" s="2"/>
      <c r="G810" s="2"/>
      <c r="H810" s="21">
        <f t="shared" si="12"/>
        <v>7.6878276062900567E-3</v>
      </c>
      <c r="I810" s="4"/>
      <c r="J810" s="4"/>
      <c r="K810" s="4"/>
    </row>
    <row r="811" spans="2:11" ht="13.5" x14ac:dyDescent="0.35">
      <c r="B811" s="3">
        <v>43178</v>
      </c>
      <c r="C811" s="2">
        <v>3.95</v>
      </c>
      <c r="D811" s="2">
        <v>2.6017999999999999</v>
      </c>
      <c r="E811" s="2">
        <v>2026</v>
      </c>
      <c r="F811" s="2"/>
      <c r="G811" s="2"/>
      <c r="H811" s="21">
        <f t="shared" si="12"/>
        <v>2.5045274149423768E-3</v>
      </c>
      <c r="I811" s="4"/>
      <c r="J811" s="4"/>
      <c r="K811" s="4"/>
    </row>
    <row r="812" spans="2:11" ht="13.5" x14ac:dyDescent="0.35">
      <c r="B812" s="3">
        <v>43180</v>
      </c>
      <c r="C812" s="2">
        <v>3.91</v>
      </c>
      <c r="D812" s="2">
        <v>2.5754999999999999</v>
      </c>
      <c r="E812" s="2">
        <v>1315</v>
      </c>
      <c r="F812" s="2"/>
      <c r="G812" s="2"/>
      <c r="H812" s="21">
        <f t="shared" si="12"/>
        <v>-1.0108386501652699E-2</v>
      </c>
      <c r="I812" s="4"/>
      <c r="J812" s="4"/>
      <c r="K812" s="4"/>
    </row>
    <row r="813" spans="2:11" ht="13.5" x14ac:dyDescent="0.35">
      <c r="B813" s="3">
        <v>43181</v>
      </c>
      <c r="C813" s="2">
        <v>3.9</v>
      </c>
      <c r="D813" s="2">
        <v>2.5689000000000002</v>
      </c>
      <c r="E813" s="2">
        <v>22869</v>
      </c>
      <c r="F813" s="2"/>
      <c r="G813" s="2"/>
      <c r="H813" s="21">
        <f t="shared" si="12"/>
        <v>-2.5626092020965704E-3</v>
      </c>
      <c r="I813" s="4"/>
      <c r="J813" s="4"/>
      <c r="K813" s="4"/>
    </row>
    <row r="814" spans="2:11" ht="13.5" x14ac:dyDescent="0.35">
      <c r="B814" s="3">
        <v>43182</v>
      </c>
      <c r="C814" s="2">
        <v>3.9</v>
      </c>
      <c r="D814" s="2">
        <v>2.5689000000000002</v>
      </c>
      <c r="E814" s="2">
        <v>11317</v>
      </c>
      <c r="F814" s="2"/>
      <c r="G814" s="2"/>
      <c r="H814" s="21">
        <f t="shared" si="12"/>
        <v>0</v>
      </c>
      <c r="I814" s="4"/>
      <c r="J814" s="4"/>
      <c r="K814" s="4"/>
    </row>
    <row r="815" spans="2:11" ht="13.5" x14ac:dyDescent="0.35">
      <c r="B815" s="3">
        <v>43185</v>
      </c>
      <c r="C815" s="2">
        <v>3.88</v>
      </c>
      <c r="D815" s="2">
        <v>2.5556999999999999</v>
      </c>
      <c r="E815" s="2">
        <v>7305</v>
      </c>
      <c r="F815" s="2"/>
      <c r="G815" s="2"/>
      <c r="H815" s="21">
        <f t="shared" si="12"/>
        <v>-5.1383860796451091E-3</v>
      </c>
      <c r="I815" s="4"/>
      <c r="J815" s="4"/>
      <c r="K815" s="4"/>
    </row>
    <row r="816" spans="2:11" ht="13.5" x14ac:dyDescent="0.35">
      <c r="B816" s="3">
        <v>43186</v>
      </c>
      <c r="C816" s="2">
        <v>3.87</v>
      </c>
      <c r="D816" s="2">
        <v>2.5491000000000001</v>
      </c>
      <c r="E816" s="2">
        <v>11806</v>
      </c>
      <c r="F816" s="2"/>
      <c r="G816" s="2"/>
      <c r="H816" s="21">
        <f t="shared" si="12"/>
        <v>-2.5824627303673033E-3</v>
      </c>
      <c r="I816" s="4"/>
      <c r="J816" s="4"/>
      <c r="K816" s="4"/>
    </row>
    <row r="817" spans="2:11" ht="13.5" x14ac:dyDescent="0.35">
      <c r="B817" s="3">
        <v>43187</v>
      </c>
      <c r="C817" s="2">
        <v>3.88</v>
      </c>
      <c r="D817" s="2">
        <v>2.5556999999999999</v>
      </c>
      <c r="E817" s="2">
        <v>13846</v>
      </c>
      <c r="F817" s="2"/>
      <c r="G817" s="2"/>
      <c r="H817" s="21">
        <f t="shared" si="12"/>
        <v>2.5891491114509893E-3</v>
      </c>
      <c r="I817" s="4"/>
      <c r="J817" s="4"/>
      <c r="K817" s="4"/>
    </row>
    <row r="818" spans="2:11" ht="13.5" x14ac:dyDescent="0.35">
      <c r="B818" s="3">
        <v>43188</v>
      </c>
      <c r="C818" s="2">
        <v>3.86</v>
      </c>
      <c r="D818" s="2">
        <v>2.5426000000000002</v>
      </c>
      <c r="E818" s="2">
        <v>2598</v>
      </c>
      <c r="F818" s="2"/>
      <c r="G818" s="2"/>
      <c r="H818" s="21">
        <f t="shared" si="12"/>
        <v>-5.1257972375473131E-3</v>
      </c>
      <c r="I818" s="4"/>
      <c r="J818" s="4"/>
      <c r="K818" s="4"/>
    </row>
    <row r="819" spans="2:11" ht="13.5" x14ac:dyDescent="0.35">
      <c r="B819" s="3">
        <v>43189</v>
      </c>
      <c r="C819" s="2">
        <v>3.89</v>
      </c>
      <c r="D819" s="2">
        <v>2.5623</v>
      </c>
      <c r="E819" s="2">
        <v>9035</v>
      </c>
      <c r="F819" s="2"/>
      <c r="G819" s="2"/>
      <c r="H819" s="21">
        <f t="shared" si="12"/>
        <v>7.7479745142766563E-3</v>
      </c>
      <c r="I819" s="4"/>
      <c r="J819" s="4"/>
      <c r="K819" s="4"/>
    </row>
    <row r="820" spans="2:11" ht="13.5" x14ac:dyDescent="0.35">
      <c r="B820" s="3">
        <v>43192</v>
      </c>
      <c r="C820" s="2">
        <v>3.9</v>
      </c>
      <c r="D820" s="2">
        <v>2.5689000000000002</v>
      </c>
      <c r="E820" s="2">
        <v>2293</v>
      </c>
      <c r="F820" s="2"/>
      <c r="G820" s="2"/>
      <c r="H820" s="21">
        <f t="shared" si="12"/>
        <v>2.5758107949889401E-3</v>
      </c>
      <c r="I820" s="4"/>
      <c r="J820" s="4"/>
      <c r="K820" s="4"/>
    </row>
    <row r="821" spans="2:11" ht="13.5" x14ac:dyDescent="0.35">
      <c r="B821" s="3">
        <v>43193</v>
      </c>
      <c r="C821" s="2">
        <v>3.9</v>
      </c>
      <c r="D821" s="2">
        <v>2.5689000000000002</v>
      </c>
      <c r="E821" s="2">
        <v>8733</v>
      </c>
      <c r="F821" s="2"/>
      <c r="G821" s="2"/>
      <c r="H821" s="21">
        <f t="shared" si="12"/>
        <v>0</v>
      </c>
      <c r="I821" s="4"/>
      <c r="J821" s="4"/>
      <c r="K821" s="4"/>
    </row>
    <row r="822" spans="2:11" ht="13.5" x14ac:dyDescent="0.35">
      <c r="B822" s="3">
        <v>43194</v>
      </c>
      <c r="C822" s="2">
        <v>3.92</v>
      </c>
      <c r="D822" s="2">
        <v>2.5821000000000001</v>
      </c>
      <c r="E822" s="2">
        <v>5031</v>
      </c>
      <c r="F822" s="2"/>
      <c r="G822" s="2"/>
      <c r="H822" s="21">
        <f t="shared" si="12"/>
        <v>5.1383860796449365E-3</v>
      </c>
      <c r="I822" s="4"/>
      <c r="J822" s="4"/>
      <c r="K822" s="4"/>
    </row>
    <row r="823" spans="2:11" ht="13.5" x14ac:dyDescent="0.35">
      <c r="B823" s="3">
        <v>43195</v>
      </c>
      <c r="C823" s="2">
        <v>3.9</v>
      </c>
      <c r="D823" s="2">
        <v>2.5689000000000002</v>
      </c>
      <c r="E823" s="2">
        <v>19637</v>
      </c>
      <c r="F823" s="2"/>
      <c r="G823" s="2"/>
      <c r="H823" s="21">
        <f t="shared" si="12"/>
        <v>-5.1121180434529562E-3</v>
      </c>
      <c r="I823" s="4"/>
      <c r="J823" s="4"/>
      <c r="K823" s="4"/>
    </row>
    <row r="824" spans="2:11" ht="13.5" x14ac:dyDescent="0.35">
      <c r="B824" s="3">
        <v>43196</v>
      </c>
      <c r="C824" s="2">
        <v>3.92</v>
      </c>
      <c r="D824" s="2">
        <v>2.5821000000000001</v>
      </c>
      <c r="E824" s="2">
        <v>5970</v>
      </c>
      <c r="F824" s="2"/>
      <c r="G824" s="2"/>
      <c r="H824" s="21">
        <f t="shared" si="12"/>
        <v>5.1383860796449365E-3</v>
      </c>
      <c r="I824" s="4"/>
      <c r="J824" s="4"/>
      <c r="K824" s="4"/>
    </row>
    <row r="825" spans="2:11" ht="13.5" x14ac:dyDescent="0.35">
      <c r="B825" s="3">
        <v>43200</v>
      </c>
      <c r="C825" s="2">
        <v>3.9</v>
      </c>
      <c r="D825" s="2">
        <v>2.5689000000000002</v>
      </c>
      <c r="E825" s="2">
        <v>3718</v>
      </c>
      <c r="F825" s="2"/>
      <c r="G825" s="2"/>
      <c r="H825" s="21">
        <f t="shared" si="12"/>
        <v>-5.1121180434529562E-3</v>
      </c>
      <c r="I825" s="4"/>
      <c r="J825" s="4"/>
      <c r="K825" s="4"/>
    </row>
    <row r="826" spans="2:11" ht="13.5" x14ac:dyDescent="0.35">
      <c r="B826" s="3">
        <v>43201</v>
      </c>
      <c r="C826" s="2">
        <v>3.82</v>
      </c>
      <c r="D826" s="2">
        <v>2.5162</v>
      </c>
      <c r="E826" s="2">
        <v>1482</v>
      </c>
      <c r="F826" s="2"/>
      <c r="G826" s="2"/>
      <c r="H826" s="21">
        <f t="shared" si="12"/>
        <v>-2.0514617151309974E-2</v>
      </c>
      <c r="I826" s="4"/>
      <c r="J826" s="4"/>
      <c r="K826" s="4"/>
    </row>
    <row r="827" spans="2:11" ht="13.5" x14ac:dyDescent="0.35">
      <c r="B827" s="3">
        <v>43202</v>
      </c>
      <c r="C827" s="2">
        <v>3.89</v>
      </c>
      <c r="D827" s="2">
        <v>2.5623</v>
      </c>
      <c r="E827" s="2">
        <v>8565</v>
      </c>
      <c r="F827" s="2"/>
      <c r="G827" s="2"/>
      <c r="H827" s="21">
        <f t="shared" si="12"/>
        <v>1.8321278117796689E-2</v>
      </c>
      <c r="I827" s="4"/>
      <c r="J827" s="4"/>
      <c r="K827" s="4"/>
    </row>
    <row r="828" spans="2:11" ht="13.5" x14ac:dyDescent="0.35">
      <c r="B828" s="3">
        <v>43203</v>
      </c>
      <c r="C828" s="2">
        <v>3.89</v>
      </c>
      <c r="D828" s="2">
        <v>2.5623</v>
      </c>
      <c r="E828" s="2">
        <v>2800</v>
      </c>
      <c r="F828" s="2"/>
      <c r="G828" s="2"/>
      <c r="H828" s="21">
        <f t="shared" si="12"/>
        <v>0</v>
      </c>
      <c r="I828" s="4"/>
      <c r="J828" s="4"/>
      <c r="K828" s="4"/>
    </row>
    <row r="829" spans="2:11" ht="13.5" x14ac:dyDescent="0.35">
      <c r="B829" s="3">
        <v>43206</v>
      </c>
      <c r="C829" s="2">
        <v>3.9</v>
      </c>
      <c r="D829" s="2">
        <v>2.5689000000000002</v>
      </c>
      <c r="E829" s="2">
        <v>25979</v>
      </c>
      <c r="F829" s="2"/>
      <c r="G829" s="2"/>
      <c r="H829" s="21">
        <f t="shared" si="12"/>
        <v>2.5758107949889401E-3</v>
      </c>
      <c r="I829" s="4"/>
      <c r="J829" s="4"/>
      <c r="K829" s="4"/>
    </row>
    <row r="830" spans="2:11" ht="13.5" x14ac:dyDescent="0.35">
      <c r="B830" s="3">
        <v>43207</v>
      </c>
      <c r="C830" s="2">
        <v>3.9</v>
      </c>
      <c r="D830" s="2">
        <v>2.5689000000000002</v>
      </c>
      <c r="E830" s="2">
        <v>10000</v>
      </c>
      <c r="F830" s="2"/>
      <c r="G830" s="2"/>
      <c r="H830" s="21">
        <f t="shared" si="12"/>
        <v>0</v>
      </c>
      <c r="I830" s="4"/>
      <c r="J830" s="4"/>
      <c r="K830" s="4"/>
    </row>
    <row r="831" spans="2:11" ht="13.5" x14ac:dyDescent="0.35">
      <c r="B831" s="3">
        <v>43208</v>
      </c>
      <c r="C831" s="2">
        <v>3.89</v>
      </c>
      <c r="D831" s="2">
        <v>2.5623</v>
      </c>
      <c r="E831" s="2">
        <v>5741</v>
      </c>
      <c r="F831" s="2"/>
      <c r="G831" s="2"/>
      <c r="H831" s="21">
        <f t="shared" si="12"/>
        <v>-2.5691930398225545E-3</v>
      </c>
      <c r="I831" s="4"/>
      <c r="J831" s="4"/>
      <c r="K831" s="4"/>
    </row>
    <row r="832" spans="2:11" ht="13.5" x14ac:dyDescent="0.35">
      <c r="B832" s="3">
        <v>43209</v>
      </c>
      <c r="C832" s="2">
        <v>3.93</v>
      </c>
      <c r="D832" s="2">
        <v>2.5886999999999998</v>
      </c>
      <c r="E832" s="2">
        <v>32075</v>
      </c>
      <c r="F832" s="2"/>
      <c r="G832" s="2"/>
      <c r="H832" s="21">
        <f t="shared" si="12"/>
        <v>1.0303243179955414E-2</v>
      </c>
      <c r="I832" s="4"/>
      <c r="J832" s="4"/>
      <c r="K832" s="4"/>
    </row>
    <row r="833" spans="2:11" ht="13.5" x14ac:dyDescent="0.35">
      <c r="B833" s="3">
        <v>43210</v>
      </c>
      <c r="C833" s="2">
        <v>3.92</v>
      </c>
      <c r="D833" s="2">
        <v>2.5821000000000001</v>
      </c>
      <c r="E833" s="2">
        <v>11637</v>
      </c>
      <c r="F833" s="2"/>
      <c r="G833" s="2"/>
      <c r="H833" s="21">
        <f t="shared" si="12"/>
        <v>-2.5495422412792975E-3</v>
      </c>
      <c r="I833" s="4"/>
      <c r="J833" s="4"/>
      <c r="K833" s="4"/>
    </row>
    <row r="834" spans="2:11" ht="13.5" x14ac:dyDescent="0.35">
      <c r="B834" s="3">
        <v>43213</v>
      </c>
      <c r="C834" s="2">
        <v>4.04</v>
      </c>
      <c r="D834" s="2">
        <v>2.6610999999999998</v>
      </c>
      <c r="E834" s="2">
        <v>75265</v>
      </c>
      <c r="F834" s="2"/>
      <c r="G834" s="2"/>
      <c r="H834" s="21">
        <f t="shared" si="12"/>
        <v>3.0595251926726207E-2</v>
      </c>
      <c r="I834" s="4"/>
      <c r="J834" s="4"/>
      <c r="K834" s="4"/>
    </row>
    <row r="835" spans="2:11" ht="13.5" x14ac:dyDescent="0.35">
      <c r="B835" s="3">
        <v>43214</v>
      </c>
      <c r="C835" s="2">
        <v>4.0999999999999996</v>
      </c>
      <c r="D835" s="2">
        <v>2.7006000000000001</v>
      </c>
      <c r="E835" s="2">
        <v>76684</v>
      </c>
      <c r="F835" s="2"/>
      <c r="G835" s="2"/>
      <c r="H835" s="21">
        <f t="shared" si="12"/>
        <v>1.4843485776558685E-2</v>
      </c>
      <c r="I835" s="4"/>
      <c r="J835" s="4"/>
      <c r="K835" s="4"/>
    </row>
    <row r="836" spans="2:11" ht="13.5" x14ac:dyDescent="0.35">
      <c r="B836" s="3">
        <v>43215</v>
      </c>
      <c r="C836" s="2">
        <v>4.0999999999999996</v>
      </c>
      <c r="D836" s="2">
        <v>2.7006000000000001</v>
      </c>
      <c r="E836" s="2">
        <v>38649</v>
      </c>
      <c r="F836" s="2"/>
      <c r="G836" s="2"/>
      <c r="H836" s="21">
        <f t="shared" si="12"/>
        <v>0</v>
      </c>
      <c r="I836" s="4"/>
      <c r="J836" s="4"/>
      <c r="K836" s="4"/>
    </row>
    <row r="837" spans="2:11" ht="13.5" x14ac:dyDescent="0.35">
      <c r="B837" s="3">
        <v>43216</v>
      </c>
      <c r="C837" s="2">
        <v>4.08</v>
      </c>
      <c r="D837" s="2">
        <v>2.6875</v>
      </c>
      <c r="E837" s="2">
        <v>22520</v>
      </c>
      <c r="F837" s="2"/>
      <c r="G837" s="2"/>
      <c r="H837" s="21">
        <f t="shared" si="12"/>
        <v>-4.850773902095872E-3</v>
      </c>
      <c r="I837" s="4"/>
      <c r="J837" s="4"/>
      <c r="K837" s="4"/>
    </row>
    <row r="838" spans="2:11" ht="13.5" x14ac:dyDescent="0.35">
      <c r="B838" s="3">
        <v>43217</v>
      </c>
      <c r="C838" s="2">
        <v>4</v>
      </c>
      <c r="D838" s="2">
        <v>2.6347999999999998</v>
      </c>
      <c r="E838" s="2">
        <v>123920</v>
      </c>
      <c r="F838" s="2"/>
      <c r="G838" s="2"/>
      <c r="H838" s="21">
        <f t="shared" si="12"/>
        <v>-1.9609302325581467E-2</v>
      </c>
      <c r="I838" s="4"/>
      <c r="J838" s="4"/>
      <c r="K838" s="4"/>
    </row>
    <row r="839" spans="2:11" ht="13.5" x14ac:dyDescent="0.35">
      <c r="B839" s="3">
        <v>43220</v>
      </c>
      <c r="C839" s="2">
        <v>4.04</v>
      </c>
      <c r="D839" s="2">
        <v>2.6610999999999998</v>
      </c>
      <c r="E839" s="2">
        <v>16046</v>
      </c>
      <c r="F839" s="2"/>
      <c r="G839" s="2"/>
      <c r="H839" s="21">
        <f t="shared" ref="H839:H902" si="13">(D839-D838)/D838</f>
        <v>9.9817822984666731E-3</v>
      </c>
      <c r="I839" s="4"/>
      <c r="J839" s="4"/>
      <c r="K839" s="4"/>
    </row>
    <row r="840" spans="2:11" ht="13.5" x14ac:dyDescent="0.35">
      <c r="B840" s="3">
        <v>43222</v>
      </c>
      <c r="C840" s="2">
        <v>4.05</v>
      </c>
      <c r="D840" s="2">
        <v>2.6677</v>
      </c>
      <c r="E840" s="2">
        <v>32682</v>
      </c>
      <c r="F840" s="2"/>
      <c r="G840" s="2"/>
      <c r="H840" s="21">
        <f t="shared" si="13"/>
        <v>2.4801773702604795E-3</v>
      </c>
      <c r="I840" s="4"/>
      <c r="J840" s="4"/>
      <c r="K840" s="4"/>
    </row>
    <row r="841" spans="2:11" ht="13.5" x14ac:dyDescent="0.35">
      <c r="B841" s="3">
        <v>43223</v>
      </c>
      <c r="C841" s="2">
        <v>4.08</v>
      </c>
      <c r="D841" s="2">
        <v>2.6875</v>
      </c>
      <c r="E841" s="2">
        <v>17760</v>
      </c>
      <c r="F841" s="2"/>
      <c r="G841" s="2"/>
      <c r="H841" s="21">
        <f t="shared" si="13"/>
        <v>7.422123926978311E-3</v>
      </c>
      <c r="I841" s="4"/>
      <c r="J841" s="4"/>
      <c r="K841" s="4"/>
    </row>
    <row r="842" spans="2:11" ht="13.5" x14ac:dyDescent="0.35">
      <c r="B842" s="3">
        <v>43224</v>
      </c>
      <c r="C842" s="2">
        <v>3.98</v>
      </c>
      <c r="D842" s="2">
        <v>2.6215999999999999</v>
      </c>
      <c r="E842" s="2">
        <v>47578</v>
      </c>
      <c r="F842" s="2"/>
      <c r="G842" s="2"/>
      <c r="H842" s="21">
        <f t="shared" si="13"/>
        <v>-2.4520930232558167E-2</v>
      </c>
      <c r="I842" s="4"/>
      <c r="J842" s="4"/>
      <c r="K842" s="4"/>
    </row>
    <row r="843" spans="2:11" ht="13.5" x14ac:dyDescent="0.35">
      <c r="B843" s="3">
        <v>43227</v>
      </c>
      <c r="C843" s="2">
        <v>4.0999999999999996</v>
      </c>
      <c r="D843" s="2">
        <v>2.7006000000000001</v>
      </c>
      <c r="E843" s="2">
        <v>133154</v>
      </c>
      <c r="F843" s="2"/>
      <c r="G843" s="2"/>
      <c r="H843" s="21">
        <f t="shared" si="13"/>
        <v>3.0134269148611604E-2</v>
      </c>
      <c r="I843" s="4"/>
      <c r="J843" s="4"/>
      <c r="K843" s="4"/>
    </row>
    <row r="844" spans="2:11" ht="13.5" x14ac:dyDescent="0.35">
      <c r="B844" s="3">
        <v>43228</v>
      </c>
      <c r="C844" s="2">
        <v>4.16</v>
      </c>
      <c r="D844" s="2">
        <v>2.7402000000000002</v>
      </c>
      <c r="E844" s="2">
        <v>31568</v>
      </c>
      <c r="F844" s="2"/>
      <c r="G844" s="2"/>
      <c r="H844" s="21">
        <f t="shared" si="13"/>
        <v>1.4663408131526357E-2</v>
      </c>
      <c r="I844" s="4"/>
      <c r="J844" s="4"/>
      <c r="K844" s="4"/>
    </row>
    <row r="845" spans="2:11" ht="13.5" x14ac:dyDescent="0.35">
      <c r="B845" s="3">
        <v>43229</v>
      </c>
      <c r="C845" s="2">
        <v>4.18</v>
      </c>
      <c r="D845" s="2">
        <v>2.7532999999999999</v>
      </c>
      <c r="E845" s="2">
        <v>62896</v>
      </c>
      <c r="F845" s="2"/>
      <c r="G845" s="2"/>
      <c r="H845" s="21">
        <f t="shared" si="13"/>
        <v>4.7806729435806387E-3</v>
      </c>
      <c r="I845" s="4"/>
      <c r="J845" s="4"/>
      <c r="K845" s="4"/>
    </row>
    <row r="846" spans="2:11" ht="13.5" x14ac:dyDescent="0.35">
      <c r="B846" s="3">
        <v>43230</v>
      </c>
      <c r="C846" s="2">
        <v>4.25</v>
      </c>
      <c r="D846" s="2">
        <v>2.7993999999999999</v>
      </c>
      <c r="E846" s="2">
        <v>49310</v>
      </c>
      <c r="F846" s="2"/>
      <c r="G846" s="2"/>
      <c r="H846" s="21">
        <f t="shared" si="13"/>
        <v>1.6743544110703532E-2</v>
      </c>
      <c r="I846" s="4"/>
      <c r="J846" s="4"/>
      <c r="K846" s="4"/>
    </row>
    <row r="847" spans="2:11" ht="13.5" x14ac:dyDescent="0.35">
      <c r="B847" s="3">
        <v>43231</v>
      </c>
      <c r="C847" s="2">
        <v>4.26</v>
      </c>
      <c r="D847" s="2">
        <v>2.806</v>
      </c>
      <c r="E847" s="2">
        <v>21606</v>
      </c>
      <c r="F847" s="2"/>
      <c r="G847" s="2"/>
      <c r="H847" s="21">
        <f t="shared" si="13"/>
        <v>2.357648067443081E-3</v>
      </c>
      <c r="I847" s="4"/>
      <c r="J847" s="4"/>
      <c r="K847" s="4"/>
    </row>
    <row r="848" spans="2:11" ht="13.5" x14ac:dyDescent="0.35">
      <c r="B848" s="3">
        <v>43234</v>
      </c>
      <c r="C848" s="2">
        <v>4.28</v>
      </c>
      <c r="D848" s="2">
        <v>2.8191999999999999</v>
      </c>
      <c r="E848" s="2">
        <v>33379</v>
      </c>
      <c r="F848" s="2"/>
      <c r="G848" s="2"/>
      <c r="H848" s="21">
        <f t="shared" si="13"/>
        <v>4.704205274411931E-3</v>
      </c>
      <c r="I848" s="4"/>
      <c r="J848" s="4"/>
      <c r="K848" s="4"/>
    </row>
    <row r="849" spans="2:11" ht="13.5" x14ac:dyDescent="0.35">
      <c r="B849" s="3">
        <v>43235</v>
      </c>
      <c r="C849" s="2">
        <v>4.28</v>
      </c>
      <c r="D849" s="2">
        <v>2.8191999999999999</v>
      </c>
      <c r="E849" s="2">
        <v>18856</v>
      </c>
      <c r="F849" s="2"/>
      <c r="G849" s="2"/>
      <c r="H849" s="21">
        <f t="shared" si="13"/>
        <v>0</v>
      </c>
      <c r="I849" s="4"/>
      <c r="J849" s="4"/>
      <c r="K849" s="4"/>
    </row>
    <row r="850" spans="2:11" ht="13.5" x14ac:dyDescent="0.35">
      <c r="B850" s="3">
        <v>43236</v>
      </c>
      <c r="C850" s="2">
        <v>4.3499999999999996</v>
      </c>
      <c r="D850" s="2">
        <v>2.8653</v>
      </c>
      <c r="E850" s="2">
        <v>70110</v>
      </c>
      <c r="F850" s="2"/>
      <c r="G850" s="2"/>
      <c r="H850" s="21">
        <f t="shared" si="13"/>
        <v>1.6352156640181623E-2</v>
      </c>
      <c r="I850" s="4"/>
      <c r="J850" s="4"/>
      <c r="K850" s="4"/>
    </row>
    <row r="851" spans="2:11" ht="13.5" x14ac:dyDescent="0.35">
      <c r="B851" s="3">
        <v>43237</v>
      </c>
      <c r="C851" s="2">
        <v>4.3499999999999996</v>
      </c>
      <c r="D851" s="2">
        <v>2.8653</v>
      </c>
      <c r="E851" s="2">
        <v>6450</v>
      </c>
      <c r="F851" s="2"/>
      <c r="G851" s="2"/>
      <c r="H851" s="21">
        <f t="shared" si="13"/>
        <v>0</v>
      </c>
      <c r="I851" s="4"/>
      <c r="J851" s="4"/>
      <c r="K851" s="4"/>
    </row>
    <row r="852" spans="2:11" ht="13.5" x14ac:dyDescent="0.35">
      <c r="B852" s="3">
        <v>43238</v>
      </c>
      <c r="C852" s="2">
        <v>4.4000000000000004</v>
      </c>
      <c r="D852" s="2">
        <v>2.8982999999999999</v>
      </c>
      <c r="E852" s="2">
        <v>49136</v>
      </c>
      <c r="F852" s="2"/>
      <c r="G852" s="2"/>
      <c r="H852" s="21">
        <f t="shared" si="13"/>
        <v>1.1517118626321822E-2</v>
      </c>
      <c r="I852" s="4"/>
      <c r="J852" s="4"/>
      <c r="K852" s="4"/>
    </row>
    <row r="853" spans="2:11" ht="13.5" x14ac:dyDescent="0.35">
      <c r="B853" s="3">
        <v>43241</v>
      </c>
      <c r="C853" s="2">
        <v>4.4000000000000004</v>
      </c>
      <c r="D853" s="2">
        <v>2.8982999999999999</v>
      </c>
      <c r="E853" s="2">
        <v>13734</v>
      </c>
      <c r="F853" s="2"/>
      <c r="G853" s="2"/>
      <c r="H853" s="21">
        <f t="shared" si="13"/>
        <v>0</v>
      </c>
      <c r="I853" s="4"/>
      <c r="J853" s="4"/>
      <c r="K853" s="4"/>
    </row>
    <row r="854" spans="2:11" ht="13.5" x14ac:dyDescent="0.35">
      <c r="B854" s="3">
        <v>43242</v>
      </c>
      <c r="C854" s="2">
        <v>4.41</v>
      </c>
      <c r="D854" s="2">
        <v>2.9047999999999998</v>
      </c>
      <c r="E854" s="2">
        <v>65455</v>
      </c>
      <c r="F854" s="2"/>
      <c r="G854" s="2"/>
      <c r="H854" s="21">
        <f t="shared" si="13"/>
        <v>2.2426939930303802E-3</v>
      </c>
      <c r="I854" s="4"/>
      <c r="J854" s="4"/>
      <c r="K854" s="4"/>
    </row>
    <row r="855" spans="2:11" ht="13.5" x14ac:dyDescent="0.35">
      <c r="B855" s="3">
        <v>43243</v>
      </c>
      <c r="C855" s="2">
        <v>4.4000000000000004</v>
      </c>
      <c r="D855" s="2">
        <v>2.8982999999999999</v>
      </c>
      <c r="E855" s="2">
        <v>54478</v>
      </c>
      <c r="F855" s="2"/>
      <c r="G855" s="2"/>
      <c r="H855" s="21">
        <f t="shared" si="13"/>
        <v>-2.2376755714678983E-3</v>
      </c>
      <c r="I855" s="4"/>
      <c r="J855" s="4"/>
      <c r="K855" s="4"/>
    </row>
    <row r="856" spans="2:11" ht="13.5" x14ac:dyDescent="0.35">
      <c r="B856" s="3">
        <v>43244</v>
      </c>
      <c r="C856" s="2">
        <v>4.5</v>
      </c>
      <c r="D856" s="2">
        <v>2.9641000000000002</v>
      </c>
      <c r="E856" s="2">
        <v>43195</v>
      </c>
      <c r="F856" s="2"/>
      <c r="G856" s="2"/>
      <c r="H856" s="21">
        <f t="shared" si="13"/>
        <v>2.2702963806369356E-2</v>
      </c>
      <c r="I856" s="4"/>
      <c r="J856" s="4"/>
      <c r="K856" s="4"/>
    </row>
    <row r="857" spans="2:11" ht="13.5" x14ac:dyDescent="0.35">
      <c r="B857" s="3">
        <v>43245</v>
      </c>
      <c r="C857" s="2">
        <v>4.68</v>
      </c>
      <c r="D857" s="2">
        <v>3.0827</v>
      </c>
      <c r="E857" s="2">
        <v>73391</v>
      </c>
      <c r="F857" s="2"/>
      <c r="G857" s="2"/>
      <c r="H857" s="21">
        <f t="shared" si="13"/>
        <v>4.0012145339226007E-2</v>
      </c>
      <c r="I857" s="4"/>
      <c r="J857" s="4"/>
      <c r="K857" s="4"/>
    </row>
    <row r="858" spans="2:11" ht="13.5" x14ac:dyDescent="0.35">
      <c r="B858" s="3">
        <v>43248</v>
      </c>
      <c r="C858" s="2">
        <v>4.74</v>
      </c>
      <c r="D858" s="2">
        <v>3.1221999999999999</v>
      </c>
      <c r="E858" s="2">
        <v>30539</v>
      </c>
      <c r="F858" s="2"/>
      <c r="G858" s="2"/>
      <c r="H858" s="21">
        <f t="shared" si="13"/>
        <v>1.2813442761215774E-2</v>
      </c>
      <c r="I858" s="4"/>
      <c r="J858" s="4"/>
      <c r="K858" s="4"/>
    </row>
    <row r="859" spans="2:11" ht="13.5" x14ac:dyDescent="0.35">
      <c r="B859" s="3">
        <v>43249</v>
      </c>
      <c r="C859" s="2">
        <v>4.78</v>
      </c>
      <c r="D859" s="2">
        <v>3.1486000000000001</v>
      </c>
      <c r="E859" s="2">
        <v>41974</v>
      </c>
      <c r="F859" s="2"/>
      <c r="G859" s="2"/>
      <c r="H859" s="21">
        <f t="shared" si="13"/>
        <v>8.4555761962719252E-3</v>
      </c>
      <c r="I859" s="4"/>
      <c r="J859" s="4"/>
      <c r="K859" s="4"/>
    </row>
    <row r="860" spans="2:11" ht="13.5" x14ac:dyDescent="0.35">
      <c r="B860" s="3">
        <v>43250</v>
      </c>
      <c r="C860" s="2">
        <v>4.87</v>
      </c>
      <c r="D860" s="2">
        <v>3.2078000000000002</v>
      </c>
      <c r="E860" s="2">
        <v>48109</v>
      </c>
      <c r="F860" s="2"/>
      <c r="G860" s="2"/>
      <c r="H860" s="21">
        <f t="shared" si="13"/>
        <v>1.8802007241313645E-2</v>
      </c>
      <c r="I860" s="4"/>
      <c r="J860" s="4"/>
      <c r="K860" s="4"/>
    </row>
    <row r="861" spans="2:11" ht="13.5" x14ac:dyDescent="0.35">
      <c r="B861" s="3">
        <v>43251</v>
      </c>
      <c r="C861" s="2">
        <v>4.8499999999999996</v>
      </c>
      <c r="D861" s="2">
        <v>3.1947000000000001</v>
      </c>
      <c r="E861" s="2">
        <v>8717</v>
      </c>
      <c r="F861" s="2"/>
      <c r="G861" s="2"/>
      <c r="H861" s="21">
        <f t="shared" si="13"/>
        <v>-4.0837957478646143E-3</v>
      </c>
      <c r="I861" s="4"/>
      <c r="J861" s="4"/>
      <c r="K861" s="4"/>
    </row>
    <row r="862" spans="2:11" ht="13.5" x14ac:dyDescent="0.35">
      <c r="B862" s="3">
        <v>43252</v>
      </c>
      <c r="C862" s="2">
        <v>4.9400000000000004</v>
      </c>
      <c r="D862" s="2">
        <v>3.2538999999999998</v>
      </c>
      <c r="E862" s="2">
        <v>36941</v>
      </c>
      <c r="F862" s="2"/>
      <c r="G862" s="2"/>
      <c r="H862" s="21">
        <f t="shared" si="13"/>
        <v>1.8530691457726765E-2</v>
      </c>
      <c r="I862" s="4"/>
      <c r="J862" s="4"/>
      <c r="K862" s="4"/>
    </row>
    <row r="863" spans="2:11" ht="13.5" x14ac:dyDescent="0.35">
      <c r="B863" s="3">
        <v>43255</v>
      </c>
      <c r="C863" s="2">
        <v>4.9400000000000004</v>
      </c>
      <c r="D863" s="2">
        <v>3.2538999999999998</v>
      </c>
      <c r="E863" s="2">
        <v>46406</v>
      </c>
      <c r="F863" s="2"/>
      <c r="G863" s="2"/>
      <c r="H863" s="21">
        <f t="shared" si="13"/>
        <v>0</v>
      </c>
      <c r="I863" s="4"/>
      <c r="J863" s="4"/>
      <c r="K863" s="4"/>
    </row>
    <row r="864" spans="2:11" ht="13.5" x14ac:dyDescent="0.35">
      <c r="B864" s="3">
        <v>43256</v>
      </c>
      <c r="C864" s="2">
        <v>4.97</v>
      </c>
      <c r="D864" s="2">
        <v>3.2736999999999998</v>
      </c>
      <c r="E864" s="2">
        <v>37917</v>
      </c>
      <c r="F864" s="2"/>
      <c r="G864" s="2"/>
      <c r="H864" s="21">
        <f t="shared" si="13"/>
        <v>6.0850056854851228E-3</v>
      </c>
      <c r="I864" s="4"/>
      <c r="J864" s="4"/>
      <c r="K864" s="4"/>
    </row>
    <row r="865" spans="2:11" ht="13.5" x14ac:dyDescent="0.35">
      <c r="B865" s="3">
        <v>43257</v>
      </c>
      <c r="C865" s="2">
        <v>4.95</v>
      </c>
      <c r="D865" s="2">
        <v>3.2605</v>
      </c>
      <c r="E865" s="2">
        <v>4984</v>
      </c>
      <c r="F865" s="2"/>
      <c r="G865" s="2"/>
      <c r="H865" s="21">
        <f t="shared" si="13"/>
        <v>-4.0321348932400277E-3</v>
      </c>
      <c r="I865" s="4"/>
      <c r="J865" s="4"/>
      <c r="K865" s="4"/>
    </row>
    <row r="866" spans="2:11" ht="13.5" x14ac:dyDescent="0.35">
      <c r="B866" s="3">
        <v>43258</v>
      </c>
      <c r="C866" s="2">
        <v>4.95</v>
      </c>
      <c r="D866" s="2">
        <v>3.2605</v>
      </c>
      <c r="E866" s="2">
        <v>21119</v>
      </c>
      <c r="F866" s="2"/>
      <c r="G866" s="2"/>
      <c r="H866" s="21">
        <f t="shared" si="13"/>
        <v>0</v>
      </c>
      <c r="I866" s="4"/>
      <c r="J866" s="4"/>
      <c r="K866" s="4"/>
    </row>
    <row r="867" spans="2:11" ht="13.5" x14ac:dyDescent="0.35">
      <c r="B867" s="3">
        <v>43259</v>
      </c>
      <c r="C867" s="2">
        <v>4.95</v>
      </c>
      <c r="D867" s="2">
        <v>3.2605</v>
      </c>
      <c r="E867" s="2">
        <v>18683</v>
      </c>
      <c r="F867" s="2"/>
      <c r="G867" s="2"/>
      <c r="H867" s="21">
        <f t="shared" si="13"/>
        <v>0</v>
      </c>
      <c r="I867" s="4"/>
      <c r="J867" s="4"/>
      <c r="K867" s="4"/>
    </row>
    <row r="868" spans="2:11" ht="13.5" x14ac:dyDescent="0.35">
      <c r="B868" s="3">
        <v>43262</v>
      </c>
      <c r="C868" s="2">
        <v>4.9400000000000004</v>
      </c>
      <c r="D868" s="2">
        <v>3.2538999999999998</v>
      </c>
      <c r="E868" s="2">
        <v>9968</v>
      </c>
      <c r="F868" s="2"/>
      <c r="G868" s="2"/>
      <c r="H868" s="21">
        <f t="shared" si="13"/>
        <v>-2.0242294126668185E-3</v>
      </c>
      <c r="I868" s="4"/>
      <c r="J868" s="4"/>
      <c r="K868" s="4"/>
    </row>
    <row r="869" spans="2:11" ht="13.5" x14ac:dyDescent="0.35">
      <c r="B869" s="3">
        <v>43263</v>
      </c>
      <c r="C869" s="2">
        <v>4.9400000000000004</v>
      </c>
      <c r="D869" s="2">
        <v>3.2538999999999998</v>
      </c>
      <c r="E869" s="2">
        <v>15550</v>
      </c>
      <c r="F869" s="2"/>
      <c r="G869" s="2"/>
      <c r="H869" s="21">
        <f t="shared" si="13"/>
        <v>0</v>
      </c>
      <c r="I869" s="4"/>
      <c r="J869" s="4"/>
      <c r="K869" s="4"/>
    </row>
    <row r="870" spans="2:11" ht="13.5" x14ac:dyDescent="0.35">
      <c r="B870" s="3">
        <v>43264</v>
      </c>
      <c r="C870" s="2">
        <v>4.97</v>
      </c>
      <c r="D870" s="2">
        <v>3.2736999999999998</v>
      </c>
      <c r="E870" s="2">
        <v>15062</v>
      </c>
      <c r="F870" s="2"/>
      <c r="G870" s="2"/>
      <c r="H870" s="21">
        <f t="shared" si="13"/>
        <v>6.0850056854851228E-3</v>
      </c>
      <c r="I870" s="4"/>
      <c r="J870" s="4"/>
      <c r="K870" s="4"/>
    </row>
    <row r="871" spans="2:11" ht="13.5" x14ac:dyDescent="0.35">
      <c r="B871" s="3">
        <v>43265</v>
      </c>
      <c r="C871" s="2">
        <v>4.96</v>
      </c>
      <c r="D871" s="2">
        <v>3.2671000000000001</v>
      </c>
      <c r="E871" s="2">
        <v>11399</v>
      </c>
      <c r="F871" s="2"/>
      <c r="G871" s="2"/>
      <c r="H871" s="21">
        <f t="shared" si="13"/>
        <v>-2.0160674466199462E-3</v>
      </c>
      <c r="I871" s="4"/>
      <c r="J871" s="4"/>
      <c r="K871" s="4"/>
    </row>
    <row r="872" spans="2:11" ht="13.5" x14ac:dyDescent="0.35">
      <c r="B872" s="3">
        <v>43269</v>
      </c>
      <c r="C872" s="2">
        <v>4.95</v>
      </c>
      <c r="D872" s="2">
        <v>3.2605</v>
      </c>
      <c r="E872" s="2">
        <v>18009</v>
      </c>
      <c r="F872" s="2"/>
      <c r="G872" s="2"/>
      <c r="H872" s="21">
        <f t="shared" si="13"/>
        <v>-2.0201401854856482E-3</v>
      </c>
      <c r="I872" s="4"/>
      <c r="J872" s="4"/>
      <c r="K872" s="4"/>
    </row>
    <row r="873" spans="2:11" ht="13.5" x14ac:dyDescent="0.35">
      <c r="B873" s="3">
        <v>43270</v>
      </c>
      <c r="C873" s="2">
        <v>4.9400000000000004</v>
      </c>
      <c r="D873" s="2">
        <v>3.2538999999999998</v>
      </c>
      <c r="E873" s="2">
        <v>23837</v>
      </c>
      <c r="F873" s="2"/>
      <c r="G873" s="2"/>
      <c r="H873" s="21">
        <f t="shared" si="13"/>
        <v>-2.0242294126668185E-3</v>
      </c>
      <c r="I873" s="4"/>
      <c r="J873" s="4"/>
      <c r="K873" s="4"/>
    </row>
    <row r="874" spans="2:11" ht="13.5" x14ac:dyDescent="0.35">
      <c r="B874" s="3">
        <v>43271</v>
      </c>
      <c r="C874" s="2">
        <v>4.8899999999999997</v>
      </c>
      <c r="D874" s="2">
        <v>3.2210000000000001</v>
      </c>
      <c r="E874" s="2">
        <v>19423</v>
      </c>
      <c r="F874" s="2"/>
      <c r="G874" s="2"/>
      <c r="H874" s="21">
        <f t="shared" si="13"/>
        <v>-1.0110943790528199E-2</v>
      </c>
      <c r="I874" s="4"/>
      <c r="J874" s="4"/>
      <c r="K874" s="4"/>
    </row>
    <row r="875" spans="2:11" ht="13.5" x14ac:dyDescent="0.35">
      <c r="B875" s="3">
        <v>43272</v>
      </c>
      <c r="C875" s="2">
        <v>4.88</v>
      </c>
      <c r="D875" s="2">
        <v>3.2143999999999999</v>
      </c>
      <c r="E875" s="2">
        <v>27176</v>
      </c>
      <c r="F875" s="2"/>
      <c r="G875" s="2"/>
      <c r="H875" s="21">
        <f t="shared" si="13"/>
        <v>-2.0490530891028131E-3</v>
      </c>
      <c r="I875" s="4"/>
      <c r="J875" s="4"/>
      <c r="K875" s="4"/>
    </row>
    <row r="876" spans="2:11" ht="13.5" x14ac:dyDescent="0.35">
      <c r="B876" s="3">
        <v>43273</v>
      </c>
      <c r="C876" s="2">
        <v>4.9000000000000004</v>
      </c>
      <c r="D876" s="2">
        <v>3.2275999999999998</v>
      </c>
      <c r="E876" s="2">
        <v>12045</v>
      </c>
      <c r="F876" s="2"/>
      <c r="G876" s="2"/>
      <c r="H876" s="21">
        <f t="shared" si="13"/>
        <v>4.1065206570432677E-3</v>
      </c>
      <c r="I876" s="4"/>
      <c r="J876" s="4"/>
      <c r="K876" s="4"/>
    </row>
    <row r="877" spans="2:11" ht="13.5" x14ac:dyDescent="0.35">
      <c r="B877" s="3">
        <v>43276</v>
      </c>
      <c r="C877" s="2">
        <v>4.95</v>
      </c>
      <c r="D877" s="2">
        <v>3.2605</v>
      </c>
      <c r="E877" s="2">
        <v>11076</v>
      </c>
      <c r="F877" s="2"/>
      <c r="G877" s="2"/>
      <c r="H877" s="21">
        <f t="shared" si="13"/>
        <v>1.0193332507126085E-2</v>
      </c>
      <c r="I877" s="4"/>
      <c r="J877" s="4"/>
      <c r="K877" s="4"/>
    </row>
    <row r="878" spans="2:11" ht="13.5" x14ac:dyDescent="0.35">
      <c r="B878" s="3">
        <v>43277</v>
      </c>
      <c r="C878" s="2">
        <v>5.0999999999999996</v>
      </c>
      <c r="D878" s="2">
        <v>3.3593000000000002</v>
      </c>
      <c r="E878" s="2">
        <v>165761</v>
      </c>
      <c r="F878" s="2"/>
      <c r="G878" s="2"/>
      <c r="H878" s="21">
        <f t="shared" si="13"/>
        <v>3.0302100904769275E-2</v>
      </c>
      <c r="I878" s="4"/>
      <c r="J878" s="4"/>
      <c r="K878" s="4"/>
    </row>
    <row r="879" spans="2:11" ht="13.5" x14ac:dyDescent="0.35">
      <c r="B879" s="3">
        <v>43278</v>
      </c>
      <c r="C879" s="2">
        <v>5.32</v>
      </c>
      <c r="D879" s="2">
        <v>3.5042</v>
      </c>
      <c r="E879" s="2">
        <v>30332</v>
      </c>
      <c r="F879" s="2"/>
      <c r="G879" s="2"/>
      <c r="H879" s="21">
        <f t="shared" si="13"/>
        <v>4.3133986247134763E-2</v>
      </c>
      <c r="I879" s="4"/>
      <c r="J879" s="4"/>
      <c r="K879" s="4"/>
    </row>
    <row r="880" spans="2:11" ht="13.5" x14ac:dyDescent="0.35">
      <c r="B880" s="3">
        <v>43279</v>
      </c>
      <c r="C880" s="2">
        <v>5.21</v>
      </c>
      <c r="D880" s="2">
        <v>3.4318</v>
      </c>
      <c r="E880" s="2">
        <v>190530</v>
      </c>
      <c r="F880" s="2"/>
      <c r="G880" s="2"/>
      <c r="H880" s="21">
        <f t="shared" si="13"/>
        <v>-2.0660921180297935E-2</v>
      </c>
      <c r="I880" s="4"/>
      <c r="J880" s="4"/>
      <c r="K880" s="4"/>
    </row>
    <row r="881" spans="2:11" ht="13.5" x14ac:dyDescent="0.35">
      <c r="B881" s="3">
        <v>43280</v>
      </c>
      <c r="C881" s="2">
        <v>5.3</v>
      </c>
      <c r="D881" s="2">
        <v>3.4910999999999999</v>
      </c>
      <c r="E881" s="2">
        <v>11851</v>
      </c>
      <c r="F881" s="2"/>
      <c r="G881" s="2"/>
      <c r="H881" s="21">
        <f t="shared" si="13"/>
        <v>1.7279561746022468E-2</v>
      </c>
      <c r="I881" s="4"/>
      <c r="J881" s="4"/>
      <c r="K881" s="4"/>
    </row>
    <row r="882" spans="2:11" ht="13.5" x14ac:dyDescent="0.35">
      <c r="B882" s="3">
        <v>43283</v>
      </c>
      <c r="C882" s="2">
        <v>5.21</v>
      </c>
      <c r="D882" s="2">
        <v>3.4318</v>
      </c>
      <c r="E882" s="2">
        <v>1655</v>
      </c>
      <c r="F882" s="2"/>
      <c r="G882" s="2"/>
      <c r="H882" s="21">
        <f t="shared" si="13"/>
        <v>-1.698605024204403E-2</v>
      </c>
      <c r="I882" s="4"/>
      <c r="J882" s="4"/>
      <c r="K882" s="4"/>
    </row>
    <row r="883" spans="2:11" ht="13.5" x14ac:dyDescent="0.35">
      <c r="B883" s="3">
        <v>43284</v>
      </c>
      <c r="C883" s="2">
        <v>5.28</v>
      </c>
      <c r="D883" s="2">
        <v>3.4779</v>
      </c>
      <c r="E883" s="2">
        <v>35182</v>
      </c>
      <c r="F883" s="2"/>
      <c r="G883" s="2"/>
      <c r="H883" s="21">
        <f t="shared" si="13"/>
        <v>1.3433183751966907E-2</v>
      </c>
      <c r="I883" s="4"/>
      <c r="J883" s="4"/>
      <c r="K883" s="4"/>
    </row>
    <row r="884" spans="2:11" ht="13.5" x14ac:dyDescent="0.35">
      <c r="B884" s="3">
        <v>43285</v>
      </c>
      <c r="C884" s="2">
        <v>5.27</v>
      </c>
      <c r="D884" s="2">
        <v>3.4712999999999998</v>
      </c>
      <c r="E884" s="2">
        <v>180727</v>
      </c>
      <c r="F884" s="2"/>
      <c r="G884" s="2"/>
      <c r="H884" s="21">
        <f t="shared" si="13"/>
        <v>-1.8976968860519743E-3</v>
      </c>
      <c r="I884" s="4"/>
      <c r="J884" s="4"/>
      <c r="K884" s="4"/>
    </row>
    <row r="885" spans="2:11" ht="13.5" x14ac:dyDescent="0.35">
      <c r="B885" s="3">
        <v>43286</v>
      </c>
      <c r="C885" s="2">
        <v>5.27</v>
      </c>
      <c r="D885" s="2">
        <v>3.4712999999999998</v>
      </c>
      <c r="E885" s="2">
        <v>195557</v>
      </c>
      <c r="F885" s="2"/>
      <c r="G885" s="2"/>
      <c r="H885" s="21">
        <f t="shared" si="13"/>
        <v>0</v>
      </c>
      <c r="I885" s="4"/>
      <c r="J885" s="4"/>
      <c r="K885" s="4"/>
    </row>
    <row r="886" spans="2:11" ht="13.5" x14ac:dyDescent="0.35">
      <c r="B886" s="3">
        <v>43287</v>
      </c>
      <c r="C886" s="2">
        <v>5.25</v>
      </c>
      <c r="D886" s="2">
        <v>3.4581</v>
      </c>
      <c r="E886" s="2">
        <v>1875</v>
      </c>
      <c r="F886" s="2"/>
      <c r="G886" s="2"/>
      <c r="H886" s="21">
        <f t="shared" si="13"/>
        <v>-3.8026099732088496E-3</v>
      </c>
      <c r="I886" s="4"/>
      <c r="J886" s="4"/>
      <c r="K886" s="4"/>
    </row>
    <row r="887" spans="2:11" ht="13.5" x14ac:dyDescent="0.35">
      <c r="B887" s="3">
        <v>43290</v>
      </c>
      <c r="C887" s="2">
        <v>5.22</v>
      </c>
      <c r="D887" s="2">
        <v>3.4384000000000001</v>
      </c>
      <c r="E887" s="2">
        <v>8845</v>
      </c>
      <c r="F887" s="2"/>
      <c r="G887" s="2"/>
      <c r="H887" s="21">
        <f t="shared" si="13"/>
        <v>-5.6967699025475922E-3</v>
      </c>
      <c r="I887" s="4"/>
      <c r="J887" s="4"/>
      <c r="K887" s="4"/>
    </row>
    <row r="888" spans="2:11" ht="13.5" x14ac:dyDescent="0.35">
      <c r="B888" s="3">
        <v>43291</v>
      </c>
      <c r="C888" s="2">
        <v>5.1100000000000003</v>
      </c>
      <c r="D888" s="2">
        <v>3.3658999999999999</v>
      </c>
      <c r="E888" s="2">
        <v>8462</v>
      </c>
      <c r="F888" s="2"/>
      <c r="G888" s="2"/>
      <c r="H888" s="21">
        <f t="shared" si="13"/>
        <v>-2.1085388552815328E-2</v>
      </c>
      <c r="I888" s="4"/>
      <c r="J888" s="4"/>
      <c r="K888" s="4"/>
    </row>
    <row r="889" spans="2:11" ht="13.5" x14ac:dyDescent="0.35">
      <c r="B889" s="3">
        <v>43292</v>
      </c>
      <c r="C889" s="2">
        <v>5.21</v>
      </c>
      <c r="D889" s="2">
        <v>3.4318</v>
      </c>
      <c r="E889" s="2">
        <v>263310</v>
      </c>
      <c r="F889" s="2"/>
      <c r="G889" s="2"/>
      <c r="H889" s="21">
        <f t="shared" si="13"/>
        <v>1.9578715945215267E-2</v>
      </c>
      <c r="I889" s="4"/>
      <c r="J889" s="4"/>
      <c r="K889" s="4"/>
    </row>
    <row r="890" spans="2:11" ht="13.5" x14ac:dyDescent="0.35">
      <c r="B890" s="3">
        <v>43293</v>
      </c>
      <c r="C890" s="2">
        <v>5.15</v>
      </c>
      <c r="D890" s="2">
        <v>3.5525000000000002</v>
      </c>
      <c r="E890" s="2">
        <v>4901</v>
      </c>
      <c r="F890" s="2"/>
      <c r="G890" s="2"/>
      <c r="H890" s="21">
        <f t="shared" si="13"/>
        <v>3.5171047263826638E-2</v>
      </c>
      <c r="I890" s="4"/>
      <c r="J890" s="4"/>
      <c r="K890" s="4"/>
    </row>
    <row r="891" spans="2:11" ht="13.5" x14ac:dyDescent="0.35">
      <c r="B891" s="3">
        <v>43294</v>
      </c>
      <c r="C891" s="2">
        <v>5.17</v>
      </c>
      <c r="D891" s="2">
        <v>3.5663</v>
      </c>
      <c r="E891" s="2">
        <v>9959</v>
      </c>
      <c r="F891" s="2"/>
      <c r="G891" s="2"/>
      <c r="H891" s="21">
        <f t="shared" si="13"/>
        <v>3.8845883180858021E-3</v>
      </c>
      <c r="I891" s="4"/>
      <c r="J891" s="4"/>
      <c r="K891" s="4"/>
    </row>
    <row r="892" spans="2:11" ht="13.5" x14ac:dyDescent="0.35">
      <c r="B892" s="3">
        <v>43297</v>
      </c>
      <c r="C892" s="2">
        <v>5.12</v>
      </c>
      <c r="D892" s="2">
        <v>3.5318000000000001</v>
      </c>
      <c r="E892" s="2">
        <v>10140</v>
      </c>
      <c r="F892" s="2"/>
      <c r="G892" s="2"/>
      <c r="H892" s="21">
        <f t="shared" si="13"/>
        <v>-9.6738917084933894E-3</v>
      </c>
      <c r="I892" s="4"/>
      <c r="J892" s="4"/>
      <c r="K892" s="4"/>
    </row>
    <row r="893" spans="2:11" ht="13.5" x14ac:dyDescent="0.35">
      <c r="B893" s="3">
        <v>43298</v>
      </c>
      <c r="C893" s="2">
        <v>5.0999999999999996</v>
      </c>
      <c r="D893" s="2">
        <v>3.5179999999999998</v>
      </c>
      <c r="E893" s="2">
        <v>8259</v>
      </c>
      <c r="F893" s="2"/>
      <c r="G893" s="2"/>
      <c r="H893" s="21">
        <f t="shared" si="13"/>
        <v>-3.9073560224248986E-3</v>
      </c>
      <c r="I893" s="4"/>
      <c r="J893" s="4"/>
      <c r="K893" s="4"/>
    </row>
    <row r="894" spans="2:11" ht="13.5" x14ac:dyDescent="0.35">
      <c r="B894" s="3">
        <v>43299</v>
      </c>
      <c r="C894" s="2">
        <v>5.22</v>
      </c>
      <c r="D894" s="2">
        <v>3.6008</v>
      </c>
      <c r="E894" s="2">
        <v>67271</v>
      </c>
      <c r="F894" s="2"/>
      <c r="G894" s="2"/>
      <c r="H894" s="21">
        <f t="shared" si="13"/>
        <v>2.3536100056850542E-2</v>
      </c>
      <c r="I894" s="4"/>
      <c r="J894" s="4"/>
      <c r="K894" s="4"/>
    </row>
    <row r="895" spans="2:11" ht="13.5" x14ac:dyDescent="0.35">
      <c r="B895" s="3">
        <v>43300</v>
      </c>
      <c r="C895" s="2">
        <v>5.17</v>
      </c>
      <c r="D895" s="2">
        <v>3.5663</v>
      </c>
      <c r="E895" s="2">
        <v>34523</v>
      </c>
      <c r="F895" s="2"/>
      <c r="G895" s="2"/>
      <c r="H895" s="21">
        <f t="shared" si="13"/>
        <v>-9.5812041768495813E-3</v>
      </c>
      <c r="I895" s="4"/>
      <c r="J895" s="4"/>
      <c r="K895" s="4"/>
    </row>
    <row r="896" spans="2:11" ht="13.5" x14ac:dyDescent="0.35">
      <c r="B896" s="3">
        <v>43301</v>
      </c>
      <c r="C896" s="2">
        <v>5.17</v>
      </c>
      <c r="D896" s="2">
        <v>3.5663</v>
      </c>
      <c r="E896" s="2">
        <v>20242</v>
      </c>
      <c r="F896" s="2"/>
      <c r="G896" s="2"/>
      <c r="H896" s="21">
        <f t="shared" si="13"/>
        <v>0</v>
      </c>
      <c r="I896" s="4"/>
      <c r="J896" s="4"/>
      <c r="K896" s="4"/>
    </row>
    <row r="897" spans="2:11" ht="13.5" x14ac:dyDescent="0.35">
      <c r="B897" s="3">
        <v>43304</v>
      </c>
      <c r="C897" s="2">
        <v>5.17</v>
      </c>
      <c r="D897" s="2">
        <v>3.5663</v>
      </c>
      <c r="E897" s="2">
        <v>17740</v>
      </c>
      <c r="F897" s="2"/>
      <c r="G897" s="2"/>
      <c r="H897" s="21">
        <f t="shared" si="13"/>
        <v>0</v>
      </c>
      <c r="I897" s="4"/>
      <c r="J897" s="4"/>
      <c r="K897" s="4"/>
    </row>
    <row r="898" spans="2:11" ht="13.5" x14ac:dyDescent="0.35">
      <c r="B898" s="3">
        <v>43305</v>
      </c>
      <c r="C898" s="2">
        <v>5.15</v>
      </c>
      <c r="D898" s="2">
        <v>3.5525000000000002</v>
      </c>
      <c r="E898" s="2">
        <v>8482</v>
      </c>
      <c r="F898" s="2"/>
      <c r="G898" s="2"/>
      <c r="H898" s="21">
        <f t="shared" si="13"/>
        <v>-3.8695566833973059E-3</v>
      </c>
      <c r="I898" s="4"/>
      <c r="J898" s="4"/>
      <c r="K898" s="4"/>
    </row>
    <row r="899" spans="2:11" ht="13.5" x14ac:dyDescent="0.35">
      <c r="B899" s="3">
        <v>43307</v>
      </c>
      <c r="C899" s="2">
        <v>5.15</v>
      </c>
      <c r="D899" s="2">
        <v>3.5525000000000002</v>
      </c>
      <c r="E899" s="2">
        <v>13040</v>
      </c>
      <c r="F899" s="2"/>
      <c r="G899" s="2"/>
      <c r="H899" s="21">
        <f t="shared" si="13"/>
        <v>0</v>
      </c>
      <c r="I899" s="4"/>
      <c r="J899" s="4"/>
      <c r="K899" s="4"/>
    </row>
    <row r="900" spans="2:11" ht="13.5" x14ac:dyDescent="0.35">
      <c r="B900" s="3">
        <v>43308</v>
      </c>
      <c r="C900" s="2">
        <v>5.15</v>
      </c>
      <c r="D900" s="2">
        <v>3.5525000000000002</v>
      </c>
      <c r="E900" s="2">
        <v>19256</v>
      </c>
      <c r="F900" s="2"/>
      <c r="G900" s="2"/>
      <c r="H900" s="21">
        <f t="shared" si="13"/>
        <v>0</v>
      </c>
      <c r="I900" s="4"/>
      <c r="J900" s="4"/>
      <c r="K900" s="4"/>
    </row>
    <row r="901" spans="2:11" ht="13.5" x14ac:dyDescent="0.35">
      <c r="B901" s="3">
        <v>43311</v>
      </c>
      <c r="C901" s="2">
        <v>5.16</v>
      </c>
      <c r="D901" s="2">
        <v>3.5594000000000001</v>
      </c>
      <c r="E901" s="2">
        <v>37942</v>
      </c>
      <c r="F901" s="2"/>
      <c r="G901" s="2"/>
      <c r="H901" s="21">
        <f t="shared" si="13"/>
        <v>1.942294159042901E-3</v>
      </c>
      <c r="I901" s="4"/>
      <c r="J901" s="4"/>
      <c r="K901" s="4"/>
    </row>
    <row r="902" spans="2:11" ht="13.5" x14ac:dyDescent="0.35">
      <c r="B902" s="3">
        <v>43312</v>
      </c>
      <c r="C902" s="2">
        <v>5.13</v>
      </c>
      <c r="D902" s="2">
        <v>3.5387</v>
      </c>
      <c r="E902" s="2">
        <v>14042</v>
      </c>
      <c r="F902" s="2"/>
      <c r="G902" s="2"/>
      <c r="H902" s="21">
        <f t="shared" si="13"/>
        <v>-5.815586896668023E-3</v>
      </c>
      <c r="I902" s="4"/>
      <c r="J902" s="4"/>
      <c r="K902" s="4"/>
    </row>
    <row r="903" spans="2:11" ht="13.5" x14ac:dyDescent="0.35">
      <c r="B903" s="3">
        <v>43313</v>
      </c>
      <c r="C903" s="2">
        <v>5.12</v>
      </c>
      <c r="D903" s="2">
        <v>3.5318000000000001</v>
      </c>
      <c r="E903" s="2">
        <v>11446</v>
      </c>
      <c r="F903" s="2"/>
      <c r="G903" s="2"/>
      <c r="H903" s="21">
        <f t="shared" ref="H903:H966" si="14">(D903-D902)/D902</f>
        <v>-1.9498685958119948E-3</v>
      </c>
      <c r="I903" s="4"/>
      <c r="J903" s="4"/>
      <c r="K903" s="4"/>
    </row>
    <row r="904" spans="2:11" ht="13.5" x14ac:dyDescent="0.35">
      <c r="B904" s="3">
        <v>43314</v>
      </c>
      <c r="C904" s="2">
        <v>5.0999999999999996</v>
      </c>
      <c r="D904" s="2">
        <v>3.5179999999999998</v>
      </c>
      <c r="E904" s="2">
        <v>16703</v>
      </c>
      <c r="F904" s="2"/>
      <c r="G904" s="2"/>
      <c r="H904" s="21">
        <f t="shared" si="14"/>
        <v>-3.9073560224248986E-3</v>
      </c>
      <c r="I904" s="4"/>
      <c r="J904" s="4"/>
      <c r="K904" s="4"/>
    </row>
    <row r="905" spans="2:11" ht="13.5" x14ac:dyDescent="0.35">
      <c r="B905" s="3">
        <v>43315</v>
      </c>
      <c r="C905" s="2">
        <v>5.0999999999999996</v>
      </c>
      <c r="D905" s="2">
        <v>3.5179999999999998</v>
      </c>
      <c r="E905" s="2">
        <v>9314</v>
      </c>
      <c r="F905" s="2"/>
      <c r="G905" s="2"/>
      <c r="H905" s="21">
        <f t="shared" si="14"/>
        <v>0</v>
      </c>
      <c r="I905" s="4"/>
      <c r="J905" s="4"/>
      <c r="K905" s="4"/>
    </row>
    <row r="906" spans="2:11" ht="13.5" x14ac:dyDescent="0.35">
      <c r="B906" s="3">
        <v>43318</v>
      </c>
      <c r="C906" s="2">
        <v>5.05</v>
      </c>
      <c r="D906" s="2">
        <v>3.4834999999999998</v>
      </c>
      <c r="E906" s="2">
        <v>4324</v>
      </c>
      <c r="F906" s="2"/>
      <c r="G906" s="2"/>
      <c r="H906" s="21">
        <f t="shared" si="14"/>
        <v>-9.8067083570210281E-3</v>
      </c>
      <c r="I906" s="4"/>
      <c r="J906" s="4"/>
      <c r="K906" s="4"/>
    </row>
    <row r="907" spans="2:11" ht="13.5" x14ac:dyDescent="0.35">
      <c r="B907" s="3">
        <v>43319</v>
      </c>
      <c r="C907" s="2">
        <v>5.05</v>
      </c>
      <c r="D907" s="2">
        <v>3.4834999999999998</v>
      </c>
      <c r="E907" s="2">
        <v>11404</v>
      </c>
      <c r="F907" s="2"/>
      <c r="G907" s="2"/>
      <c r="H907" s="21">
        <f t="shared" si="14"/>
        <v>0</v>
      </c>
      <c r="I907" s="4"/>
      <c r="J907" s="4"/>
      <c r="K907" s="4"/>
    </row>
    <row r="908" spans="2:11" ht="13.5" x14ac:dyDescent="0.35">
      <c r="B908" s="3">
        <v>43320</v>
      </c>
      <c r="C908" s="2">
        <v>5.05</v>
      </c>
      <c r="D908" s="2">
        <v>3.4834999999999998</v>
      </c>
      <c r="E908" s="2">
        <v>7931</v>
      </c>
      <c r="F908" s="2"/>
      <c r="G908" s="2"/>
      <c r="H908" s="21">
        <f t="shared" si="14"/>
        <v>0</v>
      </c>
      <c r="I908" s="4"/>
      <c r="J908" s="4"/>
      <c r="K908" s="4"/>
    </row>
    <row r="909" spans="2:11" ht="13.5" x14ac:dyDescent="0.35">
      <c r="B909" s="3">
        <v>43321</v>
      </c>
      <c r="C909" s="2">
        <v>5.05</v>
      </c>
      <c r="D909" s="2">
        <v>3.4834999999999998</v>
      </c>
      <c r="E909" s="2">
        <v>8797</v>
      </c>
      <c r="F909" s="2"/>
      <c r="G909" s="2"/>
      <c r="H909" s="21">
        <f t="shared" si="14"/>
        <v>0</v>
      </c>
      <c r="I909" s="4"/>
      <c r="J909" s="4"/>
      <c r="K909" s="4"/>
    </row>
    <row r="910" spans="2:11" ht="13.5" x14ac:dyDescent="0.35">
      <c r="B910" s="3">
        <v>43322</v>
      </c>
      <c r="C910" s="2">
        <v>5.03</v>
      </c>
      <c r="D910" s="2">
        <v>3.4697</v>
      </c>
      <c r="E910" s="2">
        <v>8182</v>
      </c>
      <c r="F910" s="2"/>
      <c r="G910" s="2"/>
      <c r="H910" s="21">
        <f t="shared" si="14"/>
        <v>-3.9615329410075534E-3</v>
      </c>
      <c r="I910" s="4"/>
      <c r="J910" s="4"/>
      <c r="K910" s="4"/>
    </row>
    <row r="911" spans="2:11" ht="13.5" x14ac:dyDescent="0.35">
      <c r="B911" s="3">
        <v>43326</v>
      </c>
      <c r="C911" s="2">
        <v>5.04</v>
      </c>
      <c r="D911" s="2">
        <v>3.4765999999999999</v>
      </c>
      <c r="E911" s="2">
        <v>4702</v>
      </c>
      <c r="F911" s="2"/>
      <c r="G911" s="2"/>
      <c r="H911" s="21">
        <f t="shared" si="14"/>
        <v>1.9886445514021114E-3</v>
      </c>
      <c r="I911" s="4"/>
      <c r="J911" s="4"/>
      <c r="K911" s="4"/>
    </row>
    <row r="912" spans="2:11" ht="13.5" x14ac:dyDescent="0.35">
      <c r="B912" s="3">
        <v>43327</v>
      </c>
      <c r="C912" s="2">
        <v>5.03</v>
      </c>
      <c r="D912" s="2">
        <v>3.4697</v>
      </c>
      <c r="E912" s="2">
        <v>12660</v>
      </c>
      <c r="F912" s="2"/>
      <c r="G912" s="2"/>
      <c r="H912" s="21">
        <f t="shared" si="14"/>
        <v>-1.9846976931484515E-3</v>
      </c>
      <c r="I912" s="4"/>
      <c r="J912" s="4"/>
      <c r="K912" s="4"/>
    </row>
    <row r="913" spans="2:11" ht="13.5" x14ac:dyDescent="0.35">
      <c r="B913" s="3">
        <v>43328</v>
      </c>
      <c r="C913" s="2">
        <v>5.03</v>
      </c>
      <c r="D913" s="2">
        <v>3.4697</v>
      </c>
      <c r="E913" s="2">
        <v>7596</v>
      </c>
      <c r="F913" s="2"/>
      <c r="G913" s="2"/>
      <c r="H913" s="21">
        <f t="shared" si="14"/>
        <v>0</v>
      </c>
      <c r="I913" s="4"/>
      <c r="J913" s="4"/>
      <c r="K913" s="4"/>
    </row>
    <row r="914" spans="2:11" ht="13.5" x14ac:dyDescent="0.35">
      <c r="B914" s="3">
        <v>43329</v>
      </c>
      <c r="C914" s="2">
        <v>5.04</v>
      </c>
      <c r="D914" s="2">
        <v>3.4765999999999999</v>
      </c>
      <c r="E914" s="2">
        <v>11311</v>
      </c>
      <c r="F914" s="2"/>
      <c r="G914" s="2"/>
      <c r="H914" s="21">
        <f t="shared" si="14"/>
        <v>1.9886445514021114E-3</v>
      </c>
      <c r="I914" s="4"/>
      <c r="J914" s="4"/>
      <c r="K914" s="4"/>
    </row>
    <row r="915" spans="2:11" ht="13.5" x14ac:dyDescent="0.35">
      <c r="B915" s="3">
        <v>43332</v>
      </c>
      <c r="C915" s="2">
        <v>5.04</v>
      </c>
      <c r="D915" s="2">
        <v>3.4765999999999999</v>
      </c>
      <c r="E915" s="2">
        <v>3340</v>
      </c>
      <c r="F915" s="2"/>
      <c r="G915" s="2"/>
      <c r="H915" s="21">
        <f t="shared" si="14"/>
        <v>0</v>
      </c>
      <c r="I915" s="4"/>
      <c r="J915" s="4"/>
      <c r="K915" s="4"/>
    </row>
    <row r="916" spans="2:11" ht="13.5" x14ac:dyDescent="0.35">
      <c r="B916" s="3">
        <v>43335</v>
      </c>
      <c r="C916" s="2">
        <v>5.03</v>
      </c>
      <c r="D916" s="2">
        <v>3.4697</v>
      </c>
      <c r="E916" s="2">
        <v>3987</v>
      </c>
      <c r="F916" s="2"/>
      <c r="G916" s="2"/>
      <c r="H916" s="21">
        <f t="shared" si="14"/>
        <v>-1.9846976931484515E-3</v>
      </c>
      <c r="I916" s="4"/>
      <c r="J916" s="4"/>
      <c r="K916" s="4"/>
    </row>
    <row r="917" spans="2:11" ht="13.5" x14ac:dyDescent="0.35">
      <c r="B917" s="3">
        <v>43336</v>
      </c>
      <c r="C917" s="2">
        <v>5.05</v>
      </c>
      <c r="D917" s="2">
        <v>3.4834999999999998</v>
      </c>
      <c r="E917" s="2">
        <v>10829</v>
      </c>
      <c r="F917" s="2"/>
      <c r="G917" s="2"/>
      <c r="H917" s="21">
        <f t="shared" si="14"/>
        <v>3.9772891028042228E-3</v>
      </c>
      <c r="I917" s="4"/>
      <c r="J917" s="4"/>
      <c r="K917" s="4"/>
    </row>
    <row r="918" spans="2:11" ht="13.5" x14ac:dyDescent="0.35">
      <c r="B918" s="3">
        <v>43339</v>
      </c>
      <c r="C918" s="2">
        <v>5.01</v>
      </c>
      <c r="D918" s="2">
        <v>3.4559000000000002</v>
      </c>
      <c r="E918" s="2">
        <v>1500</v>
      </c>
      <c r="F918" s="2"/>
      <c r="G918" s="2"/>
      <c r="H918" s="21">
        <f t="shared" si="14"/>
        <v>-7.9230658820151068E-3</v>
      </c>
      <c r="I918" s="4"/>
      <c r="J918" s="4"/>
      <c r="K918" s="4"/>
    </row>
    <row r="919" spans="2:11" ht="13.5" x14ac:dyDescent="0.35">
      <c r="B919" s="3">
        <v>43340</v>
      </c>
      <c r="C919" s="2">
        <v>5.01</v>
      </c>
      <c r="D919" s="2">
        <v>3.4559000000000002</v>
      </c>
      <c r="E919" s="2">
        <v>3567</v>
      </c>
      <c r="F919" s="2"/>
      <c r="G919" s="2"/>
      <c r="H919" s="21">
        <f t="shared" si="14"/>
        <v>0</v>
      </c>
      <c r="I919" s="4"/>
      <c r="J919" s="4"/>
      <c r="K919" s="4"/>
    </row>
    <row r="920" spans="2:11" ht="13.5" x14ac:dyDescent="0.35">
      <c r="B920" s="3">
        <v>43341</v>
      </c>
      <c r="C920" s="2">
        <v>5.0999999999999996</v>
      </c>
      <c r="D920" s="2">
        <v>3.5179999999999998</v>
      </c>
      <c r="E920" s="2">
        <v>3061</v>
      </c>
      <c r="F920" s="2"/>
      <c r="G920" s="2"/>
      <c r="H920" s="21">
        <f t="shared" si="14"/>
        <v>1.7969269944153359E-2</v>
      </c>
      <c r="I920" s="4"/>
      <c r="J920" s="4"/>
      <c r="K920" s="4"/>
    </row>
    <row r="921" spans="2:11" ht="13.5" x14ac:dyDescent="0.35">
      <c r="B921" s="3">
        <v>43342</v>
      </c>
      <c r="C921" s="2">
        <v>5.05</v>
      </c>
      <c r="D921" s="2">
        <v>3.4834999999999998</v>
      </c>
      <c r="E921" s="2">
        <v>9598</v>
      </c>
      <c r="F921" s="2"/>
      <c r="G921" s="2"/>
      <c r="H921" s="21">
        <f t="shared" si="14"/>
        <v>-9.8067083570210281E-3</v>
      </c>
      <c r="I921" s="4"/>
      <c r="J921" s="4"/>
      <c r="K921" s="4"/>
    </row>
    <row r="922" spans="2:11" ht="13.5" x14ac:dyDescent="0.35">
      <c r="B922" s="3">
        <v>43343</v>
      </c>
      <c r="C922" s="2">
        <v>5.0999999999999996</v>
      </c>
      <c r="D922" s="2">
        <v>3.5179999999999998</v>
      </c>
      <c r="E922" s="2">
        <v>8986</v>
      </c>
      <c r="F922" s="2"/>
      <c r="G922" s="2"/>
      <c r="H922" s="21">
        <f t="shared" si="14"/>
        <v>9.9038323525190118E-3</v>
      </c>
      <c r="I922" s="4"/>
      <c r="J922" s="4"/>
      <c r="K922" s="4"/>
    </row>
    <row r="923" spans="2:11" ht="13.5" x14ac:dyDescent="0.35">
      <c r="B923" s="3">
        <v>43346</v>
      </c>
      <c r="C923" s="2">
        <v>5.0999999999999996</v>
      </c>
      <c r="D923" s="2">
        <v>3.5179999999999998</v>
      </c>
      <c r="E923" s="2">
        <v>23852</v>
      </c>
      <c r="F923" s="2"/>
      <c r="G923" s="2"/>
      <c r="H923" s="21">
        <f t="shared" si="14"/>
        <v>0</v>
      </c>
      <c r="I923" s="4"/>
      <c r="J923" s="4"/>
      <c r="K923" s="4"/>
    </row>
    <row r="924" spans="2:11" ht="13.5" x14ac:dyDescent="0.35">
      <c r="B924" s="3">
        <v>43347</v>
      </c>
      <c r="C924" s="2">
        <v>5.07</v>
      </c>
      <c r="D924" s="2">
        <v>3.4973000000000001</v>
      </c>
      <c r="E924" s="2">
        <v>1268</v>
      </c>
      <c r="F924" s="2"/>
      <c r="G924" s="2"/>
      <c r="H924" s="21">
        <f t="shared" si="14"/>
        <v>-5.8840250142125411E-3</v>
      </c>
      <c r="I924" s="4"/>
      <c r="J924" s="4"/>
      <c r="K924" s="4"/>
    </row>
    <row r="925" spans="2:11" ht="13.5" x14ac:dyDescent="0.35">
      <c r="B925" s="3">
        <v>43348</v>
      </c>
      <c r="C925" s="2">
        <v>5</v>
      </c>
      <c r="D925" s="2">
        <v>3.4489999999999998</v>
      </c>
      <c r="E925" s="2">
        <v>40191</v>
      </c>
      <c r="F925" s="2"/>
      <c r="G925" s="2"/>
      <c r="H925" s="21">
        <f t="shared" si="14"/>
        <v>-1.3810653933034121E-2</v>
      </c>
      <c r="I925" s="4"/>
      <c r="J925" s="4"/>
      <c r="K925" s="4"/>
    </row>
    <row r="926" spans="2:11" ht="13.5" x14ac:dyDescent="0.35">
      <c r="B926" s="3">
        <v>43349</v>
      </c>
      <c r="C926" s="2">
        <v>5</v>
      </c>
      <c r="D926" s="2">
        <v>3.4489999999999998</v>
      </c>
      <c r="E926" s="2">
        <v>10455</v>
      </c>
      <c r="F926" s="2"/>
      <c r="G926" s="2"/>
      <c r="H926" s="21">
        <f t="shared" si="14"/>
        <v>0</v>
      </c>
      <c r="I926" s="4"/>
      <c r="J926" s="4"/>
      <c r="K926" s="4"/>
    </row>
    <row r="927" spans="2:11" ht="13.5" x14ac:dyDescent="0.35">
      <c r="B927" s="3">
        <v>43350</v>
      </c>
      <c r="C927" s="2">
        <v>5</v>
      </c>
      <c r="D927" s="2">
        <v>3.4489999999999998</v>
      </c>
      <c r="E927" s="2">
        <v>15035</v>
      </c>
      <c r="F927" s="2"/>
      <c r="G927" s="2"/>
      <c r="H927" s="21">
        <f t="shared" si="14"/>
        <v>0</v>
      </c>
      <c r="I927" s="4"/>
      <c r="J927" s="4"/>
      <c r="K927" s="4"/>
    </row>
    <row r="928" spans="2:11" ht="13.5" x14ac:dyDescent="0.35">
      <c r="B928" s="3">
        <v>43353</v>
      </c>
      <c r="C928" s="2">
        <v>5</v>
      </c>
      <c r="D928" s="2">
        <v>3.4489999999999998</v>
      </c>
      <c r="E928" s="2">
        <v>15642</v>
      </c>
      <c r="F928" s="2"/>
      <c r="G928" s="2"/>
      <c r="H928" s="21">
        <f t="shared" si="14"/>
        <v>0</v>
      </c>
      <c r="I928" s="4"/>
      <c r="J928" s="4"/>
      <c r="K928" s="4"/>
    </row>
    <row r="929" spans="2:11" ht="13.5" x14ac:dyDescent="0.35">
      <c r="B929" s="3">
        <v>43355</v>
      </c>
      <c r="C929" s="2">
        <v>5</v>
      </c>
      <c r="D929" s="2">
        <v>3.4489999999999998</v>
      </c>
      <c r="E929" s="2">
        <v>12895</v>
      </c>
      <c r="F929" s="2"/>
      <c r="G929" s="2"/>
      <c r="H929" s="21">
        <f t="shared" si="14"/>
        <v>0</v>
      </c>
      <c r="I929" s="4"/>
      <c r="J929" s="4"/>
      <c r="K929" s="4"/>
    </row>
    <row r="930" spans="2:11" ht="13.5" x14ac:dyDescent="0.35">
      <c r="B930" s="3">
        <v>43356</v>
      </c>
      <c r="C930" s="2">
        <v>4.9800000000000004</v>
      </c>
      <c r="D930" s="2">
        <v>3.4352</v>
      </c>
      <c r="E930" s="2">
        <v>22945</v>
      </c>
      <c r="F930" s="2"/>
      <c r="G930" s="2"/>
      <c r="H930" s="21">
        <f t="shared" si="14"/>
        <v>-4.0011597564510908E-3</v>
      </c>
      <c r="I930" s="4"/>
      <c r="J930" s="4"/>
      <c r="K930" s="4"/>
    </row>
    <row r="931" spans="2:11" ht="13.5" x14ac:dyDescent="0.35">
      <c r="B931" s="3">
        <v>43357</v>
      </c>
      <c r="C931" s="2">
        <v>4.9000000000000004</v>
      </c>
      <c r="D931" s="2">
        <v>3.38</v>
      </c>
      <c r="E931" s="2">
        <v>6295</v>
      </c>
      <c r="F931" s="2"/>
      <c r="G931" s="2"/>
      <c r="H931" s="21">
        <f t="shared" si="14"/>
        <v>-1.6068933395435532E-2</v>
      </c>
      <c r="I931" s="4"/>
      <c r="J931" s="4"/>
      <c r="K931" s="4"/>
    </row>
    <row r="932" spans="2:11" ht="13.5" x14ac:dyDescent="0.35">
      <c r="B932" s="3">
        <v>43360</v>
      </c>
      <c r="C932" s="2">
        <v>4.9000000000000004</v>
      </c>
      <c r="D932" s="2">
        <v>3.38</v>
      </c>
      <c r="E932" s="2">
        <v>8018</v>
      </c>
      <c r="F932" s="2"/>
      <c r="G932" s="2"/>
      <c r="H932" s="21">
        <f t="shared" si="14"/>
        <v>0</v>
      </c>
      <c r="I932" s="4"/>
      <c r="J932" s="4"/>
      <c r="K932" s="4"/>
    </row>
    <row r="933" spans="2:11" ht="13.5" x14ac:dyDescent="0.35">
      <c r="B933" s="3">
        <v>43361</v>
      </c>
      <c r="C933" s="2">
        <v>4.9400000000000004</v>
      </c>
      <c r="D933" s="2">
        <v>3.4076</v>
      </c>
      <c r="E933" s="2">
        <v>6392</v>
      </c>
      <c r="F933" s="2"/>
      <c r="G933" s="2"/>
      <c r="H933" s="21">
        <f t="shared" si="14"/>
        <v>8.1656804733728026E-3</v>
      </c>
      <c r="I933" s="4"/>
      <c r="J933" s="4"/>
      <c r="K933" s="4"/>
    </row>
    <row r="934" spans="2:11" ht="13.5" x14ac:dyDescent="0.35">
      <c r="B934" s="3">
        <v>43362</v>
      </c>
      <c r="C934" s="2">
        <v>4.9000000000000004</v>
      </c>
      <c r="D934" s="2">
        <v>3.38</v>
      </c>
      <c r="E934" s="2">
        <v>13237</v>
      </c>
      <c r="F934" s="2"/>
      <c r="G934" s="2"/>
      <c r="H934" s="21">
        <f t="shared" si="14"/>
        <v>-8.0995421997887285E-3</v>
      </c>
      <c r="I934" s="4"/>
      <c r="J934" s="4"/>
      <c r="K934" s="4"/>
    </row>
    <row r="935" spans="2:11" ht="13.5" x14ac:dyDescent="0.35">
      <c r="B935" s="3">
        <v>43363</v>
      </c>
      <c r="C935" s="2">
        <v>4.95</v>
      </c>
      <c r="D935" s="2">
        <v>3.4144999999999999</v>
      </c>
      <c r="E935" s="2">
        <v>49679</v>
      </c>
      <c r="F935" s="2"/>
      <c r="G935" s="2"/>
      <c r="H935" s="21">
        <f t="shared" si="14"/>
        <v>1.020710059171597E-2</v>
      </c>
      <c r="I935" s="4"/>
      <c r="J935" s="4"/>
      <c r="K935" s="4"/>
    </row>
    <row r="936" spans="2:11" ht="13.5" x14ac:dyDescent="0.35">
      <c r="B936" s="3">
        <v>43364</v>
      </c>
      <c r="C936" s="2">
        <v>4.99</v>
      </c>
      <c r="D936" s="2">
        <v>3.4420999999999999</v>
      </c>
      <c r="E936" s="2">
        <v>5122</v>
      </c>
      <c r="F936" s="2"/>
      <c r="G936" s="2"/>
      <c r="H936" s="21">
        <f t="shared" si="14"/>
        <v>8.0831746961487986E-3</v>
      </c>
      <c r="I936" s="4"/>
      <c r="J936" s="4"/>
      <c r="K936" s="4"/>
    </row>
    <row r="937" spans="2:11" ht="13.5" x14ac:dyDescent="0.35">
      <c r="B937" s="3">
        <v>43367</v>
      </c>
      <c r="C937" s="2">
        <v>4.99</v>
      </c>
      <c r="D937" s="2">
        <v>3.4420999999999999</v>
      </c>
      <c r="E937" s="2">
        <v>478</v>
      </c>
      <c r="F937" s="2"/>
      <c r="G937" s="2"/>
      <c r="H937" s="21">
        <f t="shared" si="14"/>
        <v>0</v>
      </c>
      <c r="I937" s="4"/>
      <c r="J937" s="4"/>
      <c r="K937" s="4"/>
    </row>
    <row r="938" spans="2:11" ht="13.5" x14ac:dyDescent="0.35">
      <c r="B938" s="3">
        <v>43368</v>
      </c>
      <c r="C938" s="2">
        <v>4.8499999999999996</v>
      </c>
      <c r="D938" s="2">
        <v>3.3454999999999999</v>
      </c>
      <c r="E938" s="2">
        <v>5464</v>
      </c>
      <c r="F938" s="2"/>
      <c r="G938" s="2"/>
      <c r="H938" s="21">
        <f t="shared" si="14"/>
        <v>-2.8064263095203514E-2</v>
      </c>
      <c r="I938" s="4"/>
      <c r="J938" s="4"/>
      <c r="K938" s="4"/>
    </row>
    <row r="939" spans="2:11" ht="13.5" x14ac:dyDescent="0.35">
      <c r="B939" s="3">
        <v>43369</v>
      </c>
      <c r="C939" s="2">
        <v>4.9000000000000004</v>
      </c>
      <c r="D939" s="2">
        <v>3.38</v>
      </c>
      <c r="E939" s="2">
        <v>1549</v>
      </c>
      <c r="F939" s="2"/>
      <c r="G939" s="2"/>
      <c r="H939" s="21">
        <f t="shared" si="14"/>
        <v>1.0312359886414579E-2</v>
      </c>
      <c r="I939" s="4"/>
      <c r="J939" s="4"/>
      <c r="K939" s="4"/>
    </row>
    <row r="940" spans="2:11" ht="13.5" x14ac:dyDescent="0.35">
      <c r="B940" s="3">
        <v>43370</v>
      </c>
      <c r="C940" s="2">
        <v>4.95</v>
      </c>
      <c r="D940" s="2">
        <v>3.4144999999999999</v>
      </c>
      <c r="E940" s="2">
        <v>16928</v>
      </c>
      <c r="F940" s="2"/>
      <c r="G940" s="2"/>
      <c r="H940" s="21">
        <f t="shared" si="14"/>
        <v>1.020710059171597E-2</v>
      </c>
      <c r="I940" s="4"/>
      <c r="J940" s="4"/>
      <c r="K940" s="4"/>
    </row>
    <row r="941" spans="2:11" ht="13.5" x14ac:dyDescent="0.35">
      <c r="B941" s="3">
        <v>43371</v>
      </c>
      <c r="C941" s="2">
        <v>4.95</v>
      </c>
      <c r="D941" s="2">
        <v>3.4144999999999999</v>
      </c>
      <c r="E941" s="2">
        <v>4352</v>
      </c>
      <c r="F941" s="2"/>
      <c r="G941" s="2"/>
      <c r="H941" s="21">
        <f t="shared" si="14"/>
        <v>0</v>
      </c>
      <c r="I941" s="4"/>
      <c r="J941" s="4"/>
      <c r="K941" s="4"/>
    </row>
    <row r="942" spans="2:11" ht="13.5" x14ac:dyDescent="0.35">
      <c r="B942" s="3">
        <v>43374</v>
      </c>
      <c r="C942" s="2">
        <v>4.96</v>
      </c>
      <c r="D942" s="2">
        <v>3.4214000000000002</v>
      </c>
      <c r="E942" s="2">
        <v>47</v>
      </c>
      <c r="F942" s="2"/>
      <c r="G942" s="2"/>
      <c r="H942" s="21">
        <f t="shared" si="14"/>
        <v>2.0207936740372968E-3</v>
      </c>
      <c r="I942" s="4"/>
      <c r="J942" s="4"/>
      <c r="K942" s="4"/>
    </row>
    <row r="943" spans="2:11" ht="13.5" x14ac:dyDescent="0.35">
      <c r="B943" s="3">
        <v>43375</v>
      </c>
      <c r="C943" s="2">
        <v>4.96</v>
      </c>
      <c r="D943" s="2">
        <v>3.4214000000000002</v>
      </c>
      <c r="E943" s="2">
        <v>15165</v>
      </c>
      <c r="F943" s="2"/>
      <c r="G943" s="2"/>
      <c r="H943" s="21">
        <f t="shared" si="14"/>
        <v>0</v>
      </c>
      <c r="I943" s="4"/>
      <c r="J943" s="4"/>
      <c r="K943" s="4"/>
    </row>
    <row r="944" spans="2:11" ht="13.5" x14ac:dyDescent="0.35">
      <c r="B944" s="3">
        <v>43376</v>
      </c>
      <c r="C944" s="2">
        <v>4.9000000000000004</v>
      </c>
      <c r="D944" s="2">
        <v>3.38</v>
      </c>
      <c r="E944" s="2">
        <v>4163</v>
      </c>
      <c r="F944" s="2"/>
      <c r="G944" s="2"/>
      <c r="H944" s="21">
        <f t="shared" si="14"/>
        <v>-1.2100309814695833E-2</v>
      </c>
      <c r="I944" s="4"/>
      <c r="J944" s="4"/>
      <c r="K944" s="4"/>
    </row>
    <row r="945" spans="2:11" ht="13.5" x14ac:dyDescent="0.35">
      <c r="B945" s="3">
        <v>43377</v>
      </c>
      <c r="C945" s="2">
        <v>4.93</v>
      </c>
      <c r="D945" s="2">
        <v>3.4007000000000001</v>
      </c>
      <c r="E945" s="2">
        <v>12285</v>
      </c>
      <c r="F945" s="2"/>
      <c r="G945" s="2"/>
      <c r="H945" s="21">
        <f t="shared" si="14"/>
        <v>6.1242603550296345E-3</v>
      </c>
      <c r="I945" s="4"/>
      <c r="J945" s="4"/>
      <c r="K945" s="4"/>
    </row>
    <row r="946" spans="2:11" ht="13.5" x14ac:dyDescent="0.35">
      <c r="B946" s="3">
        <v>43378</v>
      </c>
      <c r="C946" s="2">
        <v>4.93</v>
      </c>
      <c r="D946" s="2">
        <v>3.4007000000000001</v>
      </c>
      <c r="E946" s="2">
        <v>8905</v>
      </c>
      <c r="F946" s="2"/>
      <c r="G946" s="2"/>
      <c r="H946" s="21">
        <f t="shared" si="14"/>
        <v>0</v>
      </c>
      <c r="I946" s="4"/>
      <c r="J946" s="4"/>
      <c r="K946" s="4"/>
    </row>
    <row r="947" spans="2:11" ht="13.5" x14ac:dyDescent="0.35">
      <c r="B947" s="3">
        <v>43381</v>
      </c>
      <c r="C947" s="2">
        <v>4.9000000000000004</v>
      </c>
      <c r="D947" s="2">
        <v>3.38</v>
      </c>
      <c r="E947" s="2">
        <v>3200</v>
      </c>
      <c r="F947" s="2"/>
      <c r="G947" s="2"/>
      <c r="H947" s="21">
        <f t="shared" si="14"/>
        <v>-6.0869820919222991E-3</v>
      </c>
      <c r="I947" s="4"/>
      <c r="J947" s="4"/>
      <c r="K947" s="4"/>
    </row>
    <row r="948" spans="2:11" ht="13.5" x14ac:dyDescent="0.35">
      <c r="B948" s="3">
        <v>43382</v>
      </c>
      <c r="C948" s="2">
        <v>4.8899999999999997</v>
      </c>
      <c r="D948" s="2">
        <v>3.3731</v>
      </c>
      <c r="E948" s="2">
        <v>5179</v>
      </c>
      <c r="F948" s="2"/>
      <c r="G948" s="2"/>
      <c r="H948" s="21">
        <f t="shared" si="14"/>
        <v>-2.0414201183431677E-3</v>
      </c>
      <c r="I948" s="4"/>
      <c r="J948" s="4"/>
      <c r="K948" s="4"/>
    </row>
    <row r="949" spans="2:11" ht="13.5" x14ac:dyDescent="0.35">
      <c r="B949" s="3">
        <v>43383</v>
      </c>
      <c r="C949" s="2">
        <v>4.8899999999999997</v>
      </c>
      <c r="D949" s="2">
        <v>3.3731</v>
      </c>
      <c r="E949" s="2">
        <v>1130</v>
      </c>
      <c r="F949" s="2"/>
      <c r="G949" s="2"/>
      <c r="H949" s="21">
        <f t="shared" si="14"/>
        <v>0</v>
      </c>
      <c r="I949" s="4"/>
      <c r="J949" s="4"/>
      <c r="K949" s="4"/>
    </row>
    <row r="950" spans="2:11" ht="13.5" x14ac:dyDescent="0.35">
      <c r="B950" s="3">
        <v>43384</v>
      </c>
      <c r="C950" s="2">
        <v>4.8600000000000003</v>
      </c>
      <c r="D950" s="2">
        <v>3.3523999999999998</v>
      </c>
      <c r="E950" s="2">
        <v>7530</v>
      </c>
      <c r="F950" s="2"/>
      <c r="G950" s="2"/>
      <c r="H950" s="21">
        <f t="shared" si="14"/>
        <v>-6.136788117755229E-3</v>
      </c>
      <c r="I950" s="4"/>
      <c r="J950" s="4"/>
      <c r="K950" s="4"/>
    </row>
    <row r="951" spans="2:11" ht="13.5" x14ac:dyDescent="0.35">
      <c r="B951" s="3">
        <v>43385</v>
      </c>
      <c r="C951" s="2">
        <v>4.83</v>
      </c>
      <c r="D951" s="2">
        <v>3.3317999999999999</v>
      </c>
      <c r="E951" s="2">
        <v>23570</v>
      </c>
      <c r="F951" s="2"/>
      <c r="G951" s="2"/>
      <c r="H951" s="21">
        <f t="shared" si="14"/>
        <v>-6.1448514497076581E-3</v>
      </c>
      <c r="I951" s="4"/>
      <c r="J951" s="4"/>
      <c r="K951" s="4"/>
    </row>
    <row r="952" spans="2:11" ht="13.5" x14ac:dyDescent="0.35">
      <c r="B952" s="3">
        <v>43389</v>
      </c>
      <c r="C952" s="2">
        <v>4.87</v>
      </c>
      <c r="D952" s="2">
        <v>3.3593000000000002</v>
      </c>
      <c r="E952" s="2">
        <v>46319</v>
      </c>
      <c r="F952" s="2"/>
      <c r="G952" s="2"/>
      <c r="H952" s="21">
        <f t="shared" si="14"/>
        <v>8.253796746503483E-3</v>
      </c>
      <c r="I952" s="4"/>
      <c r="J952" s="4"/>
      <c r="K952" s="4"/>
    </row>
    <row r="953" spans="2:11" ht="13.5" x14ac:dyDescent="0.35">
      <c r="B953" s="3">
        <v>43390</v>
      </c>
      <c r="C953" s="2">
        <v>4.8899999999999997</v>
      </c>
      <c r="D953" s="2">
        <v>3.3731</v>
      </c>
      <c r="E953" s="2">
        <v>6165</v>
      </c>
      <c r="F953" s="2"/>
      <c r="G953" s="2"/>
      <c r="H953" s="21">
        <f t="shared" si="14"/>
        <v>4.1079986902032599E-3</v>
      </c>
      <c r="I953" s="4"/>
      <c r="J953" s="4"/>
      <c r="K953" s="4"/>
    </row>
    <row r="954" spans="2:11" ht="13.5" x14ac:dyDescent="0.35">
      <c r="B954" s="3">
        <v>43391</v>
      </c>
      <c r="C954" s="2">
        <v>4.8899999999999997</v>
      </c>
      <c r="D954" s="2">
        <v>3.3731</v>
      </c>
      <c r="E954" s="2">
        <v>9000</v>
      </c>
      <c r="F954" s="2"/>
      <c r="G954" s="2"/>
      <c r="H954" s="21">
        <f t="shared" si="14"/>
        <v>0</v>
      </c>
      <c r="I954" s="4"/>
      <c r="J954" s="4"/>
      <c r="K954" s="4"/>
    </row>
    <row r="955" spans="2:11" ht="13.5" x14ac:dyDescent="0.35">
      <c r="B955" s="3">
        <v>43392</v>
      </c>
      <c r="C955" s="2">
        <v>4.8899999999999997</v>
      </c>
      <c r="D955" s="2">
        <v>3.3731</v>
      </c>
      <c r="E955" s="2">
        <v>2550</v>
      </c>
      <c r="F955" s="2"/>
      <c r="G955" s="2"/>
      <c r="H955" s="21">
        <f t="shared" si="14"/>
        <v>0</v>
      </c>
      <c r="I955" s="4"/>
      <c r="J955" s="4"/>
      <c r="K955" s="4"/>
    </row>
    <row r="956" spans="2:11" ht="13.5" x14ac:dyDescent="0.35">
      <c r="B956" s="3">
        <v>43395</v>
      </c>
      <c r="C956" s="2">
        <v>4.91</v>
      </c>
      <c r="D956" s="2">
        <v>3.3868999999999998</v>
      </c>
      <c r="E956" s="2">
        <v>21241</v>
      </c>
      <c r="F956" s="2"/>
      <c r="G956" s="2"/>
      <c r="H956" s="21">
        <f t="shared" si="14"/>
        <v>4.0911920785033978E-3</v>
      </c>
      <c r="I956" s="4"/>
      <c r="J956" s="4"/>
      <c r="K956" s="4"/>
    </row>
    <row r="957" spans="2:11" ht="13.5" x14ac:dyDescent="0.35">
      <c r="B957" s="3">
        <v>43396</v>
      </c>
      <c r="C957" s="2">
        <v>4.9000000000000004</v>
      </c>
      <c r="D957" s="2">
        <v>3.38</v>
      </c>
      <c r="E957" s="2">
        <v>201</v>
      </c>
      <c r="F957" s="2"/>
      <c r="G957" s="2"/>
      <c r="H957" s="21">
        <f t="shared" si="14"/>
        <v>-2.0372612123180215E-3</v>
      </c>
      <c r="I957" s="4"/>
      <c r="J957" s="4"/>
      <c r="K957" s="4"/>
    </row>
    <row r="958" spans="2:11" ht="13.5" x14ac:dyDescent="0.35">
      <c r="B958" s="3">
        <v>43397</v>
      </c>
      <c r="C958" s="2">
        <v>4.8499999999999996</v>
      </c>
      <c r="D958" s="2">
        <v>3.3454999999999999</v>
      </c>
      <c r="E958" s="2">
        <v>4521</v>
      </c>
      <c r="F958" s="2"/>
      <c r="G958" s="2"/>
      <c r="H958" s="21">
        <f t="shared" si="14"/>
        <v>-1.020710059171597E-2</v>
      </c>
      <c r="I958" s="4"/>
      <c r="J958" s="4"/>
      <c r="K958" s="4"/>
    </row>
    <row r="959" spans="2:11" ht="13.5" x14ac:dyDescent="0.35">
      <c r="B959" s="3">
        <v>43398</v>
      </c>
      <c r="C959" s="2">
        <v>4.92</v>
      </c>
      <c r="D959" s="2">
        <v>3.3938000000000001</v>
      </c>
      <c r="E959" s="2">
        <v>21466</v>
      </c>
      <c r="F959" s="2"/>
      <c r="G959" s="2"/>
      <c r="H959" s="21">
        <f t="shared" si="14"/>
        <v>1.443730384098049E-2</v>
      </c>
      <c r="I959" s="4"/>
      <c r="J959" s="4"/>
      <c r="K959" s="4"/>
    </row>
    <row r="960" spans="2:11" ht="13.5" x14ac:dyDescent="0.35">
      <c r="B960" s="3">
        <v>43399</v>
      </c>
      <c r="C960" s="2">
        <v>4.97</v>
      </c>
      <c r="D960" s="2">
        <v>3.4283000000000001</v>
      </c>
      <c r="E960" s="2">
        <v>37712</v>
      </c>
      <c r="F960" s="2"/>
      <c r="G960" s="2"/>
      <c r="H960" s="21">
        <f t="shared" si="14"/>
        <v>1.0165596086982136E-2</v>
      </c>
      <c r="I960" s="4"/>
      <c r="J960" s="4"/>
      <c r="K960" s="4"/>
    </row>
    <row r="961" spans="2:11" ht="13.5" x14ac:dyDescent="0.35">
      <c r="B961" s="3">
        <v>43402</v>
      </c>
      <c r="C961" s="2">
        <v>4.9400000000000004</v>
      </c>
      <c r="D961" s="2">
        <v>3.4076</v>
      </c>
      <c r="E961" s="2">
        <v>24195</v>
      </c>
      <c r="F961" s="2"/>
      <c r="G961" s="2"/>
      <c r="H961" s="21">
        <f t="shared" si="14"/>
        <v>-6.0379780065922357E-3</v>
      </c>
      <c r="I961" s="4"/>
      <c r="J961" s="4"/>
      <c r="K961" s="4"/>
    </row>
    <row r="962" spans="2:11" ht="13.5" x14ac:dyDescent="0.35">
      <c r="B962" s="3">
        <v>43403</v>
      </c>
      <c r="C962" s="2">
        <v>4.95</v>
      </c>
      <c r="D962" s="2">
        <v>3.4144999999999999</v>
      </c>
      <c r="E962" s="2">
        <v>1581</v>
      </c>
      <c r="F962" s="2"/>
      <c r="G962" s="2"/>
      <c r="H962" s="21">
        <f t="shared" si="14"/>
        <v>2.0248855499471496E-3</v>
      </c>
      <c r="I962" s="4"/>
      <c r="J962" s="4"/>
      <c r="K962" s="4"/>
    </row>
    <row r="963" spans="2:11" ht="13.5" x14ac:dyDescent="0.35">
      <c r="B963" s="3">
        <v>43404</v>
      </c>
      <c r="C963" s="2">
        <v>4.9000000000000004</v>
      </c>
      <c r="D963" s="2">
        <v>3.38</v>
      </c>
      <c r="E963" s="2">
        <v>3190</v>
      </c>
      <c r="F963" s="2"/>
      <c r="G963" s="2"/>
      <c r="H963" s="21">
        <f t="shared" si="14"/>
        <v>-1.0103968370185965E-2</v>
      </c>
      <c r="I963" s="4"/>
      <c r="J963" s="4"/>
      <c r="K963" s="4"/>
    </row>
    <row r="964" spans="2:11" ht="13.5" x14ac:dyDescent="0.35">
      <c r="B964" s="3">
        <v>43405</v>
      </c>
      <c r="C964" s="2">
        <v>4.91</v>
      </c>
      <c r="D964" s="2">
        <v>3.3868999999999998</v>
      </c>
      <c r="E964" s="2">
        <v>5311</v>
      </c>
      <c r="F964" s="2"/>
      <c r="G964" s="2"/>
      <c r="H964" s="21">
        <f t="shared" si="14"/>
        <v>2.0414201183431677E-3</v>
      </c>
      <c r="I964" s="4"/>
      <c r="J964" s="4"/>
      <c r="K964" s="4"/>
    </row>
    <row r="965" spans="2:11" ht="13.5" x14ac:dyDescent="0.35">
      <c r="B965" s="3">
        <v>43406</v>
      </c>
      <c r="C965" s="2">
        <v>4.8899999999999997</v>
      </c>
      <c r="D965" s="2">
        <v>3.3731</v>
      </c>
      <c r="E965" s="2">
        <v>3112</v>
      </c>
      <c r="F965" s="2"/>
      <c r="G965" s="2"/>
      <c r="H965" s="21">
        <f t="shared" si="14"/>
        <v>-4.074522424636043E-3</v>
      </c>
      <c r="I965" s="4"/>
      <c r="J965" s="4"/>
      <c r="K965" s="4"/>
    </row>
    <row r="966" spans="2:11" ht="13.5" x14ac:dyDescent="0.35">
      <c r="B966" s="3">
        <v>43409</v>
      </c>
      <c r="C966" s="2">
        <v>4.8600000000000003</v>
      </c>
      <c r="D966" s="2">
        <v>3.3523999999999998</v>
      </c>
      <c r="E966" s="2">
        <v>4056</v>
      </c>
      <c r="F966" s="2"/>
      <c r="G966" s="2"/>
      <c r="H966" s="21">
        <f t="shared" si="14"/>
        <v>-6.136788117755229E-3</v>
      </c>
      <c r="I966" s="4"/>
      <c r="J966" s="4"/>
      <c r="K966" s="4"/>
    </row>
    <row r="967" spans="2:11" ht="13.5" x14ac:dyDescent="0.35">
      <c r="B967" s="3">
        <v>43410</v>
      </c>
      <c r="C967" s="2">
        <v>4.8899999999999997</v>
      </c>
      <c r="D967" s="2">
        <v>3.3731</v>
      </c>
      <c r="E967" s="2">
        <v>2935</v>
      </c>
      <c r="F967" s="2"/>
      <c r="G967" s="2"/>
      <c r="H967" s="21">
        <f t="shared" ref="H967:H1030" si="15">(D967-D966)/D966</f>
        <v>6.174680825677176E-3</v>
      </c>
      <c r="I967" s="4"/>
      <c r="J967" s="4"/>
      <c r="K967" s="4"/>
    </row>
    <row r="968" spans="2:11" ht="13.5" x14ac:dyDescent="0.35">
      <c r="B968" s="3">
        <v>43411</v>
      </c>
      <c r="C968" s="2">
        <v>4.8899999999999997</v>
      </c>
      <c r="D968" s="2">
        <v>3.3731</v>
      </c>
      <c r="E968" s="2">
        <v>14495</v>
      </c>
      <c r="F968" s="2"/>
      <c r="G968" s="2"/>
      <c r="H968" s="21">
        <f t="shared" si="15"/>
        <v>0</v>
      </c>
      <c r="I968" s="4"/>
      <c r="J968" s="4"/>
      <c r="K968" s="4"/>
    </row>
    <row r="969" spans="2:11" ht="13.5" x14ac:dyDescent="0.35">
      <c r="B969" s="3">
        <v>43412</v>
      </c>
      <c r="C969" s="2">
        <v>4.8899999999999997</v>
      </c>
      <c r="D969" s="2">
        <v>3.3731</v>
      </c>
      <c r="E969" s="2">
        <v>12627</v>
      </c>
      <c r="F969" s="2"/>
      <c r="G969" s="2"/>
      <c r="H969" s="21">
        <f t="shared" si="15"/>
        <v>0</v>
      </c>
      <c r="I969" s="4"/>
      <c r="J969" s="4"/>
      <c r="K969" s="4"/>
    </row>
    <row r="970" spans="2:11" ht="13.5" x14ac:dyDescent="0.35">
      <c r="B970" s="3">
        <v>43413</v>
      </c>
      <c r="C970" s="2">
        <v>4.9000000000000004</v>
      </c>
      <c r="D970" s="2">
        <v>3.38</v>
      </c>
      <c r="E970" s="2">
        <v>3515</v>
      </c>
      <c r="F970" s="2"/>
      <c r="G970" s="2"/>
      <c r="H970" s="21">
        <f t="shared" si="15"/>
        <v>2.0455960392516989E-3</v>
      </c>
      <c r="I970" s="4"/>
      <c r="J970" s="4"/>
      <c r="K970" s="4"/>
    </row>
    <row r="971" spans="2:11" ht="13.5" x14ac:dyDescent="0.35">
      <c r="B971" s="3">
        <v>43416</v>
      </c>
      <c r="C971" s="2">
        <v>4.8899999999999997</v>
      </c>
      <c r="D971" s="2">
        <v>3.3731</v>
      </c>
      <c r="E971" s="2">
        <v>8184</v>
      </c>
      <c r="F971" s="2"/>
      <c r="G971" s="2"/>
      <c r="H971" s="21">
        <f t="shared" si="15"/>
        <v>-2.0414201183431677E-3</v>
      </c>
      <c r="I971" s="4"/>
      <c r="J971" s="4"/>
      <c r="K971" s="4"/>
    </row>
    <row r="972" spans="2:11" ht="13.5" x14ac:dyDescent="0.35">
      <c r="B972" s="3">
        <v>43417</v>
      </c>
      <c r="C972" s="2">
        <v>4.8899999999999997</v>
      </c>
      <c r="D972" s="2">
        <v>3.3731</v>
      </c>
      <c r="E972" s="2">
        <v>4450</v>
      </c>
      <c r="F972" s="2"/>
      <c r="G972" s="2"/>
      <c r="H972" s="21">
        <f t="shared" si="15"/>
        <v>0</v>
      </c>
      <c r="I972" s="4"/>
      <c r="J972" s="4"/>
      <c r="K972" s="4"/>
    </row>
    <row r="973" spans="2:11" ht="13.5" x14ac:dyDescent="0.35">
      <c r="B973" s="3">
        <v>43418</v>
      </c>
      <c r="C973" s="2">
        <v>4.87</v>
      </c>
      <c r="D973" s="2">
        <v>3.3593000000000002</v>
      </c>
      <c r="E973" s="2">
        <v>968</v>
      </c>
      <c r="F973" s="2"/>
      <c r="G973" s="2"/>
      <c r="H973" s="21">
        <f t="shared" si="15"/>
        <v>-4.0911920785033978E-3</v>
      </c>
      <c r="I973" s="4"/>
      <c r="J973" s="4"/>
      <c r="K973" s="4"/>
    </row>
    <row r="974" spans="2:11" ht="13.5" x14ac:dyDescent="0.35">
      <c r="B974" s="3">
        <v>43419</v>
      </c>
      <c r="C974" s="2">
        <v>4.8600000000000003</v>
      </c>
      <c r="D974" s="2">
        <v>3.3523999999999998</v>
      </c>
      <c r="E974" s="2">
        <v>4101</v>
      </c>
      <c r="F974" s="2"/>
      <c r="G974" s="2"/>
      <c r="H974" s="21">
        <f t="shared" si="15"/>
        <v>-2.0539993451017622E-3</v>
      </c>
      <c r="I974" s="4"/>
      <c r="J974" s="4"/>
      <c r="K974" s="4"/>
    </row>
    <row r="975" spans="2:11" ht="13.5" x14ac:dyDescent="0.35">
      <c r="B975" s="3">
        <v>43420</v>
      </c>
      <c r="C975" s="2">
        <v>4.76</v>
      </c>
      <c r="D975" s="2">
        <v>3.2835000000000001</v>
      </c>
      <c r="E975" s="2">
        <v>8752</v>
      </c>
      <c r="F975" s="2"/>
      <c r="G975" s="2"/>
      <c r="H975" s="21">
        <f t="shared" si="15"/>
        <v>-2.0552440042954225E-2</v>
      </c>
      <c r="I975" s="4"/>
      <c r="J975" s="4"/>
      <c r="K975" s="4"/>
    </row>
    <row r="976" spans="2:11" ht="13.5" x14ac:dyDescent="0.35">
      <c r="B976" s="3">
        <v>43423</v>
      </c>
      <c r="C976" s="2">
        <v>4.7</v>
      </c>
      <c r="D976" s="2">
        <v>3.2421000000000002</v>
      </c>
      <c r="E976" s="2">
        <v>3838</v>
      </c>
      <c r="F976" s="2"/>
      <c r="G976" s="2"/>
      <c r="H976" s="21">
        <f t="shared" si="15"/>
        <v>-1.2608497030607548E-2</v>
      </c>
      <c r="I976" s="4"/>
      <c r="J976" s="4"/>
      <c r="K976" s="4"/>
    </row>
    <row r="977" spans="2:11" ht="13.5" x14ac:dyDescent="0.35">
      <c r="B977" s="3">
        <v>43425</v>
      </c>
      <c r="C977" s="2">
        <v>4.6399999999999997</v>
      </c>
      <c r="D977" s="2">
        <v>3.2006999999999999</v>
      </c>
      <c r="E977" s="2">
        <v>21754</v>
      </c>
      <c r="F977" s="2"/>
      <c r="G977" s="2"/>
      <c r="H977" s="21">
        <f t="shared" si="15"/>
        <v>-1.276950124919044E-2</v>
      </c>
      <c r="I977" s="4"/>
      <c r="J977" s="4"/>
      <c r="K977" s="4"/>
    </row>
    <row r="978" spans="2:11" ht="13.5" x14ac:dyDescent="0.35">
      <c r="B978" s="3">
        <v>43426</v>
      </c>
      <c r="C978" s="2">
        <v>4.5999999999999996</v>
      </c>
      <c r="D978" s="2">
        <v>3.1730999999999998</v>
      </c>
      <c r="E978" s="2">
        <v>9618</v>
      </c>
      <c r="F978" s="2"/>
      <c r="G978" s="2"/>
      <c r="H978" s="21">
        <f t="shared" si="15"/>
        <v>-8.6231136938794851E-3</v>
      </c>
      <c r="I978" s="4"/>
      <c r="J978" s="4"/>
      <c r="K978" s="4"/>
    </row>
    <row r="979" spans="2:11" ht="13.5" x14ac:dyDescent="0.35">
      <c r="B979" s="3">
        <v>43427</v>
      </c>
      <c r="C979" s="2">
        <v>4.75</v>
      </c>
      <c r="D979" s="2">
        <v>3.2766000000000002</v>
      </c>
      <c r="E979" s="2">
        <v>14078</v>
      </c>
      <c r="F979" s="2"/>
      <c r="G979" s="2"/>
      <c r="H979" s="21">
        <f t="shared" si="15"/>
        <v>3.2617944596766688E-2</v>
      </c>
      <c r="I979" s="4"/>
      <c r="J979" s="4"/>
      <c r="K979" s="4"/>
    </row>
    <row r="980" spans="2:11" ht="13.5" x14ac:dyDescent="0.35">
      <c r="B980" s="3">
        <v>43430</v>
      </c>
      <c r="C980" s="2">
        <v>4.74</v>
      </c>
      <c r="D980" s="2">
        <v>3.2696999999999998</v>
      </c>
      <c r="E980" s="2">
        <v>13644</v>
      </c>
      <c r="F980" s="2"/>
      <c r="G980" s="2"/>
      <c r="H980" s="21">
        <f t="shared" si="15"/>
        <v>-2.1058414209852742E-3</v>
      </c>
      <c r="I980" s="4"/>
      <c r="J980" s="4"/>
      <c r="K980" s="4"/>
    </row>
    <row r="981" spans="2:11" ht="13.5" x14ac:dyDescent="0.35">
      <c r="B981" s="3">
        <v>43431</v>
      </c>
      <c r="C981" s="2">
        <v>4.74</v>
      </c>
      <c r="D981" s="2">
        <v>3.2696999999999998</v>
      </c>
      <c r="E981" s="2">
        <v>8652</v>
      </c>
      <c r="F981" s="2"/>
      <c r="G981" s="2"/>
      <c r="H981" s="21">
        <f t="shared" si="15"/>
        <v>0</v>
      </c>
      <c r="I981" s="4"/>
      <c r="J981" s="4"/>
      <c r="K981" s="4"/>
    </row>
    <row r="982" spans="2:11" ht="13.5" x14ac:dyDescent="0.35">
      <c r="B982" s="3">
        <v>43432</v>
      </c>
      <c r="C982" s="2">
        <v>4.62</v>
      </c>
      <c r="D982" s="2">
        <v>3.1869000000000001</v>
      </c>
      <c r="E982" s="2">
        <v>6600</v>
      </c>
      <c r="F982" s="2"/>
      <c r="G982" s="2"/>
      <c r="H982" s="21">
        <f t="shared" si="15"/>
        <v>-2.5323424167354731E-2</v>
      </c>
      <c r="I982" s="4"/>
      <c r="J982" s="4"/>
      <c r="K982" s="4"/>
    </row>
    <row r="983" spans="2:11" ht="13.5" x14ac:dyDescent="0.35">
      <c r="B983" s="3">
        <v>43433</v>
      </c>
      <c r="C983" s="2">
        <v>4.7</v>
      </c>
      <c r="D983" s="2">
        <v>3.2421000000000002</v>
      </c>
      <c r="E983" s="2">
        <v>1097</v>
      </c>
      <c r="F983" s="2"/>
      <c r="G983" s="2"/>
      <c r="H983" s="21">
        <f t="shared" si="15"/>
        <v>1.7320907464934619E-2</v>
      </c>
      <c r="I983" s="4"/>
      <c r="J983" s="4"/>
      <c r="K983" s="4"/>
    </row>
    <row r="984" spans="2:11" ht="13.5" x14ac:dyDescent="0.35">
      <c r="B984" s="3">
        <v>43434</v>
      </c>
      <c r="C984" s="2">
        <v>4.7</v>
      </c>
      <c r="D984" s="2">
        <v>3.2421000000000002</v>
      </c>
      <c r="E984" s="2">
        <v>6601</v>
      </c>
      <c r="F984" s="2"/>
      <c r="G984" s="2"/>
      <c r="H984" s="21">
        <f t="shared" si="15"/>
        <v>0</v>
      </c>
      <c r="I984" s="4"/>
      <c r="J984" s="4"/>
      <c r="K984" s="4"/>
    </row>
    <row r="985" spans="2:11" ht="13.5" x14ac:dyDescent="0.35">
      <c r="B985" s="3">
        <v>43437</v>
      </c>
      <c r="C985" s="2">
        <v>4.67</v>
      </c>
      <c r="D985" s="2">
        <v>3.2214</v>
      </c>
      <c r="E985" s="2">
        <v>3934</v>
      </c>
      <c r="F985" s="2"/>
      <c r="G985" s="2"/>
      <c r="H985" s="21">
        <f t="shared" si="15"/>
        <v>-6.38475062459522E-3</v>
      </c>
      <c r="I985" s="4"/>
      <c r="J985" s="4"/>
      <c r="K985" s="4"/>
    </row>
    <row r="986" spans="2:11" ht="13.5" x14ac:dyDescent="0.35">
      <c r="B986" s="3">
        <v>43438</v>
      </c>
      <c r="C986" s="2">
        <v>4.5999999999999996</v>
      </c>
      <c r="D986" s="2">
        <v>3.1730999999999998</v>
      </c>
      <c r="E986" s="2">
        <v>12323</v>
      </c>
      <c r="F986" s="2"/>
      <c r="G986" s="2"/>
      <c r="H986" s="21">
        <f t="shared" si="15"/>
        <v>-1.4993481095176082E-2</v>
      </c>
      <c r="I986" s="4"/>
      <c r="J986" s="4"/>
      <c r="K986" s="4"/>
    </row>
    <row r="987" spans="2:11" ht="13.5" x14ac:dyDescent="0.35">
      <c r="B987" s="3">
        <v>43439</v>
      </c>
      <c r="C987" s="2">
        <v>4.7</v>
      </c>
      <c r="D987" s="2">
        <v>3.2421000000000002</v>
      </c>
      <c r="E987" s="2">
        <v>35418</v>
      </c>
      <c r="F987" s="2"/>
      <c r="G987" s="2"/>
      <c r="H987" s="21">
        <f t="shared" si="15"/>
        <v>2.1745296397844505E-2</v>
      </c>
      <c r="I987" s="4"/>
      <c r="J987" s="4"/>
      <c r="K987" s="4"/>
    </row>
    <row r="988" spans="2:11" ht="13.5" x14ac:dyDescent="0.35">
      <c r="B988" s="3">
        <v>43440</v>
      </c>
      <c r="C988" s="2">
        <v>4.7</v>
      </c>
      <c r="D988" s="2">
        <v>3.2421000000000002</v>
      </c>
      <c r="E988" s="2">
        <v>904</v>
      </c>
      <c r="F988" s="2"/>
      <c r="G988" s="2"/>
      <c r="H988" s="21">
        <f t="shared" si="15"/>
        <v>0</v>
      </c>
      <c r="I988" s="4"/>
      <c r="J988" s="4"/>
      <c r="K988" s="4"/>
    </row>
    <row r="989" spans="2:11" ht="13.5" x14ac:dyDescent="0.35">
      <c r="B989" s="3">
        <v>43441</v>
      </c>
      <c r="C989" s="2">
        <v>4.7</v>
      </c>
      <c r="D989" s="2">
        <v>3.2421000000000002</v>
      </c>
      <c r="E989" s="2">
        <v>1000</v>
      </c>
      <c r="F989" s="2"/>
      <c r="G989" s="2"/>
      <c r="H989" s="21">
        <f t="shared" si="15"/>
        <v>0</v>
      </c>
      <c r="I989" s="4"/>
      <c r="J989" s="4"/>
      <c r="K989" s="4"/>
    </row>
    <row r="990" spans="2:11" ht="13.5" x14ac:dyDescent="0.35">
      <c r="B990" s="3">
        <v>43444</v>
      </c>
      <c r="C990" s="2">
        <v>4.6500000000000004</v>
      </c>
      <c r="D990" s="2">
        <v>3.2075999999999998</v>
      </c>
      <c r="E990" s="2">
        <v>6181</v>
      </c>
      <c r="F990" s="2"/>
      <c r="G990" s="2"/>
      <c r="H990" s="21">
        <f t="shared" si="15"/>
        <v>-1.0641251040992079E-2</v>
      </c>
      <c r="I990" s="4"/>
      <c r="J990" s="4"/>
      <c r="K990" s="4"/>
    </row>
    <row r="991" spans="2:11" ht="13.5" x14ac:dyDescent="0.35">
      <c r="B991" s="3">
        <v>43445</v>
      </c>
      <c r="C991" s="2">
        <v>4.5999999999999996</v>
      </c>
      <c r="D991" s="2">
        <v>3.1730999999999998</v>
      </c>
      <c r="E991" s="2">
        <v>1931</v>
      </c>
      <c r="F991" s="2"/>
      <c r="G991" s="2"/>
      <c r="H991" s="21">
        <f t="shared" si="15"/>
        <v>-1.0755705200149637E-2</v>
      </c>
      <c r="I991" s="4"/>
      <c r="J991" s="4"/>
      <c r="K991" s="4"/>
    </row>
    <row r="992" spans="2:11" ht="13.5" x14ac:dyDescent="0.35">
      <c r="B992" s="3">
        <v>43446</v>
      </c>
      <c r="C992" s="2">
        <v>4.58</v>
      </c>
      <c r="D992" s="2">
        <v>3.1593</v>
      </c>
      <c r="E992" s="2">
        <v>24090</v>
      </c>
      <c r="F992" s="2"/>
      <c r="G992" s="2"/>
      <c r="H992" s="21">
        <f t="shared" si="15"/>
        <v>-4.3490592795688166E-3</v>
      </c>
      <c r="I992" s="4"/>
      <c r="J992" s="4"/>
      <c r="K992" s="4"/>
    </row>
    <row r="993" spans="2:11" ht="13.5" x14ac:dyDescent="0.35">
      <c r="B993" s="3">
        <v>43447</v>
      </c>
      <c r="C993" s="2">
        <v>4.57</v>
      </c>
      <c r="D993" s="2">
        <v>3.1524000000000001</v>
      </c>
      <c r="E993" s="2">
        <v>5343</v>
      </c>
      <c r="F993" s="2"/>
      <c r="G993" s="2"/>
      <c r="H993" s="21">
        <f t="shared" si="15"/>
        <v>-2.1840281074921365E-3</v>
      </c>
      <c r="I993" s="4"/>
      <c r="J993" s="4"/>
      <c r="K993" s="4"/>
    </row>
    <row r="994" spans="2:11" ht="13.5" x14ac:dyDescent="0.35">
      <c r="B994" s="3">
        <v>43448</v>
      </c>
      <c r="C994" s="2">
        <v>4.5999999999999996</v>
      </c>
      <c r="D994" s="2">
        <v>3.1730999999999998</v>
      </c>
      <c r="E994" s="2">
        <v>1295</v>
      </c>
      <c r="F994" s="2"/>
      <c r="G994" s="2"/>
      <c r="H994" s="21">
        <f t="shared" si="15"/>
        <v>6.5664255805099984E-3</v>
      </c>
      <c r="I994" s="4"/>
      <c r="J994" s="4"/>
      <c r="K994" s="4"/>
    </row>
    <row r="995" spans="2:11" ht="13.5" x14ac:dyDescent="0.35">
      <c r="B995" s="3">
        <v>43451</v>
      </c>
      <c r="C995" s="2">
        <v>4.58</v>
      </c>
      <c r="D995" s="2">
        <v>3.1593</v>
      </c>
      <c r="E995" s="2">
        <v>4538</v>
      </c>
      <c r="F995" s="2"/>
      <c r="G995" s="2"/>
      <c r="H995" s="21">
        <f t="shared" si="15"/>
        <v>-4.3490592795688166E-3</v>
      </c>
      <c r="I995" s="4"/>
      <c r="J995" s="4"/>
      <c r="K995" s="4"/>
    </row>
    <row r="996" spans="2:11" ht="13.5" x14ac:dyDescent="0.35">
      <c r="B996" s="3">
        <v>43452</v>
      </c>
      <c r="C996" s="2">
        <v>4.53</v>
      </c>
      <c r="D996" s="2">
        <v>3.1248</v>
      </c>
      <c r="E996" s="2">
        <v>3582</v>
      </c>
      <c r="F996" s="2"/>
      <c r="G996" s="2"/>
      <c r="H996" s="21">
        <f t="shared" si="15"/>
        <v>-1.0920140537460822E-2</v>
      </c>
      <c r="I996" s="4"/>
      <c r="J996" s="4"/>
      <c r="K996" s="4"/>
    </row>
    <row r="997" spans="2:11" ht="13.5" x14ac:dyDescent="0.35">
      <c r="B997" s="3">
        <v>43453</v>
      </c>
      <c r="C997" s="2">
        <v>4.5599999999999996</v>
      </c>
      <c r="D997" s="2">
        <v>3.1455000000000002</v>
      </c>
      <c r="E997" s="2">
        <v>971</v>
      </c>
      <c r="F997" s="2"/>
      <c r="G997" s="2"/>
      <c r="H997" s="21">
        <f t="shared" si="15"/>
        <v>6.6244239631336925E-3</v>
      </c>
      <c r="I997" s="4"/>
      <c r="J997" s="4"/>
      <c r="K997" s="4"/>
    </row>
    <row r="998" spans="2:11" ht="13.5" x14ac:dyDescent="0.35">
      <c r="B998" s="3">
        <v>43454</v>
      </c>
      <c r="C998" s="2">
        <v>4.5</v>
      </c>
      <c r="D998" s="2">
        <v>3.1040999999999999</v>
      </c>
      <c r="E998" s="2">
        <v>25223</v>
      </c>
      <c r="F998" s="2"/>
      <c r="G998" s="2"/>
      <c r="H998" s="21">
        <f t="shared" si="15"/>
        <v>-1.3161659513590947E-2</v>
      </c>
      <c r="I998" s="4"/>
      <c r="J998" s="4"/>
      <c r="K998" s="4"/>
    </row>
    <row r="999" spans="2:11" ht="13.5" x14ac:dyDescent="0.35">
      <c r="B999" s="3">
        <v>43455</v>
      </c>
      <c r="C999" s="2">
        <v>4.5999999999999996</v>
      </c>
      <c r="D999" s="2">
        <v>3.1730999999999998</v>
      </c>
      <c r="E999" s="2">
        <v>11634</v>
      </c>
      <c r="F999" s="2"/>
      <c r="G999" s="2"/>
      <c r="H999" s="21">
        <f t="shared" si="15"/>
        <v>2.222866531361746E-2</v>
      </c>
      <c r="I999" s="4"/>
      <c r="J999" s="4"/>
      <c r="K999" s="4"/>
    </row>
    <row r="1000" spans="2:11" ht="13.5" x14ac:dyDescent="0.35">
      <c r="B1000" s="3">
        <v>43458</v>
      </c>
      <c r="C1000" s="2">
        <v>4.5999999999999996</v>
      </c>
      <c r="D1000" s="2">
        <v>3.1730999999999998</v>
      </c>
      <c r="E1000" s="2">
        <v>38740</v>
      </c>
      <c r="F1000" s="2"/>
      <c r="G1000" s="2"/>
      <c r="H1000" s="21">
        <f t="shared" si="15"/>
        <v>0</v>
      </c>
      <c r="I1000" s="4"/>
      <c r="J1000" s="4"/>
      <c r="K1000" s="4"/>
    </row>
    <row r="1001" spans="2:11" ht="13.5" x14ac:dyDescent="0.35">
      <c r="B1001" s="3">
        <v>43459</v>
      </c>
      <c r="C1001" s="2">
        <v>4.5999999999999996</v>
      </c>
      <c r="D1001" s="2">
        <v>3.1730999999999998</v>
      </c>
      <c r="E1001" s="2">
        <v>20300</v>
      </c>
      <c r="F1001" s="2"/>
      <c r="G1001" s="2"/>
      <c r="H1001" s="21">
        <f t="shared" si="15"/>
        <v>0</v>
      </c>
      <c r="I1001" s="4"/>
      <c r="J1001" s="4"/>
      <c r="K1001" s="4"/>
    </row>
    <row r="1002" spans="2:11" ht="13.5" x14ac:dyDescent="0.35">
      <c r="B1002" s="3">
        <v>43460</v>
      </c>
      <c r="C1002" s="2">
        <v>4.5999999999999996</v>
      </c>
      <c r="D1002" s="2">
        <v>3.1730999999999998</v>
      </c>
      <c r="E1002" s="2">
        <v>13205</v>
      </c>
      <c r="F1002" s="2"/>
      <c r="G1002" s="2"/>
      <c r="H1002" s="21">
        <f t="shared" si="15"/>
        <v>0</v>
      </c>
      <c r="I1002" s="4"/>
      <c r="J1002" s="4"/>
      <c r="K1002" s="4"/>
    </row>
    <row r="1003" spans="2:11" ht="13.5" x14ac:dyDescent="0.35">
      <c r="B1003" s="3">
        <v>43461</v>
      </c>
      <c r="C1003" s="2">
        <v>4.6900000000000004</v>
      </c>
      <c r="D1003" s="2">
        <v>3.2351999999999999</v>
      </c>
      <c r="E1003" s="2">
        <v>15544</v>
      </c>
      <c r="F1003" s="2"/>
      <c r="G1003" s="2"/>
      <c r="H1003" s="21">
        <f t="shared" si="15"/>
        <v>1.9570766758059955E-2</v>
      </c>
      <c r="I1003" s="4"/>
      <c r="J1003" s="4"/>
      <c r="K1003" s="4"/>
    </row>
    <row r="1004" spans="2:11" ht="13.5" x14ac:dyDescent="0.35">
      <c r="B1004" s="3">
        <v>43462</v>
      </c>
      <c r="C1004" s="2">
        <v>4.7699999999999996</v>
      </c>
      <c r="D1004" s="2">
        <v>3.2904</v>
      </c>
      <c r="E1004" s="2">
        <v>31283</v>
      </c>
      <c r="F1004" s="2"/>
      <c r="G1004" s="2"/>
      <c r="H1004" s="21">
        <f t="shared" si="15"/>
        <v>1.7062314540059392E-2</v>
      </c>
      <c r="I1004" s="4"/>
      <c r="J1004" s="4"/>
      <c r="K1004" s="4"/>
    </row>
    <row r="1005" spans="2:11" ht="13.5" x14ac:dyDescent="0.35">
      <c r="B1005" s="3">
        <v>43465</v>
      </c>
      <c r="C1005" s="2">
        <v>4.7699999999999996</v>
      </c>
      <c r="D1005" s="2">
        <v>3.2904</v>
      </c>
      <c r="E1005" s="2">
        <v>27378</v>
      </c>
      <c r="F1005" s="2"/>
      <c r="G1005" s="2"/>
      <c r="H1005" s="21">
        <f t="shared" si="15"/>
        <v>0</v>
      </c>
      <c r="I1005" s="4"/>
      <c r="J1005" s="4"/>
      <c r="K1005" s="4"/>
    </row>
    <row r="1006" spans="2:11" ht="13.5" x14ac:dyDescent="0.35">
      <c r="B1006" s="3">
        <v>43467</v>
      </c>
      <c r="C1006" s="2">
        <v>4.79</v>
      </c>
      <c r="D1006" s="2">
        <v>3.3041999999999998</v>
      </c>
      <c r="E1006" s="2">
        <v>12388</v>
      </c>
      <c r="F1006" s="2"/>
      <c r="G1006" s="2"/>
      <c r="H1006" s="21">
        <f t="shared" si="15"/>
        <v>4.1940189642596078E-3</v>
      </c>
      <c r="I1006" s="4"/>
      <c r="J1006" s="4"/>
      <c r="K1006" s="4"/>
    </row>
    <row r="1007" spans="2:11" ht="13.5" x14ac:dyDescent="0.35">
      <c r="B1007" s="3">
        <v>43468</v>
      </c>
      <c r="C1007" s="2">
        <v>4.6900000000000004</v>
      </c>
      <c r="D1007" s="2">
        <v>3.2351999999999999</v>
      </c>
      <c r="E1007" s="2">
        <v>6521</v>
      </c>
      <c r="F1007" s="2"/>
      <c r="G1007" s="2"/>
      <c r="H1007" s="21">
        <f t="shared" si="15"/>
        <v>-2.0882513165062632E-2</v>
      </c>
      <c r="I1007" s="4"/>
      <c r="J1007" s="4"/>
      <c r="K1007" s="4"/>
    </row>
    <row r="1008" spans="2:11" ht="13.5" x14ac:dyDescent="0.35">
      <c r="B1008" s="3">
        <v>43469</v>
      </c>
      <c r="C1008" s="2">
        <v>4.68</v>
      </c>
      <c r="D1008" s="2">
        <v>3.2282999999999999</v>
      </c>
      <c r="E1008" s="2">
        <v>20701</v>
      </c>
      <c r="F1008" s="2"/>
      <c r="G1008" s="2"/>
      <c r="H1008" s="21">
        <f t="shared" si="15"/>
        <v>-2.1327893175073897E-3</v>
      </c>
      <c r="I1008" s="4"/>
      <c r="J1008" s="4"/>
      <c r="K1008" s="4"/>
    </row>
    <row r="1009" spans="2:11" ht="13.5" x14ac:dyDescent="0.35">
      <c r="B1009" s="3">
        <v>43472</v>
      </c>
      <c r="C1009" s="2">
        <v>4.71</v>
      </c>
      <c r="D1009" s="2">
        <v>3.2490000000000001</v>
      </c>
      <c r="E1009" s="2">
        <v>8945</v>
      </c>
      <c r="F1009" s="2"/>
      <c r="G1009" s="2"/>
      <c r="H1009" s="21">
        <f t="shared" si="15"/>
        <v>6.4120434903819851E-3</v>
      </c>
      <c r="I1009" s="4"/>
      <c r="J1009" s="4"/>
      <c r="K1009" s="4"/>
    </row>
    <row r="1010" spans="2:11" ht="13.5" x14ac:dyDescent="0.35">
      <c r="B1010" s="3">
        <v>43473</v>
      </c>
      <c r="C1010" s="2">
        <v>4.71</v>
      </c>
      <c r="D1010" s="2">
        <v>3.2490000000000001</v>
      </c>
      <c r="E1010" s="2">
        <v>5685</v>
      </c>
      <c r="F1010" s="2"/>
      <c r="G1010" s="2"/>
      <c r="H1010" s="21">
        <f t="shared" si="15"/>
        <v>0</v>
      </c>
      <c r="I1010" s="4"/>
      <c r="J1010" s="4"/>
      <c r="K1010" s="4"/>
    </row>
    <row r="1011" spans="2:11" ht="13.5" x14ac:dyDescent="0.35">
      <c r="B1011" s="3">
        <v>43474</v>
      </c>
      <c r="C1011" s="2">
        <v>4.75</v>
      </c>
      <c r="D1011" s="2">
        <v>3.2766000000000002</v>
      </c>
      <c r="E1011" s="2">
        <v>5010</v>
      </c>
      <c r="F1011" s="2"/>
      <c r="G1011" s="2"/>
      <c r="H1011" s="21">
        <f t="shared" si="15"/>
        <v>8.4949215143121162E-3</v>
      </c>
      <c r="I1011" s="4"/>
      <c r="J1011" s="4"/>
      <c r="K1011" s="4"/>
    </row>
    <row r="1012" spans="2:11" ht="13.5" x14ac:dyDescent="0.35">
      <c r="B1012" s="3">
        <v>43475</v>
      </c>
      <c r="C1012" s="2">
        <v>4.75</v>
      </c>
      <c r="D1012" s="2">
        <v>3.2766000000000002</v>
      </c>
      <c r="E1012" s="2">
        <v>5832</v>
      </c>
      <c r="F1012" s="2"/>
      <c r="G1012" s="2"/>
      <c r="H1012" s="21">
        <f t="shared" si="15"/>
        <v>0</v>
      </c>
      <c r="I1012" s="4"/>
      <c r="J1012" s="4"/>
      <c r="K1012" s="4"/>
    </row>
    <row r="1013" spans="2:11" ht="13.5" x14ac:dyDescent="0.35">
      <c r="B1013" s="3">
        <v>43476</v>
      </c>
      <c r="C1013" s="2">
        <v>4.7</v>
      </c>
      <c r="D1013" s="2">
        <v>3.2421000000000002</v>
      </c>
      <c r="E1013" s="2">
        <v>4131</v>
      </c>
      <c r="F1013" s="2"/>
      <c r="G1013" s="2"/>
      <c r="H1013" s="21">
        <f t="shared" si="15"/>
        <v>-1.0529207104925829E-2</v>
      </c>
      <c r="I1013" s="4"/>
      <c r="J1013" s="4"/>
      <c r="K1013" s="4"/>
    </row>
    <row r="1014" spans="2:11" ht="13.5" x14ac:dyDescent="0.35">
      <c r="B1014" s="3">
        <v>43480</v>
      </c>
      <c r="C1014" s="2">
        <v>4.72</v>
      </c>
      <c r="D1014" s="2">
        <v>3.2559</v>
      </c>
      <c r="E1014" s="2">
        <v>4428</v>
      </c>
      <c r="F1014" s="2"/>
      <c r="G1014" s="2"/>
      <c r="H1014" s="21">
        <f t="shared" si="15"/>
        <v>4.2565004163967217E-3</v>
      </c>
      <c r="I1014" s="4"/>
      <c r="J1014" s="4"/>
      <c r="K1014" s="4"/>
    </row>
    <row r="1015" spans="2:11" ht="13.5" x14ac:dyDescent="0.35">
      <c r="B1015" s="3">
        <v>43481</v>
      </c>
      <c r="C1015" s="2">
        <v>4.71</v>
      </c>
      <c r="D1015" s="2">
        <v>3.2490000000000001</v>
      </c>
      <c r="E1015" s="2">
        <v>4560</v>
      </c>
      <c r="F1015" s="2"/>
      <c r="G1015" s="2"/>
      <c r="H1015" s="21">
        <f t="shared" si="15"/>
        <v>-2.1192297060720249E-3</v>
      </c>
      <c r="I1015" s="4"/>
      <c r="J1015" s="4"/>
      <c r="K1015" s="4"/>
    </row>
    <row r="1016" spans="2:11" ht="13.5" x14ac:dyDescent="0.35">
      <c r="B1016" s="3">
        <v>43482</v>
      </c>
      <c r="C1016" s="2">
        <v>4.8600000000000003</v>
      </c>
      <c r="D1016" s="2">
        <v>3.3523999999999998</v>
      </c>
      <c r="E1016" s="2">
        <v>35984</v>
      </c>
      <c r="F1016" s="2"/>
      <c r="G1016" s="2"/>
      <c r="H1016" s="21">
        <f t="shared" si="15"/>
        <v>3.1825176977531462E-2</v>
      </c>
      <c r="I1016" s="4"/>
      <c r="J1016" s="4"/>
      <c r="K1016" s="4"/>
    </row>
    <row r="1017" spans="2:11" ht="13.5" x14ac:dyDescent="0.35">
      <c r="B1017" s="3">
        <v>43483</v>
      </c>
      <c r="C1017" s="2">
        <v>5.0199999999999996</v>
      </c>
      <c r="D1017" s="2">
        <v>3.4628000000000001</v>
      </c>
      <c r="E1017" s="2">
        <v>91522</v>
      </c>
      <c r="F1017" s="2"/>
      <c r="G1017" s="2"/>
      <c r="H1017" s="21">
        <f t="shared" si="15"/>
        <v>3.2931631070278092E-2</v>
      </c>
      <c r="I1017" s="4"/>
      <c r="J1017" s="4"/>
      <c r="K1017" s="4"/>
    </row>
    <row r="1018" spans="2:11" ht="13.5" x14ac:dyDescent="0.35">
      <c r="B1018" s="3">
        <v>43486</v>
      </c>
      <c r="C1018" s="2">
        <v>5.32</v>
      </c>
      <c r="D1018" s="2">
        <v>3.6698</v>
      </c>
      <c r="E1018" s="2">
        <v>30431</v>
      </c>
      <c r="F1018" s="2"/>
      <c r="G1018" s="2"/>
      <c r="H1018" s="21">
        <f t="shared" si="15"/>
        <v>5.9778214161949825E-2</v>
      </c>
      <c r="I1018" s="4"/>
      <c r="J1018" s="4"/>
      <c r="K1018" s="4"/>
    </row>
    <row r="1019" spans="2:11" ht="13.5" x14ac:dyDescent="0.35">
      <c r="B1019" s="3">
        <v>43487</v>
      </c>
      <c r="C1019" s="2">
        <v>5.55</v>
      </c>
      <c r="D1019" s="2">
        <v>3.8283999999999998</v>
      </c>
      <c r="E1019" s="2">
        <v>162404</v>
      </c>
      <c r="F1019" s="2"/>
      <c r="G1019" s="2"/>
      <c r="H1019" s="21">
        <f t="shared" si="15"/>
        <v>4.321761403891216E-2</v>
      </c>
      <c r="I1019" s="4"/>
      <c r="J1019" s="4"/>
      <c r="K1019" s="4"/>
    </row>
    <row r="1020" spans="2:11" ht="13.5" x14ac:dyDescent="0.35">
      <c r="B1020" s="3">
        <v>43488</v>
      </c>
      <c r="C1020" s="2">
        <v>5.68</v>
      </c>
      <c r="D1020" s="2">
        <v>3.9180999999999999</v>
      </c>
      <c r="E1020" s="2">
        <v>58539</v>
      </c>
      <c r="F1020" s="2"/>
      <c r="G1020" s="2"/>
      <c r="H1020" s="21">
        <f t="shared" si="15"/>
        <v>2.3430153588966701E-2</v>
      </c>
      <c r="I1020" s="4"/>
      <c r="J1020" s="4"/>
      <c r="K1020" s="4"/>
    </row>
    <row r="1021" spans="2:11" ht="13.5" x14ac:dyDescent="0.35">
      <c r="B1021" s="3">
        <v>43489</v>
      </c>
      <c r="C1021" s="2">
        <v>5.55</v>
      </c>
      <c r="D1021" s="2">
        <v>3.8283999999999998</v>
      </c>
      <c r="E1021" s="2">
        <v>68336</v>
      </c>
      <c r="F1021" s="2"/>
      <c r="G1021" s="2"/>
      <c r="H1021" s="21">
        <f t="shared" si="15"/>
        <v>-2.2893749521451755E-2</v>
      </c>
      <c r="I1021" s="4"/>
      <c r="J1021" s="4"/>
      <c r="K1021" s="4"/>
    </row>
    <row r="1022" spans="2:11" ht="13.5" x14ac:dyDescent="0.35">
      <c r="B1022" s="3">
        <v>43490</v>
      </c>
      <c r="C1022" s="2">
        <v>5.55</v>
      </c>
      <c r="D1022" s="2">
        <v>3.8283999999999998</v>
      </c>
      <c r="E1022" s="2">
        <v>15999</v>
      </c>
      <c r="F1022" s="2"/>
      <c r="G1022" s="2"/>
      <c r="H1022" s="21">
        <f t="shared" si="15"/>
        <v>0</v>
      </c>
      <c r="I1022" s="4"/>
      <c r="J1022" s="4"/>
      <c r="K1022" s="4"/>
    </row>
    <row r="1023" spans="2:11" ht="13.5" x14ac:dyDescent="0.35">
      <c r="B1023" s="3">
        <v>43493</v>
      </c>
      <c r="C1023" s="2">
        <v>5.56</v>
      </c>
      <c r="D1023" s="2">
        <v>3.8353000000000002</v>
      </c>
      <c r="E1023" s="2">
        <v>23110</v>
      </c>
      <c r="F1023" s="2"/>
      <c r="G1023" s="2"/>
      <c r="H1023" s="21">
        <f t="shared" si="15"/>
        <v>1.8023195068436815E-3</v>
      </c>
      <c r="I1023" s="4"/>
      <c r="J1023" s="4"/>
      <c r="K1023" s="4"/>
    </row>
    <row r="1024" spans="2:11" ht="13.5" x14ac:dyDescent="0.35">
      <c r="B1024" s="3">
        <v>43494</v>
      </c>
      <c r="C1024" s="2">
        <v>5.5</v>
      </c>
      <c r="D1024" s="2">
        <v>3.7938999999999998</v>
      </c>
      <c r="E1024" s="2">
        <v>7768</v>
      </c>
      <c r="F1024" s="2"/>
      <c r="G1024" s="2"/>
      <c r="H1024" s="21">
        <f t="shared" si="15"/>
        <v>-1.0794461971684178E-2</v>
      </c>
      <c r="I1024" s="4"/>
      <c r="J1024" s="4"/>
      <c r="K1024" s="4"/>
    </row>
    <row r="1025" spans="2:11" ht="13.5" x14ac:dyDescent="0.35">
      <c r="B1025" s="3">
        <v>43495</v>
      </c>
      <c r="C1025" s="2">
        <v>5.4</v>
      </c>
      <c r="D1025" s="2">
        <v>3.7248999999999999</v>
      </c>
      <c r="E1025" s="2">
        <v>11659</v>
      </c>
      <c r="F1025" s="2"/>
      <c r="G1025" s="2"/>
      <c r="H1025" s="21">
        <f t="shared" si="15"/>
        <v>-1.8187089802050648E-2</v>
      </c>
      <c r="I1025" s="4"/>
      <c r="J1025" s="4"/>
      <c r="K1025" s="4"/>
    </row>
    <row r="1026" spans="2:11" ht="13.5" x14ac:dyDescent="0.35">
      <c r="B1026" s="3">
        <v>43496</v>
      </c>
      <c r="C1026" s="2">
        <v>5.3</v>
      </c>
      <c r="D1026" s="2">
        <v>3.6560000000000001</v>
      </c>
      <c r="E1026" s="2">
        <v>6732</v>
      </c>
      <c r="F1026" s="2"/>
      <c r="G1026" s="2"/>
      <c r="H1026" s="21">
        <f t="shared" si="15"/>
        <v>-1.8497140862841887E-2</v>
      </c>
      <c r="I1026" s="4"/>
      <c r="J1026" s="4"/>
      <c r="K1026" s="4"/>
    </row>
    <row r="1027" spans="2:11" ht="13.5" x14ac:dyDescent="0.35">
      <c r="B1027" s="3">
        <v>43497</v>
      </c>
      <c r="C1027" s="2">
        <v>5.28</v>
      </c>
      <c r="D1027" s="2">
        <v>3.6421999999999999</v>
      </c>
      <c r="E1027" s="2">
        <v>6650</v>
      </c>
      <c r="F1027" s="2"/>
      <c r="G1027" s="2"/>
      <c r="H1027" s="21">
        <f t="shared" si="15"/>
        <v>-3.7746170678337682E-3</v>
      </c>
      <c r="I1027" s="4"/>
      <c r="J1027" s="4"/>
      <c r="K1027" s="4"/>
    </row>
    <row r="1028" spans="2:11" ht="13.5" x14ac:dyDescent="0.35">
      <c r="B1028" s="3">
        <v>43500</v>
      </c>
      <c r="C1028" s="2">
        <v>5.19</v>
      </c>
      <c r="D1028" s="2">
        <v>3.5800999999999998</v>
      </c>
      <c r="E1028" s="2">
        <v>15678</v>
      </c>
      <c r="F1028" s="2"/>
      <c r="G1028" s="2"/>
      <c r="H1028" s="21">
        <f t="shared" si="15"/>
        <v>-1.7050134534072826E-2</v>
      </c>
      <c r="I1028" s="4"/>
      <c r="J1028" s="4"/>
      <c r="K1028" s="4"/>
    </row>
    <row r="1029" spans="2:11" ht="13.5" x14ac:dyDescent="0.35">
      <c r="B1029" s="3">
        <v>43501</v>
      </c>
      <c r="C1029" s="2">
        <v>5.15</v>
      </c>
      <c r="D1029" s="2">
        <v>3.5525000000000002</v>
      </c>
      <c r="E1029" s="2">
        <v>8661</v>
      </c>
      <c r="F1029" s="2"/>
      <c r="G1029" s="2"/>
      <c r="H1029" s="21">
        <f t="shared" si="15"/>
        <v>-7.7092818636349892E-3</v>
      </c>
      <c r="I1029" s="4"/>
      <c r="J1029" s="4"/>
      <c r="K1029" s="4"/>
    </row>
    <row r="1030" spans="2:11" ht="13.5" x14ac:dyDescent="0.35">
      <c r="B1030" s="3">
        <v>43502</v>
      </c>
      <c r="C1030" s="2">
        <v>5.2</v>
      </c>
      <c r="D1030" s="2">
        <v>3.5870000000000002</v>
      </c>
      <c r="E1030" s="2">
        <v>1</v>
      </c>
      <c r="F1030" s="2"/>
      <c r="G1030" s="2"/>
      <c r="H1030" s="21">
        <f t="shared" si="15"/>
        <v>9.7114707952146301E-3</v>
      </c>
      <c r="I1030" s="4"/>
      <c r="J1030" s="4"/>
      <c r="K1030" s="4"/>
    </row>
    <row r="1031" spans="2:11" ht="13.5" x14ac:dyDescent="0.35">
      <c r="B1031" s="3">
        <v>43503</v>
      </c>
      <c r="C1031" s="2">
        <v>5.15</v>
      </c>
      <c r="D1031" s="2">
        <v>3.5525000000000002</v>
      </c>
      <c r="E1031" s="2">
        <v>3715</v>
      </c>
      <c r="F1031" s="2"/>
      <c r="G1031" s="2"/>
      <c r="H1031" s="21">
        <f t="shared" ref="H1031:H1094" si="16">(D1031-D1030)/D1030</f>
        <v>-9.6180652355728948E-3</v>
      </c>
      <c r="I1031" s="4"/>
      <c r="J1031" s="4"/>
      <c r="K1031" s="4"/>
    </row>
    <row r="1032" spans="2:11" ht="13.5" x14ac:dyDescent="0.35">
      <c r="B1032" s="3">
        <v>43504</v>
      </c>
      <c r="C1032" s="2">
        <v>5.12</v>
      </c>
      <c r="D1032" s="2">
        <v>3.5318000000000001</v>
      </c>
      <c r="E1032" s="2">
        <v>2472</v>
      </c>
      <c r="F1032" s="2"/>
      <c r="G1032" s="2"/>
      <c r="H1032" s="21">
        <f t="shared" si="16"/>
        <v>-5.826882477128828E-3</v>
      </c>
      <c r="I1032" s="4"/>
      <c r="J1032" s="4"/>
      <c r="K1032" s="4"/>
    </row>
    <row r="1033" spans="2:11" ht="13.5" x14ac:dyDescent="0.35">
      <c r="B1033" s="3">
        <v>43507</v>
      </c>
      <c r="C1033" s="2">
        <v>5.15</v>
      </c>
      <c r="D1033" s="2">
        <v>3.5525000000000002</v>
      </c>
      <c r="E1033" s="2">
        <v>16740</v>
      </c>
      <c r="F1033" s="2"/>
      <c r="G1033" s="2"/>
      <c r="H1033" s="21">
        <f t="shared" si="16"/>
        <v>5.861034033637285E-3</v>
      </c>
      <c r="I1033" s="4"/>
      <c r="J1033" s="4"/>
      <c r="K1033" s="4"/>
    </row>
    <row r="1034" spans="2:11" ht="13.5" x14ac:dyDescent="0.35">
      <c r="B1034" s="3">
        <v>43508</v>
      </c>
      <c r="C1034" s="2">
        <v>5.2</v>
      </c>
      <c r="D1034" s="2">
        <v>3.5870000000000002</v>
      </c>
      <c r="E1034" s="2">
        <v>1249</v>
      </c>
      <c r="F1034" s="2"/>
      <c r="G1034" s="2"/>
      <c r="H1034" s="21">
        <f t="shared" si="16"/>
        <v>9.7114707952146301E-3</v>
      </c>
      <c r="I1034" s="4"/>
      <c r="J1034" s="4"/>
      <c r="K1034" s="4"/>
    </row>
    <row r="1035" spans="2:11" ht="13.5" x14ac:dyDescent="0.35">
      <c r="B1035" s="3">
        <v>43509</v>
      </c>
      <c r="C1035" s="2">
        <v>5.15</v>
      </c>
      <c r="D1035" s="2">
        <v>3.5525000000000002</v>
      </c>
      <c r="E1035" s="2">
        <v>627</v>
      </c>
      <c r="F1035" s="2"/>
      <c r="G1035" s="2"/>
      <c r="H1035" s="21">
        <f t="shared" si="16"/>
        <v>-9.6180652355728948E-3</v>
      </c>
      <c r="I1035" s="4"/>
      <c r="J1035" s="4"/>
      <c r="K1035" s="4"/>
    </row>
    <row r="1036" spans="2:11" ht="13.5" x14ac:dyDescent="0.35">
      <c r="B1036" s="3">
        <v>43510</v>
      </c>
      <c r="C1036" s="2">
        <v>5.29</v>
      </c>
      <c r="D1036" s="2">
        <v>3.6490999999999998</v>
      </c>
      <c r="E1036" s="2">
        <v>2898</v>
      </c>
      <c r="F1036" s="2"/>
      <c r="G1036" s="2"/>
      <c r="H1036" s="21">
        <f t="shared" si="16"/>
        <v>2.7192118226600864E-2</v>
      </c>
      <c r="I1036" s="4"/>
      <c r="J1036" s="4"/>
      <c r="K1036" s="4"/>
    </row>
    <row r="1037" spans="2:11" ht="13.5" x14ac:dyDescent="0.35">
      <c r="B1037" s="3">
        <v>43511</v>
      </c>
      <c r="C1037" s="2">
        <v>5.5</v>
      </c>
      <c r="D1037" s="2">
        <v>3.7938999999999998</v>
      </c>
      <c r="E1037" s="2">
        <v>79019</v>
      </c>
      <c r="F1037" s="2"/>
      <c r="G1037" s="2"/>
      <c r="H1037" s="21">
        <f t="shared" si="16"/>
        <v>3.9681017237126977E-2</v>
      </c>
      <c r="I1037" s="4"/>
      <c r="J1037" s="4"/>
      <c r="K1037" s="4"/>
    </row>
    <row r="1038" spans="2:11" ht="13.5" x14ac:dyDescent="0.35">
      <c r="B1038" s="3">
        <v>43514</v>
      </c>
      <c r="C1038" s="2">
        <v>5.35</v>
      </c>
      <c r="D1038" s="2">
        <v>3.6903999999999999</v>
      </c>
      <c r="E1038" s="2">
        <v>4957</v>
      </c>
      <c r="F1038" s="2"/>
      <c r="G1038" s="2"/>
      <c r="H1038" s="21">
        <f t="shared" si="16"/>
        <v>-2.728063470307597E-2</v>
      </c>
      <c r="I1038" s="4"/>
      <c r="J1038" s="4"/>
      <c r="K1038" s="4"/>
    </row>
    <row r="1039" spans="2:11" ht="13.5" x14ac:dyDescent="0.35">
      <c r="B1039" s="3">
        <v>43515</v>
      </c>
      <c r="C1039" s="2">
        <v>5.45</v>
      </c>
      <c r="D1039" s="2">
        <v>3.7593999999999999</v>
      </c>
      <c r="E1039" s="2">
        <v>35991</v>
      </c>
      <c r="F1039" s="2"/>
      <c r="G1039" s="2"/>
      <c r="H1039" s="21">
        <f t="shared" si="16"/>
        <v>1.8697160199436364E-2</v>
      </c>
      <c r="I1039" s="4"/>
      <c r="J1039" s="4"/>
      <c r="K1039" s="4"/>
    </row>
    <row r="1040" spans="2:11" ht="13.5" x14ac:dyDescent="0.35">
      <c r="B1040" s="3">
        <v>43516</v>
      </c>
      <c r="C1040" s="2">
        <v>5.58</v>
      </c>
      <c r="D1040" s="2">
        <v>3.8491</v>
      </c>
      <c r="E1040" s="2">
        <v>75163</v>
      </c>
      <c r="F1040" s="2"/>
      <c r="G1040" s="2"/>
      <c r="H1040" s="21">
        <f t="shared" si="16"/>
        <v>2.3860190455923847E-2</v>
      </c>
      <c r="I1040" s="4"/>
      <c r="J1040" s="4"/>
      <c r="K1040" s="4"/>
    </row>
    <row r="1041" spans="2:11" ht="13.5" x14ac:dyDescent="0.35">
      <c r="B1041" s="3">
        <v>43517</v>
      </c>
      <c r="C1041" s="2">
        <v>5.42</v>
      </c>
      <c r="D1041" s="2">
        <v>3.7387000000000001</v>
      </c>
      <c r="E1041" s="2">
        <v>32422</v>
      </c>
      <c r="F1041" s="2"/>
      <c r="G1041" s="2"/>
      <c r="H1041" s="21">
        <f t="shared" si="16"/>
        <v>-2.8682029565352898E-2</v>
      </c>
      <c r="I1041" s="4"/>
      <c r="J1041" s="4"/>
      <c r="K1041" s="4"/>
    </row>
    <row r="1042" spans="2:11" ht="13.5" x14ac:dyDescent="0.35">
      <c r="B1042" s="3">
        <v>43518</v>
      </c>
      <c r="C1042" s="2">
        <v>5.45</v>
      </c>
      <c r="D1042" s="2">
        <v>3.7593999999999999</v>
      </c>
      <c r="E1042" s="2">
        <v>16470</v>
      </c>
      <c r="F1042" s="2"/>
      <c r="G1042" s="2"/>
      <c r="H1042" s="21">
        <f t="shared" si="16"/>
        <v>5.5366838740738009E-3</v>
      </c>
      <c r="I1042" s="4"/>
      <c r="J1042" s="4"/>
      <c r="K1042" s="4"/>
    </row>
    <row r="1043" spans="2:11" ht="13.5" x14ac:dyDescent="0.35">
      <c r="B1043" s="3">
        <v>43521</v>
      </c>
      <c r="C1043" s="2">
        <v>5.45</v>
      </c>
      <c r="D1043" s="2">
        <v>3.7593999999999999</v>
      </c>
      <c r="E1043" s="2">
        <v>9065</v>
      </c>
      <c r="F1043" s="2"/>
      <c r="G1043" s="2"/>
      <c r="H1043" s="21">
        <f t="shared" si="16"/>
        <v>0</v>
      </c>
      <c r="I1043" s="4"/>
      <c r="J1043" s="4"/>
      <c r="K1043" s="4"/>
    </row>
    <row r="1044" spans="2:11" ht="13.5" x14ac:dyDescent="0.35">
      <c r="B1044" s="3">
        <v>43522</v>
      </c>
      <c r="C1044" s="2">
        <v>5.41</v>
      </c>
      <c r="D1044" s="2">
        <v>3.7317999999999998</v>
      </c>
      <c r="E1044" s="2">
        <v>26383</v>
      </c>
      <c r="F1044" s="2"/>
      <c r="G1044" s="2"/>
      <c r="H1044" s="21">
        <f t="shared" si="16"/>
        <v>-7.3415970633611931E-3</v>
      </c>
      <c r="I1044" s="4"/>
      <c r="J1044" s="4"/>
      <c r="K1044" s="4"/>
    </row>
    <row r="1045" spans="2:11" ht="13.5" x14ac:dyDescent="0.35">
      <c r="B1045" s="3">
        <v>43523</v>
      </c>
      <c r="C1045" s="2">
        <v>5.38</v>
      </c>
      <c r="D1045" s="2">
        <v>3.7111000000000001</v>
      </c>
      <c r="E1045" s="2">
        <v>4888</v>
      </c>
      <c r="F1045" s="2"/>
      <c r="G1045" s="2"/>
      <c r="H1045" s="21">
        <f t="shared" si="16"/>
        <v>-5.5469210568625648E-3</v>
      </c>
      <c r="I1045" s="4"/>
      <c r="J1045" s="4"/>
      <c r="K1045" s="4"/>
    </row>
    <row r="1046" spans="2:11" ht="13.5" x14ac:dyDescent="0.35">
      <c r="B1046" s="3">
        <v>43524</v>
      </c>
      <c r="C1046" s="2">
        <v>5.32</v>
      </c>
      <c r="D1046" s="2">
        <v>3.6698</v>
      </c>
      <c r="E1046" s="2">
        <v>5644</v>
      </c>
      <c r="F1046" s="2"/>
      <c r="G1046" s="2"/>
      <c r="H1046" s="21">
        <f t="shared" si="16"/>
        <v>-1.1128775834658218E-2</v>
      </c>
      <c r="I1046" s="4"/>
      <c r="J1046" s="4"/>
      <c r="K1046" s="4"/>
    </row>
    <row r="1047" spans="2:11" ht="13.5" x14ac:dyDescent="0.35">
      <c r="B1047" s="3">
        <v>43525</v>
      </c>
      <c r="C1047" s="2">
        <v>5.25</v>
      </c>
      <c r="D1047" s="2">
        <v>3.6215000000000002</v>
      </c>
      <c r="E1047" s="2">
        <v>9310</v>
      </c>
      <c r="F1047" s="2"/>
      <c r="G1047" s="2"/>
      <c r="H1047" s="21">
        <f t="shared" si="16"/>
        <v>-1.3161480189656054E-2</v>
      </c>
      <c r="I1047" s="4"/>
      <c r="J1047" s="4"/>
      <c r="K1047" s="4"/>
    </row>
    <row r="1048" spans="2:11" ht="13.5" x14ac:dyDescent="0.35">
      <c r="B1048" s="3">
        <v>43528</v>
      </c>
      <c r="C1048" s="2">
        <v>5.1100000000000003</v>
      </c>
      <c r="D1048" s="2">
        <v>3.5249000000000001</v>
      </c>
      <c r="E1048" s="2">
        <v>21563</v>
      </c>
      <c r="F1048" s="2"/>
      <c r="G1048" s="2"/>
      <c r="H1048" s="21">
        <f t="shared" si="16"/>
        <v>-2.6674030098025683E-2</v>
      </c>
      <c r="I1048" s="4"/>
      <c r="J1048" s="4"/>
      <c r="K1048" s="4"/>
    </row>
    <row r="1049" spans="2:11" ht="13.5" x14ac:dyDescent="0.35">
      <c r="B1049" s="3">
        <v>43529</v>
      </c>
      <c r="C1049" s="2">
        <v>5.0199999999999996</v>
      </c>
      <c r="D1049" s="2">
        <v>3.4628000000000001</v>
      </c>
      <c r="E1049" s="2">
        <v>60198</v>
      </c>
      <c r="F1049" s="2">
        <v>5.0198</v>
      </c>
      <c r="G1049" s="2">
        <v>302181.9204</v>
      </c>
      <c r="H1049" s="21">
        <f t="shared" si="16"/>
        <v>-1.761752106442737E-2</v>
      </c>
      <c r="I1049" s="4"/>
      <c r="J1049" s="4"/>
      <c r="K1049" s="4"/>
    </row>
    <row r="1050" spans="2:11" ht="13.5" x14ac:dyDescent="0.35">
      <c r="B1050" s="3">
        <v>43530</v>
      </c>
      <c r="C1050" s="2">
        <v>5.15</v>
      </c>
      <c r="D1050" s="2">
        <v>3.5525000000000002</v>
      </c>
      <c r="E1050" s="2">
        <v>19004</v>
      </c>
      <c r="F1050" s="2">
        <v>5.0769000000000002</v>
      </c>
      <c r="G1050" s="2">
        <v>96481.407600000006</v>
      </c>
      <c r="H1050" s="21">
        <f t="shared" si="16"/>
        <v>2.590389280351164E-2</v>
      </c>
      <c r="I1050" s="4"/>
      <c r="J1050" s="4"/>
      <c r="K1050" s="4"/>
    </row>
    <row r="1051" spans="2:11" ht="13.5" x14ac:dyDescent="0.35">
      <c r="B1051" s="3">
        <v>43531</v>
      </c>
      <c r="C1051" s="2">
        <v>5</v>
      </c>
      <c r="D1051" s="2">
        <v>3.4489999999999998</v>
      </c>
      <c r="E1051" s="2">
        <v>26242</v>
      </c>
      <c r="F1051" s="2">
        <v>4.9783999999999997</v>
      </c>
      <c r="G1051" s="2">
        <v>130643.1728</v>
      </c>
      <c r="H1051" s="21">
        <f t="shared" si="16"/>
        <v>-2.9134412385644015E-2</v>
      </c>
      <c r="I1051" s="4"/>
      <c r="J1051" s="4"/>
      <c r="K1051" s="4"/>
    </row>
    <row r="1052" spans="2:11" ht="13.5" x14ac:dyDescent="0.35">
      <c r="B1052" s="3">
        <v>43532</v>
      </c>
      <c r="C1052" s="2">
        <v>4.97</v>
      </c>
      <c r="D1052" s="2">
        <v>3.4283000000000001</v>
      </c>
      <c r="E1052" s="2">
        <v>7317</v>
      </c>
      <c r="F1052" s="2">
        <v>4.9801000000000002</v>
      </c>
      <c r="G1052" s="2">
        <v>36439.3917</v>
      </c>
      <c r="H1052" s="21">
        <f t="shared" si="16"/>
        <v>-6.0017396346766366E-3</v>
      </c>
      <c r="I1052" s="4"/>
      <c r="J1052" s="4"/>
      <c r="K1052" s="4"/>
    </row>
    <row r="1053" spans="2:11" ht="13.5" x14ac:dyDescent="0.35">
      <c r="B1053" s="3">
        <v>43535</v>
      </c>
      <c r="C1053" s="2">
        <v>4.9000000000000004</v>
      </c>
      <c r="D1053" s="2">
        <v>3.38</v>
      </c>
      <c r="E1053" s="2">
        <v>8554</v>
      </c>
      <c r="F1053" s="2">
        <v>4.9261999999999997</v>
      </c>
      <c r="G1053" s="2">
        <v>42138.714800000002</v>
      </c>
      <c r="H1053" s="21">
        <f t="shared" si="16"/>
        <v>-1.4088615348715174E-2</v>
      </c>
      <c r="I1053" s="4"/>
      <c r="J1053" s="4"/>
      <c r="K1053" s="4"/>
    </row>
    <row r="1054" spans="2:11" ht="13.5" x14ac:dyDescent="0.35">
      <c r="B1054" s="3">
        <v>43536</v>
      </c>
      <c r="C1054" s="2">
        <v>4.99</v>
      </c>
      <c r="D1054" s="2">
        <v>3.4420999999999999</v>
      </c>
      <c r="E1054" s="2">
        <v>11222</v>
      </c>
      <c r="F1054" s="2">
        <v>4.9024999999999999</v>
      </c>
      <c r="G1054" s="2">
        <v>55015.855000000003</v>
      </c>
      <c r="H1054" s="21">
        <f t="shared" si="16"/>
        <v>1.8372781065088772E-2</v>
      </c>
      <c r="I1054" s="4"/>
      <c r="J1054" s="4"/>
      <c r="K1054" s="4"/>
    </row>
    <row r="1055" spans="2:11" ht="13.5" x14ac:dyDescent="0.35">
      <c r="B1055" s="3">
        <v>43537</v>
      </c>
      <c r="C1055" s="2">
        <v>4.99</v>
      </c>
      <c r="D1055" s="2">
        <v>3.4420999999999999</v>
      </c>
      <c r="E1055" s="2">
        <v>12503</v>
      </c>
      <c r="F1055" s="2">
        <v>4.9861000000000004</v>
      </c>
      <c r="G1055" s="2">
        <v>62341.208299999998</v>
      </c>
      <c r="H1055" s="21">
        <f t="shared" si="16"/>
        <v>0</v>
      </c>
      <c r="I1055" s="4"/>
      <c r="J1055" s="4"/>
      <c r="K1055" s="4"/>
    </row>
    <row r="1056" spans="2:11" ht="13.5" x14ac:dyDescent="0.35">
      <c r="B1056" s="3">
        <v>43538</v>
      </c>
      <c r="C1056" s="2">
        <v>4.99</v>
      </c>
      <c r="D1056" s="2">
        <v>3.4420999999999999</v>
      </c>
      <c r="E1056" s="2">
        <v>4009</v>
      </c>
      <c r="F1056" s="2">
        <v>4.9420999999999999</v>
      </c>
      <c r="G1056" s="2">
        <v>19812.8789</v>
      </c>
      <c r="H1056" s="21">
        <f t="shared" si="16"/>
        <v>0</v>
      </c>
      <c r="I1056" s="4"/>
      <c r="J1056" s="4"/>
      <c r="K1056" s="4"/>
    </row>
    <row r="1057" spans="2:11" ht="13.5" x14ac:dyDescent="0.35">
      <c r="B1057" s="3">
        <v>43539</v>
      </c>
      <c r="C1057" s="2">
        <v>4.99</v>
      </c>
      <c r="D1057" s="2">
        <v>3.4420999999999999</v>
      </c>
      <c r="E1057" s="2">
        <v>17220</v>
      </c>
      <c r="F1057" s="2">
        <v>5.0338000000000003</v>
      </c>
      <c r="G1057" s="2">
        <v>86682.035999999993</v>
      </c>
      <c r="H1057" s="21">
        <f t="shared" si="16"/>
        <v>0</v>
      </c>
      <c r="I1057" s="4"/>
      <c r="J1057" s="4"/>
      <c r="K1057" s="4"/>
    </row>
    <row r="1058" spans="2:11" ht="13.5" x14ac:dyDescent="0.35">
      <c r="B1058" s="3">
        <v>43542</v>
      </c>
      <c r="C1058" s="2">
        <v>4.99</v>
      </c>
      <c r="D1058" s="2">
        <v>3.4420999999999999</v>
      </c>
      <c r="E1058" s="2">
        <v>1593</v>
      </c>
      <c r="F1058" s="2">
        <v>4.9980000000000002</v>
      </c>
      <c r="G1058" s="2">
        <v>7961.8140000000003</v>
      </c>
      <c r="H1058" s="21">
        <f t="shared" si="16"/>
        <v>0</v>
      </c>
      <c r="I1058" s="4"/>
      <c r="J1058" s="4"/>
      <c r="K1058" s="4"/>
    </row>
    <row r="1059" spans="2:11" ht="13.5" x14ac:dyDescent="0.35">
      <c r="B1059" s="3">
        <v>43543</v>
      </c>
      <c r="C1059" s="2">
        <v>4.8499999999999996</v>
      </c>
      <c r="D1059" s="2">
        <v>3.3454999999999999</v>
      </c>
      <c r="E1059" s="2">
        <v>30538</v>
      </c>
      <c r="F1059" s="2">
        <v>4.8973000000000004</v>
      </c>
      <c r="G1059" s="2">
        <v>149553.74739999999</v>
      </c>
      <c r="H1059" s="21">
        <f t="shared" si="16"/>
        <v>-2.8064263095203514E-2</v>
      </c>
      <c r="I1059" s="4"/>
      <c r="J1059" s="4"/>
      <c r="K1059" s="4"/>
    </row>
    <row r="1060" spans="2:11" ht="13.5" x14ac:dyDescent="0.35">
      <c r="B1060" s="3">
        <v>43545</v>
      </c>
      <c r="C1060" s="2">
        <v>4.9000000000000004</v>
      </c>
      <c r="D1060" s="2">
        <v>3.38</v>
      </c>
      <c r="E1060" s="2">
        <v>7939</v>
      </c>
      <c r="F1060" s="2">
        <v>4.8926999999999996</v>
      </c>
      <c r="G1060" s="2">
        <v>38843.145299999996</v>
      </c>
      <c r="H1060" s="21">
        <f t="shared" si="16"/>
        <v>1.0312359886414579E-2</v>
      </c>
      <c r="I1060" s="4"/>
      <c r="J1060" s="4"/>
      <c r="K1060" s="4"/>
    </row>
    <row r="1061" spans="2:11" ht="13.5" x14ac:dyDescent="0.35">
      <c r="B1061" s="3">
        <v>43546</v>
      </c>
      <c r="C1061" s="2">
        <v>4.9400000000000004</v>
      </c>
      <c r="D1061" s="2">
        <v>3.4076</v>
      </c>
      <c r="E1061" s="2">
        <v>6707</v>
      </c>
      <c r="F1061" s="2">
        <v>4.91</v>
      </c>
      <c r="G1061" s="2">
        <v>32931.370000000003</v>
      </c>
      <c r="H1061" s="21">
        <f t="shared" si="16"/>
        <v>8.1656804733728026E-3</v>
      </c>
      <c r="I1061" s="4"/>
      <c r="J1061" s="4"/>
      <c r="K1061" s="4"/>
    </row>
    <row r="1062" spans="2:11" ht="13.5" x14ac:dyDescent="0.35">
      <c r="B1062" s="3">
        <v>43549</v>
      </c>
      <c r="C1062" s="2">
        <v>4.9000000000000004</v>
      </c>
      <c r="D1062" s="2">
        <v>3.38</v>
      </c>
      <c r="E1062" s="2">
        <v>1939</v>
      </c>
      <c r="F1062" s="2">
        <v>4.9028</v>
      </c>
      <c r="G1062" s="2">
        <v>9506.5292000000009</v>
      </c>
      <c r="H1062" s="21">
        <f t="shared" si="16"/>
        <v>-8.0995421997887285E-3</v>
      </c>
      <c r="I1062" s="4"/>
      <c r="J1062" s="4"/>
      <c r="K1062" s="4"/>
    </row>
    <row r="1063" spans="2:11" ht="13.5" x14ac:dyDescent="0.35">
      <c r="B1063" s="3">
        <v>43550</v>
      </c>
      <c r="C1063" s="2">
        <v>4.99</v>
      </c>
      <c r="D1063" s="2">
        <v>3.4420999999999999</v>
      </c>
      <c r="E1063" s="2">
        <v>12070</v>
      </c>
      <c r="F1063" s="2">
        <v>4.9607999999999999</v>
      </c>
      <c r="G1063" s="2">
        <v>59876.856</v>
      </c>
      <c r="H1063" s="21">
        <f t="shared" si="16"/>
        <v>1.8372781065088772E-2</v>
      </c>
      <c r="I1063" s="4"/>
      <c r="J1063" s="4"/>
      <c r="K1063" s="4"/>
    </row>
    <row r="1064" spans="2:11" ht="13.5" x14ac:dyDescent="0.35">
      <c r="B1064" s="3">
        <v>43551</v>
      </c>
      <c r="C1064" s="2">
        <v>5.0999999999999996</v>
      </c>
      <c r="D1064" s="2">
        <v>3.5179999999999998</v>
      </c>
      <c r="E1064" s="2">
        <v>19575</v>
      </c>
      <c r="F1064" s="2">
        <v>5.0709999999999997</v>
      </c>
      <c r="G1064" s="2">
        <v>99264.824999999997</v>
      </c>
      <c r="H1064" s="21">
        <f t="shared" si="16"/>
        <v>2.2050492431945574E-2</v>
      </c>
      <c r="I1064" s="4"/>
      <c r="J1064" s="4"/>
      <c r="K1064" s="4"/>
    </row>
    <row r="1065" spans="2:11" ht="13.5" x14ac:dyDescent="0.35">
      <c r="B1065" s="3">
        <v>43552</v>
      </c>
      <c r="C1065" s="2">
        <v>5.0999999999999996</v>
      </c>
      <c r="D1065" s="2">
        <v>3.5179999999999998</v>
      </c>
      <c r="E1065" s="2">
        <v>160</v>
      </c>
      <c r="F1065" s="2">
        <v>5.1074999999999999</v>
      </c>
      <c r="G1065" s="2">
        <v>817.2</v>
      </c>
      <c r="H1065" s="21">
        <f t="shared" si="16"/>
        <v>0</v>
      </c>
      <c r="I1065" s="4"/>
      <c r="J1065" s="4"/>
      <c r="K1065" s="4"/>
    </row>
    <row r="1066" spans="2:11" ht="13.5" x14ac:dyDescent="0.35">
      <c r="B1066" s="3">
        <v>43553</v>
      </c>
      <c r="C1066" s="2">
        <v>5.0999999999999996</v>
      </c>
      <c r="D1066" s="2">
        <v>3.5179999999999998</v>
      </c>
      <c r="E1066" s="2">
        <v>2253</v>
      </c>
      <c r="F1066" s="2">
        <v>5.0715000000000003</v>
      </c>
      <c r="G1066" s="2">
        <v>11426.0895</v>
      </c>
      <c r="H1066" s="21">
        <f t="shared" si="16"/>
        <v>0</v>
      </c>
      <c r="I1066" s="4"/>
      <c r="J1066" s="4"/>
      <c r="K1066" s="4"/>
    </row>
    <row r="1067" spans="2:11" ht="13.5" x14ac:dyDescent="0.35">
      <c r="B1067" s="3">
        <v>43556</v>
      </c>
      <c r="C1067" s="2">
        <v>5.05</v>
      </c>
      <c r="D1067" s="2">
        <v>3.4834999999999998</v>
      </c>
      <c r="E1067" s="2">
        <v>1789</v>
      </c>
      <c r="F1067" s="2">
        <v>5.0382999999999996</v>
      </c>
      <c r="G1067" s="2">
        <v>9013.5187000000005</v>
      </c>
      <c r="H1067" s="21">
        <f t="shared" si="16"/>
        <v>-9.8067083570210281E-3</v>
      </c>
      <c r="I1067" s="4"/>
      <c r="J1067" s="4"/>
      <c r="K1067" s="4"/>
    </row>
    <row r="1068" spans="2:11" ht="13.5" x14ac:dyDescent="0.35">
      <c r="B1068" s="3">
        <v>43557</v>
      </c>
      <c r="C1068" s="2">
        <v>5.09</v>
      </c>
      <c r="D1068" s="2">
        <v>3.5110999999999999</v>
      </c>
      <c r="E1068" s="2">
        <v>3201</v>
      </c>
      <c r="F1068" s="2">
        <v>5.0266000000000002</v>
      </c>
      <c r="G1068" s="2">
        <v>16090.1466</v>
      </c>
      <c r="H1068" s="21">
        <f t="shared" si="16"/>
        <v>7.9230658820152351E-3</v>
      </c>
      <c r="I1068" s="4"/>
      <c r="J1068" s="4"/>
      <c r="K1068" s="4"/>
    </row>
    <row r="1069" spans="2:11" ht="13.5" x14ac:dyDescent="0.35">
      <c r="B1069" s="3">
        <v>43558</v>
      </c>
      <c r="C1069" s="2">
        <v>5.0999999999999996</v>
      </c>
      <c r="D1069" s="2">
        <v>3.5179999999999998</v>
      </c>
      <c r="E1069" s="2">
        <v>1882</v>
      </c>
      <c r="F1069" s="2">
        <v>5.0594999999999999</v>
      </c>
      <c r="G1069" s="2">
        <v>9521.9789999999994</v>
      </c>
      <c r="H1069" s="21">
        <f t="shared" si="16"/>
        <v>1.965196092392671E-3</v>
      </c>
      <c r="I1069" s="4"/>
      <c r="J1069" s="4"/>
      <c r="K1069" s="4"/>
    </row>
    <row r="1070" spans="2:11" ht="13.5" x14ac:dyDescent="0.35">
      <c r="B1070" s="3">
        <v>43559</v>
      </c>
      <c r="C1070" s="2">
        <v>5.05</v>
      </c>
      <c r="D1070" s="2">
        <v>3.4834999999999998</v>
      </c>
      <c r="E1070" s="2">
        <v>4215</v>
      </c>
      <c r="F1070" s="2">
        <v>5.0023999999999997</v>
      </c>
      <c r="G1070" s="2">
        <v>21085.116000000002</v>
      </c>
      <c r="H1070" s="21">
        <f t="shared" si="16"/>
        <v>-9.8067083570210281E-3</v>
      </c>
      <c r="I1070" s="4"/>
      <c r="J1070" s="4"/>
      <c r="K1070" s="4"/>
    </row>
    <row r="1071" spans="2:11" ht="13.5" x14ac:dyDescent="0.35">
      <c r="B1071" s="3">
        <v>43560</v>
      </c>
      <c r="C1071" s="2">
        <v>5</v>
      </c>
      <c r="D1071" s="2">
        <v>3.4489999999999998</v>
      </c>
      <c r="E1071" s="2">
        <v>3826</v>
      </c>
      <c r="F1071" s="2">
        <v>4.9943999999999997</v>
      </c>
      <c r="G1071" s="2">
        <v>19108.574400000001</v>
      </c>
      <c r="H1071" s="21">
        <f t="shared" si="16"/>
        <v>-9.9038323525190118E-3</v>
      </c>
      <c r="I1071" s="4"/>
      <c r="J1071" s="4"/>
      <c r="K1071" s="4"/>
    </row>
    <row r="1072" spans="2:11" ht="13.5" x14ac:dyDescent="0.35">
      <c r="B1072" s="3">
        <v>43563</v>
      </c>
      <c r="C1072" s="2">
        <v>5.05</v>
      </c>
      <c r="D1072" s="2">
        <v>3.4834999999999998</v>
      </c>
      <c r="E1072" s="2">
        <v>862</v>
      </c>
      <c r="F1072" s="2">
        <v>5.0119999999999996</v>
      </c>
      <c r="G1072" s="2">
        <v>4320.3440000000001</v>
      </c>
      <c r="H1072" s="21">
        <f t="shared" si="16"/>
        <v>1.0002899391127857E-2</v>
      </c>
      <c r="I1072" s="4"/>
      <c r="J1072" s="4"/>
      <c r="K1072" s="4"/>
    </row>
    <row r="1073" spans="2:11" ht="13.5" x14ac:dyDescent="0.35">
      <c r="B1073" s="3">
        <v>43565</v>
      </c>
      <c r="C1073" s="2">
        <v>5</v>
      </c>
      <c r="D1073" s="2">
        <v>3.4489999999999998</v>
      </c>
      <c r="E1073" s="2">
        <v>3550</v>
      </c>
      <c r="F1073" s="2">
        <v>5.0057999999999998</v>
      </c>
      <c r="G1073" s="2">
        <v>17770.59</v>
      </c>
      <c r="H1073" s="21">
        <f t="shared" si="16"/>
        <v>-9.9038323525190118E-3</v>
      </c>
      <c r="I1073" s="4"/>
      <c r="J1073" s="4"/>
      <c r="K1073" s="4"/>
    </row>
    <row r="1074" spans="2:11" ht="13.5" x14ac:dyDescent="0.35">
      <c r="B1074" s="3">
        <v>43566</v>
      </c>
      <c r="C1074" s="2">
        <v>4.96</v>
      </c>
      <c r="D1074" s="2">
        <v>3.4214000000000002</v>
      </c>
      <c r="E1074" s="2">
        <v>2816</v>
      </c>
      <c r="F1074" s="2">
        <v>4.9924999999999997</v>
      </c>
      <c r="G1074" s="2">
        <v>14058.88</v>
      </c>
      <c r="H1074" s="21">
        <f t="shared" si="16"/>
        <v>-8.0023195129021816E-3</v>
      </c>
      <c r="I1074" s="4"/>
      <c r="J1074" s="4"/>
      <c r="K1074" s="4"/>
    </row>
    <row r="1075" spans="2:11" ht="13.5" x14ac:dyDescent="0.35">
      <c r="B1075" s="3">
        <v>43567</v>
      </c>
      <c r="C1075" s="2">
        <v>4.96</v>
      </c>
      <c r="D1075" s="2">
        <v>3.4214000000000002</v>
      </c>
      <c r="E1075" s="2">
        <v>2005</v>
      </c>
      <c r="F1075" s="2">
        <v>4.9672000000000001</v>
      </c>
      <c r="G1075" s="2">
        <v>9959.2360000000008</v>
      </c>
      <c r="H1075" s="21">
        <f t="shared" si="16"/>
        <v>0</v>
      </c>
      <c r="I1075" s="4"/>
      <c r="J1075" s="4"/>
      <c r="K1075" s="4"/>
    </row>
    <row r="1076" spans="2:11" ht="13.5" x14ac:dyDescent="0.35">
      <c r="B1076" s="3">
        <v>43570</v>
      </c>
      <c r="C1076" s="2">
        <v>5</v>
      </c>
      <c r="D1076" s="2">
        <v>3.4489999999999998</v>
      </c>
      <c r="E1076" s="2">
        <v>25689</v>
      </c>
      <c r="F1076" s="2">
        <v>4.9722</v>
      </c>
      <c r="G1076" s="2">
        <v>127730.8458</v>
      </c>
      <c r="H1076" s="21">
        <f t="shared" si="16"/>
        <v>8.0668732097970482E-3</v>
      </c>
      <c r="I1076" s="4"/>
      <c r="J1076" s="4"/>
      <c r="K1076" s="4"/>
    </row>
    <row r="1077" spans="2:11" ht="13.5" x14ac:dyDescent="0.35">
      <c r="B1077" s="3">
        <v>43571</v>
      </c>
      <c r="C1077" s="2">
        <v>5</v>
      </c>
      <c r="D1077" s="2">
        <v>3.4489999999999998</v>
      </c>
      <c r="E1077" s="2">
        <v>5181</v>
      </c>
      <c r="F1077" s="2">
        <v>4.9981999999999998</v>
      </c>
      <c r="G1077" s="2">
        <v>25895.674200000001</v>
      </c>
      <c r="H1077" s="21">
        <f t="shared" si="16"/>
        <v>0</v>
      </c>
      <c r="I1077" s="4"/>
      <c r="J1077" s="4"/>
      <c r="K1077" s="4"/>
    </row>
    <row r="1078" spans="2:11" ht="13.5" x14ac:dyDescent="0.35">
      <c r="B1078" s="3">
        <v>43572</v>
      </c>
      <c r="C1078" s="2">
        <v>5.05</v>
      </c>
      <c r="D1078" s="2">
        <v>3.4834999999999998</v>
      </c>
      <c r="E1078" s="2">
        <v>5468</v>
      </c>
      <c r="F1078" s="2">
        <v>5.0335999999999999</v>
      </c>
      <c r="G1078" s="2">
        <v>27523.7248</v>
      </c>
      <c r="H1078" s="21">
        <f t="shared" si="16"/>
        <v>1.0002899391127857E-2</v>
      </c>
      <c r="I1078" s="4"/>
      <c r="J1078" s="4"/>
      <c r="K1078" s="4"/>
    </row>
    <row r="1079" spans="2:11" ht="13.5" x14ac:dyDescent="0.35">
      <c r="B1079" s="3">
        <v>43573</v>
      </c>
      <c r="C1079" s="2">
        <v>5</v>
      </c>
      <c r="D1079" s="2">
        <v>3.4489999999999998</v>
      </c>
      <c r="E1079" s="2">
        <v>7495</v>
      </c>
      <c r="F1079" s="2">
        <v>4.9604999999999997</v>
      </c>
      <c r="G1079" s="2">
        <v>37178.947500000002</v>
      </c>
      <c r="H1079" s="21">
        <f t="shared" si="16"/>
        <v>-9.9038323525190118E-3</v>
      </c>
      <c r="I1079" s="4"/>
      <c r="J1079" s="4"/>
      <c r="K1079" s="4"/>
    </row>
    <row r="1080" spans="2:11" ht="13.5" x14ac:dyDescent="0.35">
      <c r="B1080" s="3">
        <v>43574</v>
      </c>
      <c r="C1080" s="2">
        <v>5</v>
      </c>
      <c r="D1080" s="2">
        <v>3.4489999999999998</v>
      </c>
      <c r="E1080" s="2">
        <v>4571</v>
      </c>
      <c r="F1080" s="2">
        <v>4.9886999999999997</v>
      </c>
      <c r="G1080" s="2">
        <v>22803.347699999998</v>
      </c>
      <c r="H1080" s="21">
        <f t="shared" si="16"/>
        <v>0</v>
      </c>
      <c r="I1080" s="4"/>
      <c r="J1080" s="4"/>
      <c r="K1080" s="4"/>
    </row>
    <row r="1081" spans="2:11" ht="13.5" x14ac:dyDescent="0.35">
      <c r="B1081" s="3">
        <v>43577</v>
      </c>
      <c r="C1081" s="2">
        <v>5</v>
      </c>
      <c r="D1081" s="2">
        <v>3.4489999999999998</v>
      </c>
      <c r="E1081" s="2">
        <v>2015</v>
      </c>
      <c r="F1081" s="2">
        <v>4.9687000000000001</v>
      </c>
      <c r="G1081" s="2">
        <v>10011.9305</v>
      </c>
      <c r="H1081" s="21">
        <f t="shared" si="16"/>
        <v>0</v>
      </c>
      <c r="I1081" s="4"/>
      <c r="J1081" s="4"/>
      <c r="K1081" s="4"/>
    </row>
    <row r="1082" spans="2:11" ht="13.5" x14ac:dyDescent="0.35">
      <c r="B1082" s="3">
        <v>43578</v>
      </c>
      <c r="C1082" s="2">
        <v>4.96</v>
      </c>
      <c r="D1082" s="2">
        <v>3.4214000000000002</v>
      </c>
      <c r="E1082" s="2">
        <v>4704</v>
      </c>
      <c r="F1082" s="2">
        <v>4.9588999999999999</v>
      </c>
      <c r="G1082" s="2">
        <v>23326.6656</v>
      </c>
      <c r="H1082" s="21">
        <f t="shared" si="16"/>
        <v>-8.0023195129021816E-3</v>
      </c>
      <c r="I1082" s="4"/>
      <c r="J1082" s="4"/>
      <c r="K1082" s="4"/>
    </row>
    <row r="1083" spans="2:11" ht="13.5" x14ac:dyDescent="0.35">
      <c r="B1083" s="3">
        <v>43579</v>
      </c>
      <c r="C1083" s="2">
        <v>4.96</v>
      </c>
      <c r="D1083" s="2">
        <v>3.4214000000000002</v>
      </c>
      <c r="E1083" s="2">
        <v>5889</v>
      </c>
      <c r="F1083" s="2">
        <v>4.9287999999999998</v>
      </c>
      <c r="G1083" s="2">
        <v>29025.7032</v>
      </c>
      <c r="H1083" s="21">
        <f t="shared" si="16"/>
        <v>0</v>
      </c>
      <c r="I1083" s="4"/>
      <c r="J1083" s="4"/>
      <c r="K1083" s="4"/>
    </row>
    <row r="1084" spans="2:11" ht="13.5" x14ac:dyDescent="0.35">
      <c r="B1084" s="3">
        <v>43580</v>
      </c>
      <c r="C1084" s="2">
        <v>4.92</v>
      </c>
      <c r="D1084" s="2">
        <v>3.3938000000000001</v>
      </c>
      <c r="E1084" s="2">
        <v>567</v>
      </c>
      <c r="F1084" s="2">
        <v>4.9749999999999996</v>
      </c>
      <c r="G1084" s="2">
        <v>2820.8249999999998</v>
      </c>
      <c r="H1084" s="21">
        <f t="shared" si="16"/>
        <v>-8.0668732097971783E-3</v>
      </c>
      <c r="I1084" s="4"/>
      <c r="J1084" s="4"/>
      <c r="K1084" s="4"/>
    </row>
    <row r="1085" spans="2:11" ht="13.5" x14ac:dyDescent="0.35">
      <c r="B1085" s="3">
        <v>43581</v>
      </c>
      <c r="C1085" s="2">
        <v>4.93</v>
      </c>
      <c r="D1085" s="2">
        <v>3.4007000000000001</v>
      </c>
      <c r="E1085" s="2">
        <v>1250</v>
      </c>
      <c r="F1085" s="2">
        <v>4.9644000000000004</v>
      </c>
      <c r="G1085" s="2">
        <v>6205.5</v>
      </c>
      <c r="H1085" s="21">
        <f t="shared" si="16"/>
        <v>2.0331192173964011E-3</v>
      </c>
      <c r="I1085" s="4"/>
      <c r="J1085" s="4"/>
      <c r="K1085" s="4"/>
    </row>
    <row r="1086" spans="2:11" ht="13.5" x14ac:dyDescent="0.35">
      <c r="B1086" s="3">
        <v>43584</v>
      </c>
      <c r="C1086" s="2">
        <v>4.8899999999999997</v>
      </c>
      <c r="D1086" s="2">
        <v>3.3731</v>
      </c>
      <c r="E1086" s="2">
        <v>4170</v>
      </c>
      <c r="F1086" s="2">
        <v>4.9043999999999999</v>
      </c>
      <c r="G1086" s="2">
        <v>20451.348000000002</v>
      </c>
      <c r="H1086" s="21">
        <f t="shared" si="16"/>
        <v>-8.1159761225630227E-3</v>
      </c>
      <c r="I1086" s="4"/>
      <c r="J1086" s="4"/>
      <c r="K1086" s="4"/>
    </row>
    <row r="1087" spans="2:11" ht="13.5" x14ac:dyDescent="0.35">
      <c r="B1087" s="3">
        <v>43585</v>
      </c>
      <c r="C1087" s="2">
        <v>4.9000000000000004</v>
      </c>
      <c r="D1087" s="2">
        <v>3.38</v>
      </c>
      <c r="E1087" s="2">
        <v>850</v>
      </c>
      <c r="F1087" s="2">
        <v>4.9324000000000003</v>
      </c>
      <c r="G1087" s="2">
        <v>4192.54</v>
      </c>
      <c r="H1087" s="21">
        <f t="shared" si="16"/>
        <v>2.0455960392516989E-3</v>
      </c>
      <c r="I1087" s="4"/>
      <c r="J1087" s="4"/>
      <c r="K1087" s="4"/>
    </row>
    <row r="1088" spans="2:11" ht="13.5" x14ac:dyDescent="0.35">
      <c r="B1088" s="3">
        <v>43587</v>
      </c>
      <c r="C1088" s="2">
        <v>4.9400000000000004</v>
      </c>
      <c r="D1088" s="2">
        <v>3.4076</v>
      </c>
      <c r="E1088" s="2">
        <v>3400</v>
      </c>
      <c r="F1088" s="2">
        <v>4.9452999999999996</v>
      </c>
      <c r="G1088" s="2">
        <v>16814.02</v>
      </c>
      <c r="H1088" s="21">
        <f t="shared" si="16"/>
        <v>8.1656804733728026E-3</v>
      </c>
      <c r="I1088" s="4"/>
      <c r="J1088" s="4"/>
      <c r="K1088" s="4"/>
    </row>
    <row r="1089" spans="2:11" ht="13.5" x14ac:dyDescent="0.35">
      <c r="B1089" s="3">
        <v>43588</v>
      </c>
      <c r="C1089" s="2">
        <v>4.87</v>
      </c>
      <c r="D1089" s="2">
        <v>3.3593000000000002</v>
      </c>
      <c r="E1089" s="2">
        <v>2318</v>
      </c>
      <c r="F1089" s="2">
        <v>4.8677999999999999</v>
      </c>
      <c r="G1089" s="2">
        <v>11283.5604</v>
      </c>
      <c r="H1089" s="21">
        <f t="shared" si="16"/>
        <v>-1.4174198849630176E-2</v>
      </c>
      <c r="I1089" s="4"/>
      <c r="J1089" s="4"/>
      <c r="K1089" s="4"/>
    </row>
    <row r="1090" spans="2:11" ht="13.5" x14ac:dyDescent="0.35">
      <c r="B1090" s="3">
        <v>43591</v>
      </c>
      <c r="C1090" s="2">
        <v>4.95</v>
      </c>
      <c r="D1090" s="2">
        <v>3.4144999999999999</v>
      </c>
      <c r="E1090" s="2">
        <v>20878</v>
      </c>
      <c r="F1090" s="2">
        <v>4.9147999999999996</v>
      </c>
      <c r="G1090" s="2">
        <v>102611.19439999999</v>
      </c>
      <c r="H1090" s="21">
        <f t="shared" si="16"/>
        <v>1.6431994760813171E-2</v>
      </c>
      <c r="I1090" s="4"/>
      <c r="J1090" s="4"/>
      <c r="K1090" s="4"/>
    </row>
    <row r="1091" spans="2:11" ht="13.5" x14ac:dyDescent="0.35">
      <c r="B1091" s="3">
        <v>43592</v>
      </c>
      <c r="C1091" s="2">
        <v>4.95</v>
      </c>
      <c r="D1091" s="2">
        <v>3.4144999999999999</v>
      </c>
      <c r="E1091" s="2">
        <v>4439</v>
      </c>
      <c r="F1091" s="2">
        <v>4.8582000000000001</v>
      </c>
      <c r="G1091" s="2">
        <v>21565.549800000001</v>
      </c>
      <c r="H1091" s="21">
        <f t="shared" si="16"/>
        <v>0</v>
      </c>
      <c r="I1091" s="4"/>
      <c r="J1091" s="4"/>
      <c r="K1091" s="4"/>
    </row>
    <row r="1092" spans="2:11" ht="13.5" x14ac:dyDescent="0.35">
      <c r="B1092" s="3">
        <v>43593</v>
      </c>
      <c r="C1092" s="2">
        <v>4.95</v>
      </c>
      <c r="D1092" s="2">
        <v>3.4144999999999999</v>
      </c>
      <c r="E1092" s="2">
        <v>6072</v>
      </c>
      <c r="F1092" s="2">
        <v>4.9344000000000001</v>
      </c>
      <c r="G1092" s="2">
        <v>29961.676800000001</v>
      </c>
      <c r="H1092" s="21">
        <f t="shared" si="16"/>
        <v>0</v>
      </c>
      <c r="I1092" s="4"/>
      <c r="J1092" s="4"/>
      <c r="K1092" s="4"/>
    </row>
    <row r="1093" spans="2:11" ht="13.5" x14ac:dyDescent="0.35">
      <c r="B1093" s="3">
        <v>43594</v>
      </c>
      <c r="C1093" s="2">
        <v>4.9400000000000004</v>
      </c>
      <c r="D1093" s="2">
        <v>3.4076</v>
      </c>
      <c r="E1093" s="2">
        <v>6110</v>
      </c>
      <c r="F1093" s="2">
        <v>4.923</v>
      </c>
      <c r="G1093" s="2">
        <v>30079.53</v>
      </c>
      <c r="H1093" s="21">
        <f t="shared" si="16"/>
        <v>-2.0207936740371671E-3</v>
      </c>
      <c r="I1093" s="4"/>
      <c r="J1093" s="4"/>
      <c r="K1093" s="4"/>
    </row>
    <row r="1094" spans="2:11" ht="13.5" x14ac:dyDescent="0.35">
      <c r="B1094" s="3">
        <v>43595</v>
      </c>
      <c r="C1094" s="2">
        <v>4.9000000000000004</v>
      </c>
      <c r="D1094" s="2">
        <v>3.38</v>
      </c>
      <c r="E1094" s="2">
        <v>1640</v>
      </c>
      <c r="F1094" s="2">
        <v>4.9177</v>
      </c>
      <c r="G1094" s="2">
        <v>8065.0280000000002</v>
      </c>
      <c r="H1094" s="21">
        <f t="shared" si="16"/>
        <v>-8.0995421997887285E-3</v>
      </c>
      <c r="I1094" s="4"/>
      <c r="J1094" s="4"/>
      <c r="K1094" s="4"/>
    </row>
    <row r="1095" spans="2:11" ht="13.5" x14ac:dyDescent="0.35">
      <c r="B1095" s="3">
        <v>43598</v>
      </c>
      <c r="C1095" s="2">
        <v>4.9400000000000004</v>
      </c>
      <c r="D1095" s="2">
        <v>3.4076</v>
      </c>
      <c r="E1095" s="2">
        <v>5276</v>
      </c>
      <c r="F1095" s="2">
        <v>4.9097999999999997</v>
      </c>
      <c r="G1095" s="2">
        <v>25904.104800000001</v>
      </c>
      <c r="H1095" s="21">
        <f t="shared" ref="H1095:H1158" si="17">(D1095-D1094)/D1094</f>
        <v>8.1656804733728026E-3</v>
      </c>
      <c r="I1095" s="4"/>
      <c r="J1095" s="4"/>
      <c r="K1095" s="4"/>
    </row>
    <row r="1096" spans="2:11" ht="13.5" x14ac:dyDescent="0.35">
      <c r="B1096" s="3">
        <v>43599</v>
      </c>
      <c r="C1096" s="2">
        <v>4.93</v>
      </c>
      <c r="D1096" s="2">
        <v>3.4007000000000001</v>
      </c>
      <c r="E1096" s="2">
        <v>700</v>
      </c>
      <c r="F1096" s="2">
        <v>4.93</v>
      </c>
      <c r="G1096" s="2">
        <v>3451</v>
      </c>
      <c r="H1096" s="21">
        <f t="shared" si="17"/>
        <v>-2.0248855499471496E-3</v>
      </c>
      <c r="I1096" s="4"/>
      <c r="J1096" s="4"/>
      <c r="K1096" s="4"/>
    </row>
    <row r="1097" spans="2:11" ht="13.5" x14ac:dyDescent="0.35">
      <c r="B1097" s="3">
        <v>43600</v>
      </c>
      <c r="C1097" s="2">
        <v>4.8499999999999996</v>
      </c>
      <c r="D1097" s="2">
        <v>3.3454999999999999</v>
      </c>
      <c r="E1097" s="2">
        <v>3000</v>
      </c>
      <c r="F1097" s="2">
        <v>4.8682999999999996</v>
      </c>
      <c r="G1097" s="2">
        <v>14604.9</v>
      </c>
      <c r="H1097" s="21">
        <f t="shared" si="17"/>
        <v>-1.6231952245126045E-2</v>
      </c>
      <c r="I1097" s="4"/>
      <c r="J1097" s="4"/>
      <c r="K1097" s="4"/>
    </row>
    <row r="1098" spans="2:11" ht="13.5" x14ac:dyDescent="0.35">
      <c r="B1098" s="3">
        <v>43601</v>
      </c>
      <c r="C1098" s="2">
        <v>4.84</v>
      </c>
      <c r="D1098" s="2">
        <v>3.3386</v>
      </c>
      <c r="E1098" s="2">
        <v>5394</v>
      </c>
      <c r="F1098" s="2">
        <v>4.8787000000000003</v>
      </c>
      <c r="G1098" s="2">
        <v>26315.7078</v>
      </c>
      <c r="H1098" s="21">
        <f t="shared" si="17"/>
        <v>-2.0624719772828893E-3</v>
      </c>
      <c r="I1098" s="4"/>
      <c r="J1098" s="4"/>
      <c r="K1098" s="4"/>
    </row>
    <row r="1099" spans="2:11" ht="13.5" x14ac:dyDescent="0.35">
      <c r="B1099" s="3">
        <v>43602</v>
      </c>
      <c r="C1099" s="2">
        <v>4.9000000000000004</v>
      </c>
      <c r="D1099" s="2">
        <v>3.38</v>
      </c>
      <c r="E1099" s="2">
        <v>1040</v>
      </c>
      <c r="F1099" s="2">
        <v>4.9000000000000004</v>
      </c>
      <c r="G1099" s="2">
        <v>5096</v>
      </c>
      <c r="H1099" s="21">
        <f t="shared" si="17"/>
        <v>1.2400407356376889E-2</v>
      </c>
      <c r="I1099" s="4"/>
      <c r="J1099" s="4"/>
      <c r="K1099" s="4"/>
    </row>
    <row r="1100" spans="2:11" ht="13.5" x14ac:dyDescent="0.35">
      <c r="B1100" s="3">
        <v>43605</v>
      </c>
      <c r="C1100" s="2">
        <v>4.9000000000000004</v>
      </c>
      <c r="D1100" s="2">
        <v>3.38</v>
      </c>
      <c r="E1100" s="2">
        <v>1085</v>
      </c>
      <c r="F1100" s="2">
        <v>4.8872999999999998</v>
      </c>
      <c r="G1100" s="2">
        <v>5302.7205000000004</v>
      </c>
      <c r="H1100" s="21">
        <f t="shared" si="17"/>
        <v>0</v>
      </c>
      <c r="I1100" s="4"/>
      <c r="J1100" s="4"/>
      <c r="K1100" s="4"/>
    </row>
    <row r="1101" spans="2:11" ht="13.5" x14ac:dyDescent="0.35">
      <c r="B1101" s="3">
        <v>43606</v>
      </c>
      <c r="C1101" s="2">
        <v>4.9000000000000004</v>
      </c>
      <c r="D1101" s="2">
        <v>3.38</v>
      </c>
      <c r="E1101" s="2">
        <v>1000</v>
      </c>
      <c r="F1101" s="2">
        <v>4.9000000000000004</v>
      </c>
      <c r="G1101" s="2">
        <v>4900</v>
      </c>
      <c r="H1101" s="21">
        <f t="shared" si="17"/>
        <v>0</v>
      </c>
      <c r="I1101" s="4"/>
      <c r="J1101" s="4"/>
      <c r="K1101" s="4"/>
    </row>
    <row r="1102" spans="2:11" ht="13.5" x14ac:dyDescent="0.35">
      <c r="B1102" s="3">
        <v>43607</v>
      </c>
      <c r="C1102" s="2">
        <v>4.9000000000000004</v>
      </c>
      <c r="D1102" s="2">
        <v>3.38</v>
      </c>
      <c r="E1102" s="2">
        <v>17495</v>
      </c>
      <c r="F1102" s="2">
        <v>4.9000000000000004</v>
      </c>
      <c r="G1102" s="2">
        <v>85725.5</v>
      </c>
      <c r="H1102" s="21">
        <f t="shared" si="17"/>
        <v>0</v>
      </c>
      <c r="I1102" s="4"/>
      <c r="J1102" s="4"/>
      <c r="K1102" s="4"/>
    </row>
    <row r="1103" spans="2:11" ht="13.5" x14ac:dyDescent="0.35">
      <c r="B1103" s="3">
        <v>43608</v>
      </c>
      <c r="C1103" s="2">
        <v>4.93</v>
      </c>
      <c r="D1103" s="2">
        <v>3.4007000000000001</v>
      </c>
      <c r="E1103" s="2">
        <v>9557</v>
      </c>
      <c r="F1103" s="2">
        <v>4.9123999999999999</v>
      </c>
      <c r="G1103" s="2">
        <v>46947.806799999998</v>
      </c>
      <c r="H1103" s="21">
        <f t="shared" si="17"/>
        <v>6.1242603550296345E-3</v>
      </c>
      <c r="I1103" s="4"/>
      <c r="J1103" s="4"/>
      <c r="K1103" s="4"/>
    </row>
    <row r="1104" spans="2:11" ht="13.5" x14ac:dyDescent="0.35">
      <c r="B1104" s="3">
        <v>43609</v>
      </c>
      <c r="C1104" s="2">
        <v>4.95</v>
      </c>
      <c r="D1104" s="2">
        <v>3.4144999999999999</v>
      </c>
      <c r="E1104" s="2">
        <v>2804</v>
      </c>
      <c r="F1104" s="2">
        <v>4.9446000000000003</v>
      </c>
      <c r="G1104" s="2">
        <v>13864.6584</v>
      </c>
      <c r="H1104" s="21">
        <f t="shared" si="17"/>
        <v>4.0579880612814454E-3</v>
      </c>
      <c r="I1104" s="4"/>
      <c r="J1104" s="4"/>
      <c r="K1104" s="4"/>
    </row>
    <row r="1105" spans="2:11" ht="13.5" x14ac:dyDescent="0.35">
      <c r="B1105" s="3">
        <v>43612</v>
      </c>
      <c r="C1105" s="2">
        <v>4.9000000000000004</v>
      </c>
      <c r="D1105" s="2">
        <v>3.38</v>
      </c>
      <c r="E1105" s="2">
        <v>5994</v>
      </c>
      <c r="F1105" s="2">
        <v>4.9276999999999997</v>
      </c>
      <c r="G1105" s="2">
        <v>29536.6338</v>
      </c>
      <c r="H1105" s="21">
        <f t="shared" si="17"/>
        <v>-1.0103968370185965E-2</v>
      </c>
      <c r="I1105" s="4"/>
      <c r="J1105" s="4"/>
      <c r="K1105" s="4"/>
    </row>
    <row r="1106" spans="2:11" ht="13.5" x14ac:dyDescent="0.35">
      <c r="B1106" s="3">
        <v>43613</v>
      </c>
      <c r="C1106" s="2">
        <v>4.93</v>
      </c>
      <c r="D1106" s="2">
        <v>3.4007000000000001</v>
      </c>
      <c r="E1106" s="2">
        <v>5526</v>
      </c>
      <c r="F1106" s="2">
        <v>4.9130000000000003</v>
      </c>
      <c r="G1106" s="2">
        <v>27149.238000000001</v>
      </c>
      <c r="H1106" s="21">
        <f t="shared" si="17"/>
        <v>6.1242603550296345E-3</v>
      </c>
      <c r="I1106" s="4"/>
      <c r="J1106" s="4"/>
      <c r="K1106" s="4"/>
    </row>
    <row r="1107" spans="2:11" ht="13.5" x14ac:dyDescent="0.35">
      <c r="B1107" s="3">
        <v>43614</v>
      </c>
      <c r="C1107" s="2">
        <v>4.95</v>
      </c>
      <c r="D1107" s="2">
        <v>3.4144999999999999</v>
      </c>
      <c r="E1107" s="2">
        <v>3731</v>
      </c>
      <c r="F1107" s="2">
        <v>4.9423000000000004</v>
      </c>
      <c r="G1107" s="2">
        <v>18439.721300000001</v>
      </c>
      <c r="H1107" s="21">
        <f t="shared" si="17"/>
        <v>4.0579880612814454E-3</v>
      </c>
      <c r="I1107" s="4"/>
      <c r="J1107" s="4"/>
      <c r="K1107" s="4"/>
    </row>
    <row r="1108" spans="2:11" ht="13.5" x14ac:dyDescent="0.35">
      <c r="B1108" s="3">
        <v>43615</v>
      </c>
      <c r="C1108" s="2">
        <v>4.95</v>
      </c>
      <c r="D1108" s="2">
        <v>3.4144999999999999</v>
      </c>
      <c r="E1108" s="2">
        <v>8005</v>
      </c>
      <c r="F1108" s="2">
        <v>4.9512</v>
      </c>
      <c r="G1108" s="2">
        <v>39634.356</v>
      </c>
      <c r="H1108" s="21">
        <f t="shared" si="17"/>
        <v>0</v>
      </c>
      <c r="I1108" s="4"/>
      <c r="J1108" s="4"/>
      <c r="K1108" s="4"/>
    </row>
    <row r="1109" spans="2:11" ht="13.5" x14ac:dyDescent="0.35">
      <c r="B1109" s="3">
        <v>43616</v>
      </c>
      <c r="C1109" s="2">
        <v>4.9800000000000004</v>
      </c>
      <c r="D1109" s="2">
        <v>3.4352</v>
      </c>
      <c r="E1109" s="2">
        <v>6060</v>
      </c>
      <c r="F1109" s="2">
        <v>4.9530000000000003</v>
      </c>
      <c r="G1109" s="2">
        <v>30015.18</v>
      </c>
      <c r="H1109" s="21">
        <f t="shared" si="17"/>
        <v>6.0623810221116306E-3</v>
      </c>
      <c r="I1109" s="4"/>
      <c r="J1109" s="4"/>
      <c r="K1109" s="4"/>
    </row>
    <row r="1110" spans="2:11" ht="13.5" x14ac:dyDescent="0.35">
      <c r="B1110" s="3">
        <v>43619</v>
      </c>
      <c r="C1110" s="2">
        <v>4.9800000000000004</v>
      </c>
      <c r="D1110" s="2">
        <v>3.4352</v>
      </c>
      <c r="E1110" s="2">
        <v>10005</v>
      </c>
      <c r="F1110" s="2">
        <v>4.8502999999999998</v>
      </c>
      <c r="G1110" s="2">
        <v>48527.251499999998</v>
      </c>
      <c r="H1110" s="21">
        <f t="shared" si="17"/>
        <v>0</v>
      </c>
      <c r="I1110" s="4"/>
      <c r="J1110" s="4"/>
      <c r="K1110" s="4"/>
    </row>
    <row r="1111" spans="2:11" ht="13.5" x14ac:dyDescent="0.35">
      <c r="B1111" s="3">
        <v>43623</v>
      </c>
      <c r="C1111" s="2">
        <v>4.97</v>
      </c>
      <c r="D1111" s="2">
        <v>3.4283000000000001</v>
      </c>
      <c r="E1111" s="2">
        <v>640</v>
      </c>
      <c r="F1111" s="2">
        <v>4.97</v>
      </c>
      <c r="G1111" s="2">
        <v>3180.8</v>
      </c>
      <c r="H1111" s="21">
        <f t="shared" si="17"/>
        <v>-2.008616674429409E-3</v>
      </c>
      <c r="I1111" s="4"/>
      <c r="J1111" s="4"/>
      <c r="K1111" s="4"/>
    </row>
    <row r="1112" spans="2:11" ht="13.5" x14ac:dyDescent="0.35">
      <c r="B1112" s="3">
        <v>43626</v>
      </c>
      <c r="C1112" s="2">
        <v>4.95</v>
      </c>
      <c r="D1112" s="2">
        <v>3.4144999999999999</v>
      </c>
      <c r="E1112" s="2">
        <v>2600</v>
      </c>
      <c r="F1112" s="2">
        <v>4.9584999999999999</v>
      </c>
      <c r="G1112" s="2">
        <v>12892.1</v>
      </c>
      <c r="H1112" s="21">
        <f t="shared" si="17"/>
        <v>-4.0253186710615336E-3</v>
      </c>
      <c r="I1112" s="4"/>
      <c r="J1112" s="4"/>
      <c r="K1112" s="4"/>
    </row>
    <row r="1113" spans="2:11" ht="13.5" x14ac:dyDescent="0.35">
      <c r="B1113" s="3">
        <v>43627</v>
      </c>
      <c r="C1113" s="2">
        <v>4.8600000000000003</v>
      </c>
      <c r="D1113" s="2">
        <v>3.3523999999999998</v>
      </c>
      <c r="E1113" s="2">
        <v>10657</v>
      </c>
      <c r="F1113" s="2">
        <v>4.8594999999999997</v>
      </c>
      <c r="G1113" s="2">
        <v>51787.691500000001</v>
      </c>
      <c r="H1113" s="21">
        <f t="shared" si="17"/>
        <v>-1.8187143066334763E-2</v>
      </c>
      <c r="I1113" s="4"/>
      <c r="J1113" s="4"/>
      <c r="K1113" s="4"/>
    </row>
    <row r="1114" spans="2:11" ht="13.5" x14ac:dyDescent="0.35">
      <c r="B1114" s="3">
        <v>43628</v>
      </c>
      <c r="C1114" s="2">
        <v>4.8600000000000003</v>
      </c>
      <c r="D1114" s="2">
        <v>3.3523999999999998</v>
      </c>
      <c r="E1114" s="2">
        <v>19992</v>
      </c>
      <c r="F1114" s="2">
        <v>4.8608000000000002</v>
      </c>
      <c r="G1114" s="2">
        <v>97177.113599999997</v>
      </c>
      <c r="H1114" s="21">
        <f t="shared" si="17"/>
        <v>0</v>
      </c>
      <c r="I1114" s="4"/>
      <c r="J1114" s="4"/>
      <c r="K1114" s="4"/>
    </row>
    <row r="1115" spans="2:11" ht="13.5" x14ac:dyDescent="0.35">
      <c r="B1115" s="3">
        <v>43629</v>
      </c>
      <c r="C1115" s="2">
        <v>4.9000000000000004</v>
      </c>
      <c r="D1115" s="2">
        <v>3.38</v>
      </c>
      <c r="E1115" s="2">
        <v>2300</v>
      </c>
      <c r="F1115" s="2">
        <v>4.9192999999999998</v>
      </c>
      <c r="G1115" s="2">
        <v>11314.39</v>
      </c>
      <c r="H1115" s="21">
        <f t="shared" si="17"/>
        <v>8.2329077675695229E-3</v>
      </c>
      <c r="I1115" s="4"/>
      <c r="J1115" s="4"/>
      <c r="K1115" s="4"/>
    </row>
    <row r="1116" spans="2:11" ht="13.5" x14ac:dyDescent="0.35">
      <c r="B1116" s="3">
        <v>43630</v>
      </c>
      <c r="C1116" s="2">
        <v>4.9400000000000004</v>
      </c>
      <c r="D1116" s="2">
        <v>3.4076</v>
      </c>
      <c r="E1116" s="2">
        <v>1650</v>
      </c>
      <c r="F1116" s="2">
        <v>4.9248000000000003</v>
      </c>
      <c r="G1116" s="2">
        <v>8125.92</v>
      </c>
      <c r="H1116" s="21">
        <f t="shared" si="17"/>
        <v>8.1656804733728026E-3</v>
      </c>
      <c r="I1116" s="4"/>
      <c r="J1116" s="4"/>
      <c r="K1116" s="4"/>
    </row>
    <row r="1117" spans="2:11" ht="13.5" x14ac:dyDescent="0.35">
      <c r="B1117" s="3">
        <v>43633</v>
      </c>
      <c r="C1117" s="2">
        <v>4.9000000000000004</v>
      </c>
      <c r="D1117" s="2">
        <v>3.38</v>
      </c>
      <c r="E1117" s="2">
        <v>1100</v>
      </c>
      <c r="F1117" s="2">
        <v>4.9000000000000004</v>
      </c>
      <c r="G1117" s="2">
        <v>5390</v>
      </c>
      <c r="H1117" s="21">
        <f t="shared" si="17"/>
        <v>-8.0995421997887285E-3</v>
      </c>
      <c r="I1117" s="4"/>
      <c r="J1117" s="4"/>
      <c r="K1117" s="4"/>
    </row>
    <row r="1118" spans="2:11" ht="13.5" x14ac:dyDescent="0.35">
      <c r="B1118" s="3">
        <v>43634</v>
      </c>
      <c r="C1118" s="2">
        <v>4.9000000000000004</v>
      </c>
      <c r="D1118" s="2">
        <v>3.38</v>
      </c>
      <c r="E1118" s="2">
        <v>3511</v>
      </c>
      <c r="F1118" s="2">
        <v>4.8941999999999997</v>
      </c>
      <c r="G1118" s="2">
        <v>17183.536199999999</v>
      </c>
      <c r="H1118" s="21">
        <f t="shared" si="17"/>
        <v>0</v>
      </c>
      <c r="I1118" s="4"/>
      <c r="J1118" s="4"/>
      <c r="K1118" s="4"/>
    </row>
    <row r="1119" spans="2:11" ht="13.5" x14ac:dyDescent="0.35">
      <c r="B1119" s="3">
        <v>43635</v>
      </c>
      <c r="C1119" s="2">
        <v>4.9400000000000004</v>
      </c>
      <c r="D1119" s="2">
        <v>3.4076</v>
      </c>
      <c r="E1119" s="2">
        <v>13390</v>
      </c>
      <c r="F1119" s="2">
        <v>4.8920000000000003</v>
      </c>
      <c r="G1119" s="2">
        <v>65503.88</v>
      </c>
      <c r="H1119" s="21">
        <f t="shared" si="17"/>
        <v>8.1656804733728026E-3</v>
      </c>
      <c r="I1119" s="4"/>
      <c r="J1119" s="4"/>
      <c r="K1119" s="4"/>
    </row>
    <row r="1120" spans="2:11" ht="13.5" x14ac:dyDescent="0.35">
      <c r="B1120" s="3">
        <v>43636</v>
      </c>
      <c r="C1120" s="2">
        <v>4.9000000000000004</v>
      </c>
      <c r="D1120" s="2">
        <v>3.38</v>
      </c>
      <c r="E1120" s="2">
        <v>12425</v>
      </c>
      <c r="F1120" s="2">
        <v>4.9123000000000001</v>
      </c>
      <c r="G1120" s="2">
        <v>61035.327499999999</v>
      </c>
      <c r="H1120" s="21">
        <f t="shared" si="17"/>
        <v>-8.0995421997887285E-3</v>
      </c>
      <c r="I1120" s="4"/>
      <c r="J1120" s="4"/>
      <c r="K1120" s="4"/>
    </row>
    <row r="1121" spans="2:11" ht="13.5" x14ac:dyDescent="0.35">
      <c r="B1121" s="3">
        <v>43637</v>
      </c>
      <c r="C1121" s="2">
        <v>4.9000000000000004</v>
      </c>
      <c r="D1121" s="2">
        <v>3.38</v>
      </c>
      <c r="E1121" s="2">
        <v>10114</v>
      </c>
      <c r="F1121" s="2">
        <v>4.9016000000000002</v>
      </c>
      <c r="G1121" s="2">
        <v>49574.782399999996</v>
      </c>
      <c r="H1121" s="21">
        <f t="shared" si="17"/>
        <v>0</v>
      </c>
      <c r="I1121" s="4"/>
      <c r="J1121" s="4"/>
      <c r="K1121" s="4"/>
    </row>
    <row r="1122" spans="2:11" ht="13.5" x14ac:dyDescent="0.35">
      <c r="B1122" s="3">
        <v>43640</v>
      </c>
      <c r="C1122" s="2">
        <v>4.9000000000000004</v>
      </c>
      <c r="D1122" s="2">
        <v>3.38</v>
      </c>
      <c r="E1122" s="2">
        <v>9830</v>
      </c>
      <c r="F1122" s="2">
        <v>4.8906000000000001</v>
      </c>
      <c r="G1122" s="2">
        <v>48074.597999999998</v>
      </c>
      <c r="H1122" s="21">
        <f t="shared" si="17"/>
        <v>0</v>
      </c>
      <c r="I1122" s="4"/>
      <c r="J1122" s="4"/>
      <c r="K1122" s="4"/>
    </row>
    <row r="1123" spans="2:11" ht="13.5" x14ac:dyDescent="0.35">
      <c r="B1123" s="3">
        <v>43641</v>
      </c>
      <c r="C1123" s="2">
        <v>4.8899999999999997</v>
      </c>
      <c r="D1123" s="2">
        <v>3.3731</v>
      </c>
      <c r="E1123" s="2">
        <v>5635</v>
      </c>
      <c r="F1123" s="2">
        <v>4.9076000000000004</v>
      </c>
      <c r="G1123" s="2">
        <v>27654.326000000001</v>
      </c>
      <c r="H1123" s="21">
        <f t="shared" si="17"/>
        <v>-2.0414201183431677E-3</v>
      </c>
      <c r="I1123" s="4"/>
      <c r="J1123" s="4"/>
      <c r="K1123" s="4"/>
    </row>
    <row r="1124" spans="2:11" ht="13.5" x14ac:dyDescent="0.35">
      <c r="B1124" s="3">
        <v>43642</v>
      </c>
      <c r="C1124" s="2">
        <v>4.95</v>
      </c>
      <c r="D1124" s="2">
        <v>3.4144999999999999</v>
      </c>
      <c r="E1124" s="2">
        <v>32260</v>
      </c>
      <c r="F1124" s="2">
        <v>4.9291999999999998</v>
      </c>
      <c r="G1124" s="2">
        <v>159015.992</v>
      </c>
      <c r="H1124" s="21">
        <f t="shared" si="17"/>
        <v>1.2273576235510326E-2</v>
      </c>
      <c r="I1124" s="4"/>
      <c r="J1124" s="4"/>
      <c r="K1124" s="4"/>
    </row>
    <row r="1125" spans="2:11" ht="13.5" x14ac:dyDescent="0.35">
      <c r="B1125" s="3">
        <v>43643</v>
      </c>
      <c r="C1125" s="2">
        <v>4.8499999999999996</v>
      </c>
      <c r="D1125" s="2">
        <v>3.3454999999999999</v>
      </c>
      <c r="E1125" s="2">
        <v>42663</v>
      </c>
      <c r="F1125" s="2">
        <v>4.8747999999999996</v>
      </c>
      <c r="G1125" s="2">
        <v>207973.59239999999</v>
      </c>
      <c r="H1125" s="21">
        <f t="shared" si="17"/>
        <v>-2.020793674037193E-2</v>
      </c>
      <c r="I1125" s="4"/>
      <c r="J1125" s="4"/>
      <c r="K1125" s="4"/>
    </row>
    <row r="1126" spans="2:11" ht="13.5" x14ac:dyDescent="0.35">
      <c r="B1126" s="3">
        <v>43644</v>
      </c>
      <c r="C1126" s="2">
        <v>4.95</v>
      </c>
      <c r="D1126" s="2">
        <v>3.4144999999999999</v>
      </c>
      <c r="E1126" s="2">
        <v>24892</v>
      </c>
      <c r="F1126" s="2">
        <v>4.93</v>
      </c>
      <c r="G1126" s="2">
        <v>122717.56</v>
      </c>
      <c r="H1126" s="21">
        <f t="shared" si="17"/>
        <v>2.0624719772829158E-2</v>
      </c>
      <c r="I1126" s="4"/>
      <c r="J1126" s="4"/>
      <c r="K1126" s="4"/>
    </row>
    <row r="1127" spans="2:11" ht="13.5" x14ac:dyDescent="0.35">
      <c r="B1127" s="3">
        <v>43647</v>
      </c>
      <c r="C1127" s="2">
        <v>4.95</v>
      </c>
      <c r="D1127" s="2">
        <v>3.4144999999999999</v>
      </c>
      <c r="E1127" s="2">
        <v>5490</v>
      </c>
      <c r="F1127" s="2">
        <v>4.9500999999999999</v>
      </c>
      <c r="G1127" s="2">
        <v>27176.048999999999</v>
      </c>
      <c r="H1127" s="21">
        <f t="shared" si="17"/>
        <v>0</v>
      </c>
      <c r="I1127" s="4"/>
      <c r="J1127" s="4"/>
      <c r="K1127" s="4"/>
    </row>
    <row r="1128" spans="2:11" ht="13.5" x14ac:dyDescent="0.35">
      <c r="B1128" s="3">
        <v>43648</v>
      </c>
      <c r="C1128" s="2">
        <v>4.95</v>
      </c>
      <c r="D1128" s="2">
        <v>3.4144999999999999</v>
      </c>
      <c r="E1128" s="2">
        <v>1051</v>
      </c>
      <c r="F1128" s="2">
        <v>4.95</v>
      </c>
      <c r="G1128" s="2">
        <v>5202.45</v>
      </c>
      <c r="H1128" s="21">
        <f t="shared" si="17"/>
        <v>0</v>
      </c>
      <c r="I1128" s="4"/>
      <c r="J1128" s="4"/>
      <c r="K1128" s="4"/>
    </row>
    <row r="1129" spans="2:11" ht="13.5" x14ac:dyDescent="0.35">
      <c r="B1129" s="3">
        <v>43649</v>
      </c>
      <c r="C1129" s="2">
        <v>4.9000000000000004</v>
      </c>
      <c r="D1129" s="2">
        <v>3.38</v>
      </c>
      <c r="E1129" s="2">
        <v>1500</v>
      </c>
      <c r="F1129" s="2">
        <v>4.9400000000000004</v>
      </c>
      <c r="G1129" s="2">
        <v>7410</v>
      </c>
      <c r="H1129" s="21">
        <f t="shared" si="17"/>
        <v>-1.0103968370185965E-2</v>
      </c>
      <c r="I1129" s="4"/>
      <c r="J1129" s="4"/>
      <c r="K1129" s="4"/>
    </row>
    <row r="1130" spans="2:11" ht="13.5" x14ac:dyDescent="0.35">
      <c r="B1130" s="3">
        <v>43650</v>
      </c>
      <c r="C1130" s="2">
        <v>4.97</v>
      </c>
      <c r="D1130" s="2">
        <v>3.4283000000000001</v>
      </c>
      <c r="E1130" s="2">
        <v>7848</v>
      </c>
      <c r="F1130" s="2">
        <v>4.9390000000000001</v>
      </c>
      <c r="G1130" s="2">
        <v>38761.271999999997</v>
      </c>
      <c r="H1130" s="21">
        <f t="shared" si="17"/>
        <v>1.4289940828402436E-2</v>
      </c>
      <c r="I1130" s="4"/>
      <c r="J1130" s="4"/>
      <c r="K1130" s="4"/>
    </row>
    <row r="1131" spans="2:11" ht="13.5" x14ac:dyDescent="0.35">
      <c r="B1131" s="3">
        <v>43651</v>
      </c>
      <c r="C1131" s="2">
        <v>4.96</v>
      </c>
      <c r="D1131" s="2">
        <v>3.4214000000000002</v>
      </c>
      <c r="E1131" s="2">
        <v>10687</v>
      </c>
      <c r="F1131" s="2">
        <v>4.9470000000000001</v>
      </c>
      <c r="G1131" s="2">
        <v>52868.589</v>
      </c>
      <c r="H1131" s="21">
        <f t="shared" si="17"/>
        <v>-2.0126593355307022E-3</v>
      </c>
      <c r="I1131" s="4"/>
      <c r="J1131" s="4"/>
      <c r="K1131" s="4"/>
    </row>
    <row r="1132" spans="2:11" ht="13.5" x14ac:dyDescent="0.35">
      <c r="B1132" s="3">
        <v>43654</v>
      </c>
      <c r="C1132" s="2">
        <v>4.9000000000000004</v>
      </c>
      <c r="D1132" s="2">
        <v>3.38</v>
      </c>
      <c r="E1132" s="2">
        <v>3752</v>
      </c>
      <c r="F1132" s="2">
        <v>4.9504000000000001</v>
      </c>
      <c r="G1132" s="2">
        <v>18573.900799999999</v>
      </c>
      <c r="H1132" s="21">
        <f t="shared" si="17"/>
        <v>-1.2100309814695833E-2</v>
      </c>
      <c r="I1132" s="4"/>
      <c r="J1132" s="4"/>
      <c r="K1132" s="4"/>
    </row>
    <row r="1133" spans="2:11" ht="13.5" x14ac:dyDescent="0.35">
      <c r="B1133" s="3">
        <v>43655</v>
      </c>
      <c r="C1133" s="2">
        <v>4.9000000000000004</v>
      </c>
      <c r="D1133" s="2">
        <v>3.38</v>
      </c>
      <c r="E1133" s="2">
        <v>7477</v>
      </c>
      <c r="F1133" s="2">
        <v>4.9108000000000001</v>
      </c>
      <c r="G1133" s="2">
        <v>36718.051599999999</v>
      </c>
      <c r="H1133" s="21">
        <f t="shared" si="17"/>
        <v>0</v>
      </c>
      <c r="I1133" s="4"/>
      <c r="J1133" s="4"/>
      <c r="K1133" s="4"/>
    </row>
    <row r="1134" spans="2:11" ht="13.5" x14ac:dyDescent="0.35">
      <c r="B1134" s="3">
        <v>43656</v>
      </c>
      <c r="C1134" s="2">
        <v>4.96</v>
      </c>
      <c r="D1134" s="2">
        <v>3.4214000000000002</v>
      </c>
      <c r="E1134" s="2">
        <v>2191</v>
      </c>
      <c r="F1134" s="2">
        <v>4.9523000000000001</v>
      </c>
      <c r="G1134" s="2">
        <v>10850.489299999999</v>
      </c>
      <c r="H1134" s="21">
        <f t="shared" si="17"/>
        <v>1.2248520710059269E-2</v>
      </c>
      <c r="I1134" s="4"/>
      <c r="J1134" s="4"/>
      <c r="K1134" s="4"/>
    </row>
    <row r="1135" spans="2:11" ht="13.5" x14ac:dyDescent="0.35">
      <c r="B1135" s="3">
        <v>43657</v>
      </c>
      <c r="C1135" s="2">
        <v>4.96</v>
      </c>
      <c r="D1135" s="2">
        <v>3.4214000000000002</v>
      </c>
      <c r="E1135" s="2">
        <v>7705</v>
      </c>
      <c r="F1135" s="2">
        <v>4.96</v>
      </c>
      <c r="G1135" s="2">
        <v>38216.800000000003</v>
      </c>
      <c r="H1135" s="21">
        <f t="shared" si="17"/>
        <v>0</v>
      </c>
      <c r="I1135" s="4"/>
      <c r="J1135" s="4"/>
      <c r="K1135" s="4"/>
    </row>
    <row r="1136" spans="2:11" ht="13.5" x14ac:dyDescent="0.35">
      <c r="B1136" s="3">
        <v>43658</v>
      </c>
      <c r="C1136" s="2">
        <v>4.95</v>
      </c>
      <c r="D1136" s="2">
        <v>3.4144999999999999</v>
      </c>
      <c r="E1136" s="2">
        <v>680</v>
      </c>
      <c r="F1136" s="2">
        <v>4.9513999999999996</v>
      </c>
      <c r="G1136" s="2">
        <v>3366.9520000000002</v>
      </c>
      <c r="H1136" s="21">
        <f t="shared" si="17"/>
        <v>-2.0167183024493922E-3</v>
      </c>
      <c r="I1136" s="4"/>
      <c r="J1136" s="4"/>
      <c r="K1136" s="4"/>
    </row>
    <row r="1137" spans="2:11" ht="13.5" x14ac:dyDescent="0.35">
      <c r="B1137" s="3">
        <v>43661</v>
      </c>
      <c r="C1137" s="2">
        <v>5</v>
      </c>
      <c r="D1137" s="2">
        <v>3.4489999999999998</v>
      </c>
      <c r="E1137" s="2">
        <v>10954</v>
      </c>
      <c r="F1137" s="2">
        <v>4.9861000000000004</v>
      </c>
      <c r="G1137" s="2">
        <v>54617.739399999999</v>
      </c>
      <c r="H1137" s="21">
        <f t="shared" si="17"/>
        <v>1.0103968370185965E-2</v>
      </c>
      <c r="I1137" s="4"/>
      <c r="J1137" s="4"/>
      <c r="K1137" s="4"/>
    </row>
    <row r="1138" spans="2:11" ht="13.5" x14ac:dyDescent="0.35">
      <c r="B1138" s="3">
        <v>43662</v>
      </c>
      <c r="C1138" s="2">
        <v>5</v>
      </c>
      <c r="D1138" s="2">
        <v>3.4489999999999998</v>
      </c>
      <c r="E1138" s="2">
        <v>2109</v>
      </c>
      <c r="F1138" s="2">
        <v>5.0153999999999996</v>
      </c>
      <c r="G1138" s="2">
        <v>10577.4786</v>
      </c>
      <c r="H1138" s="21">
        <f t="shared" si="17"/>
        <v>0</v>
      </c>
      <c r="I1138" s="4"/>
      <c r="J1138" s="4"/>
      <c r="K1138" s="4"/>
    </row>
    <row r="1139" spans="2:11" ht="13.5" x14ac:dyDescent="0.35">
      <c r="B1139" s="3">
        <v>43663</v>
      </c>
      <c r="C1139" s="2">
        <v>5</v>
      </c>
      <c r="D1139" s="2">
        <v>3.4489999999999998</v>
      </c>
      <c r="E1139" s="2">
        <v>15925</v>
      </c>
      <c r="F1139" s="2">
        <v>5.0023999999999997</v>
      </c>
      <c r="G1139" s="2">
        <v>79663.22</v>
      </c>
      <c r="H1139" s="21">
        <f t="shared" si="17"/>
        <v>0</v>
      </c>
      <c r="I1139" s="4"/>
      <c r="J1139" s="4"/>
      <c r="K1139" s="4"/>
    </row>
    <row r="1140" spans="2:11" ht="13.5" x14ac:dyDescent="0.35">
      <c r="B1140" s="3">
        <v>43664</v>
      </c>
      <c r="C1140" s="2">
        <v>5</v>
      </c>
      <c r="D1140" s="2">
        <v>3.4489999999999998</v>
      </c>
      <c r="E1140" s="2">
        <v>0</v>
      </c>
      <c r="F1140" s="2">
        <v>0</v>
      </c>
      <c r="G1140" s="2">
        <v>0</v>
      </c>
      <c r="H1140" s="21">
        <f t="shared" si="17"/>
        <v>0</v>
      </c>
      <c r="I1140" s="4"/>
      <c r="J1140" s="4"/>
      <c r="K1140" s="4"/>
    </row>
    <row r="1141" spans="2:11" ht="13.5" x14ac:dyDescent="0.35">
      <c r="B1141" s="3">
        <v>43665</v>
      </c>
      <c r="C1141" s="2">
        <v>5</v>
      </c>
      <c r="D1141" s="2">
        <v>3.4489999999999998</v>
      </c>
      <c r="E1141" s="2">
        <v>22621</v>
      </c>
      <c r="F1141" s="2">
        <v>5.0030000000000001</v>
      </c>
      <c r="G1141" s="2">
        <v>113172.863</v>
      </c>
      <c r="H1141" s="21">
        <f t="shared" si="17"/>
        <v>0</v>
      </c>
      <c r="I1141" s="4"/>
      <c r="J1141" s="4"/>
      <c r="K1141" s="4"/>
    </row>
    <row r="1142" spans="2:11" ht="13.5" x14ac:dyDescent="0.35">
      <c r="B1142" s="3">
        <v>43668</v>
      </c>
      <c r="C1142" s="2">
        <v>5.04</v>
      </c>
      <c r="D1142" s="2">
        <v>3.4765999999999999</v>
      </c>
      <c r="E1142" s="2">
        <v>15157</v>
      </c>
      <c r="F1142" s="2">
        <v>5.0392999999999999</v>
      </c>
      <c r="G1142" s="2">
        <v>76380.670100000003</v>
      </c>
      <c r="H1142" s="21">
        <f t="shared" si="17"/>
        <v>8.0023195129023117E-3</v>
      </c>
      <c r="I1142" s="4"/>
      <c r="J1142" s="4"/>
      <c r="K1142" s="4"/>
    </row>
    <row r="1143" spans="2:11" ht="13.5" x14ac:dyDescent="0.35">
      <c r="B1143" s="3">
        <v>43669</v>
      </c>
      <c r="C1143" s="2">
        <v>5.04</v>
      </c>
      <c r="D1143" s="2">
        <v>3.4765999999999999</v>
      </c>
      <c r="E1143" s="2">
        <v>1107</v>
      </c>
      <c r="F1143" s="2">
        <v>5.04</v>
      </c>
      <c r="G1143" s="2">
        <v>5579.28</v>
      </c>
      <c r="H1143" s="21">
        <f t="shared" si="17"/>
        <v>0</v>
      </c>
      <c r="I1143" s="4"/>
      <c r="J1143" s="4"/>
      <c r="K1143" s="4"/>
    </row>
    <row r="1144" spans="2:11" ht="13.5" x14ac:dyDescent="0.35">
      <c r="B1144" s="3">
        <v>43670</v>
      </c>
      <c r="C1144" s="2">
        <v>5</v>
      </c>
      <c r="D1144" s="2">
        <v>3.4489999999999998</v>
      </c>
      <c r="E1144" s="2">
        <v>1349</v>
      </c>
      <c r="F1144" s="2">
        <v>5.0148000000000001</v>
      </c>
      <c r="G1144" s="2">
        <v>6764.9651999999996</v>
      </c>
      <c r="H1144" s="21">
        <f t="shared" si="17"/>
        <v>-7.9387907725939344E-3</v>
      </c>
      <c r="I1144" s="4"/>
      <c r="J1144" s="4"/>
      <c r="K1144" s="4"/>
    </row>
    <row r="1145" spans="2:11" ht="13.5" x14ac:dyDescent="0.35">
      <c r="B1145" s="3">
        <v>43672</v>
      </c>
      <c r="C1145" s="2">
        <v>5.07</v>
      </c>
      <c r="D1145" s="2">
        <v>3.4973000000000001</v>
      </c>
      <c r="E1145" s="2">
        <v>1000</v>
      </c>
      <c r="F1145" s="2">
        <v>5.07</v>
      </c>
      <c r="G1145" s="2">
        <v>5070</v>
      </c>
      <c r="H1145" s="21">
        <f t="shared" si="17"/>
        <v>1.4004059147579077E-2</v>
      </c>
      <c r="I1145" s="4"/>
      <c r="J1145" s="4"/>
      <c r="K1145" s="4"/>
    </row>
    <row r="1146" spans="2:11" ht="13.5" x14ac:dyDescent="0.35">
      <c r="B1146" s="3">
        <v>43675</v>
      </c>
      <c r="C1146" s="2">
        <v>5.07</v>
      </c>
      <c r="D1146" s="2">
        <v>3.4973000000000001</v>
      </c>
      <c r="E1146" s="2">
        <v>19909</v>
      </c>
      <c r="F1146" s="2">
        <v>5.07</v>
      </c>
      <c r="G1146" s="2">
        <v>100938.63</v>
      </c>
      <c r="H1146" s="21">
        <f t="shared" si="17"/>
        <v>0</v>
      </c>
      <c r="I1146" s="4"/>
      <c r="J1146" s="4"/>
      <c r="K1146" s="4"/>
    </row>
    <row r="1147" spans="2:11" ht="13.5" x14ac:dyDescent="0.35">
      <c r="B1147" s="3">
        <v>43676</v>
      </c>
      <c r="C1147" s="2">
        <v>5.0599999999999996</v>
      </c>
      <c r="D1147" s="2">
        <v>3.4904000000000002</v>
      </c>
      <c r="E1147" s="2">
        <v>100</v>
      </c>
      <c r="F1147" s="2">
        <v>5.0599999999999996</v>
      </c>
      <c r="G1147" s="2">
        <v>506</v>
      </c>
      <c r="H1147" s="21">
        <f t="shared" si="17"/>
        <v>-1.9729505618619808E-3</v>
      </c>
      <c r="I1147" s="4"/>
      <c r="J1147" s="4"/>
      <c r="K1147" s="4"/>
    </row>
    <row r="1148" spans="2:11" ht="13.5" x14ac:dyDescent="0.35">
      <c r="B1148" s="3">
        <v>43677</v>
      </c>
      <c r="C1148" s="2">
        <v>5.04</v>
      </c>
      <c r="D1148" s="2">
        <v>3.4765999999999999</v>
      </c>
      <c r="E1148" s="2">
        <v>20</v>
      </c>
      <c r="F1148" s="2">
        <v>5.04</v>
      </c>
      <c r="G1148" s="2">
        <v>100.8</v>
      </c>
      <c r="H1148" s="21">
        <f t="shared" si="17"/>
        <v>-3.953701581480706E-3</v>
      </c>
      <c r="I1148" s="4"/>
      <c r="J1148" s="4"/>
      <c r="K1148" s="4"/>
    </row>
    <row r="1149" spans="2:11" ht="13.5" x14ac:dyDescent="0.35">
      <c r="B1149" s="3">
        <v>43678</v>
      </c>
      <c r="C1149" s="2">
        <v>5</v>
      </c>
      <c r="D1149" s="2">
        <v>3.4489999999999998</v>
      </c>
      <c r="E1149" s="2">
        <v>2110</v>
      </c>
      <c r="F1149" s="2">
        <v>5.0021000000000004</v>
      </c>
      <c r="G1149" s="2">
        <v>10554.431</v>
      </c>
      <c r="H1149" s="21">
        <f t="shared" si="17"/>
        <v>-7.9387907725939344E-3</v>
      </c>
      <c r="I1149" s="4"/>
      <c r="J1149" s="4"/>
      <c r="K1149" s="4"/>
    </row>
    <row r="1150" spans="2:11" ht="13.5" x14ac:dyDescent="0.35">
      <c r="B1150" s="3">
        <v>43679</v>
      </c>
      <c r="C1150" s="2">
        <v>5</v>
      </c>
      <c r="D1150" s="2">
        <v>3.4489999999999998</v>
      </c>
      <c r="E1150" s="2">
        <v>1920</v>
      </c>
      <c r="F1150" s="2">
        <v>5</v>
      </c>
      <c r="G1150" s="2">
        <v>9600</v>
      </c>
      <c r="H1150" s="21">
        <f t="shared" si="17"/>
        <v>0</v>
      </c>
      <c r="I1150" s="4"/>
      <c r="J1150" s="4"/>
      <c r="K1150" s="4"/>
    </row>
    <row r="1151" spans="2:11" ht="13.5" x14ac:dyDescent="0.35">
      <c r="B1151" s="3">
        <v>43682</v>
      </c>
      <c r="C1151" s="2">
        <v>5</v>
      </c>
      <c r="D1151" s="2">
        <v>3.4489999999999998</v>
      </c>
      <c r="E1151" s="2">
        <v>2100</v>
      </c>
      <c r="F1151" s="2">
        <v>5.0229999999999997</v>
      </c>
      <c r="G1151" s="2">
        <v>10548.3</v>
      </c>
      <c r="H1151" s="21">
        <f t="shared" si="17"/>
        <v>0</v>
      </c>
      <c r="I1151" s="4"/>
      <c r="J1151" s="4"/>
      <c r="K1151" s="4"/>
    </row>
    <row r="1152" spans="2:11" ht="13.5" x14ac:dyDescent="0.35">
      <c r="B1152" s="3">
        <v>43683</v>
      </c>
      <c r="C1152" s="2">
        <v>4.9800000000000004</v>
      </c>
      <c r="D1152" s="2">
        <v>3.4352</v>
      </c>
      <c r="E1152" s="2">
        <v>280</v>
      </c>
      <c r="F1152" s="2">
        <v>4.9097</v>
      </c>
      <c r="G1152" s="2">
        <v>1374.7159999999999</v>
      </c>
      <c r="H1152" s="21">
        <f t="shared" si="17"/>
        <v>-4.0011597564510908E-3</v>
      </c>
      <c r="I1152" s="4"/>
      <c r="J1152" s="4"/>
      <c r="K1152" s="4"/>
    </row>
    <row r="1153" spans="2:11" ht="13.5" x14ac:dyDescent="0.35">
      <c r="B1153" s="3">
        <v>43684</v>
      </c>
      <c r="C1153" s="2">
        <v>5.03</v>
      </c>
      <c r="D1153" s="2">
        <v>3.4697</v>
      </c>
      <c r="E1153" s="2">
        <v>6053</v>
      </c>
      <c r="F1153" s="2">
        <v>5.0274999999999999</v>
      </c>
      <c r="G1153" s="2">
        <v>30431.4575</v>
      </c>
      <c r="H1153" s="21">
        <f t="shared" si="17"/>
        <v>1.0043083372147175E-2</v>
      </c>
      <c r="I1153" s="4"/>
      <c r="J1153" s="4"/>
      <c r="K1153" s="4"/>
    </row>
    <row r="1154" spans="2:11" ht="13.5" x14ac:dyDescent="0.35">
      <c r="B1154" s="3">
        <v>43685</v>
      </c>
      <c r="C1154" s="2">
        <v>4.99</v>
      </c>
      <c r="D1154" s="2">
        <v>3.4420999999999999</v>
      </c>
      <c r="E1154" s="2">
        <v>579</v>
      </c>
      <c r="F1154" s="2">
        <v>5.0092999999999996</v>
      </c>
      <c r="G1154" s="2">
        <v>2900.3847000000001</v>
      </c>
      <c r="H1154" s="21">
        <f t="shared" si="17"/>
        <v>-7.9545782056085739E-3</v>
      </c>
      <c r="I1154" s="4"/>
      <c r="J1154" s="4"/>
      <c r="K1154" s="4"/>
    </row>
    <row r="1155" spans="2:11" ht="13.5" x14ac:dyDescent="0.35">
      <c r="B1155" s="3">
        <v>43686</v>
      </c>
      <c r="C1155" s="2">
        <v>5.03</v>
      </c>
      <c r="D1155" s="2">
        <v>3.4697</v>
      </c>
      <c r="E1155" s="2">
        <v>1756</v>
      </c>
      <c r="F1155" s="2">
        <v>4.9809000000000001</v>
      </c>
      <c r="G1155" s="2">
        <v>8746.4603999999999</v>
      </c>
      <c r="H1155" s="21">
        <f t="shared" si="17"/>
        <v>8.0183608843438798E-3</v>
      </c>
      <c r="I1155" s="4"/>
      <c r="J1155" s="4"/>
      <c r="K1155" s="4"/>
    </row>
    <row r="1156" spans="2:11" ht="13.5" x14ac:dyDescent="0.35">
      <c r="B1156" s="3">
        <v>43691</v>
      </c>
      <c r="C1156" s="2">
        <v>5.0199999999999996</v>
      </c>
      <c r="D1156" s="2">
        <v>3.4628000000000001</v>
      </c>
      <c r="E1156" s="2">
        <v>2918</v>
      </c>
      <c r="F1156" s="2">
        <v>5.0231000000000003</v>
      </c>
      <c r="G1156" s="2">
        <v>14657.4058</v>
      </c>
      <c r="H1156" s="21">
        <f t="shared" si="17"/>
        <v>-1.9886445514021114E-3</v>
      </c>
      <c r="I1156" s="4"/>
      <c r="J1156" s="4"/>
      <c r="K1156" s="4"/>
    </row>
    <row r="1157" spans="2:11" ht="13.5" x14ac:dyDescent="0.35">
      <c r="B1157" s="3">
        <v>43692</v>
      </c>
      <c r="C1157" s="2">
        <v>4.9000000000000004</v>
      </c>
      <c r="D1157" s="2">
        <v>3.5497000000000001</v>
      </c>
      <c r="E1157" s="2">
        <v>18</v>
      </c>
      <c r="F1157" s="2">
        <v>4.9000000000000004</v>
      </c>
      <c r="G1157" s="2">
        <v>88.2</v>
      </c>
      <c r="H1157" s="21">
        <f t="shared" si="17"/>
        <v>2.509529860228716E-2</v>
      </c>
      <c r="I1157" s="4"/>
      <c r="J1157" s="4"/>
      <c r="K1157" s="4"/>
    </row>
    <row r="1158" spans="2:11" ht="13.5" x14ac:dyDescent="0.35">
      <c r="B1158" s="3">
        <v>43693</v>
      </c>
      <c r="C1158" s="2">
        <v>4.82</v>
      </c>
      <c r="D1158" s="2">
        <v>3.4918</v>
      </c>
      <c r="E1158" s="2">
        <v>768</v>
      </c>
      <c r="F1158" s="2">
        <v>4.8312999999999997</v>
      </c>
      <c r="G1158" s="2">
        <v>3710.4384</v>
      </c>
      <c r="H1158" s="21">
        <f t="shared" si="17"/>
        <v>-1.6311237569372077E-2</v>
      </c>
      <c r="I1158" s="4"/>
      <c r="J1158" s="4"/>
      <c r="K1158" s="4"/>
    </row>
    <row r="1159" spans="2:11" ht="13.5" x14ac:dyDescent="0.35">
      <c r="B1159" s="3">
        <v>43696</v>
      </c>
      <c r="C1159" s="2">
        <v>4.8499999999999996</v>
      </c>
      <c r="D1159" s="2">
        <v>3.5135000000000001</v>
      </c>
      <c r="E1159" s="2">
        <v>1414</v>
      </c>
      <c r="F1159" s="2">
        <v>4.7998000000000003</v>
      </c>
      <c r="G1159" s="2">
        <v>6786.9171999999999</v>
      </c>
      <c r="H1159" s="21">
        <f t="shared" ref="H1159:H1222" si="18">(D1159-D1158)/D1158</f>
        <v>6.214559825877786E-3</v>
      </c>
      <c r="I1159" s="4"/>
      <c r="J1159" s="4"/>
      <c r="K1159" s="4"/>
    </row>
    <row r="1160" spans="2:11" ht="13.5" x14ac:dyDescent="0.35">
      <c r="B1160" s="3">
        <v>43697</v>
      </c>
      <c r="C1160" s="2">
        <v>4.8</v>
      </c>
      <c r="D1160" s="2">
        <v>3.4773000000000001</v>
      </c>
      <c r="E1160" s="2">
        <v>1638</v>
      </c>
      <c r="F1160" s="2">
        <v>4.7712000000000003</v>
      </c>
      <c r="G1160" s="2">
        <v>7815.2255999999998</v>
      </c>
      <c r="H1160" s="21">
        <f t="shared" si="18"/>
        <v>-1.0303116550448273E-2</v>
      </c>
      <c r="I1160" s="4"/>
      <c r="J1160" s="4"/>
      <c r="K1160" s="4"/>
    </row>
    <row r="1161" spans="2:11" ht="13.5" x14ac:dyDescent="0.35">
      <c r="B1161" s="3">
        <v>43698</v>
      </c>
      <c r="C1161" s="2">
        <v>4.8</v>
      </c>
      <c r="D1161" s="2">
        <v>3.4773000000000001</v>
      </c>
      <c r="E1161" s="2">
        <v>0</v>
      </c>
      <c r="F1161" s="2">
        <v>0</v>
      </c>
      <c r="G1161" s="2">
        <v>0</v>
      </c>
      <c r="H1161" s="21">
        <f t="shared" si="18"/>
        <v>0</v>
      </c>
      <c r="I1161" s="4"/>
      <c r="J1161" s="4"/>
      <c r="K1161" s="4"/>
    </row>
    <row r="1162" spans="2:11" ht="13.5" x14ac:dyDescent="0.35">
      <c r="B1162" s="3">
        <v>43699</v>
      </c>
      <c r="C1162" s="2">
        <v>4.8</v>
      </c>
      <c r="D1162" s="2">
        <v>3.4773000000000001</v>
      </c>
      <c r="E1162" s="2">
        <v>5174</v>
      </c>
      <c r="F1162" s="2">
        <v>4.7401</v>
      </c>
      <c r="G1162" s="2">
        <v>24525.277399999999</v>
      </c>
      <c r="H1162" s="21">
        <f t="shared" si="18"/>
        <v>0</v>
      </c>
      <c r="I1162" s="4"/>
      <c r="J1162" s="4"/>
      <c r="K1162" s="4"/>
    </row>
    <row r="1163" spans="2:11" ht="13.5" x14ac:dyDescent="0.35">
      <c r="B1163" s="3">
        <v>43700</v>
      </c>
      <c r="C1163" s="2">
        <v>4.9000000000000004</v>
      </c>
      <c r="D1163" s="2">
        <v>3.5497000000000001</v>
      </c>
      <c r="E1163" s="2">
        <v>17954</v>
      </c>
      <c r="F1163" s="2">
        <v>4.8846999999999996</v>
      </c>
      <c r="G1163" s="2">
        <v>87699.9038</v>
      </c>
      <c r="H1163" s="21">
        <f t="shared" si="18"/>
        <v>2.0820751732666155E-2</v>
      </c>
      <c r="I1163" s="4"/>
      <c r="J1163" s="4"/>
      <c r="K1163" s="4"/>
    </row>
    <row r="1164" spans="2:11" ht="13.5" x14ac:dyDescent="0.35">
      <c r="B1164" s="3">
        <v>43703</v>
      </c>
      <c r="C1164" s="2">
        <v>4.95</v>
      </c>
      <c r="D1164" s="2">
        <v>3.5859000000000001</v>
      </c>
      <c r="E1164" s="2">
        <v>6047</v>
      </c>
      <c r="F1164" s="2">
        <v>4.8983999999999996</v>
      </c>
      <c r="G1164" s="2">
        <v>29620.624800000001</v>
      </c>
      <c r="H1164" s="21">
        <f t="shared" si="18"/>
        <v>1.0198044905203259E-2</v>
      </c>
      <c r="I1164" s="4"/>
      <c r="J1164" s="4"/>
      <c r="K1164" s="4"/>
    </row>
    <row r="1165" spans="2:11" ht="13.5" x14ac:dyDescent="0.35">
      <c r="B1165" s="3">
        <v>43704</v>
      </c>
      <c r="C1165" s="2">
        <v>4.8600000000000003</v>
      </c>
      <c r="D1165" s="2">
        <v>3.5207000000000002</v>
      </c>
      <c r="E1165" s="2">
        <v>8780</v>
      </c>
      <c r="F1165" s="2">
        <v>4.8600000000000003</v>
      </c>
      <c r="G1165" s="2">
        <v>42670.8</v>
      </c>
      <c r="H1165" s="21">
        <f t="shared" si="18"/>
        <v>-1.8182325218215768E-2</v>
      </c>
      <c r="I1165" s="4"/>
      <c r="J1165" s="4"/>
      <c r="K1165" s="4"/>
    </row>
    <row r="1166" spans="2:11" ht="13.5" x14ac:dyDescent="0.35">
      <c r="B1166" s="3">
        <v>43705</v>
      </c>
      <c r="C1166" s="2">
        <v>4.9800000000000004</v>
      </c>
      <c r="D1166" s="2">
        <v>3.6076999999999999</v>
      </c>
      <c r="E1166" s="2">
        <v>200</v>
      </c>
      <c r="F1166" s="2">
        <v>4.9800000000000004</v>
      </c>
      <c r="G1166" s="2">
        <v>996</v>
      </c>
      <c r="H1166" s="21">
        <f t="shared" si="18"/>
        <v>2.4710994972590605E-2</v>
      </c>
      <c r="I1166" s="4"/>
      <c r="J1166" s="4"/>
      <c r="K1166" s="4"/>
    </row>
    <row r="1167" spans="2:11" ht="13.5" x14ac:dyDescent="0.35">
      <c r="B1167" s="3">
        <v>43706</v>
      </c>
      <c r="C1167" s="2">
        <v>4.9000000000000004</v>
      </c>
      <c r="D1167" s="2">
        <v>3.5497000000000001</v>
      </c>
      <c r="E1167" s="2">
        <v>8186</v>
      </c>
      <c r="F1167" s="2">
        <v>4.8647999999999998</v>
      </c>
      <c r="G1167" s="2">
        <v>39823.252800000002</v>
      </c>
      <c r="H1167" s="21">
        <f t="shared" si="18"/>
        <v>-1.607672478310276E-2</v>
      </c>
      <c r="I1167" s="4"/>
      <c r="J1167" s="4"/>
      <c r="K1167" s="4"/>
    </row>
    <row r="1168" spans="2:11" ht="13.5" x14ac:dyDescent="0.35">
      <c r="B1168" s="3">
        <v>43707</v>
      </c>
      <c r="C1168" s="2">
        <v>4.93</v>
      </c>
      <c r="D1168" s="2">
        <v>3.5714000000000001</v>
      </c>
      <c r="E1168" s="2">
        <v>24141</v>
      </c>
      <c r="F1168" s="2">
        <v>4.8639999999999999</v>
      </c>
      <c r="G1168" s="2">
        <v>117421.82399999999</v>
      </c>
      <c r="H1168" s="21">
        <f t="shared" si="18"/>
        <v>6.113192664168818E-3</v>
      </c>
      <c r="I1168" s="4"/>
      <c r="J1168" s="4"/>
      <c r="K1168" s="4"/>
    </row>
    <row r="1169" spans="2:11" ht="13.5" x14ac:dyDescent="0.35">
      <c r="B1169" s="3">
        <v>43710</v>
      </c>
      <c r="C1169" s="2">
        <v>4.9000000000000004</v>
      </c>
      <c r="D1169" s="2">
        <v>3.5497000000000001</v>
      </c>
      <c r="E1169" s="2">
        <v>627</v>
      </c>
      <c r="F1169" s="2">
        <v>4.8996000000000004</v>
      </c>
      <c r="G1169" s="2">
        <v>3072.0491999999999</v>
      </c>
      <c r="H1169" s="21">
        <f t="shared" si="18"/>
        <v>-6.0760486083888815E-3</v>
      </c>
      <c r="I1169" s="4"/>
      <c r="J1169" s="4"/>
      <c r="K1169" s="4"/>
    </row>
    <row r="1170" spans="2:11" ht="13.5" x14ac:dyDescent="0.35">
      <c r="B1170" s="3">
        <v>43711</v>
      </c>
      <c r="C1170" s="2">
        <v>4.8600000000000003</v>
      </c>
      <c r="D1170" s="2">
        <v>3.5207000000000002</v>
      </c>
      <c r="E1170" s="2">
        <v>5266</v>
      </c>
      <c r="F1170" s="2">
        <v>4.8524000000000003</v>
      </c>
      <c r="G1170" s="2">
        <v>25552.738399999998</v>
      </c>
      <c r="H1170" s="21">
        <f t="shared" si="18"/>
        <v>-8.1697044820688829E-3</v>
      </c>
      <c r="I1170" s="4"/>
      <c r="J1170" s="4"/>
      <c r="K1170" s="4"/>
    </row>
    <row r="1171" spans="2:11" ht="13.5" x14ac:dyDescent="0.35">
      <c r="B1171" s="3">
        <v>43712</v>
      </c>
      <c r="C1171" s="2">
        <v>4.87</v>
      </c>
      <c r="D1171" s="2">
        <v>3.528</v>
      </c>
      <c r="E1171" s="2">
        <v>120</v>
      </c>
      <c r="F1171" s="2">
        <v>4.8635000000000002</v>
      </c>
      <c r="G1171" s="2">
        <v>583.62</v>
      </c>
      <c r="H1171" s="21">
        <f t="shared" si="18"/>
        <v>2.0734513022977992E-3</v>
      </c>
      <c r="I1171" s="4"/>
      <c r="J1171" s="4"/>
      <c r="K1171" s="4"/>
    </row>
    <row r="1172" spans="2:11" ht="13.5" x14ac:dyDescent="0.35">
      <c r="B1172" s="3">
        <v>43713</v>
      </c>
      <c r="C1172" s="2">
        <v>4.8600000000000003</v>
      </c>
      <c r="D1172" s="2">
        <v>3.5207000000000002</v>
      </c>
      <c r="E1172" s="2">
        <v>1969</v>
      </c>
      <c r="F1172" s="2">
        <v>4.8490000000000002</v>
      </c>
      <c r="G1172" s="2">
        <v>9547.6810000000005</v>
      </c>
      <c r="H1172" s="21">
        <f t="shared" si="18"/>
        <v>-2.0691609977323872E-3</v>
      </c>
      <c r="I1172" s="4"/>
      <c r="J1172" s="4"/>
      <c r="K1172" s="4"/>
    </row>
    <row r="1173" spans="2:11" ht="13.5" x14ac:dyDescent="0.35">
      <c r="B1173" s="3">
        <v>43714</v>
      </c>
      <c r="C1173" s="2">
        <v>4.8600000000000003</v>
      </c>
      <c r="D1173" s="2">
        <v>3.5207000000000002</v>
      </c>
      <c r="E1173" s="2">
        <v>4361</v>
      </c>
      <c r="F1173" s="2">
        <v>4.8677999999999999</v>
      </c>
      <c r="G1173" s="2">
        <v>21228.4758</v>
      </c>
      <c r="H1173" s="21">
        <f t="shared" si="18"/>
        <v>0</v>
      </c>
      <c r="I1173" s="4"/>
      <c r="J1173" s="4"/>
      <c r="K1173" s="4"/>
    </row>
    <row r="1174" spans="2:11" ht="13.5" x14ac:dyDescent="0.35">
      <c r="B1174" s="3">
        <v>43717</v>
      </c>
      <c r="C1174" s="2">
        <v>4.8899999999999997</v>
      </c>
      <c r="D1174" s="2">
        <v>3.5425</v>
      </c>
      <c r="E1174" s="2">
        <v>2100</v>
      </c>
      <c r="F1174" s="2">
        <v>4.8918999999999997</v>
      </c>
      <c r="G1174" s="2">
        <v>10272.99</v>
      </c>
      <c r="H1174" s="21">
        <f t="shared" si="18"/>
        <v>6.1919504643962332E-3</v>
      </c>
      <c r="I1174" s="4"/>
      <c r="J1174" s="4"/>
      <c r="K1174" s="4"/>
    </row>
    <row r="1175" spans="2:11" ht="13.5" x14ac:dyDescent="0.35">
      <c r="B1175" s="3">
        <v>43718</v>
      </c>
      <c r="C1175" s="2">
        <v>4.87</v>
      </c>
      <c r="D1175" s="2">
        <v>3.528</v>
      </c>
      <c r="E1175" s="2">
        <v>3040</v>
      </c>
      <c r="F1175" s="2">
        <v>4.8727999999999998</v>
      </c>
      <c r="G1175" s="2">
        <v>14813.312</v>
      </c>
      <c r="H1175" s="21">
        <f t="shared" si="18"/>
        <v>-4.0931545518701363E-3</v>
      </c>
      <c r="I1175" s="4"/>
      <c r="J1175" s="4"/>
      <c r="K1175" s="4"/>
    </row>
    <row r="1176" spans="2:11" ht="13.5" x14ac:dyDescent="0.35">
      <c r="B1176" s="3">
        <v>43719</v>
      </c>
      <c r="C1176" s="2">
        <v>4.8899999999999997</v>
      </c>
      <c r="D1176" s="2">
        <v>3.5425</v>
      </c>
      <c r="E1176" s="2">
        <v>5582</v>
      </c>
      <c r="F1176" s="2">
        <v>4.8695000000000004</v>
      </c>
      <c r="G1176" s="2">
        <v>27181.548999999999</v>
      </c>
      <c r="H1176" s="21">
        <f t="shared" si="18"/>
        <v>4.1099773242630261E-3</v>
      </c>
      <c r="I1176" s="4"/>
      <c r="J1176" s="4"/>
      <c r="K1176" s="4"/>
    </row>
    <row r="1177" spans="2:11" ht="13.5" x14ac:dyDescent="0.35">
      <c r="B1177" s="3">
        <v>43720</v>
      </c>
      <c r="C1177" s="2">
        <v>4.87</v>
      </c>
      <c r="D1177" s="2">
        <v>3.528</v>
      </c>
      <c r="E1177" s="2">
        <v>3049</v>
      </c>
      <c r="F1177" s="2">
        <v>4.8647999999999998</v>
      </c>
      <c r="G1177" s="2">
        <v>14832.7752</v>
      </c>
      <c r="H1177" s="21">
        <f t="shared" si="18"/>
        <v>-4.0931545518701363E-3</v>
      </c>
      <c r="I1177" s="4"/>
      <c r="J1177" s="4"/>
      <c r="K1177" s="4"/>
    </row>
    <row r="1178" spans="2:11" ht="13.5" x14ac:dyDescent="0.35">
      <c r="B1178" s="3">
        <v>43721</v>
      </c>
      <c r="C1178" s="2">
        <v>4.88</v>
      </c>
      <c r="D1178" s="2">
        <v>3.5352000000000001</v>
      </c>
      <c r="E1178" s="2">
        <v>4709</v>
      </c>
      <c r="F1178" s="2">
        <v>4.8251999999999997</v>
      </c>
      <c r="G1178" s="2">
        <v>22721.8668</v>
      </c>
      <c r="H1178" s="21">
        <f t="shared" si="18"/>
        <v>2.0408163265306393E-3</v>
      </c>
      <c r="I1178" s="4"/>
      <c r="J1178" s="4"/>
      <c r="K1178" s="4"/>
    </row>
    <row r="1179" spans="2:11" ht="13.5" x14ac:dyDescent="0.35">
      <c r="B1179" s="3">
        <v>43724</v>
      </c>
      <c r="C1179" s="2">
        <v>4.82</v>
      </c>
      <c r="D1179" s="2">
        <v>3.4918</v>
      </c>
      <c r="E1179" s="2">
        <v>1588</v>
      </c>
      <c r="F1179" s="2">
        <v>4.8818999999999999</v>
      </c>
      <c r="G1179" s="2">
        <v>7752.4571999999998</v>
      </c>
      <c r="H1179" s="21">
        <f t="shared" si="18"/>
        <v>-1.2276533152296929E-2</v>
      </c>
      <c r="I1179" s="4"/>
      <c r="J1179" s="4"/>
      <c r="K1179" s="4"/>
    </row>
    <row r="1180" spans="2:11" ht="13.5" x14ac:dyDescent="0.35">
      <c r="B1180" s="3">
        <v>43725</v>
      </c>
      <c r="C1180" s="2">
        <v>4.8899999999999997</v>
      </c>
      <c r="D1180" s="2">
        <v>3.5425</v>
      </c>
      <c r="E1180" s="2">
        <v>300</v>
      </c>
      <c r="F1180" s="2">
        <v>4.8899999999999997</v>
      </c>
      <c r="G1180" s="2">
        <v>1467</v>
      </c>
      <c r="H1180" s="21">
        <f t="shared" si="18"/>
        <v>1.4519731943410266E-2</v>
      </c>
      <c r="I1180" s="4"/>
      <c r="J1180" s="4"/>
      <c r="K1180" s="4"/>
    </row>
    <row r="1181" spans="2:11" ht="13.5" x14ac:dyDescent="0.35">
      <c r="B1181" s="3">
        <v>43726</v>
      </c>
      <c r="C1181" s="2">
        <v>4.88</v>
      </c>
      <c r="D1181" s="2">
        <v>3.5352000000000001</v>
      </c>
      <c r="E1181" s="2">
        <v>1894</v>
      </c>
      <c r="F1181" s="2">
        <v>4.8604000000000003</v>
      </c>
      <c r="G1181" s="2">
        <v>9205.5975999999991</v>
      </c>
      <c r="H1181" s="21">
        <f t="shared" si="18"/>
        <v>-2.0606916019759668E-3</v>
      </c>
      <c r="I1181" s="4"/>
      <c r="J1181" s="4"/>
      <c r="K1181" s="4"/>
    </row>
    <row r="1182" spans="2:11" ht="13.5" x14ac:dyDescent="0.35">
      <c r="B1182" s="3">
        <v>43727</v>
      </c>
      <c r="C1182" s="2">
        <v>4.9000000000000004</v>
      </c>
      <c r="D1182" s="2">
        <v>3.5497000000000001</v>
      </c>
      <c r="E1182" s="2">
        <v>176</v>
      </c>
      <c r="F1182" s="2">
        <v>4.9000000000000004</v>
      </c>
      <c r="G1182" s="2">
        <v>862.4</v>
      </c>
      <c r="H1182" s="21">
        <f t="shared" si="18"/>
        <v>4.1016066983480303E-3</v>
      </c>
      <c r="I1182" s="4"/>
      <c r="J1182" s="4"/>
      <c r="K1182" s="4"/>
    </row>
    <row r="1183" spans="2:11" ht="13.5" x14ac:dyDescent="0.35">
      <c r="B1183" s="3">
        <v>43728</v>
      </c>
      <c r="C1183" s="2">
        <v>4.8899999999999997</v>
      </c>
      <c r="D1183" s="2">
        <v>3.5425</v>
      </c>
      <c r="E1183" s="2">
        <v>1400</v>
      </c>
      <c r="F1183" s="2">
        <v>4.8771000000000004</v>
      </c>
      <c r="G1183" s="2">
        <v>6827.94</v>
      </c>
      <c r="H1183" s="21">
        <f t="shared" si="18"/>
        <v>-2.0283404231343761E-3</v>
      </c>
      <c r="I1183" s="4"/>
      <c r="J1183" s="4"/>
      <c r="K1183" s="4"/>
    </row>
    <row r="1184" spans="2:11" ht="13.5" x14ac:dyDescent="0.35">
      <c r="B1184" s="3">
        <v>43731</v>
      </c>
      <c r="C1184" s="2">
        <v>4.8099999999999996</v>
      </c>
      <c r="D1184" s="2">
        <v>3.4845000000000002</v>
      </c>
      <c r="E1184" s="2">
        <v>2041</v>
      </c>
      <c r="F1184" s="2">
        <v>4.8491</v>
      </c>
      <c r="G1184" s="2">
        <v>9897.0131000000001</v>
      </c>
      <c r="H1184" s="21">
        <f t="shared" si="18"/>
        <v>-1.6372618207480545E-2</v>
      </c>
      <c r="I1184" s="4"/>
      <c r="J1184" s="4"/>
      <c r="K1184" s="4"/>
    </row>
    <row r="1185" spans="2:11" ht="13.5" x14ac:dyDescent="0.35">
      <c r="B1185" s="3">
        <v>43732</v>
      </c>
      <c r="C1185" s="2">
        <v>4.79</v>
      </c>
      <c r="D1185" s="2">
        <v>3.47</v>
      </c>
      <c r="E1185" s="2">
        <v>1233</v>
      </c>
      <c r="F1185" s="2">
        <v>4.8127000000000004</v>
      </c>
      <c r="G1185" s="2">
        <v>5934.0591000000004</v>
      </c>
      <c r="H1185" s="21">
        <f t="shared" si="18"/>
        <v>-4.1612856937867579E-3</v>
      </c>
      <c r="I1185" s="4"/>
      <c r="J1185" s="4"/>
      <c r="K1185" s="4"/>
    </row>
    <row r="1186" spans="2:11" ht="13.5" x14ac:dyDescent="0.35">
      <c r="B1186" s="3">
        <v>43733</v>
      </c>
      <c r="C1186" s="2">
        <v>4.79</v>
      </c>
      <c r="D1186" s="2">
        <v>3.47</v>
      </c>
      <c r="E1186" s="2">
        <v>3901</v>
      </c>
      <c r="F1186" s="2">
        <v>4.7636000000000003</v>
      </c>
      <c r="G1186" s="2">
        <v>18582.803599999999</v>
      </c>
      <c r="H1186" s="21">
        <f t="shared" si="18"/>
        <v>0</v>
      </c>
      <c r="I1186" s="4"/>
      <c r="J1186" s="4"/>
      <c r="K1186" s="4"/>
    </row>
    <row r="1187" spans="2:11" ht="13.5" x14ac:dyDescent="0.35">
      <c r="B1187" s="3">
        <v>43734</v>
      </c>
      <c r="C1187" s="2">
        <v>4.75</v>
      </c>
      <c r="D1187" s="2">
        <v>3.4409999999999998</v>
      </c>
      <c r="E1187" s="2">
        <v>13905</v>
      </c>
      <c r="F1187" s="2">
        <v>4.7717999999999998</v>
      </c>
      <c r="G1187" s="2">
        <v>66351.879000000001</v>
      </c>
      <c r="H1187" s="21">
        <f t="shared" si="18"/>
        <v>-8.3573487031701321E-3</v>
      </c>
      <c r="I1187" s="4"/>
      <c r="J1187" s="4"/>
      <c r="K1187" s="4"/>
    </row>
    <row r="1188" spans="2:11" ht="13.5" x14ac:dyDescent="0.35">
      <c r="B1188" s="3">
        <v>43735</v>
      </c>
      <c r="C1188" s="2">
        <v>4.88</v>
      </c>
      <c r="D1188" s="2">
        <v>3.5352000000000001</v>
      </c>
      <c r="E1188" s="2">
        <v>2004</v>
      </c>
      <c r="F1188" s="2">
        <v>4.8673000000000002</v>
      </c>
      <c r="G1188" s="2">
        <v>9754.0691999999999</v>
      </c>
      <c r="H1188" s="21">
        <f t="shared" si="18"/>
        <v>2.7375762859633911E-2</v>
      </c>
      <c r="I1188" s="4"/>
      <c r="J1188" s="4"/>
      <c r="K1188" s="4"/>
    </row>
    <row r="1189" spans="2:11" ht="13.5" x14ac:dyDescent="0.35">
      <c r="B1189" s="3">
        <v>43738</v>
      </c>
      <c r="C1189" s="2">
        <v>4.8499999999999996</v>
      </c>
      <c r="D1189" s="2">
        <v>3.5135000000000001</v>
      </c>
      <c r="E1189" s="2">
        <v>2166</v>
      </c>
      <c r="F1189" s="2">
        <v>4.8498000000000001</v>
      </c>
      <c r="G1189" s="2">
        <v>10504.666800000001</v>
      </c>
      <c r="H1189" s="21">
        <f t="shared" si="18"/>
        <v>-6.1382665761484647E-3</v>
      </c>
      <c r="I1189" s="4"/>
      <c r="J1189" s="4"/>
      <c r="K1189" s="4"/>
    </row>
    <row r="1190" spans="2:11" ht="13.5" x14ac:dyDescent="0.35">
      <c r="B1190" s="3">
        <v>43739</v>
      </c>
      <c r="C1190" s="2">
        <v>4.8</v>
      </c>
      <c r="D1190" s="2">
        <v>3.4773000000000001</v>
      </c>
      <c r="E1190" s="2">
        <v>1861</v>
      </c>
      <c r="F1190" s="2">
        <v>4.8053999999999997</v>
      </c>
      <c r="G1190" s="2">
        <v>8942.8493999999992</v>
      </c>
      <c r="H1190" s="21">
        <f t="shared" si="18"/>
        <v>-1.0303116550448273E-2</v>
      </c>
      <c r="I1190" s="4"/>
      <c r="J1190" s="4"/>
      <c r="K1190" s="4"/>
    </row>
    <row r="1191" spans="2:11" ht="13.5" x14ac:dyDescent="0.35">
      <c r="B1191" s="3">
        <v>43740</v>
      </c>
      <c r="C1191" s="2">
        <v>4.8</v>
      </c>
      <c r="D1191" s="2">
        <v>3.4773000000000001</v>
      </c>
      <c r="E1191" s="2">
        <v>3542</v>
      </c>
      <c r="F1191" s="2">
        <v>4.7760999999999996</v>
      </c>
      <c r="G1191" s="2">
        <v>16916.946199999998</v>
      </c>
      <c r="H1191" s="21">
        <f t="shared" si="18"/>
        <v>0</v>
      </c>
      <c r="I1191" s="4"/>
      <c r="J1191" s="4"/>
      <c r="K1191" s="4"/>
    </row>
    <row r="1192" spans="2:11" ht="13.5" x14ac:dyDescent="0.35">
      <c r="B1192" s="3">
        <v>43741</v>
      </c>
      <c r="C1192" s="2">
        <v>4.84</v>
      </c>
      <c r="D1192" s="2">
        <v>3.5062000000000002</v>
      </c>
      <c r="E1192" s="2">
        <v>3047</v>
      </c>
      <c r="F1192" s="2">
        <v>4.8197000000000001</v>
      </c>
      <c r="G1192" s="2">
        <v>14685.625899999999</v>
      </c>
      <c r="H1192" s="21">
        <f t="shared" si="18"/>
        <v>8.3110459264372199E-3</v>
      </c>
      <c r="I1192" s="4"/>
      <c r="J1192" s="4"/>
      <c r="K1192" s="4"/>
    </row>
    <row r="1193" spans="2:11" ht="13.5" x14ac:dyDescent="0.35">
      <c r="B1193" s="3">
        <v>43742</v>
      </c>
      <c r="C1193" s="2">
        <v>4.84</v>
      </c>
      <c r="D1193" s="2">
        <v>3.5062000000000002</v>
      </c>
      <c r="E1193" s="2">
        <v>2463</v>
      </c>
      <c r="F1193" s="2">
        <v>4.8243</v>
      </c>
      <c r="G1193" s="2">
        <v>11882.250899999999</v>
      </c>
      <c r="H1193" s="21">
        <f t="shared" si="18"/>
        <v>0</v>
      </c>
      <c r="I1193" s="4"/>
      <c r="J1193" s="4"/>
      <c r="K1193" s="4"/>
    </row>
    <row r="1194" spans="2:11" ht="13.5" x14ac:dyDescent="0.35">
      <c r="B1194" s="3">
        <v>43745</v>
      </c>
      <c r="C1194" s="2">
        <v>4.8899999999999997</v>
      </c>
      <c r="D1194" s="2">
        <v>3.5425</v>
      </c>
      <c r="E1194" s="2">
        <v>6472</v>
      </c>
      <c r="F1194" s="2">
        <v>4.8047000000000004</v>
      </c>
      <c r="G1194" s="2">
        <v>31096.018400000001</v>
      </c>
      <c r="H1194" s="21">
        <f t="shared" si="18"/>
        <v>1.0353088814100672E-2</v>
      </c>
      <c r="I1194" s="4"/>
      <c r="J1194" s="4"/>
      <c r="K1194" s="4"/>
    </row>
    <row r="1195" spans="2:11" ht="13.5" x14ac:dyDescent="0.35">
      <c r="B1195" s="3">
        <v>43746</v>
      </c>
      <c r="C1195" s="2">
        <v>4.8899999999999997</v>
      </c>
      <c r="D1195" s="2">
        <v>3.5425</v>
      </c>
      <c r="E1195" s="2">
        <v>750</v>
      </c>
      <c r="F1195" s="2">
        <v>4.8899999999999997</v>
      </c>
      <c r="G1195" s="2">
        <v>3667.5</v>
      </c>
      <c r="H1195" s="21">
        <f t="shared" si="18"/>
        <v>0</v>
      </c>
      <c r="I1195" s="4"/>
      <c r="J1195" s="4"/>
      <c r="K1195" s="4"/>
    </row>
    <row r="1196" spans="2:11" ht="13.5" x14ac:dyDescent="0.35">
      <c r="B1196" s="3">
        <v>43747</v>
      </c>
      <c r="C1196" s="2">
        <v>4.88</v>
      </c>
      <c r="D1196" s="2">
        <v>3.5352000000000001</v>
      </c>
      <c r="E1196" s="2">
        <v>3239</v>
      </c>
      <c r="F1196" s="2">
        <v>4.7670000000000003</v>
      </c>
      <c r="G1196" s="2">
        <v>15440.313</v>
      </c>
      <c r="H1196" s="21">
        <f t="shared" si="18"/>
        <v>-2.0606916019759668E-3</v>
      </c>
      <c r="I1196" s="4"/>
      <c r="J1196" s="4"/>
      <c r="K1196" s="4"/>
    </row>
    <row r="1197" spans="2:11" ht="13.5" x14ac:dyDescent="0.35">
      <c r="B1197" s="3">
        <v>43748</v>
      </c>
      <c r="C1197" s="2">
        <v>4.84</v>
      </c>
      <c r="D1197" s="2">
        <v>3.5062000000000002</v>
      </c>
      <c r="E1197" s="2">
        <v>4482</v>
      </c>
      <c r="F1197" s="2">
        <v>4.7885</v>
      </c>
      <c r="G1197" s="2">
        <v>21462.057000000001</v>
      </c>
      <c r="H1197" s="21">
        <f t="shared" si="18"/>
        <v>-8.2032133966960605E-3</v>
      </c>
      <c r="I1197" s="4"/>
      <c r="J1197" s="4"/>
      <c r="K1197" s="4"/>
    </row>
    <row r="1198" spans="2:11" ht="13.5" x14ac:dyDescent="0.35">
      <c r="B1198" s="3">
        <v>43749</v>
      </c>
      <c r="C1198" s="2">
        <v>4.83</v>
      </c>
      <c r="D1198" s="2">
        <v>3.4990000000000001</v>
      </c>
      <c r="E1198" s="2">
        <v>1895</v>
      </c>
      <c r="F1198" s="2">
        <v>4.8144</v>
      </c>
      <c r="G1198" s="2">
        <v>9123.2880000000005</v>
      </c>
      <c r="H1198" s="21">
        <f t="shared" si="18"/>
        <v>-2.0535052193257929E-3</v>
      </c>
      <c r="I1198" s="4"/>
      <c r="J1198" s="4"/>
      <c r="K1198" s="4"/>
    </row>
    <row r="1199" spans="2:11" ht="13.5" x14ac:dyDescent="0.35">
      <c r="B1199" s="3">
        <v>43752</v>
      </c>
      <c r="C1199" s="2">
        <v>4.82</v>
      </c>
      <c r="D1199" s="2">
        <v>3.4918</v>
      </c>
      <c r="E1199" s="2">
        <v>103</v>
      </c>
      <c r="F1199" s="2">
        <v>4.8151000000000002</v>
      </c>
      <c r="G1199" s="2">
        <v>495.95530000000002</v>
      </c>
      <c r="H1199" s="21">
        <f t="shared" si="18"/>
        <v>-2.0577307802229481E-3</v>
      </c>
      <c r="I1199" s="4"/>
      <c r="J1199" s="4"/>
      <c r="K1199" s="4"/>
    </row>
    <row r="1200" spans="2:11" ht="13.5" x14ac:dyDescent="0.35">
      <c r="B1200" s="3">
        <v>43754</v>
      </c>
      <c r="C1200" s="2">
        <v>4.8</v>
      </c>
      <c r="D1200" s="2">
        <v>3.4773000000000001</v>
      </c>
      <c r="E1200" s="2">
        <v>2390</v>
      </c>
      <c r="F1200" s="2">
        <v>4.8224999999999998</v>
      </c>
      <c r="G1200" s="2">
        <v>11525.775</v>
      </c>
      <c r="H1200" s="21">
        <f t="shared" si="18"/>
        <v>-4.1525860587662399E-3</v>
      </c>
      <c r="I1200" s="4"/>
      <c r="J1200" s="4"/>
      <c r="K1200" s="4"/>
    </row>
    <row r="1201" spans="2:11" ht="13.5" x14ac:dyDescent="0.35">
      <c r="B1201" s="3">
        <v>43755</v>
      </c>
      <c r="C1201" s="2">
        <v>4.84</v>
      </c>
      <c r="D1201" s="2">
        <v>3.5062000000000002</v>
      </c>
      <c r="E1201" s="2">
        <v>6593</v>
      </c>
      <c r="F1201" s="2">
        <v>4.7790999999999997</v>
      </c>
      <c r="G1201" s="2">
        <v>31508.606299999999</v>
      </c>
      <c r="H1201" s="21">
        <f t="shared" si="18"/>
        <v>8.3110459264372199E-3</v>
      </c>
      <c r="I1201" s="4"/>
      <c r="J1201" s="4"/>
      <c r="K1201" s="4"/>
    </row>
    <row r="1202" spans="2:11" ht="13.5" x14ac:dyDescent="0.35">
      <c r="B1202" s="3">
        <v>43756</v>
      </c>
      <c r="C1202" s="2">
        <v>4.75</v>
      </c>
      <c r="D1202" s="2">
        <v>3.4409999999999998</v>
      </c>
      <c r="E1202" s="2">
        <v>3767</v>
      </c>
      <c r="F1202" s="2">
        <v>4.8152999999999997</v>
      </c>
      <c r="G1202" s="2">
        <v>18139.235100000002</v>
      </c>
      <c r="H1202" s="21">
        <f t="shared" si="18"/>
        <v>-1.8595630597227873E-2</v>
      </c>
      <c r="I1202" s="4"/>
      <c r="J1202" s="4"/>
      <c r="K1202" s="4"/>
    </row>
    <row r="1203" spans="2:11" ht="13.5" x14ac:dyDescent="0.35">
      <c r="B1203" s="3">
        <v>43759</v>
      </c>
      <c r="C1203" s="2">
        <v>4.82</v>
      </c>
      <c r="D1203" s="2">
        <v>3.4918</v>
      </c>
      <c r="E1203" s="2">
        <v>1801</v>
      </c>
      <c r="F1203" s="2">
        <v>4.8</v>
      </c>
      <c r="G1203" s="2">
        <v>8644.7999999999993</v>
      </c>
      <c r="H1203" s="21">
        <f t="shared" si="18"/>
        <v>1.4763150247021267E-2</v>
      </c>
      <c r="I1203" s="4"/>
      <c r="J1203" s="4"/>
      <c r="K1203" s="4"/>
    </row>
    <row r="1204" spans="2:11" ht="13.5" x14ac:dyDescent="0.35">
      <c r="B1204" s="3">
        <v>43760</v>
      </c>
      <c r="C1204" s="2">
        <v>4.8</v>
      </c>
      <c r="D1204" s="2">
        <v>3.4773000000000001</v>
      </c>
      <c r="E1204" s="2">
        <v>540</v>
      </c>
      <c r="F1204" s="2">
        <v>4.8186999999999998</v>
      </c>
      <c r="G1204" s="2">
        <v>2602.098</v>
      </c>
      <c r="H1204" s="21">
        <f t="shared" si="18"/>
        <v>-4.1525860587662399E-3</v>
      </c>
      <c r="I1204" s="4"/>
      <c r="J1204" s="4"/>
      <c r="K1204" s="4"/>
    </row>
    <row r="1205" spans="2:11" ht="13.5" x14ac:dyDescent="0.35">
      <c r="B1205" s="3">
        <v>43761</v>
      </c>
      <c r="C1205" s="2">
        <v>4.75</v>
      </c>
      <c r="D1205" s="2">
        <v>3.4409999999999998</v>
      </c>
      <c r="E1205" s="2">
        <v>3053</v>
      </c>
      <c r="F1205" s="2">
        <v>4.7577999999999996</v>
      </c>
      <c r="G1205" s="2">
        <v>14525.563399999999</v>
      </c>
      <c r="H1205" s="21">
        <f t="shared" si="18"/>
        <v>-1.0439133810715274E-2</v>
      </c>
      <c r="I1205" s="4"/>
      <c r="J1205" s="4"/>
      <c r="K1205" s="4"/>
    </row>
    <row r="1206" spans="2:11" ht="13.5" x14ac:dyDescent="0.35">
      <c r="B1206" s="3">
        <v>43762</v>
      </c>
      <c r="C1206" s="2">
        <v>4.75</v>
      </c>
      <c r="D1206" s="2">
        <v>3.4409999999999998</v>
      </c>
      <c r="E1206" s="2">
        <v>2090</v>
      </c>
      <c r="F1206" s="2">
        <v>4.8232999999999997</v>
      </c>
      <c r="G1206" s="2">
        <v>10080.697</v>
      </c>
      <c r="H1206" s="21">
        <f t="shared" si="18"/>
        <v>0</v>
      </c>
      <c r="I1206" s="4"/>
      <c r="J1206" s="4"/>
      <c r="K1206" s="4"/>
    </row>
    <row r="1207" spans="2:11" ht="13.5" x14ac:dyDescent="0.35">
      <c r="B1207" s="3">
        <v>43763</v>
      </c>
      <c r="C1207" s="2">
        <v>4.75</v>
      </c>
      <c r="D1207" s="2">
        <v>3.4409999999999998</v>
      </c>
      <c r="E1207" s="2">
        <v>13762</v>
      </c>
      <c r="F1207" s="2">
        <v>4.79</v>
      </c>
      <c r="G1207" s="2">
        <v>65919.98</v>
      </c>
      <c r="H1207" s="21">
        <f t="shared" si="18"/>
        <v>0</v>
      </c>
      <c r="I1207" s="4"/>
      <c r="J1207" s="4"/>
      <c r="K1207" s="4"/>
    </row>
    <row r="1208" spans="2:11" ht="13.5" x14ac:dyDescent="0.35">
      <c r="B1208" s="3">
        <v>43766</v>
      </c>
      <c r="C1208" s="2">
        <v>4.7</v>
      </c>
      <c r="D1208" s="2">
        <v>3.4047999999999998</v>
      </c>
      <c r="E1208" s="2">
        <v>4683</v>
      </c>
      <c r="F1208" s="2">
        <v>4.7268999999999997</v>
      </c>
      <c r="G1208" s="2">
        <v>22136.072700000001</v>
      </c>
      <c r="H1208" s="21">
        <f t="shared" si="18"/>
        <v>-1.0520197616971814E-2</v>
      </c>
      <c r="I1208" s="4"/>
      <c r="J1208" s="4"/>
      <c r="K1208" s="4"/>
    </row>
    <row r="1209" spans="2:11" ht="13.5" x14ac:dyDescent="0.35">
      <c r="B1209" s="3">
        <v>43767</v>
      </c>
      <c r="C1209" s="2">
        <v>4.68</v>
      </c>
      <c r="D1209" s="2">
        <v>3.3902999999999999</v>
      </c>
      <c r="E1209" s="2">
        <v>5752</v>
      </c>
      <c r="F1209" s="2">
        <v>4.6231</v>
      </c>
      <c r="G1209" s="2">
        <v>26592.071199999998</v>
      </c>
      <c r="H1209" s="21">
        <f t="shared" si="18"/>
        <v>-4.2586936090225442E-3</v>
      </c>
      <c r="I1209" s="4"/>
      <c r="J1209" s="4"/>
      <c r="K1209" s="4"/>
    </row>
    <row r="1210" spans="2:11" ht="13.5" x14ac:dyDescent="0.35">
      <c r="B1210" s="3">
        <v>43768</v>
      </c>
      <c r="C1210" s="2">
        <v>4.5999999999999996</v>
      </c>
      <c r="D1210" s="2">
        <v>3.3323999999999998</v>
      </c>
      <c r="E1210" s="2">
        <v>2700</v>
      </c>
      <c r="F1210" s="2">
        <v>4.6748000000000003</v>
      </c>
      <c r="G1210" s="2">
        <v>12621.96</v>
      </c>
      <c r="H1210" s="21">
        <f t="shared" si="18"/>
        <v>-1.7078134678347068E-2</v>
      </c>
      <c r="I1210" s="4"/>
      <c r="J1210" s="4"/>
      <c r="K1210" s="4"/>
    </row>
    <row r="1211" spans="2:11" ht="13.5" x14ac:dyDescent="0.35">
      <c r="B1211" s="3">
        <v>43769</v>
      </c>
      <c r="C1211" s="2">
        <v>4.68</v>
      </c>
      <c r="D1211" s="2">
        <v>3.3902999999999999</v>
      </c>
      <c r="E1211" s="2">
        <v>10071</v>
      </c>
      <c r="F1211" s="2">
        <v>4.6322000000000001</v>
      </c>
      <c r="G1211" s="2">
        <v>46650.886200000001</v>
      </c>
      <c r="H1211" s="21">
        <f t="shared" si="18"/>
        <v>1.7374864962189433E-2</v>
      </c>
      <c r="I1211" s="4"/>
      <c r="J1211" s="4"/>
      <c r="K1211" s="4"/>
    </row>
    <row r="1212" spans="2:11" ht="13.5" x14ac:dyDescent="0.35">
      <c r="B1212" s="3">
        <v>43770</v>
      </c>
      <c r="C1212" s="2">
        <v>4.68</v>
      </c>
      <c r="D1212" s="2">
        <v>3.3902999999999999</v>
      </c>
      <c r="E1212" s="2">
        <v>1645</v>
      </c>
      <c r="F1212" s="2">
        <v>4.6872999999999996</v>
      </c>
      <c r="G1212" s="2">
        <v>7710.6085000000003</v>
      </c>
      <c r="H1212" s="21">
        <f t="shared" si="18"/>
        <v>0</v>
      </c>
      <c r="I1212" s="4"/>
      <c r="J1212" s="4"/>
      <c r="K1212" s="4"/>
    </row>
    <row r="1213" spans="2:11" ht="13.5" x14ac:dyDescent="0.35">
      <c r="B1213" s="3">
        <v>43773</v>
      </c>
      <c r="C1213" s="2">
        <v>4.5999999999999996</v>
      </c>
      <c r="D1213" s="2">
        <v>3.3323999999999998</v>
      </c>
      <c r="E1213" s="2">
        <v>4555</v>
      </c>
      <c r="F1213" s="2">
        <v>4.5934999999999997</v>
      </c>
      <c r="G1213" s="2">
        <v>20923.392500000002</v>
      </c>
      <c r="H1213" s="21">
        <f t="shared" si="18"/>
        <v>-1.7078134678347068E-2</v>
      </c>
      <c r="I1213" s="4"/>
      <c r="J1213" s="4"/>
      <c r="K1213" s="4"/>
    </row>
    <row r="1214" spans="2:11" ht="13.5" x14ac:dyDescent="0.35">
      <c r="B1214" s="3">
        <v>43774</v>
      </c>
      <c r="C1214" s="2">
        <v>4.5999999999999996</v>
      </c>
      <c r="D1214" s="2">
        <v>3.3323999999999998</v>
      </c>
      <c r="E1214" s="2">
        <v>5938</v>
      </c>
      <c r="F1214" s="2">
        <v>4.5980999999999996</v>
      </c>
      <c r="G1214" s="2">
        <v>27303.517800000001</v>
      </c>
      <c r="H1214" s="21">
        <f t="shared" si="18"/>
        <v>0</v>
      </c>
      <c r="I1214" s="4"/>
      <c r="J1214" s="4"/>
      <c r="K1214" s="4"/>
    </row>
    <row r="1215" spans="2:11" ht="13.5" x14ac:dyDescent="0.35">
      <c r="B1215" s="3">
        <v>43775</v>
      </c>
      <c r="C1215" s="2">
        <v>4.6500000000000004</v>
      </c>
      <c r="D1215" s="2">
        <v>3.3685999999999998</v>
      </c>
      <c r="E1215" s="2">
        <v>6591</v>
      </c>
      <c r="F1215" s="2">
        <v>4.6074000000000002</v>
      </c>
      <c r="G1215" s="2">
        <v>30367.3734</v>
      </c>
      <c r="H1215" s="21">
        <f t="shared" si="18"/>
        <v>1.0863041651662469E-2</v>
      </c>
      <c r="I1215" s="4"/>
      <c r="J1215" s="4"/>
      <c r="K1215" s="4"/>
    </row>
    <row r="1216" spans="2:11" ht="13.5" x14ac:dyDescent="0.35">
      <c r="B1216" s="3">
        <v>43776</v>
      </c>
      <c r="C1216" s="2">
        <v>4.63</v>
      </c>
      <c r="D1216" s="2">
        <v>3.3540999999999999</v>
      </c>
      <c r="E1216" s="2">
        <v>6327</v>
      </c>
      <c r="F1216" s="2">
        <v>4.6082000000000001</v>
      </c>
      <c r="G1216" s="2">
        <v>29156.081399999999</v>
      </c>
      <c r="H1216" s="21">
        <f t="shared" si="18"/>
        <v>-4.3044588256248763E-3</v>
      </c>
      <c r="I1216" s="4"/>
      <c r="J1216" s="4"/>
      <c r="K1216" s="4"/>
    </row>
    <row r="1217" spans="2:11" ht="13.5" x14ac:dyDescent="0.35">
      <c r="B1217" s="3">
        <v>43777</v>
      </c>
      <c r="C1217" s="2">
        <v>4.5599999999999996</v>
      </c>
      <c r="D1217" s="2">
        <v>3.3033999999999999</v>
      </c>
      <c r="E1217" s="2">
        <v>4150</v>
      </c>
      <c r="F1217" s="2">
        <v>4.6211000000000002</v>
      </c>
      <c r="G1217" s="2">
        <v>19177.564999999999</v>
      </c>
      <c r="H1217" s="21">
        <f t="shared" si="18"/>
        <v>-1.5115828389135676E-2</v>
      </c>
      <c r="I1217" s="4"/>
      <c r="J1217" s="4"/>
      <c r="K1217" s="4"/>
    </row>
    <row r="1218" spans="2:11" ht="13.5" x14ac:dyDescent="0.35">
      <c r="B1218" s="3">
        <v>43780</v>
      </c>
      <c r="C1218" s="2">
        <v>4.6500000000000004</v>
      </c>
      <c r="D1218" s="2">
        <v>3.3685999999999998</v>
      </c>
      <c r="E1218" s="2">
        <v>433</v>
      </c>
      <c r="F1218" s="2">
        <v>4.6357999999999997</v>
      </c>
      <c r="G1218" s="2">
        <v>2007.3014000000001</v>
      </c>
      <c r="H1218" s="21">
        <f t="shared" si="18"/>
        <v>1.973724041896226E-2</v>
      </c>
      <c r="I1218" s="4"/>
      <c r="J1218" s="4"/>
      <c r="K1218" s="4"/>
    </row>
    <row r="1219" spans="2:11" ht="13.5" x14ac:dyDescent="0.35">
      <c r="B1219" s="3">
        <v>43781</v>
      </c>
      <c r="C1219" s="2">
        <v>4.6500000000000004</v>
      </c>
      <c r="D1219" s="2">
        <v>3.3685999999999998</v>
      </c>
      <c r="E1219" s="2">
        <v>3944</v>
      </c>
      <c r="F1219" s="2">
        <v>4.6211000000000002</v>
      </c>
      <c r="G1219" s="2">
        <v>18225.618399999999</v>
      </c>
      <c r="H1219" s="21">
        <f t="shared" si="18"/>
        <v>0</v>
      </c>
      <c r="I1219" s="4"/>
      <c r="J1219" s="4"/>
      <c r="K1219" s="4"/>
    </row>
    <row r="1220" spans="2:11" ht="13.5" x14ac:dyDescent="0.35">
      <c r="B1220" s="3">
        <v>43782</v>
      </c>
      <c r="C1220" s="2">
        <v>4.6399999999999997</v>
      </c>
      <c r="D1220" s="2">
        <v>3.3614000000000002</v>
      </c>
      <c r="E1220" s="2">
        <v>671</v>
      </c>
      <c r="F1220" s="2">
        <v>4.6414999999999997</v>
      </c>
      <c r="G1220" s="2">
        <v>3114.4465</v>
      </c>
      <c r="H1220" s="21">
        <f t="shared" si="18"/>
        <v>-2.1373864513446689E-3</v>
      </c>
      <c r="I1220" s="4"/>
      <c r="J1220" s="4"/>
      <c r="K1220" s="4"/>
    </row>
    <row r="1221" spans="2:11" ht="13.5" x14ac:dyDescent="0.35">
      <c r="B1221" s="3">
        <v>43783</v>
      </c>
      <c r="C1221" s="2">
        <v>4.6500000000000004</v>
      </c>
      <c r="D1221" s="2">
        <v>3.3685999999999998</v>
      </c>
      <c r="E1221" s="2">
        <v>4730</v>
      </c>
      <c r="F1221" s="2">
        <v>4.6189</v>
      </c>
      <c r="G1221" s="2">
        <v>21847.397000000001</v>
      </c>
      <c r="H1221" s="21">
        <f t="shared" si="18"/>
        <v>2.1419646575830458E-3</v>
      </c>
      <c r="I1221" s="4"/>
      <c r="J1221" s="4"/>
      <c r="K1221" s="4"/>
    </row>
    <row r="1222" spans="2:11" ht="13.5" x14ac:dyDescent="0.35">
      <c r="B1222" s="3">
        <v>43784</v>
      </c>
      <c r="C1222" s="2">
        <v>4.6100000000000003</v>
      </c>
      <c r="D1222" s="2">
        <v>3.3395999999999999</v>
      </c>
      <c r="E1222" s="2">
        <v>3258</v>
      </c>
      <c r="F1222" s="2">
        <v>4.6494</v>
      </c>
      <c r="G1222" s="2">
        <v>15147.745199999999</v>
      </c>
      <c r="H1222" s="21">
        <f t="shared" si="18"/>
        <v>-8.6089176512497527E-3</v>
      </c>
      <c r="I1222" s="4"/>
      <c r="J1222" s="4"/>
      <c r="K1222" s="4"/>
    </row>
    <row r="1223" spans="2:11" ht="13.5" x14ac:dyDescent="0.35">
      <c r="B1223" s="3">
        <v>43787</v>
      </c>
      <c r="C1223" s="2">
        <v>4.6100000000000003</v>
      </c>
      <c r="D1223" s="2">
        <v>3.3395999999999999</v>
      </c>
      <c r="E1223" s="2">
        <v>1447</v>
      </c>
      <c r="F1223" s="2">
        <v>4.6100000000000003</v>
      </c>
      <c r="G1223" s="2">
        <v>6670.67</v>
      </c>
      <c r="H1223" s="21">
        <f t="shared" ref="H1223:H1286" si="19">(D1223-D1222)/D1222</f>
        <v>0</v>
      </c>
      <c r="I1223" s="4"/>
      <c r="J1223" s="4"/>
      <c r="K1223" s="4"/>
    </row>
    <row r="1224" spans="2:11" ht="13.5" x14ac:dyDescent="0.35">
      <c r="B1224" s="3">
        <v>43788</v>
      </c>
      <c r="C1224" s="2">
        <v>4.6100000000000003</v>
      </c>
      <c r="D1224" s="2">
        <v>3.3395999999999999</v>
      </c>
      <c r="E1224" s="2">
        <v>2033</v>
      </c>
      <c r="F1224" s="2">
        <v>4.6078000000000001</v>
      </c>
      <c r="G1224" s="2">
        <v>9367.6574000000001</v>
      </c>
      <c r="H1224" s="21">
        <f t="shared" si="19"/>
        <v>0</v>
      </c>
      <c r="I1224" s="4"/>
      <c r="J1224" s="4"/>
      <c r="K1224" s="4"/>
    </row>
    <row r="1225" spans="2:11" ht="13.5" x14ac:dyDescent="0.35">
      <c r="B1225" s="3">
        <v>43789</v>
      </c>
      <c r="C1225" s="2">
        <v>4.59</v>
      </c>
      <c r="D1225" s="2">
        <v>3.3250999999999999</v>
      </c>
      <c r="E1225" s="2">
        <v>10510</v>
      </c>
      <c r="F1225" s="2">
        <v>4.6012000000000004</v>
      </c>
      <c r="G1225" s="2">
        <v>48358.612000000001</v>
      </c>
      <c r="H1225" s="21">
        <f t="shared" si="19"/>
        <v>-4.3418373457899022E-3</v>
      </c>
      <c r="I1225" s="4"/>
      <c r="J1225" s="4"/>
      <c r="K1225" s="4"/>
    </row>
    <row r="1226" spans="2:11" ht="13.5" x14ac:dyDescent="0.35">
      <c r="B1226" s="3">
        <v>43790</v>
      </c>
      <c r="C1226" s="2">
        <v>4.5599999999999996</v>
      </c>
      <c r="D1226" s="2">
        <v>3.3033999999999999</v>
      </c>
      <c r="E1226" s="2">
        <v>1280</v>
      </c>
      <c r="F1226" s="2">
        <v>4.5894000000000004</v>
      </c>
      <c r="G1226" s="2">
        <v>5874.4319999999998</v>
      </c>
      <c r="H1226" s="21">
        <f t="shared" si="19"/>
        <v>-6.5261195152025659E-3</v>
      </c>
      <c r="I1226" s="4"/>
      <c r="J1226" s="4"/>
      <c r="K1226" s="4"/>
    </row>
    <row r="1227" spans="2:11" ht="13.5" x14ac:dyDescent="0.35">
      <c r="B1227" s="3">
        <v>43791</v>
      </c>
      <c r="C1227" s="2">
        <v>4.5999999999999996</v>
      </c>
      <c r="D1227" s="2">
        <v>3.3323999999999998</v>
      </c>
      <c r="E1227" s="2">
        <v>4096</v>
      </c>
      <c r="F1227" s="2">
        <v>4.6269</v>
      </c>
      <c r="G1227" s="2">
        <v>18951.7824</v>
      </c>
      <c r="H1227" s="21">
        <f t="shared" si="19"/>
        <v>8.7788339286795167E-3</v>
      </c>
      <c r="I1227" s="4"/>
      <c r="J1227" s="4"/>
      <c r="K1227" s="4"/>
    </row>
    <row r="1228" spans="2:11" ht="13.5" x14ac:dyDescent="0.35">
      <c r="B1228" s="3">
        <v>43794</v>
      </c>
      <c r="C1228" s="2">
        <v>4.55</v>
      </c>
      <c r="D1228" s="2">
        <v>3.2961999999999998</v>
      </c>
      <c r="E1228" s="2">
        <v>2378</v>
      </c>
      <c r="F1228" s="2">
        <v>4.5933999999999999</v>
      </c>
      <c r="G1228" s="2">
        <v>10923.1052</v>
      </c>
      <c r="H1228" s="21">
        <f t="shared" si="19"/>
        <v>-1.0863041651662469E-2</v>
      </c>
      <c r="I1228" s="4"/>
      <c r="J1228" s="4"/>
      <c r="K1228" s="4"/>
    </row>
    <row r="1229" spans="2:11" ht="13.5" x14ac:dyDescent="0.35">
      <c r="B1229" s="3">
        <v>43795</v>
      </c>
      <c r="C1229" s="2">
        <v>4.5999999999999996</v>
      </c>
      <c r="D1229" s="2">
        <v>3.3323999999999998</v>
      </c>
      <c r="E1229" s="2">
        <v>2215</v>
      </c>
      <c r="F1229" s="2">
        <v>4.5835999999999997</v>
      </c>
      <c r="G1229" s="2">
        <v>10152.674000000001</v>
      </c>
      <c r="H1229" s="21">
        <f t="shared" si="19"/>
        <v>1.0982343304411144E-2</v>
      </c>
      <c r="I1229" s="4"/>
      <c r="J1229" s="4"/>
      <c r="K1229" s="4"/>
    </row>
    <row r="1230" spans="2:11" ht="13.5" x14ac:dyDescent="0.35">
      <c r="B1230" s="3">
        <v>43796</v>
      </c>
      <c r="C1230" s="2">
        <v>4.5999999999999996</v>
      </c>
      <c r="D1230" s="2">
        <v>3.3323999999999998</v>
      </c>
      <c r="E1230" s="2">
        <v>1386</v>
      </c>
      <c r="F1230" s="2">
        <v>4.6143999999999998</v>
      </c>
      <c r="G1230" s="2">
        <v>6395.5583999999999</v>
      </c>
      <c r="H1230" s="21">
        <f t="shared" si="19"/>
        <v>0</v>
      </c>
      <c r="I1230" s="4"/>
      <c r="J1230" s="4"/>
      <c r="K1230" s="4"/>
    </row>
    <row r="1231" spans="2:11" ht="13.5" x14ac:dyDescent="0.35">
      <c r="B1231" s="3">
        <v>43797</v>
      </c>
      <c r="C1231" s="2">
        <v>4.58</v>
      </c>
      <c r="D1231" s="2">
        <v>3.3178999999999998</v>
      </c>
      <c r="E1231" s="2">
        <v>5275</v>
      </c>
      <c r="F1231" s="2">
        <v>4.5850999999999997</v>
      </c>
      <c r="G1231" s="2">
        <v>24186.4025</v>
      </c>
      <c r="H1231" s="21">
        <f t="shared" si="19"/>
        <v>-4.3512183411355057E-3</v>
      </c>
      <c r="I1231" s="4"/>
      <c r="J1231" s="4"/>
      <c r="K1231" s="4"/>
    </row>
    <row r="1232" spans="2:11" ht="13.5" x14ac:dyDescent="0.35">
      <c r="B1232" s="3">
        <v>43798</v>
      </c>
      <c r="C1232" s="2">
        <v>4.59</v>
      </c>
      <c r="D1232" s="2">
        <v>3.3250999999999999</v>
      </c>
      <c r="E1232" s="2">
        <v>9829</v>
      </c>
      <c r="F1232" s="2">
        <v>4.5400999999999998</v>
      </c>
      <c r="G1232" s="2">
        <v>44624.642899999999</v>
      </c>
      <c r="H1232" s="21">
        <f t="shared" si="19"/>
        <v>2.1700473190874032E-3</v>
      </c>
      <c r="I1232" s="4"/>
      <c r="J1232" s="4"/>
      <c r="K1232" s="4"/>
    </row>
    <row r="1233" spans="2:11" ht="13.5" x14ac:dyDescent="0.35">
      <c r="B1233" s="3">
        <v>43801</v>
      </c>
      <c r="C1233" s="2">
        <v>4.5999999999999996</v>
      </c>
      <c r="D1233" s="2">
        <v>3.3323999999999998</v>
      </c>
      <c r="E1233" s="2">
        <v>8747</v>
      </c>
      <c r="F1233" s="2">
        <v>4.6157000000000004</v>
      </c>
      <c r="G1233" s="2">
        <v>40373.527900000001</v>
      </c>
      <c r="H1233" s="21">
        <f t="shared" si="19"/>
        <v>2.1954226940542726E-3</v>
      </c>
      <c r="I1233" s="4"/>
      <c r="J1233" s="4"/>
      <c r="K1233" s="4"/>
    </row>
    <row r="1234" spans="2:11" ht="13.5" x14ac:dyDescent="0.35">
      <c r="B1234" s="3">
        <v>43802</v>
      </c>
      <c r="C1234" s="2">
        <v>4.55</v>
      </c>
      <c r="D1234" s="2">
        <v>3.2961999999999998</v>
      </c>
      <c r="E1234" s="2">
        <v>7125</v>
      </c>
      <c r="F1234" s="2">
        <v>4.5758999999999999</v>
      </c>
      <c r="G1234" s="2">
        <v>32603.287499999999</v>
      </c>
      <c r="H1234" s="21">
        <f t="shared" si="19"/>
        <v>-1.0863041651662469E-2</v>
      </c>
      <c r="I1234" s="4"/>
      <c r="J1234" s="4"/>
      <c r="K1234" s="4"/>
    </row>
    <row r="1235" spans="2:11" ht="13.5" x14ac:dyDescent="0.35">
      <c r="B1235" s="3">
        <v>43803</v>
      </c>
      <c r="C1235" s="2">
        <v>4.5599999999999996</v>
      </c>
      <c r="D1235" s="2">
        <v>3.3033999999999999</v>
      </c>
      <c r="E1235" s="2">
        <v>500</v>
      </c>
      <c r="F1235" s="2">
        <v>4.5666000000000002</v>
      </c>
      <c r="G1235" s="2">
        <v>2283.3000000000002</v>
      </c>
      <c r="H1235" s="21">
        <f t="shared" si="19"/>
        <v>2.184333474910532E-3</v>
      </c>
      <c r="I1235" s="4"/>
      <c r="J1235" s="4"/>
      <c r="K1235" s="4"/>
    </row>
    <row r="1236" spans="2:11" ht="13.5" x14ac:dyDescent="0.35">
      <c r="B1236" s="3">
        <v>43804</v>
      </c>
      <c r="C1236" s="2">
        <v>4.59</v>
      </c>
      <c r="D1236" s="2">
        <v>3.3250999999999999</v>
      </c>
      <c r="E1236" s="2">
        <v>648</v>
      </c>
      <c r="F1236" s="2">
        <v>4.5723000000000003</v>
      </c>
      <c r="G1236" s="2">
        <v>2962.8503999999998</v>
      </c>
      <c r="H1236" s="21">
        <f t="shared" si="19"/>
        <v>6.5689895259429844E-3</v>
      </c>
      <c r="I1236" s="4"/>
      <c r="J1236" s="4"/>
      <c r="K1236" s="4"/>
    </row>
    <row r="1237" spans="2:11" ht="13.5" x14ac:dyDescent="0.35">
      <c r="B1237" s="3">
        <v>43805</v>
      </c>
      <c r="C1237" s="2">
        <v>4.54</v>
      </c>
      <c r="D1237" s="2">
        <v>3.2888999999999999</v>
      </c>
      <c r="E1237" s="2">
        <v>3229</v>
      </c>
      <c r="F1237" s="2">
        <v>4.5278</v>
      </c>
      <c r="G1237" s="2">
        <v>14620.2662</v>
      </c>
      <c r="H1237" s="21">
        <f t="shared" si="19"/>
        <v>-1.0886890619830985E-2</v>
      </c>
      <c r="I1237" s="4"/>
      <c r="J1237" s="4"/>
      <c r="K1237" s="4"/>
    </row>
    <row r="1238" spans="2:11" ht="13.5" x14ac:dyDescent="0.35">
      <c r="B1238" s="3">
        <v>43808</v>
      </c>
      <c r="C1238" s="2">
        <v>4.54</v>
      </c>
      <c r="D1238" s="2">
        <v>3.2888999999999999</v>
      </c>
      <c r="E1238" s="2">
        <v>1181</v>
      </c>
      <c r="F1238" s="2">
        <v>4.59</v>
      </c>
      <c r="G1238" s="2">
        <v>5420.79</v>
      </c>
      <c r="H1238" s="21">
        <f t="shared" si="19"/>
        <v>0</v>
      </c>
      <c r="I1238" s="4"/>
      <c r="J1238" s="4"/>
      <c r="K1238" s="4"/>
    </row>
    <row r="1239" spans="2:11" ht="13.5" x14ac:dyDescent="0.35">
      <c r="B1239" s="3">
        <v>43809</v>
      </c>
      <c r="C1239" s="2">
        <v>4.5</v>
      </c>
      <c r="D1239" s="2">
        <v>3.2599</v>
      </c>
      <c r="E1239" s="2">
        <v>1338</v>
      </c>
      <c r="F1239" s="2">
        <v>4.5350999999999999</v>
      </c>
      <c r="G1239" s="2">
        <v>6067.9638000000004</v>
      </c>
      <c r="H1239" s="21">
        <f t="shared" si="19"/>
        <v>-8.8175377785885602E-3</v>
      </c>
      <c r="I1239" s="4"/>
      <c r="J1239" s="4"/>
      <c r="K1239" s="4"/>
    </row>
    <row r="1240" spans="2:11" ht="13.5" x14ac:dyDescent="0.35">
      <c r="B1240" s="3">
        <v>43810</v>
      </c>
      <c r="C1240" s="2">
        <v>4.5</v>
      </c>
      <c r="D1240" s="2">
        <v>3.2599</v>
      </c>
      <c r="E1240" s="2">
        <v>4659</v>
      </c>
      <c r="F1240" s="2">
        <v>4.5312000000000001</v>
      </c>
      <c r="G1240" s="2">
        <v>21110.860799999999</v>
      </c>
      <c r="H1240" s="21">
        <f t="shared" si="19"/>
        <v>0</v>
      </c>
      <c r="I1240" s="4"/>
      <c r="J1240" s="4"/>
      <c r="K1240" s="4"/>
    </row>
    <row r="1241" spans="2:11" ht="13.5" x14ac:dyDescent="0.35">
      <c r="B1241" s="3">
        <v>43811</v>
      </c>
      <c r="C1241" s="2">
        <v>4.4800000000000004</v>
      </c>
      <c r="D1241" s="2">
        <v>3.2454999999999998</v>
      </c>
      <c r="E1241" s="2">
        <v>620</v>
      </c>
      <c r="F1241" s="2">
        <v>4.4800000000000004</v>
      </c>
      <c r="G1241" s="2">
        <v>2777.6</v>
      </c>
      <c r="H1241" s="21">
        <f t="shared" si="19"/>
        <v>-4.4173134145219766E-3</v>
      </c>
      <c r="I1241" s="4"/>
      <c r="J1241" s="4"/>
      <c r="K1241" s="4"/>
    </row>
    <row r="1242" spans="2:11" ht="13.5" x14ac:dyDescent="0.35">
      <c r="B1242" s="3">
        <v>43812</v>
      </c>
      <c r="C1242" s="2">
        <v>4.5</v>
      </c>
      <c r="D1242" s="2">
        <v>3.2599</v>
      </c>
      <c r="E1242" s="2">
        <v>4535</v>
      </c>
      <c r="F1242" s="2">
        <v>4.5164999999999997</v>
      </c>
      <c r="G1242" s="2">
        <v>20482.327499999999</v>
      </c>
      <c r="H1242" s="21">
        <f t="shared" si="19"/>
        <v>4.4369126482822962E-3</v>
      </c>
      <c r="I1242" s="4"/>
      <c r="J1242" s="4"/>
      <c r="K1242" s="4"/>
    </row>
    <row r="1243" spans="2:11" ht="13.5" x14ac:dyDescent="0.35">
      <c r="B1243" s="3">
        <v>43815</v>
      </c>
      <c r="C1243" s="2">
        <v>4.54</v>
      </c>
      <c r="D1243" s="2">
        <v>3.2888999999999999</v>
      </c>
      <c r="E1243" s="2">
        <v>6620</v>
      </c>
      <c r="F1243" s="2">
        <v>4.5301</v>
      </c>
      <c r="G1243" s="2">
        <v>29989.261999999999</v>
      </c>
      <c r="H1243" s="21">
        <f t="shared" si="19"/>
        <v>8.8959784042455022E-3</v>
      </c>
      <c r="I1243" s="4"/>
      <c r="J1243" s="4"/>
      <c r="K1243" s="4"/>
    </row>
    <row r="1244" spans="2:11" ht="13.5" x14ac:dyDescent="0.35">
      <c r="B1244" s="3">
        <v>43816</v>
      </c>
      <c r="C1244" s="2">
        <v>4.57</v>
      </c>
      <c r="D1244" s="2">
        <v>3.3107000000000002</v>
      </c>
      <c r="E1244" s="2">
        <v>7430</v>
      </c>
      <c r="F1244" s="2">
        <v>4.5726000000000004</v>
      </c>
      <c r="G1244" s="2">
        <v>33974.417999999998</v>
      </c>
      <c r="H1244" s="21">
        <f t="shared" si="19"/>
        <v>6.6283559852839142E-3</v>
      </c>
      <c r="I1244" s="4"/>
      <c r="J1244" s="4"/>
      <c r="K1244" s="4"/>
    </row>
    <row r="1245" spans="2:11" ht="13.5" x14ac:dyDescent="0.35">
      <c r="B1245" s="3">
        <v>43817</v>
      </c>
      <c r="C1245" s="2">
        <v>4.58</v>
      </c>
      <c r="D1245" s="2">
        <v>3.3178999999999998</v>
      </c>
      <c r="E1245" s="2">
        <v>1521</v>
      </c>
      <c r="F1245" s="2">
        <v>4.58</v>
      </c>
      <c r="G1245" s="2">
        <v>6966.18</v>
      </c>
      <c r="H1245" s="21">
        <f t="shared" si="19"/>
        <v>2.1747666656597247E-3</v>
      </c>
      <c r="I1245" s="4"/>
      <c r="J1245" s="4"/>
      <c r="K1245" s="4"/>
    </row>
    <row r="1246" spans="2:11" ht="13.5" x14ac:dyDescent="0.35">
      <c r="B1246" s="3">
        <v>43818</v>
      </c>
      <c r="C1246" s="2">
        <v>4.5</v>
      </c>
      <c r="D1246" s="2">
        <v>3.2599</v>
      </c>
      <c r="E1246" s="2">
        <v>4107</v>
      </c>
      <c r="F1246" s="2">
        <v>4.5476999999999999</v>
      </c>
      <c r="G1246" s="2">
        <v>18677.403900000001</v>
      </c>
      <c r="H1246" s="21">
        <f t="shared" si="19"/>
        <v>-1.7480936737092688E-2</v>
      </c>
      <c r="I1246" s="4"/>
      <c r="J1246" s="4"/>
      <c r="K1246" s="4"/>
    </row>
    <row r="1247" spans="2:11" ht="13.5" x14ac:dyDescent="0.35">
      <c r="B1247" s="3">
        <v>43819</v>
      </c>
      <c r="C1247" s="2">
        <v>4.5</v>
      </c>
      <c r="D1247" s="2">
        <v>3.2599</v>
      </c>
      <c r="E1247" s="2">
        <v>22732</v>
      </c>
      <c r="F1247" s="2">
        <v>4.5</v>
      </c>
      <c r="G1247" s="2">
        <v>102294</v>
      </c>
      <c r="H1247" s="21">
        <f t="shared" si="19"/>
        <v>0</v>
      </c>
      <c r="I1247" s="4"/>
      <c r="J1247" s="4"/>
      <c r="K1247" s="4"/>
    </row>
    <row r="1248" spans="2:11" ht="13.5" x14ac:dyDescent="0.35">
      <c r="B1248" s="3">
        <v>43822</v>
      </c>
      <c r="C1248" s="2">
        <v>4.5</v>
      </c>
      <c r="D1248" s="2">
        <v>3.2599</v>
      </c>
      <c r="E1248" s="2">
        <v>20250</v>
      </c>
      <c r="F1248" s="2">
        <v>4.5</v>
      </c>
      <c r="G1248" s="2">
        <v>91125</v>
      </c>
      <c r="H1248" s="21">
        <f t="shared" si="19"/>
        <v>0</v>
      </c>
      <c r="I1248" s="4"/>
      <c r="J1248" s="4"/>
      <c r="K1248" s="4"/>
    </row>
    <row r="1249" spans="2:11" ht="13.5" x14ac:dyDescent="0.35">
      <c r="B1249" s="3">
        <v>43823</v>
      </c>
      <c r="C1249" s="2">
        <v>4.55</v>
      </c>
      <c r="D1249" s="2">
        <v>3.2961999999999998</v>
      </c>
      <c r="E1249" s="2">
        <v>15991</v>
      </c>
      <c r="F1249" s="2">
        <v>4.5468000000000002</v>
      </c>
      <c r="G1249" s="2">
        <v>72707.878800000006</v>
      </c>
      <c r="H1249" s="21">
        <f t="shared" si="19"/>
        <v>1.1135310899107267E-2</v>
      </c>
      <c r="I1249" s="4"/>
      <c r="J1249" s="4"/>
      <c r="K1249" s="4"/>
    </row>
    <row r="1250" spans="2:11" ht="13.5" x14ac:dyDescent="0.35">
      <c r="B1250" s="3">
        <v>43824</v>
      </c>
      <c r="C1250" s="2">
        <v>4.68</v>
      </c>
      <c r="D1250" s="2">
        <v>3.3902999999999999</v>
      </c>
      <c r="E1250" s="2">
        <v>16024</v>
      </c>
      <c r="F1250" s="2">
        <v>4.6102999999999996</v>
      </c>
      <c r="G1250" s="2">
        <v>73875.447199999995</v>
      </c>
      <c r="H1250" s="21">
        <f t="shared" si="19"/>
        <v>2.8548024998483124E-2</v>
      </c>
      <c r="I1250" s="4"/>
      <c r="J1250" s="4"/>
      <c r="K1250" s="4"/>
    </row>
    <row r="1251" spans="2:11" ht="13.5" x14ac:dyDescent="0.35">
      <c r="B1251" s="3">
        <v>43825</v>
      </c>
      <c r="C1251" s="2">
        <v>4.5999999999999996</v>
      </c>
      <c r="D1251" s="2">
        <v>3.3323999999999998</v>
      </c>
      <c r="E1251" s="2">
        <v>63263</v>
      </c>
      <c r="F1251" s="2">
        <v>4.6007999999999996</v>
      </c>
      <c r="G1251" s="2">
        <v>291060.41039999999</v>
      </c>
      <c r="H1251" s="21">
        <f t="shared" si="19"/>
        <v>-1.7078134678347068E-2</v>
      </c>
      <c r="I1251" s="4"/>
      <c r="J1251" s="4"/>
      <c r="K1251" s="4"/>
    </row>
    <row r="1252" spans="2:11" ht="13.5" x14ac:dyDescent="0.35">
      <c r="B1252" s="3">
        <v>43826</v>
      </c>
      <c r="C1252" s="2">
        <v>4.7300000000000004</v>
      </c>
      <c r="D1252" s="2">
        <v>3.4266000000000001</v>
      </c>
      <c r="E1252" s="2">
        <v>24416</v>
      </c>
      <c r="F1252" s="2">
        <v>4.7472000000000003</v>
      </c>
      <c r="G1252" s="2">
        <v>115907.6352</v>
      </c>
      <c r="H1252" s="21">
        <f t="shared" si="19"/>
        <v>2.8267915016204626E-2</v>
      </c>
      <c r="I1252" s="4"/>
      <c r="J1252" s="4"/>
      <c r="K1252" s="4"/>
    </row>
    <row r="1253" spans="2:11" ht="13.5" x14ac:dyDescent="0.35">
      <c r="B1253" s="3">
        <v>43829</v>
      </c>
      <c r="C1253" s="2">
        <v>4.88</v>
      </c>
      <c r="D1253" s="2">
        <v>3.5352000000000001</v>
      </c>
      <c r="E1253" s="2">
        <v>23504</v>
      </c>
      <c r="F1253" s="2">
        <v>4.8712</v>
      </c>
      <c r="G1253" s="2">
        <v>114492.6848</v>
      </c>
      <c r="H1253" s="21">
        <f t="shared" si="19"/>
        <v>3.169322360357206E-2</v>
      </c>
      <c r="I1253" s="4"/>
      <c r="J1253" s="4"/>
      <c r="K1253" s="4"/>
    </row>
    <row r="1254" spans="2:11" ht="13.5" x14ac:dyDescent="0.35">
      <c r="B1254" s="3">
        <v>43830</v>
      </c>
      <c r="C1254" s="2">
        <v>4.74</v>
      </c>
      <c r="D1254" s="2">
        <v>3.4338000000000002</v>
      </c>
      <c r="E1254" s="2">
        <v>6843</v>
      </c>
      <c r="F1254" s="2">
        <v>4.7557999999999998</v>
      </c>
      <c r="G1254" s="2">
        <v>32543.939399999999</v>
      </c>
      <c r="H1254" s="21">
        <f t="shared" si="19"/>
        <v>-2.8682959945689049E-2</v>
      </c>
      <c r="I1254" s="4"/>
      <c r="J1254" s="4"/>
      <c r="K1254" s="4"/>
    </row>
    <row r="1255" spans="2:11" ht="13.5" x14ac:dyDescent="0.35">
      <c r="B1255" s="3">
        <v>43832</v>
      </c>
      <c r="C1255" s="2">
        <v>4.5999999999999996</v>
      </c>
      <c r="D1255" s="2">
        <v>3.3323999999999998</v>
      </c>
      <c r="E1255" s="2">
        <v>3129</v>
      </c>
      <c r="F1255" s="2">
        <v>4.6677999999999997</v>
      </c>
      <c r="G1255" s="2">
        <v>14605.546200000001</v>
      </c>
      <c r="H1255" s="21">
        <f t="shared" si="19"/>
        <v>-2.9529966800629151E-2</v>
      </c>
      <c r="I1255" s="4"/>
      <c r="J1255" s="4"/>
      <c r="K1255" s="4"/>
    </row>
    <row r="1256" spans="2:11" ht="13.5" x14ac:dyDescent="0.35">
      <c r="B1256" s="3">
        <v>43833</v>
      </c>
      <c r="C1256" s="2">
        <v>4.53</v>
      </c>
      <c r="D1256" s="2">
        <v>3.2816999999999998</v>
      </c>
      <c r="E1256" s="2">
        <v>41916</v>
      </c>
      <c r="F1256" s="2">
        <v>4.5743999999999998</v>
      </c>
      <c r="G1256" s="2">
        <v>191740.55040000001</v>
      </c>
      <c r="H1256" s="21">
        <f t="shared" si="19"/>
        <v>-1.5214259992797975E-2</v>
      </c>
      <c r="I1256" s="4"/>
      <c r="J1256" s="4"/>
      <c r="K1256" s="4"/>
    </row>
    <row r="1257" spans="2:11" ht="13.5" x14ac:dyDescent="0.35">
      <c r="B1257" s="3">
        <v>43836</v>
      </c>
      <c r="C1257" s="2">
        <v>4.58</v>
      </c>
      <c r="D1257" s="2">
        <v>3.3178999999999998</v>
      </c>
      <c r="E1257" s="2">
        <v>23697</v>
      </c>
      <c r="F1257" s="2">
        <v>4.5468000000000002</v>
      </c>
      <c r="G1257" s="2">
        <v>107745.5196</v>
      </c>
      <c r="H1257" s="21">
        <f t="shared" si="19"/>
        <v>1.1030868147606426E-2</v>
      </c>
      <c r="I1257" s="4"/>
      <c r="J1257" s="4"/>
      <c r="K1257" s="4"/>
    </row>
    <row r="1258" spans="2:11" ht="13.5" x14ac:dyDescent="0.35">
      <c r="B1258" s="3">
        <v>43837</v>
      </c>
      <c r="C1258" s="2">
        <v>4.45</v>
      </c>
      <c r="D1258" s="2">
        <v>3.2237</v>
      </c>
      <c r="E1258" s="2">
        <v>6824</v>
      </c>
      <c r="F1258" s="2">
        <v>4.4812000000000003</v>
      </c>
      <c r="G1258" s="2">
        <v>30579.7088</v>
      </c>
      <c r="H1258" s="21">
        <f t="shared" si="19"/>
        <v>-2.8391452424726436E-2</v>
      </c>
      <c r="I1258" s="4"/>
      <c r="J1258" s="4"/>
      <c r="K1258" s="4"/>
    </row>
    <row r="1259" spans="2:11" ht="13.5" x14ac:dyDescent="0.35">
      <c r="B1259" s="3">
        <v>43838</v>
      </c>
      <c r="C1259" s="2">
        <v>4.45</v>
      </c>
      <c r="D1259" s="2">
        <v>3.2237</v>
      </c>
      <c r="E1259" s="2">
        <v>28365</v>
      </c>
      <c r="F1259" s="2">
        <v>4.4398999999999997</v>
      </c>
      <c r="G1259" s="2">
        <v>125937.7635</v>
      </c>
      <c r="H1259" s="21">
        <f t="shared" si="19"/>
        <v>0</v>
      </c>
      <c r="I1259" s="4"/>
      <c r="J1259" s="4"/>
      <c r="K1259" s="4"/>
    </row>
    <row r="1260" spans="2:11" ht="13.5" x14ac:dyDescent="0.35">
      <c r="B1260" s="3">
        <v>43839</v>
      </c>
      <c r="C1260" s="2">
        <v>4.4400000000000004</v>
      </c>
      <c r="D1260" s="2">
        <v>3.2164999999999999</v>
      </c>
      <c r="E1260" s="2">
        <v>454</v>
      </c>
      <c r="F1260" s="2">
        <v>4.4566999999999997</v>
      </c>
      <c r="G1260" s="2">
        <v>2023.3417999999999</v>
      </c>
      <c r="H1260" s="21">
        <f t="shared" si="19"/>
        <v>-2.2334584483668131E-3</v>
      </c>
      <c r="I1260" s="4"/>
      <c r="J1260" s="4"/>
      <c r="K1260" s="4"/>
    </row>
    <row r="1261" spans="2:11" ht="13.5" x14ac:dyDescent="0.35">
      <c r="B1261" s="3">
        <v>43840</v>
      </c>
      <c r="C1261" s="2">
        <v>4.51</v>
      </c>
      <c r="D1261" s="2">
        <v>3.2671999999999999</v>
      </c>
      <c r="E1261" s="2">
        <v>8597</v>
      </c>
      <c r="F1261" s="2">
        <v>4.4275000000000002</v>
      </c>
      <c r="G1261" s="2">
        <v>38063.217499999999</v>
      </c>
      <c r="H1261" s="21">
        <f t="shared" si="19"/>
        <v>1.5762474739623805E-2</v>
      </c>
      <c r="I1261" s="4"/>
      <c r="J1261" s="4"/>
      <c r="K1261" s="4"/>
    </row>
    <row r="1262" spans="2:11" ht="13.5" x14ac:dyDescent="0.35">
      <c r="B1262" s="3">
        <v>43843</v>
      </c>
      <c r="C1262" s="2">
        <v>4.5</v>
      </c>
      <c r="D1262" s="2">
        <v>3.2599</v>
      </c>
      <c r="E1262" s="2">
        <v>2200</v>
      </c>
      <c r="F1262" s="2">
        <v>4.4985999999999997</v>
      </c>
      <c r="G1262" s="2">
        <v>9896.92</v>
      </c>
      <c r="H1262" s="21">
        <f t="shared" si="19"/>
        <v>-2.2343290891282635E-3</v>
      </c>
      <c r="I1262" s="4"/>
      <c r="J1262" s="4"/>
      <c r="K1262" s="4"/>
    </row>
    <row r="1263" spans="2:11" ht="13.5" x14ac:dyDescent="0.35">
      <c r="B1263" s="3">
        <v>43845</v>
      </c>
      <c r="C1263" s="2">
        <v>4.58</v>
      </c>
      <c r="D1263" s="2">
        <v>3.3178999999999998</v>
      </c>
      <c r="E1263" s="2">
        <v>4897</v>
      </c>
      <c r="F1263" s="2">
        <v>4.4592999999999998</v>
      </c>
      <c r="G1263" s="2">
        <v>21837.1921</v>
      </c>
      <c r="H1263" s="21">
        <f t="shared" si="19"/>
        <v>1.7791956808491004E-2</v>
      </c>
      <c r="I1263" s="4"/>
      <c r="J1263" s="4"/>
      <c r="K1263" s="4"/>
    </row>
    <row r="1264" spans="2:11" ht="13.5" x14ac:dyDescent="0.35">
      <c r="B1264" s="3">
        <v>43846</v>
      </c>
      <c r="C1264" s="2">
        <v>4.5999999999999996</v>
      </c>
      <c r="D1264" s="2">
        <v>3.3323999999999998</v>
      </c>
      <c r="E1264" s="2">
        <v>3659</v>
      </c>
      <c r="F1264" s="2">
        <v>4.5945</v>
      </c>
      <c r="G1264" s="2">
        <v>16811.2755</v>
      </c>
      <c r="H1264" s="21">
        <f t="shared" si="19"/>
        <v>4.370234184273172E-3</v>
      </c>
      <c r="I1264" s="4"/>
      <c r="J1264" s="4"/>
      <c r="K1264" s="4"/>
    </row>
    <row r="1265" spans="2:11" ht="13.5" x14ac:dyDescent="0.35">
      <c r="B1265" s="3">
        <v>43847</v>
      </c>
      <c r="C1265" s="2">
        <v>4.4400000000000004</v>
      </c>
      <c r="D1265" s="2">
        <v>3.2164999999999999</v>
      </c>
      <c r="E1265" s="2">
        <v>2473</v>
      </c>
      <c r="F1265" s="2">
        <v>4.6422999999999996</v>
      </c>
      <c r="G1265" s="2">
        <v>11480.4079</v>
      </c>
      <c r="H1265" s="21">
        <f t="shared" si="19"/>
        <v>-3.4779738326731452E-2</v>
      </c>
      <c r="I1265" s="4"/>
      <c r="J1265" s="4"/>
      <c r="K1265" s="4"/>
    </row>
    <row r="1266" spans="2:11" ht="13.5" x14ac:dyDescent="0.35">
      <c r="B1266" s="3">
        <v>43850</v>
      </c>
      <c r="C1266" s="2">
        <v>4.62</v>
      </c>
      <c r="D1266" s="2">
        <v>3.3469000000000002</v>
      </c>
      <c r="E1266" s="2">
        <v>2476</v>
      </c>
      <c r="F1266" s="2">
        <v>4.6191000000000004</v>
      </c>
      <c r="G1266" s="2">
        <v>11436.891600000001</v>
      </c>
      <c r="H1266" s="21">
        <f t="shared" si="19"/>
        <v>4.0540960671537479E-2</v>
      </c>
      <c r="I1266" s="4"/>
      <c r="J1266" s="4"/>
      <c r="K1266" s="4"/>
    </row>
    <row r="1267" spans="2:11" ht="13.5" x14ac:dyDescent="0.35">
      <c r="B1267" s="3">
        <v>43851</v>
      </c>
      <c r="C1267" s="2">
        <v>4.5999999999999996</v>
      </c>
      <c r="D1267" s="2">
        <v>3.3323999999999998</v>
      </c>
      <c r="E1267" s="2">
        <v>3408</v>
      </c>
      <c r="F1267" s="2">
        <v>4.5396999999999998</v>
      </c>
      <c r="G1267" s="2">
        <v>15471.2976</v>
      </c>
      <c r="H1267" s="21">
        <f t="shared" si="19"/>
        <v>-4.3323672652306319E-3</v>
      </c>
      <c r="I1267" s="4"/>
      <c r="J1267" s="4"/>
      <c r="K1267" s="4"/>
    </row>
    <row r="1268" spans="2:11" ht="13.5" x14ac:dyDescent="0.35">
      <c r="B1268" s="3">
        <v>43852</v>
      </c>
      <c r="C1268" s="2">
        <v>4.5</v>
      </c>
      <c r="D1268" s="2">
        <v>3.2599</v>
      </c>
      <c r="E1268" s="2">
        <v>12937</v>
      </c>
      <c r="F1268" s="2">
        <v>4.4515000000000002</v>
      </c>
      <c r="G1268" s="2">
        <v>57589.055500000002</v>
      </c>
      <c r="H1268" s="21">
        <f t="shared" si="19"/>
        <v>-2.1756091705677529E-2</v>
      </c>
      <c r="I1268" s="4"/>
      <c r="J1268" s="4"/>
      <c r="K1268" s="4"/>
    </row>
    <row r="1269" spans="2:11" ht="13.5" x14ac:dyDescent="0.35">
      <c r="B1269" s="3">
        <v>43853</v>
      </c>
      <c r="C1269" s="2">
        <v>4.55</v>
      </c>
      <c r="D1269" s="2">
        <v>3.2961999999999998</v>
      </c>
      <c r="E1269" s="2">
        <v>3644</v>
      </c>
      <c r="F1269" s="2">
        <v>4.4356999999999998</v>
      </c>
      <c r="G1269" s="2">
        <v>16163.6908</v>
      </c>
      <c r="H1269" s="21">
        <f t="shared" si="19"/>
        <v>1.1135310899107267E-2</v>
      </c>
      <c r="I1269" s="4"/>
      <c r="J1269" s="4"/>
      <c r="K1269" s="4"/>
    </row>
    <row r="1270" spans="2:11" ht="13.5" x14ac:dyDescent="0.35">
      <c r="B1270" s="3">
        <v>43854</v>
      </c>
      <c r="C1270" s="2">
        <v>4.58</v>
      </c>
      <c r="D1270" s="2">
        <v>3.3178999999999998</v>
      </c>
      <c r="E1270" s="2">
        <v>289</v>
      </c>
      <c r="F1270" s="2">
        <v>4.5591999999999997</v>
      </c>
      <c r="G1270" s="2">
        <v>1317.6088</v>
      </c>
      <c r="H1270" s="21">
        <f t="shared" si="19"/>
        <v>6.5833383896608377E-3</v>
      </c>
      <c r="I1270" s="4"/>
      <c r="J1270" s="4"/>
      <c r="K1270" s="4"/>
    </row>
    <row r="1271" spans="2:11" ht="13.5" x14ac:dyDescent="0.35">
      <c r="B1271" s="3">
        <v>43857</v>
      </c>
      <c r="C1271" s="2">
        <v>4.5999999999999996</v>
      </c>
      <c r="D1271" s="2">
        <v>3.3323999999999998</v>
      </c>
      <c r="E1271" s="2">
        <v>4809</v>
      </c>
      <c r="F1271" s="2">
        <v>4.5705999999999998</v>
      </c>
      <c r="G1271" s="2">
        <v>21980.0154</v>
      </c>
      <c r="H1271" s="21">
        <f t="shared" si="19"/>
        <v>4.370234184273172E-3</v>
      </c>
      <c r="I1271" s="4"/>
      <c r="J1271" s="4"/>
      <c r="K1271" s="4"/>
    </row>
    <row r="1272" spans="2:11" ht="13.5" x14ac:dyDescent="0.35">
      <c r="B1272" s="3">
        <v>43858</v>
      </c>
      <c r="C1272" s="2">
        <v>4.58</v>
      </c>
      <c r="D1272" s="2">
        <v>3.3178999999999998</v>
      </c>
      <c r="E1272" s="2">
        <v>2526</v>
      </c>
      <c r="F1272" s="2">
        <v>4.5637999999999996</v>
      </c>
      <c r="G1272" s="2">
        <v>11528.158799999999</v>
      </c>
      <c r="H1272" s="21">
        <f t="shared" si="19"/>
        <v>-4.3512183411355057E-3</v>
      </c>
      <c r="I1272" s="4"/>
      <c r="J1272" s="4"/>
      <c r="K1272" s="4"/>
    </row>
    <row r="1273" spans="2:11" ht="13.5" x14ac:dyDescent="0.35">
      <c r="B1273" s="3">
        <v>43859</v>
      </c>
      <c r="C1273" s="2">
        <v>4.5</v>
      </c>
      <c r="D1273" s="2">
        <v>3.2599</v>
      </c>
      <c r="E1273" s="2">
        <v>38533</v>
      </c>
      <c r="F1273" s="2">
        <v>4.5019999999999998</v>
      </c>
      <c r="G1273" s="2">
        <v>173475.56599999999</v>
      </c>
      <c r="H1273" s="21">
        <f t="shared" si="19"/>
        <v>-1.7480936737092688E-2</v>
      </c>
      <c r="I1273" s="4"/>
      <c r="J1273" s="4"/>
      <c r="K1273" s="4"/>
    </row>
    <row r="1274" spans="2:11" ht="13.5" x14ac:dyDescent="0.35">
      <c r="B1274" s="3">
        <v>43860</v>
      </c>
      <c r="C1274" s="2">
        <v>4.4800000000000004</v>
      </c>
      <c r="D1274" s="2">
        <v>3.2454999999999998</v>
      </c>
      <c r="E1274" s="2">
        <v>2764</v>
      </c>
      <c r="F1274" s="2">
        <v>4.5023999999999997</v>
      </c>
      <c r="G1274" s="2">
        <v>12444.633599999999</v>
      </c>
      <c r="H1274" s="21">
        <f t="shared" si="19"/>
        <v>-4.4173134145219766E-3</v>
      </c>
      <c r="I1274" s="4"/>
      <c r="J1274" s="4"/>
      <c r="K1274" s="4"/>
    </row>
    <row r="1275" spans="2:11" ht="13.5" x14ac:dyDescent="0.35">
      <c r="B1275" s="3">
        <v>43861</v>
      </c>
      <c r="C1275" s="2">
        <v>4.5</v>
      </c>
      <c r="D1275" s="2">
        <v>3.2599</v>
      </c>
      <c r="E1275" s="2">
        <v>3019</v>
      </c>
      <c r="F1275" s="2">
        <v>4.4938000000000002</v>
      </c>
      <c r="G1275" s="2">
        <v>13566.7822</v>
      </c>
      <c r="H1275" s="21">
        <f t="shared" si="19"/>
        <v>4.4369126482822962E-3</v>
      </c>
      <c r="I1275" s="4"/>
      <c r="J1275" s="4"/>
      <c r="K1275" s="4"/>
    </row>
    <row r="1276" spans="2:11" ht="13.5" x14ac:dyDescent="0.35">
      <c r="B1276" s="3">
        <v>43864</v>
      </c>
      <c r="C1276" s="2">
        <v>4.49</v>
      </c>
      <c r="D1276" s="2">
        <v>3.2526999999999999</v>
      </c>
      <c r="E1276" s="2">
        <v>10778</v>
      </c>
      <c r="F1276" s="2">
        <v>4.4947999999999997</v>
      </c>
      <c r="G1276" s="2">
        <v>48444.954400000002</v>
      </c>
      <c r="H1276" s="21">
        <f t="shared" si="19"/>
        <v>-2.2086567072609883E-3</v>
      </c>
      <c r="I1276" s="4"/>
      <c r="J1276" s="4"/>
      <c r="K1276" s="4"/>
    </row>
    <row r="1277" spans="2:11" ht="13.5" x14ac:dyDescent="0.35">
      <c r="B1277" s="3">
        <v>43865</v>
      </c>
      <c r="C1277" s="2">
        <v>4.37</v>
      </c>
      <c r="D1277" s="2">
        <v>3.1657999999999999</v>
      </c>
      <c r="E1277" s="2">
        <v>24894</v>
      </c>
      <c r="F1277" s="2">
        <v>4.4504000000000001</v>
      </c>
      <c r="G1277" s="2">
        <v>110788.2576</v>
      </c>
      <c r="H1277" s="21">
        <f t="shared" si="19"/>
        <v>-2.671626648630368E-2</v>
      </c>
      <c r="I1277" s="4"/>
      <c r="J1277" s="4"/>
      <c r="K1277" s="4"/>
    </row>
    <row r="1278" spans="2:11" ht="13.5" x14ac:dyDescent="0.35">
      <c r="B1278" s="3">
        <v>43866</v>
      </c>
      <c r="C1278" s="2">
        <v>4.5</v>
      </c>
      <c r="D1278" s="2">
        <v>3.2599</v>
      </c>
      <c r="E1278" s="2">
        <v>5764</v>
      </c>
      <c r="F1278" s="2">
        <v>4.4638</v>
      </c>
      <c r="G1278" s="2">
        <v>25729.343199999999</v>
      </c>
      <c r="H1278" s="21">
        <f t="shared" si="19"/>
        <v>2.9723924442479017E-2</v>
      </c>
      <c r="I1278" s="4"/>
      <c r="J1278" s="4"/>
      <c r="K1278" s="4"/>
    </row>
    <row r="1279" spans="2:11" ht="13.5" x14ac:dyDescent="0.35">
      <c r="B1279" s="3">
        <v>43867</v>
      </c>
      <c r="C1279" s="2">
        <v>4.4000000000000004</v>
      </c>
      <c r="D1279" s="2">
        <v>3.1875</v>
      </c>
      <c r="E1279" s="2">
        <v>12342</v>
      </c>
      <c r="F1279" s="2">
        <v>4.4874999999999998</v>
      </c>
      <c r="G1279" s="2">
        <v>55384.724999999999</v>
      </c>
      <c r="H1279" s="21">
        <f t="shared" si="19"/>
        <v>-2.2209270223012983E-2</v>
      </c>
      <c r="I1279" s="4"/>
      <c r="J1279" s="4"/>
      <c r="K1279" s="4"/>
    </row>
    <row r="1280" spans="2:11" ht="13.5" x14ac:dyDescent="0.35">
      <c r="B1280" s="3">
        <v>43868</v>
      </c>
      <c r="C1280" s="2">
        <v>4.4000000000000004</v>
      </c>
      <c r="D1280" s="2">
        <v>3.1875</v>
      </c>
      <c r="E1280" s="2">
        <v>5328</v>
      </c>
      <c r="F1280" s="2">
        <v>4.4676</v>
      </c>
      <c r="G1280" s="2">
        <v>23803.372800000001</v>
      </c>
      <c r="H1280" s="21">
        <f t="shared" si="19"/>
        <v>0</v>
      </c>
      <c r="I1280" s="4"/>
      <c r="J1280" s="4"/>
      <c r="K1280" s="4"/>
    </row>
    <row r="1281" spans="2:11" ht="13.5" x14ac:dyDescent="0.35">
      <c r="B1281" s="3">
        <v>43871</v>
      </c>
      <c r="C1281" s="2">
        <v>4.45</v>
      </c>
      <c r="D1281" s="2">
        <v>3.2237</v>
      </c>
      <c r="E1281" s="2">
        <v>4949</v>
      </c>
      <c r="F1281" s="2">
        <v>4.3977000000000004</v>
      </c>
      <c r="G1281" s="2">
        <v>21764.2173</v>
      </c>
      <c r="H1281" s="21">
        <f t="shared" si="19"/>
        <v>1.1356862745098043E-2</v>
      </c>
      <c r="I1281" s="4"/>
      <c r="J1281" s="4"/>
      <c r="K1281" s="4"/>
    </row>
    <row r="1282" spans="2:11" ht="13.5" x14ac:dyDescent="0.35">
      <c r="B1282" s="3">
        <v>43872</v>
      </c>
      <c r="C1282" s="2">
        <v>4.5</v>
      </c>
      <c r="D1282" s="2">
        <v>3.2599</v>
      </c>
      <c r="E1282" s="2">
        <v>2824</v>
      </c>
      <c r="F1282" s="2">
        <v>4.4618000000000002</v>
      </c>
      <c r="G1282" s="2">
        <v>12600.1232</v>
      </c>
      <c r="H1282" s="21">
        <f t="shared" si="19"/>
        <v>1.1229332754288553E-2</v>
      </c>
      <c r="I1282" s="4"/>
      <c r="J1282" s="4"/>
      <c r="K1282" s="4"/>
    </row>
    <row r="1283" spans="2:11" ht="13.5" x14ac:dyDescent="0.35">
      <c r="B1283" s="3">
        <v>43873</v>
      </c>
      <c r="C1283" s="2">
        <v>4.5</v>
      </c>
      <c r="D1283" s="2">
        <v>3.2599</v>
      </c>
      <c r="E1283" s="2">
        <v>500</v>
      </c>
      <c r="F1283" s="2">
        <v>4.5</v>
      </c>
      <c r="G1283" s="2">
        <v>2250</v>
      </c>
      <c r="H1283" s="21">
        <f t="shared" si="19"/>
        <v>0</v>
      </c>
      <c r="I1283" s="4"/>
      <c r="J1283" s="4"/>
      <c r="K1283" s="4"/>
    </row>
    <row r="1284" spans="2:11" ht="13.5" x14ac:dyDescent="0.35">
      <c r="B1284" s="3">
        <v>43874</v>
      </c>
      <c r="C1284" s="2">
        <v>4.5</v>
      </c>
      <c r="D1284" s="2">
        <v>3.2599</v>
      </c>
      <c r="E1284" s="2">
        <v>3905</v>
      </c>
      <c r="F1284" s="2">
        <v>4.4987000000000004</v>
      </c>
      <c r="G1284" s="2">
        <v>17567.423500000001</v>
      </c>
      <c r="H1284" s="21">
        <f t="shared" si="19"/>
        <v>0</v>
      </c>
      <c r="I1284" s="4"/>
      <c r="J1284" s="4"/>
      <c r="K1284" s="4"/>
    </row>
    <row r="1285" spans="2:11" ht="13.5" x14ac:dyDescent="0.35">
      <c r="B1285" s="3">
        <v>43875</v>
      </c>
      <c r="C1285" s="2">
        <v>4.4800000000000004</v>
      </c>
      <c r="D1285" s="2">
        <v>3.2454999999999998</v>
      </c>
      <c r="E1285" s="2">
        <v>7578</v>
      </c>
      <c r="F1285" s="2">
        <v>4.4923999999999999</v>
      </c>
      <c r="G1285" s="2">
        <v>34043.407200000001</v>
      </c>
      <c r="H1285" s="21">
        <f t="shared" si="19"/>
        <v>-4.4173134145219766E-3</v>
      </c>
      <c r="I1285" s="4"/>
      <c r="J1285" s="4"/>
      <c r="K1285" s="4"/>
    </row>
    <row r="1286" spans="2:11" ht="13.5" x14ac:dyDescent="0.35">
      <c r="B1286" s="3">
        <v>43878</v>
      </c>
      <c r="C1286" s="2">
        <v>4.5</v>
      </c>
      <c r="D1286" s="2">
        <v>3.2599</v>
      </c>
      <c r="E1286" s="2">
        <v>1820</v>
      </c>
      <c r="F1286" s="2">
        <v>4.4916999999999998</v>
      </c>
      <c r="G1286" s="2">
        <v>8174.8940000000002</v>
      </c>
      <c r="H1286" s="21">
        <f t="shared" si="19"/>
        <v>4.4369126482822962E-3</v>
      </c>
      <c r="I1286" s="4"/>
      <c r="J1286" s="4"/>
      <c r="K1286" s="4"/>
    </row>
    <row r="1287" spans="2:11" ht="13.5" x14ac:dyDescent="0.35">
      <c r="B1287" s="3">
        <v>43879</v>
      </c>
      <c r="C1287" s="2">
        <v>4.4800000000000004</v>
      </c>
      <c r="D1287" s="2">
        <v>3.2454999999999998</v>
      </c>
      <c r="E1287" s="2">
        <v>5178</v>
      </c>
      <c r="F1287" s="2">
        <v>4.4817</v>
      </c>
      <c r="G1287" s="2">
        <v>23206.242600000001</v>
      </c>
      <c r="H1287" s="21">
        <f t="shared" ref="H1287:H1350" si="20">(D1287-D1286)/D1286</f>
        <v>-4.4173134145219766E-3</v>
      </c>
      <c r="I1287" s="4"/>
      <c r="J1287" s="4"/>
      <c r="K1287" s="4"/>
    </row>
    <row r="1288" spans="2:11" ht="13.5" x14ac:dyDescent="0.35">
      <c r="B1288" s="3">
        <v>43880</v>
      </c>
      <c r="C1288" s="2">
        <v>4.5</v>
      </c>
      <c r="D1288" s="2">
        <v>3.2599</v>
      </c>
      <c r="E1288" s="2">
        <v>8292</v>
      </c>
      <c r="F1288" s="2">
        <v>4.4771000000000001</v>
      </c>
      <c r="G1288" s="2">
        <v>37124.1132</v>
      </c>
      <c r="H1288" s="21">
        <f t="shared" si="20"/>
        <v>4.4369126482822962E-3</v>
      </c>
      <c r="I1288" s="4"/>
      <c r="J1288" s="4"/>
      <c r="K1288" s="4"/>
    </row>
    <row r="1289" spans="2:11" ht="13.5" x14ac:dyDescent="0.35">
      <c r="B1289" s="3">
        <v>43881</v>
      </c>
      <c r="C1289" s="2">
        <v>4.5</v>
      </c>
      <c r="D1289" s="2">
        <v>3.2599</v>
      </c>
      <c r="E1289" s="2">
        <v>2621</v>
      </c>
      <c r="F1289" s="2">
        <v>4.4720000000000004</v>
      </c>
      <c r="G1289" s="2">
        <v>11721.111999999999</v>
      </c>
      <c r="H1289" s="21">
        <f t="shared" si="20"/>
        <v>0</v>
      </c>
      <c r="I1289" s="4"/>
      <c r="J1289" s="4"/>
      <c r="K1289" s="4"/>
    </row>
    <row r="1290" spans="2:11" ht="13.5" x14ac:dyDescent="0.35">
      <c r="B1290" s="3">
        <v>43882</v>
      </c>
      <c r="C1290" s="2">
        <v>4.49</v>
      </c>
      <c r="D1290" s="2">
        <v>3.2526999999999999</v>
      </c>
      <c r="E1290" s="2">
        <v>6245</v>
      </c>
      <c r="F1290" s="2">
        <v>4.4558</v>
      </c>
      <c r="G1290" s="2">
        <v>27826.471000000001</v>
      </c>
      <c r="H1290" s="21">
        <f t="shared" si="20"/>
        <v>-2.2086567072609883E-3</v>
      </c>
      <c r="I1290" s="4"/>
      <c r="J1290" s="4"/>
      <c r="K1290" s="4"/>
    </row>
    <row r="1291" spans="2:11" ht="13.5" x14ac:dyDescent="0.35">
      <c r="B1291" s="3">
        <v>43885</v>
      </c>
      <c r="C1291" s="2">
        <v>4.5</v>
      </c>
      <c r="D1291" s="2">
        <v>3.2599</v>
      </c>
      <c r="E1291" s="2">
        <v>5090</v>
      </c>
      <c r="F1291" s="2">
        <v>4.4606000000000003</v>
      </c>
      <c r="G1291" s="2">
        <v>22704.454000000002</v>
      </c>
      <c r="H1291" s="21">
        <f t="shared" si="20"/>
        <v>2.2135456697513129E-3</v>
      </c>
      <c r="I1291" s="4"/>
      <c r="J1291" s="4"/>
      <c r="K1291" s="4"/>
    </row>
    <row r="1292" spans="2:11" ht="13.5" x14ac:dyDescent="0.35">
      <c r="B1292" s="3">
        <v>43886</v>
      </c>
      <c r="C1292" s="2">
        <v>4.5</v>
      </c>
      <c r="D1292" s="2">
        <v>3.2599</v>
      </c>
      <c r="E1292" s="2">
        <v>207</v>
      </c>
      <c r="F1292" s="2">
        <v>4.5</v>
      </c>
      <c r="G1292" s="2">
        <v>931.5</v>
      </c>
      <c r="H1292" s="21">
        <f t="shared" si="20"/>
        <v>0</v>
      </c>
      <c r="I1292" s="4"/>
      <c r="J1292" s="4"/>
      <c r="K1292" s="4"/>
    </row>
    <row r="1293" spans="2:11" ht="13.5" x14ac:dyDescent="0.35">
      <c r="B1293" s="3">
        <v>43887</v>
      </c>
      <c r="C1293" s="2">
        <v>4.4000000000000004</v>
      </c>
      <c r="D1293" s="2">
        <v>3.1875</v>
      </c>
      <c r="E1293" s="2">
        <v>5716</v>
      </c>
      <c r="F1293" s="2">
        <v>4.3992000000000004</v>
      </c>
      <c r="G1293" s="2">
        <v>25145.8272</v>
      </c>
      <c r="H1293" s="21">
        <f t="shared" si="20"/>
        <v>-2.2209270223012983E-2</v>
      </c>
      <c r="I1293" s="4"/>
      <c r="J1293" s="4"/>
      <c r="K1293" s="4"/>
    </row>
    <row r="1294" spans="2:11" ht="13.5" x14ac:dyDescent="0.35">
      <c r="B1294" s="3">
        <v>43888</v>
      </c>
      <c r="C1294" s="2">
        <v>4.4800000000000004</v>
      </c>
      <c r="D1294" s="2">
        <v>3.2454999999999998</v>
      </c>
      <c r="E1294" s="2">
        <v>4324</v>
      </c>
      <c r="F1294" s="2">
        <v>4.3883999999999999</v>
      </c>
      <c r="G1294" s="2">
        <v>18975.441599999998</v>
      </c>
      <c r="H1294" s="21">
        <f t="shared" si="20"/>
        <v>1.8196078431372494E-2</v>
      </c>
      <c r="I1294" s="4"/>
      <c r="J1294" s="4"/>
      <c r="K1294" s="4"/>
    </row>
    <row r="1295" spans="2:11" ht="13.5" x14ac:dyDescent="0.35">
      <c r="B1295" s="3">
        <v>43889</v>
      </c>
      <c r="C1295" s="2">
        <v>4.4800000000000004</v>
      </c>
      <c r="D1295" s="2">
        <v>3.2454999999999998</v>
      </c>
      <c r="E1295" s="2">
        <v>5748</v>
      </c>
      <c r="F1295" s="2">
        <v>4.5073999999999996</v>
      </c>
      <c r="G1295" s="2">
        <v>25908.535199999998</v>
      </c>
      <c r="H1295" s="21">
        <f t="shared" si="20"/>
        <v>0</v>
      </c>
      <c r="I1295" s="4"/>
      <c r="J1295" s="4"/>
      <c r="K1295" s="4"/>
    </row>
    <row r="1296" spans="2:11" ht="13.5" x14ac:dyDescent="0.35">
      <c r="B1296" s="3">
        <v>43892</v>
      </c>
      <c r="C1296" s="2">
        <v>4.47</v>
      </c>
      <c r="D1296" s="2">
        <v>3.2382</v>
      </c>
      <c r="E1296" s="2">
        <v>13171</v>
      </c>
      <c r="F1296" s="2">
        <v>4.4497999999999998</v>
      </c>
      <c r="G1296" s="2">
        <v>58608.315799999997</v>
      </c>
      <c r="H1296" s="21">
        <f t="shared" si="20"/>
        <v>-2.2492682175319248E-3</v>
      </c>
      <c r="I1296" s="4"/>
      <c r="J1296" s="4"/>
      <c r="K1296" s="4"/>
    </row>
    <row r="1297" spans="2:11" ht="13.5" x14ac:dyDescent="0.35">
      <c r="B1297" s="3">
        <v>43893</v>
      </c>
      <c r="C1297" s="2">
        <v>4.4000000000000004</v>
      </c>
      <c r="D1297" s="2">
        <v>3.1875</v>
      </c>
      <c r="E1297" s="2">
        <v>2536</v>
      </c>
      <c r="F1297" s="2">
        <v>4.4009999999999998</v>
      </c>
      <c r="G1297" s="2">
        <v>11160.936</v>
      </c>
      <c r="H1297" s="21">
        <f t="shared" si="20"/>
        <v>-1.5656846396145997E-2</v>
      </c>
      <c r="I1297" s="4"/>
      <c r="J1297" s="4"/>
      <c r="K1297" s="4"/>
    </row>
    <row r="1298" spans="2:11" ht="13.5" x14ac:dyDescent="0.35">
      <c r="B1298" s="3">
        <v>43894</v>
      </c>
      <c r="C1298" s="2">
        <v>4.34</v>
      </c>
      <c r="D1298" s="2">
        <v>3.1440000000000001</v>
      </c>
      <c r="E1298" s="2">
        <v>5222</v>
      </c>
      <c r="F1298" s="2">
        <v>4.3400999999999996</v>
      </c>
      <c r="G1298" s="2">
        <v>22664.002199999999</v>
      </c>
      <c r="H1298" s="21">
        <f t="shared" si="20"/>
        <v>-1.3647058823529372E-2</v>
      </c>
      <c r="I1298" s="4"/>
      <c r="J1298" s="4"/>
      <c r="K1298" s="4"/>
    </row>
    <row r="1299" spans="2:11" ht="13.5" x14ac:dyDescent="0.35">
      <c r="B1299" s="3">
        <v>43895</v>
      </c>
      <c r="C1299" s="2">
        <v>4.3</v>
      </c>
      <c r="D1299" s="2">
        <v>3.1151</v>
      </c>
      <c r="E1299" s="2">
        <v>4669</v>
      </c>
      <c r="F1299" s="2">
        <v>4.3015999999999996</v>
      </c>
      <c r="G1299" s="2">
        <v>20084.170399999999</v>
      </c>
      <c r="H1299" s="21">
        <f t="shared" si="20"/>
        <v>-9.1921119592875793E-3</v>
      </c>
      <c r="I1299" s="4"/>
      <c r="J1299" s="4"/>
      <c r="K1299" s="4"/>
    </row>
    <row r="1300" spans="2:11" ht="13.5" x14ac:dyDescent="0.35">
      <c r="B1300" s="3">
        <v>43896</v>
      </c>
      <c r="C1300" s="2">
        <v>4.3899999999999997</v>
      </c>
      <c r="D1300" s="2">
        <v>3.1802999999999999</v>
      </c>
      <c r="E1300" s="2">
        <v>4734</v>
      </c>
      <c r="F1300" s="2">
        <v>4.3714000000000004</v>
      </c>
      <c r="G1300" s="2">
        <v>20694.207600000002</v>
      </c>
      <c r="H1300" s="21">
        <f t="shared" si="20"/>
        <v>2.0930307213251557E-2</v>
      </c>
      <c r="I1300" s="4"/>
      <c r="J1300" s="4"/>
      <c r="K1300" s="4"/>
    </row>
    <row r="1301" spans="2:11" ht="13.5" x14ac:dyDescent="0.35">
      <c r="B1301" s="3">
        <v>43899</v>
      </c>
      <c r="C1301" s="2">
        <v>4.3899999999999997</v>
      </c>
      <c r="D1301" s="2">
        <v>3.1802999999999999</v>
      </c>
      <c r="E1301" s="2">
        <v>527</v>
      </c>
      <c r="F1301" s="2">
        <v>4.3899999999999997</v>
      </c>
      <c r="G1301" s="2">
        <v>2313.5300000000002</v>
      </c>
      <c r="H1301" s="21">
        <f t="shared" si="20"/>
        <v>0</v>
      </c>
      <c r="I1301" s="4"/>
      <c r="J1301" s="4"/>
      <c r="K1301" s="4"/>
    </row>
    <row r="1302" spans="2:11" ht="13.5" x14ac:dyDescent="0.35">
      <c r="B1302" s="3">
        <v>43900</v>
      </c>
      <c r="C1302" s="2">
        <v>4.3899999999999997</v>
      </c>
      <c r="D1302" s="2">
        <v>3.1802999999999999</v>
      </c>
      <c r="E1302" s="2">
        <v>1983</v>
      </c>
      <c r="F1302" s="2">
        <v>4.3487999999999998</v>
      </c>
      <c r="G1302" s="2">
        <v>8623.6704000000009</v>
      </c>
      <c r="H1302" s="21">
        <f t="shared" si="20"/>
        <v>0</v>
      </c>
      <c r="I1302" s="4"/>
      <c r="J1302" s="4"/>
      <c r="K1302" s="4"/>
    </row>
    <row r="1303" spans="2:11" ht="13.5" x14ac:dyDescent="0.35">
      <c r="B1303" s="3">
        <v>43901</v>
      </c>
      <c r="C1303" s="2">
        <v>4.2699999999999996</v>
      </c>
      <c r="D1303" s="2">
        <v>3.0933000000000002</v>
      </c>
      <c r="E1303" s="2">
        <v>4385</v>
      </c>
      <c r="F1303" s="2">
        <v>4.3552</v>
      </c>
      <c r="G1303" s="2">
        <v>19097.552</v>
      </c>
      <c r="H1303" s="21">
        <f t="shared" si="20"/>
        <v>-2.7355909819828238E-2</v>
      </c>
      <c r="I1303" s="4"/>
      <c r="J1303" s="4"/>
      <c r="K1303" s="4"/>
    </row>
    <row r="1304" spans="2:11" ht="13.5" x14ac:dyDescent="0.35">
      <c r="B1304" s="3">
        <v>43902</v>
      </c>
      <c r="C1304" s="2">
        <v>4.34</v>
      </c>
      <c r="D1304" s="2">
        <v>3.1440000000000001</v>
      </c>
      <c r="E1304" s="2">
        <v>3753</v>
      </c>
      <c r="F1304" s="2">
        <v>4.3247999999999998</v>
      </c>
      <c r="G1304" s="2">
        <v>16230.974399999999</v>
      </c>
      <c r="H1304" s="21">
        <f t="shared" si="20"/>
        <v>1.6390262826108028E-2</v>
      </c>
      <c r="I1304" s="4"/>
      <c r="J1304" s="4"/>
      <c r="K1304" s="4"/>
    </row>
    <row r="1305" spans="2:11" ht="13.5" x14ac:dyDescent="0.35">
      <c r="B1305" s="3">
        <v>43903</v>
      </c>
      <c r="C1305" s="2">
        <v>4.08</v>
      </c>
      <c r="D1305" s="2">
        <v>2.9557000000000002</v>
      </c>
      <c r="E1305" s="2">
        <v>6682</v>
      </c>
      <c r="F1305" s="2">
        <v>4.1599000000000004</v>
      </c>
      <c r="G1305" s="2">
        <v>27796.451799999999</v>
      </c>
      <c r="H1305" s="21">
        <f t="shared" si="20"/>
        <v>-5.9891857506361293E-2</v>
      </c>
      <c r="I1305" s="4"/>
      <c r="J1305" s="4"/>
      <c r="K1305" s="4"/>
    </row>
    <row r="1306" spans="2:11" ht="13.5" x14ac:dyDescent="0.35">
      <c r="B1306" s="3">
        <v>43906</v>
      </c>
      <c r="C1306" s="2">
        <v>3.85</v>
      </c>
      <c r="D1306" s="2">
        <v>2.7890999999999999</v>
      </c>
      <c r="E1306" s="2">
        <v>33195</v>
      </c>
      <c r="F1306" s="2">
        <v>3.8523000000000001</v>
      </c>
      <c r="G1306" s="2">
        <v>127877.09849999999</v>
      </c>
      <c r="H1306" s="21">
        <f t="shared" si="20"/>
        <v>-5.6365666339615081E-2</v>
      </c>
      <c r="I1306" s="4"/>
      <c r="J1306" s="4"/>
      <c r="K1306" s="4"/>
    </row>
    <row r="1307" spans="2:11" ht="13.5" x14ac:dyDescent="0.35">
      <c r="B1307" s="3">
        <v>43907</v>
      </c>
      <c r="C1307" s="2">
        <v>3.68</v>
      </c>
      <c r="D1307" s="2">
        <v>2.6659000000000002</v>
      </c>
      <c r="E1307" s="2">
        <v>1634</v>
      </c>
      <c r="F1307" s="2">
        <v>3.7017000000000002</v>
      </c>
      <c r="G1307" s="2">
        <v>6048.5778</v>
      </c>
      <c r="H1307" s="21">
        <f t="shared" si="20"/>
        <v>-4.4171955110967609E-2</v>
      </c>
      <c r="I1307" s="4"/>
      <c r="J1307" s="4"/>
      <c r="K1307" s="4"/>
    </row>
    <row r="1308" spans="2:11" ht="13.5" x14ac:dyDescent="0.35">
      <c r="B1308" s="3">
        <v>43908</v>
      </c>
      <c r="C1308" s="2">
        <v>3.6</v>
      </c>
      <c r="D1308" s="2">
        <v>2.6080000000000001</v>
      </c>
      <c r="E1308" s="2">
        <v>16960</v>
      </c>
      <c r="F1308" s="2">
        <v>3.5726</v>
      </c>
      <c r="G1308" s="2">
        <v>60591.296000000002</v>
      </c>
      <c r="H1308" s="21">
        <f t="shared" si="20"/>
        <v>-2.1718744138939969E-2</v>
      </c>
      <c r="I1308" s="4"/>
      <c r="J1308" s="4"/>
      <c r="K1308" s="4"/>
    </row>
    <row r="1309" spans="2:11" ht="13.5" x14ac:dyDescent="0.35">
      <c r="B1309" s="3">
        <v>43909</v>
      </c>
      <c r="C1309" s="2">
        <v>3.67</v>
      </c>
      <c r="D1309" s="2">
        <v>2.6587000000000001</v>
      </c>
      <c r="E1309" s="2">
        <v>10342</v>
      </c>
      <c r="F1309" s="2">
        <v>3.5935999999999999</v>
      </c>
      <c r="G1309" s="2">
        <v>37165.011200000001</v>
      </c>
      <c r="H1309" s="21">
        <f t="shared" si="20"/>
        <v>1.9440184049079743E-2</v>
      </c>
      <c r="I1309" s="4"/>
      <c r="J1309" s="4"/>
      <c r="K1309" s="4"/>
    </row>
    <row r="1310" spans="2:11" ht="13.5" x14ac:dyDescent="0.35">
      <c r="B1310" s="3">
        <v>43913</v>
      </c>
      <c r="C1310" s="2">
        <v>3.56</v>
      </c>
      <c r="D1310" s="2">
        <v>2.5790000000000002</v>
      </c>
      <c r="E1310" s="2">
        <v>143</v>
      </c>
      <c r="F1310" s="2">
        <v>3.56</v>
      </c>
      <c r="G1310" s="2">
        <v>509.08</v>
      </c>
      <c r="H1310" s="21">
        <f t="shared" si="20"/>
        <v>-2.9977056456162741E-2</v>
      </c>
      <c r="I1310" s="4"/>
      <c r="J1310" s="4"/>
      <c r="K1310" s="4"/>
    </row>
    <row r="1311" spans="2:11" ht="13.5" x14ac:dyDescent="0.35">
      <c r="B1311" s="3">
        <v>43914</v>
      </c>
      <c r="C1311" s="2">
        <v>3.66</v>
      </c>
      <c r="D1311" s="2">
        <v>2.6514000000000002</v>
      </c>
      <c r="E1311" s="2">
        <v>11497</v>
      </c>
      <c r="F1311" s="2">
        <v>3.6208999999999998</v>
      </c>
      <c r="G1311" s="2">
        <v>41629.487300000001</v>
      </c>
      <c r="H1311" s="21">
        <f t="shared" si="20"/>
        <v>2.8072896471500589E-2</v>
      </c>
      <c r="I1311" s="4"/>
      <c r="J1311" s="4"/>
      <c r="K1311" s="4"/>
    </row>
    <row r="1312" spans="2:11" ht="13.5" x14ac:dyDescent="0.35">
      <c r="B1312" s="3">
        <v>43915</v>
      </c>
      <c r="C1312" s="2">
        <v>3.69</v>
      </c>
      <c r="D1312" s="2">
        <v>2.6732</v>
      </c>
      <c r="E1312" s="2">
        <v>171</v>
      </c>
      <c r="F1312" s="2">
        <v>3.6917</v>
      </c>
      <c r="G1312" s="2">
        <v>631.28070000000002</v>
      </c>
      <c r="H1312" s="21">
        <f t="shared" si="20"/>
        <v>8.222071358527502E-3</v>
      </c>
      <c r="I1312" s="4"/>
      <c r="J1312" s="4"/>
      <c r="K1312" s="4"/>
    </row>
    <row r="1313" spans="2:11" ht="13.5" x14ac:dyDescent="0.35">
      <c r="B1313" s="3">
        <v>43916</v>
      </c>
      <c r="C1313" s="2">
        <v>3.79</v>
      </c>
      <c r="D1313" s="2">
        <v>2.7456</v>
      </c>
      <c r="E1313" s="2">
        <v>1340</v>
      </c>
      <c r="F1313" s="2">
        <v>3.7997000000000001</v>
      </c>
      <c r="G1313" s="2">
        <v>5091.598</v>
      </c>
      <c r="H1313" s="21">
        <f t="shared" si="20"/>
        <v>2.7083645069579537E-2</v>
      </c>
      <c r="I1313" s="4"/>
      <c r="J1313" s="4"/>
      <c r="K1313" s="4"/>
    </row>
    <row r="1314" spans="2:11" ht="13.5" x14ac:dyDescent="0.35">
      <c r="B1314" s="3">
        <v>43917</v>
      </c>
      <c r="C1314" s="2">
        <v>3.8</v>
      </c>
      <c r="D1314" s="2">
        <v>2.7528000000000001</v>
      </c>
      <c r="E1314" s="2">
        <v>3504</v>
      </c>
      <c r="F1314" s="2">
        <v>3.8519999999999999</v>
      </c>
      <c r="G1314" s="2">
        <v>13497.407999999999</v>
      </c>
      <c r="H1314" s="21">
        <f t="shared" si="20"/>
        <v>2.6223776223776572E-3</v>
      </c>
      <c r="I1314" s="4"/>
      <c r="J1314" s="4"/>
      <c r="K1314" s="4"/>
    </row>
    <row r="1315" spans="2:11" ht="13.5" x14ac:dyDescent="0.35">
      <c r="B1315" s="3">
        <v>43920</v>
      </c>
      <c r="C1315" s="2">
        <v>3.9</v>
      </c>
      <c r="D1315" s="2">
        <v>2.8252999999999999</v>
      </c>
      <c r="E1315" s="2">
        <v>1112</v>
      </c>
      <c r="F1315" s="2">
        <v>3.8986999999999998</v>
      </c>
      <c r="G1315" s="2">
        <v>4335.3544000000002</v>
      </c>
      <c r="H1315" s="21">
        <f t="shared" si="20"/>
        <v>2.6336820691659324E-2</v>
      </c>
      <c r="I1315" s="4"/>
      <c r="J1315" s="4"/>
      <c r="K1315" s="4"/>
    </row>
    <row r="1316" spans="2:11" ht="13.5" x14ac:dyDescent="0.35">
      <c r="B1316" s="3">
        <v>43921</v>
      </c>
      <c r="C1316" s="2">
        <v>3.96</v>
      </c>
      <c r="D1316" s="2">
        <v>2.8687</v>
      </c>
      <c r="E1316" s="2">
        <v>3663</v>
      </c>
      <c r="F1316" s="2">
        <v>3.8687</v>
      </c>
      <c r="G1316" s="2">
        <v>14171.0481</v>
      </c>
      <c r="H1316" s="21">
        <f t="shared" si="20"/>
        <v>1.5361200580469369E-2</v>
      </c>
      <c r="I1316" s="4"/>
      <c r="J1316" s="4"/>
      <c r="K1316" s="4"/>
    </row>
    <row r="1317" spans="2:11" ht="13.5" x14ac:dyDescent="0.35">
      <c r="B1317" s="3">
        <v>43922</v>
      </c>
      <c r="C1317" s="2">
        <v>3.94</v>
      </c>
      <c r="D1317" s="2">
        <v>2.8542999999999998</v>
      </c>
      <c r="E1317" s="2">
        <v>117</v>
      </c>
      <c r="F1317" s="2">
        <v>3.9428999999999998</v>
      </c>
      <c r="G1317" s="2">
        <v>461.3193</v>
      </c>
      <c r="H1317" s="21">
        <f t="shared" si="20"/>
        <v>-5.0196953323805868E-3</v>
      </c>
      <c r="I1317" s="4"/>
      <c r="J1317" s="4"/>
      <c r="K1317" s="4"/>
    </row>
    <row r="1318" spans="2:11" ht="13.5" x14ac:dyDescent="0.35">
      <c r="B1318" s="3">
        <v>43923</v>
      </c>
      <c r="C1318" s="2">
        <v>3.83</v>
      </c>
      <c r="D1318" s="2">
        <v>2.7746</v>
      </c>
      <c r="E1318" s="2">
        <v>2153</v>
      </c>
      <c r="F1318" s="2">
        <v>3.87</v>
      </c>
      <c r="G1318" s="2">
        <v>8332.11</v>
      </c>
      <c r="H1318" s="21">
        <f t="shared" si="20"/>
        <v>-2.7922783169253368E-2</v>
      </c>
      <c r="I1318" s="4"/>
      <c r="J1318" s="4"/>
      <c r="K1318" s="4"/>
    </row>
    <row r="1319" spans="2:11" ht="13.5" x14ac:dyDescent="0.35">
      <c r="B1319" s="3">
        <v>43924</v>
      </c>
      <c r="C1319" s="2">
        <v>3.72</v>
      </c>
      <c r="D1319" s="2">
        <v>2.6949000000000001</v>
      </c>
      <c r="E1319" s="2">
        <v>1953</v>
      </c>
      <c r="F1319" s="2">
        <v>3.8195000000000001</v>
      </c>
      <c r="G1319" s="2">
        <v>7459.4835000000003</v>
      </c>
      <c r="H1319" s="21">
        <f t="shared" si="20"/>
        <v>-2.8724861241259961E-2</v>
      </c>
      <c r="I1319" s="4"/>
      <c r="J1319" s="4"/>
      <c r="K1319" s="4"/>
    </row>
    <row r="1320" spans="2:11" ht="13.5" x14ac:dyDescent="0.35">
      <c r="B1320" s="3">
        <v>43927</v>
      </c>
      <c r="C1320" s="2">
        <v>3.83</v>
      </c>
      <c r="D1320" s="2">
        <v>2.7746</v>
      </c>
      <c r="E1320" s="2">
        <v>3178</v>
      </c>
      <c r="F1320" s="2">
        <v>3.7549000000000001</v>
      </c>
      <c r="G1320" s="2">
        <v>11933.072200000001</v>
      </c>
      <c r="H1320" s="21">
        <f t="shared" si="20"/>
        <v>2.9574381238635896E-2</v>
      </c>
      <c r="I1320" s="4"/>
      <c r="J1320" s="4"/>
      <c r="K1320" s="4"/>
    </row>
    <row r="1321" spans="2:11" ht="13.5" x14ac:dyDescent="0.35">
      <c r="B1321" s="3">
        <v>43928</v>
      </c>
      <c r="C1321" s="2">
        <v>3.85</v>
      </c>
      <c r="D1321" s="2">
        <v>2.7890999999999999</v>
      </c>
      <c r="E1321" s="2">
        <v>3642</v>
      </c>
      <c r="F1321" s="2">
        <v>3.8197999999999999</v>
      </c>
      <c r="G1321" s="2">
        <v>13911.711600000001</v>
      </c>
      <c r="H1321" s="21">
        <f t="shared" si="20"/>
        <v>5.2259785194262087E-3</v>
      </c>
      <c r="I1321" s="4"/>
      <c r="J1321" s="4"/>
      <c r="K1321" s="4"/>
    </row>
    <row r="1322" spans="2:11" ht="13.5" x14ac:dyDescent="0.35">
      <c r="B1322" s="3">
        <v>43929</v>
      </c>
      <c r="C1322" s="2">
        <v>3.89</v>
      </c>
      <c r="D1322" s="2">
        <v>2.8180000000000001</v>
      </c>
      <c r="E1322" s="2">
        <v>500</v>
      </c>
      <c r="F1322" s="2">
        <v>3.89</v>
      </c>
      <c r="G1322" s="2">
        <v>1945</v>
      </c>
      <c r="H1322" s="21">
        <f t="shared" si="20"/>
        <v>1.0361765444050106E-2</v>
      </c>
      <c r="I1322" s="4"/>
      <c r="J1322" s="4"/>
      <c r="K1322" s="4"/>
    </row>
    <row r="1323" spans="2:11" ht="13.5" x14ac:dyDescent="0.35">
      <c r="B1323" s="3">
        <v>43934</v>
      </c>
      <c r="C1323" s="2">
        <v>3.78</v>
      </c>
      <c r="D1323" s="2">
        <v>2.7383999999999999</v>
      </c>
      <c r="E1323" s="2">
        <v>799</v>
      </c>
      <c r="F1323" s="2">
        <v>3.8624999999999998</v>
      </c>
      <c r="G1323" s="2">
        <v>3086.1374999999998</v>
      </c>
      <c r="H1323" s="21">
        <f t="shared" si="20"/>
        <v>-2.8246983676366258E-2</v>
      </c>
      <c r="I1323" s="4"/>
      <c r="J1323" s="4"/>
      <c r="K1323" s="4"/>
    </row>
    <row r="1324" spans="2:11" ht="13.5" x14ac:dyDescent="0.35">
      <c r="B1324" s="3">
        <v>43935</v>
      </c>
      <c r="C1324" s="2">
        <v>3.75</v>
      </c>
      <c r="D1324" s="2">
        <v>2.7166000000000001</v>
      </c>
      <c r="E1324" s="2">
        <v>2302</v>
      </c>
      <c r="F1324" s="2">
        <v>3.75</v>
      </c>
      <c r="G1324" s="2">
        <v>8632.5</v>
      </c>
      <c r="H1324" s="21">
        <f t="shared" si="20"/>
        <v>-7.9608530528775274E-3</v>
      </c>
      <c r="I1324" s="4"/>
      <c r="J1324" s="4"/>
      <c r="K1324" s="4"/>
    </row>
    <row r="1325" spans="2:11" ht="13.5" x14ac:dyDescent="0.35">
      <c r="B1325" s="3">
        <v>43936</v>
      </c>
      <c r="C1325" s="2">
        <v>3.8</v>
      </c>
      <c r="D1325" s="2">
        <v>2.7528000000000001</v>
      </c>
      <c r="E1325" s="2">
        <v>2701</v>
      </c>
      <c r="F1325" s="2">
        <v>3.7621000000000002</v>
      </c>
      <c r="G1325" s="2">
        <v>10161.4321</v>
      </c>
      <c r="H1325" s="21">
        <f t="shared" si="20"/>
        <v>1.3325480379886626E-2</v>
      </c>
      <c r="I1325" s="4"/>
      <c r="J1325" s="4"/>
      <c r="K1325" s="4"/>
    </row>
    <row r="1326" spans="2:11" ht="13.5" x14ac:dyDescent="0.35">
      <c r="B1326" s="3">
        <v>43937</v>
      </c>
      <c r="C1326" s="2">
        <v>3.69</v>
      </c>
      <c r="D1326" s="2">
        <v>2.6732</v>
      </c>
      <c r="E1326" s="2">
        <v>8148</v>
      </c>
      <c r="F1326" s="2">
        <v>3.7075</v>
      </c>
      <c r="G1326" s="2">
        <v>30208.71</v>
      </c>
      <c r="H1326" s="21">
        <f t="shared" si="20"/>
        <v>-2.8916012786980569E-2</v>
      </c>
      <c r="I1326" s="4"/>
      <c r="J1326" s="4"/>
      <c r="K1326" s="4"/>
    </row>
    <row r="1327" spans="2:11" ht="13.5" x14ac:dyDescent="0.35">
      <c r="B1327" s="3">
        <v>43938</v>
      </c>
      <c r="C1327" s="2">
        <v>3.78</v>
      </c>
      <c r="D1327" s="2">
        <v>2.7383999999999999</v>
      </c>
      <c r="E1327" s="2">
        <v>4102</v>
      </c>
      <c r="F1327" s="2">
        <v>3.7360000000000002</v>
      </c>
      <c r="G1327" s="2">
        <v>15325.072</v>
      </c>
      <c r="H1327" s="21">
        <f t="shared" si="20"/>
        <v>2.4390243902438997E-2</v>
      </c>
      <c r="I1327" s="4"/>
      <c r="J1327" s="4"/>
      <c r="K1327" s="4"/>
    </row>
    <row r="1328" spans="2:11" ht="13.5" x14ac:dyDescent="0.35">
      <c r="B1328" s="3">
        <v>43941</v>
      </c>
      <c r="C1328" s="2">
        <v>3.77</v>
      </c>
      <c r="D1328" s="2">
        <v>2.7311000000000001</v>
      </c>
      <c r="E1328" s="2">
        <v>3503</v>
      </c>
      <c r="F1328" s="2">
        <v>3.7391999999999999</v>
      </c>
      <c r="G1328" s="2">
        <v>13098.417600000001</v>
      </c>
      <c r="H1328" s="21">
        <f t="shared" si="20"/>
        <v>-2.6657902424773085E-3</v>
      </c>
      <c r="I1328" s="4"/>
      <c r="J1328" s="4"/>
      <c r="K1328" s="4"/>
    </row>
    <row r="1329" spans="2:11" ht="13.5" x14ac:dyDescent="0.35">
      <c r="B1329" s="3">
        <v>43942</v>
      </c>
      <c r="C1329" s="2">
        <v>3.66</v>
      </c>
      <c r="D1329" s="2">
        <v>2.6514000000000002</v>
      </c>
      <c r="E1329" s="2">
        <v>3605</v>
      </c>
      <c r="F1329" s="2">
        <v>3.6778</v>
      </c>
      <c r="G1329" s="2">
        <v>13258.468999999999</v>
      </c>
      <c r="H1329" s="21">
        <f t="shared" si="20"/>
        <v>-2.9182380725714871E-2</v>
      </c>
      <c r="I1329" s="4"/>
      <c r="J1329" s="4"/>
      <c r="K1329" s="4"/>
    </row>
    <row r="1330" spans="2:11" ht="13.5" x14ac:dyDescent="0.35">
      <c r="B1330" s="3">
        <v>43943</v>
      </c>
      <c r="C1330" s="2">
        <v>3.65</v>
      </c>
      <c r="D1330" s="2">
        <v>2.6442000000000001</v>
      </c>
      <c r="E1330" s="2">
        <v>1807</v>
      </c>
      <c r="F1330" s="2">
        <v>3.6555</v>
      </c>
      <c r="G1330" s="2">
        <v>6605.4885000000004</v>
      </c>
      <c r="H1330" s="21">
        <f t="shared" si="20"/>
        <v>-2.7155465037339123E-3</v>
      </c>
      <c r="I1330" s="4"/>
      <c r="J1330" s="4"/>
      <c r="K1330" s="4"/>
    </row>
    <row r="1331" spans="2:11" ht="13.5" x14ac:dyDescent="0.35">
      <c r="B1331" s="3">
        <v>43944</v>
      </c>
      <c r="C1331" s="2">
        <v>3.65</v>
      </c>
      <c r="D1331" s="2">
        <v>2.6442000000000001</v>
      </c>
      <c r="E1331" s="2">
        <v>1934</v>
      </c>
      <c r="F1331" s="2">
        <v>3.6347999999999998</v>
      </c>
      <c r="G1331" s="2">
        <v>7029.7031999999999</v>
      </c>
      <c r="H1331" s="21">
        <f t="shared" si="20"/>
        <v>0</v>
      </c>
      <c r="I1331" s="4"/>
      <c r="J1331" s="4"/>
      <c r="K1331" s="4"/>
    </row>
    <row r="1332" spans="2:11" ht="13.5" x14ac:dyDescent="0.35">
      <c r="B1332" s="3">
        <v>43945</v>
      </c>
      <c r="C1332" s="2">
        <v>3.72</v>
      </c>
      <c r="D1332" s="2">
        <v>2.6949000000000001</v>
      </c>
      <c r="E1332" s="2">
        <v>1032</v>
      </c>
      <c r="F1332" s="2">
        <v>3.7341000000000002</v>
      </c>
      <c r="G1332" s="2">
        <v>3853.5911999999998</v>
      </c>
      <c r="H1332" s="21">
        <f t="shared" si="20"/>
        <v>1.9174041297935089E-2</v>
      </c>
      <c r="I1332" s="4"/>
      <c r="J1332" s="4"/>
      <c r="K1332" s="4"/>
    </row>
    <row r="1333" spans="2:11" ht="13.5" x14ac:dyDescent="0.35">
      <c r="B1333" s="3">
        <v>43948</v>
      </c>
      <c r="C1333" s="2">
        <v>3.65</v>
      </c>
      <c r="D1333" s="2">
        <v>2.6442000000000001</v>
      </c>
      <c r="E1333" s="2">
        <v>158</v>
      </c>
      <c r="F1333" s="2">
        <v>3.6941000000000002</v>
      </c>
      <c r="G1333" s="2">
        <v>583.66780000000006</v>
      </c>
      <c r="H1333" s="21">
        <f t="shared" si="20"/>
        <v>-1.8813314037626615E-2</v>
      </c>
      <c r="I1333" s="4"/>
      <c r="J1333" s="4"/>
      <c r="K1333" s="4"/>
    </row>
    <row r="1334" spans="2:11" ht="13.5" x14ac:dyDescent="0.35">
      <c r="B1334" s="3">
        <v>43949</v>
      </c>
      <c r="C1334" s="2">
        <v>3.55</v>
      </c>
      <c r="D1334" s="2">
        <v>2.5716999999999999</v>
      </c>
      <c r="E1334" s="2">
        <v>4483</v>
      </c>
      <c r="F1334" s="2">
        <v>3.5733000000000001</v>
      </c>
      <c r="G1334" s="2">
        <v>16019.1039</v>
      </c>
      <c r="H1334" s="21">
        <f t="shared" si="20"/>
        <v>-2.7418500869828388E-2</v>
      </c>
      <c r="I1334" s="4"/>
      <c r="J1334" s="4"/>
      <c r="K1334" s="4"/>
    </row>
    <row r="1335" spans="2:11" ht="13.5" x14ac:dyDescent="0.35">
      <c r="B1335" s="3">
        <v>43950</v>
      </c>
      <c r="C1335" s="2">
        <v>3.63</v>
      </c>
      <c r="D1335" s="2">
        <v>2.6297000000000001</v>
      </c>
      <c r="E1335" s="2">
        <v>1039</v>
      </c>
      <c r="F1335" s="2">
        <v>3.649</v>
      </c>
      <c r="G1335" s="2">
        <v>3791.3110000000001</v>
      </c>
      <c r="H1335" s="21">
        <f t="shared" si="20"/>
        <v>2.2553174942645051E-2</v>
      </c>
      <c r="I1335" s="4"/>
      <c r="J1335" s="4"/>
      <c r="K1335" s="4"/>
    </row>
    <row r="1336" spans="2:11" ht="13.5" x14ac:dyDescent="0.35">
      <c r="B1336" s="3">
        <v>43951</v>
      </c>
      <c r="C1336" s="2">
        <v>3.59</v>
      </c>
      <c r="D1336" s="2">
        <v>2.6006999999999998</v>
      </c>
      <c r="E1336" s="2">
        <v>950</v>
      </c>
      <c r="F1336" s="2">
        <v>3.6179999999999999</v>
      </c>
      <c r="G1336" s="2">
        <v>3437.1</v>
      </c>
      <c r="H1336" s="21">
        <f t="shared" si="20"/>
        <v>-1.1027873901966139E-2</v>
      </c>
      <c r="I1336" s="4"/>
      <c r="J1336" s="4"/>
      <c r="K1336" s="4"/>
    </row>
    <row r="1337" spans="2:11" ht="13.5" x14ac:dyDescent="0.35">
      <c r="B1337" s="3">
        <v>43955</v>
      </c>
      <c r="C1337" s="2">
        <v>3.58</v>
      </c>
      <c r="D1337" s="2">
        <v>2.5935000000000001</v>
      </c>
      <c r="E1337" s="2">
        <v>1288</v>
      </c>
      <c r="F1337" s="2">
        <v>3.5746000000000002</v>
      </c>
      <c r="G1337" s="2">
        <v>4604.0847999999996</v>
      </c>
      <c r="H1337" s="21">
        <f t="shared" si="20"/>
        <v>-2.7684854077746957E-3</v>
      </c>
      <c r="I1337" s="4"/>
      <c r="J1337" s="4"/>
      <c r="K1337" s="4"/>
    </row>
    <row r="1338" spans="2:11" ht="13.5" x14ac:dyDescent="0.35">
      <c r="B1338" s="3">
        <v>43956</v>
      </c>
      <c r="C1338" s="2">
        <v>3.59</v>
      </c>
      <c r="D1338" s="2">
        <v>2.6006999999999998</v>
      </c>
      <c r="E1338" s="2">
        <v>745</v>
      </c>
      <c r="F1338" s="2">
        <v>3.5899000000000001</v>
      </c>
      <c r="G1338" s="2">
        <v>2674.4755</v>
      </c>
      <c r="H1338" s="21">
        <f t="shared" si="20"/>
        <v>2.776171197223694E-3</v>
      </c>
      <c r="I1338" s="4"/>
      <c r="J1338" s="4"/>
      <c r="K1338" s="4"/>
    </row>
    <row r="1339" spans="2:11" ht="13.5" x14ac:dyDescent="0.35">
      <c r="B1339" s="3">
        <v>43957</v>
      </c>
      <c r="C1339" s="2">
        <v>3.59</v>
      </c>
      <c r="D1339" s="2">
        <v>2.6006999999999998</v>
      </c>
      <c r="E1339" s="2">
        <v>1452</v>
      </c>
      <c r="F1339" s="2">
        <v>3.5750999999999999</v>
      </c>
      <c r="G1339" s="2">
        <v>5191.0451999999996</v>
      </c>
      <c r="H1339" s="21">
        <f t="shared" si="20"/>
        <v>0</v>
      </c>
      <c r="I1339" s="4"/>
      <c r="J1339" s="4"/>
      <c r="K1339" s="4"/>
    </row>
    <row r="1340" spans="2:11" ht="13.5" x14ac:dyDescent="0.35">
      <c r="B1340" s="3">
        <v>43958</v>
      </c>
      <c r="C1340" s="2">
        <v>3.53</v>
      </c>
      <c r="D1340" s="2">
        <v>2.5571999999999999</v>
      </c>
      <c r="E1340" s="2">
        <v>1662</v>
      </c>
      <c r="F1340" s="2">
        <v>3.5335999999999999</v>
      </c>
      <c r="G1340" s="2">
        <v>5872.8432000000003</v>
      </c>
      <c r="H1340" s="21">
        <f t="shared" si="20"/>
        <v>-1.6726266005306217E-2</v>
      </c>
      <c r="I1340" s="4"/>
      <c r="J1340" s="4"/>
      <c r="K1340" s="4"/>
    </row>
    <row r="1341" spans="2:11" ht="13.5" x14ac:dyDescent="0.35">
      <c r="B1341" s="3">
        <v>43959</v>
      </c>
      <c r="C1341" s="2">
        <v>3.59</v>
      </c>
      <c r="D1341" s="2">
        <v>2.6006999999999998</v>
      </c>
      <c r="E1341" s="2">
        <v>2503</v>
      </c>
      <c r="F1341" s="2">
        <v>3.5531999999999999</v>
      </c>
      <c r="G1341" s="2">
        <v>8893.6596000000009</v>
      </c>
      <c r="H1341" s="21">
        <f t="shared" si="20"/>
        <v>1.7010793054903751E-2</v>
      </c>
      <c r="I1341" s="4"/>
      <c r="J1341" s="4"/>
      <c r="K1341" s="4"/>
    </row>
    <row r="1342" spans="2:11" ht="13.5" x14ac:dyDescent="0.35">
      <c r="B1342" s="3">
        <v>43962</v>
      </c>
      <c r="C1342" s="2">
        <v>3.59</v>
      </c>
      <c r="D1342" s="2">
        <v>2.6006999999999998</v>
      </c>
      <c r="E1342" s="2">
        <v>2110</v>
      </c>
      <c r="F1342" s="2">
        <v>3.5710000000000002</v>
      </c>
      <c r="G1342" s="2">
        <v>7534.81</v>
      </c>
      <c r="H1342" s="21">
        <f t="shared" si="20"/>
        <v>0</v>
      </c>
      <c r="I1342" s="4"/>
      <c r="J1342" s="4"/>
      <c r="K1342" s="4"/>
    </row>
    <row r="1343" spans="2:11" ht="13.5" x14ac:dyDescent="0.35">
      <c r="B1343" s="3">
        <v>43963</v>
      </c>
      <c r="C1343" s="2">
        <v>3.59</v>
      </c>
      <c r="D1343" s="2">
        <v>2.6006999999999998</v>
      </c>
      <c r="E1343" s="2">
        <v>12424</v>
      </c>
      <c r="F1343" s="2">
        <v>3.5234000000000001</v>
      </c>
      <c r="G1343" s="2">
        <v>43774.721599999997</v>
      </c>
      <c r="H1343" s="21">
        <f t="shared" si="20"/>
        <v>0</v>
      </c>
      <c r="I1343" s="4"/>
      <c r="J1343" s="4"/>
      <c r="K1343" s="4"/>
    </row>
    <row r="1344" spans="2:11" ht="13.5" x14ac:dyDescent="0.35">
      <c r="B1344" s="3">
        <v>43964</v>
      </c>
      <c r="C1344" s="2">
        <v>3.54</v>
      </c>
      <c r="D1344" s="2">
        <v>2.5644999999999998</v>
      </c>
      <c r="E1344" s="2">
        <v>18809</v>
      </c>
      <c r="F1344" s="2">
        <v>3.5076000000000001</v>
      </c>
      <c r="G1344" s="2">
        <v>65974.448399999994</v>
      </c>
      <c r="H1344" s="21">
        <f t="shared" si="20"/>
        <v>-1.3919329411312345E-2</v>
      </c>
      <c r="I1344" s="4"/>
      <c r="J1344" s="4"/>
      <c r="K1344" s="4"/>
    </row>
    <row r="1345" spans="2:11" ht="13.5" x14ac:dyDescent="0.35">
      <c r="B1345" s="3">
        <v>43965</v>
      </c>
      <c r="C1345" s="2">
        <v>3.45</v>
      </c>
      <c r="D1345" s="2">
        <v>2.4992999999999999</v>
      </c>
      <c r="E1345" s="2">
        <v>8945</v>
      </c>
      <c r="F1345" s="2">
        <v>3.4693000000000001</v>
      </c>
      <c r="G1345" s="2">
        <v>31032.888500000001</v>
      </c>
      <c r="H1345" s="21">
        <f t="shared" si="20"/>
        <v>-2.5424059270812996E-2</v>
      </c>
      <c r="I1345" s="4"/>
      <c r="J1345" s="4"/>
      <c r="K1345" s="4"/>
    </row>
    <row r="1346" spans="2:11" ht="13.5" x14ac:dyDescent="0.35">
      <c r="B1346" s="3">
        <v>43966</v>
      </c>
      <c r="C1346" s="2">
        <v>3.55</v>
      </c>
      <c r="D1346" s="2">
        <v>2.5716999999999999</v>
      </c>
      <c r="E1346" s="2">
        <v>4668</v>
      </c>
      <c r="F1346" s="2">
        <v>3.5314000000000001</v>
      </c>
      <c r="G1346" s="2">
        <v>16484.575199999999</v>
      </c>
      <c r="H1346" s="21">
        <f t="shared" si="20"/>
        <v>2.8968111071099919E-2</v>
      </c>
      <c r="I1346" s="4"/>
      <c r="J1346" s="4"/>
      <c r="K1346" s="4"/>
    </row>
    <row r="1347" spans="2:11" ht="13.5" x14ac:dyDescent="0.35">
      <c r="B1347" s="3">
        <v>43969</v>
      </c>
      <c r="C1347" s="2">
        <v>3.57</v>
      </c>
      <c r="D1347" s="2">
        <v>2.5861999999999998</v>
      </c>
      <c r="E1347" s="2">
        <v>2325</v>
      </c>
      <c r="F1347" s="2">
        <v>3.5726</v>
      </c>
      <c r="G1347" s="2">
        <v>8306.2950000000001</v>
      </c>
      <c r="H1347" s="21">
        <f t="shared" si="20"/>
        <v>5.6382937356612194E-3</v>
      </c>
      <c r="I1347" s="4"/>
      <c r="J1347" s="4"/>
      <c r="K1347" s="4"/>
    </row>
    <row r="1348" spans="2:11" ht="13.5" x14ac:dyDescent="0.35">
      <c r="B1348" s="3">
        <v>43970</v>
      </c>
      <c r="C1348" s="2">
        <v>3.59</v>
      </c>
      <c r="D1348" s="2">
        <v>2.6006999999999998</v>
      </c>
      <c r="E1348" s="2">
        <v>5327</v>
      </c>
      <c r="F1348" s="2">
        <v>3.59</v>
      </c>
      <c r="G1348" s="2">
        <v>19123.93</v>
      </c>
      <c r="H1348" s="21">
        <f t="shared" si="20"/>
        <v>5.6066816178176318E-3</v>
      </c>
      <c r="I1348" s="4"/>
      <c r="J1348" s="4"/>
      <c r="K1348" s="4"/>
    </row>
    <row r="1349" spans="2:11" ht="13.5" x14ac:dyDescent="0.35">
      <c r="B1349" s="3">
        <v>43971</v>
      </c>
      <c r="C1349" s="2">
        <v>3.69</v>
      </c>
      <c r="D1349" s="2">
        <v>2.6732</v>
      </c>
      <c r="E1349" s="2">
        <v>6480</v>
      </c>
      <c r="F1349" s="2">
        <v>3.6899000000000002</v>
      </c>
      <c r="G1349" s="2">
        <v>23910.552</v>
      </c>
      <c r="H1349" s="21">
        <f t="shared" si="20"/>
        <v>2.7877110008843863E-2</v>
      </c>
      <c r="I1349" s="4"/>
      <c r="J1349" s="4"/>
      <c r="K1349" s="4"/>
    </row>
    <row r="1350" spans="2:11" ht="13.5" x14ac:dyDescent="0.35">
      <c r="B1350" s="3">
        <v>43972</v>
      </c>
      <c r="C1350" s="2">
        <v>3.7</v>
      </c>
      <c r="D1350" s="2">
        <v>2.6804000000000001</v>
      </c>
      <c r="E1350" s="2">
        <v>37806</v>
      </c>
      <c r="F1350" s="2">
        <v>3.7433000000000001</v>
      </c>
      <c r="G1350" s="2">
        <v>141519.1998</v>
      </c>
      <c r="H1350" s="21">
        <f t="shared" si="20"/>
        <v>2.6934011671405412E-3</v>
      </c>
      <c r="I1350" s="4"/>
      <c r="J1350" s="4"/>
      <c r="K1350" s="4"/>
    </row>
    <row r="1351" spans="2:11" ht="13.5" x14ac:dyDescent="0.35">
      <c r="B1351" s="3">
        <v>43973</v>
      </c>
      <c r="C1351" s="2">
        <v>3.78</v>
      </c>
      <c r="D1351" s="2">
        <v>2.7383999999999999</v>
      </c>
      <c r="E1351" s="2">
        <v>3001</v>
      </c>
      <c r="F1351" s="2">
        <v>3.7867000000000002</v>
      </c>
      <c r="G1351" s="2">
        <v>11363.886699999999</v>
      </c>
      <c r="H1351" s="21">
        <f t="shared" ref="H1351:H1414" si="21">(D1351-D1350)/D1350</f>
        <v>2.16385614087449E-2</v>
      </c>
      <c r="I1351" s="4"/>
      <c r="J1351" s="4"/>
      <c r="K1351" s="4"/>
    </row>
    <row r="1352" spans="2:11" ht="13.5" x14ac:dyDescent="0.35">
      <c r="B1352" s="3">
        <v>43977</v>
      </c>
      <c r="C1352" s="2">
        <v>3.7</v>
      </c>
      <c r="D1352" s="2">
        <v>2.6804000000000001</v>
      </c>
      <c r="E1352" s="2">
        <v>2506</v>
      </c>
      <c r="F1352" s="2">
        <v>3.6998000000000002</v>
      </c>
      <c r="G1352" s="2">
        <v>9271.6988000000001</v>
      </c>
      <c r="H1352" s="21">
        <f t="shared" si="21"/>
        <v>-2.1180251241600872E-2</v>
      </c>
      <c r="I1352" s="4"/>
      <c r="J1352" s="4"/>
      <c r="K1352" s="4"/>
    </row>
    <row r="1353" spans="2:11" ht="13.5" x14ac:dyDescent="0.35">
      <c r="B1353" s="3">
        <v>43978</v>
      </c>
      <c r="C1353" s="2">
        <v>3.78</v>
      </c>
      <c r="D1353" s="2">
        <v>2.7383999999999999</v>
      </c>
      <c r="E1353" s="2">
        <v>3125</v>
      </c>
      <c r="F1353" s="2">
        <v>3.7694999999999999</v>
      </c>
      <c r="G1353" s="2">
        <v>11779.6875</v>
      </c>
      <c r="H1353" s="21">
        <f t="shared" si="21"/>
        <v>2.16385614087449E-2</v>
      </c>
      <c r="I1353" s="4"/>
      <c r="J1353" s="4"/>
      <c r="K1353" s="4"/>
    </row>
    <row r="1354" spans="2:11" ht="13.5" x14ac:dyDescent="0.35">
      <c r="B1354" s="3">
        <v>43979</v>
      </c>
      <c r="C1354" s="2">
        <v>3.7</v>
      </c>
      <c r="D1354" s="2">
        <v>2.6804000000000001</v>
      </c>
      <c r="E1354" s="2">
        <v>4190</v>
      </c>
      <c r="F1354" s="2">
        <v>3.7254999999999998</v>
      </c>
      <c r="G1354" s="2">
        <v>15609.844999999999</v>
      </c>
      <c r="H1354" s="21">
        <f t="shared" si="21"/>
        <v>-2.1180251241600872E-2</v>
      </c>
      <c r="I1354" s="4"/>
      <c r="J1354" s="4"/>
      <c r="K1354" s="4"/>
    </row>
    <row r="1355" spans="2:11" ht="13.5" x14ac:dyDescent="0.35">
      <c r="B1355" s="3">
        <v>43980</v>
      </c>
      <c r="C1355" s="2">
        <v>3.7</v>
      </c>
      <c r="D1355" s="2">
        <v>2.6804000000000001</v>
      </c>
      <c r="E1355" s="2">
        <v>3470</v>
      </c>
      <c r="F1355" s="2">
        <v>3.7820999999999998</v>
      </c>
      <c r="G1355" s="2">
        <v>13123.887000000001</v>
      </c>
      <c r="H1355" s="21">
        <f t="shared" si="21"/>
        <v>0</v>
      </c>
      <c r="I1355" s="4"/>
      <c r="J1355" s="4"/>
      <c r="K1355" s="4"/>
    </row>
    <row r="1356" spans="2:11" ht="13.5" x14ac:dyDescent="0.35">
      <c r="B1356" s="3">
        <v>43983</v>
      </c>
      <c r="C1356" s="2">
        <v>3.81</v>
      </c>
      <c r="D1356" s="2">
        <v>2.7601</v>
      </c>
      <c r="E1356" s="2">
        <v>4219</v>
      </c>
      <c r="F1356" s="2">
        <v>3.8003999999999998</v>
      </c>
      <c r="G1356" s="2">
        <v>16033.8876</v>
      </c>
      <c r="H1356" s="21">
        <f t="shared" si="21"/>
        <v>2.9734368004775361E-2</v>
      </c>
      <c r="I1356" s="4"/>
      <c r="J1356" s="4"/>
      <c r="K1356" s="4"/>
    </row>
    <row r="1357" spans="2:11" ht="13.5" x14ac:dyDescent="0.35">
      <c r="B1357" s="3">
        <v>43984</v>
      </c>
      <c r="C1357" s="2">
        <v>3.85</v>
      </c>
      <c r="D1357" s="2">
        <v>2.7890999999999999</v>
      </c>
      <c r="E1357" s="2">
        <v>10446</v>
      </c>
      <c r="F1357" s="2">
        <v>3.8163999999999998</v>
      </c>
      <c r="G1357" s="2">
        <v>39866.114399999999</v>
      </c>
      <c r="H1357" s="21">
        <f t="shared" si="21"/>
        <v>1.0506865693271953E-2</v>
      </c>
      <c r="I1357" s="4"/>
      <c r="J1357" s="4"/>
      <c r="K1357" s="4"/>
    </row>
    <row r="1358" spans="2:11" ht="13.5" x14ac:dyDescent="0.35">
      <c r="B1358" s="3">
        <v>43985</v>
      </c>
      <c r="C1358" s="2">
        <v>3.74</v>
      </c>
      <c r="D1358" s="2">
        <v>2.7094</v>
      </c>
      <c r="E1358" s="2">
        <v>15767</v>
      </c>
      <c r="F1358" s="2">
        <v>3.9205000000000001</v>
      </c>
      <c r="G1358" s="2">
        <v>61814.523500000003</v>
      </c>
      <c r="H1358" s="21">
        <f t="shared" si="21"/>
        <v>-2.8575526155390586E-2</v>
      </c>
      <c r="I1358" s="4"/>
      <c r="J1358" s="4"/>
      <c r="K1358" s="4"/>
    </row>
    <row r="1359" spans="2:11" ht="13.5" x14ac:dyDescent="0.35">
      <c r="B1359" s="3">
        <v>43986</v>
      </c>
      <c r="C1359" s="2">
        <v>3.84</v>
      </c>
      <c r="D1359" s="2">
        <v>2.7818000000000001</v>
      </c>
      <c r="E1359" s="2">
        <v>100</v>
      </c>
      <c r="F1359" s="2">
        <v>3.84</v>
      </c>
      <c r="G1359" s="2">
        <v>384</v>
      </c>
      <c r="H1359" s="21">
        <f t="shared" si="21"/>
        <v>2.6721783420683553E-2</v>
      </c>
      <c r="I1359" s="4"/>
      <c r="J1359" s="4"/>
      <c r="K1359" s="4"/>
    </row>
    <row r="1360" spans="2:11" ht="13.5" x14ac:dyDescent="0.35">
      <c r="B1360" s="3">
        <v>43987</v>
      </c>
      <c r="C1360" s="2">
        <v>3.84</v>
      </c>
      <c r="D1360" s="2">
        <v>2.7818000000000001</v>
      </c>
      <c r="E1360" s="2">
        <v>4948</v>
      </c>
      <c r="F1360" s="2">
        <v>3.8702000000000001</v>
      </c>
      <c r="G1360" s="2">
        <v>19149.749599999999</v>
      </c>
      <c r="H1360" s="21">
        <f t="shared" si="21"/>
        <v>0</v>
      </c>
      <c r="I1360" s="4"/>
      <c r="J1360" s="4"/>
      <c r="K1360" s="4"/>
    </row>
    <row r="1361" spans="2:11" ht="13.5" x14ac:dyDescent="0.35">
      <c r="B1361" s="3">
        <v>43990</v>
      </c>
      <c r="C1361" s="2">
        <v>3.8</v>
      </c>
      <c r="D1361" s="2">
        <v>2.7528000000000001</v>
      </c>
      <c r="E1361" s="2">
        <v>6437</v>
      </c>
      <c r="F1361" s="2">
        <v>3.8138999999999998</v>
      </c>
      <c r="G1361" s="2">
        <v>24550.0743</v>
      </c>
      <c r="H1361" s="21">
        <f t="shared" si="21"/>
        <v>-1.0424904737939432E-2</v>
      </c>
      <c r="I1361" s="4"/>
      <c r="J1361" s="4"/>
      <c r="K1361" s="4"/>
    </row>
    <row r="1362" spans="2:11" ht="13.5" x14ac:dyDescent="0.35">
      <c r="B1362" s="3">
        <v>43991</v>
      </c>
      <c r="C1362" s="2">
        <v>3.8</v>
      </c>
      <c r="D1362" s="2">
        <v>2.7528000000000001</v>
      </c>
      <c r="E1362" s="2">
        <v>1092</v>
      </c>
      <c r="F1362" s="2">
        <v>3.8654999999999999</v>
      </c>
      <c r="G1362" s="2">
        <v>4221.1260000000002</v>
      </c>
      <c r="H1362" s="21">
        <f t="shared" si="21"/>
        <v>0</v>
      </c>
      <c r="I1362" s="4"/>
      <c r="J1362" s="4"/>
      <c r="K1362" s="4"/>
    </row>
    <row r="1363" spans="2:11" ht="13.5" x14ac:dyDescent="0.35">
      <c r="B1363" s="3">
        <v>43992</v>
      </c>
      <c r="C1363" s="2">
        <v>3.75</v>
      </c>
      <c r="D1363" s="2">
        <v>2.7166000000000001</v>
      </c>
      <c r="E1363" s="2">
        <v>1978</v>
      </c>
      <c r="F1363" s="2">
        <v>3.8458000000000001</v>
      </c>
      <c r="G1363" s="2">
        <v>7606.9924000000001</v>
      </c>
      <c r="H1363" s="21">
        <f t="shared" si="21"/>
        <v>-1.3150247021214766E-2</v>
      </c>
      <c r="I1363" s="4"/>
      <c r="J1363" s="4"/>
      <c r="K1363" s="4"/>
    </row>
    <row r="1364" spans="2:11" ht="13.5" x14ac:dyDescent="0.35">
      <c r="B1364" s="3">
        <v>43993</v>
      </c>
      <c r="C1364" s="2">
        <v>3.84</v>
      </c>
      <c r="D1364" s="2">
        <v>2.7818000000000001</v>
      </c>
      <c r="E1364" s="2">
        <v>6091</v>
      </c>
      <c r="F1364" s="2">
        <v>3.7795999999999998</v>
      </c>
      <c r="G1364" s="2">
        <v>23021.543600000001</v>
      </c>
      <c r="H1364" s="21">
        <f t="shared" si="21"/>
        <v>2.4000588971508474E-2</v>
      </c>
      <c r="I1364" s="4"/>
      <c r="J1364" s="4"/>
      <c r="K1364" s="4"/>
    </row>
    <row r="1365" spans="2:11" ht="13.5" x14ac:dyDescent="0.35">
      <c r="B1365" s="3">
        <v>43994</v>
      </c>
      <c r="C1365" s="2">
        <v>3.92</v>
      </c>
      <c r="D1365" s="2">
        <v>2.8397999999999999</v>
      </c>
      <c r="E1365" s="2">
        <v>815</v>
      </c>
      <c r="F1365" s="2">
        <v>3.9190999999999998</v>
      </c>
      <c r="G1365" s="2">
        <v>3194.0664999999999</v>
      </c>
      <c r="H1365" s="21">
        <f t="shared" si="21"/>
        <v>2.0849809475878864E-2</v>
      </c>
      <c r="I1365" s="4"/>
      <c r="J1365" s="4"/>
      <c r="K1365" s="4"/>
    </row>
    <row r="1366" spans="2:11" ht="13.5" x14ac:dyDescent="0.35">
      <c r="B1366" s="3">
        <v>43997</v>
      </c>
      <c r="C1366" s="2">
        <v>3.84</v>
      </c>
      <c r="D1366" s="2">
        <v>2.7818000000000001</v>
      </c>
      <c r="E1366" s="2">
        <v>1015</v>
      </c>
      <c r="F1366" s="2">
        <v>3.8744000000000001</v>
      </c>
      <c r="G1366" s="2">
        <v>3932.5160000000001</v>
      </c>
      <c r="H1366" s="21">
        <f t="shared" si="21"/>
        <v>-2.0423973519261861E-2</v>
      </c>
      <c r="I1366" s="4"/>
      <c r="J1366" s="4"/>
      <c r="K1366" s="4"/>
    </row>
    <row r="1367" spans="2:11" ht="13.5" x14ac:dyDescent="0.35">
      <c r="B1367" s="3">
        <v>43998</v>
      </c>
      <c r="C1367" s="2">
        <v>3.94</v>
      </c>
      <c r="D1367" s="2">
        <v>2.8542999999999998</v>
      </c>
      <c r="E1367" s="2">
        <v>4388</v>
      </c>
      <c r="F1367" s="2">
        <v>3.8466</v>
      </c>
      <c r="G1367" s="2">
        <v>16878.880799999999</v>
      </c>
      <c r="H1367" s="21">
        <f t="shared" si="21"/>
        <v>2.6062261844848583E-2</v>
      </c>
      <c r="I1367" s="4"/>
      <c r="J1367" s="4"/>
      <c r="K1367" s="4"/>
    </row>
    <row r="1368" spans="2:11" ht="13.5" x14ac:dyDescent="0.35">
      <c r="B1368" s="3">
        <v>43999</v>
      </c>
      <c r="C1368" s="2">
        <v>3.8</v>
      </c>
      <c r="D1368" s="2">
        <v>2.7528000000000001</v>
      </c>
      <c r="E1368" s="2">
        <v>1132</v>
      </c>
      <c r="F1368" s="2">
        <v>3.8243</v>
      </c>
      <c r="G1368" s="2">
        <v>4329.1076000000003</v>
      </c>
      <c r="H1368" s="21">
        <f t="shared" si="21"/>
        <v>-3.5560382580667661E-2</v>
      </c>
      <c r="I1368" s="4"/>
      <c r="J1368" s="4"/>
      <c r="K1368" s="4"/>
    </row>
    <row r="1369" spans="2:11" ht="13.5" x14ac:dyDescent="0.35">
      <c r="B1369" s="3">
        <v>44000</v>
      </c>
      <c r="C1369" s="2">
        <v>3.72</v>
      </c>
      <c r="D1369" s="2">
        <v>2.6949000000000001</v>
      </c>
      <c r="E1369" s="2">
        <v>4287</v>
      </c>
      <c r="F1369" s="2">
        <v>3.7688999999999999</v>
      </c>
      <c r="G1369" s="2">
        <v>16157.274299999999</v>
      </c>
      <c r="H1369" s="21">
        <f t="shared" si="21"/>
        <v>-2.1033129904097669E-2</v>
      </c>
      <c r="I1369" s="4"/>
      <c r="J1369" s="4"/>
      <c r="K1369" s="4"/>
    </row>
    <row r="1370" spans="2:11" ht="13.5" x14ac:dyDescent="0.35">
      <c r="B1370" s="3">
        <v>44001</v>
      </c>
      <c r="C1370" s="2">
        <v>3.88</v>
      </c>
      <c r="D1370" s="2">
        <v>2.8108</v>
      </c>
      <c r="E1370" s="2">
        <v>1000</v>
      </c>
      <c r="F1370" s="2">
        <v>3.8792</v>
      </c>
      <c r="G1370" s="2">
        <v>3879.2</v>
      </c>
      <c r="H1370" s="21">
        <f t="shared" si="21"/>
        <v>4.3007161675757868E-2</v>
      </c>
      <c r="I1370" s="4"/>
      <c r="J1370" s="4"/>
      <c r="K1370" s="4"/>
    </row>
    <row r="1371" spans="2:11" ht="13.5" x14ac:dyDescent="0.35">
      <c r="B1371" s="3">
        <v>44004</v>
      </c>
      <c r="C1371" s="2">
        <v>3.88</v>
      </c>
      <c r="D1371" s="2">
        <v>2.8108</v>
      </c>
      <c r="E1371" s="2">
        <v>2433</v>
      </c>
      <c r="F1371" s="2">
        <v>3.88</v>
      </c>
      <c r="G1371" s="2">
        <v>9440.0400000000009</v>
      </c>
      <c r="H1371" s="21">
        <f t="shared" si="21"/>
        <v>0</v>
      </c>
      <c r="I1371" s="4"/>
      <c r="J1371" s="4"/>
      <c r="K1371" s="4"/>
    </row>
    <row r="1372" spans="2:11" ht="13.5" x14ac:dyDescent="0.35">
      <c r="B1372" s="3">
        <v>44005</v>
      </c>
      <c r="C1372" s="2">
        <v>3.87</v>
      </c>
      <c r="D1372" s="2">
        <v>2.8035000000000001</v>
      </c>
      <c r="E1372" s="2">
        <v>5393</v>
      </c>
      <c r="F1372" s="2">
        <v>3.7989000000000002</v>
      </c>
      <c r="G1372" s="2">
        <v>20487.467700000001</v>
      </c>
      <c r="H1372" s="21">
        <f t="shared" si="21"/>
        <v>-2.59712537355908E-3</v>
      </c>
      <c r="I1372" s="4"/>
      <c r="J1372" s="4"/>
      <c r="K1372" s="4"/>
    </row>
    <row r="1373" spans="2:11" ht="13.5" x14ac:dyDescent="0.35">
      <c r="B1373" s="3">
        <v>44006</v>
      </c>
      <c r="C1373" s="2">
        <v>3.88</v>
      </c>
      <c r="D1373" s="2">
        <v>2.8108</v>
      </c>
      <c r="E1373" s="2">
        <v>2070</v>
      </c>
      <c r="F1373" s="2">
        <v>3.8993000000000002</v>
      </c>
      <c r="G1373" s="2">
        <v>8071.5510000000004</v>
      </c>
      <c r="H1373" s="21">
        <f t="shared" si="21"/>
        <v>2.6038879971463751E-3</v>
      </c>
      <c r="I1373" s="4"/>
      <c r="J1373" s="4"/>
      <c r="K1373" s="4"/>
    </row>
    <row r="1374" spans="2:11" ht="13.5" x14ac:dyDescent="0.35">
      <c r="B1374" s="3">
        <v>44007</v>
      </c>
      <c r="C1374" s="2">
        <v>3.71</v>
      </c>
      <c r="D1374" s="2">
        <v>2.6876000000000002</v>
      </c>
      <c r="E1374" s="2">
        <v>8376</v>
      </c>
      <c r="F1374" s="2">
        <v>3.7725</v>
      </c>
      <c r="G1374" s="2">
        <v>31598.46</v>
      </c>
      <c r="H1374" s="21">
        <f t="shared" si="21"/>
        <v>-4.3830937811299188E-2</v>
      </c>
      <c r="I1374" s="4"/>
      <c r="J1374" s="4"/>
      <c r="K1374" s="4"/>
    </row>
    <row r="1375" spans="2:11" ht="13.5" x14ac:dyDescent="0.35">
      <c r="B1375" s="3">
        <v>44008</v>
      </c>
      <c r="C1375" s="2">
        <v>3.54</v>
      </c>
      <c r="D1375" s="2">
        <v>2.5644999999999998</v>
      </c>
      <c r="E1375" s="2">
        <v>20225</v>
      </c>
      <c r="F1375" s="2">
        <v>3.6690999999999998</v>
      </c>
      <c r="G1375" s="2">
        <v>74207.547500000001</v>
      </c>
      <c r="H1375" s="21">
        <f t="shared" si="21"/>
        <v>-4.5802946867093478E-2</v>
      </c>
      <c r="I1375" s="4"/>
      <c r="J1375" s="4"/>
      <c r="K1375" s="4"/>
    </row>
    <row r="1376" spans="2:11" ht="13.5" x14ac:dyDescent="0.35">
      <c r="B1376" s="3">
        <v>44011</v>
      </c>
      <c r="C1376" s="2">
        <v>3.5</v>
      </c>
      <c r="D1376" s="2">
        <v>2.5354999999999999</v>
      </c>
      <c r="E1376" s="2">
        <v>3931</v>
      </c>
      <c r="F1376" s="2">
        <v>3.4863</v>
      </c>
      <c r="G1376" s="2">
        <v>13704.6453</v>
      </c>
      <c r="H1376" s="21">
        <f t="shared" si="21"/>
        <v>-1.1308247221680607E-2</v>
      </c>
      <c r="I1376" s="4"/>
      <c r="J1376" s="4"/>
      <c r="K1376" s="4"/>
    </row>
    <row r="1377" spans="2:11" ht="13.5" x14ac:dyDescent="0.35">
      <c r="B1377" s="3">
        <v>44012</v>
      </c>
      <c r="C1377" s="2">
        <v>3.6</v>
      </c>
      <c r="D1377" s="2">
        <v>2.6080000000000001</v>
      </c>
      <c r="E1377" s="2">
        <v>6320</v>
      </c>
      <c r="F1377" s="2">
        <v>3.4192999999999998</v>
      </c>
      <c r="G1377" s="2">
        <v>21609.975999999999</v>
      </c>
      <c r="H1377" s="21">
        <f t="shared" si="21"/>
        <v>2.8593965687241266E-2</v>
      </c>
      <c r="I1377" s="4"/>
      <c r="J1377" s="4"/>
      <c r="K1377" s="4"/>
    </row>
    <row r="1378" spans="2:11" ht="13.5" x14ac:dyDescent="0.35">
      <c r="B1378" s="3">
        <v>44013</v>
      </c>
      <c r="C1378" s="2">
        <v>3.5</v>
      </c>
      <c r="D1378" s="2">
        <v>2.5354999999999999</v>
      </c>
      <c r="E1378" s="2">
        <v>62</v>
      </c>
      <c r="F1378" s="2">
        <v>3.5</v>
      </c>
      <c r="G1378" s="2">
        <v>217</v>
      </c>
      <c r="H1378" s="21">
        <f t="shared" si="21"/>
        <v>-2.7799079754601313E-2</v>
      </c>
      <c r="I1378" s="4"/>
      <c r="J1378" s="4"/>
      <c r="K1378" s="4"/>
    </row>
    <row r="1379" spans="2:11" ht="13.5" x14ac:dyDescent="0.35">
      <c r="B1379" s="3">
        <v>44014</v>
      </c>
      <c r="C1379" s="2">
        <v>3.44</v>
      </c>
      <c r="D1379" s="2">
        <v>2.492</v>
      </c>
      <c r="E1379" s="2">
        <v>1685</v>
      </c>
      <c r="F1379" s="2">
        <v>3.4163999999999999</v>
      </c>
      <c r="G1379" s="2">
        <v>5756.634</v>
      </c>
      <c r="H1379" s="21">
        <f t="shared" si="21"/>
        <v>-1.7156379412344654E-2</v>
      </c>
      <c r="I1379" s="4"/>
      <c r="J1379" s="4"/>
      <c r="K1379" s="4"/>
    </row>
    <row r="1380" spans="2:11" ht="13.5" x14ac:dyDescent="0.35">
      <c r="B1380" s="3">
        <v>44015</v>
      </c>
      <c r="C1380" s="2">
        <v>3.52</v>
      </c>
      <c r="D1380" s="2">
        <v>2.5499999999999998</v>
      </c>
      <c r="E1380" s="2">
        <v>2158</v>
      </c>
      <c r="F1380" s="2">
        <v>3.4803000000000002</v>
      </c>
      <c r="G1380" s="2">
        <v>7510.4874</v>
      </c>
      <c r="H1380" s="21">
        <f t="shared" si="21"/>
        <v>2.3274478330658037E-2</v>
      </c>
      <c r="I1380" s="4"/>
      <c r="J1380" s="4"/>
      <c r="K1380" s="4"/>
    </row>
    <row r="1381" spans="2:11" ht="13.5" x14ac:dyDescent="0.35">
      <c r="B1381" s="3">
        <v>44018</v>
      </c>
      <c r="C1381" s="2">
        <v>3.5</v>
      </c>
      <c r="D1381" s="2">
        <v>2.5354999999999999</v>
      </c>
      <c r="E1381" s="2">
        <v>4311</v>
      </c>
      <c r="F1381" s="2">
        <v>3.4737</v>
      </c>
      <c r="G1381" s="2">
        <v>14975.120699999999</v>
      </c>
      <c r="H1381" s="21">
        <f t="shared" si="21"/>
        <v>-5.6862745098039055E-3</v>
      </c>
      <c r="I1381" s="4"/>
      <c r="J1381" s="4"/>
      <c r="K1381" s="4"/>
    </row>
    <row r="1382" spans="2:11" ht="13.5" x14ac:dyDescent="0.35">
      <c r="B1382" s="3">
        <v>44019</v>
      </c>
      <c r="C1382" s="2">
        <v>3.5</v>
      </c>
      <c r="D1382" s="2">
        <v>2.5354999999999999</v>
      </c>
      <c r="E1382" s="2">
        <v>5412</v>
      </c>
      <c r="F1382" s="2">
        <v>3.5024999999999999</v>
      </c>
      <c r="G1382" s="2">
        <v>18955.53</v>
      </c>
      <c r="H1382" s="21">
        <f t="shared" si="21"/>
        <v>0</v>
      </c>
      <c r="I1382" s="4"/>
      <c r="J1382" s="4"/>
      <c r="K1382" s="4"/>
    </row>
    <row r="1383" spans="2:11" ht="13.5" x14ac:dyDescent="0.35">
      <c r="B1383" s="3">
        <v>44020</v>
      </c>
      <c r="C1383" s="2">
        <v>3.5</v>
      </c>
      <c r="D1383" s="2">
        <v>2.5354999999999999</v>
      </c>
      <c r="E1383" s="2">
        <v>7657</v>
      </c>
      <c r="F1383" s="2">
        <v>3.5036</v>
      </c>
      <c r="G1383" s="2">
        <v>26827.065200000001</v>
      </c>
      <c r="H1383" s="21">
        <f t="shared" si="21"/>
        <v>0</v>
      </c>
      <c r="I1383" s="4"/>
      <c r="J1383" s="4"/>
      <c r="K1383" s="4"/>
    </row>
    <row r="1384" spans="2:11" ht="13.5" x14ac:dyDescent="0.35">
      <c r="B1384" s="3">
        <v>44021</v>
      </c>
      <c r="C1384" s="2">
        <v>3.54</v>
      </c>
      <c r="D1384" s="2">
        <v>2.5644999999999998</v>
      </c>
      <c r="E1384" s="2">
        <v>1575</v>
      </c>
      <c r="F1384" s="2">
        <v>3.5387</v>
      </c>
      <c r="G1384" s="2">
        <v>5573.4525000000003</v>
      </c>
      <c r="H1384" s="21">
        <f t="shared" si="21"/>
        <v>1.1437586274896437E-2</v>
      </c>
      <c r="I1384" s="4"/>
      <c r="J1384" s="4"/>
      <c r="K1384" s="4"/>
    </row>
    <row r="1385" spans="2:11" ht="13.5" x14ac:dyDescent="0.35">
      <c r="B1385" s="3">
        <v>44022</v>
      </c>
      <c r="C1385" s="2">
        <v>3.51</v>
      </c>
      <c r="D1385" s="2">
        <v>2.5428000000000002</v>
      </c>
      <c r="E1385" s="2">
        <v>6026</v>
      </c>
      <c r="F1385" s="2">
        <v>3.5282</v>
      </c>
      <c r="G1385" s="2">
        <v>21260.933199999999</v>
      </c>
      <c r="H1385" s="21">
        <f t="shared" si="21"/>
        <v>-8.4616884382919134E-3</v>
      </c>
      <c r="I1385" s="4"/>
      <c r="J1385" s="4"/>
      <c r="K1385" s="4"/>
    </row>
    <row r="1386" spans="2:11" ht="13.5" x14ac:dyDescent="0.35">
      <c r="B1386" s="3">
        <v>44025</v>
      </c>
      <c r="C1386" s="2">
        <v>3.54</v>
      </c>
      <c r="D1386" s="2">
        <v>2.5644999999999998</v>
      </c>
      <c r="E1386" s="2">
        <v>650</v>
      </c>
      <c r="F1386" s="2">
        <v>3.5390000000000001</v>
      </c>
      <c r="G1386" s="2">
        <v>2300.35</v>
      </c>
      <c r="H1386" s="21">
        <f t="shared" si="21"/>
        <v>8.5338996381939623E-3</v>
      </c>
      <c r="I1386" s="4"/>
      <c r="J1386" s="4"/>
      <c r="K1386" s="4"/>
    </row>
    <row r="1387" spans="2:11" ht="13.5" x14ac:dyDescent="0.35">
      <c r="B1387" s="3">
        <v>44026</v>
      </c>
      <c r="C1387" s="2">
        <v>3.53</v>
      </c>
      <c r="D1387" s="2">
        <v>2.5571999999999999</v>
      </c>
      <c r="E1387" s="2">
        <v>4270</v>
      </c>
      <c r="F1387" s="2">
        <v>3.5068000000000001</v>
      </c>
      <c r="G1387" s="2">
        <v>14974.036</v>
      </c>
      <c r="H1387" s="21">
        <f t="shared" si="21"/>
        <v>-2.8465587833885211E-3</v>
      </c>
      <c r="I1387" s="4"/>
      <c r="J1387" s="4"/>
      <c r="K1387" s="4"/>
    </row>
    <row r="1388" spans="2:11" ht="13.5" x14ac:dyDescent="0.35">
      <c r="B1388" s="3">
        <v>44027</v>
      </c>
      <c r="C1388" s="2">
        <v>3.45</v>
      </c>
      <c r="D1388" s="2">
        <v>2.4992999999999999</v>
      </c>
      <c r="E1388" s="2">
        <v>8402</v>
      </c>
      <c r="F1388" s="2">
        <v>3.4479000000000002</v>
      </c>
      <c r="G1388" s="2">
        <v>28969.255799999999</v>
      </c>
      <c r="H1388" s="21">
        <f t="shared" si="21"/>
        <v>-2.2641952135147844E-2</v>
      </c>
      <c r="I1388" s="4"/>
      <c r="J1388" s="4"/>
      <c r="K1388" s="4"/>
    </row>
    <row r="1389" spans="2:11" ht="13.5" x14ac:dyDescent="0.35">
      <c r="B1389" s="3">
        <v>44028</v>
      </c>
      <c r="C1389" s="2">
        <v>3.53</v>
      </c>
      <c r="D1389" s="2">
        <v>2.5571999999999999</v>
      </c>
      <c r="E1389" s="2">
        <v>1368</v>
      </c>
      <c r="F1389" s="2">
        <v>3.5255999999999998</v>
      </c>
      <c r="G1389" s="2">
        <v>4823.0208000000002</v>
      </c>
      <c r="H1389" s="21">
        <f t="shared" si="21"/>
        <v>2.3166486616252577E-2</v>
      </c>
      <c r="I1389" s="4"/>
      <c r="J1389" s="4"/>
      <c r="K1389" s="4"/>
    </row>
    <row r="1390" spans="2:11" ht="13.5" x14ac:dyDescent="0.35">
      <c r="B1390" s="3">
        <v>44029</v>
      </c>
      <c r="C1390" s="2">
        <v>3.43</v>
      </c>
      <c r="D1390" s="2">
        <v>2.4847999999999999</v>
      </c>
      <c r="E1390" s="2">
        <v>6839</v>
      </c>
      <c r="F1390" s="2">
        <v>3.4409000000000001</v>
      </c>
      <c r="G1390" s="2">
        <v>23532.3151</v>
      </c>
      <c r="H1390" s="21">
        <f t="shared" si="21"/>
        <v>-2.8312216486782428E-2</v>
      </c>
      <c r="I1390" s="4"/>
      <c r="J1390" s="4"/>
      <c r="K1390" s="4"/>
    </row>
    <row r="1391" spans="2:11" ht="13.5" x14ac:dyDescent="0.35">
      <c r="B1391" s="3">
        <v>44032</v>
      </c>
      <c r="C1391" s="2">
        <v>3.43</v>
      </c>
      <c r="D1391" s="2">
        <v>2.4847999999999999</v>
      </c>
      <c r="E1391" s="2">
        <v>0</v>
      </c>
      <c r="F1391" s="2">
        <v>0</v>
      </c>
      <c r="G1391" s="2">
        <v>0</v>
      </c>
      <c r="H1391" s="21">
        <f t="shared" si="21"/>
        <v>0</v>
      </c>
      <c r="I1391" s="4"/>
      <c r="J1391" s="4"/>
      <c r="K1391" s="4"/>
    </row>
    <row r="1392" spans="2:11" ht="13.5" x14ac:dyDescent="0.35">
      <c r="B1392" s="3">
        <v>44033</v>
      </c>
      <c r="C1392" s="2">
        <v>3.5</v>
      </c>
      <c r="D1392" s="2">
        <v>2.5354999999999999</v>
      </c>
      <c r="E1392" s="2">
        <v>1450</v>
      </c>
      <c r="F1392" s="2">
        <v>3.4752000000000001</v>
      </c>
      <c r="G1392" s="2">
        <v>5039.04</v>
      </c>
      <c r="H1392" s="21">
        <f t="shared" si="21"/>
        <v>2.0404056664520272E-2</v>
      </c>
      <c r="I1392" s="4"/>
      <c r="J1392" s="4"/>
      <c r="K1392" s="4"/>
    </row>
    <row r="1393" spans="2:11" ht="13.5" x14ac:dyDescent="0.35">
      <c r="B1393" s="3">
        <v>44034</v>
      </c>
      <c r="C1393" s="2">
        <v>3.4</v>
      </c>
      <c r="D1393" s="2">
        <v>2.4630999999999998</v>
      </c>
      <c r="E1393" s="2">
        <v>8632</v>
      </c>
      <c r="F1393" s="2">
        <v>3.4005999999999998</v>
      </c>
      <c r="G1393" s="2">
        <v>29353.979200000002</v>
      </c>
      <c r="H1393" s="21">
        <f t="shared" si="21"/>
        <v>-2.8554525734569128E-2</v>
      </c>
      <c r="I1393" s="4"/>
      <c r="J1393" s="4"/>
      <c r="K1393" s="4"/>
    </row>
    <row r="1394" spans="2:11" ht="13.5" x14ac:dyDescent="0.35">
      <c r="B1394" s="3">
        <v>44035</v>
      </c>
      <c r="C1394" s="2">
        <v>3.4</v>
      </c>
      <c r="D1394" s="2">
        <v>2.4630999999999998</v>
      </c>
      <c r="E1394" s="2">
        <v>2703</v>
      </c>
      <c r="F1394" s="2">
        <v>3.3994</v>
      </c>
      <c r="G1394" s="2">
        <v>9188.5781999999999</v>
      </c>
      <c r="H1394" s="21">
        <f t="shared" si="21"/>
        <v>0</v>
      </c>
      <c r="I1394" s="4"/>
      <c r="J1394" s="4"/>
      <c r="K1394" s="4"/>
    </row>
    <row r="1395" spans="2:11" ht="13.5" x14ac:dyDescent="0.35">
      <c r="B1395" s="3">
        <v>44036</v>
      </c>
      <c r="C1395" s="2">
        <v>3.39</v>
      </c>
      <c r="D1395" s="2">
        <v>2.4558</v>
      </c>
      <c r="E1395" s="2">
        <v>280</v>
      </c>
      <c r="F1395" s="2">
        <v>3.3929</v>
      </c>
      <c r="G1395" s="2">
        <v>950.01199999999994</v>
      </c>
      <c r="H1395" s="21">
        <f t="shared" si="21"/>
        <v>-2.9637448743452814E-3</v>
      </c>
      <c r="I1395" s="4"/>
      <c r="J1395" s="4"/>
      <c r="K1395" s="4"/>
    </row>
    <row r="1396" spans="2:11" ht="13.5" x14ac:dyDescent="0.35">
      <c r="B1396" s="3">
        <v>44039</v>
      </c>
      <c r="C1396" s="2">
        <v>3.35</v>
      </c>
      <c r="D1396" s="2">
        <v>2.4268000000000001</v>
      </c>
      <c r="E1396" s="2">
        <v>11650</v>
      </c>
      <c r="F1396" s="2">
        <v>3.3708999999999998</v>
      </c>
      <c r="G1396" s="2">
        <v>39270.985000000001</v>
      </c>
      <c r="H1396" s="21">
        <f t="shared" si="21"/>
        <v>-1.1808779216548545E-2</v>
      </c>
      <c r="I1396" s="4"/>
      <c r="J1396" s="4"/>
      <c r="K1396" s="4"/>
    </row>
    <row r="1397" spans="2:11" ht="13.5" x14ac:dyDescent="0.35">
      <c r="B1397" s="3">
        <v>44040</v>
      </c>
      <c r="C1397" s="2">
        <v>3.3</v>
      </c>
      <c r="D1397" s="2">
        <v>2.3906000000000001</v>
      </c>
      <c r="E1397" s="2">
        <v>17813</v>
      </c>
      <c r="F1397" s="2">
        <v>3.3618999999999999</v>
      </c>
      <c r="G1397" s="2">
        <v>59885.524700000002</v>
      </c>
      <c r="H1397" s="21">
        <f t="shared" si="21"/>
        <v>-1.4916762815229936E-2</v>
      </c>
      <c r="I1397" s="4"/>
      <c r="J1397" s="4"/>
      <c r="K1397" s="4"/>
    </row>
    <row r="1398" spans="2:11" ht="13.5" x14ac:dyDescent="0.35">
      <c r="B1398" s="3">
        <v>44041</v>
      </c>
      <c r="C1398" s="2">
        <v>3.39</v>
      </c>
      <c r="D1398" s="2">
        <v>2.4558</v>
      </c>
      <c r="E1398" s="2">
        <v>12195</v>
      </c>
      <c r="F1398" s="2">
        <v>3.3180999999999998</v>
      </c>
      <c r="G1398" s="2">
        <v>40464.229500000001</v>
      </c>
      <c r="H1398" s="21">
        <f t="shared" si="21"/>
        <v>2.7273487827323653E-2</v>
      </c>
      <c r="I1398" s="4"/>
      <c r="J1398" s="4"/>
      <c r="K1398" s="4"/>
    </row>
    <row r="1399" spans="2:11" ht="13.5" x14ac:dyDescent="0.35">
      <c r="B1399" s="3">
        <v>44042</v>
      </c>
      <c r="C1399" s="2">
        <v>3.3</v>
      </c>
      <c r="D1399" s="2">
        <v>2.3906000000000001</v>
      </c>
      <c r="E1399" s="2">
        <v>1351</v>
      </c>
      <c r="F1399" s="2">
        <v>3.3</v>
      </c>
      <c r="G1399" s="2">
        <v>4458.3</v>
      </c>
      <c r="H1399" s="21">
        <f t="shared" si="21"/>
        <v>-2.6549393273067809E-2</v>
      </c>
      <c r="I1399" s="4"/>
      <c r="J1399" s="4"/>
      <c r="K1399" s="4"/>
    </row>
    <row r="1400" spans="2:11" ht="13.5" x14ac:dyDescent="0.35">
      <c r="B1400" s="3">
        <v>44046</v>
      </c>
      <c r="C1400" s="2">
        <v>3.36</v>
      </c>
      <c r="D1400" s="2">
        <v>2.4340999999999999</v>
      </c>
      <c r="E1400" s="2">
        <v>2263</v>
      </c>
      <c r="F1400" s="2">
        <v>3.3689</v>
      </c>
      <c r="G1400" s="2">
        <v>7623.8207000000002</v>
      </c>
      <c r="H1400" s="21">
        <f t="shared" si="21"/>
        <v>1.8196268719149949E-2</v>
      </c>
      <c r="I1400" s="4"/>
      <c r="J1400" s="4"/>
      <c r="K1400" s="4"/>
    </row>
    <row r="1401" spans="2:11" ht="13.5" x14ac:dyDescent="0.35">
      <c r="B1401" s="3">
        <v>44047</v>
      </c>
      <c r="C1401" s="2">
        <v>3.47</v>
      </c>
      <c r="D1401" s="2">
        <v>2.5137999999999998</v>
      </c>
      <c r="E1401" s="2">
        <v>3215</v>
      </c>
      <c r="F1401" s="2">
        <v>3.4359000000000002</v>
      </c>
      <c r="G1401" s="2">
        <v>11046.4185</v>
      </c>
      <c r="H1401" s="21">
        <f t="shared" si="21"/>
        <v>3.2743108335729791E-2</v>
      </c>
      <c r="I1401" s="4"/>
      <c r="J1401" s="4"/>
      <c r="K1401" s="4"/>
    </row>
    <row r="1402" spans="2:11" ht="13.5" x14ac:dyDescent="0.35">
      <c r="B1402" s="3">
        <v>44048</v>
      </c>
      <c r="C1402" s="2">
        <v>3.55</v>
      </c>
      <c r="D1402" s="2">
        <v>2.5716999999999999</v>
      </c>
      <c r="E1402" s="2">
        <v>2142</v>
      </c>
      <c r="F1402" s="2">
        <v>3.5365000000000002</v>
      </c>
      <c r="G1402" s="2">
        <v>7575.183</v>
      </c>
      <c r="H1402" s="21">
        <f t="shared" si="21"/>
        <v>2.3032858620415333E-2</v>
      </c>
      <c r="I1402" s="4"/>
      <c r="J1402" s="4"/>
      <c r="K1402" s="4"/>
    </row>
    <row r="1403" spans="2:11" ht="13.5" x14ac:dyDescent="0.35">
      <c r="B1403" s="3">
        <v>44049</v>
      </c>
      <c r="C1403" s="2">
        <v>3.6</v>
      </c>
      <c r="D1403" s="2">
        <v>2.6080000000000001</v>
      </c>
      <c r="E1403" s="2">
        <v>1633</v>
      </c>
      <c r="F1403" s="2">
        <v>3.5945999999999998</v>
      </c>
      <c r="G1403" s="2">
        <v>5869.9817999999996</v>
      </c>
      <c r="H1403" s="21">
        <f t="shared" si="21"/>
        <v>1.4115176731345111E-2</v>
      </c>
      <c r="I1403" s="4"/>
      <c r="J1403" s="4"/>
      <c r="K1403" s="4"/>
    </row>
    <row r="1404" spans="2:11" ht="13.5" x14ac:dyDescent="0.35">
      <c r="B1404" s="3">
        <v>44050</v>
      </c>
      <c r="C1404" s="2">
        <v>3.7</v>
      </c>
      <c r="D1404" s="2">
        <v>2.6804000000000001</v>
      </c>
      <c r="E1404" s="2">
        <v>2134</v>
      </c>
      <c r="F1404" s="2">
        <v>3.7027000000000001</v>
      </c>
      <c r="G1404" s="2">
        <v>7901.5618000000004</v>
      </c>
      <c r="H1404" s="21">
        <f t="shared" si="21"/>
        <v>2.7760736196319025E-2</v>
      </c>
      <c r="I1404" s="4"/>
      <c r="J1404" s="4"/>
      <c r="K1404" s="4"/>
    </row>
    <row r="1405" spans="2:11" ht="13.5" x14ac:dyDescent="0.35">
      <c r="B1405" s="3">
        <v>44053</v>
      </c>
      <c r="C1405" s="2">
        <v>3.75</v>
      </c>
      <c r="D1405" s="2">
        <v>2.7166000000000001</v>
      </c>
      <c r="E1405" s="2">
        <v>1553</v>
      </c>
      <c r="F1405" s="2">
        <v>3.75</v>
      </c>
      <c r="G1405" s="2">
        <v>5823.75</v>
      </c>
      <c r="H1405" s="21">
        <f t="shared" si="21"/>
        <v>1.3505446948216687E-2</v>
      </c>
      <c r="I1405" s="4"/>
      <c r="J1405" s="4"/>
      <c r="K1405" s="4"/>
    </row>
    <row r="1406" spans="2:11" ht="13.5" x14ac:dyDescent="0.35">
      <c r="B1406" s="3">
        <v>44054</v>
      </c>
      <c r="C1406" s="2">
        <v>3.64</v>
      </c>
      <c r="D1406" s="2">
        <v>2.6368999999999998</v>
      </c>
      <c r="E1406" s="2">
        <v>2371</v>
      </c>
      <c r="F1406" s="2">
        <v>3.6911</v>
      </c>
      <c r="G1406" s="2">
        <v>8751.5980999999992</v>
      </c>
      <c r="H1406" s="21">
        <f t="shared" si="21"/>
        <v>-2.9338143267319563E-2</v>
      </c>
      <c r="I1406" s="4"/>
      <c r="J1406" s="4"/>
      <c r="K1406" s="4"/>
    </row>
    <row r="1407" spans="2:11" ht="13.5" x14ac:dyDescent="0.35">
      <c r="B1407" s="3">
        <v>44055</v>
      </c>
      <c r="C1407" s="2">
        <v>3.57</v>
      </c>
      <c r="D1407" s="2">
        <v>2.5861999999999998</v>
      </c>
      <c r="E1407" s="2">
        <v>5891</v>
      </c>
      <c r="F1407" s="2">
        <v>3.673</v>
      </c>
      <c r="G1407" s="2">
        <v>21637.643</v>
      </c>
      <c r="H1407" s="21">
        <f t="shared" si="21"/>
        <v>-1.9227122757783752E-2</v>
      </c>
      <c r="I1407" s="4"/>
      <c r="J1407" s="4"/>
      <c r="K1407" s="4"/>
    </row>
    <row r="1408" spans="2:11" ht="13.5" x14ac:dyDescent="0.35">
      <c r="B1408" s="3">
        <v>44057</v>
      </c>
      <c r="C1408" s="2">
        <v>3.65</v>
      </c>
      <c r="D1408" s="2">
        <v>2.6442000000000001</v>
      </c>
      <c r="E1408" s="2">
        <v>27</v>
      </c>
      <c r="F1408" s="2">
        <v>3.65</v>
      </c>
      <c r="G1408" s="2">
        <v>98.55</v>
      </c>
      <c r="H1408" s="21">
        <f t="shared" si="21"/>
        <v>2.2426726471270697E-2</v>
      </c>
      <c r="I1408" s="4"/>
      <c r="J1408" s="4"/>
      <c r="K1408" s="4"/>
    </row>
    <row r="1409" spans="2:11" ht="13.5" x14ac:dyDescent="0.35">
      <c r="B1409" s="3">
        <v>44060</v>
      </c>
      <c r="C1409" s="2">
        <v>3.57</v>
      </c>
      <c r="D1409" s="2">
        <v>2.5861999999999998</v>
      </c>
      <c r="E1409" s="2">
        <v>537</v>
      </c>
      <c r="F1409" s="2">
        <v>3.57</v>
      </c>
      <c r="G1409" s="2">
        <v>1917.09</v>
      </c>
      <c r="H1409" s="21">
        <f t="shared" si="21"/>
        <v>-2.1934800695862747E-2</v>
      </c>
      <c r="I1409" s="4"/>
      <c r="J1409" s="4"/>
      <c r="K1409" s="4"/>
    </row>
    <row r="1410" spans="2:11" ht="13.5" x14ac:dyDescent="0.35">
      <c r="B1410" s="3">
        <v>44061</v>
      </c>
      <c r="C1410" s="2">
        <v>3.51</v>
      </c>
      <c r="D1410" s="2">
        <v>2.5428000000000002</v>
      </c>
      <c r="E1410" s="2">
        <v>409</v>
      </c>
      <c r="F1410" s="2">
        <v>3.5762</v>
      </c>
      <c r="G1410" s="2">
        <v>1462.6658</v>
      </c>
      <c r="H1410" s="21">
        <f t="shared" si="21"/>
        <v>-1.6781378083674761E-2</v>
      </c>
      <c r="I1410" s="4"/>
      <c r="J1410" s="4"/>
      <c r="K1410" s="4"/>
    </row>
    <row r="1411" spans="2:11" ht="13.5" x14ac:dyDescent="0.35">
      <c r="B1411" s="3">
        <v>44062</v>
      </c>
      <c r="C1411" s="2">
        <v>3.6</v>
      </c>
      <c r="D1411" s="2">
        <v>2.6080000000000001</v>
      </c>
      <c r="E1411" s="2">
        <v>1835</v>
      </c>
      <c r="F1411" s="2">
        <v>3.4851000000000001</v>
      </c>
      <c r="G1411" s="2">
        <v>6395.1584999999995</v>
      </c>
      <c r="H1411" s="21">
        <f t="shared" si="21"/>
        <v>2.5641025641025609E-2</v>
      </c>
      <c r="I1411" s="4"/>
      <c r="J1411" s="4"/>
      <c r="K1411" s="4"/>
    </row>
    <row r="1412" spans="2:11" ht="13.5" x14ac:dyDescent="0.35">
      <c r="B1412" s="3">
        <v>44064</v>
      </c>
      <c r="C1412" s="2">
        <v>3.59</v>
      </c>
      <c r="D1412" s="2">
        <v>2.6006999999999998</v>
      </c>
      <c r="E1412" s="2">
        <v>1814</v>
      </c>
      <c r="F1412" s="2">
        <v>3.681</v>
      </c>
      <c r="G1412" s="2">
        <v>6677.3339999999998</v>
      </c>
      <c r="H1412" s="21">
        <f t="shared" si="21"/>
        <v>-2.7990797546013444E-3</v>
      </c>
      <c r="I1412" s="4"/>
      <c r="J1412" s="4"/>
      <c r="K1412" s="4"/>
    </row>
    <row r="1413" spans="2:11" ht="13.5" x14ac:dyDescent="0.35">
      <c r="B1413" s="3">
        <v>44067</v>
      </c>
      <c r="C1413" s="2">
        <v>3.45</v>
      </c>
      <c r="D1413" s="2">
        <v>2.4992999999999999</v>
      </c>
      <c r="E1413" s="2">
        <v>28344</v>
      </c>
      <c r="F1413" s="2">
        <v>3.496</v>
      </c>
      <c r="G1413" s="2">
        <v>99090.623999999996</v>
      </c>
      <c r="H1413" s="21">
        <f t="shared" si="21"/>
        <v>-3.8989502826162162E-2</v>
      </c>
      <c r="I1413" s="4"/>
      <c r="J1413" s="4"/>
      <c r="K1413" s="4"/>
    </row>
    <row r="1414" spans="2:11" ht="13.5" x14ac:dyDescent="0.35">
      <c r="B1414" s="3">
        <v>44068</v>
      </c>
      <c r="C1414" s="2">
        <v>3.42</v>
      </c>
      <c r="D1414" s="2">
        <v>2.4775999999999998</v>
      </c>
      <c r="E1414" s="2">
        <v>13188</v>
      </c>
      <c r="F1414" s="2">
        <v>3.4584999999999999</v>
      </c>
      <c r="G1414" s="2">
        <v>45610.697999999997</v>
      </c>
      <c r="H1414" s="21">
        <f t="shared" si="21"/>
        <v>-8.6824310807026191E-3</v>
      </c>
      <c r="I1414" s="4"/>
      <c r="J1414" s="4"/>
      <c r="K1414" s="4"/>
    </row>
    <row r="1415" spans="2:11" ht="13.5" x14ac:dyDescent="0.35">
      <c r="B1415" s="3">
        <v>44069</v>
      </c>
      <c r="C1415" s="2">
        <v>3.53</v>
      </c>
      <c r="D1415" s="2">
        <v>2.5571999999999999</v>
      </c>
      <c r="E1415" s="2">
        <v>7861</v>
      </c>
      <c r="F1415" s="2">
        <v>3.4819</v>
      </c>
      <c r="G1415" s="2">
        <v>27371.215899999999</v>
      </c>
      <c r="H1415" s="21">
        <f t="shared" ref="H1415:H1478" si="22">(D1415-D1414)/D1414</f>
        <v>3.2127865676461143E-2</v>
      </c>
      <c r="I1415" s="4"/>
      <c r="J1415" s="4"/>
      <c r="K1415" s="4"/>
    </row>
    <row r="1416" spans="2:11" ht="13.5" x14ac:dyDescent="0.35">
      <c r="B1416" s="3">
        <v>44070</v>
      </c>
      <c r="C1416" s="2">
        <v>3.43</v>
      </c>
      <c r="D1416" s="2">
        <v>2.4847999999999999</v>
      </c>
      <c r="E1416" s="2">
        <v>7000</v>
      </c>
      <c r="F1416" s="2">
        <v>3.4740000000000002</v>
      </c>
      <c r="G1416" s="2">
        <v>24318</v>
      </c>
      <c r="H1416" s="21">
        <f t="shared" si="22"/>
        <v>-2.8312216486782428E-2</v>
      </c>
      <c r="I1416" s="4"/>
      <c r="J1416" s="4"/>
      <c r="K1416" s="4"/>
    </row>
    <row r="1417" spans="2:11" ht="13.5" x14ac:dyDescent="0.35">
      <c r="B1417" s="3">
        <v>44071</v>
      </c>
      <c r="C1417" s="2">
        <v>3.5</v>
      </c>
      <c r="D1417" s="2">
        <v>2.5354999999999999</v>
      </c>
      <c r="E1417" s="2">
        <v>11536</v>
      </c>
      <c r="F1417" s="2">
        <v>3.4418000000000002</v>
      </c>
      <c r="G1417" s="2">
        <v>39704.604800000001</v>
      </c>
      <c r="H1417" s="21">
        <f t="shared" si="22"/>
        <v>2.0404056664520272E-2</v>
      </c>
      <c r="I1417" s="4"/>
      <c r="J1417" s="4"/>
      <c r="K1417" s="4"/>
    </row>
    <row r="1418" spans="2:11" ht="13.5" x14ac:dyDescent="0.35">
      <c r="B1418" s="3">
        <v>44074</v>
      </c>
      <c r="C1418" s="2">
        <v>3.47</v>
      </c>
      <c r="D1418" s="2">
        <v>2.5137999999999998</v>
      </c>
      <c r="E1418" s="2">
        <v>533</v>
      </c>
      <c r="F1418" s="2">
        <v>3.5638000000000001</v>
      </c>
      <c r="G1418" s="2">
        <v>1899.5054</v>
      </c>
      <c r="H1418" s="21">
        <f t="shared" si="22"/>
        <v>-8.558469729836345E-3</v>
      </c>
      <c r="I1418" s="4"/>
      <c r="J1418" s="4"/>
      <c r="K1418" s="4"/>
    </row>
    <row r="1419" spans="2:11" ht="13.5" x14ac:dyDescent="0.35">
      <c r="B1419" s="3">
        <v>44075</v>
      </c>
      <c r="C1419" s="2">
        <v>3.4</v>
      </c>
      <c r="D1419" s="2">
        <v>2.4630999999999998</v>
      </c>
      <c r="E1419" s="2">
        <v>3143</v>
      </c>
      <c r="F1419" s="2">
        <v>3.3923999999999999</v>
      </c>
      <c r="G1419" s="2">
        <v>10662.313200000001</v>
      </c>
      <c r="H1419" s="21">
        <f t="shared" si="22"/>
        <v>-2.0168668947410283E-2</v>
      </c>
      <c r="I1419" s="4"/>
      <c r="J1419" s="4"/>
      <c r="K1419" s="4"/>
    </row>
    <row r="1420" spans="2:11" ht="13.5" x14ac:dyDescent="0.35">
      <c r="B1420" s="3">
        <v>44076</v>
      </c>
      <c r="C1420" s="2">
        <v>3.45</v>
      </c>
      <c r="D1420" s="2">
        <v>2.4992999999999999</v>
      </c>
      <c r="E1420" s="2">
        <v>198</v>
      </c>
      <c r="F1420" s="2">
        <v>3.4306000000000001</v>
      </c>
      <c r="G1420" s="2">
        <v>679.25879999999995</v>
      </c>
      <c r="H1420" s="21">
        <f t="shared" si="22"/>
        <v>1.4696926637164555E-2</v>
      </c>
      <c r="I1420" s="4"/>
      <c r="J1420" s="4"/>
      <c r="K1420" s="4"/>
    </row>
    <row r="1421" spans="2:11" ht="13.5" x14ac:dyDescent="0.35">
      <c r="B1421" s="3">
        <v>44077</v>
      </c>
      <c r="C1421" s="2">
        <v>3.39</v>
      </c>
      <c r="D1421" s="2">
        <v>2.4558</v>
      </c>
      <c r="E1421" s="2">
        <v>61651</v>
      </c>
      <c r="F1421" s="2">
        <v>3.3517999999999999</v>
      </c>
      <c r="G1421" s="2">
        <v>206641.82180000001</v>
      </c>
      <c r="H1421" s="21">
        <f t="shared" si="22"/>
        <v>-1.7404873364542023E-2</v>
      </c>
      <c r="I1421" s="4"/>
      <c r="J1421" s="4"/>
      <c r="K1421" s="4"/>
    </row>
    <row r="1422" spans="2:11" ht="13.5" x14ac:dyDescent="0.35">
      <c r="B1422" s="3">
        <v>44078</v>
      </c>
      <c r="C1422" s="2">
        <v>3.45</v>
      </c>
      <c r="D1422" s="2">
        <v>2.4992999999999999</v>
      </c>
      <c r="E1422" s="2">
        <v>1450</v>
      </c>
      <c r="F1422" s="2">
        <v>3.4527999999999999</v>
      </c>
      <c r="G1422" s="2">
        <v>5006.5600000000004</v>
      </c>
      <c r="H1422" s="21">
        <f t="shared" si="22"/>
        <v>1.7713168824822816E-2</v>
      </c>
      <c r="I1422" s="4"/>
      <c r="J1422" s="4"/>
      <c r="K1422" s="4"/>
    </row>
    <row r="1423" spans="2:11" ht="13.5" x14ac:dyDescent="0.35">
      <c r="B1423" s="3">
        <v>44081</v>
      </c>
      <c r="C1423" s="2">
        <v>3.46</v>
      </c>
      <c r="D1423" s="2">
        <v>2.5065</v>
      </c>
      <c r="E1423" s="2">
        <v>2932</v>
      </c>
      <c r="F1423" s="2">
        <v>3.4342999999999999</v>
      </c>
      <c r="G1423" s="2">
        <v>10069.3676</v>
      </c>
      <c r="H1423" s="21">
        <f t="shared" si="22"/>
        <v>2.8808066258552778E-3</v>
      </c>
      <c r="I1423" s="4"/>
      <c r="J1423" s="4"/>
      <c r="K1423" s="4"/>
    </row>
    <row r="1424" spans="2:11" ht="13.5" x14ac:dyDescent="0.35">
      <c r="B1424" s="3">
        <v>44082</v>
      </c>
      <c r="C1424" s="2">
        <v>3.42</v>
      </c>
      <c r="D1424" s="2">
        <v>2.4775999999999998</v>
      </c>
      <c r="E1424" s="2">
        <v>3905</v>
      </c>
      <c r="F1424" s="2">
        <v>3.4203000000000001</v>
      </c>
      <c r="G1424" s="2">
        <v>13356.271500000001</v>
      </c>
      <c r="H1424" s="21">
        <f t="shared" si="22"/>
        <v>-1.1530021942948394E-2</v>
      </c>
      <c r="I1424" s="4"/>
      <c r="J1424" s="4"/>
      <c r="K1424" s="4"/>
    </row>
    <row r="1425" spans="2:11" ht="13.5" x14ac:dyDescent="0.35">
      <c r="B1425" s="3">
        <v>44083</v>
      </c>
      <c r="C1425" s="2">
        <v>3.42</v>
      </c>
      <c r="D1425" s="2">
        <v>2.4775999999999998</v>
      </c>
      <c r="E1425" s="2">
        <v>6236</v>
      </c>
      <c r="F1425" s="2">
        <v>3.4152999999999998</v>
      </c>
      <c r="G1425" s="2">
        <v>21297.810799999999</v>
      </c>
      <c r="H1425" s="21">
        <f t="shared" si="22"/>
        <v>0</v>
      </c>
      <c r="I1425" s="4"/>
      <c r="J1425" s="4"/>
      <c r="K1425" s="4"/>
    </row>
    <row r="1426" spans="2:11" ht="13.5" x14ac:dyDescent="0.35">
      <c r="B1426" s="3">
        <v>44084</v>
      </c>
      <c r="C1426" s="2">
        <v>3.42</v>
      </c>
      <c r="D1426" s="2">
        <v>2.4775999999999998</v>
      </c>
      <c r="E1426" s="2">
        <v>8100</v>
      </c>
      <c r="F1426" s="2">
        <v>3.4683000000000002</v>
      </c>
      <c r="G1426" s="2">
        <v>28093.23</v>
      </c>
      <c r="H1426" s="21">
        <f t="shared" si="22"/>
        <v>0</v>
      </c>
      <c r="I1426" s="4"/>
      <c r="J1426" s="4"/>
      <c r="K1426" s="4"/>
    </row>
    <row r="1427" spans="2:11" ht="13.5" x14ac:dyDescent="0.35">
      <c r="B1427" s="3">
        <v>44085</v>
      </c>
      <c r="C1427" s="2">
        <v>3.42</v>
      </c>
      <c r="D1427" s="2">
        <v>2.4775999999999998</v>
      </c>
      <c r="E1427" s="2">
        <v>8729</v>
      </c>
      <c r="F1427" s="2">
        <v>3.4571000000000001</v>
      </c>
      <c r="G1427" s="2">
        <v>30177.025900000001</v>
      </c>
      <c r="H1427" s="21">
        <f t="shared" si="22"/>
        <v>0</v>
      </c>
      <c r="I1427" s="4"/>
      <c r="J1427" s="4"/>
      <c r="K1427" s="4"/>
    </row>
    <row r="1428" spans="2:11" ht="13.5" x14ac:dyDescent="0.35">
      <c r="B1428" s="3">
        <v>44088</v>
      </c>
      <c r="C1428" s="2">
        <v>3.49</v>
      </c>
      <c r="D1428" s="2">
        <v>2.5283000000000002</v>
      </c>
      <c r="E1428" s="2">
        <v>1077</v>
      </c>
      <c r="F1428" s="2">
        <v>3.4525999999999999</v>
      </c>
      <c r="G1428" s="2">
        <v>3718.4502000000002</v>
      </c>
      <c r="H1428" s="21">
        <f t="shared" si="22"/>
        <v>2.0463351630610437E-2</v>
      </c>
      <c r="I1428" s="4"/>
      <c r="J1428" s="4"/>
      <c r="K1428" s="4"/>
    </row>
    <row r="1429" spans="2:11" ht="13.5" x14ac:dyDescent="0.35">
      <c r="B1429" s="3">
        <v>44089</v>
      </c>
      <c r="C1429" s="2">
        <v>3.5</v>
      </c>
      <c r="D1429" s="2">
        <v>2.5354999999999999</v>
      </c>
      <c r="E1429" s="2">
        <v>8514</v>
      </c>
      <c r="F1429" s="2">
        <v>3.4258999999999999</v>
      </c>
      <c r="G1429" s="2">
        <v>29168.1126</v>
      </c>
      <c r="H1429" s="21">
        <f t="shared" si="22"/>
        <v>2.8477633192262194E-3</v>
      </c>
      <c r="I1429" s="4"/>
      <c r="J1429" s="4"/>
      <c r="K1429" s="4"/>
    </row>
    <row r="1430" spans="2:11" ht="13.5" x14ac:dyDescent="0.35">
      <c r="B1430" s="3">
        <v>44090</v>
      </c>
      <c r="C1430" s="2">
        <v>3.5</v>
      </c>
      <c r="D1430" s="2">
        <v>2.5354999999999999</v>
      </c>
      <c r="E1430" s="2">
        <v>1155</v>
      </c>
      <c r="F1430" s="2">
        <v>3.4996999999999998</v>
      </c>
      <c r="G1430" s="2">
        <v>4042.1534999999999</v>
      </c>
      <c r="H1430" s="21">
        <f t="shared" si="22"/>
        <v>0</v>
      </c>
      <c r="I1430" s="4"/>
      <c r="J1430" s="4"/>
      <c r="K1430" s="4"/>
    </row>
    <row r="1431" spans="2:11" ht="13.5" x14ac:dyDescent="0.35">
      <c r="B1431" s="3">
        <v>44091</v>
      </c>
      <c r="C1431" s="2">
        <v>3.44</v>
      </c>
      <c r="D1431" s="2">
        <v>2.492</v>
      </c>
      <c r="E1431" s="2">
        <v>340</v>
      </c>
      <c r="F1431" s="2">
        <v>3.44</v>
      </c>
      <c r="G1431" s="2">
        <v>1169.5999999999999</v>
      </c>
      <c r="H1431" s="21">
        <f t="shared" si="22"/>
        <v>-1.7156379412344654E-2</v>
      </c>
      <c r="I1431" s="4"/>
      <c r="J1431" s="4"/>
      <c r="K1431" s="4"/>
    </row>
    <row r="1432" spans="2:11" ht="13.5" x14ac:dyDescent="0.35">
      <c r="B1432" s="3">
        <v>44092</v>
      </c>
      <c r="C1432" s="2">
        <v>3.55</v>
      </c>
      <c r="D1432" s="2">
        <v>2.5716999999999999</v>
      </c>
      <c r="E1432" s="2">
        <v>23098</v>
      </c>
      <c r="F1432" s="2">
        <v>3.4662999999999999</v>
      </c>
      <c r="G1432" s="2">
        <v>80064.597399999999</v>
      </c>
      <c r="H1432" s="21">
        <f t="shared" si="22"/>
        <v>3.1982343499197381E-2</v>
      </c>
      <c r="I1432" s="4"/>
      <c r="J1432" s="4"/>
      <c r="K1432" s="4"/>
    </row>
    <row r="1433" spans="2:11" ht="13.5" x14ac:dyDescent="0.35">
      <c r="B1433" s="3">
        <v>44095</v>
      </c>
      <c r="C1433" s="2">
        <v>3.45</v>
      </c>
      <c r="D1433" s="2">
        <v>2.4992999999999999</v>
      </c>
      <c r="E1433" s="2">
        <v>4294</v>
      </c>
      <c r="F1433" s="2">
        <v>3.5628000000000002</v>
      </c>
      <c r="G1433" s="2">
        <v>15298.663200000001</v>
      </c>
      <c r="H1433" s="21">
        <f t="shared" si="22"/>
        <v>-2.8152583893922316E-2</v>
      </c>
      <c r="I1433" s="4"/>
      <c r="J1433" s="4"/>
      <c r="K1433" s="4"/>
    </row>
    <row r="1434" spans="2:11" ht="13.5" x14ac:dyDescent="0.35">
      <c r="B1434" s="3">
        <v>44096</v>
      </c>
      <c r="C1434" s="2">
        <v>3.46</v>
      </c>
      <c r="D1434" s="2">
        <v>2.5065</v>
      </c>
      <c r="E1434" s="2">
        <v>4242</v>
      </c>
      <c r="F1434" s="2">
        <v>3.464</v>
      </c>
      <c r="G1434" s="2">
        <v>14694.288</v>
      </c>
      <c r="H1434" s="21">
        <f t="shared" si="22"/>
        <v>2.8808066258552778E-3</v>
      </c>
      <c r="I1434" s="4"/>
      <c r="J1434" s="4"/>
      <c r="K1434" s="4"/>
    </row>
    <row r="1435" spans="2:11" ht="13.5" x14ac:dyDescent="0.35">
      <c r="B1435" s="3">
        <v>44097</v>
      </c>
      <c r="C1435" s="2">
        <v>3.45</v>
      </c>
      <c r="D1435" s="2">
        <v>2.4992999999999999</v>
      </c>
      <c r="E1435" s="2">
        <v>12044</v>
      </c>
      <c r="F1435" s="2">
        <v>3.456</v>
      </c>
      <c r="G1435" s="2">
        <v>41624.063999999998</v>
      </c>
      <c r="H1435" s="21">
        <f t="shared" si="22"/>
        <v>-2.8725314183124257E-3</v>
      </c>
      <c r="I1435" s="4"/>
      <c r="J1435" s="4"/>
      <c r="K1435" s="4"/>
    </row>
    <row r="1436" spans="2:11" ht="13.5" x14ac:dyDescent="0.35">
      <c r="B1436" s="3">
        <v>44098</v>
      </c>
      <c r="C1436" s="2">
        <v>3.53</v>
      </c>
      <c r="D1436" s="2">
        <v>2.5571999999999999</v>
      </c>
      <c r="E1436" s="2">
        <v>3195</v>
      </c>
      <c r="F1436" s="2">
        <v>3.5375999999999999</v>
      </c>
      <c r="G1436" s="2">
        <v>11302.632</v>
      </c>
      <c r="H1436" s="21">
        <f t="shared" si="22"/>
        <v>2.3166486616252577E-2</v>
      </c>
      <c r="I1436" s="4"/>
      <c r="J1436" s="4"/>
      <c r="K1436" s="4"/>
    </row>
    <row r="1437" spans="2:11" ht="13.5" x14ac:dyDescent="0.35">
      <c r="B1437" s="3">
        <v>44099</v>
      </c>
      <c r="C1437" s="2">
        <v>3.47</v>
      </c>
      <c r="D1437" s="2">
        <v>2.5137999999999998</v>
      </c>
      <c r="E1437" s="2">
        <v>3151</v>
      </c>
      <c r="F1437" s="2">
        <v>3.5148999999999999</v>
      </c>
      <c r="G1437" s="2">
        <v>11075.4499</v>
      </c>
      <c r="H1437" s="21">
        <f t="shared" si="22"/>
        <v>-1.697168778351326E-2</v>
      </c>
      <c r="I1437" s="4"/>
      <c r="J1437" s="4"/>
      <c r="K1437" s="4"/>
    </row>
    <row r="1438" spans="2:11" ht="13.5" x14ac:dyDescent="0.35">
      <c r="B1438" s="3">
        <v>44102</v>
      </c>
      <c r="C1438" s="2">
        <v>3.58</v>
      </c>
      <c r="D1438" s="2">
        <v>2.5935000000000001</v>
      </c>
      <c r="E1438" s="2">
        <v>1603</v>
      </c>
      <c r="F1438" s="2">
        <v>3.5920000000000001</v>
      </c>
      <c r="G1438" s="2">
        <v>5757.9759999999997</v>
      </c>
      <c r="H1438" s="21">
        <f t="shared" si="22"/>
        <v>3.1704988463680618E-2</v>
      </c>
      <c r="I1438" s="4"/>
      <c r="J1438" s="4"/>
      <c r="K1438" s="4"/>
    </row>
    <row r="1439" spans="2:11" ht="13.5" x14ac:dyDescent="0.35">
      <c r="B1439" s="3">
        <v>44103</v>
      </c>
      <c r="C1439" s="2">
        <v>3.65</v>
      </c>
      <c r="D1439" s="2">
        <v>2.6442000000000001</v>
      </c>
      <c r="E1439" s="2">
        <v>10077</v>
      </c>
      <c r="F1439" s="2">
        <v>3.6355</v>
      </c>
      <c r="G1439" s="2">
        <v>36634.933499999999</v>
      </c>
      <c r="H1439" s="21">
        <f t="shared" si="22"/>
        <v>1.9548872180451114E-2</v>
      </c>
      <c r="I1439" s="4"/>
      <c r="J1439" s="4"/>
      <c r="K1439" s="4"/>
    </row>
    <row r="1440" spans="2:11" ht="13.5" x14ac:dyDescent="0.35">
      <c r="B1440" s="3">
        <v>44104</v>
      </c>
      <c r="C1440" s="2">
        <v>3.55</v>
      </c>
      <c r="D1440" s="2">
        <v>2.5716999999999999</v>
      </c>
      <c r="E1440" s="2">
        <v>1513</v>
      </c>
      <c r="F1440" s="2">
        <v>3.5945</v>
      </c>
      <c r="G1440" s="2">
        <v>5438.4785000000002</v>
      </c>
      <c r="H1440" s="21">
        <f t="shared" si="22"/>
        <v>-2.7418500869828388E-2</v>
      </c>
      <c r="I1440" s="4"/>
      <c r="J1440" s="4"/>
      <c r="K1440" s="4"/>
    </row>
    <row r="1441" spans="2:11" ht="13.5" x14ac:dyDescent="0.35">
      <c r="B1441" s="3">
        <v>44105</v>
      </c>
      <c r="C1441" s="2">
        <v>3.45</v>
      </c>
      <c r="D1441" s="2">
        <v>2.4992999999999999</v>
      </c>
      <c r="E1441" s="2">
        <v>4478</v>
      </c>
      <c r="F1441" s="2">
        <v>3.4790000000000001</v>
      </c>
      <c r="G1441" s="2">
        <v>15578.962</v>
      </c>
      <c r="H1441" s="21">
        <f t="shared" si="22"/>
        <v>-2.8152583893922316E-2</v>
      </c>
      <c r="I1441" s="4"/>
      <c r="J1441" s="4"/>
      <c r="K1441" s="4"/>
    </row>
    <row r="1442" spans="2:11" ht="13.5" x14ac:dyDescent="0.35">
      <c r="B1442" s="3">
        <v>44106</v>
      </c>
      <c r="C1442" s="2">
        <v>3.4</v>
      </c>
      <c r="D1442" s="2">
        <v>2.4630999999999998</v>
      </c>
      <c r="E1442" s="2">
        <v>11193</v>
      </c>
      <c r="F1442" s="2">
        <v>3.3913000000000002</v>
      </c>
      <c r="G1442" s="2">
        <v>37958.820899999999</v>
      </c>
      <c r="H1442" s="21">
        <f t="shared" si="22"/>
        <v>-1.4484055535549959E-2</v>
      </c>
      <c r="I1442" s="4"/>
      <c r="J1442" s="4"/>
      <c r="K1442" s="4"/>
    </row>
    <row r="1443" spans="2:11" ht="13.5" x14ac:dyDescent="0.35">
      <c r="B1443" s="3">
        <v>44109</v>
      </c>
      <c r="C1443" s="2">
        <v>3.5</v>
      </c>
      <c r="D1443" s="2">
        <v>2.5354999999999999</v>
      </c>
      <c r="E1443" s="2">
        <v>4044</v>
      </c>
      <c r="F1443" s="2">
        <v>3.4619</v>
      </c>
      <c r="G1443" s="2">
        <v>13999.9236</v>
      </c>
      <c r="H1443" s="21">
        <f t="shared" si="22"/>
        <v>2.9393853274329109E-2</v>
      </c>
      <c r="I1443" s="4"/>
      <c r="J1443" s="4"/>
      <c r="K1443" s="4"/>
    </row>
    <row r="1444" spans="2:11" ht="13.5" x14ac:dyDescent="0.35">
      <c r="B1444" s="3">
        <v>44110</v>
      </c>
      <c r="C1444" s="2">
        <v>3.5</v>
      </c>
      <c r="D1444" s="2">
        <v>2.5354999999999999</v>
      </c>
      <c r="E1444" s="2">
        <v>4836</v>
      </c>
      <c r="F1444" s="2">
        <v>3.5951</v>
      </c>
      <c r="G1444" s="2">
        <v>17385.903600000001</v>
      </c>
      <c r="H1444" s="21">
        <f t="shared" si="22"/>
        <v>0</v>
      </c>
      <c r="I1444" s="4"/>
      <c r="J1444" s="4"/>
      <c r="K1444" s="4"/>
    </row>
    <row r="1445" spans="2:11" ht="13.5" x14ac:dyDescent="0.35">
      <c r="B1445" s="3">
        <v>44111</v>
      </c>
      <c r="C1445" s="2">
        <v>3.45</v>
      </c>
      <c r="D1445" s="2">
        <v>2.4992999999999999</v>
      </c>
      <c r="E1445" s="2">
        <v>21060</v>
      </c>
      <c r="F1445" s="2">
        <v>3.5202</v>
      </c>
      <c r="G1445" s="2">
        <v>74135.411999999997</v>
      </c>
      <c r="H1445" s="21">
        <f t="shared" si="22"/>
        <v>-1.4277262867284564E-2</v>
      </c>
      <c r="I1445" s="4"/>
      <c r="J1445" s="4"/>
      <c r="K1445" s="4"/>
    </row>
    <row r="1446" spans="2:11" ht="13.5" x14ac:dyDescent="0.35">
      <c r="B1446" s="3">
        <v>44112</v>
      </c>
      <c r="C1446" s="2">
        <v>3.58</v>
      </c>
      <c r="D1446" s="2">
        <v>2.5935000000000001</v>
      </c>
      <c r="E1446" s="2">
        <v>601</v>
      </c>
      <c r="F1446" s="2">
        <v>3.5651000000000002</v>
      </c>
      <c r="G1446" s="2">
        <v>2142.6251000000002</v>
      </c>
      <c r="H1446" s="21">
        <f t="shared" si="22"/>
        <v>3.7690553354939496E-2</v>
      </c>
      <c r="I1446" s="4"/>
      <c r="J1446" s="4"/>
      <c r="K1446" s="4"/>
    </row>
    <row r="1447" spans="2:11" ht="13.5" x14ac:dyDescent="0.35">
      <c r="B1447" s="3">
        <v>44113</v>
      </c>
      <c r="C1447" s="2">
        <v>3.5</v>
      </c>
      <c r="D1447" s="2">
        <v>2.5354999999999999</v>
      </c>
      <c r="E1447" s="2">
        <v>1527</v>
      </c>
      <c r="F1447" s="2">
        <v>3.6692</v>
      </c>
      <c r="G1447" s="2">
        <v>5602.8684000000003</v>
      </c>
      <c r="H1447" s="21">
        <f t="shared" si="22"/>
        <v>-2.2363601310969837E-2</v>
      </c>
      <c r="I1447" s="4"/>
      <c r="J1447" s="4"/>
      <c r="K1447" s="4"/>
    </row>
    <row r="1448" spans="2:11" ht="13.5" x14ac:dyDescent="0.35">
      <c r="B1448" s="3">
        <v>44116</v>
      </c>
      <c r="C1448" s="2">
        <v>3.5</v>
      </c>
      <c r="D1448" s="2">
        <v>2.5354999999999999</v>
      </c>
      <c r="E1448" s="2">
        <v>2364</v>
      </c>
      <c r="F1448" s="2">
        <v>3.4876</v>
      </c>
      <c r="G1448" s="2">
        <v>8244.6864000000005</v>
      </c>
      <c r="H1448" s="21">
        <f t="shared" si="22"/>
        <v>0</v>
      </c>
      <c r="I1448" s="4"/>
      <c r="J1448" s="4"/>
      <c r="K1448" s="4"/>
    </row>
    <row r="1449" spans="2:11" ht="13.5" x14ac:dyDescent="0.35">
      <c r="B1449" s="3">
        <v>44117</v>
      </c>
      <c r="C1449" s="2">
        <v>3.5</v>
      </c>
      <c r="D1449" s="2">
        <v>2.5354999999999999</v>
      </c>
      <c r="E1449" s="2">
        <v>4499</v>
      </c>
      <c r="F1449" s="2">
        <v>3.5325000000000002</v>
      </c>
      <c r="G1449" s="2">
        <v>15892.717500000001</v>
      </c>
      <c r="H1449" s="21">
        <f t="shared" si="22"/>
        <v>0</v>
      </c>
      <c r="I1449" s="4"/>
      <c r="J1449" s="4"/>
      <c r="K1449" s="4"/>
    </row>
    <row r="1450" spans="2:11" ht="13.5" x14ac:dyDescent="0.35">
      <c r="B1450" s="3">
        <v>44118</v>
      </c>
      <c r="C1450" s="2">
        <v>3.48</v>
      </c>
      <c r="D1450" s="2">
        <v>2.5209999999999999</v>
      </c>
      <c r="E1450" s="2">
        <v>4803</v>
      </c>
      <c r="F1450" s="2">
        <v>3.48</v>
      </c>
      <c r="G1450" s="2">
        <v>16714.439999999999</v>
      </c>
      <c r="H1450" s="21">
        <f t="shared" si="22"/>
        <v>-5.7187931374482184E-3</v>
      </c>
      <c r="I1450" s="4"/>
      <c r="J1450" s="4"/>
      <c r="K1450" s="4"/>
    </row>
    <row r="1451" spans="2:11" ht="13.5" x14ac:dyDescent="0.35">
      <c r="B1451" s="3">
        <v>44120</v>
      </c>
      <c r="C1451" s="2">
        <v>3.6</v>
      </c>
      <c r="D1451" s="2">
        <v>2.6080000000000001</v>
      </c>
      <c r="E1451" s="2">
        <v>9697</v>
      </c>
      <c r="F1451" s="2">
        <v>3.4685000000000001</v>
      </c>
      <c r="G1451" s="2">
        <v>33634.044500000004</v>
      </c>
      <c r="H1451" s="21">
        <f t="shared" si="22"/>
        <v>3.4510115033716857E-2</v>
      </c>
      <c r="I1451" s="4"/>
      <c r="J1451" s="4"/>
      <c r="K1451" s="4"/>
    </row>
    <row r="1452" spans="2:11" ht="13.5" x14ac:dyDescent="0.35">
      <c r="B1452" s="3">
        <v>44123</v>
      </c>
      <c r="C1452" s="2">
        <v>3.59</v>
      </c>
      <c r="D1452" s="2">
        <v>2.6006999999999998</v>
      </c>
      <c r="E1452" s="2">
        <v>3361</v>
      </c>
      <c r="F1452" s="2">
        <v>3.5914999999999999</v>
      </c>
      <c r="G1452" s="2">
        <v>12071.031499999999</v>
      </c>
      <c r="H1452" s="21">
        <f t="shared" si="22"/>
        <v>-2.7990797546013444E-3</v>
      </c>
      <c r="I1452" s="4"/>
      <c r="J1452" s="4"/>
      <c r="K1452" s="4"/>
    </row>
    <row r="1453" spans="2:11" ht="13.5" x14ac:dyDescent="0.35">
      <c r="B1453" s="3">
        <v>44124</v>
      </c>
      <c r="C1453" s="2">
        <v>3.56</v>
      </c>
      <c r="D1453" s="2">
        <v>2.5790000000000002</v>
      </c>
      <c r="E1453" s="2">
        <v>965</v>
      </c>
      <c r="F1453" s="2">
        <v>3.5914999999999999</v>
      </c>
      <c r="G1453" s="2">
        <v>3465.7975000000001</v>
      </c>
      <c r="H1453" s="21">
        <f t="shared" si="22"/>
        <v>-8.343907409543435E-3</v>
      </c>
      <c r="I1453" s="4"/>
      <c r="J1453" s="4"/>
      <c r="K1453" s="4"/>
    </row>
    <row r="1454" spans="2:11" ht="13.5" x14ac:dyDescent="0.35">
      <c r="B1454" s="3">
        <v>44125</v>
      </c>
      <c r="C1454" s="2">
        <v>3.5</v>
      </c>
      <c r="D1454" s="2">
        <v>2.5354999999999999</v>
      </c>
      <c r="E1454" s="2">
        <v>6459</v>
      </c>
      <c r="F1454" s="2">
        <v>3.5072000000000001</v>
      </c>
      <c r="G1454" s="2">
        <v>22653.004799999999</v>
      </c>
      <c r="H1454" s="21">
        <f t="shared" si="22"/>
        <v>-1.6867002714230445E-2</v>
      </c>
      <c r="I1454" s="4"/>
      <c r="J1454" s="4"/>
      <c r="K1454" s="4"/>
    </row>
    <row r="1455" spans="2:11" ht="13.5" x14ac:dyDescent="0.35">
      <c r="B1455" s="3">
        <v>44126</v>
      </c>
      <c r="C1455" s="2">
        <v>3.57</v>
      </c>
      <c r="D1455" s="2">
        <v>2.5861999999999998</v>
      </c>
      <c r="E1455" s="2">
        <v>4282</v>
      </c>
      <c r="F1455" s="2">
        <v>3.5375999999999999</v>
      </c>
      <c r="G1455" s="2">
        <v>15148.003199999999</v>
      </c>
      <c r="H1455" s="21">
        <f t="shared" si="22"/>
        <v>1.9996056004732782E-2</v>
      </c>
      <c r="I1455" s="4"/>
      <c r="J1455" s="4"/>
      <c r="K1455" s="4"/>
    </row>
    <row r="1456" spans="2:11" ht="13.5" x14ac:dyDescent="0.35">
      <c r="B1456" s="3">
        <v>44127</v>
      </c>
      <c r="C1456" s="2">
        <v>3.5</v>
      </c>
      <c r="D1456" s="2">
        <v>2.5354999999999999</v>
      </c>
      <c r="E1456" s="2">
        <v>7795</v>
      </c>
      <c r="F1456" s="2">
        <v>3.5247000000000002</v>
      </c>
      <c r="G1456" s="2">
        <v>27475.036499999998</v>
      </c>
      <c r="H1456" s="21">
        <f t="shared" si="22"/>
        <v>-1.9604052277472729E-2</v>
      </c>
      <c r="I1456" s="4"/>
      <c r="J1456" s="4"/>
      <c r="K1456" s="4"/>
    </row>
    <row r="1457" spans="2:11" ht="13.5" x14ac:dyDescent="0.35">
      <c r="B1457" s="3">
        <v>44130</v>
      </c>
      <c r="C1457" s="2">
        <v>3.59</v>
      </c>
      <c r="D1457" s="2">
        <v>2.6006999999999998</v>
      </c>
      <c r="E1457" s="2">
        <v>2500</v>
      </c>
      <c r="F1457" s="2">
        <v>3.59</v>
      </c>
      <c r="G1457" s="2">
        <v>8975</v>
      </c>
      <c r="H1457" s="21">
        <f t="shared" si="22"/>
        <v>2.5714849142181001E-2</v>
      </c>
      <c r="I1457" s="4"/>
      <c r="J1457" s="4"/>
      <c r="K1457" s="4"/>
    </row>
    <row r="1458" spans="2:11" ht="13.5" x14ac:dyDescent="0.35">
      <c r="B1458" s="3">
        <v>44131</v>
      </c>
      <c r="C1458" s="2">
        <v>3.55</v>
      </c>
      <c r="D1458" s="2">
        <v>2.5716999999999999</v>
      </c>
      <c r="E1458" s="2">
        <v>2240</v>
      </c>
      <c r="F1458" s="2">
        <v>3.5333999999999999</v>
      </c>
      <c r="G1458" s="2">
        <v>7914.8159999999998</v>
      </c>
      <c r="H1458" s="21">
        <f t="shared" si="22"/>
        <v>-1.1150844003537478E-2</v>
      </c>
      <c r="I1458" s="4"/>
      <c r="J1458" s="4"/>
      <c r="K1458" s="4"/>
    </row>
    <row r="1459" spans="2:11" ht="13.5" x14ac:dyDescent="0.35">
      <c r="B1459" s="3">
        <v>44132</v>
      </c>
      <c r="C1459" s="2">
        <v>3.57</v>
      </c>
      <c r="D1459" s="2">
        <v>2.5861999999999998</v>
      </c>
      <c r="E1459" s="2">
        <v>1750</v>
      </c>
      <c r="F1459" s="2">
        <v>3.5813999999999999</v>
      </c>
      <c r="G1459" s="2">
        <v>6267.45</v>
      </c>
      <c r="H1459" s="21">
        <f t="shared" si="22"/>
        <v>5.6382937356612194E-3</v>
      </c>
      <c r="I1459" s="4"/>
      <c r="J1459" s="4"/>
      <c r="K1459" s="4"/>
    </row>
    <row r="1460" spans="2:11" ht="13.5" x14ac:dyDescent="0.35">
      <c r="B1460" s="3">
        <v>44134</v>
      </c>
      <c r="C1460" s="2">
        <v>3.5</v>
      </c>
      <c r="D1460" s="2">
        <v>2.5354999999999999</v>
      </c>
      <c r="E1460" s="2">
        <v>725</v>
      </c>
      <c r="F1460" s="2">
        <v>3.5628000000000002</v>
      </c>
      <c r="G1460" s="2">
        <v>2583.0300000000002</v>
      </c>
      <c r="H1460" s="21">
        <f t="shared" si="22"/>
        <v>-1.9604052277472729E-2</v>
      </c>
      <c r="I1460" s="4"/>
      <c r="J1460" s="4"/>
      <c r="K1460" s="4"/>
    </row>
    <row r="1461" spans="2:11" ht="13.5" x14ac:dyDescent="0.35">
      <c r="B1461" s="3">
        <v>44137</v>
      </c>
      <c r="C1461" s="2">
        <v>3.5</v>
      </c>
      <c r="D1461" s="2">
        <v>2.5354999999999999</v>
      </c>
      <c r="E1461" s="2">
        <v>1257</v>
      </c>
      <c r="F1461" s="2">
        <v>3.5</v>
      </c>
      <c r="G1461" s="2">
        <v>4399.5</v>
      </c>
      <c r="H1461" s="21">
        <f t="shared" si="22"/>
        <v>0</v>
      </c>
      <c r="I1461" s="4"/>
      <c r="J1461" s="4"/>
      <c r="K1461" s="4"/>
    </row>
    <row r="1462" spans="2:11" ht="13.5" x14ac:dyDescent="0.35">
      <c r="B1462" s="3">
        <v>44138</v>
      </c>
      <c r="C1462" s="2">
        <v>3.55</v>
      </c>
      <c r="D1462" s="2">
        <v>2.5716999999999999</v>
      </c>
      <c r="E1462" s="2">
        <v>1000</v>
      </c>
      <c r="F1462" s="2">
        <v>3.5470999999999999</v>
      </c>
      <c r="G1462" s="2">
        <v>3547.1</v>
      </c>
      <c r="H1462" s="21">
        <f t="shared" si="22"/>
        <v>1.4277262867284564E-2</v>
      </c>
      <c r="I1462" s="4"/>
      <c r="J1462" s="4"/>
      <c r="K1462" s="4"/>
    </row>
    <row r="1463" spans="2:11" ht="13.5" x14ac:dyDescent="0.35">
      <c r="B1463" s="3">
        <v>44139</v>
      </c>
      <c r="C1463" s="2">
        <v>3.5</v>
      </c>
      <c r="D1463" s="2">
        <v>2.5354999999999999</v>
      </c>
      <c r="E1463" s="2">
        <v>2080</v>
      </c>
      <c r="F1463" s="2">
        <v>3.5</v>
      </c>
      <c r="G1463" s="2">
        <v>7280</v>
      </c>
      <c r="H1463" s="21">
        <f t="shared" si="22"/>
        <v>-1.4076291946961158E-2</v>
      </c>
      <c r="I1463" s="4"/>
      <c r="J1463" s="4"/>
      <c r="K1463" s="4"/>
    </row>
    <row r="1464" spans="2:11" ht="13.5" x14ac:dyDescent="0.35">
      <c r="B1464" s="3">
        <v>44140</v>
      </c>
      <c r="C1464" s="2">
        <v>3.58</v>
      </c>
      <c r="D1464" s="2">
        <v>2.5935000000000001</v>
      </c>
      <c r="E1464" s="2">
        <v>2883</v>
      </c>
      <c r="F1464" s="2">
        <v>3.5438000000000001</v>
      </c>
      <c r="G1464" s="2">
        <v>10216.7754</v>
      </c>
      <c r="H1464" s="21">
        <f t="shared" si="22"/>
        <v>2.2875172549793051E-2</v>
      </c>
      <c r="I1464" s="4"/>
      <c r="J1464" s="4"/>
      <c r="K1464" s="4"/>
    </row>
    <row r="1465" spans="2:11" ht="13.5" x14ac:dyDescent="0.35">
      <c r="B1465" s="3">
        <v>44141</v>
      </c>
      <c r="C1465" s="2">
        <v>3.6</v>
      </c>
      <c r="D1465" s="2">
        <v>2.6080000000000001</v>
      </c>
      <c r="E1465" s="2">
        <v>23938</v>
      </c>
      <c r="F1465" s="2">
        <v>3.6103999999999998</v>
      </c>
      <c r="G1465" s="2">
        <v>86425.7552</v>
      </c>
      <c r="H1465" s="21">
        <f t="shared" si="22"/>
        <v>5.5909003277424159E-3</v>
      </c>
      <c r="I1465" s="4"/>
      <c r="J1465" s="4"/>
      <c r="K1465" s="4"/>
    </row>
    <row r="1466" spans="2:11" ht="13.5" x14ac:dyDescent="0.35">
      <c r="B1466" s="3">
        <v>44144</v>
      </c>
      <c r="C1466" s="2">
        <v>3.59</v>
      </c>
      <c r="D1466" s="2">
        <v>2.6006999999999998</v>
      </c>
      <c r="E1466" s="2">
        <v>7165</v>
      </c>
      <c r="F1466" s="2">
        <v>3.5987</v>
      </c>
      <c r="G1466" s="2">
        <v>25784.6855</v>
      </c>
      <c r="H1466" s="21">
        <f t="shared" si="22"/>
        <v>-2.7990797546013444E-3</v>
      </c>
      <c r="I1466" s="4"/>
      <c r="J1466" s="4"/>
      <c r="K1466" s="4"/>
    </row>
    <row r="1467" spans="2:11" ht="13.5" x14ac:dyDescent="0.35">
      <c r="B1467" s="3">
        <v>44145</v>
      </c>
      <c r="C1467" s="2">
        <v>3.6</v>
      </c>
      <c r="D1467" s="2">
        <v>2.6080000000000001</v>
      </c>
      <c r="E1467" s="2">
        <v>5543</v>
      </c>
      <c r="F1467" s="2">
        <v>3.6036000000000001</v>
      </c>
      <c r="G1467" s="2">
        <v>19974.754799999999</v>
      </c>
      <c r="H1467" s="21">
        <f t="shared" si="22"/>
        <v>2.8069365939940426E-3</v>
      </c>
      <c r="I1467" s="4"/>
      <c r="J1467" s="4"/>
      <c r="K1467" s="4"/>
    </row>
    <row r="1468" spans="2:11" ht="13.5" x14ac:dyDescent="0.35">
      <c r="B1468" s="3">
        <v>44146</v>
      </c>
      <c r="C1468" s="2">
        <v>3.66</v>
      </c>
      <c r="D1468" s="2">
        <v>2.6514000000000002</v>
      </c>
      <c r="E1468" s="2">
        <v>36180</v>
      </c>
      <c r="F1468" s="2">
        <v>3.6412</v>
      </c>
      <c r="G1468" s="2">
        <v>131738.61600000001</v>
      </c>
      <c r="H1468" s="21">
        <f t="shared" si="22"/>
        <v>1.6641104294478567E-2</v>
      </c>
      <c r="I1468" s="4"/>
      <c r="J1468" s="4"/>
      <c r="K1468" s="4"/>
    </row>
    <row r="1469" spans="2:11" ht="13.5" x14ac:dyDescent="0.35">
      <c r="B1469" s="3">
        <v>44147</v>
      </c>
      <c r="C1469" s="2">
        <v>3.76</v>
      </c>
      <c r="D1469" s="2">
        <v>2.7239</v>
      </c>
      <c r="E1469" s="2">
        <v>15211</v>
      </c>
      <c r="F1469" s="2">
        <v>3.7429999999999999</v>
      </c>
      <c r="G1469" s="2">
        <v>56934.773000000001</v>
      </c>
      <c r="H1469" s="21">
        <f t="shared" si="22"/>
        <v>2.7344044655653533E-2</v>
      </c>
      <c r="I1469" s="4"/>
      <c r="J1469" s="4"/>
      <c r="K1469" s="4"/>
    </row>
    <row r="1470" spans="2:11" ht="13.5" x14ac:dyDescent="0.35">
      <c r="B1470" s="3">
        <v>44148</v>
      </c>
      <c r="C1470" s="2">
        <v>3.79</v>
      </c>
      <c r="D1470" s="2">
        <v>2.7456</v>
      </c>
      <c r="E1470" s="2">
        <v>33884</v>
      </c>
      <c r="F1470" s="2">
        <v>3.802</v>
      </c>
      <c r="G1470" s="2">
        <v>128826.96799999999</v>
      </c>
      <c r="H1470" s="21">
        <f t="shared" si="22"/>
        <v>7.966518594662084E-3</v>
      </c>
      <c r="I1470" s="4"/>
      <c r="J1470" s="4"/>
      <c r="K1470" s="4"/>
    </row>
    <row r="1471" spans="2:11" ht="13.5" x14ac:dyDescent="0.35">
      <c r="B1471" s="3">
        <v>44151</v>
      </c>
      <c r="C1471" s="2">
        <v>3.86</v>
      </c>
      <c r="D1471" s="2">
        <v>2.7963</v>
      </c>
      <c r="E1471" s="2">
        <v>23581</v>
      </c>
      <c r="F1471" s="2">
        <v>3.8319000000000001</v>
      </c>
      <c r="G1471" s="2">
        <v>90360.033899999995</v>
      </c>
      <c r="H1471" s="21">
        <f t="shared" si="22"/>
        <v>1.8465909090909078E-2</v>
      </c>
      <c r="I1471" s="4"/>
      <c r="J1471" s="4"/>
      <c r="K1471" s="4"/>
    </row>
    <row r="1472" spans="2:11" ht="13.5" x14ac:dyDescent="0.35">
      <c r="B1472" s="3">
        <v>44152</v>
      </c>
      <c r="C1472" s="2">
        <v>3.97</v>
      </c>
      <c r="D1472" s="2">
        <v>2.8759999999999999</v>
      </c>
      <c r="E1472" s="2">
        <v>36072</v>
      </c>
      <c r="F1472" s="2">
        <v>3.9426999999999999</v>
      </c>
      <c r="G1472" s="2">
        <v>142221.07440000001</v>
      </c>
      <c r="H1472" s="21">
        <f t="shared" si="22"/>
        <v>2.8501949004041013E-2</v>
      </c>
      <c r="I1472" s="4"/>
      <c r="J1472" s="4"/>
      <c r="K1472" s="4"/>
    </row>
    <row r="1473" spans="2:11" ht="13.5" x14ac:dyDescent="0.35">
      <c r="B1473" s="3">
        <v>44153</v>
      </c>
      <c r="C1473" s="2">
        <v>4.1399999999999997</v>
      </c>
      <c r="D1473" s="2">
        <v>2.9990999999999999</v>
      </c>
      <c r="E1473" s="2">
        <v>70700</v>
      </c>
      <c r="F1473" s="2">
        <v>4.0721999999999996</v>
      </c>
      <c r="G1473" s="2">
        <v>287904.53999999998</v>
      </c>
      <c r="H1473" s="21">
        <f t="shared" si="22"/>
        <v>4.280250347705146E-2</v>
      </c>
      <c r="I1473" s="4"/>
      <c r="J1473" s="4"/>
      <c r="K1473" s="4"/>
    </row>
    <row r="1474" spans="2:11" ht="13.5" x14ac:dyDescent="0.35">
      <c r="B1474" s="3">
        <v>44154</v>
      </c>
      <c r="C1474" s="2">
        <v>4.3</v>
      </c>
      <c r="D1474" s="2">
        <v>3.1151</v>
      </c>
      <c r="E1474" s="2">
        <v>76076</v>
      </c>
      <c r="F1474" s="2">
        <v>4.2904999999999998</v>
      </c>
      <c r="G1474" s="2">
        <v>326404.07799999998</v>
      </c>
      <c r="H1474" s="21">
        <f t="shared" si="22"/>
        <v>3.8678270147711018E-2</v>
      </c>
      <c r="I1474" s="4"/>
      <c r="J1474" s="4"/>
      <c r="K1474" s="4"/>
    </row>
    <row r="1475" spans="2:11" ht="13.5" x14ac:dyDescent="0.35">
      <c r="B1475" s="3">
        <v>44155</v>
      </c>
      <c r="C1475" s="2">
        <v>4.3499999999999996</v>
      </c>
      <c r="D1475" s="2">
        <v>3.1513</v>
      </c>
      <c r="E1475" s="2">
        <v>51683</v>
      </c>
      <c r="F1475" s="2">
        <v>4.2971000000000004</v>
      </c>
      <c r="G1475" s="2">
        <v>222087.01930000001</v>
      </c>
      <c r="H1475" s="21">
        <f t="shared" si="22"/>
        <v>1.1620814741099807E-2</v>
      </c>
      <c r="I1475" s="4"/>
      <c r="J1475" s="4"/>
      <c r="K1475" s="4"/>
    </row>
    <row r="1476" spans="2:11" ht="13.5" x14ac:dyDescent="0.35">
      <c r="B1476" s="3">
        <v>44158</v>
      </c>
      <c r="C1476" s="2">
        <v>4.32</v>
      </c>
      <c r="D1476" s="2">
        <v>3.1295000000000002</v>
      </c>
      <c r="E1476" s="2">
        <v>39776</v>
      </c>
      <c r="F1476" s="2">
        <v>4.3056000000000001</v>
      </c>
      <c r="G1476" s="2">
        <v>171259.54560000001</v>
      </c>
      <c r="H1476" s="21">
        <f t="shared" si="22"/>
        <v>-6.9177799638243959E-3</v>
      </c>
      <c r="I1476" s="4"/>
      <c r="J1476" s="4"/>
      <c r="K1476" s="4"/>
    </row>
    <row r="1477" spans="2:11" ht="13.5" x14ac:dyDescent="0.35">
      <c r="B1477" s="3">
        <v>44159</v>
      </c>
      <c r="C1477" s="2">
        <v>4.29</v>
      </c>
      <c r="D1477" s="2">
        <v>3.1078000000000001</v>
      </c>
      <c r="E1477" s="2">
        <v>5181</v>
      </c>
      <c r="F1477" s="2">
        <v>4.2778999999999998</v>
      </c>
      <c r="G1477" s="2">
        <v>22163.799900000002</v>
      </c>
      <c r="H1477" s="21">
        <f t="shared" si="22"/>
        <v>-6.9340150183735587E-3</v>
      </c>
      <c r="I1477" s="4"/>
      <c r="J1477" s="4"/>
      <c r="K1477" s="4"/>
    </row>
    <row r="1478" spans="2:11" ht="13.5" x14ac:dyDescent="0.35">
      <c r="B1478" s="3">
        <v>44160</v>
      </c>
      <c r="C1478" s="2">
        <v>4.3899999999999997</v>
      </c>
      <c r="D1478" s="2">
        <v>3.1802999999999999</v>
      </c>
      <c r="E1478" s="2">
        <v>65926</v>
      </c>
      <c r="F1478" s="2">
        <v>4.3925999999999998</v>
      </c>
      <c r="G1478" s="2">
        <v>289586.54759999999</v>
      </c>
      <c r="H1478" s="21">
        <f t="shared" si="22"/>
        <v>2.3328399510907968E-2</v>
      </c>
      <c r="I1478" s="4"/>
      <c r="J1478" s="4"/>
      <c r="K1478" s="4"/>
    </row>
    <row r="1479" spans="2:11" ht="13.5" x14ac:dyDescent="0.35">
      <c r="B1479" s="3">
        <v>44161</v>
      </c>
      <c r="C1479" s="2">
        <v>4.4000000000000004</v>
      </c>
      <c r="D1479" s="2">
        <v>3.1875</v>
      </c>
      <c r="E1479" s="2">
        <v>27217</v>
      </c>
      <c r="F1479" s="2">
        <v>4.3541999999999996</v>
      </c>
      <c r="G1479" s="2">
        <v>118508.2614</v>
      </c>
      <c r="H1479" s="21">
        <f t="shared" ref="H1479:H1542" si="23">(D1479-D1478)/D1478</f>
        <v>2.2639373643996148E-3</v>
      </c>
      <c r="I1479" s="4"/>
      <c r="J1479" s="4"/>
      <c r="K1479" s="4"/>
    </row>
    <row r="1480" spans="2:11" ht="13.5" x14ac:dyDescent="0.35">
      <c r="B1480" s="3">
        <v>44162</v>
      </c>
      <c r="C1480" s="2">
        <v>4.4000000000000004</v>
      </c>
      <c r="D1480" s="2">
        <v>3.1875</v>
      </c>
      <c r="E1480" s="2">
        <v>14965</v>
      </c>
      <c r="F1480" s="2">
        <v>4.3933999999999997</v>
      </c>
      <c r="G1480" s="2">
        <v>65747.231</v>
      </c>
      <c r="H1480" s="21">
        <f t="shared" si="23"/>
        <v>0</v>
      </c>
      <c r="I1480" s="4"/>
      <c r="J1480" s="4"/>
      <c r="K1480" s="4"/>
    </row>
    <row r="1481" spans="2:11" ht="13.5" x14ac:dyDescent="0.35">
      <c r="B1481" s="3">
        <v>44165</v>
      </c>
      <c r="C1481" s="2">
        <v>4.4000000000000004</v>
      </c>
      <c r="D1481" s="2">
        <v>3.1875</v>
      </c>
      <c r="E1481" s="2">
        <v>12779</v>
      </c>
      <c r="F1481" s="2">
        <v>4.4000000000000004</v>
      </c>
      <c r="G1481" s="2">
        <v>56227.6</v>
      </c>
      <c r="H1481" s="21">
        <f t="shared" si="23"/>
        <v>0</v>
      </c>
      <c r="I1481" s="4"/>
      <c r="J1481" s="4"/>
      <c r="K1481" s="4"/>
    </row>
    <row r="1482" spans="2:11" ht="13.5" x14ac:dyDescent="0.35">
      <c r="B1482" s="3">
        <v>44166</v>
      </c>
      <c r="C1482" s="2">
        <v>4.4400000000000004</v>
      </c>
      <c r="D1482" s="2">
        <v>3.2164999999999999</v>
      </c>
      <c r="E1482" s="2">
        <v>8710</v>
      </c>
      <c r="F1482" s="2">
        <v>4.4194000000000004</v>
      </c>
      <c r="G1482" s="2">
        <v>38492.974000000002</v>
      </c>
      <c r="H1482" s="21">
        <f t="shared" si="23"/>
        <v>9.0980392156862471E-3</v>
      </c>
      <c r="I1482" s="4"/>
      <c r="J1482" s="4"/>
      <c r="K1482" s="4"/>
    </row>
    <row r="1483" spans="2:11" ht="13.5" x14ac:dyDescent="0.35">
      <c r="B1483" s="3">
        <v>44167</v>
      </c>
      <c r="C1483" s="2">
        <v>4.45</v>
      </c>
      <c r="D1483" s="2">
        <v>3.2237</v>
      </c>
      <c r="E1483" s="2">
        <v>11827</v>
      </c>
      <c r="F1483" s="2">
        <v>4.4458000000000002</v>
      </c>
      <c r="G1483" s="2">
        <v>52580.476600000002</v>
      </c>
      <c r="H1483" s="21">
        <f t="shared" si="23"/>
        <v>2.2384579511892104E-3</v>
      </c>
      <c r="I1483" s="4"/>
      <c r="J1483" s="4"/>
      <c r="K1483" s="4"/>
    </row>
    <row r="1484" spans="2:11" ht="13.5" x14ac:dyDescent="0.35">
      <c r="B1484" s="3">
        <v>44168</v>
      </c>
      <c r="C1484" s="2">
        <v>4.45</v>
      </c>
      <c r="D1484" s="2">
        <v>3.2237</v>
      </c>
      <c r="E1484" s="2">
        <v>8258</v>
      </c>
      <c r="F1484" s="2">
        <v>4.4608999999999996</v>
      </c>
      <c r="G1484" s="2">
        <v>36838.112200000003</v>
      </c>
      <c r="H1484" s="21">
        <f t="shared" si="23"/>
        <v>0</v>
      </c>
      <c r="I1484" s="4"/>
      <c r="J1484" s="4"/>
      <c r="K1484" s="4"/>
    </row>
    <row r="1485" spans="2:11" ht="13.5" x14ac:dyDescent="0.35">
      <c r="B1485" s="3">
        <v>44169</v>
      </c>
      <c r="C1485" s="2">
        <v>4.4800000000000004</v>
      </c>
      <c r="D1485" s="2">
        <v>3.2454999999999998</v>
      </c>
      <c r="E1485" s="2">
        <v>15171</v>
      </c>
      <c r="F1485" s="2">
        <v>4.4316000000000004</v>
      </c>
      <c r="G1485" s="2">
        <v>67231.803599999999</v>
      </c>
      <c r="H1485" s="21">
        <f t="shared" si="23"/>
        <v>6.7624158575549272E-3</v>
      </c>
      <c r="I1485" s="4"/>
      <c r="J1485" s="4"/>
      <c r="K1485" s="4"/>
    </row>
    <row r="1486" spans="2:11" ht="13.5" x14ac:dyDescent="0.35">
      <c r="B1486" s="3">
        <v>44172</v>
      </c>
      <c r="C1486" s="2">
        <v>4.43</v>
      </c>
      <c r="D1486" s="2">
        <v>3.2092000000000001</v>
      </c>
      <c r="E1486" s="2">
        <v>4065</v>
      </c>
      <c r="F1486" s="2">
        <v>4.4363000000000001</v>
      </c>
      <c r="G1486" s="2">
        <v>18033.559499999999</v>
      </c>
      <c r="H1486" s="21">
        <f t="shared" si="23"/>
        <v>-1.1184717300878071E-2</v>
      </c>
      <c r="I1486" s="4"/>
      <c r="J1486" s="4"/>
      <c r="K1486" s="4"/>
    </row>
    <row r="1487" spans="2:11" ht="13.5" x14ac:dyDescent="0.35">
      <c r="B1487" s="3">
        <v>44173</v>
      </c>
      <c r="C1487" s="2">
        <v>4.5</v>
      </c>
      <c r="D1487" s="2">
        <v>3.2599</v>
      </c>
      <c r="E1487" s="2">
        <v>22281</v>
      </c>
      <c r="F1487" s="2">
        <v>4.4703999999999997</v>
      </c>
      <c r="G1487" s="2">
        <v>99604.982399999994</v>
      </c>
      <c r="H1487" s="21">
        <f t="shared" si="23"/>
        <v>1.5798329801819756E-2</v>
      </c>
      <c r="I1487" s="4"/>
      <c r="J1487" s="4"/>
      <c r="K1487" s="4"/>
    </row>
    <row r="1488" spans="2:11" ht="13.5" x14ac:dyDescent="0.35">
      <c r="B1488" s="3">
        <v>44174</v>
      </c>
      <c r="C1488" s="2">
        <v>4.4800000000000004</v>
      </c>
      <c r="D1488" s="2">
        <v>3.2454999999999998</v>
      </c>
      <c r="E1488" s="2">
        <v>31851</v>
      </c>
      <c r="F1488" s="2">
        <v>4.4894999999999996</v>
      </c>
      <c r="G1488" s="2">
        <v>142995.06450000001</v>
      </c>
      <c r="H1488" s="21">
        <f t="shared" si="23"/>
        <v>-4.4173134145219766E-3</v>
      </c>
      <c r="I1488" s="4"/>
      <c r="J1488" s="4"/>
      <c r="K1488" s="4"/>
    </row>
    <row r="1489" spans="2:11" ht="13.5" x14ac:dyDescent="0.35">
      <c r="B1489" s="3">
        <v>44175</v>
      </c>
      <c r="C1489" s="2">
        <v>4.4000000000000004</v>
      </c>
      <c r="D1489" s="2">
        <v>3.1875</v>
      </c>
      <c r="E1489" s="2">
        <v>932</v>
      </c>
      <c r="F1489" s="2">
        <v>4.3978000000000002</v>
      </c>
      <c r="G1489" s="2">
        <v>4098.7496000000001</v>
      </c>
      <c r="H1489" s="21">
        <f t="shared" si="23"/>
        <v>-1.7870898166692292E-2</v>
      </c>
      <c r="I1489" s="4"/>
      <c r="J1489" s="4"/>
      <c r="K1489" s="4"/>
    </row>
    <row r="1490" spans="2:11" ht="13.5" x14ac:dyDescent="0.35">
      <c r="B1490" s="3">
        <v>44176</v>
      </c>
      <c r="C1490" s="2">
        <v>4.4000000000000004</v>
      </c>
      <c r="D1490" s="2">
        <v>3.1875</v>
      </c>
      <c r="E1490" s="2">
        <v>150</v>
      </c>
      <c r="F1490" s="2">
        <v>4.4000000000000004</v>
      </c>
      <c r="G1490" s="2">
        <v>660</v>
      </c>
      <c r="H1490" s="21">
        <f t="shared" si="23"/>
        <v>0</v>
      </c>
      <c r="I1490" s="4"/>
      <c r="J1490" s="4"/>
      <c r="K1490" s="4"/>
    </row>
    <row r="1491" spans="2:11" ht="13.5" x14ac:dyDescent="0.35">
      <c r="B1491" s="3">
        <v>44179</v>
      </c>
      <c r="C1491" s="2">
        <v>4.33</v>
      </c>
      <c r="D1491" s="2">
        <v>3.1368</v>
      </c>
      <c r="E1491" s="2">
        <v>3064</v>
      </c>
      <c r="F1491" s="2">
        <v>4.3571</v>
      </c>
      <c r="G1491" s="2">
        <v>13350.154399999999</v>
      </c>
      <c r="H1491" s="21">
        <f t="shared" si="23"/>
        <v>-1.5905882352941166E-2</v>
      </c>
      <c r="I1491" s="4"/>
      <c r="J1491" s="4"/>
      <c r="K1491" s="4"/>
    </row>
    <row r="1492" spans="2:11" ht="13.5" x14ac:dyDescent="0.35">
      <c r="B1492" s="3">
        <v>44180</v>
      </c>
      <c r="C1492" s="2">
        <v>4.3899999999999997</v>
      </c>
      <c r="D1492" s="2">
        <v>3.1802999999999999</v>
      </c>
      <c r="E1492" s="2">
        <v>21072</v>
      </c>
      <c r="F1492" s="2">
        <v>4.3681000000000001</v>
      </c>
      <c r="G1492" s="2">
        <v>92044.603199999998</v>
      </c>
      <c r="H1492" s="21">
        <f t="shared" si="23"/>
        <v>1.3867635807192002E-2</v>
      </c>
      <c r="I1492" s="4"/>
      <c r="J1492" s="4"/>
      <c r="K1492" s="4"/>
    </row>
    <row r="1493" spans="2:11" ht="13.5" x14ac:dyDescent="0.35">
      <c r="B1493" s="3">
        <v>44181</v>
      </c>
      <c r="C1493" s="2">
        <v>4.3899999999999997</v>
      </c>
      <c r="D1493" s="2">
        <v>3.1802999999999999</v>
      </c>
      <c r="E1493" s="2">
        <v>2357</v>
      </c>
      <c r="F1493" s="2">
        <v>4.3830999999999998</v>
      </c>
      <c r="G1493" s="2">
        <v>10330.966700000001</v>
      </c>
      <c r="H1493" s="21">
        <f t="shared" si="23"/>
        <v>0</v>
      </c>
      <c r="I1493" s="4"/>
      <c r="J1493" s="4"/>
      <c r="K1493" s="4"/>
    </row>
    <row r="1494" spans="2:11" ht="13.5" x14ac:dyDescent="0.35">
      <c r="B1494" s="3">
        <v>44182</v>
      </c>
      <c r="C1494" s="2">
        <v>4.28</v>
      </c>
      <c r="D1494" s="2">
        <v>3.1006</v>
      </c>
      <c r="E1494" s="2">
        <v>2681</v>
      </c>
      <c r="F1494" s="2">
        <v>4.3513999999999999</v>
      </c>
      <c r="G1494" s="2">
        <v>11666.1034</v>
      </c>
      <c r="H1494" s="21">
        <f t="shared" si="23"/>
        <v>-2.5060528880923146E-2</v>
      </c>
      <c r="I1494" s="4"/>
      <c r="J1494" s="4"/>
      <c r="K1494" s="4"/>
    </row>
    <row r="1495" spans="2:11" ht="13.5" x14ac:dyDescent="0.35">
      <c r="B1495" s="3">
        <v>44183</v>
      </c>
      <c r="C1495" s="2">
        <v>4.26</v>
      </c>
      <c r="D1495" s="2">
        <v>3.0861000000000001</v>
      </c>
      <c r="E1495" s="2">
        <v>4309</v>
      </c>
      <c r="F1495" s="2">
        <v>4.2282000000000002</v>
      </c>
      <c r="G1495" s="2">
        <v>18219.3138</v>
      </c>
      <c r="H1495" s="21">
        <f t="shared" si="23"/>
        <v>-4.6765142230535892E-3</v>
      </c>
      <c r="I1495" s="4"/>
      <c r="J1495" s="4"/>
      <c r="K1495" s="4"/>
    </row>
    <row r="1496" spans="2:11" ht="13.5" x14ac:dyDescent="0.35">
      <c r="B1496" s="3">
        <v>44186</v>
      </c>
      <c r="C1496" s="2">
        <v>4.2300000000000004</v>
      </c>
      <c r="D1496" s="2">
        <v>3.0642999999999998</v>
      </c>
      <c r="E1496" s="2">
        <v>8531</v>
      </c>
      <c r="F1496" s="2">
        <v>4.0795000000000003</v>
      </c>
      <c r="G1496" s="2">
        <v>34802.214500000002</v>
      </c>
      <c r="H1496" s="21">
        <f t="shared" si="23"/>
        <v>-7.0639318233369826E-3</v>
      </c>
      <c r="I1496" s="4"/>
      <c r="J1496" s="4"/>
      <c r="K1496" s="4"/>
    </row>
    <row r="1497" spans="2:11" ht="13.5" x14ac:dyDescent="0.35">
      <c r="B1497" s="3">
        <v>44187</v>
      </c>
      <c r="C1497" s="2">
        <v>4.22</v>
      </c>
      <c r="D1497" s="2">
        <v>3.0571000000000002</v>
      </c>
      <c r="E1497" s="2">
        <v>8947</v>
      </c>
      <c r="F1497" s="2">
        <v>4.2285000000000004</v>
      </c>
      <c r="G1497" s="2">
        <v>37832.389499999997</v>
      </c>
      <c r="H1497" s="21">
        <f t="shared" si="23"/>
        <v>-2.3496393956204194E-3</v>
      </c>
      <c r="I1497" s="4"/>
      <c r="J1497" s="4"/>
      <c r="K1497" s="4"/>
    </row>
    <row r="1498" spans="2:11" ht="13.5" x14ac:dyDescent="0.35">
      <c r="B1498" s="3">
        <v>44188</v>
      </c>
      <c r="C1498" s="2">
        <v>4.22</v>
      </c>
      <c r="D1498" s="2">
        <v>3.0571000000000002</v>
      </c>
      <c r="E1498" s="2">
        <v>200</v>
      </c>
      <c r="F1498" s="2">
        <v>4.22</v>
      </c>
      <c r="G1498" s="2">
        <v>844</v>
      </c>
      <c r="H1498" s="21">
        <f t="shared" si="23"/>
        <v>0</v>
      </c>
      <c r="I1498" s="4"/>
      <c r="J1498" s="4"/>
      <c r="K1498" s="4"/>
    </row>
    <row r="1499" spans="2:11" ht="13.5" x14ac:dyDescent="0.35">
      <c r="B1499" s="3">
        <v>44189</v>
      </c>
      <c r="C1499" s="2">
        <v>4.1900000000000004</v>
      </c>
      <c r="D1499" s="2">
        <v>3.0354000000000001</v>
      </c>
      <c r="E1499" s="2">
        <v>7436</v>
      </c>
      <c r="F1499" s="2">
        <v>4.1158000000000001</v>
      </c>
      <c r="G1499" s="2">
        <v>30605.088800000001</v>
      </c>
      <c r="H1499" s="21">
        <f t="shared" si="23"/>
        <v>-7.0982303490236013E-3</v>
      </c>
      <c r="I1499" s="4"/>
      <c r="J1499" s="4"/>
      <c r="K1499" s="4"/>
    </row>
    <row r="1500" spans="2:11" ht="13.5" x14ac:dyDescent="0.35">
      <c r="B1500" s="3">
        <v>44190</v>
      </c>
      <c r="C1500" s="2">
        <v>4.1900000000000004</v>
      </c>
      <c r="D1500" s="2">
        <v>3.0354000000000001</v>
      </c>
      <c r="E1500" s="2">
        <v>6467</v>
      </c>
      <c r="F1500" s="2">
        <v>4.2163000000000004</v>
      </c>
      <c r="G1500" s="2">
        <v>27266.812099999999</v>
      </c>
      <c r="H1500" s="21">
        <f t="shared" si="23"/>
        <v>0</v>
      </c>
      <c r="I1500" s="4"/>
      <c r="J1500" s="4"/>
      <c r="K1500" s="4"/>
    </row>
    <row r="1501" spans="2:11" ht="13.5" x14ac:dyDescent="0.35">
      <c r="B1501" s="3">
        <v>44193</v>
      </c>
      <c r="C1501" s="2">
        <v>4.1900000000000004</v>
      </c>
      <c r="D1501" s="2">
        <v>3.0354000000000001</v>
      </c>
      <c r="E1501" s="2">
        <v>1457</v>
      </c>
      <c r="F1501" s="2">
        <v>4.1581000000000001</v>
      </c>
      <c r="G1501" s="2">
        <v>6058.3517000000002</v>
      </c>
      <c r="H1501" s="21">
        <f t="shared" si="23"/>
        <v>0</v>
      </c>
      <c r="I1501" s="4"/>
      <c r="J1501" s="4"/>
      <c r="K1501" s="4"/>
    </row>
    <row r="1502" spans="2:11" ht="13.5" x14ac:dyDescent="0.35">
      <c r="B1502" s="3">
        <v>44194</v>
      </c>
      <c r="C1502" s="2">
        <v>4.07</v>
      </c>
      <c r="D1502" s="2">
        <v>2.9483999999999999</v>
      </c>
      <c r="E1502" s="2">
        <v>7799</v>
      </c>
      <c r="F1502" s="2">
        <v>4.0913000000000004</v>
      </c>
      <c r="G1502" s="2">
        <v>31908.048699999999</v>
      </c>
      <c r="H1502" s="21">
        <f t="shared" si="23"/>
        <v>-2.8661790867760488E-2</v>
      </c>
      <c r="I1502" s="4"/>
      <c r="J1502" s="4"/>
      <c r="K1502" s="4"/>
    </row>
    <row r="1503" spans="2:11" ht="13.5" x14ac:dyDescent="0.35">
      <c r="B1503" s="3">
        <v>44195</v>
      </c>
      <c r="C1503" s="2">
        <v>4.1500000000000004</v>
      </c>
      <c r="D1503" s="2">
        <v>3.0064000000000002</v>
      </c>
      <c r="E1503" s="2">
        <v>7122</v>
      </c>
      <c r="F1503" s="2">
        <v>4.1604999999999999</v>
      </c>
      <c r="G1503" s="2">
        <v>29631.080999999998</v>
      </c>
      <c r="H1503" s="21">
        <f t="shared" si="23"/>
        <v>1.96716863383531E-2</v>
      </c>
      <c r="I1503" s="4"/>
      <c r="J1503" s="4"/>
      <c r="K1503" s="4"/>
    </row>
    <row r="1504" spans="2:11" ht="13.5" x14ac:dyDescent="0.35">
      <c r="B1504" s="3">
        <v>44196</v>
      </c>
      <c r="C1504" s="2">
        <v>4.1500000000000004</v>
      </c>
      <c r="D1504" s="2">
        <v>3.0064000000000002</v>
      </c>
      <c r="E1504" s="2">
        <v>1720</v>
      </c>
      <c r="F1504" s="2">
        <v>4.1616</v>
      </c>
      <c r="G1504" s="2">
        <v>7157.9520000000002</v>
      </c>
      <c r="H1504" s="21">
        <f t="shared" si="23"/>
        <v>0</v>
      </c>
      <c r="I1504" s="4"/>
      <c r="J1504" s="4"/>
      <c r="K1504" s="4"/>
    </row>
    <row r="1505" spans="2:11" ht="13.5" x14ac:dyDescent="0.35">
      <c r="B1505" s="3">
        <v>44200</v>
      </c>
      <c r="C1505" s="2">
        <v>4</v>
      </c>
      <c r="D1505" s="2">
        <v>2.8976999999999999</v>
      </c>
      <c r="E1505" s="2">
        <v>32861</v>
      </c>
      <c r="F1505" s="2">
        <v>3.9331999999999998</v>
      </c>
      <c r="G1505" s="2">
        <v>129248.8852</v>
      </c>
      <c r="H1505" s="21">
        <f t="shared" si="23"/>
        <v>-3.6156200106439676E-2</v>
      </c>
      <c r="I1505" s="4"/>
      <c r="J1505" s="4"/>
      <c r="K1505" s="4"/>
    </row>
    <row r="1506" spans="2:11" ht="13.5" x14ac:dyDescent="0.35">
      <c r="B1506" s="3">
        <v>44201</v>
      </c>
      <c r="C1506" s="2">
        <v>3.92</v>
      </c>
      <c r="D1506" s="2">
        <v>2.8397999999999999</v>
      </c>
      <c r="E1506" s="2">
        <v>8742</v>
      </c>
      <c r="F1506" s="2">
        <v>3.9205999999999999</v>
      </c>
      <c r="G1506" s="2">
        <v>34273.885199999997</v>
      </c>
      <c r="H1506" s="21">
        <f t="shared" si="23"/>
        <v>-1.998136453048972E-2</v>
      </c>
      <c r="I1506" s="4"/>
      <c r="J1506" s="4"/>
      <c r="K1506" s="4"/>
    </row>
    <row r="1507" spans="2:11" ht="13.5" x14ac:dyDescent="0.35">
      <c r="B1507" s="3">
        <v>44202</v>
      </c>
      <c r="C1507" s="2">
        <v>3.89</v>
      </c>
      <c r="D1507" s="2">
        <v>2.8180000000000001</v>
      </c>
      <c r="E1507" s="2">
        <v>7964</v>
      </c>
      <c r="F1507" s="2">
        <v>3.8111000000000002</v>
      </c>
      <c r="G1507" s="2">
        <v>30351.600399999999</v>
      </c>
      <c r="H1507" s="21">
        <f t="shared" si="23"/>
        <v>-7.6765969434466584E-3</v>
      </c>
      <c r="I1507" s="4"/>
      <c r="J1507" s="4"/>
      <c r="K1507" s="4"/>
    </row>
    <row r="1508" spans="2:11" ht="13.5" x14ac:dyDescent="0.35">
      <c r="B1508" s="3">
        <v>44203</v>
      </c>
      <c r="C1508" s="2">
        <v>3.92</v>
      </c>
      <c r="D1508" s="2">
        <v>2.8397999999999999</v>
      </c>
      <c r="E1508" s="2">
        <v>2864</v>
      </c>
      <c r="F1508" s="2">
        <v>3.9165999999999999</v>
      </c>
      <c r="G1508" s="2">
        <v>11217.142400000001</v>
      </c>
      <c r="H1508" s="21">
        <f t="shared" si="23"/>
        <v>7.7359829666429451E-3</v>
      </c>
      <c r="I1508" s="4"/>
      <c r="J1508" s="4"/>
      <c r="K1508" s="4"/>
    </row>
    <row r="1509" spans="2:11" ht="13.5" x14ac:dyDescent="0.35">
      <c r="B1509" s="3">
        <v>44204</v>
      </c>
      <c r="C1509" s="2">
        <v>3.9</v>
      </c>
      <c r="D1509" s="2">
        <v>2.8252999999999999</v>
      </c>
      <c r="E1509" s="2">
        <v>4481</v>
      </c>
      <c r="F1509" s="2">
        <v>3.8938999999999999</v>
      </c>
      <c r="G1509" s="2">
        <v>17448.565900000001</v>
      </c>
      <c r="H1509" s="21">
        <f t="shared" si="23"/>
        <v>-5.1059933798154652E-3</v>
      </c>
      <c r="I1509" s="4"/>
      <c r="J1509" s="4"/>
      <c r="K1509" s="4"/>
    </row>
    <row r="1510" spans="2:11" ht="13.5" x14ac:dyDescent="0.35">
      <c r="B1510" s="3">
        <v>44207</v>
      </c>
      <c r="C1510" s="2">
        <v>3.9</v>
      </c>
      <c r="D1510" s="2">
        <v>2.8252999999999999</v>
      </c>
      <c r="E1510" s="2">
        <v>1691</v>
      </c>
      <c r="F1510" s="2">
        <v>3.8784999999999998</v>
      </c>
      <c r="G1510" s="2">
        <v>6558.5434999999998</v>
      </c>
      <c r="H1510" s="21">
        <f t="shared" si="23"/>
        <v>0</v>
      </c>
      <c r="I1510" s="4"/>
      <c r="J1510" s="4"/>
      <c r="K1510" s="4"/>
    </row>
    <row r="1511" spans="2:11" ht="13.5" x14ac:dyDescent="0.35">
      <c r="B1511" s="3">
        <v>44208</v>
      </c>
      <c r="C1511" s="2">
        <v>3.9</v>
      </c>
      <c r="D1511" s="2">
        <v>2.8252999999999999</v>
      </c>
      <c r="E1511" s="2">
        <v>1263</v>
      </c>
      <c r="F1511" s="2">
        <v>3.8795000000000002</v>
      </c>
      <c r="G1511" s="2">
        <v>4899.8085000000001</v>
      </c>
      <c r="H1511" s="21">
        <f t="shared" si="23"/>
        <v>0</v>
      </c>
      <c r="I1511" s="4"/>
      <c r="J1511" s="4"/>
      <c r="K1511" s="4"/>
    </row>
    <row r="1512" spans="2:11" ht="13.5" x14ac:dyDescent="0.35">
      <c r="B1512" s="3">
        <v>44209</v>
      </c>
      <c r="C1512" s="2">
        <v>3.88</v>
      </c>
      <c r="D1512" s="2">
        <v>2.8108</v>
      </c>
      <c r="E1512" s="2">
        <v>4258</v>
      </c>
      <c r="F1512" s="2">
        <v>3.8973</v>
      </c>
      <c r="G1512" s="2">
        <v>16594.703399999999</v>
      </c>
      <c r="H1512" s="21">
        <f t="shared" si="23"/>
        <v>-5.1321983506176184E-3</v>
      </c>
      <c r="I1512" s="4"/>
      <c r="J1512" s="4"/>
      <c r="K1512" s="4"/>
    </row>
    <row r="1513" spans="2:11" ht="13.5" x14ac:dyDescent="0.35">
      <c r="B1513" s="3">
        <v>44211</v>
      </c>
      <c r="C1513" s="2">
        <v>3.88</v>
      </c>
      <c r="D1513" s="2">
        <v>2.8108</v>
      </c>
      <c r="E1513" s="2">
        <v>1560</v>
      </c>
      <c r="F1513" s="2">
        <v>3.8832</v>
      </c>
      <c r="G1513" s="2">
        <v>6057.7920000000004</v>
      </c>
      <c r="H1513" s="21">
        <f t="shared" si="23"/>
        <v>0</v>
      </c>
      <c r="I1513" s="4"/>
      <c r="J1513" s="4"/>
      <c r="K1513" s="4"/>
    </row>
    <row r="1514" spans="2:11" ht="13.5" x14ac:dyDescent="0.35">
      <c r="B1514" s="3">
        <v>44214</v>
      </c>
      <c r="C1514" s="2">
        <v>3.85</v>
      </c>
      <c r="D1514" s="2">
        <v>2.7890999999999999</v>
      </c>
      <c r="E1514" s="2">
        <v>5326</v>
      </c>
      <c r="F1514" s="2">
        <v>3.8654999999999999</v>
      </c>
      <c r="G1514" s="2">
        <v>20587.652999999998</v>
      </c>
      <c r="H1514" s="21">
        <f t="shared" si="23"/>
        <v>-7.7202220008538679E-3</v>
      </c>
      <c r="I1514" s="4"/>
      <c r="J1514" s="4"/>
      <c r="K1514" s="4"/>
    </row>
    <row r="1515" spans="2:11" ht="13.5" x14ac:dyDescent="0.35">
      <c r="B1515" s="3">
        <v>44215</v>
      </c>
      <c r="C1515" s="2">
        <v>3.89</v>
      </c>
      <c r="D1515" s="2">
        <v>2.8180000000000001</v>
      </c>
      <c r="E1515" s="2">
        <v>2785</v>
      </c>
      <c r="F1515" s="2">
        <v>3.8955000000000002</v>
      </c>
      <c r="G1515" s="2">
        <v>10848.967500000001</v>
      </c>
      <c r="H1515" s="21">
        <f t="shared" si="23"/>
        <v>1.0361765444050106E-2</v>
      </c>
      <c r="I1515" s="4"/>
      <c r="J1515" s="4"/>
      <c r="K1515" s="4"/>
    </row>
    <row r="1516" spans="2:11" ht="13.5" x14ac:dyDescent="0.35">
      <c r="B1516" s="3">
        <v>44216</v>
      </c>
      <c r="C1516" s="2">
        <v>3.94</v>
      </c>
      <c r="D1516" s="2">
        <v>2.8542999999999998</v>
      </c>
      <c r="E1516" s="2">
        <v>10922</v>
      </c>
      <c r="F1516" s="2">
        <v>3.9054000000000002</v>
      </c>
      <c r="G1516" s="2">
        <v>42654.7788</v>
      </c>
      <c r="H1516" s="21">
        <f t="shared" si="23"/>
        <v>1.2881476224272454E-2</v>
      </c>
      <c r="I1516" s="4"/>
      <c r="J1516" s="4"/>
      <c r="K1516" s="4"/>
    </row>
    <row r="1517" spans="2:11" ht="13.5" x14ac:dyDescent="0.35">
      <c r="B1517" s="3">
        <v>44217</v>
      </c>
      <c r="C1517" s="2">
        <v>3.98</v>
      </c>
      <c r="D1517" s="2">
        <v>2.8832</v>
      </c>
      <c r="E1517" s="2">
        <v>21143</v>
      </c>
      <c r="F1517" s="2">
        <v>3.9599000000000002</v>
      </c>
      <c r="G1517" s="2">
        <v>83724.165699999998</v>
      </c>
      <c r="H1517" s="21">
        <f t="shared" si="23"/>
        <v>1.0125074449076885E-2</v>
      </c>
      <c r="I1517" s="4"/>
      <c r="J1517" s="4"/>
      <c r="K1517" s="4"/>
    </row>
    <row r="1518" spans="2:11" ht="13.5" x14ac:dyDescent="0.35">
      <c r="B1518" s="3">
        <v>44218</v>
      </c>
      <c r="C1518" s="2">
        <v>4.13</v>
      </c>
      <c r="D1518" s="2">
        <v>2.9918999999999998</v>
      </c>
      <c r="E1518" s="2">
        <v>13228</v>
      </c>
      <c r="F1518" s="2">
        <v>4.0868000000000002</v>
      </c>
      <c r="G1518" s="2">
        <v>54060.190399999999</v>
      </c>
      <c r="H1518" s="21">
        <f t="shared" si="23"/>
        <v>3.770116537180903E-2</v>
      </c>
      <c r="I1518" s="4"/>
      <c r="J1518" s="4"/>
      <c r="K1518" s="4"/>
    </row>
    <row r="1519" spans="2:11" ht="13.5" x14ac:dyDescent="0.35">
      <c r="B1519" s="3">
        <v>44221</v>
      </c>
      <c r="C1519" s="2">
        <v>4.1900000000000004</v>
      </c>
      <c r="D1519" s="2">
        <v>3.0354000000000001</v>
      </c>
      <c r="E1519" s="2">
        <v>5293</v>
      </c>
      <c r="F1519" s="2">
        <v>4.1410999999999998</v>
      </c>
      <c r="G1519" s="2">
        <v>21918.8423</v>
      </c>
      <c r="H1519" s="21">
        <f t="shared" si="23"/>
        <v>1.4539255991176283E-2</v>
      </c>
      <c r="I1519" s="4"/>
      <c r="J1519" s="4"/>
      <c r="K1519" s="4"/>
    </row>
    <row r="1520" spans="2:11" ht="13.5" x14ac:dyDescent="0.35">
      <c r="B1520" s="3">
        <v>44222</v>
      </c>
      <c r="C1520" s="2">
        <v>4.17</v>
      </c>
      <c r="D1520" s="2">
        <v>3.0209000000000001</v>
      </c>
      <c r="E1520" s="2">
        <v>4684</v>
      </c>
      <c r="F1520" s="2">
        <v>4.1859999999999999</v>
      </c>
      <c r="G1520" s="2">
        <v>19607.223999999998</v>
      </c>
      <c r="H1520" s="21">
        <f t="shared" si="23"/>
        <v>-4.776965144626724E-3</v>
      </c>
      <c r="I1520" s="4"/>
      <c r="J1520" s="4"/>
      <c r="K1520" s="4"/>
    </row>
    <row r="1521" spans="2:11" ht="13.5" x14ac:dyDescent="0.35">
      <c r="B1521" s="3">
        <v>44223</v>
      </c>
      <c r="C1521" s="2">
        <v>4.17</v>
      </c>
      <c r="D1521" s="2">
        <v>3.0209000000000001</v>
      </c>
      <c r="E1521" s="2">
        <v>2564</v>
      </c>
      <c r="F1521" s="2">
        <v>4.1786000000000003</v>
      </c>
      <c r="G1521" s="2">
        <v>10713.930399999999</v>
      </c>
      <c r="H1521" s="21">
        <f t="shared" si="23"/>
        <v>0</v>
      </c>
      <c r="I1521" s="4"/>
      <c r="J1521" s="4"/>
      <c r="K1521" s="4"/>
    </row>
    <row r="1522" spans="2:11" ht="13.5" x14ac:dyDescent="0.35">
      <c r="B1522" s="3">
        <v>44224</v>
      </c>
      <c r="C1522" s="2">
        <v>4.17</v>
      </c>
      <c r="D1522" s="2">
        <v>3.0209000000000001</v>
      </c>
      <c r="E1522" s="2">
        <v>630</v>
      </c>
      <c r="F1522" s="2">
        <v>4.17</v>
      </c>
      <c r="G1522" s="2">
        <v>2627.1</v>
      </c>
      <c r="H1522" s="21">
        <f t="shared" si="23"/>
        <v>0</v>
      </c>
      <c r="I1522" s="4"/>
      <c r="J1522" s="4"/>
      <c r="K1522" s="4"/>
    </row>
    <row r="1523" spans="2:11" ht="13.5" x14ac:dyDescent="0.35">
      <c r="B1523" s="3">
        <v>44225</v>
      </c>
      <c r="C1523" s="2">
        <v>4.1399999999999997</v>
      </c>
      <c r="D1523" s="2">
        <v>2.9990999999999999</v>
      </c>
      <c r="E1523" s="2">
        <v>2704</v>
      </c>
      <c r="F1523" s="2">
        <v>4.1291000000000002</v>
      </c>
      <c r="G1523" s="2">
        <v>11165.0864</v>
      </c>
      <c r="H1523" s="21">
        <f t="shared" si="23"/>
        <v>-7.2163924658215309E-3</v>
      </c>
      <c r="I1523" s="4"/>
      <c r="J1523" s="4"/>
      <c r="K1523" s="4"/>
    </row>
    <row r="1524" spans="2:11" ht="13.5" x14ac:dyDescent="0.35">
      <c r="B1524" s="3">
        <v>44228</v>
      </c>
      <c r="C1524" s="2">
        <v>4.2</v>
      </c>
      <c r="D1524" s="2">
        <v>3.0426000000000002</v>
      </c>
      <c r="E1524" s="2">
        <v>926</v>
      </c>
      <c r="F1524" s="2">
        <v>4.2073999999999998</v>
      </c>
      <c r="G1524" s="2">
        <v>3896.0524</v>
      </c>
      <c r="H1524" s="21">
        <f t="shared" si="23"/>
        <v>1.4504351305391723E-2</v>
      </c>
      <c r="I1524" s="4"/>
      <c r="J1524" s="4"/>
      <c r="K1524" s="4"/>
    </row>
    <row r="1525" spans="2:11" ht="13.5" x14ac:dyDescent="0.35">
      <c r="B1525" s="3">
        <v>44229</v>
      </c>
      <c r="C1525" s="2">
        <v>4.0999999999999996</v>
      </c>
      <c r="D1525" s="2">
        <v>2.9702000000000002</v>
      </c>
      <c r="E1525" s="2">
        <v>10010</v>
      </c>
      <c r="F1525" s="2">
        <v>4.1134000000000004</v>
      </c>
      <c r="G1525" s="2">
        <v>41175.133999999998</v>
      </c>
      <c r="H1525" s="21">
        <f t="shared" si="23"/>
        <v>-2.3795438112140938E-2</v>
      </c>
      <c r="I1525" s="4"/>
      <c r="J1525" s="4"/>
      <c r="K1525" s="4"/>
    </row>
    <row r="1526" spans="2:11" ht="13.5" x14ac:dyDescent="0.35">
      <c r="B1526" s="3">
        <v>44230</v>
      </c>
      <c r="C1526" s="2">
        <v>4.18</v>
      </c>
      <c r="D1526" s="2">
        <v>3.0280999999999998</v>
      </c>
      <c r="E1526" s="2">
        <v>356</v>
      </c>
      <c r="F1526" s="2">
        <v>4.1829999999999998</v>
      </c>
      <c r="G1526" s="2">
        <v>1489.1479999999999</v>
      </c>
      <c r="H1526" s="21">
        <f t="shared" si="23"/>
        <v>1.9493636792135081E-2</v>
      </c>
      <c r="I1526" s="4"/>
      <c r="J1526" s="4"/>
      <c r="K1526" s="4"/>
    </row>
    <row r="1527" spans="2:11" ht="13.5" x14ac:dyDescent="0.35">
      <c r="B1527" s="3">
        <v>44231</v>
      </c>
      <c r="C1527" s="2">
        <v>4.1100000000000003</v>
      </c>
      <c r="D1527" s="2">
        <v>2.9773999999999998</v>
      </c>
      <c r="E1527" s="2">
        <v>5030</v>
      </c>
      <c r="F1527" s="2">
        <v>4.1173000000000002</v>
      </c>
      <c r="G1527" s="2">
        <v>20710.019</v>
      </c>
      <c r="H1527" s="21">
        <f t="shared" si="23"/>
        <v>-1.6743172286252096E-2</v>
      </c>
      <c r="I1527" s="4"/>
      <c r="J1527" s="4"/>
      <c r="K1527" s="4"/>
    </row>
    <row r="1528" spans="2:11" ht="13.5" x14ac:dyDescent="0.35">
      <c r="B1528" s="3">
        <v>44232</v>
      </c>
      <c r="C1528" s="2">
        <v>4.04</v>
      </c>
      <c r="D1528" s="2">
        <v>2.9266999999999999</v>
      </c>
      <c r="E1528" s="2">
        <v>11011</v>
      </c>
      <c r="F1528" s="2">
        <v>4.0453999999999999</v>
      </c>
      <c r="G1528" s="2">
        <v>44543.899400000002</v>
      </c>
      <c r="H1528" s="21">
        <f t="shared" si="23"/>
        <v>-1.7028279707127014E-2</v>
      </c>
      <c r="I1528" s="4"/>
      <c r="J1528" s="4"/>
      <c r="K1528" s="4"/>
    </row>
    <row r="1529" spans="2:11" ht="13.5" x14ac:dyDescent="0.35">
      <c r="B1529" s="3">
        <v>44235</v>
      </c>
      <c r="C1529" s="2">
        <v>4.04</v>
      </c>
      <c r="D1529" s="2">
        <v>2.9266999999999999</v>
      </c>
      <c r="E1529" s="2">
        <v>6213</v>
      </c>
      <c r="F1529" s="2">
        <v>4.0090000000000003</v>
      </c>
      <c r="G1529" s="2">
        <v>24907.917000000001</v>
      </c>
      <c r="H1529" s="21">
        <f t="shared" si="23"/>
        <v>0</v>
      </c>
      <c r="I1529" s="4"/>
      <c r="J1529" s="4"/>
      <c r="K1529" s="4"/>
    </row>
    <row r="1530" spans="2:11" ht="13.5" x14ac:dyDescent="0.35">
      <c r="B1530" s="3">
        <v>44236</v>
      </c>
      <c r="C1530" s="2">
        <v>4.0599999999999996</v>
      </c>
      <c r="D1530" s="2">
        <v>2.9411999999999998</v>
      </c>
      <c r="E1530" s="2">
        <v>1810</v>
      </c>
      <c r="F1530" s="2">
        <v>4.0815000000000001</v>
      </c>
      <c r="G1530" s="2">
        <v>7387.5150000000003</v>
      </c>
      <c r="H1530" s="21">
        <f t="shared" si="23"/>
        <v>4.9543854853589227E-3</v>
      </c>
      <c r="I1530" s="4"/>
      <c r="J1530" s="4"/>
      <c r="K1530" s="4"/>
    </row>
    <row r="1531" spans="2:11" ht="13.5" x14ac:dyDescent="0.35">
      <c r="B1531" s="3">
        <v>44237</v>
      </c>
      <c r="C1531" s="2">
        <v>4.0599999999999996</v>
      </c>
      <c r="D1531" s="2">
        <v>2.9411999999999998</v>
      </c>
      <c r="E1531" s="2">
        <v>2625</v>
      </c>
      <c r="F1531" s="2">
        <v>4.0660999999999996</v>
      </c>
      <c r="G1531" s="2">
        <v>10673.512500000001</v>
      </c>
      <c r="H1531" s="21">
        <f t="shared" si="23"/>
        <v>0</v>
      </c>
      <c r="I1531" s="4"/>
      <c r="J1531" s="4"/>
      <c r="K1531" s="4"/>
    </row>
    <row r="1532" spans="2:11" ht="13.5" x14ac:dyDescent="0.35">
      <c r="B1532" s="3">
        <v>44238</v>
      </c>
      <c r="C1532" s="2">
        <v>3.95</v>
      </c>
      <c r="D1532" s="2">
        <v>2.8614999999999999</v>
      </c>
      <c r="E1532" s="2">
        <v>18201</v>
      </c>
      <c r="F1532" s="2">
        <v>3.9601999999999999</v>
      </c>
      <c r="G1532" s="2">
        <v>72079.600200000001</v>
      </c>
      <c r="H1532" s="21">
        <f t="shared" si="23"/>
        <v>-2.709778321773422E-2</v>
      </c>
      <c r="I1532" s="4"/>
      <c r="J1532" s="4"/>
      <c r="K1532" s="4"/>
    </row>
    <row r="1533" spans="2:11" ht="13.5" x14ac:dyDescent="0.35">
      <c r="B1533" s="3">
        <v>44239</v>
      </c>
      <c r="C1533" s="2">
        <v>4.03</v>
      </c>
      <c r="D1533" s="2">
        <v>2.9195000000000002</v>
      </c>
      <c r="E1533" s="2">
        <v>200</v>
      </c>
      <c r="F1533" s="2">
        <v>4.03</v>
      </c>
      <c r="G1533" s="2">
        <v>806</v>
      </c>
      <c r="H1533" s="21">
        <f t="shared" si="23"/>
        <v>2.0269089638301686E-2</v>
      </c>
      <c r="I1533" s="4"/>
      <c r="J1533" s="4"/>
      <c r="K1533" s="4"/>
    </row>
    <row r="1534" spans="2:11" ht="13.5" x14ac:dyDescent="0.35">
      <c r="B1534" s="3">
        <v>44242</v>
      </c>
      <c r="C1534" s="2">
        <v>3.97</v>
      </c>
      <c r="D1534" s="2">
        <v>2.8759999999999999</v>
      </c>
      <c r="E1534" s="2">
        <v>11836</v>
      </c>
      <c r="F1534" s="2">
        <v>3.9817</v>
      </c>
      <c r="G1534" s="2">
        <v>47127.4012</v>
      </c>
      <c r="H1534" s="21">
        <f t="shared" si="23"/>
        <v>-1.4899811611577432E-2</v>
      </c>
      <c r="I1534" s="4"/>
      <c r="J1534" s="4"/>
      <c r="K1534" s="4"/>
    </row>
    <row r="1535" spans="2:11" ht="13.5" x14ac:dyDescent="0.35">
      <c r="B1535" s="3">
        <v>44243</v>
      </c>
      <c r="C1535" s="2">
        <v>3.97</v>
      </c>
      <c r="D1535" s="2">
        <v>2.8759999999999999</v>
      </c>
      <c r="E1535" s="2">
        <v>8894</v>
      </c>
      <c r="F1535" s="2">
        <v>3.9697</v>
      </c>
      <c r="G1535" s="2">
        <v>35306.5118</v>
      </c>
      <c r="H1535" s="21">
        <f t="shared" si="23"/>
        <v>0</v>
      </c>
      <c r="I1535" s="4"/>
      <c r="J1535" s="4"/>
      <c r="K1535" s="4"/>
    </row>
    <row r="1536" spans="2:11" ht="13.5" x14ac:dyDescent="0.35">
      <c r="B1536" s="3">
        <v>44244</v>
      </c>
      <c r="C1536" s="2">
        <v>3.98</v>
      </c>
      <c r="D1536" s="2">
        <v>2.8832</v>
      </c>
      <c r="E1536" s="2">
        <v>2280</v>
      </c>
      <c r="F1536" s="2">
        <v>3.9811999999999999</v>
      </c>
      <c r="G1536" s="2">
        <v>9077.1360000000004</v>
      </c>
      <c r="H1536" s="21">
        <f t="shared" si="23"/>
        <v>2.503477051460395E-3</v>
      </c>
      <c r="I1536" s="4"/>
      <c r="J1536" s="4"/>
      <c r="K1536" s="4"/>
    </row>
    <row r="1537" spans="2:11" ht="13.5" x14ac:dyDescent="0.35">
      <c r="B1537" s="3">
        <v>44245</v>
      </c>
      <c r="C1537" s="2">
        <v>3.98</v>
      </c>
      <c r="D1537" s="2">
        <v>2.8832</v>
      </c>
      <c r="E1537" s="2">
        <v>454</v>
      </c>
      <c r="F1537" s="2">
        <v>3.98</v>
      </c>
      <c r="G1537" s="2">
        <v>1806.92</v>
      </c>
      <c r="H1537" s="21">
        <f t="shared" si="23"/>
        <v>0</v>
      </c>
      <c r="I1537" s="4"/>
      <c r="J1537" s="4"/>
      <c r="K1537" s="4"/>
    </row>
    <row r="1538" spans="2:11" ht="13.5" x14ac:dyDescent="0.35">
      <c r="B1538" s="3">
        <v>44246</v>
      </c>
      <c r="C1538" s="2">
        <v>4.0199999999999996</v>
      </c>
      <c r="D1538" s="2">
        <v>2.9121999999999999</v>
      </c>
      <c r="E1538" s="2">
        <v>7251</v>
      </c>
      <c r="F1538" s="2">
        <v>4.0289000000000001</v>
      </c>
      <c r="G1538" s="2">
        <v>29213.553899999999</v>
      </c>
      <c r="H1538" s="21">
        <f t="shared" si="23"/>
        <v>1.005826859045502E-2</v>
      </c>
      <c r="I1538" s="4"/>
      <c r="J1538" s="4"/>
      <c r="K1538" s="4"/>
    </row>
    <row r="1539" spans="2:11" ht="13.5" x14ac:dyDescent="0.35">
      <c r="B1539" s="3">
        <v>44249</v>
      </c>
      <c r="C1539" s="2">
        <v>4.01</v>
      </c>
      <c r="D1539" s="2">
        <v>2.9049999999999998</v>
      </c>
      <c r="E1539" s="2">
        <v>6121</v>
      </c>
      <c r="F1539" s="2">
        <v>4.0082000000000004</v>
      </c>
      <c r="G1539" s="2">
        <v>24534.192200000001</v>
      </c>
      <c r="H1539" s="21">
        <f t="shared" si="23"/>
        <v>-2.472357667742633E-3</v>
      </c>
      <c r="I1539" s="4"/>
      <c r="J1539" s="4"/>
      <c r="K1539" s="4"/>
    </row>
    <row r="1540" spans="2:11" ht="13.5" x14ac:dyDescent="0.35">
      <c r="B1540" s="3">
        <v>44250</v>
      </c>
      <c r="C1540" s="2">
        <v>4.01</v>
      </c>
      <c r="D1540" s="2">
        <v>2.9049999999999998</v>
      </c>
      <c r="E1540" s="2">
        <v>1000</v>
      </c>
      <c r="F1540" s="2">
        <v>4.01</v>
      </c>
      <c r="G1540" s="2">
        <v>4010</v>
      </c>
      <c r="H1540" s="21">
        <f t="shared" si="23"/>
        <v>0</v>
      </c>
      <c r="I1540" s="4"/>
      <c r="J1540" s="4"/>
      <c r="K1540" s="4"/>
    </row>
    <row r="1541" spans="2:11" ht="13.5" x14ac:dyDescent="0.35">
      <c r="B1541" s="3">
        <v>44251</v>
      </c>
      <c r="C1541" s="2">
        <v>4.01</v>
      </c>
      <c r="D1541" s="2">
        <v>2.9049999999999998</v>
      </c>
      <c r="E1541" s="2">
        <v>8244</v>
      </c>
      <c r="F1541" s="2">
        <v>3.9672000000000001</v>
      </c>
      <c r="G1541" s="2">
        <v>32705.596799999999</v>
      </c>
      <c r="H1541" s="21">
        <f t="shared" si="23"/>
        <v>0</v>
      </c>
      <c r="I1541" s="4"/>
      <c r="J1541" s="4"/>
      <c r="K1541" s="4"/>
    </row>
    <row r="1542" spans="2:11" ht="13.5" x14ac:dyDescent="0.35">
      <c r="B1542" s="3">
        <v>44252</v>
      </c>
      <c r="C1542" s="2">
        <v>3.97</v>
      </c>
      <c r="D1542" s="2">
        <v>2.8759999999999999</v>
      </c>
      <c r="E1542" s="2">
        <v>11903</v>
      </c>
      <c r="F1542" s="2">
        <v>3.9552999999999998</v>
      </c>
      <c r="G1542" s="2">
        <v>47079.935899999997</v>
      </c>
      <c r="H1542" s="21">
        <f t="shared" si="23"/>
        <v>-9.9827882960412794E-3</v>
      </c>
      <c r="I1542" s="4"/>
      <c r="J1542" s="4"/>
      <c r="K1542" s="4"/>
    </row>
    <row r="1543" spans="2:11" ht="13.5" x14ac:dyDescent="0.35">
      <c r="B1543" s="3">
        <v>44253</v>
      </c>
      <c r="C1543" s="2">
        <v>4.0199999999999996</v>
      </c>
      <c r="D1543" s="2">
        <v>2.9121999999999999</v>
      </c>
      <c r="E1543" s="2">
        <v>5589</v>
      </c>
      <c r="F1543" s="2">
        <v>3.9474999999999998</v>
      </c>
      <c r="G1543" s="2">
        <v>22062.577499999999</v>
      </c>
      <c r="H1543" s="21">
        <f t="shared" ref="H1543:H1606" si="24">(D1543-D1542)/D1542</f>
        <v>1.2586926286509044E-2</v>
      </c>
      <c r="I1543" s="4"/>
      <c r="J1543" s="4"/>
      <c r="K1543" s="4"/>
    </row>
    <row r="1544" spans="2:11" ht="13.5" x14ac:dyDescent="0.35">
      <c r="B1544" s="3">
        <v>44256</v>
      </c>
      <c r="C1544" s="2">
        <v>3.96</v>
      </c>
      <c r="D1544" s="2">
        <v>2.8687</v>
      </c>
      <c r="E1544" s="2">
        <v>1127</v>
      </c>
      <c r="F1544" s="2">
        <v>3.9857</v>
      </c>
      <c r="G1544" s="2">
        <v>4491.8838999999998</v>
      </c>
      <c r="H1544" s="21">
        <f t="shared" si="24"/>
        <v>-1.4937160909278166E-2</v>
      </c>
      <c r="I1544" s="4"/>
      <c r="J1544" s="4"/>
      <c r="K1544" s="4"/>
    </row>
    <row r="1545" spans="2:11" ht="13.5" x14ac:dyDescent="0.35">
      <c r="B1545" s="3">
        <v>44257</v>
      </c>
      <c r="C1545" s="2">
        <v>3.95</v>
      </c>
      <c r="D1545" s="2">
        <v>2.8614999999999999</v>
      </c>
      <c r="E1545" s="2">
        <v>11576</v>
      </c>
      <c r="F1545" s="2">
        <v>3.9933000000000001</v>
      </c>
      <c r="G1545" s="2">
        <v>46226.440799999997</v>
      </c>
      <c r="H1545" s="21">
        <f t="shared" si="24"/>
        <v>-2.5098476661902934E-3</v>
      </c>
      <c r="I1545" s="4"/>
      <c r="J1545" s="4"/>
      <c r="K1545" s="4"/>
    </row>
    <row r="1546" spans="2:11" ht="13.5" x14ac:dyDescent="0.35">
      <c r="B1546" s="3">
        <v>44258</v>
      </c>
      <c r="C1546" s="2">
        <v>3.95</v>
      </c>
      <c r="D1546" s="2">
        <v>2.8614999999999999</v>
      </c>
      <c r="E1546" s="2">
        <v>6691</v>
      </c>
      <c r="F1546" s="2">
        <v>3.95</v>
      </c>
      <c r="G1546" s="2">
        <v>26429.45</v>
      </c>
      <c r="H1546" s="21">
        <f t="shared" si="24"/>
        <v>0</v>
      </c>
      <c r="I1546" s="4"/>
      <c r="J1546" s="4"/>
      <c r="K1546" s="4"/>
    </row>
    <row r="1547" spans="2:11" ht="13.5" x14ac:dyDescent="0.35">
      <c r="B1547" s="3">
        <v>44259</v>
      </c>
      <c r="C1547" s="2">
        <v>4.01</v>
      </c>
      <c r="D1547" s="2">
        <v>2.9049999999999998</v>
      </c>
      <c r="E1547" s="2">
        <v>4801</v>
      </c>
      <c r="F1547" s="2">
        <v>3.9807999999999999</v>
      </c>
      <c r="G1547" s="2">
        <v>19111.820800000001</v>
      </c>
      <c r="H1547" s="21">
        <f t="shared" si="24"/>
        <v>1.5201817228726149E-2</v>
      </c>
      <c r="I1547" s="4"/>
      <c r="J1547" s="4"/>
      <c r="K1547" s="4"/>
    </row>
    <row r="1548" spans="2:11" ht="13.5" x14ac:dyDescent="0.35">
      <c r="B1548" s="3">
        <v>44260</v>
      </c>
      <c r="C1548" s="2">
        <v>3.95</v>
      </c>
      <c r="D1548" s="2">
        <v>2.8614999999999999</v>
      </c>
      <c r="E1548" s="2">
        <v>950</v>
      </c>
      <c r="F1548" s="2">
        <v>4.0004999999999997</v>
      </c>
      <c r="G1548" s="2">
        <v>3800.4749999999999</v>
      </c>
      <c r="H1548" s="21">
        <f t="shared" si="24"/>
        <v>-1.4974182444061918E-2</v>
      </c>
      <c r="I1548" s="4"/>
      <c r="J1548" s="4"/>
      <c r="K1548" s="4"/>
    </row>
    <row r="1549" spans="2:11" ht="13.5" x14ac:dyDescent="0.35">
      <c r="B1549" s="3">
        <v>44263</v>
      </c>
      <c r="C1549" s="2">
        <v>3.94</v>
      </c>
      <c r="D1549" s="2">
        <v>2.8542999999999998</v>
      </c>
      <c r="E1549" s="2">
        <v>398</v>
      </c>
      <c r="F1549" s="2">
        <v>3.9418000000000002</v>
      </c>
      <c r="G1549" s="2">
        <v>1568.8363999999999</v>
      </c>
      <c r="H1549" s="21">
        <f t="shared" si="24"/>
        <v>-2.5161628516512653E-3</v>
      </c>
      <c r="I1549" s="4"/>
      <c r="J1549" s="4"/>
      <c r="K1549" s="4"/>
    </row>
    <row r="1550" spans="2:11" ht="13.5" x14ac:dyDescent="0.35">
      <c r="B1550" s="3">
        <v>44264</v>
      </c>
      <c r="C1550" s="2">
        <v>3.95</v>
      </c>
      <c r="D1550" s="2">
        <v>2.8614999999999999</v>
      </c>
      <c r="E1550" s="2">
        <v>801</v>
      </c>
      <c r="F1550" s="2">
        <v>3.9411999999999998</v>
      </c>
      <c r="G1550" s="2">
        <v>3156.9011999999998</v>
      </c>
      <c r="H1550" s="21">
        <f t="shared" si="24"/>
        <v>2.5225098973478948E-3</v>
      </c>
      <c r="I1550" s="4"/>
      <c r="J1550" s="4"/>
      <c r="K1550" s="4"/>
    </row>
    <row r="1551" spans="2:11" ht="13.5" x14ac:dyDescent="0.35">
      <c r="B1551" s="3">
        <v>44265</v>
      </c>
      <c r="C1551" s="2">
        <v>4.01</v>
      </c>
      <c r="D1551" s="2">
        <v>2.9049999999999998</v>
      </c>
      <c r="E1551" s="2">
        <v>4625</v>
      </c>
      <c r="F1551" s="2">
        <v>3.9502999999999999</v>
      </c>
      <c r="G1551" s="2">
        <v>18270.137500000001</v>
      </c>
      <c r="H1551" s="21">
        <f t="shared" si="24"/>
        <v>1.5201817228726149E-2</v>
      </c>
      <c r="I1551" s="4"/>
      <c r="J1551" s="4"/>
      <c r="K1551" s="4"/>
    </row>
    <row r="1552" spans="2:11" ht="13.5" x14ac:dyDescent="0.35">
      <c r="B1552" s="3">
        <v>44266</v>
      </c>
      <c r="C1552" s="2">
        <v>3.97</v>
      </c>
      <c r="D1552" s="2">
        <v>2.8759999999999999</v>
      </c>
      <c r="E1552" s="2">
        <v>1745</v>
      </c>
      <c r="F1552" s="2">
        <v>3.9657</v>
      </c>
      <c r="G1552" s="2">
        <v>6920.1464999999998</v>
      </c>
      <c r="H1552" s="21">
        <f t="shared" si="24"/>
        <v>-9.9827882960412794E-3</v>
      </c>
      <c r="I1552" s="4"/>
      <c r="J1552" s="4"/>
      <c r="K1552" s="4"/>
    </row>
    <row r="1553" spans="2:11" ht="13.5" x14ac:dyDescent="0.35">
      <c r="B1553" s="3">
        <v>44267</v>
      </c>
      <c r="C1553" s="2">
        <v>3.97</v>
      </c>
      <c r="D1553" s="2">
        <v>2.8759999999999999</v>
      </c>
      <c r="E1553" s="2">
        <v>0</v>
      </c>
      <c r="F1553" s="2">
        <v>0</v>
      </c>
      <c r="G1553" s="2">
        <v>0</v>
      </c>
      <c r="H1553" s="21">
        <f t="shared" si="24"/>
        <v>0</v>
      </c>
      <c r="I1553" s="4"/>
      <c r="J1553" s="4"/>
      <c r="K1553" s="4"/>
    </row>
    <row r="1554" spans="2:11" ht="13.5" x14ac:dyDescent="0.35">
      <c r="B1554" s="3">
        <v>44270</v>
      </c>
      <c r="C1554" s="2">
        <v>3.97</v>
      </c>
      <c r="D1554" s="2">
        <v>2.8759999999999999</v>
      </c>
      <c r="E1554" s="2">
        <v>523</v>
      </c>
      <c r="F1554" s="2">
        <v>3.97</v>
      </c>
      <c r="G1554" s="2">
        <v>2076.31</v>
      </c>
      <c r="H1554" s="21">
        <f t="shared" si="24"/>
        <v>0</v>
      </c>
      <c r="I1554" s="4"/>
      <c r="J1554" s="4"/>
      <c r="K1554" s="4"/>
    </row>
    <row r="1555" spans="2:11" ht="13.5" x14ac:dyDescent="0.35">
      <c r="B1555" s="3">
        <v>44271</v>
      </c>
      <c r="C1555" s="2">
        <v>4</v>
      </c>
      <c r="D1555" s="2">
        <v>2.8976999999999999</v>
      </c>
      <c r="E1555" s="2">
        <v>6950</v>
      </c>
      <c r="F1555" s="2">
        <v>3.9883999999999999</v>
      </c>
      <c r="G1555" s="2">
        <v>27719.38</v>
      </c>
      <c r="H1555" s="21">
        <f t="shared" si="24"/>
        <v>7.5452016689847197E-3</v>
      </c>
      <c r="I1555" s="4"/>
      <c r="J1555" s="4"/>
      <c r="K1555" s="4"/>
    </row>
    <row r="1556" spans="2:11" ht="13.5" x14ac:dyDescent="0.35">
      <c r="B1556" s="3">
        <v>44272</v>
      </c>
      <c r="C1556" s="2">
        <v>3.99</v>
      </c>
      <c r="D1556" s="2">
        <v>2.8904999999999998</v>
      </c>
      <c r="E1556" s="2">
        <v>2192</v>
      </c>
      <c r="F1556" s="2">
        <v>3.99</v>
      </c>
      <c r="G1556" s="2">
        <v>8746.08</v>
      </c>
      <c r="H1556" s="21">
        <f t="shared" si="24"/>
        <v>-2.4847292680402026E-3</v>
      </c>
      <c r="I1556" s="4"/>
      <c r="J1556" s="4"/>
      <c r="K1556" s="4"/>
    </row>
    <row r="1557" spans="2:11" ht="13.5" x14ac:dyDescent="0.35">
      <c r="B1557" s="3">
        <v>44273</v>
      </c>
      <c r="C1557" s="2">
        <v>3.99</v>
      </c>
      <c r="D1557" s="2">
        <v>2.8904999999999998</v>
      </c>
      <c r="E1557" s="2">
        <v>1266</v>
      </c>
      <c r="F1557" s="2">
        <v>3.9729000000000001</v>
      </c>
      <c r="G1557" s="2">
        <v>5029.6913999999997</v>
      </c>
      <c r="H1557" s="21">
        <f t="shared" si="24"/>
        <v>0</v>
      </c>
      <c r="I1557" s="4"/>
      <c r="J1557" s="4"/>
      <c r="K1557" s="4"/>
    </row>
    <row r="1558" spans="2:11" ht="13.5" x14ac:dyDescent="0.35">
      <c r="B1558" s="3">
        <v>44274</v>
      </c>
      <c r="C1558" s="2">
        <v>3.94</v>
      </c>
      <c r="D1558" s="2">
        <v>2.8542999999999998</v>
      </c>
      <c r="E1558" s="2">
        <v>6952</v>
      </c>
      <c r="F1558" s="2">
        <v>3.9548000000000001</v>
      </c>
      <c r="G1558" s="2">
        <v>27493.7696</v>
      </c>
      <c r="H1558" s="21">
        <f t="shared" si="24"/>
        <v>-1.2523784812316212E-2</v>
      </c>
      <c r="I1558" s="4"/>
      <c r="J1558" s="4"/>
      <c r="K1558" s="4"/>
    </row>
    <row r="1559" spans="2:11" ht="13.5" x14ac:dyDescent="0.35">
      <c r="B1559" s="3">
        <v>44277</v>
      </c>
      <c r="C1559" s="2">
        <v>3.9</v>
      </c>
      <c r="D1559" s="2">
        <v>2.8252999999999999</v>
      </c>
      <c r="E1559" s="2">
        <v>10773</v>
      </c>
      <c r="F1559" s="2">
        <v>3.9459</v>
      </c>
      <c r="G1559" s="2">
        <v>42509.180699999997</v>
      </c>
      <c r="H1559" s="21">
        <f t="shared" si="24"/>
        <v>-1.016010930876219E-2</v>
      </c>
      <c r="I1559" s="4"/>
      <c r="J1559" s="4"/>
      <c r="K1559" s="4"/>
    </row>
    <row r="1560" spans="2:11" ht="13.5" x14ac:dyDescent="0.35">
      <c r="B1560" s="3">
        <v>44278</v>
      </c>
      <c r="C1560" s="2">
        <v>3.95</v>
      </c>
      <c r="D1560" s="2">
        <v>2.8614999999999999</v>
      </c>
      <c r="E1560" s="2">
        <v>6900</v>
      </c>
      <c r="F1560" s="2">
        <v>3.9413</v>
      </c>
      <c r="G1560" s="2">
        <v>27194.97</v>
      </c>
      <c r="H1560" s="21">
        <f t="shared" si="24"/>
        <v>1.2812798640852302E-2</v>
      </c>
      <c r="I1560" s="4"/>
      <c r="J1560" s="4"/>
      <c r="K1560" s="4"/>
    </row>
    <row r="1561" spans="2:11" ht="13.5" x14ac:dyDescent="0.35">
      <c r="B1561" s="3">
        <v>44279</v>
      </c>
      <c r="C1561" s="2">
        <v>3.97</v>
      </c>
      <c r="D1561" s="2">
        <v>2.8759999999999999</v>
      </c>
      <c r="E1561" s="2">
        <v>17338</v>
      </c>
      <c r="F1561" s="2">
        <v>4</v>
      </c>
      <c r="G1561" s="2">
        <v>69352</v>
      </c>
      <c r="H1561" s="21">
        <f t="shared" si="24"/>
        <v>5.0672724095753826E-3</v>
      </c>
      <c r="I1561" s="4"/>
      <c r="J1561" s="4"/>
      <c r="K1561" s="4"/>
    </row>
    <row r="1562" spans="2:11" ht="13.5" x14ac:dyDescent="0.35">
      <c r="B1562" s="3">
        <v>44280</v>
      </c>
      <c r="C1562" s="2">
        <v>3.92</v>
      </c>
      <c r="D1562" s="2">
        <v>2.8397999999999999</v>
      </c>
      <c r="E1562" s="2">
        <v>5861</v>
      </c>
      <c r="F1562" s="2">
        <v>3.9369000000000001</v>
      </c>
      <c r="G1562" s="2">
        <v>23074.170900000001</v>
      </c>
      <c r="H1562" s="21">
        <f t="shared" si="24"/>
        <v>-1.2586926286509044E-2</v>
      </c>
      <c r="I1562" s="4"/>
      <c r="J1562" s="4"/>
      <c r="K1562" s="4"/>
    </row>
    <row r="1563" spans="2:11" ht="13.5" x14ac:dyDescent="0.35">
      <c r="B1563" s="3">
        <v>44281</v>
      </c>
      <c r="C1563" s="2">
        <v>3.92</v>
      </c>
      <c r="D1563" s="2">
        <v>2.8397999999999999</v>
      </c>
      <c r="E1563" s="2">
        <v>3915</v>
      </c>
      <c r="F1563" s="2">
        <v>3.9205999999999999</v>
      </c>
      <c r="G1563" s="2">
        <v>15349.148999999999</v>
      </c>
      <c r="H1563" s="21">
        <f t="shared" si="24"/>
        <v>0</v>
      </c>
      <c r="I1563" s="4"/>
      <c r="J1563" s="4"/>
      <c r="K1563" s="4"/>
    </row>
    <row r="1564" spans="2:11" ht="13.5" x14ac:dyDescent="0.35">
      <c r="B1564" s="3">
        <v>44284</v>
      </c>
      <c r="C1564" s="2">
        <v>3.93</v>
      </c>
      <c r="D1564" s="2">
        <v>2.847</v>
      </c>
      <c r="E1564" s="2">
        <v>55</v>
      </c>
      <c r="F1564" s="2">
        <v>3.93</v>
      </c>
      <c r="G1564" s="2">
        <v>216.15</v>
      </c>
      <c r="H1564" s="21">
        <f t="shared" si="24"/>
        <v>2.5353898161842719E-3</v>
      </c>
      <c r="I1564" s="4"/>
      <c r="J1564" s="4"/>
      <c r="K1564" s="4"/>
    </row>
    <row r="1565" spans="2:11" ht="13.5" x14ac:dyDescent="0.35">
      <c r="B1565" s="3">
        <v>44285</v>
      </c>
      <c r="C1565" s="2">
        <v>3.94</v>
      </c>
      <c r="D1565" s="2">
        <v>2.8542999999999998</v>
      </c>
      <c r="E1565" s="2">
        <v>700</v>
      </c>
      <c r="F1565" s="2">
        <v>3.9485999999999999</v>
      </c>
      <c r="G1565" s="2">
        <v>2764.02</v>
      </c>
      <c r="H1565" s="21">
        <f t="shared" si="24"/>
        <v>2.5641025641025155E-3</v>
      </c>
      <c r="I1565" s="4"/>
      <c r="J1565" s="4"/>
      <c r="K1565" s="4"/>
    </row>
    <row r="1566" spans="2:11" ht="13.5" x14ac:dyDescent="0.35">
      <c r="B1566" s="3">
        <v>44286</v>
      </c>
      <c r="C1566" s="2">
        <v>3.99</v>
      </c>
      <c r="D1566" s="2">
        <v>2.8904999999999998</v>
      </c>
      <c r="E1566" s="2">
        <v>4590</v>
      </c>
      <c r="F1566" s="2">
        <v>3.9498000000000002</v>
      </c>
      <c r="G1566" s="2">
        <v>18129.581999999999</v>
      </c>
      <c r="H1566" s="21">
        <f t="shared" si="24"/>
        <v>1.2682619206110083E-2</v>
      </c>
      <c r="I1566" s="4"/>
      <c r="J1566" s="4"/>
      <c r="K1566" s="4"/>
    </row>
    <row r="1567" spans="2:11" ht="13.5" x14ac:dyDescent="0.35">
      <c r="B1567" s="3">
        <v>44287</v>
      </c>
      <c r="C1567" s="2">
        <v>3.95</v>
      </c>
      <c r="D1567" s="2">
        <v>2.8614999999999999</v>
      </c>
      <c r="E1567" s="2">
        <v>35</v>
      </c>
      <c r="F1567" s="2">
        <v>3.95</v>
      </c>
      <c r="G1567" s="2">
        <v>138.25</v>
      </c>
      <c r="H1567" s="21">
        <f t="shared" si="24"/>
        <v>-1.0032866286109641E-2</v>
      </c>
      <c r="I1567" s="4"/>
      <c r="J1567" s="4"/>
      <c r="K1567" s="4"/>
    </row>
    <row r="1568" spans="2:11" ht="13.5" x14ac:dyDescent="0.35">
      <c r="B1568" s="3">
        <v>44288</v>
      </c>
      <c r="C1568" s="2">
        <v>4</v>
      </c>
      <c r="D1568" s="2">
        <v>2.8976999999999999</v>
      </c>
      <c r="E1568" s="2">
        <v>1519</v>
      </c>
      <c r="F1568" s="2">
        <v>3.9906000000000001</v>
      </c>
      <c r="G1568" s="2">
        <v>6061.7214000000004</v>
      </c>
      <c r="H1568" s="21">
        <f t="shared" si="24"/>
        <v>1.2650707670802031E-2</v>
      </c>
      <c r="I1568" s="4"/>
      <c r="J1568" s="4"/>
      <c r="K1568" s="4"/>
    </row>
    <row r="1569" spans="2:11" ht="13.5" x14ac:dyDescent="0.35">
      <c r="B1569" s="3">
        <v>44291</v>
      </c>
      <c r="C1569" s="2">
        <v>4</v>
      </c>
      <c r="D1569" s="2">
        <v>2.8976999999999999</v>
      </c>
      <c r="E1569" s="2">
        <v>7418</v>
      </c>
      <c r="F1569" s="2">
        <v>4.0126999999999997</v>
      </c>
      <c r="G1569" s="2">
        <v>29766.208600000002</v>
      </c>
      <c r="H1569" s="21">
        <f t="shared" si="24"/>
        <v>0</v>
      </c>
      <c r="I1569" s="4"/>
      <c r="J1569" s="4"/>
      <c r="K1569" s="4"/>
    </row>
    <row r="1570" spans="2:11" ht="13.5" x14ac:dyDescent="0.35">
      <c r="B1570" s="3">
        <v>44292</v>
      </c>
      <c r="C1570" s="2">
        <v>4.0199999999999996</v>
      </c>
      <c r="D1570" s="2">
        <v>2.9121999999999999</v>
      </c>
      <c r="E1570" s="2">
        <v>4840</v>
      </c>
      <c r="F1570" s="2">
        <v>4.0948000000000002</v>
      </c>
      <c r="G1570" s="2">
        <v>19818.831999999999</v>
      </c>
      <c r="H1570" s="21">
        <f t="shared" si="24"/>
        <v>5.0039686648031051E-3</v>
      </c>
      <c r="I1570" s="4"/>
      <c r="J1570" s="4"/>
      <c r="K1570" s="4"/>
    </row>
    <row r="1571" spans="2:11" ht="13.5" x14ac:dyDescent="0.35">
      <c r="B1571" s="3">
        <v>44293</v>
      </c>
      <c r="C1571" s="2">
        <v>4.2</v>
      </c>
      <c r="D1571" s="2">
        <v>3.0426000000000002</v>
      </c>
      <c r="E1571" s="2">
        <v>12300</v>
      </c>
      <c r="F1571" s="2">
        <v>4.1536</v>
      </c>
      <c r="G1571" s="2">
        <v>51089.279999999999</v>
      </c>
      <c r="H1571" s="21">
        <f t="shared" si="24"/>
        <v>4.4777144426893858E-2</v>
      </c>
      <c r="I1571" s="4"/>
      <c r="J1571" s="4"/>
      <c r="K1571" s="4"/>
    </row>
    <row r="1572" spans="2:11" ht="13.5" x14ac:dyDescent="0.35">
      <c r="B1572" s="3">
        <v>44294</v>
      </c>
      <c r="C1572" s="2">
        <v>4.22</v>
      </c>
      <c r="D1572" s="2">
        <v>3.0571000000000002</v>
      </c>
      <c r="E1572" s="2">
        <v>30</v>
      </c>
      <c r="F1572" s="2">
        <v>4.22</v>
      </c>
      <c r="G1572" s="2">
        <v>126.6</v>
      </c>
      <c r="H1572" s="21">
        <f t="shared" si="24"/>
        <v>4.7656609478735146E-3</v>
      </c>
      <c r="I1572" s="4"/>
      <c r="J1572" s="4"/>
      <c r="K1572" s="4"/>
    </row>
    <row r="1573" spans="2:11" ht="13.5" x14ac:dyDescent="0.35">
      <c r="B1573" s="3">
        <v>44298</v>
      </c>
      <c r="C1573" s="2">
        <v>4.0999999999999996</v>
      </c>
      <c r="D1573" s="2">
        <v>2.9702000000000002</v>
      </c>
      <c r="E1573" s="2">
        <v>2095</v>
      </c>
      <c r="F1573" s="2">
        <v>4.1405000000000003</v>
      </c>
      <c r="G1573" s="2">
        <v>8674.3474999999999</v>
      </c>
      <c r="H1573" s="21">
        <f t="shared" si="24"/>
        <v>-2.8425632135029921E-2</v>
      </c>
      <c r="I1573" s="4"/>
      <c r="J1573" s="4"/>
      <c r="K1573" s="4"/>
    </row>
    <row r="1574" spans="2:11" ht="13.5" x14ac:dyDescent="0.35">
      <c r="B1574" s="3">
        <v>44299</v>
      </c>
      <c r="C1574" s="2">
        <v>4.1500000000000004</v>
      </c>
      <c r="D1574" s="2">
        <v>3.0064000000000002</v>
      </c>
      <c r="E1574" s="2">
        <v>3409</v>
      </c>
      <c r="F1574" s="2">
        <v>4.1006</v>
      </c>
      <c r="G1574" s="2">
        <v>13978.945400000001</v>
      </c>
      <c r="H1574" s="21">
        <f t="shared" si="24"/>
        <v>1.2187731465894556E-2</v>
      </c>
      <c r="I1574" s="4"/>
      <c r="J1574" s="4"/>
      <c r="K1574" s="4"/>
    </row>
    <row r="1575" spans="2:11" ht="13.5" x14ac:dyDescent="0.35">
      <c r="B1575" s="3">
        <v>44300</v>
      </c>
      <c r="C1575" s="2">
        <v>4.1500000000000004</v>
      </c>
      <c r="D1575" s="2">
        <v>3.0064000000000002</v>
      </c>
      <c r="E1575" s="2">
        <v>3207</v>
      </c>
      <c r="F1575" s="2">
        <v>4.1500000000000004</v>
      </c>
      <c r="G1575" s="2">
        <v>13309.05</v>
      </c>
      <c r="H1575" s="21">
        <f t="shared" si="24"/>
        <v>0</v>
      </c>
      <c r="I1575" s="4"/>
      <c r="J1575" s="4"/>
      <c r="K1575" s="4"/>
    </row>
    <row r="1576" spans="2:11" ht="13.5" x14ac:dyDescent="0.35">
      <c r="B1576" s="3">
        <v>44301</v>
      </c>
      <c r="C1576" s="2">
        <v>4.17</v>
      </c>
      <c r="D1576" s="2">
        <v>3.0209000000000001</v>
      </c>
      <c r="E1576" s="2">
        <v>3649</v>
      </c>
      <c r="F1576" s="2">
        <v>4.1515000000000004</v>
      </c>
      <c r="G1576" s="2">
        <v>15148.8235</v>
      </c>
      <c r="H1576" s="21">
        <f t="shared" si="24"/>
        <v>4.8230441724321305E-3</v>
      </c>
      <c r="I1576" s="4"/>
      <c r="J1576" s="4"/>
      <c r="K1576" s="4"/>
    </row>
    <row r="1577" spans="2:11" ht="13.5" x14ac:dyDescent="0.35">
      <c r="B1577" s="3">
        <v>44302</v>
      </c>
      <c r="C1577" s="2">
        <v>4.34</v>
      </c>
      <c r="D1577" s="2">
        <v>3.1440000000000001</v>
      </c>
      <c r="E1577" s="2">
        <v>40710</v>
      </c>
      <c r="F1577" s="2">
        <v>4.3114999999999997</v>
      </c>
      <c r="G1577" s="2">
        <v>175521.16500000001</v>
      </c>
      <c r="H1577" s="21">
        <f t="shared" si="24"/>
        <v>4.0749445529477964E-2</v>
      </c>
      <c r="I1577" s="4"/>
      <c r="J1577" s="4"/>
      <c r="K1577" s="4"/>
    </row>
    <row r="1578" spans="2:11" ht="13.5" x14ac:dyDescent="0.35">
      <c r="B1578" s="3">
        <v>44305</v>
      </c>
      <c r="C1578" s="2">
        <v>4.37</v>
      </c>
      <c r="D1578" s="2">
        <v>3.1657999999999999</v>
      </c>
      <c r="E1578" s="2">
        <v>15559</v>
      </c>
      <c r="F1578" s="2">
        <v>4.3352000000000004</v>
      </c>
      <c r="G1578" s="2">
        <v>67451.376799999998</v>
      </c>
      <c r="H1578" s="21">
        <f t="shared" si="24"/>
        <v>6.9338422391856929E-3</v>
      </c>
      <c r="I1578" s="4"/>
      <c r="J1578" s="4"/>
      <c r="K1578" s="4"/>
    </row>
    <row r="1579" spans="2:11" ht="13.5" x14ac:dyDescent="0.35">
      <c r="B1579" s="3">
        <v>44306</v>
      </c>
      <c r="C1579" s="2">
        <v>4.33</v>
      </c>
      <c r="D1579" s="2">
        <v>3.1368</v>
      </c>
      <c r="E1579" s="2">
        <v>5439</v>
      </c>
      <c r="F1579" s="2">
        <v>4.3348000000000004</v>
      </c>
      <c r="G1579" s="2">
        <v>23576.977200000001</v>
      </c>
      <c r="H1579" s="21">
        <f t="shared" si="24"/>
        <v>-9.1604017941752207E-3</v>
      </c>
      <c r="I1579" s="4"/>
      <c r="J1579" s="4"/>
      <c r="K1579" s="4"/>
    </row>
    <row r="1580" spans="2:11" ht="13.5" x14ac:dyDescent="0.35">
      <c r="B1580" s="3">
        <v>44307</v>
      </c>
      <c r="C1580" s="2">
        <v>4.33</v>
      </c>
      <c r="D1580" s="2">
        <v>3.1368</v>
      </c>
      <c r="E1580" s="2">
        <v>6167</v>
      </c>
      <c r="F1580" s="2">
        <v>4.3468</v>
      </c>
      <c r="G1580" s="2">
        <v>26806.7156</v>
      </c>
      <c r="H1580" s="21">
        <f t="shared" si="24"/>
        <v>0</v>
      </c>
      <c r="I1580" s="4"/>
      <c r="J1580" s="4"/>
      <c r="K1580" s="4"/>
    </row>
    <row r="1581" spans="2:11" ht="13.5" x14ac:dyDescent="0.35">
      <c r="B1581" s="3">
        <v>44308</v>
      </c>
      <c r="C1581" s="2">
        <v>4.34</v>
      </c>
      <c r="D1581" s="2">
        <v>3.1440000000000001</v>
      </c>
      <c r="E1581" s="2">
        <v>3170</v>
      </c>
      <c r="F1581" s="2">
        <v>4.34</v>
      </c>
      <c r="G1581" s="2">
        <v>13757.8</v>
      </c>
      <c r="H1581" s="21">
        <f t="shared" si="24"/>
        <v>2.2953328232594031E-3</v>
      </c>
      <c r="I1581" s="4"/>
      <c r="J1581" s="4"/>
      <c r="K1581" s="4"/>
    </row>
    <row r="1582" spans="2:11" ht="13.5" x14ac:dyDescent="0.35">
      <c r="B1582" s="3">
        <v>44309</v>
      </c>
      <c r="C1582" s="2">
        <v>4.37</v>
      </c>
      <c r="D1582" s="2">
        <v>3.1657999999999999</v>
      </c>
      <c r="E1582" s="2">
        <v>1619</v>
      </c>
      <c r="F1582" s="2">
        <v>4.3688000000000002</v>
      </c>
      <c r="G1582" s="2">
        <v>7073.0871999999999</v>
      </c>
      <c r="H1582" s="21">
        <f t="shared" si="24"/>
        <v>6.9338422391856929E-3</v>
      </c>
      <c r="I1582" s="4"/>
      <c r="J1582" s="4"/>
      <c r="K1582" s="4"/>
    </row>
    <row r="1583" spans="2:11" ht="13.5" x14ac:dyDescent="0.35">
      <c r="B1583" s="3">
        <v>44312</v>
      </c>
      <c r="C1583" s="2">
        <v>4.45</v>
      </c>
      <c r="D1583" s="2">
        <v>3.2237</v>
      </c>
      <c r="E1583" s="2">
        <v>32832</v>
      </c>
      <c r="F1583" s="2">
        <v>4.4269999999999996</v>
      </c>
      <c r="G1583" s="2">
        <v>145347.264</v>
      </c>
      <c r="H1583" s="21">
        <f t="shared" si="24"/>
        <v>1.8289215995956808E-2</v>
      </c>
      <c r="I1583" s="4"/>
      <c r="J1583" s="4"/>
      <c r="K1583" s="4"/>
    </row>
    <row r="1584" spans="2:11" ht="13.5" x14ac:dyDescent="0.35">
      <c r="B1584" s="3">
        <v>44313</v>
      </c>
      <c r="C1584" s="2">
        <v>4.4400000000000004</v>
      </c>
      <c r="D1584" s="2">
        <v>3.2164999999999999</v>
      </c>
      <c r="E1584" s="2">
        <v>7089</v>
      </c>
      <c r="F1584" s="2">
        <v>4.4458000000000002</v>
      </c>
      <c r="G1584" s="2">
        <v>31516.2762</v>
      </c>
      <c r="H1584" s="21">
        <f t="shared" si="24"/>
        <v>-2.2334584483668131E-3</v>
      </c>
      <c r="I1584" s="4"/>
      <c r="J1584" s="4"/>
      <c r="K1584" s="4"/>
    </row>
    <row r="1585" spans="2:11" ht="13.5" x14ac:dyDescent="0.35">
      <c r="B1585" s="3">
        <v>44314</v>
      </c>
      <c r="C1585" s="2">
        <v>4.41</v>
      </c>
      <c r="D1585" s="2">
        <v>3.1947000000000001</v>
      </c>
      <c r="E1585" s="2">
        <v>5908</v>
      </c>
      <c r="F1585" s="2">
        <v>4.4192999999999998</v>
      </c>
      <c r="G1585" s="2">
        <v>26109.224399999999</v>
      </c>
      <c r="H1585" s="21">
        <f t="shared" si="24"/>
        <v>-6.7775532411005193E-3</v>
      </c>
      <c r="I1585" s="4"/>
      <c r="J1585" s="4"/>
      <c r="K1585" s="4"/>
    </row>
    <row r="1586" spans="2:11" ht="13.5" x14ac:dyDescent="0.35">
      <c r="B1586" s="3">
        <v>44315</v>
      </c>
      <c r="C1586" s="2">
        <v>4.41</v>
      </c>
      <c r="D1586" s="2">
        <v>3.1947000000000001</v>
      </c>
      <c r="E1586" s="2">
        <v>3062</v>
      </c>
      <c r="F1586" s="2">
        <v>4.4000000000000004</v>
      </c>
      <c r="G1586" s="2">
        <v>13472.8</v>
      </c>
      <c r="H1586" s="21">
        <f t="shared" si="24"/>
        <v>0</v>
      </c>
      <c r="I1586" s="4"/>
      <c r="J1586" s="4"/>
      <c r="K1586" s="4"/>
    </row>
    <row r="1587" spans="2:11" ht="13.5" x14ac:dyDescent="0.35">
      <c r="B1587" s="3">
        <v>44316</v>
      </c>
      <c r="C1587" s="2">
        <v>4.37</v>
      </c>
      <c r="D1587" s="2">
        <v>3.1657999999999999</v>
      </c>
      <c r="E1587" s="2">
        <v>5891</v>
      </c>
      <c r="F1587" s="2">
        <v>4.3944000000000001</v>
      </c>
      <c r="G1587" s="2">
        <v>25887.410400000001</v>
      </c>
      <c r="H1587" s="21">
        <f t="shared" si="24"/>
        <v>-9.046232823113327E-3</v>
      </c>
      <c r="I1587" s="4"/>
      <c r="J1587" s="4"/>
      <c r="K1587" s="4"/>
    </row>
    <row r="1588" spans="2:11" ht="13.5" x14ac:dyDescent="0.35">
      <c r="B1588" s="3">
        <v>44319</v>
      </c>
      <c r="C1588" s="2">
        <v>4.3899999999999997</v>
      </c>
      <c r="D1588" s="2">
        <v>3.1802999999999999</v>
      </c>
      <c r="E1588" s="2">
        <v>462</v>
      </c>
      <c r="F1588" s="2">
        <v>4.3700999999999999</v>
      </c>
      <c r="G1588" s="2">
        <v>2018.9862000000001</v>
      </c>
      <c r="H1588" s="21">
        <f t="shared" si="24"/>
        <v>4.5802008970876103E-3</v>
      </c>
      <c r="I1588" s="4"/>
      <c r="J1588" s="4"/>
      <c r="K1588" s="4"/>
    </row>
    <row r="1589" spans="2:11" ht="13.5" x14ac:dyDescent="0.35">
      <c r="B1589" s="3">
        <v>44320</v>
      </c>
      <c r="C1589" s="2">
        <v>4.4000000000000004</v>
      </c>
      <c r="D1589" s="2">
        <v>3.1875</v>
      </c>
      <c r="E1589" s="2">
        <v>21502</v>
      </c>
      <c r="F1589" s="2">
        <v>4.3996000000000004</v>
      </c>
      <c r="G1589" s="2">
        <v>94600.199200000003</v>
      </c>
      <c r="H1589" s="21">
        <f t="shared" si="24"/>
        <v>2.2639373643996148E-3</v>
      </c>
      <c r="I1589" s="4"/>
      <c r="J1589" s="4"/>
      <c r="K1589" s="4"/>
    </row>
    <row r="1590" spans="2:11" ht="13.5" x14ac:dyDescent="0.35">
      <c r="B1590" s="3">
        <v>44321</v>
      </c>
      <c r="C1590" s="2">
        <v>4.4000000000000004</v>
      </c>
      <c r="D1590" s="2">
        <v>3.1875</v>
      </c>
      <c r="E1590" s="2">
        <v>9542</v>
      </c>
      <c r="F1590" s="2">
        <v>4.4104999999999999</v>
      </c>
      <c r="G1590" s="2">
        <v>42084.991000000002</v>
      </c>
      <c r="H1590" s="21">
        <f t="shared" si="24"/>
        <v>0</v>
      </c>
      <c r="I1590" s="4"/>
      <c r="J1590" s="4"/>
      <c r="K1590" s="4"/>
    </row>
    <row r="1591" spans="2:11" ht="13.5" x14ac:dyDescent="0.35">
      <c r="B1591" s="3">
        <v>44322</v>
      </c>
      <c r="C1591" s="2">
        <v>4.4000000000000004</v>
      </c>
      <c r="D1591" s="2">
        <v>3.1875</v>
      </c>
      <c r="E1591" s="2">
        <v>7234</v>
      </c>
      <c r="F1591" s="2">
        <v>4.4000000000000004</v>
      </c>
      <c r="G1591" s="2">
        <v>31829.599999999999</v>
      </c>
      <c r="H1591" s="21">
        <f t="shared" si="24"/>
        <v>0</v>
      </c>
      <c r="I1591" s="4"/>
      <c r="J1591" s="4"/>
      <c r="K1591" s="4"/>
    </row>
    <row r="1592" spans="2:11" ht="13.5" x14ac:dyDescent="0.35">
      <c r="B1592" s="3">
        <v>44323</v>
      </c>
      <c r="C1592" s="2">
        <v>4.43</v>
      </c>
      <c r="D1592" s="2">
        <v>3.2092000000000001</v>
      </c>
      <c r="E1592" s="2">
        <v>212</v>
      </c>
      <c r="F1592" s="2">
        <v>4.43</v>
      </c>
      <c r="G1592" s="2">
        <v>939.16</v>
      </c>
      <c r="H1592" s="21">
        <f t="shared" si="24"/>
        <v>6.8078431372549184E-3</v>
      </c>
      <c r="I1592" s="4"/>
      <c r="J1592" s="4"/>
      <c r="K1592" s="4"/>
    </row>
    <row r="1593" spans="2:11" ht="13.5" x14ac:dyDescent="0.35">
      <c r="B1593" s="3">
        <v>44326</v>
      </c>
      <c r="C1593" s="2">
        <v>4.43</v>
      </c>
      <c r="D1593" s="2">
        <v>3.2092000000000001</v>
      </c>
      <c r="E1593" s="2">
        <v>5</v>
      </c>
      <c r="F1593" s="2">
        <v>4.43</v>
      </c>
      <c r="G1593" s="2">
        <v>22.15</v>
      </c>
      <c r="H1593" s="21">
        <f t="shared" si="24"/>
        <v>0</v>
      </c>
      <c r="I1593" s="4"/>
      <c r="J1593" s="4"/>
      <c r="K1593" s="4"/>
    </row>
    <row r="1594" spans="2:11" ht="13.5" x14ac:dyDescent="0.35">
      <c r="B1594" s="3">
        <v>44327</v>
      </c>
      <c r="C1594" s="2">
        <v>4.45</v>
      </c>
      <c r="D1594" s="2">
        <v>3.2237</v>
      </c>
      <c r="E1594" s="2">
        <v>2121</v>
      </c>
      <c r="F1594" s="2">
        <v>4.4013999999999998</v>
      </c>
      <c r="G1594" s="2">
        <v>9335.3693999999996</v>
      </c>
      <c r="H1594" s="21">
        <f t="shared" si="24"/>
        <v>4.5182600024928198E-3</v>
      </c>
      <c r="I1594" s="4"/>
      <c r="J1594" s="4"/>
      <c r="K1594" s="4"/>
    </row>
    <row r="1595" spans="2:11" ht="13.5" x14ac:dyDescent="0.35">
      <c r="B1595" s="3">
        <v>44333</v>
      </c>
      <c r="C1595" s="2">
        <v>4.45</v>
      </c>
      <c r="D1595" s="2">
        <v>3.2237</v>
      </c>
      <c r="E1595" s="2">
        <v>2604</v>
      </c>
      <c r="F1595" s="2">
        <v>4.4393000000000002</v>
      </c>
      <c r="G1595" s="2">
        <v>11559.9372</v>
      </c>
      <c r="H1595" s="21">
        <f t="shared" si="24"/>
        <v>0</v>
      </c>
      <c r="I1595" s="4"/>
      <c r="J1595" s="4"/>
      <c r="K1595" s="4"/>
    </row>
    <row r="1596" spans="2:11" ht="13.5" x14ac:dyDescent="0.35">
      <c r="B1596" s="3">
        <v>44334</v>
      </c>
      <c r="C1596" s="2">
        <v>4.4400000000000004</v>
      </c>
      <c r="D1596" s="2">
        <v>3.2164999999999999</v>
      </c>
      <c r="E1596" s="2">
        <v>1948</v>
      </c>
      <c r="F1596" s="2">
        <v>4.3959000000000001</v>
      </c>
      <c r="G1596" s="2">
        <v>8563.2132000000001</v>
      </c>
      <c r="H1596" s="21">
        <f t="shared" si="24"/>
        <v>-2.2334584483668131E-3</v>
      </c>
      <c r="I1596" s="4"/>
      <c r="J1596" s="4"/>
      <c r="K1596" s="4"/>
    </row>
    <row r="1597" spans="2:11" ht="13.5" x14ac:dyDescent="0.35">
      <c r="B1597" s="3">
        <v>44335</v>
      </c>
      <c r="C1597" s="2">
        <v>4.4000000000000004</v>
      </c>
      <c r="D1597" s="2">
        <v>3.1875</v>
      </c>
      <c r="E1597" s="2">
        <v>1718</v>
      </c>
      <c r="F1597" s="2">
        <v>4.3951000000000002</v>
      </c>
      <c r="G1597" s="2">
        <v>7550.7817999999997</v>
      </c>
      <c r="H1597" s="21">
        <f t="shared" si="24"/>
        <v>-9.0160111922897301E-3</v>
      </c>
      <c r="I1597" s="4"/>
      <c r="J1597" s="4"/>
      <c r="K1597" s="4"/>
    </row>
    <row r="1598" spans="2:11" ht="13.5" x14ac:dyDescent="0.35">
      <c r="B1598" s="3">
        <v>44336</v>
      </c>
      <c r="C1598" s="2">
        <v>4.45</v>
      </c>
      <c r="D1598" s="2">
        <v>3.2237</v>
      </c>
      <c r="E1598" s="2">
        <v>3656</v>
      </c>
      <c r="F1598" s="2">
        <v>4.4372999999999996</v>
      </c>
      <c r="G1598" s="2">
        <v>16222.7688</v>
      </c>
      <c r="H1598" s="21">
        <f t="shared" si="24"/>
        <v>1.1356862745098043E-2</v>
      </c>
      <c r="I1598" s="4"/>
      <c r="J1598" s="4"/>
      <c r="K1598" s="4"/>
    </row>
    <row r="1599" spans="2:11" ht="13.5" x14ac:dyDescent="0.35">
      <c r="B1599" s="3">
        <v>44337</v>
      </c>
      <c r="C1599" s="2">
        <v>4.45</v>
      </c>
      <c r="D1599" s="2">
        <v>3.2237</v>
      </c>
      <c r="E1599" s="2">
        <v>8412</v>
      </c>
      <c r="F1599" s="2">
        <v>4.4500999999999999</v>
      </c>
      <c r="G1599" s="2">
        <v>37434.241199999997</v>
      </c>
      <c r="H1599" s="21">
        <f t="shared" si="24"/>
        <v>0</v>
      </c>
      <c r="I1599" s="4"/>
      <c r="J1599" s="4"/>
      <c r="K1599" s="4"/>
    </row>
    <row r="1600" spans="2:11" ht="13.5" x14ac:dyDescent="0.35">
      <c r="B1600" s="3">
        <v>44340</v>
      </c>
      <c r="C1600" s="2">
        <v>4.32</v>
      </c>
      <c r="D1600" s="2">
        <v>3.1295000000000002</v>
      </c>
      <c r="E1600" s="2">
        <v>41880</v>
      </c>
      <c r="F1600" s="2">
        <v>4.3535000000000004</v>
      </c>
      <c r="G1600" s="2">
        <v>182324.58</v>
      </c>
      <c r="H1600" s="21">
        <f t="shared" si="24"/>
        <v>-2.9221081366132034E-2</v>
      </c>
      <c r="I1600" s="4"/>
      <c r="J1600" s="4"/>
      <c r="K1600" s="4"/>
    </row>
    <row r="1601" spans="2:11" ht="13.5" x14ac:dyDescent="0.35">
      <c r="B1601" s="3">
        <v>44341</v>
      </c>
      <c r="C1601" s="2">
        <v>4.4400000000000004</v>
      </c>
      <c r="D1601" s="2">
        <v>3.2164999999999999</v>
      </c>
      <c r="E1601" s="2">
        <v>13360</v>
      </c>
      <c r="F1601" s="2">
        <v>4.2996999999999996</v>
      </c>
      <c r="G1601" s="2">
        <v>57443.991999999998</v>
      </c>
      <c r="H1601" s="21">
        <f t="shared" si="24"/>
        <v>2.7799968046013656E-2</v>
      </c>
      <c r="I1601" s="4"/>
      <c r="J1601" s="4"/>
      <c r="K1601" s="4"/>
    </row>
    <row r="1602" spans="2:11" ht="13.5" x14ac:dyDescent="0.35">
      <c r="B1602" s="3">
        <v>44342</v>
      </c>
      <c r="C1602" s="2">
        <v>4.4400000000000004</v>
      </c>
      <c r="D1602" s="2">
        <v>3.2164999999999999</v>
      </c>
      <c r="E1602" s="2">
        <v>8447</v>
      </c>
      <c r="F1602" s="2">
        <v>4.4432999999999998</v>
      </c>
      <c r="G1602" s="2">
        <v>37532.555099999998</v>
      </c>
      <c r="H1602" s="21">
        <f t="shared" si="24"/>
        <v>0</v>
      </c>
      <c r="I1602" s="4"/>
      <c r="J1602" s="4"/>
      <c r="K1602" s="4"/>
    </row>
    <row r="1603" spans="2:11" ht="13.5" x14ac:dyDescent="0.35">
      <c r="B1603" s="3">
        <v>44343</v>
      </c>
      <c r="C1603" s="2">
        <v>4.4400000000000004</v>
      </c>
      <c r="D1603" s="2">
        <v>3.2164999999999999</v>
      </c>
      <c r="E1603" s="2">
        <v>4347</v>
      </c>
      <c r="F1603" s="2">
        <v>4.3963000000000001</v>
      </c>
      <c r="G1603" s="2">
        <v>19110.716100000001</v>
      </c>
      <c r="H1603" s="21">
        <f t="shared" si="24"/>
        <v>0</v>
      </c>
      <c r="I1603" s="4"/>
      <c r="J1603" s="4"/>
      <c r="K1603" s="4"/>
    </row>
    <row r="1604" spans="2:11" ht="13.5" x14ac:dyDescent="0.35">
      <c r="B1604" s="3">
        <v>44344</v>
      </c>
      <c r="C1604" s="2">
        <v>4.5</v>
      </c>
      <c r="D1604" s="2">
        <v>3.2599</v>
      </c>
      <c r="E1604" s="2">
        <v>12106</v>
      </c>
      <c r="F1604" s="2">
        <v>4.43</v>
      </c>
      <c r="G1604" s="2">
        <v>53629.58</v>
      </c>
      <c r="H1604" s="21">
        <f t="shared" si="24"/>
        <v>1.349292709466815E-2</v>
      </c>
      <c r="I1604" s="4"/>
      <c r="J1604" s="4"/>
      <c r="K1604" s="4"/>
    </row>
    <row r="1605" spans="2:11" ht="13.5" x14ac:dyDescent="0.35">
      <c r="B1605" s="3">
        <v>44347</v>
      </c>
      <c r="C1605" s="2">
        <v>4.4000000000000004</v>
      </c>
      <c r="D1605" s="2">
        <v>3.1875</v>
      </c>
      <c r="E1605" s="2">
        <v>380</v>
      </c>
      <c r="F1605" s="2">
        <v>4.3974000000000002</v>
      </c>
      <c r="G1605" s="2">
        <v>1671.0119999999999</v>
      </c>
      <c r="H1605" s="21">
        <f t="shared" si="24"/>
        <v>-2.2209270223012983E-2</v>
      </c>
      <c r="I1605" s="4"/>
      <c r="J1605" s="4"/>
      <c r="K1605" s="4"/>
    </row>
    <row r="1606" spans="2:11" ht="13.5" x14ac:dyDescent="0.35">
      <c r="B1606" s="3">
        <v>44348</v>
      </c>
      <c r="C1606" s="2">
        <v>4.3099999999999996</v>
      </c>
      <c r="D1606" s="2">
        <v>3.1223000000000001</v>
      </c>
      <c r="E1606" s="2">
        <v>12503</v>
      </c>
      <c r="F1606" s="2">
        <v>4.3276000000000003</v>
      </c>
      <c r="G1606" s="2">
        <v>54107.982799999998</v>
      </c>
      <c r="H1606" s="21">
        <f t="shared" si="24"/>
        <v>-2.045490196078429E-2</v>
      </c>
      <c r="I1606" s="4"/>
      <c r="J1606" s="4"/>
      <c r="K1606" s="4"/>
    </row>
    <row r="1607" spans="2:11" ht="13.5" x14ac:dyDescent="0.35">
      <c r="B1607" s="3">
        <v>44349</v>
      </c>
      <c r="C1607" s="2">
        <v>4.3499999999999996</v>
      </c>
      <c r="D1607" s="2">
        <v>3.1513</v>
      </c>
      <c r="E1607" s="2">
        <v>372</v>
      </c>
      <c r="F1607" s="2">
        <v>4.3068999999999997</v>
      </c>
      <c r="G1607" s="2">
        <v>1602.1668</v>
      </c>
      <c r="H1607" s="21">
        <f t="shared" ref="H1607:H1670" si="25">(D1607-D1606)/D1606</f>
        <v>9.2880248534733742E-3</v>
      </c>
      <c r="I1607" s="4"/>
      <c r="J1607" s="4"/>
      <c r="K1607" s="4"/>
    </row>
    <row r="1608" spans="2:11" ht="13.5" x14ac:dyDescent="0.35">
      <c r="B1608" s="3">
        <v>44350</v>
      </c>
      <c r="C1608" s="2">
        <v>4.3899999999999997</v>
      </c>
      <c r="D1608" s="2">
        <v>3.1802999999999999</v>
      </c>
      <c r="E1608" s="2">
        <v>150</v>
      </c>
      <c r="F1608" s="2">
        <v>4.3899999999999997</v>
      </c>
      <c r="G1608" s="2">
        <v>658.5</v>
      </c>
      <c r="H1608" s="21">
        <f t="shared" si="25"/>
        <v>9.2025513280233288E-3</v>
      </c>
      <c r="I1608" s="4"/>
      <c r="J1608" s="4"/>
      <c r="K1608" s="4"/>
    </row>
    <row r="1609" spans="2:11" ht="13.5" x14ac:dyDescent="0.35">
      <c r="B1609" s="3">
        <v>44351</v>
      </c>
      <c r="C1609" s="2">
        <v>4.3899999999999997</v>
      </c>
      <c r="D1609" s="2">
        <v>3.1802999999999999</v>
      </c>
      <c r="E1609" s="2">
        <v>389</v>
      </c>
      <c r="F1609" s="2">
        <v>4.399</v>
      </c>
      <c r="G1609" s="2">
        <v>1711.211</v>
      </c>
      <c r="H1609" s="21">
        <f t="shared" si="25"/>
        <v>0</v>
      </c>
      <c r="I1609" s="4"/>
      <c r="J1609" s="4"/>
      <c r="K1609" s="4"/>
    </row>
    <row r="1610" spans="2:11" ht="13.5" x14ac:dyDescent="0.35">
      <c r="B1610" s="3">
        <v>44354</v>
      </c>
      <c r="C1610" s="2">
        <v>4.38</v>
      </c>
      <c r="D1610" s="2">
        <v>3.173</v>
      </c>
      <c r="E1610" s="2">
        <v>124</v>
      </c>
      <c r="F1610" s="2">
        <v>4.3642000000000003</v>
      </c>
      <c r="G1610" s="2">
        <v>541.16079999999999</v>
      </c>
      <c r="H1610" s="21">
        <f t="shared" si="25"/>
        <v>-2.2953809389050913E-3</v>
      </c>
      <c r="I1610" s="4"/>
      <c r="J1610" s="4"/>
      <c r="K1610" s="4"/>
    </row>
    <row r="1611" spans="2:11" ht="13.5" x14ac:dyDescent="0.35">
      <c r="B1611" s="3">
        <v>44355</v>
      </c>
      <c r="C1611" s="2">
        <v>4.3899999999999997</v>
      </c>
      <c r="D1611" s="2">
        <v>3.1802999999999999</v>
      </c>
      <c r="E1611" s="2">
        <v>2897</v>
      </c>
      <c r="F1611" s="2">
        <v>4.3899999999999997</v>
      </c>
      <c r="G1611" s="2">
        <v>12717.83</v>
      </c>
      <c r="H1611" s="21">
        <f t="shared" si="25"/>
        <v>2.3006618342262409E-3</v>
      </c>
      <c r="I1611" s="4"/>
      <c r="J1611" s="4"/>
      <c r="K1611" s="4"/>
    </row>
    <row r="1612" spans="2:11" ht="13.5" x14ac:dyDescent="0.35">
      <c r="B1612" s="3">
        <v>44356</v>
      </c>
      <c r="C1612" s="2">
        <v>4.43</v>
      </c>
      <c r="D1612" s="2">
        <v>3.2092000000000001</v>
      </c>
      <c r="E1612" s="2">
        <v>7795</v>
      </c>
      <c r="F1612" s="2">
        <v>4.4089</v>
      </c>
      <c r="G1612" s="2">
        <v>34367.375500000002</v>
      </c>
      <c r="H1612" s="21">
        <f t="shared" si="25"/>
        <v>9.0871930321039362E-3</v>
      </c>
      <c r="I1612" s="4"/>
      <c r="J1612" s="4"/>
      <c r="K1612" s="4"/>
    </row>
    <row r="1613" spans="2:11" ht="13.5" x14ac:dyDescent="0.35">
      <c r="B1613" s="3">
        <v>44357</v>
      </c>
      <c r="C1613" s="2">
        <v>4.45</v>
      </c>
      <c r="D1613" s="2">
        <v>3.2237</v>
      </c>
      <c r="E1613" s="2">
        <v>11896</v>
      </c>
      <c r="F1613" s="2">
        <v>4.4527000000000001</v>
      </c>
      <c r="G1613" s="2">
        <v>52969.319199999998</v>
      </c>
      <c r="H1613" s="21">
        <f t="shared" si="25"/>
        <v>4.5182600024928198E-3</v>
      </c>
      <c r="I1613" s="4"/>
      <c r="J1613" s="4"/>
      <c r="K1613" s="4"/>
    </row>
    <row r="1614" spans="2:11" ht="13.5" x14ac:dyDescent="0.35">
      <c r="B1614" s="3">
        <v>44358</v>
      </c>
      <c r="C1614" s="2">
        <v>4.43</v>
      </c>
      <c r="D1614" s="2">
        <v>3.2092000000000001</v>
      </c>
      <c r="E1614" s="2">
        <v>2578</v>
      </c>
      <c r="F1614" s="2">
        <v>4.4283999999999999</v>
      </c>
      <c r="G1614" s="2">
        <v>11416.415199999999</v>
      </c>
      <c r="H1614" s="21">
        <f t="shared" si="25"/>
        <v>-4.4979371529608701E-3</v>
      </c>
      <c r="I1614" s="4"/>
      <c r="J1614" s="4"/>
      <c r="K1614" s="4"/>
    </row>
    <row r="1615" spans="2:11" ht="13.5" x14ac:dyDescent="0.35">
      <c r="B1615" s="3">
        <v>44361</v>
      </c>
      <c r="C1615" s="2">
        <v>4.45</v>
      </c>
      <c r="D1615" s="2">
        <v>3.2237</v>
      </c>
      <c r="E1615" s="2">
        <v>913</v>
      </c>
      <c r="F1615" s="2">
        <v>4.4359000000000002</v>
      </c>
      <c r="G1615" s="2">
        <v>4049.9767000000002</v>
      </c>
      <c r="H1615" s="21">
        <f t="shared" si="25"/>
        <v>4.5182600024928198E-3</v>
      </c>
      <c r="I1615" s="4"/>
      <c r="J1615" s="4"/>
      <c r="K1615" s="4"/>
    </row>
    <row r="1616" spans="2:11" ht="13.5" x14ac:dyDescent="0.35">
      <c r="B1616" s="3">
        <v>44362</v>
      </c>
      <c r="C1616" s="2">
        <v>4.4000000000000004</v>
      </c>
      <c r="D1616" s="2">
        <v>3.1875</v>
      </c>
      <c r="E1616" s="2">
        <v>2892</v>
      </c>
      <c r="F1616" s="2">
        <v>4.4085999999999999</v>
      </c>
      <c r="G1616" s="2">
        <v>12749.671200000001</v>
      </c>
      <c r="H1616" s="21">
        <f t="shared" si="25"/>
        <v>-1.1229332754288553E-2</v>
      </c>
      <c r="I1616" s="4"/>
      <c r="J1616" s="4"/>
      <c r="K1616" s="4"/>
    </row>
    <row r="1617" spans="2:11" ht="13.5" x14ac:dyDescent="0.35">
      <c r="B1617" s="3">
        <v>44363</v>
      </c>
      <c r="C1617" s="2">
        <v>4.47</v>
      </c>
      <c r="D1617" s="2">
        <v>3.2382</v>
      </c>
      <c r="E1617" s="2">
        <v>1</v>
      </c>
      <c r="F1617" s="2">
        <v>4.47</v>
      </c>
      <c r="G1617" s="2">
        <v>4.47</v>
      </c>
      <c r="H1617" s="21">
        <f t="shared" si="25"/>
        <v>1.5905882352941166E-2</v>
      </c>
      <c r="I1617" s="4"/>
      <c r="J1617" s="4"/>
      <c r="K1617" s="4"/>
    </row>
    <row r="1618" spans="2:11" ht="13.5" x14ac:dyDescent="0.35">
      <c r="B1618" s="3">
        <v>44364</v>
      </c>
      <c r="C1618" s="2">
        <v>4.47</v>
      </c>
      <c r="D1618" s="2">
        <v>3.2382</v>
      </c>
      <c r="E1618" s="2">
        <v>1</v>
      </c>
      <c r="F1618" s="2">
        <v>4.47</v>
      </c>
      <c r="G1618" s="2">
        <v>4.47</v>
      </c>
      <c r="H1618" s="21">
        <f t="shared" si="25"/>
        <v>0</v>
      </c>
      <c r="I1618" s="4"/>
      <c r="J1618" s="4"/>
      <c r="K1618" s="4"/>
    </row>
    <row r="1619" spans="2:11" ht="13.5" x14ac:dyDescent="0.35">
      <c r="B1619" s="3">
        <v>44365</v>
      </c>
      <c r="C1619" s="2">
        <v>4.41</v>
      </c>
      <c r="D1619" s="2">
        <v>3.1947000000000001</v>
      </c>
      <c r="E1619" s="2">
        <v>6427</v>
      </c>
      <c r="F1619" s="2">
        <v>4.4053000000000004</v>
      </c>
      <c r="G1619" s="2">
        <v>28312.863099999999</v>
      </c>
      <c r="H1619" s="21">
        <f t="shared" si="25"/>
        <v>-1.3433388919770204E-2</v>
      </c>
      <c r="I1619" s="4"/>
      <c r="J1619" s="4"/>
      <c r="K1619" s="4"/>
    </row>
    <row r="1620" spans="2:11" ht="13.5" x14ac:dyDescent="0.35">
      <c r="B1620" s="3">
        <v>44368</v>
      </c>
      <c r="C1620" s="2">
        <v>4.41</v>
      </c>
      <c r="D1620" s="2">
        <v>3.1947000000000001</v>
      </c>
      <c r="E1620" s="2">
        <v>755</v>
      </c>
      <c r="F1620" s="2">
        <v>4.4363999999999999</v>
      </c>
      <c r="G1620" s="2">
        <v>3349.482</v>
      </c>
      <c r="H1620" s="21">
        <f t="shared" si="25"/>
        <v>0</v>
      </c>
      <c r="I1620" s="4"/>
      <c r="J1620" s="4"/>
      <c r="K1620" s="4"/>
    </row>
    <row r="1621" spans="2:11" ht="13.5" x14ac:dyDescent="0.35">
      <c r="B1621" s="3">
        <v>44369</v>
      </c>
      <c r="C1621" s="2">
        <v>4.45</v>
      </c>
      <c r="D1621" s="2">
        <v>3.2237</v>
      </c>
      <c r="E1621" s="2">
        <v>535</v>
      </c>
      <c r="F1621" s="2">
        <v>4.3700999999999999</v>
      </c>
      <c r="G1621" s="2">
        <v>2338.0034999999998</v>
      </c>
      <c r="H1621" s="21">
        <f t="shared" si="25"/>
        <v>9.0775346667918474E-3</v>
      </c>
      <c r="I1621" s="4"/>
      <c r="J1621" s="4"/>
      <c r="K1621" s="4"/>
    </row>
    <row r="1622" spans="2:11" ht="13.5" x14ac:dyDescent="0.35">
      <c r="B1622" s="3">
        <v>44370</v>
      </c>
      <c r="C1622" s="2">
        <v>4.4000000000000004</v>
      </c>
      <c r="D1622" s="2">
        <v>3.1875</v>
      </c>
      <c r="E1622" s="2">
        <v>2000</v>
      </c>
      <c r="F1622" s="2">
        <v>4.41</v>
      </c>
      <c r="G1622" s="2">
        <v>8820</v>
      </c>
      <c r="H1622" s="21">
        <f t="shared" si="25"/>
        <v>-1.1229332754288553E-2</v>
      </c>
      <c r="I1622" s="4"/>
      <c r="J1622" s="4"/>
      <c r="K1622" s="4"/>
    </row>
    <row r="1623" spans="2:11" ht="13.5" x14ac:dyDescent="0.35">
      <c r="B1623" s="3">
        <v>44371</v>
      </c>
      <c r="C1623" s="2">
        <v>4.4400000000000004</v>
      </c>
      <c r="D1623" s="2">
        <v>3.2164999999999999</v>
      </c>
      <c r="E1623" s="2">
        <v>2948</v>
      </c>
      <c r="F1623" s="2">
        <v>4.4012000000000002</v>
      </c>
      <c r="G1623" s="2">
        <v>12974.7376</v>
      </c>
      <c r="H1623" s="21">
        <f t="shared" si="25"/>
        <v>9.0980392156862471E-3</v>
      </c>
      <c r="I1623" s="4"/>
      <c r="J1623" s="4"/>
      <c r="K1623" s="4"/>
    </row>
    <row r="1624" spans="2:11" ht="13.5" x14ac:dyDescent="0.35">
      <c r="B1624" s="3">
        <v>44372</v>
      </c>
      <c r="C1624" s="2">
        <v>4.4400000000000004</v>
      </c>
      <c r="D1624" s="2">
        <v>3.2164999999999999</v>
      </c>
      <c r="E1624" s="2">
        <v>16508</v>
      </c>
      <c r="F1624" s="2">
        <v>4.3810000000000002</v>
      </c>
      <c r="G1624" s="2">
        <v>72321.547999999995</v>
      </c>
      <c r="H1624" s="21">
        <f t="shared" si="25"/>
        <v>0</v>
      </c>
      <c r="I1624" s="4"/>
      <c r="J1624" s="4"/>
      <c r="K1624" s="4"/>
    </row>
    <row r="1625" spans="2:11" ht="13.5" x14ac:dyDescent="0.35">
      <c r="B1625" s="3">
        <v>44375</v>
      </c>
      <c r="C1625" s="2">
        <v>4.43</v>
      </c>
      <c r="D1625" s="2">
        <v>3.2092000000000001</v>
      </c>
      <c r="E1625" s="2">
        <v>7309</v>
      </c>
      <c r="F1625" s="2">
        <v>4.3600000000000003</v>
      </c>
      <c r="G1625" s="2">
        <v>31867.24</v>
      </c>
      <c r="H1625" s="21">
        <f t="shared" si="25"/>
        <v>-2.2695476449556542E-3</v>
      </c>
      <c r="I1625" s="4"/>
      <c r="J1625" s="4"/>
      <c r="K1625" s="4"/>
    </row>
    <row r="1626" spans="2:11" ht="13.5" x14ac:dyDescent="0.35">
      <c r="B1626" s="3">
        <v>44376</v>
      </c>
      <c r="C1626" s="2">
        <v>4.47</v>
      </c>
      <c r="D1626" s="2">
        <v>3.2382</v>
      </c>
      <c r="E1626" s="2">
        <v>1787</v>
      </c>
      <c r="F1626" s="2">
        <v>4.47</v>
      </c>
      <c r="G1626" s="2">
        <v>7987.89</v>
      </c>
      <c r="H1626" s="21">
        <f t="shared" si="25"/>
        <v>9.0365200049856396E-3</v>
      </c>
      <c r="I1626" s="4"/>
      <c r="J1626" s="4"/>
      <c r="K1626" s="4"/>
    </row>
    <row r="1627" spans="2:11" ht="13.5" x14ac:dyDescent="0.35">
      <c r="B1627" s="3">
        <v>44377</v>
      </c>
      <c r="C1627" s="2">
        <v>4.4400000000000004</v>
      </c>
      <c r="D1627" s="2">
        <v>3.2164999999999999</v>
      </c>
      <c r="E1627" s="2">
        <v>267</v>
      </c>
      <c r="F1627" s="2">
        <v>4.3624000000000001</v>
      </c>
      <c r="G1627" s="2">
        <v>1164.7608</v>
      </c>
      <c r="H1627" s="21">
        <f t="shared" si="25"/>
        <v>-6.7012537829658613E-3</v>
      </c>
      <c r="I1627" s="4"/>
      <c r="J1627" s="4"/>
      <c r="K1627" s="4"/>
    </row>
    <row r="1628" spans="2:11" ht="13.5" x14ac:dyDescent="0.35">
      <c r="B1628" s="3">
        <v>44378</v>
      </c>
      <c r="C1628" s="2">
        <v>4.4400000000000004</v>
      </c>
      <c r="D1628" s="2">
        <v>3.2164999999999999</v>
      </c>
      <c r="E1628" s="2">
        <v>60</v>
      </c>
      <c r="F1628" s="2">
        <v>4.4400000000000004</v>
      </c>
      <c r="G1628" s="2">
        <v>266.39999999999998</v>
      </c>
      <c r="H1628" s="21">
        <f t="shared" si="25"/>
        <v>0</v>
      </c>
      <c r="I1628" s="4"/>
      <c r="J1628" s="4"/>
      <c r="K1628" s="4"/>
    </row>
    <row r="1629" spans="2:11" ht="13.5" x14ac:dyDescent="0.35">
      <c r="B1629" s="3">
        <v>44379</v>
      </c>
      <c r="C1629" s="2">
        <v>4.42</v>
      </c>
      <c r="D1629" s="2">
        <v>3.202</v>
      </c>
      <c r="E1629" s="2">
        <v>10</v>
      </c>
      <c r="F1629" s="2">
        <v>4.42</v>
      </c>
      <c r="G1629" s="2">
        <v>44.2</v>
      </c>
      <c r="H1629" s="21">
        <f t="shared" si="25"/>
        <v>-4.5080055961448651E-3</v>
      </c>
      <c r="I1629" s="4"/>
      <c r="J1629" s="4"/>
      <c r="K1629" s="4"/>
    </row>
    <row r="1630" spans="2:11" ht="13.5" x14ac:dyDescent="0.35">
      <c r="B1630" s="3">
        <v>44382</v>
      </c>
      <c r="C1630" s="2">
        <v>4.41</v>
      </c>
      <c r="D1630" s="2">
        <v>3.1947000000000001</v>
      </c>
      <c r="E1630" s="2">
        <v>2028</v>
      </c>
      <c r="F1630" s="2">
        <v>4.41</v>
      </c>
      <c r="G1630" s="2">
        <v>8943.48</v>
      </c>
      <c r="H1630" s="21">
        <f t="shared" si="25"/>
        <v>-2.2798251093066402E-3</v>
      </c>
      <c r="I1630" s="4"/>
      <c r="J1630" s="4"/>
      <c r="K1630" s="4"/>
    </row>
    <row r="1631" spans="2:11" ht="13.5" x14ac:dyDescent="0.35">
      <c r="B1631" s="3">
        <v>44383</v>
      </c>
      <c r="C1631" s="2">
        <v>4.3899999999999997</v>
      </c>
      <c r="D1631" s="2">
        <v>3.1802999999999999</v>
      </c>
      <c r="E1631" s="2">
        <v>2476</v>
      </c>
      <c r="F1631" s="2">
        <v>4.3895</v>
      </c>
      <c r="G1631" s="2">
        <v>10868.402</v>
      </c>
      <c r="H1631" s="21">
        <f t="shared" si="25"/>
        <v>-4.5074654897174042E-3</v>
      </c>
      <c r="I1631" s="4"/>
      <c r="J1631" s="4"/>
      <c r="K1631" s="4"/>
    </row>
    <row r="1632" spans="2:11" ht="13.5" x14ac:dyDescent="0.35">
      <c r="B1632" s="3">
        <v>44384</v>
      </c>
      <c r="C1632" s="2">
        <v>4.18</v>
      </c>
      <c r="D1632" s="2">
        <v>3.2494000000000001</v>
      </c>
      <c r="E1632" s="2">
        <v>701</v>
      </c>
      <c r="F1632" s="2">
        <v>4.1285999999999996</v>
      </c>
      <c r="G1632" s="2">
        <v>2894.1486</v>
      </c>
      <c r="H1632" s="21">
        <f t="shared" si="25"/>
        <v>2.1727509983334958E-2</v>
      </c>
      <c r="I1632" s="4"/>
      <c r="J1632" s="4"/>
      <c r="K1632" s="4"/>
    </row>
    <row r="1633" spans="2:11" ht="13.5" x14ac:dyDescent="0.35">
      <c r="B1633" s="3">
        <v>44385</v>
      </c>
      <c r="C1633" s="2">
        <v>4.18</v>
      </c>
      <c r="D1633" s="2">
        <v>3.2494000000000001</v>
      </c>
      <c r="E1633" s="2">
        <v>1590</v>
      </c>
      <c r="F1633" s="2">
        <v>4.1840000000000002</v>
      </c>
      <c r="G1633" s="2">
        <v>6652.56</v>
      </c>
      <c r="H1633" s="21">
        <f t="shared" si="25"/>
        <v>0</v>
      </c>
      <c r="I1633" s="4"/>
      <c r="J1633" s="4"/>
      <c r="K1633" s="4"/>
    </row>
    <row r="1634" spans="2:11" ht="13.5" x14ac:dyDescent="0.35">
      <c r="B1634" s="3">
        <v>44386</v>
      </c>
      <c r="C1634" s="2">
        <v>4.1500000000000004</v>
      </c>
      <c r="D1634" s="2">
        <v>3.2261000000000002</v>
      </c>
      <c r="E1634" s="2">
        <v>1159</v>
      </c>
      <c r="F1634" s="2">
        <v>4.1500000000000004</v>
      </c>
      <c r="G1634" s="2">
        <v>4809.8500000000004</v>
      </c>
      <c r="H1634" s="21">
        <f t="shared" si="25"/>
        <v>-7.1705545639194545E-3</v>
      </c>
      <c r="I1634" s="4"/>
      <c r="J1634" s="4"/>
      <c r="K1634" s="4"/>
    </row>
    <row r="1635" spans="2:11" ht="13.5" x14ac:dyDescent="0.35">
      <c r="B1635" s="3">
        <v>44389</v>
      </c>
      <c r="C1635" s="2">
        <v>4.12</v>
      </c>
      <c r="D1635" s="2">
        <v>3.2027999999999999</v>
      </c>
      <c r="E1635" s="2">
        <v>1042</v>
      </c>
      <c r="F1635" s="2">
        <v>4.1212</v>
      </c>
      <c r="G1635" s="2">
        <v>4294.2903999999999</v>
      </c>
      <c r="H1635" s="21">
        <f t="shared" si="25"/>
        <v>-7.2223427668083196E-3</v>
      </c>
      <c r="I1635" s="4"/>
      <c r="J1635" s="4"/>
      <c r="K1635" s="4"/>
    </row>
    <row r="1636" spans="2:11" ht="13.5" x14ac:dyDescent="0.35">
      <c r="B1636" s="3">
        <v>44390</v>
      </c>
      <c r="C1636" s="2">
        <v>4.0599999999999996</v>
      </c>
      <c r="D1636" s="2">
        <v>3.1560999999999999</v>
      </c>
      <c r="E1636" s="2">
        <v>2199</v>
      </c>
      <c r="F1636" s="2">
        <v>4.0598999999999998</v>
      </c>
      <c r="G1636" s="2">
        <v>8927.7201000000005</v>
      </c>
      <c r="H1636" s="21">
        <f t="shared" si="25"/>
        <v>-1.4580991632321709E-2</v>
      </c>
      <c r="I1636" s="4"/>
      <c r="J1636" s="4"/>
      <c r="K1636" s="4"/>
    </row>
    <row r="1637" spans="2:11" ht="13.5" x14ac:dyDescent="0.35">
      <c r="B1637" s="3">
        <v>44391</v>
      </c>
      <c r="C1637" s="2">
        <v>4.0999999999999996</v>
      </c>
      <c r="D1637" s="2">
        <v>3.1871999999999998</v>
      </c>
      <c r="E1637" s="2">
        <v>602</v>
      </c>
      <c r="F1637" s="2">
        <v>4.0601000000000003</v>
      </c>
      <c r="G1637" s="2">
        <v>2444.1801999999998</v>
      </c>
      <c r="H1637" s="21">
        <f t="shared" si="25"/>
        <v>9.853933652292356E-3</v>
      </c>
      <c r="I1637" s="4"/>
      <c r="J1637" s="4"/>
      <c r="K1637" s="4"/>
    </row>
    <row r="1638" spans="2:11" ht="13.5" x14ac:dyDescent="0.35">
      <c r="B1638" s="3">
        <v>44392</v>
      </c>
      <c r="C1638" s="2">
        <v>4.0999999999999996</v>
      </c>
      <c r="D1638" s="2">
        <v>3.1871999999999998</v>
      </c>
      <c r="E1638" s="2">
        <v>2525</v>
      </c>
      <c r="F1638" s="2">
        <v>4.0991</v>
      </c>
      <c r="G1638" s="2">
        <v>10350.227500000001</v>
      </c>
      <c r="H1638" s="21">
        <f t="shared" si="25"/>
        <v>0</v>
      </c>
      <c r="I1638" s="4"/>
      <c r="J1638" s="4"/>
      <c r="K1638" s="4"/>
    </row>
    <row r="1639" spans="2:11" ht="13.5" x14ac:dyDescent="0.35">
      <c r="B1639" s="3">
        <v>44393</v>
      </c>
      <c r="C1639" s="2">
        <v>4.0999999999999996</v>
      </c>
      <c r="D1639" s="2">
        <v>3.1871999999999998</v>
      </c>
      <c r="E1639" s="2">
        <v>2137</v>
      </c>
      <c r="F1639" s="2">
        <v>4.0860000000000003</v>
      </c>
      <c r="G1639" s="2">
        <v>8731.7819999999992</v>
      </c>
      <c r="H1639" s="21">
        <f t="shared" si="25"/>
        <v>0</v>
      </c>
      <c r="I1639" s="4"/>
      <c r="J1639" s="4"/>
      <c r="K1639" s="4"/>
    </row>
    <row r="1640" spans="2:11" ht="13.5" x14ac:dyDescent="0.35">
      <c r="B1640" s="3">
        <v>44396</v>
      </c>
      <c r="C1640" s="2">
        <v>4.0999999999999996</v>
      </c>
      <c r="D1640" s="2">
        <v>3.1871999999999998</v>
      </c>
      <c r="E1640" s="2">
        <v>4511</v>
      </c>
      <c r="F1640" s="2">
        <v>4.1024000000000003</v>
      </c>
      <c r="G1640" s="2">
        <v>18505.9264</v>
      </c>
      <c r="H1640" s="21">
        <f t="shared" si="25"/>
        <v>0</v>
      </c>
      <c r="I1640" s="4"/>
      <c r="J1640" s="4"/>
      <c r="K1640" s="4"/>
    </row>
    <row r="1641" spans="2:11" ht="13.5" x14ac:dyDescent="0.35">
      <c r="B1641" s="3">
        <v>44399</v>
      </c>
      <c r="C1641" s="2">
        <v>4.0999999999999996</v>
      </c>
      <c r="D1641" s="2">
        <v>3.1871999999999998</v>
      </c>
      <c r="E1641" s="2">
        <v>1736</v>
      </c>
      <c r="F1641" s="2">
        <v>4.0987</v>
      </c>
      <c r="G1641" s="2">
        <v>7115.3432000000003</v>
      </c>
      <c r="H1641" s="21">
        <f t="shared" si="25"/>
        <v>0</v>
      </c>
      <c r="I1641" s="4"/>
      <c r="J1641" s="4"/>
      <c r="K1641" s="4"/>
    </row>
    <row r="1642" spans="2:11" ht="13.5" x14ac:dyDescent="0.35">
      <c r="B1642" s="3">
        <v>44400</v>
      </c>
      <c r="C1642" s="2">
        <v>4.1500000000000004</v>
      </c>
      <c r="D1642" s="2">
        <v>3.2261000000000002</v>
      </c>
      <c r="E1642" s="2">
        <v>1420</v>
      </c>
      <c r="F1642" s="2">
        <v>4.1329000000000002</v>
      </c>
      <c r="G1642" s="2">
        <v>5868.7179999999998</v>
      </c>
      <c r="H1642" s="21">
        <f t="shared" si="25"/>
        <v>1.2205070281124617E-2</v>
      </c>
      <c r="I1642" s="4"/>
      <c r="J1642" s="4"/>
      <c r="K1642" s="4"/>
    </row>
    <row r="1643" spans="2:11" ht="13.5" x14ac:dyDescent="0.35">
      <c r="B1643" s="3">
        <v>44403</v>
      </c>
      <c r="C1643" s="2">
        <v>4.1900000000000004</v>
      </c>
      <c r="D1643" s="2">
        <v>3.2572000000000001</v>
      </c>
      <c r="E1643" s="2">
        <v>7995</v>
      </c>
      <c r="F1643" s="2">
        <v>4.0834999999999999</v>
      </c>
      <c r="G1643" s="2">
        <v>32647.5825</v>
      </c>
      <c r="H1643" s="21">
        <f t="shared" si="25"/>
        <v>9.6401227488298272E-3</v>
      </c>
      <c r="I1643" s="4"/>
      <c r="J1643" s="4"/>
      <c r="K1643" s="4"/>
    </row>
    <row r="1644" spans="2:11" ht="13.5" x14ac:dyDescent="0.35">
      <c r="B1644" s="3">
        <v>44404</v>
      </c>
      <c r="C1644" s="2">
        <v>4.1900000000000004</v>
      </c>
      <c r="D1644" s="2">
        <v>3.2572000000000001</v>
      </c>
      <c r="E1644" s="2">
        <v>1006</v>
      </c>
      <c r="F1644" s="2">
        <v>4.1543000000000001</v>
      </c>
      <c r="G1644" s="2">
        <v>4179.2258000000002</v>
      </c>
      <c r="H1644" s="21">
        <f t="shared" si="25"/>
        <v>0</v>
      </c>
      <c r="I1644" s="4"/>
      <c r="J1644" s="4"/>
      <c r="K1644" s="4"/>
    </row>
    <row r="1645" spans="2:11" ht="13.5" x14ac:dyDescent="0.35">
      <c r="B1645" s="3">
        <v>44405</v>
      </c>
      <c r="C1645" s="2">
        <v>4.18</v>
      </c>
      <c r="D1645" s="2">
        <v>3.2494000000000001</v>
      </c>
      <c r="E1645" s="2">
        <v>1125</v>
      </c>
      <c r="F1645" s="2">
        <v>4.18</v>
      </c>
      <c r="G1645" s="2">
        <v>4702.5</v>
      </c>
      <c r="H1645" s="21">
        <f t="shared" si="25"/>
        <v>-2.3946948299152734E-3</v>
      </c>
      <c r="I1645" s="4"/>
      <c r="J1645" s="4"/>
      <c r="K1645" s="4"/>
    </row>
    <row r="1646" spans="2:11" ht="13.5" x14ac:dyDescent="0.35">
      <c r="B1646" s="3">
        <v>44406</v>
      </c>
      <c r="C1646" s="2">
        <v>4.17</v>
      </c>
      <c r="D1646" s="2">
        <v>3.2416</v>
      </c>
      <c r="E1646" s="2">
        <v>104</v>
      </c>
      <c r="F1646" s="2">
        <v>4.17</v>
      </c>
      <c r="G1646" s="2">
        <v>433.68</v>
      </c>
      <c r="H1646" s="21">
        <f t="shared" si="25"/>
        <v>-2.4004431587370065E-3</v>
      </c>
      <c r="I1646" s="4"/>
      <c r="J1646" s="4"/>
      <c r="K1646" s="4"/>
    </row>
    <row r="1647" spans="2:11" ht="13.5" x14ac:dyDescent="0.35">
      <c r="B1647" s="3">
        <v>44407</v>
      </c>
      <c r="C1647" s="2">
        <v>4.2</v>
      </c>
      <c r="D1647" s="2">
        <v>3.2650000000000001</v>
      </c>
      <c r="E1647" s="2">
        <v>13427</v>
      </c>
      <c r="F1647" s="2">
        <v>4.1955999999999998</v>
      </c>
      <c r="G1647" s="2">
        <v>56334.321199999998</v>
      </c>
      <c r="H1647" s="21">
        <f t="shared" si="25"/>
        <v>7.2186574531096026E-3</v>
      </c>
      <c r="I1647" s="4"/>
      <c r="J1647" s="4"/>
      <c r="K1647" s="4"/>
    </row>
    <row r="1648" spans="2:11" ht="13.5" x14ac:dyDescent="0.35">
      <c r="B1648" s="3">
        <v>44410</v>
      </c>
      <c r="C1648" s="2">
        <v>4.32</v>
      </c>
      <c r="D1648" s="2">
        <v>3.3582000000000001</v>
      </c>
      <c r="E1648" s="2">
        <v>5769</v>
      </c>
      <c r="F1648" s="2">
        <v>4.2637</v>
      </c>
      <c r="G1648" s="2">
        <v>24597.2853</v>
      </c>
      <c r="H1648" s="21">
        <f t="shared" si="25"/>
        <v>2.854517611026032E-2</v>
      </c>
      <c r="I1648" s="4"/>
      <c r="J1648" s="4"/>
      <c r="K1648" s="4"/>
    </row>
    <row r="1649" spans="2:11" ht="13.5" x14ac:dyDescent="0.35">
      <c r="B1649" s="3">
        <v>44411</v>
      </c>
      <c r="C1649" s="2">
        <v>4.32</v>
      </c>
      <c r="D1649" s="2">
        <v>3.3582000000000001</v>
      </c>
      <c r="E1649" s="2">
        <v>0</v>
      </c>
      <c r="F1649" s="2">
        <v>0</v>
      </c>
      <c r="G1649" s="2">
        <v>0</v>
      </c>
      <c r="H1649" s="21">
        <f t="shared" si="25"/>
        <v>0</v>
      </c>
      <c r="I1649" s="4"/>
      <c r="J1649" s="4"/>
      <c r="K1649" s="4"/>
    </row>
    <row r="1650" spans="2:11" ht="13.5" x14ac:dyDescent="0.35">
      <c r="B1650" s="3">
        <v>44412</v>
      </c>
      <c r="C1650" s="2">
        <v>4.2699999999999996</v>
      </c>
      <c r="D1650" s="2">
        <v>3.3193999999999999</v>
      </c>
      <c r="E1650" s="2">
        <v>992</v>
      </c>
      <c r="F1650" s="2">
        <v>4.2171000000000003</v>
      </c>
      <c r="G1650" s="2">
        <v>4183.3631999999998</v>
      </c>
      <c r="H1650" s="21">
        <f t="shared" si="25"/>
        <v>-1.1553808587934061E-2</v>
      </c>
      <c r="I1650" s="4"/>
      <c r="J1650" s="4"/>
      <c r="K1650" s="4"/>
    </row>
    <row r="1651" spans="2:11" ht="13.5" x14ac:dyDescent="0.35">
      <c r="B1651" s="3">
        <v>44413</v>
      </c>
      <c r="C1651" s="2">
        <v>4.25</v>
      </c>
      <c r="D1651" s="2">
        <v>3.3037999999999998</v>
      </c>
      <c r="E1651" s="2">
        <v>2966</v>
      </c>
      <c r="F1651" s="2">
        <v>4.25</v>
      </c>
      <c r="G1651" s="2">
        <v>12605.5</v>
      </c>
      <c r="H1651" s="21">
        <f t="shared" si="25"/>
        <v>-4.6996445140688251E-3</v>
      </c>
      <c r="I1651" s="4"/>
      <c r="J1651" s="4"/>
      <c r="K1651" s="4"/>
    </row>
    <row r="1652" spans="2:11" ht="13.5" x14ac:dyDescent="0.35">
      <c r="B1652" s="3">
        <v>44414</v>
      </c>
      <c r="C1652" s="2">
        <v>4.2300000000000004</v>
      </c>
      <c r="D1652" s="2">
        <v>3.2883</v>
      </c>
      <c r="E1652" s="2">
        <v>55</v>
      </c>
      <c r="F1652" s="2">
        <v>4.2300000000000004</v>
      </c>
      <c r="G1652" s="2">
        <v>232.65</v>
      </c>
      <c r="H1652" s="21">
        <f t="shared" si="25"/>
        <v>-4.6915672861552902E-3</v>
      </c>
      <c r="I1652" s="4"/>
      <c r="J1652" s="4"/>
      <c r="K1652" s="4"/>
    </row>
    <row r="1653" spans="2:11" ht="13.5" x14ac:dyDescent="0.35">
      <c r="B1653" s="3">
        <v>44417</v>
      </c>
      <c r="C1653" s="2">
        <v>4.29</v>
      </c>
      <c r="D1653" s="2">
        <v>3.3349000000000002</v>
      </c>
      <c r="E1653" s="2">
        <v>2447</v>
      </c>
      <c r="F1653" s="2">
        <v>4.2484999999999999</v>
      </c>
      <c r="G1653" s="2">
        <v>10396.0795</v>
      </c>
      <c r="H1653" s="21">
        <f t="shared" si="25"/>
        <v>1.4171456375634887E-2</v>
      </c>
      <c r="I1653" s="4"/>
      <c r="J1653" s="4"/>
      <c r="K1653" s="4"/>
    </row>
    <row r="1654" spans="2:11" ht="13.5" x14ac:dyDescent="0.35">
      <c r="B1654" s="3">
        <v>44419</v>
      </c>
      <c r="C1654" s="2">
        <v>4.2300000000000004</v>
      </c>
      <c r="D1654" s="2">
        <v>3.2883</v>
      </c>
      <c r="E1654" s="2">
        <v>4026</v>
      </c>
      <c r="F1654" s="2">
        <v>4.2305000000000001</v>
      </c>
      <c r="G1654" s="2">
        <v>17031.992999999999</v>
      </c>
      <c r="H1654" s="21">
        <f t="shared" si="25"/>
        <v>-1.3973432486731295E-2</v>
      </c>
      <c r="I1654" s="4"/>
      <c r="J1654" s="4"/>
      <c r="K1654" s="4"/>
    </row>
    <row r="1655" spans="2:11" ht="13.5" x14ac:dyDescent="0.35">
      <c r="B1655" s="3">
        <v>44420</v>
      </c>
      <c r="C1655" s="2">
        <v>4.25</v>
      </c>
      <c r="D1655" s="2">
        <v>3.3037999999999998</v>
      </c>
      <c r="E1655" s="2">
        <v>2151</v>
      </c>
      <c r="F1655" s="2">
        <v>4.2336999999999998</v>
      </c>
      <c r="G1655" s="2">
        <v>9106.6887000000006</v>
      </c>
      <c r="H1655" s="21">
        <f t="shared" si="25"/>
        <v>4.7136818416810651E-3</v>
      </c>
      <c r="I1655" s="4"/>
      <c r="J1655" s="4"/>
      <c r="K1655" s="4"/>
    </row>
    <row r="1656" spans="2:11" ht="13.5" x14ac:dyDescent="0.35">
      <c r="B1656" s="3">
        <v>44424</v>
      </c>
      <c r="C1656" s="2">
        <v>4.25</v>
      </c>
      <c r="D1656" s="2">
        <v>3.3037999999999998</v>
      </c>
      <c r="E1656" s="2">
        <v>2151</v>
      </c>
      <c r="F1656" s="2">
        <v>4.2336999999999998</v>
      </c>
      <c r="G1656" s="2">
        <v>9106.6887000000006</v>
      </c>
      <c r="H1656" s="21">
        <f t="shared" si="25"/>
        <v>0</v>
      </c>
      <c r="I1656" s="4"/>
      <c r="J1656" s="4"/>
      <c r="K1656" s="4"/>
    </row>
    <row r="1657" spans="2:11" ht="13.5" x14ac:dyDescent="0.35">
      <c r="B1657" s="3">
        <v>44425</v>
      </c>
      <c r="C1657" s="2">
        <v>4.25</v>
      </c>
      <c r="D1657" s="2">
        <v>3.3037999999999998</v>
      </c>
      <c r="E1657" s="2">
        <v>5410</v>
      </c>
      <c r="F1657" s="2">
        <v>4.2237</v>
      </c>
      <c r="G1657" s="2">
        <v>22850.217000000001</v>
      </c>
      <c r="H1657" s="21">
        <f t="shared" si="25"/>
        <v>0</v>
      </c>
      <c r="I1657" s="4"/>
      <c r="J1657" s="4"/>
      <c r="K1657" s="4"/>
    </row>
    <row r="1658" spans="2:11" ht="13.5" x14ac:dyDescent="0.35">
      <c r="B1658" s="3">
        <v>44426</v>
      </c>
      <c r="C1658" s="2">
        <v>4.24</v>
      </c>
      <c r="D1658" s="2">
        <v>3.2959999999999998</v>
      </c>
      <c r="E1658" s="2">
        <v>545</v>
      </c>
      <c r="F1658" s="2">
        <v>4.2420999999999998</v>
      </c>
      <c r="G1658" s="2">
        <v>2311.9445000000001</v>
      </c>
      <c r="H1658" s="21">
        <f t="shared" si="25"/>
        <v>-2.3609177310975329E-3</v>
      </c>
      <c r="I1658" s="4"/>
      <c r="J1658" s="4"/>
      <c r="K1658" s="4"/>
    </row>
    <row r="1659" spans="2:11" ht="13.5" x14ac:dyDescent="0.35">
      <c r="B1659" s="3">
        <v>44427</v>
      </c>
      <c r="C1659" s="2">
        <v>4.21</v>
      </c>
      <c r="D1659" s="2">
        <v>3.2726999999999999</v>
      </c>
      <c r="E1659" s="2">
        <v>7967</v>
      </c>
      <c r="F1659" s="2">
        <v>4.2312000000000003</v>
      </c>
      <c r="G1659" s="2">
        <v>33709.970399999998</v>
      </c>
      <c r="H1659" s="21">
        <f t="shared" si="25"/>
        <v>-7.0691747572815163E-3</v>
      </c>
      <c r="I1659" s="4"/>
      <c r="J1659" s="4"/>
      <c r="K1659" s="4"/>
    </row>
    <row r="1660" spans="2:11" ht="13.5" x14ac:dyDescent="0.35">
      <c r="B1660" s="3">
        <v>44428</v>
      </c>
      <c r="C1660" s="2">
        <v>4.21</v>
      </c>
      <c r="D1660" s="2">
        <v>3.2726999999999999</v>
      </c>
      <c r="E1660" s="2">
        <v>3009</v>
      </c>
      <c r="F1660" s="2">
        <v>4.2</v>
      </c>
      <c r="G1660" s="2">
        <v>12637.8</v>
      </c>
      <c r="H1660" s="21">
        <f t="shared" si="25"/>
        <v>0</v>
      </c>
      <c r="I1660" s="4"/>
      <c r="J1660" s="4"/>
      <c r="K1660" s="4"/>
    </row>
    <row r="1661" spans="2:11" ht="13.5" x14ac:dyDescent="0.35">
      <c r="B1661" s="3">
        <v>44431</v>
      </c>
      <c r="C1661" s="2">
        <v>4.21</v>
      </c>
      <c r="D1661" s="2">
        <v>3.2726999999999999</v>
      </c>
      <c r="E1661" s="2">
        <v>0</v>
      </c>
      <c r="F1661" s="2">
        <v>0</v>
      </c>
      <c r="G1661" s="2">
        <v>0</v>
      </c>
      <c r="H1661" s="21">
        <f t="shared" si="25"/>
        <v>0</v>
      </c>
      <c r="I1661" s="4"/>
      <c r="J1661" s="4"/>
      <c r="K1661" s="4"/>
    </row>
    <row r="1662" spans="2:11" ht="13.5" x14ac:dyDescent="0.35">
      <c r="B1662" s="3">
        <v>44432</v>
      </c>
      <c r="C1662" s="2">
        <v>4.24</v>
      </c>
      <c r="D1662" s="2">
        <v>3.2959999999999998</v>
      </c>
      <c r="E1662" s="2">
        <v>554</v>
      </c>
      <c r="F1662" s="2">
        <v>4.16</v>
      </c>
      <c r="G1662" s="2">
        <v>2304.64</v>
      </c>
      <c r="H1662" s="21">
        <f t="shared" si="25"/>
        <v>7.1195037736425208E-3</v>
      </c>
      <c r="I1662" s="4"/>
      <c r="J1662" s="4"/>
      <c r="K1662" s="4"/>
    </row>
    <row r="1663" spans="2:11" ht="13.5" x14ac:dyDescent="0.35">
      <c r="B1663" s="3">
        <v>44433</v>
      </c>
      <c r="C1663" s="2">
        <v>4.17</v>
      </c>
      <c r="D1663" s="2">
        <v>3.2416</v>
      </c>
      <c r="E1663" s="2">
        <v>239</v>
      </c>
      <c r="F1663" s="2">
        <v>4.17</v>
      </c>
      <c r="G1663" s="2">
        <v>996.63</v>
      </c>
      <c r="H1663" s="21">
        <f t="shared" si="25"/>
        <v>-1.6504854368931975E-2</v>
      </c>
      <c r="I1663" s="4"/>
      <c r="J1663" s="4"/>
      <c r="K1663" s="4"/>
    </row>
    <row r="1664" spans="2:11" ht="13.5" x14ac:dyDescent="0.35">
      <c r="B1664" s="3">
        <v>44434</v>
      </c>
      <c r="C1664" s="2">
        <v>4.2300000000000004</v>
      </c>
      <c r="D1664" s="2">
        <v>3.2883</v>
      </c>
      <c r="E1664" s="2">
        <v>2649</v>
      </c>
      <c r="F1664" s="2">
        <v>4.2309999999999999</v>
      </c>
      <c r="G1664" s="2">
        <v>11207.919</v>
      </c>
      <c r="H1664" s="21">
        <f t="shared" si="25"/>
        <v>1.4406465942744312E-2</v>
      </c>
      <c r="I1664" s="4"/>
      <c r="J1664" s="4"/>
      <c r="K1664" s="4"/>
    </row>
    <row r="1665" spans="2:11" ht="13.5" x14ac:dyDescent="0.35">
      <c r="B1665" s="3">
        <v>44435</v>
      </c>
      <c r="C1665" s="2">
        <v>4.2300000000000004</v>
      </c>
      <c r="D1665" s="2">
        <v>3.2883</v>
      </c>
      <c r="E1665" s="2">
        <v>750</v>
      </c>
      <c r="F1665" s="2">
        <v>4.2373000000000003</v>
      </c>
      <c r="G1665" s="2">
        <v>3177.9749999999999</v>
      </c>
      <c r="H1665" s="21">
        <f t="shared" si="25"/>
        <v>0</v>
      </c>
      <c r="I1665" s="4"/>
      <c r="J1665" s="4"/>
      <c r="K1665" s="4"/>
    </row>
    <row r="1666" spans="2:11" ht="13.5" x14ac:dyDescent="0.35">
      <c r="B1666" s="3">
        <v>44438</v>
      </c>
      <c r="C1666" s="2">
        <v>4.3899999999999997</v>
      </c>
      <c r="D1666" s="2">
        <v>3.4127000000000001</v>
      </c>
      <c r="E1666" s="2">
        <v>425</v>
      </c>
      <c r="F1666" s="2">
        <v>4.3449999999999998</v>
      </c>
      <c r="G1666" s="2">
        <v>1846.625</v>
      </c>
      <c r="H1666" s="21">
        <f t="shared" si="25"/>
        <v>3.7831098135814881E-2</v>
      </c>
      <c r="I1666" s="4"/>
      <c r="J1666" s="4"/>
      <c r="K1666" s="4"/>
    </row>
    <row r="1667" spans="2:11" ht="13.5" x14ac:dyDescent="0.35">
      <c r="B1667" s="3">
        <v>44439</v>
      </c>
      <c r="C1667" s="2">
        <v>4.33</v>
      </c>
      <c r="D1667" s="2">
        <v>3.3660000000000001</v>
      </c>
      <c r="E1667" s="2">
        <v>2456</v>
      </c>
      <c r="F1667" s="2">
        <v>4.3380000000000001</v>
      </c>
      <c r="G1667" s="2">
        <v>10654.128000000001</v>
      </c>
      <c r="H1667" s="21">
        <f t="shared" si="25"/>
        <v>-1.3684179681776881E-2</v>
      </c>
      <c r="I1667" s="4"/>
      <c r="J1667" s="4"/>
      <c r="K1667" s="4"/>
    </row>
    <row r="1668" spans="2:11" ht="13.5" x14ac:dyDescent="0.35">
      <c r="B1668" s="3">
        <v>44440</v>
      </c>
      <c r="C1668" s="2">
        <v>4.26</v>
      </c>
      <c r="D1668" s="2">
        <v>3.3115999999999999</v>
      </c>
      <c r="E1668" s="2">
        <v>4544</v>
      </c>
      <c r="F1668" s="2">
        <v>4.3010000000000002</v>
      </c>
      <c r="G1668" s="2">
        <v>19543.743999999999</v>
      </c>
      <c r="H1668" s="21">
        <f t="shared" si="25"/>
        <v>-1.6161616161616228E-2</v>
      </c>
      <c r="I1668" s="4"/>
      <c r="J1668" s="4"/>
      <c r="K1668" s="4"/>
    </row>
    <row r="1669" spans="2:11" ht="13.5" x14ac:dyDescent="0.35">
      <c r="B1669" s="3">
        <v>44441</v>
      </c>
      <c r="C1669" s="2">
        <v>4.26</v>
      </c>
      <c r="D1669" s="2">
        <v>3.3115999999999999</v>
      </c>
      <c r="E1669" s="2">
        <v>0</v>
      </c>
      <c r="F1669" s="2">
        <v>0</v>
      </c>
      <c r="G1669" s="2">
        <v>0</v>
      </c>
      <c r="H1669" s="21">
        <f t="shared" si="25"/>
        <v>0</v>
      </c>
      <c r="I1669" s="4"/>
      <c r="J1669" s="4"/>
      <c r="K1669" s="4"/>
    </row>
    <row r="1670" spans="2:11" ht="13.5" x14ac:dyDescent="0.35">
      <c r="B1670" s="3">
        <v>44442</v>
      </c>
      <c r="C1670" s="2">
        <v>4.1900000000000004</v>
      </c>
      <c r="D1670" s="2">
        <v>3.2572000000000001</v>
      </c>
      <c r="E1670" s="2">
        <v>145</v>
      </c>
      <c r="F1670" s="2">
        <v>4.1829999999999998</v>
      </c>
      <c r="G1670" s="2">
        <v>606.53499999999997</v>
      </c>
      <c r="H1670" s="21">
        <f t="shared" si="25"/>
        <v>-1.6427104722792542E-2</v>
      </c>
      <c r="I1670" s="4"/>
      <c r="J1670" s="4"/>
      <c r="K1670" s="4"/>
    </row>
    <row r="1671" spans="2:11" ht="13.5" x14ac:dyDescent="0.35">
      <c r="B1671" s="3">
        <v>44445</v>
      </c>
      <c r="C1671" s="2">
        <v>4.1900000000000004</v>
      </c>
      <c r="D1671" s="2">
        <v>3.2572000000000001</v>
      </c>
      <c r="E1671" s="2">
        <v>20655</v>
      </c>
      <c r="F1671" s="2">
        <v>4.1559999999999997</v>
      </c>
      <c r="G1671" s="2">
        <v>85842.18</v>
      </c>
      <c r="H1671" s="21">
        <f t="shared" ref="H1671:H1734" si="26">(D1671-D1670)/D1670</f>
        <v>0</v>
      </c>
      <c r="I1671" s="4"/>
      <c r="J1671" s="4"/>
      <c r="K1671" s="4"/>
    </row>
    <row r="1672" spans="2:11" ht="13.5" x14ac:dyDescent="0.35">
      <c r="B1672" s="3">
        <v>44446</v>
      </c>
      <c r="C1672" s="2">
        <v>4.1900000000000004</v>
      </c>
      <c r="D1672" s="2">
        <v>3.2572000000000001</v>
      </c>
      <c r="E1672" s="2">
        <v>0</v>
      </c>
      <c r="F1672" s="2">
        <v>0</v>
      </c>
      <c r="G1672" s="2">
        <v>0</v>
      </c>
      <c r="H1672" s="21">
        <f t="shared" si="26"/>
        <v>0</v>
      </c>
      <c r="I1672" s="4"/>
      <c r="J1672" s="4"/>
      <c r="K1672" s="4"/>
    </row>
    <row r="1673" spans="2:11" ht="13.5" x14ac:dyDescent="0.35">
      <c r="B1673" s="3">
        <v>44447</v>
      </c>
      <c r="C1673" s="2">
        <v>4.2300000000000004</v>
      </c>
      <c r="D1673" s="2">
        <v>3.2883</v>
      </c>
      <c r="E1673" s="2">
        <v>3403</v>
      </c>
      <c r="F1673" s="2">
        <v>4.2329999999999997</v>
      </c>
      <c r="G1673" s="2">
        <v>14404.898999999999</v>
      </c>
      <c r="H1673" s="21">
        <f t="shared" si="26"/>
        <v>9.5480781038928854E-3</v>
      </c>
      <c r="I1673" s="4"/>
      <c r="J1673" s="4"/>
      <c r="K1673" s="4"/>
    </row>
    <row r="1674" spans="2:11" ht="13.5" x14ac:dyDescent="0.35">
      <c r="B1674" s="3">
        <v>44448</v>
      </c>
      <c r="C1674" s="2">
        <v>4.2</v>
      </c>
      <c r="D1674" s="2">
        <v>3.2650000000000001</v>
      </c>
      <c r="E1674" s="2">
        <v>549</v>
      </c>
      <c r="F1674" s="2">
        <v>4.194</v>
      </c>
      <c r="G1674" s="2">
        <v>2302.5059999999999</v>
      </c>
      <c r="H1674" s="21">
        <f t="shared" si="26"/>
        <v>-7.0857281878173757E-3</v>
      </c>
      <c r="I1674" s="4"/>
      <c r="J1674" s="4"/>
      <c r="K1674" s="4"/>
    </row>
    <row r="1675" spans="2:11" ht="13.5" x14ac:dyDescent="0.35">
      <c r="B1675" s="3">
        <v>44449</v>
      </c>
      <c r="C1675" s="2">
        <v>4.2300000000000004</v>
      </c>
      <c r="D1675" s="2">
        <v>3.2883</v>
      </c>
      <c r="E1675" s="2">
        <v>2068</v>
      </c>
      <c r="F1675" s="2">
        <v>4.2119999999999997</v>
      </c>
      <c r="G1675" s="2">
        <v>8710.4159999999993</v>
      </c>
      <c r="H1675" s="21">
        <f t="shared" si="26"/>
        <v>7.1362940275650462E-3</v>
      </c>
      <c r="I1675" s="4"/>
      <c r="J1675" s="4"/>
      <c r="K1675" s="4"/>
    </row>
    <row r="1676" spans="2:11" ht="13.5" x14ac:dyDescent="0.35">
      <c r="B1676" s="3">
        <v>44452</v>
      </c>
      <c r="C1676" s="2">
        <v>4.25</v>
      </c>
      <c r="D1676" s="2">
        <v>3.3037999999999998</v>
      </c>
      <c r="E1676" s="2">
        <v>9988</v>
      </c>
      <c r="F1676" s="2">
        <v>4.2279999999999998</v>
      </c>
      <c r="G1676" s="2">
        <v>42229.264000000003</v>
      </c>
      <c r="H1676" s="21">
        <f t="shared" si="26"/>
        <v>4.7136818416810651E-3</v>
      </c>
      <c r="I1676" s="4"/>
      <c r="J1676" s="4"/>
      <c r="K1676" s="4"/>
    </row>
    <row r="1677" spans="2:11" ht="13.5" x14ac:dyDescent="0.35">
      <c r="B1677" s="3">
        <v>44453</v>
      </c>
      <c r="C1677" s="2">
        <v>4.2</v>
      </c>
      <c r="D1677" s="2">
        <v>3.2650000000000001</v>
      </c>
      <c r="E1677" s="2">
        <v>7</v>
      </c>
      <c r="F1677" s="2">
        <v>4.2</v>
      </c>
      <c r="G1677" s="2">
        <v>29.4</v>
      </c>
      <c r="H1677" s="21">
        <f t="shared" si="26"/>
        <v>-1.1744052303408114E-2</v>
      </c>
      <c r="I1677" s="4"/>
      <c r="J1677" s="4"/>
      <c r="K1677" s="4"/>
    </row>
    <row r="1678" spans="2:11" ht="13.5" x14ac:dyDescent="0.35">
      <c r="B1678" s="3">
        <v>44454</v>
      </c>
      <c r="C1678" s="2">
        <v>4.2</v>
      </c>
      <c r="D1678" s="2">
        <v>3.2650000000000001</v>
      </c>
      <c r="E1678" s="2">
        <v>39338</v>
      </c>
      <c r="F1678" s="2">
        <v>4.2009999999999996</v>
      </c>
      <c r="G1678" s="2">
        <v>165258.93799999999</v>
      </c>
      <c r="H1678" s="21">
        <f t="shared" si="26"/>
        <v>0</v>
      </c>
      <c r="I1678" s="4"/>
      <c r="J1678" s="4"/>
      <c r="K1678" s="4"/>
    </row>
    <row r="1679" spans="2:11" ht="13.5" x14ac:dyDescent="0.35">
      <c r="B1679" s="3">
        <v>44455</v>
      </c>
      <c r="C1679" s="2">
        <v>4.2</v>
      </c>
      <c r="D1679" s="2">
        <v>3.2650000000000001</v>
      </c>
      <c r="E1679" s="2">
        <v>10931</v>
      </c>
      <c r="F1679" s="2">
        <v>4.1989999999999998</v>
      </c>
      <c r="G1679" s="2">
        <v>45899.269</v>
      </c>
      <c r="H1679" s="21">
        <f t="shared" si="26"/>
        <v>0</v>
      </c>
      <c r="I1679" s="4"/>
      <c r="J1679" s="4"/>
      <c r="K1679" s="4"/>
    </row>
    <row r="1680" spans="2:11" ht="13.5" x14ac:dyDescent="0.35">
      <c r="B1680" s="3">
        <v>44456</v>
      </c>
      <c r="C1680" s="2">
        <v>4.2</v>
      </c>
      <c r="D1680" s="2">
        <v>3.2650000000000001</v>
      </c>
      <c r="E1680" s="2">
        <v>10305</v>
      </c>
      <c r="F1680" s="2">
        <v>4.2149999999999999</v>
      </c>
      <c r="G1680" s="2">
        <v>43435.574999999997</v>
      </c>
      <c r="H1680" s="21">
        <f t="shared" si="26"/>
        <v>0</v>
      </c>
      <c r="I1680" s="4"/>
      <c r="J1680" s="4"/>
      <c r="K1680" s="4"/>
    </row>
    <row r="1681" spans="2:11" ht="13.5" x14ac:dyDescent="0.35">
      <c r="B1681" s="3">
        <v>44459</v>
      </c>
      <c r="C1681" s="2">
        <v>4.1900000000000004</v>
      </c>
      <c r="D1681" s="2">
        <v>3.2572000000000001</v>
      </c>
      <c r="E1681" s="2">
        <v>4813</v>
      </c>
      <c r="F1681" s="2">
        <v>4.1970000000000001</v>
      </c>
      <c r="G1681" s="2">
        <v>20200.161</v>
      </c>
      <c r="H1681" s="21">
        <f t="shared" si="26"/>
        <v>-2.3889739663093502E-3</v>
      </c>
      <c r="I1681" s="4"/>
      <c r="J1681" s="4"/>
      <c r="K1681" s="4"/>
    </row>
    <row r="1682" spans="2:11" ht="13.5" x14ac:dyDescent="0.35">
      <c r="B1682" s="3">
        <v>44460</v>
      </c>
      <c r="C1682" s="2">
        <v>4.2</v>
      </c>
      <c r="D1682" s="2">
        <v>3.2650000000000001</v>
      </c>
      <c r="E1682" s="2">
        <v>45878</v>
      </c>
      <c r="F1682" s="2">
        <v>4.2</v>
      </c>
      <c r="G1682" s="2">
        <v>192687.6</v>
      </c>
      <c r="H1682" s="21">
        <f t="shared" si="26"/>
        <v>2.3946948299152734E-3</v>
      </c>
      <c r="I1682" s="4"/>
      <c r="J1682" s="4"/>
      <c r="K1682" s="4"/>
    </row>
    <row r="1683" spans="2:11" ht="13.5" x14ac:dyDescent="0.35">
      <c r="B1683" s="3">
        <v>44461</v>
      </c>
      <c r="C1683" s="2">
        <v>4.17</v>
      </c>
      <c r="D1683" s="2">
        <v>3.2416</v>
      </c>
      <c r="E1683" s="2">
        <v>6661</v>
      </c>
      <c r="F1683" s="2">
        <v>4.1959999999999997</v>
      </c>
      <c r="G1683" s="2">
        <v>27949.556</v>
      </c>
      <c r="H1683" s="21">
        <f t="shared" si="26"/>
        <v>-7.1669218989280506E-3</v>
      </c>
      <c r="I1683" s="4"/>
      <c r="J1683" s="4"/>
      <c r="K1683" s="4"/>
    </row>
    <row r="1684" spans="2:11" ht="13.5" x14ac:dyDescent="0.35">
      <c r="B1684" s="3">
        <v>44462</v>
      </c>
      <c r="C1684" s="2">
        <v>4.2</v>
      </c>
      <c r="D1684" s="2">
        <v>3.2650000000000001</v>
      </c>
      <c r="E1684" s="2">
        <v>3900</v>
      </c>
      <c r="F1684" s="2">
        <v>4.2</v>
      </c>
      <c r="G1684" s="2">
        <v>16380</v>
      </c>
      <c r="H1684" s="21">
        <f t="shared" si="26"/>
        <v>7.2186574531096026E-3</v>
      </c>
      <c r="I1684" s="4"/>
      <c r="J1684" s="4"/>
      <c r="K1684" s="4"/>
    </row>
    <row r="1685" spans="2:11" ht="13.5" x14ac:dyDescent="0.35">
      <c r="B1685" s="3">
        <v>44463</v>
      </c>
      <c r="C1685" s="2">
        <v>4.2</v>
      </c>
      <c r="D1685" s="2">
        <v>3.2650000000000001</v>
      </c>
      <c r="E1685" s="2">
        <v>4802</v>
      </c>
      <c r="F1685" s="2">
        <v>4.2190000000000003</v>
      </c>
      <c r="G1685" s="2">
        <v>20259.637999999999</v>
      </c>
      <c r="H1685" s="21">
        <f t="shared" si="26"/>
        <v>0</v>
      </c>
      <c r="I1685" s="4"/>
      <c r="J1685" s="4"/>
      <c r="K1685" s="4"/>
    </row>
    <row r="1686" spans="2:11" ht="13.5" x14ac:dyDescent="0.35">
      <c r="B1686" s="3">
        <v>44466</v>
      </c>
      <c r="C1686" s="2">
        <v>4.2</v>
      </c>
      <c r="D1686" s="2">
        <v>3.2650000000000001</v>
      </c>
      <c r="E1686" s="2">
        <v>8275</v>
      </c>
      <c r="F1686" s="2">
        <v>4.2009999999999996</v>
      </c>
      <c r="G1686" s="2">
        <v>34763.275000000001</v>
      </c>
      <c r="H1686" s="21">
        <f t="shared" si="26"/>
        <v>0</v>
      </c>
      <c r="I1686" s="4"/>
      <c r="J1686" s="4"/>
      <c r="K1686" s="4"/>
    </row>
    <row r="1687" spans="2:11" ht="13.5" x14ac:dyDescent="0.35">
      <c r="B1687" s="3">
        <v>44467</v>
      </c>
      <c r="C1687" s="2">
        <v>4.2</v>
      </c>
      <c r="D1687" s="2">
        <v>3.2650000000000001</v>
      </c>
      <c r="E1687" s="2">
        <v>6063</v>
      </c>
      <c r="F1687" s="2">
        <v>4.2</v>
      </c>
      <c r="G1687" s="2">
        <v>25464.6</v>
      </c>
      <c r="H1687" s="21">
        <f t="shared" si="26"/>
        <v>0</v>
      </c>
      <c r="I1687" s="4"/>
      <c r="J1687" s="4"/>
      <c r="K1687" s="4"/>
    </row>
    <row r="1688" spans="2:11" ht="13.5" x14ac:dyDescent="0.35">
      <c r="B1688" s="3">
        <v>44468</v>
      </c>
      <c r="C1688" s="2">
        <v>4.32</v>
      </c>
      <c r="D1688" s="2">
        <v>3.3582000000000001</v>
      </c>
      <c r="E1688" s="2">
        <v>13341</v>
      </c>
      <c r="F1688" s="2">
        <v>4.25</v>
      </c>
      <c r="G1688" s="2">
        <v>56699.25</v>
      </c>
      <c r="H1688" s="21">
        <f t="shared" si="26"/>
        <v>2.854517611026032E-2</v>
      </c>
      <c r="I1688" s="4"/>
      <c r="J1688" s="4"/>
      <c r="K1688" s="4"/>
    </row>
    <row r="1689" spans="2:11" ht="13.5" x14ac:dyDescent="0.35">
      <c r="B1689" s="3">
        <v>44469</v>
      </c>
      <c r="C1689" s="2">
        <v>4.37</v>
      </c>
      <c r="D1689" s="2">
        <v>3.3971</v>
      </c>
      <c r="E1689" s="2">
        <v>1</v>
      </c>
      <c r="F1689" s="2">
        <v>4.37</v>
      </c>
      <c r="G1689" s="2">
        <v>4.37</v>
      </c>
      <c r="H1689" s="21">
        <f t="shared" si="26"/>
        <v>1.1583586445119389E-2</v>
      </c>
      <c r="I1689" s="4"/>
      <c r="J1689" s="4"/>
      <c r="K1689" s="4"/>
    </row>
    <row r="1690" spans="2:11" ht="13.5" x14ac:dyDescent="0.35">
      <c r="B1690" s="3">
        <v>44470</v>
      </c>
      <c r="C1690" s="2">
        <v>4.3600000000000003</v>
      </c>
      <c r="D1690" s="2">
        <v>3.3893</v>
      </c>
      <c r="E1690" s="2">
        <v>1</v>
      </c>
      <c r="F1690" s="2">
        <v>4.3600000000000003</v>
      </c>
      <c r="G1690" s="2">
        <v>4.3600000000000003</v>
      </c>
      <c r="H1690" s="21">
        <f t="shared" si="26"/>
        <v>-2.2960760648788759E-3</v>
      </c>
      <c r="I1690" s="4"/>
      <c r="J1690" s="4"/>
      <c r="K1690" s="4"/>
    </row>
    <row r="1691" spans="2:11" ht="13.5" x14ac:dyDescent="0.35">
      <c r="B1691" s="3">
        <v>44473</v>
      </c>
      <c r="C1691" s="2">
        <v>4.26</v>
      </c>
      <c r="D1691" s="2">
        <v>3.3115999999999999</v>
      </c>
      <c r="E1691" s="2">
        <v>1506</v>
      </c>
      <c r="F1691" s="2">
        <v>4.25</v>
      </c>
      <c r="G1691" s="2">
        <v>6400.5</v>
      </c>
      <c r="H1691" s="21">
        <f t="shared" si="26"/>
        <v>-2.2925087776237012E-2</v>
      </c>
      <c r="I1691" s="4"/>
      <c r="J1691" s="4"/>
      <c r="K1691" s="4"/>
    </row>
    <row r="1692" spans="2:11" ht="13.5" x14ac:dyDescent="0.35">
      <c r="B1692" s="3">
        <v>44474</v>
      </c>
      <c r="C1692" s="2">
        <v>4.3</v>
      </c>
      <c r="D1692" s="2">
        <v>3.3426999999999998</v>
      </c>
      <c r="E1692" s="2">
        <v>6048</v>
      </c>
      <c r="F1692" s="2">
        <v>4.2140000000000004</v>
      </c>
      <c r="G1692" s="2">
        <v>25486.272000000001</v>
      </c>
      <c r="H1692" s="21">
        <f t="shared" si="26"/>
        <v>9.3912308249788339E-3</v>
      </c>
      <c r="I1692" s="4"/>
      <c r="J1692" s="4"/>
      <c r="K1692" s="4"/>
    </row>
    <row r="1693" spans="2:11" ht="13.5" x14ac:dyDescent="0.35">
      <c r="B1693" s="3">
        <v>44475</v>
      </c>
      <c r="C1693" s="2">
        <v>4.3600000000000003</v>
      </c>
      <c r="D1693" s="2">
        <v>3.3893</v>
      </c>
      <c r="E1693" s="2">
        <v>2167</v>
      </c>
      <c r="F1693" s="2">
        <v>4.29</v>
      </c>
      <c r="G1693" s="2">
        <v>9296.43</v>
      </c>
      <c r="H1693" s="21">
        <f t="shared" si="26"/>
        <v>1.3940826278158435E-2</v>
      </c>
      <c r="I1693" s="4"/>
      <c r="J1693" s="4"/>
      <c r="K1693" s="4"/>
    </row>
    <row r="1694" spans="2:11" ht="13.5" x14ac:dyDescent="0.35">
      <c r="B1694" s="3">
        <v>44476</v>
      </c>
      <c r="C1694" s="2">
        <v>4.3499999999999996</v>
      </c>
      <c r="D1694" s="2">
        <v>3.3816000000000002</v>
      </c>
      <c r="E1694" s="2">
        <v>1530</v>
      </c>
      <c r="F1694" s="2">
        <v>4.3380000000000001</v>
      </c>
      <c r="G1694" s="2">
        <v>6637.14</v>
      </c>
      <c r="H1694" s="21">
        <f t="shared" si="26"/>
        <v>-2.2718555453928005E-3</v>
      </c>
      <c r="I1694" s="4"/>
      <c r="J1694" s="4"/>
      <c r="K1694" s="4"/>
    </row>
    <row r="1695" spans="2:11" ht="13.5" x14ac:dyDescent="0.35">
      <c r="B1695" s="3">
        <v>44477</v>
      </c>
      <c r="C1695" s="2">
        <v>4.34</v>
      </c>
      <c r="D1695" s="2">
        <v>3.3738000000000001</v>
      </c>
      <c r="E1695" s="2">
        <v>3848</v>
      </c>
      <c r="F1695" s="2">
        <v>4.3380000000000001</v>
      </c>
      <c r="G1695" s="2">
        <v>16692.624</v>
      </c>
      <c r="H1695" s="21">
        <f t="shared" si="26"/>
        <v>-2.3066004258339334E-3</v>
      </c>
      <c r="I1695" s="4"/>
      <c r="J1695" s="4"/>
      <c r="K1695" s="4"/>
    </row>
    <row r="1696" spans="2:11" ht="13.5" x14ac:dyDescent="0.35">
      <c r="B1696" s="3">
        <v>44480</v>
      </c>
      <c r="C1696" s="2">
        <v>4.45</v>
      </c>
      <c r="D1696" s="2">
        <v>3.4592999999999998</v>
      </c>
      <c r="E1696" s="2">
        <v>3882</v>
      </c>
      <c r="F1696" s="2">
        <v>4.3949999999999996</v>
      </c>
      <c r="G1696" s="2">
        <v>17061.39</v>
      </c>
      <c r="H1696" s="21">
        <f t="shared" si="26"/>
        <v>2.5342343944513512E-2</v>
      </c>
      <c r="I1696" s="4"/>
      <c r="J1696" s="4"/>
      <c r="K1696" s="4"/>
    </row>
    <row r="1697" spans="2:11" ht="13.5" x14ac:dyDescent="0.35">
      <c r="B1697" s="3">
        <v>44481</v>
      </c>
      <c r="C1697" s="2">
        <v>4.5</v>
      </c>
      <c r="D1697" s="2">
        <v>3.4982000000000002</v>
      </c>
      <c r="E1697" s="2">
        <v>6662</v>
      </c>
      <c r="F1697" s="2">
        <v>4.4950000000000001</v>
      </c>
      <c r="G1697" s="2">
        <v>29945.69</v>
      </c>
      <c r="H1697" s="21">
        <f t="shared" si="26"/>
        <v>1.1245049576504027E-2</v>
      </c>
      <c r="I1697" s="4"/>
      <c r="J1697" s="4"/>
      <c r="K1697" s="4"/>
    </row>
    <row r="1698" spans="2:11" ht="13.5" x14ac:dyDescent="0.35">
      <c r="B1698" s="3">
        <v>44482</v>
      </c>
      <c r="C1698" s="2">
        <v>4.55</v>
      </c>
      <c r="D1698" s="2">
        <v>3.5369999999999999</v>
      </c>
      <c r="E1698" s="2">
        <v>21186</v>
      </c>
      <c r="F1698" s="2">
        <v>4.5209999999999999</v>
      </c>
      <c r="G1698" s="2">
        <v>95781.906000000003</v>
      </c>
      <c r="H1698" s="21">
        <f t="shared" si="26"/>
        <v>1.1091418443771003E-2</v>
      </c>
      <c r="I1698" s="4"/>
      <c r="J1698" s="4"/>
      <c r="K1698" s="4"/>
    </row>
    <row r="1699" spans="2:11" ht="13.5" x14ac:dyDescent="0.35">
      <c r="B1699" s="3">
        <v>44483</v>
      </c>
      <c r="C1699" s="2">
        <v>4.57</v>
      </c>
      <c r="D1699" s="2">
        <v>3.5526</v>
      </c>
      <c r="E1699" s="2">
        <v>7348</v>
      </c>
      <c r="F1699" s="2">
        <v>4.5209999999999999</v>
      </c>
      <c r="G1699" s="2">
        <v>33220.307999999997</v>
      </c>
      <c r="H1699" s="21">
        <f t="shared" si="26"/>
        <v>4.4105173876166411E-3</v>
      </c>
      <c r="I1699" s="4"/>
      <c r="J1699" s="4"/>
      <c r="K1699" s="4"/>
    </row>
    <row r="1700" spans="2:11" ht="13.5" x14ac:dyDescent="0.35">
      <c r="B1700" s="3">
        <v>44488</v>
      </c>
      <c r="C1700" s="2">
        <v>4.3</v>
      </c>
      <c r="D1700" s="2">
        <v>3.3426999999999998</v>
      </c>
      <c r="E1700" s="2">
        <v>10334</v>
      </c>
      <c r="F1700" s="2">
        <v>4.3289999999999997</v>
      </c>
      <c r="G1700" s="2">
        <v>44735.885999999999</v>
      </c>
      <c r="H1700" s="21">
        <f t="shared" si="26"/>
        <v>-5.9083488149524348E-2</v>
      </c>
      <c r="I1700" s="4"/>
      <c r="J1700" s="4"/>
      <c r="K1700" s="4"/>
    </row>
    <row r="1701" spans="2:11" ht="13.5" x14ac:dyDescent="0.35">
      <c r="B1701" s="3">
        <v>44489</v>
      </c>
      <c r="C1701" s="2">
        <v>4.5</v>
      </c>
      <c r="D1701" s="2">
        <v>3.4982000000000002</v>
      </c>
      <c r="E1701" s="2">
        <v>10158</v>
      </c>
      <c r="F1701" s="2">
        <v>4.4589999999999996</v>
      </c>
      <c r="G1701" s="2">
        <v>45294.521999999997</v>
      </c>
      <c r="H1701" s="21">
        <f t="shared" si="26"/>
        <v>4.6519280820893419E-2</v>
      </c>
      <c r="I1701" s="4"/>
      <c r="J1701" s="4"/>
      <c r="K1701" s="4"/>
    </row>
    <row r="1702" spans="2:11" ht="13.5" x14ac:dyDescent="0.35">
      <c r="B1702" s="3">
        <v>44490</v>
      </c>
      <c r="C1702" s="2">
        <v>4.4800000000000004</v>
      </c>
      <c r="D1702" s="2">
        <v>3.4826000000000001</v>
      </c>
      <c r="E1702" s="2">
        <v>2792</v>
      </c>
      <c r="F1702" s="2">
        <v>4.4539999999999997</v>
      </c>
      <c r="G1702" s="2">
        <v>12435.567999999999</v>
      </c>
      <c r="H1702" s="21">
        <f t="shared" si="26"/>
        <v>-4.459436281516225E-3</v>
      </c>
      <c r="I1702" s="4"/>
      <c r="J1702" s="4"/>
      <c r="K1702" s="4"/>
    </row>
    <row r="1703" spans="2:11" ht="13.5" x14ac:dyDescent="0.35">
      <c r="B1703" s="3">
        <v>44491</v>
      </c>
      <c r="C1703" s="2">
        <v>4.42</v>
      </c>
      <c r="D1703" s="2">
        <v>3.4359999999999999</v>
      </c>
      <c r="E1703" s="2">
        <v>1040</v>
      </c>
      <c r="F1703" s="2">
        <v>4.468</v>
      </c>
      <c r="G1703" s="2">
        <v>4646.72</v>
      </c>
      <c r="H1703" s="21">
        <f t="shared" si="26"/>
        <v>-1.3380807442715269E-2</v>
      </c>
      <c r="I1703" s="4"/>
      <c r="J1703" s="4"/>
      <c r="K1703" s="4"/>
    </row>
    <row r="1704" spans="2:11" ht="13.5" x14ac:dyDescent="0.35">
      <c r="B1704" s="3">
        <v>44494</v>
      </c>
      <c r="C1704" s="2">
        <v>4.33</v>
      </c>
      <c r="D1704" s="2">
        <v>3.3660000000000001</v>
      </c>
      <c r="E1704" s="2">
        <v>3001</v>
      </c>
      <c r="F1704" s="2">
        <v>4.3330000000000002</v>
      </c>
      <c r="G1704" s="2">
        <v>13003.333000000001</v>
      </c>
      <c r="H1704" s="21">
        <f t="shared" si="26"/>
        <v>-2.0372526193247916E-2</v>
      </c>
      <c r="I1704" s="4"/>
      <c r="J1704" s="4"/>
      <c r="K1704" s="4"/>
    </row>
    <row r="1705" spans="2:11" ht="13.5" x14ac:dyDescent="0.35">
      <c r="B1705" s="3">
        <v>44495</v>
      </c>
      <c r="C1705" s="2">
        <v>4.38</v>
      </c>
      <c r="D1705" s="2">
        <v>3.4049</v>
      </c>
      <c r="E1705" s="2">
        <v>3586</v>
      </c>
      <c r="F1705" s="2">
        <v>4.3579999999999997</v>
      </c>
      <c r="G1705" s="2">
        <v>15627.788</v>
      </c>
      <c r="H1705" s="21">
        <f t="shared" si="26"/>
        <v>1.1556743909685066E-2</v>
      </c>
      <c r="I1705" s="4"/>
      <c r="J1705" s="4"/>
      <c r="K1705" s="4"/>
    </row>
    <row r="1706" spans="2:11" ht="13.5" x14ac:dyDescent="0.35">
      <c r="B1706" s="3">
        <v>44496</v>
      </c>
      <c r="C1706" s="2">
        <v>4.38</v>
      </c>
      <c r="D1706" s="2">
        <v>3.4049</v>
      </c>
      <c r="E1706" s="2">
        <v>624</v>
      </c>
      <c r="F1706" s="2">
        <v>4.37</v>
      </c>
      <c r="G1706" s="2">
        <v>2726.88</v>
      </c>
      <c r="H1706" s="21">
        <f t="shared" si="26"/>
        <v>0</v>
      </c>
      <c r="I1706" s="4"/>
      <c r="J1706" s="4"/>
      <c r="K1706" s="4"/>
    </row>
    <row r="1707" spans="2:11" ht="13.5" x14ac:dyDescent="0.35">
      <c r="B1707" s="3">
        <v>44497</v>
      </c>
      <c r="C1707" s="2">
        <v>4.38</v>
      </c>
      <c r="D1707" s="2">
        <v>3.4049</v>
      </c>
      <c r="E1707" s="2">
        <v>1696</v>
      </c>
      <c r="F1707" s="2">
        <v>4.3449999999999998</v>
      </c>
      <c r="G1707" s="2">
        <v>7369.12</v>
      </c>
      <c r="H1707" s="21">
        <f t="shared" si="26"/>
        <v>0</v>
      </c>
      <c r="I1707" s="4"/>
      <c r="J1707" s="4"/>
      <c r="K1707" s="4"/>
    </row>
    <row r="1708" spans="2:11" ht="13.5" x14ac:dyDescent="0.35">
      <c r="B1708" s="3">
        <v>44498</v>
      </c>
      <c r="C1708" s="2">
        <v>4.38</v>
      </c>
      <c r="D1708" s="2">
        <v>3.4049</v>
      </c>
      <c r="E1708" s="2">
        <v>1500</v>
      </c>
      <c r="F1708" s="2">
        <v>4.38</v>
      </c>
      <c r="G1708" s="2">
        <v>6570</v>
      </c>
      <c r="H1708" s="21">
        <f t="shared" si="26"/>
        <v>0</v>
      </c>
      <c r="I1708" s="4"/>
      <c r="J1708" s="4"/>
      <c r="K1708" s="4"/>
    </row>
    <row r="1709" spans="2:11" ht="13.5" x14ac:dyDescent="0.35">
      <c r="B1709" s="3">
        <v>44501</v>
      </c>
      <c r="C1709" s="2">
        <v>4.4800000000000004</v>
      </c>
      <c r="D1709" s="2">
        <v>3.4826000000000001</v>
      </c>
      <c r="E1709" s="2">
        <v>1339</v>
      </c>
      <c r="F1709" s="2">
        <v>4.4379999999999997</v>
      </c>
      <c r="G1709" s="2">
        <v>5942.482</v>
      </c>
      <c r="H1709" s="21">
        <f t="shared" si="26"/>
        <v>2.2820053452377486E-2</v>
      </c>
      <c r="I1709" s="4"/>
      <c r="J1709" s="4"/>
      <c r="K1709" s="4"/>
    </row>
    <row r="1710" spans="2:11" ht="13.5" x14ac:dyDescent="0.35">
      <c r="B1710" s="3">
        <v>44502</v>
      </c>
      <c r="C1710" s="2">
        <v>4.45</v>
      </c>
      <c r="D1710" s="2">
        <v>3.4592999999999998</v>
      </c>
      <c r="E1710" s="2">
        <v>1218</v>
      </c>
      <c r="F1710" s="2">
        <v>4.383</v>
      </c>
      <c r="G1710" s="2">
        <v>5338.4939999999997</v>
      </c>
      <c r="H1710" s="21">
        <f t="shared" si="26"/>
        <v>-6.6904037213576985E-3</v>
      </c>
      <c r="I1710" s="4"/>
      <c r="J1710" s="4"/>
      <c r="K1710" s="4"/>
    </row>
    <row r="1711" spans="2:11" ht="13.5" x14ac:dyDescent="0.35">
      <c r="B1711" s="3">
        <v>44503</v>
      </c>
      <c r="C1711" s="2">
        <v>4.45</v>
      </c>
      <c r="D1711" s="2">
        <v>3.4592999999999998</v>
      </c>
      <c r="E1711" s="2">
        <v>4605</v>
      </c>
      <c r="F1711" s="2">
        <v>4.3659999999999997</v>
      </c>
      <c r="G1711" s="2">
        <v>20105.43</v>
      </c>
      <c r="H1711" s="21">
        <f t="shared" si="26"/>
        <v>0</v>
      </c>
      <c r="I1711" s="4"/>
      <c r="J1711" s="4"/>
      <c r="K1711" s="4"/>
    </row>
    <row r="1712" spans="2:11" ht="13.5" x14ac:dyDescent="0.35">
      <c r="B1712" s="3">
        <v>44504</v>
      </c>
      <c r="C1712" s="2">
        <v>4.45</v>
      </c>
      <c r="D1712" s="2">
        <v>3.4592999999999998</v>
      </c>
      <c r="E1712" s="2">
        <v>280</v>
      </c>
      <c r="F1712" s="2">
        <v>4.4640000000000004</v>
      </c>
      <c r="G1712" s="2">
        <v>1249.92</v>
      </c>
      <c r="H1712" s="21">
        <f t="shared" si="26"/>
        <v>0</v>
      </c>
      <c r="I1712" s="4"/>
      <c r="J1712" s="4"/>
      <c r="K1712" s="4"/>
    </row>
    <row r="1713" spans="2:11" ht="13.5" x14ac:dyDescent="0.35">
      <c r="B1713" s="3">
        <v>44505</v>
      </c>
      <c r="C1713" s="2">
        <v>4.43</v>
      </c>
      <c r="D1713" s="2">
        <v>3.4437000000000002</v>
      </c>
      <c r="E1713" s="2">
        <v>1525</v>
      </c>
      <c r="F1713" s="2">
        <v>4.4630000000000001</v>
      </c>
      <c r="G1713" s="2">
        <v>6806.0749999999998</v>
      </c>
      <c r="H1713" s="21">
        <f t="shared" si="26"/>
        <v>-4.5095828635850072E-3</v>
      </c>
      <c r="I1713" s="4"/>
      <c r="J1713" s="4"/>
      <c r="K1713" s="4"/>
    </row>
    <row r="1714" spans="2:11" ht="13.5" x14ac:dyDescent="0.35">
      <c r="B1714" s="3">
        <v>44508</v>
      </c>
      <c r="C1714" s="2">
        <v>4.43</v>
      </c>
      <c r="D1714" s="2">
        <v>3.4437000000000002</v>
      </c>
      <c r="E1714" s="2">
        <v>0</v>
      </c>
      <c r="F1714" s="2">
        <v>0</v>
      </c>
      <c r="G1714" s="2">
        <v>0</v>
      </c>
      <c r="H1714" s="21">
        <f t="shared" si="26"/>
        <v>0</v>
      </c>
      <c r="I1714" s="4"/>
      <c r="J1714" s="4"/>
      <c r="K1714" s="4"/>
    </row>
    <row r="1715" spans="2:11" ht="13.5" x14ac:dyDescent="0.35">
      <c r="B1715" s="3">
        <v>44509</v>
      </c>
      <c r="C1715" s="2">
        <v>4.3899999999999997</v>
      </c>
      <c r="D1715" s="2">
        <v>3.4127000000000001</v>
      </c>
      <c r="E1715" s="2">
        <v>658</v>
      </c>
      <c r="F1715" s="2">
        <v>4.3680000000000003</v>
      </c>
      <c r="G1715" s="2">
        <v>2874.1439999999998</v>
      </c>
      <c r="H1715" s="21">
        <f t="shared" si="26"/>
        <v>-9.0019455817870707E-3</v>
      </c>
      <c r="I1715" s="4"/>
      <c r="J1715" s="4"/>
      <c r="K1715" s="4"/>
    </row>
    <row r="1716" spans="2:11" ht="13.5" x14ac:dyDescent="0.35">
      <c r="B1716" s="3">
        <v>44510</v>
      </c>
      <c r="C1716" s="2">
        <v>4.4000000000000004</v>
      </c>
      <c r="D1716" s="2">
        <v>3.4203999999999999</v>
      </c>
      <c r="E1716" s="2">
        <v>4636</v>
      </c>
      <c r="F1716" s="2">
        <v>4.4000000000000004</v>
      </c>
      <c r="G1716" s="2">
        <v>20398.400000000001</v>
      </c>
      <c r="H1716" s="21">
        <f t="shared" si="26"/>
        <v>2.2562780203357513E-3</v>
      </c>
      <c r="I1716" s="4"/>
      <c r="J1716" s="4"/>
      <c r="K1716" s="4"/>
    </row>
    <row r="1717" spans="2:11" ht="13.5" x14ac:dyDescent="0.35">
      <c r="B1717" s="3">
        <v>44511</v>
      </c>
      <c r="C1717" s="2">
        <v>4.46</v>
      </c>
      <c r="D1717" s="2">
        <v>3.4670999999999998</v>
      </c>
      <c r="E1717" s="2">
        <v>2030</v>
      </c>
      <c r="F1717" s="2">
        <v>4.4400000000000004</v>
      </c>
      <c r="G1717" s="2">
        <v>9013.2000000000007</v>
      </c>
      <c r="H1717" s="21">
        <f t="shared" si="26"/>
        <v>1.3653373874400646E-2</v>
      </c>
      <c r="I1717" s="4"/>
      <c r="J1717" s="4"/>
      <c r="K1717" s="4"/>
    </row>
    <row r="1718" spans="2:11" ht="13.5" x14ac:dyDescent="0.35">
      <c r="B1718" s="3">
        <v>44512</v>
      </c>
      <c r="C1718" s="2">
        <v>4.45</v>
      </c>
      <c r="D1718" s="2">
        <v>3.4592999999999998</v>
      </c>
      <c r="E1718" s="2">
        <v>3277</v>
      </c>
      <c r="F1718" s="2">
        <v>4.45</v>
      </c>
      <c r="G1718" s="2">
        <v>14582.65</v>
      </c>
      <c r="H1718" s="21">
        <f t="shared" si="26"/>
        <v>-2.2497187851518645E-3</v>
      </c>
      <c r="I1718" s="4"/>
      <c r="J1718" s="4"/>
      <c r="K1718" s="4"/>
    </row>
    <row r="1719" spans="2:11" ht="13.5" x14ac:dyDescent="0.35">
      <c r="B1719" s="3">
        <v>44515</v>
      </c>
      <c r="C1719" s="2">
        <v>4.45</v>
      </c>
      <c r="D1719" s="2">
        <v>3.4592999999999998</v>
      </c>
      <c r="E1719" s="2">
        <v>2403</v>
      </c>
      <c r="F1719" s="2">
        <v>4.452</v>
      </c>
      <c r="G1719" s="2">
        <v>10698.156000000001</v>
      </c>
      <c r="H1719" s="21">
        <f t="shared" si="26"/>
        <v>0</v>
      </c>
      <c r="I1719" s="4"/>
      <c r="J1719" s="4"/>
      <c r="K1719" s="4"/>
    </row>
    <row r="1720" spans="2:11" ht="13.5" x14ac:dyDescent="0.35">
      <c r="B1720" s="3">
        <v>44516</v>
      </c>
      <c r="C1720" s="2">
        <v>4.43</v>
      </c>
      <c r="D1720" s="2">
        <v>3.4437000000000002</v>
      </c>
      <c r="E1720" s="2">
        <v>90231</v>
      </c>
      <c r="F1720" s="2">
        <v>4.4000000000000004</v>
      </c>
      <c r="G1720" s="2">
        <v>397016.4</v>
      </c>
      <c r="H1720" s="21">
        <f t="shared" si="26"/>
        <v>-4.5095828635850072E-3</v>
      </c>
      <c r="I1720" s="4"/>
      <c r="J1720" s="4"/>
      <c r="K1720" s="4"/>
    </row>
    <row r="1721" spans="2:11" ht="13.5" x14ac:dyDescent="0.35">
      <c r="B1721" s="3">
        <v>44517</v>
      </c>
      <c r="C1721" s="2">
        <v>4.43</v>
      </c>
      <c r="D1721" s="2">
        <v>3.4437000000000002</v>
      </c>
      <c r="E1721" s="2">
        <v>1601</v>
      </c>
      <c r="F1721" s="2">
        <v>4.4089999999999998</v>
      </c>
      <c r="G1721" s="2">
        <v>7058.8090000000002</v>
      </c>
      <c r="H1721" s="21">
        <f t="shared" si="26"/>
        <v>0</v>
      </c>
      <c r="I1721" s="4"/>
      <c r="J1721" s="4"/>
      <c r="K1721" s="4"/>
    </row>
    <row r="1722" spans="2:11" ht="13.5" x14ac:dyDescent="0.35">
      <c r="B1722" s="3">
        <v>44518</v>
      </c>
      <c r="C1722" s="2">
        <v>4.4400000000000004</v>
      </c>
      <c r="D1722" s="2">
        <v>3.4514999999999998</v>
      </c>
      <c r="E1722" s="2">
        <v>1590</v>
      </c>
      <c r="F1722" s="2">
        <v>4.4379999999999997</v>
      </c>
      <c r="G1722" s="2">
        <v>7056.42</v>
      </c>
      <c r="H1722" s="21">
        <f t="shared" si="26"/>
        <v>2.2650056625140354E-3</v>
      </c>
      <c r="I1722" s="4"/>
      <c r="J1722" s="4"/>
      <c r="K1722" s="4"/>
    </row>
    <row r="1723" spans="2:11" ht="13.5" x14ac:dyDescent="0.35">
      <c r="B1723" s="3">
        <v>44519</v>
      </c>
      <c r="C1723" s="2">
        <v>4.4400000000000004</v>
      </c>
      <c r="D1723" s="2">
        <v>3.4514999999999998</v>
      </c>
      <c r="E1723" s="2">
        <v>2201</v>
      </c>
      <c r="F1723" s="2">
        <v>4.4480000000000004</v>
      </c>
      <c r="G1723" s="2">
        <v>9790.0480000000007</v>
      </c>
      <c r="H1723" s="21">
        <f t="shared" si="26"/>
        <v>0</v>
      </c>
      <c r="I1723" s="4"/>
      <c r="J1723" s="4"/>
      <c r="K1723" s="4"/>
    </row>
    <row r="1724" spans="2:11" ht="13.5" x14ac:dyDescent="0.35">
      <c r="B1724" s="3">
        <v>44522</v>
      </c>
      <c r="C1724" s="2">
        <v>4.45</v>
      </c>
      <c r="D1724" s="2">
        <v>3.4592999999999998</v>
      </c>
      <c r="E1724" s="2">
        <v>1</v>
      </c>
      <c r="F1724" s="2">
        <v>4.45</v>
      </c>
      <c r="G1724" s="2">
        <v>4.45</v>
      </c>
      <c r="H1724" s="21">
        <f t="shared" si="26"/>
        <v>2.2598870056497263E-3</v>
      </c>
      <c r="I1724" s="4"/>
      <c r="J1724" s="4"/>
      <c r="K1724" s="4"/>
    </row>
    <row r="1725" spans="2:11" ht="13.5" x14ac:dyDescent="0.35">
      <c r="B1725" s="3">
        <v>44523</v>
      </c>
      <c r="C1725" s="2">
        <v>4.41</v>
      </c>
      <c r="D1725" s="2">
        <v>3.4281999999999999</v>
      </c>
      <c r="E1725" s="2">
        <v>19</v>
      </c>
      <c r="F1725" s="2">
        <v>4.41</v>
      </c>
      <c r="G1725" s="2">
        <v>83.79</v>
      </c>
      <c r="H1725" s="21">
        <f t="shared" si="26"/>
        <v>-8.9902581447113307E-3</v>
      </c>
      <c r="I1725" s="4"/>
      <c r="J1725" s="4"/>
      <c r="K1725" s="4"/>
    </row>
    <row r="1726" spans="2:11" ht="13.5" x14ac:dyDescent="0.35">
      <c r="B1726" s="3">
        <v>44524</v>
      </c>
      <c r="C1726" s="2">
        <v>4.33</v>
      </c>
      <c r="D1726" s="2">
        <v>3.3660000000000001</v>
      </c>
      <c r="E1726" s="2">
        <v>22243</v>
      </c>
      <c r="F1726" s="2">
        <v>4.306</v>
      </c>
      <c r="G1726" s="2">
        <v>95778.357999999993</v>
      </c>
      <c r="H1726" s="21">
        <f t="shared" si="26"/>
        <v>-1.8143632226824517E-2</v>
      </c>
      <c r="I1726" s="4"/>
      <c r="J1726" s="4"/>
      <c r="K1726" s="4"/>
    </row>
    <row r="1727" spans="2:11" ht="13.5" x14ac:dyDescent="0.35">
      <c r="B1727" s="3">
        <v>44525</v>
      </c>
      <c r="C1727" s="2">
        <v>4.3099999999999996</v>
      </c>
      <c r="D1727" s="2">
        <v>3.3504999999999998</v>
      </c>
      <c r="E1727" s="2">
        <v>1001</v>
      </c>
      <c r="F1727" s="2">
        <v>4.42</v>
      </c>
      <c r="G1727" s="2">
        <v>4424.42</v>
      </c>
      <c r="H1727" s="21">
        <f t="shared" si="26"/>
        <v>-4.604872251931162E-3</v>
      </c>
      <c r="I1727" s="4"/>
      <c r="J1727" s="4"/>
      <c r="K1727" s="4"/>
    </row>
    <row r="1728" spans="2:11" ht="13.5" x14ac:dyDescent="0.35">
      <c r="B1728" s="3">
        <v>44526</v>
      </c>
      <c r="C1728" s="2">
        <v>4.43</v>
      </c>
      <c r="D1728" s="2">
        <v>3.4437000000000002</v>
      </c>
      <c r="E1728" s="2">
        <v>1893</v>
      </c>
      <c r="F1728" s="2">
        <v>4.4109999999999996</v>
      </c>
      <c r="G1728" s="2">
        <v>8350.0229999999992</v>
      </c>
      <c r="H1728" s="21">
        <f t="shared" si="26"/>
        <v>2.7816743769586746E-2</v>
      </c>
      <c r="I1728" s="4"/>
      <c r="J1728" s="4"/>
      <c r="K1728" s="4"/>
    </row>
    <row r="1729" spans="2:11" ht="13.5" x14ac:dyDescent="0.35">
      <c r="B1729" s="3">
        <v>44529</v>
      </c>
      <c r="C1729" s="2">
        <v>4.43</v>
      </c>
      <c r="D1729" s="2">
        <v>3.4437000000000002</v>
      </c>
      <c r="E1729" s="2">
        <v>365</v>
      </c>
      <c r="F1729" s="2">
        <v>4.43</v>
      </c>
      <c r="G1729" s="2">
        <v>1616.95</v>
      </c>
      <c r="H1729" s="21">
        <f t="shared" si="26"/>
        <v>0</v>
      </c>
      <c r="I1729" s="4"/>
      <c r="J1729" s="4"/>
      <c r="K1729" s="4"/>
    </row>
    <row r="1730" spans="2:11" ht="13.5" x14ac:dyDescent="0.35">
      <c r="B1730" s="3">
        <v>44530</v>
      </c>
      <c r="C1730" s="2">
        <v>4.43</v>
      </c>
      <c r="D1730" s="2">
        <v>3.4437000000000002</v>
      </c>
      <c r="E1730" s="2">
        <v>19</v>
      </c>
      <c r="F1730" s="2">
        <v>4.43</v>
      </c>
      <c r="G1730" s="2">
        <v>84.17</v>
      </c>
      <c r="H1730" s="21">
        <f t="shared" si="26"/>
        <v>0</v>
      </c>
      <c r="I1730" s="4"/>
      <c r="J1730" s="4"/>
      <c r="K1730" s="4"/>
    </row>
    <row r="1731" spans="2:11" ht="13.5" x14ac:dyDescent="0.35">
      <c r="B1731" s="3">
        <v>44531</v>
      </c>
      <c r="C1731" s="2">
        <v>4.43</v>
      </c>
      <c r="D1731" s="2">
        <v>3.4437000000000002</v>
      </c>
      <c r="E1731" s="2">
        <v>835</v>
      </c>
      <c r="F1731" s="2">
        <v>4.43</v>
      </c>
      <c r="G1731" s="2">
        <v>3699.05</v>
      </c>
      <c r="H1731" s="21">
        <f t="shared" si="26"/>
        <v>0</v>
      </c>
      <c r="I1731" s="4"/>
      <c r="J1731" s="4"/>
      <c r="K1731" s="4"/>
    </row>
    <row r="1732" spans="2:11" ht="13.5" x14ac:dyDescent="0.35">
      <c r="B1732" s="3">
        <v>44532</v>
      </c>
      <c r="C1732" s="2">
        <v>4.42</v>
      </c>
      <c r="D1732" s="2">
        <v>3.4359999999999999</v>
      </c>
      <c r="E1732" s="2">
        <v>42</v>
      </c>
      <c r="F1732" s="2">
        <v>4.42</v>
      </c>
      <c r="G1732" s="2">
        <v>185.64</v>
      </c>
      <c r="H1732" s="21">
        <f t="shared" si="26"/>
        <v>-2.2359671283794353E-3</v>
      </c>
      <c r="I1732" s="4"/>
      <c r="J1732" s="4"/>
      <c r="K1732" s="4"/>
    </row>
    <row r="1733" spans="2:11" ht="13.5" x14ac:dyDescent="0.35">
      <c r="B1733" s="3">
        <v>44533</v>
      </c>
      <c r="C1733" s="2">
        <v>4.4000000000000004</v>
      </c>
      <c r="D1733" s="2">
        <v>3.4203999999999999</v>
      </c>
      <c r="E1733" s="2">
        <v>4590</v>
      </c>
      <c r="F1733" s="2">
        <v>4.3</v>
      </c>
      <c r="G1733" s="2">
        <v>19737</v>
      </c>
      <c r="H1733" s="21">
        <f t="shared" si="26"/>
        <v>-4.5401629802095632E-3</v>
      </c>
      <c r="I1733" s="4"/>
      <c r="J1733" s="4"/>
      <c r="K1733" s="4"/>
    </row>
    <row r="1734" spans="2:11" ht="13.5" x14ac:dyDescent="0.35">
      <c r="B1734" s="3">
        <v>44536</v>
      </c>
      <c r="C1734" s="2">
        <v>4.3</v>
      </c>
      <c r="D1734" s="2">
        <v>3.3426999999999998</v>
      </c>
      <c r="E1734" s="2">
        <v>3101</v>
      </c>
      <c r="F1734" s="2">
        <v>4.2839999999999998</v>
      </c>
      <c r="G1734" s="2">
        <v>13284.683999999999</v>
      </c>
      <c r="H1734" s="21">
        <f t="shared" si="26"/>
        <v>-2.2716641328499623E-2</v>
      </c>
      <c r="I1734" s="4"/>
      <c r="J1734" s="4"/>
      <c r="K1734" s="4"/>
    </row>
    <row r="1735" spans="2:11" ht="13.5" x14ac:dyDescent="0.35">
      <c r="B1735" s="3">
        <v>44537</v>
      </c>
      <c r="C1735" s="2">
        <v>4.3</v>
      </c>
      <c r="D1735" s="2">
        <v>3.3426999999999998</v>
      </c>
      <c r="E1735" s="2">
        <v>5651</v>
      </c>
      <c r="F1735" s="2">
        <v>4.2629999999999999</v>
      </c>
      <c r="G1735" s="2">
        <v>24090.213</v>
      </c>
      <c r="H1735" s="21">
        <f t="shared" ref="H1735:H1798" si="27">(D1735-D1734)/D1734</f>
        <v>0</v>
      </c>
      <c r="I1735" s="4"/>
      <c r="J1735" s="4"/>
      <c r="K1735" s="4"/>
    </row>
    <row r="1736" spans="2:11" ht="13.5" x14ac:dyDescent="0.35">
      <c r="B1736" s="3">
        <v>44538</v>
      </c>
      <c r="C1736" s="2">
        <v>4.3899999999999997</v>
      </c>
      <c r="D1736" s="2">
        <v>3.4127000000000001</v>
      </c>
      <c r="E1736" s="2">
        <v>500</v>
      </c>
      <c r="F1736" s="2">
        <v>4.3899999999999997</v>
      </c>
      <c r="G1736" s="2">
        <v>2195</v>
      </c>
      <c r="H1736" s="21">
        <f t="shared" si="27"/>
        <v>2.0941155353456874E-2</v>
      </c>
      <c r="I1736" s="4"/>
      <c r="J1736" s="4"/>
      <c r="K1736" s="4"/>
    </row>
    <row r="1737" spans="2:11" ht="13.5" x14ac:dyDescent="0.35">
      <c r="B1737" s="3">
        <v>44539</v>
      </c>
      <c r="C1737" s="2">
        <v>4.3</v>
      </c>
      <c r="D1737" s="2">
        <v>3.3426999999999998</v>
      </c>
      <c r="E1737" s="2">
        <v>230</v>
      </c>
      <c r="F1737" s="2">
        <v>4.3</v>
      </c>
      <c r="G1737" s="2">
        <v>989</v>
      </c>
      <c r="H1737" s="21">
        <f t="shared" si="27"/>
        <v>-2.0511618366689216E-2</v>
      </c>
      <c r="I1737" s="4"/>
      <c r="J1737" s="4"/>
      <c r="K1737" s="4"/>
    </row>
    <row r="1738" spans="2:11" ht="13.5" x14ac:dyDescent="0.35">
      <c r="B1738" s="3">
        <v>44540</v>
      </c>
      <c r="C1738" s="2">
        <v>4.25</v>
      </c>
      <c r="D1738" s="2">
        <v>3.3037999999999998</v>
      </c>
      <c r="E1738" s="2">
        <v>1246</v>
      </c>
      <c r="F1738" s="2">
        <v>4.282</v>
      </c>
      <c r="G1738" s="2">
        <v>5335.3720000000003</v>
      </c>
      <c r="H1738" s="21">
        <f t="shared" si="27"/>
        <v>-1.1637299189278109E-2</v>
      </c>
      <c r="I1738" s="4"/>
      <c r="J1738" s="4"/>
      <c r="K1738" s="4"/>
    </row>
    <row r="1739" spans="2:11" ht="13.5" x14ac:dyDescent="0.35">
      <c r="B1739" s="3">
        <v>44543</v>
      </c>
      <c r="C1739" s="2">
        <v>4.3099999999999996</v>
      </c>
      <c r="D1739" s="2">
        <v>3.3504999999999998</v>
      </c>
      <c r="E1739" s="2">
        <v>1548</v>
      </c>
      <c r="F1739" s="2">
        <v>4.2990000000000004</v>
      </c>
      <c r="G1739" s="2">
        <v>6654.8519999999999</v>
      </c>
      <c r="H1739" s="21">
        <f t="shared" si="27"/>
        <v>1.4135238210545423E-2</v>
      </c>
      <c r="I1739" s="4"/>
      <c r="J1739" s="4"/>
      <c r="K1739" s="4"/>
    </row>
    <row r="1740" spans="2:11" ht="13.5" x14ac:dyDescent="0.35">
      <c r="B1740" s="3">
        <v>44544</v>
      </c>
      <c r="C1740" s="2">
        <v>4.32</v>
      </c>
      <c r="D1740" s="2">
        <v>3.3582000000000001</v>
      </c>
      <c r="E1740" s="2">
        <v>23059</v>
      </c>
      <c r="F1740" s="2">
        <v>4.2519999999999998</v>
      </c>
      <c r="G1740" s="2">
        <v>98046.868000000002</v>
      </c>
      <c r="H1740" s="21">
        <f t="shared" si="27"/>
        <v>2.2981644530667847E-3</v>
      </c>
      <c r="I1740" s="4"/>
      <c r="J1740" s="4"/>
      <c r="K1740" s="4"/>
    </row>
    <row r="1741" spans="2:11" ht="13.5" x14ac:dyDescent="0.35">
      <c r="B1741" s="3">
        <v>44545</v>
      </c>
      <c r="C1741" s="2">
        <v>4.3099999999999996</v>
      </c>
      <c r="D1741" s="2">
        <v>3.3504999999999998</v>
      </c>
      <c r="E1741" s="2">
        <v>3499</v>
      </c>
      <c r="F1741" s="2">
        <v>4.3019999999999996</v>
      </c>
      <c r="G1741" s="2">
        <v>15052.698</v>
      </c>
      <c r="H1741" s="21">
        <f t="shared" si="27"/>
        <v>-2.2928950032756424E-3</v>
      </c>
      <c r="I1741" s="4"/>
      <c r="J1741" s="4"/>
      <c r="K1741" s="4"/>
    </row>
    <row r="1742" spans="2:11" ht="13.5" x14ac:dyDescent="0.35">
      <c r="B1742" s="3">
        <v>44546</v>
      </c>
      <c r="C1742" s="2">
        <v>4.2</v>
      </c>
      <c r="D1742" s="2">
        <v>3.2650000000000001</v>
      </c>
      <c r="E1742" s="2">
        <v>6708</v>
      </c>
      <c r="F1742" s="2">
        <v>4.2009999999999996</v>
      </c>
      <c r="G1742" s="2">
        <v>28180.308000000001</v>
      </c>
      <c r="H1742" s="21">
        <f t="shared" si="27"/>
        <v>-2.5518579316519831E-2</v>
      </c>
      <c r="I1742" s="4"/>
      <c r="J1742" s="4"/>
      <c r="K1742" s="4"/>
    </row>
    <row r="1743" spans="2:11" ht="13.5" x14ac:dyDescent="0.35">
      <c r="B1743" s="3">
        <v>44550</v>
      </c>
      <c r="C1743" s="2">
        <v>4.26</v>
      </c>
      <c r="D1743" s="2">
        <v>3.3115999999999999</v>
      </c>
      <c r="E1743" s="2">
        <v>2590</v>
      </c>
      <c r="F1743" s="2">
        <v>4.2050000000000001</v>
      </c>
      <c r="G1743" s="2">
        <v>10890.95</v>
      </c>
      <c r="H1743" s="21">
        <f t="shared" si="27"/>
        <v>1.4272588055130092E-2</v>
      </c>
      <c r="I1743" s="4"/>
      <c r="J1743" s="4"/>
      <c r="K1743" s="4"/>
    </row>
    <row r="1744" spans="2:11" ht="13.5" x14ac:dyDescent="0.35">
      <c r="B1744" s="3">
        <v>44551</v>
      </c>
      <c r="C1744" s="2">
        <v>4.3</v>
      </c>
      <c r="D1744" s="2">
        <v>3.3426999999999998</v>
      </c>
      <c r="E1744" s="2">
        <v>13014</v>
      </c>
      <c r="F1744" s="2">
        <v>4.2960000000000003</v>
      </c>
      <c r="G1744" s="2">
        <v>55908.144</v>
      </c>
      <c r="H1744" s="21">
        <f t="shared" si="27"/>
        <v>9.3912308249788339E-3</v>
      </c>
      <c r="I1744" s="4"/>
      <c r="J1744" s="4"/>
      <c r="K1744" s="4"/>
    </row>
    <row r="1745" spans="2:11" ht="13.5" x14ac:dyDescent="0.35">
      <c r="B1745" s="3">
        <v>44552</v>
      </c>
      <c r="C1745" s="2">
        <v>4.3</v>
      </c>
      <c r="D1745" s="2">
        <v>3.3426999999999998</v>
      </c>
      <c r="E1745" s="2">
        <v>1000</v>
      </c>
      <c r="F1745" s="2">
        <v>4.3239999999999998</v>
      </c>
      <c r="G1745" s="2">
        <v>4324</v>
      </c>
      <c r="H1745" s="21">
        <f t="shared" si="27"/>
        <v>0</v>
      </c>
      <c r="I1745" s="4"/>
      <c r="J1745" s="4"/>
      <c r="K1745" s="4"/>
    </row>
    <row r="1746" spans="2:11" ht="13.5" x14ac:dyDescent="0.35">
      <c r="B1746" s="3">
        <v>44553</v>
      </c>
      <c r="C1746" s="2">
        <v>4.3</v>
      </c>
      <c r="D1746" s="2">
        <v>3.3426999999999998</v>
      </c>
      <c r="E1746" s="2">
        <v>2060</v>
      </c>
      <c r="F1746" s="2">
        <v>4.343</v>
      </c>
      <c r="G1746" s="2">
        <v>8946.58</v>
      </c>
      <c r="H1746" s="21">
        <f t="shared" si="27"/>
        <v>0</v>
      </c>
      <c r="I1746" s="4"/>
      <c r="J1746" s="4"/>
      <c r="K1746" s="4"/>
    </row>
    <row r="1747" spans="2:11" ht="13.5" x14ac:dyDescent="0.35">
      <c r="B1747" s="3">
        <v>44554</v>
      </c>
      <c r="C1747" s="2">
        <v>4.25</v>
      </c>
      <c r="D1747" s="2">
        <v>3.3037999999999998</v>
      </c>
      <c r="E1747" s="2">
        <v>1680</v>
      </c>
      <c r="F1747" s="2">
        <v>4.2789999999999999</v>
      </c>
      <c r="G1747" s="2">
        <v>7188.72</v>
      </c>
      <c r="H1747" s="21">
        <f t="shared" si="27"/>
        <v>-1.1637299189278109E-2</v>
      </c>
      <c r="I1747" s="4"/>
      <c r="J1747" s="4"/>
      <c r="K1747" s="4"/>
    </row>
    <row r="1748" spans="2:11" ht="13.5" x14ac:dyDescent="0.35">
      <c r="B1748" s="3">
        <v>44557</v>
      </c>
      <c r="C1748" s="2">
        <v>4.25</v>
      </c>
      <c r="D1748" s="2">
        <v>3.3037999999999998</v>
      </c>
      <c r="E1748" s="2">
        <v>1118</v>
      </c>
      <c r="F1748" s="2">
        <v>4.3390000000000004</v>
      </c>
      <c r="G1748" s="2">
        <v>4851.0020000000004</v>
      </c>
      <c r="H1748" s="21">
        <f t="shared" si="27"/>
        <v>0</v>
      </c>
      <c r="I1748" s="4"/>
      <c r="J1748" s="4"/>
      <c r="K1748" s="4"/>
    </row>
    <row r="1749" spans="2:11" ht="13.5" x14ac:dyDescent="0.35">
      <c r="B1749" s="3">
        <v>44558</v>
      </c>
      <c r="C1749" s="2">
        <v>4.25</v>
      </c>
      <c r="D1749" s="2">
        <v>3.3037999999999998</v>
      </c>
      <c r="E1749" s="2">
        <v>2421</v>
      </c>
      <c r="F1749" s="2">
        <v>4.2830000000000004</v>
      </c>
      <c r="G1749" s="2">
        <v>10369.143</v>
      </c>
      <c r="H1749" s="21">
        <f t="shared" si="27"/>
        <v>0</v>
      </c>
      <c r="I1749" s="4"/>
      <c r="J1749" s="4"/>
      <c r="K1749" s="4"/>
    </row>
    <row r="1750" spans="2:11" ht="13.5" x14ac:dyDescent="0.35">
      <c r="B1750" s="3">
        <v>44559</v>
      </c>
      <c r="C1750" s="2">
        <v>4.32</v>
      </c>
      <c r="D1750" s="2">
        <v>3.3582000000000001</v>
      </c>
      <c r="E1750" s="2">
        <v>158453</v>
      </c>
      <c r="F1750" s="2">
        <v>4.3099999999999996</v>
      </c>
      <c r="G1750" s="2">
        <v>682932.43</v>
      </c>
      <c r="H1750" s="21">
        <f t="shared" si="27"/>
        <v>1.6465887765603315E-2</v>
      </c>
      <c r="I1750" s="4"/>
      <c r="J1750" s="4"/>
      <c r="K1750" s="4"/>
    </row>
    <row r="1751" spans="2:11" ht="13.5" x14ac:dyDescent="0.35">
      <c r="B1751" s="3">
        <v>44560</v>
      </c>
      <c r="C1751" s="2">
        <v>4.38</v>
      </c>
      <c r="D1751" s="2">
        <v>3.4049</v>
      </c>
      <c r="E1751" s="2">
        <v>5756</v>
      </c>
      <c r="F1751" s="2">
        <v>4.3970000000000002</v>
      </c>
      <c r="G1751" s="2">
        <v>25309.132000000001</v>
      </c>
      <c r="H1751" s="21">
        <f t="shared" si="27"/>
        <v>1.3906259305580359E-2</v>
      </c>
      <c r="I1751" s="4"/>
      <c r="J1751" s="4"/>
      <c r="K1751" s="4"/>
    </row>
    <row r="1752" spans="2:11" ht="13.5" x14ac:dyDescent="0.35">
      <c r="B1752" s="3">
        <v>44561</v>
      </c>
      <c r="C1752" s="2">
        <v>4.37</v>
      </c>
      <c r="D1752" s="2">
        <v>3.3971</v>
      </c>
      <c r="E1752" s="2">
        <v>340</v>
      </c>
      <c r="F1752" s="2">
        <v>4.3</v>
      </c>
      <c r="G1752" s="2">
        <v>1462</v>
      </c>
      <c r="H1752" s="21">
        <f t="shared" si="27"/>
        <v>-2.2908161766865484E-3</v>
      </c>
      <c r="I1752" s="4"/>
      <c r="J1752" s="4"/>
      <c r="K1752" s="4"/>
    </row>
    <row r="1753" spans="2:11" ht="13.5" x14ac:dyDescent="0.35">
      <c r="B1753" s="3">
        <v>44564</v>
      </c>
      <c r="C1753" s="2">
        <v>4.37</v>
      </c>
      <c r="D1753" s="2">
        <v>3.3971</v>
      </c>
      <c r="E1753" s="2">
        <v>18477</v>
      </c>
      <c r="F1753" s="2">
        <v>4.2039999999999997</v>
      </c>
      <c r="G1753" s="2">
        <v>77677.308000000005</v>
      </c>
      <c r="H1753" s="21">
        <f t="shared" si="27"/>
        <v>0</v>
      </c>
      <c r="I1753" s="4"/>
      <c r="J1753" s="4"/>
      <c r="K1753" s="4"/>
    </row>
    <row r="1754" spans="2:11" ht="13.5" x14ac:dyDescent="0.35">
      <c r="B1754" s="3">
        <v>44565</v>
      </c>
      <c r="C1754" s="2">
        <v>4.3</v>
      </c>
      <c r="D1754" s="2">
        <v>3.3426999999999998</v>
      </c>
      <c r="E1754" s="2">
        <v>3150</v>
      </c>
      <c r="F1754" s="2">
        <v>4.2039999999999997</v>
      </c>
      <c r="G1754" s="2">
        <v>13242.6</v>
      </c>
      <c r="H1754" s="21">
        <f t="shared" si="27"/>
        <v>-1.6013658708898832E-2</v>
      </c>
      <c r="I1754" s="4"/>
      <c r="J1754" s="4"/>
      <c r="K1754" s="4"/>
    </row>
    <row r="1755" spans="2:11" ht="13.5" x14ac:dyDescent="0.35">
      <c r="B1755" s="3">
        <v>44566</v>
      </c>
      <c r="C1755" s="2">
        <v>4.29</v>
      </c>
      <c r="D1755" s="2">
        <v>3.3349000000000002</v>
      </c>
      <c r="E1755" s="2">
        <v>998</v>
      </c>
      <c r="F1755" s="2">
        <v>4.2699999999999996</v>
      </c>
      <c r="G1755" s="2">
        <v>4261.46</v>
      </c>
      <c r="H1755" s="21">
        <f t="shared" si="27"/>
        <v>-2.3334430250993464E-3</v>
      </c>
      <c r="I1755" s="4"/>
      <c r="J1755" s="4"/>
      <c r="K1755" s="4"/>
    </row>
    <row r="1756" spans="2:11" ht="13.5" x14ac:dyDescent="0.35">
      <c r="B1756" s="3">
        <v>44567</v>
      </c>
      <c r="C1756" s="2">
        <v>4.3</v>
      </c>
      <c r="D1756" s="2">
        <v>3.3426999999999998</v>
      </c>
      <c r="E1756" s="2">
        <v>2947</v>
      </c>
      <c r="F1756" s="2">
        <v>4.2050000000000001</v>
      </c>
      <c r="G1756" s="2">
        <v>12392.135</v>
      </c>
      <c r="H1756" s="21">
        <f t="shared" si="27"/>
        <v>2.3389007166630437E-3</v>
      </c>
      <c r="I1756" s="4"/>
      <c r="J1756" s="4"/>
      <c r="K1756" s="4"/>
    </row>
    <row r="1757" spans="2:11" ht="13.5" x14ac:dyDescent="0.35">
      <c r="B1757" s="3">
        <v>44568</v>
      </c>
      <c r="C1757" s="2">
        <v>4.2</v>
      </c>
      <c r="D1757" s="2">
        <v>3.2650000000000001</v>
      </c>
      <c r="E1757" s="2">
        <v>14662</v>
      </c>
      <c r="F1757" s="2">
        <v>4.1970000000000001</v>
      </c>
      <c r="G1757" s="2">
        <v>61536.413999999997</v>
      </c>
      <c r="H1757" s="21">
        <f t="shared" si="27"/>
        <v>-2.3244682442336934E-2</v>
      </c>
      <c r="I1757" s="4"/>
      <c r="J1757" s="4"/>
      <c r="K1757" s="4"/>
    </row>
    <row r="1758" spans="2:11" ht="13.5" x14ac:dyDescent="0.35">
      <c r="B1758" s="3">
        <v>44571</v>
      </c>
      <c r="C1758" s="2">
        <v>4.26</v>
      </c>
      <c r="D1758" s="2">
        <v>3.3115999999999999</v>
      </c>
      <c r="E1758" s="2">
        <v>1423</v>
      </c>
      <c r="F1758" s="2">
        <v>4.1849999999999996</v>
      </c>
      <c r="G1758" s="2">
        <v>5955.2550000000001</v>
      </c>
      <c r="H1758" s="21">
        <f t="shared" si="27"/>
        <v>1.4272588055130092E-2</v>
      </c>
      <c r="I1758" s="4"/>
      <c r="J1758" s="4"/>
      <c r="K1758" s="4"/>
    </row>
    <row r="1759" spans="2:11" ht="13.5" x14ac:dyDescent="0.35">
      <c r="B1759" s="3">
        <v>44572</v>
      </c>
      <c r="C1759" s="2">
        <v>4.28</v>
      </c>
      <c r="D1759" s="2">
        <v>3.3271000000000002</v>
      </c>
      <c r="E1759" s="2">
        <v>834</v>
      </c>
      <c r="F1759" s="2">
        <v>4.2770000000000001</v>
      </c>
      <c r="G1759" s="2">
        <v>3567.018</v>
      </c>
      <c r="H1759" s="21">
        <f t="shared" si="27"/>
        <v>4.6805169706487168E-3</v>
      </c>
      <c r="I1759" s="4"/>
      <c r="J1759" s="4"/>
      <c r="K1759" s="4"/>
    </row>
    <row r="1760" spans="2:11" ht="13.5" x14ac:dyDescent="0.35">
      <c r="B1760" s="3">
        <v>44573</v>
      </c>
      <c r="C1760" s="2">
        <v>4.28</v>
      </c>
      <c r="D1760" s="2">
        <v>3.3271000000000002</v>
      </c>
      <c r="E1760" s="2">
        <v>0</v>
      </c>
      <c r="F1760" s="2">
        <v>0</v>
      </c>
      <c r="G1760" s="2">
        <v>0</v>
      </c>
      <c r="H1760" s="21">
        <f t="shared" si="27"/>
        <v>0</v>
      </c>
      <c r="I1760" s="4"/>
      <c r="J1760" s="4"/>
      <c r="K1760" s="4"/>
    </row>
    <row r="1761" spans="2:11" ht="13.5" x14ac:dyDescent="0.35">
      <c r="B1761" s="3">
        <v>44574</v>
      </c>
      <c r="C1761" s="2">
        <v>4.26</v>
      </c>
      <c r="D1761" s="2">
        <v>3.3115999999999999</v>
      </c>
      <c r="E1761" s="2">
        <v>139</v>
      </c>
      <c r="F1761" s="2">
        <v>4.2279999999999998</v>
      </c>
      <c r="G1761" s="2">
        <v>587.69200000000001</v>
      </c>
      <c r="H1761" s="21">
        <f t="shared" si="27"/>
        <v>-4.6587117910493496E-3</v>
      </c>
      <c r="I1761" s="4"/>
      <c r="J1761" s="4"/>
      <c r="K1761" s="4"/>
    </row>
    <row r="1762" spans="2:11" ht="13.5" x14ac:dyDescent="0.35">
      <c r="B1762" s="3">
        <v>44575</v>
      </c>
      <c r="C1762" s="2">
        <v>4.26</v>
      </c>
      <c r="D1762" s="2">
        <v>3.3115999999999999</v>
      </c>
      <c r="E1762" s="2">
        <v>2205</v>
      </c>
      <c r="F1762" s="2">
        <v>4.2160000000000002</v>
      </c>
      <c r="G1762" s="2">
        <v>9296.2800000000007</v>
      </c>
      <c r="H1762" s="21">
        <f t="shared" si="27"/>
        <v>0</v>
      </c>
      <c r="I1762" s="4"/>
      <c r="J1762" s="4"/>
      <c r="K1762" s="4"/>
    </row>
    <row r="1763" spans="2:11" ht="13.5" x14ac:dyDescent="0.35">
      <c r="B1763" s="3">
        <v>44578</v>
      </c>
      <c r="C1763" s="2">
        <v>4.2300000000000004</v>
      </c>
      <c r="D1763" s="2">
        <v>3.2883</v>
      </c>
      <c r="E1763" s="2">
        <v>119722</v>
      </c>
      <c r="F1763" s="2">
        <v>4.2279999999999998</v>
      </c>
      <c r="G1763" s="2">
        <v>506184.61599999998</v>
      </c>
      <c r="H1763" s="21">
        <f t="shared" si="27"/>
        <v>-7.0358738978137086E-3</v>
      </c>
      <c r="I1763" s="4"/>
      <c r="J1763" s="4"/>
      <c r="K1763" s="4"/>
    </row>
    <row r="1764" spans="2:11" ht="13.5" x14ac:dyDescent="0.35">
      <c r="B1764" s="3">
        <v>44579</v>
      </c>
      <c r="C1764" s="2">
        <v>4.2300000000000004</v>
      </c>
      <c r="D1764" s="2">
        <v>3.2883</v>
      </c>
      <c r="E1764" s="2">
        <v>30123</v>
      </c>
      <c r="F1764" s="2">
        <v>4.1440000000000001</v>
      </c>
      <c r="G1764" s="2">
        <v>124829.712</v>
      </c>
      <c r="H1764" s="21">
        <f t="shared" si="27"/>
        <v>0</v>
      </c>
      <c r="I1764" s="4"/>
      <c r="J1764" s="4"/>
      <c r="K1764" s="4"/>
    </row>
    <row r="1765" spans="2:11" ht="13.5" x14ac:dyDescent="0.35">
      <c r="B1765" s="3">
        <v>44580</v>
      </c>
      <c r="C1765" s="2">
        <v>4.26</v>
      </c>
      <c r="D1765" s="2">
        <v>3.3115999999999999</v>
      </c>
      <c r="E1765" s="2">
        <v>2076</v>
      </c>
      <c r="F1765" s="2">
        <v>4.2220000000000004</v>
      </c>
      <c r="G1765" s="2">
        <v>8764.8719999999994</v>
      </c>
      <c r="H1765" s="21">
        <f t="shared" si="27"/>
        <v>7.0857281878173757E-3</v>
      </c>
      <c r="I1765" s="4"/>
      <c r="J1765" s="4"/>
      <c r="K1765" s="4"/>
    </row>
    <row r="1766" spans="2:11" ht="13.5" x14ac:dyDescent="0.35">
      <c r="B1766" s="3">
        <v>44581</v>
      </c>
      <c r="C1766" s="2">
        <v>4.26</v>
      </c>
      <c r="D1766" s="2">
        <v>3.3115999999999999</v>
      </c>
      <c r="E1766" s="2">
        <v>19561</v>
      </c>
      <c r="F1766" s="2">
        <v>4.24</v>
      </c>
      <c r="G1766" s="2">
        <v>82938.64</v>
      </c>
      <c r="H1766" s="21">
        <f t="shared" si="27"/>
        <v>0</v>
      </c>
      <c r="I1766" s="4"/>
      <c r="J1766" s="4"/>
      <c r="K1766" s="4"/>
    </row>
    <row r="1767" spans="2:11" ht="13.5" x14ac:dyDescent="0.35">
      <c r="B1767" s="3">
        <v>44582</v>
      </c>
      <c r="C1767" s="2">
        <v>4.29</v>
      </c>
      <c r="D1767" s="2">
        <v>3.3349000000000002</v>
      </c>
      <c r="E1767" s="2">
        <v>2175</v>
      </c>
      <c r="F1767" s="2">
        <v>4.258</v>
      </c>
      <c r="G1767" s="2">
        <v>9261.15</v>
      </c>
      <c r="H1767" s="21">
        <f t="shared" si="27"/>
        <v>7.035873897813843E-3</v>
      </c>
      <c r="I1767" s="4"/>
      <c r="J1767" s="4"/>
      <c r="K1767" s="4"/>
    </row>
    <row r="1768" spans="2:11" ht="13.5" x14ac:dyDescent="0.35">
      <c r="B1768" s="3">
        <v>44585</v>
      </c>
      <c r="C1768" s="2">
        <v>4.3</v>
      </c>
      <c r="D1768" s="2">
        <v>3.3426999999999998</v>
      </c>
      <c r="E1768" s="2">
        <v>2278</v>
      </c>
      <c r="F1768" s="2">
        <v>4.298</v>
      </c>
      <c r="G1768" s="2">
        <v>9790.8439999999991</v>
      </c>
      <c r="H1768" s="21">
        <f t="shared" si="27"/>
        <v>2.3389007166630437E-3</v>
      </c>
      <c r="I1768" s="4"/>
      <c r="J1768" s="4"/>
      <c r="K1768" s="4"/>
    </row>
    <row r="1769" spans="2:11" ht="13.5" x14ac:dyDescent="0.35">
      <c r="B1769" s="3">
        <v>44586</v>
      </c>
      <c r="C1769" s="2">
        <v>4.26</v>
      </c>
      <c r="D1769" s="2">
        <v>3.3115999999999999</v>
      </c>
      <c r="E1769" s="2">
        <v>1857</v>
      </c>
      <c r="F1769" s="2">
        <v>4.2140000000000004</v>
      </c>
      <c r="G1769" s="2">
        <v>7825.3980000000001</v>
      </c>
      <c r="H1769" s="21">
        <f t="shared" si="27"/>
        <v>-9.30385616417863E-3</v>
      </c>
      <c r="I1769" s="4"/>
      <c r="J1769" s="4"/>
      <c r="K1769" s="4"/>
    </row>
    <row r="1770" spans="2:11" ht="13.5" x14ac:dyDescent="0.35">
      <c r="B1770" s="3">
        <v>44587</v>
      </c>
      <c r="C1770" s="2">
        <v>4.26</v>
      </c>
      <c r="D1770" s="2">
        <v>3.3115999999999999</v>
      </c>
      <c r="E1770" s="2">
        <v>431</v>
      </c>
      <c r="F1770" s="2">
        <v>4.2530000000000001</v>
      </c>
      <c r="G1770" s="2">
        <v>1833.0429999999999</v>
      </c>
      <c r="H1770" s="21">
        <f t="shared" si="27"/>
        <v>0</v>
      </c>
      <c r="I1770" s="4"/>
      <c r="J1770" s="4"/>
      <c r="K1770" s="4"/>
    </row>
    <row r="1771" spans="2:11" ht="13.5" x14ac:dyDescent="0.35">
      <c r="B1771" s="3">
        <v>44588</v>
      </c>
      <c r="C1771" s="2">
        <v>4.26</v>
      </c>
      <c r="D1771" s="2">
        <v>3.3115999999999999</v>
      </c>
      <c r="E1771" s="2">
        <v>2465</v>
      </c>
      <c r="F1771" s="2">
        <v>4.2210000000000001</v>
      </c>
      <c r="G1771" s="2">
        <v>10404.764999999999</v>
      </c>
      <c r="H1771" s="21">
        <f t="shared" si="27"/>
        <v>0</v>
      </c>
      <c r="I1771" s="4"/>
      <c r="J1771" s="4"/>
      <c r="K1771" s="4"/>
    </row>
    <row r="1772" spans="2:11" ht="13.5" x14ac:dyDescent="0.35">
      <c r="B1772" s="3">
        <v>44589</v>
      </c>
      <c r="C1772" s="2">
        <v>4.33</v>
      </c>
      <c r="D1772" s="2">
        <v>3.3660000000000001</v>
      </c>
      <c r="E1772" s="2">
        <v>6752</v>
      </c>
      <c r="F1772" s="2">
        <v>4.2679999999999998</v>
      </c>
      <c r="G1772" s="2">
        <v>28817.536</v>
      </c>
      <c r="H1772" s="21">
        <f t="shared" si="27"/>
        <v>1.6427104722792678E-2</v>
      </c>
      <c r="I1772" s="4"/>
      <c r="J1772" s="4"/>
      <c r="K1772" s="4"/>
    </row>
    <row r="1773" spans="2:11" ht="13.5" x14ac:dyDescent="0.35">
      <c r="B1773" s="3">
        <v>44592</v>
      </c>
      <c r="C1773" s="2">
        <v>4.33</v>
      </c>
      <c r="D1773" s="2">
        <v>3.3660000000000001</v>
      </c>
      <c r="E1773" s="2">
        <v>565</v>
      </c>
      <c r="F1773" s="2">
        <v>4.28</v>
      </c>
      <c r="G1773" s="2">
        <v>2418.1999999999998</v>
      </c>
      <c r="H1773" s="21">
        <f t="shared" si="27"/>
        <v>0</v>
      </c>
      <c r="I1773" s="4"/>
      <c r="J1773" s="4"/>
      <c r="K1773" s="4"/>
    </row>
    <row r="1774" spans="2:11" ht="13.5" x14ac:dyDescent="0.35">
      <c r="B1774" s="3">
        <v>44593</v>
      </c>
      <c r="C1774" s="2">
        <v>4.33</v>
      </c>
      <c r="D1774" s="2">
        <v>3.3660000000000001</v>
      </c>
      <c r="E1774" s="2">
        <v>200</v>
      </c>
      <c r="F1774" s="2">
        <v>4.33</v>
      </c>
      <c r="G1774" s="2">
        <v>866</v>
      </c>
      <c r="H1774" s="21">
        <f t="shared" si="27"/>
        <v>0</v>
      </c>
      <c r="I1774" s="4"/>
      <c r="J1774" s="4"/>
      <c r="K1774" s="4"/>
    </row>
    <row r="1775" spans="2:11" ht="13.5" x14ac:dyDescent="0.35">
      <c r="B1775" s="3">
        <v>44594</v>
      </c>
      <c r="C1775" s="2">
        <v>4.34</v>
      </c>
      <c r="D1775" s="2">
        <v>3.3738000000000001</v>
      </c>
      <c r="E1775" s="2">
        <v>477</v>
      </c>
      <c r="F1775" s="2">
        <v>4.3310000000000004</v>
      </c>
      <c r="G1775" s="2">
        <v>2065.8870000000002</v>
      </c>
      <c r="H1775" s="21">
        <f t="shared" si="27"/>
        <v>2.317290552584679E-3</v>
      </c>
      <c r="I1775" s="4"/>
      <c r="J1775" s="4"/>
      <c r="K1775" s="4"/>
    </row>
    <row r="1776" spans="2:11" ht="13.5" x14ac:dyDescent="0.35">
      <c r="B1776" s="3">
        <v>44595</v>
      </c>
      <c r="C1776" s="2">
        <v>4.38</v>
      </c>
      <c r="D1776" s="2">
        <v>3.4049</v>
      </c>
      <c r="E1776" s="2">
        <v>254</v>
      </c>
      <c r="F1776" s="2">
        <v>4.3739999999999997</v>
      </c>
      <c r="G1776" s="2">
        <v>1110.9960000000001</v>
      </c>
      <c r="H1776" s="21">
        <f t="shared" si="27"/>
        <v>9.218092358764569E-3</v>
      </c>
      <c r="I1776" s="4"/>
      <c r="J1776" s="4"/>
      <c r="K1776" s="4"/>
    </row>
    <row r="1777" spans="2:11" ht="13.5" x14ac:dyDescent="0.35">
      <c r="B1777" s="3">
        <v>44596</v>
      </c>
      <c r="C1777" s="2">
        <v>4.4000000000000004</v>
      </c>
      <c r="D1777" s="2">
        <v>3.4203999999999999</v>
      </c>
      <c r="E1777" s="2">
        <v>100</v>
      </c>
      <c r="F1777" s="2">
        <v>4.4000000000000004</v>
      </c>
      <c r="G1777" s="2">
        <v>440</v>
      </c>
      <c r="H1777" s="21">
        <f t="shared" si="27"/>
        <v>4.5522629152103871E-3</v>
      </c>
      <c r="I1777" s="4"/>
      <c r="J1777" s="4"/>
      <c r="K1777" s="4"/>
    </row>
    <row r="1778" spans="2:11" ht="13.5" x14ac:dyDescent="0.35">
      <c r="B1778" s="3">
        <v>44599</v>
      </c>
      <c r="C1778" s="2">
        <v>4.33</v>
      </c>
      <c r="D1778" s="2">
        <v>3.3660000000000001</v>
      </c>
      <c r="E1778" s="2">
        <v>161</v>
      </c>
      <c r="F1778" s="2">
        <v>4.3040000000000003</v>
      </c>
      <c r="G1778" s="2">
        <v>692.94399999999996</v>
      </c>
      <c r="H1778" s="21">
        <f t="shared" si="27"/>
        <v>-1.5904572564612262E-2</v>
      </c>
      <c r="I1778" s="4"/>
      <c r="J1778" s="4"/>
      <c r="K1778" s="4"/>
    </row>
    <row r="1779" spans="2:11" ht="13.5" x14ac:dyDescent="0.35">
      <c r="B1779" s="3">
        <v>44600</v>
      </c>
      <c r="C1779" s="2">
        <v>4.38</v>
      </c>
      <c r="D1779" s="2">
        <v>3.4049</v>
      </c>
      <c r="E1779" s="2">
        <v>1300</v>
      </c>
      <c r="F1779" s="2">
        <v>4.3840000000000003</v>
      </c>
      <c r="G1779" s="2">
        <v>5699.2</v>
      </c>
      <c r="H1779" s="21">
        <f t="shared" si="27"/>
        <v>1.1556743909685066E-2</v>
      </c>
      <c r="I1779" s="4"/>
      <c r="J1779" s="4"/>
      <c r="K1779" s="4"/>
    </row>
    <row r="1780" spans="2:11" ht="13.5" x14ac:dyDescent="0.35">
      <c r="B1780" s="3">
        <v>44601</v>
      </c>
      <c r="C1780" s="2">
        <v>4.38</v>
      </c>
      <c r="D1780" s="2">
        <v>3.4049</v>
      </c>
      <c r="E1780" s="2">
        <v>13321</v>
      </c>
      <c r="F1780" s="2">
        <v>4.2539999999999996</v>
      </c>
      <c r="G1780" s="2">
        <v>56667.534</v>
      </c>
      <c r="H1780" s="21">
        <f t="shared" si="27"/>
        <v>0</v>
      </c>
      <c r="I1780" s="4"/>
      <c r="J1780" s="4"/>
      <c r="K1780" s="4"/>
    </row>
    <row r="1781" spans="2:11" ht="13.5" x14ac:dyDescent="0.35">
      <c r="B1781" s="3">
        <v>44602</v>
      </c>
      <c r="C1781" s="2">
        <v>4.3</v>
      </c>
      <c r="D1781" s="2">
        <v>3.3426999999999998</v>
      </c>
      <c r="E1781" s="2">
        <v>7828</v>
      </c>
      <c r="F1781" s="2">
        <v>4.3</v>
      </c>
      <c r="G1781" s="2">
        <v>33660.400000000001</v>
      </c>
      <c r="H1781" s="21">
        <f t="shared" si="27"/>
        <v>-1.8267790537167098E-2</v>
      </c>
      <c r="I1781" s="4"/>
      <c r="J1781" s="4"/>
      <c r="K1781" s="4"/>
    </row>
    <row r="1782" spans="2:11" ht="13.5" x14ac:dyDescent="0.35">
      <c r="B1782" s="3">
        <v>44603</v>
      </c>
      <c r="C1782" s="2">
        <v>4.3499999999999996</v>
      </c>
      <c r="D1782" s="2">
        <v>3.3816000000000002</v>
      </c>
      <c r="E1782" s="2">
        <v>2701</v>
      </c>
      <c r="F1782" s="2">
        <v>4.3499999999999996</v>
      </c>
      <c r="G1782" s="2">
        <v>11749.35</v>
      </c>
      <c r="H1782" s="21">
        <f t="shared" si="27"/>
        <v>1.1637299189278243E-2</v>
      </c>
      <c r="I1782" s="4"/>
      <c r="J1782" s="4"/>
      <c r="K1782" s="4"/>
    </row>
    <row r="1783" spans="2:11" ht="13.5" x14ac:dyDescent="0.35">
      <c r="B1783" s="3">
        <v>44606</v>
      </c>
      <c r="C1783" s="2">
        <v>4.3499999999999996</v>
      </c>
      <c r="D1783" s="2">
        <v>3.3816000000000002</v>
      </c>
      <c r="E1783" s="2">
        <v>4125</v>
      </c>
      <c r="F1783" s="2">
        <v>4.3090000000000002</v>
      </c>
      <c r="G1783" s="2">
        <v>17774.625</v>
      </c>
      <c r="H1783" s="21">
        <f t="shared" si="27"/>
        <v>0</v>
      </c>
      <c r="I1783" s="4"/>
      <c r="J1783" s="4"/>
      <c r="K1783" s="4"/>
    </row>
    <row r="1784" spans="2:11" ht="13.5" x14ac:dyDescent="0.35">
      <c r="B1784" s="3">
        <v>44607</v>
      </c>
      <c r="C1784" s="2">
        <v>4.38</v>
      </c>
      <c r="D1784" s="2">
        <v>3.4049</v>
      </c>
      <c r="E1784" s="2">
        <v>11712</v>
      </c>
      <c r="F1784" s="2">
        <v>4.3</v>
      </c>
      <c r="G1784" s="2">
        <v>50361.599999999999</v>
      </c>
      <c r="H1784" s="21">
        <f t="shared" si="27"/>
        <v>6.8902294771705334E-3</v>
      </c>
      <c r="I1784" s="4"/>
      <c r="J1784" s="4"/>
      <c r="K1784" s="4"/>
    </row>
    <row r="1785" spans="2:11" ht="13.5" x14ac:dyDescent="0.35">
      <c r="B1785" s="3">
        <v>44608</v>
      </c>
      <c r="C1785" s="2">
        <v>4.38</v>
      </c>
      <c r="D1785" s="2">
        <v>3.4049</v>
      </c>
      <c r="E1785" s="2">
        <v>4948</v>
      </c>
      <c r="F1785" s="2">
        <v>4.3710000000000004</v>
      </c>
      <c r="G1785" s="2">
        <v>21627.707999999999</v>
      </c>
      <c r="H1785" s="21">
        <f t="shared" si="27"/>
        <v>0</v>
      </c>
      <c r="I1785" s="4"/>
      <c r="J1785" s="4"/>
      <c r="K1785" s="4"/>
    </row>
    <row r="1786" spans="2:11" ht="13.5" x14ac:dyDescent="0.35">
      <c r="B1786" s="3">
        <v>44609</v>
      </c>
      <c r="C1786" s="2">
        <v>4.38</v>
      </c>
      <c r="D1786" s="2">
        <v>3.4049</v>
      </c>
      <c r="E1786" s="2">
        <v>10</v>
      </c>
      <c r="F1786" s="2">
        <v>4.3570000000000002</v>
      </c>
      <c r="G1786" s="2">
        <v>43.57</v>
      </c>
      <c r="H1786" s="21">
        <f t="shared" si="27"/>
        <v>0</v>
      </c>
      <c r="I1786" s="4"/>
      <c r="J1786" s="4"/>
      <c r="K1786" s="4"/>
    </row>
    <row r="1787" spans="2:11" ht="13.5" x14ac:dyDescent="0.35">
      <c r="B1787" s="3">
        <v>44610</v>
      </c>
      <c r="C1787" s="2">
        <v>4.3899999999999997</v>
      </c>
      <c r="D1787" s="2">
        <v>3.4127000000000001</v>
      </c>
      <c r="E1787" s="2">
        <v>25898</v>
      </c>
      <c r="F1787" s="2">
        <v>4.3499999999999996</v>
      </c>
      <c r="G1787" s="2">
        <v>112656.3</v>
      </c>
      <c r="H1787" s="21">
        <f t="shared" si="27"/>
        <v>2.2908161766865484E-3</v>
      </c>
      <c r="I1787" s="4"/>
      <c r="J1787" s="4"/>
      <c r="K1787" s="4"/>
    </row>
    <row r="1788" spans="2:11" ht="13.5" x14ac:dyDescent="0.35">
      <c r="B1788" s="3">
        <v>44613</v>
      </c>
      <c r="C1788" s="2">
        <v>4.3499999999999996</v>
      </c>
      <c r="D1788" s="2">
        <v>3.3816000000000002</v>
      </c>
      <c r="E1788" s="2">
        <v>2188</v>
      </c>
      <c r="F1788" s="2">
        <v>4.3330000000000002</v>
      </c>
      <c r="G1788" s="2">
        <v>9480.6039999999994</v>
      </c>
      <c r="H1788" s="21">
        <f t="shared" si="27"/>
        <v>-9.1130190172004286E-3</v>
      </c>
      <c r="I1788" s="4"/>
      <c r="J1788" s="4"/>
      <c r="K1788" s="4"/>
    </row>
    <row r="1789" spans="2:11" ht="13.5" x14ac:dyDescent="0.35">
      <c r="B1789" s="3">
        <v>44614</v>
      </c>
      <c r="C1789" s="2">
        <v>4.3899999999999997</v>
      </c>
      <c r="D1789" s="2">
        <v>3.4127000000000001</v>
      </c>
      <c r="E1789" s="2">
        <v>3842</v>
      </c>
      <c r="F1789" s="2">
        <v>4.383</v>
      </c>
      <c r="G1789" s="2">
        <v>16839.486000000001</v>
      </c>
      <c r="H1789" s="21">
        <f t="shared" si="27"/>
        <v>9.1968299030044665E-3</v>
      </c>
      <c r="I1789" s="4"/>
      <c r="J1789" s="4"/>
      <c r="K1789" s="4"/>
    </row>
    <row r="1790" spans="2:11" ht="13.5" x14ac:dyDescent="0.35">
      <c r="B1790" s="3">
        <v>44615</v>
      </c>
      <c r="C1790" s="2">
        <v>4.3600000000000003</v>
      </c>
      <c r="D1790" s="2">
        <v>3.3893</v>
      </c>
      <c r="E1790" s="2">
        <v>4181</v>
      </c>
      <c r="F1790" s="2">
        <v>4.3710000000000004</v>
      </c>
      <c r="G1790" s="2">
        <v>18275.151000000002</v>
      </c>
      <c r="H1790" s="21">
        <f t="shared" si="27"/>
        <v>-6.8567409968646777E-3</v>
      </c>
      <c r="I1790" s="4"/>
      <c r="J1790" s="4"/>
      <c r="K1790" s="4"/>
    </row>
    <row r="1791" spans="2:11" ht="13.5" x14ac:dyDescent="0.35">
      <c r="B1791" s="3">
        <v>44616</v>
      </c>
      <c r="C1791" s="2">
        <v>4.37</v>
      </c>
      <c r="D1791" s="2">
        <v>3.3971</v>
      </c>
      <c r="E1791" s="2">
        <v>20344</v>
      </c>
      <c r="F1791" s="2">
        <v>4.359</v>
      </c>
      <c r="G1791" s="2">
        <v>88679.495999999999</v>
      </c>
      <c r="H1791" s="21">
        <f t="shared" si="27"/>
        <v>2.3013601628654973E-3</v>
      </c>
      <c r="I1791" s="4"/>
      <c r="J1791" s="4"/>
      <c r="K1791" s="4"/>
    </row>
    <row r="1792" spans="2:11" ht="13.5" x14ac:dyDescent="0.35">
      <c r="B1792" s="3">
        <v>44617</v>
      </c>
      <c r="C1792" s="2">
        <v>4.37</v>
      </c>
      <c r="D1792" s="2">
        <v>3.3971</v>
      </c>
      <c r="E1792" s="2">
        <v>1758</v>
      </c>
      <c r="F1792" s="2">
        <v>4.3730000000000002</v>
      </c>
      <c r="G1792" s="2">
        <v>7687.7340000000004</v>
      </c>
      <c r="H1792" s="21">
        <f t="shared" si="27"/>
        <v>0</v>
      </c>
      <c r="I1792" s="4"/>
      <c r="J1792" s="4"/>
      <c r="K1792" s="4"/>
    </row>
    <row r="1793" spans="2:11" ht="13.5" x14ac:dyDescent="0.35">
      <c r="B1793" s="3">
        <v>44620</v>
      </c>
      <c r="C1793" s="2">
        <v>4.3499999999999996</v>
      </c>
      <c r="D1793" s="2">
        <v>3.3816000000000002</v>
      </c>
      <c r="E1793" s="2">
        <v>1096</v>
      </c>
      <c r="F1793" s="2">
        <v>4.351</v>
      </c>
      <c r="G1793" s="2">
        <v>4768.6959999999999</v>
      </c>
      <c r="H1793" s="21">
        <f t="shared" si="27"/>
        <v>-4.5627152571310371E-3</v>
      </c>
      <c r="I1793" s="4"/>
      <c r="J1793" s="4"/>
      <c r="K1793" s="4"/>
    </row>
    <row r="1794" spans="2:11" ht="13.5" x14ac:dyDescent="0.35">
      <c r="B1794" s="3">
        <v>44621</v>
      </c>
      <c r="C1794" s="2">
        <v>4.3499999999999996</v>
      </c>
      <c r="D1794" s="2">
        <v>3.3816000000000002</v>
      </c>
      <c r="E1794" s="2">
        <v>9986</v>
      </c>
      <c r="F1794" s="2">
        <v>4.3499999999999996</v>
      </c>
      <c r="G1794" s="2">
        <v>43439.1</v>
      </c>
      <c r="H1794" s="21">
        <f t="shared" si="27"/>
        <v>0</v>
      </c>
      <c r="I1794" s="4"/>
      <c r="J1794" s="4"/>
      <c r="K1794" s="4"/>
    </row>
    <row r="1795" spans="2:11" ht="13.5" x14ac:dyDescent="0.35">
      <c r="B1795" s="3">
        <v>44622</v>
      </c>
      <c r="C1795" s="2">
        <v>4.37</v>
      </c>
      <c r="D1795" s="2">
        <v>3.3971</v>
      </c>
      <c r="E1795" s="2">
        <v>4557</v>
      </c>
      <c r="F1795" s="2">
        <v>4.3499999999999996</v>
      </c>
      <c r="G1795" s="2">
        <v>19822.95</v>
      </c>
      <c r="H1795" s="21">
        <f t="shared" si="27"/>
        <v>4.5836290513365996E-3</v>
      </c>
      <c r="I1795" s="4"/>
      <c r="J1795" s="4"/>
      <c r="K1795" s="4"/>
    </row>
    <row r="1796" spans="2:11" ht="13.5" x14ac:dyDescent="0.35">
      <c r="B1796" s="3">
        <v>44623</v>
      </c>
      <c r="C1796" s="2">
        <v>4.3600000000000003</v>
      </c>
      <c r="D1796" s="2">
        <v>3.3893</v>
      </c>
      <c r="E1796" s="2">
        <v>500</v>
      </c>
      <c r="F1796" s="2">
        <v>4.3600000000000003</v>
      </c>
      <c r="G1796" s="2">
        <v>2180</v>
      </c>
      <c r="H1796" s="21">
        <f t="shared" si="27"/>
        <v>-2.2960760648788759E-3</v>
      </c>
      <c r="I1796" s="4"/>
      <c r="J1796" s="4"/>
      <c r="K1796" s="4"/>
    </row>
    <row r="1797" spans="2:11" ht="13.5" x14ac:dyDescent="0.35">
      <c r="B1797" s="3">
        <v>44624</v>
      </c>
      <c r="C1797" s="2">
        <v>4.3499999999999996</v>
      </c>
      <c r="D1797" s="2">
        <v>3.3816000000000002</v>
      </c>
      <c r="E1797" s="2">
        <v>5720</v>
      </c>
      <c r="F1797" s="2">
        <v>4.3499999999999996</v>
      </c>
      <c r="G1797" s="2">
        <v>24882</v>
      </c>
      <c r="H1797" s="21">
        <f t="shared" si="27"/>
        <v>-2.2718555453928005E-3</v>
      </c>
      <c r="I1797" s="4"/>
      <c r="J1797" s="4"/>
      <c r="K1797" s="4"/>
    </row>
    <row r="1798" spans="2:11" ht="13.5" x14ac:dyDescent="0.35">
      <c r="B1798" s="3">
        <v>44627</v>
      </c>
      <c r="C1798" s="2">
        <v>4.32</v>
      </c>
      <c r="D1798" s="2">
        <v>3.3582000000000001</v>
      </c>
      <c r="E1798" s="2">
        <v>5418</v>
      </c>
      <c r="F1798" s="2">
        <v>4.32</v>
      </c>
      <c r="G1798" s="2">
        <v>23405.759999999998</v>
      </c>
      <c r="H1798" s="21">
        <f t="shared" si="27"/>
        <v>-6.9198012775017999E-3</v>
      </c>
      <c r="I1798" s="4"/>
      <c r="J1798" s="4"/>
      <c r="K1798" s="4"/>
    </row>
    <row r="1799" spans="2:11" ht="13.5" x14ac:dyDescent="0.35">
      <c r="B1799" s="3">
        <v>44628</v>
      </c>
      <c r="C1799" s="2">
        <v>4.37</v>
      </c>
      <c r="D1799" s="2">
        <v>3.3971</v>
      </c>
      <c r="E1799" s="2">
        <v>2223</v>
      </c>
      <c r="F1799" s="2">
        <v>4.3019999999999996</v>
      </c>
      <c r="G1799" s="2">
        <v>9563.3459999999995</v>
      </c>
      <c r="H1799" s="21">
        <f t="shared" ref="H1799:H1862" si="28">(D1799-D1798)/D1798</f>
        <v>1.1583586445119389E-2</v>
      </c>
      <c r="I1799" s="4"/>
      <c r="J1799" s="4"/>
      <c r="K1799" s="4"/>
    </row>
    <row r="1800" spans="2:11" ht="13.5" x14ac:dyDescent="0.35">
      <c r="B1800" s="3">
        <v>44629</v>
      </c>
      <c r="C1800" s="2">
        <v>4.3499999999999996</v>
      </c>
      <c r="D1800" s="2">
        <v>3.3816000000000002</v>
      </c>
      <c r="E1800" s="2">
        <v>2918</v>
      </c>
      <c r="F1800" s="2">
        <v>4.3029999999999999</v>
      </c>
      <c r="G1800" s="2">
        <v>12556.154</v>
      </c>
      <c r="H1800" s="21">
        <f t="shared" si="28"/>
        <v>-4.5627152571310371E-3</v>
      </c>
      <c r="I1800" s="4"/>
      <c r="J1800" s="4"/>
      <c r="K1800" s="4"/>
    </row>
    <row r="1801" spans="2:11" ht="13.5" x14ac:dyDescent="0.35">
      <c r="B1801" s="3">
        <v>44630</v>
      </c>
      <c r="C1801" s="2">
        <v>4.34</v>
      </c>
      <c r="D1801" s="2">
        <v>3.3738000000000001</v>
      </c>
      <c r="E1801" s="2">
        <v>2149</v>
      </c>
      <c r="F1801" s="2">
        <v>4.3449999999999998</v>
      </c>
      <c r="G1801" s="2">
        <v>9337.4050000000007</v>
      </c>
      <c r="H1801" s="21">
        <f t="shared" si="28"/>
        <v>-2.3066004258339334E-3</v>
      </c>
      <c r="I1801" s="4"/>
      <c r="J1801" s="4"/>
      <c r="K1801" s="4"/>
    </row>
    <row r="1802" spans="2:11" ht="13.5" x14ac:dyDescent="0.35">
      <c r="B1802" s="3">
        <v>44631</v>
      </c>
      <c r="C1802" s="2">
        <v>4.3600000000000003</v>
      </c>
      <c r="D1802" s="2">
        <v>3.3893</v>
      </c>
      <c r="E1802" s="2">
        <v>839</v>
      </c>
      <c r="F1802" s="2">
        <v>4.2619999999999996</v>
      </c>
      <c r="G1802" s="2">
        <v>3575.8180000000002</v>
      </c>
      <c r="H1802" s="21">
        <f t="shared" si="28"/>
        <v>4.5942260952041751E-3</v>
      </c>
      <c r="I1802" s="4"/>
      <c r="J1802" s="4"/>
      <c r="K1802" s="4"/>
    </row>
    <row r="1803" spans="2:11" ht="13.5" x14ac:dyDescent="0.35">
      <c r="B1803" s="3">
        <v>44634</v>
      </c>
      <c r="C1803" s="2">
        <v>4.28</v>
      </c>
      <c r="D1803" s="2">
        <v>3.3271000000000002</v>
      </c>
      <c r="E1803" s="2">
        <v>5145</v>
      </c>
      <c r="F1803" s="2">
        <v>4.2990000000000004</v>
      </c>
      <c r="G1803" s="2">
        <v>22118.355</v>
      </c>
      <c r="H1803" s="21">
        <f t="shared" si="28"/>
        <v>-1.8351872067978583E-2</v>
      </c>
      <c r="I1803" s="4"/>
      <c r="J1803" s="4"/>
      <c r="K1803" s="4"/>
    </row>
    <row r="1804" spans="2:11" ht="13.5" x14ac:dyDescent="0.35">
      <c r="B1804" s="3">
        <v>44635</v>
      </c>
      <c r="C1804" s="2">
        <v>4.3</v>
      </c>
      <c r="D1804" s="2">
        <v>3.3426999999999998</v>
      </c>
      <c r="E1804" s="2">
        <v>3298</v>
      </c>
      <c r="F1804" s="2">
        <v>4.2839999999999998</v>
      </c>
      <c r="G1804" s="2">
        <v>14128.632</v>
      </c>
      <c r="H1804" s="21">
        <f t="shared" si="28"/>
        <v>4.6887679961526898E-3</v>
      </c>
      <c r="I1804" s="4"/>
      <c r="J1804" s="4"/>
      <c r="K1804" s="4"/>
    </row>
    <row r="1805" spans="2:11" ht="13.5" x14ac:dyDescent="0.35">
      <c r="B1805" s="3">
        <v>44636</v>
      </c>
      <c r="C1805" s="2">
        <v>4.3</v>
      </c>
      <c r="D1805" s="2">
        <v>3.3426999999999998</v>
      </c>
      <c r="E1805" s="2">
        <v>1264</v>
      </c>
      <c r="F1805" s="2">
        <v>4.3</v>
      </c>
      <c r="G1805" s="2">
        <v>5435.2</v>
      </c>
      <c r="H1805" s="21">
        <f t="shared" si="28"/>
        <v>0</v>
      </c>
      <c r="I1805" s="4"/>
      <c r="J1805" s="4"/>
      <c r="K1805" s="4"/>
    </row>
    <row r="1806" spans="2:11" ht="13.5" x14ac:dyDescent="0.35">
      <c r="B1806" s="3">
        <v>44637</v>
      </c>
      <c r="C1806" s="2">
        <v>4.2699999999999996</v>
      </c>
      <c r="D1806" s="2">
        <v>3.3193999999999999</v>
      </c>
      <c r="E1806" s="2">
        <v>4001</v>
      </c>
      <c r="F1806" s="2">
        <v>4.2859999999999996</v>
      </c>
      <c r="G1806" s="2">
        <v>17148.286</v>
      </c>
      <c r="H1806" s="21">
        <f t="shared" si="28"/>
        <v>-6.9704131390791509E-3</v>
      </c>
      <c r="I1806" s="4"/>
      <c r="J1806" s="4"/>
      <c r="K1806" s="4"/>
    </row>
    <row r="1807" spans="2:11" ht="13.5" x14ac:dyDescent="0.35">
      <c r="B1807" s="3">
        <v>44638</v>
      </c>
      <c r="C1807" s="2">
        <v>4.29</v>
      </c>
      <c r="D1807" s="2">
        <v>3.3349000000000002</v>
      </c>
      <c r="E1807" s="2">
        <v>5179</v>
      </c>
      <c r="F1807" s="2">
        <v>4.2279999999999998</v>
      </c>
      <c r="G1807" s="2">
        <v>21896.812000000002</v>
      </c>
      <c r="H1807" s="21">
        <f t="shared" si="28"/>
        <v>4.6695185876966597E-3</v>
      </c>
      <c r="I1807" s="4"/>
      <c r="J1807" s="4"/>
      <c r="K1807" s="4"/>
    </row>
    <row r="1808" spans="2:11" ht="13.5" x14ac:dyDescent="0.35">
      <c r="B1808" s="3">
        <v>44641</v>
      </c>
      <c r="C1808" s="2">
        <v>4.3</v>
      </c>
      <c r="D1808" s="2">
        <v>3.3426999999999998</v>
      </c>
      <c r="E1808" s="2">
        <v>855</v>
      </c>
      <c r="F1808" s="2">
        <v>4.2320000000000002</v>
      </c>
      <c r="G1808" s="2">
        <v>3618.36</v>
      </c>
      <c r="H1808" s="21">
        <f t="shared" si="28"/>
        <v>2.3389007166630437E-3</v>
      </c>
      <c r="I1808" s="4"/>
      <c r="J1808" s="4"/>
      <c r="K1808" s="4"/>
    </row>
    <row r="1809" spans="2:11" ht="13.5" x14ac:dyDescent="0.35">
      <c r="B1809" s="3">
        <v>44642</v>
      </c>
      <c r="C1809" s="2">
        <v>4.29</v>
      </c>
      <c r="D1809" s="2">
        <v>3.3349000000000002</v>
      </c>
      <c r="E1809" s="2">
        <v>320</v>
      </c>
      <c r="F1809" s="2">
        <v>4.258</v>
      </c>
      <c r="G1809" s="2">
        <v>1362.56</v>
      </c>
      <c r="H1809" s="21">
        <f t="shared" si="28"/>
        <v>-2.3334430250993464E-3</v>
      </c>
      <c r="I1809" s="4"/>
      <c r="J1809" s="4"/>
      <c r="K1809" s="4"/>
    </row>
    <row r="1810" spans="2:11" ht="13.5" x14ac:dyDescent="0.35">
      <c r="B1810" s="3">
        <v>44643</v>
      </c>
      <c r="C1810" s="2">
        <v>4.26</v>
      </c>
      <c r="D1810" s="2">
        <v>3.3115999999999999</v>
      </c>
      <c r="E1810" s="2">
        <v>151</v>
      </c>
      <c r="F1810" s="2">
        <v>4.26</v>
      </c>
      <c r="G1810" s="2">
        <v>643.26</v>
      </c>
      <c r="H1810" s="21">
        <f t="shared" si="28"/>
        <v>-6.9867162433657135E-3</v>
      </c>
      <c r="I1810" s="4"/>
      <c r="J1810" s="4"/>
      <c r="K1810" s="4"/>
    </row>
    <row r="1811" spans="2:11" ht="13.5" x14ac:dyDescent="0.35">
      <c r="B1811" s="3">
        <v>44644</v>
      </c>
      <c r="C1811" s="2">
        <v>4.26</v>
      </c>
      <c r="D1811" s="2">
        <v>3.3115999999999999</v>
      </c>
      <c r="E1811" s="2">
        <v>103263</v>
      </c>
      <c r="F1811" s="2">
        <v>4.3</v>
      </c>
      <c r="G1811" s="2">
        <v>444030.9</v>
      </c>
      <c r="H1811" s="21">
        <f t="shared" si="28"/>
        <v>0</v>
      </c>
      <c r="I1811" s="4"/>
      <c r="J1811" s="4"/>
      <c r="K1811" s="4"/>
    </row>
    <row r="1812" spans="2:11" ht="13.5" x14ac:dyDescent="0.35">
      <c r="B1812" s="3">
        <v>44645</v>
      </c>
      <c r="C1812" s="2">
        <v>4.26</v>
      </c>
      <c r="D1812" s="2">
        <v>3.3115999999999999</v>
      </c>
      <c r="E1812" s="2">
        <v>1920</v>
      </c>
      <c r="F1812" s="2">
        <v>4.2859999999999996</v>
      </c>
      <c r="G1812" s="2">
        <v>8229.1200000000008</v>
      </c>
      <c r="H1812" s="21">
        <f t="shared" si="28"/>
        <v>0</v>
      </c>
      <c r="I1812" s="4"/>
      <c r="J1812" s="4"/>
      <c r="K1812" s="4"/>
    </row>
    <row r="1813" spans="2:11" ht="13.5" x14ac:dyDescent="0.35">
      <c r="B1813" s="3">
        <v>44648</v>
      </c>
      <c r="C1813" s="2">
        <v>4.3</v>
      </c>
      <c r="D1813" s="2">
        <v>3.3426999999999998</v>
      </c>
      <c r="E1813" s="2">
        <v>1297</v>
      </c>
      <c r="F1813" s="2">
        <v>4.2789999999999999</v>
      </c>
      <c r="G1813" s="2">
        <v>5549.8630000000003</v>
      </c>
      <c r="H1813" s="21">
        <f t="shared" si="28"/>
        <v>9.3912308249788339E-3</v>
      </c>
      <c r="I1813" s="4"/>
      <c r="J1813" s="4"/>
      <c r="K1813" s="4"/>
    </row>
    <row r="1814" spans="2:11" ht="13.5" x14ac:dyDescent="0.35">
      <c r="B1814" s="3">
        <v>44649</v>
      </c>
      <c r="C1814" s="2">
        <v>4.3</v>
      </c>
      <c r="D1814" s="2">
        <v>3.3426999999999998</v>
      </c>
      <c r="E1814" s="2">
        <v>183</v>
      </c>
      <c r="F1814" s="2">
        <v>4.2690000000000001</v>
      </c>
      <c r="G1814" s="2">
        <v>781.22699999999998</v>
      </c>
      <c r="H1814" s="21">
        <f t="shared" si="28"/>
        <v>0</v>
      </c>
      <c r="I1814" s="4"/>
      <c r="J1814" s="4"/>
      <c r="K1814" s="4"/>
    </row>
    <row r="1815" spans="2:11" ht="13.5" x14ac:dyDescent="0.35">
      <c r="B1815" s="3">
        <v>44650</v>
      </c>
      <c r="C1815" s="2">
        <v>4.3</v>
      </c>
      <c r="D1815" s="2">
        <v>3.3426999999999998</v>
      </c>
      <c r="E1815" s="2">
        <v>0</v>
      </c>
      <c r="F1815" s="2">
        <v>0</v>
      </c>
      <c r="G1815" s="2">
        <v>0</v>
      </c>
      <c r="H1815" s="21">
        <f t="shared" si="28"/>
        <v>0</v>
      </c>
      <c r="I1815" s="4"/>
      <c r="J1815" s="4"/>
      <c r="K1815" s="4"/>
    </row>
    <row r="1816" spans="2:11" ht="13.5" x14ac:dyDescent="0.35">
      <c r="B1816" s="3">
        <v>44651</v>
      </c>
      <c r="C1816" s="2">
        <v>4.28</v>
      </c>
      <c r="D1816" s="2">
        <v>3.3271000000000002</v>
      </c>
      <c r="E1816" s="2">
        <v>4171</v>
      </c>
      <c r="F1816" s="2">
        <v>4.2619999999999996</v>
      </c>
      <c r="G1816" s="2">
        <v>17776.802</v>
      </c>
      <c r="H1816" s="21">
        <f t="shared" si="28"/>
        <v>-4.6668860501988254E-3</v>
      </c>
      <c r="I1816" s="4"/>
      <c r="J1816" s="4"/>
      <c r="K1816" s="4"/>
    </row>
    <row r="1817" spans="2:11" ht="13.5" x14ac:dyDescent="0.35">
      <c r="B1817" s="3">
        <v>44652</v>
      </c>
      <c r="C1817" s="2">
        <v>4.43</v>
      </c>
      <c r="D1817" s="2">
        <v>3.4437000000000002</v>
      </c>
      <c r="E1817" s="2">
        <v>1392</v>
      </c>
      <c r="F1817" s="2">
        <v>4.3019999999999996</v>
      </c>
      <c r="G1817" s="2">
        <v>5988.384</v>
      </c>
      <c r="H1817" s="21">
        <f t="shared" si="28"/>
        <v>3.5045535150731881E-2</v>
      </c>
      <c r="I1817" s="4"/>
      <c r="J1817" s="4"/>
      <c r="K1817" s="4"/>
    </row>
    <row r="1818" spans="2:11" ht="13.5" x14ac:dyDescent="0.35">
      <c r="B1818" s="3">
        <v>44655</v>
      </c>
      <c r="C1818" s="2">
        <v>4.43</v>
      </c>
      <c r="D1818" s="2">
        <v>3.4437000000000002</v>
      </c>
      <c r="E1818" s="2">
        <v>1500</v>
      </c>
      <c r="F1818" s="2">
        <v>4.43</v>
      </c>
      <c r="G1818" s="2">
        <v>6645</v>
      </c>
      <c r="H1818" s="21">
        <f t="shared" si="28"/>
        <v>0</v>
      </c>
      <c r="I1818" s="4"/>
      <c r="J1818" s="4"/>
      <c r="K1818" s="4"/>
    </row>
    <row r="1819" spans="2:11" ht="13.5" x14ac:dyDescent="0.35">
      <c r="B1819" s="3">
        <v>44656</v>
      </c>
      <c r="C1819" s="2">
        <v>4.43</v>
      </c>
      <c r="D1819" s="2">
        <v>3.4437000000000002</v>
      </c>
      <c r="E1819" s="2">
        <v>0</v>
      </c>
      <c r="F1819" s="2">
        <v>0</v>
      </c>
      <c r="G1819" s="2">
        <v>0</v>
      </c>
      <c r="H1819" s="21">
        <f t="shared" si="28"/>
        <v>0</v>
      </c>
      <c r="I1819" s="4"/>
      <c r="J1819" s="4"/>
      <c r="K1819" s="4"/>
    </row>
    <row r="1820" spans="2:11" ht="13.5" x14ac:dyDescent="0.35">
      <c r="B1820" s="3">
        <v>44657</v>
      </c>
      <c r="C1820" s="2">
        <v>4.4000000000000004</v>
      </c>
      <c r="D1820" s="2">
        <v>3.4203999999999999</v>
      </c>
      <c r="E1820" s="2">
        <v>10</v>
      </c>
      <c r="F1820" s="2">
        <v>4.4000000000000004</v>
      </c>
      <c r="G1820" s="2">
        <v>44</v>
      </c>
      <c r="H1820" s="21">
        <f t="shared" si="28"/>
        <v>-6.7659784534077642E-3</v>
      </c>
      <c r="I1820" s="4"/>
      <c r="J1820" s="4"/>
      <c r="K1820" s="4"/>
    </row>
    <row r="1821" spans="2:11" ht="13.5" x14ac:dyDescent="0.35">
      <c r="B1821" s="3">
        <v>44658</v>
      </c>
      <c r="C1821" s="2">
        <v>4.4000000000000004</v>
      </c>
      <c r="D1821" s="2">
        <v>3.4203999999999999</v>
      </c>
      <c r="E1821" s="2">
        <v>0</v>
      </c>
      <c r="F1821" s="2">
        <v>0</v>
      </c>
      <c r="G1821" s="2">
        <v>0</v>
      </c>
      <c r="H1821" s="21">
        <f t="shared" si="28"/>
        <v>0</v>
      </c>
      <c r="I1821" s="4"/>
      <c r="J1821" s="4"/>
      <c r="K1821" s="4"/>
    </row>
    <row r="1822" spans="2:11" ht="13.5" x14ac:dyDescent="0.35">
      <c r="B1822" s="3">
        <v>44659</v>
      </c>
      <c r="C1822" s="2">
        <v>4.4000000000000004</v>
      </c>
      <c r="D1822" s="2">
        <v>3.4203999999999999</v>
      </c>
      <c r="E1822" s="2">
        <v>6557</v>
      </c>
      <c r="F1822" s="2">
        <v>4.4000000000000004</v>
      </c>
      <c r="G1822" s="2">
        <v>28850.799999999999</v>
      </c>
      <c r="H1822" s="21">
        <f t="shared" si="28"/>
        <v>0</v>
      </c>
      <c r="I1822" s="4"/>
      <c r="J1822" s="4"/>
      <c r="K1822" s="4"/>
    </row>
    <row r="1823" spans="2:11" ht="13.5" x14ac:dyDescent="0.35">
      <c r="B1823" s="3">
        <v>44662</v>
      </c>
      <c r="C1823" s="2">
        <v>4.38</v>
      </c>
      <c r="D1823" s="2">
        <v>3.4049</v>
      </c>
      <c r="E1823" s="2">
        <v>1878</v>
      </c>
      <c r="F1823" s="2">
        <v>4.3029999999999999</v>
      </c>
      <c r="G1823" s="2">
        <v>8081.0339999999997</v>
      </c>
      <c r="H1823" s="21">
        <f t="shared" si="28"/>
        <v>-4.5316337270494235E-3</v>
      </c>
      <c r="I1823" s="4"/>
      <c r="J1823" s="4"/>
      <c r="K1823" s="4"/>
    </row>
    <row r="1824" spans="2:11" ht="13.5" x14ac:dyDescent="0.35">
      <c r="B1824" s="3">
        <v>44663</v>
      </c>
      <c r="C1824" s="2">
        <v>4.38</v>
      </c>
      <c r="D1824" s="2">
        <v>3.4049</v>
      </c>
      <c r="E1824" s="2">
        <v>3</v>
      </c>
      <c r="F1824" s="2">
        <v>4.38</v>
      </c>
      <c r="G1824" s="2">
        <v>13.14</v>
      </c>
      <c r="H1824" s="21">
        <f t="shared" si="28"/>
        <v>0</v>
      </c>
      <c r="I1824" s="4"/>
      <c r="J1824" s="4"/>
      <c r="K1824" s="4"/>
    </row>
    <row r="1825" spans="2:11" ht="13.5" x14ac:dyDescent="0.35">
      <c r="B1825" s="3">
        <v>44664</v>
      </c>
      <c r="C1825" s="2">
        <v>4.38</v>
      </c>
      <c r="D1825" s="2">
        <v>3.4049</v>
      </c>
      <c r="E1825" s="2">
        <v>1418</v>
      </c>
      <c r="F1825" s="2">
        <v>4.38</v>
      </c>
      <c r="G1825" s="2">
        <v>6210.84</v>
      </c>
      <c r="H1825" s="21">
        <f t="shared" si="28"/>
        <v>0</v>
      </c>
      <c r="I1825" s="4"/>
      <c r="J1825" s="4"/>
      <c r="K1825" s="4"/>
    </row>
    <row r="1826" spans="2:11" ht="13.5" x14ac:dyDescent="0.35">
      <c r="B1826" s="3">
        <v>44665</v>
      </c>
      <c r="C1826" s="2">
        <v>4.3899999999999997</v>
      </c>
      <c r="D1826" s="2">
        <v>3.4127000000000001</v>
      </c>
      <c r="E1826" s="2">
        <v>2</v>
      </c>
      <c r="F1826" s="2">
        <v>4.3849999999999998</v>
      </c>
      <c r="G1826" s="2">
        <v>8.77</v>
      </c>
      <c r="H1826" s="21">
        <f t="shared" si="28"/>
        <v>2.2908161766865484E-3</v>
      </c>
      <c r="I1826" s="4"/>
      <c r="J1826" s="4"/>
      <c r="K1826" s="4"/>
    </row>
    <row r="1827" spans="2:11" ht="13.5" x14ac:dyDescent="0.35">
      <c r="B1827" s="3">
        <v>44666</v>
      </c>
      <c r="C1827" s="2">
        <v>4.38</v>
      </c>
      <c r="D1827" s="2">
        <v>3.4049</v>
      </c>
      <c r="E1827" s="2">
        <v>650</v>
      </c>
      <c r="F1827" s="2">
        <v>4.3879999999999999</v>
      </c>
      <c r="G1827" s="2">
        <v>2852.2</v>
      </c>
      <c r="H1827" s="21">
        <f t="shared" si="28"/>
        <v>-2.2855803322882262E-3</v>
      </c>
      <c r="I1827" s="4"/>
      <c r="J1827" s="4"/>
      <c r="K1827" s="4"/>
    </row>
    <row r="1828" spans="2:11" ht="13.5" x14ac:dyDescent="0.35">
      <c r="B1828" s="3">
        <v>44669</v>
      </c>
      <c r="C1828" s="2">
        <v>4.4000000000000004</v>
      </c>
      <c r="D1828" s="2">
        <v>3.4203999999999999</v>
      </c>
      <c r="E1828" s="2">
        <v>9146</v>
      </c>
      <c r="F1828" s="2">
        <v>4.3970000000000002</v>
      </c>
      <c r="G1828" s="2">
        <v>40214.962</v>
      </c>
      <c r="H1828" s="21">
        <f t="shared" si="28"/>
        <v>4.5522629152103871E-3</v>
      </c>
      <c r="I1828" s="4"/>
      <c r="J1828" s="4"/>
      <c r="K1828" s="4"/>
    </row>
    <row r="1829" spans="2:11" ht="13.5" x14ac:dyDescent="0.35">
      <c r="B1829" s="3">
        <v>44670</v>
      </c>
      <c r="C1829" s="2">
        <v>4.3899999999999997</v>
      </c>
      <c r="D1829" s="2">
        <v>3.4127000000000001</v>
      </c>
      <c r="E1829" s="2">
        <v>560</v>
      </c>
      <c r="F1829" s="2">
        <v>4.3650000000000002</v>
      </c>
      <c r="G1829" s="2">
        <v>2444.4</v>
      </c>
      <c r="H1829" s="21">
        <f t="shared" si="28"/>
        <v>-2.2511986902116182E-3</v>
      </c>
      <c r="I1829" s="4"/>
      <c r="J1829" s="4"/>
      <c r="K1829" s="4"/>
    </row>
    <row r="1830" spans="2:11" ht="13.5" x14ac:dyDescent="0.35">
      <c r="B1830" s="3">
        <v>44671</v>
      </c>
      <c r="C1830" s="2">
        <v>4.42</v>
      </c>
      <c r="D1830" s="2">
        <v>3.4359999999999999</v>
      </c>
      <c r="E1830" s="2">
        <v>6760</v>
      </c>
      <c r="F1830" s="2">
        <v>4.4000000000000004</v>
      </c>
      <c r="G1830" s="2">
        <v>29744</v>
      </c>
      <c r="H1830" s="21">
        <f t="shared" si="28"/>
        <v>6.8274386849122033E-3</v>
      </c>
      <c r="I1830" s="4"/>
      <c r="J1830" s="4"/>
      <c r="K1830" s="4"/>
    </row>
    <row r="1831" spans="2:11" ht="13.5" x14ac:dyDescent="0.35">
      <c r="B1831" s="3">
        <v>44672</v>
      </c>
      <c r="C1831" s="2">
        <v>4.4000000000000004</v>
      </c>
      <c r="D1831" s="2">
        <v>3.4203999999999999</v>
      </c>
      <c r="E1831" s="2">
        <v>313</v>
      </c>
      <c r="F1831" s="2">
        <v>4.3899999999999997</v>
      </c>
      <c r="G1831" s="2">
        <v>1374.07</v>
      </c>
      <c r="H1831" s="21">
        <f t="shared" si="28"/>
        <v>-4.5401629802095632E-3</v>
      </c>
      <c r="I1831" s="4"/>
      <c r="J1831" s="4"/>
      <c r="K1831" s="4"/>
    </row>
    <row r="1832" spans="2:11" ht="13.5" x14ac:dyDescent="0.35">
      <c r="B1832" s="3">
        <v>44673</v>
      </c>
      <c r="C1832" s="2">
        <v>4.4000000000000004</v>
      </c>
      <c r="D1832" s="2">
        <v>3.4203999999999999</v>
      </c>
      <c r="E1832" s="2">
        <v>215</v>
      </c>
      <c r="F1832" s="2">
        <v>4.391</v>
      </c>
      <c r="G1832" s="2">
        <v>944.06500000000005</v>
      </c>
      <c r="H1832" s="21">
        <f t="shared" si="28"/>
        <v>0</v>
      </c>
      <c r="I1832" s="4"/>
      <c r="J1832" s="4"/>
      <c r="K1832" s="4"/>
    </row>
    <row r="1833" spans="2:11" ht="13.5" x14ac:dyDescent="0.35">
      <c r="B1833" s="3">
        <v>44676</v>
      </c>
      <c r="C1833" s="2">
        <v>4.3899999999999997</v>
      </c>
      <c r="D1833" s="2">
        <v>3.4127000000000001</v>
      </c>
      <c r="E1833" s="2">
        <v>1586</v>
      </c>
      <c r="F1833" s="2">
        <v>4.3479999999999999</v>
      </c>
      <c r="G1833" s="2">
        <v>6895.9279999999999</v>
      </c>
      <c r="H1833" s="21">
        <f t="shared" si="28"/>
        <v>-2.2511986902116182E-3</v>
      </c>
      <c r="I1833" s="4"/>
      <c r="J1833" s="4"/>
      <c r="K1833" s="4"/>
    </row>
    <row r="1834" spans="2:11" ht="13.5" x14ac:dyDescent="0.35">
      <c r="B1834" s="3">
        <v>44677</v>
      </c>
      <c r="C1834" s="2">
        <v>4.3</v>
      </c>
      <c r="D1834" s="2">
        <v>3.3426999999999998</v>
      </c>
      <c r="E1834" s="2">
        <v>399</v>
      </c>
      <c r="F1834" s="2">
        <v>4.3239999999999998</v>
      </c>
      <c r="G1834" s="2">
        <v>1725.2760000000001</v>
      </c>
      <c r="H1834" s="21">
        <f t="shared" si="28"/>
        <v>-2.0511618366689216E-2</v>
      </c>
      <c r="I1834" s="4"/>
      <c r="J1834" s="4"/>
      <c r="K1834" s="4"/>
    </row>
    <row r="1835" spans="2:11" ht="13.5" x14ac:dyDescent="0.35">
      <c r="B1835" s="3">
        <v>44678</v>
      </c>
      <c r="C1835" s="2">
        <v>4.3899999999999997</v>
      </c>
      <c r="D1835" s="2">
        <v>3.4127000000000001</v>
      </c>
      <c r="E1835" s="2">
        <v>2154</v>
      </c>
      <c r="F1835" s="2">
        <v>4.3419999999999996</v>
      </c>
      <c r="G1835" s="2">
        <v>9352.6679999999997</v>
      </c>
      <c r="H1835" s="21">
        <f t="shared" si="28"/>
        <v>2.0941155353456874E-2</v>
      </c>
      <c r="I1835" s="4"/>
      <c r="J1835" s="4"/>
      <c r="K1835" s="4"/>
    </row>
    <row r="1836" spans="2:11" ht="13.5" x14ac:dyDescent="0.35">
      <c r="B1836" s="3">
        <v>44679</v>
      </c>
      <c r="C1836" s="2">
        <v>4.3899999999999997</v>
      </c>
      <c r="D1836" s="2">
        <v>3.4127000000000001</v>
      </c>
      <c r="E1836" s="2">
        <v>30</v>
      </c>
      <c r="F1836" s="2">
        <v>4.3899999999999997</v>
      </c>
      <c r="G1836" s="2">
        <v>131.69999999999999</v>
      </c>
      <c r="H1836" s="21">
        <f t="shared" si="28"/>
        <v>0</v>
      </c>
      <c r="I1836" s="4"/>
      <c r="J1836" s="4"/>
      <c r="K1836" s="4"/>
    </row>
    <row r="1837" spans="2:11" ht="13.5" x14ac:dyDescent="0.35">
      <c r="B1837" s="3">
        <v>44680</v>
      </c>
      <c r="C1837" s="2">
        <v>4.3899999999999997</v>
      </c>
      <c r="D1837" s="2">
        <v>3.4127000000000001</v>
      </c>
      <c r="E1837" s="2">
        <v>100</v>
      </c>
      <c r="F1837" s="2">
        <v>4.3899999999999997</v>
      </c>
      <c r="G1837" s="2">
        <v>439</v>
      </c>
      <c r="H1837" s="21">
        <f t="shared" si="28"/>
        <v>0</v>
      </c>
      <c r="I1837" s="4"/>
      <c r="J1837" s="4"/>
      <c r="K1837" s="4"/>
    </row>
    <row r="1838" spans="2:11" ht="13.5" x14ac:dyDescent="0.35">
      <c r="B1838" s="3">
        <v>44685</v>
      </c>
      <c r="C1838" s="2">
        <v>4.4400000000000004</v>
      </c>
      <c r="D1838" s="2">
        <v>3.4514999999999998</v>
      </c>
      <c r="E1838" s="2">
        <v>1400</v>
      </c>
      <c r="F1838" s="2">
        <v>4.4000000000000004</v>
      </c>
      <c r="G1838" s="2">
        <v>6160</v>
      </c>
      <c r="H1838" s="21">
        <f t="shared" si="28"/>
        <v>1.1369297037536181E-2</v>
      </c>
      <c r="I1838" s="4"/>
      <c r="J1838" s="4"/>
      <c r="K1838" s="4"/>
    </row>
    <row r="1839" spans="2:11" ht="13.5" x14ac:dyDescent="0.35">
      <c r="B1839" s="3">
        <v>44686</v>
      </c>
      <c r="C1839" s="2">
        <v>4.38</v>
      </c>
      <c r="D1839" s="2">
        <v>3.4049</v>
      </c>
      <c r="E1839" s="2">
        <v>19192</v>
      </c>
      <c r="F1839" s="2">
        <v>4.399</v>
      </c>
      <c r="G1839" s="2">
        <v>84425.607999999993</v>
      </c>
      <c r="H1839" s="21">
        <f t="shared" si="28"/>
        <v>-1.3501376213240549E-2</v>
      </c>
      <c r="I1839" s="4"/>
      <c r="J1839" s="4"/>
      <c r="K1839" s="4"/>
    </row>
    <row r="1840" spans="2:11" ht="13.5" x14ac:dyDescent="0.35">
      <c r="B1840" s="3">
        <v>44687</v>
      </c>
      <c r="C1840" s="2">
        <v>4.38</v>
      </c>
      <c r="D1840" s="2">
        <v>3.4049</v>
      </c>
      <c r="E1840" s="2">
        <v>0</v>
      </c>
      <c r="F1840" s="2">
        <v>0</v>
      </c>
      <c r="G1840" s="2">
        <v>0</v>
      </c>
      <c r="H1840" s="21">
        <f t="shared" si="28"/>
        <v>0</v>
      </c>
      <c r="I1840" s="4"/>
      <c r="J1840" s="4"/>
      <c r="K1840" s="4"/>
    </row>
    <row r="1841" spans="2:11" ht="13.5" x14ac:dyDescent="0.35">
      <c r="B1841" s="3">
        <v>44690</v>
      </c>
      <c r="C1841" s="2">
        <v>4.4000000000000004</v>
      </c>
      <c r="D1841" s="2">
        <v>3.4203999999999999</v>
      </c>
      <c r="E1841" s="2">
        <v>598</v>
      </c>
      <c r="F1841" s="2">
        <v>4.3849999999999998</v>
      </c>
      <c r="G1841" s="2">
        <v>2622.23</v>
      </c>
      <c r="H1841" s="21">
        <f t="shared" si="28"/>
        <v>4.5522629152103871E-3</v>
      </c>
      <c r="I1841" s="4"/>
      <c r="J1841" s="4"/>
      <c r="K1841" s="4"/>
    </row>
    <row r="1842" spans="2:11" ht="13.5" x14ac:dyDescent="0.35">
      <c r="B1842" s="3">
        <v>44691</v>
      </c>
      <c r="C1842" s="2">
        <v>4.4000000000000004</v>
      </c>
      <c r="D1842" s="2">
        <v>3.4203999999999999</v>
      </c>
      <c r="E1842" s="2">
        <v>79</v>
      </c>
      <c r="F1842" s="2">
        <v>4.4000000000000004</v>
      </c>
      <c r="G1842" s="2">
        <v>347.6</v>
      </c>
      <c r="H1842" s="21">
        <f t="shared" si="28"/>
        <v>0</v>
      </c>
      <c r="I1842" s="4"/>
      <c r="J1842" s="4"/>
      <c r="K1842" s="4"/>
    </row>
    <row r="1843" spans="2:11" ht="13.5" x14ac:dyDescent="0.35">
      <c r="B1843" s="3">
        <v>44692</v>
      </c>
      <c r="C1843" s="2">
        <v>4.26</v>
      </c>
      <c r="D1843" s="2">
        <v>3.3115999999999999</v>
      </c>
      <c r="E1843" s="2">
        <v>6760</v>
      </c>
      <c r="F1843" s="2">
        <v>4.3</v>
      </c>
      <c r="G1843" s="2">
        <v>29068</v>
      </c>
      <c r="H1843" s="21">
        <f t="shared" si="28"/>
        <v>-3.1809145129224656E-2</v>
      </c>
      <c r="I1843" s="4"/>
      <c r="J1843" s="4"/>
      <c r="K1843" s="4"/>
    </row>
    <row r="1844" spans="2:11" ht="13.5" x14ac:dyDescent="0.35">
      <c r="B1844" s="3">
        <v>44693</v>
      </c>
      <c r="C1844" s="2">
        <v>4.38</v>
      </c>
      <c r="D1844" s="2">
        <v>3.4049</v>
      </c>
      <c r="E1844" s="2">
        <v>100</v>
      </c>
      <c r="F1844" s="2">
        <v>4.38</v>
      </c>
      <c r="G1844" s="2">
        <v>438</v>
      </c>
      <c r="H1844" s="21">
        <f t="shared" si="28"/>
        <v>2.8173692474936635E-2</v>
      </c>
      <c r="I1844" s="4"/>
      <c r="J1844" s="4"/>
      <c r="K1844" s="4"/>
    </row>
    <row r="1845" spans="2:11" ht="13.5" x14ac:dyDescent="0.35">
      <c r="B1845" s="3">
        <v>44694</v>
      </c>
      <c r="C1845" s="2">
        <v>4.3</v>
      </c>
      <c r="D1845" s="2">
        <v>3.3426999999999998</v>
      </c>
      <c r="E1845" s="2">
        <v>12156</v>
      </c>
      <c r="F1845" s="2">
        <v>4.3689999999999998</v>
      </c>
      <c r="G1845" s="2">
        <v>53109.563999999998</v>
      </c>
      <c r="H1845" s="21">
        <f t="shared" si="28"/>
        <v>-1.8267790537167098E-2</v>
      </c>
      <c r="I1845" s="4"/>
      <c r="J1845" s="4"/>
      <c r="K1845" s="4"/>
    </row>
    <row r="1846" spans="2:11" ht="13.5" x14ac:dyDescent="0.35">
      <c r="B1846" s="3">
        <v>44697</v>
      </c>
      <c r="C1846" s="2">
        <v>4.3</v>
      </c>
      <c r="D1846" s="2">
        <v>3.3426999999999998</v>
      </c>
      <c r="E1846" s="2">
        <v>430</v>
      </c>
      <c r="F1846" s="2">
        <v>4.3</v>
      </c>
      <c r="G1846" s="2">
        <v>1849</v>
      </c>
      <c r="H1846" s="21">
        <f t="shared" si="28"/>
        <v>0</v>
      </c>
      <c r="I1846" s="4"/>
      <c r="J1846" s="4"/>
      <c r="K1846" s="4"/>
    </row>
    <row r="1847" spans="2:11" ht="13.5" x14ac:dyDescent="0.35">
      <c r="B1847" s="3">
        <v>44698</v>
      </c>
      <c r="C1847" s="2">
        <v>4.3</v>
      </c>
      <c r="D1847" s="2">
        <v>3.3426999999999998</v>
      </c>
      <c r="E1847" s="2">
        <v>8871</v>
      </c>
      <c r="F1847" s="2">
        <v>4.32</v>
      </c>
      <c r="G1847" s="2">
        <v>38322.720000000001</v>
      </c>
      <c r="H1847" s="21">
        <f t="shared" si="28"/>
        <v>0</v>
      </c>
      <c r="I1847" s="4"/>
      <c r="J1847" s="4"/>
      <c r="K1847" s="4"/>
    </row>
    <row r="1848" spans="2:11" ht="13.5" x14ac:dyDescent="0.35">
      <c r="B1848" s="3">
        <v>44699</v>
      </c>
      <c r="C1848" s="2">
        <v>4.3</v>
      </c>
      <c r="D1848" s="2">
        <v>3.3426999999999998</v>
      </c>
      <c r="E1848" s="2">
        <v>1697</v>
      </c>
      <c r="F1848" s="2">
        <v>4.3</v>
      </c>
      <c r="G1848" s="2">
        <v>7297.1</v>
      </c>
      <c r="H1848" s="21">
        <f t="shared" si="28"/>
        <v>0</v>
      </c>
      <c r="I1848" s="4"/>
      <c r="J1848" s="4"/>
      <c r="K1848" s="4"/>
    </row>
    <row r="1849" spans="2:11" ht="13.5" x14ac:dyDescent="0.35">
      <c r="B1849" s="3">
        <v>44700</v>
      </c>
      <c r="C1849" s="2">
        <v>4.3</v>
      </c>
      <c r="D1849" s="2">
        <v>3.3426999999999998</v>
      </c>
      <c r="E1849" s="2">
        <v>350</v>
      </c>
      <c r="F1849" s="2">
        <v>4.3</v>
      </c>
      <c r="G1849" s="2">
        <v>1505</v>
      </c>
      <c r="H1849" s="21">
        <f t="shared" si="28"/>
        <v>0</v>
      </c>
      <c r="I1849" s="4"/>
      <c r="J1849" s="4"/>
      <c r="K1849" s="4"/>
    </row>
    <row r="1850" spans="2:11" ht="13.5" x14ac:dyDescent="0.35">
      <c r="B1850" s="3">
        <v>44701</v>
      </c>
      <c r="C1850" s="2">
        <v>4.29</v>
      </c>
      <c r="D1850" s="2">
        <v>3.3349000000000002</v>
      </c>
      <c r="E1850" s="2">
        <v>199</v>
      </c>
      <c r="F1850" s="2">
        <v>4.28</v>
      </c>
      <c r="G1850" s="2">
        <v>851.72</v>
      </c>
      <c r="H1850" s="21">
        <f t="shared" si="28"/>
        <v>-2.3334430250993464E-3</v>
      </c>
      <c r="I1850" s="4"/>
      <c r="J1850" s="4"/>
      <c r="K1850" s="4"/>
    </row>
    <row r="1851" spans="2:11" ht="13.5" x14ac:dyDescent="0.35">
      <c r="B1851" s="3">
        <v>44704</v>
      </c>
      <c r="C1851" s="2">
        <v>4.29</v>
      </c>
      <c r="D1851" s="2">
        <v>3.3349000000000002</v>
      </c>
      <c r="E1851" s="2">
        <v>3439</v>
      </c>
      <c r="F1851" s="2">
        <v>4.282</v>
      </c>
      <c r="G1851" s="2">
        <v>14725.798000000001</v>
      </c>
      <c r="H1851" s="21">
        <f t="shared" si="28"/>
        <v>0</v>
      </c>
      <c r="I1851" s="4"/>
      <c r="J1851" s="4"/>
      <c r="K1851" s="4"/>
    </row>
    <row r="1852" spans="2:11" ht="13.5" x14ac:dyDescent="0.35">
      <c r="B1852" s="3">
        <v>44705</v>
      </c>
      <c r="C1852" s="2">
        <v>4.3</v>
      </c>
      <c r="D1852" s="2">
        <v>3.3426999999999998</v>
      </c>
      <c r="E1852" s="2">
        <v>1401</v>
      </c>
      <c r="F1852" s="2">
        <v>4.298</v>
      </c>
      <c r="G1852" s="2">
        <v>6021.4979999999996</v>
      </c>
      <c r="H1852" s="21">
        <f t="shared" si="28"/>
        <v>2.3389007166630437E-3</v>
      </c>
      <c r="I1852" s="4"/>
      <c r="J1852" s="4"/>
      <c r="K1852" s="4"/>
    </row>
    <row r="1853" spans="2:11" ht="13.5" x14ac:dyDescent="0.35">
      <c r="B1853" s="3">
        <v>44706</v>
      </c>
      <c r="C1853" s="2">
        <v>4.37</v>
      </c>
      <c r="D1853" s="2">
        <v>3.3971</v>
      </c>
      <c r="E1853" s="2">
        <v>5614</v>
      </c>
      <c r="F1853" s="2">
        <v>4.3789999999999996</v>
      </c>
      <c r="G1853" s="2">
        <v>24583.705999999998</v>
      </c>
      <c r="H1853" s="21">
        <f t="shared" si="28"/>
        <v>1.6274269303257913E-2</v>
      </c>
      <c r="I1853" s="4"/>
      <c r="J1853" s="4"/>
      <c r="K1853" s="4"/>
    </row>
    <row r="1854" spans="2:11" ht="13.5" x14ac:dyDescent="0.35">
      <c r="B1854" s="3">
        <v>44707</v>
      </c>
      <c r="C1854" s="2">
        <v>4.38</v>
      </c>
      <c r="D1854" s="2">
        <v>3.4049</v>
      </c>
      <c r="E1854" s="2">
        <v>4685</v>
      </c>
      <c r="F1854" s="2">
        <v>4.3869999999999996</v>
      </c>
      <c r="G1854" s="2">
        <v>20553.095000000001</v>
      </c>
      <c r="H1854" s="21">
        <f t="shared" si="28"/>
        <v>2.2960760648788759E-3</v>
      </c>
      <c r="I1854" s="4"/>
      <c r="J1854" s="4"/>
      <c r="K1854" s="4"/>
    </row>
    <row r="1855" spans="2:11" ht="13.5" x14ac:dyDescent="0.35">
      <c r="B1855" s="3">
        <v>44708</v>
      </c>
      <c r="C1855" s="2">
        <v>4.38</v>
      </c>
      <c r="D1855" s="2">
        <v>3.4049</v>
      </c>
      <c r="E1855" s="2">
        <v>1330</v>
      </c>
      <c r="F1855" s="2">
        <v>4.38</v>
      </c>
      <c r="G1855" s="2">
        <v>5825.4</v>
      </c>
      <c r="H1855" s="21">
        <f t="shared" si="28"/>
        <v>0</v>
      </c>
      <c r="I1855" s="4"/>
      <c r="J1855" s="4"/>
      <c r="K1855" s="4"/>
    </row>
    <row r="1856" spans="2:11" ht="13.5" x14ac:dyDescent="0.35">
      <c r="B1856" s="3">
        <v>44711</v>
      </c>
      <c r="C1856" s="2">
        <v>4.3899999999999997</v>
      </c>
      <c r="D1856" s="2">
        <v>3.4127000000000001</v>
      </c>
      <c r="E1856" s="2">
        <v>5800</v>
      </c>
      <c r="F1856" s="2">
        <v>4.3890000000000002</v>
      </c>
      <c r="G1856" s="2">
        <v>25456.2</v>
      </c>
      <c r="H1856" s="21">
        <f t="shared" si="28"/>
        <v>2.2908161766865484E-3</v>
      </c>
      <c r="I1856" s="4"/>
      <c r="J1856" s="4"/>
      <c r="K1856" s="4"/>
    </row>
    <row r="1857" spans="2:11" ht="13.5" x14ac:dyDescent="0.35">
      <c r="B1857" s="3">
        <v>44712</v>
      </c>
      <c r="C1857" s="2">
        <v>4.3899999999999997</v>
      </c>
      <c r="D1857" s="2">
        <v>3.4127000000000001</v>
      </c>
      <c r="E1857" s="2">
        <v>6865</v>
      </c>
      <c r="F1857" s="2">
        <v>4.3899999999999997</v>
      </c>
      <c r="G1857" s="2">
        <v>30137.35</v>
      </c>
      <c r="H1857" s="21">
        <f t="shared" si="28"/>
        <v>0</v>
      </c>
      <c r="I1857" s="4"/>
      <c r="J1857" s="4"/>
      <c r="K1857" s="4"/>
    </row>
    <row r="1858" spans="2:11" ht="13.5" x14ac:dyDescent="0.35">
      <c r="B1858" s="3">
        <v>44713</v>
      </c>
      <c r="C1858" s="2">
        <v>4.38</v>
      </c>
      <c r="D1858" s="2">
        <v>3.4049</v>
      </c>
      <c r="E1858" s="2">
        <v>12800</v>
      </c>
      <c r="F1858" s="2">
        <v>4.3810000000000002</v>
      </c>
      <c r="G1858" s="2">
        <v>56076.800000000003</v>
      </c>
      <c r="H1858" s="21">
        <f t="shared" si="28"/>
        <v>-2.2855803322882262E-3</v>
      </c>
      <c r="I1858" s="4"/>
      <c r="J1858" s="4"/>
      <c r="K1858" s="4"/>
    </row>
    <row r="1859" spans="2:11" ht="13.5" x14ac:dyDescent="0.35">
      <c r="B1859" s="3">
        <v>44714</v>
      </c>
      <c r="C1859" s="2">
        <v>4.3600000000000003</v>
      </c>
      <c r="D1859" s="2">
        <v>3.3893</v>
      </c>
      <c r="E1859" s="2">
        <v>18311</v>
      </c>
      <c r="F1859" s="2">
        <v>4.367</v>
      </c>
      <c r="G1859" s="2">
        <v>79964.137000000002</v>
      </c>
      <c r="H1859" s="21">
        <f t="shared" si="28"/>
        <v>-4.5816323533730968E-3</v>
      </c>
      <c r="I1859" s="4"/>
      <c r="J1859" s="4"/>
      <c r="K1859" s="4"/>
    </row>
    <row r="1860" spans="2:11" ht="13.5" x14ac:dyDescent="0.35">
      <c r="B1860" s="3">
        <v>44715</v>
      </c>
      <c r="C1860" s="2">
        <v>4.3899999999999997</v>
      </c>
      <c r="D1860" s="2">
        <v>3.4127000000000001</v>
      </c>
      <c r="E1860" s="2">
        <v>4367</v>
      </c>
      <c r="F1860" s="2">
        <v>4.3899999999999997</v>
      </c>
      <c r="G1860" s="2">
        <v>19171.13</v>
      </c>
      <c r="H1860" s="21">
        <f t="shared" si="28"/>
        <v>6.9040804885964913E-3</v>
      </c>
      <c r="I1860" s="4"/>
      <c r="J1860" s="4"/>
      <c r="K1860" s="4"/>
    </row>
    <row r="1861" spans="2:11" ht="13.5" x14ac:dyDescent="0.35">
      <c r="B1861" s="3">
        <v>44718</v>
      </c>
      <c r="C1861" s="2">
        <v>4.3899999999999997</v>
      </c>
      <c r="D1861" s="2">
        <v>3.4127000000000001</v>
      </c>
      <c r="E1861" s="2">
        <v>3258</v>
      </c>
      <c r="F1861" s="2">
        <v>4.3879999999999999</v>
      </c>
      <c r="G1861" s="2">
        <v>14296.103999999999</v>
      </c>
      <c r="H1861" s="21">
        <f t="shared" si="28"/>
        <v>0</v>
      </c>
      <c r="I1861" s="4"/>
      <c r="J1861" s="4"/>
      <c r="K1861" s="4"/>
    </row>
    <row r="1862" spans="2:11" ht="13.5" x14ac:dyDescent="0.35">
      <c r="B1862" s="3">
        <v>44719</v>
      </c>
      <c r="C1862" s="2">
        <v>4.37</v>
      </c>
      <c r="D1862" s="2">
        <v>3.3971</v>
      </c>
      <c r="E1862" s="2">
        <v>13665</v>
      </c>
      <c r="F1862" s="2">
        <v>4.37</v>
      </c>
      <c r="G1862" s="2">
        <v>59716.05</v>
      </c>
      <c r="H1862" s="21">
        <f t="shared" si="28"/>
        <v>-4.5711606645764524E-3</v>
      </c>
      <c r="I1862" s="4"/>
      <c r="J1862" s="4"/>
      <c r="K1862" s="4"/>
    </row>
    <row r="1863" spans="2:11" ht="13.5" x14ac:dyDescent="0.35">
      <c r="B1863" s="3">
        <v>44720</v>
      </c>
      <c r="C1863" s="2">
        <v>4.3499999999999996</v>
      </c>
      <c r="D1863" s="2">
        <v>3.3816000000000002</v>
      </c>
      <c r="E1863" s="2">
        <v>100</v>
      </c>
      <c r="F1863" s="2">
        <v>4.3499999999999996</v>
      </c>
      <c r="G1863" s="2">
        <v>435</v>
      </c>
      <c r="H1863" s="21">
        <f t="shared" ref="H1863:H1926" si="29">(D1863-D1862)/D1862</f>
        <v>-4.5627152571310371E-3</v>
      </c>
      <c r="I1863" s="4"/>
      <c r="J1863" s="4"/>
      <c r="K1863" s="4"/>
    </row>
    <row r="1864" spans="2:11" ht="13.5" x14ac:dyDescent="0.35">
      <c r="B1864" s="3">
        <v>44721</v>
      </c>
      <c r="C1864" s="2">
        <v>4.3600000000000003</v>
      </c>
      <c r="D1864" s="2">
        <v>3.3893</v>
      </c>
      <c r="E1864" s="2">
        <v>1070</v>
      </c>
      <c r="F1864" s="2">
        <v>4.3630000000000004</v>
      </c>
      <c r="G1864" s="2">
        <v>4668.41</v>
      </c>
      <c r="H1864" s="21">
        <f t="shared" si="29"/>
        <v>2.2770286255026665E-3</v>
      </c>
      <c r="I1864" s="4"/>
      <c r="J1864" s="4"/>
      <c r="K1864" s="4"/>
    </row>
    <row r="1865" spans="2:11" ht="13.5" x14ac:dyDescent="0.35">
      <c r="B1865" s="3">
        <v>44722</v>
      </c>
      <c r="C1865" s="2">
        <v>4.3499999999999996</v>
      </c>
      <c r="D1865" s="2">
        <v>3.3816000000000002</v>
      </c>
      <c r="E1865" s="2">
        <v>2000</v>
      </c>
      <c r="F1865" s="2">
        <v>4.3499999999999996</v>
      </c>
      <c r="G1865" s="2">
        <v>8700</v>
      </c>
      <c r="H1865" s="21">
        <f t="shared" si="29"/>
        <v>-2.2718555453928005E-3</v>
      </c>
      <c r="I1865" s="4"/>
      <c r="J1865" s="4"/>
      <c r="K1865" s="4"/>
    </row>
    <row r="1866" spans="2:11" ht="13.5" x14ac:dyDescent="0.35">
      <c r="B1866" s="3">
        <v>44725</v>
      </c>
      <c r="C1866" s="2">
        <v>4.3</v>
      </c>
      <c r="D1866" s="2">
        <v>3.3426999999999998</v>
      </c>
      <c r="E1866" s="2">
        <v>8471</v>
      </c>
      <c r="F1866" s="2">
        <v>4.3010000000000002</v>
      </c>
      <c r="G1866" s="2">
        <v>36433.771000000001</v>
      </c>
      <c r="H1866" s="21">
        <f t="shared" si="29"/>
        <v>-1.1503430328838531E-2</v>
      </c>
      <c r="I1866" s="4"/>
      <c r="J1866" s="4"/>
      <c r="K1866" s="4"/>
    </row>
    <row r="1867" spans="2:11" ht="13.5" x14ac:dyDescent="0.35">
      <c r="B1867" s="3">
        <v>44726</v>
      </c>
      <c r="C1867" s="2">
        <v>4.26</v>
      </c>
      <c r="D1867" s="2">
        <v>3.3115999999999999</v>
      </c>
      <c r="E1867" s="2">
        <v>16267</v>
      </c>
      <c r="F1867" s="2">
        <v>4.2699999999999996</v>
      </c>
      <c r="G1867" s="2">
        <v>69460.09</v>
      </c>
      <c r="H1867" s="21">
        <f t="shared" si="29"/>
        <v>-9.30385616417863E-3</v>
      </c>
      <c r="I1867" s="4"/>
      <c r="J1867" s="4"/>
      <c r="K1867" s="4"/>
    </row>
    <row r="1868" spans="2:11" ht="13.5" x14ac:dyDescent="0.35">
      <c r="B1868" s="3">
        <v>44727</v>
      </c>
      <c r="C1868" s="2">
        <v>4.24</v>
      </c>
      <c r="D1868" s="2">
        <v>3.2959999999999998</v>
      </c>
      <c r="E1868" s="2">
        <v>13883</v>
      </c>
      <c r="F1868" s="2">
        <v>4.24</v>
      </c>
      <c r="G1868" s="2">
        <v>58863.92</v>
      </c>
      <c r="H1868" s="21">
        <f t="shared" si="29"/>
        <v>-4.7107138543302507E-3</v>
      </c>
      <c r="I1868" s="4"/>
      <c r="J1868" s="4"/>
      <c r="K1868" s="4"/>
    </row>
    <row r="1869" spans="2:11" ht="13.5" x14ac:dyDescent="0.35">
      <c r="B1869" s="3">
        <v>44728</v>
      </c>
      <c r="C1869" s="2">
        <v>4.24</v>
      </c>
      <c r="D1869" s="2">
        <v>3.2959999999999998</v>
      </c>
      <c r="E1869" s="2">
        <v>12754</v>
      </c>
      <c r="F1869" s="2">
        <v>4.24</v>
      </c>
      <c r="G1869" s="2">
        <v>54076.959999999999</v>
      </c>
      <c r="H1869" s="21">
        <f t="shared" si="29"/>
        <v>0</v>
      </c>
      <c r="I1869" s="4"/>
      <c r="J1869" s="4"/>
      <c r="K1869" s="4"/>
    </row>
    <row r="1870" spans="2:11" ht="13.5" x14ac:dyDescent="0.35">
      <c r="B1870" s="3">
        <v>44729</v>
      </c>
      <c r="C1870" s="2">
        <v>4.25</v>
      </c>
      <c r="D1870" s="2">
        <v>3.3037999999999998</v>
      </c>
      <c r="E1870" s="2">
        <v>1351</v>
      </c>
      <c r="F1870" s="2">
        <v>4.2480000000000002</v>
      </c>
      <c r="G1870" s="2">
        <v>5739.0479999999998</v>
      </c>
      <c r="H1870" s="21">
        <f t="shared" si="29"/>
        <v>2.3665048543689412E-3</v>
      </c>
      <c r="I1870" s="4"/>
      <c r="J1870" s="4"/>
      <c r="K1870" s="4"/>
    </row>
    <row r="1871" spans="2:11" ht="13.5" x14ac:dyDescent="0.35">
      <c r="B1871" s="3">
        <v>44732</v>
      </c>
      <c r="C1871" s="2">
        <v>4.26</v>
      </c>
      <c r="D1871" s="2">
        <v>3.3115999999999999</v>
      </c>
      <c r="E1871" s="2">
        <v>4352</v>
      </c>
      <c r="F1871" s="2">
        <v>4.26</v>
      </c>
      <c r="G1871" s="2">
        <v>18539.52</v>
      </c>
      <c r="H1871" s="21">
        <f t="shared" si="29"/>
        <v>2.3609177310975329E-3</v>
      </c>
      <c r="I1871" s="4"/>
      <c r="J1871" s="4"/>
      <c r="K1871" s="4"/>
    </row>
    <row r="1872" spans="2:11" ht="13.5" x14ac:dyDescent="0.35">
      <c r="B1872" s="3">
        <v>44733</v>
      </c>
      <c r="C1872" s="2">
        <v>4.26</v>
      </c>
      <c r="D1872" s="2">
        <v>3.3115999999999999</v>
      </c>
      <c r="E1872" s="2">
        <v>3887</v>
      </c>
      <c r="F1872" s="2">
        <v>4.2750000000000004</v>
      </c>
      <c r="G1872" s="2">
        <v>16616.924999999999</v>
      </c>
      <c r="H1872" s="21">
        <f t="shared" si="29"/>
        <v>0</v>
      </c>
      <c r="I1872" s="4"/>
      <c r="J1872" s="4"/>
      <c r="K1872" s="4"/>
    </row>
    <row r="1873" spans="2:11" ht="13.5" x14ac:dyDescent="0.35">
      <c r="B1873" s="3">
        <v>44734</v>
      </c>
      <c r="C1873" s="2">
        <v>4.3</v>
      </c>
      <c r="D1873" s="2">
        <v>3.3426999999999998</v>
      </c>
      <c r="E1873" s="2">
        <v>5</v>
      </c>
      <c r="F1873" s="2">
        <v>4.3</v>
      </c>
      <c r="G1873" s="2">
        <v>21.5</v>
      </c>
      <c r="H1873" s="21">
        <f t="shared" si="29"/>
        <v>9.3912308249788339E-3</v>
      </c>
      <c r="I1873" s="4"/>
      <c r="J1873" s="4"/>
      <c r="K1873" s="4"/>
    </row>
    <row r="1874" spans="2:11" ht="13.5" x14ac:dyDescent="0.35">
      <c r="B1874" s="3">
        <v>44735</v>
      </c>
      <c r="C1874" s="2">
        <v>4.3</v>
      </c>
      <c r="D1874" s="2">
        <v>3.3426999999999998</v>
      </c>
      <c r="E1874" s="2">
        <v>1055</v>
      </c>
      <c r="F1874" s="2">
        <v>4.3090000000000002</v>
      </c>
      <c r="G1874" s="2">
        <v>4545.9949999999999</v>
      </c>
      <c r="H1874" s="21">
        <f t="shared" si="29"/>
        <v>0</v>
      </c>
      <c r="I1874" s="4"/>
      <c r="J1874" s="4"/>
      <c r="K1874" s="4"/>
    </row>
    <row r="1875" spans="2:11" ht="13.5" x14ac:dyDescent="0.35">
      <c r="B1875" s="3">
        <v>44736</v>
      </c>
      <c r="C1875" s="2">
        <v>4.3099999999999996</v>
      </c>
      <c r="D1875" s="2">
        <v>3.3504999999999998</v>
      </c>
      <c r="E1875" s="2">
        <v>515</v>
      </c>
      <c r="F1875" s="2">
        <v>4.3090000000000002</v>
      </c>
      <c r="G1875" s="2">
        <v>2219.1350000000002</v>
      </c>
      <c r="H1875" s="21">
        <f t="shared" si="29"/>
        <v>2.3334430250994795E-3</v>
      </c>
      <c r="I1875" s="4"/>
      <c r="J1875" s="4"/>
      <c r="K1875" s="4"/>
    </row>
    <row r="1876" spans="2:11" ht="13.5" x14ac:dyDescent="0.35">
      <c r="B1876" s="3">
        <v>44739</v>
      </c>
      <c r="C1876" s="2">
        <v>4.29</v>
      </c>
      <c r="D1876" s="2">
        <v>3.3349000000000002</v>
      </c>
      <c r="E1876" s="2">
        <v>3348</v>
      </c>
      <c r="F1876" s="2">
        <v>4.2889999999999997</v>
      </c>
      <c r="G1876" s="2">
        <v>14359.572</v>
      </c>
      <c r="H1876" s="21">
        <f t="shared" si="29"/>
        <v>-4.656021489329836E-3</v>
      </c>
      <c r="I1876" s="4"/>
      <c r="J1876" s="4"/>
      <c r="K1876" s="4"/>
    </row>
    <row r="1877" spans="2:11" ht="13.5" x14ac:dyDescent="0.35">
      <c r="B1877" s="3">
        <v>44740</v>
      </c>
      <c r="C1877" s="2">
        <v>4.3099999999999996</v>
      </c>
      <c r="D1877" s="2">
        <v>3.3504999999999998</v>
      </c>
      <c r="E1877" s="2">
        <v>3101</v>
      </c>
      <c r="F1877" s="2">
        <v>4.2990000000000004</v>
      </c>
      <c r="G1877" s="2">
        <v>13331.199000000001</v>
      </c>
      <c r="H1877" s="21">
        <f t="shared" si="29"/>
        <v>4.6778014333262209E-3</v>
      </c>
      <c r="I1877" s="4"/>
      <c r="J1877" s="4"/>
      <c r="K1877" s="4"/>
    </row>
    <row r="1878" spans="2:11" ht="13.5" x14ac:dyDescent="0.35">
      <c r="B1878" s="3">
        <v>44741</v>
      </c>
      <c r="C1878" s="2">
        <v>4.33</v>
      </c>
      <c r="D1878" s="2">
        <v>3.3660000000000001</v>
      </c>
      <c r="E1878" s="2">
        <v>3020</v>
      </c>
      <c r="F1878" s="2">
        <v>4.3129999999999997</v>
      </c>
      <c r="G1878" s="2">
        <v>13025.26</v>
      </c>
      <c r="H1878" s="21">
        <f t="shared" si="29"/>
        <v>4.6261751977317691E-3</v>
      </c>
      <c r="I1878" s="4"/>
      <c r="J1878" s="4"/>
      <c r="K1878" s="4"/>
    </row>
    <row r="1879" spans="2:11" ht="13.5" x14ac:dyDescent="0.35">
      <c r="B1879" s="3">
        <v>44742</v>
      </c>
      <c r="C1879" s="2">
        <v>4.29</v>
      </c>
      <c r="D1879" s="2">
        <v>3.3349000000000002</v>
      </c>
      <c r="E1879" s="2">
        <v>3963</v>
      </c>
      <c r="F1879" s="2">
        <v>4.2939999999999996</v>
      </c>
      <c r="G1879" s="2">
        <v>17017.121999999999</v>
      </c>
      <c r="H1879" s="21">
        <f t="shared" si="29"/>
        <v>-9.2394533571003874E-3</v>
      </c>
      <c r="I1879" s="4"/>
      <c r="J1879" s="4"/>
      <c r="K1879" s="4"/>
    </row>
    <row r="1880" spans="2:11" ht="13.5" x14ac:dyDescent="0.35">
      <c r="B1880" s="3">
        <v>44743</v>
      </c>
      <c r="C1880" s="2">
        <v>4.29</v>
      </c>
      <c r="D1880" s="2">
        <v>3.3349000000000002</v>
      </c>
      <c r="E1880" s="2">
        <v>507</v>
      </c>
      <c r="F1880" s="2">
        <v>4.2859999999999996</v>
      </c>
      <c r="G1880" s="2">
        <v>2173.002</v>
      </c>
      <c r="H1880" s="21">
        <f t="shared" si="29"/>
        <v>0</v>
      </c>
      <c r="I1880" s="4"/>
      <c r="J1880" s="4"/>
      <c r="K1880" s="4"/>
    </row>
    <row r="1881" spans="2:11" ht="13.5" x14ac:dyDescent="0.35">
      <c r="B1881" s="3">
        <v>44746</v>
      </c>
      <c r="C1881" s="2">
        <v>4.33</v>
      </c>
      <c r="D1881" s="2">
        <v>3.3660000000000001</v>
      </c>
      <c r="E1881" s="2">
        <v>32</v>
      </c>
      <c r="F1881" s="2">
        <v>4.33</v>
      </c>
      <c r="G1881" s="2">
        <v>138.56</v>
      </c>
      <c r="H1881" s="21">
        <f t="shared" si="29"/>
        <v>9.325616960028758E-3</v>
      </c>
      <c r="I1881" s="4"/>
      <c r="J1881" s="4"/>
      <c r="K1881" s="4"/>
    </row>
    <row r="1882" spans="2:11" ht="13.5" x14ac:dyDescent="0.35">
      <c r="B1882" s="3">
        <v>44747</v>
      </c>
      <c r="C1882" s="2">
        <v>4.33</v>
      </c>
      <c r="D1882" s="2">
        <v>3.3660000000000001</v>
      </c>
      <c r="E1882" s="2">
        <v>500</v>
      </c>
      <c r="F1882" s="2">
        <v>4.33</v>
      </c>
      <c r="G1882" s="2">
        <v>2165</v>
      </c>
      <c r="H1882" s="21">
        <f t="shared" si="29"/>
        <v>0</v>
      </c>
      <c r="I1882" s="4"/>
      <c r="J1882" s="4"/>
      <c r="K1882" s="4"/>
    </row>
    <row r="1883" spans="2:11" ht="13.5" x14ac:dyDescent="0.35">
      <c r="B1883" s="3">
        <v>44748</v>
      </c>
      <c r="C1883" s="2">
        <v>4.2699999999999996</v>
      </c>
      <c r="D1883" s="2">
        <v>3.3193999999999999</v>
      </c>
      <c r="E1883" s="2">
        <v>7632</v>
      </c>
      <c r="F1883" s="2">
        <v>4.3209999999999997</v>
      </c>
      <c r="G1883" s="2">
        <v>32977.872000000003</v>
      </c>
      <c r="H1883" s="21">
        <f t="shared" si="29"/>
        <v>-1.384432560903155E-2</v>
      </c>
      <c r="I1883" s="4"/>
      <c r="J1883" s="4"/>
      <c r="K1883" s="4"/>
    </row>
    <row r="1884" spans="2:11" ht="13.5" x14ac:dyDescent="0.35">
      <c r="B1884" s="3">
        <v>44749</v>
      </c>
      <c r="C1884" s="2">
        <v>4.33</v>
      </c>
      <c r="D1884" s="2">
        <v>3.3660000000000001</v>
      </c>
      <c r="E1884" s="2">
        <v>3587</v>
      </c>
      <c r="F1884" s="2">
        <v>4.33</v>
      </c>
      <c r="G1884" s="2">
        <v>15531.71</v>
      </c>
      <c r="H1884" s="21">
        <f t="shared" si="29"/>
        <v>1.4038681689462011E-2</v>
      </c>
      <c r="I1884" s="4"/>
      <c r="J1884" s="4"/>
      <c r="K1884" s="4"/>
    </row>
    <row r="1885" spans="2:11" ht="13.5" x14ac:dyDescent="0.35">
      <c r="B1885" s="3">
        <v>44750</v>
      </c>
      <c r="C1885" s="2">
        <v>4.33</v>
      </c>
      <c r="D1885" s="2">
        <v>3.3660000000000001</v>
      </c>
      <c r="E1885" s="2">
        <v>3000</v>
      </c>
      <c r="F1885" s="2">
        <v>4.33</v>
      </c>
      <c r="G1885" s="2">
        <v>12990</v>
      </c>
      <c r="H1885" s="21">
        <f t="shared" si="29"/>
        <v>0</v>
      </c>
      <c r="I1885" s="4"/>
      <c r="J1885" s="4"/>
      <c r="K1885" s="4"/>
    </row>
    <row r="1886" spans="2:11" ht="13.5" x14ac:dyDescent="0.35">
      <c r="B1886" s="3">
        <v>44753</v>
      </c>
      <c r="C1886" s="2">
        <v>4.2699999999999996</v>
      </c>
      <c r="D1886" s="2">
        <v>3.3193999999999999</v>
      </c>
      <c r="E1886" s="2">
        <v>4323</v>
      </c>
      <c r="F1886" s="2">
        <v>4.335</v>
      </c>
      <c r="G1886" s="2">
        <v>18740.205000000002</v>
      </c>
      <c r="H1886" s="21">
        <f t="shared" si="29"/>
        <v>-1.384432560903155E-2</v>
      </c>
      <c r="I1886" s="4"/>
      <c r="J1886" s="4"/>
      <c r="K1886" s="4"/>
    </row>
    <row r="1887" spans="2:11" ht="13.5" x14ac:dyDescent="0.35">
      <c r="B1887" s="3">
        <v>44754</v>
      </c>
      <c r="C1887" s="2">
        <v>4.34</v>
      </c>
      <c r="D1887" s="2">
        <v>3.3738000000000001</v>
      </c>
      <c r="E1887" s="2">
        <v>85</v>
      </c>
      <c r="F1887" s="2">
        <v>4.34</v>
      </c>
      <c r="G1887" s="2">
        <v>368.9</v>
      </c>
      <c r="H1887" s="21">
        <f t="shared" si="29"/>
        <v>1.6388503946496422E-2</v>
      </c>
      <c r="I1887" s="4"/>
      <c r="J1887" s="4"/>
      <c r="K1887" s="4"/>
    </row>
    <row r="1888" spans="2:11" ht="13.5" x14ac:dyDescent="0.35">
      <c r="B1888" s="3">
        <v>44755</v>
      </c>
      <c r="C1888" s="2">
        <v>4.34</v>
      </c>
      <c r="D1888" s="2">
        <v>3.3738000000000001</v>
      </c>
      <c r="E1888" s="2">
        <v>3310</v>
      </c>
      <c r="F1888" s="2">
        <v>4.34</v>
      </c>
      <c r="G1888" s="2">
        <v>14365.4</v>
      </c>
      <c r="H1888" s="21">
        <f t="shared" si="29"/>
        <v>0</v>
      </c>
      <c r="I1888" s="4"/>
      <c r="J1888" s="4"/>
      <c r="K1888" s="4"/>
    </row>
    <row r="1889" spans="2:11" ht="13.5" x14ac:dyDescent="0.35">
      <c r="B1889" s="3">
        <v>44756</v>
      </c>
      <c r="C1889" s="2">
        <v>4.3</v>
      </c>
      <c r="D1889" s="2">
        <v>3.3426999999999998</v>
      </c>
      <c r="E1889" s="2">
        <v>3656</v>
      </c>
      <c r="F1889" s="2">
        <v>4.34</v>
      </c>
      <c r="G1889" s="2">
        <v>15867.04</v>
      </c>
      <c r="H1889" s="21">
        <f t="shared" si="29"/>
        <v>-9.2180923587647009E-3</v>
      </c>
      <c r="I1889" s="4"/>
      <c r="J1889" s="4"/>
      <c r="K1889" s="4"/>
    </row>
    <row r="1890" spans="2:11" ht="13.5" x14ac:dyDescent="0.35">
      <c r="B1890" s="3">
        <v>44757</v>
      </c>
      <c r="C1890" s="2">
        <v>4.33</v>
      </c>
      <c r="D1890" s="2">
        <v>3.3660000000000001</v>
      </c>
      <c r="E1890" s="2">
        <v>3000</v>
      </c>
      <c r="F1890" s="2">
        <v>4.3330000000000002</v>
      </c>
      <c r="G1890" s="2">
        <v>12999</v>
      </c>
      <c r="H1890" s="21">
        <f t="shared" si="29"/>
        <v>6.9704131390792836E-3</v>
      </c>
      <c r="I1890" s="4"/>
      <c r="J1890" s="4"/>
      <c r="K1890" s="4"/>
    </row>
    <row r="1891" spans="2:11" ht="13.5" x14ac:dyDescent="0.35">
      <c r="B1891" s="3">
        <v>44760</v>
      </c>
      <c r="C1891" s="2">
        <v>4.4000000000000004</v>
      </c>
      <c r="D1891" s="2">
        <v>3.4203999999999999</v>
      </c>
      <c r="E1891" s="2">
        <v>5970</v>
      </c>
      <c r="F1891" s="2">
        <v>4.3460000000000001</v>
      </c>
      <c r="G1891" s="2">
        <v>25945.62</v>
      </c>
      <c r="H1891" s="21">
        <f t="shared" si="29"/>
        <v>1.6161616161616096E-2</v>
      </c>
      <c r="I1891" s="4"/>
      <c r="J1891" s="4"/>
      <c r="K1891" s="4"/>
    </row>
    <row r="1892" spans="2:11" ht="13.5" x14ac:dyDescent="0.35">
      <c r="B1892" s="3">
        <v>44761</v>
      </c>
      <c r="C1892" s="2">
        <v>4.4000000000000004</v>
      </c>
      <c r="D1892" s="2">
        <v>3.4203999999999999</v>
      </c>
      <c r="E1892" s="2">
        <v>1370</v>
      </c>
      <c r="F1892" s="2">
        <v>4.4000000000000004</v>
      </c>
      <c r="G1892" s="2">
        <v>6028</v>
      </c>
      <c r="H1892" s="21">
        <f t="shared" si="29"/>
        <v>0</v>
      </c>
      <c r="I1892" s="4"/>
      <c r="J1892" s="4"/>
      <c r="K1892" s="4"/>
    </row>
    <row r="1893" spans="2:11" ht="13.5" x14ac:dyDescent="0.35">
      <c r="B1893" s="3">
        <v>44762</v>
      </c>
      <c r="C1893" s="2">
        <v>4.4000000000000004</v>
      </c>
      <c r="D1893" s="2">
        <v>3.4203999999999999</v>
      </c>
      <c r="E1893" s="2">
        <v>4686</v>
      </c>
      <c r="F1893" s="2">
        <v>4.4000000000000004</v>
      </c>
      <c r="G1893" s="2">
        <v>20618.400000000001</v>
      </c>
      <c r="H1893" s="21">
        <f t="shared" si="29"/>
        <v>0</v>
      </c>
      <c r="I1893" s="4"/>
      <c r="J1893" s="4"/>
      <c r="K1893" s="4"/>
    </row>
    <row r="1894" spans="2:11" ht="13.5" x14ac:dyDescent="0.35">
      <c r="B1894" s="3">
        <v>44763</v>
      </c>
      <c r="C1894" s="2">
        <v>4.4400000000000004</v>
      </c>
      <c r="D1894" s="2">
        <v>3.4514999999999998</v>
      </c>
      <c r="E1894" s="2">
        <v>4034</v>
      </c>
      <c r="F1894" s="2">
        <v>4.4390000000000001</v>
      </c>
      <c r="G1894" s="2">
        <v>17906.925999999999</v>
      </c>
      <c r="H1894" s="21">
        <f t="shared" si="29"/>
        <v>9.0925038007250349E-3</v>
      </c>
      <c r="I1894" s="4"/>
      <c r="J1894" s="4"/>
      <c r="K1894" s="4"/>
    </row>
    <row r="1895" spans="2:11" ht="13.5" x14ac:dyDescent="0.35">
      <c r="B1895" s="3">
        <v>44764</v>
      </c>
      <c r="C1895" s="2">
        <v>4.45</v>
      </c>
      <c r="D1895" s="2">
        <v>3.4592999999999998</v>
      </c>
      <c r="E1895" s="2">
        <v>10022</v>
      </c>
      <c r="F1895" s="2">
        <v>4.4569999999999999</v>
      </c>
      <c r="G1895" s="2">
        <v>44668.053999999996</v>
      </c>
      <c r="H1895" s="21">
        <f t="shared" si="29"/>
        <v>2.2598870056497263E-3</v>
      </c>
      <c r="I1895" s="4"/>
      <c r="J1895" s="4"/>
      <c r="K1895" s="4"/>
    </row>
    <row r="1896" spans="2:11" ht="13.5" x14ac:dyDescent="0.35">
      <c r="B1896" s="3">
        <v>44768</v>
      </c>
      <c r="C1896" s="2">
        <v>4.47</v>
      </c>
      <c r="D1896" s="2">
        <v>3.4748000000000001</v>
      </c>
      <c r="E1896" s="2">
        <v>24907</v>
      </c>
      <c r="F1896" s="2">
        <v>4.468</v>
      </c>
      <c r="G1896" s="2">
        <v>111284.476</v>
      </c>
      <c r="H1896" s="21">
        <f t="shared" si="29"/>
        <v>4.4806752811263235E-3</v>
      </c>
      <c r="I1896" s="4"/>
      <c r="J1896" s="4"/>
      <c r="K1896" s="4"/>
    </row>
    <row r="1897" spans="2:11" ht="13.5" x14ac:dyDescent="0.35">
      <c r="B1897" s="3">
        <v>44769</v>
      </c>
      <c r="C1897" s="2">
        <v>4.1500000000000004</v>
      </c>
      <c r="D1897" s="2">
        <v>3.4596</v>
      </c>
      <c r="E1897" s="2">
        <v>5148</v>
      </c>
      <c r="F1897" s="2">
        <v>4.1680000000000001</v>
      </c>
      <c r="G1897" s="2">
        <v>21456.864000000001</v>
      </c>
      <c r="H1897" s="21">
        <f t="shared" si="29"/>
        <v>-4.3743524807183442E-3</v>
      </c>
      <c r="I1897" s="4"/>
      <c r="J1897" s="4"/>
      <c r="K1897" s="4"/>
    </row>
    <row r="1898" spans="2:11" ht="13.5" x14ac:dyDescent="0.35">
      <c r="B1898" s="3">
        <v>44770</v>
      </c>
      <c r="C1898" s="2">
        <v>4.0999999999999996</v>
      </c>
      <c r="D1898" s="2">
        <v>3.4178999999999999</v>
      </c>
      <c r="E1898" s="2">
        <v>27589</v>
      </c>
      <c r="F1898" s="2">
        <v>4.1020000000000003</v>
      </c>
      <c r="G1898" s="2">
        <v>113170.07799999999</v>
      </c>
      <c r="H1898" s="21">
        <f t="shared" si="29"/>
        <v>-1.2053416579951459E-2</v>
      </c>
      <c r="I1898" s="4"/>
      <c r="J1898" s="4"/>
      <c r="K1898" s="4"/>
    </row>
    <row r="1899" spans="2:11" ht="13.5" x14ac:dyDescent="0.35">
      <c r="B1899" s="3">
        <v>44771</v>
      </c>
      <c r="C1899" s="2">
        <v>4.0999999999999996</v>
      </c>
      <c r="D1899" s="2">
        <v>3.4178999999999999</v>
      </c>
      <c r="E1899" s="2">
        <v>7799</v>
      </c>
      <c r="F1899" s="2">
        <v>4.0949999999999998</v>
      </c>
      <c r="G1899" s="2">
        <v>31936.904999999999</v>
      </c>
      <c r="H1899" s="21">
        <f t="shared" si="29"/>
        <v>0</v>
      </c>
      <c r="I1899" s="4"/>
      <c r="J1899" s="4"/>
      <c r="K1899" s="4"/>
    </row>
    <row r="1900" spans="2:11" ht="13.5" x14ac:dyDescent="0.35">
      <c r="B1900" s="3">
        <v>44774</v>
      </c>
      <c r="C1900" s="2">
        <v>4.0999999999999996</v>
      </c>
      <c r="D1900" s="2">
        <v>3.4178999999999999</v>
      </c>
      <c r="E1900" s="2">
        <v>7095</v>
      </c>
      <c r="F1900" s="2">
        <v>4.0999999999999996</v>
      </c>
      <c r="G1900" s="2">
        <v>29089.5</v>
      </c>
      <c r="H1900" s="21">
        <f t="shared" si="29"/>
        <v>0</v>
      </c>
      <c r="I1900" s="4"/>
      <c r="J1900" s="4"/>
      <c r="K1900" s="4"/>
    </row>
    <row r="1901" spans="2:11" ht="13.5" x14ac:dyDescent="0.35">
      <c r="B1901" s="3">
        <v>44775</v>
      </c>
      <c r="C1901" s="2">
        <v>4.16</v>
      </c>
      <c r="D1901" s="2">
        <v>3.4679000000000002</v>
      </c>
      <c r="E1901" s="2">
        <v>12431</v>
      </c>
      <c r="F1901" s="2">
        <v>4.1580000000000004</v>
      </c>
      <c r="G1901" s="2">
        <v>51688.097999999998</v>
      </c>
      <c r="H1901" s="21">
        <f t="shared" si="29"/>
        <v>1.4628865677755424E-2</v>
      </c>
      <c r="I1901" s="4"/>
      <c r="J1901" s="4"/>
      <c r="K1901" s="4"/>
    </row>
    <row r="1902" spans="2:11" ht="13.5" x14ac:dyDescent="0.35">
      <c r="B1902" s="3">
        <v>44776</v>
      </c>
      <c r="C1902" s="2">
        <v>4.2699999999999996</v>
      </c>
      <c r="D1902" s="2">
        <v>3.5596000000000001</v>
      </c>
      <c r="E1902" s="2">
        <v>1100</v>
      </c>
      <c r="F1902" s="2">
        <v>4.2969999999999997</v>
      </c>
      <c r="G1902" s="2">
        <v>4726.7</v>
      </c>
      <c r="H1902" s="21">
        <f t="shared" si="29"/>
        <v>2.6442515643472962E-2</v>
      </c>
      <c r="I1902" s="4"/>
      <c r="J1902" s="4"/>
      <c r="K1902" s="4"/>
    </row>
    <row r="1903" spans="2:11" ht="13.5" x14ac:dyDescent="0.35">
      <c r="B1903" s="3">
        <v>44777</v>
      </c>
      <c r="C1903" s="2">
        <v>4.2699999999999996</v>
      </c>
      <c r="D1903" s="2">
        <v>3.5596000000000001</v>
      </c>
      <c r="E1903" s="2">
        <v>3134</v>
      </c>
      <c r="F1903" s="2">
        <v>4.2720000000000002</v>
      </c>
      <c r="G1903" s="2">
        <v>13388.448</v>
      </c>
      <c r="H1903" s="21">
        <f t="shared" si="29"/>
        <v>0</v>
      </c>
      <c r="I1903" s="4"/>
      <c r="J1903" s="4"/>
      <c r="K1903" s="4"/>
    </row>
    <row r="1904" spans="2:11" ht="13.5" x14ac:dyDescent="0.35">
      <c r="B1904" s="3">
        <v>44778</v>
      </c>
      <c r="C1904" s="2">
        <v>4.17</v>
      </c>
      <c r="D1904" s="2">
        <v>3.4763000000000002</v>
      </c>
      <c r="E1904" s="2">
        <v>21723</v>
      </c>
      <c r="F1904" s="2">
        <v>4.1710000000000003</v>
      </c>
      <c r="G1904" s="2">
        <v>90606.633000000002</v>
      </c>
      <c r="H1904" s="21">
        <f t="shared" si="29"/>
        <v>-2.3401505787167078E-2</v>
      </c>
      <c r="I1904" s="4"/>
      <c r="J1904" s="4"/>
      <c r="K1904" s="4"/>
    </row>
    <row r="1905" spans="2:11" ht="13.5" x14ac:dyDescent="0.35">
      <c r="B1905" s="3">
        <v>44781</v>
      </c>
      <c r="C1905" s="2">
        <v>4.16</v>
      </c>
      <c r="D1905" s="2">
        <v>3.4679000000000002</v>
      </c>
      <c r="E1905" s="2">
        <v>13057</v>
      </c>
      <c r="F1905" s="2">
        <v>4.1710000000000003</v>
      </c>
      <c r="G1905" s="2">
        <v>54460.747000000003</v>
      </c>
      <c r="H1905" s="21">
        <f t="shared" si="29"/>
        <v>-2.4163622242038842E-3</v>
      </c>
      <c r="I1905" s="4"/>
      <c r="J1905" s="4"/>
      <c r="K1905" s="4"/>
    </row>
    <row r="1906" spans="2:11" ht="13.5" x14ac:dyDescent="0.35">
      <c r="B1906" s="3">
        <v>44782</v>
      </c>
      <c r="C1906" s="2">
        <v>4.22</v>
      </c>
      <c r="D1906" s="2">
        <v>3.5179999999999998</v>
      </c>
      <c r="E1906" s="2">
        <v>12573</v>
      </c>
      <c r="F1906" s="2">
        <v>4.1100000000000003</v>
      </c>
      <c r="G1906" s="2">
        <v>51675.03</v>
      </c>
      <c r="H1906" s="21">
        <f t="shared" si="29"/>
        <v>1.4446783355921332E-2</v>
      </c>
      <c r="I1906" s="4"/>
      <c r="J1906" s="4"/>
      <c r="K1906" s="4"/>
    </row>
    <row r="1907" spans="2:11" ht="13.5" x14ac:dyDescent="0.35">
      <c r="B1907" s="3">
        <v>44783</v>
      </c>
      <c r="C1907" s="2">
        <v>4.21</v>
      </c>
      <c r="D1907" s="2">
        <v>3.5095999999999998</v>
      </c>
      <c r="E1907" s="2">
        <v>1938</v>
      </c>
      <c r="F1907" s="2">
        <v>4.2039999999999997</v>
      </c>
      <c r="G1907" s="2">
        <v>8147.3519999999999</v>
      </c>
      <c r="H1907" s="21">
        <f t="shared" si="29"/>
        <v>-2.3877202956225025E-3</v>
      </c>
      <c r="I1907" s="4"/>
      <c r="J1907" s="4"/>
      <c r="K1907" s="4"/>
    </row>
    <row r="1908" spans="2:11" ht="13.5" x14ac:dyDescent="0.35">
      <c r="B1908" s="3">
        <v>44784</v>
      </c>
      <c r="C1908" s="2">
        <v>4.21</v>
      </c>
      <c r="D1908" s="2">
        <v>3.5095999999999998</v>
      </c>
      <c r="E1908" s="2">
        <v>1062</v>
      </c>
      <c r="F1908" s="2">
        <v>4.1429999999999998</v>
      </c>
      <c r="G1908" s="2">
        <v>4399.866</v>
      </c>
      <c r="H1908" s="21">
        <f t="shared" si="29"/>
        <v>0</v>
      </c>
      <c r="I1908" s="4"/>
      <c r="J1908" s="4"/>
      <c r="K1908" s="4"/>
    </row>
    <row r="1909" spans="2:11" ht="13.5" x14ac:dyDescent="0.35">
      <c r="B1909" s="3">
        <v>44785</v>
      </c>
      <c r="C1909" s="2">
        <v>4.33</v>
      </c>
      <c r="D1909" s="2">
        <v>3.6097000000000001</v>
      </c>
      <c r="E1909" s="2">
        <v>3003</v>
      </c>
      <c r="F1909" s="2">
        <v>4.319</v>
      </c>
      <c r="G1909" s="2">
        <v>12969.957</v>
      </c>
      <c r="H1909" s="21">
        <f t="shared" si="29"/>
        <v>2.8521768862548525E-2</v>
      </c>
      <c r="I1909" s="4"/>
      <c r="J1909" s="4"/>
      <c r="K1909" s="4"/>
    </row>
    <row r="1910" spans="2:11" ht="13.5" x14ac:dyDescent="0.35">
      <c r="B1910" s="3">
        <v>44788</v>
      </c>
      <c r="C1910" s="2">
        <v>4.34</v>
      </c>
      <c r="D1910" s="2">
        <v>3.6179999999999999</v>
      </c>
      <c r="E1910" s="2">
        <v>22623</v>
      </c>
      <c r="F1910" s="2">
        <v>4.33</v>
      </c>
      <c r="G1910" s="2">
        <v>97957.59</v>
      </c>
      <c r="H1910" s="21">
        <f t="shared" si="29"/>
        <v>2.2993600576224483E-3</v>
      </c>
      <c r="I1910" s="4"/>
      <c r="J1910" s="4"/>
      <c r="K1910" s="4"/>
    </row>
    <row r="1911" spans="2:11" ht="13.5" x14ac:dyDescent="0.35">
      <c r="B1911" s="3">
        <v>44789</v>
      </c>
      <c r="C1911" s="2">
        <v>4.34</v>
      </c>
      <c r="D1911" s="2">
        <v>3.6179999999999999</v>
      </c>
      <c r="E1911" s="2">
        <v>12440</v>
      </c>
      <c r="F1911" s="2">
        <v>4.3499999999999996</v>
      </c>
      <c r="G1911" s="2">
        <v>54114</v>
      </c>
      <c r="H1911" s="21">
        <f t="shared" si="29"/>
        <v>0</v>
      </c>
      <c r="I1911" s="4"/>
      <c r="J1911" s="4"/>
      <c r="K1911" s="4"/>
    </row>
    <row r="1912" spans="2:11" ht="13.5" x14ac:dyDescent="0.35">
      <c r="B1912" s="3">
        <v>44790</v>
      </c>
      <c r="C1912" s="2">
        <v>4.34</v>
      </c>
      <c r="D1912" s="2">
        <v>3.6179999999999999</v>
      </c>
      <c r="E1912" s="2">
        <v>1406</v>
      </c>
      <c r="F1912" s="2">
        <v>4.3479999999999999</v>
      </c>
      <c r="G1912" s="2">
        <v>6113.2879999999996</v>
      </c>
      <c r="H1912" s="21">
        <f t="shared" si="29"/>
        <v>0</v>
      </c>
      <c r="I1912" s="4"/>
      <c r="J1912" s="4"/>
      <c r="K1912" s="4"/>
    </row>
    <row r="1913" spans="2:11" ht="13.5" x14ac:dyDescent="0.35">
      <c r="B1913" s="3">
        <v>44791</v>
      </c>
      <c r="C1913" s="2">
        <v>4.3</v>
      </c>
      <c r="D1913" s="2">
        <v>3.5847000000000002</v>
      </c>
      <c r="E1913" s="2">
        <v>40241</v>
      </c>
      <c r="F1913" s="2">
        <v>4.3</v>
      </c>
      <c r="G1913" s="2">
        <v>173036.3</v>
      </c>
      <c r="H1913" s="21">
        <f t="shared" si="29"/>
        <v>-9.2039800995023947E-3</v>
      </c>
      <c r="I1913" s="4"/>
      <c r="J1913" s="4"/>
      <c r="K1913" s="4"/>
    </row>
    <row r="1914" spans="2:11" ht="13.5" x14ac:dyDescent="0.35">
      <c r="B1914" s="3">
        <v>44792</v>
      </c>
      <c r="C1914" s="2">
        <v>4.3499999999999996</v>
      </c>
      <c r="D1914" s="2">
        <v>3.6263000000000001</v>
      </c>
      <c r="E1914" s="2">
        <v>3051</v>
      </c>
      <c r="F1914" s="2">
        <v>4.3600000000000003</v>
      </c>
      <c r="G1914" s="2">
        <v>13302.36</v>
      </c>
      <c r="H1914" s="21">
        <f t="shared" si="29"/>
        <v>1.1604876279744429E-2</v>
      </c>
      <c r="I1914" s="4"/>
      <c r="J1914" s="4"/>
      <c r="K1914" s="4"/>
    </row>
    <row r="1915" spans="2:11" ht="13.5" x14ac:dyDescent="0.35">
      <c r="B1915" s="3">
        <v>44795</v>
      </c>
      <c r="C1915" s="2">
        <v>4.3</v>
      </c>
      <c r="D1915" s="2">
        <v>3.5847000000000002</v>
      </c>
      <c r="E1915" s="2">
        <v>685</v>
      </c>
      <c r="F1915" s="2">
        <v>4.3499999999999996</v>
      </c>
      <c r="G1915" s="2">
        <v>2979.75</v>
      </c>
      <c r="H1915" s="21">
        <f t="shared" si="29"/>
        <v>-1.1471748062763659E-2</v>
      </c>
      <c r="I1915" s="4"/>
      <c r="J1915" s="4"/>
      <c r="K1915" s="4"/>
    </row>
    <row r="1916" spans="2:11" ht="13.5" x14ac:dyDescent="0.35">
      <c r="B1916" s="3">
        <v>44796</v>
      </c>
      <c r="C1916" s="2">
        <v>4.32</v>
      </c>
      <c r="D1916" s="2">
        <v>3.6013000000000002</v>
      </c>
      <c r="E1916" s="2">
        <v>14385</v>
      </c>
      <c r="F1916" s="2">
        <v>4.3879999999999999</v>
      </c>
      <c r="G1916" s="2">
        <v>63121.38</v>
      </c>
      <c r="H1916" s="21">
        <f t="shared" si="29"/>
        <v>4.6307919770134038E-3</v>
      </c>
      <c r="I1916" s="4"/>
      <c r="J1916" s="4"/>
      <c r="K1916" s="4"/>
    </row>
    <row r="1917" spans="2:11" ht="13.5" x14ac:dyDescent="0.35">
      <c r="B1917" s="3">
        <v>44797</v>
      </c>
      <c r="C1917" s="2">
        <v>4.4400000000000004</v>
      </c>
      <c r="D1917" s="2">
        <v>3.7014</v>
      </c>
      <c r="E1917" s="2">
        <v>25004</v>
      </c>
      <c r="F1917" s="2">
        <v>4.4169999999999998</v>
      </c>
      <c r="G1917" s="2">
        <v>110442.66800000001</v>
      </c>
      <c r="H1917" s="21">
        <f t="shared" si="29"/>
        <v>2.7795518285063686E-2</v>
      </c>
      <c r="I1917" s="4"/>
      <c r="J1917" s="4"/>
      <c r="K1917" s="4"/>
    </row>
    <row r="1918" spans="2:11" ht="13.5" x14ac:dyDescent="0.35">
      <c r="B1918" s="3">
        <v>44798</v>
      </c>
      <c r="C1918" s="2">
        <v>4.5</v>
      </c>
      <c r="D1918" s="2">
        <v>3.7513999999999998</v>
      </c>
      <c r="E1918" s="2">
        <v>23874</v>
      </c>
      <c r="F1918" s="2">
        <v>4.4950000000000001</v>
      </c>
      <c r="G1918" s="2">
        <v>107313.63</v>
      </c>
      <c r="H1918" s="21">
        <f t="shared" si="29"/>
        <v>1.3508402226184638E-2</v>
      </c>
      <c r="I1918" s="4"/>
      <c r="J1918" s="4"/>
      <c r="K1918" s="4"/>
    </row>
    <row r="1919" spans="2:11" ht="13.5" x14ac:dyDescent="0.35">
      <c r="B1919" s="3">
        <v>44799</v>
      </c>
      <c r="C1919" s="2">
        <v>4.6399999999999997</v>
      </c>
      <c r="D1919" s="2">
        <v>3.8681000000000001</v>
      </c>
      <c r="E1919" s="2">
        <v>24054</v>
      </c>
      <c r="F1919" s="2">
        <v>4.6059999999999999</v>
      </c>
      <c r="G1919" s="2">
        <v>110792.724</v>
      </c>
      <c r="H1919" s="21">
        <f t="shared" si="29"/>
        <v>3.1108386202484472E-2</v>
      </c>
      <c r="I1919" s="4"/>
      <c r="J1919" s="4"/>
      <c r="K1919" s="4"/>
    </row>
    <row r="1920" spans="2:11" ht="13.5" x14ac:dyDescent="0.35">
      <c r="B1920" s="3">
        <v>44802</v>
      </c>
      <c r="C1920" s="2">
        <v>4.5999999999999996</v>
      </c>
      <c r="D1920" s="2">
        <v>3.8347000000000002</v>
      </c>
      <c r="E1920" s="2">
        <v>1756</v>
      </c>
      <c r="F1920" s="2">
        <v>4.6120000000000001</v>
      </c>
      <c r="G1920" s="2">
        <v>8098.6719999999996</v>
      </c>
      <c r="H1920" s="21">
        <f t="shared" si="29"/>
        <v>-8.6347302293115161E-3</v>
      </c>
      <c r="I1920" s="4"/>
      <c r="J1920" s="4"/>
      <c r="K1920" s="4"/>
    </row>
    <row r="1921" spans="2:11" ht="13.5" x14ac:dyDescent="0.35">
      <c r="B1921" s="3">
        <v>44803</v>
      </c>
      <c r="C1921" s="2">
        <v>4.74</v>
      </c>
      <c r="D1921" s="2">
        <v>3.9514999999999998</v>
      </c>
      <c r="E1921" s="2">
        <v>4178</v>
      </c>
      <c r="F1921" s="2">
        <v>4.7489999999999997</v>
      </c>
      <c r="G1921" s="2">
        <v>19841.322</v>
      </c>
      <c r="H1921" s="21">
        <f t="shared" si="29"/>
        <v>3.0458706026546944E-2</v>
      </c>
      <c r="I1921" s="4"/>
      <c r="J1921" s="4"/>
      <c r="K1921" s="4"/>
    </row>
    <row r="1922" spans="2:11" ht="13.5" x14ac:dyDescent="0.35">
      <c r="B1922" s="3">
        <v>44804</v>
      </c>
      <c r="C1922" s="2">
        <v>4.7</v>
      </c>
      <c r="D1922" s="2">
        <v>3.9180999999999999</v>
      </c>
      <c r="E1922" s="2">
        <v>154</v>
      </c>
      <c r="F1922" s="2">
        <v>4.657</v>
      </c>
      <c r="G1922" s="2">
        <v>717.178</v>
      </c>
      <c r="H1922" s="21">
        <f t="shared" si="29"/>
        <v>-8.4524863975705116E-3</v>
      </c>
      <c r="I1922" s="4"/>
      <c r="J1922" s="4"/>
      <c r="K1922" s="4"/>
    </row>
    <row r="1923" spans="2:11" ht="13.5" x14ac:dyDescent="0.35">
      <c r="B1923" s="3">
        <v>44805</v>
      </c>
      <c r="C1923" s="2">
        <v>4.68</v>
      </c>
      <c r="D1923" s="2">
        <v>3.9014000000000002</v>
      </c>
      <c r="E1923" s="2">
        <v>6029</v>
      </c>
      <c r="F1923" s="2">
        <v>4.6909999999999998</v>
      </c>
      <c r="G1923" s="2">
        <v>28282.039000000001</v>
      </c>
      <c r="H1923" s="21">
        <f t="shared" si="29"/>
        <v>-4.2622699777952874E-3</v>
      </c>
      <c r="I1923" s="4"/>
      <c r="J1923" s="4"/>
      <c r="K1923" s="4"/>
    </row>
    <row r="1924" spans="2:11" ht="13.5" x14ac:dyDescent="0.35">
      <c r="B1924" s="3">
        <v>44806</v>
      </c>
      <c r="C1924" s="2">
        <v>4.6500000000000004</v>
      </c>
      <c r="D1924" s="2">
        <v>3.8763999999999998</v>
      </c>
      <c r="E1924" s="2">
        <v>1544</v>
      </c>
      <c r="F1924" s="2">
        <v>4.625</v>
      </c>
      <c r="G1924" s="2">
        <v>7141</v>
      </c>
      <c r="H1924" s="21">
        <f t="shared" si="29"/>
        <v>-6.4079561183165929E-3</v>
      </c>
      <c r="I1924" s="4"/>
      <c r="J1924" s="4"/>
      <c r="K1924" s="4"/>
    </row>
    <row r="1925" spans="2:11" ht="13.5" x14ac:dyDescent="0.35">
      <c r="B1925" s="3">
        <v>44809</v>
      </c>
      <c r="C1925" s="2">
        <v>4.6500000000000004</v>
      </c>
      <c r="D1925" s="2">
        <v>3.8763999999999998</v>
      </c>
      <c r="E1925" s="2">
        <v>1191</v>
      </c>
      <c r="F1925" s="2">
        <v>4.6230000000000002</v>
      </c>
      <c r="G1925" s="2">
        <v>5505.9930000000004</v>
      </c>
      <c r="H1925" s="21">
        <f t="shared" si="29"/>
        <v>0</v>
      </c>
      <c r="I1925" s="4"/>
      <c r="J1925" s="4"/>
      <c r="K1925" s="4"/>
    </row>
    <row r="1926" spans="2:11" ht="13.5" x14ac:dyDescent="0.35">
      <c r="B1926" s="3">
        <v>44810</v>
      </c>
      <c r="C1926" s="2">
        <v>4.54</v>
      </c>
      <c r="D1926" s="2">
        <v>3.7847</v>
      </c>
      <c r="E1926" s="2">
        <v>1247</v>
      </c>
      <c r="F1926" s="2">
        <v>4.5590000000000002</v>
      </c>
      <c r="G1926" s="2">
        <v>5685.0730000000003</v>
      </c>
      <c r="H1926" s="21">
        <f t="shared" si="29"/>
        <v>-2.3655969456196444E-2</v>
      </c>
      <c r="I1926" s="4"/>
      <c r="J1926" s="4"/>
      <c r="K1926" s="4"/>
    </row>
    <row r="1927" spans="2:11" ht="13.5" x14ac:dyDescent="0.35">
      <c r="B1927" s="3">
        <v>44811</v>
      </c>
      <c r="C1927" s="2">
        <v>4.5999999999999996</v>
      </c>
      <c r="D1927" s="2">
        <v>3.8347000000000002</v>
      </c>
      <c r="E1927" s="2">
        <v>9815</v>
      </c>
      <c r="F1927" s="2">
        <v>4.5350000000000001</v>
      </c>
      <c r="G1927" s="2">
        <v>44511.025000000001</v>
      </c>
      <c r="H1927" s="21">
        <f t="shared" ref="H1927:H1990" si="30">(D1927-D1926)/D1926</f>
        <v>1.3211086743995631E-2</v>
      </c>
      <c r="I1927" s="4"/>
      <c r="J1927" s="4"/>
      <c r="K1927" s="4"/>
    </row>
    <row r="1928" spans="2:11" ht="13.5" x14ac:dyDescent="0.35">
      <c r="B1928" s="3">
        <v>44812</v>
      </c>
      <c r="C1928" s="2">
        <v>4.4800000000000004</v>
      </c>
      <c r="D1928" s="2">
        <v>3.7347000000000001</v>
      </c>
      <c r="E1928" s="2">
        <v>9747</v>
      </c>
      <c r="F1928" s="2">
        <v>4.5019999999999998</v>
      </c>
      <c r="G1928" s="2">
        <v>43880.993999999999</v>
      </c>
      <c r="H1928" s="21">
        <f t="shared" si="30"/>
        <v>-2.6077659269304009E-2</v>
      </c>
      <c r="I1928" s="4"/>
      <c r="J1928" s="4"/>
      <c r="K1928" s="4"/>
    </row>
    <row r="1929" spans="2:11" ht="13.5" x14ac:dyDescent="0.35">
      <c r="B1929" s="3">
        <v>44813</v>
      </c>
      <c r="C1929" s="2">
        <v>4.3499999999999996</v>
      </c>
      <c r="D1929" s="2">
        <v>3.6263000000000001</v>
      </c>
      <c r="E1929" s="2">
        <v>7157</v>
      </c>
      <c r="F1929" s="2">
        <v>4.4480000000000004</v>
      </c>
      <c r="G1929" s="2">
        <v>31834.335999999999</v>
      </c>
      <c r="H1929" s="21">
        <f t="shared" si="30"/>
        <v>-2.9025089029908708E-2</v>
      </c>
      <c r="I1929" s="4"/>
      <c r="J1929" s="4"/>
      <c r="K1929" s="4"/>
    </row>
    <row r="1930" spans="2:11" ht="13.5" x14ac:dyDescent="0.35">
      <c r="B1930" s="3">
        <v>44816</v>
      </c>
      <c r="C1930" s="2">
        <v>4.4400000000000004</v>
      </c>
      <c r="D1930" s="2">
        <v>3.7014</v>
      </c>
      <c r="E1930" s="2">
        <v>2805</v>
      </c>
      <c r="F1930" s="2">
        <v>4.3499999999999996</v>
      </c>
      <c r="G1930" s="2">
        <v>12201.75</v>
      </c>
      <c r="H1930" s="21">
        <f t="shared" si="30"/>
        <v>2.070981441138349E-2</v>
      </c>
      <c r="I1930" s="4"/>
      <c r="J1930" s="4"/>
      <c r="K1930" s="4"/>
    </row>
    <row r="1931" spans="2:11" ht="13.5" x14ac:dyDescent="0.35">
      <c r="B1931" s="3">
        <v>44817</v>
      </c>
      <c r="C1931" s="2">
        <v>4.4400000000000004</v>
      </c>
      <c r="D1931" s="2">
        <v>3.7014</v>
      </c>
      <c r="E1931" s="2">
        <v>9020</v>
      </c>
      <c r="F1931" s="2">
        <v>4.274</v>
      </c>
      <c r="G1931" s="2">
        <v>38551.480000000003</v>
      </c>
      <c r="H1931" s="21">
        <f t="shared" si="30"/>
        <v>0</v>
      </c>
      <c r="I1931" s="4"/>
      <c r="J1931" s="4"/>
      <c r="K1931" s="4"/>
    </row>
    <row r="1932" spans="2:11" ht="13.5" x14ac:dyDescent="0.35">
      <c r="B1932" s="3">
        <v>44818</v>
      </c>
      <c r="C1932" s="2">
        <v>4.4400000000000004</v>
      </c>
      <c r="D1932" s="2">
        <v>3.7014</v>
      </c>
      <c r="E1932" s="2">
        <v>17513</v>
      </c>
      <c r="F1932" s="2">
        <v>4.375</v>
      </c>
      <c r="G1932" s="2">
        <v>76619.375</v>
      </c>
      <c r="H1932" s="21">
        <f t="shared" si="30"/>
        <v>0</v>
      </c>
      <c r="I1932" s="4"/>
      <c r="J1932" s="4"/>
      <c r="K1932" s="4"/>
    </row>
    <row r="1933" spans="2:11" ht="13.5" x14ac:dyDescent="0.35">
      <c r="B1933" s="3">
        <v>44819</v>
      </c>
      <c r="C1933" s="2">
        <v>4.4000000000000004</v>
      </c>
      <c r="D1933" s="2">
        <v>3.6680000000000001</v>
      </c>
      <c r="E1933" s="2">
        <v>110</v>
      </c>
      <c r="F1933" s="2">
        <v>4.45</v>
      </c>
      <c r="G1933" s="2">
        <v>489.5</v>
      </c>
      <c r="H1933" s="21">
        <f t="shared" si="30"/>
        <v>-9.0236126870913373E-3</v>
      </c>
      <c r="I1933" s="4"/>
      <c r="J1933" s="4"/>
      <c r="K1933" s="4"/>
    </row>
    <row r="1934" spans="2:11" ht="13.5" x14ac:dyDescent="0.35">
      <c r="B1934" s="3">
        <v>44820</v>
      </c>
      <c r="C1934" s="2">
        <v>4.41</v>
      </c>
      <c r="D1934" s="2">
        <v>3.6764000000000001</v>
      </c>
      <c r="E1934" s="2">
        <v>1694</v>
      </c>
      <c r="F1934" s="2">
        <v>4.4059999999999997</v>
      </c>
      <c r="G1934" s="2">
        <v>7463.7640000000001</v>
      </c>
      <c r="H1934" s="21">
        <f t="shared" si="30"/>
        <v>2.2900763358778523E-3</v>
      </c>
      <c r="I1934" s="4"/>
      <c r="J1934" s="4"/>
      <c r="K1934" s="4"/>
    </row>
    <row r="1935" spans="2:11" ht="13.5" x14ac:dyDescent="0.35">
      <c r="B1935" s="3">
        <v>44823</v>
      </c>
      <c r="C1935" s="2">
        <v>4.4400000000000004</v>
      </c>
      <c r="D1935" s="2">
        <v>3.7014</v>
      </c>
      <c r="E1935" s="2">
        <v>501</v>
      </c>
      <c r="F1935" s="2">
        <v>4.4000000000000004</v>
      </c>
      <c r="G1935" s="2">
        <v>2204.4</v>
      </c>
      <c r="H1935" s="21">
        <f t="shared" si="30"/>
        <v>6.8001305625067761E-3</v>
      </c>
      <c r="I1935" s="4"/>
      <c r="J1935" s="4"/>
      <c r="K1935" s="4"/>
    </row>
    <row r="1936" spans="2:11" ht="13.5" x14ac:dyDescent="0.35">
      <c r="B1936" s="3">
        <v>44824</v>
      </c>
      <c r="C1936" s="2">
        <v>4.45</v>
      </c>
      <c r="D1936" s="2">
        <v>3.7097000000000002</v>
      </c>
      <c r="E1936" s="2">
        <v>1000</v>
      </c>
      <c r="F1936" s="2">
        <v>4.45</v>
      </c>
      <c r="G1936" s="2">
        <v>4450</v>
      </c>
      <c r="H1936" s="21">
        <f t="shared" si="30"/>
        <v>2.2423947695467111E-3</v>
      </c>
      <c r="I1936" s="4"/>
      <c r="J1936" s="4"/>
      <c r="K1936" s="4"/>
    </row>
    <row r="1937" spans="2:11" ht="13.5" x14ac:dyDescent="0.35">
      <c r="B1937" s="3">
        <v>44825</v>
      </c>
      <c r="C1937" s="2">
        <v>4.45</v>
      </c>
      <c r="D1937" s="2">
        <v>3.7097000000000002</v>
      </c>
      <c r="E1937" s="2">
        <v>4473</v>
      </c>
      <c r="F1937" s="2">
        <v>4.4109999999999996</v>
      </c>
      <c r="G1937" s="2">
        <v>19730.402999999998</v>
      </c>
      <c r="H1937" s="21">
        <f t="shared" si="30"/>
        <v>0</v>
      </c>
      <c r="I1937" s="4"/>
      <c r="J1937" s="4"/>
      <c r="K1937" s="4"/>
    </row>
    <row r="1938" spans="2:11" ht="13.5" x14ac:dyDescent="0.35">
      <c r="B1938" s="3">
        <v>44826</v>
      </c>
      <c r="C1938" s="2">
        <v>4.45</v>
      </c>
      <c r="D1938" s="2">
        <v>3.7097000000000002</v>
      </c>
      <c r="E1938" s="2">
        <v>11539</v>
      </c>
      <c r="F1938" s="2">
        <v>4.4340000000000002</v>
      </c>
      <c r="G1938" s="2">
        <v>51163.925999999999</v>
      </c>
      <c r="H1938" s="21">
        <f t="shared" si="30"/>
        <v>0</v>
      </c>
      <c r="I1938" s="4"/>
      <c r="J1938" s="4"/>
      <c r="K1938" s="4"/>
    </row>
    <row r="1939" spans="2:11" ht="13.5" x14ac:dyDescent="0.35">
      <c r="B1939" s="3">
        <v>44827</v>
      </c>
      <c r="C1939" s="2">
        <v>4.58</v>
      </c>
      <c r="D1939" s="2">
        <v>3.8180999999999998</v>
      </c>
      <c r="E1939" s="2">
        <v>19574</v>
      </c>
      <c r="F1939" s="2">
        <v>4.5259999999999998</v>
      </c>
      <c r="G1939" s="2">
        <v>88591.923999999999</v>
      </c>
      <c r="H1939" s="21">
        <f t="shared" si="30"/>
        <v>2.9220691700137368E-2</v>
      </c>
      <c r="I1939" s="4"/>
      <c r="J1939" s="4"/>
      <c r="K1939" s="4"/>
    </row>
    <row r="1940" spans="2:11" ht="13.5" x14ac:dyDescent="0.35">
      <c r="B1940" s="3">
        <v>44830</v>
      </c>
      <c r="C1940" s="2">
        <v>4.5999999999999996</v>
      </c>
      <c r="D1940" s="2">
        <v>3.8347000000000002</v>
      </c>
      <c r="E1940" s="2">
        <v>3483</v>
      </c>
      <c r="F1940" s="2">
        <v>4.6219999999999999</v>
      </c>
      <c r="G1940" s="2">
        <v>16098.425999999999</v>
      </c>
      <c r="H1940" s="21">
        <f t="shared" si="30"/>
        <v>4.3477122128808554E-3</v>
      </c>
      <c r="I1940" s="4"/>
      <c r="J1940" s="4"/>
      <c r="K1940" s="4"/>
    </row>
    <row r="1941" spans="2:11" ht="13.5" x14ac:dyDescent="0.35">
      <c r="B1941" s="3">
        <v>44831</v>
      </c>
      <c r="C1941" s="2">
        <v>4.58</v>
      </c>
      <c r="D1941" s="2">
        <v>3.8180999999999998</v>
      </c>
      <c r="E1941" s="2">
        <v>25</v>
      </c>
      <c r="F1941" s="2">
        <v>4.58</v>
      </c>
      <c r="G1941" s="2">
        <v>114.5</v>
      </c>
      <c r="H1941" s="21">
        <f t="shared" si="30"/>
        <v>-4.3288914387045636E-3</v>
      </c>
      <c r="I1941" s="4"/>
      <c r="J1941" s="4"/>
      <c r="K1941" s="4"/>
    </row>
    <row r="1942" spans="2:11" ht="13.5" x14ac:dyDescent="0.35">
      <c r="B1942" s="3">
        <v>44832</v>
      </c>
      <c r="C1942" s="2">
        <v>4.63</v>
      </c>
      <c r="D1942" s="2">
        <v>3.8597999999999999</v>
      </c>
      <c r="E1942" s="2">
        <v>626</v>
      </c>
      <c r="F1942" s="2">
        <v>4.6239999999999997</v>
      </c>
      <c r="G1942" s="2">
        <v>2894.6239999999998</v>
      </c>
      <c r="H1942" s="21">
        <f t="shared" si="30"/>
        <v>1.0921662607055885E-2</v>
      </c>
      <c r="I1942" s="4"/>
      <c r="J1942" s="4"/>
      <c r="K1942" s="4"/>
    </row>
    <row r="1943" spans="2:11" ht="13.5" x14ac:dyDescent="0.35">
      <c r="B1943" s="3">
        <v>44833</v>
      </c>
      <c r="C1943" s="2">
        <v>4.63</v>
      </c>
      <c r="D1943" s="2">
        <v>3.8597999999999999</v>
      </c>
      <c r="E1943" s="2">
        <v>3746</v>
      </c>
      <c r="F1943" s="2">
        <v>4.5999999999999996</v>
      </c>
      <c r="G1943" s="2">
        <v>17231.599999999999</v>
      </c>
      <c r="H1943" s="21">
        <f t="shared" si="30"/>
        <v>0</v>
      </c>
      <c r="I1943" s="4"/>
      <c r="J1943" s="4"/>
      <c r="K1943" s="4"/>
    </row>
    <row r="1944" spans="2:11" ht="13.5" x14ac:dyDescent="0.35">
      <c r="B1944" s="3">
        <v>44834</v>
      </c>
      <c r="C1944" s="2">
        <v>4.62</v>
      </c>
      <c r="D1944" s="2">
        <v>3.8513999999999999</v>
      </c>
      <c r="E1944" s="2">
        <v>4176</v>
      </c>
      <c r="F1944" s="2">
        <v>4.5780000000000003</v>
      </c>
      <c r="G1944" s="2">
        <v>19117.727999999999</v>
      </c>
      <c r="H1944" s="21">
        <f t="shared" si="30"/>
        <v>-2.1762785636561385E-3</v>
      </c>
      <c r="I1944" s="4"/>
      <c r="J1944" s="4"/>
      <c r="K1944" s="4"/>
    </row>
    <row r="1945" spans="2:11" ht="13.5" x14ac:dyDescent="0.35">
      <c r="B1945" s="3">
        <v>44837</v>
      </c>
      <c r="C1945" s="2">
        <v>4.5999999999999996</v>
      </c>
      <c r="D1945" s="2">
        <v>3.8347000000000002</v>
      </c>
      <c r="E1945" s="2">
        <v>1796</v>
      </c>
      <c r="F1945" s="2">
        <v>4.6369999999999996</v>
      </c>
      <c r="G1945" s="2">
        <v>8328.0519999999997</v>
      </c>
      <c r="H1945" s="21">
        <f t="shared" si="30"/>
        <v>-4.3360855792698022E-3</v>
      </c>
      <c r="I1945" s="4"/>
      <c r="J1945" s="4"/>
      <c r="K1945" s="4"/>
    </row>
    <row r="1946" spans="2:11" ht="13.5" x14ac:dyDescent="0.35">
      <c r="B1946" s="3">
        <v>44838</v>
      </c>
      <c r="C1946" s="2">
        <v>4.5999999999999996</v>
      </c>
      <c r="D1946" s="2">
        <v>3.8347000000000002</v>
      </c>
      <c r="E1946" s="2">
        <v>0</v>
      </c>
      <c r="F1946" s="2">
        <v>0</v>
      </c>
      <c r="G1946" s="2">
        <v>0</v>
      </c>
      <c r="H1946" s="21">
        <f t="shared" si="30"/>
        <v>0</v>
      </c>
      <c r="I1946" s="4"/>
      <c r="J1946" s="4"/>
      <c r="K1946" s="4"/>
    </row>
    <row r="1947" spans="2:11" ht="13.5" x14ac:dyDescent="0.35">
      <c r="B1947" s="3">
        <v>44839</v>
      </c>
      <c r="C1947" s="2">
        <v>4.5999999999999996</v>
      </c>
      <c r="D1947" s="2">
        <v>3.8347000000000002</v>
      </c>
      <c r="E1947" s="2">
        <v>0</v>
      </c>
      <c r="F1947" s="2">
        <v>0</v>
      </c>
      <c r="G1947" s="2">
        <v>0</v>
      </c>
      <c r="H1947" s="21">
        <f t="shared" si="30"/>
        <v>0</v>
      </c>
      <c r="I1947" s="4"/>
      <c r="J1947" s="4"/>
      <c r="K1947" s="4"/>
    </row>
    <row r="1948" spans="2:11" ht="13.5" x14ac:dyDescent="0.35">
      <c r="B1948" s="3">
        <v>44840</v>
      </c>
      <c r="C1948" s="2">
        <v>4.5999999999999996</v>
      </c>
      <c r="D1948" s="2">
        <v>3.8347000000000002</v>
      </c>
      <c r="E1948" s="2">
        <v>0</v>
      </c>
      <c r="F1948" s="2">
        <v>0</v>
      </c>
      <c r="G1948" s="2">
        <v>0</v>
      </c>
      <c r="H1948" s="21">
        <f t="shared" si="30"/>
        <v>0</v>
      </c>
      <c r="I1948" s="4"/>
      <c r="J1948" s="4"/>
      <c r="K1948" s="4"/>
    </row>
    <row r="1949" spans="2:11" ht="13.5" x14ac:dyDescent="0.35">
      <c r="B1949" s="3">
        <v>44841</v>
      </c>
      <c r="C1949" s="2">
        <v>4.5</v>
      </c>
      <c r="D1949" s="2">
        <v>3.7513999999999998</v>
      </c>
      <c r="E1949" s="2">
        <v>14391</v>
      </c>
      <c r="F1949" s="2">
        <v>4.4649999999999999</v>
      </c>
      <c r="G1949" s="2">
        <v>64255.815000000002</v>
      </c>
      <c r="H1949" s="21">
        <f t="shared" si="30"/>
        <v>-2.1722690171330317E-2</v>
      </c>
      <c r="I1949" s="4"/>
      <c r="J1949" s="4"/>
      <c r="K1949" s="4"/>
    </row>
    <row r="1950" spans="2:11" ht="13.5" x14ac:dyDescent="0.35">
      <c r="B1950" s="3">
        <v>44844</v>
      </c>
      <c r="C1950" s="2">
        <v>4.57</v>
      </c>
      <c r="D1950" s="2">
        <v>3.8096999999999999</v>
      </c>
      <c r="E1950" s="2">
        <v>1000</v>
      </c>
      <c r="F1950" s="2">
        <v>4.5270000000000001</v>
      </c>
      <c r="G1950" s="2">
        <v>4527</v>
      </c>
      <c r="H1950" s="21">
        <f t="shared" si="30"/>
        <v>1.5540864743828976E-2</v>
      </c>
      <c r="I1950" s="4"/>
      <c r="J1950" s="4"/>
      <c r="K1950" s="4"/>
    </row>
    <row r="1951" spans="2:11" ht="13.5" x14ac:dyDescent="0.35">
      <c r="B1951" s="3">
        <v>44845</v>
      </c>
      <c r="C1951" s="2">
        <v>4.5999999999999996</v>
      </c>
      <c r="D1951" s="2">
        <v>3.8347000000000002</v>
      </c>
      <c r="E1951" s="2">
        <v>35916</v>
      </c>
      <c r="F1951" s="2">
        <v>4.609</v>
      </c>
      <c r="G1951" s="2">
        <v>165536.84400000001</v>
      </c>
      <c r="H1951" s="21">
        <f t="shared" si="30"/>
        <v>6.5621964984120418E-3</v>
      </c>
      <c r="I1951" s="4"/>
      <c r="J1951" s="4"/>
      <c r="K1951" s="4"/>
    </row>
    <row r="1952" spans="2:11" ht="13.5" x14ac:dyDescent="0.35">
      <c r="B1952" s="3">
        <v>44846</v>
      </c>
      <c r="C1952" s="2">
        <v>4.5999999999999996</v>
      </c>
      <c r="D1952" s="2">
        <v>3.8347000000000002</v>
      </c>
      <c r="E1952" s="2">
        <v>7507</v>
      </c>
      <c r="F1952" s="2">
        <v>4.5979999999999999</v>
      </c>
      <c r="G1952" s="2">
        <v>34517.186000000002</v>
      </c>
      <c r="H1952" s="21">
        <f t="shared" si="30"/>
        <v>0</v>
      </c>
      <c r="I1952" s="4"/>
      <c r="J1952" s="4"/>
      <c r="K1952" s="4"/>
    </row>
    <row r="1953" spans="2:11" ht="13.5" x14ac:dyDescent="0.35">
      <c r="B1953" s="3">
        <v>44847</v>
      </c>
      <c r="C1953" s="2">
        <v>4.5</v>
      </c>
      <c r="D1953" s="2">
        <v>3.7513999999999998</v>
      </c>
      <c r="E1953" s="2">
        <v>5420</v>
      </c>
      <c r="F1953" s="2">
        <v>4.5590000000000002</v>
      </c>
      <c r="G1953" s="2">
        <v>24709.78</v>
      </c>
      <c r="H1953" s="21">
        <f t="shared" si="30"/>
        <v>-2.1722690171330317E-2</v>
      </c>
      <c r="I1953" s="4"/>
      <c r="J1953" s="4"/>
      <c r="K1953" s="4"/>
    </row>
    <row r="1954" spans="2:11" ht="13.5" x14ac:dyDescent="0.35">
      <c r="B1954" s="3">
        <v>44848</v>
      </c>
      <c r="C1954" s="2">
        <v>4.5</v>
      </c>
      <c r="D1954" s="2">
        <v>3.7513999999999998</v>
      </c>
      <c r="E1954" s="2">
        <v>3862</v>
      </c>
      <c r="F1954" s="2">
        <v>4.532</v>
      </c>
      <c r="G1954" s="2">
        <v>17502.583999999999</v>
      </c>
      <c r="H1954" s="21">
        <f t="shared" si="30"/>
        <v>0</v>
      </c>
      <c r="I1954" s="4"/>
      <c r="J1954" s="4"/>
      <c r="K1954" s="4"/>
    </row>
    <row r="1955" spans="2:11" ht="13.5" x14ac:dyDescent="0.35">
      <c r="B1955" s="3">
        <v>44851</v>
      </c>
      <c r="C1955" s="2">
        <v>4.57</v>
      </c>
      <c r="D1955" s="2">
        <v>3.8096999999999999</v>
      </c>
      <c r="E1955" s="2">
        <v>7150</v>
      </c>
      <c r="F1955" s="2">
        <v>4.5289999999999999</v>
      </c>
      <c r="G1955" s="2">
        <v>32382.35</v>
      </c>
      <c r="H1955" s="21">
        <f t="shared" si="30"/>
        <v>1.5540864743828976E-2</v>
      </c>
      <c r="I1955" s="4"/>
      <c r="J1955" s="4"/>
      <c r="K1955" s="4"/>
    </row>
    <row r="1956" spans="2:11" ht="13.5" x14ac:dyDescent="0.35">
      <c r="B1956" s="3">
        <v>44852</v>
      </c>
      <c r="C1956" s="2">
        <v>4.59</v>
      </c>
      <c r="D1956" s="2">
        <v>3.8264</v>
      </c>
      <c r="E1956" s="2">
        <v>4001</v>
      </c>
      <c r="F1956" s="2">
        <v>4.5</v>
      </c>
      <c r="G1956" s="2">
        <v>18004.5</v>
      </c>
      <c r="H1956" s="21">
        <f t="shared" si="30"/>
        <v>4.3835472609392231E-3</v>
      </c>
      <c r="I1956" s="4"/>
      <c r="J1956" s="4"/>
      <c r="K1956" s="4"/>
    </row>
    <row r="1957" spans="2:11" ht="13.5" x14ac:dyDescent="0.35">
      <c r="B1957" s="3">
        <v>44853</v>
      </c>
      <c r="C1957" s="2">
        <v>4.59</v>
      </c>
      <c r="D1957" s="2">
        <v>3.8264</v>
      </c>
      <c r="E1957" s="2">
        <v>4001</v>
      </c>
      <c r="F1957" s="2">
        <v>4.5049999999999999</v>
      </c>
      <c r="G1957" s="2">
        <v>18024.505000000001</v>
      </c>
      <c r="H1957" s="21">
        <f t="shared" si="30"/>
        <v>0</v>
      </c>
      <c r="I1957" s="4"/>
      <c r="J1957" s="4"/>
      <c r="K1957" s="4"/>
    </row>
    <row r="1958" spans="2:11" ht="13.5" x14ac:dyDescent="0.35">
      <c r="B1958" s="3">
        <v>44854</v>
      </c>
      <c r="C1958" s="2">
        <v>4.58</v>
      </c>
      <c r="D1958" s="2">
        <v>3.8180999999999998</v>
      </c>
      <c r="E1958" s="2">
        <v>4506</v>
      </c>
      <c r="F1958" s="2">
        <v>4.5090000000000003</v>
      </c>
      <c r="G1958" s="2">
        <v>20317.554</v>
      </c>
      <c r="H1958" s="21">
        <f t="shared" si="30"/>
        <v>-2.1691407066695054E-3</v>
      </c>
      <c r="I1958" s="4"/>
      <c r="J1958" s="4"/>
      <c r="K1958" s="4"/>
    </row>
    <row r="1959" spans="2:11" ht="13.5" x14ac:dyDescent="0.35">
      <c r="B1959" s="3">
        <v>44855</v>
      </c>
      <c r="C1959" s="2">
        <v>4.58</v>
      </c>
      <c r="D1959" s="2">
        <v>3.8180999999999998</v>
      </c>
      <c r="E1959" s="2">
        <v>873</v>
      </c>
      <c r="F1959" s="2">
        <v>4.58</v>
      </c>
      <c r="G1959" s="2">
        <v>3998.34</v>
      </c>
      <c r="H1959" s="21">
        <f t="shared" si="30"/>
        <v>0</v>
      </c>
      <c r="I1959" s="4"/>
      <c r="J1959" s="4"/>
      <c r="K1959" s="4"/>
    </row>
    <row r="1960" spans="2:11" ht="13.5" x14ac:dyDescent="0.35">
      <c r="B1960" s="3">
        <v>44858</v>
      </c>
      <c r="C1960" s="2">
        <v>4.5599999999999996</v>
      </c>
      <c r="D1960" s="2">
        <v>3.8014000000000001</v>
      </c>
      <c r="E1960" s="2">
        <v>10977</v>
      </c>
      <c r="F1960" s="2">
        <v>4.5</v>
      </c>
      <c r="G1960" s="2">
        <v>49396.5</v>
      </c>
      <c r="H1960" s="21">
        <f t="shared" si="30"/>
        <v>-4.3739032503076706E-3</v>
      </c>
      <c r="I1960" s="4"/>
      <c r="J1960" s="4"/>
      <c r="K1960" s="4"/>
    </row>
    <row r="1961" spans="2:11" ht="13.5" x14ac:dyDescent="0.35">
      <c r="B1961" s="3">
        <v>44859</v>
      </c>
      <c r="C1961" s="2">
        <v>4.5599999999999996</v>
      </c>
      <c r="D1961" s="2">
        <v>3.8014000000000001</v>
      </c>
      <c r="E1961" s="2">
        <v>4102</v>
      </c>
      <c r="F1961" s="2">
        <v>4.5</v>
      </c>
      <c r="G1961" s="2">
        <v>18459</v>
      </c>
      <c r="H1961" s="21">
        <f t="shared" si="30"/>
        <v>0</v>
      </c>
      <c r="I1961" s="4"/>
      <c r="J1961" s="4"/>
      <c r="K1961" s="4"/>
    </row>
    <row r="1962" spans="2:11" ht="13.5" x14ac:dyDescent="0.35">
      <c r="B1962" s="3">
        <v>44860</v>
      </c>
      <c r="C1962" s="2">
        <v>4.55</v>
      </c>
      <c r="D1962" s="2">
        <v>3.7930999999999999</v>
      </c>
      <c r="E1962" s="2">
        <v>5216</v>
      </c>
      <c r="F1962" s="2">
        <v>4.5</v>
      </c>
      <c r="G1962" s="2">
        <v>23472</v>
      </c>
      <c r="H1962" s="21">
        <f t="shared" si="30"/>
        <v>-2.1834061135371694E-3</v>
      </c>
      <c r="I1962" s="4"/>
      <c r="J1962" s="4"/>
      <c r="K1962" s="4"/>
    </row>
    <row r="1963" spans="2:11" ht="13.5" x14ac:dyDescent="0.35">
      <c r="B1963" s="3">
        <v>44861</v>
      </c>
      <c r="C1963" s="2">
        <v>4.55</v>
      </c>
      <c r="D1963" s="2">
        <v>3.7930999999999999</v>
      </c>
      <c r="E1963" s="2">
        <v>0</v>
      </c>
      <c r="F1963" s="2">
        <v>0</v>
      </c>
      <c r="G1963" s="2">
        <v>0</v>
      </c>
      <c r="H1963" s="21">
        <f t="shared" si="30"/>
        <v>0</v>
      </c>
      <c r="I1963" s="4"/>
      <c r="J1963" s="4"/>
      <c r="K1963" s="4"/>
    </row>
    <row r="1964" spans="2:11" ht="13.5" x14ac:dyDescent="0.35">
      <c r="B1964" s="3">
        <v>44862</v>
      </c>
      <c r="C1964" s="2">
        <v>4.5</v>
      </c>
      <c r="D1964" s="2">
        <v>3.7513999999999998</v>
      </c>
      <c r="E1964" s="2">
        <v>9717</v>
      </c>
      <c r="F1964" s="2">
        <v>4.5010000000000003</v>
      </c>
      <c r="G1964" s="2">
        <v>43736.216999999997</v>
      </c>
      <c r="H1964" s="21">
        <f t="shared" si="30"/>
        <v>-1.0993646357860345E-2</v>
      </c>
      <c r="I1964" s="4"/>
      <c r="J1964" s="4"/>
      <c r="K1964" s="4"/>
    </row>
    <row r="1965" spans="2:11" ht="13.5" x14ac:dyDescent="0.35">
      <c r="B1965" s="3">
        <v>44865</v>
      </c>
      <c r="C1965" s="2">
        <v>4.55</v>
      </c>
      <c r="D1965" s="2">
        <v>3.7930999999999999</v>
      </c>
      <c r="E1965" s="2">
        <v>1</v>
      </c>
      <c r="F1965" s="2">
        <v>4.55</v>
      </c>
      <c r="G1965" s="2">
        <v>4.55</v>
      </c>
      <c r="H1965" s="21">
        <f t="shared" si="30"/>
        <v>1.1115850082635836E-2</v>
      </c>
      <c r="I1965" s="4"/>
      <c r="J1965" s="4"/>
      <c r="K1965" s="4"/>
    </row>
    <row r="1966" spans="2:11" ht="13.5" x14ac:dyDescent="0.35">
      <c r="B1966" s="3">
        <v>44866</v>
      </c>
      <c r="C1966" s="2">
        <v>4.47</v>
      </c>
      <c r="D1966" s="2">
        <v>3.7263999999999999</v>
      </c>
      <c r="E1966" s="2">
        <v>659</v>
      </c>
      <c r="F1966" s="2">
        <v>4.4630000000000001</v>
      </c>
      <c r="G1966" s="2">
        <v>2941.1170000000002</v>
      </c>
      <c r="H1966" s="21">
        <f t="shared" si="30"/>
        <v>-1.7584561440510398E-2</v>
      </c>
      <c r="I1966" s="4"/>
      <c r="J1966" s="4"/>
      <c r="K1966" s="4"/>
    </row>
    <row r="1967" spans="2:11" ht="13.5" x14ac:dyDescent="0.35">
      <c r="B1967" s="3">
        <v>44867</v>
      </c>
      <c r="C1967" s="2">
        <v>4.47</v>
      </c>
      <c r="D1967" s="2">
        <v>3.7263999999999999</v>
      </c>
      <c r="E1967" s="2">
        <v>293</v>
      </c>
      <c r="F1967" s="2">
        <v>4.3209999999999997</v>
      </c>
      <c r="G1967" s="2">
        <v>1266.0530000000001</v>
      </c>
      <c r="H1967" s="21">
        <f t="shared" si="30"/>
        <v>0</v>
      </c>
      <c r="I1967" s="4"/>
      <c r="J1967" s="4"/>
      <c r="K1967" s="4"/>
    </row>
    <row r="1968" spans="2:11" ht="13.5" x14ac:dyDescent="0.35">
      <c r="B1968" s="3">
        <v>44868</v>
      </c>
      <c r="C1968" s="2">
        <v>4.47</v>
      </c>
      <c r="D1968" s="2">
        <v>3.7263999999999999</v>
      </c>
      <c r="E1968" s="2">
        <v>130</v>
      </c>
      <c r="F1968" s="2">
        <v>4.47</v>
      </c>
      <c r="G1968" s="2">
        <v>581.1</v>
      </c>
      <c r="H1968" s="21">
        <f t="shared" si="30"/>
        <v>0</v>
      </c>
      <c r="I1968" s="4"/>
      <c r="J1968" s="4"/>
      <c r="K1968" s="4"/>
    </row>
    <row r="1969" spans="2:11" ht="13.5" x14ac:dyDescent="0.35">
      <c r="B1969" s="3">
        <v>44869</v>
      </c>
      <c r="C1969" s="2">
        <v>4.46</v>
      </c>
      <c r="D1969" s="2">
        <v>3.718</v>
      </c>
      <c r="E1969" s="2">
        <v>1076</v>
      </c>
      <c r="F1969" s="2">
        <v>4.45</v>
      </c>
      <c r="G1969" s="2">
        <v>4788.2</v>
      </c>
      <c r="H1969" s="21">
        <f t="shared" si="30"/>
        <v>-2.2541863460712654E-3</v>
      </c>
      <c r="I1969" s="4"/>
      <c r="J1969" s="4"/>
      <c r="K1969" s="4"/>
    </row>
    <row r="1970" spans="2:11" ht="13.5" x14ac:dyDescent="0.35">
      <c r="B1970" s="3">
        <v>44872</v>
      </c>
      <c r="C1970" s="2">
        <v>4.32</v>
      </c>
      <c r="D1970" s="2">
        <v>3.6013000000000002</v>
      </c>
      <c r="E1970" s="2">
        <v>7001</v>
      </c>
      <c r="F1970" s="2">
        <v>4.306</v>
      </c>
      <c r="G1970" s="2">
        <v>30146.306</v>
      </c>
      <c r="H1970" s="21">
        <f t="shared" si="30"/>
        <v>-3.1387842926304414E-2</v>
      </c>
      <c r="I1970" s="4"/>
      <c r="J1970" s="4"/>
      <c r="K1970" s="4"/>
    </row>
    <row r="1971" spans="2:11" ht="13.5" x14ac:dyDescent="0.35">
      <c r="B1971" s="3">
        <v>44873</v>
      </c>
      <c r="C1971" s="2">
        <v>4.37</v>
      </c>
      <c r="D1971" s="2">
        <v>3.6429999999999998</v>
      </c>
      <c r="E1971" s="2">
        <v>3018</v>
      </c>
      <c r="F1971" s="2">
        <v>4.3010000000000002</v>
      </c>
      <c r="G1971" s="2">
        <v>12980.418</v>
      </c>
      <c r="H1971" s="21">
        <f t="shared" si="30"/>
        <v>1.1579151972898572E-2</v>
      </c>
      <c r="I1971" s="4"/>
      <c r="J1971" s="4"/>
      <c r="K1971" s="4"/>
    </row>
    <row r="1972" spans="2:11" ht="13.5" x14ac:dyDescent="0.35">
      <c r="B1972" s="3">
        <v>44874</v>
      </c>
      <c r="C1972" s="2">
        <v>4.26</v>
      </c>
      <c r="D1972" s="2">
        <v>3.5512999999999999</v>
      </c>
      <c r="E1972" s="2">
        <v>5016</v>
      </c>
      <c r="F1972" s="2">
        <v>4.258</v>
      </c>
      <c r="G1972" s="2">
        <v>21358.128000000001</v>
      </c>
      <c r="H1972" s="21">
        <f t="shared" si="30"/>
        <v>-2.5171561899533325E-2</v>
      </c>
      <c r="I1972" s="4"/>
      <c r="J1972" s="4"/>
      <c r="K1972" s="4"/>
    </row>
    <row r="1973" spans="2:11" ht="13.5" x14ac:dyDescent="0.35">
      <c r="B1973" s="3">
        <v>44875</v>
      </c>
      <c r="C1973" s="2">
        <v>4.42</v>
      </c>
      <c r="D1973" s="2">
        <v>3.6846999999999999</v>
      </c>
      <c r="E1973" s="2">
        <v>1412</v>
      </c>
      <c r="F1973" s="2">
        <v>4.3730000000000002</v>
      </c>
      <c r="G1973" s="2">
        <v>6174.6760000000004</v>
      </c>
      <c r="H1973" s="21">
        <f t="shared" si="30"/>
        <v>3.7563709064286306E-2</v>
      </c>
      <c r="I1973" s="4"/>
      <c r="J1973" s="4"/>
      <c r="K1973" s="4"/>
    </row>
    <row r="1974" spans="2:11" ht="13.5" x14ac:dyDescent="0.35">
      <c r="B1974" s="3">
        <v>44876</v>
      </c>
      <c r="C1974" s="2">
        <v>4.38</v>
      </c>
      <c r="D1974" s="2">
        <v>3.6513</v>
      </c>
      <c r="E1974" s="2">
        <v>4504</v>
      </c>
      <c r="F1974" s="2">
        <v>4.3810000000000002</v>
      </c>
      <c r="G1974" s="2">
        <v>19732.024000000001</v>
      </c>
      <c r="H1974" s="21">
        <f t="shared" si="30"/>
        <v>-9.0645100008141435E-3</v>
      </c>
      <c r="I1974" s="4"/>
      <c r="J1974" s="4"/>
      <c r="K1974" s="4"/>
    </row>
    <row r="1975" spans="2:11" ht="13.5" x14ac:dyDescent="0.35">
      <c r="B1975" s="3">
        <v>44879</v>
      </c>
      <c r="C1975" s="2">
        <v>4.38</v>
      </c>
      <c r="D1975" s="2">
        <v>3.6513</v>
      </c>
      <c r="E1975" s="2">
        <v>1998</v>
      </c>
      <c r="F1975" s="2">
        <v>4.375</v>
      </c>
      <c r="G1975" s="2">
        <v>8741.25</v>
      </c>
      <c r="H1975" s="21">
        <f t="shared" si="30"/>
        <v>0</v>
      </c>
      <c r="I1975" s="4"/>
      <c r="J1975" s="4"/>
      <c r="K1975" s="4"/>
    </row>
    <row r="1976" spans="2:11" ht="13.5" x14ac:dyDescent="0.35">
      <c r="B1976" s="3">
        <v>44880</v>
      </c>
      <c r="C1976" s="2">
        <v>4.38</v>
      </c>
      <c r="D1976" s="2">
        <v>3.6513</v>
      </c>
      <c r="E1976" s="2">
        <v>165</v>
      </c>
      <c r="F1976" s="2">
        <v>4.38</v>
      </c>
      <c r="G1976" s="2">
        <v>722.7</v>
      </c>
      <c r="H1976" s="21">
        <f t="shared" si="30"/>
        <v>0</v>
      </c>
      <c r="I1976" s="4"/>
      <c r="J1976" s="4"/>
      <c r="K1976" s="4"/>
    </row>
    <row r="1977" spans="2:11" ht="13.5" x14ac:dyDescent="0.35">
      <c r="B1977" s="3">
        <v>44881</v>
      </c>
      <c r="C1977" s="2">
        <v>4.38</v>
      </c>
      <c r="D1977" s="2">
        <v>3.6513</v>
      </c>
      <c r="E1977" s="2">
        <v>0</v>
      </c>
      <c r="F1977" s="2">
        <v>0</v>
      </c>
      <c r="G1977" s="2">
        <v>0</v>
      </c>
      <c r="H1977" s="21">
        <f t="shared" si="30"/>
        <v>0</v>
      </c>
      <c r="I1977" s="4"/>
      <c r="J1977" s="4"/>
      <c r="K1977" s="4"/>
    </row>
    <row r="1978" spans="2:11" ht="13.5" x14ac:dyDescent="0.35">
      <c r="B1978" s="3">
        <v>44882</v>
      </c>
      <c r="C1978" s="2">
        <v>4.3099999999999996</v>
      </c>
      <c r="D1978" s="2">
        <v>3.593</v>
      </c>
      <c r="E1978" s="2">
        <v>1133</v>
      </c>
      <c r="F1978" s="2">
        <v>4.32</v>
      </c>
      <c r="G1978" s="2">
        <v>4894.5600000000004</v>
      </c>
      <c r="H1978" s="21">
        <f t="shared" si="30"/>
        <v>-1.5966915892969634E-2</v>
      </c>
      <c r="I1978" s="4"/>
      <c r="J1978" s="4"/>
      <c r="K1978" s="4"/>
    </row>
    <row r="1979" spans="2:11" ht="13.5" x14ac:dyDescent="0.35">
      <c r="B1979" s="3">
        <v>44883</v>
      </c>
      <c r="C1979" s="2">
        <v>4.3</v>
      </c>
      <c r="D1979" s="2">
        <v>3.5847000000000002</v>
      </c>
      <c r="E1979" s="2">
        <v>2344</v>
      </c>
      <c r="F1979" s="2">
        <v>4.2910000000000004</v>
      </c>
      <c r="G1979" s="2">
        <v>10058.103999999999</v>
      </c>
      <c r="H1979" s="21">
        <f t="shared" si="30"/>
        <v>-2.3100473142220294E-3</v>
      </c>
      <c r="I1979" s="4"/>
      <c r="J1979" s="4"/>
      <c r="K1979" s="4"/>
    </row>
    <row r="1980" spans="2:11" ht="13.5" x14ac:dyDescent="0.35">
      <c r="B1980" s="3">
        <v>44886</v>
      </c>
      <c r="C1980" s="2">
        <v>4.3</v>
      </c>
      <c r="D1980" s="2">
        <v>3.5847000000000002</v>
      </c>
      <c r="E1980" s="2">
        <v>835</v>
      </c>
      <c r="F1980" s="2">
        <v>4.3</v>
      </c>
      <c r="G1980" s="2">
        <v>3590.5</v>
      </c>
      <c r="H1980" s="21">
        <f t="shared" si="30"/>
        <v>0</v>
      </c>
      <c r="I1980" s="4"/>
      <c r="J1980" s="4"/>
      <c r="K1980" s="4"/>
    </row>
    <row r="1981" spans="2:11" ht="13.5" x14ac:dyDescent="0.35">
      <c r="B1981" s="3">
        <v>44887</v>
      </c>
      <c r="C1981" s="2">
        <v>4.3</v>
      </c>
      <c r="D1981" s="2">
        <v>3.5847000000000002</v>
      </c>
      <c r="E1981" s="2">
        <v>0</v>
      </c>
      <c r="F1981" s="2">
        <v>0</v>
      </c>
      <c r="G1981" s="2">
        <v>0</v>
      </c>
      <c r="H1981" s="21">
        <f t="shared" si="30"/>
        <v>0</v>
      </c>
      <c r="I1981" s="4"/>
      <c r="J1981" s="4"/>
      <c r="K1981" s="4"/>
    </row>
    <row r="1982" spans="2:11" ht="13.5" x14ac:dyDescent="0.35">
      <c r="B1982" s="3">
        <v>44888</v>
      </c>
      <c r="C1982" s="2">
        <v>4.38</v>
      </c>
      <c r="D1982" s="2">
        <v>3.6513</v>
      </c>
      <c r="E1982" s="2">
        <v>12196</v>
      </c>
      <c r="F1982" s="2">
        <v>4.3680000000000003</v>
      </c>
      <c r="G1982" s="2">
        <v>53272.127999999997</v>
      </c>
      <c r="H1982" s="21">
        <f t="shared" si="30"/>
        <v>1.8578960582475455E-2</v>
      </c>
      <c r="I1982" s="4"/>
      <c r="J1982" s="4"/>
      <c r="K1982" s="4"/>
    </row>
    <row r="1983" spans="2:11" ht="13.5" x14ac:dyDescent="0.35">
      <c r="B1983" s="3">
        <v>44889</v>
      </c>
      <c r="C1983" s="2">
        <v>4.3</v>
      </c>
      <c r="D1983" s="2">
        <v>3.5847000000000002</v>
      </c>
      <c r="E1983" s="2">
        <v>5797</v>
      </c>
      <c r="F1983" s="2">
        <v>4.3079999999999998</v>
      </c>
      <c r="G1983" s="2">
        <v>24973.475999999999</v>
      </c>
      <c r="H1983" s="21">
        <f t="shared" si="30"/>
        <v>-1.82400788760167E-2</v>
      </c>
      <c r="I1983" s="4"/>
      <c r="J1983" s="4"/>
      <c r="K1983" s="4"/>
    </row>
    <row r="1984" spans="2:11" ht="13.5" x14ac:dyDescent="0.35">
      <c r="B1984" s="3">
        <v>44890</v>
      </c>
      <c r="C1984" s="2">
        <v>4.3</v>
      </c>
      <c r="D1984" s="2">
        <v>3.5847000000000002</v>
      </c>
      <c r="E1984" s="2">
        <v>200</v>
      </c>
      <c r="F1984" s="2">
        <v>4.3</v>
      </c>
      <c r="G1984" s="2">
        <v>860</v>
      </c>
      <c r="H1984" s="21">
        <f t="shared" si="30"/>
        <v>0</v>
      </c>
      <c r="I1984" s="4"/>
      <c r="J1984" s="4"/>
      <c r="K1984" s="4"/>
    </row>
    <row r="1985" spans="2:11" ht="13.5" x14ac:dyDescent="0.35">
      <c r="B1985" s="3">
        <v>44893</v>
      </c>
      <c r="C1985" s="2">
        <v>4.25</v>
      </c>
      <c r="D1985" s="2">
        <v>3.5430000000000001</v>
      </c>
      <c r="E1985" s="2">
        <v>2635</v>
      </c>
      <c r="F1985" s="2">
        <v>4.2549999999999999</v>
      </c>
      <c r="G1985" s="2">
        <v>11211.924999999999</v>
      </c>
      <c r="H1985" s="21">
        <f t="shared" si="30"/>
        <v>-1.1632772616955413E-2</v>
      </c>
      <c r="I1985" s="4"/>
      <c r="J1985" s="4"/>
      <c r="K1985" s="4"/>
    </row>
    <row r="1986" spans="2:11" ht="13.5" x14ac:dyDescent="0.35">
      <c r="B1986" s="3">
        <v>44894</v>
      </c>
      <c r="C1986" s="2">
        <v>4.25</v>
      </c>
      <c r="D1986" s="2">
        <v>3.5430000000000001</v>
      </c>
      <c r="E1986" s="2">
        <v>5883</v>
      </c>
      <c r="F1986" s="2">
        <v>4.2610000000000001</v>
      </c>
      <c r="G1986" s="2">
        <v>25067.463</v>
      </c>
      <c r="H1986" s="21">
        <f t="shared" si="30"/>
        <v>0</v>
      </c>
      <c r="I1986" s="4"/>
      <c r="J1986" s="4"/>
      <c r="K1986" s="4"/>
    </row>
    <row r="1987" spans="2:11" ht="13.5" x14ac:dyDescent="0.35">
      <c r="B1987" s="3">
        <v>44895</v>
      </c>
      <c r="C1987" s="2">
        <v>4.3</v>
      </c>
      <c r="D1987" s="2">
        <v>3.5847000000000002</v>
      </c>
      <c r="E1987" s="2">
        <v>4184</v>
      </c>
      <c r="F1987" s="2">
        <v>4.3</v>
      </c>
      <c r="G1987" s="2">
        <v>17991.2</v>
      </c>
      <c r="H1987" s="21">
        <f t="shared" si="30"/>
        <v>1.1769686706181223E-2</v>
      </c>
      <c r="I1987" s="4"/>
      <c r="J1987" s="4"/>
      <c r="K1987" s="4"/>
    </row>
    <row r="1988" spans="2:11" ht="13.5" x14ac:dyDescent="0.35">
      <c r="B1988" s="3">
        <v>44896</v>
      </c>
      <c r="C1988" s="2">
        <v>4.25</v>
      </c>
      <c r="D1988" s="2">
        <v>3.5430000000000001</v>
      </c>
      <c r="E1988" s="2">
        <v>8172</v>
      </c>
      <c r="F1988" s="2">
        <v>4.258</v>
      </c>
      <c r="G1988" s="2">
        <v>34796.375999999997</v>
      </c>
      <c r="H1988" s="21">
        <f t="shared" si="30"/>
        <v>-1.1632772616955413E-2</v>
      </c>
      <c r="I1988" s="4"/>
      <c r="J1988" s="4"/>
      <c r="K1988" s="4"/>
    </row>
    <row r="1989" spans="2:11" ht="13.5" x14ac:dyDescent="0.35">
      <c r="B1989" s="3">
        <v>44897</v>
      </c>
      <c r="C1989" s="2">
        <v>4.3</v>
      </c>
      <c r="D1989" s="2">
        <v>3.5847000000000002</v>
      </c>
      <c r="E1989" s="2">
        <v>353</v>
      </c>
      <c r="F1989" s="2">
        <v>4.3</v>
      </c>
      <c r="G1989" s="2">
        <v>1517.9</v>
      </c>
      <c r="H1989" s="21">
        <f t="shared" si="30"/>
        <v>1.1769686706181223E-2</v>
      </c>
      <c r="I1989" s="4"/>
      <c r="J1989" s="4"/>
      <c r="K1989" s="4"/>
    </row>
    <row r="1990" spans="2:11" ht="13.5" x14ac:dyDescent="0.35">
      <c r="B1990" s="3">
        <v>44900</v>
      </c>
      <c r="C1990" s="2">
        <v>4.3</v>
      </c>
      <c r="D1990" s="2">
        <v>3.5847000000000002</v>
      </c>
      <c r="E1990" s="2">
        <v>0</v>
      </c>
      <c r="F1990" s="2">
        <v>0</v>
      </c>
      <c r="G1990" s="2">
        <v>0</v>
      </c>
      <c r="H1990" s="21">
        <f t="shared" si="30"/>
        <v>0</v>
      </c>
      <c r="I1990" s="4"/>
      <c r="J1990" s="4"/>
      <c r="K1990" s="4"/>
    </row>
    <row r="1991" spans="2:11" ht="13.5" x14ac:dyDescent="0.35">
      <c r="B1991" s="3">
        <v>44901</v>
      </c>
      <c r="C1991" s="2">
        <v>4.3</v>
      </c>
      <c r="D1991" s="2">
        <v>3.5847000000000002</v>
      </c>
      <c r="E1991" s="2">
        <v>628</v>
      </c>
      <c r="F1991" s="2">
        <v>4.3</v>
      </c>
      <c r="G1991" s="2">
        <v>2700.4</v>
      </c>
      <c r="H1991" s="21">
        <f t="shared" ref="H1991:H2054" si="31">(D1991-D1990)/D1990</f>
        <v>0</v>
      </c>
      <c r="I1991" s="4"/>
      <c r="J1991" s="4"/>
      <c r="K1991" s="4"/>
    </row>
    <row r="1992" spans="2:11" ht="13.5" x14ac:dyDescent="0.35">
      <c r="B1992" s="3">
        <v>44902</v>
      </c>
      <c r="C1992" s="2">
        <v>4.25</v>
      </c>
      <c r="D1992" s="2">
        <v>3.5430000000000001</v>
      </c>
      <c r="E1992" s="2">
        <v>2661</v>
      </c>
      <c r="F1992" s="2">
        <v>4.2519999999999998</v>
      </c>
      <c r="G1992" s="2">
        <v>11314.572</v>
      </c>
      <c r="H1992" s="21">
        <f t="shared" si="31"/>
        <v>-1.1632772616955413E-2</v>
      </c>
      <c r="I1992" s="4"/>
      <c r="J1992" s="4"/>
      <c r="K1992" s="4"/>
    </row>
    <row r="1993" spans="2:11" ht="13.5" x14ac:dyDescent="0.35">
      <c r="B1993" s="3">
        <v>44903</v>
      </c>
      <c r="C1993" s="2">
        <v>4.25</v>
      </c>
      <c r="D1993" s="2">
        <v>3.5430000000000001</v>
      </c>
      <c r="E1993" s="2">
        <v>0</v>
      </c>
      <c r="F1993" s="2">
        <v>0</v>
      </c>
      <c r="G1993" s="2">
        <v>0</v>
      </c>
      <c r="H1993" s="21">
        <f t="shared" si="31"/>
        <v>0</v>
      </c>
      <c r="I1993" s="4"/>
      <c r="J1993" s="4"/>
      <c r="K1993" s="4"/>
    </row>
    <row r="1994" spans="2:11" ht="13.5" x14ac:dyDescent="0.35">
      <c r="B1994" s="3">
        <v>44904</v>
      </c>
      <c r="C1994" s="2">
        <v>4.3</v>
      </c>
      <c r="D1994" s="2">
        <v>3.5847000000000002</v>
      </c>
      <c r="E1994" s="2">
        <v>3432</v>
      </c>
      <c r="F1994" s="2">
        <v>4.2519999999999998</v>
      </c>
      <c r="G1994" s="2">
        <v>14592.864</v>
      </c>
      <c r="H1994" s="21">
        <f t="shared" si="31"/>
        <v>1.1769686706181223E-2</v>
      </c>
      <c r="I1994" s="4"/>
      <c r="J1994" s="4"/>
      <c r="K1994" s="4"/>
    </row>
    <row r="1995" spans="2:11" ht="13.5" x14ac:dyDescent="0.35">
      <c r="B1995" s="3">
        <v>44907</v>
      </c>
      <c r="C1995" s="2">
        <v>4.3</v>
      </c>
      <c r="D1995" s="2">
        <v>3.5847000000000002</v>
      </c>
      <c r="E1995" s="2">
        <v>10</v>
      </c>
      <c r="F1995" s="2">
        <v>4.3</v>
      </c>
      <c r="G1995" s="2">
        <v>43</v>
      </c>
      <c r="H1995" s="21">
        <f t="shared" si="31"/>
        <v>0</v>
      </c>
      <c r="I1995" s="4"/>
      <c r="J1995" s="4"/>
      <c r="K1995" s="4"/>
    </row>
    <row r="1996" spans="2:11" ht="13.5" x14ac:dyDescent="0.35">
      <c r="B1996" s="3">
        <v>44908</v>
      </c>
      <c r="C1996" s="2">
        <v>4.2699999999999996</v>
      </c>
      <c r="D1996" s="2">
        <v>3.5596000000000001</v>
      </c>
      <c r="E1996" s="2">
        <v>1655</v>
      </c>
      <c r="F1996" s="2">
        <v>4.266</v>
      </c>
      <c r="G1996" s="2">
        <v>7060.23</v>
      </c>
      <c r="H1996" s="21">
        <f t="shared" si="31"/>
        <v>-7.0019806399420096E-3</v>
      </c>
      <c r="I1996" s="4"/>
      <c r="J1996" s="4"/>
      <c r="K1996" s="4"/>
    </row>
    <row r="1997" spans="2:11" ht="13.5" x14ac:dyDescent="0.35">
      <c r="B1997" s="3">
        <v>44909</v>
      </c>
      <c r="C1997" s="2">
        <v>4.2</v>
      </c>
      <c r="D1997" s="2">
        <v>3.5013000000000001</v>
      </c>
      <c r="E1997" s="2">
        <v>3500</v>
      </c>
      <c r="F1997" s="2">
        <v>4.2110000000000003</v>
      </c>
      <c r="G1997" s="2">
        <v>14738.5</v>
      </c>
      <c r="H1997" s="21">
        <f t="shared" si="31"/>
        <v>-1.6378244746600747E-2</v>
      </c>
      <c r="I1997" s="4"/>
      <c r="J1997" s="4"/>
      <c r="K1997" s="4"/>
    </row>
    <row r="1998" spans="2:11" ht="13.5" x14ac:dyDescent="0.35">
      <c r="B1998" s="3">
        <v>44910</v>
      </c>
      <c r="C1998" s="2">
        <v>4.17</v>
      </c>
      <c r="D1998" s="2">
        <v>3.4763000000000002</v>
      </c>
      <c r="E1998" s="2">
        <v>2087</v>
      </c>
      <c r="F1998" s="2">
        <v>4.1740000000000004</v>
      </c>
      <c r="G1998" s="2">
        <v>8711.1380000000008</v>
      </c>
      <c r="H1998" s="21">
        <f t="shared" si="31"/>
        <v>-7.14020506668949E-3</v>
      </c>
      <c r="I1998" s="4"/>
      <c r="J1998" s="4"/>
      <c r="K1998" s="4"/>
    </row>
    <row r="1999" spans="2:11" ht="13.5" x14ac:dyDescent="0.35">
      <c r="B1999" s="3">
        <v>44911</v>
      </c>
      <c r="C1999" s="2">
        <v>4.2</v>
      </c>
      <c r="D1999" s="2">
        <v>3.5013000000000001</v>
      </c>
      <c r="E1999" s="2">
        <v>3686</v>
      </c>
      <c r="F1999" s="2">
        <v>4.1859999999999999</v>
      </c>
      <c r="G1999" s="2">
        <v>15429.596</v>
      </c>
      <c r="H1999" s="21">
        <f t="shared" si="31"/>
        <v>7.1915542387020427E-3</v>
      </c>
      <c r="I1999" s="4"/>
      <c r="J1999" s="4"/>
      <c r="K1999" s="4"/>
    </row>
    <row r="2000" spans="2:11" ht="13.5" x14ac:dyDescent="0.35">
      <c r="B2000" s="3">
        <v>44914</v>
      </c>
      <c r="C2000" s="2">
        <v>4.18</v>
      </c>
      <c r="D2000" s="2">
        <v>3.4845999999999999</v>
      </c>
      <c r="E2000" s="2">
        <v>66001</v>
      </c>
      <c r="F2000" s="2">
        <v>4.1079999999999997</v>
      </c>
      <c r="G2000" s="2">
        <v>271132.10800000001</v>
      </c>
      <c r="H2000" s="21">
        <f t="shared" si="31"/>
        <v>-4.769656984548642E-3</v>
      </c>
      <c r="I2000" s="4"/>
      <c r="J2000" s="4"/>
      <c r="K2000" s="4"/>
    </row>
    <row r="2001" spans="2:11" ht="13.5" x14ac:dyDescent="0.35">
      <c r="B2001" s="3">
        <v>44915</v>
      </c>
      <c r="C2001" s="2">
        <v>4.05</v>
      </c>
      <c r="D2001" s="2">
        <v>3.3761999999999999</v>
      </c>
      <c r="E2001" s="2">
        <v>250493</v>
      </c>
      <c r="F2001" s="2">
        <v>4.0179999999999998</v>
      </c>
      <c r="G2001" s="2">
        <v>1006480.874</v>
      </c>
      <c r="H2001" s="21">
        <f t="shared" si="31"/>
        <v>-3.1108305113929879E-2</v>
      </c>
      <c r="I2001" s="4"/>
      <c r="J2001" s="4"/>
      <c r="K2001" s="4"/>
    </row>
    <row r="2002" spans="2:11" ht="13.5" x14ac:dyDescent="0.35">
      <c r="B2002" s="3">
        <v>44916</v>
      </c>
      <c r="C2002" s="2">
        <v>4.0999999999999996</v>
      </c>
      <c r="D2002" s="2">
        <v>3.4178999999999999</v>
      </c>
      <c r="E2002" s="2">
        <v>4760</v>
      </c>
      <c r="F2002" s="2">
        <v>4.0369999999999999</v>
      </c>
      <c r="G2002" s="2">
        <v>19216.12</v>
      </c>
      <c r="H2002" s="21">
        <f t="shared" si="31"/>
        <v>1.235116403056693E-2</v>
      </c>
      <c r="I2002" s="4"/>
      <c r="J2002" s="4"/>
      <c r="K2002" s="4"/>
    </row>
    <row r="2003" spans="2:11" ht="13.5" x14ac:dyDescent="0.35">
      <c r="B2003" s="3">
        <v>44917</v>
      </c>
      <c r="C2003" s="2">
        <v>4.0599999999999996</v>
      </c>
      <c r="D2003" s="2">
        <v>3.3845999999999998</v>
      </c>
      <c r="E2003" s="2">
        <v>3163</v>
      </c>
      <c r="F2003" s="2">
        <v>4.0590000000000002</v>
      </c>
      <c r="G2003" s="2">
        <v>12838.617</v>
      </c>
      <c r="H2003" s="21">
        <f t="shared" si="31"/>
        <v>-9.7428245413850919E-3</v>
      </c>
      <c r="I2003" s="4"/>
      <c r="J2003" s="4"/>
      <c r="K2003" s="4"/>
    </row>
    <row r="2004" spans="2:11" ht="13.5" x14ac:dyDescent="0.35">
      <c r="B2004" s="3">
        <v>44918</v>
      </c>
      <c r="C2004" s="2">
        <v>4.0599999999999996</v>
      </c>
      <c r="D2004" s="2">
        <v>3.3845999999999998</v>
      </c>
      <c r="E2004" s="2">
        <v>4928</v>
      </c>
      <c r="F2004" s="2">
        <v>4.0640000000000001</v>
      </c>
      <c r="G2004" s="2">
        <v>20027.392</v>
      </c>
      <c r="H2004" s="21">
        <f t="shared" si="31"/>
        <v>0</v>
      </c>
      <c r="I2004" s="4"/>
      <c r="J2004" s="4"/>
      <c r="K2004" s="4"/>
    </row>
    <row r="2005" spans="2:11" ht="13.5" x14ac:dyDescent="0.35">
      <c r="B2005" s="3">
        <v>44921</v>
      </c>
      <c r="C2005" s="2">
        <v>4.0599999999999996</v>
      </c>
      <c r="D2005" s="2">
        <v>3.3845999999999998</v>
      </c>
      <c r="E2005" s="2">
        <v>4587</v>
      </c>
      <c r="F2005" s="2">
        <v>4.0730000000000004</v>
      </c>
      <c r="G2005" s="2">
        <v>18682.850999999999</v>
      </c>
      <c r="H2005" s="21">
        <f t="shared" si="31"/>
        <v>0</v>
      </c>
      <c r="I2005" s="4"/>
      <c r="J2005" s="4"/>
      <c r="K2005" s="4"/>
    </row>
    <row r="2006" spans="2:11" ht="13.5" x14ac:dyDescent="0.35">
      <c r="B2006" s="3">
        <v>44922</v>
      </c>
      <c r="C2006" s="2">
        <v>4.0999999999999996</v>
      </c>
      <c r="D2006" s="2">
        <v>3.4178999999999999</v>
      </c>
      <c r="E2006" s="2">
        <v>711</v>
      </c>
      <c r="F2006" s="2">
        <v>4.0940000000000003</v>
      </c>
      <c r="G2006" s="2">
        <v>2910.8339999999998</v>
      </c>
      <c r="H2006" s="21">
        <f t="shared" si="31"/>
        <v>9.8386810849140551E-3</v>
      </c>
      <c r="I2006" s="4"/>
      <c r="J2006" s="4"/>
      <c r="K2006" s="4"/>
    </row>
    <row r="2007" spans="2:11" ht="13.5" x14ac:dyDescent="0.35">
      <c r="B2007" s="3">
        <v>44923</v>
      </c>
      <c r="C2007" s="2">
        <v>4.1100000000000003</v>
      </c>
      <c r="D2007" s="2">
        <v>3.4262999999999999</v>
      </c>
      <c r="E2007" s="2">
        <v>6265</v>
      </c>
      <c r="F2007" s="2">
        <v>4.0410000000000004</v>
      </c>
      <c r="G2007" s="2">
        <v>25316.865000000002</v>
      </c>
      <c r="H2007" s="21">
        <f t="shared" si="31"/>
        <v>2.4576494338628876E-3</v>
      </c>
      <c r="I2007" s="4"/>
      <c r="J2007" s="4"/>
      <c r="K2007" s="4"/>
    </row>
    <row r="2008" spans="2:11" ht="13.5" x14ac:dyDescent="0.35">
      <c r="B2008" s="3">
        <v>44924</v>
      </c>
      <c r="C2008" s="2">
        <v>4.09</v>
      </c>
      <c r="D2008" s="2">
        <v>3.4096000000000002</v>
      </c>
      <c r="E2008" s="2">
        <v>16874</v>
      </c>
      <c r="F2008" s="2">
        <v>4.1120000000000001</v>
      </c>
      <c r="G2008" s="2">
        <v>69385.888000000006</v>
      </c>
      <c r="H2008" s="21">
        <f t="shared" si="31"/>
        <v>-4.8740623996730336E-3</v>
      </c>
      <c r="I2008" s="4"/>
      <c r="J2008" s="4"/>
      <c r="K2008" s="4"/>
    </row>
    <row r="2009" spans="2:11" ht="13.5" x14ac:dyDescent="0.35">
      <c r="B2009" s="3">
        <v>44925</v>
      </c>
      <c r="C2009" s="2">
        <v>4.16</v>
      </c>
      <c r="D2009" s="2">
        <v>3.4679000000000002</v>
      </c>
      <c r="E2009" s="2">
        <v>47323</v>
      </c>
      <c r="F2009" s="2">
        <v>4.0819999999999999</v>
      </c>
      <c r="G2009" s="2">
        <v>193172.486</v>
      </c>
      <c r="H2009" s="21">
        <f t="shared" si="31"/>
        <v>1.709877991553262E-2</v>
      </c>
      <c r="I2009" s="4"/>
      <c r="J2009" s="4"/>
      <c r="K2009" s="4"/>
    </row>
    <row r="2010" spans="2:11" ht="13.5" x14ac:dyDescent="0.35">
      <c r="B2010" s="3">
        <v>44928</v>
      </c>
      <c r="C2010" s="2">
        <v>4.1399999999999997</v>
      </c>
      <c r="D2010" s="2">
        <v>3.4512999999999998</v>
      </c>
      <c r="E2010" s="2">
        <v>842</v>
      </c>
      <c r="F2010" s="2">
        <v>4.0949999999999998</v>
      </c>
      <c r="G2010" s="2">
        <v>3447.99</v>
      </c>
      <c r="H2010" s="21">
        <f t="shared" si="31"/>
        <v>-4.786758557051931E-3</v>
      </c>
      <c r="I2010" s="4"/>
      <c r="J2010" s="4"/>
      <c r="K2010" s="4"/>
    </row>
    <row r="2011" spans="2:11" ht="13.5" x14ac:dyDescent="0.35">
      <c r="B2011" s="3">
        <v>44929</v>
      </c>
      <c r="C2011" s="2">
        <v>4.07</v>
      </c>
      <c r="D2011" s="2">
        <v>3.3929</v>
      </c>
      <c r="E2011" s="2">
        <v>3916</v>
      </c>
      <c r="F2011" s="2">
        <v>4.0679999999999996</v>
      </c>
      <c r="G2011" s="2">
        <v>15930.288</v>
      </c>
      <c r="H2011" s="21">
        <f t="shared" si="31"/>
        <v>-1.6921160142554917E-2</v>
      </c>
      <c r="I2011" s="4"/>
      <c r="J2011" s="4"/>
      <c r="K2011" s="4"/>
    </row>
    <row r="2012" spans="2:11" ht="13.5" x14ac:dyDescent="0.35">
      <c r="B2012" s="3">
        <v>44930</v>
      </c>
      <c r="C2012" s="2">
        <v>4.0199999999999996</v>
      </c>
      <c r="D2012" s="2">
        <v>3.3512</v>
      </c>
      <c r="E2012" s="2">
        <v>24145</v>
      </c>
      <c r="F2012" s="2">
        <v>4.0270000000000001</v>
      </c>
      <c r="G2012" s="2">
        <v>97231.914999999994</v>
      </c>
      <c r="H2012" s="21">
        <f t="shared" si="31"/>
        <v>-1.2290371068997044E-2</v>
      </c>
      <c r="I2012" s="4"/>
      <c r="J2012" s="4"/>
      <c r="K2012" s="4"/>
    </row>
    <row r="2013" spans="2:11" ht="13.5" x14ac:dyDescent="0.35">
      <c r="B2013" s="3">
        <v>44931</v>
      </c>
      <c r="C2013" s="2">
        <v>4</v>
      </c>
      <c r="D2013" s="2">
        <v>3.3346</v>
      </c>
      <c r="E2013" s="2">
        <v>26634</v>
      </c>
      <c r="F2013" s="2">
        <v>4.0060000000000002</v>
      </c>
      <c r="G2013" s="2">
        <v>106695.804</v>
      </c>
      <c r="H2013" s="21">
        <f t="shared" si="31"/>
        <v>-4.9534495106230451E-3</v>
      </c>
      <c r="I2013" s="4"/>
      <c r="J2013" s="4"/>
      <c r="K2013" s="4"/>
    </row>
    <row r="2014" spans="2:11" ht="13.5" x14ac:dyDescent="0.35">
      <c r="B2014" s="3">
        <v>44932</v>
      </c>
      <c r="C2014" s="2">
        <v>4</v>
      </c>
      <c r="D2014" s="2">
        <v>3.3346</v>
      </c>
      <c r="E2014" s="2">
        <v>13225</v>
      </c>
      <c r="F2014" s="2">
        <v>4</v>
      </c>
      <c r="G2014" s="2">
        <v>52900</v>
      </c>
      <c r="H2014" s="21">
        <f t="shared" si="31"/>
        <v>0</v>
      </c>
      <c r="I2014" s="4"/>
      <c r="J2014" s="4"/>
      <c r="K2014" s="4"/>
    </row>
    <row r="2015" spans="2:11" ht="13.5" x14ac:dyDescent="0.35">
      <c r="B2015" s="3">
        <v>44935</v>
      </c>
      <c r="C2015" s="2">
        <v>4</v>
      </c>
      <c r="D2015" s="2">
        <v>3.3346</v>
      </c>
      <c r="E2015" s="2">
        <v>12302</v>
      </c>
      <c r="F2015" s="2">
        <v>4</v>
      </c>
      <c r="G2015" s="2">
        <v>49208</v>
      </c>
      <c r="H2015" s="21">
        <f t="shared" si="31"/>
        <v>0</v>
      </c>
      <c r="I2015" s="4"/>
      <c r="J2015" s="4"/>
      <c r="K2015" s="4"/>
    </row>
    <row r="2016" spans="2:11" ht="13.5" x14ac:dyDescent="0.35">
      <c r="B2016" s="3">
        <v>44936</v>
      </c>
      <c r="C2016" s="2">
        <v>3.99</v>
      </c>
      <c r="D2016" s="2">
        <v>3.3262</v>
      </c>
      <c r="E2016" s="2">
        <v>13577</v>
      </c>
      <c r="F2016" s="2">
        <v>3.988</v>
      </c>
      <c r="G2016" s="2">
        <v>54145.076000000001</v>
      </c>
      <c r="H2016" s="21">
        <f t="shared" si="31"/>
        <v>-2.5190427637497639E-3</v>
      </c>
      <c r="I2016" s="4"/>
      <c r="J2016" s="4"/>
      <c r="K2016" s="4"/>
    </row>
    <row r="2017" spans="2:11" ht="13.5" x14ac:dyDescent="0.35">
      <c r="B2017" s="3">
        <v>44937</v>
      </c>
      <c r="C2017" s="2">
        <v>4</v>
      </c>
      <c r="D2017" s="2">
        <v>3.3346</v>
      </c>
      <c r="E2017" s="2">
        <v>8202</v>
      </c>
      <c r="F2017" s="2">
        <v>4.0030000000000001</v>
      </c>
      <c r="G2017" s="2">
        <v>32832.606</v>
      </c>
      <c r="H2017" s="21">
        <f t="shared" si="31"/>
        <v>2.5254043653418204E-3</v>
      </c>
      <c r="I2017" s="4"/>
      <c r="J2017" s="4"/>
      <c r="K2017" s="4"/>
    </row>
    <row r="2018" spans="2:11" ht="13.5" x14ac:dyDescent="0.35">
      <c r="B2018" s="3">
        <v>44938</v>
      </c>
      <c r="C2018" s="2">
        <v>4</v>
      </c>
      <c r="D2018" s="2">
        <v>3.3346</v>
      </c>
      <c r="E2018" s="2">
        <v>5902</v>
      </c>
      <c r="F2018" s="2">
        <v>3.9969999999999999</v>
      </c>
      <c r="G2018" s="2">
        <v>23590.294000000002</v>
      </c>
      <c r="H2018" s="21">
        <f t="shared" si="31"/>
        <v>0</v>
      </c>
      <c r="I2018" s="4"/>
      <c r="J2018" s="4"/>
      <c r="K2018" s="4"/>
    </row>
    <row r="2019" spans="2:11" ht="13.5" x14ac:dyDescent="0.35">
      <c r="B2019" s="3">
        <v>44939</v>
      </c>
      <c r="C2019" s="2">
        <v>4.05</v>
      </c>
      <c r="D2019" s="2">
        <v>3.3761999999999999</v>
      </c>
      <c r="E2019" s="2">
        <v>1574</v>
      </c>
      <c r="F2019" s="2">
        <v>4.085</v>
      </c>
      <c r="G2019" s="2">
        <v>6429.79</v>
      </c>
      <c r="H2019" s="21">
        <f t="shared" si="31"/>
        <v>1.2475259401427415E-2</v>
      </c>
      <c r="I2019" s="4"/>
      <c r="J2019" s="4"/>
      <c r="K2019" s="4"/>
    </row>
    <row r="2020" spans="2:11" ht="13.5" x14ac:dyDescent="0.35">
      <c r="B2020" s="3">
        <v>44942</v>
      </c>
      <c r="C2020" s="2">
        <v>4</v>
      </c>
      <c r="D2020" s="2">
        <v>3.3346</v>
      </c>
      <c r="E2020" s="2">
        <v>7096</v>
      </c>
      <c r="F2020" s="2">
        <v>4</v>
      </c>
      <c r="G2020" s="2">
        <v>28384</v>
      </c>
      <c r="H2020" s="21">
        <f t="shared" si="31"/>
        <v>-1.2321544932172223E-2</v>
      </c>
      <c r="I2020" s="4"/>
      <c r="J2020" s="4"/>
      <c r="K2020" s="4"/>
    </row>
    <row r="2021" spans="2:11" ht="13.5" x14ac:dyDescent="0.35">
      <c r="B2021" s="3">
        <v>44943</v>
      </c>
      <c r="C2021" s="2">
        <v>4</v>
      </c>
      <c r="D2021" s="2">
        <v>3.3346</v>
      </c>
      <c r="E2021" s="2">
        <v>173</v>
      </c>
      <c r="F2021" s="2">
        <v>4.069</v>
      </c>
      <c r="G2021" s="2">
        <v>703.93700000000001</v>
      </c>
      <c r="H2021" s="21">
        <f t="shared" si="31"/>
        <v>0</v>
      </c>
      <c r="I2021" s="4"/>
      <c r="J2021" s="4"/>
      <c r="K2021" s="4"/>
    </row>
    <row r="2022" spans="2:11" ht="13.5" x14ac:dyDescent="0.35">
      <c r="B2022" s="3">
        <v>44944</v>
      </c>
      <c r="C2022" s="2">
        <v>4.05</v>
      </c>
      <c r="D2022" s="2">
        <v>3.3761999999999999</v>
      </c>
      <c r="E2022" s="2">
        <v>8171</v>
      </c>
      <c r="F2022" s="2">
        <v>3.9990000000000001</v>
      </c>
      <c r="G2022" s="2">
        <v>32675.829000000002</v>
      </c>
      <c r="H2022" s="21">
        <f t="shared" si="31"/>
        <v>1.2475259401427415E-2</v>
      </c>
      <c r="I2022" s="4"/>
      <c r="J2022" s="4"/>
      <c r="K2022" s="4"/>
    </row>
    <row r="2023" spans="2:11" ht="13.5" x14ac:dyDescent="0.35">
      <c r="B2023" s="3">
        <v>44945</v>
      </c>
      <c r="C2023" s="2">
        <v>4</v>
      </c>
      <c r="D2023" s="2">
        <v>3.3346</v>
      </c>
      <c r="E2023" s="2">
        <v>5992</v>
      </c>
      <c r="F2023" s="2">
        <v>4.0039999999999996</v>
      </c>
      <c r="G2023" s="2">
        <v>23991.968000000001</v>
      </c>
      <c r="H2023" s="21">
        <f t="shared" si="31"/>
        <v>-1.2321544932172223E-2</v>
      </c>
      <c r="I2023" s="4"/>
      <c r="J2023" s="4"/>
      <c r="K2023" s="4"/>
    </row>
    <row r="2024" spans="2:11" ht="13.5" x14ac:dyDescent="0.35">
      <c r="B2024" s="3">
        <v>44946</v>
      </c>
      <c r="C2024" s="2">
        <v>4</v>
      </c>
      <c r="D2024" s="2">
        <v>3.3346</v>
      </c>
      <c r="E2024" s="2">
        <v>8541</v>
      </c>
      <c r="F2024" s="2">
        <v>3.9980000000000002</v>
      </c>
      <c r="G2024" s="2">
        <v>34146.917999999998</v>
      </c>
      <c r="H2024" s="21">
        <f t="shared" si="31"/>
        <v>0</v>
      </c>
      <c r="I2024" s="4"/>
      <c r="J2024" s="4"/>
      <c r="K2024" s="4"/>
    </row>
    <row r="2025" spans="2:11" ht="13.5" x14ac:dyDescent="0.35">
      <c r="B2025" s="3">
        <v>44949</v>
      </c>
      <c r="C2025" s="2">
        <v>4</v>
      </c>
      <c r="D2025" s="2">
        <v>3.3346</v>
      </c>
      <c r="E2025" s="2">
        <v>22030</v>
      </c>
      <c r="F2025" s="2">
        <v>3.9710000000000001</v>
      </c>
      <c r="G2025" s="2">
        <v>87481.13</v>
      </c>
      <c r="H2025" s="21">
        <f t="shared" si="31"/>
        <v>0</v>
      </c>
      <c r="I2025" s="4"/>
      <c r="J2025" s="4"/>
      <c r="K2025" s="4"/>
    </row>
    <row r="2026" spans="2:11" ht="13.5" x14ac:dyDescent="0.35">
      <c r="B2026" s="3">
        <v>44950</v>
      </c>
      <c r="C2026" s="2">
        <v>4.05</v>
      </c>
      <c r="D2026" s="2">
        <v>3.3761999999999999</v>
      </c>
      <c r="E2026" s="2">
        <v>5332</v>
      </c>
      <c r="F2026" s="2">
        <v>4.0190000000000001</v>
      </c>
      <c r="G2026" s="2">
        <v>21429.308000000001</v>
      </c>
      <c r="H2026" s="21">
        <f t="shared" si="31"/>
        <v>1.2475259401427415E-2</v>
      </c>
      <c r="I2026" s="4"/>
      <c r="J2026" s="4"/>
      <c r="K2026" s="4"/>
    </row>
    <row r="2027" spans="2:11" ht="13.5" x14ac:dyDescent="0.35">
      <c r="B2027" s="3">
        <v>44951</v>
      </c>
      <c r="C2027" s="2">
        <v>4.04</v>
      </c>
      <c r="D2027" s="2">
        <v>3.3679000000000001</v>
      </c>
      <c r="E2027" s="2">
        <v>8857</v>
      </c>
      <c r="F2027" s="2">
        <v>4.03</v>
      </c>
      <c r="G2027" s="2">
        <v>35693.71</v>
      </c>
      <c r="H2027" s="21">
        <f t="shared" si="31"/>
        <v>-2.4583851667554506E-3</v>
      </c>
      <c r="I2027" s="4"/>
      <c r="J2027" s="4"/>
      <c r="K2027" s="4"/>
    </row>
    <row r="2028" spans="2:11" ht="13.5" x14ac:dyDescent="0.35">
      <c r="B2028" s="3">
        <v>44952</v>
      </c>
      <c r="C2028" s="2">
        <v>4.0999999999999996</v>
      </c>
      <c r="D2028" s="2">
        <v>3.4178999999999999</v>
      </c>
      <c r="E2028" s="2">
        <v>1178</v>
      </c>
      <c r="F2028" s="2">
        <v>4.056</v>
      </c>
      <c r="G2028" s="2">
        <v>4777.9679999999998</v>
      </c>
      <c r="H2028" s="21">
        <f t="shared" si="31"/>
        <v>1.4846046497817579E-2</v>
      </c>
      <c r="I2028" s="4"/>
      <c r="J2028" s="4"/>
      <c r="K2028" s="4"/>
    </row>
    <row r="2029" spans="2:11" ht="13.5" x14ac:dyDescent="0.35">
      <c r="B2029" s="3">
        <v>44953</v>
      </c>
      <c r="C2029" s="2">
        <v>4.1500000000000004</v>
      </c>
      <c r="D2029" s="2">
        <v>3.4596</v>
      </c>
      <c r="E2029" s="2">
        <v>3456</v>
      </c>
      <c r="F2029" s="2">
        <v>4.101</v>
      </c>
      <c r="G2029" s="2">
        <v>14173.056</v>
      </c>
      <c r="H2029" s="21">
        <f t="shared" si="31"/>
        <v>1.2200473975247979E-2</v>
      </c>
      <c r="I2029" s="4"/>
      <c r="J2029" s="4"/>
      <c r="K2029" s="4"/>
    </row>
    <row r="2030" spans="2:11" ht="13.5" x14ac:dyDescent="0.35">
      <c r="B2030" s="3">
        <v>44956</v>
      </c>
      <c r="C2030" s="2">
        <v>4.1500000000000004</v>
      </c>
      <c r="D2030" s="2">
        <v>3.4596</v>
      </c>
      <c r="E2030" s="2">
        <v>877</v>
      </c>
      <c r="F2030" s="2">
        <v>4.12</v>
      </c>
      <c r="G2030" s="2">
        <v>3613.24</v>
      </c>
      <c r="H2030" s="21">
        <f t="shared" si="31"/>
        <v>0</v>
      </c>
      <c r="I2030" s="4"/>
      <c r="J2030" s="4"/>
      <c r="K2030" s="4"/>
    </row>
    <row r="2031" spans="2:11" ht="13.5" x14ac:dyDescent="0.35">
      <c r="B2031" s="3">
        <v>44957</v>
      </c>
      <c r="C2031" s="2">
        <v>4.1500000000000004</v>
      </c>
      <c r="D2031" s="2">
        <v>3.4596</v>
      </c>
      <c r="E2031" s="2">
        <v>3342</v>
      </c>
      <c r="F2031" s="2">
        <v>4.1390000000000002</v>
      </c>
      <c r="G2031" s="2">
        <v>13832.538</v>
      </c>
      <c r="H2031" s="21">
        <f t="shared" si="31"/>
        <v>0</v>
      </c>
      <c r="I2031" s="4"/>
      <c r="J2031" s="4"/>
      <c r="K2031" s="4"/>
    </row>
    <row r="2032" spans="2:11" ht="13.5" x14ac:dyDescent="0.35">
      <c r="B2032" s="3">
        <v>44958</v>
      </c>
      <c r="C2032" s="2">
        <v>4.17</v>
      </c>
      <c r="D2032" s="2">
        <v>3.4763000000000002</v>
      </c>
      <c r="E2032" s="2">
        <v>7165</v>
      </c>
      <c r="F2032" s="2">
        <v>4.1520000000000001</v>
      </c>
      <c r="G2032" s="2">
        <v>29749.08</v>
      </c>
      <c r="H2032" s="21">
        <f t="shared" si="31"/>
        <v>4.8271476471268811E-3</v>
      </c>
      <c r="I2032" s="4"/>
      <c r="J2032" s="4"/>
      <c r="K2032" s="4"/>
    </row>
    <row r="2033" spans="2:11" ht="13.5" x14ac:dyDescent="0.35">
      <c r="B2033" s="3">
        <v>44959</v>
      </c>
      <c r="C2033" s="2">
        <v>4.1900000000000004</v>
      </c>
      <c r="D2033" s="2">
        <v>3.4929999999999999</v>
      </c>
      <c r="E2033" s="2">
        <v>178</v>
      </c>
      <c r="F2033" s="2">
        <v>4.1900000000000004</v>
      </c>
      <c r="G2033" s="2">
        <v>745.82</v>
      </c>
      <c r="H2033" s="21">
        <f t="shared" si="31"/>
        <v>4.803958231452899E-3</v>
      </c>
      <c r="I2033" s="4"/>
      <c r="J2033" s="4"/>
      <c r="K2033" s="4"/>
    </row>
    <row r="2034" spans="2:11" ht="13.5" x14ac:dyDescent="0.35">
      <c r="B2034" s="3">
        <v>44960</v>
      </c>
      <c r="C2034" s="2">
        <v>4.12</v>
      </c>
      <c r="D2034" s="2">
        <v>3.4346000000000001</v>
      </c>
      <c r="E2034" s="2">
        <v>250</v>
      </c>
      <c r="F2034" s="2">
        <v>4.1319999999999997</v>
      </c>
      <c r="G2034" s="2">
        <v>1033</v>
      </c>
      <c r="H2034" s="21">
        <f t="shared" si="31"/>
        <v>-1.6719152590896017E-2</v>
      </c>
      <c r="I2034" s="4"/>
      <c r="J2034" s="4"/>
      <c r="K2034" s="4"/>
    </row>
    <row r="2035" spans="2:11" ht="13.5" x14ac:dyDescent="0.35">
      <c r="B2035" s="3">
        <v>44963</v>
      </c>
      <c r="C2035" s="2">
        <v>4.1900000000000004</v>
      </c>
      <c r="D2035" s="2">
        <v>3.4929999999999999</v>
      </c>
      <c r="E2035" s="2">
        <v>4778</v>
      </c>
      <c r="F2035" s="2">
        <v>4.1870000000000003</v>
      </c>
      <c r="G2035" s="2">
        <v>20005.486000000001</v>
      </c>
      <c r="H2035" s="21">
        <f t="shared" si="31"/>
        <v>1.700343562569143E-2</v>
      </c>
      <c r="I2035" s="4"/>
      <c r="J2035" s="4"/>
      <c r="K2035" s="4"/>
    </row>
    <row r="2036" spans="2:11" ht="13.5" x14ac:dyDescent="0.35">
      <c r="B2036" s="3">
        <v>44964</v>
      </c>
      <c r="C2036" s="2">
        <v>4.1500000000000004</v>
      </c>
      <c r="D2036" s="2">
        <v>3.4596</v>
      </c>
      <c r="E2036" s="2">
        <v>6283</v>
      </c>
      <c r="F2036" s="2">
        <v>4.17</v>
      </c>
      <c r="G2036" s="2">
        <v>26200.11</v>
      </c>
      <c r="H2036" s="21">
        <f t="shared" si="31"/>
        <v>-9.561981105067242E-3</v>
      </c>
      <c r="I2036" s="4"/>
      <c r="J2036" s="4"/>
      <c r="K2036" s="4"/>
    </row>
    <row r="2037" spans="2:11" ht="13.5" x14ac:dyDescent="0.35">
      <c r="B2037" s="3">
        <v>44965</v>
      </c>
      <c r="C2037" s="2">
        <v>4.12</v>
      </c>
      <c r="D2037" s="2">
        <v>3.4346000000000001</v>
      </c>
      <c r="E2037" s="2">
        <v>8460</v>
      </c>
      <c r="F2037" s="2">
        <v>4.1379999999999999</v>
      </c>
      <c r="G2037" s="2">
        <v>35007.480000000003</v>
      </c>
      <c r="H2037" s="21">
        <f t="shared" si="31"/>
        <v>-7.2262689328245781E-3</v>
      </c>
      <c r="I2037" s="4"/>
      <c r="J2037" s="4"/>
      <c r="K2037" s="4"/>
    </row>
    <row r="2038" spans="2:11" ht="13.5" x14ac:dyDescent="0.35">
      <c r="B2038" s="3">
        <v>44966</v>
      </c>
      <c r="C2038" s="2">
        <v>4.1399999999999997</v>
      </c>
      <c r="D2038" s="2">
        <v>3.4512999999999998</v>
      </c>
      <c r="E2038" s="2">
        <v>33962</v>
      </c>
      <c r="F2038" s="2">
        <v>4.1619999999999999</v>
      </c>
      <c r="G2038" s="2">
        <v>141349.84400000001</v>
      </c>
      <c r="H2038" s="21">
        <f t="shared" si="31"/>
        <v>4.8622838176206008E-3</v>
      </c>
      <c r="I2038" s="4"/>
      <c r="J2038" s="4"/>
      <c r="K2038" s="4"/>
    </row>
    <row r="2039" spans="2:11" ht="13.5" x14ac:dyDescent="0.35">
      <c r="B2039" s="3">
        <v>44967</v>
      </c>
      <c r="C2039" s="2">
        <v>4.0999999999999996</v>
      </c>
      <c r="D2039" s="2">
        <v>3.4178999999999999</v>
      </c>
      <c r="E2039" s="2">
        <v>8757</v>
      </c>
      <c r="F2039" s="2">
        <v>4.1180000000000003</v>
      </c>
      <c r="G2039" s="2">
        <v>36061.326000000001</v>
      </c>
      <c r="H2039" s="21">
        <f t="shared" si="31"/>
        <v>-9.6775128212557224E-3</v>
      </c>
      <c r="I2039" s="4"/>
      <c r="J2039" s="4"/>
      <c r="K2039" s="4"/>
    </row>
    <row r="2040" spans="2:11" ht="13.5" x14ac:dyDescent="0.35">
      <c r="B2040" s="3">
        <v>44970</v>
      </c>
      <c r="C2040" s="2">
        <v>4.0999999999999996</v>
      </c>
      <c r="D2040" s="2">
        <v>3.4178999999999999</v>
      </c>
      <c r="E2040" s="2">
        <v>1501</v>
      </c>
      <c r="F2040" s="2">
        <v>4.0999999999999996</v>
      </c>
      <c r="G2040" s="2">
        <v>6154.1</v>
      </c>
      <c r="H2040" s="21">
        <f t="shared" si="31"/>
        <v>0</v>
      </c>
      <c r="I2040" s="4"/>
      <c r="J2040" s="4"/>
      <c r="K2040" s="4"/>
    </row>
    <row r="2041" spans="2:11" ht="13.5" x14ac:dyDescent="0.35">
      <c r="B2041" s="3">
        <v>44971</v>
      </c>
      <c r="C2041" s="2">
        <v>4.12</v>
      </c>
      <c r="D2041" s="2">
        <v>3.4346000000000001</v>
      </c>
      <c r="E2041" s="2">
        <v>19218</v>
      </c>
      <c r="F2041" s="2">
        <v>4.1150000000000002</v>
      </c>
      <c r="G2041" s="2">
        <v>79082.070000000007</v>
      </c>
      <c r="H2041" s="21">
        <f t="shared" si="31"/>
        <v>4.8860411363703324E-3</v>
      </c>
      <c r="I2041" s="4"/>
      <c r="J2041" s="4"/>
      <c r="K2041" s="4"/>
    </row>
    <row r="2042" spans="2:11" ht="13.5" x14ac:dyDescent="0.35">
      <c r="B2042" s="3">
        <v>44972</v>
      </c>
      <c r="C2042" s="2">
        <v>4.1500000000000004</v>
      </c>
      <c r="D2042" s="2">
        <v>3.4596</v>
      </c>
      <c r="E2042" s="2">
        <v>11488</v>
      </c>
      <c r="F2042" s="2">
        <v>4.1210000000000004</v>
      </c>
      <c r="G2042" s="2">
        <v>47342.048000000003</v>
      </c>
      <c r="H2042" s="21">
        <f t="shared" si="31"/>
        <v>7.2788679904500992E-3</v>
      </c>
      <c r="I2042" s="4"/>
      <c r="J2042" s="4"/>
      <c r="K2042" s="4"/>
    </row>
    <row r="2043" spans="2:11" ht="13.5" x14ac:dyDescent="0.35">
      <c r="B2043" s="3">
        <v>44973</v>
      </c>
      <c r="C2043" s="2">
        <v>4.08</v>
      </c>
      <c r="D2043" s="2">
        <v>3.4013</v>
      </c>
      <c r="E2043" s="2">
        <v>20745</v>
      </c>
      <c r="F2043" s="2">
        <v>4.13</v>
      </c>
      <c r="G2043" s="2">
        <v>85676.85</v>
      </c>
      <c r="H2043" s="21">
        <f t="shared" si="31"/>
        <v>-1.6851659151346982E-2</v>
      </c>
      <c r="I2043" s="4"/>
      <c r="J2043" s="4"/>
      <c r="K2043" s="4"/>
    </row>
    <row r="2044" spans="2:11" ht="13.5" x14ac:dyDescent="0.35">
      <c r="B2044" s="3">
        <v>44974</v>
      </c>
      <c r="C2044" s="2">
        <v>4.0999999999999996</v>
      </c>
      <c r="D2044" s="2">
        <v>3.4178999999999999</v>
      </c>
      <c r="E2044" s="2">
        <v>19501</v>
      </c>
      <c r="F2044" s="2">
        <v>4.101</v>
      </c>
      <c r="G2044" s="2">
        <v>79973.600999999995</v>
      </c>
      <c r="H2044" s="21">
        <f t="shared" si="31"/>
        <v>4.8804868726663184E-3</v>
      </c>
      <c r="I2044" s="4"/>
      <c r="J2044" s="4"/>
      <c r="K2044" s="4"/>
    </row>
    <row r="2045" spans="2:11" ht="13.5" x14ac:dyDescent="0.35">
      <c r="B2045" s="3">
        <v>44977</v>
      </c>
      <c r="C2045" s="2">
        <v>4.1399999999999997</v>
      </c>
      <c r="D2045" s="2">
        <v>3.4512999999999998</v>
      </c>
      <c r="E2045" s="2">
        <v>25533</v>
      </c>
      <c r="F2045" s="2">
        <v>4.0999999999999996</v>
      </c>
      <c r="G2045" s="2">
        <v>104685.3</v>
      </c>
      <c r="H2045" s="21">
        <f t="shared" si="31"/>
        <v>9.7720822727405347E-3</v>
      </c>
      <c r="I2045" s="4"/>
      <c r="J2045" s="4"/>
      <c r="K2045" s="4"/>
    </row>
    <row r="2046" spans="2:11" ht="13.5" x14ac:dyDescent="0.35">
      <c r="B2046" s="3">
        <v>44978</v>
      </c>
      <c r="C2046" s="2">
        <v>4.1500000000000004</v>
      </c>
      <c r="D2046" s="2">
        <v>3.4596</v>
      </c>
      <c r="E2046" s="2">
        <v>11726</v>
      </c>
      <c r="F2046" s="2">
        <v>4.1050000000000004</v>
      </c>
      <c r="G2046" s="2">
        <v>48135.23</v>
      </c>
      <c r="H2046" s="21">
        <f t="shared" si="31"/>
        <v>2.4048909106713983E-3</v>
      </c>
      <c r="I2046" s="4"/>
      <c r="J2046" s="4"/>
      <c r="K2046" s="4"/>
    </row>
    <row r="2047" spans="2:11" ht="13.5" x14ac:dyDescent="0.35">
      <c r="B2047" s="3">
        <v>44979</v>
      </c>
      <c r="C2047" s="2">
        <v>4.0999999999999996</v>
      </c>
      <c r="D2047" s="2">
        <v>3.4178999999999999</v>
      </c>
      <c r="E2047" s="2">
        <v>6496</v>
      </c>
      <c r="F2047" s="2">
        <v>4.0999999999999996</v>
      </c>
      <c r="G2047" s="2">
        <v>26633.599999999999</v>
      </c>
      <c r="H2047" s="21">
        <f t="shared" si="31"/>
        <v>-1.2053416579951459E-2</v>
      </c>
      <c r="I2047" s="4"/>
      <c r="J2047" s="4"/>
      <c r="K2047" s="4"/>
    </row>
    <row r="2048" spans="2:11" ht="13.5" x14ac:dyDescent="0.35">
      <c r="B2048" s="3">
        <v>44980</v>
      </c>
      <c r="C2048" s="2">
        <v>4.1500000000000004</v>
      </c>
      <c r="D2048" s="2">
        <v>3.4596</v>
      </c>
      <c r="E2048" s="2">
        <v>1566</v>
      </c>
      <c r="F2048" s="2">
        <v>4.133</v>
      </c>
      <c r="G2048" s="2">
        <v>6472.2780000000002</v>
      </c>
      <c r="H2048" s="21">
        <f t="shared" si="31"/>
        <v>1.2200473975247979E-2</v>
      </c>
      <c r="I2048" s="4"/>
      <c r="J2048" s="4"/>
      <c r="K2048" s="4"/>
    </row>
    <row r="2049" spans="2:11" ht="13.5" x14ac:dyDescent="0.35">
      <c r="B2049" s="3">
        <v>44981</v>
      </c>
      <c r="C2049" s="2">
        <v>4.12</v>
      </c>
      <c r="D2049" s="2">
        <v>3.4346000000000001</v>
      </c>
      <c r="E2049" s="2">
        <v>654</v>
      </c>
      <c r="F2049" s="2">
        <v>4.12</v>
      </c>
      <c r="G2049" s="2">
        <v>2694.48</v>
      </c>
      <c r="H2049" s="21">
        <f t="shared" si="31"/>
        <v>-7.2262689328245781E-3</v>
      </c>
      <c r="I2049" s="4"/>
      <c r="J2049" s="4"/>
      <c r="K2049" s="4"/>
    </row>
    <row r="2050" spans="2:11" ht="13.5" x14ac:dyDescent="0.35">
      <c r="B2050" s="3">
        <v>44984</v>
      </c>
      <c r="C2050" s="2">
        <v>4.17</v>
      </c>
      <c r="D2050" s="2">
        <v>3.4763000000000002</v>
      </c>
      <c r="E2050" s="2">
        <v>7839</v>
      </c>
      <c r="F2050" s="2">
        <v>4.16</v>
      </c>
      <c r="G2050" s="2">
        <v>32610.240000000002</v>
      </c>
      <c r="H2050" s="21">
        <f t="shared" si="31"/>
        <v>1.2141151808070828E-2</v>
      </c>
      <c r="I2050" s="4"/>
      <c r="J2050" s="4"/>
      <c r="K2050" s="4"/>
    </row>
    <row r="2051" spans="2:11" ht="13.5" x14ac:dyDescent="0.35">
      <c r="B2051" s="3">
        <v>44985</v>
      </c>
      <c r="C2051" s="2">
        <v>4.16</v>
      </c>
      <c r="D2051" s="2">
        <v>3.4679000000000002</v>
      </c>
      <c r="E2051" s="2">
        <v>16998</v>
      </c>
      <c r="F2051" s="2">
        <v>4.16</v>
      </c>
      <c r="G2051" s="2">
        <v>70711.679999999993</v>
      </c>
      <c r="H2051" s="21">
        <f t="shared" si="31"/>
        <v>-2.4163622242038842E-3</v>
      </c>
      <c r="I2051" s="4"/>
      <c r="J2051" s="4"/>
      <c r="K2051" s="4"/>
    </row>
    <row r="2052" spans="2:11" ht="13.5" x14ac:dyDescent="0.35">
      <c r="B2052" s="3">
        <v>44986</v>
      </c>
      <c r="C2052" s="2">
        <v>4.2</v>
      </c>
      <c r="D2052" s="2">
        <v>3.5013000000000001</v>
      </c>
      <c r="E2052" s="2">
        <v>3582</v>
      </c>
      <c r="F2052" s="2">
        <v>4.2009999999999996</v>
      </c>
      <c r="G2052" s="2">
        <v>15047.982</v>
      </c>
      <c r="H2052" s="21">
        <f t="shared" si="31"/>
        <v>9.6311889039475979E-3</v>
      </c>
      <c r="I2052" s="4"/>
      <c r="J2052" s="4"/>
      <c r="K2052" s="4"/>
    </row>
    <row r="2053" spans="2:11" ht="13.5" x14ac:dyDescent="0.35">
      <c r="B2053" s="3">
        <v>44987</v>
      </c>
      <c r="C2053" s="2">
        <v>4.22</v>
      </c>
      <c r="D2053" s="2">
        <v>3.5179999999999998</v>
      </c>
      <c r="E2053" s="2">
        <v>28114</v>
      </c>
      <c r="F2053" s="2">
        <v>4.2</v>
      </c>
      <c r="G2053" s="2">
        <v>118078.8</v>
      </c>
      <c r="H2053" s="21">
        <f t="shared" si="31"/>
        <v>4.7696569845485145E-3</v>
      </c>
      <c r="I2053" s="4"/>
      <c r="J2053" s="4"/>
      <c r="K2053" s="4"/>
    </row>
    <row r="2054" spans="2:11" ht="13.5" x14ac:dyDescent="0.35">
      <c r="B2054" s="3">
        <v>44988</v>
      </c>
      <c r="C2054" s="2">
        <v>4.2</v>
      </c>
      <c r="D2054" s="2">
        <v>3.5013000000000001</v>
      </c>
      <c r="E2054" s="2">
        <v>15328</v>
      </c>
      <c r="F2054" s="2">
        <v>4.1970000000000001</v>
      </c>
      <c r="G2054" s="2">
        <v>64331.616000000002</v>
      </c>
      <c r="H2054" s="21">
        <f t="shared" si="31"/>
        <v>-4.7470153496303909E-3</v>
      </c>
      <c r="I2054" s="4"/>
      <c r="J2054" s="4"/>
      <c r="K2054" s="4"/>
    </row>
    <row r="2055" spans="2:11" ht="13.5" x14ac:dyDescent="0.35">
      <c r="B2055" s="3">
        <v>44991</v>
      </c>
      <c r="C2055" s="2">
        <v>4.2300000000000004</v>
      </c>
      <c r="D2055" s="2">
        <v>3.5263</v>
      </c>
      <c r="E2055" s="2">
        <v>10971</v>
      </c>
      <c r="F2055" s="2">
        <v>4.2220000000000004</v>
      </c>
      <c r="G2055" s="2">
        <v>46319.561999999998</v>
      </c>
      <c r="H2055" s="21">
        <f t="shared" ref="H2055:H2118" si="32">(D2055-D2054)/D2054</f>
        <v>7.14020506668949E-3</v>
      </c>
      <c r="I2055" s="4"/>
      <c r="J2055" s="4"/>
      <c r="K2055" s="4"/>
    </row>
    <row r="2056" spans="2:11" ht="13.5" x14ac:dyDescent="0.35">
      <c r="B2056" s="3">
        <v>44992</v>
      </c>
      <c r="C2056" s="2">
        <v>4.2300000000000004</v>
      </c>
      <c r="D2056" s="2">
        <v>3.5263</v>
      </c>
      <c r="E2056" s="2">
        <v>2465</v>
      </c>
      <c r="F2056" s="2">
        <v>4.2350000000000003</v>
      </c>
      <c r="G2056" s="2">
        <v>10439.275</v>
      </c>
      <c r="H2056" s="21">
        <f t="shared" si="32"/>
        <v>0</v>
      </c>
      <c r="I2056" s="4"/>
      <c r="J2056" s="4"/>
      <c r="K2056" s="4"/>
    </row>
    <row r="2057" spans="2:11" ht="13.5" x14ac:dyDescent="0.35">
      <c r="B2057" s="3">
        <v>44993</v>
      </c>
      <c r="C2057" s="2">
        <v>4.2</v>
      </c>
      <c r="D2057" s="2">
        <v>3.5013000000000001</v>
      </c>
      <c r="E2057" s="2">
        <v>3074</v>
      </c>
      <c r="F2057" s="2">
        <v>4.2</v>
      </c>
      <c r="G2057" s="2">
        <v>12910.8</v>
      </c>
      <c r="H2057" s="21">
        <f t="shared" si="32"/>
        <v>-7.0895839832118401E-3</v>
      </c>
      <c r="I2057" s="4"/>
      <c r="J2057" s="4"/>
      <c r="K2057" s="4"/>
    </row>
    <row r="2058" spans="2:11" ht="13.5" x14ac:dyDescent="0.35">
      <c r="B2058" s="3">
        <v>44994</v>
      </c>
      <c r="C2058" s="2">
        <v>4.2300000000000004</v>
      </c>
      <c r="D2058" s="2">
        <v>3.5263</v>
      </c>
      <c r="E2058" s="2">
        <v>2532</v>
      </c>
      <c r="F2058" s="2">
        <v>4.2149999999999999</v>
      </c>
      <c r="G2058" s="2">
        <v>10672.38</v>
      </c>
      <c r="H2058" s="21">
        <f t="shared" si="32"/>
        <v>7.14020506668949E-3</v>
      </c>
      <c r="I2058" s="4"/>
      <c r="J2058" s="4"/>
      <c r="K2058" s="4"/>
    </row>
    <row r="2059" spans="2:11" ht="13.5" x14ac:dyDescent="0.35">
      <c r="B2059" s="3">
        <v>44995</v>
      </c>
      <c r="C2059" s="2">
        <v>4.2699999999999996</v>
      </c>
      <c r="D2059" s="2">
        <v>3.5596000000000001</v>
      </c>
      <c r="E2059" s="2">
        <v>16541</v>
      </c>
      <c r="F2059" s="2">
        <v>4.2510000000000003</v>
      </c>
      <c r="G2059" s="2">
        <v>70315.790999999997</v>
      </c>
      <c r="H2059" s="21">
        <f t="shared" si="32"/>
        <v>9.4433258656382354E-3</v>
      </c>
      <c r="I2059" s="4"/>
      <c r="J2059" s="4"/>
      <c r="K2059" s="4"/>
    </row>
    <row r="2060" spans="2:11" ht="13.5" x14ac:dyDescent="0.35">
      <c r="B2060" s="3">
        <v>44998</v>
      </c>
      <c r="C2060" s="2">
        <v>4.28</v>
      </c>
      <c r="D2060" s="2">
        <v>3.5680000000000001</v>
      </c>
      <c r="E2060" s="2">
        <v>4796</v>
      </c>
      <c r="F2060" s="2">
        <v>4.282</v>
      </c>
      <c r="G2060" s="2">
        <v>20536.472000000002</v>
      </c>
      <c r="H2060" s="21">
        <f t="shared" si="32"/>
        <v>2.359815709630285E-3</v>
      </c>
      <c r="I2060" s="4"/>
      <c r="J2060" s="4"/>
      <c r="K2060" s="4"/>
    </row>
    <row r="2061" spans="2:11" ht="13.5" x14ac:dyDescent="0.35">
      <c r="B2061" s="3">
        <v>44999</v>
      </c>
      <c r="C2061" s="2">
        <v>4.33</v>
      </c>
      <c r="D2061" s="2">
        <v>3.6097000000000001</v>
      </c>
      <c r="E2061" s="2">
        <v>33454</v>
      </c>
      <c r="F2061" s="2">
        <v>4.3220000000000001</v>
      </c>
      <c r="G2061" s="2">
        <v>144588.18799999999</v>
      </c>
      <c r="H2061" s="21">
        <f t="shared" si="32"/>
        <v>1.1687219730941724E-2</v>
      </c>
      <c r="I2061" s="4"/>
      <c r="J2061" s="4"/>
      <c r="K2061" s="4"/>
    </row>
    <row r="2062" spans="2:11" ht="13.5" x14ac:dyDescent="0.35">
      <c r="B2062" s="3">
        <v>45000</v>
      </c>
      <c r="C2062" s="2">
        <v>4.3899999999999997</v>
      </c>
      <c r="D2062" s="2">
        <v>3.6597</v>
      </c>
      <c r="E2062" s="2">
        <v>66261</v>
      </c>
      <c r="F2062" s="2">
        <v>4.3570000000000002</v>
      </c>
      <c r="G2062" s="2">
        <v>288699.17700000003</v>
      </c>
      <c r="H2062" s="21">
        <f t="shared" si="32"/>
        <v>1.3851566612183789E-2</v>
      </c>
      <c r="I2062" s="4"/>
      <c r="J2062" s="4"/>
      <c r="K2062" s="4"/>
    </row>
    <row r="2063" spans="2:11" ht="13.5" x14ac:dyDescent="0.35">
      <c r="B2063" s="3">
        <v>45001</v>
      </c>
      <c r="C2063" s="2">
        <v>4.4000000000000004</v>
      </c>
      <c r="D2063" s="2">
        <v>3.6680000000000001</v>
      </c>
      <c r="E2063" s="2">
        <v>37340</v>
      </c>
      <c r="F2063" s="2">
        <v>4.3659999999999997</v>
      </c>
      <c r="G2063" s="2">
        <v>163026.44</v>
      </c>
      <c r="H2063" s="21">
        <f t="shared" si="32"/>
        <v>2.2679454600104368E-3</v>
      </c>
      <c r="I2063" s="4"/>
      <c r="J2063" s="4"/>
      <c r="K2063" s="4"/>
    </row>
    <row r="2064" spans="2:11" ht="13.5" x14ac:dyDescent="0.35">
      <c r="B2064" s="3">
        <v>45002</v>
      </c>
      <c r="C2064" s="2">
        <v>4.3499999999999996</v>
      </c>
      <c r="D2064" s="2">
        <v>3.6263000000000001</v>
      </c>
      <c r="E2064" s="2">
        <v>17104</v>
      </c>
      <c r="F2064" s="2">
        <v>4.3440000000000003</v>
      </c>
      <c r="G2064" s="2">
        <v>74299.775999999998</v>
      </c>
      <c r="H2064" s="21">
        <f t="shared" si="32"/>
        <v>-1.1368593238822266E-2</v>
      </c>
      <c r="I2064" s="4"/>
      <c r="J2064" s="4"/>
      <c r="K2064" s="4"/>
    </row>
    <row r="2065" spans="2:11" ht="13.5" x14ac:dyDescent="0.35">
      <c r="B2065" s="3">
        <v>45006</v>
      </c>
      <c r="C2065" s="2">
        <v>4.3899999999999997</v>
      </c>
      <c r="D2065" s="2">
        <v>3.6597</v>
      </c>
      <c r="E2065" s="2">
        <v>66</v>
      </c>
      <c r="F2065" s="2">
        <v>4.3899999999999997</v>
      </c>
      <c r="G2065" s="2">
        <v>289.74</v>
      </c>
      <c r="H2065" s="21">
        <f t="shared" si="32"/>
        <v>9.2104900311612038E-3</v>
      </c>
      <c r="I2065" s="4"/>
      <c r="J2065" s="4"/>
      <c r="K2065" s="4"/>
    </row>
    <row r="2066" spans="2:11" ht="13.5" x14ac:dyDescent="0.35">
      <c r="B2066" s="3">
        <v>45007</v>
      </c>
      <c r="C2066" s="2">
        <v>4.38</v>
      </c>
      <c r="D2066" s="2">
        <v>3.6513</v>
      </c>
      <c r="E2066" s="2">
        <v>2781</v>
      </c>
      <c r="F2066" s="2">
        <v>4.3869999999999996</v>
      </c>
      <c r="G2066" s="2">
        <v>12200.246999999999</v>
      </c>
      <c r="H2066" s="21">
        <f t="shared" si="32"/>
        <v>-2.295270104106884E-3</v>
      </c>
      <c r="I2066" s="4"/>
      <c r="J2066" s="4"/>
      <c r="K2066" s="4"/>
    </row>
    <row r="2067" spans="2:11" ht="13.5" x14ac:dyDescent="0.35">
      <c r="B2067" s="3">
        <v>45008</v>
      </c>
      <c r="C2067" s="2">
        <v>4.38</v>
      </c>
      <c r="D2067" s="2">
        <v>3.6513</v>
      </c>
      <c r="E2067" s="2">
        <v>6101</v>
      </c>
      <c r="F2067" s="2">
        <v>4.3819999999999997</v>
      </c>
      <c r="G2067" s="2">
        <v>26734.581999999999</v>
      </c>
      <c r="H2067" s="21">
        <f t="shared" si="32"/>
        <v>0</v>
      </c>
      <c r="I2067" s="4"/>
      <c r="J2067" s="4"/>
      <c r="K2067" s="4"/>
    </row>
    <row r="2068" spans="2:11" ht="13.5" x14ac:dyDescent="0.35">
      <c r="B2068" s="3">
        <v>45009</v>
      </c>
      <c r="C2068" s="2">
        <v>4.32</v>
      </c>
      <c r="D2068" s="2">
        <v>3.6013000000000002</v>
      </c>
      <c r="E2068" s="2">
        <v>11893</v>
      </c>
      <c r="F2068" s="2">
        <v>4.3209999999999997</v>
      </c>
      <c r="G2068" s="2">
        <v>51389.652999999998</v>
      </c>
      <c r="H2068" s="21">
        <f t="shared" si="32"/>
        <v>-1.3693752909922445E-2</v>
      </c>
      <c r="I2068" s="4"/>
      <c r="J2068" s="4"/>
      <c r="K2068" s="4"/>
    </row>
    <row r="2069" spans="2:11" ht="13.5" x14ac:dyDescent="0.35">
      <c r="B2069" s="3">
        <v>45012</v>
      </c>
      <c r="C2069" s="2">
        <v>4.34</v>
      </c>
      <c r="D2069" s="2">
        <v>3.6179999999999999</v>
      </c>
      <c r="E2069" s="2">
        <v>2001</v>
      </c>
      <c r="F2069" s="2">
        <v>4.34</v>
      </c>
      <c r="G2069" s="2">
        <v>8684.34</v>
      </c>
      <c r="H2069" s="21">
        <f t="shared" si="32"/>
        <v>4.6372143392662971E-3</v>
      </c>
      <c r="I2069" s="4"/>
      <c r="J2069" s="4"/>
      <c r="K2069" s="4"/>
    </row>
    <row r="2070" spans="2:11" ht="13.5" x14ac:dyDescent="0.35">
      <c r="B2070" s="3">
        <v>45013</v>
      </c>
      <c r="C2070" s="2">
        <v>4.3499999999999996</v>
      </c>
      <c r="D2070" s="2">
        <v>3.6263000000000001</v>
      </c>
      <c r="E2070" s="2">
        <v>37737</v>
      </c>
      <c r="F2070" s="2">
        <v>4.3310000000000004</v>
      </c>
      <c r="G2070" s="2">
        <v>163438.94699999999</v>
      </c>
      <c r="H2070" s="21">
        <f t="shared" si="32"/>
        <v>2.2940851299060798E-3</v>
      </c>
      <c r="I2070" s="4"/>
      <c r="J2070" s="4"/>
      <c r="K2070" s="4"/>
    </row>
    <row r="2071" spans="2:11" ht="13.5" x14ac:dyDescent="0.35">
      <c r="B2071" s="3">
        <v>45014</v>
      </c>
      <c r="C2071" s="2">
        <v>4.34</v>
      </c>
      <c r="D2071" s="2">
        <v>3.6179999999999999</v>
      </c>
      <c r="E2071" s="2">
        <v>7890</v>
      </c>
      <c r="F2071" s="2">
        <v>4.3390000000000004</v>
      </c>
      <c r="G2071" s="2">
        <v>34234.71</v>
      </c>
      <c r="H2071" s="21">
        <f t="shared" si="32"/>
        <v>-2.2888343490610804E-3</v>
      </c>
      <c r="I2071" s="4"/>
      <c r="J2071" s="4"/>
      <c r="K2071" s="4"/>
    </row>
    <row r="2072" spans="2:11" ht="13.5" x14ac:dyDescent="0.35">
      <c r="B2072" s="3">
        <v>45015</v>
      </c>
      <c r="C2072" s="2">
        <v>4.34</v>
      </c>
      <c r="D2072" s="2">
        <v>3.6179999999999999</v>
      </c>
      <c r="E2072" s="2">
        <v>10820</v>
      </c>
      <c r="F2072" s="2">
        <v>4.3170000000000002</v>
      </c>
      <c r="G2072" s="2">
        <v>46709.94</v>
      </c>
      <c r="H2072" s="21">
        <f t="shared" si="32"/>
        <v>0</v>
      </c>
      <c r="I2072" s="4"/>
      <c r="J2072" s="4"/>
      <c r="K2072" s="4"/>
    </row>
    <row r="2073" spans="2:11" ht="13.5" x14ac:dyDescent="0.35">
      <c r="B2073" s="3">
        <v>45016</v>
      </c>
      <c r="C2073" s="2">
        <v>4.3099999999999996</v>
      </c>
      <c r="D2073" s="2">
        <v>3.593</v>
      </c>
      <c r="E2073" s="2">
        <v>7392</v>
      </c>
      <c r="F2073" s="2">
        <v>4.3360000000000003</v>
      </c>
      <c r="G2073" s="2">
        <v>32051.712</v>
      </c>
      <c r="H2073" s="21">
        <f t="shared" si="32"/>
        <v>-6.9098949695964376E-3</v>
      </c>
      <c r="I2073" s="4"/>
      <c r="J2073" s="4"/>
      <c r="K2073" s="4"/>
    </row>
    <row r="2074" spans="2:11" ht="13.5" x14ac:dyDescent="0.35">
      <c r="B2074" s="3">
        <v>45019</v>
      </c>
      <c r="C2074" s="2">
        <v>4.38</v>
      </c>
      <c r="D2074" s="2">
        <v>3.6513</v>
      </c>
      <c r="E2074" s="2">
        <v>51</v>
      </c>
      <c r="F2074" s="2">
        <v>4.3019999999999996</v>
      </c>
      <c r="G2074" s="2">
        <v>219.40199999999999</v>
      </c>
      <c r="H2074" s="21">
        <f t="shared" si="32"/>
        <v>1.6225994990258841E-2</v>
      </c>
      <c r="I2074" s="4"/>
      <c r="J2074" s="4"/>
      <c r="K2074" s="4"/>
    </row>
    <row r="2075" spans="2:11" ht="13.5" x14ac:dyDescent="0.35">
      <c r="B2075" s="3">
        <v>45020</v>
      </c>
      <c r="C2075" s="2">
        <v>4.3600000000000003</v>
      </c>
      <c r="D2075" s="2">
        <v>3.6347</v>
      </c>
      <c r="E2075" s="2">
        <v>6261</v>
      </c>
      <c r="F2075" s="2">
        <v>4.32</v>
      </c>
      <c r="G2075" s="2">
        <v>27047.52</v>
      </c>
      <c r="H2075" s="21">
        <f t="shared" si="32"/>
        <v>-4.5463259660942536E-3</v>
      </c>
      <c r="I2075" s="4"/>
      <c r="J2075" s="4"/>
      <c r="K2075" s="4"/>
    </row>
    <row r="2076" spans="2:11" ht="13.5" x14ac:dyDescent="0.35">
      <c r="B2076" s="3">
        <v>45021</v>
      </c>
      <c r="C2076" s="2">
        <v>4.3499999999999996</v>
      </c>
      <c r="D2076" s="2">
        <v>3.6263000000000001</v>
      </c>
      <c r="E2076" s="2">
        <v>859</v>
      </c>
      <c r="F2076" s="2">
        <v>4.3129999999999997</v>
      </c>
      <c r="G2076" s="2">
        <v>3704.8670000000002</v>
      </c>
      <c r="H2076" s="21">
        <f t="shared" si="32"/>
        <v>-2.3110573087187286E-3</v>
      </c>
      <c r="I2076" s="4"/>
      <c r="J2076" s="4"/>
      <c r="K2076" s="4"/>
    </row>
    <row r="2077" spans="2:11" ht="13.5" x14ac:dyDescent="0.35">
      <c r="B2077" s="3">
        <v>45022</v>
      </c>
      <c r="C2077" s="2">
        <v>4.3</v>
      </c>
      <c r="D2077" s="2">
        <v>3.5847000000000002</v>
      </c>
      <c r="E2077" s="2">
        <v>1841</v>
      </c>
      <c r="F2077" s="2">
        <v>4.3</v>
      </c>
      <c r="G2077" s="2">
        <v>7916.3</v>
      </c>
      <c r="H2077" s="21">
        <f t="shared" si="32"/>
        <v>-1.1471748062763659E-2</v>
      </c>
      <c r="I2077" s="4"/>
      <c r="J2077" s="4"/>
      <c r="K2077" s="4"/>
    </row>
    <row r="2078" spans="2:11" ht="13.5" x14ac:dyDescent="0.35">
      <c r="B2078" s="3">
        <v>45023</v>
      </c>
      <c r="C2078" s="2">
        <v>4.34</v>
      </c>
      <c r="D2078" s="2">
        <v>3.6179999999999999</v>
      </c>
      <c r="E2078" s="2">
        <v>4672</v>
      </c>
      <c r="F2078" s="2">
        <v>4.3390000000000004</v>
      </c>
      <c r="G2078" s="2">
        <v>20271.808000000001</v>
      </c>
      <c r="H2078" s="21">
        <f t="shared" si="32"/>
        <v>9.2894802912376652E-3</v>
      </c>
      <c r="I2078" s="4"/>
      <c r="J2078" s="4"/>
      <c r="K2078" s="4"/>
    </row>
    <row r="2079" spans="2:11" ht="13.5" x14ac:dyDescent="0.35">
      <c r="B2079" s="3">
        <v>45026</v>
      </c>
      <c r="C2079" s="2">
        <v>4.3899999999999997</v>
      </c>
      <c r="D2079" s="2">
        <v>3.6597</v>
      </c>
      <c r="E2079" s="2">
        <v>3247</v>
      </c>
      <c r="F2079" s="2">
        <v>4.343</v>
      </c>
      <c r="G2079" s="2">
        <v>14101.721</v>
      </c>
      <c r="H2079" s="21">
        <f t="shared" si="32"/>
        <v>1.1525704809286918E-2</v>
      </c>
      <c r="I2079" s="4"/>
      <c r="J2079" s="4"/>
      <c r="K2079" s="4"/>
    </row>
    <row r="2080" spans="2:11" ht="13.5" x14ac:dyDescent="0.35">
      <c r="B2080" s="3">
        <v>45027</v>
      </c>
      <c r="C2080" s="2">
        <v>4.3099999999999996</v>
      </c>
      <c r="D2080" s="2">
        <v>3.593</v>
      </c>
      <c r="E2080" s="2">
        <v>4710</v>
      </c>
      <c r="F2080" s="2">
        <v>4.3239999999999998</v>
      </c>
      <c r="G2080" s="2">
        <v>20366.04</v>
      </c>
      <c r="H2080" s="21">
        <f t="shared" si="32"/>
        <v>-1.8225537612372594E-2</v>
      </c>
      <c r="I2080" s="4"/>
      <c r="J2080" s="4"/>
      <c r="K2080" s="4"/>
    </row>
    <row r="2081" spans="2:11" ht="13.5" x14ac:dyDescent="0.35">
      <c r="B2081" s="3">
        <v>45028</v>
      </c>
      <c r="C2081" s="2">
        <v>4.3899999999999997</v>
      </c>
      <c r="D2081" s="2">
        <v>3.6597</v>
      </c>
      <c r="E2081" s="2">
        <v>17</v>
      </c>
      <c r="F2081" s="2">
        <v>4.319</v>
      </c>
      <c r="G2081" s="2">
        <v>73.423000000000002</v>
      </c>
      <c r="H2081" s="21">
        <f t="shared" si="32"/>
        <v>1.8563874199833005E-2</v>
      </c>
      <c r="I2081" s="4"/>
      <c r="J2081" s="4"/>
      <c r="K2081" s="4"/>
    </row>
    <row r="2082" spans="2:11" ht="13.5" x14ac:dyDescent="0.35">
      <c r="B2082" s="3">
        <v>45029</v>
      </c>
      <c r="C2082" s="2">
        <v>4.37</v>
      </c>
      <c r="D2082" s="2">
        <v>3.6429999999999998</v>
      </c>
      <c r="E2082" s="2">
        <v>1942</v>
      </c>
      <c r="F2082" s="2">
        <v>4.3</v>
      </c>
      <c r="G2082" s="2">
        <v>8350.6</v>
      </c>
      <c r="H2082" s="21">
        <f t="shared" si="32"/>
        <v>-4.5632155641173212E-3</v>
      </c>
      <c r="I2082" s="4"/>
      <c r="J2082" s="4"/>
      <c r="K2082" s="4"/>
    </row>
    <row r="2083" spans="2:11" ht="13.5" x14ac:dyDescent="0.35">
      <c r="B2083" s="3">
        <v>45030</v>
      </c>
      <c r="C2083" s="2">
        <v>4.3</v>
      </c>
      <c r="D2083" s="2">
        <v>3.5847000000000002</v>
      </c>
      <c r="E2083" s="2">
        <v>2883</v>
      </c>
      <c r="F2083" s="2">
        <v>4.3120000000000003</v>
      </c>
      <c r="G2083" s="2">
        <v>12431.495999999999</v>
      </c>
      <c r="H2083" s="21">
        <f t="shared" si="32"/>
        <v>-1.6003293988470925E-2</v>
      </c>
      <c r="I2083" s="4"/>
      <c r="J2083" s="4"/>
      <c r="K2083" s="4"/>
    </row>
    <row r="2084" spans="2:11" ht="13.5" x14ac:dyDescent="0.35">
      <c r="B2084" s="3">
        <v>45033</v>
      </c>
      <c r="C2084" s="2">
        <v>4.3</v>
      </c>
      <c r="D2084" s="2">
        <v>3.5847000000000002</v>
      </c>
      <c r="E2084" s="2">
        <v>0</v>
      </c>
      <c r="F2084" s="2">
        <v>0</v>
      </c>
      <c r="G2084" s="2">
        <v>0</v>
      </c>
      <c r="H2084" s="21">
        <f t="shared" si="32"/>
        <v>0</v>
      </c>
      <c r="I2084" s="4"/>
      <c r="J2084" s="4"/>
      <c r="K2084" s="4"/>
    </row>
    <row r="2085" spans="2:11" ht="13.5" x14ac:dyDescent="0.35">
      <c r="B2085" s="3">
        <v>45034</v>
      </c>
      <c r="C2085" s="2">
        <v>4.55</v>
      </c>
      <c r="D2085" s="2">
        <v>3.7930999999999999</v>
      </c>
      <c r="E2085" s="2">
        <v>35911</v>
      </c>
      <c r="F2085" s="2">
        <v>4.4080000000000004</v>
      </c>
      <c r="G2085" s="2">
        <v>158295.68799999999</v>
      </c>
      <c r="H2085" s="21">
        <f t="shared" si="32"/>
        <v>5.8135966747565958E-2</v>
      </c>
      <c r="I2085" s="4"/>
      <c r="J2085" s="4"/>
      <c r="K2085" s="4"/>
    </row>
    <row r="2086" spans="2:11" ht="13.5" x14ac:dyDescent="0.35">
      <c r="B2086" s="3">
        <v>45035</v>
      </c>
      <c r="C2086" s="2">
        <v>4.58</v>
      </c>
      <c r="D2086" s="2">
        <v>3.8180999999999998</v>
      </c>
      <c r="E2086" s="2">
        <v>22356</v>
      </c>
      <c r="F2086" s="2">
        <v>4.6429999999999998</v>
      </c>
      <c r="G2086" s="2">
        <v>103798.908</v>
      </c>
      <c r="H2086" s="21">
        <f t="shared" si="32"/>
        <v>6.5909150826500519E-3</v>
      </c>
      <c r="I2086" s="4"/>
      <c r="J2086" s="4"/>
      <c r="K2086" s="4"/>
    </row>
    <row r="2087" spans="2:11" ht="13.5" x14ac:dyDescent="0.35">
      <c r="B2087" s="3">
        <v>45036</v>
      </c>
      <c r="C2087" s="2">
        <v>4.5999999999999996</v>
      </c>
      <c r="D2087" s="2">
        <v>3.8347000000000002</v>
      </c>
      <c r="E2087" s="2">
        <v>26029</v>
      </c>
      <c r="F2087" s="2">
        <v>4.625</v>
      </c>
      <c r="G2087" s="2">
        <v>120384.125</v>
      </c>
      <c r="H2087" s="21">
        <f t="shared" si="32"/>
        <v>4.3477122128808554E-3</v>
      </c>
      <c r="I2087" s="4"/>
      <c r="J2087" s="4"/>
      <c r="K2087" s="4"/>
    </row>
    <row r="2088" spans="2:11" ht="13.5" x14ac:dyDescent="0.35">
      <c r="B2088" s="3">
        <v>45040</v>
      </c>
      <c r="C2088" s="2">
        <v>4.5999999999999996</v>
      </c>
      <c r="D2088" s="2">
        <v>3.8347000000000002</v>
      </c>
      <c r="E2088" s="2">
        <v>44366</v>
      </c>
      <c r="F2088" s="2">
        <v>4.6020000000000003</v>
      </c>
      <c r="G2088" s="2">
        <v>204172.33199999999</v>
      </c>
      <c r="H2088" s="21">
        <f t="shared" si="32"/>
        <v>0</v>
      </c>
      <c r="I2088" s="4"/>
      <c r="J2088" s="4"/>
      <c r="K2088" s="4"/>
    </row>
    <row r="2089" spans="2:11" ht="13.5" x14ac:dyDescent="0.35">
      <c r="B2089" s="3">
        <v>45041</v>
      </c>
      <c r="C2089" s="2">
        <v>4.5999999999999996</v>
      </c>
      <c r="D2089" s="2">
        <v>3.8347000000000002</v>
      </c>
      <c r="E2089" s="2">
        <v>11710</v>
      </c>
      <c r="F2089" s="2">
        <v>4.5940000000000003</v>
      </c>
      <c r="G2089" s="2">
        <v>53795.74</v>
      </c>
      <c r="H2089" s="21">
        <f t="shared" si="32"/>
        <v>0</v>
      </c>
      <c r="I2089" s="4"/>
      <c r="J2089" s="4"/>
      <c r="K2089" s="4"/>
    </row>
    <row r="2090" spans="2:11" ht="13.5" x14ac:dyDescent="0.35">
      <c r="B2090" s="3">
        <v>45042</v>
      </c>
      <c r="C2090" s="2">
        <v>4.5</v>
      </c>
      <c r="D2090" s="2">
        <v>3.7513999999999998</v>
      </c>
      <c r="E2090" s="2">
        <v>19465</v>
      </c>
      <c r="F2090" s="2">
        <v>4.5890000000000004</v>
      </c>
      <c r="G2090" s="2">
        <v>89324.884999999995</v>
      </c>
      <c r="H2090" s="21">
        <f t="shared" si="32"/>
        <v>-2.1722690171330317E-2</v>
      </c>
      <c r="I2090" s="4"/>
      <c r="J2090" s="4"/>
      <c r="K2090" s="4"/>
    </row>
    <row r="2091" spans="2:11" ht="13.5" x14ac:dyDescent="0.35">
      <c r="B2091" s="3">
        <v>45043</v>
      </c>
      <c r="C2091" s="2">
        <v>4.5999999999999996</v>
      </c>
      <c r="D2091" s="2">
        <v>3.8347000000000002</v>
      </c>
      <c r="E2091" s="2">
        <v>7234</v>
      </c>
      <c r="F2091" s="2">
        <v>4.5629999999999997</v>
      </c>
      <c r="G2091" s="2">
        <v>33008.741999999998</v>
      </c>
      <c r="H2091" s="21">
        <f t="shared" si="32"/>
        <v>2.2205043450445269E-2</v>
      </c>
      <c r="I2091" s="4"/>
      <c r="J2091" s="4"/>
      <c r="K2091" s="4"/>
    </row>
    <row r="2092" spans="2:11" ht="13.5" x14ac:dyDescent="0.35">
      <c r="B2092" s="3">
        <v>45044</v>
      </c>
      <c r="C2092" s="2">
        <v>4.59</v>
      </c>
      <c r="D2092" s="2">
        <v>3.8264</v>
      </c>
      <c r="E2092" s="2">
        <v>3227</v>
      </c>
      <c r="F2092" s="2">
        <v>4.5940000000000003</v>
      </c>
      <c r="G2092" s="2">
        <v>14824.838</v>
      </c>
      <c r="H2092" s="21">
        <f t="shared" si="32"/>
        <v>-2.1644457193522818E-3</v>
      </c>
      <c r="I2092" s="4"/>
      <c r="J2092" s="4"/>
      <c r="K2092" s="4"/>
    </row>
    <row r="2093" spans="2:11" ht="13.5" x14ac:dyDescent="0.35">
      <c r="B2093" s="3">
        <v>45048</v>
      </c>
      <c r="C2093" s="2">
        <v>4.51</v>
      </c>
      <c r="D2093" s="2">
        <v>3.7597</v>
      </c>
      <c r="E2093" s="2">
        <v>6435</v>
      </c>
      <c r="F2093" s="2">
        <v>4.5039999999999996</v>
      </c>
      <c r="G2093" s="2">
        <v>28983.24</v>
      </c>
      <c r="H2093" s="21">
        <f t="shared" si="32"/>
        <v>-1.7431528329500307E-2</v>
      </c>
      <c r="I2093" s="4"/>
      <c r="J2093" s="4"/>
      <c r="K2093" s="4"/>
    </row>
    <row r="2094" spans="2:11" ht="13.5" x14ac:dyDescent="0.35">
      <c r="B2094" s="3">
        <v>45049</v>
      </c>
      <c r="C2094" s="2">
        <v>4.59</v>
      </c>
      <c r="D2094" s="2">
        <v>3.8264</v>
      </c>
      <c r="E2094" s="2">
        <v>167748</v>
      </c>
      <c r="F2094" s="2">
        <v>4.53</v>
      </c>
      <c r="G2094" s="2">
        <v>759898.44</v>
      </c>
      <c r="H2094" s="21">
        <f t="shared" si="32"/>
        <v>1.7740777189669384E-2</v>
      </c>
      <c r="I2094" s="4"/>
      <c r="J2094" s="4"/>
      <c r="K2094" s="4"/>
    </row>
    <row r="2095" spans="2:11" ht="13.5" x14ac:dyDescent="0.35">
      <c r="B2095" s="3">
        <v>45050</v>
      </c>
      <c r="C2095" s="2">
        <v>4.58</v>
      </c>
      <c r="D2095" s="2">
        <v>3.8180999999999998</v>
      </c>
      <c r="E2095" s="2">
        <v>2045</v>
      </c>
      <c r="F2095" s="2">
        <v>4.57</v>
      </c>
      <c r="G2095" s="2">
        <v>9345.65</v>
      </c>
      <c r="H2095" s="21">
        <f t="shared" si="32"/>
        <v>-2.1691407066695054E-3</v>
      </c>
      <c r="I2095" s="4"/>
      <c r="J2095" s="4"/>
      <c r="K2095" s="4"/>
    </row>
    <row r="2096" spans="2:11" ht="13.5" x14ac:dyDescent="0.35">
      <c r="B2096" s="3">
        <v>45051</v>
      </c>
      <c r="C2096" s="2">
        <v>4.58</v>
      </c>
      <c r="D2096" s="2">
        <v>3.8180999999999998</v>
      </c>
      <c r="E2096" s="2">
        <v>6538</v>
      </c>
      <c r="F2096" s="2">
        <v>4.5599999999999996</v>
      </c>
      <c r="G2096" s="2">
        <v>29813.279999999999</v>
      </c>
      <c r="H2096" s="21">
        <f t="shared" si="32"/>
        <v>0</v>
      </c>
      <c r="I2096" s="4"/>
      <c r="J2096" s="4"/>
      <c r="K2096" s="4"/>
    </row>
    <row r="2097" spans="2:11" ht="13.5" x14ac:dyDescent="0.35">
      <c r="B2097" s="3">
        <v>45054</v>
      </c>
      <c r="C2097" s="2">
        <v>4.5</v>
      </c>
      <c r="D2097" s="2">
        <v>3.7513999999999998</v>
      </c>
      <c r="E2097" s="2">
        <v>23457</v>
      </c>
      <c r="F2097" s="2">
        <v>4.5490000000000004</v>
      </c>
      <c r="G2097" s="2">
        <v>106705.893</v>
      </c>
      <c r="H2097" s="21">
        <f t="shared" si="32"/>
        <v>-1.7469421963803983E-2</v>
      </c>
      <c r="I2097" s="4"/>
      <c r="J2097" s="4"/>
      <c r="K2097" s="4"/>
    </row>
    <row r="2098" spans="2:11" ht="13.5" x14ac:dyDescent="0.35">
      <c r="B2098" s="3">
        <v>45055</v>
      </c>
      <c r="C2098" s="2">
        <v>4.55</v>
      </c>
      <c r="D2098" s="2">
        <v>3.7930999999999999</v>
      </c>
      <c r="E2098" s="2">
        <v>109231</v>
      </c>
      <c r="F2098" s="2">
        <v>4.4950000000000001</v>
      </c>
      <c r="G2098" s="2">
        <v>490993.34499999997</v>
      </c>
      <c r="H2098" s="21">
        <f t="shared" si="32"/>
        <v>1.1115850082635836E-2</v>
      </c>
      <c r="I2098" s="4"/>
      <c r="J2098" s="4"/>
      <c r="K2098" s="4"/>
    </row>
    <row r="2099" spans="2:11" ht="13.5" x14ac:dyDescent="0.35">
      <c r="B2099" s="3">
        <v>45056</v>
      </c>
      <c r="C2099" s="2">
        <v>4.51</v>
      </c>
      <c r="D2099" s="2">
        <v>3.7597</v>
      </c>
      <c r="E2099" s="2">
        <v>9593</v>
      </c>
      <c r="F2099" s="2">
        <v>4.51</v>
      </c>
      <c r="G2099" s="2">
        <v>43264.43</v>
      </c>
      <c r="H2099" s="21">
        <f t="shared" si="32"/>
        <v>-8.8054625504204679E-3</v>
      </c>
      <c r="I2099" s="4"/>
      <c r="J2099" s="4"/>
      <c r="K2099" s="4"/>
    </row>
    <row r="2100" spans="2:11" ht="13.5" x14ac:dyDescent="0.35">
      <c r="B2100" s="3">
        <v>45057</v>
      </c>
      <c r="C2100" s="2">
        <v>4.6100000000000003</v>
      </c>
      <c r="D2100" s="2">
        <v>3.8431000000000002</v>
      </c>
      <c r="E2100" s="2">
        <v>29598</v>
      </c>
      <c r="F2100" s="2">
        <v>4.5910000000000002</v>
      </c>
      <c r="G2100" s="2">
        <v>135884.41800000001</v>
      </c>
      <c r="H2100" s="21">
        <f t="shared" si="32"/>
        <v>2.2182620953799543E-2</v>
      </c>
      <c r="I2100" s="4"/>
      <c r="J2100" s="4"/>
      <c r="K2100" s="4"/>
    </row>
    <row r="2101" spans="2:11" ht="13.5" x14ac:dyDescent="0.35">
      <c r="B2101" s="3">
        <v>45058</v>
      </c>
      <c r="C2101" s="2">
        <v>4.6900000000000004</v>
      </c>
      <c r="D2101" s="2">
        <v>3.9098000000000002</v>
      </c>
      <c r="E2101" s="2">
        <v>57901</v>
      </c>
      <c r="F2101" s="2">
        <v>4.6550000000000002</v>
      </c>
      <c r="G2101" s="2">
        <v>269529.15500000003</v>
      </c>
      <c r="H2101" s="21">
        <f t="shared" si="32"/>
        <v>1.7355780489708823E-2</v>
      </c>
      <c r="I2101" s="4"/>
      <c r="J2101" s="4"/>
      <c r="K2101" s="4"/>
    </row>
    <row r="2102" spans="2:11" ht="13.5" x14ac:dyDescent="0.35">
      <c r="B2102" s="3">
        <v>45061</v>
      </c>
      <c r="C2102" s="2">
        <v>4.76</v>
      </c>
      <c r="D2102" s="2">
        <v>3.9681000000000002</v>
      </c>
      <c r="E2102" s="2">
        <v>21016</v>
      </c>
      <c r="F2102" s="2">
        <v>4.6740000000000004</v>
      </c>
      <c r="G2102" s="2">
        <v>98228.784</v>
      </c>
      <c r="H2102" s="21">
        <f t="shared" si="32"/>
        <v>1.4911248657220322E-2</v>
      </c>
      <c r="I2102" s="4"/>
      <c r="J2102" s="4"/>
      <c r="K2102" s="4"/>
    </row>
    <row r="2103" spans="2:11" ht="13.5" x14ac:dyDescent="0.35">
      <c r="B2103" s="3">
        <v>45062</v>
      </c>
      <c r="C2103" s="2">
        <v>4.79</v>
      </c>
      <c r="D2103" s="2">
        <v>3.9931000000000001</v>
      </c>
      <c r="E2103" s="2">
        <v>9127</v>
      </c>
      <c r="F2103" s="2">
        <v>4.7640000000000002</v>
      </c>
      <c r="G2103" s="2">
        <v>43481.027999999998</v>
      </c>
      <c r="H2103" s="21">
        <f t="shared" si="32"/>
        <v>6.300244449484617E-3</v>
      </c>
      <c r="I2103" s="4"/>
      <c r="J2103" s="4"/>
      <c r="K2103" s="4"/>
    </row>
    <row r="2104" spans="2:11" ht="13.5" x14ac:dyDescent="0.35">
      <c r="B2104" s="3">
        <v>45063</v>
      </c>
      <c r="C2104" s="2">
        <v>4.8</v>
      </c>
      <c r="D2104" s="2">
        <v>4.0015000000000001</v>
      </c>
      <c r="E2104" s="2">
        <v>15876</v>
      </c>
      <c r="F2104" s="2">
        <v>4.7990000000000004</v>
      </c>
      <c r="G2104" s="2">
        <v>76188.923999999999</v>
      </c>
      <c r="H2104" s="21">
        <f t="shared" si="32"/>
        <v>2.1036287596103184E-3</v>
      </c>
      <c r="I2104" s="4"/>
      <c r="J2104" s="4"/>
      <c r="K2104" s="4"/>
    </row>
    <row r="2105" spans="2:11" ht="13.5" x14ac:dyDescent="0.35">
      <c r="B2105" s="3">
        <v>45064</v>
      </c>
      <c r="C2105" s="2">
        <v>4.88</v>
      </c>
      <c r="D2105" s="2">
        <v>4.0682</v>
      </c>
      <c r="E2105" s="2">
        <v>6648</v>
      </c>
      <c r="F2105" s="2">
        <v>4.8550000000000004</v>
      </c>
      <c r="G2105" s="2">
        <v>32276.04</v>
      </c>
      <c r="H2105" s="21">
        <f t="shared" si="32"/>
        <v>1.6668749219042853E-2</v>
      </c>
      <c r="I2105" s="4"/>
      <c r="J2105" s="4"/>
      <c r="K2105" s="4"/>
    </row>
    <row r="2106" spans="2:11" ht="13.5" x14ac:dyDescent="0.35">
      <c r="B2106" s="3">
        <v>45065</v>
      </c>
      <c r="C2106" s="2">
        <v>5.16</v>
      </c>
      <c r="D2106" s="2">
        <v>4.3015999999999996</v>
      </c>
      <c r="E2106" s="2">
        <v>72882</v>
      </c>
      <c r="F2106" s="2">
        <v>5.109</v>
      </c>
      <c r="G2106" s="2">
        <v>372354.13799999998</v>
      </c>
      <c r="H2106" s="21">
        <f t="shared" si="32"/>
        <v>5.7371810628779218E-2</v>
      </c>
      <c r="I2106" s="4"/>
      <c r="J2106" s="4"/>
      <c r="K2106" s="4"/>
    </row>
    <row r="2107" spans="2:11" ht="13.5" x14ac:dyDescent="0.35">
      <c r="B2107" s="3">
        <v>45068</v>
      </c>
      <c r="C2107" s="2">
        <v>5.17</v>
      </c>
      <c r="D2107" s="2">
        <v>4.3098999999999998</v>
      </c>
      <c r="E2107" s="2">
        <v>49885</v>
      </c>
      <c r="F2107" s="2">
        <v>5.1580000000000004</v>
      </c>
      <c r="G2107" s="2">
        <v>257306.83</v>
      </c>
      <c r="H2107" s="21">
        <f t="shared" si="32"/>
        <v>1.929514599218941E-3</v>
      </c>
      <c r="I2107" s="4"/>
      <c r="J2107" s="4"/>
      <c r="K2107" s="4"/>
    </row>
    <row r="2108" spans="2:11" ht="13.5" x14ac:dyDescent="0.35">
      <c r="B2108" s="3">
        <v>45069</v>
      </c>
      <c r="C2108" s="2">
        <v>5.0999999999999996</v>
      </c>
      <c r="D2108" s="2">
        <v>4.2515999999999998</v>
      </c>
      <c r="E2108" s="2">
        <v>27463</v>
      </c>
      <c r="F2108" s="2">
        <v>5.1219999999999999</v>
      </c>
      <c r="G2108" s="2">
        <v>140665.486</v>
      </c>
      <c r="H2108" s="21">
        <f t="shared" si="32"/>
        <v>-1.3526995985985758E-2</v>
      </c>
      <c r="I2108" s="4"/>
      <c r="J2108" s="4"/>
      <c r="K2108" s="4"/>
    </row>
    <row r="2109" spans="2:11" ht="13.5" x14ac:dyDescent="0.35">
      <c r="B2109" s="3">
        <v>45070</v>
      </c>
      <c r="C2109" s="2">
        <v>5.05</v>
      </c>
      <c r="D2109" s="2">
        <v>4.2099000000000002</v>
      </c>
      <c r="E2109" s="2">
        <v>11866</v>
      </c>
      <c r="F2109" s="2">
        <v>5.069</v>
      </c>
      <c r="G2109" s="2">
        <v>60148.754000000001</v>
      </c>
      <c r="H2109" s="21">
        <f t="shared" si="32"/>
        <v>-9.8080722551509153E-3</v>
      </c>
      <c r="I2109" s="4"/>
      <c r="J2109" s="4"/>
      <c r="K2109" s="4"/>
    </row>
    <row r="2110" spans="2:11" ht="13.5" x14ac:dyDescent="0.35">
      <c r="B2110" s="3">
        <v>45071</v>
      </c>
      <c r="C2110" s="2">
        <v>5.08</v>
      </c>
      <c r="D2110" s="2">
        <v>4.2348999999999997</v>
      </c>
      <c r="E2110" s="2">
        <v>37207</v>
      </c>
      <c r="F2110" s="2">
        <v>5.0469999999999997</v>
      </c>
      <c r="G2110" s="2">
        <v>187783.72899999999</v>
      </c>
      <c r="H2110" s="21">
        <f t="shared" si="32"/>
        <v>5.9383833345208834E-3</v>
      </c>
      <c r="I2110" s="4"/>
      <c r="J2110" s="4"/>
      <c r="K2110" s="4"/>
    </row>
    <row r="2111" spans="2:11" ht="13.5" x14ac:dyDescent="0.35">
      <c r="B2111" s="3">
        <v>45072</v>
      </c>
      <c r="C2111" s="2">
        <v>5.05</v>
      </c>
      <c r="D2111" s="2">
        <v>4.2099000000000002</v>
      </c>
      <c r="E2111" s="2">
        <v>8036</v>
      </c>
      <c r="F2111" s="2">
        <v>5.0339999999999998</v>
      </c>
      <c r="G2111" s="2">
        <v>40453.224000000002</v>
      </c>
      <c r="H2111" s="21">
        <f t="shared" si="32"/>
        <v>-5.9033271151619797E-3</v>
      </c>
      <c r="I2111" s="4"/>
      <c r="J2111" s="4"/>
      <c r="K2111" s="4"/>
    </row>
    <row r="2112" spans="2:11" ht="13.5" x14ac:dyDescent="0.35">
      <c r="B2112" s="3">
        <v>45075</v>
      </c>
      <c r="C2112" s="2">
        <v>4.95</v>
      </c>
      <c r="D2112" s="2">
        <v>4.1265000000000001</v>
      </c>
      <c r="E2112" s="2">
        <v>4950</v>
      </c>
      <c r="F2112" s="2">
        <v>4.9359999999999999</v>
      </c>
      <c r="G2112" s="2">
        <v>24433.200000000001</v>
      </c>
      <c r="H2112" s="21">
        <f t="shared" si="32"/>
        <v>-1.9810446803962121E-2</v>
      </c>
      <c r="I2112" s="4"/>
      <c r="J2112" s="4"/>
      <c r="K2112" s="4"/>
    </row>
    <row r="2113" spans="2:11" ht="13.5" x14ac:dyDescent="0.35">
      <c r="B2113" s="3">
        <v>45076</v>
      </c>
      <c r="C2113" s="2">
        <v>4.9000000000000004</v>
      </c>
      <c r="D2113" s="2">
        <v>4.0848000000000004</v>
      </c>
      <c r="E2113" s="2">
        <v>6167</v>
      </c>
      <c r="F2113" s="2">
        <v>4.9210000000000003</v>
      </c>
      <c r="G2113" s="2">
        <v>30347.807000000001</v>
      </c>
      <c r="H2113" s="21">
        <f t="shared" si="32"/>
        <v>-1.0105416212286351E-2</v>
      </c>
      <c r="I2113" s="4"/>
      <c r="J2113" s="4"/>
      <c r="K2113" s="4"/>
    </row>
    <row r="2114" spans="2:11" ht="13.5" x14ac:dyDescent="0.35">
      <c r="B2114" s="3">
        <v>45077</v>
      </c>
      <c r="C2114" s="2">
        <v>4.8899999999999997</v>
      </c>
      <c r="D2114" s="2">
        <v>4.0765000000000002</v>
      </c>
      <c r="E2114" s="2">
        <v>10346</v>
      </c>
      <c r="F2114" s="2">
        <v>4.9000000000000004</v>
      </c>
      <c r="G2114" s="2">
        <v>50695.4</v>
      </c>
      <c r="H2114" s="21">
        <f t="shared" si="32"/>
        <v>-2.0319232275754491E-3</v>
      </c>
      <c r="I2114" s="4"/>
      <c r="J2114" s="4"/>
      <c r="K2114" s="4"/>
    </row>
    <row r="2115" spans="2:11" ht="13.5" x14ac:dyDescent="0.35">
      <c r="B2115" s="3">
        <v>45078</v>
      </c>
      <c r="C2115" s="2">
        <v>5</v>
      </c>
      <c r="D2115" s="2">
        <v>4.1681999999999997</v>
      </c>
      <c r="E2115" s="2">
        <v>111279</v>
      </c>
      <c r="F2115" s="2">
        <v>5.0010000000000003</v>
      </c>
      <c r="G2115" s="2">
        <v>556506.27899999998</v>
      </c>
      <c r="H2115" s="21">
        <f t="shared" si="32"/>
        <v>2.2494787194897448E-2</v>
      </c>
      <c r="I2115" s="4"/>
      <c r="J2115" s="4"/>
      <c r="K2115" s="4"/>
    </row>
    <row r="2116" spans="2:11" ht="13.5" x14ac:dyDescent="0.35">
      <c r="B2116" s="3">
        <v>45079</v>
      </c>
      <c r="C2116" s="2">
        <v>4.99</v>
      </c>
      <c r="D2116" s="2">
        <v>4.1599000000000004</v>
      </c>
      <c r="E2116" s="2">
        <v>3445</v>
      </c>
      <c r="F2116" s="2">
        <v>4.9989999999999997</v>
      </c>
      <c r="G2116" s="2">
        <v>17221.555</v>
      </c>
      <c r="H2116" s="21">
        <f t="shared" si="32"/>
        <v>-1.9912672136652054E-3</v>
      </c>
      <c r="I2116" s="4"/>
      <c r="J2116" s="4"/>
      <c r="K2116" s="4"/>
    </row>
    <row r="2117" spans="2:11" ht="13.5" x14ac:dyDescent="0.35">
      <c r="B2117" s="3">
        <v>45082</v>
      </c>
      <c r="C2117" s="2">
        <v>4.99</v>
      </c>
      <c r="D2117" s="2">
        <v>4.1599000000000004</v>
      </c>
      <c r="E2117" s="2">
        <v>1048</v>
      </c>
      <c r="F2117" s="2">
        <v>4.9640000000000004</v>
      </c>
      <c r="G2117" s="2">
        <v>5202.2719999999999</v>
      </c>
      <c r="H2117" s="21">
        <f t="shared" si="32"/>
        <v>0</v>
      </c>
      <c r="I2117" s="4"/>
      <c r="J2117" s="4"/>
      <c r="K2117" s="4"/>
    </row>
    <row r="2118" spans="2:11" ht="13.5" x14ac:dyDescent="0.35">
      <c r="B2118" s="3">
        <v>45083</v>
      </c>
      <c r="C2118" s="2">
        <v>5</v>
      </c>
      <c r="D2118" s="2">
        <v>4.1681999999999997</v>
      </c>
      <c r="E2118" s="2">
        <v>25</v>
      </c>
      <c r="F2118" s="2">
        <v>5.0019999999999998</v>
      </c>
      <c r="G2118" s="2">
        <v>125.05</v>
      </c>
      <c r="H2118" s="21">
        <f t="shared" si="32"/>
        <v>1.9952402701986362E-3</v>
      </c>
      <c r="I2118" s="4"/>
      <c r="J2118" s="4"/>
      <c r="K2118" s="4"/>
    </row>
    <row r="2119" spans="2:11" ht="13.5" x14ac:dyDescent="0.35">
      <c r="B2119" s="3">
        <v>45084</v>
      </c>
      <c r="C2119" s="2">
        <v>5</v>
      </c>
      <c r="D2119" s="2">
        <v>4.1681999999999997</v>
      </c>
      <c r="E2119" s="2">
        <v>16134</v>
      </c>
      <c r="F2119" s="2">
        <v>4.9969999999999999</v>
      </c>
      <c r="G2119" s="2">
        <v>80621.597999999998</v>
      </c>
      <c r="H2119" s="21">
        <f t="shared" ref="H2119:H2182" si="33">(D2119-D2118)/D2118</f>
        <v>0</v>
      </c>
      <c r="I2119" s="4"/>
      <c r="J2119" s="4"/>
      <c r="K2119" s="4"/>
    </row>
    <row r="2120" spans="2:11" ht="13.5" x14ac:dyDescent="0.35">
      <c r="B2120" s="3">
        <v>45085</v>
      </c>
      <c r="C2120" s="2">
        <v>5.14</v>
      </c>
      <c r="D2120" s="2">
        <v>4.2849000000000004</v>
      </c>
      <c r="E2120" s="2">
        <v>38499</v>
      </c>
      <c r="F2120" s="2">
        <v>5.0679999999999996</v>
      </c>
      <c r="G2120" s="2">
        <v>195112.932</v>
      </c>
      <c r="H2120" s="21">
        <f t="shared" si="33"/>
        <v>2.7997696847560267E-2</v>
      </c>
      <c r="I2120" s="4"/>
      <c r="J2120" s="4"/>
      <c r="K2120" s="4"/>
    </row>
    <row r="2121" spans="2:11" ht="13.5" x14ac:dyDescent="0.35">
      <c r="B2121" s="3">
        <v>45086</v>
      </c>
      <c r="C2121" s="2">
        <v>5.14</v>
      </c>
      <c r="D2121" s="2">
        <v>4.2849000000000004</v>
      </c>
      <c r="E2121" s="2">
        <v>5158</v>
      </c>
      <c r="F2121" s="2">
        <v>5.07</v>
      </c>
      <c r="G2121" s="2">
        <v>26151.06</v>
      </c>
      <c r="H2121" s="21">
        <f t="shared" si="33"/>
        <v>0</v>
      </c>
      <c r="I2121" s="4"/>
      <c r="J2121" s="4"/>
      <c r="K2121" s="4"/>
    </row>
    <row r="2122" spans="2:11" ht="13.5" x14ac:dyDescent="0.35">
      <c r="B2122" s="3">
        <v>45089</v>
      </c>
      <c r="C2122" s="2">
        <v>5.13</v>
      </c>
      <c r="D2122" s="2">
        <v>4.2766000000000002</v>
      </c>
      <c r="E2122" s="2">
        <v>22001</v>
      </c>
      <c r="F2122" s="2">
        <v>5.1040000000000001</v>
      </c>
      <c r="G2122" s="2">
        <v>112293.10400000001</v>
      </c>
      <c r="H2122" s="21">
        <f t="shared" si="33"/>
        <v>-1.9370347032603317E-3</v>
      </c>
      <c r="I2122" s="4"/>
      <c r="J2122" s="4"/>
      <c r="K2122" s="4"/>
    </row>
    <row r="2123" spans="2:11" ht="13.5" x14ac:dyDescent="0.35">
      <c r="B2123" s="3">
        <v>45090</v>
      </c>
      <c r="C2123" s="2">
        <v>5.3</v>
      </c>
      <c r="D2123" s="2">
        <v>4.4183000000000003</v>
      </c>
      <c r="E2123" s="2">
        <v>48422</v>
      </c>
      <c r="F2123" s="2">
        <v>5.2080000000000002</v>
      </c>
      <c r="G2123" s="2">
        <v>252181.77600000001</v>
      </c>
      <c r="H2123" s="21">
        <f t="shared" si="33"/>
        <v>3.3133797876818069E-2</v>
      </c>
      <c r="I2123" s="4"/>
      <c r="J2123" s="4"/>
      <c r="K2123" s="4"/>
    </row>
    <row r="2124" spans="2:11" ht="13.5" x14ac:dyDescent="0.35">
      <c r="B2124" s="3">
        <v>45091</v>
      </c>
      <c r="C2124" s="2">
        <v>5.25</v>
      </c>
      <c r="D2124" s="2">
        <v>4.3765999999999998</v>
      </c>
      <c r="E2124" s="2">
        <v>2610</v>
      </c>
      <c r="F2124" s="2">
        <v>5.258</v>
      </c>
      <c r="G2124" s="2">
        <v>13723.38</v>
      </c>
      <c r="H2124" s="21">
        <f t="shared" si="33"/>
        <v>-9.4380191476360845E-3</v>
      </c>
      <c r="I2124" s="4"/>
      <c r="J2124" s="4"/>
      <c r="K2124" s="4"/>
    </row>
    <row r="2125" spans="2:11" ht="13.5" x14ac:dyDescent="0.35">
      <c r="B2125" s="3">
        <v>45092</v>
      </c>
      <c r="C2125" s="2">
        <v>5.21</v>
      </c>
      <c r="D2125" s="2">
        <v>4.3433000000000002</v>
      </c>
      <c r="E2125" s="2">
        <v>14241</v>
      </c>
      <c r="F2125" s="2">
        <v>5.25</v>
      </c>
      <c r="G2125" s="2">
        <v>74765.25</v>
      </c>
      <c r="H2125" s="21">
        <f t="shared" si="33"/>
        <v>-7.6086459808983381E-3</v>
      </c>
      <c r="I2125" s="4"/>
      <c r="J2125" s="4"/>
      <c r="K2125" s="4"/>
    </row>
    <row r="2126" spans="2:11" ht="13.5" x14ac:dyDescent="0.35">
      <c r="B2126" s="3">
        <v>45093</v>
      </c>
      <c r="C2126" s="2">
        <v>5.28</v>
      </c>
      <c r="D2126" s="2">
        <v>4.4016000000000002</v>
      </c>
      <c r="E2126" s="2">
        <v>8636</v>
      </c>
      <c r="F2126" s="2">
        <v>5.2489999999999997</v>
      </c>
      <c r="G2126" s="2">
        <v>45330.364000000001</v>
      </c>
      <c r="H2126" s="21">
        <f t="shared" si="33"/>
        <v>1.3422973315221149E-2</v>
      </c>
      <c r="I2126" s="4"/>
      <c r="J2126" s="4"/>
      <c r="K2126" s="4"/>
    </row>
    <row r="2127" spans="2:11" ht="13.5" x14ac:dyDescent="0.35">
      <c r="B2127" s="3">
        <v>45096</v>
      </c>
      <c r="C2127" s="2">
        <v>5.28</v>
      </c>
      <c r="D2127" s="2">
        <v>4.4016000000000002</v>
      </c>
      <c r="E2127" s="2">
        <v>3568</v>
      </c>
      <c r="F2127" s="2">
        <v>5.2880000000000003</v>
      </c>
      <c r="G2127" s="2">
        <v>18867.583999999999</v>
      </c>
      <c r="H2127" s="21">
        <f t="shared" si="33"/>
        <v>0</v>
      </c>
      <c r="I2127" s="4"/>
      <c r="J2127" s="4"/>
      <c r="K2127" s="4"/>
    </row>
    <row r="2128" spans="2:11" ht="13.5" x14ac:dyDescent="0.35">
      <c r="B2128" s="3">
        <v>45097</v>
      </c>
      <c r="C2128" s="2">
        <v>5.27</v>
      </c>
      <c r="D2128" s="2">
        <v>4.3933</v>
      </c>
      <c r="E2128" s="2">
        <v>11036</v>
      </c>
      <c r="F2128" s="2">
        <v>5.2670000000000003</v>
      </c>
      <c r="G2128" s="2">
        <v>58126.612000000001</v>
      </c>
      <c r="H2128" s="21">
        <f t="shared" si="33"/>
        <v>-1.8856779352963004E-3</v>
      </c>
      <c r="I2128" s="4"/>
      <c r="J2128" s="4"/>
      <c r="K2128" s="4"/>
    </row>
    <row r="2129" spans="2:11" ht="13.5" x14ac:dyDescent="0.35">
      <c r="B2129" s="3">
        <v>45098</v>
      </c>
      <c r="C2129" s="2">
        <v>5.26</v>
      </c>
      <c r="D2129" s="2">
        <v>4.3849999999999998</v>
      </c>
      <c r="E2129" s="2">
        <v>8550</v>
      </c>
      <c r="F2129" s="2">
        <v>5.2569999999999997</v>
      </c>
      <c r="G2129" s="2">
        <v>44947.35</v>
      </c>
      <c r="H2129" s="21">
        <f t="shared" si="33"/>
        <v>-1.8892404342977251E-3</v>
      </c>
      <c r="I2129" s="4"/>
      <c r="J2129" s="4"/>
      <c r="K2129" s="4"/>
    </row>
    <row r="2130" spans="2:11" ht="13.5" x14ac:dyDescent="0.35">
      <c r="B2130" s="3">
        <v>45099</v>
      </c>
      <c r="C2130" s="2">
        <v>5.26</v>
      </c>
      <c r="D2130" s="2">
        <v>4.3849999999999998</v>
      </c>
      <c r="E2130" s="2">
        <v>15494</v>
      </c>
      <c r="F2130" s="2">
        <v>5.2409999999999997</v>
      </c>
      <c r="G2130" s="2">
        <v>81204.054000000004</v>
      </c>
      <c r="H2130" s="21">
        <f t="shared" si="33"/>
        <v>0</v>
      </c>
      <c r="I2130" s="4"/>
      <c r="J2130" s="4"/>
      <c r="K2130" s="4"/>
    </row>
    <row r="2131" spans="2:11" ht="13.5" x14ac:dyDescent="0.35">
      <c r="B2131" s="3">
        <v>45100</v>
      </c>
      <c r="C2131" s="2">
        <v>5.28</v>
      </c>
      <c r="D2131" s="2">
        <v>4.4016000000000002</v>
      </c>
      <c r="E2131" s="2">
        <v>4699</v>
      </c>
      <c r="F2131" s="2">
        <v>5.2640000000000002</v>
      </c>
      <c r="G2131" s="2">
        <v>24735.536</v>
      </c>
      <c r="H2131" s="21">
        <f t="shared" si="33"/>
        <v>3.7856328392247189E-3</v>
      </c>
      <c r="I2131" s="4"/>
      <c r="J2131" s="4"/>
      <c r="K2131" s="4"/>
    </row>
    <row r="2132" spans="2:11" ht="13.5" x14ac:dyDescent="0.35">
      <c r="B2132" s="3">
        <v>45103</v>
      </c>
      <c r="C2132" s="2">
        <v>5.27</v>
      </c>
      <c r="D2132" s="2">
        <v>4.3933</v>
      </c>
      <c r="E2132" s="2">
        <v>3867</v>
      </c>
      <c r="F2132" s="2">
        <v>5.1920000000000002</v>
      </c>
      <c r="G2132" s="2">
        <v>20077.464</v>
      </c>
      <c r="H2132" s="21">
        <f t="shared" si="33"/>
        <v>-1.8856779352963004E-3</v>
      </c>
      <c r="I2132" s="4"/>
      <c r="J2132" s="4"/>
      <c r="K2132" s="4"/>
    </row>
    <row r="2133" spans="2:11" ht="13.5" x14ac:dyDescent="0.35">
      <c r="B2133" s="3">
        <v>45104</v>
      </c>
      <c r="C2133" s="2">
        <v>5.2</v>
      </c>
      <c r="D2133" s="2">
        <v>4.3349000000000002</v>
      </c>
      <c r="E2133" s="2">
        <v>5423</v>
      </c>
      <c r="F2133" s="2">
        <v>5.1980000000000004</v>
      </c>
      <c r="G2133" s="2">
        <v>28188.754000000001</v>
      </c>
      <c r="H2133" s="21">
        <f t="shared" si="33"/>
        <v>-1.3292968838913751E-2</v>
      </c>
      <c r="I2133" s="4"/>
      <c r="J2133" s="4"/>
      <c r="K2133" s="4"/>
    </row>
    <row r="2134" spans="2:11" ht="13.5" x14ac:dyDescent="0.35">
      <c r="B2134" s="3">
        <v>45107</v>
      </c>
      <c r="C2134" s="2">
        <v>5.25</v>
      </c>
      <c r="D2134" s="2">
        <v>4.3765999999999998</v>
      </c>
      <c r="E2134" s="2">
        <v>6701</v>
      </c>
      <c r="F2134" s="2">
        <v>5.2530000000000001</v>
      </c>
      <c r="G2134" s="2">
        <v>35200.353000000003</v>
      </c>
      <c r="H2134" s="21">
        <f t="shared" si="33"/>
        <v>9.6195990680291651E-3</v>
      </c>
      <c r="I2134" s="4"/>
      <c r="J2134" s="4"/>
      <c r="K2134" s="4"/>
    </row>
    <row r="2135" spans="2:11" ht="13.5" x14ac:dyDescent="0.35">
      <c r="B2135" s="3">
        <v>45110</v>
      </c>
      <c r="C2135" s="2">
        <v>5.24</v>
      </c>
      <c r="D2135" s="2">
        <v>4.3682999999999996</v>
      </c>
      <c r="E2135" s="2">
        <v>4105</v>
      </c>
      <c r="F2135" s="2">
        <v>5.2409999999999997</v>
      </c>
      <c r="G2135" s="2">
        <v>21514.305</v>
      </c>
      <c r="H2135" s="21">
        <f t="shared" si="33"/>
        <v>-1.8964492985422924E-3</v>
      </c>
      <c r="I2135" s="4"/>
      <c r="J2135" s="4"/>
      <c r="K2135" s="4"/>
    </row>
    <row r="2136" spans="2:11" ht="13.5" x14ac:dyDescent="0.35">
      <c r="B2136" s="3">
        <v>45111</v>
      </c>
      <c r="C2136" s="2">
        <v>5.2</v>
      </c>
      <c r="D2136" s="2">
        <v>4.3349000000000002</v>
      </c>
      <c r="E2136" s="2">
        <v>2974</v>
      </c>
      <c r="F2136" s="2">
        <v>5.1980000000000004</v>
      </c>
      <c r="G2136" s="2">
        <v>15458.852000000001</v>
      </c>
      <c r="H2136" s="21">
        <f t="shared" si="33"/>
        <v>-7.6459950095001334E-3</v>
      </c>
      <c r="I2136" s="4"/>
      <c r="J2136" s="4"/>
      <c r="K2136" s="4"/>
    </row>
    <row r="2137" spans="2:11" ht="13.5" x14ac:dyDescent="0.35">
      <c r="B2137" s="3">
        <v>45112</v>
      </c>
      <c r="C2137" s="2">
        <v>5.23</v>
      </c>
      <c r="D2137" s="2">
        <v>4.3598999999999997</v>
      </c>
      <c r="E2137" s="2">
        <v>15634</v>
      </c>
      <c r="F2137" s="2">
        <v>5.2089999999999996</v>
      </c>
      <c r="G2137" s="2">
        <v>81437.505999999994</v>
      </c>
      <c r="H2137" s="21">
        <f t="shared" si="33"/>
        <v>5.7671457242380372E-3</v>
      </c>
      <c r="I2137" s="4"/>
      <c r="J2137" s="4"/>
      <c r="K2137" s="4"/>
    </row>
    <row r="2138" spans="2:11" ht="13.5" x14ac:dyDescent="0.35">
      <c r="B2138" s="3">
        <v>45113</v>
      </c>
      <c r="C2138" s="2">
        <v>5.27</v>
      </c>
      <c r="D2138" s="2">
        <v>4.3933</v>
      </c>
      <c r="E2138" s="2">
        <v>4242</v>
      </c>
      <c r="F2138" s="2">
        <v>5.2560000000000002</v>
      </c>
      <c r="G2138" s="2">
        <v>22295.952000000001</v>
      </c>
      <c r="H2138" s="21">
        <f t="shared" si="33"/>
        <v>7.6607261634441893E-3</v>
      </c>
      <c r="I2138" s="4"/>
      <c r="J2138" s="4"/>
      <c r="K2138" s="4"/>
    </row>
    <row r="2139" spans="2:11" ht="13.5" x14ac:dyDescent="0.35">
      <c r="B2139" s="3">
        <v>45114</v>
      </c>
      <c r="C2139" s="2">
        <v>5.37</v>
      </c>
      <c r="D2139" s="2">
        <v>4.4767000000000001</v>
      </c>
      <c r="E2139" s="2">
        <v>1115</v>
      </c>
      <c r="F2139" s="2">
        <v>5.3529999999999998</v>
      </c>
      <c r="G2139" s="2">
        <v>5968.5950000000003</v>
      </c>
      <c r="H2139" s="21">
        <f t="shared" si="33"/>
        <v>1.8983452074750221E-2</v>
      </c>
      <c r="I2139" s="4"/>
      <c r="J2139" s="4"/>
      <c r="K2139" s="4"/>
    </row>
    <row r="2140" spans="2:11" ht="13.5" x14ac:dyDescent="0.35">
      <c r="B2140" s="3">
        <v>45117</v>
      </c>
      <c r="C2140" s="2">
        <v>5.37</v>
      </c>
      <c r="D2140" s="2">
        <v>4.4767000000000001</v>
      </c>
      <c r="E2140" s="2">
        <v>5467</v>
      </c>
      <c r="F2140" s="2">
        <v>5.37</v>
      </c>
      <c r="G2140" s="2">
        <v>29357.79</v>
      </c>
      <c r="H2140" s="21">
        <f t="shared" si="33"/>
        <v>0</v>
      </c>
      <c r="I2140" s="4"/>
      <c r="J2140" s="4"/>
      <c r="K2140" s="4"/>
    </row>
    <row r="2141" spans="2:11" ht="13.5" x14ac:dyDescent="0.35">
      <c r="B2141" s="3">
        <v>45118</v>
      </c>
      <c r="C2141" s="2">
        <v>5.39</v>
      </c>
      <c r="D2141" s="2">
        <v>4.4932999999999996</v>
      </c>
      <c r="E2141" s="2">
        <v>3461</v>
      </c>
      <c r="F2141" s="2">
        <v>5.3739999999999997</v>
      </c>
      <c r="G2141" s="2">
        <v>18599.414000000001</v>
      </c>
      <c r="H2141" s="21">
        <f t="shared" si="33"/>
        <v>3.7080885473673698E-3</v>
      </c>
      <c r="I2141" s="4"/>
      <c r="J2141" s="4"/>
      <c r="K2141" s="4"/>
    </row>
    <row r="2142" spans="2:11" ht="13.5" x14ac:dyDescent="0.35">
      <c r="B2142" s="3">
        <v>45119</v>
      </c>
      <c r="C2142" s="2">
        <v>5.4</v>
      </c>
      <c r="D2142" s="2">
        <v>4.5016999999999996</v>
      </c>
      <c r="E2142" s="2">
        <v>4289</v>
      </c>
      <c r="F2142" s="2">
        <v>5.3940000000000001</v>
      </c>
      <c r="G2142" s="2">
        <v>23134.866000000002</v>
      </c>
      <c r="H2142" s="21">
        <f t="shared" si="33"/>
        <v>1.8694500701043695E-3</v>
      </c>
      <c r="I2142" s="4"/>
      <c r="J2142" s="4"/>
      <c r="K2142" s="4"/>
    </row>
    <row r="2143" spans="2:11" ht="13.5" x14ac:dyDescent="0.35">
      <c r="B2143" s="3">
        <v>45120</v>
      </c>
      <c r="C2143" s="2">
        <v>5.4</v>
      </c>
      <c r="D2143" s="2">
        <v>4.5016999999999996</v>
      </c>
      <c r="E2143" s="2">
        <v>1349</v>
      </c>
      <c r="F2143" s="2">
        <v>5.38</v>
      </c>
      <c r="G2143" s="2">
        <v>7257.62</v>
      </c>
      <c r="H2143" s="21">
        <f t="shared" si="33"/>
        <v>0</v>
      </c>
      <c r="I2143" s="4"/>
      <c r="J2143" s="4"/>
      <c r="K2143" s="4"/>
    </row>
    <row r="2144" spans="2:11" ht="13.5" x14ac:dyDescent="0.35">
      <c r="B2144" s="3">
        <v>45121</v>
      </c>
      <c r="C2144" s="2">
        <v>5.42</v>
      </c>
      <c r="D2144" s="2">
        <v>4.5183</v>
      </c>
      <c r="E2144" s="2">
        <v>4173</v>
      </c>
      <c r="F2144" s="2">
        <v>5.4009999999999998</v>
      </c>
      <c r="G2144" s="2">
        <v>22538.373</v>
      </c>
      <c r="H2144" s="21">
        <f t="shared" si="33"/>
        <v>3.6874958349069004E-3</v>
      </c>
      <c r="I2144" s="4"/>
      <c r="J2144" s="4"/>
      <c r="K2144" s="4"/>
    </row>
    <row r="2145" spans="2:11" ht="13.5" x14ac:dyDescent="0.35">
      <c r="B2145" s="3">
        <v>45124</v>
      </c>
      <c r="C2145" s="2">
        <v>5.42</v>
      </c>
      <c r="D2145" s="2">
        <v>4.5183</v>
      </c>
      <c r="E2145" s="2">
        <v>23909</v>
      </c>
      <c r="F2145" s="2">
        <v>5.42</v>
      </c>
      <c r="G2145" s="2">
        <v>129586.78</v>
      </c>
      <c r="H2145" s="21">
        <f t="shared" si="33"/>
        <v>0</v>
      </c>
      <c r="I2145" s="4"/>
      <c r="J2145" s="4"/>
      <c r="K2145" s="4"/>
    </row>
    <row r="2146" spans="2:11" ht="13.5" x14ac:dyDescent="0.35">
      <c r="B2146" s="3">
        <v>45125</v>
      </c>
      <c r="C2146" s="2">
        <v>5.09</v>
      </c>
      <c r="D2146" s="2">
        <v>4.5362999999999998</v>
      </c>
      <c r="E2146" s="2">
        <v>1974</v>
      </c>
      <c r="F2146" s="2">
        <v>5.09</v>
      </c>
      <c r="G2146" s="2">
        <v>10047.66</v>
      </c>
      <c r="H2146" s="21">
        <f t="shared" si="33"/>
        <v>3.9837992165194418E-3</v>
      </c>
      <c r="I2146" s="4"/>
      <c r="J2146" s="4"/>
      <c r="K2146" s="4"/>
    </row>
    <row r="2147" spans="2:11" ht="13.5" x14ac:dyDescent="0.35">
      <c r="B2147" s="3">
        <v>45127</v>
      </c>
      <c r="C2147" s="2">
        <v>5.19</v>
      </c>
      <c r="D2147" s="2">
        <v>4.6254</v>
      </c>
      <c r="E2147" s="2">
        <v>11060</v>
      </c>
      <c r="F2147" s="2">
        <v>5.0919999999999996</v>
      </c>
      <c r="G2147" s="2">
        <v>56317.52</v>
      </c>
      <c r="H2147" s="21">
        <f t="shared" si="33"/>
        <v>1.964155809800943E-2</v>
      </c>
      <c r="I2147" s="4"/>
      <c r="J2147" s="4"/>
      <c r="K2147" s="4"/>
    </row>
    <row r="2148" spans="2:11" ht="13.5" x14ac:dyDescent="0.35">
      <c r="B2148" s="3">
        <v>45128</v>
      </c>
      <c r="C2148" s="2">
        <v>5.16</v>
      </c>
      <c r="D2148" s="2">
        <v>4.5987</v>
      </c>
      <c r="E2148" s="2">
        <v>2289</v>
      </c>
      <c r="F2148" s="2">
        <v>5.1840000000000002</v>
      </c>
      <c r="G2148" s="2">
        <v>11866.175999999999</v>
      </c>
      <c r="H2148" s="21">
        <f t="shared" si="33"/>
        <v>-5.7724737320015446E-3</v>
      </c>
      <c r="I2148" s="4"/>
      <c r="J2148" s="4"/>
      <c r="K2148" s="4"/>
    </row>
    <row r="2149" spans="2:11" ht="13.5" x14ac:dyDescent="0.35">
      <c r="B2149" s="3">
        <v>45131</v>
      </c>
      <c r="C2149" s="2">
        <v>5.2</v>
      </c>
      <c r="D2149" s="2">
        <v>4.6342999999999996</v>
      </c>
      <c r="E2149" s="2">
        <v>910</v>
      </c>
      <c r="F2149" s="2">
        <v>5.173</v>
      </c>
      <c r="G2149" s="2">
        <v>4707.43</v>
      </c>
      <c r="H2149" s="21">
        <f t="shared" si="33"/>
        <v>7.7413181986212692E-3</v>
      </c>
      <c r="I2149" s="4"/>
      <c r="J2149" s="4"/>
      <c r="K2149" s="4"/>
    </row>
    <row r="2150" spans="2:11" ht="13.5" x14ac:dyDescent="0.35">
      <c r="B2150" s="3">
        <v>45133</v>
      </c>
      <c r="C2150" s="2">
        <v>5.19</v>
      </c>
      <c r="D2150" s="2">
        <v>4.6254</v>
      </c>
      <c r="E2150" s="2">
        <v>2275</v>
      </c>
      <c r="F2150" s="2">
        <v>5.1820000000000004</v>
      </c>
      <c r="G2150" s="2">
        <v>11789.05</v>
      </c>
      <c r="H2150" s="21">
        <f t="shared" si="33"/>
        <v>-1.9204626372914327E-3</v>
      </c>
      <c r="I2150" s="4"/>
      <c r="J2150" s="4"/>
      <c r="K2150" s="4"/>
    </row>
    <row r="2151" spans="2:11" ht="13.5" x14ac:dyDescent="0.35">
      <c r="B2151" s="3">
        <v>45134</v>
      </c>
      <c r="C2151" s="2">
        <v>5.16</v>
      </c>
      <c r="D2151" s="2">
        <v>4.5987</v>
      </c>
      <c r="E2151" s="2">
        <v>7142</v>
      </c>
      <c r="F2151" s="2">
        <v>5.1619999999999999</v>
      </c>
      <c r="G2151" s="2">
        <v>36867.004000000001</v>
      </c>
      <c r="H2151" s="21">
        <f t="shared" si="33"/>
        <v>-5.7724737320015446E-3</v>
      </c>
      <c r="I2151" s="4"/>
      <c r="J2151" s="4"/>
      <c r="K2151" s="4"/>
    </row>
    <row r="2152" spans="2:11" ht="13.5" x14ac:dyDescent="0.35">
      <c r="B2152" s="3">
        <v>45135</v>
      </c>
      <c r="C2152" s="2">
        <v>5.18</v>
      </c>
      <c r="D2152" s="2">
        <v>4.6165000000000003</v>
      </c>
      <c r="E2152" s="2">
        <v>9086</v>
      </c>
      <c r="F2152" s="2">
        <v>5.1150000000000002</v>
      </c>
      <c r="G2152" s="2">
        <v>46474.89</v>
      </c>
      <c r="H2152" s="21">
        <f t="shared" si="33"/>
        <v>3.8706590993107313E-3</v>
      </c>
      <c r="I2152" s="4"/>
      <c r="J2152" s="4"/>
      <c r="K2152" s="4"/>
    </row>
    <row r="2153" spans="2:11" ht="13.5" x14ac:dyDescent="0.35">
      <c r="B2153" s="3">
        <v>45138</v>
      </c>
      <c r="C2153" s="2">
        <v>5.12</v>
      </c>
      <c r="D2153" s="2">
        <v>4.5629999999999997</v>
      </c>
      <c r="E2153" s="2">
        <v>2367</v>
      </c>
      <c r="F2153" s="2">
        <v>5.12</v>
      </c>
      <c r="G2153" s="2">
        <v>12119.04</v>
      </c>
      <c r="H2153" s="21">
        <f t="shared" si="33"/>
        <v>-1.1588866024044308E-2</v>
      </c>
      <c r="I2153" s="4"/>
      <c r="J2153" s="4"/>
      <c r="K2153" s="4"/>
    </row>
    <row r="2154" spans="2:11" ht="13.5" x14ac:dyDescent="0.35">
      <c r="B2154" s="3">
        <v>45139</v>
      </c>
      <c r="C2154" s="2">
        <v>5.05</v>
      </c>
      <c r="D2154" s="2">
        <v>4.5006000000000004</v>
      </c>
      <c r="E2154" s="2">
        <v>7456</v>
      </c>
      <c r="F2154" s="2">
        <v>5.0629999999999997</v>
      </c>
      <c r="G2154" s="2">
        <v>37749.728000000003</v>
      </c>
      <c r="H2154" s="21">
        <f t="shared" si="33"/>
        <v>-1.3675213675213533E-2</v>
      </c>
      <c r="I2154" s="4"/>
      <c r="J2154" s="4"/>
      <c r="K2154" s="4"/>
    </row>
    <row r="2155" spans="2:11" ht="13.5" x14ac:dyDescent="0.35">
      <c r="B2155" s="3">
        <v>45140</v>
      </c>
      <c r="C2155" s="2">
        <v>5.01</v>
      </c>
      <c r="D2155" s="2">
        <v>4.4649999999999999</v>
      </c>
      <c r="E2155" s="2">
        <v>1771</v>
      </c>
      <c r="F2155" s="2">
        <v>5.016</v>
      </c>
      <c r="G2155" s="2">
        <v>8883.3359999999993</v>
      </c>
      <c r="H2155" s="21">
        <f t="shared" si="33"/>
        <v>-7.9100564369196363E-3</v>
      </c>
      <c r="I2155" s="4"/>
      <c r="J2155" s="4"/>
      <c r="K2155" s="4"/>
    </row>
    <row r="2156" spans="2:11" ht="13.5" x14ac:dyDescent="0.35">
      <c r="B2156" s="3">
        <v>45141</v>
      </c>
      <c r="C2156" s="2">
        <v>5</v>
      </c>
      <c r="D2156" s="2">
        <v>4.4561000000000002</v>
      </c>
      <c r="E2156" s="2">
        <v>2972</v>
      </c>
      <c r="F2156" s="2">
        <v>5.0060000000000002</v>
      </c>
      <c r="G2156" s="2">
        <v>14877.832</v>
      </c>
      <c r="H2156" s="21">
        <f t="shared" si="33"/>
        <v>-1.9932810750279252E-3</v>
      </c>
      <c r="I2156" s="4"/>
      <c r="J2156" s="4"/>
      <c r="K2156" s="4"/>
    </row>
    <row r="2157" spans="2:11" ht="13.5" x14ac:dyDescent="0.35">
      <c r="B2157" s="3">
        <v>45142</v>
      </c>
      <c r="C2157" s="2">
        <v>4.9000000000000004</v>
      </c>
      <c r="D2157" s="2">
        <v>4.3669000000000002</v>
      </c>
      <c r="E2157" s="2">
        <v>6134</v>
      </c>
      <c r="F2157" s="2">
        <v>4.9130000000000003</v>
      </c>
      <c r="G2157" s="2">
        <v>30136.342000000001</v>
      </c>
      <c r="H2157" s="21">
        <f t="shared" si="33"/>
        <v>-2.0017504095509512E-2</v>
      </c>
      <c r="I2157" s="4"/>
      <c r="J2157" s="4"/>
      <c r="K2157" s="4"/>
    </row>
    <row r="2158" spans="2:11" ht="13.5" x14ac:dyDescent="0.35">
      <c r="B2158" s="3">
        <v>45145</v>
      </c>
      <c r="C2158" s="2">
        <v>4.9000000000000004</v>
      </c>
      <c r="D2158" s="2">
        <v>4.3669000000000002</v>
      </c>
      <c r="E2158" s="2">
        <v>2745</v>
      </c>
      <c r="F2158" s="2">
        <v>4.891</v>
      </c>
      <c r="G2158" s="2">
        <v>13425.795</v>
      </c>
      <c r="H2158" s="21">
        <f t="shared" si="33"/>
        <v>0</v>
      </c>
      <c r="I2158" s="4"/>
      <c r="J2158" s="4"/>
      <c r="K2158" s="4"/>
    </row>
    <row r="2159" spans="2:11" ht="13.5" x14ac:dyDescent="0.35">
      <c r="B2159" s="3">
        <v>45146</v>
      </c>
      <c r="C2159" s="2">
        <v>4.8499999999999996</v>
      </c>
      <c r="D2159" s="2">
        <v>4.3224</v>
      </c>
      <c r="E2159" s="2">
        <v>6826</v>
      </c>
      <c r="F2159" s="2">
        <v>4.883</v>
      </c>
      <c r="G2159" s="2">
        <v>33331.358</v>
      </c>
      <c r="H2159" s="21">
        <f t="shared" si="33"/>
        <v>-1.0190295175067027E-2</v>
      </c>
      <c r="I2159" s="4"/>
      <c r="J2159" s="4"/>
      <c r="K2159" s="4"/>
    </row>
    <row r="2160" spans="2:11" ht="13.5" x14ac:dyDescent="0.35">
      <c r="B2160" s="3">
        <v>45147</v>
      </c>
      <c r="C2160" s="2">
        <v>4.71</v>
      </c>
      <c r="D2160" s="2">
        <v>4.1976000000000004</v>
      </c>
      <c r="E2160" s="2">
        <v>5836</v>
      </c>
      <c r="F2160" s="2">
        <v>4.774</v>
      </c>
      <c r="G2160" s="2">
        <v>27861.063999999998</v>
      </c>
      <c r="H2160" s="21">
        <f t="shared" si="33"/>
        <v>-2.8872848417545709E-2</v>
      </c>
      <c r="I2160" s="4"/>
      <c r="J2160" s="4"/>
      <c r="K2160" s="4"/>
    </row>
    <row r="2161" spans="2:11" ht="13.5" x14ac:dyDescent="0.35">
      <c r="B2161" s="3">
        <v>45148</v>
      </c>
      <c r="C2161" s="2">
        <v>4.8</v>
      </c>
      <c r="D2161" s="2">
        <v>4.2778</v>
      </c>
      <c r="E2161" s="2">
        <v>6302</v>
      </c>
      <c r="F2161" s="2">
        <v>4.7</v>
      </c>
      <c r="G2161" s="2">
        <v>29619.4</v>
      </c>
      <c r="H2161" s="21">
        <f t="shared" si="33"/>
        <v>1.9106155898608632E-2</v>
      </c>
      <c r="I2161" s="4"/>
      <c r="J2161" s="4"/>
      <c r="K2161" s="4"/>
    </row>
    <row r="2162" spans="2:11" ht="13.5" x14ac:dyDescent="0.35">
      <c r="B2162" s="3">
        <v>45149</v>
      </c>
      <c r="C2162" s="2">
        <v>4.8</v>
      </c>
      <c r="D2162" s="2">
        <v>4.2778</v>
      </c>
      <c r="E2162" s="2">
        <v>3701</v>
      </c>
      <c r="F2162" s="2">
        <v>4.7869999999999999</v>
      </c>
      <c r="G2162" s="2">
        <v>17716.687000000002</v>
      </c>
      <c r="H2162" s="21">
        <f t="shared" si="33"/>
        <v>0</v>
      </c>
      <c r="I2162" s="4"/>
      <c r="J2162" s="4"/>
      <c r="K2162" s="4"/>
    </row>
    <row r="2163" spans="2:11" ht="13.5" x14ac:dyDescent="0.35">
      <c r="B2163" s="3">
        <v>45152</v>
      </c>
      <c r="C2163" s="2">
        <v>4.8</v>
      </c>
      <c r="D2163" s="2">
        <v>4.2778</v>
      </c>
      <c r="E2163" s="2">
        <v>3989</v>
      </c>
      <c r="F2163" s="2">
        <v>4.7850000000000001</v>
      </c>
      <c r="G2163" s="2">
        <v>19087.365000000002</v>
      </c>
      <c r="H2163" s="21">
        <f t="shared" si="33"/>
        <v>0</v>
      </c>
      <c r="I2163" s="4"/>
      <c r="J2163" s="4"/>
      <c r="K2163" s="4"/>
    </row>
    <row r="2164" spans="2:11" ht="13.5" x14ac:dyDescent="0.35">
      <c r="B2164" s="3">
        <v>45153</v>
      </c>
      <c r="C2164" s="2">
        <v>4.8099999999999996</v>
      </c>
      <c r="D2164" s="2">
        <v>4.2866999999999997</v>
      </c>
      <c r="E2164" s="2">
        <v>5089</v>
      </c>
      <c r="F2164" s="2">
        <v>4.8070000000000004</v>
      </c>
      <c r="G2164" s="2">
        <v>24462.823</v>
      </c>
      <c r="H2164" s="21">
        <f t="shared" si="33"/>
        <v>2.0805086726821465E-3</v>
      </c>
      <c r="I2164" s="4"/>
      <c r="J2164" s="4"/>
      <c r="K2164" s="4"/>
    </row>
    <row r="2165" spans="2:11" ht="13.5" x14ac:dyDescent="0.35">
      <c r="B2165" s="3">
        <v>45154</v>
      </c>
      <c r="C2165" s="2">
        <v>4.8499999999999996</v>
      </c>
      <c r="D2165" s="2">
        <v>4.3224</v>
      </c>
      <c r="E2165" s="2">
        <v>1047</v>
      </c>
      <c r="F2165" s="2">
        <v>4.8220000000000001</v>
      </c>
      <c r="G2165" s="2">
        <v>5048.634</v>
      </c>
      <c r="H2165" s="21">
        <f t="shared" si="33"/>
        <v>8.3280845405557403E-3</v>
      </c>
      <c r="I2165" s="4"/>
      <c r="J2165" s="4"/>
      <c r="K2165" s="4"/>
    </row>
    <row r="2166" spans="2:11" ht="13.5" x14ac:dyDescent="0.35">
      <c r="B2166" s="3">
        <v>45155</v>
      </c>
      <c r="C2166" s="2">
        <v>4.8499999999999996</v>
      </c>
      <c r="D2166" s="2">
        <v>4.3224</v>
      </c>
      <c r="E2166" s="2">
        <v>1496</v>
      </c>
      <c r="F2166" s="2">
        <v>4.8499999999999996</v>
      </c>
      <c r="G2166" s="2">
        <v>7255.6</v>
      </c>
      <c r="H2166" s="21">
        <f t="shared" si="33"/>
        <v>0</v>
      </c>
      <c r="I2166" s="4"/>
      <c r="J2166" s="4"/>
      <c r="K2166" s="4"/>
    </row>
    <row r="2167" spans="2:11" ht="13.5" x14ac:dyDescent="0.35">
      <c r="B2167" s="3">
        <v>45156</v>
      </c>
      <c r="C2167" s="2">
        <v>4.93</v>
      </c>
      <c r="D2167" s="2">
        <v>4.3936999999999999</v>
      </c>
      <c r="E2167" s="2">
        <v>827</v>
      </c>
      <c r="F2167" s="2">
        <v>4.8600000000000003</v>
      </c>
      <c r="G2167" s="2">
        <v>4019.22</v>
      </c>
      <c r="H2167" s="21">
        <f t="shared" si="33"/>
        <v>1.6495465482139534E-2</v>
      </c>
      <c r="I2167" s="4"/>
      <c r="J2167" s="4"/>
      <c r="K2167" s="4"/>
    </row>
    <row r="2168" spans="2:11" ht="13.5" x14ac:dyDescent="0.35">
      <c r="B2168" s="3">
        <v>45159</v>
      </c>
      <c r="C2168" s="2">
        <v>4.92</v>
      </c>
      <c r="D2168" s="2">
        <v>4.3848000000000003</v>
      </c>
      <c r="E2168" s="2">
        <v>10</v>
      </c>
      <c r="F2168" s="2">
        <v>4.8659999999999997</v>
      </c>
      <c r="G2168" s="2">
        <v>48.66</v>
      </c>
      <c r="H2168" s="21">
        <f t="shared" si="33"/>
        <v>-2.025627603158997E-3</v>
      </c>
      <c r="I2168" s="4"/>
      <c r="J2168" s="4"/>
      <c r="K2168" s="4"/>
    </row>
    <row r="2169" spans="2:11" ht="13.5" x14ac:dyDescent="0.35">
      <c r="B2169" s="3">
        <v>45160</v>
      </c>
      <c r="C2169" s="2">
        <v>4.92</v>
      </c>
      <c r="D2169" s="2">
        <v>4.3848000000000003</v>
      </c>
      <c r="E2169" s="2">
        <v>850</v>
      </c>
      <c r="F2169" s="2">
        <v>4.92</v>
      </c>
      <c r="G2169" s="2">
        <v>4182</v>
      </c>
      <c r="H2169" s="21">
        <f t="shared" si="33"/>
        <v>0</v>
      </c>
      <c r="I2169" s="4"/>
      <c r="J2169" s="4"/>
      <c r="K2169" s="4"/>
    </row>
    <row r="2170" spans="2:11" ht="13.5" x14ac:dyDescent="0.35">
      <c r="B2170" s="3">
        <v>45161</v>
      </c>
      <c r="C2170" s="2">
        <v>4.9400000000000004</v>
      </c>
      <c r="D2170" s="2">
        <v>4.4025999999999996</v>
      </c>
      <c r="E2170" s="2">
        <v>12141</v>
      </c>
      <c r="F2170" s="2">
        <v>4.92</v>
      </c>
      <c r="G2170" s="2">
        <v>59733.72</v>
      </c>
      <c r="H2170" s="21">
        <f t="shared" si="33"/>
        <v>4.0594781974090883E-3</v>
      </c>
      <c r="I2170" s="4"/>
      <c r="J2170" s="4"/>
      <c r="K2170" s="4"/>
    </row>
    <row r="2171" spans="2:11" ht="13.5" x14ac:dyDescent="0.35">
      <c r="B2171" s="3">
        <v>45162</v>
      </c>
      <c r="C2171" s="2">
        <v>4.99</v>
      </c>
      <c r="D2171" s="2">
        <v>4.4471999999999996</v>
      </c>
      <c r="E2171" s="2">
        <v>7756</v>
      </c>
      <c r="F2171" s="2">
        <v>4.96</v>
      </c>
      <c r="G2171" s="2">
        <v>38469.760000000002</v>
      </c>
      <c r="H2171" s="21">
        <f t="shared" si="33"/>
        <v>1.0130377504202058E-2</v>
      </c>
      <c r="I2171" s="4"/>
      <c r="J2171" s="4"/>
      <c r="K2171" s="4"/>
    </row>
    <row r="2172" spans="2:11" ht="13.5" x14ac:dyDescent="0.35">
      <c r="B2172" s="3">
        <v>45163</v>
      </c>
      <c r="C2172" s="2">
        <v>5</v>
      </c>
      <c r="D2172" s="2">
        <v>4.4561000000000002</v>
      </c>
      <c r="E2172" s="2">
        <v>2802</v>
      </c>
      <c r="F2172" s="2">
        <v>4.9630000000000001</v>
      </c>
      <c r="G2172" s="2">
        <v>13906.325999999999</v>
      </c>
      <c r="H2172" s="21">
        <f t="shared" si="33"/>
        <v>2.0012592192841733E-3</v>
      </c>
      <c r="I2172" s="4"/>
      <c r="J2172" s="4"/>
      <c r="K2172" s="4"/>
    </row>
    <row r="2173" spans="2:11" ht="13.5" x14ac:dyDescent="0.35">
      <c r="B2173" s="3">
        <v>45166</v>
      </c>
      <c r="C2173" s="2">
        <v>4.96</v>
      </c>
      <c r="D2173" s="2">
        <v>4.4203999999999999</v>
      </c>
      <c r="E2173" s="2">
        <v>4604</v>
      </c>
      <c r="F2173" s="2">
        <v>4.9619999999999997</v>
      </c>
      <c r="G2173" s="2">
        <v>22845.047999999999</v>
      </c>
      <c r="H2173" s="21">
        <f t="shared" si="33"/>
        <v>-8.0114898678217018E-3</v>
      </c>
      <c r="I2173" s="4"/>
      <c r="J2173" s="4"/>
      <c r="K2173" s="4"/>
    </row>
    <row r="2174" spans="2:11" ht="13.5" x14ac:dyDescent="0.35">
      <c r="B2174" s="3">
        <v>45167</v>
      </c>
      <c r="C2174" s="2">
        <v>5</v>
      </c>
      <c r="D2174" s="2">
        <v>4.4561000000000002</v>
      </c>
      <c r="E2174" s="2">
        <v>4649</v>
      </c>
      <c r="F2174" s="2">
        <v>4.9889999999999999</v>
      </c>
      <c r="G2174" s="2">
        <v>23193.861000000001</v>
      </c>
      <c r="H2174" s="21">
        <f t="shared" si="33"/>
        <v>8.0761921998009877E-3</v>
      </c>
      <c r="I2174" s="4"/>
      <c r="J2174" s="4"/>
      <c r="K2174" s="4"/>
    </row>
    <row r="2175" spans="2:11" ht="13.5" x14ac:dyDescent="0.35">
      <c r="B2175" s="3">
        <v>45168</v>
      </c>
      <c r="C2175" s="2">
        <v>5</v>
      </c>
      <c r="D2175" s="2">
        <v>4.4561000000000002</v>
      </c>
      <c r="E2175" s="2">
        <v>3723</v>
      </c>
      <c r="F2175" s="2">
        <v>5.0049999999999999</v>
      </c>
      <c r="G2175" s="2">
        <v>18633.615000000002</v>
      </c>
      <c r="H2175" s="21">
        <f t="shared" si="33"/>
        <v>0</v>
      </c>
      <c r="I2175" s="4"/>
      <c r="J2175" s="4"/>
      <c r="K2175" s="4"/>
    </row>
    <row r="2176" spans="2:11" ht="13.5" x14ac:dyDescent="0.35">
      <c r="B2176" s="3">
        <v>45169</v>
      </c>
      <c r="C2176" s="2">
        <v>5</v>
      </c>
      <c r="D2176" s="2">
        <v>4.4561000000000002</v>
      </c>
      <c r="E2176" s="2">
        <v>5110</v>
      </c>
      <c r="F2176" s="2">
        <v>4.9880000000000004</v>
      </c>
      <c r="G2176" s="2">
        <v>25488.68</v>
      </c>
      <c r="H2176" s="21">
        <f t="shared" si="33"/>
        <v>0</v>
      </c>
      <c r="I2176" s="4"/>
      <c r="J2176" s="4"/>
      <c r="K2176" s="4"/>
    </row>
    <row r="2177" spans="2:11" ht="13.5" x14ac:dyDescent="0.35">
      <c r="B2177" s="3">
        <v>45170</v>
      </c>
      <c r="C2177" s="2">
        <v>5.08</v>
      </c>
      <c r="D2177" s="2">
        <v>4.5274000000000001</v>
      </c>
      <c r="E2177" s="2">
        <v>23756</v>
      </c>
      <c r="F2177" s="2">
        <v>5.0049999999999999</v>
      </c>
      <c r="G2177" s="2">
        <v>118898.78</v>
      </c>
      <c r="H2177" s="21">
        <f t="shared" si="33"/>
        <v>1.6000538587554122E-2</v>
      </c>
      <c r="I2177" s="4"/>
      <c r="J2177" s="4"/>
      <c r="K2177" s="4"/>
    </row>
    <row r="2178" spans="2:11" ht="13.5" x14ac:dyDescent="0.35">
      <c r="B2178" s="3">
        <v>45173</v>
      </c>
      <c r="C2178" s="2">
        <v>5.01</v>
      </c>
      <c r="D2178" s="2">
        <v>4.4649999999999999</v>
      </c>
      <c r="E2178" s="2">
        <v>24550</v>
      </c>
      <c r="F2178" s="2">
        <v>5.0140000000000002</v>
      </c>
      <c r="G2178" s="2">
        <v>123093.7</v>
      </c>
      <c r="H2178" s="21">
        <f t="shared" si="33"/>
        <v>-1.3782745063391843E-2</v>
      </c>
      <c r="I2178" s="4"/>
      <c r="J2178" s="4"/>
      <c r="K2178" s="4"/>
    </row>
    <row r="2179" spans="2:11" ht="13.5" x14ac:dyDescent="0.35">
      <c r="B2179" s="3">
        <v>45174</v>
      </c>
      <c r="C2179" s="2">
        <v>5.0599999999999996</v>
      </c>
      <c r="D2179" s="2">
        <v>4.5095000000000001</v>
      </c>
      <c r="E2179" s="2">
        <v>20545</v>
      </c>
      <c r="F2179" s="2">
        <v>5.024</v>
      </c>
      <c r="G2179" s="2">
        <v>103218.08</v>
      </c>
      <c r="H2179" s="21">
        <f t="shared" si="33"/>
        <v>9.9664053751400243E-3</v>
      </c>
      <c r="I2179" s="4"/>
      <c r="J2179" s="4"/>
      <c r="K2179" s="4"/>
    </row>
    <row r="2180" spans="2:11" ht="13.5" x14ac:dyDescent="0.35">
      <c r="B2180" s="3">
        <v>45175</v>
      </c>
      <c r="C2180" s="2">
        <v>5.0599999999999996</v>
      </c>
      <c r="D2180" s="2">
        <v>4.5095000000000001</v>
      </c>
      <c r="E2180" s="2">
        <v>14021</v>
      </c>
      <c r="F2180" s="2">
        <v>5.0599999999999996</v>
      </c>
      <c r="G2180" s="2">
        <v>70946.259999999995</v>
      </c>
      <c r="H2180" s="21">
        <f t="shared" si="33"/>
        <v>0</v>
      </c>
      <c r="I2180" s="4"/>
      <c r="J2180" s="4"/>
      <c r="K2180" s="4"/>
    </row>
    <row r="2181" spans="2:11" ht="13.5" x14ac:dyDescent="0.35">
      <c r="B2181" s="3">
        <v>45176</v>
      </c>
      <c r="C2181" s="2">
        <v>5.08</v>
      </c>
      <c r="D2181" s="2">
        <v>4.5274000000000001</v>
      </c>
      <c r="E2181" s="2">
        <v>7702</v>
      </c>
      <c r="F2181" s="2">
        <v>5.0019999999999998</v>
      </c>
      <c r="G2181" s="2">
        <v>38525.404000000002</v>
      </c>
      <c r="H2181" s="21">
        <f t="shared" si="33"/>
        <v>3.9693979376871106E-3</v>
      </c>
      <c r="I2181" s="4"/>
      <c r="J2181" s="4"/>
      <c r="K2181" s="4"/>
    </row>
    <row r="2182" spans="2:11" ht="13.5" x14ac:dyDescent="0.35">
      <c r="B2182" s="3">
        <v>45177</v>
      </c>
      <c r="C2182" s="2">
        <v>5.01</v>
      </c>
      <c r="D2182" s="2">
        <v>4.4649999999999999</v>
      </c>
      <c r="E2182" s="2">
        <v>2757</v>
      </c>
      <c r="F2182" s="2">
        <v>5.0090000000000003</v>
      </c>
      <c r="G2182" s="2">
        <v>13809.813</v>
      </c>
      <c r="H2182" s="21">
        <f t="shared" si="33"/>
        <v>-1.3782745063391843E-2</v>
      </c>
      <c r="I2182" s="4"/>
      <c r="J2182" s="4"/>
      <c r="K2182" s="4"/>
    </row>
    <row r="2183" spans="2:11" ht="13.5" x14ac:dyDescent="0.35">
      <c r="B2183" s="3">
        <v>45180</v>
      </c>
      <c r="C2183" s="2">
        <v>5.0599999999999996</v>
      </c>
      <c r="D2183" s="2">
        <v>4.5095000000000001</v>
      </c>
      <c r="E2183" s="2">
        <v>42149</v>
      </c>
      <c r="F2183" s="2">
        <v>5.01</v>
      </c>
      <c r="G2183" s="2">
        <v>211166.49</v>
      </c>
      <c r="H2183" s="21">
        <f t="shared" ref="H2183:H2246" si="34">(D2183-D2182)/D2182</f>
        <v>9.9664053751400243E-3</v>
      </c>
      <c r="I2183" s="4"/>
      <c r="J2183" s="4"/>
      <c r="K2183" s="4"/>
    </row>
    <row r="2184" spans="2:11" ht="13.5" x14ac:dyDescent="0.35">
      <c r="B2184" s="3">
        <v>45181</v>
      </c>
      <c r="C2184" s="2">
        <v>5.0199999999999996</v>
      </c>
      <c r="D2184" s="2">
        <v>4.4739000000000004</v>
      </c>
      <c r="E2184" s="2">
        <v>1105</v>
      </c>
      <c r="F2184" s="2">
        <v>5.0460000000000003</v>
      </c>
      <c r="G2184" s="2">
        <v>5575.83</v>
      </c>
      <c r="H2184" s="21">
        <f t="shared" si="34"/>
        <v>-7.8944450604279039E-3</v>
      </c>
      <c r="I2184" s="4"/>
      <c r="J2184" s="4"/>
      <c r="K2184" s="4"/>
    </row>
    <row r="2185" spans="2:11" ht="13.5" x14ac:dyDescent="0.35">
      <c r="B2185" s="3">
        <v>45182</v>
      </c>
      <c r="C2185" s="2">
        <v>5.03</v>
      </c>
      <c r="D2185" s="2">
        <v>4.4828000000000001</v>
      </c>
      <c r="E2185" s="2">
        <v>1237</v>
      </c>
      <c r="F2185" s="2">
        <v>5.016</v>
      </c>
      <c r="G2185" s="2">
        <v>6204.7920000000004</v>
      </c>
      <c r="H2185" s="21">
        <f t="shared" si="34"/>
        <v>1.9893158094726492E-3</v>
      </c>
      <c r="I2185" s="4"/>
      <c r="J2185" s="4"/>
      <c r="K2185" s="4"/>
    </row>
    <row r="2186" spans="2:11" ht="13.5" x14ac:dyDescent="0.35">
      <c r="B2186" s="3">
        <v>45183</v>
      </c>
      <c r="C2186" s="2">
        <v>5.03</v>
      </c>
      <c r="D2186" s="2">
        <v>4.4828000000000001</v>
      </c>
      <c r="E2186" s="2">
        <v>5096</v>
      </c>
      <c r="F2186" s="2">
        <v>5.0279999999999996</v>
      </c>
      <c r="G2186" s="2">
        <v>25622.687999999998</v>
      </c>
      <c r="H2186" s="21">
        <f t="shared" si="34"/>
        <v>0</v>
      </c>
      <c r="I2186" s="4"/>
      <c r="J2186" s="4"/>
      <c r="K2186" s="4"/>
    </row>
    <row r="2187" spans="2:11" ht="13.5" x14ac:dyDescent="0.35">
      <c r="B2187" s="3">
        <v>45184</v>
      </c>
      <c r="C2187" s="2">
        <v>5.03</v>
      </c>
      <c r="D2187" s="2">
        <v>4.4828000000000001</v>
      </c>
      <c r="E2187" s="2">
        <v>0</v>
      </c>
      <c r="F2187" s="2">
        <v>0</v>
      </c>
      <c r="G2187" s="2">
        <v>0</v>
      </c>
      <c r="H2187" s="21">
        <f t="shared" si="34"/>
        <v>0</v>
      </c>
      <c r="I2187" s="4"/>
      <c r="J2187" s="4"/>
      <c r="K2187" s="4"/>
    </row>
    <row r="2188" spans="2:11" ht="13.5" x14ac:dyDescent="0.35">
      <c r="B2188" s="3">
        <v>45187</v>
      </c>
      <c r="C2188" s="2">
        <v>5.03</v>
      </c>
      <c r="D2188" s="2">
        <v>4.4828000000000001</v>
      </c>
      <c r="E2188" s="2">
        <v>1351</v>
      </c>
      <c r="F2188" s="2">
        <v>5.0030000000000001</v>
      </c>
      <c r="G2188" s="2">
        <v>6759.0529999999999</v>
      </c>
      <c r="H2188" s="21">
        <f t="shared" si="34"/>
        <v>0</v>
      </c>
      <c r="I2188" s="4"/>
      <c r="J2188" s="4"/>
      <c r="K2188" s="4"/>
    </row>
    <row r="2189" spans="2:11" ht="13.5" x14ac:dyDescent="0.35">
      <c r="B2189" s="3">
        <v>45188</v>
      </c>
      <c r="C2189" s="2">
        <v>5.03</v>
      </c>
      <c r="D2189" s="2">
        <v>4.4828000000000001</v>
      </c>
      <c r="E2189" s="2">
        <v>538</v>
      </c>
      <c r="F2189" s="2">
        <v>5.032</v>
      </c>
      <c r="G2189" s="2">
        <v>2707.2159999999999</v>
      </c>
      <c r="H2189" s="21">
        <f t="shared" si="34"/>
        <v>0</v>
      </c>
      <c r="I2189" s="4"/>
      <c r="J2189" s="4"/>
      <c r="K2189" s="4"/>
    </row>
    <row r="2190" spans="2:11" ht="13.5" x14ac:dyDescent="0.35">
      <c r="B2190" s="3">
        <v>45189</v>
      </c>
      <c r="C2190" s="2">
        <v>5</v>
      </c>
      <c r="D2190" s="2">
        <v>4.4561000000000002</v>
      </c>
      <c r="E2190" s="2">
        <v>9946</v>
      </c>
      <c r="F2190" s="2">
        <v>4.9950000000000001</v>
      </c>
      <c r="G2190" s="2">
        <v>49680.27</v>
      </c>
      <c r="H2190" s="21">
        <f t="shared" si="34"/>
        <v>-5.9560988667796792E-3</v>
      </c>
      <c r="I2190" s="4"/>
      <c r="J2190" s="4"/>
      <c r="K2190" s="4"/>
    </row>
    <row r="2191" spans="2:11" ht="13.5" x14ac:dyDescent="0.35">
      <c r="B2191" s="3">
        <v>45190</v>
      </c>
      <c r="C2191" s="2">
        <v>5</v>
      </c>
      <c r="D2191" s="2">
        <v>4.4561000000000002</v>
      </c>
      <c r="E2191" s="2">
        <v>5569</v>
      </c>
      <c r="F2191" s="2">
        <v>4.9770000000000003</v>
      </c>
      <c r="G2191" s="2">
        <v>27716.913</v>
      </c>
      <c r="H2191" s="21">
        <f t="shared" si="34"/>
        <v>0</v>
      </c>
      <c r="I2191" s="4"/>
      <c r="J2191" s="4"/>
      <c r="K2191" s="4"/>
    </row>
    <row r="2192" spans="2:11" ht="13.5" x14ac:dyDescent="0.35">
      <c r="B2192" s="3">
        <v>45191</v>
      </c>
      <c r="C2192" s="2">
        <v>4.96</v>
      </c>
      <c r="D2192" s="2">
        <v>4.4203999999999999</v>
      </c>
      <c r="E2192" s="2">
        <v>2726</v>
      </c>
      <c r="F2192" s="2">
        <v>4.9889999999999999</v>
      </c>
      <c r="G2192" s="2">
        <v>13600.013999999999</v>
      </c>
      <c r="H2192" s="21">
        <f t="shared" si="34"/>
        <v>-8.0114898678217018E-3</v>
      </c>
      <c r="I2192" s="4"/>
      <c r="J2192" s="4"/>
      <c r="K2192" s="4"/>
    </row>
    <row r="2193" spans="2:11" ht="13.5" x14ac:dyDescent="0.35">
      <c r="B2193" s="3">
        <v>45194</v>
      </c>
      <c r="C2193" s="2">
        <v>4.95</v>
      </c>
      <c r="D2193" s="2">
        <v>4.4115000000000002</v>
      </c>
      <c r="E2193" s="2">
        <v>5493</v>
      </c>
      <c r="F2193" s="2">
        <v>4.8860000000000001</v>
      </c>
      <c r="G2193" s="2">
        <v>26838.797999999999</v>
      </c>
      <c r="H2193" s="21">
        <f t="shared" si="34"/>
        <v>-2.0133924531715876E-3</v>
      </c>
      <c r="I2193" s="4"/>
      <c r="J2193" s="4"/>
      <c r="K2193" s="4"/>
    </row>
    <row r="2194" spans="2:11" ht="13.5" x14ac:dyDescent="0.35">
      <c r="B2194" s="3">
        <v>45195</v>
      </c>
      <c r="C2194" s="2">
        <v>4.95</v>
      </c>
      <c r="D2194" s="2">
        <v>4.4115000000000002</v>
      </c>
      <c r="E2194" s="2">
        <v>13890</v>
      </c>
      <c r="F2194" s="2">
        <v>4.9109999999999996</v>
      </c>
      <c r="G2194" s="2">
        <v>68213.789999999994</v>
      </c>
      <c r="H2194" s="21">
        <f t="shared" si="34"/>
        <v>0</v>
      </c>
      <c r="I2194" s="4"/>
      <c r="J2194" s="4"/>
      <c r="K2194" s="4"/>
    </row>
    <row r="2195" spans="2:11" ht="13.5" x14ac:dyDescent="0.35">
      <c r="B2195" s="3">
        <v>45197</v>
      </c>
      <c r="C2195" s="2">
        <v>4.97</v>
      </c>
      <c r="D2195" s="2">
        <v>4.4292999999999996</v>
      </c>
      <c r="E2195" s="2">
        <v>7381</v>
      </c>
      <c r="F2195" s="2">
        <v>4.9550000000000001</v>
      </c>
      <c r="G2195" s="2">
        <v>36572.855000000003</v>
      </c>
      <c r="H2195" s="21">
        <f t="shared" si="34"/>
        <v>4.0349087611921955E-3</v>
      </c>
      <c r="I2195" s="4"/>
      <c r="J2195" s="4"/>
      <c r="K2195" s="4"/>
    </row>
    <row r="2196" spans="2:11" ht="13.5" x14ac:dyDescent="0.35">
      <c r="B2196" s="3">
        <v>45198</v>
      </c>
      <c r="C2196" s="2">
        <v>4.97</v>
      </c>
      <c r="D2196" s="2">
        <v>4.4292999999999996</v>
      </c>
      <c r="E2196" s="2">
        <v>4000</v>
      </c>
      <c r="F2196" s="2">
        <v>4.97</v>
      </c>
      <c r="G2196" s="2">
        <v>19880</v>
      </c>
      <c r="H2196" s="21">
        <f t="shared" si="34"/>
        <v>0</v>
      </c>
      <c r="I2196" s="4"/>
      <c r="J2196" s="4"/>
      <c r="K2196" s="4"/>
    </row>
    <row r="2197" spans="2:11" ht="13.5" x14ac:dyDescent="0.35">
      <c r="B2197" s="3">
        <v>45201</v>
      </c>
      <c r="C2197" s="2">
        <v>4.99</v>
      </c>
      <c r="D2197" s="2">
        <v>4.4471999999999996</v>
      </c>
      <c r="E2197" s="2">
        <v>1733</v>
      </c>
      <c r="F2197" s="2">
        <v>4.9809999999999999</v>
      </c>
      <c r="G2197" s="2">
        <v>8632.0730000000003</v>
      </c>
      <c r="H2197" s="21">
        <f t="shared" si="34"/>
        <v>4.0412706296706086E-3</v>
      </c>
      <c r="I2197" s="4"/>
      <c r="J2197" s="4"/>
      <c r="K2197" s="4"/>
    </row>
    <row r="2198" spans="2:11" ht="13.5" x14ac:dyDescent="0.35">
      <c r="B2198" s="3">
        <v>45202</v>
      </c>
      <c r="C2198" s="2">
        <v>4.99</v>
      </c>
      <c r="D2198" s="2">
        <v>4.4471999999999996</v>
      </c>
      <c r="E2198" s="2">
        <v>64961</v>
      </c>
      <c r="F2198" s="2">
        <v>4.9989999999999997</v>
      </c>
      <c r="G2198" s="2">
        <v>324740.03899999999</v>
      </c>
      <c r="H2198" s="21">
        <f t="shared" si="34"/>
        <v>0</v>
      </c>
      <c r="I2198" s="4"/>
      <c r="J2198" s="4"/>
      <c r="K2198" s="4"/>
    </row>
    <row r="2199" spans="2:11" ht="13.5" x14ac:dyDescent="0.35">
      <c r="B2199" s="3">
        <v>45203</v>
      </c>
      <c r="C2199" s="2">
        <v>4.99</v>
      </c>
      <c r="D2199" s="2">
        <v>4.4471999999999996</v>
      </c>
      <c r="E2199" s="2">
        <v>4657</v>
      </c>
      <c r="F2199" s="2">
        <v>4.9870000000000001</v>
      </c>
      <c r="G2199" s="2">
        <v>23224.458999999999</v>
      </c>
      <c r="H2199" s="21">
        <f t="shared" si="34"/>
        <v>0</v>
      </c>
      <c r="I2199" s="4"/>
      <c r="J2199" s="4"/>
      <c r="K2199" s="4"/>
    </row>
    <row r="2200" spans="2:11" ht="13.5" x14ac:dyDescent="0.35">
      <c r="B2200" s="3">
        <v>45204</v>
      </c>
      <c r="C2200" s="2">
        <v>5</v>
      </c>
      <c r="D2200" s="2">
        <v>4.4561000000000002</v>
      </c>
      <c r="E2200" s="2">
        <v>47633</v>
      </c>
      <c r="F2200" s="2">
        <v>4.9950000000000001</v>
      </c>
      <c r="G2200" s="2">
        <v>237926.83499999999</v>
      </c>
      <c r="H2200" s="21">
        <f t="shared" si="34"/>
        <v>2.0012592192841733E-3</v>
      </c>
      <c r="I2200" s="4"/>
      <c r="J2200" s="4"/>
      <c r="K2200" s="4"/>
    </row>
    <row r="2201" spans="2:11" ht="13.5" x14ac:dyDescent="0.35">
      <c r="B2201" s="3">
        <v>45205</v>
      </c>
      <c r="C2201" s="2">
        <v>5</v>
      </c>
      <c r="D2201" s="2">
        <v>4.4561000000000002</v>
      </c>
      <c r="E2201" s="2">
        <v>32600</v>
      </c>
      <c r="F2201" s="2">
        <v>4.9969999999999999</v>
      </c>
      <c r="G2201" s="2">
        <v>162902.20000000001</v>
      </c>
      <c r="H2201" s="21">
        <f t="shared" si="34"/>
        <v>0</v>
      </c>
      <c r="I2201" s="4"/>
      <c r="J2201" s="4"/>
      <c r="K2201" s="4"/>
    </row>
    <row r="2202" spans="2:11" ht="13.5" x14ac:dyDescent="0.35">
      <c r="B2202" s="3">
        <v>45208</v>
      </c>
      <c r="C2202" s="2">
        <v>5</v>
      </c>
      <c r="D2202" s="2">
        <v>4.4561000000000002</v>
      </c>
      <c r="E2202" s="2">
        <v>24286</v>
      </c>
      <c r="F2202" s="2">
        <v>4.9989999999999997</v>
      </c>
      <c r="G2202" s="2">
        <v>121405.71400000001</v>
      </c>
      <c r="H2202" s="21">
        <f t="shared" si="34"/>
        <v>0</v>
      </c>
      <c r="I2202" s="4"/>
      <c r="J2202" s="4"/>
      <c r="K2202" s="4"/>
    </row>
    <row r="2203" spans="2:11" ht="13.5" x14ac:dyDescent="0.35">
      <c r="B2203" s="3">
        <v>45209</v>
      </c>
      <c r="C2203" s="2">
        <v>5</v>
      </c>
      <c r="D2203" s="2">
        <v>4.4561000000000002</v>
      </c>
      <c r="E2203" s="2">
        <v>16964</v>
      </c>
      <c r="F2203" s="2">
        <v>5</v>
      </c>
      <c r="G2203" s="2">
        <v>84820</v>
      </c>
      <c r="H2203" s="21">
        <f t="shared" si="34"/>
        <v>0</v>
      </c>
      <c r="I2203" s="4"/>
      <c r="J2203" s="4"/>
      <c r="K2203" s="4"/>
    </row>
    <row r="2204" spans="2:11" ht="13.5" x14ac:dyDescent="0.35">
      <c r="B2204" s="3">
        <v>45210</v>
      </c>
      <c r="C2204" s="2">
        <v>5</v>
      </c>
      <c r="D2204" s="2">
        <v>4.4561000000000002</v>
      </c>
      <c r="E2204" s="2">
        <v>6275</v>
      </c>
      <c r="F2204" s="2">
        <v>4.9939999999999998</v>
      </c>
      <c r="G2204" s="2">
        <v>31337.35</v>
      </c>
      <c r="H2204" s="21">
        <f t="shared" si="34"/>
        <v>0</v>
      </c>
      <c r="I2204" s="4"/>
      <c r="J2204" s="4"/>
      <c r="K2204" s="4"/>
    </row>
    <row r="2205" spans="2:11" ht="13.5" x14ac:dyDescent="0.35">
      <c r="B2205" s="3">
        <v>45211</v>
      </c>
      <c r="C2205" s="2">
        <v>5</v>
      </c>
      <c r="D2205" s="2">
        <v>4.4561000000000002</v>
      </c>
      <c r="E2205" s="2">
        <v>63600</v>
      </c>
      <c r="F2205" s="2">
        <v>5</v>
      </c>
      <c r="G2205" s="2">
        <v>318000</v>
      </c>
      <c r="H2205" s="21">
        <f t="shared" si="34"/>
        <v>0</v>
      </c>
      <c r="I2205" s="4"/>
      <c r="J2205" s="4"/>
      <c r="K2205" s="4"/>
    </row>
    <row r="2206" spans="2:11" ht="13.5" x14ac:dyDescent="0.35">
      <c r="B2206" s="3">
        <v>45212</v>
      </c>
      <c r="C2206" s="2">
        <v>5</v>
      </c>
      <c r="D2206" s="2">
        <v>4.4561000000000002</v>
      </c>
      <c r="E2206" s="2">
        <v>2422</v>
      </c>
      <c r="F2206" s="2">
        <v>4.9889999999999999</v>
      </c>
      <c r="G2206" s="2">
        <v>12083.358</v>
      </c>
      <c r="H2206" s="21">
        <f t="shared" si="34"/>
        <v>0</v>
      </c>
      <c r="I2206" s="4"/>
      <c r="J2206" s="4"/>
      <c r="K2206" s="4"/>
    </row>
    <row r="2207" spans="2:11" ht="13.5" x14ac:dyDescent="0.35">
      <c r="B2207" s="3">
        <v>45215</v>
      </c>
      <c r="C2207" s="2">
        <v>5</v>
      </c>
      <c r="D2207" s="2">
        <v>4.4561000000000002</v>
      </c>
      <c r="E2207" s="2">
        <v>302</v>
      </c>
      <c r="F2207" s="2">
        <v>4.99</v>
      </c>
      <c r="G2207" s="2">
        <v>1506.98</v>
      </c>
      <c r="H2207" s="21">
        <f t="shared" si="34"/>
        <v>0</v>
      </c>
      <c r="I2207" s="4"/>
      <c r="J2207" s="4"/>
      <c r="K2207" s="4"/>
    </row>
    <row r="2208" spans="2:11" ht="13.5" x14ac:dyDescent="0.35">
      <c r="B2208" s="3">
        <v>45216</v>
      </c>
      <c r="C2208" s="2">
        <v>5</v>
      </c>
      <c r="D2208" s="2">
        <v>4.4561000000000002</v>
      </c>
      <c r="E2208" s="2">
        <v>2425</v>
      </c>
      <c r="F2208" s="2">
        <v>5</v>
      </c>
      <c r="G2208" s="2">
        <v>12125</v>
      </c>
      <c r="H2208" s="21">
        <f t="shared" si="34"/>
        <v>0</v>
      </c>
      <c r="I2208" s="4"/>
      <c r="J2208" s="4"/>
      <c r="K2208" s="4"/>
    </row>
    <row r="2209" spans="2:11" ht="13.5" x14ac:dyDescent="0.35">
      <c r="B2209" s="3">
        <v>45217</v>
      </c>
      <c r="C2209" s="2">
        <v>5</v>
      </c>
      <c r="D2209" s="2">
        <v>4.4561000000000002</v>
      </c>
      <c r="E2209" s="2">
        <v>1733</v>
      </c>
      <c r="F2209" s="2">
        <v>4.9850000000000003</v>
      </c>
      <c r="G2209" s="2">
        <v>8639.0049999999992</v>
      </c>
      <c r="H2209" s="21">
        <f t="shared" si="34"/>
        <v>0</v>
      </c>
      <c r="I2209" s="4"/>
      <c r="J2209" s="4"/>
      <c r="K2209" s="4"/>
    </row>
    <row r="2210" spans="2:11" ht="13.5" x14ac:dyDescent="0.35">
      <c r="B2210" s="3">
        <v>45218</v>
      </c>
      <c r="C2210" s="2">
        <v>5</v>
      </c>
      <c r="D2210" s="2">
        <v>4.4561000000000002</v>
      </c>
      <c r="E2210" s="2">
        <v>788</v>
      </c>
      <c r="F2210" s="2">
        <v>5</v>
      </c>
      <c r="G2210" s="2">
        <v>3940</v>
      </c>
      <c r="H2210" s="21">
        <f t="shared" si="34"/>
        <v>0</v>
      </c>
      <c r="I2210" s="4"/>
      <c r="J2210" s="4"/>
      <c r="K2210" s="4"/>
    </row>
    <row r="2211" spans="2:11" ht="13.5" x14ac:dyDescent="0.35">
      <c r="B2211" s="3">
        <v>45219</v>
      </c>
      <c r="C2211" s="2">
        <v>4.95</v>
      </c>
      <c r="D2211" s="2">
        <v>4.4115000000000002</v>
      </c>
      <c r="E2211" s="2">
        <v>6850</v>
      </c>
      <c r="F2211" s="2">
        <v>4.9989999999999997</v>
      </c>
      <c r="G2211" s="2">
        <v>34243.15</v>
      </c>
      <c r="H2211" s="21">
        <f t="shared" si="34"/>
        <v>-1.0008752047754756E-2</v>
      </c>
      <c r="I2211" s="4"/>
      <c r="J2211" s="4"/>
      <c r="K2211" s="4"/>
    </row>
    <row r="2212" spans="2:11" ht="13.5" x14ac:dyDescent="0.35">
      <c r="B2212" s="3">
        <v>45222</v>
      </c>
      <c r="C2212" s="2">
        <v>5</v>
      </c>
      <c r="D2212" s="2">
        <v>4.4561000000000002</v>
      </c>
      <c r="E2212" s="2">
        <v>9788</v>
      </c>
      <c r="F2212" s="2">
        <v>4.9989999999999997</v>
      </c>
      <c r="G2212" s="2">
        <v>48930.212</v>
      </c>
      <c r="H2212" s="21">
        <f t="shared" si="34"/>
        <v>1.010993992972911E-2</v>
      </c>
      <c r="I2212" s="4"/>
      <c r="J2212" s="4"/>
      <c r="K2212" s="4"/>
    </row>
    <row r="2213" spans="2:11" ht="13.5" x14ac:dyDescent="0.35">
      <c r="B2213" s="3">
        <v>45223</v>
      </c>
      <c r="C2213" s="2">
        <v>4.99</v>
      </c>
      <c r="D2213" s="2">
        <v>4.4471999999999996</v>
      </c>
      <c r="E2213" s="2">
        <v>5515</v>
      </c>
      <c r="F2213" s="2">
        <v>5</v>
      </c>
      <c r="G2213" s="2">
        <v>27575</v>
      </c>
      <c r="H2213" s="21">
        <f t="shared" si="34"/>
        <v>-1.9972621799332541E-3</v>
      </c>
      <c r="I2213" s="4"/>
      <c r="J2213" s="4"/>
      <c r="K2213" s="4"/>
    </row>
    <row r="2214" spans="2:11" ht="13.5" x14ac:dyDescent="0.35">
      <c r="B2214" s="3">
        <v>45224</v>
      </c>
      <c r="C2214" s="2">
        <v>4.96</v>
      </c>
      <c r="D2214" s="2">
        <v>4.4203999999999999</v>
      </c>
      <c r="E2214" s="2">
        <v>757</v>
      </c>
      <c r="F2214" s="2">
        <v>4.9560000000000004</v>
      </c>
      <c r="G2214" s="2">
        <v>3751.692</v>
      </c>
      <c r="H2214" s="21">
        <f t="shared" si="34"/>
        <v>-6.0262637164957087E-3</v>
      </c>
      <c r="I2214" s="4"/>
      <c r="J2214" s="4"/>
      <c r="K2214" s="4"/>
    </row>
    <row r="2215" spans="2:11" ht="13.5" x14ac:dyDescent="0.35">
      <c r="B2215" s="3">
        <v>45225</v>
      </c>
      <c r="C2215" s="2">
        <v>4.83</v>
      </c>
      <c r="D2215" s="2">
        <v>4.3045999999999998</v>
      </c>
      <c r="E2215" s="2">
        <v>24036</v>
      </c>
      <c r="F2215" s="2">
        <v>4.851</v>
      </c>
      <c r="G2215" s="2">
        <v>116598.636</v>
      </c>
      <c r="H2215" s="21">
        <f t="shared" si="34"/>
        <v>-2.6196724278345879E-2</v>
      </c>
      <c r="I2215" s="4"/>
      <c r="J2215" s="4"/>
      <c r="K2215" s="4"/>
    </row>
    <row r="2216" spans="2:11" ht="13.5" x14ac:dyDescent="0.35">
      <c r="B2216" s="3">
        <v>45226</v>
      </c>
      <c r="C2216" s="2">
        <v>4.9800000000000004</v>
      </c>
      <c r="D2216" s="2">
        <v>4.4382000000000001</v>
      </c>
      <c r="E2216" s="2">
        <v>4664</v>
      </c>
      <c r="F2216" s="2">
        <v>4.83</v>
      </c>
      <c r="G2216" s="2">
        <v>22527.119999999999</v>
      </c>
      <c r="H2216" s="21">
        <f t="shared" si="34"/>
        <v>3.1036565534544532E-2</v>
      </c>
      <c r="I2216" s="4"/>
      <c r="J2216" s="4"/>
      <c r="K2216" s="4"/>
    </row>
    <row r="2217" spans="2:11" ht="13.5" x14ac:dyDescent="0.35">
      <c r="B2217" s="3">
        <v>45229</v>
      </c>
      <c r="C2217" s="2">
        <v>4.99</v>
      </c>
      <c r="D2217" s="2">
        <v>4.4471999999999996</v>
      </c>
      <c r="E2217" s="2">
        <v>10596</v>
      </c>
      <c r="F2217" s="2">
        <v>4.9870000000000001</v>
      </c>
      <c r="G2217" s="2">
        <v>52842.252</v>
      </c>
      <c r="H2217" s="21">
        <f t="shared" si="34"/>
        <v>2.0278491280247518E-3</v>
      </c>
      <c r="I2217" s="4"/>
      <c r="J2217" s="4"/>
      <c r="K2217" s="4"/>
    </row>
    <row r="2218" spans="2:11" ht="13.5" x14ac:dyDescent="0.35">
      <c r="B2218" s="3">
        <v>45230</v>
      </c>
      <c r="C2218" s="2">
        <v>4.9000000000000004</v>
      </c>
      <c r="D2218" s="2">
        <v>4.3669000000000002</v>
      </c>
      <c r="E2218" s="2">
        <v>23086</v>
      </c>
      <c r="F2218" s="2">
        <v>4.8639999999999999</v>
      </c>
      <c r="G2218" s="2">
        <v>112290.304</v>
      </c>
      <c r="H2218" s="21">
        <f t="shared" si="34"/>
        <v>-1.8056305090843536E-2</v>
      </c>
      <c r="I2218" s="4"/>
      <c r="J2218" s="4"/>
      <c r="K2218" s="4"/>
    </row>
    <row r="2219" spans="2:11" ht="13.5" x14ac:dyDescent="0.35">
      <c r="B2219" s="3">
        <v>45231</v>
      </c>
      <c r="C2219" s="2">
        <v>4.95</v>
      </c>
      <c r="D2219" s="2">
        <v>4.4115000000000002</v>
      </c>
      <c r="E2219" s="2">
        <v>270</v>
      </c>
      <c r="F2219" s="2">
        <v>4.9089999999999998</v>
      </c>
      <c r="G2219" s="2">
        <v>1325.43</v>
      </c>
      <c r="H2219" s="21">
        <f t="shared" si="34"/>
        <v>1.0213194714786227E-2</v>
      </c>
      <c r="I2219" s="4"/>
      <c r="J2219" s="4"/>
      <c r="K2219" s="4"/>
    </row>
    <row r="2220" spans="2:11" ht="13.5" x14ac:dyDescent="0.35">
      <c r="B2220" s="3">
        <v>45232</v>
      </c>
      <c r="C2220" s="2">
        <v>4.95</v>
      </c>
      <c r="D2220" s="2">
        <v>4.4115000000000002</v>
      </c>
      <c r="E2220" s="2">
        <v>67</v>
      </c>
      <c r="F2220" s="2">
        <v>4.9450000000000003</v>
      </c>
      <c r="G2220" s="2">
        <v>331.315</v>
      </c>
      <c r="H2220" s="21">
        <f t="shared" si="34"/>
        <v>0</v>
      </c>
      <c r="I2220" s="4"/>
      <c r="J2220" s="4"/>
      <c r="K2220" s="4"/>
    </row>
    <row r="2221" spans="2:11" ht="13.5" x14ac:dyDescent="0.35">
      <c r="B2221" s="3">
        <v>45233</v>
      </c>
      <c r="C2221" s="2">
        <v>4.9000000000000004</v>
      </c>
      <c r="D2221" s="2">
        <v>4.3669000000000002</v>
      </c>
      <c r="E2221" s="2">
        <v>277</v>
      </c>
      <c r="F2221" s="2">
        <v>4.9000000000000004</v>
      </c>
      <c r="G2221" s="2">
        <v>1357.3</v>
      </c>
      <c r="H2221" s="21">
        <f t="shared" si="34"/>
        <v>-1.010993992972911E-2</v>
      </c>
      <c r="I2221" s="4"/>
      <c r="J2221" s="4"/>
      <c r="K2221" s="4"/>
    </row>
    <row r="2222" spans="2:11" ht="13.5" x14ac:dyDescent="0.35">
      <c r="B2222" s="3">
        <v>45236</v>
      </c>
      <c r="C2222" s="2">
        <v>4.9000000000000004</v>
      </c>
      <c r="D2222" s="2">
        <v>4.3669000000000002</v>
      </c>
      <c r="E2222" s="2">
        <v>631</v>
      </c>
      <c r="F2222" s="2">
        <v>4.944</v>
      </c>
      <c r="G2222" s="2">
        <v>3119.6640000000002</v>
      </c>
      <c r="H2222" s="21">
        <f t="shared" si="34"/>
        <v>0</v>
      </c>
      <c r="I2222" s="4"/>
      <c r="J2222" s="4"/>
      <c r="K2222" s="4"/>
    </row>
    <row r="2223" spans="2:11" ht="13.5" x14ac:dyDescent="0.35">
      <c r="B2223" s="3">
        <v>45237</v>
      </c>
      <c r="C2223" s="2">
        <v>4.9000000000000004</v>
      </c>
      <c r="D2223" s="2">
        <v>4.3669000000000002</v>
      </c>
      <c r="E2223" s="2">
        <v>514</v>
      </c>
      <c r="F2223" s="2">
        <v>4.899</v>
      </c>
      <c r="G2223" s="2">
        <v>2518.0859999999998</v>
      </c>
      <c r="H2223" s="21">
        <f t="shared" si="34"/>
        <v>0</v>
      </c>
      <c r="I2223" s="4"/>
      <c r="J2223" s="4"/>
      <c r="K2223" s="4"/>
    </row>
    <row r="2224" spans="2:11" ht="13.5" x14ac:dyDescent="0.35">
      <c r="B2224" s="3">
        <v>45238</v>
      </c>
      <c r="C2224" s="2">
        <v>4.8899999999999997</v>
      </c>
      <c r="D2224" s="2">
        <v>4.3579999999999997</v>
      </c>
      <c r="E2224" s="2">
        <v>756</v>
      </c>
      <c r="F2224" s="2">
        <v>4.88</v>
      </c>
      <c r="G2224" s="2">
        <v>3689.28</v>
      </c>
      <c r="H2224" s="21">
        <f t="shared" si="34"/>
        <v>-2.0380590350135277E-3</v>
      </c>
      <c r="I2224" s="4"/>
      <c r="J2224" s="4"/>
      <c r="K2224" s="4"/>
    </row>
    <row r="2225" spans="2:11" ht="13.5" x14ac:dyDescent="0.35">
      <c r="B2225" s="3">
        <v>45239</v>
      </c>
      <c r="C2225" s="2">
        <v>4.95</v>
      </c>
      <c r="D2225" s="2">
        <v>4.4115000000000002</v>
      </c>
      <c r="E2225" s="2">
        <v>2105</v>
      </c>
      <c r="F2225" s="2">
        <v>4.8879999999999999</v>
      </c>
      <c r="G2225" s="2">
        <v>10289.24</v>
      </c>
      <c r="H2225" s="21">
        <f t="shared" si="34"/>
        <v>1.2276273519963412E-2</v>
      </c>
      <c r="I2225" s="4"/>
      <c r="J2225" s="4"/>
      <c r="K2225" s="4"/>
    </row>
    <row r="2226" spans="2:11" ht="13.5" x14ac:dyDescent="0.35">
      <c r="B2226" s="3">
        <v>45240</v>
      </c>
      <c r="C2226" s="2">
        <v>4.9000000000000004</v>
      </c>
      <c r="D2226" s="2">
        <v>4.3669000000000002</v>
      </c>
      <c r="E2226" s="2">
        <v>3464</v>
      </c>
      <c r="F2226" s="2">
        <v>4.8940000000000001</v>
      </c>
      <c r="G2226" s="2">
        <v>16952.815999999999</v>
      </c>
      <c r="H2226" s="21">
        <f t="shared" si="34"/>
        <v>-1.010993992972911E-2</v>
      </c>
      <c r="I2226" s="4"/>
      <c r="J2226" s="4"/>
      <c r="K2226" s="4"/>
    </row>
    <row r="2227" spans="2:11" ht="13.5" x14ac:dyDescent="0.35">
      <c r="B2227" s="3">
        <v>45243</v>
      </c>
      <c r="C2227" s="2">
        <v>4.8899999999999997</v>
      </c>
      <c r="D2227" s="2">
        <v>4.3579999999999997</v>
      </c>
      <c r="E2227" s="2">
        <v>127</v>
      </c>
      <c r="F2227" s="2">
        <v>4.8739999999999997</v>
      </c>
      <c r="G2227" s="2">
        <v>618.99800000000005</v>
      </c>
      <c r="H2227" s="21">
        <f t="shared" si="34"/>
        <v>-2.0380590350135277E-3</v>
      </c>
      <c r="I2227" s="4"/>
      <c r="J2227" s="4"/>
      <c r="K2227" s="4"/>
    </row>
    <row r="2228" spans="2:11" ht="13.5" x14ac:dyDescent="0.35">
      <c r="B2228" s="3">
        <v>45244</v>
      </c>
      <c r="C2228" s="2">
        <v>4.8899999999999997</v>
      </c>
      <c r="D2228" s="2">
        <v>4.3579999999999997</v>
      </c>
      <c r="E2228" s="2">
        <v>5518</v>
      </c>
      <c r="F2228" s="2">
        <v>4.8819999999999997</v>
      </c>
      <c r="G2228" s="2">
        <v>26938.876</v>
      </c>
      <c r="H2228" s="21">
        <f t="shared" si="34"/>
        <v>0</v>
      </c>
      <c r="I2228" s="4"/>
      <c r="J2228" s="4"/>
      <c r="K2228" s="4"/>
    </row>
    <row r="2229" spans="2:11" ht="13.5" x14ac:dyDescent="0.35">
      <c r="B2229" s="3">
        <v>45245</v>
      </c>
      <c r="C2229" s="2">
        <v>4.93</v>
      </c>
      <c r="D2229" s="2">
        <v>4.3936999999999999</v>
      </c>
      <c r="E2229" s="2">
        <v>8602</v>
      </c>
      <c r="F2229" s="2">
        <v>4.8899999999999997</v>
      </c>
      <c r="G2229" s="2">
        <v>42063.78</v>
      </c>
      <c r="H2229" s="21">
        <f t="shared" si="34"/>
        <v>8.1918311151905204E-3</v>
      </c>
      <c r="I2229" s="4"/>
      <c r="J2229" s="4"/>
      <c r="K2229" s="4"/>
    </row>
    <row r="2230" spans="2:11" ht="13.5" x14ac:dyDescent="0.35">
      <c r="B2230" s="3">
        <v>45246</v>
      </c>
      <c r="C2230" s="2">
        <v>4.95</v>
      </c>
      <c r="D2230" s="2">
        <v>4.4115000000000002</v>
      </c>
      <c r="E2230" s="2">
        <v>450</v>
      </c>
      <c r="F2230" s="2">
        <v>4.9119999999999999</v>
      </c>
      <c r="G2230" s="2">
        <v>2210.4</v>
      </c>
      <c r="H2230" s="21">
        <f t="shared" si="34"/>
        <v>4.0512552063181962E-3</v>
      </c>
      <c r="I2230" s="4"/>
      <c r="J2230" s="4"/>
      <c r="K2230" s="4"/>
    </row>
    <row r="2231" spans="2:11" ht="13.5" x14ac:dyDescent="0.35">
      <c r="B2231" s="3">
        <v>45247</v>
      </c>
      <c r="C2231" s="2">
        <v>4.95</v>
      </c>
      <c r="D2231" s="2">
        <v>4.4115000000000002</v>
      </c>
      <c r="E2231" s="2">
        <v>11114</v>
      </c>
      <c r="F2231" s="2">
        <v>4.95</v>
      </c>
      <c r="G2231" s="2">
        <v>55014.3</v>
      </c>
      <c r="H2231" s="21">
        <f t="shared" si="34"/>
        <v>0</v>
      </c>
      <c r="I2231" s="4"/>
      <c r="J2231" s="4"/>
      <c r="K2231" s="4"/>
    </row>
    <row r="2232" spans="2:11" ht="13.5" x14ac:dyDescent="0.35">
      <c r="B2232" s="3">
        <v>45250</v>
      </c>
      <c r="C2232" s="2">
        <v>4.95</v>
      </c>
      <c r="D2232" s="2">
        <v>4.4115000000000002</v>
      </c>
      <c r="E2232" s="2">
        <v>165</v>
      </c>
      <c r="F2232" s="2">
        <v>4.9219999999999997</v>
      </c>
      <c r="G2232" s="2">
        <v>812.13</v>
      </c>
      <c r="H2232" s="21">
        <f t="shared" si="34"/>
        <v>0</v>
      </c>
      <c r="I2232" s="4"/>
      <c r="J2232" s="4"/>
      <c r="K2232" s="4"/>
    </row>
    <row r="2233" spans="2:11" ht="13.5" x14ac:dyDescent="0.35">
      <c r="B2233" s="3">
        <v>45251</v>
      </c>
      <c r="C2233" s="2">
        <v>4.9800000000000004</v>
      </c>
      <c r="D2233" s="2">
        <v>4.4382000000000001</v>
      </c>
      <c r="E2233" s="2">
        <v>8115</v>
      </c>
      <c r="F2233" s="2">
        <v>4.9269999999999996</v>
      </c>
      <c r="G2233" s="2">
        <v>39982.605000000003</v>
      </c>
      <c r="H2233" s="21">
        <f t="shared" si="34"/>
        <v>6.0523631417884948E-3</v>
      </c>
      <c r="I2233" s="4"/>
      <c r="J2233" s="4"/>
      <c r="K2233" s="4"/>
    </row>
    <row r="2234" spans="2:11" ht="13.5" x14ac:dyDescent="0.35">
      <c r="B2234" s="3">
        <v>45252</v>
      </c>
      <c r="C2234" s="2">
        <v>4.9800000000000004</v>
      </c>
      <c r="D2234" s="2">
        <v>4.4382000000000001</v>
      </c>
      <c r="E2234" s="2">
        <v>306660</v>
      </c>
      <c r="F2234" s="2">
        <v>4.95</v>
      </c>
      <c r="G2234" s="2">
        <v>1517967</v>
      </c>
      <c r="H2234" s="21">
        <f t="shared" si="34"/>
        <v>0</v>
      </c>
      <c r="I2234" s="4"/>
      <c r="J2234" s="4"/>
      <c r="K2234" s="4"/>
    </row>
    <row r="2235" spans="2:11" ht="13.5" x14ac:dyDescent="0.35">
      <c r="B2235" s="3">
        <v>45253</v>
      </c>
      <c r="C2235" s="2">
        <v>4.92</v>
      </c>
      <c r="D2235" s="2">
        <v>4.3848000000000003</v>
      </c>
      <c r="E2235" s="2">
        <v>5550</v>
      </c>
      <c r="F2235" s="2">
        <v>4.9619999999999997</v>
      </c>
      <c r="G2235" s="2">
        <v>27539.1</v>
      </c>
      <c r="H2235" s="21">
        <f t="shared" si="34"/>
        <v>-1.2031904826280899E-2</v>
      </c>
      <c r="I2235" s="4"/>
      <c r="J2235" s="4"/>
      <c r="K2235" s="4"/>
    </row>
    <row r="2236" spans="2:11" ht="13.5" x14ac:dyDescent="0.35">
      <c r="B2236" s="3">
        <v>45254</v>
      </c>
      <c r="C2236" s="2">
        <v>4.97</v>
      </c>
      <c r="D2236" s="2">
        <v>4.4292999999999996</v>
      </c>
      <c r="E2236" s="2">
        <v>1531</v>
      </c>
      <c r="F2236" s="2">
        <v>4.9489999999999998</v>
      </c>
      <c r="G2236" s="2">
        <v>7576.9189999999999</v>
      </c>
      <c r="H2236" s="21">
        <f t="shared" si="34"/>
        <v>1.0148695493522923E-2</v>
      </c>
      <c r="I2236" s="4"/>
      <c r="J2236" s="4"/>
      <c r="K2236" s="4"/>
    </row>
    <row r="2237" spans="2:11" ht="13.5" x14ac:dyDescent="0.35">
      <c r="B2237" s="3">
        <v>45257</v>
      </c>
      <c r="C2237" s="2">
        <v>4.99</v>
      </c>
      <c r="D2237" s="2">
        <v>4.4471999999999996</v>
      </c>
      <c r="E2237" s="2">
        <v>6201</v>
      </c>
      <c r="F2237" s="2">
        <v>4.9909999999999997</v>
      </c>
      <c r="G2237" s="2">
        <v>30949.190999999999</v>
      </c>
      <c r="H2237" s="21">
        <f t="shared" si="34"/>
        <v>4.0412706296706086E-3</v>
      </c>
      <c r="I2237" s="4"/>
      <c r="J2237" s="4"/>
      <c r="K2237" s="4"/>
    </row>
    <row r="2238" spans="2:11" ht="13.5" x14ac:dyDescent="0.35">
      <c r="B2238" s="3">
        <v>45258</v>
      </c>
      <c r="C2238" s="2">
        <v>4.92</v>
      </c>
      <c r="D2238" s="2">
        <v>4.3848000000000003</v>
      </c>
      <c r="E2238" s="2">
        <v>3040</v>
      </c>
      <c r="F2238" s="2">
        <v>4.9880000000000004</v>
      </c>
      <c r="G2238" s="2">
        <v>15163.52</v>
      </c>
      <c r="H2238" s="21">
        <f t="shared" si="34"/>
        <v>-1.4031300593631802E-2</v>
      </c>
      <c r="I2238" s="4"/>
      <c r="J2238" s="4"/>
      <c r="K2238" s="4"/>
    </row>
    <row r="2239" spans="2:11" ht="13.5" x14ac:dyDescent="0.35">
      <c r="B2239" s="3">
        <v>45259</v>
      </c>
      <c r="C2239" s="2">
        <v>5</v>
      </c>
      <c r="D2239" s="2">
        <v>4.4561000000000002</v>
      </c>
      <c r="E2239" s="2">
        <v>4069</v>
      </c>
      <c r="F2239" s="2">
        <v>4.92</v>
      </c>
      <c r="G2239" s="2">
        <v>20019.48</v>
      </c>
      <c r="H2239" s="21">
        <f t="shared" si="34"/>
        <v>1.6260718846925724E-2</v>
      </c>
      <c r="I2239" s="4"/>
      <c r="J2239" s="4"/>
      <c r="K2239" s="4"/>
    </row>
    <row r="2240" spans="2:11" ht="13.5" x14ac:dyDescent="0.35">
      <c r="B2240" s="3">
        <v>45260</v>
      </c>
      <c r="C2240" s="2">
        <v>5</v>
      </c>
      <c r="D2240" s="2">
        <v>4.4561000000000002</v>
      </c>
      <c r="E2240" s="2">
        <v>482</v>
      </c>
      <c r="F2240" s="2">
        <v>4.99</v>
      </c>
      <c r="G2240" s="2">
        <v>2405.1799999999998</v>
      </c>
      <c r="H2240" s="21">
        <f t="shared" si="34"/>
        <v>0</v>
      </c>
      <c r="I2240" s="4"/>
      <c r="J2240" s="4"/>
      <c r="K2240" s="4"/>
    </row>
    <row r="2241" spans="2:11" ht="13.5" x14ac:dyDescent="0.35">
      <c r="B2241" s="3">
        <v>45261</v>
      </c>
      <c r="C2241" s="2">
        <v>5</v>
      </c>
      <c r="D2241" s="2">
        <v>4.4561000000000002</v>
      </c>
      <c r="E2241" s="2">
        <v>5522</v>
      </c>
      <c r="F2241" s="2">
        <v>4.9859999999999998</v>
      </c>
      <c r="G2241" s="2">
        <v>27532.691999999999</v>
      </c>
      <c r="H2241" s="21">
        <f t="shared" si="34"/>
        <v>0</v>
      </c>
      <c r="I2241" s="4"/>
      <c r="J2241" s="4"/>
      <c r="K2241" s="4"/>
    </row>
    <row r="2242" spans="2:11" ht="13.5" x14ac:dyDescent="0.35">
      <c r="B2242" s="3">
        <v>45264</v>
      </c>
      <c r="C2242" s="2">
        <v>4.97</v>
      </c>
      <c r="D2242" s="2">
        <v>4.4292999999999996</v>
      </c>
      <c r="E2242" s="2">
        <v>5436</v>
      </c>
      <c r="F2242" s="2">
        <v>4.9800000000000004</v>
      </c>
      <c r="G2242" s="2">
        <v>27071.279999999999</v>
      </c>
      <c r="H2242" s="21">
        <f t="shared" si="34"/>
        <v>-6.0142276878886467E-3</v>
      </c>
      <c r="I2242" s="4"/>
      <c r="J2242" s="4"/>
      <c r="K2242" s="4"/>
    </row>
    <row r="2243" spans="2:11" ht="13.5" x14ac:dyDescent="0.35">
      <c r="B2243" s="3">
        <v>45265</v>
      </c>
      <c r="C2243" s="2">
        <v>4.95</v>
      </c>
      <c r="D2243" s="2">
        <v>4.4115000000000002</v>
      </c>
      <c r="E2243" s="2">
        <v>599</v>
      </c>
      <c r="F2243" s="2">
        <v>4.9630000000000001</v>
      </c>
      <c r="G2243" s="2">
        <v>2972.837</v>
      </c>
      <c r="H2243" s="21">
        <f t="shared" si="34"/>
        <v>-4.0186936987784468E-3</v>
      </c>
      <c r="I2243" s="4"/>
      <c r="J2243" s="4"/>
      <c r="K2243" s="4"/>
    </row>
    <row r="2244" spans="2:11" ht="13.5" x14ac:dyDescent="0.35">
      <c r="B2244" s="3">
        <v>45266</v>
      </c>
      <c r="C2244" s="2">
        <v>4.99</v>
      </c>
      <c r="D2244" s="2">
        <v>4.4471999999999996</v>
      </c>
      <c r="E2244" s="2">
        <v>13431</v>
      </c>
      <c r="F2244" s="2">
        <v>4.9420000000000002</v>
      </c>
      <c r="G2244" s="2">
        <v>66376.001999999993</v>
      </c>
      <c r="H2244" s="21">
        <f t="shared" si="34"/>
        <v>8.0924855491328121E-3</v>
      </c>
      <c r="I2244" s="4"/>
      <c r="J2244" s="4"/>
      <c r="K2244" s="4"/>
    </row>
    <row r="2245" spans="2:11" ht="13.5" x14ac:dyDescent="0.35">
      <c r="B2245" s="3">
        <v>45267</v>
      </c>
      <c r="C2245" s="2">
        <v>4.99</v>
      </c>
      <c r="D2245" s="2">
        <v>4.4471999999999996</v>
      </c>
      <c r="E2245" s="2">
        <v>2878</v>
      </c>
      <c r="F2245" s="2">
        <v>4.9829999999999997</v>
      </c>
      <c r="G2245" s="2">
        <v>14341.074000000001</v>
      </c>
      <c r="H2245" s="21">
        <f t="shared" si="34"/>
        <v>0</v>
      </c>
      <c r="I2245" s="4"/>
      <c r="J2245" s="4"/>
      <c r="K2245" s="4"/>
    </row>
    <row r="2246" spans="2:11" ht="13.5" x14ac:dyDescent="0.35">
      <c r="B2246" s="3">
        <v>45268</v>
      </c>
      <c r="C2246" s="2">
        <v>4.99</v>
      </c>
      <c r="D2246" s="2">
        <v>4.4471999999999996</v>
      </c>
      <c r="E2246" s="2">
        <v>12460</v>
      </c>
      <c r="F2246" s="2">
        <v>4.99</v>
      </c>
      <c r="G2246" s="2">
        <v>62175.4</v>
      </c>
      <c r="H2246" s="21">
        <f t="shared" si="34"/>
        <v>0</v>
      </c>
      <c r="I2246" s="4"/>
      <c r="J2246" s="4"/>
      <c r="K2246" s="4"/>
    </row>
    <row r="2247" spans="2:11" ht="13.5" x14ac:dyDescent="0.35">
      <c r="B2247" s="3">
        <v>45271</v>
      </c>
      <c r="C2247" s="2">
        <v>5</v>
      </c>
      <c r="D2247" s="2">
        <v>4.4561000000000002</v>
      </c>
      <c r="E2247" s="2">
        <v>3760</v>
      </c>
      <c r="F2247" s="2">
        <v>4.9989999999999997</v>
      </c>
      <c r="G2247" s="2">
        <v>18796.240000000002</v>
      </c>
      <c r="H2247" s="21">
        <f t="shared" ref="H2247:H2310" si="35">(D2247-D2246)/D2246</f>
        <v>2.0012592192841733E-3</v>
      </c>
      <c r="I2247" s="4"/>
      <c r="J2247" s="4"/>
      <c r="K2247" s="4"/>
    </row>
    <row r="2248" spans="2:11" ht="13.5" x14ac:dyDescent="0.35">
      <c r="B2248" s="3">
        <v>45272</v>
      </c>
      <c r="C2248" s="2">
        <v>4.99</v>
      </c>
      <c r="D2248" s="2">
        <v>4.4471999999999996</v>
      </c>
      <c r="E2248" s="2">
        <v>4217</v>
      </c>
      <c r="F2248" s="2">
        <v>4.99</v>
      </c>
      <c r="G2248" s="2">
        <v>21042.83</v>
      </c>
      <c r="H2248" s="21">
        <f t="shared" si="35"/>
        <v>-1.9972621799332541E-3</v>
      </c>
      <c r="I2248" s="4"/>
      <c r="J2248" s="4"/>
      <c r="K2248" s="4"/>
    </row>
    <row r="2249" spans="2:11" ht="13.5" x14ac:dyDescent="0.35">
      <c r="B2249" s="3">
        <v>45273</v>
      </c>
      <c r="C2249" s="2">
        <v>4.95</v>
      </c>
      <c r="D2249" s="2">
        <v>4.4115000000000002</v>
      </c>
      <c r="E2249" s="2">
        <v>1730</v>
      </c>
      <c r="F2249" s="2">
        <v>4.9489999999999998</v>
      </c>
      <c r="G2249" s="2">
        <v>8561.77</v>
      </c>
      <c r="H2249" s="21">
        <f t="shared" si="35"/>
        <v>-8.0275229357796817E-3</v>
      </c>
      <c r="I2249" s="4"/>
      <c r="J2249" s="4"/>
      <c r="K2249" s="4"/>
    </row>
    <row r="2250" spans="2:11" ht="13.5" x14ac:dyDescent="0.35">
      <c r="B2250" s="3">
        <v>45274</v>
      </c>
      <c r="C2250" s="2">
        <v>4.9800000000000004</v>
      </c>
      <c r="D2250" s="2">
        <v>4.4382000000000001</v>
      </c>
      <c r="E2250" s="2">
        <v>1221</v>
      </c>
      <c r="F2250" s="2">
        <v>4.9329999999999998</v>
      </c>
      <c r="G2250" s="2">
        <v>6023.1930000000002</v>
      </c>
      <c r="H2250" s="21">
        <f t="shared" si="35"/>
        <v>6.0523631417884948E-3</v>
      </c>
      <c r="I2250" s="4"/>
      <c r="J2250" s="4"/>
      <c r="K2250" s="4"/>
    </row>
    <row r="2251" spans="2:11" ht="13.5" x14ac:dyDescent="0.35">
      <c r="B2251" s="3">
        <v>45275</v>
      </c>
      <c r="C2251" s="2">
        <v>4.99</v>
      </c>
      <c r="D2251" s="2">
        <v>4.4471999999999996</v>
      </c>
      <c r="E2251" s="2">
        <v>3910</v>
      </c>
      <c r="F2251" s="2">
        <v>4.9610000000000003</v>
      </c>
      <c r="G2251" s="2">
        <v>19397.509999999998</v>
      </c>
      <c r="H2251" s="21">
        <f t="shared" si="35"/>
        <v>2.0278491280247518E-3</v>
      </c>
      <c r="I2251" s="4"/>
      <c r="J2251" s="4"/>
      <c r="K2251" s="4"/>
    </row>
    <row r="2252" spans="2:11" ht="13.5" x14ac:dyDescent="0.35">
      <c r="B2252" s="3">
        <v>45278</v>
      </c>
      <c r="C2252" s="2">
        <v>4.92</v>
      </c>
      <c r="D2252" s="2">
        <v>4.3848000000000003</v>
      </c>
      <c r="E2252" s="2">
        <v>4082</v>
      </c>
      <c r="F2252" s="2">
        <v>4.9550000000000001</v>
      </c>
      <c r="G2252" s="2">
        <v>20226.310000000001</v>
      </c>
      <c r="H2252" s="21">
        <f t="shared" si="35"/>
        <v>-1.4031300593631802E-2</v>
      </c>
      <c r="I2252" s="4"/>
      <c r="J2252" s="4"/>
      <c r="K2252" s="4"/>
    </row>
    <row r="2253" spans="2:11" ht="13.5" x14ac:dyDescent="0.35">
      <c r="B2253" s="3">
        <v>45279</v>
      </c>
      <c r="C2253" s="2">
        <v>4.9800000000000004</v>
      </c>
      <c r="D2253" s="2">
        <v>4.4382000000000001</v>
      </c>
      <c r="E2253" s="2">
        <v>3888</v>
      </c>
      <c r="F2253" s="2">
        <v>4.9279999999999999</v>
      </c>
      <c r="G2253" s="2">
        <v>19160.063999999998</v>
      </c>
      <c r="H2253" s="21">
        <f t="shared" si="35"/>
        <v>1.217843459222767E-2</v>
      </c>
      <c r="I2253" s="4"/>
      <c r="J2253" s="4"/>
      <c r="K2253" s="4"/>
    </row>
    <row r="2254" spans="2:11" ht="13.5" x14ac:dyDescent="0.35">
      <c r="B2254" s="3">
        <v>45280</v>
      </c>
      <c r="C2254" s="2">
        <v>4.9800000000000004</v>
      </c>
      <c r="D2254" s="2">
        <v>4.4382000000000001</v>
      </c>
      <c r="E2254" s="2">
        <v>91</v>
      </c>
      <c r="F2254" s="2">
        <v>4.9779999999999998</v>
      </c>
      <c r="G2254" s="2">
        <v>452.99799999999999</v>
      </c>
      <c r="H2254" s="21">
        <f t="shared" si="35"/>
        <v>0</v>
      </c>
      <c r="I2254" s="4"/>
      <c r="J2254" s="4"/>
      <c r="K2254" s="4"/>
    </row>
    <row r="2255" spans="2:11" ht="13.5" x14ac:dyDescent="0.35">
      <c r="B2255" s="3">
        <v>45281</v>
      </c>
      <c r="C2255" s="2">
        <v>4.9800000000000004</v>
      </c>
      <c r="D2255" s="2">
        <v>4.4382000000000001</v>
      </c>
      <c r="E2255" s="2">
        <v>5923</v>
      </c>
      <c r="F2255" s="2">
        <v>4.9290000000000003</v>
      </c>
      <c r="G2255" s="2">
        <v>29194.467000000001</v>
      </c>
      <c r="H2255" s="21">
        <f t="shared" si="35"/>
        <v>0</v>
      </c>
      <c r="I2255" s="4"/>
      <c r="J2255" s="4"/>
      <c r="K2255" s="4"/>
    </row>
    <row r="2256" spans="2:11" ht="13.5" x14ac:dyDescent="0.35">
      <c r="B2256" s="3">
        <v>45282</v>
      </c>
      <c r="C2256" s="2">
        <v>4.92</v>
      </c>
      <c r="D2256" s="2">
        <v>4.3848000000000003</v>
      </c>
      <c r="E2256" s="2">
        <v>21053</v>
      </c>
      <c r="F2256" s="2">
        <v>4.9710000000000001</v>
      </c>
      <c r="G2256" s="2">
        <v>104654.463</v>
      </c>
      <c r="H2256" s="21">
        <f t="shared" si="35"/>
        <v>-1.2031904826280899E-2</v>
      </c>
      <c r="I2256" s="4"/>
      <c r="J2256" s="4"/>
      <c r="K2256" s="4"/>
    </row>
    <row r="2257" spans="2:11" ht="13.5" x14ac:dyDescent="0.35">
      <c r="B2257" s="3">
        <v>45285</v>
      </c>
      <c r="C2257" s="2">
        <v>4.9000000000000004</v>
      </c>
      <c r="D2257" s="2">
        <v>4.3669000000000002</v>
      </c>
      <c r="E2257" s="2">
        <v>6350</v>
      </c>
      <c r="F2257" s="2">
        <v>4.9050000000000002</v>
      </c>
      <c r="G2257" s="2">
        <v>31146.75</v>
      </c>
      <c r="H2257" s="21">
        <f t="shared" si="35"/>
        <v>-4.0822842546980537E-3</v>
      </c>
      <c r="I2257" s="4"/>
      <c r="J2257" s="4"/>
      <c r="K2257" s="4"/>
    </row>
    <row r="2258" spans="2:11" ht="13.5" x14ac:dyDescent="0.35">
      <c r="B2258" s="3">
        <v>45286</v>
      </c>
      <c r="C2258" s="2">
        <v>4.9000000000000004</v>
      </c>
      <c r="D2258" s="2">
        <v>4.3669000000000002</v>
      </c>
      <c r="E2258" s="2">
        <v>4212</v>
      </c>
      <c r="F2258" s="2">
        <v>4.8920000000000003</v>
      </c>
      <c r="G2258" s="2">
        <v>20605.103999999999</v>
      </c>
      <c r="H2258" s="21">
        <f t="shared" si="35"/>
        <v>0</v>
      </c>
      <c r="I2258" s="4"/>
      <c r="J2258" s="4"/>
      <c r="K2258" s="4"/>
    </row>
    <row r="2259" spans="2:11" ht="13.5" x14ac:dyDescent="0.35">
      <c r="B2259" s="3">
        <v>45287</v>
      </c>
      <c r="C2259" s="2">
        <v>4.97</v>
      </c>
      <c r="D2259" s="2">
        <v>4.4292999999999996</v>
      </c>
      <c r="E2259" s="2">
        <v>57059</v>
      </c>
      <c r="F2259" s="2">
        <v>4.9790000000000001</v>
      </c>
      <c r="G2259" s="2">
        <v>284096.761</v>
      </c>
      <c r="H2259" s="21">
        <f t="shared" si="35"/>
        <v>1.4289312784812875E-2</v>
      </c>
      <c r="I2259" s="4"/>
      <c r="J2259" s="4"/>
      <c r="K2259" s="4"/>
    </row>
    <row r="2260" spans="2:11" ht="13.5" x14ac:dyDescent="0.35">
      <c r="B2260" s="3">
        <v>45288</v>
      </c>
      <c r="C2260" s="2">
        <v>4.93</v>
      </c>
      <c r="D2260" s="2">
        <v>4.3936999999999999</v>
      </c>
      <c r="E2260" s="2">
        <v>17696</v>
      </c>
      <c r="F2260" s="2">
        <v>4.9640000000000004</v>
      </c>
      <c r="G2260" s="2">
        <v>87842.944000000003</v>
      </c>
      <c r="H2260" s="21">
        <f t="shared" si="35"/>
        <v>-8.0373873975570932E-3</v>
      </c>
      <c r="I2260" s="4"/>
      <c r="J2260" s="4"/>
      <c r="K2260" s="4"/>
    </row>
    <row r="2261" spans="2:11" ht="13.5" x14ac:dyDescent="0.35">
      <c r="B2261" s="3">
        <v>45289</v>
      </c>
      <c r="C2261" s="2">
        <v>4.97</v>
      </c>
      <c r="D2261" s="2">
        <v>4.4292999999999996</v>
      </c>
      <c r="E2261" s="2">
        <v>20778</v>
      </c>
      <c r="F2261" s="2">
        <v>4.9630000000000001</v>
      </c>
      <c r="G2261" s="2">
        <v>103121.21400000001</v>
      </c>
      <c r="H2261" s="21">
        <f t="shared" si="35"/>
        <v>8.1025104126361911E-3</v>
      </c>
      <c r="I2261" s="4"/>
      <c r="J2261" s="4"/>
      <c r="K2261" s="4"/>
    </row>
    <row r="2262" spans="2:11" ht="13.5" x14ac:dyDescent="0.35">
      <c r="B2262" s="3">
        <v>45293</v>
      </c>
      <c r="C2262" s="2">
        <v>4.95</v>
      </c>
      <c r="D2262" s="2">
        <v>4.4115000000000002</v>
      </c>
      <c r="E2262" s="2">
        <v>6146</v>
      </c>
      <c r="F2262" s="2">
        <v>4.9429999999999996</v>
      </c>
      <c r="G2262" s="2">
        <v>30379.678</v>
      </c>
      <c r="H2262" s="21">
        <f t="shared" si="35"/>
        <v>-4.0186936987784468E-3</v>
      </c>
      <c r="I2262" s="4"/>
      <c r="J2262" s="4"/>
      <c r="K2262" s="4"/>
    </row>
    <row r="2263" spans="2:11" ht="13.5" x14ac:dyDescent="0.35">
      <c r="B2263" s="3">
        <v>45294</v>
      </c>
      <c r="C2263" s="2">
        <v>4.91</v>
      </c>
      <c r="D2263" s="2">
        <v>4.3758999999999997</v>
      </c>
      <c r="E2263" s="2">
        <v>3622</v>
      </c>
      <c r="F2263" s="2">
        <v>4.8840000000000003</v>
      </c>
      <c r="G2263" s="2">
        <v>17689.848000000002</v>
      </c>
      <c r="H2263" s="21">
        <f t="shared" si="35"/>
        <v>-8.0698175223847934E-3</v>
      </c>
      <c r="I2263" s="4"/>
      <c r="J2263" s="4"/>
      <c r="K2263" s="4"/>
    </row>
    <row r="2264" spans="2:11" ht="13.5" x14ac:dyDescent="0.35">
      <c r="B2264" s="3">
        <v>45295</v>
      </c>
      <c r="C2264" s="2">
        <v>4.9000000000000004</v>
      </c>
      <c r="D2264" s="2">
        <v>4.3669000000000002</v>
      </c>
      <c r="E2264" s="2">
        <v>2505</v>
      </c>
      <c r="F2264" s="2">
        <v>4.8609999999999998</v>
      </c>
      <c r="G2264" s="2">
        <v>12176.805</v>
      </c>
      <c r="H2264" s="21">
        <f t="shared" si="35"/>
        <v>-2.0567197605062854E-3</v>
      </c>
      <c r="I2264" s="4"/>
      <c r="J2264" s="4"/>
      <c r="K2264" s="4"/>
    </row>
    <row r="2265" spans="2:11" ht="13.5" x14ac:dyDescent="0.35">
      <c r="B2265" s="3">
        <v>45296</v>
      </c>
      <c r="C2265" s="2">
        <v>4.9400000000000004</v>
      </c>
      <c r="D2265" s="2">
        <v>4.4025999999999996</v>
      </c>
      <c r="E2265" s="2">
        <v>36031</v>
      </c>
      <c r="F2265" s="2">
        <v>4.96</v>
      </c>
      <c r="G2265" s="2">
        <v>178713.76</v>
      </c>
      <c r="H2265" s="21">
        <f t="shared" si="35"/>
        <v>8.1751356797726982E-3</v>
      </c>
      <c r="I2265" s="4"/>
      <c r="J2265" s="4"/>
      <c r="K2265" s="4"/>
    </row>
    <row r="2266" spans="2:11" ht="13.5" x14ac:dyDescent="0.35">
      <c r="B2266" s="3">
        <v>45299</v>
      </c>
      <c r="C2266" s="2">
        <v>4.9000000000000004</v>
      </c>
      <c r="D2266" s="2">
        <v>4.3669000000000002</v>
      </c>
      <c r="E2266" s="2">
        <v>2680</v>
      </c>
      <c r="F2266" s="2">
        <v>4.923</v>
      </c>
      <c r="G2266" s="2">
        <v>13193.64</v>
      </c>
      <c r="H2266" s="21">
        <f t="shared" si="35"/>
        <v>-8.1088447735427702E-3</v>
      </c>
      <c r="I2266" s="4"/>
      <c r="J2266" s="4"/>
      <c r="K2266" s="4"/>
    </row>
    <row r="2267" spans="2:11" ht="13.5" x14ac:dyDescent="0.35">
      <c r="B2267" s="3">
        <v>45300</v>
      </c>
      <c r="C2267" s="2">
        <v>4.83</v>
      </c>
      <c r="D2267" s="2">
        <v>4.3045999999999998</v>
      </c>
      <c r="E2267" s="2">
        <v>9553</v>
      </c>
      <c r="F2267" s="2">
        <v>4.8659999999999997</v>
      </c>
      <c r="G2267" s="2">
        <v>46484.898000000001</v>
      </c>
      <c r="H2267" s="21">
        <f t="shared" si="35"/>
        <v>-1.426641324509388E-2</v>
      </c>
      <c r="I2267" s="4"/>
      <c r="J2267" s="4"/>
      <c r="K2267" s="4"/>
    </row>
    <row r="2268" spans="2:11" ht="13.5" x14ac:dyDescent="0.35">
      <c r="B2268" s="3">
        <v>45301</v>
      </c>
      <c r="C2268" s="2">
        <v>4.83</v>
      </c>
      <c r="D2268" s="2">
        <v>4.3045999999999998</v>
      </c>
      <c r="E2268" s="2">
        <v>6909</v>
      </c>
      <c r="F2268" s="2">
        <v>4.835</v>
      </c>
      <c r="G2268" s="2">
        <v>33405.014999999999</v>
      </c>
      <c r="H2268" s="21">
        <f t="shared" si="35"/>
        <v>0</v>
      </c>
      <c r="I2268" s="4"/>
      <c r="J2268" s="4"/>
      <c r="K2268" s="4"/>
    </row>
    <row r="2269" spans="2:11" ht="13.5" x14ac:dyDescent="0.35">
      <c r="B2269" s="3">
        <v>45302</v>
      </c>
      <c r="C2269" s="2">
        <v>4.83</v>
      </c>
      <c r="D2269" s="2">
        <v>4.3045999999999998</v>
      </c>
      <c r="E2269" s="2">
        <v>13447</v>
      </c>
      <c r="F2269" s="2">
        <v>4.843</v>
      </c>
      <c r="G2269" s="2">
        <v>65123.821000000004</v>
      </c>
      <c r="H2269" s="21">
        <f t="shared" si="35"/>
        <v>0</v>
      </c>
      <c r="I2269" s="4"/>
      <c r="J2269" s="4"/>
      <c r="K2269" s="4"/>
    </row>
    <row r="2270" spans="2:11" ht="13.5" x14ac:dyDescent="0.35">
      <c r="B2270" s="3">
        <v>45303</v>
      </c>
      <c r="C2270" s="2">
        <v>4.83</v>
      </c>
      <c r="D2270" s="2">
        <v>4.3045999999999998</v>
      </c>
      <c r="E2270" s="2">
        <v>13301</v>
      </c>
      <c r="F2270" s="2">
        <v>4.798</v>
      </c>
      <c r="G2270" s="2">
        <v>63818.197999999997</v>
      </c>
      <c r="H2270" s="21">
        <f t="shared" si="35"/>
        <v>0</v>
      </c>
      <c r="I2270" s="4"/>
      <c r="J2270" s="4"/>
      <c r="K2270" s="4"/>
    </row>
    <row r="2271" spans="2:11" ht="13.5" x14ac:dyDescent="0.35">
      <c r="B2271" s="3">
        <v>45306</v>
      </c>
      <c r="C2271" s="2">
        <v>4.84</v>
      </c>
      <c r="D2271" s="2">
        <v>4.3135000000000003</v>
      </c>
      <c r="E2271" s="2">
        <v>6626</v>
      </c>
      <c r="F2271" s="2">
        <v>4.8250000000000002</v>
      </c>
      <c r="G2271" s="2">
        <v>31970.45</v>
      </c>
      <c r="H2271" s="21">
        <f t="shared" si="35"/>
        <v>2.0675556381546658E-3</v>
      </c>
      <c r="I2271" s="4"/>
      <c r="J2271" s="4"/>
      <c r="K2271" s="4"/>
    </row>
    <row r="2272" spans="2:11" ht="13.5" x14ac:dyDescent="0.35">
      <c r="B2272" s="3">
        <v>45307</v>
      </c>
      <c r="C2272" s="2">
        <v>4.84</v>
      </c>
      <c r="D2272" s="2">
        <v>4.3135000000000003</v>
      </c>
      <c r="E2272" s="2">
        <v>7114</v>
      </c>
      <c r="F2272" s="2">
        <v>4.8419999999999996</v>
      </c>
      <c r="G2272" s="2">
        <v>34445.987999999998</v>
      </c>
      <c r="H2272" s="21">
        <f t="shared" si="35"/>
        <v>0</v>
      </c>
      <c r="I2272" s="4"/>
      <c r="J2272" s="4"/>
      <c r="K2272" s="4"/>
    </row>
    <row r="2273" spans="2:11" ht="13.5" x14ac:dyDescent="0.35">
      <c r="B2273" s="3">
        <v>45308</v>
      </c>
      <c r="C2273" s="2">
        <v>4.7699999999999996</v>
      </c>
      <c r="D2273" s="2">
        <v>4.2511000000000001</v>
      </c>
      <c r="E2273" s="2">
        <v>7670</v>
      </c>
      <c r="F2273" s="2">
        <v>4.8019999999999996</v>
      </c>
      <c r="G2273" s="2">
        <v>36831.339999999997</v>
      </c>
      <c r="H2273" s="21">
        <f t="shared" si="35"/>
        <v>-1.4466210733742954E-2</v>
      </c>
      <c r="I2273" s="4"/>
      <c r="J2273" s="4"/>
      <c r="K2273" s="4"/>
    </row>
    <row r="2274" spans="2:11" ht="13.5" x14ac:dyDescent="0.35">
      <c r="B2274" s="3">
        <v>45309</v>
      </c>
      <c r="C2274" s="2">
        <v>4.83</v>
      </c>
      <c r="D2274" s="2">
        <v>4.3045999999999998</v>
      </c>
      <c r="E2274" s="2">
        <v>3597</v>
      </c>
      <c r="F2274" s="2">
        <v>4.79</v>
      </c>
      <c r="G2274" s="2">
        <v>17229.63</v>
      </c>
      <c r="H2274" s="21">
        <f t="shared" si="35"/>
        <v>1.2584978005692563E-2</v>
      </c>
      <c r="I2274" s="4"/>
      <c r="J2274" s="4"/>
      <c r="K2274" s="4"/>
    </row>
    <row r="2275" spans="2:11" ht="13.5" x14ac:dyDescent="0.35">
      <c r="B2275" s="3">
        <v>45310</v>
      </c>
      <c r="C2275" s="2">
        <v>4.8600000000000003</v>
      </c>
      <c r="D2275" s="2">
        <v>4.3312999999999997</v>
      </c>
      <c r="E2275" s="2">
        <v>4703</v>
      </c>
      <c r="F2275" s="2">
        <v>4.8040000000000003</v>
      </c>
      <c r="G2275" s="2">
        <v>22593.212</v>
      </c>
      <c r="H2275" s="21">
        <f t="shared" si="35"/>
        <v>6.2026669144635846E-3</v>
      </c>
      <c r="I2275" s="4"/>
      <c r="J2275" s="4"/>
      <c r="K2275" s="4"/>
    </row>
    <row r="2276" spans="2:11" ht="13.5" x14ac:dyDescent="0.35">
      <c r="B2276" s="3">
        <v>45313</v>
      </c>
      <c r="C2276" s="2">
        <v>4.78</v>
      </c>
      <c r="D2276" s="2">
        <v>4.26</v>
      </c>
      <c r="E2276" s="2">
        <v>7706</v>
      </c>
      <c r="F2276" s="2">
        <v>4.7850000000000001</v>
      </c>
      <c r="G2276" s="2">
        <v>36873.21</v>
      </c>
      <c r="H2276" s="21">
        <f t="shared" si="35"/>
        <v>-1.6461570429201378E-2</v>
      </c>
      <c r="I2276" s="4"/>
      <c r="J2276" s="4"/>
      <c r="K2276" s="4"/>
    </row>
    <row r="2277" spans="2:11" ht="13.5" x14ac:dyDescent="0.35">
      <c r="B2277" s="3">
        <v>45314</v>
      </c>
      <c r="C2277" s="2">
        <v>4.76</v>
      </c>
      <c r="D2277" s="2">
        <v>4.2422000000000004</v>
      </c>
      <c r="E2277" s="2">
        <v>5052</v>
      </c>
      <c r="F2277" s="2">
        <v>4.7279999999999998</v>
      </c>
      <c r="G2277" s="2">
        <v>23885.856</v>
      </c>
      <c r="H2277" s="21">
        <f t="shared" si="35"/>
        <v>-4.1784037558683972E-3</v>
      </c>
      <c r="I2277" s="4"/>
      <c r="J2277" s="4"/>
      <c r="K2277" s="4"/>
    </row>
    <row r="2278" spans="2:11" ht="13.5" x14ac:dyDescent="0.35">
      <c r="B2278" s="3">
        <v>45315</v>
      </c>
      <c r="C2278" s="2">
        <v>4.74</v>
      </c>
      <c r="D2278" s="2">
        <v>4.2244000000000002</v>
      </c>
      <c r="E2278" s="2">
        <v>4587</v>
      </c>
      <c r="F2278" s="2">
        <v>4.6760000000000002</v>
      </c>
      <c r="G2278" s="2">
        <v>21448.812000000002</v>
      </c>
      <c r="H2278" s="21">
        <f t="shared" si="35"/>
        <v>-4.1959360709066659E-3</v>
      </c>
      <c r="I2278" s="4"/>
      <c r="J2278" s="4"/>
      <c r="K2278" s="4"/>
    </row>
    <row r="2279" spans="2:11" ht="13.5" x14ac:dyDescent="0.35">
      <c r="B2279" s="3">
        <v>45316</v>
      </c>
      <c r="C2279" s="2">
        <v>4.6500000000000004</v>
      </c>
      <c r="D2279" s="2">
        <v>4.1440999999999999</v>
      </c>
      <c r="E2279" s="2">
        <v>9418</v>
      </c>
      <c r="F2279" s="2">
        <v>4.68</v>
      </c>
      <c r="G2279" s="2">
        <v>44076.24</v>
      </c>
      <c r="H2279" s="21">
        <f t="shared" si="35"/>
        <v>-1.9008616608275793E-2</v>
      </c>
      <c r="I2279" s="4"/>
      <c r="J2279" s="4"/>
      <c r="K2279" s="4"/>
    </row>
    <row r="2280" spans="2:11" ht="13.5" x14ac:dyDescent="0.35">
      <c r="B2280" s="3">
        <v>45317</v>
      </c>
      <c r="C2280" s="2">
        <v>4.7</v>
      </c>
      <c r="D2280" s="2">
        <v>4.1886999999999999</v>
      </c>
      <c r="E2280" s="2">
        <v>1362</v>
      </c>
      <c r="F2280" s="2">
        <v>4.6900000000000004</v>
      </c>
      <c r="G2280" s="2">
        <v>6387.78</v>
      </c>
      <c r="H2280" s="21">
        <f t="shared" si="35"/>
        <v>1.0762288554812861E-2</v>
      </c>
      <c r="I2280" s="4"/>
      <c r="J2280" s="4"/>
      <c r="K2280" s="4"/>
    </row>
    <row r="2281" spans="2:11" ht="13.5" x14ac:dyDescent="0.35">
      <c r="B2281" s="3">
        <v>45320</v>
      </c>
      <c r="C2281" s="2">
        <v>4.6900000000000004</v>
      </c>
      <c r="D2281" s="2">
        <v>4.1798000000000002</v>
      </c>
      <c r="E2281" s="2">
        <v>7715</v>
      </c>
      <c r="F2281" s="2">
        <v>4.6109999999999998</v>
      </c>
      <c r="G2281" s="2">
        <v>35573.864999999998</v>
      </c>
      <c r="H2281" s="21">
        <f t="shared" si="35"/>
        <v>-2.1247642466635679E-3</v>
      </c>
      <c r="I2281" s="4"/>
      <c r="J2281" s="4"/>
      <c r="K2281" s="4"/>
    </row>
    <row r="2282" spans="2:11" ht="13.5" x14ac:dyDescent="0.35">
      <c r="B2282" s="3">
        <v>45321</v>
      </c>
      <c r="C2282" s="2">
        <v>4.7</v>
      </c>
      <c r="D2282" s="2">
        <v>4.1886999999999999</v>
      </c>
      <c r="E2282" s="2">
        <v>1887</v>
      </c>
      <c r="F2282" s="2">
        <v>4.6879999999999997</v>
      </c>
      <c r="G2282" s="2">
        <v>8846.2559999999994</v>
      </c>
      <c r="H2282" s="21">
        <f t="shared" si="35"/>
        <v>2.1292884827024466E-3</v>
      </c>
      <c r="I2282" s="4"/>
      <c r="J2282" s="4"/>
      <c r="K2282" s="4"/>
    </row>
    <row r="2283" spans="2:11" ht="13.5" x14ac:dyDescent="0.35">
      <c r="B2283" s="3">
        <v>45322</v>
      </c>
      <c r="C2283" s="2">
        <v>4.76</v>
      </c>
      <c r="D2283" s="2">
        <v>4.2422000000000004</v>
      </c>
      <c r="E2283" s="2">
        <v>12591</v>
      </c>
      <c r="F2283" s="2">
        <v>4.7110000000000003</v>
      </c>
      <c r="G2283" s="2">
        <v>59316.201000000001</v>
      </c>
      <c r="H2283" s="21">
        <f t="shared" si="35"/>
        <v>1.2772459235562477E-2</v>
      </c>
      <c r="I2283" s="4"/>
      <c r="J2283" s="4"/>
      <c r="K2283" s="4"/>
    </row>
    <row r="2284" spans="2:11" ht="13.5" x14ac:dyDescent="0.35">
      <c r="B2284" s="3">
        <v>45323</v>
      </c>
      <c r="C2284" s="2">
        <v>4.75</v>
      </c>
      <c r="D2284" s="2">
        <v>4.2332999999999998</v>
      </c>
      <c r="E2284" s="2">
        <v>1551</v>
      </c>
      <c r="F2284" s="2">
        <v>4.7050000000000001</v>
      </c>
      <c r="G2284" s="2">
        <v>7297.4549999999999</v>
      </c>
      <c r="H2284" s="21">
        <f t="shared" si="35"/>
        <v>-2.0979680354534375E-3</v>
      </c>
      <c r="I2284" s="4"/>
      <c r="J2284" s="4"/>
      <c r="K2284" s="4"/>
    </row>
    <row r="2285" spans="2:11" ht="13.5" x14ac:dyDescent="0.35">
      <c r="B2285" s="3">
        <v>45324</v>
      </c>
      <c r="C2285" s="2">
        <v>4.7</v>
      </c>
      <c r="D2285" s="2">
        <v>4.1886999999999999</v>
      </c>
      <c r="E2285" s="2">
        <v>5188</v>
      </c>
      <c r="F2285" s="2">
        <v>4.7149999999999999</v>
      </c>
      <c r="G2285" s="2">
        <v>24461.42</v>
      </c>
      <c r="H2285" s="21">
        <f t="shared" si="35"/>
        <v>-1.0535516027685252E-2</v>
      </c>
      <c r="I2285" s="4"/>
      <c r="J2285" s="4"/>
      <c r="K2285" s="4"/>
    </row>
    <row r="2286" spans="2:11" ht="13.5" x14ac:dyDescent="0.35">
      <c r="B2286" s="3">
        <v>45327</v>
      </c>
      <c r="C2286" s="2">
        <v>4.76</v>
      </c>
      <c r="D2286" s="2">
        <v>4.2422000000000004</v>
      </c>
      <c r="E2286" s="2">
        <v>305</v>
      </c>
      <c r="F2286" s="2">
        <v>4.7300000000000004</v>
      </c>
      <c r="G2286" s="2">
        <v>1442.65</v>
      </c>
      <c r="H2286" s="21">
        <f t="shared" si="35"/>
        <v>1.2772459235562477E-2</v>
      </c>
      <c r="I2286" s="4"/>
      <c r="J2286" s="4"/>
      <c r="K2286" s="4"/>
    </row>
    <row r="2287" spans="2:11" ht="13.5" x14ac:dyDescent="0.35">
      <c r="B2287" s="3">
        <v>45328</v>
      </c>
      <c r="C2287" s="2">
        <v>4.68</v>
      </c>
      <c r="D2287" s="2">
        <v>4.1708999999999996</v>
      </c>
      <c r="E2287" s="2">
        <v>1415</v>
      </c>
      <c r="F2287" s="2">
        <v>4.702</v>
      </c>
      <c r="G2287" s="2">
        <v>6653.33</v>
      </c>
      <c r="H2287" s="21">
        <f t="shared" si="35"/>
        <v>-1.6807316958182265E-2</v>
      </c>
      <c r="I2287" s="4"/>
      <c r="J2287" s="4"/>
      <c r="K2287" s="4"/>
    </row>
    <row r="2288" spans="2:11" ht="13.5" x14ac:dyDescent="0.35">
      <c r="B2288" s="3">
        <v>45329</v>
      </c>
      <c r="C2288" s="2">
        <v>4.7699999999999996</v>
      </c>
      <c r="D2288" s="2">
        <v>4.2511000000000001</v>
      </c>
      <c r="E2288" s="2">
        <v>530</v>
      </c>
      <c r="F2288" s="2">
        <v>4.7640000000000002</v>
      </c>
      <c r="G2288" s="2">
        <v>2524.92</v>
      </c>
      <c r="H2288" s="21">
        <f t="shared" si="35"/>
        <v>1.9228463880697332E-2</v>
      </c>
      <c r="I2288" s="4"/>
      <c r="J2288" s="4"/>
      <c r="K2288" s="4"/>
    </row>
    <row r="2289" spans="2:11" ht="13.5" x14ac:dyDescent="0.35">
      <c r="B2289" s="3">
        <v>45330</v>
      </c>
      <c r="C2289" s="2">
        <v>4.8</v>
      </c>
      <c r="D2289" s="2">
        <v>4.2778</v>
      </c>
      <c r="E2289" s="2">
        <v>3076</v>
      </c>
      <c r="F2289" s="2">
        <v>4.7050000000000001</v>
      </c>
      <c r="G2289" s="2">
        <v>14472.58</v>
      </c>
      <c r="H2289" s="21">
        <f t="shared" si="35"/>
        <v>6.2807273411587461E-3</v>
      </c>
      <c r="I2289" s="4"/>
      <c r="J2289" s="4"/>
      <c r="K2289" s="4"/>
    </row>
    <row r="2290" spans="2:11" ht="13.5" x14ac:dyDescent="0.35">
      <c r="B2290" s="3">
        <v>45331</v>
      </c>
      <c r="C2290" s="2">
        <v>4.79</v>
      </c>
      <c r="D2290" s="2">
        <v>4.2689000000000004</v>
      </c>
      <c r="E2290" s="2">
        <v>3166</v>
      </c>
      <c r="F2290" s="2">
        <v>4.7220000000000004</v>
      </c>
      <c r="G2290" s="2">
        <v>14949.852000000001</v>
      </c>
      <c r="H2290" s="21">
        <f t="shared" si="35"/>
        <v>-2.0805086726821465E-3</v>
      </c>
      <c r="I2290" s="4"/>
      <c r="J2290" s="4"/>
      <c r="K2290" s="4"/>
    </row>
    <row r="2291" spans="2:11" ht="13.5" x14ac:dyDescent="0.35">
      <c r="B2291" s="3">
        <v>45334</v>
      </c>
      <c r="C2291" s="2">
        <v>4.79</v>
      </c>
      <c r="D2291" s="2">
        <v>4.2689000000000004</v>
      </c>
      <c r="E2291" s="2">
        <v>41712</v>
      </c>
      <c r="F2291" s="2">
        <v>4.7990000000000004</v>
      </c>
      <c r="G2291" s="2">
        <v>200175.88800000001</v>
      </c>
      <c r="H2291" s="21">
        <f t="shared" si="35"/>
        <v>0</v>
      </c>
      <c r="I2291" s="4"/>
      <c r="J2291" s="4"/>
      <c r="K2291" s="4"/>
    </row>
    <row r="2292" spans="2:11" ht="13.5" x14ac:dyDescent="0.35">
      <c r="B2292" s="3">
        <v>45335</v>
      </c>
      <c r="C2292" s="2">
        <v>4.8</v>
      </c>
      <c r="D2292" s="2">
        <v>4.2778</v>
      </c>
      <c r="E2292" s="2">
        <v>13327</v>
      </c>
      <c r="F2292" s="2">
        <v>4.8</v>
      </c>
      <c r="G2292" s="2">
        <v>63969.599999999999</v>
      </c>
      <c r="H2292" s="21">
        <f t="shared" si="35"/>
        <v>2.0848462133101469E-3</v>
      </c>
      <c r="I2292" s="4"/>
      <c r="J2292" s="4"/>
      <c r="K2292" s="4"/>
    </row>
    <row r="2293" spans="2:11" ht="13.5" x14ac:dyDescent="0.35">
      <c r="B2293" s="3">
        <v>45336</v>
      </c>
      <c r="C2293" s="2">
        <v>4.8</v>
      </c>
      <c r="D2293" s="2">
        <v>4.2778</v>
      </c>
      <c r="E2293" s="2">
        <v>3288</v>
      </c>
      <c r="F2293" s="2">
        <v>4.8</v>
      </c>
      <c r="G2293" s="2">
        <v>15782.4</v>
      </c>
      <c r="H2293" s="21">
        <f t="shared" si="35"/>
        <v>0</v>
      </c>
      <c r="I2293" s="4"/>
      <c r="J2293" s="4"/>
      <c r="K2293" s="4"/>
    </row>
    <row r="2294" spans="2:11" ht="13.5" x14ac:dyDescent="0.35">
      <c r="B2294" s="3">
        <v>45337</v>
      </c>
      <c r="C2294" s="2">
        <v>4.8</v>
      </c>
      <c r="D2294" s="2">
        <v>4.2778</v>
      </c>
      <c r="E2294" s="2">
        <v>10335</v>
      </c>
      <c r="F2294" s="2">
        <v>4.7610000000000001</v>
      </c>
      <c r="G2294" s="2">
        <v>49204.934999999998</v>
      </c>
      <c r="H2294" s="21">
        <f t="shared" si="35"/>
        <v>0</v>
      </c>
      <c r="I2294" s="4"/>
      <c r="J2294" s="4"/>
      <c r="K2294" s="4"/>
    </row>
    <row r="2295" spans="2:11" ht="13.5" x14ac:dyDescent="0.35">
      <c r="B2295" s="3">
        <v>45338</v>
      </c>
      <c r="C2295" s="2">
        <v>4.7699999999999996</v>
      </c>
      <c r="D2295" s="2">
        <v>4.2511000000000001</v>
      </c>
      <c r="E2295" s="2">
        <v>3257</v>
      </c>
      <c r="F2295" s="2">
        <v>4.7729999999999997</v>
      </c>
      <c r="G2295" s="2">
        <v>15545.661</v>
      </c>
      <c r="H2295" s="21">
        <f t="shared" si="35"/>
        <v>-6.2415260180466465E-3</v>
      </c>
      <c r="I2295" s="4"/>
      <c r="J2295" s="4"/>
      <c r="K2295" s="4"/>
    </row>
    <row r="2296" spans="2:11" ht="13.5" x14ac:dyDescent="0.35">
      <c r="B2296" s="3">
        <v>45341</v>
      </c>
      <c r="C2296" s="2">
        <v>4.7699999999999996</v>
      </c>
      <c r="D2296" s="2">
        <v>4.2511000000000001</v>
      </c>
      <c r="E2296" s="2">
        <v>1712</v>
      </c>
      <c r="F2296" s="2">
        <v>4.7699999999999996</v>
      </c>
      <c r="G2296" s="2">
        <v>8166.24</v>
      </c>
      <c r="H2296" s="21">
        <f t="shared" si="35"/>
        <v>0</v>
      </c>
      <c r="I2296" s="4"/>
      <c r="J2296" s="4"/>
      <c r="K2296" s="4"/>
    </row>
    <row r="2297" spans="2:11" ht="13.5" x14ac:dyDescent="0.35">
      <c r="B2297" s="3">
        <v>45342</v>
      </c>
      <c r="C2297" s="2">
        <v>4.8</v>
      </c>
      <c r="D2297" s="2">
        <v>4.2778</v>
      </c>
      <c r="E2297" s="2">
        <v>1570</v>
      </c>
      <c r="F2297" s="2">
        <v>4.8</v>
      </c>
      <c r="G2297" s="2">
        <v>7536</v>
      </c>
      <c r="H2297" s="21">
        <f t="shared" si="35"/>
        <v>6.2807273411587461E-3</v>
      </c>
      <c r="I2297" s="4"/>
      <c r="J2297" s="4"/>
      <c r="K2297" s="4"/>
    </row>
    <row r="2298" spans="2:11" ht="13.5" x14ac:dyDescent="0.35">
      <c r="B2298" s="3">
        <v>45343</v>
      </c>
      <c r="C2298" s="2">
        <v>4.84</v>
      </c>
      <c r="D2298" s="2">
        <v>4.3135000000000003</v>
      </c>
      <c r="E2298" s="2">
        <v>24407</v>
      </c>
      <c r="F2298" s="2">
        <v>4.8410000000000002</v>
      </c>
      <c r="G2298" s="2">
        <v>118154.287</v>
      </c>
      <c r="H2298" s="21">
        <f t="shared" si="35"/>
        <v>8.3454111926691953E-3</v>
      </c>
      <c r="I2298" s="4"/>
      <c r="J2298" s="4"/>
      <c r="K2298" s="4"/>
    </row>
    <row r="2299" spans="2:11" ht="13.5" x14ac:dyDescent="0.35">
      <c r="B2299" s="3">
        <v>45344</v>
      </c>
      <c r="C2299" s="2">
        <v>4.8899999999999997</v>
      </c>
      <c r="D2299" s="2">
        <v>4.3579999999999997</v>
      </c>
      <c r="E2299" s="2">
        <v>559</v>
      </c>
      <c r="F2299" s="2">
        <v>4.8600000000000003</v>
      </c>
      <c r="G2299" s="2">
        <v>2716.74</v>
      </c>
      <c r="H2299" s="21">
        <f t="shared" si="35"/>
        <v>1.0316448359800468E-2</v>
      </c>
      <c r="I2299" s="4"/>
      <c r="J2299" s="4"/>
      <c r="K2299" s="4"/>
    </row>
    <row r="2300" spans="2:11" ht="13.5" x14ac:dyDescent="0.35">
      <c r="B2300" s="3">
        <v>45345</v>
      </c>
      <c r="C2300" s="2">
        <v>4.92</v>
      </c>
      <c r="D2300" s="2">
        <v>4.3848000000000003</v>
      </c>
      <c r="E2300" s="2">
        <v>12226</v>
      </c>
      <c r="F2300" s="2">
        <v>4.9130000000000003</v>
      </c>
      <c r="G2300" s="2">
        <v>60066.338000000003</v>
      </c>
      <c r="H2300" s="21">
        <f t="shared" si="35"/>
        <v>6.1496099128041772E-3</v>
      </c>
      <c r="I2300" s="4"/>
      <c r="J2300" s="4"/>
      <c r="K2300" s="4"/>
    </row>
    <row r="2301" spans="2:11" ht="13.5" x14ac:dyDescent="0.35">
      <c r="B2301" s="3">
        <v>45348</v>
      </c>
      <c r="C2301" s="2">
        <v>4.95</v>
      </c>
      <c r="D2301" s="2">
        <v>4.4115000000000002</v>
      </c>
      <c r="E2301" s="2">
        <v>39688</v>
      </c>
      <c r="F2301" s="2">
        <v>4.9480000000000004</v>
      </c>
      <c r="G2301" s="2">
        <v>196376.22399999999</v>
      </c>
      <c r="H2301" s="21">
        <f t="shared" si="35"/>
        <v>6.0892172961138349E-3</v>
      </c>
      <c r="I2301" s="4"/>
      <c r="J2301" s="4"/>
      <c r="K2301" s="4"/>
    </row>
    <row r="2302" spans="2:11" ht="13.5" x14ac:dyDescent="0.35">
      <c r="B2302" s="3">
        <v>45349</v>
      </c>
      <c r="C2302" s="2">
        <v>4.95</v>
      </c>
      <c r="D2302" s="2">
        <v>4.4115000000000002</v>
      </c>
      <c r="E2302" s="2">
        <v>5843</v>
      </c>
      <c r="F2302" s="2">
        <v>4.9409999999999998</v>
      </c>
      <c r="G2302" s="2">
        <v>28870.262999999999</v>
      </c>
      <c r="H2302" s="21">
        <f t="shared" si="35"/>
        <v>0</v>
      </c>
      <c r="I2302" s="4"/>
      <c r="J2302" s="4"/>
      <c r="K2302" s="4"/>
    </row>
    <row r="2303" spans="2:11" ht="13.5" x14ac:dyDescent="0.35">
      <c r="B2303" s="3">
        <v>45350</v>
      </c>
      <c r="C2303" s="2">
        <v>4.95</v>
      </c>
      <c r="D2303" s="2">
        <v>4.4115000000000002</v>
      </c>
      <c r="E2303" s="2">
        <v>12973</v>
      </c>
      <c r="F2303" s="2">
        <v>4.9509999999999996</v>
      </c>
      <c r="G2303" s="2">
        <v>64229.322999999997</v>
      </c>
      <c r="H2303" s="21">
        <f t="shared" si="35"/>
        <v>0</v>
      </c>
      <c r="I2303" s="4"/>
      <c r="J2303" s="4"/>
      <c r="K2303" s="4"/>
    </row>
    <row r="2304" spans="2:11" ht="13.5" x14ac:dyDescent="0.35">
      <c r="B2304" s="3">
        <v>45351</v>
      </c>
      <c r="C2304" s="2">
        <v>4.9800000000000004</v>
      </c>
      <c r="D2304" s="2">
        <v>4.4382000000000001</v>
      </c>
      <c r="E2304" s="2">
        <v>662</v>
      </c>
      <c r="F2304" s="2">
        <v>4.968</v>
      </c>
      <c r="G2304" s="2">
        <v>3288.8159999999998</v>
      </c>
      <c r="H2304" s="21">
        <f t="shared" si="35"/>
        <v>6.0523631417884948E-3</v>
      </c>
      <c r="I2304" s="4"/>
      <c r="J2304" s="4"/>
      <c r="K2304" s="4"/>
    </row>
    <row r="2305" spans="2:11" ht="13.5" x14ac:dyDescent="0.35">
      <c r="B2305" s="3">
        <v>45352</v>
      </c>
      <c r="C2305" s="2">
        <v>5.04</v>
      </c>
      <c r="D2305" s="2">
        <v>4.4916999999999998</v>
      </c>
      <c r="E2305" s="2">
        <v>33857</v>
      </c>
      <c r="F2305" s="2">
        <v>5.0030000000000001</v>
      </c>
      <c r="G2305" s="2">
        <v>169386.571</v>
      </c>
      <c r="H2305" s="21">
        <f t="shared" si="35"/>
        <v>1.2054436483258902E-2</v>
      </c>
      <c r="I2305" s="4"/>
      <c r="J2305" s="4"/>
      <c r="K2305" s="4"/>
    </row>
    <row r="2306" spans="2:11" ht="13.5" x14ac:dyDescent="0.35">
      <c r="B2306" s="3">
        <v>45355</v>
      </c>
      <c r="C2306" s="2">
        <v>5.05</v>
      </c>
      <c r="D2306" s="2">
        <v>4.5006000000000004</v>
      </c>
      <c r="E2306" s="2">
        <v>2172</v>
      </c>
      <c r="F2306" s="2">
        <v>5.04</v>
      </c>
      <c r="G2306" s="2">
        <v>10946.88</v>
      </c>
      <c r="H2306" s="21">
        <f t="shared" si="35"/>
        <v>1.9814324197966414E-3</v>
      </c>
      <c r="I2306" s="4"/>
      <c r="J2306" s="4"/>
      <c r="K2306" s="4"/>
    </row>
    <row r="2307" spans="2:11" ht="13.5" x14ac:dyDescent="0.35">
      <c r="B2307" s="3">
        <v>45356</v>
      </c>
      <c r="C2307" s="2">
        <v>5.16</v>
      </c>
      <c r="D2307" s="2">
        <v>4.5987</v>
      </c>
      <c r="E2307" s="2">
        <v>5244</v>
      </c>
      <c r="F2307" s="2">
        <v>5.1420000000000003</v>
      </c>
      <c r="G2307" s="2">
        <v>26964.648000000001</v>
      </c>
      <c r="H2307" s="21">
        <f t="shared" si="35"/>
        <v>2.1797093720837137E-2</v>
      </c>
      <c r="I2307" s="4"/>
      <c r="J2307" s="4"/>
      <c r="K2307" s="4"/>
    </row>
    <row r="2308" spans="2:11" ht="13.5" x14ac:dyDescent="0.35">
      <c r="B2308" s="3">
        <v>45357</v>
      </c>
      <c r="C2308" s="2">
        <v>5.18</v>
      </c>
      <c r="D2308" s="2">
        <v>4.6165000000000003</v>
      </c>
      <c r="E2308" s="2">
        <v>7871</v>
      </c>
      <c r="F2308" s="2">
        <v>5.173</v>
      </c>
      <c r="G2308" s="2">
        <v>40716.682999999997</v>
      </c>
      <c r="H2308" s="21">
        <f t="shared" si="35"/>
        <v>3.8706590993107313E-3</v>
      </c>
      <c r="I2308" s="4"/>
      <c r="J2308" s="4"/>
      <c r="K2308" s="4"/>
    </row>
    <row r="2309" spans="2:11" ht="13.5" x14ac:dyDescent="0.35">
      <c r="B2309" s="3">
        <v>45358</v>
      </c>
      <c r="C2309" s="2">
        <v>5.15</v>
      </c>
      <c r="D2309" s="2">
        <v>4.5896999999999997</v>
      </c>
      <c r="E2309" s="2">
        <v>5958</v>
      </c>
      <c r="F2309" s="2">
        <v>5.1459999999999999</v>
      </c>
      <c r="G2309" s="2">
        <v>30659.867999999999</v>
      </c>
      <c r="H2309" s="21">
        <f t="shared" si="35"/>
        <v>-5.8052637279325464E-3</v>
      </c>
      <c r="I2309" s="4"/>
      <c r="J2309" s="4"/>
      <c r="K2309" s="4"/>
    </row>
    <row r="2310" spans="2:11" ht="13.5" x14ac:dyDescent="0.35">
      <c r="B2310" s="3">
        <v>45359</v>
      </c>
      <c r="C2310" s="2">
        <v>5.15</v>
      </c>
      <c r="D2310" s="2">
        <v>4.5896999999999997</v>
      </c>
      <c r="E2310" s="2">
        <v>1921</v>
      </c>
      <c r="F2310" s="2">
        <v>5.1369999999999996</v>
      </c>
      <c r="G2310" s="2">
        <v>9868.1769999999997</v>
      </c>
      <c r="H2310" s="21">
        <f t="shared" si="35"/>
        <v>0</v>
      </c>
      <c r="I2310" s="4"/>
      <c r="J2310" s="4"/>
      <c r="K2310" s="4"/>
    </row>
    <row r="2311" spans="2:11" ht="13.5" x14ac:dyDescent="0.35">
      <c r="B2311" s="3">
        <v>45362</v>
      </c>
      <c r="C2311" s="2">
        <v>5.14</v>
      </c>
      <c r="D2311" s="2">
        <v>4.5808</v>
      </c>
      <c r="E2311" s="2">
        <v>3444</v>
      </c>
      <c r="F2311" s="2">
        <v>5.1470000000000002</v>
      </c>
      <c r="G2311" s="2">
        <v>17726.268</v>
      </c>
      <c r="H2311" s="21">
        <f t="shared" ref="H2311:H2374" si="36">(D2311-D2310)/D2310</f>
        <v>-1.9391245615181137E-3</v>
      </c>
      <c r="I2311" s="4"/>
      <c r="J2311" s="4"/>
      <c r="K2311" s="4"/>
    </row>
    <row r="2312" spans="2:11" ht="13.5" x14ac:dyDescent="0.35">
      <c r="B2312" s="3">
        <v>45363</v>
      </c>
      <c r="C2312" s="2">
        <v>5.0999999999999996</v>
      </c>
      <c r="D2312" s="2">
        <v>4.5452000000000004</v>
      </c>
      <c r="E2312" s="2">
        <v>640</v>
      </c>
      <c r="F2312" s="2">
        <v>5.1319999999999997</v>
      </c>
      <c r="G2312" s="2">
        <v>3284.48</v>
      </c>
      <c r="H2312" s="21">
        <f t="shared" si="36"/>
        <v>-7.7715682850156374E-3</v>
      </c>
      <c r="I2312" s="4"/>
      <c r="J2312" s="4"/>
      <c r="K2312" s="4"/>
    </row>
    <row r="2313" spans="2:11" ht="13.5" x14ac:dyDescent="0.35">
      <c r="B2313" s="3">
        <v>45364</v>
      </c>
      <c r="C2313" s="2">
        <v>5.15</v>
      </c>
      <c r="D2313" s="2">
        <v>4.5896999999999997</v>
      </c>
      <c r="E2313" s="2">
        <v>9898</v>
      </c>
      <c r="F2313" s="2">
        <v>5.141</v>
      </c>
      <c r="G2313" s="2">
        <v>50885.618000000002</v>
      </c>
      <c r="H2313" s="21">
        <f t="shared" si="36"/>
        <v>9.7905482707030082E-3</v>
      </c>
      <c r="I2313" s="4"/>
      <c r="J2313" s="4"/>
      <c r="K2313" s="4"/>
    </row>
    <row r="2314" spans="2:11" ht="13.5" x14ac:dyDescent="0.35">
      <c r="B2314" s="3">
        <v>45365</v>
      </c>
      <c r="C2314" s="2">
        <v>5.14</v>
      </c>
      <c r="D2314" s="2">
        <v>4.5808</v>
      </c>
      <c r="E2314" s="2">
        <v>14846</v>
      </c>
      <c r="F2314" s="2">
        <v>5.14</v>
      </c>
      <c r="G2314" s="2">
        <v>76308.44</v>
      </c>
      <c r="H2314" s="21">
        <f t="shared" si="36"/>
        <v>-1.9391245615181137E-3</v>
      </c>
      <c r="I2314" s="4"/>
      <c r="J2314" s="4"/>
      <c r="K2314" s="4"/>
    </row>
    <row r="2315" spans="2:11" ht="13.5" x14ac:dyDescent="0.35">
      <c r="B2315" s="3">
        <v>45366</v>
      </c>
      <c r="C2315" s="2">
        <v>5.05</v>
      </c>
      <c r="D2315" s="2">
        <v>4.5006000000000004</v>
      </c>
      <c r="E2315" s="2">
        <v>5242</v>
      </c>
      <c r="F2315" s="2">
        <v>5.0570000000000004</v>
      </c>
      <c r="G2315" s="2">
        <v>26508.794000000002</v>
      </c>
      <c r="H2315" s="21">
        <f t="shared" si="36"/>
        <v>-1.7507858889276896E-2</v>
      </c>
      <c r="I2315" s="4"/>
      <c r="J2315" s="4"/>
      <c r="K2315" s="4"/>
    </row>
    <row r="2316" spans="2:11" ht="13.5" x14ac:dyDescent="0.35">
      <c r="B2316" s="3">
        <v>45369</v>
      </c>
      <c r="C2316" s="2">
        <v>5.09</v>
      </c>
      <c r="D2316" s="2">
        <v>4.5362999999999998</v>
      </c>
      <c r="E2316" s="2">
        <v>4044</v>
      </c>
      <c r="F2316" s="2">
        <v>4.9390000000000001</v>
      </c>
      <c r="G2316" s="2">
        <v>19973.315999999999</v>
      </c>
      <c r="H2316" s="21">
        <f t="shared" si="36"/>
        <v>7.9322756965736554E-3</v>
      </c>
      <c r="I2316" s="4"/>
      <c r="J2316" s="4"/>
      <c r="K2316" s="4"/>
    </row>
    <row r="2317" spans="2:11" ht="13.5" x14ac:dyDescent="0.35">
      <c r="B2317" s="3">
        <v>45370</v>
      </c>
      <c r="C2317" s="2">
        <v>4.99</v>
      </c>
      <c r="D2317" s="2">
        <v>4.4471999999999996</v>
      </c>
      <c r="E2317" s="2">
        <v>4860</v>
      </c>
      <c r="F2317" s="2">
        <v>4.9980000000000002</v>
      </c>
      <c r="G2317" s="2">
        <v>24290.28</v>
      </c>
      <c r="H2317" s="21">
        <f t="shared" si="36"/>
        <v>-1.964155809800943E-2</v>
      </c>
      <c r="I2317" s="4"/>
      <c r="J2317" s="4"/>
      <c r="K2317" s="4"/>
    </row>
    <row r="2318" spans="2:11" ht="13.5" x14ac:dyDescent="0.35">
      <c r="B2318" s="3">
        <v>45372</v>
      </c>
      <c r="C2318" s="2">
        <v>5</v>
      </c>
      <c r="D2318" s="2">
        <v>4.4561000000000002</v>
      </c>
      <c r="E2318" s="2">
        <v>7427</v>
      </c>
      <c r="F2318" s="2">
        <v>4.9980000000000002</v>
      </c>
      <c r="G2318" s="2">
        <v>37120.146000000001</v>
      </c>
      <c r="H2318" s="21">
        <f t="shared" si="36"/>
        <v>2.0012592192841733E-3</v>
      </c>
      <c r="I2318" s="4"/>
      <c r="J2318" s="4"/>
      <c r="K2318" s="4"/>
    </row>
    <row r="2319" spans="2:11" ht="13.5" x14ac:dyDescent="0.35">
      <c r="B2319" s="3">
        <v>45373</v>
      </c>
      <c r="C2319" s="2">
        <v>5</v>
      </c>
      <c r="D2319" s="2">
        <v>4.4561000000000002</v>
      </c>
      <c r="E2319" s="2">
        <v>10823</v>
      </c>
      <c r="F2319" s="2">
        <v>4.9930000000000003</v>
      </c>
      <c r="G2319" s="2">
        <v>54039.239000000001</v>
      </c>
      <c r="H2319" s="21">
        <f t="shared" si="36"/>
        <v>0</v>
      </c>
      <c r="I2319" s="4"/>
      <c r="J2319" s="4"/>
      <c r="K2319" s="4"/>
    </row>
    <row r="2320" spans="2:11" ht="13.5" x14ac:dyDescent="0.35">
      <c r="B2320" s="3">
        <v>45376</v>
      </c>
      <c r="C2320" s="2">
        <v>5</v>
      </c>
      <c r="D2320" s="2">
        <v>4.4561000000000002</v>
      </c>
      <c r="E2320" s="2">
        <v>1768</v>
      </c>
      <c r="F2320" s="2">
        <v>5</v>
      </c>
      <c r="G2320" s="2">
        <v>8840</v>
      </c>
      <c r="H2320" s="21">
        <f t="shared" si="36"/>
        <v>0</v>
      </c>
      <c r="I2320" s="4"/>
      <c r="J2320" s="4"/>
      <c r="K2320" s="4"/>
    </row>
    <row r="2321" spans="2:11" ht="13.5" x14ac:dyDescent="0.35">
      <c r="B2321" s="3">
        <v>45377</v>
      </c>
      <c r="C2321" s="2">
        <v>5</v>
      </c>
      <c r="D2321" s="2">
        <v>4.4561000000000002</v>
      </c>
      <c r="E2321" s="2">
        <v>6662</v>
      </c>
      <c r="F2321" s="2">
        <v>4.9950000000000001</v>
      </c>
      <c r="G2321" s="2">
        <v>33276.69</v>
      </c>
      <c r="H2321" s="21">
        <f t="shared" si="36"/>
        <v>0</v>
      </c>
      <c r="I2321" s="4"/>
      <c r="J2321" s="4"/>
      <c r="K2321" s="4"/>
    </row>
    <row r="2322" spans="2:11" ht="13.5" x14ac:dyDescent="0.35">
      <c r="B2322" s="3">
        <v>45378</v>
      </c>
      <c r="C2322" s="2">
        <v>5</v>
      </c>
      <c r="D2322" s="2">
        <v>4.4561000000000002</v>
      </c>
      <c r="E2322" s="2">
        <v>2413</v>
      </c>
      <c r="F2322" s="2">
        <v>5</v>
      </c>
      <c r="G2322" s="2">
        <v>12065</v>
      </c>
      <c r="H2322" s="21">
        <f t="shared" si="36"/>
        <v>0</v>
      </c>
      <c r="I2322" s="4"/>
      <c r="J2322" s="4"/>
      <c r="K2322" s="4"/>
    </row>
    <row r="2323" spans="2:11" ht="13.5" x14ac:dyDescent="0.35">
      <c r="B2323" s="3">
        <v>45379</v>
      </c>
      <c r="C2323" s="2">
        <v>5</v>
      </c>
      <c r="D2323" s="2">
        <v>4.4561000000000002</v>
      </c>
      <c r="E2323" s="2">
        <v>5518</v>
      </c>
      <c r="F2323" s="2">
        <v>4.9980000000000002</v>
      </c>
      <c r="G2323" s="2">
        <v>27578.964</v>
      </c>
      <c r="H2323" s="21">
        <f t="shared" si="36"/>
        <v>0</v>
      </c>
      <c r="I2323" s="4"/>
      <c r="J2323" s="4"/>
      <c r="K2323" s="4"/>
    </row>
    <row r="2324" spans="2:11" ht="13.5" x14ac:dyDescent="0.35">
      <c r="B2324" s="3">
        <v>45380</v>
      </c>
      <c r="C2324" s="2">
        <v>4.95</v>
      </c>
      <c r="D2324" s="2">
        <v>4.4115000000000002</v>
      </c>
      <c r="E2324" s="2">
        <v>11025</v>
      </c>
      <c r="F2324" s="2">
        <v>4.8810000000000002</v>
      </c>
      <c r="G2324" s="2">
        <v>53813.025000000001</v>
      </c>
      <c r="H2324" s="21">
        <f t="shared" si="36"/>
        <v>-1.0008752047754756E-2</v>
      </c>
      <c r="I2324" s="4"/>
      <c r="J2324" s="4"/>
      <c r="K2324" s="4"/>
    </row>
    <row r="2325" spans="2:11" ht="13.5" x14ac:dyDescent="0.35">
      <c r="B2325" s="3">
        <v>45383</v>
      </c>
      <c r="C2325" s="2">
        <v>5</v>
      </c>
      <c r="D2325" s="2">
        <v>4.4561000000000002</v>
      </c>
      <c r="E2325" s="2">
        <v>2551</v>
      </c>
      <c r="F2325" s="2">
        <v>4.9989999999999997</v>
      </c>
      <c r="G2325" s="2">
        <v>12752.449000000001</v>
      </c>
      <c r="H2325" s="21">
        <f t="shared" si="36"/>
        <v>1.010993992972911E-2</v>
      </c>
      <c r="I2325" s="4"/>
      <c r="J2325" s="4"/>
      <c r="K2325" s="4"/>
    </row>
    <row r="2326" spans="2:11" ht="13.5" x14ac:dyDescent="0.35">
      <c r="B2326" s="3">
        <v>45384</v>
      </c>
      <c r="C2326" s="2">
        <v>5</v>
      </c>
      <c r="D2326" s="2">
        <v>4.4561000000000002</v>
      </c>
      <c r="E2326" s="2">
        <v>13906</v>
      </c>
      <c r="F2326" s="2">
        <v>5.008</v>
      </c>
      <c r="G2326" s="2">
        <v>69641.248000000007</v>
      </c>
      <c r="H2326" s="21">
        <f t="shared" si="36"/>
        <v>0</v>
      </c>
      <c r="I2326" s="4"/>
      <c r="J2326" s="4"/>
      <c r="K2326" s="4"/>
    </row>
    <row r="2327" spans="2:11" ht="13.5" x14ac:dyDescent="0.35">
      <c r="B2327" s="3">
        <v>45385</v>
      </c>
      <c r="C2327" s="2">
        <v>5.15</v>
      </c>
      <c r="D2327" s="2">
        <v>4.5896999999999997</v>
      </c>
      <c r="E2327" s="2">
        <v>6043</v>
      </c>
      <c r="F2327" s="2">
        <v>5.0910000000000002</v>
      </c>
      <c r="G2327" s="2">
        <v>30764.913</v>
      </c>
      <c r="H2327" s="21">
        <f t="shared" si="36"/>
        <v>2.9981373847085904E-2</v>
      </c>
      <c r="I2327" s="4"/>
      <c r="J2327" s="4"/>
      <c r="K2327" s="4"/>
    </row>
    <row r="2328" spans="2:11" ht="13.5" x14ac:dyDescent="0.35">
      <c r="B2328" s="3">
        <v>45386</v>
      </c>
      <c r="C2328" s="2">
        <v>5.13</v>
      </c>
      <c r="D2328" s="2">
        <v>4.5719000000000003</v>
      </c>
      <c r="E2328" s="2">
        <v>1240</v>
      </c>
      <c r="F2328" s="2">
        <v>5.1379999999999999</v>
      </c>
      <c r="G2328" s="2">
        <v>6371.12</v>
      </c>
      <c r="H2328" s="21">
        <f t="shared" si="36"/>
        <v>-3.8782491230362273E-3</v>
      </c>
      <c r="I2328" s="4"/>
      <c r="J2328" s="4"/>
      <c r="K2328" s="4"/>
    </row>
    <row r="2329" spans="2:11" ht="13.5" x14ac:dyDescent="0.35">
      <c r="B2329" s="3">
        <v>45387</v>
      </c>
      <c r="C2329" s="2">
        <v>5.0999999999999996</v>
      </c>
      <c r="D2329" s="2">
        <v>4.5452000000000004</v>
      </c>
      <c r="E2329" s="2">
        <v>2675</v>
      </c>
      <c r="F2329" s="2">
        <v>5.1020000000000003</v>
      </c>
      <c r="G2329" s="2">
        <v>13647.85</v>
      </c>
      <c r="H2329" s="21">
        <f t="shared" si="36"/>
        <v>-5.8400227476541359E-3</v>
      </c>
      <c r="I2329" s="4"/>
      <c r="J2329" s="4"/>
      <c r="K2329" s="4"/>
    </row>
    <row r="2330" spans="2:11" ht="13.5" x14ac:dyDescent="0.35">
      <c r="B2330" s="3">
        <v>45390</v>
      </c>
      <c r="C2330" s="2">
        <v>5.0199999999999996</v>
      </c>
      <c r="D2330" s="2">
        <v>4.4739000000000004</v>
      </c>
      <c r="E2330" s="2">
        <v>1358</v>
      </c>
      <c r="F2330" s="2">
        <v>5.0179999999999998</v>
      </c>
      <c r="G2330" s="2">
        <v>6814.4440000000004</v>
      </c>
      <c r="H2330" s="21">
        <f t="shared" si="36"/>
        <v>-1.568687846519403E-2</v>
      </c>
      <c r="I2330" s="4"/>
      <c r="J2330" s="4"/>
      <c r="K2330" s="4"/>
    </row>
    <row r="2331" spans="2:11" ht="13.5" x14ac:dyDescent="0.35">
      <c r="B2331" s="3">
        <v>45394</v>
      </c>
      <c r="C2331" s="2">
        <v>5.0199999999999996</v>
      </c>
      <c r="D2331" s="2">
        <v>4.4739000000000004</v>
      </c>
      <c r="E2331" s="2">
        <v>380</v>
      </c>
      <c r="F2331" s="2">
        <v>5.1079999999999997</v>
      </c>
      <c r="G2331" s="2">
        <v>1941.04</v>
      </c>
      <c r="H2331" s="21">
        <f t="shared" si="36"/>
        <v>0</v>
      </c>
      <c r="I2331" s="4"/>
      <c r="J2331" s="4"/>
      <c r="K2331" s="4"/>
    </row>
    <row r="2332" spans="2:11" ht="13.5" x14ac:dyDescent="0.35">
      <c r="B2332" s="3">
        <v>45397</v>
      </c>
      <c r="C2332" s="2">
        <v>5.14</v>
      </c>
      <c r="D2332" s="2">
        <v>4.5808</v>
      </c>
      <c r="E2332" s="2">
        <v>25</v>
      </c>
      <c r="F2332" s="2">
        <v>5.0940000000000003</v>
      </c>
      <c r="G2332" s="2">
        <v>127.35</v>
      </c>
      <c r="H2332" s="21">
        <f t="shared" si="36"/>
        <v>2.3894141576700317E-2</v>
      </c>
      <c r="I2332" s="4"/>
      <c r="J2332" s="4"/>
      <c r="K2332" s="4"/>
    </row>
    <row r="2333" spans="2:11" ht="13.5" x14ac:dyDescent="0.35">
      <c r="B2333" s="3">
        <v>45398</v>
      </c>
      <c r="C2333" s="2">
        <v>5</v>
      </c>
      <c r="D2333" s="2">
        <v>4.4561000000000002</v>
      </c>
      <c r="E2333" s="2">
        <v>5246</v>
      </c>
      <c r="F2333" s="2">
        <v>5.01</v>
      </c>
      <c r="G2333" s="2">
        <v>26282.46</v>
      </c>
      <c r="H2333" s="21">
        <f t="shared" si="36"/>
        <v>-2.7222319245546588E-2</v>
      </c>
      <c r="I2333" s="4"/>
      <c r="J2333" s="4"/>
      <c r="K2333" s="4"/>
    </row>
    <row r="2334" spans="2:11" ht="13.5" x14ac:dyDescent="0.35">
      <c r="B2334" s="3">
        <v>45399</v>
      </c>
      <c r="C2334" s="2">
        <v>5</v>
      </c>
      <c r="D2334" s="2">
        <v>4.4561000000000002</v>
      </c>
      <c r="E2334" s="2">
        <v>1604</v>
      </c>
      <c r="F2334" s="2">
        <v>5</v>
      </c>
      <c r="G2334" s="2">
        <v>8020</v>
      </c>
      <c r="H2334" s="21">
        <f t="shared" si="36"/>
        <v>0</v>
      </c>
      <c r="I2334" s="4"/>
      <c r="J2334" s="4"/>
      <c r="K2334" s="4"/>
    </row>
    <row r="2335" spans="2:11" ht="13.5" x14ac:dyDescent="0.35">
      <c r="B2335" s="3">
        <v>45400</v>
      </c>
      <c r="C2335" s="2">
        <v>5</v>
      </c>
      <c r="D2335" s="2">
        <v>4.4561000000000002</v>
      </c>
      <c r="E2335" s="2">
        <v>3740</v>
      </c>
      <c r="F2335" s="2">
        <v>5</v>
      </c>
      <c r="G2335" s="2">
        <v>18700</v>
      </c>
      <c r="H2335" s="21">
        <f t="shared" si="36"/>
        <v>0</v>
      </c>
      <c r="I2335" s="4"/>
      <c r="J2335" s="4"/>
      <c r="K2335" s="4"/>
    </row>
    <row r="2336" spans="2:11" ht="13.5" x14ac:dyDescent="0.35">
      <c r="B2336" s="3">
        <v>45401</v>
      </c>
      <c r="C2336" s="2">
        <v>4.8899999999999997</v>
      </c>
      <c r="D2336" s="2">
        <v>4.3579999999999997</v>
      </c>
      <c r="E2336" s="2">
        <v>8044</v>
      </c>
      <c r="F2336" s="2">
        <v>4.915</v>
      </c>
      <c r="G2336" s="2">
        <v>39536.26</v>
      </c>
      <c r="H2336" s="21">
        <f t="shared" si="36"/>
        <v>-2.2014766275442767E-2</v>
      </c>
      <c r="I2336" s="4"/>
      <c r="J2336" s="4"/>
      <c r="K2336" s="4"/>
    </row>
    <row r="2337" spans="2:11" ht="13.5" x14ac:dyDescent="0.35">
      <c r="B2337" s="3">
        <v>45404</v>
      </c>
      <c r="C2337" s="2">
        <v>4.8499999999999996</v>
      </c>
      <c r="D2337" s="2">
        <v>4.3224</v>
      </c>
      <c r="E2337" s="2">
        <v>9224</v>
      </c>
      <c r="F2337" s="2">
        <v>4.8540000000000001</v>
      </c>
      <c r="G2337" s="2">
        <v>44773.296000000002</v>
      </c>
      <c r="H2337" s="21">
        <f t="shared" si="36"/>
        <v>-8.1688848095455794E-3</v>
      </c>
      <c r="I2337" s="4"/>
      <c r="J2337" s="4"/>
      <c r="K2337" s="4"/>
    </row>
    <row r="2338" spans="2:11" ht="13.5" x14ac:dyDescent="0.35">
      <c r="B2338" s="3">
        <v>45405</v>
      </c>
      <c r="C2338" s="2">
        <v>4.8499999999999996</v>
      </c>
      <c r="D2338" s="2">
        <v>4.3224</v>
      </c>
      <c r="E2338" s="2">
        <v>32184</v>
      </c>
      <c r="F2338" s="2">
        <v>4.8230000000000004</v>
      </c>
      <c r="G2338" s="2">
        <v>155223.432</v>
      </c>
      <c r="H2338" s="21">
        <f t="shared" si="36"/>
        <v>0</v>
      </c>
      <c r="I2338" s="4"/>
      <c r="J2338" s="4"/>
      <c r="K2338" s="4"/>
    </row>
    <row r="2339" spans="2:11" ht="13.5" x14ac:dyDescent="0.35">
      <c r="B2339" s="3">
        <v>45406</v>
      </c>
      <c r="C2339" s="2">
        <v>4.8600000000000003</v>
      </c>
      <c r="D2339" s="2">
        <v>4.3312999999999997</v>
      </c>
      <c r="E2339" s="2">
        <v>3979</v>
      </c>
      <c r="F2339" s="2">
        <v>4.8860000000000001</v>
      </c>
      <c r="G2339" s="2">
        <v>19441.394</v>
      </c>
      <c r="H2339" s="21">
        <f t="shared" si="36"/>
        <v>2.0590412733665756E-3</v>
      </c>
      <c r="I2339" s="4"/>
      <c r="J2339" s="4"/>
      <c r="K2339" s="4"/>
    </row>
    <row r="2340" spans="2:11" ht="13.5" x14ac:dyDescent="0.35">
      <c r="B2340" s="3">
        <v>45407</v>
      </c>
      <c r="C2340" s="2">
        <v>5.0199999999999996</v>
      </c>
      <c r="D2340" s="2">
        <v>4.4739000000000004</v>
      </c>
      <c r="E2340" s="2">
        <v>12344</v>
      </c>
      <c r="F2340" s="2">
        <v>4.9630000000000001</v>
      </c>
      <c r="G2340" s="2">
        <v>61263.271999999997</v>
      </c>
      <c r="H2340" s="21">
        <f t="shared" si="36"/>
        <v>3.2923140858402956E-2</v>
      </c>
      <c r="I2340" s="4"/>
      <c r="J2340" s="4"/>
      <c r="K2340" s="4"/>
    </row>
    <row r="2341" spans="2:11" ht="13.5" x14ac:dyDescent="0.35">
      <c r="B2341" s="3">
        <v>45408</v>
      </c>
      <c r="C2341" s="2">
        <v>5.04</v>
      </c>
      <c r="D2341" s="2">
        <v>4.4916999999999998</v>
      </c>
      <c r="E2341" s="2">
        <v>946</v>
      </c>
      <c r="F2341" s="2">
        <v>5.0449999999999999</v>
      </c>
      <c r="G2341" s="2">
        <v>4772.57</v>
      </c>
      <c r="H2341" s="21">
        <f t="shared" si="36"/>
        <v>3.9786316189452985E-3</v>
      </c>
      <c r="I2341" s="4"/>
      <c r="J2341" s="4"/>
      <c r="K2341" s="4"/>
    </row>
    <row r="2342" spans="2:11" ht="13.5" x14ac:dyDescent="0.35">
      <c r="B2342" s="3">
        <v>45411</v>
      </c>
      <c r="C2342" s="2">
        <v>5.0599999999999996</v>
      </c>
      <c r="D2342" s="2">
        <v>4.5095000000000001</v>
      </c>
      <c r="E2342" s="2">
        <v>3286</v>
      </c>
      <c r="F2342" s="2">
        <v>4.9569999999999999</v>
      </c>
      <c r="G2342" s="2">
        <v>16288.701999999999</v>
      </c>
      <c r="H2342" s="21">
        <f t="shared" si="36"/>
        <v>3.9628648395930851E-3</v>
      </c>
      <c r="I2342" s="4"/>
      <c r="J2342" s="4"/>
      <c r="K2342" s="4"/>
    </row>
    <row r="2343" spans="2:11" ht="13.5" x14ac:dyDescent="0.35">
      <c r="B2343" s="3">
        <v>45412</v>
      </c>
      <c r="C2343" s="2">
        <v>4.99</v>
      </c>
      <c r="D2343" s="2">
        <v>4.4471999999999996</v>
      </c>
      <c r="E2343" s="2">
        <v>615</v>
      </c>
      <c r="F2343" s="2">
        <v>4.952</v>
      </c>
      <c r="G2343" s="2">
        <v>3045.48</v>
      </c>
      <c r="H2343" s="21">
        <f t="shared" si="36"/>
        <v>-1.3815278855749078E-2</v>
      </c>
      <c r="I2343" s="4"/>
      <c r="J2343" s="4"/>
      <c r="K2343" s="4"/>
    </row>
    <row r="2344" spans="2:11" ht="13.5" x14ac:dyDescent="0.35">
      <c r="B2344" s="3">
        <v>45414</v>
      </c>
      <c r="C2344" s="2">
        <v>5.26</v>
      </c>
      <c r="D2344" s="2">
        <v>4.6878000000000002</v>
      </c>
      <c r="E2344" s="2">
        <v>63801</v>
      </c>
      <c r="F2344" s="2">
        <v>5.2549999999999999</v>
      </c>
      <c r="G2344" s="2">
        <v>335274.255</v>
      </c>
      <c r="H2344" s="21">
        <f t="shared" si="36"/>
        <v>5.4101457096600247E-2</v>
      </c>
      <c r="I2344" s="4"/>
      <c r="J2344" s="4"/>
      <c r="K2344" s="4"/>
    </row>
    <row r="2345" spans="2:11" ht="13.5" x14ac:dyDescent="0.35">
      <c r="B2345" s="3">
        <v>45415</v>
      </c>
      <c r="C2345" s="2">
        <v>5.31</v>
      </c>
      <c r="D2345" s="2">
        <v>4.7323000000000004</v>
      </c>
      <c r="E2345" s="2">
        <v>6057</v>
      </c>
      <c r="F2345" s="2">
        <v>5.319</v>
      </c>
      <c r="G2345" s="2">
        <v>32217.183000000001</v>
      </c>
      <c r="H2345" s="21">
        <f t="shared" si="36"/>
        <v>9.492725798882249E-3</v>
      </c>
      <c r="I2345" s="4"/>
      <c r="J2345" s="4"/>
      <c r="K2345" s="4"/>
    </row>
    <row r="2346" spans="2:11" ht="13.5" x14ac:dyDescent="0.35">
      <c r="B2346" s="3">
        <v>45418</v>
      </c>
      <c r="C2346" s="2">
        <v>5.33</v>
      </c>
      <c r="D2346" s="2">
        <v>4.7502000000000004</v>
      </c>
      <c r="E2346" s="2">
        <v>4857</v>
      </c>
      <c r="F2346" s="2">
        <v>5.351</v>
      </c>
      <c r="G2346" s="2">
        <v>25989.807000000001</v>
      </c>
      <c r="H2346" s="21">
        <f t="shared" si="36"/>
        <v>3.7825159013587526E-3</v>
      </c>
      <c r="I2346" s="4"/>
      <c r="J2346" s="4"/>
      <c r="K2346" s="4"/>
    </row>
    <row r="2347" spans="2:11" ht="13.5" x14ac:dyDescent="0.35">
      <c r="B2347" s="3">
        <v>45419</v>
      </c>
      <c r="C2347" s="2">
        <v>5.28</v>
      </c>
      <c r="D2347" s="2">
        <v>4.7055999999999996</v>
      </c>
      <c r="E2347" s="2">
        <v>12830</v>
      </c>
      <c r="F2347" s="2">
        <v>5.2779999999999996</v>
      </c>
      <c r="G2347" s="2">
        <v>67716.740000000005</v>
      </c>
      <c r="H2347" s="21">
        <f t="shared" si="36"/>
        <v>-9.3890783545957767E-3</v>
      </c>
      <c r="I2347" s="4"/>
      <c r="J2347" s="4"/>
      <c r="K2347" s="4"/>
    </row>
    <row r="2348" spans="2:11" ht="13.5" x14ac:dyDescent="0.35">
      <c r="B2348" s="3">
        <v>45420</v>
      </c>
      <c r="C2348" s="2">
        <v>5.26</v>
      </c>
      <c r="D2348" s="2">
        <v>4.6878000000000002</v>
      </c>
      <c r="E2348" s="2">
        <v>22315</v>
      </c>
      <c r="F2348" s="2">
        <v>5.2160000000000002</v>
      </c>
      <c r="G2348" s="2">
        <v>116395.04</v>
      </c>
      <c r="H2348" s="21">
        <f t="shared" si="36"/>
        <v>-3.7827269636176841E-3</v>
      </c>
      <c r="I2348" s="4"/>
      <c r="J2348" s="4"/>
      <c r="K2348" s="4"/>
    </row>
    <row r="2349" spans="2:11" ht="13.5" x14ac:dyDescent="0.35">
      <c r="B2349" s="3">
        <v>45421</v>
      </c>
      <c r="C2349" s="2">
        <v>5.27</v>
      </c>
      <c r="D2349" s="2">
        <v>4.6966999999999999</v>
      </c>
      <c r="E2349" s="2">
        <v>1453</v>
      </c>
      <c r="F2349" s="2">
        <v>5.2709999999999999</v>
      </c>
      <c r="G2349" s="2">
        <v>7658.7629999999999</v>
      </c>
      <c r="H2349" s="21">
        <f t="shared" si="36"/>
        <v>1.898545159776374E-3</v>
      </c>
      <c r="I2349" s="4"/>
      <c r="J2349" s="4"/>
      <c r="K2349" s="4"/>
    </row>
    <row r="2350" spans="2:11" ht="13.5" x14ac:dyDescent="0.35">
      <c r="B2350" s="3">
        <v>45422</v>
      </c>
      <c r="C2350" s="2">
        <v>5.18</v>
      </c>
      <c r="D2350" s="2">
        <v>4.6165000000000003</v>
      </c>
      <c r="E2350" s="2">
        <v>13264</v>
      </c>
      <c r="F2350" s="2">
        <v>5.181</v>
      </c>
      <c r="G2350" s="2">
        <v>68720.784</v>
      </c>
      <c r="H2350" s="21">
        <f t="shared" si="36"/>
        <v>-1.7075819192198693E-2</v>
      </c>
      <c r="I2350" s="4"/>
      <c r="J2350" s="4"/>
      <c r="K2350" s="4"/>
    </row>
    <row r="2351" spans="2:11" ht="13.5" x14ac:dyDescent="0.35">
      <c r="B2351" s="3">
        <v>45425</v>
      </c>
      <c r="C2351" s="2">
        <v>5.25</v>
      </c>
      <c r="D2351" s="2">
        <v>4.6788999999999996</v>
      </c>
      <c r="E2351" s="2">
        <v>3791</v>
      </c>
      <c r="F2351" s="2">
        <v>5.2389999999999999</v>
      </c>
      <c r="G2351" s="2">
        <v>19861.048999999999</v>
      </c>
      <c r="H2351" s="21">
        <f t="shared" si="36"/>
        <v>1.3516733456081304E-2</v>
      </c>
      <c r="I2351" s="4"/>
      <c r="J2351" s="4"/>
      <c r="K2351" s="4"/>
    </row>
    <row r="2352" spans="2:11" ht="13.5" x14ac:dyDescent="0.35">
      <c r="B2352" s="3">
        <v>45426</v>
      </c>
      <c r="C2352" s="2">
        <v>5.34</v>
      </c>
      <c r="D2352" s="2">
        <v>4.7591000000000001</v>
      </c>
      <c r="E2352" s="2">
        <v>4161</v>
      </c>
      <c r="F2352" s="2">
        <v>5.32</v>
      </c>
      <c r="G2352" s="2">
        <v>22136.52</v>
      </c>
      <c r="H2352" s="21">
        <f t="shared" si="36"/>
        <v>1.7140780952788155E-2</v>
      </c>
      <c r="I2352" s="4"/>
      <c r="J2352" s="4"/>
      <c r="K2352" s="4"/>
    </row>
    <row r="2353" spans="2:11" ht="13.5" x14ac:dyDescent="0.35">
      <c r="B2353" s="3">
        <v>45427</v>
      </c>
      <c r="C2353" s="2">
        <v>5.34</v>
      </c>
      <c r="D2353" s="2">
        <v>4.7591000000000001</v>
      </c>
      <c r="E2353" s="2">
        <v>1100</v>
      </c>
      <c r="F2353" s="2">
        <v>5.3339999999999996</v>
      </c>
      <c r="G2353" s="2">
        <v>5867.4</v>
      </c>
      <c r="H2353" s="21">
        <f t="shared" si="36"/>
        <v>0</v>
      </c>
      <c r="I2353" s="4"/>
      <c r="J2353" s="4"/>
      <c r="K2353" s="4"/>
    </row>
    <row r="2354" spans="2:11" ht="13.5" x14ac:dyDescent="0.35">
      <c r="B2354" s="3">
        <v>45428</v>
      </c>
      <c r="C2354" s="2">
        <v>5.34</v>
      </c>
      <c r="D2354" s="2">
        <v>4.7591000000000001</v>
      </c>
      <c r="E2354" s="2">
        <v>6571</v>
      </c>
      <c r="F2354" s="2">
        <v>5.3220000000000001</v>
      </c>
      <c r="G2354" s="2">
        <v>34970.862000000001</v>
      </c>
      <c r="H2354" s="21">
        <f t="shared" si="36"/>
        <v>0</v>
      </c>
      <c r="I2354" s="4"/>
      <c r="J2354" s="4"/>
      <c r="K2354" s="4"/>
    </row>
    <row r="2355" spans="2:11" ht="13.5" x14ac:dyDescent="0.35">
      <c r="B2355" s="3">
        <v>45429</v>
      </c>
      <c r="C2355" s="2">
        <v>5.34</v>
      </c>
      <c r="D2355" s="2">
        <v>4.7591000000000001</v>
      </c>
      <c r="E2355" s="2">
        <v>5029</v>
      </c>
      <c r="F2355" s="2">
        <v>5.3369999999999997</v>
      </c>
      <c r="G2355" s="2">
        <v>26839.773000000001</v>
      </c>
      <c r="H2355" s="21">
        <f t="shared" si="36"/>
        <v>0</v>
      </c>
      <c r="I2355" s="4"/>
      <c r="J2355" s="4"/>
      <c r="K2355" s="4"/>
    </row>
    <row r="2356" spans="2:11" ht="13.5" x14ac:dyDescent="0.35">
      <c r="B2356" s="3">
        <v>45432</v>
      </c>
      <c r="C2356" s="2">
        <v>5.35</v>
      </c>
      <c r="D2356" s="2">
        <v>4.7679999999999998</v>
      </c>
      <c r="E2356" s="2">
        <v>2267</v>
      </c>
      <c r="F2356" s="2">
        <v>5.3460000000000001</v>
      </c>
      <c r="G2356" s="2">
        <v>12119.382</v>
      </c>
      <c r="H2356" s="21">
        <f t="shared" si="36"/>
        <v>1.870101489777413E-3</v>
      </c>
      <c r="I2356" s="4"/>
      <c r="J2356" s="4"/>
      <c r="K2356" s="4"/>
    </row>
    <row r="2357" spans="2:11" ht="13.5" x14ac:dyDescent="0.35">
      <c r="B2357" s="3">
        <v>45433</v>
      </c>
      <c r="C2357" s="2">
        <v>5.36</v>
      </c>
      <c r="D2357" s="2">
        <v>4.7769000000000004</v>
      </c>
      <c r="E2357" s="2">
        <v>5178</v>
      </c>
      <c r="F2357" s="2">
        <v>5.3419999999999996</v>
      </c>
      <c r="G2357" s="2">
        <v>27660.876</v>
      </c>
      <c r="H2357" s="21">
        <f t="shared" si="36"/>
        <v>1.8666107382551539E-3</v>
      </c>
      <c r="I2357" s="4"/>
      <c r="J2357" s="4"/>
      <c r="K2357" s="4"/>
    </row>
    <row r="2358" spans="2:11" ht="13.5" x14ac:dyDescent="0.35">
      <c r="B2358" s="3">
        <v>45434</v>
      </c>
      <c r="C2358" s="2">
        <v>5.35</v>
      </c>
      <c r="D2358" s="2">
        <v>4.7679999999999998</v>
      </c>
      <c r="E2358" s="2">
        <v>1839</v>
      </c>
      <c r="F2358" s="2">
        <v>5.3520000000000003</v>
      </c>
      <c r="G2358" s="2">
        <v>9842.3279999999995</v>
      </c>
      <c r="H2358" s="21">
        <f t="shared" si="36"/>
        <v>-1.8631329942013803E-3</v>
      </c>
      <c r="I2358" s="4"/>
      <c r="J2358" s="4"/>
      <c r="K2358" s="4"/>
    </row>
    <row r="2359" spans="2:11" ht="13.5" x14ac:dyDescent="0.35">
      <c r="B2359" s="3">
        <v>45435</v>
      </c>
      <c r="C2359" s="2">
        <v>5.56</v>
      </c>
      <c r="D2359" s="2">
        <v>4.9550999999999998</v>
      </c>
      <c r="E2359" s="2">
        <v>59152</v>
      </c>
      <c r="F2359" s="2">
        <v>5.5129999999999999</v>
      </c>
      <c r="G2359" s="2">
        <v>326104.97600000002</v>
      </c>
      <c r="H2359" s="21">
        <f t="shared" si="36"/>
        <v>3.9240771812080549E-2</v>
      </c>
      <c r="I2359" s="4"/>
      <c r="J2359" s="4"/>
      <c r="K2359" s="4"/>
    </row>
    <row r="2360" spans="2:11" ht="13.5" x14ac:dyDescent="0.35">
      <c r="B2360" s="3">
        <v>45436</v>
      </c>
      <c r="C2360" s="2">
        <v>5.6</v>
      </c>
      <c r="D2360" s="2">
        <v>4.9908000000000001</v>
      </c>
      <c r="E2360" s="2">
        <v>18307</v>
      </c>
      <c r="F2360" s="2">
        <v>5.649</v>
      </c>
      <c r="G2360" s="2">
        <v>103416.243</v>
      </c>
      <c r="H2360" s="21">
        <f t="shared" si="36"/>
        <v>7.2046981897439582E-3</v>
      </c>
      <c r="I2360" s="4"/>
      <c r="J2360" s="4"/>
      <c r="K2360" s="4"/>
    </row>
    <row r="2361" spans="2:11" ht="13.5" x14ac:dyDescent="0.35">
      <c r="B2361" s="3">
        <v>45439</v>
      </c>
      <c r="C2361" s="2">
        <v>5.65</v>
      </c>
      <c r="D2361" s="2">
        <v>5.0354000000000001</v>
      </c>
      <c r="E2361" s="2">
        <v>12558</v>
      </c>
      <c r="F2361" s="2">
        <v>5.5940000000000003</v>
      </c>
      <c r="G2361" s="2">
        <v>70249.452000000005</v>
      </c>
      <c r="H2361" s="21">
        <f t="shared" si="36"/>
        <v>8.9364430552216021E-3</v>
      </c>
      <c r="I2361" s="4"/>
      <c r="J2361" s="4"/>
      <c r="K2361" s="4"/>
    </row>
    <row r="2362" spans="2:11" ht="13.5" x14ac:dyDescent="0.35">
      <c r="B2362" s="3">
        <v>45440</v>
      </c>
      <c r="C2362" s="2">
        <v>5.65</v>
      </c>
      <c r="D2362" s="2">
        <v>5.0354000000000001</v>
      </c>
      <c r="E2362" s="2">
        <v>15486</v>
      </c>
      <c r="F2362" s="2">
        <v>5.6239999999999997</v>
      </c>
      <c r="G2362" s="2">
        <v>87093.263999999996</v>
      </c>
      <c r="H2362" s="21">
        <f t="shared" si="36"/>
        <v>0</v>
      </c>
      <c r="I2362" s="4"/>
      <c r="J2362" s="4"/>
      <c r="K2362" s="4"/>
    </row>
    <row r="2363" spans="2:11" ht="13.5" x14ac:dyDescent="0.35">
      <c r="B2363" s="3">
        <v>45441</v>
      </c>
      <c r="C2363" s="2">
        <v>5.61</v>
      </c>
      <c r="D2363" s="2">
        <v>4.9996999999999998</v>
      </c>
      <c r="E2363" s="2">
        <v>6974</v>
      </c>
      <c r="F2363" s="2">
        <v>5.6</v>
      </c>
      <c r="G2363" s="2">
        <v>39054.400000000001</v>
      </c>
      <c r="H2363" s="21">
        <f t="shared" si="36"/>
        <v>-7.0898041863606239E-3</v>
      </c>
      <c r="I2363" s="4"/>
      <c r="J2363" s="4"/>
      <c r="K2363" s="4"/>
    </row>
    <row r="2364" spans="2:11" ht="13.5" x14ac:dyDescent="0.35">
      <c r="B2364" s="3">
        <v>45442</v>
      </c>
      <c r="C2364" s="2">
        <v>5.6</v>
      </c>
      <c r="D2364" s="2">
        <v>4.9908000000000001</v>
      </c>
      <c r="E2364" s="2">
        <v>17307</v>
      </c>
      <c r="F2364" s="2">
        <v>5.6130000000000004</v>
      </c>
      <c r="G2364" s="2">
        <v>97144.191000000006</v>
      </c>
      <c r="H2364" s="21">
        <f t="shared" si="36"/>
        <v>-1.7801068064083217E-3</v>
      </c>
      <c r="I2364" s="4"/>
      <c r="J2364" s="4"/>
      <c r="K2364" s="4"/>
    </row>
    <row r="2365" spans="2:11" ht="13.5" x14ac:dyDescent="0.35">
      <c r="B2365" s="3">
        <v>45443</v>
      </c>
      <c r="C2365" s="2">
        <v>5.6</v>
      </c>
      <c r="D2365" s="2">
        <v>4.9908000000000001</v>
      </c>
      <c r="E2365" s="2">
        <v>15431</v>
      </c>
      <c r="F2365" s="2">
        <v>5.6219999999999999</v>
      </c>
      <c r="G2365" s="2">
        <v>86753.081999999995</v>
      </c>
      <c r="H2365" s="21">
        <f t="shared" si="36"/>
        <v>0</v>
      </c>
      <c r="I2365" s="4"/>
      <c r="J2365" s="4"/>
      <c r="K2365" s="4"/>
    </row>
    <row r="2366" spans="2:11" ht="13.5" x14ac:dyDescent="0.35">
      <c r="B2366" s="3">
        <v>45446</v>
      </c>
      <c r="C2366" s="2">
        <v>5.6</v>
      </c>
      <c r="D2366" s="2">
        <v>4.9908000000000001</v>
      </c>
      <c r="E2366" s="2">
        <v>11382</v>
      </c>
      <c r="F2366" s="2">
        <v>5.6040000000000001</v>
      </c>
      <c r="G2366" s="2">
        <v>63784.728000000003</v>
      </c>
      <c r="H2366" s="21">
        <f t="shared" si="36"/>
        <v>0</v>
      </c>
      <c r="I2366" s="4"/>
      <c r="J2366" s="4"/>
      <c r="K2366" s="4"/>
    </row>
    <row r="2367" spans="2:11" ht="13.5" x14ac:dyDescent="0.35">
      <c r="B2367" s="3">
        <v>45447</v>
      </c>
      <c r="C2367" s="2">
        <v>5.6</v>
      </c>
      <c r="D2367" s="2">
        <v>4.9908000000000001</v>
      </c>
      <c r="E2367" s="2">
        <v>2309</v>
      </c>
      <c r="F2367" s="2">
        <v>5.59</v>
      </c>
      <c r="G2367" s="2">
        <v>12907.31</v>
      </c>
      <c r="H2367" s="21">
        <f t="shared" si="36"/>
        <v>0</v>
      </c>
      <c r="I2367" s="4"/>
      <c r="J2367" s="4"/>
      <c r="K2367" s="4"/>
    </row>
    <row r="2368" spans="2:11" ht="13.5" x14ac:dyDescent="0.35">
      <c r="B2368" s="3">
        <v>45448</v>
      </c>
      <c r="C2368" s="2">
        <v>5.6</v>
      </c>
      <c r="D2368" s="2">
        <v>4.9908000000000001</v>
      </c>
      <c r="E2368" s="2">
        <v>18660</v>
      </c>
      <c r="F2368" s="2">
        <v>5.5529999999999999</v>
      </c>
      <c r="G2368" s="2">
        <v>103618.98</v>
      </c>
      <c r="H2368" s="21">
        <f t="shared" si="36"/>
        <v>0</v>
      </c>
      <c r="I2368" s="4"/>
      <c r="J2368" s="4"/>
      <c r="K2368" s="4"/>
    </row>
    <row r="2369" spans="2:11" ht="13.5" x14ac:dyDescent="0.35">
      <c r="B2369" s="3">
        <v>45449</v>
      </c>
      <c r="C2369" s="2">
        <v>5.6</v>
      </c>
      <c r="D2369" s="2">
        <v>4.9908000000000001</v>
      </c>
      <c r="E2369" s="2">
        <v>13925</v>
      </c>
      <c r="F2369" s="2">
        <v>5.5289999999999999</v>
      </c>
      <c r="G2369" s="2">
        <v>76991.324999999997</v>
      </c>
      <c r="H2369" s="21">
        <f t="shared" si="36"/>
        <v>0</v>
      </c>
      <c r="I2369" s="4"/>
      <c r="J2369" s="4"/>
      <c r="K2369" s="4"/>
    </row>
    <row r="2370" spans="2:11" ht="13.5" x14ac:dyDescent="0.35">
      <c r="B2370" s="3">
        <v>45450</v>
      </c>
      <c r="C2370" s="2">
        <v>5.69</v>
      </c>
      <c r="D2370" s="2">
        <v>5.0709999999999997</v>
      </c>
      <c r="E2370" s="2">
        <v>6915</v>
      </c>
      <c r="F2370" s="2">
        <v>5.6509999999999998</v>
      </c>
      <c r="G2370" s="2">
        <v>39076.665000000001</v>
      </c>
      <c r="H2370" s="21">
        <f t="shared" si="36"/>
        <v>1.6069568005129358E-2</v>
      </c>
      <c r="I2370" s="4"/>
      <c r="J2370" s="4"/>
      <c r="K2370" s="4"/>
    </row>
    <row r="2371" spans="2:11" ht="13.5" x14ac:dyDescent="0.35">
      <c r="B2371" s="3">
        <v>45453</v>
      </c>
      <c r="C2371" s="2">
        <v>5.79</v>
      </c>
      <c r="D2371" s="2">
        <v>5.1600999999999999</v>
      </c>
      <c r="E2371" s="2">
        <v>19651</v>
      </c>
      <c r="F2371" s="2">
        <v>5.7510000000000003</v>
      </c>
      <c r="G2371" s="2">
        <v>113012.901</v>
      </c>
      <c r="H2371" s="21">
        <f t="shared" si="36"/>
        <v>1.7570498915401338E-2</v>
      </c>
      <c r="I2371" s="4"/>
      <c r="J2371" s="4"/>
      <c r="K2371" s="4"/>
    </row>
    <row r="2372" spans="2:11" ht="13.5" x14ac:dyDescent="0.35">
      <c r="B2372" s="3">
        <v>45454</v>
      </c>
      <c r="C2372" s="2">
        <v>5.9</v>
      </c>
      <c r="D2372" s="2">
        <v>5.2582000000000004</v>
      </c>
      <c r="E2372" s="2">
        <v>12865</v>
      </c>
      <c r="F2372" s="2">
        <v>5.827</v>
      </c>
      <c r="G2372" s="2">
        <v>74964.354999999996</v>
      </c>
      <c r="H2372" s="21">
        <f t="shared" si="36"/>
        <v>1.9011259471715766E-2</v>
      </c>
      <c r="I2372" s="4"/>
      <c r="J2372" s="4"/>
      <c r="K2372" s="4"/>
    </row>
    <row r="2373" spans="2:11" ht="13.5" x14ac:dyDescent="0.35">
      <c r="B2373" s="3">
        <v>45455</v>
      </c>
      <c r="C2373" s="2">
        <v>5.75</v>
      </c>
      <c r="D2373" s="2">
        <v>5.1245000000000003</v>
      </c>
      <c r="E2373" s="2">
        <v>19178</v>
      </c>
      <c r="F2373" s="2">
        <v>5.8609999999999998</v>
      </c>
      <c r="G2373" s="2">
        <v>112402.258</v>
      </c>
      <c r="H2373" s="21">
        <f t="shared" si="36"/>
        <v>-2.5426952188962029E-2</v>
      </c>
      <c r="I2373" s="4"/>
      <c r="J2373" s="4"/>
      <c r="K2373" s="4"/>
    </row>
    <row r="2374" spans="2:11" ht="13.5" x14ac:dyDescent="0.35">
      <c r="B2374" s="3">
        <v>45456</v>
      </c>
      <c r="C2374" s="2">
        <v>5.7</v>
      </c>
      <c r="D2374" s="2">
        <v>5.0799000000000003</v>
      </c>
      <c r="E2374" s="2">
        <v>14118</v>
      </c>
      <c r="F2374" s="2">
        <v>5.7130000000000001</v>
      </c>
      <c r="G2374" s="2">
        <v>80656.134000000005</v>
      </c>
      <c r="H2374" s="21">
        <f t="shared" si="36"/>
        <v>-8.7032881256707915E-3</v>
      </c>
      <c r="I2374" s="4"/>
      <c r="J2374" s="4"/>
      <c r="K2374" s="4"/>
    </row>
    <row r="2375" spans="2:11" ht="13.5" x14ac:dyDescent="0.35">
      <c r="B2375" s="3">
        <v>45457</v>
      </c>
      <c r="C2375" s="2">
        <v>5.74</v>
      </c>
      <c r="D2375" s="2">
        <v>5.1155999999999997</v>
      </c>
      <c r="E2375" s="2">
        <v>7667</v>
      </c>
      <c r="F2375" s="2">
        <v>5.7130000000000001</v>
      </c>
      <c r="G2375" s="2">
        <v>43801.571000000004</v>
      </c>
      <c r="H2375" s="21">
        <f t="shared" ref="H2375:H2438" si="37">(D2375-D2374)/D2374</f>
        <v>7.027697395617905E-3</v>
      </c>
      <c r="I2375" s="4"/>
      <c r="J2375" s="4"/>
      <c r="K2375" s="4"/>
    </row>
    <row r="2376" spans="2:11" ht="13.5" x14ac:dyDescent="0.35">
      <c r="B2376" s="3">
        <v>45461</v>
      </c>
      <c r="C2376" s="2">
        <v>5.7</v>
      </c>
      <c r="D2376" s="2">
        <v>5.0799000000000003</v>
      </c>
      <c r="E2376" s="2">
        <v>19989</v>
      </c>
      <c r="F2376" s="2">
        <v>5.734</v>
      </c>
      <c r="G2376" s="2">
        <v>114616.92600000001</v>
      </c>
      <c r="H2376" s="21">
        <f t="shared" si="37"/>
        <v>-6.9786535303775514E-3</v>
      </c>
      <c r="I2376" s="4"/>
      <c r="J2376" s="4"/>
      <c r="K2376" s="4"/>
    </row>
    <row r="2377" spans="2:11" ht="13.5" x14ac:dyDescent="0.35">
      <c r="B2377" s="3">
        <v>45462</v>
      </c>
      <c r="C2377" s="2">
        <v>5.8</v>
      </c>
      <c r="D2377" s="2">
        <v>5.1689999999999996</v>
      </c>
      <c r="E2377" s="2">
        <v>19849</v>
      </c>
      <c r="F2377" s="2">
        <v>5.7149999999999999</v>
      </c>
      <c r="G2377" s="2">
        <v>113437.035</v>
      </c>
      <c r="H2377" s="21">
        <f t="shared" si="37"/>
        <v>1.7539715348727197E-2</v>
      </c>
      <c r="I2377" s="4"/>
      <c r="J2377" s="4"/>
      <c r="K2377" s="4"/>
    </row>
    <row r="2378" spans="2:11" ht="13.5" x14ac:dyDescent="0.35">
      <c r="B2378" s="3">
        <v>45463</v>
      </c>
      <c r="C2378" s="2">
        <v>5.3</v>
      </c>
      <c r="D2378" s="2">
        <v>5.0800999999999998</v>
      </c>
      <c r="E2378" s="2">
        <v>10376</v>
      </c>
      <c r="F2378" s="2">
        <v>5.3360000000000003</v>
      </c>
      <c r="G2378" s="2">
        <v>55366.336000000003</v>
      </c>
      <c r="H2378" s="21">
        <f t="shared" si="37"/>
        <v>-1.719868446508024E-2</v>
      </c>
      <c r="I2378" s="4"/>
      <c r="J2378" s="4"/>
      <c r="K2378" s="4"/>
    </row>
    <row r="2379" spans="2:11" ht="13.5" x14ac:dyDescent="0.35">
      <c r="B2379" s="3">
        <v>45464</v>
      </c>
      <c r="C2379" s="2">
        <v>5.45</v>
      </c>
      <c r="D2379" s="2">
        <v>5.2237999999999998</v>
      </c>
      <c r="E2379" s="2">
        <v>6587</v>
      </c>
      <c r="F2379" s="2">
        <v>5.4749999999999996</v>
      </c>
      <c r="G2379" s="2">
        <v>36063.824999999997</v>
      </c>
      <c r="H2379" s="21">
        <f t="shared" si="37"/>
        <v>2.8286844747150635E-2</v>
      </c>
      <c r="I2379" s="4"/>
      <c r="J2379" s="4"/>
      <c r="K2379" s="4"/>
    </row>
    <row r="2380" spans="2:11" ht="13.5" x14ac:dyDescent="0.35">
      <c r="B2380" s="3">
        <v>45467</v>
      </c>
      <c r="C2380" s="2">
        <v>5.4</v>
      </c>
      <c r="D2380" s="2">
        <v>5.1759000000000004</v>
      </c>
      <c r="E2380" s="2">
        <v>20254</v>
      </c>
      <c r="F2380" s="2">
        <v>5.4260000000000002</v>
      </c>
      <c r="G2380" s="2">
        <v>109898.204</v>
      </c>
      <c r="H2380" s="21">
        <f t="shared" si="37"/>
        <v>-9.1695700447948607E-3</v>
      </c>
      <c r="I2380" s="4"/>
      <c r="J2380" s="4"/>
      <c r="K2380" s="4"/>
    </row>
    <row r="2381" spans="2:11" ht="13.5" x14ac:dyDescent="0.35">
      <c r="B2381" s="3">
        <v>45468</v>
      </c>
      <c r="C2381" s="2">
        <v>5.3</v>
      </c>
      <c r="D2381" s="2">
        <v>5.0800999999999998</v>
      </c>
      <c r="E2381" s="2">
        <v>11285</v>
      </c>
      <c r="F2381" s="2">
        <v>5.2949999999999999</v>
      </c>
      <c r="G2381" s="2">
        <v>59754.074999999997</v>
      </c>
      <c r="H2381" s="21">
        <f t="shared" si="37"/>
        <v>-1.8508858362796914E-2</v>
      </c>
      <c r="I2381" s="4"/>
      <c r="J2381" s="4"/>
      <c r="K2381" s="4"/>
    </row>
    <row r="2382" spans="2:11" ht="13.5" x14ac:dyDescent="0.35">
      <c r="B2382" s="3">
        <v>45469</v>
      </c>
      <c r="C2382" s="2">
        <v>5.26</v>
      </c>
      <c r="D2382" s="2">
        <v>5.0416999999999996</v>
      </c>
      <c r="E2382" s="2">
        <v>2889</v>
      </c>
      <c r="F2382" s="2">
        <v>5.2930000000000001</v>
      </c>
      <c r="G2382" s="2">
        <v>15291.477000000001</v>
      </c>
      <c r="H2382" s="21">
        <f t="shared" si="37"/>
        <v>-7.5589063207417593E-3</v>
      </c>
      <c r="I2382" s="4"/>
      <c r="J2382" s="4"/>
      <c r="K2382" s="4"/>
    </row>
    <row r="2383" spans="2:11" ht="13.5" x14ac:dyDescent="0.35">
      <c r="B2383" s="3">
        <v>45470</v>
      </c>
      <c r="C2383" s="2">
        <v>5.25</v>
      </c>
      <c r="D2383" s="2">
        <v>5.0320999999999998</v>
      </c>
      <c r="E2383" s="2">
        <v>4895</v>
      </c>
      <c r="F2383" s="2">
        <v>5.26</v>
      </c>
      <c r="G2383" s="2">
        <v>25747.7</v>
      </c>
      <c r="H2383" s="21">
        <f t="shared" si="37"/>
        <v>-1.9041196421841506E-3</v>
      </c>
      <c r="I2383" s="4"/>
      <c r="J2383" s="4"/>
      <c r="K2383" s="4"/>
    </row>
    <row r="2384" spans="2:11" ht="13.5" x14ac:dyDescent="0.35">
      <c r="B2384" s="3">
        <v>45471</v>
      </c>
      <c r="C2384" s="2">
        <v>5.4</v>
      </c>
      <c r="D2384" s="2">
        <v>5.1759000000000004</v>
      </c>
      <c r="E2384" s="2">
        <v>9635</v>
      </c>
      <c r="F2384" s="2">
        <v>5.2649999999999997</v>
      </c>
      <c r="G2384" s="2">
        <v>50728.275000000001</v>
      </c>
      <c r="H2384" s="21">
        <f t="shared" si="37"/>
        <v>2.8576538622046579E-2</v>
      </c>
      <c r="I2384" s="4"/>
      <c r="J2384" s="4"/>
      <c r="K2384" s="4"/>
    </row>
    <row r="2385" spans="2:11" ht="13.5" x14ac:dyDescent="0.35">
      <c r="B2385" s="3">
        <v>45474</v>
      </c>
      <c r="C2385" s="2">
        <v>5.3</v>
      </c>
      <c r="D2385" s="2">
        <v>5.0800999999999998</v>
      </c>
      <c r="E2385" s="2">
        <v>3192</v>
      </c>
      <c r="F2385" s="2">
        <v>5.3289999999999997</v>
      </c>
      <c r="G2385" s="2">
        <v>17010.168000000001</v>
      </c>
      <c r="H2385" s="21">
        <f t="shared" si="37"/>
        <v>-1.8508858362796914E-2</v>
      </c>
      <c r="I2385" s="4"/>
      <c r="J2385" s="4"/>
      <c r="K2385" s="4"/>
    </row>
    <row r="2386" spans="2:11" ht="13.5" x14ac:dyDescent="0.35">
      <c r="B2386" s="3">
        <v>45475</v>
      </c>
      <c r="C2386" s="2">
        <v>5.36</v>
      </c>
      <c r="D2386" s="2">
        <v>5.1375999999999999</v>
      </c>
      <c r="E2386" s="2">
        <v>3843</v>
      </c>
      <c r="F2386" s="2">
        <v>5.3049999999999997</v>
      </c>
      <c r="G2386" s="2">
        <v>20387.115000000002</v>
      </c>
      <c r="H2386" s="21">
        <f t="shared" si="37"/>
        <v>1.1318674829235667E-2</v>
      </c>
      <c r="I2386" s="4"/>
      <c r="J2386" s="4"/>
      <c r="K2386" s="4"/>
    </row>
    <row r="2387" spans="2:11" ht="13.5" x14ac:dyDescent="0.35">
      <c r="B2387" s="3">
        <v>45476</v>
      </c>
      <c r="C2387" s="2">
        <v>5.3</v>
      </c>
      <c r="D2387" s="2">
        <v>5.0800999999999998</v>
      </c>
      <c r="E2387" s="2">
        <v>4415</v>
      </c>
      <c r="F2387" s="2">
        <v>5.3010000000000002</v>
      </c>
      <c r="G2387" s="2">
        <v>23403.915000000001</v>
      </c>
      <c r="H2387" s="21">
        <f t="shared" si="37"/>
        <v>-1.1191996262846487E-2</v>
      </c>
      <c r="I2387" s="4"/>
      <c r="J2387" s="4"/>
      <c r="K2387" s="4"/>
    </row>
    <row r="2388" spans="2:11" ht="13.5" x14ac:dyDescent="0.35">
      <c r="B2388" s="3">
        <v>45477</v>
      </c>
      <c r="C2388" s="2">
        <v>5.3</v>
      </c>
      <c r="D2388" s="2">
        <v>5.0800999999999998</v>
      </c>
      <c r="E2388" s="2">
        <v>5926</v>
      </c>
      <c r="F2388" s="2">
        <v>5.3040000000000003</v>
      </c>
      <c r="G2388" s="2">
        <v>31431.504000000001</v>
      </c>
      <c r="H2388" s="21">
        <f t="shared" si="37"/>
        <v>0</v>
      </c>
      <c r="I2388" s="4"/>
      <c r="J2388" s="4"/>
      <c r="K2388" s="4"/>
    </row>
    <row r="2389" spans="2:11" ht="13.5" x14ac:dyDescent="0.35">
      <c r="B2389" s="3">
        <v>45478</v>
      </c>
      <c r="C2389" s="2">
        <v>5.31</v>
      </c>
      <c r="D2389" s="2">
        <v>5.0895999999999999</v>
      </c>
      <c r="E2389" s="2">
        <v>12832</v>
      </c>
      <c r="F2389" s="2">
        <v>5.3330000000000002</v>
      </c>
      <c r="G2389" s="2">
        <v>68433.055999999997</v>
      </c>
      <c r="H2389" s="21">
        <f t="shared" si="37"/>
        <v>1.8700419283085106E-3</v>
      </c>
      <c r="I2389" s="4"/>
      <c r="J2389" s="4"/>
      <c r="K2389" s="4"/>
    </row>
    <row r="2390" spans="2:11" ht="13.5" x14ac:dyDescent="0.35">
      <c r="B2390" s="3">
        <v>45481</v>
      </c>
      <c r="C2390" s="2">
        <v>5.31</v>
      </c>
      <c r="D2390" s="2">
        <v>5.0895999999999999</v>
      </c>
      <c r="E2390" s="2">
        <v>7552</v>
      </c>
      <c r="F2390" s="2">
        <v>5.3209999999999997</v>
      </c>
      <c r="G2390" s="2">
        <v>40184.192000000003</v>
      </c>
      <c r="H2390" s="21">
        <f t="shared" si="37"/>
        <v>0</v>
      </c>
      <c r="I2390" s="4"/>
      <c r="J2390" s="4"/>
      <c r="K2390" s="4"/>
    </row>
    <row r="2391" spans="2:11" ht="13.5" x14ac:dyDescent="0.35">
      <c r="B2391" s="3">
        <v>45482</v>
      </c>
      <c r="C2391" s="2">
        <v>5.39</v>
      </c>
      <c r="D2391" s="2">
        <v>5.1662999999999997</v>
      </c>
      <c r="E2391" s="2">
        <v>6610</v>
      </c>
      <c r="F2391" s="2">
        <v>5.3090000000000002</v>
      </c>
      <c r="G2391" s="2">
        <v>35092.49</v>
      </c>
      <c r="H2391" s="21">
        <f t="shared" si="37"/>
        <v>1.5069946557686217E-2</v>
      </c>
      <c r="I2391" s="4"/>
      <c r="J2391" s="4"/>
      <c r="K2391" s="4"/>
    </row>
    <row r="2392" spans="2:11" ht="13.5" x14ac:dyDescent="0.35">
      <c r="B2392" s="3">
        <v>45483</v>
      </c>
      <c r="C2392" s="2">
        <v>5.35</v>
      </c>
      <c r="D2392" s="2">
        <v>5.1280000000000001</v>
      </c>
      <c r="E2392" s="2">
        <v>794</v>
      </c>
      <c r="F2392" s="2">
        <v>5.3440000000000003</v>
      </c>
      <c r="G2392" s="2">
        <v>4243.1360000000004</v>
      </c>
      <c r="H2392" s="21">
        <f t="shared" si="37"/>
        <v>-7.4134293401466348E-3</v>
      </c>
      <c r="I2392" s="4"/>
      <c r="J2392" s="4"/>
      <c r="K2392" s="4"/>
    </row>
    <row r="2393" spans="2:11" ht="13.5" x14ac:dyDescent="0.35">
      <c r="B2393" s="3">
        <v>45484</v>
      </c>
      <c r="C2393" s="2">
        <v>5.3</v>
      </c>
      <c r="D2393" s="2">
        <v>5.0800999999999998</v>
      </c>
      <c r="E2393" s="2">
        <v>2170</v>
      </c>
      <c r="F2393" s="2">
        <v>5.3310000000000004</v>
      </c>
      <c r="G2393" s="2">
        <v>11568.27</v>
      </c>
      <c r="H2393" s="21">
        <f t="shared" si="37"/>
        <v>-9.3408736349454517E-3</v>
      </c>
      <c r="I2393" s="4"/>
      <c r="J2393" s="4"/>
      <c r="K2393" s="4"/>
    </row>
    <row r="2394" spans="2:11" ht="13.5" x14ac:dyDescent="0.35">
      <c r="B2394" s="3">
        <v>45485</v>
      </c>
      <c r="C2394" s="2">
        <v>5.3</v>
      </c>
      <c r="D2394" s="2">
        <v>5.0800999999999998</v>
      </c>
      <c r="E2394" s="2">
        <v>6757</v>
      </c>
      <c r="F2394" s="2">
        <v>5.3029999999999999</v>
      </c>
      <c r="G2394" s="2">
        <v>35832.370999999999</v>
      </c>
      <c r="H2394" s="21">
        <f t="shared" si="37"/>
        <v>0</v>
      </c>
      <c r="I2394" s="4"/>
      <c r="J2394" s="4"/>
      <c r="K2394" s="4"/>
    </row>
    <row r="2395" spans="2:11" ht="13.5" x14ac:dyDescent="0.35">
      <c r="B2395" s="3">
        <v>45488</v>
      </c>
      <c r="C2395" s="2">
        <v>5.32</v>
      </c>
      <c r="D2395" s="2">
        <v>5.0991999999999997</v>
      </c>
      <c r="E2395" s="2">
        <v>1776</v>
      </c>
      <c r="F2395" s="2">
        <v>5.3</v>
      </c>
      <c r="G2395" s="2">
        <v>9412.7999999999993</v>
      </c>
      <c r="H2395" s="21">
        <f t="shared" si="37"/>
        <v>3.7597685084939068E-3</v>
      </c>
      <c r="I2395" s="4"/>
      <c r="J2395" s="4"/>
      <c r="K2395" s="4"/>
    </row>
    <row r="2396" spans="2:11" ht="13.5" x14ac:dyDescent="0.35">
      <c r="B2396" s="3">
        <v>45489</v>
      </c>
      <c r="C2396" s="2">
        <v>5.3</v>
      </c>
      <c r="D2396" s="2">
        <v>5.0800999999999998</v>
      </c>
      <c r="E2396" s="2">
        <v>6363</v>
      </c>
      <c r="F2396" s="2">
        <v>5.2990000000000004</v>
      </c>
      <c r="G2396" s="2">
        <v>33717.536999999997</v>
      </c>
      <c r="H2396" s="21">
        <f t="shared" si="37"/>
        <v>-3.7456855977408016E-3</v>
      </c>
      <c r="I2396" s="4"/>
      <c r="J2396" s="4"/>
      <c r="K2396" s="4"/>
    </row>
    <row r="2397" spans="2:11" ht="13.5" x14ac:dyDescent="0.35">
      <c r="B2397" s="3">
        <v>45490</v>
      </c>
      <c r="C2397" s="2">
        <v>5.3</v>
      </c>
      <c r="D2397" s="2">
        <v>5.0800999999999998</v>
      </c>
      <c r="E2397" s="2">
        <v>3330</v>
      </c>
      <c r="F2397" s="2">
        <v>5.282</v>
      </c>
      <c r="G2397" s="2">
        <v>17589.060000000001</v>
      </c>
      <c r="H2397" s="21">
        <f t="shared" si="37"/>
        <v>0</v>
      </c>
      <c r="I2397" s="4"/>
      <c r="J2397" s="4"/>
      <c r="K2397" s="4"/>
    </row>
    <row r="2398" spans="2:11" ht="13.5" x14ac:dyDescent="0.35">
      <c r="B2398" s="3">
        <v>45491</v>
      </c>
      <c r="C2398" s="2">
        <v>5.34</v>
      </c>
      <c r="D2398" s="2">
        <v>5.1184000000000003</v>
      </c>
      <c r="E2398" s="2">
        <v>2755</v>
      </c>
      <c r="F2398" s="2">
        <v>5.3179999999999996</v>
      </c>
      <c r="G2398" s="2">
        <v>14651.09</v>
      </c>
      <c r="H2398" s="21">
        <f t="shared" si="37"/>
        <v>7.5392216688648737E-3</v>
      </c>
      <c r="I2398" s="4"/>
      <c r="J2398" s="4"/>
      <c r="K2398" s="4"/>
    </row>
    <row r="2399" spans="2:11" ht="13.5" x14ac:dyDescent="0.35">
      <c r="B2399" s="3">
        <v>45492</v>
      </c>
      <c r="C2399" s="2">
        <v>5.32</v>
      </c>
      <c r="D2399" s="2">
        <v>5.0991999999999997</v>
      </c>
      <c r="E2399" s="2">
        <v>8410</v>
      </c>
      <c r="F2399" s="2">
        <v>5.3</v>
      </c>
      <c r="G2399" s="2">
        <v>44573</v>
      </c>
      <c r="H2399" s="21">
        <f t="shared" si="37"/>
        <v>-3.7511722413255213E-3</v>
      </c>
      <c r="I2399" s="4"/>
      <c r="J2399" s="4"/>
      <c r="K2399" s="4"/>
    </row>
    <row r="2400" spans="2:11" ht="13.5" x14ac:dyDescent="0.35">
      <c r="B2400" s="3">
        <v>45495</v>
      </c>
      <c r="C2400" s="2">
        <v>5.42</v>
      </c>
      <c r="D2400" s="2">
        <v>5.1951000000000001</v>
      </c>
      <c r="E2400" s="2">
        <v>2299</v>
      </c>
      <c r="F2400" s="2">
        <v>5.3739999999999997</v>
      </c>
      <c r="G2400" s="2">
        <v>12354.825999999999</v>
      </c>
      <c r="H2400" s="21">
        <f t="shared" si="37"/>
        <v>1.8806871666143771E-2</v>
      </c>
      <c r="I2400" s="4"/>
      <c r="J2400" s="4"/>
      <c r="K2400" s="4"/>
    </row>
    <row r="2401" spans="2:11" ht="13.5" x14ac:dyDescent="0.35">
      <c r="B2401" s="3">
        <v>45496</v>
      </c>
      <c r="C2401" s="2">
        <v>5.6</v>
      </c>
      <c r="D2401" s="2">
        <v>5.3676000000000004</v>
      </c>
      <c r="E2401" s="2">
        <v>2754</v>
      </c>
      <c r="F2401" s="2">
        <v>5.5730000000000004</v>
      </c>
      <c r="G2401" s="2">
        <v>15348.041999999999</v>
      </c>
      <c r="H2401" s="21">
        <f t="shared" si="37"/>
        <v>3.3204365652249296E-2</v>
      </c>
      <c r="I2401" s="4"/>
      <c r="J2401" s="4"/>
      <c r="K2401" s="4"/>
    </row>
    <row r="2402" spans="2:11" ht="13.5" x14ac:dyDescent="0.35">
      <c r="B2402" s="3">
        <v>45497</v>
      </c>
      <c r="C2402" s="2">
        <v>5.5</v>
      </c>
      <c r="D2402" s="2">
        <v>5.2717999999999998</v>
      </c>
      <c r="E2402" s="2">
        <v>2857</v>
      </c>
      <c r="F2402" s="2">
        <v>5.5519999999999996</v>
      </c>
      <c r="G2402" s="2">
        <v>15862.064</v>
      </c>
      <c r="H2402" s="21">
        <f t="shared" si="37"/>
        <v>-1.7847827706982736E-2</v>
      </c>
      <c r="I2402" s="4"/>
      <c r="J2402" s="4"/>
      <c r="K2402" s="4"/>
    </row>
    <row r="2403" spans="2:11" ht="13.5" x14ac:dyDescent="0.35">
      <c r="B2403" s="3">
        <v>45499</v>
      </c>
      <c r="C2403" s="2">
        <v>5.58</v>
      </c>
      <c r="D2403" s="2">
        <v>5.3483999999999998</v>
      </c>
      <c r="E2403" s="2">
        <v>1411</v>
      </c>
      <c r="F2403" s="2">
        <v>5.5869999999999997</v>
      </c>
      <c r="G2403" s="2">
        <v>7883.2569999999996</v>
      </c>
      <c r="H2403" s="21">
        <f t="shared" si="37"/>
        <v>1.4530141507644449E-2</v>
      </c>
      <c r="I2403" s="4"/>
      <c r="J2403" s="4"/>
      <c r="K2403" s="4"/>
    </row>
    <row r="2404" spans="2:11" ht="13.5" x14ac:dyDescent="0.35">
      <c r="B2404" s="3">
        <v>45502</v>
      </c>
      <c r="C2404" s="2">
        <v>5.58</v>
      </c>
      <c r="D2404" s="2">
        <v>5.3483999999999998</v>
      </c>
      <c r="E2404" s="2">
        <v>1083</v>
      </c>
      <c r="F2404" s="2">
        <v>5.58</v>
      </c>
      <c r="G2404" s="2">
        <v>6043.14</v>
      </c>
      <c r="H2404" s="21">
        <f t="shared" si="37"/>
        <v>0</v>
      </c>
      <c r="I2404" s="4"/>
      <c r="J2404" s="4"/>
      <c r="K2404" s="4"/>
    </row>
    <row r="2405" spans="2:11" ht="13.5" x14ac:dyDescent="0.35">
      <c r="B2405" s="3">
        <v>45503</v>
      </c>
      <c r="C2405" s="2">
        <v>5.6</v>
      </c>
      <c r="D2405" s="2">
        <v>5.3676000000000004</v>
      </c>
      <c r="E2405" s="2">
        <v>4367</v>
      </c>
      <c r="F2405" s="2">
        <v>5.5739999999999998</v>
      </c>
      <c r="G2405" s="2">
        <v>24341.657999999999</v>
      </c>
      <c r="H2405" s="21">
        <f t="shared" si="37"/>
        <v>3.5898586493157861E-3</v>
      </c>
      <c r="I2405" s="4"/>
      <c r="J2405" s="4"/>
      <c r="K2405" s="4"/>
    </row>
    <row r="2406" spans="2:11" ht="13.5" x14ac:dyDescent="0.35">
      <c r="B2406" s="3">
        <v>45504</v>
      </c>
      <c r="C2406" s="2">
        <v>5.64</v>
      </c>
      <c r="D2406" s="2">
        <v>5.4058999999999999</v>
      </c>
      <c r="E2406" s="2">
        <v>403</v>
      </c>
      <c r="F2406" s="2">
        <v>5.64</v>
      </c>
      <c r="G2406" s="2">
        <v>2272.92</v>
      </c>
      <c r="H2406" s="21">
        <f t="shared" si="37"/>
        <v>7.1354050227288831E-3</v>
      </c>
      <c r="I2406" s="4"/>
      <c r="J2406" s="4"/>
      <c r="K2406" s="4"/>
    </row>
    <row r="2407" spans="2:11" ht="13.5" x14ac:dyDescent="0.35">
      <c r="B2407" s="3">
        <v>45505</v>
      </c>
      <c r="C2407" s="2">
        <v>5.6</v>
      </c>
      <c r="D2407" s="2">
        <v>5.3676000000000004</v>
      </c>
      <c r="E2407" s="2">
        <v>23</v>
      </c>
      <c r="F2407" s="2">
        <v>5.6349999999999998</v>
      </c>
      <c r="G2407" s="2">
        <v>129.60499999999999</v>
      </c>
      <c r="H2407" s="21">
        <f t="shared" si="37"/>
        <v>-7.084851736066068E-3</v>
      </c>
      <c r="I2407" s="4"/>
      <c r="J2407" s="4"/>
      <c r="K2407" s="4"/>
    </row>
    <row r="2408" spans="2:11" ht="13.5" x14ac:dyDescent="0.35">
      <c r="B2408" s="3">
        <v>45506</v>
      </c>
      <c r="C2408" s="2">
        <v>5.6</v>
      </c>
      <c r="D2408" s="2">
        <v>5.3676000000000004</v>
      </c>
      <c r="E2408" s="2">
        <v>1328</v>
      </c>
      <c r="F2408" s="2">
        <v>5.5830000000000002</v>
      </c>
      <c r="G2408" s="2">
        <v>7414.2240000000002</v>
      </c>
      <c r="H2408" s="21">
        <f t="shared" si="37"/>
        <v>0</v>
      </c>
      <c r="I2408" s="4"/>
      <c r="J2408" s="4"/>
      <c r="K2408" s="4"/>
    </row>
    <row r="2409" spans="2:11" ht="13.5" x14ac:dyDescent="0.35">
      <c r="B2409" s="3">
        <v>45509</v>
      </c>
      <c r="C2409" s="2">
        <v>5.58</v>
      </c>
      <c r="D2409" s="2">
        <v>5.3483999999999998</v>
      </c>
      <c r="E2409" s="2">
        <v>1230</v>
      </c>
      <c r="F2409" s="2">
        <v>5.5970000000000004</v>
      </c>
      <c r="G2409" s="2">
        <v>6884.31</v>
      </c>
      <c r="H2409" s="21">
        <f t="shared" si="37"/>
        <v>-3.5770176615248059E-3</v>
      </c>
      <c r="I2409" s="4"/>
      <c r="J2409" s="4"/>
      <c r="K2409" s="4"/>
    </row>
    <row r="2410" spans="2:11" ht="13.5" x14ac:dyDescent="0.35">
      <c r="B2410" s="3">
        <v>45510</v>
      </c>
      <c r="C2410" s="2">
        <v>5.64</v>
      </c>
      <c r="D2410" s="2">
        <v>5.4058999999999999</v>
      </c>
      <c r="E2410" s="2">
        <v>1</v>
      </c>
      <c r="F2410" s="2">
        <v>5.64</v>
      </c>
      <c r="G2410" s="2">
        <v>5.64</v>
      </c>
      <c r="H2410" s="21">
        <f t="shared" si="37"/>
        <v>1.0750878767481884E-2</v>
      </c>
      <c r="I2410" s="4"/>
      <c r="J2410" s="4"/>
      <c r="K2410" s="4"/>
    </row>
    <row r="2411" spans="2:11" ht="13.5" x14ac:dyDescent="0.35">
      <c r="B2411" s="3">
        <v>45511</v>
      </c>
      <c r="C2411" s="2">
        <v>5.56</v>
      </c>
      <c r="D2411" s="2">
        <v>5.3292999999999999</v>
      </c>
      <c r="E2411" s="2">
        <v>700</v>
      </c>
      <c r="F2411" s="2">
        <v>5.57</v>
      </c>
      <c r="G2411" s="2">
        <v>3899</v>
      </c>
      <c r="H2411" s="21">
        <f t="shared" si="37"/>
        <v>-1.4169703472132301E-2</v>
      </c>
      <c r="I2411" s="4"/>
      <c r="J2411" s="4"/>
      <c r="K2411" s="4"/>
    </row>
    <row r="2412" spans="2:11" ht="13.5" x14ac:dyDescent="0.35">
      <c r="B2412" s="3">
        <v>45512</v>
      </c>
      <c r="C2412" s="2">
        <v>5.5</v>
      </c>
      <c r="D2412" s="2">
        <v>5.2717999999999998</v>
      </c>
      <c r="E2412" s="2">
        <v>5291</v>
      </c>
      <c r="F2412" s="2">
        <v>5.5220000000000002</v>
      </c>
      <c r="G2412" s="2">
        <v>29216.901999999998</v>
      </c>
      <c r="H2412" s="21">
        <f t="shared" si="37"/>
        <v>-1.0789409490927535E-2</v>
      </c>
      <c r="I2412" s="4"/>
      <c r="J2412" s="4"/>
      <c r="K2412" s="4"/>
    </row>
    <row r="2413" spans="2:11" ht="13.5" x14ac:dyDescent="0.35">
      <c r="B2413" s="3">
        <v>45513</v>
      </c>
      <c r="C2413" s="2">
        <v>5.44</v>
      </c>
      <c r="D2413" s="2">
        <v>5.2141999999999999</v>
      </c>
      <c r="E2413" s="2">
        <v>6959</v>
      </c>
      <c r="F2413" s="2">
        <v>5.444</v>
      </c>
      <c r="G2413" s="2">
        <v>37884.796000000002</v>
      </c>
      <c r="H2413" s="21">
        <f t="shared" si="37"/>
        <v>-1.0926059410448021E-2</v>
      </c>
      <c r="I2413" s="4"/>
      <c r="J2413" s="4"/>
      <c r="K2413" s="4"/>
    </row>
    <row r="2414" spans="2:11" ht="13.5" x14ac:dyDescent="0.35">
      <c r="B2414" s="3">
        <v>45516</v>
      </c>
      <c r="C2414" s="2">
        <v>5.45</v>
      </c>
      <c r="D2414" s="2">
        <v>5.2237999999999998</v>
      </c>
      <c r="E2414" s="2">
        <v>1822</v>
      </c>
      <c r="F2414" s="2">
        <v>5.4420000000000002</v>
      </c>
      <c r="G2414" s="2">
        <v>9915.3240000000005</v>
      </c>
      <c r="H2414" s="21">
        <f t="shared" si="37"/>
        <v>1.8411261554984141E-3</v>
      </c>
      <c r="I2414" s="4"/>
      <c r="J2414" s="4"/>
      <c r="K2414" s="4"/>
    </row>
    <row r="2415" spans="2:11" ht="13.5" x14ac:dyDescent="0.35">
      <c r="B2415" s="3">
        <v>45518</v>
      </c>
      <c r="C2415" s="2">
        <v>5.45</v>
      </c>
      <c r="D2415" s="2">
        <v>5.2237999999999998</v>
      </c>
      <c r="E2415" s="2">
        <v>394</v>
      </c>
      <c r="F2415" s="2">
        <v>5.444</v>
      </c>
      <c r="G2415" s="2">
        <v>2144.9360000000001</v>
      </c>
      <c r="H2415" s="21">
        <f t="shared" si="37"/>
        <v>0</v>
      </c>
      <c r="I2415" s="4"/>
      <c r="J2415" s="4"/>
      <c r="K2415" s="4"/>
    </row>
    <row r="2416" spans="2:11" ht="13.5" x14ac:dyDescent="0.35">
      <c r="B2416" s="3">
        <v>45519</v>
      </c>
      <c r="C2416" s="2">
        <v>5.44</v>
      </c>
      <c r="D2416" s="2">
        <v>5.2141999999999999</v>
      </c>
      <c r="E2416" s="2">
        <v>3685</v>
      </c>
      <c r="F2416" s="2">
        <v>5.4420000000000002</v>
      </c>
      <c r="G2416" s="2">
        <v>20053.77</v>
      </c>
      <c r="H2416" s="21">
        <f t="shared" si="37"/>
        <v>-1.8377426394578335E-3</v>
      </c>
      <c r="I2416" s="4"/>
      <c r="J2416" s="4"/>
      <c r="K2416" s="4"/>
    </row>
    <row r="2417" spans="2:11" ht="13.5" x14ac:dyDescent="0.35">
      <c r="B2417" s="3">
        <v>45520</v>
      </c>
      <c r="C2417" s="2">
        <v>5.55</v>
      </c>
      <c r="D2417" s="2">
        <v>5.3197000000000001</v>
      </c>
      <c r="E2417" s="2">
        <v>4150</v>
      </c>
      <c r="F2417" s="2">
        <v>5.4130000000000003</v>
      </c>
      <c r="G2417" s="2">
        <v>22463.95</v>
      </c>
      <c r="H2417" s="21">
        <f t="shared" si="37"/>
        <v>2.0233209313029833E-2</v>
      </c>
      <c r="I2417" s="4"/>
      <c r="J2417" s="4"/>
      <c r="K2417" s="4"/>
    </row>
    <row r="2418" spans="2:11" ht="13.5" x14ac:dyDescent="0.35">
      <c r="B2418" s="3">
        <v>45523</v>
      </c>
      <c r="C2418" s="2">
        <v>5.45</v>
      </c>
      <c r="D2418" s="2">
        <v>5.2237999999999998</v>
      </c>
      <c r="E2418" s="2">
        <v>5275</v>
      </c>
      <c r="F2418" s="2">
        <v>5.4059999999999997</v>
      </c>
      <c r="G2418" s="2">
        <v>28516.65</v>
      </c>
      <c r="H2418" s="21">
        <f t="shared" si="37"/>
        <v>-1.8027332368366698E-2</v>
      </c>
      <c r="I2418" s="4"/>
      <c r="J2418" s="4"/>
      <c r="K2418" s="4"/>
    </row>
    <row r="2419" spans="2:11" ht="13.5" x14ac:dyDescent="0.35">
      <c r="B2419" s="3">
        <v>45524</v>
      </c>
      <c r="C2419" s="2">
        <v>5.4</v>
      </c>
      <c r="D2419" s="2">
        <v>5.1759000000000004</v>
      </c>
      <c r="E2419" s="2">
        <v>5129</v>
      </c>
      <c r="F2419" s="2">
        <v>5.4240000000000004</v>
      </c>
      <c r="G2419" s="2">
        <v>27819.696</v>
      </c>
      <c r="H2419" s="21">
        <f t="shared" si="37"/>
        <v>-9.1695700447948607E-3</v>
      </c>
      <c r="I2419" s="4"/>
      <c r="J2419" s="4"/>
      <c r="K2419" s="4"/>
    </row>
    <row r="2420" spans="2:11" ht="13.5" x14ac:dyDescent="0.35">
      <c r="B2420" s="3">
        <v>45525</v>
      </c>
      <c r="C2420" s="2">
        <v>5.54</v>
      </c>
      <c r="D2420" s="2">
        <v>5.3101000000000003</v>
      </c>
      <c r="E2420" s="2">
        <v>639</v>
      </c>
      <c r="F2420" s="2">
        <v>5.4</v>
      </c>
      <c r="G2420" s="2">
        <v>3450.6</v>
      </c>
      <c r="H2420" s="21">
        <f t="shared" si="37"/>
        <v>2.5927857957070241E-2</v>
      </c>
      <c r="I2420" s="4"/>
      <c r="J2420" s="4"/>
      <c r="K2420" s="4"/>
    </row>
    <row r="2421" spans="2:11" ht="13.5" x14ac:dyDescent="0.35">
      <c r="B2421" s="3">
        <v>45526</v>
      </c>
      <c r="C2421" s="2">
        <v>5.54</v>
      </c>
      <c r="D2421" s="2">
        <v>5.3101000000000003</v>
      </c>
      <c r="E2421" s="2">
        <v>0</v>
      </c>
      <c r="F2421" s="2">
        <v>0</v>
      </c>
      <c r="G2421" s="2">
        <v>0</v>
      </c>
      <c r="H2421" s="21">
        <f t="shared" si="37"/>
        <v>0</v>
      </c>
      <c r="I2421" s="4"/>
      <c r="J2421" s="4"/>
      <c r="K2421" s="4"/>
    </row>
    <row r="2422" spans="2:11" ht="13.5" x14ac:dyDescent="0.35">
      <c r="B2422" s="3">
        <v>45527</v>
      </c>
      <c r="C2422" s="2">
        <v>5.42</v>
      </c>
      <c r="D2422" s="2">
        <v>5.1951000000000001</v>
      </c>
      <c r="E2422" s="2">
        <v>980</v>
      </c>
      <c r="F2422" s="2">
        <v>5.4509999999999996</v>
      </c>
      <c r="G2422" s="2">
        <v>5341.98</v>
      </c>
      <c r="H2422" s="21">
        <f t="shared" si="37"/>
        <v>-2.1656842620666316E-2</v>
      </c>
      <c r="I2422" s="4"/>
      <c r="J2422" s="4"/>
      <c r="K2422" s="4"/>
    </row>
    <row r="2423" spans="2:11" ht="13.5" x14ac:dyDescent="0.35">
      <c r="B2423" s="3">
        <v>45530</v>
      </c>
      <c r="C2423" s="2">
        <v>5.5</v>
      </c>
      <c r="D2423" s="2">
        <v>5.2717999999999998</v>
      </c>
      <c r="E2423" s="2">
        <v>2700</v>
      </c>
      <c r="F2423" s="2">
        <v>5.5</v>
      </c>
      <c r="G2423" s="2">
        <v>14850</v>
      </c>
      <c r="H2423" s="21">
        <f t="shared" si="37"/>
        <v>1.4763912147985557E-2</v>
      </c>
      <c r="I2423" s="4"/>
      <c r="J2423" s="4"/>
      <c r="K2423" s="4"/>
    </row>
    <row r="2424" spans="2:11" ht="13.5" x14ac:dyDescent="0.35">
      <c r="B2424" s="3">
        <v>45531</v>
      </c>
      <c r="C2424" s="2">
        <v>5.52</v>
      </c>
      <c r="D2424" s="2">
        <v>5.2908999999999997</v>
      </c>
      <c r="E2424" s="2">
        <v>2970</v>
      </c>
      <c r="F2424" s="2">
        <v>5.5</v>
      </c>
      <c r="G2424" s="2">
        <v>16335</v>
      </c>
      <c r="H2424" s="21">
        <f t="shared" si="37"/>
        <v>3.6230509503395228E-3</v>
      </c>
      <c r="I2424" s="4"/>
      <c r="J2424" s="4"/>
      <c r="K2424" s="4"/>
    </row>
    <row r="2425" spans="2:11" ht="13.5" x14ac:dyDescent="0.35">
      <c r="B2425" s="3">
        <v>45532</v>
      </c>
      <c r="C2425" s="2">
        <v>5.45</v>
      </c>
      <c r="D2425" s="2">
        <v>5.2237999999999998</v>
      </c>
      <c r="E2425" s="2">
        <v>4068</v>
      </c>
      <c r="F2425" s="2">
        <v>5.4930000000000003</v>
      </c>
      <c r="G2425" s="2">
        <v>22345.524000000001</v>
      </c>
      <c r="H2425" s="21">
        <f t="shared" si="37"/>
        <v>-1.2682152374832247E-2</v>
      </c>
      <c r="I2425" s="4"/>
      <c r="J2425" s="4"/>
      <c r="K2425" s="4"/>
    </row>
    <row r="2426" spans="2:11" ht="13.5" x14ac:dyDescent="0.35">
      <c r="B2426" s="3">
        <v>45533</v>
      </c>
      <c r="C2426" s="2">
        <v>5.56</v>
      </c>
      <c r="D2426" s="2">
        <v>5.3292999999999999</v>
      </c>
      <c r="E2426" s="2">
        <v>1640</v>
      </c>
      <c r="F2426" s="2">
        <v>5.4930000000000003</v>
      </c>
      <c r="G2426" s="2">
        <v>9008.52</v>
      </c>
      <c r="H2426" s="21">
        <f t="shared" si="37"/>
        <v>2.0196025881542203E-2</v>
      </c>
      <c r="I2426" s="4"/>
      <c r="J2426" s="4"/>
      <c r="K2426" s="4"/>
    </row>
    <row r="2427" spans="2:11" ht="13.5" x14ac:dyDescent="0.35">
      <c r="B2427" s="3">
        <v>45534</v>
      </c>
      <c r="C2427" s="2">
        <v>5.56</v>
      </c>
      <c r="D2427" s="2">
        <v>5.3292999999999999</v>
      </c>
      <c r="E2427" s="2">
        <v>1</v>
      </c>
      <c r="F2427" s="2">
        <v>5.56</v>
      </c>
      <c r="G2427" s="2">
        <v>5.56</v>
      </c>
      <c r="H2427" s="21">
        <f t="shared" si="37"/>
        <v>0</v>
      </c>
      <c r="I2427" s="4"/>
      <c r="J2427" s="4"/>
      <c r="K2427" s="4"/>
    </row>
    <row r="2428" spans="2:11" ht="13.5" x14ac:dyDescent="0.35">
      <c r="B2428" s="3">
        <v>45537</v>
      </c>
      <c r="C2428" s="2">
        <v>5.55</v>
      </c>
      <c r="D2428" s="2">
        <v>5.3197000000000001</v>
      </c>
      <c r="E2428" s="2">
        <v>14919</v>
      </c>
      <c r="F2428" s="2">
        <v>5.508</v>
      </c>
      <c r="G2428" s="2">
        <v>82173.851999999999</v>
      </c>
      <c r="H2428" s="21">
        <f t="shared" si="37"/>
        <v>-1.8013622802243881E-3</v>
      </c>
      <c r="I2428" s="4"/>
      <c r="J2428" s="4"/>
      <c r="K2428" s="4"/>
    </row>
    <row r="2429" spans="2:11" ht="13.5" x14ac:dyDescent="0.35">
      <c r="B2429" s="3">
        <v>45538</v>
      </c>
      <c r="C2429" s="2">
        <v>5.64</v>
      </c>
      <c r="D2429" s="2">
        <v>5.4058999999999999</v>
      </c>
      <c r="E2429" s="2">
        <v>2798</v>
      </c>
      <c r="F2429" s="2">
        <v>5.5469999999999997</v>
      </c>
      <c r="G2429" s="2">
        <v>15520.505999999999</v>
      </c>
      <c r="H2429" s="21">
        <f t="shared" si="37"/>
        <v>1.6203921273756007E-2</v>
      </c>
      <c r="I2429" s="4"/>
      <c r="J2429" s="4"/>
      <c r="K2429" s="4"/>
    </row>
    <row r="2430" spans="2:11" ht="13.5" x14ac:dyDescent="0.35">
      <c r="B2430" s="3">
        <v>45539</v>
      </c>
      <c r="C2430" s="2">
        <v>5.6</v>
      </c>
      <c r="D2430" s="2">
        <v>5.3676000000000004</v>
      </c>
      <c r="E2430" s="2">
        <v>6287</v>
      </c>
      <c r="F2430" s="2">
        <v>5.5609999999999999</v>
      </c>
      <c r="G2430" s="2">
        <v>34962.006999999998</v>
      </c>
      <c r="H2430" s="21">
        <f t="shared" si="37"/>
        <v>-7.084851736066068E-3</v>
      </c>
      <c r="I2430" s="4"/>
      <c r="J2430" s="4"/>
      <c r="K2430" s="4"/>
    </row>
    <row r="2431" spans="2:11" ht="13.5" x14ac:dyDescent="0.35">
      <c r="B2431" s="3">
        <v>45540</v>
      </c>
      <c r="C2431" s="2">
        <v>5.8</v>
      </c>
      <c r="D2431" s="2">
        <v>5.5593000000000004</v>
      </c>
      <c r="E2431" s="2">
        <v>8456</v>
      </c>
      <c r="F2431" s="2">
        <v>5.6349999999999998</v>
      </c>
      <c r="G2431" s="2">
        <v>47649.56</v>
      </c>
      <c r="H2431" s="21">
        <f t="shared" si="37"/>
        <v>3.5714285714285705E-2</v>
      </c>
      <c r="I2431" s="4"/>
      <c r="J2431" s="4"/>
      <c r="K2431" s="4"/>
    </row>
    <row r="2432" spans="2:11" ht="13.5" x14ac:dyDescent="0.35">
      <c r="B2432" s="3">
        <v>45541</v>
      </c>
      <c r="C2432" s="2">
        <v>5.74</v>
      </c>
      <c r="D2432" s="2">
        <v>5.5018000000000002</v>
      </c>
      <c r="E2432" s="2">
        <v>1638</v>
      </c>
      <c r="F2432" s="2">
        <v>5.6520000000000001</v>
      </c>
      <c r="G2432" s="2">
        <v>9257.9760000000006</v>
      </c>
      <c r="H2432" s="21">
        <f t="shared" si="37"/>
        <v>-1.034302879858977E-2</v>
      </c>
      <c r="I2432" s="4"/>
      <c r="J2432" s="4"/>
      <c r="K2432" s="4"/>
    </row>
    <row r="2433" spans="2:11" ht="13.5" x14ac:dyDescent="0.35">
      <c r="B2433" s="3">
        <v>45544</v>
      </c>
      <c r="C2433" s="2">
        <v>5.75</v>
      </c>
      <c r="D2433" s="2">
        <v>5.5114000000000001</v>
      </c>
      <c r="E2433" s="2">
        <v>10624</v>
      </c>
      <c r="F2433" s="2">
        <v>5.7389999999999999</v>
      </c>
      <c r="G2433" s="2">
        <v>60971.135999999999</v>
      </c>
      <c r="H2433" s="21">
        <f t="shared" si="37"/>
        <v>1.7448834926750937E-3</v>
      </c>
      <c r="I2433" s="4"/>
      <c r="J2433" s="4"/>
      <c r="K2433" s="4"/>
    </row>
    <row r="2434" spans="2:11" ht="13.5" x14ac:dyDescent="0.35">
      <c r="B2434" s="3">
        <v>45545</v>
      </c>
      <c r="C2434" s="2">
        <v>5.73</v>
      </c>
      <c r="D2434" s="2">
        <v>5.4922000000000004</v>
      </c>
      <c r="E2434" s="2">
        <v>3191</v>
      </c>
      <c r="F2434" s="2">
        <v>5.7329999999999997</v>
      </c>
      <c r="G2434" s="2">
        <v>18294.003000000001</v>
      </c>
      <c r="H2434" s="21">
        <f t="shared" si="37"/>
        <v>-3.4836883550458434E-3</v>
      </c>
      <c r="I2434" s="4"/>
      <c r="J2434" s="4"/>
      <c r="K2434" s="4"/>
    </row>
    <row r="2435" spans="2:11" ht="13.5" x14ac:dyDescent="0.35">
      <c r="B2435" s="3">
        <v>45546</v>
      </c>
      <c r="C2435" s="2">
        <v>5.73</v>
      </c>
      <c r="D2435" s="2">
        <v>5.4922000000000004</v>
      </c>
      <c r="E2435" s="2">
        <v>0</v>
      </c>
      <c r="F2435" s="2">
        <v>0</v>
      </c>
      <c r="G2435" s="2">
        <v>0</v>
      </c>
      <c r="H2435" s="21">
        <f t="shared" si="37"/>
        <v>0</v>
      </c>
      <c r="I2435" s="4"/>
      <c r="J2435" s="4"/>
      <c r="K2435" s="4"/>
    </row>
    <row r="2436" spans="2:11" ht="13.5" x14ac:dyDescent="0.35">
      <c r="B2436" s="3">
        <v>45547</v>
      </c>
      <c r="C2436" s="2">
        <v>5.72</v>
      </c>
      <c r="D2436" s="2">
        <v>5.4825999999999997</v>
      </c>
      <c r="E2436" s="2">
        <v>3834</v>
      </c>
      <c r="F2436" s="2">
        <v>5.61</v>
      </c>
      <c r="G2436" s="2">
        <v>21508.74</v>
      </c>
      <c r="H2436" s="21">
        <f t="shared" si="37"/>
        <v>-1.7479334328685623E-3</v>
      </c>
      <c r="I2436" s="4"/>
      <c r="J2436" s="4"/>
      <c r="K2436" s="4"/>
    </row>
    <row r="2437" spans="2:11" ht="13.5" x14ac:dyDescent="0.35">
      <c r="B2437" s="3">
        <v>45548</v>
      </c>
      <c r="C2437" s="2">
        <v>5.62</v>
      </c>
      <c r="D2437" s="2">
        <v>5.3868</v>
      </c>
      <c r="E2437" s="2">
        <v>2662</v>
      </c>
      <c r="F2437" s="2">
        <v>5.6050000000000004</v>
      </c>
      <c r="G2437" s="2">
        <v>14920.51</v>
      </c>
      <c r="H2437" s="21">
        <f t="shared" si="37"/>
        <v>-1.7473461496370274E-2</v>
      </c>
      <c r="I2437" s="4"/>
      <c r="J2437" s="4"/>
      <c r="K2437" s="4"/>
    </row>
    <row r="2438" spans="2:11" ht="13.5" x14ac:dyDescent="0.35">
      <c r="B2438" s="3">
        <v>45551</v>
      </c>
      <c r="C2438" s="2">
        <v>5.6</v>
      </c>
      <c r="D2438" s="2">
        <v>5.3676000000000004</v>
      </c>
      <c r="E2438" s="2">
        <v>11160</v>
      </c>
      <c r="F2438" s="2">
        <v>5.601</v>
      </c>
      <c r="G2438" s="2">
        <v>62507.16</v>
      </c>
      <c r="H2438" s="21">
        <f t="shared" si="37"/>
        <v>-3.5642682111828288E-3</v>
      </c>
      <c r="I2438" s="4"/>
      <c r="J2438" s="4"/>
      <c r="K2438" s="4"/>
    </row>
    <row r="2439" spans="2:11" ht="13.5" x14ac:dyDescent="0.35">
      <c r="B2439" s="3">
        <v>45552</v>
      </c>
      <c r="C2439" s="2">
        <v>5.55</v>
      </c>
      <c r="D2439" s="2">
        <v>5.3197000000000001</v>
      </c>
      <c r="E2439" s="2">
        <v>3301</v>
      </c>
      <c r="F2439" s="2">
        <v>5.6079999999999997</v>
      </c>
      <c r="G2439" s="2">
        <v>18512.008000000002</v>
      </c>
      <c r="H2439" s="21">
        <f t="shared" ref="H2439:H2502" si="38">(D2439-D2438)/D2438</f>
        <v>-8.9239138534913682E-3</v>
      </c>
      <c r="I2439" s="4"/>
      <c r="J2439" s="4"/>
      <c r="K2439" s="4"/>
    </row>
    <row r="2440" spans="2:11" ht="13.5" x14ac:dyDescent="0.35">
      <c r="B2440" s="3">
        <v>45553</v>
      </c>
      <c r="C2440" s="2">
        <v>5.58</v>
      </c>
      <c r="D2440" s="2">
        <v>5.3483999999999998</v>
      </c>
      <c r="E2440" s="2">
        <v>4796</v>
      </c>
      <c r="F2440" s="2">
        <v>5.5229999999999997</v>
      </c>
      <c r="G2440" s="2">
        <v>26488.308000000001</v>
      </c>
      <c r="H2440" s="21">
        <f t="shared" si="38"/>
        <v>5.395041073744708E-3</v>
      </c>
      <c r="I2440" s="4"/>
      <c r="J2440" s="4"/>
      <c r="K2440" s="4"/>
    </row>
    <row r="2441" spans="2:11" ht="13.5" x14ac:dyDescent="0.35">
      <c r="B2441" s="3">
        <v>45554</v>
      </c>
      <c r="C2441" s="2">
        <v>5.6</v>
      </c>
      <c r="D2441" s="2">
        <v>5.3676000000000004</v>
      </c>
      <c r="E2441" s="2">
        <v>446</v>
      </c>
      <c r="F2441" s="2">
        <v>5.5369999999999999</v>
      </c>
      <c r="G2441" s="2">
        <v>2469.502</v>
      </c>
      <c r="H2441" s="21">
        <f t="shared" si="38"/>
        <v>3.5898586493157861E-3</v>
      </c>
      <c r="I2441" s="4"/>
      <c r="J2441" s="4"/>
      <c r="K2441" s="4"/>
    </row>
    <row r="2442" spans="2:11" ht="13.5" x14ac:dyDescent="0.35">
      <c r="B2442" s="3">
        <v>45555</v>
      </c>
      <c r="C2442" s="2">
        <v>5.62</v>
      </c>
      <c r="D2442" s="2">
        <v>5.3868</v>
      </c>
      <c r="E2442" s="2">
        <v>354</v>
      </c>
      <c r="F2442" s="2">
        <v>5.6029999999999998</v>
      </c>
      <c r="G2442" s="2">
        <v>1983.462</v>
      </c>
      <c r="H2442" s="21">
        <f t="shared" si="38"/>
        <v>3.5770176615246407E-3</v>
      </c>
      <c r="I2442" s="4"/>
      <c r="J2442" s="4"/>
      <c r="K2442" s="4"/>
    </row>
    <row r="2443" spans="2:11" ht="13.5" x14ac:dyDescent="0.35">
      <c r="B2443" s="3">
        <v>45558</v>
      </c>
      <c r="C2443" s="2">
        <v>5.62</v>
      </c>
      <c r="D2443" s="2">
        <v>5.3868</v>
      </c>
      <c r="E2443" s="2">
        <v>114</v>
      </c>
      <c r="F2443" s="2">
        <v>5.6210000000000004</v>
      </c>
      <c r="G2443" s="2">
        <v>640.79399999999998</v>
      </c>
      <c r="H2443" s="21">
        <f t="shared" si="38"/>
        <v>0</v>
      </c>
      <c r="I2443" s="4"/>
      <c r="J2443" s="4"/>
      <c r="K2443" s="4"/>
    </row>
    <row r="2444" spans="2:11" ht="13.5" x14ac:dyDescent="0.35">
      <c r="B2444" s="3">
        <v>45559</v>
      </c>
      <c r="C2444" s="2">
        <v>5.62</v>
      </c>
      <c r="D2444" s="2">
        <v>5.3868</v>
      </c>
      <c r="E2444" s="2">
        <v>1131</v>
      </c>
      <c r="F2444" s="2">
        <v>5.62</v>
      </c>
      <c r="G2444" s="2">
        <v>6356.22</v>
      </c>
      <c r="H2444" s="21">
        <f t="shared" si="38"/>
        <v>0</v>
      </c>
      <c r="I2444" s="4"/>
      <c r="J2444" s="4"/>
      <c r="K2444" s="4"/>
    </row>
    <row r="2445" spans="2:11" ht="13.5" x14ac:dyDescent="0.35">
      <c r="B2445" s="3">
        <v>45560</v>
      </c>
      <c r="C2445" s="2">
        <v>5.62</v>
      </c>
      <c r="D2445" s="2">
        <v>5.3868</v>
      </c>
      <c r="E2445" s="2">
        <v>2628</v>
      </c>
      <c r="F2445" s="2">
        <v>5.63</v>
      </c>
      <c r="G2445" s="2">
        <v>14795.64</v>
      </c>
      <c r="H2445" s="21">
        <f t="shared" si="38"/>
        <v>0</v>
      </c>
      <c r="I2445" s="4"/>
      <c r="J2445" s="4"/>
      <c r="K2445" s="4"/>
    </row>
    <row r="2446" spans="2:11" ht="13.5" x14ac:dyDescent="0.35">
      <c r="B2446" s="3">
        <v>45561</v>
      </c>
      <c r="C2446" s="2">
        <v>5.6</v>
      </c>
      <c r="D2446" s="2">
        <v>5.3676000000000004</v>
      </c>
      <c r="E2446" s="2">
        <v>16181</v>
      </c>
      <c r="F2446" s="2">
        <v>5.6150000000000002</v>
      </c>
      <c r="G2446" s="2">
        <v>90856.315000000002</v>
      </c>
      <c r="H2446" s="21">
        <f t="shared" si="38"/>
        <v>-3.5642682111828288E-3</v>
      </c>
      <c r="I2446" s="4"/>
      <c r="J2446" s="4"/>
      <c r="K2446" s="4"/>
    </row>
    <row r="2447" spans="2:11" ht="13.5" x14ac:dyDescent="0.35">
      <c r="B2447" s="3">
        <v>45562</v>
      </c>
      <c r="C2447" s="2">
        <v>5.7</v>
      </c>
      <c r="D2447" s="2">
        <v>5.4634999999999998</v>
      </c>
      <c r="E2447" s="2">
        <v>9625</v>
      </c>
      <c r="F2447" s="2">
        <v>5.6260000000000003</v>
      </c>
      <c r="G2447" s="2">
        <v>54150.25</v>
      </c>
      <c r="H2447" s="21">
        <f t="shared" si="38"/>
        <v>1.7866458007302969E-2</v>
      </c>
      <c r="I2447" s="4"/>
      <c r="J2447" s="4"/>
      <c r="K2447" s="4"/>
    </row>
    <row r="2448" spans="2:11" ht="13.5" x14ac:dyDescent="0.35">
      <c r="B2448" s="3">
        <v>45565</v>
      </c>
      <c r="C2448" s="2">
        <v>5.57</v>
      </c>
      <c r="D2448" s="2">
        <v>5.3388</v>
      </c>
      <c r="E2448" s="2">
        <v>2360</v>
      </c>
      <c r="F2448" s="2">
        <v>5.5549999999999997</v>
      </c>
      <c r="G2448" s="2">
        <v>13109.8</v>
      </c>
      <c r="H2448" s="21">
        <f t="shared" si="38"/>
        <v>-2.2824196943351298E-2</v>
      </c>
      <c r="I2448" s="4"/>
      <c r="J2448" s="4"/>
      <c r="K2448" s="4"/>
    </row>
    <row r="2449" spans="2:11" ht="13.5" x14ac:dyDescent="0.35">
      <c r="B2449" s="3">
        <v>45566</v>
      </c>
      <c r="C2449" s="2">
        <v>5.57</v>
      </c>
      <c r="D2449" s="2">
        <v>5.3388</v>
      </c>
      <c r="E2449" s="2">
        <v>5331</v>
      </c>
      <c r="F2449" s="2">
        <v>5.5659999999999998</v>
      </c>
      <c r="G2449" s="2">
        <v>29672.346000000001</v>
      </c>
      <c r="H2449" s="21">
        <f t="shared" si="38"/>
        <v>0</v>
      </c>
      <c r="I2449" s="4"/>
      <c r="J2449" s="4"/>
      <c r="K2449" s="4"/>
    </row>
    <row r="2450" spans="2:11" ht="13.5" x14ac:dyDescent="0.35">
      <c r="B2450" s="3">
        <v>45567</v>
      </c>
      <c r="C2450" s="2">
        <v>5.57</v>
      </c>
      <c r="D2450" s="2">
        <v>5.3388</v>
      </c>
      <c r="E2450" s="2">
        <v>7772</v>
      </c>
      <c r="F2450" s="2">
        <v>5.5750000000000002</v>
      </c>
      <c r="G2450" s="2">
        <v>43328.9</v>
      </c>
      <c r="H2450" s="21">
        <f t="shared" si="38"/>
        <v>0</v>
      </c>
      <c r="I2450" s="4"/>
      <c r="J2450" s="4"/>
      <c r="K2450" s="4"/>
    </row>
    <row r="2451" spans="2:11" ht="13.5" x14ac:dyDescent="0.35">
      <c r="B2451" s="3">
        <v>45568</v>
      </c>
      <c r="C2451" s="2">
        <v>5.52</v>
      </c>
      <c r="D2451" s="2">
        <v>5.2908999999999997</v>
      </c>
      <c r="E2451" s="2">
        <v>8057</v>
      </c>
      <c r="F2451" s="2">
        <v>5.56</v>
      </c>
      <c r="G2451" s="2">
        <v>44796.92</v>
      </c>
      <c r="H2451" s="21">
        <f t="shared" si="38"/>
        <v>-8.9720536450139127E-3</v>
      </c>
      <c r="I2451" s="4"/>
      <c r="J2451" s="4"/>
      <c r="K2451" s="4"/>
    </row>
    <row r="2452" spans="2:11" ht="13.5" x14ac:dyDescent="0.35">
      <c r="B2452" s="3">
        <v>45569</v>
      </c>
      <c r="C2452" s="2">
        <v>5.6</v>
      </c>
      <c r="D2452" s="2">
        <v>5.3676000000000004</v>
      </c>
      <c r="E2452" s="2">
        <v>4367</v>
      </c>
      <c r="F2452" s="2">
        <v>5.5460000000000003</v>
      </c>
      <c r="G2452" s="2">
        <v>24219.382000000001</v>
      </c>
      <c r="H2452" s="21">
        <f t="shared" si="38"/>
        <v>1.4496588482110918E-2</v>
      </c>
      <c r="I2452" s="4"/>
      <c r="J2452" s="4"/>
      <c r="K2452" s="4"/>
    </row>
    <row r="2453" spans="2:11" ht="13.5" x14ac:dyDescent="0.35">
      <c r="B2453" s="3">
        <v>45572</v>
      </c>
      <c r="C2453" s="2">
        <v>5.55</v>
      </c>
      <c r="D2453" s="2">
        <v>5.3197000000000001</v>
      </c>
      <c r="E2453" s="2">
        <v>594</v>
      </c>
      <c r="F2453" s="2">
        <v>5.55</v>
      </c>
      <c r="G2453" s="2">
        <v>3296.7</v>
      </c>
      <c r="H2453" s="21">
        <f t="shared" si="38"/>
        <v>-8.9239138534913682E-3</v>
      </c>
      <c r="I2453" s="4"/>
      <c r="J2453" s="4"/>
      <c r="K2453" s="4"/>
    </row>
    <row r="2454" spans="2:11" ht="13.5" x14ac:dyDescent="0.35">
      <c r="B2454" s="3">
        <v>45573</v>
      </c>
      <c r="C2454" s="2">
        <v>5.55</v>
      </c>
      <c r="D2454" s="2">
        <v>5.3197000000000001</v>
      </c>
      <c r="E2454" s="2">
        <v>1175</v>
      </c>
      <c r="F2454" s="2">
        <v>5.5650000000000004</v>
      </c>
      <c r="G2454" s="2">
        <v>6538.875</v>
      </c>
      <c r="H2454" s="21">
        <f t="shared" si="38"/>
        <v>0</v>
      </c>
      <c r="I2454" s="4"/>
      <c r="J2454" s="4"/>
      <c r="K2454" s="4"/>
    </row>
    <row r="2455" spans="2:11" ht="13.5" x14ac:dyDescent="0.35">
      <c r="B2455" s="3">
        <v>45574</v>
      </c>
      <c r="C2455" s="2">
        <v>5.6</v>
      </c>
      <c r="D2455" s="2">
        <v>5.3676000000000004</v>
      </c>
      <c r="E2455" s="2">
        <v>2139</v>
      </c>
      <c r="F2455" s="2">
        <v>5.5039999999999996</v>
      </c>
      <c r="G2455" s="2">
        <v>11773.056</v>
      </c>
      <c r="H2455" s="21">
        <f t="shared" si="38"/>
        <v>9.0042671579224909E-3</v>
      </c>
      <c r="I2455" s="4"/>
      <c r="J2455" s="4"/>
      <c r="K2455" s="4"/>
    </row>
    <row r="2456" spans="2:11" ht="13.5" x14ac:dyDescent="0.35">
      <c r="B2456" s="3">
        <v>45575</v>
      </c>
      <c r="C2456" s="2">
        <v>5.6</v>
      </c>
      <c r="D2456" s="2">
        <v>5.3676000000000004</v>
      </c>
      <c r="E2456" s="2">
        <v>3570</v>
      </c>
      <c r="F2456" s="2">
        <v>5.6779999999999999</v>
      </c>
      <c r="G2456" s="2">
        <v>20270.46</v>
      </c>
      <c r="H2456" s="21">
        <f t="shared" si="38"/>
        <v>0</v>
      </c>
      <c r="I2456" s="4"/>
      <c r="J2456" s="4"/>
      <c r="K2456" s="4"/>
    </row>
    <row r="2457" spans="2:11" ht="13.5" x14ac:dyDescent="0.35">
      <c r="B2457" s="3">
        <v>45576</v>
      </c>
      <c r="C2457" s="2">
        <v>5.65</v>
      </c>
      <c r="D2457" s="2">
        <v>5.4154999999999998</v>
      </c>
      <c r="E2457" s="2">
        <v>3576</v>
      </c>
      <c r="F2457" s="2">
        <v>5.7030000000000003</v>
      </c>
      <c r="G2457" s="2">
        <v>20393.928</v>
      </c>
      <c r="H2457" s="21">
        <f t="shared" si="38"/>
        <v>8.9239138534912034E-3</v>
      </c>
      <c r="I2457" s="4"/>
      <c r="J2457" s="4"/>
      <c r="K2457" s="4"/>
    </row>
    <row r="2458" spans="2:11" ht="13.5" x14ac:dyDescent="0.35">
      <c r="B2458" s="3">
        <v>45579</v>
      </c>
      <c r="C2458" s="2">
        <v>5.65</v>
      </c>
      <c r="D2458" s="2">
        <v>5.4154999999999998</v>
      </c>
      <c r="E2458" s="2">
        <v>2438</v>
      </c>
      <c r="F2458" s="2">
        <v>5.7190000000000003</v>
      </c>
      <c r="G2458" s="2">
        <v>13942.922</v>
      </c>
      <c r="H2458" s="21">
        <f t="shared" si="38"/>
        <v>0</v>
      </c>
      <c r="I2458" s="4"/>
      <c r="J2458" s="4"/>
      <c r="K2458" s="4"/>
    </row>
    <row r="2459" spans="2:11" ht="13.5" x14ac:dyDescent="0.35">
      <c r="B2459" s="3">
        <v>45581</v>
      </c>
      <c r="C2459" s="2">
        <v>5.55</v>
      </c>
      <c r="D2459" s="2">
        <v>5.3197000000000001</v>
      </c>
      <c r="E2459" s="2">
        <v>14345</v>
      </c>
      <c r="F2459" s="2">
        <v>5.5179999999999998</v>
      </c>
      <c r="G2459" s="2">
        <v>79155.710000000006</v>
      </c>
      <c r="H2459" s="21">
        <f t="shared" si="38"/>
        <v>-1.7689963992244422E-2</v>
      </c>
      <c r="I2459" s="4"/>
      <c r="J2459" s="4"/>
      <c r="K2459" s="4"/>
    </row>
    <row r="2460" spans="2:11" ht="13.5" x14ac:dyDescent="0.35">
      <c r="B2460" s="3">
        <v>45582</v>
      </c>
      <c r="C2460" s="2">
        <v>5.5</v>
      </c>
      <c r="D2460" s="2">
        <v>5.2717999999999998</v>
      </c>
      <c r="E2460" s="2">
        <v>2060</v>
      </c>
      <c r="F2460" s="2">
        <v>5.5010000000000003</v>
      </c>
      <c r="G2460" s="2">
        <v>11332.06</v>
      </c>
      <c r="H2460" s="21">
        <f t="shared" si="38"/>
        <v>-9.0042671579224909E-3</v>
      </c>
      <c r="I2460" s="4"/>
      <c r="J2460" s="4"/>
      <c r="K2460" s="4"/>
    </row>
    <row r="2461" spans="2:11" ht="13.5" x14ac:dyDescent="0.35">
      <c r="B2461" s="3">
        <v>45583</v>
      </c>
      <c r="C2461" s="2">
        <v>5.5</v>
      </c>
      <c r="D2461" s="2">
        <v>5.2717999999999998</v>
      </c>
      <c r="E2461" s="2">
        <v>3140</v>
      </c>
      <c r="F2461" s="2">
        <v>5.5</v>
      </c>
      <c r="G2461" s="2">
        <v>17270</v>
      </c>
      <c r="H2461" s="21">
        <f t="shared" si="38"/>
        <v>0</v>
      </c>
      <c r="I2461" s="4"/>
      <c r="J2461" s="4"/>
      <c r="K2461" s="4"/>
    </row>
    <row r="2462" spans="2:11" ht="13.5" x14ac:dyDescent="0.35">
      <c r="B2462" s="3">
        <v>45586</v>
      </c>
      <c r="C2462" s="2">
        <v>5.57</v>
      </c>
      <c r="D2462" s="2">
        <v>5.3388</v>
      </c>
      <c r="E2462" s="2">
        <v>611</v>
      </c>
      <c r="F2462" s="2">
        <v>5.5449999999999999</v>
      </c>
      <c r="G2462" s="2">
        <v>3387.9949999999999</v>
      </c>
      <c r="H2462" s="21">
        <f t="shared" si="38"/>
        <v>1.270913160590314E-2</v>
      </c>
      <c r="I2462" s="4"/>
      <c r="J2462" s="4"/>
      <c r="K2462" s="4"/>
    </row>
    <row r="2463" spans="2:11" ht="13.5" x14ac:dyDescent="0.35">
      <c r="B2463" s="3">
        <v>45587</v>
      </c>
      <c r="C2463" s="2">
        <v>5.6</v>
      </c>
      <c r="D2463" s="2">
        <v>5.3676000000000004</v>
      </c>
      <c r="E2463" s="2">
        <v>4566</v>
      </c>
      <c r="F2463" s="2">
        <v>5.5449999999999999</v>
      </c>
      <c r="G2463" s="2">
        <v>25318.47</v>
      </c>
      <c r="H2463" s="21">
        <f t="shared" si="38"/>
        <v>5.3944706675658162E-3</v>
      </c>
      <c r="I2463" s="4"/>
      <c r="J2463" s="4"/>
      <c r="K2463" s="4"/>
    </row>
    <row r="2464" spans="2:11" ht="13.5" x14ac:dyDescent="0.35">
      <c r="B2464" s="3">
        <v>45588</v>
      </c>
      <c r="C2464" s="2">
        <v>5.66</v>
      </c>
      <c r="D2464" s="2">
        <v>5.4250999999999996</v>
      </c>
      <c r="E2464" s="2">
        <v>11529</v>
      </c>
      <c r="F2464" s="2">
        <v>5.6269999999999998</v>
      </c>
      <c r="G2464" s="2">
        <v>64873.682999999997</v>
      </c>
      <c r="H2464" s="21">
        <f t="shared" si="38"/>
        <v>1.0712422684253525E-2</v>
      </c>
      <c r="I2464" s="4"/>
      <c r="J2464" s="4"/>
      <c r="K2464" s="4"/>
    </row>
    <row r="2465" spans="2:11" ht="13.5" x14ac:dyDescent="0.35">
      <c r="B2465" s="3">
        <v>45589</v>
      </c>
      <c r="C2465" s="2">
        <v>5.71</v>
      </c>
      <c r="D2465" s="2">
        <v>5.4729999999999999</v>
      </c>
      <c r="E2465" s="2">
        <v>872</v>
      </c>
      <c r="F2465" s="2">
        <v>5.71</v>
      </c>
      <c r="G2465" s="2">
        <v>4979.12</v>
      </c>
      <c r="H2465" s="21">
        <f t="shared" si="38"/>
        <v>8.8293303349247527E-3</v>
      </c>
      <c r="I2465" s="4"/>
      <c r="J2465" s="4"/>
      <c r="K2465" s="4"/>
    </row>
    <row r="2466" spans="2:11" ht="13.5" x14ac:dyDescent="0.35">
      <c r="B2466" s="3">
        <v>45590</v>
      </c>
      <c r="C2466" s="2">
        <v>5.7</v>
      </c>
      <c r="D2466" s="2">
        <v>5.4634999999999998</v>
      </c>
      <c r="E2466" s="2">
        <v>5540</v>
      </c>
      <c r="F2466" s="2">
        <v>5.7329999999999997</v>
      </c>
      <c r="G2466" s="2">
        <v>31760.82</v>
      </c>
      <c r="H2466" s="21">
        <f t="shared" si="38"/>
        <v>-1.7357938973140991E-3</v>
      </c>
      <c r="I2466" s="4"/>
      <c r="J2466" s="4"/>
      <c r="K2466" s="4"/>
    </row>
    <row r="2467" spans="2:11" ht="13.5" x14ac:dyDescent="0.35">
      <c r="B2467" s="3">
        <v>45593</v>
      </c>
      <c r="C2467" s="2">
        <v>5.88</v>
      </c>
      <c r="D2467" s="2">
        <v>5.6360000000000001</v>
      </c>
      <c r="E2467" s="2">
        <v>18477</v>
      </c>
      <c r="F2467" s="2">
        <v>5.8330000000000002</v>
      </c>
      <c r="G2467" s="2">
        <v>107776.341</v>
      </c>
      <c r="H2467" s="21">
        <f t="shared" si="38"/>
        <v>3.1573167383545403E-2</v>
      </c>
      <c r="I2467" s="4"/>
      <c r="J2467" s="4"/>
      <c r="K2467" s="4"/>
    </row>
    <row r="2468" spans="2:11" ht="13.5" x14ac:dyDescent="0.35">
      <c r="B2468" s="3">
        <v>45594</v>
      </c>
      <c r="C2468" s="2">
        <v>5.85</v>
      </c>
      <c r="D2468" s="2">
        <v>5.6071999999999997</v>
      </c>
      <c r="E2468" s="2">
        <v>2972</v>
      </c>
      <c r="F2468" s="2">
        <v>5.8620000000000001</v>
      </c>
      <c r="G2468" s="2">
        <v>17421.864000000001</v>
      </c>
      <c r="H2468" s="21">
        <f t="shared" si="38"/>
        <v>-5.1100070972321466E-3</v>
      </c>
      <c r="I2468" s="4"/>
      <c r="J2468" s="4"/>
      <c r="K2468" s="4"/>
    </row>
    <row r="2469" spans="2:11" ht="13.5" x14ac:dyDescent="0.35">
      <c r="B2469" s="3">
        <v>45595</v>
      </c>
      <c r="C2469" s="2">
        <v>5.84</v>
      </c>
      <c r="D2469" s="2">
        <v>5.5975999999999999</v>
      </c>
      <c r="E2469" s="2">
        <v>4393</v>
      </c>
      <c r="F2469" s="2">
        <v>5.8339999999999996</v>
      </c>
      <c r="G2469" s="2">
        <v>25628.761999999999</v>
      </c>
      <c r="H2469" s="21">
        <f t="shared" si="38"/>
        <v>-1.7120844628334697E-3</v>
      </c>
      <c r="I2469" s="4"/>
      <c r="J2469" s="4"/>
      <c r="K2469" s="4"/>
    </row>
    <row r="2470" spans="2:11" ht="13.5" x14ac:dyDescent="0.35">
      <c r="B2470" s="3">
        <v>45596</v>
      </c>
      <c r="C2470" s="2">
        <v>5.95</v>
      </c>
      <c r="D2470" s="2">
        <v>5.7031000000000001</v>
      </c>
      <c r="E2470" s="2">
        <v>23686</v>
      </c>
      <c r="F2470" s="2">
        <v>5.984</v>
      </c>
      <c r="G2470" s="2">
        <v>141737.024</v>
      </c>
      <c r="H2470" s="21">
        <f t="shared" si="38"/>
        <v>1.8847363155638158E-2</v>
      </c>
      <c r="I2470" s="4"/>
      <c r="J2470" s="4"/>
      <c r="K2470" s="4"/>
    </row>
    <row r="2471" spans="2:11" ht="13.5" x14ac:dyDescent="0.35">
      <c r="B2471" s="3">
        <v>45597</v>
      </c>
      <c r="C2471" s="2">
        <v>6</v>
      </c>
      <c r="D2471" s="2">
        <v>5.7510000000000003</v>
      </c>
      <c r="E2471" s="2">
        <v>23998</v>
      </c>
      <c r="F2471" s="2">
        <v>6.0250000000000004</v>
      </c>
      <c r="G2471" s="2">
        <v>144587.95000000001</v>
      </c>
      <c r="H2471" s="21">
        <f t="shared" si="38"/>
        <v>8.3989409268643844E-3</v>
      </c>
      <c r="I2471" s="4"/>
      <c r="J2471" s="4"/>
      <c r="K2471" s="4"/>
    </row>
    <row r="2472" spans="2:11" ht="13.5" x14ac:dyDescent="0.35">
      <c r="B2472" s="3">
        <v>45600</v>
      </c>
      <c r="C2472" s="2">
        <v>6.04</v>
      </c>
      <c r="D2472" s="2">
        <v>5.7892999999999999</v>
      </c>
      <c r="E2472" s="2">
        <v>2287</v>
      </c>
      <c r="F2472" s="2">
        <v>6.008</v>
      </c>
      <c r="G2472" s="2">
        <v>13740.296</v>
      </c>
      <c r="H2472" s="21">
        <f t="shared" si="38"/>
        <v>6.6597113545469582E-3</v>
      </c>
      <c r="I2472" s="4"/>
      <c r="J2472" s="4"/>
      <c r="K2472" s="4"/>
    </row>
    <row r="2473" spans="2:11" ht="13.5" x14ac:dyDescent="0.35">
      <c r="B2473" s="3">
        <v>45601</v>
      </c>
      <c r="C2473" s="2">
        <v>6.11</v>
      </c>
      <c r="D2473" s="2">
        <v>5.8563999999999998</v>
      </c>
      <c r="E2473" s="2">
        <v>1362</v>
      </c>
      <c r="F2473" s="2">
        <v>6.0549999999999997</v>
      </c>
      <c r="G2473" s="2">
        <v>8246.91</v>
      </c>
      <c r="H2473" s="21">
        <f t="shared" si="38"/>
        <v>1.1590347710431303E-2</v>
      </c>
      <c r="I2473" s="4"/>
      <c r="J2473" s="4"/>
      <c r="K2473" s="4"/>
    </row>
    <row r="2474" spans="2:11" ht="13.5" x14ac:dyDescent="0.35">
      <c r="B2474" s="3">
        <v>45602</v>
      </c>
      <c r="C2474" s="2">
        <v>6.08</v>
      </c>
      <c r="D2474" s="2">
        <v>5.8277000000000001</v>
      </c>
      <c r="E2474" s="2">
        <v>34580</v>
      </c>
      <c r="F2474" s="2">
        <v>6.085</v>
      </c>
      <c r="G2474" s="2">
        <v>210419.3</v>
      </c>
      <c r="H2474" s="21">
        <f t="shared" si="38"/>
        <v>-4.9006215422443353E-3</v>
      </c>
      <c r="I2474" s="4"/>
      <c r="J2474" s="4"/>
      <c r="K2474" s="4"/>
    </row>
    <row r="2475" spans="2:11" ht="13.5" x14ac:dyDescent="0.35">
      <c r="B2475" s="3">
        <v>45603</v>
      </c>
      <c r="C2475" s="2">
        <v>6.08</v>
      </c>
      <c r="D2475" s="2">
        <v>5.8277000000000001</v>
      </c>
      <c r="E2475" s="2">
        <v>6252</v>
      </c>
      <c r="F2475" s="2">
        <v>6.093</v>
      </c>
      <c r="G2475" s="2">
        <v>38093.436000000002</v>
      </c>
      <c r="H2475" s="21">
        <f t="shared" si="38"/>
        <v>0</v>
      </c>
      <c r="I2475" s="4"/>
      <c r="J2475" s="4"/>
      <c r="K2475" s="4"/>
    </row>
    <row r="2476" spans="2:11" ht="13.5" x14ac:dyDescent="0.35">
      <c r="B2476" s="3">
        <v>45604</v>
      </c>
      <c r="C2476" s="2">
        <v>6.28</v>
      </c>
      <c r="D2476" s="2">
        <v>6.0194000000000001</v>
      </c>
      <c r="E2476" s="2">
        <v>70874</v>
      </c>
      <c r="F2476" s="2">
        <v>6.2320000000000002</v>
      </c>
      <c r="G2476" s="2">
        <v>441686.76799999998</v>
      </c>
      <c r="H2476" s="21">
        <f t="shared" si="38"/>
        <v>3.2894623951129943E-2</v>
      </c>
      <c r="I2476" s="4"/>
      <c r="J2476" s="4"/>
      <c r="K2476" s="4"/>
    </row>
    <row r="2477" spans="2:11" ht="13.5" x14ac:dyDescent="0.35">
      <c r="B2477" s="3">
        <v>45607</v>
      </c>
      <c r="C2477" s="2">
        <v>6.32</v>
      </c>
      <c r="D2477" s="2">
        <v>6.0576999999999996</v>
      </c>
      <c r="E2477" s="2">
        <v>12399</v>
      </c>
      <c r="F2477" s="2">
        <v>6.266</v>
      </c>
      <c r="G2477" s="2">
        <v>77692.134000000005</v>
      </c>
      <c r="H2477" s="21">
        <f t="shared" si="38"/>
        <v>6.3627604080140144E-3</v>
      </c>
      <c r="I2477" s="4"/>
      <c r="J2477" s="4"/>
      <c r="K2477" s="4"/>
    </row>
    <row r="2478" spans="2:11" ht="13.5" x14ac:dyDescent="0.35">
      <c r="B2478" s="3">
        <v>45608</v>
      </c>
      <c r="C2478" s="2">
        <v>6.2</v>
      </c>
      <c r="D2478" s="2">
        <v>5.9427000000000003</v>
      </c>
      <c r="E2478" s="2">
        <v>53339</v>
      </c>
      <c r="F2478" s="2">
        <v>6.258</v>
      </c>
      <c r="G2478" s="2">
        <v>333795.462</v>
      </c>
      <c r="H2478" s="21">
        <f t="shared" si="38"/>
        <v>-1.8984102877329569E-2</v>
      </c>
      <c r="I2478" s="4"/>
      <c r="J2478" s="4"/>
      <c r="K2478" s="4"/>
    </row>
    <row r="2479" spans="2:11" ht="13.5" x14ac:dyDescent="0.35">
      <c r="B2479" s="3">
        <v>45609</v>
      </c>
      <c r="C2479" s="2">
        <v>6.1</v>
      </c>
      <c r="D2479" s="2">
        <v>5.8468999999999998</v>
      </c>
      <c r="E2479" s="2">
        <v>22502</v>
      </c>
      <c r="F2479" s="2">
        <v>6.1289999999999996</v>
      </c>
      <c r="G2479" s="2">
        <v>137914.758</v>
      </c>
      <c r="H2479" s="21">
        <f t="shared" si="38"/>
        <v>-1.6120618574048926E-2</v>
      </c>
      <c r="I2479" s="4"/>
      <c r="J2479" s="4"/>
      <c r="K2479" s="4"/>
    </row>
    <row r="2480" spans="2:11" ht="13.5" x14ac:dyDescent="0.35">
      <c r="B2480" s="3">
        <v>45610</v>
      </c>
      <c r="C2480" s="2">
        <v>6.06</v>
      </c>
      <c r="D2480" s="2">
        <v>5.8085000000000004</v>
      </c>
      <c r="E2480" s="2">
        <v>13027</v>
      </c>
      <c r="F2480" s="2">
        <v>6.0990000000000002</v>
      </c>
      <c r="G2480" s="2">
        <v>79451.672999999995</v>
      </c>
      <c r="H2480" s="21">
        <f t="shared" si="38"/>
        <v>-6.5675828216660665E-3</v>
      </c>
      <c r="I2480" s="4"/>
      <c r="J2480" s="4"/>
      <c r="K2480" s="4"/>
    </row>
    <row r="2481" spans="2:11" ht="13.5" x14ac:dyDescent="0.35">
      <c r="B2481" s="3">
        <v>45611</v>
      </c>
      <c r="C2481" s="2">
        <v>6.15</v>
      </c>
      <c r="D2481" s="2">
        <v>5.8948</v>
      </c>
      <c r="E2481" s="2">
        <v>11528</v>
      </c>
      <c r="F2481" s="2">
        <v>6.0739999999999998</v>
      </c>
      <c r="G2481" s="2">
        <v>70021.072</v>
      </c>
      <c r="H2481" s="21">
        <f t="shared" si="38"/>
        <v>1.4857536369114159E-2</v>
      </c>
      <c r="I2481" s="4"/>
      <c r="J2481" s="4"/>
      <c r="K2481" s="4"/>
    </row>
    <row r="2482" spans="2:11" ht="13.5" x14ac:dyDescent="0.35">
      <c r="B2482" s="3">
        <v>45614</v>
      </c>
      <c r="C2482" s="2">
        <v>6.1</v>
      </c>
      <c r="D2482" s="2">
        <v>5.8468999999999998</v>
      </c>
      <c r="E2482" s="2">
        <v>3110</v>
      </c>
      <c r="F2482" s="2">
        <v>6.0869999999999997</v>
      </c>
      <c r="G2482" s="2">
        <v>18930.57</v>
      </c>
      <c r="H2482" s="21">
        <f t="shared" si="38"/>
        <v>-8.1258057949379573E-3</v>
      </c>
      <c r="I2482" s="4"/>
      <c r="J2482" s="4"/>
      <c r="K2482" s="4"/>
    </row>
    <row r="2483" spans="2:11" ht="13.5" x14ac:dyDescent="0.35">
      <c r="B2483" s="3">
        <v>45615</v>
      </c>
      <c r="C2483" s="2">
        <v>6.1</v>
      </c>
      <c r="D2483" s="2">
        <v>5.8468999999999998</v>
      </c>
      <c r="E2483" s="2">
        <v>1982</v>
      </c>
      <c r="F2483" s="2">
        <v>6.0869999999999997</v>
      </c>
      <c r="G2483" s="2">
        <v>12064.433999999999</v>
      </c>
      <c r="H2483" s="21">
        <f t="shared" si="38"/>
        <v>0</v>
      </c>
      <c r="I2483" s="4"/>
      <c r="J2483" s="4"/>
      <c r="K2483" s="4"/>
    </row>
    <row r="2484" spans="2:11" ht="13.5" x14ac:dyDescent="0.35">
      <c r="B2484" s="3">
        <v>45616</v>
      </c>
      <c r="C2484" s="2">
        <v>6.05</v>
      </c>
      <c r="D2484" s="2">
        <v>5.7988999999999997</v>
      </c>
      <c r="E2484" s="2">
        <v>1453</v>
      </c>
      <c r="F2484" s="2">
        <v>6.0640000000000001</v>
      </c>
      <c r="G2484" s="2">
        <v>8810.9920000000002</v>
      </c>
      <c r="H2484" s="21">
        <f t="shared" si="38"/>
        <v>-8.2094785270827361E-3</v>
      </c>
      <c r="I2484" s="4"/>
      <c r="J2484" s="4"/>
      <c r="K2484" s="4"/>
    </row>
    <row r="2485" spans="2:11" ht="13.5" x14ac:dyDescent="0.35">
      <c r="B2485" s="3">
        <v>45617</v>
      </c>
      <c r="C2485" s="2">
        <v>6.08</v>
      </c>
      <c r="D2485" s="2">
        <v>5.8277000000000001</v>
      </c>
      <c r="E2485" s="2">
        <v>2401</v>
      </c>
      <c r="F2485" s="2">
        <v>6.05</v>
      </c>
      <c r="G2485" s="2">
        <v>14526.05</v>
      </c>
      <c r="H2485" s="21">
        <f t="shared" si="38"/>
        <v>4.9664591560469023E-3</v>
      </c>
      <c r="I2485" s="4"/>
      <c r="J2485" s="4"/>
      <c r="K2485" s="4"/>
    </row>
    <row r="2486" spans="2:11" ht="13.5" x14ac:dyDescent="0.35">
      <c r="B2486" s="3">
        <v>45618</v>
      </c>
      <c r="C2486" s="2">
        <v>6.14</v>
      </c>
      <c r="D2486" s="2">
        <v>5.8852000000000002</v>
      </c>
      <c r="E2486" s="2">
        <v>17158</v>
      </c>
      <c r="F2486" s="2">
        <v>6.1280000000000001</v>
      </c>
      <c r="G2486" s="2">
        <v>105144.224</v>
      </c>
      <c r="H2486" s="21">
        <f t="shared" si="38"/>
        <v>9.8666712425142175E-3</v>
      </c>
      <c r="I2486" s="4"/>
      <c r="J2486" s="4"/>
      <c r="K2486" s="4"/>
    </row>
    <row r="2487" spans="2:11" ht="13.5" x14ac:dyDescent="0.35">
      <c r="B2487" s="3">
        <v>45621</v>
      </c>
      <c r="C2487" s="2">
        <v>6.19</v>
      </c>
      <c r="D2487" s="2">
        <v>5.9330999999999996</v>
      </c>
      <c r="E2487" s="2">
        <v>20032</v>
      </c>
      <c r="F2487" s="2">
        <v>6.1760000000000002</v>
      </c>
      <c r="G2487" s="2">
        <v>123717.632</v>
      </c>
      <c r="H2487" s="21">
        <f t="shared" si="38"/>
        <v>8.1390606946236971E-3</v>
      </c>
      <c r="I2487" s="4"/>
      <c r="J2487" s="4"/>
      <c r="K2487" s="4"/>
    </row>
    <row r="2488" spans="2:11" ht="13.5" x14ac:dyDescent="0.35">
      <c r="B2488" s="3">
        <v>45622</v>
      </c>
      <c r="C2488" s="2">
        <v>6.2</v>
      </c>
      <c r="D2488" s="2">
        <v>5.9427000000000003</v>
      </c>
      <c r="E2488" s="2">
        <v>28639</v>
      </c>
      <c r="F2488" s="2">
        <v>6.2009999999999996</v>
      </c>
      <c r="G2488" s="2">
        <v>177590.43900000001</v>
      </c>
      <c r="H2488" s="21">
        <f t="shared" si="38"/>
        <v>1.6180411589221014E-3</v>
      </c>
      <c r="I2488" s="4"/>
      <c r="J2488" s="4"/>
      <c r="K2488" s="4"/>
    </row>
    <row r="2489" spans="2:11" ht="13.5" x14ac:dyDescent="0.35">
      <c r="B2489" s="3">
        <v>45623</v>
      </c>
      <c r="C2489" s="2">
        <v>6.38</v>
      </c>
      <c r="D2489" s="2">
        <v>6.1151999999999997</v>
      </c>
      <c r="E2489" s="2">
        <v>19826</v>
      </c>
      <c r="F2489" s="2">
        <v>6.306</v>
      </c>
      <c r="G2489" s="2">
        <v>125022.75599999999</v>
      </c>
      <c r="H2489" s="21">
        <f t="shared" si="38"/>
        <v>2.902720985410662E-2</v>
      </c>
      <c r="I2489" s="4"/>
      <c r="J2489" s="4"/>
      <c r="K2489" s="4"/>
    </row>
    <row r="2490" spans="2:11" ht="13.5" x14ac:dyDescent="0.35">
      <c r="B2490" s="3">
        <v>45624</v>
      </c>
      <c r="C2490" s="2">
        <v>6.49</v>
      </c>
      <c r="D2490" s="2">
        <v>6.2206999999999999</v>
      </c>
      <c r="E2490" s="2">
        <v>61404</v>
      </c>
      <c r="F2490" s="2">
        <v>6.4050000000000002</v>
      </c>
      <c r="G2490" s="2">
        <v>393292.62</v>
      </c>
      <c r="H2490" s="21">
        <f t="shared" si="38"/>
        <v>1.7252093144950312E-2</v>
      </c>
      <c r="I2490" s="4"/>
      <c r="J2490" s="4"/>
      <c r="K2490" s="4"/>
    </row>
    <row r="2491" spans="2:11" ht="13.5" x14ac:dyDescent="0.35">
      <c r="B2491" s="3">
        <v>45625</v>
      </c>
      <c r="C2491" s="2">
        <v>6.4</v>
      </c>
      <c r="D2491" s="2">
        <v>6.1344000000000003</v>
      </c>
      <c r="E2491" s="2">
        <v>23528</v>
      </c>
      <c r="F2491" s="2">
        <v>6.4249999999999998</v>
      </c>
      <c r="G2491" s="2">
        <v>151167.4</v>
      </c>
      <c r="H2491" s="21">
        <f t="shared" si="38"/>
        <v>-1.3873036796501937E-2</v>
      </c>
      <c r="I2491" s="4"/>
      <c r="J2491" s="4"/>
      <c r="K2491" s="4"/>
    </row>
    <row r="2492" spans="2:11" ht="13.5" x14ac:dyDescent="0.35">
      <c r="B2492" s="3">
        <v>45628</v>
      </c>
      <c r="C2492" s="2">
        <v>6.5</v>
      </c>
      <c r="D2492" s="2">
        <v>6.2302999999999997</v>
      </c>
      <c r="E2492" s="2">
        <v>3920</v>
      </c>
      <c r="F2492" s="2">
        <v>6.5</v>
      </c>
      <c r="G2492" s="2">
        <v>25480</v>
      </c>
      <c r="H2492" s="21">
        <f t="shared" si="38"/>
        <v>1.5633150756390098E-2</v>
      </c>
      <c r="I2492" s="4"/>
      <c r="J2492" s="4"/>
      <c r="K2492" s="4"/>
    </row>
    <row r="2493" spans="2:11" ht="13.5" x14ac:dyDescent="0.35">
      <c r="B2493" s="3">
        <v>45629</v>
      </c>
      <c r="C2493" s="2">
        <v>6.49</v>
      </c>
      <c r="D2493" s="2">
        <v>6.2206999999999999</v>
      </c>
      <c r="E2493" s="2">
        <v>4014</v>
      </c>
      <c r="F2493" s="2">
        <v>6.492</v>
      </c>
      <c r="G2493" s="2">
        <v>26058.887999999999</v>
      </c>
      <c r="H2493" s="21">
        <f t="shared" si="38"/>
        <v>-1.540856780572337E-3</v>
      </c>
      <c r="I2493" s="4"/>
      <c r="J2493" s="4"/>
      <c r="K2493" s="4"/>
    </row>
    <row r="2494" spans="2:11" ht="13.5" x14ac:dyDescent="0.35">
      <c r="B2494" s="3">
        <v>45630</v>
      </c>
      <c r="C2494" s="2">
        <v>6.49</v>
      </c>
      <c r="D2494" s="2">
        <v>6.2206999999999999</v>
      </c>
      <c r="E2494" s="2">
        <v>7488</v>
      </c>
      <c r="F2494" s="2">
        <v>6.4580000000000002</v>
      </c>
      <c r="G2494" s="2">
        <v>48357.504000000001</v>
      </c>
      <c r="H2494" s="21">
        <f t="shared" si="38"/>
        <v>0</v>
      </c>
      <c r="I2494" s="4"/>
      <c r="J2494" s="4"/>
      <c r="K2494" s="4"/>
    </row>
    <row r="2495" spans="2:11" ht="13.5" x14ac:dyDescent="0.35">
      <c r="B2495" s="3">
        <v>45631</v>
      </c>
      <c r="C2495" s="2">
        <v>6.42</v>
      </c>
      <c r="D2495" s="2">
        <v>6.1536</v>
      </c>
      <c r="E2495" s="2">
        <v>3440</v>
      </c>
      <c r="F2495" s="2">
        <v>6.3710000000000004</v>
      </c>
      <c r="G2495" s="2">
        <v>21916.240000000002</v>
      </c>
      <c r="H2495" s="21">
        <f t="shared" si="38"/>
        <v>-1.0786567428102937E-2</v>
      </c>
      <c r="I2495" s="4"/>
      <c r="J2495" s="4"/>
      <c r="K2495" s="4"/>
    </row>
    <row r="2496" spans="2:11" ht="13.5" x14ac:dyDescent="0.35">
      <c r="B2496" s="3">
        <v>45632</v>
      </c>
      <c r="C2496" s="2">
        <v>6.43</v>
      </c>
      <c r="D2496" s="2">
        <v>6.1631999999999998</v>
      </c>
      <c r="E2496" s="2">
        <v>46569</v>
      </c>
      <c r="F2496" s="2">
        <v>6.4109999999999996</v>
      </c>
      <c r="G2496" s="2">
        <v>298553.859</v>
      </c>
      <c r="H2496" s="21">
        <f t="shared" si="38"/>
        <v>1.5600624024960724E-3</v>
      </c>
      <c r="I2496" s="4"/>
      <c r="J2496" s="4"/>
      <c r="K2496" s="4"/>
    </row>
    <row r="2497" spans="2:11" ht="13.5" x14ac:dyDescent="0.35">
      <c r="B2497" s="3">
        <v>45635</v>
      </c>
      <c r="C2497" s="2">
        <v>6.47</v>
      </c>
      <c r="D2497" s="2">
        <v>6.2015000000000002</v>
      </c>
      <c r="E2497" s="2">
        <v>2464</v>
      </c>
      <c r="F2497" s="2">
        <v>6.4470000000000001</v>
      </c>
      <c r="G2497" s="2">
        <v>15885.407999999999</v>
      </c>
      <c r="H2497" s="21">
        <f t="shared" si="38"/>
        <v>6.214304257528629E-3</v>
      </c>
      <c r="I2497" s="4"/>
      <c r="J2497" s="4"/>
      <c r="K2497" s="4"/>
    </row>
    <row r="2498" spans="2:11" ht="13.5" x14ac:dyDescent="0.35">
      <c r="B2498" s="3">
        <v>45636</v>
      </c>
      <c r="C2498" s="2">
        <v>6.47</v>
      </c>
      <c r="D2498" s="2">
        <v>6.2015000000000002</v>
      </c>
      <c r="E2498" s="2">
        <v>4293</v>
      </c>
      <c r="F2498" s="2">
        <v>6.47</v>
      </c>
      <c r="G2498" s="2">
        <v>27775.71</v>
      </c>
      <c r="H2498" s="21">
        <f t="shared" si="38"/>
        <v>0</v>
      </c>
      <c r="I2498" s="4"/>
      <c r="J2498" s="4"/>
      <c r="K2498" s="4"/>
    </row>
    <row r="2499" spans="2:11" ht="13.5" x14ac:dyDescent="0.35">
      <c r="B2499" s="3">
        <v>45637</v>
      </c>
      <c r="C2499" s="2">
        <v>6.4</v>
      </c>
      <c r="D2499" s="2">
        <v>6.1344000000000003</v>
      </c>
      <c r="E2499" s="2">
        <v>22776</v>
      </c>
      <c r="F2499" s="2">
        <v>6.4340000000000002</v>
      </c>
      <c r="G2499" s="2">
        <v>146540.78400000001</v>
      </c>
      <c r="H2499" s="21">
        <f t="shared" si="38"/>
        <v>-1.0819962912198651E-2</v>
      </c>
      <c r="I2499" s="4"/>
      <c r="J2499" s="4"/>
      <c r="K2499" s="4"/>
    </row>
    <row r="2500" spans="2:11" ht="13.5" x14ac:dyDescent="0.35">
      <c r="B2500" s="3">
        <v>45638</v>
      </c>
      <c r="C2500" s="2">
        <v>6.31</v>
      </c>
      <c r="D2500" s="2">
        <v>6.0480999999999998</v>
      </c>
      <c r="E2500" s="2">
        <v>35552</v>
      </c>
      <c r="F2500" s="2">
        <v>6.3220000000000001</v>
      </c>
      <c r="G2500" s="2">
        <v>224759.74400000001</v>
      </c>
      <c r="H2500" s="21">
        <f t="shared" si="38"/>
        <v>-1.4068205529473214E-2</v>
      </c>
      <c r="I2500" s="4"/>
      <c r="J2500" s="4"/>
      <c r="K2500" s="4"/>
    </row>
    <row r="2501" spans="2:11" ht="13.5" x14ac:dyDescent="0.35">
      <c r="B2501" s="3">
        <v>45639</v>
      </c>
      <c r="C2501" s="2">
        <v>6.3</v>
      </c>
      <c r="D2501" s="2">
        <v>6.0385999999999997</v>
      </c>
      <c r="E2501" s="2">
        <v>16742</v>
      </c>
      <c r="F2501" s="2">
        <v>6.3479999999999999</v>
      </c>
      <c r="G2501" s="2">
        <v>106278.216</v>
      </c>
      <c r="H2501" s="21">
        <f t="shared" si="38"/>
        <v>-1.570741224516801E-3</v>
      </c>
      <c r="I2501" s="4"/>
      <c r="J2501" s="4"/>
      <c r="K2501" s="4"/>
    </row>
    <row r="2502" spans="2:11" ht="13.5" x14ac:dyDescent="0.35">
      <c r="B2502" s="3">
        <v>45642</v>
      </c>
      <c r="C2502" s="2">
        <v>6.27</v>
      </c>
      <c r="D2502" s="2">
        <v>6.0098000000000003</v>
      </c>
      <c r="E2502" s="2">
        <v>1336</v>
      </c>
      <c r="F2502" s="2">
        <v>6.3070000000000004</v>
      </c>
      <c r="G2502" s="2">
        <v>8426.152</v>
      </c>
      <c r="H2502" s="21">
        <f t="shared" si="38"/>
        <v>-4.7693173914482648E-3</v>
      </c>
      <c r="I2502" s="4"/>
      <c r="J2502" s="4"/>
      <c r="K2502" s="4"/>
    </row>
    <row r="2503" spans="2:11" ht="13.5" x14ac:dyDescent="0.35">
      <c r="B2503" s="3">
        <v>45644</v>
      </c>
      <c r="C2503" s="2">
        <v>6.17</v>
      </c>
      <c r="D2503" s="2">
        <v>5.9138999999999999</v>
      </c>
      <c r="E2503" s="2">
        <v>12668</v>
      </c>
      <c r="F2503" s="2">
        <v>6.274</v>
      </c>
      <c r="G2503" s="2">
        <v>79479.032000000007</v>
      </c>
      <c r="H2503" s="21">
        <f t="shared" ref="H2503:H2566" si="39">(D2503-D2502)/D2502</f>
        <v>-1.5957269792672021E-2</v>
      </c>
      <c r="I2503" s="4"/>
      <c r="J2503" s="4"/>
      <c r="K2503" s="4"/>
    </row>
    <row r="2504" spans="2:11" ht="13.5" x14ac:dyDescent="0.35">
      <c r="B2504" s="3">
        <v>45645</v>
      </c>
      <c r="C2504" s="2">
        <v>6.35</v>
      </c>
      <c r="D2504" s="2">
        <v>6.0865</v>
      </c>
      <c r="E2504" s="2">
        <v>863303</v>
      </c>
      <c r="F2504" s="2">
        <v>6.1509999999999998</v>
      </c>
      <c r="G2504" s="2">
        <v>5310176.7529999996</v>
      </c>
      <c r="H2504" s="21">
        <f t="shared" si="39"/>
        <v>2.918547827998446E-2</v>
      </c>
      <c r="I2504" s="4"/>
      <c r="J2504" s="4"/>
      <c r="K2504" s="4"/>
    </row>
    <row r="2505" spans="2:11" ht="13.5" x14ac:dyDescent="0.35">
      <c r="B2505" s="3">
        <v>45646</v>
      </c>
      <c r="C2505" s="2">
        <v>6.32</v>
      </c>
      <c r="D2505" s="2">
        <v>6.0576999999999996</v>
      </c>
      <c r="E2505" s="2">
        <v>27557</v>
      </c>
      <c r="F2505" s="2">
        <v>6.3390000000000004</v>
      </c>
      <c r="G2505" s="2">
        <v>174683.823</v>
      </c>
      <c r="H2505" s="21">
        <f t="shared" si="39"/>
        <v>-4.7317834551877727E-3</v>
      </c>
      <c r="I2505" s="4"/>
      <c r="J2505" s="4"/>
      <c r="K2505" s="4"/>
    </row>
    <row r="2506" spans="2:11" ht="13.5" x14ac:dyDescent="0.35">
      <c r="B2506" s="3">
        <v>45649</v>
      </c>
      <c r="C2506" s="2">
        <v>6.3</v>
      </c>
      <c r="D2506" s="2">
        <v>6.0385999999999997</v>
      </c>
      <c r="E2506" s="2">
        <v>474</v>
      </c>
      <c r="F2506" s="2">
        <v>6.2889999999999997</v>
      </c>
      <c r="G2506" s="2">
        <v>2980.9859999999999</v>
      </c>
      <c r="H2506" s="21">
        <f t="shared" si="39"/>
        <v>-3.15301186919126E-3</v>
      </c>
      <c r="I2506" s="4"/>
      <c r="J2506" s="4"/>
      <c r="K2506" s="4"/>
    </row>
    <row r="2507" spans="2:11" ht="13.5" x14ac:dyDescent="0.35">
      <c r="B2507" s="3">
        <v>45650</v>
      </c>
      <c r="C2507" s="2">
        <v>6.31</v>
      </c>
      <c r="D2507" s="2">
        <v>6.0480999999999998</v>
      </c>
      <c r="E2507" s="2">
        <v>14112</v>
      </c>
      <c r="F2507" s="2">
        <v>6.3029999999999999</v>
      </c>
      <c r="G2507" s="2">
        <v>88947.936000000002</v>
      </c>
      <c r="H2507" s="21">
        <f t="shared" si="39"/>
        <v>1.5732123339847091E-3</v>
      </c>
      <c r="I2507" s="4"/>
      <c r="J2507" s="4"/>
      <c r="K2507" s="4"/>
    </row>
    <row r="2508" spans="2:11" ht="13.5" x14ac:dyDescent="0.35">
      <c r="B2508" s="3">
        <v>45651</v>
      </c>
      <c r="C2508" s="2">
        <v>6.33</v>
      </c>
      <c r="D2508" s="2">
        <v>6.0673000000000004</v>
      </c>
      <c r="E2508" s="2">
        <v>14538</v>
      </c>
      <c r="F2508" s="2">
        <v>6.3150000000000004</v>
      </c>
      <c r="G2508" s="2">
        <v>91807.47</v>
      </c>
      <c r="H2508" s="21">
        <f t="shared" si="39"/>
        <v>3.1745506853392883E-3</v>
      </c>
      <c r="I2508" s="4"/>
      <c r="J2508" s="4"/>
      <c r="K2508" s="4"/>
    </row>
    <row r="2509" spans="2:11" ht="13.5" x14ac:dyDescent="0.35">
      <c r="B2509" s="3">
        <v>45652</v>
      </c>
      <c r="C2509" s="2">
        <v>6.33</v>
      </c>
      <c r="D2509" s="2">
        <v>6.0673000000000004</v>
      </c>
      <c r="E2509" s="2">
        <v>28270</v>
      </c>
      <c r="F2509" s="2">
        <v>6.2169999999999996</v>
      </c>
      <c r="G2509" s="2">
        <v>175754.59</v>
      </c>
      <c r="H2509" s="21">
        <f t="shared" si="39"/>
        <v>0</v>
      </c>
      <c r="I2509" s="4"/>
      <c r="J2509" s="4"/>
      <c r="K2509" s="4"/>
    </row>
    <row r="2510" spans="2:11" ht="13.5" x14ac:dyDescent="0.35">
      <c r="B2510" s="3">
        <v>45653</v>
      </c>
      <c r="C2510" s="2">
        <v>6.33</v>
      </c>
      <c r="D2510" s="2">
        <v>6.0673000000000004</v>
      </c>
      <c r="E2510" s="2">
        <v>35849</v>
      </c>
      <c r="F2510" s="2">
        <v>6.319</v>
      </c>
      <c r="G2510" s="2">
        <v>226529.83100000001</v>
      </c>
      <c r="H2510" s="21">
        <f t="shared" si="39"/>
        <v>0</v>
      </c>
      <c r="I2510" s="4"/>
      <c r="J2510" s="4"/>
      <c r="K2510" s="4"/>
    </row>
    <row r="2511" spans="2:11" ht="13.5" x14ac:dyDescent="0.25">
      <c r="B2511" s="3">
        <v>45656</v>
      </c>
      <c r="C2511" s="2">
        <v>6.34</v>
      </c>
      <c r="D2511" s="2">
        <v>6.0769000000000002</v>
      </c>
      <c r="E2511" s="2">
        <v>9680</v>
      </c>
      <c r="F2511" s="2">
        <v>6.3319999999999999</v>
      </c>
      <c r="G2511" s="2">
        <v>61293.760000000002</v>
      </c>
      <c r="H2511" s="21">
        <f t="shared" si="39"/>
        <v>1.5822524022217181E-3</v>
      </c>
      <c r="I2511" s="8"/>
      <c r="J2511" s="8"/>
      <c r="K2511" s="8"/>
    </row>
    <row r="2512" spans="2:11" ht="13.5" x14ac:dyDescent="0.25">
      <c r="B2512" s="3">
        <v>45657</v>
      </c>
      <c r="C2512" s="2">
        <v>6.33</v>
      </c>
      <c r="D2512" s="2">
        <v>6.0673000000000004</v>
      </c>
      <c r="E2512" s="2">
        <v>11104</v>
      </c>
      <c r="F2512" s="2">
        <v>6.3220000000000001</v>
      </c>
      <c r="G2512" s="2">
        <v>70199.487999999998</v>
      </c>
      <c r="H2512" s="21">
        <f t="shared" si="39"/>
        <v>-1.579752834504407E-3</v>
      </c>
      <c r="I2512" s="9"/>
      <c r="J2512" s="10"/>
      <c r="K2512" s="11"/>
    </row>
    <row r="2513" spans="2:11" ht="13.5" x14ac:dyDescent="0.35">
      <c r="B2513" s="3">
        <v>45659</v>
      </c>
      <c r="C2513" s="2">
        <v>6.29</v>
      </c>
      <c r="D2513" s="2">
        <v>6.0289999999999999</v>
      </c>
      <c r="E2513" s="2">
        <v>9021</v>
      </c>
      <c r="F2513" s="2">
        <v>6.298</v>
      </c>
      <c r="G2513" s="2">
        <v>56814.258000000002</v>
      </c>
      <c r="H2513" s="21">
        <f t="shared" si="39"/>
        <v>-6.3125278130305804E-3</v>
      </c>
      <c r="I2513" s="4"/>
      <c r="J2513" s="4"/>
      <c r="K2513" s="4"/>
    </row>
    <row r="2514" spans="2:11" ht="13.5" x14ac:dyDescent="0.35">
      <c r="B2514" s="3">
        <v>45660</v>
      </c>
      <c r="C2514" s="2">
        <v>6.23</v>
      </c>
      <c r="D2514" s="2">
        <v>5.9714999999999998</v>
      </c>
      <c r="E2514" s="2">
        <v>4625</v>
      </c>
      <c r="F2514" s="2">
        <v>6.242</v>
      </c>
      <c r="G2514" s="2">
        <v>28869.25</v>
      </c>
      <c r="H2514" s="21">
        <f t="shared" si="39"/>
        <v>-9.5372366893348992E-3</v>
      </c>
      <c r="I2514" s="4"/>
      <c r="J2514" s="4"/>
      <c r="K2514" s="4"/>
    </row>
    <row r="2515" spans="2:11" ht="13.5" x14ac:dyDescent="0.35">
      <c r="B2515" s="3">
        <v>45663</v>
      </c>
      <c r="C2515" s="2">
        <v>6.26</v>
      </c>
      <c r="D2515" s="2">
        <v>6.0002000000000004</v>
      </c>
      <c r="E2515" s="2">
        <v>5622</v>
      </c>
      <c r="F2515" s="2">
        <v>6.2610000000000001</v>
      </c>
      <c r="G2515" s="2">
        <v>35199.341999999997</v>
      </c>
      <c r="H2515" s="21">
        <f t="shared" si="39"/>
        <v>4.8061626057105608E-3</v>
      </c>
      <c r="I2515" s="4"/>
      <c r="J2515" s="4"/>
      <c r="K2515" s="4"/>
    </row>
    <row r="2516" spans="2:11" ht="13.5" x14ac:dyDescent="0.35">
      <c r="B2516" s="3">
        <v>45664</v>
      </c>
      <c r="C2516" s="2">
        <v>6.3</v>
      </c>
      <c r="D2516" s="2">
        <v>6.0385999999999997</v>
      </c>
      <c r="E2516" s="2">
        <v>17523</v>
      </c>
      <c r="F2516" s="2">
        <v>6.2880000000000003</v>
      </c>
      <c r="G2516" s="2">
        <v>110184.624</v>
      </c>
      <c r="H2516" s="21">
        <f t="shared" si="39"/>
        <v>6.3997866737774273E-3</v>
      </c>
      <c r="I2516" s="4"/>
      <c r="J2516" s="4"/>
      <c r="K2516" s="4"/>
    </row>
    <row r="2517" spans="2:11" ht="13.5" x14ac:dyDescent="0.35">
      <c r="B2517" s="3">
        <v>45665</v>
      </c>
      <c r="C2517" s="2">
        <v>6.26</v>
      </c>
      <c r="D2517" s="2">
        <v>6.0002000000000004</v>
      </c>
      <c r="E2517" s="2">
        <v>6708</v>
      </c>
      <c r="F2517" s="2">
        <v>6.2809999999999997</v>
      </c>
      <c r="G2517" s="2">
        <v>42132.947999999997</v>
      </c>
      <c r="H2517" s="21">
        <f t="shared" si="39"/>
        <v>-6.3590898552643533E-3</v>
      </c>
      <c r="I2517" s="4"/>
      <c r="J2517" s="4"/>
      <c r="K2517" s="4"/>
    </row>
    <row r="2518" spans="2:11" ht="13.5" x14ac:dyDescent="0.35">
      <c r="B2518" s="3">
        <v>45666</v>
      </c>
      <c r="C2518" s="2">
        <v>6.28</v>
      </c>
      <c r="D2518" s="2">
        <v>6.0194000000000001</v>
      </c>
      <c r="E2518" s="2">
        <v>15311</v>
      </c>
      <c r="F2518" s="2">
        <v>6.2560000000000002</v>
      </c>
      <c r="G2518" s="2">
        <v>95785.615999999995</v>
      </c>
      <c r="H2518" s="21">
        <f t="shared" si="39"/>
        <v>3.1998933368887136E-3</v>
      </c>
      <c r="I2518" s="4"/>
      <c r="J2518" s="4"/>
      <c r="K2518" s="4"/>
    </row>
    <row r="2519" spans="2:11" ht="13.5" x14ac:dyDescent="0.35">
      <c r="B2519" s="3">
        <v>45667</v>
      </c>
      <c r="C2519" s="2">
        <v>6.34</v>
      </c>
      <c r="D2519" s="2">
        <v>6.0769000000000002</v>
      </c>
      <c r="E2519" s="2">
        <v>7068</v>
      </c>
      <c r="F2519" s="2">
        <v>6.3019999999999996</v>
      </c>
      <c r="G2519" s="2">
        <v>44542.536</v>
      </c>
      <c r="H2519" s="21">
        <f t="shared" si="39"/>
        <v>9.5524470877496274E-3</v>
      </c>
      <c r="I2519" s="4"/>
      <c r="J2519" s="4"/>
      <c r="K2519" s="4"/>
    </row>
    <row r="2520" spans="2:11" ht="13.5" x14ac:dyDescent="0.35">
      <c r="B2520" s="3">
        <v>45670</v>
      </c>
      <c r="C2520" s="2">
        <v>6.35</v>
      </c>
      <c r="D2520" s="2">
        <v>6.0865</v>
      </c>
      <c r="E2520" s="2">
        <v>11755</v>
      </c>
      <c r="F2520" s="2">
        <v>6.36</v>
      </c>
      <c r="G2520" s="2">
        <v>74761.8</v>
      </c>
      <c r="H2520" s="21">
        <f t="shared" si="39"/>
        <v>1.579752834504407E-3</v>
      </c>
      <c r="I2520" s="4"/>
      <c r="J2520" s="4"/>
      <c r="K2520" s="4"/>
    </row>
    <row r="2521" spans="2:11" ht="13.5" x14ac:dyDescent="0.35">
      <c r="B2521" s="3">
        <v>45671</v>
      </c>
      <c r="C2521" s="2">
        <v>6.34</v>
      </c>
      <c r="D2521" s="2">
        <v>6.0769000000000002</v>
      </c>
      <c r="E2521" s="2">
        <v>10361</v>
      </c>
      <c r="F2521" s="2">
        <v>6.3319999999999999</v>
      </c>
      <c r="G2521" s="2">
        <v>65605.851999999999</v>
      </c>
      <c r="H2521" s="21">
        <f t="shared" si="39"/>
        <v>-1.577261151729209E-3</v>
      </c>
      <c r="I2521" s="4"/>
      <c r="J2521" s="4"/>
      <c r="K2521" s="4"/>
    </row>
    <row r="2522" spans="2:11" ht="13.5" x14ac:dyDescent="0.35">
      <c r="B2522" s="3">
        <v>45672</v>
      </c>
      <c r="C2522" s="2">
        <v>6.32</v>
      </c>
      <c r="D2522" s="2">
        <v>6.0576999999999996</v>
      </c>
      <c r="E2522" s="2">
        <v>15414</v>
      </c>
      <c r="F2522" s="2">
        <v>6.3259999999999996</v>
      </c>
      <c r="G2522" s="2">
        <v>97508.964000000007</v>
      </c>
      <c r="H2522" s="21">
        <f t="shared" si="39"/>
        <v>-3.1595056690089602E-3</v>
      </c>
      <c r="I2522" s="4"/>
      <c r="J2522" s="4"/>
      <c r="K2522" s="4"/>
    </row>
    <row r="2523" spans="2:11" ht="13.5" x14ac:dyDescent="0.35">
      <c r="B2523" s="3">
        <v>45673</v>
      </c>
      <c r="C2523" s="2">
        <v>6.45</v>
      </c>
      <c r="D2523" s="2">
        <v>6.1822999999999997</v>
      </c>
      <c r="E2523" s="2">
        <v>48331</v>
      </c>
      <c r="F2523" s="2">
        <v>6.4290000000000003</v>
      </c>
      <c r="G2523" s="2">
        <v>310719.99900000001</v>
      </c>
      <c r="H2523" s="21">
        <f t="shared" si="39"/>
        <v>2.056886276969808E-2</v>
      </c>
      <c r="I2523" s="4"/>
      <c r="J2523" s="4"/>
      <c r="K2523" s="4"/>
    </row>
    <row r="2524" spans="2:11" ht="13.5" x14ac:dyDescent="0.35">
      <c r="B2524" s="3">
        <v>45674</v>
      </c>
      <c r="C2524" s="2">
        <v>6.69</v>
      </c>
      <c r="D2524" s="2">
        <v>6.4123999999999999</v>
      </c>
      <c r="E2524" s="2">
        <v>90225</v>
      </c>
      <c r="F2524" s="2">
        <v>6.5819999999999999</v>
      </c>
      <c r="G2524" s="2">
        <v>593860.94999999995</v>
      </c>
      <c r="H2524" s="21">
        <f t="shared" si="39"/>
        <v>3.7219157918574025E-2</v>
      </c>
      <c r="I2524" s="4"/>
      <c r="J2524" s="4"/>
      <c r="K2524" s="4"/>
    </row>
    <row r="2525" spans="2:11" ht="13.5" x14ac:dyDescent="0.35">
      <c r="B2525" s="3">
        <v>45677</v>
      </c>
      <c r="C2525" s="2">
        <v>6.7</v>
      </c>
      <c r="D2525" s="2">
        <v>6.4219999999999997</v>
      </c>
      <c r="E2525" s="2">
        <v>49366</v>
      </c>
      <c r="F2525" s="2">
        <v>6.6609999999999996</v>
      </c>
      <c r="G2525" s="2">
        <v>328826.92599999998</v>
      </c>
      <c r="H2525" s="21">
        <f t="shared" si="39"/>
        <v>1.4970993699706555E-3</v>
      </c>
      <c r="I2525" s="4"/>
      <c r="J2525" s="4"/>
      <c r="K2525" s="4"/>
    </row>
    <row r="2526" spans="2:11" ht="13.5" x14ac:dyDescent="0.35">
      <c r="B2526" s="3">
        <v>45678</v>
      </c>
      <c r="C2526" s="2">
        <v>6.57</v>
      </c>
      <c r="D2526" s="2">
        <v>6.2972999999999999</v>
      </c>
      <c r="E2526" s="2">
        <v>7553</v>
      </c>
      <c r="F2526" s="2">
        <v>6.6260000000000003</v>
      </c>
      <c r="G2526" s="2">
        <v>50046.178</v>
      </c>
      <c r="H2526" s="21">
        <f t="shared" si="39"/>
        <v>-1.9417626907505422E-2</v>
      </c>
      <c r="I2526" s="4"/>
      <c r="J2526" s="4"/>
      <c r="K2526" s="4"/>
    </row>
    <row r="2527" spans="2:11" ht="13.5" x14ac:dyDescent="0.35">
      <c r="B2527" s="3">
        <v>45679</v>
      </c>
      <c r="C2527" s="2">
        <v>6.57</v>
      </c>
      <c r="D2527" s="2">
        <v>6.2972999999999999</v>
      </c>
      <c r="E2527" s="2">
        <v>15381</v>
      </c>
      <c r="F2527" s="2">
        <v>6.5730000000000004</v>
      </c>
      <c r="G2527" s="2">
        <v>101099.31299999999</v>
      </c>
      <c r="H2527" s="21">
        <f t="shared" si="39"/>
        <v>0</v>
      </c>
      <c r="I2527" s="4"/>
      <c r="J2527" s="4"/>
      <c r="K2527" s="4"/>
    </row>
    <row r="2528" spans="2:11" ht="13.5" x14ac:dyDescent="0.35">
      <c r="B2528" s="3">
        <v>45680</v>
      </c>
      <c r="C2528" s="2">
        <v>6.59</v>
      </c>
      <c r="D2528" s="2">
        <v>6.3164999999999996</v>
      </c>
      <c r="E2528" s="2">
        <v>2403</v>
      </c>
      <c r="F2528" s="2">
        <v>6.6020000000000003</v>
      </c>
      <c r="G2528" s="2">
        <v>15864.606</v>
      </c>
      <c r="H2528" s="21">
        <f t="shared" si="39"/>
        <v>3.0489257300747403E-3</v>
      </c>
      <c r="I2528" s="4"/>
      <c r="J2528" s="4"/>
      <c r="K2528" s="4"/>
    </row>
    <row r="2529" spans="2:11" ht="13.5" x14ac:dyDescent="0.35">
      <c r="B2529" s="3">
        <v>45681</v>
      </c>
      <c r="C2529" s="2">
        <v>6.7</v>
      </c>
      <c r="D2529" s="2">
        <v>6.4219999999999997</v>
      </c>
      <c r="E2529" s="2">
        <v>112051</v>
      </c>
      <c r="F2529" s="2">
        <v>6.7469999999999999</v>
      </c>
      <c r="G2529" s="2">
        <v>756008.09699999995</v>
      </c>
      <c r="H2529" s="21">
        <f t="shared" si="39"/>
        <v>1.670228765930502E-2</v>
      </c>
      <c r="I2529" s="4"/>
      <c r="J2529" s="4"/>
      <c r="K2529" s="4"/>
    </row>
    <row r="2530" spans="2:11" ht="13.5" x14ac:dyDescent="0.35">
      <c r="B2530" s="3">
        <v>45684</v>
      </c>
      <c r="C2530" s="2">
        <v>6.83</v>
      </c>
      <c r="D2530" s="2">
        <v>6.5465999999999998</v>
      </c>
      <c r="E2530" s="2">
        <v>40374</v>
      </c>
      <c r="F2530" s="2">
        <v>6.7729999999999997</v>
      </c>
      <c r="G2530" s="2">
        <v>273453.10200000001</v>
      </c>
      <c r="H2530" s="21">
        <f t="shared" si="39"/>
        <v>1.9402055434444107E-2</v>
      </c>
      <c r="I2530" s="4"/>
      <c r="J2530" s="4"/>
      <c r="K2530" s="4"/>
    </row>
    <row r="2531" spans="2:11" ht="13.5" x14ac:dyDescent="0.35">
      <c r="B2531" s="3">
        <v>45685</v>
      </c>
      <c r="C2531" s="2">
        <v>6.7</v>
      </c>
      <c r="D2531" s="2">
        <v>6.4219999999999997</v>
      </c>
      <c r="E2531" s="2">
        <v>4076</v>
      </c>
      <c r="F2531" s="2">
        <v>6.734</v>
      </c>
      <c r="G2531" s="2">
        <v>27447.784</v>
      </c>
      <c r="H2531" s="21">
        <f t="shared" si="39"/>
        <v>-1.9032780374545574E-2</v>
      </c>
      <c r="I2531" s="4"/>
      <c r="J2531" s="4"/>
      <c r="K2531" s="4"/>
    </row>
    <row r="2532" spans="2:11" ht="13.5" x14ac:dyDescent="0.35">
      <c r="B2532" s="3">
        <v>45686</v>
      </c>
      <c r="C2532" s="2">
        <v>6.7</v>
      </c>
      <c r="D2532" s="2">
        <v>6.4219999999999997</v>
      </c>
      <c r="E2532" s="2">
        <v>29787</v>
      </c>
      <c r="F2532" s="2">
        <v>6.6959999999999997</v>
      </c>
      <c r="G2532" s="2">
        <v>199453.75200000001</v>
      </c>
      <c r="H2532" s="21">
        <f t="shared" si="39"/>
        <v>0</v>
      </c>
      <c r="I2532" s="4"/>
      <c r="J2532" s="4"/>
      <c r="K2532" s="4"/>
    </row>
    <row r="2533" spans="2:11" ht="13.5" x14ac:dyDescent="0.35">
      <c r="B2533" s="3">
        <v>45687</v>
      </c>
      <c r="C2533" s="2">
        <v>6.6</v>
      </c>
      <c r="D2533" s="2">
        <v>6.3261000000000003</v>
      </c>
      <c r="E2533" s="2">
        <v>10665</v>
      </c>
      <c r="F2533" s="2">
        <v>6.6909999999999998</v>
      </c>
      <c r="G2533" s="2">
        <v>71359.514999999999</v>
      </c>
      <c r="H2533" s="21">
        <f t="shared" si="39"/>
        <v>-1.49330426658361E-2</v>
      </c>
      <c r="I2533" s="4"/>
      <c r="J2533" s="4"/>
      <c r="K2533" s="4"/>
    </row>
    <row r="2534" spans="2:11" ht="13.5" x14ac:dyDescent="0.35">
      <c r="B2534" s="3">
        <v>45688</v>
      </c>
      <c r="C2534" s="2">
        <v>6.7</v>
      </c>
      <c r="D2534" s="2">
        <v>6.4219999999999997</v>
      </c>
      <c r="E2534" s="2">
        <v>35179</v>
      </c>
      <c r="F2534" s="2">
        <v>6.617</v>
      </c>
      <c r="G2534" s="2">
        <v>232779.443</v>
      </c>
      <c r="H2534" s="21">
        <f t="shared" si="39"/>
        <v>1.5159418915287369E-2</v>
      </c>
      <c r="I2534" s="4"/>
      <c r="J2534" s="4"/>
      <c r="K2534" s="4"/>
    </row>
    <row r="2535" spans="2:11" ht="13.5" x14ac:dyDescent="0.35">
      <c r="B2535" s="3">
        <v>45691</v>
      </c>
      <c r="C2535" s="2">
        <v>6.69</v>
      </c>
      <c r="D2535" s="2">
        <v>6.4123999999999999</v>
      </c>
      <c r="E2535" s="2">
        <v>5751</v>
      </c>
      <c r="F2535" s="2">
        <v>6.6769999999999996</v>
      </c>
      <c r="G2535" s="2">
        <v>38399.427000000003</v>
      </c>
      <c r="H2535" s="21">
        <f t="shared" si="39"/>
        <v>-1.4948614138897277E-3</v>
      </c>
      <c r="I2535" s="4"/>
      <c r="J2535" s="4"/>
      <c r="K2535" s="4"/>
    </row>
    <row r="2536" spans="2:11" ht="13.5" x14ac:dyDescent="0.35">
      <c r="B2536" s="3">
        <v>45692</v>
      </c>
      <c r="C2536" s="2">
        <v>6.6</v>
      </c>
      <c r="D2536" s="2">
        <v>6.3261000000000003</v>
      </c>
      <c r="E2536" s="2">
        <v>42319</v>
      </c>
      <c r="F2536" s="2">
        <v>6.6050000000000004</v>
      </c>
      <c r="G2536" s="2">
        <v>279516.995</v>
      </c>
      <c r="H2536" s="21">
        <f t="shared" si="39"/>
        <v>-1.3458299544632213E-2</v>
      </c>
      <c r="I2536" s="4"/>
      <c r="J2536" s="4"/>
      <c r="K2536" s="4"/>
    </row>
    <row r="2537" spans="2:11" ht="13.5" x14ac:dyDescent="0.35">
      <c r="B2537" s="3">
        <v>45693</v>
      </c>
      <c r="C2537" s="2">
        <v>6.75</v>
      </c>
      <c r="D2537" s="2">
        <v>6.4699</v>
      </c>
      <c r="E2537" s="2">
        <v>22400</v>
      </c>
      <c r="F2537" s="2">
        <v>6.6970000000000001</v>
      </c>
      <c r="G2537" s="2">
        <v>150012.79999999999</v>
      </c>
      <c r="H2537" s="21">
        <f t="shared" si="39"/>
        <v>2.2731224609158832E-2</v>
      </c>
      <c r="I2537" s="4"/>
      <c r="J2537" s="4"/>
      <c r="K2537" s="4"/>
    </row>
    <row r="2538" spans="2:11" ht="13.5" x14ac:dyDescent="0.35">
      <c r="B2538" s="3">
        <v>45694</v>
      </c>
      <c r="C2538" s="2">
        <v>6.75</v>
      </c>
      <c r="D2538" s="2">
        <v>6.4699</v>
      </c>
      <c r="E2538" s="2">
        <v>2961</v>
      </c>
      <c r="F2538" s="2">
        <v>6.7359999999999998</v>
      </c>
      <c r="G2538" s="2">
        <v>19945.295999999998</v>
      </c>
      <c r="H2538" s="21">
        <f t="shared" si="39"/>
        <v>0</v>
      </c>
      <c r="I2538" s="4"/>
      <c r="J2538" s="4"/>
      <c r="K2538" s="4"/>
    </row>
    <row r="2539" spans="2:11" ht="13.5" x14ac:dyDescent="0.35">
      <c r="B2539" s="3">
        <v>45695</v>
      </c>
      <c r="C2539" s="2">
        <v>6.7</v>
      </c>
      <c r="D2539" s="2">
        <v>6.4219999999999997</v>
      </c>
      <c r="E2539" s="2">
        <v>3971</v>
      </c>
      <c r="F2539" s="2">
        <v>6.6920000000000002</v>
      </c>
      <c r="G2539" s="2">
        <v>26573.932000000001</v>
      </c>
      <c r="H2539" s="21">
        <f t="shared" si="39"/>
        <v>-7.4035147374766647E-3</v>
      </c>
      <c r="I2539" s="4"/>
      <c r="J2539" s="4"/>
      <c r="K2539" s="4"/>
    </row>
    <row r="2540" spans="2:11" ht="13.5" x14ac:dyDescent="0.35">
      <c r="B2540" s="3">
        <v>45698</v>
      </c>
      <c r="C2540" s="2">
        <v>6.7</v>
      </c>
      <c r="D2540" s="2">
        <v>6.4219999999999997</v>
      </c>
      <c r="E2540" s="2">
        <v>10897</v>
      </c>
      <c r="F2540" s="2">
        <v>6.6989999999999998</v>
      </c>
      <c r="G2540" s="2">
        <v>72999.002999999997</v>
      </c>
      <c r="H2540" s="21">
        <f t="shared" si="39"/>
        <v>0</v>
      </c>
      <c r="I2540" s="4"/>
      <c r="J2540" s="4"/>
      <c r="K2540" s="4"/>
    </row>
    <row r="2541" spans="2:11" ht="13.5" x14ac:dyDescent="0.35">
      <c r="B2541" s="3">
        <v>45699</v>
      </c>
      <c r="C2541" s="2">
        <v>6.65</v>
      </c>
      <c r="D2541" s="2">
        <v>6.3739999999999997</v>
      </c>
      <c r="E2541" s="2">
        <v>26859</v>
      </c>
      <c r="F2541" s="2">
        <v>6.6710000000000003</v>
      </c>
      <c r="G2541" s="2">
        <v>179176.389</v>
      </c>
      <c r="H2541" s="21">
        <f t="shared" si="39"/>
        <v>-7.4743070694487769E-3</v>
      </c>
      <c r="I2541" s="4"/>
      <c r="J2541" s="4"/>
      <c r="K2541" s="4"/>
    </row>
    <row r="2542" spans="2:11" ht="13.5" x14ac:dyDescent="0.35">
      <c r="B2542" s="3">
        <v>45700</v>
      </c>
      <c r="C2542" s="2">
        <v>6.7</v>
      </c>
      <c r="D2542" s="2">
        <v>6.4219999999999997</v>
      </c>
      <c r="E2542" s="2">
        <v>5363</v>
      </c>
      <c r="F2542" s="2">
        <v>6.68</v>
      </c>
      <c r="G2542" s="2">
        <v>35824.839999999997</v>
      </c>
      <c r="H2542" s="21">
        <f t="shared" si="39"/>
        <v>7.5305930342014502E-3</v>
      </c>
      <c r="I2542" s="4"/>
      <c r="J2542" s="4"/>
      <c r="K2542" s="4"/>
    </row>
    <row r="2543" spans="2:11" ht="13.5" x14ac:dyDescent="0.35">
      <c r="B2543" s="3">
        <v>45701</v>
      </c>
      <c r="C2543" s="2">
        <v>6.77</v>
      </c>
      <c r="D2543" s="2">
        <v>6.4889999999999999</v>
      </c>
      <c r="E2543" s="2">
        <v>32868</v>
      </c>
      <c r="F2543" s="2">
        <v>6.7690000000000001</v>
      </c>
      <c r="G2543" s="2">
        <v>222483.492</v>
      </c>
      <c r="H2543" s="21">
        <f t="shared" si="39"/>
        <v>1.0432886951105601E-2</v>
      </c>
      <c r="I2543" s="4"/>
      <c r="J2543" s="4"/>
      <c r="K2543" s="4"/>
    </row>
    <row r="2544" spans="2:11" ht="13.5" x14ac:dyDescent="0.35">
      <c r="B2544" s="3">
        <v>45702</v>
      </c>
      <c r="C2544" s="2">
        <v>6.95</v>
      </c>
      <c r="D2544" s="2">
        <v>6.6616</v>
      </c>
      <c r="E2544" s="2">
        <v>137047</v>
      </c>
      <c r="F2544" s="2">
        <v>6.907</v>
      </c>
      <c r="G2544" s="2">
        <v>946583.62899999996</v>
      </c>
      <c r="H2544" s="21">
        <f t="shared" si="39"/>
        <v>2.6598859608568361E-2</v>
      </c>
      <c r="I2544" s="4"/>
      <c r="J2544" s="4"/>
      <c r="K2544" s="4"/>
    </row>
    <row r="2545" spans="2:11" ht="13.5" x14ac:dyDescent="0.35">
      <c r="B2545" s="3">
        <v>45705</v>
      </c>
      <c r="C2545" s="2">
        <v>7.18</v>
      </c>
      <c r="D2545" s="2">
        <v>6.8819999999999997</v>
      </c>
      <c r="E2545" s="2">
        <v>76936</v>
      </c>
      <c r="F2545" s="2">
        <v>7.1449999999999996</v>
      </c>
      <c r="G2545" s="2">
        <v>549707.72</v>
      </c>
      <c r="H2545" s="21">
        <f t="shared" si="39"/>
        <v>3.3085144709979537E-2</v>
      </c>
      <c r="I2545" s="4"/>
      <c r="J2545" s="4"/>
      <c r="K2545" s="4"/>
    </row>
    <row r="2546" spans="2:11" ht="13.5" x14ac:dyDescent="0.35">
      <c r="B2546" s="3">
        <v>45706</v>
      </c>
      <c r="C2546" s="2">
        <v>7.14</v>
      </c>
      <c r="D2546" s="2">
        <v>6.8437000000000001</v>
      </c>
      <c r="E2546" s="2">
        <v>20170</v>
      </c>
      <c r="F2546" s="2">
        <v>7.1520000000000001</v>
      </c>
      <c r="G2546" s="2">
        <v>144255.84</v>
      </c>
      <c r="H2546" s="21">
        <f t="shared" si="39"/>
        <v>-5.565242662016791E-3</v>
      </c>
      <c r="I2546" s="4"/>
      <c r="J2546" s="4"/>
      <c r="K2546" s="4"/>
    </row>
    <row r="2547" spans="2:11" ht="13.5" x14ac:dyDescent="0.35">
      <c r="B2547" s="3">
        <v>45707</v>
      </c>
      <c r="C2547" s="2">
        <v>7.04</v>
      </c>
      <c r="D2547" s="2">
        <v>6.7477999999999998</v>
      </c>
      <c r="E2547" s="2">
        <v>105265</v>
      </c>
      <c r="F2547" s="2">
        <v>7.0540000000000003</v>
      </c>
      <c r="G2547" s="2">
        <v>742539.31</v>
      </c>
      <c r="H2547" s="21">
        <f t="shared" si="39"/>
        <v>-1.4012887765390112E-2</v>
      </c>
      <c r="I2547" s="4"/>
      <c r="J2547" s="4"/>
      <c r="K2547" s="4"/>
    </row>
    <row r="2548" spans="2:11" ht="13.5" x14ac:dyDescent="0.35">
      <c r="B2548" s="3">
        <v>45708</v>
      </c>
      <c r="C2548" s="2">
        <v>7.1</v>
      </c>
      <c r="D2548" s="2">
        <v>6.8053999999999997</v>
      </c>
      <c r="E2548" s="2">
        <v>104628</v>
      </c>
      <c r="F2548" s="2">
        <v>7.02</v>
      </c>
      <c r="G2548" s="2">
        <v>734488.56</v>
      </c>
      <c r="H2548" s="21">
        <f t="shared" si="39"/>
        <v>8.5361154746732091E-3</v>
      </c>
      <c r="I2548" s="4"/>
      <c r="J2548" s="4"/>
      <c r="K2548" s="4"/>
    </row>
    <row r="2549" spans="2:11" ht="13.5" x14ac:dyDescent="0.35">
      <c r="B2549" s="3">
        <v>45709</v>
      </c>
      <c r="C2549" s="2">
        <v>7.23</v>
      </c>
      <c r="D2549" s="2">
        <v>6.93</v>
      </c>
      <c r="E2549" s="2">
        <v>89946</v>
      </c>
      <c r="F2549" s="2">
        <v>7.1870000000000003</v>
      </c>
      <c r="G2549" s="2">
        <v>646441.902</v>
      </c>
      <c r="H2549" s="21">
        <f t="shared" si="39"/>
        <v>1.8308989919769602E-2</v>
      </c>
      <c r="I2549" s="4"/>
      <c r="J2549" s="4"/>
      <c r="K2549" s="4"/>
    </row>
    <row r="2550" spans="2:11" ht="13.5" x14ac:dyDescent="0.35">
      <c r="B2550" s="3">
        <v>45712</v>
      </c>
      <c r="C2550" s="2">
        <v>7.26</v>
      </c>
      <c r="D2550" s="2">
        <v>6.9587000000000003</v>
      </c>
      <c r="E2550" s="2">
        <v>20670</v>
      </c>
      <c r="F2550" s="2">
        <v>7.2640000000000002</v>
      </c>
      <c r="G2550" s="2">
        <v>150146.88</v>
      </c>
      <c r="H2550" s="21">
        <f t="shared" si="39"/>
        <v>4.1414141414142305E-3</v>
      </c>
      <c r="I2550" s="4"/>
      <c r="J2550" s="4"/>
      <c r="K2550" s="4"/>
    </row>
    <row r="2551" spans="2:11" ht="13.5" x14ac:dyDescent="0.35">
      <c r="B2551" s="3">
        <v>45713</v>
      </c>
      <c r="C2551" s="2">
        <v>7.22</v>
      </c>
      <c r="D2551" s="2">
        <v>6.9203999999999999</v>
      </c>
      <c r="E2551" s="2">
        <v>33691</v>
      </c>
      <c r="F2551" s="2">
        <v>7.2220000000000004</v>
      </c>
      <c r="G2551" s="2">
        <v>243316.402</v>
      </c>
      <c r="H2551" s="21">
        <f t="shared" si="39"/>
        <v>-5.5039015908144402E-3</v>
      </c>
      <c r="I2551" s="4"/>
      <c r="J2551" s="4"/>
      <c r="K2551" s="4"/>
    </row>
    <row r="2552" spans="2:11" ht="13.5" x14ac:dyDescent="0.35">
      <c r="B2552" s="3">
        <v>45714</v>
      </c>
      <c r="C2552" s="2">
        <v>7.21</v>
      </c>
      <c r="D2552" s="2">
        <v>6.9108000000000001</v>
      </c>
      <c r="E2552" s="2">
        <v>17723</v>
      </c>
      <c r="F2552" s="2">
        <v>7.2149999999999999</v>
      </c>
      <c r="G2552" s="2">
        <v>127871.44500000001</v>
      </c>
      <c r="H2552" s="21">
        <f t="shared" si="39"/>
        <v>-1.3872030518466897E-3</v>
      </c>
      <c r="I2552" s="4"/>
      <c r="J2552" s="4"/>
      <c r="K2552" s="4"/>
    </row>
    <row r="2553" spans="2:11" ht="13.5" x14ac:dyDescent="0.35">
      <c r="B2553" s="3">
        <v>45715</v>
      </c>
      <c r="C2553" s="2">
        <v>7.15</v>
      </c>
      <c r="D2553" s="2">
        <v>6.8532999999999999</v>
      </c>
      <c r="E2553" s="2">
        <v>55257</v>
      </c>
      <c r="F2553" s="2">
        <v>7.1050000000000004</v>
      </c>
      <c r="G2553" s="2">
        <v>392600.98499999999</v>
      </c>
      <c r="H2553" s="21">
        <f t="shared" si="39"/>
        <v>-8.3203102390461466E-3</v>
      </c>
      <c r="I2553" s="4"/>
      <c r="J2553" s="4"/>
      <c r="K2553" s="4"/>
    </row>
    <row r="2554" spans="2:11" ht="13.5" x14ac:dyDescent="0.35">
      <c r="B2554" s="3">
        <v>45716</v>
      </c>
      <c r="C2554" s="2">
        <v>7.14</v>
      </c>
      <c r="D2554" s="2">
        <v>6.8437000000000001</v>
      </c>
      <c r="E2554" s="2">
        <v>6029</v>
      </c>
      <c r="F2554" s="2">
        <v>7.1260000000000003</v>
      </c>
      <c r="G2554" s="2">
        <v>42962.654000000002</v>
      </c>
      <c r="H2554" s="21">
        <f t="shared" si="39"/>
        <v>-1.4007850232734349E-3</v>
      </c>
      <c r="I2554" s="4"/>
      <c r="J2554" s="4"/>
      <c r="K2554" s="4"/>
    </row>
    <row r="2555" spans="2:11" ht="13.5" x14ac:dyDescent="0.35">
      <c r="B2555" s="3">
        <v>45719</v>
      </c>
      <c r="C2555" s="2">
        <v>7.1</v>
      </c>
      <c r="D2555" s="2">
        <v>6.8053999999999997</v>
      </c>
      <c r="E2555" s="2">
        <v>1758</v>
      </c>
      <c r="F2555" s="2">
        <v>7.077</v>
      </c>
      <c r="G2555" s="2">
        <v>12441.366</v>
      </c>
      <c r="H2555" s="21">
        <f t="shared" si="39"/>
        <v>-5.5963879188159101E-3</v>
      </c>
      <c r="I2555" s="4"/>
      <c r="J2555" s="4"/>
      <c r="K2555" s="4"/>
    </row>
    <row r="2556" spans="2:11" ht="13.5" x14ac:dyDescent="0.35">
      <c r="B2556" s="3">
        <v>45720</v>
      </c>
      <c r="C2556" s="2">
        <v>7.29</v>
      </c>
      <c r="D2556" s="2">
        <v>6.9874999999999998</v>
      </c>
      <c r="E2556" s="2">
        <v>84352</v>
      </c>
      <c r="F2556" s="2">
        <v>7.1719999999999997</v>
      </c>
      <c r="G2556" s="2">
        <v>604972.54399999999</v>
      </c>
      <c r="H2556" s="21">
        <f t="shared" si="39"/>
        <v>2.6758162635554143E-2</v>
      </c>
      <c r="I2556" s="4"/>
      <c r="J2556" s="4"/>
      <c r="K2556" s="4"/>
    </row>
    <row r="2557" spans="2:11" ht="13.5" x14ac:dyDescent="0.35">
      <c r="B2557" s="3">
        <v>45721</v>
      </c>
      <c r="C2557" s="2">
        <v>7.25</v>
      </c>
      <c r="D2557" s="2">
        <v>6.9490999999999996</v>
      </c>
      <c r="E2557" s="2">
        <v>25483</v>
      </c>
      <c r="F2557" s="2">
        <v>7.2770000000000001</v>
      </c>
      <c r="G2557" s="2">
        <v>185439.791</v>
      </c>
      <c r="H2557" s="21">
        <f t="shared" si="39"/>
        <v>-5.495527728085898E-3</v>
      </c>
      <c r="I2557" s="4"/>
      <c r="J2557" s="4"/>
      <c r="K2557" s="4"/>
    </row>
    <row r="2558" spans="2:11" ht="13.5" x14ac:dyDescent="0.35">
      <c r="B2558" s="3">
        <v>45722</v>
      </c>
      <c r="C2558" s="2">
        <v>7.4</v>
      </c>
      <c r="D2558" s="2">
        <v>7.0929000000000002</v>
      </c>
      <c r="E2558" s="2">
        <v>94632</v>
      </c>
      <c r="F2558" s="2">
        <v>7.4</v>
      </c>
      <c r="G2558" s="2">
        <v>700276.8</v>
      </c>
      <c r="H2558" s="21">
        <f t="shared" si="39"/>
        <v>2.0693327193449598E-2</v>
      </c>
      <c r="I2558" s="4"/>
      <c r="J2558" s="4"/>
      <c r="K2558" s="4"/>
    </row>
    <row r="2559" spans="2:11" ht="13.5" x14ac:dyDescent="0.35">
      <c r="B2559" s="3">
        <v>45723</v>
      </c>
      <c r="C2559" s="2">
        <v>7.44</v>
      </c>
      <c r="D2559" s="2">
        <v>7.1311999999999998</v>
      </c>
      <c r="E2559" s="2">
        <v>24335</v>
      </c>
      <c r="F2559" s="2">
        <v>7.41</v>
      </c>
      <c r="G2559" s="2">
        <v>180322.35</v>
      </c>
      <c r="H2559" s="21">
        <f t="shared" si="39"/>
        <v>5.3997659631461825E-3</v>
      </c>
      <c r="I2559" s="4"/>
      <c r="J2559" s="4"/>
      <c r="K2559" s="4"/>
    </row>
    <row r="2560" spans="2:11" ht="13.5" x14ac:dyDescent="0.35">
      <c r="B2560" s="3">
        <v>45726</v>
      </c>
      <c r="C2560" s="2">
        <v>7.43</v>
      </c>
      <c r="D2560" s="2">
        <v>7.1216999999999997</v>
      </c>
      <c r="E2560" s="2">
        <v>7898</v>
      </c>
      <c r="F2560" s="2">
        <v>7.4029999999999996</v>
      </c>
      <c r="G2560" s="2">
        <v>58468.894</v>
      </c>
      <c r="H2560" s="21">
        <f t="shared" si="39"/>
        <v>-1.3321741081445007E-3</v>
      </c>
      <c r="I2560" s="4"/>
      <c r="J2560" s="4"/>
      <c r="K2560" s="4"/>
    </row>
    <row r="2561" spans="2:11" ht="13.5" x14ac:dyDescent="0.35">
      <c r="B2561" s="3">
        <v>45727</v>
      </c>
      <c r="C2561" s="2">
        <v>7.44</v>
      </c>
      <c r="D2561" s="2">
        <v>7.1311999999999998</v>
      </c>
      <c r="E2561" s="2">
        <v>11804</v>
      </c>
      <c r="F2561" s="2">
        <v>7.4260000000000002</v>
      </c>
      <c r="G2561" s="2">
        <v>87656.504000000001</v>
      </c>
      <c r="H2561" s="21">
        <f t="shared" si="39"/>
        <v>1.3339511633458393E-3</v>
      </c>
      <c r="I2561" s="4"/>
      <c r="J2561" s="4"/>
      <c r="K2561" s="4"/>
    </row>
    <row r="2562" spans="2:11" ht="13.5" x14ac:dyDescent="0.35">
      <c r="B2562" s="3">
        <v>45728</v>
      </c>
      <c r="C2562" s="2">
        <v>7.43</v>
      </c>
      <c r="D2562" s="2">
        <v>7.1216999999999997</v>
      </c>
      <c r="E2562" s="2">
        <v>11017</v>
      </c>
      <c r="F2562" s="2">
        <v>7.4189999999999996</v>
      </c>
      <c r="G2562" s="2">
        <v>81735.123000000007</v>
      </c>
      <c r="H2562" s="21">
        <f t="shared" si="39"/>
        <v>-1.3321741081445007E-3</v>
      </c>
      <c r="I2562" s="4"/>
      <c r="J2562" s="4"/>
      <c r="K2562" s="4"/>
    </row>
    <row r="2563" spans="2:11" ht="13.5" x14ac:dyDescent="0.35">
      <c r="B2563" s="3">
        <v>45729</v>
      </c>
      <c r="C2563" s="2">
        <v>7.58</v>
      </c>
      <c r="D2563" s="2">
        <v>7.2653999999999996</v>
      </c>
      <c r="E2563" s="2">
        <v>27235</v>
      </c>
      <c r="F2563" s="2">
        <v>7.4960000000000004</v>
      </c>
      <c r="G2563" s="2">
        <v>204153.56</v>
      </c>
      <c r="H2563" s="21">
        <f t="shared" si="39"/>
        <v>2.0177766544504816E-2</v>
      </c>
      <c r="I2563" s="4"/>
      <c r="J2563" s="4"/>
      <c r="K2563" s="4"/>
    </row>
    <row r="2564" spans="2:11" ht="13.5" x14ac:dyDescent="0.35">
      <c r="B2564" s="3">
        <v>45730</v>
      </c>
      <c r="C2564" s="2">
        <v>7.73</v>
      </c>
      <c r="D2564" s="2">
        <v>7.4092000000000002</v>
      </c>
      <c r="E2564" s="2">
        <v>27205</v>
      </c>
      <c r="F2564" s="2">
        <v>7.7069999999999999</v>
      </c>
      <c r="G2564" s="2">
        <v>209668.935</v>
      </c>
      <c r="H2564" s="21">
        <f t="shared" si="39"/>
        <v>1.9792440884190906E-2</v>
      </c>
      <c r="I2564" s="4"/>
      <c r="J2564" s="4"/>
      <c r="K2564" s="4"/>
    </row>
    <row r="2565" spans="2:11" ht="13.5" x14ac:dyDescent="0.35">
      <c r="B2565" s="3">
        <v>45733</v>
      </c>
      <c r="C2565" s="2">
        <v>7.9</v>
      </c>
      <c r="D2565" s="2">
        <v>7.5721999999999996</v>
      </c>
      <c r="E2565" s="2">
        <v>27311</v>
      </c>
      <c r="F2565" s="2">
        <v>7.8730000000000002</v>
      </c>
      <c r="G2565" s="2">
        <v>215019.503</v>
      </c>
      <c r="H2565" s="21">
        <f t="shared" si="39"/>
        <v>2.1999676078388944E-2</v>
      </c>
      <c r="I2565" s="4"/>
      <c r="J2565" s="4"/>
      <c r="K2565" s="4"/>
    </row>
    <row r="2566" spans="2:11" ht="13.5" x14ac:dyDescent="0.35">
      <c r="B2566" s="3">
        <v>45734</v>
      </c>
      <c r="C2566" s="2">
        <v>7.97</v>
      </c>
      <c r="D2566" s="2">
        <v>7.6391999999999998</v>
      </c>
      <c r="E2566" s="2">
        <v>32315</v>
      </c>
      <c r="F2566" s="2">
        <v>7.9539999999999997</v>
      </c>
      <c r="G2566" s="2">
        <v>257033.51</v>
      </c>
      <c r="H2566" s="21">
        <f t="shared" si="39"/>
        <v>8.8481550936319927E-3</v>
      </c>
      <c r="I2566" s="4"/>
      <c r="J2566" s="4"/>
      <c r="K2566" s="4"/>
    </row>
    <row r="2567" spans="2:11" ht="13.5" x14ac:dyDescent="0.35">
      <c r="B2567" s="3">
        <v>45735</v>
      </c>
      <c r="C2567" s="2">
        <v>8</v>
      </c>
      <c r="D2567" s="2">
        <v>7.6680000000000001</v>
      </c>
      <c r="E2567" s="2">
        <v>42292</v>
      </c>
      <c r="F2567" s="2">
        <v>7.9939999999999998</v>
      </c>
      <c r="G2567" s="2">
        <v>338082.24800000002</v>
      </c>
      <c r="H2567" s="21">
        <f t="shared" ref="H2567:H2630" si="40">(D2567-D2566)/D2566</f>
        <v>3.7700282752121139E-3</v>
      </c>
      <c r="I2567" s="4"/>
      <c r="J2567" s="4"/>
      <c r="K2567" s="4"/>
    </row>
    <row r="2568" spans="2:11" ht="13.5" x14ac:dyDescent="0.35">
      <c r="B2568" s="3">
        <v>45737</v>
      </c>
      <c r="C2568" s="2">
        <v>7.99</v>
      </c>
      <c r="D2568" s="2">
        <v>7.6584000000000003</v>
      </c>
      <c r="E2568" s="2">
        <v>31760</v>
      </c>
      <c r="F2568" s="2">
        <v>8.0259999999999998</v>
      </c>
      <c r="G2568" s="2">
        <v>254905.76</v>
      </c>
      <c r="H2568" s="21">
        <f t="shared" si="40"/>
        <v>-1.2519561815336243E-3</v>
      </c>
      <c r="I2568" s="4"/>
      <c r="J2568" s="4"/>
      <c r="K2568" s="4"/>
    </row>
    <row r="2569" spans="2:11" ht="13.5" x14ac:dyDescent="0.35">
      <c r="B2569" s="3">
        <v>45740</v>
      </c>
      <c r="C2569" s="2">
        <v>7.8</v>
      </c>
      <c r="D2569" s="2">
        <v>7.4763000000000002</v>
      </c>
      <c r="E2569" s="2">
        <v>11771</v>
      </c>
      <c r="F2569" s="2">
        <v>7.9749999999999996</v>
      </c>
      <c r="G2569" s="2">
        <v>93873.725000000006</v>
      </c>
      <c r="H2569" s="21">
        <f t="shared" si="40"/>
        <v>-2.3777812597931703E-2</v>
      </c>
      <c r="I2569" s="4"/>
      <c r="J2569" s="4"/>
      <c r="K2569" s="4"/>
    </row>
    <row r="2570" spans="2:11" ht="13.5" x14ac:dyDescent="0.35">
      <c r="B2570" s="3">
        <v>45741</v>
      </c>
      <c r="C2570" s="2">
        <v>8</v>
      </c>
      <c r="D2570" s="2">
        <v>7.6680000000000001</v>
      </c>
      <c r="E2570" s="2">
        <v>12721</v>
      </c>
      <c r="F2570" s="2">
        <v>7.9729999999999999</v>
      </c>
      <c r="G2570" s="2">
        <v>101424.533</v>
      </c>
      <c r="H2570" s="21">
        <f t="shared" si="40"/>
        <v>2.5641025641025637E-2</v>
      </c>
      <c r="I2570" s="4"/>
      <c r="J2570" s="4"/>
      <c r="K2570" s="4"/>
    </row>
    <row r="2571" spans="2:11" ht="13.5" x14ac:dyDescent="0.35">
      <c r="B2571" s="3">
        <v>45742</v>
      </c>
      <c r="C2571" s="2">
        <v>8</v>
      </c>
      <c r="D2571" s="2">
        <v>7.6680000000000001</v>
      </c>
      <c r="E2571" s="2">
        <v>21205</v>
      </c>
      <c r="F2571" s="2">
        <v>7.9379999999999997</v>
      </c>
      <c r="G2571" s="2">
        <v>168325.29</v>
      </c>
      <c r="H2571" s="21">
        <f t="shared" si="40"/>
        <v>0</v>
      </c>
      <c r="I2571" s="4"/>
      <c r="J2571" s="4"/>
      <c r="K2571" s="4"/>
    </row>
    <row r="2572" spans="2:11" ht="13.5" x14ac:dyDescent="0.35">
      <c r="B2572" s="3">
        <v>45743</v>
      </c>
      <c r="C2572" s="2">
        <v>7.99</v>
      </c>
      <c r="D2572" s="2">
        <v>7.6584000000000003</v>
      </c>
      <c r="E2572" s="2">
        <v>11433</v>
      </c>
      <c r="F2572" s="2">
        <v>7.9859999999999998</v>
      </c>
      <c r="G2572" s="2">
        <v>91303.937999999995</v>
      </c>
      <c r="H2572" s="21">
        <f t="shared" si="40"/>
        <v>-1.2519561815336243E-3</v>
      </c>
      <c r="I2572" s="4"/>
      <c r="J2572" s="4"/>
      <c r="K2572" s="4"/>
    </row>
    <row r="2573" spans="2:11" ht="13.5" x14ac:dyDescent="0.35">
      <c r="B2573" s="3">
        <v>45744</v>
      </c>
      <c r="C2573" s="2">
        <v>7.85</v>
      </c>
      <c r="D2573" s="2">
        <v>7.5242000000000004</v>
      </c>
      <c r="E2573" s="2">
        <v>22437</v>
      </c>
      <c r="F2573" s="2">
        <v>7.9349999999999996</v>
      </c>
      <c r="G2573" s="2">
        <v>178037.595</v>
      </c>
      <c r="H2573" s="21">
        <f t="shared" si="40"/>
        <v>-1.7523242452731624E-2</v>
      </c>
      <c r="I2573" s="4"/>
      <c r="J2573" s="4"/>
      <c r="K2573" s="4"/>
    </row>
    <row r="2574" spans="2:11" ht="13.5" x14ac:dyDescent="0.35">
      <c r="B2574" s="3">
        <v>45749</v>
      </c>
      <c r="C2574" s="2">
        <v>7.89</v>
      </c>
      <c r="D2574" s="2">
        <v>7.5625999999999998</v>
      </c>
      <c r="E2574" s="2">
        <v>18149</v>
      </c>
      <c r="F2574" s="2">
        <v>7.88</v>
      </c>
      <c r="G2574" s="2">
        <v>143014.12</v>
      </c>
      <c r="H2574" s="21">
        <f t="shared" si="40"/>
        <v>5.1035326014724916E-3</v>
      </c>
      <c r="I2574" s="4"/>
      <c r="J2574" s="4"/>
      <c r="K2574" s="4"/>
    </row>
    <row r="2575" spans="2:11" ht="13.5" x14ac:dyDescent="0.35">
      <c r="B2575" s="3">
        <v>45750</v>
      </c>
      <c r="C2575" s="2">
        <v>7.93</v>
      </c>
      <c r="D2575" s="2">
        <v>7.6009000000000002</v>
      </c>
      <c r="E2575" s="2">
        <v>7526</v>
      </c>
      <c r="F2575" s="2">
        <v>7.9</v>
      </c>
      <c r="G2575" s="2">
        <v>59455.4</v>
      </c>
      <c r="H2575" s="21">
        <f t="shared" si="40"/>
        <v>5.0643958426996594E-3</v>
      </c>
      <c r="I2575" s="4"/>
      <c r="J2575" s="4"/>
      <c r="K2575" s="4"/>
    </row>
    <row r="2576" spans="2:11" ht="13.5" x14ac:dyDescent="0.35">
      <c r="B2576" s="3">
        <v>45751</v>
      </c>
      <c r="C2576" s="2">
        <v>8.25</v>
      </c>
      <c r="D2576" s="2">
        <v>7.9076000000000004</v>
      </c>
      <c r="E2576" s="2">
        <v>74550</v>
      </c>
      <c r="F2576" s="2">
        <v>8.0250000000000004</v>
      </c>
      <c r="G2576" s="2">
        <v>598263.75</v>
      </c>
      <c r="H2576" s="21">
        <f t="shared" si="40"/>
        <v>4.0350484811009245E-2</v>
      </c>
      <c r="I2576" s="4"/>
      <c r="J2576" s="4"/>
      <c r="K2576" s="4"/>
    </row>
    <row r="2577" spans="2:11" ht="13.5" x14ac:dyDescent="0.35">
      <c r="B2577" s="3">
        <v>45754</v>
      </c>
      <c r="C2577" s="2">
        <v>8.32</v>
      </c>
      <c r="D2577" s="2">
        <v>7.9747000000000003</v>
      </c>
      <c r="E2577" s="2">
        <v>40007</v>
      </c>
      <c r="F2577" s="2">
        <v>8.2840000000000007</v>
      </c>
      <c r="G2577" s="2">
        <v>331417.98800000001</v>
      </c>
      <c r="H2577" s="21">
        <f t="shared" si="40"/>
        <v>8.4855076129293251E-3</v>
      </c>
      <c r="I2577" s="4"/>
      <c r="J2577" s="4"/>
      <c r="K2577" s="4"/>
    </row>
    <row r="2578" spans="2:11" ht="13.5" x14ac:dyDescent="0.35">
      <c r="B2578" s="3">
        <v>45755</v>
      </c>
      <c r="C2578" s="2">
        <v>8.4</v>
      </c>
      <c r="D2578" s="2">
        <v>8.0513999999999992</v>
      </c>
      <c r="E2578" s="2">
        <v>65629</v>
      </c>
      <c r="F2578" s="2">
        <v>8.4019999999999992</v>
      </c>
      <c r="G2578" s="2">
        <v>551414.85800000001</v>
      </c>
      <c r="H2578" s="21">
        <f t="shared" si="40"/>
        <v>9.6179166614416695E-3</v>
      </c>
      <c r="I2578" s="4"/>
      <c r="J2578" s="4"/>
      <c r="K2578" s="4"/>
    </row>
    <row r="2579" spans="2:11" ht="13.5" x14ac:dyDescent="0.35">
      <c r="B2579" s="3">
        <v>45757</v>
      </c>
      <c r="C2579" s="2">
        <v>8.8000000000000007</v>
      </c>
      <c r="D2579" s="2">
        <v>8.4347999999999992</v>
      </c>
      <c r="E2579" s="2">
        <v>70362</v>
      </c>
      <c r="F2579" s="2">
        <v>8.6999999999999993</v>
      </c>
      <c r="G2579" s="2">
        <v>612149.4</v>
      </c>
      <c r="H2579" s="21">
        <f t="shared" si="40"/>
        <v>4.7619047619047616E-2</v>
      </c>
      <c r="I2579" s="4"/>
      <c r="J2579" s="4"/>
      <c r="K2579" s="4"/>
    </row>
    <row r="2580" spans="2:11" ht="13.5" x14ac:dyDescent="0.35">
      <c r="B2580" s="3">
        <v>45758</v>
      </c>
      <c r="C2580" s="2">
        <v>9.1999999999999993</v>
      </c>
      <c r="D2580" s="2">
        <v>8.8181999999999992</v>
      </c>
      <c r="E2580" s="2">
        <v>69440</v>
      </c>
      <c r="F2580" s="2">
        <v>9.1270000000000007</v>
      </c>
      <c r="G2580" s="2">
        <v>633778.88</v>
      </c>
      <c r="H2580" s="21">
        <f t="shared" si="40"/>
        <v>4.5454545454545456E-2</v>
      </c>
      <c r="I2580" s="4"/>
      <c r="J2580" s="4"/>
      <c r="K2580" s="4"/>
    </row>
    <row r="2581" spans="2:11" ht="13.5" x14ac:dyDescent="0.35">
      <c r="B2581" s="3">
        <v>45761</v>
      </c>
      <c r="C2581" s="2">
        <v>9.1999999999999993</v>
      </c>
      <c r="D2581" s="2">
        <v>8.8181999999999992</v>
      </c>
      <c r="E2581" s="2">
        <v>59509</v>
      </c>
      <c r="F2581" s="2">
        <v>9.2379999999999995</v>
      </c>
      <c r="G2581" s="2">
        <v>549744.14199999999</v>
      </c>
      <c r="H2581" s="21">
        <f t="shared" si="40"/>
        <v>0</v>
      </c>
      <c r="I2581" s="4"/>
      <c r="J2581" s="4"/>
      <c r="K2581" s="4"/>
    </row>
    <row r="2582" spans="2:11" ht="13.5" x14ac:dyDescent="0.35">
      <c r="B2582" s="3">
        <v>45762</v>
      </c>
      <c r="C2582" s="2">
        <v>9.24</v>
      </c>
      <c r="D2582" s="2">
        <v>8.8565000000000005</v>
      </c>
      <c r="E2582" s="2">
        <v>27748</v>
      </c>
      <c r="F2582" s="2">
        <v>9.1980000000000004</v>
      </c>
      <c r="G2582" s="2">
        <v>255226.10399999999</v>
      </c>
      <c r="H2582" s="21">
        <f t="shared" si="40"/>
        <v>4.3432900138351748E-3</v>
      </c>
      <c r="I2582" s="4"/>
      <c r="J2582" s="4"/>
      <c r="K2582" s="4"/>
    </row>
    <row r="2583" spans="2:11" ht="13.5" x14ac:dyDescent="0.35">
      <c r="B2583" s="3">
        <v>45763</v>
      </c>
      <c r="C2583" s="2">
        <v>9.5</v>
      </c>
      <c r="D2583" s="2">
        <v>9.1058000000000003</v>
      </c>
      <c r="E2583" s="2">
        <v>65362</v>
      </c>
      <c r="F2583" s="2">
        <v>9.2859999999999996</v>
      </c>
      <c r="G2583" s="2">
        <v>606951.53200000001</v>
      </c>
      <c r="H2583" s="21">
        <f t="shared" si="40"/>
        <v>2.814881725286511E-2</v>
      </c>
      <c r="I2583" s="4"/>
      <c r="J2583" s="4"/>
      <c r="K2583" s="4"/>
    </row>
    <row r="2584" spans="2:11" ht="13.5" x14ac:dyDescent="0.35">
      <c r="B2584" s="3">
        <v>45764</v>
      </c>
      <c r="C2584" s="2">
        <v>9.6999999999999993</v>
      </c>
      <c r="D2584" s="2">
        <v>9.2974999999999994</v>
      </c>
      <c r="E2584" s="2">
        <v>24260</v>
      </c>
      <c r="F2584" s="2">
        <v>9.7040000000000006</v>
      </c>
      <c r="G2584" s="2">
        <v>235419.04</v>
      </c>
      <c r="H2584" s="21">
        <f t="shared" si="40"/>
        <v>2.1052515978826583E-2</v>
      </c>
      <c r="I2584" s="4"/>
      <c r="J2584" s="4"/>
      <c r="K2584" s="4"/>
    </row>
    <row r="2585" spans="2:11" ht="13.5" x14ac:dyDescent="0.35">
      <c r="B2585" s="3">
        <v>45765</v>
      </c>
      <c r="C2585" s="2">
        <v>9.4700000000000006</v>
      </c>
      <c r="D2585" s="2">
        <v>9.077</v>
      </c>
      <c r="E2585" s="2">
        <v>40262</v>
      </c>
      <c r="F2585" s="2">
        <v>9.5540000000000003</v>
      </c>
      <c r="G2585" s="2">
        <v>384663.14799999999</v>
      </c>
      <c r="H2585" s="21">
        <f t="shared" si="40"/>
        <v>-2.3716052702339282E-2</v>
      </c>
      <c r="I2585" s="4"/>
      <c r="J2585" s="4"/>
      <c r="K2585" s="4"/>
    </row>
    <row r="2586" spans="2:11" ht="13.5" x14ac:dyDescent="0.35">
      <c r="B2586" s="3">
        <v>45768</v>
      </c>
      <c r="C2586" s="2">
        <v>9.4</v>
      </c>
      <c r="D2586" s="2">
        <v>9.0099</v>
      </c>
      <c r="E2586" s="2">
        <v>12087</v>
      </c>
      <c r="F2586" s="2">
        <v>9.4589999999999996</v>
      </c>
      <c r="G2586" s="2">
        <v>114330.933</v>
      </c>
      <c r="H2586" s="21">
        <f t="shared" si="40"/>
        <v>-7.3923102346590214E-3</v>
      </c>
      <c r="I2586" s="4"/>
      <c r="J2586" s="4"/>
      <c r="K2586" s="4"/>
    </row>
    <row r="2587" spans="2:11" ht="13.5" x14ac:dyDescent="0.35">
      <c r="B2587" s="3">
        <v>45769</v>
      </c>
      <c r="C2587" s="2">
        <v>9.3000000000000007</v>
      </c>
      <c r="D2587" s="2">
        <v>8.9140999999999995</v>
      </c>
      <c r="E2587" s="2">
        <v>24111</v>
      </c>
      <c r="F2587" s="2">
        <v>9.2750000000000004</v>
      </c>
      <c r="G2587" s="2">
        <v>223629.52499999999</v>
      </c>
      <c r="H2587" s="21">
        <f t="shared" si="40"/>
        <v>-1.0632748421181207E-2</v>
      </c>
      <c r="I2587" s="4"/>
      <c r="J2587" s="4"/>
      <c r="K2587" s="4"/>
    </row>
    <row r="2588" spans="2:11" ht="13.5" x14ac:dyDescent="0.35">
      <c r="B2588" s="3">
        <v>45770</v>
      </c>
      <c r="C2588" s="2">
        <v>9.4</v>
      </c>
      <c r="D2588" s="2">
        <v>9.0099</v>
      </c>
      <c r="E2588" s="2">
        <v>64614</v>
      </c>
      <c r="F2588" s="2">
        <v>9.4239999999999995</v>
      </c>
      <c r="G2588" s="2">
        <v>608922.33600000001</v>
      </c>
      <c r="H2588" s="21">
        <f t="shared" si="40"/>
        <v>1.0747018768019269E-2</v>
      </c>
      <c r="I2588" s="4"/>
      <c r="J2588" s="4"/>
      <c r="K2588" s="4"/>
    </row>
    <row r="2589" spans="2:11" ht="13.5" x14ac:dyDescent="0.35">
      <c r="B2589" s="3">
        <v>45771</v>
      </c>
      <c r="C2589" s="2">
        <v>9.42</v>
      </c>
      <c r="D2589" s="2">
        <v>9.0290999999999997</v>
      </c>
      <c r="E2589" s="2">
        <v>27333</v>
      </c>
      <c r="F2589" s="2">
        <v>9.44</v>
      </c>
      <c r="G2589" s="2">
        <v>258023.52</v>
      </c>
      <c r="H2589" s="21">
        <f t="shared" si="40"/>
        <v>2.1309892451636158E-3</v>
      </c>
      <c r="I2589" s="4"/>
      <c r="J2589" s="4"/>
      <c r="K2589" s="4"/>
    </row>
    <row r="2590" spans="2:11" ht="13.5" x14ac:dyDescent="0.35">
      <c r="B2590" s="3">
        <v>45772</v>
      </c>
      <c r="C2590" s="2">
        <v>9.36</v>
      </c>
      <c r="D2590" s="2">
        <v>8.9716000000000005</v>
      </c>
      <c r="E2590" s="2">
        <v>25966</v>
      </c>
      <c r="F2590" s="2">
        <v>9.4369999999999994</v>
      </c>
      <c r="G2590" s="2">
        <v>245041.14199999999</v>
      </c>
      <c r="H2590" s="21">
        <f t="shared" si="40"/>
        <v>-6.3682980584996536E-3</v>
      </c>
      <c r="I2590" s="4"/>
      <c r="J2590" s="4"/>
      <c r="K2590" s="4"/>
    </row>
    <row r="2591" spans="2:11" ht="13.5" x14ac:dyDescent="0.35">
      <c r="B2591" s="3">
        <v>45775</v>
      </c>
      <c r="C2591" s="2">
        <v>9.31</v>
      </c>
      <c r="D2591" s="2">
        <v>8.9236000000000004</v>
      </c>
      <c r="E2591" s="2">
        <v>7470</v>
      </c>
      <c r="F2591" s="2">
        <v>9.3030000000000008</v>
      </c>
      <c r="G2591" s="2">
        <v>69493.41</v>
      </c>
      <c r="H2591" s="21">
        <f t="shared" si="40"/>
        <v>-5.3502162379062863E-3</v>
      </c>
      <c r="I2591" s="4"/>
      <c r="J2591" s="4"/>
      <c r="K2591" s="4"/>
    </row>
    <row r="2592" spans="2:11" ht="13.5" x14ac:dyDescent="0.35">
      <c r="B2592" s="3">
        <v>45776</v>
      </c>
      <c r="C2592" s="2">
        <v>9.4</v>
      </c>
      <c r="D2592" s="2">
        <v>9.0099</v>
      </c>
      <c r="E2592" s="2">
        <v>27150</v>
      </c>
      <c r="F2592" s="2">
        <v>9.3209999999999997</v>
      </c>
      <c r="G2592" s="2">
        <v>253065.15</v>
      </c>
      <c r="H2592" s="21">
        <f t="shared" si="40"/>
        <v>9.6709848043390109E-3</v>
      </c>
      <c r="I2592" s="4"/>
      <c r="J2592" s="4"/>
      <c r="K2592" s="4"/>
    </row>
    <row r="2593" spans="2:11" ht="13.5" x14ac:dyDescent="0.35">
      <c r="B2593" s="3">
        <v>45777</v>
      </c>
      <c r="C2593" s="2">
        <v>9.4600000000000009</v>
      </c>
      <c r="D2593" s="2">
        <v>9.0673999999999992</v>
      </c>
      <c r="E2593" s="2">
        <v>23026</v>
      </c>
      <c r="F2593" s="2">
        <v>9.4269999999999996</v>
      </c>
      <c r="G2593" s="2">
        <v>217066.10200000001</v>
      </c>
      <c r="H2593" s="21">
        <f t="shared" si="40"/>
        <v>6.3818688331723121E-3</v>
      </c>
      <c r="I2593" s="4"/>
      <c r="J2593" s="4"/>
      <c r="K2593" s="4"/>
    </row>
    <row r="2594" spans="2:11" ht="13.5" x14ac:dyDescent="0.35">
      <c r="B2594" s="3">
        <v>45779</v>
      </c>
      <c r="C2594" s="2">
        <v>9.41</v>
      </c>
      <c r="D2594" s="2">
        <v>9.0195000000000007</v>
      </c>
      <c r="E2594" s="2">
        <v>15378</v>
      </c>
      <c r="F2594" s="2">
        <v>9.4009999999999998</v>
      </c>
      <c r="G2594" s="2">
        <v>144568.57800000001</v>
      </c>
      <c r="H2594" s="21">
        <f t="shared" si="40"/>
        <v>-5.2826609612456167E-3</v>
      </c>
      <c r="I2594" s="4"/>
      <c r="J2594" s="4"/>
      <c r="K2594" s="4"/>
    </row>
    <row r="2595" spans="2:11" ht="13.5" x14ac:dyDescent="0.35">
      <c r="B2595" s="3">
        <v>45782</v>
      </c>
      <c r="C2595" s="2">
        <v>9.4499999999999993</v>
      </c>
      <c r="D2595" s="2">
        <v>9.0578000000000003</v>
      </c>
      <c r="E2595" s="2">
        <v>22692</v>
      </c>
      <c r="F2595" s="2">
        <v>9.4260000000000002</v>
      </c>
      <c r="G2595" s="2">
        <v>213894.79199999999</v>
      </c>
      <c r="H2595" s="21">
        <f t="shared" si="40"/>
        <v>4.2463551194633353E-3</v>
      </c>
      <c r="I2595" s="4"/>
      <c r="J2595" s="4"/>
      <c r="K2595" s="4"/>
    </row>
    <row r="2596" spans="2:11" ht="13.5" x14ac:dyDescent="0.35">
      <c r="B2596" s="3">
        <v>45783</v>
      </c>
      <c r="C2596" s="2">
        <v>9.4</v>
      </c>
      <c r="D2596" s="2">
        <v>9.0099</v>
      </c>
      <c r="E2596" s="2">
        <v>40898</v>
      </c>
      <c r="F2596" s="2">
        <v>9.3989999999999991</v>
      </c>
      <c r="G2596" s="2">
        <v>384400.30200000003</v>
      </c>
      <c r="H2596" s="21">
        <f t="shared" si="40"/>
        <v>-5.2882598423458537E-3</v>
      </c>
      <c r="I2596" s="4"/>
      <c r="J2596" s="4"/>
      <c r="K2596" s="4"/>
    </row>
    <row r="2597" spans="2:11" ht="13.5" x14ac:dyDescent="0.35">
      <c r="B2597" s="3">
        <v>45784</v>
      </c>
      <c r="C2597" s="2">
        <v>9.4</v>
      </c>
      <c r="D2597" s="2">
        <v>9.0099</v>
      </c>
      <c r="E2597" s="2">
        <v>58781</v>
      </c>
      <c r="F2597" s="2">
        <v>9.4320000000000004</v>
      </c>
      <c r="G2597" s="2">
        <v>554422.39199999999</v>
      </c>
      <c r="H2597" s="21">
        <f t="shared" si="40"/>
        <v>0</v>
      </c>
      <c r="I2597" s="4"/>
      <c r="J2597" s="4"/>
      <c r="K2597" s="4"/>
    </row>
    <row r="2598" spans="2:11" ht="13.5" x14ac:dyDescent="0.35">
      <c r="B2598" s="3">
        <v>45785</v>
      </c>
      <c r="C2598" s="2">
        <v>9.7200000000000006</v>
      </c>
      <c r="D2598" s="2">
        <v>9.3165999999999993</v>
      </c>
      <c r="E2598" s="2">
        <v>73677</v>
      </c>
      <c r="F2598" s="2">
        <v>9.5280000000000005</v>
      </c>
      <c r="G2598" s="2">
        <v>701994.45600000001</v>
      </c>
      <c r="H2598" s="21">
        <f t="shared" si="40"/>
        <v>3.4040333411025574E-2</v>
      </c>
      <c r="I2598" s="4"/>
      <c r="J2598" s="4"/>
      <c r="K2598" s="4"/>
    </row>
    <row r="2599" spans="2:11" ht="13.5" x14ac:dyDescent="0.35">
      <c r="B2599" s="3">
        <v>45786</v>
      </c>
      <c r="C2599" s="2">
        <v>9.64</v>
      </c>
      <c r="D2599" s="2">
        <v>9.2399000000000004</v>
      </c>
      <c r="E2599" s="2">
        <v>35413</v>
      </c>
      <c r="F2599" s="2">
        <v>9.7110000000000003</v>
      </c>
      <c r="G2599" s="2">
        <v>343895.64299999998</v>
      </c>
      <c r="H2599" s="21">
        <f t="shared" si="40"/>
        <v>-8.2326170491379778E-3</v>
      </c>
      <c r="I2599" s="4"/>
      <c r="J2599" s="4"/>
      <c r="K2599" s="4"/>
    </row>
    <row r="2600" spans="2:11" ht="13.5" x14ac:dyDescent="0.35">
      <c r="B2600" s="3">
        <v>45789</v>
      </c>
      <c r="C2600" s="2">
        <v>9.5</v>
      </c>
      <c r="D2600" s="2">
        <v>9.1058000000000003</v>
      </c>
      <c r="E2600" s="2">
        <v>20556</v>
      </c>
      <c r="F2600" s="2">
        <v>9.5440000000000005</v>
      </c>
      <c r="G2600" s="2">
        <v>196186.46400000001</v>
      </c>
      <c r="H2600" s="21">
        <f t="shared" si="40"/>
        <v>-1.4513144081645916E-2</v>
      </c>
      <c r="I2600" s="4"/>
      <c r="J2600" s="4"/>
      <c r="K2600" s="4"/>
    </row>
    <row r="2601" spans="2:11" ht="13.5" x14ac:dyDescent="0.35">
      <c r="B2601" s="3">
        <v>45790</v>
      </c>
      <c r="C2601" s="2">
        <v>9.4</v>
      </c>
      <c r="D2601" s="2">
        <v>9.0099</v>
      </c>
      <c r="E2601" s="2">
        <v>14918</v>
      </c>
      <c r="F2601" s="2">
        <v>9.4120000000000008</v>
      </c>
      <c r="G2601" s="2">
        <v>140408.21599999999</v>
      </c>
      <c r="H2601" s="21">
        <f t="shared" si="40"/>
        <v>-1.0531748995145985E-2</v>
      </c>
      <c r="I2601" s="4"/>
      <c r="J2601" s="4"/>
      <c r="K2601" s="4"/>
    </row>
    <row r="2602" spans="2:11" ht="13.5" x14ac:dyDescent="0.35">
      <c r="B2602" s="3">
        <v>45791</v>
      </c>
      <c r="C2602" s="2">
        <v>9.5</v>
      </c>
      <c r="D2602" s="2">
        <v>9.1058000000000003</v>
      </c>
      <c r="E2602" s="2">
        <v>21451</v>
      </c>
      <c r="F2602" s="2">
        <v>9.4090000000000007</v>
      </c>
      <c r="G2602" s="2">
        <v>201832.459</v>
      </c>
      <c r="H2602" s="21">
        <f t="shared" si="40"/>
        <v>1.0643847323499741E-2</v>
      </c>
      <c r="I2602" s="4"/>
      <c r="J2602" s="4"/>
      <c r="K2602" s="4"/>
    </row>
    <row r="2603" spans="2:11" ht="13.5" x14ac:dyDescent="0.35">
      <c r="B2603" s="3">
        <v>45792</v>
      </c>
      <c r="C2603" s="2">
        <v>9.69</v>
      </c>
      <c r="D2603" s="2">
        <v>9.2879000000000005</v>
      </c>
      <c r="E2603" s="2">
        <v>5611</v>
      </c>
      <c r="F2603" s="2">
        <v>9.6340000000000003</v>
      </c>
      <c r="G2603" s="2">
        <v>54056.374000000003</v>
      </c>
      <c r="H2603" s="21">
        <f t="shared" si="40"/>
        <v>1.9998242878165581E-2</v>
      </c>
      <c r="I2603" s="4"/>
      <c r="J2603" s="4"/>
      <c r="K2603" s="4"/>
    </row>
    <row r="2604" spans="2:11" ht="13.5" x14ac:dyDescent="0.35">
      <c r="B2604" s="3">
        <v>45793</v>
      </c>
      <c r="C2604" s="2">
        <v>9.7100000000000009</v>
      </c>
      <c r="D2604" s="2">
        <v>9.3070000000000004</v>
      </c>
      <c r="E2604" s="2">
        <v>29409</v>
      </c>
      <c r="F2604" s="2">
        <v>9.7070000000000007</v>
      </c>
      <c r="G2604" s="2">
        <v>285473.163</v>
      </c>
      <c r="H2604" s="21">
        <f t="shared" si="40"/>
        <v>2.0564390228146184E-3</v>
      </c>
      <c r="I2604" s="4"/>
      <c r="J2604" s="4"/>
      <c r="K2604" s="4"/>
    </row>
    <row r="2605" spans="2:11" ht="13.5" x14ac:dyDescent="0.35">
      <c r="B2605" s="3">
        <v>45796</v>
      </c>
      <c r="C2605" s="2">
        <v>9.6999999999999993</v>
      </c>
      <c r="D2605" s="2">
        <v>9.2974999999999994</v>
      </c>
      <c r="E2605" s="2">
        <v>21557</v>
      </c>
      <c r="F2605" s="2">
        <v>9.6159999999999997</v>
      </c>
      <c r="G2605" s="2">
        <v>207292.11199999999</v>
      </c>
      <c r="H2605" s="21">
        <f t="shared" si="40"/>
        <v>-1.0207370796175945E-3</v>
      </c>
      <c r="I2605" s="4"/>
      <c r="J2605" s="4"/>
      <c r="K2605" s="4"/>
    </row>
    <row r="2606" spans="2:11" ht="13.5" x14ac:dyDescent="0.35">
      <c r="B2606" s="3">
        <v>45797</v>
      </c>
      <c r="C2606" s="2">
        <v>9.6999999999999993</v>
      </c>
      <c r="D2606" s="2">
        <v>9.2974999999999994</v>
      </c>
      <c r="E2606" s="2">
        <v>4291</v>
      </c>
      <c r="F2606" s="2">
        <v>9.673</v>
      </c>
      <c r="G2606" s="2">
        <v>41506.843000000001</v>
      </c>
      <c r="H2606" s="21">
        <f t="shared" si="40"/>
        <v>0</v>
      </c>
      <c r="I2606" s="4"/>
      <c r="J2606" s="4"/>
      <c r="K2606" s="4"/>
    </row>
    <row r="2607" spans="2:11" ht="13.5" x14ac:dyDescent="0.35">
      <c r="B2607" s="3">
        <v>45798</v>
      </c>
      <c r="C2607" s="2">
        <v>9.6999999999999993</v>
      </c>
      <c r="D2607" s="2">
        <v>9.2974999999999994</v>
      </c>
      <c r="E2607" s="2">
        <v>8289</v>
      </c>
      <c r="F2607" s="2">
        <v>9.7439999999999998</v>
      </c>
      <c r="G2607" s="2">
        <v>80768.016000000003</v>
      </c>
      <c r="H2607" s="21">
        <f t="shared" si="40"/>
        <v>0</v>
      </c>
      <c r="I2607" s="4"/>
      <c r="J2607" s="4"/>
      <c r="K2607" s="4"/>
    </row>
    <row r="2608" spans="2:11" ht="13.5" x14ac:dyDescent="0.35">
      <c r="B2608" s="3">
        <v>45799</v>
      </c>
      <c r="C2608" s="2">
        <v>9.5500000000000007</v>
      </c>
      <c r="D2608" s="2">
        <v>9.1537000000000006</v>
      </c>
      <c r="E2608" s="2">
        <v>131606</v>
      </c>
      <c r="F2608" s="2">
        <v>9.5850000000000009</v>
      </c>
      <c r="G2608" s="2">
        <v>1261443.51</v>
      </c>
      <c r="H2608" s="21">
        <f t="shared" si="40"/>
        <v>-1.546652325894045E-2</v>
      </c>
      <c r="I2608" s="4"/>
      <c r="J2608" s="4"/>
      <c r="K2608" s="4"/>
    </row>
    <row r="2609" spans="2:11" ht="13.5" x14ac:dyDescent="0.35">
      <c r="B2609" s="3">
        <v>45800</v>
      </c>
      <c r="C2609" s="2">
        <v>9.5500000000000007</v>
      </c>
      <c r="D2609" s="2">
        <v>9.1537000000000006</v>
      </c>
      <c r="E2609" s="2">
        <v>119274</v>
      </c>
      <c r="F2609" s="2">
        <v>9.5489999999999995</v>
      </c>
      <c r="G2609" s="2">
        <v>1138947.426</v>
      </c>
      <c r="H2609" s="21">
        <f t="shared" si="40"/>
        <v>0</v>
      </c>
      <c r="I2609" s="4"/>
      <c r="J2609" s="4"/>
      <c r="K2609" s="4"/>
    </row>
    <row r="2610" spans="2:11" ht="13.5" x14ac:dyDescent="0.35">
      <c r="B2610" s="3">
        <v>45803</v>
      </c>
      <c r="C2610" s="2">
        <v>9.61</v>
      </c>
      <c r="D2610" s="2">
        <v>9.2111999999999998</v>
      </c>
      <c r="E2610" s="2">
        <v>1020782</v>
      </c>
      <c r="F2610" s="2">
        <v>9.61</v>
      </c>
      <c r="G2610" s="2">
        <v>9809715.0199999996</v>
      </c>
      <c r="H2610" s="21">
        <f t="shared" si="40"/>
        <v>6.2816128997016741E-3</v>
      </c>
      <c r="I2610" s="4"/>
      <c r="J2610" s="4"/>
      <c r="K2610" s="4"/>
    </row>
    <row r="2611" spans="2:11" ht="13.5" x14ac:dyDescent="0.35">
      <c r="B2611" s="3">
        <v>45804</v>
      </c>
      <c r="C2611" s="2">
        <v>9.6</v>
      </c>
      <c r="D2611" s="2">
        <v>9.2015999999999991</v>
      </c>
      <c r="E2611" s="2">
        <v>23194</v>
      </c>
      <c r="F2611" s="2">
        <v>9.625</v>
      </c>
      <c r="G2611" s="2">
        <v>223242.25</v>
      </c>
      <c r="H2611" s="21">
        <f t="shared" si="40"/>
        <v>-1.0422094841063836E-3</v>
      </c>
      <c r="I2611" s="4"/>
      <c r="J2611" s="4"/>
      <c r="K2611" s="4"/>
    </row>
    <row r="2612" spans="2:11" ht="13.5" x14ac:dyDescent="0.35">
      <c r="B2612" s="3">
        <v>45805</v>
      </c>
      <c r="C2612" s="2">
        <v>9.65</v>
      </c>
      <c r="D2612" s="2">
        <v>9.2494999999999994</v>
      </c>
      <c r="E2612" s="2">
        <v>8354</v>
      </c>
      <c r="F2612" s="2">
        <v>9.65</v>
      </c>
      <c r="G2612" s="2">
        <v>80616.100000000006</v>
      </c>
      <c r="H2612" s="21">
        <f t="shared" si="40"/>
        <v>5.205616414536633E-3</v>
      </c>
      <c r="I2612" s="4"/>
      <c r="J2612" s="4"/>
      <c r="K2612" s="4"/>
    </row>
    <row r="2613" spans="2:11" ht="13.5" x14ac:dyDescent="0.35">
      <c r="B2613" s="3">
        <v>45806</v>
      </c>
      <c r="C2613" s="2">
        <v>10.14</v>
      </c>
      <c r="D2613" s="2">
        <v>9.7192000000000007</v>
      </c>
      <c r="E2613" s="2">
        <v>23164</v>
      </c>
      <c r="F2613" s="2">
        <v>9.9510000000000005</v>
      </c>
      <c r="G2613" s="2">
        <v>230504.96400000001</v>
      </c>
      <c r="H2613" s="21">
        <f t="shared" si="40"/>
        <v>5.0781123303962526E-2</v>
      </c>
      <c r="I2613" s="4"/>
      <c r="J2613" s="4"/>
      <c r="K2613" s="4"/>
    </row>
    <row r="2614" spans="2:11" ht="13.5" x14ac:dyDescent="0.35">
      <c r="B2614" s="3">
        <v>45807</v>
      </c>
      <c r="C2614" s="2">
        <v>9.9499999999999993</v>
      </c>
      <c r="D2614" s="2">
        <v>9.5371000000000006</v>
      </c>
      <c r="E2614" s="2">
        <v>18034</v>
      </c>
      <c r="F2614" s="2">
        <v>9.9009999999999998</v>
      </c>
      <c r="G2614" s="2">
        <v>178554.63399999999</v>
      </c>
      <c r="H2614" s="21">
        <f t="shared" si="40"/>
        <v>-1.8736109967898606E-2</v>
      </c>
      <c r="I2614" s="4"/>
      <c r="J2614" s="4"/>
      <c r="K2614" s="4"/>
    </row>
    <row r="2615" spans="2:11" ht="13.5" x14ac:dyDescent="0.35">
      <c r="B2615" s="3">
        <v>45810</v>
      </c>
      <c r="C2615" s="2">
        <v>9.84</v>
      </c>
      <c r="D2615" s="2">
        <v>9.4315999999999995</v>
      </c>
      <c r="E2615" s="2">
        <v>9302</v>
      </c>
      <c r="F2615" s="2">
        <v>9.8190000000000008</v>
      </c>
      <c r="G2615" s="2">
        <v>91336.338000000003</v>
      </c>
      <c r="H2615" s="21">
        <f t="shared" si="40"/>
        <v>-1.1062062891235389E-2</v>
      </c>
      <c r="I2615" s="4"/>
      <c r="J2615" s="4"/>
      <c r="K2615" s="4"/>
    </row>
    <row r="2616" spans="2:11" ht="13.5" x14ac:dyDescent="0.35">
      <c r="B2616" s="3">
        <v>45811</v>
      </c>
      <c r="C2616" s="2">
        <v>9.94</v>
      </c>
      <c r="D2616" s="2">
        <v>9.5274999999999999</v>
      </c>
      <c r="E2616" s="2">
        <v>10286</v>
      </c>
      <c r="F2616" s="2">
        <v>9.8339999999999996</v>
      </c>
      <c r="G2616" s="2">
        <v>101152.524</v>
      </c>
      <c r="H2616" s="21">
        <f t="shared" si="40"/>
        <v>1.0167946053691878E-2</v>
      </c>
      <c r="I2616" s="4"/>
      <c r="J2616" s="4"/>
      <c r="K2616" s="4"/>
    </row>
    <row r="2617" spans="2:11" ht="13.5" x14ac:dyDescent="0.35">
      <c r="B2617" s="3">
        <v>45812</v>
      </c>
      <c r="C2617" s="2">
        <v>9.8800000000000008</v>
      </c>
      <c r="D2617" s="2">
        <v>9.4700000000000006</v>
      </c>
      <c r="E2617" s="2">
        <v>7216</v>
      </c>
      <c r="F2617" s="2">
        <v>9.89</v>
      </c>
      <c r="G2617" s="2">
        <v>71366.240000000005</v>
      </c>
      <c r="H2617" s="21">
        <f t="shared" si="40"/>
        <v>-6.0351613749671179E-3</v>
      </c>
      <c r="I2617" s="4"/>
      <c r="J2617" s="4"/>
      <c r="K2617" s="4"/>
    </row>
    <row r="2618" spans="2:11" ht="13.5" x14ac:dyDescent="0.35">
      <c r="B2618" s="3">
        <v>45813</v>
      </c>
      <c r="C2618" s="2">
        <v>9.8000000000000007</v>
      </c>
      <c r="D2618" s="2">
        <v>9.3933</v>
      </c>
      <c r="E2618" s="2">
        <v>53405</v>
      </c>
      <c r="F2618" s="2">
        <v>9.8879999999999999</v>
      </c>
      <c r="G2618" s="2">
        <v>528068.64</v>
      </c>
      <c r="H2618" s="21">
        <f t="shared" si="40"/>
        <v>-8.0992608236537117E-3</v>
      </c>
      <c r="I2618" s="4"/>
      <c r="J2618" s="4"/>
      <c r="K2618" s="4"/>
    </row>
    <row r="2619" spans="2:11" ht="13.5" x14ac:dyDescent="0.35">
      <c r="B2619" s="3">
        <v>45817</v>
      </c>
      <c r="C2619" s="2">
        <v>9.83</v>
      </c>
      <c r="D2619" s="2">
        <v>9.4221000000000004</v>
      </c>
      <c r="E2619" s="2">
        <v>13423</v>
      </c>
      <c r="F2619" s="2">
        <v>9.7970000000000006</v>
      </c>
      <c r="G2619" s="2">
        <v>131505.13099999999</v>
      </c>
      <c r="H2619" s="21">
        <f t="shared" si="40"/>
        <v>3.0660151384497869E-3</v>
      </c>
      <c r="I2619" s="4"/>
      <c r="J2619" s="4"/>
      <c r="K2619" s="4"/>
    </row>
    <row r="2620" spans="2:11" ht="13.5" x14ac:dyDescent="0.35">
      <c r="B2620" s="3">
        <v>45818</v>
      </c>
      <c r="C2620" s="2">
        <v>9.85</v>
      </c>
      <c r="D2620" s="2">
        <v>9.4412000000000003</v>
      </c>
      <c r="E2620" s="2">
        <v>6780</v>
      </c>
      <c r="F2620" s="2">
        <v>9.8450000000000006</v>
      </c>
      <c r="G2620" s="2">
        <v>66749.100000000006</v>
      </c>
      <c r="H2620" s="21">
        <f t="shared" si="40"/>
        <v>2.0271489370734651E-3</v>
      </c>
      <c r="I2620" s="4"/>
      <c r="J2620" s="4"/>
      <c r="K2620" s="4"/>
    </row>
    <row r="2621" spans="2:11" ht="13.5" x14ac:dyDescent="0.35">
      <c r="B2621" s="3">
        <v>45819</v>
      </c>
      <c r="C2621" s="2">
        <v>9.7799999999999994</v>
      </c>
      <c r="D2621" s="2">
        <v>9.3741000000000003</v>
      </c>
      <c r="E2621" s="2">
        <v>8326</v>
      </c>
      <c r="F2621" s="2">
        <v>9.7949999999999999</v>
      </c>
      <c r="G2621" s="2">
        <v>81553.17</v>
      </c>
      <c r="H2621" s="21">
        <f t="shared" si="40"/>
        <v>-7.1071473965173852E-3</v>
      </c>
      <c r="I2621" s="4"/>
      <c r="J2621" s="4"/>
      <c r="K2621" s="4"/>
    </row>
    <row r="2622" spans="2:11" ht="13.5" x14ac:dyDescent="0.35">
      <c r="B2622" s="3">
        <v>45820</v>
      </c>
      <c r="C2622" s="2">
        <v>9.85</v>
      </c>
      <c r="D2622" s="2">
        <v>9.4412000000000003</v>
      </c>
      <c r="E2622" s="2">
        <v>19259</v>
      </c>
      <c r="F2622" s="2">
        <v>9.7780000000000005</v>
      </c>
      <c r="G2622" s="2">
        <v>188314.50200000001</v>
      </c>
      <c r="H2622" s="21">
        <f t="shared" si="40"/>
        <v>7.1580205033016436E-3</v>
      </c>
      <c r="I2622" s="4"/>
      <c r="J2622" s="4"/>
      <c r="K2622" s="4"/>
    </row>
    <row r="2623" spans="2:11" ht="13.5" x14ac:dyDescent="0.35">
      <c r="B2623" s="3">
        <v>45821</v>
      </c>
      <c r="C2623" s="2">
        <v>9.75</v>
      </c>
      <c r="D2623" s="2">
        <v>9.3453999999999997</v>
      </c>
      <c r="E2623" s="2">
        <v>10732</v>
      </c>
      <c r="F2623" s="2">
        <v>9.7390000000000008</v>
      </c>
      <c r="G2623" s="2">
        <v>104518.948</v>
      </c>
      <c r="H2623" s="21">
        <f t="shared" si="40"/>
        <v>-1.0147015209930998E-2</v>
      </c>
      <c r="I2623" s="4"/>
      <c r="J2623" s="4"/>
      <c r="K2623" s="4"/>
    </row>
    <row r="2624" spans="2:11" ht="13.5" x14ac:dyDescent="0.35">
      <c r="B2624" s="3">
        <v>45824</v>
      </c>
      <c r="C2624" s="2">
        <v>9.6999999999999993</v>
      </c>
      <c r="D2624" s="2">
        <v>9.2974999999999994</v>
      </c>
      <c r="E2624" s="2">
        <v>6107</v>
      </c>
      <c r="F2624" s="2">
        <v>9.6920000000000002</v>
      </c>
      <c r="G2624" s="2">
        <v>59189.044000000002</v>
      </c>
      <c r="H2624" s="21">
        <f t="shared" si="40"/>
        <v>-5.1255162967877542E-3</v>
      </c>
      <c r="I2624" s="4"/>
      <c r="J2624" s="4"/>
      <c r="K2624" s="4"/>
    </row>
    <row r="2625" spans="2:11" ht="13.5" x14ac:dyDescent="0.35">
      <c r="B2625" s="3">
        <v>45825</v>
      </c>
      <c r="C2625" s="2">
        <v>9.75</v>
      </c>
      <c r="D2625" s="2">
        <v>9.3453999999999997</v>
      </c>
      <c r="E2625" s="2">
        <v>7797</v>
      </c>
      <c r="F2625" s="2">
        <v>9.702</v>
      </c>
      <c r="G2625" s="2">
        <v>75646.494000000006</v>
      </c>
      <c r="H2625" s="21">
        <f t="shared" si="40"/>
        <v>5.1519225598279407E-3</v>
      </c>
      <c r="I2625" s="4"/>
      <c r="J2625" s="4"/>
      <c r="K2625" s="4"/>
    </row>
    <row r="2626" spans="2:11" ht="13.5" x14ac:dyDescent="0.35">
      <c r="B2626" s="3">
        <v>45826</v>
      </c>
      <c r="C2626" s="2">
        <v>9.9</v>
      </c>
      <c r="D2626" s="2">
        <v>9.4892000000000003</v>
      </c>
      <c r="E2626" s="2">
        <v>6198</v>
      </c>
      <c r="F2626" s="2">
        <v>9.8789999999999996</v>
      </c>
      <c r="G2626" s="2">
        <v>61230.042000000001</v>
      </c>
      <c r="H2626" s="21">
        <f t="shared" si="40"/>
        <v>1.5387249341922293E-2</v>
      </c>
      <c r="I2626" s="4"/>
      <c r="J2626" s="4"/>
      <c r="K2626" s="4"/>
    </row>
    <row r="2627" spans="2:11" ht="13.5" x14ac:dyDescent="0.35">
      <c r="B2627" s="3">
        <v>45827</v>
      </c>
      <c r="C2627" s="2">
        <v>10.16</v>
      </c>
      <c r="D2627" s="2">
        <v>9.7384000000000004</v>
      </c>
      <c r="E2627" s="2">
        <v>20645</v>
      </c>
      <c r="F2627" s="2">
        <v>10.074999999999999</v>
      </c>
      <c r="G2627" s="2">
        <v>207998.375</v>
      </c>
      <c r="H2627" s="21">
        <f t="shared" si="40"/>
        <v>2.6261434051342587E-2</v>
      </c>
      <c r="I2627" s="4"/>
      <c r="J2627" s="4"/>
      <c r="K2627" s="4"/>
    </row>
    <row r="2628" spans="2:11" ht="13.5" x14ac:dyDescent="0.35">
      <c r="B2628" s="3">
        <v>45828</v>
      </c>
      <c r="C2628" s="2">
        <v>10.1</v>
      </c>
      <c r="D2628" s="2">
        <v>9.6808999999999994</v>
      </c>
      <c r="E2628" s="2">
        <v>18034</v>
      </c>
      <c r="F2628" s="2">
        <v>10.210000000000001</v>
      </c>
      <c r="G2628" s="2">
        <v>184127.14</v>
      </c>
      <c r="H2628" s="21">
        <f t="shared" si="40"/>
        <v>-5.9044606916948362E-3</v>
      </c>
      <c r="I2628" s="4"/>
      <c r="J2628" s="4"/>
      <c r="K2628" s="4"/>
    </row>
    <row r="2629" spans="2:11" ht="13.5" x14ac:dyDescent="0.35">
      <c r="B2629" s="3">
        <v>45831</v>
      </c>
      <c r="C2629" s="2">
        <v>10.01</v>
      </c>
      <c r="D2629" s="2">
        <v>9.5945999999999998</v>
      </c>
      <c r="E2629" s="2">
        <v>10022</v>
      </c>
      <c r="F2629" s="2">
        <v>10.034000000000001</v>
      </c>
      <c r="G2629" s="2">
        <v>100560.74800000001</v>
      </c>
      <c r="H2629" s="21">
        <f t="shared" si="40"/>
        <v>-8.9144604323977729E-3</v>
      </c>
      <c r="I2629" s="4"/>
      <c r="J2629" s="4"/>
      <c r="K2629" s="4"/>
    </row>
    <row r="2630" spans="2:11" ht="13.5" x14ac:dyDescent="0.35">
      <c r="B2630" s="3">
        <v>45832</v>
      </c>
      <c r="C2630" s="2">
        <v>10</v>
      </c>
      <c r="D2630" s="2">
        <v>9.5850000000000009</v>
      </c>
      <c r="E2630" s="2">
        <v>19842</v>
      </c>
      <c r="F2630" s="2">
        <v>9.9600000000000009</v>
      </c>
      <c r="G2630" s="2">
        <v>197626.32</v>
      </c>
      <c r="H2630" s="21">
        <f t="shared" si="40"/>
        <v>-1.0005628165842184E-3</v>
      </c>
      <c r="I2630" s="4"/>
      <c r="J2630" s="4"/>
      <c r="K2630" s="4"/>
    </row>
    <row r="2631" spans="2:11" ht="13.5" x14ac:dyDescent="0.35">
      <c r="B2631" s="3">
        <v>45833</v>
      </c>
      <c r="C2631" s="2">
        <v>10.1</v>
      </c>
      <c r="D2631" s="2">
        <v>9.6808999999999994</v>
      </c>
      <c r="E2631" s="2">
        <v>112665</v>
      </c>
      <c r="F2631" s="2">
        <v>10.051</v>
      </c>
      <c r="G2631" s="2">
        <v>1132395.915</v>
      </c>
      <c r="H2631" s="21">
        <f t="shared" ref="H2631:H2696" si="41">(D2631-D2630)/D2630</f>
        <v>1.0005216484089571E-2</v>
      </c>
      <c r="I2631" s="4"/>
      <c r="J2631" s="4"/>
      <c r="K2631" s="4"/>
    </row>
    <row r="2632" spans="2:11" ht="13.5" x14ac:dyDescent="0.35">
      <c r="B2632" s="3">
        <v>45835</v>
      </c>
      <c r="C2632" s="2">
        <v>10.1</v>
      </c>
      <c r="D2632" s="2">
        <v>9.6808999999999994</v>
      </c>
      <c r="E2632" s="2">
        <v>24008</v>
      </c>
      <c r="F2632" s="2">
        <v>10.036</v>
      </c>
      <c r="G2632" s="2">
        <v>240944.288</v>
      </c>
      <c r="H2632" s="21">
        <f t="shared" si="41"/>
        <v>0</v>
      </c>
      <c r="I2632" s="4"/>
      <c r="J2632" s="4"/>
      <c r="K2632" s="4"/>
    </row>
    <row r="2633" spans="2:11" ht="13.5" x14ac:dyDescent="0.35">
      <c r="B2633" s="3">
        <v>45838</v>
      </c>
      <c r="C2633" s="2">
        <v>10</v>
      </c>
      <c r="D2633" s="2">
        <v>9.5850000000000009</v>
      </c>
      <c r="E2633" s="2">
        <v>6417</v>
      </c>
      <c r="F2633" s="2">
        <v>10.026</v>
      </c>
      <c r="G2633" s="2">
        <v>64336.841999999997</v>
      </c>
      <c r="H2633" s="21">
        <f t="shared" si="41"/>
        <v>-9.9061037713434226E-3</v>
      </c>
      <c r="I2633" s="4"/>
      <c r="J2633" s="4"/>
      <c r="K2633" s="4"/>
    </row>
    <row r="2634" spans="2:11" ht="13.5" x14ac:dyDescent="0.35">
      <c r="B2634" s="3">
        <v>45839</v>
      </c>
      <c r="C2634" s="2">
        <v>10</v>
      </c>
      <c r="D2634" s="2">
        <v>9.5850000000000009</v>
      </c>
      <c r="E2634" s="2">
        <v>3520</v>
      </c>
      <c r="F2634" s="2">
        <v>10.028</v>
      </c>
      <c r="G2634" s="2">
        <v>35298.559999999998</v>
      </c>
      <c r="H2634" s="21">
        <f t="shared" si="41"/>
        <v>0</v>
      </c>
      <c r="I2634" s="4"/>
      <c r="J2634" s="4"/>
      <c r="K2634" s="4"/>
    </row>
    <row r="2635" spans="2:11" ht="13.5" x14ac:dyDescent="0.35">
      <c r="B2635" s="3">
        <v>45840</v>
      </c>
      <c r="C2635" s="2">
        <v>10</v>
      </c>
      <c r="D2635" s="2">
        <v>9.5850000000000009</v>
      </c>
      <c r="E2635" s="2">
        <v>4825</v>
      </c>
      <c r="F2635" s="2">
        <v>10.031000000000001</v>
      </c>
      <c r="G2635" s="2">
        <v>48399.574999999997</v>
      </c>
      <c r="H2635" s="21">
        <f t="shared" si="41"/>
        <v>0</v>
      </c>
      <c r="I2635" s="4"/>
      <c r="J2635" s="4"/>
      <c r="K2635" s="4"/>
    </row>
    <row r="2636" spans="2:11" ht="13.5" x14ac:dyDescent="0.35">
      <c r="B2636" s="3">
        <v>45841</v>
      </c>
      <c r="C2636" s="2">
        <v>10.1</v>
      </c>
      <c r="D2636" s="2">
        <v>9.6808999999999994</v>
      </c>
      <c r="E2636" s="2">
        <v>4618</v>
      </c>
      <c r="F2636" s="2">
        <v>10.084</v>
      </c>
      <c r="G2636" s="2">
        <v>46567.911999999997</v>
      </c>
      <c r="H2636" s="21">
        <f t="shared" si="41"/>
        <v>1.0005216484089571E-2</v>
      </c>
      <c r="I2636" s="4"/>
      <c r="J2636" s="4"/>
      <c r="K2636" s="4"/>
    </row>
    <row r="2637" spans="2:11" ht="13.5" x14ac:dyDescent="0.35">
      <c r="B2637" s="3">
        <v>45842</v>
      </c>
      <c r="C2637" s="2">
        <v>10.15</v>
      </c>
      <c r="D2637" s="2">
        <v>9.7287999999999997</v>
      </c>
      <c r="E2637" s="2">
        <v>10775</v>
      </c>
      <c r="F2637" s="2">
        <v>10.086</v>
      </c>
      <c r="G2637" s="2">
        <v>108676.65</v>
      </c>
      <c r="H2637" s="21">
        <f t="shared" si="41"/>
        <v>4.9478870766148063E-3</v>
      </c>
      <c r="I2637" s="4"/>
      <c r="J2637" s="4"/>
      <c r="K2637" s="4"/>
    </row>
    <row r="2638" spans="2:11" ht="13.5" x14ac:dyDescent="0.35">
      <c r="B2638" s="3">
        <v>45845</v>
      </c>
      <c r="C2638" s="2">
        <v>10.3</v>
      </c>
      <c r="D2638" s="2">
        <v>9.8726000000000003</v>
      </c>
      <c r="E2638" s="2">
        <v>8727</v>
      </c>
      <c r="F2638" s="2">
        <v>10.281000000000001</v>
      </c>
      <c r="G2638" s="2">
        <v>89722.286999999997</v>
      </c>
      <c r="H2638" s="21">
        <f t="shared" si="41"/>
        <v>1.4780856837431194E-2</v>
      </c>
      <c r="I2638" s="4"/>
      <c r="J2638" s="4"/>
      <c r="K2638" s="4"/>
    </row>
    <row r="2639" spans="2:11" ht="13.5" x14ac:dyDescent="0.35">
      <c r="B2639" s="3">
        <v>45846</v>
      </c>
      <c r="C2639" s="2">
        <v>10.76</v>
      </c>
      <c r="D2639" s="2">
        <v>10.313499999999999</v>
      </c>
      <c r="E2639" s="2">
        <v>14057</v>
      </c>
      <c r="F2639" s="2">
        <v>10.494999999999999</v>
      </c>
      <c r="G2639" s="2">
        <v>147528.215</v>
      </c>
      <c r="H2639" s="21">
        <f t="shared" si="41"/>
        <v>4.4658955087818725E-2</v>
      </c>
      <c r="I2639" s="4"/>
      <c r="J2639" s="4"/>
      <c r="K2639" s="4"/>
    </row>
    <row r="2640" spans="2:11" ht="13.5" x14ac:dyDescent="0.35">
      <c r="B2640" s="3">
        <v>45847</v>
      </c>
      <c r="C2640" s="2">
        <v>10.79</v>
      </c>
      <c r="D2640" s="2">
        <v>10.3422</v>
      </c>
      <c r="E2640" s="2">
        <v>3953</v>
      </c>
      <c r="F2640" s="2">
        <v>10.749000000000001</v>
      </c>
      <c r="G2640" s="2">
        <v>42490.796999999999</v>
      </c>
      <c r="H2640" s="21">
        <f t="shared" si="41"/>
        <v>2.7827604595918568E-3</v>
      </c>
      <c r="I2640" s="4"/>
      <c r="J2640" s="4"/>
      <c r="K2640" s="4"/>
    </row>
    <row r="2641" spans="2:11" ht="13.5" x14ac:dyDescent="0.35">
      <c r="B2641" s="3">
        <v>45848</v>
      </c>
      <c r="C2641" s="2">
        <v>11</v>
      </c>
      <c r="D2641" s="2">
        <v>10.5435</v>
      </c>
      <c r="E2641" s="2">
        <v>21561</v>
      </c>
      <c r="F2641" s="2">
        <v>10.996</v>
      </c>
      <c r="G2641" s="2">
        <v>237084.75599999999</v>
      </c>
      <c r="H2641" s="21">
        <f t="shared" si="41"/>
        <v>1.9463943841735783E-2</v>
      </c>
      <c r="I2641" s="4"/>
      <c r="J2641" s="4"/>
      <c r="K2641" s="4"/>
    </row>
    <row r="2642" spans="2:11" ht="13.5" x14ac:dyDescent="0.35">
      <c r="B2642" s="3">
        <v>45849</v>
      </c>
      <c r="C2642" s="2">
        <v>10.85</v>
      </c>
      <c r="D2642" s="2">
        <v>10.399699999999999</v>
      </c>
      <c r="E2642" s="2">
        <v>2345</v>
      </c>
      <c r="F2642" s="2">
        <v>10.981</v>
      </c>
      <c r="G2642" s="2">
        <v>25750.445</v>
      </c>
      <c r="H2642" s="21">
        <f t="shared" si="41"/>
        <v>-1.3638734765495385E-2</v>
      </c>
      <c r="I2642" s="4"/>
      <c r="J2642" s="4"/>
      <c r="K2642" s="4"/>
    </row>
    <row r="2643" spans="2:11" ht="13.5" x14ac:dyDescent="0.35">
      <c r="B2643" s="3">
        <v>45852</v>
      </c>
      <c r="C2643" s="2">
        <v>10.85</v>
      </c>
      <c r="D2643" s="2">
        <v>10.399699999999999</v>
      </c>
      <c r="E2643" s="2">
        <v>21027</v>
      </c>
      <c r="F2643" s="2">
        <v>10.801</v>
      </c>
      <c r="G2643" s="2">
        <v>227112.62700000001</v>
      </c>
      <c r="H2643" s="21">
        <f t="shared" si="41"/>
        <v>0</v>
      </c>
      <c r="I2643" s="4"/>
      <c r="J2643" s="4"/>
      <c r="K2643" s="4"/>
    </row>
    <row r="2644" spans="2:11" ht="13.5" x14ac:dyDescent="0.35">
      <c r="B2644" s="3">
        <v>45853</v>
      </c>
      <c r="C2644" s="2">
        <v>10.93</v>
      </c>
      <c r="D2644" s="2">
        <v>10.4764</v>
      </c>
      <c r="E2644" s="2">
        <v>8515</v>
      </c>
      <c r="F2644" s="2">
        <v>10.932</v>
      </c>
      <c r="G2644" s="2">
        <v>93085.98</v>
      </c>
      <c r="H2644" s="21">
        <f t="shared" si="41"/>
        <v>7.3752127465215979E-3</v>
      </c>
      <c r="I2644" s="4"/>
      <c r="J2644" s="4"/>
      <c r="K2644" s="4"/>
    </row>
    <row r="2645" spans="2:11" ht="13.5" x14ac:dyDescent="0.35">
      <c r="B2645" s="3">
        <v>45854</v>
      </c>
      <c r="C2645" s="2">
        <v>10.5</v>
      </c>
      <c r="D2645" s="2">
        <v>10.5</v>
      </c>
      <c r="E2645" s="2">
        <v>14943</v>
      </c>
      <c r="F2645" s="2">
        <v>10.536</v>
      </c>
      <c r="G2645" s="2">
        <v>157439.448</v>
      </c>
      <c r="H2645" s="21">
        <f t="shared" si="41"/>
        <v>2.2526822190828974E-3</v>
      </c>
      <c r="I2645" s="4"/>
      <c r="J2645" s="4"/>
      <c r="K2645" s="4"/>
    </row>
    <row r="2646" spans="2:11" ht="13.5" x14ac:dyDescent="0.35">
      <c r="B2646" s="3">
        <v>45855</v>
      </c>
      <c r="C2646" s="2">
        <v>10.3</v>
      </c>
      <c r="D2646" s="2">
        <v>10.3</v>
      </c>
      <c r="E2646" s="2">
        <v>17783</v>
      </c>
      <c r="F2646" s="2">
        <v>10.337</v>
      </c>
      <c r="G2646" s="2">
        <v>183822.87100000001</v>
      </c>
      <c r="H2646" s="21">
        <f t="shared" si="41"/>
        <v>-1.904761904761898E-2</v>
      </c>
      <c r="I2646" s="4"/>
      <c r="J2646" s="4"/>
      <c r="K2646" s="4"/>
    </row>
    <row r="2647" spans="2:11" ht="13.5" x14ac:dyDescent="0.35">
      <c r="B2647" s="3">
        <v>45856</v>
      </c>
      <c r="C2647" s="2">
        <v>10.38</v>
      </c>
      <c r="D2647" s="2">
        <v>10.38</v>
      </c>
      <c r="E2647" s="2">
        <v>7731</v>
      </c>
      <c r="F2647" s="2">
        <v>10.305</v>
      </c>
      <c r="G2647" s="2">
        <v>79667.955000000002</v>
      </c>
      <c r="H2647" s="21">
        <f t="shared" si="41"/>
        <v>7.7669902912621425E-3</v>
      </c>
      <c r="I2647" s="4"/>
      <c r="J2647" s="4"/>
      <c r="K2647" s="4"/>
    </row>
    <row r="2648" spans="2:11" ht="13.5" x14ac:dyDescent="0.35">
      <c r="B2648" s="3">
        <v>45859</v>
      </c>
      <c r="C2648" s="2">
        <v>10.4</v>
      </c>
      <c r="D2648" s="2">
        <v>10.4</v>
      </c>
      <c r="E2648" s="2">
        <v>5052</v>
      </c>
      <c r="F2648" s="2">
        <v>10.337</v>
      </c>
      <c r="G2648" s="2">
        <v>52222.523999999998</v>
      </c>
      <c r="H2648" s="21">
        <f t="shared" si="41"/>
        <v>1.9267822736030416E-3</v>
      </c>
      <c r="I2648" s="4"/>
      <c r="J2648" s="4"/>
      <c r="K2648" s="4"/>
    </row>
    <row r="2649" spans="2:11" ht="13.5" x14ac:dyDescent="0.35">
      <c r="B2649" s="3">
        <v>45860</v>
      </c>
      <c r="C2649" s="2">
        <v>10.64</v>
      </c>
      <c r="D2649" s="2">
        <v>10.64</v>
      </c>
      <c r="E2649" s="2">
        <v>7250</v>
      </c>
      <c r="F2649" s="2">
        <v>10.544</v>
      </c>
      <c r="G2649" s="2">
        <v>76444</v>
      </c>
      <c r="H2649" s="21">
        <f t="shared" si="41"/>
        <v>2.3076923076923096E-2</v>
      </c>
      <c r="I2649" s="4"/>
      <c r="J2649" s="4"/>
      <c r="K2649" s="4"/>
    </row>
    <row r="2650" spans="2:11" ht="13.5" x14ac:dyDescent="0.35">
      <c r="B2650" s="3">
        <v>45861</v>
      </c>
      <c r="C2650" s="2">
        <v>11.27</v>
      </c>
      <c r="D2650" s="2">
        <v>11.27</v>
      </c>
      <c r="E2650" s="2">
        <v>28377</v>
      </c>
      <c r="F2650" s="2">
        <v>10.941000000000001</v>
      </c>
      <c r="G2650" s="2">
        <v>310472.75699999998</v>
      </c>
      <c r="H2650" s="21">
        <f t="shared" si="41"/>
        <v>5.921052631578938E-2</v>
      </c>
      <c r="I2650" s="4"/>
      <c r="J2650" s="4"/>
      <c r="K2650" s="4"/>
    </row>
    <row r="2651" spans="2:11" ht="13.5" x14ac:dyDescent="0.35">
      <c r="B2651" s="3">
        <v>45862</v>
      </c>
      <c r="C2651" s="2">
        <v>11.6</v>
      </c>
      <c r="D2651" s="2">
        <v>11.6</v>
      </c>
      <c r="E2651" s="2">
        <v>7838</v>
      </c>
      <c r="F2651" s="2">
        <v>11.52</v>
      </c>
      <c r="G2651" s="2">
        <v>90293.759999999995</v>
      </c>
      <c r="H2651" s="21">
        <f t="shared" si="41"/>
        <v>2.9281277728482706E-2</v>
      </c>
      <c r="I2651" s="4"/>
      <c r="J2651" s="4"/>
      <c r="K2651" s="4"/>
    </row>
    <row r="2652" spans="2:11" ht="13.5" x14ac:dyDescent="0.35">
      <c r="B2652" s="3">
        <v>45866</v>
      </c>
      <c r="C2652" s="2">
        <v>11.52</v>
      </c>
      <c r="D2652" s="2">
        <v>11.52</v>
      </c>
      <c r="E2652" s="2">
        <v>8595</v>
      </c>
      <c r="F2652" s="2">
        <v>11.420999999999999</v>
      </c>
      <c r="G2652" s="2">
        <v>98163.494999999995</v>
      </c>
      <c r="H2652" s="21">
        <f t="shared" si="41"/>
        <v>-6.896551724137937E-3</v>
      </c>
      <c r="I2652" s="4"/>
      <c r="J2652" s="4"/>
      <c r="K2652" s="4"/>
    </row>
    <row r="2653" spans="2:11" ht="13.5" x14ac:dyDescent="0.35">
      <c r="B2653" s="3">
        <v>45867</v>
      </c>
      <c r="C2653" s="2">
        <v>11.21</v>
      </c>
      <c r="D2653" s="2">
        <v>11.21</v>
      </c>
      <c r="E2653" s="2">
        <v>11218</v>
      </c>
      <c r="F2653" s="2">
        <v>11.272</v>
      </c>
      <c r="G2653" s="2">
        <v>126449.296</v>
      </c>
      <c r="H2653" s="21">
        <f t="shared" si="41"/>
        <v>-2.6909722222222113E-2</v>
      </c>
      <c r="I2653" s="4"/>
      <c r="J2653" s="4"/>
      <c r="K2653" s="4"/>
    </row>
    <row r="2654" spans="2:11" ht="13.5" x14ac:dyDescent="0.35">
      <c r="B2654" s="3">
        <v>45868</v>
      </c>
      <c r="C2654" s="2">
        <v>11.07</v>
      </c>
      <c r="D2654" s="2">
        <v>11.07</v>
      </c>
      <c r="E2654" s="2">
        <v>7079</v>
      </c>
      <c r="F2654" s="2">
        <v>11.07</v>
      </c>
      <c r="G2654" s="2">
        <v>78364.53</v>
      </c>
      <c r="H2654" s="21">
        <f t="shared" si="41"/>
        <v>-1.2488849241748489E-2</v>
      </c>
      <c r="I2654" s="4"/>
      <c r="J2654" s="4"/>
      <c r="K2654" s="4"/>
    </row>
    <row r="2655" spans="2:11" ht="13.5" x14ac:dyDescent="0.35">
      <c r="B2655" s="3">
        <v>45869</v>
      </c>
      <c r="C2655" s="2">
        <v>10.95</v>
      </c>
      <c r="D2655" s="2">
        <v>10.95</v>
      </c>
      <c r="E2655" s="2">
        <v>39915</v>
      </c>
      <c r="F2655" s="2">
        <v>10.91</v>
      </c>
      <c r="G2655" s="2">
        <v>435472.65</v>
      </c>
      <c r="H2655" s="21">
        <f t="shared" si="41"/>
        <v>-1.0840108401084101E-2</v>
      </c>
      <c r="I2655" s="4"/>
      <c r="J2655" s="4"/>
      <c r="K2655" s="4"/>
    </row>
    <row r="2656" spans="2:11" ht="13.5" x14ac:dyDescent="0.35">
      <c r="B2656" s="3">
        <v>45870</v>
      </c>
      <c r="C2656" s="2">
        <v>11</v>
      </c>
      <c r="D2656" s="2">
        <v>11</v>
      </c>
      <c r="E2656" s="2">
        <v>3290</v>
      </c>
      <c r="F2656" s="2">
        <v>10.962999999999999</v>
      </c>
      <c r="G2656" s="2">
        <v>36068.269999999997</v>
      </c>
      <c r="H2656" s="21">
        <f t="shared" si="41"/>
        <v>4.5662100456621653E-3</v>
      </c>
      <c r="I2656" s="4"/>
      <c r="J2656" s="4"/>
      <c r="K2656" s="4"/>
    </row>
    <row r="2657" spans="2:11" ht="13.5" x14ac:dyDescent="0.35">
      <c r="B2657" s="3">
        <v>45873</v>
      </c>
      <c r="C2657" s="2">
        <v>11</v>
      </c>
      <c r="D2657" s="2">
        <v>11</v>
      </c>
      <c r="E2657" s="2">
        <v>3848</v>
      </c>
      <c r="F2657" s="2">
        <v>10.967000000000001</v>
      </c>
      <c r="G2657" s="2">
        <v>42201.016000000003</v>
      </c>
      <c r="H2657" s="21">
        <f t="shared" si="41"/>
        <v>0</v>
      </c>
      <c r="I2657" s="4"/>
      <c r="J2657" s="4"/>
      <c r="K2657" s="4"/>
    </row>
    <row r="2658" spans="2:11" ht="13.5" x14ac:dyDescent="0.35">
      <c r="B2658" s="3">
        <v>45874</v>
      </c>
      <c r="C2658" s="2">
        <v>10.78</v>
      </c>
      <c r="D2658" s="2">
        <v>10.78</v>
      </c>
      <c r="E2658" s="2">
        <v>21437</v>
      </c>
      <c r="F2658" s="2">
        <v>10.875999999999999</v>
      </c>
      <c r="G2658" s="2">
        <v>233148.81200000001</v>
      </c>
      <c r="H2658" s="21">
        <f t="shared" si="41"/>
        <v>-2.0000000000000059E-2</v>
      </c>
      <c r="I2658" s="4"/>
      <c r="J2658" s="4"/>
      <c r="K2658" s="4"/>
    </row>
    <row r="2659" spans="2:11" ht="13.5" x14ac:dyDescent="0.35">
      <c r="B2659" s="3">
        <v>45875</v>
      </c>
      <c r="C2659" s="2">
        <v>10.85</v>
      </c>
      <c r="D2659" s="2">
        <v>10.85</v>
      </c>
      <c r="E2659" s="2">
        <v>6352</v>
      </c>
      <c r="F2659" s="2">
        <v>10.837</v>
      </c>
      <c r="G2659" s="2">
        <v>68836.623999999996</v>
      </c>
      <c r="H2659" s="21">
        <f t="shared" si="41"/>
        <v>6.49350649350652E-3</v>
      </c>
      <c r="I2659" s="4"/>
      <c r="J2659" s="4"/>
      <c r="K2659" s="4"/>
    </row>
    <row r="2660" spans="2:11" ht="13.5" x14ac:dyDescent="0.35">
      <c r="B2660" s="3">
        <v>45876</v>
      </c>
      <c r="C2660" s="2">
        <v>10.8</v>
      </c>
      <c r="D2660" s="2">
        <v>10.8</v>
      </c>
      <c r="E2660" s="2">
        <v>18058</v>
      </c>
      <c r="F2660" s="2">
        <v>10.855</v>
      </c>
      <c r="G2660" s="2">
        <v>196019.59</v>
      </c>
      <c r="H2660" s="21">
        <f t="shared" si="41"/>
        <v>-4.608294930875478E-3</v>
      </c>
      <c r="I2660" s="4"/>
      <c r="J2660" s="4"/>
      <c r="K2660" s="4"/>
    </row>
    <row r="2661" spans="2:11" ht="13.5" x14ac:dyDescent="0.35">
      <c r="B2661" s="3">
        <v>45877</v>
      </c>
      <c r="C2661" s="2">
        <v>11.1</v>
      </c>
      <c r="D2661" s="2">
        <v>11.1</v>
      </c>
      <c r="E2661" s="2">
        <v>13524</v>
      </c>
      <c r="F2661" s="2">
        <v>10.987</v>
      </c>
      <c r="G2661" s="2">
        <v>148588.18799999999</v>
      </c>
      <c r="H2661" s="21">
        <f t="shared" si="41"/>
        <v>2.7777777777777676E-2</v>
      </c>
      <c r="I2661" s="4"/>
      <c r="J2661" s="4"/>
      <c r="K2661" s="4"/>
    </row>
    <row r="2662" spans="2:11" ht="13.5" x14ac:dyDescent="0.35">
      <c r="B2662" s="3">
        <v>45880</v>
      </c>
      <c r="C2662" s="2">
        <v>11.29</v>
      </c>
      <c r="D2662" s="2">
        <v>11.29</v>
      </c>
      <c r="E2662" s="2">
        <v>10168</v>
      </c>
      <c r="F2662" s="2">
        <v>11.224</v>
      </c>
      <c r="G2662" s="2">
        <v>114125.632</v>
      </c>
      <c r="H2662" s="21">
        <f t="shared" si="41"/>
        <v>1.7117117117117074E-2</v>
      </c>
      <c r="I2662" s="4"/>
      <c r="J2662" s="4"/>
      <c r="K2662" s="4"/>
    </row>
    <row r="2663" spans="2:11" ht="13.5" x14ac:dyDescent="0.35">
      <c r="B2663" s="3">
        <v>45881</v>
      </c>
      <c r="C2663" s="2">
        <v>11.4</v>
      </c>
      <c r="D2663" s="2">
        <v>11.4</v>
      </c>
      <c r="E2663" s="2">
        <v>9919</v>
      </c>
      <c r="F2663" s="2">
        <v>11.404</v>
      </c>
      <c r="G2663" s="2">
        <v>113116.276</v>
      </c>
      <c r="H2663" s="21">
        <f t="shared" si="41"/>
        <v>9.7431355181577702E-3</v>
      </c>
      <c r="I2663" s="4"/>
      <c r="J2663" s="4"/>
      <c r="K2663" s="4"/>
    </row>
    <row r="2664" spans="2:11" ht="13.5" x14ac:dyDescent="0.35">
      <c r="B2664" s="3">
        <v>45883</v>
      </c>
      <c r="C2664" s="2">
        <v>11.39</v>
      </c>
      <c r="D2664" s="2">
        <v>11.39</v>
      </c>
      <c r="E2664" s="2">
        <v>5355</v>
      </c>
      <c r="F2664" s="2">
        <v>11.151999999999999</v>
      </c>
      <c r="G2664" s="2">
        <v>59718.96</v>
      </c>
      <c r="H2664" s="21">
        <f t="shared" si="41"/>
        <v>-8.7719298245612161E-4</v>
      </c>
      <c r="I2664" s="4"/>
      <c r="J2664" s="4"/>
      <c r="K2664" s="4"/>
    </row>
    <row r="2665" spans="2:11" ht="13.5" x14ac:dyDescent="0.35">
      <c r="B2665" s="3">
        <v>45884</v>
      </c>
      <c r="C2665" s="2">
        <v>11.36</v>
      </c>
      <c r="D2665" s="2">
        <v>11.36</v>
      </c>
      <c r="E2665" s="2">
        <v>2324</v>
      </c>
      <c r="F2665" s="2">
        <v>11.259</v>
      </c>
      <c r="G2665" s="2">
        <v>26165.916000000001</v>
      </c>
      <c r="H2665" s="21">
        <f t="shared" si="41"/>
        <v>-2.6338893766462805E-3</v>
      </c>
      <c r="I2665" s="4"/>
      <c r="J2665" s="4"/>
      <c r="K2665" s="4"/>
    </row>
    <row r="2666" spans="2:11" ht="13.5" x14ac:dyDescent="0.35">
      <c r="B2666" s="3">
        <v>45887</v>
      </c>
      <c r="C2666" s="2">
        <v>11.32</v>
      </c>
      <c r="D2666" s="2">
        <v>11.32</v>
      </c>
      <c r="E2666" s="2">
        <v>11905</v>
      </c>
      <c r="F2666" s="2">
        <v>11.026999999999999</v>
      </c>
      <c r="G2666" s="2">
        <v>131276.435</v>
      </c>
      <c r="H2666" s="21">
        <f t="shared" si="41"/>
        <v>-3.5211267605633053E-3</v>
      </c>
      <c r="I2666" s="4"/>
      <c r="J2666" s="4"/>
      <c r="K2666" s="4"/>
    </row>
    <row r="2667" spans="2:11" ht="13.5" x14ac:dyDescent="0.35">
      <c r="B2667" s="3">
        <v>45888</v>
      </c>
      <c r="C2667" s="2">
        <v>11.25</v>
      </c>
      <c r="D2667" s="2">
        <v>11.25</v>
      </c>
      <c r="E2667" s="2">
        <v>30441</v>
      </c>
      <c r="F2667" s="2">
        <v>11.096</v>
      </c>
      <c r="G2667" s="2">
        <v>337773.33600000001</v>
      </c>
      <c r="H2667" s="21">
        <f t="shared" si="41"/>
        <v>-6.1837455830388941E-3</v>
      </c>
      <c r="I2667" s="4"/>
      <c r="J2667" s="4"/>
      <c r="K2667" s="4"/>
    </row>
    <row r="2668" spans="2:11" ht="13.5" x14ac:dyDescent="0.35">
      <c r="B2668" s="3">
        <v>45889</v>
      </c>
      <c r="C2668" s="2">
        <v>11.09</v>
      </c>
      <c r="D2668" s="2">
        <v>11.09</v>
      </c>
      <c r="E2668" s="2">
        <v>1663</v>
      </c>
      <c r="F2668" s="2">
        <v>11.097</v>
      </c>
      <c r="G2668" s="2">
        <v>18454.311000000002</v>
      </c>
      <c r="H2668" s="21">
        <f t="shared" si="41"/>
        <v>-1.4222222222222235E-2</v>
      </c>
      <c r="I2668" s="4"/>
      <c r="J2668" s="4"/>
      <c r="K2668" s="4"/>
    </row>
    <row r="2669" spans="2:11" ht="13.5" x14ac:dyDescent="0.35">
      <c r="B2669" s="3">
        <v>45890</v>
      </c>
      <c r="C2669" s="2">
        <v>11.18</v>
      </c>
      <c r="D2669" s="2">
        <v>11.18</v>
      </c>
      <c r="E2669" s="2">
        <v>7562</v>
      </c>
      <c r="F2669" s="2">
        <v>11.063000000000001</v>
      </c>
      <c r="G2669" s="2">
        <v>83658.406000000003</v>
      </c>
      <c r="H2669" s="21">
        <f t="shared" si="41"/>
        <v>8.115419296663649E-3</v>
      </c>
      <c r="I2669" s="4"/>
      <c r="J2669" s="4"/>
      <c r="K2669" s="4"/>
    </row>
    <row r="2670" spans="2:11" ht="13.5" x14ac:dyDescent="0.35">
      <c r="B2670" s="3">
        <v>45891</v>
      </c>
      <c r="C2670" s="2">
        <v>11.17</v>
      </c>
      <c r="D2670" s="2">
        <v>11.17</v>
      </c>
      <c r="E2670" s="2">
        <v>6406</v>
      </c>
      <c r="F2670" s="2">
        <v>11.048</v>
      </c>
      <c r="G2670" s="2">
        <v>70773.487999999998</v>
      </c>
      <c r="H2670" s="21">
        <f t="shared" si="41"/>
        <v>-8.9445438282645677E-4</v>
      </c>
      <c r="I2670" s="4"/>
      <c r="J2670" s="4"/>
      <c r="K2670" s="4"/>
    </row>
    <row r="2671" spans="2:11" ht="13.5" x14ac:dyDescent="0.35">
      <c r="B2671" s="3">
        <v>45894</v>
      </c>
      <c r="C2671" s="2">
        <v>11.14</v>
      </c>
      <c r="D2671" s="2">
        <v>11.14</v>
      </c>
      <c r="E2671" s="2">
        <v>5512</v>
      </c>
      <c r="F2671" s="2">
        <v>11.064</v>
      </c>
      <c r="G2671" s="2">
        <v>60984.767999999996</v>
      </c>
      <c r="H2671" s="21">
        <f t="shared" si="41"/>
        <v>-2.6857654431512411E-3</v>
      </c>
      <c r="I2671" s="4"/>
      <c r="J2671" s="4"/>
      <c r="K2671" s="4"/>
    </row>
    <row r="2672" spans="2:11" ht="13.5" x14ac:dyDescent="0.35">
      <c r="B2672" s="3">
        <v>45895</v>
      </c>
      <c r="C2672" s="2">
        <v>11.14</v>
      </c>
      <c r="D2672" s="2">
        <v>11.14</v>
      </c>
      <c r="E2672" s="2">
        <v>7756</v>
      </c>
      <c r="F2672" s="2">
        <v>11.115</v>
      </c>
      <c r="G2672" s="2">
        <v>86207.94</v>
      </c>
      <c r="H2672" s="21">
        <f t="shared" si="41"/>
        <v>0</v>
      </c>
      <c r="I2672" s="4"/>
      <c r="J2672" s="4"/>
      <c r="K2672" s="4"/>
    </row>
    <row r="2673" spans="2:11" ht="13.5" x14ac:dyDescent="0.35">
      <c r="B2673" s="3">
        <v>45896</v>
      </c>
      <c r="C2673" s="2">
        <v>11.1</v>
      </c>
      <c r="D2673" s="2">
        <v>11.1</v>
      </c>
      <c r="E2673" s="2">
        <v>9351</v>
      </c>
      <c r="F2673" s="2">
        <v>11.083</v>
      </c>
      <c r="G2673" s="2">
        <v>103637.133</v>
      </c>
      <c r="H2673" s="21">
        <f t="shared" si="41"/>
        <v>-3.5906642728905673E-3</v>
      </c>
      <c r="I2673" s="4"/>
      <c r="J2673" s="4"/>
      <c r="K2673" s="4"/>
    </row>
    <row r="2674" spans="2:11" ht="13.5" x14ac:dyDescent="0.35">
      <c r="B2674" s="3">
        <v>45897</v>
      </c>
      <c r="C2674" s="2">
        <v>11.13</v>
      </c>
      <c r="D2674" s="2">
        <v>11.13</v>
      </c>
      <c r="E2674" s="2">
        <v>2544</v>
      </c>
      <c r="F2674" s="2">
        <v>11.122999999999999</v>
      </c>
      <c r="G2674" s="2">
        <v>28296.912</v>
      </c>
      <c r="H2674" s="21">
        <f t="shared" si="41"/>
        <v>2.7027027027028052E-3</v>
      </c>
      <c r="I2674" s="4"/>
      <c r="J2674" s="4"/>
      <c r="K2674" s="4"/>
    </row>
    <row r="2675" spans="2:11" ht="13.5" x14ac:dyDescent="0.35">
      <c r="B2675" s="3">
        <v>45898</v>
      </c>
      <c r="C2675" s="2">
        <v>11.12</v>
      </c>
      <c r="D2675" s="2">
        <v>11.12</v>
      </c>
      <c r="E2675" s="2">
        <v>4034</v>
      </c>
      <c r="F2675" s="2">
        <v>11.129</v>
      </c>
      <c r="G2675" s="2">
        <v>44894.385999999999</v>
      </c>
      <c r="H2675" s="21">
        <f t="shared" si="41"/>
        <v>-8.9847259658594448E-4</v>
      </c>
      <c r="I2675" s="4"/>
      <c r="J2675" s="4"/>
      <c r="K2675" s="4"/>
    </row>
    <row r="2676" spans="2:11" ht="13.5" x14ac:dyDescent="0.35">
      <c r="B2676" s="3">
        <v>45901</v>
      </c>
      <c r="C2676" s="2">
        <v>11.07</v>
      </c>
      <c r="D2676" s="2">
        <v>11.07</v>
      </c>
      <c r="E2676" s="2">
        <v>14020</v>
      </c>
      <c r="F2676" s="2">
        <v>11.063000000000001</v>
      </c>
      <c r="G2676" s="2">
        <v>155103.26</v>
      </c>
      <c r="H2676" s="21">
        <f t="shared" si="41"/>
        <v>-4.4964028776977461E-3</v>
      </c>
      <c r="I2676" s="4"/>
      <c r="J2676" s="4"/>
      <c r="K2676" s="4"/>
    </row>
    <row r="2677" spans="2:11" ht="13.5" x14ac:dyDescent="0.35">
      <c r="B2677" s="3">
        <v>45902</v>
      </c>
      <c r="C2677" s="2">
        <v>10.97</v>
      </c>
      <c r="D2677" s="2">
        <v>10.97</v>
      </c>
      <c r="E2677" s="2">
        <v>5650</v>
      </c>
      <c r="F2677" s="2">
        <v>11.026999999999999</v>
      </c>
      <c r="G2677" s="2">
        <v>62302.55</v>
      </c>
      <c r="H2677" s="21">
        <f t="shared" si="41"/>
        <v>-9.0334236675699772E-3</v>
      </c>
      <c r="I2677" s="4"/>
      <c r="J2677" s="4"/>
      <c r="K2677" s="4"/>
    </row>
    <row r="2678" spans="2:11" ht="13.5" x14ac:dyDescent="0.35">
      <c r="B2678" s="3">
        <v>45903</v>
      </c>
      <c r="C2678" s="2">
        <v>11</v>
      </c>
      <c r="D2678" s="2">
        <v>11</v>
      </c>
      <c r="E2678" s="2">
        <v>20995</v>
      </c>
      <c r="F2678" s="2">
        <v>11.035</v>
      </c>
      <c r="G2678" s="2">
        <v>231679.82500000001</v>
      </c>
      <c r="H2678" s="21">
        <f t="shared" si="41"/>
        <v>2.7347310847766052E-3</v>
      </c>
      <c r="I2678" s="4"/>
      <c r="J2678" s="4"/>
      <c r="K2678" s="4"/>
    </row>
    <row r="2679" spans="2:11" ht="13.5" x14ac:dyDescent="0.35">
      <c r="B2679" s="3">
        <v>45905</v>
      </c>
      <c r="C2679" s="2">
        <v>10.93</v>
      </c>
      <c r="D2679" s="2">
        <v>10.93</v>
      </c>
      <c r="E2679" s="2">
        <v>10698</v>
      </c>
      <c r="F2679" s="2">
        <v>10.954000000000001</v>
      </c>
      <c r="G2679" s="2">
        <v>117185.89200000001</v>
      </c>
      <c r="H2679" s="21">
        <f t="shared" si="41"/>
        <v>-6.3636363636363899E-3</v>
      </c>
      <c r="I2679" s="4"/>
      <c r="J2679" s="4"/>
      <c r="K2679" s="4"/>
    </row>
    <row r="2680" spans="2:11" ht="13.5" x14ac:dyDescent="0.35">
      <c r="B2680" s="3">
        <v>45908</v>
      </c>
      <c r="C2680" s="2">
        <v>10.9</v>
      </c>
      <c r="D2680" s="2">
        <v>10.9</v>
      </c>
      <c r="E2680" s="2">
        <v>22259</v>
      </c>
      <c r="F2680" s="2">
        <v>10.906000000000001</v>
      </c>
      <c r="G2680" s="2">
        <v>242756.65400000001</v>
      </c>
      <c r="H2680" s="21">
        <f t="shared" si="41"/>
        <v>-2.7447392497712132E-3</v>
      </c>
      <c r="I2680" s="4"/>
      <c r="J2680" s="4"/>
      <c r="K2680" s="4"/>
    </row>
    <row r="2681" spans="2:11" ht="13.5" x14ac:dyDescent="0.35">
      <c r="B2681" s="3">
        <v>45909</v>
      </c>
      <c r="C2681" s="2">
        <v>10.89</v>
      </c>
      <c r="D2681" s="2">
        <v>10.89</v>
      </c>
      <c r="E2681" s="2">
        <v>10621</v>
      </c>
      <c r="F2681" s="2">
        <v>10.901</v>
      </c>
      <c r="G2681" s="2">
        <v>115779.52099999999</v>
      </c>
      <c r="H2681" s="21">
        <f t="shared" si="41"/>
        <v>-9.1743119266053089E-4</v>
      </c>
      <c r="I2681" s="4"/>
      <c r="J2681" s="4"/>
      <c r="K2681" s="4"/>
    </row>
    <row r="2682" spans="2:11" ht="13.5" x14ac:dyDescent="0.35">
      <c r="B2682" s="3">
        <v>45910</v>
      </c>
      <c r="C2682" s="2">
        <v>10.85</v>
      </c>
      <c r="D2682" s="2">
        <v>10.85</v>
      </c>
      <c r="E2682" s="2">
        <v>10441</v>
      </c>
      <c r="F2682" s="2">
        <v>10.792999999999999</v>
      </c>
      <c r="G2682" s="2">
        <v>112689.713</v>
      </c>
      <c r="H2682" s="21">
        <f t="shared" si="41"/>
        <v>-3.6730945821855758E-3</v>
      </c>
      <c r="I2682" s="4"/>
      <c r="J2682" s="4"/>
      <c r="K2682" s="4"/>
    </row>
    <row r="2683" spans="2:11" ht="13.5" x14ac:dyDescent="0.35">
      <c r="B2683" s="3">
        <v>45911</v>
      </c>
      <c r="C2683" s="2">
        <v>10.94</v>
      </c>
      <c r="D2683" s="2">
        <v>10.94</v>
      </c>
      <c r="E2683" s="2">
        <v>13440</v>
      </c>
      <c r="F2683" s="2">
        <v>10.928000000000001</v>
      </c>
      <c r="G2683" s="2">
        <v>146872.32000000001</v>
      </c>
      <c r="H2683" s="21">
        <f t="shared" si="41"/>
        <v>8.2949308755760238E-3</v>
      </c>
      <c r="I2683" s="4"/>
      <c r="J2683" s="4"/>
      <c r="K2683" s="4"/>
    </row>
    <row r="2684" spans="2:11" ht="13.5" x14ac:dyDescent="0.35">
      <c r="B2684" s="3">
        <v>45912</v>
      </c>
      <c r="C2684" s="2">
        <v>11</v>
      </c>
      <c r="D2684" s="2">
        <v>11</v>
      </c>
      <c r="E2684" s="2">
        <v>8883</v>
      </c>
      <c r="F2684" s="2">
        <v>10.945</v>
      </c>
      <c r="G2684" s="2">
        <v>97224.434999999998</v>
      </c>
      <c r="H2684" s="21">
        <f t="shared" si="41"/>
        <v>5.4844606946984004E-3</v>
      </c>
      <c r="I2684" s="4"/>
      <c r="J2684" s="4"/>
      <c r="K2684" s="4"/>
    </row>
    <row r="2685" spans="2:11" ht="13.5" x14ac:dyDescent="0.35">
      <c r="B2685" s="3">
        <v>45915</v>
      </c>
      <c r="C2685" s="2">
        <v>10.95</v>
      </c>
      <c r="D2685" s="2">
        <v>10.95</v>
      </c>
      <c r="E2685" s="2">
        <v>6278</v>
      </c>
      <c r="F2685" s="2">
        <v>10.986000000000001</v>
      </c>
      <c r="G2685" s="2">
        <v>68970.107999999993</v>
      </c>
      <c r="H2685" s="21">
        <f t="shared" si="41"/>
        <v>-4.5454545454546103E-3</v>
      </c>
      <c r="I2685" s="4"/>
      <c r="J2685" s="4"/>
      <c r="K2685" s="4"/>
    </row>
    <row r="2686" spans="2:11" ht="13.5" x14ac:dyDescent="0.35">
      <c r="B2686" s="3">
        <v>45916</v>
      </c>
      <c r="C2686" s="2">
        <v>10.9</v>
      </c>
      <c r="D2686" s="2">
        <v>10.9</v>
      </c>
      <c r="E2686" s="2">
        <v>14346</v>
      </c>
      <c r="F2686" s="2">
        <v>10.909000000000001</v>
      </c>
      <c r="G2686" s="2">
        <v>156500.514</v>
      </c>
      <c r="H2686" s="21">
        <f t="shared" si="41"/>
        <v>-4.5662100456620031E-3</v>
      </c>
      <c r="I2686" s="4"/>
      <c r="J2686" s="4"/>
      <c r="K2686" s="4"/>
    </row>
    <row r="2687" spans="2:11" ht="13.5" x14ac:dyDescent="0.35">
      <c r="B2687" s="3">
        <v>45917</v>
      </c>
      <c r="C2687" s="2">
        <v>10.8</v>
      </c>
      <c r="D2687" s="2">
        <v>10.8</v>
      </c>
      <c r="E2687" s="2">
        <v>34842</v>
      </c>
      <c r="F2687" s="2">
        <v>10.815</v>
      </c>
      <c r="G2687" s="2">
        <v>376816.23</v>
      </c>
      <c r="H2687" s="21">
        <f t="shared" si="41"/>
        <v>-9.1743119266054721E-3</v>
      </c>
      <c r="I2687" s="4"/>
      <c r="J2687" s="4"/>
      <c r="K2687" s="4"/>
    </row>
    <row r="2688" spans="2:11" ht="13.5" x14ac:dyDescent="0.35">
      <c r="B2688" s="3">
        <v>45918</v>
      </c>
      <c r="C2688" s="5">
        <v>10.7</v>
      </c>
      <c r="D2688" s="5">
        <v>10.7</v>
      </c>
      <c r="E2688" s="5">
        <v>20975</v>
      </c>
      <c r="F2688" s="5">
        <v>10.709</v>
      </c>
      <c r="G2688" s="5">
        <f>E2688*F2688</f>
        <v>224621.27499999999</v>
      </c>
      <c r="H2688" s="6">
        <f t="shared" si="41"/>
        <v>-9.2592592592593906E-3</v>
      </c>
      <c r="I2688" s="4"/>
      <c r="J2688" s="4"/>
      <c r="K2688" s="4"/>
    </row>
    <row r="2689" spans="2:11" ht="13.5" x14ac:dyDescent="0.35">
      <c r="B2689" s="3">
        <v>45919</v>
      </c>
      <c r="C2689" s="5">
        <v>10.8</v>
      </c>
      <c r="D2689" s="5">
        <v>10.8</v>
      </c>
      <c r="E2689" s="5">
        <v>7405</v>
      </c>
      <c r="F2689" s="5">
        <v>10.722</v>
      </c>
      <c r="G2689" s="5">
        <f t="shared" ref="G2689:G2696" si="42">E2689*F2689</f>
        <v>79396.41</v>
      </c>
      <c r="H2689" s="6">
        <f t="shared" si="41"/>
        <v>9.3457943925234974E-3</v>
      </c>
      <c r="I2689" s="4"/>
      <c r="J2689" s="4"/>
      <c r="K2689" s="4"/>
    </row>
    <row r="2690" spans="2:11" ht="13.5" x14ac:dyDescent="0.35">
      <c r="B2690" s="3">
        <v>45922</v>
      </c>
      <c r="C2690" s="5">
        <v>10.8</v>
      </c>
      <c r="D2690" s="5">
        <v>10.8</v>
      </c>
      <c r="E2690" s="5">
        <v>5692</v>
      </c>
      <c r="F2690" s="5">
        <v>10.805999999999999</v>
      </c>
      <c r="G2690" s="5">
        <f t="shared" si="42"/>
        <v>61507.751999999993</v>
      </c>
      <c r="H2690" s="6">
        <f t="shared" si="41"/>
        <v>0</v>
      </c>
      <c r="I2690" s="4"/>
      <c r="J2690" s="4"/>
      <c r="K2690" s="4"/>
    </row>
    <row r="2691" spans="2:11" ht="13.5" x14ac:dyDescent="0.35">
      <c r="B2691" s="3">
        <v>45923</v>
      </c>
      <c r="C2691" s="5">
        <v>10.9</v>
      </c>
      <c r="D2691" s="5">
        <v>10.9</v>
      </c>
      <c r="E2691" s="5">
        <v>5608</v>
      </c>
      <c r="F2691" s="5">
        <v>10.82</v>
      </c>
      <c r="G2691" s="5">
        <f t="shared" si="42"/>
        <v>60678.560000000005</v>
      </c>
      <c r="H2691" s="6">
        <f t="shared" si="41"/>
        <v>9.2592592592592258E-3</v>
      </c>
      <c r="I2691" s="4"/>
      <c r="J2691" s="4"/>
      <c r="K2691" s="4"/>
    </row>
    <row r="2692" spans="2:11" ht="13.5" x14ac:dyDescent="0.35">
      <c r="B2692" s="3">
        <v>45924</v>
      </c>
      <c r="C2692" s="5">
        <v>10.94</v>
      </c>
      <c r="D2692" s="5">
        <v>10.94</v>
      </c>
      <c r="E2692" s="5">
        <v>3839</v>
      </c>
      <c r="F2692" s="5">
        <v>10.81</v>
      </c>
      <c r="G2692" s="5">
        <f t="shared" si="42"/>
        <v>41499.590000000004</v>
      </c>
      <c r="H2692" s="6">
        <f t="shared" si="41"/>
        <v>3.6697247706421235E-3</v>
      </c>
      <c r="I2692" s="4"/>
      <c r="J2692" s="4"/>
      <c r="K2692" s="4"/>
    </row>
    <row r="2693" spans="2:11" ht="13.5" x14ac:dyDescent="0.35">
      <c r="B2693" s="3">
        <v>45925</v>
      </c>
      <c r="C2693" s="5">
        <v>10.88</v>
      </c>
      <c r="D2693" s="5">
        <v>10.88</v>
      </c>
      <c r="E2693" s="5">
        <v>3478</v>
      </c>
      <c r="F2693" s="5">
        <v>10.897</v>
      </c>
      <c r="G2693" s="5">
        <f t="shared" si="42"/>
        <v>37899.766000000003</v>
      </c>
      <c r="H2693" s="6">
        <f t="shared" si="41"/>
        <v>-5.4844606946982382E-3</v>
      </c>
      <c r="I2693" s="4"/>
      <c r="J2693" s="4"/>
      <c r="K2693" s="4"/>
    </row>
    <row r="2694" spans="2:11" ht="13.5" x14ac:dyDescent="0.35">
      <c r="B2694" s="3">
        <v>45926</v>
      </c>
      <c r="C2694" s="5">
        <v>10.9</v>
      </c>
      <c r="D2694" s="5">
        <v>10.9</v>
      </c>
      <c r="E2694" s="5">
        <v>7213</v>
      </c>
      <c r="F2694" s="5">
        <v>10.893000000000001</v>
      </c>
      <c r="G2694" s="5">
        <f t="shared" si="42"/>
        <v>78571.209000000003</v>
      </c>
      <c r="H2694" s="6">
        <f t="shared" si="41"/>
        <v>1.8382352941176078E-3</v>
      </c>
      <c r="I2694" s="4"/>
      <c r="J2694" s="4"/>
      <c r="K2694" s="4"/>
    </row>
    <row r="2695" spans="2:11" ht="13.5" x14ac:dyDescent="0.35">
      <c r="B2695" s="3">
        <v>45929</v>
      </c>
      <c r="C2695" s="5">
        <v>10.79</v>
      </c>
      <c r="D2695" s="5">
        <v>10.79</v>
      </c>
      <c r="E2695" s="5">
        <v>3982</v>
      </c>
      <c r="F2695" s="5">
        <v>10.840999999999999</v>
      </c>
      <c r="G2695" s="5">
        <f t="shared" si="42"/>
        <v>43168.861999999994</v>
      </c>
      <c r="H2695" s="6">
        <f t="shared" si="41"/>
        <v>-1.0091743119266165E-2</v>
      </c>
      <c r="I2695" s="12" t="s">
        <v>13</v>
      </c>
      <c r="J2695" s="12" t="s">
        <v>14</v>
      </c>
      <c r="K2695" s="12" t="s">
        <v>6</v>
      </c>
    </row>
    <row r="2696" spans="2:11" ht="13.5" x14ac:dyDescent="0.35">
      <c r="B2696" s="3">
        <v>45930</v>
      </c>
      <c r="C2696" s="5">
        <v>10.74</v>
      </c>
      <c r="D2696" s="5">
        <v>10.74</v>
      </c>
      <c r="E2696" s="5">
        <v>8578</v>
      </c>
      <c r="F2696" s="5">
        <v>10.744</v>
      </c>
      <c r="G2696" s="5">
        <f t="shared" si="42"/>
        <v>92162.031999999992</v>
      </c>
      <c r="H2696" s="6">
        <f t="shared" si="41"/>
        <v>-4.6339202965708006E-3</v>
      </c>
      <c r="I2696" s="13">
        <v>50000000</v>
      </c>
      <c r="J2696" s="14">
        <f>I2696*D2696</f>
        <v>537000000</v>
      </c>
      <c r="K2696" s="15">
        <f>SUM(E2513:E2696)/184</f>
        <v>29572.08695652174</v>
      </c>
    </row>
  </sheetData>
  <mergeCells count="1">
    <mergeCell ref="B2:G2"/>
  </mergeCells>
  <phoneticPr fontId="0" type="noConversion"/>
  <conditionalFormatting sqref="H6:H2696">
    <cfRule type="cellIs" dxfId="30" priority="1" stopIfTrue="1" operator="lessThan">
      <formula>0</formula>
    </cfRule>
    <cfRule type="cellIs" dxfId="29" priority="2" stopIfTrue="1" operator="greaterThan">
      <formula>$H$2732</formula>
    </cfRule>
  </conditionalFormatting>
  <pageMargins left="0.29527559055118113" right="0.29527559055118113" top="0.39370078740157483" bottom="0.39370078740157483" header="0.39370078740157483" footer="0.39370078740157483"/>
  <pageSetup paperSize="9" orientation="portrait" horizontalDpi="0" verticalDpi="0"/>
  <headerFooter alignWithMargins="0"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BA572-3FA8-4828-94D4-8CD6EBE5E1FB}">
  <dimension ref="A1:K2693"/>
  <sheetViews>
    <sheetView workbookViewId="0">
      <selection activeCell="A2" sqref="A2"/>
    </sheetView>
  </sheetViews>
  <sheetFormatPr defaultRowHeight="12.5" x14ac:dyDescent="0.25"/>
  <cols>
    <col min="1" max="1" width="11" bestFit="1" customWidth="1"/>
    <col min="3" max="3" width="16.81640625" bestFit="1" customWidth="1"/>
    <col min="4" max="4" width="21.08984375" customWidth="1"/>
    <col min="5" max="5" width="19.54296875" customWidth="1"/>
    <col min="6" max="6" width="22.453125" customWidth="1"/>
    <col min="7" max="7" width="25.36328125" customWidth="1"/>
    <col min="8" max="8" width="23.36328125" customWidth="1"/>
    <col min="9" max="9" width="20.81640625" customWidth="1"/>
    <col min="10" max="10" width="20.36328125" customWidth="1"/>
    <col min="11" max="11" width="19.08984375" customWidth="1"/>
  </cols>
  <sheetData>
    <row r="1" spans="1:11" ht="24" x14ac:dyDescent="0.25">
      <c r="A1" s="1" t="str">
        <f>TITRES_STAT!B4</f>
        <v>Date</v>
      </c>
      <c r="B1" s="1" t="str">
        <f>TITRES_STAT!D4</f>
        <v>Cours Ajusté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ht="13.5" x14ac:dyDescent="0.25">
      <c r="A2" s="3">
        <f>TITRES_STAT!B5</f>
        <v>42006</v>
      </c>
      <c r="B2" s="17">
        <f>TITRES_STAT!D5</f>
        <v>2.1598000000000002</v>
      </c>
      <c r="C2" s="2"/>
      <c r="D2" s="2"/>
      <c r="E2" s="2"/>
      <c r="F2" s="2"/>
      <c r="G2" s="2"/>
      <c r="H2" s="2"/>
      <c r="I2" s="2"/>
      <c r="J2" s="2" t="s">
        <v>24</v>
      </c>
      <c r="K2" s="2" t="s">
        <v>24</v>
      </c>
    </row>
    <row r="3" spans="1:11" ht="13.5" x14ac:dyDescent="0.25">
      <c r="A3" s="3">
        <f>TITRES_STAT!B6</f>
        <v>42009</v>
      </c>
      <c r="B3" s="17">
        <f>TITRES_STAT!D6</f>
        <v>2.12</v>
      </c>
      <c r="C3" s="2">
        <f>B3-B2</f>
        <v>-3.9800000000000058E-2</v>
      </c>
      <c r="D3" s="2"/>
      <c r="E3" s="2"/>
      <c r="F3" s="2"/>
      <c r="G3" s="2"/>
      <c r="H3" s="2"/>
      <c r="I3" s="2"/>
      <c r="J3" s="2" t="s">
        <v>25</v>
      </c>
      <c r="K3" s="2" t="s">
        <v>26</v>
      </c>
    </row>
    <row r="4" spans="1:11" ht="13.5" x14ac:dyDescent="0.25">
      <c r="A4" s="3">
        <f>TITRES_STAT!B7</f>
        <v>42010</v>
      </c>
      <c r="B4" s="17">
        <f>TITRES_STAT!D7</f>
        <v>2.1549</v>
      </c>
      <c r="C4" s="2">
        <f t="shared" ref="C4:C67" si="0">B4-B3</f>
        <v>3.4899999999999931E-2</v>
      </c>
      <c r="D4" s="2"/>
      <c r="E4" s="2"/>
      <c r="F4" s="2"/>
      <c r="G4" s="2"/>
      <c r="H4" s="2"/>
      <c r="I4" s="2"/>
      <c r="J4" s="2">
        <f>2/21</f>
        <v>9.5238095238095233E-2</v>
      </c>
      <c r="K4" s="2">
        <f>2/51</f>
        <v>3.9215686274509803E-2</v>
      </c>
    </row>
    <row r="5" spans="1:11" ht="13.5" x14ac:dyDescent="0.25">
      <c r="A5" s="3">
        <f>TITRES_STAT!B8</f>
        <v>42011</v>
      </c>
      <c r="B5" s="17">
        <f>TITRES_STAT!D8</f>
        <v>2.1398999999999999</v>
      </c>
      <c r="C5" s="2">
        <f t="shared" si="0"/>
        <v>-1.5000000000000124E-2</v>
      </c>
      <c r="D5" s="2">
        <f>AVERAGE(B1:B5)</f>
        <v>2.1436500000000001</v>
      </c>
      <c r="E5" s="2"/>
      <c r="F5" s="2"/>
      <c r="G5" s="2"/>
      <c r="H5" s="2"/>
      <c r="I5" s="2"/>
      <c r="J5" s="2"/>
      <c r="K5" s="2"/>
    </row>
    <row r="6" spans="1:11" ht="13.5" x14ac:dyDescent="0.25">
      <c r="A6" s="3">
        <f>TITRES_STAT!B9</f>
        <v>42012</v>
      </c>
      <c r="B6" s="17">
        <f>TITRES_STAT!D9</f>
        <v>2.1150000000000002</v>
      </c>
      <c r="C6" s="2">
        <f t="shared" si="0"/>
        <v>-2.48999999999997E-2</v>
      </c>
      <c r="D6" s="2">
        <f t="shared" ref="D6:D69" si="1">AVERAGE(B2:B6)</f>
        <v>2.1379200000000003</v>
      </c>
      <c r="E6" s="2"/>
      <c r="F6" s="2"/>
      <c r="G6" s="2"/>
      <c r="H6" s="2"/>
      <c r="I6" s="2"/>
      <c r="J6" s="2"/>
      <c r="K6" s="2"/>
    </row>
    <row r="7" spans="1:11" ht="13.5" x14ac:dyDescent="0.25">
      <c r="A7" s="3">
        <f>TITRES_STAT!B10</f>
        <v>42013</v>
      </c>
      <c r="B7" s="17">
        <f>TITRES_STAT!D10</f>
        <v>2.0951</v>
      </c>
      <c r="C7" s="2">
        <f t="shared" si="0"/>
        <v>-1.9900000000000251E-2</v>
      </c>
      <c r="D7" s="2">
        <f t="shared" si="1"/>
        <v>2.1249800000000003</v>
      </c>
      <c r="E7" s="2"/>
      <c r="F7" s="2"/>
      <c r="G7" s="2"/>
      <c r="H7" s="2"/>
      <c r="I7" s="2"/>
      <c r="J7" s="2"/>
      <c r="K7" s="2"/>
    </row>
    <row r="8" spans="1:11" ht="13.5" x14ac:dyDescent="0.25">
      <c r="A8" s="3">
        <f>TITRES_STAT!B11</f>
        <v>42016</v>
      </c>
      <c r="B8" s="17">
        <f>TITRES_STAT!D11</f>
        <v>2.0901999999999998</v>
      </c>
      <c r="C8" s="2">
        <f t="shared" si="0"/>
        <v>-4.9000000000001265E-3</v>
      </c>
      <c r="D8" s="2">
        <f t="shared" si="1"/>
        <v>2.1190199999999999</v>
      </c>
      <c r="E8" s="2"/>
      <c r="F8" s="2"/>
      <c r="G8" s="2"/>
      <c r="H8" s="2"/>
      <c r="I8" s="2"/>
      <c r="J8" s="2"/>
      <c r="K8" s="2"/>
    </row>
    <row r="9" spans="1:11" ht="13.5" x14ac:dyDescent="0.25">
      <c r="A9" s="3">
        <f>TITRES_STAT!B12</f>
        <v>42017</v>
      </c>
      <c r="B9" s="17">
        <f>TITRES_STAT!D12</f>
        <v>2.125</v>
      </c>
      <c r="C9" s="2">
        <f t="shared" si="0"/>
        <v>3.4800000000000164E-2</v>
      </c>
      <c r="D9" s="2">
        <f t="shared" si="1"/>
        <v>2.1130399999999998</v>
      </c>
      <c r="E9" s="2"/>
      <c r="F9" s="2"/>
      <c r="G9" s="2"/>
      <c r="H9" s="2"/>
      <c r="I9" s="2"/>
      <c r="J9" s="2"/>
      <c r="K9" s="2"/>
    </row>
    <row r="10" spans="1:11" ht="13.5" x14ac:dyDescent="0.25">
      <c r="A10" s="3">
        <f>TITRES_STAT!B13</f>
        <v>42019</v>
      </c>
      <c r="B10" s="17">
        <f>TITRES_STAT!D13</f>
        <v>2.0802</v>
      </c>
      <c r="C10" s="2">
        <f t="shared" si="0"/>
        <v>-4.4799999999999951E-2</v>
      </c>
      <c r="D10" s="2">
        <f t="shared" si="1"/>
        <v>2.1010999999999997</v>
      </c>
      <c r="E10" s="2"/>
      <c r="F10" s="2"/>
      <c r="G10" s="2"/>
      <c r="H10" s="2"/>
      <c r="I10" s="2"/>
      <c r="J10" s="2"/>
      <c r="K10" s="2"/>
    </row>
    <row r="11" spans="1:11" ht="13.5" x14ac:dyDescent="0.25">
      <c r="A11" s="3">
        <f>TITRES_STAT!B14</f>
        <v>42020</v>
      </c>
      <c r="B11" s="17">
        <f>TITRES_STAT!D14</f>
        <v>2.0802</v>
      </c>
      <c r="C11" s="2">
        <f t="shared" si="0"/>
        <v>0</v>
      </c>
      <c r="D11" s="2">
        <f t="shared" si="1"/>
        <v>2.0941399999999999</v>
      </c>
      <c r="E11" s="2">
        <f>AVERAGE(B2:B11)</f>
        <v>2.1160300000000003</v>
      </c>
      <c r="F11" s="2"/>
      <c r="G11" s="2"/>
      <c r="H11" s="2"/>
      <c r="I11" s="2"/>
      <c r="J11" s="2"/>
      <c r="K11" s="2"/>
    </row>
    <row r="12" spans="1:11" ht="13.5" x14ac:dyDescent="0.25">
      <c r="A12" s="3">
        <f>TITRES_STAT!B15</f>
        <v>42023</v>
      </c>
      <c r="B12" s="17">
        <f>TITRES_STAT!D15</f>
        <v>2.0951</v>
      </c>
      <c r="C12" s="2">
        <f t="shared" si="0"/>
        <v>1.4899999999999913E-2</v>
      </c>
      <c r="D12" s="2">
        <f t="shared" si="1"/>
        <v>2.0941399999999999</v>
      </c>
      <c r="E12" s="2">
        <f t="shared" ref="E12:E75" si="2">AVERAGE(B3:B12)</f>
        <v>2.1095600000000001</v>
      </c>
      <c r="F12" s="2"/>
      <c r="G12" s="2"/>
      <c r="H12" s="2"/>
      <c r="I12" s="2"/>
      <c r="J12" s="2"/>
      <c r="K12" s="2"/>
    </row>
    <row r="13" spans="1:11" ht="13.5" x14ac:dyDescent="0.25">
      <c r="A13" s="3">
        <f>TITRES_STAT!B16</f>
        <v>42024</v>
      </c>
      <c r="B13" s="17">
        <f>TITRES_STAT!D16</f>
        <v>2.0901999999999998</v>
      </c>
      <c r="C13" s="2">
        <f t="shared" si="0"/>
        <v>-4.9000000000001265E-3</v>
      </c>
      <c r="D13" s="2">
        <f t="shared" si="1"/>
        <v>2.0941399999999999</v>
      </c>
      <c r="E13" s="2">
        <f t="shared" si="2"/>
        <v>2.1065800000000001</v>
      </c>
      <c r="F13" s="2"/>
      <c r="G13" s="2"/>
      <c r="H13" s="2"/>
      <c r="I13" s="2"/>
      <c r="J13" s="2"/>
      <c r="K13" s="2"/>
    </row>
    <row r="14" spans="1:11" ht="13.5" x14ac:dyDescent="0.25">
      <c r="A14" s="3">
        <f>TITRES_STAT!B17</f>
        <v>42025</v>
      </c>
      <c r="B14" s="17">
        <f>TITRES_STAT!D17</f>
        <v>2.0901999999999998</v>
      </c>
      <c r="C14" s="2">
        <f t="shared" si="0"/>
        <v>0</v>
      </c>
      <c r="D14" s="2">
        <f t="shared" si="1"/>
        <v>2.0871799999999996</v>
      </c>
      <c r="E14" s="2">
        <f t="shared" si="2"/>
        <v>2.1001099999999999</v>
      </c>
      <c r="F14" s="2"/>
      <c r="G14" s="2"/>
      <c r="H14" s="2"/>
      <c r="I14" s="2"/>
      <c r="J14" s="2"/>
      <c r="K14" s="2"/>
    </row>
    <row r="15" spans="1:11" ht="13.5" x14ac:dyDescent="0.25">
      <c r="A15" s="3">
        <f>TITRES_STAT!B18</f>
        <v>42026</v>
      </c>
      <c r="B15" s="17">
        <f>TITRES_STAT!D18</f>
        <v>2.0851999999999999</v>
      </c>
      <c r="C15" s="2">
        <f t="shared" si="0"/>
        <v>-4.9999999999998934E-3</v>
      </c>
      <c r="D15" s="2">
        <f t="shared" si="1"/>
        <v>2.0881799999999999</v>
      </c>
      <c r="E15" s="2">
        <f t="shared" si="2"/>
        <v>2.0946400000000001</v>
      </c>
      <c r="F15" s="2"/>
      <c r="G15" s="2"/>
      <c r="H15" s="2"/>
      <c r="I15" s="2"/>
      <c r="J15" s="2"/>
      <c r="K15" s="2"/>
    </row>
    <row r="16" spans="1:11" ht="13.5" x14ac:dyDescent="0.25">
      <c r="A16" s="3">
        <f>TITRES_STAT!B19</f>
        <v>42027</v>
      </c>
      <c r="B16" s="17">
        <f>TITRES_STAT!D19</f>
        <v>2.0951</v>
      </c>
      <c r="C16" s="2">
        <f t="shared" si="0"/>
        <v>9.9000000000000199E-3</v>
      </c>
      <c r="D16" s="2">
        <f t="shared" si="1"/>
        <v>2.0911599999999999</v>
      </c>
      <c r="E16" s="2">
        <f t="shared" si="2"/>
        <v>2.0926499999999999</v>
      </c>
      <c r="F16" s="2"/>
      <c r="G16" s="2"/>
      <c r="H16" s="2"/>
      <c r="I16" s="2"/>
      <c r="J16" s="2"/>
      <c r="K16" s="2"/>
    </row>
    <row r="17" spans="1:11" ht="13.5" x14ac:dyDescent="0.25">
      <c r="A17" s="3">
        <f>TITRES_STAT!B20</f>
        <v>42030</v>
      </c>
      <c r="B17" s="17">
        <f>TITRES_STAT!D20</f>
        <v>2.1150000000000002</v>
      </c>
      <c r="C17" s="2">
        <f t="shared" si="0"/>
        <v>1.9900000000000251E-2</v>
      </c>
      <c r="D17" s="2">
        <f t="shared" si="1"/>
        <v>2.0951399999999998</v>
      </c>
      <c r="E17" s="2">
        <f t="shared" si="2"/>
        <v>2.0946399999999996</v>
      </c>
      <c r="F17" s="2"/>
      <c r="G17" s="2"/>
      <c r="H17" s="2"/>
      <c r="I17" s="2"/>
      <c r="J17" s="2"/>
      <c r="K17" s="2"/>
    </row>
    <row r="18" spans="1:11" ht="13.5" x14ac:dyDescent="0.25">
      <c r="A18" s="3">
        <f>TITRES_STAT!B21</f>
        <v>42031</v>
      </c>
      <c r="B18" s="17">
        <f>TITRES_STAT!D21</f>
        <v>2.0901999999999998</v>
      </c>
      <c r="C18" s="2">
        <f t="shared" si="0"/>
        <v>-2.4800000000000377E-2</v>
      </c>
      <c r="D18" s="2">
        <f t="shared" si="1"/>
        <v>2.0951399999999998</v>
      </c>
      <c r="E18" s="2">
        <f t="shared" si="2"/>
        <v>2.0946400000000001</v>
      </c>
      <c r="F18" s="2"/>
      <c r="G18" s="2"/>
      <c r="H18" s="2"/>
      <c r="I18" s="2">
        <f t="array" ref="I18">SUMPRODUCT(B2:B21, (ROW(B2:B21)-ROW(B2)+1)) / (20*21/2)</f>
        <v>2.0986019047619044</v>
      </c>
      <c r="J18" s="2"/>
      <c r="K18" s="2"/>
    </row>
    <row r="19" spans="1:11" ht="13.5" x14ac:dyDescent="0.25">
      <c r="A19" s="3">
        <f>TITRES_STAT!B22</f>
        <v>42032</v>
      </c>
      <c r="B19" s="17">
        <f>TITRES_STAT!D22</f>
        <v>2.1101000000000001</v>
      </c>
      <c r="C19" s="2">
        <f t="shared" si="0"/>
        <v>1.9900000000000251E-2</v>
      </c>
      <c r="D19" s="2">
        <f t="shared" si="1"/>
        <v>2.0991200000000001</v>
      </c>
      <c r="E19" s="2">
        <f t="shared" si="2"/>
        <v>2.0931500000000001</v>
      </c>
      <c r="F19" s="2"/>
      <c r="G19" s="2"/>
      <c r="H19" s="2"/>
      <c r="I19" s="2">
        <f t="array" ref="I19">SUMPRODUCT(B3:B22, (ROW(B3:B22)-ROW(B3)+1)) / (20*21/2)</f>
        <v>2.0970890476190478</v>
      </c>
      <c r="J19" s="2"/>
      <c r="K19" s="2"/>
    </row>
    <row r="20" spans="1:11" ht="13.5" x14ac:dyDescent="0.25">
      <c r="A20" s="3">
        <f>TITRES_STAT!B23</f>
        <v>42033</v>
      </c>
      <c r="B20" s="17">
        <f>TITRES_STAT!D23</f>
        <v>2.1000999999999999</v>
      </c>
      <c r="C20" s="2">
        <f t="shared" si="0"/>
        <v>-1.0000000000000231E-2</v>
      </c>
      <c r="D20" s="2">
        <f t="shared" si="1"/>
        <v>2.1020999999999996</v>
      </c>
      <c r="E20" s="2">
        <f t="shared" si="2"/>
        <v>2.0951399999999998</v>
      </c>
      <c r="F20" s="2">
        <f t="shared" ref="F20:F83" si="3">AVERAGE(B1:B20)</f>
        <v>2.1069210526315789</v>
      </c>
      <c r="G20" s="2"/>
      <c r="H20" s="2"/>
      <c r="I20" s="2">
        <f t="array" ref="I20">SUMPRODUCT(B4:B23, (ROW(B4:B23)-ROW(B4)+1)) / (20*21/2)</f>
        <v>2.0954314285714286</v>
      </c>
      <c r="J20" s="2">
        <f>F20</f>
        <v>2.1069210526315789</v>
      </c>
      <c r="K20" s="2"/>
    </row>
    <row r="21" spans="1:11" ht="13.5" x14ac:dyDescent="0.25">
      <c r="A21" s="3">
        <f>TITRES_STAT!B24</f>
        <v>42034</v>
      </c>
      <c r="B21" s="17">
        <f>TITRES_STAT!D24</f>
        <v>2.0901999999999998</v>
      </c>
      <c r="C21" s="2">
        <f t="shared" si="0"/>
        <v>-9.9000000000000199E-3</v>
      </c>
      <c r="D21" s="2">
        <f t="shared" si="1"/>
        <v>2.1011199999999999</v>
      </c>
      <c r="E21" s="2">
        <f t="shared" si="2"/>
        <v>2.0961400000000001</v>
      </c>
      <c r="F21" s="2">
        <f t="shared" si="3"/>
        <v>2.1060850000000002</v>
      </c>
      <c r="G21" s="2"/>
      <c r="H21" s="2"/>
      <c r="I21" s="2">
        <f t="array" ref="I21">SUMPRODUCT(B5:B24, (ROW(B5:B24)-ROW(B5)+1)) / (20*21/2)</f>
        <v>2.0920442857142856</v>
      </c>
      <c r="J21" s="2">
        <f t="shared" ref="J21:J84" si="4">$J$4*B21+J20*(1-$J$4)</f>
        <v>2.1053285714285712</v>
      </c>
      <c r="K21" s="2"/>
    </row>
    <row r="22" spans="1:11" ht="13.5" x14ac:dyDescent="0.25">
      <c r="A22" s="3">
        <f>TITRES_STAT!B25</f>
        <v>42037</v>
      </c>
      <c r="B22" s="17">
        <f>TITRES_STAT!D25</f>
        <v>2.0901999999999998</v>
      </c>
      <c r="C22" s="2">
        <f t="shared" si="0"/>
        <v>0</v>
      </c>
      <c r="D22" s="2">
        <f t="shared" si="1"/>
        <v>2.0961599999999998</v>
      </c>
      <c r="E22" s="2">
        <f t="shared" si="2"/>
        <v>2.09565</v>
      </c>
      <c r="F22" s="2">
        <f t="shared" si="3"/>
        <v>2.1026050000000005</v>
      </c>
      <c r="G22" s="2"/>
      <c r="H22" s="2"/>
      <c r="I22" s="2">
        <f t="array" ref="I22">SUMPRODUCT(B6:B25, (ROW(B6:B25)-ROW(B6)+1)) / (20*21/2)</f>
        <v>2.0890838095238093</v>
      </c>
      <c r="J22" s="2">
        <f t="shared" si="4"/>
        <v>2.1038877551020407</v>
      </c>
      <c r="K22" s="2"/>
    </row>
    <row r="23" spans="1:11" ht="13.5" x14ac:dyDescent="0.25">
      <c r="A23" s="3">
        <f>TITRES_STAT!B26</f>
        <v>42038</v>
      </c>
      <c r="B23" s="17">
        <f>TITRES_STAT!D26</f>
        <v>2.0851999999999999</v>
      </c>
      <c r="C23" s="2">
        <f t="shared" si="0"/>
        <v>-4.9999999999998934E-3</v>
      </c>
      <c r="D23" s="2">
        <f t="shared" si="1"/>
        <v>2.0951599999999999</v>
      </c>
      <c r="E23" s="2">
        <f t="shared" si="2"/>
        <v>2.0951499999999998</v>
      </c>
      <c r="F23" s="2">
        <f t="shared" si="3"/>
        <v>2.1008649999999998</v>
      </c>
      <c r="G23" s="2"/>
      <c r="H23" s="2"/>
      <c r="I23" s="2">
        <f t="array" ref="I23">SUMPRODUCT(B7:B26, (ROW(B7:B26)-ROW(B7)+1)) / (20*21/2)</f>
        <v>2.0888499999999999</v>
      </c>
      <c r="J23" s="2">
        <f t="shared" si="4"/>
        <v>2.1021079689018465</v>
      </c>
      <c r="K23" s="2"/>
    </row>
    <row r="24" spans="1:11" ht="13.5" x14ac:dyDescent="0.25">
      <c r="A24" s="3">
        <f>TITRES_STAT!B27</f>
        <v>42039</v>
      </c>
      <c r="B24" s="17">
        <f>TITRES_STAT!D27</f>
        <v>2.0653000000000001</v>
      </c>
      <c r="C24" s="2">
        <f t="shared" si="0"/>
        <v>-1.9899999999999807E-2</v>
      </c>
      <c r="D24" s="2">
        <f t="shared" si="1"/>
        <v>2.0862000000000003</v>
      </c>
      <c r="E24" s="2">
        <f t="shared" si="2"/>
        <v>2.09266</v>
      </c>
      <c r="F24" s="2">
        <f t="shared" si="3"/>
        <v>2.0963850000000002</v>
      </c>
      <c r="G24" s="2"/>
      <c r="H24" s="2"/>
      <c r="I24" s="2">
        <f t="array" ref="I24">SUMPRODUCT(B8:B27, (ROW(B8:B27)-ROW(B8)+1)) / (20*21/2)</f>
        <v>2.0887342857142857</v>
      </c>
      <c r="J24" s="2">
        <f t="shared" si="4"/>
        <v>2.0986024480540517</v>
      </c>
      <c r="K24" s="2"/>
    </row>
    <row r="25" spans="1:11" ht="13.5" x14ac:dyDescent="0.25">
      <c r="A25" s="3">
        <f>TITRES_STAT!B28</f>
        <v>42040</v>
      </c>
      <c r="B25" s="17">
        <f>TITRES_STAT!D28</f>
        <v>2.0653000000000001</v>
      </c>
      <c r="C25" s="2">
        <f t="shared" si="0"/>
        <v>0</v>
      </c>
      <c r="D25" s="2">
        <f t="shared" si="1"/>
        <v>2.07924</v>
      </c>
      <c r="E25" s="2">
        <f t="shared" si="2"/>
        <v>2.0906699999999998</v>
      </c>
      <c r="F25" s="2">
        <f t="shared" si="3"/>
        <v>2.0926550000000002</v>
      </c>
      <c r="G25" s="2"/>
      <c r="H25" s="2"/>
      <c r="I25" s="2">
        <f t="array" ref="I25">SUMPRODUCT(B9:B28, (ROW(B9:B28)-ROW(B9)+1)) / (20*21/2)</f>
        <v>2.0872133333333331</v>
      </c>
      <c r="J25" s="2">
        <f t="shared" si="4"/>
        <v>2.0954307863346182</v>
      </c>
      <c r="K25" s="2"/>
    </row>
    <row r="26" spans="1:11" ht="13.5" x14ac:dyDescent="0.25">
      <c r="A26" s="3">
        <f>TITRES_STAT!B29</f>
        <v>42041</v>
      </c>
      <c r="B26" s="17">
        <f>TITRES_STAT!D29</f>
        <v>2.0901999999999998</v>
      </c>
      <c r="C26" s="2">
        <f t="shared" si="0"/>
        <v>2.48999999999997E-2</v>
      </c>
      <c r="D26" s="2">
        <f t="shared" si="1"/>
        <v>2.07924</v>
      </c>
      <c r="E26" s="2">
        <f t="shared" si="2"/>
        <v>2.0901799999999997</v>
      </c>
      <c r="F26" s="2">
        <f t="shared" si="3"/>
        <v>2.0914150000000005</v>
      </c>
      <c r="G26" s="2"/>
      <c r="H26" s="2"/>
      <c r="I26" s="2">
        <f t="array" ref="I26">SUMPRODUCT(B10:B29, (ROW(B10:B29)-ROW(B10)+1)) / (20*21/2)</f>
        <v>2.0862399999999997</v>
      </c>
      <c r="J26" s="2">
        <f t="shared" si="4"/>
        <v>2.0949326162075117</v>
      </c>
      <c r="K26" s="2"/>
    </row>
    <row r="27" spans="1:11" ht="13.5" x14ac:dyDescent="0.25">
      <c r="A27" s="3">
        <f>TITRES_STAT!B30</f>
        <v>42044</v>
      </c>
      <c r="B27" s="17">
        <f>TITRES_STAT!D30</f>
        <v>2.0901999999999998</v>
      </c>
      <c r="C27" s="2">
        <f t="shared" si="0"/>
        <v>0</v>
      </c>
      <c r="D27" s="2">
        <f t="shared" si="1"/>
        <v>2.0792399999999995</v>
      </c>
      <c r="E27" s="2">
        <f t="shared" si="2"/>
        <v>2.0876999999999999</v>
      </c>
      <c r="F27" s="2">
        <f t="shared" si="3"/>
        <v>2.09117</v>
      </c>
      <c r="G27" s="2"/>
      <c r="H27" s="2"/>
      <c r="I27" s="2">
        <f t="array" ref="I27">SUMPRODUCT(B11:B30, (ROW(B11:B30)-ROW(B11)+1)) / (20*21/2)</f>
        <v>2.0864323809523806</v>
      </c>
      <c r="J27" s="2">
        <f t="shared" si="4"/>
        <v>2.0944818908544152</v>
      </c>
      <c r="K27" s="2"/>
    </row>
    <row r="28" spans="1:11" ht="13.5" x14ac:dyDescent="0.25">
      <c r="A28" s="3">
        <f>TITRES_STAT!B31</f>
        <v>42045</v>
      </c>
      <c r="B28" s="17">
        <f>TITRES_STAT!D31</f>
        <v>2.0752000000000002</v>
      </c>
      <c r="C28" s="2">
        <f t="shared" si="0"/>
        <v>-1.499999999999968E-2</v>
      </c>
      <c r="D28" s="2">
        <f t="shared" si="1"/>
        <v>2.0772400000000002</v>
      </c>
      <c r="E28" s="2">
        <f t="shared" si="2"/>
        <v>2.0861999999999998</v>
      </c>
      <c r="F28" s="2">
        <f t="shared" si="3"/>
        <v>2.0904200000000004</v>
      </c>
      <c r="G28" s="2"/>
      <c r="H28" s="2"/>
      <c r="I28" s="2">
        <f t="array" ref="I28">SUMPRODUCT(B12:B31, (ROW(B12:B31)-ROW(B12)+1)) / (20*21/2)</f>
        <v>2.0846723809523806</v>
      </c>
      <c r="J28" s="2">
        <f t="shared" si="4"/>
        <v>2.0926455202968519</v>
      </c>
      <c r="K28" s="2"/>
    </row>
    <row r="29" spans="1:11" ht="13.5" x14ac:dyDescent="0.25">
      <c r="A29" s="3">
        <f>TITRES_STAT!B32</f>
        <v>42046</v>
      </c>
      <c r="B29" s="17">
        <f>TITRES_STAT!D32</f>
        <v>2.0802</v>
      </c>
      <c r="C29" s="2">
        <f t="shared" si="0"/>
        <v>4.9999999999998934E-3</v>
      </c>
      <c r="D29" s="2">
        <f t="shared" si="1"/>
        <v>2.0802199999999997</v>
      </c>
      <c r="E29" s="2">
        <f t="shared" si="2"/>
        <v>2.0832100000000002</v>
      </c>
      <c r="F29" s="2">
        <f t="shared" si="3"/>
        <v>2.0881800000000004</v>
      </c>
      <c r="G29" s="2"/>
      <c r="H29" s="2"/>
      <c r="I29" s="2">
        <f t="array" ref="I29">SUMPRODUCT(B13:B32, (ROW(B13:B32)-ROW(B13)+1)) / (20*21/2)</f>
        <v>2.0829600000000004</v>
      </c>
      <c r="J29" s="2">
        <f t="shared" si="4"/>
        <v>2.0914602326495326</v>
      </c>
      <c r="K29" s="2"/>
    </row>
    <row r="30" spans="1:11" ht="13.5" x14ac:dyDescent="0.25">
      <c r="A30" s="3">
        <f>TITRES_STAT!B33</f>
        <v>42047</v>
      </c>
      <c r="B30" s="17">
        <f>TITRES_STAT!D33</f>
        <v>2.0901999999999998</v>
      </c>
      <c r="C30" s="2">
        <f t="shared" si="0"/>
        <v>9.9999999999997868E-3</v>
      </c>
      <c r="D30" s="2">
        <f t="shared" si="1"/>
        <v>2.0851999999999995</v>
      </c>
      <c r="E30" s="2">
        <f t="shared" si="2"/>
        <v>2.08222</v>
      </c>
      <c r="F30" s="2">
        <f t="shared" si="3"/>
        <v>2.0886800000000005</v>
      </c>
      <c r="G30" s="2"/>
      <c r="H30" s="2"/>
      <c r="I30" s="2">
        <f t="array" ref="I30">SUMPRODUCT(B14:B33, (ROW(B14:B33)-ROW(B14)+1)) / (20*21/2)</f>
        <v>2.0832709523809525</v>
      </c>
      <c r="J30" s="2">
        <f t="shared" si="4"/>
        <v>2.0913402104924343</v>
      </c>
      <c r="K30" s="2"/>
    </row>
    <row r="31" spans="1:11" ht="13.5" x14ac:dyDescent="0.25">
      <c r="A31" s="3">
        <f>TITRES_STAT!B34</f>
        <v>42048</v>
      </c>
      <c r="B31" s="17">
        <f>TITRES_STAT!D34</f>
        <v>2.0701999999999998</v>
      </c>
      <c r="C31" s="2">
        <f t="shared" si="0"/>
        <v>-2.0000000000000018E-2</v>
      </c>
      <c r="D31" s="2">
        <f t="shared" si="1"/>
        <v>2.0811999999999999</v>
      </c>
      <c r="E31" s="2">
        <f t="shared" si="2"/>
        <v>2.0802199999999997</v>
      </c>
      <c r="F31" s="2">
        <f t="shared" si="3"/>
        <v>2.0881800000000004</v>
      </c>
      <c r="G31" s="2"/>
      <c r="H31" s="2"/>
      <c r="I31" s="2">
        <f t="array" ref="I31">SUMPRODUCT(B15:B34, (ROW(B15:B34)-ROW(B15)+1)) / (20*21/2)</f>
        <v>2.0835819047619046</v>
      </c>
      <c r="J31" s="2">
        <f t="shared" si="4"/>
        <v>2.0893268571122023</v>
      </c>
      <c r="K31" s="2"/>
    </row>
    <row r="32" spans="1:11" ht="13.5" x14ac:dyDescent="0.25">
      <c r="A32" s="3">
        <f>TITRES_STAT!B35</f>
        <v>42051</v>
      </c>
      <c r="B32" s="17">
        <f>TITRES_STAT!D35</f>
        <v>2.0701999999999998</v>
      </c>
      <c r="C32" s="2">
        <f t="shared" si="0"/>
        <v>0</v>
      </c>
      <c r="D32" s="2">
        <f t="shared" si="1"/>
        <v>2.0771999999999999</v>
      </c>
      <c r="E32" s="2">
        <f t="shared" si="2"/>
        <v>2.07822</v>
      </c>
      <c r="F32" s="2">
        <f t="shared" si="3"/>
        <v>2.086935</v>
      </c>
      <c r="G32" s="2"/>
      <c r="H32" s="2"/>
      <c r="I32" s="2">
        <f t="array" ref="I32">SUMPRODUCT(B16:B35, (ROW(B16:B35)-ROW(B16)+1)) / (20*21/2)</f>
        <v>2.0824642857142859</v>
      </c>
      <c r="J32" s="2">
        <f t="shared" si="4"/>
        <v>2.0875052516729449</v>
      </c>
      <c r="K32" s="2"/>
    </row>
    <row r="33" spans="1:11" ht="13.5" x14ac:dyDescent="0.25">
      <c r="A33" s="3">
        <f>TITRES_STAT!B36</f>
        <v>42052</v>
      </c>
      <c r="B33" s="17">
        <f>TITRES_STAT!D36</f>
        <v>2.0901999999999998</v>
      </c>
      <c r="C33" s="2">
        <f t="shared" si="0"/>
        <v>2.0000000000000018E-2</v>
      </c>
      <c r="D33" s="2">
        <f t="shared" si="1"/>
        <v>2.0802</v>
      </c>
      <c r="E33" s="2">
        <f t="shared" si="2"/>
        <v>2.0787199999999997</v>
      </c>
      <c r="F33" s="2">
        <f t="shared" si="3"/>
        <v>2.086935</v>
      </c>
      <c r="G33" s="2"/>
      <c r="H33" s="2"/>
      <c r="I33" s="2">
        <f t="array" ref="I33">SUMPRODUCT(B17:B36, (ROW(B17:B36)-ROW(B17)+1)) / (20*21/2)</f>
        <v>2.0809180952380952</v>
      </c>
      <c r="J33" s="2">
        <f t="shared" si="4"/>
        <v>2.0877618943707597</v>
      </c>
      <c r="K33" s="2"/>
    </row>
    <row r="34" spans="1:11" ht="13.5" x14ac:dyDescent="0.25">
      <c r="A34" s="3">
        <f>TITRES_STAT!B37</f>
        <v>42053</v>
      </c>
      <c r="B34" s="17">
        <f>TITRES_STAT!D37</f>
        <v>2.0901999999999998</v>
      </c>
      <c r="C34" s="2">
        <f t="shared" si="0"/>
        <v>0</v>
      </c>
      <c r="D34" s="2">
        <f t="shared" si="1"/>
        <v>2.0821999999999994</v>
      </c>
      <c r="E34" s="2">
        <f t="shared" si="2"/>
        <v>2.0812099999999996</v>
      </c>
      <c r="F34" s="2">
        <f t="shared" si="3"/>
        <v>2.0869350000000004</v>
      </c>
      <c r="G34" s="2"/>
      <c r="H34" s="2"/>
      <c r="I34" s="2">
        <f t="array" ref="I34">SUMPRODUCT(B18:B37, (ROW(B18:B37)-ROW(B18)+1)) / (20*21/2)</f>
        <v>2.0804428571428568</v>
      </c>
      <c r="J34" s="2">
        <f t="shared" si="4"/>
        <v>2.0879940949068776</v>
      </c>
      <c r="K34" s="2"/>
    </row>
    <row r="35" spans="1:11" ht="13.5" x14ac:dyDescent="0.25">
      <c r="A35" s="3">
        <f>TITRES_STAT!B38</f>
        <v>42054</v>
      </c>
      <c r="B35" s="17">
        <f>TITRES_STAT!D38</f>
        <v>2.0752000000000002</v>
      </c>
      <c r="C35" s="2">
        <f t="shared" si="0"/>
        <v>-1.499999999999968E-2</v>
      </c>
      <c r="D35" s="2">
        <f t="shared" si="1"/>
        <v>2.0791999999999997</v>
      </c>
      <c r="E35" s="2">
        <f t="shared" si="2"/>
        <v>2.0821999999999994</v>
      </c>
      <c r="F35" s="2">
        <f t="shared" si="3"/>
        <v>2.0864350000000003</v>
      </c>
      <c r="G35" s="2"/>
      <c r="H35" s="2"/>
      <c r="I35" s="2">
        <f t="array" ref="I35">SUMPRODUCT(B19:B38, (ROW(B19:B38)-ROW(B19)+1)) / (20*21/2)</f>
        <v>2.0801333333333334</v>
      </c>
      <c r="J35" s="2">
        <f t="shared" si="4"/>
        <v>2.0867756096776513</v>
      </c>
      <c r="K35" s="2"/>
    </row>
    <row r="36" spans="1:11" ht="13.5" x14ac:dyDescent="0.25">
      <c r="A36" s="3">
        <f>TITRES_STAT!B39</f>
        <v>42055</v>
      </c>
      <c r="B36" s="17">
        <f>TITRES_STAT!D39</f>
        <v>2.0701999999999998</v>
      </c>
      <c r="C36" s="2">
        <f t="shared" si="0"/>
        <v>-5.0000000000003375E-3</v>
      </c>
      <c r="D36" s="2">
        <f t="shared" si="1"/>
        <v>2.0791999999999997</v>
      </c>
      <c r="E36" s="2">
        <f t="shared" si="2"/>
        <v>2.0801999999999996</v>
      </c>
      <c r="F36" s="2">
        <f t="shared" si="3"/>
        <v>2.0851900000000003</v>
      </c>
      <c r="G36" s="2"/>
      <c r="H36" s="2"/>
      <c r="I36" s="2">
        <f t="array" ref="I36">SUMPRODUCT(B20:B39, (ROW(B20:B39)-ROW(B20)+1)) / (20*21/2)</f>
        <v>2.0784523809523807</v>
      </c>
      <c r="J36" s="2">
        <f t="shared" si="4"/>
        <v>2.0851969801845418</v>
      </c>
      <c r="K36" s="2"/>
    </row>
    <row r="37" spans="1:11" ht="13.5" x14ac:dyDescent="0.25">
      <c r="A37" s="3">
        <f>TITRES_STAT!B40</f>
        <v>42058</v>
      </c>
      <c r="B37" s="17">
        <f>TITRES_STAT!D40</f>
        <v>2.0802</v>
      </c>
      <c r="C37" s="2">
        <f t="shared" si="0"/>
        <v>1.0000000000000231E-2</v>
      </c>
      <c r="D37" s="2">
        <f t="shared" si="1"/>
        <v>2.0811999999999999</v>
      </c>
      <c r="E37" s="2">
        <f t="shared" si="2"/>
        <v>2.0791999999999997</v>
      </c>
      <c r="F37" s="2">
        <f t="shared" si="3"/>
        <v>2.08345</v>
      </c>
      <c r="G37" s="2"/>
      <c r="H37" s="2"/>
      <c r="I37" s="2">
        <f t="array" ref="I37">SUMPRODUCT(B21:B40, (ROW(B21:B40)-ROW(B21)+1)) / (20*21/2)</f>
        <v>2.0765085714285716</v>
      </c>
      <c r="J37" s="2">
        <f t="shared" si="4"/>
        <v>2.0847210773098235</v>
      </c>
      <c r="K37" s="2"/>
    </row>
    <row r="38" spans="1:11" ht="13.5" x14ac:dyDescent="0.25">
      <c r="A38" s="3">
        <f>TITRES_STAT!B41</f>
        <v>42059</v>
      </c>
      <c r="B38" s="17">
        <f>TITRES_STAT!D41</f>
        <v>2.0802</v>
      </c>
      <c r="C38" s="2">
        <f t="shared" si="0"/>
        <v>0</v>
      </c>
      <c r="D38" s="2">
        <f t="shared" si="1"/>
        <v>2.0791999999999997</v>
      </c>
      <c r="E38" s="2">
        <f t="shared" si="2"/>
        <v>2.0797000000000003</v>
      </c>
      <c r="F38" s="2">
        <f t="shared" si="3"/>
        <v>2.0829499999999999</v>
      </c>
      <c r="G38" s="2"/>
      <c r="H38" s="2"/>
      <c r="I38" s="2">
        <f t="array" ref="I38">SUMPRODUCT(B22:B41, (ROW(B22:B41)-ROW(B22)+1)) / (20*21/2)</f>
        <v>2.0742780952380953</v>
      </c>
      <c r="J38" s="2">
        <f t="shared" si="4"/>
        <v>2.0842904985184116</v>
      </c>
      <c r="K38" s="2"/>
    </row>
    <row r="39" spans="1:11" ht="13.5" x14ac:dyDescent="0.25">
      <c r="A39" s="3">
        <f>TITRES_STAT!B42</f>
        <v>42060</v>
      </c>
      <c r="B39" s="17">
        <f>TITRES_STAT!D42</f>
        <v>2.0653000000000001</v>
      </c>
      <c r="C39" s="2">
        <f t="shared" si="0"/>
        <v>-1.4899999999999913E-2</v>
      </c>
      <c r="D39" s="2">
        <f t="shared" si="1"/>
        <v>2.07422</v>
      </c>
      <c r="E39" s="2">
        <f t="shared" si="2"/>
        <v>2.0782099999999999</v>
      </c>
      <c r="F39" s="2">
        <f t="shared" si="3"/>
        <v>2.0807099999999998</v>
      </c>
      <c r="G39" s="2"/>
      <c r="H39" s="2"/>
      <c r="I39" s="2">
        <f t="array" ref="I39">SUMPRODUCT(B23:B42, (ROW(B23:B42)-ROW(B23)+1)) / (20*21/2)</f>
        <v>2.0750614285714284</v>
      </c>
      <c r="J39" s="2">
        <f t="shared" si="4"/>
        <v>2.0824818796118962</v>
      </c>
      <c r="K39" s="2"/>
    </row>
    <row r="40" spans="1:11" ht="13.5" x14ac:dyDescent="0.25">
      <c r="A40" s="3">
        <f>TITRES_STAT!B43</f>
        <v>42061</v>
      </c>
      <c r="B40" s="17">
        <f>TITRES_STAT!D43</f>
        <v>2.0602999999999998</v>
      </c>
      <c r="C40" s="2">
        <f t="shared" si="0"/>
        <v>-5.0000000000003375E-3</v>
      </c>
      <c r="D40" s="2">
        <f t="shared" si="1"/>
        <v>2.07124</v>
      </c>
      <c r="E40" s="2">
        <f t="shared" si="2"/>
        <v>2.0752200000000003</v>
      </c>
      <c r="F40" s="2">
        <f t="shared" si="3"/>
        <v>2.0787199999999997</v>
      </c>
      <c r="G40" s="2"/>
      <c r="H40" s="2"/>
      <c r="I40" s="2">
        <f t="array" ref="I40">SUMPRODUCT(B24:B43, (ROW(B24:B43)-ROW(B24)+1)) / (20*21/2)</f>
        <v>2.0725447619047621</v>
      </c>
      <c r="J40" s="2">
        <f t="shared" si="4"/>
        <v>2.0803693196488586</v>
      </c>
      <c r="K40" s="2"/>
    </row>
    <row r="41" spans="1:11" ht="13.5" x14ac:dyDescent="0.25">
      <c r="A41" s="3">
        <f>TITRES_STAT!B44</f>
        <v>42062</v>
      </c>
      <c r="B41" s="17">
        <f>TITRES_STAT!D44</f>
        <v>2.0552999999999999</v>
      </c>
      <c r="C41" s="2">
        <f t="shared" si="0"/>
        <v>-4.9999999999998934E-3</v>
      </c>
      <c r="D41" s="2">
        <f t="shared" si="1"/>
        <v>2.06826</v>
      </c>
      <c r="E41" s="2">
        <f t="shared" si="2"/>
        <v>2.0737299999999994</v>
      </c>
      <c r="F41" s="2">
        <f t="shared" si="3"/>
        <v>2.076975</v>
      </c>
      <c r="G41" s="2"/>
      <c r="H41" s="2"/>
      <c r="I41" s="2">
        <f t="array" ref="I41">SUMPRODUCT(B25:B44, (ROW(B25:B44)-ROW(B25)+1)) / (20*21/2)</f>
        <v>2.0730419047619044</v>
      </c>
      <c r="J41" s="2">
        <f t="shared" si="4"/>
        <v>2.0779817653965864</v>
      </c>
      <c r="K41" s="2"/>
    </row>
    <row r="42" spans="1:11" ht="13.5" x14ac:dyDescent="0.25">
      <c r="A42" s="3">
        <f>TITRES_STAT!B45</f>
        <v>42065</v>
      </c>
      <c r="B42" s="17">
        <f>TITRES_STAT!D45</f>
        <v>2.0851999999999999</v>
      </c>
      <c r="C42" s="2">
        <f t="shared" si="0"/>
        <v>2.9900000000000038E-2</v>
      </c>
      <c r="D42" s="2">
        <f t="shared" si="1"/>
        <v>2.0692599999999999</v>
      </c>
      <c r="E42" s="2">
        <f t="shared" si="2"/>
        <v>2.0752299999999999</v>
      </c>
      <c r="F42" s="2">
        <f t="shared" si="3"/>
        <v>2.0767250000000002</v>
      </c>
      <c r="G42" s="2"/>
      <c r="H42" s="2"/>
      <c r="I42" s="2">
        <f t="array" ref="I42">SUMPRODUCT(B26:B45, (ROW(B26:B45)-ROW(B26)+1)) / (20*21/2)</f>
        <v>2.0696776190476189</v>
      </c>
      <c r="J42" s="2">
        <f t="shared" si="4"/>
        <v>2.0786692163111971</v>
      </c>
      <c r="K42" s="2"/>
    </row>
    <row r="43" spans="1:11" ht="13.5" x14ac:dyDescent="0.25">
      <c r="A43" s="3">
        <f>TITRES_STAT!B46</f>
        <v>42066</v>
      </c>
      <c r="B43" s="17">
        <f>TITRES_STAT!D46</f>
        <v>2.0503</v>
      </c>
      <c r="C43" s="2">
        <f t="shared" si="0"/>
        <v>-3.4899999999999931E-2</v>
      </c>
      <c r="D43" s="2">
        <f t="shared" si="1"/>
        <v>2.0632799999999998</v>
      </c>
      <c r="E43" s="2">
        <f t="shared" si="2"/>
        <v>2.07124</v>
      </c>
      <c r="F43" s="2">
        <f t="shared" si="3"/>
        <v>2.07498</v>
      </c>
      <c r="G43" s="2"/>
      <c r="H43" s="2"/>
      <c r="I43" s="2">
        <f t="array" ref="I43">SUMPRODUCT(B27:B46, (ROW(B27:B46)-ROW(B27)+1)) / (20*21/2)</f>
        <v>2.068327142857143</v>
      </c>
      <c r="J43" s="2">
        <f t="shared" si="4"/>
        <v>2.075967386186321</v>
      </c>
      <c r="K43" s="2"/>
    </row>
    <row r="44" spans="1:11" ht="13.5" x14ac:dyDescent="0.25">
      <c r="A44" s="3">
        <f>TITRES_STAT!B47</f>
        <v>42067</v>
      </c>
      <c r="B44" s="17">
        <f>TITRES_STAT!D47</f>
        <v>2.0802</v>
      </c>
      <c r="C44" s="2">
        <f t="shared" si="0"/>
        <v>2.9900000000000038E-2</v>
      </c>
      <c r="D44" s="2">
        <f t="shared" si="1"/>
        <v>2.0662599999999998</v>
      </c>
      <c r="E44" s="2">
        <f t="shared" si="2"/>
        <v>2.0702400000000001</v>
      </c>
      <c r="F44" s="2">
        <f t="shared" si="3"/>
        <v>2.0757249999999998</v>
      </c>
      <c r="G44" s="2"/>
      <c r="H44" s="2"/>
      <c r="I44" s="2">
        <f t="array" ref="I44">SUMPRODUCT(B28:B47, (ROW(B28:B47)-ROW(B28)+1)) / (20*21/2)</f>
        <v>2.0675952380952376</v>
      </c>
      <c r="J44" s="2">
        <f t="shared" si="4"/>
        <v>2.0763704922638144</v>
      </c>
      <c r="K44" s="2"/>
    </row>
    <row r="45" spans="1:11" ht="13.5" x14ac:dyDescent="0.25">
      <c r="A45" s="3">
        <f>TITRES_STAT!B48</f>
        <v>42068</v>
      </c>
      <c r="B45" s="17">
        <f>TITRES_STAT!D48</f>
        <v>2.0404</v>
      </c>
      <c r="C45" s="2">
        <f t="shared" si="0"/>
        <v>-3.9800000000000058E-2</v>
      </c>
      <c r="D45" s="2">
        <f t="shared" si="1"/>
        <v>2.0622799999999999</v>
      </c>
      <c r="E45" s="2">
        <f t="shared" si="2"/>
        <v>2.0667599999999999</v>
      </c>
      <c r="F45" s="2">
        <f t="shared" si="3"/>
        <v>2.0744799999999999</v>
      </c>
      <c r="G45" s="2"/>
      <c r="H45" s="2"/>
      <c r="I45" s="2">
        <f t="array" ref="I45">SUMPRODUCT(B29:B48, (ROW(B29:B48)-ROW(B29)+1)) / (20*21/2)</f>
        <v>2.0631914285714283</v>
      </c>
      <c r="J45" s="2">
        <f t="shared" si="4"/>
        <v>2.072944731095832</v>
      </c>
      <c r="K45" s="2"/>
    </row>
    <row r="46" spans="1:11" ht="13.5" x14ac:dyDescent="0.25">
      <c r="A46" s="3">
        <f>TITRES_STAT!B49</f>
        <v>42069</v>
      </c>
      <c r="B46" s="17">
        <f>TITRES_STAT!D49</f>
        <v>2.0602999999999998</v>
      </c>
      <c r="C46" s="2">
        <f t="shared" si="0"/>
        <v>1.9899999999999807E-2</v>
      </c>
      <c r="D46" s="2">
        <f t="shared" si="1"/>
        <v>2.0632799999999998</v>
      </c>
      <c r="E46" s="2">
        <f t="shared" si="2"/>
        <v>2.0657699999999997</v>
      </c>
      <c r="F46" s="2">
        <f t="shared" si="3"/>
        <v>2.0729849999999996</v>
      </c>
      <c r="G46" s="2"/>
      <c r="H46" s="2"/>
      <c r="I46" s="2">
        <f t="array" ref="I46">SUMPRODUCT(B30:B49, (ROW(B30:B49)-ROW(B30)+1)) / (20*21/2)</f>
        <v>2.0637576190476197</v>
      </c>
      <c r="J46" s="2">
        <f t="shared" si="4"/>
        <v>2.0717404709914669</v>
      </c>
      <c r="K46" s="2"/>
    </row>
    <row r="47" spans="1:11" ht="13.5" x14ac:dyDescent="0.25">
      <c r="A47" s="3">
        <f>TITRES_STAT!B50</f>
        <v>42072</v>
      </c>
      <c r="B47" s="17">
        <f>TITRES_STAT!D50</f>
        <v>2.0653000000000001</v>
      </c>
      <c r="C47" s="2">
        <f t="shared" si="0"/>
        <v>5.0000000000003375E-3</v>
      </c>
      <c r="D47" s="2">
        <f t="shared" si="1"/>
        <v>2.0592999999999999</v>
      </c>
      <c r="E47" s="2">
        <f t="shared" si="2"/>
        <v>2.0642800000000001</v>
      </c>
      <c r="F47" s="2">
        <f t="shared" si="3"/>
        <v>2.0717399999999992</v>
      </c>
      <c r="G47" s="2"/>
      <c r="H47" s="2"/>
      <c r="I47" s="2">
        <f t="array" ref="I47">SUMPRODUCT(B31:B50, (ROW(B31:B50)-ROW(B31)+1)) / (20*21/2)</f>
        <v>2.0676714285714288</v>
      </c>
      <c r="J47" s="2">
        <f t="shared" si="4"/>
        <v>2.0711270928018033</v>
      </c>
      <c r="K47" s="2"/>
    </row>
    <row r="48" spans="1:11" ht="13.5" x14ac:dyDescent="0.25">
      <c r="A48" s="3">
        <f>TITRES_STAT!B51</f>
        <v>42073</v>
      </c>
      <c r="B48" s="17">
        <f>TITRES_STAT!D51</f>
        <v>2.0255000000000001</v>
      </c>
      <c r="C48" s="2">
        <f t="shared" si="0"/>
        <v>-3.9800000000000058E-2</v>
      </c>
      <c r="D48" s="2">
        <f t="shared" si="1"/>
        <v>2.0543399999999998</v>
      </c>
      <c r="E48" s="2">
        <f t="shared" si="2"/>
        <v>2.0588100000000003</v>
      </c>
      <c r="F48" s="2">
        <f t="shared" si="3"/>
        <v>2.0692550000000001</v>
      </c>
      <c r="G48" s="2"/>
      <c r="H48" s="2"/>
      <c r="I48" s="2">
        <f t="array" ref="I48">SUMPRODUCT(B32:B51, (ROW(B32:B51)-ROW(B32)+1)) / (20*21/2)</f>
        <v>2.0695952380952374</v>
      </c>
      <c r="J48" s="2">
        <f t="shared" si="4"/>
        <v>2.0667816553921075</v>
      </c>
      <c r="K48" s="2"/>
    </row>
    <row r="49" spans="1:11" ht="13.5" x14ac:dyDescent="0.25">
      <c r="A49" s="3">
        <f>TITRES_STAT!B52</f>
        <v>42074</v>
      </c>
      <c r="B49" s="17">
        <f>TITRES_STAT!D52</f>
        <v>2.0752000000000002</v>
      </c>
      <c r="C49" s="2">
        <f t="shared" si="0"/>
        <v>4.9700000000000077E-2</v>
      </c>
      <c r="D49" s="2">
        <f t="shared" si="1"/>
        <v>2.0533400000000004</v>
      </c>
      <c r="E49" s="2">
        <f t="shared" si="2"/>
        <v>2.0598000000000001</v>
      </c>
      <c r="F49" s="2">
        <f t="shared" si="3"/>
        <v>2.0690049999999998</v>
      </c>
      <c r="G49" s="2"/>
      <c r="H49" s="2"/>
      <c r="I49" s="2">
        <f t="array" ref="I49">SUMPRODUCT(B33:B52, (ROW(B33:B52)-ROW(B33)+1)) / (20*21/2)</f>
        <v>2.0699952380952382</v>
      </c>
      <c r="J49" s="2">
        <f t="shared" si="4"/>
        <v>2.067583402497621</v>
      </c>
      <c r="K49" s="2"/>
    </row>
    <row r="50" spans="1:11" ht="13.5" x14ac:dyDescent="0.25">
      <c r="A50" s="3">
        <f>TITRES_STAT!B53</f>
        <v>42075</v>
      </c>
      <c r="B50" s="17">
        <f>TITRES_STAT!D53</f>
        <v>2.1101000000000001</v>
      </c>
      <c r="C50" s="2">
        <f t="shared" si="0"/>
        <v>3.4899999999999931E-2</v>
      </c>
      <c r="D50" s="2">
        <f t="shared" si="1"/>
        <v>2.0672800000000002</v>
      </c>
      <c r="E50" s="2">
        <f t="shared" si="2"/>
        <v>2.0647799999999998</v>
      </c>
      <c r="F50" s="2">
        <f t="shared" si="3"/>
        <v>2.0700000000000003</v>
      </c>
      <c r="G50" s="2">
        <f t="shared" ref="G50:G113" si="5">AVERAGE(B1:B50)</f>
        <v>2.0868102040816328</v>
      </c>
      <c r="H50" s="2"/>
      <c r="I50" s="2">
        <f t="array" ref="I50">SUMPRODUCT(B34:B53, (ROW(B34:B53)-ROW(B34)+1)) / (20*21/2)</f>
        <v>2.0670571428571427</v>
      </c>
      <c r="J50" s="2">
        <f t="shared" si="4"/>
        <v>2.0716326022597524</v>
      </c>
      <c r="K50" s="2">
        <f>G50</f>
        <v>2.0868102040816328</v>
      </c>
    </row>
    <row r="51" spans="1:11" ht="13.5" x14ac:dyDescent="0.25">
      <c r="A51" s="3">
        <f>TITRES_STAT!B54</f>
        <v>42076</v>
      </c>
      <c r="B51" s="17">
        <f>TITRES_STAT!D54</f>
        <v>2.0901999999999998</v>
      </c>
      <c r="C51" s="2">
        <f t="shared" si="0"/>
        <v>-1.9900000000000251E-2</v>
      </c>
      <c r="D51" s="2">
        <f t="shared" si="1"/>
        <v>2.0732599999999999</v>
      </c>
      <c r="E51" s="2">
        <f t="shared" si="2"/>
        <v>2.0682699999999996</v>
      </c>
      <c r="F51" s="2">
        <f t="shared" si="3"/>
        <v>2.0710000000000002</v>
      </c>
      <c r="G51" s="2">
        <f t="shared" si="5"/>
        <v>2.086878</v>
      </c>
      <c r="H51" s="2"/>
      <c r="I51" s="2">
        <f t="array" ref="I51">SUMPRODUCT(B35:B54, (ROW(B35:B54)-ROW(B35)+1)) / (20*21/2)</f>
        <v>2.0619847619047622</v>
      </c>
      <c r="J51" s="2">
        <f t="shared" si="4"/>
        <v>2.0734009258540618</v>
      </c>
      <c r="K51" s="2">
        <f t="shared" ref="K51:K114" si="6">$K$4*B51+(1-$K$4)*K50</f>
        <v>2.0869431372549019</v>
      </c>
    </row>
    <row r="52" spans="1:11" ht="13.5" x14ac:dyDescent="0.25">
      <c r="A52" s="3">
        <f>TITRES_STAT!B55</f>
        <v>42079</v>
      </c>
      <c r="B52" s="17">
        <f>TITRES_STAT!D55</f>
        <v>2.0752000000000002</v>
      </c>
      <c r="C52" s="2">
        <f t="shared" si="0"/>
        <v>-1.499999999999968E-2</v>
      </c>
      <c r="D52" s="2">
        <f t="shared" si="1"/>
        <v>2.07524</v>
      </c>
      <c r="E52" s="2">
        <f t="shared" si="2"/>
        <v>2.0672699999999997</v>
      </c>
      <c r="F52" s="2">
        <f t="shared" si="3"/>
        <v>2.0712500000000005</v>
      </c>
      <c r="G52" s="2">
        <f t="shared" si="5"/>
        <v>2.0851860000000002</v>
      </c>
      <c r="H52" s="2"/>
      <c r="I52" s="2">
        <f t="array" ref="I52">SUMPRODUCT(B36:B55, (ROW(B36:B55)-ROW(B36)+1)) / (20*21/2)</f>
        <v>2.059639523809524</v>
      </c>
      <c r="J52" s="2">
        <f t="shared" si="4"/>
        <v>2.0735722662489131</v>
      </c>
      <c r="K52" s="2">
        <f t="shared" si="6"/>
        <v>2.0864826220684352</v>
      </c>
    </row>
    <row r="53" spans="1:11" ht="13.5" x14ac:dyDescent="0.25">
      <c r="A53" s="3">
        <f>TITRES_STAT!B56</f>
        <v>42080</v>
      </c>
      <c r="B53" s="17">
        <f>TITRES_STAT!D56</f>
        <v>2.0404</v>
      </c>
      <c r="C53" s="2">
        <f t="shared" si="0"/>
        <v>-3.4800000000000164E-2</v>
      </c>
      <c r="D53" s="2">
        <f t="shared" si="1"/>
        <v>2.07822</v>
      </c>
      <c r="E53" s="2">
        <f t="shared" si="2"/>
        <v>2.0662799999999999</v>
      </c>
      <c r="F53" s="2">
        <f t="shared" si="3"/>
        <v>2.0687600000000002</v>
      </c>
      <c r="G53" s="2">
        <f t="shared" si="5"/>
        <v>2.0835940000000002</v>
      </c>
      <c r="H53" s="2"/>
      <c r="I53" s="2">
        <f t="array" ref="I53">SUMPRODUCT(B37:B56, (ROW(B37:B56)-ROW(B37)+1)) / (20*21/2)</f>
        <v>2.0555647619047623</v>
      </c>
      <c r="J53" s="2">
        <f t="shared" si="4"/>
        <v>2.0704130027966356</v>
      </c>
      <c r="K53" s="2">
        <f t="shared" si="6"/>
        <v>2.0846754604186923</v>
      </c>
    </row>
    <row r="54" spans="1:11" ht="13.5" x14ac:dyDescent="0.25">
      <c r="A54" s="3">
        <f>TITRES_STAT!B57</f>
        <v>42081</v>
      </c>
      <c r="B54" s="17">
        <f>TITRES_STAT!D57</f>
        <v>2.0154999999999998</v>
      </c>
      <c r="C54" s="2">
        <f t="shared" si="0"/>
        <v>-2.4900000000000144E-2</v>
      </c>
      <c r="D54" s="2">
        <f t="shared" si="1"/>
        <v>2.0662799999999999</v>
      </c>
      <c r="E54" s="2">
        <f t="shared" si="2"/>
        <v>2.0598099999999997</v>
      </c>
      <c r="F54" s="2">
        <f t="shared" si="3"/>
        <v>2.0650250000000003</v>
      </c>
      <c r="G54" s="2">
        <f t="shared" si="5"/>
        <v>2.0808060000000004</v>
      </c>
      <c r="H54" s="2"/>
      <c r="I54" s="2">
        <f t="array" ref="I54">SUMPRODUCT(B38:B57, (ROW(B38:B57)-ROW(B38)+1)) / (20*21/2)</f>
        <v>2.0531457142857144</v>
      </c>
      <c r="J54" s="2">
        <f t="shared" si="4"/>
        <v>2.0651831930064799</v>
      </c>
      <c r="K54" s="2">
        <f t="shared" si="6"/>
        <v>2.081962697265018</v>
      </c>
    </row>
    <row r="55" spans="1:11" ht="13.5" x14ac:dyDescent="0.25">
      <c r="A55" s="3">
        <f>TITRES_STAT!B58</f>
        <v>42082</v>
      </c>
      <c r="B55" s="17">
        <f>TITRES_STAT!D58</f>
        <v>2.0404</v>
      </c>
      <c r="C55" s="2">
        <f t="shared" si="0"/>
        <v>2.4900000000000144E-2</v>
      </c>
      <c r="D55" s="2">
        <f t="shared" si="1"/>
        <v>2.0523400000000001</v>
      </c>
      <c r="E55" s="2">
        <f t="shared" si="2"/>
        <v>2.0598100000000001</v>
      </c>
      <c r="F55" s="2">
        <f t="shared" si="3"/>
        <v>2.063285</v>
      </c>
      <c r="G55" s="2">
        <f t="shared" si="5"/>
        <v>2.0788160000000002</v>
      </c>
      <c r="H55" s="2"/>
      <c r="I55" s="2">
        <f t="array" ref="I55">SUMPRODUCT(B39:B58, (ROW(B39:B58)-ROW(B39)+1)) / (20*21/2)</f>
        <v>2.0514161904761901</v>
      </c>
      <c r="J55" s="2">
        <f t="shared" si="4"/>
        <v>2.0628228889106248</v>
      </c>
      <c r="K55" s="2">
        <f t="shared" si="6"/>
        <v>2.0803327875683504</v>
      </c>
    </row>
    <row r="56" spans="1:11" ht="13.5" x14ac:dyDescent="0.25">
      <c r="A56" s="3">
        <f>TITRES_STAT!B59</f>
        <v>42086</v>
      </c>
      <c r="B56" s="17">
        <f>TITRES_STAT!D59</f>
        <v>2.0205000000000002</v>
      </c>
      <c r="C56" s="2">
        <f t="shared" si="0"/>
        <v>-1.9899999999999807E-2</v>
      </c>
      <c r="D56" s="2">
        <f t="shared" si="1"/>
        <v>2.0384000000000002</v>
      </c>
      <c r="E56" s="2">
        <f t="shared" si="2"/>
        <v>2.0558299999999994</v>
      </c>
      <c r="F56" s="2">
        <f t="shared" si="3"/>
        <v>2.0607999999999995</v>
      </c>
      <c r="G56" s="2">
        <f t="shared" si="5"/>
        <v>2.0769260000000007</v>
      </c>
      <c r="H56" s="2"/>
      <c r="I56" s="2">
        <f t="array" ref="I56">SUMPRODUCT(B40:B59, (ROW(B40:B59)-ROW(B40)+1)) / (20*21/2)</f>
        <v>2.048457142857143</v>
      </c>
      <c r="J56" s="2">
        <f t="shared" si="4"/>
        <v>2.0587921375858036</v>
      </c>
      <c r="K56" s="2">
        <f t="shared" si="6"/>
        <v>2.0779864037421407</v>
      </c>
    </row>
    <row r="57" spans="1:11" ht="13.5" x14ac:dyDescent="0.25">
      <c r="A57" s="3">
        <f>TITRES_STAT!B60</f>
        <v>42087</v>
      </c>
      <c r="B57" s="17">
        <f>TITRES_STAT!D60</f>
        <v>2.0354000000000001</v>
      </c>
      <c r="C57" s="2">
        <f t="shared" si="0"/>
        <v>1.4899999999999913E-2</v>
      </c>
      <c r="D57" s="2">
        <f t="shared" si="1"/>
        <v>2.03044</v>
      </c>
      <c r="E57" s="2">
        <f t="shared" si="2"/>
        <v>2.0528400000000002</v>
      </c>
      <c r="F57" s="2">
        <f t="shared" si="3"/>
        <v>2.0585599999999999</v>
      </c>
      <c r="G57" s="2">
        <f t="shared" si="5"/>
        <v>2.0757319999999999</v>
      </c>
      <c r="H57" s="2"/>
      <c r="I57" s="2">
        <f t="array" ref="I57">SUMPRODUCT(B41:B60, (ROW(B41:B60)-ROW(B41)+1)) / (20*21/2)</f>
        <v>2.0471066666666666</v>
      </c>
      <c r="J57" s="2">
        <f t="shared" si="4"/>
        <v>2.0565643149585844</v>
      </c>
      <c r="K57" s="2">
        <f t="shared" si="6"/>
        <v>2.0763163486934295</v>
      </c>
    </row>
    <row r="58" spans="1:11" ht="13.5" x14ac:dyDescent="0.25">
      <c r="A58" s="3">
        <f>TITRES_STAT!B61</f>
        <v>42088</v>
      </c>
      <c r="B58" s="17">
        <f>TITRES_STAT!D61</f>
        <v>2.0404</v>
      </c>
      <c r="C58" s="2">
        <f t="shared" si="0"/>
        <v>4.9999999999998934E-3</v>
      </c>
      <c r="D58" s="2">
        <f t="shared" si="1"/>
        <v>2.0304399999999996</v>
      </c>
      <c r="E58" s="2">
        <f t="shared" si="2"/>
        <v>2.0543300000000002</v>
      </c>
      <c r="F58" s="2">
        <f t="shared" si="3"/>
        <v>2.0565699999999998</v>
      </c>
      <c r="G58" s="2">
        <f t="shared" si="5"/>
        <v>2.0747360000000001</v>
      </c>
      <c r="H58" s="2"/>
      <c r="I58" s="2">
        <f t="array" ref="I58">SUMPRODUCT(B42:B61, (ROW(B42:B61)-ROW(B42)+1)) / (20*21/2)</f>
        <v>2.0453747619047622</v>
      </c>
      <c r="J58" s="2">
        <f t="shared" si="4"/>
        <v>2.0550248563911002</v>
      </c>
      <c r="K58" s="2">
        <f t="shared" si="6"/>
        <v>2.074907864430942</v>
      </c>
    </row>
    <row r="59" spans="1:11" ht="13.5" x14ac:dyDescent="0.25">
      <c r="A59" s="3">
        <f>TITRES_STAT!B62</f>
        <v>42089</v>
      </c>
      <c r="B59" s="17">
        <f>TITRES_STAT!D62</f>
        <v>2.0255000000000001</v>
      </c>
      <c r="C59" s="2">
        <f t="shared" si="0"/>
        <v>-1.4899999999999913E-2</v>
      </c>
      <c r="D59" s="2">
        <f t="shared" si="1"/>
        <v>2.0324400000000002</v>
      </c>
      <c r="E59" s="2">
        <f t="shared" si="2"/>
        <v>2.0493600000000001</v>
      </c>
      <c r="F59" s="2">
        <f t="shared" si="3"/>
        <v>2.0545800000000001</v>
      </c>
      <c r="G59" s="2">
        <f t="shared" si="5"/>
        <v>2.0727460000000004</v>
      </c>
      <c r="H59" s="2"/>
      <c r="I59" s="2">
        <f t="array" ref="I59">SUMPRODUCT(B43:B62, (ROW(B43:B62)-ROW(B43)+1)) / (20*21/2)</f>
        <v>2.0437376190476191</v>
      </c>
      <c r="J59" s="2">
        <f t="shared" si="4"/>
        <v>2.0522129653062335</v>
      </c>
      <c r="K59" s="2">
        <f t="shared" si="6"/>
        <v>2.0729703011199248</v>
      </c>
    </row>
    <row r="60" spans="1:11" ht="13.5" x14ac:dyDescent="0.25">
      <c r="A60" s="3">
        <f>TITRES_STAT!B63</f>
        <v>42090</v>
      </c>
      <c r="B60" s="17">
        <f>TITRES_STAT!D63</f>
        <v>2.0404</v>
      </c>
      <c r="C60" s="2">
        <f t="shared" si="0"/>
        <v>1.4899999999999913E-2</v>
      </c>
      <c r="D60" s="2">
        <f t="shared" si="1"/>
        <v>2.0324400000000002</v>
      </c>
      <c r="E60" s="2">
        <f t="shared" si="2"/>
        <v>2.0423899999999997</v>
      </c>
      <c r="F60" s="2">
        <f t="shared" si="3"/>
        <v>2.0535849999999995</v>
      </c>
      <c r="G60" s="2">
        <f t="shared" si="5"/>
        <v>2.0719499999999997</v>
      </c>
      <c r="H60" s="2"/>
      <c r="I60" s="2">
        <f t="array" ref="I60">SUMPRODUCT(B44:B63, (ROW(B44:B63)-ROW(B44)+1)) / (20*21/2)</f>
        <v>2.0418614285714285</v>
      </c>
      <c r="J60" s="2">
        <f t="shared" si="4"/>
        <v>2.0510879209913542</v>
      </c>
      <c r="K60" s="2">
        <f t="shared" si="6"/>
        <v>2.0716930344093396</v>
      </c>
    </row>
    <row r="61" spans="1:11" ht="13.5" x14ac:dyDescent="0.25">
      <c r="A61" s="3">
        <f>TITRES_STAT!B64</f>
        <v>42093</v>
      </c>
      <c r="B61" s="17">
        <f>TITRES_STAT!D64</f>
        <v>2.0354000000000001</v>
      </c>
      <c r="C61" s="2">
        <f t="shared" si="0"/>
        <v>-4.9999999999998934E-3</v>
      </c>
      <c r="D61" s="2">
        <f t="shared" si="1"/>
        <v>2.0354199999999998</v>
      </c>
      <c r="E61" s="2">
        <f t="shared" si="2"/>
        <v>2.0369099999999998</v>
      </c>
      <c r="F61" s="2">
        <f t="shared" si="3"/>
        <v>2.0525899999999999</v>
      </c>
      <c r="G61" s="2">
        <f t="shared" si="5"/>
        <v>2.0710540000000002</v>
      </c>
      <c r="H61" s="2"/>
      <c r="I61" s="2">
        <f t="array" ref="I61">SUMPRODUCT(B45:B64, (ROW(B45:B64)-ROW(B45)+1)) / (20*21/2)</f>
        <v>2.0391371428571432</v>
      </c>
      <c r="J61" s="2">
        <f t="shared" si="4"/>
        <v>2.0495938332778918</v>
      </c>
      <c r="K61" s="2">
        <f t="shared" si="6"/>
        <v>2.0702697781579933</v>
      </c>
    </row>
    <row r="62" spans="1:11" ht="13.5" x14ac:dyDescent="0.25">
      <c r="A62" s="3">
        <f>TITRES_STAT!B65</f>
        <v>42094</v>
      </c>
      <c r="B62" s="17">
        <f>TITRES_STAT!D65</f>
        <v>2.0354000000000001</v>
      </c>
      <c r="C62" s="2">
        <f t="shared" si="0"/>
        <v>0</v>
      </c>
      <c r="D62" s="2">
        <f t="shared" si="1"/>
        <v>2.0354199999999998</v>
      </c>
      <c r="E62" s="2">
        <f t="shared" si="2"/>
        <v>2.0329299999999995</v>
      </c>
      <c r="F62" s="2">
        <f t="shared" si="3"/>
        <v>2.0501</v>
      </c>
      <c r="G62" s="2">
        <f t="shared" si="5"/>
        <v>2.0698599999999998</v>
      </c>
      <c r="H62" s="2"/>
      <c r="I62" s="2">
        <f t="array" ref="I62">SUMPRODUCT(B46:B65, (ROW(B46:B65)-ROW(B46)+1)) / (20*21/2)</f>
        <v>2.0385923809523812</v>
      </c>
      <c r="J62" s="2">
        <f t="shared" si="4"/>
        <v>2.0482420396323784</v>
      </c>
      <c r="K62" s="2">
        <f t="shared" si="6"/>
        <v>2.0689023358772878</v>
      </c>
    </row>
    <row r="63" spans="1:11" ht="13.5" x14ac:dyDescent="0.25">
      <c r="A63" s="3">
        <f>TITRES_STAT!B66</f>
        <v>42095</v>
      </c>
      <c r="B63" s="17">
        <f>TITRES_STAT!D66</f>
        <v>2.0304000000000002</v>
      </c>
      <c r="C63" s="2">
        <f t="shared" si="0"/>
        <v>-4.9999999999998934E-3</v>
      </c>
      <c r="D63" s="2">
        <f t="shared" si="1"/>
        <v>2.0334200000000004</v>
      </c>
      <c r="E63" s="2">
        <f t="shared" si="2"/>
        <v>2.03193</v>
      </c>
      <c r="F63" s="2">
        <f t="shared" si="3"/>
        <v>2.049105</v>
      </c>
      <c r="G63" s="2">
        <f t="shared" si="5"/>
        <v>2.0686639999999996</v>
      </c>
      <c r="H63" s="2"/>
      <c r="I63" s="2">
        <f t="array" ref="I63">SUMPRODUCT(B47:B66, (ROW(B47:B66)-ROW(B47)+1)) / (20*21/2)</f>
        <v>2.0366285714285715</v>
      </c>
      <c r="J63" s="2">
        <f t="shared" si="4"/>
        <v>2.046542797762628</v>
      </c>
      <c r="K63" s="2">
        <f t="shared" si="6"/>
        <v>2.0673924403526884</v>
      </c>
    </row>
    <row r="64" spans="1:11" ht="13.5" x14ac:dyDescent="0.25">
      <c r="A64" s="3">
        <f>TITRES_STAT!B67</f>
        <v>42096</v>
      </c>
      <c r="B64" s="17">
        <f>TITRES_STAT!D67</f>
        <v>2.0205000000000002</v>
      </c>
      <c r="C64" s="2">
        <f t="shared" si="0"/>
        <v>-9.9000000000000199E-3</v>
      </c>
      <c r="D64" s="2">
        <f t="shared" si="1"/>
        <v>2.0324200000000001</v>
      </c>
      <c r="E64" s="2">
        <f t="shared" si="2"/>
        <v>2.0324300000000002</v>
      </c>
      <c r="F64" s="2">
        <f t="shared" si="3"/>
        <v>2.0461200000000002</v>
      </c>
      <c r="G64" s="2">
        <f t="shared" si="5"/>
        <v>2.0672699999999997</v>
      </c>
      <c r="H64" s="2"/>
      <c r="I64" s="2">
        <f t="array" ref="I64">SUMPRODUCT(B48:B67, (ROW(B48:B67)-ROW(B48)+1)) / (20*21/2)</f>
        <v>2.0348304761904763</v>
      </c>
      <c r="J64" s="2">
        <f t="shared" si="4"/>
        <v>2.0440625313090446</v>
      </c>
      <c r="K64" s="2">
        <f t="shared" si="6"/>
        <v>2.0655535211231713</v>
      </c>
    </row>
    <row r="65" spans="1:11" ht="13.5" x14ac:dyDescent="0.25">
      <c r="A65" s="3">
        <f>TITRES_STAT!B68</f>
        <v>42097</v>
      </c>
      <c r="B65" s="17">
        <f>TITRES_STAT!D68</f>
        <v>2.0404</v>
      </c>
      <c r="C65" s="2">
        <f t="shared" si="0"/>
        <v>1.9899999999999807E-2</v>
      </c>
      <c r="D65" s="2">
        <f t="shared" si="1"/>
        <v>2.0324200000000001</v>
      </c>
      <c r="E65" s="2">
        <f t="shared" si="2"/>
        <v>2.0324300000000002</v>
      </c>
      <c r="F65" s="2">
        <f t="shared" si="3"/>
        <v>2.0461200000000002</v>
      </c>
      <c r="G65" s="2">
        <f t="shared" si="5"/>
        <v>2.0663739999999997</v>
      </c>
      <c r="H65" s="2"/>
      <c r="I65" s="2">
        <f t="array" ref="I65">SUMPRODUCT(B49:B68, (ROW(B49:B68)-ROW(B49)+1)) / (20*21/2)</f>
        <v>2.0332219047619047</v>
      </c>
      <c r="J65" s="2">
        <f t="shared" si="4"/>
        <v>2.0437137188034211</v>
      </c>
      <c r="K65" s="2">
        <f t="shared" si="6"/>
        <v>2.0645671085301056</v>
      </c>
    </row>
    <row r="66" spans="1:11" ht="13.5" x14ac:dyDescent="0.25">
      <c r="A66" s="3">
        <f>TITRES_STAT!B69</f>
        <v>42100</v>
      </c>
      <c r="B66" s="17">
        <f>TITRES_STAT!D69</f>
        <v>2.0255000000000001</v>
      </c>
      <c r="C66" s="2">
        <f t="shared" si="0"/>
        <v>-1.4899999999999913E-2</v>
      </c>
      <c r="D66" s="2">
        <f t="shared" si="1"/>
        <v>2.03044</v>
      </c>
      <c r="E66" s="2">
        <f t="shared" si="2"/>
        <v>2.0329299999999995</v>
      </c>
      <c r="F66" s="2">
        <f t="shared" si="3"/>
        <v>2.0443799999999994</v>
      </c>
      <c r="G66" s="2">
        <f t="shared" si="5"/>
        <v>2.0649819999999997</v>
      </c>
      <c r="H66" s="2"/>
      <c r="I66" s="2">
        <f t="array" ref="I66">SUMPRODUCT(B50:B69, (ROW(B50:B69)-ROW(B50)+1)) / (20*21/2)</f>
        <v>2.0344514285714288</v>
      </c>
      <c r="J66" s="2">
        <f t="shared" si="4"/>
        <v>2.0419790789173811</v>
      </c>
      <c r="K66" s="2">
        <f t="shared" si="6"/>
        <v>2.0630350650583367</v>
      </c>
    </row>
    <row r="67" spans="1:11" ht="13.5" x14ac:dyDescent="0.25">
      <c r="A67" s="3">
        <f>TITRES_STAT!B70</f>
        <v>42101</v>
      </c>
      <c r="B67" s="17">
        <f>TITRES_STAT!D70</f>
        <v>2.0255000000000001</v>
      </c>
      <c r="C67" s="2">
        <f t="shared" si="0"/>
        <v>0</v>
      </c>
      <c r="D67" s="2">
        <f t="shared" si="1"/>
        <v>2.0284600000000004</v>
      </c>
      <c r="E67" s="2">
        <f t="shared" si="2"/>
        <v>2.0319400000000001</v>
      </c>
      <c r="F67" s="2">
        <f t="shared" si="3"/>
        <v>2.0423900000000001</v>
      </c>
      <c r="G67" s="2">
        <f t="shared" si="5"/>
        <v>2.0631919999999995</v>
      </c>
      <c r="H67" s="2"/>
      <c r="I67" s="2">
        <f t="array" ref="I67">SUMPRODUCT(B51:B70, (ROW(B51:B70)-ROW(B51)+1)) / (20*21/2)</f>
        <v>2.0352995238095239</v>
      </c>
      <c r="J67" s="2">
        <f t="shared" si="4"/>
        <v>2.0404096428300114</v>
      </c>
      <c r="K67" s="2">
        <f t="shared" si="6"/>
        <v>2.0615631017227156</v>
      </c>
    </row>
    <row r="68" spans="1:11" ht="13.5" x14ac:dyDescent="0.25">
      <c r="A68" s="3">
        <f>TITRES_STAT!B71</f>
        <v>42102</v>
      </c>
      <c r="B68" s="17">
        <f>TITRES_STAT!D71</f>
        <v>2.0255000000000001</v>
      </c>
      <c r="C68" s="2">
        <f t="shared" ref="C68:C131" si="7">B68-B67</f>
        <v>0</v>
      </c>
      <c r="D68" s="2">
        <f t="shared" si="1"/>
        <v>2.0274799999999997</v>
      </c>
      <c r="E68" s="2">
        <f t="shared" si="2"/>
        <v>2.0304500000000005</v>
      </c>
      <c r="F68" s="2">
        <f t="shared" si="3"/>
        <v>2.0423900000000001</v>
      </c>
      <c r="G68" s="2">
        <f t="shared" si="5"/>
        <v>2.0618979999999998</v>
      </c>
      <c r="H68" s="2"/>
      <c r="I68" s="2">
        <f t="array" ref="I68">SUMPRODUCT(B52:B71, (ROW(B52:B71)-ROW(B52)+1)) / (20*21/2)</f>
        <v>2.0402323809523808</v>
      </c>
      <c r="J68" s="2">
        <f t="shared" si="4"/>
        <v>2.0389896768462008</v>
      </c>
      <c r="K68" s="2">
        <f t="shared" si="6"/>
        <v>2.0601488624394717</v>
      </c>
    </row>
    <row r="69" spans="1:11" ht="13.5" x14ac:dyDescent="0.25">
      <c r="A69" s="3">
        <f>TITRES_STAT!B72</f>
        <v>42104</v>
      </c>
      <c r="B69" s="17">
        <f>TITRES_STAT!D72</f>
        <v>2.0552999999999999</v>
      </c>
      <c r="C69" s="2">
        <f t="shared" si="7"/>
        <v>2.9799999999999827E-2</v>
      </c>
      <c r="D69" s="2">
        <f t="shared" si="1"/>
        <v>2.03444</v>
      </c>
      <c r="E69" s="2">
        <f t="shared" si="2"/>
        <v>2.0334300000000001</v>
      </c>
      <c r="F69" s="2">
        <f t="shared" si="3"/>
        <v>2.0413950000000001</v>
      </c>
      <c r="G69" s="2">
        <f t="shared" si="5"/>
        <v>2.0608019999999998</v>
      </c>
      <c r="H69" s="2"/>
      <c r="I69" s="2">
        <f t="array" ref="I69">SUMPRODUCT(B53:B72, (ROW(B53:B72)-ROW(B53)+1)) / (20*21/2)</f>
        <v>2.0456319047619047</v>
      </c>
      <c r="J69" s="2">
        <f t="shared" si="4"/>
        <v>2.0405430409560865</v>
      </c>
      <c r="K69" s="2">
        <f t="shared" si="6"/>
        <v>2.0599587109712569</v>
      </c>
    </row>
    <row r="70" spans="1:11" ht="13.5" x14ac:dyDescent="0.25">
      <c r="A70" s="3">
        <f>TITRES_STAT!B73</f>
        <v>42107</v>
      </c>
      <c r="B70" s="17">
        <f>TITRES_STAT!D73</f>
        <v>2.0503</v>
      </c>
      <c r="C70" s="2">
        <f t="shared" si="7"/>
        <v>-4.9999999999998934E-3</v>
      </c>
      <c r="D70" s="2">
        <f t="shared" ref="D70:D133" si="8">AVERAGE(B66:B70)</f>
        <v>2.0364200000000001</v>
      </c>
      <c r="E70" s="2">
        <f t="shared" si="2"/>
        <v>2.0344199999999999</v>
      </c>
      <c r="F70" s="2">
        <f t="shared" si="3"/>
        <v>2.038405</v>
      </c>
      <c r="G70" s="2">
        <f t="shared" si="5"/>
        <v>2.059806</v>
      </c>
      <c r="H70" s="2"/>
      <c r="I70" s="2">
        <f t="array" ref="I70">SUMPRODUCT(B54:B73, (ROW(B54:B73)-ROW(B54)+1)) / (20*21/2)</f>
        <v>2.0537842857142854</v>
      </c>
      <c r="J70" s="2">
        <f t="shared" si="4"/>
        <v>2.041472275150745</v>
      </c>
      <c r="K70" s="2">
        <f t="shared" si="6"/>
        <v>2.0595799379919919</v>
      </c>
    </row>
    <row r="71" spans="1:11" ht="13.5" x14ac:dyDescent="0.25">
      <c r="A71" s="3">
        <f>TITRES_STAT!B74</f>
        <v>42108</v>
      </c>
      <c r="B71" s="17">
        <f>TITRES_STAT!D74</f>
        <v>2.0901999999999998</v>
      </c>
      <c r="C71" s="2">
        <f t="shared" si="7"/>
        <v>3.9899999999999824E-2</v>
      </c>
      <c r="D71" s="2">
        <f t="shared" si="8"/>
        <v>2.0493600000000001</v>
      </c>
      <c r="E71" s="2">
        <f t="shared" si="2"/>
        <v>2.0399000000000003</v>
      </c>
      <c r="F71" s="2">
        <f t="shared" si="3"/>
        <v>2.038405</v>
      </c>
      <c r="G71" s="2">
        <f t="shared" si="5"/>
        <v>2.0598059999999996</v>
      </c>
      <c r="H71" s="2"/>
      <c r="I71" s="2">
        <f t="array" ref="I71">SUMPRODUCT(B55:B74, (ROW(B55:B74)-ROW(B55)+1)) / (20*21/2)</f>
        <v>2.0639052380952383</v>
      </c>
      <c r="J71" s="2">
        <f t="shared" si="4"/>
        <v>2.0461130108506742</v>
      </c>
      <c r="K71" s="2">
        <f t="shared" si="6"/>
        <v>2.0607807247374041</v>
      </c>
    </row>
    <row r="72" spans="1:11" ht="13.5" x14ac:dyDescent="0.25">
      <c r="A72" s="3">
        <f>TITRES_STAT!B75</f>
        <v>42109</v>
      </c>
      <c r="B72" s="17">
        <f>TITRES_STAT!D75</f>
        <v>2.0951</v>
      </c>
      <c r="C72" s="2">
        <f t="shared" si="7"/>
        <v>4.9000000000001265E-3</v>
      </c>
      <c r="D72" s="2">
        <f t="shared" si="8"/>
        <v>2.0632799999999998</v>
      </c>
      <c r="E72" s="2">
        <f t="shared" si="2"/>
        <v>2.0458699999999999</v>
      </c>
      <c r="F72" s="2">
        <f t="shared" si="3"/>
        <v>2.0394000000000001</v>
      </c>
      <c r="G72" s="2">
        <f t="shared" si="5"/>
        <v>2.059904</v>
      </c>
      <c r="H72" s="2"/>
      <c r="I72" s="2">
        <f t="array" ref="I72">SUMPRODUCT(B56:B75, (ROW(B56:B75)-ROW(B56)+1)) / (20*21/2)</f>
        <v>2.0748052380952382</v>
      </c>
      <c r="J72" s="2">
        <f t="shared" si="4"/>
        <v>2.0507784383887051</v>
      </c>
      <c r="K72" s="2">
        <f t="shared" si="6"/>
        <v>2.0621265786692708</v>
      </c>
    </row>
    <row r="73" spans="1:11" ht="13.5" x14ac:dyDescent="0.25">
      <c r="A73" s="3">
        <f>TITRES_STAT!B76</f>
        <v>42110</v>
      </c>
      <c r="B73" s="17">
        <f>TITRES_STAT!D76</f>
        <v>2.125</v>
      </c>
      <c r="C73" s="2">
        <f t="shared" si="7"/>
        <v>2.9900000000000038E-2</v>
      </c>
      <c r="D73" s="2">
        <f t="shared" si="8"/>
        <v>2.08318</v>
      </c>
      <c r="E73" s="2">
        <f t="shared" si="2"/>
        <v>2.0553299999999997</v>
      </c>
      <c r="F73" s="2">
        <f t="shared" si="3"/>
        <v>2.0436300000000003</v>
      </c>
      <c r="G73" s="2">
        <f t="shared" si="5"/>
        <v>2.0606999999999998</v>
      </c>
      <c r="H73" s="2"/>
      <c r="I73" s="2">
        <f t="array" ref="I73">SUMPRODUCT(B57:B76, (ROW(B57:B76)-ROW(B57)+1)) / (20*21/2)</f>
        <v>2.0865319047619044</v>
      </c>
      <c r="J73" s="2">
        <f t="shared" si="4"/>
        <v>2.0578471585421618</v>
      </c>
      <c r="K73" s="2">
        <f t="shared" si="6"/>
        <v>2.0645922030351818</v>
      </c>
    </row>
    <row r="74" spans="1:11" ht="13.5" x14ac:dyDescent="0.25">
      <c r="A74" s="3">
        <f>TITRES_STAT!B77</f>
        <v>42111</v>
      </c>
      <c r="B74" s="17">
        <f>TITRES_STAT!D77</f>
        <v>2.1499000000000001</v>
      </c>
      <c r="C74" s="2">
        <f t="shared" si="7"/>
        <v>2.4900000000000144E-2</v>
      </c>
      <c r="D74" s="2">
        <f t="shared" si="8"/>
        <v>2.1021000000000001</v>
      </c>
      <c r="E74" s="2">
        <f t="shared" si="2"/>
        <v>2.0682699999999996</v>
      </c>
      <c r="F74" s="2">
        <f t="shared" si="3"/>
        <v>2.0503500000000008</v>
      </c>
      <c r="G74" s="2">
        <f t="shared" si="5"/>
        <v>2.0623919999999996</v>
      </c>
      <c r="H74" s="2"/>
      <c r="I74" s="2">
        <f t="array" ref="I74">SUMPRODUCT(B58:B77, (ROW(B58:B77)-ROW(B58)+1)) / (20*21/2)</f>
        <v>2.0965576190476187</v>
      </c>
      <c r="J74" s="2">
        <f t="shared" si="4"/>
        <v>2.0666140958238608</v>
      </c>
      <c r="K74" s="2">
        <f t="shared" si="6"/>
        <v>2.0679376068377238</v>
      </c>
    </row>
    <row r="75" spans="1:11" ht="13.5" x14ac:dyDescent="0.25">
      <c r="A75" s="3">
        <f>TITRES_STAT!B78</f>
        <v>42114</v>
      </c>
      <c r="B75" s="17">
        <f>TITRES_STAT!D78</f>
        <v>2.1648000000000001</v>
      </c>
      <c r="C75" s="2">
        <f t="shared" si="7"/>
        <v>1.4899999999999913E-2</v>
      </c>
      <c r="D75" s="2">
        <f t="shared" si="8"/>
        <v>2.125</v>
      </c>
      <c r="E75" s="2">
        <f t="shared" si="2"/>
        <v>2.0807099999999998</v>
      </c>
      <c r="F75" s="2">
        <f t="shared" si="3"/>
        <v>2.0565700000000002</v>
      </c>
      <c r="G75" s="2">
        <f t="shared" si="5"/>
        <v>2.0643820000000002</v>
      </c>
      <c r="H75" s="2"/>
      <c r="I75" s="2">
        <f t="array" ref="I75">SUMPRODUCT(B59:B78, (ROW(B59:B78)-ROW(B59)+1)) / (20*21/2)</f>
        <v>2.1111528571428573</v>
      </c>
      <c r="J75" s="2">
        <f t="shared" si="4"/>
        <v>2.0759651343168266</v>
      </c>
      <c r="K75" s="2">
        <f t="shared" si="6"/>
        <v>2.0717361320597738</v>
      </c>
    </row>
    <row r="76" spans="1:11" ht="13.5" x14ac:dyDescent="0.25">
      <c r="A76" s="3">
        <f>TITRES_STAT!B79</f>
        <v>42115</v>
      </c>
      <c r="B76" s="17">
        <f>TITRES_STAT!D79</f>
        <v>2.1797</v>
      </c>
      <c r="C76" s="2">
        <f t="shared" si="7"/>
        <v>1.4899999999999913E-2</v>
      </c>
      <c r="D76" s="2">
        <f t="shared" si="8"/>
        <v>2.1429</v>
      </c>
      <c r="E76" s="2">
        <f t="shared" ref="E76:E139" si="9">AVERAGE(B67:B76)</f>
        <v>2.09613</v>
      </c>
      <c r="F76" s="2">
        <f t="shared" si="3"/>
        <v>2.06453</v>
      </c>
      <c r="G76" s="2">
        <f t="shared" si="5"/>
        <v>2.0661719999999999</v>
      </c>
      <c r="H76" s="2"/>
      <c r="I76" s="2">
        <f t="array" ref="I76">SUMPRODUCT(B60:B79, (ROW(B60:B79)-ROW(B60)+1)) / (20*21/2)</f>
        <v>2.1234523809523811</v>
      </c>
      <c r="J76" s="2">
        <f t="shared" si="4"/>
        <v>2.0858446453342716</v>
      </c>
      <c r="K76" s="2">
        <f t="shared" si="6"/>
        <v>2.0759700092339006</v>
      </c>
    </row>
    <row r="77" spans="1:11" ht="13.5" x14ac:dyDescent="0.25">
      <c r="A77" s="3">
        <f>TITRES_STAT!B80</f>
        <v>42116</v>
      </c>
      <c r="B77" s="17">
        <f>TITRES_STAT!D80</f>
        <v>2.1698</v>
      </c>
      <c r="C77" s="2">
        <f t="shared" si="7"/>
        <v>-9.9000000000000199E-3</v>
      </c>
      <c r="D77" s="2">
        <f t="shared" si="8"/>
        <v>2.1578400000000002</v>
      </c>
      <c r="E77" s="2">
        <f t="shared" si="9"/>
        <v>2.11056</v>
      </c>
      <c r="F77" s="2">
        <f t="shared" si="3"/>
        <v>2.07125</v>
      </c>
      <c r="G77" s="2">
        <f t="shared" si="5"/>
        <v>2.0677639999999995</v>
      </c>
      <c r="H77" s="2"/>
      <c r="I77" s="2">
        <f t="array" ref="I77">SUMPRODUCT(B61:B80, (ROW(B61:B80)-ROW(B61)+1)) / (20*21/2)</f>
        <v>2.1353514285714281</v>
      </c>
      <c r="J77" s="2">
        <f t="shared" si="4"/>
        <v>2.0938403933976741</v>
      </c>
      <c r="K77" s="2">
        <f t="shared" si="6"/>
        <v>2.0796496167149239</v>
      </c>
    </row>
    <row r="78" spans="1:11" ht="13.5" x14ac:dyDescent="0.25">
      <c r="A78" s="3">
        <f>TITRES_STAT!B81</f>
        <v>42117</v>
      </c>
      <c r="B78" s="17">
        <f>TITRES_STAT!D81</f>
        <v>2.2244999999999999</v>
      </c>
      <c r="C78" s="2">
        <f t="shared" si="7"/>
        <v>5.4699999999999971E-2</v>
      </c>
      <c r="D78" s="2">
        <f t="shared" si="8"/>
        <v>2.17774</v>
      </c>
      <c r="E78" s="2">
        <f t="shared" si="9"/>
        <v>2.1304599999999998</v>
      </c>
      <c r="F78" s="2">
        <f t="shared" si="3"/>
        <v>2.0804549999999997</v>
      </c>
      <c r="G78" s="2">
        <f t="shared" si="5"/>
        <v>2.0707499999999994</v>
      </c>
      <c r="H78" s="2"/>
      <c r="I78" s="2">
        <f t="array" ref="I78">SUMPRODUCT(B62:B81, (ROW(B62:B81)-ROW(B62)+1)) / (20*21/2)</f>
        <v>2.1468876190476189</v>
      </c>
      <c r="J78" s="2">
        <f t="shared" si="4"/>
        <v>2.1062841654550386</v>
      </c>
      <c r="K78" s="2">
        <f t="shared" si="6"/>
        <v>2.085330023902574</v>
      </c>
    </row>
    <row r="79" spans="1:11" ht="13.5" x14ac:dyDescent="0.25">
      <c r="A79" s="3">
        <f>TITRES_STAT!B82</f>
        <v>42118</v>
      </c>
      <c r="B79" s="17">
        <f>TITRES_STAT!D82</f>
        <v>2.2096</v>
      </c>
      <c r="C79" s="2">
        <f t="shared" si="7"/>
        <v>-1.4899999999999913E-2</v>
      </c>
      <c r="D79" s="2">
        <f t="shared" si="8"/>
        <v>2.1896800000000001</v>
      </c>
      <c r="E79" s="2">
        <f t="shared" si="9"/>
        <v>2.1458900000000001</v>
      </c>
      <c r="F79" s="2">
        <f t="shared" si="3"/>
        <v>2.0896599999999999</v>
      </c>
      <c r="G79" s="2">
        <f t="shared" si="5"/>
        <v>2.0733379999999997</v>
      </c>
      <c r="H79" s="2"/>
      <c r="I79" s="2">
        <f t="array" ref="I79">SUMPRODUCT(B63:B82, (ROW(B63:B82)-ROW(B63)+1)) / (20*21/2)</f>
        <v>2.1575471428571427</v>
      </c>
      <c r="J79" s="2">
        <f t="shared" si="4"/>
        <v>2.1161237687450347</v>
      </c>
      <c r="K79" s="2">
        <f t="shared" si="6"/>
        <v>2.0902033562985518</v>
      </c>
    </row>
    <row r="80" spans="1:11" ht="13.5" x14ac:dyDescent="0.25">
      <c r="A80" s="3">
        <f>TITRES_STAT!B83</f>
        <v>42121</v>
      </c>
      <c r="B80" s="17">
        <f>TITRES_STAT!D83</f>
        <v>2.2145999999999999</v>
      </c>
      <c r="C80" s="2">
        <f t="shared" si="7"/>
        <v>4.9999999999998934E-3</v>
      </c>
      <c r="D80" s="2">
        <f t="shared" si="8"/>
        <v>2.19964</v>
      </c>
      <c r="E80" s="2">
        <f t="shared" si="9"/>
        <v>2.1623200000000002</v>
      </c>
      <c r="F80" s="2">
        <f t="shared" si="3"/>
        <v>2.0983700000000001</v>
      </c>
      <c r="G80" s="2">
        <f t="shared" si="5"/>
        <v>2.0758260000000002</v>
      </c>
      <c r="H80" s="2"/>
      <c r="I80" s="2">
        <f t="array" ref="I80">SUMPRODUCT(B64:B83, (ROW(B64:B83)-ROW(B64)+1)) / (20*21/2)</f>
        <v>2.1668633333333331</v>
      </c>
      <c r="J80" s="2">
        <f t="shared" si="4"/>
        <v>2.1255024574359838</v>
      </c>
      <c r="K80" s="2">
        <f t="shared" si="6"/>
        <v>2.0950816560515495</v>
      </c>
    </row>
    <row r="81" spans="1:11" ht="13.5" x14ac:dyDescent="0.25">
      <c r="A81" s="3">
        <f>TITRES_STAT!B84</f>
        <v>42122</v>
      </c>
      <c r="B81" s="17">
        <f>TITRES_STAT!D84</f>
        <v>2.2195</v>
      </c>
      <c r="C81" s="2">
        <f t="shared" si="7"/>
        <v>4.9000000000001265E-3</v>
      </c>
      <c r="D81" s="2">
        <f t="shared" si="8"/>
        <v>2.2076000000000002</v>
      </c>
      <c r="E81" s="2">
        <f t="shared" si="9"/>
        <v>2.1752500000000006</v>
      </c>
      <c r="F81" s="2">
        <f t="shared" si="3"/>
        <v>2.1075749999999998</v>
      </c>
      <c r="G81" s="2">
        <f t="shared" si="5"/>
        <v>2.0788120000000001</v>
      </c>
      <c r="H81" s="2"/>
      <c r="I81" s="2">
        <f t="array" ref="I81">SUMPRODUCT(B65:B84, (ROW(B65:B84)-ROW(B65)+1)) / (20*21/2)</f>
        <v>2.175302380952381</v>
      </c>
      <c r="J81" s="2">
        <f t="shared" si="4"/>
        <v>2.1344546043468422</v>
      </c>
      <c r="K81" s="2">
        <f t="shared" si="6"/>
        <v>2.099960806794626</v>
      </c>
    </row>
    <row r="82" spans="1:11" ht="13.5" x14ac:dyDescent="0.25">
      <c r="A82" s="3">
        <f>TITRES_STAT!B85</f>
        <v>42123</v>
      </c>
      <c r="B82" s="17">
        <f>TITRES_STAT!D85</f>
        <v>2.2195</v>
      </c>
      <c r="C82" s="2">
        <f t="shared" si="7"/>
        <v>0</v>
      </c>
      <c r="D82" s="2">
        <f t="shared" si="8"/>
        <v>2.2175400000000001</v>
      </c>
      <c r="E82" s="2">
        <f t="shared" si="9"/>
        <v>2.1876899999999999</v>
      </c>
      <c r="F82" s="2">
        <f t="shared" si="3"/>
        <v>2.1167799999999999</v>
      </c>
      <c r="G82" s="2">
        <f t="shared" si="5"/>
        <v>2.081798</v>
      </c>
      <c r="H82" s="2"/>
      <c r="I82" s="2">
        <f t="array" ref="I82">SUMPRODUCT(B66:B85, (ROW(B66:B85)-ROW(B66)+1)) / (20*21/2)</f>
        <v>2.1771314285714287</v>
      </c>
      <c r="J82" s="2">
        <f t="shared" si="4"/>
        <v>2.1425541658376193</v>
      </c>
      <c r="K82" s="2">
        <f t="shared" si="6"/>
        <v>2.1046486182928761</v>
      </c>
    </row>
    <row r="83" spans="1:11" ht="13.5" x14ac:dyDescent="0.25">
      <c r="A83" s="3">
        <f>TITRES_STAT!B86</f>
        <v>42124</v>
      </c>
      <c r="B83" s="17">
        <f>TITRES_STAT!D86</f>
        <v>2.2145999999999999</v>
      </c>
      <c r="C83" s="2">
        <f t="shared" si="7"/>
        <v>-4.9000000000001265E-3</v>
      </c>
      <c r="D83" s="2">
        <f t="shared" si="8"/>
        <v>2.21556</v>
      </c>
      <c r="E83" s="2">
        <f t="shared" si="9"/>
        <v>2.19665</v>
      </c>
      <c r="F83" s="2">
        <f t="shared" si="3"/>
        <v>2.1259899999999989</v>
      </c>
      <c r="G83" s="2">
        <f t="shared" si="5"/>
        <v>2.0842860000000001</v>
      </c>
      <c r="H83" s="2"/>
      <c r="I83" s="2">
        <f t="array" ref="I83">SUMPRODUCT(B67:B86, (ROW(B67:B86)-ROW(B67)+1)) / (20*21/2)</f>
        <v>2.1765104761904759</v>
      </c>
      <c r="J83" s="2">
        <f t="shared" si="4"/>
        <v>2.1494156738530843</v>
      </c>
      <c r="K83" s="2">
        <f t="shared" si="6"/>
        <v>2.1089604371833515</v>
      </c>
    </row>
    <row r="84" spans="1:11" ht="13.5" x14ac:dyDescent="0.25">
      <c r="A84" s="3">
        <f>TITRES_STAT!B87</f>
        <v>42128</v>
      </c>
      <c r="B84" s="17">
        <f>TITRES_STAT!D87</f>
        <v>2.2145999999999999</v>
      </c>
      <c r="C84" s="2">
        <f t="shared" si="7"/>
        <v>0</v>
      </c>
      <c r="D84" s="2">
        <f t="shared" si="8"/>
        <v>2.2165599999999999</v>
      </c>
      <c r="E84" s="2">
        <f t="shared" si="9"/>
        <v>2.2031200000000002</v>
      </c>
      <c r="F84" s="2">
        <f t="shared" ref="F84:F147" si="10">AVERAGE(B65:B84)</f>
        <v>2.1356949999999992</v>
      </c>
      <c r="G84" s="2">
        <f t="shared" si="5"/>
        <v>2.0867739999999997</v>
      </c>
      <c r="H84" s="2"/>
      <c r="I84" s="2">
        <f t="array" ref="I84">SUMPRODUCT(B68:B87, (ROW(B68:B87)-ROW(B68)+1)) / (20*21/2)</f>
        <v>2.1739495238095237</v>
      </c>
      <c r="J84" s="2">
        <f t="shared" si="4"/>
        <v>2.1556237049146953</v>
      </c>
      <c r="K84" s="2">
        <f t="shared" si="6"/>
        <v>2.1131031651369456</v>
      </c>
    </row>
    <row r="85" spans="1:11" ht="13.5" x14ac:dyDescent="0.25">
      <c r="A85" s="3">
        <f>TITRES_STAT!B88</f>
        <v>42129</v>
      </c>
      <c r="B85" s="17">
        <f>TITRES_STAT!D88</f>
        <v>2.1549</v>
      </c>
      <c r="C85" s="2">
        <f t="shared" si="7"/>
        <v>-5.9699999999999864E-2</v>
      </c>
      <c r="D85" s="2">
        <f t="shared" si="8"/>
        <v>2.2046199999999998</v>
      </c>
      <c r="E85" s="2">
        <f t="shared" si="9"/>
        <v>2.2021300000000004</v>
      </c>
      <c r="F85" s="2">
        <f t="shared" si="10"/>
        <v>2.1414199999999992</v>
      </c>
      <c r="G85" s="2">
        <f t="shared" si="5"/>
        <v>2.088368</v>
      </c>
      <c r="H85" s="2"/>
      <c r="I85" s="2">
        <f t="array" ref="I85">SUMPRODUCT(B69:B88, (ROW(B69:B88)-ROW(B69)+1)) / (20*21/2)</f>
        <v>2.1737861904761906</v>
      </c>
      <c r="J85" s="2">
        <f t="shared" ref="J85:J148" si="11">$J$4*B85+J84*(1-$J$4)</f>
        <v>2.1555547806371052</v>
      </c>
      <c r="K85" s="2">
        <f t="shared" si="6"/>
        <v>2.1147422567002025</v>
      </c>
    </row>
    <row r="86" spans="1:11" ht="13.5" x14ac:dyDescent="0.25">
      <c r="A86" s="3">
        <f>TITRES_STAT!B89</f>
        <v>42130</v>
      </c>
      <c r="B86" s="17">
        <f>TITRES_STAT!D89</f>
        <v>2.1349</v>
      </c>
      <c r="C86" s="2">
        <f t="shared" si="7"/>
        <v>-2.0000000000000018E-2</v>
      </c>
      <c r="D86" s="2">
        <f t="shared" si="8"/>
        <v>2.1877</v>
      </c>
      <c r="E86" s="2">
        <f t="shared" si="9"/>
        <v>2.1976500000000003</v>
      </c>
      <c r="F86" s="2">
        <f t="shared" si="10"/>
        <v>2.14689</v>
      </c>
      <c r="G86" s="2">
        <f t="shared" si="5"/>
        <v>2.0896619999999997</v>
      </c>
      <c r="H86" s="2"/>
      <c r="I86" s="2">
        <f t="array" ref="I86">SUMPRODUCT(B70:B89, (ROW(B70:B89)-ROW(B70)+1)) / (20*21/2)</f>
        <v>2.1706590476190479</v>
      </c>
      <c r="J86" s="2">
        <f t="shared" si="11"/>
        <v>2.1535876586716665</v>
      </c>
      <c r="K86" s="2">
        <f t="shared" si="6"/>
        <v>2.1155327564374495</v>
      </c>
    </row>
    <row r="87" spans="1:11" ht="13.5" x14ac:dyDescent="0.25">
      <c r="A87" s="3">
        <f>TITRES_STAT!B90</f>
        <v>42131</v>
      </c>
      <c r="B87" s="17">
        <f>TITRES_STAT!D90</f>
        <v>2.12</v>
      </c>
      <c r="C87" s="2">
        <f t="shared" si="7"/>
        <v>-1.4899999999999913E-2</v>
      </c>
      <c r="D87" s="2">
        <f t="shared" si="8"/>
        <v>2.1677999999999997</v>
      </c>
      <c r="E87" s="2">
        <f t="shared" si="9"/>
        <v>2.1926700000000001</v>
      </c>
      <c r="F87" s="2">
        <f t="shared" si="10"/>
        <v>2.1516149999999992</v>
      </c>
      <c r="G87" s="2">
        <f t="shared" si="5"/>
        <v>2.0904579999999999</v>
      </c>
      <c r="H87" s="2"/>
      <c r="I87" s="2">
        <f t="array" ref="I87">SUMPRODUCT(B71:B90, (ROW(B71:B90)-ROW(B71)+1)) / (20*21/2)</f>
        <v>2.1671999999999998</v>
      </c>
      <c r="J87" s="2">
        <f t="shared" si="11"/>
        <v>2.1503888340362698</v>
      </c>
      <c r="K87" s="2">
        <f t="shared" si="6"/>
        <v>2.1157079424595104</v>
      </c>
    </row>
    <row r="88" spans="1:11" ht="13.5" x14ac:dyDescent="0.25">
      <c r="A88" s="3">
        <f>TITRES_STAT!B91</f>
        <v>42132</v>
      </c>
      <c r="B88" s="17">
        <f>TITRES_STAT!D91</f>
        <v>2.1499000000000001</v>
      </c>
      <c r="C88" s="2">
        <f t="shared" si="7"/>
        <v>2.9900000000000038E-2</v>
      </c>
      <c r="D88" s="2">
        <f t="shared" si="8"/>
        <v>2.1548600000000002</v>
      </c>
      <c r="E88" s="2">
        <f t="shared" si="9"/>
        <v>2.1852100000000001</v>
      </c>
      <c r="F88" s="2">
        <f t="shared" si="10"/>
        <v>2.1578349999999995</v>
      </c>
      <c r="G88" s="2">
        <f t="shared" si="5"/>
        <v>2.0918520000000003</v>
      </c>
      <c r="H88" s="2"/>
      <c r="I88" s="2">
        <f t="array" ref="I88">SUMPRODUCT(B72:B91, (ROW(B72:B91)-ROW(B72)+1)) / (20*21/2)</f>
        <v>2.162432857142857</v>
      </c>
      <c r="J88" s="2">
        <f t="shared" si="11"/>
        <v>2.1503422784137678</v>
      </c>
      <c r="K88" s="2">
        <f t="shared" si="6"/>
        <v>2.1170488074610985</v>
      </c>
    </row>
    <row r="89" spans="1:11" ht="13.5" x14ac:dyDescent="0.25">
      <c r="A89" s="3">
        <f>TITRES_STAT!B92</f>
        <v>42135</v>
      </c>
      <c r="B89" s="17">
        <f>TITRES_STAT!D92</f>
        <v>2.125</v>
      </c>
      <c r="C89" s="2">
        <f t="shared" si="7"/>
        <v>-2.4900000000000144E-2</v>
      </c>
      <c r="D89" s="2">
        <f t="shared" si="8"/>
        <v>2.1369400000000001</v>
      </c>
      <c r="E89" s="2">
        <f t="shared" si="9"/>
        <v>2.1767499999999997</v>
      </c>
      <c r="F89" s="2">
        <f t="shared" si="10"/>
        <v>2.1613199999999999</v>
      </c>
      <c r="G89" s="2">
        <f t="shared" si="5"/>
        <v>2.0930460000000002</v>
      </c>
      <c r="H89" s="2"/>
      <c r="I89" s="2">
        <f t="array" ref="I89">SUMPRODUCT(B73:B92, (ROW(B73:B92)-ROW(B73)+1)) / (20*21/2)</f>
        <v>2.1566047619047617</v>
      </c>
      <c r="J89" s="2">
        <f t="shared" si="11"/>
        <v>2.147928728088647</v>
      </c>
      <c r="K89" s="2">
        <f t="shared" si="6"/>
        <v>2.1173606189332124</v>
      </c>
    </row>
    <row r="90" spans="1:11" ht="13.5" x14ac:dyDescent="0.25">
      <c r="A90" s="3">
        <f>TITRES_STAT!B93</f>
        <v>42136</v>
      </c>
      <c r="B90" s="17">
        <f>TITRES_STAT!D93</f>
        <v>2.125</v>
      </c>
      <c r="C90" s="2">
        <f t="shared" si="7"/>
        <v>0</v>
      </c>
      <c r="D90" s="2">
        <f t="shared" si="8"/>
        <v>2.13096</v>
      </c>
      <c r="E90" s="2">
        <f t="shared" si="9"/>
        <v>2.1677899999999997</v>
      </c>
      <c r="F90" s="2">
        <f t="shared" si="10"/>
        <v>2.1650550000000002</v>
      </c>
      <c r="G90" s="2">
        <f t="shared" si="5"/>
        <v>2.0943400000000003</v>
      </c>
      <c r="H90" s="2"/>
      <c r="I90" s="2">
        <f t="array" ref="I90">SUMPRODUCT(B74:B93, (ROW(B74:B93)-ROW(B74)+1)) / (20*21/2)</f>
        <v>2.1516719047619048</v>
      </c>
      <c r="J90" s="2">
        <f t="shared" si="11"/>
        <v>2.1457450396992521</v>
      </c>
      <c r="K90" s="2">
        <f t="shared" si="6"/>
        <v>2.1176602025044593</v>
      </c>
    </row>
    <row r="91" spans="1:11" ht="13.5" x14ac:dyDescent="0.25">
      <c r="A91" s="3">
        <f>TITRES_STAT!B94</f>
        <v>42137</v>
      </c>
      <c r="B91" s="17">
        <f>TITRES_STAT!D94</f>
        <v>2.1150000000000002</v>
      </c>
      <c r="C91" s="2">
        <f t="shared" si="7"/>
        <v>-9.9999999999997868E-3</v>
      </c>
      <c r="D91" s="2">
        <f t="shared" si="8"/>
        <v>2.1269800000000001</v>
      </c>
      <c r="E91" s="2">
        <f t="shared" si="9"/>
        <v>2.15734</v>
      </c>
      <c r="F91" s="2">
        <f t="shared" si="10"/>
        <v>2.1662950000000007</v>
      </c>
      <c r="G91" s="2">
        <f t="shared" si="5"/>
        <v>2.0955340000000002</v>
      </c>
      <c r="H91" s="2"/>
      <c r="I91" s="2">
        <f t="array" ref="I91">SUMPRODUCT(B75:B94, (ROW(B75:B94)-ROW(B75)+1)) / (20*21/2)</f>
        <v>2.1491580952380951</v>
      </c>
      <c r="J91" s="2">
        <f t="shared" si="11"/>
        <v>2.1428169406802757</v>
      </c>
      <c r="K91" s="2">
        <f t="shared" si="6"/>
        <v>2.1175558808376178</v>
      </c>
    </row>
    <row r="92" spans="1:11" ht="13.5" x14ac:dyDescent="0.25">
      <c r="A92" s="3">
        <f>TITRES_STAT!B95</f>
        <v>42138</v>
      </c>
      <c r="B92" s="17">
        <f>TITRES_STAT!D95</f>
        <v>2.1051000000000002</v>
      </c>
      <c r="C92" s="2">
        <f t="shared" si="7"/>
        <v>-9.9000000000000199E-3</v>
      </c>
      <c r="D92" s="2">
        <f t="shared" si="8"/>
        <v>2.1240000000000001</v>
      </c>
      <c r="E92" s="2">
        <f t="shared" si="9"/>
        <v>2.1459000000000001</v>
      </c>
      <c r="F92" s="2">
        <f t="shared" si="10"/>
        <v>2.166795</v>
      </c>
      <c r="G92" s="2">
        <f t="shared" si="5"/>
        <v>2.0959320000000004</v>
      </c>
      <c r="H92" s="2"/>
      <c r="I92" s="2">
        <f t="array" ref="I92">SUMPRODUCT(B76:B95, (ROW(B76:B95)-ROW(B76)+1)) / (20*21/2)</f>
        <v>2.1481204761904764</v>
      </c>
      <c r="J92" s="2">
        <f t="shared" si="11"/>
        <v>2.139224851091678</v>
      </c>
      <c r="K92" s="2">
        <f t="shared" si="6"/>
        <v>2.1170674149224173</v>
      </c>
    </row>
    <row r="93" spans="1:11" ht="13.5" x14ac:dyDescent="0.25">
      <c r="A93" s="3">
        <f>TITRES_STAT!B96</f>
        <v>42139</v>
      </c>
      <c r="B93" s="17">
        <f>TITRES_STAT!D96</f>
        <v>2.1150000000000002</v>
      </c>
      <c r="C93" s="2">
        <f t="shared" si="7"/>
        <v>9.9000000000000199E-3</v>
      </c>
      <c r="D93" s="2">
        <f t="shared" si="8"/>
        <v>2.1170200000000001</v>
      </c>
      <c r="E93" s="2">
        <f t="shared" si="9"/>
        <v>2.1359400000000002</v>
      </c>
      <c r="F93" s="2">
        <f t="shared" si="10"/>
        <v>2.1662950000000003</v>
      </c>
      <c r="G93" s="2">
        <f t="shared" si="5"/>
        <v>2.0972260000000005</v>
      </c>
      <c r="H93" s="2"/>
      <c r="I93" s="2">
        <f t="array" ref="I93">SUMPRODUCT(B77:B96, (ROW(B77:B96)-ROW(B77)+1)) / (20*21/2)</f>
        <v>2.1466538095238095</v>
      </c>
      <c r="J93" s="2">
        <f t="shared" si="11"/>
        <v>2.1369177224162801</v>
      </c>
      <c r="K93" s="2">
        <f t="shared" si="6"/>
        <v>2.1169863398274207</v>
      </c>
    </row>
    <row r="94" spans="1:11" ht="13.5" x14ac:dyDescent="0.25">
      <c r="A94" s="3">
        <f>TITRES_STAT!B97</f>
        <v>42142</v>
      </c>
      <c r="B94" s="17">
        <f>TITRES_STAT!D97</f>
        <v>2.1398999999999999</v>
      </c>
      <c r="C94" s="2">
        <f t="shared" si="7"/>
        <v>2.48999999999997E-2</v>
      </c>
      <c r="D94" s="2">
        <f t="shared" si="8"/>
        <v>2.12</v>
      </c>
      <c r="E94" s="2">
        <f t="shared" si="9"/>
        <v>2.1284700000000005</v>
      </c>
      <c r="F94" s="2">
        <f t="shared" si="10"/>
        <v>2.1657950000000001</v>
      </c>
      <c r="G94" s="2">
        <f t="shared" si="5"/>
        <v>2.0984200000000004</v>
      </c>
      <c r="H94" s="2"/>
      <c r="I94" s="2">
        <f t="array" ref="I94">SUMPRODUCT(B78:B97, (ROW(B78:B97)-ROW(B78)+1)) / (20*21/2)</f>
        <v>2.1429576190476194</v>
      </c>
      <c r="J94" s="2">
        <f t="shared" si="11"/>
        <v>2.1372017488528248</v>
      </c>
      <c r="K94" s="2">
        <f t="shared" si="6"/>
        <v>2.1178849147361491</v>
      </c>
    </row>
    <row r="95" spans="1:11" ht="13.5" x14ac:dyDescent="0.25">
      <c r="A95" s="3">
        <f>TITRES_STAT!B98</f>
        <v>42143</v>
      </c>
      <c r="B95" s="17">
        <f>TITRES_STAT!D98</f>
        <v>2.1549</v>
      </c>
      <c r="C95" s="2">
        <f t="shared" si="7"/>
        <v>1.5000000000000124E-2</v>
      </c>
      <c r="D95" s="2">
        <f t="shared" si="8"/>
        <v>2.1259800000000002</v>
      </c>
      <c r="E95" s="2">
        <f t="shared" si="9"/>
        <v>2.1284700000000001</v>
      </c>
      <c r="F95" s="2">
        <f t="shared" si="10"/>
        <v>2.1653000000000002</v>
      </c>
      <c r="G95" s="2">
        <f t="shared" si="5"/>
        <v>2.1007100000000003</v>
      </c>
      <c r="H95" s="2"/>
      <c r="I95" s="2">
        <f t="array" ref="I95">SUMPRODUCT(B79:B98, (ROW(B79:B98)-ROW(B79)+1)) / (20*21/2)</f>
        <v>2.1423223809523813</v>
      </c>
      <c r="J95" s="2">
        <f t="shared" si="11"/>
        <v>2.1388872965811272</v>
      </c>
      <c r="K95" s="2">
        <f t="shared" si="6"/>
        <v>2.1193364867072804</v>
      </c>
    </row>
    <row r="96" spans="1:11" ht="13.5" x14ac:dyDescent="0.25">
      <c r="A96" s="3">
        <f>TITRES_STAT!B99</f>
        <v>42144</v>
      </c>
      <c r="B96" s="17">
        <f>TITRES_STAT!D99</f>
        <v>2.1499000000000001</v>
      </c>
      <c r="C96" s="2">
        <f t="shared" si="7"/>
        <v>-4.9999999999998934E-3</v>
      </c>
      <c r="D96" s="2">
        <f t="shared" si="8"/>
        <v>2.1329600000000002</v>
      </c>
      <c r="E96" s="2">
        <f t="shared" si="9"/>
        <v>2.1299700000000001</v>
      </c>
      <c r="F96" s="2">
        <f t="shared" si="10"/>
        <v>2.1638100000000002</v>
      </c>
      <c r="G96" s="2">
        <f t="shared" si="5"/>
        <v>2.1025019999999999</v>
      </c>
      <c r="H96" s="2"/>
      <c r="I96" s="2">
        <f t="array" ref="I96">SUMPRODUCT(B80:B99, (ROW(B80:B99)-ROW(B80)+1)) / (20*21/2)</f>
        <v>2.1396471428571431</v>
      </c>
      <c r="J96" s="2">
        <f t="shared" si="11"/>
        <v>2.1399361254781626</v>
      </c>
      <c r="K96" s="2">
        <f t="shared" si="6"/>
        <v>2.1205350558560143</v>
      </c>
    </row>
    <row r="97" spans="1:11" ht="13.5" x14ac:dyDescent="0.25">
      <c r="A97" s="3">
        <f>TITRES_STAT!B100</f>
        <v>42145</v>
      </c>
      <c r="B97" s="17">
        <f>TITRES_STAT!D100</f>
        <v>2.125</v>
      </c>
      <c r="C97" s="2">
        <f t="shared" si="7"/>
        <v>-2.4900000000000144E-2</v>
      </c>
      <c r="D97" s="2">
        <f t="shared" si="8"/>
        <v>2.1369400000000001</v>
      </c>
      <c r="E97" s="2">
        <f t="shared" si="9"/>
        <v>2.1304699999999999</v>
      </c>
      <c r="F97" s="2">
        <f t="shared" si="10"/>
        <v>2.1615700000000002</v>
      </c>
      <c r="G97" s="2">
        <f t="shared" si="5"/>
        <v>2.1036959999999998</v>
      </c>
      <c r="H97" s="2"/>
      <c r="I97" s="2">
        <f t="array" ref="I97">SUMPRODUCT(B81:B100, (ROW(B81:B100)-ROW(B81)+1)) / (20*21/2)</f>
        <v>2.1373509523809524</v>
      </c>
      <c r="J97" s="2">
        <f t="shared" si="11"/>
        <v>2.1385136373373852</v>
      </c>
      <c r="K97" s="2">
        <f t="shared" si="6"/>
        <v>2.1207101517047984</v>
      </c>
    </row>
    <row r="98" spans="1:11" ht="13.5" x14ac:dyDescent="0.25">
      <c r="A98" s="3">
        <f>TITRES_STAT!B101</f>
        <v>42146</v>
      </c>
      <c r="B98" s="17">
        <f>TITRES_STAT!D101</f>
        <v>2.1549</v>
      </c>
      <c r="C98" s="2">
        <f t="shared" si="7"/>
        <v>2.9900000000000038E-2</v>
      </c>
      <c r="D98" s="2">
        <f t="shared" si="8"/>
        <v>2.1449199999999999</v>
      </c>
      <c r="E98" s="2">
        <f t="shared" si="9"/>
        <v>2.1309700000000005</v>
      </c>
      <c r="F98" s="2">
        <f t="shared" si="10"/>
        <v>2.1580900000000001</v>
      </c>
      <c r="G98" s="2">
        <f t="shared" si="5"/>
        <v>2.106284</v>
      </c>
      <c r="H98" s="2"/>
      <c r="I98" s="2">
        <f t="array" ref="I98">SUMPRODUCT(B82:B101, (ROW(B82:B101)-ROW(B82)+1)) / (20*21/2)</f>
        <v>2.1321338095238094</v>
      </c>
      <c r="J98" s="2">
        <f t="shared" si="11"/>
        <v>2.1400742433052531</v>
      </c>
      <c r="K98" s="2">
        <f t="shared" si="6"/>
        <v>2.122050930069316</v>
      </c>
    </row>
    <row r="99" spans="1:11" ht="13.5" x14ac:dyDescent="0.25">
      <c r="A99" s="3">
        <f>TITRES_STAT!B102</f>
        <v>42149</v>
      </c>
      <c r="B99" s="17">
        <f>TITRES_STAT!D102</f>
        <v>2.13</v>
      </c>
      <c r="C99" s="2">
        <f t="shared" si="7"/>
        <v>-2.4900000000000144E-2</v>
      </c>
      <c r="D99" s="2">
        <f t="shared" si="8"/>
        <v>2.1429400000000003</v>
      </c>
      <c r="E99" s="2">
        <f t="shared" si="9"/>
        <v>2.1314700000000002</v>
      </c>
      <c r="F99" s="2">
        <f t="shared" si="10"/>
        <v>2.1541100000000002</v>
      </c>
      <c r="G99" s="2">
        <f t="shared" si="5"/>
        <v>2.10738</v>
      </c>
      <c r="H99" s="2"/>
      <c r="I99" s="2">
        <f t="array" ref="I99">SUMPRODUCT(B83:B102, (ROW(B83:B102)-ROW(B83)+1)) / (20*21/2)</f>
        <v>2.130832857142857</v>
      </c>
      <c r="J99" s="2">
        <f t="shared" si="11"/>
        <v>2.1391147915618953</v>
      </c>
      <c r="K99" s="2">
        <f t="shared" si="6"/>
        <v>2.122362658301892</v>
      </c>
    </row>
    <row r="100" spans="1:11" ht="13.5" x14ac:dyDescent="0.25">
      <c r="A100" s="3">
        <f>TITRES_STAT!B103</f>
        <v>42150</v>
      </c>
      <c r="B100" s="17">
        <f>TITRES_STAT!D103</f>
        <v>2.13</v>
      </c>
      <c r="C100" s="2">
        <f t="shared" si="7"/>
        <v>0</v>
      </c>
      <c r="D100" s="2">
        <f t="shared" si="8"/>
        <v>2.1379599999999996</v>
      </c>
      <c r="E100" s="2">
        <f t="shared" si="9"/>
        <v>2.1319699999999999</v>
      </c>
      <c r="F100" s="2">
        <f t="shared" si="10"/>
        <v>2.1498800000000005</v>
      </c>
      <c r="G100" s="2">
        <f t="shared" si="5"/>
        <v>2.1077779999999997</v>
      </c>
      <c r="H100" s="2"/>
      <c r="I100" s="2">
        <f t="array" ref="I100">SUMPRODUCT(B84:B103, (ROW(B84:B103)-ROW(B84)+1)) / (20*21/2)</f>
        <v>2.1299580952380954</v>
      </c>
      <c r="J100" s="2">
        <f t="shared" si="11"/>
        <v>2.1382467161750482</v>
      </c>
      <c r="K100" s="2">
        <f t="shared" si="6"/>
        <v>2.122662161897896</v>
      </c>
    </row>
    <row r="101" spans="1:11" ht="13.5" x14ac:dyDescent="0.25">
      <c r="A101" s="3">
        <f>TITRES_STAT!B104</f>
        <v>42151</v>
      </c>
      <c r="B101" s="17">
        <f>TITRES_STAT!D104</f>
        <v>2.0951</v>
      </c>
      <c r="C101" s="2">
        <f t="shared" si="7"/>
        <v>-3.4899999999999931E-2</v>
      </c>
      <c r="D101" s="2">
        <f t="shared" si="8"/>
        <v>2.1269999999999998</v>
      </c>
      <c r="E101" s="2">
        <f t="shared" si="9"/>
        <v>2.1299799999999998</v>
      </c>
      <c r="F101" s="2">
        <f t="shared" si="10"/>
        <v>2.1436600000000006</v>
      </c>
      <c r="G101" s="2">
        <f t="shared" si="5"/>
        <v>2.1078760000000001</v>
      </c>
      <c r="H101" s="2"/>
      <c r="I101" s="2">
        <f t="array" ref="I101">SUMPRODUCT(B85:B104, (ROW(B85:B104)-ROW(B85)+1)) / (20*21/2)</f>
        <v>2.129952857142857</v>
      </c>
      <c r="J101" s="2">
        <f t="shared" si="11"/>
        <v>2.1341375051107581</v>
      </c>
      <c r="K101" s="2">
        <f t="shared" si="6"/>
        <v>2.1215812928038611</v>
      </c>
    </row>
    <row r="102" spans="1:11" ht="13.5" x14ac:dyDescent="0.25">
      <c r="A102" s="3">
        <f>TITRES_STAT!B105</f>
        <v>42152</v>
      </c>
      <c r="B102" s="17">
        <f>TITRES_STAT!D105</f>
        <v>2.13</v>
      </c>
      <c r="C102" s="2">
        <f t="shared" si="7"/>
        <v>3.4899999999999931E-2</v>
      </c>
      <c r="D102" s="2">
        <f t="shared" si="8"/>
        <v>2.1280000000000001</v>
      </c>
      <c r="E102" s="2">
        <f t="shared" si="9"/>
        <v>2.1324699999999996</v>
      </c>
      <c r="F102" s="2">
        <f t="shared" si="10"/>
        <v>2.1391850000000008</v>
      </c>
      <c r="G102" s="2">
        <f t="shared" si="5"/>
        <v>2.1089720000000001</v>
      </c>
      <c r="H102" s="2"/>
      <c r="I102" s="2">
        <f t="array" ref="I102">SUMPRODUCT(B86:B105, (ROW(B86:B105)-ROW(B86)+1)) / (20*21/2)</f>
        <v>2.1298604761904758</v>
      </c>
      <c r="J102" s="2">
        <f t="shared" si="11"/>
        <v>2.1337434570049716</v>
      </c>
      <c r="K102" s="2">
        <f t="shared" si="6"/>
        <v>2.1219114381841018</v>
      </c>
    </row>
    <row r="103" spans="1:11" ht="13.5" x14ac:dyDescent="0.25">
      <c r="A103" s="3">
        <f>TITRES_STAT!B106</f>
        <v>42153</v>
      </c>
      <c r="B103" s="17">
        <f>TITRES_STAT!D106</f>
        <v>2.13</v>
      </c>
      <c r="C103" s="2">
        <f t="shared" si="7"/>
        <v>0</v>
      </c>
      <c r="D103" s="2">
        <f t="shared" si="8"/>
        <v>2.1230199999999995</v>
      </c>
      <c r="E103" s="2">
        <f t="shared" si="9"/>
        <v>2.1339699999999997</v>
      </c>
      <c r="F103" s="2">
        <f t="shared" si="10"/>
        <v>2.1349550000000006</v>
      </c>
      <c r="G103" s="2">
        <f t="shared" si="5"/>
        <v>2.1107639999999992</v>
      </c>
      <c r="H103" s="2"/>
      <c r="I103" s="2">
        <f t="array" ref="I103">SUMPRODUCT(B87:B106, (ROW(B87:B106)-ROW(B87)+1)) / (20*21/2)</f>
        <v>2.1279914285714288</v>
      </c>
      <c r="J103" s="2">
        <f t="shared" si="11"/>
        <v>2.1333869372902123</v>
      </c>
      <c r="K103" s="2">
        <f t="shared" si="6"/>
        <v>2.1222286366866863</v>
      </c>
    </row>
    <row r="104" spans="1:11" ht="13.5" x14ac:dyDescent="0.25">
      <c r="A104" s="3">
        <f>TITRES_STAT!B107</f>
        <v>42156</v>
      </c>
      <c r="B104" s="17">
        <f>TITRES_STAT!D107</f>
        <v>2.1349</v>
      </c>
      <c r="C104" s="2">
        <f t="shared" si="7"/>
        <v>4.9000000000001265E-3</v>
      </c>
      <c r="D104" s="2">
        <f t="shared" si="8"/>
        <v>2.1239999999999997</v>
      </c>
      <c r="E104" s="2">
        <f t="shared" si="9"/>
        <v>2.13347</v>
      </c>
      <c r="F104" s="2">
        <f t="shared" si="10"/>
        <v>2.1309700000000005</v>
      </c>
      <c r="G104" s="2">
        <f t="shared" si="5"/>
        <v>2.1131519999999999</v>
      </c>
      <c r="H104" s="2"/>
      <c r="I104" s="2">
        <f t="array" ref="I104">SUMPRODUCT(B88:B107, (ROW(B88:B107)-ROW(B88)+1)) / (20*21/2)</f>
        <v>2.1262404761904761</v>
      </c>
      <c r="J104" s="2">
        <f t="shared" si="11"/>
        <v>2.1335310385006685</v>
      </c>
      <c r="K104" s="2">
        <f t="shared" si="6"/>
        <v>2.1227255528950515</v>
      </c>
    </row>
    <row r="105" spans="1:11" ht="13.5" x14ac:dyDescent="0.25">
      <c r="A105" s="3">
        <f>TITRES_STAT!B108</f>
        <v>42157</v>
      </c>
      <c r="B105" s="17">
        <f>TITRES_STAT!D108</f>
        <v>2.13</v>
      </c>
      <c r="C105" s="2">
        <f t="shared" si="7"/>
        <v>-4.9000000000001265E-3</v>
      </c>
      <c r="D105" s="2">
        <f t="shared" si="8"/>
        <v>2.1239999999999997</v>
      </c>
      <c r="E105" s="2">
        <f t="shared" si="9"/>
        <v>2.1309800000000001</v>
      </c>
      <c r="F105" s="2">
        <f t="shared" si="10"/>
        <v>2.1297250000000005</v>
      </c>
      <c r="G105" s="2">
        <f t="shared" si="5"/>
        <v>2.1149439999999995</v>
      </c>
      <c r="H105" s="2"/>
      <c r="I105" s="2">
        <f t="array" ref="I105">SUMPRODUCT(B89:B108, (ROW(B89:B108)-ROW(B89)+1)) / (20*21/2)</f>
        <v>2.1231080952380954</v>
      </c>
      <c r="J105" s="2">
        <f t="shared" si="11"/>
        <v>2.1331947491196521</v>
      </c>
      <c r="K105" s="2">
        <f t="shared" si="6"/>
        <v>2.1230108253305398</v>
      </c>
    </row>
    <row r="106" spans="1:11" ht="13.5" x14ac:dyDescent="0.25">
      <c r="A106" s="3">
        <f>TITRES_STAT!B109</f>
        <v>42158</v>
      </c>
      <c r="B106" s="17">
        <f>TITRES_STAT!D109</f>
        <v>2.1101000000000001</v>
      </c>
      <c r="C106" s="2">
        <f t="shared" si="7"/>
        <v>-1.9899999999999807E-2</v>
      </c>
      <c r="D106" s="2">
        <f t="shared" si="8"/>
        <v>2.1269999999999998</v>
      </c>
      <c r="E106" s="2">
        <f t="shared" si="9"/>
        <v>2.1269999999999998</v>
      </c>
      <c r="F106" s="2">
        <f t="shared" si="10"/>
        <v>2.1284850000000004</v>
      </c>
      <c r="G106" s="2">
        <f t="shared" si="5"/>
        <v>2.1167359999999991</v>
      </c>
      <c r="H106" s="2"/>
      <c r="I106" s="2">
        <f t="array" ref="I106">SUMPRODUCT(B90:B109, (ROW(B90:B109)-ROW(B90)+1)) / (20*21/2)</f>
        <v>2.1226080952380952</v>
      </c>
      <c r="J106" s="2">
        <f t="shared" si="11"/>
        <v>2.1309952492034947</v>
      </c>
      <c r="K106" s="2">
        <f t="shared" si="6"/>
        <v>2.1225045184548321</v>
      </c>
    </row>
    <row r="107" spans="1:11" ht="13.5" x14ac:dyDescent="0.25">
      <c r="A107" s="3">
        <f>TITRES_STAT!B110</f>
        <v>42159</v>
      </c>
      <c r="B107" s="17">
        <f>TITRES_STAT!D110</f>
        <v>2.1101000000000001</v>
      </c>
      <c r="C107" s="2">
        <f t="shared" si="7"/>
        <v>0</v>
      </c>
      <c r="D107" s="2">
        <f t="shared" si="8"/>
        <v>2.1230199999999995</v>
      </c>
      <c r="E107" s="2">
        <f t="shared" si="9"/>
        <v>2.1255099999999998</v>
      </c>
      <c r="F107" s="2">
        <f t="shared" si="10"/>
        <v>2.1279900000000005</v>
      </c>
      <c r="G107" s="2">
        <f t="shared" si="5"/>
        <v>2.1182299999999987</v>
      </c>
      <c r="H107" s="2"/>
      <c r="I107" s="2">
        <f t="array" ref="I107">SUMPRODUCT(B91:B110, (ROW(B91:B110)-ROW(B91)+1)) / (20*21/2)</f>
        <v>2.1221319047619045</v>
      </c>
      <c r="J107" s="2">
        <f t="shared" si="11"/>
        <v>2.1290052254698284</v>
      </c>
      <c r="K107" s="2">
        <f t="shared" si="6"/>
        <v>2.1220180667507211</v>
      </c>
    </row>
    <row r="108" spans="1:11" ht="13.5" x14ac:dyDescent="0.25">
      <c r="A108" s="3">
        <f>TITRES_STAT!B111</f>
        <v>42160</v>
      </c>
      <c r="B108" s="17">
        <f>TITRES_STAT!D111</f>
        <v>2.0951</v>
      </c>
      <c r="C108" s="2">
        <f t="shared" si="7"/>
        <v>-1.5000000000000124E-2</v>
      </c>
      <c r="D108" s="2">
        <f t="shared" si="8"/>
        <v>2.1160399999999999</v>
      </c>
      <c r="E108" s="2">
        <f t="shared" si="9"/>
        <v>2.1195299999999997</v>
      </c>
      <c r="F108" s="2">
        <f t="shared" si="10"/>
        <v>2.1252500000000003</v>
      </c>
      <c r="G108" s="2">
        <f t="shared" si="5"/>
        <v>2.1193239999999993</v>
      </c>
      <c r="H108" s="2"/>
      <c r="I108" s="2">
        <f t="array" ref="I108">SUMPRODUCT(B92:B111, (ROW(B92:B111)-ROW(B92)+1)) / (20*21/2)</f>
        <v>2.1216795238095236</v>
      </c>
      <c r="J108" s="2">
        <f t="shared" si="11"/>
        <v>2.1257761563774635</v>
      </c>
      <c r="K108" s="2">
        <f t="shared" si="6"/>
        <v>2.1209624562899085</v>
      </c>
    </row>
    <row r="109" spans="1:11" ht="13.5" x14ac:dyDescent="0.25">
      <c r="A109" s="3">
        <f>TITRES_STAT!B112</f>
        <v>42163</v>
      </c>
      <c r="B109" s="17">
        <f>TITRES_STAT!D112</f>
        <v>2.12</v>
      </c>
      <c r="C109" s="2">
        <f t="shared" si="7"/>
        <v>2.4900000000000144E-2</v>
      </c>
      <c r="D109" s="2">
        <f t="shared" si="8"/>
        <v>2.1130599999999999</v>
      </c>
      <c r="E109" s="2">
        <f t="shared" si="9"/>
        <v>2.1185299999999998</v>
      </c>
      <c r="F109" s="2">
        <f t="shared" si="10"/>
        <v>2.1250000000000004</v>
      </c>
      <c r="G109" s="2">
        <f t="shared" si="5"/>
        <v>2.1212139999999997</v>
      </c>
      <c r="H109" s="2"/>
      <c r="I109" s="2">
        <f t="array" ref="I109">SUMPRODUCT(B93:B112, (ROW(B93:B112)-ROW(B93)+1)) / (20*21/2)</f>
        <v>2.1207271428571435</v>
      </c>
      <c r="J109" s="2">
        <f t="shared" si="11"/>
        <v>2.1252260462462766</v>
      </c>
      <c r="K109" s="2">
        <f t="shared" si="6"/>
        <v>2.1209247129059907</v>
      </c>
    </row>
    <row r="110" spans="1:11" ht="13.5" x14ac:dyDescent="0.25">
      <c r="A110" s="3">
        <f>TITRES_STAT!B113</f>
        <v>42164</v>
      </c>
      <c r="B110" s="17">
        <f>TITRES_STAT!D113</f>
        <v>2.12</v>
      </c>
      <c r="C110" s="2">
        <f t="shared" si="7"/>
        <v>0</v>
      </c>
      <c r="D110" s="2">
        <f t="shared" si="8"/>
        <v>2.1110600000000006</v>
      </c>
      <c r="E110" s="2">
        <f t="shared" si="9"/>
        <v>2.1175299999999995</v>
      </c>
      <c r="F110" s="2">
        <f t="shared" si="10"/>
        <v>2.1247499999999997</v>
      </c>
      <c r="G110" s="2">
        <f t="shared" si="5"/>
        <v>2.1228059999999997</v>
      </c>
      <c r="H110" s="2"/>
      <c r="I110" s="2">
        <f t="array" ref="I110">SUMPRODUCT(B94:B113, (ROW(B94:B113)-ROW(B94)+1)) / (20*21/2)</f>
        <v>2.1178323809523811</v>
      </c>
      <c r="J110" s="2">
        <f t="shared" si="11"/>
        <v>2.1247283275561553</v>
      </c>
      <c r="K110" s="2">
        <f t="shared" si="6"/>
        <v>2.1208884496547755</v>
      </c>
    </row>
    <row r="111" spans="1:11" ht="13.5" x14ac:dyDescent="0.25">
      <c r="A111" s="3">
        <f>TITRES_STAT!B114</f>
        <v>42165</v>
      </c>
      <c r="B111" s="17">
        <f>TITRES_STAT!D114</f>
        <v>2.12</v>
      </c>
      <c r="C111" s="2">
        <f t="shared" si="7"/>
        <v>0</v>
      </c>
      <c r="D111" s="2">
        <f t="shared" si="8"/>
        <v>2.1130400000000003</v>
      </c>
      <c r="E111" s="2">
        <f t="shared" si="9"/>
        <v>2.1200199999999998</v>
      </c>
      <c r="F111" s="2">
        <f t="shared" si="10"/>
        <v>2.1249999999999996</v>
      </c>
      <c r="G111" s="2">
        <f t="shared" si="5"/>
        <v>2.1244979999999996</v>
      </c>
      <c r="H111" s="2"/>
      <c r="I111" s="2">
        <f t="array" ref="I111">SUMPRODUCT(B95:B114, (ROW(B95:B114)-ROW(B95)+1)) / (20*21/2)</f>
        <v>2.1169276190476194</v>
      </c>
      <c r="J111" s="2">
        <f t="shared" si="11"/>
        <v>2.1242780106460453</v>
      </c>
      <c r="K111" s="2">
        <f t="shared" si="6"/>
        <v>2.120853608491843</v>
      </c>
    </row>
    <row r="112" spans="1:11" ht="13.5" x14ac:dyDescent="0.25">
      <c r="A112" s="3">
        <f>TITRES_STAT!B115</f>
        <v>42166</v>
      </c>
      <c r="B112" s="17">
        <f>TITRES_STAT!D115</f>
        <v>2.1150000000000002</v>
      </c>
      <c r="C112" s="2">
        <f t="shared" si="7"/>
        <v>-4.9999999999998934E-3</v>
      </c>
      <c r="D112" s="2">
        <f t="shared" si="8"/>
        <v>2.11402</v>
      </c>
      <c r="E112" s="2">
        <f t="shared" si="9"/>
        <v>2.1185200000000002</v>
      </c>
      <c r="F112" s="2">
        <f t="shared" si="10"/>
        <v>2.1254949999999995</v>
      </c>
      <c r="G112" s="2">
        <f t="shared" si="5"/>
        <v>2.1260899999999996</v>
      </c>
      <c r="H112" s="2"/>
      <c r="I112" s="2">
        <f t="array" ref="I112">SUMPRODUCT(B96:B115, (ROW(B96:B115)-ROW(B96)+1)) / (20*21/2)</f>
        <v>2.1161414285714284</v>
      </c>
      <c r="J112" s="2">
        <f t="shared" si="11"/>
        <v>2.123394390584517</v>
      </c>
      <c r="K112" s="2">
        <f t="shared" si="6"/>
        <v>2.1206240552176534</v>
      </c>
    </row>
    <row r="113" spans="1:11" ht="13.5" x14ac:dyDescent="0.25">
      <c r="A113" s="3">
        <f>TITRES_STAT!B116</f>
        <v>42167</v>
      </c>
      <c r="B113" s="17">
        <f>TITRES_STAT!D116</f>
        <v>2.0951</v>
      </c>
      <c r="C113" s="2">
        <f t="shared" si="7"/>
        <v>-1.9900000000000251E-2</v>
      </c>
      <c r="D113" s="2">
        <f t="shared" si="8"/>
        <v>2.1140200000000005</v>
      </c>
      <c r="E113" s="2">
        <f t="shared" si="9"/>
        <v>2.11503</v>
      </c>
      <c r="F113" s="2">
        <f t="shared" si="10"/>
        <v>2.1244999999999994</v>
      </c>
      <c r="G113" s="2">
        <f t="shared" si="5"/>
        <v>2.1273839999999997</v>
      </c>
      <c r="H113" s="2"/>
      <c r="I113" s="2">
        <f t="array" ref="I113">SUMPRODUCT(B97:B116, (ROW(B97:B116)-ROW(B97)+1)) / (20*21/2)</f>
        <v>2.1155452380952382</v>
      </c>
      <c r="J113" s="2">
        <f t="shared" si="11"/>
        <v>2.1206996867193246</v>
      </c>
      <c r="K113" s="2">
        <f t="shared" si="6"/>
        <v>2.1196231118757849</v>
      </c>
    </row>
    <row r="114" spans="1:11" ht="13.5" x14ac:dyDescent="0.25">
      <c r="A114" s="3">
        <f>TITRES_STAT!B117</f>
        <v>42170</v>
      </c>
      <c r="B114" s="17">
        <f>TITRES_STAT!D117</f>
        <v>2.1150000000000002</v>
      </c>
      <c r="C114" s="2">
        <f t="shared" si="7"/>
        <v>1.9900000000000251E-2</v>
      </c>
      <c r="D114" s="2">
        <f t="shared" si="8"/>
        <v>2.1130200000000001</v>
      </c>
      <c r="E114" s="2">
        <f t="shared" si="9"/>
        <v>2.1130400000000003</v>
      </c>
      <c r="F114" s="2">
        <f t="shared" si="10"/>
        <v>2.1232549999999999</v>
      </c>
      <c r="G114" s="2">
        <f t="shared" ref="G114:G177" si="12">AVERAGE(B65:B114)</f>
        <v>2.1292739999999997</v>
      </c>
      <c r="H114" s="2"/>
      <c r="I114" s="2">
        <f t="array" ref="I114">SUMPRODUCT(B98:B117, (ROW(B98:B117)-ROW(B98)+1)) / (20*21/2)</f>
        <v>2.1132199999999997</v>
      </c>
      <c r="J114" s="2">
        <f t="shared" si="11"/>
        <v>2.1201568594127225</v>
      </c>
      <c r="K114" s="2">
        <f t="shared" si="6"/>
        <v>2.1194418133708521</v>
      </c>
    </row>
    <row r="115" spans="1:11" ht="13.5" x14ac:dyDescent="0.25">
      <c r="A115" s="3">
        <f>TITRES_STAT!B118</f>
        <v>42171</v>
      </c>
      <c r="B115" s="17">
        <f>TITRES_STAT!D118</f>
        <v>2.1150000000000002</v>
      </c>
      <c r="C115" s="2">
        <f t="shared" si="7"/>
        <v>0</v>
      </c>
      <c r="D115" s="2">
        <f t="shared" si="8"/>
        <v>2.1120200000000002</v>
      </c>
      <c r="E115" s="2">
        <f t="shared" si="9"/>
        <v>2.1115400000000006</v>
      </c>
      <c r="F115" s="2">
        <f t="shared" si="10"/>
        <v>2.1212600000000004</v>
      </c>
      <c r="G115" s="2">
        <f t="shared" si="12"/>
        <v>2.1307659999999995</v>
      </c>
      <c r="H115" s="2"/>
      <c r="I115" s="2">
        <f t="array" ref="I115">SUMPRODUCT(B99:B118, (ROW(B99:B118)-ROW(B99)+1)) / (20*21/2)</f>
        <v>2.1119895238095237</v>
      </c>
      <c r="J115" s="2">
        <f t="shared" si="11"/>
        <v>2.119665729944844</v>
      </c>
      <c r="K115" s="2">
        <f t="shared" ref="K115:K178" si="13">$K$4*B115+(1-$K$4)*K114</f>
        <v>2.119267624611211</v>
      </c>
    </row>
    <row r="116" spans="1:11" ht="13.5" x14ac:dyDescent="0.25">
      <c r="A116" s="3">
        <f>TITRES_STAT!B119</f>
        <v>42172</v>
      </c>
      <c r="B116" s="17">
        <f>TITRES_STAT!D119</f>
        <v>2.1150000000000002</v>
      </c>
      <c r="C116" s="2">
        <f t="shared" si="7"/>
        <v>0</v>
      </c>
      <c r="D116" s="2">
        <f t="shared" si="8"/>
        <v>2.1110200000000003</v>
      </c>
      <c r="E116" s="2">
        <f t="shared" si="9"/>
        <v>2.1120300000000007</v>
      </c>
      <c r="F116" s="2">
        <f t="shared" si="10"/>
        <v>2.1195150000000003</v>
      </c>
      <c r="G116" s="2">
        <f t="shared" si="12"/>
        <v>2.1325559999999997</v>
      </c>
      <c r="H116" s="2"/>
      <c r="I116" s="2">
        <f t="array" ref="I116">SUMPRODUCT(B100:B119, (ROW(B100:B119)-ROW(B100)+1)) / (20*21/2)</f>
        <v>2.1095771428571424</v>
      </c>
      <c r="J116" s="2">
        <f t="shared" si="11"/>
        <v>2.1192213747120019</v>
      </c>
      <c r="K116" s="2">
        <f t="shared" si="13"/>
        <v>2.1191002667833203</v>
      </c>
    </row>
    <row r="117" spans="1:11" ht="13.5" x14ac:dyDescent="0.25">
      <c r="A117" s="3">
        <f>TITRES_STAT!B120</f>
        <v>42173</v>
      </c>
      <c r="B117" s="17">
        <f>TITRES_STAT!D120</f>
        <v>2.0951</v>
      </c>
      <c r="C117" s="2">
        <f t="shared" si="7"/>
        <v>-1.9900000000000251E-2</v>
      </c>
      <c r="D117" s="2">
        <f t="shared" si="8"/>
        <v>2.1070400000000005</v>
      </c>
      <c r="E117" s="2">
        <f t="shared" si="9"/>
        <v>2.1105300000000002</v>
      </c>
      <c r="F117" s="2">
        <f t="shared" si="10"/>
        <v>2.1180200000000005</v>
      </c>
      <c r="G117" s="2">
        <f t="shared" si="12"/>
        <v>2.1339479999999993</v>
      </c>
      <c r="H117" s="2"/>
      <c r="I117" s="2">
        <f t="array" ref="I117">SUMPRODUCT(B101:B120, (ROW(B101:B120)-ROW(B101)+1)) / (20*21/2)</f>
        <v>2.1082971428571429</v>
      </c>
      <c r="J117" s="2">
        <f t="shared" si="11"/>
        <v>2.1169241009299062</v>
      </c>
      <c r="K117" s="2">
        <f t="shared" si="13"/>
        <v>2.1181590798506411</v>
      </c>
    </row>
    <row r="118" spans="1:11" ht="13.5" x14ac:dyDescent="0.25">
      <c r="A118" s="3">
        <f>TITRES_STAT!B121</f>
        <v>42174</v>
      </c>
      <c r="B118" s="17">
        <f>TITRES_STAT!D121</f>
        <v>2.1051000000000002</v>
      </c>
      <c r="C118" s="2">
        <f t="shared" si="7"/>
        <v>1.0000000000000231E-2</v>
      </c>
      <c r="D118" s="2">
        <f t="shared" si="8"/>
        <v>2.1090400000000002</v>
      </c>
      <c r="E118" s="2">
        <f t="shared" si="9"/>
        <v>2.1115300000000001</v>
      </c>
      <c r="F118" s="2">
        <f t="shared" si="10"/>
        <v>2.1155300000000001</v>
      </c>
      <c r="G118" s="2">
        <f t="shared" si="12"/>
        <v>2.1355399999999998</v>
      </c>
      <c r="H118" s="2"/>
      <c r="I118" s="2">
        <f t="array" ref="I118">SUMPRODUCT(B102:B121, (ROW(B102:B121)-ROW(B102)+1)) / (20*21/2)</f>
        <v>2.1109500000000003</v>
      </c>
      <c r="J118" s="2">
        <f t="shared" si="11"/>
        <v>2.1157979960794391</v>
      </c>
      <c r="K118" s="2">
        <f t="shared" si="13"/>
        <v>2.1176469590721849</v>
      </c>
    </row>
    <row r="119" spans="1:11" ht="13.5" x14ac:dyDescent="0.25">
      <c r="A119" s="3">
        <f>TITRES_STAT!B122</f>
        <v>42177</v>
      </c>
      <c r="B119" s="17">
        <f>TITRES_STAT!D122</f>
        <v>2.0901999999999998</v>
      </c>
      <c r="C119" s="2">
        <f t="shared" si="7"/>
        <v>-1.4900000000000357E-2</v>
      </c>
      <c r="D119" s="2">
        <f t="shared" si="8"/>
        <v>2.1040800000000002</v>
      </c>
      <c r="E119" s="2">
        <f t="shared" si="9"/>
        <v>2.1085500000000001</v>
      </c>
      <c r="F119" s="2">
        <f t="shared" si="10"/>
        <v>2.1135400000000004</v>
      </c>
      <c r="G119" s="2">
        <f t="shared" si="12"/>
        <v>2.1362380000000001</v>
      </c>
      <c r="H119" s="2"/>
      <c r="I119" s="2">
        <f t="array" ref="I119">SUMPRODUCT(B103:B122, (ROW(B103:B122)-ROW(B103)+1)) / (20*21/2)</f>
        <v>2.1148180952380953</v>
      </c>
      <c r="J119" s="2">
        <f t="shared" si="11"/>
        <v>2.1133600916909212</v>
      </c>
      <c r="K119" s="2">
        <f t="shared" si="13"/>
        <v>2.1165706077360209</v>
      </c>
    </row>
    <row r="120" spans="1:11" ht="13.5" x14ac:dyDescent="0.25">
      <c r="A120" s="3">
        <f>TITRES_STAT!B123</f>
        <v>42178</v>
      </c>
      <c r="B120" s="17">
        <f>TITRES_STAT!D123</f>
        <v>2.1000999999999999</v>
      </c>
      <c r="C120" s="2">
        <f t="shared" si="7"/>
        <v>9.9000000000000199E-3</v>
      </c>
      <c r="D120" s="2">
        <f t="shared" si="8"/>
        <v>2.1010999999999997</v>
      </c>
      <c r="E120" s="2">
        <f t="shared" si="9"/>
        <v>2.1065600000000004</v>
      </c>
      <c r="F120" s="2">
        <f t="shared" si="10"/>
        <v>2.1120450000000002</v>
      </c>
      <c r="G120" s="2">
        <f t="shared" si="12"/>
        <v>2.1372339999999999</v>
      </c>
      <c r="H120" s="2"/>
      <c r="I120" s="2">
        <f t="array" ref="I120">SUMPRODUCT(B104:B123, (ROW(B104:B123)-ROW(B104)+1)) / (20*21/2)</f>
        <v>2.1195104761904764</v>
      </c>
      <c r="J120" s="2">
        <f t="shared" si="11"/>
        <v>2.1120972258155954</v>
      </c>
      <c r="K120" s="2">
        <f t="shared" si="13"/>
        <v>2.1159247015502944</v>
      </c>
    </row>
    <row r="121" spans="1:11" ht="13.5" x14ac:dyDescent="0.25">
      <c r="A121" s="3">
        <f>TITRES_STAT!B124</f>
        <v>42179</v>
      </c>
      <c r="B121" s="17">
        <f>TITRES_STAT!D124</f>
        <v>2.1398999999999999</v>
      </c>
      <c r="C121" s="2">
        <f t="shared" si="7"/>
        <v>3.9800000000000058E-2</v>
      </c>
      <c r="D121" s="2">
        <f t="shared" si="8"/>
        <v>2.10608</v>
      </c>
      <c r="E121" s="2">
        <f t="shared" si="9"/>
        <v>2.1085500000000001</v>
      </c>
      <c r="F121" s="2">
        <f t="shared" si="10"/>
        <v>2.1142849999999997</v>
      </c>
      <c r="G121" s="2">
        <f t="shared" si="12"/>
        <v>2.1382279999999998</v>
      </c>
      <c r="H121" s="2"/>
      <c r="I121" s="2">
        <f t="array" ref="I121">SUMPRODUCT(B105:B124, (ROW(B105:B124)-ROW(B105)+1)) / (20*21/2)</f>
        <v>2.1235609523809527</v>
      </c>
      <c r="J121" s="2">
        <f t="shared" si="11"/>
        <v>2.114745109071253</v>
      </c>
      <c r="K121" s="2">
        <f t="shared" si="13"/>
        <v>2.1168649093326359</v>
      </c>
    </row>
    <row r="122" spans="1:11" ht="13.5" x14ac:dyDescent="0.25">
      <c r="A122" s="3">
        <f>TITRES_STAT!B125</f>
        <v>42180</v>
      </c>
      <c r="B122" s="17">
        <f>TITRES_STAT!D125</f>
        <v>2.1549</v>
      </c>
      <c r="C122" s="2">
        <f t="shared" si="7"/>
        <v>1.5000000000000124E-2</v>
      </c>
      <c r="D122" s="2">
        <f t="shared" si="8"/>
        <v>2.1180399999999997</v>
      </c>
      <c r="E122" s="2">
        <f t="shared" si="9"/>
        <v>2.1125400000000001</v>
      </c>
      <c r="F122" s="2">
        <f t="shared" si="10"/>
        <v>2.1155300000000001</v>
      </c>
      <c r="G122" s="2">
        <f t="shared" si="12"/>
        <v>2.1394239999999995</v>
      </c>
      <c r="H122" s="2"/>
      <c r="I122" s="2">
        <f t="array" ref="I122">SUMPRODUCT(B106:B125, (ROW(B106:B125)-ROW(B106)+1)) / (20*21/2)</f>
        <v>2.1255976190476193</v>
      </c>
      <c r="J122" s="2">
        <f t="shared" si="11"/>
        <v>2.1185693843978002</v>
      </c>
      <c r="K122" s="2">
        <f t="shared" si="13"/>
        <v>2.1183564815156699</v>
      </c>
    </row>
    <row r="123" spans="1:11" ht="13.5" x14ac:dyDescent="0.25">
      <c r="A123" s="3">
        <f>TITRES_STAT!B126</f>
        <v>42181</v>
      </c>
      <c r="B123" s="17">
        <f>TITRES_STAT!D126</f>
        <v>2.1648000000000001</v>
      </c>
      <c r="C123" s="2">
        <f t="shared" si="7"/>
        <v>9.9000000000000199E-3</v>
      </c>
      <c r="D123" s="2">
        <f t="shared" si="8"/>
        <v>2.1299799999999998</v>
      </c>
      <c r="E123" s="2">
        <f t="shared" si="9"/>
        <v>2.11951</v>
      </c>
      <c r="F123" s="2">
        <f t="shared" si="10"/>
        <v>2.1172699999999995</v>
      </c>
      <c r="G123" s="2">
        <f t="shared" si="12"/>
        <v>2.1402200000000002</v>
      </c>
      <c r="H123" s="2"/>
      <c r="I123" s="2">
        <f t="array" ref="I123">SUMPRODUCT(B107:B126, (ROW(B107:B126)-ROW(B107)+1)) / (20*21/2)</f>
        <v>2.1318538095238093</v>
      </c>
      <c r="J123" s="2">
        <f t="shared" si="11"/>
        <v>2.1229723001694381</v>
      </c>
      <c r="K123" s="2">
        <f t="shared" si="13"/>
        <v>2.1201777959660362</v>
      </c>
    </row>
    <row r="124" spans="1:11" ht="13.5" x14ac:dyDescent="0.25">
      <c r="A124" s="3">
        <f>TITRES_STAT!B127</f>
        <v>42184</v>
      </c>
      <c r="B124" s="17">
        <f>TITRES_STAT!D127</f>
        <v>2.1598000000000002</v>
      </c>
      <c r="C124" s="2">
        <f t="shared" si="7"/>
        <v>-4.9999999999998934E-3</v>
      </c>
      <c r="D124" s="2">
        <f t="shared" si="8"/>
        <v>2.1438999999999999</v>
      </c>
      <c r="E124" s="2">
        <f t="shared" si="9"/>
        <v>2.12399</v>
      </c>
      <c r="F124" s="2">
        <f t="shared" si="10"/>
        <v>2.1185149999999995</v>
      </c>
      <c r="G124" s="2">
        <f t="shared" si="12"/>
        <v>2.1404180000000004</v>
      </c>
      <c r="H124" s="2"/>
      <c r="I124" s="2">
        <f t="array" ref="I124">SUMPRODUCT(B108:B127, (ROW(B108:B127)-ROW(B108)+1)) / (20*21/2)</f>
        <v>2.1372785714285714</v>
      </c>
      <c r="J124" s="2">
        <f t="shared" si="11"/>
        <v>2.1264797001533009</v>
      </c>
      <c r="K124" s="2">
        <f t="shared" si="13"/>
        <v>2.1217316078889366</v>
      </c>
    </row>
    <row r="125" spans="1:11" ht="13.5" x14ac:dyDescent="0.25">
      <c r="A125" s="3">
        <f>TITRES_STAT!B128</f>
        <v>42185</v>
      </c>
      <c r="B125" s="17">
        <f>TITRES_STAT!D128</f>
        <v>2.1398999999999999</v>
      </c>
      <c r="C125" s="2">
        <f t="shared" si="7"/>
        <v>-1.9900000000000251E-2</v>
      </c>
      <c r="D125" s="2">
        <f t="shared" si="8"/>
        <v>2.1518600000000001</v>
      </c>
      <c r="E125" s="2">
        <f t="shared" si="9"/>
        <v>2.1264799999999999</v>
      </c>
      <c r="F125" s="2">
        <f t="shared" si="10"/>
        <v>2.1190100000000003</v>
      </c>
      <c r="G125" s="2">
        <f t="shared" si="12"/>
        <v>2.1399200000000005</v>
      </c>
      <c r="H125" s="2"/>
      <c r="I125" s="2">
        <f t="array" ref="I125">SUMPRODUCT(B109:B128, (ROW(B109:B128)-ROW(B109)+1)) / (20*21/2)</f>
        <v>2.1376385714285715</v>
      </c>
      <c r="J125" s="2">
        <f t="shared" si="11"/>
        <v>2.1277578239482247</v>
      </c>
      <c r="K125" s="2">
        <f t="shared" si="13"/>
        <v>2.1224440938540763</v>
      </c>
    </row>
    <row r="126" spans="1:11" ht="13.5" x14ac:dyDescent="0.25">
      <c r="A126" s="3">
        <f>TITRES_STAT!B129</f>
        <v>42186</v>
      </c>
      <c r="B126" s="17">
        <f>TITRES_STAT!D129</f>
        <v>2.1846999999999999</v>
      </c>
      <c r="C126" s="2">
        <f t="shared" si="7"/>
        <v>4.4799999999999951E-2</v>
      </c>
      <c r="D126" s="2">
        <f t="shared" si="8"/>
        <v>2.1608199999999997</v>
      </c>
      <c r="E126" s="2">
        <f t="shared" si="9"/>
        <v>2.1334499999999998</v>
      </c>
      <c r="F126" s="2">
        <f t="shared" si="10"/>
        <v>2.1227399999999998</v>
      </c>
      <c r="G126" s="2">
        <f t="shared" si="12"/>
        <v>2.1400200000000003</v>
      </c>
      <c r="H126" s="2"/>
      <c r="I126" s="2">
        <f t="array" ref="I126">SUMPRODUCT(B110:B129, (ROW(B110:B129)-ROW(B110)+1)) / (20*21/2)</f>
        <v>2.1400895238095239</v>
      </c>
      <c r="J126" s="2">
        <f t="shared" si="11"/>
        <v>2.1331808883341079</v>
      </c>
      <c r="K126" s="2">
        <f t="shared" si="13"/>
        <v>2.1248855019382304</v>
      </c>
    </row>
    <row r="127" spans="1:11" ht="13.5" x14ac:dyDescent="0.25">
      <c r="A127" s="3">
        <f>TITRES_STAT!B130</f>
        <v>42187</v>
      </c>
      <c r="B127" s="17">
        <f>TITRES_STAT!D130</f>
        <v>2.1797</v>
      </c>
      <c r="C127" s="2">
        <f t="shared" si="7"/>
        <v>-4.9999999999998934E-3</v>
      </c>
      <c r="D127" s="2">
        <f t="shared" si="8"/>
        <v>2.1657800000000003</v>
      </c>
      <c r="E127" s="2">
        <f t="shared" si="9"/>
        <v>2.1419099999999998</v>
      </c>
      <c r="F127" s="2">
        <f t="shared" si="10"/>
        <v>2.12622</v>
      </c>
      <c r="G127" s="2">
        <f t="shared" si="12"/>
        <v>2.1402180000000004</v>
      </c>
      <c r="H127" s="2"/>
      <c r="I127" s="2">
        <f t="array" ref="I127">SUMPRODUCT(B111:B130, (ROW(B111:B130)-ROW(B111)+1)) / (20*21/2)</f>
        <v>2.1423799999999997</v>
      </c>
      <c r="J127" s="2">
        <f t="shared" si="11"/>
        <v>2.1376112799213356</v>
      </c>
      <c r="K127" s="2">
        <f t="shared" si="13"/>
        <v>2.1270350900975155</v>
      </c>
    </row>
    <row r="128" spans="1:11" ht="13.5" x14ac:dyDescent="0.25">
      <c r="A128" s="3">
        <f>TITRES_STAT!B131</f>
        <v>42188</v>
      </c>
      <c r="B128" s="17">
        <f>TITRES_STAT!D131</f>
        <v>2.13</v>
      </c>
      <c r="C128" s="2">
        <f t="shared" si="7"/>
        <v>-4.9700000000000077E-2</v>
      </c>
      <c r="D128" s="2">
        <f t="shared" si="8"/>
        <v>2.15882</v>
      </c>
      <c r="E128" s="2">
        <f t="shared" si="9"/>
        <v>2.1444000000000001</v>
      </c>
      <c r="F128" s="2">
        <f t="shared" si="10"/>
        <v>2.1279650000000001</v>
      </c>
      <c r="G128" s="2">
        <f t="shared" si="12"/>
        <v>2.138328</v>
      </c>
      <c r="H128" s="2"/>
      <c r="I128" s="2">
        <f t="array" ref="I128">SUMPRODUCT(B112:B131, (ROW(B112:B131)-ROW(B112)+1)) / (20*21/2)</f>
        <v>2.1445099999999999</v>
      </c>
      <c r="J128" s="2">
        <f t="shared" si="11"/>
        <v>2.1368863961193036</v>
      </c>
      <c r="K128" s="2">
        <f t="shared" si="13"/>
        <v>2.1271513610740835</v>
      </c>
    </row>
    <row r="129" spans="1:11" ht="13.5" x14ac:dyDescent="0.25">
      <c r="A129" s="3">
        <f>TITRES_STAT!B132</f>
        <v>42191</v>
      </c>
      <c r="B129" s="17">
        <f>TITRES_STAT!D132</f>
        <v>2.1537000000000002</v>
      </c>
      <c r="C129" s="2">
        <f t="shared" si="7"/>
        <v>2.3700000000000276E-2</v>
      </c>
      <c r="D129" s="2">
        <f t="shared" si="8"/>
        <v>2.1576</v>
      </c>
      <c r="E129" s="2">
        <f t="shared" si="9"/>
        <v>2.1507499999999999</v>
      </c>
      <c r="F129" s="2">
        <f t="shared" si="10"/>
        <v>2.1296500000000003</v>
      </c>
      <c r="G129" s="2">
        <f t="shared" si="12"/>
        <v>2.1372100000000005</v>
      </c>
      <c r="H129" s="2"/>
      <c r="I129" s="2">
        <f t="array" ref="I129">SUMPRODUCT(B113:B132, (ROW(B113:B132)-ROW(B113)+1)) / (20*21/2)</f>
        <v>2.146479523809524</v>
      </c>
      <c r="J129" s="2">
        <f t="shared" si="11"/>
        <v>2.138487691726989</v>
      </c>
      <c r="K129" s="2">
        <f t="shared" si="13"/>
        <v>2.1281924841692179</v>
      </c>
    </row>
    <row r="130" spans="1:11" ht="13.5" x14ac:dyDescent="0.25">
      <c r="A130" s="3">
        <f>TITRES_STAT!B133</f>
        <v>42192</v>
      </c>
      <c r="B130" s="17">
        <f>TITRES_STAT!D133</f>
        <v>2.1537000000000002</v>
      </c>
      <c r="C130" s="2">
        <f t="shared" si="7"/>
        <v>0</v>
      </c>
      <c r="D130" s="2">
        <f t="shared" si="8"/>
        <v>2.1603599999999998</v>
      </c>
      <c r="E130" s="2">
        <f t="shared" si="9"/>
        <v>2.15611</v>
      </c>
      <c r="F130" s="2">
        <f t="shared" si="10"/>
        <v>2.1313350000000004</v>
      </c>
      <c r="G130" s="2">
        <f t="shared" si="12"/>
        <v>2.1359919999999999</v>
      </c>
      <c r="H130" s="2"/>
      <c r="I130" s="2">
        <f t="array" ref="I130">SUMPRODUCT(B114:B133, (ROW(B114:B133)-ROW(B114)+1)) / (20*21/2)</f>
        <v>2.1482647619047621</v>
      </c>
      <c r="J130" s="2">
        <f t="shared" si="11"/>
        <v>2.1399364829910854</v>
      </c>
      <c r="K130" s="2">
        <f t="shared" si="13"/>
        <v>2.1291927789076803</v>
      </c>
    </row>
    <row r="131" spans="1:11" ht="13.5" x14ac:dyDescent="0.25">
      <c r="A131" s="3">
        <f>TITRES_STAT!B134</f>
        <v>42193</v>
      </c>
      <c r="B131" s="17">
        <f>TITRES_STAT!D134</f>
        <v>2.1537000000000002</v>
      </c>
      <c r="C131" s="2">
        <f t="shared" si="7"/>
        <v>0</v>
      </c>
      <c r="D131" s="2">
        <f t="shared" si="8"/>
        <v>2.1541600000000001</v>
      </c>
      <c r="E131" s="2">
        <f t="shared" si="9"/>
        <v>2.1574900000000001</v>
      </c>
      <c r="F131" s="2">
        <f t="shared" si="10"/>
        <v>2.1330200000000006</v>
      </c>
      <c r="G131" s="2">
        <f t="shared" si="12"/>
        <v>2.1346759999999998</v>
      </c>
      <c r="H131" s="2"/>
      <c r="I131" s="2">
        <f t="array" ref="I131">SUMPRODUCT(B115:B134, (ROW(B115:B134)-ROW(B115)+1)) / (20*21/2)</f>
        <v>2.1467709523809524</v>
      </c>
      <c r="J131" s="2">
        <f t="shared" si="11"/>
        <v>2.1412472941347915</v>
      </c>
      <c r="K131" s="2">
        <f t="shared" si="13"/>
        <v>2.1301538464014969</v>
      </c>
    </row>
    <row r="132" spans="1:11" ht="13.5" x14ac:dyDescent="0.25">
      <c r="A132" s="3">
        <f>TITRES_STAT!B135</f>
        <v>42194</v>
      </c>
      <c r="B132" s="17">
        <f>TITRES_STAT!D135</f>
        <v>2.1537000000000002</v>
      </c>
      <c r="C132" s="2">
        <f t="shared" ref="C132:C195" si="14">B132-B131</f>
        <v>0</v>
      </c>
      <c r="D132" s="2">
        <f t="shared" si="8"/>
        <v>2.1489600000000002</v>
      </c>
      <c r="E132" s="2">
        <f t="shared" si="9"/>
        <v>2.1573700000000002</v>
      </c>
      <c r="F132" s="2">
        <f t="shared" si="10"/>
        <v>2.1349550000000006</v>
      </c>
      <c r="G132" s="2">
        <f t="shared" si="12"/>
        <v>2.1333600000000001</v>
      </c>
      <c r="H132" s="2"/>
      <c r="I132" s="2">
        <f t="array" ref="I132">SUMPRODUCT(B116:B135, (ROW(B116:B135)-ROW(B116)+1)) / (20*21/2)</f>
        <v>2.144738095238095</v>
      </c>
      <c r="J132" s="2">
        <f t="shared" si="11"/>
        <v>2.1424332661219543</v>
      </c>
      <c r="K132" s="2">
        <f t="shared" si="13"/>
        <v>2.1310772249739873</v>
      </c>
    </row>
    <row r="133" spans="1:11" ht="13.5" x14ac:dyDescent="0.25">
      <c r="A133" s="3">
        <f>TITRES_STAT!B136</f>
        <v>42195</v>
      </c>
      <c r="B133" s="17">
        <f>TITRES_STAT!D136</f>
        <v>2.1537000000000002</v>
      </c>
      <c r="C133" s="2">
        <f t="shared" si="14"/>
        <v>0</v>
      </c>
      <c r="D133" s="2">
        <f t="shared" si="8"/>
        <v>2.1537000000000002</v>
      </c>
      <c r="E133" s="2">
        <f t="shared" si="9"/>
        <v>2.1562600000000005</v>
      </c>
      <c r="F133" s="2">
        <f t="shared" si="10"/>
        <v>2.1378849999999998</v>
      </c>
      <c r="G133" s="2">
        <f t="shared" si="12"/>
        <v>2.1321420000000004</v>
      </c>
      <c r="H133" s="2"/>
      <c r="I133" s="2">
        <f t="array" ref="I133">SUMPRODUCT(B117:B136, (ROW(B117:B136)-ROW(B117)+1)) / (20*21/2)</f>
        <v>2.1446961904761905</v>
      </c>
      <c r="J133" s="2">
        <f t="shared" si="11"/>
        <v>2.1435062883960541</v>
      </c>
      <c r="K133" s="2">
        <f t="shared" si="13"/>
        <v>2.1319643926220664</v>
      </c>
    </row>
    <row r="134" spans="1:11" ht="13.5" x14ac:dyDescent="0.25">
      <c r="A134" s="3">
        <f>TITRES_STAT!B137</f>
        <v>42198</v>
      </c>
      <c r="B134" s="17">
        <f>TITRES_STAT!D137</f>
        <v>2.1221999999999999</v>
      </c>
      <c r="C134" s="2">
        <f t="shared" si="14"/>
        <v>-3.1500000000000306E-2</v>
      </c>
      <c r="D134" s="2">
        <f t="shared" ref="D134:D197" si="15">AVERAGE(B130:B134)</f>
        <v>2.1474000000000002</v>
      </c>
      <c r="E134" s="2">
        <f t="shared" si="9"/>
        <v>2.1525000000000003</v>
      </c>
      <c r="F134" s="2">
        <f t="shared" si="10"/>
        <v>2.1382450000000004</v>
      </c>
      <c r="G134" s="2">
        <f t="shared" si="12"/>
        <v>2.1302940000000001</v>
      </c>
      <c r="H134" s="2"/>
      <c r="I134" s="2">
        <f t="array" ref="I134">SUMPRODUCT(B118:B137, (ROW(B118:B137)-ROW(B118)+1)) / (20*21/2)</f>
        <v>2.141545238095238</v>
      </c>
      <c r="J134" s="2">
        <f t="shared" si="11"/>
        <v>2.1414771180726202</v>
      </c>
      <c r="K134" s="2">
        <f t="shared" si="13"/>
        <v>2.1315814752643387</v>
      </c>
    </row>
    <row r="135" spans="1:11" ht="13.5" x14ac:dyDescent="0.25">
      <c r="A135" s="3">
        <f>TITRES_STAT!B138</f>
        <v>42199</v>
      </c>
      <c r="B135" s="17">
        <f>TITRES_STAT!D138</f>
        <v>2.1168999999999998</v>
      </c>
      <c r="C135" s="2">
        <f t="shared" si="14"/>
        <v>-5.3000000000000824E-3</v>
      </c>
      <c r="D135" s="2">
        <f t="shared" si="15"/>
        <v>2.1400399999999999</v>
      </c>
      <c r="E135" s="2">
        <f t="shared" si="9"/>
        <v>2.1502000000000003</v>
      </c>
      <c r="F135" s="2">
        <f t="shared" si="10"/>
        <v>2.1383400000000004</v>
      </c>
      <c r="G135" s="2">
        <f t="shared" si="12"/>
        <v>2.129534</v>
      </c>
      <c r="H135" s="2"/>
      <c r="I135" s="2">
        <f t="array" ref="I135">SUMPRODUCT(B119:B138, (ROW(B119:B138)-ROW(B119)+1)) / (20*21/2)</f>
        <v>2.1388452380952376</v>
      </c>
      <c r="J135" s="2">
        <f t="shared" si="11"/>
        <v>2.1391364401609421</v>
      </c>
      <c r="K135" s="2">
        <f t="shared" si="13"/>
        <v>2.1310057311363253</v>
      </c>
    </row>
    <row r="136" spans="1:11" ht="13.5" x14ac:dyDescent="0.25">
      <c r="A136" s="3">
        <f>TITRES_STAT!B139</f>
        <v>42200</v>
      </c>
      <c r="B136" s="17">
        <f>TITRES_STAT!D139</f>
        <v>2.1379000000000001</v>
      </c>
      <c r="C136" s="2">
        <f t="shared" si="14"/>
        <v>2.1000000000000352E-2</v>
      </c>
      <c r="D136" s="2">
        <f t="shared" si="15"/>
        <v>2.1368800000000001</v>
      </c>
      <c r="E136" s="2">
        <f t="shared" si="9"/>
        <v>2.1455200000000003</v>
      </c>
      <c r="F136" s="2">
        <f t="shared" si="10"/>
        <v>2.1394850000000001</v>
      </c>
      <c r="G136" s="2">
        <f t="shared" si="12"/>
        <v>2.1295940000000004</v>
      </c>
      <c r="H136" s="2"/>
      <c r="I136" s="2">
        <f t="array" ref="I136">SUMPRODUCT(B120:B139, (ROW(B120:B139)-ROW(B120)+1)) / (20*21/2)</f>
        <v>2.1386090476190476</v>
      </c>
      <c r="J136" s="2">
        <f t="shared" si="11"/>
        <v>2.1390186839551379</v>
      </c>
      <c r="K136" s="2">
        <f t="shared" si="13"/>
        <v>2.1312760946211751</v>
      </c>
    </row>
    <row r="137" spans="1:11" ht="13.5" x14ac:dyDescent="0.25">
      <c r="A137" s="3">
        <f>TITRES_STAT!B140</f>
        <v>42201</v>
      </c>
      <c r="B137" s="17">
        <f>TITRES_STAT!D140</f>
        <v>2.1063999999999998</v>
      </c>
      <c r="C137" s="2">
        <f t="shared" si="14"/>
        <v>-3.1500000000000306E-2</v>
      </c>
      <c r="D137" s="2">
        <f t="shared" si="15"/>
        <v>2.1274199999999999</v>
      </c>
      <c r="E137" s="2">
        <f t="shared" si="9"/>
        <v>2.1381900000000003</v>
      </c>
      <c r="F137" s="2">
        <f t="shared" si="10"/>
        <v>2.14005</v>
      </c>
      <c r="G137" s="2">
        <f t="shared" si="12"/>
        <v>2.1293220000000002</v>
      </c>
      <c r="H137" s="2"/>
      <c r="I137" s="2">
        <f t="array" ref="I137">SUMPRODUCT(B121:B140, (ROW(B121:B140)-ROW(B121)+1)) / (20*21/2)</f>
        <v>2.1346409523809524</v>
      </c>
      <c r="J137" s="2">
        <f t="shared" si="11"/>
        <v>2.1359121426260774</v>
      </c>
      <c r="K137" s="2">
        <f t="shared" si="13"/>
        <v>2.130300561498776</v>
      </c>
    </row>
    <row r="138" spans="1:11" ht="13.5" x14ac:dyDescent="0.25">
      <c r="A138" s="3">
        <f>TITRES_STAT!B141</f>
        <v>42205</v>
      </c>
      <c r="B138" s="17">
        <f>TITRES_STAT!D141</f>
        <v>2.1116999999999999</v>
      </c>
      <c r="C138" s="2">
        <f t="shared" si="14"/>
        <v>5.3000000000000824E-3</v>
      </c>
      <c r="D138" s="2">
        <f t="shared" si="15"/>
        <v>2.1190199999999999</v>
      </c>
      <c r="E138" s="2">
        <f t="shared" si="9"/>
        <v>2.1363599999999998</v>
      </c>
      <c r="F138" s="2">
        <f t="shared" si="10"/>
        <v>2.1403799999999999</v>
      </c>
      <c r="G138" s="2">
        <f t="shared" si="12"/>
        <v>2.128558</v>
      </c>
      <c r="H138" s="2"/>
      <c r="I138" s="2">
        <f t="array" ref="I138">SUMPRODUCT(B122:B141, (ROW(B122:B141)-ROW(B122)+1)) / (20*21/2)</f>
        <v>2.1321728571428578</v>
      </c>
      <c r="J138" s="2">
        <f t="shared" si="11"/>
        <v>2.1336062242807365</v>
      </c>
      <c r="K138" s="2">
        <f t="shared" si="13"/>
        <v>2.12957112771451</v>
      </c>
    </row>
    <row r="139" spans="1:11" ht="13.5" x14ac:dyDescent="0.25">
      <c r="A139" s="3">
        <f>TITRES_STAT!B142</f>
        <v>42206</v>
      </c>
      <c r="B139" s="17">
        <f>TITRES_STAT!D142</f>
        <v>2.1379000000000001</v>
      </c>
      <c r="C139" s="2">
        <f t="shared" si="14"/>
        <v>2.6200000000000223E-2</v>
      </c>
      <c r="D139" s="2">
        <f t="shared" si="15"/>
        <v>2.12216</v>
      </c>
      <c r="E139" s="2">
        <f t="shared" si="9"/>
        <v>2.1347800000000001</v>
      </c>
      <c r="F139" s="2">
        <f t="shared" si="10"/>
        <v>2.1427650000000003</v>
      </c>
      <c r="G139" s="2">
        <f t="shared" si="12"/>
        <v>2.1288160000000005</v>
      </c>
      <c r="H139" s="2"/>
      <c r="I139" s="2">
        <f t="array" ref="I139">SUMPRODUCT(B123:B142, (ROW(B123:B142)-ROW(B123)+1)) / (20*21/2)</f>
        <v>2.128309523809524</v>
      </c>
      <c r="J139" s="2">
        <f t="shared" si="11"/>
        <v>2.1340151553016189</v>
      </c>
      <c r="K139" s="2">
        <f t="shared" si="13"/>
        <v>2.1298977501570779</v>
      </c>
    </row>
    <row r="140" spans="1:11" ht="13.5" x14ac:dyDescent="0.25">
      <c r="A140" s="3">
        <f>TITRES_STAT!B143</f>
        <v>42207</v>
      </c>
      <c r="B140" s="17">
        <f>TITRES_STAT!D143</f>
        <v>2.1011000000000002</v>
      </c>
      <c r="C140" s="2">
        <f t="shared" si="14"/>
        <v>-3.6799999999999944E-2</v>
      </c>
      <c r="D140" s="2">
        <f t="shared" si="15"/>
        <v>2.1190000000000002</v>
      </c>
      <c r="E140" s="2">
        <f t="shared" ref="E140:E203" si="16">AVERAGE(B131:B140)</f>
        <v>2.1295199999999999</v>
      </c>
      <c r="F140" s="2">
        <f t="shared" si="10"/>
        <v>2.1428150000000001</v>
      </c>
      <c r="G140" s="2">
        <f t="shared" si="12"/>
        <v>2.1283380000000003</v>
      </c>
      <c r="H140" s="2"/>
      <c r="I140" s="2">
        <f t="array" ref="I140">SUMPRODUCT(B124:B143, (ROW(B124:B143)-ROW(B124)+1)) / (20*21/2)</f>
        <v>2.1247023809523808</v>
      </c>
      <c r="J140" s="2">
        <f t="shared" si="11"/>
        <v>2.1308803786062267</v>
      </c>
      <c r="K140" s="2">
        <f t="shared" si="13"/>
        <v>2.1287684266215066</v>
      </c>
    </row>
    <row r="141" spans="1:11" ht="13.5" x14ac:dyDescent="0.25">
      <c r="A141" s="3">
        <f>TITRES_STAT!B144</f>
        <v>42208</v>
      </c>
      <c r="B141" s="17">
        <f>TITRES_STAT!D144</f>
        <v>2.1168999999999998</v>
      </c>
      <c r="C141" s="2">
        <f t="shared" si="14"/>
        <v>1.5799999999999592E-2</v>
      </c>
      <c r="D141" s="2">
        <f t="shared" si="15"/>
        <v>2.1147999999999998</v>
      </c>
      <c r="E141" s="2">
        <f t="shared" si="16"/>
        <v>2.1258399999999997</v>
      </c>
      <c r="F141" s="2">
        <f t="shared" si="10"/>
        <v>2.1416650000000006</v>
      </c>
      <c r="G141" s="2">
        <f t="shared" si="12"/>
        <v>2.1283760000000003</v>
      </c>
      <c r="H141" s="2"/>
      <c r="I141" s="2">
        <f t="array" ref="I141">SUMPRODUCT(B125:B144, (ROW(B125:B144)-ROW(B125)+1)) / (20*21/2)</f>
        <v>2.1209033333333331</v>
      </c>
      <c r="J141" s="2">
        <f t="shared" si="11"/>
        <v>2.1295489139770623</v>
      </c>
      <c r="K141" s="2">
        <f t="shared" si="13"/>
        <v>2.1283029981265456</v>
      </c>
    </row>
    <row r="142" spans="1:11" ht="13.5" x14ac:dyDescent="0.25">
      <c r="A142" s="3">
        <f>TITRES_STAT!B145</f>
        <v>42209</v>
      </c>
      <c r="B142" s="17">
        <f>TITRES_STAT!D145</f>
        <v>2.1011000000000002</v>
      </c>
      <c r="C142" s="2">
        <f t="shared" si="14"/>
        <v>-1.5799999999999592E-2</v>
      </c>
      <c r="D142" s="2">
        <f t="shared" si="15"/>
        <v>2.11374</v>
      </c>
      <c r="E142" s="2">
        <f t="shared" si="16"/>
        <v>2.1205799999999999</v>
      </c>
      <c r="F142" s="2">
        <f t="shared" si="10"/>
        <v>2.1389750000000007</v>
      </c>
      <c r="G142" s="2">
        <f t="shared" si="12"/>
        <v>2.1282960000000002</v>
      </c>
      <c r="H142" s="2"/>
      <c r="I142" s="2">
        <f t="array" ref="I142">SUMPRODUCT(B126:B145, (ROW(B126:B145)-ROW(B126)+1)) / (20*21/2)</f>
        <v>2.1159038095238092</v>
      </c>
      <c r="J142" s="2">
        <f t="shared" si="11"/>
        <v>2.1268394935982946</v>
      </c>
      <c r="K142" s="2">
        <f t="shared" si="13"/>
        <v>2.127236213886289</v>
      </c>
    </row>
    <row r="143" spans="1:11" ht="13.5" x14ac:dyDescent="0.25">
      <c r="A143" s="3">
        <f>TITRES_STAT!B146</f>
        <v>42212</v>
      </c>
      <c r="B143" s="17">
        <f>TITRES_STAT!D146</f>
        <v>2.1011000000000002</v>
      </c>
      <c r="C143" s="2">
        <f t="shared" si="14"/>
        <v>0</v>
      </c>
      <c r="D143" s="2">
        <f t="shared" si="15"/>
        <v>2.1116200000000003</v>
      </c>
      <c r="E143" s="2">
        <f t="shared" si="16"/>
        <v>2.1153199999999996</v>
      </c>
      <c r="F143" s="2">
        <f t="shared" si="10"/>
        <v>2.135790000000001</v>
      </c>
      <c r="G143" s="2">
        <f t="shared" si="12"/>
        <v>2.128018</v>
      </c>
      <c r="H143" s="2"/>
      <c r="I143" s="2">
        <f t="array" ref="I143">SUMPRODUCT(B127:B146, (ROW(B127:B146)-ROW(B127)+1)) / (20*21/2)</f>
        <v>2.1096938095238098</v>
      </c>
      <c r="J143" s="2">
        <f t="shared" si="11"/>
        <v>2.1243881132555997</v>
      </c>
      <c r="K143" s="2">
        <f t="shared" si="13"/>
        <v>2.1262112643221212</v>
      </c>
    </row>
    <row r="144" spans="1:11" ht="13.5" x14ac:dyDescent="0.25">
      <c r="A144" s="3">
        <f>TITRES_STAT!B147</f>
        <v>42213</v>
      </c>
      <c r="B144" s="17">
        <f>TITRES_STAT!D147</f>
        <v>2.0958999999999999</v>
      </c>
      <c r="C144" s="2">
        <f t="shared" si="14"/>
        <v>-5.2000000000003155E-3</v>
      </c>
      <c r="D144" s="2">
        <f t="shared" si="15"/>
        <v>2.1032200000000003</v>
      </c>
      <c r="E144" s="2">
        <f t="shared" si="16"/>
        <v>2.1126899999999997</v>
      </c>
      <c r="F144" s="2">
        <f t="shared" si="10"/>
        <v>2.1325950000000007</v>
      </c>
      <c r="G144" s="2">
        <f t="shared" si="12"/>
        <v>2.1271380000000004</v>
      </c>
      <c r="H144" s="2"/>
      <c r="I144" s="2">
        <f t="array" ref="I144">SUMPRODUCT(B128:B147, (ROW(B128:B147)-ROW(B128)+1)) / (20*21/2)</f>
        <v>2.1055519047619042</v>
      </c>
      <c r="J144" s="2">
        <f t="shared" si="11"/>
        <v>2.1216749596122093</v>
      </c>
      <c r="K144" s="2">
        <f t="shared" si="13"/>
        <v>2.1250225872898811</v>
      </c>
    </row>
    <row r="145" spans="1:11" ht="13.5" x14ac:dyDescent="0.25">
      <c r="A145" s="3">
        <f>TITRES_STAT!B148</f>
        <v>42214</v>
      </c>
      <c r="B145" s="17">
        <f>TITRES_STAT!D148</f>
        <v>2.0800999999999998</v>
      </c>
      <c r="C145" s="2">
        <f t="shared" si="14"/>
        <v>-1.5800000000000036E-2</v>
      </c>
      <c r="D145" s="2">
        <f t="shared" si="15"/>
        <v>2.0990200000000003</v>
      </c>
      <c r="E145" s="2">
        <f t="shared" si="16"/>
        <v>2.1090100000000001</v>
      </c>
      <c r="F145" s="2">
        <f t="shared" si="10"/>
        <v>2.1296050000000006</v>
      </c>
      <c r="G145" s="2">
        <f t="shared" si="12"/>
        <v>2.1256420000000005</v>
      </c>
      <c r="H145" s="2"/>
      <c r="I145" s="2">
        <f t="array" ref="I145">SUMPRODUCT(B129:B148, (ROW(B129:B148)-ROW(B129)+1)) / (20*21/2)</f>
        <v>2.1033890476190478</v>
      </c>
      <c r="J145" s="2">
        <f t="shared" si="11"/>
        <v>2.1177154396491416</v>
      </c>
      <c r="K145" s="2">
        <f t="shared" si="13"/>
        <v>2.1232609172000823</v>
      </c>
    </row>
    <row r="146" spans="1:11" ht="13.5" x14ac:dyDescent="0.25">
      <c r="A146" s="3">
        <f>TITRES_STAT!B149</f>
        <v>42215</v>
      </c>
      <c r="B146" s="17">
        <f>TITRES_STAT!D149</f>
        <v>2.0644</v>
      </c>
      <c r="C146" s="2">
        <f t="shared" si="14"/>
        <v>-1.5699999999999825E-2</v>
      </c>
      <c r="D146" s="2">
        <f t="shared" si="15"/>
        <v>2.0885199999999999</v>
      </c>
      <c r="E146" s="2">
        <f t="shared" si="16"/>
        <v>2.1016599999999999</v>
      </c>
      <c r="F146" s="2">
        <f t="shared" si="10"/>
        <v>2.1235900000000005</v>
      </c>
      <c r="G146" s="2">
        <f t="shared" si="12"/>
        <v>2.1239320000000004</v>
      </c>
      <c r="H146" s="2"/>
      <c r="I146" s="2">
        <f t="array" ref="I146">SUMPRODUCT(B130:B149, (ROW(B130:B149)-ROW(B130)+1)) / (20*21/2)</f>
        <v>2.0983885714285715</v>
      </c>
      <c r="J146" s="2">
        <f t="shared" si="11"/>
        <v>2.1126377787301758</v>
      </c>
      <c r="K146" s="2">
        <f t="shared" si="13"/>
        <v>2.1209526459373338</v>
      </c>
    </row>
    <row r="147" spans="1:11" ht="13.5" x14ac:dyDescent="0.25">
      <c r="A147" s="3">
        <f>TITRES_STAT!B150</f>
        <v>42216</v>
      </c>
      <c r="B147" s="17">
        <f>TITRES_STAT!D150</f>
        <v>2.0800999999999998</v>
      </c>
      <c r="C147" s="2">
        <f t="shared" si="14"/>
        <v>1.5699999999999825E-2</v>
      </c>
      <c r="D147" s="2">
        <f t="shared" si="15"/>
        <v>2.08432</v>
      </c>
      <c r="E147" s="2">
        <f t="shared" si="16"/>
        <v>2.09903</v>
      </c>
      <c r="F147" s="2">
        <f t="shared" si="10"/>
        <v>2.1186100000000003</v>
      </c>
      <c r="G147" s="2">
        <f t="shared" si="12"/>
        <v>2.1230340000000005</v>
      </c>
      <c r="H147" s="2"/>
      <c r="I147" s="2">
        <f t="array" ref="I147">SUMPRODUCT(B131:B150, (ROW(B131:B150)-ROW(B131)+1)) / (20*21/2)</f>
        <v>2.096813333333333</v>
      </c>
      <c r="J147" s="2">
        <f t="shared" si="11"/>
        <v>2.109538942660635</v>
      </c>
      <c r="K147" s="2">
        <f t="shared" si="13"/>
        <v>2.1193505813907718</v>
      </c>
    </row>
    <row r="148" spans="1:11" ht="13.5" x14ac:dyDescent="0.25">
      <c r="A148" s="3">
        <f>TITRES_STAT!B151</f>
        <v>42219</v>
      </c>
      <c r="B148" s="17">
        <f>TITRES_STAT!D151</f>
        <v>2.0958999999999999</v>
      </c>
      <c r="C148" s="2">
        <f t="shared" si="14"/>
        <v>1.5800000000000036E-2</v>
      </c>
      <c r="D148" s="2">
        <f t="shared" si="15"/>
        <v>2.0832799999999998</v>
      </c>
      <c r="E148" s="2">
        <f t="shared" si="16"/>
        <v>2.0974499999999998</v>
      </c>
      <c r="F148" s="2">
        <f t="shared" ref="F148:F211" si="17">AVERAGE(B129:B148)</f>
        <v>2.116905</v>
      </c>
      <c r="G148" s="2">
        <f t="shared" si="12"/>
        <v>2.1218540000000004</v>
      </c>
      <c r="H148" s="2"/>
      <c r="I148" s="2">
        <f t="array" ref="I148">SUMPRODUCT(B132:B151, (ROW(B132:B151)-ROW(B132)+1)) / (20*21/2)</f>
        <v>2.092008571428571</v>
      </c>
      <c r="J148" s="2">
        <f t="shared" si="11"/>
        <v>2.1082399957405746</v>
      </c>
      <c r="K148" s="2">
        <f t="shared" si="13"/>
        <v>2.1184309507479964</v>
      </c>
    </row>
    <row r="149" spans="1:11" ht="13.5" x14ac:dyDescent="0.25">
      <c r="A149" s="3">
        <f>TITRES_STAT!B152</f>
        <v>42220</v>
      </c>
      <c r="B149" s="17">
        <f>TITRES_STAT!D152</f>
        <v>2.0644</v>
      </c>
      <c r="C149" s="2">
        <f t="shared" si="14"/>
        <v>-3.1499999999999861E-2</v>
      </c>
      <c r="D149" s="2">
        <f t="shared" si="15"/>
        <v>2.0769799999999998</v>
      </c>
      <c r="E149" s="2">
        <f t="shared" si="16"/>
        <v>2.0901000000000005</v>
      </c>
      <c r="F149" s="2">
        <f t="shared" si="17"/>
        <v>2.1124399999999999</v>
      </c>
      <c r="G149" s="2">
        <f t="shared" si="12"/>
        <v>2.1205420000000004</v>
      </c>
      <c r="H149" s="2"/>
      <c r="I149" s="2">
        <f t="array" ref="I149">SUMPRODUCT(B133:B152, (ROW(B133:B152)-ROW(B133)+1)) / (20*21/2)</f>
        <v>2.0891590476190478</v>
      </c>
      <c r="J149" s="2">
        <f t="shared" ref="J149:J212" si="18">$J$4*B149+J148*(1-$J$4)</f>
        <v>2.1040647580509964</v>
      </c>
      <c r="K149" s="2">
        <f t="shared" si="13"/>
        <v>2.1163120899343495</v>
      </c>
    </row>
    <row r="150" spans="1:11" ht="13.5" x14ac:dyDescent="0.25">
      <c r="A150" s="3">
        <f>TITRES_STAT!B153</f>
        <v>42221</v>
      </c>
      <c r="B150" s="17">
        <f>TITRES_STAT!D153</f>
        <v>2.0958999999999999</v>
      </c>
      <c r="C150" s="2">
        <f t="shared" si="14"/>
        <v>3.1499999999999861E-2</v>
      </c>
      <c r="D150" s="2">
        <f t="shared" si="15"/>
        <v>2.0801400000000001</v>
      </c>
      <c r="E150" s="2">
        <f t="shared" si="16"/>
        <v>2.0895799999999998</v>
      </c>
      <c r="F150" s="2">
        <f t="shared" si="17"/>
        <v>2.1095499999999996</v>
      </c>
      <c r="G150" s="2">
        <f t="shared" si="12"/>
        <v>2.1198600000000005</v>
      </c>
      <c r="H150" s="2"/>
      <c r="I150" s="2">
        <f t="array" ref="I150">SUMPRODUCT(B134:B153, (ROW(B134:B153)-ROW(B134)+1)) / (20*21/2)</f>
        <v>2.0856847619047616</v>
      </c>
      <c r="J150" s="2">
        <f t="shared" si="18"/>
        <v>2.1032871620461395</v>
      </c>
      <c r="K150" s="2">
        <f t="shared" si="13"/>
        <v>2.115511615819277</v>
      </c>
    </row>
    <row r="151" spans="1:11" ht="13.5" x14ac:dyDescent="0.25">
      <c r="A151" s="3">
        <f>TITRES_STAT!B154</f>
        <v>42222</v>
      </c>
      <c r="B151" s="17">
        <f>TITRES_STAT!D154</f>
        <v>2.0590999999999999</v>
      </c>
      <c r="C151" s="2">
        <f t="shared" si="14"/>
        <v>-3.6799999999999944E-2</v>
      </c>
      <c r="D151" s="2">
        <f t="shared" si="15"/>
        <v>2.0790799999999998</v>
      </c>
      <c r="E151" s="2">
        <f t="shared" si="16"/>
        <v>2.0838000000000001</v>
      </c>
      <c r="F151" s="2">
        <f t="shared" si="17"/>
        <v>2.1048199999999997</v>
      </c>
      <c r="G151" s="2">
        <f t="shared" si="12"/>
        <v>2.1191400000000002</v>
      </c>
      <c r="H151" s="2"/>
      <c r="I151" s="2">
        <f t="array" ref="I151">SUMPRODUCT(B135:B154, (ROW(B135:B154)-ROW(B135)+1)) / (20*21/2)</f>
        <v>2.0831309523809525</v>
      </c>
      <c r="J151" s="2">
        <f t="shared" si="18"/>
        <v>2.0990788608988882</v>
      </c>
      <c r="K151" s="2">
        <f t="shared" si="13"/>
        <v>2.1132993955910702</v>
      </c>
    </row>
    <row r="152" spans="1:11" ht="13.5" x14ac:dyDescent="0.25">
      <c r="A152" s="3">
        <f>TITRES_STAT!B155</f>
        <v>42223</v>
      </c>
      <c r="B152" s="17">
        <f>TITRES_STAT!D155</f>
        <v>2.0749</v>
      </c>
      <c r="C152" s="2">
        <f t="shared" si="14"/>
        <v>1.5800000000000036E-2</v>
      </c>
      <c r="D152" s="2">
        <f t="shared" si="15"/>
        <v>2.0780400000000001</v>
      </c>
      <c r="E152" s="2">
        <f t="shared" si="16"/>
        <v>2.0811800000000003</v>
      </c>
      <c r="F152" s="2">
        <f t="shared" si="17"/>
        <v>2.1008800000000001</v>
      </c>
      <c r="G152" s="2">
        <f t="shared" si="12"/>
        <v>2.1180380000000003</v>
      </c>
      <c r="H152" s="2"/>
      <c r="I152" s="2">
        <f t="array" ref="I152">SUMPRODUCT(B136:B155, (ROW(B136:B155)-ROW(B136)+1)) / (20*21/2)</f>
        <v>2.0838276190476193</v>
      </c>
      <c r="J152" s="2">
        <f t="shared" si="18"/>
        <v>2.0967761122418511</v>
      </c>
      <c r="K152" s="2">
        <f t="shared" si="13"/>
        <v>2.1117935369404401</v>
      </c>
    </row>
    <row r="153" spans="1:11" ht="13.5" x14ac:dyDescent="0.25">
      <c r="A153" s="3">
        <f>TITRES_STAT!B156</f>
        <v>42226</v>
      </c>
      <c r="B153" s="17">
        <f>TITRES_STAT!D156</f>
        <v>2.0644</v>
      </c>
      <c r="C153" s="2">
        <f t="shared" si="14"/>
        <v>-1.0499999999999954E-2</v>
      </c>
      <c r="D153" s="2">
        <f t="shared" si="15"/>
        <v>2.0717399999999997</v>
      </c>
      <c r="E153" s="2">
        <f t="shared" si="16"/>
        <v>2.0775099999999997</v>
      </c>
      <c r="F153" s="2">
        <f t="shared" si="17"/>
        <v>2.0964149999999999</v>
      </c>
      <c r="G153" s="2">
        <f t="shared" si="12"/>
        <v>2.1167260000000003</v>
      </c>
      <c r="H153" s="2"/>
      <c r="I153" s="2">
        <f t="array" ref="I153">SUMPRODUCT(B137:B156, (ROW(B137:B156)-ROW(B137)+1)) / (20*21/2)</f>
        <v>2.0845995238095236</v>
      </c>
      <c r="J153" s="2">
        <f t="shared" si="18"/>
        <v>2.0936926729807226</v>
      </c>
      <c r="K153" s="2">
        <f t="shared" si="13"/>
        <v>2.1099349668643446</v>
      </c>
    </row>
    <row r="154" spans="1:11" ht="13.5" x14ac:dyDescent="0.25">
      <c r="A154" s="3">
        <f>TITRES_STAT!B157</f>
        <v>42227</v>
      </c>
      <c r="B154" s="17">
        <f>TITRES_STAT!D157</f>
        <v>2.0695999999999999</v>
      </c>
      <c r="C154" s="2">
        <f t="shared" si="14"/>
        <v>5.1999999999998714E-3</v>
      </c>
      <c r="D154" s="2">
        <f t="shared" si="15"/>
        <v>2.0727799999999998</v>
      </c>
      <c r="E154" s="2">
        <f t="shared" si="16"/>
        <v>2.0748799999999998</v>
      </c>
      <c r="F154" s="2">
        <f t="shared" si="17"/>
        <v>2.093785</v>
      </c>
      <c r="G154" s="2">
        <f t="shared" si="12"/>
        <v>2.1154200000000003</v>
      </c>
      <c r="H154" s="2"/>
      <c r="I154" s="2">
        <f t="array" ref="I154">SUMPRODUCT(B138:B157, (ROW(B138:B157)-ROW(B138)+1)) / (20*21/2)</f>
        <v>2.082546666666667</v>
      </c>
      <c r="J154" s="2">
        <f t="shared" si="18"/>
        <v>2.0913981326968445</v>
      </c>
      <c r="K154" s="2">
        <f t="shared" si="13"/>
        <v>2.1083532034579</v>
      </c>
    </row>
    <row r="155" spans="1:11" ht="13.5" x14ac:dyDescent="0.25">
      <c r="A155" s="3">
        <f>TITRES_STAT!B158</f>
        <v>42228</v>
      </c>
      <c r="B155" s="17">
        <f>TITRES_STAT!D158</f>
        <v>2.1011000000000002</v>
      </c>
      <c r="C155" s="2">
        <f t="shared" si="14"/>
        <v>3.1500000000000306E-2</v>
      </c>
      <c r="D155" s="2">
        <f t="shared" si="15"/>
        <v>2.0738200000000004</v>
      </c>
      <c r="E155" s="2">
        <f t="shared" si="16"/>
        <v>2.0769799999999998</v>
      </c>
      <c r="F155" s="2">
        <f t="shared" si="17"/>
        <v>2.0929950000000002</v>
      </c>
      <c r="G155" s="2">
        <f t="shared" si="12"/>
        <v>2.1148420000000003</v>
      </c>
      <c r="H155" s="2"/>
      <c r="I155" s="2">
        <f t="array" ref="I155">SUMPRODUCT(B139:B158, (ROW(B139:B158)-ROW(B139)+1)) / (20*21/2)</f>
        <v>2.0801738095238096</v>
      </c>
      <c r="J155" s="2">
        <f t="shared" si="18"/>
        <v>2.0923221200590496</v>
      </c>
      <c r="K155" s="2">
        <f t="shared" si="13"/>
        <v>2.1080687641066098</v>
      </c>
    </row>
    <row r="156" spans="1:11" ht="13.5" x14ac:dyDescent="0.25">
      <c r="A156" s="3">
        <f>TITRES_STAT!B159</f>
        <v>42230</v>
      </c>
      <c r="B156" s="17">
        <f>TITRES_STAT!D159</f>
        <v>2.1011000000000002</v>
      </c>
      <c r="C156" s="2">
        <f t="shared" si="14"/>
        <v>0</v>
      </c>
      <c r="D156" s="2">
        <f t="shared" si="15"/>
        <v>2.0822200000000004</v>
      </c>
      <c r="E156" s="2">
        <f t="shared" si="16"/>
        <v>2.0806499999999994</v>
      </c>
      <c r="F156" s="2">
        <f t="shared" si="17"/>
        <v>2.0911550000000001</v>
      </c>
      <c r="G156" s="2">
        <f t="shared" si="12"/>
        <v>2.1146620000000009</v>
      </c>
      <c r="H156" s="2"/>
      <c r="I156" s="2">
        <f t="array" ref="I156">SUMPRODUCT(B140:B159, (ROW(B140:B159)-ROW(B140)+1)) / (20*21/2)</f>
        <v>2.0810261904761904</v>
      </c>
      <c r="J156" s="2">
        <f t="shared" si="18"/>
        <v>2.0931581086248543</v>
      </c>
      <c r="K156" s="2">
        <f t="shared" si="13"/>
        <v>2.1077954792396842</v>
      </c>
    </row>
    <row r="157" spans="1:11" ht="13.5" x14ac:dyDescent="0.25">
      <c r="A157" s="3">
        <f>TITRES_STAT!B160</f>
        <v>42233</v>
      </c>
      <c r="B157" s="17">
        <f>TITRES_STAT!D160</f>
        <v>2.0695999999999999</v>
      </c>
      <c r="C157" s="2">
        <f t="shared" si="14"/>
        <v>-3.1500000000000306E-2</v>
      </c>
      <c r="D157" s="2">
        <f t="shared" si="15"/>
        <v>2.0811600000000001</v>
      </c>
      <c r="E157" s="2">
        <f t="shared" si="16"/>
        <v>2.0796000000000001</v>
      </c>
      <c r="F157" s="2">
        <f t="shared" si="17"/>
        <v>2.089315</v>
      </c>
      <c r="G157" s="2">
        <f t="shared" si="12"/>
        <v>2.113852000000001</v>
      </c>
      <c r="H157" s="2"/>
      <c r="I157" s="2">
        <f t="array" ref="I157">SUMPRODUCT(B141:B160, (ROW(B141:B160)-ROW(B141)+1)) / (20*21/2)</f>
        <v>2.0805738095238091</v>
      </c>
      <c r="J157" s="2">
        <f t="shared" si="18"/>
        <v>2.0909144792320111</v>
      </c>
      <c r="K157" s="2">
        <f t="shared" si="13"/>
        <v>2.1062976173087162</v>
      </c>
    </row>
    <row r="158" spans="1:11" ht="13.5" x14ac:dyDescent="0.25">
      <c r="A158" s="3">
        <f>TITRES_STAT!B161</f>
        <v>42234</v>
      </c>
      <c r="B158" s="17">
        <f>TITRES_STAT!D161</f>
        <v>2.0644</v>
      </c>
      <c r="C158" s="2">
        <f t="shared" si="14"/>
        <v>-5.1999999999998714E-3</v>
      </c>
      <c r="D158" s="2">
        <f t="shared" si="15"/>
        <v>2.0811599999999997</v>
      </c>
      <c r="E158" s="2">
        <f t="shared" si="16"/>
        <v>2.0764499999999999</v>
      </c>
      <c r="F158" s="2">
        <f t="shared" si="17"/>
        <v>2.0869500000000003</v>
      </c>
      <c r="G158" s="2">
        <f t="shared" si="12"/>
        <v>2.1132380000000008</v>
      </c>
      <c r="H158" s="2"/>
      <c r="I158" s="2">
        <f t="array" ref="I158">SUMPRODUCT(B142:B161, (ROW(B142:B161)-ROW(B142)+1)) / (20*21/2)</f>
        <v>2.0802214285714289</v>
      </c>
      <c r="J158" s="2">
        <f t="shared" si="18"/>
        <v>2.0883892907337245</v>
      </c>
      <c r="K158" s="2">
        <f t="shared" si="13"/>
        <v>2.104654573492688</v>
      </c>
    </row>
    <row r="159" spans="1:11" ht="13.5" x14ac:dyDescent="0.25">
      <c r="A159" s="3">
        <f>TITRES_STAT!B162</f>
        <v>42235</v>
      </c>
      <c r="B159" s="17">
        <f>TITRES_STAT!D162</f>
        <v>2.0958999999999999</v>
      </c>
      <c r="C159" s="2">
        <f t="shared" si="14"/>
        <v>3.1499999999999861E-2</v>
      </c>
      <c r="D159" s="2">
        <f t="shared" si="15"/>
        <v>2.0864200000000004</v>
      </c>
      <c r="E159" s="2">
        <f t="shared" si="16"/>
        <v>2.0796000000000001</v>
      </c>
      <c r="F159" s="2">
        <f t="shared" si="17"/>
        <v>2.0848500000000003</v>
      </c>
      <c r="G159" s="2">
        <f t="shared" si="12"/>
        <v>2.112756000000001</v>
      </c>
      <c r="H159" s="2"/>
      <c r="I159" s="2">
        <f t="array" ref="I159">SUMPRODUCT(B143:B162, (ROW(B143:B162)-ROW(B143)+1)) / (20*21/2)</f>
        <v>2.0770442857142859</v>
      </c>
      <c r="J159" s="2">
        <f t="shared" si="18"/>
        <v>2.0891045963781316</v>
      </c>
      <c r="K159" s="2">
        <f t="shared" si="13"/>
        <v>2.1043112568851319</v>
      </c>
    </row>
    <row r="160" spans="1:11" ht="13.5" x14ac:dyDescent="0.25">
      <c r="A160" s="3">
        <f>TITRES_STAT!B163</f>
        <v>42236</v>
      </c>
      <c r="B160" s="17">
        <f>TITRES_STAT!D163</f>
        <v>2.0800999999999998</v>
      </c>
      <c r="C160" s="2">
        <f t="shared" si="14"/>
        <v>-1.5800000000000036E-2</v>
      </c>
      <c r="D160" s="2">
        <f t="shared" si="15"/>
        <v>2.08222</v>
      </c>
      <c r="E160" s="2">
        <f t="shared" si="16"/>
        <v>2.07802</v>
      </c>
      <c r="F160" s="2">
        <f t="shared" si="17"/>
        <v>2.0838000000000001</v>
      </c>
      <c r="G160" s="2">
        <f t="shared" si="12"/>
        <v>2.1119580000000009</v>
      </c>
      <c r="H160" s="2"/>
      <c r="I160" s="2">
        <f t="array" ref="I160">SUMPRODUCT(B144:B163, (ROW(B144:B163)-ROW(B144)+1)) / (20*21/2)</f>
        <v>2.0736219047619047</v>
      </c>
      <c r="J160" s="2">
        <f t="shared" si="18"/>
        <v>2.0882470157706905</v>
      </c>
      <c r="K160" s="2">
        <f t="shared" si="13"/>
        <v>2.1033617958308133</v>
      </c>
    </row>
    <row r="161" spans="1:11" ht="13.5" x14ac:dyDescent="0.25">
      <c r="A161" s="3">
        <f>TITRES_STAT!B164</f>
        <v>42237</v>
      </c>
      <c r="B161" s="17">
        <f>TITRES_STAT!D164</f>
        <v>2.0800999999999998</v>
      </c>
      <c r="C161" s="2">
        <f t="shared" si="14"/>
        <v>0</v>
      </c>
      <c r="D161" s="2">
        <f t="shared" si="15"/>
        <v>2.07802</v>
      </c>
      <c r="E161" s="2">
        <f t="shared" si="16"/>
        <v>2.08012</v>
      </c>
      <c r="F161" s="2">
        <f t="shared" si="17"/>
        <v>2.08196</v>
      </c>
      <c r="G161" s="2">
        <f t="shared" si="12"/>
        <v>2.1111600000000008</v>
      </c>
      <c r="H161" s="2"/>
      <c r="I161" s="2">
        <f t="array" ref="I161">SUMPRODUCT(B145:B164, (ROW(B145:B164)-ROW(B145)+1)) / (20*21/2)</f>
        <v>2.0699695238095237</v>
      </c>
      <c r="J161" s="2">
        <f t="shared" si="18"/>
        <v>2.087471109506815</v>
      </c>
      <c r="K161" s="2">
        <f t="shared" si="13"/>
        <v>2.1024495685433306</v>
      </c>
    </row>
    <row r="162" spans="1:11" ht="13.5" x14ac:dyDescent="0.25">
      <c r="A162" s="3">
        <f>TITRES_STAT!B165</f>
        <v>42240</v>
      </c>
      <c r="B162" s="17">
        <f>TITRES_STAT!D165</f>
        <v>2.0486</v>
      </c>
      <c r="C162" s="2">
        <f t="shared" si="14"/>
        <v>-3.1499999999999861E-2</v>
      </c>
      <c r="D162" s="2">
        <f t="shared" si="15"/>
        <v>2.07382</v>
      </c>
      <c r="E162" s="2">
        <f t="shared" si="16"/>
        <v>2.0774900000000001</v>
      </c>
      <c r="F162" s="2">
        <f t="shared" si="17"/>
        <v>2.0793350000000004</v>
      </c>
      <c r="G162" s="2">
        <f t="shared" si="12"/>
        <v>2.1098320000000008</v>
      </c>
      <c r="H162" s="2"/>
      <c r="I162" s="2">
        <f t="array" ref="I162">SUMPRODUCT(B146:B165, (ROW(B146:B165)-ROW(B146)+1)) / (20*21/2)</f>
        <v>2.0625923809523812</v>
      </c>
      <c r="J162" s="2">
        <f t="shared" si="18"/>
        <v>2.0837690990775943</v>
      </c>
      <c r="K162" s="2">
        <f t="shared" si="13"/>
        <v>2.1003378207573178</v>
      </c>
    </row>
    <row r="163" spans="1:11" ht="13.5" x14ac:dyDescent="0.25">
      <c r="A163" s="3">
        <f>TITRES_STAT!B166</f>
        <v>42241</v>
      </c>
      <c r="B163" s="17">
        <f>TITRES_STAT!D166</f>
        <v>2.0434000000000001</v>
      </c>
      <c r="C163" s="2">
        <f t="shared" si="14"/>
        <v>-5.1999999999998714E-3</v>
      </c>
      <c r="D163" s="2">
        <f t="shared" si="15"/>
        <v>2.06962</v>
      </c>
      <c r="E163" s="2">
        <f t="shared" si="16"/>
        <v>2.0753900000000001</v>
      </c>
      <c r="F163" s="2">
        <f t="shared" si="17"/>
        <v>2.0764499999999999</v>
      </c>
      <c r="G163" s="2">
        <f t="shared" si="12"/>
        <v>2.1087980000000006</v>
      </c>
      <c r="H163" s="2"/>
      <c r="I163" s="2">
        <f t="array" ref="I163">SUMPRODUCT(B147:B166, (ROW(B147:B166)-ROW(B147)+1)) / (20*21/2)</f>
        <v>2.0556152380952377</v>
      </c>
      <c r="J163" s="2">
        <f t="shared" si="18"/>
        <v>2.0799244229749663</v>
      </c>
      <c r="K163" s="2">
        <f t="shared" si="13"/>
        <v>2.0981049650413448</v>
      </c>
    </row>
    <row r="164" spans="1:11" ht="13.5" x14ac:dyDescent="0.25">
      <c r="A164" s="3">
        <f>TITRES_STAT!B167</f>
        <v>42242</v>
      </c>
      <c r="B164" s="17">
        <f>TITRES_STAT!D167</f>
        <v>2.0381</v>
      </c>
      <c r="C164" s="2">
        <f t="shared" si="14"/>
        <v>-5.3000000000000824E-3</v>
      </c>
      <c r="D164" s="2">
        <f t="shared" si="15"/>
        <v>2.0580600000000002</v>
      </c>
      <c r="E164" s="2">
        <f t="shared" si="16"/>
        <v>2.0722399999999999</v>
      </c>
      <c r="F164" s="2">
        <f t="shared" si="17"/>
        <v>2.0735599999999996</v>
      </c>
      <c r="G164" s="2">
        <f t="shared" si="12"/>
        <v>2.107260000000001</v>
      </c>
      <c r="H164" s="2"/>
      <c r="I164" s="2">
        <f t="array" ref="I164">SUMPRODUCT(B148:B167, (ROW(B148:B167)-ROW(B148)+1)) / (20*21/2)</f>
        <v>2.048963333333333</v>
      </c>
      <c r="J164" s="2">
        <f t="shared" si="18"/>
        <v>2.0759411445963982</v>
      </c>
      <c r="K164" s="2">
        <f t="shared" si="13"/>
        <v>2.0957518291573707</v>
      </c>
    </row>
    <row r="165" spans="1:11" ht="13.5" x14ac:dyDescent="0.25">
      <c r="A165" s="3">
        <f>TITRES_STAT!B168</f>
        <v>42243</v>
      </c>
      <c r="B165" s="17">
        <f>TITRES_STAT!D168</f>
        <v>1.9961</v>
      </c>
      <c r="C165" s="2">
        <f t="shared" si="14"/>
        <v>-4.2000000000000037E-2</v>
      </c>
      <c r="D165" s="2">
        <f t="shared" si="15"/>
        <v>2.0412600000000003</v>
      </c>
      <c r="E165" s="2">
        <f t="shared" si="16"/>
        <v>2.0617399999999995</v>
      </c>
      <c r="F165" s="2">
        <f t="shared" si="17"/>
        <v>2.0693600000000001</v>
      </c>
      <c r="G165" s="2">
        <f t="shared" si="12"/>
        <v>2.1048820000000008</v>
      </c>
      <c r="H165" s="2"/>
      <c r="I165" s="2">
        <f t="array" ref="I165">SUMPRODUCT(B149:B168, (ROW(B149:B168)-ROW(B149)+1)) / (20*21/2)</f>
        <v>2.0402066666666667</v>
      </c>
      <c r="J165" s="2">
        <f t="shared" si="18"/>
        <v>2.0683372260634081</v>
      </c>
      <c r="K165" s="2">
        <f t="shared" si="13"/>
        <v>2.0918439142884542</v>
      </c>
    </row>
    <row r="166" spans="1:11" ht="13.5" x14ac:dyDescent="0.25">
      <c r="A166" s="3">
        <f>TITRES_STAT!B169</f>
        <v>42244</v>
      </c>
      <c r="B166" s="17">
        <f>TITRES_STAT!D169</f>
        <v>1.9961</v>
      </c>
      <c r="C166" s="2">
        <f t="shared" si="14"/>
        <v>0</v>
      </c>
      <c r="D166" s="2">
        <f t="shared" si="15"/>
        <v>2.0244600000000004</v>
      </c>
      <c r="E166" s="2">
        <f t="shared" si="16"/>
        <v>2.05124</v>
      </c>
      <c r="F166" s="2">
        <f t="shared" si="17"/>
        <v>2.0659449999999997</v>
      </c>
      <c r="G166" s="2">
        <f t="shared" si="12"/>
        <v>2.1025040000000006</v>
      </c>
      <c r="H166" s="2"/>
      <c r="I166" s="2">
        <f t="array" ref="I166">SUMPRODUCT(B150:B169, (ROW(B150:B169)-ROW(B150)+1)) / (20*21/2)</f>
        <v>2.0320504761904759</v>
      </c>
      <c r="J166" s="2">
        <f t="shared" si="18"/>
        <v>2.0614574902478453</v>
      </c>
      <c r="K166" s="2">
        <f t="shared" si="13"/>
        <v>2.0880892509830247</v>
      </c>
    </row>
    <row r="167" spans="1:11" ht="13.5" x14ac:dyDescent="0.25">
      <c r="A167" s="3">
        <f>TITRES_STAT!B170</f>
        <v>42247</v>
      </c>
      <c r="B167" s="17">
        <f>TITRES_STAT!D170</f>
        <v>1.9961</v>
      </c>
      <c r="C167" s="2">
        <f t="shared" si="14"/>
        <v>0</v>
      </c>
      <c r="D167" s="2">
        <f t="shared" si="15"/>
        <v>2.01396</v>
      </c>
      <c r="E167" s="2">
        <f t="shared" si="16"/>
        <v>2.0438899999999998</v>
      </c>
      <c r="F167" s="2">
        <f t="shared" si="17"/>
        <v>2.0617449999999997</v>
      </c>
      <c r="G167" s="2">
        <f t="shared" si="12"/>
        <v>2.1005240000000005</v>
      </c>
      <c r="H167" s="2"/>
      <c r="I167" s="2">
        <f t="array" ref="I167">SUMPRODUCT(B151:B170, (ROW(B151:B170)-ROW(B151)+1)) / (20*21/2)</f>
        <v>2.023849523809524</v>
      </c>
      <c r="J167" s="2">
        <f t="shared" si="18"/>
        <v>2.0552329673670982</v>
      </c>
      <c r="K167" s="2">
        <f t="shared" si="13"/>
        <v>2.0844818293758469</v>
      </c>
    </row>
    <row r="168" spans="1:11" ht="13.5" x14ac:dyDescent="0.25">
      <c r="A168" s="3">
        <f>TITRES_STAT!B171</f>
        <v>42248</v>
      </c>
      <c r="B168" s="17">
        <f>TITRES_STAT!D171</f>
        <v>1.9698</v>
      </c>
      <c r="C168" s="2">
        <f t="shared" si="14"/>
        <v>-2.629999999999999E-2</v>
      </c>
      <c r="D168" s="2">
        <f t="shared" si="15"/>
        <v>1.9992399999999999</v>
      </c>
      <c r="E168" s="2">
        <f t="shared" si="16"/>
        <v>2.0344299999999995</v>
      </c>
      <c r="F168" s="2">
        <f t="shared" si="17"/>
        <v>2.0554399999999999</v>
      </c>
      <c r="G168" s="2">
        <f t="shared" si="12"/>
        <v>2.0978180000000006</v>
      </c>
      <c r="H168" s="2"/>
      <c r="I168" s="2">
        <f t="array" ref="I168">SUMPRODUCT(B152:B171, (ROW(B152:B171)-ROW(B152)+1)) / (20*21/2)</f>
        <v>2.0147690476190476</v>
      </c>
      <c r="J168" s="2">
        <f t="shared" si="18"/>
        <v>2.0470964942845171</v>
      </c>
      <c r="K168" s="2">
        <f t="shared" si="13"/>
        <v>2.079984502733657</v>
      </c>
    </row>
    <row r="169" spans="1:11" ht="13.5" x14ac:dyDescent="0.25">
      <c r="A169" s="3">
        <f>TITRES_STAT!B172</f>
        <v>42249</v>
      </c>
      <c r="B169" s="17">
        <f>TITRES_STAT!D172</f>
        <v>1.9698</v>
      </c>
      <c r="C169" s="2">
        <f t="shared" si="14"/>
        <v>0</v>
      </c>
      <c r="D169" s="2">
        <f t="shared" si="15"/>
        <v>1.9855799999999999</v>
      </c>
      <c r="E169" s="2">
        <f t="shared" si="16"/>
        <v>2.02182</v>
      </c>
      <c r="F169" s="2">
        <f t="shared" si="17"/>
        <v>2.0507099999999996</v>
      </c>
      <c r="G169" s="2">
        <f t="shared" si="12"/>
        <v>2.0954100000000007</v>
      </c>
      <c r="H169" s="2"/>
      <c r="I169" s="2">
        <f t="array" ref="I169">SUMPRODUCT(B153:B172, (ROW(B153:B172)-ROW(B153)+1)) / (20*21/2)</f>
        <v>2.0007090476190474</v>
      </c>
      <c r="J169" s="2">
        <f t="shared" si="18"/>
        <v>2.0397349234002773</v>
      </c>
      <c r="K169" s="2">
        <f t="shared" si="13"/>
        <v>2.075663541842141</v>
      </c>
    </row>
    <row r="170" spans="1:11" ht="13.5" x14ac:dyDescent="0.25">
      <c r="A170" s="3">
        <f>TITRES_STAT!B173</f>
        <v>42250</v>
      </c>
      <c r="B170" s="17">
        <f>TITRES_STAT!D173</f>
        <v>1.9645999999999999</v>
      </c>
      <c r="C170" s="2">
        <f t="shared" si="14"/>
        <v>-5.2000000000000934E-3</v>
      </c>
      <c r="D170" s="2">
        <f t="shared" si="15"/>
        <v>1.9792799999999999</v>
      </c>
      <c r="E170" s="2">
        <f t="shared" si="16"/>
        <v>2.0102700000000002</v>
      </c>
      <c r="F170" s="2">
        <f t="shared" si="17"/>
        <v>2.0441449999999994</v>
      </c>
      <c r="G170" s="2">
        <f t="shared" si="12"/>
        <v>2.0927000000000007</v>
      </c>
      <c r="H170" s="2"/>
      <c r="I170" s="2">
        <f t="array" ref="I170">SUMPRODUCT(B154:B173, (ROW(B154:B173)-ROW(B154)+1)) / (20*21/2)</f>
        <v>1.9855247619047618</v>
      </c>
      <c r="J170" s="2">
        <f t="shared" si="18"/>
        <v>2.0325792164097747</v>
      </c>
      <c r="K170" s="2">
        <f t="shared" si="13"/>
        <v>2.071308108828724</v>
      </c>
    </row>
    <row r="171" spans="1:11" ht="13.5" x14ac:dyDescent="0.25">
      <c r="A171" s="3">
        <f>TITRES_STAT!B174</f>
        <v>42251</v>
      </c>
      <c r="B171" s="17">
        <f>TITRES_STAT!D174</f>
        <v>1.9488000000000001</v>
      </c>
      <c r="C171" s="2">
        <f t="shared" si="14"/>
        <v>-1.5799999999999814E-2</v>
      </c>
      <c r="D171" s="2">
        <f t="shared" si="15"/>
        <v>1.9698199999999999</v>
      </c>
      <c r="E171" s="2">
        <f t="shared" si="16"/>
        <v>1.9971399999999999</v>
      </c>
      <c r="F171" s="2">
        <f t="shared" si="17"/>
        <v>2.0386299999999995</v>
      </c>
      <c r="G171" s="2">
        <f t="shared" si="12"/>
        <v>2.0888780000000007</v>
      </c>
      <c r="H171" s="2"/>
      <c r="I171" s="2">
        <f t="array" ref="I171">SUMPRODUCT(B155:B174, (ROW(B155:B174)-ROW(B155)+1)) / (20*21/2)</f>
        <v>1.9712661904761901</v>
      </c>
      <c r="J171" s="2">
        <f t="shared" si="18"/>
        <v>2.0246002434183676</v>
      </c>
      <c r="K171" s="2">
        <f t="shared" si="13"/>
        <v>2.0665038692668132</v>
      </c>
    </row>
    <row r="172" spans="1:11" ht="13.5" x14ac:dyDescent="0.25">
      <c r="A172" s="3">
        <f>TITRES_STAT!B175</f>
        <v>42254</v>
      </c>
      <c r="B172" s="17">
        <f>TITRES_STAT!D175</f>
        <v>1.891</v>
      </c>
      <c r="C172" s="2">
        <f t="shared" si="14"/>
        <v>-5.7800000000000074E-2</v>
      </c>
      <c r="D172" s="2">
        <f t="shared" si="15"/>
        <v>1.9487999999999999</v>
      </c>
      <c r="E172" s="2">
        <f t="shared" si="16"/>
        <v>1.9813800000000001</v>
      </c>
      <c r="F172" s="2">
        <f t="shared" si="17"/>
        <v>2.0294349999999994</v>
      </c>
      <c r="G172" s="2">
        <f t="shared" si="12"/>
        <v>2.083600000000001</v>
      </c>
      <c r="H172" s="2"/>
      <c r="I172" s="2">
        <f t="array" ref="I172">SUMPRODUCT(B156:B175, (ROW(B156:B175)-ROW(B156)+1)) / (20*21/2)</f>
        <v>1.9579580952380953</v>
      </c>
      <c r="J172" s="2">
        <f t="shared" si="18"/>
        <v>2.0118764107118565</v>
      </c>
      <c r="K172" s="2">
        <f t="shared" si="13"/>
        <v>2.0596213645896833</v>
      </c>
    </row>
    <row r="173" spans="1:11" ht="13.5" x14ac:dyDescent="0.25">
      <c r="A173" s="3">
        <f>TITRES_STAT!B176</f>
        <v>42255</v>
      </c>
      <c r="B173" s="17">
        <f>TITRES_STAT!D176</f>
        <v>1.87</v>
      </c>
      <c r="C173" s="2">
        <f t="shared" si="14"/>
        <v>-2.0999999999999908E-2</v>
      </c>
      <c r="D173" s="2">
        <f t="shared" si="15"/>
        <v>1.9288400000000003</v>
      </c>
      <c r="E173" s="2">
        <f t="shared" si="16"/>
        <v>1.96404</v>
      </c>
      <c r="F173" s="2">
        <f t="shared" si="17"/>
        <v>2.0197149999999993</v>
      </c>
      <c r="G173" s="2">
        <f t="shared" si="12"/>
        <v>2.0777040000000011</v>
      </c>
      <c r="H173" s="2"/>
      <c r="I173" s="2">
        <f t="array" ref="I173">SUMPRODUCT(B157:B176, (ROW(B157:B176)-ROW(B157)+1)) / (20*21/2)</f>
        <v>1.9432552380952384</v>
      </c>
      <c r="J173" s="2">
        <f t="shared" si="18"/>
        <v>1.9983643715964416</v>
      </c>
      <c r="K173" s="2">
        <f t="shared" si="13"/>
        <v>2.0521852326449901</v>
      </c>
    </row>
    <row r="174" spans="1:11" ht="13.5" x14ac:dyDescent="0.25">
      <c r="A174" s="3">
        <f>TITRES_STAT!B177</f>
        <v>42256</v>
      </c>
      <c r="B174" s="17">
        <f>TITRES_STAT!D177</f>
        <v>1.87</v>
      </c>
      <c r="C174" s="2">
        <f t="shared" si="14"/>
        <v>0</v>
      </c>
      <c r="D174" s="2">
        <f t="shared" si="15"/>
        <v>1.9088799999999999</v>
      </c>
      <c r="E174" s="2">
        <f t="shared" si="16"/>
        <v>1.94723</v>
      </c>
      <c r="F174" s="2">
        <f t="shared" si="17"/>
        <v>2.0097349999999992</v>
      </c>
      <c r="G174" s="2">
        <f t="shared" si="12"/>
        <v>2.071908000000001</v>
      </c>
      <c r="H174" s="2"/>
      <c r="I174" s="2">
        <f t="array" ref="I174">SUMPRODUCT(B158:B177, (ROW(B158:B177)-ROW(B158)+1)) / (20*21/2)</f>
        <v>1.929272857142857</v>
      </c>
      <c r="J174" s="2">
        <f t="shared" si="18"/>
        <v>1.9861391933491614</v>
      </c>
      <c r="K174" s="2">
        <f t="shared" si="13"/>
        <v>2.0450407137177358</v>
      </c>
    </row>
    <row r="175" spans="1:11" ht="13.5" x14ac:dyDescent="0.25">
      <c r="A175" s="3">
        <f>TITRES_STAT!B178</f>
        <v>42257</v>
      </c>
      <c r="B175" s="17">
        <f>TITRES_STAT!D178</f>
        <v>1.87</v>
      </c>
      <c r="C175" s="2">
        <f t="shared" si="14"/>
        <v>0</v>
      </c>
      <c r="D175" s="2">
        <f t="shared" si="15"/>
        <v>1.8899599999999999</v>
      </c>
      <c r="E175" s="2">
        <f t="shared" si="16"/>
        <v>1.9346200000000002</v>
      </c>
      <c r="F175" s="2">
        <f t="shared" si="17"/>
        <v>1.9981799999999992</v>
      </c>
      <c r="G175" s="2">
        <f t="shared" si="12"/>
        <v>2.0665100000000014</v>
      </c>
      <c r="H175" s="2"/>
      <c r="I175" s="2">
        <f t="array" ref="I175">SUMPRODUCT(B159:B178, (ROW(B159:B178)-ROW(B159)+1)) / (20*21/2)</f>
        <v>1.9163909523809524</v>
      </c>
      <c r="J175" s="2">
        <f t="shared" si="18"/>
        <v>1.9750783177920985</v>
      </c>
      <c r="K175" s="2">
        <f t="shared" si="13"/>
        <v>2.0381763720033148</v>
      </c>
    </row>
    <row r="176" spans="1:11" ht="13.5" x14ac:dyDescent="0.25">
      <c r="A176" s="3">
        <f>TITRES_STAT!B179</f>
        <v>42258</v>
      </c>
      <c r="B176" s="17">
        <f>TITRES_STAT!D179</f>
        <v>1.8438000000000001</v>
      </c>
      <c r="C176" s="2">
        <f t="shared" si="14"/>
        <v>-2.6200000000000001E-2</v>
      </c>
      <c r="D176" s="2">
        <f t="shared" si="15"/>
        <v>1.8689600000000002</v>
      </c>
      <c r="E176" s="2">
        <f t="shared" si="16"/>
        <v>1.9193900000000004</v>
      </c>
      <c r="F176" s="2">
        <f t="shared" si="17"/>
        <v>1.9853149999999995</v>
      </c>
      <c r="G176" s="2">
        <f t="shared" si="12"/>
        <v>2.059692000000001</v>
      </c>
      <c r="H176" s="2"/>
      <c r="I176" s="2">
        <f t="array" ref="I176">SUMPRODUCT(B160:B179, (ROW(B160:B179)-ROW(B160)+1)) / (20*21/2)</f>
        <v>1.900584761904762</v>
      </c>
      <c r="J176" s="2">
        <f t="shared" si="18"/>
        <v>1.9625756208595178</v>
      </c>
      <c r="K176" s="2">
        <f t="shared" si="13"/>
        <v>2.0305537691796554</v>
      </c>
    </row>
    <row r="177" spans="1:11" ht="13.5" x14ac:dyDescent="0.25">
      <c r="A177" s="3">
        <f>TITRES_STAT!B180</f>
        <v>42261</v>
      </c>
      <c r="B177" s="17">
        <f>TITRES_STAT!D180</f>
        <v>1.8385</v>
      </c>
      <c r="C177" s="2">
        <f t="shared" si="14"/>
        <v>-5.3000000000000824E-3</v>
      </c>
      <c r="D177" s="2">
        <f t="shared" si="15"/>
        <v>1.8584600000000002</v>
      </c>
      <c r="E177" s="2">
        <f t="shared" si="16"/>
        <v>1.9036300000000004</v>
      </c>
      <c r="F177" s="2">
        <f t="shared" si="17"/>
        <v>1.9737599999999997</v>
      </c>
      <c r="G177" s="2">
        <f t="shared" si="12"/>
        <v>2.052868000000001</v>
      </c>
      <c r="H177" s="2"/>
      <c r="I177" s="2">
        <f t="array" ref="I177">SUMPRODUCT(B161:B180, (ROW(B161:B180)-ROW(B161)+1)) / (20*21/2)</f>
        <v>1.8862042857142858</v>
      </c>
      <c r="J177" s="2">
        <f t="shared" si="18"/>
        <v>1.9507588950633732</v>
      </c>
      <c r="K177" s="2">
        <f t="shared" si="13"/>
        <v>2.023022248819669</v>
      </c>
    </row>
    <row r="178" spans="1:11" ht="13.5" x14ac:dyDescent="0.25">
      <c r="A178" s="3">
        <f>TITRES_STAT!B181</f>
        <v>42262</v>
      </c>
      <c r="B178" s="17">
        <f>TITRES_STAT!D181</f>
        <v>1.8385</v>
      </c>
      <c r="C178" s="2">
        <f t="shared" si="14"/>
        <v>0</v>
      </c>
      <c r="D178" s="2">
        <f t="shared" si="15"/>
        <v>1.85216</v>
      </c>
      <c r="E178" s="2">
        <f t="shared" si="16"/>
        <v>1.8905000000000005</v>
      </c>
      <c r="F178" s="2">
        <f t="shared" si="17"/>
        <v>1.9624650000000003</v>
      </c>
      <c r="G178" s="2">
        <f t="shared" ref="G178:G241" si="19">AVERAGE(B129:B178)</f>
        <v>2.0470380000000006</v>
      </c>
      <c r="H178" s="2"/>
      <c r="I178" s="2">
        <f t="array" ref="I178">SUMPRODUCT(B162:B181, (ROW(B162:B181)-ROW(B162)+1)) / (20*21/2)</f>
        <v>1.8721742857142858</v>
      </c>
      <c r="J178" s="2">
        <f t="shared" si="18"/>
        <v>1.9400675717240041</v>
      </c>
      <c r="K178" s="2">
        <f t="shared" si="13"/>
        <v>2.0157860821992899</v>
      </c>
    </row>
    <row r="179" spans="1:11" ht="13.5" x14ac:dyDescent="0.25">
      <c r="A179" s="3">
        <f>TITRES_STAT!B182</f>
        <v>42263</v>
      </c>
      <c r="B179" s="17">
        <f>TITRES_STAT!D182</f>
        <v>1.7965</v>
      </c>
      <c r="C179" s="2">
        <f t="shared" si="14"/>
        <v>-4.2000000000000037E-2</v>
      </c>
      <c r="D179" s="2">
        <f t="shared" si="15"/>
        <v>1.8374600000000001</v>
      </c>
      <c r="E179" s="2">
        <f t="shared" si="16"/>
        <v>1.8731700000000004</v>
      </c>
      <c r="F179" s="2">
        <f t="shared" si="17"/>
        <v>1.9474950000000004</v>
      </c>
      <c r="G179" s="2">
        <f t="shared" si="19"/>
        <v>2.0398940000000003</v>
      </c>
      <c r="H179" s="2"/>
      <c r="I179" s="2">
        <f t="array" ref="I179">SUMPRODUCT(B163:B182, (ROW(B163:B182)-ROW(B163)+1)) / (20*21/2)</f>
        <v>1.8620400000000001</v>
      </c>
      <c r="J179" s="2">
        <f t="shared" si="18"/>
        <v>1.9263944696550515</v>
      </c>
      <c r="K179" s="2">
        <f t="shared" ref="K179:K242" si="20">$K$4*B179+(1-$K$4)*K178</f>
        <v>2.007186627995396</v>
      </c>
    </row>
    <row r="180" spans="1:11" ht="13.5" x14ac:dyDescent="0.25">
      <c r="A180" s="3">
        <f>TITRES_STAT!B183</f>
        <v>42264</v>
      </c>
      <c r="B180" s="17">
        <f>TITRES_STAT!D183</f>
        <v>1.7965</v>
      </c>
      <c r="C180" s="2">
        <f t="shared" si="14"/>
        <v>0</v>
      </c>
      <c r="D180" s="2">
        <f t="shared" si="15"/>
        <v>1.8227600000000002</v>
      </c>
      <c r="E180" s="2">
        <f t="shared" si="16"/>
        <v>1.85636</v>
      </c>
      <c r="F180" s="2">
        <f t="shared" si="17"/>
        <v>1.9333150000000008</v>
      </c>
      <c r="G180" s="2">
        <f t="shared" si="19"/>
        <v>2.0327500000000005</v>
      </c>
      <c r="H180" s="2"/>
      <c r="I180" s="2">
        <f t="array" ref="I180">SUMPRODUCT(B164:B183, (ROW(B164:B183)-ROW(B164)+1)) / (20*21/2)</f>
        <v>1.8525361904761906</v>
      </c>
      <c r="J180" s="2">
        <f t="shared" si="18"/>
        <v>1.9140235677831416</v>
      </c>
      <c r="K180" s="2">
        <f t="shared" si="20"/>
        <v>1.9989244072896943</v>
      </c>
    </row>
    <row r="181" spans="1:11" ht="13.5" x14ac:dyDescent="0.25">
      <c r="A181" s="3">
        <f>TITRES_STAT!B184</f>
        <v>42265</v>
      </c>
      <c r="B181" s="17">
        <f>TITRES_STAT!D184</f>
        <v>1.786</v>
      </c>
      <c r="C181" s="2">
        <f t="shared" si="14"/>
        <v>-1.0499999999999954E-2</v>
      </c>
      <c r="D181" s="2">
        <f t="shared" si="15"/>
        <v>1.8111999999999999</v>
      </c>
      <c r="E181" s="2">
        <f t="shared" si="16"/>
        <v>1.8400800000000004</v>
      </c>
      <c r="F181" s="2">
        <f t="shared" si="17"/>
        <v>1.9186100000000006</v>
      </c>
      <c r="G181" s="2">
        <f t="shared" si="19"/>
        <v>2.0253960000000006</v>
      </c>
      <c r="H181" s="2"/>
      <c r="I181" s="2">
        <f t="array" ref="I181">SUMPRODUCT(B165:B184, (ROW(B165:B184)-ROW(B165)+1)) / (20*21/2)</f>
        <v>1.847158095238095</v>
      </c>
      <c r="J181" s="2">
        <f t="shared" si="18"/>
        <v>1.9018308470418901</v>
      </c>
      <c r="K181" s="2">
        <f t="shared" si="20"/>
        <v>1.9905744305332358</v>
      </c>
    </row>
    <row r="182" spans="1:11" ht="13.5" x14ac:dyDescent="0.25">
      <c r="A182" s="3">
        <f>TITRES_STAT!B185</f>
        <v>42268</v>
      </c>
      <c r="B182" s="17">
        <f>TITRES_STAT!D185</f>
        <v>1.8122</v>
      </c>
      <c r="C182" s="2">
        <f t="shared" si="14"/>
        <v>2.6200000000000001E-2</v>
      </c>
      <c r="D182" s="2">
        <f t="shared" si="15"/>
        <v>1.8059400000000001</v>
      </c>
      <c r="E182" s="2">
        <f t="shared" si="16"/>
        <v>1.8322000000000003</v>
      </c>
      <c r="F182" s="2">
        <f t="shared" si="17"/>
        <v>1.9067900000000002</v>
      </c>
      <c r="G182" s="2">
        <f t="shared" si="19"/>
        <v>2.0185660000000007</v>
      </c>
      <c r="H182" s="2"/>
      <c r="I182" s="2">
        <f t="array" ref="I182">SUMPRODUCT(B166:B185, (ROW(B166:B185)-ROW(B166)+1)) / (20*21/2)</f>
        <v>1.8422257142857141</v>
      </c>
      <c r="J182" s="2">
        <f t="shared" si="18"/>
        <v>1.8932945758950435</v>
      </c>
      <c r="K182" s="2">
        <f t="shared" si="20"/>
        <v>1.9835793548260501</v>
      </c>
    </row>
    <row r="183" spans="1:11" ht="13.5" x14ac:dyDescent="0.25">
      <c r="A183" s="3">
        <f>TITRES_STAT!B186</f>
        <v>42269</v>
      </c>
      <c r="B183" s="17">
        <f>TITRES_STAT!D186</f>
        <v>1.8069999999999999</v>
      </c>
      <c r="C183" s="2">
        <f t="shared" si="14"/>
        <v>-5.2000000000000934E-3</v>
      </c>
      <c r="D183" s="2">
        <f t="shared" si="15"/>
        <v>1.7996399999999997</v>
      </c>
      <c r="E183" s="2">
        <f t="shared" si="16"/>
        <v>1.8258999999999996</v>
      </c>
      <c r="F183" s="2">
        <f t="shared" si="17"/>
        <v>1.8949700000000003</v>
      </c>
      <c r="G183" s="2">
        <f t="shared" si="19"/>
        <v>2.0116320000000005</v>
      </c>
      <c r="H183" s="2"/>
      <c r="I183" s="2">
        <f t="array" ref="I183">SUMPRODUCT(B167:B186, (ROW(B167:B186)-ROW(B167)+1)) / (20*21/2)</f>
        <v>1.838069047619048</v>
      </c>
      <c r="J183" s="2">
        <f t="shared" si="18"/>
        <v>1.8850760448574202</v>
      </c>
      <c r="K183" s="2">
        <f t="shared" si="20"/>
        <v>1.9766546742446365</v>
      </c>
    </row>
    <row r="184" spans="1:11" ht="13.5" x14ac:dyDescent="0.25">
      <c r="A184" s="3">
        <f>TITRES_STAT!B187</f>
        <v>42270</v>
      </c>
      <c r="B184" s="17">
        <f>TITRES_STAT!D187</f>
        <v>1.8385</v>
      </c>
      <c r="C184" s="2">
        <f t="shared" si="14"/>
        <v>3.1500000000000083E-2</v>
      </c>
      <c r="D184" s="2">
        <f t="shared" si="15"/>
        <v>1.8080400000000001</v>
      </c>
      <c r="E184" s="2">
        <f t="shared" si="16"/>
        <v>1.8227499999999999</v>
      </c>
      <c r="F184" s="2">
        <f t="shared" si="17"/>
        <v>1.8849900000000006</v>
      </c>
      <c r="G184" s="2">
        <f t="shared" si="19"/>
        <v>2.005958000000001</v>
      </c>
      <c r="H184" s="2"/>
      <c r="I184" s="2">
        <f t="array" ref="I184">SUMPRODUCT(B168:B187, (ROW(B168:B187)-ROW(B168)+1)) / (20*21/2)</f>
        <v>1.8346880952380951</v>
      </c>
      <c r="J184" s="2">
        <f t="shared" si="18"/>
        <v>1.8806402310614754</v>
      </c>
      <c r="K184" s="2">
        <f t="shared" si="20"/>
        <v>1.9712368438821017</v>
      </c>
    </row>
    <row r="185" spans="1:11" ht="13.5" x14ac:dyDescent="0.25">
      <c r="A185" s="3">
        <f>TITRES_STAT!B188</f>
        <v>42275</v>
      </c>
      <c r="B185" s="17">
        <f>TITRES_STAT!D188</f>
        <v>1.8331999999999999</v>
      </c>
      <c r="C185" s="2">
        <f t="shared" si="14"/>
        <v>-5.3000000000000824E-3</v>
      </c>
      <c r="D185" s="2">
        <f t="shared" si="15"/>
        <v>1.81538</v>
      </c>
      <c r="E185" s="2">
        <f t="shared" si="16"/>
        <v>1.8190700000000004</v>
      </c>
      <c r="F185" s="2">
        <f t="shared" si="17"/>
        <v>1.8768450000000005</v>
      </c>
      <c r="G185" s="2">
        <f t="shared" si="19"/>
        <v>2.0002840000000011</v>
      </c>
      <c r="H185" s="2"/>
      <c r="I185" s="2">
        <f t="array" ref="I185">SUMPRODUCT(B169:B188, (ROW(B169:B188)-ROW(B169)+1)) / (20*21/2)</f>
        <v>1.8325876190476189</v>
      </c>
      <c r="J185" s="2">
        <f t="shared" si="18"/>
        <v>1.8761221138175252</v>
      </c>
      <c r="K185" s="2">
        <f t="shared" si="20"/>
        <v>1.9658236343180977</v>
      </c>
    </row>
    <row r="186" spans="1:11" ht="13.5" x14ac:dyDescent="0.25">
      <c r="A186" s="3">
        <f>TITRES_STAT!B189</f>
        <v>42276</v>
      </c>
      <c r="B186" s="17">
        <f>TITRES_STAT!D189</f>
        <v>1.8331999999999999</v>
      </c>
      <c r="C186" s="2">
        <f t="shared" si="14"/>
        <v>0</v>
      </c>
      <c r="D186" s="2">
        <f t="shared" si="15"/>
        <v>1.8248200000000001</v>
      </c>
      <c r="E186" s="2">
        <f t="shared" si="16"/>
        <v>1.8180100000000003</v>
      </c>
      <c r="F186" s="2">
        <f t="shared" si="17"/>
        <v>1.8687</v>
      </c>
      <c r="G186" s="2">
        <f t="shared" si="19"/>
        <v>1.994190000000001</v>
      </c>
      <c r="H186" s="2"/>
      <c r="I186" s="2">
        <f t="array" ref="I186">SUMPRODUCT(B170:B189, (ROW(B170:B189)-ROW(B170)+1)) / (20*21/2)</f>
        <v>1.830607619047619</v>
      </c>
      <c r="J186" s="2">
        <f t="shared" si="18"/>
        <v>1.8720342934539513</v>
      </c>
      <c r="K186" s="2">
        <f t="shared" si="20"/>
        <v>1.9606227074820939</v>
      </c>
    </row>
    <row r="187" spans="1:11" ht="13.5" x14ac:dyDescent="0.25">
      <c r="A187" s="3">
        <f>TITRES_STAT!B190</f>
        <v>42277</v>
      </c>
      <c r="B187" s="17">
        <f>TITRES_STAT!D190</f>
        <v>1.8331999999999999</v>
      </c>
      <c r="C187" s="2">
        <f t="shared" si="14"/>
        <v>0</v>
      </c>
      <c r="D187" s="2">
        <f t="shared" si="15"/>
        <v>1.8290199999999999</v>
      </c>
      <c r="E187" s="2">
        <f t="shared" si="16"/>
        <v>1.8174800000000002</v>
      </c>
      <c r="F187" s="2">
        <f t="shared" si="17"/>
        <v>1.8605550000000002</v>
      </c>
      <c r="G187" s="2">
        <f t="shared" si="19"/>
        <v>1.9887260000000009</v>
      </c>
      <c r="H187" s="2"/>
      <c r="I187" s="2">
        <f t="array" ref="I187">SUMPRODUCT(B171:B190, (ROW(B171:B190)-ROW(B171)+1)) / (20*21/2)</f>
        <v>1.8292780952380954</v>
      </c>
      <c r="J187" s="2">
        <f t="shared" si="18"/>
        <v>1.8683357893154797</v>
      </c>
      <c r="K187" s="2">
        <f t="shared" si="20"/>
        <v>1.9556257385612275</v>
      </c>
    </row>
    <row r="188" spans="1:11" ht="13.5" x14ac:dyDescent="0.25">
      <c r="A188" s="3">
        <f>TITRES_STAT!B191</f>
        <v>42278</v>
      </c>
      <c r="B188" s="17">
        <f>TITRES_STAT!D191</f>
        <v>1.8385</v>
      </c>
      <c r="C188" s="2">
        <f t="shared" si="14"/>
        <v>5.3000000000000824E-3</v>
      </c>
      <c r="D188" s="2">
        <f t="shared" si="15"/>
        <v>1.8353200000000001</v>
      </c>
      <c r="E188" s="2">
        <f t="shared" si="16"/>
        <v>1.8174799999999998</v>
      </c>
      <c r="F188" s="2">
        <f t="shared" si="17"/>
        <v>1.8539900000000002</v>
      </c>
      <c r="G188" s="2">
        <f t="shared" si="19"/>
        <v>1.9832620000000005</v>
      </c>
      <c r="H188" s="2"/>
      <c r="I188" s="2">
        <f t="array" ref="I188">SUMPRODUCT(B172:B191, (ROW(B172:B191)-ROW(B172)+1)) / (20*21/2)</f>
        <v>1.8285742857142853</v>
      </c>
      <c r="J188" s="2">
        <f t="shared" si="18"/>
        <v>1.8654942855711485</v>
      </c>
      <c r="K188" s="2">
        <f t="shared" si="20"/>
        <v>1.9510325723431401</v>
      </c>
    </row>
    <row r="189" spans="1:11" ht="13.5" x14ac:dyDescent="0.25">
      <c r="A189" s="3">
        <f>TITRES_STAT!B192</f>
        <v>42279</v>
      </c>
      <c r="B189" s="17">
        <f>TITRES_STAT!D192</f>
        <v>1.8331999999999999</v>
      </c>
      <c r="C189" s="2">
        <f t="shared" si="14"/>
        <v>-5.3000000000000824E-3</v>
      </c>
      <c r="D189" s="2">
        <f t="shared" si="15"/>
        <v>1.83426</v>
      </c>
      <c r="E189" s="2">
        <f t="shared" si="16"/>
        <v>1.82115</v>
      </c>
      <c r="F189" s="2">
        <f t="shared" si="17"/>
        <v>1.8471600000000006</v>
      </c>
      <c r="G189" s="2">
        <f t="shared" si="19"/>
        <v>1.9771680000000007</v>
      </c>
      <c r="H189" s="2"/>
      <c r="I189" s="2">
        <f t="array" ref="I189">SUMPRODUCT(B173:B192, (ROW(B173:B192)-ROW(B173)+1)) / (20*21/2)</f>
        <v>1.8279257142857142</v>
      </c>
      <c r="J189" s="2">
        <f t="shared" si="18"/>
        <v>1.8624186393262772</v>
      </c>
      <c r="K189" s="2">
        <f t="shared" si="20"/>
        <v>1.9464116871532129</v>
      </c>
    </row>
    <row r="190" spans="1:11" ht="13.5" x14ac:dyDescent="0.25">
      <c r="A190" s="3">
        <f>TITRES_STAT!B193</f>
        <v>42282</v>
      </c>
      <c r="B190" s="17">
        <f>TITRES_STAT!D193</f>
        <v>1.8331999999999999</v>
      </c>
      <c r="C190" s="2">
        <f t="shared" si="14"/>
        <v>0</v>
      </c>
      <c r="D190" s="2">
        <f t="shared" si="15"/>
        <v>1.83426</v>
      </c>
      <c r="E190" s="2">
        <f t="shared" si="16"/>
        <v>1.8248200000000001</v>
      </c>
      <c r="F190" s="2">
        <f t="shared" si="17"/>
        <v>1.8405900000000002</v>
      </c>
      <c r="G190" s="2">
        <f t="shared" si="19"/>
        <v>1.9718100000000005</v>
      </c>
      <c r="H190" s="2"/>
      <c r="I190" s="2">
        <f t="array" ref="I190">SUMPRODUCT(B174:B193, (ROW(B174:B193)-ROW(B174)+1)) / (20*21/2)</f>
        <v>1.8260723809523809</v>
      </c>
      <c r="J190" s="2">
        <f t="shared" si="18"/>
        <v>1.8596359117713936</v>
      </c>
      <c r="K190" s="2">
        <f t="shared" si="20"/>
        <v>1.9419720131472045</v>
      </c>
    </row>
    <row r="191" spans="1:11" ht="13.5" x14ac:dyDescent="0.25">
      <c r="A191" s="3">
        <f>TITRES_STAT!B194</f>
        <v>42283</v>
      </c>
      <c r="B191" s="17">
        <f>TITRES_STAT!D194</f>
        <v>1.8331999999999999</v>
      </c>
      <c r="C191" s="2">
        <f t="shared" si="14"/>
        <v>0</v>
      </c>
      <c r="D191" s="2">
        <f t="shared" si="15"/>
        <v>1.83426</v>
      </c>
      <c r="E191" s="2">
        <f t="shared" si="16"/>
        <v>1.8295400000000002</v>
      </c>
      <c r="F191" s="2">
        <f t="shared" si="17"/>
        <v>1.8348100000000003</v>
      </c>
      <c r="G191" s="2">
        <f t="shared" si="19"/>
        <v>1.9661360000000001</v>
      </c>
      <c r="H191" s="2"/>
      <c r="I191" s="2">
        <f t="array" ref="I191">SUMPRODUCT(B175:B194, (ROW(B175:B194)-ROW(B175)+1)) / (20*21/2)</f>
        <v>1.8239990476190475</v>
      </c>
      <c r="J191" s="2">
        <f t="shared" si="18"/>
        <v>1.8571182058884037</v>
      </c>
      <c r="K191" s="2">
        <f t="shared" si="20"/>
        <v>1.9377064440041769</v>
      </c>
    </row>
    <row r="192" spans="1:11" ht="13.5" x14ac:dyDescent="0.25">
      <c r="A192" s="3">
        <f>TITRES_STAT!B195</f>
        <v>42284</v>
      </c>
      <c r="B192" s="17">
        <f>TITRES_STAT!D195</f>
        <v>1.8280000000000001</v>
      </c>
      <c r="C192" s="2">
        <f t="shared" si="14"/>
        <v>-5.1999999999998714E-3</v>
      </c>
      <c r="D192" s="2">
        <f t="shared" si="15"/>
        <v>1.8332200000000001</v>
      </c>
      <c r="E192" s="2">
        <f t="shared" si="16"/>
        <v>1.8311199999999999</v>
      </c>
      <c r="F192" s="2">
        <f t="shared" si="17"/>
        <v>1.8316600000000005</v>
      </c>
      <c r="G192" s="2">
        <f t="shared" si="19"/>
        <v>1.9606740000000002</v>
      </c>
      <c r="H192" s="2"/>
      <c r="I192" s="2">
        <f t="array" ref="I192">SUMPRODUCT(B176:B195, (ROW(B176:B195)-ROW(B176)+1)) / (20*21/2)</f>
        <v>1.824720952380952</v>
      </c>
      <c r="J192" s="2">
        <f t="shared" si="18"/>
        <v>1.8543450434228415</v>
      </c>
      <c r="K192" s="2">
        <f t="shared" si="20"/>
        <v>1.933404230513817</v>
      </c>
    </row>
    <row r="193" spans="1:11" ht="13.5" x14ac:dyDescent="0.25">
      <c r="A193" s="3">
        <f>TITRES_STAT!B196</f>
        <v>42285</v>
      </c>
      <c r="B193" s="17">
        <f>TITRES_STAT!D196</f>
        <v>1.8122</v>
      </c>
      <c r="C193" s="2">
        <f t="shared" si="14"/>
        <v>-1.5800000000000036E-2</v>
      </c>
      <c r="D193" s="2">
        <f t="shared" si="15"/>
        <v>1.8279600000000003</v>
      </c>
      <c r="E193" s="2">
        <f t="shared" si="16"/>
        <v>1.8316400000000002</v>
      </c>
      <c r="F193" s="2">
        <f t="shared" si="17"/>
        <v>1.82877</v>
      </c>
      <c r="G193" s="2">
        <f t="shared" si="19"/>
        <v>1.954896</v>
      </c>
      <c r="H193" s="2"/>
      <c r="I193" s="2">
        <f t="array" ref="I193">SUMPRODUCT(B177:B196, (ROW(B177:B196)-ROW(B177)+1)) / (20*21/2)</f>
        <v>1.8256180952380954</v>
      </c>
      <c r="J193" s="2">
        <f t="shared" si="18"/>
        <v>1.8503312297635233</v>
      </c>
      <c r="K193" s="2">
        <f t="shared" si="20"/>
        <v>1.9286511234348438</v>
      </c>
    </row>
    <row r="194" spans="1:11" ht="13.5" x14ac:dyDescent="0.25">
      <c r="A194" s="3">
        <f>TITRES_STAT!B197</f>
        <v>42286</v>
      </c>
      <c r="B194" s="17">
        <f>TITRES_STAT!D197</f>
        <v>1.8069999999999999</v>
      </c>
      <c r="C194" s="2">
        <f t="shared" si="14"/>
        <v>-5.2000000000000934E-3</v>
      </c>
      <c r="D194" s="2">
        <f t="shared" si="15"/>
        <v>1.8227199999999999</v>
      </c>
      <c r="E194" s="2">
        <f t="shared" si="16"/>
        <v>1.8284899999999997</v>
      </c>
      <c r="F194" s="2">
        <f t="shared" si="17"/>
        <v>1.8256200000000002</v>
      </c>
      <c r="G194" s="2">
        <f t="shared" si="19"/>
        <v>1.9491179999999999</v>
      </c>
      <c r="H194" s="2"/>
      <c r="I194" s="2">
        <f t="array" ref="I194">SUMPRODUCT(B178:B197, (ROW(B178:B197)-ROW(B178)+1)) / (20*21/2)</f>
        <v>1.8270704761904761</v>
      </c>
      <c r="J194" s="2">
        <f t="shared" si="18"/>
        <v>1.846204445976521</v>
      </c>
      <c r="K194" s="2">
        <f t="shared" si="20"/>
        <v>1.9238804911432814</v>
      </c>
    </row>
    <row r="195" spans="1:11" ht="13.5" x14ac:dyDescent="0.25">
      <c r="A195" s="3">
        <f>TITRES_STAT!B198</f>
        <v>42289</v>
      </c>
      <c r="B195" s="17">
        <f>TITRES_STAT!D198</f>
        <v>1.8331999999999999</v>
      </c>
      <c r="C195" s="2">
        <f t="shared" si="14"/>
        <v>2.6200000000000001E-2</v>
      </c>
      <c r="D195" s="2">
        <f t="shared" si="15"/>
        <v>1.8227199999999999</v>
      </c>
      <c r="E195" s="2">
        <f t="shared" si="16"/>
        <v>1.8284899999999999</v>
      </c>
      <c r="F195" s="2">
        <f t="shared" si="17"/>
        <v>1.8237800000000004</v>
      </c>
      <c r="G195" s="2">
        <f t="shared" si="19"/>
        <v>1.9441800000000002</v>
      </c>
      <c r="H195" s="2"/>
      <c r="I195" s="2">
        <f t="array" ref="I195">SUMPRODUCT(B179:B198, (ROW(B179:B198)-ROW(B179)+1)) / (20*21/2)</f>
        <v>1.827522857142857</v>
      </c>
      <c r="J195" s="2">
        <f t="shared" si="18"/>
        <v>1.8449659273120904</v>
      </c>
      <c r="K195" s="2">
        <f t="shared" si="20"/>
        <v>1.9203243934513881</v>
      </c>
    </row>
    <row r="196" spans="1:11" ht="13.5" x14ac:dyDescent="0.25">
      <c r="A196" s="3">
        <f>TITRES_STAT!B199</f>
        <v>42290</v>
      </c>
      <c r="B196" s="17">
        <f>TITRES_STAT!D199</f>
        <v>1.8331999999999999</v>
      </c>
      <c r="C196" s="2">
        <f t="shared" ref="C196:C259" si="21">B196-B195</f>
        <v>0</v>
      </c>
      <c r="D196" s="2">
        <f t="shared" si="15"/>
        <v>1.8227199999999999</v>
      </c>
      <c r="E196" s="2">
        <f t="shared" si="16"/>
        <v>1.8284900000000004</v>
      </c>
      <c r="F196" s="2">
        <f t="shared" si="17"/>
        <v>1.8232500000000003</v>
      </c>
      <c r="G196" s="2">
        <f t="shared" si="19"/>
        <v>1.9395560000000003</v>
      </c>
      <c r="H196" s="2"/>
      <c r="I196" s="2">
        <f t="array" ref="I196">SUMPRODUCT(B180:B199, (ROW(B180:B199)-ROW(B180)+1)) / (20*21/2)</f>
        <v>1.8280252380952384</v>
      </c>
      <c r="J196" s="2">
        <f t="shared" si="18"/>
        <v>1.8438453628061771</v>
      </c>
      <c r="K196" s="2">
        <f t="shared" si="20"/>
        <v>1.9169077505709413</v>
      </c>
    </row>
    <row r="197" spans="1:11" ht="13.5" x14ac:dyDescent="0.25">
      <c r="A197" s="3">
        <f>TITRES_STAT!B200</f>
        <v>42293</v>
      </c>
      <c r="B197" s="17">
        <f>TITRES_STAT!D200</f>
        <v>1.8385</v>
      </c>
      <c r="C197" s="2">
        <f t="shared" si="21"/>
        <v>5.3000000000000824E-3</v>
      </c>
      <c r="D197" s="2">
        <f t="shared" si="15"/>
        <v>1.8248200000000001</v>
      </c>
      <c r="E197" s="2">
        <f t="shared" si="16"/>
        <v>1.8290200000000003</v>
      </c>
      <c r="F197" s="2">
        <f t="shared" si="17"/>
        <v>1.8232500000000003</v>
      </c>
      <c r="G197" s="2">
        <f t="shared" si="19"/>
        <v>1.9347240000000008</v>
      </c>
      <c r="H197" s="2"/>
      <c r="I197" s="2">
        <f t="array" ref="I197">SUMPRODUCT(B181:B200, (ROW(B181:B200)-ROW(B181)+1)) / (20*21/2)</f>
        <v>1.8243776190476193</v>
      </c>
      <c r="J197" s="2">
        <f t="shared" si="18"/>
        <v>1.8433362806341602</v>
      </c>
      <c r="K197" s="2">
        <f t="shared" si="20"/>
        <v>1.9138329368230613</v>
      </c>
    </row>
    <row r="198" spans="1:11" ht="13.5" x14ac:dyDescent="0.25">
      <c r="A198" s="3">
        <f>TITRES_STAT!B201</f>
        <v>42296</v>
      </c>
      <c r="B198" s="17">
        <f>TITRES_STAT!D201</f>
        <v>1.8280000000000001</v>
      </c>
      <c r="C198" s="2">
        <f t="shared" si="21"/>
        <v>-1.0499999999999954E-2</v>
      </c>
      <c r="D198" s="2">
        <f t="shared" ref="D198:D261" si="22">AVERAGE(B194:B198)</f>
        <v>1.8279799999999997</v>
      </c>
      <c r="E198" s="2">
        <f t="shared" si="16"/>
        <v>1.8279700000000001</v>
      </c>
      <c r="F198" s="2">
        <f t="shared" si="17"/>
        <v>1.8227250000000006</v>
      </c>
      <c r="G198" s="2">
        <f t="shared" si="19"/>
        <v>1.9293660000000008</v>
      </c>
      <c r="H198" s="2"/>
      <c r="I198" s="2">
        <f t="array" ref="I198">SUMPRODUCT(B182:B201, (ROW(B182:B201)-ROW(B182)+1)) / (20*21/2)</f>
        <v>1.8197800000000002</v>
      </c>
      <c r="J198" s="2">
        <f t="shared" si="18"/>
        <v>1.8418756824785258</v>
      </c>
      <c r="K198" s="2">
        <f t="shared" si="20"/>
        <v>1.9104669393005884</v>
      </c>
    </row>
    <row r="199" spans="1:11" ht="13.5" x14ac:dyDescent="0.25">
      <c r="A199" s="3">
        <f>TITRES_STAT!B202</f>
        <v>42297</v>
      </c>
      <c r="B199" s="17">
        <f>TITRES_STAT!D202</f>
        <v>1.8280000000000001</v>
      </c>
      <c r="C199" s="2">
        <f t="shared" si="21"/>
        <v>0</v>
      </c>
      <c r="D199" s="2">
        <f t="shared" si="22"/>
        <v>1.8321799999999999</v>
      </c>
      <c r="E199" s="2">
        <f t="shared" si="16"/>
        <v>1.82745</v>
      </c>
      <c r="F199" s="2">
        <f t="shared" si="17"/>
        <v>1.8243000000000005</v>
      </c>
      <c r="G199" s="2">
        <f t="shared" si="19"/>
        <v>1.9246380000000007</v>
      </c>
      <c r="H199" s="2"/>
      <c r="I199" s="2">
        <f t="array" ref="I199">SUMPRODUCT(B183:B202, (ROW(B183:B202)-ROW(B183)+1)) / (20*21/2)</f>
        <v>1.8152323809523812</v>
      </c>
      <c r="J199" s="2">
        <f t="shared" si="18"/>
        <v>1.8405541889091424</v>
      </c>
      <c r="K199" s="2">
        <f t="shared" si="20"/>
        <v>1.9072329416809575</v>
      </c>
    </row>
    <row r="200" spans="1:11" ht="13.5" x14ac:dyDescent="0.25">
      <c r="A200" s="3">
        <f>TITRES_STAT!B203</f>
        <v>42298</v>
      </c>
      <c r="B200" s="17">
        <f>TITRES_STAT!D203</f>
        <v>1.786</v>
      </c>
      <c r="C200" s="2">
        <f t="shared" si="21"/>
        <v>-4.2000000000000037E-2</v>
      </c>
      <c r="D200" s="2">
        <f t="shared" si="22"/>
        <v>1.82274</v>
      </c>
      <c r="E200" s="2">
        <f t="shared" si="16"/>
        <v>1.82273</v>
      </c>
      <c r="F200" s="2">
        <f t="shared" si="17"/>
        <v>1.8237750000000006</v>
      </c>
      <c r="G200" s="2">
        <f t="shared" si="19"/>
        <v>1.9184400000000008</v>
      </c>
      <c r="H200" s="2"/>
      <c r="I200" s="2">
        <f t="array" ref="I200">SUMPRODUCT(B184:B203, (ROW(B184:B203)-ROW(B184)+1)) / (20*21/2)</f>
        <v>1.810354761904762</v>
      </c>
      <c r="J200" s="2">
        <f t="shared" si="18"/>
        <v>1.8353585518701765</v>
      </c>
      <c r="K200" s="2">
        <f t="shared" si="20"/>
        <v>1.9024787086738613</v>
      </c>
    </row>
    <row r="201" spans="1:11" ht="13.5" x14ac:dyDescent="0.25">
      <c r="A201" s="3">
        <f>TITRES_STAT!B204</f>
        <v>42299</v>
      </c>
      <c r="B201" s="17">
        <f>TITRES_STAT!D204</f>
        <v>1.7755000000000001</v>
      </c>
      <c r="C201" s="2">
        <f t="shared" si="21"/>
        <v>-1.0499999999999954E-2</v>
      </c>
      <c r="D201" s="2">
        <f t="shared" si="22"/>
        <v>1.8112000000000001</v>
      </c>
      <c r="E201" s="2">
        <f t="shared" si="16"/>
        <v>1.8169599999999999</v>
      </c>
      <c r="F201" s="2">
        <f t="shared" si="17"/>
        <v>1.8232500000000003</v>
      </c>
      <c r="G201" s="2">
        <f t="shared" si="19"/>
        <v>1.9127680000000007</v>
      </c>
      <c r="H201" s="2">
        <f>AVERAGE(B2:B201)</f>
        <v>2.0566654999999994</v>
      </c>
      <c r="I201" s="2">
        <f t="array" ref="I201">SUMPRODUCT(B185:B204, (ROW(B185:B204)-ROW(B185)+1)) / (20*21/2)</f>
        <v>1.8061571428571428</v>
      </c>
      <c r="J201" s="2">
        <f t="shared" si="18"/>
        <v>1.8296577374063503</v>
      </c>
      <c r="K201" s="2">
        <f t="shared" si="20"/>
        <v>1.8974991514709649</v>
      </c>
    </row>
    <row r="202" spans="1:11" ht="13.5" x14ac:dyDescent="0.25">
      <c r="A202" s="3">
        <f>TITRES_STAT!B205</f>
        <v>42300</v>
      </c>
      <c r="B202" s="17">
        <f>TITRES_STAT!D205</f>
        <v>1.7755000000000001</v>
      </c>
      <c r="C202" s="2">
        <f t="shared" si="21"/>
        <v>0</v>
      </c>
      <c r="D202" s="2">
        <f t="shared" si="22"/>
        <v>1.7986</v>
      </c>
      <c r="E202" s="2">
        <f t="shared" si="16"/>
        <v>1.8117100000000002</v>
      </c>
      <c r="F202" s="2">
        <f t="shared" si="17"/>
        <v>1.821415</v>
      </c>
      <c r="G202" s="2">
        <f t="shared" si="19"/>
        <v>1.9067800000000006</v>
      </c>
      <c r="H202" s="2">
        <f t="shared" ref="H202:H265" si="23">AVERAGE(B3:B202)</f>
        <v>2.0547439999999995</v>
      </c>
      <c r="I202" s="2">
        <f t="array" ref="I202">SUMPRODUCT(B186:B205, (ROW(B186:B205)-ROW(B186)+1)) / (20*21/2)</f>
        <v>1.8027547619047619</v>
      </c>
      <c r="J202" s="2">
        <f t="shared" si="18"/>
        <v>1.8244998576533646</v>
      </c>
      <c r="K202" s="2">
        <f t="shared" si="20"/>
        <v>1.8927148710211232</v>
      </c>
    </row>
    <row r="203" spans="1:11" ht="13.5" x14ac:dyDescent="0.25">
      <c r="A203" s="3">
        <f>TITRES_STAT!B206</f>
        <v>42303</v>
      </c>
      <c r="B203" s="17">
        <f>TITRES_STAT!D206</f>
        <v>1.7702</v>
      </c>
      <c r="C203" s="2">
        <f t="shared" si="21"/>
        <v>-5.3000000000000824E-3</v>
      </c>
      <c r="D203" s="2">
        <f t="shared" si="22"/>
        <v>1.78704</v>
      </c>
      <c r="E203" s="2">
        <f t="shared" si="16"/>
        <v>1.80751</v>
      </c>
      <c r="F203" s="2">
        <f t="shared" si="17"/>
        <v>1.8195750000000004</v>
      </c>
      <c r="G203" s="2">
        <f t="shared" si="19"/>
        <v>1.9008960000000004</v>
      </c>
      <c r="H203" s="2">
        <f t="shared" si="23"/>
        <v>2.0529949999999992</v>
      </c>
      <c r="I203" s="2">
        <f t="array" ref="I203">SUMPRODUCT(B187:B206, (ROW(B187:B206)-ROW(B187)+1)) / (20*21/2)</f>
        <v>1.7971071428571428</v>
      </c>
      <c r="J203" s="2">
        <f t="shared" si="18"/>
        <v>1.8193284426387586</v>
      </c>
      <c r="K203" s="2">
        <f t="shared" si="20"/>
        <v>1.8879103662751968</v>
      </c>
    </row>
    <row r="204" spans="1:11" ht="13.5" x14ac:dyDescent="0.25">
      <c r="A204" s="3">
        <f>TITRES_STAT!B207</f>
        <v>42304</v>
      </c>
      <c r="B204" s="17">
        <f>TITRES_STAT!D207</f>
        <v>1.7755000000000001</v>
      </c>
      <c r="C204" s="2">
        <f t="shared" si="21"/>
        <v>5.3000000000000824E-3</v>
      </c>
      <c r="D204" s="2">
        <f t="shared" si="22"/>
        <v>1.77654</v>
      </c>
      <c r="E204" s="2">
        <f t="shared" ref="E204:E267" si="24">AVERAGE(B195:B204)</f>
        <v>1.8043600000000002</v>
      </c>
      <c r="F204" s="2">
        <f t="shared" si="17"/>
        <v>1.8164250000000002</v>
      </c>
      <c r="G204" s="2">
        <f t="shared" si="19"/>
        <v>1.8950140000000002</v>
      </c>
      <c r="H204" s="2">
        <f t="shared" si="23"/>
        <v>2.0510979999999996</v>
      </c>
      <c r="I204" s="2">
        <f t="array" ref="I204">SUMPRODUCT(B188:B207, (ROW(B188:B207)-ROW(B188)+1)) / (20*21/2)</f>
        <v>1.7918342857142855</v>
      </c>
      <c r="J204" s="2">
        <f t="shared" si="18"/>
        <v>1.8151543052445913</v>
      </c>
      <c r="K204" s="2">
        <f t="shared" si="20"/>
        <v>1.883502116617346</v>
      </c>
    </row>
    <row r="205" spans="1:11" ht="13.5" x14ac:dyDescent="0.25">
      <c r="A205" s="3">
        <f>TITRES_STAT!B208</f>
        <v>42305</v>
      </c>
      <c r="B205" s="17">
        <f>TITRES_STAT!D208</f>
        <v>1.7806999999999999</v>
      </c>
      <c r="C205" s="2">
        <f t="shared" si="21"/>
        <v>5.1999999999998714E-3</v>
      </c>
      <c r="D205" s="2">
        <f t="shared" si="22"/>
        <v>1.7754799999999999</v>
      </c>
      <c r="E205" s="2">
        <f t="shared" si="24"/>
        <v>1.79911</v>
      </c>
      <c r="F205" s="2">
        <f t="shared" si="17"/>
        <v>1.8138000000000005</v>
      </c>
      <c r="G205" s="2">
        <f t="shared" si="19"/>
        <v>1.8886060000000002</v>
      </c>
      <c r="H205" s="2">
        <f t="shared" si="23"/>
        <v>2.0493019999999991</v>
      </c>
      <c r="I205" s="2">
        <f t="array" ref="I205">SUMPRODUCT(B189:B208, (ROW(B189:B208)-ROW(B189)+1)) / (20*21/2)</f>
        <v>1.7924314285714287</v>
      </c>
      <c r="J205" s="2">
        <f t="shared" si="18"/>
        <v>1.8118729428403446</v>
      </c>
      <c r="K205" s="2">
        <f t="shared" si="20"/>
        <v>1.8794706610637246</v>
      </c>
    </row>
    <row r="206" spans="1:11" ht="13.5" x14ac:dyDescent="0.25">
      <c r="A206" s="3">
        <f>TITRES_STAT!B209</f>
        <v>42306</v>
      </c>
      <c r="B206" s="17">
        <f>TITRES_STAT!D209</f>
        <v>1.7544999999999999</v>
      </c>
      <c r="C206" s="2">
        <f t="shared" si="21"/>
        <v>-2.6200000000000001E-2</v>
      </c>
      <c r="D206" s="2">
        <f t="shared" si="22"/>
        <v>1.7712800000000002</v>
      </c>
      <c r="E206" s="2">
        <f t="shared" si="24"/>
        <v>1.7912400000000002</v>
      </c>
      <c r="F206" s="2">
        <f t="shared" si="17"/>
        <v>1.8098650000000003</v>
      </c>
      <c r="G206" s="2">
        <f t="shared" si="19"/>
        <v>1.8816740000000001</v>
      </c>
      <c r="H206" s="2">
        <f t="shared" si="23"/>
        <v>2.0474994999999994</v>
      </c>
      <c r="I206" s="2">
        <f t="array" ref="I206">SUMPRODUCT(B190:B209, (ROW(B190:B209)-ROW(B190)+1)) / (20*21/2)</f>
        <v>1.7881538095238096</v>
      </c>
      <c r="J206" s="2">
        <f t="shared" si="18"/>
        <v>1.8064088530460261</v>
      </c>
      <c r="K206" s="2">
        <f t="shared" si="20"/>
        <v>1.8745698508259314</v>
      </c>
    </row>
    <row r="207" spans="1:11" ht="13.5" x14ac:dyDescent="0.25">
      <c r="A207" s="3">
        <f>TITRES_STAT!B210</f>
        <v>42307</v>
      </c>
      <c r="B207" s="17">
        <f>TITRES_STAT!D210</f>
        <v>1.7544999999999999</v>
      </c>
      <c r="C207" s="2">
        <f t="shared" si="21"/>
        <v>0</v>
      </c>
      <c r="D207" s="2">
        <f t="shared" si="22"/>
        <v>1.76708</v>
      </c>
      <c r="E207" s="2">
        <f t="shared" si="24"/>
        <v>1.7828400000000002</v>
      </c>
      <c r="F207" s="2">
        <f t="shared" si="17"/>
        <v>1.8059300000000005</v>
      </c>
      <c r="G207" s="2">
        <f t="shared" si="19"/>
        <v>1.8753719999999998</v>
      </c>
      <c r="H207" s="2">
        <f t="shared" si="23"/>
        <v>2.0457964999999994</v>
      </c>
      <c r="I207" s="2">
        <f t="array" ref="I207">SUMPRODUCT(B191:B210, (ROW(B191:B210)-ROW(B191)+1)) / (20*21/2)</f>
        <v>1.7842261904761905</v>
      </c>
      <c r="J207" s="2">
        <f t="shared" si="18"/>
        <v>1.8014651527559282</v>
      </c>
      <c r="K207" s="2">
        <f t="shared" si="20"/>
        <v>1.8698612292249144</v>
      </c>
    </row>
    <row r="208" spans="1:11" ht="13.5" x14ac:dyDescent="0.25">
      <c r="A208" s="3">
        <f>TITRES_STAT!B211</f>
        <v>42310</v>
      </c>
      <c r="B208" s="17">
        <f>TITRES_STAT!D211</f>
        <v>1.8122</v>
      </c>
      <c r="C208" s="2">
        <f t="shared" si="21"/>
        <v>5.7700000000000085E-2</v>
      </c>
      <c r="D208" s="2">
        <f t="shared" si="22"/>
        <v>1.7754799999999999</v>
      </c>
      <c r="E208" s="2">
        <f t="shared" si="24"/>
        <v>1.7812600000000001</v>
      </c>
      <c r="F208" s="2">
        <f t="shared" si="17"/>
        <v>1.8046150000000001</v>
      </c>
      <c r="G208" s="2">
        <f t="shared" si="19"/>
        <v>1.8703279999999998</v>
      </c>
      <c r="H208" s="2">
        <f t="shared" si="23"/>
        <v>2.0444064999999991</v>
      </c>
      <c r="I208" s="2">
        <f t="array" ref="I208">SUMPRODUCT(B192:B211, (ROW(B192:B211)-ROW(B192)+1)) / (20*21/2)</f>
        <v>1.7781438095238093</v>
      </c>
      <c r="J208" s="2">
        <f t="shared" si="18"/>
        <v>1.8024875191601255</v>
      </c>
      <c r="K208" s="2">
        <f t="shared" si="20"/>
        <v>1.8676000045494274</v>
      </c>
    </row>
    <row r="209" spans="1:11" ht="13.5" x14ac:dyDescent="0.25">
      <c r="A209" s="3">
        <f>TITRES_STAT!B212</f>
        <v>42311</v>
      </c>
      <c r="B209" s="17">
        <f>TITRES_STAT!D212</f>
        <v>1.7597</v>
      </c>
      <c r="C209" s="2">
        <f t="shared" si="21"/>
        <v>-5.2499999999999991E-2</v>
      </c>
      <c r="D209" s="2">
        <f t="shared" si="22"/>
        <v>1.7723199999999999</v>
      </c>
      <c r="E209" s="2">
        <f t="shared" si="24"/>
        <v>1.77443</v>
      </c>
      <c r="F209" s="2">
        <f t="shared" si="17"/>
        <v>1.80094</v>
      </c>
      <c r="G209" s="2">
        <f t="shared" si="19"/>
        <v>1.8636039999999996</v>
      </c>
      <c r="H209" s="2">
        <f t="shared" si="23"/>
        <v>2.0425799999999992</v>
      </c>
      <c r="I209" s="2">
        <f t="array" ref="I209">SUMPRODUCT(B193:B212, (ROW(B193:B212)-ROW(B193)+1)) / (20*21/2)</f>
        <v>1.7680414285714285</v>
      </c>
      <c r="J209" s="2">
        <f t="shared" si="18"/>
        <v>1.7984125173353518</v>
      </c>
      <c r="K209" s="2">
        <f t="shared" si="20"/>
        <v>1.8633686318219991</v>
      </c>
    </row>
    <row r="210" spans="1:11" ht="13.5" x14ac:dyDescent="0.25">
      <c r="A210" s="3">
        <f>TITRES_STAT!B213</f>
        <v>42312</v>
      </c>
      <c r="B210" s="17">
        <f>TITRES_STAT!D213</f>
        <v>1.7597</v>
      </c>
      <c r="C210" s="2">
        <f t="shared" si="21"/>
        <v>0</v>
      </c>
      <c r="D210" s="2">
        <f t="shared" si="22"/>
        <v>1.7681200000000001</v>
      </c>
      <c r="E210" s="2">
        <f t="shared" si="24"/>
        <v>1.7718</v>
      </c>
      <c r="F210" s="2">
        <f t="shared" si="17"/>
        <v>1.7972650000000001</v>
      </c>
      <c r="G210" s="2">
        <f t="shared" si="19"/>
        <v>1.8571959999999996</v>
      </c>
      <c r="H210" s="2">
        <f t="shared" si="23"/>
        <v>2.0409774999999986</v>
      </c>
      <c r="I210" s="2">
        <f t="array" ref="I210">SUMPRODUCT(B194:B213, (ROW(B194:B213)-ROW(B194)+1)) / (20*21/2)</f>
        <v>1.7541095238095239</v>
      </c>
      <c r="J210" s="2">
        <f t="shared" si="18"/>
        <v>1.7947256109224612</v>
      </c>
      <c r="K210" s="2">
        <f t="shared" si="20"/>
        <v>1.8593031952799599</v>
      </c>
    </row>
    <row r="211" spans="1:11" ht="13.5" x14ac:dyDescent="0.25">
      <c r="A211" s="3">
        <f>TITRES_STAT!B214</f>
        <v>42313</v>
      </c>
      <c r="B211" s="17">
        <f>TITRES_STAT!D214</f>
        <v>1.7334000000000001</v>
      </c>
      <c r="C211" s="2">
        <f t="shared" si="21"/>
        <v>-2.629999999999999E-2</v>
      </c>
      <c r="D211" s="2">
        <f t="shared" si="22"/>
        <v>1.7639</v>
      </c>
      <c r="E211" s="2">
        <f t="shared" si="24"/>
        <v>1.7675900000000002</v>
      </c>
      <c r="F211" s="2">
        <f t="shared" si="17"/>
        <v>1.7922750000000005</v>
      </c>
      <c r="G211" s="2">
        <f t="shared" si="19"/>
        <v>1.8502619999999996</v>
      </c>
      <c r="H211" s="2">
        <f t="shared" si="23"/>
        <v>2.0392434999999991</v>
      </c>
      <c r="I211" s="2">
        <f t="array" ref="I211">SUMPRODUCT(B195:B214, (ROW(B195:B214)-ROW(B195)+1)) / (20*21/2)</f>
        <v>1.7400028571428572</v>
      </c>
      <c r="J211" s="2">
        <f t="shared" si="18"/>
        <v>1.7888850765488935</v>
      </c>
      <c r="K211" s="2">
        <f t="shared" si="20"/>
        <v>1.8543658150729028</v>
      </c>
    </row>
    <row r="212" spans="1:11" ht="13.5" x14ac:dyDescent="0.25">
      <c r="A212" s="3">
        <f>TITRES_STAT!B215</f>
        <v>42314</v>
      </c>
      <c r="B212" s="17">
        <f>TITRES_STAT!D215</f>
        <v>1.6861999999999999</v>
      </c>
      <c r="C212" s="2">
        <f t="shared" si="21"/>
        <v>-4.7200000000000131E-2</v>
      </c>
      <c r="D212" s="2">
        <f t="shared" si="22"/>
        <v>1.7502399999999998</v>
      </c>
      <c r="E212" s="2">
        <f t="shared" si="24"/>
        <v>1.7586600000000001</v>
      </c>
      <c r="F212" s="2">
        <f t="shared" ref="F212:F275" si="25">AVERAGE(B193:B212)</f>
        <v>1.7851850000000002</v>
      </c>
      <c r="G212" s="2">
        <f t="shared" si="19"/>
        <v>1.8430139999999995</v>
      </c>
      <c r="H212" s="2">
        <f t="shared" si="23"/>
        <v>2.0371989999999984</v>
      </c>
      <c r="I212" s="2">
        <f t="array" ref="I212">SUMPRODUCT(B196:B215, (ROW(B196:B215)-ROW(B196)+1)) / (20*21/2)</f>
        <v>1.7252419047619048</v>
      </c>
      <c r="J212" s="2">
        <f t="shared" si="18"/>
        <v>1.7791055454489988</v>
      </c>
      <c r="K212" s="2">
        <f t="shared" si="20"/>
        <v>1.8477710772269065</v>
      </c>
    </row>
    <row r="213" spans="1:11" ht="13.5" x14ac:dyDescent="0.25">
      <c r="A213" s="3">
        <f>TITRES_STAT!B216</f>
        <v>42317</v>
      </c>
      <c r="B213" s="17">
        <f>TITRES_STAT!D216</f>
        <v>1.6389</v>
      </c>
      <c r="C213" s="2">
        <f t="shared" si="21"/>
        <v>-4.7299999999999898E-2</v>
      </c>
      <c r="D213" s="2">
        <f t="shared" si="22"/>
        <v>1.7155799999999999</v>
      </c>
      <c r="E213" s="2">
        <f t="shared" si="24"/>
        <v>1.74553</v>
      </c>
      <c r="F213" s="2">
        <f t="shared" si="25"/>
        <v>1.7765200000000001</v>
      </c>
      <c r="G213" s="2">
        <f t="shared" si="19"/>
        <v>1.8349239999999996</v>
      </c>
      <c r="H213" s="2">
        <f t="shared" si="23"/>
        <v>2.0349424999999983</v>
      </c>
      <c r="I213" s="2">
        <f t="array" ref="I213">SUMPRODUCT(B197:B216, (ROW(B197:B216)-ROW(B197)+1)) / (20*21/2)</f>
        <v>1.7135314285714285</v>
      </c>
      <c r="J213" s="2">
        <f t="shared" ref="J213:J276" si="26">$J$4*B213+J212*(1-$J$4)</f>
        <v>1.7657526363586178</v>
      </c>
      <c r="K213" s="2">
        <f t="shared" si="20"/>
        <v>1.8395800545905572</v>
      </c>
    </row>
    <row r="214" spans="1:11" ht="13.5" x14ac:dyDescent="0.25">
      <c r="A214" s="3">
        <f>TITRES_STAT!B217</f>
        <v>42318</v>
      </c>
      <c r="B214" s="17">
        <f>TITRES_STAT!D217</f>
        <v>1.6284000000000001</v>
      </c>
      <c r="C214" s="2">
        <f t="shared" si="21"/>
        <v>-1.0499999999999954E-2</v>
      </c>
      <c r="D214" s="2">
        <f t="shared" si="22"/>
        <v>1.6893199999999999</v>
      </c>
      <c r="E214" s="2">
        <f t="shared" si="24"/>
        <v>1.73082</v>
      </c>
      <c r="F214" s="2">
        <f t="shared" si="25"/>
        <v>1.7675899999999998</v>
      </c>
      <c r="G214" s="2">
        <f t="shared" si="19"/>
        <v>1.8267299999999995</v>
      </c>
      <c r="H214" s="2">
        <f t="shared" si="23"/>
        <v>2.0326334999999984</v>
      </c>
      <c r="I214" s="2">
        <f t="array" ref="I214">SUMPRODUCT(B198:B217, (ROW(B198:B217)-ROW(B198)+1)) / (20*21/2)</f>
        <v>1.7102761904761905</v>
      </c>
      <c r="J214" s="2">
        <f t="shared" si="26"/>
        <v>1.7526714328958923</v>
      </c>
      <c r="K214" s="2">
        <f t="shared" si="20"/>
        <v>1.8312984838223001</v>
      </c>
    </row>
    <row r="215" spans="1:11" ht="13.5" x14ac:dyDescent="0.25">
      <c r="A215" s="3">
        <f>TITRES_STAT!B218</f>
        <v>42319</v>
      </c>
      <c r="B215" s="17">
        <f>TITRES_STAT!D218</f>
        <v>1.6126</v>
      </c>
      <c r="C215" s="2">
        <f t="shared" si="21"/>
        <v>-1.5800000000000036E-2</v>
      </c>
      <c r="D215" s="2">
        <f t="shared" si="22"/>
        <v>1.6598999999999999</v>
      </c>
      <c r="E215" s="2">
        <f t="shared" si="24"/>
        <v>1.71401</v>
      </c>
      <c r="F215" s="2">
        <f t="shared" si="25"/>
        <v>1.7565599999999999</v>
      </c>
      <c r="G215" s="2">
        <f t="shared" si="19"/>
        <v>1.8190599999999995</v>
      </c>
      <c r="H215" s="2">
        <f t="shared" si="23"/>
        <v>2.0302704999999985</v>
      </c>
      <c r="I215" s="2">
        <f t="array" ref="I215">SUMPRODUCT(B199:B218, (ROW(B199:B218)-ROW(B199)+1)) / (20*21/2)</f>
        <v>1.7096214285714284</v>
      </c>
      <c r="J215" s="2">
        <f t="shared" si="26"/>
        <v>1.7393312964296168</v>
      </c>
      <c r="K215" s="2">
        <f t="shared" si="20"/>
        <v>1.8227220726920137</v>
      </c>
    </row>
    <row r="216" spans="1:11" ht="13.5" x14ac:dyDescent="0.25">
      <c r="A216" s="3">
        <f>TITRES_STAT!B219</f>
        <v>42320</v>
      </c>
      <c r="B216" s="17">
        <f>TITRES_STAT!D219</f>
        <v>1.6335999999999999</v>
      </c>
      <c r="C216" s="2">
        <f t="shared" si="21"/>
        <v>2.0999999999999908E-2</v>
      </c>
      <c r="D216" s="2">
        <f t="shared" si="22"/>
        <v>1.63994</v>
      </c>
      <c r="E216" s="2">
        <f t="shared" si="24"/>
        <v>1.7019200000000001</v>
      </c>
      <c r="F216" s="2">
        <f t="shared" si="25"/>
        <v>1.7465799999999998</v>
      </c>
      <c r="G216" s="2">
        <f t="shared" si="19"/>
        <v>1.8118099999999995</v>
      </c>
      <c r="H216" s="2">
        <f t="shared" si="23"/>
        <v>2.0279629999999984</v>
      </c>
      <c r="I216" s="2">
        <f t="array" ref="I216">SUMPRODUCT(B200:B219, (ROW(B200:B219)-ROW(B200)+1)) / (20*21/2)</f>
        <v>1.7049219047619049</v>
      </c>
      <c r="J216" s="2">
        <f t="shared" si="26"/>
        <v>1.7292616491506057</v>
      </c>
      <c r="K216" s="2">
        <f t="shared" si="20"/>
        <v>1.8153055208217386</v>
      </c>
    </row>
    <row r="217" spans="1:11" ht="13.5" x14ac:dyDescent="0.25">
      <c r="A217" s="3">
        <f>TITRES_STAT!B220</f>
        <v>42321</v>
      </c>
      <c r="B217" s="17">
        <f>TITRES_STAT!D220</f>
        <v>1.7123999999999999</v>
      </c>
      <c r="C217" s="2">
        <f t="shared" si="21"/>
        <v>7.8799999999999981E-2</v>
      </c>
      <c r="D217" s="2">
        <f t="shared" si="22"/>
        <v>1.6451800000000003</v>
      </c>
      <c r="E217" s="2">
        <f t="shared" si="24"/>
        <v>1.6977100000000001</v>
      </c>
      <c r="F217" s="2">
        <f t="shared" si="25"/>
        <v>1.740275</v>
      </c>
      <c r="G217" s="2">
        <f t="shared" si="19"/>
        <v>1.806136</v>
      </c>
      <c r="H217" s="2">
        <f t="shared" si="23"/>
        <v>2.0259499999999986</v>
      </c>
      <c r="I217" s="2">
        <f t="array" ref="I217">SUMPRODUCT(B201:B220, (ROW(B201:B220)-ROW(B201)+1)) / (20*21/2)</f>
        <v>1.7043928571428573</v>
      </c>
      <c r="J217" s="2">
        <f t="shared" si="26"/>
        <v>1.7276557778029289</v>
      </c>
      <c r="K217" s="2">
        <f t="shared" si="20"/>
        <v>1.8112700102012784</v>
      </c>
    </row>
    <row r="218" spans="1:11" ht="13.5" x14ac:dyDescent="0.25">
      <c r="A218" s="3">
        <f>TITRES_STAT!B221</f>
        <v>42324</v>
      </c>
      <c r="B218" s="17">
        <f>TITRES_STAT!D221</f>
        <v>1.7334000000000001</v>
      </c>
      <c r="C218" s="2">
        <f t="shared" si="21"/>
        <v>2.100000000000013E-2</v>
      </c>
      <c r="D218" s="2">
        <f t="shared" si="22"/>
        <v>1.6640799999999998</v>
      </c>
      <c r="E218" s="2">
        <f t="shared" si="24"/>
        <v>1.6898299999999999</v>
      </c>
      <c r="F218" s="2">
        <f t="shared" si="25"/>
        <v>1.7355450000000001</v>
      </c>
      <c r="G218" s="2">
        <f t="shared" si="19"/>
        <v>1.8014079999999999</v>
      </c>
      <c r="H218" s="2">
        <f t="shared" si="23"/>
        <v>2.0241659999999988</v>
      </c>
      <c r="I218" s="2">
        <f t="array" ref="I218">SUMPRODUCT(B202:B221, (ROW(B202:B221)-ROW(B202)+1)) / (20*21/2)</f>
        <v>1.7001642857142856</v>
      </c>
      <c r="J218" s="2">
        <f t="shared" si="26"/>
        <v>1.7282028465836023</v>
      </c>
      <c r="K218" s="2">
        <f t="shared" si="20"/>
        <v>1.8082162843110323</v>
      </c>
    </row>
    <row r="219" spans="1:11" ht="13.5" x14ac:dyDescent="0.25">
      <c r="A219" s="3">
        <f>TITRES_STAT!B222</f>
        <v>42325</v>
      </c>
      <c r="B219" s="17">
        <f>TITRES_STAT!D222</f>
        <v>1.6861999999999999</v>
      </c>
      <c r="C219" s="2">
        <f t="shared" si="21"/>
        <v>-4.7200000000000131E-2</v>
      </c>
      <c r="D219" s="2">
        <f t="shared" si="22"/>
        <v>1.67564</v>
      </c>
      <c r="E219" s="2">
        <f t="shared" si="24"/>
        <v>1.68248</v>
      </c>
      <c r="F219" s="2">
        <f t="shared" si="25"/>
        <v>1.7284549999999999</v>
      </c>
      <c r="G219" s="2">
        <f t="shared" si="19"/>
        <v>1.7957360000000002</v>
      </c>
      <c r="H219" s="2">
        <f t="shared" si="23"/>
        <v>2.0220464999999987</v>
      </c>
      <c r="I219" s="2">
        <f t="array" ref="I219">SUMPRODUCT(B203:B222, (ROW(B203:B222)-ROW(B203)+1)) / (20*21/2)</f>
        <v>1.6958909523809522</v>
      </c>
      <c r="J219" s="2">
        <f t="shared" si="26"/>
        <v>1.724202575480402</v>
      </c>
      <c r="K219" s="2">
        <f t="shared" si="20"/>
        <v>1.8034313319851094</v>
      </c>
    </row>
    <row r="220" spans="1:11" ht="13.5" x14ac:dyDescent="0.25">
      <c r="A220" s="3">
        <f>TITRES_STAT!B223</f>
        <v>42326</v>
      </c>
      <c r="B220" s="17">
        <f>TITRES_STAT!D223</f>
        <v>1.7229000000000001</v>
      </c>
      <c r="C220" s="2">
        <f t="shared" si="21"/>
        <v>3.6700000000000177E-2</v>
      </c>
      <c r="D220" s="2">
        <f t="shared" si="22"/>
        <v>1.6976999999999998</v>
      </c>
      <c r="E220" s="2">
        <f t="shared" si="24"/>
        <v>1.6788000000000001</v>
      </c>
      <c r="F220" s="2">
        <f t="shared" si="25"/>
        <v>1.7253000000000001</v>
      </c>
      <c r="G220" s="2">
        <f t="shared" si="19"/>
        <v>1.7909020000000004</v>
      </c>
      <c r="H220" s="2">
        <f t="shared" si="23"/>
        <v>2.0201604999999985</v>
      </c>
      <c r="I220" s="2">
        <f t="array" ref="I220">SUMPRODUCT(B204:B223, (ROW(B204:B223)-ROW(B204)+1)) / (20*21/2)</f>
        <v>1.6915880952380953</v>
      </c>
      <c r="J220" s="2">
        <f t="shared" si="26"/>
        <v>1.7240785206727445</v>
      </c>
      <c r="K220" s="2">
        <f t="shared" si="20"/>
        <v>1.800273240534713</v>
      </c>
    </row>
    <row r="221" spans="1:11" ht="13.5" x14ac:dyDescent="0.25">
      <c r="A221" s="3">
        <f>TITRES_STAT!B224</f>
        <v>42327</v>
      </c>
      <c r="B221" s="17">
        <f>TITRES_STAT!D224</f>
        <v>1.6809000000000001</v>
      </c>
      <c r="C221" s="2">
        <f t="shared" si="21"/>
        <v>-4.2000000000000037E-2</v>
      </c>
      <c r="D221" s="2">
        <f t="shared" si="22"/>
        <v>1.70716</v>
      </c>
      <c r="E221" s="2">
        <f t="shared" si="24"/>
        <v>1.6735500000000001</v>
      </c>
      <c r="F221" s="2">
        <f t="shared" si="25"/>
        <v>1.7205699999999999</v>
      </c>
      <c r="G221" s="2">
        <f t="shared" si="19"/>
        <v>1.7855440000000005</v>
      </c>
      <c r="H221" s="2">
        <f t="shared" si="23"/>
        <v>2.0181139999999989</v>
      </c>
      <c r="I221" s="2">
        <f t="array" ref="I221">SUMPRODUCT(B205:B224, (ROW(B205:B224)-ROW(B205)+1)) / (20*21/2)</f>
        <v>1.6887604761904762</v>
      </c>
      <c r="J221" s="2">
        <f t="shared" si="26"/>
        <v>1.7199662806086735</v>
      </c>
      <c r="K221" s="2">
        <f t="shared" si="20"/>
        <v>1.7955919369843323</v>
      </c>
    </row>
    <row r="222" spans="1:11" ht="13.5" x14ac:dyDescent="0.25">
      <c r="A222" s="3">
        <f>TITRES_STAT!B225</f>
        <v>42328</v>
      </c>
      <c r="B222" s="17">
        <f>TITRES_STAT!D225</f>
        <v>1.6757</v>
      </c>
      <c r="C222" s="2">
        <f t="shared" si="21"/>
        <v>-5.2000000000000934E-3</v>
      </c>
      <c r="D222" s="2">
        <f t="shared" si="22"/>
        <v>1.6998200000000001</v>
      </c>
      <c r="E222" s="2">
        <f t="shared" si="24"/>
        <v>1.6725000000000001</v>
      </c>
      <c r="F222" s="2">
        <f t="shared" si="25"/>
        <v>1.7155799999999999</v>
      </c>
      <c r="G222" s="2">
        <f t="shared" si="19"/>
        <v>1.7812380000000005</v>
      </c>
      <c r="H222" s="2">
        <f t="shared" si="23"/>
        <v>2.0160414999999992</v>
      </c>
      <c r="I222" s="2">
        <f t="array" ref="I222">SUMPRODUCT(B206:B225, (ROW(B206:B225)-ROW(B206)+1)) / (20*21/2)</f>
        <v>1.683888095238095</v>
      </c>
      <c r="J222" s="2">
        <f t="shared" si="26"/>
        <v>1.7157504443602285</v>
      </c>
      <c r="K222" s="2">
        <f t="shared" si="20"/>
        <v>1.7908902923967114</v>
      </c>
    </row>
    <row r="223" spans="1:11" ht="13.5" x14ac:dyDescent="0.25">
      <c r="A223" s="3">
        <f>TITRES_STAT!B226</f>
        <v>42331</v>
      </c>
      <c r="B223" s="17">
        <f>TITRES_STAT!D226</f>
        <v>1.6704000000000001</v>
      </c>
      <c r="C223" s="2">
        <f t="shared" si="21"/>
        <v>-5.2999999999998604E-3</v>
      </c>
      <c r="D223" s="2">
        <f t="shared" si="22"/>
        <v>1.6872199999999999</v>
      </c>
      <c r="E223" s="2">
        <f t="shared" si="24"/>
        <v>1.6756499999999999</v>
      </c>
      <c r="F223" s="2">
        <f t="shared" si="25"/>
        <v>1.7105900000000003</v>
      </c>
      <c r="G223" s="2">
        <f t="shared" si="19"/>
        <v>1.7772460000000003</v>
      </c>
      <c r="H223" s="2">
        <f t="shared" si="23"/>
        <v>2.0139674999999988</v>
      </c>
      <c r="I223" s="2">
        <f t="array" ref="I223">SUMPRODUCT(B207:B226, (ROW(B207:B226)-ROW(B207)+1)) / (20*21/2)</f>
        <v>1.6796157142857142</v>
      </c>
      <c r="J223" s="2">
        <f t="shared" si="26"/>
        <v>1.711431354421159</v>
      </c>
      <c r="K223" s="2">
        <f t="shared" si="20"/>
        <v>1.7861651828909579</v>
      </c>
    </row>
    <row r="224" spans="1:11" ht="13.5" x14ac:dyDescent="0.25">
      <c r="A224" s="3">
        <f>TITRES_STAT!B227</f>
        <v>42332</v>
      </c>
      <c r="B224" s="17">
        <f>TITRES_STAT!D227</f>
        <v>1.6809000000000001</v>
      </c>
      <c r="C224" s="2">
        <f t="shared" si="21"/>
        <v>1.0499999999999954E-2</v>
      </c>
      <c r="D224" s="2">
        <f t="shared" si="22"/>
        <v>1.6861599999999999</v>
      </c>
      <c r="E224" s="2">
        <f t="shared" si="24"/>
        <v>1.6809000000000001</v>
      </c>
      <c r="F224" s="2">
        <f t="shared" si="25"/>
        <v>1.7058599999999999</v>
      </c>
      <c r="G224" s="2">
        <f t="shared" si="19"/>
        <v>1.7734640000000004</v>
      </c>
      <c r="H224" s="2">
        <f t="shared" si="23"/>
        <v>2.0120454999999988</v>
      </c>
      <c r="I224" s="2">
        <f t="array" ref="I224">SUMPRODUCT(B208:B227, (ROW(B208:B227)-ROW(B208)+1)) / (20*21/2)</f>
        <v>1.6783138095238095</v>
      </c>
      <c r="J224" s="2">
        <f t="shared" si="26"/>
        <v>1.7085236063810485</v>
      </c>
      <c r="K224" s="2">
        <f t="shared" si="20"/>
        <v>1.7820371365030772</v>
      </c>
    </row>
    <row r="225" spans="1:11" ht="13.5" x14ac:dyDescent="0.25">
      <c r="A225" s="3">
        <f>TITRES_STAT!B228</f>
        <v>42333</v>
      </c>
      <c r="B225" s="17">
        <f>TITRES_STAT!D228</f>
        <v>1.6547000000000001</v>
      </c>
      <c r="C225" s="2">
        <f t="shared" si="21"/>
        <v>-2.6200000000000001E-2</v>
      </c>
      <c r="D225" s="2">
        <f t="shared" si="22"/>
        <v>1.67252</v>
      </c>
      <c r="E225" s="2">
        <f t="shared" si="24"/>
        <v>1.6851099999999999</v>
      </c>
      <c r="F225" s="2">
        <f t="shared" si="25"/>
        <v>1.69956</v>
      </c>
      <c r="G225" s="2">
        <f t="shared" si="19"/>
        <v>1.7691580000000007</v>
      </c>
      <c r="H225" s="2">
        <f t="shared" si="23"/>
        <v>2.0099924999999992</v>
      </c>
      <c r="I225" s="2">
        <f t="array" ref="I225">SUMPRODUCT(B209:B228, (ROW(B209:B228)-ROW(B209)+1)) / (20*21/2)</f>
        <v>1.6773623809523808</v>
      </c>
      <c r="J225" s="2">
        <f t="shared" si="26"/>
        <v>1.7033975486304727</v>
      </c>
      <c r="K225" s="2">
        <f t="shared" si="20"/>
        <v>1.7770435233068782</v>
      </c>
    </row>
    <row r="226" spans="1:11" ht="13.5" x14ac:dyDescent="0.25">
      <c r="A226" s="3">
        <f>TITRES_STAT!B229</f>
        <v>42334</v>
      </c>
      <c r="B226" s="17">
        <f>TITRES_STAT!D229</f>
        <v>1.6547000000000001</v>
      </c>
      <c r="C226" s="2">
        <f t="shared" si="21"/>
        <v>0</v>
      </c>
      <c r="D226" s="2">
        <f t="shared" si="22"/>
        <v>1.6672800000000003</v>
      </c>
      <c r="E226" s="2">
        <f t="shared" si="24"/>
        <v>1.6872199999999999</v>
      </c>
      <c r="F226" s="2">
        <f t="shared" si="25"/>
        <v>1.6945699999999999</v>
      </c>
      <c r="G226" s="2">
        <f t="shared" si="19"/>
        <v>1.7653760000000007</v>
      </c>
      <c r="H226" s="2">
        <f t="shared" si="23"/>
        <v>2.007814999999999</v>
      </c>
      <c r="I226" s="2">
        <f t="array" ref="I226">SUMPRODUCT(B210:B229, (ROW(B210:B229)-ROW(B210)+1)) / (20*21/2)</f>
        <v>1.6760361904761905</v>
      </c>
      <c r="J226" s="2">
        <f t="shared" si="26"/>
        <v>1.6987596868561421</v>
      </c>
      <c r="K226" s="2">
        <f t="shared" si="20"/>
        <v>1.7722457380791576</v>
      </c>
    </row>
    <row r="227" spans="1:11" ht="13.5" x14ac:dyDescent="0.25">
      <c r="A227" s="3">
        <f>TITRES_STAT!B230</f>
        <v>42335</v>
      </c>
      <c r="B227" s="17">
        <f>TITRES_STAT!D230</f>
        <v>1.6809000000000001</v>
      </c>
      <c r="C227" s="2">
        <f t="shared" si="21"/>
        <v>2.6200000000000001E-2</v>
      </c>
      <c r="D227" s="2">
        <f t="shared" si="22"/>
        <v>1.66832</v>
      </c>
      <c r="E227" s="2">
        <f t="shared" si="24"/>
        <v>1.6840700000000002</v>
      </c>
      <c r="F227" s="2">
        <f t="shared" si="25"/>
        <v>1.69089</v>
      </c>
      <c r="G227" s="2">
        <f t="shared" si="19"/>
        <v>1.7622240000000005</v>
      </c>
      <c r="H227" s="2">
        <f t="shared" si="23"/>
        <v>2.005768499999999</v>
      </c>
      <c r="I227" s="2">
        <f t="array" ref="I227">SUMPRODUCT(B211:B230, (ROW(B211:B230)-ROW(B211)+1)) / (20*21/2)</f>
        <v>1.6746399999999999</v>
      </c>
      <c r="J227" s="2">
        <f t="shared" si="26"/>
        <v>1.6970587642984141</v>
      </c>
      <c r="K227" s="2">
        <f t="shared" si="20"/>
        <v>1.7686635522721317</v>
      </c>
    </row>
    <row r="228" spans="1:11" ht="13.5" x14ac:dyDescent="0.25">
      <c r="A228" s="3">
        <f>TITRES_STAT!B231</f>
        <v>42338</v>
      </c>
      <c r="B228" s="17">
        <f>TITRES_STAT!D231</f>
        <v>1.6809000000000001</v>
      </c>
      <c r="C228" s="2">
        <f t="shared" si="21"/>
        <v>0</v>
      </c>
      <c r="D228" s="2">
        <f t="shared" si="22"/>
        <v>1.67042</v>
      </c>
      <c r="E228" s="2">
        <f t="shared" si="24"/>
        <v>1.67882</v>
      </c>
      <c r="F228" s="2">
        <f t="shared" si="25"/>
        <v>1.6843250000000001</v>
      </c>
      <c r="G228" s="2">
        <f t="shared" si="19"/>
        <v>1.7590720000000004</v>
      </c>
      <c r="H228" s="2">
        <f t="shared" si="23"/>
        <v>2.0037969999999992</v>
      </c>
      <c r="I228" s="2">
        <f t="array" ref="I228">SUMPRODUCT(B212:B231, (ROW(B212:B231)-ROW(B212)+1)) / (20*21/2)</f>
        <v>1.6731890476190474</v>
      </c>
      <c r="J228" s="2">
        <f t="shared" si="26"/>
        <v>1.6955198343652316</v>
      </c>
      <c r="K228" s="2">
        <f t="shared" si="20"/>
        <v>1.7652218443398913</v>
      </c>
    </row>
    <row r="229" spans="1:11" ht="13.5" x14ac:dyDescent="0.25">
      <c r="A229" s="3">
        <f>TITRES_STAT!B232</f>
        <v>42339</v>
      </c>
      <c r="B229" s="17">
        <f>TITRES_STAT!D232</f>
        <v>1.6704000000000001</v>
      </c>
      <c r="C229" s="2">
        <f t="shared" si="21"/>
        <v>-1.0499999999999954E-2</v>
      </c>
      <c r="D229" s="2">
        <f t="shared" si="22"/>
        <v>1.6683200000000002</v>
      </c>
      <c r="E229" s="2">
        <f t="shared" si="24"/>
        <v>1.6772399999999998</v>
      </c>
      <c r="F229" s="2">
        <f t="shared" si="25"/>
        <v>1.6798600000000001</v>
      </c>
      <c r="G229" s="2">
        <f t="shared" si="19"/>
        <v>1.7565500000000003</v>
      </c>
      <c r="H229" s="2">
        <f t="shared" si="23"/>
        <v>2.0017479999999992</v>
      </c>
      <c r="I229" s="2">
        <f t="array" ref="I229">SUMPRODUCT(B213:B232, (ROW(B213:B232)-ROW(B213)+1)) / (20*21/2)</f>
        <v>1.672088095238095</v>
      </c>
      <c r="J229" s="2">
        <f t="shared" si="26"/>
        <v>1.6931274691875904</v>
      </c>
      <c r="K229" s="2">
        <f t="shared" si="20"/>
        <v>1.7615033406402876</v>
      </c>
    </row>
    <row r="230" spans="1:11" ht="13.5" x14ac:dyDescent="0.25">
      <c r="A230" s="3">
        <f>TITRES_STAT!B233</f>
        <v>42340</v>
      </c>
      <c r="B230" s="17">
        <f>TITRES_STAT!D233</f>
        <v>1.6652</v>
      </c>
      <c r="C230" s="2">
        <f t="shared" si="21"/>
        <v>-5.2000000000000934E-3</v>
      </c>
      <c r="D230" s="2">
        <f t="shared" si="22"/>
        <v>1.67042</v>
      </c>
      <c r="E230" s="2">
        <f t="shared" si="24"/>
        <v>1.67147</v>
      </c>
      <c r="F230" s="2">
        <f t="shared" si="25"/>
        <v>1.6751350000000003</v>
      </c>
      <c r="G230" s="2">
        <f t="shared" si="19"/>
        <v>1.7539240000000005</v>
      </c>
      <c r="H230" s="2">
        <f t="shared" si="23"/>
        <v>1.9996229999999995</v>
      </c>
      <c r="I230" s="2">
        <f t="array" ref="I230">SUMPRODUCT(B214:B233, (ROW(B214:B233)-ROW(B214)+1)) / (20*21/2)</f>
        <v>1.6691123809523811</v>
      </c>
      <c r="J230" s="2">
        <f t="shared" si="26"/>
        <v>1.6904677102173438</v>
      </c>
      <c r="K230" s="2">
        <f t="shared" si="20"/>
        <v>1.7577267390465507</v>
      </c>
    </row>
    <row r="231" spans="1:11" ht="13.5" x14ac:dyDescent="0.25">
      <c r="A231" s="3">
        <f>TITRES_STAT!B234</f>
        <v>42341</v>
      </c>
      <c r="B231" s="17">
        <f>TITRES_STAT!D234</f>
        <v>1.6598999999999999</v>
      </c>
      <c r="C231" s="2">
        <f t="shared" si="21"/>
        <v>-5.3000000000000824E-3</v>
      </c>
      <c r="D231" s="2">
        <f t="shared" si="22"/>
        <v>1.6714600000000002</v>
      </c>
      <c r="E231" s="2">
        <f t="shared" si="24"/>
        <v>1.66937</v>
      </c>
      <c r="F231" s="2">
        <f t="shared" si="25"/>
        <v>1.6714600000000002</v>
      </c>
      <c r="G231" s="2">
        <f t="shared" si="19"/>
        <v>1.7514019999999999</v>
      </c>
      <c r="H231" s="2">
        <f t="shared" si="23"/>
        <v>1.9975714999999994</v>
      </c>
      <c r="I231" s="2">
        <f t="array" ref="I231">SUMPRODUCT(B215:B234, (ROW(B215:B234)-ROW(B215)+1)) / (20*21/2)</f>
        <v>1.6666319047619049</v>
      </c>
      <c r="J231" s="2">
        <f t="shared" si="26"/>
        <v>1.6875564997204537</v>
      </c>
      <c r="K231" s="2">
        <f t="shared" si="20"/>
        <v>1.7538903963388428</v>
      </c>
    </row>
    <row r="232" spans="1:11" ht="13.5" x14ac:dyDescent="0.25">
      <c r="A232" s="3">
        <f>TITRES_STAT!B235</f>
        <v>42342</v>
      </c>
      <c r="B232" s="17">
        <f>TITRES_STAT!D235</f>
        <v>1.6598999999999999</v>
      </c>
      <c r="C232" s="2">
        <f t="shared" si="21"/>
        <v>0</v>
      </c>
      <c r="D232" s="2">
        <f t="shared" si="22"/>
        <v>1.6672600000000002</v>
      </c>
      <c r="E232" s="2">
        <f t="shared" si="24"/>
        <v>1.6677900000000001</v>
      </c>
      <c r="F232" s="2">
        <f t="shared" si="25"/>
        <v>1.6701450000000002</v>
      </c>
      <c r="G232" s="2">
        <f t="shared" si="19"/>
        <v>1.748356</v>
      </c>
      <c r="H232" s="2">
        <f t="shared" si="23"/>
        <v>1.9955199999999993</v>
      </c>
      <c r="I232" s="2">
        <f t="array" ref="I232">SUMPRODUCT(B216:B235, (ROW(B216:B235)-ROW(B216)+1)) / (20*21/2)</f>
        <v>1.6640766666666669</v>
      </c>
      <c r="J232" s="2">
        <f t="shared" si="26"/>
        <v>1.6849225473661247</v>
      </c>
      <c r="K232" s="2">
        <f t="shared" si="20"/>
        <v>1.7502044984432019</v>
      </c>
    </row>
    <row r="233" spans="1:11" ht="13.5" x14ac:dyDescent="0.25">
      <c r="A233" s="3">
        <f>TITRES_STAT!B236</f>
        <v>42345</v>
      </c>
      <c r="B233" s="17">
        <f>TITRES_STAT!D236</f>
        <v>1.6389</v>
      </c>
      <c r="C233" s="2">
        <f t="shared" si="21"/>
        <v>-2.0999999999999908E-2</v>
      </c>
      <c r="D233" s="2">
        <f t="shared" si="22"/>
        <v>1.65886</v>
      </c>
      <c r="E233" s="2">
        <f t="shared" si="24"/>
        <v>1.6646400000000003</v>
      </c>
      <c r="F233" s="2">
        <f t="shared" si="25"/>
        <v>1.6701450000000002</v>
      </c>
      <c r="G233" s="2">
        <f t="shared" si="19"/>
        <v>1.7449940000000002</v>
      </c>
      <c r="H233" s="2">
        <f t="shared" si="23"/>
        <v>1.9932634999999994</v>
      </c>
      <c r="I233" s="2">
        <f t="array" ref="I233">SUMPRODUCT(B217:B236, (ROW(B217:B236)-ROW(B217)+1)) / (20*21/2)</f>
        <v>1.6603714285714291</v>
      </c>
      <c r="J233" s="2">
        <f t="shared" si="26"/>
        <v>1.6805394476169702</v>
      </c>
      <c r="K233" s="2">
        <f t="shared" si="20"/>
        <v>1.7458396161513117</v>
      </c>
    </row>
    <row r="234" spans="1:11" ht="13.5" x14ac:dyDescent="0.25">
      <c r="A234" s="3">
        <f>TITRES_STAT!B237</f>
        <v>42346</v>
      </c>
      <c r="B234" s="17">
        <f>TITRES_STAT!D237</f>
        <v>1.6440999999999999</v>
      </c>
      <c r="C234" s="2">
        <f t="shared" si="21"/>
        <v>5.1999999999998714E-3</v>
      </c>
      <c r="D234" s="2">
        <f t="shared" si="22"/>
        <v>1.6535999999999997</v>
      </c>
      <c r="E234" s="2">
        <f t="shared" si="24"/>
        <v>1.66096</v>
      </c>
      <c r="F234" s="2">
        <f t="shared" si="25"/>
        <v>1.6709300000000002</v>
      </c>
      <c r="G234" s="2">
        <f t="shared" si="19"/>
        <v>1.741106</v>
      </c>
      <c r="H234" s="2">
        <f t="shared" si="23"/>
        <v>1.9910329999999994</v>
      </c>
      <c r="I234" s="2">
        <f t="array" ref="I234">SUMPRODUCT(B218:B237, (ROW(B218:B237)-ROW(B218)+1)) / (20*21/2)</f>
        <v>1.6591709523809524</v>
      </c>
      <c r="J234" s="2">
        <f t="shared" si="26"/>
        <v>1.6770690240344015</v>
      </c>
      <c r="K234" s="2">
        <f t="shared" si="20"/>
        <v>1.7418498272826328</v>
      </c>
    </row>
    <row r="235" spans="1:11" ht="13.5" x14ac:dyDescent="0.25">
      <c r="A235" s="3">
        <f>TITRES_STAT!B238</f>
        <v>42347</v>
      </c>
      <c r="B235" s="17">
        <f>TITRES_STAT!D238</f>
        <v>1.6440999999999999</v>
      </c>
      <c r="C235" s="2">
        <f t="shared" si="21"/>
        <v>0</v>
      </c>
      <c r="D235" s="2">
        <f t="shared" si="22"/>
        <v>1.6493800000000001</v>
      </c>
      <c r="E235" s="2">
        <f t="shared" si="24"/>
        <v>1.6598999999999999</v>
      </c>
      <c r="F235" s="2">
        <f t="shared" si="25"/>
        <v>1.6725050000000004</v>
      </c>
      <c r="G235" s="2">
        <f t="shared" si="19"/>
        <v>1.7373240000000001</v>
      </c>
      <c r="H235" s="2">
        <f t="shared" si="23"/>
        <v>1.9888774999999996</v>
      </c>
      <c r="I235" s="2">
        <f t="array" ref="I235">SUMPRODUCT(B219:B238, (ROW(B219:B238)-ROW(B219)+1)) / (20*21/2)</f>
        <v>1.6537157142857144</v>
      </c>
      <c r="J235" s="2">
        <f t="shared" si="26"/>
        <v>1.673929116983506</v>
      </c>
      <c r="K235" s="2">
        <f t="shared" si="20"/>
        <v>1.7380165007225297</v>
      </c>
    </row>
    <row r="236" spans="1:11" ht="13.5" x14ac:dyDescent="0.25">
      <c r="A236" s="3">
        <f>TITRES_STAT!B239</f>
        <v>42348</v>
      </c>
      <c r="B236" s="17">
        <f>TITRES_STAT!D239</f>
        <v>1.6335999999999999</v>
      </c>
      <c r="C236" s="2">
        <f t="shared" si="21"/>
        <v>-1.0499999999999954E-2</v>
      </c>
      <c r="D236" s="2">
        <f t="shared" si="22"/>
        <v>1.6441199999999998</v>
      </c>
      <c r="E236" s="2">
        <f t="shared" si="24"/>
        <v>1.6577899999999999</v>
      </c>
      <c r="F236" s="2">
        <f t="shared" si="25"/>
        <v>1.6725050000000004</v>
      </c>
      <c r="G236" s="2">
        <f t="shared" si="19"/>
        <v>1.7333319999999999</v>
      </c>
      <c r="H236" s="2">
        <f t="shared" si="23"/>
        <v>1.9866944999999996</v>
      </c>
      <c r="I236" s="2">
        <f t="array" ref="I236">SUMPRODUCT(B220:B239, (ROW(B220:B239)-ROW(B220)+1)) / (20*21/2)</f>
        <v>1.6528452380952383</v>
      </c>
      <c r="J236" s="2">
        <f t="shared" si="26"/>
        <v>1.6700882486993627</v>
      </c>
      <c r="K236" s="2">
        <f t="shared" si="20"/>
        <v>1.7339217359883128</v>
      </c>
    </row>
    <row r="237" spans="1:11" ht="13.5" x14ac:dyDescent="0.25">
      <c r="A237" s="3">
        <f>TITRES_STAT!B240</f>
        <v>42349</v>
      </c>
      <c r="B237" s="17">
        <f>TITRES_STAT!D240</f>
        <v>1.6598999999999999</v>
      </c>
      <c r="C237" s="2">
        <f t="shared" si="21"/>
        <v>2.629999999999999E-2</v>
      </c>
      <c r="D237" s="2">
        <f t="shared" si="22"/>
        <v>1.6441199999999998</v>
      </c>
      <c r="E237" s="2">
        <f t="shared" si="24"/>
        <v>1.6556899999999999</v>
      </c>
      <c r="F237" s="2">
        <f t="shared" si="25"/>
        <v>1.6698800000000003</v>
      </c>
      <c r="G237" s="2">
        <f t="shared" si="19"/>
        <v>1.7298659999999999</v>
      </c>
      <c r="H237" s="2">
        <f t="shared" si="23"/>
        <v>1.9845929999999998</v>
      </c>
      <c r="I237" s="2">
        <f t="array" ref="I237">SUMPRODUCT(B221:B240, (ROW(B221:B240)-ROW(B221)+1)) / (20*21/2)</f>
        <v>1.6496199999999999</v>
      </c>
      <c r="J237" s="2">
        <f t="shared" si="26"/>
        <v>1.6691179392994235</v>
      </c>
      <c r="K237" s="2">
        <f t="shared" si="20"/>
        <v>1.7310189228123005</v>
      </c>
    </row>
    <row r="238" spans="1:11" ht="13.5" x14ac:dyDescent="0.25">
      <c r="A238" s="3">
        <f>TITRES_STAT!B241</f>
        <v>42352</v>
      </c>
      <c r="B238" s="17">
        <f>TITRES_STAT!D241</f>
        <v>1.6126</v>
      </c>
      <c r="C238" s="2">
        <f t="shared" si="21"/>
        <v>-4.7299999999999898E-2</v>
      </c>
      <c r="D238" s="2">
        <f t="shared" si="22"/>
        <v>1.63886</v>
      </c>
      <c r="E238" s="2">
        <f t="shared" si="24"/>
        <v>1.6488599999999998</v>
      </c>
      <c r="F238" s="2">
        <f t="shared" si="25"/>
        <v>1.66384</v>
      </c>
      <c r="G238" s="2">
        <f t="shared" si="19"/>
        <v>1.7253479999999999</v>
      </c>
      <c r="H238" s="2">
        <f t="shared" si="23"/>
        <v>1.9822549999999999</v>
      </c>
      <c r="I238" s="2">
        <f t="array" ref="I238">SUMPRODUCT(B222:B241, (ROW(B222:B241)-ROW(B222)+1)) / (20*21/2)</f>
        <v>1.6508447619047617</v>
      </c>
      <c r="J238" s="2">
        <f t="shared" si="26"/>
        <v>1.6637352784137642</v>
      </c>
      <c r="K238" s="2">
        <f t="shared" si="20"/>
        <v>1.7263750434863279</v>
      </c>
    </row>
    <row r="239" spans="1:11" ht="13.5" x14ac:dyDescent="0.25">
      <c r="A239" s="3">
        <f>TITRES_STAT!B242</f>
        <v>42353</v>
      </c>
      <c r="B239" s="17">
        <f>TITRES_STAT!D242</f>
        <v>1.6547000000000001</v>
      </c>
      <c r="C239" s="2">
        <f t="shared" si="21"/>
        <v>4.2100000000000026E-2</v>
      </c>
      <c r="D239" s="2">
        <f t="shared" si="22"/>
        <v>1.6409800000000001</v>
      </c>
      <c r="E239" s="2">
        <f t="shared" si="24"/>
        <v>1.6472899999999999</v>
      </c>
      <c r="F239" s="2">
        <f t="shared" si="25"/>
        <v>1.6622650000000001</v>
      </c>
      <c r="G239" s="2">
        <f t="shared" si="19"/>
        <v>1.7217779999999996</v>
      </c>
      <c r="H239" s="2">
        <f t="shared" si="23"/>
        <v>1.9802019999999996</v>
      </c>
      <c r="I239" s="2">
        <f t="array" ref="I239">SUMPRODUCT(B223:B242, (ROW(B223:B242)-ROW(B223)+1)) / (20*21/2)</f>
        <v>1.6511195238095238</v>
      </c>
      <c r="J239" s="2">
        <f t="shared" si="26"/>
        <v>1.6628747757076916</v>
      </c>
      <c r="K239" s="2">
        <f t="shared" si="20"/>
        <v>1.7235642574672563</v>
      </c>
    </row>
    <row r="240" spans="1:11" ht="13.5" x14ac:dyDescent="0.25">
      <c r="A240" s="3">
        <f>TITRES_STAT!B243</f>
        <v>42354</v>
      </c>
      <c r="B240" s="17">
        <f>TITRES_STAT!D243</f>
        <v>1.6284000000000001</v>
      </c>
      <c r="C240" s="2">
        <f t="shared" si="21"/>
        <v>-2.629999999999999E-2</v>
      </c>
      <c r="D240" s="2">
        <f t="shared" si="22"/>
        <v>1.63784</v>
      </c>
      <c r="E240" s="2">
        <f t="shared" si="24"/>
        <v>1.64361</v>
      </c>
      <c r="F240" s="2">
        <f t="shared" si="25"/>
        <v>1.6575400000000002</v>
      </c>
      <c r="G240" s="2">
        <f t="shared" si="19"/>
        <v>1.7176819999999997</v>
      </c>
      <c r="H240" s="2">
        <f t="shared" si="23"/>
        <v>1.9780424999999995</v>
      </c>
      <c r="I240" s="2">
        <f t="array" ref="I240">SUMPRODUCT(B224:B243, (ROW(B224:B243)-ROW(B224)+1)) / (20*21/2)</f>
        <v>1.6509742857142855</v>
      </c>
      <c r="J240" s="2">
        <f t="shared" si="26"/>
        <v>1.6595914637355305</v>
      </c>
      <c r="K240" s="2">
        <f t="shared" si="20"/>
        <v>1.7198323258018737</v>
      </c>
    </row>
    <row r="241" spans="1:11" ht="13.5" x14ac:dyDescent="0.25">
      <c r="A241" s="3">
        <f>TITRES_STAT!B244</f>
        <v>42355</v>
      </c>
      <c r="B241" s="17">
        <f>TITRES_STAT!D244</f>
        <v>1.6704000000000001</v>
      </c>
      <c r="C241" s="2">
        <f t="shared" si="21"/>
        <v>4.2000000000000037E-2</v>
      </c>
      <c r="D241" s="2">
        <f t="shared" si="22"/>
        <v>1.6452000000000002</v>
      </c>
      <c r="E241" s="2">
        <f t="shared" si="24"/>
        <v>1.64466</v>
      </c>
      <c r="F241" s="2">
        <f t="shared" si="25"/>
        <v>1.6570150000000001</v>
      </c>
      <c r="G241" s="2">
        <f t="shared" si="19"/>
        <v>1.714426</v>
      </c>
      <c r="H241" s="2">
        <f t="shared" si="23"/>
        <v>1.9761179999999994</v>
      </c>
      <c r="I241" s="2">
        <f t="array" ref="I241">SUMPRODUCT(B225:B244, (ROW(B225:B244)-ROW(B225)+1)) / (20*21/2)</f>
        <v>1.6509038095238098</v>
      </c>
      <c r="J241" s="2">
        <f t="shared" si="26"/>
        <v>1.6606208481416704</v>
      </c>
      <c r="K241" s="2">
        <f t="shared" si="20"/>
        <v>1.7178938032214079</v>
      </c>
    </row>
    <row r="242" spans="1:11" ht="13.5" x14ac:dyDescent="0.25">
      <c r="A242" s="3">
        <f>TITRES_STAT!B245</f>
        <v>42356</v>
      </c>
      <c r="B242" s="17">
        <f>TITRES_STAT!D245</f>
        <v>1.6598999999999999</v>
      </c>
      <c r="C242" s="2">
        <f t="shared" si="21"/>
        <v>-1.0500000000000176E-2</v>
      </c>
      <c r="D242" s="2">
        <f t="shared" si="22"/>
        <v>1.6451999999999998</v>
      </c>
      <c r="E242" s="2">
        <f t="shared" si="24"/>
        <v>1.64466</v>
      </c>
      <c r="F242" s="2">
        <f t="shared" si="25"/>
        <v>1.6562250000000003</v>
      </c>
      <c r="G242" s="2">
        <f t="shared" ref="G242:G305" si="27">AVERAGE(B193:B242)</f>
        <v>1.7110639999999997</v>
      </c>
      <c r="H242" s="2">
        <f t="shared" si="23"/>
        <v>1.973991499999999</v>
      </c>
      <c r="I242" s="2">
        <f t="array" ref="I242">SUMPRODUCT(B226:B245, (ROW(B226:B245)-ROW(B226)+1)) / (20*21/2)</f>
        <v>1.6484533333333331</v>
      </c>
      <c r="J242" s="2">
        <f t="shared" si="26"/>
        <v>1.6605521959377016</v>
      </c>
      <c r="K242" s="2">
        <f t="shared" si="20"/>
        <v>1.7156195364284115</v>
      </c>
    </row>
    <row r="243" spans="1:11" ht="13.5" x14ac:dyDescent="0.25">
      <c r="A243" s="3">
        <f>TITRES_STAT!B246</f>
        <v>42359</v>
      </c>
      <c r="B243" s="17">
        <f>TITRES_STAT!D246</f>
        <v>1.6547000000000001</v>
      </c>
      <c r="C243" s="2">
        <f t="shared" si="21"/>
        <v>-5.1999999999998714E-3</v>
      </c>
      <c r="D243" s="2">
        <f t="shared" si="22"/>
        <v>1.6536200000000001</v>
      </c>
      <c r="E243" s="2">
        <f t="shared" si="24"/>
        <v>1.6462400000000001</v>
      </c>
      <c r="F243" s="2">
        <f t="shared" si="25"/>
        <v>1.65544</v>
      </c>
      <c r="G243" s="2">
        <f t="shared" si="27"/>
        <v>1.7079139999999997</v>
      </c>
      <c r="H243" s="2">
        <f t="shared" si="23"/>
        <v>1.972013499999999</v>
      </c>
      <c r="I243" s="2">
        <f t="array" ref="I243">SUMPRODUCT(B227:B246, (ROW(B227:B246)-ROW(B227)+1)) / (20*21/2)</f>
        <v>1.6451280952380953</v>
      </c>
      <c r="J243" s="2">
        <f t="shared" si="26"/>
        <v>1.6599948439436349</v>
      </c>
      <c r="K243" s="2">
        <f t="shared" ref="K243:K306" si="28">$K$4*B243+(1-$K$4)*K242</f>
        <v>1.7132305349998465</v>
      </c>
    </row>
    <row r="244" spans="1:11" ht="13.5" x14ac:dyDescent="0.25">
      <c r="A244" s="3">
        <f>TITRES_STAT!B247</f>
        <v>42360</v>
      </c>
      <c r="B244" s="17">
        <f>TITRES_STAT!D247</f>
        <v>1.6547000000000001</v>
      </c>
      <c r="C244" s="2">
        <f t="shared" si="21"/>
        <v>0</v>
      </c>
      <c r="D244" s="2">
        <f t="shared" si="22"/>
        <v>1.6536200000000001</v>
      </c>
      <c r="E244" s="2">
        <f t="shared" si="24"/>
        <v>1.6473000000000002</v>
      </c>
      <c r="F244" s="2">
        <f t="shared" si="25"/>
        <v>1.6541299999999999</v>
      </c>
      <c r="G244" s="2">
        <f t="shared" si="27"/>
        <v>1.7048680000000003</v>
      </c>
      <c r="H244" s="2">
        <f t="shared" si="23"/>
        <v>1.9698859999999994</v>
      </c>
      <c r="I244" s="2">
        <f t="array" ref="I244">SUMPRODUCT(B228:B247, (ROW(B228:B247)-ROW(B228)+1)) / (20*21/2)</f>
        <v>1.644978095238095</v>
      </c>
      <c r="J244" s="2">
        <f t="shared" si="26"/>
        <v>1.6594905730918603</v>
      </c>
      <c r="K244" s="2">
        <f t="shared" si="28"/>
        <v>1.7109352199018133</v>
      </c>
    </row>
    <row r="245" spans="1:11" ht="13.5" x14ac:dyDescent="0.25">
      <c r="A245" s="3">
        <f>TITRES_STAT!B248</f>
        <v>42361</v>
      </c>
      <c r="B245" s="17">
        <f>TITRES_STAT!D248</f>
        <v>1.6284000000000001</v>
      </c>
      <c r="C245" s="2">
        <f t="shared" si="21"/>
        <v>-2.629999999999999E-2</v>
      </c>
      <c r="D245" s="2">
        <f t="shared" si="22"/>
        <v>1.6536200000000001</v>
      </c>
      <c r="E245" s="2">
        <f t="shared" si="24"/>
        <v>1.6457299999999999</v>
      </c>
      <c r="F245" s="2">
        <f t="shared" si="25"/>
        <v>1.6528149999999999</v>
      </c>
      <c r="G245" s="2">
        <f t="shared" si="27"/>
        <v>1.700772</v>
      </c>
      <c r="H245" s="2">
        <f t="shared" si="23"/>
        <v>1.9678259999999992</v>
      </c>
      <c r="I245" s="2">
        <f t="array" ref="I245">SUMPRODUCT(B229:B248, (ROW(B229:B248)-ROW(B229)+1)) / (20*21/2)</f>
        <v>1.6449780952380952</v>
      </c>
      <c r="J245" s="2">
        <f t="shared" si="26"/>
        <v>1.6565295661307307</v>
      </c>
      <c r="K245" s="2">
        <f t="shared" si="28"/>
        <v>1.7076985446115462</v>
      </c>
    </row>
    <row r="246" spans="1:11" ht="13.5" x14ac:dyDescent="0.25">
      <c r="A246" s="3">
        <f>TITRES_STAT!B249</f>
        <v>42363</v>
      </c>
      <c r="B246" s="17">
        <f>TITRES_STAT!D249</f>
        <v>1.6178999999999999</v>
      </c>
      <c r="C246" s="2">
        <f t="shared" si="21"/>
        <v>-1.0500000000000176E-2</v>
      </c>
      <c r="D246" s="2">
        <f t="shared" si="22"/>
        <v>1.6431200000000001</v>
      </c>
      <c r="E246" s="2">
        <f t="shared" si="24"/>
        <v>1.6441600000000001</v>
      </c>
      <c r="F246" s="2">
        <f t="shared" si="25"/>
        <v>1.6509749999999996</v>
      </c>
      <c r="G246" s="2">
        <f t="shared" si="27"/>
        <v>1.696466</v>
      </c>
      <c r="H246" s="2">
        <f t="shared" si="23"/>
        <v>1.9656139999999993</v>
      </c>
      <c r="I246" s="2">
        <f t="array" ref="I246">SUMPRODUCT(B230:B249, (ROW(B230:B249)-ROW(B230)+1)) / (20*21/2)</f>
        <v>1.6431280952380951</v>
      </c>
      <c r="J246" s="2">
        <f t="shared" si="26"/>
        <v>1.652850559832566</v>
      </c>
      <c r="K246" s="2">
        <f t="shared" si="28"/>
        <v>1.7041770330581523</v>
      </c>
    </row>
    <row r="247" spans="1:11" ht="13.5" x14ac:dyDescent="0.25">
      <c r="A247" s="3">
        <f>TITRES_STAT!B250</f>
        <v>42366</v>
      </c>
      <c r="B247" s="17">
        <f>TITRES_STAT!D250</f>
        <v>1.6494</v>
      </c>
      <c r="C247" s="2">
        <f t="shared" si="21"/>
        <v>3.1500000000000083E-2</v>
      </c>
      <c r="D247" s="2">
        <f t="shared" si="22"/>
        <v>1.6410199999999999</v>
      </c>
      <c r="E247" s="2">
        <f t="shared" si="24"/>
        <v>1.6431100000000001</v>
      </c>
      <c r="F247" s="2">
        <f t="shared" si="25"/>
        <v>1.6493999999999995</v>
      </c>
      <c r="G247" s="2">
        <f t="shared" si="27"/>
        <v>1.6926840000000005</v>
      </c>
      <c r="H247" s="2">
        <f t="shared" si="23"/>
        <v>1.9635344999999989</v>
      </c>
      <c r="I247" s="2">
        <f t="array" ref="I247">SUMPRODUCT(B231:B250, (ROW(B231:B250)-ROW(B231)+1)) / (20*21/2)</f>
        <v>1.6434780952380952</v>
      </c>
      <c r="J247" s="2">
        <f t="shared" si="26"/>
        <v>1.6525219350866074</v>
      </c>
      <c r="K247" s="2">
        <f t="shared" si="28"/>
        <v>1.7020289141146954</v>
      </c>
    </row>
    <row r="248" spans="1:11" ht="13.5" x14ac:dyDescent="0.25">
      <c r="A248" s="3">
        <f>TITRES_STAT!B251</f>
        <v>42367</v>
      </c>
      <c r="B248" s="17">
        <f>TITRES_STAT!D251</f>
        <v>1.6494</v>
      </c>
      <c r="C248" s="2">
        <f t="shared" si="21"/>
        <v>0</v>
      </c>
      <c r="D248" s="2">
        <f t="shared" si="22"/>
        <v>1.6399599999999999</v>
      </c>
      <c r="E248" s="2">
        <f t="shared" si="24"/>
        <v>1.64679</v>
      </c>
      <c r="F248" s="2">
        <f t="shared" si="25"/>
        <v>1.6478249999999997</v>
      </c>
      <c r="G248" s="2">
        <f t="shared" si="27"/>
        <v>1.6891120000000004</v>
      </c>
      <c r="H248" s="2">
        <f t="shared" si="23"/>
        <v>1.9616539999999991</v>
      </c>
      <c r="I248" s="2">
        <f t="array" ref="I248">SUMPRODUCT(B232:B251, (ROW(B232:B251)-ROW(B232)+1)) / (20*21/2)</f>
        <v>1.6459033333333331</v>
      </c>
      <c r="J248" s="2">
        <f t="shared" si="26"/>
        <v>1.6522246079355019</v>
      </c>
      <c r="K248" s="2">
        <f t="shared" si="28"/>
        <v>1.6999650351298052</v>
      </c>
    </row>
    <row r="249" spans="1:11" ht="13.5" x14ac:dyDescent="0.25">
      <c r="A249" s="3">
        <f>TITRES_STAT!B252</f>
        <v>42368</v>
      </c>
      <c r="B249" s="17">
        <f>TITRES_STAT!D252</f>
        <v>1.6284000000000001</v>
      </c>
      <c r="C249" s="2">
        <f t="shared" si="21"/>
        <v>-2.0999999999999908E-2</v>
      </c>
      <c r="D249" s="2">
        <f t="shared" si="22"/>
        <v>1.6347</v>
      </c>
      <c r="E249" s="2">
        <f t="shared" si="24"/>
        <v>1.6441600000000001</v>
      </c>
      <c r="F249" s="2">
        <f t="shared" si="25"/>
        <v>1.6457249999999999</v>
      </c>
      <c r="G249" s="2">
        <f t="shared" si="27"/>
        <v>1.6851200000000004</v>
      </c>
      <c r="H249" s="2">
        <f t="shared" si="23"/>
        <v>1.9594199999999988</v>
      </c>
      <c r="I249" s="2">
        <f t="array" ref="I249">SUMPRODUCT(B233:B252, (ROW(B233:B252)-ROW(B233)+1)) / (20*21/2)</f>
        <v>1.6517833333333332</v>
      </c>
      <c r="J249" s="2">
        <f t="shared" si="26"/>
        <v>1.6499555976559301</v>
      </c>
      <c r="K249" s="2">
        <f t="shared" si="28"/>
        <v>1.6971585631639305</v>
      </c>
    </row>
    <row r="250" spans="1:11" ht="13.5" x14ac:dyDescent="0.25">
      <c r="A250" s="3">
        <f>TITRES_STAT!B253</f>
        <v>42369</v>
      </c>
      <c r="B250" s="17">
        <f>TITRES_STAT!D253</f>
        <v>1.6494</v>
      </c>
      <c r="C250" s="2">
        <f t="shared" si="21"/>
        <v>2.0999999999999908E-2</v>
      </c>
      <c r="D250" s="2">
        <f t="shared" si="22"/>
        <v>1.6389</v>
      </c>
      <c r="E250" s="2">
        <f t="shared" si="24"/>
        <v>1.6462600000000003</v>
      </c>
      <c r="F250" s="2">
        <f t="shared" si="25"/>
        <v>1.6449349999999998</v>
      </c>
      <c r="G250" s="2">
        <f t="shared" si="27"/>
        <v>1.6823880000000002</v>
      </c>
      <c r="H250" s="2">
        <f t="shared" si="23"/>
        <v>1.9571164999999988</v>
      </c>
      <c r="I250" s="2">
        <f t="array" ref="I250">SUMPRODUCT(B234:B253, (ROW(B234:B253)-ROW(B234)+1)) / (20*21/2)</f>
        <v>1.6589333333333331</v>
      </c>
      <c r="J250" s="2">
        <f t="shared" si="26"/>
        <v>1.6499026835934607</v>
      </c>
      <c r="K250" s="2">
        <f t="shared" si="28"/>
        <v>1.6952856783339725</v>
      </c>
    </row>
    <row r="251" spans="1:11" ht="13.5" x14ac:dyDescent="0.25">
      <c r="A251" s="3">
        <f>TITRES_STAT!B254</f>
        <v>42373</v>
      </c>
      <c r="B251" s="17">
        <f>TITRES_STAT!D254</f>
        <v>1.6704000000000001</v>
      </c>
      <c r="C251" s="2">
        <f t="shared" si="21"/>
        <v>2.100000000000013E-2</v>
      </c>
      <c r="D251" s="2">
        <f t="shared" si="22"/>
        <v>1.6494</v>
      </c>
      <c r="E251" s="2">
        <f t="shared" si="24"/>
        <v>1.6462600000000003</v>
      </c>
      <c r="F251" s="2">
        <f t="shared" si="25"/>
        <v>1.6454599999999999</v>
      </c>
      <c r="G251" s="2">
        <f t="shared" si="27"/>
        <v>1.6802860000000004</v>
      </c>
      <c r="H251" s="2">
        <f t="shared" si="23"/>
        <v>1.9550174999999987</v>
      </c>
      <c r="I251" s="2">
        <f t="array" ref="I251">SUMPRODUCT(B235:B254, (ROW(B235:B254)-ROW(B235)+1)) / (20*21/2)</f>
        <v>1.6646833333333335</v>
      </c>
      <c r="J251" s="2">
        <f t="shared" si="26"/>
        <v>1.6518548089655121</v>
      </c>
      <c r="K251" s="2">
        <f t="shared" si="28"/>
        <v>1.6943097693796989</v>
      </c>
    </row>
    <row r="252" spans="1:11" ht="13.5" x14ac:dyDescent="0.25">
      <c r="A252" s="3">
        <f>TITRES_STAT!B255</f>
        <v>42374</v>
      </c>
      <c r="B252" s="17">
        <f>TITRES_STAT!D255</f>
        <v>1.7072000000000001</v>
      </c>
      <c r="C252" s="2">
        <f t="shared" si="21"/>
        <v>3.6799999999999944E-2</v>
      </c>
      <c r="D252" s="2">
        <f t="shared" si="22"/>
        <v>1.66096</v>
      </c>
      <c r="E252" s="2">
        <f t="shared" si="24"/>
        <v>1.6509900000000002</v>
      </c>
      <c r="F252" s="2">
        <f t="shared" si="25"/>
        <v>1.6478249999999999</v>
      </c>
      <c r="G252" s="2">
        <f t="shared" si="27"/>
        <v>1.6789200000000002</v>
      </c>
      <c r="H252" s="2">
        <f t="shared" si="23"/>
        <v>1.9531774999999987</v>
      </c>
      <c r="I252" s="2">
        <f t="array" ref="I252">SUMPRODUCT(B236:B255, (ROW(B236:B255)-ROW(B236)+1)) / (20*21/2)</f>
        <v>1.6706128571428569</v>
      </c>
      <c r="J252" s="2">
        <f t="shared" si="26"/>
        <v>1.6571257795402252</v>
      </c>
      <c r="K252" s="2">
        <f t="shared" si="28"/>
        <v>1.6948152686197107</v>
      </c>
    </row>
    <row r="253" spans="1:11" ht="13.5" x14ac:dyDescent="0.25">
      <c r="A253" s="3">
        <f>TITRES_STAT!B256</f>
        <v>42375</v>
      </c>
      <c r="B253" s="17">
        <f>TITRES_STAT!D256</f>
        <v>1.7229000000000001</v>
      </c>
      <c r="C253" s="2">
        <f t="shared" si="21"/>
        <v>1.5700000000000047E-2</v>
      </c>
      <c r="D253" s="2">
        <f t="shared" si="22"/>
        <v>1.6756599999999999</v>
      </c>
      <c r="E253" s="2">
        <f t="shared" si="24"/>
        <v>1.65781</v>
      </c>
      <c r="F253" s="2">
        <f t="shared" si="25"/>
        <v>1.6520250000000001</v>
      </c>
      <c r="G253" s="2">
        <f t="shared" si="27"/>
        <v>1.6779740000000001</v>
      </c>
      <c r="H253" s="2">
        <f t="shared" si="23"/>
        <v>1.9515899999999986</v>
      </c>
      <c r="I253" s="2">
        <f t="array" ref="I253">SUMPRODUCT(B237:B256, (ROW(B237:B256)-ROW(B237)+1)) / (20*21/2)</f>
        <v>1.6771919047619048</v>
      </c>
      <c r="J253" s="2">
        <f t="shared" si="26"/>
        <v>1.6633899910125849</v>
      </c>
      <c r="K253" s="2">
        <f t="shared" si="28"/>
        <v>1.6959166306346241</v>
      </c>
    </row>
    <row r="254" spans="1:11" ht="13.5" x14ac:dyDescent="0.25">
      <c r="A254" s="3">
        <f>TITRES_STAT!B257</f>
        <v>42376</v>
      </c>
      <c r="B254" s="17">
        <f>TITRES_STAT!D257</f>
        <v>1.7123999999999999</v>
      </c>
      <c r="C254" s="2">
        <f t="shared" si="21"/>
        <v>-1.0500000000000176E-2</v>
      </c>
      <c r="D254" s="2">
        <f t="shared" si="22"/>
        <v>1.6924600000000001</v>
      </c>
      <c r="E254" s="2">
        <f t="shared" si="24"/>
        <v>1.6635800000000001</v>
      </c>
      <c r="F254" s="2">
        <f t="shared" si="25"/>
        <v>1.65544</v>
      </c>
      <c r="G254" s="2">
        <f t="shared" si="27"/>
        <v>1.6767120000000002</v>
      </c>
      <c r="H254" s="2">
        <f t="shared" si="23"/>
        <v>1.9500744999999986</v>
      </c>
      <c r="I254" s="2">
        <f t="array" ref="I254">SUMPRODUCT(B238:B257, (ROW(B238:B257)-ROW(B238)+1)) / (20*21/2)</f>
        <v>1.6838157142857144</v>
      </c>
      <c r="J254" s="2">
        <f t="shared" si="26"/>
        <v>1.6680576109161482</v>
      </c>
      <c r="K254" s="2">
        <f t="shared" si="28"/>
        <v>1.6965630372764036</v>
      </c>
    </row>
    <row r="255" spans="1:11" ht="13.5" x14ac:dyDescent="0.25">
      <c r="A255" s="3">
        <f>TITRES_STAT!B258</f>
        <v>42377</v>
      </c>
      <c r="B255" s="17">
        <f>TITRES_STAT!D258</f>
        <v>1.7177</v>
      </c>
      <c r="C255" s="2">
        <f t="shared" si="21"/>
        <v>5.3000000000000824E-3</v>
      </c>
      <c r="D255" s="2">
        <f t="shared" si="22"/>
        <v>1.7061199999999999</v>
      </c>
      <c r="E255" s="2">
        <f t="shared" si="24"/>
        <v>1.6725100000000002</v>
      </c>
      <c r="F255" s="2">
        <f t="shared" si="25"/>
        <v>1.6591199999999997</v>
      </c>
      <c r="G255" s="2">
        <f t="shared" si="27"/>
        <v>1.6754519999999999</v>
      </c>
      <c r="H255" s="2">
        <f t="shared" si="23"/>
        <v>1.9484609999999984</v>
      </c>
      <c r="I255" s="2">
        <f t="array" ref="I255">SUMPRODUCT(B239:B258, (ROW(B239:B258)-ROW(B239)+1)) / (20*21/2)</f>
        <v>1.6925942857142859</v>
      </c>
      <c r="J255" s="2">
        <f t="shared" si="26"/>
        <v>1.6727854574955625</v>
      </c>
      <c r="K255" s="2">
        <f t="shared" si="28"/>
        <v>1.6973919377753681</v>
      </c>
    </row>
    <row r="256" spans="1:11" ht="13.5" x14ac:dyDescent="0.25">
      <c r="A256" s="3">
        <f>TITRES_STAT!B259</f>
        <v>42380</v>
      </c>
      <c r="B256" s="17">
        <f>TITRES_STAT!D259</f>
        <v>1.7282</v>
      </c>
      <c r="C256" s="2">
        <f t="shared" si="21"/>
        <v>1.0499999999999954E-2</v>
      </c>
      <c r="D256" s="2">
        <f t="shared" si="22"/>
        <v>1.7176800000000001</v>
      </c>
      <c r="E256" s="2">
        <f t="shared" si="24"/>
        <v>1.68354</v>
      </c>
      <c r="F256" s="2">
        <f t="shared" si="25"/>
        <v>1.6638500000000001</v>
      </c>
      <c r="G256" s="2">
        <f t="shared" si="27"/>
        <v>1.6749260000000001</v>
      </c>
      <c r="H256" s="2">
        <f t="shared" si="23"/>
        <v>1.9469994999999982</v>
      </c>
      <c r="I256" s="2">
        <f t="array" ref="I256">SUMPRODUCT(B240:B259, (ROW(B240:B259)-ROW(B240)+1)) / (20*21/2)</f>
        <v>1.6971676190476186</v>
      </c>
      <c r="J256" s="2">
        <f t="shared" si="26"/>
        <v>1.6780630329721755</v>
      </c>
      <c r="K256" s="2">
        <f t="shared" si="28"/>
        <v>1.6986000970782951</v>
      </c>
    </row>
    <row r="257" spans="1:11" ht="13.5" x14ac:dyDescent="0.25">
      <c r="A257" s="3">
        <f>TITRES_STAT!B260</f>
        <v>42381</v>
      </c>
      <c r="B257" s="17">
        <f>TITRES_STAT!D260</f>
        <v>1.7334000000000001</v>
      </c>
      <c r="C257" s="2">
        <f t="shared" si="21"/>
        <v>5.2000000000000934E-3</v>
      </c>
      <c r="D257" s="2">
        <f t="shared" si="22"/>
        <v>1.7229199999999998</v>
      </c>
      <c r="E257" s="2">
        <f t="shared" si="24"/>
        <v>1.69194</v>
      </c>
      <c r="F257" s="2">
        <f t="shared" si="25"/>
        <v>1.6675250000000001</v>
      </c>
      <c r="G257" s="2">
        <f t="shared" si="27"/>
        <v>1.674504</v>
      </c>
      <c r="H257" s="2">
        <f t="shared" si="23"/>
        <v>1.9454894999999988</v>
      </c>
      <c r="I257" s="2">
        <f t="array" ref="I257">SUMPRODUCT(B241:B260, (ROW(B241:B260)-ROW(B241)+1)) / (20*21/2)</f>
        <v>1.7009209523809521</v>
      </c>
      <c r="J257" s="2">
        <f t="shared" si="26"/>
        <v>1.6833332203081588</v>
      </c>
      <c r="K257" s="2">
        <f t="shared" si="28"/>
        <v>1.6999647991536562</v>
      </c>
    </row>
    <row r="258" spans="1:11" ht="13.5" x14ac:dyDescent="0.25">
      <c r="A258" s="3">
        <f>TITRES_STAT!B261</f>
        <v>42382</v>
      </c>
      <c r="B258" s="17">
        <f>TITRES_STAT!D261</f>
        <v>1.7597</v>
      </c>
      <c r="C258" s="2">
        <f t="shared" si="21"/>
        <v>2.629999999999999E-2</v>
      </c>
      <c r="D258" s="2">
        <f t="shared" si="22"/>
        <v>1.73028</v>
      </c>
      <c r="E258" s="2">
        <f t="shared" si="24"/>
        <v>1.7029699999999999</v>
      </c>
      <c r="F258" s="2">
        <f t="shared" si="25"/>
        <v>1.6748799999999999</v>
      </c>
      <c r="G258" s="2">
        <f t="shared" si="27"/>
        <v>1.6734539999999998</v>
      </c>
      <c r="H258" s="2">
        <f t="shared" si="23"/>
        <v>1.9440859999999989</v>
      </c>
      <c r="I258" s="2">
        <f t="array" ref="I258">SUMPRODUCT(B242:B261, (ROW(B242:B261)-ROW(B242)+1)) / (20*21/2)</f>
        <v>1.7047442857142858</v>
      </c>
      <c r="J258" s="2">
        <f t="shared" si="26"/>
        <v>1.6906062469454768</v>
      </c>
      <c r="K258" s="2">
        <f t="shared" si="28"/>
        <v>1.7023073560495914</v>
      </c>
    </row>
    <row r="259" spans="1:11" ht="13.5" x14ac:dyDescent="0.25">
      <c r="A259" s="3">
        <f>TITRES_STAT!B262</f>
        <v>42384</v>
      </c>
      <c r="B259" s="17">
        <f>TITRES_STAT!D262</f>
        <v>1.7229000000000001</v>
      </c>
      <c r="C259" s="2">
        <f t="shared" si="21"/>
        <v>-3.6799999999999944E-2</v>
      </c>
      <c r="D259" s="2">
        <f t="shared" si="22"/>
        <v>1.7323799999999998</v>
      </c>
      <c r="E259" s="2">
        <f t="shared" si="24"/>
        <v>1.7124200000000003</v>
      </c>
      <c r="F259" s="2">
        <f t="shared" si="25"/>
        <v>1.6782900000000001</v>
      </c>
      <c r="G259" s="2">
        <f t="shared" si="27"/>
        <v>1.6727179999999995</v>
      </c>
      <c r="H259" s="2">
        <f t="shared" si="23"/>
        <v>1.9425729999999988</v>
      </c>
      <c r="I259" s="2">
        <f t="array" ref="I259">SUMPRODUCT(B243:B262, (ROW(B243:B262)-ROW(B243)+1)) / (20*21/2)</f>
        <v>1.7048223809523813</v>
      </c>
      <c r="J259" s="2">
        <f t="shared" si="26"/>
        <v>1.6936818424744788</v>
      </c>
      <c r="K259" s="2">
        <f t="shared" si="28"/>
        <v>1.7031149107143133</v>
      </c>
    </row>
    <row r="260" spans="1:11" ht="13.5" x14ac:dyDescent="0.25">
      <c r="A260" s="3">
        <f>TITRES_STAT!B263</f>
        <v>42387</v>
      </c>
      <c r="B260" s="17">
        <f>TITRES_STAT!D263</f>
        <v>1.7177</v>
      </c>
      <c r="C260" s="2">
        <f t="shared" ref="C260:C323" si="29">B260-B259</f>
        <v>-5.2000000000000934E-3</v>
      </c>
      <c r="D260" s="2">
        <f t="shared" si="22"/>
        <v>1.7323799999999998</v>
      </c>
      <c r="E260" s="2">
        <f t="shared" si="24"/>
        <v>1.7192499999999999</v>
      </c>
      <c r="F260" s="2">
        <f t="shared" si="25"/>
        <v>1.6827549999999998</v>
      </c>
      <c r="G260" s="2">
        <f t="shared" si="27"/>
        <v>1.6718779999999998</v>
      </c>
      <c r="H260" s="2">
        <f t="shared" si="23"/>
        <v>1.9409594999999982</v>
      </c>
      <c r="I260" s="2">
        <f t="array" ref="I260">SUMPRODUCT(B244:B263, (ROW(B244:B263)-ROW(B244)+1)) / (20*21/2)</f>
        <v>1.707775238095238</v>
      </c>
      <c r="J260" s="2">
        <f t="shared" si="26"/>
        <v>1.6959692860483382</v>
      </c>
      <c r="K260" s="2">
        <f t="shared" si="28"/>
        <v>1.7036868750000265</v>
      </c>
    </row>
    <row r="261" spans="1:11" ht="13.5" x14ac:dyDescent="0.25">
      <c r="A261" s="3">
        <f>TITRES_STAT!B264</f>
        <v>42388</v>
      </c>
      <c r="B261" s="17">
        <f>TITRES_STAT!D264</f>
        <v>1.7229000000000001</v>
      </c>
      <c r="C261" s="2">
        <f t="shared" si="29"/>
        <v>5.2000000000000934E-3</v>
      </c>
      <c r="D261" s="2">
        <f t="shared" si="22"/>
        <v>1.7313200000000002</v>
      </c>
      <c r="E261" s="2">
        <f t="shared" si="24"/>
        <v>1.7245000000000001</v>
      </c>
      <c r="F261" s="2">
        <f t="shared" si="25"/>
        <v>1.6853799999999999</v>
      </c>
      <c r="G261" s="2">
        <f t="shared" si="27"/>
        <v>1.6716679999999997</v>
      </c>
      <c r="H261" s="2">
        <f t="shared" si="23"/>
        <v>1.9393969999999983</v>
      </c>
      <c r="I261" s="2">
        <f t="array" ref="I261">SUMPRODUCT(B245:B264, (ROW(B245:B264)-ROW(B245)+1)) / (20*21/2)</f>
        <v>1.7089233333333336</v>
      </c>
      <c r="J261" s="2">
        <f t="shared" si="26"/>
        <v>1.6985341159484966</v>
      </c>
      <c r="K261" s="2">
        <f t="shared" si="28"/>
        <v>1.7044403308823783</v>
      </c>
    </row>
    <row r="262" spans="1:11" ht="13.5" x14ac:dyDescent="0.25">
      <c r="A262" s="3">
        <f>TITRES_STAT!B265</f>
        <v>42389</v>
      </c>
      <c r="B262" s="17">
        <f>TITRES_STAT!D265</f>
        <v>1.6861999999999999</v>
      </c>
      <c r="C262" s="2">
        <f t="shared" si="29"/>
        <v>-3.6700000000000177E-2</v>
      </c>
      <c r="D262" s="2">
        <f t="shared" ref="D262:D325" si="30">AVERAGE(B258:B262)</f>
        <v>1.7218800000000001</v>
      </c>
      <c r="E262" s="2">
        <f t="shared" si="24"/>
        <v>1.7223999999999999</v>
      </c>
      <c r="F262" s="2">
        <f t="shared" si="25"/>
        <v>1.6866949999999998</v>
      </c>
      <c r="G262" s="2">
        <f t="shared" si="27"/>
        <v>1.6716679999999995</v>
      </c>
      <c r="H262" s="2">
        <f t="shared" si="23"/>
        <v>1.9376509999999985</v>
      </c>
      <c r="I262" s="2">
        <f t="array" ref="I262">SUMPRODUCT(B246:B265, (ROW(B246:B265)-ROW(B246)+1)) / (20*21/2)</f>
        <v>1.7063514285714285</v>
      </c>
      <c r="J262" s="2">
        <f t="shared" si="26"/>
        <v>1.6973594382391159</v>
      </c>
      <c r="K262" s="2">
        <f t="shared" si="28"/>
        <v>1.7037250237889516</v>
      </c>
    </row>
    <row r="263" spans="1:11" ht="13.5" x14ac:dyDescent="0.25">
      <c r="A263" s="3">
        <f>TITRES_STAT!B266</f>
        <v>42390</v>
      </c>
      <c r="B263" s="17">
        <f>TITRES_STAT!D266</f>
        <v>1.7177</v>
      </c>
      <c r="C263" s="2">
        <f t="shared" si="29"/>
        <v>3.1500000000000083E-2</v>
      </c>
      <c r="D263" s="2">
        <f t="shared" si="30"/>
        <v>1.7134800000000001</v>
      </c>
      <c r="E263" s="2">
        <f t="shared" si="24"/>
        <v>1.7218800000000001</v>
      </c>
      <c r="F263" s="2">
        <f t="shared" si="25"/>
        <v>1.689845</v>
      </c>
      <c r="G263" s="2">
        <f t="shared" si="27"/>
        <v>1.6732439999999995</v>
      </c>
      <c r="H263" s="2">
        <f t="shared" si="23"/>
        <v>1.9360874999999982</v>
      </c>
      <c r="I263" s="2">
        <f t="array" ref="I263">SUMPRODUCT(B247:B266, (ROW(B247:B266)-ROW(B247)+1)) / (20*21/2)</f>
        <v>1.7036042857142857</v>
      </c>
      <c r="J263" s="2">
        <f t="shared" si="26"/>
        <v>1.6992966345972955</v>
      </c>
      <c r="K263" s="2">
        <f t="shared" si="28"/>
        <v>1.7042730620717377</v>
      </c>
    </row>
    <row r="264" spans="1:11" ht="13.5" x14ac:dyDescent="0.25">
      <c r="A264" s="3">
        <f>TITRES_STAT!B267</f>
        <v>42391</v>
      </c>
      <c r="B264" s="17">
        <f>TITRES_STAT!D267</f>
        <v>1.7019</v>
      </c>
      <c r="C264" s="2">
        <f t="shared" si="29"/>
        <v>-1.5800000000000036E-2</v>
      </c>
      <c r="D264" s="2">
        <f t="shared" si="30"/>
        <v>1.7092799999999997</v>
      </c>
      <c r="E264" s="2">
        <f t="shared" si="24"/>
        <v>1.7208299999999999</v>
      </c>
      <c r="F264" s="2">
        <f t="shared" si="25"/>
        <v>1.692205</v>
      </c>
      <c r="G264" s="2">
        <f t="shared" si="27"/>
        <v>1.6747139999999994</v>
      </c>
      <c r="H264" s="2">
        <f t="shared" si="23"/>
        <v>1.9344944999999985</v>
      </c>
      <c r="I264" s="2">
        <f t="array" ref="I264">SUMPRODUCT(B248:B267, (ROW(B248:B267)-ROW(B248)+1)) / (20*21/2)</f>
        <v>1.7011271428571431</v>
      </c>
      <c r="J264" s="2">
        <f t="shared" si="26"/>
        <v>1.6995445741594577</v>
      </c>
      <c r="K264" s="2">
        <f t="shared" si="28"/>
        <v>1.7041800008140227</v>
      </c>
    </row>
    <row r="265" spans="1:11" ht="13.5" x14ac:dyDescent="0.25">
      <c r="A265" s="3">
        <f>TITRES_STAT!B268</f>
        <v>42394</v>
      </c>
      <c r="B265" s="17">
        <f>TITRES_STAT!D268</f>
        <v>1.6652</v>
      </c>
      <c r="C265" s="2">
        <f t="shared" si="29"/>
        <v>-3.6699999999999955E-2</v>
      </c>
      <c r="D265" s="2">
        <f t="shared" si="30"/>
        <v>1.69878</v>
      </c>
      <c r="E265" s="2">
        <f t="shared" si="24"/>
        <v>1.7155799999999999</v>
      </c>
      <c r="F265" s="2">
        <f t="shared" si="25"/>
        <v>1.6940449999999998</v>
      </c>
      <c r="G265" s="2">
        <f t="shared" si="27"/>
        <v>1.6757659999999992</v>
      </c>
      <c r="H265" s="2">
        <f t="shared" si="23"/>
        <v>1.9326184999999987</v>
      </c>
      <c r="I265" s="2">
        <f t="array" ref="I265">SUMPRODUCT(B249:B268, (ROW(B249:B268)-ROW(B249)+1)) / (20*21/2)</f>
        <v>1.69855</v>
      </c>
      <c r="J265" s="2">
        <f t="shared" si="26"/>
        <v>1.6962736623347474</v>
      </c>
      <c r="K265" s="2">
        <f t="shared" si="28"/>
        <v>1.7026513733311199</v>
      </c>
    </row>
    <row r="266" spans="1:11" ht="13.5" x14ac:dyDescent="0.25">
      <c r="A266" s="3">
        <f>TITRES_STAT!B269</f>
        <v>42395</v>
      </c>
      <c r="B266" s="17">
        <f>TITRES_STAT!D269</f>
        <v>1.6652</v>
      </c>
      <c r="C266" s="2">
        <f t="shared" si="29"/>
        <v>0</v>
      </c>
      <c r="D266" s="2">
        <f t="shared" si="30"/>
        <v>1.6872400000000003</v>
      </c>
      <c r="E266" s="2">
        <f t="shared" si="24"/>
        <v>1.7092800000000001</v>
      </c>
      <c r="F266" s="2">
        <f t="shared" si="25"/>
        <v>1.6964099999999998</v>
      </c>
      <c r="G266" s="2">
        <f t="shared" si="27"/>
        <v>1.6763979999999996</v>
      </c>
      <c r="H266" s="2">
        <f t="shared" ref="H266:H329" si="31">AVERAGE(B67:B266)</f>
        <v>1.9308169999999989</v>
      </c>
      <c r="I266" s="2">
        <f t="array" ref="I266">SUMPRODUCT(B250:B269, (ROW(B250:B269)-ROW(B250)+1)) / (20*21/2)</f>
        <v>1.6918728571428572</v>
      </c>
      <c r="J266" s="2">
        <f t="shared" si="26"/>
        <v>1.6933142659219143</v>
      </c>
      <c r="K266" s="2">
        <f t="shared" si="28"/>
        <v>1.7011826920240172</v>
      </c>
    </row>
    <row r="267" spans="1:11" ht="13.5" x14ac:dyDescent="0.25">
      <c r="A267" s="3">
        <f>TITRES_STAT!B270</f>
        <v>42396</v>
      </c>
      <c r="B267" s="17">
        <f>TITRES_STAT!D270</f>
        <v>1.6704000000000001</v>
      </c>
      <c r="C267" s="2">
        <f t="shared" si="29"/>
        <v>5.2000000000000934E-3</v>
      </c>
      <c r="D267" s="2">
        <f t="shared" si="30"/>
        <v>1.6840800000000002</v>
      </c>
      <c r="E267" s="2">
        <f t="shared" si="24"/>
        <v>1.7029800000000002</v>
      </c>
      <c r="F267" s="2">
        <f t="shared" si="25"/>
        <v>1.69746</v>
      </c>
      <c r="G267" s="2">
        <f t="shared" si="27"/>
        <v>1.6755579999999994</v>
      </c>
      <c r="H267" s="2">
        <f t="shared" si="31"/>
        <v>1.929041499999999</v>
      </c>
      <c r="I267" s="2">
        <f t="array" ref="I267">SUMPRODUCT(B251:B270, (ROW(B251:B270)-ROW(B251)+1)) / (20*21/2)</f>
        <v>1.6856909523809522</v>
      </c>
      <c r="J267" s="2">
        <f t="shared" si="26"/>
        <v>1.6911319548817318</v>
      </c>
      <c r="K267" s="2">
        <f t="shared" si="28"/>
        <v>1.6999755276309183</v>
      </c>
    </row>
    <row r="268" spans="1:11" ht="13.5" x14ac:dyDescent="0.25">
      <c r="A268" s="3">
        <f>TITRES_STAT!B271</f>
        <v>42397</v>
      </c>
      <c r="B268" s="17">
        <f>TITRES_STAT!D271</f>
        <v>1.6704000000000001</v>
      </c>
      <c r="C268" s="2">
        <f t="shared" si="29"/>
        <v>0</v>
      </c>
      <c r="D268" s="2">
        <f t="shared" si="30"/>
        <v>1.6746199999999998</v>
      </c>
      <c r="E268" s="2">
        <f t="shared" ref="E268:E331" si="32">AVERAGE(B259:B268)</f>
        <v>1.6940500000000003</v>
      </c>
      <c r="F268" s="2">
        <f t="shared" si="25"/>
        <v>1.6985099999999995</v>
      </c>
      <c r="G268" s="2">
        <f t="shared" si="27"/>
        <v>1.6742979999999994</v>
      </c>
      <c r="H268" s="2">
        <f t="shared" si="31"/>
        <v>1.927265999999999</v>
      </c>
      <c r="I268" s="2">
        <f t="array" ref="I268">SUMPRODUCT(B252:B271, (ROW(B252:B271)-ROW(B252)+1)) / (20*21/2)</f>
        <v>1.6830890476190479</v>
      </c>
      <c r="J268" s="2">
        <f t="shared" si="26"/>
        <v>1.6891574829882336</v>
      </c>
      <c r="K268" s="2">
        <f t="shared" si="28"/>
        <v>1.6988157030179412</v>
      </c>
    </row>
    <row r="269" spans="1:11" ht="13.5" x14ac:dyDescent="0.25">
      <c r="A269" s="3">
        <f>TITRES_STAT!B272</f>
        <v>42398</v>
      </c>
      <c r="B269" s="17">
        <f>TITRES_STAT!D272</f>
        <v>1.6284000000000001</v>
      </c>
      <c r="C269" s="2">
        <f t="shared" si="29"/>
        <v>-4.2000000000000037E-2</v>
      </c>
      <c r="D269" s="2">
        <f t="shared" si="30"/>
        <v>1.6599200000000001</v>
      </c>
      <c r="E269" s="2">
        <f t="shared" si="32"/>
        <v>1.6846000000000001</v>
      </c>
      <c r="F269" s="2">
        <f t="shared" si="25"/>
        <v>1.69851</v>
      </c>
      <c r="G269" s="2">
        <f t="shared" si="27"/>
        <v>1.6731419999999995</v>
      </c>
      <c r="H269" s="2">
        <f t="shared" si="31"/>
        <v>1.9251314999999991</v>
      </c>
      <c r="I269" s="2">
        <f t="array" ref="I269">SUMPRODUCT(B253:B272, (ROW(B253:B272)-ROW(B253)+1)) / (20*21/2)</f>
        <v>1.6814871428571432</v>
      </c>
      <c r="J269" s="2">
        <f t="shared" si="26"/>
        <v>1.6833710560369732</v>
      </c>
      <c r="K269" s="2">
        <f t="shared" si="28"/>
        <v>1.6960543028995905</v>
      </c>
    </row>
    <row r="270" spans="1:11" ht="13.5" x14ac:dyDescent="0.25">
      <c r="A270" s="3">
        <f>TITRES_STAT!B273</f>
        <v>42401</v>
      </c>
      <c r="B270" s="17">
        <f>TITRES_STAT!D273</f>
        <v>1.6335999999999999</v>
      </c>
      <c r="C270" s="2">
        <f t="shared" si="29"/>
        <v>5.1999999999998714E-3</v>
      </c>
      <c r="D270" s="2">
        <f t="shared" si="30"/>
        <v>1.6536000000000002</v>
      </c>
      <c r="E270" s="2">
        <f t="shared" si="32"/>
        <v>1.6761900000000005</v>
      </c>
      <c r="F270" s="2">
        <f t="shared" si="25"/>
        <v>1.6977199999999999</v>
      </c>
      <c r="G270" s="2">
        <f t="shared" si="27"/>
        <v>1.6713559999999998</v>
      </c>
      <c r="H270" s="2">
        <f t="shared" si="31"/>
        <v>1.9230479999999992</v>
      </c>
      <c r="I270" s="2">
        <f t="array" ref="I270">SUMPRODUCT(B254:B273, (ROW(B254:B273)-ROW(B254)+1)) / (20*21/2)</f>
        <v>1.6800104761904766</v>
      </c>
      <c r="J270" s="2">
        <f t="shared" si="26"/>
        <v>1.6786309554620233</v>
      </c>
      <c r="K270" s="2">
        <f t="shared" si="28"/>
        <v>1.6936051145505868</v>
      </c>
    </row>
    <row r="271" spans="1:11" ht="13.5" x14ac:dyDescent="0.25">
      <c r="A271" s="3">
        <f>TITRES_STAT!B274</f>
        <v>42402</v>
      </c>
      <c r="B271" s="17">
        <f>TITRES_STAT!D274</f>
        <v>1.6704000000000001</v>
      </c>
      <c r="C271" s="2">
        <f t="shared" si="29"/>
        <v>3.6800000000000166E-2</v>
      </c>
      <c r="D271" s="2">
        <f t="shared" si="30"/>
        <v>1.6546400000000001</v>
      </c>
      <c r="E271" s="2">
        <f t="shared" si="32"/>
        <v>1.6709400000000003</v>
      </c>
      <c r="F271" s="2">
        <f t="shared" si="25"/>
        <v>1.6977199999999999</v>
      </c>
      <c r="G271" s="2">
        <f t="shared" si="27"/>
        <v>1.671146</v>
      </c>
      <c r="H271" s="2">
        <f t="shared" si="31"/>
        <v>1.9209489999999991</v>
      </c>
      <c r="I271" s="2">
        <f t="array" ref="I271">SUMPRODUCT(B255:B274, (ROW(B255:B274)-ROW(B255)+1)) / (20*21/2)</f>
        <v>1.6752290476190475</v>
      </c>
      <c r="J271" s="2">
        <f t="shared" si="26"/>
        <v>1.6778470549418307</v>
      </c>
      <c r="K271" s="2">
        <f t="shared" si="28"/>
        <v>1.6926951100584069</v>
      </c>
    </row>
    <row r="272" spans="1:11" ht="13.5" x14ac:dyDescent="0.25">
      <c r="A272" s="3">
        <f>TITRES_STAT!B275</f>
        <v>42403</v>
      </c>
      <c r="B272" s="17">
        <f>TITRES_STAT!D275</f>
        <v>1.6809000000000001</v>
      </c>
      <c r="C272" s="2">
        <f t="shared" si="29"/>
        <v>1.0499999999999954E-2</v>
      </c>
      <c r="D272" s="2">
        <f t="shared" si="30"/>
        <v>1.6567399999999999</v>
      </c>
      <c r="E272" s="2">
        <f t="shared" si="32"/>
        <v>1.67041</v>
      </c>
      <c r="F272" s="2">
        <f t="shared" si="25"/>
        <v>1.6964049999999999</v>
      </c>
      <c r="G272" s="2">
        <f t="shared" si="27"/>
        <v>1.6712499999999999</v>
      </c>
      <c r="H272" s="2">
        <f t="shared" si="31"/>
        <v>1.9188779999999992</v>
      </c>
      <c r="I272" s="2">
        <f t="array" ref="I272">SUMPRODUCT(B256:B275, (ROW(B256:B275)-ROW(B256)+1)) / (20*21/2)</f>
        <v>1.6712776190476188</v>
      </c>
      <c r="J272" s="2">
        <f t="shared" si="26"/>
        <v>1.6781378116140373</v>
      </c>
      <c r="K272" s="2">
        <f t="shared" si="28"/>
        <v>1.6922325567227832</v>
      </c>
    </row>
    <row r="273" spans="1:11" ht="13.5" x14ac:dyDescent="0.25">
      <c r="A273" s="3">
        <f>TITRES_STAT!B276</f>
        <v>42404</v>
      </c>
      <c r="B273" s="17">
        <f>TITRES_STAT!D276</f>
        <v>1.6809000000000001</v>
      </c>
      <c r="C273" s="2">
        <f t="shared" si="29"/>
        <v>0</v>
      </c>
      <c r="D273" s="2">
        <f t="shared" si="30"/>
        <v>1.6588400000000001</v>
      </c>
      <c r="E273" s="2">
        <f t="shared" si="32"/>
        <v>1.66673</v>
      </c>
      <c r="F273" s="2">
        <f t="shared" si="25"/>
        <v>1.6943049999999999</v>
      </c>
      <c r="G273" s="2">
        <f t="shared" si="27"/>
        <v>1.6714599999999999</v>
      </c>
      <c r="H273" s="2">
        <f t="shared" si="31"/>
        <v>1.9166574999999997</v>
      </c>
      <c r="I273" s="2">
        <f t="array" ref="I273">SUMPRODUCT(B257:B276, (ROW(B257:B276)-ROW(B257)+1)) / (20*21/2)</f>
        <v>1.6676514285714286</v>
      </c>
      <c r="J273" s="2">
        <f t="shared" si="26"/>
        <v>1.6784008771746053</v>
      </c>
      <c r="K273" s="2">
        <f t="shared" si="28"/>
        <v>1.6917881427336545</v>
      </c>
    </row>
    <row r="274" spans="1:11" ht="13.5" x14ac:dyDescent="0.25">
      <c r="A274" s="3">
        <f>TITRES_STAT!B277</f>
        <v>42405</v>
      </c>
      <c r="B274" s="17">
        <f>TITRES_STAT!D277</f>
        <v>1.6440999999999999</v>
      </c>
      <c r="C274" s="2">
        <f t="shared" si="29"/>
        <v>-3.6800000000000166E-2</v>
      </c>
      <c r="D274" s="2">
        <f t="shared" si="30"/>
        <v>1.6619800000000002</v>
      </c>
      <c r="E274" s="2">
        <f t="shared" si="32"/>
        <v>1.6609499999999997</v>
      </c>
      <c r="F274" s="2">
        <f t="shared" si="25"/>
        <v>1.69089</v>
      </c>
      <c r="G274" s="2">
        <f t="shared" si="27"/>
        <v>1.6707239999999999</v>
      </c>
      <c r="H274" s="2">
        <f t="shared" si="31"/>
        <v>1.9141284999999997</v>
      </c>
      <c r="I274" s="2">
        <f t="array" ref="I274">SUMPRODUCT(B258:B277, (ROW(B258:B277)-ROW(B258)+1)) / (20*21/2)</f>
        <v>1.6604004761904758</v>
      </c>
      <c r="J274" s="2">
        <f t="shared" si="26"/>
        <v>1.6751341269675</v>
      </c>
      <c r="K274" s="2">
        <f t="shared" si="28"/>
        <v>1.6899180194891976</v>
      </c>
    </row>
    <row r="275" spans="1:11" ht="13.5" x14ac:dyDescent="0.25">
      <c r="A275" s="3">
        <f>TITRES_STAT!B278</f>
        <v>42408</v>
      </c>
      <c r="B275" s="17">
        <f>TITRES_STAT!D278</f>
        <v>1.6494</v>
      </c>
      <c r="C275" s="2">
        <f t="shared" si="29"/>
        <v>5.3000000000000824E-3</v>
      </c>
      <c r="D275" s="2">
        <f t="shared" si="30"/>
        <v>1.6651400000000003</v>
      </c>
      <c r="E275" s="2">
        <f t="shared" si="32"/>
        <v>1.6593699999999998</v>
      </c>
      <c r="F275" s="2">
        <f t="shared" si="25"/>
        <v>1.6874750000000003</v>
      </c>
      <c r="G275" s="2">
        <f t="shared" si="27"/>
        <v>1.6706180000000002</v>
      </c>
      <c r="H275" s="2">
        <f t="shared" si="31"/>
        <v>1.9115514999999998</v>
      </c>
      <c r="I275" s="2">
        <f t="array" ref="I275">SUMPRODUCT(B259:B278, (ROW(B259:B278)-ROW(B259)+1)) / (20*21/2)</f>
        <v>1.6557495238095237</v>
      </c>
      <c r="J275" s="2">
        <f t="shared" si="26"/>
        <v>1.6726832577324999</v>
      </c>
      <c r="K275" s="2">
        <f t="shared" si="28"/>
        <v>1.6883290775484447</v>
      </c>
    </row>
    <row r="276" spans="1:11" ht="13.5" x14ac:dyDescent="0.25">
      <c r="A276" s="3">
        <f>TITRES_STAT!B279</f>
        <v>42409</v>
      </c>
      <c r="B276" s="17">
        <f>TITRES_STAT!D279</f>
        <v>1.6494</v>
      </c>
      <c r="C276" s="2">
        <f t="shared" si="29"/>
        <v>0</v>
      </c>
      <c r="D276" s="2">
        <f t="shared" si="30"/>
        <v>1.6609400000000001</v>
      </c>
      <c r="E276" s="2">
        <f t="shared" si="32"/>
        <v>1.6577899999999999</v>
      </c>
      <c r="F276" s="2">
        <f t="shared" ref="F276:F339" si="33">AVERAGE(B257:B276)</f>
        <v>1.6835350000000002</v>
      </c>
      <c r="G276" s="2">
        <f t="shared" si="27"/>
        <v>1.670512</v>
      </c>
      <c r="H276" s="2">
        <f t="shared" si="31"/>
        <v>1.9088999999999998</v>
      </c>
      <c r="I276" s="2">
        <f t="array" ref="I276">SUMPRODUCT(B260:B279, (ROW(B260:B279)-ROW(B260)+1)) / (20*21/2)</f>
        <v>1.6497238095238096</v>
      </c>
      <c r="J276" s="2">
        <f t="shared" si="26"/>
        <v>1.6704658046151191</v>
      </c>
      <c r="K276" s="2">
        <f t="shared" si="28"/>
        <v>1.686802447056349</v>
      </c>
    </row>
    <row r="277" spans="1:11" ht="13.5" x14ac:dyDescent="0.25">
      <c r="A277" s="3">
        <f>TITRES_STAT!B280</f>
        <v>42410</v>
      </c>
      <c r="B277" s="17">
        <f>TITRES_STAT!D280</f>
        <v>1.6073999999999999</v>
      </c>
      <c r="C277" s="2">
        <f t="shared" si="29"/>
        <v>-4.2000000000000037E-2</v>
      </c>
      <c r="D277" s="2">
        <f t="shared" si="30"/>
        <v>1.6462399999999999</v>
      </c>
      <c r="E277" s="2">
        <f t="shared" si="32"/>
        <v>1.6514899999999997</v>
      </c>
      <c r="F277" s="2">
        <f t="shared" si="33"/>
        <v>1.6772350000000003</v>
      </c>
      <c r="G277" s="2">
        <f t="shared" si="27"/>
        <v>1.6690420000000001</v>
      </c>
      <c r="H277" s="2">
        <f t="shared" si="31"/>
        <v>1.9060879999999998</v>
      </c>
      <c r="I277" s="2">
        <f t="array" ref="I277">SUMPRODUCT(B261:B280, (ROW(B261:B280)-ROW(B261)+1)) / (20*21/2)</f>
        <v>1.6457433333333331</v>
      </c>
      <c r="J277" s="2">
        <f t="shared" ref="J277:J340" si="34">$J$4*B277+J276*(1-$J$4)</f>
        <v>1.6644595375089173</v>
      </c>
      <c r="K277" s="2">
        <f t="shared" si="28"/>
        <v>1.6836886256031589</v>
      </c>
    </row>
    <row r="278" spans="1:11" ht="13.5" x14ac:dyDescent="0.25">
      <c r="A278" s="3">
        <f>TITRES_STAT!B281</f>
        <v>42411</v>
      </c>
      <c r="B278" s="17">
        <f>TITRES_STAT!D281</f>
        <v>1.6284000000000001</v>
      </c>
      <c r="C278" s="2">
        <f t="shared" si="29"/>
        <v>2.100000000000013E-2</v>
      </c>
      <c r="D278" s="2">
        <f t="shared" si="30"/>
        <v>1.6357399999999997</v>
      </c>
      <c r="E278" s="2">
        <f t="shared" si="32"/>
        <v>1.6472899999999999</v>
      </c>
      <c r="F278" s="2">
        <f t="shared" si="33"/>
        <v>1.6706700000000001</v>
      </c>
      <c r="G278" s="2">
        <f t="shared" si="27"/>
        <v>1.6679919999999999</v>
      </c>
      <c r="H278" s="2">
        <f t="shared" si="31"/>
        <v>1.9031074999999995</v>
      </c>
      <c r="I278" s="2">
        <f t="array" ref="I278">SUMPRODUCT(B262:B281, (ROW(B262:B281)-ROW(B262)+1)) / (20*21/2)</f>
        <v>1.6377180952380952</v>
      </c>
      <c r="J278" s="2">
        <f t="shared" si="34"/>
        <v>1.6610252958414014</v>
      </c>
      <c r="K278" s="2">
        <f t="shared" si="28"/>
        <v>1.6815204442069567</v>
      </c>
    </row>
    <row r="279" spans="1:11" ht="13.5" x14ac:dyDescent="0.25">
      <c r="A279" s="3">
        <f>TITRES_STAT!B282</f>
        <v>42412</v>
      </c>
      <c r="B279" s="17">
        <f>TITRES_STAT!D282</f>
        <v>1.6073999999999999</v>
      </c>
      <c r="C279" s="2">
        <f t="shared" si="29"/>
        <v>-2.100000000000013E-2</v>
      </c>
      <c r="D279" s="2">
        <f t="shared" si="30"/>
        <v>1.6283999999999998</v>
      </c>
      <c r="E279" s="2">
        <f t="shared" si="32"/>
        <v>1.6451899999999999</v>
      </c>
      <c r="F279" s="2">
        <f t="shared" si="33"/>
        <v>1.664895</v>
      </c>
      <c r="G279" s="2">
        <f t="shared" si="27"/>
        <v>1.6667319999999999</v>
      </c>
      <c r="H279" s="2">
        <f t="shared" si="31"/>
        <v>1.9000964999999994</v>
      </c>
      <c r="I279" s="2">
        <f t="array" ref="I279">SUMPRODUCT(B263:B282, (ROW(B263:B282)-ROW(B263)+1)) / (20*21/2)</f>
        <v>1.6338880952380954</v>
      </c>
      <c r="J279" s="2">
        <f t="shared" si="34"/>
        <v>1.655918124808887</v>
      </c>
      <c r="K279" s="2">
        <f t="shared" si="28"/>
        <v>1.6786137601204094</v>
      </c>
    </row>
    <row r="280" spans="1:11" ht="13.5" x14ac:dyDescent="0.25">
      <c r="A280" s="3">
        <f>TITRES_STAT!B283</f>
        <v>42415</v>
      </c>
      <c r="B280" s="17">
        <f>TITRES_STAT!D283</f>
        <v>1.6231</v>
      </c>
      <c r="C280" s="2">
        <f t="shared" si="29"/>
        <v>1.5700000000000047E-2</v>
      </c>
      <c r="D280" s="2">
        <f t="shared" si="30"/>
        <v>1.62314</v>
      </c>
      <c r="E280" s="2">
        <f t="shared" si="32"/>
        <v>1.6441400000000002</v>
      </c>
      <c r="F280" s="2">
        <f t="shared" si="33"/>
        <v>1.6601650000000003</v>
      </c>
      <c r="G280" s="2">
        <f t="shared" si="27"/>
        <v>1.6658900000000001</v>
      </c>
      <c r="H280" s="2">
        <f t="shared" si="31"/>
        <v>1.897138999999999</v>
      </c>
      <c r="I280" s="2">
        <f t="array" ref="I280">SUMPRODUCT(B264:B283, (ROW(B264:B283)-ROW(B264)+1)) / (20*21/2)</f>
        <v>1.6269133333333332</v>
      </c>
      <c r="J280" s="2">
        <f t="shared" si="34"/>
        <v>1.6527925891128024</v>
      </c>
      <c r="K280" s="2">
        <f t="shared" si="28"/>
        <v>1.6764367499196091</v>
      </c>
    </row>
    <row r="281" spans="1:11" ht="13.5" x14ac:dyDescent="0.25">
      <c r="A281" s="3">
        <f>TITRES_STAT!B284</f>
        <v>42416</v>
      </c>
      <c r="B281" s="17">
        <f>TITRES_STAT!D284</f>
        <v>1.5759000000000001</v>
      </c>
      <c r="C281" s="2">
        <f t="shared" si="29"/>
        <v>-4.7199999999999909E-2</v>
      </c>
      <c r="D281" s="2">
        <f t="shared" si="30"/>
        <v>1.6084400000000003</v>
      </c>
      <c r="E281" s="2">
        <f t="shared" si="32"/>
        <v>1.6346900000000002</v>
      </c>
      <c r="F281" s="2">
        <f t="shared" si="33"/>
        <v>1.6528149999999999</v>
      </c>
      <c r="G281" s="2">
        <f t="shared" si="27"/>
        <v>1.66421</v>
      </c>
      <c r="H281" s="2">
        <f t="shared" si="31"/>
        <v>1.8939209999999991</v>
      </c>
      <c r="I281" s="2">
        <f t="array" ref="I281">SUMPRODUCT(B265:B284, (ROW(B265:B284)-ROW(B265)+1)) / (20*21/2)</f>
        <v>1.6241090476190476</v>
      </c>
      <c r="J281" s="2">
        <f t="shared" si="34"/>
        <v>1.6454694853877736</v>
      </c>
      <c r="K281" s="2">
        <f t="shared" si="28"/>
        <v>1.672494132275703</v>
      </c>
    </row>
    <row r="282" spans="1:11" ht="13.5" x14ac:dyDescent="0.25">
      <c r="A282" s="3">
        <f>TITRES_STAT!B285</f>
        <v>42417</v>
      </c>
      <c r="B282" s="17">
        <f>TITRES_STAT!D285</f>
        <v>1.6126</v>
      </c>
      <c r="C282" s="2">
        <f t="shared" si="29"/>
        <v>3.6699999999999955E-2</v>
      </c>
      <c r="D282" s="2">
        <f t="shared" si="30"/>
        <v>1.60948</v>
      </c>
      <c r="E282" s="2">
        <f t="shared" si="32"/>
        <v>1.6278600000000001</v>
      </c>
      <c r="F282" s="2">
        <f t="shared" si="33"/>
        <v>1.6491349999999998</v>
      </c>
      <c r="G282" s="2">
        <f t="shared" si="27"/>
        <v>1.6632639999999999</v>
      </c>
      <c r="H282" s="2">
        <f t="shared" si="31"/>
        <v>1.8908864999999992</v>
      </c>
      <c r="I282" s="2">
        <f t="array" ref="I282">SUMPRODUCT(B266:B285, (ROW(B266:B285)-ROW(B266)+1)) / (20*21/2)</f>
        <v>1.6202347619047619</v>
      </c>
      <c r="J282" s="2">
        <f t="shared" si="34"/>
        <v>1.6423390582079855</v>
      </c>
      <c r="K282" s="2">
        <f t="shared" si="28"/>
        <v>1.6701453427746951</v>
      </c>
    </row>
    <row r="283" spans="1:11" ht="13.5" x14ac:dyDescent="0.25">
      <c r="A283" s="3">
        <f>TITRES_STAT!B286</f>
        <v>42418</v>
      </c>
      <c r="B283" s="17">
        <f>TITRES_STAT!D286</f>
        <v>1.5759000000000001</v>
      </c>
      <c r="C283" s="2">
        <f t="shared" si="29"/>
        <v>-3.6699999999999955E-2</v>
      </c>
      <c r="D283" s="2">
        <f t="shared" si="30"/>
        <v>1.5989800000000001</v>
      </c>
      <c r="E283" s="2">
        <f t="shared" si="32"/>
        <v>1.6173600000000001</v>
      </c>
      <c r="F283" s="2">
        <f t="shared" si="33"/>
        <v>1.642045</v>
      </c>
      <c r="G283" s="2">
        <f t="shared" si="27"/>
        <v>1.662004</v>
      </c>
      <c r="H283" s="2">
        <f t="shared" si="31"/>
        <v>1.887692999999999</v>
      </c>
      <c r="I283" s="2">
        <f t="array" ref="I283">SUMPRODUCT(B267:B286, (ROW(B267:B286)-ROW(B267)+1)) / (20*21/2)</f>
        <v>1.6166857142857141</v>
      </c>
      <c r="J283" s="2">
        <f t="shared" si="34"/>
        <v>1.6360115288548442</v>
      </c>
      <c r="K283" s="2">
        <f t="shared" si="28"/>
        <v>1.6664494469796092</v>
      </c>
    </row>
    <row r="284" spans="1:11" ht="13.5" x14ac:dyDescent="0.25">
      <c r="A284" s="3">
        <f>TITRES_STAT!B287</f>
        <v>42419</v>
      </c>
      <c r="B284" s="17">
        <f>TITRES_STAT!D287</f>
        <v>1.6126</v>
      </c>
      <c r="C284" s="2">
        <f t="shared" si="29"/>
        <v>3.6699999999999955E-2</v>
      </c>
      <c r="D284" s="2">
        <f t="shared" si="30"/>
        <v>1.60002</v>
      </c>
      <c r="E284" s="2">
        <f t="shared" si="32"/>
        <v>1.6142100000000004</v>
      </c>
      <c r="F284" s="2">
        <f t="shared" si="33"/>
        <v>1.6375799999999998</v>
      </c>
      <c r="G284" s="2">
        <f t="shared" si="27"/>
        <v>1.6613740000000001</v>
      </c>
      <c r="H284" s="2">
        <f t="shared" si="31"/>
        <v>1.8846829999999988</v>
      </c>
      <c r="I284" s="2">
        <f t="array" ref="I284">SUMPRODUCT(B268:B287, (ROW(B268:B287)-ROW(B268)+1)) / (20*21/2)</f>
        <v>1.6124619047619047</v>
      </c>
      <c r="J284" s="2">
        <f t="shared" si="34"/>
        <v>1.6337818594400972</v>
      </c>
      <c r="K284" s="2">
        <f t="shared" si="28"/>
        <v>1.6643377039608009</v>
      </c>
    </row>
    <row r="285" spans="1:11" ht="13.5" x14ac:dyDescent="0.25">
      <c r="A285" s="3">
        <f>TITRES_STAT!B288</f>
        <v>42422</v>
      </c>
      <c r="B285" s="17">
        <f>TITRES_STAT!D288</f>
        <v>1.5969</v>
      </c>
      <c r="C285" s="2">
        <f t="shared" si="29"/>
        <v>-1.5700000000000047E-2</v>
      </c>
      <c r="D285" s="2">
        <f t="shared" si="30"/>
        <v>1.5947800000000001</v>
      </c>
      <c r="E285" s="2">
        <f t="shared" si="32"/>
        <v>1.6089600000000004</v>
      </c>
      <c r="F285" s="2">
        <f t="shared" si="33"/>
        <v>1.6341649999999999</v>
      </c>
      <c r="G285" s="2">
        <f t="shared" si="27"/>
        <v>1.6604300000000003</v>
      </c>
      <c r="H285" s="2">
        <f t="shared" si="31"/>
        <v>1.8818929999999989</v>
      </c>
      <c r="I285" s="2">
        <f t="array" ref="I285">SUMPRODUCT(B269:B288, (ROW(B269:B288)-ROW(B269)+1)) / (20*21/2)</f>
        <v>1.6076380952380949</v>
      </c>
      <c r="J285" s="2">
        <f t="shared" si="34"/>
        <v>1.630269301398183</v>
      </c>
      <c r="K285" s="2">
        <f t="shared" si="28"/>
        <v>1.6616930881192009</v>
      </c>
    </row>
    <row r="286" spans="1:11" ht="13.5" x14ac:dyDescent="0.25">
      <c r="A286" s="3">
        <f>TITRES_STAT!B289</f>
        <v>42423</v>
      </c>
      <c r="B286" s="17">
        <f>TITRES_STAT!D289</f>
        <v>1.5969</v>
      </c>
      <c r="C286" s="2">
        <f t="shared" si="29"/>
        <v>0</v>
      </c>
      <c r="D286" s="2">
        <f t="shared" si="30"/>
        <v>1.5989799999999998</v>
      </c>
      <c r="E286" s="2">
        <f t="shared" si="32"/>
        <v>1.6037100000000002</v>
      </c>
      <c r="F286" s="2">
        <f t="shared" si="33"/>
        <v>1.6307500000000001</v>
      </c>
      <c r="G286" s="2">
        <f t="shared" si="27"/>
        <v>1.6596960000000005</v>
      </c>
      <c r="H286" s="2">
        <f t="shared" si="31"/>
        <v>1.8792029999999995</v>
      </c>
      <c r="I286" s="2">
        <f t="array" ref="I286">SUMPRODUCT(B270:B289, (ROW(B270:B289)-ROW(B270)+1)) / (20*21/2)</f>
        <v>1.6032642857142854</v>
      </c>
      <c r="J286" s="2">
        <f t="shared" si="34"/>
        <v>1.627091272693594</v>
      </c>
      <c r="K286" s="2">
        <f t="shared" si="28"/>
        <v>1.6591521827027618</v>
      </c>
    </row>
    <row r="287" spans="1:11" ht="13.5" x14ac:dyDescent="0.25">
      <c r="A287" s="3">
        <f>TITRES_STAT!B290</f>
        <v>42424</v>
      </c>
      <c r="B287" s="17">
        <f>TITRES_STAT!D290</f>
        <v>1.5864</v>
      </c>
      <c r="C287" s="2">
        <f t="shared" si="29"/>
        <v>-1.0499999999999954E-2</v>
      </c>
      <c r="D287" s="2">
        <f t="shared" si="30"/>
        <v>1.5937399999999999</v>
      </c>
      <c r="E287" s="2">
        <f t="shared" si="32"/>
        <v>1.6016100000000002</v>
      </c>
      <c r="F287" s="2">
        <f t="shared" si="33"/>
        <v>1.6265499999999999</v>
      </c>
      <c r="G287" s="2">
        <f t="shared" si="27"/>
        <v>1.6582260000000004</v>
      </c>
      <c r="H287" s="2">
        <f t="shared" si="31"/>
        <v>1.8765349999999992</v>
      </c>
      <c r="I287" s="2">
        <f t="array" ref="I287">SUMPRODUCT(B271:B290, (ROW(B271:B290)-ROW(B271)+1)) / (20*21/2)</f>
        <v>1.6016357142857141</v>
      </c>
      <c r="J287" s="2">
        <f t="shared" si="34"/>
        <v>1.6232159133894422</v>
      </c>
      <c r="K287" s="2">
        <f t="shared" si="28"/>
        <v>1.6562991559301046</v>
      </c>
    </row>
    <row r="288" spans="1:11" ht="13.5" x14ac:dyDescent="0.25">
      <c r="A288" s="3">
        <f>TITRES_STAT!B291</f>
        <v>42425</v>
      </c>
      <c r="B288" s="17">
        <f>TITRES_STAT!D291</f>
        <v>1.5759000000000001</v>
      </c>
      <c r="C288" s="2">
        <f t="shared" si="29"/>
        <v>-1.0499999999999954E-2</v>
      </c>
      <c r="D288" s="2">
        <f t="shared" si="30"/>
        <v>1.5937399999999999</v>
      </c>
      <c r="E288" s="2">
        <f t="shared" si="32"/>
        <v>1.59636</v>
      </c>
      <c r="F288" s="2">
        <f t="shared" si="33"/>
        <v>1.6218250000000001</v>
      </c>
      <c r="G288" s="2">
        <f t="shared" si="27"/>
        <v>1.6574920000000006</v>
      </c>
      <c r="H288" s="2">
        <f t="shared" si="31"/>
        <v>1.8736649999999992</v>
      </c>
      <c r="I288" s="2">
        <f t="array" ref="I288">SUMPRODUCT(B272:B291, (ROW(B272:B291)-ROW(B272)+1)) / (20*21/2)</f>
        <v>1.6001571428571428</v>
      </c>
      <c r="J288" s="2">
        <f t="shared" si="34"/>
        <v>1.6187096359237811</v>
      </c>
      <c r="K288" s="2">
        <f t="shared" si="28"/>
        <v>1.6531462478544143</v>
      </c>
    </row>
    <row r="289" spans="1:11" ht="13.5" x14ac:dyDescent="0.25">
      <c r="A289" s="3">
        <f>TITRES_STAT!B292</f>
        <v>42426</v>
      </c>
      <c r="B289" s="17">
        <f>TITRES_STAT!D292</f>
        <v>1.5759000000000001</v>
      </c>
      <c r="C289" s="2">
        <f t="shared" si="29"/>
        <v>0</v>
      </c>
      <c r="D289" s="2">
        <f t="shared" si="30"/>
        <v>1.5863999999999998</v>
      </c>
      <c r="E289" s="2">
        <f t="shared" si="32"/>
        <v>1.59321</v>
      </c>
      <c r="F289" s="2">
        <f t="shared" si="33"/>
        <v>1.6192000000000004</v>
      </c>
      <c r="G289" s="2">
        <f t="shared" si="27"/>
        <v>1.6559160000000006</v>
      </c>
      <c r="H289" s="2">
        <f t="shared" si="31"/>
        <v>1.8709194999999992</v>
      </c>
      <c r="I289" s="2">
        <f t="array" ref="I289">SUMPRODUCT(B273:B292, (ROW(B273:B292)-ROW(B273)+1)) / (20*21/2)</f>
        <v>1.6005085714285718</v>
      </c>
      <c r="J289" s="2">
        <f t="shared" si="34"/>
        <v>1.614632527740564</v>
      </c>
      <c r="K289" s="2">
        <f t="shared" si="28"/>
        <v>1.6501169832326728</v>
      </c>
    </row>
    <row r="290" spans="1:11" ht="13.5" x14ac:dyDescent="0.25">
      <c r="A290" s="3">
        <f>TITRES_STAT!B293</f>
        <v>42429</v>
      </c>
      <c r="B290" s="17">
        <f>TITRES_STAT!D293</f>
        <v>1.6021000000000001</v>
      </c>
      <c r="C290" s="2">
        <f t="shared" si="29"/>
        <v>2.6200000000000001E-2</v>
      </c>
      <c r="D290" s="2">
        <f t="shared" si="30"/>
        <v>1.58744</v>
      </c>
      <c r="E290" s="2">
        <f t="shared" si="32"/>
        <v>1.59111</v>
      </c>
      <c r="F290" s="2">
        <f t="shared" si="33"/>
        <v>1.6176250000000003</v>
      </c>
      <c r="G290" s="2">
        <f t="shared" si="27"/>
        <v>1.6553900000000004</v>
      </c>
      <c r="H290" s="2">
        <f t="shared" si="31"/>
        <v>1.8683049999999992</v>
      </c>
      <c r="I290" s="2">
        <f t="array" ref="I290">SUMPRODUCT(B274:B293, (ROW(B274:B293)-ROW(B274)+1)) / (20*21/2)</f>
        <v>1.6036552380952382</v>
      </c>
      <c r="J290" s="2">
        <f t="shared" si="34"/>
        <v>1.613438953670034</v>
      </c>
      <c r="K290" s="2">
        <f t="shared" si="28"/>
        <v>1.6482339642823718</v>
      </c>
    </row>
    <row r="291" spans="1:11" ht="13.5" x14ac:dyDescent="0.25">
      <c r="A291" s="3">
        <f>TITRES_STAT!B294</f>
        <v>42430</v>
      </c>
      <c r="B291" s="17">
        <f>TITRES_STAT!D294</f>
        <v>1.6021000000000001</v>
      </c>
      <c r="C291" s="2">
        <f t="shared" si="29"/>
        <v>0</v>
      </c>
      <c r="D291" s="2">
        <f t="shared" si="30"/>
        <v>1.5884800000000001</v>
      </c>
      <c r="E291" s="2">
        <f t="shared" si="32"/>
        <v>1.5937300000000001</v>
      </c>
      <c r="F291" s="2">
        <f t="shared" si="33"/>
        <v>1.6142100000000006</v>
      </c>
      <c r="G291" s="2">
        <f t="shared" si="27"/>
        <v>1.6540240000000006</v>
      </c>
      <c r="H291" s="2">
        <f t="shared" si="31"/>
        <v>1.8657404999999994</v>
      </c>
      <c r="I291" s="2">
        <f t="array" ref="I291">SUMPRODUCT(B275:B294, (ROW(B275:B294)-ROW(B275)+1)) / (20*21/2)</f>
        <v>1.606481904761905</v>
      </c>
      <c r="J291" s="2">
        <f t="shared" si="34"/>
        <v>1.6123590533205068</v>
      </c>
      <c r="K291" s="2">
        <f t="shared" si="28"/>
        <v>1.6464247892124748</v>
      </c>
    </row>
    <row r="292" spans="1:11" ht="13.5" x14ac:dyDescent="0.25">
      <c r="A292" s="3">
        <f>TITRES_STAT!B295</f>
        <v>42431</v>
      </c>
      <c r="B292" s="17">
        <f>TITRES_STAT!D295</f>
        <v>1.6178999999999999</v>
      </c>
      <c r="C292" s="2">
        <f t="shared" si="29"/>
        <v>1.5799999999999814E-2</v>
      </c>
      <c r="D292" s="2">
        <f t="shared" si="30"/>
        <v>1.5947799999999999</v>
      </c>
      <c r="E292" s="2">
        <f t="shared" si="32"/>
        <v>1.5942600000000002</v>
      </c>
      <c r="F292" s="2">
        <f t="shared" si="33"/>
        <v>1.6110600000000006</v>
      </c>
      <c r="G292" s="2">
        <f t="shared" si="27"/>
        <v>1.6531840000000009</v>
      </c>
      <c r="H292" s="2">
        <f t="shared" si="31"/>
        <v>1.8633044999999995</v>
      </c>
      <c r="I292" s="2">
        <f t="array" ref="I292">SUMPRODUCT(B276:B295, (ROW(B276:B295)-ROW(B276)+1)) / (20*21/2)</f>
        <v>1.6093333333333333</v>
      </c>
      <c r="J292" s="2">
        <f t="shared" si="34"/>
        <v>1.6128867625280776</v>
      </c>
      <c r="K292" s="2">
        <f t="shared" si="28"/>
        <v>1.6453061700276719</v>
      </c>
    </row>
    <row r="293" spans="1:11" ht="13.5" x14ac:dyDescent="0.25">
      <c r="A293" s="3">
        <f>TITRES_STAT!B296</f>
        <v>42432</v>
      </c>
      <c r="B293" s="17">
        <f>TITRES_STAT!D296</f>
        <v>1.6440999999999999</v>
      </c>
      <c r="C293" s="2">
        <f t="shared" si="29"/>
        <v>2.6200000000000001E-2</v>
      </c>
      <c r="D293" s="2">
        <f t="shared" si="30"/>
        <v>1.60842</v>
      </c>
      <c r="E293" s="2">
        <f t="shared" si="32"/>
        <v>1.6010800000000003</v>
      </c>
      <c r="F293" s="2">
        <f t="shared" si="33"/>
        <v>1.6092200000000001</v>
      </c>
      <c r="G293" s="2">
        <f t="shared" si="27"/>
        <v>1.6529720000000003</v>
      </c>
      <c r="H293" s="2">
        <f t="shared" si="31"/>
        <v>1.8609499999999994</v>
      </c>
      <c r="I293" s="2">
        <f t="array" ref="I293">SUMPRODUCT(B277:B296, (ROW(B277:B296)-ROW(B277)+1)) / (20*21/2)</f>
        <v>1.6152347619047618</v>
      </c>
      <c r="J293" s="2">
        <f t="shared" si="34"/>
        <v>1.6158594518111178</v>
      </c>
      <c r="K293" s="2">
        <f t="shared" si="28"/>
        <v>1.6452588692422732</v>
      </c>
    </row>
    <row r="294" spans="1:11" ht="13.5" x14ac:dyDescent="0.25">
      <c r="A294" s="3">
        <f>TITRES_STAT!B297</f>
        <v>42433</v>
      </c>
      <c r="B294" s="17">
        <f>TITRES_STAT!D297</f>
        <v>1.6389</v>
      </c>
      <c r="C294" s="2">
        <f t="shared" si="29"/>
        <v>-5.1999999999998714E-3</v>
      </c>
      <c r="D294" s="2">
        <f t="shared" si="30"/>
        <v>1.6210200000000001</v>
      </c>
      <c r="E294" s="2">
        <f t="shared" si="32"/>
        <v>1.60371</v>
      </c>
      <c r="F294" s="2">
        <f t="shared" si="33"/>
        <v>1.6089600000000004</v>
      </c>
      <c r="G294" s="2">
        <f t="shared" si="27"/>
        <v>1.6526560000000006</v>
      </c>
      <c r="H294" s="2">
        <f t="shared" si="31"/>
        <v>1.8584449999999995</v>
      </c>
      <c r="I294" s="2">
        <f t="array" ref="I294">SUMPRODUCT(B278:B297, (ROW(B278:B297)-ROW(B278)+1)) / (20*21/2)</f>
        <v>1.6185314285714285</v>
      </c>
      <c r="J294" s="2">
        <f t="shared" si="34"/>
        <v>1.6180537897338683</v>
      </c>
      <c r="K294" s="2">
        <f t="shared" si="28"/>
        <v>1.6450095018210076</v>
      </c>
    </row>
    <row r="295" spans="1:11" ht="13.5" x14ac:dyDescent="0.25">
      <c r="A295" s="3">
        <f>TITRES_STAT!B298</f>
        <v>42436</v>
      </c>
      <c r="B295" s="17">
        <f>TITRES_STAT!D298</f>
        <v>1.6389</v>
      </c>
      <c r="C295" s="2">
        <f t="shared" si="29"/>
        <v>0</v>
      </c>
      <c r="D295" s="2">
        <f t="shared" si="30"/>
        <v>1.6283799999999999</v>
      </c>
      <c r="E295" s="2">
        <f t="shared" si="32"/>
        <v>1.60791</v>
      </c>
      <c r="F295" s="2">
        <f t="shared" si="33"/>
        <v>1.6084350000000005</v>
      </c>
      <c r="G295" s="2">
        <f t="shared" si="27"/>
        <v>1.6528660000000008</v>
      </c>
      <c r="H295" s="2">
        <f t="shared" si="31"/>
        <v>1.8558649999999994</v>
      </c>
      <c r="I295" s="2">
        <f t="array" ref="I295">SUMPRODUCT(B279:B298, (ROW(B279:B298)-ROW(B279)+1)) / (20*21/2)</f>
        <v>1.6191580952380953</v>
      </c>
      <c r="J295" s="2">
        <f t="shared" si="34"/>
        <v>1.6200391430925474</v>
      </c>
      <c r="K295" s="2">
        <f t="shared" si="28"/>
        <v>1.6447699135143015</v>
      </c>
    </row>
    <row r="296" spans="1:11" ht="13.5" x14ac:dyDescent="0.25">
      <c r="A296" s="3">
        <f>TITRES_STAT!B299</f>
        <v>42437</v>
      </c>
      <c r="B296" s="17">
        <f>TITRES_STAT!D299</f>
        <v>1.6704000000000001</v>
      </c>
      <c r="C296" s="2">
        <f t="shared" si="29"/>
        <v>3.1500000000000083E-2</v>
      </c>
      <c r="D296" s="2">
        <f t="shared" si="30"/>
        <v>1.6420400000000002</v>
      </c>
      <c r="E296" s="2">
        <f t="shared" si="32"/>
        <v>1.6152599999999999</v>
      </c>
      <c r="F296" s="2">
        <f t="shared" si="33"/>
        <v>1.6094850000000001</v>
      </c>
      <c r="G296" s="2">
        <f t="shared" si="27"/>
        <v>1.6539160000000004</v>
      </c>
      <c r="H296" s="2">
        <f t="shared" si="31"/>
        <v>1.8534674999999989</v>
      </c>
      <c r="I296" s="2">
        <f t="array" ref="I296">SUMPRODUCT(B280:B299, (ROW(B280:B299)-ROW(B280)+1)) / (20*21/2)</f>
        <v>1.6238347619047622</v>
      </c>
      <c r="J296" s="2">
        <f t="shared" si="34"/>
        <v>1.6248354151789715</v>
      </c>
      <c r="K296" s="2">
        <f t="shared" si="28"/>
        <v>1.6457750149451131</v>
      </c>
    </row>
    <row r="297" spans="1:11" ht="13.5" x14ac:dyDescent="0.25">
      <c r="A297" s="3">
        <f>TITRES_STAT!B300</f>
        <v>42438</v>
      </c>
      <c r="B297" s="17">
        <f>TITRES_STAT!D300</f>
        <v>1.6440999999999999</v>
      </c>
      <c r="C297" s="2">
        <f t="shared" si="29"/>
        <v>-2.6300000000000212E-2</v>
      </c>
      <c r="D297" s="2">
        <f t="shared" si="30"/>
        <v>1.6472799999999999</v>
      </c>
      <c r="E297" s="2">
        <f t="shared" si="32"/>
        <v>1.6210299999999997</v>
      </c>
      <c r="F297" s="2">
        <f t="shared" si="33"/>
        <v>1.6113200000000003</v>
      </c>
      <c r="G297" s="2">
        <f t="shared" si="27"/>
        <v>1.6538100000000007</v>
      </c>
      <c r="H297" s="2">
        <f t="shared" si="31"/>
        <v>1.851062999999999</v>
      </c>
      <c r="I297" s="2">
        <f t="array" ref="I297">SUMPRODUCT(B281:B300, (ROW(B281:B300)-ROW(B281)+1)) / (20*21/2)</f>
        <v>1.6287661904761908</v>
      </c>
      <c r="J297" s="2">
        <f t="shared" si="34"/>
        <v>1.6266701375428789</v>
      </c>
      <c r="K297" s="2">
        <f t="shared" si="28"/>
        <v>1.6457093280845205</v>
      </c>
    </row>
    <row r="298" spans="1:11" ht="13.5" x14ac:dyDescent="0.25">
      <c r="A298" s="3">
        <f>TITRES_STAT!B301</f>
        <v>42439</v>
      </c>
      <c r="B298" s="17">
        <f>TITRES_STAT!D301</f>
        <v>1.6178999999999999</v>
      </c>
      <c r="C298" s="2">
        <f t="shared" si="29"/>
        <v>-2.6200000000000001E-2</v>
      </c>
      <c r="D298" s="2">
        <f t="shared" si="30"/>
        <v>1.6420400000000002</v>
      </c>
      <c r="E298" s="2">
        <f t="shared" si="32"/>
        <v>1.6252299999999997</v>
      </c>
      <c r="F298" s="2">
        <f t="shared" si="33"/>
        <v>1.610795</v>
      </c>
      <c r="G298" s="2">
        <f t="shared" si="27"/>
        <v>1.6531800000000003</v>
      </c>
      <c r="H298" s="2">
        <f t="shared" si="31"/>
        <v>1.848377999999999</v>
      </c>
      <c r="I298" s="2">
        <f t="array" ref="I298">SUMPRODUCT(B282:B301, (ROW(B282:B301)-ROW(B282)+1)) / (20*21/2)</f>
        <v>1.6309923809523812</v>
      </c>
      <c r="J298" s="2">
        <f t="shared" si="34"/>
        <v>1.625834886348319</v>
      </c>
      <c r="K298" s="2">
        <f t="shared" si="28"/>
        <v>1.6446187661988532</v>
      </c>
    </row>
    <row r="299" spans="1:11" ht="13.5" x14ac:dyDescent="0.25">
      <c r="A299" s="3">
        <f>TITRES_STAT!B302</f>
        <v>42440</v>
      </c>
      <c r="B299" s="17">
        <f>TITRES_STAT!D302</f>
        <v>1.6598999999999999</v>
      </c>
      <c r="C299" s="2">
        <f t="shared" si="29"/>
        <v>4.2000000000000037E-2</v>
      </c>
      <c r="D299" s="2">
        <f t="shared" si="30"/>
        <v>1.6462399999999999</v>
      </c>
      <c r="E299" s="2">
        <f t="shared" si="32"/>
        <v>1.6336300000000001</v>
      </c>
      <c r="F299" s="2">
        <f t="shared" si="33"/>
        <v>1.6134200000000001</v>
      </c>
      <c r="G299" s="2">
        <f t="shared" si="27"/>
        <v>1.6538100000000002</v>
      </c>
      <c r="H299" s="2">
        <f t="shared" si="31"/>
        <v>1.8460274999999993</v>
      </c>
      <c r="I299" s="2">
        <f t="array" ref="I299">SUMPRODUCT(B283:B302, (ROW(B283:B302)-ROW(B283)+1)) / (20*21/2)</f>
        <v>1.6399185714285716</v>
      </c>
      <c r="J299" s="2">
        <f t="shared" si="34"/>
        <v>1.6290791828865743</v>
      </c>
      <c r="K299" s="2">
        <f t="shared" si="28"/>
        <v>1.6452180302694863</v>
      </c>
    </row>
    <row r="300" spans="1:11" ht="13.5" x14ac:dyDescent="0.25">
      <c r="A300" s="3">
        <f>TITRES_STAT!B303</f>
        <v>42443</v>
      </c>
      <c r="B300" s="17">
        <f>TITRES_STAT!D303</f>
        <v>1.6652</v>
      </c>
      <c r="C300" s="2">
        <f t="shared" si="29"/>
        <v>5.3000000000000824E-3</v>
      </c>
      <c r="D300" s="2">
        <f t="shared" si="30"/>
        <v>1.6515</v>
      </c>
      <c r="E300" s="2">
        <f t="shared" si="32"/>
        <v>1.63994</v>
      </c>
      <c r="F300" s="2">
        <f t="shared" si="33"/>
        <v>1.6155249999999999</v>
      </c>
      <c r="G300" s="2">
        <f t="shared" si="27"/>
        <v>1.654126</v>
      </c>
      <c r="H300" s="2">
        <f t="shared" si="31"/>
        <v>1.8437034999999995</v>
      </c>
      <c r="I300" s="2">
        <f t="array" ref="I300">SUMPRODUCT(B284:B303, (ROW(B284:B303)-ROW(B284)+1)) / (20*21/2)</f>
        <v>1.650369523809524</v>
      </c>
      <c r="J300" s="2">
        <f t="shared" si="34"/>
        <v>1.6325192607069006</v>
      </c>
      <c r="K300" s="2">
        <f t="shared" si="28"/>
        <v>1.646001636925585</v>
      </c>
    </row>
    <row r="301" spans="1:11" ht="13.5" x14ac:dyDescent="0.25">
      <c r="A301" s="3">
        <f>TITRES_STAT!B304</f>
        <v>42444</v>
      </c>
      <c r="B301" s="17">
        <f>TITRES_STAT!D304</f>
        <v>1.6389</v>
      </c>
      <c r="C301" s="2">
        <f t="shared" si="29"/>
        <v>-2.629999999999999E-2</v>
      </c>
      <c r="D301" s="2">
        <f t="shared" si="30"/>
        <v>1.6451999999999998</v>
      </c>
      <c r="E301" s="2">
        <f t="shared" si="32"/>
        <v>1.6436200000000003</v>
      </c>
      <c r="F301" s="2">
        <f t="shared" si="33"/>
        <v>1.6186750000000001</v>
      </c>
      <c r="G301" s="2">
        <f t="shared" si="27"/>
        <v>1.6534960000000001</v>
      </c>
      <c r="H301" s="2">
        <f t="shared" si="31"/>
        <v>1.8414224999999993</v>
      </c>
      <c r="I301" s="2">
        <f t="array" ref="I301">SUMPRODUCT(B285:B304, (ROW(B285:B304)-ROW(B285)+1)) / (20*21/2)</f>
        <v>1.6625752380952381</v>
      </c>
      <c r="J301" s="2">
        <f t="shared" si="34"/>
        <v>1.633126950163386</v>
      </c>
      <c r="K301" s="2">
        <f t="shared" si="28"/>
        <v>1.6457231413598759</v>
      </c>
    </row>
    <row r="302" spans="1:11" ht="13.5" x14ac:dyDescent="0.25">
      <c r="A302" s="3">
        <f>TITRES_STAT!B305</f>
        <v>42445</v>
      </c>
      <c r="B302" s="17">
        <f>TITRES_STAT!D305</f>
        <v>1.7123999999999999</v>
      </c>
      <c r="C302" s="2">
        <f t="shared" si="29"/>
        <v>7.3499999999999899E-2</v>
      </c>
      <c r="D302" s="2">
        <f t="shared" si="30"/>
        <v>1.65886</v>
      </c>
      <c r="E302" s="2">
        <f t="shared" si="32"/>
        <v>1.65307</v>
      </c>
      <c r="F302" s="2">
        <f t="shared" si="33"/>
        <v>1.6236650000000001</v>
      </c>
      <c r="G302" s="2">
        <f t="shared" si="27"/>
        <v>1.6536000000000002</v>
      </c>
      <c r="H302" s="2">
        <f t="shared" si="31"/>
        <v>1.8393344999999997</v>
      </c>
      <c r="I302" s="2">
        <f t="array" ref="I302">SUMPRODUCT(B286:B305, (ROW(B286:B305)-ROW(B286)+1)) / (20*21/2)</f>
        <v>1.6725757142857141</v>
      </c>
      <c r="J302" s="2">
        <f t="shared" si="34"/>
        <v>1.6406767644335398</v>
      </c>
      <c r="K302" s="2">
        <f t="shared" si="28"/>
        <v>1.648337920130077</v>
      </c>
    </row>
    <row r="303" spans="1:11" ht="13.5" x14ac:dyDescent="0.25">
      <c r="A303" s="3">
        <f>TITRES_STAT!B306</f>
        <v>42446</v>
      </c>
      <c r="B303" s="17">
        <f>TITRES_STAT!D306</f>
        <v>1.7334000000000001</v>
      </c>
      <c r="C303" s="2">
        <f t="shared" si="29"/>
        <v>2.100000000000013E-2</v>
      </c>
      <c r="D303" s="2">
        <f t="shared" si="30"/>
        <v>1.6819600000000001</v>
      </c>
      <c r="E303" s="2">
        <f t="shared" si="32"/>
        <v>1.6620000000000001</v>
      </c>
      <c r="F303" s="2">
        <f t="shared" si="33"/>
        <v>1.63154</v>
      </c>
      <c r="G303" s="2">
        <f t="shared" si="27"/>
        <v>1.65381</v>
      </c>
      <c r="H303" s="2">
        <f t="shared" si="31"/>
        <v>1.8373514999999998</v>
      </c>
      <c r="I303" s="2">
        <f t="array" ref="I303">SUMPRODUCT(B287:B306, (ROW(B287:B306)-ROW(B287)+1)) / (20*21/2)</f>
        <v>1.6788761904761906</v>
      </c>
      <c r="J303" s="2">
        <f t="shared" si="34"/>
        <v>1.6495075487732027</v>
      </c>
      <c r="K303" s="2">
        <f t="shared" si="28"/>
        <v>1.6516736879681133</v>
      </c>
    </row>
    <row r="304" spans="1:11" ht="13.5" x14ac:dyDescent="0.25">
      <c r="A304" s="3">
        <f>TITRES_STAT!B307</f>
        <v>42447</v>
      </c>
      <c r="B304" s="17">
        <f>TITRES_STAT!D307</f>
        <v>1.7597</v>
      </c>
      <c r="C304" s="2">
        <f t="shared" si="29"/>
        <v>2.629999999999999E-2</v>
      </c>
      <c r="D304" s="2">
        <f t="shared" si="30"/>
        <v>1.7019200000000001</v>
      </c>
      <c r="E304" s="2">
        <f t="shared" si="32"/>
        <v>1.67408</v>
      </c>
      <c r="F304" s="2">
        <f t="shared" si="33"/>
        <v>1.6388949999999998</v>
      </c>
      <c r="G304" s="2">
        <f t="shared" si="27"/>
        <v>1.6547559999999999</v>
      </c>
      <c r="H304" s="2">
        <f t="shared" si="31"/>
        <v>1.8354754999999998</v>
      </c>
      <c r="I304" s="2">
        <f t="array" ref="I304">SUMPRODUCT(B288:B307, (ROW(B288:B307)-ROW(B288)+1)) / (20*21/2)</f>
        <v>1.6846266666666665</v>
      </c>
      <c r="J304" s="2">
        <f t="shared" si="34"/>
        <v>1.6600020679376595</v>
      </c>
      <c r="K304" s="2">
        <f t="shared" si="28"/>
        <v>1.6559100139301481</v>
      </c>
    </row>
    <row r="305" spans="1:11" ht="13.5" x14ac:dyDescent="0.25">
      <c r="A305" s="3">
        <f>TITRES_STAT!B308</f>
        <v>42450</v>
      </c>
      <c r="B305" s="17">
        <f>TITRES_STAT!D308</f>
        <v>1.7439</v>
      </c>
      <c r="C305" s="2">
        <f t="shared" si="29"/>
        <v>-1.5800000000000036E-2</v>
      </c>
      <c r="D305" s="2">
        <f t="shared" si="30"/>
        <v>1.71766</v>
      </c>
      <c r="E305" s="2">
        <f t="shared" si="32"/>
        <v>1.68458</v>
      </c>
      <c r="F305" s="2">
        <f t="shared" si="33"/>
        <v>1.6462449999999997</v>
      </c>
      <c r="G305" s="2">
        <f t="shared" si="27"/>
        <v>1.6552799999999999</v>
      </c>
      <c r="H305" s="2">
        <f t="shared" si="31"/>
        <v>1.8335449999999998</v>
      </c>
      <c r="I305" s="2">
        <f t="array" ref="I305">SUMPRODUCT(B289:B308, (ROW(B289:B308)-ROW(B289)+1)) / (20*21/2)</f>
        <v>1.691281904761905</v>
      </c>
      <c r="J305" s="2">
        <f t="shared" si="34"/>
        <v>1.6679923471816918</v>
      </c>
      <c r="K305" s="2">
        <f t="shared" si="28"/>
        <v>1.659360601619162</v>
      </c>
    </row>
    <row r="306" spans="1:11" ht="13.5" x14ac:dyDescent="0.25">
      <c r="A306" s="3">
        <f>TITRES_STAT!B309</f>
        <v>42451</v>
      </c>
      <c r="B306" s="17">
        <f>TITRES_STAT!D309</f>
        <v>1.7123999999999999</v>
      </c>
      <c r="C306" s="2">
        <f t="shared" si="29"/>
        <v>-3.1500000000000083E-2</v>
      </c>
      <c r="D306" s="2">
        <f t="shared" si="30"/>
        <v>1.7323600000000003</v>
      </c>
      <c r="E306" s="2">
        <f t="shared" si="32"/>
        <v>1.6887799999999999</v>
      </c>
      <c r="F306" s="2">
        <f t="shared" si="33"/>
        <v>1.6520199999999998</v>
      </c>
      <c r="G306" s="2">
        <f t="shared" ref="G306:G369" si="35">AVERAGE(B257:B306)</f>
        <v>1.6549639999999997</v>
      </c>
      <c r="H306" s="2">
        <f t="shared" si="31"/>
        <v>1.8315564999999998</v>
      </c>
      <c r="I306" s="2">
        <f t="array" ref="I306">SUMPRODUCT(B290:B309, (ROW(B290:B309)-ROW(B290)+1)) / (20*21/2)</f>
        <v>1.697211904761905</v>
      </c>
      <c r="J306" s="2">
        <f t="shared" si="34"/>
        <v>1.6722216474501022</v>
      </c>
      <c r="K306" s="2">
        <f t="shared" si="28"/>
        <v>1.6614405780262538</v>
      </c>
    </row>
    <row r="307" spans="1:11" ht="13.5" x14ac:dyDescent="0.25">
      <c r="A307" s="3">
        <f>TITRES_STAT!B310</f>
        <v>42452</v>
      </c>
      <c r="B307" s="17">
        <f>TITRES_STAT!D310</f>
        <v>1.7123999999999999</v>
      </c>
      <c r="C307" s="2">
        <f t="shared" si="29"/>
        <v>0</v>
      </c>
      <c r="D307" s="2">
        <f t="shared" si="30"/>
        <v>1.7323599999999999</v>
      </c>
      <c r="E307" s="2">
        <f t="shared" si="32"/>
        <v>1.6956099999999998</v>
      </c>
      <c r="F307" s="2">
        <f t="shared" si="33"/>
        <v>1.6583199999999994</v>
      </c>
      <c r="G307" s="2">
        <f t="shared" si="35"/>
        <v>1.6545439999999996</v>
      </c>
      <c r="H307" s="2">
        <f t="shared" si="31"/>
        <v>1.8295679999999999</v>
      </c>
      <c r="I307" s="2">
        <f t="array" ref="I307">SUMPRODUCT(B291:B310, (ROW(B291:B310)-ROW(B291)+1)) / (20*21/2)</f>
        <v>1.6979119047619047</v>
      </c>
      <c r="J307" s="2">
        <f t="shared" si="34"/>
        <v>1.6760481572167591</v>
      </c>
      <c r="K307" s="2">
        <f t="shared" ref="K307:K370" si="36">$K$4*B307+(1-$K$4)*K306</f>
        <v>1.6634389867311066</v>
      </c>
    </row>
    <row r="308" spans="1:11" ht="13.5" x14ac:dyDescent="0.25">
      <c r="A308" s="3">
        <f>TITRES_STAT!B311</f>
        <v>42453</v>
      </c>
      <c r="B308" s="17">
        <f>TITRES_STAT!D311</f>
        <v>1.7282</v>
      </c>
      <c r="C308" s="2">
        <f t="shared" si="29"/>
        <v>1.5800000000000036E-2</v>
      </c>
      <c r="D308" s="2">
        <f t="shared" si="30"/>
        <v>1.7313199999999997</v>
      </c>
      <c r="E308" s="2">
        <f t="shared" si="32"/>
        <v>1.7066400000000002</v>
      </c>
      <c r="F308" s="2">
        <f t="shared" si="33"/>
        <v>1.6659349999999997</v>
      </c>
      <c r="G308" s="2">
        <f t="shared" si="35"/>
        <v>1.6539139999999997</v>
      </c>
      <c r="H308" s="2">
        <f t="shared" si="31"/>
        <v>1.8277335000000001</v>
      </c>
      <c r="I308" s="2">
        <f t="array" ref="I308">SUMPRODUCT(B292:B311, (ROW(B292:B311)-ROW(B292)+1)) / (20*21/2)</f>
        <v>1.6982366666666668</v>
      </c>
      <c r="J308" s="2">
        <f t="shared" si="34"/>
        <v>1.6810149993865917</v>
      </c>
      <c r="K308" s="2">
        <f t="shared" si="36"/>
        <v>1.6659786343102789</v>
      </c>
    </row>
    <row r="309" spans="1:11" ht="13.5" x14ac:dyDescent="0.25">
      <c r="A309" s="3">
        <f>TITRES_STAT!B312</f>
        <v>42454</v>
      </c>
      <c r="B309" s="17">
        <f>TITRES_STAT!D312</f>
        <v>1.7282</v>
      </c>
      <c r="C309" s="2">
        <f t="shared" si="29"/>
        <v>0</v>
      </c>
      <c r="D309" s="2">
        <f t="shared" si="30"/>
        <v>1.72502</v>
      </c>
      <c r="E309" s="2">
        <f t="shared" si="32"/>
        <v>1.7134700000000003</v>
      </c>
      <c r="F309" s="2">
        <f t="shared" si="33"/>
        <v>1.6735499999999999</v>
      </c>
      <c r="G309" s="2">
        <f t="shared" si="35"/>
        <v>1.6540199999999998</v>
      </c>
      <c r="H309" s="2">
        <f t="shared" si="31"/>
        <v>1.8257745000000003</v>
      </c>
      <c r="I309" s="2">
        <f t="array" ref="I309">SUMPRODUCT(B293:B312, (ROW(B293:B312)-ROW(B293)+1)) / (20*21/2)</f>
        <v>1.69918619047619</v>
      </c>
      <c r="J309" s="2">
        <f t="shared" si="34"/>
        <v>1.685508808968821</v>
      </c>
      <c r="K309" s="2">
        <f t="shared" si="36"/>
        <v>1.6684186878667386</v>
      </c>
    </row>
    <row r="310" spans="1:11" ht="13.5" x14ac:dyDescent="0.25">
      <c r="A310" s="3">
        <f>TITRES_STAT!B313</f>
        <v>42457</v>
      </c>
      <c r="B310" s="17">
        <f>TITRES_STAT!D313</f>
        <v>1.6809000000000001</v>
      </c>
      <c r="C310" s="2">
        <f t="shared" si="29"/>
        <v>-4.7299999999999898E-2</v>
      </c>
      <c r="D310" s="2">
        <f t="shared" si="30"/>
        <v>1.7124199999999998</v>
      </c>
      <c r="E310" s="2">
        <f t="shared" si="32"/>
        <v>1.7150400000000001</v>
      </c>
      <c r="F310" s="2">
        <f t="shared" si="33"/>
        <v>1.6774899999999999</v>
      </c>
      <c r="G310" s="2">
        <f t="shared" si="35"/>
        <v>1.653284</v>
      </c>
      <c r="H310" s="2">
        <f t="shared" si="31"/>
        <v>1.8235790000000003</v>
      </c>
      <c r="I310" s="2">
        <f t="array" ref="I310">SUMPRODUCT(B294:B313, (ROW(B294:B313)-ROW(B294)+1)) / (20*21/2)</f>
        <v>1.6987857142857143</v>
      </c>
      <c r="J310" s="2">
        <f t="shared" si="34"/>
        <v>1.6850698747813144</v>
      </c>
      <c r="K310" s="2">
        <f t="shared" si="36"/>
        <v>1.6689081510876509</v>
      </c>
    </row>
    <row r="311" spans="1:11" ht="13.5" x14ac:dyDescent="0.25">
      <c r="A311" s="3">
        <f>TITRES_STAT!B314</f>
        <v>42458</v>
      </c>
      <c r="B311" s="17">
        <f>TITRES_STAT!D314</f>
        <v>1.6809000000000001</v>
      </c>
      <c r="C311" s="2">
        <f t="shared" si="29"/>
        <v>0</v>
      </c>
      <c r="D311" s="2">
        <f t="shared" si="30"/>
        <v>1.7061199999999999</v>
      </c>
      <c r="E311" s="2">
        <f t="shared" si="32"/>
        <v>1.7192399999999999</v>
      </c>
      <c r="F311" s="2">
        <f t="shared" si="33"/>
        <v>1.68143</v>
      </c>
      <c r="G311" s="2">
        <f t="shared" si="35"/>
        <v>1.6524439999999996</v>
      </c>
      <c r="H311" s="2">
        <f t="shared" si="31"/>
        <v>1.8213835000000003</v>
      </c>
      <c r="I311" s="2">
        <f t="array" ref="I311">SUMPRODUCT(B295:B314, (ROW(B295:B314)-ROW(B295)+1)) / (20*21/2)</f>
        <v>1.69621</v>
      </c>
      <c r="J311" s="2">
        <f t="shared" si="34"/>
        <v>1.6846727438497608</v>
      </c>
      <c r="K311" s="2">
        <f t="shared" si="36"/>
        <v>1.6693784196724488</v>
      </c>
    </row>
    <row r="312" spans="1:11" ht="13.5" x14ac:dyDescent="0.25">
      <c r="A312" s="3">
        <f>TITRES_STAT!B315</f>
        <v>42459</v>
      </c>
      <c r="B312" s="17">
        <f>TITRES_STAT!D315</f>
        <v>1.6914</v>
      </c>
      <c r="C312" s="2">
        <f t="shared" si="29"/>
        <v>1.0499999999999954E-2</v>
      </c>
      <c r="D312" s="2">
        <f t="shared" si="30"/>
        <v>1.7019200000000001</v>
      </c>
      <c r="E312" s="2">
        <f t="shared" si="32"/>
        <v>1.7171399999999999</v>
      </c>
      <c r="F312" s="2">
        <f t="shared" si="33"/>
        <v>1.6851050000000001</v>
      </c>
      <c r="G312" s="2">
        <f t="shared" si="35"/>
        <v>1.6525479999999992</v>
      </c>
      <c r="H312" s="2">
        <f t="shared" si="31"/>
        <v>1.8192655</v>
      </c>
      <c r="I312" s="2">
        <f t="array" ref="I312">SUMPRODUCT(B296:B315, (ROW(B296:B315)-ROW(B296)+1)) / (20*21/2)</f>
        <v>1.6955342857142854</v>
      </c>
      <c r="J312" s="2">
        <f t="shared" si="34"/>
        <v>1.6853134349116883</v>
      </c>
      <c r="K312" s="2">
        <f t="shared" si="36"/>
        <v>1.6702420110578431</v>
      </c>
    </row>
    <row r="313" spans="1:11" ht="13.5" x14ac:dyDescent="0.25">
      <c r="A313" s="3">
        <f>TITRES_STAT!B316</f>
        <v>42460</v>
      </c>
      <c r="B313" s="17">
        <f>TITRES_STAT!D316</f>
        <v>1.6809000000000001</v>
      </c>
      <c r="C313" s="2">
        <f t="shared" si="29"/>
        <v>-1.0499999999999954E-2</v>
      </c>
      <c r="D313" s="2">
        <f t="shared" si="30"/>
        <v>1.6924599999999999</v>
      </c>
      <c r="E313" s="2">
        <f t="shared" si="32"/>
        <v>1.7118899999999997</v>
      </c>
      <c r="F313" s="2">
        <f t="shared" si="33"/>
        <v>1.6869450000000001</v>
      </c>
      <c r="G313" s="2">
        <f t="shared" si="35"/>
        <v>1.6518119999999994</v>
      </c>
      <c r="H313" s="2">
        <f t="shared" si="31"/>
        <v>1.8171945</v>
      </c>
      <c r="I313" s="2">
        <f t="array" ref="I313">SUMPRODUCT(B297:B316, (ROW(B297:B316)-ROW(B297)+1)) / (20*21/2)</f>
        <v>1.6946585714285713</v>
      </c>
      <c r="J313" s="2">
        <f t="shared" si="34"/>
        <v>1.684893107777242</v>
      </c>
      <c r="K313" s="2">
        <f t="shared" si="36"/>
        <v>1.670659971408516</v>
      </c>
    </row>
    <row r="314" spans="1:11" ht="13.5" x14ac:dyDescent="0.25">
      <c r="A314" s="3">
        <f>TITRES_STAT!B317</f>
        <v>42461</v>
      </c>
      <c r="B314" s="17">
        <f>TITRES_STAT!D317</f>
        <v>1.6598999999999999</v>
      </c>
      <c r="C314" s="2">
        <f t="shared" si="29"/>
        <v>-2.100000000000013E-2</v>
      </c>
      <c r="D314" s="2">
        <f t="shared" si="30"/>
        <v>1.6788000000000001</v>
      </c>
      <c r="E314" s="2">
        <f t="shared" si="32"/>
        <v>1.7019099999999998</v>
      </c>
      <c r="F314" s="2">
        <f t="shared" si="33"/>
        <v>1.6879950000000001</v>
      </c>
      <c r="G314" s="2">
        <f t="shared" si="35"/>
        <v>1.6509719999999992</v>
      </c>
      <c r="H314" s="2">
        <f t="shared" si="31"/>
        <v>1.8149190000000002</v>
      </c>
      <c r="I314" s="2">
        <f t="array" ref="I314">SUMPRODUCT(B298:B317, (ROW(B298:B317)-ROW(B298)+1)) / (20*21/2)</f>
        <v>1.6937328571428569</v>
      </c>
      <c r="J314" s="2">
        <f t="shared" si="34"/>
        <v>1.6825128117984569</v>
      </c>
      <c r="K314" s="2">
        <f t="shared" si="36"/>
        <v>1.670238011745437</v>
      </c>
    </row>
    <row r="315" spans="1:11" ht="13.5" x14ac:dyDescent="0.25">
      <c r="A315" s="3">
        <f>TITRES_STAT!B318</f>
        <v>42464</v>
      </c>
      <c r="B315" s="17">
        <f>TITRES_STAT!D318</f>
        <v>1.6809000000000001</v>
      </c>
      <c r="C315" s="2">
        <f t="shared" si="29"/>
        <v>2.100000000000013E-2</v>
      </c>
      <c r="D315" s="2">
        <f t="shared" si="30"/>
        <v>1.6788000000000001</v>
      </c>
      <c r="E315" s="2">
        <f t="shared" si="32"/>
        <v>1.6956099999999998</v>
      </c>
      <c r="F315" s="2">
        <f t="shared" si="33"/>
        <v>1.6900950000000001</v>
      </c>
      <c r="G315" s="2">
        <f t="shared" si="35"/>
        <v>1.6512859999999996</v>
      </c>
      <c r="H315" s="2">
        <f t="shared" si="31"/>
        <v>1.8127485000000001</v>
      </c>
      <c r="I315" s="2">
        <f t="array" ref="I315">SUMPRODUCT(B299:B318, (ROW(B299:B318)-ROW(B299)+1)) / (20*21/2)</f>
        <v>1.6936319047619046</v>
      </c>
      <c r="J315" s="2">
        <f t="shared" si="34"/>
        <v>1.6823592106747944</v>
      </c>
      <c r="K315" s="2">
        <f t="shared" si="36"/>
        <v>1.6706561289318906</v>
      </c>
    </row>
    <row r="316" spans="1:11" ht="13.5" x14ac:dyDescent="0.25">
      <c r="A316" s="3">
        <f>TITRES_STAT!B319</f>
        <v>42465</v>
      </c>
      <c r="B316" s="17">
        <f>TITRES_STAT!D319</f>
        <v>1.6809000000000001</v>
      </c>
      <c r="C316" s="2">
        <f t="shared" si="29"/>
        <v>0</v>
      </c>
      <c r="D316" s="2">
        <f t="shared" si="30"/>
        <v>1.6788000000000001</v>
      </c>
      <c r="E316" s="2">
        <f t="shared" si="32"/>
        <v>1.6924599999999999</v>
      </c>
      <c r="F316" s="2">
        <f t="shared" si="33"/>
        <v>1.6906200000000002</v>
      </c>
      <c r="G316" s="2">
        <f t="shared" si="35"/>
        <v>1.6515999999999993</v>
      </c>
      <c r="H316" s="2">
        <f t="shared" si="31"/>
        <v>1.8105780000000002</v>
      </c>
      <c r="I316" s="2">
        <f t="array" ref="I316">SUMPRODUCT(B300:B319, (ROW(B300:B319)-ROW(B300)+1)) / (20*21/2)</f>
        <v>1.6921809523809521</v>
      </c>
      <c r="J316" s="2">
        <f t="shared" si="34"/>
        <v>1.6822202382295761</v>
      </c>
      <c r="K316" s="2">
        <f t="shared" si="36"/>
        <v>1.6710578493659343</v>
      </c>
    </row>
    <row r="317" spans="1:11" ht="13.5" x14ac:dyDescent="0.25">
      <c r="A317" s="3">
        <f>TITRES_STAT!B320</f>
        <v>42466</v>
      </c>
      <c r="B317" s="17">
        <f>TITRES_STAT!D320</f>
        <v>1.6809000000000001</v>
      </c>
      <c r="C317" s="2">
        <f t="shared" si="29"/>
        <v>0</v>
      </c>
      <c r="D317" s="2">
        <f t="shared" si="30"/>
        <v>1.6766999999999999</v>
      </c>
      <c r="E317" s="2">
        <f t="shared" si="32"/>
        <v>1.6893100000000001</v>
      </c>
      <c r="F317" s="2">
        <f t="shared" si="33"/>
        <v>1.6924600000000005</v>
      </c>
      <c r="G317" s="2">
        <f t="shared" si="35"/>
        <v>1.6518099999999993</v>
      </c>
      <c r="H317" s="2">
        <f t="shared" si="31"/>
        <v>1.8085070000000001</v>
      </c>
      <c r="I317" s="2">
        <f t="array" ref="I317">SUMPRODUCT(B301:B320, (ROW(B301:B320)-ROW(B301)+1)) / (20*21/2)</f>
        <v>1.6906299999999999</v>
      </c>
      <c r="J317" s="2">
        <f t="shared" si="34"/>
        <v>1.6820945012553308</v>
      </c>
      <c r="K317" s="2">
        <f t="shared" si="36"/>
        <v>1.6714438160574665</v>
      </c>
    </row>
    <row r="318" spans="1:11" ht="13.5" x14ac:dyDescent="0.25">
      <c r="A318" s="3">
        <f>TITRES_STAT!B321</f>
        <v>42467</v>
      </c>
      <c r="B318" s="17">
        <f>TITRES_STAT!D321</f>
        <v>1.6914</v>
      </c>
      <c r="C318" s="2">
        <f t="shared" si="29"/>
        <v>1.0499999999999954E-2</v>
      </c>
      <c r="D318" s="2">
        <f t="shared" si="30"/>
        <v>1.6788000000000001</v>
      </c>
      <c r="E318" s="2">
        <f t="shared" si="32"/>
        <v>1.6856299999999997</v>
      </c>
      <c r="F318" s="2">
        <f t="shared" si="33"/>
        <v>1.6961350000000006</v>
      </c>
      <c r="G318" s="2">
        <f t="shared" si="35"/>
        <v>1.6522299999999996</v>
      </c>
      <c r="H318" s="2">
        <f t="shared" si="31"/>
        <v>1.8064385000000001</v>
      </c>
      <c r="I318" s="2">
        <f t="array" ref="I318">SUMPRODUCT(B302:B321, (ROW(B302:B321)-ROW(B302)+1)) / (20*21/2)</f>
        <v>1.6915090476190473</v>
      </c>
      <c r="J318" s="2">
        <f t="shared" si="34"/>
        <v>1.6829807392310137</v>
      </c>
      <c r="K318" s="2">
        <f t="shared" si="36"/>
        <v>1.6722264115061933</v>
      </c>
    </row>
    <row r="319" spans="1:11" ht="13.5" x14ac:dyDescent="0.25">
      <c r="A319" s="3">
        <f>TITRES_STAT!B322</f>
        <v>42468</v>
      </c>
      <c r="B319" s="17">
        <f>TITRES_STAT!D322</f>
        <v>1.6809000000000001</v>
      </c>
      <c r="C319" s="2">
        <f t="shared" si="29"/>
        <v>-1.0499999999999954E-2</v>
      </c>
      <c r="D319" s="2">
        <f t="shared" si="30"/>
        <v>1.6829999999999998</v>
      </c>
      <c r="E319" s="2">
        <f t="shared" si="32"/>
        <v>1.6808999999999998</v>
      </c>
      <c r="F319" s="2">
        <f t="shared" si="33"/>
        <v>1.6971850000000006</v>
      </c>
      <c r="G319" s="2">
        <f t="shared" si="35"/>
        <v>1.6532799999999994</v>
      </c>
      <c r="H319" s="2">
        <f t="shared" si="31"/>
        <v>1.8043920000000002</v>
      </c>
      <c r="I319" s="2">
        <f t="array" ref="I319">SUMPRODUCT(B303:B322, (ROW(B303:B322)-ROW(B303)+1)) / (20*21/2)</f>
        <v>1.6935580952380953</v>
      </c>
      <c r="J319" s="2">
        <f t="shared" si="34"/>
        <v>1.6827825735899649</v>
      </c>
      <c r="K319" s="2">
        <f t="shared" si="36"/>
        <v>1.6725665522314408</v>
      </c>
    </row>
    <row r="320" spans="1:11" ht="13.5" x14ac:dyDescent="0.25">
      <c r="A320" s="3">
        <f>TITRES_STAT!B323</f>
        <v>42471</v>
      </c>
      <c r="B320" s="17">
        <f>TITRES_STAT!D323</f>
        <v>1.6809000000000001</v>
      </c>
      <c r="C320" s="2">
        <f t="shared" si="29"/>
        <v>0</v>
      </c>
      <c r="D320" s="2">
        <f t="shared" si="30"/>
        <v>1.6830000000000003</v>
      </c>
      <c r="E320" s="2">
        <f t="shared" si="32"/>
        <v>1.6808999999999998</v>
      </c>
      <c r="F320" s="2">
        <f t="shared" si="33"/>
        <v>1.6979700000000004</v>
      </c>
      <c r="G320" s="2">
        <f t="shared" si="35"/>
        <v>1.6542259999999993</v>
      </c>
      <c r="H320" s="2">
        <f t="shared" si="31"/>
        <v>1.8022960000000001</v>
      </c>
      <c r="I320" s="2">
        <f t="array" ref="I320">SUMPRODUCT(B304:B323, (ROW(B304:B323)-ROW(B304)+1)) / (20*21/2)</f>
        <v>1.6935571428571428</v>
      </c>
      <c r="J320" s="2">
        <f t="shared" si="34"/>
        <v>1.6826032808671112</v>
      </c>
      <c r="K320" s="2">
        <f t="shared" si="36"/>
        <v>1.6728933541047177</v>
      </c>
    </row>
    <row r="321" spans="1:11" ht="13.5" x14ac:dyDescent="0.25">
      <c r="A321" s="3">
        <f>TITRES_STAT!B324</f>
        <v>42472</v>
      </c>
      <c r="B321" s="17">
        <f>TITRES_STAT!D324</f>
        <v>1.7072000000000001</v>
      </c>
      <c r="C321" s="2">
        <f t="shared" si="29"/>
        <v>2.629999999999999E-2</v>
      </c>
      <c r="D321" s="2">
        <f t="shared" si="30"/>
        <v>1.6882600000000001</v>
      </c>
      <c r="E321" s="2">
        <f t="shared" si="32"/>
        <v>1.6835299999999997</v>
      </c>
      <c r="F321" s="2">
        <f t="shared" si="33"/>
        <v>1.7013850000000006</v>
      </c>
      <c r="G321" s="2">
        <f t="shared" si="35"/>
        <v>1.6549619999999996</v>
      </c>
      <c r="H321" s="2">
        <f t="shared" si="31"/>
        <v>1.8001325000000004</v>
      </c>
      <c r="I321" s="2">
        <f t="array" ref="I321">SUMPRODUCT(B305:B324, (ROW(B305:B324)-ROW(B305)+1)) / (20*21/2)</f>
        <v>1.6967061904761904</v>
      </c>
      <c r="J321" s="2">
        <f t="shared" si="34"/>
        <v>1.684945825546434</v>
      </c>
      <c r="K321" s="2">
        <f t="shared" si="36"/>
        <v>1.6742387127672778</v>
      </c>
    </row>
    <row r="322" spans="1:11" ht="13.5" x14ac:dyDescent="0.25">
      <c r="A322" s="3">
        <f>TITRES_STAT!B325</f>
        <v>42473</v>
      </c>
      <c r="B322" s="17">
        <f>TITRES_STAT!D325</f>
        <v>1.7229000000000001</v>
      </c>
      <c r="C322" s="2">
        <f t="shared" si="29"/>
        <v>1.5700000000000047E-2</v>
      </c>
      <c r="D322" s="2">
        <f t="shared" si="30"/>
        <v>1.6966600000000001</v>
      </c>
      <c r="E322" s="2">
        <f t="shared" si="32"/>
        <v>1.6866799999999997</v>
      </c>
      <c r="F322" s="2">
        <f t="shared" si="33"/>
        <v>1.7019100000000005</v>
      </c>
      <c r="G322" s="2">
        <f t="shared" si="35"/>
        <v>1.6558019999999996</v>
      </c>
      <c r="H322" s="2">
        <f t="shared" si="31"/>
        <v>1.7979725000000002</v>
      </c>
      <c r="I322" s="2">
        <f t="array" ref="I322">SUMPRODUCT(B306:B325, (ROW(B306:B325)-ROW(B306)+1)) / (20*21/2)</f>
        <v>1.6969804761904765</v>
      </c>
      <c r="J322" s="2">
        <f t="shared" si="34"/>
        <v>1.688560508827726</v>
      </c>
      <c r="K322" s="2">
        <f t="shared" si="36"/>
        <v>1.6761469985411102</v>
      </c>
    </row>
    <row r="323" spans="1:11" ht="13.5" x14ac:dyDescent="0.25">
      <c r="A323" s="3">
        <f>TITRES_STAT!B326</f>
        <v>42474</v>
      </c>
      <c r="B323" s="17">
        <f>TITRES_STAT!D326</f>
        <v>1.7019</v>
      </c>
      <c r="C323" s="2">
        <f t="shared" si="29"/>
        <v>-2.100000000000013E-2</v>
      </c>
      <c r="D323" s="2">
        <f t="shared" si="30"/>
        <v>1.69876</v>
      </c>
      <c r="E323" s="2">
        <f t="shared" si="32"/>
        <v>1.6887799999999999</v>
      </c>
      <c r="F323" s="2">
        <f t="shared" si="33"/>
        <v>1.7003350000000004</v>
      </c>
      <c r="G323" s="2">
        <f t="shared" si="35"/>
        <v>1.6562219999999994</v>
      </c>
      <c r="H323" s="2">
        <f t="shared" si="31"/>
        <v>1.7956580000000004</v>
      </c>
      <c r="I323" s="2">
        <f t="array" ref="I323">SUMPRODUCT(B307:B326, (ROW(B307:B326)-ROW(B307)+1)) / (20*21/2)</f>
        <v>1.7044642857142858</v>
      </c>
      <c r="J323" s="2">
        <f t="shared" si="34"/>
        <v>1.689830936558419</v>
      </c>
      <c r="K323" s="2">
        <f t="shared" si="36"/>
        <v>1.6771569201669492</v>
      </c>
    </row>
    <row r="324" spans="1:11" ht="13.5" x14ac:dyDescent="0.25">
      <c r="A324" s="3">
        <f>TITRES_STAT!B327</f>
        <v>42475</v>
      </c>
      <c r="B324" s="17">
        <f>TITRES_STAT!D327</f>
        <v>1.7334000000000001</v>
      </c>
      <c r="C324" s="2">
        <f t="shared" ref="C324:C387" si="37">B324-B323</f>
        <v>3.1500000000000083E-2</v>
      </c>
      <c r="D324" s="2">
        <f t="shared" si="30"/>
        <v>1.70926</v>
      </c>
      <c r="E324" s="2">
        <f t="shared" si="32"/>
        <v>1.6961300000000001</v>
      </c>
      <c r="F324" s="2">
        <f t="shared" si="33"/>
        <v>1.6990200000000004</v>
      </c>
      <c r="G324" s="2">
        <f t="shared" si="35"/>
        <v>1.6580079999999995</v>
      </c>
      <c r="H324" s="2">
        <f t="shared" si="31"/>
        <v>1.7935260000000008</v>
      </c>
      <c r="I324" s="2">
        <f t="array" ref="I324">SUMPRODUCT(B308:B327, (ROW(B308:B327)-ROW(B308)+1)) / (20*21/2)</f>
        <v>1.7091428571428573</v>
      </c>
      <c r="J324" s="2">
        <f t="shared" si="34"/>
        <v>1.6939803711719028</v>
      </c>
      <c r="K324" s="2">
        <f t="shared" si="36"/>
        <v>1.6793625311407943</v>
      </c>
    </row>
    <row r="325" spans="1:11" ht="13.5" x14ac:dyDescent="0.25">
      <c r="A325" s="3">
        <f>TITRES_STAT!B328</f>
        <v>42478</v>
      </c>
      <c r="B325" s="17">
        <f>TITRES_STAT!D328</f>
        <v>1.7019</v>
      </c>
      <c r="C325" s="2">
        <f t="shared" si="37"/>
        <v>-3.1500000000000083E-2</v>
      </c>
      <c r="D325" s="2">
        <f t="shared" si="30"/>
        <v>1.7134600000000002</v>
      </c>
      <c r="E325" s="2">
        <f t="shared" si="32"/>
        <v>1.6982300000000001</v>
      </c>
      <c r="F325" s="2">
        <f t="shared" si="33"/>
        <v>1.6969200000000004</v>
      </c>
      <c r="G325" s="2">
        <f t="shared" si="35"/>
        <v>1.6590579999999997</v>
      </c>
      <c r="H325" s="2">
        <f t="shared" si="31"/>
        <v>1.7913360000000009</v>
      </c>
      <c r="I325" s="2">
        <f t="array" ref="I325">SUMPRODUCT(B309:B328, (ROW(B309:B328)-ROW(B309)+1)) / (20*21/2)</f>
        <v>1.7146461904761907</v>
      </c>
      <c r="J325" s="2">
        <f t="shared" si="34"/>
        <v>1.6947346215364836</v>
      </c>
      <c r="K325" s="2">
        <f t="shared" si="36"/>
        <v>1.6802463534489984</v>
      </c>
    </row>
    <row r="326" spans="1:11" ht="13.5" x14ac:dyDescent="0.25">
      <c r="A326" s="3">
        <f>TITRES_STAT!B329</f>
        <v>42479</v>
      </c>
      <c r="B326" s="17">
        <f>TITRES_STAT!D329</f>
        <v>1.7755000000000001</v>
      </c>
      <c r="C326" s="2">
        <f t="shared" si="37"/>
        <v>7.360000000000011E-2</v>
      </c>
      <c r="D326" s="2">
        <f t="shared" ref="D326:D389" si="38">AVERAGE(B322:B326)</f>
        <v>1.72712</v>
      </c>
      <c r="E326" s="2">
        <f t="shared" si="32"/>
        <v>1.7076900000000002</v>
      </c>
      <c r="F326" s="2">
        <f t="shared" si="33"/>
        <v>1.700075</v>
      </c>
      <c r="G326" s="2">
        <f t="shared" si="35"/>
        <v>1.6615799999999996</v>
      </c>
      <c r="H326" s="2">
        <f t="shared" si="31"/>
        <v>1.7892900000000009</v>
      </c>
      <c r="I326" s="2">
        <f t="array" ref="I326">SUMPRODUCT(B310:B329, (ROW(B310:B329)-ROW(B310)+1)) / (20*21/2)</f>
        <v>1.7169995238095237</v>
      </c>
      <c r="J326" s="2">
        <f t="shared" si="34"/>
        <v>1.7024265623425328</v>
      </c>
      <c r="K326" s="2">
        <f t="shared" si="36"/>
        <v>1.6839817905686456</v>
      </c>
    </row>
    <row r="327" spans="1:11" ht="13.5" x14ac:dyDescent="0.25">
      <c r="A327" s="3">
        <f>TITRES_STAT!B330</f>
        <v>42480</v>
      </c>
      <c r="B327" s="17">
        <f>TITRES_STAT!D330</f>
        <v>1.7492000000000001</v>
      </c>
      <c r="C327" s="2">
        <f t="shared" si="37"/>
        <v>-2.629999999999999E-2</v>
      </c>
      <c r="D327" s="2">
        <f t="shared" si="38"/>
        <v>1.7323799999999998</v>
      </c>
      <c r="E327" s="2">
        <f t="shared" si="32"/>
        <v>1.7145200000000003</v>
      </c>
      <c r="F327" s="2">
        <f t="shared" si="33"/>
        <v>1.7019150000000001</v>
      </c>
      <c r="G327" s="2">
        <f t="shared" si="35"/>
        <v>1.6644159999999999</v>
      </c>
      <c r="H327" s="2">
        <f t="shared" si="31"/>
        <v>1.7871375000000007</v>
      </c>
      <c r="I327" s="2">
        <f t="array" ref="I327">SUMPRODUCT(B311:B330, (ROW(B311:B330)-ROW(B311)+1)) / (20*21/2)</f>
        <v>1.7193528571428573</v>
      </c>
      <c r="J327" s="2">
        <f t="shared" si="34"/>
        <v>1.7068811754527677</v>
      </c>
      <c r="K327" s="2">
        <f t="shared" si="36"/>
        <v>1.6865393674090909</v>
      </c>
    </row>
    <row r="328" spans="1:11" ht="13.5" x14ac:dyDescent="0.25">
      <c r="A328" s="3">
        <f>TITRES_STAT!B331</f>
        <v>42481</v>
      </c>
      <c r="B328" s="17">
        <f>TITRES_STAT!D331</f>
        <v>1.7597</v>
      </c>
      <c r="C328" s="2">
        <f t="shared" si="37"/>
        <v>1.0499999999999954E-2</v>
      </c>
      <c r="D328" s="2">
        <f t="shared" si="38"/>
        <v>1.7439399999999998</v>
      </c>
      <c r="E328" s="2">
        <f t="shared" si="32"/>
        <v>1.7213499999999999</v>
      </c>
      <c r="F328" s="2">
        <f t="shared" si="33"/>
        <v>1.7034899999999999</v>
      </c>
      <c r="G328" s="2">
        <f t="shared" si="35"/>
        <v>1.6670419999999995</v>
      </c>
      <c r="H328" s="2">
        <f t="shared" si="31"/>
        <v>1.7852860000000006</v>
      </c>
      <c r="I328" s="2">
        <f t="array" ref="I328">SUMPRODUCT(B312:B331, (ROW(B312:B331)-ROW(B312)+1)) / (20*21/2)</f>
        <v>1.7219761904761905</v>
      </c>
      <c r="J328" s="2">
        <f t="shared" si="34"/>
        <v>1.7119115396953615</v>
      </c>
      <c r="K328" s="2">
        <f t="shared" si="36"/>
        <v>1.6894084118244208</v>
      </c>
    </row>
    <row r="329" spans="1:11" ht="13.5" x14ac:dyDescent="0.25">
      <c r="A329" s="3">
        <f>TITRES_STAT!B332</f>
        <v>42482</v>
      </c>
      <c r="B329" s="17">
        <f>TITRES_STAT!D332</f>
        <v>1.7282</v>
      </c>
      <c r="C329" s="2">
        <f t="shared" si="37"/>
        <v>-3.1500000000000083E-2</v>
      </c>
      <c r="D329" s="2">
        <f t="shared" si="38"/>
        <v>1.7428999999999999</v>
      </c>
      <c r="E329" s="2">
        <f t="shared" si="32"/>
        <v>1.7260800000000003</v>
      </c>
      <c r="F329" s="2">
        <f t="shared" si="33"/>
        <v>1.7034899999999999</v>
      </c>
      <c r="G329" s="2">
        <f t="shared" si="35"/>
        <v>1.6694579999999997</v>
      </c>
      <c r="H329" s="2">
        <f t="shared" si="31"/>
        <v>1.783158500000001</v>
      </c>
      <c r="I329" s="2">
        <f t="array" ref="I329">SUMPRODUCT(B313:B332, (ROW(B313:B332)-ROW(B313)+1)) / (20*21/2)</f>
        <v>1.7268542857142855</v>
      </c>
      <c r="J329" s="2">
        <f t="shared" si="34"/>
        <v>1.7134628216291365</v>
      </c>
      <c r="K329" s="2">
        <f t="shared" si="36"/>
        <v>1.6909296505764044</v>
      </c>
    </row>
    <row r="330" spans="1:11" ht="13.5" x14ac:dyDescent="0.25">
      <c r="A330" s="3">
        <f>TITRES_STAT!B333</f>
        <v>42485</v>
      </c>
      <c r="B330" s="17">
        <f>TITRES_STAT!D333</f>
        <v>1.7282</v>
      </c>
      <c r="C330" s="2">
        <f t="shared" si="37"/>
        <v>0</v>
      </c>
      <c r="D330" s="2">
        <f t="shared" si="38"/>
        <v>1.7481599999999999</v>
      </c>
      <c r="E330" s="2">
        <f t="shared" si="32"/>
        <v>1.73081</v>
      </c>
      <c r="F330" s="2">
        <f t="shared" si="33"/>
        <v>1.7058549999999997</v>
      </c>
      <c r="G330" s="2">
        <f t="shared" si="35"/>
        <v>1.6715600000000002</v>
      </c>
      <c r="H330" s="2">
        <f t="shared" ref="H330:H393" si="39">AVERAGE(B131:B330)</f>
        <v>1.7810310000000009</v>
      </c>
      <c r="I330" s="2">
        <f t="array" ref="I330">SUMPRODUCT(B314:B333, (ROW(B314:B333)-ROW(B314)+1)) / (20*21/2)</f>
        <v>1.7284071428571426</v>
      </c>
      <c r="J330" s="2">
        <f t="shared" si="34"/>
        <v>1.7148663624263616</v>
      </c>
      <c r="K330" s="2">
        <f t="shared" si="36"/>
        <v>1.6923912329067416</v>
      </c>
    </row>
    <row r="331" spans="1:11" ht="13.5" x14ac:dyDescent="0.25">
      <c r="A331" s="3">
        <f>TITRES_STAT!B334</f>
        <v>42486</v>
      </c>
      <c r="B331" s="17">
        <f>TITRES_STAT!D334</f>
        <v>1.7334000000000001</v>
      </c>
      <c r="C331" s="2">
        <f t="shared" si="37"/>
        <v>5.2000000000000934E-3</v>
      </c>
      <c r="D331" s="2">
        <f t="shared" si="38"/>
        <v>1.7397400000000001</v>
      </c>
      <c r="E331" s="2">
        <f t="shared" si="32"/>
        <v>1.7334299999999998</v>
      </c>
      <c r="F331" s="2">
        <f t="shared" si="33"/>
        <v>1.7084799999999998</v>
      </c>
      <c r="G331" s="2">
        <f t="shared" si="35"/>
        <v>1.6747100000000001</v>
      </c>
      <c r="H331" s="2">
        <f t="shared" si="39"/>
        <v>1.7789295000000012</v>
      </c>
      <c r="I331" s="2">
        <f t="array" ref="I331">SUMPRODUCT(B315:B334, (ROW(B315:B334)-ROW(B315)+1)) / (20*21/2)</f>
        <v>1.7302299999999999</v>
      </c>
      <c r="J331" s="2">
        <f t="shared" si="34"/>
        <v>1.7166314707667081</v>
      </c>
      <c r="K331" s="2">
        <f t="shared" si="36"/>
        <v>1.6939994198515753</v>
      </c>
    </row>
    <row r="332" spans="1:11" ht="13.5" x14ac:dyDescent="0.25">
      <c r="A332" s="3">
        <f>TITRES_STAT!B335</f>
        <v>42487</v>
      </c>
      <c r="B332" s="17">
        <f>TITRES_STAT!D335</f>
        <v>1.7597</v>
      </c>
      <c r="C332" s="2">
        <f t="shared" si="37"/>
        <v>2.629999999999999E-2</v>
      </c>
      <c r="D332" s="2">
        <f t="shared" si="38"/>
        <v>1.7418400000000003</v>
      </c>
      <c r="E332" s="2">
        <f t="shared" ref="E332:E395" si="40">AVERAGE(B323:B332)</f>
        <v>1.7371099999999999</v>
      </c>
      <c r="F332" s="2">
        <f t="shared" si="33"/>
        <v>1.7118949999999997</v>
      </c>
      <c r="G332" s="2">
        <f t="shared" si="35"/>
        <v>1.6776519999999999</v>
      </c>
      <c r="H332" s="2">
        <f t="shared" si="39"/>
        <v>1.7769595000000011</v>
      </c>
      <c r="I332" s="2">
        <f t="array" ref="I332">SUMPRODUCT(B316:B335, (ROW(B316:B335)-ROW(B316)+1)) / (20*21/2)</f>
        <v>1.7307028571428569</v>
      </c>
      <c r="J332" s="2">
        <f t="shared" si="34"/>
        <v>1.7207332354555929</v>
      </c>
      <c r="K332" s="2">
        <f t="shared" si="36"/>
        <v>1.6965759131907294</v>
      </c>
    </row>
    <row r="333" spans="1:11" ht="13.5" x14ac:dyDescent="0.25">
      <c r="A333" s="3">
        <f>TITRES_STAT!B336</f>
        <v>42488</v>
      </c>
      <c r="B333" s="17">
        <f>TITRES_STAT!D336</f>
        <v>1.7282</v>
      </c>
      <c r="C333" s="2">
        <f t="shared" si="37"/>
        <v>-3.1500000000000083E-2</v>
      </c>
      <c r="D333" s="2">
        <f t="shared" si="38"/>
        <v>1.7355399999999999</v>
      </c>
      <c r="E333" s="2">
        <f t="shared" si="40"/>
        <v>1.7397399999999998</v>
      </c>
      <c r="F333" s="2">
        <f t="shared" si="33"/>
        <v>1.7142600000000001</v>
      </c>
      <c r="G333" s="2">
        <f t="shared" si="35"/>
        <v>1.6806980000000002</v>
      </c>
      <c r="H333" s="2">
        <f t="shared" si="39"/>
        <v>1.7748320000000013</v>
      </c>
      <c r="I333" s="2">
        <f t="array" ref="I333">SUMPRODUCT(B317:B336, (ROW(B317:B336)-ROW(B317)+1)) / (20*21/2)</f>
        <v>1.731975714285714</v>
      </c>
      <c r="J333" s="2">
        <f t="shared" si="34"/>
        <v>1.7214443558883936</v>
      </c>
      <c r="K333" s="2">
        <f t="shared" si="36"/>
        <v>1.6978160734577599</v>
      </c>
    </row>
    <row r="334" spans="1:11" ht="13.5" x14ac:dyDescent="0.25">
      <c r="A334" s="3">
        <f>TITRES_STAT!B337</f>
        <v>42489</v>
      </c>
      <c r="B334" s="17">
        <f>TITRES_STAT!D337</f>
        <v>1.7334000000000001</v>
      </c>
      <c r="C334" s="2">
        <f t="shared" si="37"/>
        <v>5.2000000000000934E-3</v>
      </c>
      <c r="D334" s="2">
        <f t="shared" si="38"/>
        <v>1.73658</v>
      </c>
      <c r="E334" s="2">
        <f t="shared" si="40"/>
        <v>1.7397399999999998</v>
      </c>
      <c r="F334" s="2">
        <f t="shared" si="33"/>
        <v>1.717935</v>
      </c>
      <c r="G334" s="2">
        <f t="shared" si="35"/>
        <v>1.6831140000000002</v>
      </c>
      <c r="H334" s="2">
        <f t="shared" si="39"/>
        <v>1.7728880000000016</v>
      </c>
      <c r="I334" s="2">
        <f t="array" ref="I334">SUMPRODUCT(B318:B337, (ROW(B318:B337)-ROW(B318)+1)) / (20*21/2)</f>
        <v>1.7319985714285713</v>
      </c>
      <c r="J334" s="2">
        <f t="shared" si="34"/>
        <v>1.7225829886609276</v>
      </c>
      <c r="K334" s="2">
        <f t="shared" si="36"/>
        <v>1.6992115215574557</v>
      </c>
    </row>
    <row r="335" spans="1:11" ht="13.5" x14ac:dyDescent="0.25">
      <c r="A335" s="3">
        <f>TITRES_STAT!B338</f>
        <v>42492</v>
      </c>
      <c r="B335" s="17">
        <f>TITRES_STAT!D338</f>
        <v>1.7229000000000001</v>
      </c>
      <c r="C335" s="2">
        <f t="shared" si="37"/>
        <v>-1.0499999999999954E-2</v>
      </c>
      <c r="D335" s="2">
        <f t="shared" si="38"/>
        <v>1.7355200000000004</v>
      </c>
      <c r="E335" s="2">
        <f t="shared" si="40"/>
        <v>1.7418399999999998</v>
      </c>
      <c r="F335" s="2">
        <f t="shared" si="33"/>
        <v>1.7200350000000004</v>
      </c>
      <c r="G335" s="2">
        <f t="shared" si="35"/>
        <v>1.6856340000000001</v>
      </c>
      <c r="H335" s="2">
        <f t="shared" si="39"/>
        <v>1.7709180000000015</v>
      </c>
      <c r="I335" s="2">
        <f t="array" ref="I335">SUMPRODUCT(B319:B338, (ROW(B319:B338)-ROW(B319)+1)) / (20*21/2)</f>
        <v>1.7288214285714281</v>
      </c>
      <c r="J335" s="2">
        <f t="shared" si="34"/>
        <v>1.7226131802170297</v>
      </c>
      <c r="K335" s="2">
        <f t="shared" si="36"/>
        <v>1.700140481496379</v>
      </c>
    </row>
    <row r="336" spans="1:11" ht="13.5" x14ac:dyDescent="0.25">
      <c r="A336" s="3">
        <f>TITRES_STAT!B339</f>
        <v>42493</v>
      </c>
      <c r="B336" s="17">
        <f>TITRES_STAT!D339</f>
        <v>1.7334000000000001</v>
      </c>
      <c r="C336" s="2">
        <f t="shared" si="37"/>
        <v>1.0499999999999954E-2</v>
      </c>
      <c r="D336" s="2">
        <f t="shared" si="38"/>
        <v>1.73552</v>
      </c>
      <c r="E336" s="2">
        <f t="shared" si="40"/>
        <v>1.73763</v>
      </c>
      <c r="F336" s="2">
        <f t="shared" si="33"/>
        <v>1.7226600000000005</v>
      </c>
      <c r="G336" s="2">
        <f t="shared" si="35"/>
        <v>1.6883640000000002</v>
      </c>
      <c r="H336" s="2">
        <f t="shared" si="39"/>
        <v>1.768895500000002</v>
      </c>
      <c r="I336" s="2">
        <f t="array" ref="I336">SUMPRODUCT(B320:B339, (ROW(B320:B339)-ROW(B320)+1)) / (20*21/2)</f>
        <v>1.7246442857142859</v>
      </c>
      <c r="J336" s="2">
        <f t="shared" si="34"/>
        <v>1.7236404963868364</v>
      </c>
      <c r="K336" s="2">
        <f t="shared" si="36"/>
        <v>1.7014447763396583</v>
      </c>
    </row>
    <row r="337" spans="1:11" ht="13.5" x14ac:dyDescent="0.25">
      <c r="A337" s="3">
        <f>TITRES_STAT!B340</f>
        <v>42494</v>
      </c>
      <c r="B337" s="17">
        <f>TITRES_STAT!D340</f>
        <v>1.7229000000000001</v>
      </c>
      <c r="C337" s="2">
        <f t="shared" si="37"/>
        <v>-1.0499999999999954E-2</v>
      </c>
      <c r="D337" s="2">
        <f t="shared" si="38"/>
        <v>1.7281599999999997</v>
      </c>
      <c r="E337" s="2">
        <f t="shared" si="40"/>
        <v>1.7349999999999999</v>
      </c>
      <c r="F337" s="2">
        <f t="shared" si="33"/>
        <v>1.7247600000000003</v>
      </c>
      <c r="G337" s="2">
        <f t="shared" si="35"/>
        <v>1.6910940000000003</v>
      </c>
      <c r="H337" s="2">
        <f t="shared" si="39"/>
        <v>1.7669780000000017</v>
      </c>
      <c r="I337" s="2">
        <f t="array" ref="I337">SUMPRODUCT(B321:B340, (ROW(B321:B340)-ROW(B321)+1)) / (20*21/2)</f>
        <v>1.7204671428571428</v>
      </c>
      <c r="J337" s="2">
        <f t="shared" si="34"/>
        <v>1.7235699729214233</v>
      </c>
      <c r="K337" s="2">
        <f t="shared" si="36"/>
        <v>1.7022861576596717</v>
      </c>
    </row>
    <row r="338" spans="1:11" ht="13.5" x14ac:dyDescent="0.25">
      <c r="A338" s="3">
        <f>TITRES_STAT!B341</f>
        <v>42495</v>
      </c>
      <c r="B338" s="17">
        <f>TITRES_STAT!D341</f>
        <v>1.6914</v>
      </c>
      <c r="C338" s="2">
        <f t="shared" si="37"/>
        <v>-3.1500000000000083E-2</v>
      </c>
      <c r="D338" s="2">
        <f t="shared" si="38"/>
        <v>1.7208000000000001</v>
      </c>
      <c r="E338" s="2">
        <f t="shared" si="40"/>
        <v>1.72817</v>
      </c>
      <c r="F338" s="2">
        <f t="shared" si="33"/>
        <v>1.7247600000000003</v>
      </c>
      <c r="G338" s="2">
        <f t="shared" si="35"/>
        <v>1.6934040000000001</v>
      </c>
      <c r="H338" s="2">
        <f t="shared" si="39"/>
        <v>1.7648765000000017</v>
      </c>
      <c r="I338" s="2">
        <f t="array" ref="I338">SUMPRODUCT(B322:B341, (ROW(B322:B341)-ROW(B322)+1)) / (20*21/2)</f>
        <v>1.7162899999999999</v>
      </c>
      <c r="J338" s="2">
        <f t="shared" si="34"/>
        <v>1.7205061659765259</v>
      </c>
      <c r="K338" s="2">
        <f t="shared" si="36"/>
        <v>1.7018592495161553</v>
      </c>
    </row>
    <row r="339" spans="1:11" ht="13.5" x14ac:dyDescent="0.25">
      <c r="A339" s="3">
        <f>TITRES_STAT!B342</f>
        <v>42496</v>
      </c>
      <c r="B339" s="17">
        <f>TITRES_STAT!D342</f>
        <v>1.6809000000000001</v>
      </c>
      <c r="C339" s="2">
        <f t="shared" si="37"/>
        <v>-1.0499999999999954E-2</v>
      </c>
      <c r="D339" s="2">
        <f t="shared" si="38"/>
        <v>1.7102999999999997</v>
      </c>
      <c r="E339" s="2">
        <f t="shared" si="40"/>
        <v>1.7234399999999996</v>
      </c>
      <c r="F339" s="2">
        <f t="shared" si="33"/>
        <v>1.7247600000000003</v>
      </c>
      <c r="G339" s="2">
        <f t="shared" si="35"/>
        <v>1.6955040000000003</v>
      </c>
      <c r="H339" s="2">
        <f t="shared" si="39"/>
        <v>1.7625915000000014</v>
      </c>
      <c r="I339" s="2">
        <f t="array" ref="I339">SUMPRODUCT(B323:B342, (ROW(B323:B342)-ROW(B323)+1)) / (20*21/2)</f>
        <v>1.7137428571428572</v>
      </c>
      <c r="J339" s="2">
        <f t="shared" si="34"/>
        <v>1.7167341501692377</v>
      </c>
      <c r="K339" s="2">
        <f t="shared" si="36"/>
        <v>1.7010373181625806</v>
      </c>
    </row>
    <row r="340" spans="1:11" ht="13.5" x14ac:dyDescent="0.25">
      <c r="A340" s="3">
        <f>TITRES_STAT!B343</f>
        <v>42499</v>
      </c>
      <c r="B340" s="17">
        <f>TITRES_STAT!D343</f>
        <v>1.6809000000000001</v>
      </c>
      <c r="C340" s="2">
        <f t="shared" si="37"/>
        <v>0</v>
      </c>
      <c r="D340" s="2">
        <f t="shared" si="38"/>
        <v>1.7019000000000002</v>
      </c>
      <c r="E340" s="2">
        <f t="shared" si="40"/>
        <v>1.7187100000000002</v>
      </c>
      <c r="F340" s="2">
        <f t="shared" ref="F340:F403" si="41">AVERAGE(B321:B340)</f>
        <v>1.7247599999999998</v>
      </c>
      <c r="G340" s="2">
        <f t="shared" si="35"/>
        <v>1.6970800000000004</v>
      </c>
      <c r="H340" s="2">
        <f t="shared" si="39"/>
        <v>1.7604905000000013</v>
      </c>
      <c r="I340" s="2">
        <f t="array" ref="I340">SUMPRODUCT(B324:B343, (ROW(B324:B343)-ROW(B324)+1)) / (20*21/2)</f>
        <v>1.709815714285714</v>
      </c>
      <c r="J340" s="2">
        <f t="shared" si="34"/>
        <v>1.7133213739626436</v>
      </c>
      <c r="K340" s="2">
        <f t="shared" si="36"/>
        <v>1.7002476194111069</v>
      </c>
    </row>
    <row r="341" spans="1:11" ht="13.5" x14ac:dyDescent="0.25">
      <c r="A341" s="3">
        <f>TITRES_STAT!B344</f>
        <v>42500</v>
      </c>
      <c r="B341" s="17">
        <f>TITRES_STAT!D344</f>
        <v>1.6809000000000001</v>
      </c>
      <c r="C341" s="2">
        <f t="shared" si="37"/>
        <v>0</v>
      </c>
      <c r="D341" s="2">
        <f t="shared" si="38"/>
        <v>1.6914000000000002</v>
      </c>
      <c r="E341" s="2">
        <f t="shared" si="40"/>
        <v>1.71346</v>
      </c>
      <c r="F341" s="2">
        <f t="shared" si="41"/>
        <v>1.7234449999999999</v>
      </c>
      <c r="G341" s="2">
        <f t="shared" si="35"/>
        <v>1.6986559999999999</v>
      </c>
      <c r="H341" s="2">
        <f t="shared" si="39"/>
        <v>1.7583105000000012</v>
      </c>
      <c r="I341" s="2">
        <f t="array" ref="I341">SUMPRODUCT(B325:B344, (ROW(B325:B344)-ROW(B325)+1)) / (20*21/2)</f>
        <v>1.7064933333333332</v>
      </c>
      <c r="J341" s="2">
        <f t="shared" ref="J341:J404" si="42">$J$4*B341+J340*(1-$J$4)</f>
        <v>1.7102336240614395</v>
      </c>
      <c r="K341" s="2">
        <f t="shared" si="36"/>
        <v>1.6994888892381224</v>
      </c>
    </row>
    <row r="342" spans="1:11" ht="13.5" x14ac:dyDescent="0.25">
      <c r="A342" s="3">
        <f>TITRES_STAT!B345</f>
        <v>42501</v>
      </c>
      <c r="B342" s="17">
        <f>TITRES_STAT!D345</f>
        <v>1.6967000000000001</v>
      </c>
      <c r="C342" s="2">
        <f t="shared" si="37"/>
        <v>1.5800000000000036E-2</v>
      </c>
      <c r="D342" s="2">
        <f t="shared" si="38"/>
        <v>1.6861600000000003</v>
      </c>
      <c r="E342" s="2">
        <f t="shared" si="40"/>
        <v>1.7071599999999996</v>
      </c>
      <c r="F342" s="2">
        <f t="shared" si="41"/>
        <v>1.7221350000000002</v>
      </c>
      <c r="G342" s="2">
        <f t="shared" si="35"/>
        <v>1.7002320000000004</v>
      </c>
      <c r="H342" s="2">
        <f t="shared" si="39"/>
        <v>1.756288500000001</v>
      </c>
      <c r="I342" s="2">
        <f t="array" ref="I342">SUMPRODUCT(B326:B345, (ROW(B326:B345)-ROW(B326)+1)) / (20*21/2)</f>
        <v>1.7038909523809522</v>
      </c>
      <c r="J342" s="2">
        <f t="shared" si="42"/>
        <v>1.7089447074841597</v>
      </c>
      <c r="K342" s="2">
        <f t="shared" si="36"/>
        <v>1.6993795210327058</v>
      </c>
    </row>
    <row r="343" spans="1:11" ht="13.5" x14ac:dyDescent="0.25">
      <c r="A343" s="3">
        <f>TITRES_STAT!B346</f>
        <v>42502</v>
      </c>
      <c r="B343" s="17">
        <f>TITRES_STAT!D346</f>
        <v>1.6809000000000001</v>
      </c>
      <c r="C343" s="2">
        <f t="shared" si="37"/>
        <v>-1.5800000000000036E-2</v>
      </c>
      <c r="D343" s="2">
        <f t="shared" si="38"/>
        <v>1.6840599999999999</v>
      </c>
      <c r="E343" s="2">
        <f t="shared" si="40"/>
        <v>1.7024300000000001</v>
      </c>
      <c r="F343" s="2">
        <f t="shared" si="41"/>
        <v>1.721085</v>
      </c>
      <c r="G343" s="2">
        <f t="shared" si="35"/>
        <v>1.700968</v>
      </c>
      <c r="H343" s="2">
        <f t="shared" si="39"/>
        <v>1.7541875000000011</v>
      </c>
      <c r="I343" s="2">
        <f t="array" ref="I343">SUMPRODUCT(B327:B346, (ROW(B327:B346)-ROW(B327)+1)) / (20*21/2)</f>
        <v>1.7013385714285716</v>
      </c>
      <c r="J343" s="2">
        <f t="shared" si="42"/>
        <v>1.7062737829618588</v>
      </c>
      <c r="K343" s="2">
        <f t="shared" si="36"/>
        <v>1.698654833933384</v>
      </c>
    </row>
    <row r="344" spans="1:11" ht="13.5" x14ac:dyDescent="0.25">
      <c r="A344" s="3">
        <f>TITRES_STAT!B347</f>
        <v>42503</v>
      </c>
      <c r="B344" s="17">
        <f>TITRES_STAT!D347</f>
        <v>1.6861999999999999</v>
      </c>
      <c r="C344" s="2">
        <f t="shared" si="37"/>
        <v>5.2999999999998604E-3</v>
      </c>
      <c r="D344" s="2">
        <f t="shared" si="38"/>
        <v>1.6851200000000002</v>
      </c>
      <c r="E344" s="2">
        <f t="shared" si="40"/>
        <v>1.6977099999999996</v>
      </c>
      <c r="F344" s="2">
        <f t="shared" si="41"/>
        <v>1.7187249999999998</v>
      </c>
      <c r="G344" s="2">
        <f t="shared" si="35"/>
        <v>1.7019140000000001</v>
      </c>
      <c r="H344" s="2">
        <f t="shared" si="39"/>
        <v>1.752139000000001</v>
      </c>
      <c r="I344" s="2">
        <f t="array" ref="I344">SUMPRODUCT(B328:B347, (ROW(B328:B347)-ROW(B328)+1)) / (20*21/2)</f>
        <v>1.6991866666666668</v>
      </c>
      <c r="J344" s="2">
        <f t="shared" si="42"/>
        <v>1.7043619941083485</v>
      </c>
      <c r="K344" s="2">
        <f t="shared" si="36"/>
        <v>1.6981664090732513</v>
      </c>
    </row>
    <row r="345" spans="1:11" ht="13.5" x14ac:dyDescent="0.25">
      <c r="A345" s="3">
        <f>TITRES_STAT!B348</f>
        <v>42506</v>
      </c>
      <c r="B345" s="17">
        <f>TITRES_STAT!D348</f>
        <v>1.6914</v>
      </c>
      <c r="C345" s="2">
        <f t="shared" si="37"/>
        <v>5.2000000000000934E-3</v>
      </c>
      <c r="D345" s="2">
        <f t="shared" si="38"/>
        <v>1.6872199999999999</v>
      </c>
      <c r="E345" s="2">
        <f t="shared" si="40"/>
        <v>1.6945599999999998</v>
      </c>
      <c r="F345" s="2">
        <f t="shared" si="41"/>
        <v>1.7182000000000002</v>
      </c>
      <c r="G345" s="2">
        <f t="shared" si="35"/>
        <v>1.7029640000000004</v>
      </c>
      <c r="H345" s="2">
        <f t="shared" si="39"/>
        <v>1.7501955000000009</v>
      </c>
      <c r="I345" s="2">
        <f t="array" ref="I345">SUMPRODUCT(B329:B348, (ROW(B329:B348)-ROW(B329)+1)) / (20*21/2)</f>
        <v>1.6978147619047621</v>
      </c>
      <c r="J345" s="2">
        <f t="shared" si="42"/>
        <v>1.703127518478982</v>
      </c>
      <c r="K345" s="2">
        <f t="shared" si="36"/>
        <v>1.6979010596978299</v>
      </c>
    </row>
    <row r="346" spans="1:11" ht="13.5" x14ac:dyDescent="0.25">
      <c r="A346" s="3">
        <f>TITRES_STAT!B349</f>
        <v>42507</v>
      </c>
      <c r="B346" s="17">
        <f>TITRES_STAT!D349</f>
        <v>1.6914</v>
      </c>
      <c r="C346" s="2">
        <f t="shared" si="37"/>
        <v>0</v>
      </c>
      <c r="D346" s="2">
        <f t="shared" si="38"/>
        <v>1.6893199999999999</v>
      </c>
      <c r="E346" s="2">
        <f t="shared" si="40"/>
        <v>1.6903600000000001</v>
      </c>
      <c r="F346" s="2">
        <f t="shared" si="41"/>
        <v>1.7139950000000002</v>
      </c>
      <c r="G346" s="2">
        <f t="shared" si="35"/>
        <v>1.7033840000000005</v>
      </c>
      <c r="H346" s="2">
        <f t="shared" si="39"/>
        <v>1.7483305000000009</v>
      </c>
      <c r="I346" s="2">
        <f t="array" ref="I346">SUMPRODUCT(B330:B349, (ROW(B330:B349)-ROW(B330)+1)) / (20*21/2)</f>
        <v>1.6977428571428572</v>
      </c>
      <c r="J346" s="2">
        <f t="shared" si="42"/>
        <v>1.7020106119571743</v>
      </c>
      <c r="K346" s="2">
        <f t="shared" si="36"/>
        <v>1.6976461161802681</v>
      </c>
    </row>
    <row r="347" spans="1:11" ht="13.5" x14ac:dyDescent="0.25">
      <c r="A347" s="3">
        <f>TITRES_STAT!B350</f>
        <v>42508</v>
      </c>
      <c r="B347" s="17">
        <f>TITRES_STAT!D350</f>
        <v>1.6914</v>
      </c>
      <c r="C347" s="2">
        <f t="shared" si="37"/>
        <v>0</v>
      </c>
      <c r="D347" s="2">
        <f t="shared" si="38"/>
        <v>1.6882600000000001</v>
      </c>
      <c r="E347" s="2">
        <f t="shared" si="40"/>
        <v>1.6872099999999999</v>
      </c>
      <c r="F347" s="2">
        <f t="shared" si="41"/>
        <v>1.7111050000000003</v>
      </c>
      <c r="G347" s="2">
        <f t="shared" si="35"/>
        <v>1.7043300000000006</v>
      </c>
      <c r="H347" s="2">
        <f t="shared" si="39"/>
        <v>1.7463870000000012</v>
      </c>
      <c r="I347" s="2">
        <f t="array" ref="I347">SUMPRODUCT(B331:B350, (ROW(B331:B350)-ROW(B331)+1)) / (20*21/2)</f>
        <v>1.6977709523809523</v>
      </c>
      <c r="J347" s="2">
        <f t="shared" si="42"/>
        <v>1.7010000774850624</v>
      </c>
      <c r="K347" s="2">
        <f t="shared" si="36"/>
        <v>1.6974011704477088</v>
      </c>
    </row>
    <row r="348" spans="1:11" ht="13.5" x14ac:dyDescent="0.25">
      <c r="A348" s="3">
        <f>TITRES_STAT!B351</f>
        <v>42509</v>
      </c>
      <c r="B348" s="17">
        <f>TITRES_STAT!D351</f>
        <v>1.6967000000000001</v>
      </c>
      <c r="C348" s="2">
        <f t="shared" si="37"/>
        <v>5.3000000000000824E-3</v>
      </c>
      <c r="D348" s="2">
        <f t="shared" si="38"/>
        <v>1.6914200000000001</v>
      </c>
      <c r="E348" s="2">
        <f t="shared" si="40"/>
        <v>1.6877399999999998</v>
      </c>
      <c r="F348" s="2">
        <f t="shared" si="41"/>
        <v>1.7079550000000006</v>
      </c>
      <c r="G348" s="2">
        <f t="shared" si="35"/>
        <v>1.7059060000000008</v>
      </c>
      <c r="H348" s="2">
        <f t="shared" si="39"/>
        <v>1.7443910000000011</v>
      </c>
      <c r="I348" s="2">
        <f t="array" ref="I348">SUMPRODUCT(B332:B351, (ROW(B332:B351)-ROW(B332)+1)) / (20*21/2)</f>
        <v>1.6978990476190476</v>
      </c>
      <c r="J348" s="2">
        <f t="shared" si="42"/>
        <v>1.7005905462960089</v>
      </c>
      <c r="K348" s="2">
        <f t="shared" si="36"/>
        <v>1.6973736735674065</v>
      </c>
    </row>
    <row r="349" spans="1:11" ht="13.5" x14ac:dyDescent="0.25">
      <c r="A349" s="3">
        <f>TITRES_STAT!B352</f>
        <v>42510</v>
      </c>
      <c r="B349" s="17">
        <f>TITRES_STAT!D352</f>
        <v>1.7072000000000001</v>
      </c>
      <c r="C349" s="2">
        <f t="shared" si="37"/>
        <v>1.0499999999999954E-2</v>
      </c>
      <c r="D349" s="2">
        <f t="shared" si="38"/>
        <v>1.6956199999999999</v>
      </c>
      <c r="E349" s="2">
        <f t="shared" si="40"/>
        <v>1.6903700000000002</v>
      </c>
      <c r="F349" s="2">
        <f t="shared" si="41"/>
        <v>1.7069050000000003</v>
      </c>
      <c r="G349" s="2">
        <f t="shared" si="35"/>
        <v>1.7068520000000009</v>
      </c>
      <c r="H349" s="2">
        <f t="shared" si="39"/>
        <v>1.7426050000000015</v>
      </c>
      <c r="I349" s="2">
        <f t="array" ref="I349">SUMPRODUCT(B333:B352, (ROW(B333:B352)-ROW(B333)+1)) / (20*21/2)</f>
        <v>1.6981519047619049</v>
      </c>
      <c r="J349" s="2">
        <f t="shared" si="42"/>
        <v>1.7012200180773414</v>
      </c>
      <c r="K349" s="2">
        <f t="shared" si="36"/>
        <v>1.697759019702018</v>
      </c>
    </row>
    <row r="350" spans="1:11" ht="13.5" x14ac:dyDescent="0.25">
      <c r="A350" s="3">
        <f>TITRES_STAT!B353</f>
        <v>42513</v>
      </c>
      <c r="B350" s="17">
        <f>TITRES_STAT!D353</f>
        <v>1.7072000000000001</v>
      </c>
      <c r="C350" s="2">
        <f t="shared" si="37"/>
        <v>0</v>
      </c>
      <c r="D350" s="2">
        <f t="shared" si="38"/>
        <v>1.69878</v>
      </c>
      <c r="E350" s="2">
        <f t="shared" si="40"/>
        <v>1.6930000000000001</v>
      </c>
      <c r="F350" s="2">
        <f t="shared" si="41"/>
        <v>1.7058550000000003</v>
      </c>
      <c r="G350" s="2">
        <f t="shared" si="35"/>
        <v>1.7076920000000007</v>
      </c>
      <c r="H350" s="2">
        <f t="shared" si="39"/>
        <v>1.7406615000000014</v>
      </c>
      <c r="I350" s="2">
        <f t="array" ref="I350">SUMPRODUCT(B334:B353, (ROW(B334:B353)-ROW(B334)+1)) / (20*21/2)</f>
        <v>1.6976547619047622</v>
      </c>
      <c r="J350" s="2">
        <f t="shared" si="42"/>
        <v>1.7017895401652137</v>
      </c>
      <c r="K350" s="2">
        <f t="shared" si="36"/>
        <v>1.6981292542235076</v>
      </c>
    </row>
    <row r="351" spans="1:11" ht="13.5" x14ac:dyDescent="0.25">
      <c r="A351" s="3">
        <f>TITRES_STAT!B354</f>
        <v>42514</v>
      </c>
      <c r="B351" s="17">
        <f>TITRES_STAT!D354</f>
        <v>1.7072000000000001</v>
      </c>
      <c r="C351" s="2">
        <f t="shared" si="37"/>
        <v>0</v>
      </c>
      <c r="D351" s="2">
        <f t="shared" si="38"/>
        <v>1.70194</v>
      </c>
      <c r="E351" s="2">
        <f t="shared" si="40"/>
        <v>1.69563</v>
      </c>
      <c r="F351" s="2">
        <f t="shared" si="41"/>
        <v>1.7045450000000002</v>
      </c>
      <c r="G351" s="2">
        <f t="shared" si="35"/>
        <v>1.7090580000000009</v>
      </c>
      <c r="H351" s="2">
        <f t="shared" si="39"/>
        <v>1.7389020000000017</v>
      </c>
      <c r="I351" s="2">
        <f t="array" ref="I351">SUMPRODUCT(B335:B354, (ROW(B335:B354)-ROW(B335)+1)) / (20*21/2)</f>
        <v>1.6983076190476192</v>
      </c>
      <c r="J351" s="2">
        <f t="shared" si="42"/>
        <v>1.7023048220542409</v>
      </c>
      <c r="K351" s="2">
        <f t="shared" si="36"/>
        <v>1.6984849697441542</v>
      </c>
    </row>
    <row r="352" spans="1:11" ht="13.5" x14ac:dyDescent="0.25">
      <c r="A352" s="3">
        <f>TITRES_STAT!B355</f>
        <v>42515</v>
      </c>
      <c r="B352" s="17">
        <f>TITRES_STAT!D355</f>
        <v>1.7072000000000001</v>
      </c>
      <c r="C352" s="2">
        <f t="shared" si="37"/>
        <v>0</v>
      </c>
      <c r="D352" s="2">
        <f t="shared" si="38"/>
        <v>1.7051000000000003</v>
      </c>
      <c r="E352" s="2">
        <f t="shared" si="40"/>
        <v>1.69668</v>
      </c>
      <c r="F352" s="2">
        <f t="shared" si="41"/>
        <v>1.7019200000000001</v>
      </c>
      <c r="G352" s="2">
        <f t="shared" si="35"/>
        <v>1.7089540000000012</v>
      </c>
      <c r="H352" s="2">
        <f t="shared" si="39"/>
        <v>1.7370635000000016</v>
      </c>
      <c r="I352" s="2">
        <f t="array" ref="I352">SUMPRODUCT(B336:B355, (ROW(B336:B355)-ROW(B336)+1)) / (20*21/2)</f>
        <v>1.7005804761904761</v>
      </c>
      <c r="J352" s="2">
        <f t="shared" si="42"/>
        <v>1.7027710294776466</v>
      </c>
      <c r="K352" s="2">
        <f t="shared" si="36"/>
        <v>1.6988267356365403</v>
      </c>
    </row>
    <row r="353" spans="1:11" ht="13.5" x14ac:dyDescent="0.25">
      <c r="A353" s="3">
        <f>TITRES_STAT!B356</f>
        <v>42516</v>
      </c>
      <c r="B353" s="17">
        <f>TITRES_STAT!D356</f>
        <v>1.6967000000000001</v>
      </c>
      <c r="C353" s="2">
        <f t="shared" si="37"/>
        <v>-1.0499999999999954E-2</v>
      </c>
      <c r="D353" s="2">
        <f t="shared" si="38"/>
        <v>1.7051000000000003</v>
      </c>
      <c r="E353" s="2">
        <f t="shared" si="40"/>
        <v>1.6982600000000001</v>
      </c>
      <c r="F353" s="2">
        <f t="shared" si="41"/>
        <v>1.700345</v>
      </c>
      <c r="G353" s="2">
        <f t="shared" si="35"/>
        <v>1.7082200000000012</v>
      </c>
      <c r="H353" s="2">
        <f t="shared" si="39"/>
        <v>1.7352250000000011</v>
      </c>
      <c r="I353" s="2">
        <f t="array" ref="I353">SUMPRODUCT(B337:B356, (ROW(B337:B356)-ROW(B337)+1)) / (20*21/2)</f>
        <v>1.7033580952380956</v>
      </c>
      <c r="J353" s="2">
        <f t="shared" si="42"/>
        <v>1.7021928361940613</v>
      </c>
      <c r="K353" s="2">
        <f t="shared" si="36"/>
        <v>1.6987433342390288</v>
      </c>
    </row>
    <row r="354" spans="1:11" ht="13.5" x14ac:dyDescent="0.25">
      <c r="A354" s="3">
        <f>TITRES_STAT!B357</f>
        <v>42517</v>
      </c>
      <c r="B354" s="17">
        <f>TITRES_STAT!D357</f>
        <v>1.7072000000000001</v>
      </c>
      <c r="C354" s="2">
        <f t="shared" si="37"/>
        <v>1.0499999999999954E-2</v>
      </c>
      <c r="D354" s="2">
        <f t="shared" si="38"/>
        <v>1.7050999999999998</v>
      </c>
      <c r="E354" s="2">
        <f t="shared" si="40"/>
        <v>1.7003599999999999</v>
      </c>
      <c r="F354" s="2">
        <f t="shared" si="41"/>
        <v>1.6990350000000003</v>
      </c>
      <c r="G354" s="2">
        <f t="shared" si="35"/>
        <v>1.7071700000000012</v>
      </c>
      <c r="H354" s="2">
        <f t="shared" si="39"/>
        <v>1.7334130000000014</v>
      </c>
      <c r="I354" s="2">
        <f t="array" ref="I354">SUMPRODUCT(B338:B357, (ROW(B338:B357)-ROW(B338)+1)) / (20*21/2)</f>
        <v>1.7076557142857145</v>
      </c>
      <c r="J354" s="2">
        <f t="shared" si="42"/>
        <v>1.702669708937484</v>
      </c>
      <c r="K354" s="2">
        <f t="shared" si="36"/>
        <v>1.6990749681904393</v>
      </c>
    </row>
    <row r="355" spans="1:11" ht="13.5" x14ac:dyDescent="0.25">
      <c r="A355" s="3">
        <f>TITRES_STAT!B358</f>
        <v>42520</v>
      </c>
      <c r="B355" s="17">
        <f>TITRES_STAT!D358</f>
        <v>1.7229000000000001</v>
      </c>
      <c r="C355" s="2">
        <f t="shared" si="37"/>
        <v>1.5700000000000047E-2</v>
      </c>
      <c r="D355" s="2">
        <f t="shared" si="38"/>
        <v>1.70824</v>
      </c>
      <c r="E355" s="2">
        <f t="shared" si="40"/>
        <v>1.7035100000000001</v>
      </c>
      <c r="F355" s="2">
        <f t="shared" si="41"/>
        <v>1.6990350000000003</v>
      </c>
      <c r="G355" s="2">
        <f t="shared" si="35"/>
        <v>1.7067500000000009</v>
      </c>
      <c r="H355" s="2">
        <f t="shared" si="39"/>
        <v>1.7315220000000013</v>
      </c>
      <c r="I355" s="2">
        <f t="array" ref="I355">SUMPRODUCT(B339:B358, (ROW(B339:B358)-ROW(B339)+1)) / (20*21/2)</f>
        <v>1.7103580952380952</v>
      </c>
      <c r="J355" s="2">
        <f t="shared" si="42"/>
        <v>1.7045964033243903</v>
      </c>
      <c r="K355" s="2">
        <f t="shared" si="36"/>
        <v>1.7000092831633633</v>
      </c>
    </row>
    <row r="356" spans="1:11" ht="13.5" x14ac:dyDescent="0.25">
      <c r="A356" s="3">
        <f>TITRES_STAT!B359</f>
        <v>42521</v>
      </c>
      <c r="B356" s="17">
        <f>TITRES_STAT!D359</f>
        <v>1.7282</v>
      </c>
      <c r="C356" s="2">
        <f t="shared" si="37"/>
        <v>5.2999999999998604E-3</v>
      </c>
      <c r="D356" s="2">
        <f t="shared" si="38"/>
        <v>1.7124400000000002</v>
      </c>
      <c r="E356" s="2">
        <f t="shared" si="40"/>
        <v>1.7071900000000002</v>
      </c>
      <c r="F356" s="2">
        <f t="shared" si="41"/>
        <v>1.6987750000000001</v>
      </c>
      <c r="G356" s="2">
        <f t="shared" si="35"/>
        <v>1.7070660000000009</v>
      </c>
      <c r="H356" s="2">
        <f t="shared" si="39"/>
        <v>1.7296575000000012</v>
      </c>
      <c r="I356" s="2">
        <f t="array" ref="I356">SUMPRODUCT(B340:B359, (ROW(B340:B359)-ROW(B340)+1)) / (20*21/2)</f>
        <v>1.7128852380952384</v>
      </c>
      <c r="J356" s="2">
        <f t="shared" si="42"/>
        <v>1.7068443649125435</v>
      </c>
      <c r="K356" s="2">
        <f t="shared" si="36"/>
        <v>1.7011148014706825</v>
      </c>
    </row>
    <row r="357" spans="1:11" ht="13.5" x14ac:dyDescent="0.25">
      <c r="A357" s="3">
        <f>TITRES_STAT!B360</f>
        <v>42522</v>
      </c>
      <c r="B357" s="17">
        <f>TITRES_STAT!D360</f>
        <v>1.7439</v>
      </c>
      <c r="C357" s="2">
        <f t="shared" si="37"/>
        <v>1.5700000000000047E-2</v>
      </c>
      <c r="D357" s="2">
        <f t="shared" si="38"/>
        <v>1.7197800000000001</v>
      </c>
      <c r="E357" s="2">
        <f t="shared" si="40"/>
        <v>1.7124400000000002</v>
      </c>
      <c r="F357" s="2">
        <f t="shared" si="41"/>
        <v>1.6998249999999999</v>
      </c>
      <c r="G357" s="2">
        <f t="shared" si="35"/>
        <v>1.7076960000000008</v>
      </c>
      <c r="H357" s="2">
        <f t="shared" si="39"/>
        <v>1.7280290000000014</v>
      </c>
      <c r="I357" s="2">
        <f t="array" ref="I357">SUMPRODUCT(B341:B360, (ROW(B341:B360)-ROW(B341)+1)) / (20*21/2)</f>
        <v>1.7166823809523808</v>
      </c>
      <c r="J357" s="2">
        <f t="shared" si="42"/>
        <v>1.7103734730161109</v>
      </c>
      <c r="K357" s="2">
        <f t="shared" si="36"/>
        <v>1.7027926523934009</v>
      </c>
    </row>
    <row r="358" spans="1:11" ht="13.5" x14ac:dyDescent="0.25">
      <c r="A358" s="3">
        <f>TITRES_STAT!B361</f>
        <v>42523</v>
      </c>
      <c r="B358" s="17">
        <f>TITRES_STAT!D361</f>
        <v>1.7282</v>
      </c>
      <c r="C358" s="2">
        <f t="shared" si="37"/>
        <v>-1.5700000000000047E-2</v>
      </c>
      <c r="D358" s="2">
        <f t="shared" si="38"/>
        <v>1.7260800000000001</v>
      </c>
      <c r="E358" s="2">
        <f t="shared" si="40"/>
        <v>1.7155899999999999</v>
      </c>
      <c r="F358" s="2">
        <f t="shared" si="41"/>
        <v>1.7016649999999998</v>
      </c>
      <c r="G358" s="2">
        <f t="shared" si="35"/>
        <v>1.7076960000000008</v>
      </c>
      <c r="H358" s="2">
        <f t="shared" si="39"/>
        <v>1.7263480000000013</v>
      </c>
      <c r="I358" s="2">
        <f t="array" ref="I358">SUMPRODUCT(B342:B361, (ROW(B342:B361)-ROW(B342)+1)) / (20*21/2)</f>
        <v>1.7236842857142856</v>
      </c>
      <c r="J358" s="2">
        <f t="shared" si="42"/>
        <v>1.712071237490767</v>
      </c>
      <c r="K358" s="2">
        <f t="shared" si="36"/>
        <v>1.7037890189662088</v>
      </c>
    </row>
    <row r="359" spans="1:11" ht="13.5" x14ac:dyDescent="0.25">
      <c r="A359" s="3">
        <f>TITRES_STAT!B362</f>
        <v>42524</v>
      </c>
      <c r="B359" s="17">
        <f>TITRES_STAT!D362</f>
        <v>1.7282</v>
      </c>
      <c r="C359" s="2">
        <f t="shared" si="37"/>
        <v>0</v>
      </c>
      <c r="D359" s="2">
        <f t="shared" si="38"/>
        <v>1.73028</v>
      </c>
      <c r="E359" s="2">
        <f t="shared" si="40"/>
        <v>1.7176899999999999</v>
      </c>
      <c r="F359" s="2">
        <f t="shared" si="41"/>
        <v>1.7040300000000002</v>
      </c>
      <c r="G359" s="2">
        <f t="shared" si="35"/>
        <v>1.7076960000000008</v>
      </c>
      <c r="H359" s="2">
        <f t="shared" si="39"/>
        <v>1.7245095000000015</v>
      </c>
      <c r="I359" s="2">
        <f t="array" ref="I359">SUMPRODUCT(B343:B362, (ROW(B343:B362)-ROW(B343)+1)) / (20*21/2)</f>
        <v>1.7262109523809523</v>
      </c>
      <c r="J359" s="2">
        <f t="shared" si="42"/>
        <v>1.7136073101106939</v>
      </c>
      <c r="K359" s="2">
        <f t="shared" si="36"/>
        <v>1.7047463123400832</v>
      </c>
    </row>
    <row r="360" spans="1:11" ht="13.5" x14ac:dyDescent="0.25">
      <c r="A360" s="3">
        <f>TITRES_STAT!B363</f>
        <v>42527</v>
      </c>
      <c r="B360" s="17">
        <f>TITRES_STAT!D363</f>
        <v>1.7439</v>
      </c>
      <c r="C360" s="2">
        <f t="shared" si="37"/>
        <v>1.5700000000000047E-2</v>
      </c>
      <c r="D360" s="2">
        <f t="shared" si="38"/>
        <v>1.73448</v>
      </c>
      <c r="E360" s="2">
        <f t="shared" si="40"/>
        <v>1.72136</v>
      </c>
      <c r="F360" s="2">
        <f t="shared" si="41"/>
        <v>1.7071800000000004</v>
      </c>
      <c r="G360" s="2">
        <f t="shared" si="35"/>
        <v>1.7089560000000006</v>
      </c>
      <c r="H360" s="2">
        <f t="shared" si="39"/>
        <v>1.7228285000000012</v>
      </c>
      <c r="I360" s="2">
        <f t="array" ref="I360">SUMPRODUCT(B344:B363, (ROW(B344:B363)-ROW(B344)+1)) / (20*21/2)</f>
        <v>1.7305376190476192</v>
      </c>
      <c r="J360" s="2">
        <f t="shared" si="42"/>
        <v>1.7164923281953897</v>
      </c>
      <c r="K360" s="2">
        <f t="shared" si="36"/>
        <v>1.7062817510718447</v>
      </c>
    </row>
    <row r="361" spans="1:11" ht="13.5" x14ac:dyDescent="0.25">
      <c r="A361" s="3">
        <f>TITRES_STAT!B364</f>
        <v>42528</v>
      </c>
      <c r="B361" s="17">
        <f>TITRES_STAT!D364</f>
        <v>1.7806999999999999</v>
      </c>
      <c r="C361" s="2">
        <f t="shared" si="37"/>
        <v>3.6799999999999944E-2</v>
      </c>
      <c r="D361" s="2">
        <f t="shared" si="38"/>
        <v>1.74498</v>
      </c>
      <c r="E361" s="2">
        <f t="shared" si="40"/>
        <v>1.72871</v>
      </c>
      <c r="F361" s="2">
        <f t="shared" si="41"/>
        <v>1.71217</v>
      </c>
      <c r="G361" s="2">
        <f t="shared" si="35"/>
        <v>1.7109520000000003</v>
      </c>
      <c r="H361" s="2">
        <f t="shared" si="39"/>
        <v>1.7213315000000011</v>
      </c>
      <c r="I361" s="2">
        <f t="array" ref="I361">SUMPRODUCT(B345:B364, (ROW(B345:B364)-ROW(B345)+1)) / (20*21/2)</f>
        <v>1.7349938095238098</v>
      </c>
      <c r="J361" s="2">
        <f t="shared" si="42"/>
        <v>1.7226073445577335</v>
      </c>
      <c r="K361" s="2">
        <f t="shared" si="36"/>
        <v>1.7092001137749095</v>
      </c>
    </row>
    <row r="362" spans="1:11" ht="13.5" x14ac:dyDescent="0.25">
      <c r="A362" s="3">
        <f>TITRES_STAT!B365</f>
        <v>42529</v>
      </c>
      <c r="B362" s="17">
        <f>TITRES_STAT!D365</f>
        <v>1.7386999999999999</v>
      </c>
      <c r="C362" s="2">
        <f t="shared" si="37"/>
        <v>-4.2000000000000037E-2</v>
      </c>
      <c r="D362" s="2">
        <f t="shared" si="38"/>
        <v>1.7439399999999998</v>
      </c>
      <c r="E362" s="2">
        <f t="shared" si="40"/>
        <v>1.73186</v>
      </c>
      <c r="F362" s="2">
        <f t="shared" si="41"/>
        <v>1.7142700000000002</v>
      </c>
      <c r="G362" s="2">
        <f t="shared" si="35"/>
        <v>1.7118980000000001</v>
      </c>
      <c r="H362" s="2">
        <f t="shared" si="39"/>
        <v>1.719782000000001</v>
      </c>
      <c r="I362" s="2">
        <f t="array" ref="I362">SUMPRODUCT(B346:B365, (ROW(B346:B365)-ROW(B346)+1)) / (20*21/2)</f>
        <v>1.7390747619047622</v>
      </c>
      <c r="J362" s="2">
        <f t="shared" si="42"/>
        <v>1.724139978409378</v>
      </c>
      <c r="K362" s="2">
        <f t="shared" si="36"/>
        <v>1.7103569720582465</v>
      </c>
    </row>
    <row r="363" spans="1:11" ht="13.5" x14ac:dyDescent="0.25">
      <c r="A363" s="3">
        <f>TITRES_STAT!B366</f>
        <v>42530</v>
      </c>
      <c r="B363" s="17">
        <f>TITRES_STAT!D366</f>
        <v>1.7597</v>
      </c>
      <c r="C363" s="2">
        <f t="shared" si="37"/>
        <v>2.100000000000013E-2</v>
      </c>
      <c r="D363" s="2">
        <f t="shared" si="38"/>
        <v>1.7502400000000002</v>
      </c>
      <c r="E363" s="2">
        <f t="shared" si="40"/>
        <v>1.7381599999999999</v>
      </c>
      <c r="F363" s="2">
        <f t="shared" si="41"/>
        <v>1.7182100000000002</v>
      </c>
      <c r="G363" s="2">
        <f t="shared" si="35"/>
        <v>1.7134740000000002</v>
      </c>
      <c r="H363" s="2">
        <f t="shared" si="39"/>
        <v>1.718363500000001</v>
      </c>
      <c r="I363" s="2">
        <f t="array" ref="I363">SUMPRODUCT(B347:B366, (ROW(B347:B366)-ROW(B347)+1)) / (20*21/2)</f>
        <v>1.7423004761904759</v>
      </c>
      <c r="J363" s="2">
        <f t="shared" si="42"/>
        <v>1.7275266471322945</v>
      </c>
      <c r="K363" s="2">
        <f t="shared" si="36"/>
        <v>1.7122919927618447</v>
      </c>
    </row>
    <row r="364" spans="1:11" ht="13.5" x14ac:dyDescent="0.25">
      <c r="A364" s="3">
        <f>TITRES_STAT!B367</f>
        <v>42531</v>
      </c>
      <c r="B364" s="17">
        <f>TITRES_STAT!D367</f>
        <v>1.7649999999999999</v>
      </c>
      <c r="C364" s="2">
        <f t="shared" si="37"/>
        <v>5.2999999999998604E-3</v>
      </c>
      <c r="D364" s="2">
        <f t="shared" si="38"/>
        <v>1.7576000000000001</v>
      </c>
      <c r="E364" s="2">
        <f t="shared" si="40"/>
        <v>1.7439399999999998</v>
      </c>
      <c r="F364" s="2">
        <f t="shared" si="41"/>
        <v>1.7221500000000003</v>
      </c>
      <c r="G364" s="2">
        <f t="shared" si="35"/>
        <v>1.715576</v>
      </c>
      <c r="H364" s="2">
        <f t="shared" si="39"/>
        <v>1.7169980000000009</v>
      </c>
      <c r="I364" s="2">
        <f t="array" ref="I364">SUMPRODUCT(B348:B367, (ROW(B348:B367)-ROW(B348)+1)) / (20*21/2)</f>
        <v>1.7436961904761905</v>
      </c>
      <c r="J364" s="2">
        <f t="shared" si="42"/>
        <v>1.7310955378815998</v>
      </c>
      <c r="K364" s="2">
        <f t="shared" si="36"/>
        <v>1.714358973437851</v>
      </c>
    </row>
    <row r="365" spans="1:11" ht="13.5" x14ac:dyDescent="0.25">
      <c r="A365" s="3">
        <f>TITRES_STAT!B368</f>
        <v>42534</v>
      </c>
      <c r="B365" s="17">
        <f>TITRES_STAT!D368</f>
        <v>1.7649999999999999</v>
      </c>
      <c r="C365" s="2">
        <f t="shared" si="37"/>
        <v>0</v>
      </c>
      <c r="D365" s="2">
        <f t="shared" si="38"/>
        <v>1.7618199999999997</v>
      </c>
      <c r="E365" s="2">
        <f t="shared" si="40"/>
        <v>1.7481500000000001</v>
      </c>
      <c r="F365" s="2">
        <f t="shared" si="41"/>
        <v>1.7258300000000002</v>
      </c>
      <c r="G365" s="2">
        <f t="shared" si="35"/>
        <v>1.7172580000000002</v>
      </c>
      <c r="H365" s="2">
        <f t="shared" si="39"/>
        <v>1.7158425000000008</v>
      </c>
      <c r="I365" s="2">
        <f t="array" ref="I365">SUMPRODUCT(B349:B368, (ROW(B349:B368)-ROW(B349)+1)) / (20*21/2)</f>
        <v>1.7443466666666669</v>
      </c>
      <c r="J365" s="2">
        <f t="shared" si="42"/>
        <v>1.7343245342738283</v>
      </c>
      <c r="K365" s="2">
        <f t="shared" si="36"/>
        <v>1.7163448960481316</v>
      </c>
    </row>
    <row r="366" spans="1:11" ht="13.5" x14ac:dyDescent="0.25">
      <c r="A366" s="3">
        <f>TITRES_STAT!B369</f>
        <v>42535</v>
      </c>
      <c r="B366" s="17">
        <f>TITRES_STAT!D369</f>
        <v>1.7597</v>
      </c>
      <c r="C366" s="2">
        <f t="shared" si="37"/>
        <v>-5.2999999999998604E-3</v>
      </c>
      <c r="D366" s="2">
        <f t="shared" si="38"/>
        <v>1.75762</v>
      </c>
      <c r="E366" s="2">
        <f t="shared" si="40"/>
        <v>1.7513000000000001</v>
      </c>
      <c r="F366" s="2">
        <f t="shared" si="41"/>
        <v>1.7292450000000001</v>
      </c>
      <c r="G366" s="2">
        <f t="shared" si="35"/>
        <v>1.718834</v>
      </c>
      <c r="H366" s="2">
        <f t="shared" si="39"/>
        <v>1.714660500000001</v>
      </c>
      <c r="I366" s="2">
        <f t="array" ref="I366">SUMPRODUCT(B350:B369, (ROW(B350:B369)-ROW(B350)+1)) / (20*21/2)</f>
        <v>1.7447971428571429</v>
      </c>
      <c r="J366" s="2">
        <f t="shared" si="42"/>
        <v>1.7367412452953683</v>
      </c>
      <c r="K366" s="2">
        <f t="shared" si="36"/>
        <v>1.7180450962031069</v>
      </c>
    </row>
    <row r="367" spans="1:11" ht="13.5" x14ac:dyDescent="0.25">
      <c r="A367" s="3">
        <f>TITRES_STAT!B370</f>
        <v>42536</v>
      </c>
      <c r="B367" s="17">
        <f>TITRES_STAT!D370</f>
        <v>1.7439</v>
      </c>
      <c r="C367" s="2">
        <f t="shared" si="37"/>
        <v>-1.5800000000000036E-2</v>
      </c>
      <c r="D367" s="2">
        <f t="shared" si="38"/>
        <v>1.7586600000000001</v>
      </c>
      <c r="E367" s="2">
        <f t="shared" si="40"/>
        <v>1.7513000000000001</v>
      </c>
      <c r="F367" s="2">
        <f t="shared" si="41"/>
        <v>1.73187</v>
      </c>
      <c r="G367" s="2">
        <f t="shared" si="35"/>
        <v>1.7200939999999998</v>
      </c>
      <c r="H367" s="2">
        <f t="shared" si="39"/>
        <v>1.7133995000000011</v>
      </c>
      <c r="I367" s="2">
        <f t="array" ref="I367">SUMPRODUCT(B351:B370, (ROW(B351:B370)-ROW(B351)+1)) / (20*21/2)</f>
        <v>1.7435928571428576</v>
      </c>
      <c r="J367" s="2">
        <f t="shared" si="42"/>
        <v>1.7374230314577144</v>
      </c>
      <c r="K367" s="2">
        <f t="shared" si="36"/>
        <v>1.7190590139990636</v>
      </c>
    </row>
    <row r="368" spans="1:11" ht="13.5" x14ac:dyDescent="0.25">
      <c r="A368" s="3">
        <f>TITRES_STAT!B371</f>
        <v>42537</v>
      </c>
      <c r="B368" s="17">
        <f>TITRES_STAT!D371</f>
        <v>1.7386999999999999</v>
      </c>
      <c r="C368" s="2">
        <f t="shared" si="37"/>
        <v>-5.2000000000000934E-3</v>
      </c>
      <c r="D368" s="2">
        <f t="shared" si="38"/>
        <v>1.7544599999999999</v>
      </c>
      <c r="E368" s="2">
        <f t="shared" si="40"/>
        <v>1.7523500000000003</v>
      </c>
      <c r="F368" s="2">
        <f t="shared" si="41"/>
        <v>1.73397</v>
      </c>
      <c r="G368" s="2">
        <f t="shared" si="35"/>
        <v>1.7210399999999995</v>
      </c>
      <c r="H368" s="2">
        <f t="shared" si="39"/>
        <v>1.712244000000001</v>
      </c>
      <c r="I368" s="2">
        <f t="array" ref="I368">SUMPRODUCT(B352:B371, (ROW(B352:B371)-ROW(B352)+1)) / (20*21/2)</f>
        <v>1.7418185714285714</v>
      </c>
      <c r="J368" s="2">
        <f t="shared" si="42"/>
        <v>1.7375446475093606</v>
      </c>
      <c r="K368" s="2">
        <f t="shared" si="36"/>
        <v>1.7198292487441984</v>
      </c>
    </row>
    <row r="369" spans="1:11" ht="13.5" x14ac:dyDescent="0.25">
      <c r="A369" s="3">
        <f>TITRES_STAT!B372</f>
        <v>42538</v>
      </c>
      <c r="B369" s="17">
        <f>TITRES_STAT!D372</f>
        <v>1.7386999999999999</v>
      </c>
      <c r="C369" s="2">
        <f t="shared" si="37"/>
        <v>0</v>
      </c>
      <c r="D369" s="2">
        <f t="shared" si="38"/>
        <v>1.7492000000000001</v>
      </c>
      <c r="E369" s="2">
        <f t="shared" si="40"/>
        <v>1.7534000000000003</v>
      </c>
      <c r="F369" s="2">
        <f t="shared" si="41"/>
        <v>1.7355450000000001</v>
      </c>
      <c r="G369" s="2">
        <f t="shared" si="35"/>
        <v>1.7221959999999996</v>
      </c>
      <c r="H369" s="2">
        <f t="shared" si="39"/>
        <v>1.7110885000000011</v>
      </c>
      <c r="I369" s="2">
        <f t="array" ref="I369">SUMPRODUCT(B353:B372, (ROW(B353:B372)-ROW(B353)+1)) / (20*21/2)</f>
        <v>1.7399942857142856</v>
      </c>
      <c r="J369" s="2">
        <f t="shared" si="42"/>
        <v>1.7376546810798978</v>
      </c>
      <c r="K369" s="2">
        <f t="shared" si="36"/>
        <v>1.7205692782052104</v>
      </c>
    </row>
    <row r="370" spans="1:11" ht="13.5" x14ac:dyDescent="0.25">
      <c r="A370" s="3">
        <f>TITRES_STAT!B373</f>
        <v>42541</v>
      </c>
      <c r="B370" s="17">
        <f>TITRES_STAT!D373</f>
        <v>1.7229000000000001</v>
      </c>
      <c r="C370" s="2">
        <f t="shared" si="37"/>
        <v>-1.5799999999999814E-2</v>
      </c>
      <c r="D370" s="2">
        <f t="shared" si="38"/>
        <v>1.7407800000000002</v>
      </c>
      <c r="E370" s="2">
        <f t="shared" si="40"/>
        <v>1.7512999999999999</v>
      </c>
      <c r="F370" s="2">
        <f t="shared" si="41"/>
        <v>1.7363300000000002</v>
      </c>
      <c r="G370" s="2">
        <f t="shared" ref="G370:G433" si="43">AVERAGE(B321:B370)</f>
        <v>1.7230359999999993</v>
      </c>
      <c r="H370" s="2">
        <f t="shared" si="39"/>
        <v>1.7098800000000012</v>
      </c>
      <c r="I370" s="2">
        <f t="array" ref="I370">SUMPRODUCT(B354:B373, (ROW(B354:B373)-ROW(B354)+1)) / (20*21/2)</f>
        <v>1.7396152380952385</v>
      </c>
      <c r="J370" s="2">
        <f t="shared" si="42"/>
        <v>1.7362494733580029</v>
      </c>
      <c r="K370" s="2">
        <f t="shared" si="36"/>
        <v>1.7206606790599082</v>
      </c>
    </row>
    <row r="371" spans="1:11" ht="13.5" x14ac:dyDescent="0.25">
      <c r="A371" s="3">
        <f>TITRES_STAT!B374</f>
        <v>42542</v>
      </c>
      <c r="B371" s="17">
        <f>TITRES_STAT!D374</f>
        <v>1.7177</v>
      </c>
      <c r="C371" s="2">
        <f t="shared" si="37"/>
        <v>-5.2000000000000934E-3</v>
      </c>
      <c r="D371" s="2">
        <f t="shared" si="38"/>
        <v>1.7323799999999998</v>
      </c>
      <c r="E371" s="2">
        <f t="shared" si="40"/>
        <v>1.7449999999999999</v>
      </c>
      <c r="F371" s="2">
        <f t="shared" si="41"/>
        <v>1.7368550000000003</v>
      </c>
      <c r="G371" s="2">
        <f t="shared" si="43"/>
        <v>1.7232459999999992</v>
      </c>
      <c r="H371" s="2">
        <f t="shared" si="39"/>
        <v>1.7087245000000013</v>
      </c>
      <c r="I371" s="2">
        <f t="array" ref="I371">SUMPRODUCT(B355:B374, (ROW(B355:B374)-ROW(B355)+1)) / (20*21/2)</f>
        <v>1.7385661904761907</v>
      </c>
      <c r="J371" s="2">
        <f t="shared" si="42"/>
        <v>1.7344828568477171</v>
      </c>
      <c r="K371" s="2">
        <f t="shared" ref="K371:K434" si="44">$K$4*B371+(1-$K$4)*K370</f>
        <v>1.7205445739987353</v>
      </c>
    </row>
    <row r="372" spans="1:11" ht="13.5" x14ac:dyDescent="0.25">
      <c r="A372" s="3">
        <f>TITRES_STAT!B375</f>
        <v>42543</v>
      </c>
      <c r="B372" s="17">
        <f>TITRES_STAT!D375</f>
        <v>1.7177</v>
      </c>
      <c r="C372" s="2">
        <f t="shared" si="37"/>
        <v>0</v>
      </c>
      <c r="D372" s="2">
        <f t="shared" si="38"/>
        <v>1.7271399999999999</v>
      </c>
      <c r="E372" s="2">
        <f t="shared" si="40"/>
        <v>1.7429000000000001</v>
      </c>
      <c r="F372" s="2">
        <f t="shared" si="41"/>
        <v>1.7373799999999999</v>
      </c>
      <c r="G372" s="2">
        <f t="shared" si="43"/>
        <v>1.7231419999999991</v>
      </c>
      <c r="H372" s="2">
        <f t="shared" si="39"/>
        <v>1.707858000000001</v>
      </c>
      <c r="I372" s="2">
        <f t="array" ref="I372">SUMPRODUCT(B356:B375, (ROW(B356:B375)-ROW(B356)+1)) / (20*21/2)</f>
        <v>1.7339123809523813</v>
      </c>
      <c r="J372" s="2">
        <f t="shared" si="42"/>
        <v>1.7328844895288871</v>
      </c>
      <c r="K372" s="2">
        <f t="shared" si="44"/>
        <v>1.7204330220772162</v>
      </c>
    </row>
    <row r="373" spans="1:11" ht="13.5" x14ac:dyDescent="0.25">
      <c r="A373" s="3">
        <f>TITRES_STAT!B376</f>
        <v>42544</v>
      </c>
      <c r="B373" s="17">
        <f>TITRES_STAT!D376</f>
        <v>1.7334000000000001</v>
      </c>
      <c r="C373" s="2">
        <f t="shared" si="37"/>
        <v>1.5700000000000047E-2</v>
      </c>
      <c r="D373" s="2">
        <f t="shared" si="38"/>
        <v>1.7260800000000001</v>
      </c>
      <c r="E373" s="2">
        <f t="shared" si="40"/>
        <v>1.74027</v>
      </c>
      <c r="F373" s="2">
        <f t="shared" si="41"/>
        <v>1.7392150000000002</v>
      </c>
      <c r="G373" s="2">
        <f t="shared" si="43"/>
        <v>1.7237719999999994</v>
      </c>
      <c r="H373" s="2">
        <f t="shared" si="39"/>
        <v>1.7071750000000012</v>
      </c>
      <c r="I373" s="2">
        <f t="array" ref="I373">SUMPRODUCT(B357:B376, (ROW(B357:B376)-ROW(B357)+1)) / (20*21/2)</f>
        <v>1.7324085714285713</v>
      </c>
      <c r="J373" s="2">
        <f t="shared" si="42"/>
        <v>1.7329335857642312</v>
      </c>
      <c r="K373" s="2">
        <f t="shared" si="44"/>
        <v>1.7209415310153646</v>
      </c>
    </row>
    <row r="374" spans="1:11" ht="13.5" x14ac:dyDescent="0.25">
      <c r="A374" s="3">
        <f>TITRES_STAT!B377</f>
        <v>42545</v>
      </c>
      <c r="B374" s="17">
        <f>TITRES_STAT!D377</f>
        <v>1.7282</v>
      </c>
      <c r="C374" s="2">
        <f t="shared" si="37"/>
        <v>-5.2000000000000934E-3</v>
      </c>
      <c r="D374" s="2">
        <f t="shared" si="38"/>
        <v>1.7239799999999998</v>
      </c>
      <c r="E374" s="2">
        <f t="shared" si="40"/>
        <v>1.7365900000000003</v>
      </c>
      <c r="F374" s="2">
        <f t="shared" si="41"/>
        <v>1.7402650000000002</v>
      </c>
      <c r="G374" s="2">
        <f t="shared" si="43"/>
        <v>1.7236679999999995</v>
      </c>
      <c r="H374" s="2">
        <f t="shared" si="39"/>
        <v>1.7064660000000009</v>
      </c>
      <c r="I374" s="2">
        <f t="array" ref="I374">SUMPRODUCT(B358:B377, (ROW(B358:B377)-ROW(B358)+1)) / (20*21/2)</f>
        <v>1.7309299999999996</v>
      </c>
      <c r="J374" s="2">
        <f t="shared" si="42"/>
        <v>1.7324827680723995</v>
      </c>
      <c r="K374" s="2">
        <f t="shared" si="44"/>
        <v>1.7212261768578996</v>
      </c>
    </row>
    <row r="375" spans="1:11" ht="13.5" x14ac:dyDescent="0.25">
      <c r="A375" s="3">
        <f>TITRES_STAT!B378</f>
        <v>42548</v>
      </c>
      <c r="B375" s="17">
        <f>TITRES_STAT!D378</f>
        <v>1.6914</v>
      </c>
      <c r="C375" s="2">
        <f t="shared" si="37"/>
        <v>-3.6799999999999944E-2</v>
      </c>
      <c r="D375" s="2">
        <f t="shared" si="38"/>
        <v>1.7176800000000001</v>
      </c>
      <c r="E375" s="2">
        <f t="shared" si="40"/>
        <v>1.72923</v>
      </c>
      <c r="F375" s="2">
        <f t="shared" si="41"/>
        <v>1.7386900000000001</v>
      </c>
      <c r="G375" s="2">
        <f t="shared" si="43"/>
        <v>1.7234579999999997</v>
      </c>
      <c r="H375" s="2">
        <f t="shared" si="39"/>
        <v>1.7055730000000009</v>
      </c>
      <c r="I375" s="2">
        <f t="array" ref="I375">SUMPRODUCT(B359:B378, (ROW(B359:B378)-ROW(B359)+1)) / (20*21/2)</f>
        <v>1.7295514285714284</v>
      </c>
      <c r="J375" s="2">
        <f t="shared" si="42"/>
        <v>1.7285701234940758</v>
      </c>
      <c r="K375" s="2">
        <f t="shared" si="44"/>
        <v>1.7200565228634723</v>
      </c>
    </row>
    <row r="376" spans="1:11" ht="13.5" x14ac:dyDescent="0.25">
      <c r="A376" s="3">
        <f>TITRES_STAT!B379</f>
        <v>42549</v>
      </c>
      <c r="B376" s="17">
        <f>TITRES_STAT!D379</f>
        <v>1.7229000000000001</v>
      </c>
      <c r="C376" s="2">
        <f t="shared" si="37"/>
        <v>3.1500000000000083E-2</v>
      </c>
      <c r="D376" s="2">
        <f t="shared" si="38"/>
        <v>1.71872</v>
      </c>
      <c r="E376" s="2">
        <f t="shared" si="40"/>
        <v>1.7255499999999997</v>
      </c>
      <c r="F376" s="2">
        <f t="shared" si="41"/>
        <v>1.7384250000000006</v>
      </c>
      <c r="G376" s="2">
        <f t="shared" si="43"/>
        <v>1.7224059999999994</v>
      </c>
      <c r="H376" s="2">
        <f t="shared" si="39"/>
        <v>1.7049685000000008</v>
      </c>
      <c r="I376" s="2">
        <f t="array" ref="I376">SUMPRODUCT(B360:B379, (ROW(B360:B379)-ROW(B360)+1)) / (20*21/2)</f>
        <v>1.7271980952380954</v>
      </c>
      <c r="J376" s="2">
        <f t="shared" si="42"/>
        <v>1.7280301117327355</v>
      </c>
      <c r="K376" s="2">
        <f t="shared" si="44"/>
        <v>1.7201680317707873</v>
      </c>
    </row>
    <row r="377" spans="1:11" ht="13.5" x14ac:dyDescent="0.25">
      <c r="A377" s="3">
        <f>TITRES_STAT!B380</f>
        <v>42550</v>
      </c>
      <c r="B377" s="17">
        <f>TITRES_STAT!D380</f>
        <v>1.7229000000000001</v>
      </c>
      <c r="C377" s="2">
        <f t="shared" si="37"/>
        <v>0</v>
      </c>
      <c r="D377" s="2">
        <f t="shared" si="38"/>
        <v>1.7197600000000002</v>
      </c>
      <c r="E377" s="2">
        <f t="shared" si="40"/>
        <v>1.7234499999999997</v>
      </c>
      <c r="F377" s="2">
        <f t="shared" si="41"/>
        <v>1.7373750000000006</v>
      </c>
      <c r="G377" s="2">
        <f t="shared" si="43"/>
        <v>1.7218799999999994</v>
      </c>
      <c r="H377" s="2">
        <f t="shared" si="39"/>
        <v>1.7043905000000006</v>
      </c>
      <c r="I377" s="2">
        <f t="array" ref="I377">SUMPRODUCT(B361:B380, (ROW(B361:B380)-ROW(B361)+1)) / (20*21/2)</f>
        <v>1.725424761904762</v>
      </c>
      <c r="J377" s="2">
        <f t="shared" si="42"/>
        <v>1.7275415296629513</v>
      </c>
      <c r="K377" s="2">
        <f t="shared" si="44"/>
        <v>1.7202751677797761</v>
      </c>
    </row>
    <row r="378" spans="1:11" ht="13.5" x14ac:dyDescent="0.25">
      <c r="A378" s="3">
        <f>TITRES_STAT!B381</f>
        <v>42551</v>
      </c>
      <c r="B378" s="17">
        <f>TITRES_STAT!D381</f>
        <v>1.7229000000000001</v>
      </c>
      <c r="C378" s="2">
        <f t="shared" si="37"/>
        <v>0</v>
      </c>
      <c r="D378" s="2">
        <f t="shared" si="38"/>
        <v>1.71766</v>
      </c>
      <c r="E378" s="2">
        <f t="shared" si="40"/>
        <v>1.7218699999999998</v>
      </c>
      <c r="F378" s="2">
        <f t="shared" si="41"/>
        <v>1.7371100000000006</v>
      </c>
      <c r="G378" s="2">
        <f t="shared" si="43"/>
        <v>1.7211439999999996</v>
      </c>
      <c r="H378" s="2">
        <f t="shared" si="39"/>
        <v>1.7038125000000006</v>
      </c>
      <c r="I378" s="2">
        <f t="array" ref="I378">SUMPRODUCT(B362:B381, (ROW(B362:B381)-ROW(B362)+1)) / (20*21/2)</f>
        <v>1.7242714285714285</v>
      </c>
      <c r="J378" s="2">
        <f t="shared" si="42"/>
        <v>1.7270994792188605</v>
      </c>
      <c r="K378" s="2">
        <f t="shared" si="44"/>
        <v>1.7203781023766476</v>
      </c>
    </row>
    <row r="379" spans="1:11" ht="13.5" x14ac:dyDescent="0.25">
      <c r="A379" s="3">
        <f>TITRES_STAT!B382</f>
        <v>42552</v>
      </c>
      <c r="B379" s="17">
        <f>TITRES_STAT!D382</f>
        <v>1.7123999999999999</v>
      </c>
      <c r="C379" s="2">
        <f t="shared" si="37"/>
        <v>-1.0500000000000176E-2</v>
      </c>
      <c r="D379" s="2">
        <f t="shared" si="38"/>
        <v>1.7144999999999999</v>
      </c>
      <c r="E379" s="2">
        <f t="shared" si="40"/>
        <v>1.7192399999999997</v>
      </c>
      <c r="F379" s="2">
        <f t="shared" si="41"/>
        <v>1.7363200000000003</v>
      </c>
      <c r="G379" s="2">
        <f t="shared" si="43"/>
        <v>1.7208279999999996</v>
      </c>
      <c r="H379" s="2">
        <f t="shared" si="39"/>
        <v>1.703392</v>
      </c>
      <c r="I379" s="2">
        <f t="array" ref="I379">SUMPRODUCT(B363:B382, (ROW(B363:B382)-ROW(B363)+1)) / (20*21/2)</f>
        <v>1.7238980952380956</v>
      </c>
      <c r="J379" s="2">
        <f t="shared" si="42"/>
        <v>1.7256995288170642</v>
      </c>
      <c r="K379" s="2">
        <f t="shared" si="44"/>
        <v>1.7200652356167792</v>
      </c>
    </row>
    <row r="380" spans="1:11" ht="13.5" x14ac:dyDescent="0.25">
      <c r="A380" s="3">
        <f>TITRES_STAT!B383</f>
        <v>42555</v>
      </c>
      <c r="B380" s="17">
        <f>TITRES_STAT!D383</f>
        <v>1.7177</v>
      </c>
      <c r="C380" s="2">
        <f t="shared" si="37"/>
        <v>5.3000000000000824E-3</v>
      </c>
      <c r="D380" s="2">
        <f t="shared" si="38"/>
        <v>1.7197600000000002</v>
      </c>
      <c r="E380" s="2">
        <f t="shared" si="40"/>
        <v>1.7187199999999998</v>
      </c>
      <c r="F380" s="2">
        <f t="shared" si="41"/>
        <v>1.7350100000000002</v>
      </c>
      <c r="G380" s="2">
        <f t="shared" si="43"/>
        <v>1.7206179999999995</v>
      </c>
      <c r="H380" s="2">
        <f t="shared" si="39"/>
        <v>1.702998</v>
      </c>
      <c r="I380" s="2">
        <f t="array" ref="I380">SUMPRODUCT(B364:B383, (ROW(B364:B383)-ROW(B364)+1)) / (20*21/2)</f>
        <v>1.7215747619047621</v>
      </c>
      <c r="J380" s="2">
        <f t="shared" si="42"/>
        <v>1.7249376689297247</v>
      </c>
      <c r="K380" s="2">
        <f t="shared" si="44"/>
        <v>1.7199724812788661</v>
      </c>
    </row>
    <row r="381" spans="1:11" ht="13.5" x14ac:dyDescent="0.25">
      <c r="A381" s="3">
        <f>TITRES_STAT!B384</f>
        <v>42559</v>
      </c>
      <c r="B381" s="17">
        <f>TITRES_STAT!D384</f>
        <v>1.7229000000000001</v>
      </c>
      <c r="C381" s="2">
        <f t="shared" si="37"/>
        <v>5.2000000000000934E-3</v>
      </c>
      <c r="D381" s="2">
        <f t="shared" si="38"/>
        <v>1.7197600000000002</v>
      </c>
      <c r="E381" s="2">
        <f t="shared" si="40"/>
        <v>1.7192400000000003</v>
      </c>
      <c r="F381" s="2">
        <f t="shared" si="41"/>
        <v>1.7321200000000001</v>
      </c>
      <c r="G381" s="2">
        <f t="shared" si="43"/>
        <v>1.7204079999999997</v>
      </c>
      <c r="H381" s="2">
        <f t="shared" si="39"/>
        <v>1.7026824999999997</v>
      </c>
      <c r="I381" s="2">
        <f t="array" ref="I381">SUMPRODUCT(B365:B384, (ROW(B365:B384)-ROW(B365)+1)) / (20*21/2)</f>
        <v>1.7185014285714286</v>
      </c>
      <c r="J381" s="2">
        <f t="shared" si="42"/>
        <v>1.7247436052221317</v>
      </c>
      <c r="K381" s="2">
        <f t="shared" si="44"/>
        <v>1.720087285934597</v>
      </c>
    </row>
    <row r="382" spans="1:11" ht="13.5" x14ac:dyDescent="0.25">
      <c r="A382" s="3">
        <f>TITRES_STAT!B385</f>
        <v>42562</v>
      </c>
      <c r="B382" s="17">
        <f>TITRES_STAT!D385</f>
        <v>1.7282</v>
      </c>
      <c r="C382" s="2">
        <f t="shared" si="37"/>
        <v>5.2999999999998604E-3</v>
      </c>
      <c r="D382" s="2">
        <f t="shared" si="38"/>
        <v>1.7208199999999998</v>
      </c>
      <c r="E382" s="2">
        <f t="shared" si="40"/>
        <v>1.7202900000000003</v>
      </c>
      <c r="F382" s="2">
        <f t="shared" si="41"/>
        <v>1.731595</v>
      </c>
      <c r="G382" s="2">
        <f t="shared" si="43"/>
        <v>1.7197779999999998</v>
      </c>
      <c r="H382" s="2">
        <f t="shared" si="39"/>
        <v>1.7022625</v>
      </c>
      <c r="I382" s="2">
        <f t="array" ref="I382">SUMPRODUCT(B366:B385, (ROW(B366:B385)-ROW(B366)+1)) / (20*21/2)</f>
        <v>1.7192485714285712</v>
      </c>
      <c r="J382" s="2">
        <f t="shared" si="42"/>
        <v>1.7250727856771668</v>
      </c>
      <c r="K382" s="2">
        <f t="shared" si="44"/>
        <v>1.7204054315842208</v>
      </c>
    </row>
    <row r="383" spans="1:11" ht="13.5" x14ac:dyDescent="0.25">
      <c r="A383" s="3">
        <f>TITRES_STAT!B386</f>
        <v>42563</v>
      </c>
      <c r="B383" s="17">
        <f>TITRES_STAT!D386</f>
        <v>1.7072000000000001</v>
      </c>
      <c r="C383" s="2">
        <f t="shared" si="37"/>
        <v>-2.0999999999999908E-2</v>
      </c>
      <c r="D383" s="2">
        <f t="shared" si="38"/>
        <v>1.7176800000000001</v>
      </c>
      <c r="E383" s="2">
        <f t="shared" si="40"/>
        <v>1.71767</v>
      </c>
      <c r="F383" s="2">
        <f t="shared" si="41"/>
        <v>1.7289699999999999</v>
      </c>
      <c r="G383" s="2">
        <f t="shared" si="43"/>
        <v>1.7193579999999999</v>
      </c>
      <c r="H383" s="2">
        <f t="shared" si="39"/>
        <v>1.7017634999999998</v>
      </c>
      <c r="I383" s="2">
        <f t="array" ref="I383">SUMPRODUCT(B367:B386, (ROW(B367:B386)-ROW(B367)+1)) / (20*21/2)</f>
        <v>1.7186509523809521</v>
      </c>
      <c r="J383" s="2">
        <f t="shared" si="42"/>
        <v>1.7233706156126747</v>
      </c>
      <c r="K383" s="2">
        <f t="shared" si="44"/>
        <v>1.7198875715220945</v>
      </c>
    </row>
    <row r="384" spans="1:11" ht="13.5" x14ac:dyDescent="0.25">
      <c r="A384" s="3">
        <f>TITRES_STAT!B387</f>
        <v>42564</v>
      </c>
      <c r="B384" s="17">
        <f>TITRES_STAT!D387</f>
        <v>1.6967000000000001</v>
      </c>
      <c r="C384" s="2">
        <f t="shared" si="37"/>
        <v>-1.0499999999999954E-2</v>
      </c>
      <c r="D384" s="2">
        <f t="shared" si="38"/>
        <v>1.7145400000000002</v>
      </c>
      <c r="E384" s="2">
        <f t="shared" si="40"/>
        <v>1.7145200000000003</v>
      </c>
      <c r="F384" s="2">
        <f t="shared" si="41"/>
        <v>1.7255549999999999</v>
      </c>
      <c r="G384" s="2">
        <f t="shared" si="43"/>
        <v>1.7186240000000002</v>
      </c>
      <c r="H384" s="2">
        <f t="shared" si="39"/>
        <v>1.7010544999999999</v>
      </c>
      <c r="I384" s="2">
        <f t="array" ref="I384">SUMPRODUCT(B368:B387, (ROW(B368:B387)-ROW(B368)+1)) / (20*21/2)</f>
        <v>1.7192533333333333</v>
      </c>
      <c r="J384" s="2">
        <f t="shared" si="42"/>
        <v>1.7208305569828963</v>
      </c>
      <c r="K384" s="2">
        <f t="shared" si="44"/>
        <v>1.7189782549918162</v>
      </c>
    </row>
    <row r="385" spans="1:11" ht="13.5" x14ac:dyDescent="0.25">
      <c r="A385" s="3">
        <f>TITRES_STAT!B388</f>
        <v>42565</v>
      </c>
      <c r="B385" s="17">
        <f>TITRES_STAT!D388</f>
        <v>1.7334000000000001</v>
      </c>
      <c r="C385" s="2">
        <f t="shared" si="37"/>
        <v>3.6699999999999955E-2</v>
      </c>
      <c r="D385" s="2">
        <f t="shared" si="38"/>
        <v>1.7176800000000001</v>
      </c>
      <c r="E385" s="2">
        <f t="shared" si="40"/>
        <v>1.71872</v>
      </c>
      <c r="F385" s="2">
        <f t="shared" si="41"/>
        <v>1.723975</v>
      </c>
      <c r="G385" s="2">
        <f t="shared" si="43"/>
        <v>1.7188340000000002</v>
      </c>
      <c r="H385" s="2">
        <f t="shared" si="39"/>
        <v>1.7005554999999999</v>
      </c>
      <c r="I385" s="2">
        <f t="array" ref="I385">SUMPRODUCT(B369:B388, (ROW(B369:B388)-ROW(B369)+1)) / (20*21/2)</f>
        <v>1.7204257142857147</v>
      </c>
      <c r="J385" s="2">
        <f t="shared" si="42"/>
        <v>1.722027646794049</v>
      </c>
      <c r="K385" s="2">
        <f t="shared" si="44"/>
        <v>1.7195438136195882</v>
      </c>
    </row>
    <row r="386" spans="1:11" ht="13.5" x14ac:dyDescent="0.25">
      <c r="A386" s="3">
        <f>TITRES_STAT!B389</f>
        <v>42566</v>
      </c>
      <c r="B386" s="17">
        <f>TITRES_STAT!D389</f>
        <v>1.7177</v>
      </c>
      <c r="C386" s="2">
        <f t="shared" si="37"/>
        <v>-1.5700000000000047E-2</v>
      </c>
      <c r="D386" s="2">
        <f t="shared" si="38"/>
        <v>1.7166400000000004</v>
      </c>
      <c r="E386" s="2">
        <f t="shared" si="40"/>
        <v>1.7181999999999999</v>
      </c>
      <c r="F386" s="2">
        <f t="shared" si="41"/>
        <v>1.721875</v>
      </c>
      <c r="G386" s="2">
        <f t="shared" si="43"/>
        <v>1.71852</v>
      </c>
      <c r="H386" s="2">
        <f t="shared" si="39"/>
        <v>1.6999779999999995</v>
      </c>
      <c r="I386" s="2">
        <f t="array" ref="I386">SUMPRODUCT(B370:B389, (ROW(B370:B389)-ROW(B370)+1)) / (20*21/2)</f>
        <v>1.725632857142857</v>
      </c>
      <c r="J386" s="2">
        <f t="shared" si="42"/>
        <v>1.7216154899565206</v>
      </c>
      <c r="K386" s="2">
        <f t="shared" si="44"/>
        <v>1.7194715072031337</v>
      </c>
    </row>
    <row r="387" spans="1:11" ht="13.5" x14ac:dyDescent="0.25">
      <c r="A387" s="3">
        <f>TITRES_STAT!B390</f>
        <v>42569</v>
      </c>
      <c r="B387" s="17">
        <f>TITRES_STAT!D390</f>
        <v>1.7282</v>
      </c>
      <c r="C387" s="2">
        <f t="shared" si="37"/>
        <v>1.0499999999999954E-2</v>
      </c>
      <c r="D387" s="2">
        <f t="shared" si="38"/>
        <v>1.7166399999999999</v>
      </c>
      <c r="E387" s="2">
        <f t="shared" si="40"/>
        <v>1.7187300000000001</v>
      </c>
      <c r="F387" s="2">
        <f t="shared" si="41"/>
        <v>1.7210899999999998</v>
      </c>
      <c r="G387" s="2">
        <f t="shared" si="43"/>
        <v>1.7186259999999998</v>
      </c>
      <c r="H387" s="2">
        <f t="shared" si="39"/>
        <v>1.6994529999999997</v>
      </c>
      <c r="I387" s="2">
        <f t="array" ref="I387">SUMPRODUCT(B371:B390, (ROW(B371:B390)-ROW(B371)+1)) / (20*21/2)</f>
        <v>1.7306647619047622</v>
      </c>
      <c r="J387" s="2">
        <f t="shared" si="42"/>
        <v>1.7222425861511377</v>
      </c>
      <c r="K387" s="2">
        <f t="shared" si="44"/>
        <v>1.7198138010383051</v>
      </c>
    </row>
    <row r="388" spans="1:11" ht="13.5" x14ac:dyDescent="0.25">
      <c r="A388" s="3">
        <f>TITRES_STAT!B391</f>
        <v>42570</v>
      </c>
      <c r="B388" s="17">
        <f>TITRES_STAT!D391</f>
        <v>1.7334000000000001</v>
      </c>
      <c r="C388" s="2">
        <f t="shared" ref="C388:C451" si="45">B388-B387</f>
        <v>5.2000000000000934E-3</v>
      </c>
      <c r="D388" s="2">
        <f t="shared" si="38"/>
        <v>1.7218800000000001</v>
      </c>
      <c r="E388" s="2">
        <f t="shared" si="40"/>
        <v>1.7197800000000001</v>
      </c>
      <c r="F388" s="2">
        <f t="shared" si="41"/>
        <v>1.720825</v>
      </c>
      <c r="G388" s="2">
        <f t="shared" si="43"/>
        <v>1.7194660000000002</v>
      </c>
      <c r="H388" s="2">
        <f t="shared" si="39"/>
        <v>1.6989274999999997</v>
      </c>
      <c r="I388" s="2">
        <f t="array" ref="I388">SUMPRODUCT(B372:B391, (ROW(B372:B391)-ROW(B372)+1)) / (20*21/2)</f>
        <v>1.7364461904761908</v>
      </c>
      <c r="J388" s="2">
        <f t="shared" si="42"/>
        <v>1.7233051969938864</v>
      </c>
      <c r="K388" s="2">
        <f t="shared" si="44"/>
        <v>1.7203465931544499</v>
      </c>
    </row>
    <row r="389" spans="1:11" ht="13.5" x14ac:dyDescent="0.25">
      <c r="A389" s="3">
        <f>TITRES_STAT!B392</f>
        <v>42571</v>
      </c>
      <c r="B389" s="17">
        <f>TITRES_STAT!D392</f>
        <v>1.7755000000000001</v>
      </c>
      <c r="C389" s="2">
        <f t="shared" si="45"/>
        <v>4.2100000000000026E-2</v>
      </c>
      <c r="D389" s="2">
        <f t="shared" si="38"/>
        <v>1.7376400000000003</v>
      </c>
      <c r="E389" s="2">
        <f t="shared" si="40"/>
        <v>1.7260899999999999</v>
      </c>
      <c r="F389" s="2">
        <f t="shared" si="41"/>
        <v>1.7226649999999999</v>
      </c>
      <c r="G389" s="2">
        <f t="shared" si="43"/>
        <v>1.7213580000000002</v>
      </c>
      <c r="H389" s="2">
        <f t="shared" si="39"/>
        <v>1.6986389999999998</v>
      </c>
      <c r="I389" s="2">
        <f t="array" ref="I389">SUMPRODUCT(B373:B392, (ROW(B373:B392)-ROW(B373)+1)) / (20*21/2)</f>
        <v>1.7302738095238093</v>
      </c>
      <c r="J389" s="2">
        <f t="shared" si="42"/>
        <v>1.7282761306135164</v>
      </c>
      <c r="K389" s="2">
        <f t="shared" si="44"/>
        <v>1.7225094718542755</v>
      </c>
    </row>
    <row r="390" spans="1:11" ht="13.5" x14ac:dyDescent="0.25">
      <c r="A390" s="3">
        <f>TITRES_STAT!B393</f>
        <v>42572</v>
      </c>
      <c r="B390" s="17">
        <f>TITRES_STAT!D393</f>
        <v>1.7755000000000001</v>
      </c>
      <c r="C390" s="2">
        <f t="shared" si="45"/>
        <v>0</v>
      </c>
      <c r="D390" s="2">
        <f t="shared" ref="D390:D453" si="46">AVERAGE(B386:B390)</f>
        <v>1.7460599999999999</v>
      </c>
      <c r="E390" s="2">
        <f t="shared" si="40"/>
        <v>1.73187</v>
      </c>
      <c r="F390" s="2">
        <f t="shared" si="41"/>
        <v>1.7252949999999998</v>
      </c>
      <c r="G390" s="2">
        <f t="shared" si="43"/>
        <v>1.7232500000000004</v>
      </c>
      <c r="H390" s="2">
        <f t="shared" si="39"/>
        <v>1.6983504999999999</v>
      </c>
      <c r="I390" s="2">
        <f t="array" ref="I390">SUMPRODUCT(B374:B393, (ROW(B374:B393)-ROW(B374)+1)) / (20*21/2)</f>
        <v>1.7396623809523812</v>
      </c>
      <c r="J390" s="2">
        <f t="shared" si="42"/>
        <v>1.7327736419836577</v>
      </c>
      <c r="K390" s="2">
        <f t="shared" si="44"/>
        <v>1.7245875317815589</v>
      </c>
    </row>
    <row r="391" spans="1:11" ht="13.5" x14ac:dyDescent="0.25">
      <c r="A391" s="3">
        <f>TITRES_STAT!B394</f>
        <v>42573</v>
      </c>
      <c r="B391" s="17">
        <f>TITRES_STAT!D394</f>
        <v>1.786</v>
      </c>
      <c r="C391" s="2">
        <f t="shared" si="45"/>
        <v>1.0499999999999954E-2</v>
      </c>
      <c r="D391" s="2">
        <f t="shared" si="46"/>
        <v>1.7597200000000002</v>
      </c>
      <c r="E391" s="2">
        <f t="shared" si="40"/>
        <v>1.7381800000000003</v>
      </c>
      <c r="F391" s="2">
        <f t="shared" si="41"/>
        <v>1.7287100000000002</v>
      </c>
      <c r="G391" s="2">
        <f t="shared" si="43"/>
        <v>1.7253520000000002</v>
      </c>
      <c r="H391" s="2">
        <f t="shared" si="39"/>
        <v>1.6981144999999995</v>
      </c>
      <c r="I391" s="2">
        <f t="array" ref="I391">SUMPRODUCT(B375:B394, (ROW(B375:B394)-ROW(B375)+1)) / (20*21/2)</f>
        <v>1.7468547619047621</v>
      </c>
      <c r="J391" s="2">
        <f t="shared" si="42"/>
        <v>1.737842818937595</v>
      </c>
      <c r="K391" s="2">
        <f t="shared" si="44"/>
        <v>1.7269958638685567</v>
      </c>
    </row>
    <row r="392" spans="1:11" ht="13.5" x14ac:dyDescent="0.25">
      <c r="A392" s="3">
        <f>TITRES_STAT!B395</f>
        <v>42577</v>
      </c>
      <c r="B392" s="17">
        <f>TITRES_STAT!D395</f>
        <v>1.6638999999999999</v>
      </c>
      <c r="C392" s="2">
        <f t="shared" si="45"/>
        <v>-0.1221000000000001</v>
      </c>
      <c r="D392" s="2">
        <f t="shared" si="46"/>
        <v>1.7468599999999999</v>
      </c>
      <c r="E392" s="2">
        <f t="shared" si="40"/>
        <v>1.7317499999999999</v>
      </c>
      <c r="F392" s="2">
        <f t="shared" si="41"/>
        <v>1.7260200000000001</v>
      </c>
      <c r="G392" s="2">
        <f t="shared" si="43"/>
        <v>1.7246960000000005</v>
      </c>
      <c r="H392" s="2">
        <f t="shared" si="39"/>
        <v>1.6972940000000001</v>
      </c>
      <c r="I392" s="2">
        <f t="array" ref="I392">SUMPRODUCT(B376:B395, (ROW(B376:B395)-ROW(B376)+1)) / (20*21/2)</f>
        <v>1.7554380952380952</v>
      </c>
      <c r="J392" s="2">
        <f t="shared" si="42"/>
        <v>1.7308006457054432</v>
      </c>
      <c r="K392" s="2">
        <f t="shared" si="44"/>
        <v>1.7245215162658682</v>
      </c>
    </row>
    <row r="393" spans="1:11" ht="13.5" x14ac:dyDescent="0.25">
      <c r="A393" s="3">
        <f>TITRES_STAT!B396</f>
        <v>42578</v>
      </c>
      <c r="B393" s="17">
        <f>TITRES_STAT!D396</f>
        <v>1.8246</v>
      </c>
      <c r="C393" s="2">
        <f t="shared" si="45"/>
        <v>0.16070000000000007</v>
      </c>
      <c r="D393" s="2">
        <f t="shared" si="46"/>
        <v>1.7650999999999999</v>
      </c>
      <c r="E393" s="2">
        <f t="shared" si="40"/>
        <v>1.7434900000000002</v>
      </c>
      <c r="F393" s="2">
        <f t="shared" si="41"/>
        <v>1.7305800000000002</v>
      </c>
      <c r="G393" s="2">
        <f t="shared" si="43"/>
        <v>1.7275700000000007</v>
      </c>
      <c r="H393" s="2">
        <f t="shared" si="39"/>
        <v>1.6973559999999999</v>
      </c>
      <c r="I393" s="2">
        <f t="array" ref="I393">SUMPRODUCT(B377:B396, (ROW(B377:B396)-ROW(B377)+1)) / (20*21/2)</f>
        <v>1.7639680952380949</v>
      </c>
      <c r="J393" s="2">
        <f t="shared" si="42"/>
        <v>1.73973391754302</v>
      </c>
      <c r="K393" s="2">
        <f t="shared" si="44"/>
        <v>1.7284461626868146</v>
      </c>
    </row>
    <row r="394" spans="1:11" ht="13.5" x14ac:dyDescent="0.25">
      <c r="A394" s="3">
        <f>TITRES_STAT!B397</f>
        <v>42579</v>
      </c>
      <c r="B394" s="17">
        <f>TITRES_STAT!D397</f>
        <v>1.8061</v>
      </c>
      <c r="C394" s="2">
        <f t="shared" si="45"/>
        <v>-1.8499999999999961E-2</v>
      </c>
      <c r="D394" s="2">
        <f t="shared" si="46"/>
        <v>1.7712200000000002</v>
      </c>
      <c r="E394" s="2">
        <f t="shared" si="40"/>
        <v>1.7544300000000004</v>
      </c>
      <c r="F394" s="2">
        <f t="shared" si="41"/>
        <v>1.7344750000000002</v>
      </c>
      <c r="G394" s="2">
        <f t="shared" si="43"/>
        <v>1.7299680000000006</v>
      </c>
      <c r="H394" s="2">
        <f t="shared" ref="H394:H457" si="47">AVERAGE(B195:B394)</f>
        <v>1.6973515000000001</v>
      </c>
      <c r="I394" s="2">
        <f t="array" ref="I394">SUMPRODUCT(B378:B397, (ROW(B378:B397)-ROW(B378)+1)) / (20*21/2)</f>
        <v>1.7672895238095239</v>
      </c>
      <c r="J394" s="2">
        <f t="shared" si="42"/>
        <v>1.7460544968246372</v>
      </c>
      <c r="K394" s="2">
        <f t="shared" si="44"/>
        <v>1.7314914112089004</v>
      </c>
    </row>
    <row r="395" spans="1:11" ht="13.5" x14ac:dyDescent="0.25">
      <c r="A395" s="3">
        <f>TITRES_STAT!B398</f>
        <v>42580</v>
      </c>
      <c r="B395" s="17">
        <f>TITRES_STAT!D398</f>
        <v>1.8246</v>
      </c>
      <c r="C395" s="2">
        <f t="shared" si="45"/>
        <v>1.8499999999999961E-2</v>
      </c>
      <c r="D395" s="2">
        <f t="shared" si="46"/>
        <v>1.7810399999999997</v>
      </c>
      <c r="E395" s="2">
        <f t="shared" si="40"/>
        <v>1.76355</v>
      </c>
      <c r="F395" s="2">
        <f t="shared" si="41"/>
        <v>1.7411349999999999</v>
      </c>
      <c r="G395" s="2">
        <f t="shared" si="43"/>
        <v>1.7326320000000006</v>
      </c>
      <c r="H395" s="2">
        <f t="shared" si="47"/>
        <v>1.6973084999999997</v>
      </c>
      <c r="I395" s="2">
        <f t="array" ref="I395">SUMPRODUCT(B379:B398, (ROW(B379:B398)-ROW(B379)+1)) / (20*21/2)</f>
        <v>1.7703323809523812</v>
      </c>
      <c r="J395" s="2">
        <f t="shared" si="42"/>
        <v>1.7535350209365763</v>
      </c>
      <c r="K395" s="2">
        <f t="shared" si="44"/>
        <v>1.7351427284163945</v>
      </c>
    </row>
    <row r="396" spans="1:11" ht="13.5" x14ac:dyDescent="0.25">
      <c r="A396" s="3">
        <f>TITRES_STAT!B399</f>
        <v>42583</v>
      </c>
      <c r="B396" s="17">
        <f>TITRES_STAT!D399</f>
        <v>1.8307</v>
      </c>
      <c r="C396" s="2">
        <f t="shared" si="45"/>
        <v>6.0999999999999943E-3</v>
      </c>
      <c r="D396" s="2">
        <f t="shared" si="46"/>
        <v>1.7899799999999999</v>
      </c>
      <c r="E396" s="2">
        <f t="shared" ref="E396:E459" si="48">AVERAGE(B387:B396)</f>
        <v>1.77485</v>
      </c>
      <c r="F396" s="2">
        <f t="shared" si="41"/>
        <v>1.7465250000000001</v>
      </c>
      <c r="G396" s="2">
        <f t="shared" si="43"/>
        <v>1.7354180000000006</v>
      </c>
      <c r="H396" s="2">
        <f t="shared" si="47"/>
        <v>1.6972959999999997</v>
      </c>
      <c r="I396" s="2">
        <f t="array" ref="I396">SUMPRODUCT(B380:B399, (ROW(B380:B399)-ROW(B380)+1)) / (20*21/2)</f>
        <v>1.773687142857143</v>
      </c>
      <c r="J396" s="2">
        <f t="shared" si="42"/>
        <v>1.7608840665616643</v>
      </c>
      <c r="K396" s="2">
        <f t="shared" si="44"/>
        <v>1.7388900724000653</v>
      </c>
    </row>
    <row r="397" spans="1:11" ht="13.5" x14ac:dyDescent="0.25">
      <c r="A397" s="3">
        <f>TITRES_STAT!B400</f>
        <v>42584</v>
      </c>
      <c r="B397" s="17">
        <f>TITRES_STAT!D400</f>
        <v>1.7814000000000001</v>
      </c>
      <c r="C397" s="2">
        <f t="shared" si="45"/>
        <v>-4.9299999999999899E-2</v>
      </c>
      <c r="D397" s="2">
        <f t="shared" si="46"/>
        <v>1.8134800000000002</v>
      </c>
      <c r="E397" s="2">
        <f t="shared" si="48"/>
        <v>1.78017</v>
      </c>
      <c r="F397" s="2">
        <f t="shared" si="41"/>
        <v>1.7494500000000002</v>
      </c>
      <c r="G397" s="2">
        <f t="shared" si="43"/>
        <v>1.7372180000000004</v>
      </c>
      <c r="H397" s="2">
        <f t="shared" si="47"/>
        <v>1.6970104999999995</v>
      </c>
      <c r="I397" s="2">
        <f t="array" ref="I397">SUMPRODUCT(B381:B400, (ROW(B381:B400)-ROW(B381)+1)) / (20*21/2)</f>
        <v>1.779617142857143</v>
      </c>
      <c r="J397" s="2">
        <f t="shared" si="42"/>
        <v>1.7628379649843631</v>
      </c>
      <c r="K397" s="2">
        <f t="shared" si="44"/>
        <v>1.7405571283843766</v>
      </c>
    </row>
    <row r="398" spans="1:11" ht="13.5" x14ac:dyDescent="0.25">
      <c r="A398" s="3">
        <f>TITRES_STAT!B401</f>
        <v>42585</v>
      </c>
      <c r="B398" s="17">
        <f>TITRES_STAT!D401</f>
        <v>1.7814000000000001</v>
      </c>
      <c r="C398" s="2">
        <f t="shared" si="45"/>
        <v>0</v>
      </c>
      <c r="D398" s="2">
        <f t="shared" si="46"/>
        <v>1.80484</v>
      </c>
      <c r="E398" s="2">
        <f t="shared" si="48"/>
        <v>1.7849700000000002</v>
      </c>
      <c r="F398" s="2">
        <f t="shared" si="41"/>
        <v>1.752375</v>
      </c>
      <c r="G398" s="2">
        <f t="shared" si="43"/>
        <v>1.7389120000000005</v>
      </c>
      <c r="H398" s="2">
        <f t="shared" si="47"/>
        <v>1.6967774999999994</v>
      </c>
      <c r="I398" s="2">
        <f t="array" ref="I398">SUMPRODUCT(B382:B401, (ROW(B382:B401)-ROW(B382)+1)) / (20*21/2)</f>
        <v>1.7868295238095238</v>
      </c>
      <c r="J398" s="2">
        <f t="shared" si="42"/>
        <v>1.7646057778429953</v>
      </c>
      <c r="K398" s="2">
        <f t="shared" si="44"/>
        <v>1.7421588096242051</v>
      </c>
    </row>
    <row r="399" spans="1:11" ht="13.5" x14ac:dyDescent="0.25">
      <c r="A399" s="3">
        <f>TITRES_STAT!B402</f>
        <v>42586</v>
      </c>
      <c r="B399" s="17">
        <f>TITRES_STAT!D402</f>
        <v>1.7876000000000001</v>
      </c>
      <c r="C399" s="2">
        <f t="shared" si="45"/>
        <v>6.1999999999999833E-3</v>
      </c>
      <c r="D399" s="2">
        <f t="shared" si="46"/>
        <v>1.8011399999999997</v>
      </c>
      <c r="E399" s="2">
        <f t="shared" si="48"/>
        <v>1.7861800000000003</v>
      </c>
      <c r="F399" s="2">
        <f t="shared" si="41"/>
        <v>1.756135</v>
      </c>
      <c r="G399" s="2">
        <f t="shared" si="43"/>
        <v>1.7405200000000005</v>
      </c>
      <c r="H399" s="2">
        <f t="shared" si="47"/>
        <v>1.6965754999999993</v>
      </c>
      <c r="I399" s="2">
        <f t="array" ref="I399">SUMPRODUCT(B383:B402, (ROW(B383:B402)-ROW(B383)+1)) / (20*21/2)</f>
        <v>1.7917371428571427</v>
      </c>
      <c r="J399" s="2">
        <f t="shared" si="42"/>
        <v>1.76679570376271</v>
      </c>
      <c r="K399" s="2">
        <f t="shared" si="44"/>
        <v>1.7439408170899224</v>
      </c>
    </row>
    <row r="400" spans="1:11" ht="13.5" x14ac:dyDescent="0.25">
      <c r="A400" s="3">
        <f>TITRES_STAT!B403</f>
        <v>42587</v>
      </c>
      <c r="B400" s="17">
        <f>TITRES_STAT!D403</f>
        <v>1.8184</v>
      </c>
      <c r="C400" s="2">
        <f t="shared" si="45"/>
        <v>3.0799999999999939E-2</v>
      </c>
      <c r="D400" s="2">
        <f t="shared" si="46"/>
        <v>1.7998999999999998</v>
      </c>
      <c r="E400" s="2">
        <f t="shared" si="48"/>
        <v>1.7904699999999998</v>
      </c>
      <c r="F400" s="2">
        <f t="shared" si="41"/>
        <v>1.7611699999999999</v>
      </c>
      <c r="G400" s="2">
        <f t="shared" si="43"/>
        <v>1.7427440000000005</v>
      </c>
      <c r="H400" s="2">
        <f t="shared" si="47"/>
        <v>1.6967374999999993</v>
      </c>
      <c r="I400" s="2">
        <f t="array" ref="I400">SUMPRODUCT(B384:B403, (ROW(B384:B403)-ROW(B384)+1)) / (20*21/2)</f>
        <v>1.7962152380952381</v>
      </c>
      <c r="J400" s="2">
        <f t="shared" si="42"/>
        <v>1.7717103986424521</v>
      </c>
      <c r="K400" s="2">
        <f t="shared" si="44"/>
        <v>1.7468607850471805</v>
      </c>
    </row>
    <row r="401" spans="1:11" ht="13.5" x14ac:dyDescent="0.25">
      <c r="A401" s="3">
        <f>TITRES_STAT!B404</f>
        <v>42590</v>
      </c>
      <c r="B401" s="17">
        <f>TITRES_STAT!D404</f>
        <v>1.8369</v>
      </c>
      <c r="C401" s="2">
        <f t="shared" si="45"/>
        <v>1.8499999999999961E-2</v>
      </c>
      <c r="D401" s="2">
        <f t="shared" si="46"/>
        <v>1.8011400000000002</v>
      </c>
      <c r="E401" s="2">
        <f t="shared" si="48"/>
        <v>1.7955599999999996</v>
      </c>
      <c r="F401" s="2">
        <f t="shared" si="41"/>
        <v>1.7668700000000004</v>
      </c>
      <c r="G401" s="2">
        <f t="shared" si="43"/>
        <v>1.7453380000000007</v>
      </c>
      <c r="H401" s="2">
        <f t="shared" si="47"/>
        <v>1.6970444999999992</v>
      </c>
      <c r="I401" s="2">
        <f t="array" ref="I401">SUMPRODUCT(B385:B404, (ROW(B385:B404)-ROW(B385)+1)) / (20*21/2)</f>
        <v>1.8025161904761906</v>
      </c>
      <c r="J401" s="2">
        <f t="shared" si="42"/>
        <v>1.7779189321050757</v>
      </c>
      <c r="K401" s="2">
        <f t="shared" si="44"/>
        <v>1.7503917346531734</v>
      </c>
    </row>
    <row r="402" spans="1:11" ht="13.5" x14ac:dyDescent="0.25">
      <c r="A402" s="3">
        <f>TITRES_STAT!B405</f>
        <v>42591</v>
      </c>
      <c r="B402" s="17">
        <f>TITRES_STAT!D405</f>
        <v>1.8184</v>
      </c>
      <c r="C402" s="2">
        <f t="shared" si="45"/>
        <v>-1.8499999999999961E-2</v>
      </c>
      <c r="D402" s="2">
        <f t="shared" si="46"/>
        <v>1.80854</v>
      </c>
      <c r="E402" s="2">
        <f t="shared" si="48"/>
        <v>1.81101</v>
      </c>
      <c r="F402" s="2">
        <f t="shared" si="41"/>
        <v>1.77138</v>
      </c>
      <c r="G402" s="2">
        <f t="shared" si="43"/>
        <v>1.7475620000000003</v>
      </c>
      <c r="H402" s="2">
        <f t="shared" si="47"/>
        <v>1.6972589999999994</v>
      </c>
      <c r="I402" s="2">
        <f t="array" ref="I402">SUMPRODUCT(B386:B405, (ROW(B386:B405)-ROW(B386)+1)) / (20*21/2)</f>
        <v>1.8075295238095239</v>
      </c>
      <c r="J402" s="2">
        <f t="shared" si="42"/>
        <v>1.7817742719045924</v>
      </c>
      <c r="K402" s="2">
        <f t="shared" si="44"/>
        <v>1.7530587254510883</v>
      </c>
    </row>
    <row r="403" spans="1:11" ht="13.5" x14ac:dyDescent="0.25">
      <c r="A403" s="3">
        <f>TITRES_STAT!B406</f>
        <v>42592</v>
      </c>
      <c r="B403" s="17">
        <f>TITRES_STAT!D406</f>
        <v>1.8184</v>
      </c>
      <c r="C403" s="2">
        <f t="shared" si="45"/>
        <v>0</v>
      </c>
      <c r="D403" s="2">
        <f t="shared" si="46"/>
        <v>1.8159400000000001</v>
      </c>
      <c r="E403" s="2">
        <f t="shared" si="48"/>
        <v>1.8103899999999999</v>
      </c>
      <c r="F403" s="2">
        <f t="shared" si="41"/>
        <v>1.7769400000000002</v>
      </c>
      <c r="G403" s="2">
        <f t="shared" si="43"/>
        <v>1.7499960000000003</v>
      </c>
      <c r="H403" s="2">
        <f t="shared" si="47"/>
        <v>1.6974999999999993</v>
      </c>
      <c r="I403" s="2">
        <f t="array" ref="I403">SUMPRODUCT(B387:B406, (ROW(B387:B406)-ROW(B387)+1)) / (20*21/2)</f>
        <v>1.8102880952380951</v>
      </c>
      <c r="J403" s="2">
        <f t="shared" si="42"/>
        <v>1.7852624364851075</v>
      </c>
      <c r="K403" s="2">
        <f t="shared" si="44"/>
        <v>1.7556211283745753</v>
      </c>
    </row>
    <row r="404" spans="1:11" ht="13.5" x14ac:dyDescent="0.25">
      <c r="A404" s="3">
        <f>TITRES_STAT!B407</f>
        <v>42593</v>
      </c>
      <c r="B404" s="17">
        <f>TITRES_STAT!D407</f>
        <v>1.8431</v>
      </c>
      <c r="C404" s="2">
        <f t="shared" si="45"/>
        <v>2.4699999999999944E-2</v>
      </c>
      <c r="D404" s="2">
        <f t="shared" si="46"/>
        <v>1.8270399999999998</v>
      </c>
      <c r="E404" s="2">
        <f t="shared" si="48"/>
        <v>1.8140899999999998</v>
      </c>
      <c r="F404" s="2">
        <f t="shared" ref="F404:F467" si="49">AVERAGE(B385:B404)</f>
        <v>1.7842600000000002</v>
      </c>
      <c r="G404" s="2">
        <f t="shared" si="43"/>
        <v>1.7527140000000005</v>
      </c>
      <c r="H404" s="2">
        <f t="shared" si="47"/>
        <v>1.6978379999999993</v>
      </c>
      <c r="I404" s="2">
        <f t="array" ref="I404">SUMPRODUCT(B388:B407, (ROW(B388:B407)-ROW(B388)+1)) / (20*21/2)</f>
        <v>1.8125671428571428</v>
      </c>
      <c r="J404" s="2">
        <f t="shared" si="42"/>
        <v>1.7907707758674782</v>
      </c>
      <c r="K404" s="2">
        <f t="shared" si="44"/>
        <v>1.7590516723598861</v>
      </c>
    </row>
    <row r="405" spans="1:11" ht="13.5" x14ac:dyDescent="0.25">
      <c r="A405" s="3">
        <f>TITRES_STAT!B408</f>
        <v>42594</v>
      </c>
      <c r="B405" s="17">
        <f>TITRES_STAT!D408</f>
        <v>1.8369</v>
      </c>
      <c r="C405" s="2">
        <f t="shared" si="45"/>
        <v>-6.1999999999999833E-3</v>
      </c>
      <c r="D405" s="2">
        <f t="shared" si="46"/>
        <v>1.83074</v>
      </c>
      <c r="E405" s="2">
        <f t="shared" si="48"/>
        <v>1.8153200000000003</v>
      </c>
      <c r="F405" s="2">
        <f t="shared" si="49"/>
        <v>1.7894350000000003</v>
      </c>
      <c r="G405" s="2">
        <f t="shared" si="43"/>
        <v>1.7549940000000006</v>
      </c>
      <c r="H405" s="2">
        <f t="shared" si="47"/>
        <v>1.6981189999999993</v>
      </c>
      <c r="I405" s="2">
        <f t="array" ref="I405">SUMPRODUCT(B389:B408, (ROW(B389:B408)-ROW(B389)+1)) / (20*21/2)</f>
        <v>1.8138261904761905</v>
      </c>
      <c r="J405" s="2">
        <f t="shared" ref="J405:J468" si="50">$J$4*B405+J404*(1-$J$4)</f>
        <v>1.7951640353086706</v>
      </c>
      <c r="K405" s="2">
        <f t="shared" si="44"/>
        <v>1.7621045479536162</v>
      </c>
    </row>
    <row r="406" spans="1:11" ht="13.5" x14ac:dyDescent="0.25">
      <c r="A406" s="3">
        <f>TITRES_STAT!B409</f>
        <v>42597</v>
      </c>
      <c r="B406" s="17">
        <f>TITRES_STAT!D409</f>
        <v>1.8184</v>
      </c>
      <c r="C406" s="2">
        <f t="shared" si="45"/>
        <v>-1.8499999999999961E-2</v>
      </c>
      <c r="D406" s="2">
        <f t="shared" si="46"/>
        <v>1.8270399999999998</v>
      </c>
      <c r="E406" s="2">
        <f t="shared" si="48"/>
        <v>1.8140900000000002</v>
      </c>
      <c r="F406" s="2">
        <f t="shared" si="49"/>
        <v>1.79447</v>
      </c>
      <c r="G406" s="2">
        <f t="shared" si="43"/>
        <v>1.7567980000000005</v>
      </c>
      <c r="H406" s="2">
        <f t="shared" si="47"/>
        <v>1.6984384999999991</v>
      </c>
      <c r="I406" s="2">
        <f t="array" ref="I406">SUMPRODUCT(B390:B409, (ROW(B390:B409)-ROW(B390)+1)) / (20*21/2)</f>
        <v>1.81471</v>
      </c>
      <c r="J406" s="2">
        <f t="shared" si="50"/>
        <v>1.7973769843268925</v>
      </c>
      <c r="K406" s="2">
        <f t="shared" si="44"/>
        <v>1.764312212739749</v>
      </c>
    </row>
    <row r="407" spans="1:11" ht="13.5" x14ac:dyDescent="0.25">
      <c r="A407" s="3">
        <f>TITRES_STAT!B410</f>
        <v>42598</v>
      </c>
      <c r="B407" s="17">
        <f>TITRES_STAT!D410</f>
        <v>1.8184</v>
      </c>
      <c r="C407" s="2">
        <f t="shared" si="45"/>
        <v>0</v>
      </c>
      <c r="D407" s="2">
        <f t="shared" si="46"/>
        <v>1.8270400000000002</v>
      </c>
      <c r="E407" s="2">
        <f t="shared" si="48"/>
        <v>1.81779</v>
      </c>
      <c r="F407" s="2">
        <f t="shared" si="49"/>
        <v>1.7989799999999998</v>
      </c>
      <c r="G407" s="2">
        <f t="shared" si="43"/>
        <v>1.7582880000000003</v>
      </c>
      <c r="H407" s="2">
        <f t="shared" si="47"/>
        <v>1.6987579999999991</v>
      </c>
      <c r="I407" s="2">
        <f t="array" ref="I407">SUMPRODUCT(B391:B410, (ROW(B391:B410)-ROW(B391)+1)) / (20*21/2)</f>
        <v>1.8148380952380954</v>
      </c>
      <c r="J407" s="2">
        <f t="shared" si="50"/>
        <v>1.7993791762957601</v>
      </c>
      <c r="K407" s="2">
        <f t="shared" si="44"/>
        <v>1.7664333024362295</v>
      </c>
    </row>
    <row r="408" spans="1:11" ht="13.5" x14ac:dyDescent="0.25">
      <c r="A408" s="3">
        <f>TITRES_STAT!B411</f>
        <v>42599</v>
      </c>
      <c r="B408" s="17">
        <f>TITRES_STAT!D411</f>
        <v>1.8122</v>
      </c>
      <c r="C408" s="2">
        <f t="shared" si="45"/>
        <v>-6.1999999999999833E-3</v>
      </c>
      <c r="D408" s="2">
        <f t="shared" si="46"/>
        <v>1.8258000000000003</v>
      </c>
      <c r="E408" s="2">
        <f t="shared" si="48"/>
        <v>1.82087</v>
      </c>
      <c r="F408" s="2">
        <f t="shared" si="49"/>
        <v>1.8029199999999999</v>
      </c>
      <c r="G408" s="2">
        <f t="shared" si="43"/>
        <v>1.7599680000000004</v>
      </c>
      <c r="H408" s="2">
        <f t="shared" si="47"/>
        <v>1.6987579999999991</v>
      </c>
      <c r="I408" s="2">
        <f t="array" ref="I408">SUMPRODUCT(B392:B411, (ROW(B392:B411)-ROW(B392)+1)) / (20*21/2)</f>
        <v>1.8154014285714284</v>
      </c>
      <c r="J408" s="2">
        <f t="shared" si="50"/>
        <v>1.8006002071247353</v>
      </c>
      <c r="K408" s="2">
        <f t="shared" si="44"/>
        <v>1.7682280748897108</v>
      </c>
    </row>
    <row r="409" spans="1:11" ht="13.5" x14ac:dyDescent="0.25">
      <c r="A409" s="3">
        <f>TITRES_STAT!B412</f>
        <v>42600</v>
      </c>
      <c r="B409" s="17">
        <f>TITRES_STAT!D412</f>
        <v>1.8122</v>
      </c>
      <c r="C409" s="2">
        <f t="shared" si="45"/>
        <v>0</v>
      </c>
      <c r="D409" s="2">
        <f t="shared" si="46"/>
        <v>1.81962</v>
      </c>
      <c r="E409" s="2">
        <f t="shared" si="48"/>
        <v>1.8233299999999999</v>
      </c>
      <c r="F409" s="2">
        <f t="shared" si="49"/>
        <v>1.8047549999999997</v>
      </c>
      <c r="G409" s="2">
        <f t="shared" si="43"/>
        <v>1.7616480000000003</v>
      </c>
      <c r="H409" s="2">
        <f t="shared" si="47"/>
        <v>1.6990204999999992</v>
      </c>
      <c r="I409" s="2">
        <f t="array" ref="I409">SUMPRODUCT(B393:B412, (ROW(B393:B412)-ROW(B393)+1)) / (20*21/2)</f>
        <v>1.8164304761904762</v>
      </c>
      <c r="J409" s="2">
        <f t="shared" si="50"/>
        <v>1.8017049493033319</v>
      </c>
      <c r="K409" s="2">
        <f t="shared" si="44"/>
        <v>1.7699524641097222</v>
      </c>
    </row>
    <row r="410" spans="1:11" ht="13.5" x14ac:dyDescent="0.25">
      <c r="A410" s="3">
        <f>TITRES_STAT!B413</f>
        <v>42601</v>
      </c>
      <c r="B410" s="17">
        <f>TITRES_STAT!D413</f>
        <v>1.8061</v>
      </c>
      <c r="C410" s="2">
        <f t="shared" si="45"/>
        <v>-6.0999999999999943E-3</v>
      </c>
      <c r="D410" s="2">
        <f t="shared" si="46"/>
        <v>1.8134599999999998</v>
      </c>
      <c r="E410" s="2">
        <f t="shared" si="48"/>
        <v>1.8221000000000003</v>
      </c>
      <c r="F410" s="2">
        <f t="shared" si="49"/>
        <v>1.8062849999999997</v>
      </c>
      <c r="G410" s="2">
        <f t="shared" si="43"/>
        <v>1.7628920000000001</v>
      </c>
      <c r="H410" s="2">
        <f t="shared" si="47"/>
        <v>1.6992524999999992</v>
      </c>
      <c r="I410" s="2">
        <f t="array" ref="I410">SUMPRODUCT(B394:B413, (ROW(B394:B413)-ROW(B394)+1)) / (20*21/2)</f>
        <v>1.8167238095238096</v>
      </c>
      <c r="J410" s="2">
        <f t="shared" si="50"/>
        <v>1.8021235255601575</v>
      </c>
      <c r="K410" s="2">
        <f t="shared" si="44"/>
        <v>1.7713700145367919</v>
      </c>
    </row>
    <row r="411" spans="1:11" ht="13.5" x14ac:dyDescent="0.25">
      <c r="A411" s="3">
        <f>TITRES_STAT!B414</f>
        <v>42604</v>
      </c>
      <c r="B411" s="17">
        <f>TITRES_STAT!D414</f>
        <v>1.8122</v>
      </c>
      <c r="C411" s="2">
        <f t="shared" si="45"/>
        <v>6.0999999999999943E-3</v>
      </c>
      <c r="D411" s="2">
        <f t="shared" si="46"/>
        <v>1.8122199999999999</v>
      </c>
      <c r="E411" s="2">
        <f t="shared" si="48"/>
        <v>1.8196300000000001</v>
      </c>
      <c r="F411" s="2">
        <f t="shared" si="49"/>
        <v>1.8075949999999998</v>
      </c>
      <c r="G411" s="2">
        <f t="shared" si="43"/>
        <v>1.763522</v>
      </c>
      <c r="H411" s="2">
        <f t="shared" si="47"/>
        <v>1.6996464999999994</v>
      </c>
      <c r="I411" s="2">
        <f t="array" ref="I411">SUMPRODUCT(B395:B414, (ROW(B395:B414)-ROW(B395)+1)) / (20*21/2)</f>
        <v>1.8164561904761909</v>
      </c>
      <c r="J411" s="2">
        <f t="shared" si="50"/>
        <v>1.8030831897925235</v>
      </c>
      <c r="K411" s="2">
        <f t="shared" si="44"/>
        <v>1.7729711904373098</v>
      </c>
    </row>
    <row r="412" spans="1:11" ht="13.5" x14ac:dyDescent="0.25">
      <c r="A412" s="3">
        <f>TITRES_STAT!B415</f>
        <v>42605</v>
      </c>
      <c r="B412" s="17">
        <f>TITRES_STAT!D415</f>
        <v>1.8184</v>
      </c>
      <c r="C412" s="2">
        <f t="shared" si="45"/>
        <v>6.1999999999999833E-3</v>
      </c>
      <c r="D412" s="2">
        <f t="shared" si="46"/>
        <v>1.8122199999999999</v>
      </c>
      <c r="E412" s="2">
        <f t="shared" si="48"/>
        <v>1.8196300000000005</v>
      </c>
      <c r="F412" s="2">
        <f t="shared" si="49"/>
        <v>1.8153199999999998</v>
      </c>
      <c r="G412" s="2">
        <f t="shared" si="43"/>
        <v>1.7651160000000001</v>
      </c>
      <c r="H412" s="2">
        <f t="shared" si="47"/>
        <v>1.7003074999999996</v>
      </c>
      <c r="I412" s="2">
        <f t="array" ref="I412">SUMPRODUCT(B396:B415, (ROW(B396:B415)-ROW(B396)+1)) / (20*21/2)</f>
        <v>1.8161595238095238</v>
      </c>
      <c r="J412" s="2">
        <f t="shared" si="50"/>
        <v>1.8045419336218069</v>
      </c>
      <c r="K412" s="2">
        <f t="shared" si="44"/>
        <v>1.7747527123809448</v>
      </c>
    </row>
    <row r="413" spans="1:11" ht="13.5" x14ac:dyDescent="0.25">
      <c r="A413" s="3">
        <f>TITRES_STAT!B416</f>
        <v>42606</v>
      </c>
      <c r="B413" s="17">
        <f>TITRES_STAT!D416</f>
        <v>1.8184</v>
      </c>
      <c r="C413" s="2">
        <f t="shared" si="45"/>
        <v>0</v>
      </c>
      <c r="D413" s="2">
        <f t="shared" si="46"/>
        <v>1.8134600000000003</v>
      </c>
      <c r="E413" s="2">
        <f t="shared" si="48"/>
        <v>1.8196300000000005</v>
      </c>
      <c r="F413" s="2">
        <f t="shared" si="49"/>
        <v>1.8150099999999998</v>
      </c>
      <c r="G413" s="2">
        <f t="shared" si="43"/>
        <v>1.7662899999999999</v>
      </c>
      <c r="H413" s="2">
        <f t="shared" si="47"/>
        <v>1.7012049999999994</v>
      </c>
      <c r="I413" s="2">
        <f t="array" ref="I413">SUMPRODUCT(B397:B416, (ROW(B397:B416)-ROW(B397)+1)) / (20*21/2)</f>
        <v>1.8165123809523809</v>
      </c>
      <c r="J413" s="2">
        <f t="shared" si="50"/>
        <v>1.8058617494673492</v>
      </c>
      <c r="K413" s="2">
        <f t="shared" si="44"/>
        <v>1.7764643707189471</v>
      </c>
    </row>
    <row r="414" spans="1:11" ht="13.5" x14ac:dyDescent="0.25">
      <c r="A414" s="3">
        <f>TITRES_STAT!B417</f>
        <v>42607</v>
      </c>
      <c r="B414" s="17">
        <f>TITRES_STAT!D417</f>
        <v>1.8122</v>
      </c>
      <c r="C414" s="2">
        <f t="shared" si="45"/>
        <v>-6.1999999999999833E-3</v>
      </c>
      <c r="D414" s="2">
        <f t="shared" si="46"/>
        <v>1.8134600000000003</v>
      </c>
      <c r="E414" s="2">
        <f t="shared" si="48"/>
        <v>1.8165400000000003</v>
      </c>
      <c r="F414" s="2">
        <f t="shared" si="49"/>
        <v>1.8153149999999996</v>
      </c>
      <c r="G414" s="2">
        <f t="shared" si="43"/>
        <v>1.767234</v>
      </c>
      <c r="H414" s="2">
        <f t="shared" si="47"/>
        <v>1.7021239999999997</v>
      </c>
      <c r="I414" s="2">
        <f t="array" ref="I414">SUMPRODUCT(B398:B417, (ROW(B398:B417)-ROW(B398)+1)) / (20*21/2)</f>
        <v>1.8169238095238094</v>
      </c>
      <c r="J414" s="2">
        <f t="shared" si="50"/>
        <v>1.8064653923752207</v>
      </c>
      <c r="K414" s="2">
        <f t="shared" si="44"/>
        <v>1.7778657679456551</v>
      </c>
    </row>
    <row r="415" spans="1:11" ht="13.5" x14ac:dyDescent="0.25">
      <c r="A415" s="3">
        <f>TITRES_STAT!B418</f>
        <v>42608</v>
      </c>
      <c r="B415" s="17">
        <f>TITRES_STAT!D418</f>
        <v>1.8122</v>
      </c>
      <c r="C415" s="2">
        <f t="shared" si="45"/>
        <v>0</v>
      </c>
      <c r="D415" s="2">
        <f t="shared" si="46"/>
        <v>1.8146799999999998</v>
      </c>
      <c r="E415" s="2">
        <f t="shared" si="48"/>
        <v>1.8140700000000003</v>
      </c>
      <c r="F415" s="2">
        <f t="shared" si="49"/>
        <v>1.8146949999999999</v>
      </c>
      <c r="G415" s="2">
        <f t="shared" si="43"/>
        <v>1.768178</v>
      </c>
      <c r="H415" s="2">
        <f t="shared" si="47"/>
        <v>1.7031219999999996</v>
      </c>
      <c r="I415" s="2">
        <f t="array" ref="I415">SUMPRODUCT(B399:B418, (ROW(B399:B418)-ROW(B399)+1)) / (20*21/2)</f>
        <v>1.817749523809524</v>
      </c>
      <c r="J415" s="2">
        <f t="shared" si="50"/>
        <v>1.8070115454823426</v>
      </c>
      <c r="K415" s="2">
        <f t="shared" si="44"/>
        <v>1.7792122084183746</v>
      </c>
    </row>
    <row r="416" spans="1:11" ht="13.5" x14ac:dyDescent="0.25">
      <c r="A416" s="3">
        <f>TITRES_STAT!B419</f>
        <v>42611</v>
      </c>
      <c r="B416" s="17">
        <f>TITRES_STAT!D419</f>
        <v>1.8184</v>
      </c>
      <c r="C416" s="2">
        <f t="shared" si="45"/>
        <v>6.1999999999999833E-3</v>
      </c>
      <c r="D416" s="2">
        <f t="shared" si="46"/>
        <v>1.8159199999999998</v>
      </c>
      <c r="E416" s="2">
        <f t="shared" si="48"/>
        <v>1.8140700000000003</v>
      </c>
      <c r="F416" s="2">
        <f t="shared" si="49"/>
        <v>1.8140799999999999</v>
      </c>
      <c r="G416" s="2">
        <f t="shared" si="43"/>
        <v>1.769352</v>
      </c>
      <c r="H416" s="2">
        <f t="shared" si="47"/>
        <v>1.7040459999999999</v>
      </c>
      <c r="I416" s="2">
        <f t="array" ref="I416">SUMPRODUCT(B400:B419, (ROW(B400:B419)-ROW(B400)+1)) / (20*21/2)</f>
        <v>1.8183695238095237</v>
      </c>
      <c r="J416" s="2">
        <f t="shared" si="50"/>
        <v>1.8080961601983101</v>
      </c>
      <c r="K416" s="2">
        <f t="shared" si="44"/>
        <v>1.7807489845588307</v>
      </c>
    </row>
    <row r="417" spans="1:11" ht="13.5" x14ac:dyDescent="0.25">
      <c r="A417" s="3">
        <f>TITRES_STAT!B420</f>
        <v>42612</v>
      </c>
      <c r="B417" s="17">
        <f>TITRES_STAT!D420</f>
        <v>1.8184</v>
      </c>
      <c r="C417" s="2">
        <f t="shared" si="45"/>
        <v>0</v>
      </c>
      <c r="D417" s="2">
        <f t="shared" si="46"/>
        <v>1.8159200000000002</v>
      </c>
      <c r="E417" s="2">
        <f t="shared" si="48"/>
        <v>1.8140700000000003</v>
      </c>
      <c r="F417" s="2">
        <f t="shared" si="49"/>
        <v>1.8159299999999998</v>
      </c>
      <c r="G417" s="2">
        <f t="shared" si="43"/>
        <v>1.7708419999999998</v>
      </c>
      <c r="H417" s="2">
        <f t="shared" si="47"/>
        <v>1.7045759999999999</v>
      </c>
      <c r="I417" s="2">
        <f t="array" ref="I417">SUMPRODUCT(B401:B420, (ROW(B401:B420)-ROW(B401)+1)) / (20*21/2)</f>
        <v>1.8188133333333332</v>
      </c>
      <c r="J417" s="2">
        <f t="shared" si="50"/>
        <v>1.8090774782746615</v>
      </c>
      <c r="K417" s="2">
        <f t="shared" si="44"/>
        <v>1.7822254949682885</v>
      </c>
    </row>
    <row r="418" spans="1:11" ht="13.5" x14ac:dyDescent="0.25">
      <c r="A418" s="3">
        <f>TITRES_STAT!B421</f>
        <v>42613</v>
      </c>
      <c r="B418" s="17">
        <f>TITRES_STAT!D421</f>
        <v>1.8246</v>
      </c>
      <c r="C418" s="2">
        <f t="shared" si="45"/>
        <v>6.1999999999999833E-3</v>
      </c>
      <c r="D418" s="2">
        <f t="shared" si="46"/>
        <v>1.8171600000000001</v>
      </c>
      <c r="E418" s="2">
        <f t="shared" si="48"/>
        <v>1.8153100000000002</v>
      </c>
      <c r="F418" s="2">
        <f t="shared" si="49"/>
        <v>1.8180899999999998</v>
      </c>
      <c r="G418" s="2">
        <f t="shared" si="43"/>
        <v>1.7725599999999997</v>
      </c>
      <c r="H418" s="2">
        <f t="shared" si="47"/>
        <v>1.7050319999999997</v>
      </c>
      <c r="I418" s="2">
        <f t="array" ref="I418">SUMPRODUCT(B402:B421, (ROW(B402:B421)-ROW(B402)+1)) / (20*21/2)</f>
        <v>1.8180466666666668</v>
      </c>
      <c r="J418" s="2">
        <f t="shared" si="50"/>
        <v>1.8105558136770745</v>
      </c>
      <c r="K418" s="2">
        <f t="shared" si="44"/>
        <v>1.7838872402636499</v>
      </c>
    </row>
    <row r="419" spans="1:11" ht="13.5" x14ac:dyDescent="0.25">
      <c r="A419" s="3">
        <f>TITRES_STAT!B422</f>
        <v>42614</v>
      </c>
      <c r="B419" s="17">
        <f>TITRES_STAT!D422</f>
        <v>1.8246</v>
      </c>
      <c r="C419" s="2">
        <f t="shared" si="45"/>
        <v>0</v>
      </c>
      <c r="D419" s="2">
        <f t="shared" si="46"/>
        <v>1.8196400000000001</v>
      </c>
      <c r="E419" s="2">
        <f t="shared" si="48"/>
        <v>1.8165500000000001</v>
      </c>
      <c r="F419" s="2">
        <f t="shared" si="49"/>
        <v>1.8199399999999997</v>
      </c>
      <c r="G419" s="2">
        <f t="shared" si="43"/>
        <v>1.7742779999999998</v>
      </c>
      <c r="H419" s="2">
        <f t="shared" si="47"/>
        <v>1.7057239999999998</v>
      </c>
      <c r="I419" s="2">
        <f t="array" ref="I419">SUMPRODUCT(B403:B422, (ROW(B403:B422)-ROW(B403)+1)) / (20*21/2)</f>
        <v>1.8156357142857145</v>
      </c>
      <c r="J419" s="2">
        <f t="shared" si="50"/>
        <v>1.8118933552316387</v>
      </c>
      <c r="K419" s="2">
        <f t="shared" si="44"/>
        <v>1.7854838190768401</v>
      </c>
    </row>
    <row r="420" spans="1:11" ht="13.5" x14ac:dyDescent="0.25">
      <c r="A420" s="3">
        <f>TITRES_STAT!B423</f>
        <v>42615</v>
      </c>
      <c r="B420" s="17">
        <f>TITRES_STAT!D423</f>
        <v>1.8246</v>
      </c>
      <c r="C420" s="2">
        <f t="shared" si="45"/>
        <v>0</v>
      </c>
      <c r="D420" s="2">
        <f t="shared" si="46"/>
        <v>1.82212</v>
      </c>
      <c r="E420" s="2">
        <f t="shared" si="48"/>
        <v>1.8184</v>
      </c>
      <c r="F420" s="2">
        <f t="shared" si="49"/>
        <v>1.8202500000000001</v>
      </c>
      <c r="G420" s="2">
        <f t="shared" si="43"/>
        <v>1.7763119999999999</v>
      </c>
      <c r="H420" s="2">
        <f t="shared" si="47"/>
        <v>1.7062324999999998</v>
      </c>
      <c r="I420" s="2">
        <f t="array" ref="I420">SUMPRODUCT(B404:B423, (ROW(B404:B423)-ROW(B404)+1)) / (20*21/2)</f>
        <v>1.8139328571428572</v>
      </c>
      <c r="J420" s="2">
        <f t="shared" si="50"/>
        <v>1.8131035118762444</v>
      </c>
      <c r="K420" s="2">
        <f t="shared" si="44"/>
        <v>1.7870177869561796</v>
      </c>
    </row>
    <row r="421" spans="1:11" ht="13.5" x14ac:dyDescent="0.25">
      <c r="A421" s="3">
        <f>TITRES_STAT!B424</f>
        <v>42618</v>
      </c>
      <c r="B421" s="17">
        <f>TITRES_STAT!D424</f>
        <v>1.8122</v>
      </c>
      <c r="C421" s="2">
        <f t="shared" si="45"/>
        <v>-1.2399999999999967E-2</v>
      </c>
      <c r="D421" s="2">
        <f t="shared" si="46"/>
        <v>1.8208800000000001</v>
      </c>
      <c r="E421" s="2">
        <f t="shared" si="48"/>
        <v>1.8184</v>
      </c>
      <c r="F421" s="2">
        <f t="shared" si="49"/>
        <v>1.8190149999999998</v>
      </c>
      <c r="G421" s="2">
        <f t="shared" si="43"/>
        <v>1.7782020000000001</v>
      </c>
      <c r="H421" s="2">
        <f t="shared" si="47"/>
        <v>1.7068889999999997</v>
      </c>
      <c r="I421" s="2">
        <f t="array" ref="I421">SUMPRODUCT(B405:B424, (ROW(B405:B424)-ROW(B405)+1)) / (20*21/2)</f>
        <v>1.8111466666666669</v>
      </c>
      <c r="J421" s="2">
        <f t="shared" si="50"/>
        <v>1.813017463126126</v>
      </c>
      <c r="K421" s="2">
        <f t="shared" si="44"/>
        <v>1.788005324722604</v>
      </c>
    </row>
    <row r="422" spans="1:11" ht="13.5" x14ac:dyDescent="0.25">
      <c r="A422" s="3">
        <f>TITRES_STAT!B425</f>
        <v>42619</v>
      </c>
      <c r="B422" s="17">
        <f>TITRES_STAT!D425</f>
        <v>1.7937000000000001</v>
      </c>
      <c r="C422" s="2">
        <f t="shared" si="45"/>
        <v>-1.8499999999999961E-2</v>
      </c>
      <c r="D422" s="2">
        <f t="shared" si="46"/>
        <v>1.8159399999999999</v>
      </c>
      <c r="E422" s="2">
        <f t="shared" si="48"/>
        <v>1.8159300000000003</v>
      </c>
      <c r="F422" s="2">
        <f t="shared" si="49"/>
        <v>1.8177800000000002</v>
      </c>
      <c r="G422" s="2">
        <f t="shared" si="43"/>
        <v>1.7797219999999998</v>
      </c>
      <c r="H422" s="2">
        <f t="shared" si="47"/>
        <v>1.707479</v>
      </c>
      <c r="I422" s="2">
        <f t="array" ref="I422">SUMPRODUCT(B406:B425, (ROW(B406:B425)-ROW(B406)+1)) / (20*21/2)</f>
        <v>1.8086247619047617</v>
      </c>
      <c r="J422" s="2">
        <f t="shared" si="50"/>
        <v>1.8111777047331614</v>
      </c>
      <c r="K422" s="2">
        <f t="shared" si="44"/>
        <v>1.7882286453217175</v>
      </c>
    </row>
    <row r="423" spans="1:11" ht="13.5" x14ac:dyDescent="0.25">
      <c r="A423" s="3">
        <f>TITRES_STAT!B426</f>
        <v>42620</v>
      </c>
      <c r="B423" s="17">
        <f>TITRES_STAT!D426</f>
        <v>1.7999000000000001</v>
      </c>
      <c r="C423" s="2">
        <f t="shared" si="45"/>
        <v>6.1999999999999833E-3</v>
      </c>
      <c r="D423" s="2">
        <f t="shared" si="46"/>
        <v>1.8109999999999999</v>
      </c>
      <c r="E423" s="2">
        <f t="shared" si="48"/>
        <v>1.8140800000000001</v>
      </c>
      <c r="F423" s="2">
        <f t="shared" si="49"/>
        <v>1.8168550000000003</v>
      </c>
      <c r="G423" s="2">
        <f t="shared" si="43"/>
        <v>1.7810519999999996</v>
      </c>
      <c r="H423" s="2">
        <f t="shared" si="47"/>
        <v>1.7081264999999997</v>
      </c>
      <c r="I423" s="2">
        <f t="array" ref="I423">SUMPRODUCT(B407:B426, (ROW(B407:B426)-ROW(B407)+1)) / (20*21/2)</f>
        <v>1.806337619047619</v>
      </c>
      <c r="J423" s="2">
        <f t="shared" si="50"/>
        <v>1.8101036376157174</v>
      </c>
      <c r="K423" s="2">
        <f t="shared" si="44"/>
        <v>1.7886863455051798</v>
      </c>
    </row>
    <row r="424" spans="1:11" ht="13.5" x14ac:dyDescent="0.25">
      <c r="A424" s="3">
        <f>TITRES_STAT!B427</f>
        <v>42621</v>
      </c>
      <c r="B424" s="17">
        <f>TITRES_STAT!D427</f>
        <v>1.7876000000000001</v>
      </c>
      <c r="C424" s="2">
        <f t="shared" si="45"/>
        <v>-1.2299999999999978E-2</v>
      </c>
      <c r="D424" s="2">
        <f t="shared" si="46"/>
        <v>1.8036000000000001</v>
      </c>
      <c r="E424" s="2">
        <f t="shared" si="48"/>
        <v>1.8116200000000002</v>
      </c>
      <c r="F424" s="2">
        <f t="shared" si="49"/>
        <v>1.8140800000000001</v>
      </c>
      <c r="G424" s="2">
        <f t="shared" si="43"/>
        <v>1.7822399999999996</v>
      </c>
      <c r="H424" s="2">
        <f t="shared" si="47"/>
        <v>1.7086599999999996</v>
      </c>
      <c r="I424" s="2">
        <f t="array" ref="I424">SUMPRODUCT(B408:B427, (ROW(B408:B427)-ROW(B408)+1)) / (20*21/2)</f>
        <v>1.8053685714285714</v>
      </c>
      <c r="J424" s="2">
        <f t="shared" si="50"/>
        <v>1.807960434033268</v>
      </c>
      <c r="K424" s="2">
        <f t="shared" si="44"/>
        <v>1.7886437437206628</v>
      </c>
    </row>
    <row r="425" spans="1:11" ht="13.5" x14ac:dyDescent="0.25">
      <c r="A425" s="3">
        <f>TITRES_STAT!B428</f>
        <v>42622</v>
      </c>
      <c r="B425" s="17">
        <f>TITRES_STAT!D428</f>
        <v>1.7876000000000001</v>
      </c>
      <c r="C425" s="2">
        <f t="shared" si="45"/>
        <v>0</v>
      </c>
      <c r="D425" s="2">
        <f t="shared" si="46"/>
        <v>1.7962</v>
      </c>
      <c r="E425" s="2">
        <f t="shared" si="48"/>
        <v>1.8091600000000003</v>
      </c>
      <c r="F425" s="2">
        <f t="shared" si="49"/>
        <v>1.8116150000000002</v>
      </c>
      <c r="G425" s="2">
        <f t="shared" si="43"/>
        <v>1.7841639999999996</v>
      </c>
      <c r="H425" s="2">
        <f t="shared" si="47"/>
        <v>1.7093244999999999</v>
      </c>
      <c r="I425" s="2">
        <f t="array" ref="I425">SUMPRODUCT(B409:B428, (ROW(B409:B428)-ROW(B409)+1)) / (20*21/2)</f>
        <v>1.8038971428571431</v>
      </c>
      <c r="J425" s="2">
        <f t="shared" si="50"/>
        <v>1.8060213450777187</v>
      </c>
      <c r="K425" s="2">
        <f t="shared" si="44"/>
        <v>1.7886028125943623</v>
      </c>
    </row>
    <row r="426" spans="1:11" ht="13.5" x14ac:dyDescent="0.25">
      <c r="A426" s="3">
        <f>TITRES_STAT!B429</f>
        <v>42627</v>
      </c>
      <c r="B426" s="17">
        <f>TITRES_STAT!D429</f>
        <v>1.7876000000000001</v>
      </c>
      <c r="C426" s="2">
        <f t="shared" si="45"/>
        <v>0</v>
      </c>
      <c r="D426" s="2">
        <f t="shared" si="46"/>
        <v>1.79128</v>
      </c>
      <c r="E426" s="2">
        <f t="shared" si="48"/>
        <v>1.8060800000000001</v>
      </c>
      <c r="F426" s="2">
        <f t="shared" si="49"/>
        <v>1.8100750000000001</v>
      </c>
      <c r="G426" s="2">
        <f t="shared" si="43"/>
        <v>1.7854579999999995</v>
      </c>
      <c r="H426" s="2">
        <f t="shared" si="47"/>
        <v>1.709989</v>
      </c>
      <c r="I426" s="2">
        <f t="array" ref="I426">SUMPRODUCT(B410:B429, (ROW(B410:B429)-ROW(B410)+1)) / (20*21/2)</f>
        <v>1.8013423809523808</v>
      </c>
      <c r="J426" s="2">
        <f t="shared" si="50"/>
        <v>1.8042669312607931</v>
      </c>
      <c r="K426" s="2">
        <f t="shared" si="44"/>
        <v>1.7885634866102695</v>
      </c>
    </row>
    <row r="427" spans="1:11" ht="13.5" x14ac:dyDescent="0.25">
      <c r="A427" s="3">
        <f>TITRES_STAT!B430</f>
        <v>42628</v>
      </c>
      <c r="B427" s="17">
        <f>TITRES_STAT!D430</f>
        <v>1.7999000000000001</v>
      </c>
      <c r="C427" s="2">
        <f t="shared" si="45"/>
        <v>1.2299999999999978E-2</v>
      </c>
      <c r="D427" s="2">
        <f t="shared" si="46"/>
        <v>1.7925200000000003</v>
      </c>
      <c r="E427" s="2">
        <f t="shared" si="48"/>
        <v>1.80423</v>
      </c>
      <c r="F427" s="2">
        <f t="shared" si="49"/>
        <v>1.8091500000000003</v>
      </c>
      <c r="G427" s="2">
        <f t="shared" si="43"/>
        <v>1.7869979999999996</v>
      </c>
      <c r="H427" s="2">
        <f t="shared" si="47"/>
        <v>1.7105839999999999</v>
      </c>
      <c r="I427" s="2">
        <f t="array" ref="I427">SUMPRODUCT(B411:B430, (ROW(B411:B430)-ROW(B411)+1)) / (20*21/2)</f>
        <v>1.7989342857142858</v>
      </c>
      <c r="J427" s="2">
        <f t="shared" si="50"/>
        <v>1.8038510330454793</v>
      </c>
      <c r="K427" s="2">
        <f t="shared" si="44"/>
        <v>1.7890080557628081</v>
      </c>
    </row>
    <row r="428" spans="1:11" ht="13.5" x14ac:dyDescent="0.25">
      <c r="A428" s="3">
        <f>TITRES_STAT!B431</f>
        <v>42629</v>
      </c>
      <c r="B428" s="17">
        <f>TITRES_STAT!D431</f>
        <v>1.7937000000000001</v>
      </c>
      <c r="C428" s="2">
        <f t="shared" si="45"/>
        <v>-6.1999999999999833E-3</v>
      </c>
      <c r="D428" s="2">
        <f t="shared" si="46"/>
        <v>1.79128</v>
      </c>
      <c r="E428" s="2">
        <f t="shared" si="48"/>
        <v>1.8011399999999997</v>
      </c>
      <c r="F428" s="2">
        <f t="shared" si="49"/>
        <v>1.8082250000000006</v>
      </c>
      <c r="G428" s="2">
        <f t="shared" si="43"/>
        <v>1.7884139999999993</v>
      </c>
      <c r="H428" s="2">
        <f t="shared" si="47"/>
        <v>1.7111480000000001</v>
      </c>
      <c r="I428" s="2">
        <f t="array" ref="I428">SUMPRODUCT(B412:B431, (ROW(B412:B431)-ROW(B412)+1)) / (20*21/2)</f>
        <v>1.7954723809523812</v>
      </c>
      <c r="J428" s="2">
        <f t="shared" si="50"/>
        <v>1.8028842679935289</v>
      </c>
      <c r="K428" s="2">
        <f t="shared" si="44"/>
        <v>1.7891920535760315</v>
      </c>
    </row>
    <row r="429" spans="1:11" ht="13.5" x14ac:dyDescent="0.25">
      <c r="A429" s="3">
        <f>TITRES_STAT!B432</f>
        <v>42632</v>
      </c>
      <c r="B429" s="17">
        <f>TITRES_STAT!D432</f>
        <v>1.7814000000000001</v>
      </c>
      <c r="C429" s="2">
        <f t="shared" si="45"/>
        <v>-1.2299999999999978E-2</v>
      </c>
      <c r="D429" s="2">
        <f t="shared" si="46"/>
        <v>1.7900400000000001</v>
      </c>
      <c r="E429" s="2">
        <f t="shared" si="48"/>
        <v>1.7968200000000003</v>
      </c>
      <c r="F429" s="2">
        <f t="shared" si="49"/>
        <v>1.8066850000000003</v>
      </c>
      <c r="G429" s="2">
        <f t="shared" si="43"/>
        <v>1.7897939999999994</v>
      </c>
      <c r="H429" s="2">
        <f t="shared" si="47"/>
        <v>1.7117030000000002</v>
      </c>
      <c r="I429" s="2">
        <f t="array" ref="I429">SUMPRODUCT(B413:B432, (ROW(B413:B432)-ROW(B413)+1)) / (20*21/2)</f>
        <v>1.7963204761904763</v>
      </c>
      <c r="J429" s="2">
        <f t="shared" si="50"/>
        <v>1.8008381472322406</v>
      </c>
      <c r="K429" s="2">
        <f t="shared" si="44"/>
        <v>1.7888864828475597</v>
      </c>
    </row>
    <row r="430" spans="1:11" ht="13.5" x14ac:dyDescent="0.25">
      <c r="A430" s="3">
        <f>TITRES_STAT!B433</f>
        <v>42633</v>
      </c>
      <c r="B430" s="17">
        <f>TITRES_STAT!D433</f>
        <v>1.7814000000000001</v>
      </c>
      <c r="C430" s="2">
        <f t="shared" si="45"/>
        <v>0</v>
      </c>
      <c r="D430" s="2">
        <f t="shared" si="46"/>
        <v>1.7888000000000002</v>
      </c>
      <c r="E430" s="2">
        <f t="shared" si="48"/>
        <v>1.7925</v>
      </c>
      <c r="F430" s="2">
        <f t="shared" si="49"/>
        <v>1.80545</v>
      </c>
      <c r="G430" s="2">
        <f t="shared" si="43"/>
        <v>1.7910679999999994</v>
      </c>
      <c r="H430" s="2">
        <f t="shared" si="47"/>
        <v>1.7122840000000006</v>
      </c>
      <c r="I430" s="2">
        <f t="array" ref="I430">SUMPRODUCT(B414:B433, (ROW(B414:B433)-ROW(B414)+1)) / (20*21/2)</f>
        <v>1.7971980952380953</v>
      </c>
      <c r="J430" s="2">
        <f t="shared" si="50"/>
        <v>1.7989868951148844</v>
      </c>
      <c r="K430" s="2">
        <f t="shared" si="44"/>
        <v>1.7885928952849104</v>
      </c>
    </row>
    <row r="431" spans="1:11" ht="13.5" x14ac:dyDescent="0.25">
      <c r="A431" s="3">
        <f>TITRES_STAT!B434</f>
        <v>42634</v>
      </c>
      <c r="B431" s="17">
        <f>TITRES_STAT!D434</f>
        <v>1.7690999999999999</v>
      </c>
      <c r="C431" s="2">
        <f t="shared" si="45"/>
        <v>-1.23000000000002E-2</v>
      </c>
      <c r="D431" s="2">
        <f t="shared" si="46"/>
        <v>1.7850999999999999</v>
      </c>
      <c r="E431" s="2">
        <f t="shared" si="48"/>
        <v>1.7881900000000002</v>
      </c>
      <c r="F431" s="2">
        <f t="shared" si="49"/>
        <v>1.8032950000000003</v>
      </c>
      <c r="G431" s="2">
        <f t="shared" si="43"/>
        <v>1.7919919999999996</v>
      </c>
      <c r="H431" s="2">
        <f t="shared" si="47"/>
        <v>1.7128300000000001</v>
      </c>
      <c r="I431" s="2">
        <f t="array" ref="I431">SUMPRODUCT(B415:B434, (ROW(B415:B434)-ROW(B415)+1)) / (20*21/2)</f>
        <v>1.7963433333333334</v>
      </c>
      <c r="J431" s="2">
        <f t="shared" si="50"/>
        <v>1.7961405241515622</v>
      </c>
      <c r="K431" s="2">
        <f t="shared" si="44"/>
        <v>1.7878284680188357</v>
      </c>
    </row>
    <row r="432" spans="1:11" ht="13.5" x14ac:dyDescent="0.25">
      <c r="A432" s="3">
        <f>TITRES_STAT!B435</f>
        <v>42635</v>
      </c>
      <c r="B432" s="17">
        <f>TITRES_STAT!D435</f>
        <v>1.8122</v>
      </c>
      <c r="C432" s="2">
        <f t="shared" si="45"/>
        <v>4.3100000000000138E-2</v>
      </c>
      <c r="D432" s="2">
        <f t="shared" si="46"/>
        <v>1.7875600000000003</v>
      </c>
      <c r="E432" s="2">
        <f t="shared" si="48"/>
        <v>1.7900400000000001</v>
      </c>
      <c r="F432" s="2">
        <f t="shared" si="49"/>
        <v>1.8029850000000003</v>
      </c>
      <c r="G432" s="2">
        <f t="shared" si="43"/>
        <v>1.7936719999999995</v>
      </c>
      <c r="H432" s="2">
        <f t="shared" si="47"/>
        <v>1.7135915000000004</v>
      </c>
      <c r="I432" s="2">
        <f t="array" ref="I432">SUMPRODUCT(B416:B435, (ROW(B416:B435)-ROW(B416)+1)) / (20*21/2)</f>
        <v>1.7938147619047622</v>
      </c>
      <c r="J432" s="2">
        <f t="shared" si="50"/>
        <v>1.7976699980418895</v>
      </c>
      <c r="K432" s="2">
        <f t="shared" si="44"/>
        <v>1.7887842143710382</v>
      </c>
    </row>
    <row r="433" spans="1:11" ht="13.5" x14ac:dyDescent="0.25">
      <c r="A433" s="3">
        <f>TITRES_STAT!B436</f>
        <v>42636</v>
      </c>
      <c r="B433" s="17">
        <f>TITRES_STAT!D436</f>
        <v>1.8122</v>
      </c>
      <c r="C433" s="2">
        <f t="shared" si="45"/>
        <v>0</v>
      </c>
      <c r="D433" s="2">
        <f t="shared" si="46"/>
        <v>1.7912600000000001</v>
      </c>
      <c r="E433" s="2">
        <f t="shared" si="48"/>
        <v>1.7912700000000001</v>
      </c>
      <c r="F433" s="2">
        <f t="shared" si="49"/>
        <v>1.8026750000000002</v>
      </c>
      <c r="G433" s="2">
        <f t="shared" si="43"/>
        <v>1.7957719999999995</v>
      </c>
      <c r="H433" s="2">
        <f t="shared" si="47"/>
        <v>1.7144580000000003</v>
      </c>
      <c r="I433" s="2">
        <f t="array" ref="I433">SUMPRODUCT(B417:B436, (ROW(B417:B436)-ROW(B417)+1)) / (20*21/2)</f>
        <v>1.7873576190476193</v>
      </c>
      <c r="J433" s="2">
        <f t="shared" si="50"/>
        <v>1.7990538077521858</v>
      </c>
      <c r="K433" s="2">
        <f t="shared" si="44"/>
        <v>1.7897024804741348</v>
      </c>
    </row>
    <row r="434" spans="1:11" ht="13.5" x14ac:dyDescent="0.25">
      <c r="A434" s="3">
        <f>TITRES_STAT!B437</f>
        <v>42639</v>
      </c>
      <c r="B434" s="17">
        <f>TITRES_STAT!D437</f>
        <v>1.7937000000000001</v>
      </c>
      <c r="C434" s="2">
        <f t="shared" si="45"/>
        <v>-1.8499999999999961E-2</v>
      </c>
      <c r="D434" s="2">
        <f t="shared" si="46"/>
        <v>1.79372</v>
      </c>
      <c r="E434" s="2">
        <f t="shared" si="48"/>
        <v>1.7918800000000001</v>
      </c>
      <c r="F434" s="2">
        <f t="shared" si="49"/>
        <v>1.8017500000000002</v>
      </c>
      <c r="G434" s="2">
        <f t="shared" ref="G434:G497" si="51">AVERAGE(B385:B434)</f>
        <v>1.7977119999999993</v>
      </c>
      <c r="H434" s="2">
        <f t="shared" si="47"/>
        <v>1.7152060000000002</v>
      </c>
      <c r="I434" s="2">
        <f t="array" ref="I434">SUMPRODUCT(B418:B437, (ROW(B418:B437)-ROW(B418)+1)) / (20*21/2)</f>
        <v>1.7854161904761905</v>
      </c>
      <c r="J434" s="2">
        <f t="shared" si="50"/>
        <v>1.7985439212995966</v>
      </c>
      <c r="K434" s="2">
        <f t="shared" si="44"/>
        <v>1.7898592459457374</v>
      </c>
    </row>
    <row r="435" spans="1:11" ht="13.5" x14ac:dyDescent="0.25">
      <c r="A435" s="3">
        <f>TITRES_STAT!B438</f>
        <v>42640</v>
      </c>
      <c r="B435" s="17">
        <f>TITRES_STAT!D438</f>
        <v>1.7751999999999999</v>
      </c>
      <c r="C435" s="2">
        <f t="shared" si="45"/>
        <v>-1.8500000000000183E-2</v>
      </c>
      <c r="D435" s="2">
        <f t="shared" si="46"/>
        <v>1.7924799999999999</v>
      </c>
      <c r="E435" s="2">
        <f t="shared" si="48"/>
        <v>1.7906400000000005</v>
      </c>
      <c r="F435" s="2">
        <f t="shared" si="49"/>
        <v>1.7999000000000005</v>
      </c>
      <c r="G435" s="2">
        <f t="shared" si="51"/>
        <v>1.7985479999999994</v>
      </c>
      <c r="H435" s="2">
        <f t="shared" si="47"/>
        <v>1.7158614999999999</v>
      </c>
      <c r="I435" s="2">
        <f t="array" ref="I435">SUMPRODUCT(B419:B438, (ROW(B419:B438)-ROW(B419)+1)) / (20*21/2)</f>
        <v>1.7842709523809519</v>
      </c>
      <c r="J435" s="2">
        <f t="shared" si="50"/>
        <v>1.7963206906996352</v>
      </c>
      <c r="K435" s="2">
        <f t="shared" ref="K435:K498" si="52">$K$4*B435+(1-$K$4)*K434</f>
        <v>1.7892843735557087</v>
      </c>
    </row>
    <row r="436" spans="1:11" ht="13.5" x14ac:dyDescent="0.25">
      <c r="A436" s="3">
        <f>TITRES_STAT!B439</f>
        <v>42641</v>
      </c>
      <c r="B436" s="17">
        <f>TITRES_STAT!D439</f>
        <v>1.7321</v>
      </c>
      <c r="C436" s="2">
        <f t="shared" si="45"/>
        <v>-4.3099999999999916E-2</v>
      </c>
      <c r="D436" s="2">
        <f t="shared" si="46"/>
        <v>1.78508</v>
      </c>
      <c r="E436" s="2">
        <f t="shared" si="48"/>
        <v>1.7850899999999998</v>
      </c>
      <c r="F436" s="2">
        <f t="shared" si="49"/>
        <v>1.7955850000000004</v>
      </c>
      <c r="G436" s="2">
        <f t="shared" si="51"/>
        <v>1.7988359999999992</v>
      </c>
      <c r="H436" s="2">
        <f t="shared" si="47"/>
        <v>1.7163539999999999</v>
      </c>
      <c r="I436" s="2">
        <f t="array" ref="I436">SUMPRODUCT(B420:B439, (ROW(B420:B439)-ROW(B420)+1)) / (20*21/2)</f>
        <v>1.7856838095238099</v>
      </c>
      <c r="J436" s="2">
        <f t="shared" si="50"/>
        <v>1.790204434442527</v>
      </c>
      <c r="K436" s="2">
        <f t="shared" si="52"/>
        <v>1.7870418491025437</v>
      </c>
    </row>
    <row r="437" spans="1:11" ht="13.5" x14ac:dyDescent="0.25">
      <c r="A437" s="3">
        <f>TITRES_STAT!B440</f>
        <v>42642</v>
      </c>
      <c r="B437" s="17">
        <f>TITRES_STAT!D440</f>
        <v>1.7751999999999999</v>
      </c>
      <c r="C437" s="2">
        <f t="shared" si="45"/>
        <v>4.3099999999999916E-2</v>
      </c>
      <c r="D437" s="2">
        <f t="shared" si="46"/>
        <v>1.7776800000000001</v>
      </c>
      <c r="E437" s="2">
        <f t="shared" si="48"/>
        <v>1.7826200000000001</v>
      </c>
      <c r="F437" s="2">
        <f t="shared" si="49"/>
        <v>1.7934250000000003</v>
      </c>
      <c r="G437" s="2">
        <f t="shared" si="51"/>
        <v>1.7997759999999992</v>
      </c>
      <c r="H437" s="2">
        <f t="shared" si="47"/>
        <v>1.7169304999999997</v>
      </c>
      <c r="I437" s="2">
        <f t="array" ref="I437">SUMPRODUCT(B421:B440, (ROW(B421:B440)-ROW(B421)+1)) / (20*21/2)</f>
        <v>1.7860038095238098</v>
      </c>
      <c r="J437" s="2">
        <f t="shared" si="50"/>
        <v>1.7887754406860958</v>
      </c>
      <c r="K437" s="2">
        <f t="shared" si="52"/>
        <v>1.7865774628632285</v>
      </c>
    </row>
    <row r="438" spans="1:11" ht="13.5" x14ac:dyDescent="0.25">
      <c r="A438" s="3">
        <f>TITRES_STAT!B441</f>
        <v>42643</v>
      </c>
      <c r="B438" s="17">
        <f>TITRES_STAT!D441</f>
        <v>1.7814000000000001</v>
      </c>
      <c r="C438" s="2">
        <f t="shared" si="45"/>
        <v>6.2000000000002053E-3</v>
      </c>
      <c r="D438" s="2">
        <f t="shared" si="46"/>
        <v>1.77152</v>
      </c>
      <c r="E438" s="2">
        <f t="shared" si="48"/>
        <v>1.78139</v>
      </c>
      <c r="F438" s="2">
        <f t="shared" si="49"/>
        <v>1.7912649999999999</v>
      </c>
      <c r="G438" s="2">
        <f t="shared" si="51"/>
        <v>1.8007359999999994</v>
      </c>
      <c r="H438" s="2">
        <f t="shared" si="47"/>
        <v>1.7177744999999995</v>
      </c>
      <c r="I438" s="2">
        <f t="array" ref="I438">SUMPRODUCT(B422:B441, (ROW(B422:B441)-ROW(B422)+1)) / (20*21/2)</f>
        <v>1.7888233333333332</v>
      </c>
      <c r="J438" s="2">
        <f t="shared" si="50"/>
        <v>1.7880730177636106</v>
      </c>
      <c r="K438" s="2">
        <f t="shared" si="52"/>
        <v>1.7863744251038862</v>
      </c>
    </row>
    <row r="439" spans="1:11" ht="13.5" x14ac:dyDescent="0.25">
      <c r="A439" s="3">
        <f>TITRES_STAT!B442</f>
        <v>42647</v>
      </c>
      <c r="B439" s="17">
        <f>TITRES_STAT!D442</f>
        <v>1.8061</v>
      </c>
      <c r="C439" s="2">
        <f t="shared" si="45"/>
        <v>2.4699999999999944E-2</v>
      </c>
      <c r="D439" s="2">
        <f t="shared" si="46"/>
        <v>1.7740000000000002</v>
      </c>
      <c r="E439" s="2">
        <f t="shared" si="48"/>
        <v>1.78386</v>
      </c>
      <c r="F439" s="2">
        <f t="shared" si="49"/>
        <v>1.79034</v>
      </c>
      <c r="G439" s="2">
        <f t="shared" si="51"/>
        <v>1.8013479999999995</v>
      </c>
      <c r="H439" s="2">
        <f t="shared" si="47"/>
        <v>1.7185314999999994</v>
      </c>
      <c r="I439" s="2">
        <f t="array" ref="I439">SUMPRODUCT(B423:B442, (ROW(B423:B442)-ROW(B423)+1)) / (20*21/2)</f>
        <v>1.7916133333333335</v>
      </c>
      <c r="J439" s="2">
        <f t="shared" si="50"/>
        <v>1.7897898732146953</v>
      </c>
      <c r="K439" s="2">
        <f t="shared" si="52"/>
        <v>1.7871479770605965</v>
      </c>
    </row>
    <row r="440" spans="1:11" ht="13.5" x14ac:dyDescent="0.25">
      <c r="A440" s="3">
        <f>TITRES_STAT!B443</f>
        <v>42648</v>
      </c>
      <c r="B440" s="17">
        <f>TITRES_STAT!D443</f>
        <v>1.7937000000000001</v>
      </c>
      <c r="C440" s="2">
        <f t="shared" si="45"/>
        <v>-1.2399999999999967E-2</v>
      </c>
      <c r="D440" s="2">
        <f t="shared" si="46"/>
        <v>1.7777000000000001</v>
      </c>
      <c r="E440" s="2">
        <f t="shared" si="48"/>
        <v>1.7850899999999998</v>
      </c>
      <c r="F440" s="2">
        <f t="shared" si="49"/>
        <v>1.7887949999999999</v>
      </c>
      <c r="G440" s="2">
        <f t="shared" si="51"/>
        <v>1.8017119999999993</v>
      </c>
      <c r="H440" s="2">
        <f t="shared" si="47"/>
        <v>1.7193579999999995</v>
      </c>
      <c r="I440" s="2">
        <f t="array" ref="I440">SUMPRODUCT(B424:B443, (ROW(B424:B443)-ROW(B424)+1)) / (20*21/2)</f>
        <v>1.7936952380952382</v>
      </c>
      <c r="J440" s="2">
        <f t="shared" si="50"/>
        <v>1.790162266241867</v>
      </c>
      <c r="K440" s="2">
        <f t="shared" si="52"/>
        <v>1.7874049191366517</v>
      </c>
    </row>
    <row r="441" spans="1:11" ht="13.5" x14ac:dyDescent="0.25">
      <c r="A441" s="3">
        <f>TITRES_STAT!B444</f>
        <v>42649</v>
      </c>
      <c r="B441" s="17">
        <f>TITRES_STAT!D444</f>
        <v>1.8184</v>
      </c>
      <c r="C441" s="2">
        <f t="shared" si="45"/>
        <v>2.4699999999999944E-2</v>
      </c>
      <c r="D441" s="2">
        <f t="shared" si="46"/>
        <v>1.7949600000000001</v>
      </c>
      <c r="E441" s="2">
        <f t="shared" si="48"/>
        <v>1.7900200000000002</v>
      </c>
      <c r="F441" s="2">
        <f t="shared" si="49"/>
        <v>1.7891049999999999</v>
      </c>
      <c r="G441" s="2">
        <f t="shared" si="51"/>
        <v>1.8023599999999995</v>
      </c>
      <c r="H441" s="2">
        <f t="shared" si="47"/>
        <v>1.7200979999999995</v>
      </c>
      <c r="I441" s="2">
        <f t="array" ref="I441">SUMPRODUCT(B425:B444, (ROW(B425:B444)-ROW(B425)+1)) / (20*21/2)</f>
        <v>1.7951376190476191</v>
      </c>
      <c r="J441" s="2">
        <f t="shared" si="50"/>
        <v>1.7928515742188322</v>
      </c>
      <c r="K441" s="2">
        <f t="shared" si="52"/>
        <v>1.7886204125038418</v>
      </c>
    </row>
    <row r="442" spans="1:11" ht="13.5" x14ac:dyDescent="0.25">
      <c r="A442" s="3">
        <f>TITRES_STAT!B445</f>
        <v>42650</v>
      </c>
      <c r="B442" s="17">
        <f>TITRES_STAT!D445</f>
        <v>1.8184</v>
      </c>
      <c r="C442" s="2">
        <f t="shared" si="45"/>
        <v>0</v>
      </c>
      <c r="D442" s="2">
        <f t="shared" si="46"/>
        <v>1.8036000000000001</v>
      </c>
      <c r="E442" s="2">
        <f t="shared" si="48"/>
        <v>1.7906400000000002</v>
      </c>
      <c r="F442" s="2">
        <f t="shared" si="49"/>
        <v>1.7903399999999998</v>
      </c>
      <c r="G442" s="2">
        <f t="shared" si="51"/>
        <v>1.8054499999999996</v>
      </c>
      <c r="H442" s="2">
        <f t="shared" si="47"/>
        <v>1.7208904999999997</v>
      </c>
      <c r="I442" s="2">
        <f t="array" ref="I442">SUMPRODUCT(B426:B445, (ROW(B426:B445)-ROW(B426)+1)) / (20*21/2)</f>
        <v>1.7947300000000002</v>
      </c>
      <c r="J442" s="2">
        <f t="shared" si="50"/>
        <v>1.7952847576265625</v>
      </c>
      <c r="K442" s="2">
        <f t="shared" si="52"/>
        <v>1.7897882394644757</v>
      </c>
    </row>
    <row r="443" spans="1:11" ht="13.5" x14ac:dyDescent="0.25">
      <c r="A443" s="3">
        <f>TITRES_STAT!B446</f>
        <v>42653</v>
      </c>
      <c r="B443" s="17">
        <f>TITRES_STAT!D446</f>
        <v>1.8122</v>
      </c>
      <c r="C443" s="2">
        <f t="shared" si="45"/>
        <v>-6.1999999999999833E-3</v>
      </c>
      <c r="D443" s="2">
        <f t="shared" si="46"/>
        <v>1.8097600000000003</v>
      </c>
      <c r="E443" s="2">
        <f t="shared" si="48"/>
        <v>1.7906400000000002</v>
      </c>
      <c r="F443" s="2">
        <f t="shared" si="49"/>
        <v>1.7909549999999999</v>
      </c>
      <c r="G443" s="2">
        <f t="shared" si="51"/>
        <v>1.8052019999999995</v>
      </c>
      <c r="H443" s="2">
        <f t="shared" si="47"/>
        <v>1.7216779999999994</v>
      </c>
      <c r="I443" s="2">
        <f t="array" ref="I443">SUMPRODUCT(B427:B446, (ROW(B427:B446)-ROW(B427)+1)) / (20*21/2)</f>
        <v>1.7949033333333335</v>
      </c>
      <c r="J443" s="2">
        <f t="shared" si="50"/>
        <v>1.7968957330906994</v>
      </c>
      <c r="K443" s="2">
        <f t="shared" si="52"/>
        <v>1.7906671320344962</v>
      </c>
    </row>
    <row r="444" spans="1:11" ht="13.5" x14ac:dyDescent="0.25">
      <c r="A444" s="3">
        <f>TITRES_STAT!B447</f>
        <v>42654</v>
      </c>
      <c r="B444" s="17">
        <f>TITRES_STAT!D447</f>
        <v>1.8061</v>
      </c>
      <c r="C444" s="2">
        <f t="shared" si="45"/>
        <v>-6.0999999999999943E-3</v>
      </c>
      <c r="D444" s="2">
        <f t="shared" si="46"/>
        <v>1.80976</v>
      </c>
      <c r="E444" s="2">
        <f t="shared" si="48"/>
        <v>1.7918800000000001</v>
      </c>
      <c r="F444" s="2">
        <f t="shared" si="49"/>
        <v>1.7918800000000001</v>
      </c>
      <c r="G444" s="2">
        <f t="shared" si="51"/>
        <v>1.8052019999999995</v>
      </c>
      <c r="H444" s="2">
        <f t="shared" si="47"/>
        <v>1.7224349999999995</v>
      </c>
      <c r="I444" s="2">
        <f t="array" ref="I444">SUMPRODUCT(B428:B447, (ROW(B428:B447)-ROW(B428)+1)) / (20*21/2)</f>
        <v>1.7962285714285717</v>
      </c>
      <c r="J444" s="2">
        <f t="shared" si="50"/>
        <v>1.7977723299392043</v>
      </c>
      <c r="K444" s="2">
        <f t="shared" si="52"/>
        <v>1.7912723425429473</v>
      </c>
    </row>
    <row r="445" spans="1:11" ht="13.5" x14ac:dyDescent="0.25">
      <c r="A445" s="3">
        <f>TITRES_STAT!B448</f>
        <v>42655</v>
      </c>
      <c r="B445" s="17">
        <f>TITRES_STAT!D448</f>
        <v>1.7876000000000001</v>
      </c>
      <c r="C445" s="2">
        <f t="shared" si="45"/>
        <v>-1.8499999999999961E-2</v>
      </c>
      <c r="D445" s="2">
        <f t="shared" si="46"/>
        <v>1.80854</v>
      </c>
      <c r="E445" s="2">
        <f t="shared" si="48"/>
        <v>1.7931200000000005</v>
      </c>
      <c r="F445" s="2">
        <f t="shared" si="49"/>
        <v>1.7918800000000004</v>
      </c>
      <c r="G445" s="2">
        <f t="shared" si="51"/>
        <v>1.8044619999999998</v>
      </c>
      <c r="H445" s="2">
        <f t="shared" si="47"/>
        <v>1.7232309999999997</v>
      </c>
      <c r="I445" s="2">
        <f t="array" ref="I445">SUMPRODUCT(B429:B448, (ROW(B429:B448)-ROW(B429)+1)) / (20*21/2)</f>
        <v>1.7945814285714285</v>
      </c>
      <c r="J445" s="2">
        <f t="shared" si="50"/>
        <v>1.796803536611661</v>
      </c>
      <c r="K445" s="2">
        <f t="shared" si="52"/>
        <v>1.7911283291098905</v>
      </c>
    </row>
    <row r="446" spans="1:11" ht="13.5" x14ac:dyDescent="0.25">
      <c r="A446" s="3">
        <f>TITRES_STAT!B449</f>
        <v>42656</v>
      </c>
      <c r="B446" s="17">
        <f>TITRES_STAT!D449</f>
        <v>1.7937000000000001</v>
      </c>
      <c r="C446" s="2">
        <f t="shared" si="45"/>
        <v>6.0999999999999943E-3</v>
      </c>
      <c r="D446" s="2">
        <f t="shared" si="46"/>
        <v>1.8036000000000001</v>
      </c>
      <c r="E446" s="2">
        <f t="shared" si="48"/>
        <v>1.7992800000000002</v>
      </c>
      <c r="F446" s="2">
        <f t="shared" si="49"/>
        <v>1.7921850000000004</v>
      </c>
      <c r="G446" s="2">
        <f t="shared" si="51"/>
        <v>1.8037219999999996</v>
      </c>
      <c r="H446" s="2">
        <f t="shared" si="47"/>
        <v>1.7241099999999998</v>
      </c>
      <c r="I446" s="2">
        <f t="array" ref="I446">SUMPRODUCT(B430:B449, (ROW(B430:B449)-ROW(B430)+1)) / (20*21/2)</f>
        <v>1.7930223809523809</v>
      </c>
      <c r="J446" s="2">
        <f t="shared" si="50"/>
        <v>1.7965079616962647</v>
      </c>
      <c r="K446" s="2">
        <f t="shared" si="52"/>
        <v>1.7912291789487185</v>
      </c>
    </row>
    <row r="447" spans="1:11" ht="13.5" x14ac:dyDescent="0.25">
      <c r="A447" s="3">
        <f>TITRES_STAT!B450</f>
        <v>42657</v>
      </c>
      <c r="B447" s="17">
        <f>TITRES_STAT!D450</f>
        <v>1.8061</v>
      </c>
      <c r="C447" s="2">
        <f t="shared" si="45"/>
        <v>1.2399999999999967E-2</v>
      </c>
      <c r="D447" s="2">
        <f t="shared" si="46"/>
        <v>1.8011400000000002</v>
      </c>
      <c r="E447" s="2">
        <f t="shared" si="48"/>
        <v>1.8023700000000002</v>
      </c>
      <c r="F447" s="2">
        <f t="shared" si="49"/>
        <v>1.7924950000000002</v>
      </c>
      <c r="G447" s="2">
        <f t="shared" si="51"/>
        <v>1.8042159999999996</v>
      </c>
      <c r="H447" s="2">
        <f t="shared" si="47"/>
        <v>1.7248934999999996</v>
      </c>
      <c r="I447" s="2">
        <f t="array" ref="I447">SUMPRODUCT(B431:B450, (ROW(B431:B450)-ROW(B431)+1)) / (20*21/2)</f>
        <v>1.7926738095238095</v>
      </c>
      <c r="J447" s="2">
        <f t="shared" si="50"/>
        <v>1.7974214891537634</v>
      </c>
      <c r="K447" s="2">
        <f t="shared" si="52"/>
        <v>1.7918123484017099</v>
      </c>
    </row>
    <row r="448" spans="1:11" ht="13.5" x14ac:dyDescent="0.25">
      <c r="A448" s="3">
        <f>TITRES_STAT!B451</f>
        <v>42660</v>
      </c>
      <c r="B448" s="17">
        <f>TITRES_STAT!D451</f>
        <v>1.7751999999999999</v>
      </c>
      <c r="C448" s="2">
        <f t="shared" si="45"/>
        <v>-3.090000000000015E-2</v>
      </c>
      <c r="D448" s="2">
        <f t="shared" si="46"/>
        <v>1.7937400000000001</v>
      </c>
      <c r="E448" s="2">
        <f t="shared" si="48"/>
        <v>1.8017499999999997</v>
      </c>
      <c r="F448" s="2">
        <f t="shared" si="49"/>
        <v>1.7915700000000001</v>
      </c>
      <c r="G448" s="2">
        <f t="shared" si="51"/>
        <v>1.8040919999999994</v>
      </c>
      <c r="H448" s="2">
        <f t="shared" si="47"/>
        <v>1.7255224999999996</v>
      </c>
      <c r="I448" s="2">
        <f t="array" ref="I448">SUMPRODUCT(B432:B451, (ROW(B432:B451)-ROW(B432)+1)) / (20*21/2)</f>
        <v>1.7911147619047618</v>
      </c>
      <c r="J448" s="2">
        <f t="shared" si="50"/>
        <v>1.7953051568534051</v>
      </c>
      <c r="K448" s="2">
        <f t="shared" si="52"/>
        <v>1.7911608837585058</v>
      </c>
    </row>
    <row r="449" spans="1:11" ht="13.5" x14ac:dyDescent="0.25">
      <c r="A449" s="3">
        <f>TITRES_STAT!B452</f>
        <v>42661</v>
      </c>
      <c r="B449" s="17">
        <f>TITRES_STAT!D452</f>
        <v>1.7751999999999999</v>
      </c>
      <c r="C449" s="2">
        <f t="shared" si="45"/>
        <v>0</v>
      </c>
      <c r="D449" s="2">
        <f t="shared" si="46"/>
        <v>1.7875599999999998</v>
      </c>
      <c r="E449" s="2">
        <f t="shared" si="48"/>
        <v>1.7986599999999995</v>
      </c>
      <c r="F449" s="2">
        <f t="shared" si="49"/>
        <v>1.7912600000000001</v>
      </c>
      <c r="G449" s="2">
        <f t="shared" si="51"/>
        <v>1.8038439999999998</v>
      </c>
      <c r="H449" s="2">
        <f t="shared" si="47"/>
        <v>1.7262564999999994</v>
      </c>
      <c r="I449" s="2">
        <f t="array" ref="I449">SUMPRODUCT(B433:B452, (ROW(B433:B452)-ROW(B433)+1)) / (20*21/2)</f>
        <v>1.7901171428571425</v>
      </c>
      <c r="J449" s="2">
        <f t="shared" si="50"/>
        <v>1.7933903800102238</v>
      </c>
      <c r="K449" s="2">
        <f t="shared" si="52"/>
        <v>1.7905349667483685</v>
      </c>
    </row>
    <row r="450" spans="1:11" ht="13.5" x14ac:dyDescent="0.25">
      <c r="A450" s="3">
        <f>TITRES_STAT!B453</f>
        <v>42662</v>
      </c>
      <c r="B450" s="17">
        <f>TITRES_STAT!D453</f>
        <v>1.7876000000000001</v>
      </c>
      <c r="C450" s="2">
        <f t="shared" si="45"/>
        <v>1.2400000000000189E-2</v>
      </c>
      <c r="D450" s="2">
        <f t="shared" si="46"/>
        <v>1.7875599999999998</v>
      </c>
      <c r="E450" s="2">
        <f t="shared" si="48"/>
        <v>1.7980500000000004</v>
      </c>
      <c r="F450" s="2">
        <f t="shared" si="49"/>
        <v>1.7915700000000001</v>
      </c>
      <c r="G450" s="2">
        <f t="shared" si="51"/>
        <v>1.8032279999999998</v>
      </c>
      <c r="H450" s="2">
        <f t="shared" si="47"/>
        <v>1.7269474999999992</v>
      </c>
      <c r="I450" s="2">
        <f t="array" ref="I450">SUMPRODUCT(B434:B453, (ROW(B434:B453)-ROW(B434)+1)) / (20*21/2)</f>
        <v>1.7892661904761904</v>
      </c>
      <c r="J450" s="2">
        <f t="shared" si="50"/>
        <v>1.7928389152473452</v>
      </c>
      <c r="K450" s="2">
        <f t="shared" si="52"/>
        <v>1.7904198700131384</v>
      </c>
    </row>
    <row r="451" spans="1:11" ht="13.5" x14ac:dyDescent="0.25">
      <c r="A451" s="3">
        <f>TITRES_STAT!B454</f>
        <v>42663</v>
      </c>
      <c r="B451" s="17">
        <f>TITRES_STAT!D454</f>
        <v>1.7751999999999999</v>
      </c>
      <c r="C451" s="2">
        <f t="shared" si="45"/>
        <v>-1.2400000000000189E-2</v>
      </c>
      <c r="D451" s="2">
        <f t="shared" si="46"/>
        <v>1.78386</v>
      </c>
      <c r="E451" s="2">
        <f t="shared" si="48"/>
        <v>1.79373</v>
      </c>
      <c r="F451" s="2">
        <f t="shared" si="49"/>
        <v>1.7918749999999999</v>
      </c>
      <c r="G451" s="2">
        <f t="shared" si="51"/>
        <v>1.8019939999999997</v>
      </c>
      <c r="H451" s="2">
        <f t="shared" si="47"/>
        <v>1.7274714999999992</v>
      </c>
      <c r="I451" s="2">
        <f t="array" ref="I451">SUMPRODUCT(B435:B454, (ROW(B435:B454)-ROW(B435)+1)) / (20*21/2)</f>
        <v>1.7879714285714288</v>
      </c>
      <c r="J451" s="2">
        <f t="shared" si="50"/>
        <v>1.7911590185571218</v>
      </c>
      <c r="K451" s="2">
        <f t="shared" si="52"/>
        <v>1.7898230123655645</v>
      </c>
    </row>
    <row r="452" spans="1:11" ht="13.5" x14ac:dyDescent="0.25">
      <c r="A452" s="3">
        <f>TITRES_STAT!B455</f>
        <v>42664</v>
      </c>
      <c r="B452" s="17">
        <f>TITRES_STAT!D455</f>
        <v>1.7814000000000001</v>
      </c>
      <c r="C452" s="2">
        <f t="shared" ref="C452:C515" si="53">B452-B451</f>
        <v>6.2000000000002053E-3</v>
      </c>
      <c r="D452" s="2">
        <f t="shared" si="46"/>
        <v>1.7789200000000001</v>
      </c>
      <c r="E452" s="2">
        <f t="shared" si="48"/>
        <v>1.7900300000000002</v>
      </c>
      <c r="F452" s="2">
        <f t="shared" si="49"/>
        <v>1.790335</v>
      </c>
      <c r="G452" s="2">
        <f t="shared" si="51"/>
        <v>1.8012539999999999</v>
      </c>
      <c r="H452" s="2">
        <f t="shared" si="47"/>
        <v>1.7278424999999993</v>
      </c>
      <c r="I452" s="2">
        <f t="array" ref="I452">SUMPRODUCT(B436:B455, (ROW(B436:B455)-ROW(B436)+1)) / (20*21/2)</f>
        <v>1.786764761904762</v>
      </c>
      <c r="J452" s="2">
        <f t="shared" si="50"/>
        <v>1.7902295882183483</v>
      </c>
      <c r="K452" s="2">
        <f t="shared" si="52"/>
        <v>1.7894926981551502</v>
      </c>
    </row>
    <row r="453" spans="1:11" ht="13.5" x14ac:dyDescent="0.25">
      <c r="A453" s="3">
        <f>TITRES_STAT!B456</f>
        <v>42667</v>
      </c>
      <c r="B453" s="17">
        <f>TITRES_STAT!D456</f>
        <v>1.7814000000000001</v>
      </c>
      <c r="C453" s="2">
        <f t="shared" si="53"/>
        <v>0</v>
      </c>
      <c r="D453" s="2">
        <f t="shared" si="46"/>
        <v>1.78016</v>
      </c>
      <c r="E453" s="2">
        <f t="shared" si="48"/>
        <v>1.7869500000000003</v>
      </c>
      <c r="F453" s="2">
        <f t="shared" si="49"/>
        <v>1.7887949999999999</v>
      </c>
      <c r="G453" s="2">
        <f t="shared" si="51"/>
        <v>1.8005139999999997</v>
      </c>
      <c r="H453" s="2">
        <f t="shared" si="47"/>
        <v>1.7281349999999991</v>
      </c>
      <c r="I453" s="2">
        <f t="array" ref="I453">SUMPRODUCT(B437:B456, (ROW(B437:B456)-ROW(B437)+1)) / (20*21/2)</f>
        <v>1.7855580952380952</v>
      </c>
      <c r="J453" s="2">
        <f t="shared" si="50"/>
        <v>1.7893886750546961</v>
      </c>
      <c r="K453" s="2">
        <f t="shared" si="52"/>
        <v>1.7891753374431836</v>
      </c>
    </row>
    <row r="454" spans="1:11" ht="13.5" x14ac:dyDescent="0.25">
      <c r="A454" s="3">
        <f>TITRES_STAT!B457</f>
        <v>42668</v>
      </c>
      <c r="B454" s="17">
        <f>TITRES_STAT!D457</f>
        <v>1.7751999999999999</v>
      </c>
      <c r="C454" s="2">
        <f t="shared" si="53"/>
        <v>-6.2000000000002053E-3</v>
      </c>
      <c r="D454" s="2">
        <f t="shared" ref="D454:D517" si="54">AVERAGE(B450:B454)</f>
        <v>1.78016</v>
      </c>
      <c r="E454" s="2">
        <f t="shared" si="48"/>
        <v>1.78386</v>
      </c>
      <c r="F454" s="2">
        <f t="shared" si="49"/>
        <v>1.7878699999999998</v>
      </c>
      <c r="G454" s="2">
        <f t="shared" si="51"/>
        <v>1.7991559999999998</v>
      </c>
      <c r="H454" s="2">
        <f t="shared" si="47"/>
        <v>1.7284489999999995</v>
      </c>
      <c r="I454" s="2">
        <f t="array" ref="I454">SUMPRODUCT(B438:B457, (ROW(B438:B457)-ROW(B438)+1)) / (20*21/2)</f>
        <v>1.7841461904761902</v>
      </c>
      <c r="J454" s="2">
        <f t="shared" si="50"/>
        <v>1.7880373726685346</v>
      </c>
      <c r="K454" s="2">
        <f t="shared" si="52"/>
        <v>1.7886272849944314</v>
      </c>
    </row>
    <row r="455" spans="1:11" ht="13.5" x14ac:dyDescent="0.25">
      <c r="A455" s="3">
        <f>TITRES_STAT!B458</f>
        <v>42669</v>
      </c>
      <c r="B455" s="17">
        <f>TITRES_STAT!D458</f>
        <v>1.7751999999999999</v>
      </c>
      <c r="C455" s="2">
        <f t="shared" si="53"/>
        <v>0</v>
      </c>
      <c r="D455" s="2">
        <f t="shared" si="54"/>
        <v>1.7776800000000001</v>
      </c>
      <c r="E455" s="2">
        <f t="shared" si="48"/>
        <v>1.7826200000000001</v>
      </c>
      <c r="F455" s="2">
        <f t="shared" si="49"/>
        <v>1.7878700000000003</v>
      </c>
      <c r="G455" s="2">
        <f t="shared" si="51"/>
        <v>1.7979219999999998</v>
      </c>
      <c r="H455" s="2">
        <f t="shared" si="47"/>
        <v>1.7287364999999992</v>
      </c>
      <c r="I455" s="2">
        <f t="array" ref="I455">SUMPRODUCT(B439:B458, (ROW(B439:B458)-ROW(B439)+1)) / (20*21/2)</f>
        <v>1.7827342857142856</v>
      </c>
      <c r="J455" s="2">
        <f t="shared" si="50"/>
        <v>1.7868147657477218</v>
      </c>
      <c r="K455" s="2">
        <f t="shared" si="52"/>
        <v>1.7881007247985714</v>
      </c>
    </row>
    <row r="456" spans="1:11" ht="13.5" x14ac:dyDescent="0.25">
      <c r="A456" s="3">
        <f>TITRES_STAT!B459</f>
        <v>42670</v>
      </c>
      <c r="B456" s="17">
        <f>TITRES_STAT!D459</f>
        <v>1.7751999999999999</v>
      </c>
      <c r="C456" s="2">
        <f t="shared" si="53"/>
        <v>0</v>
      </c>
      <c r="D456" s="2">
        <f t="shared" si="54"/>
        <v>1.7776800000000001</v>
      </c>
      <c r="E456" s="2">
        <f t="shared" si="48"/>
        <v>1.7807699999999997</v>
      </c>
      <c r="F456" s="2">
        <f t="shared" si="49"/>
        <v>1.790025</v>
      </c>
      <c r="G456" s="2">
        <f t="shared" si="51"/>
        <v>1.7970579999999998</v>
      </c>
      <c r="H456" s="2">
        <f t="shared" si="47"/>
        <v>1.728971499999999</v>
      </c>
      <c r="I456" s="2">
        <f t="array" ref="I456">SUMPRODUCT(B440:B459, (ROW(B440:B459)-ROW(B440)+1)) / (20*21/2)</f>
        <v>1.7807709523809523</v>
      </c>
      <c r="J456" s="2">
        <f t="shared" si="50"/>
        <v>1.7857085975812721</v>
      </c>
      <c r="K456" s="2">
        <f t="shared" si="52"/>
        <v>1.7875948140221569</v>
      </c>
    </row>
    <row r="457" spans="1:11" ht="13.5" x14ac:dyDescent="0.25">
      <c r="A457" s="3">
        <f>TITRES_STAT!B460</f>
        <v>42671</v>
      </c>
      <c r="B457" s="17">
        <f>TITRES_STAT!D460</f>
        <v>1.7751999999999999</v>
      </c>
      <c r="C457" s="2">
        <f t="shared" si="53"/>
        <v>0</v>
      </c>
      <c r="D457" s="2">
        <f t="shared" si="54"/>
        <v>1.7764399999999998</v>
      </c>
      <c r="E457" s="2">
        <f t="shared" si="48"/>
        <v>1.7776800000000001</v>
      </c>
      <c r="F457" s="2">
        <f t="shared" si="49"/>
        <v>1.790025</v>
      </c>
      <c r="G457" s="2">
        <f t="shared" si="51"/>
        <v>1.7961939999999998</v>
      </c>
      <c r="H457" s="2">
        <f t="shared" si="47"/>
        <v>1.7291804999999991</v>
      </c>
      <c r="I457" s="2">
        <f t="array" ref="I457">SUMPRODUCT(B441:B460, (ROW(B441:B460)-ROW(B441)+1)) / (20*21/2)</f>
        <v>1.7789838095238091</v>
      </c>
      <c r="J457" s="2">
        <f t="shared" si="50"/>
        <v>1.7847077787640082</v>
      </c>
      <c r="K457" s="2">
        <f t="shared" si="52"/>
        <v>1.7871087428840333</v>
      </c>
    </row>
    <row r="458" spans="1:11" ht="13.5" x14ac:dyDescent="0.25">
      <c r="A458" s="3">
        <f>TITRES_STAT!B461</f>
        <v>42674</v>
      </c>
      <c r="B458" s="17">
        <f>TITRES_STAT!D461</f>
        <v>1.7751999999999999</v>
      </c>
      <c r="C458" s="2">
        <f t="shared" si="53"/>
        <v>0</v>
      </c>
      <c r="D458" s="2">
        <f t="shared" si="54"/>
        <v>1.7751999999999999</v>
      </c>
      <c r="E458" s="2">
        <f t="shared" si="48"/>
        <v>1.7776800000000001</v>
      </c>
      <c r="F458" s="2">
        <f t="shared" si="49"/>
        <v>1.7897149999999997</v>
      </c>
      <c r="G458" s="2">
        <f t="shared" si="51"/>
        <v>1.7954539999999997</v>
      </c>
      <c r="H458" s="2">
        <f t="shared" ref="H458:H521" si="55">AVERAGE(B259:B458)</f>
        <v>1.7292579999999989</v>
      </c>
      <c r="I458" s="2">
        <f t="array" ref="I458">SUMPRODUCT(B442:B461, (ROW(B442:B461)-ROW(B442)+1)) / (20*21/2)</f>
        <v>1.7773138095238092</v>
      </c>
      <c r="J458" s="2">
        <f t="shared" si="50"/>
        <v>1.7838022760245789</v>
      </c>
      <c r="K458" s="2">
        <f t="shared" si="52"/>
        <v>1.7866417333591693</v>
      </c>
    </row>
    <row r="459" spans="1:11" ht="13.5" x14ac:dyDescent="0.25">
      <c r="A459" s="3">
        <f>TITRES_STAT!B462</f>
        <v>42675</v>
      </c>
      <c r="B459" s="17">
        <f>TITRES_STAT!D462</f>
        <v>1.7690999999999999</v>
      </c>
      <c r="C459" s="2">
        <f t="shared" si="53"/>
        <v>-6.0999999999999943E-3</v>
      </c>
      <c r="D459" s="2">
        <f t="shared" si="54"/>
        <v>1.7739799999999999</v>
      </c>
      <c r="E459" s="2">
        <f t="shared" si="48"/>
        <v>1.7770699999999997</v>
      </c>
      <c r="F459" s="2">
        <f t="shared" si="49"/>
        <v>1.7878649999999996</v>
      </c>
      <c r="G459" s="2">
        <f t="shared" si="51"/>
        <v>1.7945919999999995</v>
      </c>
      <c r="H459" s="2">
        <f t="shared" si="55"/>
        <v>1.7294889999999987</v>
      </c>
      <c r="I459" s="2">
        <f t="array" ref="I459">SUMPRODUCT(B443:B462, (ROW(B443:B462)-ROW(B443)+1)) / (20*21/2)</f>
        <v>1.7741166666666661</v>
      </c>
      <c r="J459" s="2">
        <f t="shared" si="50"/>
        <v>1.7824020592603333</v>
      </c>
      <c r="K459" s="2">
        <f t="shared" si="52"/>
        <v>1.7859538222470452</v>
      </c>
    </row>
    <row r="460" spans="1:11" ht="13.5" x14ac:dyDescent="0.25">
      <c r="A460" s="3">
        <f>TITRES_STAT!B463</f>
        <v>42676</v>
      </c>
      <c r="B460" s="17">
        <f>TITRES_STAT!D463</f>
        <v>1.7690999999999999</v>
      </c>
      <c r="C460" s="2">
        <f t="shared" si="53"/>
        <v>0</v>
      </c>
      <c r="D460" s="2">
        <f t="shared" si="54"/>
        <v>1.7727599999999999</v>
      </c>
      <c r="E460" s="2">
        <f t="shared" ref="E460:E523" si="56">AVERAGE(B451:B460)</f>
        <v>1.7752200000000002</v>
      </c>
      <c r="F460" s="2">
        <f t="shared" si="49"/>
        <v>1.786635</v>
      </c>
      <c r="G460" s="2">
        <f t="shared" si="51"/>
        <v>1.7938519999999993</v>
      </c>
      <c r="H460" s="2">
        <f t="shared" si="55"/>
        <v>1.7297459999999987</v>
      </c>
      <c r="I460" s="2">
        <f t="array" ref="I460">SUMPRODUCT(B444:B463, (ROW(B444:B463)-ROW(B444)+1)) / (20*21/2)</f>
        <v>1.7712423809523805</v>
      </c>
      <c r="J460" s="2">
        <f t="shared" si="50"/>
        <v>1.7811351964736351</v>
      </c>
      <c r="K460" s="2">
        <f t="shared" si="52"/>
        <v>1.7852928880412788</v>
      </c>
    </row>
    <row r="461" spans="1:11" ht="13.5" x14ac:dyDescent="0.25">
      <c r="A461" s="3">
        <f>TITRES_STAT!B464</f>
        <v>42677</v>
      </c>
      <c r="B461" s="17">
        <f>TITRES_STAT!D464</f>
        <v>1.7690999999999999</v>
      </c>
      <c r="C461" s="2">
        <f t="shared" si="53"/>
        <v>0</v>
      </c>
      <c r="D461" s="2">
        <f t="shared" si="54"/>
        <v>1.7715399999999999</v>
      </c>
      <c r="E461" s="2">
        <f t="shared" si="56"/>
        <v>1.7746099999999998</v>
      </c>
      <c r="F461" s="2">
        <f t="shared" si="49"/>
        <v>1.78417</v>
      </c>
      <c r="G461" s="2">
        <f t="shared" si="51"/>
        <v>1.7929899999999992</v>
      </c>
      <c r="H461" s="2">
        <f t="shared" si="55"/>
        <v>1.7299769999999981</v>
      </c>
      <c r="I461" s="2">
        <f t="array" ref="I461">SUMPRODUCT(B445:B464, (ROW(B445:B464)-ROW(B445)+1)) / (20*21/2)</f>
        <v>1.7698328571428568</v>
      </c>
      <c r="J461" s="2">
        <f t="shared" si="50"/>
        <v>1.7799889872856698</v>
      </c>
      <c r="K461" s="2">
        <f t="shared" si="52"/>
        <v>1.7846578728239739</v>
      </c>
    </row>
    <row r="462" spans="1:11" ht="13.5" x14ac:dyDescent="0.25">
      <c r="A462" s="3">
        <f>TITRES_STAT!B465</f>
        <v>42678</v>
      </c>
      <c r="B462" s="17">
        <f>TITRES_STAT!D465</f>
        <v>1.7505999999999999</v>
      </c>
      <c r="C462" s="2">
        <f t="shared" si="53"/>
        <v>-1.8499999999999961E-2</v>
      </c>
      <c r="D462" s="2">
        <f t="shared" si="54"/>
        <v>1.7666200000000001</v>
      </c>
      <c r="E462" s="2">
        <f t="shared" si="56"/>
        <v>1.7715299999999998</v>
      </c>
      <c r="F462" s="2">
        <f t="shared" si="49"/>
        <v>1.78078</v>
      </c>
      <c r="G462" s="2">
        <f t="shared" si="51"/>
        <v>1.7916339999999997</v>
      </c>
      <c r="H462" s="2">
        <f t="shared" si="55"/>
        <v>1.7302989999999983</v>
      </c>
      <c r="I462" s="2">
        <f t="array" ref="I462">SUMPRODUCT(B446:B465, (ROW(B446:B465)-ROW(B446)+1)) / (20*21/2)</f>
        <v>1.7686290476190474</v>
      </c>
      <c r="J462" s="2">
        <f t="shared" si="50"/>
        <v>1.7771900361156059</v>
      </c>
      <c r="K462" s="2">
        <f t="shared" si="52"/>
        <v>1.7833222699681319</v>
      </c>
    </row>
    <row r="463" spans="1:11" ht="13.5" x14ac:dyDescent="0.25">
      <c r="A463" s="3">
        <f>TITRES_STAT!B466</f>
        <v>42681</v>
      </c>
      <c r="B463" s="17">
        <f>TITRES_STAT!D466</f>
        <v>1.7505999999999999</v>
      </c>
      <c r="C463" s="2">
        <f t="shared" si="53"/>
        <v>0</v>
      </c>
      <c r="D463" s="2">
        <f t="shared" si="54"/>
        <v>1.7617</v>
      </c>
      <c r="E463" s="2">
        <f t="shared" si="56"/>
        <v>1.7684500000000001</v>
      </c>
      <c r="F463" s="2">
        <f t="shared" si="49"/>
        <v>1.7776999999999998</v>
      </c>
      <c r="G463" s="2">
        <f t="shared" si="51"/>
        <v>1.7902779999999998</v>
      </c>
      <c r="H463" s="2">
        <f t="shared" si="55"/>
        <v>1.7304634999999982</v>
      </c>
      <c r="I463" s="2">
        <f t="array" ref="I463">SUMPRODUCT(B447:B466, (ROW(B447:B466)-ROW(B447)+1)) / (20*21/2)</f>
        <v>1.7681333333333333</v>
      </c>
      <c r="J463" s="2">
        <f t="shared" si="50"/>
        <v>1.7746576517236434</v>
      </c>
      <c r="K463" s="2">
        <f t="shared" si="52"/>
        <v>1.7820390436948719</v>
      </c>
    </row>
    <row r="464" spans="1:11" ht="13.5" x14ac:dyDescent="0.25">
      <c r="A464" s="3">
        <f>TITRES_STAT!B467</f>
        <v>42682</v>
      </c>
      <c r="B464" s="17">
        <f>TITRES_STAT!D467</f>
        <v>1.7628999999999999</v>
      </c>
      <c r="C464" s="2">
        <f t="shared" si="53"/>
        <v>1.2299999999999978E-2</v>
      </c>
      <c r="D464" s="2">
        <f t="shared" si="54"/>
        <v>1.7604600000000001</v>
      </c>
      <c r="E464" s="2">
        <f t="shared" si="56"/>
        <v>1.76722</v>
      </c>
      <c r="F464" s="2">
        <f t="shared" si="49"/>
        <v>1.7755399999999999</v>
      </c>
      <c r="G464" s="2">
        <f t="shared" si="51"/>
        <v>1.7892919999999999</v>
      </c>
      <c r="H464" s="2">
        <f t="shared" si="55"/>
        <v>1.7307684999999982</v>
      </c>
      <c r="I464" s="2">
        <f t="array" ref="I464">SUMPRODUCT(B448:B467, (ROW(B448:B467)-ROW(B448)+1)) / (20*21/2)</f>
        <v>1.7665833333333332</v>
      </c>
      <c r="J464" s="2">
        <f t="shared" si="50"/>
        <v>1.7735378753690108</v>
      </c>
      <c r="K464" s="2">
        <f t="shared" si="52"/>
        <v>1.7812884929617396</v>
      </c>
    </row>
    <row r="465" spans="1:11" ht="13.5" x14ac:dyDescent="0.25">
      <c r="A465" s="3">
        <f>TITRES_STAT!B468</f>
        <v>42683</v>
      </c>
      <c r="B465" s="17">
        <f>TITRES_STAT!D468</f>
        <v>1.7628999999999999</v>
      </c>
      <c r="C465" s="2">
        <f t="shared" si="53"/>
        <v>0</v>
      </c>
      <c r="D465" s="2">
        <f t="shared" si="54"/>
        <v>1.7592199999999998</v>
      </c>
      <c r="E465" s="2">
        <f t="shared" si="56"/>
        <v>1.7659899999999999</v>
      </c>
      <c r="F465" s="2">
        <f t="shared" si="49"/>
        <v>1.774305</v>
      </c>
      <c r="G465" s="2">
        <f t="shared" si="51"/>
        <v>1.788306</v>
      </c>
      <c r="H465" s="2">
        <f t="shared" si="55"/>
        <v>1.731256999999998</v>
      </c>
      <c r="I465" s="2">
        <f t="array" ref="I465">SUMPRODUCT(B449:B468, (ROW(B449:B468)-ROW(B449)+1)) / (20*21/2)</f>
        <v>1.765268095238095</v>
      </c>
      <c r="J465" s="2">
        <f t="shared" si="50"/>
        <v>1.772524744381486</v>
      </c>
      <c r="K465" s="2">
        <f t="shared" si="52"/>
        <v>1.780567375590691</v>
      </c>
    </row>
    <row r="466" spans="1:11" ht="13.5" x14ac:dyDescent="0.25">
      <c r="A466" s="3">
        <f>TITRES_STAT!B469</f>
        <v>42684</v>
      </c>
      <c r="B466" s="17">
        <f>TITRES_STAT!D469</f>
        <v>1.7690999999999999</v>
      </c>
      <c r="C466" s="2">
        <f t="shared" si="53"/>
        <v>6.1999999999999833E-3</v>
      </c>
      <c r="D466" s="2">
        <f t="shared" si="54"/>
        <v>1.7592199999999998</v>
      </c>
      <c r="E466" s="2">
        <f t="shared" si="56"/>
        <v>1.7653799999999999</v>
      </c>
      <c r="F466" s="2">
        <f t="shared" si="49"/>
        <v>1.7730749999999997</v>
      </c>
      <c r="G466" s="2">
        <f t="shared" si="51"/>
        <v>1.7873199999999998</v>
      </c>
      <c r="H466" s="2">
        <f t="shared" si="55"/>
        <v>1.7317764999999981</v>
      </c>
      <c r="I466" s="2">
        <f t="array" ref="I466">SUMPRODUCT(B450:B469, (ROW(B450:B469)-ROW(B450)+1)) / (20*21/2)</f>
        <v>1.764040476190476</v>
      </c>
      <c r="J466" s="2">
        <f t="shared" si="50"/>
        <v>1.7721985782499159</v>
      </c>
      <c r="K466" s="2">
        <f t="shared" si="52"/>
        <v>1.7801176745871345</v>
      </c>
    </row>
    <row r="467" spans="1:11" ht="13.5" x14ac:dyDescent="0.25">
      <c r="A467" s="3">
        <f>TITRES_STAT!B470</f>
        <v>42685</v>
      </c>
      <c r="B467" s="17">
        <f>TITRES_STAT!D470</f>
        <v>1.7567999999999999</v>
      </c>
      <c r="C467" s="2">
        <f t="shared" si="53"/>
        <v>-1.2299999999999978E-2</v>
      </c>
      <c r="D467" s="2">
        <f t="shared" si="54"/>
        <v>1.7604599999999997</v>
      </c>
      <c r="E467" s="2">
        <f t="shared" si="56"/>
        <v>1.7635400000000001</v>
      </c>
      <c r="F467" s="2">
        <f t="shared" si="49"/>
        <v>1.77061</v>
      </c>
      <c r="G467" s="2">
        <f t="shared" si="51"/>
        <v>1.7860879999999995</v>
      </c>
      <c r="H467" s="2">
        <f t="shared" si="55"/>
        <v>1.7322084999999978</v>
      </c>
      <c r="I467" s="2">
        <f t="array" ref="I467">SUMPRODUCT(B451:B470, (ROW(B451:B470)-ROW(B451)+1)) / (20*21/2)</f>
        <v>1.7617195238095236</v>
      </c>
      <c r="J467" s="2">
        <f t="shared" si="50"/>
        <v>1.7707320469880192</v>
      </c>
      <c r="K467" s="2">
        <f t="shared" si="52"/>
        <v>1.7792032559758744</v>
      </c>
    </row>
    <row r="468" spans="1:11" ht="13.5" x14ac:dyDescent="0.25">
      <c r="A468" s="3">
        <f>TITRES_STAT!B471</f>
        <v>42688</v>
      </c>
      <c r="B468" s="17">
        <f>TITRES_STAT!D471</f>
        <v>1.7567999999999999</v>
      </c>
      <c r="C468" s="2">
        <f t="shared" si="53"/>
        <v>0</v>
      </c>
      <c r="D468" s="2">
        <f t="shared" si="54"/>
        <v>1.7617</v>
      </c>
      <c r="E468" s="2">
        <f t="shared" si="56"/>
        <v>1.7617</v>
      </c>
      <c r="F468" s="2">
        <f t="shared" ref="F468:F531" si="57">AVERAGE(B449:B468)</f>
        <v>1.76969</v>
      </c>
      <c r="G468" s="2">
        <f t="shared" si="51"/>
        <v>1.7847319999999993</v>
      </c>
      <c r="H468" s="2">
        <f t="shared" si="55"/>
        <v>1.732640499999998</v>
      </c>
      <c r="I468" s="2">
        <f t="array" ref="I468">SUMPRODUCT(B452:B471, (ROW(B452:B471)-ROW(B452)+1)) / (20*21/2)</f>
        <v>1.7590233333333332</v>
      </c>
      <c r="J468" s="2">
        <f t="shared" si="50"/>
        <v>1.7694051853701127</v>
      </c>
      <c r="K468" s="2">
        <f t="shared" si="52"/>
        <v>1.7783246969179969</v>
      </c>
    </row>
    <row r="469" spans="1:11" ht="13.5" x14ac:dyDescent="0.25">
      <c r="A469" s="3">
        <f>TITRES_STAT!B472</f>
        <v>42689</v>
      </c>
      <c r="B469" s="17">
        <f>TITRES_STAT!D472</f>
        <v>1.7567999999999999</v>
      </c>
      <c r="C469" s="2">
        <f t="shared" si="53"/>
        <v>0</v>
      </c>
      <c r="D469" s="2">
        <f t="shared" si="54"/>
        <v>1.76048</v>
      </c>
      <c r="E469" s="2">
        <f t="shared" si="56"/>
        <v>1.7604700000000002</v>
      </c>
      <c r="F469" s="2">
        <f t="shared" si="57"/>
        <v>1.7687699999999995</v>
      </c>
      <c r="G469" s="2">
        <f t="shared" si="51"/>
        <v>1.7833759999999992</v>
      </c>
      <c r="H469" s="2">
        <f t="shared" si="55"/>
        <v>1.7332824999999983</v>
      </c>
      <c r="I469" s="2">
        <f t="array" ref="I469">SUMPRODUCT(B453:B472, (ROW(B453:B472)-ROW(B453)+1)) / (20*21/2)</f>
        <v>1.7559123809523807</v>
      </c>
      <c r="J469" s="2">
        <f t="shared" ref="J469:J532" si="58">$J$4*B469+J468*(1-$J$4)</f>
        <v>1.7682046915253402</v>
      </c>
      <c r="K469" s="2">
        <f t="shared" si="52"/>
        <v>1.7774805911565068</v>
      </c>
    </row>
    <row r="470" spans="1:11" ht="13.5" x14ac:dyDescent="0.25">
      <c r="A470" s="3">
        <f>TITRES_STAT!B473</f>
        <v>42690</v>
      </c>
      <c r="B470" s="17">
        <f>TITRES_STAT!D473</f>
        <v>1.7444</v>
      </c>
      <c r="C470" s="2">
        <f t="shared" si="53"/>
        <v>-1.2399999999999967E-2</v>
      </c>
      <c r="D470" s="2">
        <f t="shared" si="54"/>
        <v>1.7567800000000002</v>
      </c>
      <c r="E470" s="2">
        <f t="shared" si="56"/>
        <v>1.7579999999999998</v>
      </c>
      <c r="F470" s="2">
        <f t="shared" si="57"/>
        <v>1.7666099999999996</v>
      </c>
      <c r="G470" s="2">
        <f t="shared" si="51"/>
        <v>1.7817719999999992</v>
      </c>
      <c r="H470" s="2">
        <f t="shared" si="55"/>
        <v>1.7338364999999982</v>
      </c>
      <c r="I470" s="2">
        <f t="array" ref="I470">SUMPRODUCT(B454:B473, (ROW(B454:B473)-ROW(B454)+1)) / (20*21/2)</f>
        <v>1.7530361904761906</v>
      </c>
      <c r="J470" s="2">
        <f t="shared" si="58"/>
        <v>1.7659375780467363</v>
      </c>
      <c r="K470" s="2">
        <f t="shared" si="52"/>
        <v>1.7761833130719378</v>
      </c>
    </row>
    <row r="471" spans="1:11" ht="13.5" x14ac:dyDescent="0.25">
      <c r="A471" s="3">
        <f>TITRES_STAT!B474</f>
        <v>42691</v>
      </c>
      <c r="B471" s="17">
        <f>TITRES_STAT!D474</f>
        <v>1.7383</v>
      </c>
      <c r="C471" s="2">
        <f t="shared" si="53"/>
        <v>-6.0999999999999943E-3</v>
      </c>
      <c r="D471" s="2">
        <f t="shared" si="54"/>
        <v>1.7506200000000001</v>
      </c>
      <c r="E471" s="2">
        <f t="shared" si="56"/>
        <v>1.7549199999999998</v>
      </c>
      <c r="F471" s="2">
        <f t="shared" si="57"/>
        <v>1.7647649999999995</v>
      </c>
      <c r="G471" s="2">
        <f t="shared" si="51"/>
        <v>1.7802939999999992</v>
      </c>
      <c r="H471" s="2">
        <f t="shared" si="55"/>
        <v>1.7341759999999982</v>
      </c>
      <c r="I471" s="2">
        <f t="array" ref="I471">SUMPRODUCT(B455:B474, (ROW(B455:B474)-ROW(B455)+1)) / (20*21/2)</f>
        <v>1.750394761904762</v>
      </c>
      <c r="J471" s="2">
        <f t="shared" si="58"/>
        <v>1.763305427756571</v>
      </c>
      <c r="K471" s="2">
        <f t="shared" si="52"/>
        <v>1.7746976929514695</v>
      </c>
    </row>
    <row r="472" spans="1:11" ht="13.5" x14ac:dyDescent="0.25">
      <c r="A472" s="3">
        <f>TITRES_STAT!B475</f>
        <v>42692</v>
      </c>
      <c r="B472" s="17">
        <f>TITRES_STAT!D475</f>
        <v>1.7321</v>
      </c>
      <c r="C472" s="2">
        <f t="shared" si="53"/>
        <v>-6.1999999999999833E-3</v>
      </c>
      <c r="D472" s="2">
        <f t="shared" si="54"/>
        <v>1.7456800000000001</v>
      </c>
      <c r="E472" s="2">
        <f t="shared" si="56"/>
        <v>1.7530699999999999</v>
      </c>
      <c r="F472" s="2">
        <f t="shared" si="57"/>
        <v>1.7622999999999998</v>
      </c>
      <c r="G472" s="2">
        <f t="shared" si="51"/>
        <v>1.7790619999999993</v>
      </c>
      <c r="H472" s="2">
        <f t="shared" si="55"/>
        <v>1.7344319999999982</v>
      </c>
      <c r="I472" s="2">
        <f t="array" ref="I472">SUMPRODUCT(B456:B475, (ROW(B456:B475)-ROW(B456)+1)) / (20*21/2)</f>
        <v>1.7485490476190477</v>
      </c>
      <c r="J472" s="2">
        <f t="shared" si="58"/>
        <v>1.7603334822559451</v>
      </c>
      <c r="K472" s="2">
        <f t="shared" si="52"/>
        <v>1.7730271951886669</v>
      </c>
    </row>
    <row r="473" spans="1:11" ht="13.5" x14ac:dyDescent="0.25">
      <c r="A473" s="3">
        <f>TITRES_STAT!B476</f>
        <v>42695</v>
      </c>
      <c r="B473" s="17">
        <f>TITRES_STAT!D476</f>
        <v>1.7321</v>
      </c>
      <c r="C473" s="2">
        <f t="shared" si="53"/>
        <v>0</v>
      </c>
      <c r="D473" s="2">
        <f t="shared" si="54"/>
        <v>1.74074</v>
      </c>
      <c r="E473" s="2">
        <f t="shared" si="56"/>
        <v>1.75122</v>
      </c>
      <c r="F473" s="2">
        <f t="shared" si="57"/>
        <v>1.7598349999999996</v>
      </c>
      <c r="G473" s="2">
        <f t="shared" si="51"/>
        <v>1.7777059999999993</v>
      </c>
      <c r="H473" s="2">
        <f t="shared" si="55"/>
        <v>1.7346879999999982</v>
      </c>
      <c r="I473" s="2">
        <f t="array" ref="I473">SUMPRODUCT(B457:B476, (ROW(B457:B476)-ROW(B457)+1)) / (20*21/2)</f>
        <v>1.7462885714285712</v>
      </c>
      <c r="J473" s="2">
        <f t="shared" si="58"/>
        <v>1.7576445791839501</v>
      </c>
      <c r="K473" s="2">
        <f t="shared" si="52"/>
        <v>1.7714222071420525</v>
      </c>
    </row>
    <row r="474" spans="1:11" ht="13.5" x14ac:dyDescent="0.25">
      <c r="A474" s="3">
        <f>TITRES_STAT!B477</f>
        <v>42696</v>
      </c>
      <c r="B474" s="17">
        <f>TITRES_STAT!D477</f>
        <v>1.7321</v>
      </c>
      <c r="C474" s="2">
        <f t="shared" si="53"/>
        <v>0</v>
      </c>
      <c r="D474" s="2">
        <f t="shared" si="54"/>
        <v>1.7358</v>
      </c>
      <c r="E474" s="2">
        <f t="shared" si="56"/>
        <v>1.74814</v>
      </c>
      <c r="F474" s="2">
        <f t="shared" si="57"/>
        <v>1.7576799999999999</v>
      </c>
      <c r="G474" s="2">
        <f t="shared" si="51"/>
        <v>1.7765959999999996</v>
      </c>
      <c r="H474" s="2">
        <f t="shared" si="55"/>
        <v>1.7351279999999982</v>
      </c>
      <c r="I474" s="2">
        <f t="array" ref="I474">SUMPRODUCT(B458:B477, (ROW(B458:B477)-ROW(B458)+1)) / (20*21/2)</f>
        <v>1.7477571428571428</v>
      </c>
      <c r="J474" s="2">
        <f t="shared" si="58"/>
        <v>1.7552117621188121</v>
      </c>
      <c r="K474" s="2">
        <f t="shared" si="52"/>
        <v>1.7698801598031484</v>
      </c>
    </row>
    <row r="475" spans="1:11" ht="13.5" x14ac:dyDescent="0.25">
      <c r="A475" s="3">
        <f>TITRES_STAT!B478</f>
        <v>42697</v>
      </c>
      <c r="B475" s="17">
        <f>TITRES_STAT!D478</f>
        <v>1.7383</v>
      </c>
      <c r="C475" s="2">
        <f t="shared" si="53"/>
        <v>6.1999999999999833E-3</v>
      </c>
      <c r="D475" s="2">
        <f t="shared" si="54"/>
        <v>1.73458</v>
      </c>
      <c r="E475" s="2">
        <f t="shared" si="56"/>
        <v>1.7456799999999997</v>
      </c>
      <c r="F475" s="2">
        <f t="shared" si="57"/>
        <v>1.7558349999999998</v>
      </c>
      <c r="G475" s="2">
        <f t="shared" si="51"/>
        <v>1.7756099999999997</v>
      </c>
      <c r="H475" s="2">
        <f t="shared" si="55"/>
        <v>1.7355724999999986</v>
      </c>
      <c r="I475" s="2">
        <f t="array" ref="I475">SUMPRODUCT(B459:B478, (ROW(B459:B478)-ROW(B459)+1)) / (20*21/2)</f>
        <v>1.7498357142857144</v>
      </c>
      <c r="J475" s="2">
        <f t="shared" si="58"/>
        <v>1.7536011181074966</v>
      </c>
      <c r="K475" s="2">
        <f t="shared" si="52"/>
        <v>1.7686417221638091</v>
      </c>
    </row>
    <row r="476" spans="1:11" ht="13.5" x14ac:dyDescent="0.25">
      <c r="A476" s="3">
        <f>TITRES_STAT!B479</f>
        <v>42698</v>
      </c>
      <c r="B476" s="17">
        <f>TITRES_STAT!D479</f>
        <v>1.7321</v>
      </c>
      <c r="C476" s="2">
        <f t="shared" si="53"/>
        <v>-6.1999999999999833E-3</v>
      </c>
      <c r="D476" s="2">
        <f t="shared" si="54"/>
        <v>1.7333399999999997</v>
      </c>
      <c r="E476" s="2">
        <f t="shared" si="56"/>
        <v>1.7419799999999999</v>
      </c>
      <c r="F476" s="2">
        <f t="shared" si="57"/>
        <v>1.7536799999999997</v>
      </c>
      <c r="G476" s="2">
        <f t="shared" si="51"/>
        <v>1.7745</v>
      </c>
      <c r="H476" s="2">
        <f t="shared" si="55"/>
        <v>1.7359859999999987</v>
      </c>
      <c r="I476" s="2">
        <f t="array" ref="I476">SUMPRODUCT(B460:B479, (ROW(B460:B479)-ROW(B460)+1)) / (20*21/2)</f>
        <v>1.7507428571428569</v>
      </c>
      <c r="J476" s="2">
        <f t="shared" si="58"/>
        <v>1.7515533925734492</v>
      </c>
      <c r="K476" s="2">
        <f t="shared" si="52"/>
        <v>1.7672087134515029</v>
      </c>
    </row>
    <row r="477" spans="1:11" ht="13.5" x14ac:dyDescent="0.25">
      <c r="A477" s="3">
        <f>TITRES_STAT!B480</f>
        <v>42699</v>
      </c>
      <c r="B477" s="17">
        <f>TITRES_STAT!D480</f>
        <v>1.7690999999999999</v>
      </c>
      <c r="C477" s="2">
        <f t="shared" si="53"/>
        <v>3.6999999999999922E-2</v>
      </c>
      <c r="D477" s="2">
        <f t="shared" si="54"/>
        <v>1.74074</v>
      </c>
      <c r="E477" s="2">
        <f t="shared" si="56"/>
        <v>1.7432099999999999</v>
      </c>
      <c r="F477" s="2">
        <f t="shared" si="57"/>
        <v>1.7533749999999997</v>
      </c>
      <c r="G477" s="2">
        <f t="shared" si="51"/>
        <v>1.7738839999999996</v>
      </c>
      <c r="H477" s="2">
        <f t="shared" si="55"/>
        <v>1.7367944999999987</v>
      </c>
      <c r="I477" s="2">
        <f t="array" ref="I477">SUMPRODUCT(B461:B480, (ROW(B461:B480)-ROW(B461)+1)) / (20*21/2)</f>
        <v>1.7540319047619048</v>
      </c>
      <c r="J477" s="2">
        <f t="shared" si="58"/>
        <v>1.7532244980426446</v>
      </c>
      <c r="K477" s="2">
        <f t="shared" si="52"/>
        <v>1.7672828815514441</v>
      </c>
    </row>
    <row r="478" spans="1:11" ht="13.5" x14ac:dyDescent="0.25">
      <c r="A478" s="3">
        <f>TITRES_STAT!B481</f>
        <v>42702</v>
      </c>
      <c r="B478" s="17">
        <f>TITRES_STAT!D481</f>
        <v>1.7751999999999999</v>
      </c>
      <c r="C478" s="2">
        <f t="shared" si="53"/>
        <v>6.0999999999999943E-3</v>
      </c>
      <c r="D478" s="2">
        <f t="shared" si="54"/>
        <v>1.74936</v>
      </c>
      <c r="E478" s="2">
        <f t="shared" si="56"/>
        <v>1.7450500000000002</v>
      </c>
      <c r="F478" s="2">
        <f t="shared" si="57"/>
        <v>1.7533749999999995</v>
      </c>
      <c r="G478" s="2">
        <f t="shared" si="51"/>
        <v>1.7735139999999994</v>
      </c>
      <c r="H478" s="2">
        <f t="shared" si="55"/>
        <v>1.7375284999999985</v>
      </c>
      <c r="I478" s="2">
        <f t="array" ref="I478">SUMPRODUCT(B462:B481, (ROW(B462:B481)-ROW(B462)+1)) / (20*21/2)</f>
        <v>1.7554709523809522</v>
      </c>
      <c r="J478" s="2">
        <f t="shared" si="58"/>
        <v>1.7553174029909642</v>
      </c>
      <c r="K478" s="2">
        <f t="shared" si="52"/>
        <v>1.7675933567847208</v>
      </c>
    </row>
    <row r="479" spans="1:11" ht="13.5" x14ac:dyDescent="0.25">
      <c r="A479" s="3">
        <f>TITRES_STAT!B482</f>
        <v>42703</v>
      </c>
      <c r="B479" s="17">
        <f>TITRES_STAT!D482</f>
        <v>1.7628999999999999</v>
      </c>
      <c r="C479" s="2">
        <f t="shared" si="53"/>
        <v>-1.2299999999999978E-2</v>
      </c>
      <c r="D479" s="2">
        <f t="shared" si="54"/>
        <v>1.75552</v>
      </c>
      <c r="E479" s="2">
        <f t="shared" si="56"/>
        <v>1.7456599999999998</v>
      </c>
      <c r="F479" s="2">
        <f t="shared" si="57"/>
        <v>1.7530649999999999</v>
      </c>
      <c r="G479" s="2">
        <f t="shared" si="51"/>
        <v>1.7731439999999994</v>
      </c>
      <c r="H479" s="2">
        <f t="shared" si="55"/>
        <v>1.7383059999999986</v>
      </c>
      <c r="I479" s="2">
        <f t="array" ref="I479">SUMPRODUCT(B463:B482, (ROW(B463:B482)-ROW(B463)+1)) / (20*21/2)</f>
        <v>1.7557385714285716</v>
      </c>
      <c r="J479" s="2">
        <f t="shared" si="58"/>
        <v>1.7560395550870629</v>
      </c>
      <c r="K479" s="2">
        <f t="shared" si="52"/>
        <v>1.7674093035774769</v>
      </c>
    </row>
    <row r="480" spans="1:11" ht="13.5" x14ac:dyDescent="0.25">
      <c r="A480" s="3">
        <f>TITRES_STAT!B483</f>
        <v>42704</v>
      </c>
      <c r="B480" s="17">
        <f>TITRES_STAT!D483</f>
        <v>1.7876000000000001</v>
      </c>
      <c r="C480" s="2">
        <f t="shared" si="53"/>
        <v>2.4700000000000166E-2</v>
      </c>
      <c r="D480" s="2">
        <f t="shared" si="54"/>
        <v>1.7653799999999999</v>
      </c>
      <c r="E480" s="2">
        <f t="shared" si="56"/>
        <v>1.7499800000000001</v>
      </c>
      <c r="F480" s="2">
        <f t="shared" si="57"/>
        <v>1.7539899999999995</v>
      </c>
      <c r="G480" s="2">
        <f t="shared" si="51"/>
        <v>1.7732679999999996</v>
      </c>
      <c r="H480" s="2">
        <f t="shared" si="55"/>
        <v>1.7391284999999987</v>
      </c>
      <c r="I480" s="2">
        <f t="array" ref="I480">SUMPRODUCT(B464:B483, (ROW(B464:B483)-ROW(B464)+1)) / (20*21/2)</f>
        <v>1.7559766666666665</v>
      </c>
      <c r="J480" s="2">
        <f t="shared" si="58"/>
        <v>1.7590453117454379</v>
      </c>
      <c r="K480" s="2">
        <f t="shared" si="52"/>
        <v>1.7682010955940464</v>
      </c>
    </row>
    <row r="481" spans="1:11" ht="13.5" x14ac:dyDescent="0.25">
      <c r="A481" s="3">
        <f>TITRES_STAT!B484</f>
        <v>42705</v>
      </c>
      <c r="B481" s="17">
        <f>TITRES_STAT!D484</f>
        <v>1.7690999999999999</v>
      </c>
      <c r="C481" s="2">
        <f t="shared" si="53"/>
        <v>-1.8500000000000183E-2</v>
      </c>
      <c r="D481" s="2">
        <f t="shared" si="54"/>
        <v>1.7727800000000002</v>
      </c>
      <c r="E481" s="2">
        <f t="shared" si="56"/>
        <v>1.7530600000000001</v>
      </c>
      <c r="F481" s="2">
        <f t="shared" si="57"/>
        <v>1.7539899999999995</v>
      </c>
      <c r="G481" s="2">
        <f t="shared" si="51"/>
        <v>1.7732679999999996</v>
      </c>
      <c r="H481" s="2">
        <f t="shared" si="55"/>
        <v>1.7400944999999981</v>
      </c>
      <c r="I481" s="2">
        <f t="array" ref="I481">SUMPRODUCT(B465:B484, (ROW(B465:B484)-ROW(B465)+1)) / (20*21/2)</f>
        <v>1.7561852380952376</v>
      </c>
      <c r="J481" s="2">
        <f t="shared" si="58"/>
        <v>1.7600029011030154</v>
      </c>
      <c r="K481" s="2">
        <f t="shared" si="52"/>
        <v>1.7682363467472211</v>
      </c>
    </row>
    <row r="482" spans="1:11" ht="13.5" x14ac:dyDescent="0.25">
      <c r="A482" s="3">
        <f>TITRES_STAT!B485</f>
        <v>42706</v>
      </c>
      <c r="B482" s="17">
        <f>TITRES_STAT!D485</f>
        <v>1.7567999999999999</v>
      </c>
      <c r="C482" s="2">
        <f t="shared" si="53"/>
        <v>-1.2299999999999978E-2</v>
      </c>
      <c r="D482" s="2">
        <f t="shared" si="54"/>
        <v>1.7703199999999999</v>
      </c>
      <c r="E482" s="2">
        <f t="shared" si="56"/>
        <v>1.7555299999999998</v>
      </c>
      <c r="F482" s="2">
        <f t="shared" si="57"/>
        <v>1.7542999999999995</v>
      </c>
      <c r="G482" s="2">
        <f t="shared" si="51"/>
        <v>1.7721599999999995</v>
      </c>
      <c r="H482" s="2">
        <f t="shared" si="55"/>
        <v>1.7408154999999983</v>
      </c>
      <c r="I482" s="2">
        <f t="array" ref="I482">SUMPRODUCT(B466:B485, (ROW(B466:B485)-ROW(B466)+1)) / (20*21/2)</f>
        <v>1.7558323809523806</v>
      </c>
      <c r="J482" s="2">
        <f t="shared" si="58"/>
        <v>1.7596978629027282</v>
      </c>
      <c r="K482" s="2">
        <f t="shared" si="52"/>
        <v>1.7677878625610555</v>
      </c>
    </row>
    <row r="483" spans="1:11" ht="13.5" x14ac:dyDescent="0.25">
      <c r="A483" s="3">
        <f>TITRES_STAT!B486</f>
        <v>42709</v>
      </c>
      <c r="B483" s="17">
        <f>TITRES_STAT!D486</f>
        <v>1.7567999999999999</v>
      </c>
      <c r="C483" s="2">
        <f t="shared" si="53"/>
        <v>0</v>
      </c>
      <c r="D483" s="2">
        <f t="shared" si="54"/>
        <v>1.76664</v>
      </c>
      <c r="E483" s="2">
        <f t="shared" si="56"/>
        <v>1.7579999999999998</v>
      </c>
      <c r="F483" s="2">
        <f t="shared" si="57"/>
        <v>1.7546099999999996</v>
      </c>
      <c r="G483" s="2">
        <f t="shared" si="51"/>
        <v>1.7710519999999996</v>
      </c>
      <c r="H483" s="2">
        <f t="shared" si="55"/>
        <v>1.7417199999999982</v>
      </c>
      <c r="I483" s="2">
        <f t="array" ref="I483">SUMPRODUCT(B467:B486, (ROW(B467:B486)-ROW(B467)+1)) / (20*21/2)</f>
        <v>1.7549476190476188</v>
      </c>
      <c r="J483" s="2">
        <f t="shared" si="58"/>
        <v>1.7594218759596112</v>
      </c>
      <c r="K483" s="2">
        <f t="shared" si="52"/>
        <v>1.7673569659900337</v>
      </c>
    </row>
    <row r="484" spans="1:11" ht="13.5" x14ac:dyDescent="0.25">
      <c r="A484" s="3">
        <f>TITRES_STAT!B487</f>
        <v>42710</v>
      </c>
      <c r="B484" s="17">
        <f>TITRES_STAT!D487</f>
        <v>1.7567999999999999</v>
      </c>
      <c r="C484" s="2">
        <f t="shared" si="53"/>
        <v>0</v>
      </c>
      <c r="D484" s="2">
        <f t="shared" si="54"/>
        <v>1.76542</v>
      </c>
      <c r="E484" s="2">
        <f t="shared" si="56"/>
        <v>1.7604699999999998</v>
      </c>
      <c r="F484" s="2">
        <f t="shared" si="57"/>
        <v>1.7543049999999998</v>
      </c>
      <c r="G484" s="2">
        <f t="shared" si="51"/>
        <v>1.7703139999999997</v>
      </c>
      <c r="H484" s="2">
        <f t="shared" si="55"/>
        <v>1.7424409999999984</v>
      </c>
      <c r="I484" s="2">
        <f t="array" ref="I484">SUMPRODUCT(B468:B487, (ROW(B468:B487)-ROW(B468)+1)) / (20*21/2)</f>
        <v>1.7553614285714285</v>
      </c>
      <c r="J484" s="2">
        <f t="shared" si="58"/>
        <v>1.7591721734872674</v>
      </c>
      <c r="K484" s="2">
        <f t="shared" si="52"/>
        <v>1.7669429673237578</v>
      </c>
    </row>
    <row r="485" spans="1:11" ht="13.5" x14ac:dyDescent="0.25">
      <c r="A485" s="3">
        <f>TITRES_STAT!B488</f>
        <v>42711</v>
      </c>
      <c r="B485" s="17">
        <f>TITRES_STAT!D488</f>
        <v>1.7505999999999999</v>
      </c>
      <c r="C485" s="2">
        <f t="shared" si="53"/>
        <v>-6.1999999999999833E-3</v>
      </c>
      <c r="D485" s="2">
        <f t="shared" si="54"/>
        <v>1.7580200000000001</v>
      </c>
      <c r="E485" s="2">
        <f t="shared" si="56"/>
        <v>1.7617</v>
      </c>
      <c r="F485" s="2">
        <f t="shared" si="57"/>
        <v>1.7536899999999995</v>
      </c>
      <c r="G485" s="2">
        <f t="shared" si="51"/>
        <v>1.7698219999999998</v>
      </c>
      <c r="H485" s="2">
        <f t="shared" si="55"/>
        <v>1.7432094999999983</v>
      </c>
      <c r="I485" s="2">
        <f t="array" ref="I485">SUMPRODUCT(B469:B488, (ROW(B469:B488)-ROW(B469)+1)) / (20*21/2)</f>
        <v>1.7540133333333336</v>
      </c>
      <c r="J485" s="2">
        <f t="shared" si="58"/>
        <v>1.7583557760122894</v>
      </c>
      <c r="K485" s="2">
        <f t="shared" si="52"/>
        <v>1.7663020666443947</v>
      </c>
    </row>
    <row r="486" spans="1:11" ht="13.5" x14ac:dyDescent="0.25">
      <c r="A486" s="3">
        <f>TITRES_STAT!B489</f>
        <v>42712</v>
      </c>
      <c r="B486" s="17">
        <f>TITRES_STAT!D489</f>
        <v>1.7444</v>
      </c>
      <c r="C486" s="2">
        <f t="shared" si="53"/>
        <v>-6.1999999999999833E-3</v>
      </c>
      <c r="D486" s="2">
        <f t="shared" si="54"/>
        <v>1.75308</v>
      </c>
      <c r="E486" s="2">
        <f t="shared" si="56"/>
        <v>1.7629300000000001</v>
      </c>
      <c r="F486" s="2">
        <f t="shared" si="57"/>
        <v>1.7524549999999994</v>
      </c>
      <c r="G486" s="2">
        <f t="shared" si="51"/>
        <v>1.7700679999999998</v>
      </c>
      <c r="H486" s="2">
        <f t="shared" si="55"/>
        <v>1.7439469999999984</v>
      </c>
      <c r="I486" s="2">
        <f t="array" ref="I486">SUMPRODUCT(B470:B489, (ROW(B470:B489)-ROW(B470)+1)) / (20*21/2)</f>
        <v>1.7539247619047618</v>
      </c>
      <c r="J486" s="2">
        <f t="shared" si="58"/>
        <v>1.7570266544873094</v>
      </c>
      <c r="K486" s="2">
        <f t="shared" si="52"/>
        <v>1.7654431620701048</v>
      </c>
    </row>
    <row r="487" spans="1:11" ht="13.5" x14ac:dyDescent="0.25">
      <c r="A487" s="3">
        <f>TITRES_STAT!B490</f>
        <v>42713</v>
      </c>
      <c r="B487" s="17">
        <f>TITRES_STAT!D490</f>
        <v>1.7567999999999999</v>
      </c>
      <c r="C487" s="2">
        <f t="shared" si="53"/>
        <v>1.2399999999999967E-2</v>
      </c>
      <c r="D487" s="2">
        <f t="shared" si="54"/>
        <v>1.75308</v>
      </c>
      <c r="E487" s="2">
        <f t="shared" si="56"/>
        <v>1.7617</v>
      </c>
      <c r="F487" s="2">
        <f t="shared" si="57"/>
        <v>1.7524549999999994</v>
      </c>
      <c r="G487" s="2">
        <f t="shared" si="51"/>
        <v>1.7696999999999996</v>
      </c>
      <c r="H487" s="2">
        <f t="shared" si="55"/>
        <v>1.7447989999999984</v>
      </c>
      <c r="I487" s="2">
        <f t="array" ref="I487">SUMPRODUCT(B471:B490, (ROW(B471:B490)-ROW(B471)+1)) / (20*21/2)</f>
        <v>1.7532752380952381</v>
      </c>
      <c r="J487" s="2">
        <f t="shared" si="58"/>
        <v>1.7570050683456611</v>
      </c>
      <c r="K487" s="2">
        <f t="shared" si="52"/>
        <v>1.7651042145379439</v>
      </c>
    </row>
    <row r="488" spans="1:11" ht="13.5" x14ac:dyDescent="0.25">
      <c r="A488" s="3">
        <f>TITRES_STAT!B491</f>
        <v>42717</v>
      </c>
      <c r="B488" s="17">
        <f>TITRES_STAT!D491</f>
        <v>1.7383</v>
      </c>
      <c r="C488" s="2">
        <f t="shared" si="53"/>
        <v>-1.8499999999999961E-2</v>
      </c>
      <c r="D488" s="2">
        <f t="shared" si="54"/>
        <v>1.7493799999999999</v>
      </c>
      <c r="E488" s="2">
        <f t="shared" si="56"/>
        <v>1.7580100000000001</v>
      </c>
      <c r="F488" s="2">
        <f t="shared" si="57"/>
        <v>1.7515299999999996</v>
      </c>
      <c r="G488" s="2">
        <f t="shared" si="51"/>
        <v>1.7688379999999997</v>
      </c>
      <c r="H488" s="2">
        <f t="shared" si="55"/>
        <v>1.7456109999999985</v>
      </c>
      <c r="I488" s="2">
        <f t="array" ref="I488">SUMPRODUCT(B472:B491, (ROW(B472:B491)-ROW(B472)+1)) / (20*21/2)</f>
        <v>1.7526257142857142</v>
      </c>
      <c r="J488" s="2">
        <f t="shared" si="58"/>
        <v>1.7552236332651219</v>
      </c>
      <c r="K488" s="2">
        <f t="shared" si="52"/>
        <v>1.7640530688697891</v>
      </c>
    </row>
    <row r="489" spans="1:11" ht="13.5" x14ac:dyDescent="0.25">
      <c r="A489" s="3">
        <f>TITRES_STAT!B492</f>
        <v>42718</v>
      </c>
      <c r="B489" s="17">
        <f>TITRES_STAT!D492</f>
        <v>1.7505999999999999</v>
      </c>
      <c r="C489" s="2">
        <f t="shared" si="53"/>
        <v>1.2299999999999978E-2</v>
      </c>
      <c r="D489" s="2">
        <f t="shared" si="54"/>
        <v>1.74814</v>
      </c>
      <c r="E489" s="2">
        <f t="shared" si="56"/>
        <v>1.7567800000000002</v>
      </c>
      <c r="F489" s="2">
        <f t="shared" si="57"/>
        <v>1.7512199999999996</v>
      </c>
      <c r="G489" s="2">
        <f t="shared" si="51"/>
        <v>1.767728</v>
      </c>
      <c r="H489" s="2">
        <f t="shared" si="55"/>
        <v>1.7464844999999984</v>
      </c>
      <c r="I489" s="2">
        <f t="array" ref="I489">SUMPRODUCT(B473:B492, (ROW(B473:B492)-ROW(B473)+1)) / (20*21/2)</f>
        <v>1.7519471428571427</v>
      </c>
      <c r="J489" s="2">
        <f t="shared" si="58"/>
        <v>1.7547832872398721</v>
      </c>
      <c r="K489" s="2">
        <f t="shared" si="52"/>
        <v>1.7635254975415622</v>
      </c>
    </row>
    <row r="490" spans="1:11" ht="13.5" x14ac:dyDescent="0.25">
      <c r="A490" s="3">
        <f>TITRES_STAT!B493</f>
        <v>42719</v>
      </c>
      <c r="B490" s="17">
        <f>TITRES_STAT!D493</f>
        <v>1.7444</v>
      </c>
      <c r="C490" s="2">
        <f t="shared" si="53"/>
        <v>-6.1999999999999833E-3</v>
      </c>
      <c r="D490" s="2">
        <f t="shared" si="54"/>
        <v>1.7469000000000001</v>
      </c>
      <c r="E490" s="2">
        <f t="shared" si="56"/>
        <v>1.7524600000000004</v>
      </c>
      <c r="F490" s="2">
        <f t="shared" si="57"/>
        <v>1.7512199999999996</v>
      </c>
      <c r="G490" s="2">
        <f t="shared" si="51"/>
        <v>1.766742</v>
      </c>
      <c r="H490" s="2">
        <f t="shared" si="55"/>
        <v>1.7471959999999984</v>
      </c>
      <c r="I490" s="2">
        <f t="array" ref="I490">SUMPRODUCT(B474:B493, (ROW(B474:B493)-ROW(B474)+1)) / (20*21/2)</f>
        <v>1.7523909523809527</v>
      </c>
      <c r="J490" s="2">
        <f t="shared" si="58"/>
        <v>1.7537944027408365</v>
      </c>
      <c r="K490" s="2">
        <f t="shared" si="52"/>
        <v>1.7627754780301284</v>
      </c>
    </row>
    <row r="491" spans="1:11" ht="13.5" x14ac:dyDescent="0.25">
      <c r="A491" s="3">
        <f>TITRES_STAT!B494</f>
        <v>42720</v>
      </c>
      <c r="B491" s="17">
        <f>TITRES_STAT!D494</f>
        <v>1.7444</v>
      </c>
      <c r="C491" s="2">
        <f t="shared" si="53"/>
        <v>0</v>
      </c>
      <c r="D491" s="2">
        <f t="shared" si="54"/>
        <v>1.7468999999999997</v>
      </c>
      <c r="E491" s="2">
        <f t="shared" si="56"/>
        <v>1.7499899999999999</v>
      </c>
      <c r="F491" s="2">
        <f t="shared" si="57"/>
        <v>1.7515249999999996</v>
      </c>
      <c r="G491" s="2">
        <f t="shared" si="51"/>
        <v>1.7652620000000001</v>
      </c>
      <c r="H491" s="2">
        <f t="shared" si="55"/>
        <v>1.7479074999999984</v>
      </c>
      <c r="I491" s="2">
        <f t="array" ref="I491">SUMPRODUCT(B475:B494, (ROW(B475:B494)-ROW(B475)+1)) / (20*21/2)</f>
        <v>1.7515361904761906</v>
      </c>
      <c r="J491" s="2">
        <f t="shared" si="58"/>
        <v>1.7528996977178997</v>
      </c>
      <c r="K491" s="2">
        <f t="shared" si="52"/>
        <v>1.7620548710485546</v>
      </c>
    </row>
    <row r="492" spans="1:11" ht="13.5" x14ac:dyDescent="0.25">
      <c r="A492" s="3">
        <f>TITRES_STAT!B495</f>
        <v>42723</v>
      </c>
      <c r="B492" s="17">
        <f>TITRES_STAT!D495</f>
        <v>1.7444</v>
      </c>
      <c r="C492" s="2">
        <f t="shared" si="53"/>
        <v>0</v>
      </c>
      <c r="D492" s="2">
        <f t="shared" si="54"/>
        <v>1.7444199999999999</v>
      </c>
      <c r="E492" s="2">
        <f t="shared" si="56"/>
        <v>1.74875</v>
      </c>
      <c r="F492" s="2">
        <f t="shared" si="57"/>
        <v>1.7521399999999994</v>
      </c>
      <c r="G492" s="2">
        <f t="shared" si="51"/>
        <v>1.763782</v>
      </c>
      <c r="H492" s="2">
        <f t="shared" si="55"/>
        <v>1.7485399999999984</v>
      </c>
      <c r="I492" s="2">
        <f t="array" ref="I492">SUMPRODUCT(B476:B495, (ROW(B476:B495)-ROW(B476)+1)) / (20*21/2)</f>
        <v>1.750622857142857</v>
      </c>
      <c r="J492" s="2">
        <f t="shared" si="58"/>
        <v>1.7520902026971472</v>
      </c>
      <c r="K492" s="2">
        <f t="shared" si="52"/>
        <v>1.7613625231642978</v>
      </c>
    </row>
    <row r="493" spans="1:11" ht="13.5" x14ac:dyDescent="0.25">
      <c r="A493" s="3">
        <f>TITRES_STAT!B496</f>
        <v>42724</v>
      </c>
      <c r="B493" s="17">
        <f>TITRES_STAT!D496</f>
        <v>1.7567999999999999</v>
      </c>
      <c r="C493" s="2">
        <f t="shared" si="53"/>
        <v>1.2399999999999967E-2</v>
      </c>
      <c r="D493" s="2">
        <f t="shared" si="54"/>
        <v>1.7481199999999997</v>
      </c>
      <c r="E493" s="2">
        <f t="shared" si="56"/>
        <v>1.74875</v>
      </c>
      <c r="F493" s="2">
        <f t="shared" si="57"/>
        <v>1.7533749999999995</v>
      </c>
      <c r="G493" s="2">
        <f t="shared" si="51"/>
        <v>1.7626740000000001</v>
      </c>
      <c r="H493" s="2">
        <f t="shared" si="55"/>
        <v>1.7491034999999979</v>
      </c>
      <c r="I493" s="2">
        <f t="array" ref="I493">SUMPRODUCT(B477:B496, (ROW(B477:B496)-ROW(B477)+1)) / (20*21/2)</f>
        <v>1.7496804761904761</v>
      </c>
      <c r="J493" s="2">
        <f t="shared" si="58"/>
        <v>1.7525387548212286</v>
      </c>
      <c r="K493" s="2">
        <f t="shared" si="52"/>
        <v>1.7611836006872665</v>
      </c>
    </row>
    <row r="494" spans="1:11" ht="13.5" x14ac:dyDescent="0.25">
      <c r="A494" s="3">
        <f>TITRES_STAT!B497</f>
        <v>42725</v>
      </c>
      <c r="B494" s="17">
        <f>TITRES_STAT!D497</f>
        <v>1.7444</v>
      </c>
      <c r="C494" s="2">
        <f t="shared" si="53"/>
        <v>-1.2399999999999967E-2</v>
      </c>
      <c r="D494" s="2">
        <f t="shared" si="54"/>
        <v>1.7468800000000002</v>
      </c>
      <c r="E494" s="2">
        <f t="shared" si="56"/>
        <v>1.7475100000000001</v>
      </c>
      <c r="F494" s="2">
        <f t="shared" si="57"/>
        <v>1.7539899999999993</v>
      </c>
      <c r="G494" s="2">
        <f t="shared" si="51"/>
        <v>1.7614400000000001</v>
      </c>
      <c r="H494" s="2">
        <f t="shared" si="55"/>
        <v>1.7496309999999982</v>
      </c>
      <c r="I494" s="2">
        <f t="array" ref="I494">SUMPRODUCT(B478:B497, (ROW(B478:B497)-ROW(B478)+1)) / (20*21/2)</f>
        <v>1.7486795238095236</v>
      </c>
      <c r="J494" s="2">
        <f t="shared" si="58"/>
        <v>1.7517636353144448</v>
      </c>
      <c r="K494" s="2">
        <f t="shared" si="52"/>
        <v>1.7605254202681579</v>
      </c>
    </row>
    <row r="495" spans="1:11" ht="13.5" x14ac:dyDescent="0.25">
      <c r="A495" s="3">
        <f>TITRES_STAT!B498</f>
        <v>42726</v>
      </c>
      <c r="B495" s="17">
        <f>TITRES_STAT!D498</f>
        <v>1.7444</v>
      </c>
      <c r="C495" s="2">
        <f t="shared" si="53"/>
        <v>0</v>
      </c>
      <c r="D495" s="2">
        <f t="shared" si="54"/>
        <v>1.7468799999999998</v>
      </c>
      <c r="E495" s="2">
        <f t="shared" si="56"/>
        <v>1.7468900000000001</v>
      </c>
      <c r="F495" s="2">
        <f t="shared" si="57"/>
        <v>1.7542949999999995</v>
      </c>
      <c r="G495" s="2">
        <f t="shared" si="51"/>
        <v>1.7605760000000001</v>
      </c>
      <c r="H495" s="2">
        <f t="shared" si="55"/>
        <v>1.750158499999998</v>
      </c>
      <c r="I495" s="2">
        <f t="array" ref="I495">SUMPRODUCT(B479:B498, (ROW(B479:B498)-ROW(B479)+1)) / (20*21/2)</f>
        <v>1.7472152380952382</v>
      </c>
      <c r="J495" s="2">
        <f t="shared" si="58"/>
        <v>1.7510623367130691</v>
      </c>
      <c r="K495" s="2">
        <f t="shared" si="52"/>
        <v>1.7598930508458772</v>
      </c>
    </row>
    <row r="496" spans="1:11" ht="13.5" x14ac:dyDescent="0.25">
      <c r="A496" s="3">
        <f>TITRES_STAT!B499</f>
        <v>42727</v>
      </c>
      <c r="B496" s="17">
        <f>TITRES_STAT!D499</f>
        <v>1.7444</v>
      </c>
      <c r="C496" s="2">
        <f t="shared" si="53"/>
        <v>0</v>
      </c>
      <c r="D496" s="2">
        <f t="shared" si="54"/>
        <v>1.7468799999999998</v>
      </c>
      <c r="E496" s="2">
        <f t="shared" si="56"/>
        <v>1.7468900000000001</v>
      </c>
      <c r="F496" s="2">
        <f t="shared" si="57"/>
        <v>1.7549099999999995</v>
      </c>
      <c r="G496" s="2">
        <f t="shared" si="51"/>
        <v>1.75959</v>
      </c>
      <c r="H496" s="2">
        <f t="shared" si="55"/>
        <v>1.7505284999999977</v>
      </c>
      <c r="I496" s="2">
        <f t="array" ref="I496">SUMPRODUCT(B480:B499, (ROW(B480:B499)-ROW(B480)+1)) / (20*21/2)</f>
        <v>1.7459266666666668</v>
      </c>
      <c r="J496" s="2">
        <f t="shared" si="58"/>
        <v>1.7504278284546815</v>
      </c>
      <c r="K496" s="2">
        <f t="shared" si="52"/>
        <v>1.7592854802244702</v>
      </c>
    </row>
    <row r="497" spans="1:11" ht="13.5" x14ac:dyDescent="0.25">
      <c r="A497" s="3">
        <f>TITRES_STAT!B500</f>
        <v>42730</v>
      </c>
      <c r="B497" s="17">
        <f>TITRES_STAT!D500</f>
        <v>1.7444</v>
      </c>
      <c r="C497" s="2">
        <f t="shared" si="53"/>
        <v>0</v>
      </c>
      <c r="D497" s="2">
        <f t="shared" si="54"/>
        <v>1.7468799999999998</v>
      </c>
      <c r="E497" s="2">
        <f t="shared" si="56"/>
        <v>1.7456500000000001</v>
      </c>
      <c r="F497" s="2">
        <f t="shared" si="57"/>
        <v>1.7536749999999994</v>
      </c>
      <c r="G497" s="2">
        <f t="shared" si="51"/>
        <v>1.758356</v>
      </c>
      <c r="H497" s="2">
        <f t="shared" si="55"/>
        <v>1.7510299999999974</v>
      </c>
      <c r="I497" s="2">
        <f t="array" ref="I497">SUMPRODUCT(B481:B500, (ROW(B481:B500)-ROW(B481)+1)) / (20*21/2)</f>
        <v>1.7459266666666666</v>
      </c>
      <c r="J497" s="2">
        <f t="shared" si="58"/>
        <v>1.7498537495542354</v>
      </c>
      <c r="K497" s="2">
        <f t="shared" si="52"/>
        <v>1.7587017359019419</v>
      </c>
    </row>
    <row r="498" spans="1:11" ht="13.5" x14ac:dyDescent="0.25">
      <c r="A498" s="3">
        <f>TITRES_STAT!B501</f>
        <v>42731</v>
      </c>
      <c r="B498" s="17">
        <f>TITRES_STAT!D501</f>
        <v>1.7383</v>
      </c>
      <c r="C498" s="2">
        <f t="shared" si="53"/>
        <v>-6.0999999999999943E-3</v>
      </c>
      <c r="D498" s="2">
        <f t="shared" si="54"/>
        <v>1.74318</v>
      </c>
      <c r="E498" s="2">
        <f t="shared" si="56"/>
        <v>1.7456500000000001</v>
      </c>
      <c r="F498" s="2">
        <f t="shared" si="57"/>
        <v>1.7518299999999996</v>
      </c>
      <c r="G498" s="2">
        <f t="shared" ref="G498:G561" si="59">AVERAGE(B449:B498)</f>
        <v>1.7576179999999999</v>
      </c>
      <c r="H498" s="2">
        <f t="shared" si="55"/>
        <v>1.7516319999999976</v>
      </c>
      <c r="I498" s="2">
        <f t="array" ref="I498">SUMPRODUCT(B482:B501, (ROW(B482:B501)-ROW(B482)+1)) / (20*21/2)</f>
        <v>1.7455123809523809</v>
      </c>
      <c r="J498" s="2">
        <f t="shared" si="58"/>
        <v>1.7487533924538321</v>
      </c>
      <c r="K498" s="2">
        <f t="shared" si="52"/>
        <v>1.7579016678273558</v>
      </c>
    </row>
    <row r="499" spans="1:11" ht="13.5" x14ac:dyDescent="0.25">
      <c r="A499" s="3">
        <f>TITRES_STAT!B502</f>
        <v>42732</v>
      </c>
      <c r="B499" s="17">
        <f>TITRES_STAT!D502</f>
        <v>1.7383</v>
      </c>
      <c r="C499" s="2">
        <f t="shared" si="53"/>
        <v>0</v>
      </c>
      <c r="D499" s="2">
        <f t="shared" si="54"/>
        <v>1.74196</v>
      </c>
      <c r="E499" s="2">
        <f t="shared" si="56"/>
        <v>1.7444200000000003</v>
      </c>
      <c r="F499" s="2">
        <f t="shared" si="57"/>
        <v>1.7505999999999997</v>
      </c>
      <c r="G499" s="2">
        <f t="shared" si="59"/>
        <v>1.7568799999999996</v>
      </c>
      <c r="H499" s="2">
        <f t="shared" si="55"/>
        <v>1.7520239999999974</v>
      </c>
      <c r="I499" s="2">
        <f t="array" ref="I499">SUMPRODUCT(B483:B502, (ROW(B483:B502)-ROW(B483)+1)) / (20*21/2)</f>
        <v>1.7463966666666666</v>
      </c>
      <c r="J499" s="2">
        <f t="shared" si="58"/>
        <v>1.7477578312677529</v>
      </c>
      <c r="K499" s="2">
        <f t="shared" ref="K499:K562" si="60">$K$4*B499+(1-$K$4)*K498</f>
        <v>1.7571329749713811</v>
      </c>
    </row>
    <row r="500" spans="1:11" ht="13.5" x14ac:dyDescent="0.25">
      <c r="A500" s="3">
        <f>TITRES_STAT!B503</f>
        <v>42733</v>
      </c>
      <c r="B500" s="17">
        <f>TITRES_STAT!D503</f>
        <v>1.7505999999999999</v>
      </c>
      <c r="C500" s="2">
        <f t="shared" si="53"/>
        <v>1.2299999999999978E-2</v>
      </c>
      <c r="D500" s="2">
        <f t="shared" si="54"/>
        <v>1.7431999999999999</v>
      </c>
      <c r="E500" s="2">
        <f t="shared" si="56"/>
        <v>1.7450400000000001</v>
      </c>
      <c r="F500" s="2">
        <f t="shared" si="57"/>
        <v>1.7487499999999998</v>
      </c>
      <c r="G500" s="2">
        <f t="shared" si="59"/>
        <v>1.7561399999999998</v>
      </c>
      <c r="H500" s="2">
        <f t="shared" si="55"/>
        <v>1.7524509999999973</v>
      </c>
      <c r="I500" s="2">
        <f t="array" ref="I500">SUMPRODUCT(B484:B503, (ROW(B484:B503)-ROW(B484)+1)) / (20*21/2)</f>
        <v>1.7461</v>
      </c>
      <c r="J500" s="2">
        <f t="shared" si="58"/>
        <v>1.7480285140041574</v>
      </c>
      <c r="K500" s="2">
        <f t="shared" si="60"/>
        <v>1.7568767798744642</v>
      </c>
    </row>
    <row r="501" spans="1:11" ht="13.5" x14ac:dyDescent="0.25">
      <c r="A501" s="3">
        <f>TITRES_STAT!B504</f>
        <v>42734</v>
      </c>
      <c r="B501" s="17">
        <f>TITRES_STAT!D504</f>
        <v>1.7444</v>
      </c>
      <c r="C501" s="2">
        <f t="shared" si="53"/>
        <v>-6.1999999999999833E-3</v>
      </c>
      <c r="D501" s="2">
        <f t="shared" si="54"/>
        <v>1.7432000000000003</v>
      </c>
      <c r="E501" s="2">
        <f t="shared" si="56"/>
        <v>1.7450400000000001</v>
      </c>
      <c r="F501" s="2">
        <f t="shared" si="57"/>
        <v>1.7475149999999995</v>
      </c>
      <c r="G501" s="2">
        <f t="shared" si="59"/>
        <v>1.7555239999999999</v>
      </c>
      <c r="H501" s="2">
        <f t="shared" si="55"/>
        <v>1.7529784999999973</v>
      </c>
      <c r="I501" s="2">
        <f t="array" ref="I501">SUMPRODUCT(B485:B504, (ROW(B485:B504)-ROW(B485)+1)) / (20*21/2)</f>
        <v>1.745862380952381</v>
      </c>
      <c r="J501" s="2">
        <f t="shared" si="58"/>
        <v>1.7476829412418566</v>
      </c>
      <c r="K501" s="2">
        <f t="shared" si="60"/>
        <v>1.7563874943891911</v>
      </c>
    </row>
    <row r="502" spans="1:11" ht="13.5" x14ac:dyDescent="0.25">
      <c r="A502" s="3">
        <f>TITRES_STAT!B505</f>
        <v>42737</v>
      </c>
      <c r="B502" s="17">
        <f>TITRES_STAT!D505</f>
        <v>1.7567999999999999</v>
      </c>
      <c r="C502" s="2">
        <f t="shared" si="53"/>
        <v>1.2399999999999967E-2</v>
      </c>
      <c r="D502" s="2">
        <f t="shared" si="54"/>
        <v>1.7456799999999997</v>
      </c>
      <c r="E502" s="2">
        <f t="shared" si="56"/>
        <v>1.7462800000000001</v>
      </c>
      <c r="F502" s="2">
        <f t="shared" si="57"/>
        <v>1.7475149999999995</v>
      </c>
      <c r="G502" s="2">
        <f t="shared" si="59"/>
        <v>1.7550319999999997</v>
      </c>
      <c r="H502" s="2">
        <f t="shared" si="55"/>
        <v>1.7532004999999975</v>
      </c>
      <c r="I502" s="2">
        <f t="array" ref="I502">SUMPRODUCT(B486:B505, (ROW(B486:B505)-ROW(B486)+1)) / (20*21/2)</f>
        <v>1.7456838095238094</v>
      </c>
      <c r="J502" s="2">
        <f t="shared" si="58"/>
        <v>1.7485512325521559</v>
      </c>
      <c r="K502" s="2">
        <f t="shared" si="60"/>
        <v>1.756403671079811</v>
      </c>
    </row>
    <row r="503" spans="1:11" ht="13.5" x14ac:dyDescent="0.25">
      <c r="A503" s="3">
        <f>TITRES_STAT!B506</f>
        <v>42738</v>
      </c>
      <c r="B503" s="17">
        <f>TITRES_STAT!D506</f>
        <v>1.7444</v>
      </c>
      <c r="C503" s="2">
        <f t="shared" si="53"/>
        <v>-1.2399999999999967E-2</v>
      </c>
      <c r="D503" s="2">
        <f t="shared" si="54"/>
        <v>1.7469000000000001</v>
      </c>
      <c r="E503" s="2">
        <f t="shared" si="56"/>
        <v>1.7450400000000001</v>
      </c>
      <c r="F503" s="2">
        <f t="shared" si="57"/>
        <v>1.7468949999999996</v>
      </c>
      <c r="G503" s="2">
        <f t="shared" si="59"/>
        <v>1.7542919999999995</v>
      </c>
      <c r="H503" s="2">
        <f t="shared" si="55"/>
        <v>1.7532554999999974</v>
      </c>
      <c r="I503" s="2">
        <f t="array" ref="I503">SUMPRODUCT(B487:B506, (ROW(B487:B506)-ROW(B487)+1)) / (20*21/2)</f>
        <v>1.7449538095238097</v>
      </c>
      <c r="J503" s="2">
        <f t="shared" si="58"/>
        <v>1.7481558770709982</v>
      </c>
      <c r="K503" s="2">
        <f t="shared" si="60"/>
        <v>1.7559329388806026</v>
      </c>
    </row>
    <row r="504" spans="1:11" ht="13.5" x14ac:dyDescent="0.25">
      <c r="A504" s="3">
        <f>TITRES_STAT!B507</f>
        <v>42739</v>
      </c>
      <c r="B504" s="17">
        <f>TITRES_STAT!D507</f>
        <v>1.7444</v>
      </c>
      <c r="C504" s="2">
        <f t="shared" si="53"/>
        <v>0</v>
      </c>
      <c r="D504" s="2">
        <f t="shared" si="54"/>
        <v>1.7481200000000001</v>
      </c>
      <c r="E504" s="2">
        <f t="shared" si="56"/>
        <v>1.7450400000000001</v>
      </c>
      <c r="F504" s="2">
        <f t="shared" si="57"/>
        <v>1.7462749999999996</v>
      </c>
      <c r="G504" s="2">
        <f t="shared" si="59"/>
        <v>1.7536759999999996</v>
      </c>
      <c r="H504" s="2">
        <f t="shared" si="55"/>
        <v>1.7531789999999972</v>
      </c>
      <c r="I504" s="2">
        <f t="array" ref="I504">SUMPRODUCT(B488:B507, (ROW(B488:B507)-ROW(B488)+1)) / (20*21/2)</f>
        <v>1.7448338095238094</v>
      </c>
      <c r="J504" s="2">
        <f t="shared" si="58"/>
        <v>1.7477981744928077</v>
      </c>
      <c r="K504" s="2">
        <f t="shared" si="60"/>
        <v>1.7554806667676379</v>
      </c>
    </row>
    <row r="505" spans="1:11" ht="13.5" x14ac:dyDescent="0.25">
      <c r="A505" s="3">
        <f>TITRES_STAT!B508</f>
        <v>42740</v>
      </c>
      <c r="B505" s="17">
        <f>TITRES_STAT!D508</f>
        <v>1.7444</v>
      </c>
      <c r="C505" s="2">
        <f t="shared" si="53"/>
        <v>0</v>
      </c>
      <c r="D505" s="2">
        <f t="shared" si="54"/>
        <v>1.7468799999999998</v>
      </c>
      <c r="E505" s="2">
        <f t="shared" si="56"/>
        <v>1.7450400000000001</v>
      </c>
      <c r="F505" s="2">
        <f t="shared" si="57"/>
        <v>1.7459649999999995</v>
      </c>
      <c r="G505" s="2">
        <f t="shared" si="59"/>
        <v>1.7530599999999996</v>
      </c>
      <c r="H505" s="2">
        <f t="shared" si="55"/>
        <v>1.7531814999999973</v>
      </c>
      <c r="I505" s="2">
        <f t="array" ref="I505">SUMPRODUCT(B489:B508, (ROW(B489:B508)-ROW(B489)+1)) / (20*21/2)</f>
        <v>1.7447728571428569</v>
      </c>
      <c r="J505" s="2">
        <f t="shared" si="58"/>
        <v>1.747474538826826</v>
      </c>
      <c r="K505" s="2">
        <f t="shared" si="60"/>
        <v>1.7550461308159657</v>
      </c>
    </row>
    <row r="506" spans="1:11" ht="13.5" x14ac:dyDescent="0.25">
      <c r="A506" s="3">
        <f>TITRES_STAT!B509</f>
        <v>42741</v>
      </c>
      <c r="B506" s="17">
        <f>TITRES_STAT!D509</f>
        <v>1.7383</v>
      </c>
      <c r="C506" s="2">
        <f t="shared" si="53"/>
        <v>-6.0999999999999943E-3</v>
      </c>
      <c r="D506" s="2">
        <f t="shared" si="54"/>
        <v>1.7456599999999998</v>
      </c>
      <c r="E506" s="2">
        <f t="shared" si="56"/>
        <v>1.7444300000000001</v>
      </c>
      <c r="F506" s="2">
        <f t="shared" si="57"/>
        <v>1.7456599999999998</v>
      </c>
      <c r="G506" s="2">
        <f t="shared" si="59"/>
        <v>1.7523219999999993</v>
      </c>
      <c r="H506" s="2">
        <f t="shared" si="55"/>
        <v>1.7533109999999972</v>
      </c>
      <c r="I506" s="2">
        <f t="array" ref="I506">SUMPRODUCT(B490:B509, (ROW(B490:B509)-ROW(B490)+1)) / (20*21/2)</f>
        <v>1.7458638095238095</v>
      </c>
      <c r="J506" s="2">
        <f t="shared" si="58"/>
        <v>1.7466007732242712</v>
      </c>
      <c r="K506" s="2">
        <f t="shared" si="60"/>
        <v>1.7543894198035748</v>
      </c>
    </row>
    <row r="507" spans="1:11" ht="13.5" x14ac:dyDescent="0.25">
      <c r="A507" s="3">
        <f>TITRES_STAT!B510</f>
        <v>42744</v>
      </c>
      <c r="B507" s="17">
        <f>TITRES_STAT!D510</f>
        <v>1.7444</v>
      </c>
      <c r="C507" s="2">
        <f t="shared" si="53"/>
        <v>6.0999999999999943E-3</v>
      </c>
      <c r="D507" s="2">
        <f t="shared" si="54"/>
        <v>1.74318</v>
      </c>
      <c r="E507" s="2">
        <f t="shared" si="56"/>
        <v>1.7444300000000001</v>
      </c>
      <c r="F507" s="2">
        <f t="shared" si="57"/>
        <v>1.7450399999999995</v>
      </c>
      <c r="G507" s="2">
        <f t="shared" si="59"/>
        <v>1.7517059999999993</v>
      </c>
      <c r="H507" s="2">
        <f t="shared" si="55"/>
        <v>1.7534709999999969</v>
      </c>
      <c r="I507" s="2">
        <f t="array" ref="I507">SUMPRODUCT(B491:B510, (ROW(B491:B510)-ROW(B491)+1)) / (20*21/2)</f>
        <v>1.746334761904762</v>
      </c>
      <c r="J507" s="2">
        <f t="shared" si="58"/>
        <v>1.7463911757743404</v>
      </c>
      <c r="K507" s="2">
        <f t="shared" si="60"/>
        <v>1.7539976778504935</v>
      </c>
    </row>
    <row r="508" spans="1:11" ht="13.5" x14ac:dyDescent="0.25">
      <c r="A508" s="3">
        <f>TITRES_STAT!B511</f>
        <v>42745</v>
      </c>
      <c r="B508" s="17">
        <f>TITRES_STAT!D511</f>
        <v>1.7444</v>
      </c>
      <c r="C508" s="2">
        <f t="shared" si="53"/>
        <v>0</v>
      </c>
      <c r="D508" s="2">
        <f t="shared" si="54"/>
        <v>1.74318</v>
      </c>
      <c r="E508" s="2">
        <f t="shared" si="56"/>
        <v>1.7450400000000001</v>
      </c>
      <c r="F508" s="2">
        <f t="shared" si="57"/>
        <v>1.7453449999999997</v>
      </c>
      <c r="G508" s="2">
        <f t="shared" si="59"/>
        <v>1.7510899999999991</v>
      </c>
      <c r="H508" s="2">
        <f t="shared" si="55"/>
        <v>1.7535519999999969</v>
      </c>
      <c r="I508" s="2">
        <f t="array" ref="I508">SUMPRODUCT(B492:B511, (ROW(B492:B511)-ROW(B492)+1)) / (20*21/2)</f>
        <v>1.74677619047619</v>
      </c>
      <c r="J508" s="2">
        <f t="shared" si="58"/>
        <v>1.746201539986308</v>
      </c>
      <c r="K508" s="2">
        <f t="shared" si="60"/>
        <v>1.7536212983269448</v>
      </c>
    </row>
    <row r="509" spans="1:11" ht="13.5" x14ac:dyDescent="0.25">
      <c r="A509" s="3">
        <f>TITRES_STAT!B512</f>
        <v>42746</v>
      </c>
      <c r="B509" s="17">
        <f>TITRES_STAT!D512</f>
        <v>1.7567999999999999</v>
      </c>
      <c r="C509" s="2">
        <f t="shared" si="53"/>
        <v>1.2399999999999967E-2</v>
      </c>
      <c r="D509" s="2">
        <f t="shared" si="54"/>
        <v>1.7456599999999998</v>
      </c>
      <c r="E509" s="2">
        <f t="shared" si="56"/>
        <v>1.7468900000000001</v>
      </c>
      <c r="F509" s="2">
        <f t="shared" si="57"/>
        <v>1.7456549999999997</v>
      </c>
      <c r="G509" s="2">
        <f t="shared" si="59"/>
        <v>1.7508439999999994</v>
      </c>
      <c r="H509" s="2">
        <f t="shared" si="55"/>
        <v>1.7536949999999967</v>
      </c>
      <c r="I509" s="2">
        <f t="array" ref="I509">SUMPRODUCT(B493:B512, (ROW(B493:B512)-ROW(B493)+1)) / (20*21/2)</f>
        <v>1.7471880952380952</v>
      </c>
      <c r="J509" s="2">
        <f t="shared" si="58"/>
        <v>1.7472109171304693</v>
      </c>
      <c r="K509" s="2">
        <f t="shared" si="60"/>
        <v>1.7537459532945157</v>
      </c>
    </row>
    <row r="510" spans="1:11" ht="13.5" x14ac:dyDescent="0.25">
      <c r="A510" s="3">
        <f>TITRES_STAT!B513</f>
        <v>42747</v>
      </c>
      <c r="B510" s="17">
        <f>TITRES_STAT!D513</f>
        <v>1.7505999999999999</v>
      </c>
      <c r="C510" s="2">
        <f t="shared" si="53"/>
        <v>-6.1999999999999833E-3</v>
      </c>
      <c r="D510" s="2">
        <f t="shared" si="54"/>
        <v>1.7469000000000001</v>
      </c>
      <c r="E510" s="2">
        <f t="shared" si="56"/>
        <v>1.7468900000000001</v>
      </c>
      <c r="F510" s="2">
        <f t="shared" si="57"/>
        <v>1.7459649999999995</v>
      </c>
      <c r="G510" s="2">
        <f t="shared" si="59"/>
        <v>1.7504739999999992</v>
      </c>
      <c r="H510" s="2">
        <f t="shared" si="55"/>
        <v>1.7540434999999974</v>
      </c>
      <c r="I510" s="2">
        <f t="array" ref="I510">SUMPRODUCT(B494:B513, (ROW(B494:B513)-ROW(B494)+1)) / (20*21/2)</f>
        <v>1.7569609523809524</v>
      </c>
      <c r="J510" s="2">
        <f t="shared" si="58"/>
        <v>1.7475336869275675</v>
      </c>
      <c r="K510" s="2">
        <f t="shared" si="60"/>
        <v>1.7536225825770837</v>
      </c>
    </row>
    <row r="511" spans="1:11" ht="13.5" x14ac:dyDescent="0.25">
      <c r="A511" s="3">
        <f>TITRES_STAT!B514</f>
        <v>42748</v>
      </c>
      <c r="B511" s="17">
        <f>TITRES_STAT!D514</f>
        <v>1.7505999999999999</v>
      </c>
      <c r="C511" s="2">
        <f t="shared" si="53"/>
        <v>0</v>
      </c>
      <c r="D511" s="2">
        <f t="shared" si="54"/>
        <v>1.74936</v>
      </c>
      <c r="E511" s="2">
        <f t="shared" si="56"/>
        <v>1.7475100000000001</v>
      </c>
      <c r="F511" s="2">
        <f t="shared" si="57"/>
        <v>1.7462749999999996</v>
      </c>
      <c r="G511" s="2">
        <f t="shared" si="59"/>
        <v>1.7501039999999994</v>
      </c>
      <c r="H511" s="2">
        <f t="shared" si="55"/>
        <v>1.7543919999999975</v>
      </c>
      <c r="I511" s="2">
        <f t="array" ref="I511">SUMPRODUCT(B495:B514, (ROW(B495:B514)-ROW(B495)+1)) / (20*21/2)</f>
        <v>1.7657128571428573</v>
      </c>
      <c r="J511" s="2">
        <f t="shared" si="58"/>
        <v>1.7478257167439897</v>
      </c>
      <c r="K511" s="2">
        <f t="shared" si="60"/>
        <v>1.753504049927002</v>
      </c>
    </row>
    <row r="512" spans="1:11" ht="13.5" x14ac:dyDescent="0.25">
      <c r="A512" s="3">
        <f>TITRES_STAT!B515</f>
        <v>42751</v>
      </c>
      <c r="B512" s="17">
        <f>TITRES_STAT!D515</f>
        <v>1.7505999999999999</v>
      </c>
      <c r="C512" s="2">
        <f t="shared" si="53"/>
        <v>0</v>
      </c>
      <c r="D512" s="2">
        <f t="shared" si="54"/>
        <v>1.7505999999999999</v>
      </c>
      <c r="E512" s="2">
        <f t="shared" si="56"/>
        <v>1.7468900000000001</v>
      </c>
      <c r="F512" s="2">
        <f t="shared" si="57"/>
        <v>1.7465849999999996</v>
      </c>
      <c r="G512" s="2">
        <f t="shared" si="59"/>
        <v>1.7501039999999997</v>
      </c>
      <c r="H512" s="2">
        <f t="shared" si="55"/>
        <v>1.7546879999999976</v>
      </c>
      <c r="I512" s="2">
        <f t="array" ref="I512">SUMPRODUCT(B496:B515, (ROW(B496:B515)-ROW(B496)+1)) / (20*21/2)</f>
        <v>1.7728138095238091</v>
      </c>
      <c r="J512" s="2">
        <f t="shared" si="58"/>
        <v>1.7480899341969429</v>
      </c>
      <c r="K512" s="2">
        <f t="shared" si="60"/>
        <v>1.7533901656161393</v>
      </c>
    </row>
    <row r="513" spans="1:11" ht="13.5" x14ac:dyDescent="0.25">
      <c r="A513" s="3">
        <f>TITRES_STAT!B516</f>
        <v>42752</v>
      </c>
      <c r="B513" s="17">
        <f>TITRES_STAT!D516</f>
        <v>1.8492</v>
      </c>
      <c r="C513" s="2">
        <f t="shared" si="53"/>
        <v>9.8600000000000021E-2</v>
      </c>
      <c r="D513" s="2">
        <f t="shared" si="54"/>
        <v>1.7715599999999998</v>
      </c>
      <c r="E513" s="2">
        <f t="shared" si="56"/>
        <v>1.7573700000000003</v>
      </c>
      <c r="F513" s="2">
        <f t="shared" si="57"/>
        <v>1.7512049999999999</v>
      </c>
      <c r="G513" s="2">
        <f t="shared" si="59"/>
        <v>1.7520759999999995</v>
      </c>
      <c r="H513" s="2">
        <f t="shared" si="55"/>
        <v>1.7555294999999977</v>
      </c>
      <c r="I513" s="2">
        <f t="array" ref="I513">SUMPRODUCT(B497:B516, (ROW(B497:B516)-ROW(B497)+1)) / (20*21/2)</f>
        <v>1.7795038095238094</v>
      </c>
      <c r="J513" s="2">
        <f t="shared" si="58"/>
        <v>1.7577194642734244</v>
      </c>
      <c r="K513" s="2">
        <f t="shared" si="60"/>
        <v>1.7571474140233496</v>
      </c>
    </row>
    <row r="514" spans="1:11" ht="13.5" x14ac:dyDescent="0.25">
      <c r="A514" s="3">
        <f>TITRES_STAT!B517</f>
        <v>42753</v>
      </c>
      <c r="B514" s="17">
        <f>TITRES_STAT!D517</f>
        <v>1.8431</v>
      </c>
      <c r="C514" s="2">
        <f t="shared" si="53"/>
        <v>-6.0999999999999943E-3</v>
      </c>
      <c r="D514" s="2">
        <f t="shared" si="54"/>
        <v>1.7888199999999999</v>
      </c>
      <c r="E514" s="2">
        <f t="shared" si="56"/>
        <v>1.7672399999999999</v>
      </c>
      <c r="F514" s="2">
        <f t="shared" si="57"/>
        <v>1.7561399999999996</v>
      </c>
      <c r="G514" s="2">
        <f t="shared" si="59"/>
        <v>1.7536799999999999</v>
      </c>
      <c r="H514" s="2">
        <f t="shared" si="55"/>
        <v>1.7564454999999981</v>
      </c>
      <c r="I514" s="2">
        <f t="array" ref="I514">SUMPRODUCT(B498:B517, (ROW(B498:B517)-ROW(B498)+1)) / (20*21/2)</f>
        <v>1.7846114285714285</v>
      </c>
      <c r="J514" s="2">
        <f t="shared" si="58"/>
        <v>1.7658509438664316</v>
      </c>
      <c r="K514" s="2">
        <f t="shared" si="60"/>
        <v>1.7605181036694928</v>
      </c>
    </row>
    <row r="515" spans="1:11" ht="13.5" x14ac:dyDescent="0.25">
      <c r="A515" s="3">
        <f>TITRES_STAT!B518</f>
        <v>42754</v>
      </c>
      <c r="B515" s="17">
        <f>TITRES_STAT!D518</f>
        <v>1.8307</v>
      </c>
      <c r="C515" s="2">
        <f t="shared" si="53"/>
        <v>-1.2399999999999967E-2</v>
      </c>
      <c r="D515" s="2">
        <f t="shared" si="54"/>
        <v>1.8048399999999998</v>
      </c>
      <c r="E515" s="2">
        <f t="shared" si="56"/>
        <v>1.7758700000000001</v>
      </c>
      <c r="F515" s="2">
        <f t="shared" si="57"/>
        <v>1.7604549999999997</v>
      </c>
      <c r="G515" s="2">
        <f t="shared" si="59"/>
        <v>1.7550359999999998</v>
      </c>
      <c r="H515" s="2">
        <f t="shared" si="55"/>
        <v>1.757194499999998</v>
      </c>
      <c r="I515" s="2">
        <f t="array" ref="I515">SUMPRODUCT(B499:B518, (ROW(B499:B518)-ROW(B499)+1)) / (20*21/2)</f>
        <v>1.789957142857143</v>
      </c>
      <c r="J515" s="2">
        <f t="shared" si="58"/>
        <v>1.772027044450581</v>
      </c>
      <c r="K515" s="2">
        <f t="shared" si="60"/>
        <v>1.7632703348981402</v>
      </c>
    </row>
    <row r="516" spans="1:11" ht="13.5" x14ac:dyDescent="0.25">
      <c r="A516" s="3">
        <f>TITRES_STAT!B519</f>
        <v>42755</v>
      </c>
      <c r="B516" s="17">
        <f>TITRES_STAT!D519</f>
        <v>1.8307</v>
      </c>
      <c r="C516" s="2">
        <f t="shared" ref="C516:C579" si="61">B516-B515</f>
        <v>0</v>
      </c>
      <c r="D516" s="2">
        <f t="shared" si="54"/>
        <v>1.8208600000000001</v>
      </c>
      <c r="E516" s="2">
        <f t="shared" si="56"/>
        <v>1.78511</v>
      </c>
      <c r="F516" s="2">
        <f t="shared" si="57"/>
        <v>1.7647699999999997</v>
      </c>
      <c r="G516" s="2">
        <f t="shared" si="59"/>
        <v>1.7562679999999995</v>
      </c>
      <c r="H516" s="2">
        <f t="shared" si="55"/>
        <v>1.7579434999999979</v>
      </c>
      <c r="I516" s="2">
        <f t="array" ref="I516">SUMPRODUCT(B500:B519, (ROW(B500:B519)-ROW(B500)+1)) / (20*21/2)</f>
        <v>1.7913680952380953</v>
      </c>
      <c r="J516" s="2">
        <f t="shared" si="58"/>
        <v>1.7776149449790972</v>
      </c>
      <c r="K516" s="2">
        <f t="shared" si="60"/>
        <v>1.7659146354903701</v>
      </c>
    </row>
    <row r="517" spans="1:11" ht="13.5" x14ac:dyDescent="0.25">
      <c r="A517" s="3">
        <f>TITRES_STAT!B520</f>
        <v>42758</v>
      </c>
      <c r="B517" s="17">
        <f>TITRES_STAT!D520</f>
        <v>1.8184</v>
      </c>
      <c r="C517" s="2">
        <f t="shared" si="61"/>
        <v>-1.2299999999999978E-2</v>
      </c>
      <c r="D517" s="2">
        <f t="shared" si="54"/>
        <v>1.8344200000000002</v>
      </c>
      <c r="E517" s="2">
        <f t="shared" si="56"/>
        <v>1.79251</v>
      </c>
      <c r="F517" s="2">
        <f t="shared" si="57"/>
        <v>1.7684699999999995</v>
      </c>
      <c r="G517" s="2">
        <f t="shared" si="59"/>
        <v>1.7574999999999994</v>
      </c>
      <c r="H517" s="2">
        <f t="shared" si="55"/>
        <v>1.7586309999999978</v>
      </c>
      <c r="I517" s="2">
        <f t="array" ref="I517">SUMPRODUCT(B501:B520, (ROW(B501:B520)-ROW(B501)+1)) / (20*21/2)</f>
        <v>1.7925442857142857</v>
      </c>
      <c r="J517" s="2">
        <f t="shared" si="58"/>
        <v>1.7814992359334689</v>
      </c>
      <c r="K517" s="2">
        <f t="shared" si="60"/>
        <v>1.7679728850789831</v>
      </c>
    </row>
    <row r="518" spans="1:11" ht="13.5" x14ac:dyDescent="0.25">
      <c r="A518" s="3">
        <f>TITRES_STAT!B521</f>
        <v>42759</v>
      </c>
      <c r="B518" s="17">
        <f>TITRES_STAT!D521</f>
        <v>1.8246</v>
      </c>
      <c r="C518" s="2">
        <f t="shared" si="61"/>
        <v>6.1999999999999833E-3</v>
      </c>
      <c r="D518" s="2">
        <f t="shared" ref="D518:D581" si="62">AVERAGE(B514:B518)</f>
        <v>1.8295000000000001</v>
      </c>
      <c r="E518" s="2">
        <f t="shared" si="56"/>
        <v>1.8005299999999997</v>
      </c>
      <c r="F518" s="2">
        <f t="shared" si="57"/>
        <v>1.7727849999999996</v>
      </c>
      <c r="G518" s="2">
        <f t="shared" si="59"/>
        <v>1.7588559999999995</v>
      </c>
      <c r="H518" s="2">
        <f t="shared" si="55"/>
        <v>1.7592969999999972</v>
      </c>
      <c r="I518" s="2">
        <f t="array" ref="I518">SUMPRODUCT(B502:B521, (ROW(B502:B521)-ROW(B502)+1)) / (20*21/2)</f>
        <v>1.7953061904761907</v>
      </c>
      <c r="J518" s="2">
        <f t="shared" si="58"/>
        <v>1.7856040706064717</v>
      </c>
      <c r="K518" s="2">
        <f t="shared" si="60"/>
        <v>1.7701935562523563</v>
      </c>
    </row>
    <row r="519" spans="1:11" ht="13.5" x14ac:dyDescent="0.25">
      <c r="A519" s="3">
        <f>TITRES_STAT!B522</f>
        <v>42760</v>
      </c>
      <c r="B519" s="17">
        <f>TITRES_STAT!D522</f>
        <v>1.7876000000000001</v>
      </c>
      <c r="C519" s="2">
        <f t="shared" si="61"/>
        <v>-3.6999999999999922E-2</v>
      </c>
      <c r="D519" s="2">
        <f t="shared" si="62"/>
        <v>1.8184</v>
      </c>
      <c r="E519" s="2">
        <f t="shared" si="56"/>
        <v>1.8036100000000002</v>
      </c>
      <c r="F519" s="2">
        <f t="shared" si="57"/>
        <v>1.7752499999999998</v>
      </c>
      <c r="G519" s="2">
        <f t="shared" si="59"/>
        <v>1.7594719999999995</v>
      </c>
      <c r="H519" s="2">
        <f t="shared" si="55"/>
        <v>1.7598304999999974</v>
      </c>
      <c r="I519" s="2">
        <f t="array" ref="I519">SUMPRODUCT(B503:B522, (ROW(B503:B522)-ROW(B503)+1)) / (20*21/2)</f>
        <v>1.797774285714286</v>
      </c>
      <c r="J519" s="2">
        <f t="shared" si="58"/>
        <v>1.7857941591201409</v>
      </c>
      <c r="K519" s="2">
        <f t="shared" si="60"/>
        <v>1.7708761618895188</v>
      </c>
    </row>
    <row r="520" spans="1:11" ht="13.5" x14ac:dyDescent="0.25">
      <c r="A520" s="3">
        <f>TITRES_STAT!B523</f>
        <v>42761</v>
      </c>
      <c r="B520" s="17">
        <f>TITRES_STAT!D523</f>
        <v>1.7876000000000001</v>
      </c>
      <c r="C520" s="2">
        <f t="shared" si="61"/>
        <v>0</v>
      </c>
      <c r="D520" s="2">
        <f t="shared" si="62"/>
        <v>1.8097799999999999</v>
      </c>
      <c r="E520" s="2">
        <f t="shared" si="56"/>
        <v>1.80731</v>
      </c>
      <c r="F520" s="2">
        <f t="shared" si="57"/>
        <v>1.7770999999999997</v>
      </c>
      <c r="G520" s="2">
        <f t="shared" si="59"/>
        <v>1.7603359999999997</v>
      </c>
      <c r="H520" s="2">
        <f t="shared" si="55"/>
        <v>1.7603639999999976</v>
      </c>
      <c r="I520" s="2">
        <f t="array" ref="I520">SUMPRODUCT(B504:B523, (ROW(B504:B523)-ROW(B504)+1)) / (20*21/2)</f>
        <v>1.8000076190476191</v>
      </c>
      <c r="J520" s="2">
        <f t="shared" si="58"/>
        <v>1.7859661439658419</v>
      </c>
      <c r="K520" s="2">
        <f t="shared" si="60"/>
        <v>1.771531998678165</v>
      </c>
    </row>
    <row r="521" spans="1:11" ht="13.5" x14ac:dyDescent="0.25">
      <c r="A521" s="3">
        <f>TITRES_STAT!B524</f>
        <v>42762</v>
      </c>
      <c r="B521" s="17">
        <f>TITRES_STAT!D524</f>
        <v>1.8061</v>
      </c>
      <c r="C521" s="2">
        <f t="shared" si="61"/>
        <v>1.8499999999999961E-2</v>
      </c>
      <c r="D521" s="2">
        <f t="shared" si="62"/>
        <v>1.8048600000000001</v>
      </c>
      <c r="E521" s="2">
        <f t="shared" si="56"/>
        <v>1.8128600000000001</v>
      </c>
      <c r="F521" s="2">
        <f t="shared" si="57"/>
        <v>1.7801849999999999</v>
      </c>
      <c r="G521" s="2">
        <f t="shared" si="59"/>
        <v>1.7616919999999996</v>
      </c>
      <c r="H521" s="2">
        <f t="shared" si="55"/>
        <v>1.7608584999999977</v>
      </c>
      <c r="I521" s="2">
        <f t="array" ref="I521">SUMPRODUCT(B505:B524, (ROW(B505:B524)-ROW(B505)+1)) / (20*21/2)</f>
        <v>1.8019471428571427</v>
      </c>
      <c r="J521" s="2">
        <f t="shared" si="58"/>
        <v>1.7878836540643332</v>
      </c>
      <c r="K521" s="2">
        <f t="shared" si="60"/>
        <v>1.7728876065731389</v>
      </c>
    </row>
    <row r="522" spans="1:11" ht="13.5" x14ac:dyDescent="0.25">
      <c r="A522" s="3">
        <f>TITRES_STAT!B525</f>
        <v>42765</v>
      </c>
      <c r="B522" s="17">
        <f>TITRES_STAT!D525</f>
        <v>1.8061</v>
      </c>
      <c r="C522" s="2">
        <f t="shared" si="61"/>
        <v>0</v>
      </c>
      <c r="D522" s="2">
        <f t="shared" si="62"/>
        <v>1.8024</v>
      </c>
      <c r="E522" s="2">
        <f t="shared" si="56"/>
        <v>1.8184100000000001</v>
      </c>
      <c r="F522" s="2">
        <f t="shared" si="57"/>
        <v>1.7826500000000003</v>
      </c>
      <c r="G522" s="2">
        <f t="shared" si="59"/>
        <v>1.7631719999999995</v>
      </c>
      <c r="H522" s="2">
        <f t="shared" ref="H522:H585" si="63">AVERAGE(B323:B522)</f>
        <v>1.7612744999999979</v>
      </c>
      <c r="I522" s="2">
        <f t="array" ref="I522">SUMPRODUCT(B506:B525, (ROW(B506:B525)-ROW(B506)+1)) / (20*21/2)</f>
        <v>1.8018309523809524</v>
      </c>
      <c r="J522" s="2">
        <f t="shared" si="58"/>
        <v>1.7896185441534445</v>
      </c>
      <c r="K522" s="2">
        <f t="shared" si="60"/>
        <v>1.7741900533741923</v>
      </c>
    </row>
    <row r="523" spans="1:11" ht="13.5" x14ac:dyDescent="0.25">
      <c r="A523" s="3">
        <f>TITRES_STAT!B526</f>
        <v>42766</v>
      </c>
      <c r="B523" s="17">
        <f>TITRES_STAT!D526</f>
        <v>1.8061</v>
      </c>
      <c r="C523" s="2">
        <f t="shared" si="61"/>
        <v>0</v>
      </c>
      <c r="D523" s="2">
        <f t="shared" si="62"/>
        <v>1.7987000000000002</v>
      </c>
      <c r="E523" s="2">
        <f t="shared" si="56"/>
        <v>1.8141000000000003</v>
      </c>
      <c r="F523" s="2">
        <f t="shared" si="57"/>
        <v>1.7857350000000003</v>
      </c>
      <c r="G523" s="2">
        <f t="shared" si="59"/>
        <v>1.7646519999999994</v>
      </c>
      <c r="H523" s="2">
        <f t="shared" si="63"/>
        <v>1.7617954999999978</v>
      </c>
      <c r="I523" s="2">
        <f t="array" ref="I523">SUMPRODUCT(B507:B526, (ROW(B507:B526)-ROW(B507)+1)) / (20*21/2)</f>
        <v>1.8015090476190478</v>
      </c>
      <c r="J523" s="2">
        <f t="shared" si="58"/>
        <v>1.7911882066150213</v>
      </c>
      <c r="K523" s="2">
        <f t="shared" si="60"/>
        <v>1.7754414238301064</v>
      </c>
    </row>
    <row r="524" spans="1:11" ht="13.5" x14ac:dyDescent="0.25">
      <c r="A524" s="3">
        <f>TITRES_STAT!B527</f>
        <v>42767</v>
      </c>
      <c r="B524" s="17">
        <f>TITRES_STAT!D527</f>
        <v>1.8061</v>
      </c>
      <c r="C524" s="2">
        <f t="shared" si="61"/>
        <v>0</v>
      </c>
      <c r="D524" s="2">
        <f t="shared" si="62"/>
        <v>1.8024</v>
      </c>
      <c r="E524" s="2">
        <f t="shared" ref="E524:E587" si="64">AVERAGE(B515:B524)</f>
        <v>1.8104000000000002</v>
      </c>
      <c r="F524" s="2">
        <f t="shared" si="57"/>
        <v>1.7888200000000001</v>
      </c>
      <c r="G524" s="2">
        <f t="shared" si="59"/>
        <v>1.7661319999999996</v>
      </c>
      <c r="H524" s="2">
        <f t="shared" si="63"/>
        <v>1.762158999999998</v>
      </c>
      <c r="I524" s="2">
        <f t="array" ref="I524">SUMPRODUCT(B508:B527, (ROW(B508:B527)-ROW(B508)+1)) / (20*21/2)</f>
        <v>1.8021238095238097</v>
      </c>
      <c r="J524" s="2">
        <f t="shared" si="58"/>
        <v>1.7926083774135908</v>
      </c>
      <c r="K524" s="2">
        <f t="shared" si="60"/>
        <v>1.776643720934808</v>
      </c>
    </row>
    <row r="525" spans="1:11" ht="13.5" x14ac:dyDescent="0.25">
      <c r="A525" s="3">
        <f>TITRES_STAT!B528</f>
        <v>42768</v>
      </c>
      <c r="B525" s="17">
        <f>TITRES_STAT!D528</f>
        <v>1.7876000000000001</v>
      </c>
      <c r="C525" s="2">
        <f t="shared" si="61"/>
        <v>-1.8499999999999961E-2</v>
      </c>
      <c r="D525" s="2">
        <f t="shared" si="62"/>
        <v>1.8024</v>
      </c>
      <c r="E525" s="2">
        <f t="shared" si="64"/>
        <v>1.8060900000000004</v>
      </c>
      <c r="F525" s="2">
        <f t="shared" si="57"/>
        <v>1.79098</v>
      </c>
      <c r="G525" s="2">
        <f t="shared" si="59"/>
        <v>1.7671179999999993</v>
      </c>
      <c r="H525" s="2">
        <f t="shared" si="63"/>
        <v>1.7625874999999984</v>
      </c>
      <c r="I525" s="2">
        <f t="array" ref="I525">SUMPRODUCT(B509:B528, (ROW(B509:B528)-ROW(B509)+1)) / (20*21/2)</f>
        <v>1.8013028571428573</v>
      </c>
      <c r="J525" s="2">
        <f t="shared" si="58"/>
        <v>1.7921313890884869</v>
      </c>
      <c r="K525" s="2">
        <f t="shared" si="60"/>
        <v>1.7770733789373645</v>
      </c>
    </row>
    <row r="526" spans="1:11" ht="13.5" x14ac:dyDescent="0.25">
      <c r="A526" s="3">
        <f>TITRES_STAT!B529</f>
        <v>42769</v>
      </c>
      <c r="B526" s="17">
        <f>TITRES_STAT!D529</f>
        <v>1.7876000000000001</v>
      </c>
      <c r="C526" s="2">
        <f t="shared" si="61"/>
        <v>0</v>
      </c>
      <c r="D526" s="2">
        <f t="shared" si="62"/>
        <v>1.7987000000000002</v>
      </c>
      <c r="E526" s="2">
        <f t="shared" si="64"/>
        <v>1.8017800000000004</v>
      </c>
      <c r="F526" s="2">
        <f t="shared" si="57"/>
        <v>1.7934449999999997</v>
      </c>
      <c r="G526" s="2">
        <f t="shared" si="59"/>
        <v>1.7682279999999995</v>
      </c>
      <c r="H526" s="2">
        <f t="shared" si="63"/>
        <v>1.7626479999999984</v>
      </c>
      <c r="I526" s="2">
        <f t="array" ref="I526">SUMPRODUCT(B510:B529, (ROW(B510:B529)-ROW(B510)+1)) / (20*21/2)</f>
        <v>1.8002761904761904</v>
      </c>
      <c r="J526" s="2">
        <f t="shared" si="58"/>
        <v>1.7916998282229166</v>
      </c>
      <c r="K526" s="2">
        <f t="shared" si="60"/>
        <v>1.7774861876064874</v>
      </c>
    </row>
    <row r="527" spans="1:11" ht="13.5" x14ac:dyDescent="0.25">
      <c r="A527" s="3">
        <f>TITRES_STAT!B530</f>
        <v>42772</v>
      </c>
      <c r="B527" s="17">
        <f>TITRES_STAT!D530</f>
        <v>1.7999000000000001</v>
      </c>
      <c r="C527" s="2">
        <f t="shared" si="61"/>
        <v>1.2299999999999978E-2</v>
      </c>
      <c r="D527" s="2">
        <f t="shared" si="62"/>
        <v>1.7974600000000003</v>
      </c>
      <c r="E527" s="2">
        <f t="shared" si="64"/>
        <v>1.7999300000000003</v>
      </c>
      <c r="F527" s="2">
        <f t="shared" si="57"/>
        <v>1.7962200000000004</v>
      </c>
      <c r="G527" s="2">
        <f t="shared" si="59"/>
        <v>1.7688439999999992</v>
      </c>
      <c r="H527" s="2">
        <f t="shared" si="63"/>
        <v>1.7629014999999981</v>
      </c>
      <c r="I527" s="2">
        <f t="array" ref="I527">SUMPRODUCT(B511:B530, (ROW(B511:B530)-ROW(B511)+1)) / (20*21/2)</f>
        <v>1.8008647619047622</v>
      </c>
      <c r="J527" s="2">
        <f t="shared" si="58"/>
        <v>1.7924807969635912</v>
      </c>
      <c r="K527" s="2">
        <f t="shared" si="60"/>
        <v>1.7783651606415272</v>
      </c>
    </row>
    <row r="528" spans="1:11" ht="13.5" x14ac:dyDescent="0.25">
      <c r="A528" s="3">
        <f>TITRES_STAT!B531</f>
        <v>42773</v>
      </c>
      <c r="B528" s="17">
        <f>TITRES_STAT!D531</f>
        <v>1.7876000000000001</v>
      </c>
      <c r="C528" s="2">
        <f t="shared" si="61"/>
        <v>-1.2299999999999978E-2</v>
      </c>
      <c r="D528" s="2">
        <f t="shared" si="62"/>
        <v>1.79376</v>
      </c>
      <c r="E528" s="2">
        <f t="shared" si="64"/>
        <v>1.7962300000000002</v>
      </c>
      <c r="F528" s="2">
        <f t="shared" si="57"/>
        <v>1.7983800000000003</v>
      </c>
      <c r="G528" s="2">
        <f t="shared" si="59"/>
        <v>1.7690919999999992</v>
      </c>
      <c r="H528" s="2">
        <f t="shared" si="63"/>
        <v>1.7630409999999983</v>
      </c>
      <c r="I528" s="2">
        <f t="array" ref="I528">SUMPRODUCT(B512:B531, (ROW(B512:B531)-ROW(B512)+1)) / (20*21/2)</f>
        <v>1.8035319047619047</v>
      </c>
      <c r="J528" s="2">
        <f t="shared" si="58"/>
        <v>1.7920159591575349</v>
      </c>
      <c r="K528" s="2">
        <f t="shared" si="60"/>
        <v>1.7787273112046045</v>
      </c>
    </row>
    <row r="529" spans="1:11" ht="13.5" x14ac:dyDescent="0.25">
      <c r="A529" s="3">
        <f>TITRES_STAT!B532</f>
        <v>42774</v>
      </c>
      <c r="B529" s="17">
        <f>TITRES_STAT!D532</f>
        <v>1.7876000000000001</v>
      </c>
      <c r="C529" s="2">
        <f t="shared" si="61"/>
        <v>0</v>
      </c>
      <c r="D529" s="2">
        <f t="shared" si="62"/>
        <v>1.79006</v>
      </c>
      <c r="E529" s="2">
        <f t="shared" si="64"/>
        <v>1.7962300000000002</v>
      </c>
      <c r="F529" s="2">
        <f t="shared" si="57"/>
        <v>1.7999200000000002</v>
      </c>
      <c r="G529" s="2">
        <f t="shared" si="59"/>
        <v>1.7695859999999994</v>
      </c>
      <c r="H529" s="2">
        <f t="shared" si="63"/>
        <v>1.7633379999999983</v>
      </c>
      <c r="I529" s="2">
        <f t="array" ref="I529">SUMPRODUCT(B513:B532, (ROW(B513:B532)-ROW(B513)+1)) / (20*21/2)</f>
        <v>1.8034747619047617</v>
      </c>
      <c r="J529" s="2">
        <f t="shared" si="58"/>
        <v>1.7915953916187219</v>
      </c>
      <c r="K529" s="2">
        <f t="shared" si="60"/>
        <v>1.7790752597848161</v>
      </c>
    </row>
    <row r="530" spans="1:11" ht="13.5" x14ac:dyDescent="0.25">
      <c r="A530" s="3">
        <f>TITRES_STAT!B533</f>
        <v>42775</v>
      </c>
      <c r="B530" s="17">
        <f>TITRES_STAT!D533</f>
        <v>1.8061</v>
      </c>
      <c r="C530" s="2">
        <f t="shared" si="61"/>
        <v>1.8499999999999961E-2</v>
      </c>
      <c r="D530" s="2">
        <f t="shared" si="62"/>
        <v>1.7937600000000002</v>
      </c>
      <c r="E530" s="2">
        <f t="shared" si="64"/>
        <v>1.7980799999999999</v>
      </c>
      <c r="F530" s="2">
        <f t="shared" si="57"/>
        <v>1.8026950000000004</v>
      </c>
      <c r="G530" s="2">
        <f t="shared" si="59"/>
        <v>1.7699559999999994</v>
      </c>
      <c r="H530" s="2">
        <f t="shared" si="63"/>
        <v>1.7637274999999983</v>
      </c>
      <c r="I530" s="2">
        <f t="array" ref="I530">SUMPRODUCT(B514:B533, (ROW(B514:B533)-ROW(B514)+1)) / (20*21/2)</f>
        <v>1.8060866666666668</v>
      </c>
      <c r="J530" s="2">
        <f t="shared" si="58"/>
        <v>1.7929767828931293</v>
      </c>
      <c r="K530" s="2">
        <f t="shared" si="60"/>
        <v>1.7801350535187448</v>
      </c>
    </row>
    <row r="531" spans="1:11" ht="13.5" x14ac:dyDescent="0.25">
      <c r="A531" s="3">
        <f>TITRES_STAT!B534</f>
        <v>42776</v>
      </c>
      <c r="B531" s="17">
        <f>TITRES_STAT!D534</f>
        <v>1.8307</v>
      </c>
      <c r="C531" s="2">
        <f t="shared" si="61"/>
        <v>2.4599999999999955E-2</v>
      </c>
      <c r="D531" s="2">
        <f t="shared" si="62"/>
        <v>1.8023800000000001</v>
      </c>
      <c r="E531" s="2">
        <f t="shared" si="64"/>
        <v>1.8005400000000003</v>
      </c>
      <c r="F531" s="2">
        <f t="shared" si="57"/>
        <v>1.8067000000000004</v>
      </c>
      <c r="G531" s="2">
        <f t="shared" si="59"/>
        <v>1.7711879999999991</v>
      </c>
      <c r="H531" s="2">
        <f t="shared" si="63"/>
        <v>1.7642139999999986</v>
      </c>
      <c r="I531" s="2">
        <f t="array" ref="I531">SUMPRODUCT(B515:B534, (ROW(B515:B534)-ROW(B515)+1)) / (20*21/2)</f>
        <v>1.8064047619047614</v>
      </c>
      <c r="J531" s="2">
        <f t="shared" si="58"/>
        <v>1.7965694702366408</v>
      </c>
      <c r="K531" s="2">
        <f t="shared" si="60"/>
        <v>1.7821179925964412</v>
      </c>
    </row>
    <row r="532" spans="1:11" ht="13.5" x14ac:dyDescent="0.25">
      <c r="A532" s="3">
        <f>TITRES_STAT!B535</f>
        <v>42779</v>
      </c>
      <c r="B532" s="17">
        <f>TITRES_STAT!D535</f>
        <v>1.8061</v>
      </c>
      <c r="C532" s="2">
        <f t="shared" si="61"/>
        <v>-2.4599999999999955E-2</v>
      </c>
      <c r="D532" s="2">
        <f t="shared" si="62"/>
        <v>1.80362</v>
      </c>
      <c r="E532" s="2">
        <f t="shared" si="64"/>
        <v>1.8005400000000003</v>
      </c>
      <c r="F532" s="2">
        <f t="shared" ref="F532:F595" si="65">AVERAGE(B513:B532)</f>
        <v>1.8094750000000004</v>
      </c>
      <c r="G532" s="2">
        <f t="shared" si="59"/>
        <v>1.772173999999999</v>
      </c>
      <c r="H532" s="2">
        <f t="shared" si="63"/>
        <v>1.7644459999999986</v>
      </c>
      <c r="I532" s="2">
        <f t="array" ref="I532">SUMPRODUCT(B516:B535, (ROW(B516:B535)-ROW(B516)+1)) / (20*21/2)</f>
        <v>1.8068699999999998</v>
      </c>
      <c r="J532" s="2">
        <f t="shared" si="58"/>
        <v>1.7974771397379132</v>
      </c>
      <c r="K532" s="2">
        <f t="shared" si="60"/>
        <v>1.7830584634750122</v>
      </c>
    </row>
    <row r="533" spans="1:11" ht="13.5" x14ac:dyDescent="0.25">
      <c r="A533" s="3">
        <f>TITRES_STAT!B536</f>
        <v>42780</v>
      </c>
      <c r="B533" s="17">
        <f>TITRES_STAT!D536</f>
        <v>1.8369</v>
      </c>
      <c r="C533" s="2">
        <f t="shared" si="61"/>
        <v>3.0799999999999939E-2</v>
      </c>
      <c r="D533" s="2">
        <f t="shared" si="62"/>
        <v>1.8134799999999998</v>
      </c>
      <c r="E533" s="2">
        <f t="shared" si="64"/>
        <v>1.80362</v>
      </c>
      <c r="F533" s="2">
        <f t="shared" si="65"/>
        <v>1.8088600000000004</v>
      </c>
      <c r="G533" s="2">
        <f t="shared" si="59"/>
        <v>1.7737759999999991</v>
      </c>
      <c r="H533" s="2">
        <f t="shared" si="63"/>
        <v>1.7649894999999989</v>
      </c>
      <c r="I533" s="2">
        <f t="array" ref="I533">SUMPRODUCT(B517:B536, (ROW(B517:B536)-ROW(B517)+1)) / (20*21/2)</f>
        <v>1.8044900000000001</v>
      </c>
      <c r="J533" s="2">
        <f t="shared" ref="J533:J596" si="66">$J$4*B533+J532*(1-$J$4)</f>
        <v>1.801231697858112</v>
      </c>
      <c r="K533" s="2">
        <f t="shared" si="60"/>
        <v>1.7851698962799136</v>
      </c>
    </row>
    <row r="534" spans="1:11" ht="13.5" x14ac:dyDescent="0.25">
      <c r="A534" s="3">
        <f>TITRES_STAT!B537</f>
        <v>42781</v>
      </c>
      <c r="B534" s="17">
        <f>TITRES_STAT!D537</f>
        <v>1.8122</v>
      </c>
      <c r="C534" s="2">
        <f t="shared" si="61"/>
        <v>-2.4699999999999944E-2</v>
      </c>
      <c r="D534" s="2">
        <f t="shared" si="62"/>
        <v>1.8184</v>
      </c>
      <c r="E534" s="2">
        <f t="shared" si="64"/>
        <v>1.80423</v>
      </c>
      <c r="F534" s="2">
        <f t="shared" si="65"/>
        <v>1.8073150000000002</v>
      </c>
      <c r="G534" s="2">
        <f t="shared" si="59"/>
        <v>1.7748839999999992</v>
      </c>
      <c r="H534" s="2">
        <f t="shared" si="63"/>
        <v>1.7653834999999993</v>
      </c>
      <c r="I534" s="2">
        <f t="array" ref="I534">SUMPRODUCT(B518:B537, (ROW(B518:B537)-ROW(B518)+1)) / (20*21/2)</f>
        <v>1.8041066666666665</v>
      </c>
      <c r="J534" s="2">
        <f t="shared" si="66"/>
        <v>1.8022762980621014</v>
      </c>
      <c r="K534" s="2">
        <f t="shared" si="60"/>
        <v>1.7862299003473681</v>
      </c>
    </row>
    <row r="535" spans="1:11" ht="13.5" x14ac:dyDescent="0.25">
      <c r="A535" s="3">
        <f>TITRES_STAT!B538</f>
        <v>42782</v>
      </c>
      <c r="B535" s="17">
        <f>TITRES_STAT!D538</f>
        <v>1.8122</v>
      </c>
      <c r="C535" s="2">
        <f t="shared" si="61"/>
        <v>0</v>
      </c>
      <c r="D535" s="2">
        <f t="shared" si="62"/>
        <v>1.81962</v>
      </c>
      <c r="E535" s="2">
        <f t="shared" si="64"/>
        <v>1.8066900000000004</v>
      </c>
      <c r="F535" s="2">
        <f t="shared" si="65"/>
        <v>1.8063900000000004</v>
      </c>
      <c r="G535" s="2">
        <f t="shared" si="59"/>
        <v>1.7761159999999991</v>
      </c>
      <c r="H535" s="2">
        <f t="shared" si="63"/>
        <v>1.7658299999999993</v>
      </c>
      <c r="I535" s="2">
        <f t="array" ref="I535">SUMPRODUCT(B519:B538, (ROW(B519:B538)-ROW(B519)+1)) / (20*21/2)</f>
        <v>1.8055733333333337</v>
      </c>
      <c r="J535" s="2">
        <f t="shared" si="66"/>
        <v>1.8032214125323776</v>
      </c>
      <c r="K535" s="2">
        <f t="shared" si="60"/>
        <v>1.7872483356278634</v>
      </c>
    </row>
    <row r="536" spans="1:11" ht="13.5" x14ac:dyDescent="0.25">
      <c r="A536" s="3">
        <f>TITRES_STAT!B539</f>
        <v>42783</v>
      </c>
      <c r="B536" s="17">
        <f>TITRES_STAT!D539</f>
        <v>1.7814000000000001</v>
      </c>
      <c r="C536" s="2">
        <f t="shared" si="61"/>
        <v>-3.0799999999999939E-2</v>
      </c>
      <c r="D536" s="2">
        <f t="shared" si="62"/>
        <v>1.80976</v>
      </c>
      <c r="E536" s="2">
        <f t="shared" si="64"/>
        <v>1.8060700000000005</v>
      </c>
      <c r="F536" s="2">
        <f t="shared" si="65"/>
        <v>1.8039250000000002</v>
      </c>
      <c r="G536" s="2">
        <f t="shared" si="59"/>
        <v>1.7768559999999993</v>
      </c>
      <c r="H536" s="2">
        <f t="shared" si="63"/>
        <v>1.7660699999999998</v>
      </c>
      <c r="I536" s="2">
        <f t="array" ref="I536">SUMPRODUCT(B520:B539, (ROW(B520:B539)-ROW(B520)+1)) / (20*21/2)</f>
        <v>1.8058980952380954</v>
      </c>
      <c r="J536" s="2">
        <f t="shared" si="66"/>
        <v>1.8011431827673894</v>
      </c>
      <c r="K536" s="2">
        <f t="shared" si="60"/>
        <v>1.7870189891326531</v>
      </c>
    </row>
    <row r="537" spans="1:11" ht="13.5" x14ac:dyDescent="0.25">
      <c r="A537" s="3">
        <f>TITRES_STAT!B540</f>
        <v>42786</v>
      </c>
      <c r="B537" s="17">
        <f>TITRES_STAT!D540</f>
        <v>1.7999000000000001</v>
      </c>
      <c r="C537" s="2">
        <f t="shared" si="61"/>
        <v>1.8499999999999961E-2</v>
      </c>
      <c r="D537" s="2">
        <f t="shared" si="62"/>
        <v>1.8085200000000001</v>
      </c>
      <c r="E537" s="2">
        <f t="shared" si="64"/>
        <v>1.8060700000000005</v>
      </c>
      <c r="F537" s="2">
        <f t="shared" si="65"/>
        <v>1.8030000000000002</v>
      </c>
      <c r="G537" s="2">
        <f t="shared" si="59"/>
        <v>1.7777179999999992</v>
      </c>
      <c r="H537" s="2">
        <f t="shared" si="63"/>
        <v>1.7664549999999994</v>
      </c>
      <c r="I537" s="2">
        <f t="array" ref="I537">SUMPRODUCT(B521:B540, (ROW(B521:B540)-ROW(B521)+1)) / (20*21/2)</f>
        <v>1.8061347619047619</v>
      </c>
      <c r="J537" s="2">
        <f t="shared" si="66"/>
        <v>1.8010247844085903</v>
      </c>
      <c r="K537" s="2">
        <f t="shared" si="60"/>
        <v>1.7875241268137256</v>
      </c>
    </row>
    <row r="538" spans="1:11" ht="13.5" x14ac:dyDescent="0.25">
      <c r="A538" s="3">
        <f>TITRES_STAT!B541</f>
        <v>42787</v>
      </c>
      <c r="B538" s="17">
        <f>TITRES_STAT!D541</f>
        <v>1.8184</v>
      </c>
      <c r="C538" s="2">
        <f t="shared" si="61"/>
        <v>1.8499999999999961E-2</v>
      </c>
      <c r="D538" s="2">
        <f t="shared" si="62"/>
        <v>1.8048200000000001</v>
      </c>
      <c r="E538" s="2">
        <f t="shared" si="64"/>
        <v>1.80915</v>
      </c>
      <c r="F538" s="2">
        <f t="shared" si="65"/>
        <v>1.8026900000000001</v>
      </c>
      <c r="G538" s="2">
        <f t="shared" si="59"/>
        <v>1.7793199999999993</v>
      </c>
      <c r="H538" s="2">
        <f t="shared" si="63"/>
        <v>1.7670899999999998</v>
      </c>
      <c r="I538" s="2">
        <f t="array" ref="I538">SUMPRODUCT(B522:B541, (ROW(B522:B541)-ROW(B522)+1)) / (20*21/2)</f>
        <v>1.8074547619047618</v>
      </c>
      <c r="J538" s="2">
        <f t="shared" si="66"/>
        <v>1.8026795668458675</v>
      </c>
      <c r="K538" s="2">
        <f t="shared" si="60"/>
        <v>1.7887349453700503</v>
      </c>
    </row>
    <row r="539" spans="1:11" ht="13.5" x14ac:dyDescent="0.25">
      <c r="A539" s="3">
        <f>TITRES_STAT!B542</f>
        <v>42788</v>
      </c>
      <c r="B539" s="17">
        <f>TITRES_STAT!D542</f>
        <v>1.8061</v>
      </c>
      <c r="C539" s="2">
        <f t="shared" si="61"/>
        <v>-1.2299999999999978E-2</v>
      </c>
      <c r="D539" s="2">
        <f t="shared" si="62"/>
        <v>1.8036000000000001</v>
      </c>
      <c r="E539" s="2">
        <f t="shared" si="64"/>
        <v>1.8110000000000004</v>
      </c>
      <c r="F539" s="2">
        <f t="shared" si="65"/>
        <v>1.8036150000000002</v>
      </c>
      <c r="G539" s="2">
        <f t="shared" si="59"/>
        <v>1.7804299999999995</v>
      </c>
      <c r="H539" s="2">
        <f t="shared" si="63"/>
        <v>1.7677159999999994</v>
      </c>
      <c r="I539" s="2">
        <f t="array" ref="I539">SUMPRODUCT(B523:B542, (ROW(B523:B542)-ROW(B523)+1)) / (20*21/2)</f>
        <v>1.8087161904761908</v>
      </c>
      <c r="J539" s="2">
        <f t="shared" si="66"/>
        <v>1.8030053223843563</v>
      </c>
      <c r="K539" s="2">
        <f t="shared" si="60"/>
        <v>1.7894159279045581</v>
      </c>
    </row>
    <row r="540" spans="1:11" ht="13.5" x14ac:dyDescent="0.25">
      <c r="A540" s="3">
        <f>TITRES_STAT!B543</f>
        <v>42789</v>
      </c>
      <c r="B540" s="17">
        <f>TITRES_STAT!D543</f>
        <v>1.8061</v>
      </c>
      <c r="C540" s="2">
        <f t="shared" si="61"/>
        <v>0</v>
      </c>
      <c r="D540" s="2">
        <f t="shared" si="62"/>
        <v>1.8023800000000001</v>
      </c>
      <c r="E540" s="2">
        <f t="shared" si="64"/>
        <v>1.8110000000000004</v>
      </c>
      <c r="F540" s="2">
        <f t="shared" si="65"/>
        <v>1.80454</v>
      </c>
      <c r="G540" s="2">
        <f t="shared" si="59"/>
        <v>1.7816639999999995</v>
      </c>
      <c r="H540" s="2">
        <f t="shared" si="63"/>
        <v>1.7683419999999999</v>
      </c>
      <c r="I540" s="2">
        <f t="array" ref="I540">SUMPRODUCT(B524:B543, (ROW(B524:B543)-ROW(B524)+1)) / (20*21/2)</f>
        <v>1.8093285714285716</v>
      </c>
      <c r="J540" s="2">
        <f t="shared" si="66"/>
        <v>1.8033000535858461</v>
      </c>
      <c r="K540" s="2">
        <f t="shared" si="60"/>
        <v>1.7900702052416342</v>
      </c>
    </row>
    <row r="541" spans="1:11" ht="13.5" x14ac:dyDescent="0.25">
      <c r="A541" s="3">
        <f>TITRES_STAT!B544</f>
        <v>42790</v>
      </c>
      <c r="B541" s="17">
        <f>TITRES_STAT!D544</f>
        <v>1.8184</v>
      </c>
      <c r="C541" s="2">
        <f t="shared" si="61"/>
        <v>1.2299999999999978E-2</v>
      </c>
      <c r="D541" s="2">
        <f t="shared" si="62"/>
        <v>1.8097799999999999</v>
      </c>
      <c r="E541" s="2">
        <f t="shared" si="64"/>
        <v>1.8097700000000003</v>
      </c>
      <c r="F541" s="2">
        <f t="shared" si="65"/>
        <v>1.8051550000000003</v>
      </c>
      <c r="G541" s="2">
        <f t="shared" si="59"/>
        <v>1.7831439999999994</v>
      </c>
      <c r="H541" s="2">
        <f t="shared" si="63"/>
        <v>1.7690295</v>
      </c>
      <c r="I541" s="2">
        <f t="array" ref="I541">SUMPRODUCT(B525:B544, (ROW(B525:B544)-ROW(B525)+1)) / (20*21/2)</f>
        <v>1.8075690476190478</v>
      </c>
      <c r="J541" s="2">
        <f t="shared" si="66"/>
        <v>1.8047381437205274</v>
      </c>
      <c r="K541" s="2">
        <f t="shared" si="60"/>
        <v>1.7911811775850996</v>
      </c>
    </row>
    <row r="542" spans="1:11" ht="13.5" x14ac:dyDescent="0.25">
      <c r="A542" s="3">
        <f>TITRES_STAT!B545</f>
        <v>42793</v>
      </c>
      <c r="B542" s="17">
        <f>TITRES_STAT!D545</f>
        <v>1.8184</v>
      </c>
      <c r="C542" s="2">
        <f t="shared" si="61"/>
        <v>0</v>
      </c>
      <c r="D542" s="2">
        <f t="shared" si="62"/>
        <v>1.8134800000000002</v>
      </c>
      <c r="E542" s="2">
        <f t="shared" si="64"/>
        <v>1.8110000000000004</v>
      </c>
      <c r="F542" s="2">
        <f t="shared" si="65"/>
        <v>1.8057700000000001</v>
      </c>
      <c r="G542" s="2">
        <f t="shared" si="59"/>
        <v>1.7846239999999995</v>
      </c>
      <c r="H542" s="2">
        <f t="shared" si="63"/>
        <v>1.7696379999999998</v>
      </c>
      <c r="I542" s="2">
        <f t="array" ref="I542">SUMPRODUCT(B526:B545, (ROW(B526:B545)-ROW(B526)+1)) / (20*21/2)</f>
        <v>1.8070690476190474</v>
      </c>
      <c r="J542" s="2">
        <f t="shared" si="66"/>
        <v>1.806039272890001</v>
      </c>
      <c r="K542" s="2">
        <f t="shared" si="60"/>
        <v>1.7922485823856842</v>
      </c>
    </row>
    <row r="543" spans="1:11" ht="13.5" x14ac:dyDescent="0.25">
      <c r="A543" s="3">
        <f>TITRES_STAT!B546</f>
        <v>42794</v>
      </c>
      <c r="B543" s="17">
        <f>TITRES_STAT!D546</f>
        <v>1.8122</v>
      </c>
      <c r="C543" s="2">
        <f t="shared" si="61"/>
        <v>-6.1999999999999833E-3</v>
      </c>
      <c r="D543" s="2">
        <f t="shared" si="62"/>
        <v>1.8122400000000003</v>
      </c>
      <c r="E543" s="2">
        <f t="shared" si="64"/>
        <v>1.8085300000000004</v>
      </c>
      <c r="F543" s="2">
        <f t="shared" si="65"/>
        <v>1.8060749999999999</v>
      </c>
      <c r="G543" s="2">
        <f t="shared" si="59"/>
        <v>1.7857319999999997</v>
      </c>
      <c r="H543" s="2">
        <f t="shared" si="63"/>
        <v>1.7702945000000003</v>
      </c>
      <c r="I543" s="2">
        <f t="array" ref="I543">SUMPRODUCT(B527:B546, (ROW(B527:B546)-ROW(B527)+1)) / (20*21/2)</f>
        <v>1.8065104761904762</v>
      </c>
      <c r="J543" s="2">
        <f t="shared" si="66"/>
        <v>1.806626008805239</v>
      </c>
      <c r="K543" s="2">
        <f t="shared" si="60"/>
        <v>1.793030990919579</v>
      </c>
    </row>
    <row r="544" spans="1:11" ht="13.5" x14ac:dyDescent="0.25">
      <c r="A544" s="3">
        <f>TITRES_STAT!B547</f>
        <v>42795</v>
      </c>
      <c r="B544" s="17">
        <f>TITRES_STAT!D547</f>
        <v>1.7876000000000001</v>
      </c>
      <c r="C544" s="2">
        <f t="shared" si="61"/>
        <v>-2.4599999999999955E-2</v>
      </c>
      <c r="D544" s="2">
        <f t="shared" si="62"/>
        <v>1.80854</v>
      </c>
      <c r="E544" s="2">
        <f t="shared" si="64"/>
        <v>1.8060700000000005</v>
      </c>
      <c r="F544" s="2">
        <f t="shared" si="65"/>
        <v>1.80515</v>
      </c>
      <c r="G544" s="2">
        <f t="shared" si="59"/>
        <v>1.7865959999999996</v>
      </c>
      <c r="H544" s="2">
        <f t="shared" si="63"/>
        <v>1.7708015000000001</v>
      </c>
      <c r="I544" s="2">
        <f t="array" ref="I544">SUMPRODUCT(B528:B547, (ROW(B528:B547)-ROW(B528)+1)) / (20*21/2)</f>
        <v>1.8058933333333336</v>
      </c>
      <c r="J544" s="2">
        <f t="shared" si="66"/>
        <v>1.8048140079666448</v>
      </c>
      <c r="K544" s="2">
        <f t="shared" si="60"/>
        <v>1.792818010883517</v>
      </c>
    </row>
    <row r="545" spans="1:11" ht="13.5" x14ac:dyDescent="0.25">
      <c r="A545" s="3">
        <f>TITRES_STAT!B548</f>
        <v>42796</v>
      </c>
      <c r="B545" s="17">
        <f>TITRES_STAT!D548</f>
        <v>1.7999000000000001</v>
      </c>
      <c r="C545" s="2">
        <f t="shared" si="61"/>
        <v>1.2299999999999978E-2</v>
      </c>
      <c r="D545" s="2">
        <f t="shared" si="62"/>
        <v>1.8073000000000001</v>
      </c>
      <c r="E545" s="2">
        <f t="shared" si="64"/>
        <v>1.8048400000000004</v>
      </c>
      <c r="F545" s="2">
        <f t="shared" si="65"/>
        <v>1.8057650000000003</v>
      </c>
      <c r="G545" s="2">
        <f t="shared" si="59"/>
        <v>1.7877059999999994</v>
      </c>
      <c r="H545" s="2">
        <f t="shared" si="63"/>
        <v>1.771344</v>
      </c>
      <c r="I545" s="2">
        <f t="array" ref="I545">SUMPRODUCT(B529:B548, (ROW(B529:B548)-ROW(B529)+1)) / (20*21/2)</f>
        <v>1.8058666666666672</v>
      </c>
      <c r="J545" s="2">
        <f t="shared" si="66"/>
        <v>1.8043460072079167</v>
      </c>
      <c r="K545" s="2">
        <f t="shared" si="60"/>
        <v>1.7930957359469086</v>
      </c>
    </row>
    <row r="546" spans="1:11" ht="13.5" x14ac:dyDescent="0.25">
      <c r="A546" s="3">
        <f>TITRES_STAT!B549</f>
        <v>42797</v>
      </c>
      <c r="B546" s="17">
        <f>TITRES_STAT!D549</f>
        <v>1.7999000000000001</v>
      </c>
      <c r="C546" s="2">
        <f t="shared" si="61"/>
        <v>0</v>
      </c>
      <c r="D546" s="2">
        <f t="shared" si="62"/>
        <v>1.8036000000000001</v>
      </c>
      <c r="E546" s="2">
        <f t="shared" si="64"/>
        <v>1.8066900000000001</v>
      </c>
      <c r="F546" s="2">
        <f t="shared" si="65"/>
        <v>1.8063800000000003</v>
      </c>
      <c r="G546" s="2">
        <f t="shared" si="59"/>
        <v>1.7888159999999993</v>
      </c>
      <c r="H546" s="2">
        <f t="shared" si="63"/>
        <v>1.7718864999999999</v>
      </c>
      <c r="I546" s="2">
        <f t="array" ref="I546">SUMPRODUCT(B530:B549, (ROW(B530:B549)-ROW(B530)+1)) / (20*21/2)</f>
        <v>1.80399</v>
      </c>
      <c r="J546" s="2">
        <f t="shared" si="66"/>
        <v>1.8039225779500199</v>
      </c>
      <c r="K546" s="2">
        <f t="shared" si="60"/>
        <v>1.7933625698313436</v>
      </c>
    </row>
    <row r="547" spans="1:11" ht="13.5" x14ac:dyDescent="0.25">
      <c r="A547" s="3">
        <f>TITRES_STAT!B550</f>
        <v>42800</v>
      </c>
      <c r="B547" s="17">
        <f>TITRES_STAT!D550</f>
        <v>1.7999000000000001</v>
      </c>
      <c r="C547" s="2">
        <f t="shared" si="61"/>
        <v>0</v>
      </c>
      <c r="D547" s="2">
        <f t="shared" si="62"/>
        <v>1.7999000000000003</v>
      </c>
      <c r="E547" s="2">
        <f t="shared" si="64"/>
        <v>1.8066900000000004</v>
      </c>
      <c r="F547" s="2">
        <f t="shared" si="65"/>
        <v>1.8063800000000003</v>
      </c>
      <c r="G547" s="2">
        <f t="shared" si="59"/>
        <v>1.7899259999999992</v>
      </c>
      <c r="H547" s="2">
        <f t="shared" si="63"/>
        <v>1.7724289999999998</v>
      </c>
      <c r="I547" s="2">
        <f t="array" ref="I547">SUMPRODUCT(B531:B550, (ROW(B531:B550)-ROW(B531)+1)) / (20*21/2)</f>
        <v>1.8021133333333335</v>
      </c>
      <c r="J547" s="2">
        <f t="shared" si="66"/>
        <v>1.8035394752881131</v>
      </c>
      <c r="K547" s="2">
        <f t="shared" si="60"/>
        <v>1.7936189396418791</v>
      </c>
    </row>
    <row r="548" spans="1:11" ht="13.5" x14ac:dyDescent="0.25">
      <c r="A548" s="3">
        <f>TITRES_STAT!B551</f>
        <v>42801</v>
      </c>
      <c r="B548" s="17">
        <f>TITRES_STAT!D551</f>
        <v>1.8061</v>
      </c>
      <c r="C548" s="2">
        <f t="shared" si="61"/>
        <v>6.1999999999999833E-3</v>
      </c>
      <c r="D548" s="2">
        <f t="shared" si="62"/>
        <v>1.7986800000000003</v>
      </c>
      <c r="E548" s="2">
        <f t="shared" si="64"/>
        <v>1.8054600000000005</v>
      </c>
      <c r="F548" s="2">
        <f t="shared" si="65"/>
        <v>1.8073050000000002</v>
      </c>
      <c r="G548" s="2">
        <f t="shared" si="59"/>
        <v>1.7912819999999994</v>
      </c>
      <c r="H548" s="2">
        <f t="shared" si="63"/>
        <v>1.7729760000000001</v>
      </c>
      <c r="I548" s="2">
        <f t="array" ref="I548">SUMPRODUCT(B532:B551, (ROW(B532:B551)-ROW(B532)+1)) / (20*21/2)</f>
        <v>1.8014961904761906</v>
      </c>
      <c r="J548" s="2">
        <f t="shared" si="66"/>
        <v>1.8037833347844834</v>
      </c>
      <c r="K548" s="2">
        <f t="shared" si="60"/>
        <v>1.7941083929892565</v>
      </c>
    </row>
    <row r="549" spans="1:11" ht="13.5" x14ac:dyDescent="0.25">
      <c r="A549" s="3">
        <f>TITRES_STAT!B552</f>
        <v>42802</v>
      </c>
      <c r="B549" s="17">
        <f>TITRES_STAT!D552</f>
        <v>1.7876000000000001</v>
      </c>
      <c r="C549" s="2">
        <f t="shared" si="61"/>
        <v>-1.8499999999999961E-2</v>
      </c>
      <c r="D549" s="2">
        <f t="shared" si="62"/>
        <v>1.7986799999999998</v>
      </c>
      <c r="E549" s="2">
        <f t="shared" si="64"/>
        <v>1.8036100000000004</v>
      </c>
      <c r="F549" s="2">
        <f t="shared" si="65"/>
        <v>1.8073050000000002</v>
      </c>
      <c r="G549" s="2">
        <f t="shared" si="59"/>
        <v>1.7922679999999991</v>
      </c>
      <c r="H549" s="2">
        <f t="shared" si="63"/>
        <v>1.7733780000000001</v>
      </c>
      <c r="I549" s="2">
        <f t="array" ref="I549">SUMPRODUCT(B533:B552, (ROW(B533:B552)-ROW(B533)+1)) / (20*21/2)</f>
        <v>1.8016161904761907</v>
      </c>
      <c r="J549" s="2">
        <f t="shared" si="66"/>
        <v>1.8022420648050088</v>
      </c>
      <c r="K549" s="2">
        <f t="shared" si="60"/>
        <v>1.7938531618916385</v>
      </c>
    </row>
    <row r="550" spans="1:11" ht="13.5" x14ac:dyDescent="0.25">
      <c r="A550" s="3">
        <f>TITRES_STAT!B553</f>
        <v>42803</v>
      </c>
      <c r="B550" s="17">
        <f>TITRES_STAT!D553</f>
        <v>1.7876000000000001</v>
      </c>
      <c r="C550" s="2">
        <f t="shared" si="61"/>
        <v>0</v>
      </c>
      <c r="D550" s="2">
        <f t="shared" si="62"/>
        <v>1.7962199999999999</v>
      </c>
      <c r="E550" s="2">
        <f t="shared" si="64"/>
        <v>1.8017600000000005</v>
      </c>
      <c r="F550" s="2">
        <f t="shared" si="65"/>
        <v>1.8063800000000001</v>
      </c>
      <c r="G550" s="2">
        <f t="shared" si="59"/>
        <v>1.793007999999999</v>
      </c>
      <c r="H550" s="2">
        <f t="shared" si="63"/>
        <v>1.7737800000000004</v>
      </c>
      <c r="I550" s="2">
        <f t="array" ref="I550">SUMPRODUCT(B534:B553, (ROW(B534:B553)-ROW(B534)+1)) / (20*21/2)</f>
        <v>1.802907619047619</v>
      </c>
      <c r="J550" s="2">
        <f t="shared" si="66"/>
        <v>1.8008475824426269</v>
      </c>
      <c r="K550" s="2">
        <f t="shared" si="60"/>
        <v>1.7936079398566722</v>
      </c>
    </row>
    <row r="551" spans="1:11" ht="13.5" x14ac:dyDescent="0.25">
      <c r="A551" s="3">
        <f>TITRES_STAT!B554</f>
        <v>42804</v>
      </c>
      <c r="B551" s="17">
        <f>TITRES_STAT!D554</f>
        <v>1.7999000000000001</v>
      </c>
      <c r="C551" s="2">
        <f t="shared" si="61"/>
        <v>1.2299999999999978E-2</v>
      </c>
      <c r="D551" s="2">
        <f t="shared" si="62"/>
        <v>1.7962200000000004</v>
      </c>
      <c r="E551" s="2">
        <f t="shared" si="64"/>
        <v>1.7999100000000001</v>
      </c>
      <c r="F551" s="2">
        <f t="shared" si="65"/>
        <v>1.8048400000000004</v>
      </c>
      <c r="G551" s="2">
        <f t="shared" si="59"/>
        <v>1.7941179999999988</v>
      </c>
      <c r="H551" s="2">
        <f t="shared" si="63"/>
        <v>1.7742435000000005</v>
      </c>
      <c r="I551" s="2">
        <f t="array" ref="I551">SUMPRODUCT(B535:B554, (ROW(B535:B554)-ROW(B535)+1)) / (20*21/2)</f>
        <v>1.8025252380952379</v>
      </c>
      <c r="J551" s="2">
        <f t="shared" si="66"/>
        <v>1.8007573364957099</v>
      </c>
      <c r="K551" s="2">
        <f t="shared" si="60"/>
        <v>1.7938546873132735</v>
      </c>
    </row>
    <row r="552" spans="1:11" ht="13.5" x14ac:dyDescent="0.25">
      <c r="A552" s="3">
        <f>TITRES_STAT!B555</f>
        <v>42807</v>
      </c>
      <c r="B552" s="17">
        <f>TITRES_STAT!D555</f>
        <v>1.8061</v>
      </c>
      <c r="C552" s="2">
        <f t="shared" si="61"/>
        <v>6.1999999999999833E-3</v>
      </c>
      <c r="D552" s="2">
        <f t="shared" si="62"/>
        <v>1.7974600000000003</v>
      </c>
      <c r="E552" s="2">
        <f t="shared" si="64"/>
        <v>1.7986800000000003</v>
      </c>
      <c r="F552" s="2">
        <f t="shared" si="65"/>
        <v>1.8048400000000004</v>
      </c>
      <c r="G552" s="2">
        <f t="shared" si="59"/>
        <v>1.7951039999999991</v>
      </c>
      <c r="H552" s="2">
        <f t="shared" si="63"/>
        <v>1.7747380000000006</v>
      </c>
      <c r="I552" s="2">
        <f t="array" ref="I552">SUMPRODUCT(B536:B555, (ROW(B536:B555)-ROW(B536)+1)) / (20*21/2)</f>
        <v>1.8010300000000001</v>
      </c>
      <c r="J552" s="2">
        <f t="shared" si="66"/>
        <v>1.8012661615913566</v>
      </c>
      <c r="K552" s="2">
        <f t="shared" si="60"/>
        <v>1.7943348956539293</v>
      </c>
    </row>
    <row r="553" spans="1:11" ht="13.5" x14ac:dyDescent="0.25">
      <c r="A553" s="3">
        <f>TITRES_STAT!B556</f>
        <v>42808</v>
      </c>
      <c r="B553" s="17">
        <f>TITRES_STAT!D556</f>
        <v>1.8184</v>
      </c>
      <c r="C553" s="2">
        <f t="shared" si="61"/>
        <v>1.2299999999999978E-2</v>
      </c>
      <c r="D553" s="2">
        <f t="shared" si="62"/>
        <v>1.7999199999999997</v>
      </c>
      <c r="E553" s="2">
        <f t="shared" si="64"/>
        <v>1.7993000000000001</v>
      </c>
      <c r="F553" s="2">
        <f t="shared" si="65"/>
        <v>1.8039150000000004</v>
      </c>
      <c r="G553" s="2">
        <f t="shared" si="59"/>
        <v>1.7965839999999991</v>
      </c>
      <c r="H553" s="2">
        <f t="shared" si="63"/>
        <v>1.7753465000000008</v>
      </c>
      <c r="I553" s="2">
        <f t="array" ref="I553">SUMPRODUCT(B537:B556, (ROW(B537:B556)-ROW(B537)+1)) / (20*21/2)</f>
        <v>1.7990614285714286</v>
      </c>
      <c r="J553" s="2">
        <f t="shared" si="66"/>
        <v>1.8028979557255131</v>
      </c>
      <c r="K553" s="2">
        <f t="shared" si="60"/>
        <v>1.7952786252361284</v>
      </c>
    </row>
    <row r="554" spans="1:11" ht="13.5" x14ac:dyDescent="0.25">
      <c r="A554" s="3">
        <f>TITRES_STAT!B557</f>
        <v>42809</v>
      </c>
      <c r="B554" s="17">
        <f>TITRES_STAT!D557</f>
        <v>1.7999000000000001</v>
      </c>
      <c r="C554" s="2">
        <f t="shared" si="61"/>
        <v>-1.8499999999999961E-2</v>
      </c>
      <c r="D554" s="2">
        <f t="shared" si="62"/>
        <v>1.8023800000000001</v>
      </c>
      <c r="E554" s="2">
        <f t="shared" si="64"/>
        <v>1.8005300000000002</v>
      </c>
      <c r="F554" s="2">
        <f t="shared" si="65"/>
        <v>1.8033000000000006</v>
      </c>
      <c r="G554" s="2">
        <f t="shared" si="59"/>
        <v>1.7976939999999988</v>
      </c>
      <c r="H554" s="2">
        <f t="shared" si="63"/>
        <v>1.7758100000000008</v>
      </c>
      <c r="I554" s="2">
        <f t="array" ref="I554">SUMPRODUCT(B538:B557, (ROW(B538:B557)-ROW(B538)+1)) / (20*21/2)</f>
        <v>1.7959214285714289</v>
      </c>
      <c r="J554" s="2">
        <f t="shared" si="66"/>
        <v>1.802612436132607</v>
      </c>
      <c r="K554" s="2">
        <f t="shared" si="60"/>
        <v>1.7954598556190253</v>
      </c>
    </row>
    <row r="555" spans="1:11" ht="13.5" x14ac:dyDescent="0.25">
      <c r="A555" s="3">
        <f>TITRES_STAT!B558</f>
        <v>42810</v>
      </c>
      <c r="B555" s="17">
        <f>TITRES_STAT!D558</f>
        <v>1.7876000000000001</v>
      </c>
      <c r="C555" s="2">
        <f t="shared" si="61"/>
        <v>-1.2299999999999978E-2</v>
      </c>
      <c r="D555" s="2">
        <f t="shared" si="62"/>
        <v>1.8023800000000001</v>
      </c>
      <c r="E555" s="2">
        <f t="shared" si="64"/>
        <v>1.7993000000000001</v>
      </c>
      <c r="F555" s="2">
        <f t="shared" si="65"/>
        <v>1.8020700000000005</v>
      </c>
      <c r="G555" s="2">
        <f t="shared" si="59"/>
        <v>1.798557999999999</v>
      </c>
      <c r="H555" s="2">
        <f t="shared" si="63"/>
        <v>1.7761335000000009</v>
      </c>
      <c r="I555" s="2">
        <f t="array" ref="I555">SUMPRODUCT(B539:B558, (ROW(B539:B558)-ROW(B539)+1)) / (20*21/2)</f>
        <v>1.7911661904761909</v>
      </c>
      <c r="J555" s="2">
        <f t="shared" si="66"/>
        <v>1.8011826803104538</v>
      </c>
      <c r="K555" s="2">
        <f t="shared" si="60"/>
        <v>1.7951516259869067</v>
      </c>
    </row>
    <row r="556" spans="1:11" ht="13.5" x14ac:dyDescent="0.25">
      <c r="A556" s="3">
        <f>TITRES_STAT!B559</f>
        <v>42811</v>
      </c>
      <c r="B556" s="17">
        <f>TITRES_STAT!D559</f>
        <v>1.7814000000000001</v>
      </c>
      <c r="C556" s="2">
        <f t="shared" si="61"/>
        <v>-6.1999999999999833E-3</v>
      </c>
      <c r="D556" s="2">
        <f t="shared" si="62"/>
        <v>1.7986800000000003</v>
      </c>
      <c r="E556" s="2">
        <f t="shared" si="64"/>
        <v>1.7974500000000007</v>
      </c>
      <c r="F556" s="2">
        <f t="shared" si="65"/>
        <v>1.8020700000000001</v>
      </c>
      <c r="G556" s="2">
        <f t="shared" si="59"/>
        <v>1.7994199999999989</v>
      </c>
      <c r="H556" s="2">
        <f t="shared" si="63"/>
        <v>1.7763995000000008</v>
      </c>
      <c r="I556" s="2">
        <f t="array" ref="I556">SUMPRODUCT(B540:B559, (ROW(B540:B559)-ROW(B540)+1)) / (20*21/2)</f>
        <v>1.7873242857142855</v>
      </c>
      <c r="J556" s="2">
        <f t="shared" si="66"/>
        <v>1.7992986155189821</v>
      </c>
      <c r="K556" s="2">
        <f t="shared" si="60"/>
        <v>1.7946123465364399</v>
      </c>
    </row>
    <row r="557" spans="1:11" ht="13.5" x14ac:dyDescent="0.25">
      <c r="A557" s="3">
        <f>TITRES_STAT!B560</f>
        <v>42815</v>
      </c>
      <c r="B557" s="17">
        <f>TITRES_STAT!D560</f>
        <v>1.7690999999999999</v>
      </c>
      <c r="C557" s="2">
        <f t="shared" si="61"/>
        <v>-1.23000000000002E-2</v>
      </c>
      <c r="D557" s="2">
        <f t="shared" si="62"/>
        <v>1.79128</v>
      </c>
      <c r="E557" s="2">
        <f t="shared" si="64"/>
        <v>1.79437</v>
      </c>
      <c r="F557" s="2">
        <f t="shared" si="65"/>
        <v>1.8005300000000006</v>
      </c>
      <c r="G557" s="2">
        <f t="shared" si="59"/>
        <v>1.7999139999999989</v>
      </c>
      <c r="H557" s="2">
        <f t="shared" si="63"/>
        <v>1.7765255000000011</v>
      </c>
      <c r="I557" s="2">
        <f t="array" ref="I557">SUMPRODUCT(B541:B560, (ROW(B541:B560)-ROW(B541)+1)) / (20*21/2)</f>
        <v>1.7837171428571428</v>
      </c>
      <c r="J557" s="2">
        <f t="shared" si="66"/>
        <v>1.7964225568981267</v>
      </c>
      <c r="K557" s="2">
        <f t="shared" si="60"/>
        <v>1.7936118623585404</v>
      </c>
    </row>
    <row r="558" spans="1:11" ht="13.5" x14ac:dyDescent="0.25">
      <c r="A558" s="3">
        <f>TITRES_STAT!B561</f>
        <v>42816</v>
      </c>
      <c r="B558" s="17">
        <f>TITRES_STAT!D561</f>
        <v>1.7505999999999999</v>
      </c>
      <c r="C558" s="2">
        <f t="shared" si="61"/>
        <v>-1.8499999999999961E-2</v>
      </c>
      <c r="D558" s="2">
        <f t="shared" si="62"/>
        <v>1.77772</v>
      </c>
      <c r="E558" s="2">
        <f t="shared" si="64"/>
        <v>1.7888199999999999</v>
      </c>
      <c r="F558" s="2">
        <f t="shared" si="65"/>
        <v>1.7971400000000006</v>
      </c>
      <c r="G558" s="2">
        <f t="shared" si="59"/>
        <v>1.8000379999999989</v>
      </c>
      <c r="H558" s="2">
        <f t="shared" si="63"/>
        <v>1.776637500000001</v>
      </c>
      <c r="I558" s="2">
        <f t="array" ref="I558">SUMPRODUCT(B542:B561, (ROW(B542:B561)-ROW(B542)+1)) / (20*21/2)</f>
        <v>1.7803447619047612</v>
      </c>
      <c r="J558" s="2">
        <f t="shared" si="66"/>
        <v>1.7920585038602099</v>
      </c>
      <c r="K558" s="2">
        <f t="shared" si="60"/>
        <v>1.7919251226582056</v>
      </c>
    </row>
    <row r="559" spans="1:11" ht="13.5" x14ac:dyDescent="0.25">
      <c r="A559" s="3">
        <f>TITRES_STAT!B562</f>
        <v>42817</v>
      </c>
      <c r="B559" s="17">
        <f>TITRES_STAT!D562</f>
        <v>1.7567999999999999</v>
      </c>
      <c r="C559" s="2">
        <f t="shared" si="61"/>
        <v>6.1999999999999833E-3</v>
      </c>
      <c r="D559" s="2">
        <f t="shared" si="62"/>
        <v>1.7690999999999999</v>
      </c>
      <c r="E559" s="2">
        <f t="shared" si="64"/>
        <v>1.7857399999999999</v>
      </c>
      <c r="F559" s="2">
        <f t="shared" si="65"/>
        <v>1.7946750000000005</v>
      </c>
      <c r="G559" s="2">
        <f t="shared" si="59"/>
        <v>1.8000379999999989</v>
      </c>
      <c r="H559" s="2">
        <f t="shared" si="63"/>
        <v>1.7767805000000012</v>
      </c>
      <c r="I559" s="2">
        <f t="array" ref="I559">SUMPRODUCT(B543:B562, (ROW(B543:B562)-ROW(B543)+1)) / (20*21/2)</f>
        <v>1.777265714285714</v>
      </c>
      <c r="J559" s="2">
        <f t="shared" si="66"/>
        <v>1.7887005511116185</v>
      </c>
      <c r="K559" s="2">
        <f t="shared" si="60"/>
        <v>1.7905476668676876</v>
      </c>
    </row>
    <row r="560" spans="1:11" ht="13.5" x14ac:dyDescent="0.25">
      <c r="A560" s="3">
        <f>TITRES_STAT!B563</f>
        <v>42818</v>
      </c>
      <c r="B560" s="17">
        <f>TITRES_STAT!D563</f>
        <v>1.7567999999999999</v>
      </c>
      <c r="C560" s="2">
        <f t="shared" si="61"/>
        <v>0</v>
      </c>
      <c r="D560" s="2">
        <f t="shared" si="62"/>
        <v>1.76294</v>
      </c>
      <c r="E560" s="2">
        <f t="shared" si="64"/>
        <v>1.7826599999999999</v>
      </c>
      <c r="F560" s="2">
        <f t="shared" si="65"/>
        <v>1.7922100000000003</v>
      </c>
      <c r="G560" s="2">
        <f t="shared" si="59"/>
        <v>1.8001619999999992</v>
      </c>
      <c r="H560" s="2">
        <f t="shared" si="63"/>
        <v>1.7768450000000013</v>
      </c>
      <c r="I560" s="2">
        <f t="array" ref="I560">SUMPRODUCT(B544:B563, (ROW(B544:B563)-ROW(B544)+1)) / (20*21/2)</f>
        <v>1.775060952380952</v>
      </c>
      <c r="J560" s="2">
        <f t="shared" si="66"/>
        <v>1.7856624033867026</v>
      </c>
      <c r="K560" s="2">
        <f t="shared" si="60"/>
        <v>1.7892242289513076</v>
      </c>
    </row>
    <row r="561" spans="1:11" ht="13.5" x14ac:dyDescent="0.25">
      <c r="A561" s="3">
        <f>TITRES_STAT!B564</f>
        <v>42821</v>
      </c>
      <c r="B561" s="17">
        <f>TITRES_STAT!D564</f>
        <v>1.7567999999999999</v>
      </c>
      <c r="C561" s="2">
        <f t="shared" si="61"/>
        <v>0</v>
      </c>
      <c r="D561" s="2">
        <f t="shared" si="62"/>
        <v>1.7580199999999997</v>
      </c>
      <c r="E561" s="2">
        <f t="shared" si="64"/>
        <v>1.7783500000000001</v>
      </c>
      <c r="F561" s="2">
        <f t="shared" si="65"/>
        <v>1.7891300000000001</v>
      </c>
      <c r="G561" s="2">
        <f t="shared" si="59"/>
        <v>1.8002859999999992</v>
      </c>
      <c r="H561" s="2">
        <f t="shared" si="63"/>
        <v>1.7767255000000015</v>
      </c>
      <c r="I561" s="2">
        <f t="array" ref="I561">SUMPRODUCT(B545:B564, (ROW(B545:B564)-ROW(B545)+1)) / (20*21/2)</f>
        <v>1.774262380952381</v>
      </c>
      <c r="J561" s="2">
        <f t="shared" si="66"/>
        <v>1.7829136030641595</v>
      </c>
      <c r="K561" s="2">
        <f t="shared" si="60"/>
        <v>1.7879526905610603</v>
      </c>
    </row>
    <row r="562" spans="1:11" ht="13.5" x14ac:dyDescent="0.25">
      <c r="A562" s="3">
        <f>TITRES_STAT!B565</f>
        <v>42822</v>
      </c>
      <c r="B562" s="17">
        <f>TITRES_STAT!D565</f>
        <v>1.7567999999999999</v>
      </c>
      <c r="C562" s="2">
        <f t="shared" si="61"/>
        <v>0</v>
      </c>
      <c r="D562" s="2">
        <f t="shared" si="62"/>
        <v>1.7555599999999998</v>
      </c>
      <c r="E562" s="2">
        <f t="shared" si="64"/>
        <v>1.7734200000000002</v>
      </c>
      <c r="F562" s="2">
        <f t="shared" si="65"/>
        <v>1.7860499999999999</v>
      </c>
      <c r="G562" s="2">
        <f t="shared" ref="G562:G625" si="67">AVERAGE(B513:B562)</f>
        <v>1.8004099999999994</v>
      </c>
      <c r="H562" s="2">
        <f t="shared" si="63"/>
        <v>1.7768160000000015</v>
      </c>
      <c r="I562" s="2">
        <f t="array" ref="I562">SUMPRODUCT(B546:B565, (ROW(B546:B565)-ROW(B546)+1)) / (20*21/2)</f>
        <v>1.7729419047619046</v>
      </c>
      <c r="J562" s="2">
        <f t="shared" si="66"/>
        <v>1.7804265932485253</v>
      </c>
      <c r="K562" s="2">
        <f t="shared" si="60"/>
        <v>1.786731016421411</v>
      </c>
    </row>
    <row r="563" spans="1:11" ht="13.5" x14ac:dyDescent="0.25">
      <c r="A563" s="3">
        <f>TITRES_STAT!B566</f>
        <v>42823</v>
      </c>
      <c r="B563" s="17">
        <f>TITRES_STAT!D566</f>
        <v>1.7628999999999999</v>
      </c>
      <c r="C563" s="2">
        <f t="shared" si="61"/>
        <v>6.0999999999999943E-3</v>
      </c>
      <c r="D563" s="2">
        <f t="shared" si="62"/>
        <v>1.7580199999999997</v>
      </c>
      <c r="E563" s="2">
        <f t="shared" si="64"/>
        <v>1.7678699999999998</v>
      </c>
      <c r="F563" s="2">
        <f t="shared" si="65"/>
        <v>1.783585</v>
      </c>
      <c r="G563" s="2">
        <f t="shared" si="67"/>
        <v>1.7986839999999995</v>
      </c>
      <c r="H563" s="2">
        <f t="shared" si="63"/>
        <v>1.7768320000000017</v>
      </c>
      <c r="I563" s="2">
        <f t="array" ref="I563">SUMPRODUCT(B547:B566, (ROW(B547:B566)-ROW(B547)+1)) / (20*21/2)</f>
        <v>1.7717680952380952</v>
      </c>
      <c r="J563" s="2">
        <f t="shared" si="66"/>
        <v>1.7787573938915229</v>
      </c>
      <c r="K563" s="2">
        <f t="shared" ref="K563:K626" si="68">$K$4*B563+(1-$K$4)*K562</f>
        <v>1.7857964667578261</v>
      </c>
    </row>
    <row r="564" spans="1:11" ht="13.5" x14ac:dyDescent="0.25">
      <c r="A564" s="3">
        <f>TITRES_STAT!B567</f>
        <v>42824</v>
      </c>
      <c r="B564" s="17">
        <f>TITRES_STAT!D567</f>
        <v>1.7751999999999999</v>
      </c>
      <c r="C564" s="2">
        <f t="shared" si="61"/>
        <v>1.2299999999999978E-2</v>
      </c>
      <c r="D564" s="2">
        <f t="shared" si="62"/>
        <v>1.7616999999999998</v>
      </c>
      <c r="E564" s="2">
        <f t="shared" si="64"/>
        <v>1.7654000000000001</v>
      </c>
      <c r="F564" s="2">
        <f t="shared" si="65"/>
        <v>1.7829649999999997</v>
      </c>
      <c r="G564" s="2">
        <f t="shared" si="67"/>
        <v>1.7973259999999993</v>
      </c>
      <c r="H564" s="2">
        <f t="shared" si="63"/>
        <v>1.7768830000000018</v>
      </c>
      <c r="I564" s="2">
        <f t="array" ref="I564">SUMPRODUCT(B548:B567, (ROW(B548:B567)-ROW(B548)+1)) / (20*21/2)</f>
        <v>1.7707409523809525</v>
      </c>
      <c r="J564" s="2">
        <f t="shared" si="66"/>
        <v>1.7784185944732827</v>
      </c>
      <c r="K564" s="2">
        <f t="shared" si="68"/>
        <v>1.785380919041833</v>
      </c>
    </row>
    <row r="565" spans="1:11" ht="13.5" x14ac:dyDescent="0.25">
      <c r="A565" s="3">
        <f>TITRES_STAT!B568</f>
        <v>42825</v>
      </c>
      <c r="B565" s="17">
        <f>TITRES_STAT!D568</f>
        <v>1.7690999999999999</v>
      </c>
      <c r="C565" s="2">
        <f t="shared" si="61"/>
        <v>-6.0999999999999943E-3</v>
      </c>
      <c r="D565" s="2">
        <f t="shared" si="62"/>
        <v>1.7641599999999997</v>
      </c>
      <c r="E565" s="2">
        <f t="shared" si="64"/>
        <v>1.76355</v>
      </c>
      <c r="F565" s="2">
        <f t="shared" si="65"/>
        <v>1.7814249999999998</v>
      </c>
      <c r="G565" s="2">
        <f t="shared" si="67"/>
        <v>1.7960939999999994</v>
      </c>
      <c r="H565" s="2">
        <f t="shared" si="63"/>
        <v>1.7769035000000013</v>
      </c>
      <c r="I565" s="2">
        <f t="array" ref="I565">SUMPRODUCT(B549:B568, (ROW(B549:B568)-ROW(B549)+1)) / (20*21/2)</f>
        <v>1.7698604761904759</v>
      </c>
      <c r="J565" s="2">
        <f t="shared" si="66"/>
        <v>1.777531109285351</v>
      </c>
      <c r="K565" s="2">
        <f t="shared" si="68"/>
        <v>1.784742451628428</v>
      </c>
    </row>
    <row r="566" spans="1:11" ht="13.5" x14ac:dyDescent="0.25">
      <c r="A566" s="3">
        <f>TITRES_STAT!B569</f>
        <v>42828</v>
      </c>
      <c r="B566" s="17">
        <f>TITRES_STAT!D569</f>
        <v>1.7690999999999999</v>
      </c>
      <c r="C566" s="2">
        <f t="shared" si="61"/>
        <v>0</v>
      </c>
      <c r="D566" s="2">
        <f t="shared" si="62"/>
        <v>1.7666200000000001</v>
      </c>
      <c r="E566" s="2">
        <f t="shared" si="64"/>
        <v>1.7623199999999997</v>
      </c>
      <c r="F566" s="2">
        <f t="shared" si="65"/>
        <v>1.7798850000000002</v>
      </c>
      <c r="G566" s="2">
        <f t="shared" si="67"/>
        <v>1.7948619999999993</v>
      </c>
      <c r="H566" s="2">
        <f t="shared" si="63"/>
        <v>1.7769505000000012</v>
      </c>
      <c r="I566" s="2">
        <f t="array" ref="I566">SUMPRODUCT(B550:B569, (ROW(B550:B569)-ROW(B550)+1)) / (20*21/2)</f>
        <v>1.7691561904761901</v>
      </c>
      <c r="J566" s="2">
        <f t="shared" si="66"/>
        <v>1.7767281464962701</v>
      </c>
      <c r="K566" s="2">
        <f t="shared" si="68"/>
        <v>1.7841290221528034</v>
      </c>
    </row>
    <row r="567" spans="1:11" ht="13.5" x14ac:dyDescent="0.25">
      <c r="A567" s="3">
        <f>TITRES_STAT!B570</f>
        <v>42829</v>
      </c>
      <c r="B567" s="17">
        <f>TITRES_STAT!D570</f>
        <v>1.7690999999999999</v>
      </c>
      <c r="C567" s="2">
        <f t="shared" si="61"/>
        <v>0</v>
      </c>
      <c r="D567" s="2">
        <f t="shared" si="62"/>
        <v>1.76908</v>
      </c>
      <c r="E567" s="2">
        <f t="shared" si="64"/>
        <v>1.7623199999999997</v>
      </c>
      <c r="F567" s="2">
        <f t="shared" si="65"/>
        <v>1.7783449999999998</v>
      </c>
      <c r="G567" s="2">
        <f t="shared" si="67"/>
        <v>1.7938759999999994</v>
      </c>
      <c r="H567" s="2">
        <f t="shared" si="63"/>
        <v>1.7770765000000008</v>
      </c>
      <c r="I567" s="2">
        <f t="array" ref="I567">SUMPRODUCT(B551:B570, (ROW(B551:B570)-ROW(B551)+1)) / (20*21/2)</f>
        <v>1.7691209523809523</v>
      </c>
      <c r="J567" s="2">
        <f t="shared" si="66"/>
        <v>1.7760016563537682</v>
      </c>
      <c r="K567" s="2">
        <f t="shared" si="68"/>
        <v>1.7835396487350466</v>
      </c>
    </row>
    <row r="568" spans="1:11" ht="13.5" x14ac:dyDescent="0.25">
      <c r="A568" s="3">
        <f>TITRES_STAT!B571</f>
        <v>42830</v>
      </c>
      <c r="B568" s="17">
        <f>TITRES_STAT!D571</f>
        <v>1.7690999999999999</v>
      </c>
      <c r="C568" s="2">
        <f t="shared" si="61"/>
        <v>0</v>
      </c>
      <c r="D568" s="2">
        <f t="shared" si="62"/>
        <v>1.7703199999999999</v>
      </c>
      <c r="E568" s="2">
        <f t="shared" si="64"/>
        <v>1.76417</v>
      </c>
      <c r="F568" s="2">
        <f t="shared" si="65"/>
        <v>1.7764949999999999</v>
      </c>
      <c r="G568" s="2">
        <f t="shared" si="67"/>
        <v>1.7927659999999992</v>
      </c>
      <c r="H568" s="2">
        <f t="shared" si="63"/>
        <v>1.7772285000000008</v>
      </c>
      <c r="I568" s="2">
        <f t="array" ref="I568">SUMPRODUCT(B552:B571, (ROW(B552:B571)-ROW(B552)+1)) / (20*21/2)</f>
        <v>1.7697352380952376</v>
      </c>
      <c r="J568" s="2">
        <f t="shared" si="66"/>
        <v>1.7753443557486475</v>
      </c>
      <c r="K568" s="2">
        <f t="shared" si="68"/>
        <v>1.7829733880003389</v>
      </c>
    </row>
    <row r="569" spans="1:11" ht="13.5" x14ac:dyDescent="0.25">
      <c r="A569" s="3">
        <f>TITRES_STAT!B572</f>
        <v>42831</v>
      </c>
      <c r="B569" s="17">
        <f>TITRES_STAT!D572</f>
        <v>1.7690999999999999</v>
      </c>
      <c r="C569" s="2">
        <f t="shared" si="61"/>
        <v>0</v>
      </c>
      <c r="D569" s="2">
        <f t="shared" si="62"/>
        <v>1.7690999999999999</v>
      </c>
      <c r="E569" s="2">
        <f t="shared" si="64"/>
        <v>1.7653999999999996</v>
      </c>
      <c r="F569" s="2">
        <f t="shared" si="65"/>
        <v>1.7755700000000001</v>
      </c>
      <c r="G569" s="2">
        <f t="shared" si="67"/>
        <v>1.7923959999999994</v>
      </c>
      <c r="H569" s="2">
        <f t="shared" si="63"/>
        <v>1.7773805000000007</v>
      </c>
      <c r="I569" s="2">
        <f t="array" ref="I569">SUMPRODUCT(B553:B572, (ROW(B553:B572)-ROW(B553)+1)) / (20*21/2)</f>
        <v>1.7710280952380952</v>
      </c>
      <c r="J569" s="2">
        <f t="shared" si="66"/>
        <v>1.7747496552011572</v>
      </c>
      <c r="K569" s="2">
        <f t="shared" si="68"/>
        <v>1.7824293335689532</v>
      </c>
    </row>
    <row r="570" spans="1:11" ht="13.5" x14ac:dyDescent="0.25">
      <c r="A570" s="3">
        <f>TITRES_STAT!B573</f>
        <v>42832</v>
      </c>
      <c r="B570" s="17">
        <f>TITRES_STAT!D573</f>
        <v>1.7751999999999999</v>
      </c>
      <c r="C570" s="2">
        <f t="shared" si="61"/>
        <v>6.0999999999999943E-3</v>
      </c>
      <c r="D570" s="2">
        <f t="shared" si="62"/>
        <v>1.7703199999999999</v>
      </c>
      <c r="E570" s="2">
        <f t="shared" si="64"/>
        <v>1.7672399999999997</v>
      </c>
      <c r="F570" s="2">
        <f t="shared" si="65"/>
        <v>1.77495</v>
      </c>
      <c r="G570" s="2">
        <f t="shared" si="67"/>
        <v>1.7921479999999992</v>
      </c>
      <c r="H570" s="2">
        <f t="shared" si="63"/>
        <v>1.7776420000000008</v>
      </c>
      <c r="I570" s="2">
        <f t="array" ref="I570">SUMPRODUCT(B554:B573, (ROW(B554:B573)-ROW(B554)+1)) / (20*21/2)</f>
        <v>1.7718185714285712</v>
      </c>
      <c r="J570" s="2">
        <f t="shared" si="66"/>
        <v>1.7747925451819995</v>
      </c>
      <c r="K570" s="2">
        <f t="shared" si="68"/>
        <v>1.7821458302917395</v>
      </c>
    </row>
    <row r="571" spans="1:11" ht="13.5" x14ac:dyDescent="0.25">
      <c r="A571" s="3">
        <f>TITRES_STAT!B574</f>
        <v>42835</v>
      </c>
      <c r="B571" s="17">
        <f>TITRES_STAT!D574</f>
        <v>1.7814000000000001</v>
      </c>
      <c r="C571" s="2">
        <f t="shared" si="61"/>
        <v>6.2000000000002053E-3</v>
      </c>
      <c r="D571" s="2">
        <f t="shared" si="62"/>
        <v>1.7727799999999998</v>
      </c>
      <c r="E571" s="2">
        <f t="shared" si="64"/>
        <v>1.7696999999999998</v>
      </c>
      <c r="F571" s="2">
        <f t="shared" si="65"/>
        <v>1.774025</v>
      </c>
      <c r="G571" s="2">
        <f t="shared" si="67"/>
        <v>1.7916539999999992</v>
      </c>
      <c r="H571" s="2">
        <f t="shared" si="63"/>
        <v>1.7779605000000009</v>
      </c>
      <c r="I571" s="2">
        <f t="array" ref="I571">SUMPRODUCT(B555:B574, (ROW(B555:B574)-ROW(B555)+1)) / (20*21/2)</f>
        <v>1.772785238095238</v>
      </c>
      <c r="J571" s="2">
        <f t="shared" si="66"/>
        <v>1.7754218265932378</v>
      </c>
      <c r="K571" s="2">
        <f t="shared" si="68"/>
        <v>1.7821165820450047</v>
      </c>
    </row>
    <row r="572" spans="1:11" ht="13.5" x14ac:dyDescent="0.25">
      <c r="A572" s="3">
        <f>TITRES_STAT!B575</f>
        <v>42836</v>
      </c>
      <c r="B572" s="17">
        <f>TITRES_STAT!D575</f>
        <v>1.7876000000000001</v>
      </c>
      <c r="C572" s="2">
        <f t="shared" si="61"/>
        <v>6.1999999999999833E-3</v>
      </c>
      <c r="D572" s="2">
        <f t="shared" si="62"/>
        <v>1.7764799999999998</v>
      </c>
      <c r="E572" s="2">
        <f t="shared" si="64"/>
        <v>1.7727799999999998</v>
      </c>
      <c r="F572" s="2">
        <f t="shared" si="65"/>
        <v>1.7731000000000001</v>
      </c>
      <c r="G572" s="2">
        <f t="shared" si="67"/>
        <v>1.7912839999999992</v>
      </c>
      <c r="H572" s="2">
        <f t="shared" si="63"/>
        <v>1.7783100000000009</v>
      </c>
      <c r="I572" s="2">
        <f t="array" ref="I572">SUMPRODUCT(B556:B575, (ROW(B556:B575)-ROW(B556)+1)) / (20*21/2)</f>
        <v>1.7756019047619047</v>
      </c>
      <c r="J572" s="2">
        <f t="shared" si="66"/>
        <v>1.7765816526319769</v>
      </c>
      <c r="K572" s="2">
        <f t="shared" si="68"/>
        <v>1.7823316180432398</v>
      </c>
    </row>
    <row r="573" spans="1:11" ht="13.5" x14ac:dyDescent="0.25">
      <c r="A573" s="3">
        <f>TITRES_STAT!B576</f>
        <v>42837</v>
      </c>
      <c r="B573" s="17">
        <f>TITRES_STAT!D576</f>
        <v>1.7814000000000001</v>
      </c>
      <c r="C573" s="2">
        <f t="shared" si="61"/>
        <v>-6.1999999999999833E-3</v>
      </c>
      <c r="D573" s="2">
        <f t="shared" si="62"/>
        <v>1.77894</v>
      </c>
      <c r="E573" s="2">
        <f t="shared" si="64"/>
        <v>1.7746299999999997</v>
      </c>
      <c r="F573" s="2">
        <f t="shared" si="65"/>
        <v>1.7712500000000002</v>
      </c>
      <c r="G573" s="2">
        <f t="shared" si="67"/>
        <v>1.7907899999999992</v>
      </c>
      <c r="H573" s="2">
        <f t="shared" si="63"/>
        <v>1.7785500000000014</v>
      </c>
      <c r="I573" s="2">
        <f t="array" ref="I573">SUMPRODUCT(B557:B576, (ROW(B557:B576)-ROW(B557)+1)) / (20*21/2)</f>
        <v>1.7783599999999999</v>
      </c>
      <c r="J573" s="2">
        <f t="shared" si="66"/>
        <v>1.7770405428575029</v>
      </c>
      <c r="K573" s="2">
        <f t="shared" si="68"/>
        <v>1.7822950840023284</v>
      </c>
    </row>
    <row r="574" spans="1:11" ht="13.5" x14ac:dyDescent="0.25">
      <c r="A574" s="3">
        <f>TITRES_STAT!B577</f>
        <v>42838</v>
      </c>
      <c r="B574" s="17">
        <f>TITRES_STAT!D577</f>
        <v>1.7814000000000001</v>
      </c>
      <c r="C574" s="2">
        <f t="shared" si="61"/>
        <v>0</v>
      </c>
      <c r="D574" s="2">
        <f t="shared" si="62"/>
        <v>1.7814000000000001</v>
      </c>
      <c r="E574" s="2">
        <f t="shared" si="64"/>
        <v>1.7752499999999998</v>
      </c>
      <c r="F574" s="2">
        <f t="shared" si="65"/>
        <v>1.7703250000000001</v>
      </c>
      <c r="G574" s="2">
        <f t="shared" si="67"/>
        <v>1.7902959999999997</v>
      </c>
      <c r="H574" s="2">
        <f t="shared" si="63"/>
        <v>1.7788160000000013</v>
      </c>
      <c r="I574" s="2">
        <f t="array" ref="I574">SUMPRODUCT(B558:B577, (ROW(B558:B577)-ROW(B558)+1)) / (20*21/2)</f>
        <v>1.7798585714285715</v>
      </c>
      <c r="J574" s="2">
        <f t="shared" si="66"/>
        <v>1.7774557292520266</v>
      </c>
      <c r="K574" s="2">
        <f t="shared" si="68"/>
        <v>1.7822599826689038</v>
      </c>
    </row>
    <row r="575" spans="1:11" ht="13.5" x14ac:dyDescent="0.25">
      <c r="A575" s="3">
        <f>TITRES_STAT!B578</f>
        <v>42839</v>
      </c>
      <c r="B575" s="17">
        <f>TITRES_STAT!D578</f>
        <v>1.7999000000000001</v>
      </c>
      <c r="C575" s="2">
        <f t="shared" si="61"/>
        <v>1.8499999999999961E-2</v>
      </c>
      <c r="D575" s="2">
        <f t="shared" si="62"/>
        <v>1.7863399999999998</v>
      </c>
      <c r="E575" s="2">
        <f t="shared" si="64"/>
        <v>1.7783299999999997</v>
      </c>
      <c r="F575" s="2">
        <f t="shared" si="65"/>
        <v>1.7709400000000006</v>
      </c>
      <c r="G575" s="2">
        <f t="shared" si="67"/>
        <v>1.7905419999999994</v>
      </c>
      <c r="H575" s="2">
        <f t="shared" si="63"/>
        <v>1.7793585000000014</v>
      </c>
      <c r="I575" s="2">
        <f t="array" ref="I575">SUMPRODUCT(B559:B578, (ROW(B559:B578)-ROW(B559)+1)) / (20*21/2)</f>
        <v>1.7812690476190478</v>
      </c>
      <c r="J575" s="2">
        <f t="shared" si="66"/>
        <v>1.7795932788470716</v>
      </c>
      <c r="K575" s="2">
        <f t="shared" si="68"/>
        <v>1.782951748054437</v>
      </c>
    </row>
    <row r="576" spans="1:11" ht="13.5" x14ac:dyDescent="0.25">
      <c r="A576" s="3">
        <f>TITRES_STAT!B579</f>
        <v>42842</v>
      </c>
      <c r="B576" s="17">
        <f>TITRES_STAT!D579</f>
        <v>1.7999000000000001</v>
      </c>
      <c r="C576" s="2">
        <f t="shared" si="61"/>
        <v>0</v>
      </c>
      <c r="D576" s="2">
        <f t="shared" si="62"/>
        <v>1.7900400000000001</v>
      </c>
      <c r="E576" s="2">
        <f t="shared" si="64"/>
        <v>1.7814099999999999</v>
      </c>
      <c r="F576" s="2">
        <f t="shared" si="65"/>
        <v>1.7718650000000005</v>
      </c>
      <c r="G576" s="2">
        <f t="shared" si="67"/>
        <v>1.7907879999999994</v>
      </c>
      <c r="H576" s="2">
        <f t="shared" si="63"/>
        <v>1.7797435000000013</v>
      </c>
      <c r="I576" s="2">
        <f t="array" ref="I576">SUMPRODUCT(B560:B579, (ROW(B560:B579)-ROW(B560)+1)) / (20*21/2)</f>
        <v>1.7842652380952384</v>
      </c>
      <c r="J576" s="2">
        <f t="shared" si="66"/>
        <v>1.7815272522902077</v>
      </c>
      <c r="K576" s="2">
        <f t="shared" si="68"/>
        <v>1.7836163853856357</v>
      </c>
    </row>
    <row r="577" spans="1:11" ht="13.5" x14ac:dyDescent="0.25">
      <c r="A577" s="3">
        <f>TITRES_STAT!B580</f>
        <v>42843</v>
      </c>
      <c r="B577" s="17">
        <f>TITRES_STAT!D580</f>
        <v>1.7876000000000001</v>
      </c>
      <c r="C577" s="2">
        <f t="shared" si="61"/>
        <v>-1.2299999999999978E-2</v>
      </c>
      <c r="D577" s="2">
        <f t="shared" si="62"/>
        <v>1.7900400000000001</v>
      </c>
      <c r="E577" s="2">
        <f t="shared" si="64"/>
        <v>1.7832599999999998</v>
      </c>
      <c r="F577" s="2">
        <f t="shared" si="65"/>
        <v>1.7727900000000001</v>
      </c>
      <c r="G577" s="2">
        <f t="shared" si="67"/>
        <v>1.7905419999999992</v>
      </c>
      <c r="H577" s="2">
        <f t="shared" si="63"/>
        <v>1.7800670000000012</v>
      </c>
      <c r="I577" s="2">
        <f t="array" ref="I577">SUMPRODUCT(B561:B580, (ROW(B561:B580)-ROW(B561)+1)) / (20*21/2)</f>
        <v>1.7876076190476191</v>
      </c>
      <c r="J577" s="2">
        <f t="shared" si="66"/>
        <v>1.7821056092149499</v>
      </c>
      <c r="K577" s="2">
        <f t="shared" si="68"/>
        <v>1.7837726055665912</v>
      </c>
    </row>
    <row r="578" spans="1:11" ht="13.5" x14ac:dyDescent="0.25">
      <c r="A578" s="3">
        <f>TITRES_STAT!B581</f>
        <v>42844</v>
      </c>
      <c r="B578" s="17">
        <f>TITRES_STAT!D581</f>
        <v>1.7876000000000001</v>
      </c>
      <c r="C578" s="2">
        <f t="shared" si="61"/>
        <v>0</v>
      </c>
      <c r="D578" s="2">
        <f t="shared" si="62"/>
        <v>1.79128</v>
      </c>
      <c r="E578" s="2">
        <f t="shared" si="64"/>
        <v>1.7851100000000002</v>
      </c>
      <c r="F578" s="2">
        <f t="shared" si="65"/>
        <v>1.7746400000000002</v>
      </c>
      <c r="G578" s="2">
        <f t="shared" si="67"/>
        <v>1.7905419999999992</v>
      </c>
      <c r="H578" s="2">
        <f t="shared" si="63"/>
        <v>1.7803905000000009</v>
      </c>
      <c r="I578" s="2">
        <f t="array" ref="I578">SUMPRODUCT(B562:B581, (ROW(B562:B581)-ROW(B562)+1)) / (20*21/2)</f>
        <v>1.7906861904761904</v>
      </c>
      <c r="J578" s="2">
        <f t="shared" si="66"/>
        <v>1.7826288845278118</v>
      </c>
      <c r="K578" s="2">
        <f t="shared" si="68"/>
        <v>1.7839226994659405</v>
      </c>
    </row>
    <row r="579" spans="1:11" ht="13.5" x14ac:dyDescent="0.25">
      <c r="A579" s="3">
        <f>TITRES_STAT!B582</f>
        <v>42845</v>
      </c>
      <c r="B579" s="17">
        <f>TITRES_STAT!D582</f>
        <v>1.8061</v>
      </c>
      <c r="C579" s="2">
        <f t="shared" si="61"/>
        <v>1.8499999999999961E-2</v>
      </c>
      <c r="D579" s="2">
        <f t="shared" si="62"/>
        <v>1.7962200000000004</v>
      </c>
      <c r="E579" s="2">
        <f t="shared" si="64"/>
        <v>1.7888100000000002</v>
      </c>
      <c r="F579" s="2">
        <f t="shared" si="65"/>
        <v>1.7771050000000002</v>
      </c>
      <c r="G579" s="2">
        <f t="shared" si="67"/>
        <v>1.7909119999999994</v>
      </c>
      <c r="H579" s="2">
        <f t="shared" si="63"/>
        <v>1.7808590000000006</v>
      </c>
      <c r="I579" s="2">
        <f t="array" ref="I579">SUMPRODUCT(B563:B582, (ROW(B563:B582)-ROW(B563)+1)) / (20*21/2)</f>
        <v>1.7935009523809522</v>
      </c>
      <c r="J579" s="2">
        <f t="shared" si="66"/>
        <v>1.7848642288584964</v>
      </c>
      <c r="K579" s="2">
        <f t="shared" si="68"/>
        <v>1.7847923975260997</v>
      </c>
    </row>
    <row r="580" spans="1:11" ht="13.5" x14ac:dyDescent="0.25">
      <c r="A580" s="3">
        <f>TITRES_STAT!B583</f>
        <v>42846</v>
      </c>
      <c r="B580" s="17">
        <f>TITRES_STAT!D583</f>
        <v>1.8122</v>
      </c>
      <c r="C580" s="2">
        <f t="shared" ref="C580:C643" si="69">B580-B579</f>
        <v>6.0999999999999943E-3</v>
      </c>
      <c r="D580" s="2">
        <f t="shared" si="62"/>
        <v>1.7986800000000003</v>
      </c>
      <c r="E580" s="2">
        <f t="shared" si="64"/>
        <v>1.79251</v>
      </c>
      <c r="F580" s="2">
        <f t="shared" si="65"/>
        <v>1.7798750000000001</v>
      </c>
      <c r="G580" s="2">
        <f t="shared" si="67"/>
        <v>1.7910339999999993</v>
      </c>
      <c r="H580" s="2">
        <f t="shared" si="63"/>
        <v>1.7813315000000005</v>
      </c>
      <c r="I580" s="2">
        <f t="array" ref="I580">SUMPRODUCT(B564:B583, (ROW(B564:B583)-ROW(B564)+1)) / (20*21/2)</f>
        <v>1.7948804761904762</v>
      </c>
      <c r="J580" s="2">
        <f t="shared" si="66"/>
        <v>1.7874676356338777</v>
      </c>
      <c r="K580" s="2">
        <f t="shared" si="68"/>
        <v>1.7858672054662528</v>
      </c>
    </row>
    <row r="581" spans="1:11" ht="13.5" x14ac:dyDescent="0.25">
      <c r="A581" s="3">
        <f>TITRES_STAT!B584</f>
        <v>42849</v>
      </c>
      <c r="B581" s="17">
        <f>TITRES_STAT!D584</f>
        <v>1.8122</v>
      </c>
      <c r="C581" s="2">
        <f t="shared" si="69"/>
        <v>0</v>
      </c>
      <c r="D581" s="2">
        <f t="shared" si="62"/>
        <v>1.8011400000000002</v>
      </c>
      <c r="E581" s="2">
        <f t="shared" si="64"/>
        <v>1.79559</v>
      </c>
      <c r="F581" s="2">
        <f t="shared" si="65"/>
        <v>1.782645</v>
      </c>
      <c r="G581" s="2">
        <f t="shared" si="67"/>
        <v>1.7906639999999998</v>
      </c>
      <c r="H581" s="2">
        <f t="shared" si="63"/>
        <v>1.781778000000001</v>
      </c>
      <c r="I581" s="2">
        <f t="array" ref="I581">SUMPRODUCT(B565:B584, (ROW(B565:B584)-ROW(B565)+1)) / (20*21/2)</f>
        <v>1.7966742857142857</v>
      </c>
      <c r="J581" s="2">
        <f t="shared" si="66"/>
        <v>1.7898230989068418</v>
      </c>
      <c r="K581" s="2">
        <f t="shared" si="68"/>
        <v>1.7868998640754192</v>
      </c>
    </row>
    <row r="582" spans="1:11" ht="13.5" x14ac:dyDescent="0.25">
      <c r="A582" s="3">
        <f>TITRES_STAT!B585</f>
        <v>42850</v>
      </c>
      <c r="B582" s="17">
        <f>TITRES_STAT!D585</f>
        <v>1.8122</v>
      </c>
      <c r="C582" s="2">
        <f t="shared" si="69"/>
        <v>0</v>
      </c>
      <c r="D582" s="2">
        <f t="shared" ref="D582:D645" si="70">AVERAGE(B578:B582)</f>
        <v>1.80606</v>
      </c>
      <c r="E582" s="2">
        <f t="shared" si="64"/>
        <v>1.7980500000000004</v>
      </c>
      <c r="F582" s="2">
        <f t="shared" si="65"/>
        <v>1.785415</v>
      </c>
      <c r="G582" s="2">
        <f t="shared" si="67"/>
        <v>1.790786</v>
      </c>
      <c r="H582" s="2">
        <f t="shared" si="63"/>
        <v>1.7821980000000011</v>
      </c>
      <c r="I582" s="2">
        <f t="array" ref="I582">SUMPRODUCT(B566:B585, (ROW(B566:B585)-ROW(B566)+1)) / (20*21/2)</f>
        <v>1.7989019047619048</v>
      </c>
      <c r="J582" s="2">
        <f t="shared" si="66"/>
        <v>1.7919542323442854</v>
      </c>
      <c r="K582" s="2">
        <f t="shared" si="68"/>
        <v>1.78789202626854</v>
      </c>
    </row>
    <row r="583" spans="1:11" ht="13.5" x14ac:dyDescent="0.25">
      <c r="A583" s="3">
        <f>TITRES_STAT!B586</f>
        <v>42851</v>
      </c>
      <c r="B583" s="17">
        <f>TITRES_STAT!D586</f>
        <v>1.7999000000000001</v>
      </c>
      <c r="C583" s="2">
        <f t="shared" si="69"/>
        <v>-1.2299999999999978E-2</v>
      </c>
      <c r="D583" s="2">
        <f t="shared" si="70"/>
        <v>1.8085200000000001</v>
      </c>
      <c r="E583" s="2">
        <f t="shared" si="64"/>
        <v>1.7999000000000003</v>
      </c>
      <c r="F583" s="2">
        <f t="shared" si="65"/>
        <v>1.7872650000000001</v>
      </c>
      <c r="G583" s="2">
        <f t="shared" si="67"/>
        <v>1.790046</v>
      </c>
      <c r="H583" s="2">
        <f t="shared" si="63"/>
        <v>1.7826615000000006</v>
      </c>
      <c r="I583" s="2">
        <f t="array" ref="I583">SUMPRODUCT(B567:B586, (ROW(B567:B586)-ROW(B567)+1)) / (20*21/2)</f>
        <v>1.801514761904762</v>
      </c>
      <c r="J583" s="2">
        <f t="shared" si="66"/>
        <v>1.7927109721210202</v>
      </c>
      <c r="K583" s="2">
        <f t="shared" si="68"/>
        <v>1.7883629271991857</v>
      </c>
    </row>
    <row r="584" spans="1:11" ht="13.5" x14ac:dyDescent="0.25">
      <c r="A584" s="3">
        <f>TITRES_STAT!B587</f>
        <v>42852</v>
      </c>
      <c r="B584" s="17">
        <f>TITRES_STAT!D587</f>
        <v>1.8061</v>
      </c>
      <c r="C584" s="2">
        <f t="shared" si="69"/>
        <v>6.1999999999999833E-3</v>
      </c>
      <c r="D584" s="2">
        <f t="shared" si="70"/>
        <v>1.8085200000000001</v>
      </c>
      <c r="E584" s="2">
        <f t="shared" si="64"/>
        <v>1.8023700000000005</v>
      </c>
      <c r="F584" s="2">
        <f t="shared" si="65"/>
        <v>1.7888100000000002</v>
      </c>
      <c r="G584" s="2">
        <f t="shared" si="67"/>
        <v>1.7899240000000003</v>
      </c>
      <c r="H584" s="2">
        <f t="shared" si="63"/>
        <v>1.7832085000000009</v>
      </c>
      <c r="I584" s="2">
        <f t="array" ref="I584">SUMPRODUCT(B568:B587, (ROW(B568:B587)-ROW(B568)+1)) / (20*21/2)</f>
        <v>1.8068261904761906</v>
      </c>
      <c r="J584" s="2">
        <f t="shared" si="66"/>
        <v>1.7939861176333041</v>
      </c>
      <c r="K584" s="2">
        <f t="shared" si="68"/>
        <v>1.7890584986815705</v>
      </c>
    </row>
    <row r="585" spans="1:11" ht="13.5" x14ac:dyDescent="0.25">
      <c r="A585" s="3">
        <f>TITRES_STAT!B588</f>
        <v>42853</v>
      </c>
      <c r="B585" s="17">
        <f>TITRES_STAT!D588</f>
        <v>1.8122</v>
      </c>
      <c r="C585" s="2">
        <f t="shared" si="69"/>
        <v>6.0999999999999943E-3</v>
      </c>
      <c r="D585" s="2">
        <f t="shared" si="70"/>
        <v>1.8085200000000001</v>
      </c>
      <c r="E585" s="2">
        <f t="shared" si="64"/>
        <v>1.8036000000000005</v>
      </c>
      <c r="F585" s="2">
        <f t="shared" si="65"/>
        <v>1.7909649999999999</v>
      </c>
      <c r="G585" s="2">
        <f t="shared" si="67"/>
        <v>1.7899240000000003</v>
      </c>
      <c r="H585" s="2">
        <f t="shared" si="63"/>
        <v>1.7836025000000009</v>
      </c>
      <c r="I585" s="2">
        <f t="array" ref="I585">SUMPRODUCT(B569:B588, (ROW(B569:B588)-ROW(B569)+1)) / (20*21/2)</f>
        <v>1.8135180952380952</v>
      </c>
      <c r="J585" s="2">
        <f t="shared" si="66"/>
        <v>1.795720773096799</v>
      </c>
      <c r="K585" s="2">
        <f t="shared" si="68"/>
        <v>1.7899660085371951</v>
      </c>
    </row>
    <row r="586" spans="1:11" ht="13.5" x14ac:dyDescent="0.25">
      <c r="A586" s="3">
        <f>TITRES_STAT!B589</f>
        <v>42857</v>
      </c>
      <c r="B586" s="17">
        <f>TITRES_STAT!D589</f>
        <v>1.8184</v>
      </c>
      <c r="C586" s="2">
        <f t="shared" si="69"/>
        <v>6.1999999999999833E-3</v>
      </c>
      <c r="D586" s="2">
        <f t="shared" si="70"/>
        <v>1.80976</v>
      </c>
      <c r="E586" s="2">
        <f t="shared" si="64"/>
        <v>1.8054500000000004</v>
      </c>
      <c r="F586" s="2">
        <f t="shared" si="65"/>
        <v>1.7934300000000001</v>
      </c>
      <c r="G586" s="2">
        <f t="shared" si="67"/>
        <v>1.7906640000000003</v>
      </c>
      <c r="H586" s="2">
        <f t="shared" ref="H586:H649" si="71">AVERAGE(B387:B586)</f>
        <v>1.7841060000000006</v>
      </c>
      <c r="I586" s="2">
        <f t="array" ref="I586">SUMPRODUCT(B570:B589, (ROW(B570:B589)-ROW(B570)+1)) / (20*21/2)</f>
        <v>1.8185690476190479</v>
      </c>
      <c r="J586" s="2">
        <f t="shared" si="66"/>
        <v>1.7978806994685326</v>
      </c>
      <c r="K586" s="2">
        <f t="shared" si="68"/>
        <v>1.7910810670259327</v>
      </c>
    </row>
    <row r="587" spans="1:11" ht="13.5" x14ac:dyDescent="0.25">
      <c r="A587" s="3">
        <f>TITRES_STAT!B590</f>
        <v>42858</v>
      </c>
      <c r="B587" s="17">
        <f>TITRES_STAT!D590</f>
        <v>1.8492</v>
      </c>
      <c r="C587" s="2">
        <f t="shared" si="69"/>
        <v>3.0799999999999939E-2</v>
      </c>
      <c r="D587" s="2">
        <f t="shared" si="70"/>
        <v>1.8171599999999999</v>
      </c>
      <c r="E587" s="2">
        <f t="shared" si="64"/>
        <v>1.8116100000000004</v>
      </c>
      <c r="F587" s="2">
        <f t="shared" si="65"/>
        <v>1.7974350000000001</v>
      </c>
      <c r="G587" s="2">
        <f t="shared" si="67"/>
        <v>1.79165</v>
      </c>
      <c r="H587" s="2">
        <f t="shared" si="71"/>
        <v>1.7847110000000006</v>
      </c>
      <c r="I587" s="2">
        <f t="array" ref="I587">SUMPRODUCT(B571:B590, (ROW(B571:B590)-ROW(B571)+1)) / (20*21/2)</f>
        <v>1.8226185714285712</v>
      </c>
      <c r="J587" s="2">
        <f t="shared" si="66"/>
        <v>1.8027682519001009</v>
      </c>
      <c r="K587" s="2">
        <f t="shared" si="68"/>
        <v>1.7933602408680531</v>
      </c>
    </row>
    <row r="588" spans="1:11" ht="13.5" x14ac:dyDescent="0.25">
      <c r="A588" s="3">
        <f>TITRES_STAT!B591</f>
        <v>42859</v>
      </c>
      <c r="B588" s="17">
        <f>TITRES_STAT!D591</f>
        <v>1.8676999999999999</v>
      </c>
      <c r="C588" s="2">
        <f t="shared" si="69"/>
        <v>1.8499999999999961E-2</v>
      </c>
      <c r="D588" s="2">
        <f t="shared" si="70"/>
        <v>1.8307199999999999</v>
      </c>
      <c r="E588" s="2">
        <f t="shared" ref="E588:E651" si="72">AVERAGE(B579:B588)</f>
        <v>1.81962</v>
      </c>
      <c r="F588" s="2">
        <f t="shared" si="65"/>
        <v>1.8023650000000004</v>
      </c>
      <c r="G588" s="2">
        <f t="shared" si="67"/>
        <v>1.7926359999999999</v>
      </c>
      <c r="H588" s="2">
        <f t="shared" si="71"/>
        <v>1.7853825000000005</v>
      </c>
      <c r="I588" s="2">
        <f t="array" ref="I588">SUMPRODUCT(B572:B591, (ROW(B572:B591)-ROW(B572)+1)) / (20*21/2)</f>
        <v>1.8251442857142857</v>
      </c>
      <c r="J588" s="2">
        <f t="shared" si="66"/>
        <v>1.8089522279096151</v>
      </c>
      <c r="K588" s="2">
        <f t="shared" si="68"/>
        <v>1.7962755255398943</v>
      </c>
    </row>
    <row r="589" spans="1:11" ht="13.5" x14ac:dyDescent="0.25">
      <c r="A589" s="3">
        <f>TITRES_STAT!B592</f>
        <v>42860</v>
      </c>
      <c r="B589" s="17">
        <f>TITRES_STAT!D592</f>
        <v>1.8553999999999999</v>
      </c>
      <c r="C589" s="2">
        <f t="shared" si="69"/>
        <v>-1.2299999999999978E-2</v>
      </c>
      <c r="D589" s="2">
        <f t="shared" si="70"/>
        <v>1.8405799999999999</v>
      </c>
      <c r="E589" s="2">
        <f t="shared" si="72"/>
        <v>1.8245499999999999</v>
      </c>
      <c r="F589" s="2">
        <f t="shared" si="65"/>
        <v>1.8066800000000005</v>
      </c>
      <c r="G589" s="2">
        <f t="shared" si="67"/>
        <v>1.793622</v>
      </c>
      <c r="H589" s="2">
        <f t="shared" si="71"/>
        <v>1.7857820000000004</v>
      </c>
      <c r="I589" s="2">
        <f t="array" ref="I589">SUMPRODUCT(B573:B592, (ROW(B573:B592)-ROW(B573)+1)) / (20*21/2)</f>
        <v>1.826815238095238</v>
      </c>
      <c r="J589" s="2">
        <f t="shared" si="66"/>
        <v>1.8133758252515566</v>
      </c>
      <c r="K589" s="2">
        <f t="shared" si="68"/>
        <v>1.7985941323814671</v>
      </c>
    </row>
    <row r="590" spans="1:11" ht="13.5" x14ac:dyDescent="0.25">
      <c r="A590" s="3">
        <f>TITRES_STAT!B593</f>
        <v>42863</v>
      </c>
      <c r="B590" s="17">
        <f>TITRES_STAT!D593</f>
        <v>1.8492</v>
      </c>
      <c r="C590" s="2">
        <f t="shared" si="69"/>
        <v>-6.1999999999999833E-3</v>
      </c>
      <c r="D590" s="2">
        <f t="shared" si="70"/>
        <v>1.8479800000000002</v>
      </c>
      <c r="E590" s="2">
        <f t="shared" si="72"/>
        <v>1.8282499999999999</v>
      </c>
      <c r="F590" s="2">
        <f t="shared" si="65"/>
        <v>1.8103800000000008</v>
      </c>
      <c r="G590" s="2">
        <f t="shared" si="67"/>
        <v>1.794484</v>
      </c>
      <c r="H590" s="2">
        <f t="shared" si="71"/>
        <v>1.7861505000000002</v>
      </c>
      <c r="I590" s="2">
        <f t="array" ref="I590">SUMPRODUCT(B574:B593, (ROW(B574:B593)-ROW(B574)+1)) / (20*21/2)</f>
        <v>1.8271095238095236</v>
      </c>
      <c r="J590" s="2">
        <f t="shared" si="66"/>
        <v>1.816787651418075</v>
      </c>
      <c r="K590" s="2">
        <f t="shared" si="68"/>
        <v>1.800578676209645</v>
      </c>
    </row>
    <row r="591" spans="1:11" ht="13.5" x14ac:dyDescent="0.25">
      <c r="A591" s="3">
        <f>TITRES_STAT!B594</f>
        <v>42864</v>
      </c>
      <c r="B591" s="17">
        <f>TITRES_STAT!D594</f>
        <v>1.8369</v>
      </c>
      <c r="C591" s="2">
        <f t="shared" si="69"/>
        <v>-1.2299999999999978E-2</v>
      </c>
      <c r="D591" s="2">
        <f t="shared" si="70"/>
        <v>1.85168</v>
      </c>
      <c r="E591" s="2">
        <f t="shared" si="72"/>
        <v>1.8307199999999999</v>
      </c>
      <c r="F591" s="2">
        <f t="shared" si="65"/>
        <v>1.8131550000000005</v>
      </c>
      <c r="G591" s="2">
        <f t="shared" si="67"/>
        <v>1.7948539999999999</v>
      </c>
      <c r="H591" s="2">
        <f t="shared" si="71"/>
        <v>1.786405</v>
      </c>
      <c r="I591" s="2">
        <f t="array" ref="I591">SUMPRODUCT(B575:B594, (ROW(B575:B594)-ROW(B575)+1)) / (20*21/2)</f>
        <v>1.8295800000000002</v>
      </c>
      <c r="J591" s="2">
        <f t="shared" si="66"/>
        <v>1.818703113187782</v>
      </c>
      <c r="K591" s="2">
        <f t="shared" si="68"/>
        <v>1.8020030418484825</v>
      </c>
    </row>
    <row r="592" spans="1:11" ht="13.5" x14ac:dyDescent="0.25">
      <c r="A592" s="3">
        <f>TITRES_STAT!B595</f>
        <v>42865</v>
      </c>
      <c r="B592" s="17">
        <f>TITRES_STAT!D595</f>
        <v>1.8307</v>
      </c>
      <c r="C592" s="2">
        <f t="shared" si="69"/>
        <v>-6.1999999999999833E-3</v>
      </c>
      <c r="D592" s="2">
        <f t="shared" si="70"/>
        <v>1.8479799999999997</v>
      </c>
      <c r="E592" s="2">
        <f t="shared" si="72"/>
        <v>1.8325699999999998</v>
      </c>
      <c r="F592" s="2">
        <f t="shared" si="65"/>
        <v>1.8153100000000002</v>
      </c>
      <c r="G592" s="2">
        <f t="shared" si="67"/>
        <v>1.7950999999999999</v>
      </c>
      <c r="H592" s="2">
        <f t="shared" si="71"/>
        <v>1.7872390000000002</v>
      </c>
      <c r="I592" s="2">
        <f t="array" ref="I592">SUMPRODUCT(B576:B595, (ROW(B576:B595)-ROW(B576)+1)) / (20*21/2)</f>
        <v>1.832337619047619</v>
      </c>
      <c r="J592" s="2">
        <f t="shared" si="66"/>
        <v>1.8198456738365647</v>
      </c>
      <c r="K592" s="2">
        <f t="shared" si="68"/>
        <v>1.8031284127563851</v>
      </c>
    </row>
    <row r="593" spans="1:11" ht="13.5" x14ac:dyDescent="0.25">
      <c r="A593" s="3">
        <f>TITRES_STAT!B596</f>
        <v>42866</v>
      </c>
      <c r="B593" s="17">
        <f>TITRES_STAT!D596</f>
        <v>1.8184</v>
      </c>
      <c r="C593" s="2">
        <f t="shared" si="69"/>
        <v>-1.2299999999999978E-2</v>
      </c>
      <c r="D593" s="2">
        <f t="shared" si="70"/>
        <v>1.83812</v>
      </c>
      <c r="E593" s="2">
        <f t="shared" si="72"/>
        <v>1.8344199999999997</v>
      </c>
      <c r="F593" s="2">
        <f t="shared" si="65"/>
        <v>1.8171600000000001</v>
      </c>
      <c r="G593" s="2">
        <f t="shared" si="67"/>
        <v>1.7952239999999997</v>
      </c>
      <c r="H593" s="2">
        <f t="shared" si="71"/>
        <v>1.7872079999999999</v>
      </c>
      <c r="I593" s="2">
        <f t="array" ref="I593">SUMPRODUCT(B577:B596, (ROW(B577:B596)-ROW(B577)+1)) / (20*21/2)</f>
        <v>1.834279523809524</v>
      </c>
      <c r="J593" s="2">
        <f t="shared" si="66"/>
        <v>1.8197079906140348</v>
      </c>
      <c r="K593" s="2">
        <f t="shared" si="68"/>
        <v>1.8037272985306447</v>
      </c>
    </row>
    <row r="594" spans="1:11" ht="13.5" x14ac:dyDescent="0.25">
      <c r="A594" s="3">
        <f>TITRES_STAT!B597</f>
        <v>42867</v>
      </c>
      <c r="B594" s="17">
        <f>TITRES_STAT!D597</f>
        <v>1.8431</v>
      </c>
      <c r="C594" s="2">
        <f t="shared" si="69"/>
        <v>2.4699999999999944E-2</v>
      </c>
      <c r="D594" s="2">
        <f t="shared" si="70"/>
        <v>1.8356600000000001</v>
      </c>
      <c r="E594" s="2">
        <f t="shared" si="72"/>
        <v>1.83812</v>
      </c>
      <c r="F594" s="2">
        <f t="shared" si="65"/>
        <v>1.8202449999999999</v>
      </c>
      <c r="G594" s="2">
        <f t="shared" si="67"/>
        <v>1.7963339999999997</v>
      </c>
      <c r="H594" s="2">
        <f t="shared" si="71"/>
        <v>1.7873929999999998</v>
      </c>
      <c r="I594" s="2">
        <f t="array" ref="I594">SUMPRODUCT(B578:B597, (ROW(B578:B597)-ROW(B578)+1)) / (20*21/2)</f>
        <v>1.8360157142857148</v>
      </c>
      <c r="J594" s="2">
        <f t="shared" si="66"/>
        <v>1.8219358010317457</v>
      </c>
      <c r="K594" s="2">
        <f t="shared" si="68"/>
        <v>1.805271326039247</v>
      </c>
    </row>
    <row r="595" spans="1:11" ht="13.5" x14ac:dyDescent="0.25">
      <c r="A595" s="3">
        <f>TITRES_STAT!B598</f>
        <v>42870</v>
      </c>
      <c r="B595" s="17">
        <f>TITRES_STAT!D598</f>
        <v>1.8492</v>
      </c>
      <c r="C595" s="2">
        <f t="shared" si="69"/>
        <v>6.0999999999999943E-3</v>
      </c>
      <c r="D595" s="2">
        <f t="shared" si="70"/>
        <v>1.8356600000000001</v>
      </c>
      <c r="E595" s="2">
        <f t="shared" si="72"/>
        <v>1.8418200000000002</v>
      </c>
      <c r="F595" s="2">
        <f t="shared" si="65"/>
        <v>1.8227100000000003</v>
      </c>
      <c r="G595" s="2">
        <f t="shared" si="67"/>
        <v>1.7973199999999994</v>
      </c>
      <c r="H595" s="2">
        <f t="shared" si="71"/>
        <v>1.7875159999999999</v>
      </c>
      <c r="I595" s="2">
        <f t="array" ref="I595">SUMPRODUCT(B579:B598, (ROW(B579:B598)-ROW(B579)+1)) / (20*21/2)</f>
        <v>1.8380685714285714</v>
      </c>
      <c r="J595" s="2">
        <f t="shared" si="66"/>
        <v>1.8245323914096747</v>
      </c>
      <c r="K595" s="2">
        <f t="shared" si="68"/>
        <v>1.8069940191357472</v>
      </c>
    </row>
    <row r="596" spans="1:11" ht="13.5" x14ac:dyDescent="0.25">
      <c r="A596" s="3">
        <f>TITRES_STAT!B599</f>
        <v>42871</v>
      </c>
      <c r="B596" s="17">
        <f>TITRES_STAT!D599</f>
        <v>1.8431</v>
      </c>
      <c r="C596" s="2">
        <f t="shared" si="69"/>
        <v>-6.0999999999999943E-3</v>
      </c>
      <c r="D596" s="2">
        <f t="shared" si="70"/>
        <v>1.8369</v>
      </c>
      <c r="E596" s="2">
        <f t="shared" si="72"/>
        <v>1.8442900000000002</v>
      </c>
      <c r="F596" s="2">
        <f t="shared" ref="F596:F659" si="73">AVERAGE(B577:B596)</f>
        <v>1.8248700000000002</v>
      </c>
      <c r="G596" s="2">
        <f t="shared" si="67"/>
        <v>1.7981839999999998</v>
      </c>
      <c r="H596" s="2">
        <f t="shared" si="71"/>
        <v>1.7875779999999997</v>
      </c>
      <c r="I596" s="2">
        <f t="array" ref="I596">SUMPRODUCT(B580:B599, (ROW(B580:B599)-ROW(B580)+1)) / (20*21/2)</f>
        <v>1.8380661904761901</v>
      </c>
      <c r="J596" s="2">
        <f t="shared" si="66"/>
        <v>1.8263007350849438</v>
      </c>
      <c r="K596" s="2">
        <f t="shared" si="68"/>
        <v>1.8084099399539533</v>
      </c>
    </row>
    <row r="597" spans="1:11" ht="13.5" x14ac:dyDescent="0.25">
      <c r="A597" s="3">
        <f>TITRES_STAT!B600</f>
        <v>42872</v>
      </c>
      <c r="B597" s="17">
        <f>TITRES_STAT!D600</f>
        <v>1.8431</v>
      </c>
      <c r="C597" s="2">
        <f t="shared" si="69"/>
        <v>0</v>
      </c>
      <c r="D597" s="2">
        <f t="shared" si="70"/>
        <v>1.8393799999999998</v>
      </c>
      <c r="E597" s="2">
        <f t="shared" si="72"/>
        <v>1.8436799999999998</v>
      </c>
      <c r="F597" s="2">
        <f t="shared" si="73"/>
        <v>1.827645</v>
      </c>
      <c r="G597" s="2">
        <f t="shared" si="67"/>
        <v>1.7990479999999998</v>
      </c>
      <c r="H597" s="2">
        <f t="shared" si="71"/>
        <v>1.7878864999999997</v>
      </c>
      <c r="I597" s="2">
        <f t="array" ref="I597">SUMPRODUCT(B581:B600, (ROW(B581:B600)-ROW(B581)+1)) / (20*21/2)</f>
        <v>1.8385371428571426</v>
      </c>
      <c r="J597" s="2">
        <f t="shared" ref="J597:J660" si="74">$J$4*B597+J596*(1-$J$4)</f>
        <v>1.8279006650768539</v>
      </c>
      <c r="K597" s="2">
        <f t="shared" si="68"/>
        <v>1.8097703344655631</v>
      </c>
    </row>
    <row r="598" spans="1:11" ht="13.5" x14ac:dyDescent="0.25">
      <c r="A598" s="3">
        <f>TITRES_STAT!B601</f>
        <v>42873</v>
      </c>
      <c r="B598" s="17">
        <f>TITRES_STAT!D601</f>
        <v>1.8492</v>
      </c>
      <c r="C598" s="2">
        <f t="shared" si="69"/>
        <v>6.0999999999999943E-3</v>
      </c>
      <c r="D598" s="2">
        <f t="shared" si="70"/>
        <v>1.8455400000000002</v>
      </c>
      <c r="E598" s="2">
        <f t="shared" si="72"/>
        <v>1.8418299999999999</v>
      </c>
      <c r="F598" s="2">
        <f t="shared" si="73"/>
        <v>1.8307250000000004</v>
      </c>
      <c r="G598" s="2">
        <f t="shared" si="67"/>
        <v>1.7999099999999997</v>
      </c>
      <c r="H598" s="2">
        <f t="shared" si="71"/>
        <v>1.7882254999999996</v>
      </c>
      <c r="I598" s="2">
        <f t="array" ref="I598">SUMPRODUCT(B582:B601, (ROW(B582:B601)-ROW(B582)+1)) / (20*21/2)</f>
        <v>1.8365380952380952</v>
      </c>
      <c r="J598" s="2">
        <f t="shared" si="74"/>
        <v>1.8299291731647724</v>
      </c>
      <c r="K598" s="2">
        <f t="shared" si="68"/>
        <v>1.8113165958590705</v>
      </c>
    </row>
    <row r="599" spans="1:11" ht="13.5" x14ac:dyDescent="0.25">
      <c r="A599" s="3">
        <f>TITRES_STAT!B602</f>
        <v>42874</v>
      </c>
      <c r="B599" s="17">
        <f>TITRES_STAT!D602</f>
        <v>1.8307</v>
      </c>
      <c r="C599" s="2">
        <f t="shared" si="69"/>
        <v>-1.8499999999999961E-2</v>
      </c>
      <c r="D599" s="2">
        <f t="shared" si="70"/>
        <v>1.8430599999999999</v>
      </c>
      <c r="E599" s="2">
        <f t="shared" si="72"/>
        <v>1.8393599999999999</v>
      </c>
      <c r="F599" s="2">
        <f t="shared" si="73"/>
        <v>1.8319550000000002</v>
      </c>
      <c r="G599" s="2">
        <f t="shared" si="67"/>
        <v>1.8007719999999994</v>
      </c>
      <c r="H599" s="2">
        <f t="shared" si="71"/>
        <v>1.7884409999999995</v>
      </c>
      <c r="I599" s="2">
        <f t="array" ref="I599">SUMPRODUCT(B583:B602, (ROW(B583:B602)-ROW(B583)+1)) / (20*21/2)</f>
        <v>1.8357200000000002</v>
      </c>
      <c r="J599" s="2">
        <f t="shared" si="74"/>
        <v>1.830002585244318</v>
      </c>
      <c r="K599" s="2">
        <f t="shared" si="68"/>
        <v>1.8120767293547932</v>
      </c>
    </row>
    <row r="600" spans="1:11" ht="13.5" x14ac:dyDescent="0.25">
      <c r="A600" s="3">
        <f>TITRES_STAT!B603</f>
        <v>42877</v>
      </c>
      <c r="B600" s="17">
        <f>TITRES_STAT!D603</f>
        <v>1.8369</v>
      </c>
      <c r="C600" s="2">
        <f t="shared" si="69"/>
        <v>6.1999999999999833E-3</v>
      </c>
      <c r="D600" s="2">
        <f t="shared" si="70"/>
        <v>1.8405999999999998</v>
      </c>
      <c r="E600" s="2">
        <f t="shared" si="72"/>
        <v>1.83813</v>
      </c>
      <c r="F600" s="2">
        <f t="shared" si="73"/>
        <v>1.8331900000000001</v>
      </c>
      <c r="G600" s="2">
        <f t="shared" si="67"/>
        <v>1.8017579999999995</v>
      </c>
      <c r="H600" s="2">
        <f t="shared" si="71"/>
        <v>1.7885334999999996</v>
      </c>
      <c r="I600" s="2">
        <f t="array" ref="I600">SUMPRODUCT(B584:B603, (ROW(B584:B603)-ROW(B584)+1)) / (20*21/2)</f>
        <v>1.8348428571428572</v>
      </c>
      <c r="J600" s="2">
        <f t="shared" si="74"/>
        <v>1.8306594818877162</v>
      </c>
      <c r="K600" s="2">
        <f t="shared" si="68"/>
        <v>1.8130501909487229</v>
      </c>
    </row>
    <row r="601" spans="1:11" ht="13.5" x14ac:dyDescent="0.25">
      <c r="A601" s="3">
        <f>TITRES_STAT!B604</f>
        <v>42878</v>
      </c>
      <c r="B601" s="17">
        <f>TITRES_STAT!D604</f>
        <v>1.8122</v>
      </c>
      <c r="C601" s="2">
        <f t="shared" si="69"/>
        <v>-2.4699999999999944E-2</v>
      </c>
      <c r="D601" s="2">
        <f t="shared" si="70"/>
        <v>1.8344200000000002</v>
      </c>
      <c r="E601" s="2">
        <f t="shared" si="72"/>
        <v>1.8356600000000001</v>
      </c>
      <c r="F601" s="2">
        <f t="shared" si="73"/>
        <v>1.8331899999999997</v>
      </c>
      <c r="G601" s="2">
        <f t="shared" si="67"/>
        <v>1.8020039999999995</v>
      </c>
      <c r="H601" s="2">
        <f t="shared" si="71"/>
        <v>1.7884099999999996</v>
      </c>
      <c r="I601" s="2">
        <f t="array" ref="I601">SUMPRODUCT(B585:B604, (ROW(B585:B604)-ROW(B585)+1)) / (20*21/2)</f>
        <v>1.8338480952380953</v>
      </c>
      <c r="J601" s="2">
        <f t="shared" si="74"/>
        <v>1.828901435993648</v>
      </c>
      <c r="K601" s="2">
        <f t="shared" si="68"/>
        <v>1.8130168501272044</v>
      </c>
    </row>
    <row r="602" spans="1:11" ht="13.5" x14ac:dyDescent="0.25">
      <c r="A602" s="3">
        <f>TITRES_STAT!B605</f>
        <v>42879</v>
      </c>
      <c r="B602" s="17">
        <f>TITRES_STAT!D605</f>
        <v>1.8246</v>
      </c>
      <c r="C602" s="2">
        <f t="shared" si="69"/>
        <v>1.2399999999999967E-2</v>
      </c>
      <c r="D602" s="2">
        <f t="shared" si="70"/>
        <v>1.8307199999999999</v>
      </c>
      <c r="E602" s="2">
        <f t="shared" si="72"/>
        <v>1.8350500000000001</v>
      </c>
      <c r="F602" s="2">
        <f t="shared" si="73"/>
        <v>1.8338099999999997</v>
      </c>
      <c r="G602" s="2">
        <f t="shared" si="67"/>
        <v>1.8023739999999997</v>
      </c>
      <c r="H602" s="2">
        <f t="shared" si="71"/>
        <v>1.7884409999999995</v>
      </c>
      <c r="I602" s="2">
        <f t="array" ref="I602">SUMPRODUCT(B586:B605, (ROW(B586:B605)-ROW(B586)+1)) / (20*21/2)</f>
        <v>1.834527142857143</v>
      </c>
      <c r="J602" s="2">
        <f t="shared" si="74"/>
        <v>1.8284917754228243</v>
      </c>
      <c r="K602" s="2">
        <f t="shared" si="68"/>
        <v>1.8134710912986867</v>
      </c>
    </row>
    <row r="603" spans="1:11" ht="13.5" x14ac:dyDescent="0.25">
      <c r="A603" s="3">
        <f>TITRES_STAT!B606</f>
        <v>42880</v>
      </c>
      <c r="B603" s="17">
        <f>TITRES_STAT!D606</f>
        <v>1.8246</v>
      </c>
      <c r="C603" s="2">
        <f t="shared" si="69"/>
        <v>0</v>
      </c>
      <c r="D603" s="2">
        <f t="shared" si="70"/>
        <v>1.8257999999999999</v>
      </c>
      <c r="E603" s="2">
        <f t="shared" si="72"/>
        <v>1.8356699999999999</v>
      </c>
      <c r="F603" s="2">
        <f t="shared" si="73"/>
        <v>1.8350449999999996</v>
      </c>
      <c r="G603" s="2">
        <f t="shared" si="67"/>
        <v>1.8024979999999999</v>
      </c>
      <c r="H603" s="2">
        <f t="shared" si="71"/>
        <v>1.7884719999999996</v>
      </c>
      <c r="I603" s="2">
        <f t="array" ref="I603">SUMPRODUCT(B587:B606, (ROW(B587:B606)-ROW(B587)+1)) / (20*21/2)</f>
        <v>1.8344685714285716</v>
      </c>
      <c r="J603" s="2">
        <f t="shared" si="74"/>
        <v>1.82812113014446</v>
      </c>
      <c r="K603" s="2">
        <f t="shared" si="68"/>
        <v>1.8139075190908951</v>
      </c>
    </row>
    <row r="604" spans="1:11" ht="13.5" x14ac:dyDescent="0.25">
      <c r="A604" s="3">
        <f>TITRES_STAT!B607</f>
        <v>42881</v>
      </c>
      <c r="B604" s="17">
        <f>TITRES_STAT!D607</f>
        <v>1.8246</v>
      </c>
      <c r="C604" s="2">
        <f t="shared" si="69"/>
        <v>0</v>
      </c>
      <c r="D604" s="2">
        <f t="shared" si="70"/>
        <v>1.8245799999999999</v>
      </c>
      <c r="E604" s="2">
        <f t="shared" si="72"/>
        <v>1.83382</v>
      </c>
      <c r="F604" s="2">
        <f t="shared" si="73"/>
        <v>1.8359699999999997</v>
      </c>
      <c r="G604" s="2">
        <f t="shared" si="67"/>
        <v>1.8029920000000002</v>
      </c>
      <c r="H604" s="2">
        <f t="shared" si="71"/>
        <v>1.7883794999999991</v>
      </c>
      <c r="I604" s="2">
        <f t="array" ref="I604">SUMPRODUCT(B588:B607, (ROW(B588:B607)-ROW(B588)+1)) / (20*21/2)</f>
        <v>1.8343219047619046</v>
      </c>
      <c r="J604" s="2">
        <f t="shared" si="74"/>
        <v>1.827785784416416</v>
      </c>
      <c r="K604" s="2">
        <f t="shared" si="68"/>
        <v>1.8143268320677228</v>
      </c>
    </row>
    <row r="605" spans="1:11" ht="13.5" x14ac:dyDescent="0.25">
      <c r="A605" s="3">
        <f>TITRES_STAT!B608</f>
        <v>42884</v>
      </c>
      <c r="B605" s="17">
        <f>TITRES_STAT!D608</f>
        <v>1.8431</v>
      </c>
      <c r="C605" s="2">
        <f t="shared" si="69"/>
        <v>1.8499999999999961E-2</v>
      </c>
      <c r="D605" s="2">
        <f t="shared" si="70"/>
        <v>1.8258200000000002</v>
      </c>
      <c r="E605" s="2">
        <f t="shared" si="72"/>
        <v>1.83321</v>
      </c>
      <c r="F605" s="2">
        <f t="shared" si="73"/>
        <v>1.8375149999999998</v>
      </c>
      <c r="G605" s="2">
        <f t="shared" si="67"/>
        <v>1.8041020000000003</v>
      </c>
      <c r="H605" s="2">
        <f t="shared" si="71"/>
        <v>1.7884104999999995</v>
      </c>
      <c r="I605" s="2">
        <f t="array" ref="I605">SUMPRODUCT(B589:B608, (ROW(B589:B608)-ROW(B589)+1)) / (20*21/2)</f>
        <v>1.834824285714286</v>
      </c>
      <c r="J605" s="2">
        <f t="shared" si="74"/>
        <v>1.8292442811386622</v>
      </c>
      <c r="K605" s="2">
        <f t="shared" si="68"/>
        <v>1.815455191594479</v>
      </c>
    </row>
    <row r="606" spans="1:11" ht="13.5" x14ac:dyDescent="0.25">
      <c r="A606" s="3">
        <f>TITRES_STAT!B609</f>
        <v>42885</v>
      </c>
      <c r="B606" s="17">
        <f>TITRES_STAT!D609</f>
        <v>1.8369</v>
      </c>
      <c r="C606" s="2">
        <f t="shared" si="69"/>
        <v>-6.1999999999999833E-3</v>
      </c>
      <c r="D606" s="2">
        <f t="shared" si="70"/>
        <v>1.8307600000000002</v>
      </c>
      <c r="E606" s="2">
        <f t="shared" si="72"/>
        <v>1.8325900000000002</v>
      </c>
      <c r="F606" s="2">
        <f t="shared" si="73"/>
        <v>1.8384399999999999</v>
      </c>
      <c r="G606" s="2">
        <f t="shared" si="67"/>
        <v>1.8052120000000005</v>
      </c>
      <c r="H606" s="2">
        <f t="shared" si="71"/>
        <v>1.7885029999999993</v>
      </c>
      <c r="I606" s="2">
        <f t="array" ref="I606">SUMPRODUCT(B590:B609, (ROW(B590:B609)-ROW(B590)+1)) / (20*21/2)</f>
        <v>1.8336819047619046</v>
      </c>
      <c r="J606" s="2">
        <f t="shared" si="74"/>
        <v>1.8299733972206944</v>
      </c>
      <c r="K606" s="2">
        <f t="shared" si="68"/>
        <v>1.8162961644731268</v>
      </c>
    </row>
    <row r="607" spans="1:11" ht="13.5" x14ac:dyDescent="0.25">
      <c r="A607" s="3">
        <f>TITRES_STAT!B610</f>
        <v>42886</v>
      </c>
      <c r="B607" s="17">
        <f>TITRES_STAT!D610</f>
        <v>1.8369</v>
      </c>
      <c r="C607" s="2">
        <f t="shared" si="69"/>
        <v>0</v>
      </c>
      <c r="D607" s="2">
        <f t="shared" si="70"/>
        <v>1.8332200000000001</v>
      </c>
      <c r="E607" s="2">
        <f t="shared" si="72"/>
        <v>1.8319699999999997</v>
      </c>
      <c r="F607" s="2">
        <f t="shared" si="73"/>
        <v>1.837825</v>
      </c>
      <c r="G607" s="2">
        <f t="shared" si="67"/>
        <v>1.8065680000000006</v>
      </c>
      <c r="H607" s="2">
        <f t="shared" si="71"/>
        <v>1.7885954999999993</v>
      </c>
      <c r="I607" s="2">
        <f t="array" ref="I607">SUMPRODUCT(B591:B610, (ROW(B591:B610)-ROW(B591)+1)) / (20*21/2)</f>
        <v>1.834448095238095</v>
      </c>
      <c r="J607" s="2">
        <f t="shared" si="74"/>
        <v>1.8306330736758663</v>
      </c>
      <c r="K607" s="2">
        <f t="shared" si="68"/>
        <v>1.8171041580232001</v>
      </c>
    </row>
    <row r="608" spans="1:11" ht="13.5" x14ac:dyDescent="0.25">
      <c r="A608" s="3">
        <f>TITRES_STAT!B611</f>
        <v>42887</v>
      </c>
      <c r="B608" s="17">
        <f>TITRES_STAT!D611</f>
        <v>1.8431</v>
      </c>
      <c r="C608" s="2">
        <f t="shared" si="69"/>
        <v>6.1999999999999833E-3</v>
      </c>
      <c r="D608" s="2">
        <f t="shared" si="70"/>
        <v>1.8369199999999999</v>
      </c>
      <c r="E608" s="2">
        <f t="shared" si="72"/>
        <v>1.8313600000000001</v>
      </c>
      <c r="F608" s="2">
        <f t="shared" si="73"/>
        <v>1.8365950000000002</v>
      </c>
      <c r="G608" s="2">
        <f t="shared" si="67"/>
        <v>1.8084180000000005</v>
      </c>
      <c r="H608" s="2">
        <f t="shared" si="71"/>
        <v>1.7887499999999994</v>
      </c>
      <c r="I608" s="2">
        <f t="array" ref="I608">SUMPRODUCT(B592:B611, (ROW(B592:B611)-ROW(B592)+1)) / (20*21/2)</f>
        <v>1.8328909523809522</v>
      </c>
      <c r="J608" s="2">
        <f t="shared" si="74"/>
        <v>1.8318203999924505</v>
      </c>
      <c r="K608" s="2">
        <f t="shared" si="68"/>
        <v>1.8181236028066041</v>
      </c>
    </row>
    <row r="609" spans="1:11" ht="13.5" x14ac:dyDescent="0.25">
      <c r="A609" s="3">
        <f>TITRES_STAT!B612</f>
        <v>42888</v>
      </c>
      <c r="B609" s="17">
        <f>TITRES_STAT!D612</f>
        <v>1.8246</v>
      </c>
      <c r="C609" s="2">
        <f t="shared" si="69"/>
        <v>-1.8499999999999961E-2</v>
      </c>
      <c r="D609" s="2">
        <f t="shared" si="70"/>
        <v>1.8369199999999999</v>
      </c>
      <c r="E609" s="2">
        <f t="shared" si="72"/>
        <v>1.8307500000000001</v>
      </c>
      <c r="F609" s="2">
        <f t="shared" si="73"/>
        <v>1.8350549999999999</v>
      </c>
      <c r="G609" s="2">
        <f t="shared" si="67"/>
        <v>1.8097740000000007</v>
      </c>
      <c r="H609" s="2">
        <f t="shared" si="71"/>
        <v>1.7888119999999992</v>
      </c>
      <c r="I609" s="2">
        <f t="array" ref="I609">SUMPRODUCT(B593:B612, (ROW(B593:B612)-ROW(B593)+1)) / (20*21/2)</f>
        <v>1.8331838095238091</v>
      </c>
      <c r="J609" s="2">
        <f t="shared" si="74"/>
        <v>1.8311327428503124</v>
      </c>
      <c r="K609" s="2">
        <f t="shared" si="68"/>
        <v>1.8183775791671295</v>
      </c>
    </row>
    <row r="610" spans="1:11" ht="13.5" x14ac:dyDescent="0.25">
      <c r="A610" s="3">
        <f>TITRES_STAT!B613</f>
        <v>42891</v>
      </c>
      <c r="B610" s="17">
        <f>TITRES_STAT!D613</f>
        <v>1.8431</v>
      </c>
      <c r="C610" s="2">
        <f t="shared" si="69"/>
        <v>1.8499999999999961E-2</v>
      </c>
      <c r="D610" s="2">
        <f t="shared" si="70"/>
        <v>1.8369199999999999</v>
      </c>
      <c r="E610" s="2">
        <f t="shared" si="72"/>
        <v>1.8313700000000002</v>
      </c>
      <c r="F610" s="2">
        <f t="shared" si="73"/>
        <v>1.8347500000000001</v>
      </c>
      <c r="G610" s="2">
        <f t="shared" si="67"/>
        <v>1.811500000000001</v>
      </c>
      <c r="H610" s="2">
        <f t="shared" si="71"/>
        <v>1.7889969999999991</v>
      </c>
      <c r="I610" s="2">
        <f t="array" ref="I610">SUMPRODUCT(B594:B613, (ROW(B594:B613)-ROW(B594)+1)) / (20*21/2)</f>
        <v>1.8334471428571431</v>
      </c>
      <c r="J610" s="2">
        <f t="shared" si="74"/>
        <v>1.832272481626473</v>
      </c>
      <c r="K610" s="2">
        <f t="shared" si="68"/>
        <v>1.8193470858664578</v>
      </c>
    </row>
    <row r="611" spans="1:11" ht="13.5" x14ac:dyDescent="0.25">
      <c r="A611" s="3">
        <f>TITRES_STAT!B614</f>
        <v>42892</v>
      </c>
      <c r="B611" s="17">
        <f>TITRES_STAT!D614</f>
        <v>1.8184</v>
      </c>
      <c r="C611" s="2">
        <f t="shared" si="69"/>
        <v>-2.4699999999999944E-2</v>
      </c>
      <c r="D611" s="2">
        <f t="shared" si="70"/>
        <v>1.8332200000000001</v>
      </c>
      <c r="E611" s="2">
        <f t="shared" si="72"/>
        <v>1.83199</v>
      </c>
      <c r="F611" s="2">
        <f t="shared" si="73"/>
        <v>1.8338249999999998</v>
      </c>
      <c r="G611" s="2">
        <f t="shared" si="67"/>
        <v>1.8127320000000007</v>
      </c>
      <c r="H611" s="2">
        <f t="shared" si="71"/>
        <v>1.789027999999999</v>
      </c>
      <c r="I611" s="2">
        <f t="array" ref="I611">SUMPRODUCT(B595:B614, (ROW(B595:B614)-ROW(B595)+1)) / (20*21/2)</f>
        <v>1.8347938095238094</v>
      </c>
      <c r="J611" s="2">
        <f t="shared" si="74"/>
        <v>1.8309512929001424</v>
      </c>
      <c r="K611" s="2">
        <f t="shared" si="68"/>
        <v>1.8193099452442438</v>
      </c>
    </row>
    <row r="612" spans="1:11" ht="13.5" x14ac:dyDescent="0.25">
      <c r="A612" s="3">
        <f>TITRES_STAT!B615</f>
        <v>42893</v>
      </c>
      <c r="B612" s="17">
        <f>TITRES_STAT!D615</f>
        <v>1.8369</v>
      </c>
      <c r="C612" s="2">
        <f t="shared" si="69"/>
        <v>1.8499999999999961E-2</v>
      </c>
      <c r="D612" s="2">
        <f t="shared" si="70"/>
        <v>1.8332200000000001</v>
      </c>
      <c r="E612" s="2">
        <f t="shared" si="72"/>
        <v>1.8332200000000001</v>
      </c>
      <c r="F612" s="2">
        <f t="shared" si="73"/>
        <v>1.8341349999999998</v>
      </c>
      <c r="G612" s="2">
        <f t="shared" si="67"/>
        <v>1.8143340000000006</v>
      </c>
      <c r="H612" s="2">
        <f t="shared" si="71"/>
        <v>1.789120499999999</v>
      </c>
      <c r="I612" s="2">
        <f t="array" ref="I612">SUMPRODUCT(B596:B615, (ROW(B596:B615)-ROW(B596)+1)) / (20*21/2)</f>
        <v>1.8361114285714284</v>
      </c>
      <c r="J612" s="2">
        <f t="shared" si="74"/>
        <v>1.8315178364334621</v>
      </c>
      <c r="K612" s="2">
        <f t="shared" si="68"/>
        <v>1.819999751313097</v>
      </c>
    </row>
    <row r="613" spans="1:11" ht="13.5" x14ac:dyDescent="0.25">
      <c r="A613" s="3">
        <f>TITRES_STAT!B616</f>
        <v>42894</v>
      </c>
      <c r="B613" s="17">
        <f>TITRES_STAT!D616</f>
        <v>1.8369</v>
      </c>
      <c r="C613" s="2">
        <f t="shared" si="69"/>
        <v>0</v>
      </c>
      <c r="D613" s="2">
        <f t="shared" si="70"/>
        <v>1.8319800000000002</v>
      </c>
      <c r="E613" s="2">
        <f t="shared" si="72"/>
        <v>1.8344499999999999</v>
      </c>
      <c r="F613" s="2">
        <f t="shared" si="73"/>
        <v>1.8350599999999999</v>
      </c>
      <c r="G613" s="2">
        <f t="shared" si="67"/>
        <v>1.8158140000000009</v>
      </c>
      <c r="H613" s="2">
        <f t="shared" si="71"/>
        <v>1.7892129999999993</v>
      </c>
      <c r="I613" s="2">
        <f t="array" ref="I613">SUMPRODUCT(B597:B616, (ROW(B597:B616)-ROW(B597)+1)) / (20*21/2)</f>
        <v>1.8368480952380954</v>
      </c>
      <c r="J613" s="2">
        <f t="shared" si="74"/>
        <v>1.832030423439799</v>
      </c>
      <c r="K613" s="2">
        <f t="shared" si="68"/>
        <v>1.8206625061635637</v>
      </c>
    </row>
    <row r="614" spans="1:11" ht="13.5" x14ac:dyDescent="0.25">
      <c r="A614" s="3">
        <f>TITRES_STAT!B617</f>
        <v>42895</v>
      </c>
      <c r="B614" s="17">
        <f>TITRES_STAT!D617</f>
        <v>1.8492</v>
      </c>
      <c r="C614" s="2">
        <f t="shared" si="69"/>
        <v>1.2299999999999978E-2</v>
      </c>
      <c r="D614" s="2">
        <f t="shared" si="70"/>
        <v>1.8369</v>
      </c>
      <c r="E614" s="2">
        <f t="shared" si="72"/>
        <v>1.83691</v>
      </c>
      <c r="F614" s="2">
        <f t="shared" si="73"/>
        <v>1.8353650000000001</v>
      </c>
      <c r="G614" s="2">
        <f t="shared" si="67"/>
        <v>1.8172940000000009</v>
      </c>
      <c r="H614" s="2">
        <f t="shared" si="71"/>
        <v>1.7893979999999994</v>
      </c>
      <c r="I614" s="2">
        <f t="array" ref="I614">SUMPRODUCT(B598:B617, (ROW(B598:B617)-ROW(B598)+1)) / (20*21/2)</f>
        <v>1.839337142857143</v>
      </c>
      <c r="J614" s="2">
        <f t="shared" si="74"/>
        <v>1.8336656212074371</v>
      </c>
      <c r="K614" s="2">
        <f t="shared" si="68"/>
        <v>1.8217816235689144</v>
      </c>
    </row>
    <row r="615" spans="1:11" ht="13.5" x14ac:dyDescent="0.25">
      <c r="A615" s="3">
        <f>TITRES_STAT!B618</f>
        <v>42898</v>
      </c>
      <c r="B615" s="17">
        <f>TITRES_STAT!D618</f>
        <v>1.8492</v>
      </c>
      <c r="C615" s="2">
        <f t="shared" si="69"/>
        <v>0</v>
      </c>
      <c r="D615" s="2">
        <f t="shared" si="70"/>
        <v>1.83812</v>
      </c>
      <c r="E615" s="2">
        <f t="shared" si="72"/>
        <v>1.83752</v>
      </c>
      <c r="F615" s="2">
        <f t="shared" si="73"/>
        <v>1.8353650000000001</v>
      </c>
      <c r="G615" s="2">
        <f t="shared" si="67"/>
        <v>1.8188960000000005</v>
      </c>
      <c r="H615" s="2">
        <f t="shared" si="71"/>
        <v>1.7895829999999993</v>
      </c>
      <c r="I615" s="2">
        <f t="array" ref="I615">SUMPRODUCT(B599:B618, (ROW(B599:B618)-ROW(B599)+1)) / (20*21/2)</f>
        <v>1.8411576190476189</v>
      </c>
      <c r="J615" s="2">
        <f t="shared" si="74"/>
        <v>1.8351450858543479</v>
      </c>
      <c r="K615" s="2">
        <f t="shared" si="68"/>
        <v>1.8228568540171923</v>
      </c>
    </row>
    <row r="616" spans="1:11" ht="13.5" x14ac:dyDescent="0.25">
      <c r="A616" s="3">
        <f>TITRES_STAT!B619</f>
        <v>42899</v>
      </c>
      <c r="B616" s="17">
        <f>TITRES_STAT!D619</f>
        <v>1.8431</v>
      </c>
      <c r="C616" s="2">
        <f t="shared" si="69"/>
        <v>-6.0999999999999943E-3</v>
      </c>
      <c r="D616" s="2">
        <f t="shared" si="70"/>
        <v>1.8430599999999999</v>
      </c>
      <c r="E616" s="2">
        <f t="shared" si="72"/>
        <v>1.8381399999999999</v>
      </c>
      <c r="F616" s="2">
        <f t="shared" si="73"/>
        <v>1.8353650000000001</v>
      </c>
      <c r="G616" s="2">
        <f t="shared" si="67"/>
        <v>1.8203760000000009</v>
      </c>
      <c r="H616" s="2">
        <f t="shared" si="71"/>
        <v>1.7897064999999992</v>
      </c>
      <c r="I616" s="2">
        <f t="array" ref="I616">SUMPRODUCT(B600:B619, (ROW(B600:B619)-ROW(B600)+1)) / (20*21/2)</f>
        <v>1.841777142857143</v>
      </c>
      <c r="J616" s="2">
        <f t="shared" si="74"/>
        <v>1.8359026967253624</v>
      </c>
      <c r="K616" s="2">
        <f t="shared" si="68"/>
        <v>1.8236507028792632</v>
      </c>
    </row>
    <row r="617" spans="1:11" ht="13.5" x14ac:dyDescent="0.25">
      <c r="A617" s="3">
        <f>TITRES_STAT!B620</f>
        <v>42900</v>
      </c>
      <c r="B617" s="17">
        <f>TITRES_STAT!D620</f>
        <v>1.8614999999999999</v>
      </c>
      <c r="C617" s="2">
        <f t="shared" si="69"/>
        <v>1.8399999999999972E-2</v>
      </c>
      <c r="D617" s="2">
        <f t="shared" si="70"/>
        <v>1.8479799999999997</v>
      </c>
      <c r="E617" s="2">
        <f t="shared" si="72"/>
        <v>1.8405999999999998</v>
      </c>
      <c r="F617" s="2">
        <f t="shared" si="73"/>
        <v>1.8362849999999997</v>
      </c>
      <c r="G617" s="2">
        <f t="shared" si="67"/>
        <v>1.8222240000000007</v>
      </c>
      <c r="H617" s="2">
        <f t="shared" si="71"/>
        <v>1.7899219999999989</v>
      </c>
      <c r="I617" s="2">
        <f t="array" ref="I617">SUMPRODUCT(B601:B620, (ROW(B601:B620)-ROW(B601)+1)) / (20*21/2)</f>
        <v>1.8458519047619051</v>
      </c>
      <c r="J617" s="2">
        <f t="shared" si="74"/>
        <v>1.8383405351324709</v>
      </c>
      <c r="K617" s="2">
        <f t="shared" si="68"/>
        <v>1.8251349890408608</v>
      </c>
    </row>
    <row r="618" spans="1:11" ht="13.5" x14ac:dyDescent="0.25">
      <c r="A618" s="3">
        <f>TITRES_STAT!B621</f>
        <v>42901</v>
      </c>
      <c r="B618" s="17">
        <f>TITRES_STAT!D621</f>
        <v>1.8553999999999999</v>
      </c>
      <c r="C618" s="2">
        <f t="shared" si="69"/>
        <v>-6.0999999999999943E-3</v>
      </c>
      <c r="D618" s="2">
        <f t="shared" si="70"/>
        <v>1.85168</v>
      </c>
      <c r="E618" s="2">
        <f t="shared" si="72"/>
        <v>1.8418299999999999</v>
      </c>
      <c r="F618" s="2">
        <f t="shared" si="73"/>
        <v>1.8365950000000002</v>
      </c>
      <c r="G618" s="2">
        <f t="shared" si="67"/>
        <v>1.8239500000000006</v>
      </c>
      <c r="H618" s="2">
        <f t="shared" si="71"/>
        <v>1.7900759999999989</v>
      </c>
      <c r="I618" s="2">
        <f t="array" ref="I618">SUMPRODUCT(B602:B621, (ROW(B602:B621)-ROW(B602)+1)) / (20*21/2)</f>
        <v>1.8520738095238094</v>
      </c>
      <c r="J618" s="2">
        <f t="shared" si="74"/>
        <v>1.8399652460722355</v>
      </c>
      <c r="K618" s="2">
        <f t="shared" si="68"/>
        <v>1.826321852215729</v>
      </c>
    </row>
    <row r="619" spans="1:11" ht="13.5" x14ac:dyDescent="0.25">
      <c r="A619" s="3">
        <f>TITRES_STAT!B622</f>
        <v>42902</v>
      </c>
      <c r="B619" s="17">
        <f>TITRES_STAT!D622</f>
        <v>1.8431</v>
      </c>
      <c r="C619" s="2">
        <f t="shared" si="69"/>
        <v>-1.2299999999999978E-2</v>
      </c>
      <c r="D619" s="2">
        <f t="shared" si="70"/>
        <v>1.85046</v>
      </c>
      <c r="E619" s="2">
        <f t="shared" si="72"/>
        <v>1.8436799999999998</v>
      </c>
      <c r="F619" s="2">
        <f t="shared" si="73"/>
        <v>1.837215</v>
      </c>
      <c r="G619" s="2">
        <f t="shared" si="67"/>
        <v>1.8254300000000006</v>
      </c>
      <c r="H619" s="2">
        <f t="shared" si="71"/>
        <v>1.7901684999999983</v>
      </c>
      <c r="I619" s="2">
        <f t="array" ref="I619">SUMPRODUCT(B603:B622, (ROW(B603:B622)-ROW(B603)+1)) / (20*21/2)</f>
        <v>1.8590266666666664</v>
      </c>
      <c r="J619" s="2">
        <f t="shared" si="74"/>
        <v>1.8402637940653559</v>
      </c>
      <c r="K619" s="2">
        <f t="shared" si="68"/>
        <v>1.8269798187955044</v>
      </c>
    </row>
    <row r="620" spans="1:11" ht="13.5" x14ac:dyDescent="0.25">
      <c r="A620" s="3">
        <f>TITRES_STAT!B623</f>
        <v>42905</v>
      </c>
      <c r="B620" s="17">
        <f>TITRES_STAT!D623</f>
        <v>1.88</v>
      </c>
      <c r="C620" s="2">
        <f t="shared" si="69"/>
        <v>3.6899999999999933E-2</v>
      </c>
      <c r="D620" s="2">
        <f t="shared" si="70"/>
        <v>1.8566200000000002</v>
      </c>
      <c r="E620" s="2">
        <f t="shared" si="72"/>
        <v>1.8473699999999997</v>
      </c>
      <c r="F620" s="2">
        <f t="shared" si="73"/>
        <v>1.8393700000000002</v>
      </c>
      <c r="G620" s="2">
        <f t="shared" si="67"/>
        <v>1.8275260000000006</v>
      </c>
      <c r="H620" s="2">
        <f t="shared" si="71"/>
        <v>1.7904454999999984</v>
      </c>
      <c r="I620" s="2">
        <f t="array" ref="I620">SUMPRODUCT(B604:B623, (ROW(B604:B623)-ROW(B604)+1)) / (20*21/2)</f>
        <v>1.8673014285714284</v>
      </c>
      <c r="J620" s="2">
        <f t="shared" si="74"/>
        <v>1.8440481946305602</v>
      </c>
      <c r="K620" s="2">
        <f t="shared" si="68"/>
        <v>1.8290590415878376</v>
      </c>
    </row>
    <row r="621" spans="1:11" ht="13.5" x14ac:dyDescent="0.25">
      <c r="A621" s="3">
        <f>TITRES_STAT!B624</f>
        <v>42906</v>
      </c>
      <c r="B621" s="17">
        <f>TITRES_STAT!D624</f>
        <v>1.9047000000000001</v>
      </c>
      <c r="C621" s="2">
        <f t="shared" si="69"/>
        <v>2.4700000000000166E-2</v>
      </c>
      <c r="D621" s="2">
        <f t="shared" si="70"/>
        <v>1.8689399999999998</v>
      </c>
      <c r="E621" s="2">
        <f t="shared" si="72"/>
        <v>1.8559999999999994</v>
      </c>
      <c r="F621" s="2">
        <f t="shared" si="73"/>
        <v>1.8439950000000001</v>
      </c>
      <c r="G621" s="2">
        <f t="shared" si="67"/>
        <v>1.8299920000000005</v>
      </c>
      <c r="H621" s="2">
        <f t="shared" si="71"/>
        <v>1.7909079999999986</v>
      </c>
      <c r="I621" s="2">
        <f t="array" ref="I621">SUMPRODUCT(B605:B624, (ROW(B605:B624)-ROW(B605)+1)) / (20*21/2)</f>
        <v>1.8732861904761908</v>
      </c>
      <c r="J621" s="2">
        <f t="shared" si="74"/>
        <v>1.8498245570466973</v>
      </c>
      <c r="K621" s="2">
        <f t="shared" si="68"/>
        <v>1.8320253536824322</v>
      </c>
    </row>
    <row r="622" spans="1:11" ht="13.5" x14ac:dyDescent="0.25">
      <c r="A622" s="3">
        <f>TITRES_STAT!B625</f>
        <v>42907</v>
      </c>
      <c r="B622" s="17">
        <f>TITRES_STAT!D625</f>
        <v>1.917</v>
      </c>
      <c r="C622" s="2">
        <f t="shared" si="69"/>
        <v>1.2299999999999978E-2</v>
      </c>
      <c r="D622" s="2">
        <f t="shared" si="70"/>
        <v>1.8800399999999999</v>
      </c>
      <c r="E622" s="2">
        <f t="shared" si="72"/>
        <v>1.8640099999999997</v>
      </c>
      <c r="F622" s="2">
        <f t="shared" si="73"/>
        <v>1.8486149999999999</v>
      </c>
      <c r="G622" s="2">
        <f t="shared" si="67"/>
        <v>1.8325800000000003</v>
      </c>
      <c r="H622" s="2">
        <f t="shared" si="71"/>
        <v>1.7915244999999984</v>
      </c>
      <c r="I622" s="2">
        <f t="array" ref="I622">SUMPRODUCT(B606:B625, (ROW(B606:B625)-ROW(B606)+1)) / (20*21/2)</f>
        <v>1.87825</v>
      </c>
      <c r="J622" s="2">
        <f t="shared" si="74"/>
        <v>1.8562222182803452</v>
      </c>
      <c r="K622" s="2">
        <f t="shared" si="68"/>
        <v>1.8353576927537096</v>
      </c>
    </row>
    <row r="623" spans="1:11" ht="13.5" x14ac:dyDescent="0.25">
      <c r="A623" s="3">
        <f>TITRES_STAT!B626</f>
        <v>42908</v>
      </c>
      <c r="B623" s="17">
        <f>TITRES_STAT!D626</f>
        <v>1.9355</v>
      </c>
      <c r="C623" s="2">
        <f t="shared" si="69"/>
        <v>1.8499999999999961E-2</v>
      </c>
      <c r="D623" s="2">
        <f t="shared" si="70"/>
        <v>1.8960599999999999</v>
      </c>
      <c r="E623" s="2">
        <f t="shared" si="72"/>
        <v>1.8738700000000001</v>
      </c>
      <c r="F623" s="2">
        <f t="shared" si="73"/>
        <v>1.8541599999999998</v>
      </c>
      <c r="G623" s="2">
        <f t="shared" si="67"/>
        <v>1.8356620000000003</v>
      </c>
      <c r="H623" s="2">
        <f t="shared" si="71"/>
        <v>1.7922024999999988</v>
      </c>
      <c r="I623" s="2">
        <f t="array" ref="I623">SUMPRODUCT(B607:B626, (ROW(B607:B626)-ROW(B607)+1)) / (20*21/2)</f>
        <v>1.8817099999999998</v>
      </c>
      <c r="J623" s="2">
        <f t="shared" si="74"/>
        <v>1.8637724832060265</v>
      </c>
      <c r="K623" s="2">
        <f t="shared" si="68"/>
        <v>1.8392848420574857</v>
      </c>
    </row>
    <row r="624" spans="1:11" ht="13.5" x14ac:dyDescent="0.25">
      <c r="A624" s="3">
        <f>TITRES_STAT!B627</f>
        <v>42909</v>
      </c>
      <c r="B624" s="17">
        <f>TITRES_STAT!D627</f>
        <v>1.917</v>
      </c>
      <c r="C624" s="2">
        <f t="shared" si="69"/>
        <v>-1.8499999999999961E-2</v>
      </c>
      <c r="D624" s="2">
        <f t="shared" si="70"/>
        <v>1.9108399999999999</v>
      </c>
      <c r="E624" s="2">
        <f t="shared" si="72"/>
        <v>1.8806500000000004</v>
      </c>
      <c r="F624" s="2">
        <f t="shared" si="73"/>
        <v>1.8587799999999999</v>
      </c>
      <c r="G624" s="2">
        <f t="shared" si="67"/>
        <v>1.8383740000000004</v>
      </c>
      <c r="H624" s="2">
        <f t="shared" si="71"/>
        <v>1.7928494999999987</v>
      </c>
      <c r="I624" s="2">
        <f t="array" ref="I624">SUMPRODUCT(B608:B627, (ROW(B608:B627)-ROW(B608)+1)) / (20*21/2)</f>
        <v>1.884876666666667</v>
      </c>
      <c r="J624" s="2">
        <f t="shared" si="74"/>
        <v>1.8688417705197382</v>
      </c>
      <c r="K624" s="2">
        <f t="shared" si="68"/>
        <v>1.8423324953101332</v>
      </c>
    </row>
    <row r="625" spans="1:11" ht="13.5" x14ac:dyDescent="0.25">
      <c r="A625" s="3">
        <f>TITRES_STAT!B628</f>
        <v>42914</v>
      </c>
      <c r="B625" s="17">
        <f>TITRES_STAT!D628</f>
        <v>1.9109</v>
      </c>
      <c r="C625" s="2">
        <f t="shared" si="69"/>
        <v>-6.0999999999999943E-3</v>
      </c>
      <c r="D625" s="2">
        <f t="shared" si="70"/>
        <v>1.9170200000000002</v>
      </c>
      <c r="E625" s="2">
        <f t="shared" si="72"/>
        <v>1.8868200000000002</v>
      </c>
      <c r="F625" s="2">
        <f t="shared" si="73"/>
        <v>1.8621699999999997</v>
      </c>
      <c r="G625" s="2">
        <f t="shared" si="67"/>
        <v>1.8405940000000003</v>
      </c>
      <c r="H625" s="2">
        <f t="shared" si="71"/>
        <v>1.7934659999999991</v>
      </c>
      <c r="I625" s="2">
        <f t="array" ref="I625">SUMPRODUCT(B609:B628, (ROW(B609:B628)-ROW(B609)+1)) / (20*21/2)</f>
        <v>1.8859880952380952</v>
      </c>
      <c r="J625" s="2">
        <f t="shared" si="74"/>
        <v>1.8728473161845252</v>
      </c>
      <c r="K625" s="2">
        <f t="shared" si="68"/>
        <v>1.8450214170626769</v>
      </c>
    </row>
    <row r="626" spans="1:11" ht="13.5" x14ac:dyDescent="0.25">
      <c r="A626" s="3">
        <f>TITRES_STAT!B629</f>
        <v>42915</v>
      </c>
      <c r="B626" s="17">
        <f>TITRES_STAT!D629</f>
        <v>1.8985000000000001</v>
      </c>
      <c r="C626" s="2">
        <f t="shared" si="69"/>
        <v>-1.2399999999999967E-2</v>
      </c>
      <c r="D626" s="2">
        <f t="shared" si="70"/>
        <v>1.9157799999999998</v>
      </c>
      <c r="E626" s="2">
        <f t="shared" si="72"/>
        <v>1.8923599999999996</v>
      </c>
      <c r="F626" s="2">
        <f t="shared" si="73"/>
        <v>1.8652499999999996</v>
      </c>
      <c r="G626" s="2">
        <f t="shared" ref="G626:G689" si="75">AVERAGE(B577:B626)</f>
        <v>1.8425660000000001</v>
      </c>
      <c r="H626" s="2">
        <f t="shared" si="71"/>
        <v>1.7940204999999989</v>
      </c>
      <c r="I626" s="2">
        <f t="array" ref="I626">SUMPRODUCT(B610:B629, (ROW(B610:B629)-ROW(B610)+1)) / (20*21/2)</f>
        <v>1.8869238095238097</v>
      </c>
      <c r="J626" s="2">
        <f t="shared" si="74"/>
        <v>1.8752904289288561</v>
      </c>
      <c r="K626" s="2">
        <f t="shared" si="68"/>
        <v>1.8471186163935525</v>
      </c>
    </row>
    <row r="627" spans="1:11" ht="13.5" x14ac:dyDescent="0.25">
      <c r="A627" s="3">
        <f>TITRES_STAT!B630</f>
        <v>42916</v>
      </c>
      <c r="B627" s="17">
        <f>TITRES_STAT!D630</f>
        <v>1.8985000000000001</v>
      </c>
      <c r="C627" s="2">
        <f t="shared" si="69"/>
        <v>0</v>
      </c>
      <c r="D627" s="2">
        <f t="shared" si="70"/>
        <v>1.91208</v>
      </c>
      <c r="E627" s="2">
        <f t="shared" si="72"/>
        <v>1.8960599999999996</v>
      </c>
      <c r="F627" s="2">
        <f t="shared" si="73"/>
        <v>1.8683299999999998</v>
      </c>
      <c r="G627" s="2">
        <f t="shared" si="75"/>
        <v>1.844784</v>
      </c>
      <c r="H627" s="2">
        <f t="shared" si="71"/>
        <v>1.794513499999999</v>
      </c>
      <c r="I627" s="2">
        <f t="array" ref="I627">SUMPRODUCT(B611:B630, (ROW(B611:B630)-ROW(B611)+1)) / (20*21/2)</f>
        <v>1.8870147619047617</v>
      </c>
      <c r="J627" s="2">
        <f t="shared" si="74"/>
        <v>1.877500864268965</v>
      </c>
      <c r="K627" s="2">
        <f t="shared" ref="K627:K690" si="76">$K$4*B627+(1-$K$4)*K626</f>
        <v>1.8491335726134133</v>
      </c>
    </row>
    <row r="628" spans="1:11" ht="13.5" x14ac:dyDescent="0.25">
      <c r="A628" s="3">
        <f>TITRES_STAT!B631</f>
        <v>42919</v>
      </c>
      <c r="B628" s="17">
        <f>TITRES_STAT!D631</f>
        <v>1.88</v>
      </c>
      <c r="C628" s="2">
        <f t="shared" si="69"/>
        <v>-1.8500000000000183E-2</v>
      </c>
      <c r="D628" s="2">
        <f t="shared" si="70"/>
        <v>1.9009799999999999</v>
      </c>
      <c r="E628" s="2">
        <f t="shared" si="72"/>
        <v>1.89852</v>
      </c>
      <c r="F628" s="2">
        <f t="shared" si="73"/>
        <v>1.8701750000000001</v>
      </c>
      <c r="G628" s="2">
        <f t="shared" si="75"/>
        <v>1.8466320000000003</v>
      </c>
      <c r="H628" s="2">
        <f t="shared" si="71"/>
        <v>1.7949449999999987</v>
      </c>
      <c r="I628" s="2">
        <f t="array" ref="I628">SUMPRODUCT(B612:B631, (ROW(B612:B631)-ROW(B612)+1)) / (20*21/2)</f>
        <v>1.8869590476190474</v>
      </c>
      <c r="J628" s="2">
        <f t="shared" si="74"/>
        <v>1.8777388771957304</v>
      </c>
      <c r="K628" s="2">
        <f t="shared" si="76"/>
        <v>1.8503440207462207</v>
      </c>
    </row>
    <row r="629" spans="1:11" ht="13.5" x14ac:dyDescent="0.25">
      <c r="A629" s="3">
        <f>TITRES_STAT!B632</f>
        <v>42920</v>
      </c>
      <c r="B629" s="17">
        <f>TITRES_STAT!D632</f>
        <v>1.88</v>
      </c>
      <c r="C629" s="2">
        <f t="shared" si="69"/>
        <v>0</v>
      </c>
      <c r="D629" s="2">
        <f t="shared" si="70"/>
        <v>1.89358</v>
      </c>
      <c r="E629" s="2">
        <f t="shared" si="72"/>
        <v>1.9022099999999997</v>
      </c>
      <c r="F629" s="2">
        <f t="shared" si="73"/>
        <v>1.8729450000000003</v>
      </c>
      <c r="G629" s="2">
        <f t="shared" si="75"/>
        <v>1.8481100000000001</v>
      </c>
      <c r="H629" s="2">
        <f t="shared" si="71"/>
        <v>1.7954379999999985</v>
      </c>
      <c r="I629" s="2">
        <f t="array" ref="I629">SUMPRODUCT(B613:B632, (ROW(B613:B632)-ROW(B613)+1)) / (20*21/2)</f>
        <v>1.8889819047619048</v>
      </c>
      <c r="J629" s="2">
        <f t="shared" si="74"/>
        <v>1.8779542222247085</v>
      </c>
      <c r="K629" s="2">
        <f t="shared" si="76"/>
        <v>1.8515070003248004</v>
      </c>
    </row>
    <row r="630" spans="1:11" ht="13.5" x14ac:dyDescent="0.25">
      <c r="A630" s="3">
        <f>TITRES_STAT!B633</f>
        <v>42921</v>
      </c>
      <c r="B630" s="17">
        <f>TITRES_STAT!D633</f>
        <v>1.8738999999999999</v>
      </c>
      <c r="C630" s="2">
        <f t="shared" si="69"/>
        <v>-6.0999999999999943E-3</v>
      </c>
      <c r="D630" s="2">
        <f t="shared" si="70"/>
        <v>1.88618</v>
      </c>
      <c r="E630" s="2">
        <f t="shared" si="72"/>
        <v>1.9015999999999997</v>
      </c>
      <c r="F630" s="2">
        <f t="shared" si="73"/>
        <v>1.8744850000000004</v>
      </c>
      <c r="G630" s="2">
        <f t="shared" si="75"/>
        <v>1.8493440000000001</v>
      </c>
      <c r="H630" s="2">
        <f t="shared" si="71"/>
        <v>1.7959004999999986</v>
      </c>
      <c r="I630" s="2">
        <f t="array" ref="I630">SUMPRODUCT(B614:B633, (ROW(B614:B633)-ROW(B614)+1)) / (20*21/2)</f>
        <v>1.8918923809523809</v>
      </c>
      <c r="J630" s="2">
        <f t="shared" si="74"/>
        <v>1.8775681058223552</v>
      </c>
      <c r="K630" s="2">
        <f t="shared" si="76"/>
        <v>1.8523851571748082</v>
      </c>
    </row>
    <row r="631" spans="1:11" ht="13.5" x14ac:dyDescent="0.25">
      <c r="A631" s="3">
        <f>TITRES_STAT!B634</f>
        <v>42922</v>
      </c>
      <c r="B631" s="17">
        <f>TITRES_STAT!D634</f>
        <v>1.8738999999999999</v>
      </c>
      <c r="C631" s="2">
        <f t="shared" si="69"/>
        <v>0</v>
      </c>
      <c r="D631" s="2">
        <f t="shared" si="70"/>
        <v>1.8812599999999999</v>
      </c>
      <c r="E631" s="2">
        <f t="shared" si="72"/>
        <v>1.8985199999999995</v>
      </c>
      <c r="F631" s="2">
        <f t="shared" si="73"/>
        <v>1.8772599999999997</v>
      </c>
      <c r="G631" s="2">
        <f t="shared" si="75"/>
        <v>1.8505780000000001</v>
      </c>
      <c r="H631" s="2">
        <f t="shared" si="71"/>
        <v>1.7964244999999985</v>
      </c>
      <c r="I631" s="2">
        <f t="array" ref="I631">SUMPRODUCT(B615:B634, (ROW(B615:B634)-ROW(B615)+1)) / (20*21/2)</f>
        <v>1.8938599999999997</v>
      </c>
      <c r="J631" s="2">
        <f t="shared" si="74"/>
        <v>1.8772187624107022</v>
      </c>
      <c r="K631" s="2">
        <f t="shared" si="76"/>
        <v>1.8532288765012863</v>
      </c>
    </row>
    <row r="632" spans="1:11" ht="13.5" x14ac:dyDescent="0.25">
      <c r="A632" s="3">
        <f>TITRES_STAT!B635</f>
        <v>42923</v>
      </c>
      <c r="B632" s="17">
        <f>TITRES_STAT!D635</f>
        <v>1.8985000000000001</v>
      </c>
      <c r="C632" s="2">
        <f t="shared" si="69"/>
        <v>2.4600000000000177E-2</v>
      </c>
      <c r="D632" s="2">
        <f t="shared" si="70"/>
        <v>1.8812599999999999</v>
      </c>
      <c r="E632" s="2">
        <f t="shared" si="72"/>
        <v>1.8966699999999996</v>
      </c>
      <c r="F632" s="2">
        <f t="shared" si="73"/>
        <v>1.8803399999999997</v>
      </c>
      <c r="G632" s="2">
        <f t="shared" si="75"/>
        <v>1.852304</v>
      </c>
      <c r="H632" s="2">
        <f t="shared" si="71"/>
        <v>1.7968559999999989</v>
      </c>
      <c r="I632" s="2">
        <f t="array" ref="I632">SUMPRODUCT(B616:B635, (ROW(B616:B635)-ROW(B616)+1)) / (20*21/2)</f>
        <v>1.8961538095238095</v>
      </c>
      <c r="J632" s="2">
        <f t="shared" si="74"/>
        <v>1.8792455469430163</v>
      </c>
      <c r="K632" s="2">
        <f t="shared" si="76"/>
        <v>1.8550042146777066</v>
      </c>
    </row>
    <row r="633" spans="1:11" ht="13.5" x14ac:dyDescent="0.25">
      <c r="A633" s="3">
        <f>TITRES_STAT!B636</f>
        <v>42926</v>
      </c>
      <c r="B633" s="17">
        <f>TITRES_STAT!D636</f>
        <v>1.9109</v>
      </c>
      <c r="C633" s="2">
        <f t="shared" si="69"/>
        <v>1.2399999999999967E-2</v>
      </c>
      <c r="D633" s="2">
        <f t="shared" si="70"/>
        <v>1.8874400000000002</v>
      </c>
      <c r="E633" s="2">
        <f t="shared" si="72"/>
        <v>1.8942099999999997</v>
      </c>
      <c r="F633" s="2">
        <f t="shared" si="73"/>
        <v>1.8840399999999999</v>
      </c>
      <c r="G633" s="2">
        <f t="shared" si="75"/>
        <v>1.8545239999999998</v>
      </c>
      <c r="H633" s="2">
        <f t="shared" si="71"/>
        <v>1.7973494999999988</v>
      </c>
      <c r="I633" s="2">
        <f t="array" ref="I633">SUMPRODUCT(B617:B636, (ROW(B617:B636)-ROW(B617)+1)) / (20*21/2)</f>
        <v>1.8981538095238095</v>
      </c>
      <c r="J633" s="2">
        <f t="shared" si="74"/>
        <v>1.8822602567579672</v>
      </c>
      <c r="K633" s="2">
        <f t="shared" si="76"/>
        <v>1.8571962062589729</v>
      </c>
    </row>
    <row r="634" spans="1:11" ht="13.5" x14ac:dyDescent="0.25">
      <c r="A634" s="3">
        <f>TITRES_STAT!B637</f>
        <v>42927</v>
      </c>
      <c r="B634" s="17">
        <f>TITRES_STAT!D637</f>
        <v>1.9047000000000001</v>
      </c>
      <c r="C634" s="2">
        <f t="shared" si="69"/>
        <v>-6.1999999999999833E-3</v>
      </c>
      <c r="D634" s="2">
        <f t="shared" si="70"/>
        <v>1.89238</v>
      </c>
      <c r="E634" s="2">
        <f t="shared" si="72"/>
        <v>1.8929800000000001</v>
      </c>
      <c r="F634" s="2">
        <f t="shared" si="73"/>
        <v>1.8868149999999997</v>
      </c>
      <c r="G634" s="2">
        <f t="shared" si="75"/>
        <v>1.8564960000000001</v>
      </c>
      <c r="H634" s="2">
        <f t="shared" si="71"/>
        <v>1.7979044999999985</v>
      </c>
      <c r="I634" s="2">
        <f t="array" ref="I634">SUMPRODUCT(B618:B637, (ROW(B618:B637)-ROW(B618)+1)) / (20*21/2)</f>
        <v>1.9010023809523811</v>
      </c>
      <c r="J634" s="2">
        <f t="shared" si="74"/>
        <v>1.8843973751619703</v>
      </c>
      <c r="K634" s="2">
        <f t="shared" si="76"/>
        <v>1.85905910013117</v>
      </c>
    </row>
    <row r="635" spans="1:11" ht="13.5" x14ac:dyDescent="0.25">
      <c r="A635" s="3">
        <f>TITRES_STAT!B638</f>
        <v>42928</v>
      </c>
      <c r="B635" s="17">
        <f>TITRES_STAT!D638</f>
        <v>1.9109</v>
      </c>
      <c r="C635" s="2">
        <f t="shared" si="69"/>
        <v>6.1999999999999833E-3</v>
      </c>
      <c r="D635" s="2">
        <f t="shared" si="70"/>
        <v>1.8997800000000002</v>
      </c>
      <c r="E635" s="2">
        <f t="shared" si="72"/>
        <v>1.8929800000000003</v>
      </c>
      <c r="F635" s="2">
        <f t="shared" si="73"/>
        <v>1.8898999999999995</v>
      </c>
      <c r="G635" s="2">
        <f t="shared" si="75"/>
        <v>1.8584700000000001</v>
      </c>
      <c r="H635" s="2">
        <f t="shared" si="71"/>
        <v>1.7985829999999985</v>
      </c>
      <c r="I635" s="2">
        <f t="array" ref="I635">SUMPRODUCT(B619:B638, (ROW(B619:B638)-ROW(B619)+1)) / (20*21/2)</f>
        <v>1.9023857142857143</v>
      </c>
      <c r="J635" s="2">
        <f t="shared" si="74"/>
        <v>1.8869214346703542</v>
      </c>
      <c r="K635" s="2">
        <f t="shared" si="76"/>
        <v>1.8610920765966144</v>
      </c>
    </row>
    <row r="636" spans="1:11" ht="13.5" x14ac:dyDescent="0.25">
      <c r="A636" s="3">
        <f>TITRES_STAT!B639</f>
        <v>42929</v>
      </c>
      <c r="B636" s="17">
        <f>TITRES_STAT!D639</f>
        <v>1.9109</v>
      </c>
      <c r="C636" s="2">
        <f t="shared" si="69"/>
        <v>0</v>
      </c>
      <c r="D636" s="2">
        <f t="shared" si="70"/>
        <v>1.9071799999999999</v>
      </c>
      <c r="E636" s="2">
        <f t="shared" si="72"/>
        <v>1.8942200000000002</v>
      </c>
      <c r="F636" s="2">
        <f t="shared" si="73"/>
        <v>1.8932899999999993</v>
      </c>
      <c r="G636" s="2">
        <f t="shared" si="75"/>
        <v>1.8603200000000002</v>
      </c>
      <c r="H636" s="2">
        <f t="shared" si="71"/>
        <v>1.7994769999999987</v>
      </c>
      <c r="I636" s="2">
        <f t="array" ref="I636">SUMPRODUCT(B620:B639, (ROW(B620:B639)-ROW(B620)+1)) / (20*21/2)</f>
        <v>1.9046761904761904</v>
      </c>
      <c r="J636" s="2">
        <f t="shared" si="74"/>
        <v>1.889205107558892</v>
      </c>
      <c r="K636" s="2">
        <f t="shared" si="76"/>
        <v>1.8630453284947863</v>
      </c>
    </row>
    <row r="637" spans="1:11" ht="13.5" x14ac:dyDescent="0.25">
      <c r="A637" s="3">
        <f>TITRES_STAT!B640</f>
        <v>42930</v>
      </c>
      <c r="B637" s="17">
        <f>TITRES_STAT!D640</f>
        <v>1.9232</v>
      </c>
      <c r="C637" s="2">
        <f t="shared" si="69"/>
        <v>1.2299999999999978E-2</v>
      </c>
      <c r="D637" s="2">
        <f t="shared" si="70"/>
        <v>1.9121199999999998</v>
      </c>
      <c r="E637" s="2">
        <f t="shared" si="72"/>
        <v>1.8966900000000002</v>
      </c>
      <c r="F637" s="2">
        <f t="shared" si="73"/>
        <v>1.8963749999999995</v>
      </c>
      <c r="G637" s="2">
        <f t="shared" si="75"/>
        <v>1.8618000000000001</v>
      </c>
      <c r="H637" s="2">
        <f t="shared" si="71"/>
        <v>1.8002169999999984</v>
      </c>
      <c r="I637" s="2">
        <f t="array" ref="I637">SUMPRODUCT(B621:B640, (ROW(B621:B640)-ROW(B621)+1)) / (20*21/2)</f>
        <v>1.9054138095238096</v>
      </c>
      <c r="J637" s="2">
        <f t="shared" si="74"/>
        <v>1.8924427163628073</v>
      </c>
      <c r="K637" s="2">
        <f t="shared" si="76"/>
        <v>1.865404335220481</v>
      </c>
    </row>
    <row r="638" spans="1:11" ht="13.5" x14ac:dyDescent="0.25">
      <c r="A638" s="3">
        <f>TITRES_STAT!B641</f>
        <v>42933</v>
      </c>
      <c r="B638" s="17">
        <f>TITRES_STAT!D641</f>
        <v>1.9109</v>
      </c>
      <c r="C638" s="2">
        <f t="shared" si="69"/>
        <v>-1.2299999999999978E-2</v>
      </c>
      <c r="D638" s="2">
        <f t="shared" si="70"/>
        <v>1.9121199999999998</v>
      </c>
      <c r="E638" s="2">
        <f t="shared" si="72"/>
        <v>1.8997800000000002</v>
      </c>
      <c r="F638" s="2">
        <f t="shared" si="73"/>
        <v>1.8991499999999994</v>
      </c>
      <c r="G638" s="2">
        <f t="shared" si="75"/>
        <v>1.8626640000000001</v>
      </c>
      <c r="H638" s="2">
        <f t="shared" si="71"/>
        <v>1.8008644999999988</v>
      </c>
      <c r="I638" s="2">
        <f t="array" ref="I638">SUMPRODUCT(B622:B641, (ROW(B622:B641)-ROW(B622)+1)) / (20*21/2)</f>
        <v>1.9040519047619047</v>
      </c>
      <c r="J638" s="2">
        <f t="shared" si="74"/>
        <v>1.8942005528996828</v>
      </c>
      <c r="K638" s="2">
        <f t="shared" si="76"/>
        <v>1.8671884789373248</v>
      </c>
    </row>
    <row r="639" spans="1:11" ht="13.5" x14ac:dyDescent="0.25">
      <c r="A639" s="3">
        <f>TITRES_STAT!B642</f>
        <v>42934</v>
      </c>
      <c r="B639" s="17">
        <f>TITRES_STAT!D642</f>
        <v>1.9232</v>
      </c>
      <c r="C639" s="2">
        <f t="shared" si="69"/>
        <v>1.2299999999999978E-2</v>
      </c>
      <c r="D639" s="2">
        <f t="shared" si="70"/>
        <v>1.9158200000000001</v>
      </c>
      <c r="E639" s="2">
        <f t="shared" si="72"/>
        <v>1.9041000000000001</v>
      </c>
      <c r="F639" s="2">
        <f t="shared" si="73"/>
        <v>1.9031549999999999</v>
      </c>
      <c r="G639" s="2">
        <f t="shared" si="75"/>
        <v>1.8640199999999996</v>
      </c>
      <c r="H639" s="2">
        <f t="shared" si="71"/>
        <v>1.8014499999999987</v>
      </c>
      <c r="I639" s="2">
        <f t="array" ref="I639">SUMPRODUCT(B623:B642, (ROW(B623:B642)-ROW(B623)+1)) / (20*21/2)</f>
        <v>1.9033866666666668</v>
      </c>
      <c r="J639" s="2">
        <f t="shared" si="74"/>
        <v>1.8969624050044751</v>
      </c>
      <c r="K639" s="2">
        <f t="shared" si="76"/>
        <v>1.8693850091750768</v>
      </c>
    </row>
    <row r="640" spans="1:11" ht="13.5" x14ac:dyDescent="0.25">
      <c r="A640" s="3">
        <f>TITRES_STAT!B643</f>
        <v>42935</v>
      </c>
      <c r="B640" s="17">
        <f>TITRES_STAT!D643</f>
        <v>1.9109</v>
      </c>
      <c r="C640" s="2">
        <f t="shared" si="69"/>
        <v>-1.2299999999999978E-2</v>
      </c>
      <c r="D640" s="2">
        <f t="shared" si="70"/>
        <v>1.9158200000000001</v>
      </c>
      <c r="E640" s="2">
        <f t="shared" si="72"/>
        <v>1.9078000000000004</v>
      </c>
      <c r="F640" s="2">
        <f t="shared" si="73"/>
        <v>1.9047000000000001</v>
      </c>
      <c r="G640" s="2">
        <f t="shared" si="75"/>
        <v>1.865254</v>
      </c>
      <c r="H640" s="2">
        <f t="shared" si="71"/>
        <v>1.8020359999999991</v>
      </c>
      <c r="I640" s="2">
        <f t="array" ref="I640">SUMPRODUCT(B624:B643, (ROW(B624:B643)-ROW(B624)+1)) / (20*21/2)</f>
        <v>1.9021880952380952</v>
      </c>
      <c r="J640" s="2">
        <f t="shared" si="74"/>
        <v>1.8982897950040489</v>
      </c>
      <c r="K640" s="2">
        <f t="shared" si="76"/>
        <v>1.8710130480309561</v>
      </c>
    </row>
    <row r="641" spans="1:11" ht="13.5" x14ac:dyDescent="0.25">
      <c r="A641" s="3">
        <f>TITRES_STAT!B644</f>
        <v>42936</v>
      </c>
      <c r="B641" s="17">
        <f>TITRES_STAT!D644</f>
        <v>1.8904000000000001</v>
      </c>
      <c r="C641" s="2">
        <f t="shared" si="69"/>
        <v>-2.0499999999999963E-2</v>
      </c>
      <c r="D641" s="2">
        <f t="shared" si="70"/>
        <v>1.9117200000000001</v>
      </c>
      <c r="E641" s="2">
        <f t="shared" si="72"/>
        <v>1.9094500000000001</v>
      </c>
      <c r="F641" s="2">
        <f t="shared" si="73"/>
        <v>1.9039849999999998</v>
      </c>
      <c r="G641" s="2">
        <f t="shared" si="75"/>
        <v>1.8663239999999999</v>
      </c>
      <c r="H641" s="2">
        <f t="shared" si="71"/>
        <v>1.8023959999999988</v>
      </c>
      <c r="I641" s="2">
        <f t="array" ref="I641">SUMPRODUCT(B625:B644, (ROW(B625:B644)-ROW(B625)+1)) / (20*21/2)</f>
        <v>1.9037185714285716</v>
      </c>
      <c r="J641" s="2">
        <f t="shared" si="74"/>
        <v>1.8975383859560444</v>
      </c>
      <c r="K641" s="2">
        <f t="shared" si="76"/>
        <v>1.8717733206571932</v>
      </c>
    </row>
    <row r="642" spans="1:11" ht="13.5" x14ac:dyDescent="0.25">
      <c r="A642" s="3">
        <f>TITRES_STAT!B645</f>
        <v>42937</v>
      </c>
      <c r="B642" s="17">
        <f>TITRES_STAT!D645</f>
        <v>1.897</v>
      </c>
      <c r="C642" s="2">
        <f t="shared" si="69"/>
        <v>6.5999999999999392E-3</v>
      </c>
      <c r="D642" s="2">
        <f t="shared" si="70"/>
        <v>1.9064800000000002</v>
      </c>
      <c r="E642" s="2">
        <f t="shared" si="72"/>
        <v>1.9092999999999996</v>
      </c>
      <c r="F642" s="2">
        <f t="shared" si="73"/>
        <v>1.9029849999999999</v>
      </c>
      <c r="G642" s="2">
        <f t="shared" si="75"/>
        <v>1.8676499999999998</v>
      </c>
      <c r="H642" s="2">
        <f t="shared" si="71"/>
        <v>1.8027889999999989</v>
      </c>
      <c r="I642" s="2">
        <f t="array" ref="I642">SUMPRODUCT(B626:B645, (ROW(B626:B645)-ROW(B626)+1)) / (20*21/2)</f>
        <v>1.9090119047619047</v>
      </c>
      <c r="J642" s="2">
        <f t="shared" si="74"/>
        <v>1.897487111103088</v>
      </c>
      <c r="K642" s="2">
        <f t="shared" si="76"/>
        <v>1.8727626022000483</v>
      </c>
    </row>
    <row r="643" spans="1:11" ht="13.5" x14ac:dyDescent="0.25">
      <c r="A643" s="3">
        <f>TITRES_STAT!B646</f>
        <v>42940</v>
      </c>
      <c r="B643" s="17">
        <f>TITRES_STAT!D646</f>
        <v>1.8904000000000001</v>
      </c>
      <c r="C643" s="2">
        <f t="shared" si="69"/>
        <v>-6.5999999999999392E-3</v>
      </c>
      <c r="D643" s="2">
        <f t="shared" si="70"/>
        <v>1.9023800000000002</v>
      </c>
      <c r="E643" s="2">
        <f t="shared" si="72"/>
        <v>1.9072499999999999</v>
      </c>
      <c r="F643" s="2">
        <f t="shared" si="73"/>
        <v>1.90073</v>
      </c>
      <c r="G643" s="2">
        <f t="shared" si="75"/>
        <v>1.8690899999999999</v>
      </c>
      <c r="H643" s="2">
        <f t="shared" si="71"/>
        <v>1.8031799999999987</v>
      </c>
      <c r="I643" s="2">
        <f t="array" ref="I643">SUMPRODUCT(B627:B646, (ROW(B627:B646)-ROW(B627)+1)) / (20*21/2)</f>
        <v>1.9134604761904761</v>
      </c>
      <c r="J643" s="2">
        <f t="shared" si="74"/>
        <v>1.8968121481408893</v>
      </c>
      <c r="K643" s="2">
        <f t="shared" si="76"/>
        <v>1.8734542648588701</v>
      </c>
    </row>
    <row r="644" spans="1:11" ht="13.5" x14ac:dyDescent="0.25">
      <c r="A644" s="3">
        <f>TITRES_STAT!B647</f>
        <v>42942</v>
      </c>
      <c r="B644" s="17">
        <f>TITRES_STAT!D647</f>
        <v>1.9168000000000001</v>
      </c>
      <c r="C644" s="2">
        <f t="shared" ref="C644:C707" si="77">B644-B643</f>
        <v>2.6399999999999979E-2</v>
      </c>
      <c r="D644" s="2">
        <f t="shared" si="70"/>
        <v>1.9011000000000002</v>
      </c>
      <c r="E644" s="2">
        <f t="shared" si="72"/>
        <v>1.9084599999999998</v>
      </c>
      <c r="F644" s="2">
        <f t="shared" si="73"/>
        <v>1.9007200000000004</v>
      </c>
      <c r="G644" s="2">
        <f t="shared" si="75"/>
        <v>1.8705639999999999</v>
      </c>
      <c r="H644" s="2">
        <f t="shared" si="71"/>
        <v>1.8037334999999988</v>
      </c>
      <c r="I644" s="2">
        <f t="array" ref="I644">SUMPRODUCT(B628:B647, (ROW(B628:B647)-ROW(B628)+1)) / (20*21/2)</f>
        <v>1.9170366666666669</v>
      </c>
      <c r="J644" s="2">
        <f t="shared" si="74"/>
        <v>1.8987157530798522</v>
      </c>
      <c r="K644" s="2">
        <f t="shared" si="76"/>
        <v>1.8751540976095027</v>
      </c>
    </row>
    <row r="645" spans="1:11" ht="13.5" x14ac:dyDescent="0.25">
      <c r="A645" s="3">
        <f>TITRES_STAT!B648</f>
        <v>42943</v>
      </c>
      <c r="B645" s="17">
        <f>TITRES_STAT!D648</f>
        <v>1.9562999999999999</v>
      </c>
      <c r="C645" s="2">
        <f t="shared" si="77"/>
        <v>3.9499999999999869E-2</v>
      </c>
      <c r="D645" s="2">
        <f t="shared" si="70"/>
        <v>1.91018</v>
      </c>
      <c r="E645" s="2">
        <f t="shared" si="72"/>
        <v>1.9129999999999998</v>
      </c>
      <c r="F645" s="2">
        <f t="shared" si="73"/>
        <v>1.9029900000000004</v>
      </c>
      <c r="G645" s="2">
        <f t="shared" si="75"/>
        <v>1.872706</v>
      </c>
      <c r="H645" s="2">
        <f t="shared" si="71"/>
        <v>1.8045769999999988</v>
      </c>
      <c r="I645" s="2">
        <f t="array" ref="I645">SUMPRODUCT(B629:B648, (ROW(B629:B648)-ROW(B629)+1)) / (20*21/2)</f>
        <v>1.9210290476190477</v>
      </c>
      <c r="J645" s="2">
        <f t="shared" si="74"/>
        <v>1.9041999670722471</v>
      </c>
      <c r="K645" s="2">
        <f t="shared" si="76"/>
        <v>1.8783362898601106</v>
      </c>
    </row>
    <row r="646" spans="1:11" ht="13.5" x14ac:dyDescent="0.25">
      <c r="A646" s="3">
        <f>TITRES_STAT!B649</f>
        <v>42944</v>
      </c>
      <c r="B646" s="17">
        <f>TITRES_STAT!D649</f>
        <v>1.9497</v>
      </c>
      <c r="C646" s="2">
        <f t="shared" si="77"/>
        <v>-6.5999999999999392E-3</v>
      </c>
      <c r="D646" s="2">
        <f t="shared" ref="D646:D709" si="78">AVERAGE(B642:B646)</f>
        <v>1.9220399999999997</v>
      </c>
      <c r="E646" s="2">
        <f t="shared" si="72"/>
        <v>1.9168800000000001</v>
      </c>
      <c r="F646" s="2">
        <f t="shared" si="73"/>
        <v>1.9055500000000005</v>
      </c>
      <c r="G646" s="2">
        <f t="shared" si="75"/>
        <v>1.8748379999999998</v>
      </c>
      <c r="H646" s="2">
        <f t="shared" si="71"/>
        <v>1.805356999999999</v>
      </c>
      <c r="I646" s="2">
        <f t="array" ref="I646">SUMPRODUCT(B630:B649, (ROW(B630:B649)-ROW(B630)+1)) / (20*21/2)</f>
        <v>1.9240609523809526</v>
      </c>
      <c r="J646" s="2">
        <f t="shared" si="74"/>
        <v>1.9085333035415568</v>
      </c>
      <c r="K646" s="2">
        <f t="shared" si="76"/>
        <v>1.8811348667283416</v>
      </c>
    </row>
    <row r="647" spans="1:11" ht="13.5" x14ac:dyDescent="0.25">
      <c r="A647" s="3">
        <f>TITRES_STAT!B650</f>
        <v>42947</v>
      </c>
      <c r="B647" s="17">
        <f>TITRES_STAT!D650</f>
        <v>1.9431</v>
      </c>
      <c r="C647" s="2">
        <f t="shared" si="77"/>
        <v>-6.5999999999999392E-3</v>
      </c>
      <c r="D647" s="2">
        <f t="shared" si="78"/>
        <v>1.93126</v>
      </c>
      <c r="E647" s="2">
        <f t="shared" si="72"/>
        <v>1.9188700000000005</v>
      </c>
      <c r="F647" s="2">
        <f t="shared" si="73"/>
        <v>1.9077800000000003</v>
      </c>
      <c r="G647" s="2">
        <f t="shared" si="75"/>
        <v>1.876838</v>
      </c>
      <c r="H647" s="2">
        <f t="shared" si="71"/>
        <v>1.8060419999999988</v>
      </c>
      <c r="I647" s="2">
        <f t="array" ref="I647">SUMPRODUCT(B631:B650, (ROW(B631:B650)-ROW(B631)+1)) / (20*21/2)</f>
        <v>1.9280495238095239</v>
      </c>
      <c r="J647" s="2">
        <f t="shared" si="74"/>
        <v>1.9118253698709322</v>
      </c>
      <c r="K647" s="2">
        <f t="shared" si="76"/>
        <v>1.8835648719546814</v>
      </c>
    </row>
    <row r="648" spans="1:11" ht="13.5" x14ac:dyDescent="0.25">
      <c r="A648" s="3">
        <f>TITRES_STAT!B651</f>
        <v>42948</v>
      </c>
      <c r="B648" s="17">
        <f>TITRES_STAT!D651</f>
        <v>1.9497</v>
      </c>
      <c r="C648" s="2">
        <f t="shared" si="77"/>
        <v>6.5999999999999392E-3</v>
      </c>
      <c r="D648" s="2">
        <f t="shared" si="78"/>
        <v>1.94312</v>
      </c>
      <c r="E648" s="2">
        <f t="shared" si="72"/>
        <v>1.9227500000000002</v>
      </c>
      <c r="F648" s="2">
        <f t="shared" si="73"/>
        <v>1.9112650000000002</v>
      </c>
      <c r="G648" s="2">
        <f t="shared" si="75"/>
        <v>1.8788479999999999</v>
      </c>
      <c r="H648" s="2">
        <f t="shared" si="71"/>
        <v>1.8069144999999989</v>
      </c>
      <c r="I648" s="2">
        <f t="array" ref="I648">SUMPRODUCT(B632:B651, (ROW(B632:B651)-ROW(B632)+1)) / (20*21/2)</f>
        <v>1.931645714285714</v>
      </c>
      <c r="J648" s="2">
        <f t="shared" si="74"/>
        <v>1.915432477502272</v>
      </c>
      <c r="K648" s="2">
        <f t="shared" si="76"/>
        <v>1.8861584063878312</v>
      </c>
    </row>
    <row r="649" spans="1:11" ht="13.5" x14ac:dyDescent="0.25">
      <c r="A649" s="3">
        <f>TITRES_STAT!B652</f>
        <v>42949</v>
      </c>
      <c r="B649" s="17">
        <f>TITRES_STAT!D652</f>
        <v>1.9431</v>
      </c>
      <c r="C649" s="2">
        <f t="shared" si="77"/>
        <v>-6.5999999999999392E-3</v>
      </c>
      <c r="D649" s="2">
        <f t="shared" si="78"/>
        <v>1.9483799999999998</v>
      </c>
      <c r="E649" s="2">
        <f t="shared" si="72"/>
        <v>1.9247400000000003</v>
      </c>
      <c r="F649" s="2">
        <f t="shared" si="73"/>
        <v>1.9144200000000002</v>
      </c>
      <c r="G649" s="2">
        <f t="shared" si="75"/>
        <v>1.8810959999999997</v>
      </c>
      <c r="H649" s="2">
        <f t="shared" si="71"/>
        <v>1.8077539999999994</v>
      </c>
      <c r="I649" s="2">
        <f t="array" ref="I649">SUMPRODUCT(B633:B652, (ROW(B633:B652)-ROW(B633)+1)) / (20*21/2)</f>
        <v>1.9348495238095234</v>
      </c>
      <c r="J649" s="2">
        <f t="shared" si="74"/>
        <v>1.9180674796449126</v>
      </c>
      <c r="K649" s="2">
        <f t="shared" si="76"/>
        <v>1.8883914100588968</v>
      </c>
    </row>
    <row r="650" spans="1:11" ht="13.5" x14ac:dyDescent="0.25">
      <c r="A650" s="3">
        <f>TITRES_STAT!B653</f>
        <v>42950</v>
      </c>
      <c r="B650" s="17">
        <f>TITRES_STAT!D653</f>
        <v>1.9562999999999999</v>
      </c>
      <c r="C650" s="2">
        <f t="shared" si="77"/>
        <v>1.3199999999999878E-2</v>
      </c>
      <c r="D650" s="2">
        <f t="shared" si="78"/>
        <v>1.9483800000000002</v>
      </c>
      <c r="E650" s="2">
        <f t="shared" si="72"/>
        <v>1.9292799999999999</v>
      </c>
      <c r="F650" s="2">
        <f t="shared" si="73"/>
        <v>1.9185399999999997</v>
      </c>
      <c r="G650" s="2">
        <f t="shared" si="75"/>
        <v>1.8834839999999995</v>
      </c>
      <c r="H650" s="2">
        <f t="shared" ref="H650:H713" si="79">AVERAGE(B451:B650)</f>
        <v>1.8085974999999994</v>
      </c>
      <c r="I650" s="2">
        <f t="array" ref="I650">SUMPRODUCT(B634:B653, (ROW(B634:B653)-ROW(B634)+1)) / (20*21/2)</f>
        <v>1.9365209523809523</v>
      </c>
      <c r="J650" s="2">
        <f t="shared" si="74"/>
        <v>1.9217086720596828</v>
      </c>
      <c r="K650" s="2">
        <f t="shared" si="76"/>
        <v>1.8910544920173715</v>
      </c>
    </row>
    <row r="651" spans="1:11" ht="13.5" x14ac:dyDescent="0.25">
      <c r="A651" s="3">
        <f>TITRES_STAT!B654</f>
        <v>42951</v>
      </c>
      <c r="B651" s="17">
        <f>TITRES_STAT!D654</f>
        <v>1.9562999999999999</v>
      </c>
      <c r="C651" s="2">
        <f t="shared" si="77"/>
        <v>0</v>
      </c>
      <c r="D651" s="2">
        <f t="shared" si="78"/>
        <v>1.9497</v>
      </c>
      <c r="E651" s="2">
        <f t="shared" si="72"/>
        <v>1.9358699999999995</v>
      </c>
      <c r="F651" s="2">
        <f t="shared" si="73"/>
        <v>1.9226599999999998</v>
      </c>
      <c r="G651" s="2">
        <f t="shared" si="75"/>
        <v>1.8863659999999995</v>
      </c>
      <c r="H651" s="2">
        <f t="shared" si="79"/>
        <v>1.8095029999999994</v>
      </c>
      <c r="I651" s="2">
        <f t="array" ref="I651">SUMPRODUCT(B635:B654, (ROW(B635:B654)-ROW(B635)+1)) / (20*21/2)</f>
        <v>1.9392961904761903</v>
      </c>
      <c r="J651" s="2">
        <f t="shared" si="74"/>
        <v>1.9250030842444747</v>
      </c>
      <c r="K651" s="2">
        <f t="shared" si="76"/>
        <v>1.8936131393892395</v>
      </c>
    </row>
    <row r="652" spans="1:11" ht="13.5" x14ac:dyDescent="0.25">
      <c r="A652" s="3">
        <f>TITRES_STAT!B655</f>
        <v>42954</v>
      </c>
      <c r="B652" s="17">
        <f>TITRES_STAT!D655</f>
        <v>1.9562999999999999</v>
      </c>
      <c r="C652" s="2">
        <f t="shared" si="77"/>
        <v>0</v>
      </c>
      <c r="D652" s="2">
        <f t="shared" si="78"/>
        <v>1.95234</v>
      </c>
      <c r="E652" s="2">
        <f t="shared" ref="E652:E715" si="80">AVERAGE(B643:B652)</f>
        <v>1.9418</v>
      </c>
      <c r="F652" s="2">
        <f t="shared" si="73"/>
        <v>1.9255499999999994</v>
      </c>
      <c r="G652" s="2">
        <f t="shared" si="75"/>
        <v>1.8889999999999996</v>
      </c>
      <c r="H652" s="2">
        <f t="shared" si="79"/>
        <v>1.8103774999999995</v>
      </c>
      <c r="I652" s="2">
        <f t="array" ref="I652">SUMPRODUCT(B636:B655, (ROW(B636:B655)-ROW(B636)+1)) / (20*21/2)</f>
        <v>1.9411971428571426</v>
      </c>
      <c r="J652" s="2">
        <f t="shared" si="74"/>
        <v>1.9279837428878581</v>
      </c>
      <c r="K652" s="2">
        <f t="shared" si="76"/>
        <v>1.896071447648485</v>
      </c>
    </row>
    <row r="653" spans="1:11" ht="13.5" x14ac:dyDescent="0.25">
      <c r="A653" s="3">
        <f>TITRES_STAT!B656</f>
        <v>42955</v>
      </c>
      <c r="B653" s="17">
        <f>TITRES_STAT!D656</f>
        <v>1.9431</v>
      </c>
      <c r="C653" s="2">
        <f t="shared" si="77"/>
        <v>-1.3199999999999878E-2</v>
      </c>
      <c r="D653" s="2">
        <f t="shared" si="78"/>
        <v>1.9510199999999998</v>
      </c>
      <c r="E653" s="2">
        <f t="shared" si="80"/>
        <v>1.9470700000000001</v>
      </c>
      <c r="F653" s="2">
        <f t="shared" si="73"/>
        <v>1.92716</v>
      </c>
      <c r="G653" s="2">
        <f t="shared" si="75"/>
        <v>1.8913699999999993</v>
      </c>
      <c r="H653" s="2">
        <f t="shared" si="79"/>
        <v>1.8111859999999995</v>
      </c>
      <c r="I653" s="2">
        <f t="array" ref="I653">SUMPRODUCT(B637:B656, (ROW(B637:B656)-ROW(B637)+1)) / (20*21/2)</f>
        <v>1.9429133333333333</v>
      </c>
      <c r="J653" s="2">
        <f t="shared" si="74"/>
        <v>1.9294233864223478</v>
      </c>
      <c r="K653" s="2">
        <f t="shared" si="76"/>
        <v>1.8979157046034465</v>
      </c>
    </row>
    <row r="654" spans="1:11" ht="13.5" x14ac:dyDescent="0.25">
      <c r="A654" s="3">
        <f>TITRES_STAT!B657</f>
        <v>42956</v>
      </c>
      <c r="B654" s="17">
        <f>TITRES_STAT!D657</f>
        <v>1.9562999999999999</v>
      </c>
      <c r="C654" s="2">
        <f t="shared" si="77"/>
        <v>1.3199999999999878E-2</v>
      </c>
      <c r="D654" s="2">
        <f t="shared" si="78"/>
        <v>1.95366</v>
      </c>
      <c r="E654" s="2">
        <f t="shared" si="80"/>
        <v>1.9510200000000002</v>
      </c>
      <c r="F654" s="2">
        <f t="shared" si="73"/>
        <v>1.92974</v>
      </c>
      <c r="G654" s="2">
        <f t="shared" si="75"/>
        <v>1.8940039999999994</v>
      </c>
      <c r="H654" s="2">
        <f t="shared" si="79"/>
        <v>1.8120914999999993</v>
      </c>
      <c r="I654" s="2">
        <f t="array" ref="I654">SUMPRODUCT(B638:B657, (ROW(B638:B657)-ROW(B638)+1)) / (20*21/2)</f>
        <v>1.9450733333333332</v>
      </c>
      <c r="J654" s="2">
        <f t="shared" si="74"/>
        <v>1.9319830639059337</v>
      </c>
      <c r="K654" s="2">
        <f t="shared" si="76"/>
        <v>1.9002052848150761</v>
      </c>
    </row>
    <row r="655" spans="1:11" ht="13.5" x14ac:dyDescent="0.25">
      <c r="A655" s="3">
        <f>TITRES_STAT!B658</f>
        <v>42957</v>
      </c>
      <c r="B655" s="17">
        <f>TITRES_STAT!D658</f>
        <v>1.9497</v>
      </c>
      <c r="C655" s="2">
        <f t="shared" si="77"/>
        <v>-6.5999999999999392E-3</v>
      </c>
      <c r="D655" s="2">
        <f t="shared" si="78"/>
        <v>1.95234</v>
      </c>
      <c r="E655" s="2">
        <f t="shared" si="80"/>
        <v>1.9503600000000003</v>
      </c>
      <c r="F655" s="2">
        <f t="shared" si="73"/>
        <v>1.9316800000000001</v>
      </c>
      <c r="G655" s="2">
        <f t="shared" si="75"/>
        <v>1.8961359999999996</v>
      </c>
      <c r="H655" s="2">
        <f t="shared" si="79"/>
        <v>1.8129639999999996</v>
      </c>
      <c r="I655" s="2">
        <f t="array" ref="I655">SUMPRODUCT(B639:B658, (ROW(B639:B658)-ROW(B639)+1)) / (20*21/2)</f>
        <v>1.947075714285714</v>
      </c>
      <c r="J655" s="2">
        <f t="shared" si="74"/>
        <v>1.9336703911529876</v>
      </c>
      <c r="K655" s="2">
        <f t="shared" si="76"/>
        <v>1.9021462540380143</v>
      </c>
    </row>
    <row r="656" spans="1:11" ht="13.5" x14ac:dyDescent="0.25">
      <c r="A656" s="3">
        <f>TITRES_STAT!B659</f>
        <v>42958</v>
      </c>
      <c r="B656" s="17">
        <f>TITRES_STAT!D659</f>
        <v>1.9497</v>
      </c>
      <c r="C656" s="2">
        <f t="shared" si="77"/>
        <v>0</v>
      </c>
      <c r="D656" s="2">
        <f t="shared" si="78"/>
        <v>1.9510199999999998</v>
      </c>
      <c r="E656" s="2">
        <f t="shared" si="80"/>
        <v>1.9503599999999999</v>
      </c>
      <c r="F656" s="2">
        <f t="shared" si="73"/>
        <v>1.9336199999999999</v>
      </c>
      <c r="G656" s="2">
        <f t="shared" si="75"/>
        <v>1.8983920000000001</v>
      </c>
      <c r="H656" s="2">
        <f t="shared" si="79"/>
        <v>1.8138364999999996</v>
      </c>
      <c r="I656" s="2">
        <f t="array" ref="I656">SUMPRODUCT(B640:B659, (ROW(B640:B659)-ROW(B640)+1)) / (20*21/2)</f>
        <v>1.9488619047619042</v>
      </c>
      <c r="J656" s="2">
        <f t="shared" si="74"/>
        <v>1.9351970205669886</v>
      </c>
      <c r="K656" s="2">
        <f t="shared" si="76"/>
        <v>1.9040111068208372</v>
      </c>
    </row>
    <row r="657" spans="1:11" ht="13.5" x14ac:dyDescent="0.25">
      <c r="A657" s="3">
        <f>TITRES_STAT!B660</f>
        <v>42961</v>
      </c>
      <c r="B657" s="17">
        <f>TITRES_STAT!D660</f>
        <v>1.9562999999999999</v>
      </c>
      <c r="C657" s="2">
        <f t="shared" si="77"/>
        <v>6.5999999999999392E-3</v>
      </c>
      <c r="D657" s="2">
        <f t="shared" si="78"/>
        <v>1.9510200000000002</v>
      </c>
      <c r="E657" s="2">
        <f t="shared" si="80"/>
        <v>1.9516799999999996</v>
      </c>
      <c r="F657" s="2">
        <f t="shared" si="73"/>
        <v>1.9352750000000001</v>
      </c>
      <c r="G657" s="2">
        <f t="shared" si="75"/>
        <v>1.9007799999999997</v>
      </c>
      <c r="H657" s="2">
        <f t="shared" si="79"/>
        <v>1.8147419999999994</v>
      </c>
      <c r="I657" s="2">
        <f t="array" ref="I657">SUMPRODUCT(B641:B660, (ROW(B641:B660)-ROW(B641)+1)) / (20*21/2)</f>
        <v>1.9492333333333332</v>
      </c>
      <c r="J657" s="2">
        <f t="shared" si="74"/>
        <v>1.9372068281320374</v>
      </c>
      <c r="K657" s="2">
        <f t="shared" si="76"/>
        <v>1.9060616516513926</v>
      </c>
    </row>
    <row r="658" spans="1:11" ht="13.5" x14ac:dyDescent="0.25">
      <c r="A658" s="3">
        <f>TITRES_STAT!B661</f>
        <v>42962</v>
      </c>
      <c r="B658" s="17">
        <f>TITRES_STAT!D661</f>
        <v>1.9562999999999999</v>
      </c>
      <c r="C658" s="2">
        <f t="shared" si="77"/>
        <v>0</v>
      </c>
      <c r="D658" s="2">
        <f t="shared" si="78"/>
        <v>1.95366</v>
      </c>
      <c r="E658" s="2">
        <f t="shared" si="80"/>
        <v>1.95234</v>
      </c>
      <c r="F658" s="2">
        <f t="shared" si="73"/>
        <v>1.9375449999999996</v>
      </c>
      <c r="G658" s="2">
        <f t="shared" si="75"/>
        <v>1.903044</v>
      </c>
      <c r="H658" s="2">
        <f t="shared" si="79"/>
        <v>1.8156474999999994</v>
      </c>
      <c r="I658" s="2">
        <f t="array" ref="I658">SUMPRODUCT(B642:B661, (ROW(B642:B661)-ROW(B642)+1)) / (20*21/2)</f>
        <v>1.9507085714285708</v>
      </c>
      <c r="J658" s="2">
        <f t="shared" si="74"/>
        <v>1.9390252254527958</v>
      </c>
      <c r="K658" s="2">
        <f t="shared" si="76"/>
        <v>1.9080317829591813</v>
      </c>
    </row>
    <row r="659" spans="1:11" ht="13.5" x14ac:dyDescent="0.25">
      <c r="A659" s="3">
        <f>TITRES_STAT!B662</f>
        <v>42963</v>
      </c>
      <c r="B659" s="17">
        <f>TITRES_STAT!D662</f>
        <v>1.9562999999999999</v>
      </c>
      <c r="C659" s="2">
        <f t="shared" si="77"/>
        <v>0</v>
      </c>
      <c r="D659" s="2">
        <f t="shared" si="78"/>
        <v>1.95366</v>
      </c>
      <c r="E659" s="2">
        <f t="shared" si="80"/>
        <v>1.95366</v>
      </c>
      <c r="F659" s="2">
        <f t="shared" si="73"/>
        <v>1.9391999999999996</v>
      </c>
      <c r="G659" s="2">
        <f t="shared" si="75"/>
        <v>1.9056779999999998</v>
      </c>
      <c r="H659" s="2">
        <f t="shared" si="79"/>
        <v>1.8165834999999995</v>
      </c>
      <c r="I659" s="2">
        <f t="array" ref="I659">SUMPRODUCT(B643:B662, (ROW(B643:B662)-ROW(B643)+1)) / (20*21/2)</f>
        <v>1.9512414285714288</v>
      </c>
      <c r="J659" s="2">
        <f t="shared" si="74"/>
        <v>1.940670442076339</v>
      </c>
      <c r="K659" s="2">
        <f t="shared" si="76"/>
        <v>1.909924654215684</v>
      </c>
    </row>
    <row r="660" spans="1:11" ht="13.5" x14ac:dyDescent="0.25">
      <c r="A660" s="3">
        <f>TITRES_STAT!B663</f>
        <v>42964</v>
      </c>
      <c r="B660" s="17">
        <f>TITRES_STAT!D663</f>
        <v>1.9431</v>
      </c>
      <c r="C660" s="2">
        <f t="shared" si="77"/>
        <v>-1.3199999999999878E-2</v>
      </c>
      <c r="D660" s="2">
        <f t="shared" si="78"/>
        <v>1.95234</v>
      </c>
      <c r="E660" s="2">
        <f t="shared" si="80"/>
        <v>1.9523400000000002</v>
      </c>
      <c r="F660" s="2">
        <f t="shared" ref="F660:F723" si="81">AVERAGE(B641:B660)</f>
        <v>1.9408099999999997</v>
      </c>
      <c r="G660" s="2">
        <f t="shared" si="75"/>
        <v>1.907678</v>
      </c>
      <c r="H660" s="2">
        <f t="shared" si="79"/>
        <v>1.8174535000000001</v>
      </c>
      <c r="I660" s="2">
        <f t="array" ref="I660">SUMPRODUCT(B644:B663, (ROW(B644:B663)-ROW(B644)+1)) / (20*21/2)</f>
        <v>1.9508947619047621</v>
      </c>
      <c r="J660" s="2">
        <f t="shared" si="74"/>
        <v>1.9409018285452591</v>
      </c>
      <c r="K660" s="2">
        <f t="shared" si="76"/>
        <v>1.9112256481680103</v>
      </c>
    </row>
    <row r="661" spans="1:11" ht="13.5" x14ac:dyDescent="0.25">
      <c r="A661" s="3">
        <f>TITRES_STAT!B664</f>
        <v>42965</v>
      </c>
      <c r="B661" s="17">
        <f>TITRES_STAT!D664</f>
        <v>1.9562999999999999</v>
      </c>
      <c r="C661" s="2">
        <f t="shared" si="77"/>
        <v>1.3199999999999878E-2</v>
      </c>
      <c r="D661" s="2">
        <f t="shared" si="78"/>
        <v>1.95366</v>
      </c>
      <c r="E661" s="2">
        <f t="shared" si="80"/>
        <v>1.95234</v>
      </c>
      <c r="F661" s="2">
        <f t="shared" si="81"/>
        <v>1.9441049999999997</v>
      </c>
      <c r="G661" s="2">
        <f t="shared" si="75"/>
        <v>1.910436</v>
      </c>
      <c r="H661" s="2">
        <f t="shared" si="79"/>
        <v>1.8183895000000001</v>
      </c>
      <c r="I661" s="2">
        <f t="array" ref="I661">SUMPRODUCT(B645:B664, (ROW(B645:B664)-ROW(B645)+1)) / (20*21/2)</f>
        <v>1.950297142857143</v>
      </c>
      <c r="J661" s="2">
        <f t="shared" ref="J661:J724" si="82">$J$4*B661+J660*(1-$J$4)</f>
        <v>1.9423683210647582</v>
      </c>
      <c r="K661" s="2">
        <f t="shared" si="76"/>
        <v>1.9129932698084806</v>
      </c>
    </row>
    <row r="662" spans="1:11" ht="13.5" x14ac:dyDescent="0.25">
      <c r="A662" s="3">
        <f>TITRES_STAT!B665</f>
        <v>42968</v>
      </c>
      <c r="B662" s="17">
        <f>TITRES_STAT!D665</f>
        <v>1.9497</v>
      </c>
      <c r="C662" s="2">
        <f t="shared" si="77"/>
        <v>-6.5999999999999392E-3</v>
      </c>
      <c r="D662" s="2">
        <f t="shared" si="78"/>
        <v>1.95234</v>
      </c>
      <c r="E662" s="2">
        <f t="shared" si="80"/>
        <v>1.9516800000000001</v>
      </c>
      <c r="F662" s="2">
        <f t="shared" si="81"/>
        <v>1.9467399999999997</v>
      </c>
      <c r="G662" s="2">
        <f t="shared" si="75"/>
        <v>1.9126919999999996</v>
      </c>
      <c r="H662" s="2">
        <f t="shared" si="79"/>
        <v>1.819385</v>
      </c>
      <c r="I662" s="2">
        <f t="array" ref="I662">SUMPRODUCT(B646:B665, (ROW(B646:B665)-ROW(B646)+1)) / (20*21/2)</f>
        <v>1.9489552380952377</v>
      </c>
      <c r="J662" s="2">
        <f t="shared" si="82"/>
        <v>1.9430665762014478</v>
      </c>
      <c r="K662" s="2">
        <f t="shared" si="76"/>
        <v>1.9144327494238342</v>
      </c>
    </row>
    <row r="663" spans="1:11" ht="13.5" x14ac:dyDescent="0.25">
      <c r="A663" s="3">
        <f>TITRES_STAT!B666</f>
        <v>42969</v>
      </c>
      <c r="B663" s="17">
        <f>TITRES_STAT!D666</f>
        <v>1.9431</v>
      </c>
      <c r="C663" s="2">
        <f t="shared" si="77"/>
        <v>-6.5999999999999392E-3</v>
      </c>
      <c r="D663" s="2">
        <f t="shared" si="78"/>
        <v>1.9497</v>
      </c>
      <c r="E663" s="2">
        <f t="shared" si="80"/>
        <v>1.9516800000000003</v>
      </c>
      <c r="F663" s="2">
        <f t="shared" si="81"/>
        <v>1.9493749999999999</v>
      </c>
      <c r="G663" s="2">
        <f t="shared" si="75"/>
        <v>1.9148159999999999</v>
      </c>
      <c r="H663" s="2">
        <f t="shared" si="79"/>
        <v>1.8203475000000002</v>
      </c>
      <c r="I663" s="2">
        <f t="array" ref="I663">SUMPRODUCT(B647:B666, (ROW(B647:B666)-ROW(B647)+1)) / (20*21/2)</f>
        <v>1.9470785714285712</v>
      </c>
      <c r="J663" s="2">
        <f t="shared" si="82"/>
        <v>1.9430697594203576</v>
      </c>
      <c r="K663" s="2">
        <f t="shared" si="76"/>
        <v>1.9155569553287821</v>
      </c>
    </row>
    <row r="664" spans="1:11" ht="13.5" x14ac:dyDescent="0.25">
      <c r="A664" s="3">
        <f>TITRES_STAT!B667</f>
        <v>42970</v>
      </c>
      <c r="B664" s="17">
        <f>TITRES_STAT!D667</f>
        <v>1.9431</v>
      </c>
      <c r="C664" s="2">
        <f t="shared" si="77"/>
        <v>0</v>
      </c>
      <c r="D664" s="2">
        <f t="shared" si="78"/>
        <v>1.94706</v>
      </c>
      <c r="E664" s="2">
        <f t="shared" si="80"/>
        <v>1.9503600000000003</v>
      </c>
      <c r="F664" s="2">
        <f t="shared" si="81"/>
        <v>1.9506900000000003</v>
      </c>
      <c r="G664" s="2">
        <f t="shared" si="75"/>
        <v>1.9166939999999999</v>
      </c>
      <c r="H664" s="2">
        <f t="shared" si="79"/>
        <v>1.8212485000000003</v>
      </c>
      <c r="I664" s="2">
        <f t="array" ref="I664">SUMPRODUCT(B648:B667, (ROW(B648:B667)-ROW(B648)+1)) / (20*21/2)</f>
        <v>1.9459242857142862</v>
      </c>
      <c r="J664" s="2">
        <f t="shared" si="82"/>
        <v>1.9430726394755617</v>
      </c>
      <c r="K664" s="2">
        <f t="shared" si="76"/>
        <v>1.9166370747276535</v>
      </c>
    </row>
    <row r="665" spans="1:11" ht="13.5" x14ac:dyDescent="0.25">
      <c r="A665" s="3">
        <f>TITRES_STAT!B668</f>
        <v>42971</v>
      </c>
      <c r="B665" s="17">
        <f>TITRES_STAT!D668</f>
        <v>1.9366000000000001</v>
      </c>
      <c r="C665" s="2">
        <f t="shared" si="77"/>
        <v>-6.4999999999999503E-3</v>
      </c>
      <c r="D665" s="2">
        <f t="shared" si="78"/>
        <v>1.9457599999999999</v>
      </c>
      <c r="E665" s="2">
        <f t="shared" si="80"/>
        <v>1.9490499999999997</v>
      </c>
      <c r="F665" s="2">
        <f t="shared" si="81"/>
        <v>1.9497050000000002</v>
      </c>
      <c r="G665" s="2">
        <f t="shared" si="75"/>
        <v>1.9184419999999995</v>
      </c>
      <c r="H665" s="2">
        <f t="shared" si="79"/>
        <v>1.8221170000000004</v>
      </c>
      <c r="I665" s="2">
        <f t="array" ref="I665">SUMPRODUCT(B649:B668, (ROW(B649:B668)-ROW(B649)+1)) / (20*21/2)</f>
        <v>1.9454200000000001</v>
      </c>
      <c r="J665" s="2">
        <f t="shared" si="82"/>
        <v>1.9424561976207464</v>
      </c>
      <c r="K665" s="2">
        <f t="shared" si="76"/>
        <v>1.9174199345422556</v>
      </c>
    </row>
    <row r="666" spans="1:11" ht="13.5" x14ac:dyDescent="0.25">
      <c r="A666" s="3">
        <f>TITRES_STAT!B669</f>
        <v>42972</v>
      </c>
      <c r="B666" s="17">
        <f>TITRES_STAT!D669</f>
        <v>1.93</v>
      </c>
      <c r="C666" s="2">
        <f t="shared" si="77"/>
        <v>-6.6000000000001613E-3</v>
      </c>
      <c r="D666" s="2">
        <f t="shared" si="78"/>
        <v>1.9405000000000001</v>
      </c>
      <c r="E666" s="2">
        <f t="shared" si="80"/>
        <v>1.9470799999999997</v>
      </c>
      <c r="F666" s="2">
        <f t="shared" si="81"/>
        <v>1.9487199999999998</v>
      </c>
      <c r="G666" s="2">
        <f t="shared" si="75"/>
        <v>1.9201799999999998</v>
      </c>
      <c r="H666" s="2">
        <f t="shared" si="79"/>
        <v>1.8229215000000007</v>
      </c>
      <c r="I666" s="2">
        <f t="array" ref="I666">SUMPRODUCT(B650:B669, (ROW(B650:B669)-ROW(B650)+1)) / (20*21/2)</f>
        <v>1.944947142857143</v>
      </c>
      <c r="J666" s="2">
        <f t="shared" si="82"/>
        <v>1.9412698930854373</v>
      </c>
      <c r="K666" s="2">
        <f t="shared" si="76"/>
        <v>1.9179132704425592</v>
      </c>
    </row>
    <row r="667" spans="1:11" ht="13.5" x14ac:dyDescent="0.25">
      <c r="A667" s="3">
        <f>TITRES_STAT!B670</f>
        <v>42975</v>
      </c>
      <c r="B667" s="17">
        <f>TITRES_STAT!D670</f>
        <v>1.9366000000000001</v>
      </c>
      <c r="C667" s="2">
        <f t="shared" si="77"/>
        <v>6.6000000000001613E-3</v>
      </c>
      <c r="D667" s="2">
        <f t="shared" si="78"/>
        <v>1.9378799999999998</v>
      </c>
      <c r="E667" s="2">
        <f t="shared" si="80"/>
        <v>1.9451099999999997</v>
      </c>
      <c r="F667" s="2">
        <f t="shared" si="81"/>
        <v>1.9483949999999997</v>
      </c>
      <c r="G667" s="2">
        <f t="shared" si="75"/>
        <v>1.9216819999999997</v>
      </c>
      <c r="H667" s="2">
        <f t="shared" si="79"/>
        <v>1.8238205000000007</v>
      </c>
      <c r="I667" s="2">
        <f t="array" ref="I667">SUMPRODUCT(B651:B670, (ROW(B651:B670)-ROW(B651)+1)) / (20*21/2)</f>
        <v>1.9438552380952383</v>
      </c>
      <c r="J667" s="2">
        <f t="shared" si="82"/>
        <v>1.9408251413630146</v>
      </c>
      <c r="K667" s="2">
        <f t="shared" si="76"/>
        <v>1.9186460833663805</v>
      </c>
    </row>
    <row r="668" spans="1:11" ht="13.5" x14ac:dyDescent="0.25">
      <c r="A668" s="3">
        <f>TITRES_STAT!B671</f>
        <v>42976</v>
      </c>
      <c r="B668" s="17">
        <f>TITRES_STAT!D671</f>
        <v>1.9431</v>
      </c>
      <c r="C668" s="2">
        <f t="shared" si="77"/>
        <v>6.4999999999999503E-3</v>
      </c>
      <c r="D668" s="2">
        <f t="shared" si="78"/>
        <v>1.9378800000000003</v>
      </c>
      <c r="E668" s="2">
        <f t="shared" si="80"/>
        <v>1.9437899999999999</v>
      </c>
      <c r="F668" s="2">
        <f t="shared" si="81"/>
        <v>1.9480650000000002</v>
      </c>
      <c r="G668" s="2">
        <f t="shared" si="75"/>
        <v>1.9234360000000001</v>
      </c>
      <c r="H668" s="2">
        <f t="shared" si="79"/>
        <v>1.8247520000000006</v>
      </c>
      <c r="I668" s="2">
        <f t="array" ref="I668">SUMPRODUCT(B652:B671, (ROW(B652:B671)-ROW(B652)+1)) / (20*21/2)</f>
        <v>1.9428571428571424</v>
      </c>
      <c r="J668" s="2">
        <f t="shared" si="82"/>
        <v>1.941041794566537</v>
      </c>
      <c r="K668" s="2">
        <f t="shared" si="76"/>
        <v>1.9196050604892676</v>
      </c>
    </row>
    <row r="669" spans="1:11" ht="13.5" x14ac:dyDescent="0.25">
      <c r="A669" s="3">
        <f>TITRES_STAT!B672</f>
        <v>42977</v>
      </c>
      <c r="B669" s="17">
        <f>TITRES_STAT!D672</f>
        <v>1.9431</v>
      </c>
      <c r="C669" s="2">
        <f t="shared" si="77"/>
        <v>0</v>
      </c>
      <c r="D669" s="2">
        <f t="shared" si="78"/>
        <v>1.9378800000000003</v>
      </c>
      <c r="E669" s="2">
        <f t="shared" si="80"/>
        <v>1.9424700000000001</v>
      </c>
      <c r="F669" s="2">
        <f t="shared" si="81"/>
        <v>1.9480650000000002</v>
      </c>
      <c r="G669" s="2">
        <f t="shared" si="75"/>
        <v>1.9254359999999997</v>
      </c>
      <c r="H669" s="2">
        <f t="shared" si="79"/>
        <v>1.8256835000000007</v>
      </c>
      <c r="I669" s="2">
        <f t="array" ref="I669">SUMPRODUCT(B653:B672, (ROW(B653:B672)-ROW(B653)+1)) / (20*21/2)</f>
        <v>1.9419528571428568</v>
      </c>
      <c r="J669" s="2">
        <f t="shared" si="82"/>
        <v>1.9412378141316287</v>
      </c>
      <c r="K669" s="2">
        <f t="shared" si="76"/>
        <v>1.9205264306661591</v>
      </c>
    </row>
    <row r="670" spans="1:11" ht="13.5" x14ac:dyDescent="0.25">
      <c r="A670" s="3">
        <f>TITRES_STAT!B673</f>
        <v>42978</v>
      </c>
      <c r="B670" s="17">
        <f>TITRES_STAT!D673</f>
        <v>1.9366000000000001</v>
      </c>
      <c r="C670" s="2">
        <f t="shared" si="77"/>
        <v>-6.4999999999999503E-3</v>
      </c>
      <c r="D670" s="2">
        <f t="shared" si="78"/>
        <v>1.9378800000000003</v>
      </c>
      <c r="E670" s="2">
        <f t="shared" si="80"/>
        <v>1.9418199999999999</v>
      </c>
      <c r="F670" s="2">
        <f t="shared" si="81"/>
        <v>1.9470800000000001</v>
      </c>
      <c r="G670" s="2">
        <f t="shared" si="75"/>
        <v>1.9265680000000003</v>
      </c>
      <c r="H670" s="2">
        <f t="shared" si="79"/>
        <v>1.8266445000000007</v>
      </c>
      <c r="I670" s="2">
        <f t="array" ref="I670">SUMPRODUCT(B654:B673, (ROW(B654:B673)-ROW(B654)+1)) / (20*21/2)</f>
        <v>1.9411423809523809</v>
      </c>
      <c r="J670" s="2">
        <f t="shared" si="82"/>
        <v>1.940796117547664</v>
      </c>
      <c r="K670" s="2">
        <f t="shared" si="76"/>
        <v>1.9211567667184668</v>
      </c>
    </row>
    <row r="671" spans="1:11" ht="13.5" x14ac:dyDescent="0.25">
      <c r="A671" s="3">
        <f>TITRES_STAT!B674</f>
        <v>42982</v>
      </c>
      <c r="B671" s="17">
        <f>TITRES_STAT!D674</f>
        <v>1.9366000000000001</v>
      </c>
      <c r="C671" s="2">
        <f t="shared" si="77"/>
        <v>0</v>
      </c>
      <c r="D671" s="2">
        <f t="shared" si="78"/>
        <v>1.9392</v>
      </c>
      <c r="E671" s="2">
        <f t="shared" si="80"/>
        <v>1.9398499999999999</v>
      </c>
      <c r="F671" s="2">
        <f t="shared" si="81"/>
        <v>1.9460949999999997</v>
      </c>
      <c r="G671" s="2">
        <f t="shared" si="75"/>
        <v>1.927206</v>
      </c>
      <c r="H671" s="2">
        <f t="shared" si="79"/>
        <v>1.8276360000000009</v>
      </c>
      <c r="I671" s="2">
        <f t="array" ref="I671">SUMPRODUCT(B655:B674, (ROW(B655:B674)-ROW(B655)+1)) / (20*21/2)</f>
        <v>1.9403628571428568</v>
      </c>
      <c r="J671" s="2">
        <f t="shared" si="82"/>
        <v>1.9403964873050294</v>
      </c>
      <c r="K671" s="2">
        <f t="shared" si="76"/>
        <v>1.9217623837098996</v>
      </c>
    </row>
    <row r="672" spans="1:11" ht="13.5" x14ac:dyDescent="0.25">
      <c r="A672" s="3">
        <f>TITRES_STAT!B675</f>
        <v>42983</v>
      </c>
      <c r="B672" s="17">
        <f>TITRES_STAT!D675</f>
        <v>1.9366000000000001</v>
      </c>
      <c r="C672" s="2">
        <f t="shared" si="77"/>
        <v>0</v>
      </c>
      <c r="D672" s="2">
        <f t="shared" si="78"/>
        <v>1.9392</v>
      </c>
      <c r="E672" s="2">
        <f t="shared" si="80"/>
        <v>1.9385399999999997</v>
      </c>
      <c r="F672" s="2">
        <f t="shared" si="81"/>
        <v>1.9451099999999997</v>
      </c>
      <c r="G672" s="2">
        <f t="shared" si="75"/>
        <v>1.9275979999999999</v>
      </c>
      <c r="H672" s="2">
        <f t="shared" si="79"/>
        <v>1.8286585000000009</v>
      </c>
      <c r="I672" s="2">
        <f t="array" ref="I672">SUMPRODUCT(B656:B675, (ROW(B656:B675)-ROW(B656)+1)) / (20*21/2)</f>
        <v>1.9390485714285715</v>
      </c>
      <c r="J672" s="2">
        <f t="shared" si="82"/>
        <v>1.9400349170855029</v>
      </c>
      <c r="K672" s="2">
        <f t="shared" si="76"/>
        <v>1.9223442510153939</v>
      </c>
    </row>
    <row r="673" spans="1:11" ht="13.5" x14ac:dyDescent="0.25">
      <c r="A673" s="3">
        <f>TITRES_STAT!B676</f>
        <v>42984</v>
      </c>
      <c r="B673" s="17">
        <f>TITRES_STAT!D676</f>
        <v>1.9366000000000001</v>
      </c>
      <c r="C673" s="2">
        <f t="shared" si="77"/>
        <v>0</v>
      </c>
      <c r="D673" s="2">
        <f t="shared" si="78"/>
        <v>1.9379000000000002</v>
      </c>
      <c r="E673" s="2">
        <f t="shared" si="80"/>
        <v>1.9378899999999999</v>
      </c>
      <c r="F673" s="2">
        <f t="shared" si="81"/>
        <v>1.944785</v>
      </c>
      <c r="G673" s="2">
        <f t="shared" si="75"/>
        <v>1.9276200000000001</v>
      </c>
      <c r="H673" s="2">
        <f t="shared" si="79"/>
        <v>1.8296810000000006</v>
      </c>
      <c r="I673" s="2">
        <f t="array" ref="I673">SUMPRODUCT(B657:B676, (ROW(B657:B676)-ROW(B657)+1)) / (20*21/2)</f>
        <v>1.9378280952380955</v>
      </c>
      <c r="J673" s="2">
        <f t="shared" si="82"/>
        <v>1.9397077821249789</v>
      </c>
      <c r="K673" s="2">
        <f t="shared" si="76"/>
        <v>1.9229032999951825</v>
      </c>
    </row>
    <row r="674" spans="1:11" ht="13.5" x14ac:dyDescent="0.25">
      <c r="A674" s="3">
        <f>TITRES_STAT!B677</f>
        <v>42985</v>
      </c>
      <c r="B674" s="17">
        <f>TITRES_STAT!D677</f>
        <v>1.9366000000000001</v>
      </c>
      <c r="C674" s="2">
        <f t="shared" si="77"/>
        <v>0</v>
      </c>
      <c r="D674" s="2">
        <f t="shared" si="78"/>
        <v>1.9365999999999999</v>
      </c>
      <c r="E674" s="2">
        <f t="shared" si="80"/>
        <v>1.9372399999999999</v>
      </c>
      <c r="F674" s="2">
        <f t="shared" si="81"/>
        <v>1.9438</v>
      </c>
      <c r="G674" s="2">
        <f t="shared" si="75"/>
        <v>1.9280119999999998</v>
      </c>
      <c r="H674" s="2">
        <f t="shared" si="79"/>
        <v>1.8307035000000005</v>
      </c>
      <c r="I674" s="2">
        <f t="array" ref="I674">SUMPRODUCT(B658:B677, (ROW(B658:B677)-ROW(B658)+1)) / (20*21/2)</f>
        <v>1.9360728571428576</v>
      </c>
      <c r="J674" s="2">
        <f t="shared" si="82"/>
        <v>1.9394118028749809</v>
      </c>
      <c r="K674" s="2">
        <f t="shared" si="76"/>
        <v>1.9234404254855677</v>
      </c>
    </row>
    <row r="675" spans="1:11" ht="13.5" x14ac:dyDescent="0.25">
      <c r="A675" s="3">
        <f>TITRES_STAT!B678</f>
        <v>42986</v>
      </c>
      <c r="B675" s="17">
        <f>TITRES_STAT!D678</f>
        <v>1.93</v>
      </c>
      <c r="C675" s="2">
        <f t="shared" si="77"/>
        <v>-6.6000000000001613E-3</v>
      </c>
      <c r="D675" s="2">
        <f t="shared" si="78"/>
        <v>1.9352800000000001</v>
      </c>
      <c r="E675" s="2">
        <f t="shared" si="80"/>
        <v>1.93658</v>
      </c>
      <c r="F675" s="2">
        <f t="shared" si="81"/>
        <v>1.9428149999999995</v>
      </c>
      <c r="G675" s="2">
        <f t="shared" si="75"/>
        <v>1.9283940000000002</v>
      </c>
      <c r="H675" s="2">
        <f t="shared" si="79"/>
        <v>1.8316620000000008</v>
      </c>
      <c r="I675" s="2">
        <f t="array" ref="I675">SUMPRODUCT(B659:B678, (ROW(B659:B678)-ROW(B659)+1)) / (20*21/2)</f>
        <v>1.933217142857143</v>
      </c>
      <c r="J675" s="2">
        <f t="shared" si="82"/>
        <v>1.9385154406964114</v>
      </c>
      <c r="K675" s="2">
        <f t="shared" si="76"/>
        <v>1.9236976637018199</v>
      </c>
    </row>
    <row r="676" spans="1:11" ht="13.5" x14ac:dyDescent="0.25">
      <c r="A676" s="3">
        <f>TITRES_STAT!B679</f>
        <v>42989</v>
      </c>
      <c r="B676" s="17">
        <f>TITRES_STAT!D679</f>
        <v>1.93</v>
      </c>
      <c r="C676" s="2">
        <f t="shared" si="77"/>
        <v>0</v>
      </c>
      <c r="D676" s="2">
        <f t="shared" si="78"/>
        <v>1.9339600000000001</v>
      </c>
      <c r="E676" s="2">
        <f t="shared" si="80"/>
        <v>1.93658</v>
      </c>
      <c r="F676" s="2">
        <f t="shared" si="81"/>
        <v>1.9418299999999995</v>
      </c>
      <c r="G676" s="2">
        <f t="shared" si="75"/>
        <v>1.9290240000000005</v>
      </c>
      <c r="H676" s="2">
        <f t="shared" si="79"/>
        <v>1.832651500000001</v>
      </c>
      <c r="I676" s="2">
        <f t="array" ref="I676">SUMPRODUCT(B660:B679, (ROW(B660:B679)-ROW(B660)+1)) / (20*21/2)</f>
        <v>1.9305809523809525</v>
      </c>
      <c r="J676" s="2">
        <f t="shared" si="82"/>
        <v>1.9377044463443722</v>
      </c>
      <c r="K676" s="2">
        <f t="shared" si="76"/>
        <v>1.9239448141448858</v>
      </c>
    </row>
    <row r="677" spans="1:11" ht="13.5" x14ac:dyDescent="0.25">
      <c r="A677" s="3">
        <f>TITRES_STAT!B680</f>
        <v>42990</v>
      </c>
      <c r="B677" s="17">
        <f>TITRES_STAT!D680</f>
        <v>1.9234</v>
      </c>
      <c r="C677" s="2">
        <f t="shared" si="77"/>
        <v>-6.5999999999999392E-3</v>
      </c>
      <c r="D677" s="2">
        <f t="shared" si="78"/>
        <v>1.9313200000000001</v>
      </c>
      <c r="E677" s="2">
        <f t="shared" si="80"/>
        <v>1.9352600000000002</v>
      </c>
      <c r="F677" s="2">
        <f t="shared" si="81"/>
        <v>1.9401849999999996</v>
      </c>
      <c r="G677" s="2">
        <f t="shared" si="75"/>
        <v>1.9295220000000004</v>
      </c>
      <c r="H677" s="2">
        <f t="shared" si="79"/>
        <v>1.8334230000000011</v>
      </c>
      <c r="I677" s="2">
        <f t="array" ref="I677">SUMPRODUCT(B661:B680, (ROW(B661:B680)-ROW(B661)+1)) / (20*21/2)</f>
        <v>1.9281642857142856</v>
      </c>
      <c r="J677" s="2">
        <f t="shared" si="82"/>
        <v>1.9363421181210987</v>
      </c>
      <c r="K677" s="2">
        <f t="shared" si="76"/>
        <v>1.923923448884302</v>
      </c>
    </row>
    <row r="678" spans="1:11" ht="13.5" x14ac:dyDescent="0.25">
      <c r="A678" s="3">
        <f>TITRES_STAT!B681</f>
        <v>42991</v>
      </c>
      <c r="B678" s="17">
        <f>TITRES_STAT!D681</f>
        <v>1.9101999999999999</v>
      </c>
      <c r="C678" s="2">
        <f t="shared" si="77"/>
        <v>-1.3200000000000101E-2</v>
      </c>
      <c r="D678" s="2">
        <f t="shared" si="78"/>
        <v>1.92604</v>
      </c>
      <c r="E678" s="2">
        <f t="shared" si="80"/>
        <v>1.9319700000000002</v>
      </c>
      <c r="F678" s="2">
        <f t="shared" si="81"/>
        <v>1.9378799999999998</v>
      </c>
      <c r="G678" s="2">
        <f t="shared" si="75"/>
        <v>1.9301260000000005</v>
      </c>
      <c r="H678" s="2">
        <f t="shared" si="79"/>
        <v>1.8340980000000007</v>
      </c>
      <c r="I678" s="2">
        <f t="array" ref="I678">SUMPRODUCT(B662:B681, (ROW(B662:B681)-ROW(B662)+1)) / (20*21/2)</f>
        <v>1.926532857142857</v>
      </c>
      <c r="J678" s="2">
        <f t="shared" si="82"/>
        <v>1.933852392585756</v>
      </c>
      <c r="K678" s="2">
        <f t="shared" si="76"/>
        <v>1.9233852744182509</v>
      </c>
    </row>
    <row r="679" spans="1:11" ht="13.5" x14ac:dyDescent="0.25">
      <c r="A679" s="3">
        <f>TITRES_STAT!B682</f>
        <v>42992</v>
      </c>
      <c r="B679" s="17">
        <f>TITRES_STAT!D682</f>
        <v>1.9101999999999999</v>
      </c>
      <c r="C679" s="2">
        <f t="shared" si="77"/>
        <v>0</v>
      </c>
      <c r="D679" s="2">
        <f t="shared" si="78"/>
        <v>1.92076</v>
      </c>
      <c r="E679" s="2">
        <f t="shared" si="80"/>
        <v>1.9286799999999999</v>
      </c>
      <c r="F679" s="2">
        <f t="shared" si="81"/>
        <v>1.935575</v>
      </c>
      <c r="G679" s="2">
        <f t="shared" si="75"/>
        <v>1.9307300000000003</v>
      </c>
      <c r="H679" s="2">
        <f t="shared" si="79"/>
        <v>1.8348345000000006</v>
      </c>
      <c r="I679" s="2">
        <f t="array" ref="I679">SUMPRODUCT(B663:B682, (ROW(B663:B682)-ROW(B663)+1)) / (20*21/2)</f>
        <v>1.9250895238095238</v>
      </c>
      <c r="J679" s="2">
        <f t="shared" si="82"/>
        <v>1.931599783768065</v>
      </c>
      <c r="K679" s="2">
        <f t="shared" si="76"/>
        <v>1.9228682048332215</v>
      </c>
    </row>
    <row r="680" spans="1:11" ht="13.5" x14ac:dyDescent="0.25">
      <c r="A680" s="3">
        <f>TITRES_STAT!B683</f>
        <v>42993</v>
      </c>
      <c r="B680" s="17">
        <f>TITRES_STAT!D683</f>
        <v>1.9101999999999999</v>
      </c>
      <c r="C680" s="2">
        <f t="shared" si="77"/>
        <v>0</v>
      </c>
      <c r="D680" s="2">
        <f t="shared" si="78"/>
        <v>1.9167999999999998</v>
      </c>
      <c r="E680" s="2">
        <f t="shared" si="80"/>
        <v>1.92604</v>
      </c>
      <c r="F680" s="2">
        <f t="shared" si="81"/>
        <v>1.9339300000000001</v>
      </c>
      <c r="G680" s="2">
        <f t="shared" si="75"/>
        <v>1.9314560000000003</v>
      </c>
      <c r="H680" s="2">
        <f t="shared" si="79"/>
        <v>1.8354475000000008</v>
      </c>
      <c r="I680" s="2">
        <f t="array" ref="I680">SUMPRODUCT(B664:B683, (ROW(B664:B683)-ROW(B664)+1)) / (20*21/2)</f>
        <v>1.9238028571428571</v>
      </c>
      <c r="J680" s="2">
        <f t="shared" si="82"/>
        <v>1.9295617091234873</v>
      </c>
      <c r="K680" s="2">
        <f t="shared" si="76"/>
        <v>1.9223714124868205</v>
      </c>
    </row>
    <row r="681" spans="1:11" ht="13.5" x14ac:dyDescent="0.25">
      <c r="A681" s="3">
        <f>TITRES_STAT!B684</f>
        <v>42996</v>
      </c>
      <c r="B681" s="17">
        <f>TITRES_STAT!D684</f>
        <v>1.9168000000000001</v>
      </c>
      <c r="C681" s="2">
        <f t="shared" si="77"/>
        <v>6.6000000000001613E-3</v>
      </c>
      <c r="D681" s="2">
        <f t="shared" si="78"/>
        <v>1.9141599999999996</v>
      </c>
      <c r="E681" s="2">
        <f t="shared" si="80"/>
        <v>1.9240599999999997</v>
      </c>
      <c r="F681" s="2">
        <f t="shared" si="81"/>
        <v>1.9319550000000003</v>
      </c>
      <c r="G681" s="2">
        <f t="shared" si="75"/>
        <v>1.9323140000000003</v>
      </c>
      <c r="H681" s="2">
        <f t="shared" si="79"/>
        <v>1.836186000000001</v>
      </c>
      <c r="I681" s="2">
        <f t="array" ref="I681">SUMPRODUCT(B665:B684, (ROW(B665:B684)-ROW(B665)+1)) / (20*21/2)</f>
        <v>1.9226414285714286</v>
      </c>
      <c r="J681" s="2">
        <f t="shared" si="82"/>
        <v>1.928346308254584</v>
      </c>
      <c r="K681" s="2">
        <f t="shared" si="76"/>
        <v>1.9221529257226315</v>
      </c>
    </row>
    <row r="682" spans="1:11" ht="13.5" x14ac:dyDescent="0.25">
      <c r="A682" s="3">
        <f>TITRES_STAT!B685</f>
        <v>42997</v>
      </c>
      <c r="B682" s="17">
        <f>TITRES_STAT!D685</f>
        <v>1.9168000000000001</v>
      </c>
      <c r="C682" s="2">
        <f t="shared" si="77"/>
        <v>0</v>
      </c>
      <c r="D682" s="2">
        <f t="shared" si="78"/>
        <v>1.9128399999999999</v>
      </c>
      <c r="E682" s="2">
        <f t="shared" si="80"/>
        <v>1.9220799999999998</v>
      </c>
      <c r="F682" s="2">
        <f t="shared" si="81"/>
        <v>1.93031</v>
      </c>
      <c r="G682" s="2">
        <f t="shared" si="75"/>
        <v>1.93268</v>
      </c>
      <c r="H682" s="2">
        <f t="shared" si="79"/>
        <v>1.8369860000000011</v>
      </c>
      <c r="I682" s="2">
        <f t="array" ref="I682">SUMPRODUCT(B666:B685, (ROW(B666:B685)-ROW(B666)+1)) / (20*21/2)</f>
        <v>1.9216052380952382</v>
      </c>
      <c r="J682" s="2">
        <f t="shared" si="82"/>
        <v>1.9272466598493856</v>
      </c>
      <c r="K682" s="2">
        <f t="shared" si="76"/>
        <v>1.9219430070668422</v>
      </c>
    </row>
    <row r="683" spans="1:11" ht="13.5" x14ac:dyDescent="0.25">
      <c r="A683" s="3">
        <f>TITRES_STAT!B686</f>
        <v>42998</v>
      </c>
      <c r="B683" s="17">
        <f>TITRES_STAT!D686</f>
        <v>1.9168000000000001</v>
      </c>
      <c r="C683" s="2">
        <f t="shared" si="77"/>
        <v>0</v>
      </c>
      <c r="D683" s="2">
        <f t="shared" si="78"/>
        <v>1.9141600000000001</v>
      </c>
      <c r="E683" s="2">
        <f t="shared" si="80"/>
        <v>1.9200999999999997</v>
      </c>
      <c r="F683" s="2">
        <f t="shared" si="81"/>
        <v>1.928995</v>
      </c>
      <c r="G683" s="2">
        <f t="shared" si="75"/>
        <v>1.932798</v>
      </c>
      <c r="H683" s="2">
        <f t="shared" si="79"/>
        <v>1.837786000000001</v>
      </c>
      <c r="I683" s="2">
        <f t="array" ref="I683">SUMPRODUCT(B667:B686, (ROW(B667:B686)-ROW(B667)+1)) / (20*21/2)</f>
        <v>1.9200347619047617</v>
      </c>
      <c r="J683" s="2">
        <f t="shared" si="82"/>
        <v>1.92625173986373</v>
      </c>
      <c r="K683" s="2">
        <f t="shared" si="76"/>
        <v>1.9217413205152014</v>
      </c>
    </row>
    <row r="684" spans="1:11" ht="13.5" x14ac:dyDescent="0.25">
      <c r="A684" s="3">
        <f>TITRES_STAT!B687</f>
        <v>43000</v>
      </c>
      <c r="B684" s="17">
        <f>TITRES_STAT!D687</f>
        <v>1.9168000000000001</v>
      </c>
      <c r="C684" s="2">
        <f t="shared" si="77"/>
        <v>0</v>
      </c>
      <c r="D684" s="2">
        <f t="shared" si="78"/>
        <v>1.9154800000000001</v>
      </c>
      <c r="E684" s="2">
        <f t="shared" si="80"/>
        <v>1.9181199999999996</v>
      </c>
      <c r="F684" s="2">
        <f t="shared" si="81"/>
        <v>1.9276800000000001</v>
      </c>
      <c r="G684" s="2">
        <f t="shared" si="75"/>
        <v>1.9330399999999996</v>
      </c>
      <c r="H684" s="2">
        <f t="shared" si="79"/>
        <v>1.8385860000000012</v>
      </c>
      <c r="I684" s="2">
        <f t="array" ref="I684">SUMPRODUCT(B668:B687, (ROW(B668:B687)-ROW(B668)+1)) / (20*21/2)</f>
        <v>1.9185585714285713</v>
      </c>
      <c r="J684" s="2">
        <f t="shared" si="82"/>
        <v>1.9253515741624225</v>
      </c>
      <c r="K684" s="2">
        <f t="shared" si="76"/>
        <v>1.9215475432400955</v>
      </c>
    </row>
    <row r="685" spans="1:11" ht="13.5" x14ac:dyDescent="0.25">
      <c r="A685" s="3">
        <f>TITRES_STAT!B688</f>
        <v>43003</v>
      </c>
      <c r="B685" s="17">
        <f>TITRES_STAT!D688</f>
        <v>1.9168000000000001</v>
      </c>
      <c r="C685" s="2">
        <f t="shared" si="77"/>
        <v>0</v>
      </c>
      <c r="D685" s="2">
        <f t="shared" si="78"/>
        <v>1.9167999999999998</v>
      </c>
      <c r="E685" s="2">
        <f t="shared" si="80"/>
        <v>1.9167999999999998</v>
      </c>
      <c r="F685" s="2">
        <f t="shared" si="81"/>
        <v>1.9266900000000002</v>
      </c>
      <c r="G685" s="2">
        <f t="shared" si="75"/>
        <v>1.9331579999999997</v>
      </c>
      <c r="H685" s="2">
        <f t="shared" si="79"/>
        <v>1.8394170000000012</v>
      </c>
      <c r="I685" s="2">
        <f t="array" ref="I685">SUMPRODUCT(B669:B688, (ROW(B669:B688)-ROW(B669)+1)) / (20*21/2)</f>
        <v>1.9159509523809524</v>
      </c>
      <c r="J685" s="2">
        <f t="shared" si="82"/>
        <v>1.9245371385279062</v>
      </c>
      <c r="K685" s="2">
        <f t="shared" si="76"/>
        <v>1.9213613650738173</v>
      </c>
    </row>
    <row r="686" spans="1:11" ht="13.5" x14ac:dyDescent="0.25">
      <c r="A686" s="3">
        <f>TITRES_STAT!B689</f>
        <v>43004</v>
      </c>
      <c r="B686" s="17">
        <f>TITRES_STAT!D689</f>
        <v>1.9101999999999999</v>
      </c>
      <c r="C686" s="2">
        <f t="shared" si="77"/>
        <v>-6.6000000000001613E-3</v>
      </c>
      <c r="D686" s="2">
        <f t="shared" si="78"/>
        <v>1.9154800000000001</v>
      </c>
      <c r="E686" s="2">
        <f t="shared" si="80"/>
        <v>1.91482</v>
      </c>
      <c r="F686" s="2">
        <f t="shared" si="81"/>
        <v>1.9257000000000002</v>
      </c>
      <c r="G686" s="2">
        <f t="shared" si="75"/>
        <v>1.9331439999999998</v>
      </c>
      <c r="H686" s="2">
        <f t="shared" si="79"/>
        <v>1.8402460000000014</v>
      </c>
      <c r="I686" s="2">
        <f t="array" ref="I686">SUMPRODUCT(B670:B689, (ROW(B670:B689)-ROW(B670)+1)) / (20*21/2)</f>
        <v>1.91482</v>
      </c>
      <c r="J686" s="2">
        <f t="shared" si="82"/>
        <v>1.9231716967633439</v>
      </c>
      <c r="K686" s="2">
        <f t="shared" si="76"/>
        <v>1.9209236644826873</v>
      </c>
    </row>
    <row r="687" spans="1:11" ht="13.5" x14ac:dyDescent="0.25">
      <c r="A687" s="3">
        <f>TITRES_STAT!B690</f>
        <v>43005</v>
      </c>
      <c r="B687" s="17">
        <f>TITRES_STAT!D690</f>
        <v>1.9101999999999999</v>
      </c>
      <c r="C687" s="2">
        <f t="shared" si="77"/>
        <v>0</v>
      </c>
      <c r="D687" s="2">
        <f t="shared" si="78"/>
        <v>1.9141600000000001</v>
      </c>
      <c r="E687" s="2">
        <f t="shared" si="80"/>
        <v>1.9135000000000002</v>
      </c>
      <c r="F687" s="2">
        <f t="shared" si="81"/>
        <v>1.9243800000000004</v>
      </c>
      <c r="G687" s="2">
        <f t="shared" si="75"/>
        <v>1.932884</v>
      </c>
      <c r="H687" s="2">
        <f t="shared" si="79"/>
        <v>1.8410130000000011</v>
      </c>
      <c r="I687" s="2">
        <f t="array" ref="I687">SUMPRODUCT(B671:B690, (ROW(B671:B690)-ROW(B671)+1)) / (20*21/2)</f>
        <v>1.9132171428571425</v>
      </c>
      <c r="J687" s="2">
        <f t="shared" si="82"/>
        <v>1.921936297071597</v>
      </c>
      <c r="K687" s="2">
        <f t="shared" si="76"/>
        <v>1.9205031286206211</v>
      </c>
    </row>
    <row r="688" spans="1:11" ht="13.5" x14ac:dyDescent="0.25">
      <c r="A688" s="3">
        <f>TITRES_STAT!B691</f>
        <v>43006</v>
      </c>
      <c r="B688" s="17">
        <f>TITRES_STAT!D691</f>
        <v>1.897</v>
      </c>
      <c r="C688" s="2">
        <f t="shared" si="77"/>
        <v>-1.3199999999999878E-2</v>
      </c>
      <c r="D688" s="2">
        <f t="shared" si="78"/>
        <v>1.9102000000000001</v>
      </c>
      <c r="E688" s="2">
        <f t="shared" si="80"/>
        <v>1.91218</v>
      </c>
      <c r="F688" s="2">
        <f t="shared" si="81"/>
        <v>1.922075</v>
      </c>
      <c r="G688" s="2">
        <f t="shared" si="75"/>
        <v>1.932606</v>
      </c>
      <c r="H688" s="2">
        <f t="shared" si="79"/>
        <v>1.8418065000000012</v>
      </c>
      <c r="I688" s="2">
        <f t="array" ref="I688">SUMPRODUCT(B672:B691, (ROW(B672:B691)-ROW(B672)+1)) / (20*21/2)</f>
        <v>1.9092666666666669</v>
      </c>
      <c r="J688" s="2">
        <f t="shared" si="82"/>
        <v>1.919561411636207</v>
      </c>
      <c r="K688" s="2">
        <f t="shared" si="76"/>
        <v>1.9195814373021653</v>
      </c>
    </row>
    <row r="689" spans="1:11" ht="13.5" x14ac:dyDescent="0.25">
      <c r="A689" s="3">
        <f>TITRES_STAT!B692</f>
        <v>43007</v>
      </c>
      <c r="B689" s="17">
        <f>TITRES_STAT!D692</f>
        <v>1.9101999999999999</v>
      </c>
      <c r="C689" s="2">
        <f t="shared" si="77"/>
        <v>1.3199999999999878E-2</v>
      </c>
      <c r="D689" s="2">
        <f t="shared" si="78"/>
        <v>1.9088799999999999</v>
      </c>
      <c r="E689" s="2">
        <f t="shared" si="80"/>
        <v>1.91218</v>
      </c>
      <c r="F689" s="2">
        <f t="shared" si="81"/>
        <v>1.9204300000000001</v>
      </c>
      <c r="G689" s="2">
        <f t="shared" si="75"/>
        <v>1.9323459999999999</v>
      </c>
      <c r="H689" s="2">
        <f t="shared" si="79"/>
        <v>1.8426045000000011</v>
      </c>
      <c r="I689" s="2">
        <f t="array" ref="I689">SUMPRODUCT(B673:B692, (ROW(B673:B692)-ROW(B673)+1)) / (20*21/2)</f>
        <v>1.9087319047619047</v>
      </c>
      <c r="J689" s="2">
        <f t="shared" si="82"/>
        <v>1.918669848623235</v>
      </c>
      <c r="K689" s="2">
        <f t="shared" si="76"/>
        <v>1.9192135378001196</v>
      </c>
    </row>
    <row r="690" spans="1:11" ht="13.5" x14ac:dyDescent="0.25">
      <c r="A690" s="3">
        <f>TITRES_STAT!B693</f>
        <v>43010</v>
      </c>
      <c r="B690" s="17">
        <f>TITRES_STAT!D693</f>
        <v>1.9036</v>
      </c>
      <c r="C690" s="2">
        <f t="shared" si="77"/>
        <v>-6.5999999999999392E-3</v>
      </c>
      <c r="D690" s="2">
        <f t="shared" si="78"/>
        <v>1.9062399999999997</v>
      </c>
      <c r="E690" s="2">
        <f t="shared" si="80"/>
        <v>1.9115200000000001</v>
      </c>
      <c r="F690" s="2">
        <f t="shared" si="81"/>
        <v>1.9187799999999995</v>
      </c>
      <c r="G690" s="2">
        <f t="shared" ref="G690:G753" si="83">AVERAGE(B641:B690)</f>
        <v>1.9321999999999999</v>
      </c>
      <c r="H690" s="2">
        <f t="shared" si="79"/>
        <v>1.8434005000000007</v>
      </c>
      <c r="I690" s="2">
        <f t="array" ref="I690">SUMPRODUCT(B674:B693, (ROW(B674:B693)-ROW(B674)+1)) / (20*21/2)</f>
        <v>1.908322857142857</v>
      </c>
      <c r="J690" s="2">
        <f t="shared" si="82"/>
        <v>1.9172346249448318</v>
      </c>
      <c r="K690" s="2">
        <f t="shared" si="76"/>
        <v>1.9186012422001151</v>
      </c>
    </row>
    <row r="691" spans="1:11" ht="13.5" x14ac:dyDescent="0.25">
      <c r="A691" s="3">
        <f>TITRES_STAT!B694</f>
        <v>43011</v>
      </c>
      <c r="B691" s="17">
        <f>TITRES_STAT!D694</f>
        <v>1.8773</v>
      </c>
      <c r="C691" s="2">
        <f t="shared" si="77"/>
        <v>-2.629999999999999E-2</v>
      </c>
      <c r="D691" s="2">
        <f t="shared" si="78"/>
        <v>1.8996600000000001</v>
      </c>
      <c r="E691" s="2">
        <f t="shared" si="80"/>
        <v>1.9075699999999998</v>
      </c>
      <c r="F691" s="2">
        <f t="shared" si="81"/>
        <v>1.9158149999999996</v>
      </c>
      <c r="G691" s="2">
        <f t="shared" si="83"/>
        <v>1.9319380000000002</v>
      </c>
      <c r="H691" s="2">
        <f t="shared" si="79"/>
        <v>1.8440650000000007</v>
      </c>
      <c r="I691" s="2">
        <f t="array" ref="I691">SUMPRODUCT(B675:B694, (ROW(B675:B694)-ROW(B675)+1)) / (20*21/2)</f>
        <v>1.9080395238095236</v>
      </c>
      <c r="J691" s="2">
        <f t="shared" si="82"/>
        <v>1.9134313273310382</v>
      </c>
      <c r="K691" s="2">
        <f t="shared" ref="K691:K754" si="84">$K$4*B691+(1-$K$4)*K690</f>
        <v>1.9169815856432479</v>
      </c>
    </row>
    <row r="692" spans="1:11" ht="13.5" x14ac:dyDescent="0.25">
      <c r="A692" s="3">
        <f>TITRES_STAT!B695</f>
        <v>43012</v>
      </c>
      <c r="B692" s="17">
        <f>TITRES_STAT!D695</f>
        <v>1.9101999999999999</v>
      </c>
      <c r="C692" s="2">
        <f t="shared" si="77"/>
        <v>3.2899999999999929E-2</v>
      </c>
      <c r="D692" s="2">
        <f t="shared" si="78"/>
        <v>1.8996600000000001</v>
      </c>
      <c r="E692" s="2">
        <f t="shared" si="80"/>
        <v>1.9069100000000003</v>
      </c>
      <c r="F692" s="2">
        <f t="shared" si="81"/>
        <v>1.9144949999999994</v>
      </c>
      <c r="G692" s="2">
        <f t="shared" si="83"/>
        <v>1.932202</v>
      </c>
      <c r="H692" s="2">
        <f t="shared" si="79"/>
        <v>1.8448940000000005</v>
      </c>
      <c r="I692" s="2">
        <f t="array" ref="I692">SUMPRODUCT(B676:B695, (ROW(B676:B695)-ROW(B676)+1)) / (20*21/2)</f>
        <v>1.9078819047619044</v>
      </c>
      <c r="J692" s="2">
        <f t="shared" si="82"/>
        <v>1.9131235818709393</v>
      </c>
      <c r="K692" s="2">
        <f t="shared" si="84"/>
        <v>1.9167156411082187</v>
      </c>
    </row>
    <row r="693" spans="1:11" ht="13.5" x14ac:dyDescent="0.25">
      <c r="A693" s="3">
        <f>TITRES_STAT!B696</f>
        <v>43013</v>
      </c>
      <c r="B693" s="17">
        <f>TITRES_STAT!D696</f>
        <v>1.9101999999999999</v>
      </c>
      <c r="C693" s="2">
        <f t="shared" si="77"/>
        <v>0</v>
      </c>
      <c r="D693" s="2">
        <f t="shared" si="78"/>
        <v>1.9022999999999999</v>
      </c>
      <c r="E693" s="2">
        <f t="shared" si="80"/>
        <v>1.90625</v>
      </c>
      <c r="F693" s="2">
        <f t="shared" si="81"/>
        <v>1.9131749999999996</v>
      </c>
      <c r="G693" s="2">
        <f t="shared" si="83"/>
        <v>1.932598</v>
      </c>
      <c r="H693" s="2">
        <f t="shared" si="79"/>
        <v>1.8456610000000004</v>
      </c>
      <c r="I693" s="2">
        <f t="array" ref="I693">SUMPRODUCT(B677:B696, (ROW(B677:B696)-ROW(B677)+1)) / (20*21/2)</f>
        <v>1.9078185714285714</v>
      </c>
      <c r="J693" s="2">
        <f t="shared" si="82"/>
        <v>1.9128451455022786</v>
      </c>
      <c r="K693" s="2">
        <f t="shared" si="84"/>
        <v>1.9164601257706415</v>
      </c>
    </row>
    <row r="694" spans="1:11" ht="13.5" x14ac:dyDescent="0.25">
      <c r="A694" s="3">
        <f>TITRES_STAT!B697</f>
        <v>43014</v>
      </c>
      <c r="B694" s="17">
        <f>TITRES_STAT!D697</f>
        <v>1.9101999999999999</v>
      </c>
      <c r="C694" s="2">
        <f t="shared" si="77"/>
        <v>0</v>
      </c>
      <c r="D694" s="2">
        <f t="shared" si="78"/>
        <v>1.9022999999999999</v>
      </c>
      <c r="E694" s="2">
        <f t="shared" si="80"/>
        <v>1.9055900000000001</v>
      </c>
      <c r="F694" s="2">
        <f t="shared" si="81"/>
        <v>1.9118550000000003</v>
      </c>
      <c r="G694" s="2">
        <f t="shared" si="83"/>
        <v>1.932466</v>
      </c>
      <c r="H694" s="2">
        <f t="shared" si="79"/>
        <v>1.84649</v>
      </c>
      <c r="I694" s="2">
        <f t="array" ref="I694">SUMPRODUCT(B678:B697, (ROW(B678:B697)-ROW(B678)+1)) / (20*21/2)</f>
        <v>1.9072209523809525</v>
      </c>
      <c r="J694" s="2">
        <f t="shared" si="82"/>
        <v>1.9125932268830141</v>
      </c>
      <c r="K694" s="2">
        <f t="shared" si="84"/>
        <v>1.9162146306423811</v>
      </c>
    </row>
    <row r="695" spans="1:11" ht="13.5" x14ac:dyDescent="0.25">
      <c r="A695" s="3">
        <f>TITRES_STAT!B698</f>
        <v>43017</v>
      </c>
      <c r="B695" s="17">
        <f>TITRES_STAT!D698</f>
        <v>1.9101999999999999</v>
      </c>
      <c r="C695" s="2">
        <f t="shared" si="77"/>
        <v>0</v>
      </c>
      <c r="D695" s="2">
        <f t="shared" si="78"/>
        <v>1.9036199999999996</v>
      </c>
      <c r="E695" s="2">
        <f t="shared" si="80"/>
        <v>1.9049299999999998</v>
      </c>
      <c r="F695" s="2">
        <f t="shared" si="81"/>
        <v>1.9108650000000005</v>
      </c>
      <c r="G695" s="2">
        <f t="shared" si="83"/>
        <v>1.9315440000000001</v>
      </c>
      <c r="H695" s="2">
        <f t="shared" si="79"/>
        <v>1.8473189999999997</v>
      </c>
      <c r="I695" s="2">
        <f t="array" ref="I695">SUMPRODUCT(B679:B698, (ROW(B679:B698)-ROW(B679)+1)) / (20*21/2)</f>
        <v>1.9073461904761906</v>
      </c>
      <c r="J695" s="2">
        <f t="shared" si="82"/>
        <v>1.9123653005132033</v>
      </c>
      <c r="K695" s="2">
        <f t="shared" si="84"/>
        <v>1.9159787627740523</v>
      </c>
    </row>
    <row r="696" spans="1:11" ht="13.5" x14ac:dyDescent="0.25">
      <c r="A696" s="3">
        <f>TITRES_STAT!B699</f>
        <v>43018</v>
      </c>
      <c r="B696" s="17">
        <f>TITRES_STAT!D699</f>
        <v>1.9101999999999999</v>
      </c>
      <c r="C696" s="2">
        <f t="shared" si="77"/>
        <v>0</v>
      </c>
      <c r="D696" s="2">
        <f t="shared" si="78"/>
        <v>1.9102000000000001</v>
      </c>
      <c r="E696" s="2">
        <f t="shared" si="80"/>
        <v>1.9049299999999998</v>
      </c>
      <c r="F696" s="2">
        <f t="shared" si="81"/>
        <v>1.9098750000000002</v>
      </c>
      <c r="G696" s="2">
        <f t="shared" si="83"/>
        <v>1.9307540000000001</v>
      </c>
      <c r="H696" s="2">
        <f t="shared" si="79"/>
        <v>1.8481479999999997</v>
      </c>
      <c r="I696" s="2">
        <f t="array" ref="I696">SUMPRODUCT(B680:B699, (ROW(B680:B699)-ROW(B680)+1)) / (20*21/2)</f>
        <v>1.9068428571428573</v>
      </c>
      <c r="J696" s="2">
        <f t="shared" si="82"/>
        <v>1.9121590814167078</v>
      </c>
      <c r="K696" s="2">
        <f t="shared" si="84"/>
        <v>1.9157521446260501</v>
      </c>
    </row>
    <row r="697" spans="1:11" ht="13.5" x14ac:dyDescent="0.25">
      <c r="A697" s="3">
        <f>TITRES_STAT!B700</f>
        <v>43019</v>
      </c>
      <c r="B697" s="17">
        <f>TITRES_STAT!D700</f>
        <v>1.9036</v>
      </c>
      <c r="C697" s="2">
        <f t="shared" si="77"/>
        <v>-6.5999999999999392E-3</v>
      </c>
      <c r="D697" s="2">
        <f t="shared" si="78"/>
        <v>1.9088799999999999</v>
      </c>
      <c r="E697" s="2">
        <f t="shared" si="80"/>
        <v>1.9042699999999999</v>
      </c>
      <c r="F697" s="2">
        <f t="shared" si="81"/>
        <v>1.9088850000000004</v>
      </c>
      <c r="G697" s="2">
        <f t="shared" si="83"/>
        <v>1.929964</v>
      </c>
      <c r="H697" s="2">
        <f t="shared" si="79"/>
        <v>1.8489439999999993</v>
      </c>
      <c r="I697" s="2">
        <f t="array" ref="I697">SUMPRODUCT(B681:B700, (ROW(B681:B700)-ROW(B681)+1)) / (20*21/2)</f>
        <v>1.9063709523809527</v>
      </c>
      <c r="J697" s="2">
        <f t="shared" si="82"/>
        <v>1.9113439308055928</v>
      </c>
      <c r="K697" s="2">
        <f t="shared" si="84"/>
        <v>1.9152755899348326</v>
      </c>
    </row>
    <row r="698" spans="1:11" ht="13.5" x14ac:dyDescent="0.25">
      <c r="A698" s="3">
        <f>TITRES_STAT!B701</f>
        <v>43020</v>
      </c>
      <c r="B698" s="17">
        <f>TITRES_STAT!D701</f>
        <v>1.9101999999999999</v>
      </c>
      <c r="C698" s="2">
        <f t="shared" si="77"/>
        <v>6.5999999999999392E-3</v>
      </c>
      <c r="D698" s="2">
        <f t="shared" si="78"/>
        <v>1.9088799999999999</v>
      </c>
      <c r="E698" s="2">
        <f t="shared" si="80"/>
        <v>1.9055899999999997</v>
      </c>
      <c r="F698" s="2">
        <f t="shared" si="81"/>
        <v>1.9088850000000002</v>
      </c>
      <c r="G698" s="2">
        <f t="shared" si="83"/>
        <v>1.9291740000000004</v>
      </c>
      <c r="H698" s="2">
        <f t="shared" si="79"/>
        <v>1.849803499999999</v>
      </c>
      <c r="I698" s="2">
        <f t="array" ref="I698">SUMPRODUCT(B682:B701, (ROW(B682:B701)-ROW(B682)+1)) / (20*21/2)</f>
        <v>1.9053019047619046</v>
      </c>
      <c r="J698" s="2">
        <f t="shared" si="82"/>
        <v>1.911234985014584</v>
      </c>
      <c r="K698" s="2">
        <f t="shared" si="84"/>
        <v>1.9150765471922901</v>
      </c>
    </row>
    <row r="699" spans="1:11" ht="13.5" x14ac:dyDescent="0.25">
      <c r="A699" s="3">
        <f>TITRES_STAT!B702</f>
        <v>43021</v>
      </c>
      <c r="B699" s="17">
        <f>TITRES_STAT!D702</f>
        <v>1.9036</v>
      </c>
      <c r="C699" s="2">
        <f t="shared" si="77"/>
        <v>-6.5999999999999392E-3</v>
      </c>
      <c r="D699" s="2">
        <f t="shared" si="78"/>
        <v>1.9075600000000001</v>
      </c>
      <c r="E699" s="2">
        <f t="shared" si="80"/>
        <v>1.9049299999999998</v>
      </c>
      <c r="F699" s="2">
        <f t="shared" si="81"/>
        <v>1.9085550000000002</v>
      </c>
      <c r="G699" s="2">
        <f t="shared" si="83"/>
        <v>1.9283840000000005</v>
      </c>
      <c r="H699" s="2">
        <f t="shared" si="79"/>
        <v>1.8506299999999987</v>
      </c>
      <c r="I699" s="2">
        <f t="array" ref="I699">SUMPRODUCT(B683:B702, (ROW(B683:B702)-ROW(B683)+1)) / (20*21/2)</f>
        <v>1.9043271428571429</v>
      </c>
      <c r="J699" s="2">
        <f t="shared" si="82"/>
        <v>1.9105078435846237</v>
      </c>
      <c r="K699" s="2">
        <f t="shared" si="84"/>
        <v>1.9146264865180829</v>
      </c>
    </row>
    <row r="700" spans="1:11" ht="13.5" x14ac:dyDescent="0.25">
      <c r="A700" s="3">
        <f>TITRES_STAT!B703</f>
        <v>43024</v>
      </c>
      <c r="B700" s="17">
        <f>TITRES_STAT!D703</f>
        <v>1.9036</v>
      </c>
      <c r="C700" s="2">
        <f t="shared" si="77"/>
        <v>0</v>
      </c>
      <c r="D700" s="2">
        <f t="shared" si="78"/>
        <v>1.9062399999999997</v>
      </c>
      <c r="E700" s="2">
        <f t="shared" si="80"/>
        <v>1.9049299999999998</v>
      </c>
      <c r="F700" s="2">
        <f t="shared" si="81"/>
        <v>1.9082249999999998</v>
      </c>
      <c r="G700" s="2">
        <f t="shared" si="83"/>
        <v>1.9273300000000007</v>
      </c>
      <c r="H700" s="2">
        <f t="shared" si="79"/>
        <v>1.8513949999999988</v>
      </c>
      <c r="I700" s="2">
        <f t="array" ref="I700">SUMPRODUCT(B684:B703, (ROW(B684:B703)-ROW(B684)+1)) / (20*21/2)</f>
        <v>1.9028180952380951</v>
      </c>
      <c r="J700" s="2">
        <f t="shared" si="82"/>
        <v>1.9098499537194216</v>
      </c>
      <c r="K700" s="2">
        <f t="shared" si="84"/>
        <v>1.9141940752820796</v>
      </c>
    </row>
    <row r="701" spans="1:11" ht="13.5" x14ac:dyDescent="0.25">
      <c r="A701" s="3">
        <f>TITRES_STAT!B704</f>
        <v>43025</v>
      </c>
      <c r="B701" s="17">
        <f>TITRES_STAT!D704</f>
        <v>1.897</v>
      </c>
      <c r="C701" s="2">
        <f t="shared" si="77"/>
        <v>-6.5999999999999392E-3</v>
      </c>
      <c r="D701" s="2">
        <f t="shared" si="78"/>
        <v>1.9035999999999997</v>
      </c>
      <c r="E701" s="2">
        <f t="shared" si="80"/>
        <v>1.9068999999999998</v>
      </c>
      <c r="F701" s="2">
        <f t="shared" si="81"/>
        <v>1.9072349999999996</v>
      </c>
      <c r="G701" s="2">
        <f t="shared" si="83"/>
        <v>1.9261440000000007</v>
      </c>
      <c r="H701" s="2">
        <f t="shared" si="79"/>
        <v>1.8521579999999986</v>
      </c>
      <c r="I701" s="2">
        <f t="array" ref="I701">SUMPRODUCT(B685:B704, (ROW(B685:B704)-ROW(B685)+1)) / (20*21/2)</f>
        <v>1.901434761904762</v>
      </c>
      <c r="J701" s="2">
        <f t="shared" si="82"/>
        <v>1.9086261486032863</v>
      </c>
      <c r="K701" s="2">
        <f t="shared" si="84"/>
        <v>1.9135197978200373</v>
      </c>
    </row>
    <row r="702" spans="1:11" ht="13.5" x14ac:dyDescent="0.25">
      <c r="A702" s="3">
        <f>TITRES_STAT!B705</f>
        <v>43026</v>
      </c>
      <c r="B702" s="17">
        <f>TITRES_STAT!D705</f>
        <v>1.897</v>
      </c>
      <c r="C702" s="2">
        <f t="shared" si="77"/>
        <v>0</v>
      </c>
      <c r="D702" s="2">
        <f t="shared" si="78"/>
        <v>1.90228</v>
      </c>
      <c r="E702" s="2">
        <f t="shared" si="80"/>
        <v>1.9055799999999998</v>
      </c>
      <c r="F702" s="2">
        <f t="shared" si="81"/>
        <v>1.9062449999999997</v>
      </c>
      <c r="G702" s="2">
        <f t="shared" si="83"/>
        <v>1.9249580000000008</v>
      </c>
      <c r="H702" s="2">
        <f t="shared" si="79"/>
        <v>1.8528589999999989</v>
      </c>
      <c r="I702" s="2">
        <f t="array" ref="I702">SUMPRODUCT(B686:B705, (ROW(B686:B705)-ROW(B686)+1)) / (20*21/2)</f>
        <v>1.9020628571428571</v>
      </c>
      <c r="J702" s="2">
        <f t="shared" si="82"/>
        <v>1.9075188963553544</v>
      </c>
      <c r="K702" s="2">
        <f t="shared" si="84"/>
        <v>1.9128719626114083</v>
      </c>
    </row>
    <row r="703" spans="1:11" ht="13.5" x14ac:dyDescent="0.25">
      <c r="A703" s="3">
        <f>TITRES_STAT!B706</f>
        <v>43027</v>
      </c>
      <c r="B703" s="17">
        <f>TITRES_STAT!D706</f>
        <v>1.8904000000000001</v>
      </c>
      <c r="C703" s="2">
        <f t="shared" si="77"/>
        <v>-6.5999999999999392E-3</v>
      </c>
      <c r="D703" s="2">
        <f t="shared" si="78"/>
        <v>1.89832</v>
      </c>
      <c r="E703" s="2">
        <f t="shared" si="80"/>
        <v>1.9036000000000002</v>
      </c>
      <c r="F703" s="2">
        <f t="shared" si="81"/>
        <v>1.9049249999999998</v>
      </c>
      <c r="G703" s="2">
        <f t="shared" si="83"/>
        <v>1.9239040000000012</v>
      </c>
      <c r="H703" s="2">
        <f t="shared" si="79"/>
        <v>1.8535889999999988</v>
      </c>
      <c r="I703" s="2">
        <f t="array" ref="I703">SUMPRODUCT(B687:B706, (ROW(B687:B706)-ROW(B687)+1)) / (20*21/2)</f>
        <v>1.9020938095238094</v>
      </c>
      <c r="J703" s="2">
        <f t="shared" si="82"/>
        <v>1.9058885252738922</v>
      </c>
      <c r="K703" s="2">
        <f t="shared" si="84"/>
        <v>1.9119907091756669</v>
      </c>
    </row>
    <row r="704" spans="1:11" ht="13.5" x14ac:dyDescent="0.25">
      <c r="A704" s="3">
        <f>TITRES_STAT!B707</f>
        <v>43028</v>
      </c>
      <c r="B704" s="17">
        <f>TITRES_STAT!D707</f>
        <v>1.8904000000000001</v>
      </c>
      <c r="C704" s="2">
        <f t="shared" si="77"/>
        <v>0</v>
      </c>
      <c r="D704" s="2">
        <f t="shared" si="78"/>
        <v>1.89568</v>
      </c>
      <c r="E704" s="2">
        <f t="shared" si="80"/>
        <v>1.9016200000000001</v>
      </c>
      <c r="F704" s="2">
        <f t="shared" si="81"/>
        <v>1.903605</v>
      </c>
      <c r="G704" s="2">
        <f t="shared" si="83"/>
        <v>1.9225860000000012</v>
      </c>
      <c r="H704" s="2">
        <f t="shared" si="79"/>
        <v>1.8543189999999987</v>
      </c>
      <c r="I704" s="2">
        <f t="array" ref="I704">SUMPRODUCT(B688:B707, (ROW(B688:B707)-ROW(B688)+1)) / (20*21/2)</f>
        <v>1.9021561904761906</v>
      </c>
      <c r="J704" s="2">
        <f t="shared" si="82"/>
        <v>1.9044134276287596</v>
      </c>
      <c r="K704" s="2">
        <f t="shared" si="84"/>
        <v>1.91114401469819</v>
      </c>
    </row>
    <row r="705" spans="1:11" ht="13.5" x14ac:dyDescent="0.25">
      <c r="A705" s="3">
        <f>TITRES_STAT!B708</f>
        <v>43031</v>
      </c>
      <c r="B705" s="17">
        <f>TITRES_STAT!D708</f>
        <v>1.9101999999999999</v>
      </c>
      <c r="C705" s="2">
        <f t="shared" si="77"/>
        <v>1.9799999999999818E-2</v>
      </c>
      <c r="D705" s="2">
        <f t="shared" si="78"/>
        <v>1.8969999999999998</v>
      </c>
      <c r="E705" s="2">
        <f t="shared" si="80"/>
        <v>1.9016199999999999</v>
      </c>
      <c r="F705" s="2">
        <f t="shared" si="81"/>
        <v>1.9032750000000001</v>
      </c>
      <c r="G705" s="2">
        <f t="shared" si="83"/>
        <v>1.9217960000000007</v>
      </c>
      <c r="H705" s="2">
        <f t="shared" si="79"/>
        <v>1.8551479999999985</v>
      </c>
      <c r="I705" s="2">
        <f t="array" ref="I705">SUMPRODUCT(B689:B708, (ROW(B689:B708)-ROW(B689)+1)) / (20*21/2)</f>
        <v>1.9047642857142859</v>
      </c>
      <c r="J705" s="2">
        <f t="shared" si="82"/>
        <v>1.904964529759354</v>
      </c>
      <c r="K705" s="2">
        <f t="shared" si="84"/>
        <v>1.9111069945139472</v>
      </c>
    </row>
    <row r="706" spans="1:11" ht="13.5" x14ac:dyDescent="0.25">
      <c r="A706" s="3">
        <f>TITRES_STAT!B709</f>
        <v>43032</v>
      </c>
      <c r="B706" s="17">
        <f>TITRES_STAT!D709</f>
        <v>1.9036</v>
      </c>
      <c r="C706" s="2">
        <f t="shared" si="77"/>
        <v>-6.5999999999999392E-3</v>
      </c>
      <c r="D706" s="2">
        <f t="shared" si="78"/>
        <v>1.8983199999999996</v>
      </c>
      <c r="E706" s="2">
        <f t="shared" si="80"/>
        <v>1.90096</v>
      </c>
      <c r="F706" s="2">
        <f t="shared" si="81"/>
        <v>1.9029450000000001</v>
      </c>
      <c r="G706" s="2">
        <f t="shared" si="83"/>
        <v>1.9208740000000009</v>
      </c>
      <c r="H706" s="2">
        <f t="shared" si="79"/>
        <v>1.8559744999999981</v>
      </c>
      <c r="I706" s="2">
        <f t="array" ref="I706">SUMPRODUCT(B690:B709, (ROW(B690:B709)-ROW(B690)+1)) / (20*21/2)</f>
        <v>1.9072152380952381</v>
      </c>
      <c r="J706" s="2">
        <f t="shared" si="82"/>
        <v>1.9048345745441775</v>
      </c>
      <c r="K706" s="2">
        <f t="shared" si="84"/>
        <v>1.9108126025722239</v>
      </c>
    </row>
    <row r="707" spans="1:11" ht="13.5" x14ac:dyDescent="0.25">
      <c r="A707" s="3">
        <f>TITRES_STAT!B710</f>
        <v>43033</v>
      </c>
      <c r="B707" s="17">
        <f>TITRES_STAT!D710</f>
        <v>1.9036</v>
      </c>
      <c r="C707" s="2">
        <f t="shared" si="77"/>
        <v>0</v>
      </c>
      <c r="D707" s="2">
        <f t="shared" si="78"/>
        <v>1.8996400000000002</v>
      </c>
      <c r="E707" s="2">
        <f t="shared" si="80"/>
        <v>1.90096</v>
      </c>
      <c r="F707" s="2">
        <f t="shared" si="81"/>
        <v>1.9026149999999997</v>
      </c>
      <c r="G707" s="2">
        <f t="shared" si="83"/>
        <v>1.9198200000000007</v>
      </c>
      <c r="H707" s="2">
        <f t="shared" si="79"/>
        <v>1.8567704999999981</v>
      </c>
      <c r="I707" s="2">
        <f t="array" ref="I707">SUMPRODUCT(B691:B710, (ROW(B691:B710)-ROW(B691)+1)) / (20*21/2)</f>
        <v>1.9089433333333334</v>
      </c>
      <c r="J707" s="2">
        <f t="shared" si="82"/>
        <v>1.9047169960161607</v>
      </c>
      <c r="K707" s="2">
        <f t="shared" si="84"/>
        <v>1.9105297554125289</v>
      </c>
    </row>
    <row r="708" spans="1:11" ht="13.5" x14ac:dyDescent="0.25">
      <c r="A708" s="3">
        <f>TITRES_STAT!B711</f>
        <v>43034</v>
      </c>
      <c r="B708" s="17">
        <f>TITRES_STAT!D711</f>
        <v>1.93</v>
      </c>
      <c r="C708" s="2">
        <f t="shared" ref="C708:C771" si="85">B708-B707</f>
        <v>2.6399999999999979E-2</v>
      </c>
      <c r="D708" s="2">
        <f t="shared" si="78"/>
        <v>1.9075600000000001</v>
      </c>
      <c r="E708" s="2">
        <f t="shared" si="80"/>
        <v>1.9029399999999999</v>
      </c>
      <c r="F708" s="2">
        <f t="shared" si="81"/>
        <v>1.9042649999999994</v>
      </c>
      <c r="G708" s="2">
        <f t="shared" si="83"/>
        <v>1.9192940000000007</v>
      </c>
      <c r="H708" s="2">
        <f t="shared" si="79"/>
        <v>1.8576984999999981</v>
      </c>
      <c r="I708" s="2">
        <f t="array" ref="I708">SUMPRODUCT(B692:B711, (ROW(B692:B711)-ROW(B692)+1)) / (20*21/2)</f>
        <v>1.910577142857143</v>
      </c>
      <c r="J708" s="2">
        <f t="shared" si="82"/>
        <v>1.9071249011574789</v>
      </c>
      <c r="K708" s="2">
        <f t="shared" si="84"/>
        <v>1.9112932944159591</v>
      </c>
    </row>
    <row r="709" spans="1:11" ht="13.5" x14ac:dyDescent="0.25">
      <c r="A709" s="3">
        <f>TITRES_STAT!B712</f>
        <v>43035</v>
      </c>
      <c r="B709" s="17">
        <f>TITRES_STAT!D712</f>
        <v>1.93</v>
      </c>
      <c r="C709" s="2">
        <f t="shared" si="85"/>
        <v>0</v>
      </c>
      <c r="D709" s="2">
        <f t="shared" si="78"/>
        <v>1.9154799999999998</v>
      </c>
      <c r="E709" s="2">
        <f t="shared" si="80"/>
        <v>1.9055800000000001</v>
      </c>
      <c r="F709" s="2">
        <f t="shared" si="81"/>
        <v>1.9052549999999997</v>
      </c>
      <c r="G709" s="2">
        <f t="shared" si="83"/>
        <v>1.9187680000000009</v>
      </c>
      <c r="H709" s="2">
        <f t="shared" si="79"/>
        <v>1.8585644999999982</v>
      </c>
      <c r="I709" s="2">
        <f t="array" ref="I709">SUMPRODUCT(B693:B712, (ROW(B693:B712)-ROW(B693)+1)) / (20*21/2)</f>
        <v>1.9119914285714288</v>
      </c>
      <c r="J709" s="2">
        <f t="shared" si="82"/>
        <v>1.9093034819996237</v>
      </c>
      <c r="K709" s="2">
        <f t="shared" si="84"/>
        <v>1.9120268907133724</v>
      </c>
    </row>
    <row r="710" spans="1:11" ht="13.5" x14ac:dyDescent="0.25">
      <c r="A710" s="3">
        <f>TITRES_STAT!B713</f>
        <v>43038</v>
      </c>
      <c r="B710" s="17">
        <f>TITRES_STAT!D713</f>
        <v>1.9234</v>
      </c>
      <c r="C710" s="2">
        <f t="shared" si="85"/>
        <v>-6.5999999999999392E-3</v>
      </c>
      <c r="D710" s="2">
        <f t="shared" ref="D710:D773" si="86">AVERAGE(B706:B710)</f>
        <v>1.9181199999999996</v>
      </c>
      <c r="E710" s="2">
        <f t="shared" si="80"/>
        <v>1.9075600000000001</v>
      </c>
      <c r="F710" s="2">
        <f t="shared" si="81"/>
        <v>1.9062449999999997</v>
      </c>
      <c r="G710" s="2">
        <f t="shared" si="83"/>
        <v>1.9183740000000009</v>
      </c>
      <c r="H710" s="2">
        <f t="shared" si="79"/>
        <v>1.8594284999999986</v>
      </c>
      <c r="I710" s="2">
        <f t="array" ref="I710">SUMPRODUCT(B694:B713, (ROW(B694:B713)-ROW(B694)+1)) / (20*21/2)</f>
        <v>1.913342857142857</v>
      </c>
      <c r="J710" s="2">
        <f t="shared" si="82"/>
        <v>1.9106460075234692</v>
      </c>
      <c r="K710" s="2">
        <f t="shared" si="84"/>
        <v>1.9124728949991225</v>
      </c>
    </row>
    <row r="711" spans="1:11" ht="13.5" x14ac:dyDescent="0.25">
      <c r="A711" s="3">
        <f>TITRES_STAT!B714</f>
        <v>43039</v>
      </c>
      <c r="B711" s="17">
        <f>TITRES_STAT!D714</f>
        <v>1.9234</v>
      </c>
      <c r="C711" s="2">
        <f t="shared" si="85"/>
        <v>0</v>
      </c>
      <c r="D711" s="2">
        <f t="shared" si="86"/>
        <v>1.9220799999999998</v>
      </c>
      <c r="E711" s="2">
        <f t="shared" si="80"/>
        <v>1.9102000000000001</v>
      </c>
      <c r="F711" s="2">
        <f t="shared" si="81"/>
        <v>1.90855</v>
      </c>
      <c r="G711" s="2">
        <f t="shared" si="83"/>
        <v>1.9177160000000009</v>
      </c>
      <c r="H711" s="2">
        <f t="shared" si="79"/>
        <v>1.8602924999999988</v>
      </c>
      <c r="I711" s="2">
        <f t="array" ref="I711">SUMPRODUCT(B695:B714, (ROW(B695:B714)-ROW(B695)+1)) / (20*21/2)</f>
        <v>1.9152600000000002</v>
      </c>
      <c r="J711" s="2">
        <f t="shared" si="82"/>
        <v>1.9118606734736152</v>
      </c>
      <c r="K711" s="2">
        <f t="shared" si="84"/>
        <v>1.9129014089207255</v>
      </c>
    </row>
    <row r="712" spans="1:11" ht="13.5" x14ac:dyDescent="0.25">
      <c r="A712" s="3">
        <f>TITRES_STAT!B715</f>
        <v>43040</v>
      </c>
      <c r="B712" s="17">
        <f>TITRES_STAT!D715</f>
        <v>1.9234</v>
      </c>
      <c r="C712" s="2">
        <f t="shared" si="85"/>
        <v>0</v>
      </c>
      <c r="D712" s="2">
        <f t="shared" si="86"/>
        <v>1.92604</v>
      </c>
      <c r="E712" s="2">
        <f t="shared" si="80"/>
        <v>1.9128400000000003</v>
      </c>
      <c r="F712" s="2">
        <f t="shared" si="81"/>
        <v>1.9092100000000003</v>
      </c>
      <c r="G712" s="2">
        <f t="shared" si="83"/>
        <v>1.9171900000000008</v>
      </c>
      <c r="H712" s="2">
        <f t="shared" si="79"/>
        <v>1.8611564999999988</v>
      </c>
      <c r="I712" s="2">
        <f t="array" ref="I712">SUMPRODUCT(B696:B715, (ROW(B696:B715)-ROW(B696)+1)) / (20*21/2)</f>
        <v>1.9170828571428571</v>
      </c>
      <c r="J712" s="2">
        <f t="shared" si="82"/>
        <v>1.9129596569523186</v>
      </c>
      <c r="K712" s="2">
        <f t="shared" si="84"/>
        <v>1.9133131183748147</v>
      </c>
    </row>
    <row r="713" spans="1:11" ht="13.5" x14ac:dyDescent="0.25">
      <c r="A713" s="3">
        <f>TITRES_STAT!B716</f>
        <v>43041</v>
      </c>
      <c r="B713" s="17">
        <f>TITRES_STAT!D716</f>
        <v>1.9234</v>
      </c>
      <c r="C713" s="2">
        <f t="shared" si="85"/>
        <v>0</v>
      </c>
      <c r="D713" s="2">
        <f t="shared" si="86"/>
        <v>1.92472</v>
      </c>
      <c r="E713" s="2">
        <f t="shared" si="80"/>
        <v>1.9161400000000004</v>
      </c>
      <c r="F713" s="2">
        <f t="shared" si="81"/>
        <v>1.9098700000000002</v>
      </c>
      <c r="G713" s="2">
        <f t="shared" si="83"/>
        <v>1.9167960000000011</v>
      </c>
      <c r="H713" s="2">
        <f t="shared" si="79"/>
        <v>1.8615274999999984</v>
      </c>
      <c r="I713" s="2">
        <f t="array" ref="I713">SUMPRODUCT(B697:B716, (ROW(B697:B716)-ROW(B697)+1)) / (20*21/2)</f>
        <v>1.9188114285714291</v>
      </c>
      <c r="J713" s="2">
        <f t="shared" si="82"/>
        <v>1.9139539753378121</v>
      </c>
      <c r="K713" s="2">
        <f t="shared" si="84"/>
        <v>1.9137086823601159</v>
      </c>
    </row>
    <row r="714" spans="1:11" ht="13.5" x14ac:dyDescent="0.25">
      <c r="A714" s="3">
        <f>TITRES_STAT!B717</f>
        <v>43042</v>
      </c>
      <c r="B714" s="17">
        <f>TITRES_STAT!D717</f>
        <v>1.93</v>
      </c>
      <c r="C714" s="2">
        <f t="shared" si="85"/>
        <v>6.5999999999999392E-3</v>
      </c>
      <c r="D714" s="2">
        <f t="shared" si="86"/>
        <v>1.92472</v>
      </c>
      <c r="E714" s="2">
        <f t="shared" si="80"/>
        <v>1.9201000000000001</v>
      </c>
      <c r="F714" s="2">
        <f t="shared" si="81"/>
        <v>1.9108600000000002</v>
      </c>
      <c r="G714" s="2">
        <f t="shared" si="83"/>
        <v>1.9165340000000008</v>
      </c>
      <c r="H714" s="2">
        <f t="shared" ref="H714:H777" si="87">AVERAGE(B515:B714)</f>
        <v>1.8619619999999986</v>
      </c>
      <c r="I714" s="2">
        <f t="array" ref="I714">SUMPRODUCT(B698:B717, (ROW(B698:B717)-ROW(B698)+1)) / (20*21/2)</f>
        <v>1.9204457142857148</v>
      </c>
      <c r="J714" s="2">
        <f t="shared" si="82"/>
        <v>1.9154821681627825</v>
      </c>
      <c r="K714" s="2">
        <f t="shared" si="84"/>
        <v>1.91434755756168</v>
      </c>
    </row>
    <row r="715" spans="1:11" ht="13.5" x14ac:dyDescent="0.25">
      <c r="A715" s="3">
        <f>TITRES_STAT!B718</f>
        <v>43045</v>
      </c>
      <c r="B715" s="17">
        <f>TITRES_STAT!D718</f>
        <v>1.93</v>
      </c>
      <c r="C715" s="2">
        <f t="shared" si="85"/>
        <v>0</v>
      </c>
      <c r="D715" s="2">
        <f t="shared" si="86"/>
        <v>1.92604</v>
      </c>
      <c r="E715" s="2">
        <f t="shared" si="80"/>
        <v>1.92208</v>
      </c>
      <c r="F715" s="2">
        <f t="shared" si="81"/>
        <v>1.91185</v>
      </c>
      <c r="G715" s="2">
        <f t="shared" si="83"/>
        <v>1.9164020000000013</v>
      </c>
      <c r="H715" s="2">
        <f t="shared" si="87"/>
        <v>1.8624584999999987</v>
      </c>
      <c r="I715" s="2">
        <f t="array" ref="I715">SUMPRODUCT(B699:B718, (ROW(B699:B718)-ROW(B699)+1)) / (20*21/2)</f>
        <v>1.9219542857142859</v>
      </c>
      <c r="J715" s="2">
        <f t="shared" si="82"/>
        <v>1.9168648188139461</v>
      </c>
      <c r="K715" s="2">
        <f t="shared" si="84"/>
        <v>1.9149613788337709</v>
      </c>
    </row>
    <row r="716" spans="1:11" ht="13.5" x14ac:dyDescent="0.25">
      <c r="A716" s="3">
        <f>TITRES_STAT!B719</f>
        <v>43046</v>
      </c>
      <c r="B716" s="17">
        <f>TITRES_STAT!D719</f>
        <v>1.93</v>
      </c>
      <c r="C716" s="2">
        <f t="shared" si="85"/>
        <v>0</v>
      </c>
      <c r="D716" s="2">
        <f t="shared" si="86"/>
        <v>1.9273599999999997</v>
      </c>
      <c r="E716" s="2">
        <f t="shared" ref="E716:E779" si="88">AVERAGE(B707:B716)</f>
        <v>1.92472</v>
      </c>
      <c r="F716" s="2">
        <f t="shared" si="81"/>
        <v>1.9128399999999999</v>
      </c>
      <c r="G716" s="2">
        <f t="shared" si="83"/>
        <v>1.9164020000000013</v>
      </c>
      <c r="H716" s="2">
        <f t="shared" si="87"/>
        <v>1.8629549999999988</v>
      </c>
      <c r="I716" s="2">
        <f t="array" ref="I716">SUMPRODUCT(B700:B719, (ROW(B700:B719)-ROW(B700)+1)) / (20*21/2)</f>
        <v>1.9246161904761905</v>
      </c>
      <c r="J716" s="2">
        <f t="shared" si="82"/>
        <v>1.9181157884507132</v>
      </c>
      <c r="K716" s="2">
        <f t="shared" si="84"/>
        <v>1.915551128683427</v>
      </c>
    </row>
    <row r="717" spans="1:11" ht="13.5" x14ac:dyDescent="0.25">
      <c r="A717" s="3">
        <f>TITRES_STAT!B720</f>
        <v>43047</v>
      </c>
      <c r="B717" s="17">
        <f>TITRES_STAT!D720</f>
        <v>1.93</v>
      </c>
      <c r="C717" s="2">
        <f t="shared" si="85"/>
        <v>0</v>
      </c>
      <c r="D717" s="2">
        <f t="shared" si="86"/>
        <v>1.9286799999999999</v>
      </c>
      <c r="E717" s="2">
        <f t="shared" si="88"/>
        <v>1.9273599999999997</v>
      </c>
      <c r="F717" s="2">
        <f t="shared" si="81"/>
        <v>1.9141600000000001</v>
      </c>
      <c r="G717" s="2">
        <f t="shared" si="83"/>
        <v>1.9162700000000013</v>
      </c>
      <c r="H717" s="2">
        <f t="shared" si="87"/>
        <v>1.8635129999999986</v>
      </c>
      <c r="I717" s="2">
        <f t="array" ref="I717">SUMPRODUCT(B701:B720, (ROW(B701:B720)-ROW(B701)+1)) / (20*21/2)</f>
        <v>1.9264709523809525</v>
      </c>
      <c r="J717" s="2">
        <f t="shared" si="82"/>
        <v>1.9192476181220739</v>
      </c>
      <c r="K717" s="2">
        <f t="shared" si="84"/>
        <v>1.9161177510879985</v>
      </c>
    </row>
    <row r="718" spans="1:11" ht="13.5" x14ac:dyDescent="0.25">
      <c r="A718" s="3">
        <f>TITRES_STAT!B721</f>
        <v>43048</v>
      </c>
      <c r="B718" s="17">
        <f>TITRES_STAT!D721</f>
        <v>1.93</v>
      </c>
      <c r="C718" s="2">
        <f t="shared" si="85"/>
        <v>0</v>
      </c>
      <c r="D718" s="2">
        <f t="shared" si="86"/>
        <v>1.9300000000000002</v>
      </c>
      <c r="E718" s="2">
        <f t="shared" si="88"/>
        <v>1.9273599999999997</v>
      </c>
      <c r="F718" s="2">
        <f t="shared" si="81"/>
        <v>1.9151500000000001</v>
      </c>
      <c r="G718" s="2">
        <f t="shared" si="83"/>
        <v>1.916008000000001</v>
      </c>
      <c r="H718" s="2">
        <f t="shared" si="87"/>
        <v>1.8640399999999988</v>
      </c>
      <c r="I718" s="2">
        <f t="array" ref="I718">SUMPRODUCT(B702:B721, (ROW(B702:B721)-ROW(B702)+1)) / (20*21/2)</f>
        <v>1.9281685714285712</v>
      </c>
      <c r="J718" s="2">
        <f t="shared" si="82"/>
        <v>1.9202716544914002</v>
      </c>
      <c r="K718" s="2">
        <f t="shared" si="84"/>
        <v>1.9166621530061163</v>
      </c>
    </row>
    <row r="719" spans="1:11" ht="13.5" x14ac:dyDescent="0.25">
      <c r="A719" s="3">
        <f>TITRES_STAT!B722</f>
        <v>43049</v>
      </c>
      <c r="B719" s="17">
        <f>TITRES_STAT!D722</f>
        <v>1.9431</v>
      </c>
      <c r="C719" s="2">
        <f t="shared" si="85"/>
        <v>1.3100000000000112E-2</v>
      </c>
      <c r="D719" s="2">
        <f t="shared" si="86"/>
        <v>1.93262</v>
      </c>
      <c r="E719" s="2">
        <f t="shared" si="88"/>
        <v>1.9286699999999999</v>
      </c>
      <c r="F719" s="2">
        <f t="shared" si="81"/>
        <v>1.9171250000000004</v>
      </c>
      <c r="G719" s="2">
        <f t="shared" si="83"/>
        <v>1.916008000000001</v>
      </c>
      <c r="H719" s="2">
        <f t="shared" si="87"/>
        <v>1.8648174999999989</v>
      </c>
      <c r="I719" s="2">
        <f t="array" ref="I719">SUMPRODUCT(B703:B722, (ROW(B703:B722)-ROW(B703)+1)) / (20*21/2)</f>
        <v>1.9290490476190474</v>
      </c>
      <c r="J719" s="2">
        <f t="shared" si="82"/>
        <v>1.9224457826350765</v>
      </c>
      <c r="K719" s="2">
        <f t="shared" si="84"/>
        <v>1.917698931319602</v>
      </c>
    </row>
    <row r="720" spans="1:11" ht="13.5" x14ac:dyDescent="0.25">
      <c r="A720" s="3">
        <f>TITRES_STAT!B723</f>
        <v>43052</v>
      </c>
      <c r="B720" s="17">
        <f>TITRES_STAT!D723</f>
        <v>1.9366000000000001</v>
      </c>
      <c r="C720" s="2">
        <f t="shared" si="85"/>
        <v>-6.4999999999999503E-3</v>
      </c>
      <c r="D720" s="2">
        <f t="shared" si="86"/>
        <v>1.9339400000000002</v>
      </c>
      <c r="E720" s="2">
        <f t="shared" si="88"/>
        <v>1.9299899999999997</v>
      </c>
      <c r="F720" s="2">
        <f t="shared" si="81"/>
        <v>1.9187750000000001</v>
      </c>
      <c r="G720" s="2">
        <f t="shared" si="83"/>
        <v>1.916008000000001</v>
      </c>
      <c r="H720" s="2">
        <f t="shared" si="87"/>
        <v>1.8655624999999989</v>
      </c>
      <c r="I720" s="2">
        <f t="array" ref="I720">SUMPRODUCT(B704:B723, (ROW(B704:B723)-ROW(B704)+1)) / (20*21/2)</f>
        <v>1.9304009523809527</v>
      </c>
      <c r="J720" s="2">
        <f t="shared" si="82"/>
        <v>1.9237938033364979</v>
      </c>
      <c r="K720" s="2">
        <f t="shared" si="84"/>
        <v>1.9184401496992256</v>
      </c>
    </row>
    <row r="721" spans="1:11" ht="13.5" x14ac:dyDescent="0.25">
      <c r="A721" s="3">
        <f>TITRES_STAT!B724</f>
        <v>43053</v>
      </c>
      <c r="B721" s="17">
        <f>TITRES_STAT!D724</f>
        <v>1.9366000000000001</v>
      </c>
      <c r="C721" s="2">
        <f t="shared" si="85"/>
        <v>0</v>
      </c>
      <c r="D721" s="2">
        <f t="shared" si="86"/>
        <v>1.93526</v>
      </c>
      <c r="E721" s="2">
        <f t="shared" si="88"/>
        <v>1.9313099999999994</v>
      </c>
      <c r="F721" s="2">
        <f t="shared" si="81"/>
        <v>1.9207550000000002</v>
      </c>
      <c r="G721" s="2">
        <f t="shared" si="83"/>
        <v>1.9160080000000008</v>
      </c>
      <c r="H721" s="2">
        <f t="shared" si="87"/>
        <v>1.8662149999999988</v>
      </c>
      <c r="I721" s="2">
        <f t="array" ref="I721">SUMPRODUCT(B705:B724, (ROW(B705:B724)-ROW(B705)+1)) / (20*21/2)</f>
        <v>1.930904285714286</v>
      </c>
      <c r="J721" s="2">
        <f t="shared" si="82"/>
        <v>1.9250134411139743</v>
      </c>
      <c r="K721" s="2">
        <f t="shared" si="84"/>
        <v>1.9191523006914131</v>
      </c>
    </row>
    <row r="722" spans="1:11" ht="13.5" x14ac:dyDescent="0.25">
      <c r="A722" s="3">
        <f>TITRES_STAT!B725</f>
        <v>43054</v>
      </c>
      <c r="B722" s="17">
        <f>TITRES_STAT!D725</f>
        <v>1.93</v>
      </c>
      <c r="C722" s="2">
        <f t="shared" si="85"/>
        <v>-6.6000000000001613E-3</v>
      </c>
      <c r="D722" s="2">
        <f t="shared" si="86"/>
        <v>1.9352600000000002</v>
      </c>
      <c r="E722" s="2">
        <f t="shared" si="88"/>
        <v>1.9319699999999997</v>
      </c>
      <c r="F722" s="2">
        <f t="shared" si="81"/>
        <v>1.9224049999999999</v>
      </c>
      <c r="G722" s="2">
        <f t="shared" si="83"/>
        <v>1.915876000000001</v>
      </c>
      <c r="H722" s="2">
        <f t="shared" si="87"/>
        <v>1.8668344999999988</v>
      </c>
      <c r="I722" s="2">
        <f t="array" ref="I722">SUMPRODUCT(B706:B725, (ROW(B706:B725)-ROW(B706)+1)) / (20*21/2)</f>
        <v>1.9312190476190481</v>
      </c>
      <c r="J722" s="2">
        <f t="shared" si="82"/>
        <v>1.9254883514840722</v>
      </c>
      <c r="K722" s="2">
        <f t="shared" si="84"/>
        <v>1.9195777006642989</v>
      </c>
    </row>
    <row r="723" spans="1:11" ht="13.5" x14ac:dyDescent="0.25">
      <c r="A723" s="3">
        <f>TITRES_STAT!B726</f>
        <v>43055</v>
      </c>
      <c r="B723" s="17">
        <f>TITRES_STAT!D726</f>
        <v>1.9366000000000001</v>
      </c>
      <c r="C723" s="2">
        <f t="shared" si="85"/>
        <v>6.6000000000001613E-3</v>
      </c>
      <c r="D723" s="2">
        <f t="shared" si="86"/>
        <v>1.93658</v>
      </c>
      <c r="E723" s="2">
        <f t="shared" si="88"/>
        <v>1.93329</v>
      </c>
      <c r="F723" s="2">
        <f t="shared" si="81"/>
        <v>1.9247150000000002</v>
      </c>
      <c r="G723" s="2">
        <f t="shared" si="83"/>
        <v>1.915876000000001</v>
      </c>
      <c r="H723" s="2">
        <f t="shared" si="87"/>
        <v>1.8674869999999988</v>
      </c>
      <c r="I723" s="2">
        <f t="array" ref="I723">SUMPRODUCT(B707:B726, (ROW(B707:B726)-ROW(B707)+1)) / (20*21/2)</f>
        <v>1.9314395238095241</v>
      </c>
      <c r="J723" s="2">
        <f t="shared" si="82"/>
        <v>1.9265466037236845</v>
      </c>
      <c r="K723" s="2">
        <f t="shared" si="84"/>
        <v>1.9202452418147187</v>
      </c>
    </row>
    <row r="724" spans="1:11" ht="13.5" x14ac:dyDescent="0.25">
      <c r="A724" s="3">
        <f>TITRES_STAT!B727</f>
        <v>43056</v>
      </c>
      <c r="B724" s="17">
        <f>TITRES_STAT!D727</f>
        <v>1.93</v>
      </c>
      <c r="C724" s="2">
        <f t="shared" si="85"/>
        <v>-6.6000000000001613E-3</v>
      </c>
      <c r="D724" s="2">
        <f t="shared" si="86"/>
        <v>1.9339600000000001</v>
      </c>
      <c r="E724" s="2">
        <f t="shared" si="88"/>
        <v>1.93329</v>
      </c>
      <c r="F724" s="2">
        <f t="shared" ref="F724:F787" si="89">AVERAGE(B705:B724)</f>
        <v>1.9266949999999998</v>
      </c>
      <c r="G724" s="2">
        <f t="shared" si="83"/>
        <v>1.915744000000001</v>
      </c>
      <c r="H724" s="2">
        <f t="shared" si="87"/>
        <v>1.8681064999999988</v>
      </c>
      <c r="I724" s="2">
        <f t="array" ref="I724">SUMPRODUCT(B708:B727, (ROW(B708:B727)-ROW(B708)+1)) / (20*21/2)</f>
        <v>1.9321628571428571</v>
      </c>
      <c r="J724" s="2">
        <f t="shared" si="82"/>
        <v>1.9268754986071432</v>
      </c>
      <c r="K724" s="2">
        <f t="shared" si="84"/>
        <v>1.9206277813513963</v>
      </c>
    </row>
    <row r="725" spans="1:11" ht="13.5" x14ac:dyDescent="0.25">
      <c r="A725" s="3">
        <f>TITRES_STAT!B728</f>
        <v>43059</v>
      </c>
      <c r="B725" s="17">
        <f>TITRES_STAT!D728</f>
        <v>1.93</v>
      </c>
      <c r="C725" s="2">
        <f t="shared" si="85"/>
        <v>0</v>
      </c>
      <c r="D725" s="2">
        <f t="shared" si="86"/>
        <v>1.9326399999999999</v>
      </c>
      <c r="E725" s="2">
        <f t="shared" si="88"/>
        <v>1.9332900000000002</v>
      </c>
      <c r="F725" s="2">
        <f t="shared" si="89"/>
        <v>1.9276849999999999</v>
      </c>
      <c r="G725" s="2">
        <f t="shared" si="83"/>
        <v>1.915744000000001</v>
      </c>
      <c r="H725" s="2">
        <f t="shared" si="87"/>
        <v>1.8688184999999988</v>
      </c>
      <c r="I725" s="2">
        <f t="array" ref="I725">SUMPRODUCT(B709:B728, (ROW(B709:B728)-ROW(B709)+1)) / (20*21/2)</f>
        <v>1.9327290476190477</v>
      </c>
      <c r="J725" s="2">
        <f t="shared" ref="J725:J788" si="90">$J$4*B725+J724*(1-$J$4)</f>
        <v>1.9271730701683678</v>
      </c>
      <c r="K725" s="2">
        <f t="shared" si="84"/>
        <v>1.9209953193376161</v>
      </c>
    </row>
    <row r="726" spans="1:11" ht="13.5" x14ac:dyDescent="0.25">
      <c r="A726" s="3">
        <f>TITRES_STAT!B729</f>
        <v>43060</v>
      </c>
      <c r="B726" s="17">
        <f>TITRES_STAT!D729</f>
        <v>1.93</v>
      </c>
      <c r="C726" s="2">
        <f t="shared" si="85"/>
        <v>0</v>
      </c>
      <c r="D726" s="2">
        <f t="shared" si="86"/>
        <v>1.9313199999999999</v>
      </c>
      <c r="E726" s="2">
        <f t="shared" si="88"/>
        <v>1.93329</v>
      </c>
      <c r="F726" s="2">
        <f t="shared" si="89"/>
        <v>1.9290049999999996</v>
      </c>
      <c r="G726" s="2">
        <f t="shared" si="83"/>
        <v>1.915744000000001</v>
      </c>
      <c r="H726" s="2">
        <f t="shared" si="87"/>
        <v>1.8695304999999991</v>
      </c>
      <c r="I726" s="2">
        <f t="array" ref="I726">SUMPRODUCT(B710:B729, (ROW(B710:B729)-ROW(B710)+1)) / (20*21/2)</f>
        <v>1.9332638095238091</v>
      </c>
      <c r="J726" s="2">
        <f t="shared" si="90"/>
        <v>1.9274423015809043</v>
      </c>
      <c r="K726" s="2">
        <f t="shared" si="84"/>
        <v>1.9213484440694744</v>
      </c>
    </row>
    <row r="727" spans="1:11" ht="13.5" x14ac:dyDescent="0.25">
      <c r="A727" s="3">
        <f>TITRES_STAT!B730</f>
        <v>43061</v>
      </c>
      <c r="B727" s="17">
        <f>TITRES_STAT!D730</f>
        <v>1.9366000000000001</v>
      </c>
      <c r="C727" s="2">
        <f t="shared" si="85"/>
        <v>6.6000000000001613E-3</v>
      </c>
      <c r="D727" s="2">
        <f t="shared" si="86"/>
        <v>1.9326399999999999</v>
      </c>
      <c r="E727" s="2">
        <f t="shared" si="88"/>
        <v>1.9339500000000001</v>
      </c>
      <c r="F727" s="2">
        <f t="shared" si="89"/>
        <v>1.9306549999999998</v>
      </c>
      <c r="G727" s="2">
        <f t="shared" si="83"/>
        <v>1.916008000000001</v>
      </c>
      <c r="H727" s="2">
        <f t="shared" si="87"/>
        <v>1.8702139999999985</v>
      </c>
      <c r="I727" s="2">
        <f t="array" ref="I727">SUMPRODUCT(B711:B730, (ROW(B711:B730)-ROW(B711)+1)) / (20*21/2)</f>
        <v>1.9343861904761905</v>
      </c>
      <c r="J727" s="2">
        <f t="shared" si="90"/>
        <v>1.9283144633351039</v>
      </c>
      <c r="K727" s="2">
        <f t="shared" si="84"/>
        <v>1.921946544302044</v>
      </c>
    </row>
    <row r="728" spans="1:11" ht="13.5" x14ac:dyDescent="0.25">
      <c r="A728" s="3">
        <f>TITRES_STAT!B731</f>
        <v>43062</v>
      </c>
      <c r="B728" s="17">
        <f>TITRES_STAT!D731</f>
        <v>1.9366000000000001</v>
      </c>
      <c r="C728" s="2">
        <f t="shared" si="85"/>
        <v>0</v>
      </c>
      <c r="D728" s="2">
        <f t="shared" si="86"/>
        <v>1.9326399999999999</v>
      </c>
      <c r="E728" s="2">
        <f t="shared" si="88"/>
        <v>1.9346099999999997</v>
      </c>
      <c r="F728" s="2">
        <f t="shared" si="89"/>
        <v>1.9309849999999997</v>
      </c>
      <c r="G728" s="2">
        <f t="shared" si="83"/>
        <v>1.9165360000000009</v>
      </c>
      <c r="H728" s="2">
        <f t="shared" si="87"/>
        <v>1.8709589999999989</v>
      </c>
      <c r="I728" s="2">
        <f t="array" ref="I728">SUMPRODUCT(B712:B731, (ROW(B712:B731)-ROW(B712)+1)) / (20*21/2)</f>
        <v>1.9354147619047621</v>
      </c>
      <c r="J728" s="2">
        <f t="shared" si="90"/>
        <v>1.929103562065094</v>
      </c>
      <c r="K728" s="2">
        <f t="shared" si="84"/>
        <v>1.9225211896235326</v>
      </c>
    </row>
    <row r="729" spans="1:11" ht="13.5" x14ac:dyDescent="0.25">
      <c r="A729" s="3">
        <f>TITRES_STAT!B732</f>
        <v>43063</v>
      </c>
      <c r="B729" s="17">
        <f>TITRES_STAT!D732</f>
        <v>1.9366000000000001</v>
      </c>
      <c r="C729" s="2">
        <f t="shared" si="85"/>
        <v>0</v>
      </c>
      <c r="D729" s="2">
        <f t="shared" si="86"/>
        <v>1.9339600000000001</v>
      </c>
      <c r="E729" s="2">
        <f t="shared" si="88"/>
        <v>1.9339599999999997</v>
      </c>
      <c r="F729" s="2">
        <f t="shared" si="89"/>
        <v>1.9313149999999997</v>
      </c>
      <c r="G729" s="2">
        <f t="shared" si="83"/>
        <v>1.9170640000000008</v>
      </c>
      <c r="H729" s="2">
        <f t="shared" si="87"/>
        <v>1.8717039999999985</v>
      </c>
      <c r="I729" s="2">
        <f t="array" ref="I729">SUMPRODUCT(B713:B732, (ROW(B713:B732)-ROW(B713)+1)) / (20*21/2)</f>
        <v>1.9363495238095241</v>
      </c>
      <c r="J729" s="2">
        <f t="shared" si="90"/>
        <v>1.929817508535085</v>
      </c>
      <c r="K729" s="2">
        <f t="shared" si="84"/>
        <v>1.9230732998343747</v>
      </c>
    </row>
    <row r="730" spans="1:11" ht="13.5" x14ac:dyDescent="0.25">
      <c r="A730" s="3">
        <f>TITRES_STAT!B733</f>
        <v>43066</v>
      </c>
      <c r="B730" s="17">
        <f>TITRES_STAT!D733</f>
        <v>1.9431</v>
      </c>
      <c r="C730" s="2">
        <f t="shared" si="85"/>
        <v>6.4999999999999503E-3</v>
      </c>
      <c r="D730" s="2">
        <f t="shared" si="86"/>
        <v>1.93658</v>
      </c>
      <c r="E730" s="2">
        <f t="shared" si="88"/>
        <v>1.9346099999999999</v>
      </c>
      <c r="F730" s="2">
        <f t="shared" si="89"/>
        <v>1.9322999999999997</v>
      </c>
      <c r="G730" s="2">
        <f t="shared" si="83"/>
        <v>1.9177220000000008</v>
      </c>
      <c r="H730" s="2">
        <f t="shared" si="87"/>
        <v>1.8723889999999985</v>
      </c>
      <c r="I730" s="2">
        <f t="array" ref="I730">SUMPRODUCT(B714:B733, (ROW(B714:B733)-ROW(B714)+1)) / (20*21/2)</f>
        <v>1.9371904761904761</v>
      </c>
      <c r="J730" s="2">
        <f t="shared" si="90"/>
        <v>1.9310825077222198</v>
      </c>
      <c r="K730" s="2">
        <f t="shared" si="84"/>
        <v>1.9238586606251837</v>
      </c>
    </row>
    <row r="731" spans="1:11" ht="13.5" x14ac:dyDescent="0.25">
      <c r="A731" s="3">
        <f>TITRES_STAT!B734</f>
        <v>43067</v>
      </c>
      <c r="B731" s="17">
        <f>TITRES_STAT!D734</f>
        <v>1.9431</v>
      </c>
      <c r="C731" s="2">
        <f t="shared" si="85"/>
        <v>0</v>
      </c>
      <c r="D731" s="2">
        <f t="shared" si="86"/>
        <v>1.9392</v>
      </c>
      <c r="E731" s="2">
        <f t="shared" si="88"/>
        <v>1.9352600000000002</v>
      </c>
      <c r="F731" s="2">
        <f t="shared" si="89"/>
        <v>1.9332849999999997</v>
      </c>
      <c r="G731" s="2">
        <f t="shared" si="83"/>
        <v>1.9182480000000006</v>
      </c>
      <c r="H731" s="2">
        <f t="shared" si="87"/>
        <v>1.8729509999999987</v>
      </c>
      <c r="I731" s="2">
        <f t="array" ref="I731">SUMPRODUCT(B715:B734, (ROW(B715:B734)-ROW(B715)+1)) / (20*21/2)</f>
        <v>1.9379376190476192</v>
      </c>
      <c r="J731" s="2">
        <f t="shared" si="90"/>
        <v>1.9322270307962941</v>
      </c>
      <c r="K731" s="2">
        <f t="shared" si="84"/>
        <v>1.9246132229536079</v>
      </c>
    </row>
    <row r="732" spans="1:11" ht="13.5" x14ac:dyDescent="0.25">
      <c r="A732" s="3">
        <f>TITRES_STAT!B735</f>
        <v>43068</v>
      </c>
      <c r="B732" s="17">
        <f>TITRES_STAT!D735</f>
        <v>1.9431</v>
      </c>
      <c r="C732" s="2">
        <f t="shared" si="85"/>
        <v>0</v>
      </c>
      <c r="D732" s="2">
        <f t="shared" si="86"/>
        <v>1.9405000000000001</v>
      </c>
      <c r="E732" s="2">
        <f t="shared" si="88"/>
        <v>1.9365700000000001</v>
      </c>
      <c r="F732" s="2">
        <f t="shared" si="89"/>
        <v>1.9342699999999997</v>
      </c>
      <c r="G732" s="2">
        <f t="shared" si="83"/>
        <v>1.9187740000000009</v>
      </c>
      <c r="H732" s="2">
        <f t="shared" si="87"/>
        <v>1.8736359999999987</v>
      </c>
      <c r="I732" s="2">
        <f t="array" ref="I732">SUMPRODUCT(B716:B735, (ROW(B716:B735)-ROW(B716)+1)) / (20*21/2)</f>
        <v>1.9380033333333331</v>
      </c>
      <c r="J732" s="2">
        <f t="shared" si="90"/>
        <v>1.9332625516728374</v>
      </c>
      <c r="K732" s="2">
        <f t="shared" si="84"/>
        <v>1.9253381946024861</v>
      </c>
    </row>
    <row r="733" spans="1:11" ht="13.5" x14ac:dyDescent="0.25">
      <c r="A733" s="3">
        <f>TITRES_STAT!B736</f>
        <v>43069</v>
      </c>
      <c r="B733" s="17">
        <f>TITRES_STAT!D736</f>
        <v>1.9431</v>
      </c>
      <c r="C733" s="2">
        <f t="shared" si="85"/>
        <v>0</v>
      </c>
      <c r="D733" s="2">
        <f t="shared" si="86"/>
        <v>1.9418</v>
      </c>
      <c r="E733" s="2">
        <f t="shared" si="88"/>
        <v>1.9372199999999999</v>
      </c>
      <c r="F733" s="2">
        <f t="shared" si="89"/>
        <v>1.9352549999999997</v>
      </c>
      <c r="G733" s="2">
        <f t="shared" si="83"/>
        <v>1.9193000000000007</v>
      </c>
      <c r="H733" s="2">
        <f t="shared" si="87"/>
        <v>1.874166999999999</v>
      </c>
      <c r="I733" s="2">
        <f t="array" ref="I733">SUMPRODUCT(B717:B736, (ROW(B717:B736)-ROW(B717)+1)) / (20*21/2)</f>
        <v>1.9386566666666667</v>
      </c>
      <c r="J733" s="2">
        <f t="shared" si="90"/>
        <v>1.9341994515135195</v>
      </c>
      <c r="K733" s="2">
        <f t="shared" si="84"/>
        <v>1.926034735990624</v>
      </c>
    </row>
    <row r="734" spans="1:11" ht="13.5" x14ac:dyDescent="0.25">
      <c r="A734" s="3">
        <f>TITRES_STAT!B737</f>
        <v>43073</v>
      </c>
      <c r="B734" s="17">
        <f>TITRES_STAT!D737</f>
        <v>1.9431</v>
      </c>
      <c r="C734" s="2">
        <f t="shared" si="85"/>
        <v>0</v>
      </c>
      <c r="D734" s="2">
        <f t="shared" si="86"/>
        <v>1.9431</v>
      </c>
      <c r="E734" s="2">
        <f t="shared" si="88"/>
        <v>1.9385300000000001</v>
      </c>
      <c r="F734" s="2">
        <f t="shared" si="89"/>
        <v>1.9359099999999998</v>
      </c>
      <c r="G734" s="2">
        <f t="shared" si="83"/>
        <v>1.9198260000000005</v>
      </c>
      <c r="H734" s="2">
        <f t="shared" si="87"/>
        <v>1.874821499999999</v>
      </c>
      <c r="I734" s="2">
        <f t="array" ref="I734">SUMPRODUCT(B718:B737, (ROW(B718:B737)-ROW(B718)+1)) / (20*21/2)</f>
        <v>1.9392476190476191</v>
      </c>
      <c r="J734" s="2">
        <f t="shared" si="90"/>
        <v>1.9350471227979462</v>
      </c>
      <c r="K734" s="2">
        <f t="shared" si="84"/>
        <v>1.9267039620302076</v>
      </c>
    </row>
    <row r="735" spans="1:11" ht="13.5" x14ac:dyDescent="0.25">
      <c r="A735" s="3">
        <f>TITRES_STAT!B738</f>
        <v>43074</v>
      </c>
      <c r="B735" s="17">
        <f>TITRES_STAT!D738</f>
        <v>1.9366000000000001</v>
      </c>
      <c r="C735" s="2">
        <f t="shared" si="85"/>
        <v>-6.4999999999999503E-3</v>
      </c>
      <c r="D735" s="2">
        <f t="shared" si="86"/>
        <v>1.9418</v>
      </c>
      <c r="E735" s="2">
        <f t="shared" si="88"/>
        <v>1.9391899999999995</v>
      </c>
      <c r="F735" s="2">
        <f t="shared" si="89"/>
        <v>1.9362400000000002</v>
      </c>
      <c r="G735" s="2">
        <f t="shared" si="83"/>
        <v>1.9202220000000003</v>
      </c>
      <c r="H735" s="2">
        <f t="shared" si="87"/>
        <v>1.8754434999999992</v>
      </c>
      <c r="I735" s="2">
        <f t="array" ref="I735">SUMPRODUCT(B719:B738, (ROW(B719:B738)-ROW(B719)+1)) / (20*21/2)</f>
        <v>1.9397761904761908</v>
      </c>
      <c r="J735" s="2">
        <f t="shared" si="90"/>
        <v>1.9351950158648086</v>
      </c>
      <c r="K735" s="2">
        <f t="shared" si="84"/>
        <v>1.9270920419505917</v>
      </c>
    </row>
    <row r="736" spans="1:11" ht="13.5" x14ac:dyDescent="0.25">
      <c r="A736" s="3">
        <f>TITRES_STAT!B739</f>
        <v>43075</v>
      </c>
      <c r="B736" s="17">
        <f>TITRES_STAT!D739</f>
        <v>1.9431</v>
      </c>
      <c r="C736" s="2">
        <f t="shared" si="85"/>
        <v>6.4999999999999503E-3</v>
      </c>
      <c r="D736" s="2">
        <f t="shared" si="86"/>
        <v>1.9418</v>
      </c>
      <c r="E736" s="2">
        <f t="shared" si="88"/>
        <v>1.9404999999999997</v>
      </c>
      <c r="F736" s="2">
        <f t="shared" si="89"/>
        <v>1.9368949999999998</v>
      </c>
      <c r="G736" s="2">
        <f t="shared" si="83"/>
        <v>1.9208800000000006</v>
      </c>
      <c r="H736" s="2">
        <f t="shared" si="87"/>
        <v>1.8762519999999991</v>
      </c>
      <c r="I736" s="2">
        <f t="array" ref="I736">SUMPRODUCT(B720:B739, (ROW(B720:B739)-ROW(B720)+1)) / (20*21/2)</f>
        <v>1.939623333333333</v>
      </c>
      <c r="J736" s="2">
        <f t="shared" si="90"/>
        <v>1.9359478714967315</v>
      </c>
      <c r="K736" s="2">
        <f t="shared" si="84"/>
        <v>1.9277198050113529</v>
      </c>
    </row>
    <row r="737" spans="1:11" ht="13.5" x14ac:dyDescent="0.25">
      <c r="A737" s="3">
        <f>TITRES_STAT!B740</f>
        <v>43076</v>
      </c>
      <c r="B737" s="17">
        <f>TITRES_STAT!D740</f>
        <v>1.9431</v>
      </c>
      <c r="C737" s="2">
        <f t="shared" si="85"/>
        <v>0</v>
      </c>
      <c r="D737" s="2">
        <f t="shared" si="86"/>
        <v>1.9418</v>
      </c>
      <c r="E737" s="2">
        <f t="shared" si="88"/>
        <v>1.9411499999999999</v>
      </c>
      <c r="F737" s="2">
        <f t="shared" si="89"/>
        <v>1.9375500000000003</v>
      </c>
      <c r="G737" s="2">
        <f t="shared" si="83"/>
        <v>1.9215380000000004</v>
      </c>
      <c r="H737" s="2">
        <f t="shared" si="87"/>
        <v>1.8769679999999991</v>
      </c>
      <c r="I737" s="2">
        <f t="array" ref="I737">SUMPRODUCT(B721:B740, (ROW(B721:B740)-ROW(B721)+1)) / (20*21/2)</f>
        <v>1.9395014285714285</v>
      </c>
      <c r="J737" s="2">
        <f t="shared" si="90"/>
        <v>1.936629026592281</v>
      </c>
      <c r="K737" s="2">
        <f t="shared" si="84"/>
        <v>1.9283229499128685</v>
      </c>
    </row>
    <row r="738" spans="1:11" ht="13.5" x14ac:dyDescent="0.25">
      <c r="A738" s="3">
        <f>TITRES_STAT!B741</f>
        <v>43077</v>
      </c>
      <c r="B738" s="17">
        <f>TITRES_STAT!D741</f>
        <v>1.9431</v>
      </c>
      <c r="C738" s="2">
        <f t="shared" si="85"/>
        <v>0</v>
      </c>
      <c r="D738" s="2">
        <f t="shared" si="86"/>
        <v>1.9418</v>
      </c>
      <c r="E738" s="2">
        <f t="shared" si="88"/>
        <v>1.9418</v>
      </c>
      <c r="F738" s="2">
        <f t="shared" si="89"/>
        <v>1.9382050000000004</v>
      </c>
      <c r="G738" s="2">
        <f t="shared" si="83"/>
        <v>1.9224600000000003</v>
      </c>
      <c r="H738" s="2">
        <f t="shared" si="87"/>
        <v>1.8775914999999992</v>
      </c>
      <c r="I738" s="2">
        <f t="array" ref="I738">SUMPRODUCT(B722:B741, (ROW(B722:B741)-ROW(B722)+1)) / (20*21/2)</f>
        <v>1.9374938095238095</v>
      </c>
      <c r="J738" s="2">
        <f t="shared" si="90"/>
        <v>1.9372453097739684</v>
      </c>
      <c r="K738" s="2">
        <f t="shared" si="84"/>
        <v>1.9289024420731482</v>
      </c>
    </row>
    <row r="739" spans="1:11" ht="13.5" x14ac:dyDescent="0.25">
      <c r="A739" s="3">
        <f>TITRES_STAT!B742</f>
        <v>43080</v>
      </c>
      <c r="B739" s="17">
        <f>TITRES_STAT!D742</f>
        <v>1.9366000000000001</v>
      </c>
      <c r="C739" s="2">
        <f t="shared" si="85"/>
        <v>-6.4999999999999503E-3</v>
      </c>
      <c r="D739" s="2">
        <f t="shared" si="86"/>
        <v>1.9405000000000001</v>
      </c>
      <c r="E739" s="2">
        <f t="shared" si="88"/>
        <v>1.9418</v>
      </c>
      <c r="F739" s="2">
        <f t="shared" si="89"/>
        <v>1.9378800000000003</v>
      </c>
      <c r="G739" s="2">
        <f t="shared" si="83"/>
        <v>1.9229880000000004</v>
      </c>
      <c r="H739" s="2">
        <f t="shared" si="87"/>
        <v>1.8782439999999991</v>
      </c>
      <c r="I739" s="2">
        <f t="array" ref="I739">SUMPRODUCT(B723:B742, (ROW(B723:B742)-ROW(B723)+1)) / (20*21/2)</f>
        <v>1.9380852380952385</v>
      </c>
      <c r="J739" s="2">
        <f t="shared" si="90"/>
        <v>1.9371838517002571</v>
      </c>
      <c r="K739" s="2">
        <f t="shared" si="84"/>
        <v>1.9292043070898877</v>
      </c>
    </row>
    <row r="740" spans="1:11" ht="13.5" x14ac:dyDescent="0.25">
      <c r="A740" s="3">
        <f>TITRES_STAT!B743</f>
        <v>43081</v>
      </c>
      <c r="B740" s="17">
        <f>TITRES_STAT!D743</f>
        <v>1.9366000000000001</v>
      </c>
      <c r="C740" s="2">
        <f t="shared" si="85"/>
        <v>0</v>
      </c>
      <c r="D740" s="2">
        <f t="shared" si="86"/>
        <v>1.9405000000000001</v>
      </c>
      <c r="E740" s="2">
        <f t="shared" si="88"/>
        <v>1.9411499999999997</v>
      </c>
      <c r="F740" s="2">
        <f t="shared" si="89"/>
        <v>1.9378800000000003</v>
      </c>
      <c r="G740" s="2">
        <f t="shared" si="83"/>
        <v>1.9236480000000002</v>
      </c>
      <c r="H740" s="2">
        <f t="shared" si="87"/>
        <v>1.8788964999999993</v>
      </c>
      <c r="I740" s="2">
        <f t="array" ref="I740">SUMPRODUCT(B724:B743, (ROW(B724:B743)-ROW(B724)+1)) / (20*21/2)</f>
        <v>1.9386142857142858</v>
      </c>
      <c r="J740" s="2">
        <f t="shared" si="90"/>
        <v>1.937128246776423</v>
      </c>
      <c r="K740" s="2">
        <f t="shared" si="84"/>
        <v>1.9294943342628335</v>
      </c>
    </row>
    <row r="741" spans="1:11" ht="13.5" x14ac:dyDescent="0.25">
      <c r="A741" s="3">
        <f>TITRES_STAT!B744</f>
        <v>43082</v>
      </c>
      <c r="B741" s="17">
        <f>TITRES_STAT!D744</f>
        <v>1.9168000000000001</v>
      </c>
      <c r="C741" s="2">
        <f t="shared" si="85"/>
        <v>-1.980000000000004E-2</v>
      </c>
      <c r="D741" s="2">
        <f t="shared" si="86"/>
        <v>1.9352399999999998</v>
      </c>
      <c r="E741" s="2">
        <f t="shared" si="88"/>
        <v>1.9385199999999998</v>
      </c>
      <c r="F741" s="2">
        <f t="shared" si="89"/>
        <v>1.9368900000000004</v>
      </c>
      <c r="G741" s="2">
        <f t="shared" si="83"/>
        <v>1.9244380000000001</v>
      </c>
      <c r="H741" s="2">
        <f t="shared" si="87"/>
        <v>1.8793884999999995</v>
      </c>
      <c r="I741" s="2">
        <f t="array" ref="I741">SUMPRODUCT(B725:B744, (ROW(B725:B744)-ROW(B725)+1)) / (20*21/2)</f>
        <v>1.9435123809523811</v>
      </c>
      <c r="J741" s="2">
        <f t="shared" si="90"/>
        <v>1.9351922232739067</v>
      </c>
      <c r="K741" s="2">
        <f t="shared" si="84"/>
        <v>1.9289965172329184</v>
      </c>
    </row>
    <row r="742" spans="1:11" ht="13.5" x14ac:dyDescent="0.25">
      <c r="A742" s="3">
        <f>TITRES_STAT!B745</f>
        <v>43083</v>
      </c>
      <c r="B742" s="17">
        <f>TITRES_STAT!D745</f>
        <v>1.9431</v>
      </c>
      <c r="C742" s="2">
        <f t="shared" si="85"/>
        <v>2.629999999999999E-2</v>
      </c>
      <c r="D742" s="2">
        <f t="shared" si="86"/>
        <v>1.9352399999999998</v>
      </c>
      <c r="E742" s="2">
        <f t="shared" si="88"/>
        <v>1.93852</v>
      </c>
      <c r="F742" s="2">
        <f t="shared" si="89"/>
        <v>1.9375450000000005</v>
      </c>
      <c r="G742" s="2">
        <f t="shared" si="83"/>
        <v>1.9250960000000001</v>
      </c>
      <c r="H742" s="2">
        <f t="shared" si="87"/>
        <v>1.8800119999999996</v>
      </c>
      <c r="I742" s="2">
        <f t="array" ref="I742">SUMPRODUCT(B726:B745, (ROW(B726:B745)-ROW(B726)+1)) / (20*21/2)</f>
        <v>1.9518900000000001</v>
      </c>
      <c r="J742" s="2">
        <f t="shared" si="90"/>
        <v>1.935945344866868</v>
      </c>
      <c r="K742" s="2">
        <f t="shared" si="84"/>
        <v>1.9295495949884904</v>
      </c>
    </row>
    <row r="743" spans="1:11" ht="13.5" x14ac:dyDescent="0.25">
      <c r="A743" s="3">
        <f>TITRES_STAT!B746</f>
        <v>43084</v>
      </c>
      <c r="B743" s="17">
        <f>TITRES_STAT!D746</f>
        <v>1.9431</v>
      </c>
      <c r="C743" s="2">
        <f t="shared" si="85"/>
        <v>0</v>
      </c>
      <c r="D743" s="2">
        <f t="shared" si="86"/>
        <v>1.9352399999999998</v>
      </c>
      <c r="E743" s="2">
        <f t="shared" si="88"/>
        <v>1.93852</v>
      </c>
      <c r="F743" s="2">
        <f t="shared" si="89"/>
        <v>1.9378700000000002</v>
      </c>
      <c r="G743" s="2">
        <f t="shared" si="83"/>
        <v>1.925754</v>
      </c>
      <c r="H743" s="2">
        <f t="shared" si="87"/>
        <v>1.8806664999999998</v>
      </c>
      <c r="I743" s="2">
        <f t="array" ref="I743">SUMPRODUCT(B727:B746, (ROW(B727:B746)-ROW(B727)+1)) / (20*21/2)</f>
        <v>1.9654447619047619</v>
      </c>
      <c r="J743" s="2">
        <f t="shared" si="90"/>
        <v>1.9366267405938329</v>
      </c>
      <c r="K743" s="2">
        <f t="shared" si="84"/>
        <v>1.9300809834203145</v>
      </c>
    </row>
    <row r="744" spans="1:11" ht="13.5" x14ac:dyDescent="0.25">
      <c r="A744" s="3">
        <f>TITRES_STAT!B747</f>
        <v>43087</v>
      </c>
      <c r="B744" s="17">
        <f>TITRES_STAT!D747</f>
        <v>1.9893000000000001</v>
      </c>
      <c r="C744" s="2">
        <f t="shared" si="85"/>
        <v>4.6200000000000019E-2</v>
      </c>
      <c r="D744" s="2">
        <f t="shared" si="86"/>
        <v>1.9457799999999998</v>
      </c>
      <c r="E744" s="2">
        <f t="shared" si="88"/>
        <v>1.9431400000000001</v>
      </c>
      <c r="F744" s="2">
        <f t="shared" si="89"/>
        <v>1.9408350000000003</v>
      </c>
      <c r="G744" s="2">
        <f t="shared" si="83"/>
        <v>1.9273359999999999</v>
      </c>
      <c r="H744" s="2">
        <f t="shared" si="87"/>
        <v>1.8816749999999995</v>
      </c>
      <c r="I744" s="2">
        <f t="array" ref="I744">SUMPRODUCT(B728:B747, (ROW(B728:B747)-ROW(B728)+1)) / (20*21/2)</f>
        <v>1.9882752380952384</v>
      </c>
      <c r="J744" s="2">
        <f t="shared" si="90"/>
        <v>1.9416432414896583</v>
      </c>
      <c r="K744" s="2">
        <f t="shared" si="84"/>
        <v>1.9324032977959886</v>
      </c>
    </row>
    <row r="745" spans="1:11" ht="13.5" x14ac:dyDescent="0.25">
      <c r="A745" s="3">
        <f>TITRES_STAT!B748</f>
        <v>43088</v>
      </c>
      <c r="B745" s="17">
        <f>TITRES_STAT!D748</f>
        <v>2.0287999999999999</v>
      </c>
      <c r="C745" s="2">
        <f t="shared" si="85"/>
        <v>3.9499999999999869E-2</v>
      </c>
      <c r="D745" s="2">
        <f t="shared" si="86"/>
        <v>1.9642199999999999</v>
      </c>
      <c r="E745" s="2">
        <f t="shared" si="88"/>
        <v>1.9523599999999999</v>
      </c>
      <c r="F745" s="2">
        <f t="shared" si="89"/>
        <v>1.9457749999999998</v>
      </c>
      <c r="G745" s="2">
        <f t="shared" si="83"/>
        <v>1.929708</v>
      </c>
      <c r="H745" s="2">
        <f t="shared" si="87"/>
        <v>1.8828194999999994</v>
      </c>
      <c r="I745" s="2">
        <f t="array" ref="I745">SUMPRODUCT(B729:B748, (ROW(B729:B748)-ROW(B729)+1)) / (20*21/2)</f>
        <v>2.0174161904761903</v>
      </c>
      <c r="J745" s="2">
        <f t="shared" si="90"/>
        <v>1.9499438851573099</v>
      </c>
      <c r="K745" s="2">
        <f t="shared" si="84"/>
        <v>1.9361835606275184</v>
      </c>
    </row>
    <row r="746" spans="1:11" ht="13.5" x14ac:dyDescent="0.25">
      <c r="A746" s="3">
        <f>TITRES_STAT!B749</f>
        <v>43089</v>
      </c>
      <c r="B746" s="17">
        <f>TITRES_STAT!D749</f>
        <v>2.0880999999999998</v>
      </c>
      <c r="C746" s="2">
        <f t="shared" si="85"/>
        <v>5.9299999999999908E-2</v>
      </c>
      <c r="D746" s="2">
        <f t="shared" si="86"/>
        <v>1.99848</v>
      </c>
      <c r="E746" s="2">
        <f t="shared" si="88"/>
        <v>1.9668599999999998</v>
      </c>
      <c r="F746" s="2">
        <f t="shared" si="89"/>
        <v>1.9536799999999996</v>
      </c>
      <c r="G746" s="2">
        <f t="shared" si="83"/>
        <v>1.9332659999999999</v>
      </c>
      <c r="H746" s="2">
        <f t="shared" si="87"/>
        <v>1.8842604999999992</v>
      </c>
      <c r="I746" s="2">
        <f t="array" ref="I746">SUMPRODUCT(B730:B749, (ROW(B730:B749)-ROW(B730)+1)) / (20*21/2)</f>
        <v>2.0568719047619046</v>
      </c>
      <c r="J746" s="2">
        <f t="shared" si="90"/>
        <v>1.9631016103804231</v>
      </c>
      <c r="K746" s="2">
        <f t="shared" si="84"/>
        <v>1.9421410680538902</v>
      </c>
    </row>
    <row r="747" spans="1:11" ht="13.5" x14ac:dyDescent="0.25">
      <c r="A747" s="3">
        <f>TITRES_STAT!B750</f>
        <v>43090</v>
      </c>
      <c r="B747" s="17">
        <f>TITRES_STAT!D750</f>
        <v>2.1934</v>
      </c>
      <c r="C747" s="2">
        <f t="shared" si="85"/>
        <v>0.10530000000000017</v>
      </c>
      <c r="D747" s="2">
        <f t="shared" si="86"/>
        <v>2.04854</v>
      </c>
      <c r="E747" s="2">
        <f t="shared" si="88"/>
        <v>1.9918900000000002</v>
      </c>
      <c r="F747" s="2">
        <f t="shared" si="89"/>
        <v>1.9665199999999996</v>
      </c>
      <c r="G747" s="2">
        <f t="shared" si="83"/>
        <v>1.9390619999999998</v>
      </c>
      <c r="H747" s="2">
        <f t="shared" si="87"/>
        <v>1.8862279999999989</v>
      </c>
      <c r="I747" s="2">
        <f t="array" ref="I747">SUMPRODUCT(B731:B750, (ROW(B731:B750)-ROW(B731)+1)) / (20*21/2)</f>
        <v>2.0979038095238094</v>
      </c>
      <c r="J747" s="2">
        <f t="shared" si="90"/>
        <v>1.9850347903441923</v>
      </c>
      <c r="K747" s="2">
        <f t="shared" si="84"/>
        <v>1.9519943595027573</v>
      </c>
    </row>
    <row r="748" spans="1:11" ht="13.5" x14ac:dyDescent="0.25">
      <c r="A748" s="3">
        <f>TITRES_STAT!B751</f>
        <v>43091</v>
      </c>
      <c r="B748" s="17">
        <f>TITRES_STAT!D751</f>
        <v>2.2725</v>
      </c>
      <c r="C748" s="2">
        <f t="shared" si="85"/>
        <v>7.9099999999999948E-2</v>
      </c>
      <c r="D748" s="2">
        <f t="shared" si="86"/>
        <v>2.11442</v>
      </c>
      <c r="E748" s="2">
        <f t="shared" si="88"/>
        <v>2.0248300000000001</v>
      </c>
      <c r="F748" s="2">
        <f t="shared" si="89"/>
        <v>1.9833149999999997</v>
      </c>
      <c r="G748" s="2">
        <f t="shared" si="83"/>
        <v>1.9463079999999997</v>
      </c>
      <c r="H748" s="2">
        <f t="shared" si="87"/>
        <v>1.8885599999999991</v>
      </c>
      <c r="I748" s="2">
        <f t="array" ref="I748">SUMPRODUCT(B732:B751, (ROW(B732:B751)-ROW(B732)+1)) / (20*21/2)</f>
        <v>2.1359542857142859</v>
      </c>
      <c r="J748" s="2">
        <f t="shared" si="90"/>
        <v>2.0124124293590313</v>
      </c>
      <c r="K748" s="2">
        <f t="shared" si="84"/>
        <v>1.9645632081497082</v>
      </c>
    </row>
    <row r="749" spans="1:11" ht="13.5" x14ac:dyDescent="0.25">
      <c r="A749" s="3">
        <f>TITRES_STAT!B752</f>
        <v>43094</v>
      </c>
      <c r="B749" s="17">
        <f>TITRES_STAT!D752</f>
        <v>2.3976000000000002</v>
      </c>
      <c r="C749" s="2">
        <f t="shared" si="85"/>
        <v>0.12510000000000021</v>
      </c>
      <c r="D749" s="2">
        <f t="shared" si="86"/>
        <v>2.1960799999999998</v>
      </c>
      <c r="E749" s="2">
        <f t="shared" si="88"/>
        <v>2.0709300000000002</v>
      </c>
      <c r="F749" s="2">
        <f t="shared" si="89"/>
        <v>2.0063649999999997</v>
      </c>
      <c r="G749" s="2">
        <f t="shared" si="83"/>
        <v>1.9561879999999996</v>
      </c>
      <c r="H749" s="2">
        <f t="shared" si="87"/>
        <v>1.8916099999999993</v>
      </c>
      <c r="I749" s="2">
        <f t="array" ref="I749">SUMPRODUCT(B733:B752, (ROW(B733:B752)-ROW(B733)+1)) / (20*21/2)</f>
        <v>2.172940476190476</v>
      </c>
      <c r="J749" s="2">
        <f t="shared" si="90"/>
        <v>2.0490969598962665</v>
      </c>
      <c r="K749" s="2">
        <f t="shared" si="84"/>
        <v>1.9815450431242294</v>
      </c>
    </row>
    <row r="750" spans="1:11" ht="13.5" x14ac:dyDescent="0.25">
      <c r="A750" s="3">
        <f>TITRES_STAT!B753</f>
        <v>43095</v>
      </c>
      <c r="B750" s="17">
        <f>TITRES_STAT!D753</f>
        <v>2.4371999999999998</v>
      </c>
      <c r="C750" s="2">
        <f t="shared" si="85"/>
        <v>3.9599999999999635E-2</v>
      </c>
      <c r="D750" s="2">
        <f t="shared" si="86"/>
        <v>2.2777599999999998</v>
      </c>
      <c r="E750" s="2">
        <f t="shared" si="88"/>
        <v>2.1209899999999999</v>
      </c>
      <c r="F750" s="2">
        <f t="shared" si="89"/>
        <v>2.0310699999999997</v>
      </c>
      <c r="G750" s="2">
        <f t="shared" si="83"/>
        <v>1.9668599999999998</v>
      </c>
      <c r="H750" s="2">
        <f t="shared" si="87"/>
        <v>1.8948579999999995</v>
      </c>
      <c r="I750" s="2">
        <f t="array" ref="I750">SUMPRODUCT(B734:B753, (ROW(B734:B753)-ROW(B734)+1)) / (20*21/2)</f>
        <v>2.206913809523809</v>
      </c>
      <c r="J750" s="2">
        <f t="shared" si="90"/>
        <v>2.0860591541918603</v>
      </c>
      <c r="K750" s="2">
        <f t="shared" si="84"/>
        <v>1.9994138649624951</v>
      </c>
    </row>
    <row r="751" spans="1:11" ht="13.5" x14ac:dyDescent="0.25">
      <c r="A751" s="3">
        <f>TITRES_STAT!B754</f>
        <v>43096</v>
      </c>
      <c r="B751" s="17">
        <f>TITRES_STAT!D754</f>
        <v>2.4306000000000001</v>
      </c>
      <c r="C751" s="2">
        <f t="shared" si="85"/>
        <v>-6.5999999999997172E-3</v>
      </c>
      <c r="D751" s="2">
        <f t="shared" si="86"/>
        <v>2.34626</v>
      </c>
      <c r="E751" s="2">
        <f t="shared" si="88"/>
        <v>2.1723699999999999</v>
      </c>
      <c r="F751" s="2">
        <f t="shared" si="89"/>
        <v>2.0554449999999997</v>
      </c>
      <c r="G751" s="2">
        <f t="shared" si="83"/>
        <v>1.9775319999999998</v>
      </c>
      <c r="H751" s="2">
        <f t="shared" si="87"/>
        <v>1.8980114999999997</v>
      </c>
      <c r="I751" s="2">
        <f t="array" ref="I751">SUMPRODUCT(B735:B754, (ROW(B735:B754)-ROW(B735)+1)) / (20*21/2)</f>
        <v>2.2247342857142858</v>
      </c>
      <c r="J751" s="2">
        <f t="shared" si="90"/>
        <v>2.1188725680783498</v>
      </c>
      <c r="K751" s="2">
        <f t="shared" si="84"/>
        <v>2.0163231251600444</v>
      </c>
    </row>
    <row r="752" spans="1:11" ht="13.5" x14ac:dyDescent="0.25">
      <c r="A752" s="3">
        <f>TITRES_STAT!B755</f>
        <v>43097</v>
      </c>
      <c r="B752" s="17">
        <f>TITRES_STAT!D755</f>
        <v>2.4438</v>
      </c>
      <c r="C752" s="2">
        <f t="shared" si="85"/>
        <v>1.3199999999999878E-2</v>
      </c>
      <c r="D752" s="2">
        <f t="shared" si="86"/>
        <v>2.3963399999999999</v>
      </c>
      <c r="E752" s="2">
        <f t="shared" si="88"/>
        <v>2.2224399999999997</v>
      </c>
      <c r="F752" s="2">
        <f t="shared" si="89"/>
        <v>2.0804800000000001</v>
      </c>
      <c r="G752" s="2">
        <f t="shared" si="83"/>
        <v>1.9884679999999995</v>
      </c>
      <c r="H752" s="2">
        <f t="shared" si="87"/>
        <v>1.9011999999999998</v>
      </c>
      <c r="I752" s="2">
        <f t="array" ref="I752">SUMPRODUCT(B736:B755, (ROW(B736:B755)-ROW(B736)+1)) / (20*21/2)</f>
        <v>2.2358728571428568</v>
      </c>
      <c r="J752" s="2">
        <f t="shared" si="90"/>
        <v>2.1498180377851739</v>
      </c>
      <c r="K752" s="2">
        <f t="shared" si="84"/>
        <v>2.033086924173376</v>
      </c>
    </row>
    <row r="753" spans="1:11" ht="13.5" x14ac:dyDescent="0.25">
      <c r="A753" s="3">
        <f>TITRES_STAT!B756</f>
        <v>43098</v>
      </c>
      <c r="B753" s="17">
        <f>TITRES_STAT!D756</f>
        <v>2.4371999999999998</v>
      </c>
      <c r="C753" s="2">
        <f t="shared" si="85"/>
        <v>-6.6000000000001613E-3</v>
      </c>
      <c r="D753" s="2">
        <f t="shared" si="86"/>
        <v>2.4292799999999999</v>
      </c>
      <c r="E753" s="2">
        <f t="shared" si="88"/>
        <v>2.2718499999999997</v>
      </c>
      <c r="F753" s="2">
        <f t="shared" si="89"/>
        <v>2.1051849999999996</v>
      </c>
      <c r="G753" s="2">
        <f t="shared" si="83"/>
        <v>1.9994039999999997</v>
      </c>
      <c r="H753" s="2">
        <f t="shared" si="87"/>
        <v>1.9042940000000002</v>
      </c>
      <c r="I753" s="2">
        <f t="array" ref="I753">SUMPRODUCT(B737:B756, (ROW(B737:B756)-ROW(B737)+1)) / (20*21/2)</f>
        <v>2.2386638095238092</v>
      </c>
      <c r="J753" s="2">
        <f t="shared" si="90"/>
        <v>2.1771877484723001</v>
      </c>
      <c r="K753" s="2">
        <f t="shared" si="84"/>
        <v>2.0489344957744202</v>
      </c>
    </row>
    <row r="754" spans="1:11" ht="13.5" x14ac:dyDescent="0.25">
      <c r="A754" s="3">
        <f>TITRES_STAT!B757</f>
        <v>43102</v>
      </c>
      <c r="B754" s="17">
        <f>TITRES_STAT!D757</f>
        <v>2.2923</v>
      </c>
      <c r="C754" s="2">
        <f t="shared" si="85"/>
        <v>-0.14489999999999981</v>
      </c>
      <c r="D754" s="2">
        <f t="shared" si="86"/>
        <v>2.40822</v>
      </c>
      <c r="E754" s="2">
        <f t="shared" si="88"/>
        <v>2.3021500000000001</v>
      </c>
      <c r="F754" s="2">
        <f t="shared" si="89"/>
        <v>2.1226449999999999</v>
      </c>
      <c r="G754" s="2">
        <f t="shared" ref="G754:G817" si="91">AVERAGE(B705:B754)</f>
        <v>2.0074419999999993</v>
      </c>
      <c r="H754" s="2">
        <f t="shared" si="87"/>
        <v>1.9067560000000003</v>
      </c>
      <c r="I754" s="2">
        <f t="array" ref="I754">SUMPRODUCT(B738:B757, (ROW(B738:B757)-ROW(B738)+1)) / (20*21/2)</f>
        <v>2.240388095238095</v>
      </c>
      <c r="J754" s="2">
        <f t="shared" si="90"/>
        <v>2.1881508200463671</v>
      </c>
      <c r="K754" s="2">
        <f t="shared" si="84"/>
        <v>2.0584782410381686</v>
      </c>
    </row>
    <row r="755" spans="1:11" ht="13.5" x14ac:dyDescent="0.25">
      <c r="A755" s="3">
        <f>TITRES_STAT!B758</f>
        <v>43103</v>
      </c>
      <c r="B755" s="17">
        <f>TITRES_STAT!D758</f>
        <v>2.2395999999999998</v>
      </c>
      <c r="C755" s="2">
        <f t="shared" si="85"/>
        <v>-5.2700000000000191E-2</v>
      </c>
      <c r="D755" s="2">
        <f t="shared" si="86"/>
        <v>2.3686999999999996</v>
      </c>
      <c r="E755" s="2">
        <f t="shared" si="88"/>
        <v>2.3232300000000001</v>
      </c>
      <c r="F755" s="2">
        <f t="shared" si="89"/>
        <v>2.1377950000000001</v>
      </c>
      <c r="G755" s="2">
        <f t="shared" si="91"/>
        <v>2.0140299999999995</v>
      </c>
      <c r="H755" s="2">
        <f t="shared" si="87"/>
        <v>1.9090160000000003</v>
      </c>
      <c r="I755" s="2">
        <f t="array" ref="I755">SUMPRODUCT(B739:B758, (ROW(B739:B758)-ROW(B739)+1)) / (20*21/2)</f>
        <v>2.246064761904762</v>
      </c>
      <c r="J755" s="2">
        <f t="shared" si="90"/>
        <v>2.1930507419467129</v>
      </c>
      <c r="K755" s="2">
        <f t="shared" ref="K755:K818" si="92">$K$4*B755+(1-$K$4)*K754</f>
        <v>2.065581055115103</v>
      </c>
    </row>
    <row r="756" spans="1:11" ht="13.5" x14ac:dyDescent="0.25">
      <c r="A756" s="3">
        <f>TITRES_STAT!B759</f>
        <v>43104</v>
      </c>
      <c r="B756" s="17">
        <f>TITRES_STAT!D759</f>
        <v>2.1671</v>
      </c>
      <c r="C756" s="2">
        <f t="shared" si="85"/>
        <v>-7.2499999999999787E-2</v>
      </c>
      <c r="D756" s="2">
        <f t="shared" si="86"/>
        <v>2.3159999999999998</v>
      </c>
      <c r="E756" s="2">
        <f t="shared" si="88"/>
        <v>2.3311299999999999</v>
      </c>
      <c r="F756" s="2">
        <f t="shared" si="89"/>
        <v>2.1489950000000002</v>
      </c>
      <c r="G756" s="2">
        <f t="shared" si="91"/>
        <v>2.0192999999999999</v>
      </c>
      <c r="H756" s="2">
        <f t="shared" si="87"/>
        <v>1.9109445000000005</v>
      </c>
      <c r="I756" s="2">
        <f t="array" ref="I756">SUMPRODUCT(B740:B759, (ROW(B740:B759)-ROW(B740)+1)) / (20*21/2)</f>
        <v>2.2523095238095237</v>
      </c>
      <c r="J756" s="2">
        <f t="shared" si="90"/>
        <v>2.1905792427136928</v>
      </c>
      <c r="K756" s="2">
        <f t="shared" si="92"/>
        <v>2.0695621902086287</v>
      </c>
    </row>
    <row r="757" spans="1:11" ht="13.5" x14ac:dyDescent="0.25">
      <c r="A757" s="3">
        <f>TITRES_STAT!B760</f>
        <v>43105</v>
      </c>
      <c r="B757" s="17">
        <f>TITRES_STAT!D760</f>
        <v>2.1671</v>
      </c>
      <c r="C757" s="2">
        <f t="shared" si="85"/>
        <v>0</v>
      </c>
      <c r="D757" s="2">
        <f t="shared" si="86"/>
        <v>2.2606599999999997</v>
      </c>
      <c r="E757" s="2">
        <f t="shared" si="88"/>
        <v>2.3285000000000005</v>
      </c>
      <c r="F757" s="2">
        <f t="shared" si="89"/>
        <v>2.1601949999999999</v>
      </c>
      <c r="G757" s="2">
        <f t="shared" si="91"/>
        <v>2.0245699999999998</v>
      </c>
      <c r="H757" s="2">
        <f t="shared" si="87"/>
        <v>1.9129345000000006</v>
      </c>
      <c r="I757" s="2">
        <f t="array" ref="I757">SUMPRODUCT(B741:B760, (ROW(B741:B760)-ROW(B741)+1)) / (20*21/2)</f>
        <v>2.2583590476190478</v>
      </c>
      <c r="J757" s="2">
        <f t="shared" si="90"/>
        <v>2.1883431243600078</v>
      </c>
      <c r="K757" s="2">
        <f t="shared" si="92"/>
        <v>2.0733872023573099</v>
      </c>
    </row>
    <row r="758" spans="1:11" ht="13.5" x14ac:dyDescent="0.25">
      <c r="A758" s="3">
        <f>TITRES_STAT!B761</f>
        <v>43108</v>
      </c>
      <c r="B758" s="17">
        <f>TITRES_STAT!D761</f>
        <v>2.2198000000000002</v>
      </c>
      <c r="C758" s="2">
        <f t="shared" si="85"/>
        <v>5.2700000000000191E-2</v>
      </c>
      <c r="D758" s="2">
        <f t="shared" si="86"/>
        <v>2.2171799999999999</v>
      </c>
      <c r="E758" s="2">
        <f t="shared" si="88"/>
        <v>2.3232300000000001</v>
      </c>
      <c r="F758" s="2">
        <f t="shared" si="89"/>
        <v>2.1740299999999997</v>
      </c>
      <c r="G758" s="2">
        <f t="shared" si="91"/>
        <v>2.0303659999999999</v>
      </c>
      <c r="H758" s="2">
        <f t="shared" si="87"/>
        <v>1.9152805000000008</v>
      </c>
      <c r="I758" s="2">
        <f t="array" ref="I758">SUMPRODUCT(B742:B761, (ROW(B742:B761)-ROW(B742)+1)) / (20*21/2)</f>
        <v>2.2647890476190478</v>
      </c>
      <c r="J758" s="2">
        <f t="shared" si="90"/>
        <v>2.1913390172781022</v>
      </c>
      <c r="K758" s="2">
        <f t="shared" si="92"/>
        <v>2.0791288806962389</v>
      </c>
    </row>
    <row r="759" spans="1:11" ht="13.5" x14ac:dyDescent="0.25">
      <c r="A759" s="3">
        <f>TITRES_STAT!B762</f>
        <v>43109</v>
      </c>
      <c r="B759" s="17">
        <f>TITRES_STAT!D762</f>
        <v>2.2395999999999998</v>
      </c>
      <c r="C759" s="2">
        <f t="shared" si="85"/>
        <v>1.9799999999999596E-2</v>
      </c>
      <c r="D759" s="2">
        <f t="shared" si="86"/>
        <v>2.2066400000000002</v>
      </c>
      <c r="E759" s="2">
        <f t="shared" si="88"/>
        <v>2.3074300000000001</v>
      </c>
      <c r="F759" s="2">
        <f t="shared" si="89"/>
        <v>2.1891799999999999</v>
      </c>
      <c r="G759" s="2">
        <f t="shared" si="91"/>
        <v>2.0365579999999999</v>
      </c>
      <c r="H759" s="2">
        <f t="shared" si="87"/>
        <v>1.917694500000001</v>
      </c>
      <c r="I759" s="2">
        <f t="array" ref="I759">SUMPRODUCT(B743:B762, (ROW(B743:B762)-ROW(B743)+1)) / (20*21/2)</f>
        <v>2.2676395238095237</v>
      </c>
      <c r="J759" s="2">
        <f t="shared" si="90"/>
        <v>2.1959353013468546</v>
      </c>
      <c r="K759" s="2">
        <f t="shared" si="92"/>
        <v>2.0854218657669747</v>
      </c>
    </row>
    <row r="760" spans="1:11" ht="13.5" x14ac:dyDescent="0.25">
      <c r="A760" s="3">
        <f>TITRES_STAT!B763</f>
        <v>43110</v>
      </c>
      <c r="B760" s="17">
        <f>TITRES_STAT!D763</f>
        <v>2.2526999999999999</v>
      </c>
      <c r="C760" s="2">
        <f t="shared" si="85"/>
        <v>1.3100000000000112E-2</v>
      </c>
      <c r="D760" s="2">
        <f t="shared" si="86"/>
        <v>2.2092599999999996</v>
      </c>
      <c r="E760" s="2">
        <f t="shared" si="88"/>
        <v>2.2889799999999996</v>
      </c>
      <c r="F760" s="2">
        <f t="shared" si="89"/>
        <v>2.2049849999999998</v>
      </c>
      <c r="G760" s="2">
        <f t="shared" si="91"/>
        <v>2.0431439999999998</v>
      </c>
      <c r="H760" s="2">
        <f t="shared" si="87"/>
        <v>1.9201740000000012</v>
      </c>
      <c r="I760" s="2">
        <f t="array" ref="I760">SUMPRODUCT(B744:B763, (ROW(B744:B763)-ROW(B744)+1)) / (20*21/2)</f>
        <v>2.2690157142857141</v>
      </c>
      <c r="J760" s="2">
        <f t="shared" si="90"/>
        <v>2.2013414631233443</v>
      </c>
      <c r="K760" s="2">
        <f t="shared" si="92"/>
        <v>2.0919817925996425</v>
      </c>
    </row>
    <row r="761" spans="1:11" ht="13.5" x14ac:dyDescent="0.25">
      <c r="A761" s="3">
        <f>TITRES_STAT!B764</f>
        <v>43111</v>
      </c>
      <c r="B761" s="17">
        <f>TITRES_STAT!D764</f>
        <v>2.2725</v>
      </c>
      <c r="C761" s="2">
        <f t="shared" si="85"/>
        <v>1.980000000000004E-2</v>
      </c>
      <c r="D761" s="2">
        <f t="shared" si="86"/>
        <v>2.2303400000000004</v>
      </c>
      <c r="E761" s="2">
        <f t="shared" si="88"/>
        <v>2.2731699999999999</v>
      </c>
      <c r="F761" s="2">
        <f t="shared" si="89"/>
        <v>2.2227699999999997</v>
      </c>
      <c r="G761" s="2">
        <f t="shared" si="91"/>
        <v>2.0501260000000001</v>
      </c>
      <c r="H761" s="2">
        <f t="shared" si="87"/>
        <v>1.9227525000000012</v>
      </c>
      <c r="I761" s="2">
        <f t="array" ref="I761">SUMPRODUCT(B745:B764, (ROW(B745:B764)-ROW(B745)+1)) / (20*21/2)</f>
        <v>2.2701747619047623</v>
      </c>
      <c r="J761" s="2">
        <f t="shared" si="90"/>
        <v>2.2081184666354066</v>
      </c>
      <c r="K761" s="2">
        <f t="shared" si="92"/>
        <v>2.0990609379878915</v>
      </c>
    </row>
    <row r="762" spans="1:11" ht="13.5" x14ac:dyDescent="0.25">
      <c r="A762" s="3">
        <f>TITRES_STAT!B765</f>
        <v>43112</v>
      </c>
      <c r="B762" s="17">
        <f>TITRES_STAT!D765</f>
        <v>2.2526999999999999</v>
      </c>
      <c r="C762" s="2">
        <f t="shared" si="85"/>
        <v>-1.980000000000004E-2</v>
      </c>
      <c r="D762" s="2">
        <f t="shared" si="86"/>
        <v>2.2474600000000002</v>
      </c>
      <c r="E762" s="2">
        <f t="shared" si="88"/>
        <v>2.25406</v>
      </c>
      <c r="F762" s="2">
        <f t="shared" si="89"/>
        <v>2.2382499999999999</v>
      </c>
      <c r="G762" s="2">
        <f t="shared" si="91"/>
        <v>2.0567120000000001</v>
      </c>
      <c r="H762" s="2">
        <f t="shared" si="87"/>
        <v>1.9252320000000014</v>
      </c>
      <c r="I762" s="2">
        <f t="array" ref="I762">SUMPRODUCT(B746:B765, (ROW(B746:B765)-ROW(B746)+1)) / (20*21/2)</f>
        <v>2.281311904761905</v>
      </c>
      <c r="J762" s="2">
        <f t="shared" si="90"/>
        <v>2.2123643269558437</v>
      </c>
      <c r="K762" s="2">
        <f t="shared" si="92"/>
        <v>2.1050859992432684</v>
      </c>
    </row>
    <row r="763" spans="1:11" ht="13.5" x14ac:dyDescent="0.25">
      <c r="A763" s="3">
        <f>TITRES_STAT!B766</f>
        <v>43115</v>
      </c>
      <c r="B763" s="17">
        <f>TITRES_STAT!D766</f>
        <v>2.2526999999999999</v>
      </c>
      <c r="C763" s="2">
        <f t="shared" si="85"/>
        <v>0</v>
      </c>
      <c r="D763" s="2">
        <f t="shared" si="86"/>
        <v>2.2540399999999998</v>
      </c>
      <c r="E763" s="2">
        <f t="shared" si="88"/>
        <v>2.2356100000000003</v>
      </c>
      <c r="F763" s="2">
        <f t="shared" si="89"/>
        <v>2.25373</v>
      </c>
      <c r="G763" s="2">
        <f t="shared" si="91"/>
        <v>2.0632980000000001</v>
      </c>
      <c r="H763" s="2">
        <f t="shared" si="87"/>
        <v>1.9276810000000018</v>
      </c>
      <c r="I763" s="2">
        <f t="array" ref="I763">SUMPRODUCT(B747:B766, (ROW(B747:B766)-ROW(B747)+1)) / (20*21/2)</f>
        <v>2.2888695238095238</v>
      </c>
      <c r="J763" s="2">
        <f t="shared" si="90"/>
        <v>2.2162058196267154</v>
      </c>
      <c r="K763" s="2">
        <f t="shared" si="92"/>
        <v>2.1108747835866697</v>
      </c>
    </row>
    <row r="764" spans="1:11" ht="13.5" x14ac:dyDescent="0.25">
      <c r="A764" s="3">
        <f>TITRES_STAT!B767</f>
        <v>43116</v>
      </c>
      <c r="B764" s="17">
        <f>TITRES_STAT!D767</f>
        <v>2.2658999999999998</v>
      </c>
      <c r="C764" s="2">
        <f t="shared" si="85"/>
        <v>1.3199999999999878E-2</v>
      </c>
      <c r="D764" s="2">
        <f t="shared" si="86"/>
        <v>2.2593000000000001</v>
      </c>
      <c r="E764" s="2">
        <f t="shared" si="88"/>
        <v>2.2329700000000003</v>
      </c>
      <c r="F764" s="2">
        <f t="shared" si="89"/>
        <v>2.26756</v>
      </c>
      <c r="G764" s="2">
        <f t="shared" si="91"/>
        <v>2.0700159999999999</v>
      </c>
      <c r="H764" s="2">
        <f t="shared" si="87"/>
        <v>1.9301345000000019</v>
      </c>
      <c r="I764" s="2">
        <f t="array" ref="I764">SUMPRODUCT(B748:B767, (ROW(B748:B767)-ROW(B748)+1)) / (20*21/2)</f>
        <v>2.2932242857142855</v>
      </c>
      <c r="J764" s="2">
        <f t="shared" si="90"/>
        <v>2.2209385987098851</v>
      </c>
      <c r="K764" s="2">
        <f t="shared" si="92"/>
        <v>2.1169542038381732</v>
      </c>
    </row>
    <row r="765" spans="1:11" ht="13.5" x14ac:dyDescent="0.25">
      <c r="A765" s="3">
        <f>TITRES_STAT!B768</f>
        <v>43117</v>
      </c>
      <c r="B765" s="17">
        <f>TITRES_STAT!D768</f>
        <v>2.3845000000000001</v>
      </c>
      <c r="C765" s="2">
        <f t="shared" si="85"/>
        <v>0.11860000000000026</v>
      </c>
      <c r="D765" s="2">
        <f t="shared" si="86"/>
        <v>2.28566</v>
      </c>
      <c r="E765" s="2">
        <f t="shared" si="88"/>
        <v>2.2474599999999998</v>
      </c>
      <c r="F765" s="2">
        <f t="shared" si="89"/>
        <v>2.2853450000000004</v>
      </c>
      <c r="G765" s="2">
        <f t="shared" si="91"/>
        <v>2.0791060000000003</v>
      </c>
      <c r="H765" s="2">
        <f t="shared" si="87"/>
        <v>1.9332115000000019</v>
      </c>
      <c r="I765" s="2">
        <f t="array" ref="I765">SUMPRODUCT(B749:B768, (ROW(B749:B768)-ROW(B749)+1)) / (20*21/2)</f>
        <v>2.2974861904761896</v>
      </c>
      <c r="J765" s="2">
        <f t="shared" si="90"/>
        <v>2.2365158750232292</v>
      </c>
      <c r="K765" s="2">
        <f t="shared" si="92"/>
        <v>2.1274461958445192</v>
      </c>
    </row>
    <row r="766" spans="1:11" ht="13.5" x14ac:dyDescent="0.25">
      <c r="A766" s="3">
        <f>TITRES_STAT!B769</f>
        <v>43118</v>
      </c>
      <c r="B766" s="17">
        <f>TITRES_STAT!D769</f>
        <v>2.3647</v>
      </c>
      <c r="C766" s="2">
        <f t="shared" si="85"/>
        <v>-1.980000000000004E-2</v>
      </c>
      <c r="D766" s="2">
        <f t="shared" si="86"/>
        <v>2.3040999999999996</v>
      </c>
      <c r="E766" s="2">
        <f t="shared" si="88"/>
        <v>2.26722</v>
      </c>
      <c r="F766" s="2">
        <f t="shared" si="89"/>
        <v>2.299175</v>
      </c>
      <c r="G766" s="2">
        <f t="shared" si="91"/>
        <v>2.0878000000000001</v>
      </c>
      <c r="H766" s="2">
        <f t="shared" si="87"/>
        <v>1.9361895000000018</v>
      </c>
      <c r="I766" s="2">
        <f t="array" ref="I766">SUMPRODUCT(B750:B769, (ROW(B750:B769)-ROW(B750)+1)) / (20*21/2)</f>
        <v>2.3001242857142854</v>
      </c>
      <c r="J766" s="2">
        <f t="shared" si="90"/>
        <v>2.2487238869257786</v>
      </c>
      <c r="K766" s="2">
        <f t="shared" si="92"/>
        <v>2.1367502665957145</v>
      </c>
    </row>
    <row r="767" spans="1:11" ht="13.5" x14ac:dyDescent="0.25">
      <c r="A767" s="3">
        <f>TITRES_STAT!B770</f>
        <v>43119</v>
      </c>
      <c r="B767" s="17">
        <f>TITRES_STAT!D770</f>
        <v>2.3449</v>
      </c>
      <c r="C767" s="2">
        <f t="shared" si="85"/>
        <v>-1.980000000000004E-2</v>
      </c>
      <c r="D767" s="2">
        <f t="shared" si="86"/>
        <v>2.32254</v>
      </c>
      <c r="E767" s="2">
        <f t="shared" si="88"/>
        <v>2.2850000000000001</v>
      </c>
      <c r="F767" s="2">
        <f t="shared" si="89"/>
        <v>2.3067500000000001</v>
      </c>
      <c r="G767" s="2">
        <f t="shared" si="91"/>
        <v>2.096098</v>
      </c>
      <c r="H767" s="2">
        <f t="shared" si="87"/>
        <v>1.9390685000000019</v>
      </c>
      <c r="I767" s="2">
        <f t="array" ref="I767">SUMPRODUCT(B751:B770, (ROW(B751:B770)-ROW(B751)+1)) / (20*21/2)</f>
        <v>2.304920476190476</v>
      </c>
      <c r="J767" s="2">
        <f t="shared" si="90"/>
        <v>2.2578835167423712</v>
      </c>
      <c r="K767" s="2">
        <f t="shared" si="92"/>
        <v>2.1449130012390198</v>
      </c>
    </row>
    <row r="768" spans="1:11" ht="13.5" x14ac:dyDescent="0.25">
      <c r="A768" s="3">
        <f>TITRES_STAT!B771</f>
        <v>43122</v>
      </c>
      <c r="B768" s="17">
        <f>TITRES_STAT!D771</f>
        <v>2.3515000000000001</v>
      </c>
      <c r="C768" s="2">
        <f t="shared" si="85"/>
        <v>6.6000000000001613E-3</v>
      </c>
      <c r="D768" s="2">
        <f t="shared" si="86"/>
        <v>2.3422999999999998</v>
      </c>
      <c r="E768" s="2">
        <f t="shared" si="88"/>
        <v>2.2981699999999998</v>
      </c>
      <c r="F768" s="2">
        <f t="shared" si="89"/>
        <v>2.3107000000000002</v>
      </c>
      <c r="G768" s="2">
        <f t="shared" si="91"/>
        <v>2.1045280000000002</v>
      </c>
      <c r="H768" s="2">
        <f t="shared" si="87"/>
        <v>1.9419805000000017</v>
      </c>
      <c r="I768" s="2">
        <f t="array" ref="I768">SUMPRODUCT(B752:B771, (ROW(B752:B771)-ROW(B752)+1)) / (20*21/2)</f>
        <v>2.3113504761904764</v>
      </c>
      <c r="J768" s="2">
        <f t="shared" si="90"/>
        <v>2.2667993722907167</v>
      </c>
      <c r="K768" s="2">
        <f t="shared" si="92"/>
        <v>2.1530144521708228</v>
      </c>
    </row>
    <row r="769" spans="1:11" ht="13.5" x14ac:dyDescent="0.25">
      <c r="A769" s="3">
        <f>TITRES_STAT!B772</f>
        <v>43123</v>
      </c>
      <c r="B769" s="17">
        <f>TITRES_STAT!D772</f>
        <v>2.3384</v>
      </c>
      <c r="C769" s="2">
        <f t="shared" si="85"/>
        <v>-1.3100000000000112E-2</v>
      </c>
      <c r="D769" s="2">
        <f t="shared" si="86"/>
        <v>2.3568000000000002</v>
      </c>
      <c r="E769" s="2">
        <f t="shared" si="88"/>
        <v>2.3080500000000002</v>
      </c>
      <c r="F769" s="2">
        <f t="shared" si="89"/>
        <v>2.3077400000000003</v>
      </c>
      <c r="G769" s="2">
        <f t="shared" si="91"/>
        <v>2.1124339999999999</v>
      </c>
      <c r="H769" s="2">
        <f t="shared" si="87"/>
        <v>1.9448270000000014</v>
      </c>
      <c r="I769" s="2">
        <f t="array" ref="I769">SUMPRODUCT(B753:B772, (ROW(B753:B772)-ROW(B753)+1)) / (20*21/2)</f>
        <v>2.3237104761904765</v>
      </c>
      <c r="J769" s="2">
        <f t="shared" si="90"/>
        <v>2.2736184796916006</v>
      </c>
      <c r="K769" s="2">
        <f t="shared" si="92"/>
        <v>2.1602844736543201</v>
      </c>
    </row>
    <row r="770" spans="1:11" ht="13.5" x14ac:dyDescent="0.25">
      <c r="A770" s="3">
        <f>TITRES_STAT!B773</f>
        <v>43124</v>
      </c>
      <c r="B770" s="17">
        <f>TITRES_STAT!D773</f>
        <v>2.3580999999999999</v>
      </c>
      <c r="C770" s="2">
        <f t="shared" si="85"/>
        <v>1.9699999999999829E-2</v>
      </c>
      <c r="D770" s="2">
        <f t="shared" si="86"/>
        <v>2.3515199999999998</v>
      </c>
      <c r="E770" s="2">
        <f t="shared" si="88"/>
        <v>2.3185899999999999</v>
      </c>
      <c r="F770" s="2">
        <f t="shared" si="89"/>
        <v>2.3037850000000004</v>
      </c>
      <c r="G770" s="2">
        <f t="shared" si="91"/>
        <v>2.1208640000000001</v>
      </c>
      <c r="H770" s="2">
        <f t="shared" si="87"/>
        <v>1.9477415000000016</v>
      </c>
      <c r="I770" s="2">
        <f t="array" ref="I770">SUMPRODUCT(B754:B773, (ROW(B754:B773)-ROW(B754)+1)) / (20*21/2)</f>
        <v>2.3355047619047622</v>
      </c>
      <c r="J770" s="2">
        <f t="shared" si="90"/>
        <v>2.2816643387685911</v>
      </c>
      <c r="K770" s="2">
        <f t="shared" si="92"/>
        <v>2.1680419452757191</v>
      </c>
    </row>
    <row r="771" spans="1:11" ht="13.5" x14ac:dyDescent="0.25">
      <c r="A771" s="3">
        <f>TITRES_STAT!B774</f>
        <v>43125</v>
      </c>
      <c r="B771" s="17">
        <f>TITRES_STAT!D774</f>
        <v>2.3713000000000002</v>
      </c>
      <c r="C771" s="2">
        <f t="shared" si="85"/>
        <v>1.3200000000000323E-2</v>
      </c>
      <c r="D771" s="2">
        <f t="shared" si="86"/>
        <v>2.35284</v>
      </c>
      <c r="E771" s="2">
        <f t="shared" si="88"/>
        <v>2.3284700000000003</v>
      </c>
      <c r="F771" s="2">
        <f t="shared" si="89"/>
        <v>2.3008200000000003</v>
      </c>
      <c r="G771" s="2">
        <f t="shared" si="91"/>
        <v>2.1295580000000003</v>
      </c>
      <c r="H771" s="2">
        <f t="shared" si="87"/>
        <v>1.9506910000000017</v>
      </c>
      <c r="I771" s="2">
        <f t="array" ref="I771">SUMPRODUCT(B755:B774, (ROW(B755:B774)-ROW(B755)+1)) / (20*21/2)</f>
        <v>2.3473619047619048</v>
      </c>
      <c r="J771" s="2">
        <f t="shared" si="90"/>
        <v>2.2902010684096776</v>
      </c>
      <c r="K771" s="2">
        <f t="shared" si="92"/>
        <v>2.1760128493825537</v>
      </c>
    </row>
    <row r="772" spans="1:11" ht="13.5" x14ac:dyDescent="0.25">
      <c r="A772" s="3">
        <f>TITRES_STAT!B775</f>
        <v>43126</v>
      </c>
      <c r="B772" s="17">
        <f>TITRES_STAT!D775</f>
        <v>2.4306000000000001</v>
      </c>
      <c r="C772" s="2">
        <f t="shared" ref="C772:C835" si="93">B772-B771</f>
        <v>5.9299999999999908E-2</v>
      </c>
      <c r="D772" s="2">
        <f t="shared" si="86"/>
        <v>2.36998</v>
      </c>
      <c r="E772" s="2">
        <f t="shared" si="88"/>
        <v>2.34626</v>
      </c>
      <c r="F772" s="2">
        <f t="shared" si="89"/>
        <v>2.30016</v>
      </c>
      <c r="G772" s="2">
        <f t="shared" si="91"/>
        <v>2.13957</v>
      </c>
      <c r="H772" s="2">
        <f t="shared" si="87"/>
        <v>1.9539060000000017</v>
      </c>
      <c r="I772" s="2">
        <f t="array" ref="I772">SUMPRODUCT(B756:B775, (ROW(B756:B775)-ROW(B756)+1)) / (20*21/2)</f>
        <v>2.3585919047619051</v>
      </c>
      <c r="J772" s="2">
        <f t="shared" si="90"/>
        <v>2.3035723952278038</v>
      </c>
      <c r="K772" s="2">
        <f t="shared" si="92"/>
        <v>2.185996659210689</v>
      </c>
    </row>
    <row r="773" spans="1:11" ht="13.5" x14ac:dyDescent="0.25">
      <c r="A773" s="3">
        <f>TITRES_STAT!B776</f>
        <v>43129</v>
      </c>
      <c r="B773" s="17">
        <f>TITRES_STAT!D776</f>
        <v>2.4239999999999999</v>
      </c>
      <c r="C773" s="2">
        <f t="shared" si="93"/>
        <v>-6.6000000000001613E-3</v>
      </c>
      <c r="D773" s="2">
        <f t="shared" si="86"/>
        <v>2.3844799999999999</v>
      </c>
      <c r="E773" s="2">
        <f t="shared" si="88"/>
        <v>2.3633899999999999</v>
      </c>
      <c r="F773" s="2">
        <f t="shared" si="89"/>
        <v>2.2994999999999997</v>
      </c>
      <c r="G773" s="2">
        <f t="shared" si="91"/>
        <v>2.1493180000000001</v>
      </c>
      <c r="H773" s="2">
        <f t="shared" si="87"/>
        <v>1.9571190000000018</v>
      </c>
      <c r="I773" s="2">
        <f t="array" ref="I773">SUMPRODUCT(B757:B776, (ROW(B757:B776)-ROW(B757)+1)) / (20*21/2)</f>
        <v>2.3777247619047621</v>
      </c>
      <c r="J773" s="2">
        <f t="shared" si="90"/>
        <v>2.3150416909203941</v>
      </c>
      <c r="K773" s="2">
        <f t="shared" si="92"/>
        <v>2.1953301235553679</v>
      </c>
    </row>
    <row r="774" spans="1:11" ht="13.5" x14ac:dyDescent="0.25">
      <c r="A774" s="3">
        <f>TITRES_STAT!B777</f>
        <v>43130</v>
      </c>
      <c r="B774" s="17">
        <f>TITRES_STAT!D777</f>
        <v>2.4239999999999999</v>
      </c>
      <c r="C774" s="2">
        <f t="shared" si="93"/>
        <v>0</v>
      </c>
      <c r="D774" s="2">
        <f t="shared" ref="D774:D837" si="94">AVERAGE(B770:B774)</f>
        <v>2.4015999999999997</v>
      </c>
      <c r="E774" s="2">
        <f t="shared" si="88"/>
        <v>2.3792</v>
      </c>
      <c r="F774" s="2">
        <f t="shared" si="89"/>
        <v>2.3060849999999999</v>
      </c>
      <c r="G774" s="2">
        <f t="shared" si="91"/>
        <v>2.159198</v>
      </c>
      <c r="H774" s="2">
        <f t="shared" si="87"/>
        <v>1.9603320000000017</v>
      </c>
      <c r="I774" s="2">
        <f t="array" ref="I774">SUMPRODUCT(B758:B777, (ROW(B758:B777)-ROW(B758)+1)) / (20*21/2)</f>
        <v>2.40397619047619</v>
      </c>
      <c r="J774" s="2">
        <f t="shared" si="90"/>
        <v>2.3254186727374995</v>
      </c>
      <c r="K774" s="2">
        <f t="shared" si="92"/>
        <v>2.2042975696904517</v>
      </c>
    </row>
    <row r="775" spans="1:11" ht="13.5" x14ac:dyDescent="0.25">
      <c r="A775" s="3">
        <f>TITRES_STAT!B778</f>
        <v>43131</v>
      </c>
      <c r="B775" s="17">
        <f>TITRES_STAT!D778</f>
        <v>2.4239999999999999</v>
      </c>
      <c r="C775" s="2">
        <f t="shared" si="93"/>
        <v>0</v>
      </c>
      <c r="D775" s="2">
        <f t="shared" si="94"/>
        <v>2.4147799999999995</v>
      </c>
      <c r="E775" s="2">
        <f t="shared" si="88"/>
        <v>2.3831499999999997</v>
      </c>
      <c r="F775" s="2">
        <f t="shared" si="89"/>
        <v>2.3153049999999995</v>
      </c>
      <c r="G775" s="2">
        <f t="shared" si="91"/>
        <v>2.1690780000000003</v>
      </c>
      <c r="H775" s="2">
        <f t="shared" si="87"/>
        <v>1.9634525000000014</v>
      </c>
      <c r="I775" s="2">
        <f t="array" ref="I775">SUMPRODUCT(B759:B778, (ROW(B759:B778)-ROW(B759)+1)) / (20*21/2)</f>
        <v>2.4249928571428572</v>
      </c>
      <c r="J775" s="2">
        <f t="shared" si="90"/>
        <v>2.3348073705720234</v>
      </c>
      <c r="K775" s="2">
        <f t="shared" si="92"/>
        <v>2.2129133512712182</v>
      </c>
    </row>
    <row r="776" spans="1:11" ht="13.5" x14ac:dyDescent="0.25">
      <c r="A776" s="3">
        <f>TITRES_STAT!B779</f>
        <v>43132</v>
      </c>
      <c r="B776" s="17">
        <f>TITRES_STAT!D779</f>
        <v>2.5162</v>
      </c>
      <c r="C776" s="2">
        <f t="shared" si="93"/>
        <v>9.220000000000006E-2</v>
      </c>
      <c r="D776" s="2">
        <f t="shared" si="94"/>
        <v>2.4437599999999997</v>
      </c>
      <c r="E776" s="2">
        <f t="shared" si="88"/>
        <v>2.3982999999999999</v>
      </c>
      <c r="F776" s="2">
        <f t="shared" si="89"/>
        <v>2.3327599999999995</v>
      </c>
      <c r="G776" s="2">
        <f t="shared" si="91"/>
        <v>2.1808019999999999</v>
      </c>
      <c r="H776" s="2">
        <f t="shared" si="87"/>
        <v>1.9670340000000013</v>
      </c>
      <c r="I776" s="2">
        <f t="array" ref="I776">SUMPRODUCT(B760:B779, (ROW(B760:B779)-ROW(B760)+1)) / (20*21/2)</f>
        <v>2.4436871428571427</v>
      </c>
      <c r="J776" s="2">
        <f t="shared" si="90"/>
        <v>2.3520828590889735</v>
      </c>
      <c r="K776" s="2">
        <f t="shared" si="92"/>
        <v>2.2248069453390138</v>
      </c>
    </row>
    <row r="777" spans="1:11" ht="13.5" x14ac:dyDescent="0.25">
      <c r="A777" s="3">
        <f>TITRES_STAT!B780</f>
        <v>43133</v>
      </c>
      <c r="B777" s="17">
        <f>TITRES_STAT!D780</f>
        <v>2.6084000000000001</v>
      </c>
      <c r="C777" s="2">
        <f t="shared" si="93"/>
        <v>9.220000000000006E-2</v>
      </c>
      <c r="D777" s="2">
        <f t="shared" si="94"/>
        <v>2.47932</v>
      </c>
      <c r="E777" s="2">
        <f t="shared" si="88"/>
        <v>2.4246500000000002</v>
      </c>
      <c r="F777" s="2">
        <f t="shared" si="89"/>
        <v>2.3548249999999999</v>
      </c>
      <c r="G777" s="2">
        <f t="shared" si="91"/>
        <v>2.1942379999999999</v>
      </c>
      <c r="H777" s="2">
        <f t="shared" si="87"/>
        <v>1.9711380000000012</v>
      </c>
      <c r="I777" s="2">
        <f t="array" ref="I777">SUMPRODUCT(B761:B780, (ROW(B761:B780)-ROW(B761)+1)) / (20*21/2)</f>
        <v>2.4589276190476195</v>
      </c>
      <c r="J777" s="2">
        <f t="shared" si="90"/>
        <v>2.3764940153662142</v>
      </c>
      <c r="K777" s="2">
        <f t="shared" si="92"/>
        <v>2.23984981022768</v>
      </c>
    </row>
    <row r="778" spans="1:11" ht="13.5" x14ac:dyDescent="0.25">
      <c r="A778" s="3">
        <f>TITRES_STAT!B781</f>
        <v>43136</v>
      </c>
      <c r="B778" s="17">
        <f>TITRES_STAT!D781</f>
        <v>2.5754999999999999</v>
      </c>
      <c r="C778" s="2">
        <f t="shared" si="93"/>
        <v>-3.2900000000000151E-2</v>
      </c>
      <c r="D778" s="2">
        <f t="shared" si="94"/>
        <v>2.50962</v>
      </c>
      <c r="E778" s="2">
        <f t="shared" si="88"/>
        <v>2.4470499999999999</v>
      </c>
      <c r="F778" s="2">
        <f t="shared" si="89"/>
        <v>2.3726099999999999</v>
      </c>
      <c r="G778" s="2">
        <f t="shared" si="91"/>
        <v>2.2070160000000003</v>
      </c>
      <c r="H778" s="2">
        <f t="shared" ref="H778:H841" si="95">AVERAGE(B579:B778)</f>
        <v>1.9750775000000009</v>
      </c>
      <c r="I778" s="2">
        <f t="array" ref="I778">SUMPRODUCT(B762:B781, (ROW(B762:B781)-ROW(B762)+1)) / (20*21/2)</f>
        <v>2.4758995238095243</v>
      </c>
      <c r="J778" s="2">
        <f t="shared" si="90"/>
        <v>2.3954469662837172</v>
      </c>
      <c r="K778" s="2">
        <f t="shared" si="92"/>
        <v>2.2530125627677711</v>
      </c>
    </row>
    <row r="779" spans="1:11" ht="13.5" x14ac:dyDescent="0.25">
      <c r="A779" s="3">
        <f>TITRES_STAT!B782</f>
        <v>43137</v>
      </c>
      <c r="B779" s="17">
        <f>TITRES_STAT!D782</f>
        <v>2.5689000000000002</v>
      </c>
      <c r="C779" s="2">
        <f t="shared" si="93"/>
        <v>-6.5999999999997172E-3</v>
      </c>
      <c r="D779" s="2">
        <f t="shared" si="94"/>
        <v>2.5386000000000002</v>
      </c>
      <c r="E779" s="2">
        <f t="shared" si="88"/>
        <v>2.4701</v>
      </c>
      <c r="F779" s="2">
        <f t="shared" si="89"/>
        <v>2.3890750000000001</v>
      </c>
      <c r="G779" s="2">
        <f t="shared" si="91"/>
        <v>2.219662</v>
      </c>
      <c r="H779" s="2">
        <f t="shared" si="95"/>
        <v>1.9788915000000009</v>
      </c>
      <c r="I779" s="2">
        <f t="array" ref="I779">SUMPRODUCT(B763:B782, (ROW(B763:B782)-ROW(B763)+1)) / (20*21/2)</f>
        <v>2.4863780952380949</v>
      </c>
      <c r="J779" s="2">
        <f t="shared" si="90"/>
        <v>2.4119663028281249</v>
      </c>
      <c r="K779" s="2">
        <f t="shared" si="92"/>
        <v>2.265400305404329</v>
      </c>
    </row>
    <row r="780" spans="1:11" ht="13.5" x14ac:dyDescent="0.25">
      <c r="A780" s="3">
        <f>TITRES_STAT!B783</f>
        <v>43138</v>
      </c>
      <c r="B780" s="17">
        <f>TITRES_STAT!D783</f>
        <v>2.5491000000000001</v>
      </c>
      <c r="C780" s="2">
        <f t="shared" si="93"/>
        <v>-1.980000000000004E-2</v>
      </c>
      <c r="D780" s="2">
        <f t="shared" si="94"/>
        <v>2.5636200000000002</v>
      </c>
      <c r="E780" s="2">
        <f t="shared" ref="E780:E843" si="96">AVERAGE(B771:B780)</f>
        <v>2.4891999999999999</v>
      </c>
      <c r="F780" s="2">
        <f t="shared" si="89"/>
        <v>2.4038949999999999</v>
      </c>
      <c r="G780" s="2">
        <f t="shared" si="91"/>
        <v>2.2317820000000004</v>
      </c>
      <c r="H780" s="2">
        <f t="shared" si="95"/>
        <v>1.9825760000000008</v>
      </c>
      <c r="I780" s="2">
        <f t="array" ref="I780">SUMPRODUCT(B764:B783, (ROW(B764:B783)-ROW(B764)+1)) / (20*21/2)</f>
        <v>2.4993009523809526</v>
      </c>
      <c r="J780" s="2">
        <f t="shared" si="90"/>
        <v>2.4250266549397317</v>
      </c>
      <c r="K780" s="2">
        <f t="shared" si="92"/>
        <v>2.2765257836237671</v>
      </c>
    </row>
    <row r="781" spans="1:11" ht="13.5" x14ac:dyDescent="0.25">
      <c r="A781" s="3">
        <f>TITRES_STAT!B784</f>
        <v>43139</v>
      </c>
      <c r="B781" s="17">
        <f>TITRES_STAT!D784</f>
        <v>2.5821000000000001</v>
      </c>
      <c r="C781" s="2">
        <f t="shared" si="93"/>
        <v>3.2999999999999918E-2</v>
      </c>
      <c r="D781" s="2">
        <f t="shared" si="94"/>
        <v>2.5768</v>
      </c>
      <c r="E781" s="2">
        <f t="shared" si="96"/>
        <v>2.5102799999999994</v>
      </c>
      <c r="F781" s="2">
        <f t="shared" si="89"/>
        <v>2.4193749999999996</v>
      </c>
      <c r="G781" s="2">
        <f t="shared" si="91"/>
        <v>2.2445620000000002</v>
      </c>
      <c r="H781" s="2">
        <f t="shared" si="95"/>
        <v>1.9864255000000011</v>
      </c>
      <c r="I781" s="2">
        <f t="array" ref="I781">SUMPRODUCT(B765:B784, (ROW(B765:B784)-ROW(B765)+1)) / (20*21/2)</f>
        <v>2.507584761904762</v>
      </c>
      <c r="J781" s="2">
        <f t="shared" si="90"/>
        <v>2.4399860211359474</v>
      </c>
      <c r="K781" s="2">
        <f t="shared" si="92"/>
        <v>2.2885090862267568</v>
      </c>
    </row>
    <row r="782" spans="1:11" ht="13.5" x14ac:dyDescent="0.25">
      <c r="A782" s="3">
        <f>TITRES_STAT!B785</f>
        <v>43140</v>
      </c>
      <c r="B782" s="17">
        <f>TITRES_STAT!D785</f>
        <v>2.5293999999999999</v>
      </c>
      <c r="C782" s="2">
        <f t="shared" si="93"/>
        <v>-5.2700000000000191E-2</v>
      </c>
      <c r="D782" s="2">
        <f t="shared" si="94"/>
        <v>2.5609999999999999</v>
      </c>
      <c r="E782" s="2">
        <f t="shared" si="96"/>
        <v>2.5201599999999997</v>
      </c>
      <c r="F782" s="2">
        <f t="shared" si="89"/>
        <v>2.4332099999999999</v>
      </c>
      <c r="G782" s="2">
        <f t="shared" si="91"/>
        <v>2.2562880000000001</v>
      </c>
      <c r="H782" s="2">
        <f t="shared" si="95"/>
        <v>1.9900115000000012</v>
      </c>
      <c r="I782" s="2">
        <f t="array" ref="I782">SUMPRODUCT(B766:B785, (ROW(B766:B785)-ROW(B766)+1)) / (20*21/2)</f>
        <v>2.5139538095238096</v>
      </c>
      <c r="J782" s="2">
        <f t="shared" si="90"/>
        <v>2.4485016381706193</v>
      </c>
      <c r="K782" s="2">
        <f t="shared" si="92"/>
        <v>2.297955788727668</v>
      </c>
    </row>
    <row r="783" spans="1:11" ht="13.5" x14ac:dyDescent="0.25">
      <c r="A783" s="3">
        <f>TITRES_STAT!B786</f>
        <v>43143</v>
      </c>
      <c r="B783" s="17">
        <f>TITRES_STAT!D786</f>
        <v>2.5689000000000002</v>
      </c>
      <c r="C783" s="2">
        <f t="shared" si="93"/>
        <v>3.9500000000000313E-2</v>
      </c>
      <c r="D783" s="2">
        <f t="shared" si="94"/>
        <v>2.5596800000000002</v>
      </c>
      <c r="E783" s="2">
        <f t="shared" si="96"/>
        <v>2.5346500000000001</v>
      </c>
      <c r="F783" s="2">
        <f t="shared" si="89"/>
        <v>2.44902</v>
      </c>
      <c r="G783" s="2">
        <f t="shared" si="91"/>
        <v>2.2688039999999998</v>
      </c>
      <c r="H783" s="2">
        <f t="shared" si="95"/>
        <v>1.993856500000001</v>
      </c>
      <c r="I783" s="2">
        <f t="array" ref="I783">SUMPRODUCT(B767:B786, (ROW(B767:B786)-ROW(B767)+1)) / (20*21/2)</f>
        <v>2.51461380952381</v>
      </c>
      <c r="J783" s="2">
        <f t="shared" si="90"/>
        <v>2.4599681488210363</v>
      </c>
      <c r="K783" s="2">
        <f t="shared" si="92"/>
        <v>2.3085810519148184</v>
      </c>
    </row>
    <row r="784" spans="1:11" ht="13.5" x14ac:dyDescent="0.25">
      <c r="A784" s="3">
        <f>TITRES_STAT!B787</f>
        <v>43144</v>
      </c>
      <c r="B784" s="17">
        <f>TITRES_STAT!D787</f>
        <v>2.536</v>
      </c>
      <c r="C784" s="2">
        <f t="shared" si="93"/>
        <v>-3.2900000000000151E-2</v>
      </c>
      <c r="D784" s="2">
        <f t="shared" si="94"/>
        <v>2.5530999999999997</v>
      </c>
      <c r="E784" s="2">
        <f t="shared" si="96"/>
        <v>2.5458500000000002</v>
      </c>
      <c r="F784" s="2">
        <f t="shared" si="89"/>
        <v>2.4625250000000003</v>
      </c>
      <c r="G784" s="2">
        <f t="shared" si="91"/>
        <v>2.280662</v>
      </c>
      <c r="H784" s="2">
        <f t="shared" si="95"/>
        <v>1.9975060000000011</v>
      </c>
      <c r="I784" s="2">
        <f t="array" ref="I784">SUMPRODUCT(B768:B787, (ROW(B768:B787)-ROW(B768)+1)) / (20*21/2)</f>
        <v>2.5166166666666667</v>
      </c>
      <c r="J784" s="2">
        <f t="shared" si="90"/>
        <v>2.4672092775047472</v>
      </c>
      <c r="K784" s="2">
        <f t="shared" si="92"/>
        <v>2.3174994420358059</v>
      </c>
    </row>
    <row r="785" spans="1:11" ht="13.5" x14ac:dyDescent="0.25">
      <c r="A785" s="3">
        <f>TITRES_STAT!B788</f>
        <v>43145</v>
      </c>
      <c r="B785" s="17">
        <f>TITRES_STAT!D788</f>
        <v>2.5293999999999999</v>
      </c>
      <c r="C785" s="2">
        <f t="shared" si="93"/>
        <v>-6.6000000000001613E-3</v>
      </c>
      <c r="D785" s="2">
        <f t="shared" si="94"/>
        <v>2.5491599999999996</v>
      </c>
      <c r="E785" s="2">
        <f t="shared" si="96"/>
        <v>2.5563899999999999</v>
      </c>
      <c r="F785" s="2">
        <f t="shared" si="89"/>
        <v>2.46977</v>
      </c>
      <c r="G785" s="2">
        <f t="shared" si="91"/>
        <v>2.2925179999999998</v>
      </c>
      <c r="H785" s="2">
        <f t="shared" si="95"/>
        <v>2.0010920000000012</v>
      </c>
      <c r="I785" s="2">
        <f t="array" ref="I785">SUMPRODUCT(B769:B788, (ROW(B769:B788)-ROW(B769)+1)) / (20*21/2)</f>
        <v>2.5185266666666668</v>
      </c>
      <c r="J785" s="2">
        <f t="shared" si="90"/>
        <v>2.4731322034566761</v>
      </c>
      <c r="K785" s="2">
        <f t="shared" si="92"/>
        <v>2.3258092678383231</v>
      </c>
    </row>
    <row r="786" spans="1:11" ht="13.5" x14ac:dyDescent="0.25">
      <c r="A786" s="3">
        <f>TITRES_STAT!B789</f>
        <v>43146</v>
      </c>
      <c r="B786" s="17">
        <f>TITRES_STAT!D789</f>
        <v>2.4767000000000001</v>
      </c>
      <c r="C786" s="2">
        <f t="shared" si="93"/>
        <v>-5.2699999999999747E-2</v>
      </c>
      <c r="D786" s="2">
        <f t="shared" si="94"/>
        <v>2.5280800000000001</v>
      </c>
      <c r="E786" s="2">
        <f t="shared" si="96"/>
        <v>2.5524399999999998</v>
      </c>
      <c r="F786" s="2">
        <f t="shared" si="89"/>
        <v>2.4753700000000003</v>
      </c>
      <c r="G786" s="2">
        <f t="shared" si="91"/>
        <v>2.3031900000000003</v>
      </c>
      <c r="H786" s="2">
        <f t="shared" si="95"/>
        <v>2.0043835000000012</v>
      </c>
      <c r="I786" s="2">
        <f t="array" ref="I786">SUMPRODUCT(B770:B789, (ROW(B770:B789)-ROW(B770)+1)) / (20*21/2)</f>
        <v>2.5178390476190478</v>
      </c>
      <c r="J786" s="2">
        <f t="shared" si="90"/>
        <v>2.4734719936036593</v>
      </c>
      <c r="K786" s="2">
        <f t="shared" si="92"/>
        <v>2.3317265514525065</v>
      </c>
    </row>
    <row r="787" spans="1:11" ht="13.5" x14ac:dyDescent="0.25">
      <c r="A787" s="3">
        <f>TITRES_STAT!B790</f>
        <v>43147</v>
      </c>
      <c r="B787" s="17">
        <f>TITRES_STAT!D790</f>
        <v>2.4964</v>
      </c>
      <c r="C787" s="2">
        <f t="shared" si="93"/>
        <v>1.9699999999999829E-2</v>
      </c>
      <c r="D787" s="2">
        <f t="shared" si="94"/>
        <v>2.5214799999999999</v>
      </c>
      <c r="E787" s="2">
        <f t="shared" si="96"/>
        <v>2.5412400000000002</v>
      </c>
      <c r="F787" s="2">
        <f t="shared" si="89"/>
        <v>2.4829450000000004</v>
      </c>
      <c r="G787" s="2">
        <f t="shared" si="91"/>
        <v>2.3142559999999999</v>
      </c>
      <c r="H787" s="2">
        <f t="shared" si="95"/>
        <v>2.007619500000001</v>
      </c>
      <c r="I787" s="2">
        <f t="array" ref="I787">SUMPRODUCT(B771:B790, (ROW(B771:B790)-ROW(B771)+1)) / (20*21/2)</f>
        <v>2.51709</v>
      </c>
      <c r="J787" s="2">
        <f t="shared" si="90"/>
        <v>2.4756556132604537</v>
      </c>
      <c r="K787" s="2">
        <f t="shared" si="92"/>
        <v>2.3381843337484867</v>
      </c>
    </row>
    <row r="788" spans="1:11" ht="13.5" x14ac:dyDescent="0.25">
      <c r="A788" s="3">
        <f>TITRES_STAT!B791</f>
        <v>43150</v>
      </c>
      <c r="B788" s="17">
        <f>TITRES_STAT!D791</f>
        <v>2.5030000000000001</v>
      </c>
      <c r="C788" s="2">
        <f t="shared" si="93"/>
        <v>6.6000000000001613E-3</v>
      </c>
      <c r="D788" s="2">
        <f t="shared" si="94"/>
        <v>2.5083000000000002</v>
      </c>
      <c r="E788" s="2">
        <f t="shared" si="96"/>
        <v>2.5339900000000002</v>
      </c>
      <c r="F788" s="2">
        <f t="shared" ref="F788:F851" si="97">AVERAGE(B769:B788)</f>
        <v>2.4905200000000005</v>
      </c>
      <c r="G788" s="2">
        <f t="shared" si="91"/>
        <v>2.3254540000000001</v>
      </c>
      <c r="H788" s="2">
        <f t="shared" si="95"/>
        <v>2.0107960000000009</v>
      </c>
      <c r="I788" s="2">
        <f t="array" ref="I788">SUMPRODUCT(B772:B791, (ROW(B772:B791)-ROW(B772)+1)) / (20*21/2)</f>
        <v>2.5163323809523814</v>
      </c>
      <c r="J788" s="2">
        <f t="shared" si="90"/>
        <v>2.478259840568982</v>
      </c>
      <c r="K788" s="2">
        <f t="shared" si="92"/>
        <v>2.3446476932093301</v>
      </c>
    </row>
    <row r="789" spans="1:11" ht="13.5" x14ac:dyDescent="0.25">
      <c r="A789" s="3">
        <f>TITRES_STAT!B792</f>
        <v>43151</v>
      </c>
      <c r="B789" s="17">
        <f>TITRES_STAT!D792</f>
        <v>2.4832999999999998</v>
      </c>
      <c r="C789" s="2">
        <f t="shared" si="93"/>
        <v>-1.9700000000000273E-2</v>
      </c>
      <c r="D789" s="2">
        <f t="shared" si="94"/>
        <v>2.49776</v>
      </c>
      <c r="E789" s="2">
        <f t="shared" si="96"/>
        <v>2.5254300000000001</v>
      </c>
      <c r="F789" s="2">
        <f t="shared" si="97"/>
        <v>2.4977650000000002</v>
      </c>
      <c r="G789" s="2">
        <f t="shared" si="91"/>
        <v>2.3363879999999999</v>
      </c>
      <c r="H789" s="2">
        <f t="shared" si="95"/>
        <v>2.013935500000001</v>
      </c>
      <c r="I789" s="2">
        <f t="array" ref="I789">SUMPRODUCT(B773:B792, (ROW(B773:B792)-ROW(B773)+1)) / (20*21/2)</f>
        <v>2.5137314285714285</v>
      </c>
      <c r="J789" s="2">
        <f t="shared" ref="J789:J852" si="98">$J$4*B789+J788*(1-$J$4)</f>
        <v>2.4787398557528886</v>
      </c>
      <c r="K789" s="2">
        <f t="shared" si="92"/>
        <v>2.3500850385736705</v>
      </c>
    </row>
    <row r="790" spans="1:11" ht="13.5" x14ac:dyDescent="0.25">
      <c r="A790" s="3">
        <f>TITRES_STAT!B793</f>
        <v>43152</v>
      </c>
      <c r="B790" s="17">
        <f>TITRES_STAT!D793</f>
        <v>2.4899</v>
      </c>
      <c r="C790" s="2">
        <f t="shared" si="93"/>
        <v>6.6000000000001613E-3</v>
      </c>
      <c r="D790" s="2">
        <f t="shared" si="94"/>
        <v>2.4898600000000002</v>
      </c>
      <c r="E790" s="2">
        <f t="shared" si="96"/>
        <v>2.5195099999999999</v>
      </c>
      <c r="F790" s="2">
        <f t="shared" si="97"/>
        <v>2.5043550000000003</v>
      </c>
      <c r="G790" s="2">
        <f t="shared" si="91"/>
        <v>2.3474540000000004</v>
      </c>
      <c r="H790" s="2">
        <f t="shared" si="95"/>
        <v>2.0171390000000007</v>
      </c>
      <c r="I790" s="2">
        <f t="array" ref="I790">SUMPRODUCT(B774:B793, (ROW(B774:B793)-ROW(B774)+1)) / (20*21/2)</f>
        <v>2.5152700000000001</v>
      </c>
      <c r="J790" s="2">
        <f t="shared" si="98"/>
        <v>2.479802726633566</v>
      </c>
      <c r="K790" s="2">
        <f t="shared" si="92"/>
        <v>2.3555679782374481</v>
      </c>
    </row>
    <row r="791" spans="1:11" ht="13.5" x14ac:dyDescent="0.25">
      <c r="A791" s="3">
        <f>TITRES_STAT!B794</f>
        <v>43153</v>
      </c>
      <c r="B791" s="17">
        <f>TITRES_STAT!D794</f>
        <v>2.4964</v>
      </c>
      <c r="C791" s="2">
        <f t="shared" si="93"/>
        <v>6.4999999999999503E-3</v>
      </c>
      <c r="D791" s="2">
        <f t="shared" si="94"/>
        <v>2.4937999999999998</v>
      </c>
      <c r="E791" s="2">
        <f t="shared" si="96"/>
        <v>2.5109400000000002</v>
      </c>
      <c r="F791" s="2">
        <f t="shared" si="97"/>
        <v>2.5106099999999998</v>
      </c>
      <c r="G791" s="2">
        <f t="shared" si="91"/>
        <v>2.3590459999999998</v>
      </c>
      <c r="H791" s="2">
        <f t="shared" si="95"/>
        <v>2.0204365000000006</v>
      </c>
      <c r="I791" s="2">
        <f t="array" ref="I791">SUMPRODUCT(B775:B794, (ROW(B775:B794)-ROW(B775)+1)) / (20*21/2)</f>
        <v>2.5213257142857142</v>
      </c>
      <c r="J791" s="2">
        <f t="shared" si="98"/>
        <v>2.4813834193351312</v>
      </c>
      <c r="K791" s="2">
        <f t="shared" si="92"/>
        <v>2.3610908026202932</v>
      </c>
    </row>
    <row r="792" spans="1:11" ht="13.5" x14ac:dyDescent="0.25">
      <c r="A792" s="3">
        <f>TITRES_STAT!B795</f>
        <v>43154</v>
      </c>
      <c r="B792" s="17">
        <f>TITRES_STAT!D795</f>
        <v>2.4832999999999998</v>
      </c>
      <c r="C792" s="2">
        <f t="shared" si="93"/>
        <v>-1.3100000000000112E-2</v>
      </c>
      <c r="D792" s="2">
        <f t="shared" si="94"/>
        <v>2.4911799999999999</v>
      </c>
      <c r="E792" s="2">
        <f t="shared" si="96"/>
        <v>2.5063299999999997</v>
      </c>
      <c r="F792" s="2">
        <f t="shared" si="97"/>
        <v>2.5132450000000004</v>
      </c>
      <c r="G792" s="2">
        <f t="shared" si="91"/>
        <v>2.36985</v>
      </c>
      <c r="H792" s="2">
        <f t="shared" si="95"/>
        <v>2.0236995000000007</v>
      </c>
      <c r="I792" s="2">
        <f t="array" ref="I792">SUMPRODUCT(B776:B795, (ROW(B776:B795)-ROW(B776)+1)) / (20*21/2)</f>
        <v>2.5247428571428565</v>
      </c>
      <c r="J792" s="2">
        <f t="shared" si="98"/>
        <v>2.4815659508270236</v>
      </c>
      <c r="K792" s="2">
        <f t="shared" si="92"/>
        <v>2.3658833201645959</v>
      </c>
    </row>
    <row r="793" spans="1:11" ht="13.5" x14ac:dyDescent="0.25">
      <c r="A793" s="3">
        <f>TITRES_STAT!B796</f>
        <v>43157</v>
      </c>
      <c r="B793" s="17">
        <f>TITRES_STAT!D796</f>
        <v>2.5293999999999999</v>
      </c>
      <c r="C793" s="2">
        <f t="shared" si="93"/>
        <v>4.610000000000003E-2</v>
      </c>
      <c r="D793" s="2">
        <f t="shared" si="94"/>
        <v>2.4964599999999999</v>
      </c>
      <c r="E793" s="2">
        <f t="shared" si="96"/>
        <v>2.50238</v>
      </c>
      <c r="F793" s="2">
        <f t="shared" si="97"/>
        <v>2.5185149999999998</v>
      </c>
      <c r="G793" s="2">
        <f t="shared" si="91"/>
        <v>2.3815759999999999</v>
      </c>
      <c r="H793" s="2">
        <f t="shared" si="95"/>
        <v>2.0272545000000011</v>
      </c>
      <c r="I793" s="2">
        <f t="array" ref="I793">SUMPRODUCT(B777:B796, (ROW(B777:B796)-ROW(B777)+1)) / (20*21/2)</f>
        <v>2.525625238095238</v>
      </c>
      <c r="J793" s="2">
        <f t="shared" si="98"/>
        <v>2.4861215745577834</v>
      </c>
      <c r="K793" s="2">
        <f t="shared" si="92"/>
        <v>2.3722957389816703</v>
      </c>
    </row>
    <row r="794" spans="1:11" ht="13.5" x14ac:dyDescent="0.25">
      <c r="A794" s="3">
        <f>TITRES_STAT!B797</f>
        <v>43158</v>
      </c>
      <c r="B794" s="17">
        <f>TITRES_STAT!D797</f>
        <v>2.5821000000000001</v>
      </c>
      <c r="C794" s="2">
        <f t="shared" si="93"/>
        <v>5.2700000000000191E-2</v>
      </c>
      <c r="D794" s="2">
        <f t="shared" si="94"/>
        <v>2.5162199999999997</v>
      </c>
      <c r="E794" s="2">
        <f t="shared" si="96"/>
        <v>2.5069900000000001</v>
      </c>
      <c r="F794" s="2">
        <f t="shared" si="97"/>
        <v>2.5264199999999999</v>
      </c>
      <c r="G794" s="2">
        <f t="shared" si="91"/>
        <v>2.3934319999999998</v>
      </c>
      <c r="H794" s="2">
        <f t="shared" si="95"/>
        <v>2.0309495000000011</v>
      </c>
      <c r="I794" s="2">
        <f t="array" ref="I794">SUMPRODUCT(B778:B797, (ROW(B778:B797)-ROW(B778)+1)) / (20*21/2)</f>
        <v>2.5251247619047614</v>
      </c>
      <c r="J794" s="2">
        <f t="shared" si="98"/>
        <v>2.4952623769808513</v>
      </c>
      <c r="K794" s="2">
        <f t="shared" si="92"/>
        <v>2.3805233570608206</v>
      </c>
    </row>
    <row r="795" spans="1:11" ht="13.5" x14ac:dyDescent="0.25">
      <c r="A795" s="3">
        <f>TITRES_STAT!B798</f>
        <v>43159</v>
      </c>
      <c r="B795" s="17">
        <f>TITRES_STAT!D798</f>
        <v>2.5623</v>
      </c>
      <c r="C795" s="2">
        <f t="shared" si="93"/>
        <v>-1.980000000000004E-2</v>
      </c>
      <c r="D795" s="2">
        <f t="shared" si="94"/>
        <v>2.5306999999999999</v>
      </c>
      <c r="E795" s="2">
        <f t="shared" si="96"/>
        <v>2.5102800000000003</v>
      </c>
      <c r="F795" s="2">
        <f t="shared" si="97"/>
        <v>2.5333350000000001</v>
      </c>
      <c r="G795" s="2">
        <f t="shared" si="91"/>
        <v>2.404102</v>
      </c>
      <c r="H795" s="2">
        <f t="shared" si="95"/>
        <v>2.0345150000000007</v>
      </c>
      <c r="I795" s="2">
        <f t="array" ref="I795">SUMPRODUCT(B779:B798, (ROW(B779:B798)-ROW(B779)+1)) / (20*21/2)</f>
        <v>2.5256290476190477</v>
      </c>
      <c r="J795" s="2">
        <f t="shared" si="98"/>
        <v>2.5016469125064842</v>
      </c>
      <c r="K795" s="2">
        <f t="shared" si="92"/>
        <v>2.3876518528623567</v>
      </c>
    </row>
    <row r="796" spans="1:11" ht="13.5" x14ac:dyDescent="0.25">
      <c r="A796" s="3">
        <f>TITRES_STAT!B799</f>
        <v>43160</v>
      </c>
      <c r="B796" s="17">
        <f>TITRES_STAT!D799</f>
        <v>2.5426000000000002</v>
      </c>
      <c r="C796" s="2">
        <f t="shared" si="93"/>
        <v>-1.9699999999999829E-2</v>
      </c>
      <c r="D796" s="2">
        <f t="shared" si="94"/>
        <v>2.5399400000000001</v>
      </c>
      <c r="E796" s="2">
        <f t="shared" si="96"/>
        <v>2.5168699999999999</v>
      </c>
      <c r="F796" s="2">
        <f t="shared" si="97"/>
        <v>2.5346549999999999</v>
      </c>
      <c r="G796" s="2">
        <f t="shared" si="91"/>
        <v>2.4131919999999996</v>
      </c>
      <c r="H796" s="2">
        <f t="shared" si="95"/>
        <v>2.0380125000000007</v>
      </c>
      <c r="I796" s="2">
        <f t="array" ref="I796">SUMPRODUCT(B780:B799, (ROW(B780:B799)-ROW(B780)+1)) / (20*21/2)</f>
        <v>2.5294547619047623</v>
      </c>
      <c r="J796" s="2">
        <f t="shared" si="98"/>
        <v>2.5055472065534858</v>
      </c>
      <c r="K796" s="2">
        <f t="shared" si="92"/>
        <v>2.3937282507893234</v>
      </c>
    </row>
    <row r="797" spans="1:11" ht="13.5" x14ac:dyDescent="0.25">
      <c r="A797" s="3">
        <f>TITRES_STAT!B800</f>
        <v>43161</v>
      </c>
      <c r="B797" s="17">
        <f>TITRES_STAT!D800</f>
        <v>2.5293999999999999</v>
      </c>
      <c r="C797" s="2">
        <f t="shared" si="93"/>
        <v>-1.3200000000000323E-2</v>
      </c>
      <c r="D797" s="2">
        <f t="shared" si="94"/>
        <v>2.5491599999999996</v>
      </c>
      <c r="E797" s="2">
        <f t="shared" si="96"/>
        <v>2.5201699999999998</v>
      </c>
      <c r="F797" s="2">
        <f t="shared" si="97"/>
        <v>2.5307050000000002</v>
      </c>
      <c r="G797" s="2">
        <f t="shared" si="91"/>
        <v>2.4199119999999992</v>
      </c>
      <c r="H797" s="2">
        <f t="shared" si="95"/>
        <v>2.0414440000000007</v>
      </c>
      <c r="I797" s="2">
        <f t="array" ref="I797">SUMPRODUCT(B781:B800, (ROW(B781:B800)-ROW(B781)+1)) / (20*21/2)</f>
        <v>2.5332804761904764</v>
      </c>
      <c r="J797" s="2">
        <f t="shared" si="98"/>
        <v>2.5078189011674397</v>
      </c>
      <c r="K797" s="2">
        <f t="shared" si="92"/>
        <v>2.3990487115426831</v>
      </c>
    </row>
    <row r="798" spans="1:11" ht="13.5" x14ac:dyDescent="0.25">
      <c r="A798" s="3">
        <f>TITRES_STAT!B801</f>
        <v>43164</v>
      </c>
      <c r="B798" s="17">
        <f>TITRES_STAT!D801</f>
        <v>2.536</v>
      </c>
      <c r="C798" s="2">
        <f t="shared" si="93"/>
        <v>6.6000000000001613E-3</v>
      </c>
      <c r="D798" s="2">
        <f t="shared" si="94"/>
        <v>2.5504799999999999</v>
      </c>
      <c r="E798" s="2">
        <f t="shared" si="96"/>
        <v>2.5234700000000001</v>
      </c>
      <c r="F798" s="2">
        <f t="shared" si="97"/>
        <v>2.5287300000000004</v>
      </c>
      <c r="G798" s="2">
        <f t="shared" si="91"/>
        <v>2.4251819999999995</v>
      </c>
      <c r="H798" s="2">
        <f t="shared" si="95"/>
        <v>2.0448780000000006</v>
      </c>
      <c r="I798" s="2">
        <f t="array" ref="I798">SUMPRODUCT(B782:B801, (ROW(B782:B801)-ROW(B782)+1)) / (20*21/2)</f>
        <v>2.5370119047619051</v>
      </c>
      <c r="J798" s="2">
        <f t="shared" si="98"/>
        <v>2.5105028153419693</v>
      </c>
      <c r="K798" s="2">
        <f t="shared" si="92"/>
        <v>2.404419350305715</v>
      </c>
    </row>
    <row r="799" spans="1:11" ht="13.5" x14ac:dyDescent="0.25">
      <c r="A799" s="3">
        <f>TITRES_STAT!B802</f>
        <v>43165</v>
      </c>
      <c r="B799" s="17">
        <f>TITRES_STAT!D802</f>
        <v>2.5689000000000002</v>
      </c>
      <c r="C799" s="2">
        <f t="shared" si="93"/>
        <v>3.2900000000000151E-2</v>
      </c>
      <c r="D799" s="2">
        <f t="shared" si="94"/>
        <v>2.5478399999999999</v>
      </c>
      <c r="E799" s="2">
        <f t="shared" si="96"/>
        <v>2.5320299999999998</v>
      </c>
      <c r="F799" s="2">
        <f t="shared" si="97"/>
        <v>2.5287300000000004</v>
      </c>
      <c r="G799" s="2">
        <f t="shared" si="91"/>
        <v>2.4286079999999992</v>
      </c>
      <c r="H799" s="2">
        <f t="shared" si="95"/>
        <v>2.0485690000000001</v>
      </c>
      <c r="I799" s="2">
        <f t="array" ref="I799">SUMPRODUCT(B783:B802, (ROW(B783:B802)-ROW(B783)+1)) / (20*21/2)</f>
        <v>2.5414347619047621</v>
      </c>
      <c r="J799" s="2">
        <f t="shared" si="98"/>
        <v>2.5160644519760673</v>
      </c>
      <c r="K799" s="2">
        <f t="shared" si="92"/>
        <v>2.4108695718623534</v>
      </c>
    </row>
    <row r="800" spans="1:11" ht="13.5" x14ac:dyDescent="0.25">
      <c r="A800" s="3">
        <f>TITRES_STAT!B803</f>
        <v>43166</v>
      </c>
      <c r="B800" s="17">
        <f>TITRES_STAT!D803</f>
        <v>2.5689000000000002</v>
      </c>
      <c r="C800" s="2">
        <f t="shared" si="93"/>
        <v>0</v>
      </c>
      <c r="D800" s="2">
        <f t="shared" si="94"/>
        <v>2.5491599999999996</v>
      </c>
      <c r="E800" s="2">
        <f t="shared" si="96"/>
        <v>2.53993</v>
      </c>
      <c r="F800" s="2">
        <f t="shared" si="97"/>
        <v>2.5297200000000002</v>
      </c>
      <c r="G800" s="2">
        <f t="shared" si="91"/>
        <v>2.4312419999999988</v>
      </c>
      <c r="H800" s="2">
        <f t="shared" si="95"/>
        <v>2.0522290000000001</v>
      </c>
      <c r="I800" s="2">
        <f t="array" ref="I800">SUMPRODUCT(B784:B803, (ROW(B784:B803)-ROW(B784)+1)) / (20*21/2)</f>
        <v>2.5450095238095245</v>
      </c>
      <c r="J800" s="2">
        <f t="shared" si="98"/>
        <v>2.5210964089307275</v>
      </c>
      <c r="K800" s="2">
        <f t="shared" si="92"/>
        <v>2.4170668435540259</v>
      </c>
    </row>
    <row r="801" spans="1:11" ht="13.5" x14ac:dyDescent="0.25">
      <c r="A801" s="3">
        <f>TITRES_STAT!B804</f>
        <v>43167</v>
      </c>
      <c r="B801" s="17">
        <f>TITRES_STAT!D804</f>
        <v>2.5689000000000002</v>
      </c>
      <c r="C801" s="2">
        <f t="shared" si="93"/>
        <v>0</v>
      </c>
      <c r="D801" s="2">
        <f t="shared" si="94"/>
        <v>2.5544200000000004</v>
      </c>
      <c r="E801" s="2">
        <f t="shared" si="96"/>
        <v>2.54718</v>
      </c>
      <c r="F801" s="2">
        <f t="shared" si="97"/>
        <v>2.5290600000000003</v>
      </c>
      <c r="G801" s="2">
        <f t="shared" si="91"/>
        <v>2.4340079999999991</v>
      </c>
      <c r="H801" s="2">
        <f t="shared" si="95"/>
        <v>2.0560125</v>
      </c>
      <c r="I801" s="2">
        <f t="array" ref="I801">SUMPRODUCT(B785:B804, (ROW(B785:B804)-ROW(B785)+1)) / (20*21/2)</f>
        <v>2.5498414285714288</v>
      </c>
      <c r="J801" s="2">
        <f t="shared" si="98"/>
        <v>2.5256491318897059</v>
      </c>
      <c r="K801" s="2">
        <f t="shared" si="92"/>
        <v>2.4230210849832798</v>
      </c>
    </row>
    <row r="802" spans="1:11" ht="13.5" x14ac:dyDescent="0.25">
      <c r="A802" s="3">
        <f>TITRES_STAT!B805</f>
        <v>43168</v>
      </c>
      <c r="B802" s="17">
        <f>TITRES_STAT!D805</f>
        <v>2.5754999999999999</v>
      </c>
      <c r="C802" s="2">
        <f t="shared" si="93"/>
        <v>6.5999999999997172E-3</v>
      </c>
      <c r="D802" s="2">
        <f t="shared" si="94"/>
        <v>2.5636400000000004</v>
      </c>
      <c r="E802" s="2">
        <f t="shared" si="96"/>
        <v>2.5564</v>
      </c>
      <c r="F802" s="2">
        <f t="shared" si="97"/>
        <v>2.5313650000000001</v>
      </c>
      <c r="G802" s="2">
        <f t="shared" si="91"/>
        <v>2.4366419999999995</v>
      </c>
      <c r="H802" s="2">
        <f t="shared" si="95"/>
        <v>2.0597669999999999</v>
      </c>
      <c r="I802" s="2">
        <f t="array" ref="I802">SUMPRODUCT(B786:B805, (ROW(B786:B805)-ROW(B786)+1)) / (20*21/2)</f>
        <v>2.5538252380952384</v>
      </c>
      <c r="J802" s="2">
        <f t="shared" si="98"/>
        <v>2.5303968336144957</v>
      </c>
      <c r="K802" s="2">
        <f t="shared" si="92"/>
        <v>2.429000650278053</v>
      </c>
    </row>
    <row r="803" spans="1:11" ht="13.5" x14ac:dyDescent="0.25">
      <c r="A803" s="3">
        <f>TITRES_STAT!B806</f>
        <v>43171</v>
      </c>
      <c r="B803" s="17">
        <f>TITRES_STAT!D806</f>
        <v>2.5689000000000002</v>
      </c>
      <c r="C803" s="2">
        <f t="shared" si="93"/>
        <v>-6.5999999999997172E-3</v>
      </c>
      <c r="D803" s="2">
        <f t="shared" si="94"/>
        <v>2.5702199999999999</v>
      </c>
      <c r="E803" s="2">
        <f t="shared" si="96"/>
        <v>2.5603499999999997</v>
      </c>
      <c r="F803" s="2">
        <f t="shared" si="97"/>
        <v>2.5313650000000001</v>
      </c>
      <c r="G803" s="2">
        <f t="shared" si="91"/>
        <v>2.4392759999999991</v>
      </c>
      <c r="H803" s="2">
        <f t="shared" si="95"/>
        <v>2.0634884999999996</v>
      </c>
      <c r="I803" s="2">
        <f t="array" ref="I803">SUMPRODUCT(B787:B806, (ROW(B787:B806)-ROW(B787)+1)) / (20*21/2)</f>
        <v>2.5575895238095239</v>
      </c>
      <c r="J803" s="2">
        <f t="shared" si="98"/>
        <v>2.5340638018416866</v>
      </c>
      <c r="K803" s="2">
        <f t="shared" si="92"/>
        <v>2.4344868992867568</v>
      </c>
    </row>
    <row r="804" spans="1:11" ht="13.5" x14ac:dyDescent="0.25">
      <c r="A804" s="3">
        <f>TITRES_STAT!B807</f>
        <v>43172</v>
      </c>
      <c r="B804" s="17">
        <f>TITRES_STAT!D807</f>
        <v>2.5821000000000001</v>
      </c>
      <c r="C804" s="2">
        <f t="shared" si="93"/>
        <v>1.3199999999999878E-2</v>
      </c>
      <c r="D804" s="2">
        <f t="shared" si="94"/>
        <v>2.5728599999999999</v>
      </c>
      <c r="E804" s="2">
        <f t="shared" si="96"/>
        <v>2.5603500000000001</v>
      </c>
      <c r="F804" s="2">
        <f t="shared" si="97"/>
        <v>2.5336699999999999</v>
      </c>
      <c r="G804" s="2">
        <f t="shared" si="91"/>
        <v>2.4450719999999992</v>
      </c>
      <c r="H804" s="2">
        <f t="shared" si="95"/>
        <v>2.0672759999999997</v>
      </c>
      <c r="I804" s="2">
        <f t="array" ref="I804">SUMPRODUCT(B788:B807, (ROW(B788:B807)-ROW(B788)+1)) / (20*21/2)</f>
        <v>2.5627690476190472</v>
      </c>
      <c r="J804" s="2">
        <f t="shared" si="98"/>
        <v>2.5386386778567638</v>
      </c>
      <c r="K804" s="2">
        <f t="shared" si="92"/>
        <v>2.4402756483343353</v>
      </c>
    </row>
    <row r="805" spans="1:11" ht="13.5" x14ac:dyDescent="0.25">
      <c r="A805" s="3">
        <f>TITRES_STAT!B808</f>
        <v>43173</v>
      </c>
      <c r="B805" s="17">
        <f>TITRES_STAT!D808</f>
        <v>2.5754999999999999</v>
      </c>
      <c r="C805" s="2">
        <f t="shared" si="93"/>
        <v>-6.6000000000001613E-3</v>
      </c>
      <c r="D805" s="2">
        <f t="shared" si="94"/>
        <v>2.5741800000000001</v>
      </c>
      <c r="E805" s="2">
        <f t="shared" si="96"/>
        <v>2.5616700000000003</v>
      </c>
      <c r="F805" s="2">
        <f t="shared" si="97"/>
        <v>2.5359749999999996</v>
      </c>
      <c r="G805" s="2">
        <f t="shared" si="91"/>
        <v>2.4517899999999995</v>
      </c>
      <c r="H805" s="2">
        <f t="shared" si="95"/>
        <v>2.0709379999999995</v>
      </c>
      <c r="I805" s="2">
        <f t="array" ref="I805">SUMPRODUCT(B789:B808, (ROW(B789:B808)-ROW(B789)+1)) / (20*21/2)</f>
        <v>2.5680966666666665</v>
      </c>
      <c r="J805" s="2">
        <f t="shared" si="98"/>
        <v>2.5421492799656433</v>
      </c>
      <c r="K805" s="2">
        <f t="shared" si="92"/>
        <v>2.4455785640859302</v>
      </c>
    </row>
    <row r="806" spans="1:11" ht="13.5" x14ac:dyDescent="0.25">
      <c r="A806" s="3">
        <f>TITRES_STAT!B809</f>
        <v>43174</v>
      </c>
      <c r="B806" s="17">
        <f>TITRES_STAT!D809</f>
        <v>2.5754999999999999</v>
      </c>
      <c r="C806" s="2">
        <f t="shared" si="93"/>
        <v>0</v>
      </c>
      <c r="D806" s="2">
        <f t="shared" si="94"/>
        <v>2.5754999999999999</v>
      </c>
      <c r="E806" s="2">
        <f t="shared" si="96"/>
        <v>2.5649600000000001</v>
      </c>
      <c r="F806" s="2">
        <f t="shared" si="97"/>
        <v>2.5409149999999996</v>
      </c>
      <c r="G806" s="2">
        <f t="shared" si="91"/>
        <v>2.4599579999999994</v>
      </c>
      <c r="H806" s="2">
        <f t="shared" si="95"/>
        <v>2.0746309999999997</v>
      </c>
      <c r="I806" s="2">
        <f t="array" ref="I806">SUMPRODUCT(B790:B809, (ROW(B790:B809)-ROW(B790)+1)) / (20*21/2)</f>
        <v>2.5704490476190474</v>
      </c>
      <c r="J806" s="2">
        <f t="shared" si="98"/>
        <v>2.5453255390165341</v>
      </c>
      <c r="K806" s="2">
        <f t="shared" si="92"/>
        <v>2.4506735223570701</v>
      </c>
    </row>
    <row r="807" spans="1:11" ht="13.5" x14ac:dyDescent="0.25">
      <c r="A807" s="3">
        <f>TITRES_STAT!B810</f>
        <v>43175</v>
      </c>
      <c r="B807" s="17">
        <f>TITRES_STAT!D810</f>
        <v>2.5952999999999999</v>
      </c>
      <c r="C807" s="2">
        <f t="shared" si="93"/>
        <v>1.980000000000004E-2</v>
      </c>
      <c r="D807" s="2">
        <f t="shared" si="94"/>
        <v>2.5794600000000001</v>
      </c>
      <c r="E807" s="2">
        <f t="shared" si="96"/>
        <v>2.5715499999999998</v>
      </c>
      <c r="F807" s="2">
        <f t="shared" si="97"/>
        <v>2.5458599999999998</v>
      </c>
      <c r="G807" s="2">
        <f t="shared" si="91"/>
        <v>2.4685219999999992</v>
      </c>
      <c r="H807" s="2">
        <f t="shared" si="95"/>
        <v>2.0784229999999995</v>
      </c>
      <c r="I807" s="2">
        <f t="array" ref="I807">SUMPRODUCT(B791:B810, (ROW(B791:B810)-ROW(B791)+1)) / (20*21/2)</f>
        <v>2.5717338095238094</v>
      </c>
      <c r="J807" s="2">
        <f t="shared" si="98"/>
        <v>2.55008501149115</v>
      </c>
      <c r="K807" s="2">
        <f t="shared" si="92"/>
        <v>2.4563451489313026</v>
      </c>
    </row>
    <row r="808" spans="1:11" ht="13.5" x14ac:dyDescent="0.25">
      <c r="A808" s="3">
        <f>TITRES_STAT!B811</f>
        <v>43178</v>
      </c>
      <c r="B808" s="17">
        <f>TITRES_STAT!D811</f>
        <v>2.6017999999999999</v>
      </c>
      <c r="C808" s="2">
        <f t="shared" si="93"/>
        <v>6.4999999999999503E-3</v>
      </c>
      <c r="D808" s="2">
        <f t="shared" si="94"/>
        <v>2.5860399999999997</v>
      </c>
      <c r="E808" s="2">
        <f t="shared" si="96"/>
        <v>2.5781299999999998</v>
      </c>
      <c r="F808" s="2">
        <f t="shared" si="97"/>
        <v>2.5507999999999997</v>
      </c>
      <c r="G808" s="2">
        <f t="shared" si="91"/>
        <v>2.4761619999999995</v>
      </c>
      <c r="H808" s="2">
        <f t="shared" si="95"/>
        <v>2.0822164999999995</v>
      </c>
      <c r="I808" s="2">
        <f t="array" ref="I808">SUMPRODUCT(B792:B811, (ROW(B792:B811)-ROW(B792)+1)) / (20*21/2)</f>
        <v>2.5726423809523808</v>
      </c>
      <c r="J808" s="2">
        <f t="shared" si="98"/>
        <v>2.555010248491993</v>
      </c>
      <c r="K808" s="2">
        <f t="shared" si="92"/>
        <v>2.4620492607379179</v>
      </c>
    </row>
    <row r="809" spans="1:11" ht="13.5" x14ac:dyDescent="0.25">
      <c r="A809" s="3">
        <f>TITRES_STAT!B812</f>
        <v>43180</v>
      </c>
      <c r="B809" s="17">
        <f>TITRES_STAT!D812</f>
        <v>2.5754999999999999</v>
      </c>
      <c r="C809" s="2">
        <f t="shared" si="93"/>
        <v>-2.629999999999999E-2</v>
      </c>
      <c r="D809" s="2">
        <f t="shared" si="94"/>
        <v>2.5847199999999999</v>
      </c>
      <c r="E809" s="2">
        <f t="shared" si="96"/>
        <v>2.5787900000000001</v>
      </c>
      <c r="F809" s="2">
        <f t="shared" si="97"/>
        <v>2.5554099999999993</v>
      </c>
      <c r="G809" s="2">
        <f t="shared" si="91"/>
        <v>2.4828799999999998</v>
      </c>
      <c r="H809" s="2">
        <f t="shared" si="95"/>
        <v>2.0859709999999994</v>
      </c>
      <c r="I809" s="2">
        <f t="array" ref="I809">SUMPRODUCT(B793:B812, (ROW(B793:B812)-ROW(B793)+1)) / (20*21/2)</f>
        <v>2.5719485714285719</v>
      </c>
      <c r="J809" s="2">
        <f t="shared" si="98"/>
        <v>2.5569616533975172</v>
      </c>
      <c r="K809" s="2">
        <f t="shared" si="92"/>
        <v>2.4664983093364308</v>
      </c>
    </row>
    <row r="810" spans="1:11" ht="13.5" x14ac:dyDescent="0.25">
      <c r="A810" s="3">
        <f>TITRES_STAT!B813</f>
        <v>43181</v>
      </c>
      <c r="B810" s="17">
        <f>TITRES_STAT!D813</f>
        <v>2.5689000000000002</v>
      </c>
      <c r="C810" s="2">
        <f t="shared" si="93"/>
        <v>-6.5999999999997172E-3</v>
      </c>
      <c r="D810" s="2">
        <f t="shared" si="94"/>
        <v>2.5833999999999997</v>
      </c>
      <c r="E810" s="2">
        <f t="shared" si="96"/>
        <v>2.5787900000000001</v>
      </c>
      <c r="F810" s="2">
        <f t="shared" si="97"/>
        <v>2.5593599999999994</v>
      </c>
      <c r="G810" s="2">
        <f t="shared" si="91"/>
        <v>2.489204</v>
      </c>
      <c r="H810" s="2">
        <f t="shared" si="95"/>
        <v>2.089599999999999</v>
      </c>
      <c r="I810" s="2">
        <f t="array" ref="I810">SUMPRODUCT(B794:B813, (ROW(B794:B813)-ROW(B794)+1)) / (20*21/2)</f>
        <v>2.5702814285714282</v>
      </c>
      <c r="J810" s="2">
        <f t="shared" si="98"/>
        <v>2.5580986387882296</v>
      </c>
      <c r="K810" s="2">
        <f t="shared" si="92"/>
        <v>2.4705140619114725</v>
      </c>
    </row>
    <row r="811" spans="1:11" ht="13.5" x14ac:dyDescent="0.25">
      <c r="A811" s="3">
        <f>TITRES_STAT!B814</f>
        <v>43182</v>
      </c>
      <c r="B811" s="17">
        <f>TITRES_STAT!D814</f>
        <v>2.5689000000000002</v>
      </c>
      <c r="C811" s="2">
        <f t="shared" si="93"/>
        <v>0</v>
      </c>
      <c r="D811" s="2">
        <f t="shared" si="94"/>
        <v>2.5820799999999999</v>
      </c>
      <c r="E811" s="2">
        <f t="shared" si="96"/>
        <v>2.5787900000000001</v>
      </c>
      <c r="F811" s="2">
        <f t="shared" si="97"/>
        <v>2.5629849999999994</v>
      </c>
      <c r="G811" s="2">
        <f t="shared" si="91"/>
        <v>2.4951319999999999</v>
      </c>
      <c r="H811" s="2">
        <f t="shared" si="95"/>
        <v>2.0933524999999991</v>
      </c>
      <c r="I811" s="2">
        <f t="array" ref="I811">SUMPRODUCT(B795:B814, (ROW(B795:B814)-ROW(B795)+1)) / (20*21/2)</f>
        <v>2.5691490476190482</v>
      </c>
      <c r="J811" s="2">
        <f t="shared" si="98"/>
        <v>2.5591273398560173</v>
      </c>
      <c r="K811" s="2">
        <f t="shared" si="92"/>
        <v>2.4743723339933754</v>
      </c>
    </row>
    <row r="812" spans="1:11" ht="13.5" x14ac:dyDescent="0.25">
      <c r="A812" s="3">
        <f>TITRES_STAT!B815</f>
        <v>43185</v>
      </c>
      <c r="B812" s="17">
        <f>TITRES_STAT!D815</f>
        <v>2.5556999999999999</v>
      </c>
      <c r="C812" s="2">
        <f t="shared" si="93"/>
        <v>-1.3200000000000323E-2</v>
      </c>
      <c r="D812" s="2">
        <f t="shared" si="94"/>
        <v>2.57416</v>
      </c>
      <c r="E812" s="2">
        <f t="shared" si="96"/>
        <v>2.5768099999999996</v>
      </c>
      <c r="F812" s="2">
        <f t="shared" si="97"/>
        <v>2.566605</v>
      </c>
      <c r="G812" s="2">
        <f t="shared" si="91"/>
        <v>2.5011919999999996</v>
      </c>
      <c r="H812" s="2">
        <f t="shared" si="95"/>
        <v>2.0969464999999987</v>
      </c>
      <c r="I812" s="2">
        <f t="array" ref="I812">SUMPRODUCT(B796:B815, (ROW(B796:B815)-ROW(B796)+1)) / (20*21/2)</f>
        <v>2.5668947619047615</v>
      </c>
      <c r="J812" s="2">
        <f t="shared" si="98"/>
        <v>2.5588009265363962</v>
      </c>
      <c r="K812" s="2">
        <f t="shared" si="92"/>
        <v>2.4775616542289294</v>
      </c>
    </row>
    <row r="813" spans="1:11" ht="13.5" x14ac:dyDescent="0.25">
      <c r="A813" s="3">
        <f>TITRES_STAT!B816</f>
        <v>43186</v>
      </c>
      <c r="B813" s="17">
        <f>TITRES_STAT!D816</f>
        <v>2.5491000000000001</v>
      </c>
      <c r="C813" s="2">
        <f t="shared" si="93"/>
        <v>-6.5999999999997172E-3</v>
      </c>
      <c r="D813" s="2">
        <f t="shared" si="94"/>
        <v>2.5636200000000002</v>
      </c>
      <c r="E813" s="2">
        <f t="shared" si="96"/>
        <v>2.5748299999999995</v>
      </c>
      <c r="F813" s="2">
        <f t="shared" si="97"/>
        <v>2.56759</v>
      </c>
      <c r="G813" s="2">
        <f t="shared" si="91"/>
        <v>2.5071199999999996</v>
      </c>
      <c r="H813" s="2">
        <f t="shared" si="95"/>
        <v>2.1005074999999991</v>
      </c>
      <c r="I813" s="2">
        <f t="array" ref="I813">SUMPRODUCT(B797:B816, (ROW(B797:B816)-ROW(B797)+1)) / (20*21/2)</f>
        <v>2.5666104761904762</v>
      </c>
      <c r="J813" s="2">
        <f t="shared" si="98"/>
        <v>2.5578770287710251</v>
      </c>
      <c r="K813" s="2">
        <f t="shared" si="92"/>
        <v>2.4803670795532851</v>
      </c>
    </row>
    <row r="814" spans="1:11" ht="13.5" x14ac:dyDescent="0.25">
      <c r="A814" s="3">
        <f>TITRES_STAT!B817</f>
        <v>43187</v>
      </c>
      <c r="B814" s="17">
        <f>TITRES_STAT!D817</f>
        <v>2.5556999999999999</v>
      </c>
      <c r="C814" s="2">
        <f t="shared" si="93"/>
        <v>6.5999999999997172E-3</v>
      </c>
      <c r="D814" s="2">
        <f t="shared" si="94"/>
        <v>2.55966</v>
      </c>
      <c r="E814" s="2">
        <f t="shared" si="96"/>
        <v>2.57219</v>
      </c>
      <c r="F814" s="2">
        <f t="shared" si="97"/>
        <v>2.5662700000000003</v>
      </c>
      <c r="G814" s="2">
        <f t="shared" si="91"/>
        <v>2.5129159999999997</v>
      </c>
      <c r="H814" s="2">
        <f t="shared" si="95"/>
        <v>2.104039999999999</v>
      </c>
      <c r="I814" s="2">
        <f t="array" ref="I814">SUMPRODUCT(B798:B817, (ROW(B798:B817)-ROW(B798)+1)) / (20*21/2)</f>
        <v>2.5668609523809525</v>
      </c>
      <c r="J814" s="2">
        <f t="shared" si="98"/>
        <v>2.5576696926975941</v>
      </c>
      <c r="K814" s="2">
        <f t="shared" si="92"/>
        <v>2.483321311727666</v>
      </c>
    </row>
    <row r="815" spans="1:11" ht="13.5" x14ac:dyDescent="0.25">
      <c r="A815" s="3">
        <f>TITRES_STAT!B818</f>
        <v>43188</v>
      </c>
      <c r="B815" s="17">
        <f>TITRES_STAT!D818</f>
        <v>2.5426000000000002</v>
      </c>
      <c r="C815" s="2">
        <f t="shared" si="93"/>
        <v>-1.3099999999999667E-2</v>
      </c>
      <c r="D815" s="2">
        <f t="shared" si="94"/>
        <v>2.5544000000000002</v>
      </c>
      <c r="E815" s="2">
        <f t="shared" si="96"/>
        <v>2.5688999999999993</v>
      </c>
      <c r="F815" s="2">
        <f t="shared" si="97"/>
        <v>2.5652850000000003</v>
      </c>
      <c r="G815" s="2">
        <f t="shared" si="91"/>
        <v>2.5160779999999998</v>
      </c>
      <c r="H815" s="2">
        <f t="shared" si="95"/>
        <v>2.1075069999999991</v>
      </c>
      <c r="I815" s="2">
        <f t="array" ref="I815">SUMPRODUCT(B799:B818, (ROW(B799:B818)-ROW(B799)+1)) / (20*21/2)</f>
        <v>2.5669233333333334</v>
      </c>
      <c r="J815" s="2">
        <f t="shared" si="98"/>
        <v>2.5562344838692521</v>
      </c>
      <c r="K815" s="2">
        <f t="shared" si="92"/>
        <v>2.4856459661697183</v>
      </c>
    </row>
    <row r="816" spans="1:11" ht="13.5" x14ac:dyDescent="0.25">
      <c r="A816" s="3">
        <f>TITRES_STAT!B819</f>
        <v>43189</v>
      </c>
      <c r="B816" s="17">
        <f>TITRES_STAT!D819</f>
        <v>2.5623</v>
      </c>
      <c r="C816" s="2">
        <f t="shared" si="93"/>
        <v>1.9699999999999829E-2</v>
      </c>
      <c r="D816" s="2">
        <f t="shared" si="94"/>
        <v>2.55308</v>
      </c>
      <c r="E816" s="2">
        <f t="shared" si="96"/>
        <v>2.5675800000000004</v>
      </c>
      <c r="F816" s="2">
        <f t="shared" si="97"/>
        <v>2.5662700000000003</v>
      </c>
      <c r="G816" s="2">
        <f t="shared" si="91"/>
        <v>2.5200299999999998</v>
      </c>
      <c r="H816" s="2">
        <f t="shared" si="95"/>
        <v>2.1111029999999991</v>
      </c>
      <c r="I816" s="2">
        <f t="array" ref="I816">SUMPRODUCT(B800:B819, (ROW(B800:B819)-ROW(B800)+1)) / (20*21/2)</f>
        <v>2.5680861904761905</v>
      </c>
      <c r="J816" s="2">
        <f t="shared" si="98"/>
        <v>2.5568121520721805</v>
      </c>
      <c r="K816" s="2">
        <f t="shared" si="92"/>
        <v>2.4886520067120825</v>
      </c>
    </row>
    <row r="817" spans="1:11" ht="13.5" x14ac:dyDescent="0.25">
      <c r="A817" s="3">
        <f>TITRES_STAT!B820</f>
        <v>43192</v>
      </c>
      <c r="B817" s="17">
        <f>TITRES_STAT!D820</f>
        <v>2.5689000000000002</v>
      </c>
      <c r="C817" s="2">
        <f t="shared" si="93"/>
        <v>6.6000000000001613E-3</v>
      </c>
      <c r="D817" s="2">
        <f t="shared" si="94"/>
        <v>2.55572</v>
      </c>
      <c r="E817" s="2">
        <f t="shared" si="96"/>
        <v>2.56494</v>
      </c>
      <c r="F817" s="2">
        <f t="shared" si="97"/>
        <v>2.5682450000000001</v>
      </c>
      <c r="G817" s="2">
        <f t="shared" si="91"/>
        <v>2.5245099999999998</v>
      </c>
      <c r="H817" s="2">
        <f t="shared" si="95"/>
        <v>2.1146399999999987</v>
      </c>
      <c r="I817" s="2">
        <f t="array" ref="I817">SUMPRODUCT(B801:B820, (ROW(B801:B820)-ROW(B801)+1)) / (20*21/2)</f>
        <v>2.5679290476190482</v>
      </c>
      <c r="J817" s="2">
        <f t="shared" si="98"/>
        <v>2.5579633756843538</v>
      </c>
      <c r="K817" s="2">
        <f t="shared" si="92"/>
        <v>2.4917989868410206</v>
      </c>
    </row>
    <row r="818" spans="1:11" ht="13.5" x14ac:dyDescent="0.25">
      <c r="A818" s="3">
        <f>TITRES_STAT!B821</f>
        <v>43193</v>
      </c>
      <c r="B818" s="17">
        <f>TITRES_STAT!D821</f>
        <v>2.5689000000000002</v>
      </c>
      <c r="C818" s="2">
        <f t="shared" si="93"/>
        <v>0</v>
      </c>
      <c r="D818" s="2">
        <f t="shared" si="94"/>
        <v>2.5596800000000002</v>
      </c>
      <c r="E818" s="2">
        <f t="shared" si="96"/>
        <v>2.5616500000000002</v>
      </c>
      <c r="F818" s="2">
        <f t="shared" si="97"/>
        <v>2.56989</v>
      </c>
      <c r="G818" s="2">
        <f t="shared" ref="G818:G881" si="99">AVERAGE(B769:B818)</f>
        <v>2.5288580000000001</v>
      </c>
      <c r="H818" s="2">
        <f t="shared" si="95"/>
        <v>2.1182074999999987</v>
      </c>
      <c r="I818" s="2">
        <f t="array" ref="I818">SUMPRODUCT(B802:B821, (ROW(B802:B821)-ROW(B802)+1)) / (20*21/2)</f>
        <v>2.5690290476190474</v>
      </c>
      <c r="J818" s="2">
        <f t="shared" si="98"/>
        <v>2.5590049589525106</v>
      </c>
      <c r="K818" s="2">
        <f t="shared" si="92"/>
        <v>2.4948225559845101</v>
      </c>
    </row>
    <row r="819" spans="1:11" ht="13.5" x14ac:dyDescent="0.25">
      <c r="A819" s="3">
        <f>TITRES_STAT!B822</f>
        <v>43194</v>
      </c>
      <c r="B819" s="17">
        <f>TITRES_STAT!D822</f>
        <v>2.5821000000000001</v>
      </c>
      <c r="C819" s="2">
        <f t="shared" si="93"/>
        <v>1.3199999999999878E-2</v>
      </c>
      <c r="D819" s="2">
        <f t="shared" si="94"/>
        <v>2.5649600000000001</v>
      </c>
      <c r="E819" s="2">
        <f t="shared" si="96"/>
        <v>2.5623099999999996</v>
      </c>
      <c r="F819" s="2">
        <f t="shared" si="97"/>
        <v>2.5705499999999999</v>
      </c>
      <c r="G819" s="2">
        <f t="shared" si="99"/>
        <v>2.5337320000000001</v>
      </c>
      <c r="H819" s="2">
        <f t="shared" si="95"/>
        <v>2.1219024999999987</v>
      </c>
      <c r="I819" s="2">
        <f t="array" ref="I819">SUMPRODUCT(B803:B822, (ROW(B803:B822)-ROW(B803)+1)) / (20*21/2)</f>
        <v>2.5688090476190473</v>
      </c>
      <c r="J819" s="2">
        <f t="shared" si="98"/>
        <v>2.5612044866713188</v>
      </c>
      <c r="K819" s="2">
        <f t="shared" ref="K819:K882" si="100">$K$4*B819+(1-$K$4)*K818</f>
        <v>2.4982452008478626</v>
      </c>
    </row>
    <row r="820" spans="1:11" ht="13.5" x14ac:dyDescent="0.25">
      <c r="A820" s="3">
        <f>TITRES_STAT!B823</f>
        <v>43195</v>
      </c>
      <c r="B820" s="17">
        <f>TITRES_STAT!D823</f>
        <v>2.5689000000000002</v>
      </c>
      <c r="C820" s="2">
        <f t="shared" si="93"/>
        <v>-1.3199999999999878E-2</v>
      </c>
      <c r="D820" s="2">
        <f t="shared" si="94"/>
        <v>2.5702199999999999</v>
      </c>
      <c r="E820" s="2">
        <f t="shared" si="96"/>
        <v>2.5623100000000001</v>
      </c>
      <c r="F820" s="2">
        <f t="shared" si="97"/>
        <v>2.5705499999999999</v>
      </c>
      <c r="G820" s="2">
        <f t="shared" si="99"/>
        <v>2.5379479999999996</v>
      </c>
      <c r="H820" s="2">
        <f t="shared" si="95"/>
        <v>2.1253469999999988</v>
      </c>
      <c r="I820" s="2">
        <f t="array" ref="I820">SUMPRODUCT(B804:B823, (ROW(B804:B823)-ROW(B804)+1)) / (20*21/2)</f>
        <v>2.5636014285714288</v>
      </c>
      <c r="J820" s="2">
        <f t="shared" si="98"/>
        <v>2.5619373927026214</v>
      </c>
      <c r="K820" s="2">
        <f t="shared" si="100"/>
        <v>2.5010159772852014</v>
      </c>
    </row>
    <row r="821" spans="1:11" ht="13.5" x14ac:dyDescent="0.25">
      <c r="A821" s="3">
        <f>TITRES_STAT!B824</f>
        <v>43196</v>
      </c>
      <c r="B821" s="17">
        <f>TITRES_STAT!D824</f>
        <v>2.5821000000000001</v>
      </c>
      <c r="C821" s="2">
        <f t="shared" si="93"/>
        <v>1.3199999999999878E-2</v>
      </c>
      <c r="D821" s="2">
        <f t="shared" si="94"/>
        <v>2.5741800000000006</v>
      </c>
      <c r="E821" s="2">
        <f t="shared" si="96"/>
        <v>2.5636299999999999</v>
      </c>
      <c r="F821" s="2">
        <f t="shared" si="97"/>
        <v>2.5712099999999998</v>
      </c>
      <c r="G821" s="2">
        <f t="shared" si="99"/>
        <v>2.5421640000000001</v>
      </c>
      <c r="H821" s="2">
        <f t="shared" si="95"/>
        <v>2.1287339999999988</v>
      </c>
      <c r="I821" s="2">
        <f t="array" ref="I821">SUMPRODUCT(B805:B824, (ROW(B805:B824)-ROW(B805)+1)) / (20*21/2)</f>
        <v>2.5630352380952379</v>
      </c>
      <c r="J821" s="2">
        <f t="shared" si="98"/>
        <v>2.5638576410166571</v>
      </c>
      <c r="K821" s="2">
        <f t="shared" si="100"/>
        <v>2.5041957428818602</v>
      </c>
    </row>
    <row r="822" spans="1:11" ht="13.5" x14ac:dyDescent="0.25">
      <c r="A822" s="3">
        <f>TITRES_STAT!B825</f>
        <v>43200</v>
      </c>
      <c r="B822" s="17">
        <f>TITRES_STAT!D825</f>
        <v>2.5689000000000002</v>
      </c>
      <c r="C822" s="2">
        <f t="shared" si="93"/>
        <v>-1.3199999999999878E-2</v>
      </c>
      <c r="D822" s="2">
        <f t="shared" si="94"/>
        <v>2.5741799999999997</v>
      </c>
      <c r="E822" s="2">
        <f t="shared" si="96"/>
        <v>2.5649500000000001</v>
      </c>
      <c r="F822" s="2">
        <f t="shared" si="97"/>
        <v>2.5708799999999994</v>
      </c>
      <c r="G822" s="2">
        <f t="shared" si="99"/>
        <v>2.5449299999999999</v>
      </c>
      <c r="H822" s="2">
        <f t="shared" si="95"/>
        <v>2.1319934999999988</v>
      </c>
      <c r="I822" s="2">
        <f t="array" ref="I822">SUMPRODUCT(B806:B825, (ROW(B806:B825)-ROW(B806)+1)) / (20*21/2)</f>
        <v>2.5625633333333337</v>
      </c>
      <c r="J822" s="2">
        <f t="shared" si="98"/>
        <v>2.564337865681737</v>
      </c>
      <c r="K822" s="2">
        <f t="shared" si="100"/>
        <v>2.5067331647296305</v>
      </c>
    </row>
    <row r="823" spans="1:11" ht="13.5" x14ac:dyDescent="0.25">
      <c r="A823" s="3">
        <f>TITRES_STAT!B826</f>
        <v>43201</v>
      </c>
      <c r="B823" s="17">
        <f>TITRES_STAT!D826</f>
        <v>2.5162</v>
      </c>
      <c r="C823" s="2">
        <f t="shared" si="93"/>
        <v>-5.2700000000000191E-2</v>
      </c>
      <c r="D823" s="2">
        <f t="shared" si="94"/>
        <v>2.5636399999999999</v>
      </c>
      <c r="E823" s="2">
        <f t="shared" si="96"/>
        <v>2.5616600000000003</v>
      </c>
      <c r="F823" s="2">
        <f t="shared" si="97"/>
        <v>2.5682449999999992</v>
      </c>
      <c r="G823" s="2">
        <f t="shared" si="99"/>
        <v>2.5467739999999996</v>
      </c>
      <c r="H823" s="2">
        <f t="shared" si="95"/>
        <v>2.1348969999999987</v>
      </c>
      <c r="I823" s="2">
        <f t="array" ref="I823">SUMPRODUCT(B807:B826, (ROW(B807:B826)-ROW(B807)+1)) / (20*21/2)</f>
        <v>2.562782857142857</v>
      </c>
      <c r="J823" s="2">
        <f t="shared" si="98"/>
        <v>2.5597533070453813</v>
      </c>
      <c r="K823" s="2">
        <f t="shared" si="100"/>
        <v>2.5071044131716058</v>
      </c>
    </row>
    <row r="824" spans="1:11" ht="13.5" x14ac:dyDescent="0.25">
      <c r="A824" s="3">
        <f>TITRES_STAT!B827</f>
        <v>43202</v>
      </c>
      <c r="B824" s="17">
        <f>TITRES_STAT!D827</f>
        <v>2.5623</v>
      </c>
      <c r="C824" s="2">
        <f t="shared" si="93"/>
        <v>4.610000000000003E-2</v>
      </c>
      <c r="D824" s="2">
        <f t="shared" si="94"/>
        <v>2.5596800000000002</v>
      </c>
      <c r="E824" s="2">
        <f t="shared" si="96"/>
        <v>2.5623200000000006</v>
      </c>
      <c r="F824" s="2">
        <f t="shared" si="97"/>
        <v>2.5672549999999994</v>
      </c>
      <c r="G824" s="2">
        <f t="shared" si="99"/>
        <v>2.5495399999999995</v>
      </c>
      <c r="H824" s="2">
        <f t="shared" si="95"/>
        <v>2.138123499999999</v>
      </c>
      <c r="I824" s="2">
        <f t="array" ref="I824">SUMPRODUCT(B808:B827, (ROW(B808:B827)-ROW(B808)+1)) / (20*21/2)</f>
        <v>2.5630338095238097</v>
      </c>
      <c r="J824" s="2">
        <f t="shared" si="98"/>
        <v>2.5599958492315351</v>
      </c>
      <c r="K824" s="2">
        <f t="shared" si="100"/>
        <v>2.5092689459884054</v>
      </c>
    </row>
    <row r="825" spans="1:11" ht="13.5" x14ac:dyDescent="0.25">
      <c r="A825" s="3">
        <f>TITRES_STAT!B828</f>
        <v>43203</v>
      </c>
      <c r="B825" s="17">
        <f>TITRES_STAT!D828</f>
        <v>2.5623</v>
      </c>
      <c r="C825" s="2">
        <f t="shared" si="93"/>
        <v>0</v>
      </c>
      <c r="D825" s="2">
        <f t="shared" si="94"/>
        <v>2.55836</v>
      </c>
      <c r="E825" s="2">
        <f t="shared" si="96"/>
        <v>2.5642900000000002</v>
      </c>
      <c r="F825" s="2">
        <f t="shared" si="97"/>
        <v>2.5665949999999991</v>
      </c>
      <c r="G825" s="2">
        <f t="shared" si="99"/>
        <v>2.5523059999999997</v>
      </c>
      <c r="H825" s="2">
        <f t="shared" si="95"/>
        <v>2.1413804999999986</v>
      </c>
      <c r="I825" s="2">
        <f t="array" ref="I825">SUMPRODUCT(B809:B828, (ROW(B809:B828)-ROW(B809)+1)) / (20*21/2)</f>
        <v>2.5627819047619047</v>
      </c>
      <c r="J825" s="2">
        <f t="shared" si="98"/>
        <v>2.5602152921618648</v>
      </c>
      <c r="K825" s="2">
        <f t="shared" si="100"/>
        <v>2.5113485951653312</v>
      </c>
    </row>
    <row r="826" spans="1:11" ht="13.5" x14ac:dyDescent="0.25">
      <c r="A826" s="3">
        <f>TITRES_STAT!B829</f>
        <v>43206</v>
      </c>
      <c r="B826" s="17">
        <f>TITRES_STAT!D829</f>
        <v>2.5689000000000002</v>
      </c>
      <c r="C826" s="2">
        <f t="shared" si="93"/>
        <v>6.6000000000001613E-3</v>
      </c>
      <c r="D826" s="2">
        <f t="shared" si="94"/>
        <v>2.55572</v>
      </c>
      <c r="E826" s="2">
        <f t="shared" si="96"/>
        <v>2.5649500000000005</v>
      </c>
      <c r="F826" s="2">
        <f t="shared" si="97"/>
        <v>2.5662649999999996</v>
      </c>
      <c r="G826" s="2">
        <f t="shared" si="99"/>
        <v>2.5533599999999992</v>
      </c>
      <c r="H826" s="2">
        <f t="shared" si="95"/>
        <v>2.144732499999999</v>
      </c>
      <c r="I826" s="2">
        <f t="array" ref="I826">SUMPRODUCT(B810:B829, (ROW(B810:B829)-ROW(B810)+1)) / (20*21/2)</f>
        <v>2.5652323809523812</v>
      </c>
      <c r="J826" s="2">
        <f t="shared" si="98"/>
        <v>2.5610424071940678</v>
      </c>
      <c r="K826" s="2">
        <f t="shared" si="100"/>
        <v>2.513605513001985</v>
      </c>
    </row>
    <row r="827" spans="1:11" ht="13.5" x14ac:dyDescent="0.25">
      <c r="A827" s="3">
        <f>TITRES_STAT!B830</f>
        <v>43207</v>
      </c>
      <c r="B827" s="17">
        <f>TITRES_STAT!D830</f>
        <v>2.5689000000000002</v>
      </c>
      <c r="C827" s="2">
        <f t="shared" si="93"/>
        <v>0</v>
      </c>
      <c r="D827" s="2">
        <f t="shared" si="94"/>
        <v>2.55572</v>
      </c>
      <c r="E827" s="2">
        <f t="shared" si="96"/>
        <v>2.5649499999999996</v>
      </c>
      <c r="F827" s="2">
        <f t="shared" si="97"/>
        <v>2.5649449999999998</v>
      </c>
      <c r="G827" s="2">
        <f t="shared" si="99"/>
        <v>2.5525699999999993</v>
      </c>
      <c r="H827" s="2">
        <f t="shared" si="95"/>
        <v>2.1480844999999986</v>
      </c>
      <c r="I827" s="2">
        <f t="array" ref="I827">SUMPRODUCT(B811:B830, (ROW(B811:B830)-ROW(B811)+1)) / (20*21/2)</f>
        <v>2.5669914285714288</v>
      </c>
      <c r="J827" s="2">
        <f t="shared" si="98"/>
        <v>2.5617907493660614</v>
      </c>
      <c r="K827" s="2">
        <f t="shared" si="100"/>
        <v>2.5157739242568091</v>
      </c>
    </row>
    <row r="828" spans="1:11" ht="13.5" x14ac:dyDescent="0.25">
      <c r="A828" s="3">
        <f>TITRES_STAT!B831</f>
        <v>43208</v>
      </c>
      <c r="B828" s="17">
        <f>TITRES_STAT!D831</f>
        <v>2.5623</v>
      </c>
      <c r="C828" s="2">
        <f t="shared" si="93"/>
        <v>-6.6000000000001613E-3</v>
      </c>
      <c r="D828" s="2">
        <f t="shared" si="94"/>
        <v>2.56494</v>
      </c>
      <c r="E828" s="2">
        <f t="shared" si="96"/>
        <v>2.5642899999999997</v>
      </c>
      <c r="F828" s="2">
        <f t="shared" si="97"/>
        <v>2.56297</v>
      </c>
      <c r="G828" s="2">
        <f t="shared" si="99"/>
        <v>2.5523059999999993</v>
      </c>
      <c r="H828" s="2">
        <f t="shared" si="95"/>
        <v>2.151495999999999</v>
      </c>
      <c r="I828" s="2">
        <f t="array" ref="I828">SUMPRODUCT(B812:B831, (ROW(B812:B831)-ROW(B812)+1)) / (20*21/2)</f>
        <v>2.5762114285714284</v>
      </c>
      <c r="J828" s="2">
        <f t="shared" si="98"/>
        <v>2.5618392494264364</v>
      </c>
      <c r="K828" s="2">
        <f t="shared" si="100"/>
        <v>2.5175984762467385</v>
      </c>
    </row>
    <row r="829" spans="1:11" ht="13.5" x14ac:dyDescent="0.25">
      <c r="A829" s="3">
        <f>TITRES_STAT!B832</f>
        <v>43209</v>
      </c>
      <c r="B829" s="17">
        <f>TITRES_STAT!D832</f>
        <v>2.5886999999999998</v>
      </c>
      <c r="C829" s="2">
        <f t="shared" si="93"/>
        <v>2.6399999999999757E-2</v>
      </c>
      <c r="D829" s="2">
        <f t="shared" si="94"/>
        <v>2.5702199999999999</v>
      </c>
      <c r="E829" s="2">
        <f t="shared" si="96"/>
        <v>2.5649500000000001</v>
      </c>
      <c r="F829" s="2">
        <f t="shared" si="97"/>
        <v>2.5636299999999999</v>
      </c>
      <c r="G829" s="2">
        <f t="shared" si="99"/>
        <v>2.5527019999999991</v>
      </c>
      <c r="H829" s="2">
        <f t="shared" si="95"/>
        <v>2.1550394999999982</v>
      </c>
      <c r="I829" s="2">
        <f t="array" ref="I829">SUMPRODUCT(B813:B832, (ROW(B813:B832)-ROW(B813)+1)) / (20*21/2)</f>
        <v>2.5887542857142858</v>
      </c>
      <c r="J829" s="2">
        <f t="shared" si="98"/>
        <v>2.5643974161477279</v>
      </c>
      <c r="K829" s="2">
        <f t="shared" si="100"/>
        <v>2.5203867712958861</v>
      </c>
    </row>
    <row r="830" spans="1:11" ht="13.5" x14ac:dyDescent="0.25">
      <c r="A830" s="3">
        <f>TITRES_STAT!B833</f>
        <v>43210</v>
      </c>
      <c r="B830" s="17">
        <f>TITRES_STAT!D833</f>
        <v>2.5821000000000001</v>
      </c>
      <c r="C830" s="2">
        <f t="shared" si="93"/>
        <v>-6.5999999999997172E-3</v>
      </c>
      <c r="D830" s="2">
        <f t="shared" si="94"/>
        <v>2.5741800000000001</v>
      </c>
      <c r="E830" s="2">
        <f t="shared" si="96"/>
        <v>2.5662700000000003</v>
      </c>
      <c r="F830" s="2">
        <f t="shared" si="97"/>
        <v>2.5642900000000002</v>
      </c>
      <c r="G830" s="2">
        <f t="shared" si="99"/>
        <v>2.5533619999999986</v>
      </c>
      <c r="H830" s="2">
        <f t="shared" si="95"/>
        <v>2.1585804999999989</v>
      </c>
      <c r="I830" s="2">
        <f t="array" ref="I830">SUMPRODUCT(B814:B833, (ROW(B814:B833)-ROW(B814)+1)) / (20*21/2)</f>
        <v>2.6006071428571431</v>
      </c>
      <c r="J830" s="2">
        <f t="shared" si="98"/>
        <v>2.5660833765146109</v>
      </c>
      <c r="K830" s="2">
        <f t="shared" si="100"/>
        <v>2.522806897911734</v>
      </c>
    </row>
    <row r="831" spans="1:11" ht="13.5" x14ac:dyDescent="0.25">
      <c r="A831" s="3">
        <f>TITRES_STAT!B834</f>
        <v>43213</v>
      </c>
      <c r="B831" s="17">
        <f>TITRES_STAT!D834</f>
        <v>2.6610999999999998</v>
      </c>
      <c r="C831" s="2">
        <f t="shared" si="93"/>
        <v>7.8999999999999737E-2</v>
      </c>
      <c r="D831" s="2">
        <f t="shared" si="94"/>
        <v>2.5926199999999997</v>
      </c>
      <c r="E831" s="2">
        <f t="shared" si="96"/>
        <v>2.5741700000000001</v>
      </c>
      <c r="F831" s="2">
        <f t="shared" si="97"/>
        <v>2.5688999999999997</v>
      </c>
      <c r="G831" s="2">
        <f t="shared" si="99"/>
        <v>2.5549419999999987</v>
      </c>
      <c r="H831" s="2">
        <f t="shared" si="95"/>
        <v>2.1625164999999988</v>
      </c>
      <c r="I831" s="2">
        <f t="array" ref="I831">SUMPRODUCT(B815:B834, (ROW(B815:B834)-ROW(B815)+1)) / (20*21/2)</f>
        <v>2.6104909523809523</v>
      </c>
      <c r="J831" s="2">
        <f t="shared" si="98"/>
        <v>2.5751325787513148</v>
      </c>
      <c r="K831" s="2">
        <f t="shared" si="100"/>
        <v>2.5282301568171563</v>
      </c>
    </row>
    <row r="832" spans="1:11" ht="13.5" x14ac:dyDescent="0.25">
      <c r="A832" s="3">
        <f>TITRES_STAT!B835</f>
        <v>43214</v>
      </c>
      <c r="B832" s="17">
        <f>TITRES_STAT!D835</f>
        <v>2.7006000000000001</v>
      </c>
      <c r="C832" s="2">
        <f t="shared" si="93"/>
        <v>3.9500000000000313E-2</v>
      </c>
      <c r="D832" s="2">
        <f t="shared" si="94"/>
        <v>2.61896</v>
      </c>
      <c r="E832" s="2">
        <f t="shared" si="96"/>
        <v>2.5873400000000002</v>
      </c>
      <c r="F832" s="2">
        <f t="shared" si="97"/>
        <v>2.5761449999999999</v>
      </c>
      <c r="G832" s="2">
        <f t="shared" si="99"/>
        <v>2.558365999999999</v>
      </c>
      <c r="H832" s="2">
        <f t="shared" si="95"/>
        <v>2.1665269999999985</v>
      </c>
      <c r="I832" s="2">
        <f t="array" ref="I832">SUMPRODUCT(B816:B835, (ROW(B816:B835)-ROW(B816)+1)) / (20*21/2)</f>
        <v>2.6147280952380951</v>
      </c>
      <c r="J832" s="2">
        <f t="shared" si="98"/>
        <v>2.5870818569654754</v>
      </c>
      <c r="K832" s="2">
        <f t="shared" si="100"/>
        <v>2.5349897585106014</v>
      </c>
    </row>
    <row r="833" spans="1:11" ht="13.5" x14ac:dyDescent="0.25">
      <c r="A833" s="3">
        <f>TITRES_STAT!B836</f>
        <v>43215</v>
      </c>
      <c r="B833" s="17">
        <f>TITRES_STAT!D836</f>
        <v>2.7006000000000001</v>
      </c>
      <c r="C833" s="2">
        <f t="shared" si="93"/>
        <v>0</v>
      </c>
      <c r="D833" s="2">
        <f t="shared" si="94"/>
        <v>2.6466199999999995</v>
      </c>
      <c r="E833" s="2">
        <f t="shared" si="96"/>
        <v>2.6057800000000002</v>
      </c>
      <c r="F833" s="2">
        <f t="shared" si="97"/>
        <v>2.5837200000000005</v>
      </c>
      <c r="G833" s="2">
        <f t="shared" si="99"/>
        <v>2.5609999999999991</v>
      </c>
      <c r="H833" s="2">
        <f t="shared" si="95"/>
        <v>2.1704754999999984</v>
      </c>
      <c r="I833" s="2">
        <f t="array" ref="I833">SUMPRODUCT(B817:B836, (ROW(B817:B836)-ROW(B817)+1)) / (20*21/2)</f>
        <v>2.6210309523809521</v>
      </c>
      <c r="J833" s="2">
        <f t="shared" si="98"/>
        <v>2.5978931086830492</v>
      </c>
      <c r="K833" s="2">
        <f t="shared" si="100"/>
        <v>2.5414842777846958</v>
      </c>
    </row>
    <row r="834" spans="1:11" ht="13.5" x14ac:dyDescent="0.25">
      <c r="A834" s="3">
        <f>TITRES_STAT!B837</f>
        <v>43216</v>
      </c>
      <c r="B834" s="17">
        <f>TITRES_STAT!D837</f>
        <v>2.6875</v>
      </c>
      <c r="C834" s="2">
        <f t="shared" si="93"/>
        <v>-1.3100000000000112E-2</v>
      </c>
      <c r="D834" s="2">
        <f t="shared" si="94"/>
        <v>2.6663799999999998</v>
      </c>
      <c r="E834" s="2">
        <f t="shared" si="96"/>
        <v>2.6183000000000005</v>
      </c>
      <c r="F834" s="2">
        <f t="shared" si="97"/>
        <v>2.5903100000000001</v>
      </c>
      <c r="G834" s="2">
        <f t="shared" si="99"/>
        <v>2.5640299999999989</v>
      </c>
      <c r="H834" s="2">
        <f t="shared" si="95"/>
        <v>2.1743894999999984</v>
      </c>
      <c r="I834" s="2">
        <f t="array" ref="I834">SUMPRODUCT(B818:B837, (ROW(B818:B837)-ROW(B818)+1)) / (20*21/2)</f>
        <v>2.627491904761905</v>
      </c>
      <c r="J834" s="2">
        <f t="shared" si="98"/>
        <v>2.6064270983322828</v>
      </c>
      <c r="K834" s="2">
        <f t="shared" si="100"/>
        <v>2.5472103845382374</v>
      </c>
    </row>
    <row r="835" spans="1:11" ht="13.5" x14ac:dyDescent="0.25">
      <c r="A835" s="3">
        <f>TITRES_STAT!B838</f>
        <v>43217</v>
      </c>
      <c r="B835" s="17">
        <f>TITRES_STAT!D838</f>
        <v>2.6347999999999998</v>
      </c>
      <c r="C835" s="2">
        <f t="shared" si="93"/>
        <v>-5.2700000000000191E-2</v>
      </c>
      <c r="D835" s="2">
        <f t="shared" si="94"/>
        <v>2.67692</v>
      </c>
      <c r="E835" s="2">
        <f t="shared" si="96"/>
        <v>2.6255500000000001</v>
      </c>
      <c r="F835" s="2">
        <f t="shared" si="97"/>
        <v>2.5949199999999997</v>
      </c>
      <c r="G835" s="2">
        <f t="shared" si="99"/>
        <v>2.5661379999999987</v>
      </c>
      <c r="H835" s="2">
        <f t="shared" si="95"/>
        <v>2.1780089999999985</v>
      </c>
      <c r="I835" s="2">
        <f t="array" ref="I835">SUMPRODUCT(B819:B838, (ROW(B819:B838)-ROW(B819)+1)) / (20*21/2)</f>
        <v>2.6353680952380953</v>
      </c>
      <c r="J835" s="2">
        <f t="shared" si="98"/>
        <v>2.6091292794434939</v>
      </c>
      <c r="K835" s="2">
        <f t="shared" si="100"/>
        <v>2.5506452714190906</v>
      </c>
    </row>
    <row r="836" spans="1:11" ht="13.5" x14ac:dyDescent="0.25">
      <c r="A836" s="3">
        <f>TITRES_STAT!B839</f>
        <v>43220</v>
      </c>
      <c r="B836" s="17">
        <f>TITRES_STAT!D839</f>
        <v>2.6610999999999998</v>
      </c>
      <c r="C836" s="2">
        <f t="shared" ref="C836:C899" si="101">B836-B835</f>
        <v>2.629999999999999E-2</v>
      </c>
      <c r="D836" s="2">
        <f t="shared" si="94"/>
        <v>2.67692</v>
      </c>
      <c r="E836" s="2">
        <f t="shared" si="96"/>
        <v>2.6347700000000001</v>
      </c>
      <c r="F836" s="2">
        <f t="shared" si="97"/>
        <v>2.5998600000000001</v>
      </c>
      <c r="G836" s="2">
        <f t="shared" si="99"/>
        <v>2.5698259999999986</v>
      </c>
      <c r="H836" s="2">
        <f t="shared" si="95"/>
        <v>2.1817599999999984</v>
      </c>
      <c r="I836" s="2">
        <f t="array" ref="I836">SUMPRODUCT(B820:B839, (ROW(B820:B839)-ROW(B820)+1)) / (20*21/2)</f>
        <v>2.636403333333333</v>
      </c>
      <c r="J836" s="2">
        <f t="shared" si="98"/>
        <v>2.6140788718774468</v>
      </c>
      <c r="K836" s="2">
        <f t="shared" si="100"/>
        <v>2.5549768294026558</v>
      </c>
    </row>
    <row r="837" spans="1:11" ht="13.5" x14ac:dyDescent="0.25">
      <c r="A837" s="3">
        <f>TITRES_STAT!B840</f>
        <v>43222</v>
      </c>
      <c r="B837" s="17">
        <f>TITRES_STAT!D840</f>
        <v>2.6677</v>
      </c>
      <c r="C837" s="2">
        <f t="shared" si="101"/>
        <v>6.6000000000001613E-3</v>
      </c>
      <c r="D837" s="2">
        <f t="shared" si="94"/>
        <v>2.6703399999999999</v>
      </c>
      <c r="E837" s="2">
        <f t="shared" si="96"/>
        <v>2.6446499999999999</v>
      </c>
      <c r="F837" s="2">
        <f t="shared" si="97"/>
        <v>2.6047999999999996</v>
      </c>
      <c r="G837" s="2">
        <f t="shared" si="99"/>
        <v>2.5732519999999988</v>
      </c>
      <c r="H837" s="2">
        <f t="shared" si="95"/>
        <v>2.1854824999999987</v>
      </c>
      <c r="I837" s="2">
        <f t="array" ref="I837">SUMPRODUCT(B821:B840, (ROW(B821:B840)-ROW(B821)+1)) / (20*21/2)</f>
        <v>2.644774285714286</v>
      </c>
      <c r="J837" s="2">
        <f t="shared" si="98"/>
        <v>2.6191856459843565</v>
      </c>
      <c r="K837" s="2">
        <f t="shared" si="100"/>
        <v>2.5593973458966697</v>
      </c>
    </row>
    <row r="838" spans="1:11" ht="13.5" x14ac:dyDescent="0.25">
      <c r="A838" s="3">
        <f>TITRES_STAT!B841</f>
        <v>43223</v>
      </c>
      <c r="B838" s="17">
        <f>TITRES_STAT!D841</f>
        <v>2.6875</v>
      </c>
      <c r="C838" s="2">
        <f t="shared" si="101"/>
        <v>1.980000000000004E-2</v>
      </c>
      <c r="D838" s="2">
        <f t="shared" ref="D838:D901" si="102">AVERAGE(B834:B838)</f>
        <v>2.6677200000000001</v>
      </c>
      <c r="E838" s="2">
        <f t="shared" si="96"/>
        <v>2.6571699999999998</v>
      </c>
      <c r="F838" s="2">
        <f t="shared" si="97"/>
        <v>2.6107299999999993</v>
      </c>
      <c r="G838" s="2">
        <f t="shared" si="99"/>
        <v>2.576941999999999</v>
      </c>
      <c r="H838" s="2">
        <f t="shared" si="95"/>
        <v>2.1893654999999987</v>
      </c>
      <c r="I838" s="2">
        <f t="array" ref="I838">SUMPRODUCT(B822:B841, (ROW(B822:B841)-ROW(B822)+1)) / (20*21/2)</f>
        <v>2.6562895238095234</v>
      </c>
      <c r="J838" s="2">
        <f t="shared" si="98"/>
        <v>2.6256917749382271</v>
      </c>
      <c r="K838" s="2">
        <f t="shared" si="100"/>
        <v>2.5644209793909178</v>
      </c>
    </row>
    <row r="839" spans="1:11" ht="13.5" x14ac:dyDescent="0.25">
      <c r="A839" s="3">
        <f>TITRES_STAT!B842</f>
        <v>43224</v>
      </c>
      <c r="B839" s="17">
        <f>TITRES_STAT!D842</f>
        <v>2.6215999999999999</v>
      </c>
      <c r="C839" s="2">
        <f t="shared" si="101"/>
        <v>-6.590000000000007E-2</v>
      </c>
      <c r="D839" s="2">
        <f t="shared" si="102"/>
        <v>2.6545399999999999</v>
      </c>
      <c r="E839" s="2">
        <f t="shared" si="96"/>
        <v>2.66046</v>
      </c>
      <c r="F839" s="2">
        <f t="shared" si="97"/>
        <v>2.6127049999999996</v>
      </c>
      <c r="G839" s="2">
        <f t="shared" si="99"/>
        <v>2.5797079999999988</v>
      </c>
      <c r="H839" s="2">
        <f t="shared" si="95"/>
        <v>2.1928574999999988</v>
      </c>
      <c r="I839" s="2">
        <f t="array" ref="I839">SUMPRODUCT(B823:B842, (ROW(B823:B842)-ROW(B823)+1)) / (20*21/2)</f>
        <v>2.6682995238095244</v>
      </c>
      <c r="J839" s="2">
        <f t="shared" si="98"/>
        <v>2.6253020820869675</v>
      </c>
      <c r="K839" s="2">
        <f t="shared" si="100"/>
        <v>2.5666632939246075</v>
      </c>
    </row>
    <row r="840" spans="1:11" ht="13.5" x14ac:dyDescent="0.25">
      <c r="A840" s="3">
        <f>TITRES_STAT!B843</f>
        <v>43227</v>
      </c>
      <c r="B840" s="17">
        <f>TITRES_STAT!D843</f>
        <v>2.7006000000000001</v>
      </c>
      <c r="C840" s="2">
        <f t="shared" si="101"/>
        <v>7.9000000000000181E-2</v>
      </c>
      <c r="D840" s="2">
        <f t="shared" si="102"/>
        <v>2.6676999999999995</v>
      </c>
      <c r="E840" s="2">
        <f t="shared" si="96"/>
        <v>2.6723100000000004</v>
      </c>
      <c r="F840" s="2">
        <f t="shared" si="97"/>
        <v>2.6192899999999999</v>
      </c>
      <c r="G840" s="2">
        <f t="shared" si="99"/>
        <v>2.5839219999999989</v>
      </c>
      <c r="H840" s="2">
        <f t="shared" si="95"/>
        <v>2.1968059999999987</v>
      </c>
      <c r="I840" s="2">
        <f t="array" ref="I840">SUMPRODUCT(B824:B843, (ROW(B824:B843)-ROW(B824)+1)) / (20*21/2)</f>
        <v>2.6838219047619045</v>
      </c>
      <c r="J840" s="2">
        <f t="shared" si="98"/>
        <v>2.6324733123643993</v>
      </c>
      <c r="K840" s="2">
        <f t="shared" si="100"/>
        <v>2.5719157137707014</v>
      </c>
    </row>
    <row r="841" spans="1:11" ht="13.5" x14ac:dyDescent="0.25">
      <c r="A841" s="3">
        <f>TITRES_STAT!B844</f>
        <v>43228</v>
      </c>
      <c r="B841" s="17">
        <f>TITRES_STAT!D844</f>
        <v>2.7402000000000002</v>
      </c>
      <c r="C841" s="2">
        <f t="shared" si="101"/>
        <v>3.960000000000008E-2</v>
      </c>
      <c r="D841" s="2">
        <f t="shared" si="102"/>
        <v>2.6835200000000001</v>
      </c>
      <c r="E841" s="2">
        <f t="shared" si="96"/>
        <v>2.6802200000000003</v>
      </c>
      <c r="F841" s="2">
        <f t="shared" si="97"/>
        <v>2.6271949999999999</v>
      </c>
      <c r="G841" s="2">
        <f t="shared" si="99"/>
        <v>2.5887979999999988</v>
      </c>
      <c r="H841" s="2">
        <f t="shared" si="95"/>
        <v>2.2010549999999984</v>
      </c>
      <c r="I841" s="2">
        <f t="array" ref="I841">SUMPRODUCT(B825:B844, (ROW(B825:B844)-ROW(B825)+1)) / (20*21/2)</f>
        <v>2.6986242857142857</v>
      </c>
      <c r="J841" s="2">
        <f t="shared" si="98"/>
        <v>2.6427329969011231</v>
      </c>
      <c r="K841" s="2">
        <f t="shared" si="100"/>
        <v>2.5785150975443991</v>
      </c>
    </row>
    <row r="842" spans="1:11" ht="13.5" x14ac:dyDescent="0.25">
      <c r="A842" s="3">
        <f>TITRES_STAT!B845</f>
        <v>43229</v>
      </c>
      <c r="B842" s="17">
        <f>TITRES_STAT!D845</f>
        <v>2.7532999999999999</v>
      </c>
      <c r="C842" s="2">
        <f t="shared" si="101"/>
        <v>1.3099999999999667E-2</v>
      </c>
      <c r="D842" s="2">
        <f t="shared" si="102"/>
        <v>2.7006399999999999</v>
      </c>
      <c r="E842" s="2">
        <f t="shared" si="96"/>
        <v>2.6854900000000006</v>
      </c>
      <c r="F842" s="2">
        <f t="shared" si="97"/>
        <v>2.6364150000000004</v>
      </c>
      <c r="G842" s="2">
        <f t="shared" si="99"/>
        <v>2.5941979999999996</v>
      </c>
      <c r="H842" s="2">
        <f t="shared" ref="H842:H905" si="103">AVERAGE(B643:B842)</f>
        <v>2.2053364999999987</v>
      </c>
      <c r="I842" s="2">
        <f t="array" ref="I842">SUMPRODUCT(B826:B845, (ROW(B826:B845)-ROW(B826)+1)) / (20*21/2)</f>
        <v>2.7135233333333337</v>
      </c>
      <c r="J842" s="2">
        <f t="shared" si="98"/>
        <v>2.6532631876724446</v>
      </c>
      <c r="K842" s="2">
        <f t="shared" si="100"/>
        <v>2.5853694074446185</v>
      </c>
    </row>
    <row r="843" spans="1:11" ht="13.5" x14ac:dyDescent="0.25">
      <c r="A843" s="3">
        <f>TITRES_STAT!B846</f>
        <v>43230</v>
      </c>
      <c r="B843" s="17">
        <f>TITRES_STAT!D846</f>
        <v>2.7993999999999999</v>
      </c>
      <c r="C843" s="2">
        <f t="shared" si="101"/>
        <v>4.610000000000003E-2</v>
      </c>
      <c r="D843" s="2">
        <f t="shared" si="102"/>
        <v>2.72302</v>
      </c>
      <c r="E843" s="2">
        <f t="shared" si="96"/>
        <v>2.69537</v>
      </c>
      <c r="F843" s="2">
        <f t="shared" si="97"/>
        <v>2.6505750000000003</v>
      </c>
      <c r="G843" s="2">
        <f t="shared" si="99"/>
        <v>2.599597999999999</v>
      </c>
      <c r="H843" s="2">
        <f t="shared" si="103"/>
        <v>2.2098814999999989</v>
      </c>
      <c r="I843" s="2">
        <f t="array" ref="I843">SUMPRODUCT(B827:B846, (ROW(B827:B846)-ROW(B827)+1)) / (20*21/2)</f>
        <v>2.727199047619048</v>
      </c>
      <c r="J843" s="2">
        <f t="shared" si="98"/>
        <v>2.6671809793226879</v>
      </c>
      <c r="K843" s="2">
        <f t="shared" si="100"/>
        <v>2.5937627640154179</v>
      </c>
    </row>
    <row r="844" spans="1:11" ht="13.5" x14ac:dyDescent="0.25">
      <c r="A844" s="3">
        <f>TITRES_STAT!B847</f>
        <v>43231</v>
      </c>
      <c r="B844" s="17">
        <f>TITRES_STAT!D847</f>
        <v>2.806</v>
      </c>
      <c r="C844" s="2">
        <f t="shared" si="101"/>
        <v>6.6000000000001613E-3</v>
      </c>
      <c r="D844" s="2">
        <f t="shared" si="102"/>
        <v>2.7599000000000005</v>
      </c>
      <c r="E844" s="2">
        <f t="shared" ref="E844:E907" si="104">AVERAGE(B835:B844)</f>
        <v>2.70722</v>
      </c>
      <c r="F844" s="2">
        <f t="shared" si="97"/>
        <v>2.6627600000000005</v>
      </c>
      <c r="G844" s="2">
        <f t="shared" si="99"/>
        <v>2.6040759999999996</v>
      </c>
      <c r="H844" s="2">
        <f t="shared" si="103"/>
        <v>2.2143274999999987</v>
      </c>
      <c r="I844" s="2">
        <f t="array" ref="I844">SUMPRODUCT(B828:B847, (ROW(B828:B847)-ROW(B828)+1)) / (20*21/2)</f>
        <v>2.7440733333333336</v>
      </c>
      <c r="J844" s="2">
        <f t="shared" si="98"/>
        <v>2.6804018384348129</v>
      </c>
      <c r="K844" s="2">
        <f t="shared" si="100"/>
        <v>2.6020857928775585</v>
      </c>
    </row>
    <row r="845" spans="1:11" ht="13.5" x14ac:dyDescent="0.25">
      <c r="A845" s="3">
        <f>TITRES_STAT!B848</f>
        <v>43234</v>
      </c>
      <c r="B845" s="17">
        <f>TITRES_STAT!D848</f>
        <v>2.8191999999999999</v>
      </c>
      <c r="C845" s="2">
        <f t="shared" si="101"/>
        <v>1.3199999999999878E-2</v>
      </c>
      <c r="D845" s="2">
        <f t="shared" si="102"/>
        <v>2.78362</v>
      </c>
      <c r="E845" s="2">
        <f t="shared" si="104"/>
        <v>2.7256599999999995</v>
      </c>
      <c r="F845" s="2">
        <f t="shared" si="97"/>
        <v>2.675605</v>
      </c>
      <c r="G845" s="2">
        <f t="shared" si="99"/>
        <v>2.6092139999999997</v>
      </c>
      <c r="H845" s="2">
        <f t="shared" si="103"/>
        <v>2.2186419999999991</v>
      </c>
      <c r="I845" s="2">
        <f t="array" ref="I845">SUMPRODUCT(B829:B848, (ROW(B829:B848)-ROW(B829)+1)) / (20*21/2)</f>
        <v>2.7595361904761906</v>
      </c>
      <c r="J845" s="2">
        <f t="shared" si="98"/>
        <v>2.6936207109648307</v>
      </c>
      <c r="K845" s="2">
        <f t="shared" si="100"/>
        <v>2.6106000755098111</v>
      </c>
    </row>
    <row r="846" spans="1:11" ht="13.5" x14ac:dyDescent="0.25">
      <c r="A846" s="3">
        <f>TITRES_STAT!B849</f>
        <v>43235</v>
      </c>
      <c r="B846" s="17">
        <f>TITRES_STAT!D849</f>
        <v>2.8191999999999999</v>
      </c>
      <c r="C846" s="2">
        <f t="shared" si="101"/>
        <v>0</v>
      </c>
      <c r="D846" s="2">
        <f t="shared" si="102"/>
        <v>2.79942</v>
      </c>
      <c r="E846" s="2">
        <f t="shared" si="104"/>
        <v>2.7414699999999996</v>
      </c>
      <c r="F846" s="2">
        <f t="shared" si="97"/>
        <v>2.6881200000000005</v>
      </c>
      <c r="G846" s="2">
        <f t="shared" si="99"/>
        <v>2.6147459999999993</v>
      </c>
      <c r="H846" s="2">
        <f t="shared" si="103"/>
        <v>2.2229894999999988</v>
      </c>
      <c r="I846" s="2">
        <f t="array" ref="I846">SUMPRODUCT(B830:B849, (ROW(B830:B849)-ROW(B830)+1)) / (20*21/2)</f>
        <v>2.7766990476190481</v>
      </c>
      <c r="J846" s="2">
        <f t="shared" si="98"/>
        <v>2.7055806432538945</v>
      </c>
      <c r="K846" s="2">
        <f t="shared" si="100"/>
        <v>2.6187804647055049</v>
      </c>
    </row>
    <row r="847" spans="1:11" ht="13.5" x14ac:dyDescent="0.25">
      <c r="A847" s="3">
        <f>TITRES_STAT!B850</f>
        <v>43236</v>
      </c>
      <c r="B847" s="17">
        <f>TITRES_STAT!D850</f>
        <v>2.8653</v>
      </c>
      <c r="C847" s="2">
        <f t="shared" si="101"/>
        <v>4.610000000000003E-2</v>
      </c>
      <c r="D847" s="2">
        <f t="shared" si="102"/>
        <v>2.8218199999999998</v>
      </c>
      <c r="E847" s="2">
        <f t="shared" si="104"/>
        <v>2.7612299999999999</v>
      </c>
      <c r="F847" s="2">
        <f t="shared" si="97"/>
        <v>2.7029400000000003</v>
      </c>
      <c r="G847" s="2">
        <f t="shared" si="99"/>
        <v>2.6214639999999991</v>
      </c>
      <c r="H847" s="2">
        <f t="shared" si="103"/>
        <v>2.227600499999999</v>
      </c>
      <c r="I847" s="2">
        <f t="array" ref="I847">SUMPRODUCT(B831:B850, (ROW(B831:B850)-ROW(B831)+1)) / (20*21/2)</f>
        <v>2.7923876190476187</v>
      </c>
      <c r="J847" s="2">
        <f t="shared" si="98"/>
        <v>2.7207920105630472</v>
      </c>
      <c r="K847" s="2">
        <f t="shared" si="100"/>
        <v>2.6284478974621517</v>
      </c>
    </row>
    <row r="848" spans="1:11" ht="13.5" x14ac:dyDescent="0.25">
      <c r="A848" s="3">
        <f>TITRES_STAT!B851</f>
        <v>43237</v>
      </c>
      <c r="B848" s="17">
        <f>TITRES_STAT!D851</f>
        <v>2.8653</v>
      </c>
      <c r="C848" s="2">
        <f t="shared" si="101"/>
        <v>0</v>
      </c>
      <c r="D848" s="2">
        <f t="shared" si="102"/>
        <v>2.835</v>
      </c>
      <c r="E848" s="2">
        <f t="shared" si="104"/>
        <v>2.77901</v>
      </c>
      <c r="F848" s="2">
        <f t="shared" si="97"/>
        <v>2.7180900000000001</v>
      </c>
      <c r="G848" s="2">
        <f t="shared" si="99"/>
        <v>2.6280499999999991</v>
      </c>
      <c r="H848" s="2">
        <f t="shared" si="103"/>
        <v>2.2321784999999994</v>
      </c>
      <c r="I848" s="2">
        <f t="array" ref="I848">SUMPRODUCT(B832:B851, (ROW(B832:B851)-ROW(B832)+1)) / (20*21/2)</f>
        <v>2.8071895238095239</v>
      </c>
      <c r="J848" s="2">
        <f t="shared" si="98"/>
        <v>2.7345546762237092</v>
      </c>
      <c r="K848" s="2">
        <f t="shared" si="100"/>
        <v>2.6377362152087342</v>
      </c>
    </row>
    <row r="849" spans="1:11" ht="13.5" x14ac:dyDescent="0.25">
      <c r="A849" s="3">
        <f>TITRES_STAT!B852</f>
        <v>43238</v>
      </c>
      <c r="B849" s="17">
        <f>TITRES_STAT!D852</f>
        <v>2.8982999999999999</v>
      </c>
      <c r="C849" s="2">
        <f t="shared" si="101"/>
        <v>3.2999999999999918E-2</v>
      </c>
      <c r="D849" s="2">
        <f t="shared" si="102"/>
        <v>2.8534599999999997</v>
      </c>
      <c r="E849" s="2">
        <f t="shared" si="104"/>
        <v>2.8066800000000001</v>
      </c>
      <c r="F849" s="2">
        <f t="shared" si="97"/>
        <v>2.7335699999999998</v>
      </c>
      <c r="G849" s="2">
        <f t="shared" si="99"/>
        <v>2.6346379999999994</v>
      </c>
      <c r="H849" s="2">
        <f t="shared" si="103"/>
        <v>2.2369544999999995</v>
      </c>
      <c r="I849" s="2">
        <f t="array" ref="I849">SUMPRODUCT(B833:B852, (ROW(B833:B852)-ROW(B833)+1)) / (20*21/2)</f>
        <v>2.820211904761905</v>
      </c>
      <c r="J849" s="2">
        <f t="shared" si="98"/>
        <v>2.7501494689643082</v>
      </c>
      <c r="K849" s="2">
        <f t="shared" si="100"/>
        <v>2.6479544028476076</v>
      </c>
    </row>
    <row r="850" spans="1:11" ht="13.5" x14ac:dyDescent="0.25">
      <c r="A850" s="3">
        <f>TITRES_STAT!B853</f>
        <v>43241</v>
      </c>
      <c r="B850" s="17">
        <f>TITRES_STAT!D853</f>
        <v>2.8982999999999999</v>
      </c>
      <c r="C850" s="2">
        <f t="shared" si="101"/>
        <v>0</v>
      </c>
      <c r="D850" s="2">
        <f t="shared" si="102"/>
        <v>2.8692799999999998</v>
      </c>
      <c r="E850" s="2">
        <f t="shared" si="104"/>
        <v>2.8264500000000004</v>
      </c>
      <c r="F850" s="2">
        <f t="shared" si="97"/>
        <v>2.7493799999999999</v>
      </c>
      <c r="G850" s="2">
        <f t="shared" si="99"/>
        <v>2.6412259999999996</v>
      </c>
      <c r="H850" s="2">
        <f t="shared" si="103"/>
        <v>2.2416644999999993</v>
      </c>
      <c r="I850" s="2">
        <f t="array" ref="I850">SUMPRODUCT(B834:B853, (ROW(B834:B853)-ROW(B834)+1)) / (20*21/2)</f>
        <v>2.8385595238095238</v>
      </c>
      <c r="J850" s="2">
        <f t="shared" si="98"/>
        <v>2.7642590433486598</v>
      </c>
      <c r="K850" s="2">
        <f t="shared" si="100"/>
        <v>2.6577718772457408</v>
      </c>
    </row>
    <row r="851" spans="1:11" ht="13.5" x14ac:dyDescent="0.25">
      <c r="A851" s="3">
        <f>TITRES_STAT!B854</f>
        <v>43242</v>
      </c>
      <c r="B851" s="17">
        <f>TITRES_STAT!D854</f>
        <v>2.9047999999999998</v>
      </c>
      <c r="C851" s="2">
        <f t="shared" si="101"/>
        <v>6.4999999999999503E-3</v>
      </c>
      <c r="D851" s="2">
        <f t="shared" si="102"/>
        <v>2.8864000000000001</v>
      </c>
      <c r="E851" s="2">
        <f t="shared" si="104"/>
        <v>2.8429099999999998</v>
      </c>
      <c r="F851" s="2">
        <f t="shared" si="97"/>
        <v>2.761565</v>
      </c>
      <c r="G851" s="2">
        <f t="shared" si="99"/>
        <v>2.6479439999999994</v>
      </c>
      <c r="H851" s="2">
        <f t="shared" si="103"/>
        <v>2.2464069999999992</v>
      </c>
      <c r="I851" s="2">
        <f t="array" ref="I851">SUMPRODUCT(B835:B854, (ROW(B835:B854)-ROW(B835)+1)) / (20*21/2)</f>
        <v>2.8669476190476191</v>
      </c>
      <c r="J851" s="2">
        <f t="shared" si="98"/>
        <v>2.777643896363073</v>
      </c>
      <c r="K851" s="2">
        <f t="shared" si="100"/>
        <v>2.6674592546086529</v>
      </c>
    </row>
    <row r="852" spans="1:11" ht="13.5" x14ac:dyDescent="0.25">
      <c r="A852" s="3">
        <f>TITRES_STAT!B855</f>
        <v>43243</v>
      </c>
      <c r="B852" s="17">
        <f>TITRES_STAT!D855</f>
        <v>2.8982999999999999</v>
      </c>
      <c r="C852" s="2">
        <f t="shared" si="101"/>
        <v>-6.4999999999999503E-3</v>
      </c>
      <c r="D852" s="2">
        <f t="shared" si="102"/>
        <v>2.8929999999999998</v>
      </c>
      <c r="E852" s="2">
        <f t="shared" si="104"/>
        <v>2.8574099999999993</v>
      </c>
      <c r="F852" s="2">
        <f t="shared" ref="F852:F915" si="105">AVERAGE(B833:B852)</f>
        <v>2.7714500000000002</v>
      </c>
      <c r="G852" s="2">
        <f t="shared" si="99"/>
        <v>2.6543999999999999</v>
      </c>
      <c r="H852" s="2">
        <f t="shared" si="103"/>
        <v>2.2511169999999994</v>
      </c>
      <c r="I852" s="2">
        <f t="array" ref="I852">SUMPRODUCT(B836:B855, (ROW(B836:B855)-ROW(B836)+1)) / (20*21/2)</f>
        <v>2.8972157142857138</v>
      </c>
      <c r="J852" s="2">
        <f t="shared" si="98"/>
        <v>2.789134953852304</v>
      </c>
      <c r="K852" s="2">
        <f t="shared" si="100"/>
        <v>2.6765118328592941</v>
      </c>
    </row>
    <row r="853" spans="1:11" ht="13.5" x14ac:dyDescent="0.25">
      <c r="A853" s="3">
        <f>TITRES_STAT!B856</f>
        <v>43244</v>
      </c>
      <c r="B853" s="17">
        <f>TITRES_STAT!D856</f>
        <v>2.9641000000000002</v>
      </c>
      <c r="C853" s="2">
        <f t="shared" si="101"/>
        <v>6.5800000000000303E-2</v>
      </c>
      <c r="D853" s="2">
        <f t="shared" si="102"/>
        <v>2.9127599999999996</v>
      </c>
      <c r="E853" s="2">
        <f t="shared" si="104"/>
        <v>2.8738799999999998</v>
      </c>
      <c r="F853" s="2">
        <f t="shared" si="105"/>
        <v>2.7846250000000001</v>
      </c>
      <c r="G853" s="2">
        <f t="shared" si="99"/>
        <v>2.6623039999999998</v>
      </c>
      <c r="H853" s="2">
        <f t="shared" si="103"/>
        <v>2.2562219999999997</v>
      </c>
      <c r="I853" s="2">
        <f t="array" ref="I853">SUMPRODUCT(B837:B856, (ROW(B837:B856)-ROW(B837)+1)) / (20*21/2)</f>
        <v>2.9276771428571426</v>
      </c>
      <c r="J853" s="2">
        <f t="shared" ref="J853:J916" si="106">$J$4*B853+J852*(1-$J$4)</f>
        <v>2.8057982915806563</v>
      </c>
      <c r="K853" s="2">
        <f t="shared" si="100"/>
        <v>2.6877898001981451</v>
      </c>
    </row>
    <row r="854" spans="1:11" ht="13.5" x14ac:dyDescent="0.25">
      <c r="A854" s="3">
        <f>TITRES_STAT!B857</f>
        <v>43245</v>
      </c>
      <c r="B854" s="17">
        <f>TITRES_STAT!D857</f>
        <v>3.0827</v>
      </c>
      <c r="C854" s="2">
        <f t="shared" si="101"/>
        <v>0.11859999999999982</v>
      </c>
      <c r="D854" s="2">
        <f t="shared" si="102"/>
        <v>2.94964</v>
      </c>
      <c r="E854" s="2">
        <f t="shared" si="104"/>
        <v>2.9015499999999999</v>
      </c>
      <c r="F854" s="2">
        <f t="shared" si="105"/>
        <v>2.8043849999999999</v>
      </c>
      <c r="G854" s="2">
        <f t="shared" si="99"/>
        <v>2.6723159999999995</v>
      </c>
      <c r="H854" s="2">
        <f t="shared" si="103"/>
        <v>2.2618539999999996</v>
      </c>
      <c r="I854" s="2">
        <f t="array" ref="I854">SUMPRODUCT(B838:B857, (ROW(B838:B857)-ROW(B838)+1)) / (20*21/2)</f>
        <v>2.9614552380952381</v>
      </c>
      <c r="J854" s="2">
        <f t="shared" si="106"/>
        <v>2.8321698828586888</v>
      </c>
      <c r="K854" s="2">
        <f t="shared" si="100"/>
        <v>2.7032764747001785</v>
      </c>
    </row>
    <row r="855" spans="1:11" ht="13.5" x14ac:dyDescent="0.25">
      <c r="A855" s="3">
        <f>TITRES_STAT!B858</f>
        <v>43248</v>
      </c>
      <c r="B855" s="17">
        <f>TITRES_STAT!D858</f>
        <v>3.1221999999999999</v>
      </c>
      <c r="C855" s="2">
        <f t="shared" si="101"/>
        <v>3.9499999999999869E-2</v>
      </c>
      <c r="D855" s="2">
        <f t="shared" si="102"/>
        <v>2.9944199999999994</v>
      </c>
      <c r="E855" s="2">
        <f t="shared" si="104"/>
        <v>2.9318499999999998</v>
      </c>
      <c r="F855" s="2">
        <f t="shared" si="105"/>
        <v>2.8287549999999997</v>
      </c>
      <c r="G855" s="2">
        <f t="shared" si="99"/>
        <v>2.6832499999999992</v>
      </c>
      <c r="H855" s="2">
        <f t="shared" si="103"/>
        <v>2.2677164999999997</v>
      </c>
      <c r="I855" s="2">
        <f t="array" ref="I855">SUMPRODUCT(B839:B858, (ROW(B839:B858)-ROW(B839)+1)) / (20*21/2)</f>
        <v>2.9914138095238099</v>
      </c>
      <c r="J855" s="2">
        <f t="shared" si="106"/>
        <v>2.8597917987769086</v>
      </c>
      <c r="K855" s="2">
        <f t="shared" si="100"/>
        <v>2.7197048482413479</v>
      </c>
    </row>
    <row r="856" spans="1:11" ht="13.5" x14ac:dyDescent="0.25">
      <c r="A856" s="3">
        <f>TITRES_STAT!B859</f>
        <v>43249</v>
      </c>
      <c r="B856" s="17">
        <f>TITRES_STAT!D859</f>
        <v>3.1486000000000001</v>
      </c>
      <c r="C856" s="2">
        <f t="shared" si="101"/>
        <v>2.6400000000000201E-2</v>
      </c>
      <c r="D856" s="2">
        <f t="shared" si="102"/>
        <v>3.04318</v>
      </c>
      <c r="E856" s="2">
        <f t="shared" si="104"/>
        <v>2.9647899999999998</v>
      </c>
      <c r="F856" s="2">
        <f t="shared" si="105"/>
        <v>2.8531300000000002</v>
      </c>
      <c r="G856" s="2">
        <f t="shared" si="99"/>
        <v>2.6947119999999996</v>
      </c>
      <c r="H856" s="2">
        <f t="shared" si="103"/>
        <v>2.2737109999999996</v>
      </c>
      <c r="I856" s="2">
        <f t="array" ref="I856">SUMPRODUCT(B840:B859, (ROW(B840:B859)-ROW(B840)+1)) / (20*21/2)</f>
        <v>3.0245952380952379</v>
      </c>
      <c r="J856" s="2">
        <f t="shared" si="106"/>
        <v>2.8872973417505361</v>
      </c>
      <c r="K856" s="2">
        <f t="shared" si="100"/>
        <v>2.7365242659573736</v>
      </c>
    </row>
    <row r="857" spans="1:11" ht="13.5" x14ac:dyDescent="0.25">
      <c r="A857" s="3">
        <f>TITRES_STAT!B860</f>
        <v>43250</v>
      </c>
      <c r="B857" s="17">
        <f>TITRES_STAT!D860</f>
        <v>3.2078000000000002</v>
      </c>
      <c r="C857" s="2">
        <f t="shared" si="101"/>
        <v>5.9200000000000141E-2</v>
      </c>
      <c r="D857" s="2">
        <f t="shared" si="102"/>
        <v>3.1050800000000001</v>
      </c>
      <c r="E857" s="2">
        <f t="shared" si="104"/>
        <v>2.9990399999999995</v>
      </c>
      <c r="F857" s="2">
        <f t="shared" si="105"/>
        <v>2.8801350000000001</v>
      </c>
      <c r="G857" s="2">
        <f t="shared" si="99"/>
        <v>2.7069619999999999</v>
      </c>
      <c r="H857" s="2">
        <f t="shared" si="103"/>
        <v>2.2799684999999994</v>
      </c>
      <c r="I857" s="2">
        <f t="array" ref="I857">SUMPRODUCT(B841:B860, (ROW(B841:B860)-ROW(B841)+1)) / (20*21/2)</f>
        <v>3.0547657142857143</v>
      </c>
      <c r="J857" s="2">
        <f t="shared" si="106"/>
        <v>2.9178214044409612</v>
      </c>
      <c r="K857" s="2">
        <f t="shared" si="100"/>
        <v>2.7550056672923788</v>
      </c>
    </row>
    <row r="858" spans="1:11" ht="13.5" x14ac:dyDescent="0.25">
      <c r="A858" s="3">
        <f>TITRES_STAT!B861</f>
        <v>43251</v>
      </c>
      <c r="B858" s="17">
        <f>TITRES_STAT!D861</f>
        <v>3.1947000000000001</v>
      </c>
      <c r="C858" s="2">
        <f t="shared" si="101"/>
        <v>-1.3100000000000112E-2</v>
      </c>
      <c r="D858" s="2">
        <f t="shared" si="102"/>
        <v>3.1512000000000002</v>
      </c>
      <c r="E858" s="2">
        <f t="shared" si="104"/>
        <v>3.0319799999999999</v>
      </c>
      <c r="F858" s="2">
        <f t="shared" si="105"/>
        <v>2.9054950000000002</v>
      </c>
      <c r="G858" s="2">
        <f t="shared" si="99"/>
        <v>2.71882</v>
      </c>
      <c r="H858" s="2">
        <f t="shared" si="103"/>
        <v>2.2861604999999998</v>
      </c>
      <c r="I858" s="2">
        <f t="array" ref="I858">SUMPRODUCT(B842:B861, (ROW(B842:B861)-ROW(B842)+1)) / (20*21/2)</f>
        <v>3.084187142857143</v>
      </c>
      <c r="J858" s="2">
        <f t="shared" si="106"/>
        <v>2.9441907944942027</v>
      </c>
      <c r="K858" s="2">
        <f t="shared" si="100"/>
        <v>2.772248582300521</v>
      </c>
    </row>
    <row r="859" spans="1:11" ht="13.5" x14ac:dyDescent="0.25">
      <c r="A859" s="3">
        <f>TITRES_STAT!B862</f>
        <v>43252</v>
      </c>
      <c r="B859" s="17">
        <f>TITRES_STAT!D862</f>
        <v>3.2538999999999998</v>
      </c>
      <c r="C859" s="2">
        <f t="shared" si="101"/>
        <v>5.9199999999999697E-2</v>
      </c>
      <c r="D859" s="2">
        <f t="shared" si="102"/>
        <v>3.1854400000000003</v>
      </c>
      <c r="E859" s="2">
        <f t="shared" si="104"/>
        <v>3.0675399999999997</v>
      </c>
      <c r="F859" s="2">
        <f t="shared" si="105"/>
        <v>2.9371100000000001</v>
      </c>
      <c r="G859" s="2">
        <f t="shared" si="99"/>
        <v>2.7323880000000003</v>
      </c>
      <c r="H859" s="2">
        <f t="shared" si="103"/>
        <v>2.2926484999999999</v>
      </c>
      <c r="I859" s="2">
        <f t="array" ref="I859">SUMPRODUCT(B843:B862, (ROW(B843:B862)-ROW(B843)+1)) / (20*21/2)</f>
        <v>3.1098109523809527</v>
      </c>
      <c r="J859" s="2">
        <f t="shared" si="106"/>
        <v>2.9736869093042788</v>
      </c>
      <c r="K859" s="2">
        <f t="shared" si="100"/>
        <v>2.7911368731906965</v>
      </c>
    </row>
    <row r="860" spans="1:11" ht="13.5" x14ac:dyDescent="0.25">
      <c r="A860" s="3">
        <f>TITRES_STAT!B863</f>
        <v>43255</v>
      </c>
      <c r="B860" s="17">
        <f>TITRES_STAT!D863</f>
        <v>3.2538999999999998</v>
      </c>
      <c r="C860" s="2">
        <f t="shared" si="101"/>
        <v>0</v>
      </c>
      <c r="D860" s="2">
        <f t="shared" si="102"/>
        <v>3.2117800000000001</v>
      </c>
      <c r="E860" s="2">
        <f t="shared" si="104"/>
        <v>3.1031</v>
      </c>
      <c r="F860" s="2">
        <f t="shared" si="105"/>
        <v>2.9647750000000004</v>
      </c>
      <c r="G860" s="2">
        <f t="shared" si="99"/>
        <v>2.7460880000000003</v>
      </c>
      <c r="H860" s="2">
        <f t="shared" si="103"/>
        <v>2.2992024999999994</v>
      </c>
      <c r="I860" s="2">
        <f t="array" ref="I860">SUMPRODUCT(B844:B863, (ROW(B844:B863)-ROW(B844)+1)) / (20*21/2)</f>
        <v>3.1330195238095238</v>
      </c>
      <c r="J860" s="2">
        <f t="shared" si="106"/>
        <v>3.0003738703229192</v>
      </c>
      <c r="K860" s="2">
        <f t="shared" si="100"/>
        <v>2.8092844467910614</v>
      </c>
    </row>
    <row r="861" spans="1:11" ht="13.5" x14ac:dyDescent="0.25">
      <c r="A861" s="3">
        <f>TITRES_STAT!B864</f>
        <v>43256</v>
      </c>
      <c r="B861" s="17">
        <f>TITRES_STAT!D864</f>
        <v>3.2736999999999998</v>
      </c>
      <c r="C861" s="2">
        <f t="shared" si="101"/>
        <v>1.980000000000004E-2</v>
      </c>
      <c r="D861" s="2">
        <f t="shared" si="102"/>
        <v>3.2367999999999997</v>
      </c>
      <c r="E861" s="2">
        <f t="shared" si="104"/>
        <v>3.1399900000000001</v>
      </c>
      <c r="F861" s="2">
        <f t="shared" si="105"/>
        <v>2.9914499999999999</v>
      </c>
      <c r="G861" s="2">
        <f t="shared" si="99"/>
        <v>2.7601839999999997</v>
      </c>
      <c r="H861" s="2">
        <f t="shared" si="103"/>
        <v>2.3057894999999995</v>
      </c>
      <c r="I861" s="2">
        <f t="array" ref="I861">SUMPRODUCT(B845:B864, (ROW(B845:B864)-ROW(B845)+1)) / (20*21/2)</f>
        <v>3.1540323809523811</v>
      </c>
      <c r="J861" s="2">
        <f t="shared" si="106"/>
        <v>3.026404930292165</v>
      </c>
      <c r="K861" s="2">
        <f t="shared" si="100"/>
        <v>2.8274968214267062</v>
      </c>
    </row>
    <row r="862" spans="1:11" ht="13.5" x14ac:dyDescent="0.25">
      <c r="A862" s="3">
        <f>TITRES_STAT!B865</f>
        <v>43257</v>
      </c>
      <c r="B862" s="17">
        <f>TITRES_STAT!D865</f>
        <v>3.2605</v>
      </c>
      <c r="C862" s="2">
        <f t="shared" si="101"/>
        <v>-1.3199999999999878E-2</v>
      </c>
      <c r="D862" s="2">
        <f t="shared" si="102"/>
        <v>3.2473399999999999</v>
      </c>
      <c r="E862" s="2">
        <f t="shared" si="104"/>
        <v>3.1762100000000002</v>
      </c>
      <c r="F862" s="2">
        <f t="shared" si="105"/>
        <v>3.01681</v>
      </c>
      <c r="G862" s="2">
        <f t="shared" si="99"/>
        <v>2.7742800000000001</v>
      </c>
      <c r="H862" s="2">
        <f t="shared" si="103"/>
        <v>2.3123434999999994</v>
      </c>
      <c r="I862" s="2">
        <f t="array" ref="I862">SUMPRODUCT(B846:B865, (ROW(B846:B865)-ROW(B846)+1)) / (20*21/2)</f>
        <v>3.172252380952381</v>
      </c>
      <c r="J862" s="2">
        <f t="shared" si="106"/>
        <v>3.0486996988357684</v>
      </c>
      <c r="K862" s="2">
        <f t="shared" si="100"/>
        <v>2.844477338233502</v>
      </c>
    </row>
    <row r="863" spans="1:11" ht="13.5" x14ac:dyDescent="0.25">
      <c r="A863" s="3">
        <f>TITRES_STAT!B866</f>
        <v>43258</v>
      </c>
      <c r="B863" s="17">
        <f>TITRES_STAT!D866</f>
        <v>3.2605</v>
      </c>
      <c r="C863" s="2">
        <f t="shared" si="101"/>
        <v>0</v>
      </c>
      <c r="D863" s="2">
        <f t="shared" si="102"/>
        <v>3.2604999999999995</v>
      </c>
      <c r="E863" s="2">
        <f t="shared" si="104"/>
        <v>3.2058500000000003</v>
      </c>
      <c r="F863" s="2">
        <f t="shared" si="105"/>
        <v>3.0398649999999998</v>
      </c>
      <c r="G863" s="2">
        <f t="shared" si="99"/>
        <v>2.7885080000000007</v>
      </c>
      <c r="H863" s="2">
        <f t="shared" si="103"/>
        <v>2.3189304999999996</v>
      </c>
      <c r="I863" s="2">
        <f t="array" ref="I863">SUMPRODUCT(B847:B866, (ROW(B847:B866)-ROW(B847)+1)) / (20*21/2)</f>
        <v>3.1884023809523807</v>
      </c>
      <c r="J863" s="2">
        <f t="shared" si="106"/>
        <v>3.068871156089505</v>
      </c>
      <c r="K863" s="2">
        <f t="shared" si="100"/>
        <v>2.8607919524204237</v>
      </c>
    </row>
    <row r="864" spans="1:11" ht="13.5" x14ac:dyDescent="0.25">
      <c r="A864" s="3">
        <f>TITRES_STAT!B867</f>
        <v>43259</v>
      </c>
      <c r="B864" s="17">
        <f>TITRES_STAT!D867</f>
        <v>3.2605</v>
      </c>
      <c r="C864" s="2">
        <f t="shared" si="101"/>
        <v>0</v>
      </c>
      <c r="D864" s="2">
        <f t="shared" si="102"/>
        <v>3.2618200000000002</v>
      </c>
      <c r="E864" s="2">
        <f t="shared" si="104"/>
        <v>3.22363</v>
      </c>
      <c r="F864" s="2">
        <f t="shared" si="105"/>
        <v>3.0625900000000001</v>
      </c>
      <c r="G864" s="2">
        <f t="shared" si="99"/>
        <v>2.802604000000001</v>
      </c>
      <c r="H864" s="2">
        <f t="shared" si="103"/>
        <v>2.3255174999999992</v>
      </c>
      <c r="I864" s="2">
        <f t="array" ref="I864">SUMPRODUCT(B848:B867, (ROW(B848:B867)-ROW(B848)+1)) / (20*21/2)</f>
        <v>3.2043680952380957</v>
      </c>
      <c r="J864" s="2">
        <f t="shared" si="106"/>
        <v>3.0871215221762189</v>
      </c>
      <c r="K864" s="2">
        <f t="shared" si="100"/>
        <v>2.8764667778157014</v>
      </c>
    </row>
    <row r="865" spans="1:11" ht="13.5" x14ac:dyDescent="0.25">
      <c r="A865" s="3">
        <f>TITRES_STAT!B868</f>
        <v>43262</v>
      </c>
      <c r="B865" s="17">
        <f>TITRES_STAT!D868</f>
        <v>3.2538999999999998</v>
      </c>
      <c r="C865" s="2">
        <f t="shared" si="101"/>
        <v>-6.6000000000001613E-3</v>
      </c>
      <c r="D865" s="2">
        <f t="shared" si="102"/>
        <v>3.2618200000000002</v>
      </c>
      <c r="E865" s="2">
        <f t="shared" si="104"/>
        <v>3.2368000000000001</v>
      </c>
      <c r="F865" s="2">
        <f t="shared" si="105"/>
        <v>3.0843249999999998</v>
      </c>
      <c r="G865" s="2">
        <f t="shared" si="99"/>
        <v>2.8168300000000004</v>
      </c>
      <c r="H865" s="2">
        <f t="shared" si="103"/>
        <v>2.3321039999999993</v>
      </c>
      <c r="I865" s="2">
        <f t="array" ref="I865">SUMPRODUCT(B849:B868, (ROW(B849:B868)-ROW(B849)+1)) / (20*21/2)</f>
        <v>3.2177604761904761</v>
      </c>
      <c r="J865" s="2">
        <f t="shared" si="106"/>
        <v>3.103005186730865</v>
      </c>
      <c r="K865" s="2">
        <f t="shared" si="100"/>
        <v>2.8912680806464581</v>
      </c>
    </row>
    <row r="866" spans="1:11" ht="13.5" x14ac:dyDescent="0.25">
      <c r="A866" s="3">
        <f>TITRES_STAT!B869</f>
        <v>43263</v>
      </c>
      <c r="B866" s="17">
        <f>TITRES_STAT!D869</f>
        <v>3.2538999999999998</v>
      </c>
      <c r="C866" s="2">
        <f t="shared" si="101"/>
        <v>0</v>
      </c>
      <c r="D866" s="2">
        <f t="shared" si="102"/>
        <v>3.2578599999999995</v>
      </c>
      <c r="E866" s="2">
        <f t="shared" si="104"/>
        <v>3.2473300000000003</v>
      </c>
      <c r="F866" s="2">
        <f t="shared" si="105"/>
        <v>3.1060600000000003</v>
      </c>
      <c r="G866" s="2">
        <f t="shared" si="99"/>
        <v>2.8306620000000002</v>
      </c>
      <c r="H866" s="2">
        <f t="shared" si="103"/>
        <v>2.3387234999999995</v>
      </c>
      <c r="I866" s="2">
        <f t="array" ref="I866">SUMPRODUCT(B850:B869, (ROW(B850:B869)-ROW(B850)+1)) / (20*21/2)</f>
        <v>3.2286109523809521</v>
      </c>
      <c r="J866" s="2">
        <f t="shared" si="106"/>
        <v>3.1173761213279256</v>
      </c>
      <c r="K866" s="2">
        <f t="shared" si="100"/>
        <v>2.9054889402289499</v>
      </c>
    </row>
    <row r="867" spans="1:11" ht="13.5" x14ac:dyDescent="0.25">
      <c r="A867" s="3">
        <f>TITRES_STAT!B870</f>
        <v>43264</v>
      </c>
      <c r="B867" s="17">
        <f>TITRES_STAT!D870</f>
        <v>3.2736999999999998</v>
      </c>
      <c r="C867" s="2">
        <f t="shared" si="101"/>
        <v>1.980000000000004E-2</v>
      </c>
      <c r="D867" s="2">
        <f t="shared" si="102"/>
        <v>3.2604999999999995</v>
      </c>
      <c r="E867" s="2">
        <f t="shared" si="104"/>
        <v>3.2539199999999999</v>
      </c>
      <c r="F867" s="2">
        <f t="shared" si="105"/>
        <v>3.1264799999999999</v>
      </c>
      <c r="G867" s="2">
        <f t="shared" si="99"/>
        <v>2.8447580000000001</v>
      </c>
      <c r="H867" s="2">
        <f t="shared" si="103"/>
        <v>2.3454089999999996</v>
      </c>
      <c r="I867" s="2">
        <f t="array" ref="I867">SUMPRODUCT(B851:B870, (ROW(B851:B870)-ROW(B851)+1)) / (20*21/2)</f>
        <v>3.2371080952380953</v>
      </c>
      <c r="J867" s="2">
        <f t="shared" si="106"/>
        <v>3.1322641097728852</v>
      </c>
      <c r="K867" s="2">
        <f t="shared" si="100"/>
        <v>2.9199285896317364</v>
      </c>
    </row>
    <row r="868" spans="1:11" ht="13.5" x14ac:dyDescent="0.25">
      <c r="A868" s="3">
        <f>TITRES_STAT!B871</f>
        <v>43265</v>
      </c>
      <c r="B868" s="17">
        <f>TITRES_STAT!D871</f>
        <v>3.2671000000000001</v>
      </c>
      <c r="C868" s="2">
        <f t="shared" si="101"/>
        <v>-6.5999999999997172E-3</v>
      </c>
      <c r="D868" s="2">
        <f t="shared" si="102"/>
        <v>3.2618200000000002</v>
      </c>
      <c r="E868" s="2">
        <f t="shared" si="104"/>
        <v>3.2611599999999994</v>
      </c>
      <c r="F868" s="2">
        <f t="shared" si="105"/>
        <v>3.1465699999999996</v>
      </c>
      <c r="G868" s="2">
        <f t="shared" si="99"/>
        <v>2.8587219999999998</v>
      </c>
      <c r="H868" s="2">
        <f t="shared" si="103"/>
        <v>2.3520289999999999</v>
      </c>
      <c r="I868" s="2">
        <f t="array" ref="I868">SUMPRODUCT(B852:B871, (ROW(B852:B871)-ROW(B852)+1)) / (20*21/2)</f>
        <v>3.2407785714285713</v>
      </c>
      <c r="J868" s="2">
        <f t="shared" si="106"/>
        <v>3.1451056231278485</v>
      </c>
      <c r="K868" s="2">
        <f t="shared" si="100"/>
        <v>2.9335431547442177</v>
      </c>
    </row>
    <row r="869" spans="1:11" ht="13.5" x14ac:dyDescent="0.25">
      <c r="A869" s="3">
        <f>TITRES_STAT!B872</f>
        <v>43269</v>
      </c>
      <c r="B869" s="17">
        <f>TITRES_STAT!D872</f>
        <v>3.2605</v>
      </c>
      <c r="C869" s="2">
        <f t="shared" si="101"/>
        <v>-6.6000000000001613E-3</v>
      </c>
      <c r="D869" s="2">
        <f t="shared" si="102"/>
        <v>3.2618200000000002</v>
      </c>
      <c r="E869" s="2">
        <f t="shared" si="104"/>
        <v>3.2618200000000002</v>
      </c>
      <c r="F869" s="2">
        <f t="shared" si="105"/>
        <v>3.1646799999999997</v>
      </c>
      <c r="G869" s="2">
        <f t="shared" si="99"/>
        <v>2.87229</v>
      </c>
      <c r="H869" s="2">
        <f t="shared" si="103"/>
        <v>2.3586159999999996</v>
      </c>
      <c r="I869" s="2">
        <f t="array" ref="I869">SUMPRODUCT(B853:B872, (ROW(B853:B872)-ROW(B853)+1)) / (20*21/2)</f>
        <v>3.242314761904761</v>
      </c>
      <c r="J869" s="2">
        <f t="shared" si="106"/>
        <v>3.1560955637823391</v>
      </c>
      <c r="K869" s="2">
        <f t="shared" si="100"/>
        <v>2.9463649918130721</v>
      </c>
    </row>
    <row r="870" spans="1:11" ht="13.5" x14ac:dyDescent="0.25">
      <c r="A870" s="3">
        <f>TITRES_STAT!B873</f>
        <v>43270</v>
      </c>
      <c r="B870" s="17">
        <f>TITRES_STAT!D873</f>
        <v>3.2538999999999998</v>
      </c>
      <c r="C870" s="2">
        <f t="shared" si="101"/>
        <v>-6.6000000000001613E-3</v>
      </c>
      <c r="D870" s="2">
        <f t="shared" si="102"/>
        <v>3.2618200000000002</v>
      </c>
      <c r="E870" s="2">
        <f t="shared" si="104"/>
        <v>3.2618200000000002</v>
      </c>
      <c r="F870" s="2">
        <f t="shared" si="105"/>
        <v>3.1824599999999998</v>
      </c>
      <c r="G870" s="2">
        <f t="shared" si="99"/>
        <v>2.8859900000000001</v>
      </c>
      <c r="H870" s="2">
        <f t="shared" si="103"/>
        <v>2.3652024999999997</v>
      </c>
      <c r="I870" s="2">
        <f t="array" ref="I870">SUMPRODUCT(B854:B873, (ROW(B854:B873)-ROW(B854)+1)) / (20*21/2)</f>
        <v>3.2436028571428568</v>
      </c>
      <c r="J870" s="2">
        <f t="shared" si="106"/>
        <v>3.1654102719935451</v>
      </c>
      <c r="K870" s="2">
        <f t="shared" si="100"/>
        <v>2.9584251882125594</v>
      </c>
    </row>
    <row r="871" spans="1:11" ht="13.5" x14ac:dyDescent="0.25">
      <c r="A871" s="3">
        <f>TITRES_STAT!B874</f>
        <v>43271</v>
      </c>
      <c r="B871" s="17">
        <f>TITRES_STAT!D874</f>
        <v>3.2210000000000001</v>
      </c>
      <c r="C871" s="2">
        <f t="shared" si="101"/>
        <v>-3.2899999999999707E-2</v>
      </c>
      <c r="D871" s="2">
        <f t="shared" si="102"/>
        <v>3.2552399999999997</v>
      </c>
      <c r="E871" s="2">
        <f t="shared" si="104"/>
        <v>3.2565499999999998</v>
      </c>
      <c r="F871" s="2">
        <f t="shared" si="105"/>
        <v>3.1982699999999999</v>
      </c>
      <c r="G871" s="2">
        <f t="shared" si="99"/>
        <v>2.898768</v>
      </c>
      <c r="H871" s="2">
        <f t="shared" si="103"/>
        <v>2.3716244999999998</v>
      </c>
      <c r="I871" s="2">
        <f t="array" ref="I871">SUMPRODUCT(B855:B874, (ROW(B855:B874)-ROW(B855)+1)) / (20*21/2)</f>
        <v>3.2467695238095238</v>
      </c>
      <c r="J871" s="2">
        <f t="shared" si="106"/>
        <v>3.1707045318036835</v>
      </c>
      <c r="K871" s="2">
        <f t="shared" si="100"/>
        <v>2.9687222396552042</v>
      </c>
    </row>
    <row r="872" spans="1:11" ht="13.5" x14ac:dyDescent="0.25">
      <c r="A872" s="3">
        <f>TITRES_STAT!B875</f>
        <v>43272</v>
      </c>
      <c r="B872" s="17">
        <f>TITRES_STAT!D875</f>
        <v>3.2143999999999999</v>
      </c>
      <c r="C872" s="2">
        <f t="shared" si="101"/>
        <v>-6.6000000000001613E-3</v>
      </c>
      <c r="D872" s="2">
        <f t="shared" si="102"/>
        <v>3.2433799999999997</v>
      </c>
      <c r="E872" s="2">
        <f t="shared" si="104"/>
        <v>3.2519399999999998</v>
      </c>
      <c r="F872" s="2">
        <f t="shared" si="105"/>
        <v>3.2140750000000002</v>
      </c>
      <c r="G872" s="2">
        <f t="shared" si="99"/>
        <v>2.9116780000000007</v>
      </c>
      <c r="H872" s="2">
        <f t="shared" si="103"/>
        <v>2.3780135000000002</v>
      </c>
      <c r="I872" s="2">
        <f t="array" ref="I872">SUMPRODUCT(B856:B875, (ROW(B856:B875)-ROW(B856)+1)) / (20*21/2)</f>
        <v>3.2584990476190479</v>
      </c>
      <c r="J872" s="2">
        <f t="shared" si="106"/>
        <v>3.1748660049652373</v>
      </c>
      <c r="K872" s="2">
        <f t="shared" si="100"/>
        <v>2.9783566616295101</v>
      </c>
    </row>
    <row r="873" spans="1:11" ht="13.5" x14ac:dyDescent="0.25">
      <c r="A873" s="3">
        <f>TITRES_STAT!B876</f>
        <v>43273</v>
      </c>
      <c r="B873" s="17">
        <f>TITRES_STAT!D876</f>
        <v>3.2275999999999998</v>
      </c>
      <c r="C873" s="2">
        <f t="shared" si="101"/>
        <v>1.3199999999999878E-2</v>
      </c>
      <c r="D873" s="2">
        <f t="shared" si="102"/>
        <v>3.2354799999999999</v>
      </c>
      <c r="E873" s="2">
        <f t="shared" si="104"/>
        <v>3.2486500000000005</v>
      </c>
      <c r="F873" s="2">
        <f t="shared" si="105"/>
        <v>3.2272500000000002</v>
      </c>
      <c r="G873" s="2">
        <f t="shared" si="99"/>
        <v>2.9259060000000012</v>
      </c>
      <c r="H873" s="2">
        <f t="shared" si="103"/>
        <v>2.3844685000000001</v>
      </c>
      <c r="I873" s="2">
        <f t="array" ref="I873">SUMPRODUCT(B857:B876, (ROW(B857:B876)-ROW(B857)+1)) / (20*21/2)</f>
        <v>3.2828995238095233</v>
      </c>
      <c r="J873" s="2">
        <f t="shared" si="106"/>
        <v>3.1798882902066432</v>
      </c>
      <c r="K873" s="2">
        <f t="shared" si="100"/>
        <v>2.9881309101930587</v>
      </c>
    </row>
    <row r="874" spans="1:11" ht="13.5" x14ac:dyDescent="0.25">
      <c r="A874" s="3">
        <f>TITRES_STAT!B877</f>
        <v>43276</v>
      </c>
      <c r="B874" s="17">
        <f>TITRES_STAT!D877</f>
        <v>3.2605</v>
      </c>
      <c r="C874" s="2">
        <f t="shared" si="101"/>
        <v>3.2900000000000151E-2</v>
      </c>
      <c r="D874" s="2">
        <f t="shared" si="102"/>
        <v>3.2354799999999999</v>
      </c>
      <c r="E874" s="2">
        <f t="shared" si="104"/>
        <v>3.24865</v>
      </c>
      <c r="F874" s="2">
        <f t="shared" si="105"/>
        <v>3.2361400000000002</v>
      </c>
      <c r="G874" s="2">
        <f t="shared" si="99"/>
        <v>2.9398700000000009</v>
      </c>
      <c r="H874" s="2">
        <f t="shared" si="103"/>
        <v>2.3910879999999999</v>
      </c>
      <c r="I874" s="2">
        <f t="array" ref="I874">SUMPRODUCT(B858:B877, (ROW(B858:B877)-ROW(B858)+1)) / (20*21/2)</f>
        <v>3.2987114285714281</v>
      </c>
      <c r="J874" s="2">
        <f t="shared" si="106"/>
        <v>3.1875655959012485</v>
      </c>
      <c r="K874" s="2">
        <f t="shared" si="100"/>
        <v>2.9988120509698013</v>
      </c>
    </row>
    <row r="875" spans="1:11" ht="13.5" x14ac:dyDescent="0.25">
      <c r="A875" s="3">
        <f>TITRES_STAT!B878</f>
        <v>43277</v>
      </c>
      <c r="B875" s="17">
        <f>TITRES_STAT!D878</f>
        <v>3.3593000000000002</v>
      </c>
      <c r="C875" s="2">
        <f t="shared" si="101"/>
        <v>9.8800000000000221E-2</v>
      </c>
      <c r="D875" s="2">
        <f t="shared" si="102"/>
        <v>3.2565600000000003</v>
      </c>
      <c r="E875" s="2">
        <f t="shared" si="104"/>
        <v>3.2591900000000003</v>
      </c>
      <c r="F875" s="2">
        <f t="shared" si="105"/>
        <v>3.2479950000000004</v>
      </c>
      <c r="G875" s="2">
        <f t="shared" si="99"/>
        <v>2.95581</v>
      </c>
      <c r="H875" s="2">
        <f t="shared" si="103"/>
        <v>2.3982345</v>
      </c>
      <c r="I875" s="2">
        <f t="array" ref="I875">SUMPRODUCT(B859:B878, (ROW(B859:B878)-ROW(B859)+1)) / (20*21/2)</f>
        <v>3.3191042857142854</v>
      </c>
      <c r="J875" s="2">
        <f t="shared" si="106"/>
        <v>3.203921253434463</v>
      </c>
      <c r="K875" s="2">
        <f t="shared" si="100"/>
        <v>3.0129488332847112</v>
      </c>
    </row>
    <row r="876" spans="1:11" ht="13.5" x14ac:dyDescent="0.25">
      <c r="A876" s="3">
        <f>TITRES_STAT!B879</f>
        <v>43278</v>
      </c>
      <c r="B876" s="17">
        <f>TITRES_STAT!D879</f>
        <v>3.5042</v>
      </c>
      <c r="C876" s="2">
        <f t="shared" si="101"/>
        <v>0.14489999999999981</v>
      </c>
      <c r="D876" s="2">
        <f t="shared" si="102"/>
        <v>3.3132000000000006</v>
      </c>
      <c r="E876" s="2">
        <f t="shared" si="104"/>
        <v>3.2842199999999999</v>
      </c>
      <c r="F876" s="2">
        <f t="shared" si="105"/>
        <v>3.2657750000000001</v>
      </c>
      <c r="G876" s="2">
        <f t="shared" si="99"/>
        <v>2.9745160000000004</v>
      </c>
      <c r="H876" s="2">
        <f t="shared" si="103"/>
        <v>2.4061054999999998</v>
      </c>
      <c r="I876" s="2">
        <f t="array" ref="I876">SUMPRODUCT(B860:B879, (ROW(B860:B879)-ROW(B860)+1)) / (20*21/2)</f>
        <v>3.3324380952380945</v>
      </c>
      <c r="J876" s="2">
        <f t="shared" si="106"/>
        <v>3.2325192292978477</v>
      </c>
      <c r="K876" s="2">
        <f t="shared" si="100"/>
        <v>3.0322135849206049</v>
      </c>
    </row>
    <row r="877" spans="1:11" ht="13.5" x14ac:dyDescent="0.25">
      <c r="A877" s="3">
        <f>TITRES_STAT!B880</f>
        <v>43279</v>
      </c>
      <c r="B877" s="17">
        <f>TITRES_STAT!D880</f>
        <v>3.4318</v>
      </c>
      <c r="C877" s="2">
        <f t="shared" si="101"/>
        <v>-7.240000000000002E-2</v>
      </c>
      <c r="D877" s="2">
        <f t="shared" si="102"/>
        <v>3.3566799999999999</v>
      </c>
      <c r="E877" s="2">
        <f t="shared" si="104"/>
        <v>3.3000300000000005</v>
      </c>
      <c r="F877" s="2">
        <f t="shared" si="105"/>
        <v>3.2769750000000002</v>
      </c>
      <c r="G877" s="2">
        <f t="shared" si="99"/>
        <v>2.9917740000000004</v>
      </c>
      <c r="H877" s="2">
        <f t="shared" si="103"/>
        <v>2.4136474999999997</v>
      </c>
      <c r="I877" s="2">
        <f t="array" ref="I877">SUMPRODUCT(B861:B880, (ROW(B861:B880)-ROW(B861)+1)) / (20*21/2)</f>
        <v>3.349315238095238</v>
      </c>
      <c r="J877" s="2">
        <f t="shared" si="106"/>
        <v>3.2514983503171004</v>
      </c>
      <c r="K877" s="2">
        <f t="shared" si="100"/>
        <v>3.0478836404139145</v>
      </c>
    </row>
    <row r="878" spans="1:11" ht="13.5" x14ac:dyDescent="0.25">
      <c r="A878" s="3">
        <f>TITRES_STAT!B881</f>
        <v>43280</v>
      </c>
      <c r="B878" s="17">
        <f>TITRES_STAT!D881</f>
        <v>3.4910999999999999</v>
      </c>
      <c r="C878" s="2">
        <f t="shared" si="101"/>
        <v>5.9299999999999908E-2</v>
      </c>
      <c r="D878" s="2">
        <f t="shared" si="102"/>
        <v>3.4093799999999996</v>
      </c>
      <c r="E878" s="2">
        <f t="shared" si="104"/>
        <v>3.3224299999999998</v>
      </c>
      <c r="F878" s="2">
        <f t="shared" si="105"/>
        <v>3.2917949999999996</v>
      </c>
      <c r="G878" s="2">
        <f t="shared" si="99"/>
        <v>3.0103500000000003</v>
      </c>
      <c r="H878" s="2">
        <f t="shared" si="103"/>
        <v>2.4215520000000001</v>
      </c>
      <c r="I878" s="2">
        <f t="array" ref="I878">SUMPRODUCT(B862:B881, (ROW(B862:B881)-ROW(B862)+1)) / (20*21/2)</f>
        <v>3.3644971428571426</v>
      </c>
      <c r="J878" s="2">
        <f t="shared" si="106"/>
        <v>3.2743175550488051</v>
      </c>
      <c r="K878" s="2">
        <f t="shared" si="100"/>
        <v>3.0652646741231728</v>
      </c>
    </row>
    <row r="879" spans="1:11" ht="13.5" x14ac:dyDescent="0.25">
      <c r="A879" s="3">
        <f>TITRES_STAT!B882</f>
        <v>43283</v>
      </c>
      <c r="B879" s="17">
        <f>TITRES_STAT!D882</f>
        <v>3.4318</v>
      </c>
      <c r="C879" s="2">
        <f t="shared" si="101"/>
        <v>-5.9299999999999908E-2</v>
      </c>
      <c r="D879" s="2">
        <f t="shared" si="102"/>
        <v>3.4436399999999998</v>
      </c>
      <c r="E879" s="2">
        <f t="shared" si="104"/>
        <v>3.3395600000000001</v>
      </c>
      <c r="F879" s="2">
        <f t="shared" si="105"/>
        <v>3.3006900000000003</v>
      </c>
      <c r="G879" s="2">
        <f t="shared" si="99"/>
        <v>3.027212</v>
      </c>
      <c r="H879" s="2">
        <f t="shared" si="103"/>
        <v>2.4291600000000004</v>
      </c>
      <c r="I879" s="2">
        <f t="array" ref="I879">SUMPRODUCT(B863:B882, (ROW(B863:B882)-ROW(B863)+1)) / (20*21/2)</f>
        <v>3.3787380952380954</v>
      </c>
      <c r="J879" s="2">
        <f t="shared" si="106"/>
        <v>3.2893158831393952</v>
      </c>
      <c r="K879" s="2">
        <f t="shared" si="100"/>
        <v>3.0796386084712837</v>
      </c>
    </row>
    <row r="880" spans="1:11" ht="13.5" x14ac:dyDescent="0.25">
      <c r="A880" s="3">
        <f>TITRES_STAT!B883</f>
        <v>43284</v>
      </c>
      <c r="B880" s="17">
        <f>TITRES_STAT!D883</f>
        <v>3.4779</v>
      </c>
      <c r="C880" s="2">
        <f t="shared" si="101"/>
        <v>4.610000000000003E-2</v>
      </c>
      <c r="D880" s="2">
        <f t="shared" si="102"/>
        <v>3.4673599999999993</v>
      </c>
      <c r="E880" s="2">
        <f t="shared" si="104"/>
        <v>3.3619599999999998</v>
      </c>
      <c r="F880" s="2">
        <f t="shared" si="105"/>
        <v>3.3118900000000004</v>
      </c>
      <c r="G880" s="2">
        <f t="shared" si="99"/>
        <v>3.0451280000000001</v>
      </c>
      <c r="H880" s="2">
        <f t="shared" si="103"/>
        <v>2.4369985000000001</v>
      </c>
      <c r="I880" s="2">
        <f t="array" ref="I880">SUMPRODUCT(B864:B883, (ROW(B864:B883)-ROW(B864)+1)) / (20*21/2)</f>
        <v>3.3907180952380953</v>
      </c>
      <c r="J880" s="2">
        <f t="shared" si="106"/>
        <v>3.3072762752213576</v>
      </c>
      <c r="K880" s="2">
        <f t="shared" si="100"/>
        <v>3.0952567022567239</v>
      </c>
    </row>
    <row r="881" spans="1:11" ht="13.5" x14ac:dyDescent="0.25">
      <c r="A881" s="3">
        <f>TITRES_STAT!B884</f>
        <v>43285</v>
      </c>
      <c r="B881" s="17">
        <f>TITRES_STAT!D884</f>
        <v>3.4712999999999998</v>
      </c>
      <c r="C881" s="2">
        <f t="shared" si="101"/>
        <v>-6.6000000000001613E-3</v>
      </c>
      <c r="D881" s="2">
        <f t="shared" si="102"/>
        <v>3.4607800000000006</v>
      </c>
      <c r="E881" s="2">
        <f t="shared" si="104"/>
        <v>3.3869899999999999</v>
      </c>
      <c r="F881" s="2">
        <f t="shared" si="105"/>
        <v>3.3217699999999999</v>
      </c>
      <c r="G881" s="2">
        <f t="shared" si="99"/>
        <v>3.0613320000000006</v>
      </c>
      <c r="H881" s="2">
        <f t="shared" si="103"/>
        <v>2.4447710000000002</v>
      </c>
      <c r="I881" s="2">
        <f t="array" ref="I881">SUMPRODUCT(B865:B884, (ROW(B865:B884)-ROW(B865)+1)) / (20*21/2)</f>
        <v>3.3998809523809523</v>
      </c>
      <c r="J881" s="2">
        <f t="shared" si="106"/>
        <v>3.322897582343133</v>
      </c>
      <c r="K881" s="2">
        <f t="shared" si="100"/>
        <v>3.1100034982466562</v>
      </c>
    </row>
    <row r="882" spans="1:11" ht="13.5" x14ac:dyDescent="0.25">
      <c r="A882" s="3">
        <f>TITRES_STAT!B885</f>
        <v>43286</v>
      </c>
      <c r="B882" s="17">
        <f>TITRES_STAT!D885</f>
        <v>3.4712999999999998</v>
      </c>
      <c r="C882" s="2">
        <f t="shared" si="101"/>
        <v>0</v>
      </c>
      <c r="D882" s="2">
        <f t="shared" si="102"/>
        <v>3.46868</v>
      </c>
      <c r="E882" s="2">
        <f t="shared" si="104"/>
        <v>3.4126799999999995</v>
      </c>
      <c r="F882" s="2">
        <f t="shared" si="105"/>
        <v>3.3323100000000005</v>
      </c>
      <c r="G882" s="2">
        <f t="shared" ref="G882:G945" si="107">AVERAGE(B833:B882)</f>
        <v>3.0767460000000004</v>
      </c>
      <c r="H882" s="2">
        <f t="shared" si="103"/>
        <v>2.4525435000000004</v>
      </c>
      <c r="I882" s="2">
        <f t="array" ref="I882">SUMPRODUCT(B866:B885, (ROW(B866:B885)-ROW(B866)+1)) / (20*21/2)</f>
        <v>3.4012919047619055</v>
      </c>
      <c r="J882" s="2">
        <f t="shared" si="106"/>
        <v>3.3370311459295015</v>
      </c>
      <c r="K882" s="2">
        <f t="shared" si="100"/>
        <v>3.1241719885114931</v>
      </c>
    </row>
    <row r="883" spans="1:11" ht="13.5" x14ac:dyDescent="0.25">
      <c r="A883" s="3">
        <f>TITRES_STAT!B886</f>
        <v>43287</v>
      </c>
      <c r="B883" s="17">
        <f>TITRES_STAT!D886</f>
        <v>3.4581</v>
      </c>
      <c r="C883" s="2">
        <f t="shared" si="101"/>
        <v>-1.3199999999999878E-2</v>
      </c>
      <c r="D883" s="2">
        <f t="shared" si="102"/>
        <v>3.4620800000000003</v>
      </c>
      <c r="E883" s="2">
        <f t="shared" si="104"/>
        <v>3.4357299999999995</v>
      </c>
      <c r="F883" s="2">
        <f t="shared" si="105"/>
        <v>3.34219</v>
      </c>
      <c r="G883" s="2">
        <f t="shared" si="107"/>
        <v>3.0918960000000011</v>
      </c>
      <c r="H883" s="2">
        <f t="shared" si="103"/>
        <v>2.4602500000000003</v>
      </c>
      <c r="I883" s="2">
        <f t="array" ref="I883">SUMPRODUCT(B867:B886, (ROW(B867:B886)-ROW(B867)+1)) / (20*21/2)</f>
        <v>3.4084457142857141</v>
      </c>
      <c r="J883" s="2">
        <f t="shared" si="106"/>
        <v>3.3485615129838346</v>
      </c>
      <c r="K883" s="2">
        <f t="shared" ref="K883:K946" si="108">$K$4*B883+(1-$K$4)*K882</f>
        <v>3.1372672046482974</v>
      </c>
    </row>
    <row r="884" spans="1:11" ht="13.5" x14ac:dyDescent="0.25">
      <c r="A884" s="3">
        <f>TITRES_STAT!B887</f>
        <v>43290</v>
      </c>
      <c r="B884" s="17">
        <f>TITRES_STAT!D887</f>
        <v>3.4384000000000001</v>
      </c>
      <c r="C884" s="2">
        <f t="shared" si="101"/>
        <v>-1.9699999999999829E-2</v>
      </c>
      <c r="D884" s="2">
        <f t="shared" si="102"/>
        <v>3.4634</v>
      </c>
      <c r="E884" s="2">
        <f t="shared" si="104"/>
        <v>3.4535200000000001</v>
      </c>
      <c r="F884" s="2">
        <f t="shared" si="105"/>
        <v>3.3510849999999999</v>
      </c>
      <c r="G884" s="2">
        <f t="shared" si="107"/>
        <v>3.1069140000000006</v>
      </c>
      <c r="H884" s="2">
        <f t="shared" si="103"/>
        <v>2.4678580000000006</v>
      </c>
      <c r="I884" s="2">
        <f t="array" ref="I884">SUMPRODUCT(B868:B887, (ROW(B868:B887)-ROW(B868)+1)) / (20*21/2)</f>
        <v>3.426247619047619</v>
      </c>
      <c r="J884" s="2">
        <f t="shared" si="106"/>
        <v>3.3571175593663267</v>
      </c>
      <c r="K884" s="2">
        <f t="shared" si="108"/>
        <v>3.1490763338777761</v>
      </c>
    </row>
    <row r="885" spans="1:11" ht="13.5" x14ac:dyDescent="0.25">
      <c r="A885" s="3">
        <f>TITRES_STAT!B888</f>
        <v>43291</v>
      </c>
      <c r="B885" s="17">
        <f>TITRES_STAT!D888</f>
        <v>3.3658999999999999</v>
      </c>
      <c r="C885" s="2">
        <f t="shared" si="101"/>
        <v>-7.2500000000000231E-2</v>
      </c>
      <c r="D885" s="2">
        <f t="shared" si="102"/>
        <v>3.4409999999999998</v>
      </c>
      <c r="E885" s="2">
        <f t="shared" si="104"/>
        <v>3.4541799999999996</v>
      </c>
      <c r="F885" s="2">
        <f t="shared" si="105"/>
        <v>3.3566850000000001</v>
      </c>
      <c r="G885" s="2">
        <f t="shared" si="107"/>
        <v>3.1215360000000003</v>
      </c>
      <c r="H885" s="2">
        <f t="shared" si="103"/>
        <v>2.4751035000000008</v>
      </c>
      <c r="I885" s="2">
        <f t="array" ref="I885">SUMPRODUCT(B869:B888, (ROW(B869:B888)-ROW(B869)+1)) / (20*21/2)</f>
        <v>3.44403619047619</v>
      </c>
      <c r="J885" s="2">
        <f t="shared" si="106"/>
        <v>3.3579539822838194</v>
      </c>
      <c r="K885" s="2">
        <f t="shared" si="108"/>
        <v>3.1575792227453143</v>
      </c>
    </row>
    <row r="886" spans="1:11" ht="13.5" x14ac:dyDescent="0.25">
      <c r="A886" s="3">
        <f>TITRES_STAT!B889</f>
        <v>43292</v>
      </c>
      <c r="B886" s="17">
        <f>TITRES_STAT!D889</f>
        <v>3.4318</v>
      </c>
      <c r="C886" s="2">
        <f t="shared" si="101"/>
        <v>6.590000000000007E-2</v>
      </c>
      <c r="D886" s="2">
        <f t="shared" si="102"/>
        <v>3.4330999999999996</v>
      </c>
      <c r="E886" s="2">
        <f t="shared" si="104"/>
        <v>3.4469400000000001</v>
      </c>
      <c r="F886" s="2">
        <f t="shared" si="105"/>
        <v>3.36558</v>
      </c>
      <c r="G886" s="2">
        <f t="shared" si="107"/>
        <v>3.1369500000000006</v>
      </c>
      <c r="H886" s="2">
        <f t="shared" si="103"/>
        <v>2.4827115000000006</v>
      </c>
      <c r="I886" s="2">
        <f t="array" ref="I886">SUMPRODUCT(B870:B889, (ROW(B870:B889)-ROW(B870)+1)) / (20*21/2)</f>
        <v>3.4571142857142858</v>
      </c>
      <c r="J886" s="2">
        <f t="shared" si="106"/>
        <v>3.3649869363520271</v>
      </c>
      <c r="K886" s="2">
        <f t="shared" si="108"/>
        <v>3.1683329787160863</v>
      </c>
    </row>
    <row r="887" spans="1:11" ht="13.5" x14ac:dyDescent="0.25">
      <c r="A887" s="3">
        <f>TITRES_STAT!B890</f>
        <v>43293</v>
      </c>
      <c r="B887" s="17">
        <f>TITRES_STAT!D890</f>
        <v>3.5525000000000002</v>
      </c>
      <c r="C887" s="2">
        <f t="shared" si="101"/>
        <v>0.12070000000000025</v>
      </c>
      <c r="D887" s="2">
        <f t="shared" si="102"/>
        <v>3.4493399999999994</v>
      </c>
      <c r="E887" s="2">
        <f t="shared" si="104"/>
        <v>3.4590100000000001</v>
      </c>
      <c r="F887" s="2">
        <f t="shared" si="105"/>
        <v>3.3795200000000003</v>
      </c>
      <c r="G887" s="2">
        <f t="shared" si="107"/>
        <v>3.1546460000000009</v>
      </c>
      <c r="H887" s="2">
        <f t="shared" si="103"/>
        <v>2.4909230000000009</v>
      </c>
      <c r="I887" s="2">
        <f t="array" ref="I887">SUMPRODUCT(B871:B890, (ROW(B871:B890)-ROW(B871)+1)) / (20*21/2)</f>
        <v>3.4675861904761907</v>
      </c>
      <c r="J887" s="2">
        <f t="shared" si="106"/>
        <v>3.3828453233661198</v>
      </c>
      <c r="K887" s="2">
        <f t="shared" si="108"/>
        <v>3.1833983520997693</v>
      </c>
    </row>
    <row r="888" spans="1:11" ht="13.5" x14ac:dyDescent="0.25">
      <c r="A888" s="3">
        <f>TITRES_STAT!B891</f>
        <v>43294</v>
      </c>
      <c r="B888" s="17">
        <f>TITRES_STAT!D891</f>
        <v>3.5663</v>
      </c>
      <c r="C888" s="2">
        <f t="shared" si="101"/>
        <v>1.3799999999999812E-2</v>
      </c>
      <c r="D888" s="2">
        <f t="shared" si="102"/>
        <v>3.47098</v>
      </c>
      <c r="E888" s="2">
        <f t="shared" si="104"/>
        <v>3.4665300000000001</v>
      </c>
      <c r="F888" s="2">
        <f t="shared" si="105"/>
        <v>3.3944800000000002</v>
      </c>
      <c r="G888" s="2">
        <f t="shared" si="107"/>
        <v>3.172222000000001</v>
      </c>
      <c r="H888" s="2">
        <f t="shared" si="103"/>
        <v>2.4992695000000005</v>
      </c>
      <c r="I888" s="2">
        <f t="array" ref="I888">SUMPRODUCT(B872:B891, (ROW(B872:B891)-ROW(B872)+1)) / (20*21/2)</f>
        <v>3.4846861904761903</v>
      </c>
      <c r="J888" s="2">
        <f t="shared" si="106"/>
        <v>3.4003171973312516</v>
      </c>
      <c r="K888" s="2">
        <f t="shared" si="108"/>
        <v>3.1984141029978179</v>
      </c>
    </row>
    <row r="889" spans="1:11" ht="13.5" x14ac:dyDescent="0.25">
      <c r="A889" s="3">
        <f>TITRES_STAT!B892</f>
        <v>43297</v>
      </c>
      <c r="B889" s="17">
        <f>TITRES_STAT!D892</f>
        <v>3.5318000000000001</v>
      </c>
      <c r="C889" s="2">
        <f t="shared" si="101"/>
        <v>-3.4499999999999975E-2</v>
      </c>
      <c r="D889" s="2">
        <f t="shared" si="102"/>
        <v>3.4896599999999998</v>
      </c>
      <c r="E889" s="2">
        <f t="shared" si="104"/>
        <v>3.4765299999999995</v>
      </c>
      <c r="F889" s="2">
        <f t="shared" si="105"/>
        <v>3.4080450000000004</v>
      </c>
      <c r="G889" s="2">
        <f t="shared" si="107"/>
        <v>3.1904260000000009</v>
      </c>
      <c r="H889" s="2">
        <f t="shared" si="103"/>
        <v>2.5073775000000005</v>
      </c>
      <c r="I889" s="2">
        <f t="array" ref="I889">SUMPRODUCT(B873:B892, (ROW(B873:B892)-ROW(B873)+1)) / (20*21/2)</f>
        <v>3.4966919047619047</v>
      </c>
      <c r="J889" s="2">
        <f t="shared" si="106"/>
        <v>3.4128393690139895</v>
      </c>
      <c r="K889" s="2">
        <f t="shared" si="108"/>
        <v>3.2114880597430013</v>
      </c>
    </row>
    <row r="890" spans="1:11" ht="13.5" x14ac:dyDescent="0.25">
      <c r="A890" s="3">
        <f>TITRES_STAT!B893</f>
        <v>43298</v>
      </c>
      <c r="B890" s="17">
        <f>TITRES_STAT!D893</f>
        <v>3.5179999999999998</v>
      </c>
      <c r="C890" s="2">
        <f t="shared" si="101"/>
        <v>-1.3800000000000257E-2</v>
      </c>
      <c r="D890" s="2">
        <f t="shared" si="102"/>
        <v>3.5200800000000001</v>
      </c>
      <c r="E890" s="2">
        <f t="shared" si="104"/>
        <v>3.4805399999999991</v>
      </c>
      <c r="F890" s="2">
        <f t="shared" si="105"/>
        <v>3.4212500000000006</v>
      </c>
      <c r="G890" s="2">
        <f t="shared" si="107"/>
        <v>3.2067740000000011</v>
      </c>
      <c r="H890" s="2">
        <f t="shared" si="103"/>
        <v>2.5154495000000008</v>
      </c>
      <c r="I890" s="2">
        <f t="array" ref="I890">SUMPRODUCT(B874:B893, (ROW(B874:B893)-ROW(B874)+1)) / (20*21/2)</f>
        <v>3.5070219047619049</v>
      </c>
      <c r="J890" s="2">
        <f t="shared" si="106"/>
        <v>3.4228546672031332</v>
      </c>
      <c r="K890" s="2">
        <f t="shared" si="108"/>
        <v>3.2235081358315112</v>
      </c>
    </row>
    <row r="891" spans="1:11" ht="13.5" x14ac:dyDescent="0.25">
      <c r="A891" s="3">
        <f>TITRES_STAT!B894</f>
        <v>43299</v>
      </c>
      <c r="B891" s="17">
        <f>TITRES_STAT!D894</f>
        <v>3.6008</v>
      </c>
      <c r="C891" s="2">
        <f t="shared" si="101"/>
        <v>8.2800000000000207E-2</v>
      </c>
      <c r="D891" s="2">
        <f t="shared" si="102"/>
        <v>3.5538800000000004</v>
      </c>
      <c r="E891" s="2">
        <f t="shared" si="104"/>
        <v>3.49349</v>
      </c>
      <c r="F891" s="2">
        <f t="shared" si="105"/>
        <v>3.4402400000000002</v>
      </c>
      <c r="G891" s="2">
        <f t="shared" si="107"/>
        <v>3.2239860000000005</v>
      </c>
      <c r="H891" s="2">
        <f t="shared" si="103"/>
        <v>2.5240670000000005</v>
      </c>
      <c r="I891" s="2">
        <f t="array" ref="I891">SUMPRODUCT(B875:B894, (ROW(B875:B894)-ROW(B875)+1)) / (20*21/2)</f>
        <v>3.5157390476190478</v>
      </c>
      <c r="J891" s="2">
        <f t="shared" si="106"/>
        <v>3.4398018417552159</v>
      </c>
      <c r="K891" s="2">
        <f t="shared" si="108"/>
        <v>3.2383038952106675</v>
      </c>
    </row>
    <row r="892" spans="1:11" ht="13.5" x14ac:dyDescent="0.25">
      <c r="A892" s="3">
        <f>TITRES_STAT!B895</f>
        <v>43300</v>
      </c>
      <c r="B892" s="17">
        <f>TITRES_STAT!D895</f>
        <v>3.5663</v>
      </c>
      <c r="C892" s="2">
        <f t="shared" si="101"/>
        <v>-3.4499999999999975E-2</v>
      </c>
      <c r="D892" s="2">
        <f t="shared" si="102"/>
        <v>3.5566400000000002</v>
      </c>
      <c r="E892" s="2">
        <f t="shared" si="104"/>
        <v>3.5029899999999996</v>
      </c>
      <c r="F892" s="2">
        <f t="shared" si="105"/>
        <v>3.4578350000000002</v>
      </c>
      <c r="G892" s="2">
        <f t="shared" si="107"/>
        <v>3.2402460000000008</v>
      </c>
      <c r="H892" s="2">
        <f t="shared" si="103"/>
        <v>2.5323475000000006</v>
      </c>
      <c r="I892" s="2">
        <f t="array" ref="I892">SUMPRODUCT(B876:B895, (ROW(B876:B895)-ROW(B876)+1)) / (20*21/2)</f>
        <v>3.5216857142857134</v>
      </c>
      <c r="J892" s="2">
        <f t="shared" si="106"/>
        <v>3.4518492853975764</v>
      </c>
      <c r="K892" s="2">
        <f t="shared" si="108"/>
        <v>3.2511664875553477</v>
      </c>
    </row>
    <row r="893" spans="1:11" ht="13.5" x14ac:dyDescent="0.25">
      <c r="A893" s="3">
        <f>TITRES_STAT!B896</f>
        <v>43301</v>
      </c>
      <c r="B893" s="17">
        <f>TITRES_STAT!D896</f>
        <v>3.5663</v>
      </c>
      <c r="C893" s="2">
        <f t="shared" si="101"/>
        <v>0</v>
      </c>
      <c r="D893" s="2">
        <f t="shared" si="102"/>
        <v>3.5566400000000002</v>
      </c>
      <c r="E893" s="2">
        <f t="shared" si="104"/>
        <v>3.5138100000000003</v>
      </c>
      <c r="F893" s="2">
        <f t="shared" si="105"/>
        <v>3.4747699999999995</v>
      </c>
      <c r="G893" s="2">
        <f t="shared" si="107"/>
        <v>3.2555840000000011</v>
      </c>
      <c r="H893" s="2">
        <f t="shared" si="103"/>
        <v>2.5406280000000003</v>
      </c>
      <c r="I893" s="2">
        <f t="array" ref="I893">SUMPRODUCT(B877:B896, (ROW(B877:B896)-ROW(B877)+1)) / (20*21/2)</f>
        <v>3.526712380952381</v>
      </c>
      <c r="J893" s="2">
        <f t="shared" si="106"/>
        <v>3.4627493534549503</v>
      </c>
      <c r="K893" s="2">
        <f t="shared" si="108"/>
        <v>3.2635246645139615</v>
      </c>
    </row>
    <row r="894" spans="1:11" ht="13.5" x14ac:dyDescent="0.25">
      <c r="A894" s="3">
        <f>TITRES_STAT!B897</f>
        <v>43304</v>
      </c>
      <c r="B894" s="17">
        <f>TITRES_STAT!D897</f>
        <v>3.5663</v>
      </c>
      <c r="C894" s="2">
        <f t="shared" si="101"/>
        <v>0</v>
      </c>
      <c r="D894" s="2">
        <f t="shared" si="102"/>
        <v>3.5635400000000006</v>
      </c>
      <c r="E894" s="2">
        <f t="shared" si="104"/>
        <v>3.5265999999999997</v>
      </c>
      <c r="F894" s="2">
        <f t="shared" si="105"/>
        <v>3.4900599999999997</v>
      </c>
      <c r="G894" s="2">
        <f t="shared" si="107"/>
        <v>3.2707900000000012</v>
      </c>
      <c r="H894" s="2">
        <f t="shared" si="103"/>
        <v>2.5489085000000009</v>
      </c>
      <c r="I894" s="2">
        <f t="array" ref="I894">SUMPRODUCT(B878:B897, (ROW(B878:B897)-ROW(B878)+1)) / (20*21/2)</f>
        <v>3.5315090476190476</v>
      </c>
      <c r="J894" s="2">
        <f t="shared" si="106"/>
        <v>3.4726113197925743</v>
      </c>
      <c r="K894" s="2">
        <f t="shared" si="108"/>
        <v>3.2753982070820418</v>
      </c>
    </row>
    <row r="895" spans="1:11" ht="13.5" x14ac:dyDescent="0.25">
      <c r="A895" s="3">
        <f>TITRES_STAT!B898</f>
        <v>43305</v>
      </c>
      <c r="B895" s="17">
        <f>TITRES_STAT!D898</f>
        <v>3.5525000000000002</v>
      </c>
      <c r="C895" s="2">
        <f t="shared" si="101"/>
        <v>-1.3799999999999812E-2</v>
      </c>
      <c r="D895" s="2">
        <f t="shared" si="102"/>
        <v>3.5704400000000001</v>
      </c>
      <c r="E895" s="2">
        <f t="shared" si="104"/>
        <v>3.5452599999999999</v>
      </c>
      <c r="F895" s="2">
        <f t="shared" si="105"/>
        <v>3.4997199999999991</v>
      </c>
      <c r="G895" s="2">
        <f t="shared" si="107"/>
        <v>3.2854560000000017</v>
      </c>
      <c r="H895" s="2">
        <f t="shared" si="103"/>
        <v>2.5571200000000012</v>
      </c>
      <c r="I895" s="2">
        <f t="array" ref="I895">SUMPRODUCT(B879:B898, (ROW(B879:B898)-ROW(B879)+1)) / (20*21/2)</f>
        <v>3.5363880952380957</v>
      </c>
      <c r="J895" s="2">
        <f t="shared" si="106"/>
        <v>3.4802197655266149</v>
      </c>
      <c r="K895" s="2">
        <f t="shared" si="108"/>
        <v>3.2862649440592167</v>
      </c>
    </row>
    <row r="896" spans="1:11" ht="13.5" x14ac:dyDescent="0.25">
      <c r="A896" s="3">
        <f>TITRES_STAT!B899</f>
        <v>43307</v>
      </c>
      <c r="B896" s="17">
        <f>TITRES_STAT!D899</f>
        <v>3.5525000000000002</v>
      </c>
      <c r="C896" s="2">
        <f t="shared" si="101"/>
        <v>0</v>
      </c>
      <c r="D896" s="2">
        <f t="shared" si="102"/>
        <v>3.5607799999999998</v>
      </c>
      <c r="E896" s="2">
        <f t="shared" si="104"/>
        <v>3.5573300000000003</v>
      </c>
      <c r="F896" s="2">
        <f t="shared" si="105"/>
        <v>3.5021349999999991</v>
      </c>
      <c r="G896" s="2">
        <f t="shared" si="107"/>
        <v>3.3001220000000013</v>
      </c>
      <c r="H896" s="2">
        <f t="shared" si="103"/>
        <v>2.565331500000001</v>
      </c>
      <c r="I896" s="2">
        <f t="array" ref="I896">SUMPRODUCT(B880:B899, (ROW(B880:B899)-ROW(B880)+1)) / (20*21/2)</f>
        <v>3.5389704761904768</v>
      </c>
      <c r="J896" s="2">
        <f t="shared" si="106"/>
        <v>3.487103597381223</v>
      </c>
      <c r="K896" s="2">
        <f t="shared" si="108"/>
        <v>3.2967055344882668</v>
      </c>
    </row>
    <row r="897" spans="1:11" ht="13.5" x14ac:dyDescent="0.25">
      <c r="A897" s="3">
        <f>TITRES_STAT!B900</f>
        <v>43308</v>
      </c>
      <c r="B897" s="17">
        <f>TITRES_STAT!D900</f>
        <v>3.5525000000000002</v>
      </c>
      <c r="C897" s="2">
        <f t="shared" si="101"/>
        <v>0</v>
      </c>
      <c r="D897" s="2">
        <f t="shared" si="102"/>
        <v>3.5580200000000004</v>
      </c>
      <c r="E897" s="2">
        <f t="shared" si="104"/>
        <v>3.5573300000000003</v>
      </c>
      <c r="F897" s="2">
        <f t="shared" si="105"/>
        <v>3.5081699999999989</v>
      </c>
      <c r="G897" s="2">
        <f t="shared" si="107"/>
        <v>3.3138660000000009</v>
      </c>
      <c r="H897" s="2">
        <f t="shared" si="103"/>
        <v>2.573576000000001</v>
      </c>
      <c r="I897" s="2">
        <f t="array" ref="I897">SUMPRODUCT(B881:B900, (ROW(B881:B900)-ROW(B881)+1)) / (20*21/2)</f>
        <v>3.5403866666666666</v>
      </c>
      <c r="J897" s="2">
        <f t="shared" si="106"/>
        <v>3.4933318262020592</v>
      </c>
      <c r="K897" s="2">
        <f t="shared" si="108"/>
        <v>3.3067366899985307</v>
      </c>
    </row>
    <row r="898" spans="1:11" ht="13.5" x14ac:dyDescent="0.25">
      <c r="A898" s="3">
        <f>TITRES_STAT!B901</f>
        <v>43311</v>
      </c>
      <c r="B898" s="17">
        <f>TITRES_STAT!D901</f>
        <v>3.5594000000000001</v>
      </c>
      <c r="C898" s="2">
        <f t="shared" si="101"/>
        <v>6.8999999999999062E-3</v>
      </c>
      <c r="D898" s="2">
        <f t="shared" si="102"/>
        <v>3.5566400000000002</v>
      </c>
      <c r="E898" s="2">
        <f t="shared" si="104"/>
        <v>3.5566400000000002</v>
      </c>
      <c r="F898" s="2">
        <f t="shared" si="105"/>
        <v>3.5115849999999993</v>
      </c>
      <c r="G898" s="2">
        <f t="shared" si="107"/>
        <v>3.327748000000001</v>
      </c>
      <c r="H898" s="2">
        <f t="shared" si="103"/>
        <v>2.5818220000000007</v>
      </c>
      <c r="I898" s="2">
        <f t="array" ref="I898">SUMPRODUCT(B882:B901, (ROW(B882:B901)-ROW(B882)+1)) / (20*21/2)</f>
        <v>3.5402319047619049</v>
      </c>
      <c r="J898" s="2">
        <f t="shared" si="106"/>
        <v>3.4996240332304347</v>
      </c>
      <c r="K898" s="2">
        <f t="shared" si="108"/>
        <v>3.3166450550966275</v>
      </c>
    </row>
    <row r="899" spans="1:11" ht="13.5" x14ac:dyDescent="0.25">
      <c r="A899" s="3">
        <f>TITRES_STAT!B902</f>
        <v>43312</v>
      </c>
      <c r="B899" s="17">
        <f>TITRES_STAT!D902</f>
        <v>3.5387</v>
      </c>
      <c r="C899" s="2">
        <f t="shared" si="101"/>
        <v>-2.0700000000000163E-2</v>
      </c>
      <c r="D899" s="2">
        <f t="shared" si="102"/>
        <v>3.5511200000000001</v>
      </c>
      <c r="E899" s="2">
        <f t="shared" si="104"/>
        <v>3.5573300000000012</v>
      </c>
      <c r="F899" s="2">
        <f t="shared" si="105"/>
        <v>3.5169299999999999</v>
      </c>
      <c r="G899" s="2">
        <f t="shared" si="107"/>
        <v>3.3405560000000007</v>
      </c>
      <c r="H899" s="2">
        <f t="shared" si="103"/>
        <v>2.5899975000000008</v>
      </c>
      <c r="I899" s="2">
        <f t="array" ref="I899">SUMPRODUCT(B883:B902, (ROW(B883:B902)-ROW(B883)+1)) / (20*21/2)</f>
        <v>3.5398547619047624</v>
      </c>
      <c r="J899" s="2">
        <f t="shared" si="106"/>
        <v>3.503345553875155</v>
      </c>
      <c r="K899" s="2">
        <f t="shared" si="108"/>
        <v>3.3253530921516621</v>
      </c>
    </row>
    <row r="900" spans="1:11" ht="13.5" x14ac:dyDescent="0.25">
      <c r="A900" s="3">
        <f>TITRES_STAT!B903</f>
        <v>43313</v>
      </c>
      <c r="B900" s="17">
        <f>TITRES_STAT!D903</f>
        <v>3.5318000000000001</v>
      </c>
      <c r="C900" s="2">
        <f t="shared" ref="C900:C963" si="109">B900-B899</f>
        <v>-6.8999999999999062E-3</v>
      </c>
      <c r="D900" s="2">
        <f t="shared" si="102"/>
        <v>3.54698</v>
      </c>
      <c r="E900" s="2">
        <f t="shared" si="104"/>
        <v>3.55871</v>
      </c>
      <c r="F900" s="2">
        <f t="shared" si="105"/>
        <v>3.519625</v>
      </c>
      <c r="G900" s="2">
        <f t="shared" si="107"/>
        <v>3.3532260000000007</v>
      </c>
      <c r="H900" s="2">
        <f t="shared" si="103"/>
        <v>2.5981385000000006</v>
      </c>
      <c r="I900" s="2">
        <f t="array" ref="I900">SUMPRODUCT(B884:B903, (ROW(B884:B903)-ROW(B884)+1)) / (20*21/2)</f>
        <v>3.5359695238095235</v>
      </c>
      <c r="J900" s="2">
        <f t="shared" si="106"/>
        <v>3.50605550112514</v>
      </c>
      <c r="K900" s="2">
        <f t="shared" si="108"/>
        <v>3.3334490493221853</v>
      </c>
    </row>
    <row r="901" spans="1:11" ht="13.5" x14ac:dyDescent="0.25">
      <c r="A901" s="3">
        <f>TITRES_STAT!B904</f>
        <v>43314</v>
      </c>
      <c r="B901" s="17">
        <f>TITRES_STAT!D904</f>
        <v>3.5179999999999998</v>
      </c>
      <c r="C901" s="2">
        <f t="shared" si="109"/>
        <v>-1.3800000000000257E-2</v>
      </c>
      <c r="D901" s="2">
        <f t="shared" si="102"/>
        <v>3.5400800000000006</v>
      </c>
      <c r="E901" s="2">
        <f t="shared" si="104"/>
        <v>3.55043</v>
      </c>
      <c r="F901" s="2">
        <f t="shared" si="105"/>
        <v>3.52196</v>
      </c>
      <c r="G901" s="2">
        <f t="shared" si="107"/>
        <v>3.3654900000000008</v>
      </c>
      <c r="H901" s="2">
        <f t="shared" si="103"/>
        <v>2.606243500000001</v>
      </c>
      <c r="I901" s="2">
        <f t="array" ref="I901">SUMPRODUCT(B885:B904, (ROW(B885:B904)-ROW(B885)+1)) / (20*21/2)</f>
        <v>3.5319633333333331</v>
      </c>
      <c r="J901" s="2">
        <f t="shared" si="106"/>
        <v>3.507193072446555</v>
      </c>
      <c r="K901" s="2">
        <f t="shared" si="108"/>
        <v>3.3406863415056294</v>
      </c>
    </row>
    <row r="902" spans="1:11" ht="13.5" x14ac:dyDescent="0.25">
      <c r="A902" s="3">
        <f>TITRES_STAT!B905</f>
        <v>43315</v>
      </c>
      <c r="B902" s="17">
        <f>TITRES_STAT!D905</f>
        <v>3.5179999999999998</v>
      </c>
      <c r="C902" s="2">
        <f t="shared" si="109"/>
        <v>0</v>
      </c>
      <c r="D902" s="2">
        <f t="shared" ref="D902:D965" si="110">AVERAGE(B898:B902)</f>
        <v>3.5331800000000002</v>
      </c>
      <c r="E902" s="2">
        <f t="shared" si="104"/>
        <v>3.5456000000000003</v>
      </c>
      <c r="F902" s="2">
        <f t="shared" si="105"/>
        <v>3.524295</v>
      </c>
      <c r="G902" s="2">
        <f t="shared" si="107"/>
        <v>3.3778840000000012</v>
      </c>
      <c r="H902" s="2">
        <f t="shared" si="103"/>
        <v>2.6143485000000011</v>
      </c>
      <c r="I902" s="2">
        <f t="array" ref="I902">SUMPRODUCT(B886:B905, (ROW(B886:B905)-ROW(B886)+1)) / (20*21/2)</f>
        <v>3.5277423809523811</v>
      </c>
      <c r="J902" s="2">
        <f t="shared" si="106"/>
        <v>3.5082223036421212</v>
      </c>
      <c r="K902" s="2">
        <f t="shared" si="108"/>
        <v>3.3476398183093306</v>
      </c>
    </row>
    <row r="903" spans="1:11" ht="13.5" x14ac:dyDescent="0.25">
      <c r="A903" s="3">
        <f>TITRES_STAT!B906</f>
        <v>43318</v>
      </c>
      <c r="B903" s="17">
        <f>TITRES_STAT!D906</f>
        <v>3.4834999999999998</v>
      </c>
      <c r="C903" s="2">
        <f t="shared" si="109"/>
        <v>-3.4499999999999975E-2</v>
      </c>
      <c r="D903" s="2">
        <f t="shared" si="110"/>
        <v>3.5179999999999998</v>
      </c>
      <c r="E903" s="2">
        <f t="shared" si="104"/>
        <v>3.5373200000000002</v>
      </c>
      <c r="F903" s="2">
        <f t="shared" si="105"/>
        <v>3.5255650000000003</v>
      </c>
      <c r="G903" s="2">
        <f t="shared" si="107"/>
        <v>3.3882720000000011</v>
      </c>
      <c r="H903" s="2">
        <f t="shared" si="103"/>
        <v>2.6223140000000016</v>
      </c>
      <c r="I903" s="2">
        <f t="array" ref="I903">SUMPRODUCT(B887:B906, (ROW(B887:B906)-ROW(B887)+1)) / (20*21/2)</f>
        <v>3.5229614285714286</v>
      </c>
      <c r="J903" s="2">
        <f t="shared" si="106"/>
        <v>3.5058677985333477</v>
      </c>
      <c r="K903" s="2">
        <f t="shared" si="108"/>
        <v>3.3529676685717096</v>
      </c>
    </row>
    <row r="904" spans="1:11" ht="13.5" x14ac:dyDescent="0.25">
      <c r="A904" s="3">
        <f>TITRES_STAT!B907</f>
        <v>43319</v>
      </c>
      <c r="B904" s="17">
        <f>TITRES_STAT!D907</f>
        <v>3.4834999999999998</v>
      </c>
      <c r="C904" s="2">
        <f t="shared" si="109"/>
        <v>0</v>
      </c>
      <c r="D904" s="2">
        <f t="shared" si="110"/>
        <v>3.5069599999999994</v>
      </c>
      <c r="E904" s="2">
        <f t="shared" si="104"/>
        <v>3.5290400000000006</v>
      </c>
      <c r="F904" s="2">
        <f t="shared" si="105"/>
        <v>3.5278200000000006</v>
      </c>
      <c r="G904" s="2">
        <f t="shared" si="107"/>
        <v>3.3962880000000011</v>
      </c>
      <c r="H904" s="2">
        <f t="shared" si="103"/>
        <v>2.6302795000000021</v>
      </c>
      <c r="I904" s="2">
        <f t="array" ref="I904">SUMPRODUCT(B888:B907, (ROW(B888:B907)-ROW(B888)+1)) / (20*21/2)</f>
        <v>3.5166200000000005</v>
      </c>
      <c r="J904" s="2">
        <f t="shared" si="106"/>
        <v>3.5037375320063622</v>
      </c>
      <c r="K904" s="2">
        <f t="shared" si="108"/>
        <v>3.3580865835296816</v>
      </c>
    </row>
    <row r="905" spans="1:11" ht="13.5" x14ac:dyDescent="0.25">
      <c r="A905" s="3">
        <f>TITRES_STAT!B908</f>
        <v>43320</v>
      </c>
      <c r="B905" s="17">
        <f>TITRES_STAT!D908</f>
        <v>3.4834999999999998</v>
      </c>
      <c r="C905" s="2">
        <f t="shared" si="109"/>
        <v>0</v>
      </c>
      <c r="D905" s="2">
        <f t="shared" si="110"/>
        <v>3.4973000000000001</v>
      </c>
      <c r="E905" s="2">
        <f t="shared" si="104"/>
        <v>3.5221400000000003</v>
      </c>
      <c r="F905" s="2">
        <f t="shared" si="105"/>
        <v>3.5337000000000005</v>
      </c>
      <c r="G905" s="2">
        <f t="shared" si="107"/>
        <v>3.4035140000000008</v>
      </c>
      <c r="H905" s="2">
        <f t="shared" si="103"/>
        <v>2.6381460000000021</v>
      </c>
      <c r="I905" s="2">
        <f t="array" ref="I905">SUMPRODUCT(B889:B908, (ROW(B889:B908)-ROW(B889)+1)) / (20*21/2)</f>
        <v>3.5113300000000001</v>
      </c>
      <c r="J905" s="2">
        <f t="shared" si="106"/>
        <v>3.5018101480057564</v>
      </c>
      <c r="K905" s="2">
        <f t="shared" si="108"/>
        <v>3.363004756724596</v>
      </c>
    </row>
    <row r="906" spans="1:11" ht="13.5" x14ac:dyDescent="0.25">
      <c r="A906" s="3">
        <f>TITRES_STAT!B909</f>
        <v>43321</v>
      </c>
      <c r="B906" s="17">
        <f>TITRES_STAT!D909</f>
        <v>3.4834999999999998</v>
      </c>
      <c r="C906" s="2">
        <f t="shared" si="109"/>
        <v>0</v>
      </c>
      <c r="D906" s="2">
        <f t="shared" si="110"/>
        <v>3.4903999999999997</v>
      </c>
      <c r="E906" s="2">
        <f t="shared" si="104"/>
        <v>3.5152399999999999</v>
      </c>
      <c r="F906" s="2">
        <f t="shared" si="105"/>
        <v>3.5362850000000008</v>
      </c>
      <c r="G906" s="2">
        <f t="shared" si="107"/>
        <v>3.410212</v>
      </c>
      <c r="H906" s="2">
        <f t="shared" ref="H906:H969" si="111">AVERAGE(B707:B906)</f>
        <v>2.6460455000000018</v>
      </c>
      <c r="I906" s="2">
        <f t="array" ref="I906">SUMPRODUCT(B890:B909, (ROW(B890:B909)-ROW(B890)+1)) / (20*21/2)</f>
        <v>3.5058099999999999</v>
      </c>
      <c r="J906" s="2">
        <f t="shared" si="106"/>
        <v>3.5000663243861605</v>
      </c>
      <c r="K906" s="2">
        <f t="shared" si="108"/>
        <v>3.3677300603824549</v>
      </c>
    </row>
    <row r="907" spans="1:11" ht="13.5" x14ac:dyDescent="0.25">
      <c r="A907" s="3">
        <f>TITRES_STAT!B910</f>
        <v>43322</v>
      </c>
      <c r="B907" s="17">
        <f>TITRES_STAT!D910</f>
        <v>3.4697</v>
      </c>
      <c r="C907" s="2">
        <f t="shared" si="109"/>
        <v>-1.3799999999999812E-2</v>
      </c>
      <c r="D907" s="2">
        <f t="shared" si="110"/>
        <v>3.4807399999999999</v>
      </c>
      <c r="E907" s="2">
        <f t="shared" si="104"/>
        <v>3.5069600000000003</v>
      </c>
      <c r="F907" s="2">
        <f t="shared" si="105"/>
        <v>3.5321449999999999</v>
      </c>
      <c r="G907" s="2">
        <f t="shared" si="107"/>
        <v>3.4154500000000003</v>
      </c>
      <c r="H907" s="2">
        <f t="shared" si="111"/>
        <v>2.6538760000000021</v>
      </c>
      <c r="I907" s="2">
        <f t="array" ref="I907">SUMPRODUCT(B891:B910, (ROW(B891:B910)-ROW(B891)+1)) / (20*21/2)</f>
        <v>3.5005857142857146</v>
      </c>
      <c r="J907" s="2">
        <f t="shared" si="106"/>
        <v>3.4971742934922405</v>
      </c>
      <c r="K907" s="2">
        <f t="shared" si="108"/>
        <v>3.3717288815439277</v>
      </c>
    </row>
    <row r="908" spans="1:11" ht="13.5" x14ac:dyDescent="0.25">
      <c r="A908" s="3">
        <f>TITRES_STAT!B911</f>
        <v>43326</v>
      </c>
      <c r="B908" s="17">
        <f>TITRES_STAT!D911</f>
        <v>3.4765999999999999</v>
      </c>
      <c r="C908" s="2">
        <f t="shared" si="109"/>
        <v>6.8999999999999062E-3</v>
      </c>
      <c r="D908" s="2">
        <f t="shared" si="110"/>
        <v>3.4793599999999998</v>
      </c>
      <c r="E908" s="2">
        <f t="shared" ref="E908:E971" si="112">AVERAGE(B899:B908)</f>
        <v>3.4986799999999993</v>
      </c>
      <c r="F908" s="2">
        <f t="shared" si="105"/>
        <v>3.52766</v>
      </c>
      <c r="G908" s="2">
        <f t="shared" si="107"/>
        <v>3.4210879999999992</v>
      </c>
      <c r="H908" s="2">
        <f t="shared" si="111"/>
        <v>2.6616090000000012</v>
      </c>
      <c r="I908" s="2">
        <f t="array" ref="I908">SUMPRODUCT(B892:B911, (ROW(B892:B911)-ROW(B892)+1)) / (20*21/2)</f>
        <v>3.496248571428572</v>
      </c>
      <c r="J908" s="2">
        <f t="shared" si="106"/>
        <v>3.4952148369691698</v>
      </c>
      <c r="K908" s="2">
        <f t="shared" si="108"/>
        <v>3.3758414744245577</v>
      </c>
    </row>
    <row r="909" spans="1:11" ht="13.5" x14ac:dyDescent="0.25">
      <c r="A909" s="3">
        <f>TITRES_STAT!B912</f>
        <v>43327</v>
      </c>
      <c r="B909" s="17">
        <f>TITRES_STAT!D912</f>
        <v>3.4697</v>
      </c>
      <c r="C909" s="2">
        <f t="shared" si="109"/>
        <v>-6.8999999999999062E-3</v>
      </c>
      <c r="D909" s="2">
        <f t="shared" si="110"/>
        <v>3.4765999999999999</v>
      </c>
      <c r="E909" s="2">
        <f t="shared" si="112"/>
        <v>3.4917799999999999</v>
      </c>
      <c r="F909" s="2">
        <f t="shared" si="105"/>
        <v>3.5245550000000008</v>
      </c>
      <c r="G909" s="2">
        <f t="shared" si="107"/>
        <v>3.425403999999999</v>
      </c>
      <c r="H909" s="2">
        <f t="shared" si="111"/>
        <v>2.6693075000000017</v>
      </c>
      <c r="I909" s="2">
        <f t="array" ref="I909">SUMPRODUCT(B893:B912, (ROW(B893:B912)-ROW(B893)+1)) / (20*21/2)</f>
        <v>3.492502857142858</v>
      </c>
      <c r="J909" s="2">
        <f t="shared" si="106"/>
        <v>3.4927848524959155</v>
      </c>
      <c r="K909" s="2">
        <f t="shared" si="108"/>
        <v>3.3795222009177124</v>
      </c>
    </row>
    <row r="910" spans="1:11" ht="13.5" x14ac:dyDescent="0.25">
      <c r="A910" s="3">
        <f>TITRES_STAT!B913</f>
        <v>43328</v>
      </c>
      <c r="B910" s="17">
        <f>TITRES_STAT!D913</f>
        <v>3.4697</v>
      </c>
      <c r="C910" s="2">
        <f t="shared" si="109"/>
        <v>0</v>
      </c>
      <c r="D910" s="2">
        <f t="shared" si="110"/>
        <v>3.47384</v>
      </c>
      <c r="E910" s="2">
        <f t="shared" si="112"/>
        <v>3.4855700000000001</v>
      </c>
      <c r="F910" s="2">
        <f t="shared" si="105"/>
        <v>3.5221400000000003</v>
      </c>
      <c r="G910" s="2">
        <f t="shared" si="107"/>
        <v>3.4297199999999988</v>
      </c>
      <c r="H910" s="2">
        <f t="shared" si="111"/>
        <v>2.6770390000000011</v>
      </c>
      <c r="I910" s="2">
        <f t="array" ref="I910">SUMPRODUCT(B894:B913, (ROW(B894:B913)-ROW(B894)+1)) / (20*21/2)</f>
        <v>3.4885271428571434</v>
      </c>
      <c r="J910" s="2">
        <f t="shared" si="106"/>
        <v>3.4905862951153521</v>
      </c>
      <c r="K910" s="2">
        <f t="shared" si="108"/>
        <v>3.3830585851954496</v>
      </c>
    </row>
    <row r="911" spans="1:11" ht="13.5" x14ac:dyDescent="0.25">
      <c r="A911" s="3">
        <f>TITRES_STAT!B914</f>
        <v>43329</v>
      </c>
      <c r="B911" s="17">
        <f>TITRES_STAT!D914</f>
        <v>3.4765999999999999</v>
      </c>
      <c r="C911" s="2">
        <f t="shared" si="109"/>
        <v>6.8999999999999062E-3</v>
      </c>
      <c r="D911" s="2">
        <f t="shared" si="110"/>
        <v>3.4724600000000003</v>
      </c>
      <c r="E911" s="2">
        <f t="shared" si="112"/>
        <v>3.4814299999999996</v>
      </c>
      <c r="F911" s="2">
        <f t="shared" si="105"/>
        <v>3.51593</v>
      </c>
      <c r="G911" s="2">
        <f t="shared" si="107"/>
        <v>3.433777999999998</v>
      </c>
      <c r="H911" s="2">
        <f t="shared" si="111"/>
        <v>2.6848050000000008</v>
      </c>
      <c r="I911" s="2">
        <f t="array" ref="I911">SUMPRODUCT(B895:B914, (ROW(B895:B914)-ROW(B895)+1)) / (20*21/2)</f>
        <v>3.486325714285714</v>
      </c>
      <c r="J911" s="2">
        <f t="shared" si="106"/>
        <v>3.489254267009128</v>
      </c>
      <c r="K911" s="2">
        <f t="shared" si="108"/>
        <v>3.3867268759720983</v>
      </c>
    </row>
    <row r="912" spans="1:11" ht="13.5" x14ac:dyDescent="0.25">
      <c r="A912" s="3">
        <f>TITRES_STAT!B915</f>
        <v>43332</v>
      </c>
      <c r="B912" s="17">
        <f>TITRES_STAT!D915</f>
        <v>3.4765999999999999</v>
      </c>
      <c r="C912" s="2">
        <f t="shared" si="109"/>
        <v>0</v>
      </c>
      <c r="D912" s="2">
        <f t="shared" si="110"/>
        <v>3.47384</v>
      </c>
      <c r="E912" s="2">
        <f t="shared" si="112"/>
        <v>3.47729</v>
      </c>
      <c r="F912" s="2">
        <f t="shared" si="105"/>
        <v>3.5114450000000006</v>
      </c>
      <c r="G912" s="2">
        <f t="shared" si="107"/>
        <v>3.4380999999999977</v>
      </c>
      <c r="H912" s="2">
        <f t="shared" si="111"/>
        <v>2.6925710000000005</v>
      </c>
      <c r="I912" s="2">
        <f t="array" ref="I912">SUMPRODUCT(B896:B915, (ROW(B896:B915)-ROW(B896)+1)) / (20*21/2)</f>
        <v>3.4818900000000008</v>
      </c>
      <c r="J912" s="2">
        <f t="shared" si="106"/>
        <v>3.4880490987225441</v>
      </c>
      <c r="K912" s="2">
        <f t="shared" si="108"/>
        <v>3.3902513122084863</v>
      </c>
    </row>
    <row r="913" spans="1:11" ht="13.5" x14ac:dyDescent="0.25">
      <c r="A913" s="3">
        <f>TITRES_STAT!B916</f>
        <v>43335</v>
      </c>
      <c r="B913" s="17">
        <f>TITRES_STAT!D916</f>
        <v>3.4697</v>
      </c>
      <c r="C913" s="2">
        <f t="shared" si="109"/>
        <v>-6.8999999999999062E-3</v>
      </c>
      <c r="D913" s="2">
        <f t="shared" si="110"/>
        <v>3.4724600000000003</v>
      </c>
      <c r="E913" s="2">
        <f t="shared" si="112"/>
        <v>3.4759100000000003</v>
      </c>
      <c r="F913" s="2">
        <f t="shared" si="105"/>
        <v>3.5066150000000009</v>
      </c>
      <c r="G913" s="2">
        <f t="shared" si="107"/>
        <v>3.4422839999999972</v>
      </c>
      <c r="H913" s="2">
        <f t="shared" si="111"/>
        <v>2.7003025000000003</v>
      </c>
      <c r="I913" s="2">
        <f t="array" ref="I913">SUMPRODUCT(B897:B916, (ROW(B897:B916)-ROW(B897)+1)) / (20*21/2)</f>
        <v>3.4779142857142862</v>
      </c>
      <c r="J913" s="2">
        <f t="shared" si="106"/>
        <v>3.4863015655108729</v>
      </c>
      <c r="K913" s="2">
        <f t="shared" si="108"/>
        <v>3.3933669470238401</v>
      </c>
    </row>
    <row r="914" spans="1:11" ht="13.5" x14ac:dyDescent="0.25">
      <c r="A914" s="3">
        <f>TITRES_STAT!B917</f>
        <v>43336</v>
      </c>
      <c r="B914" s="17">
        <f>TITRES_STAT!D917</f>
        <v>3.4834999999999998</v>
      </c>
      <c r="C914" s="2">
        <f t="shared" si="109"/>
        <v>1.3799999999999812E-2</v>
      </c>
      <c r="D914" s="2">
        <f t="shared" si="110"/>
        <v>3.4752200000000002</v>
      </c>
      <c r="E914" s="2">
        <f t="shared" si="112"/>
        <v>3.4759100000000003</v>
      </c>
      <c r="F914" s="2">
        <f t="shared" si="105"/>
        <v>3.5024750000000004</v>
      </c>
      <c r="G914" s="2">
        <f t="shared" si="107"/>
        <v>3.4467439999999971</v>
      </c>
      <c r="H914" s="2">
        <f t="shared" si="111"/>
        <v>2.7080700000000002</v>
      </c>
      <c r="I914" s="2">
        <f t="array" ref="I914">SUMPRODUCT(B898:B917, (ROW(B898:B917)-ROW(B898)+1)) / (20*21/2)</f>
        <v>3.4803128571428568</v>
      </c>
      <c r="J914" s="2">
        <f t="shared" si="106"/>
        <v>3.4860347497479327</v>
      </c>
      <c r="K914" s="2">
        <f t="shared" si="108"/>
        <v>3.3969015765523172</v>
      </c>
    </row>
    <row r="915" spans="1:11" ht="13.5" x14ac:dyDescent="0.25">
      <c r="A915" s="3">
        <f>TITRES_STAT!B918</f>
        <v>43339</v>
      </c>
      <c r="B915" s="17">
        <f>TITRES_STAT!D918</f>
        <v>3.4559000000000002</v>
      </c>
      <c r="C915" s="2">
        <f t="shared" si="109"/>
        <v>-2.7599999999999625E-2</v>
      </c>
      <c r="D915" s="2">
        <f t="shared" si="110"/>
        <v>3.4724600000000003</v>
      </c>
      <c r="E915" s="2">
        <f t="shared" si="112"/>
        <v>3.4731500000000004</v>
      </c>
      <c r="F915" s="2">
        <f t="shared" si="105"/>
        <v>3.4976450000000008</v>
      </c>
      <c r="G915" s="2">
        <f t="shared" si="107"/>
        <v>3.4507839999999983</v>
      </c>
      <c r="H915" s="2">
        <f t="shared" si="111"/>
        <v>2.7156995000000008</v>
      </c>
      <c r="I915" s="2">
        <f t="array" ref="I915">SUMPRODUCT(B899:B918, (ROW(B899:B918)-ROW(B899)+1)) / (20*21/2)</f>
        <v>3.4795899999999995</v>
      </c>
      <c r="J915" s="2">
        <f t="shared" si="106"/>
        <v>3.4831647735814633</v>
      </c>
      <c r="K915" s="2">
        <f t="shared" si="108"/>
        <v>3.399215240216932</v>
      </c>
    </row>
    <row r="916" spans="1:11" ht="13.5" x14ac:dyDescent="0.25">
      <c r="A916" s="3">
        <f>TITRES_STAT!B919</f>
        <v>43340</v>
      </c>
      <c r="B916" s="17">
        <f>TITRES_STAT!D919</f>
        <v>3.4559000000000002</v>
      </c>
      <c r="C916" s="2">
        <f t="shared" si="109"/>
        <v>0</v>
      </c>
      <c r="D916" s="2">
        <f t="shared" si="110"/>
        <v>3.4683199999999998</v>
      </c>
      <c r="E916" s="2">
        <f t="shared" si="112"/>
        <v>3.4703900000000005</v>
      </c>
      <c r="F916" s="2">
        <f t="shared" ref="F916:F979" si="113">AVERAGE(B897:B916)</f>
        <v>3.4928150000000002</v>
      </c>
      <c r="G916" s="2">
        <f t="shared" si="107"/>
        <v>3.4548239999999986</v>
      </c>
      <c r="H916" s="2">
        <f t="shared" si="111"/>
        <v>2.7233290000000006</v>
      </c>
      <c r="I916" s="2">
        <f t="array" ref="I916">SUMPRODUCT(B900:B919, (ROW(B900:B919)-ROW(B900)+1)) / (20*21/2)</f>
        <v>3.4825142857142857</v>
      </c>
      <c r="J916" s="2">
        <f t="shared" si="106"/>
        <v>3.4805681284784669</v>
      </c>
      <c r="K916" s="2">
        <f t="shared" si="108"/>
        <v>3.4014381719731306</v>
      </c>
    </row>
    <row r="917" spans="1:11" ht="13.5" x14ac:dyDescent="0.25">
      <c r="A917" s="3">
        <f>TITRES_STAT!B920</f>
        <v>43341</v>
      </c>
      <c r="B917" s="17">
        <f>TITRES_STAT!D920</f>
        <v>3.5179999999999998</v>
      </c>
      <c r="C917" s="2">
        <f t="shared" si="109"/>
        <v>6.20999999999996E-2</v>
      </c>
      <c r="D917" s="2">
        <f t="shared" si="110"/>
        <v>3.4765999999999999</v>
      </c>
      <c r="E917" s="2">
        <f t="shared" si="112"/>
        <v>3.4752199999999993</v>
      </c>
      <c r="F917" s="2">
        <f t="shared" si="113"/>
        <v>3.4910900000000007</v>
      </c>
      <c r="G917" s="2">
        <f t="shared" si="107"/>
        <v>3.459709999999999</v>
      </c>
      <c r="H917" s="2">
        <f t="shared" si="111"/>
        <v>2.7312690000000011</v>
      </c>
      <c r="I917" s="2">
        <f t="array" ref="I917">SUMPRODUCT(B901:B920, (ROW(B901:B920)-ROW(B901)+1)) / (20*21/2)</f>
        <v>3.4855371428571424</v>
      </c>
      <c r="J917" s="2">
        <f t="shared" ref="J917:J980" si="114">$J$4*B917+J916*(1-$J$4)</f>
        <v>3.4841330686233745</v>
      </c>
      <c r="K917" s="2">
        <f t="shared" si="108"/>
        <v>3.4060092240526161</v>
      </c>
    </row>
    <row r="918" spans="1:11" ht="13.5" x14ac:dyDescent="0.25">
      <c r="A918" s="3">
        <f>TITRES_STAT!B921</f>
        <v>43342</v>
      </c>
      <c r="B918" s="17">
        <f>TITRES_STAT!D921</f>
        <v>3.4834999999999998</v>
      </c>
      <c r="C918" s="2">
        <f t="shared" si="109"/>
        <v>-3.4499999999999975E-2</v>
      </c>
      <c r="D918" s="2">
        <f t="shared" si="110"/>
        <v>3.4793599999999998</v>
      </c>
      <c r="E918" s="2">
        <f t="shared" si="112"/>
        <v>3.4759100000000003</v>
      </c>
      <c r="F918" s="2">
        <f t="shared" si="113"/>
        <v>3.4872950000000005</v>
      </c>
      <c r="G918" s="2">
        <f t="shared" si="107"/>
        <v>3.4640379999999986</v>
      </c>
      <c r="H918" s="2">
        <f t="shared" si="111"/>
        <v>2.7390365000000014</v>
      </c>
      <c r="I918" s="2">
        <f t="array" ref="I918">SUMPRODUCT(B902:B921, (ROW(B902:B921)-ROW(B902)+1)) / (20*21/2)</f>
        <v>3.4866542857142857</v>
      </c>
      <c r="J918" s="2">
        <f t="shared" si="114"/>
        <v>3.4840727763735293</v>
      </c>
      <c r="K918" s="2">
        <f t="shared" si="108"/>
        <v>3.4090480780113372</v>
      </c>
    </row>
    <row r="919" spans="1:11" ht="13.5" x14ac:dyDescent="0.25">
      <c r="A919" s="3">
        <f>TITRES_STAT!B922</f>
        <v>43343</v>
      </c>
      <c r="B919" s="17">
        <f>TITRES_STAT!D922</f>
        <v>3.5179999999999998</v>
      </c>
      <c r="C919" s="2">
        <f t="shared" si="109"/>
        <v>3.4499999999999975E-2</v>
      </c>
      <c r="D919" s="2">
        <f t="shared" si="110"/>
        <v>3.4862600000000001</v>
      </c>
      <c r="E919" s="2">
        <f t="shared" si="112"/>
        <v>3.4807399999999999</v>
      </c>
      <c r="F919" s="2">
        <f t="shared" si="113"/>
        <v>3.4862600000000001</v>
      </c>
      <c r="G919" s="2">
        <f t="shared" si="107"/>
        <v>3.4691879999999991</v>
      </c>
      <c r="H919" s="2">
        <f t="shared" si="111"/>
        <v>2.7469110000000017</v>
      </c>
      <c r="I919" s="2">
        <f t="array" ref="I919">SUMPRODUCT(B903:B922, (ROW(B903:B922)-ROW(B903)+1)) / (20*21/2)</f>
        <v>3.4832700000000001</v>
      </c>
      <c r="J919" s="2">
        <f t="shared" si="114"/>
        <v>3.487303940528431</v>
      </c>
      <c r="K919" s="2">
        <f t="shared" si="108"/>
        <v>3.4133207024030496</v>
      </c>
    </row>
    <row r="920" spans="1:11" ht="13.5" x14ac:dyDescent="0.25">
      <c r="A920" s="3">
        <f>TITRES_STAT!B923</f>
        <v>43346</v>
      </c>
      <c r="B920" s="17">
        <f>TITRES_STAT!D923</f>
        <v>3.5179999999999998</v>
      </c>
      <c r="C920" s="2">
        <f t="shared" si="109"/>
        <v>0</v>
      </c>
      <c r="D920" s="2">
        <f t="shared" si="110"/>
        <v>3.4986800000000002</v>
      </c>
      <c r="E920" s="2">
        <f t="shared" si="112"/>
        <v>3.4855700000000001</v>
      </c>
      <c r="F920" s="2">
        <f t="shared" si="113"/>
        <v>3.4855700000000001</v>
      </c>
      <c r="G920" s="2">
        <f t="shared" si="107"/>
        <v>3.4744699999999993</v>
      </c>
      <c r="H920" s="2">
        <f t="shared" si="111"/>
        <v>2.754818000000002</v>
      </c>
      <c r="I920" s="2">
        <f t="array" ref="I920">SUMPRODUCT(B904:B923, (ROW(B904:B923)-ROW(B904)+1)) / (20*21/2)</f>
        <v>3.4802142857142857</v>
      </c>
      <c r="J920" s="2">
        <f t="shared" si="114"/>
        <v>3.4902273747638182</v>
      </c>
      <c r="K920" s="2">
        <f t="shared" si="108"/>
        <v>3.4174257728970479</v>
      </c>
    </row>
    <row r="921" spans="1:11" ht="13.5" x14ac:dyDescent="0.25">
      <c r="A921" s="3">
        <f>TITRES_STAT!B924</f>
        <v>43347</v>
      </c>
      <c r="B921" s="17">
        <f>TITRES_STAT!D924</f>
        <v>3.4973000000000001</v>
      </c>
      <c r="C921" s="2">
        <f t="shared" si="109"/>
        <v>-2.0699999999999719E-2</v>
      </c>
      <c r="D921" s="2">
        <f t="shared" si="110"/>
        <v>3.5069600000000003</v>
      </c>
      <c r="E921" s="2">
        <f t="shared" si="112"/>
        <v>3.4876400000000003</v>
      </c>
      <c r="F921" s="2">
        <f t="shared" si="113"/>
        <v>3.4845349999999997</v>
      </c>
      <c r="G921" s="2">
        <f t="shared" si="107"/>
        <v>3.4799959999999994</v>
      </c>
      <c r="H921" s="2">
        <f t="shared" si="111"/>
        <v>2.7626215000000021</v>
      </c>
      <c r="I921" s="2">
        <f t="array" ref="I921">SUMPRODUCT(B905:B924, (ROW(B905:B924)-ROW(B905)+1)) / (20*21/2)</f>
        <v>3.4773228571428572</v>
      </c>
      <c r="J921" s="2">
        <f t="shared" si="114"/>
        <v>3.4909009581196453</v>
      </c>
      <c r="K921" s="2">
        <f t="shared" si="108"/>
        <v>3.4205580955285364</v>
      </c>
    </row>
    <row r="922" spans="1:11" ht="13.5" x14ac:dyDescent="0.25">
      <c r="A922" s="3">
        <f>TITRES_STAT!B925</f>
        <v>43348</v>
      </c>
      <c r="B922" s="17">
        <f>TITRES_STAT!D925</f>
        <v>3.4489999999999998</v>
      </c>
      <c r="C922" s="2">
        <f t="shared" si="109"/>
        <v>-4.8300000000000232E-2</v>
      </c>
      <c r="D922" s="2">
        <f t="shared" si="110"/>
        <v>3.4931600000000005</v>
      </c>
      <c r="E922" s="2">
        <f t="shared" si="112"/>
        <v>3.4848799999999995</v>
      </c>
      <c r="F922" s="2">
        <f t="shared" si="113"/>
        <v>3.4810850000000002</v>
      </c>
      <c r="G922" s="2">
        <f t="shared" si="107"/>
        <v>3.4846879999999998</v>
      </c>
      <c r="H922" s="2">
        <f t="shared" si="111"/>
        <v>2.7702165000000014</v>
      </c>
      <c r="I922" s="2">
        <f t="array" ref="I922">SUMPRODUCT(B906:B925, (ROW(B906:B925)-ROW(B906)+1)) / (20*21/2)</f>
        <v>3.474595714285714</v>
      </c>
      <c r="J922" s="2">
        <f t="shared" si="114"/>
        <v>3.4869103906796792</v>
      </c>
      <c r="K922" s="2">
        <f t="shared" si="108"/>
        <v>3.4216734643313393</v>
      </c>
    </row>
    <row r="923" spans="1:11" ht="13.5" x14ac:dyDescent="0.25">
      <c r="A923" s="3">
        <f>TITRES_STAT!B926</f>
        <v>43349</v>
      </c>
      <c r="B923" s="17">
        <f>TITRES_STAT!D926</f>
        <v>3.4489999999999998</v>
      </c>
      <c r="C923" s="2">
        <f t="shared" si="109"/>
        <v>0</v>
      </c>
      <c r="D923" s="2">
        <f t="shared" si="110"/>
        <v>3.4862600000000001</v>
      </c>
      <c r="E923" s="2">
        <f t="shared" si="112"/>
        <v>3.4828099999999997</v>
      </c>
      <c r="F923" s="2">
        <f t="shared" si="113"/>
        <v>3.4793600000000007</v>
      </c>
      <c r="G923" s="2">
        <f t="shared" si="107"/>
        <v>3.4891160000000001</v>
      </c>
      <c r="H923" s="2">
        <f t="shared" si="111"/>
        <v>2.777778500000001</v>
      </c>
      <c r="I923" s="2">
        <f t="array" ref="I923">SUMPRODUCT(B907:B926, (ROW(B907:B926)-ROW(B907)+1)) / (20*21/2)</f>
        <v>3.4720328571428571</v>
      </c>
      <c r="J923" s="2">
        <f t="shared" si="114"/>
        <v>3.4832998772816146</v>
      </c>
      <c r="K923" s="2">
        <f t="shared" si="108"/>
        <v>3.4227450931810912</v>
      </c>
    </row>
    <row r="924" spans="1:11" ht="13.5" x14ac:dyDescent="0.25">
      <c r="A924" s="3">
        <f>TITRES_STAT!B927</f>
        <v>43350</v>
      </c>
      <c r="B924" s="17">
        <f>TITRES_STAT!D927</f>
        <v>3.4489999999999998</v>
      </c>
      <c r="C924" s="2">
        <f t="shared" si="109"/>
        <v>0</v>
      </c>
      <c r="D924" s="2">
        <f t="shared" si="110"/>
        <v>3.4724599999999994</v>
      </c>
      <c r="E924" s="2">
        <f t="shared" si="112"/>
        <v>3.4793599999999998</v>
      </c>
      <c r="F924" s="2">
        <f t="shared" si="113"/>
        <v>3.4776350000000003</v>
      </c>
      <c r="G924" s="2">
        <f t="shared" si="107"/>
        <v>3.4928860000000008</v>
      </c>
      <c r="H924" s="2">
        <f t="shared" si="111"/>
        <v>2.7853735000000013</v>
      </c>
      <c r="I924" s="2">
        <f t="array" ref="I924">SUMPRODUCT(B908:B927, (ROW(B908:B927)-ROW(B908)+1)) / (20*21/2)</f>
        <v>3.4683199999999998</v>
      </c>
      <c r="J924" s="2">
        <f t="shared" si="114"/>
        <v>3.4800332223024135</v>
      </c>
      <c r="K924" s="2">
        <f t="shared" si="108"/>
        <v>3.4237746973700682</v>
      </c>
    </row>
    <row r="925" spans="1:11" ht="13.5" x14ac:dyDescent="0.25">
      <c r="A925" s="3">
        <f>TITRES_STAT!B928</f>
        <v>43353</v>
      </c>
      <c r="B925" s="17">
        <f>TITRES_STAT!D928</f>
        <v>3.4489999999999998</v>
      </c>
      <c r="C925" s="2">
        <f t="shared" si="109"/>
        <v>0</v>
      </c>
      <c r="D925" s="2">
        <f t="shared" si="110"/>
        <v>3.4586599999999996</v>
      </c>
      <c r="E925" s="2">
        <f t="shared" si="112"/>
        <v>3.4786699999999997</v>
      </c>
      <c r="F925" s="2">
        <f t="shared" si="113"/>
        <v>3.4759100000000003</v>
      </c>
      <c r="G925" s="2">
        <f t="shared" si="107"/>
        <v>3.4946800000000011</v>
      </c>
      <c r="H925" s="2">
        <f t="shared" si="111"/>
        <v>2.7929685000000006</v>
      </c>
      <c r="I925" s="2">
        <f t="array" ref="I925">SUMPRODUCT(B909:B928, (ROW(B909:B928)-ROW(B909)+1)) / (20*21/2)</f>
        <v>3.4595142857142864</v>
      </c>
      <c r="J925" s="2">
        <f t="shared" si="114"/>
        <v>3.4770776773212315</v>
      </c>
      <c r="K925" s="2">
        <f t="shared" si="108"/>
        <v>3.4247639249241835</v>
      </c>
    </row>
    <row r="926" spans="1:11" ht="13.5" x14ac:dyDescent="0.25">
      <c r="A926" s="3">
        <f>TITRES_STAT!B929</f>
        <v>43355</v>
      </c>
      <c r="B926" s="17">
        <f>TITRES_STAT!D929</f>
        <v>3.4489999999999998</v>
      </c>
      <c r="C926" s="2">
        <f t="shared" si="109"/>
        <v>0</v>
      </c>
      <c r="D926" s="2">
        <f t="shared" si="110"/>
        <v>3.4489999999999994</v>
      </c>
      <c r="E926" s="2">
        <f t="shared" si="112"/>
        <v>3.4779799999999996</v>
      </c>
      <c r="F926" s="2">
        <f t="shared" si="113"/>
        <v>3.4741849999999999</v>
      </c>
      <c r="G926" s="2">
        <f t="shared" si="107"/>
        <v>3.4935760000000022</v>
      </c>
      <c r="H926" s="2">
        <f t="shared" si="111"/>
        <v>2.8005635000000009</v>
      </c>
      <c r="I926" s="2">
        <f t="array" ref="I926">SUMPRODUCT(B910:B929, (ROW(B910:B929)-ROW(B910)+1)) / (20*21/2)</f>
        <v>3.451168571428572</v>
      </c>
      <c r="J926" s="2">
        <f t="shared" si="114"/>
        <v>3.4744036128144478</v>
      </c>
      <c r="K926" s="2">
        <f t="shared" si="108"/>
        <v>3.4257143592408825</v>
      </c>
    </row>
    <row r="927" spans="1:11" ht="13.5" x14ac:dyDescent="0.25">
      <c r="A927" s="3">
        <f>TITRES_STAT!B930</f>
        <v>43356</v>
      </c>
      <c r="B927" s="17">
        <f>TITRES_STAT!D930</f>
        <v>3.4352</v>
      </c>
      <c r="C927" s="2">
        <f t="shared" si="109"/>
        <v>-1.3799999999999812E-2</v>
      </c>
      <c r="D927" s="2">
        <f t="shared" si="110"/>
        <v>3.4462400000000004</v>
      </c>
      <c r="E927" s="2">
        <f t="shared" si="112"/>
        <v>3.4696999999999996</v>
      </c>
      <c r="F927" s="2">
        <f t="shared" si="113"/>
        <v>3.4724599999999994</v>
      </c>
      <c r="G927" s="2">
        <f t="shared" si="107"/>
        <v>3.4936440000000029</v>
      </c>
      <c r="H927" s="2">
        <f t="shared" si="111"/>
        <v>2.8080565000000011</v>
      </c>
      <c r="I927" s="2">
        <f t="array" ref="I927">SUMPRODUCT(B911:B930, (ROW(B911:B930)-ROW(B911)+1)) / (20*21/2)</f>
        <v>3.445878571428572</v>
      </c>
      <c r="J927" s="2">
        <f t="shared" si="114"/>
        <v>3.470669935403548</v>
      </c>
      <c r="K927" s="2">
        <f t="shared" si="108"/>
        <v>3.4260863451530046</v>
      </c>
    </row>
    <row r="928" spans="1:11" ht="13.5" x14ac:dyDescent="0.25">
      <c r="A928" s="3">
        <f>TITRES_STAT!B931</f>
        <v>43357</v>
      </c>
      <c r="B928" s="17">
        <f>TITRES_STAT!D931</f>
        <v>3.38</v>
      </c>
      <c r="C928" s="2">
        <f t="shared" si="109"/>
        <v>-5.5200000000000138E-2</v>
      </c>
      <c r="D928" s="2">
        <f t="shared" si="110"/>
        <v>3.4324399999999997</v>
      </c>
      <c r="E928" s="2">
        <f t="shared" si="112"/>
        <v>3.4593499999999997</v>
      </c>
      <c r="F928" s="2">
        <f t="shared" si="113"/>
        <v>3.4676299999999998</v>
      </c>
      <c r="G928" s="2">
        <f t="shared" si="107"/>
        <v>3.4914220000000027</v>
      </c>
      <c r="H928" s="2">
        <f t="shared" si="111"/>
        <v>2.8152735000000009</v>
      </c>
      <c r="I928" s="2">
        <f t="array" ref="I928">SUMPRODUCT(B912:B931, (ROW(B912:B931)-ROW(B912)+1)) / (20*21/2)</f>
        <v>3.4382557142857153</v>
      </c>
      <c r="J928" s="2">
        <f t="shared" si="114"/>
        <v>3.4620347034603531</v>
      </c>
      <c r="K928" s="2">
        <f t="shared" si="108"/>
        <v>3.4242790374999457</v>
      </c>
    </row>
    <row r="929" spans="1:11" ht="13.5" x14ac:dyDescent="0.25">
      <c r="A929" s="3">
        <f>TITRES_STAT!B932</f>
        <v>43360</v>
      </c>
      <c r="B929" s="17">
        <f>TITRES_STAT!D932</f>
        <v>3.38</v>
      </c>
      <c r="C929" s="2">
        <f t="shared" si="109"/>
        <v>0</v>
      </c>
      <c r="D929" s="2">
        <f t="shared" si="110"/>
        <v>3.4186399999999999</v>
      </c>
      <c r="E929" s="2">
        <f t="shared" si="112"/>
        <v>3.4455499999999994</v>
      </c>
      <c r="F929" s="2">
        <f t="shared" si="113"/>
        <v>3.4631449999999995</v>
      </c>
      <c r="G929" s="2">
        <f t="shared" si="107"/>
        <v>3.4903860000000027</v>
      </c>
      <c r="H929" s="2">
        <f t="shared" si="111"/>
        <v>2.8224905000000007</v>
      </c>
      <c r="I929" s="2">
        <f t="array" ref="I929">SUMPRODUCT(B913:B932, (ROW(B913:B932)-ROW(B913)+1)) / (20*21/2)</f>
        <v>3.4343785714285717</v>
      </c>
      <c r="J929" s="2">
        <f t="shared" si="114"/>
        <v>3.4542218745593671</v>
      </c>
      <c r="K929" s="2">
        <f t="shared" si="108"/>
        <v>3.4225426046568104</v>
      </c>
    </row>
    <row r="930" spans="1:11" ht="13.5" x14ac:dyDescent="0.25">
      <c r="A930" s="3">
        <f>TITRES_STAT!B933</f>
        <v>43361</v>
      </c>
      <c r="B930" s="17">
        <f>TITRES_STAT!D933</f>
        <v>3.4076</v>
      </c>
      <c r="C930" s="2">
        <f t="shared" si="109"/>
        <v>2.7600000000000069E-2</v>
      </c>
      <c r="D930" s="2">
        <f t="shared" si="110"/>
        <v>3.4103599999999994</v>
      </c>
      <c r="E930" s="2">
        <f t="shared" si="112"/>
        <v>3.4345100000000004</v>
      </c>
      <c r="F930" s="2">
        <f t="shared" si="113"/>
        <v>3.4600400000000002</v>
      </c>
      <c r="G930" s="2">
        <f t="shared" si="107"/>
        <v>3.488980000000002</v>
      </c>
      <c r="H930" s="2">
        <f t="shared" si="111"/>
        <v>2.8298130000000001</v>
      </c>
      <c r="I930" s="2">
        <f t="array" ref="I930">SUMPRODUCT(B914:B933, (ROW(B914:B933)-ROW(B914)+1)) / (20*21/2)</f>
        <v>3.4334257142857143</v>
      </c>
      <c r="J930" s="2">
        <f t="shared" si="114"/>
        <v>3.4497816960299033</v>
      </c>
      <c r="K930" s="2">
        <f t="shared" si="108"/>
        <v>3.421956620160465</v>
      </c>
    </row>
    <row r="931" spans="1:11" ht="13.5" x14ac:dyDescent="0.25">
      <c r="A931" s="3">
        <f>TITRES_STAT!B934</f>
        <v>43362</v>
      </c>
      <c r="B931" s="17">
        <f>TITRES_STAT!D934</f>
        <v>3.38</v>
      </c>
      <c r="C931" s="2">
        <f t="shared" si="109"/>
        <v>-2.7600000000000069E-2</v>
      </c>
      <c r="D931" s="2">
        <f t="shared" si="110"/>
        <v>3.39656</v>
      </c>
      <c r="E931" s="2">
        <f t="shared" si="112"/>
        <v>3.4227799999999995</v>
      </c>
      <c r="F931" s="2">
        <f t="shared" si="113"/>
        <v>3.4552099999999997</v>
      </c>
      <c r="G931" s="2">
        <f t="shared" si="107"/>
        <v>3.4871540000000021</v>
      </c>
      <c r="H931" s="2">
        <f t="shared" si="111"/>
        <v>2.8369975000000007</v>
      </c>
      <c r="I931" s="2">
        <f t="array" ref="I931">SUMPRODUCT(B915:B934, (ROW(B915:B934)-ROW(B915)+1)) / (20*21/2)</f>
        <v>3.4326042857142856</v>
      </c>
      <c r="J931" s="2">
        <f t="shared" si="114"/>
        <v>3.4431358202175315</v>
      </c>
      <c r="K931" s="2">
        <f t="shared" si="108"/>
        <v>3.4203112625071133</v>
      </c>
    </row>
    <row r="932" spans="1:11" ht="13.5" x14ac:dyDescent="0.25">
      <c r="A932" s="3">
        <f>TITRES_STAT!B935</f>
        <v>43363</v>
      </c>
      <c r="B932" s="17">
        <f>TITRES_STAT!D935</f>
        <v>3.4144999999999999</v>
      </c>
      <c r="C932" s="2">
        <f t="shared" si="109"/>
        <v>3.4499999999999975E-2</v>
      </c>
      <c r="D932" s="2">
        <f t="shared" si="110"/>
        <v>3.39242</v>
      </c>
      <c r="E932" s="2">
        <f t="shared" si="112"/>
        <v>3.4193299999999995</v>
      </c>
      <c r="F932" s="2">
        <f t="shared" si="113"/>
        <v>3.4521050000000004</v>
      </c>
      <c r="G932" s="2">
        <f t="shared" si="107"/>
        <v>3.4860180000000027</v>
      </c>
      <c r="H932" s="2">
        <f t="shared" si="111"/>
        <v>2.8443545000000001</v>
      </c>
      <c r="I932" s="2">
        <f t="array" ref="I932">SUMPRODUCT(B916:B935, (ROW(B916:B935)-ROW(B916)+1)) / (20*21/2)</f>
        <v>3.4227799999999995</v>
      </c>
      <c r="J932" s="2">
        <f t="shared" si="114"/>
        <v>3.4404085992444333</v>
      </c>
      <c r="K932" s="2">
        <f t="shared" si="108"/>
        <v>3.4200833698597757</v>
      </c>
    </row>
    <row r="933" spans="1:11" ht="13.5" x14ac:dyDescent="0.25">
      <c r="A933" s="3">
        <f>TITRES_STAT!B936</f>
        <v>43364</v>
      </c>
      <c r="B933" s="17">
        <f>TITRES_STAT!D936</f>
        <v>3.4420999999999999</v>
      </c>
      <c r="C933" s="2">
        <f t="shared" si="109"/>
        <v>2.7600000000000069E-2</v>
      </c>
      <c r="D933" s="2">
        <f t="shared" si="110"/>
        <v>3.4048400000000001</v>
      </c>
      <c r="E933" s="2">
        <f t="shared" si="112"/>
        <v>3.418639999999999</v>
      </c>
      <c r="F933" s="2">
        <f t="shared" si="113"/>
        <v>3.4507249999999998</v>
      </c>
      <c r="G933" s="2">
        <f t="shared" si="107"/>
        <v>3.4856980000000028</v>
      </c>
      <c r="H933" s="2">
        <f t="shared" si="111"/>
        <v>2.8518494999999997</v>
      </c>
      <c r="I933" s="2">
        <f t="array" ref="I933">SUMPRODUCT(B917:B936, (ROW(B917:B936)-ROW(B917)+1)) / (20*21/2)</f>
        <v>3.4167671428571431</v>
      </c>
      <c r="J933" s="2">
        <f t="shared" si="114"/>
        <v>3.4405696850306779</v>
      </c>
      <c r="K933" s="2">
        <f t="shared" si="108"/>
        <v>3.420946767120177</v>
      </c>
    </row>
    <row r="934" spans="1:11" ht="13.5" x14ac:dyDescent="0.25">
      <c r="A934" s="3">
        <f>TITRES_STAT!B937</f>
        <v>43367</v>
      </c>
      <c r="B934" s="17">
        <f>TITRES_STAT!D937</f>
        <v>3.4420999999999999</v>
      </c>
      <c r="C934" s="2">
        <f t="shared" si="109"/>
        <v>0</v>
      </c>
      <c r="D934" s="2">
        <f t="shared" si="110"/>
        <v>3.4172600000000002</v>
      </c>
      <c r="E934" s="2">
        <f t="shared" si="112"/>
        <v>3.4179499999999998</v>
      </c>
      <c r="F934" s="2">
        <f t="shared" si="113"/>
        <v>3.448655</v>
      </c>
      <c r="G934" s="2">
        <f t="shared" si="107"/>
        <v>3.485772000000003</v>
      </c>
      <c r="H934" s="2">
        <f t="shared" si="111"/>
        <v>2.8593444999999997</v>
      </c>
      <c r="I934" s="2">
        <f t="array" ref="I934">SUMPRODUCT(B918:B937, (ROW(B918:B937)-ROW(B918)+1)) / (20*21/2)</f>
        <v>3.4144014285714288</v>
      </c>
      <c r="J934" s="2">
        <f t="shared" si="114"/>
        <v>3.4407154293134705</v>
      </c>
      <c r="K934" s="2">
        <f t="shared" si="108"/>
        <v>3.4217763056644839</v>
      </c>
    </row>
    <row r="935" spans="1:11" ht="13.5" x14ac:dyDescent="0.25">
      <c r="A935" s="3">
        <f>TITRES_STAT!B938</f>
        <v>43368</v>
      </c>
      <c r="B935" s="17">
        <f>TITRES_STAT!D938</f>
        <v>3.3454999999999999</v>
      </c>
      <c r="C935" s="2">
        <f t="shared" si="109"/>
        <v>-9.6600000000000019E-2</v>
      </c>
      <c r="D935" s="2">
        <f t="shared" si="110"/>
        <v>3.4048400000000001</v>
      </c>
      <c r="E935" s="2">
        <f t="shared" si="112"/>
        <v>3.4075999999999995</v>
      </c>
      <c r="F935" s="2">
        <f t="shared" si="113"/>
        <v>3.4431350000000003</v>
      </c>
      <c r="G935" s="2">
        <f t="shared" si="107"/>
        <v>3.4853640000000023</v>
      </c>
      <c r="H935" s="2">
        <f t="shared" si="111"/>
        <v>2.8663889999999994</v>
      </c>
      <c r="I935" s="2">
        <f t="array" ref="I935">SUMPRODUCT(B919:B938, (ROW(B919:B938)-ROW(B919)+1)) / (20*21/2)</f>
        <v>3.4125285714285711</v>
      </c>
      <c r="J935" s="2">
        <f t="shared" si="114"/>
        <v>3.4316472931883784</v>
      </c>
      <c r="K935" s="2">
        <f t="shared" si="108"/>
        <v>3.4187850779913669</v>
      </c>
    </row>
    <row r="936" spans="1:11" ht="13.5" x14ac:dyDescent="0.25">
      <c r="A936" s="3">
        <f>TITRES_STAT!B939</f>
        <v>43369</v>
      </c>
      <c r="B936" s="17">
        <f>TITRES_STAT!D939</f>
        <v>3.38</v>
      </c>
      <c r="C936" s="2">
        <f t="shared" si="109"/>
        <v>3.4499999999999975E-2</v>
      </c>
      <c r="D936" s="2">
        <f t="shared" si="110"/>
        <v>3.4048400000000001</v>
      </c>
      <c r="E936" s="2">
        <f t="shared" si="112"/>
        <v>3.4007000000000005</v>
      </c>
      <c r="F936" s="2">
        <f t="shared" si="113"/>
        <v>3.4393400000000001</v>
      </c>
      <c r="G936" s="2">
        <f t="shared" si="107"/>
        <v>3.4843280000000023</v>
      </c>
      <c r="H936" s="2">
        <f t="shared" si="111"/>
        <v>2.8735734999999996</v>
      </c>
      <c r="I936" s="2">
        <f t="array" ref="I936">SUMPRODUCT(B920:B939, (ROW(B920:B939)-ROW(B920)+1)) / (20*21/2)</f>
        <v>3.4116414285714285</v>
      </c>
      <c r="J936" s="2">
        <f t="shared" si="114"/>
        <v>3.4267285033609136</v>
      </c>
      <c r="K936" s="2">
        <f t="shared" si="108"/>
        <v>3.4172640945407249</v>
      </c>
    </row>
    <row r="937" spans="1:11" ht="13.5" x14ac:dyDescent="0.25">
      <c r="A937" s="3">
        <f>TITRES_STAT!B940</f>
        <v>43370</v>
      </c>
      <c r="B937" s="17">
        <f>TITRES_STAT!D940</f>
        <v>3.4144999999999999</v>
      </c>
      <c r="C937" s="2">
        <f t="shared" si="109"/>
        <v>3.4499999999999975E-2</v>
      </c>
      <c r="D937" s="2">
        <f t="shared" si="110"/>
        <v>3.4048400000000001</v>
      </c>
      <c r="E937" s="2">
        <f t="shared" si="112"/>
        <v>3.3986299999999998</v>
      </c>
      <c r="F937" s="2">
        <f t="shared" si="113"/>
        <v>3.4341650000000001</v>
      </c>
      <c r="G937" s="2">
        <f t="shared" si="107"/>
        <v>3.4815680000000016</v>
      </c>
      <c r="H937" s="2">
        <f t="shared" si="111"/>
        <v>2.880930499999999</v>
      </c>
      <c r="I937" s="2">
        <f t="array" ref="I937">SUMPRODUCT(B921:B940, (ROW(B921:B940)-ROW(B921)+1)) / (20*21/2)</f>
        <v>3.4112142857142858</v>
      </c>
      <c r="J937" s="2">
        <f t="shared" si="114"/>
        <v>3.4255638839932074</v>
      </c>
      <c r="K937" s="2">
        <f t="shared" si="108"/>
        <v>3.4171556986763827</v>
      </c>
    </row>
    <row r="938" spans="1:11" ht="13.5" x14ac:dyDescent="0.25">
      <c r="A938" s="3">
        <f>TITRES_STAT!B941</f>
        <v>43371</v>
      </c>
      <c r="B938" s="17">
        <f>TITRES_STAT!D941</f>
        <v>3.4144999999999999</v>
      </c>
      <c r="C938" s="2">
        <f t="shared" si="109"/>
        <v>0</v>
      </c>
      <c r="D938" s="2">
        <f t="shared" si="110"/>
        <v>3.3993200000000003</v>
      </c>
      <c r="E938" s="2">
        <f t="shared" si="112"/>
        <v>3.4020800000000002</v>
      </c>
      <c r="F938" s="2">
        <f t="shared" si="113"/>
        <v>3.4307150000000002</v>
      </c>
      <c r="G938" s="2">
        <f t="shared" si="107"/>
        <v>3.4785320000000013</v>
      </c>
      <c r="H938" s="2">
        <f t="shared" si="111"/>
        <v>2.8882874999999983</v>
      </c>
      <c r="I938" s="2">
        <f t="array" ref="I938">SUMPRODUCT(B922:B941, (ROW(B922:B941)-ROW(B922)+1)) / (20*21/2)</f>
        <v>3.4073042857142859</v>
      </c>
      <c r="J938" s="2">
        <f t="shared" si="114"/>
        <v>3.424510180755759</v>
      </c>
      <c r="K938" s="2">
        <f t="shared" si="108"/>
        <v>3.4170515536302499</v>
      </c>
    </row>
    <row r="939" spans="1:11" ht="13.5" x14ac:dyDescent="0.25">
      <c r="A939" s="3">
        <f>TITRES_STAT!B942</f>
        <v>43374</v>
      </c>
      <c r="B939" s="17">
        <f>TITRES_STAT!D942</f>
        <v>3.4214000000000002</v>
      </c>
      <c r="C939" s="2">
        <f t="shared" si="109"/>
        <v>6.9000000000003503E-3</v>
      </c>
      <c r="D939" s="2">
        <f t="shared" si="110"/>
        <v>3.3951800000000008</v>
      </c>
      <c r="E939" s="2">
        <f t="shared" si="112"/>
        <v>3.4062200000000002</v>
      </c>
      <c r="F939" s="2">
        <f t="shared" si="113"/>
        <v>3.4258850000000001</v>
      </c>
      <c r="G939" s="2">
        <f t="shared" si="107"/>
        <v>3.4763240000000013</v>
      </c>
      <c r="H939" s="2">
        <f t="shared" si="111"/>
        <v>2.8957114999999982</v>
      </c>
      <c r="I939" s="2">
        <f t="array" ref="I939">SUMPRODUCT(B923:B942, (ROW(B923:B942)-ROW(B923)+1)) / (20*21/2)</f>
        <v>3.4059242857142857</v>
      </c>
      <c r="J939" s="2">
        <f t="shared" si="114"/>
        <v>3.4242139730647341</v>
      </c>
      <c r="K939" s="2">
        <f t="shared" si="108"/>
        <v>3.4172220809388678</v>
      </c>
    </row>
    <row r="940" spans="1:11" ht="13.5" x14ac:dyDescent="0.25">
      <c r="A940" s="3">
        <f>TITRES_STAT!B943</f>
        <v>43375</v>
      </c>
      <c r="B940" s="17">
        <f>TITRES_STAT!D943</f>
        <v>3.4214000000000002</v>
      </c>
      <c r="C940" s="2">
        <f t="shared" si="109"/>
        <v>0</v>
      </c>
      <c r="D940" s="2">
        <f t="shared" si="110"/>
        <v>3.4103599999999998</v>
      </c>
      <c r="E940" s="2">
        <f t="shared" si="112"/>
        <v>3.4076</v>
      </c>
      <c r="F940" s="2">
        <f t="shared" si="113"/>
        <v>3.421055</v>
      </c>
      <c r="G940" s="2">
        <f t="shared" si="107"/>
        <v>3.4743920000000008</v>
      </c>
      <c r="H940" s="2">
        <f t="shared" si="111"/>
        <v>2.9031354999999981</v>
      </c>
      <c r="I940" s="2">
        <f t="array" ref="I940">SUMPRODUCT(B924:B943, (ROW(B924:B943)-ROW(B924)+1)) / (20*21/2)</f>
        <v>3.4047742857142858</v>
      </c>
      <c r="J940" s="2">
        <f t="shared" si="114"/>
        <v>3.4239459756299975</v>
      </c>
      <c r="K940" s="2">
        <f t="shared" si="108"/>
        <v>3.4173859209020496</v>
      </c>
    </row>
    <row r="941" spans="1:11" ht="13.5" x14ac:dyDescent="0.25">
      <c r="A941" s="3">
        <f>TITRES_STAT!B944</f>
        <v>43376</v>
      </c>
      <c r="B941" s="17">
        <f>TITRES_STAT!D944</f>
        <v>3.38</v>
      </c>
      <c r="C941" s="2">
        <f t="shared" si="109"/>
        <v>-4.1400000000000325E-2</v>
      </c>
      <c r="D941" s="2">
        <f t="shared" si="110"/>
        <v>3.4103599999999998</v>
      </c>
      <c r="E941" s="2">
        <f t="shared" si="112"/>
        <v>3.4076</v>
      </c>
      <c r="F941" s="2">
        <f t="shared" si="113"/>
        <v>3.4151899999999991</v>
      </c>
      <c r="G941" s="2">
        <f t="shared" si="107"/>
        <v>3.4699760000000004</v>
      </c>
      <c r="H941" s="2">
        <f t="shared" si="111"/>
        <v>2.910451499999998</v>
      </c>
      <c r="I941" s="2">
        <f t="array" ref="I941">SUMPRODUCT(B925:B944, (ROW(B925:B944)-ROW(B925)+1)) / (20*21/2)</f>
        <v>3.4018828571428572</v>
      </c>
      <c r="J941" s="2">
        <f t="shared" si="114"/>
        <v>3.4197606446176168</v>
      </c>
      <c r="K941" s="2">
        <f t="shared" si="108"/>
        <v>3.4159198063568712</v>
      </c>
    </row>
    <row r="942" spans="1:11" ht="13.5" x14ac:dyDescent="0.25">
      <c r="A942" s="3">
        <f>TITRES_STAT!B945</f>
        <v>43377</v>
      </c>
      <c r="B942" s="17">
        <f>TITRES_STAT!D945</f>
        <v>3.4007000000000001</v>
      </c>
      <c r="C942" s="2">
        <f t="shared" si="109"/>
        <v>2.0700000000000163E-2</v>
      </c>
      <c r="D942" s="2">
        <f t="shared" si="110"/>
        <v>3.4076</v>
      </c>
      <c r="E942" s="2">
        <f t="shared" si="112"/>
        <v>3.4062199999999998</v>
      </c>
      <c r="F942" s="2">
        <f t="shared" si="113"/>
        <v>3.412774999999999</v>
      </c>
      <c r="G942" s="2">
        <f t="shared" si="107"/>
        <v>3.4666640000000006</v>
      </c>
      <c r="H942" s="2">
        <f t="shared" si="111"/>
        <v>2.9177394999999979</v>
      </c>
      <c r="I942" s="2">
        <f t="array" ref="I942">SUMPRODUCT(B926:B945, (ROW(B926:B945)-ROW(B926)+1)) / (20*21/2)</f>
        <v>3.398662857142857</v>
      </c>
      <c r="J942" s="2">
        <f t="shared" si="114"/>
        <v>3.4179453451302249</v>
      </c>
      <c r="K942" s="2">
        <f t="shared" si="108"/>
        <v>3.4153229512056216</v>
      </c>
    </row>
    <row r="943" spans="1:11" ht="13.5" x14ac:dyDescent="0.25">
      <c r="A943" s="3">
        <f>TITRES_STAT!B946</f>
        <v>43378</v>
      </c>
      <c r="B943" s="17">
        <f>TITRES_STAT!D946</f>
        <v>3.4007000000000001</v>
      </c>
      <c r="C943" s="2">
        <f t="shared" si="109"/>
        <v>0</v>
      </c>
      <c r="D943" s="2">
        <f t="shared" si="110"/>
        <v>3.4048400000000001</v>
      </c>
      <c r="E943" s="2">
        <f t="shared" si="112"/>
        <v>3.4020799999999993</v>
      </c>
      <c r="F943" s="2">
        <f t="shared" si="113"/>
        <v>3.4103599999999994</v>
      </c>
      <c r="G943" s="2">
        <f t="shared" si="107"/>
        <v>3.4633520000000004</v>
      </c>
      <c r="H943" s="2">
        <f t="shared" si="111"/>
        <v>2.9250274999999983</v>
      </c>
      <c r="I943" s="2">
        <f t="array" ref="I943">SUMPRODUCT(B927:B946, (ROW(B927:B946)-ROW(B927)+1)) / (20*21/2)</f>
        <v>3.3958042857142861</v>
      </c>
      <c r="J943" s="2">
        <f t="shared" si="114"/>
        <v>3.4163029313082989</v>
      </c>
      <c r="K943" s="2">
        <f t="shared" si="108"/>
        <v>3.4147495021387346</v>
      </c>
    </row>
    <row r="944" spans="1:11" ht="13.5" x14ac:dyDescent="0.25">
      <c r="A944" s="3">
        <f>TITRES_STAT!B947</f>
        <v>43381</v>
      </c>
      <c r="B944" s="17">
        <f>TITRES_STAT!D947</f>
        <v>3.38</v>
      </c>
      <c r="C944" s="2">
        <f t="shared" si="109"/>
        <v>-2.0700000000000163E-2</v>
      </c>
      <c r="D944" s="2">
        <f t="shared" si="110"/>
        <v>3.39656</v>
      </c>
      <c r="E944" s="2">
        <f t="shared" si="112"/>
        <v>3.3958699999999999</v>
      </c>
      <c r="F944" s="2">
        <f t="shared" si="113"/>
        <v>3.406909999999999</v>
      </c>
      <c r="G944" s="2">
        <f t="shared" si="107"/>
        <v>3.4596260000000001</v>
      </c>
      <c r="H944" s="2">
        <f t="shared" si="111"/>
        <v>2.9319809999999986</v>
      </c>
      <c r="I944" s="2">
        <f t="array" ref="I944">SUMPRODUCT(B928:B947, (ROW(B928:B947)-ROW(B928)+1)) / (20*21/2)</f>
        <v>3.3913357142857139</v>
      </c>
      <c r="J944" s="2">
        <f t="shared" si="114"/>
        <v>3.4128455092789372</v>
      </c>
      <c r="K944" s="2">
        <f t="shared" si="108"/>
        <v>3.4133867765646664</v>
      </c>
    </row>
    <row r="945" spans="1:11" ht="13.5" x14ac:dyDescent="0.25">
      <c r="A945" s="3">
        <f>TITRES_STAT!B948</f>
        <v>43382</v>
      </c>
      <c r="B945" s="17">
        <f>TITRES_STAT!D948</f>
        <v>3.3731</v>
      </c>
      <c r="C945" s="2">
        <f t="shared" si="109"/>
        <v>-6.8999999999999062E-3</v>
      </c>
      <c r="D945" s="2">
        <f t="shared" si="110"/>
        <v>3.3868999999999998</v>
      </c>
      <c r="E945" s="2">
        <f t="shared" si="112"/>
        <v>3.3986299999999998</v>
      </c>
      <c r="F945" s="2">
        <f t="shared" si="113"/>
        <v>3.4031149999999988</v>
      </c>
      <c r="G945" s="2">
        <f t="shared" si="107"/>
        <v>3.4560379999999999</v>
      </c>
      <c r="H945" s="2">
        <f t="shared" si="111"/>
        <v>2.9387024999999984</v>
      </c>
      <c r="I945" s="2">
        <f t="array" ref="I945">SUMPRODUCT(B929:B948, (ROW(B929:B948)-ROW(B929)+1)) / (20*21/2)</f>
        <v>3.385299523809524</v>
      </c>
      <c r="J945" s="2">
        <f t="shared" si="114"/>
        <v>3.4090602226809432</v>
      </c>
      <c r="K945" s="2">
        <f t="shared" si="108"/>
        <v>3.4118069029738955</v>
      </c>
    </row>
    <row r="946" spans="1:11" ht="13.5" x14ac:dyDescent="0.25">
      <c r="A946" s="3">
        <f>TITRES_STAT!B949</f>
        <v>43383</v>
      </c>
      <c r="B946" s="17">
        <f>TITRES_STAT!D949</f>
        <v>3.3731</v>
      </c>
      <c r="C946" s="2">
        <f t="shared" si="109"/>
        <v>0</v>
      </c>
      <c r="D946" s="2">
        <f t="shared" si="110"/>
        <v>3.3855200000000005</v>
      </c>
      <c r="E946" s="2">
        <f t="shared" si="112"/>
        <v>3.3979399999999997</v>
      </c>
      <c r="F946" s="2">
        <f t="shared" si="113"/>
        <v>3.3993199999999995</v>
      </c>
      <c r="G946" s="2">
        <f t="shared" ref="G946:G1009" si="115">AVERAGE(B897:B946)</f>
        <v>3.4524499999999994</v>
      </c>
      <c r="H946" s="2">
        <f t="shared" si="111"/>
        <v>2.9451274999999986</v>
      </c>
      <c r="I946" s="2">
        <f t="array" ref="I946">SUMPRODUCT(B930:B949, (ROW(B930:B949)-ROW(B930)+1)) / (20*21/2)</f>
        <v>3.382111904761905</v>
      </c>
      <c r="J946" s="2">
        <f t="shared" si="114"/>
        <v>3.4056354395684725</v>
      </c>
      <c r="K946" s="2">
        <f t="shared" si="108"/>
        <v>3.4102889852102134</v>
      </c>
    </row>
    <row r="947" spans="1:11" ht="13.5" x14ac:dyDescent="0.25">
      <c r="A947" s="3">
        <f>TITRES_STAT!B950</f>
        <v>43384</v>
      </c>
      <c r="B947" s="17">
        <f>TITRES_STAT!D950</f>
        <v>3.3523999999999998</v>
      </c>
      <c r="C947" s="2">
        <f t="shared" si="109"/>
        <v>-2.0700000000000163E-2</v>
      </c>
      <c r="D947" s="2">
        <f t="shared" si="110"/>
        <v>3.3758600000000003</v>
      </c>
      <c r="E947" s="2">
        <f t="shared" si="112"/>
        <v>3.3917300000000004</v>
      </c>
      <c r="F947" s="2">
        <f t="shared" si="113"/>
        <v>3.3951799999999999</v>
      </c>
      <c r="G947" s="2">
        <f t="shared" si="115"/>
        <v>3.4484479999999991</v>
      </c>
      <c r="H947" s="2">
        <f t="shared" si="111"/>
        <v>2.9509224999999986</v>
      </c>
      <c r="I947" s="2">
        <f t="array" ref="I947">SUMPRODUCT(B931:B950, (ROW(B931:B950)-ROW(B931)+1)) / (20*21/2)</f>
        <v>3.3803371428571425</v>
      </c>
      <c r="J947" s="2">
        <f t="shared" si="114"/>
        <v>3.400565397704808</v>
      </c>
      <c r="K947" s="2">
        <f t="shared" ref="K947:K1010" si="116">$K$4*B947+(1-$K$4)*K946</f>
        <v>3.4080188289274602</v>
      </c>
    </row>
    <row r="948" spans="1:11" ht="13.5" x14ac:dyDescent="0.25">
      <c r="A948" s="3">
        <f>TITRES_STAT!B951</f>
        <v>43385</v>
      </c>
      <c r="B948" s="17">
        <f>TITRES_STAT!D951</f>
        <v>3.3317999999999999</v>
      </c>
      <c r="C948" s="2">
        <f t="shared" si="109"/>
        <v>-2.0599999999999952E-2</v>
      </c>
      <c r="D948" s="2">
        <f t="shared" si="110"/>
        <v>3.3620800000000002</v>
      </c>
      <c r="E948" s="2">
        <f t="shared" si="112"/>
        <v>3.3834600000000004</v>
      </c>
      <c r="F948" s="2">
        <f t="shared" si="113"/>
        <v>3.3927700000000001</v>
      </c>
      <c r="G948" s="2">
        <f t="shared" si="115"/>
        <v>3.4438959999999987</v>
      </c>
      <c r="H948" s="2">
        <f t="shared" si="111"/>
        <v>2.9562189999999986</v>
      </c>
      <c r="I948" s="2">
        <f t="array" ref="I948">SUMPRODUCT(B932:B951, (ROW(B932:B951)-ROW(B932)+1)) / (20*21/2)</f>
        <v>3.3787266666666662</v>
      </c>
      <c r="J948" s="2">
        <f t="shared" si="114"/>
        <v>3.394016312209112</v>
      </c>
      <c r="K948" s="2">
        <f t="shared" si="116"/>
        <v>3.4050298552440306</v>
      </c>
    </row>
    <row r="949" spans="1:11" ht="13.5" x14ac:dyDescent="0.25">
      <c r="A949" s="3">
        <f>TITRES_STAT!B952</f>
        <v>43389</v>
      </c>
      <c r="B949" s="17">
        <f>TITRES_STAT!D952</f>
        <v>3.3593000000000002</v>
      </c>
      <c r="C949" s="2">
        <f t="shared" si="109"/>
        <v>2.7500000000000302E-2</v>
      </c>
      <c r="D949" s="2">
        <f t="shared" si="110"/>
        <v>3.3579400000000001</v>
      </c>
      <c r="E949" s="2">
        <f t="shared" si="112"/>
        <v>3.3772500000000001</v>
      </c>
      <c r="F949" s="2">
        <f t="shared" si="113"/>
        <v>3.3917350000000006</v>
      </c>
      <c r="G949" s="2">
        <f t="shared" si="115"/>
        <v>3.4403079999999981</v>
      </c>
      <c r="H949" s="2">
        <f t="shared" si="111"/>
        <v>2.9610274999999988</v>
      </c>
      <c r="I949" s="2">
        <f t="array" ref="I949">SUMPRODUCT(B933:B952, (ROW(B933:B952)-ROW(B933)+1)) / (20*21/2)</f>
        <v>3.3771490476190476</v>
      </c>
      <c r="J949" s="2">
        <f t="shared" si="114"/>
        <v>3.3907099967606249</v>
      </c>
      <c r="K949" s="2">
        <f t="shared" si="116"/>
        <v>3.4032365275874019</v>
      </c>
    </row>
    <row r="950" spans="1:11" ht="13.5" x14ac:dyDescent="0.25">
      <c r="A950" s="3">
        <f>TITRES_STAT!B953</f>
        <v>43390</v>
      </c>
      <c r="B950" s="17">
        <f>TITRES_STAT!D953</f>
        <v>3.3731</v>
      </c>
      <c r="C950" s="2">
        <f t="shared" si="109"/>
        <v>1.3799999999999812E-2</v>
      </c>
      <c r="D950" s="2">
        <f t="shared" si="110"/>
        <v>3.3579400000000001</v>
      </c>
      <c r="E950" s="2">
        <f t="shared" si="112"/>
        <v>3.3724200000000004</v>
      </c>
      <c r="F950" s="2">
        <f t="shared" si="113"/>
        <v>3.3900100000000002</v>
      </c>
      <c r="G950" s="2">
        <f t="shared" si="115"/>
        <v>3.4371339999999981</v>
      </c>
      <c r="H950" s="2">
        <f t="shared" si="111"/>
        <v>2.9657069999999988</v>
      </c>
      <c r="I950" s="2">
        <f t="array" ref="I950">SUMPRODUCT(B934:B953, (ROW(B934:B953)-ROW(B934)+1)) / (20*21/2)</f>
        <v>3.3770828571428573</v>
      </c>
      <c r="J950" s="2">
        <f t="shared" si="114"/>
        <v>3.3890328542119939</v>
      </c>
      <c r="K950" s="2">
        <f t="shared" si="116"/>
        <v>3.4020547029761317</v>
      </c>
    </row>
    <row r="951" spans="1:11" ht="13.5" x14ac:dyDescent="0.25">
      <c r="A951" s="3">
        <f>TITRES_STAT!B954</f>
        <v>43391</v>
      </c>
      <c r="B951" s="17">
        <f>TITRES_STAT!D954</f>
        <v>3.3731</v>
      </c>
      <c r="C951" s="2">
        <f t="shared" si="109"/>
        <v>0</v>
      </c>
      <c r="D951" s="2">
        <f t="shared" si="110"/>
        <v>3.3579400000000001</v>
      </c>
      <c r="E951" s="2">
        <f t="shared" si="112"/>
        <v>3.3717300000000003</v>
      </c>
      <c r="F951" s="2">
        <f t="shared" si="113"/>
        <v>3.3896649999999999</v>
      </c>
      <c r="G951" s="2">
        <f t="shared" si="115"/>
        <v>3.4342359999999981</v>
      </c>
      <c r="H951" s="2">
        <f t="shared" si="111"/>
        <v>2.9704194999999989</v>
      </c>
      <c r="I951" s="2">
        <f t="array" ref="I951">SUMPRODUCT(B935:B954, (ROW(B935:B954)-ROW(B935)+1)) / (20*21/2)</f>
        <v>3.376622380952381</v>
      </c>
      <c r="J951" s="2">
        <f t="shared" si="114"/>
        <v>3.3875154395251372</v>
      </c>
      <c r="K951" s="2">
        <f t="shared" si="116"/>
        <v>3.4009192244280482</v>
      </c>
    </row>
    <row r="952" spans="1:11" ht="13.5" x14ac:dyDescent="0.25">
      <c r="A952" s="3">
        <f>TITRES_STAT!B955</f>
        <v>43392</v>
      </c>
      <c r="B952" s="17">
        <f>TITRES_STAT!D955</f>
        <v>3.3731</v>
      </c>
      <c r="C952" s="2">
        <f t="shared" si="109"/>
        <v>0</v>
      </c>
      <c r="D952" s="2">
        <f t="shared" si="110"/>
        <v>3.3620800000000002</v>
      </c>
      <c r="E952" s="2">
        <f t="shared" si="112"/>
        <v>3.36897</v>
      </c>
      <c r="F952" s="2">
        <f t="shared" si="113"/>
        <v>3.3875949999999997</v>
      </c>
      <c r="G952" s="2">
        <f t="shared" si="115"/>
        <v>3.4313379999999984</v>
      </c>
      <c r="H952" s="2">
        <f t="shared" si="111"/>
        <v>2.9750659999999995</v>
      </c>
      <c r="I952" s="2">
        <f t="array" ref="I952">SUMPRODUCT(B936:B955, (ROW(B936:B955)-ROW(B936)+1)) / (20*21/2)</f>
        <v>3.3731719047619046</v>
      </c>
      <c r="J952" s="2">
        <f t="shared" si="114"/>
        <v>3.386142540522743</v>
      </c>
      <c r="K952" s="2">
        <f t="shared" si="116"/>
        <v>3.3998282744504777</v>
      </c>
    </row>
    <row r="953" spans="1:11" ht="13.5" x14ac:dyDescent="0.25">
      <c r="A953" s="3">
        <f>TITRES_STAT!B956</f>
        <v>43395</v>
      </c>
      <c r="B953" s="17">
        <f>TITRES_STAT!D956</f>
        <v>3.3868999999999998</v>
      </c>
      <c r="C953" s="2">
        <f t="shared" si="109"/>
        <v>1.3799999999999812E-2</v>
      </c>
      <c r="D953" s="2">
        <f t="shared" si="110"/>
        <v>3.3731</v>
      </c>
      <c r="E953" s="2">
        <f t="shared" si="112"/>
        <v>3.3675900000000007</v>
      </c>
      <c r="F953" s="2">
        <f t="shared" si="113"/>
        <v>3.3848349999999998</v>
      </c>
      <c r="G953" s="2">
        <f t="shared" si="115"/>
        <v>3.4294059999999984</v>
      </c>
      <c r="H953" s="2">
        <f t="shared" si="111"/>
        <v>2.9798144999999994</v>
      </c>
      <c r="I953" s="2">
        <f t="array" ref="I953">SUMPRODUCT(B937:B956, (ROW(B937:B956)-ROW(B937)+1)) / (20*21/2)</f>
        <v>3.3743214285714282</v>
      </c>
      <c r="J953" s="2">
        <f t="shared" si="114"/>
        <v>3.386214679520577</v>
      </c>
      <c r="K953" s="2">
        <f t="shared" si="116"/>
        <v>3.3993212832955573</v>
      </c>
    </row>
    <row r="954" spans="1:11" ht="13.5" x14ac:dyDescent="0.25">
      <c r="A954" s="3">
        <f>TITRES_STAT!B957</f>
        <v>43396</v>
      </c>
      <c r="B954" s="17">
        <f>TITRES_STAT!D957</f>
        <v>3.38</v>
      </c>
      <c r="C954" s="2">
        <f t="shared" si="109"/>
        <v>-6.8999999999999062E-3</v>
      </c>
      <c r="D954" s="2">
        <f t="shared" si="110"/>
        <v>3.3772399999999996</v>
      </c>
      <c r="E954" s="2">
        <f t="shared" si="112"/>
        <v>3.3675900000000007</v>
      </c>
      <c r="F954" s="2">
        <f t="shared" si="113"/>
        <v>3.3817300000000001</v>
      </c>
      <c r="G954" s="2">
        <f t="shared" si="115"/>
        <v>3.4273359999999982</v>
      </c>
      <c r="H954" s="2">
        <f t="shared" si="111"/>
        <v>2.9852529999999988</v>
      </c>
      <c r="I954" s="2">
        <f t="array" ref="I954">SUMPRODUCT(B938:B957, (ROW(B938:B957)-ROW(B938)+1)) / (20*21/2)</f>
        <v>3.3786909523809525</v>
      </c>
      <c r="J954" s="2">
        <f t="shared" si="114"/>
        <v>3.385622805280522</v>
      </c>
      <c r="K954" s="2">
        <f t="shared" si="116"/>
        <v>3.3985635859114178</v>
      </c>
    </row>
    <row r="955" spans="1:11" ht="13.5" x14ac:dyDescent="0.25">
      <c r="A955" s="3">
        <f>TITRES_STAT!B958</f>
        <v>43397</v>
      </c>
      <c r="B955" s="17">
        <f>TITRES_STAT!D958</f>
        <v>3.3454999999999999</v>
      </c>
      <c r="C955" s="2">
        <f t="shared" si="109"/>
        <v>-3.4499999999999975E-2</v>
      </c>
      <c r="D955" s="2">
        <f t="shared" si="110"/>
        <v>3.3717199999999998</v>
      </c>
      <c r="E955" s="2">
        <f t="shared" si="112"/>
        <v>3.36483</v>
      </c>
      <c r="F955" s="2">
        <f t="shared" si="113"/>
        <v>3.3817300000000001</v>
      </c>
      <c r="G955" s="2">
        <f t="shared" si="115"/>
        <v>3.4245759999999978</v>
      </c>
      <c r="H955" s="2">
        <f t="shared" si="111"/>
        <v>2.990782499999999</v>
      </c>
      <c r="I955" s="2">
        <f t="array" ref="I955">SUMPRODUCT(B939:B958, (ROW(B939:B958)-ROW(B939)+1)) / (20*21/2)</f>
        <v>3.3810233333333333</v>
      </c>
      <c r="J955" s="2">
        <f t="shared" si="114"/>
        <v>3.3818015857299963</v>
      </c>
      <c r="K955" s="2">
        <f t="shared" si="116"/>
        <v>3.3964826609737151</v>
      </c>
    </row>
    <row r="956" spans="1:11" ht="13.5" x14ac:dyDescent="0.25">
      <c r="A956" s="3">
        <f>TITRES_STAT!B959</f>
        <v>43398</v>
      </c>
      <c r="B956" s="17">
        <f>TITRES_STAT!D959</f>
        <v>3.3938000000000001</v>
      </c>
      <c r="C956" s="2">
        <f t="shared" si="109"/>
        <v>4.8300000000000232E-2</v>
      </c>
      <c r="D956" s="2">
        <f t="shared" si="110"/>
        <v>3.3758600000000003</v>
      </c>
      <c r="E956" s="2">
        <f t="shared" si="112"/>
        <v>3.3669000000000002</v>
      </c>
      <c r="F956" s="2">
        <f t="shared" si="113"/>
        <v>3.3824199999999998</v>
      </c>
      <c r="G956" s="2">
        <f t="shared" si="115"/>
        <v>3.422781999999998</v>
      </c>
      <c r="H956" s="2">
        <f t="shared" si="111"/>
        <v>2.9969159999999992</v>
      </c>
      <c r="I956" s="2">
        <f t="array" ref="I956">SUMPRODUCT(B940:B959, (ROW(B940:B959)-ROW(B940)+1)) / (20*21/2)</f>
        <v>3.3840457142857141</v>
      </c>
      <c r="J956" s="2">
        <f t="shared" si="114"/>
        <v>3.3829442918509494</v>
      </c>
      <c r="K956" s="2">
        <f t="shared" si="116"/>
        <v>3.396377458582589</v>
      </c>
    </row>
    <row r="957" spans="1:11" ht="13.5" x14ac:dyDescent="0.25">
      <c r="A957" s="3">
        <f>TITRES_STAT!B960</f>
        <v>43399</v>
      </c>
      <c r="B957" s="17">
        <f>TITRES_STAT!D960</f>
        <v>3.4283000000000001</v>
      </c>
      <c r="C957" s="2">
        <f t="shared" si="109"/>
        <v>3.4499999999999975E-2</v>
      </c>
      <c r="D957" s="2">
        <f t="shared" si="110"/>
        <v>3.3868999999999998</v>
      </c>
      <c r="E957" s="2">
        <f t="shared" si="112"/>
        <v>3.3744900000000002</v>
      </c>
      <c r="F957" s="2">
        <f t="shared" si="113"/>
        <v>3.3831100000000007</v>
      </c>
      <c r="G957" s="2">
        <f t="shared" si="115"/>
        <v>3.4219539999999982</v>
      </c>
      <c r="H957" s="2">
        <f t="shared" si="111"/>
        <v>3.0032219999999996</v>
      </c>
      <c r="I957" s="2">
        <f t="array" ref="I957">SUMPRODUCT(B941:B960, (ROW(B941:B960)-ROW(B941)+1)) / (20*21/2)</f>
        <v>3.3838152380952384</v>
      </c>
      <c r="J957" s="2">
        <f t="shared" si="114"/>
        <v>3.3872638831032398</v>
      </c>
      <c r="K957" s="2">
        <f t="shared" si="116"/>
        <v>3.3976293229518992</v>
      </c>
    </row>
    <row r="958" spans="1:11" ht="13.5" x14ac:dyDescent="0.25">
      <c r="A958" s="3">
        <f>TITRES_STAT!B961</f>
        <v>43402</v>
      </c>
      <c r="B958" s="17">
        <f>TITRES_STAT!D961</f>
        <v>3.4076</v>
      </c>
      <c r="C958" s="2">
        <f t="shared" si="109"/>
        <v>-2.0700000000000163E-2</v>
      </c>
      <c r="D958" s="2">
        <f t="shared" si="110"/>
        <v>3.3910400000000003</v>
      </c>
      <c r="E958" s="2">
        <f t="shared" si="112"/>
        <v>3.3820700000000001</v>
      </c>
      <c r="F958" s="2">
        <f t="shared" si="113"/>
        <v>3.3827650000000005</v>
      </c>
      <c r="G958" s="2">
        <f t="shared" si="115"/>
        <v>3.4205739999999984</v>
      </c>
      <c r="H958" s="2">
        <f t="shared" si="111"/>
        <v>3.0091609999999998</v>
      </c>
      <c r="I958" s="2">
        <f t="array" ref="I958">SUMPRODUCT(B942:B961, (ROW(B942:B961)-ROW(B942)+1)) / (20*21/2)</f>
        <v>3.3844390476190482</v>
      </c>
      <c r="J958" s="2">
        <f t="shared" si="114"/>
        <v>3.3892006561410262</v>
      </c>
      <c r="K958" s="2">
        <f t="shared" si="116"/>
        <v>3.3980203298949618</v>
      </c>
    </row>
    <row r="959" spans="1:11" ht="13.5" x14ac:dyDescent="0.25">
      <c r="A959" s="3">
        <f>TITRES_STAT!B962</f>
        <v>43403</v>
      </c>
      <c r="B959" s="17">
        <f>TITRES_STAT!D962</f>
        <v>3.4144999999999999</v>
      </c>
      <c r="C959" s="2">
        <f t="shared" si="109"/>
        <v>6.8999999999999062E-3</v>
      </c>
      <c r="D959" s="2">
        <f t="shared" si="110"/>
        <v>3.3979399999999997</v>
      </c>
      <c r="E959" s="2">
        <f t="shared" si="112"/>
        <v>3.3875899999999994</v>
      </c>
      <c r="F959" s="2">
        <f t="shared" si="113"/>
        <v>3.3824200000000006</v>
      </c>
      <c r="G959" s="2">
        <f t="shared" si="115"/>
        <v>3.4194699999999982</v>
      </c>
      <c r="H959" s="2">
        <f t="shared" si="111"/>
        <v>3.0150354999999989</v>
      </c>
      <c r="I959" s="2">
        <f t="array" ref="I959">SUMPRODUCT(B943:B962, (ROW(B943:B962)-ROW(B943)+1)) / (20*21/2)</f>
        <v>3.3837157142857142</v>
      </c>
      <c r="J959" s="2">
        <f t="shared" si="114"/>
        <v>3.3916101174609281</v>
      </c>
      <c r="K959" s="2">
        <f t="shared" si="116"/>
        <v>3.3986665914677086</v>
      </c>
    </row>
    <row r="960" spans="1:11" ht="13.5" x14ac:dyDescent="0.25">
      <c r="A960" s="3">
        <f>TITRES_STAT!B963</f>
        <v>43404</v>
      </c>
      <c r="B960" s="17">
        <f>TITRES_STAT!D963</f>
        <v>3.38</v>
      </c>
      <c r="C960" s="2">
        <f t="shared" si="109"/>
        <v>-3.4499999999999975E-2</v>
      </c>
      <c r="D960" s="2">
        <f t="shared" si="110"/>
        <v>3.4048400000000001</v>
      </c>
      <c r="E960" s="2">
        <f t="shared" si="112"/>
        <v>3.3882799999999995</v>
      </c>
      <c r="F960" s="2">
        <f t="shared" si="113"/>
        <v>3.38035</v>
      </c>
      <c r="G960" s="2">
        <f t="shared" si="115"/>
        <v>3.4176759999999988</v>
      </c>
      <c r="H960" s="2">
        <f t="shared" si="111"/>
        <v>3.0206719999999994</v>
      </c>
      <c r="I960" s="2">
        <f t="array" ref="I960">SUMPRODUCT(B944:B963, (ROW(B944:B963)-ROW(B944)+1)) / (20*21/2)</f>
        <v>3.3811523809523805</v>
      </c>
      <c r="J960" s="2">
        <f t="shared" si="114"/>
        <v>3.390504391988459</v>
      </c>
      <c r="K960" s="2">
        <f t="shared" si="116"/>
        <v>3.3979345682728965</v>
      </c>
    </row>
    <row r="961" spans="1:11" ht="13.5" x14ac:dyDescent="0.25">
      <c r="A961" s="3">
        <f>TITRES_STAT!B964</f>
        <v>43405</v>
      </c>
      <c r="B961" s="17">
        <f>TITRES_STAT!D964</f>
        <v>3.3868999999999998</v>
      </c>
      <c r="C961" s="2">
        <f t="shared" si="109"/>
        <v>6.8999999999999062E-3</v>
      </c>
      <c r="D961" s="2">
        <f t="shared" si="110"/>
        <v>3.4034600000000004</v>
      </c>
      <c r="E961" s="2">
        <f t="shared" si="112"/>
        <v>3.3896600000000001</v>
      </c>
      <c r="F961" s="2">
        <f t="shared" si="113"/>
        <v>3.3806950000000002</v>
      </c>
      <c r="G961" s="2">
        <f t="shared" si="115"/>
        <v>3.415881999999999</v>
      </c>
      <c r="H961" s="2">
        <f t="shared" si="111"/>
        <v>3.0262439999999993</v>
      </c>
      <c r="I961" s="2">
        <f t="array" ref="I961">SUMPRODUCT(B945:B964, (ROW(B945:B964)-ROW(B945)+1)) / (20*21/2)</f>
        <v>3.3807904761904757</v>
      </c>
      <c r="J961" s="2">
        <f t="shared" si="114"/>
        <v>3.3901611165609866</v>
      </c>
      <c r="K961" s="2">
        <f t="shared" si="116"/>
        <v>3.3975018401053321</v>
      </c>
    </row>
    <row r="962" spans="1:11" ht="13.5" x14ac:dyDescent="0.25">
      <c r="A962" s="3">
        <f>TITRES_STAT!B965</f>
        <v>43406</v>
      </c>
      <c r="B962" s="17">
        <f>TITRES_STAT!D965</f>
        <v>3.3731</v>
      </c>
      <c r="C962" s="2">
        <f t="shared" si="109"/>
        <v>-1.3799999999999812E-2</v>
      </c>
      <c r="D962" s="2">
        <f t="shared" si="110"/>
        <v>3.39242</v>
      </c>
      <c r="E962" s="2">
        <f t="shared" si="112"/>
        <v>3.3896600000000001</v>
      </c>
      <c r="F962" s="2">
        <f t="shared" si="113"/>
        <v>3.3793149999999996</v>
      </c>
      <c r="G962" s="2">
        <f t="shared" si="115"/>
        <v>3.4138119999999992</v>
      </c>
      <c r="H962" s="2">
        <f t="shared" si="111"/>
        <v>3.0318459999999989</v>
      </c>
      <c r="I962" s="2">
        <f t="array" ref="I962">SUMPRODUCT(B946:B965, (ROW(B946:B965)-ROW(B946)+1)) / (20*21/2)</f>
        <v>3.3804614285714285</v>
      </c>
      <c r="J962" s="2">
        <f t="shared" si="114"/>
        <v>3.3885362483170831</v>
      </c>
      <c r="K962" s="2">
        <f t="shared" si="116"/>
        <v>3.3965449051992409</v>
      </c>
    </row>
    <row r="963" spans="1:11" ht="13.5" x14ac:dyDescent="0.25">
      <c r="A963" s="3">
        <f>TITRES_STAT!B966</f>
        <v>43409</v>
      </c>
      <c r="B963" s="17">
        <f>TITRES_STAT!D966</f>
        <v>3.3523999999999998</v>
      </c>
      <c r="C963" s="2">
        <f t="shared" si="109"/>
        <v>-2.0700000000000163E-2</v>
      </c>
      <c r="D963" s="2">
        <f t="shared" si="110"/>
        <v>3.3813800000000001</v>
      </c>
      <c r="E963" s="2">
        <f t="shared" si="112"/>
        <v>3.3862100000000006</v>
      </c>
      <c r="F963" s="2">
        <f t="shared" si="113"/>
        <v>3.3769000000000005</v>
      </c>
      <c r="G963" s="2">
        <f t="shared" si="115"/>
        <v>3.411465999999999</v>
      </c>
      <c r="H963" s="2">
        <f t="shared" si="111"/>
        <v>3.0373444999999988</v>
      </c>
      <c r="I963" s="2">
        <f t="array" ref="I963">SUMPRODUCT(B947:B966, (ROW(B947:B966)-ROW(B947)+1)) / (20*21/2)</f>
        <v>3.3801323809523809</v>
      </c>
      <c r="J963" s="2">
        <f t="shared" si="114"/>
        <v>3.3850947008583132</v>
      </c>
      <c r="K963" s="2">
        <f t="shared" si="116"/>
        <v>3.3948137324463299</v>
      </c>
    </row>
    <row r="964" spans="1:11" ht="13.5" x14ac:dyDescent="0.25">
      <c r="A964" s="3">
        <f>TITRES_STAT!B967</f>
        <v>43410</v>
      </c>
      <c r="B964" s="17">
        <f>TITRES_STAT!D967</f>
        <v>3.3731</v>
      </c>
      <c r="C964" s="2">
        <f t="shared" ref="C964:C1027" si="117">B964-B963</f>
        <v>2.0700000000000163E-2</v>
      </c>
      <c r="D964" s="2">
        <f t="shared" si="110"/>
        <v>3.3731</v>
      </c>
      <c r="E964" s="2">
        <f t="shared" si="112"/>
        <v>3.3855199999999996</v>
      </c>
      <c r="F964" s="2">
        <f t="shared" si="113"/>
        <v>3.3765549999999998</v>
      </c>
      <c r="G964" s="2">
        <f t="shared" si="115"/>
        <v>3.4092579999999995</v>
      </c>
      <c r="H964" s="2">
        <f t="shared" si="111"/>
        <v>3.0428804999999994</v>
      </c>
      <c r="I964" s="2">
        <f t="array" ref="I964">SUMPRODUCT(B948:B967, (ROW(B948:B967)-ROW(B948)+1)) / (20*21/2)</f>
        <v>3.3804604761904757</v>
      </c>
      <c r="J964" s="2">
        <f t="shared" si="114"/>
        <v>3.3839523483956166</v>
      </c>
      <c r="K964" s="2">
        <f t="shared" si="116"/>
        <v>3.3939622135268661</v>
      </c>
    </row>
    <row r="965" spans="1:11" ht="13.5" x14ac:dyDescent="0.25">
      <c r="A965" s="3">
        <f>TITRES_STAT!B968</f>
        <v>43411</v>
      </c>
      <c r="B965" s="17">
        <f>TITRES_STAT!D968</f>
        <v>3.3731</v>
      </c>
      <c r="C965" s="2">
        <f t="shared" si="117"/>
        <v>0</v>
      </c>
      <c r="D965" s="2">
        <f t="shared" si="110"/>
        <v>3.3717199999999998</v>
      </c>
      <c r="E965" s="2">
        <f t="shared" si="112"/>
        <v>3.3882800000000004</v>
      </c>
      <c r="F965" s="2">
        <f t="shared" si="113"/>
        <v>3.3765549999999998</v>
      </c>
      <c r="G965" s="2">
        <f t="shared" si="115"/>
        <v>3.4076019999999989</v>
      </c>
      <c r="H965" s="2">
        <f t="shared" si="111"/>
        <v>3.0478234999999994</v>
      </c>
      <c r="I965" s="2">
        <f t="array" ref="I965">SUMPRODUCT(B949:B968, (ROW(B949:B968)-ROW(B949)+1)) / (20*21/2)</f>
        <v>3.38</v>
      </c>
      <c r="J965" s="2">
        <f t="shared" si="114"/>
        <v>3.3829187914055581</v>
      </c>
      <c r="K965" s="2">
        <f t="shared" si="116"/>
        <v>3.3931440875062049</v>
      </c>
    </row>
    <row r="966" spans="1:11" ht="13.5" x14ac:dyDescent="0.25">
      <c r="A966" s="3">
        <f>TITRES_STAT!B969</f>
        <v>43412</v>
      </c>
      <c r="B966" s="17">
        <f>TITRES_STAT!D969</f>
        <v>3.3731</v>
      </c>
      <c r="C966" s="2">
        <f t="shared" si="117"/>
        <v>0</v>
      </c>
      <c r="D966" s="2">
        <f t="shared" ref="D966:D1029" si="118">AVERAGE(B962:B966)</f>
        <v>3.3689600000000004</v>
      </c>
      <c r="E966" s="2">
        <f t="shared" si="112"/>
        <v>3.3862100000000006</v>
      </c>
      <c r="F966" s="2">
        <f t="shared" si="113"/>
        <v>3.3765549999999998</v>
      </c>
      <c r="G966" s="2">
        <f t="shared" si="115"/>
        <v>3.4059459999999988</v>
      </c>
      <c r="H966" s="2">
        <f t="shared" si="111"/>
        <v>3.0528654999999998</v>
      </c>
      <c r="I966" s="2">
        <f t="array" ref="I966">SUMPRODUCT(B950:B969, (ROW(B950:B969)-ROW(B950)+1)) / (20*21/2)</f>
        <v>3.3793428571428574</v>
      </c>
      <c r="J966" s="2">
        <f t="shared" si="114"/>
        <v>3.3819836684145526</v>
      </c>
      <c r="K966" s="2">
        <f t="shared" si="116"/>
        <v>3.392358044858903</v>
      </c>
    </row>
    <row r="967" spans="1:11" ht="13.5" x14ac:dyDescent="0.25">
      <c r="A967" s="3">
        <f>TITRES_STAT!B970</f>
        <v>43413</v>
      </c>
      <c r="B967" s="17">
        <f>TITRES_STAT!D970</f>
        <v>3.38</v>
      </c>
      <c r="C967" s="2">
        <f t="shared" si="117"/>
        <v>6.8999999999999062E-3</v>
      </c>
      <c r="D967" s="2">
        <f t="shared" si="118"/>
        <v>3.3703400000000001</v>
      </c>
      <c r="E967" s="2">
        <f t="shared" si="112"/>
        <v>3.3813800000000001</v>
      </c>
      <c r="F967" s="2">
        <f t="shared" si="113"/>
        <v>3.3779349999999999</v>
      </c>
      <c r="G967" s="2">
        <f t="shared" si="115"/>
        <v>3.4031859999999989</v>
      </c>
      <c r="H967" s="2">
        <f t="shared" si="111"/>
        <v>3.0580409999999993</v>
      </c>
      <c r="I967" s="2">
        <f t="array" ref="I967">SUMPRODUCT(B951:B970, (ROW(B951:B970)-ROW(B951)+1)) / (20*21/2)</f>
        <v>3.3773057142857144</v>
      </c>
      <c r="J967" s="2">
        <f t="shared" si="114"/>
        <v>3.3817947476131667</v>
      </c>
      <c r="K967" s="2">
        <f t="shared" si="116"/>
        <v>3.39187341564875</v>
      </c>
    </row>
    <row r="968" spans="1:11" ht="13.5" x14ac:dyDescent="0.25">
      <c r="A968" s="3">
        <f>TITRES_STAT!B971</f>
        <v>43416</v>
      </c>
      <c r="B968" s="17">
        <f>TITRES_STAT!D971</f>
        <v>3.3731</v>
      </c>
      <c r="C968" s="2">
        <f t="shared" si="117"/>
        <v>-6.8999999999999062E-3</v>
      </c>
      <c r="D968" s="2">
        <f t="shared" si="118"/>
        <v>3.3744799999999997</v>
      </c>
      <c r="E968" s="2">
        <f t="shared" si="112"/>
        <v>3.3779300000000001</v>
      </c>
      <c r="F968" s="2">
        <f t="shared" si="113"/>
        <v>3.38</v>
      </c>
      <c r="G968" s="2">
        <f t="shared" si="115"/>
        <v>3.4009779999999989</v>
      </c>
      <c r="H968" s="2">
        <f t="shared" si="111"/>
        <v>3.0631489999999997</v>
      </c>
      <c r="I968" s="2">
        <f t="array" ref="I968">SUMPRODUCT(B952:B971, (ROW(B952:B971)-ROW(B952)+1)) / (20*21/2)</f>
        <v>3.3746771428571423</v>
      </c>
      <c r="J968" s="2">
        <f t="shared" si="114"/>
        <v>3.3809666764119126</v>
      </c>
      <c r="K968" s="2">
        <f t="shared" si="116"/>
        <v>3.3911372032703677</v>
      </c>
    </row>
    <row r="969" spans="1:11" ht="13.5" x14ac:dyDescent="0.25">
      <c r="A969" s="3">
        <f>TITRES_STAT!B972</f>
        <v>43417</v>
      </c>
      <c r="B969" s="17">
        <f>TITRES_STAT!D972</f>
        <v>3.3731</v>
      </c>
      <c r="C969" s="2">
        <f t="shared" si="117"/>
        <v>0</v>
      </c>
      <c r="D969" s="2">
        <f t="shared" si="118"/>
        <v>3.3744800000000006</v>
      </c>
      <c r="E969" s="2">
        <f t="shared" si="112"/>
        <v>3.3737900000000005</v>
      </c>
      <c r="F969" s="2">
        <f t="shared" si="113"/>
        <v>3.38069</v>
      </c>
      <c r="G969" s="2">
        <f t="shared" si="115"/>
        <v>3.3980799999999984</v>
      </c>
      <c r="H969" s="2">
        <f t="shared" si="111"/>
        <v>3.0683224999999998</v>
      </c>
      <c r="I969" s="2">
        <f t="array" ref="I969">SUMPRODUCT(B953:B972, (ROW(B953:B972)-ROW(B953)+1)) / (20*21/2)</f>
        <v>3.3655852380952376</v>
      </c>
      <c r="J969" s="2">
        <f t="shared" si="114"/>
        <v>3.3802174691345876</v>
      </c>
      <c r="K969" s="2">
        <f t="shared" si="116"/>
        <v>3.3904298619656474</v>
      </c>
    </row>
    <row r="970" spans="1:11" ht="13.5" x14ac:dyDescent="0.25">
      <c r="A970" s="3">
        <f>TITRES_STAT!B973</f>
        <v>43418</v>
      </c>
      <c r="B970" s="17">
        <f>TITRES_STAT!D973</f>
        <v>3.3593000000000002</v>
      </c>
      <c r="C970" s="2">
        <f t="shared" si="117"/>
        <v>-1.3799999999999812E-2</v>
      </c>
      <c r="D970" s="2">
        <f t="shared" si="118"/>
        <v>3.3717200000000007</v>
      </c>
      <c r="E970" s="2">
        <f t="shared" si="112"/>
        <v>3.3717199999999998</v>
      </c>
      <c r="F970" s="2">
        <f t="shared" si="113"/>
        <v>3.3800000000000003</v>
      </c>
      <c r="G970" s="2">
        <f t="shared" si="115"/>
        <v>3.394905999999998</v>
      </c>
      <c r="H970" s="2">
        <f t="shared" ref="H970:H1033" si="119">AVERAGE(B771:B970)</f>
        <v>3.0733285000000001</v>
      </c>
      <c r="I970" s="2">
        <f t="array" ref="I970">SUMPRODUCT(B954:B973, (ROW(B954:B973)-ROW(B954)+1)) / (20*21/2)</f>
        <v>3.3529771428571427</v>
      </c>
      <c r="J970" s="2">
        <f t="shared" si="114"/>
        <v>3.3782253292170079</v>
      </c>
      <c r="K970" s="2">
        <f t="shared" si="116"/>
        <v>3.3892090830650337</v>
      </c>
    </row>
    <row r="971" spans="1:11" ht="13.5" x14ac:dyDescent="0.25">
      <c r="A971" s="3">
        <f>TITRES_STAT!B974</f>
        <v>43419</v>
      </c>
      <c r="B971" s="17">
        <f>TITRES_STAT!D974</f>
        <v>3.3523999999999998</v>
      </c>
      <c r="C971" s="2">
        <f t="shared" si="117"/>
        <v>-6.9000000000003503E-3</v>
      </c>
      <c r="D971" s="2">
        <f t="shared" si="118"/>
        <v>3.3675800000000002</v>
      </c>
      <c r="E971" s="2">
        <f t="shared" si="112"/>
        <v>3.3682700000000003</v>
      </c>
      <c r="F971" s="2">
        <f t="shared" si="113"/>
        <v>3.3789650000000009</v>
      </c>
      <c r="G971" s="2">
        <f t="shared" si="115"/>
        <v>3.3920079999999975</v>
      </c>
      <c r="H971" s="2">
        <f t="shared" si="119"/>
        <v>3.0782340000000001</v>
      </c>
      <c r="I971" s="2">
        <f t="array" ref="I971">SUMPRODUCT(B955:B974, (ROW(B955:B974)-ROW(B955)+1)) / (20*21/2)</f>
        <v>3.3371157142857144</v>
      </c>
      <c r="J971" s="2">
        <f t="shared" si="114"/>
        <v>3.375765774053483</v>
      </c>
      <c r="K971" s="2">
        <f t="shared" si="116"/>
        <v>3.3877655896115031</v>
      </c>
    </row>
    <row r="972" spans="1:11" ht="13.5" x14ac:dyDescent="0.25">
      <c r="A972" s="3">
        <f>TITRES_STAT!B975</f>
        <v>43420</v>
      </c>
      <c r="B972" s="17">
        <f>TITRES_STAT!D975</f>
        <v>3.2835000000000001</v>
      </c>
      <c r="C972" s="2">
        <f t="shared" si="117"/>
        <v>-6.8899999999999739E-2</v>
      </c>
      <c r="D972" s="2">
        <f t="shared" si="118"/>
        <v>3.3482799999999999</v>
      </c>
      <c r="E972" s="2">
        <f t="shared" ref="E972:E1035" si="120">AVERAGE(B963:B972)</f>
        <v>3.3593100000000007</v>
      </c>
      <c r="F972" s="2">
        <f t="shared" si="113"/>
        <v>3.3744850000000008</v>
      </c>
      <c r="G972" s="2">
        <f t="shared" si="115"/>
        <v>3.3886979999999975</v>
      </c>
      <c r="H972" s="2">
        <f t="shared" si="119"/>
        <v>3.0824984999999998</v>
      </c>
      <c r="I972" s="2">
        <f t="array" ref="I972">SUMPRODUCT(B956:B975, (ROW(B956:B975)-ROW(B956)+1)) / (20*21/2)</f>
        <v>3.3194795238095236</v>
      </c>
      <c r="J972" s="2">
        <f t="shared" si="114"/>
        <v>3.3669785574769606</v>
      </c>
      <c r="K972" s="2">
        <f t="shared" si="116"/>
        <v>3.3836767429600716</v>
      </c>
    </row>
    <row r="973" spans="1:11" ht="13.5" x14ac:dyDescent="0.25">
      <c r="A973" s="3">
        <f>TITRES_STAT!B976</f>
        <v>43423</v>
      </c>
      <c r="B973" s="17">
        <f>TITRES_STAT!D976</f>
        <v>3.2421000000000002</v>
      </c>
      <c r="C973" s="2">
        <f t="shared" si="117"/>
        <v>-4.1399999999999881E-2</v>
      </c>
      <c r="D973" s="2">
        <f t="shared" si="118"/>
        <v>3.3220799999999997</v>
      </c>
      <c r="E973" s="2">
        <f t="shared" si="120"/>
        <v>3.3482799999999999</v>
      </c>
      <c r="F973" s="2">
        <f t="shared" si="113"/>
        <v>3.3672450000000005</v>
      </c>
      <c r="G973" s="2">
        <f t="shared" si="115"/>
        <v>3.3845599999999973</v>
      </c>
      <c r="H973" s="2">
        <f t="shared" si="119"/>
        <v>3.0865889999999996</v>
      </c>
      <c r="I973" s="2">
        <f t="array" ref="I973">SUMPRODUCT(B957:B976, (ROW(B957:B976)-ROW(B957)+1)) / (20*21/2)</f>
        <v>3.3125214285714293</v>
      </c>
      <c r="J973" s="2">
        <f t="shared" si="114"/>
        <v>3.3550853615267742</v>
      </c>
      <c r="K973" s="2">
        <f t="shared" si="116"/>
        <v>3.3781247138243828</v>
      </c>
    </row>
    <row r="974" spans="1:11" ht="13.5" x14ac:dyDescent="0.25">
      <c r="A974" s="3">
        <f>TITRES_STAT!B977</f>
        <v>43425</v>
      </c>
      <c r="B974" s="17">
        <f>TITRES_STAT!D977</f>
        <v>3.2006999999999999</v>
      </c>
      <c r="C974" s="2">
        <f t="shared" si="117"/>
        <v>-4.1400000000000325E-2</v>
      </c>
      <c r="D974" s="2">
        <f t="shared" si="118"/>
        <v>3.2876000000000003</v>
      </c>
      <c r="E974" s="2">
        <f t="shared" si="120"/>
        <v>3.3310400000000002</v>
      </c>
      <c r="F974" s="2">
        <f t="shared" si="113"/>
        <v>3.3582800000000006</v>
      </c>
      <c r="G974" s="2">
        <f t="shared" si="115"/>
        <v>3.3795939999999978</v>
      </c>
      <c r="H974" s="2">
        <f t="shared" si="119"/>
        <v>3.0904724999999997</v>
      </c>
      <c r="I974" s="2">
        <f t="array" ref="I974">SUMPRODUCT(B958:B977, (ROW(B958:B977)-ROW(B958)+1)) / (20*21/2)</f>
        <v>3.3054642857142857</v>
      </c>
      <c r="J974" s="2">
        <f t="shared" si="114"/>
        <v>3.3403819937623194</v>
      </c>
      <c r="K974" s="2">
        <f t="shared" si="116"/>
        <v>3.3711668819097014</v>
      </c>
    </row>
    <row r="975" spans="1:11" ht="13.5" x14ac:dyDescent="0.25">
      <c r="A975" s="3">
        <f>TITRES_STAT!B978</f>
        <v>43426</v>
      </c>
      <c r="B975" s="17">
        <f>TITRES_STAT!D978</f>
        <v>3.1730999999999998</v>
      </c>
      <c r="C975" s="2">
        <f t="shared" si="117"/>
        <v>-2.7600000000000069E-2</v>
      </c>
      <c r="D975" s="2">
        <f t="shared" si="118"/>
        <v>3.2503599999999997</v>
      </c>
      <c r="E975" s="2">
        <f t="shared" si="120"/>
        <v>3.3110400000000006</v>
      </c>
      <c r="F975" s="2">
        <f t="shared" si="113"/>
        <v>3.3496600000000001</v>
      </c>
      <c r="G975" s="2">
        <f t="shared" si="115"/>
        <v>3.3740759999999979</v>
      </c>
      <c r="H975" s="2">
        <f t="shared" si="119"/>
        <v>3.0942179999999997</v>
      </c>
      <c r="I975" s="2">
        <f t="array" ref="I975">SUMPRODUCT(B959:B978, (ROW(B959:B978)-ROW(B959)+1)) / (20*21/2)</f>
        <v>3.2991623809523807</v>
      </c>
      <c r="J975" s="2">
        <f t="shared" si="114"/>
        <v>3.3244503753087651</v>
      </c>
      <c r="K975" s="2">
        <f t="shared" si="116"/>
        <v>3.3633995532073602</v>
      </c>
    </row>
    <row r="976" spans="1:11" ht="13.5" x14ac:dyDescent="0.25">
      <c r="A976" s="3">
        <f>TITRES_STAT!B979</f>
        <v>43427</v>
      </c>
      <c r="B976" s="17">
        <f>TITRES_STAT!D979</f>
        <v>3.2766000000000002</v>
      </c>
      <c r="C976" s="2">
        <f t="shared" si="117"/>
        <v>0.10350000000000037</v>
      </c>
      <c r="D976" s="2">
        <f t="shared" si="118"/>
        <v>3.2352000000000003</v>
      </c>
      <c r="E976" s="2">
        <f t="shared" si="120"/>
        <v>3.3013900000000005</v>
      </c>
      <c r="F976" s="2">
        <f t="shared" si="113"/>
        <v>3.3438000000000003</v>
      </c>
      <c r="G976" s="2">
        <f t="shared" si="115"/>
        <v>3.3706279999999986</v>
      </c>
      <c r="H976" s="2">
        <f t="shared" si="119"/>
        <v>3.0980199999999996</v>
      </c>
      <c r="I976" s="2">
        <f t="array" ref="I976">SUMPRODUCT(B960:B979, (ROW(B960:B979)-ROW(B960)+1)) / (20*21/2)</f>
        <v>3.2856314285714276</v>
      </c>
      <c r="J976" s="2">
        <f t="shared" si="114"/>
        <v>3.3198931967079304</v>
      </c>
      <c r="K976" s="2">
        <f t="shared" si="116"/>
        <v>3.3599956491600125</v>
      </c>
    </row>
    <row r="977" spans="1:11" ht="13.5" x14ac:dyDescent="0.25">
      <c r="A977" s="3">
        <f>TITRES_STAT!B980</f>
        <v>43430</v>
      </c>
      <c r="B977" s="17">
        <f>TITRES_STAT!D980</f>
        <v>3.2696999999999998</v>
      </c>
      <c r="C977" s="2">
        <f t="shared" si="117"/>
        <v>-6.9000000000003503E-3</v>
      </c>
      <c r="D977" s="2">
        <f t="shared" si="118"/>
        <v>3.2324399999999995</v>
      </c>
      <c r="E977" s="2">
        <f t="shared" si="120"/>
        <v>3.2903600000000006</v>
      </c>
      <c r="F977" s="2">
        <f t="shared" si="113"/>
        <v>3.3358699999999999</v>
      </c>
      <c r="G977" s="2">
        <f t="shared" si="115"/>
        <v>3.3673179999999991</v>
      </c>
      <c r="H977" s="2">
        <f t="shared" si="119"/>
        <v>3.101326499999999</v>
      </c>
      <c r="I977" s="2">
        <f t="array" ref="I977">SUMPRODUCT(B961:B980, (ROW(B961:B980)-ROW(B961)+1)) / (20*21/2)</f>
        <v>3.2784414285714281</v>
      </c>
      <c r="J977" s="2">
        <f t="shared" si="114"/>
        <v>3.3151128922595561</v>
      </c>
      <c r="K977" s="2">
        <f t="shared" si="116"/>
        <v>3.3564546433106006</v>
      </c>
    </row>
    <row r="978" spans="1:11" ht="13.5" x14ac:dyDescent="0.25">
      <c r="A978" s="3">
        <f>TITRES_STAT!B981</f>
        <v>43431</v>
      </c>
      <c r="B978" s="17">
        <f>TITRES_STAT!D981</f>
        <v>3.2696999999999998</v>
      </c>
      <c r="C978" s="2">
        <f t="shared" si="117"/>
        <v>0</v>
      </c>
      <c r="D978" s="2">
        <f t="shared" si="118"/>
        <v>3.2379599999999997</v>
      </c>
      <c r="E978" s="2">
        <f t="shared" si="120"/>
        <v>3.2800200000000004</v>
      </c>
      <c r="F978" s="2">
        <f t="shared" si="113"/>
        <v>3.3289749999999998</v>
      </c>
      <c r="G978" s="2">
        <f t="shared" si="115"/>
        <v>3.365111999999999</v>
      </c>
      <c r="H978" s="2">
        <f t="shared" si="119"/>
        <v>3.1047974999999983</v>
      </c>
      <c r="I978" s="2">
        <f t="array" ref="I978">SUMPRODUCT(B962:B981, (ROW(B962:B981)-ROW(B962)+1)) / (20*21/2)</f>
        <v>3.2719080952380954</v>
      </c>
      <c r="J978" s="2">
        <f t="shared" si="114"/>
        <v>3.3107878549015028</v>
      </c>
      <c r="K978" s="2">
        <f t="shared" si="116"/>
        <v>3.3530525004356755</v>
      </c>
    </row>
    <row r="979" spans="1:11" ht="13.5" x14ac:dyDescent="0.25">
      <c r="A979" s="3">
        <f>TITRES_STAT!B982</f>
        <v>43432</v>
      </c>
      <c r="B979" s="17">
        <f>TITRES_STAT!D982</f>
        <v>3.1869000000000001</v>
      </c>
      <c r="C979" s="2">
        <f t="shared" si="117"/>
        <v>-8.2799999999999763E-2</v>
      </c>
      <c r="D979" s="2">
        <f t="shared" si="118"/>
        <v>3.2352000000000003</v>
      </c>
      <c r="E979" s="2">
        <f t="shared" si="120"/>
        <v>3.2614000000000005</v>
      </c>
      <c r="F979" s="2">
        <f t="shared" si="113"/>
        <v>3.3175949999999998</v>
      </c>
      <c r="G979" s="2">
        <f t="shared" si="115"/>
        <v>3.3612499999999996</v>
      </c>
      <c r="H979" s="2">
        <f t="shared" si="119"/>
        <v>3.1078874999999995</v>
      </c>
      <c r="I979" s="2">
        <f t="array" ref="I979">SUMPRODUCT(B963:B982, (ROW(B963:B982)-ROW(B963)+1)) / (20*21/2)</f>
        <v>3.2640928571428574</v>
      </c>
      <c r="J979" s="2">
        <f t="shared" si="114"/>
        <v>3.2989890115775502</v>
      </c>
      <c r="K979" s="2">
        <f t="shared" si="116"/>
        <v>3.3465367161048647</v>
      </c>
    </row>
    <row r="980" spans="1:11" ht="13.5" x14ac:dyDescent="0.25">
      <c r="A980" s="3">
        <f>TITRES_STAT!B983</f>
        <v>43433</v>
      </c>
      <c r="B980" s="17">
        <f>TITRES_STAT!D983</f>
        <v>3.2421000000000002</v>
      </c>
      <c r="C980" s="2">
        <f t="shared" si="117"/>
        <v>5.5200000000000138E-2</v>
      </c>
      <c r="D980" s="2">
        <f t="shared" si="118"/>
        <v>3.2490000000000001</v>
      </c>
      <c r="E980" s="2">
        <f t="shared" si="120"/>
        <v>3.2496800000000001</v>
      </c>
      <c r="F980" s="2">
        <f t="shared" ref="F980:F1043" si="121">AVERAGE(B961:B980)</f>
        <v>3.3106999999999998</v>
      </c>
      <c r="G980" s="2">
        <f t="shared" si="115"/>
        <v>3.3579399999999993</v>
      </c>
      <c r="H980" s="2">
        <f t="shared" si="119"/>
        <v>3.1113524999999993</v>
      </c>
      <c r="I980" s="2">
        <f t="array" ref="I980">SUMPRODUCT(B964:B983, (ROW(B964:B983)-ROW(B964)+1)) / (20*21/2)</f>
        <v>3.2524000000000002</v>
      </c>
      <c r="J980" s="2">
        <f t="shared" si="114"/>
        <v>3.2935710104749267</v>
      </c>
      <c r="K980" s="2">
        <f t="shared" si="116"/>
        <v>3.3424411586105562</v>
      </c>
    </row>
    <row r="981" spans="1:11" ht="13.5" x14ac:dyDescent="0.25">
      <c r="A981" s="3">
        <f>TITRES_STAT!B984</f>
        <v>43434</v>
      </c>
      <c r="B981" s="17">
        <f>TITRES_STAT!D984</f>
        <v>3.2421000000000002</v>
      </c>
      <c r="C981" s="2">
        <f t="shared" si="117"/>
        <v>0</v>
      </c>
      <c r="D981" s="2">
        <f t="shared" si="118"/>
        <v>3.2420999999999998</v>
      </c>
      <c r="E981" s="2">
        <f t="shared" si="120"/>
        <v>3.2386500000000007</v>
      </c>
      <c r="F981" s="2">
        <f t="shared" si="121"/>
        <v>3.3034599999999998</v>
      </c>
      <c r="G981" s="2">
        <f t="shared" si="115"/>
        <v>3.3551819999999992</v>
      </c>
      <c r="H981" s="2">
        <f t="shared" si="119"/>
        <v>3.1146524999999992</v>
      </c>
      <c r="I981" s="2">
        <f t="array" ref="I981">SUMPRODUCT(B965:B984, (ROW(B965:B984)-ROW(B965)+1)) / (20*21/2)</f>
        <v>3.2481323809523808</v>
      </c>
      <c r="J981" s="2">
        <f t="shared" ref="J981:J1044" si="122">$J$4*B981+J980*(1-$J$4)</f>
        <v>3.288669009477315</v>
      </c>
      <c r="K981" s="2">
        <f t="shared" si="116"/>
        <v>3.3385062112140642</v>
      </c>
    </row>
    <row r="982" spans="1:11" ht="13.5" x14ac:dyDescent="0.25">
      <c r="A982" s="3">
        <f>TITRES_STAT!B985</f>
        <v>43437</v>
      </c>
      <c r="B982" s="17">
        <f>TITRES_STAT!D985</f>
        <v>3.2214</v>
      </c>
      <c r="C982" s="2">
        <f t="shared" si="117"/>
        <v>-2.0700000000000163E-2</v>
      </c>
      <c r="D982" s="2">
        <f t="shared" si="118"/>
        <v>3.2324400000000004</v>
      </c>
      <c r="E982" s="2">
        <f t="shared" si="120"/>
        <v>3.2324400000000004</v>
      </c>
      <c r="F982" s="2">
        <f t="shared" si="121"/>
        <v>3.2958750000000001</v>
      </c>
      <c r="G982" s="2">
        <f t="shared" si="115"/>
        <v>3.351319999999999</v>
      </c>
      <c r="H982" s="2">
        <f t="shared" si="119"/>
        <v>3.1181124999999992</v>
      </c>
      <c r="I982" s="2">
        <f t="array" ref="I982">SUMPRODUCT(B966:B985, (ROW(B966:B985)-ROW(B966)+1)) / (20*21/2)</f>
        <v>3.2444885714285716</v>
      </c>
      <c r="J982" s="2">
        <f t="shared" si="122"/>
        <v>3.2822624371461422</v>
      </c>
      <c r="K982" s="2">
        <f t="shared" si="116"/>
        <v>3.3339138107742974</v>
      </c>
    </row>
    <row r="983" spans="1:11" ht="13.5" x14ac:dyDescent="0.25">
      <c r="A983" s="3">
        <f>TITRES_STAT!B986</f>
        <v>43438</v>
      </c>
      <c r="B983" s="17">
        <f>TITRES_STAT!D986</f>
        <v>3.1730999999999998</v>
      </c>
      <c r="C983" s="2">
        <f t="shared" si="117"/>
        <v>-4.8300000000000232E-2</v>
      </c>
      <c r="D983" s="2">
        <f t="shared" si="118"/>
        <v>3.2131200000000009</v>
      </c>
      <c r="E983" s="2">
        <f t="shared" si="120"/>
        <v>3.2255400000000001</v>
      </c>
      <c r="F983" s="2">
        <f t="shared" si="121"/>
        <v>3.2869100000000002</v>
      </c>
      <c r="G983" s="2">
        <f t="shared" si="115"/>
        <v>3.3459399999999988</v>
      </c>
      <c r="H983" s="2">
        <f t="shared" si="119"/>
        <v>3.1211334999999991</v>
      </c>
      <c r="I983" s="2">
        <f t="array" ref="I983">SUMPRODUCT(B967:B986, (ROW(B967:B986)-ROW(B967)+1)) / (20*21/2)</f>
        <v>3.2414685714285718</v>
      </c>
      <c r="J983" s="2">
        <f t="shared" si="122"/>
        <v>3.2718660145607954</v>
      </c>
      <c r="K983" s="2">
        <f t="shared" si="116"/>
        <v>3.3276073868223643</v>
      </c>
    </row>
    <row r="984" spans="1:11" ht="13.5" x14ac:dyDescent="0.25">
      <c r="A984" s="3">
        <f>TITRES_STAT!B987</f>
        <v>43439</v>
      </c>
      <c r="B984" s="17">
        <f>TITRES_STAT!D987</f>
        <v>3.2421000000000002</v>
      </c>
      <c r="C984" s="2">
        <f t="shared" si="117"/>
        <v>6.9000000000000394E-2</v>
      </c>
      <c r="D984" s="2">
        <f t="shared" si="118"/>
        <v>3.2241599999999999</v>
      </c>
      <c r="E984" s="2">
        <f t="shared" si="120"/>
        <v>3.2296800000000006</v>
      </c>
      <c r="F984" s="2">
        <f t="shared" si="121"/>
        <v>3.2803600000000004</v>
      </c>
      <c r="G984" s="2">
        <f t="shared" si="115"/>
        <v>3.3419399999999992</v>
      </c>
      <c r="H984" s="2">
        <f t="shared" si="119"/>
        <v>3.1246639999999992</v>
      </c>
      <c r="I984" s="2">
        <f t="array" ref="I984">SUMPRODUCT(B968:B987, (ROW(B968:B987)-ROW(B968)+1)) / (20*21/2)</f>
        <v>3.2357866666666673</v>
      </c>
      <c r="J984" s="2">
        <f t="shared" si="122"/>
        <v>3.269031156031196</v>
      </c>
      <c r="K984" s="2">
        <f t="shared" si="116"/>
        <v>3.3242541559665857</v>
      </c>
    </row>
    <row r="985" spans="1:11" ht="13.5" x14ac:dyDescent="0.25">
      <c r="A985" s="3">
        <f>TITRES_STAT!B988</f>
        <v>43440</v>
      </c>
      <c r="B985" s="17">
        <f>TITRES_STAT!D988</f>
        <v>3.2421000000000002</v>
      </c>
      <c r="C985" s="2">
        <f t="shared" si="117"/>
        <v>0</v>
      </c>
      <c r="D985" s="2">
        <f t="shared" si="118"/>
        <v>3.2241599999999999</v>
      </c>
      <c r="E985" s="2">
        <f t="shared" si="120"/>
        <v>3.23658</v>
      </c>
      <c r="F985" s="2">
        <f t="shared" si="121"/>
        <v>3.2738100000000001</v>
      </c>
      <c r="G985" s="2">
        <f t="shared" si="115"/>
        <v>3.3398719999999997</v>
      </c>
      <c r="H985" s="2">
        <f t="shared" si="119"/>
        <v>3.1282274999999995</v>
      </c>
      <c r="I985" s="2">
        <f t="array" ref="I985">SUMPRODUCT(B969:B988, (ROW(B969:B988)-ROW(B969)+1)) / (20*21/2)</f>
        <v>3.2276400000000001</v>
      </c>
      <c r="J985" s="2">
        <f t="shared" si="122"/>
        <v>3.2664662840282253</v>
      </c>
      <c r="K985" s="2">
        <f t="shared" si="116"/>
        <v>3.3210324243600531</v>
      </c>
    </row>
    <row r="986" spans="1:11" ht="13.5" x14ac:dyDescent="0.25">
      <c r="A986" s="3">
        <f>TITRES_STAT!B989</f>
        <v>43441</v>
      </c>
      <c r="B986" s="17">
        <f>TITRES_STAT!D989</f>
        <v>3.2421000000000002</v>
      </c>
      <c r="C986" s="2">
        <f t="shared" si="117"/>
        <v>0</v>
      </c>
      <c r="D986" s="2">
        <f t="shared" si="118"/>
        <v>3.2241599999999999</v>
      </c>
      <c r="E986" s="2">
        <f t="shared" si="120"/>
        <v>3.2331300000000001</v>
      </c>
      <c r="F986" s="2">
        <f t="shared" si="121"/>
        <v>3.2672600000000003</v>
      </c>
      <c r="G986" s="2">
        <f t="shared" si="115"/>
        <v>3.3371139999999984</v>
      </c>
      <c r="H986" s="2">
        <f t="shared" si="119"/>
        <v>3.1320544999999993</v>
      </c>
      <c r="I986" s="2">
        <f t="array" ref="I986">SUMPRODUCT(B970:B989, (ROW(B970:B989)-ROW(B970)+1)) / (20*21/2)</f>
        <v>3.219131428571429</v>
      </c>
      <c r="J986" s="2">
        <f t="shared" si="122"/>
        <v>3.2641456855493467</v>
      </c>
      <c r="K986" s="2">
        <f t="shared" si="116"/>
        <v>3.317937035169463</v>
      </c>
    </row>
    <row r="987" spans="1:11" ht="13.5" x14ac:dyDescent="0.25">
      <c r="A987" s="3">
        <f>TITRES_STAT!B990</f>
        <v>43444</v>
      </c>
      <c r="B987" s="17">
        <f>TITRES_STAT!D990</f>
        <v>3.2075999999999998</v>
      </c>
      <c r="C987" s="2">
        <f t="shared" si="117"/>
        <v>-3.4500000000000419E-2</v>
      </c>
      <c r="D987" s="2">
        <f t="shared" si="118"/>
        <v>3.2214000000000005</v>
      </c>
      <c r="E987" s="2">
        <f t="shared" si="120"/>
        <v>3.2269200000000007</v>
      </c>
      <c r="F987" s="2">
        <f t="shared" si="121"/>
        <v>3.2586400000000006</v>
      </c>
      <c r="G987" s="2">
        <f t="shared" si="115"/>
        <v>3.3329759999999995</v>
      </c>
      <c r="H987" s="2">
        <f t="shared" si="119"/>
        <v>3.1356104999999999</v>
      </c>
      <c r="I987" s="2">
        <f t="array" ref="I987">SUMPRODUCT(B971:B990, (ROW(B971:B990)-ROW(B971)+1)) / (20*21/2)</f>
        <v>3.2109838095238099</v>
      </c>
      <c r="J987" s="2">
        <f t="shared" si="122"/>
        <v>3.2587603821636946</v>
      </c>
      <c r="K987" s="2">
        <f t="shared" si="116"/>
        <v>3.3136100926137977</v>
      </c>
    </row>
    <row r="988" spans="1:11" ht="13.5" x14ac:dyDescent="0.25">
      <c r="A988" s="3">
        <f>TITRES_STAT!B991</f>
        <v>43445</v>
      </c>
      <c r="B988" s="17">
        <f>TITRES_STAT!D991</f>
        <v>3.1730999999999998</v>
      </c>
      <c r="C988" s="2">
        <f t="shared" si="117"/>
        <v>-3.4499999999999975E-2</v>
      </c>
      <c r="D988" s="2">
        <f t="shared" si="118"/>
        <v>3.2214</v>
      </c>
      <c r="E988" s="2">
        <f t="shared" si="120"/>
        <v>3.2172600000000005</v>
      </c>
      <c r="F988" s="2">
        <f t="shared" si="121"/>
        <v>3.2486400000000004</v>
      </c>
      <c r="G988" s="2">
        <f t="shared" si="115"/>
        <v>3.3281479999999992</v>
      </c>
      <c r="H988" s="2">
        <f t="shared" si="119"/>
        <v>3.1389609999999992</v>
      </c>
      <c r="I988" s="2">
        <f t="array" ref="I988">SUMPRODUCT(B972:B991, (ROW(B972:B991)-ROW(B972)+1)) / (20*21/2)</f>
        <v>3.2057928571428573</v>
      </c>
      <c r="J988" s="2">
        <f t="shared" si="122"/>
        <v>3.2506022505290568</v>
      </c>
      <c r="K988" s="2">
        <f t="shared" si="116"/>
        <v>3.3080998929034529</v>
      </c>
    </row>
    <row r="989" spans="1:11" ht="13.5" x14ac:dyDescent="0.25">
      <c r="A989" s="3">
        <f>TITRES_STAT!B992</f>
        <v>43446</v>
      </c>
      <c r="B989" s="17">
        <f>TITRES_STAT!D992</f>
        <v>3.1593</v>
      </c>
      <c r="C989" s="2">
        <f t="shared" si="117"/>
        <v>-1.3799999999999812E-2</v>
      </c>
      <c r="D989" s="2">
        <f t="shared" si="118"/>
        <v>3.2048399999999999</v>
      </c>
      <c r="E989" s="2">
        <f t="shared" si="120"/>
        <v>3.2145000000000001</v>
      </c>
      <c r="F989" s="2">
        <f t="shared" si="121"/>
        <v>3.2379500000000001</v>
      </c>
      <c r="G989" s="2">
        <f t="shared" si="115"/>
        <v>3.3229059999999992</v>
      </c>
      <c r="H989" s="2">
        <f t="shared" si="119"/>
        <v>3.1423410000000001</v>
      </c>
      <c r="I989" s="2">
        <f t="array" ref="I989">SUMPRODUCT(B973:B992, (ROW(B973:B992)-ROW(B973)+1)) / (20*21/2)</f>
        <v>3.2001414285714294</v>
      </c>
      <c r="J989" s="2">
        <f t="shared" si="122"/>
        <v>3.2419067980977179</v>
      </c>
      <c r="K989" s="2">
        <f t="shared" si="116"/>
        <v>3.3022646029856704</v>
      </c>
    </row>
    <row r="990" spans="1:11" ht="13.5" x14ac:dyDescent="0.25">
      <c r="A990" s="3">
        <f>TITRES_STAT!B993</f>
        <v>43447</v>
      </c>
      <c r="B990" s="17">
        <f>TITRES_STAT!D993</f>
        <v>3.1524000000000001</v>
      </c>
      <c r="C990" s="2">
        <f t="shared" si="117"/>
        <v>-6.8999999999999062E-3</v>
      </c>
      <c r="D990" s="2">
        <f t="shared" si="118"/>
        <v>3.1869000000000001</v>
      </c>
      <c r="E990" s="2">
        <f t="shared" si="120"/>
        <v>3.2055300000000004</v>
      </c>
      <c r="F990" s="2">
        <f t="shared" si="121"/>
        <v>3.2276049999999996</v>
      </c>
      <c r="G990" s="2">
        <f t="shared" si="115"/>
        <v>3.3175259999999991</v>
      </c>
      <c r="H990" s="2">
        <f t="shared" si="119"/>
        <v>3.1456534999999999</v>
      </c>
      <c r="I990" s="2">
        <f t="array" ref="I990">SUMPRODUCT(B974:B993, (ROW(B974:B993)-ROW(B974)+1)) / (20*21/2)</f>
        <v>3.1917957142857145</v>
      </c>
      <c r="J990" s="2">
        <f t="shared" si="122"/>
        <v>3.2333823411360303</v>
      </c>
      <c r="K990" s="2">
        <f t="shared" si="116"/>
        <v>3.2963875597313308</v>
      </c>
    </row>
    <row r="991" spans="1:11" ht="13.5" x14ac:dyDescent="0.25">
      <c r="A991" s="3">
        <f>TITRES_STAT!B994</f>
        <v>43448</v>
      </c>
      <c r="B991" s="17">
        <f>TITRES_STAT!D994</f>
        <v>3.1730999999999998</v>
      </c>
      <c r="C991" s="2">
        <f t="shared" si="117"/>
        <v>2.0699999999999719E-2</v>
      </c>
      <c r="D991" s="2">
        <f t="shared" si="118"/>
        <v>3.1730999999999998</v>
      </c>
      <c r="E991" s="2">
        <f t="shared" si="120"/>
        <v>3.1986300000000001</v>
      </c>
      <c r="F991" s="2">
        <f t="shared" si="121"/>
        <v>3.2186400000000006</v>
      </c>
      <c r="G991" s="2">
        <f t="shared" si="115"/>
        <v>3.3133879999999993</v>
      </c>
      <c r="H991" s="2">
        <f t="shared" si="119"/>
        <v>3.1490369999999994</v>
      </c>
      <c r="I991" s="2">
        <f t="array" ref="I991">SUMPRODUCT(B975:B994, (ROW(B975:B994)-ROW(B975)+1)) / (20*21/2)</f>
        <v>3.1859799999999998</v>
      </c>
      <c r="J991" s="2">
        <f t="shared" si="122"/>
        <v>3.2276411657897417</v>
      </c>
      <c r="K991" s="2">
        <f t="shared" si="116"/>
        <v>3.2915527534673572</v>
      </c>
    </row>
    <row r="992" spans="1:11" ht="13.5" x14ac:dyDescent="0.25">
      <c r="A992" s="3">
        <f>TITRES_STAT!B995</f>
        <v>43451</v>
      </c>
      <c r="B992" s="17">
        <f>TITRES_STAT!D995</f>
        <v>3.1593</v>
      </c>
      <c r="C992" s="2">
        <f t="shared" si="117"/>
        <v>-1.3799999999999812E-2</v>
      </c>
      <c r="D992" s="2">
        <f t="shared" si="118"/>
        <v>3.16344</v>
      </c>
      <c r="E992" s="2">
        <f t="shared" si="120"/>
        <v>3.1924200000000007</v>
      </c>
      <c r="F992" s="2">
        <f t="shared" si="121"/>
        <v>3.2124299999999999</v>
      </c>
      <c r="G992" s="2">
        <f t="shared" si="115"/>
        <v>3.3085599999999995</v>
      </c>
      <c r="H992" s="2">
        <f t="shared" si="119"/>
        <v>3.1524170000000002</v>
      </c>
      <c r="I992" s="2">
        <f t="array" ref="I992">SUMPRODUCT(B976:B995, (ROW(B976:B995)-ROW(B976)+1)) / (20*21/2)</f>
        <v>3.1764842857142863</v>
      </c>
      <c r="J992" s="2">
        <f t="shared" si="122"/>
        <v>3.2211324833335757</v>
      </c>
      <c r="K992" s="2">
        <f t="shared" si="116"/>
        <v>3.2863663709784414</v>
      </c>
    </row>
    <row r="993" spans="1:11" ht="13.5" x14ac:dyDescent="0.25">
      <c r="A993" s="3">
        <f>TITRES_STAT!B996</f>
        <v>43452</v>
      </c>
      <c r="B993" s="17">
        <f>TITRES_STAT!D996</f>
        <v>3.1248</v>
      </c>
      <c r="C993" s="2">
        <f t="shared" si="117"/>
        <v>-3.4499999999999975E-2</v>
      </c>
      <c r="D993" s="2">
        <f t="shared" si="118"/>
        <v>3.1537800000000002</v>
      </c>
      <c r="E993" s="2">
        <f t="shared" si="120"/>
        <v>3.1875900000000001</v>
      </c>
      <c r="F993" s="2">
        <f t="shared" si="121"/>
        <v>3.2065649999999999</v>
      </c>
      <c r="G993" s="2">
        <f t="shared" si="115"/>
        <v>3.3030419999999991</v>
      </c>
      <c r="H993" s="2">
        <f t="shared" si="119"/>
        <v>3.1553939999999998</v>
      </c>
      <c r="I993" s="2">
        <f t="array" ref="I993">SUMPRODUCT(B977:B996, (ROW(B977:B996)-ROW(B977)+1)) / (20*21/2)</f>
        <v>3.1738885714285709</v>
      </c>
      <c r="J993" s="2">
        <f t="shared" si="122"/>
        <v>3.2119579611113305</v>
      </c>
      <c r="K993" s="2">
        <f t="shared" si="116"/>
        <v>3.28003043486164</v>
      </c>
    </row>
    <row r="994" spans="1:11" ht="13.5" x14ac:dyDescent="0.25">
      <c r="A994" s="3">
        <f>TITRES_STAT!B997</f>
        <v>43453</v>
      </c>
      <c r="B994" s="17">
        <f>TITRES_STAT!D997</f>
        <v>3.1455000000000002</v>
      </c>
      <c r="C994" s="2">
        <f t="shared" si="117"/>
        <v>2.0700000000000163E-2</v>
      </c>
      <c r="D994" s="2">
        <f t="shared" si="118"/>
        <v>3.1510199999999999</v>
      </c>
      <c r="E994" s="2">
        <f t="shared" si="120"/>
        <v>3.1779299999999999</v>
      </c>
      <c r="F994" s="2">
        <f t="shared" si="121"/>
        <v>3.2038050000000005</v>
      </c>
      <c r="G994" s="2">
        <f t="shared" si="115"/>
        <v>3.2983519999999995</v>
      </c>
      <c r="H994" s="2">
        <f t="shared" si="119"/>
        <v>3.1582109999999997</v>
      </c>
      <c r="I994" s="2">
        <f t="array" ref="I994">SUMPRODUCT(B978:B997, (ROW(B978:B997)-ROW(B978)+1)) / (20*21/2)</f>
        <v>3.1717857142857144</v>
      </c>
      <c r="J994" s="2">
        <f t="shared" si="122"/>
        <v>3.2056286314816802</v>
      </c>
      <c r="K994" s="2">
        <f t="shared" si="116"/>
        <v>3.2747547315337329</v>
      </c>
    </row>
    <row r="995" spans="1:11" ht="13.5" x14ac:dyDescent="0.25">
      <c r="A995" s="3">
        <f>TITRES_STAT!B998</f>
        <v>43454</v>
      </c>
      <c r="B995" s="17">
        <f>TITRES_STAT!D998</f>
        <v>3.1040999999999999</v>
      </c>
      <c r="C995" s="2">
        <f t="shared" si="117"/>
        <v>-4.1400000000000325E-2</v>
      </c>
      <c r="D995" s="2">
        <f t="shared" si="118"/>
        <v>3.1413600000000002</v>
      </c>
      <c r="E995" s="2">
        <f t="shared" si="120"/>
        <v>3.1641299999999997</v>
      </c>
      <c r="F995" s="2">
        <f t="shared" si="121"/>
        <v>3.2003549999999996</v>
      </c>
      <c r="G995" s="2">
        <f t="shared" si="115"/>
        <v>3.2929719999999993</v>
      </c>
      <c r="H995" s="2">
        <f t="shared" si="119"/>
        <v>3.1609200000000004</v>
      </c>
      <c r="I995" s="2">
        <f t="array" ref="I995">SUMPRODUCT(B979:B998, (ROW(B979:B998)-ROW(B979)+1)) / (20*21/2)</f>
        <v>3.1701428571428574</v>
      </c>
      <c r="J995" s="2">
        <f t="shared" si="122"/>
        <v>3.1959592380072346</v>
      </c>
      <c r="K995" s="2">
        <f t="shared" si="116"/>
        <v>3.2680623891206455</v>
      </c>
    </row>
    <row r="996" spans="1:11" ht="13.5" x14ac:dyDescent="0.25">
      <c r="A996" s="3">
        <f>TITRES_STAT!B999</f>
        <v>43455</v>
      </c>
      <c r="B996" s="17">
        <f>TITRES_STAT!D999</f>
        <v>3.1730999999999998</v>
      </c>
      <c r="C996" s="2">
        <f t="shared" si="117"/>
        <v>6.899999999999995E-2</v>
      </c>
      <c r="D996" s="2">
        <f t="shared" si="118"/>
        <v>3.1413599999999997</v>
      </c>
      <c r="E996" s="2">
        <f t="shared" si="120"/>
        <v>3.1572299999999998</v>
      </c>
      <c r="F996" s="2">
        <f t="shared" si="121"/>
        <v>3.1951799999999997</v>
      </c>
      <c r="G996" s="2">
        <f t="shared" si="115"/>
        <v>3.2889719999999993</v>
      </c>
      <c r="H996" s="2">
        <f t="shared" si="119"/>
        <v>3.1640725000000005</v>
      </c>
      <c r="I996" s="2">
        <f t="array" ref="I996">SUMPRODUCT(B980:B999, (ROW(B980:B999)-ROW(B980)+1)) / (20*21/2)</f>
        <v>3.1689600000000002</v>
      </c>
      <c r="J996" s="2">
        <f t="shared" si="122"/>
        <v>3.1937821677208311</v>
      </c>
      <c r="K996" s="2">
        <f t="shared" si="116"/>
        <v>3.2643383738610128</v>
      </c>
    </row>
    <row r="997" spans="1:11" ht="13.5" x14ac:dyDescent="0.25">
      <c r="A997" s="3">
        <f>TITRES_STAT!B1000</f>
        <v>43458</v>
      </c>
      <c r="B997" s="17">
        <f>TITRES_STAT!D1000</f>
        <v>3.1730999999999998</v>
      </c>
      <c r="C997" s="2">
        <f t="shared" si="117"/>
        <v>0</v>
      </c>
      <c r="D997" s="2">
        <f t="shared" si="118"/>
        <v>3.14412</v>
      </c>
      <c r="E997" s="2">
        <f t="shared" si="120"/>
        <v>3.1537799999999998</v>
      </c>
      <c r="F997" s="2">
        <f t="shared" si="121"/>
        <v>3.19035</v>
      </c>
      <c r="G997" s="2">
        <f t="shared" si="115"/>
        <v>3.2853859999999999</v>
      </c>
      <c r="H997" s="2">
        <f t="shared" si="119"/>
        <v>3.1672909999999996</v>
      </c>
      <c r="I997" s="2">
        <f t="array" ref="I997">SUMPRODUCT(B981:B1000, (ROW(B981:B1000)-ROW(B981)+1)) / (20*21/2)</f>
        <v>3.1737571428571423</v>
      </c>
      <c r="J997" s="2">
        <f t="shared" si="122"/>
        <v>3.1918124374617043</v>
      </c>
      <c r="K997" s="2">
        <f t="shared" si="116"/>
        <v>3.2607603984154832</v>
      </c>
    </row>
    <row r="998" spans="1:11" ht="13.5" x14ac:dyDescent="0.25">
      <c r="A998" s="3">
        <f>TITRES_STAT!B1001</f>
        <v>43459</v>
      </c>
      <c r="B998" s="17">
        <f>TITRES_STAT!D1001</f>
        <v>3.1730999999999998</v>
      </c>
      <c r="C998" s="2">
        <f t="shared" si="117"/>
        <v>0</v>
      </c>
      <c r="D998" s="2">
        <f t="shared" si="118"/>
        <v>3.1537799999999998</v>
      </c>
      <c r="E998" s="2">
        <f t="shared" si="120"/>
        <v>3.1537799999999998</v>
      </c>
      <c r="F998" s="2">
        <f t="shared" si="121"/>
        <v>3.1855199999999999</v>
      </c>
      <c r="G998" s="2">
        <f t="shared" si="115"/>
        <v>3.2822119999999995</v>
      </c>
      <c r="H998" s="2">
        <f t="shared" si="119"/>
        <v>3.170476499999999</v>
      </c>
      <c r="I998" s="2">
        <f t="array" ref="I998">SUMPRODUCT(B982:B1001, (ROW(B982:B1001)-ROW(B982)+1)) / (20*21/2)</f>
        <v>3.1838442857142852</v>
      </c>
      <c r="J998" s="2">
        <f t="shared" si="122"/>
        <v>3.1900303005605894</v>
      </c>
      <c r="K998" s="2">
        <f t="shared" si="116"/>
        <v>3.2573227357325232</v>
      </c>
    </row>
    <row r="999" spans="1:11" ht="13.5" x14ac:dyDescent="0.25">
      <c r="A999" s="3">
        <f>TITRES_STAT!B1002</f>
        <v>43460</v>
      </c>
      <c r="B999" s="17">
        <f>TITRES_STAT!D1002</f>
        <v>3.1730999999999998</v>
      </c>
      <c r="C999" s="2">
        <f t="shared" si="117"/>
        <v>0</v>
      </c>
      <c r="D999" s="2">
        <f t="shared" si="118"/>
        <v>3.1592999999999996</v>
      </c>
      <c r="E999" s="2">
        <f t="shared" si="120"/>
        <v>3.1551599999999995</v>
      </c>
      <c r="F999" s="2">
        <f t="shared" si="121"/>
        <v>3.1848299999999998</v>
      </c>
      <c r="G999" s="2">
        <f t="shared" si="115"/>
        <v>3.2784879999999998</v>
      </c>
      <c r="H999" s="2">
        <f t="shared" si="119"/>
        <v>3.173497499999999</v>
      </c>
      <c r="I999" s="2">
        <f t="array" ref="I999">SUMPRODUCT(B983:B1002, (ROW(B983:B1002)-ROW(B983)+1)) / (20*21/2)</f>
        <v>3.1937014285714285</v>
      </c>
      <c r="J999" s="2">
        <f t="shared" si="122"/>
        <v>3.1884178909833905</v>
      </c>
      <c r="K999" s="2">
        <f t="shared" si="116"/>
        <v>3.254019883350856</v>
      </c>
    </row>
    <row r="1000" spans="1:11" ht="13.5" x14ac:dyDescent="0.25">
      <c r="A1000" s="3">
        <f>TITRES_STAT!B1003</f>
        <v>43461</v>
      </c>
      <c r="B1000" s="17">
        <f>TITRES_STAT!D1003</f>
        <v>3.2351999999999999</v>
      </c>
      <c r="C1000" s="2">
        <f t="shared" si="117"/>
        <v>6.2100000000000044E-2</v>
      </c>
      <c r="D1000" s="2">
        <f t="shared" si="118"/>
        <v>3.1855199999999995</v>
      </c>
      <c r="E1000" s="2">
        <f t="shared" si="120"/>
        <v>3.1634399999999991</v>
      </c>
      <c r="F1000" s="2">
        <f t="shared" si="121"/>
        <v>3.1844849999999996</v>
      </c>
      <c r="G1000" s="2">
        <f t="shared" si="115"/>
        <v>3.2757299999999998</v>
      </c>
      <c r="H1000" s="2">
        <f t="shared" si="119"/>
        <v>3.1768289999999992</v>
      </c>
      <c r="I1000" s="2">
        <f t="array" ref="I1000">SUMPRODUCT(B984:B1003, (ROW(B984:B1003)-ROW(B984)+1)) / (20*21/2)</f>
        <v>3.2045442857142863</v>
      </c>
      <c r="J1000" s="2">
        <f t="shared" si="122"/>
        <v>3.1928733299373535</v>
      </c>
      <c r="K1000" s="2">
        <f t="shared" si="116"/>
        <v>3.253281848709646</v>
      </c>
    </row>
    <row r="1001" spans="1:11" ht="13.5" x14ac:dyDescent="0.25">
      <c r="A1001" s="3">
        <f>TITRES_STAT!B1004</f>
        <v>43462</v>
      </c>
      <c r="B1001" s="17">
        <f>TITRES_STAT!D1004</f>
        <v>3.2904</v>
      </c>
      <c r="C1001" s="2">
        <f t="shared" si="117"/>
        <v>5.5200000000000138E-2</v>
      </c>
      <c r="D1001" s="2">
        <f t="shared" si="118"/>
        <v>3.2089799999999995</v>
      </c>
      <c r="E1001" s="2">
        <f t="shared" si="120"/>
        <v>3.1751699999999992</v>
      </c>
      <c r="F1001" s="2">
        <f t="shared" si="121"/>
        <v>3.1868999999999996</v>
      </c>
      <c r="G1001" s="2">
        <f t="shared" si="115"/>
        <v>3.274076</v>
      </c>
      <c r="H1001" s="2">
        <f t="shared" si="119"/>
        <v>3.1804365000000003</v>
      </c>
      <c r="I1001" s="2">
        <f t="array" ref="I1001">SUMPRODUCT(B985:B1004, (ROW(B985:B1004)-ROW(B985)+1)) / (20*21/2)</f>
        <v>3.2081914285714284</v>
      </c>
      <c r="J1001" s="2">
        <f t="shared" si="122"/>
        <v>3.2021615842290343</v>
      </c>
      <c r="K1001" s="2">
        <f t="shared" si="116"/>
        <v>3.2547374624857386</v>
      </c>
    </row>
    <row r="1002" spans="1:11" ht="13.5" x14ac:dyDescent="0.25">
      <c r="A1002" s="3">
        <f>TITRES_STAT!B1005</f>
        <v>43465</v>
      </c>
      <c r="B1002" s="17">
        <f>TITRES_STAT!D1005</f>
        <v>3.2904</v>
      </c>
      <c r="C1002" s="2">
        <f t="shared" si="117"/>
        <v>0</v>
      </c>
      <c r="D1002" s="2">
        <f t="shared" si="118"/>
        <v>3.2324399999999995</v>
      </c>
      <c r="E1002" s="2">
        <f t="shared" si="120"/>
        <v>3.1882799999999998</v>
      </c>
      <c r="F1002" s="2">
        <f t="shared" si="121"/>
        <v>3.1903499999999996</v>
      </c>
      <c r="G1002" s="2">
        <f t="shared" si="115"/>
        <v>3.2724219999999997</v>
      </c>
      <c r="H1002" s="2">
        <f t="shared" si="119"/>
        <v>3.1840109999999995</v>
      </c>
      <c r="I1002" s="2">
        <f t="array" ref="I1002">SUMPRODUCT(B986:B1005, (ROW(B986:B1005)-ROW(B986)+1)) / (20*21/2)</f>
        <v>3.2112142857142865</v>
      </c>
      <c r="J1002" s="2">
        <f t="shared" si="122"/>
        <v>3.2105652428738884</v>
      </c>
      <c r="K1002" s="2">
        <f t="shared" si="116"/>
        <v>3.2561359933686509</v>
      </c>
    </row>
    <row r="1003" spans="1:11" ht="13.5" x14ac:dyDescent="0.25">
      <c r="A1003" s="3">
        <f>TITRES_STAT!B1006</f>
        <v>43467</v>
      </c>
      <c r="B1003" s="17">
        <f>TITRES_STAT!D1006</f>
        <v>3.3041999999999998</v>
      </c>
      <c r="C1003" s="2">
        <f t="shared" si="117"/>
        <v>1.3799999999999812E-2</v>
      </c>
      <c r="D1003" s="2">
        <f t="shared" si="118"/>
        <v>3.2586599999999999</v>
      </c>
      <c r="E1003" s="2">
        <f t="shared" si="120"/>
        <v>3.2062199999999996</v>
      </c>
      <c r="F1003" s="2">
        <f t="shared" si="121"/>
        <v>3.1969049999999997</v>
      </c>
      <c r="G1003" s="2">
        <f t="shared" si="115"/>
        <v>3.2707679999999999</v>
      </c>
      <c r="H1003" s="2">
        <f t="shared" si="119"/>
        <v>3.1876874999999996</v>
      </c>
      <c r="I1003" s="2">
        <f t="array" ref="I1003">SUMPRODUCT(B987:B1006, (ROW(B987:B1006)-ROW(B987)+1)) / (20*21/2)</f>
        <v>3.2162742857142859</v>
      </c>
      <c r="J1003" s="2">
        <f t="shared" si="122"/>
        <v>3.2194828387906611</v>
      </c>
      <c r="K1003" s="2">
        <f t="shared" si="116"/>
        <v>3.2580208563738018</v>
      </c>
    </row>
    <row r="1004" spans="1:11" ht="13.5" x14ac:dyDescent="0.25">
      <c r="A1004" s="3">
        <f>TITRES_STAT!B1007</f>
        <v>43468</v>
      </c>
      <c r="B1004" s="17">
        <f>TITRES_STAT!D1007</f>
        <v>3.2351999999999999</v>
      </c>
      <c r="C1004" s="2">
        <f t="shared" si="117"/>
        <v>-6.899999999999995E-2</v>
      </c>
      <c r="D1004" s="2">
        <f t="shared" si="118"/>
        <v>3.27108</v>
      </c>
      <c r="E1004" s="2">
        <f t="shared" si="120"/>
        <v>3.2151899999999998</v>
      </c>
      <c r="F1004" s="2">
        <f t="shared" si="121"/>
        <v>3.1965599999999994</v>
      </c>
      <c r="G1004" s="2">
        <f t="shared" si="115"/>
        <v>3.2678720000000006</v>
      </c>
      <c r="H1004" s="2">
        <f t="shared" si="119"/>
        <v>3.1909529999999999</v>
      </c>
      <c r="I1004" s="2">
        <f t="array" ref="I1004">SUMPRODUCT(B988:B1007, (ROW(B988:B1007)-ROW(B988)+1)) / (20*21/2)</f>
        <v>3.2213014285714285</v>
      </c>
      <c r="J1004" s="2">
        <f t="shared" si="122"/>
        <v>3.2209797112867888</v>
      </c>
      <c r="K1004" s="2">
        <f t="shared" si="116"/>
        <v>3.257125920829731</v>
      </c>
    </row>
    <row r="1005" spans="1:11" ht="13.5" x14ac:dyDescent="0.25">
      <c r="A1005" s="3">
        <f>TITRES_STAT!B1008</f>
        <v>43469</v>
      </c>
      <c r="B1005" s="17">
        <f>TITRES_STAT!D1008</f>
        <v>3.2282999999999999</v>
      </c>
      <c r="C1005" s="2">
        <f t="shared" si="117"/>
        <v>-6.8999999999999062E-3</v>
      </c>
      <c r="D1005" s="2">
        <f t="shared" si="118"/>
        <v>3.2697000000000003</v>
      </c>
      <c r="E1005" s="2">
        <f t="shared" si="120"/>
        <v>3.2276099999999994</v>
      </c>
      <c r="F1005" s="2">
        <f t="shared" si="121"/>
        <v>3.1958699999999993</v>
      </c>
      <c r="G1005" s="2">
        <f t="shared" si="115"/>
        <v>3.2655279999999998</v>
      </c>
      <c r="H1005" s="2">
        <f t="shared" si="119"/>
        <v>3.1942169999999992</v>
      </c>
      <c r="I1005" s="2">
        <f t="array" ref="I1005">SUMPRODUCT(B989:B1008, (ROW(B989:B1008)-ROW(B989)+1)) / (20*21/2)</f>
        <v>3.2287599999999999</v>
      </c>
      <c r="J1005" s="2">
        <f t="shared" si="122"/>
        <v>3.2216768816404282</v>
      </c>
      <c r="K1005" s="2">
        <f t="shared" si="116"/>
        <v>3.2559954925618984</v>
      </c>
    </row>
    <row r="1006" spans="1:11" ht="13.5" x14ac:dyDescent="0.25">
      <c r="A1006" s="3">
        <f>TITRES_STAT!B1009</f>
        <v>43472</v>
      </c>
      <c r="B1006" s="17">
        <f>TITRES_STAT!D1009</f>
        <v>3.2490000000000001</v>
      </c>
      <c r="C1006" s="2">
        <f t="shared" si="117"/>
        <v>2.0700000000000163E-2</v>
      </c>
      <c r="D1006" s="2">
        <f t="shared" si="118"/>
        <v>3.2614199999999998</v>
      </c>
      <c r="E1006" s="2">
        <f t="shared" si="120"/>
        <v>3.2351999999999999</v>
      </c>
      <c r="F1006" s="2">
        <f t="shared" si="121"/>
        <v>3.1962149999999996</v>
      </c>
      <c r="G1006" s="2">
        <f t="shared" si="115"/>
        <v>3.262632</v>
      </c>
      <c r="H1006" s="2">
        <f t="shared" si="119"/>
        <v>3.1975844999999996</v>
      </c>
      <c r="I1006" s="2">
        <f t="array" ref="I1006">SUMPRODUCT(B990:B1009, (ROW(B990:B1009)-ROW(B990)+1)) / (20*21/2)</f>
        <v>3.2357257142857145</v>
      </c>
      <c r="J1006" s="2">
        <f t="shared" si="122"/>
        <v>3.224279083388959</v>
      </c>
      <c r="K1006" s="2">
        <f t="shared" si="116"/>
        <v>3.2557211595202555</v>
      </c>
    </row>
    <row r="1007" spans="1:11" ht="13.5" x14ac:dyDescent="0.25">
      <c r="A1007" s="3">
        <f>TITRES_STAT!B1010</f>
        <v>43473</v>
      </c>
      <c r="B1007" s="17">
        <f>TITRES_STAT!D1010</f>
        <v>3.2490000000000001</v>
      </c>
      <c r="C1007" s="2">
        <f t="shared" si="117"/>
        <v>0</v>
      </c>
      <c r="D1007" s="2">
        <f t="shared" si="118"/>
        <v>3.2531399999999997</v>
      </c>
      <c r="E1007" s="2">
        <f t="shared" si="120"/>
        <v>3.2427900000000003</v>
      </c>
      <c r="F1007" s="2">
        <f t="shared" si="121"/>
        <v>3.1982849999999994</v>
      </c>
      <c r="G1007" s="2">
        <f t="shared" si="115"/>
        <v>3.2590459999999997</v>
      </c>
      <c r="H1007" s="2">
        <f t="shared" si="119"/>
        <v>3.2008530000000004</v>
      </c>
      <c r="I1007" s="2">
        <f t="array" ref="I1007">SUMPRODUCT(B991:B1010, (ROW(B991:B1010)-ROW(B991)+1)) / (20*21/2)</f>
        <v>3.2388471428571433</v>
      </c>
      <c r="J1007" s="2">
        <f t="shared" si="122"/>
        <v>3.2266334563995347</v>
      </c>
      <c r="K1007" s="2">
        <f t="shared" si="116"/>
        <v>3.2554575846371088</v>
      </c>
    </row>
    <row r="1008" spans="1:11" ht="13.5" x14ac:dyDescent="0.25">
      <c r="A1008" s="3">
        <f>TITRES_STAT!B1011</f>
        <v>43474</v>
      </c>
      <c r="B1008" s="17">
        <f>TITRES_STAT!D1011</f>
        <v>3.2766000000000002</v>
      </c>
      <c r="C1008" s="2">
        <f t="shared" si="117"/>
        <v>2.7600000000000069E-2</v>
      </c>
      <c r="D1008" s="2">
        <f t="shared" si="118"/>
        <v>3.2476200000000004</v>
      </c>
      <c r="E1008" s="2">
        <f t="shared" si="120"/>
        <v>3.2531399999999997</v>
      </c>
      <c r="F1008" s="2">
        <f t="shared" si="121"/>
        <v>3.2034599999999998</v>
      </c>
      <c r="G1008" s="2">
        <f t="shared" si="115"/>
        <v>3.2564259999999994</v>
      </c>
      <c r="H1008" s="2">
        <f t="shared" si="119"/>
        <v>3.2042269999999995</v>
      </c>
      <c r="I1008" s="2">
        <f t="array" ref="I1008">SUMPRODUCT(B992:B1011, (ROW(B992:B1011)-ROW(B992)+1)) / (20*21/2)</f>
        <v>3.2428557142857146</v>
      </c>
      <c r="J1008" s="2">
        <f t="shared" si="122"/>
        <v>3.2313921748376742</v>
      </c>
      <c r="K1008" s="2">
        <f t="shared" si="116"/>
        <v>3.2562866989650652</v>
      </c>
    </row>
    <row r="1009" spans="1:11" ht="13.5" x14ac:dyDescent="0.25">
      <c r="A1009" s="3">
        <f>TITRES_STAT!B1012</f>
        <v>43475</v>
      </c>
      <c r="B1009" s="17">
        <f>TITRES_STAT!D1012</f>
        <v>3.2766000000000002</v>
      </c>
      <c r="C1009" s="2">
        <f t="shared" si="117"/>
        <v>0</v>
      </c>
      <c r="D1009" s="2">
        <f t="shared" si="118"/>
        <v>3.2558999999999996</v>
      </c>
      <c r="E1009" s="2">
        <f t="shared" si="120"/>
        <v>3.26349</v>
      </c>
      <c r="F1009" s="2">
        <f t="shared" si="121"/>
        <v>3.2093249999999998</v>
      </c>
      <c r="G1009" s="2">
        <f t="shared" si="115"/>
        <v>3.2536679999999993</v>
      </c>
      <c r="H1009" s="2">
        <f t="shared" si="119"/>
        <v>3.2077325000000001</v>
      </c>
      <c r="I1009" s="2">
        <f t="array" ref="I1009">SUMPRODUCT(B993:B1012, (ROW(B993:B1012)-ROW(B993)+1)) / (20*21/2)</f>
        <v>3.2458128571428579</v>
      </c>
      <c r="J1009" s="2">
        <f t="shared" si="122"/>
        <v>3.2356976819959908</v>
      </c>
      <c r="K1009" s="2">
        <f t="shared" si="116"/>
        <v>3.2570832990056506</v>
      </c>
    </row>
    <row r="1010" spans="1:11" ht="13.5" x14ac:dyDescent="0.25">
      <c r="A1010" s="3">
        <f>TITRES_STAT!B1013</f>
        <v>43476</v>
      </c>
      <c r="B1010" s="17">
        <f>TITRES_STAT!D1013</f>
        <v>3.2421000000000002</v>
      </c>
      <c r="C1010" s="2">
        <f t="shared" si="117"/>
        <v>-3.4499999999999975E-2</v>
      </c>
      <c r="D1010" s="2">
        <f t="shared" si="118"/>
        <v>3.2586599999999999</v>
      </c>
      <c r="E1010" s="2">
        <f t="shared" si="120"/>
        <v>3.2641800000000005</v>
      </c>
      <c r="F1010" s="2">
        <f t="shared" si="121"/>
        <v>3.2138099999999996</v>
      </c>
      <c r="G1010" s="2">
        <f t="shared" ref="G1010:G1073" si="123">AVERAGE(B961:B1010)</f>
        <v>3.2509100000000002</v>
      </c>
      <c r="H1010" s="2">
        <f t="shared" si="119"/>
        <v>3.2110985000000003</v>
      </c>
      <c r="I1010" s="2">
        <f t="array" ref="I1010">SUMPRODUCT(B994:B1013, (ROW(B994:B1013)-ROW(B994)+1)) / (20*21/2)</f>
        <v>3.2581904761904763</v>
      </c>
      <c r="J1010" s="2">
        <f t="shared" si="122"/>
        <v>3.2363074265678016</v>
      </c>
      <c r="K1010" s="2">
        <f t="shared" si="116"/>
        <v>3.2564957186524879</v>
      </c>
    </row>
    <row r="1011" spans="1:11" ht="13.5" x14ac:dyDescent="0.25">
      <c r="A1011" s="3">
        <f>TITRES_STAT!B1014</f>
        <v>43480</v>
      </c>
      <c r="B1011" s="17">
        <f>TITRES_STAT!D1014</f>
        <v>3.2559</v>
      </c>
      <c r="C1011" s="2">
        <f t="shared" si="117"/>
        <v>1.3799999999999812E-2</v>
      </c>
      <c r="D1011" s="2">
        <f t="shared" si="118"/>
        <v>3.26004</v>
      </c>
      <c r="E1011" s="2">
        <f t="shared" si="120"/>
        <v>3.2607299999999997</v>
      </c>
      <c r="F1011" s="2">
        <f t="shared" si="121"/>
        <v>3.2179499999999996</v>
      </c>
      <c r="G1011" s="2">
        <f t="shared" si="123"/>
        <v>3.2482899999999999</v>
      </c>
      <c r="H1011" s="2">
        <f t="shared" si="119"/>
        <v>3.2145335000000017</v>
      </c>
      <c r="I1011" s="2">
        <f t="array" ref="I1011">SUMPRODUCT(B995:B1014, (ROW(B995:B1014)-ROW(B995)+1)) / (20*21/2)</f>
        <v>3.2799985714285715</v>
      </c>
      <c r="J1011" s="2">
        <f t="shared" si="122"/>
        <v>3.2381733859422965</v>
      </c>
      <c r="K1011" s="2">
        <f t="shared" ref="K1011:K1074" si="124">$K$4*B1011+(1-$K$4)*K1010</f>
        <v>3.2564723571367042</v>
      </c>
    </row>
    <row r="1012" spans="1:11" ht="13.5" x14ac:dyDescent="0.25">
      <c r="A1012" s="3">
        <f>TITRES_STAT!B1015</f>
        <v>43481</v>
      </c>
      <c r="B1012" s="17">
        <f>TITRES_STAT!D1015</f>
        <v>3.2490000000000001</v>
      </c>
      <c r="C1012" s="2">
        <f t="shared" si="117"/>
        <v>-6.8999999999999062E-3</v>
      </c>
      <c r="D1012" s="2">
        <f t="shared" si="118"/>
        <v>3.26004</v>
      </c>
      <c r="E1012" s="2">
        <f t="shared" si="120"/>
        <v>3.2565900000000001</v>
      </c>
      <c r="F1012" s="2">
        <f t="shared" si="121"/>
        <v>3.2224349999999999</v>
      </c>
      <c r="G1012" s="2">
        <f t="shared" si="123"/>
        <v>3.2458080000000002</v>
      </c>
      <c r="H1012" s="2">
        <f t="shared" si="119"/>
        <v>3.2180000000000013</v>
      </c>
      <c r="I1012" s="2">
        <f t="array" ref="I1012">SUMPRODUCT(B996:B1015, (ROW(B996:B1015)-ROW(B996)+1)) / (20*21/2)</f>
        <v>3.3200099999999999</v>
      </c>
      <c r="J1012" s="2">
        <f t="shared" si="122"/>
        <v>3.2392044920430303</v>
      </c>
      <c r="K1012" s="2">
        <f t="shared" si="124"/>
        <v>3.2561793235235004</v>
      </c>
    </row>
    <row r="1013" spans="1:11" ht="13.5" x14ac:dyDescent="0.25">
      <c r="A1013" s="3">
        <f>TITRES_STAT!B1016</f>
        <v>43482</v>
      </c>
      <c r="B1013" s="17">
        <f>TITRES_STAT!D1016</f>
        <v>3.3523999999999998</v>
      </c>
      <c r="C1013" s="2">
        <f t="shared" si="117"/>
        <v>0.10339999999999971</v>
      </c>
      <c r="D1013" s="2">
        <f t="shared" si="118"/>
        <v>3.2752000000000003</v>
      </c>
      <c r="E1013" s="2">
        <f t="shared" si="120"/>
        <v>3.2614100000000006</v>
      </c>
      <c r="F1013" s="2">
        <f t="shared" si="121"/>
        <v>3.2338149999999999</v>
      </c>
      <c r="G1013" s="2">
        <f t="shared" si="123"/>
        <v>3.2458079999999994</v>
      </c>
      <c r="H1013" s="2">
        <f t="shared" si="119"/>
        <v>3.2220165000000014</v>
      </c>
      <c r="I1013" s="2">
        <f t="array" ref="I1013">SUMPRODUCT(B997:B1016, (ROW(B997:B1016)-ROW(B997)+1)) / (20*21/2)</f>
        <v>3.3724323809523811</v>
      </c>
      <c r="J1013" s="2">
        <f t="shared" si="122"/>
        <v>3.2499850166103608</v>
      </c>
      <c r="K1013" s="2">
        <f t="shared" si="124"/>
        <v>3.2599526833853241</v>
      </c>
    </row>
    <row r="1014" spans="1:11" ht="13.5" x14ac:dyDescent="0.25">
      <c r="A1014" s="3">
        <f>TITRES_STAT!B1017</f>
        <v>43483</v>
      </c>
      <c r="B1014" s="17">
        <f>TITRES_STAT!D1017</f>
        <v>3.4628000000000001</v>
      </c>
      <c r="C1014" s="2">
        <f t="shared" si="117"/>
        <v>0.11040000000000028</v>
      </c>
      <c r="D1014" s="2">
        <f t="shared" si="118"/>
        <v>3.3124400000000001</v>
      </c>
      <c r="E1014" s="2">
        <f t="shared" si="120"/>
        <v>3.2841699999999996</v>
      </c>
      <c r="F1014" s="2">
        <f t="shared" si="121"/>
        <v>3.2496800000000001</v>
      </c>
      <c r="G1014" s="2">
        <f t="shared" si="123"/>
        <v>3.2476019999999992</v>
      </c>
      <c r="H1014" s="2">
        <f t="shared" si="119"/>
        <v>3.2265520000000008</v>
      </c>
      <c r="I1014" s="2">
        <f t="array" ref="I1014">SUMPRODUCT(B998:B1017, (ROW(B998:B1017)-ROW(B998)+1)) / (20*21/2)</f>
        <v>3.4302771428571424</v>
      </c>
      <c r="J1014" s="2">
        <f t="shared" si="122"/>
        <v>3.2702531102665171</v>
      </c>
      <c r="K1014" s="2">
        <f t="shared" si="124"/>
        <v>3.2679074801153116</v>
      </c>
    </row>
    <row r="1015" spans="1:11" ht="13.5" x14ac:dyDescent="0.25">
      <c r="A1015" s="3">
        <f>TITRES_STAT!B1018</f>
        <v>43486</v>
      </c>
      <c r="B1015" s="17">
        <f>TITRES_STAT!D1018</f>
        <v>3.6698</v>
      </c>
      <c r="C1015" s="2">
        <f t="shared" si="117"/>
        <v>0.20699999999999985</v>
      </c>
      <c r="D1015" s="2">
        <f t="shared" si="118"/>
        <v>3.3979799999999996</v>
      </c>
      <c r="E1015" s="2">
        <f t="shared" si="120"/>
        <v>3.3283200000000002</v>
      </c>
      <c r="F1015" s="2">
        <f t="shared" si="121"/>
        <v>3.2779650000000005</v>
      </c>
      <c r="G1015" s="2">
        <f t="shared" si="123"/>
        <v>3.2535360000000004</v>
      </c>
      <c r="H1015" s="2">
        <f t="shared" si="119"/>
        <v>3.2321880000000012</v>
      </c>
      <c r="I1015" s="2">
        <f t="array" ref="I1015">SUMPRODUCT(B999:B1018, (ROW(B999:B1018)-ROW(B999)+1)) / (20*21/2)</f>
        <v>3.4760314285714284</v>
      </c>
      <c r="J1015" s="2">
        <f t="shared" si="122"/>
        <v>3.3083051950030393</v>
      </c>
      <c r="K1015" s="2">
        <f t="shared" si="124"/>
        <v>3.2836679710911816</v>
      </c>
    </row>
    <row r="1016" spans="1:11" ht="13.5" x14ac:dyDescent="0.25">
      <c r="A1016" s="3">
        <f>TITRES_STAT!B1019</f>
        <v>43487</v>
      </c>
      <c r="B1016" s="17">
        <f>TITRES_STAT!D1019</f>
        <v>3.8283999999999998</v>
      </c>
      <c r="C1016" s="2">
        <f t="shared" si="117"/>
        <v>0.15859999999999985</v>
      </c>
      <c r="D1016" s="2">
        <f t="shared" si="118"/>
        <v>3.51248</v>
      </c>
      <c r="E1016" s="2">
        <f t="shared" si="120"/>
        <v>3.38626</v>
      </c>
      <c r="F1016" s="2">
        <f t="shared" si="121"/>
        <v>3.3107300000000004</v>
      </c>
      <c r="G1016" s="2">
        <f t="shared" si="123"/>
        <v>3.262642</v>
      </c>
      <c r="H1016" s="2">
        <f t="shared" si="119"/>
        <v>3.2385185000000019</v>
      </c>
      <c r="I1016" s="2">
        <f t="array" ref="I1016">SUMPRODUCT(B1000:B1019, (ROW(B1000:B1019)-ROW(B1000)+1)) / (20*21/2)</f>
        <v>3.5186652380952377</v>
      </c>
      <c r="J1016" s="2">
        <f t="shared" si="122"/>
        <v>3.3578380335741786</v>
      </c>
      <c r="K1016" s="2">
        <f t="shared" si="124"/>
        <v>3.3050300114405471</v>
      </c>
    </row>
    <row r="1017" spans="1:11" ht="13.5" x14ac:dyDescent="0.25">
      <c r="A1017" s="3">
        <f>TITRES_STAT!B1020</f>
        <v>43488</v>
      </c>
      <c r="B1017" s="17">
        <f>TITRES_STAT!D1020</f>
        <v>3.9180999999999999</v>
      </c>
      <c r="C1017" s="2">
        <f t="shared" si="117"/>
        <v>8.9700000000000113E-2</v>
      </c>
      <c r="D1017" s="2">
        <f t="shared" si="118"/>
        <v>3.6463000000000001</v>
      </c>
      <c r="E1017" s="2">
        <f t="shared" si="120"/>
        <v>3.4531700000000001</v>
      </c>
      <c r="F1017" s="2">
        <f t="shared" si="121"/>
        <v>3.3479800000000006</v>
      </c>
      <c r="G1017" s="2">
        <f t="shared" si="123"/>
        <v>3.2734040000000006</v>
      </c>
      <c r="H1017" s="2">
        <f t="shared" si="119"/>
        <v>3.2452645000000007</v>
      </c>
      <c r="I1017" s="2">
        <f t="array" ref="I1017">SUMPRODUCT(B1001:B1020, (ROW(B1001:B1020)-ROW(B1001)+1)) / (20*21/2)</f>
        <v>3.5588357142857139</v>
      </c>
      <c r="J1017" s="2">
        <f t="shared" si="122"/>
        <v>3.4111963160909236</v>
      </c>
      <c r="K1017" s="2">
        <f t="shared" si="124"/>
        <v>3.3290719717762123</v>
      </c>
    </row>
    <row r="1018" spans="1:11" ht="13.5" x14ac:dyDescent="0.25">
      <c r="A1018" s="3">
        <f>TITRES_STAT!B1021</f>
        <v>43489</v>
      </c>
      <c r="B1018" s="17">
        <f>TITRES_STAT!D1021</f>
        <v>3.8283999999999998</v>
      </c>
      <c r="C1018" s="2">
        <f t="shared" si="117"/>
        <v>-8.9700000000000113E-2</v>
      </c>
      <c r="D1018" s="2">
        <f t="shared" si="118"/>
        <v>3.7414999999999998</v>
      </c>
      <c r="E1018" s="2">
        <f t="shared" si="120"/>
        <v>3.5083500000000001</v>
      </c>
      <c r="F1018" s="2">
        <f t="shared" si="121"/>
        <v>3.3807450000000001</v>
      </c>
      <c r="G1018" s="2">
        <f t="shared" si="123"/>
        <v>3.2825099999999998</v>
      </c>
      <c r="H1018" s="2">
        <f t="shared" si="119"/>
        <v>3.2515620000000007</v>
      </c>
      <c r="I1018" s="2">
        <f t="array" ref="I1018">SUMPRODUCT(B1002:B1021, (ROW(B1002:B1021)-ROW(B1002)+1)) / (20*21/2)</f>
        <v>3.5922057142857149</v>
      </c>
      <c r="J1018" s="2">
        <f t="shared" si="122"/>
        <v>3.4509300002727405</v>
      </c>
      <c r="K1018" s="2">
        <f t="shared" si="124"/>
        <v>3.3486534630791058</v>
      </c>
    </row>
    <row r="1019" spans="1:11" ht="13.5" x14ac:dyDescent="0.25">
      <c r="A1019" s="3">
        <f>TITRES_STAT!B1022</f>
        <v>43490</v>
      </c>
      <c r="B1019" s="17">
        <f>TITRES_STAT!D1022</f>
        <v>3.8283999999999998</v>
      </c>
      <c r="C1019" s="2">
        <f t="shared" si="117"/>
        <v>0</v>
      </c>
      <c r="D1019" s="2">
        <f t="shared" si="118"/>
        <v>3.8146200000000001</v>
      </c>
      <c r="E1019" s="2">
        <f t="shared" si="120"/>
        <v>3.5635299999999992</v>
      </c>
      <c r="F1019" s="2">
        <f t="shared" si="121"/>
        <v>3.4135100000000009</v>
      </c>
      <c r="G1019" s="2">
        <f t="shared" si="123"/>
        <v>3.2916159999999994</v>
      </c>
      <c r="H1019" s="2">
        <f t="shared" si="119"/>
        <v>3.2577935000000013</v>
      </c>
      <c r="I1019" s="2">
        <f t="array" ref="I1019">SUMPRODUCT(B1003:B1022, (ROW(B1003:B1022)-ROW(B1003)+1)) / (20*21/2)</f>
        <v>3.6166066666666667</v>
      </c>
      <c r="J1019" s="2">
        <f t="shared" si="122"/>
        <v>3.4868795240562891</v>
      </c>
      <c r="K1019" s="2">
        <f t="shared" si="124"/>
        <v>3.3674670527622781</v>
      </c>
    </row>
    <row r="1020" spans="1:11" ht="13.5" x14ac:dyDescent="0.25">
      <c r="A1020" s="3">
        <f>TITRES_STAT!B1023</f>
        <v>43493</v>
      </c>
      <c r="B1020" s="17">
        <f>TITRES_STAT!D1023</f>
        <v>3.8353000000000002</v>
      </c>
      <c r="C1020" s="2">
        <f t="shared" si="117"/>
        <v>6.9000000000003503E-3</v>
      </c>
      <c r="D1020" s="2">
        <f t="shared" si="118"/>
        <v>3.8477199999999998</v>
      </c>
      <c r="E1020" s="2">
        <f t="shared" si="120"/>
        <v>3.6228499999999997</v>
      </c>
      <c r="F1020" s="2">
        <f t="shared" si="121"/>
        <v>3.4435150000000005</v>
      </c>
      <c r="G1020" s="2">
        <f t="shared" si="123"/>
        <v>3.3011359999999996</v>
      </c>
      <c r="H1020" s="2">
        <f t="shared" si="119"/>
        <v>3.2641255000000013</v>
      </c>
      <c r="I1020" s="2">
        <f t="array" ref="I1020">SUMPRODUCT(B1004:B1023, (ROW(B1004:B1023)-ROW(B1004)+1)) / (20*21/2)</f>
        <v>3.632376666666667</v>
      </c>
      <c r="J1020" s="2">
        <f t="shared" si="122"/>
        <v>3.5200624265271188</v>
      </c>
      <c r="K1020" s="2">
        <f t="shared" si="124"/>
        <v>3.3858134428500319</v>
      </c>
    </row>
    <row r="1021" spans="1:11" ht="13.5" x14ac:dyDescent="0.25">
      <c r="A1021" s="3">
        <f>TITRES_STAT!B1024</f>
        <v>43494</v>
      </c>
      <c r="B1021" s="17">
        <f>TITRES_STAT!D1024</f>
        <v>3.7938999999999998</v>
      </c>
      <c r="C1021" s="2">
        <f t="shared" si="117"/>
        <v>-4.1400000000000325E-2</v>
      </c>
      <c r="D1021" s="2">
        <f t="shared" si="118"/>
        <v>3.8408199999999999</v>
      </c>
      <c r="E1021" s="2">
        <f t="shared" si="120"/>
        <v>3.67665</v>
      </c>
      <c r="F1021" s="2">
        <f t="shared" si="121"/>
        <v>3.4686900000000001</v>
      </c>
      <c r="G1021" s="2">
        <f t="shared" si="123"/>
        <v>3.3099660000000002</v>
      </c>
      <c r="H1021" s="2">
        <f t="shared" si="119"/>
        <v>3.2701845000000018</v>
      </c>
      <c r="I1021" s="2">
        <f t="array" ref="I1021">SUMPRODUCT(B1005:B1024, (ROW(B1005:B1024)-ROW(B1005)+1)) / (20*21/2)</f>
        <v>3.6451571428571428</v>
      </c>
      <c r="J1021" s="2">
        <f t="shared" si="122"/>
        <v>3.5461421954292978</v>
      </c>
      <c r="K1021" s="2">
        <f t="shared" si="124"/>
        <v>3.4018168372480702</v>
      </c>
    </row>
    <row r="1022" spans="1:11" ht="13.5" x14ac:dyDescent="0.25">
      <c r="A1022" s="3">
        <f>TITRES_STAT!B1025</f>
        <v>43495</v>
      </c>
      <c r="B1022" s="17">
        <f>TITRES_STAT!D1025</f>
        <v>3.7248999999999999</v>
      </c>
      <c r="C1022" s="2">
        <f t="shared" si="117"/>
        <v>-6.899999999999995E-2</v>
      </c>
      <c r="D1022" s="2">
        <f t="shared" si="118"/>
        <v>3.8021799999999999</v>
      </c>
      <c r="E1022" s="2">
        <f t="shared" si="120"/>
        <v>3.7242399999999996</v>
      </c>
      <c r="F1022" s="2">
        <f t="shared" si="121"/>
        <v>3.4904150000000009</v>
      </c>
      <c r="G1022" s="2">
        <f t="shared" si="123"/>
        <v>3.3187939999999991</v>
      </c>
      <c r="H1022" s="2">
        <f t="shared" si="119"/>
        <v>3.2759645000000011</v>
      </c>
      <c r="I1022" s="2">
        <f t="array" ref="I1022">SUMPRODUCT(B1006:B1025, (ROW(B1006:B1025)-ROW(B1006)+1)) / (20*21/2)</f>
        <v>3.650085238095238</v>
      </c>
      <c r="J1022" s="2">
        <f t="shared" si="122"/>
        <v>3.5631667482455551</v>
      </c>
      <c r="K1022" s="2">
        <f t="shared" si="124"/>
        <v>3.4144867651991264</v>
      </c>
    </row>
    <row r="1023" spans="1:11" ht="13.5" x14ac:dyDescent="0.25">
      <c r="A1023" s="3">
        <f>TITRES_STAT!B1026</f>
        <v>43496</v>
      </c>
      <c r="B1023" s="17">
        <f>TITRES_STAT!D1026</f>
        <v>3.6560000000000001</v>
      </c>
      <c r="C1023" s="2">
        <f t="shared" si="117"/>
        <v>-6.8899999999999739E-2</v>
      </c>
      <c r="D1023" s="2">
        <f t="shared" si="118"/>
        <v>3.7677</v>
      </c>
      <c r="E1023" s="2">
        <f t="shared" si="120"/>
        <v>3.7545999999999999</v>
      </c>
      <c r="F1023" s="2">
        <f t="shared" si="121"/>
        <v>3.5080050000000016</v>
      </c>
      <c r="G1023" s="2">
        <f t="shared" si="123"/>
        <v>3.3270719999999994</v>
      </c>
      <c r="H1023" s="2">
        <f t="shared" si="119"/>
        <v>3.2816635000000018</v>
      </c>
      <c r="I1023" s="2">
        <f t="array" ref="I1023">SUMPRODUCT(B1007:B1026, (ROW(B1007:B1026)-ROW(B1007)+1)) / (20*21/2)</f>
        <v>3.6507095238095242</v>
      </c>
      <c r="J1023" s="2">
        <f t="shared" si="122"/>
        <v>3.5720080103174072</v>
      </c>
      <c r="K1023" s="2">
        <f t="shared" si="124"/>
        <v>3.4239578724462194</v>
      </c>
    </row>
    <row r="1024" spans="1:11" ht="13.5" x14ac:dyDescent="0.25">
      <c r="A1024" s="3">
        <f>TITRES_STAT!B1027</f>
        <v>43497</v>
      </c>
      <c r="B1024" s="17">
        <f>TITRES_STAT!D1027</f>
        <v>3.6421999999999999</v>
      </c>
      <c r="C1024" s="2">
        <f t="shared" si="117"/>
        <v>-1.3800000000000257E-2</v>
      </c>
      <c r="D1024" s="2">
        <f t="shared" si="118"/>
        <v>3.7304599999999999</v>
      </c>
      <c r="E1024" s="2">
        <f t="shared" si="120"/>
        <v>3.7725400000000002</v>
      </c>
      <c r="F1024" s="2">
        <f t="shared" si="121"/>
        <v>3.5283550000000004</v>
      </c>
      <c r="G1024" s="2">
        <f t="shared" si="123"/>
        <v>3.3359020000000004</v>
      </c>
      <c r="H1024" s="2">
        <f t="shared" si="119"/>
        <v>3.2870630000000007</v>
      </c>
      <c r="I1024" s="2">
        <f t="array" ref="I1024">SUMPRODUCT(B1008:B1027, (ROW(B1008:B1027)-ROW(B1008)+1)) / (20*21/2)</f>
        <v>3.6531742857142859</v>
      </c>
      <c r="J1024" s="2">
        <f t="shared" si="122"/>
        <v>3.5786929617157495</v>
      </c>
      <c r="K1024" s="2">
        <f t="shared" si="124"/>
        <v>3.4325163872522504</v>
      </c>
    </row>
    <row r="1025" spans="1:11" ht="13.5" x14ac:dyDescent="0.25">
      <c r="A1025" s="3">
        <f>TITRES_STAT!B1028</f>
        <v>43500</v>
      </c>
      <c r="B1025" s="17">
        <f>TITRES_STAT!D1028</f>
        <v>3.5800999999999998</v>
      </c>
      <c r="C1025" s="2">
        <f t="shared" si="117"/>
        <v>-6.2100000000000044E-2</v>
      </c>
      <c r="D1025" s="2">
        <f t="shared" si="118"/>
        <v>3.6794200000000004</v>
      </c>
      <c r="E1025" s="2">
        <f t="shared" si="120"/>
        <v>3.7635700000000001</v>
      </c>
      <c r="F1025" s="2">
        <f t="shared" si="121"/>
        <v>3.5459450000000006</v>
      </c>
      <c r="G1025" s="2">
        <f t="shared" si="123"/>
        <v>3.3440419999999995</v>
      </c>
      <c r="H1025" s="2">
        <f t="shared" si="119"/>
        <v>3.2921520000000002</v>
      </c>
      <c r="I1025" s="2">
        <f t="array" ref="I1025">SUMPRODUCT(B1009:B1028, (ROW(B1009:B1028)-ROW(B1009)+1)) / (20*21/2)</f>
        <v>3.6507438095238101</v>
      </c>
      <c r="J1025" s="2">
        <f t="shared" si="122"/>
        <v>3.5788269653618685</v>
      </c>
      <c r="K1025" s="2">
        <f t="shared" si="124"/>
        <v>3.4383039799090249</v>
      </c>
    </row>
    <row r="1026" spans="1:11" ht="13.5" x14ac:dyDescent="0.25">
      <c r="A1026" s="3">
        <f>TITRES_STAT!B1029</f>
        <v>43501</v>
      </c>
      <c r="B1026" s="17">
        <f>TITRES_STAT!D1029</f>
        <v>3.5525000000000002</v>
      </c>
      <c r="C1026" s="2">
        <f t="shared" si="117"/>
        <v>-2.7599999999999625E-2</v>
      </c>
      <c r="D1026" s="2">
        <f t="shared" si="118"/>
        <v>3.6311399999999998</v>
      </c>
      <c r="E1026" s="2">
        <f t="shared" si="120"/>
        <v>3.7359800000000001</v>
      </c>
      <c r="F1026" s="2">
        <f t="shared" si="121"/>
        <v>3.5611199999999998</v>
      </c>
      <c r="G1026" s="2">
        <f t="shared" si="123"/>
        <v>3.3495599999999994</v>
      </c>
      <c r="H1026" s="2">
        <f t="shared" si="119"/>
        <v>3.2970700000000015</v>
      </c>
      <c r="I1026" s="2">
        <f t="array" ref="I1026">SUMPRODUCT(B1010:B1029, (ROW(B1010:B1029)-ROW(B1010)+1)) / (20*21/2)</f>
        <v>3.6450280952380947</v>
      </c>
      <c r="J1026" s="2">
        <f t="shared" si="122"/>
        <v>3.5763196353274047</v>
      </c>
      <c r="K1026" s="2">
        <f t="shared" si="124"/>
        <v>3.4427822552067102</v>
      </c>
    </row>
    <row r="1027" spans="1:11" ht="13.5" x14ac:dyDescent="0.25">
      <c r="A1027" s="3">
        <f>TITRES_STAT!B1030</f>
        <v>43502</v>
      </c>
      <c r="B1027" s="17">
        <f>TITRES_STAT!D1030</f>
        <v>3.5870000000000002</v>
      </c>
      <c r="C1027" s="2">
        <f t="shared" si="117"/>
        <v>3.4499999999999975E-2</v>
      </c>
      <c r="D1027" s="2">
        <f t="shared" si="118"/>
        <v>3.6035600000000003</v>
      </c>
      <c r="E1027" s="2">
        <f t="shared" si="120"/>
        <v>3.7028699999999999</v>
      </c>
      <c r="F1027" s="2">
        <f t="shared" si="121"/>
        <v>3.57802</v>
      </c>
      <c r="G1027" s="2">
        <f t="shared" si="123"/>
        <v>3.3559059999999992</v>
      </c>
      <c r="H1027" s="2">
        <f t="shared" si="119"/>
        <v>3.3021605000000007</v>
      </c>
      <c r="I1027" s="2">
        <f t="array" ref="I1027">SUMPRODUCT(B1011:B1030, (ROW(B1011:B1030)-ROW(B1011)+1)) / (20*21/2)</f>
        <v>3.6400685714285719</v>
      </c>
      <c r="J1027" s="2">
        <f t="shared" si="122"/>
        <v>3.5773368129152709</v>
      </c>
      <c r="K1027" s="2">
        <f t="shared" si="124"/>
        <v>3.4484378530417414</v>
      </c>
    </row>
    <row r="1028" spans="1:11" ht="13.5" x14ac:dyDescent="0.25">
      <c r="A1028" s="3">
        <f>TITRES_STAT!B1031</f>
        <v>43503</v>
      </c>
      <c r="B1028" s="17">
        <f>TITRES_STAT!D1031</f>
        <v>3.5525000000000002</v>
      </c>
      <c r="C1028" s="2">
        <f t="shared" ref="C1028:C1091" si="125">B1028-B1027</f>
        <v>-3.4499999999999975E-2</v>
      </c>
      <c r="D1028" s="2">
        <f t="shared" si="118"/>
        <v>3.5828599999999993</v>
      </c>
      <c r="E1028" s="2">
        <f t="shared" si="120"/>
        <v>3.6752800000000008</v>
      </c>
      <c r="F1028" s="2">
        <f t="shared" si="121"/>
        <v>3.5918150000000004</v>
      </c>
      <c r="G1028" s="2">
        <f t="shared" si="123"/>
        <v>3.3615619999999997</v>
      </c>
      <c r="H1028" s="2">
        <f t="shared" si="119"/>
        <v>3.3071115000000004</v>
      </c>
      <c r="I1028" s="2">
        <f t="array" ref="I1028">SUMPRODUCT(B1012:B1031, (ROW(B1012:B1031)-ROW(B1012)+1)) / (20*21/2)</f>
        <v>3.636916666666667</v>
      </c>
      <c r="J1028" s="2">
        <f t="shared" si="122"/>
        <v>3.5749714021614358</v>
      </c>
      <c r="K1028" s="2">
        <f t="shared" si="124"/>
        <v>3.4525187215499082</v>
      </c>
    </row>
    <row r="1029" spans="1:11" ht="13.5" x14ac:dyDescent="0.25">
      <c r="A1029" s="3">
        <f>TITRES_STAT!B1032</f>
        <v>43504</v>
      </c>
      <c r="B1029" s="17">
        <f>TITRES_STAT!D1032</f>
        <v>3.5318000000000001</v>
      </c>
      <c r="C1029" s="2">
        <f t="shared" si="125"/>
        <v>-2.0700000000000163E-2</v>
      </c>
      <c r="D1029" s="2">
        <f t="shared" si="118"/>
        <v>3.5607799999999998</v>
      </c>
      <c r="E1029" s="2">
        <f t="shared" si="120"/>
        <v>3.6456199999999996</v>
      </c>
      <c r="F1029" s="2">
        <f t="shared" si="121"/>
        <v>3.6045749999999996</v>
      </c>
      <c r="G1029" s="2">
        <f t="shared" si="123"/>
        <v>3.3684599999999993</v>
      </c>
      <c r="H1029" s="2">
        <f t="shared" si="119"/>
        <v>3.3118270000000001</v>
      </c>
      <c r="I1029" s="2">
        <f t="array" ref="I1029">SUMPRODUCT(B1013:B1032, (ROW(B1013:B1032)-ROW(B1013)+1)) / (20*21/2)</f>
        <v>3.6289023809523813</v>
      </c>
      <c r="J1029" s="2">
        <f t="shared" si="122"/>
        <v>3.5708598400508227</v>
      </c>
      <c r="K1029" s="2">
        <f t="shared" si="124"/>
        <v>3.4556277912930491</v>
      </c>
    </row>
    <row r="1030" spans="1:11" ht="13.5" x14ac:dyDescent="0.25">
      <c r="A1030" s="3">
        <f>TITRES_STAT!B1033</f>
        <v>43507</v>
      </c>
      <c r="B1030" s="17">
        <f>TITRES_STAT!D1033</f>
        <v>3.5525000000000002</v>
      </c>
      <c r="C1030" s="2">
        <f t="shared" si="125"/>
        <v>2.0700000000000163E-2</v>
      </c>
      <c r="D1030" s="2">
        <f t="shared" ref="D1030:D1093" si="126">AVERAGE(B1026:B1030)</f>
        <v>3.5552599999999996</v>
      </c>
      <c r="E1030" s="2">
        <f t="shared" si="120"/>
        <v>3.61734</v>
      </c>
      <c r="F1030" s="2">
        <f t="shared" si="121"/>
        <v>3.6200950000000001</v>
      </c>
      <c r="G1030" s="2">
        <f t="shared" si="123"/>
        <v>3.3746679999999998</v>
      </c>
      <c r="H1030" s="2">
        <f t="shared" si="119"/>
        <v>3.3166789999999997</v>
      </c>
      <c r="I1030" s="2">
        <f t="array" ref="I1030">SUMPRODUCT(B1014:B1033, (ROW(B1014:B1033)-ROW(B1014)+1)) / (20*21/2)</f>
        <v>3.6286428571428577</v>
      </c>
      <c r="J1030" s="2">
        <f t="shared" si="122"/>
        <v>3.5691112838555061</v>
      </c>
      <c r="K1030" s="2">
        <f t="shared" si="124"/>
        <v>3.4594267014384195</v>
      </c>
    </row>
    <row r="1031" spans="1:11" ht="13.5" x14ac:dyDescent="0.25">
      <c r="A1031" s="3">
        <f>TITRES_STAT!B1034</f>
        <v>43508</v>
      </c>
      <c r="B1031" s="17">
        <f>TITRES_STAT!D1034</f>
        <v>3.5870000000000002</v>
      </c>
      <c r="C1031" s="2">
        <f t="shared" si="125"/>
        <v>3.4499999999999975E-2</v>
      </c>
      <c r="D1031" s="2">
        <f t="shared" si="126"/>
        <v>3.56216</v>
      </c>
      <c r="E1031" s="2">
        <f t="shared" si="120"/>
        <v>3.5966500000000003</v>
      </c>
      <c r="F1031" s="2">
        <f t="shared" si="121"/>
        <v>3.6366500000000004</v>
      </c>
      <c r="G1031" s="2">
        <f t="shared" si="123"/>
        <v>3.3815659999999998</v>
      </c>
      <c r="H1031" s="2">
        <f t="shared" si="119"/>
        <v>3.3213084999999993</v>
      </c>
      <c r="I1031" s="2">
        <f t="array" ref="I1031">SUMPRODUCT(B1015:B1034, (ROW(B1015:B1034)-ROW(B1015)+1)) / (20*21/2)</f>
        <v>3.6407609523809534</v>
      </c>
      <c r="J1031" s="2">
        <f t="shared" si="122"/>
        <v>3.5708149711073625</v>
      </c>
      <c r="K1031" s="2">
        <f t="shared" si="124"/>
        <v>3.4644295758918151</v>
      </c>
    </row>
    <row r="1032" spans="1:11" ht="13.5" x14ac:dyDescent="0.25">
      <c r="A1032" s="3">
        <f>TITRES_STAT!B1035</f>
        <v>43509</v>
      </c>
      <c r="B1032" s="17">
        <f>TITRES_STAT!D1035</f>
        <v>3.5525000000000002</v>
      </c>
      <c r="C1032" s="2">
        <f t="shared" si="125"/>
        <v>-3.4499999999999975E-2</v>
      </c>
      <c r="D1032" s="2">
        <f t="shared" si="126"/>
        <v>3.5552599999999996</v>
      </c>
      <c r="E1032" s="2">
        <f t="shared" si="120"/>
        <v>3.5794100000000006</v>
      </c>
      <c r="F1032" s="2">
        <f t="shared" si="121"/>
        <v>3.6518250000000001</v>
      </c>
      <c r="G1032" s="2">
        <f t="shared" si="123"/>
        <v>3.388188</v>
      </c>
      <c r="H1032" s="2">
        <f t="shared" si="119"/>
        <v>3.3255680000000001</v>
      </c>
      <c r="I1032" s="2">
        <f t="array" ref="I1032">SUMPRODUCT(B1016:B1035, (ROW(B1016:B1035)-ROW(B1016)+1)) / (20*21/2)</f>
        <v>3.6414452380952387</v>
      </c>
      <c r="J1032" s="2">
        <f t="shared" si="122"/>
        <v>3.5690706881447567</v>
      </c>
      <c r="K1032" s="2">
        <f t="shared" si="124"/>
        <v>3.4678833180137048</v>
      </c>
    </row>
    <row r="1033" spans="1:11" ht="13.5" x14ac:dyDescent="0.25">
      <c r="A1033" s="3">
        <f>TITRES_STAT!B1036</f>
        <v>43510</v>
      </c>
      <c r="B1033" s="17">
        <f>TITRES_STAT!D1036</f>
        <v>3.6490999999999998</v>
      </c>
      <c r="C1033" s="2">
        <f t="shared" si="125"/>
        <v>9.6599999999999575E-2</v>
      </c>
      <c r="D1033" s="2">
        <f t="shared" si="126"/>
        <v>3.5745800000000001</v>
      </c>
      <c r="E1033" s="2">
        <f t="shared" si="120"/>
        <v>3.5787199999999992</v>
      </c>
      <c r="F1033" s="2">
        <f t="shared" si="121"/>
        <v>3.6666600000000003</v>
      </c>
      <c r="G1033" s="2">
        <f t="shared" si="123"/>
        <v>3.3977080000000002</v>
      </c>
      <c r="H1033" s="2">
        <f t="shared" si="119"/>
        <v>3.3303104999999995</v>
      </c>
      <c r="I1033" s="2">
        <f t="array" ref="I1033">SUMPRODUCT(B1017:B1036, (ROW(B1017:B1036)-ROW(B1017)+1)) / (20*21/2)</f>
        <v>3.6486028571428579</v>
      </c>
      <c r="J1033" s="2">
        <f t="shared" si="122"/>
        <v>3.5766925273690657</v>
      </c>
      <c r="K1033" s="2">
        <f t="shared" si="124"/>
        <v>3.4749898545621867</v>
      </c>
    </row>
    <row r="1034" spans="1:11" ht="13.5" x14ac:dyDescent="0.25">
      <c r="A1034" s="3">
        <f>TITRES_STAT!B1037</f>
        <v>43511</v>
      </c>
      <c r="B1034" s="17">
        <f>TITRES_STAT!D1037</f>
        <v>3.7938999999999998</v>
      </c>
      <c r="C1034" s="2">
        <f t="shared" si="125"/>
        <v>0.14480000000000004</v>
      </c>
      <c r="D1034" s="2">
        <f t="shared" si="126"/>
        <v>3.6270000000000002</v>
      </c>
      <c r="E1034" s="2">
        <f t="shared" si="120"/>
        <v>3.5938899999999996</v>
      </c>
      <c r="F1034" s="2">
        <f t="shared" si="121"/>
        <v>3.6832150000000006</v>
      </c>
      <c r="G1034" s="2">
        <f t="shared" si="123"/>
        <v>3.408744</v>
      </c>
      <c r="H1034" s="2">
        <f t="shared" ref="H1034:H1097" si="127">AVERAGE(B835:B1034)</f>
        <v>3.3358424999999996</v>
      </c>
      <c r="I1034" s="2">
        <f t="array" ref="I1034">SUMPRODUCT(B1018:B1037, (ROW(B1018:B1037)-ROW(B1018)+1)) / (20*21/2)</f>
        <v>3.6646319047619045</v>
      </c>
      <c r="J1034" s="2">
        <f t="shared" si="122"/>
        <v>3.5973789533339167</v>
      </c>
      <c r="K1034" s="2">
        <f t="shared" si="124"/>
        <v>3.4874961347754345</v>
      </c>
    </row>
    <row r="1035" spans="1:11" ht="13.5" x14ac:dyDescent="0.25">
      <c r="A1035" s="3">
        <f>TITRES_STAT!B1038</f>
        <v>43514</v>
      </c>
      <c r="B1035" s="17">
        <f>TITRES_STAT!D1038</f>
        <v>3.6903999999999999</v>
      </c>
      <c r="C1035" s="2">
        <f t="shared" si="125"/>
        <v>-0.10349999999999993</v>
      </c>
      <c r="D1035" s="2">
        <f t="shared" si="126"/>
        <v>3.6545800000000002</v>
      </c>
      <c r="E1035" s="2">
        <f t="shared" si="120"/>
        <v>3.604919999999999</v>
      </c>
      <c r="F1035" s="2">
        <f t="shared" si="121"/>
        <v>3.6842449999999998</v>
      </c>
      <c r="G1035" s="2">
        <f t="shared" si="123"/>
        <v>3.41771</v>
      </c>
      <c r="H1035" s="2">
        <f t="shared" si="127"/>
        <v>3.3411204999999988</v>
      </c>
      <c r="I1035" s="2">
        <f t="array" ref="I1035">SUMPRODUCT(B1019:B1038, (ROW(B1019:B1038)-ROW(B1019)+1)) / (20*21/2)</f>
        <v>3.6704752380952388</v>
      </c>
      <c r="J1035" s="2">
        <f t="shared" si="122"/>
        <v>3.6062381006354483</v>
      </c>
      <c r="K1035" s="2">
        <f t="shared" si="124"/>
        <v>3.4954531490979668</v>
      </c>
    </row>
    <row r="1036" spans="1:11" ht="13.5" x14ac:dyDescent="0.25">
      <c r="A1036" s="3">
        <f>TITRES_STAT!B1039</f>
        <v>43515</v>
      </c>
      <c r="B1036" s="17">
        <f>TITRES_STAT!D1039</f>
        <v>3.7593999999999999</v>
      </c>
      <c r="C1036" s="2">
        <f t="shared" si="125"/>
        <v>6.899999999999995E-2</v>
      </c>
      <c r="D1036" s="2">
        <f t="shared" si="126"/>
        <v>3.68906</v>
      </c>
      <c r="E1036" s="2">
        <f t="shared" ref="E1036:E1099" si="128">AVERAGE(B1027:B1036)</f>
        <v>3.6256100000000004</v>
      </c>
      <c r="F1036" s="2">
        <f t="shared" si="121"/>
        <v>3.6807949999999998</v>
      </c>
      <c r="G1036" s="2">
        <f t="shared" si="123"/>
        <v>3.4280560000000002</v>
      </c>
      <c r="H1036" s="2">
        <f t="shared" si="127"/>
        <v>3.3466119999999995</v>
      </c>
      <c r="I1036" s="2">
        <f t="array" ref="I1036">SUMPRODUCT(B1020:B1039, (ROW(B1020:B1039)-ROW(B1020)+1)) / (20*21/2)</f>
        <v>3.6787171428571432</v>
      </c>
      <c r="J1036" s="2">
        <f t="shared" si="122"/>
        <v>3.6208249481939769</v>
      </c>
      <c r="K1036" s="2">
        <f t="shared" si="124"/>
        <v>3.5058040059960858</v>
      </c>
    </row>
    <row r="1037" spans="1:11" ht="13.5" x14ac:dyDescent="0.25">
      <c r="A1037" s="3">
        <f>TITRES_STAT!B1040</f>
        <v>43516</v>
      </c>
      <c r="B1037" s="17">
        <f>TITRES_STAT!D1040</f>
        <v>3.8491</v>
      </c>
      <c r="C1037" s="2">
        <f t="shared" si="125"/>
        <v>8.9700000000000113E-2</v>
      </c>
      <c r="D1037" s="2">
        <f t="shared" si="126"/>
        <v>3.74838</v>
      </c>
      <c r="E1037" s="2">
        <f t="shared" si="128"/>
        <v>3.6518199999999998</v>
      </c>
      <c r="F1037" s="2">
        <f t="shared" si="121"/>
        <v>3.6773449999999999</v>
      </c>
      <c r="G1037" s="2">
        <f t="shared" si="123"/>
        <v>3.4408860000000003</v>
      </c>
      <c r="H1037" s="2">
        <f t="shared" si="127"/>
        <v>3.3525189999999991</v>
      </c>
      <c r="I1037" s="2">
        <f t="array" ref="I1037">SUMPRODUCT(B1021:B1040, (ROW(B1021:B1040)-ROW(B1021)+1)) / (20*21/2)</f>
        <v>3.6872876190476194</v>
      </c>
      <c r="J1037" s="2">
        <f t="shared" si="122"/>
        <v>3.6425654293183598</v>
      </c>
      <c r="K1037" s="2">
        <f t="shared" si="124"/>
        <v>3.5192665939962393</v>
      </c>
    </row>
    <row r="1038" spans="1:11" ht="13.5" x14ac:dyDescent="0.25">
      <c r="A1038" s="3">
        <f>TITRES_STAT!B1041</f>
        <v>43517</v>
      </c>
      <c r="B1038" s="17">
        <f>TITRES_STAT!D1041</f>
        <v>3.7387000000000001</v>
      </c>
      <c r="C1038" s="2">
        <f t="shared" si="125"/>
        <v>-0.11039999999999983</v>
      </c>
      <c r="D1038" s="2">
        <f t="shared" si="126"/>
        <v>3.7662999999999998</v>
      </c>
      <c r="E1038" s="2">
        <f t="shared" si="128"/>
        <v>3.6704400000000001</v>
      </c>
      <c r="F1038" s="2">
        <f t="shared" si="121"/>
        <v>3.67286</v>
      </c>
      <c r="G1038" s="2">
        <f t="shared" si="123"/>
        <v>3.4521980000000001</v>
      </c>
      <c r="H1038" s="2">
        <f t="shared" si="127"/>
        <v>3.3577749999999993</v>
      </c>
      <c r="I1038" s="2">
        <f t="array" ref="I1038">SUMPRODUCT(B1022:B1041, (ROW(B1022:B1041)-ROW(B1022)+1)) / (20*21/2)</f>
        <v>3.6935909523809523</v>
      </c>
      <c r="J1038" s="2">
        <f t="shared" si="122"/>
        <v>3.651721102716611</v>
      </c>
      <c r="K1038" s="2">
        <f t="shared" si="124"/>
        <v>3.5278718256042301</v>
      </c>
    </row>
    <row r="1039" spans="1:11" ht="13.5" x14ac:dyDescent="0.25">
      <c r="A1039" s="3">
        <f>TITRES_STAT!B1042</f>
        <v>43518</v>
      </c>
      <c r="B1039" s="17">
        <f>TITRES_STAT!D1042</f>
        <v>3.7593999999999999</v>
      </c>
      <c r="C1039" s="2">
        <f t="shared" si="125"/>
        <v>2.0699999999999719E-2</v>
      </c>
      <c r="D1039" s="2">
        <f t="shared" si="126"/>
        <v>3.7594000000000003</v>
      </c>
      <c r="E1039" s="2">
        <f t="shared" si="128"/>
        <v>3.6932</v>
      </c>
      <c r="F1039" s="2">
        <f t="shared" si="121"/>
        <v>3.6694099999999992</v>
      </c>
      <c r="G1039" s="2">
        <f t="shared" si="123"/>
        <v>3.4641999999999999</v>
      </c>
      <c r="H1039" s="2">
        <f t="shared" si="127"/>
        <v>3.3634639999999991</v>
      </c>
      <c r="I1039" s="2">
        <f t="array" ref="I1039">SUMPRODUCT(B1023:B1042, (ROW(B1023:B1042)-ROW(B1023)+1)) / (20*21/2)</f>
        <v>3.6982185714285714</v>
      </c>
      <c r="J1039" s="2">
        <f t="shared" si="122"/>
        <v>3.6619762357912196</v>
      </c>
      <c r="K1039" s="2">
        <f t="shared" si="124"/>
        <v>3.5369513618550448</v>
      </c>
    </row>
    <row r="1040" spans="1:11" ht="13.5" x14ac:dyDescent="0.25">
      <c r="A1040" s="3">
        <f>TITRES_STAT!B1043</f>
        <v>43521</v>
      </c>
      <c r="B1040" s="17">
        <f>TITRES_STAT!D1043</f>
        <v>3.7593999999999999</v>
      </c>
      <c r="C1040" s="2">
        <f t="shared" si="125"/>
        <v>0</v>
      </c>
      <c r="D1040" s="2">
        <f t="shared" si="126"/>
        <v>3.7732000000000001</v>
      </c>
      <c r="E1040" s="2">
        <f t="shared" si="128"/>
        <v>3.7138900000000001</v>
      </c>
      <c r="F1040" s="2">
        <f t="shared" si="121"/>
        <v>3.6656149999999998</v>
      </c>
      <c r="G1040" s="2">
        <f t="shared" si="123"/>
        <v>3.47634</v>
      </c>
      <c r="H1040" s="2">
        <f t="shared" si="127"/>
        <v>3.3687579999999997</v>
      </c>
      <c r="I1040" s="2">
        <f t="array" ref="I1040">SUMPRODUCT(B1024:B1043, (ROW(B1024:B1043)-ROW(B1024)+1)) / (20*21/2)</f>
        <v>3.6989785714285719</v>
      </c>
      <c r="J1040" s="2">
        <f t="shared" si="122"/>
        <v>3.671254689525389</v>
      </c>
      <c r="K1040" s="2">
        <f t="shared" si="124"/>
        <v>3.5456748378607292</v>
      </c>
    </row>
    <row r="1041" spans="1:11" ht="13.5" x14ac:dyDescent="0.25">
      <c r="A1041" s="3">
        <f>TITRES_STAT!B1044</f>
        <v>43522</v>
      </c>
      <c r="B1041" s="17">
        <f>TITRES_STAT!D1044</f>
        <v>3.7317999999999998</v>
      </c>
      <c r="C1041" s="2">
        <f t="shared" si="125"/>
        <v>-2.7600000000000069E-2</v>
      </c>
      <c r="D1041" s="2">
        <f t="shared" si="126"/>
        <v>3.7676799999999999</v>
      </c>
      <c r="E1041" s="2">
        <f t="shared" si="128"/>
        <v>3.7283700000000004</v>
      </c>
      <c r="F1041" s="2">
        <f t="shared" si="121"/>
        <v>3.6625100000000002</v>
      </c>
      <c r="G1041" s="2">
        <f t="shared" si="123"/>
        <v>3.487514</v>
      </c>
      <c r="H1041" s="2">
        <f t="shared" si="127"/>
        <v>3.3737159999999995</v>
      </c>
      <c r="I1041" s="2">
        <f t="array" ref="I1041">SUMPRODUCT(B1025:B1044, (ROW(B1025:B1044)-ROW(B1025)+1)) / (20*21/2)</f>
        <v>3.6950728571428573</v>
      </c>
      <c r="J1041" s="2">
        <f t="shared" si="122"/>
        <v>3.6770209095705897</v>
      </c>
      <c r="K1041" s="2">
        <f t="shared" si="124"/>
        <v>3.552973863826975</v>
      </c>
    </row>
    <row r="1042" spans="1:11" ht="13.5" x14ac:dyDescent="0.25">
      <c r="A1042" s="3">
        <f>TITRES_STAT!B1045</f>
        <v>43523</v>
      </c>
      <c r="B1042" s="17">
        <f>TITRES_STAT!D1045</f>
        <v>3.7111000000000001</v>
      </c>
      <c r="C1042" s="2">
        <f t="shared" si="125"/>
        <v>-2.0699999999999719E-2</v>
      </c>
      <c r="D1042" s="2">
        <f t="shared" si="126"/>
        <v>3.7400800000000003</v>
      </c>
      <c r="E1042" s="2">
        <f t="shared" si="128"/>
        <v>3.7442300000000004</v>
      </c>
      <c r="F1042" s="2">
        <f t="shared" si="121"/>
        <v>3.661820000000001</v>
      </c>
      <c r="G1042" s="2">
        <f t="shared" si="123"/>
        <v>3.4985500000000003</v>
      </c>
      <c r="H1042" s="2">
        <f t="shared" si="127"/>
        <v>3.3785049999999996</v>
      </c>
      <c r="I1042" s="2">
        <f t="array" ref="I1042">SUMPRODUCT(B1026:B1045, (ROW(B1026:B1045)-ROW(B1026)+1)) / (20*21/2)</f>
        <v>3.6820657142857147</v>
      </c>
      <c r="J1042" s="2">
        <f t="shared" si="122"/>
        <v>3.6802665372305334</v>
      </c>
      <c r="K1042" s="2">
        <f t="shared" si="124"/>
        <v>3.5591748887749368</v>
      </c>
    </row>
    <row r="1043" spans="1:11" ht="13.5" x14ac:dyDescent="0.25">
      <c r="A1043" s="3">
        <f>TITRES_STAT!B1046</f>
        <v>43524</v>
      </c>
      <c r="B1043" s="17">
        <f>TITRES_STAT!D1046</f>
        <v>3.6698</v>
      </c>
      <c r="C1043" s="2">
        <f t="shared" si="125"/>
        <v>-4.1300000000000114E-2</v>
      </c>
      <c r="D1043" s="2">
        <f t="shared" si="126"/>
        <v>3.7262999999999997</v>
      </c>
      <c r="E1043" s="2">
        <f t="shared" si="128"/>
        <v>3.7463000000000002</v>
      </c>
      <c r="F1043" s="2">
        <f t="shared" si="121"/>
        <v>3.6625099999999988</v>
      </c>
      <c r="G1043" s="2">
        <f t="shared" si="123"/>
        <v>3.5094499999999997</v>
      </c>
      <c r="H1043" s="2">
        <f t="shared" si="127"/>
        <v>3.382857</v>
      </c>
      <c r="I1043" s="2">
        <f t="array" ref="I1043">SUMPRODUCT(B1027:B1046, (ROW(B1027:B1046)-ROW(B1027)+1)) / (20*21/2)</f>
        <v>3.6634071428571429</v>
      </c>
      <c r="J1043" s="2">
        <f t="shared" si="122"/>
        <v>3.6792697241609589</v>
      </c>
      <c r="K1043" s="2">
        <f t="shared" si="124"/>
        <v>3.5635131284308215</v>
      </c>
    </row>
    <row r="1044" spans="1:11" ht="13.5" x14ac:dyDescent="0.25">
      <c r="A1044" s="3">
        <f>TITRES_STAT!B1047</f>
        <v>43525</v>
      </c>
      <c r="B1044" s="17">
        <f>TITRES_STAT!D1047</f>
        <v>3.6215000000000002</v>
      </c>
      <c r="C1044" s="2">
        <f t="shared" si="125"/>
        <v>-4.8299999999999788E-2</v>
      </c>
      <c r="D1044" s="2">
        <f t="shared" si="126"/>
        <v>3.6987200000000002</v>
      </c>
      <c r="E1044" s="2">
        <f t="shared" si="128"/>
        <v>3.7290599999999996</v>
      </c>
      <c r="F1044" s="2">
        <f t="shared" ref="F1044:F1107" si="129">AVERAGE(B1025:B1044)</f>
        <v>3.6614749999999994</v>
      </c>
      <c r="G1044" s="2">
        <f t="shared" si="123"/>
        <v>3.5189699999999999</v>
      </c>
      <c r="H1044" s="2">
        <f t="shared" si="127"/>
        <v>3.3869344999999997</v>
      </c>
      <c r="I1044" s="2">
        <f t="array" ref="I1044">SUMPRODUCT(B1028:B1047, (ROW(B1028:B1047)-ROW(B1028)+1)) / (20*21/2)</f>
        <v>3.6537185714285711</v>
      </c>
      <c r="J1044" s="2">
        <f t="shared" si="122"/>
        <v>3.6737678456694391</v>
      </c>
      <c r="K1044" s="2">
        <f t="shared" si="124"/>
        <v>3.5657871233943186</v>
      </c>
    </row>
    <row r="1045" spans="1:11" ht="13.5" x14ac:dyDescent="0.25">
      <c r="A1045" s="3">
        <f>TITRES_STAT!B1048</f>
        <v>43528</v>
      </c>
      <c r="B1045" s="17">
        <f>TITRES_STAT!D1048</f>
        <v>3.5249000000000001</v>
      </c>
      <c r="C1045" s="2">
        <f t="shared" si="125"/>
        <v>-9.6600000000000019E-2</v>
      </c>
      <c r="D1045" s="2">
        <f t="shared" si="126"/>
        <v>3.6518199999999998</v>
      </c>
      <c r="E1045" s="2">
        <f t="shared" si="128"/>
        <v>3.7125100000000004</v>
      </c>
      <c r="F1045" s="2">
        <f t="shared" si="129"/>
        <v>3.6587149999999995</v>
      </c>
      <c r="G1045" s="2">
        <f t="shared" si="123"/>
        <v>3.5273860000000004</v>
      </c>
      <c r="H1045" s="2">
        <f t="shared" si="127"/>
        <v>3.3904629999999996</v>
      </c>
      <c r="I1045" s="2">
        <f t="array" ref="I1045">SUMPRODUCT(B1029:B1048, (ROW(B1029:B1048)-ROW(B1029)+1)) / (20*21/2)</f>
        <v>3.6343371428571434</v>
      </c>
      <c r="J1045" s="2">
        <f t="shared" ref="J1045:J1108" si="130">$J$4*B1045+J1044*(1-$J$4)</f>
        <v>3.659589955605683</v>
      </c>
      <c r="K1045" s="2">
        <f t="shared" si="124"/>
        <v>3.5641837067906197</v>
      </c>
    </row>
    <row r="1046" spans="1:11" ht="13.5" x14ac:dyDescent="0.25">
      <c r="A1046" s="3">
        <f>TITRES_STAT!B1049</f>
        <v>43529</v>
      </c>
      <c r="B1046" s="17">
        <f>TITRES_STAT!D1049</f>
        <v>3.4628000000000001</v>
      </c>
      <c r="C1046" s="2">
        <f t="shared" si="125"/>
        <v>-6.2100000000000044E-2</v>
      </c>
      <c r="D1046" s="2">
        <f t="shared" si="126"/>
        <v>3.5980200000000004</v>
      </c>
      <c r="E1046" s="2">
        <f t="shared" si="128"/>
        <v>3.6828500000000006</v>
      </c>
      <c r="F1046" s="2">
        <f t="shared" si="129"/>
        <v>3.6542300000000005</v>
      </c>
      <c r="G1046" s="2">
        <f t="shared" si="123"/>
        <v>3.5331799999999998</v>
      </c>
      <c r="H1046" s="2">
        <f t="shared" si="127"/>
        <v>3.3936809999999995</v>
      </c>
      <c r="I1046" s="2">
        <f t="array" ref="I1046">SUMPRODUCT(B1030:B1049, (ROW(B1030:B1049)-ROW(B1030)+1)) / (20*21/2)</f>
        <v>3.6134771428571426</v>
      </c>
      <c r="J1046" s="2">
        <f t="shared" si="130"/>
        <v>3.6408480550718085</v>
      </c>
      <c r="K1046" s="2">
        <f t="shared" si="124"/>
        <v>3.5602078751517721</v>
      </c>
    </row>
    <row r="1047" spans="1:11" ht="13.5" x14ac:dyDescent="0.25">
      <c r="A1047" s="3">
        <f>TITRES_STAT!B1050</f>
        <v>43530</v>
      </c>
      <c r="B1047" s="17">
        <f>TITRES_STAT!D1050</f>
        <v>3.5525000000000002</v>
      </c>
      <c r="C1047" s="2">
        <f t="shared" si="125"/>
        <v>8.9700000000000113E-2</v>
      </c>
      <c r="D1047" s="2">
        <f t="shared" si="126"/>
        <v>3.5662999999999996</v>
      </c>
      <c r="E1047" s="2">
        <f t="shared" si="128"/>
        <v>3.6531899999999999</v>
      </c>
      <c r="F1047" s="2">
        <f t="shared" si="129"/>
        <v>3.6525050000000001</v>
      </c>
      <c r="G1047" s="2">
        <f t="shared" si="123"/>
        <v>3.5407679999999999</v>
      </c>
      <c r="H1047" s="2">
        <f t="shared" si="127"/>
        <v>3.3971170000000002</v>
      </c>
      <c r="I1047" s="2">
        <f t="array" ref="I1047">SUMPRODUCT(B1031:B1050, (ROW(B1031:B1050)-ROW(B1031)+1)) / (20*21/2)</f>
        <v>3.5885100000000003</v>
      </c>
      <c r="J1047" s="2">
        <f t="shared" si="130"/>
        <v>3.6324339545887794</v>
      </c>
      <c r="K1047" s="2">
        <f t="shared" si="124"/>
        <v>3.5599056055379772</v>
      </c>
    </row>
    <row r="1048" spans="1:11" ht="13.5" x14ac:dyDescent="0.25">
      <c r="A1048" s="3">
        <f>TITRES_STAT!B1051</f>
        <v>43531</v>
      </c>
      <c r="B1048" s="17">
        <f>TITRES_STAT!D1051</f>
        <v>3.4489999999999998</v>
      </c>
      <c r="C1048" s="2">
        <f t="shared" si="125"/>
        <v>-0.10350000000000037</v>
      </c>
      <c r="D1048" s="2">
        <f t="shared" si="126"/>
        <v>3.5221400000000003</v>
      </c>
      <c r="E1048" s="2">
        <f t="shared" si="128"/>
        <v>3.6242199999999998</v>
      </c>
      <c r="F1048" s="2">
        <f t="shared" si="129"/>
        <v>3.6473299999999993</v>
      </c>
      <c r="G1048" s="2">
        <f t="shared" si="123"/>
        <v>3.5462860000000003</v>
      </c>
      <c r="H1048" s="2">
        <f t="shared" si="127"/>
        <v>3.4000354999999995</v>
      </c>
      <c r="I1048" s="2">
        <f t="array" ref="I1048">SUMPRODUCT(B1032:B1051, (ROW(B1032:B1051)-ROW(B1032)+1)) / (20*21/2)</f>
        <v>3.5702785714285716</v>
      </c>
      <c r="J1048" s="2">
        <f t="shared" si="130"/>
        <v>3.6149640541517529</v>
      </c>
      <c r="K1048" s="2">
        <f t="shared" si="124"/>
        <v>3.5555563661051157</v>
      </c>
    </row>
    <row r="1049" spans="1:11" ht="13.5" x14ac:dyDescent="0.25">
      <c r="A1049" s="3">
        <f>TITRES_STAT!B1052</f>
        <v>43532</v>
      </c>
      <c r="B1049" s="17">
        <f>TITRES_STAT!D1052</f>
        <v>3.4283000000000001</v>
      </c>
      <c r="C1049" s="2">
        <f t="shared" si="125"/>
        <v>-2.0699999999999719E-2</v>
      </c>
      <c r="D1049" s="2">
        <f t="shared" si="126"/>
        <v>3.4835000000000003</v>
      </c>
      <c r="E1049" s="2">
        <f t="shared" si="128"/>
        <v>3.5911099999999996</v>
      </c>
      <c r="F1049" s="2">
        <f t="shared" si="129"/>
        <v>3.6421549999999998</v>
      </c>
      <c r="G1049" s="2">
        <f t="shared" si="123"/>
        <v>3.55139</v>
      </c>
      <c r="H1049" s="2">
        <f t="shared" si="127"/>
        <v>3.4026855</v>
      </c>
      <c r="I1049" s="2">
        <f t="array" ref="I1049">SUMPRODUCT(B1033:B1052, (ROW(B1033:B1052)-ROW(B1033)+1)) / (20*21/2)</f>
        <v>3.5527371428571435</v>
      </c>
      <c r="J1049" s="2">
        <f t="shared" si="130"/>
        <v>3.5971865251849193</v>
      </c>
      <c r="K1049" s="2">
        <f t="shared" si="124"/>
        <v>3.5505659203755031</v>
      </c>
    </row>
    <row r="1050" spans="1:11" ht="13.5" x14ac:dyDescent="0.25">
      <c r="A1050" s="3">
        <f>TITRES_STAT!B1053</f>
        <v>43535</v>
      </c>
      <c r="B1050" s="17">
        <f>TITRES_STAT!D1053</f>
        <v>3.38</v>
      </c>
      <c r="C1050" s="2">
        <f t="shared" si="125"/>
        <v>-4.8300000000000232E-2</v>
      </c>
      <c r="D1050" s="2">
        <f t="shared" si="126"/>
        <v>3.45452</v>
      </c>
      <c r="E1050" s="2">
        <f t="shared" si="128"/>
        <v>3.5531700000000002</v>
      </c>
      <c r="F1050" s="2">
        <f t="shared" si="129"/>
        <v>3.6335300000000004</v>
      </c>
      <c r="G1050" s="2">
        <f t="shared" si="123"/>
        <v>3.5542860000000003</v>
      </c>
      <c r="H1050" s="2">
        <f t="shared" si="127"/>
        <v>3.4050939999999996</v>
      </c>
      <c r="I1050" s="2">
        <f t="array" ref="I1050">SUMPRODUCT(B1034:B1053, (ROW(B1034:B1053)-ROW(B1034)+1)) / (20*21/2)</f>
        <v>3.5357214285714291</v>
      </c>
      <c r="J1050" s="2">
        <f t="shared" si="130"/>
        <v>3.576502094214927</v>
      </c>
      <c r="K1050" s="2">
        <f t="shared" si="124"/>
        <v>3.5438770607529344</v>
      </c>
    </row>
    <row r="1051" spans="1:11" ht="13.5" x14ac:dyDescent="0.25">
      <c r="A1051" s="3">
        <f>TITRES_STAT!B1054</f>
        <v>43536</v>
      </c>
      <c r="B1051" s="17">
        <f>TITRES_STAT!D1054</f>
        <v>3.4420999999999999</v>
      </c>
      <c r="C1051" s="2">
        <f t="shared" si="125"/>
        <v>6.2100000000000044E-2</v>
      </c>
      <c r="D1051" s="2">
        <f t="shared" si="126"/>
        <v>3.45038</v>
      </c>
      <c r="E1051" s="2">
        <f t="shared" si="128"/>
        <v>3.5241999999999996</v>
      </c>
      <c r="F1051" s="2">
        <f t="shared" si="129"/>
        <v>3.6262850000000002</v>
      </c>
      <c r="G1051" s="2">
        <f t="shared" si="123"/>
        <v>3.5573200000000003</v>
      </c>
      <c r="H1051" s="2">
        <f t="shared" si="127"/>
        <v>3.4077804999999994</v>
      </c>
      <c r="I1051" s="2">
        <f t="array" ref="I1051">SUMPRODUCT(B1035:B1054, (ROW(B1035:B1054)-ROW(B1035)+1)) / (20*21/2)</f>
        <v>3.5196914285714289</v>
      </c>
      <c r="J1051" s="2">
        <f t="shared" si="130"/>
        <v>3.5637018947658863</v>
      </c>
      <c r="K1051" s="2">
        <f t="shared" si="124"/>
        <v>3.5398858034685059</v>
      </c>
    </row>
    <row r="1052" spans="1:11" ht="13.5" x14ac:dyDescent="0.25">
      <c r="A1052" s="3">
        <f>TITRES_STAT!B1055</f>
        <v>43537</v>
      </c>
      <c r="B1052" s="17">
        <f>TITRES_STAT!D1055</f>
        <v>3.4420999999999999</v>
      </c>
      <c r="C1052" s="2">
        <f t="shared" si="125"/>
        <v>0</v>
      </c>
      <c r="D1052" s="2">
        <f t="shared" si="126"/>
        <v>3.4283000000000001</v>
      </c>
      <c r="E1052" s="2">
        <f t="shared" si="128"/>
        <v>3.4973000000000001</v>
      </c>
      <c r="F1052" s="2">
        <f t="shared" si="129"/>
        <v>3.620765</v>
      </c>
      <c r="G1052" s="2">
        <f t="shared" si="123"/>
        <v>3.5603540000000002</v>
      </c>
      <c r="H1052" s="2">
        <f t="shared" si="127"/>
        <v>3.4104994999999998</v>
      </c>
      <c r="I1052" s="2">
        <f t="array" ref="I1052">SUMPRODUCT(B1036:B1055, (ROW(B1036:B1055)-ROW(B1036)+1)) / (20*21/2)</f>
        <v>3.5053366666666665</v>
      </c>
      <c r="J1052" s="2">
        <f t="shared" si="130"/>
        <v>3.55212076193104</v>
      </c>
      <c r="K1052" s="2">
        <f t="shared" si="124"/>
        <v>3.5360510660775843</v>
      </c>
    </row>
    <row r="1053" spans="1:11" ht="13.5" x14ac:dyDescent="0.25">
      <c r="A1053" s="3">
        <f>TITRES_STAT!B1056</f>
        <v>43538</v>
      </c>
      <c r="B1053" s="17">
        <f>TITRES_STAT!D1056</f>
        <v>3.4420999999999999</v>
      </c>
      <c r="C1053" s="2">
        <f t="shared" si="125"/>
        <v>0</v>
      </c>
      <c r="D1053" s="2">
        <f t="shared" si="126"/>
        <v>3.42692</v>
      </c>
      <c r="E1053" s="2">
        <f t="shared" si="128"/>
        <v>3.4745300000000001</v>
      </c>
      <c r="F1053" s="2">
        <f t="shared" si="129"/>
        <v>3.6104149999999997</v>
      </c>
      <c r="G1053" s="2">
        <f t="shared" si="123"/>
        <v>3.5631120000000012</v>
      </c>
      <c r="H1053" s="2">
        <f t="shared" si="127"/>
        <v>3.4128894999999995</v>
      </c>
      <c r="I1053" s="2">
        <f t="array" ref="I1053">SUMPRODUCT(B1037:B1056, (ROW(B1037:B1056)-ROW(B1037)+1)) / (20*21/2)</f>
        <v>3.482964285714286</v>
      </c>
      <c r="J1053" s="2">
        <f t="shared" si="130"/>
        <v>3.541642594128084</v>
      </c>
      <c r="K1053" s="2">
        <f t="shared" si="124"/>
        <v>3.5323667105451304</v>
      </c>
    </row>
    <row r="1054" spans="1:11" ht="13.5" x14ac:dyDescent="0.25">
      <c r="A1054" s="3">
        <f>TITRES_STAT!B1057</f>
        <v>43539</v>
      </c>
      <c r="B1054" s="17">
        <f>TITRES_STAT!D1057</f>
        <v>3.4420999999999999</v>
      </c>
      <c r="C1054" s="2">
        <f t="shared" si="125"/>
        <v>0</v>
      </c>
      <c r="D1054" s="2">
        <f t="shared" si="126"/>
        <v>3.4296799999999998</v>
      </c>
      <c r="E1054" s="2">
        <f t="shared" si="128"/>
        <v>3.4565899999999998</v>
      </c>
      <c r="F1054" s="2">
        <f t="shared" si="129"/>
        <v>3.5928249999999999</v>
      </c>
      <c r="G1054" s="2">
        <f t="shared" si="123"/>
        <v>3.5672500000000009</v>
      </c>
      <c r="H1054" s="2">
        <f t="shared" si="127"/>
        <v>3.4146864999999997</v>
      </c>
      <c r="I1054" s="2">
        <f t="array" ref="I1054">SUMPRODUCT(B1038:B1057, (ROW(B1038:B1057)-ROW(B1038)+1)) / (20*21/2)</f>
        <v>3.4658485714285709</v>
      </c>
      <c r="J1054" s="2">
        <f t="shared" si="130"/>
        <v>3.5321623470682666</v>
      </c>
      <c r="K1054" s="2">
        <f t="shared" si="124"/>
        <v>3.5288268395433606</v>
      </c>
    </row>
    <row r="1055" spans="1:11" ht="13.5" x14ac:dyDescent="0.25">
      <c r="A1055" s="3">
        <f>TITRES_STAT!B1058</f>
        <v>43542</v>
      </c>
      <c r="B1055" s="17">
        <f>TITRES_STAT!D1058</f>
        <v>3.4420999999999999</v>
      </c>
      <c r="C1055" s="2">
        <f t="shared" si="125"/>
        <v>0</v>
      </c>
      <c r="D1055" s="2">
        <f t="shared" si="126"/>
        <v>3.4420999999999999</v>
      </c>
      <c r="E1055" s="2">
        <f t="shared" si="128"/>
        <v>3.4483100000000002</v>
      </c>
      <c r="F1055" s="2">
        <f t="shared" si="129"/>
        <v>3.5804099999999996</v>
      </c>
      <c r="G1055" s="2">
        <f t="shared" si="123"/>
        <v>3.5715260000000004</v>
      </c>
      <c r="H1055" s="2">
        <f t="shared" si="127"/>
        <v>3.416285999999999</v>
      </c>
      <c r="I1055" s="2">
        <f t="array" ref="I1055">SUMPRODUCT(B1039:B1058, (ROW(B1039:B1058)-ROW(B1039)+1)) / (20*21/2)</f>
        <v>3.4535952380952386</v>
      </c>
      <c r="J1055" s="2">
        <f t="shared" si="130"/>
        <v>3.5235849806808126</v>
      </c>
      <c r="K1055" s="2">
        <f t="shared" si="124"/>
        <v>3.5254257870122485</v>
      </c>
    </row>
    <row r="1056" spans="1:11" ht="13.5" x14ac:dyDescent="0.25">
      <c r="A1056" s="3">
        <f>TITRES_STAT!B1059</f>
        <v>43543</v>
      </c>
      <c r="B1056" s="17">
        <f>TITRES_STAT!D1059</f>
        <v>3.3454999999999999</v>
      </c>
      <c r="C1056" s="2">
        <f t="shared" si="125"/>
        <v>-9.6600000000000019E-2</v>
      </c>
      <c r="D1056" s="2">
        <f t="shared" si="126"/>
        <v>3.4227800000000004</v>
      </c>
      <c r="E1056" s="2">
        <f t="shared" si="128"/>
        <v>3.4365800000000002</v>
      </c>
      <c r="F1056" s="2">
        <f t="shared" si="129"/>
        <v>3.5597149999999997</v>
      </c>
      <c r="G1056" s="2">
        <f t="shared" si="123"/>
        <v>3.5734560000000006</v>
      </c>
      <c r="H1056" s="2">
        <f t="shared" si="127"/>
        <v>3.417270499999999</v>
      </c>
      <c r="I1056" s="2">
        <f t="array" ref="I1056">SUMPRODUCT(B1040:B1059, (ROW(B1040:B1059)-ROW(B1040)+1)) / (20*21/2)</f>
        <v>3.4402900000000005</v>
      </c>
      <c r="J1056" s="2">
        <f t="shared" si="130"/>
        <v>3.506624506330259</v>
      </c>
      <c r="K1056" s="2">
        <f t="shared" si="124"/>
        <v>3.518369873796082</v>
      </c>
    </row>
    <row r="1057" spans="1:11" ht="13.5" x14ac:dyDescent="0.25">
      <c r="A1057" s="3">
        <f>TITRES_STAT!B1060</f>
        <v>43545</v>
      </c>
      <c r="B1057" s="17">
        <f>TITRES_STAT!D1060</f>
        <v>3.38</v>
      </c>
      <c r="C1057" s="2">
        <f t="shared" si="125"/>
        <v>3.4499999999999975E-2</v>
      </c>
      <c r="D1057" s="2">
        <f t="shared" si="126"/>
        <v>3.4103599999999998</v>
      </c>
      <c r="E1057" s="2">
        <f t="shared" si="128"/>
        <v>3.41933</v>
      </c>
      <c r="F1057" s="2">
        <f t="shared" si="129"/>
        <v>3.5362599999999995</v>
      </c>
      <c r="G1057" s="2">
        <f t="shared" si="123"/>
        <v>3.5760760000000005</v>
      </c>
      <c r="H1057" s="2">
        <f t="shared" si="127"/>
        <v>3.418131499999999</v>
      </c>
      <c r="I1057" s="2">
        <f t="array" ref="I1057">SUMPRODUCT(B1041:B1060, (ROW(B1041:B1060)-ROW(B1041)+1)) / (20*21/2)</f>
        <v>3.4347057142857147</v>
      </c>
      <c r="J1057" s="2">
        <f t="shared" si="130"/>
        <v>3.4945650295369011</v>
      </c>
      <c r="K1057" s="2">
        <f t="shared" si="124"/>
        <v>3.5129436042354514</v>
      </c>
    </row>
    <row r="1058" spans="1:11" ht="13.5" x14ac:dyDescent="0.25">
      <c r="A1058" s="3">
        <f>TITRES_STAT!B1061</f>
        <v>43546</v>
      </c>
      <c r="B1058" s="17">
        <f>TITRES_STAT!D1061</f>
        <v>3.4076</v>
      </c>
      <c r="C1058" s="2">
        <f t="shared" si="125"/>
        <v>2.7600000000000069E-2</v>
      </c>
      <c r="D1058" s="2">
        <f t="shared" si="126"/>
        <v>3.4034599999999999</v>
      </c>
      <c r="E1058" s="2">
        <f t="shared" si="128"/>
        <v>3.4151899999999999</v>
      </c>
      <c r="F1058" s="2">
        <f t="shared" si="129"/>
        <v>3.5197049999999992</v>
      </c>
      <c r="G1058" s="2">
        <f t="shared" si="123"/>
        <v>3.5786960000000003</v>
      </c>
      <c r="H1058" s="2">
        <f t="shared" si="127"/>
        <v>3.419195999999999</v>
      </c>
      <c r="I1058" s="2">
        <f t="array" ref="I1058">SUMPRODUCT(B1042:B1061, (ROW(B1042:B1061)-ROW(B1042)+1)) / (20*21/2)</f>
        <v>3.437860952380952</v>
      </c>
      <c r="J1058" s="2">
        <f t="shared" si="130"/>
        <v>3.4862826457714817</v>
      </c>
      <c r="K1058" s="2">
        <f t="shared" si="124"/>
        <v>3.5088124825007276</v>
      </c>
    </row>
    <row r="1059" spans="1:11" ht="13.5" x14ac:dyDescent="0.25">
      <c r="A1059" s="3">
        <f>TITRES_STAT!B1062</f>
        <v>43549</v>
      </c>
      <c r="B1059" s="17">
        <f>TITRES_STAT!D1062</f>
        <v>3.38</v>
      </c>
      <c r="C1059" s="2">
        <f t="shared" si="125"/>
        <v>-2.7600000000000069E-2</v>
      </c>
      <c r="D1059" s="2">
        <f t="shared" si="126"/>
        <v>3.3910400000000003</v>
      </c>
      <c r="E1059" s="2">
        <f t="shared" si="128"/>
        <v>3.4103599999999998</v>
      </c>
      <c r="F1059" s="2">
        <f t="shared" si="129"/>
        <v>3.5007349999999988</v>
      </c>
      <c r="G1059" s="2">
        <f t="shared" si="123"/>
        <v>3.5807640000000003</v>
      </c>
      <c r="H1059" s="2">
        <f t="shared" si="127"/>
        <v>3.4198264999999988</v>
      </c>
      <c r="I1059" s="2">
        <f t="array" ref="I1059">SUMPRODUCT(B1043:B1062, (ROW(B1043:B1062)-ROW(B1043)+1)) / (20*21/2)</f>
        <v>3.4420342857142856</v>
      </c>
      <c r="J1059" s="2">
        <f t="shared" si="130"/>
        <v>3.4761604890313405</v>
      </c>
      <c r="K1059" s="2">
        <f t="shared" si="124"/>
        <v>3.5037610125987384</v>
      </c>
    </row>
    <row r="1060" spans="1:11" ht="13.5" x14ac:dyDescent="0.25">
      <c r="A1060" s="3">
        <f>TITRES_STAT!B1063</f>
        <v>43550</v>
      </c>
      <c r="B1060" s="17">
        <f>TITRES_STAT!D1063</f>
        <v>3.4420999999999999</v>
      </c>
      <c r="C1060" s="2">
        <f t="shared" si="125"/>
        <v>6.2100000000000044E-2</v>
      </c>
      <c r="D1060" s="2">
        <f t="shared" si="126"/>
        <v>3.3910400000000003</v>
      </c>
      <c r="E1060" s="2">
        <f t="shared" si="128"/>
        <v>3.4165700000000001</v>
      </c>
      <c r="F1060" s="2">
        <f t="shared" si="129"/>
        <v>3.4848699999999995</v>
      </c>
      <c r="G1060" s="2">
        <f t="shared" si="123"/>
        <v>3.5847640000000007</v>
      </c>
      <c r="H1060" s="2">
        <f t="shared" si="127"/>
        <v>3.4207674999999989</v>
      </c>
      <c r="I1060" s="2">
        <f t="array" ref="I1060">SUMPRODUCT(B1044:B1063, (ROW(B1044:B1063)-ROW(B1044)+1)) / (20*21/2)</f>
        <v>3.4471271428571422</v>
      </c>
      <c r="J1060" s="2">
        <f t="shared" si="130"/>
        <v>3.4729166329331176</v>
      </c>
      <c r="K1060" s="2">
        <f t="shared" si="124"/>
        <v>3.501342933673298</v>
      </c>
    </row>
    <row r="1061" spans="1:11" ht="13.5" x14ac:dyDescent="0.25">
      <c r="A1061" s="3">
        <f>TITRES_STAT!B1064</f>
        <v>43551</v>
      </c>
      <c r="B1061" s="17">
        <f>TITRES_STAT!D1064</f>
        <v>3.5179999999999998</v>
      </c>
      <c r="C1061" s="2">
        <f t="shared" si="125"/>
        <v>7.5899999999999856E-2</v>
      </c>
      <c r="D1061" s="2">
        <f t="shared" si="126"/>
        <v>3.4255400000000003</v>
      </c>
      <c r="E1061" s="2">
        <f t="shared" si="128"/>
        <v>3.4241599999999996</v>
      </c>
      <c r="F1061" s="2">
        <f t="shared" si="129"/>
        <v>3.4741799999999996</v>
      </c>
      <c r="G1061" s="2">
        <f t="shared" si="123"/>
        <v>3.5900060000000007</v>
      </c>
      <c r="H1061" s="2">
        <f t="shared" si="127"/>
        <v>3.4219889999999986</v>
      </c>
      <c r="I1061" s="2">
        <f t="array" ref="I1061">SUMPRODUCT(B1045:B1064, (ROW(B1045:B1064)-ROW(B1045)+1)) / (20*21/2)</f>
        <v>3.4496571428571423</v>
      </c>
      <c r="J1061" s="2">
        <f t="shared" si="130"/>
        <v>3.4772102869394872</v>
      </c>
      <c r="K1061" s="2">
        <f t="shared" si="124"/>
        <v>3.5019961519606198</v>
      </c>
    </row>
    <row r="1062" spans="1:11" ht="13.5" x14ac:dyDescent="0.25">
      <c r="A1062" s="3">
        <f>TITRES_STAT!B1065</f>
        <v>43552</v>
      </c>
      <c r="B1062" s="17">
        <f>TITRES_STAT!D1065</f>
        <v>3.5179999999999998</v>
      </c>
      <c r="C1062" s="2">
        <f t="shared" si="125"/>
        <v>0</v>
      </c>
      <c r="D1062" s="2">
        <f t="shared" si="126"/>
        <v>3.4531399999999999</v>
      </c>
      <c r="E1062" s="2">
        <f t="shared" si="128"/>
        <v>3.4317499999999996</v>
      </c>
      <c r="F1062" s="2">
        <f t="shared" si="129"/>
        <v>3.4645249999999996</v>
      </c>
      <c r="G1062" s="2">
        <f t="shared" si="123"/>
        <v>3.5953860000000009</v>
      </c>
      <c r="H1062" s="2">
        <f t="shared" si="127"/>
        <v>3.4232764999999983</v>
      </c>
      <c r="I1062" s="2">
        <f t="array" ref="I1062">SUMPRODUCT(B1046:B1065, (ROW(B1046:B1065)-ROW(B1046)+1)) / (20*21/2)</f>
        <v>3.4554728571428575</v>
      </c>
      <c r="J1062" s="2">
        <f t="shared" si="130"/>
        <v>3.4810950215166785</v>
      </c>
      <c r="K1062" s="2">
        <f t="shared" si="124"/>
        <v>3.5026237538445173</v>
      </c>
    </row>
    <row r="1063" spans="1:11" ht="13.5" x14ac:dyDescent="0.25">
      <c r="A1063" s="3">
        <f>TITRES_STAT!B1066</f>
        <v>43553</v>
      </c>
      <c r="B1063" s="17">
        <f>TITRES_STAT!D1066</f>
        <v>3.5179999999999998</v>
      </c>
      <c r="C1063" s="2">
        <f t="shared" si="125"/>
        <v>0</v>
      </c>
      <c r="D1063" s="2">
        <f t="shared" si="126"/>
        <v>3.4752200000000002</v>
      </c>
      <c r="E1063" s="2">
        <f t="shared" si="128"/>
        <v>3.4393400000000001</v>
      </c>
      <c r="F1063" s="2">
        <f t="shared" si="129"/>
        <v>3.4569350000000001</v>
      </c>
      <c r="G1063" s="2">
        <f t="shared" si="123"/>
        <v>3.5986980000000006</v>
      </c>
      <c r="H1063" s="2">
        <f t="shared" si="127"/>
        <v>3.4245639999999984</v>
      </c>
      <c r="I1063" s="2">
        <f t="array" ref="I1063">SUMPRODUCT(B1047:B1066, (ROW(B1047:B1066)-ROW(B1047)+1)) / (20*21/2)</f>
        <v>3.4620114285714285</v>
      </c>
      <c r="J1063" s="2">
        <f t="shared" si="130"/>
        <v>3.4846097813722325</v>
      </c>
      <c r="K1063" s="2">
        <f t="shared" si="124"/>
        <v>3.5032267438898304</v>
      </c>
    </row>
    <row r="1064" spans="1:11" ht="13.5" x14ac:dyDescent="0.25">
      <c r="A1064" s="3">
        <f>TITRES_STAT!B1067</f>
        <v>43556</v>
      </c>
      <c r="B1064" s="17">
        <f>TITRES_STAT!D1067</f>
        <v>3.4834999999999998</v>
      </c>
      <c r="C1064" s="2">
        <f t="shared" si="125"/>
        <v>-3.4499999999999975E-2</v>
      </c>
      <c r="D1064" s="2">
        <f t="shared" si="126"/>
        <v>3.4959199999999995</v>
      </c>
      <c r="E1064" s="2">
        <f t="shared" si="128"/>
        <v>3.4434800000000001</v>
      </c>
      <c r="F1064" s="2">
        <f t="shared" si="129"/>
        <v>3.4500350000000006</v>
      </c>
      <c r="G1064" s="2">
        <f t="shared" si="123"/>
        <v>3.5991119999999999</v>
      </c>
      <c r="H1064" s="2">
        <f t="shared" si="127"/>
        <v>3.4256789999999997</v>
      </c>
      <c r="I1064" s="2">
        <f t="array" ref="I1064">SUMPRODUCT(B1048:B1067, (ROW(B1048:B1067)-ROW(B1048)+1)) / (20*21/2)</f>
        <v>3.4650014285714281</v>
      </c>
      <c r="J1064" s="2">
        <f t="shared" si="130"/>
        <v>3.4845040879082103</v>
      </c>
      <c r="K1064" s="2">
        <f t="shared" si="124"/>
        <v>3.5024531460902293</v>
      </c>
    </row>
    <row r="1065" spans="1:11" ht="13.5" x14ac:dyDescent="0.25">
      <c r="A1065" s="3">
        <f>TITRES_STAT!B1068</f>
        <v>43557</v>
      </c>
      <c r="B1065" s="17">
        <f>TITRES_STAT!D1068</f>
        <v>3.5110999999999999</v>
      </c>
      <c r="C1065" s="2">
        <f t="shared" si="125"/>
        <v>2.7600000000000069E-2</v>
      </c>
      <c r="D1065" s="2">
        <f t="shared" si="126"/>
        <v>3.5097199999999993</v>
      </c>
      <c r="E1065" s="2">
        <f t="shared" si="128"/>
        <v>3.4503800000000004</v>
      </c>
      <c r="F1065" s="2">
        <f t="shared" si="129"/>
        <v>3.449345000000001</v>
      </c>
      <c r="G1065" s="2">
        <f t="shared" si="123"/>
        <v>3.5959379999999999</v>
      </c>
      <c r="H1065" s="2">
        <f t="shared" si="127"/>
        <v>3.4269649999999996</v>
      </c>
      <c r="I1065" s="2">
        <f t="array" ref="I1065">SUMPRODUCT(B1049:B1068, (ROW(B1049:B1068)-ROW(B1049)+1)) / (20*21/2)</f>
        <v>3.4650342857142857</v>
      </c>
      <c r="J1065" s="2">
        <f t="shared" si="130"/>
        <v>3.4870370319169526</v>
      </c>
      <c r="K1065" s="2">
        <f t="shared" si="124"/>
        <v>3.5027922384004166</v>
      </c>
    </row>
    <row r="1066" spans="1:11" ht="13.5" x14ac:dyDescent="0.25">
      <c r="A1066" s="3">
        <f>TITRES_STAT!B1069</f>
        <v>43558</v>
      </c>
      <c r="B1066" s="17">
        <f>TITRES_STAT!D1069</f>
        <v>3.5179999999999998</v>
      </c>
      <c r="C1066" s="2">
        <f t="shared" si="125"/>
        <v>6.8999999999999062E-3</v>
      </c>
      <c r="D1066" s="2">
        <f t="shared" si="126"/>
        <v>3.5097200000000002</v>
      </c>
      <c r="E1066" s="2">
        <f t="shared" si="128"/>
        <v>3.4676299999999998</v>
      </c>
      <c r="F1066" s="2">
        <f t="shared" si="129"/>
        <v>3.4521050000000009</v>
      </c>
      <c r="G1066" s="2">
        <f t="shared" si="123"/>
        <v>3.5897299999999994</v>
      </c>
      <c r="H1066" s="2">
        <f t="shared" si="127"/>
        <v>3.4282854999999999</v>
      </c>
      <c r="I1066" s="2">
        <f t="array" ref="I1066">SUMPRODUCT(B1050:B1069, (ROW(B1050:B1069)-ROW(B1050)+1)) / (20*21/2)</f>
        <v>3.4683528571428561</v>
      </c>
      <c r="J1066" s="2">
        <f t="shared" si="130"/>
        <v>3.4899858860200998</v>
      </c>
      <c r="K1066" s="2">
        <f t="shared" si="124"/>
        <v>3.5033886212082437</v>
      </c>
    </row>
    <row r="1067" spans="1:11" ht="13.5" x14ac:dyDescent="0.25">
      <c r="A1067" s="3">
        <f>TITRES_STAT!B1070</f>
        <v>43559</v>
      </c>
      <c r="B1067" s="17">
        <f>TITRES_STAT!D1070</f>
        <v>3.4834999999999998</v>
      </c>
      <c r="C1067" s="2">
        <f t="shared" si="125"/>
        <v>-3.4499999999999975E-2</v>
      </c>
      <c r="D1067" s="2">
        <f t="shared" si="126"/>
        <v>3.5028199999999998</v>
      </c>
      <c r="E1067" s="2">
        <f t="shared" si="128"/>
        <v>3.4779800000000001</v>
      </c>
      <c r="F1067" s="2">
        <f t="shared" si="129"/>
        <v>3.448655</v>
      </c>
      <c r="G1067" s="2">
        <f t="shared" si="123"/>
        <v>3.5810379999999991</v>
      </c>
      <c r="H1067" s="2">
        <f t="shared" si="127"/>
        <v>3.4293345000000004</v>
      </c>
      <c r="I1067" s="2">
        <f t="array" ref="I1067">SUMPRODUCT(B1051:B1070, (ROW(B1051:B1070)-ROW(B1051)+1)) / (20*21/2)</f>
        <v>3.4681228571428568</v>
      </c>
      <c r="J1067" s="2">
        <f t="shared" si="130"/>
        <v>3.4893681825896139</v>
      </c>
      <c r="K1067" s="2">
        <f t="shared" si="124"/>
        <v>3.5026086752785086</v>
      </c>
    </row>
    <row r="1068" spans="1:11" ht="13.5" x14ac:dyDescent="0.25">
      <c r="A1068" s="3">
        <f>TITRES_STAT!B1071</f>
        <v>43560</v>
      </c>
      <c r="B1068" s="17">
        <f>TITRES_STAT!D1071</f>
        <v>3.4489999999999998</v>
      </c>
      <c r="C1068" s="2">
        <f t="shared" si="125"/>
        <v>-3.4499999999999975E-2</v>
      </c>
      <c r="D1068" s="2">
        <f t="shared" si="126"/>
        <v>3.4890199999999991</v>
      </c>
      <c r="E1068" s="2">
        <f t="shared" si="128"/>
        <v>3.4821199999999997</v>
      </c>
      <c r="F1068" s="2">
        <f t="shared" si="129"/>
        <v>3.448655</v>
      </c>
      <c r="G1068" s="2">
        <f t="shared" si="123"/>
        <v>3.5734499999999993</v>
      </c>
      <c r="H1068" s="2">
        <f t="shared" si="127"/>
        <v>3.4302440000000001</v>
      </c>
      <c r="I1068" s="2">
        <f t="array" ref="I1068">SUMPRODUCT(B1052:B1071, (ROW(B1052:B1071)-ROW(B1052)+1)) / (20*21/2)</f>
        <v>3.4649357142857142</v>
      </c>
      <c r="J1068" s="2">
        <f t="shared" si="130"/>
        <v>3.4855235937715556</v>
      </c>
      <c r="K1068" s="2">
        <f t="shared" si="124"/>
        <v>3.5005063742871947</v>
      </c>
    </row>
    <row r="1069" spans="1:11" ht="13.5" x14ac:dyDescent="0.25">
      <c r="A1069" s="3">
        <f>TITRES_STAT!B1072</f>
        <v>43563</v>
      </c>
      <c r="B1069" s="17">
        <f>TITRES_STAT!D1072</f>
        <v>3.4834999999999998</v>
      </c>
      <c r="C1069" s="2">
        <f t="shared" si="125"/>
        <v>3.4499999999999975E-2</v>
      </c>
      <c r="D1069" s="2">
        <f t="shared" si="126"/>
        <v>3.48902</v>
      </c>
      <c r="E1069" s="2">
        <f t="shared" si="128"/>
        <v>3.4924699999999995</v>
      </c>
      <c r="F1069" s="2">
        <f t="shared" si="129"/>
        <v>3.4514149999999999</v>
      </c>
      <c r="G1069" s="2">
        <f t="shared" si="123"/>
        <v>3.5665519999999988</v>
      </c>
      <c r="H1069" s="2">
        <f t="shared" si="127"/>
        <v>3.4313590000000009</v>
      </c>
      <c r="I1069" s="2">
        <f t="array" ref="I1069">SUMPRODUCT(B1053:B1072, (ROW(B1053:B1072)-ROW(B1053)+1)) / (20*21/2)</f>
        <v>3.4618471428571431</v>
      </c>
      <c r="J1069" s="2">
        <f t="shared" si="130"/>
        <v>3.4853308705552171</v>
      </c>
      <c r="K1069" s="2">
        <f t="shared" si="124"/>
        <v>3.499839457648481</v>
      </c>
    </row>
    <row r="1070" spans="1:11" ht="13.5" x14ac:dyDescent="0.25">
      <c r="A1070" s="3">
        <f>TITRES_STAT!B1073</f>
        <v>43565</v>
      </c>
      <c r="B1070" s="17">
        <f>TITRES_STAT!D1073</f>
        <v>3.4489999999999998</v>
      </c>
      <c r="C1070" s="2">
        <f t="shared" si="125"/>
        <v>-3.4499999999999975E-2</v>
      </c>
      <c r="D1070" s="2">
        <f t="shared" si="126"/>
        <v>3.4765999999999999</v>
      </c>
      <c r="E1070" s="2">
        <f t="shared" si="128"/>
        <v>3.4931599999999996</v>
      </c>
      <c r="F1070" s="2">
        <f t="shared" si="129"/>
        <v>3.4548650000000003</v>
      </c>
      <c r="G1070" s="2">
        <f t="shared" si="123"/>
        <v>3.5588259999999989</v>
      </c>
      <c r="H1070" s="2">
        <f t="shared" si="127"/>
        <v>3.4323345000000005</v>
      </c>
      <c r="I1070" s="2">
        <f t="array" ref="I1070">SUMPRODUCT(B1054:B1073, (ROW(B1054:B1073)-ROW(B1054)+1)) / (20*21/2)</f>
        <v>3.4614857142857143</v>
      </c>
      <c r="J1070" s="2">
        <f t="shared" si="130"/>
        <v>3.4818707876451964</v>
      </c>
      <c r="K1070" s="2">
        <f t="shared" si="124"/>
        <v>3.4978457534269722</v>
      </c>
    </row>
    <row r="1071" spans="1:11" ht="13.5" x14ac:dyDescent="0.25">
      <c r="A1071" s="3">
        <f>TITRES_STAT!B1074</f>
        <v>43566</v>
      </c>
      <c r="B1071" s="17">
        <f>TITRES_STAT!D1074</f>
        <v>3.4214000000000002</v>
      </c>
      <c r="C1071" s="2">
        <f t="shared" si="125"/>
        <v>-2.7599999999999625E-2</v>
      </c>
      <c r="D1071" s="2">
        <f t="shared" si="126"/>
        <v>3.4572799999999999</v>
      </c>
      <c r="E1071" s="2">
        <f t="shared" si="128"/>
        <v>3.4834999999999994</v>
      </c>
      <c r="F1071" s="2">
        <f t="shared" si="129"/>
        <v>3.45383</v>
      </c>
      <c r="G1071" s="2">
        <f t="shared" si="123"/>
        <v>3.5513759999999994</v>
      </c>
      <c r="H1071" s="2">
        <f t="shared" si="127"/>
        <v>3.4333365000000002</v>
      </c>
      <c r="I1071" s="2">
        <f t="array" ref="I1071">SUMPRODUCT(B1055:B1074, (ROW(B1055:B1074)-ROW(B1055)+1)) / (20*21/2)</f>
        <v>3.4610914285714287</v>
      </c>
      <c r="J1071" s="2">
        <f t="shared" si="130"/>
        <v>3.4761116650123203</v>
      </c>
      <c r="K1071" s="2">
        <f t="shared" si="124"/>
        <v>3.4948478807435617</v>
      </c>
    </row>
    <row r="1072" spans="1:11" ht="13.5" x14ac:dyDescent="0.25">
      <c r="A1072" s="3">
        <f>TITRES_STAT!B1075</f>
        <v>43567</v>
      </c>
      <c r="B1072" s="17">
        <f>TITRES_STAT!D1075</f>
        <v>3.4214000000000002</v>
      </c>
      <c r="C1072" s="2">
        <f t="shared" si="125"/>
        <v>0</v>
      </c>
      <c r="D1072" s="2">
        <f t="shared" si="126"/>
        <v>3.4448599999999998</v>
      </c>
      <c r="E1072" s="2">
        <f t="shared" si="128"/>
        <v>3.4738399999999992</v>
      </c>
      <c r="F1072" s="2">
        <f t="shared" si="129"/>
        <v>3.4527949999999996</v>
      </c>
      <c r="G1072" s="2">
        <f t="shared" si="123"/>
        <v>3.5453060000000001</v>
      </c>
      <c r="H1072" s="2">
        <f t="shared" si="127"/>
        <v>3.4343714999999997</v>
      </c>
      <c r="I1072" s="2">
        <f t="array" ref="I1072">SUMPRODUCT(B1056:B1075, (ROW(B1056:B1075)-ROW(B1056)+1)) / (20*21/2)</f>
        <v>3.4639499999999996</v>
      </c>
      <c r="J1072" s="2">
        <f t="shared" si="130"/>
        <v>3.4709010302492422</v>
      </c>
      <c r="K1072" s="2">
        <f t="shared" si="124"/>
        <v>3.4919675716947949</v>
      </c>
    </row>
    <row r="1073" spans="1:11" ht="13.5" x14ac:dyDescent="0.25">
      <c r="A1073" s="3">
        <f>TITRES_STAT!B1076</f>
        <v>43570</v>
      </c>
      <c r="B1073" s="17">
        <f>TITRES_STAT!D1076</f>
        <v>3.4489999999999998</v>
      </c>
      <c r="C1073" s="2">
        <f t="shared" si="125"/>
        <v>2.7599999999999625E-2</v>
      </c>
      <c r="D1073" s="2">
        <f t="shared" si="126"/>
        <v>3.4448599999999998</v>
      </c>
      <c r="E1073" s="2">
        <f t="shared" si="128"/>
        <v>3.4669399999999988</v>
      </c>
      <c r="F1073" s="2">
        <f t="shared" si="129"/>
        <v>3.4531399999999999</v>
      </c>
      <c r="G1073" s="2">
        <f t="shared" si="123"/>
        <v>3.5411659999999996</v>
      </c>
      <c r="H1073" s="2">
        <f t="shared" si="127"/>
        <v>3.4354784999999999</v>
      </c>
      <c r="I1073" s="2">
        <f t="array" ref="I1073">SUMPRODUCT(B1057:B1076, (ROW(B1057:B1076)-ROW(B1057)+1)) / (20*21/2)</f>
        <v>3.4633257142857148</v>
      </c>
      <c r="J1073" s="2">
        <f t="shared" si="130"/>
        <v>3.4688152178445528</v>
      </c>
      <c r="K1073" s="2">
        <f t="shared" si="124"/>
        <v>3.4902825688832344</v>
      </c>
    </row>
    <row r="1074" spans="1:11" ht="13.5" x14ac:dyDescent="0.25">
      <c r="A1074" s="3">
        <f>TITRES_STAT!B1077</f>
        <v>43571</v>
      </c>
      <c r="B1074" s="17">
        <f>TITRES_STAT!D1077</f>
        <v>3.4489999999999998</v>
      </c>
      <c r="C1074" s="2">
        <f t="shared" si="125"/>
        <v>0</v>
      </c>
      <c r="D1074" s="2">
        <f t="shared" si="126"/>
        <v>3.4379599999999995</v>
      </c>
      <c r="E1074" s="2">
        <f t="shared" si="128"/>
        <v>3.4634899999999993</v>
      </c>
      <c r="F1074" s="2">
        <f t="shared" si="129"/>
        <v>3.4534849999999997</v>
      </c>
      <c r="G1074" s="2">
        <f t="shared" ref="G1074:G1137" si="131">AVERAGE(B1025:B1074)</f>
        <v>3.5373020000000004</v>
      </c>
      <c r="H1074" s="2">
        <f t="shared" si="127"/>
        <v>3.4364209999999997</v>
      </c>
      <c r="I1074" s="2">
        <f t="array" ref="I1074">SUMPRODUCT(B1058:B1077, (ROW(B1058:B1077)-ROW(B1058)+1)) / (20*21/2)</f>
        <v>3.4622085714285715</v>
      </c>
      <c r="J1074" s="2">
        <f t="shared" si="130"/>
        <v>3.4669280542403098</v>
      </c>
      <c r="K1074" s="2">
        <f t="shared" si="124"/>
        <v>3.4886636446133039</v>
      </c>
    </row>
    <row r="1075" spans="1:11" ht="13.5" x14ac:dyDescent="0.25">
      <c r="A1075" s="3">
        <f>TITRES_STAT!B1078</f>
        <v>43572</v>
      </c>
      <c r="B1075" s="17">
        <f>TITRES_STAT!D1078</f>
        <v>3.4834999999999998</v>
      </c>
      <c r="C1075" s="2">
        <f t="shared" si="125"/>
        <v>3.4499999999999975E-2</v>
      </c>
      <c r="D1075" s="2">
        <f t="shared" si="126"/>
        <v>3.4448599999999998</v>
      </c>
      <c r="E1075" s="2">
        <f t="shared" si="128"/>
        <v>3.4607299999999994</v>
      </c>
      <c r="F1075" s="2">
        <f t="shared" si="129"/>
        <v>3.4555550000000004</v>
      </c>
      <c r="G1075" s="2">
        <f t="shared" si="131"/>
        <v>3.535369999999999</v>
      </c>
      <c r="H1075" s="2">
        <f t="shared" si="127"/>
        <v>3.4370419999999995</v>
      </c>
      <c r="I1075" s="2">
        <f t="array" ref="I1075">SUMPRODUCT(B1059:B1078, (ROW(B1059:B1078)-ROW(B1059)+1)) / (20*21/2)</f>
        <v>3.4607628571428575</v>
      </c>
      <c r="J1075" s="2">
        <f t="shared" si="130"/>
        <v>3.4685063347888518</v>
      </c>
      <c r="K1075" s="2">
        <f t="shared" ref="K1075:K1138" si="132">$K$4*B1075+(1-$K$4)*K1074</f>
        <v>3.4884611487461155</v>
      </c>
    </row>
    <row r="1076" spans="1:11" ht="13.5" x14ac:dyDescent="0.25">
      <c r="A1076" s="3">
        <f>TITRES_STAT!B1079</f>
        <v>43573</v>
      </c>
      <c r="B1076" s="17">
        <f>TITRES_STAT!D1079</f>
        <v>3.4489999999999998</v>
      </c>
      <c r="C1076" s="2">
        <f t="shared" si="125"/>
        <v>-3.4499999999999975E-2</v>
      </c>
      <c r="D1076" s="2">
        <f t="shared" si="126"/>
        <v>3.45038</v>
      </c>
      <c r="E1076" s="2">
        <f t="shared" si="128"/>
        <v>3.4538299999999991</v>
      </c>
      <c r="F1076" s="2">
        <f t="shared" si="129"/>
        <v>3.4607299999999994</v>
      </c>
      <c r="G1076" s="2">
        <f t="shared" si="131"/>
        <v>3.5332999999999997</v>
      </c>
      <c r="H1076" s="2">
        <f t="shared" si="127"/>
        <v>3.436766</v>
      </c>
      <c r="I1076" s="2">
        <f t="array" ref="I1076">SUMPRODUCT(B1060:B1079, (ROW(B1060:B1079)-ROW(B1060)+1)) / (20*21/2)</f>
        <v>3.4564914285714288</v>
      </c>
      <c r="J1076" s="2">
        <f t="shared" si="130"/>
        <v>3.4666485886184852</v>
      </c>
      <c r="K1076" s="2">
        <f t="shared" si="132"/>
        <v>3.4869136527168565</v>
      </c>
    </row>
    <row r="1077" spans="1:11" ht="13.5" x14ac:dyDescent="0.25">
      <c r="A1077" s="3">
        <f>TITRES_STAT!B1080</f>
        <v>43574</v>
      </c>
      <c r="B1077" s="17">
        <f>TITRES_STAT!D1080</f>
        <v>3.4489999999999998</v>
      </c>
      <c r="C1077" s="2">
        <f t="shared" si="125"/>
        <v>0</v>
      </c>
      <c r="D1077" s="2">
        <f t="shared" si="126"/>
        <v>3.4558999999999997</v>
      </c>
      <c r="E1077" s="2">
        <f t="shared" si="128"/>
        <v>3.4503799999999991</v>
      </c>
      <c r="F1077" s="2">
        <f t="shared" si="129"/>
        <v>3.4641799999999998</v>
      </c>
      <c r="G1077" s="2">
        <f t="shared" si="131"/>
        <v>3.5305400000000002</v>
      </c>
      <c r="H1077" s="2">
        <f t="shared" si="127"/>
        <v>3.4368519999999996</v>
      </c>
      <c r="I1077" s="2">
        <f t="array" ref="I1077">SUMPRODUCT(B1061:B1080, (ROW(B1061:B1080)-ROW(B1061)+1)) / (20*21/2)</f>
        <v>3.4520228571428575</v>
      </c>
      <c r="J1077" s="2">
        <f t="shared" si="130"/>
        <v>3.4649677706548201</v>
      </c>
      <c r="K1077" s="2">
        <f t="shared" si="132"/>
        <v>3.4854268428063917</v>
      </c>
    </row>
    <row r="1078" spans="1:11" ht="13.5" x14ac:dyDescent="0.25">
      <c r="A1078" s="3">
        <f>TITRES_STAT!B1081</f>
        <v>43577</v>
      </c>
      <c r="B1078" s="17">
        <f>TITRES_STAT!D1081</f>
        <v>3.4489999999999998</v>
      </c>
      <c r="C1078" s="2">
        <f t="shared" si="125"/>
        <v>0</v>
      </c>
      <c r="D1078" s="2">
        <f t="shared" si="126"/>
        <v>3.4558999999999997</v>
      </c>
      <c r="E1078" s="2">
        <f t="shared" si="128"/>
        <v>3.4503799999999991</v>
      </c>
      <c r="F1078" s="2">
        <f t="shared" si="129"/>
        <v>3.4662499999999996</v>
      </c>
      <c r="G1078" s="2">
        <f t="shared" si="131"/>
        <v>3.5284700000000009</v>
      </c>
      <c r="H1078" s="2">
        <f t="shared" si="127"/>
        <v>3.436641499999999</v>
      </c>
      <c r="I1078" s="2">
        <f t="array" ref="I1078">SUMPRODUCT(B1062:B1081, (ROW(B1062:B1081)-ROW(B1062)+1)) / (20*21/2)</f>
        <v>3.4450242857142857</v>
      </c>
      <c r="J1078" s="2">
        <f t="shared" si="130"/>
        <v>3.4634470305924565</v>
      </c>
      <c r="K1078" s="2">
        <f t="shared" si="132"/>
        <v>3.4839983391669258</v>
      </c>
    </row>
    <row r="1079" spans="1:11" ht="13.5" x14ac:dyDescent="0.25">
      <c r="A1079" s="3">
        <f>TITRES_STAT!B1082</f>
        <v>43578</v>
      </c>
      <c r="B1079" s="17">
        <f>TITRES_STAT!D1082</f>
        <v>3.4214000000000002</v>
      </c>
      <c r="C1079" s="2">
        <f t="shared" si="125"/>
        <v>-2.7599999999999625E-2</v>
      </c>
      <c r="D1079" s="2">
        <f t="shared" si="126"/>
        <v>3.45038</v>
      </c>
      <c r="E1079" s="2">
        <f t="shared" si="128"/>
        <v>3.4441699999999988</v>
      </c>
      <c r="F1079" s="2">
        <f t="shared" si="129"/>
        <v>3.4683199999999994</v>
      </c>
      <c r="G1079" s="2">
        <f t="shared" si="131"/>
        <v>3.5262620000000009</v>
      </c>
      <c r="H1079" s="2">
        <f t="shared" si="127"/>
        <v>3.4365894999999984</v>
      </c>
      <c r="I1079" s="2">
        <f t="array" ref="I1079">SUMPRODUCT(B1063:B1082, (ROW(B1063:B1082)-ROW(B1063)+1)) / (20*21/2)</f>
        <v>3.4392742857142857</v>
      </c>
      <c r="J1079" s="2">
        <f t="shared" si="130"/>
        <v>3.4594425514884128</v>
      </c>
      <c r="K1079" s="2">
        <f t="shared" si="132"/>
        <v>3.4815435023368506</v>
      </c>
    </row>
    <row r="1080" spans="1:11" ht="13.5" x14ac:dyDescent="0.25">
      <c r="A1080" s="3">
        <f>TITRES_STAT!B1083</f>
        <v>43579</v>
      </c>
      <c r="B1080" s="17">
        <f>TITRES_STAT!D1083</f>
        <v>3.4214000000000002</v>
      </c>
      <c r="C1080" s="2">
        <f t="shared" si="125"/>
        <v>0</v>
      </c>
      <c r="D1080" s="2">
        <f t="shared" si="126"/>
        <v>3.4379599999999995</v>
      </c>
      <c r="E1080" s="2">
        <f t="shared" si="128"/>
        <v>3.441409999999999</v>
      </c>
      <c r="F1080" s="2">
        <f t="shared" si="129"/>
        <v>3.4672849999999995</v>
      </c>
      <c r="G1080" s="2">
        <f t="shared" si="131"/>
        <v>3.5236400000000017</v>
      </c>
      <c r="H1080" s="2">
        <f t="shared" si="127"/>
        <v>3.436306999999998</v>
      </c>
      <c r="I1080" s="2">
        <f t="array" ref="I1080">SUMPRODUCT(B1064:B1083, (ROW(B1064:B1083)-ROW(B1064)+1)) / (20*21/2)</f>
        <v>3.4314542857142851</v>
      </c>
      <c r="J1080" s="2">
        <f t="shared" si="130"/>
        <v>3.4558194513466591</v>
      </c>
      <c r="K1080" s="2">
        <f t="shared" si="132"/>
        <v>3.4791849336177587</v>
      </c>
    </row>
    <row r="1081" spans="1:11" ht="13.5" x14ac:dyDescent="0.25">
      <c r="A1081" s="3">
        <f>TITRES_STAT!B1084</f>
        <v>43580</v>
      </c>
      <c r="B1081" s="17">
        <f>TITRES_STAT!D1084</f>
        <v>3.3938000000000001</v>
      </c>
      <c r="C1081" s="2">
        <f t="shared" si="125"/>
        <v>-2.7600000000000069E-2</v>
      </c>
      <c r="D1081" s="2">
        <f t="shared" si="126"/>
        <v>3.42692</v>
      </c>
      <c r="E1081" s="2">
        <f t="shared" si="128"/>
        <v>3.4386499999999991</v>
      </c>
      <c r="F1081" s="2">
        <f t="shared" si="129"/>
        <v>3.4610749999999988</v>
      </c>
      <c r="G1081" s="2">
        <f t="shared" si="131"/>
        <v>3.5197760000000016</v>
      </c>
      <c r="H1081" s="2">
        <f t="shared" si="127"/>
        <v>3.4359194999999985</v>
      </c>
      <c r="I1081" s="2">
        <f t="array" ref="I1081">SUMPRODUCT(B1065:B1084, (ROW(B1065:B1084)-ROW(B1065)+1)) / (20*21/2)</f>
        <v>3.4249814285714288</v>
      </c>
      <c r="J1081" s="2">
        <f t="shared" si="130"/>
        <v>3.4499128369326919</v>
      </c>
      <c r="K1081" s="2">
        <f t="shared" si="132"/>
        <v>3.4758365048484352</v>
      </c>
    </row>
    <row r="1082" spans="1:11" ht="13.5" x14ac:dyDescent="0.25">
      <c r="A1082" s="3">
        <f>TITRES_STAT!B1085</f>
        <v>43581</v>
      </c>
      <c r="B1082" s="17">
        <f>TITRES_STAT!D1085</f>
        <v>3.4007000000000001</v>
      </c>
      <c r="C1082" s="2">
        <f t="shared" si="125"/>
        <v>6.8999999999999062E-3</v>
      </c>
      <c r="D1082" s="2">
        <f t="shared" si="126"/>
        <v>3.4172600000000002</v>
      </c>
      <c r="E1082" s="2">
        <f t="shared" si="128"/>
        <v>3.4365799999999993</v>
      </c>
      <c r="F1082" s="2">
        <f t="shared" si="129"/>
        <v>3.4552099999999988</v>
      </c>
      <c r="G1082" s="2">
        <f t="shared" si="131"/>
        <v>3.5167400000000013</v>
      </c>
      <c r="H1082" s="2">
        <f t="shared" si="127"/>
        <v>3.4355664999999989</v>
      </c>
      <c r="I1082" s="2">
        <f t="array" ref="I1082">SUMPRODUCT(B1066:B1085, (ROW(B1066:B1085)-ROW(B1066)+1)) / (20*21/2)</f>
        <v>3.4216300000000004</v>
      </c>
      <c r="J1082" s="2">
        <f t="shared" si="130"/>
        <v>3.4452259000819594</v>
      </c>
      <c r="K1082" s="2">
        <f t="shared" si="132"/>
        <v>3.4728899752465359</v>
      </c>
    </row>
    <row r="1083" spans="1:11" ht="13.5" x14ac:dyDescent="0.25">
      <c r="A1083" s="3">
        <f>TITRES_STAT!B1086</f>
        <v>43584</v>
      </c>
      <c r="B1083" s="17">
        <f>TITRES_STAT!D1086</f>
        <v>3.3731</v>
      </c>
      <c r="C1083" s="2">
        <f t="shared" si="125"/>
        <v>-2.7600000000000069E-2</v>
      </c>
      <c r="D1083" s="2">
        <f t="shared" si="126"/>
        <v>3.4020800000000002</v>
      </c>
      <c r="E1083" s="2">
        <f t="shared" si="128"/>
        <v>3.4289899999999998</v>
      </c>
      <c r="F1083" s="2">
        <f t="shared" si="129"/>
        <v>3.4479649999999986</v>
      </c>
      <c r="G1083" s="2">
        <f t="shared" si="131"/>
        <v>3.5112200000000011</v>
      </c>
      <c r="H1083" s="2">
        <f t="shared" si="127"/>
        <v>3.4351414999999985</v>
      </c>
      <c r="I1083" s="2">
        <f t="array" ref="I1083">SUMPRODUCT(B1067:B1086, (ROW(B1067:B1086)-ROW(B1067)+1)) / (20*21/2)</f>
        <v>3.4141714285714291</v>
      </c>
      <c r="J1083" s="2">
        <f t="shared" si="130"/>
        <v>3.4383567667408204</v>
      </c>
      <c r="K1083" s="2">
        <f t="shared" si="132"/>
        <v>3.468976642883927</v>
      </c>
    </row>
    <row r="1084" spans="1:11" ht="13.5" x14ac:dyDescent="0.25">
      <c r="A1084" s="3">
        <f>TITRES_STAT!B1087</f>
        <v>43585</v>
      </c>
      <c r="B1084" s="17">
        <f>TITRES_STAT!D1087</f>
        <v>3.38</v>
      </c>
      <c r="C1084" s="2">
        <f t="shared" si="125"/>
        <v>6.8999999999999062E-3</v>
      </c>
      <c r="D1084" s="2">
        <f t="shared" si="126"/>
        <v>3.3938000000000001</v>
      </c>
      <c r="E1084" s="2">
        <f t="shared" si="128"/>
        <v>3.4220899999999999</v>
      </c>
      <c r="F1084" s="2">
        <f t="shared" si="129"/>
        <v>3.4427899999999987</v>
      </c>
      <c r="G1084" s="2">
        <f t="shared" si="131"/>
        <v>3.5029420000000009</v>
      </c>
      <c r="H1084" s="2">
        <f t="shared" si="127"/>
        <v>3.434849499999999</v>
      </c>
      <c r="I1084" s="2">
        <f t="array" ref="I1084">SUMPRODUCT(B1068:B1087, (ROW(B1068:B1087)-ROW(B1068)+1)) / (20*21/2)</f>
        <v>3.4127257142857141</v>
      </c>
      <c r="J1084" s="2">
        <f t="shared" si="130"/>
        <v>3.4327989794321709</v>
      </c>
      <c r="K1084" s="2">
        <f t="shared" si="132"/>
        <v>3.4654873627708316</v>
      </c>
    </row>
    <row r="1085" spans="1:11" ht="13.5" x14ac:dyDescent="0.25">
      <c r="A1085" s="3">
        <f>TITRES_STAT!B1088</f>
        <v>43587</v>
      </c>
      <c r="B1085" s="17">
        <f>TITRES_STAT!D1088</f>
        <v>3.4076</v>
      </c>
      <c r="C1085" s="2">
        <f t="shared" si="125"/>
        <v>2.7600000000000069E-2</v>
      </c>
      <c r="D1085" s="2">
        <f t="shared" si="126"/>
        <v>3.3910399999999994</v>
      </c>
      <c r="E1085" s="2">
        <f t="shared" si="128"/>
        <v>3.4144999999999994</v>
      </c>
      <c r="F1085" s="2">
        <f t="shared" si="129"/>
        <v>3.4376149999999996</v>
      </c>
      <c r="G1085" s="2">
        <f t="shared" si="131"/>
        <v>3.4972860000000012</v>
      </c>
      <c r="H1085" s="2">
        <f t="shared" si="127"/>
        <v>3.4350579999999993</v>
      </c>
      <c r="I1085" s="2">
        <f t="array" ref="I1085">SUMPRODUCT(B1069:B1088, (ROW(B1069:B1088)-ROW(B1069)+1)) / (20*21/2)</f>
        <v>3.4116085714285709</v>
      </c>
      <c r="J1085" s="2">
        <f t="shared" si="130"/>
        <v>3.430399076629107</v>
      </c>
      <c r="K1085" s="2">
        <f t="shared" si="132"/>
        <v>3.4632172701131521</v>
      </c>
    </row>
    <row r="1086" spans="1:11" ht="13.5" x14ac:dyDescent="0.25">
      <c r="A1086" s="3">
        <f>TITRES_STAT!B1089</f>
        <v>43588</v>
      </c>
      <c r="B1086" s="17">
        <f>TITRES_STAT!D1089</f>
        <v>3.3593000000000002</v>
      </c>
      <c r="C1086" s="2">
        <f t="shared" si="125"/>
        <v>-4.8299999999999788E-2</v>
      </c>
      <c r="D1086" s="2">
        <f t="shared" si="126"/>
        <v>3.3841399999999999</v>
      </c>
      <c r="E1086" s="2">
        <f t="shared" si="128"/>
        <v>3.4055299999999997</v>
      </c>
      <c r="F1086" s="2">
        <f t="shared" si="129"/>
        <v>3.4296799999999998</v>
      </c>
      <c r="G1086" s="2">
        <f t="shared" si="131"/>
        <v>3.4892840000000014</v>
      </c>
      <c r="H1086" s="2">
        <f t="shared" si="127"/>
        <v>3.4346954999999983</v>
      </c>
      <c r="I1086" s="2">
        <f t="array" ref="I1086">SUMPRODUCT(B1070:B1089, (ROW(B1070:B1089)-ROW(B1070)+1)) / (20*21/2)</f>
        <v>3.4106557142857139</v>
      </c>
      <c r="J1086" s="2">
        <f t="shared" si="130"/>
        <v>3.4236277359977634</v>
      </c>
      <c r="K1086" s="2">
        <f t="shared" si="132"/>
        <v>3.4591420830498913</v>
      </c>
    </row>
    <row r="1087" spans="1:11" ht="13.5" x14ac:dyDescent="0.25">
      <c r="A1087" s="3">
        <f>TITRES_STAT!B1090</f>
        <v>43591</v>
      </c>
      <c r="B1087" s="17">
        <f>TITRES_STAT!D1090</f>
        <v>3.4144999999999999</v>
      </c>
      <c r="C1087" s="2">
        <f t="shared" si="125"/>
        <v>5.5199999999999694E-2</v>
      </c>
      <c r="D1087" s="2">
        <f t="shared" si="126"/>
        <v>3.3868999999999998</v>
      </c>
      <c r="E1087" s="2">
        <f t="shared" si="128"/>
        <v>3.4020800000000002</v>
      </c>
      <c r="F1087" s="2">
        <f t="shared" si="129"/>
        <v>3.4262299999999994</v>
      </c>
      <c r="G1087" s="2">
        <f t="shared" si="131"/>
        <v>3.480592000000001</v>
      </c>
      <c r="H1087" s="2">
        <f t="shared" si="127"/>
        <v>3.4340054999999983</v>
      </c>
      <c r="I1087" s="2">
        <f t="array" ref="I1087">SUMPRODUCT(B1071:B1090, (ROW(B1071:B1090)-ROW(B1071)+1)) / (20*21/2)</f>
        <v>3.4093742857142857</v>
      </c>
      <c r="J1087" s="2">
        <f t="shared" si="130"/>
        <v>3.4227584278075001</v>
      </c>
      <c r="K1087" s="2">
        <f t="shared" si="132"/>
        <v>3.4573914131263663</v>
      </c>
    </row>
    <row r="1088" spans="1:11" ht="13.5" x14ac:dyDescent="0.25">
      <c r="A1088" s="3">
        <f>TITRES_STAT!B1091</f>
        <v>43592</v>
      </c>
      <c r="B1088" s="17">
        <f>TITRES_STAT!D1091</f>
        <v>3.4144999999999999</v>
      </c>
      <c r="C1088" s="2">
        <f t="shared" si="125"/>
        <v>0</v>
      </c>
      <c r="D1088" s="2">
        <f t="shared" si="126"/>
        <v>3.3951799999999999</v>
      </c>
      <c r="E1088" s="2">
        <f t="shared" si="128"/>
        <v>3.3986299999999998</v>
      </c>
      <c r="F1088" s="2">
        <f t="shared" si="129"/>
        <v>3.4245049999999999</v>
      </c>
      <c r="G1088" s="2">
        <f t="shared" si="131"/>
        <v>3.4741080000000006</v>
      </c>
      <c r="H1088" s="2">
        <f t="shared" si="127"/>
        <v>3.4332464999999983</v>
      </c>
      <c r="I1088" s="2">
        <f t="array" ref="I1088">SUMPRODUCT(B1072:B1091, (ROW(B1072:B1091)-ROW(B1072)+1)) / (20*21/2)</f>
        <v>3.4056614285714293</v>
      </c>
      <c r="J1088" s="2">
        <f t="shared" si="130"/>
        <v>3.4219719108734523</v>
      </c>
      <c r="K1088" s="2">
        <f t="shared" si="132"/>
        <v>3.4557093969253323</v>
      </c>
    </row>
    <row r="1089" spans="1:11" ht="13.5" x14ac:dyDescent="0.25">
      <c r="A1089" s="3">
        <f>TITRES_STAT!B1092</f>
        <v>43593</v>
      </c>
      <c r="B1089" s="17">
        <f>TITRES_STAT!D1092</f>
        <v>3.4144999999999999</v>
      </c>
      <c r="C1089" s="2">
        <f t="shared" si="125"/>
        <v>0</v>
      </c>
      <c r="D1089" s="2">
        <f t="shared" si="126"/>
        <v>3.4020800000000002</v>
      </c>
      <c r="E1089" s="2">
        <f t="shared" si="128"/>
        <v>3.3979399999999997</v>
      </c>
      <c r="F1089" s="2">
        <f t="shared" si="129"/>
        <v>3.421055</v>
      </c>
      <c r="G1089" s="2">
        <f t="shared" si="131"/>
        <v>3.4672100000000006</v>
      </c>
      <c r="H1089" s="2">
        <f t="shared" si="127"/>
        <v>3.432659999999998</v>
      </c>
      <c r="I1089" s="2">
        <f t="array" ref="I1089">SUMPRODUCT(B1073:B1092, (ROW(B1073:B1092)-ROW(B1073)+1)) / (20*21/2)</f>
        <v>3.4047742857142862</v>
      </c>
      <c r="J1089" s="2">
        <f t="shared" si="130"/>
        <v>3.4212603003140756</v>
      </c>
      <c r="K1089" s="2">
        <f t="shared" si="132"/>
        <v>3.4540933421439468</v>
      </c>
    </row>
    <row r="1090" spans="1:11" ht="13.5" x14ac:dyDescent="0.25">
      <c r="A1090" s="3">
        <f>TITRES_STAT!B1093</f>
        <v>43594</v>
      </c>
      <c r="B1090" s="17">
        <f>TITRES_STAT!D1093</f>
        <v>3.4076</v>
      </c>
      <c r="C1090" s="2">
        <f t="shared" si="125"/>
        <v>-6.8999999999999062E-3</v>
      </c>
      <c r="D1090" s="2">
        <f t="shared" si="126"/>
        <v>3.4020800000000002</v>
      </c>
      <c r="E1090" s="2">
        <f t="shared" si="128"/>
        <v>3.39656</v>
      </c>
      <c r="F1090" s="2">
        <f t="shared" si="129"/>
        <v>3.4189849999999993</v>
      </c>
      <c r="G1090" s="2">
        <f t="shared" si="131"/>
        <v>3.4601740000000007</v>
      </c>
      <c r="H1090" s="2">
        <f t="shared" si="127"/>
        <v>3.4321079999999977</v>
      </c>
      <c r="I1090" s="2">
        <f t="array" ref="I1090">SUMPRODUCT(B1074:B1093, (ROW(B1074:B1093)-ROW(B1074)+1)) / (20*21/2)</f>
        <v>3.4032957142857145</v>
      </c>
      <c r="J1090" s="2">
        <f t="shared" si="130"/>
        <v>3.4199593193317823</v>
      </c>
      <c r="K1090" s="2">
        <f t="shared" si="132"/>
        <v>3.4522700738245762</v>
      </c>
    </row>
    <row r="1091" spans="1:11" ht="13.5" x14ac:dyDescent="0.25">
      <c r="A1091" s="3">
        <f>TITRES_STAT!B1094</f>
        <v>43595</v>
      </c>
      <c r="B1091" s="17">
        <f>TITRES_STAT!D1094</f>
        <v>3.38</v>
      </c>
      <c r="C1091" s="2">
        <f t="shared" si="125"/>
        <v>-2.7600000000000069E-2</v>
      </c>
      <c r="D1091" s="2">
        <f t="shared" si="126"/>
        <v>3.4062199999999998</v>
      </c>
      <c r="E1091" s="2">
        <f t="shared" si="128"/>
        <v>3.3951799999999999</v>
      </c>
      <c r="F1091" s="2">
        <f t="shared" si="129"/>
        <v>3.4169149999999986</v>
      </c>
      <c r="G1091" s="2">
        <f t="shared" si="131"/>
        <v>3.4531380000000009</v>
      </c>
      <c r="H1091" s="2">
        <f t="shared" si="127"/>
        <v>3.4310039999999975</v>
      </c>
      <c r="I1091" s="2">
        <f t="array" ref="I1091">SUMPRODUCT(B1075:B1094, (ROW(B1075:B1094)-ROW(B1075)+1)) / (20*21/2)</f>
        <v>3.3967899999999998</v>
      </c>
      <c r="J1091" s="2">
        <f t="shared" si="130"/>
        <v>3.4161536698716124</v>
      </c>
      <c r="K1091" s="2">
        <f t="shared" si="132"/>
        <v>3.4494359532824359</v>
      </c>
    </row>
    <row r="1092" spans="1:11" ht="13.5" x14ac:dyDescent="0.25">
      <c r="A1092" s="3">
        <f>TITRES_STAT!B1095</f>
        <v>43598</v>
      </c>
      <c r="B1092" s="17">
        <f>TITRES_STAT!D1095</f>
        <v>3.4076</v>
      </c>
      <c r="C1092" s="2">
        <f t="shared" ref="C1092:C1155" si="133">B1092-B1091</f>
        <v>2.7600000000000069E-2</v>
      </c>
      <c r="D1092" s="2">
        <f t="shared" si="126"/>
        <v>3.4048399999999992</v>
      </c>
      <c r="E1092" s="2">
        <f t="shared" si="128"/>
        <v>3.3958699999999999</v>
      </c>
      <c r="F1092" s="2">
        <f t="shared" si="129"/>
        <v>3.4162249999999994</v>
      </c>
      <c r="G1092" s="2">
        <f t="shared" si="131"/>
        <v>3.4470680000000002</v>
      </c>
      <c r="H1092" s="2">
        <f t="shared" si="127"/>
        <v>3.4302104999999976</v>
      </c>
      <c r="I1092" s="2">
        <f t="array" ref="I1092">SUMPRODUCT(B1076:B1095, (ROW(B1076:B1095)-ROW(B1076)+1)) / (20*21/2)</f>
        <v>3.3901199999999996</v>
      </c>
      <c r="J1092" s="2">
        <f t="shared" si="130"/>
        <v>3.4153390346457444</v>
      </c>
      <c r="K1092" s="2">
        <f t="shared" si="132"/>
        <v>3.4477953276635169</v>
      </c>
    </row>
    <row r="1093" spans="1:11" ht="13.5" x14ac:dyDescent="0.25">
      <c r="A1093" s="3">
        <f>TITRES_STAT!B1096</f>
        <v>43599</v>
      </c>
      <c r="B1093" s="17">
        <f>TITRES_STAT!D1096</f>
        <v>3.4007000000000001</v>
      </c>
      <c r="C1093" s="2">
        <f t="shared" si="133"/>
        <v>-6.8999999999999062E-3</v>
      </c>
      <c r="D1093" s="2">
        <f t="shared" si="126"/>
        <v>3.4020800000000002</v>
      </c>
      <c r="E1093" s="2">
        <f t="shared" si="128"/>
        <v>3.3986299999999994</v>
      </c>
      <c r="F1093" s="2">
        <f t="shared" si="129"/>
        <v>3.4138099999999993</v>
      </c>
      <c r="G1093" s="2">
        <f t="shared" si="131"/>
        <v>3.4416860000000007</v>
      </c>
      <c r="H1093" s="2">
        <f t="shared" si="127"/>
        <v>3.4293824999999973</v>
      </c>
      <c r="I1093" s="2">
        <f t="array" ref="I1093">SUMPRODUCT(B1077:B1096, (ROW(B1077:B1096)-ROW(B1077)+1)) / (20*21/2)</f>
        <v>3.3880828571428574</v>
      </c>
      <c r="J1093" s="2">
        <f t="shared" si="130"/>
        <v>3.4139448408699593</v>
      </c>
      <c r="K1093" s="2">
        <f t="shared" si="132"/>
        <v>3.4459484520688695</v>
      </c>
    </row>
    <row r="1094" spans="1:11" ht="13.5" x14ac:dyDescent="0.25">
      <c r="A1094" s="3">
        <f>TITRES_STAT!B1097</f>
        <v>43600</v>
      </c>
      <c r="B1094" s="17">
        <f>TITRES_STAT!D1097</f>
        <v>3.3454999999999999</v>
      </c>
      <c r="C1094" s="2">
        <f t="shared" si="133"/>
        <v>-5.5200000000000138E-2</v>
      </c>
      <c r="D1094" s="2">
        <f t="shared" ref="D1094:D1157" si="134">AVERAGE(B1090:B1094)</f>
        <v>3.3882800000000004</v>
      </c>
      <c r="E1094" s="2">
        <f t="shared" si="128"/>
        <v>3.3951799999999999</v>
      </c>
      <c r="F1094" s="2">
        <f t="shared" si="129"/>
        <v>3.4086349999999994</v>
      </c>
      <c r="G1094" s="2">
        <f t="shared" si="131"/>
        <v>3.4361660000000001</v>
      </c>
      <c r="H1094" s="2">
        <f t="shared" si="127"/>
        <v>3.4282784999999971</v>
      </c>
      <c r="I1094" s="2">
        <f t="array" ref="I1094">SUMPRODUCT(B1078:B1097, (ROW(B1078:B1097)-ROW(B1078)+1)) / (20*21/2)</f>
        <v>3.3863742857142856</v>
      </c>
      <c r="J1094" s="2">
        <f t="shared" si="130"/>
        <v>3.4074262845966299</v>
      </c>
      <c r="K1094" s="2">
        <f t="shared" si="132"/>
        <v>3.4420092970857765</v>
      </c>
    </row>
    <row r="1095" spans="1:11" ht="13.5" x14ac:dyDescent="0.25">
      <c r="A1095" s="3">
        <f>TITRES_STAT!B1098</f>
        <v>43601</v>
      </c>
      <c r="B1095" s="17">
        <f>TITRES_STAT!D1098</f>
        <v>3.3386</v>
      </c>
      <c r="C1095" s="2">
        <f t="shared" si="133"/>
        <v>-6.8999999999999062E-3</v>
      </c>
      <c r="D1095" s="2">
        <f t="shared" si="134"/>
        <v>3.3744799999999997</v>
      </c>
      <c r="E1095" s="2">
        <f t="shared" si="128"/>
        <v>3.3882800000000004</v>
      </c>
      <c r="F1095" s="2">
        <f t="shared" si="129"/>
        <v>3.4013899999999992</v>
      </c>
      <c r="G1095" s="2">
        <f t="shared" si="131"/>
        <v>3.432440000000001</v>
      </c>
      <c r="H1095" s="2">
        <f t="shared" si="127"/>
        <v>3.4272089999999973</v>
      </c>
      <c r="I1095" s="2">
        <f t="array" ref="I1095">SUMPRODUCT(B1079:B1098, (ROW(B1079:B1098)-ROW(B1079)+1)) / (20*21/2)</f>
        <v>3.3849942857142863</v>
      </c>
      <c r="J1095" s="2">
        <f t="shared" si="130"/>
        <v>3.4008714003493319</v>
      </c>
      <c r="K1095" s="2">
        <f t="shared" si="132"/>
        <v>3.4379540305333931</v>
      </c>
    </row>
    <row r="1096" spans="1:11" ht="13.5" x14ac:dyDescent="0.25">
      <c r="A1096" s="3">
        <f>TITRES_STAT!B1099</f>
        <v>43602</v>
      </c>
      <c r="B1096" s="17">
        <f>TITRES_STAT!D1099</f>
        <v>3.38</v>
      </c>
      <c r="C1096" s="2">
        <f t="shared" si="133"/>
        <v>4.1399999999999881E-2</v>
      </c>
      <c r="D1096" s="2">
        <f t="shared" si="134"/>
        <v>3.3744799999999997</v>
      </c>
      <c r="E1096" s="2">
        <f t="shared" si="128"/>
        <v>3.3903500000000002</v>
      </c>
      <c r="F1096" s="2">
        <f t="shared" si="129"/>
        <v>3.3979399999999997</v>
      </c>
      <c r="G1096" s="2">
        <f t="shared" si="131"/>
        <v>3.4307840000000009</v>
      </c>
      <c r="H1096" s="2">
        <f t="shared" si="127"/>
        <v>3.4263464999999975</v>
      </c>
      <c r="I1096" s="2">
        <f t="array" ref="I1096">SUMPRODUCT(B1080:B1099, (ROW(B1080:B1099)-ROW(B1080)+1)) / (20*21/2)</f>
        <v>3.3839428571428574</v>
      </c>
      <c r="J1096" s="2">
        <f t="shared" si="130"/>
        <v>3.3988836479351097</v>
      </c>
      <c r="K1096" s="2">
        <f t="shared" si="132"/>
        <v>3.4356813234536521</v>
      </c>
    </row>
    <row r="1097" spans="1:11" ht="13.5" x14ac:dyDescent="0.25">
      <c r="A1097" s="3">
        <f>TITRES_STAT!B1100</f>
        <v>43605</v>
      </c>
      <c r="B1097" s="17">
        <f>TITRES_STAT!D1100</f>
        <v>3.38</v>
      </c>
      <c r="C1097" s="2">
        <f t="shared" si="133"/>
        <v>0</v>
      </c>
      <c r="D1097" s="2">
        <f t="shared" si="134"/>
        <v>3.36896</v>
      </c>
      <c r="E1097" s="2">
        <f t="shared" si="128"/>
        <v>3.3868999999999998</v>
      </c>
      <c r="F1097" s="2">
        <f t="shared" si="129"/>
        <v>3.3944899999999998</v>
      </c>
      <c r="G1097" s="2">
        <f t="shared" si="131"/>
        <v>3.4273340000000001</v>
      </c>
      <c r="H1097" s="2">
        <f t="shared" si="127"/>
        <v>3.4254839999999973</v>
      </c>
      <c r="I1097" s="2">
        <f t="array" ref="I1097">SUMPRODUCT(B1081:B1100, (ROW(B1081:B1100)-ROW(B1081)+1)) / (20*21/2)</f>
        <v>3.3850600000000002</v>
      </c>
      <c r="J1097" s="2">
        <f t="shared" si="130"/>
        <v>3.3970852052746232</v>
      </c>
      <c r="K1097" s="2">
        <f t="shared" si="132"/>
        <v>3.4334977421417441</v>
      </c>
    </row>
    <row r="1098" spans="1:11" ht="13.5" x14ac:dyDescent="0.25">
      <c r="A1098" s="3">
        <f>TITRES_STAT!B1101</f>
        <v>43606</v>
      </c>
      <c r="B1098" s="17">
        <f>TITRES_STAT!D1101</f>
        <v>3.38</v>
      </c>
      <c r="C1098" s="2">
        <f t="shared" si="133"/>
        <v>0</v>
      </c>
      <c r="D1098" s="2">
        <f t="shared" si="134"/>
        <v>3.3648199999999995</v>
      </c>
      <c r="E1098" s="2">
        <f t="shared" si="128"/>
        <v>3.3834499999999998</v>
      </c>
      <c r="F1098" s="2">
        <f t="shared" si="129"/>
        <v>3.3910400000000003</v>
      </c>
      <c r="G1098" s="2">
        <f t="shared" si="131"/>
        <v>3.4259540000000004</v>
      </c>
      <c r="H1098" s="2">
        <f t="shared" ref="H1098:H1161" si="135">AVERAGE(B899:B1098)</f>
        <v>3.4245869999999972</v>
      </c>
      <c r="I1098" s="2">
        <f t="array" ref="I1098">SUMPRODUCT(B1082:B1101, (ROW(B1082:B1101)-ROW(B1082)+1)) / (20*21/2)</f>
        <v>3.3875900000000003</v>
      </c>
      <c r="J1098" s="2">
        <f t="shared" si="130"/>
        <v>3.3954580428675163</v>
      </c>
      <c r="K1098" s="2">
        <f t="shared" si="132"/>
        <v>3.4313997914695187</v>
      </c>
    </row>
    <row r="1099" spans="1:11" ht="13.5" x14ac:dyDescent="0.25">
      <c r="A1099" s="3">
        <f>TITRES_STAT!B1102</f>
        <v>43607</v>
      </c>
      <c r="B1099" s="17">
        <f>TITRES_STAT!D1102</f>
        <v>3.38</v>
      </c>
      <c r="C1099" s="2">
        <f t="shared" si="133"/>
        <v>0</v>
      </c>
      <c r="D1099" s="2">
        <f t="shared" si="134"/>
        <v>3.3717199999999998</v>
      </c>
      <c r="E1099" s="2">
        <f t="shared" si="128"/>
        <v>3.38</v>
      </c>
      <c r="F1099" s="2">
        <f t="shared" si="129"/>
        <v>3.3889700000000005</v>
      </c>
      <c r="G1099" s="2">
        <f t="shared" si="131"/>
        <v>3.4249880000000004</v>
      </c>
      <c r="H1099" s="2">
        <f t="shared" si="135"/>
        <v>3.4237934999999977</v>
      </c>
      <c r="I1099" s="2">
        <f t="array" ref="I1099">SUMPRODUCT(B1083:B1102, (ROW(B1083:B1102)-ROW(B1083)+1)) / (20*21/2)</f>
        <v>3.386735714285714</v>
      </c>
      <c r="J1099" s="2">
        <f t="shared" si="130"/>
        <v>3.3939858483087053</v>
      </c>
      <c r="K1099" s="2">
        <f t="shared" si="132"/>
        <v>3.4293841133726746</v>
      </c>
    </row>
    <row r="1100" spans="1:11" ht="13.5" x14ac:dyDescent="0.25">
      <c r="A1100" s="3">
        <f>TITRES_STAT!B1103</f>
        <v>43608</v>
      </c>
      <c r="B1100" s="17">
        <f>TITRES_STAT!D1103</f>
        <v>3.4007000000000001</v>
      </c>
      <c r="C1100" s="2">
        <f t="shared" si="133"/>
        <v>2.0700000000000163E-2</v>
      </c>
      <c r="D1100" s="2">
        <f t="shared" si="134"/>
        <v>3.3841399999999999</v>
      </c>
      <c r="E1100" s="2">
        <f t="shared" ref="E1100:E1163" si="136">AVERAGE(B1091:B1100)</f>
        <v>3.3793099999999994</v>
      </c>
      <c r="F1100" s="2">
        <f t="shared" si="129"/>
        <v>3.387935000000001</v>
      </c>
      <c r="G1100" s="2">
        <f t="shared" si="131"/>
        <v>3.4254020000000001</v>
      </c>
      <c r="H1100" s="2">
        <f t="shared" si="135"/>
        <v>3.423137999999998</v>
      </c>
      <c r="I1100" s="2">
        <f t="array" ref="I1100">SUMPRODUCT(B1084:B1103, (ROW(B1084:B1103)-ROW(B1084)+1)) / (20*21/2)</f>
        <v>3.3879514285714287</v>
      </c>
      <c r="J1100" s="2">
        <f t="shared" si="130"/>
        <v>3.3946252913269239</v>
      </c>
      <c r="K1100" s="2">
        <f t="shared" si="132"/>
        <v>3.4282592461815895</v>
      </c>
    </row>
    <row r="1101" spans="1:11" ht="13.5" x14ac:dyDescent="0.25">
      <c r="A1101" s="3">
        <f>TITRES_STAT!B1104</f>
        <v>43609</v>
      </c>
      <c r="B1101" s="17">
        <f>TITRES_STAT!D1104</f>
        <v>3.4144999999999999</v>
      </c>
      <c r="C1101" s="2">
        <f t="shared" si="133"/>
        <v>1.3799999999999812E-2</v>
      </c>
      <c r="D1101" s="2">
        <f t="shared" si="134"/>
        <v>3.3910400000000003</v>
      </c>
      <c r="E1101" s="2">
        <f t="shared" si="136"/>
        <v>3.3827599999999998</v>
      </c>
      <c r="F1101" s="2">
        <f t="shared" si="129"/>
        <v>3.3889700000000005</v>
      </c>
      <c r="G1101" s="2">
        <f t="shared" si="131"/>
        <v>3.4248500000000002</v>
      </c>
      <c r="H1101" s="2">
        <f t="shared" si="135"/>
        <v>3.4226204999999976</v>
      </c>
      <c r="I1101" s="2">
        <f t="array" ref="I1101">SUMPRODUCT(B1085:B1104, (ROW(B1085:B1104)-ROW(B1085)+1)) / (20*21/2)</f>
        <v>3.3903499999999998</v>
      </c>
      <c r="J1101" s="2">
        <f t="shared" si="130"/>
        <v>3.3965181207243598</v>
      </c>
      <c r="K1101" s="2">
        <f t="shared" si="132"/>
        <v>3.4277196678999586</v>
      </c>
    </row>
    <row r="1102" spans="1:11" ht="13.5" x14ac:dyDescent="0.25">
      <c r="A1102" s="3">
        <f>TITRES_STAT!B1105</f>
        <v>43612</v>
      </c>
      <c r="B1102" s="17">
        <f>TITRES_STAT!D1105</f>
        <v>3.38</v>
      </c>
      <c r="C1102" s="2">
        <f t="shared" si="133"/>
        <v>-3.4499999999999975E-2</v>
      </c>
      <c r="D1102" s="2">
        <f t="shared" si="134"/>
        <v>3.3910400000000003</v>
      </c>
      <c r="E1102" s="2">
        <f t="shared" si="136"/>
        <v>3.38</v>
      </c>
      <c r="F1102" s="2">
        <f t="shared" si="129"/>
        <v>3.3879350000000001</v>
      </c>
      <c r="G1102" s="2">
        <f t="shared" si="131"/>
        <v>3.4236079999999998</v>
      </c>
      <c r="H1102" s="2">
        <f t="shared" si="135"/>
        <v>3.421930499999998</v>
      </c>
      <c r="I1102" s="2">
        <f t="array" ref="I1102">SUMPRODUCT(B1086:B1105, (ROW(B1086:B1105)-ROW(B1086)+1)) / (20*21/2)</f>
        <v>3.3925842857142849</v>
      </c>
      <c r="J1102" s="2">
        <f t="shared" si="130"/>
        <v>3.3949449663696587</v>
      </c>
      <c r="K1102" s="2">
        <f t="shared" si="132"/>
        <v>3.4258483083744697</v>
      </c>
    </row>
    <row r="1103" spans="1:11" ht="13.5" x14ac:dyDescent="0.25">
      <c r="A1103" s="3">
        <f>TITRES_STAT!B1106</f>
        <v>43613</v>
      </c>
      <c r="B1103" s="17">
        <f>TITRES_STAT!D1106</f>
        <v>3.4007000000000001</v>
      </c>
      <c r="C1103" s="2">
        <f t="shared" si="133"/>
        <v>2.0700000000000163E-2</v>
      </c>
      <c r="D1103" s="2">
        <f t="shared" si="134"/>
        <v>3.3951799999999999</v>
      </c>
      <c r="E1103" s="2">
        <f t="shared" si="136"/>
        <v>3.38</v>
      </c>
      <c r="F1103" s="2">
        <f t="shared" si="129"/>
        <v>3.3893149999999999</v>
      </c>
      <c r="G1103" s="2">
        <f t="shared" si="131"/>
        <v>3.4227800000000004</v>
      </c>
      <c r="H1103" s="2">
        <f t="shared" si="135"/>
        <v>3.4215164999999983</v>
      </c>
      <c r="I1103" s="2">
        <f t="array" ref="I1103">SUMPRODUCT(B1087:B1106, (ROW(B1087:B1106)-ROW(B1087)+1)) / (20*21/2)</f>
        <v>3.3967571428571426</v>
      </c>
      <c r="J1103" s="2">
        <f t="shared" si="130"/>
        <v>3.3954930648106436</v>
      </c>
      <c r="K1103" s="2">
        <f t="shared" si="132"/>
        <v>3.424862100202922</v>
      </c>
    </row>
    <row r="1104" spans="1:11" ht="13.5" x14ac:dyDescent="0.25">
      <c r="A1104" s="3">
        <f>TITRES_STAT!B1107</f>
        <v>43614</v>
      </c>
      <c r="B1104" s="17">
        <f>TITRES_STAT!D1107</f>
        <v>3.4144999999999999</v>
      </c>
      <c r="C1104" s="2">
        <f t="shared" si="133"/>
        <v>1.3799999999999812E-2</v>
      </c>
      <c r="D1104" s="2">
        <f t="shared" si="134"/>
        <v>3.4020800000000002</v>
      </c>
      <c r="E1104" s="2">
        <f t="shared" si="136"/>
        <v>3.3868999999999998</v>
      </c>
      <c r="F1104" s="2">
        <f t="shared" si="129"/>
        <v>3.3910400000000003</v>
      </c>
      <c r="G1104" s="2">
        <f t="shared" si="131"/>
        <v>3.422228</v>
      </c>
      <c r="H1104" s="2">
        <f t="shared" si="135"/>
        <v>3.421171499999998</v>
      </c>
      <c r="I1104" s="2">
        <f t="array" ref="I1104">SUMPRODUCT(B1088:B1107, (ROW(B1088:B1107)-ROW(B1088)+1)) / (20*21/2)</f>
        <v>3.4005685714285718</v>
      </c>
      <c r="J1104" s="2">
        <f t="shared" si="130"/>
        <v>3.3973032491143917</v>
      </c>
      <c r="K1104" s="2">
        <f t="shared" si="132"/>
        <v>3.4244557433322194</v>
      </c>
    </row>
    <row r="1105" spans="1:11" ht="13.5" x14ac:dyDescent="0.25">
      <c r="A1105" s="3">
        <f>TITRES_STAT!B1108</f>
        <v>43615</v>
      </c>
      <c r="B1105" s="17">
        <f>TITRES_STAT!D1108</f>
        <v>3.4144999999999999</v>
      </c>
      <c r="C1105" s="2">
        <f t="shared" si="133"/>
        <v>0</v>
      </c>
      <c r="D1105" s="2">
        <f t="shared" si="134"/>
        <v>3.4048400000000001</v>
      </c>
      <c r="E1105" s="2">
        <f t="shared" si="136"/>
        <v>3.3944899999999998</v>
      </c>
      <c r="F1105" s="2">
        <f t="shared" si="129"/>
        <v>3.391385000000001</v>
      </c>
      <c r="G1105" s="2">
        <f t="shared" si="131"/>
        <v>3.4216759999999997</v>
      </c>
      <c r="H1105" s="2">
        <f t="shared" si="135"/>
        <v>3.4208264999999982</v>
      </c>
      <c r="I1105" s="2">
        <f t="array" ref="I1105">SUMPRODUCT(B1089:B1108, (ROW(B1089:B1108)-ROW(B1089)+1)) / (20*21/2)</f>
        <v>3.4036242857142867</v>
      </c>
      <c r="J1105" s="2">
        <f t="shared" si="130"/>
        <v>3.3989410349130211</v>
      </c>
      <c r="K1105" s="2">
        <f t="shared" si="132"/>
        <v>3.4240653220250734</v>
      </c>
    </row>
    <row r="1106" spans="1:11" ht="13.5" x14ac:dyDescent="0.25">
      <c r="A1106" s="3">
        <f>TITRES_STAT!B1109</f>
        <v>43616</v>
      </c>
      <c r="B1106" s="17">
        <f>TITRES_STAT!D1109</f>
        <v>3.4352</v>
      </c>
      <c r="C1106" s="2">
        <f t="shared" si="133"/>
        <v>2.0700000000000163E-2</v>
      </c>
      <c r="D1106" s="2">
        <f t="shared" si="134"/>
        <v>3.4089799999999997</v>
      </c>
      <c r="E1106" s="2">
        <f t="shared" si="136"/>
        <v>3.4000100000000004</v>
      </c>
      <c r="F1106" s="2">
        <f t="shared" si="129"/>
        <v>3.3951799999999999</v>
      </c>
      <c r="G1106" s="2">
        <f t="shared" si="131"/>
        <v>3.4234700000000005</v>
      </c>
      <c r="H1106" s="2">
        <f t="shared" si="135"/>
        <v>3.4205849999999973</v>
      </c>
      <c r="I1106" s="2">
        <f t="array" ref="I1106">SUMPRODUCT(B1090:B1109, (ROW(B1090:B1109)-ROW(B1090)+1)) / (20*21/2)</f>
        <v>3.4053000000000004</v>
      </c>
      <c r="J1106" s="2">
        <f t="shared" si="130"/>
        <v>3.4023942696832097</v>
      </c>
      <c r="K1106" s="2">
        <f t="shared" si="132"/>
        <v>3.424501976063306</v>
      </c>
    </row>
    <row r="1107" spans="1:11" ht="13.5" x14ac:dyDescent="0.25">
      <c r="A1107" s="3">
        <f>TITRES_STAT!B1110</f>
        <v>43619</v>
      </c>
      <c r="B1107" s="17">
        <f>TITRES_STAT!D1110</f>
        <v>3.4352</v>
      </c>
      <c r="C1107" s="2">
        <f t="shared" si="133"/>
        <v>0</v>
      </c>
      <c r="D1107" s="2">
        <f t="shared" si="134"/>
        <v>3.4200199999999996</v>
      </c>
      <c r="E1107" s="2">
        <f t="shared" si="136"/>
        <v>3.4055300000000002</v>
      </c>
      <c r="F1107" s="2">
        <f t="shared" si="129"/>
        <v>3.3962149999999993</v>
      </c>
      <c r="G1107" s="2">
        <f t="shared" si="131"/>
        <v>3.4245740000000007</v>
      </c>
      <c r="H1107" s="2">
        <f t="shared" si="135"/>
        <v>3.4204124999999981</v>
      </c>
      <c r="I1107" s="2">
        <f t="array" ref="I1107">SUMPRODUCT(B1091:B1110, (ROW(B1091:B1110)-ROW(B1091)+1)) / (20*21/2)</f>
        <v>3.4010614285714285</v>
      </c>
      <c r="J1107" s="2">
        <f t="shared" si="130"/>
        <v>3.4055186249514753</v>
      </c>
      <c r="K1107" s="2">
        <f t="shared" si="132"/>
        <v>3.4249215064137646</v>
      </c>
    </row>
    <row r="1108" spans="1:11" ht="13.5" x14ac:dyDescent="0.25">
      <c r="A1108" s="3">
        <f>TITRES_STAT!B1111</f>
        <v>43623</v>
      </c>
      <c r="B1108" s="17">
        <f>TITRES_STAT!D1111</f>
        <v>3.4283000000000001</v>
      </c>
      <c r="C1108" s="2">
        <f t="shared" si="133"/>
        <v>-6.8999999999999062E-3</v>
      </c>
      <c r="D1108" s="2">
        <f t="shared" si="134"/>
        <v>3.4255399999999994</v>
      </c>
      <c r="E1108" s="2">
        <f t="shared" si="136"/>
        <v>3.4103599999999998</v>
      </c>
      <c r="F1108" s="2">
        <f t="shared" ref="F1108:F1171" si="137">AVERAGE(B1089:B1108)</f>
        <v>3.3969049999999994</v>
      </c>
      <c r="G1108" s="2">
        <f t="shared" si="131"/>
        <v>3.4249880000000008</v>
      </c>
      <c r="H1108" s="2">
        <f t="shared" si="135"/>
        <v>3.4201709999999981</v>
      </c>
      <c r="I1108" s="2">
        <f t="array" ref="I1108">SUMPRODUCT(B1092:B1111, (ROW(B1092:B1111)-ROW(B1092)+1)) / (20*21/2)</f>
        <v>3.3970857142857152</v>
      </c>
      <c r="J1108" s="2">
        <f t="shared" si="130"/>
        <v>3.4076882797180015</v>
      </c>
      <c r="K1108" s="2">
        <f t="shared" si="132"/>
        <v>3.4250539963583226</v>
      </c>
    </row>
    <row r="1109" spans="1:11" ht="13.5" x14ac:dyDescent="0.25">
      <c r="A1109" s="3">
        <f>TITRES_STAT!B1112</f>
        <v>43626</v>
      </c>
      <c r="B1109" s="17">
        <f>TITRES_STAT!D1112</f>
        <v>3.4144999999999999</v>
      </c>
      <c r="C1109" s="2">
        <f t="shared" si="133"/>
        <v>-1.3800000000000257E-2</v>
      </c>
      <c r="D1109" s="2">
        <f t="shared" si="134"/>
        <v>3.4255400000000003</v>
      </c>
      <c r="E1109" s="2">
        <f t="shared" si="136"/>
        <v>3.4138100000000002</v>
      </c>
      <c r="F1109" s="2">
        <f t="shared" si="137"/>
        <v>3.3969049999999994</v>
      </c>
      <c r="G1109" s="2">
        <f t="shared" si="131"/>
        <v>3.4256780000000004</v>
      </c>
      <c r="H1109" s="2">
        <f t="shared" si="135"/>
        <v>3.4198949999999986</v>
      </c>
      <c r="I1109" s="2">
        <f t="array" ref="I1109">SUMPRODUCT(B1093:B1112, (ROW(B1093:B1112)-ROW(B1093)+1)) / (20*21/2)</f>
        <v>3.3958700000000004</v>
      </c>
      <c r="J1109" s="2">
        <f t="shared" ref="J1109:J1172" si="138">$J$4*B1109+J1108*(1-$J$4)</f>
        <v>3.4083370149829535</v>
      </c>
      <c r="K1109" s="2">
        <f t="shared" si="132"/>
        <v>3.4246401141481924</v>
      </c>
    </row>
    <row r="1110" spans="1:11" ht="13.5" x14ac:dyDescent="0.25">
      <c r="A1110" s="3">
        <f>TITRES_STAT!B1113</f>
        <v>43627</v>
      </c>
      <c r="B1110" s="17">
        <f>TITRES_STAT!D1113</f>
        <v>3.3523999999999998</v>
      </c>
      <c r="C1110" s="2">
        <f t="shared" si="133"/>
        <v>-6.2100000000000044E-2</v>
      </c>
      <c r="D1110" s="2">
        <f t="shared" si="134"/>
        <v>3.4131200000000002</v>
      </c>
      <c r="E1110" s="2">
        <f t="shared" si="136"/>
        <v>3.4089800000000006</v>
      </c>
      <c r="F1110" s="2">
        <f t="shared" si="137"/>
        <v>3.3941449999999995</v>
      </c>
      <c r="G1110" s="2">
        <f t="shared" si="131"/>
        <v>3.4238840000000006</v>
      </c>
      <c r="H1110" s="2">
        <f t="shared" si="135"/>
        <v>3.4193084999999983</v>
      </c>
      <c r="I1110" s="2">
        <f t="array" ref="I1110">SUMPRODUCT(B1094:B1113, (ROW(B1094:B1113)-ROW(B1094)+1)) / (20*21/2)</f>
        <v>3.3974142857142864</v>
      </c>
      <c r="J1110" s="2">
        <f t="shared" si="138"/>
        <v>3.4030096802226719</v>
      </c>
      <c r="K1110" s="2">
        <f t="shared" si="132"/>
        <v>3.4218071684953224</v>
      </c>
    </row>
    <row r="1111" spans="1:11" ht="13.5" x14ac:dyDescent="0.25">
      <c r="A1111" s="3">
        <f>TITRES_STAT!B1114</f>
        <v>43628</v>
      </c>
      <c r="B1111" s="17">
        <f>TITRES_STAT!D1114</f>
        <v>3.3523999999999998</v>
      </c>
      <c r="C1111" s="2">
        <f t="shared" si="133"/>
        <v>0</v>
      </c>
      <c r="D1111" s="2">
        <f t="shared" si="134"/>
        <v>3.39656</v>
      </c>
      <c r="E1111" s="2">
        <f t="shared" si="136"/>
        <v>3.4027700000000003</v>
      </c>
      <c r="F1111" s="2">
        <f t="shared" si="137"/>
        <v>3.3927649999999998</v>
      </c>
      <c r="G1111" s="2">
        <f t="shared" si="131"/>
        <v>3.4205719999999995</v>
      </c>
      <c r="H1111" s="2">
        <f t="shared" si="135"/>
        <v>3.4186874999999981</v>
      </c>
      <c r="I1111" s="2">
        <f t="array" ref="I1111">SUMPRODUCT(B1095:B1114, (ROW(B1095:B1114)-ROW(B1095)+1)) / (20*21/2)</f>
        <v>3.3962971428571436</v>
      </c>
      <c r="J1111" s="2">
        <f t="shared" si="138"/>
        <v>3.3981897106776553</v>
      </c>
      <c r="K1111" s="2">
        <f t="shared" si="132"/>
        <v>3.4190853187504082</v>
      </c>
    </row>
    <row r="1112" spans="1:11" ht="13.5" x14ac:dyDescent="0.25">
      <c r="A1112" s="3">
        <f>TITRES_STAT!B1115</f>
        <v>43629</v>
      </c>
      <c r="B1112" s="17">
        <f>TITRES_STAT!D1115</f>
        <v>3.38</v>
      </c>
      <c r="C1112" s="2">
        <f t="shared" si="133"/>
        <v>2.7600000000000069E-2</v>
      </c>
      <c r="D1112" s="2">
        <f t="shared" si="134"/>
        <v>3.3855199999999996</v>
      </c>
      <c r="E1112" s="2">
        <f t="shared" si="136"/>
        <v>3.4027699999999994</v>
      </c>
      <c r="F1112" s="2">
        <f t="shared" si="137"/>
        <v>3.3913849999999996</v>
      </c>
      <c r="G1112" s="2">
        <f t="shared" si="131"/>
        <v>3.4178119999999996</v>
      </c>
      <c r="H1112" s="2">
        <f t="shared" si="135"/>
        <v>3.4182044999999981</v>
      </c>
      <c r="I1112" s="2">
        <f t="array" ref="I1112">SUMPRODUCT(B1096:B1115, (ROW(B1096:B1115)-ROW(B1096)+1)) / (20*21/2)</f>
        <v>3.3950157142857145</v>
      </c>
      <c r="J1112" s="2">
        <f t="shared" si="138"/>
        <v>3.3964573572797834</v>
      </c>
      <c r="K1112" s="2">
        <f t="shared" si="132"/>
        <v>3.4175525611523527</v>
      </c>
    </row>
    <row r="1113" spans="1:11" ht="13.5" x14ac:dyDescent="0.25">
      <c r="A1113" s="3">
        <f>TITRES_STAT!B1116</f>
        <v>43630</v>
      </c>
      <c r="B1113" s="17">
        <f>TITRES_STAT!D1116</f>
        <v>3.4076</v>
      </c>
      <c r="C1113" s="2">
        <f t="shared" si="133"/>
        <v>2.7600000000000069E-2</v>
      </c>
      <c r="D1113" s="2">
        <f t="shared" si="134"/>
        <v>3.3813799999999992</v>
      </c>
      <c r="E1113" s="2">
        <f t="shared" si="136"/>
        <v>3.4034599999999999</v>
      </c>
      <c r="F1113" s="2">
        <f t="shared" si="137"/>
        <v>3.3917299999999999</v>
      </c>
      <c r="G1113" s="2">
        <f t="shared" si="131"/>
        <v>3.4156039999999996</v>
      </c>
      <c r="H1113" s="2">
        <f t="shared" si="135"/>
        <v>3.4178939999999978</v>
      </c>
      <c r="I1113" s="2">
        <f t="array" ref="I1113">SUMPRODUCT(B1097:B1116, (ROW(B1097:B1116)-ROW(B1097)+1)) / (20*21/2)</f>
        <v>3.3961657142857149</v>
      </c>
      <c r="J1113" s="2">
        <f t="shared" si="138"/>
        <v>3.3975185613483752</v>
      </c>
      <c r="K1113" s="2">
        <f t="shared" si="132"/>
        <v>3.4171622646365742</v>
      </c>
    </row>
    <row r="1114" spans="1:11" ht="13.5" x14ac:dyDescent="0.25">
      <c r="A1114" s="3">
        <f>TITRES_STAT!B1117</f>
        <v>43633</v>
      </c>
      <c r="B1114" s="17">
        <f>TITRES_STAT!D1117</f>
        <v>3.38</v>
      </c>
      <c r="C1114" s="2">
        <f t="shared" si="133"/>
        <v>-2.7600000000000069E-2</v>
      </c>
      <c r="D1114" s="2">
        <f t="shared" si="134"/>
        <v>3.3744799999999997</v>
      </c>
      <c r="E1114" s="2">
        <f t="shared" si="136"/>
        <v>3.4000099999999995</v>
      </c>
      <c r="F1114" s="2">
        <f t="shared" si="137"/>
        <v>3.3934550000000003</v>
      </c>
      <c r="G1114" s="2">
        <f t="shared" si="131"/>
        <v>3.4135339999999998</v>
      </c>
      <c r="H1114" s="2">
        <f t="shared" si="135"/>
        <v>3.4173764999999974</v>
      </c>
      <c r="I1114" s="2">
        <f t="array" ref="I1114">SUMPRODUCT(B1098:B1117, (ROW(B1098:B1117)-ROW(B1098)+1)) / (20*21/2)</f>
        <v>3.3945557142857146</v>
      </c>
      <c r="J1114" s="2">
        <f t="shared" si="138"/>
        <v>3.3958501269342443</v>
      </c>
      <c r="K1114" s="2">
        <f t="shared" si="132"/>
        <v>3.4157049209253358</v>
      </c>
    </row>
    <row r="1115" spans="1:11" ht="13.5" x14ac:dyDescent="0.25">
      <c r="A1115" s="3">
        <f>TITRES_STAT!B1118</f>
        <v>43634</v>
      </c>
      <c r="B1115" s="17">
        <f>TITRES_STAT!D1118</f>
        <v>3.38</v>
      </c>
      <c r="C1115" s="2">
        <f t="shared" si="133"/>
        <v>0</v>
      </c>
      <c r="D1115" s="2">
        <f t="shared" si="134"/>
        <v>3.38</v>
      </c>
      <c r="E1115" s="2">
        <f t="shared" si="136"/>
        <v>3.3965599999999996</v>
      </c>
      <c r="F1115" s="2">
        <f t="shared" si="137"/>
        <v>3.3955250000000001</v>
      </c>
      <c r="G1115" s="2">
        <f t="shared" si="131"/>
        <v>3.4109119999999997</v>
      </c>
      <c r="H1115" s="2">
        <f t="shared" si="135"/>
        <v>3.4169969999999972</v>
      </c>
      <c r="I1115" s="2">
        <f t="array" ref="I1115">SUMPRODUCT(B1099:B1118, (ROW(B1099:B1118)-ROW(B1099)+1)) / (20*21/2)</f>
        <v>3.3929457142857142</v>
      </c>
      <c r="J1115" s="2">
        <f t="shared" si="138"/>
        <v>3.3943405910357449</v>
      </c>
      <c r="K1115" s="2">
        <f t="shared" si="132"/>
        <v>3.4143047279478718</v>
      </c>
    </row>
    <row r="1116" spans="1:11" ht="13.5" x14ac:dyDescent="0.25">
      <c r="A1116" s="3">
        <f>TITRES_STAT!B1119</f>
        <v>43635</v>
      </c>
      <c r="B1116" s="17">
        <f>TITRES_STAT!D1119</f>
        <v>3.4076</v>
      </c>
      <c r="C1116" s="2">
        <f t="shared" si="133"/>
        <v>2.7600000000000069E-2</v>
      </c>
      <c r="D1116" s="2">
        <f t="shared" si="134"/>
        <v>3.3910399999999994</v>
      </c>
      <c r="E1116" s="2">
        <f t="shared" si="136"/>
        <v>3.3937999999999997</v>
      </c>
      <c r="F1116" s="2">
        <f t="shared" si="137"/>
        <v>3.3969050000000012</v>
      </c>
      <c r="G1116" s="2">
        <f t="shared" si="131"/>
        <v>3.4087039999999997</v>
      </c>
      <c r="H1116" s="2">
        <f t="shared" si="135"/>
        <v>3.4167554999999976</v>
      </c>
      <c r="I1116" s="2">
        <f t="array" ref="I1116">SUMPRODUCT(B1100:B1119, (ROW(B1100:B1119)-ROW(B1100)+1)) / (20*21/2)</f>
        <v>3.3913357142857143</v>
      </c>
      <c r="J1116" s="2">
        <f t="shared" si="138"/>
        <v>3.3956033918894835</v>
      </c>
      <c r="K1116" s="2">
        <f t="shared" si="132"/>
        <v>3.4140417974401118</v>
      </c>
    </row>
    <row r="1117" spans="1:11" ht="13.5" x14ac:dyDescent="0.25">
      <c r="A1117" s="3">
        <f>TITRES_STAT!B1120</f>
        <v>43636</v>
      </c>
      <c r="B1117" s="17">
        <f>TITRES_STAT!D1120</f>
        <v>3.38</v>
      </c>
      <c r="C1117" s="2">
        <f t="shared" si="133"/>
        <v>-2.7600000000000069E-2</v>
      </c>
      <c r="D1117" s="2">
        <f t="shared" si="134"/>
        <v>3.3910400000000003</v>
      </c>
      <c r="E1117" s="2">
        <f t="shared" si="136"/>
        <v>3.3882799999999995</v>
      </c>
      <c r="F1117" s="2">
        <f t="shared" si="137"/>
        <v>3.3969050000000003</v>
      </c>
      <c r="G1117" s="2">
        <f t="shared" si="131"/>
        <v>3.4066339999999995</v>
      </c>
      <c r="H1117" s="2">
        <f t="shared" si="135"/>
        <v>3.4160654999999966</v>
      </c>
      <c r="I1117" s="2">
        <f t="array" ref="I1117">SUMPRODUCT(B1101:B1120, (ROW(B1101:B1120)-ROW(B1101)+1)) / (20*21/2)</f>
        <v>3.3890685714285711</v>
      </c>
      <c r="J1117" s="2">
        <f t="shared" si="138"/>
        <v>3.3941173545666756</v>
      </c>
      <c r="K1117" s="2">
        <f t="shared" si="132"/>
        <v>3.41270682499148</v>
      </c>
    </row>
    <row r="1118" spans="1:11" ht="13.5" x14ac:dyDescent="0.25">
      <c r="A1118" s="3">
        <f>TITRES_STAT!B1121</f>
        <v>43637</v>
      </c>
      <c r="B1118" s="17">
        <f>TITRES_STAT!D1121</f>
        <v>3.38</v>
      </c>
      <c r="C1118" s="2">
        <f t="shared" si="133"/>
        <v>0</v>
      </c>
      <c r="D1118" s="2">
        <f t="shared" si="134"/>
        <v>3.3855199999999996</v>
      </c>
      <c r="E1118" s="2">
        <f t="shared" si="136"/>
        <v>3.383449999999999</v>
      </c>
      <c r="F1118" s="2">
        <f t="shared" si="137"/>
        <v>3.3969050000000003</v>
      </c>
      <c r="G1118" s="2">
        <f t="shared" si="131"/>
        <v>3.4052539999999993</v>
      </c>
      <c r="H1118" s="2">
        <f t="shared" si="135"/>
        <v>3.4155479999999967</v>
      </c>
      <c r="I1118" s="2">
        <f t="array" ref="I1118">SUMPRODUCT(B1102:B1121, (ROW(B1102:B1121)-ROW(B1102)+1)) / (20*21/2)</f>
        <v>3.390875714285714</v>
      </c>
      <c r="J1118" s="2">
        <f t="shared" si="138"/>
        <v>3.3927728446079448</v>
      </c>
      <c r="K1118" s="2">
        <f t="shared" si="132"/>
        <v>3.4114242044035787</v>
      </c>
    </row>
    <row r="1119" spans="1:11" ht="13.5" x14ac:dyDescent="0.25">
      <c r="A1119" s="3">
        <f>TITRES_STAT!B1122</f>
        <v>43640</v>
      </c>
      <c r="B1119" s="17">
        <f>TITRES_STAT!D1122</f>
        <v>3.38</v>
      </c>
      <c r="C1119" s="2">
        <f t="shared" si="133"/>
        <v>0</v>
      </c>
      <c r="D1119" s="2">
        <f t="shared" si="134"/>
        <v>3.3855199999999996</v>
      </c>
      <c r="E1119" s="2">
        <f t="shared" si="136"/>
        <v>3.38</v>
      </c>
      <c r="F1119" s="2">
        <f t="shared" si="137"/>
        <v>3.3969050000000012</v>
      </c>
      <c r="G1119" s="2">
        <f t="shared" si="131"/>
        <v>3.4031839999999987</v>
      </c>
      <c r="H1119" s="2">
        <f t="shared" si="135"/>
        <v>3.4148579999999966</v>
      </c>
      <c r="I1119" s="2">
        <f t="array" ref="I1119">SUMPRODUCT(B1103:B1122, (ROW(B1103:B1122)-ROW(B1103)+1)) / (20*21/2)</f>
        <v>3.3861114285714287</v>
      </c>
      <c r="J1119" s="2">
        <f t="shared" si="138"/>
        <v>3.3915563832167122</v>
      </c>
      <c r="K1119" s="2">
        <f t="shared" si="132"/>
        <v>3.4101918826622617</v>
      </c>
    </row>
    <row r="1120" spans="1:11" ht="13.5" x14ac:dyDescent="0.25">
      <c r="A1120" s="3">
        <f>TITRES_STAT!B1123</f>
        <v>43641</v>
      </c>
      <c r="B1120" s="17">
        <f>TITRES_STAT!D1123</f>
        <v>3.3731</v>
      </c>
      <c r="C1120" s="2">
        <f t="shared" si="133"/>
        <v>-6.8999999999999062E-3</v>
      </c>
      <c r="D1120" s="2">
        <f t="shared" si="134"/>
        <v>3.3841399999999999</v>
      </c>
      <c r="E1120" s="2">
        <f t="shared" si="136"/>
        <v>3.3820699999999997</v>
      </c>
      <c r="F1120" s="2">
        <f t="shared" si="137"/>
        <v>3.3955250000000006</v>
      </c>
      <c r="G1120" s="2">
        <f t="shared" si="131"/>
        <v>3.4016659999999983</v>
      </c>
      <c r="H1120" s="2">
        <f t="shared" si="135"/>
        <v>3.414133499999997</v>
      </c>
      <c r="I1120" s="2">
        <f t="array" ref="I1120">SUMPRODUCT(B1104:B1123, (ROW(B1104:B1123)-ROW(B1104)+1)) / (20*21/2)</f>
        <v>3.3880828571428565</v>
      </c>
      <c r="J1120" s="2">
        <f t="shared" si="138"/>
        <v>3.389798632434168</v>
      </c>
      <c r="K1120" s="2">
        <f t="shared" si="132"/>
        <v>3.4087372990284477</v>
      </c>
    </row>
    <row r="1121" spans="1:11" ht="13.5" x14ac:dyDescent="0.25">
      <c r="A1121" s="3">
        <f>TITRES_STAT!B1124</f>
        <v>43642</v>
      </c>
      <c r="B1121" s="17">
        <f>TITRES_STAT!D1124</f>
        <v>3.4144999999999999</v>
      </c>
      <c r="C1121" s="2">
        <f t="shared" si="133"/>
        <v>4.1399999999999881E-2</v>
      </c>
      <c r="D1121" s="2">
        <f t="shared" si="134"/>
        <v>3.3855200000000005</v>
      </c>
      <c r="E1121" s="2">
        <f t="shared" si="136"/>
        <v>3.3882799999999995</v>
      </c>
      <c r="F1121" s="2">
        <f t="shared" si="137"/>
        <v>3.3955250000000015</v>
      </c>
      <c r="G1121" s="2">
        <f t="shared" si="131"/>
        <v>3.4015279999999986</v>
      </c>
      <c r="H1121" s="2">
        <f t="shared" si="135"/>
        <v>3.4137194999999969</v>
      </c>
      <c r="I1121" s="2">
        <f t="array" ref="I1121">SUMPRODUCT(B1105:B1124, (ROW(B1105:B1124)-ROW(B1105)+1)) / (20*21/2)</f>
        <v>3.3899885714285714</v>
      </c>
      <c r="J1121" s="2">
        <f t="shared" si="138"/>
        <v>3.392151143630914</v>
      </c>
      <c r="K1121" s="2">
        <f t="shared" si="132"/>
        <v>3.4089632873018418</v>
      </c>
    </row>
    <row r="1122" spans="1:11" ht="13.5" x14ac:dyDescent="0.25">
      <c r="A1122" s="3">
        <f>TITRES_STAT!B1125</f>
        <v>43643</v>
      </c>
      <c r="B1122" s="17">
        <f>TITRES_STAT!D1125</f>
        <v>3.3454999999999999</v>
      </c>
      <c r="C1122" s="2">
        <f t="shared" si="133"/>
        <v>-6.899999999999995E-2</v>
      </c>
      <c r="D1122" s="2">
        <f t="shared" si="134"/>
        <v>3.3786200000000002</v>
      </c>
      <c r="E1122" s="2">
        <f t="shared" si="136"/>
        <v>3.38483</v>
      </c>
      <c r="F1122" s="2">
        <f t="shared" si="137"/>
        <v>3.393800000000001</v>
      </c>
      <c r="G1122" s="2">
        <f t="shared" si="131"/>
        <v>3.4000099999999982</v>
      </c>
      <c r="H1122" s="2">
        <f t="shared" si="135"/>
        <v>3.4132019999999978</v>
      </c>
      <c r="I1122" s="2">
        <f t="array" ref="I1122">SUMPRODUCT(B1106:B1125, (ROW(B1106:B1125)-ROW(B1106)+1)) / (20*21/2)</f>
        <v>3.3918942857142853</v>
      </c>
      <c r="J1122" s="2">
        <f t="shared" si="138"/>
        <v>3.3877081775708273</v>
      </c>
      <c r="K1122" s="2">
        <f t="shared" si="132"/>
        <v>3.4064745309370639</v>
      </c>
    </row>
    <row r="1123" spans="1:11" ht="13.5" x14ac:dyDescent="0.25">
      <c r="A1123" s="3">
        <f>TITRES_STAT!B1126</f>
        <v>43644</v>
      </c>
      <c r="B1123" s="17">
        <f>TITRES_STAT!D1126</f>
        <v>3.4144999999999999</v>
      </c>
      <c r="C1123" s="2">
        <f t="shared" si="133"/>
        <v>6.899999999999995E-2</v>
      </c>
      <c r="D1123" s="2">
        <f t="shared" si="134"/>
        <v>3.3855199999999996</v>
      </c>
      <c r="E1123" s="2">
        <f t="shared" si="136"/>
        <v>3.3855199999999996</v>
      </c>
      <c r="F1123" s="2">
        <f t="shared" si="137"/>
        <v>3.3944900000000002</v>
      </c>
      <c r="G1123" s="2">
        <f t="shared" si="131"/>
        <v>3.399319999999999</v>
      </c>
      <c r="H1123" s="2">
        <f t="shared" si="135"/>
        <v>3.4130294999999977</v>
      </c>
      <c r="I1123" s="2">
        <f t="array" ref="I1123">SUMPRODUCT(B1107:B1126, (ROW(B1107:B1126)-ROW(B1107)+1)) / (20*21/2)</f>
        <v>3.390514285714286</v>
      </c>
      <c r="J1123" s="2">
        <f t="shared" si="138"/>
        <v>3.3902597797069389</v>
      </c>
      <c r="K1123" s="2">
        <f t="shared" si="132"/>
        <v>3.4067892552140417</v>
      </c>
    </row>
    <row r="1124" spans="1:11" ht="13.5" x14ac:dyDescent="0.25">
      <c r="A1124" s="3">
        <f>TITRES_STAT!B1127</f>
        <v>43647</v>
      </c>
      <c r="B1124" s="17">
        <f>TITRES_STAT!D1127</f>
        <v>3.4144999999999999</v>
      </c>
      <c r="C1124" s="2">
        <f t="shared" si="133"/>
        <v>0</v>
      </c>
      <c r="D1124" s="2">
        <f t="shared" si="134"/>
        <v>3.39242</v>
      </c>
      <c r="E1124" s="2">
        <f t="shared" si="136"/>
        <v>3.3889699999999996</v>
      </c>
      <c r="F1124" s="2">
        <f t="shared" si="137"/>
        <v>3.3944900000000002</v>
      </c>
      <c r="G1124" s="2">
        <f t="shared" si="131"/>
        <v>3.3986299999999989</v>
      </c>
      <c r="H1124" s="2">
        <f t="shared" si="135"/>
        <v>3.412856999999998</v>
      </c>
      <c r="I1124" s="2">
        <f t="array" ref="I1124">SUMPRODUCT(B1108:B1127, (ROW(B1108:B1127)-ROW(B1108)+1)) / (20*21/2)</f>
        <v>3.3939971428571432</v>
      </c>
      <c r="J1124" s="2">
        <f t="shared" si="138"/>
        <v>3.3925683721158015</v>
      </c>
      <c r="K1124" s="2">
        <f t="shared" si="132"/>
        <v>3.4070916373625106</v>
      </c>
    </row>
    <row r="1125" spans="1:11" ht="13.5" x14ac:dyDescent="0.25">
      <c r="A1125" s="3">
        <f>TITRES_STAT!B1128</f>
        <v>43648</v>
      </c>
      <c r="B1125" s="17">
        <f>TITRES_STAT!D1128</f>
        <v>3.4144999999999999</v>
      </c>
      <c r="C1125" s="2">
        <f t="shared" si="133"/>
        <v>0</v>
      </c>
      <c r="D1125" s="2">
        <f t="shared" si="134"/>
        <v>3.4006999999999996</v>
      </c>
      <c r="E1125" s="2">
        <f t="shared" si="136"/>
        <v>3.39242</v>
      </c>
      <c r="F1125" s="2">
        <f t="shared" si="137"/>
        <v>3.3944900000000002</v>
      </c>
      <c r="G1125" s="2">
        <f t="shared" si="131"/>
        <v>3.3972499999999992</v>
      </c>
      <c r="H1125" s="2">
        <f t="shared" si="135"/>
        <v>3.4126844999999979</v>
      </c>
      <c r="I1125" s="2">
        <f t="array" ref="I1125">SUMPRODUCT(B1109:B1128, (ROW(B1109:B1128)-ROW(B1109)+1)) / (20*21/2)</f>
        <v>3.3968557142857141</v>
      </c>
      <c r="J1125" s="2">
        <f t="shared" si="138"/>
        <v>3.394657098580963</v>
      </c>
      <c r="K1125" s="2">
        <f t="shared" si="132"/>
        <v>3.4073821613875102</v>
      </c>
    </row>
    <row r="1126" spans="1:11" ht="13.5" x14ac:dyDescent="0.25">
      <c r="A1126" s="3">
        <f>TITRES_STAT!B1129</f>
        <v>43649</v>
      </c>
      <c r="B1126" s="17">
        <f>TITRES_STAT!D1129</f>
        <v>3.38</v>
      </c>
      <c r="C1126" s="2">
        <f t="shared" si="133"/>
        <v>-3.4499999999999975E-2</v>
      </c>
      <c r="D1126" s="2">
        <f t="shared" si="134"/>
        <v>3.3938000000000001</v>
      </c>
      <c r="E1126" s="2">
        <f t="shared" si="136"/>
        <v>3.3896600000000006</v>
      </c>
      <c r="F1126" s="2">
        <f t="shared" si="137"/>
        <v>3.3917299999999999</v>
      </c>
      <c r="G1126" s="2">
        <f t="shared" si="131"/>
        <v>3.3958699999999995</v>
      </c>
      <c r="H1126" s="2">
        <f t="shared" si="135"/>
        <v>3.4123394999999981</v>
      </c>
      <c r="I1126" s="2">
        <f t="array" ref="I1126">SUMPRODUCT(B1110:B1129, (ROW(B1110:B1129)-ROW(B1110)+1)) / (20*21/2)</f>
        <v>3.3958042857142856</v>
      </c>
      <c r="J1126" s="2">
        <f t="shared" si="138"/>
        <v>3.3932611844303953</v>
      </c>
      <c r="K1126" s="2">
        <f t="shared" si="132"/>
        <v>3.4063083511370196</v>
      </c>
    </row>
    <row r="1127" spans="1:11" ht="13.5" x14ac:dyDescent="0.25">
      <c r="A1127" s="3">
        <f>TITRES_STAT!B1130</f>
        <v>43650</v>
      </c>
      <c r="B1127" s="17">
        <f>TITRES_STAT!D1130</f>
        <v>3.4283000000000001</v>
      </c>
      <c r="C1127" s="2">
        <f t="shared" si="133"/>
        <v>4.8300000000000232E-2</v>
      </c>
      <c r="D1127" s="2">
        <f t="shared" si="134"/>
        <v>3.4103599999999998</v>
      </c>
      <c r="E1127" s="2">
        <f t="shared" si="136"/>
        <v>3.3944900000000002</v>
      </c>
      <c r="F1127" s="2">
        <f t="shared" si="137"/>
        <v>3.3913849999999996</v>
      </c>
      <c r="G1127" s="2">
        <f t="shared" si="131"/>
        <v>3.3954559999999994</v>
      </c>
      <c r="H1127" s="2">
        <f t="shared" si="135"/>
        <v>3.412304999999999</v>
      </c>
      <c r="I1127" s="2">
        <f t="array" ref="I1127">SUMPRODUCT(B1111:B1130, (ROW(B1111:B1130)-ROW(B1111)+1)) / (20*21/2)</f>
        <v>3.394917142857143</v>
      </c>
      <c r="J1127" s="2">
        <f t="shared" si="138"/>
        <v>3.3965982144846434</v>
      </c>
      <c r="K1127" s="2">
        <f t="shared" si="132"/>
        <v>3.4071707687394892</v>
      </c>
    </row>
    <row r="1128" spans="1:11" ht="13.5" x14ac:dyDescent="0.25">
      <c r="A1128" s="3">
        <f>TITRES_STAT!B1131</f>
        <v>43651</v>
      </c>
      <c r="B1128" s="17">
        <f>TITRES_STAT!D1131</f>
        <v>3.4214000000000002</v>
      </c>
      <c r="C1128" s="2">
        <f t="shared" si="133"/>
        <v>-6.8999999999999062E-3</v>
      </c>
      <c r="D1128" s="2">
        <f t="shared" si="134"/>
        <v>3.4117400000000004</v>
      </c>
      <c r="E1128" s="2">
        <f t="shared" si="136"/>
        <v>3.3986299999999998</v>
      </c>
      <c r="F1128" s="2">
        <f t="shared" si="137"/>
        <v>3.3910399999999994</v>
      </c>
      <c r="G1128" s="2">
        <f t="shared" si="131"/>
        <v>3.3949039999999995</v>
      </c>
      <c r="H1128" s="2">
        <f t="shared" si="135"/>
        <v>3.4125119999999987</v>
      </c>
      <c r="I1128" s="2">
        <f t="array" ref="I1128">SUMPRODUCT(B1112:B1131, (ROW(B1112:B1131)-ROW(B1112)+1)) / (20*21/2)</f>
        <v>3.3978414285714291</v>
      </c>
      <c r="J1128" s="2">
        <f t="shared" si="138"/>
        <v>3.3989602892956294</v>
      </c>
      <c r="K1128" s="2">
        <f t="shared" si="132"/>
        <v>3.4077287778085292</v>
      </c>
    </row>
    <row r="1129" spans="1:11" ht="13.5" x14ac:dyDescent="0.25">
      <c r="A1129" s="3">
        <f>TITRES_STAT!B1132</f>
        <v>43654</v>
      </c>
      <c r="B1129" s="17">
        <f>TITRES_STAT!D1132</f>
        <v>3.38</v>
      </c>
      <c r="C1129" s="2">
        <f t="shared" si="133"/>
        <v>-4.1400000000000325E-2</v>
      </c>
      <c r="D1129" s="2">
        <f t="shared" si="134"/>
        <v>3.4048400000000001</v>
      </c>
      <c r="E1129" s="2">
        <f t="shared" si="136"/>
        <v>3.3986299999999998</v>
      </c>
      <c r="F1129" s="2">
        <f t="shared" si="137"/>
        <v>3.389314999999999</v>
      </c>
      <c r="G1129" s="2">
        <f t="shared" si="131"/>
        <v>3.3940760000000001</v>
      </c>
      <c r="H1129" s="2">
        <f t="shared" si="135"/>
        <v>3.4125119999999987</v>
      </c>
      <c r="I1129" s="2">
        <f t="array" ref="I1129">SUMPRODUCT(B1113:B1132, (ROW(B1113:B1132)-ROW(B1113)+1)) / (20*21/2)</f>
        <v>3.4004371428571436</v>
      </c>
      <c r="J1129" s="2">
        <f t="shared" si="138"/>
        <v>3.3971545474579505</v>
      </c>
      <c r="K1129" s="2">
        <f t="shared" si="132"/>
        <v>3.4066413747572142</v>
      </c>
    </row>
    <row r="1130" spans="1:11" ht="13.5" x14ac:dyDescent="0.25">
      <c r="A1130" s="3">
        <f>TITRES_STAT!B1133</f>
        <v>43655</v>
      </c>
      <c r="B1130" s="17">
        <f>TITRES_STAT!D1133</f>
        <v>3.38</v>
      </c>
      <c r="C1130" s="2">
        <f t="shared" si="133"/>
        <v>0</v>
      </c>
      <c r="D1130" s="2">
        <f t="shared" si="134"/>
        <v>3.3979399999999997</v>
      </c>
      <c r="E1130" s="2">
        <f t="shared" si="136"/>
        <v>3.3993199999999995</v>
      </c>
      <c r="F1130" s="2">
        <f t="shared" si="137"/>
        <v>3.3906949999999987</v>
      </c>
      <c r="G1130" s="2">
        <f t="shared" si="131"/>
        <v>3.3932479999999998</v>
      </c>
      <c r="H1130" s="2">
        <f t="shared" si="135"/>
        <v>3.4123739999999994</v>
      </c>
      <c r="I1130" s="2">
        <f t="array" ref="I1130">SUMPRODUCT(B1114:B1133, (ROW(B1114:B1133)-ROW(B1114)+1)) / (20*21/2)</f>
        <v>3.4021785714285713</v>
      </c>
      <c r="J1130" s="2">
        <f t="shared" si="138"/>
        <v>3.3955207810333841</v>
      </c>
      <c r="K1130" s="2">
        <f t="shared" si="132"/>
        <v>3.4055966149628136</v>
      </c>
    </row>
    <row r="1131" spans="1:11" ht="13.5" x14ac:dyDescent="0.25">
      <c r="A1131" s="3">
        <f>TITRES_STAT!B1134</f>
        <v>43656</v>
      </c>
      <c r="B1131" s="17">
        <f>TITRES_STAT!D1134</f>
        <v>3.4214000000000002</v>
      </c>
      <c r="C1131" s="2">
        <f t="shared" si="133"/>
        <v>4.1400000000000325E-2</v>
      </c>
      <c r="D1131" s="2">
        <f t="shared" si="134"/>
        <v>3.4062200000000002</v>
      </c>
      <c r="E1131" s="2">
        <f t="shared" si="136"/>
        <v>3.4000099999999995</v>
      </c>
      <c r="F1131" s="2">
        <f t="shared" si="137"/>
        <v>3.3941449999999995</v>
      </c>
      <c r="G1131" s="2">
        <f t="shared" si="131"/>
        <v>3.3938000000000001</v>
      </c>
      <c r="H1131" s="2">
        <f t="shared" si="135"/>
        <v>3.412580999999999</v>
      </c>
      <c r="I1131" s="2">
        <f t="array" ref="I1131">SUMPRODUCT(B1115:B1134, (ROW(B1115:B1134)-ROW(B1115)+1)) / (20*21/2)</f>
        <v>3.4071728571428572</v>
      </c>
      <c r="J1131" s="2">
        <f t="shared" si="138"/>
        <v>3.3979854685540141</v>
      </c>
      <c r="K1131" s="2">
        <f t="shared" si="132"/>
        <v>3.4062163555525076</v>
      </c>
    </row>
    <row r="1132" spans="1:11" ht="13.5" x14ac:dyDescent="0.25">
      <c r="A1132" s="3">
        <f>TITRES_STAT!B1135</f>
        <v>43657</v>
      </c>
      <c r="B1132" s="17">
        <f>TITRES_STAT!D1135</f>
        <v>3.4214000000000002</v>
      </c>
      <c r="C1132" s="2">
        <f t="shared" si="133"/>
        <v>0</v>
      </c>
      <c r="D1132" s="2">
        <f t="shared" si="134"/>
        <v>3.4048400000000001</v>
      </c>
      <c r="E1132" s="2">
        <f t="shared" si="136"/>
        <v>3.4075999999999995</v>
      </c>
      <c r="F1132" s="2">
        <f t="shared" si="137"/>
        <v>3.3962150000000002</v>
      </c>
      <c r="G1132" s="2">
        <f t="shared" si="131"/>
        <v>3.3942139999999998</v>
      </c>
      <c r="H1132" s="2">
        <f t="shared" si="135"/>
        <v>3.4126154999999989</v>
      </c>
      <c r="I1132" s="2">
        <f t="array" ref="I1132">SUMPRODUCT(B1116:B1135, (ROW(B1116:B1135)-ROW(B1116)+1)) / (20*21/2)</f>
        <v>3.4118385714285711</v>
      </c>
      <c r="J1132" s="2">
        <f t="shared" si="138"/>
        <v>3.4002154239298221</v>
      </c>
      <c r="K1132" s="2">
        <f t="shared" si="132"/>
        <v>3.4068117925896644</v>
      </c>
    </row>
    <row r="1133" spans="1:11" ht="13.5" x14ac:dyDescent="0.25">
      <c r="A1133" s="3">
        <f>TITRES_STAT!B1136</f>
        <v>43658</v>
      </c>
      <c r="B1133" s="17">
        <f>TITRES_STAT!D1136</f>
        <v>3.4144999999999999</v>
      </c>
      <c r="C1133" s="2">
        <f t="shared" si="133"/>
        <v>-6.9000000000003503E-3</v>
      </c>
      <c r="D1133" s="2">
        <f t="shared" si="134"/>
        <v>3.4034599999999999</v>
      </c>
      <c r="E1133" s="2">
        <f t="shared" si="136"/>
        <v>3.4075999999999995</v>
      </c>
      <c r="F1133" s="2">
        <f t="shared" si="137"/>
        <v>3.39656</v>
      </c>
      <c r="G1133" s="2">
        <f t="shared" si="131"/>
        <v>3.3950419999999997</v>
      </c>
      <c r="H1133" s="2">
        <f t="shared" si="135"/>
        <v>3.4124774999999983</v>
      </c>
      <c r="I1133" s="2">
        <f t="array" ref="I1133">SUMPRODUCT(B1117:B1136, (ROW(B1117:B1136)-ROW(B1117)+1)) / (20*21/2)</f>
        <v>3.4161757142857145</v>
      </c>
      <c r="J1133" s="2">
        <f t="shared" si="138"/>
        <v>3.4015758597460293</v>
      </c>
      <c r="K1133" s="2">
        <f t="shared" si="132"/>
        <v>3.4071132909194817</v>
      </c>
    </row>
    <row r="1134" spans="1:11" ht="13.5" x14ac:dyDescent="0.25">
      <c r="A1134" s="3">
        <f>TITRES_STAT!B1137</f>
        <v>43661</v>
      </c>
      <c r="B1134" s="17">
        <f>TITRES_STAT!D1137</f>
        <v>3.4489999999999998</v>
      </c>
      <c r="C1134" s="2">
        <f t="shared" si="133"/>
        <v>3.4499999999999975E-2</v>
      </c>
      <c r="D1134" s="2">
        <f t="shared" si="134"/>
        <v>3.4172600000000002</v>
      </c>
      <c r="E1134" s="2">
        <f t="shared" si="136"/>
        <v>3.4110500000000004</v>
      </c>
      <c r="F1134" s="2">
        <f t="shared" si="137"/>
        <v>3.4000099999999995</v>
      </c>
      <c r="G1134" s="2">
        <f t="shared" si="131"/>
        <v>3.3964219999999998</v>
      </c>
      <c r="H1134" s="2">
        <f t="shared" si="135"/>
        <v>3.4125119999999982</v>
      </c>
      <c r="I1134" s="2">
        <f t="array" ref="I1134">SUMPRODUCT(B1118:B1137, (ROW(B1118:B1137)-ROW(B1118)+1)) / (20*21/2)</f>
        <v>3.4203157142857141</v>
      </c>
      <c r="J1134" s="2">
        <f t="shared" si="138"/>
        <v>3.4060924445321219</v>
      </c>
      <c r="K1134" s="2">
        <f t="shared" si="132"/>
        <v>3.4087559069618552</v>
      </c>
    </row>
    <row r="1135" spans="1:11" ht="13.5" x14ac:dyDescent="0.25">
      <c r="A1135" s="3">
        <f>TITRES_STAT!B1138</f>
        <v>43662</v>
      </c>
      <c r="B1135" s="17">
        <f>TITRES_STAT!D1138</f>
        <v>3.4489999999999998</v>
      </c>
      <c r="C1135" s="2">
        <f t="shared" si="133"/>
        <v>0</v>
      </c>
      <c r="D1135" s="2">
        <f t="shared" si="134"/>
        <v>3.43106</v>
      </c>
      <c r="E1135" s="2">
        <f t="shared" si="136"/>
        <v>3.4144999999999994</v>
      </c>
      <c r="F1135" s="2">
        <f t="shared" si="137"/>
        <v>3.4034599999999999</v>
      </c>
      <c r="G1135" s="2">
        <f t="shared" si="131"/>
        <v>3.397250000000001</v>
      </c>
      <c r="H1135" s="2">
        <f t="shared" si="135"/>
        <v>3.4130294999999977</v>
      </c>
      <c r="I1135" s="2">
        <f t="array" ref="I1135">SUMPRODUCT(B1119:B1138, (ROW(B1119:B1138)-ROW(B1119)+1)) / (20*21/2)</f>
        <v>3.4241271428571434</v>
      </c>
      <c r="J1135" s="2">
        <f t="shared" si="138"/>
        <v>3.4101788783862057</v>
      </c>
      <c r="K1135" s="2">
        <f t="shared" si="132"/>
        <v>3.4103341066888415</v>
      </c>
    </row>
    <row r="1136" spans="1:11" ht="13.5" x14ac:dyDescent="0.25">
      <c r="A1136" s="3">
        <f>TITRES_STAT!B1139</f>
        <v>43663</v>
      </c>
      <c r="B1136" s="17">
        <f>TITRES_STAT!D1139</f>
        <v>3.4489999999999998</v>
      </c>
      <c r="C1136" s="2">
        <f t="shared" si="133"/>
        <v>0</v>
      </c>
      <c r="D1136" s="2">
        <f t="shared" si="134"/>
        <v>3.4365800000000002</v>
      </c>
      <c r="E1136" s="2">
        <f t="shared" si="136"/>
        <v>3.4213999999999998</v>
      </c>
      <c r="F1136" s="2">
        <f t="shared" si="137"/>
        <v>3.4055300000000002</v>
      </c>
      <c r="G1136" s="2">
        <f t="shared" si="131"/>
        <v>3.3990440000000008</v>
      </c>
      <c r="H1136" s="2">
        <f t="shared" si="135"/>
        <v>3.4133744999999975</v>
      </c>
      <c r="I1136" s="2">
        <f t="array" ref="I1136">SUMPRODUCT(B1120:B1139, (ROW(B1120:B1139)-ROW(B1120)+1)) / (20*21/2)</f>
        <v>3.4302385714285712</v>
      </c>
      <c r="J1136" s="2">
        <f t="shared" si="138"/>
        <v>3.41387612806371</v>
      </c>
      <c r="K1136" s="2">
        <f t="shared" si="132"/>
        <v>3.4118504162304557</v>
      </c>
    </row>
    <row r="1137" spans="1:11" ht="13.5" x14ac:dyDescent="0.25">
      <c r="A1137" s="3">
        <f>TITRES_STAT!B1140</f>
        <v>43664</v>
      </c>
      <c r="B1137" s="17">
        <f>TITRES_STAT!D1140</f>
        <v>3.4489999999999998</v>
      </c>
      <c r="C1137" s="2">
        <f t="shared" si="133"/>
        <v>0</v>
      </c>
      <c r="D1137" s="2">
        <f t="shared" si="134"/>
        <v>3.4420999999999999</v>
      </c>
      <c r="E1137" s="2">
        <f t="shared" si="136"/>
        <v>3.4234699999999996</v>
      </c>
      <c r="F1137" s="2">
        <f t="shared" si="137"/>
        <v>3.4089799999999997</v>
      </c>
      <c r="G1137" s="2">
        <f t="shared" si="131"/>
        <v>3.3997340000000009</v>
      </c>
      <c r="H1137" s="2">
        <f t="shared" si="135"/>
        <v>3.4135469999999977</v>
      </c>
      <c r="I1137" s="2">
        <f t="array" ref="I1137">SUMPRODUCT(B1121:B1140, (ROW(B1121:B1140)-ROW(B1121)+1)) / (20*21/2)</f>
        <v>3.4358900000000001</v>
      </c>
      <c r="J1137" s="2">
        <f t="shared" si="138"/>
        <v>3.4172212587243092</v>
      </c>
      <c r="K1137" s="2">
        <f t="shared" si="132"/>
        <v>3.4133072626527912</v>
      </c>
    </row>
    <row r="1138" spans="1:11" ht="13.5" x14ac:dyDescent="0.25">
      <c r="A1138" s="3">
        <f>TITRES_STAT!B1141</f>
        <v>43665</v>
      </c>
      <c r="B1138" s="17">
        <f>TITRES_STAT!D1141</f>
        <v>3.4489999999999998</v>
      </c>
      <c r="C1138" s="2">
        <f t="shared" si="133"/>
        <v>0</v>
      </c>
      <c r="D1138" s="2">
        <f t="shared" si="134"/>
        <v>3.4489999999999994</v>
      </c>
      <c r="E1138" s="2">
        <f t="shared" si="136"/>
        <v>3.426229999999999</v>
      </c>
      <c r="F1138" s="2">
        <f t="shared" si="137"/>
        <v>3.4124299999999996</v>
      </c>
      <c r="G1138" s="2">
        <f t="shared" ref="G1138:G1201" si="139">AVERAGE(B1089:B1138)</f>
        <v>3.4004240000000014</v>
      </c>
      <c r="H1138" s="2">
        <f t="shared" si="135"/>
        <v>3.4137194999999974</v>
      </c>
      <c r="I1138" s="2">
        <f t="array" ref="I1138">SUMPRODUCT(B1122:B1141, (ROW(B1122:B1141)-ROW(B1122)+1)) / (20*21/2)</f>
        <v>3.4384200000000003</v>
      </c>
      <c r="J1138" s="2">
        <f t="shared" si="138"/>
        <v>3.4202478055124703</v>
      </c>
      <c r="K1138" s="2">
        <f t="shared" si="132"/>
        <v>3.414706977842878</v>
      </c>
    </row>
    <row r="1139" spans="1:11" ht="13.5" x14ac:dyDescent="0.25">
      <c r="A1139" s="3">
        <f>TITRES_STAT!B1142</f>
        <v>43668</v>
      </c>
      <c r="B1139" s="17">
        <f>TITRES_STAT!D1142</f>
        <v>3.4765999999999999</v>
      </c>
      <c r="C1139" s="2">
        <f t="shared" si="133"/>
        <v>2.7600000000000069E-2</v>
      </c>
      <c r="D1139" s="2">
        <f t="shared" si="134"/>
        <v>3.45452</v>
      </c>
      <c r="E1139" s="2">
        <f t="shared" si="136"/>
        <v>3.4358899999999992</v>
      </c>
      <c r="F1139" s="2">
        <f t="shared" si="137"/>
        <v>3.4172599999999997</v>
      </c>
      <c r="G1139" s="2">
        <f t="shared" si="139"/>
        <v>3.4016660000000005</v>
      </c>
      <c r="H1139" s="2">
        <f t="shared" si="135"/>
        <v>3.4139954999999973</v>
      </c>
      <c r="I1139" s="2">
        <f t="array" ref="I1139">SUMPRODUCT(B1123:B1142, (ROW(B1123:B1142)-ROW(B1123)+1)) / (20*21/2)</f>
        <v>3.4453857142857141</v>
      </c>
      <c r="J1139" s="2">
        <f t="shared" si="138"/>
        <v>3.4256146811779491</v>
      </c>
      <c r="K1139" s="2">
        <f t="shared" ref="K1139:K1202" si="140">$K$4*B1139+(1-$K$4)*K1138</f>
        <v>3.4171341551823731</v>
      </c>
    </row>
    <row r="1140" spans="1:11" ht="13.5" x14ac:dyDescent="0.25">
      <c r="A1140" s="3">
        <f>TITRES_STAT!B1143</f>
        <v>43669</v>
      </c>
      <c r="B1140" s="17">
        <f>TITRES_STAT!D1143</f>
        <v>3.4765999999999999</v>
      </c>
      <c r="C1140" s="2">
        <f t="shared" si="133"/>
        <v>0</v>
      </c>
      <c r="D1140" s="2">
        <f t="shared" si="134"/>
        <v>3.4600400000000002</v>
      </c>
      <c r="E1140" s="2">
        <f t="shared" si="136"/>
        <v>3.4455499999999999</v>
      </c>
      <c r="F1140" s="2">
        <f t="shared" si="137"/>
        <v>3.4224349999999992</v>
      </c>
      <c r="G1140" s="2">
        <f t="shared" si="139"/>
        <v>3.4030460000000007</v>
      </c>
      <c r="H1140" s="2">
        <f t="shared" si="135"/>
        <v>3.4142714999999968</v>
      </c>
      <c r="I1140" s="2">
        <f t="array" ref="I1140">SUMPRODUCT(B1124:B1143, (ROW(B1124:B1143)-ROW(B1124)+1)) / (20*21/2)</f>
        <v>3.4516285714285719</v>
      </c>
      <c r="J1140" s="2">
        <f t="shared" si="138"/>
        <v>3.4304704258276679</v>
      </c>
      <c r="K1140" s="2">
        <f t="shared" si="140"/>
        <v>3.4194661490967899</v>
      </c>
    </row>
    <row r="1141" spans="1:11" ht="13.5" x14ac:dyDescent="0.25">
      <c r="A1141" s="3">
        <f>TITRES_STAT!B1144</f>
        <v>43670</v>
      </c>
      <c r="B1141" s="17">
        <f>TITRES_STAT!D1144</f>
        <v>3.4489999999999998</v>
      </c>
      <c r="C1141" s="2">
        <f t="shared" si="133"/>
        <v>-2.7600000000000069E-2</v>
      </c>
      <c r="D1141" s="2">
        <f t="shared" si="134"/>
        <v>3.4600399999999993</v>
      </c>
      <c r="E1141" s="2">
        <f t="shared" si="136"/>
        <v>3.4483100000000002</v>
      </c>
      <c r="F1141" s="2">
        <f t="shared" si="137"/>
        <v>3.4241599999999992</v>
      </c>
      <c r="G1141" s="2">
        <f t="shared" si="139"/>
        <v>3.4044260000000008</v>
      </c>
      <c r="H1141" s="2">
        <f t="shared" si="135"/>
        <v>3.4146164999999966</v>
      </c>
      <c r="I1141" s="2">
        <f t="array" ref="I1141">SUMPRODUCT(B1125:B1144, (ROW(B1125:B1144)-ROW(B1125)+1)) / (20*21/2)</f>
        <v>3.4568200000000004</v>
      </c>
      <c r="J1141" s="2">
        <f t="shared" si="138"/>
        <v>3.4322351471774142</v>
      </c>
      <c r="K1141" s="2">
        <f t="shared" si="140"/>
        <v>3.4206243393282887</v>
      </c>
    </row>
    <row r="1142" spans="1:11" ht="13.5" x14ac:dyDescent="0.25">
      <c r="A1142" s="3">
        <f>TITRES_STAT!B1145</f>
        <v>43672</v>
      </c>
      <c r="B1142" s="17">
        <f>TITRES_STAT!D1145</f>
        <v>3.4973000000000001</v>
      </c>
      <c r="C1142" s="2">
        <f t="shared" si="133"/>
        <v>4.8300000000000232E-2</v>
      </c>
      <c r="D1142" s="2">
        <f t="shared" si="134"/>
        <v>3.4696999999999996</v>
      </c>
      <c r="E1142" s="2">
        <f t="shared" si="136"/>
        <v>3.4559000000000006</v>
      </c>
      <c r="F1142" s="2">
        <f t="shared" si="137"/>
        <v>3.4317499999999987</v>
      </c>
      <c r="G1142" s="2">
        <f t="shared" si="139"/>
        <v>3.4062200000000007</v>
      </c>
      <c r="H1142" s="2">
        <f t="shared" si="135"/>
        <v>3.4150994999999966</v>
      </c>
      <c r="I1142" s="2">
        <f t="array" ref="I1142">SUMPRODUCT(B1126:B1145, (ROW(B1126:B1145)-ROW(B1126)+1)) / (20*21/2)</f>
        <v>3.4603357142857147</v>
      </c>
      <c r="J1142" s="2">
        <f t="shared" si="138"/>
        <v>3.4384317998271845</v>
      </c>
      <c r="K1142" s="2">
        <f t="shared" si="140"/>
        <v>3.4236312279820815</v>
      </c>
    </row>
    <row r="1143" spans="1:11" ht="13.5" x14ac:dyDescent="0.25">
      <c r="A1143" s="3">
        <f>TITRES_STAT!B1146</f>
        <v>43675</v>
      </c>
      <c r="B1143" s="17">
        <f>TITRES_STAT!D1146</f>
        <v>3.4973000000000001</v>
      </c>
      <c r="C1143" s="2">
        <f t="shared" si="133"/>
        <v>0</v>
      </c>
      <c r="D1143" s="2">
        <f t="shared" si="134"/>
        <v>3.4793599999999998</v>
      </c>
      <c r="E1143" s="2">
        <f t="shared" si="136"/>
        <v>3.4641799999999998</v>
      </c>
      <c r="F1143" s="2">
        <f t="shared" si="137"/>
        <v>3.4358899999999983</v>
      </c>
      <c r="G1143" s="2">
        <f t="shared" si="139"/>
        <v>3.4081520000000007</v>
      </c>
      <c r="H1143" s="2">
        <f t="shared" si="135"/>
        <v>3.4155824999999966</v>
      </c>
      <c r="I1143" s="2">
        <f t="array" ref="I1143">SUMPRODUCT(B1127:B1146, (ROW(B1127:B1146)-ROW(B1127)+1)) / (20*21/2)</f>
        <v>3.4609271428571424</v>
      </c>
      <c r="J1143" s="2">
        <f t="shared" si="138"/>
        <v>3.4440382950817385</v>
      </c>
      <c r="K1143" s="2">
        <f t="shared" si="140"/>
        <v>3.4265201994337651</v>
      </c>
    </row>
    <row r="1144" spans="1:11" ht="13.5" x14ac:dyDescent="0.25">
      <c r="A1144" s="3">
        <f>TITRES_STAT!B1147</f>
        <v>43676</v>
      </c>
      <c r="B1144" s="17">
        <f>TITRES_STAT!D1147</f>
        <v>3.4904000000000002</v>
      </c>
      <c r="C1144" s="2">
        <f t="shared" si="133"/>
        <v>-6.8999999999999062E-3</v>
      </c>
      <c r="D1144" s="2">
        <f t="shared" si="134"/>
        <v>3.4821199999999997</v>
      </c>
      <c r="E1144" s="2">
        <f t="shared" si="136"/>
        <v>3.4683199999999998</v>
      </c>
      <c r="F1144" s="2">
        <f t="shared" si="137"/>
        <v>3.4396849999999994</v>
      </c>
      <c r="G1144" s="2">
        <f t="shared" si="139"/>
        <v>3.4110500000000008</v>
      </c>
      <c r="H1144" s="2">
        <f t="shared" si="135"/>
        <v>3.4161344999999961</v>
      </c>
      <c r="I1144" s="2">
        <f t="array" ref="I1144">SUMPRODUCT(B1128:B1147, (ROW(B1128:B1147)-ROW(B1128)+1)) / (20*21/2)</f>
        <v>3.4611900000000002</v>
      </c>
      <c r="J1144" s="2">
        <f t="shared" si="138"/>
        <v>3.4484536955501444</v>
      </c>
      <c r="K1144" s="2">
        <f t="shared" si="140"/>
        <v>3.4290252896520488</v>
      </c>
    </row>
    <row r="1145" spans="1:11" ht="13.5" x14ac:dyDescent="0.25">
      <c r="A1145" s="3">
        <f>TITRES_STAT!B1148</f>
        <v>43677</v>
      </c>
      <c r="B1145" s="17">
        <f>TITRES_STAT!D1148</f>
        <v>3.4765999999999999</v>
      </c>
      <c r="C1145" s="2">
        <f t="shared" si="133"/>
        <v>-1.3800000000000257E-2</v>
      </c>
      <c r="D1145" s="2">
        <f t="shared" si="134"/>
        <v>3.4821200000000005</v>
      </c>
      <c r="E1145" s="2">
        <f t="shared" si="136"/>
        <v>3.4710799999999997</v>
      </c>
      <c r="F1145" s="2">
        <f t="shared" si="137"/>
        <v>3.4427899999999996</v>
      </c>
      <c r="G1145" s="2">
        <f t="shared" si="139"/>
        <v>3.4138100000000007</v>
      </c>
      <c r="H1145" s="2">
        <f t="shared" si="135"/>
        <v>3.4166519999999965</v>
      </c>
      <c r="I1145" s="2">
        <f t="array" ref="I1145">SUMPRODUCT(B1129:B1148, (ROW(B1129:B1148)-ROW(B1129)+1)) / (20*21/2)</f>
        <v>3.4613542857142852</v>
      </c>
      <c r="J1145" s="2">
        <f t="shared" si="138"/>
        <v>3.4511342959739402</v>
      </c>
      <c r="K1145" s="2">
        <f t="shared" si="140"/>
        <v>3.4308909645676544</v>
      </c>
    </row>
    <row r="1146" spans="1:11" ht="13.5" x14ac:dyDescent="0.25">
      <c r="A1146" s="3">
        <f>TITRES_STAT!B1149</f>
        <v>43678</v>
      </c>
      <c r="B1146" s="17">
        <f>TITRES_STAT!D1149</f>
        <v>3.4489999999999998</v>
      </c>
      <c r="C1146" s="2">
        <f t="shared" si="133"/>
        <v>-2.7600000000000069E-2</v>
      </c>
      <c r="D1146" s="2">
        <f t="shared" si="134"/>
        <v>3.4821199999999997</v>
      </c>
      <c r="E1146" s="2">
        <f t="shared" si="136"/>
        <v>3.4710799999999997</v>
      </c>
      <c r="F1146" s="2">
        <f t="shared" si="137"/>
        <v>3.4462399999999995</v>
      </c>
      <c r="G1146" s="2">
        <f t="shared" si="139"/>
        <v>3.4151900000000013</v>
      </c>
      <c r="H1146" s="2">
        <f t="shared" si="135"/>
        <v>3.4170314999999958</v>
      </c>
      <c r="I1146" s="2">
        <f t="array" ref="I1146">SUMPRODUCT(B1130:B1149, (ROW(B1130:B1149)-ROW(B1130)+1)) / (20*21/2)</f>
        <v>3.460072857142857</v>
      </c>
      <c r="J1146" s="2">
        <f t="shared" si="138"/>
        <v>3.4509310296907079</v>
      </c>
      <c r="K1146" s="2">
        <f t="shared" si="140"/>
        <v>3.4316011228199037</v>
      </c>
    </row>
    <row r="1147" spans="1:11" ht="13.5" x14ac:dyDescent="0.25">
      <c r="A1147" s="3">
        <f>TITRES_STAT!B1150</f>
        <v>43679</v>
      </c>
      <c r="B1147" s="17">
        <f>TITRES_STAT!D1150</f>
        <v>3.4489999999999998</v>
      </c>
      <c r="C1147" s="2">
        <f t="shared" si="133"/>
        <v>0</v>
      </c>
      <c r="D1147" s="2">
        <f t="shared" si="134"/>
        <v>3.4724599999999994</v>
      </c>
      <c r="E1147" s="2">
        <f t="shared" si="136"/>
        <v>3.4710799999999997</v>
      </c>
      <c r="F1147" s="2">
        <f t="shared" si="137"/>
        <v>3.4472749999999999</v>
      </c>
      <c r="G1147" s="2">
        <f t="shared" si="139"/>
        <v>3.416570000000001</v>
      </c>
      <c r="H1147" s="2">
        <f t="shared" si="135"/>
        <v>3.4175144999999958</v>
      </c>
      <c r="I1147" s="2">
        <f t="array" ref="I1147">SUMPRODUCT(B1131:B1150, (ROW(B1131:B1150)-ROW(B1131)+1)) / (20*21/2)</f>
        <v>3.4618142857142855</v>
      </c>
      <c r="J1147" s="2">
        <f t="shared" si="138"/>
        <v>3.4507471221011166</v>
      </c>
      <c r="K1147" s="2">
        <f t="shared" si="140"/>
        <v>3.4322834317289272</v>
      </c>
    </row>
    <row r="1148" spans="1:11" ht="13.5" x14ac:dyDescent="0.25">
      <c r="A1148" s="3">
        <f>TITRES_STAT!B1151</f>
        <v>43682</v>
      </c>
      <c r="B1148" s="17">
        <f>TITRES_STAT!D1151</f>
        <v>3.4489999999999998</v>
      </c>
      <c r="C1148" s="2">
        <f t="shared" si="133"/>
        <v>0</v>
      </c>
      <c r="D1148" s="2">
        <f t="shared" si="134"/>
        <v>3.4628000000000001</v>
      </c>
      <c r="E1148" s="2">
        <f t="shared" si="136"/>
        <v>3.4710799999999997</v>
      </c>
      <c r="F1148" s="2">
        <f t="shared" si="137"/>
        <v>3.4486549999999996</v>
      </c>
      <c r="G1148" s="2">
        <f t="shared" si="139"/>
        <v>3.4179500000000012</v>
      </c>
      <c r="H1148" s="2">
        <f t="shared" si="135"/>
        <v>3.4181004999999955</v>
      </c>
      <c r="I1148" s="2">
        <f t="array" ref="I1148">SUMPRODUCT(B1132:B1151, (ROW(B1132:B1151)-ROW(B1132)+1)) / (20*21/2)</f>
        <v>3.4605000000000001</v>
      </c>
      <c r="J1148" s="2">
        <f t="shared" si="138"/>
        <v>3.4505807295200581</v>
      </c>
      <c r="K1148" s="2">
        <f t="shared" si="140"/>
        <v>3.4329389834258324</v>
      </c>
    </row>
    <row r="1149" spans="1:11" ht="13.5" x14ac:dyDescent="0.25">
      <c r="A1149" s="3">
        <f>TITRES_STAT!B1152</f>
        <v>43683</v>
      </c>
      <c r="B1149" s="17">
        <f>TITRES_STAT!D1152</f>
        <v>3.4352</v>
      </c>
      <c r="C1149" s="2">
        <f t="shared" si="133"/>
        <v>-1.3799999999999812E-2</v>
      </c>
      <c r="D1149" s="2">
        <f t="shared" si="134"/>
        <v>3.4517600000000002</v>
      </c>
      <c r="E1149" s="2">
        <f t="shared" si="136"/>
        <v>3.4669399999999997</v>
      </c>
      <c r="F1149" s="2">
        <f t="shared" si="137"/>
        <v>3.4514149999999995</v>
      </c>
      <c r="G1149" s="2">
        <f t="shared" si="139"/>
        <v>3.4190540000000009</v>
      </c>
      <c r="H1149" s="2">
        <f t="shared" si="135"/>
        <v>3.4184799999999957</v>
      </c>
      <c r="I1149" s="2">
        <f t="array" ref="I1149">SUMPRODUCT(B1133:B1152, (ROW(B1133:B1152)-ROW(B1133)+1)) / (20*21/2)</f>
        <v>3.4617157142857145</v>
      </c>
      <c r="J1149" s="2">
        <f t="shared" si="138"/>
        <v>3.4491158981371957</v>
      </c>
      <c r="K1149" s="2">
        <f t="shared" si="140"/>
        <v>3.4330276507424666</v>
      </c>
    </row>
    <row r="1150" spans="1:11" ht="13.5" x14ac:dyDescent="0.25">
      <c r="A1150" s="3">
        <f>TITRES_STAT!B1153</f>
        <v>43684</v>
      </c>
      <c r="B1150" s="17">
        <f>TITRES_STAT!D1153</f>
        <v>3.4697</v>
      </c>
      <c r="C1150" s="2">
        <f t="shared" si="133"/>
        <v>3.4499999999999975E-2</v>
      </c>
      <c r="D1150" s="2">
        <f t="shared" si="134"/>
        <v>3.45038</v>
      </c>
      <c r="E1150" s="2">
        <f t="shared" si="136"/>
        <v>3.4662500000000001</v>
      </c>
      <c r="F1150" s="2">
        <f t="shared" si="137"/>
        <v>3.4558999999999997</v>
      </c>
      <c r="G1150" s="2">
        <f t="shared" si="139"/>
        <v>3.4204340000000006</v>
      </c>
      <c r="H1150" s="2">
        <f t="shared" si="135"/>
        <v>3.4189629999999953</v>
      </c>
      <c r="I1150" s="2">
        <f t="array" ref="I1150">SUMPRODUCT(B1134:B1153, (ROW(B1134:B1153)-ROW(B1134)+1)) / (20*21/2)</f>
        <v>3.4620442857142857</v>
      </c>
      <c r="J1150" s="2">
        <f t="shared" si="138"/>
        <v>3.4510762887907958</v>
      </c>
      <c r="K1150" s="2">
        <f t="shared" si="140"/>
        <v>3.4344657820858995</v>
      </c>
    </row>
    <row r="1151" spans="1:11" ht="13.5" x14ac:dyDescent="0.25">
      <c r="A1151" s="3">
        <f>TITRES_STAT!B1154</f>
        <v>43685</v>
      </c>
      <c r="B1151" s="17">
        <f>TITRES_STAT!D1154</f>
        <v>3.4420999999999999</v>
      </c>
      <c r="C1151" s="2">
        <f t="shared" si="133"/>
        <v>-2.7600000000000069E-2</v>
      </c>
      <c r="D1151" s="2">
        <f t="shared" si="134"/>
        <v>3.4489999999999994</v>
      </c>
      <c r="E1151" s="2">
        <f t="shared" si="136"/>
        <v>3.46556</v>
      </c>
      <c r="F1151" s="2">
        <f t="shared" si="137"/>
        <v>3.4569350000000001</v>
      </c>
      <c r="G1151" s="2">
        <f t="shared" si="139"/>
        <v>3.4209860000000014</v>
      </c>
      <c r="H1151" s="2">
        <f t="shared" si="135"/>
        <v>3.4193079999999951</v>
      </c>
      <c r="I1151" s="2">
        <f t="array" ref="I1151">SUMPRODUCT(B1135:B1154, (ROW(B1135:B1154)-ROW(B1135)+1)) / (20*21/2)</f>
        <v>3.4704190476190475</v>
      </c>
      <c r="J1151" s="2">
        <f t="shared" si="138"/>
        <v>3.4502214041440533</v>
      </c>
      <c r="K1151" s="2">
        <f t="shared" si="140"/>
        <v>3.43476516318057</v>
      </c>
    </row>
    <row r="1152" spans="1:11" ht="13.5" x14ac:dyDescent="0.25">
      <c r="A1152" s="3">
        <f>TITRES_STAT!B1155</f>
        <v>43686</v>
      </c>
      <c r="B1152" s="17">
        <f>TITRES_STAT!D1155</f>
        <v>3.4697</v>
      </c>
      <c r="C1152" s="2">
        <f t="shared" si="133"/>
        <v>2.7600000000000069E-2</v>
      </c>
      <c r="D1152" s="2">
        <f t="shared" si="134"/>
        <v>3.4531399999999999</v>
      </c>
      <c r="E1152" s="2">
        <f t="shared" si="136"/>
        <v>3.4628000000000001</v>
      </c>
      <c r="F1152" s="2">
        <f t="shared" si="137"/>
        <v>3.4593500000000006</v>
      </c>
      <c r="G1152" s="2">
        <f t="shared" si="139"/>
        <v>3.4227800000000008</v>
      </c>
      <c r="H1152" s="2">
        <f t="shared" si="135"/>
        <v>3.4197909999999951</v>
      </c>
      <c r="I1152" s="2">
        <f t="array" ref="I1152">SUMPRODUCT(B1136:B1155, (ROW(B1136:B1155)-ROW(B1136)+1)) / (20*21/2)</f>
        <v>3.4727999999999999</v>
      </c>
      <c r="J1152" s="2">
        <f t="shared" si="138"/>
        <v>3.4520765085112863</v>
      </c>
      <c r="K1152" s="2">
        <f t="shared" si="140"/>
        <v>3.4361351567813321</v>
      </c>
    </row>
    <row r="1153" spans="1:11" ht="13.5" x14ac:dyDescent="0.25">
      <c r="A1153" s="3">
        <f>TITRES_STAT!B1156</f>
        <v>43691</v>
      </c>
      <c r="B1153" s="17">
        <f>TITRES_STAT!D1156</f>
        <v>3.4628000000000001</v>
      </c>
      <c r="C1153" s="2">
        <f t="shared" si="133"/>
        <v>-6.8999999999999062E-3</v>
      </c>
      <c r="D1153" s="2">
        <f t="shared" si="134"/>
        <v>3.4558999999999997</v>
      </c>
      <c r="E1153" s="2">
        <f t="shared" si="136"/>
        <v>3.4593499999999997</v>
      </c>
      <c r="F1153" s="2">
        <f t="shared" si="137"/>
        <v>3.4617649999999998</v>
      </c>
      <c r="G1153" s="2">
        <f t="shared" si="139"/>
        <v>3.4240220000000003</v>
      </c>
      <c r="H1153" s="2">
        <f t="shared" si="135"/>
        <v>3.4201704999999949</v>
      </c>
      <c r="I1153" s="2">
        <f t="array" ref="I1153">SUMPRODUCT(B1137:B1156, (ROW(B1137:B1156)-ROW(B1137)+1)) / (20*21/2)</f>
        <v>3.4770438095238099</v>
      </c>
      <c r="J1153" s="2">
        <f t="shared" si="138"/>
        <v>3.4530977934149734</v>
      </c>
      <c r="K1153" s="2">
        <f t="shared" si="140"/>
        <v>3.4371808369075545</v>
      </c>
    </row>
    <row r="1154" spans="1:11" ht="13.5" x14ac:dyDescent="0.25">
      <c r="A1154" s="3">
        <f>TITRES_STAT!B1157</f>
        <v>43692</v>
      </c>
      <c r="B1154" s="17">
        <f>TITRES_STAT!D1157</f>
        <v>3.5497000000000001</v>
      </c>
      <c r="C1154" s="2">
        <f t="shared" si="133"/>
        <v>8.6899999999999977E-2</v>
      </c>
      <c r="D1154" s="2">
        <f t="shared" si="134"/>
        <v>3.4787999999999997</v>
      </c>
      <c r="E1154" s="2">
        <f t="shared" si="136"/>
        <v>3.4652799999999999</v>
      </c>
      <c r="F1154" s="2">
        <f t="shared" si="137"/>
        <v>3.4668000000000001</v>
      </c>
      <c r="G1154" s="2">
        <f t="shared" si="139"/>
        <v>3.4267260000000004</v>
      </c>
      <c r="H1154" s="2">
        <f t="shared" si="135"/>
        <v>3.4210189999999954</v>
      </c>
      <c r="I1154" s="2">
        <f t="array" ref="I1154">SUMPRODUCT(B1138:B1157, (ROW(B1138:B1157)-ROW(B1138)+1)) / (20*21/2)</f>
        <v>3.4775328571428568</v>
      </c>
      <c r="J1154" s="2">
        <f t="shared" si="138"/>
        <v>3.4622980035659285</v>
      </c>
      <c r="K1154" s="2">
        <f t="shared" si="140"/>
        <v>3.4415933531072582</v>
      </c>
    </row>
    <row r="1155" spans="1:11" ht="13.5" x14ac:dyDescent="0.25">
      <c r="A1155" s="3">
        <f>TITRES_STAT!B1158</f>
        <v>43693</v>
      </c>
      <c r="B1155" s="17">
        <f>TITRES_STAT!D1158</f>
        <v>3.4918</v>
      </c>
      <c r="C1155" s="2">
        <f t="shared" si="133"/>
        <v>-5.7900000000000063E-2</v>
      </c>
      <c r="D1155" s="2">
        <f t="shared" si="134"/>
        <v>3.4832200000000002</v>
      </c>
      <c r="E1155" s="2">
        <f t="shared" si="136"/>
        <v>3.4668000000000001</v>
      </c>
      <c r="F1155" s="2">
        <f t="shared" si="137"/>
        <v>3.4689399999999999</v>
      </c>
      <c r="G1155" s="2">
        <f t="shared" si="139"/>
        <v>3.4282720000000007</v>
      </c>
      <c r="H1155" s="2">
        <f t="shared" si="135"/>
        <v>3.421750499999995</v>
      </c>
      <c r="I1155" s="2">
        <f t="array" ref="I1155">SUMPRODUCT(B1139:B1158, (ROW(B1139:B1158)-ROW(B1139)+1)) / (20*21/2)</f>
        <v>3.4778871428571434</v>
      </c>
      <c r="J1155" s="2">
        <f t="shared" si="138"/>
        <v>3.4651077175120304</v>
      </c>
      <c r="K1155" s="2">
        <f t="shared" si="140"/>
        <v>3.443562241220699</v>
      </c>
    </row>
    <row r="1156" spans="1:11" ht="13.5" x14ac:dyDescent="0.25">
      <c r="A1156" s="3">
        <f>TITRES_STAT!B1159</f>
        <v>43696</v>
      </c>
      <c r="B1156" s="17">
        <f>TITRES_STAT!D1159</f>
        <v>3.5135000000000001</v>
      </c>
      <c r="C1156" s="2">
        <f t="shared" ref="C1156:C1219" si="141">B1156-B1155</f>
        <v>2.1700000000000053E-2</v>
      </c>
      <c r="D1156" s="2">
        <f t="shared" si="134"/>
        <v>3.4975000000000001</v>
      </c>
      <c r="E1156" s="2">
        <f t="shared" si="136"/>
        <v>3.4732500000000002</v>
      </c>
      <c r="F1156" s="2">
        <f t="shared" si="137"/>
        <v>3.4721649999999995</v>
      </c>
      <c r="G1156" s="2">
        <f t="shared" si="139"/>
        <v>3.4298380000000002</v>
      </c>
      <c r="H1156" s="2">
        <f t="shared" si="135"/>
        <v>3.4223489999999952</v>
      </c>
      <c r="I1156" s="2">
        <f t="array" ref="I1156">SUMPRODUCT(B1140:B1159, (ROW(B1140:B1159)-ROW(B1140)+1)) / (20*21/2)</f>
        <v>3.4781066666666671</v>
      </c>
      <c r="J1156" s="2">
        <f t="shared" si="138"/>
        <v>3.4697165063204087</v>
      </c>
      <c r="K1156" s="2">
        <f t="shared" si="140"/>
        <v>3.4463048984277305</v>
      </c>
    </row>
    <row r="1157" spans="1:11" ht="13.5" x14ac:dyDescent="0.25">
      <c r="A1157" s="3">
        <f>TITRES_STAT!B1160</f>
        <v>43697</v>
      </c>
      <c r="B1157" s="17">
        <f>TITRES_STAT!D1160</f>
        <v>3.4773000000000001</v>
      </c>
      <c r="C1157" s="2">
        <f t="shared" si="141"/>
        <v>-3.620000000000001E-2</v>
      </c>
      <c r="D1157" s="2">
        <f t="shared" si="134"/>
        <v>3.4990200000000002</v>
      </c>
      <c r="E1157" s="2">
        <f t="shared" si="136"/>
        <v>3.4760800000000005</v>
      </c>
      <c r="F1157" s="2">
        <f t="shared" si="137"/>
        <v>3.4735799999999997</v>
      </c>
      <c r="G1157" s="2">
        <f t="shared" si="139"/>
        <v>3.4306800000000006</v>
      </c>
      <c r="H1157" s="2">
        <f t="shared" si="135"/>
        <v>3.4225939999999953</v>
      </c>
      <c r="I1157" s="2">
        <f t="array" ref="I1157">SUMPRODUCT(B1141:B1160, (ROW(B1141:B1160)-ROW(B1141)+1)) / (20*21/2)</f>
        <v>3.4852180952380958</v>
      </c>
      <c r="J1157" s="2">
        <f t="shared" si="138"/>
        <v>3.4704387438137032</v>
      </c>
      <c r="K1157" s="2">
        <f t="shared" si="140"/>
        <v>3.4475203926070352</v>
      </c>
    </row>
    <row r="1158" spans="1:11" ht="13.5" x14ac:dyDescent="0.25">
      <c r="A1158" s="3">
        <f>TITRES_STAT!B1161</f>
        <v>43698</v>
      </c>
      <c r="B1158" s="17">
        <f>TITRES_STAT!D1161</f>
        <v>3.4773000000000001</v>
      </c>
      <c r="C1158" s="2">
        <f t="shared" si="141"/>
        <v>0</v>
      </c>
      <c r="D1158" s="2">
        <f t="shared" ref="D1158:D1221" si="142">AVERAGE(B1154:B1158)</f>
        <v>3.5019199999999997</v>
      </c>
      <c r="E1158" s="2">
        <f t="shared" si="136"/>
        <v>3.4789100000000004</v>
      </c>
      <c r="F1158" s="2">
        <f t="shared" si="137"/>
        <v>3.4749950000000007</v>
      </c>
      <c r="G1158" s="2">
        <f t="shared" si="139"/>
        <v>3.4316600000000004</v>
      </c>
      <c r="H1158" s="2">
        <f t="shared" si="135"/>
        <v>3.4229424999999951</v>
      </c>
      <c r="I1158" s="2">
        <f t="array" ref="I1158">SUMPRODUCT(B1142:B1161, (ROW(B1142:B1161)-ROW(B1142)+1)) / (20*21/2)</f>
        <v>3.4954290476190475</v>
      </c>
      <c r="J1158" s="2">
        <f t="shared" si="138"/>
        <v>3.4710921967838266</v>
      </c>
      <c r="K1158" s="2">
        <f t="shared" si="140"/>
        <v>3.4486882203479361</v>
      </c>
    </row>
    <row r="1159" spans="1:11" ht="13.5" x14ac:dyDescent="0.25">
      <c r="A1159" s="3">
        <f>TITRES_STAT!B1162</f>
        <v>43699</v>
      </c>
      <c r="B1159" s="17">
        <f>TITRES_STAT!D1162</f>
        <v>3.4773000000000001</v>
      </c>
      <c r="C1159" s="2">
        <f t="shared" si="141"/>
        <v>0</v>
      </c>
      <c r="D1159" s="2">
        <f t="shared" si="142"/>
        <v>3.4874400000000003</v>
      </c>
      <c r="E1159" s="2">
        <f t="shared" si="136"/>
        <v>3.4831200000000004</v>
      </c>
      <c r="F1159" s="2">
        <f t="shared" si="137"/>
        <v>3.4750300000000003</v>
      </c>
      <c r="G1159" s="2">
        <f t="shared" si="139"/>
        <v>3.4329160000000005</v>
      </c>
      <c r="H1159" s="2">
        <f t="shared" si="135"/>
        <v>3.4232564999999955</v>
      </c>
      <c r="I1159" s="2">
        <f t="array" ref="I1159">SUMPRODUCT(B1143:B1162, (ROW(B1143:B1162)-ROW(B1143)+1)) / (20*21/2)</f>
        <v>3.4987785714285713</v>
      </c>
      <c r="J1159" s="2">
        <f t="shared" si="138"/>
        <v>3.4716834161377479</v>
      </c>
      <c r="K1159" s="2">
        <f t="shared" si="140"/>
        <v>3.449810250922527</v>
      </c>
    </row>
    <row r="1160" spans="1:11" ht="13.5" x14ac:dyDescent="0.25">
      <c r="A1160" s="3">
        <f>TITRES_STAT!B1163</f>
        <v>43700</v>
      </c>
      <c r="B1160" s="17">
        <f>TITRES_STAT!D1163</f>
        <v>3.5497000000000001</v>
      </c>
      <c r="C1160" s="2">
        <f t="shared" si="141"/>
        <v>7.240000000000002E-2</v>
      </c>
      <c r="D1160" s="2">
        <f t="shared" si="142"/>
        <v>3.4990200000000002</v>
      </c>
      <c r="E1160" s="2">
        <f t="shared" si="136"/>
        <v>3.49112</v>
      </c>
      <c r="F1160" s="2">
        <f t="shared" si="137"/>
        <v>3.4786850000000009</v>
      </c>
      <c r="G1160" s="2">
        <f t="shared" si="139"/>
        <v>3.4368620000000005</v>
      </c>
      <c r="H1160" s="2">
        <f t="shared" si="135"/>
        <v>3.4241049999999955</v>
      </c>
      <c r="I1160" s="2">
        <f t="array" ref="I1160">SUMPRODUCT(B1144:B1163, (ROW(B1144:B1163)-ROW(B1144)+1)) / (20*21/2)</f>
        <v>3.510302380952381</v>
      </c>
      <c r="J1160" s="2">
        <f t="shared" si="138"/>
        <v>3.4791135669817721</v>
      </c>
      <c r="K1160" s="2">
        <f t="shared" si="140"/>
        <v>3.4537274959843889</v>
      </c>
    </row>
    <row r="1161" spans="1:11" ht="13.5" x14ac:dyDescent="0.25">
      <c r="A1161" s="3">
        <f>TITRES_STAT!B1164</f>
        <v>43703</v>
      </c>
      <c r="B1161" s="17">
        <f>TITRES_STAT!D1164</f>
        <v>3.5859000000000001</v>
      </c>
      <c r="C1161" s="2">
        <f t="shared" si="141"/>
        <v>3.620000000000001E-2</v>
      </c>
      <c r="D1161" s="2">
        <f t="shared" si="142"/>
        <v>3.5134999999999996</v>
      </c>
      <c r="E1161" s="2">
        <f t="shared" si="136"/>
        <v>3.5055000000000001</v>
      </c>
      <c r="F1161" s="2">
        <f t="shared" si="137"/>
        <v>3.4855299999999998</v>
      </c>
      <c r="G1161" s="2">
        <f t="shared" si="139"/>
        <v>3.4415320000000005</v>
      </c>
      <c r="H1161" s="2">
        <f t="shared" si="135"/>
        <v>3.4250999999999951</v>
      </c>
      <c r="I1161" s="2">
        <f t="array" ref="I1161">SUMPRODUCT(B1145:B1164, (ROW(B1145:B1164)-ROW(B1145)+1)) / (20*21/2)</f>
        <v>3.515776666666667</v>
      </c>
      <c r="J1161" s="2">
        <f t="shared" si="138"/>
        <v>3.4892837034596984</v>
      </c>
      <c r="K1161" s="2">
        <f t="shared" si="140"/>
        <v>3.4589107314359815</v>
      </c>
    </row>
    <row r="1162" spans="1:11" ht="13.5" x14ac:dyDescent="0.25">
      <c r="A1162" s="3">
        <f>TITRES_STAT!B1165</f>
        <v>43704</v>
      </c>
      <c r="B1162" s="17">
        <f>TITRES_STAT!D1165</f>
        <v>3.5207000000000002</v>
      </c>
      <c r="C1162" s="2">
        <f t="shared" si="141"/>
        <v>-6.5199999999999925E-2</v>
      </c>
      <c r="D1162" s="2">
        <f t="shared" si="142"/>
        <v>3.5221800000000001</v>
      </c>
      <c r="E1162" s="2">
        <f t="shared" si="136"/>
        <v>3.5106000000000002</v>
      </c>
      <c r="F1162" s="2">
        <f t="shared" si="137"/>
        <v>3.4867000000000004</v>
      </c>
      <c r="G1162" s="2">
        <f t="shared" si="139"/>
        <v>3.4443460000000004</v>
      </c>
      <c r="H1162" s="2">
        <f t="shared" ref="H1162:H1225" si="143">AVERAGE(B963:B1162)</f>
        <v>3.4258379999999962</v>
      </c>
      <c r="I1162" s="2">
        <f t="array" ref="I1162">SUMPRODUCT(B1146:B1165, (ROW(B1146:B1165)-ROW(B1146)+1)) / (20*21/2)</f>
        <v>3.5230352380952374</v>
      </c>
      <c r="J1162" s="2">
        <f t="shared" si="138"/>
        <v>3.492275731701632</v>
      </c>
      <c r="K1162" s="2">
        <f t="shared" si="140"/>
        <v>3.4613338400071196</v>
      </c>
    </row>
    <row r="1163" spans="1:11" ht="13.5" x14ac:dyDescent="0.25">
      <c r="A1163" s="3">
        <f>TITRES_STAT!B1166</f>
        <v>43705</v>
      </c>
      <c r="B1163" s="17">
        <f>TITRES_STAT!D1166</f>
        <v>3.6076999999999999</v>
      </c>
      <c r="C1163" s="2">
        <f t="shared" si="141"/>
        <v>8.6999999999999744E-2</v>
      </c>
      <c r="D1163" s="2">
        <f t="shared" si="142"/>
        <v>3.54826</v>
      </c>
      <c r="E1163" s="2">
        <f t="shared" si="136"/>
        <v>3.5250900000000001</v>
      </c>
      <c r="F1163" s="2">
        <f t="shared" si="137"/>
        <v>3.4922199999999997</v>
      </c>
      <c r="G1163" s="2">
        <f t="shared" si="139"/>
        <v>3.4483480000000002</v>
      </c>
      <c r="H1163" s="2">
        <f t="shared" si="143"/>
        <v>3.4271144999999956</v>
      </c>
      <c r="I1163" s="2">
        <f t="array" ref="I1163">SUMPRODUCT(B1147:B1166, (ROW(B1147:B1166)-ROW(B1147)+1)) / (20*21/2)</f>
        <v>3.5277757142857142</v>
      </c>
      <c r="J1163" s="2">
        <f t="shared" si="138"/>
        <v>3.5032685191586195</v>
      </c>
      <c r="K1163" s="2">
        <f t="shared" si="140"/>
        <v>3.4670736894186054</v>
      </c>
    </row>
    <row r="1164" spans="1:11" ht="13.5" x14ac:dyDescent="0.25">
      <c r="A1164" s="3">
        <f>TITRES_STAT!B1167</f>
        <v>43706</v>
      </c>
      <c r="B1164" s="17">
        <f>TITRES_STAT!D1167</f>
        <v>3.5497000000000001</v>
      </c>
      <c r="C1164" s="2">
        <f t="shared" si="141"/>
        <v>-5.7999999999999829E-2</v>
      </c>
      <c r="D1164" s="2">
        <f t="shared" si="142"/>
        <v>3.5627400000000002</v>
      </c>
      <c r="E1164" s="2">
        <f t="shared" ref="E1164:E1227" si="144">AVERAGE(B1155:B1164)</f>
        <v>3.5250900000000001</v>
      </c>
      <c r="F1164" s="2">
        <f t="shared" si="137"/>
        <v>3.4951850000000002</v>
      </c>
      <c r="G1164" s="2">
        <f t="shared" si="139"/>
        <v>3.4517420000000003</v>
      </c>
      <c r="H1164" s="2">
        <f t="shared" si="143"/>
        <v>3.4279974999999956</v>
      </c>
      <c r="I1164" s="2">
        <f t="array" ref="I1164">SUMPRODUCT(B1148:B1167, (ROW(B1148:B1167)-ROW(B1148)+1)) / (20*21/2)</f>
        <v>3.5292747619047624</v>
      </c>
      <c r="J1164" s="2">
        <f t="shared" si="138"/>
        <v>3.5076905649530365</v>
      </c>
      <c r="K1164" s="2">
        <f t="shared" si="140"/>
        <v>3.4703139368923854</v>
      </c>
    </row>
    <row r="1165" spans="1:11" ht="13.5" x14ac:dyDescent="0.25">
      <c r="A1165" s="3">
        <f>TITRES_STAT!B1168</f>
        <v>43707</v>
      </c>
      <c r="B1165" s="17">
        <f>TITRES_STAT!D1168</f>
        <v>3.5714000000000001</v>
      </c>
      <c r="C1165" s="2">
        <f t="shared" si="141"/>
        <v>2.1700000000000053E-2</v>
      </c>
      <c r="D1165" s="2">
        <f t="shared" si="142"/>
        <v>3.5670799999999998</v>
      </c>
      <c r="E1165" s="2">
        <f t="shared" si="144"/>
        <v>3.5330500000000002</v>
      </c>
      <c r="F1165" s="2">
        <f t="shared" si="137"/>
        <v>3.4999249999999997</v>
      </c>
      <c r="G1165" s="2">
        <f t="shared" si="139"/>
        <v>3.4555700000000007</v>
      </c>
      <c r="H1165" s="2">
        <f t="shared" si="143"/>
        <v>3.4289889999999956</v>
      </c>
      <c r="I1165" s="2">
        <f t="array" ref="I1165">SUMPRODUCT(B1149:B1168, (ROW(B1149:B1168)-ROW(B1149)+1)) / (20*21/2)</f>
        <v>3.5311276190476195</v>
      </c>
      <c r="J1165" s="2">
        <f t="shared" si="138"/>
        <v>3.5137581301956042</v>
      </c>
      <c r="K1165" s="2">
        <f t="shared" si="140"/>
        <v>3.4742780962299391</v>
      </c>
    </row>
    <row r="1166" spans="1:11" ht="13.5" x14ac:dyDescent="0.25">
      <c r="A1166" s="3">
        <f>TITRES_STAT!B1169</f>
        <v>43710</v>
      </c>
      <c r="B1166" s="17">
        <f>TITRES_STAT!D1169</f>
        <v>3.5497000000000001</v>
      </c>
      <c r="C1166" s="2">
        <f t="shared" si="141"/>
        <v>-2.1700000000000053E-2</v>
      </c>
      <c r="D1166" s="2">
        <f t="shared" si="142"/>
        <v>3.5598400000000003</v>
      </c>
      <c r="E1166" s="2">
        <f t="shared" si="144"/>
        <v>3.53667</v>
      </c>
      <c r="F1166" s="2">
        <f t="shared" si="137"/>
        <v>3.5049600000000005</v>
      </c>
      <c r="G1166" s="2">
        <f t="shared" si="139"/>
        <v>3.4584120000000014</v>
      </c>
      <c r="H1166" s="2">
        <f t="shared" si="143"/>
        <v>3.4298719999999956</v>
      </c>
      <c r="I1166" s="2">
        <f t="array" ref="I1166">SUMPRODUCT(B1150:B1169, (ROW(B1150:B1169)-ROW(B1150)+1)) / (20*21/2)</f>
        <v>3.531909047619048</v>
      </c>
      <c r="J1166" s="2">
        <f t="shared" si="138"/>
        <v>3.5171811654150704</v>
      </c>
      <c r="K1166" s="2">
        <f t="shared" si="140"/>
        <v>3.4772358179464122</v>
      </c>
    </row>
    <row r="1167" spans="1:11" ht="13.5" x14ac:dyDescent="0.25">
      <c r="A1167" s="3">
        <f>TITRES_STAT!B1170</f>
        <v>43711</v>
      </c>
      <c r="B1167" s="17">
        <f>TITRES_STAT!D1170</f>
        <v>3.5207000000000002</v>
      </c>
      <c r="C1167" s="2">
        <f t="shared" si="141"/>
        <v>-2.8999999999999915E-2</v>
      </c>
      <c r="D1167" s="2">
        <f t="shared" si="142"/>
        <v>3.5598399999999999</v>
      </c>
      <c r="E1167" s="2">
        <f t="shared" si="144"/>
        <v>3.5410100000000009</v>
      </c>
      <c r="F1167" s="2">
        <f t="shared" si="137"/>
        <v>3.5085450000000002</v>
      </c>
      <c r="G1167" s="2">
        <f t="shared" si="139"/>
        <v>3.4612260000000008</v>
      </c>
      <c r="H1167" s="2">
        <f t="shared" si="143"/>
        <v>3.4305754999999958</v>
      </c>
      <c r="I1167" s="2">
        <f t="array" ref="I1167">SUMPRODUCT(B1151:B1170, (ROW(B1151:B1170)-ROW(B1151)+1)) / (20*21/2)</f>
        <v>3.5322833333333334</v>
      </c>
      <c r="J1167" s="2">
        <f t="shared" si="138"/>
        <v>3.5175162925183971</v>
      </c>
      <c r="K1167" s="2">
        <f t="shared" si="140"/>
        <v>3.4789402956740041</v>
      </c>
    </row>
    <row r="1168" spans="1:11" ht="13.5" x14ac:dyDescent="0.25">
      <c r="A1168" s="3">
        <f>TITRES_STAT!B1171</f>
        <v>43712</v>
      </c>
      <c r="B1168" s="17">
        <f>TITRES_STAT!D1171</f>
        <v>3.528</v>
      </c>
      <c r="C1168" s="2">
        <f t="shared" si="141"/>
        <v>7.2999999999998622E-3</v>
      </c>
      <c r="D1168" s="2">
        <f t="shared" si="142"/>
        <v>3.5438999999999998</v>
      </c>
      <c r="E1168" s="2">
        <f t="shared" si="144"/>
        <v>3.5460800000000008</v>
      </c>
      <c r="F1168" s="2">
        <f t="shared" si="137"/>
        <v>3.5124950000000004</v>
      </c>
      <c r="G1168" s="2">
        <f t="shared" si="139"/>
        <v>3.4641860000000007</v>
      </c>
      <c r="H1168" s="2">
        <f t="shared" si="143"/>
        <v>3.4313499999999961</v>
      </c>
      <c r="I1168" s="2">
        <f t="array" ref="I1168">SUMPRODUCT(B1152:B1171, (ROW(B1152:B1171)-ROW(B1152)+1)) / (20*21/2)</f>
        <v>3.5344909523809527</v>
      </c>
      <c r="J1168" s="2">
        <f t="shared" si="138"/>
        <v>3.5185147408499784</v>
      </c>
      <c r="K1168" s="2">
        <f t="shared" si="140"/>
        <v>3.4808642056475727</v>
      </c>
    </row>
    <row r="1169" spans="1:11" ht="13.5" x14ac:dyDescent="0.25">
      <c r="A1169" s="3">
        <f>TITRES_STAT!B1172</f>
        <v>43713</v>
      </c>
      <c r="B1169" s="17">
        <f>TITRES_STAT!D1172</f>
        <v>3.5207000000000002</v>
      </c>
      <c r="C1169" s="2">
        <f t="shared" si="141"/>
        <v>-7.2999999999998622E-3</v>
      </c>
      <c r="D1169" s="2">
        <f t="shared" si="142"/>
        <v>3.5381</v>
      </c>
      <c r="E1169" s="2">
        <f t="shared" si="144"/>
        <v>3.5504200000000004</v>
      </c>
      <c r="F1169" s="2">
        <f t="shared" si="137"/>
        <v>3.5167700000000002</v>
      </c>
      <c r="G1169" s="2">
        <f t="shared" si="139"/>
        <v>3.4670000000000005</v>
      </c>
      <c r="H1169" s="2">
        <f t="shared" si="143"/>
        <v>3.4320879999999967</v>
      </c>
      <c r="I1169" s="2">
        <f t="array" ref="I1169">SUMPRODUCT(B1153:B1172, (ROW(B1153:B1172)-ROW(B1153)+1)) / (20*21/2)</f>
        <v>3.5348395238095236</v>
      </c>
      <c r="J1169" s="2">
        <f t="shared" si="138"/>
        <v>3.518722860769028</v>
      </c>
      <c r="K1169" s="2">
        <f t="shared" si="140"/>
        <v>3.4824263936613935</v>
      </c>
    </row>
    <row r="1170" spans="1:11" ht="13.5" x14ac:dyDescent="0.25">
      <c r="A1170" s="3">
        <f>TITRES_STAT!B1173</f>
        <v>43714</v>
      </c>
      <c r="B1170" s="17">
        <f>TITRES_STAT!D1173</f>
        <v>3.5207000000000002</v>
      </c>
      <c r="C1170" s="2">
        <f t="shared" si="141"/>
        <v>0</v>
      </c>
      <c r="D1170" s="2">
        <f t="shared" si="142"/>
        <v>3.5279600000000002</v>
      </c>
      <c r="E1170" s="2">
        <f t="shared" si="144"/>
        <v>3.54752</v>
      </c>
      <c r="F1170" s="2">
        <f t="shared" si="137"/>
        <v>3.5193200000000004</v>
      </c>
      <c r="G1170" s="2">
        <f t="shared" si="139"/>
        <v>3.4699520000000001</v>
      </c>
      <c r="H1170" s="2">
        <f t="shared" si="143"/>
        <v>3.4328949999999963</v>
      </c>
      <c r="I1170" s="2">
        <f t="array" ref="I1170">SUMPRODUCT(B1154:B1173, (ROW(B1154:B1173)-ROW(B1154)+1)) / (20*21/2)</f>
        <v>3.5362914285714293</v>
      </c>
      <c r="J1170" s="2">
        <f t="shared" si="138"/>
        <v>3.5189111597434062</v>
      </c>
      <c r="K1170" s="2">
        <f t="shared" si="140"/>
        <v>3.4839273194001623</v>
      </c>
    </row>
    <row r="1171" spans="1:11" ht="13.5" x14ac:dyDescent="0.25">
      <c r="A1171" s="3">
        <f>TITRES_STAT!B1174</f>
        <v>43717</v>
      </c>
      <c r="B1171" s="17">
        <f>TITRES_STAT!D1174</f>
        <v>3.5425</v>
      </c>
      <c r="C1171" s="2">
        <f t="shared" si="141"/>
        <v>2.179999999999982E-2</v>
      </c>
      <c r="D1171" s="2">
        <f t="shared" si="142"/>
        <v>3.5265200000000001</v>
      </c>
      <c r="E1171" s="2">
        <f t="shared" si="144"/>
        <v>3.5431800000000004</v>
      </c>
      <c r="F1171" s="2">
        <f t="shared" si="137"/>
        <v>3.52434</v>
      </c>
      <c r="G1171" s="2">
        <f t="shared" si="139"/>
        <v>3.472512</v>
      </c>
      <c r="H1171" s="2">
        <f t="shared" si="143"/>
        <v>3.4338454999999963</v>
      </c>
      <c r="I1171" s="2">
        <f t="array" ref="I1171">SUMPRODUCT(B1155:B1174, (ROW(B1155:B1174)-ROW(B1155)+1)) / (20*21/2)</f>
        <v>3.5359828571428569</v>
      </c>
      <c r="J1171" s="2">
        <f t="shared" si="138"/>
        <v>3.5211577159583198</v>
      </c>
      <c r="K1171" s="2">
        <f t="shared" si="140"/>
        <v>3.4862242872668228</v>
      </c>
    </row>
    <row r="1172" spans="1:11" ht="13.5" x14ac:dyDescent="0.25">
      <c r="A1172" s="3">
        <f>TITRES_STAT!B1175</f>
        <v>43718</v>
      </c>
      <c r="B1172" s="17">
        <f>TITRES_STAT!D1175</f>
        <v>3.528</v>
      </c>
      <c r="C1172" s="2">
        <f t="shared" si="141"/>
        <v>-1.4499999999999957E-2</v>
      </c>
      <c r="D1172" s="2">
        <f t="shared" si="142"/>
        <v>3.5279800000000003</v>
      </c>
      <c r="E1172" s="2">
        <f t="shared" si="144"/>
        <v>3.5439100000000003</v>
      </c>
      <c r="F1172" s="2">
        <f t="shared" ref="F1172:F1235" si="145">AVERAGE(B1153:B1172)</f>
        <v>3.5272550000000003</v>
      </c>
      <c r="G1172" s="2">
        <f t="shared" si="139"/>
        <v>3.4761619999999995</v>
      </c>
      <c r="H1172" s="2">
        <f t="shared" si="143"/>
        <v>3.4350679999999958</v>
      </c>
      <c r="I1172" s="2">
        <f t="array" ref="I1172">SUMPRODUCT(B1156:B1175, (ROW(B1156:B1175)-ROW(B1156)+1)) / (20*21/2)</f>
        <v>3.5364633333333337</v>
      </c>
      <c r="J1172" s="2">
        <f t="shared" si="138"/>
        <v>3.5218093620575273</v>
      </c>
      <c r="K1172" s="2">
        <f t="shared" si="140"/>
        <v>3.4878625505112613</v>
      </c>
    </row>
    <row r="1173" spans="1:11" ht="13.5" x14ac:dyDescent="0.25">
      <c r="A1173" s="3">
        <f>TITRES_STAT!B1176</f>
        <v>43719</v>
      </c>
      <c r="B1173" s="17">
        <f>TITRES_STAT!D1176</f>
        <v>3.5425</v>
      </c>
      <c r="C1173" s="2">
        <f t="shared" si="141"/>
        <v>1.4499999999999957E-2</v>
      </c>
      <c r="D1173" s="2">
        <f t="shared" si="142"/>
        <v>3.5308799999999998</v>
      </c>
      <c r="E1173" s="2">
        <f t="shared" si="144"/>
        <v>3.5373899999999998</v>
      </c>
      <c r="F1173" s="2">
        <f t="shared" si="145"/>
        <v>3.5312399999999995</v>
      </c>
      <c r="G1173" s="2">
        <f t="shared" si="139"/>
        <v>3.478721999999999</v>
      </c>
      <c r="H1173" s="2">
        <f t="shared" si="143"/>
        <v>3.4365699999999966</v>
      </c>
      <c r="I1173" s="2">
        <f t="array" ref="I1173">SUMPRODUCT(B1157:B1176, (ROW(B1157:B1176)-ROW(B1157)+1)) / (20*21/2)</f>
        <v>3.5326038095238097</v>
      </c>
      <c r="J1173" s="2">
        <f t="shared" ref="J1173:J1236" si="146">$J$4*B1173+J1172*(1-$J$4)</f>
        <v>3.5237798990044293</v>
      </c>
      <c r="K1173" s="2">
        <f t="shared" si="140"/>
        <v>3.4900051955892515</v>
      </c>
    </row>
    <row r="1174" spans="1:11" ht="13.5" x14ac:dyDescent="0.25">
      <c r="A1174" s="3">
        <f>TITRES_STAT!B1177</f>
        <v>43720</v>
      </c>
      <c r="B1174" s="17">
        <f>TITRES_STAT!D1177</f>
        <v>3.528</v>
      </c>
      <c r="C1174" s="2">
        <f t="shared" si="141"/>
        <v>-1.4499999999999957E-2</v>
      </c>
      <c r="D1174" s="2">
        <f t="shared" si="142"/>
        <v>3.53234</v>
      </c>
      <c r="E1174" s="2">
        <f t="shared" si="144"/>
        <v>3.5352200000000003</v>
      </c>
      <c r="F1174" s="2">
        <f t="shared" si="145"/>
        <v>3.5301549999999997</v>
      </c>
      <c r="G1174" s="2">
        <f t="shared" si="139"/>
        <v>3.4809919999999992</v>
      </c>
      <c r="H1174" s="2">
        <f t="shared" si="143"/>
        <v>3.4382064999999971</v>
      </c>
      <c r="I1174" s="2">
        <f t="array" ref="I1174">SUMPRODUCT(B1158:B1177, (ROW(B1158:B1177)-ROW(B1158)+1)) / (20*21/2)</f>
        <v>3.5336761904761906</v>
      </c>
      <c r="J1174" s="2">
        <f t="shared" si="146"/>
        <v>3.5241818133849598</v>
      </c>
      <c r="K1174" s="2">
        <f t="shared" si="140"/>
        <v>3.4914951879190852</v>
      </c>
    </row>
    <row r="1175" spans="1:11" ht="13.5" x14ac:dyDescent="0.25">
      <c r="A1175" s="3">
        <f>TITRES_STAT!B1178</f>
        <v>43721</v>
      </c>
      <c r="B1175" s="17">
        <f>TITRES_STAT!D1178</f>
        <v>3.5352000000000001</v>
      </c>
      <c r="C1175" s="2">
        <f t="shared" si="141"/>
        <v>7.2000000000000952E-3</v>
      </c>
      <c r="D1175" s="2">
        <f t="shared" si="142"/>
        <v>3.5352400000000004</v>
      </c>
      <c r="E1175" s="2">
        <f t="shared" si="144"/>
        <v>3.5316000000000001</v>
      </c>
      <c r="F1175" s="2">
        <f t="shared" si="145"/>
        <v>3.5323249999999993</v>
      </c>
      <c r="G1175" s="2">
        <f t="shared" si="139"/>
        <v>3.4834059999999987</v>
      </c>
      <c r="H1175" s="2">
        <f t="shared" si="143"/>
        <v>3.440016999999997</v>
      </c>
      <c r="I1175" s="2">
        <f t="array" ref="I1175">SUMPRODUCT(B1159:B1178, (ROW(B1159:B1178)-ROW(B1159)+1)) / (20*21/2)</f>
        <v>3.5337428571428573</v>
      </c>
      <c r="J1175" s="2">
        <f t="shared" si="146"/>
        <v>3.5252311644911543</v>
      </c>
      <c r="K1175" s="2">
        <f t="shared" si="140"/>
        <v>3.4932091021183367</v>
      </c>
    </row>
    <row r="1176" spans="1:11" ht="13.5" x14ac:dyDescent="0.25">
      <c r="A1176" s="3">
        <f>TITRES_STAT!B1179</f>
        <v>43724</v>
      </c>
      <c r="B1176" s="17">
        <f>TITRES_STAT!D1179</f>
        <v>3.4918</v>
      </c>
      <c r="C1176" s="2">
        <f t="shared" si="141"/>
        <v>-4.3400000000000105E-2</v>
      </c>
      <c r="D1176" s="2">
        <f t="shared" si="142"/>
        <v>3.5250999999999997</v>
      </c>
      <c r="E1176" s="2">
        <f t="shared" si="144"/>
        <v>3.5258099999999999</v>
      </c>
      <c r="F1176" s="2">
        <f t="shared" si="145"/>
        <v>3.531239999999999</v>
      </c>
      <c r="G1176" s="2">
        <f t="shared" si="139"/>
        <v>3.4856419999999999</v>
      </c>
      <c r="H1176" s="2">
        <f t="shared" si="143"/>
        <v>3.4410929999999973</v>
      </c>
      <c r="I1176" s="2">
        <f t="array" ref="I1176">SUMPRODUCT(B1160:B1179, (ROW(B1160:B1179)-ROW(B1160)+1)) / (20*21/2)</f>
        <v>3.5349147619047616</v>
      </c>
      <c r="J1176" s="2">
        <f t="shared" si="146"/>
        <v>3.5220472440634252</v>
      </c>
      <c r="K1176" s="2">
        <f t="shared" si="140"/>
        <v>3.4931538432117355</v>
      </c>
    </row>
    <row r="1177" spans="1:11" ht="13.5" x14ac:dyDescent="0.25">
      <c r="A1177" s="3">
        <f>TITRES_STAT!B1180</f>
        <v>43725</v>
      </c>
      <c r="B1177" s="17">
        <f>TITRES_STAT!D1180</f>
        <v>3.5425</v>
      </c>
      <c r="C1177" s="2">
        <f t="shared" si="141"/>
        <v>5.0699999999999967E-2</v>
      </c>
      <c r="D1177" s="2">
        <f t="shared" si="142"/>
        <v>3.528</v>
      </c>
      <c r="E1177" s="2">
        <f t="shared" si="144"/>
        <v>3.52799</v>
      </c>
      <c r="F1177" s="2">
        <f t="shared" si="145"/>
        <v>3.5345</v>
      </c>
      <c r="G1177" s="2">
        <f t="shared" si="139"/>
        <v>3.4879259999999994</v>
      </c>
      <c r="H1177" s="2">
        <f t="shared" si="143"/>
        <v>3.442456999999997</v>
      </c>
      <c r="I1177" s="2">
        <f t="array" ref="I1177">SUMPRODUCT(B1161:B1180, (ROW(B1161:B1180)-ROW(B1161)+1)) / (20*21/2)</f>
        <v>3.5350561904761904</v>
      </c>
      <c r="J1177" s="2">
        <f t="shared" si="146"/>
        <v>3.5239951255811941</v>
      </c>
      <c r="K1177" s="2">
        <f t="shared" si="140"/>
        <v>3.4950889866151966</v>
      </c>
    </row>
    <row r="1178" spans="1:11" ht="13.5" x14ac:dyDescent="0.25">
      <c r="A1178" s="3">
        <f>TITRES_STAT!B1181</f>
        <v>43726</v>
      </c>
      <c r="B1178" s="17">
        <f>TITRES_STAT!D1181</f>
        <v>3.5352000000000001</v>
      </c>
      <c r="C1178" s="2">
        <f t="shared" si="141"/>
        <v>-7.2999999999998622E-3</v>
      </c>
      <c r="D1178" s="2">
        <f t="shared" si="142"/>
        <v>3.5265399999999998</v>
      </c>
      <c r="E1178" s="2">
        <f t="shared" si="144"/>
        <v>3.5287100000000002</v>
      </c>
      <c r="F1178" s="2">
        <f t="shared" si="145"/>
        <v>3.5373950000000001</v>
      </c>
      <c r="G1178" s="2">
        <f t="shared" si="139"/>
        <v>3.4902019999999991</v>
      </c>
      <c r="H1178" s="2">
        <f t="shared" si="143"/>
        <v>3.4437844999999978</v>
      </c>
      <c r="I1178" s="2">
        <f t="array" ref="I1178">SUMPRODUCT(B1162:B1181, (ROW(B1162:B1181)-ROW(B1162)+1)) / (20*21/2)</f>
        <v>3.5297080952380946</v>
      </c>
      <c r="J1178" s="2">
        <f t="shared" si="146"/>
        <v>3.5250622564782232</v>
      </c>
      <c r="K1178" s="2">
        <f t="shared" si="140"/>
        <v>3.4966619675322477</v>
      </c>
    </row>
    <row r="1179" spans="1:11" ht="13.5" x14ac:dyDescent="0.25">
      <c r="A1179" s="3">
        <f>TITRES_STAT!B1182</f>
        <v>43727</v>
      </c>
      <c r="B1179" s="17">
        <f>TITRES_STAT!D1182</f>
        <v>3.5497000000000001</v>
      </c>
      <c r="C1179" s="2">
        <f t="shared" si="141"/>
        <v>1.4499999999999957E-2</v>
      </c>
      <c r="D1179" s="2">
        <f t="shared" si="142"/>
        <v>3.5308799999999998</v>
      </c>
      <c r="E1179" s="2">
        <f t="shared" si="144"/>
        <v>3.5316099999999997</v>
      </c>
      <c r="F1179" s="2">
        <f t="shared" si="145"/>
        <v>3.5410149999999994</v>
      </c>
      <c r="G1179" s="2">
        <f t="shared" si="139"/>
        <v>3.4935959999999988</v>
      </c>
      <c r="H1179" s="2">
        <f t="shared" si="143"/>
        <v>3.4455984999999982</v>
      </c>
      <c r="I1179" s="2">
        <f t="array" ref="I1179">SUMPRODUCT(B1163:B1182, (ROW(B1163:B1182)-ROW(B1163)+1)) / (20*21/2)</f>
        <v>3.5234619047619047</v>
      </c>
      <c r="J1179" s="2">
        <f t="shared" si="146"/>
        <v>3.5274087082422021</v>
      </c>
      <c r="K1179" s="2">
        <f t="shared" si="140"/>
        <v>3.4987418903741205</v>
      </c>
    </row>
    <row r="1180" spans="1:11" ht="13.5" x14ac:dyDescent="0.25">
      <c r="A1180" s="3">
        <f>TITRES_STAT!B1183</f>
        <v>43728</v>
      </c>
      <c r="B1180" s="17">
        <f>TITRES_STAT!D1183</f>
        <v>3.5425</v>
      </c>
      <c r="C1180" s="2">
        <f t="shared" si="141"/>
        <v>-7.2000000000000952E-3</v>
      </c>
      <c r="D1180" s="2">
        <f t="shared" si="142"/>
        <v>3.53234</v>
      </c>
      <c r="E1180" s="2">
        <f t="shared" si="144"/>
        <v>3.5337900000000007</v>
      </c>
      <c r="F1180" s="2">
        <f t="shared" si="145"/>
        <v>3.5406549999999997</v>
      </c>
      <c r="G1180" s="2">
        <f t="shared" si="139"/>
        <v>3.4968459999999988</v>
      </c>
      <c r="H1180" s="2">
        <f t="shared" si="143"/>
        <v>3.4471004999999981</v>
      </c>
      <c r="I1180" s="2">
        <f t="array" ref="I1180">SUMPRODUCT(B1164:B1183, (ROW(B1164:B1183)-ROW(B1164)+1)) / (20*21/2)</f>
        <v>3.5174571428571433</v>
      </c>
      <c r="J1180" s="2">
        <f t="shared" si="146"/>
        <v>3.5288459741238971</v>
      </c>
      <c r="K1180" s="2">
        <f t="shared" si="140"/>
        <v>3.5004578946731746</v>
      </c>
    </row>
    <row r="1181" spans="1:11" ht="13.5" x14ac:dyDescent="0.25">
      <c r="A1181" s="3">
        <f>TITRES_STAT!B1184</f>
        <v>43731</v>
      </c>
      <c r="B1181" s="17">
        <f>TITRES_STAT!D1184</f>
        <v>3.4845000000000002</v>
      </c>
      <c r="C1181" s="2">
        <f t="shared" si="141"/>
        <v>-5.7999999999999829E-2</v>
      </c>
      <c r="D1181" s="2">
        <f t="shared" si="142"/>
        <v>3.5308799999999998</v>
      </c>
      <c r="E1181" s="2">
        <f t="shared" si="144"/>
        <v>3.52799</v>
      </c>
      <c r="F1181" s="2">
        <f t="shared" si="145"/>
        <v>3.5355849999999998</v>
      </c>
      <c r="G1181" s="2">
        <f t="shared" si="139"/>
        <v>3.4981079999999993</v>
      </c>
      <c r="H1181" s="2">
        <f t="shared" si="143"/>
        <v>3.4483124999999983</v>
      </c>
      <c r="I1181" s="2">
        <f t="array" ref="I1181">SUMPRODUCT(B1165:B1184, (ROW(B1165:B1184)-ROW(B1165)+1)) / (20*21/2)</f>
        <v>3.5093461904761907</v>
      </c>
      <c r="J1181" s="2">
        <f t="shared" si="146"/>
        <v>3.5246225480168594</v>
      </c>
      <c r="K1181" s="2">
        <f t="shared" si="140"/>
        <v>3.4998320948820698</v>
      </c>
    </row>
    <row r="1182" spans="1:11" ht="13.5" x14ac:dyDescent="0.25">
      <c r="A1182" s="3">
        <f>TITRES_STAT!B1185</f>
        <v>43732</v>
      </c>
      <c r="B1182" s="17">
        <f>TITRES_STAT!D1185</f>
        <v>3.47</v>
      </c>
      <c r="C1182" s="2">
        <f t="shared" si="141"/>
        <v>-1.4499999999999957E-2</v>
      </c>
      <c r="D1182" s="2">
        <f t="shared" si="142"/>
        <v>3.5163800000000003</v>
      </c>
      <c r="E1182" s="2">
        <f t="shared" si="144"/>
        <v>3.5221900000000006</v>
      </c>
      <c r="F1182" s="2">
        <f t="shared" si="145"/>
        <v>3.5330500000000002</v>
      </c>
      <c r="G1182" s="2">
        <f t="shared" si="139"/>
        <v>3.4990799999999997</v>
      </c>
      <c r="H1182" s="2">
        <f t="shared" si="143"/>
        <v>3.4495554999999989</v>
      </c>
      <c r="I1182" s="2">
        <f t="array" ref="I1182">SUMPRODUCT(B1166:B1185, (ROW(B1166:B1185)-ROW(B1166)+1)) / (20*21/2)</f>
        <v>3.5107242857142866</v>
      </c>
      <c r="J1182" s="2">
        <f t="shared" si="146"/>
        <v>3.5194204005866823</v>
      </c>
      <c r="K1182" s="2">
        <f t="shared" si="140"/>
        <v>3.4986622088082635</v>
      </c>
    </row>
    <row r="1183" spans="1:11" ht="13.5" x14ac:dyDescent="0.25">
      <c r="A1183" s="3">
        <f>TITRES_STAT!B1186</f>
        <v>43733</v>
      </c>
      <c r="B1183" s="17">
        <f>TITRES_STAT!D1186</f>
        <v>3.47</v>
      </c>
      <c r="C1183" s="2">
        <f t="shared" si="141"/>
        <v>0</v>
      </c>
      <c r="D1183" s="2">
        <f t="shared" si="142"/>
        <v>3.5033400000000001</v>
      </c>
      <c r="E1183" s="2">
        <f t="shared" si="144"/>
        <v>3.5149400000000002</v>
      </c>
      <c r="F1183" s="2">
        <f t="shared" si="145"/>
        <v>3.5261649999999998</v>
      </c>
      <c r="G1183" s="2">
        <f t="shared" si="139"/>
        <v>3.500189999999999</v>
      </c>
      <c r="H1183" s="2">
        <f t="shared" si="143"/>
        <v>3.4510399999999994</v>
      </c>
      <c r="I1183" s="2">
        <f t="array" ref="I1183">SUMPRODUCT(B1167:B1186, (ROW(B1167:B1186)-ROW(B1167)+1)) / (20*21/2)</f>
        <v>3.5102080952380952</v>
      </c>
      <c r="J1183" s="2">
        <f t="shared" si="146"/>
        <v>3.5147136957689029</v>
      </c>
      <c r="K1183" s="2">
        <f t="shared" si="140"/>
        <v>3.4975382006197044</v>
      </c>
    </row>
    <row r="1184" spans="1:11" ht="13.5" x14ac:dyDescent="0.25">
      <c r="A1184" s="3">
        <f>TITRES_STAT!B1187</f>
        <v>43734</v>
      </c>
      <c r="B1184" s="17">
        <f>TITRES_STAT!D1187</f>
        <v>3.4409999999999998</v>
      </c>
      <c r="C1184" s="2">
        <f t="shared" si="141"/>
        <v>-2.9000000000000359E-2</v>
      </c>
      <c r="D1184" s="2">
        <f t="shared" si="142"/>
        <v>3.4816000000000003</v>
      </c>
      <c r="E1184" s="2">
        <f t="shared" si="144"/>
        <v>3.5062399999999996</v>
      </c>
      <c r="F1184" s="2">
        <f t="shared" si="145"/>
        <v>3.5207300000000004</v>
      </c>
      <c r="G1184" s="2">
        <f t="shared" si="139"/>
        <v>3.5000299999999993</v>
      </c>
      <c r="H1184" s="2">
        <f t="shared" si="143"/>
        <v>3.452034499999999</v>
      </c>
      <c r="I1184" s="2">
        <f t="array" ref="I1184">SUMPRODUCT(B1168:B1187, (ROW(B1168:B1187)-ROW(B1168)+1)) / (20*21/2)</f>
        <v>3.506416666666667</v>
      </c>
      <c r="J1184" s="2">
        <f t="shared" si="146"/>
        <v>3.5076933437909124</v>
      </c>
      <c r="K1184" s="2">
        <f t="shared" si="140"/>
        <v>3.495321016281677</v>
      </c>
    </row>
    <row r="1185" spans="1:11" ht="13.5" x14ac:dyDescent="0.25">
      <c r="A1185" s="3">
        <f>TITRES_STAT!B1188</f>
        <v>43735</v>
      </c>
      <c r="B1185" s="17">
        <f>TITRES_STAT!D1188</f>
        <v>3.5352000000000001</v>
      </c>
      <c r="C1185" s="2">
        <f t="shared" si="141"/>
        <v>9.4200000000000284E-2</v>
      </c>
      <c r="D1185" s="2">
        <f t="shared" si="142"/>
        <v>3.48014</v>
      </c>
      <c r="E1185" s="2">
        <f t="shared" si="144"/>
        <v>3.5062399999999996</v>
      </c>
      <c r="F1185" s="2">
        <f t="shared" si="145"/>
        <v>3.51892</v>
      </c>
      <c r="G1185" s="2">
        <f t="shared" si="139"/>
        <v>3.5017539999999996</v>
      </c>
      <c r="H1185" s="2">
        <f t="shared" si="143"/>
        <v>3.4534999999999996</v>
      </c>
      <c r="I1185" s="2">
        <f t="array" ref="I1185">SUMPRODUCT(B1169:B1188, (ROW(B1169:B1188)-ROW(B1169)+1)) / (20*21/2)</f>
        <v>3.5028319047619054</v>
      </c>
      <c r="J1185" s="2">
        <f t="shared" si="146"/>
        <v>3.5103130253346349</v>
      </c>
      <c r="K1185" s="2">
        <f t="shared" si="140"/>
        <v>3.4968848979961211</v>
      </c>
    </row>
    <row r="1186" spans="1:11" ht="13.5" x14ac:dyDescent="0.25">
      <c r="A1186" s="3">
        <f>TITRES_STAT!B1189</f>
        <v>43738</v>
      </c>
      <c r="B1186" s="17">
        <f>TITRES_STAT!D1189</f>
        <v>3.5135000000000001</v>
      </c>
      <c r="C1186" s="2">
        <f t="shared" si="141"/>
        <v>-2.1700000000000053E-2</v>
      </c>
      <c r="D1186" s="2">
        <f t="shared" si="142"/>
        <v>3.4859400000000003</v>
      </c>
      <c r="E1186" s="2">
        <f t="shared" si="144"/>
        <v>3.5084099999999991</v>
      </c>
      <c r="F1186" s="2">
        <f t="shared" si="145"/>
        <v>3.5171099999999997</v>
      </c>
      <c r="G1186" s="2">
        <f t="shared" si="139"/>
        <v>3.503044</v>
      </c>
      <c r="H1186" s="2">
        <f t="shared" si="143"/>
        <v>3.4548570000000001</v>
      </c>
      <c r="I1186" s="2">
        <f t="array" ref="I1186">SUMPRODUCT(B1170:B1189, (ROW(B1170:B1189)-ROW(B1170)+1)) / (20*21/2)</f>
        <v>3.5022409523809528</v>
      </c>
      <c r="J1186" s="2">
        <f t="shared" si="146"/>
        <v>3.5106165467313364</v>
      </c>
      <c r="K1186" s="2">
        <f t="shared" si="140"/>
        <v>3.4975364706237246</v>
      </c>
    </row>
    <row r="1187" spans="1:11" ht="13.5" x14ac:dyDescent="0.25">
      <c r="A1187" s="3">
        <f>TITRES_STAT!B1190</f>
        <v>43739</v>
      </c>
      <c r="B1187" s="17">
        <f>TITRES_STAT!D1190</f>
        <v>3.4773000000000001</v>
      </c>
      <c r="C1187" s="2">
        <f t="shared" si="141"/>
        <v>-3.620000000000001E-2</v>
      </c>
      <c r="D1187" s="2">
        <f t="shared" si="142"/>
        <v>3.4874000000000001</v>
      </c>
      <c r="E1187" s="2">
        <f t="shared" si="144"/>
        <v>3.5018900000000004</v>
      </c>
      <c r="F1187" s="2">
        <f t="shared" si="145"/>
        <v>3.5149400000000002</v>
      </c>
      <c r="G1187" s="2">
        <f t="shared" si="139"/>
        <v>3.5036100000000006</v>
      </c>
      <c r="H1187" s="2">
        <f t="shared" si="143"/>
        <v>3.4562055000000003</v>
      </c>
      <c r="I1187" s="2">
        <f t="array" ref="I1187">SUMPRODUCT(B1171:B1190, (ROW(B1171:B1190)-ROW(B1171)+1)) / (20*21/2)</f>
        <v>3.5017190476190474</v>
      </c>
      <c r="J1187" s="2">
        <f t="shared" si="146"/>
        <v>3.5074435422807326</v>
      </c>
      <c r="K1187" s="2">
        <f t="shared" si="140"/>
        <v>3.4967428835404415</v>
      </c>
    </row>
    <row r="1188" spans="1:11" ht="13.5" x14ac:dyDescent="0.25">
      <c r="A1188" s="3">
        <f>TITRES_STAT!B1191</f>
        <v>43740</v>
      </c>
      <c r="B1188" s="17">
        <f>TITRES_STAT!D1191</f>
        <v>3.4773000000000001</v>
      </c>
      <c r="C1188" s="2">
        <f t="shared" si="141"/>
        <v>0</v>
      </c>
      <c r="D1188" s="2">
        <f t="shared" si="142"/>
        <v>3.4888600000000003</v>
      </c>
      <c r="E1188" s="2">
        <f t="shared" si="144"/>
        <v>3.4960999999999998</v>
      </c>
      <c r="F1188" s="2">
        <f t="shared" si="145"/>
        <v>3.5124050000000002</v>
      </c>
      <c r="G1188" s="2">
        <f t="shared" si="139"/>
        <v>3.5041760000000011</v>
      </c>
      <c r="H1188" s="2">
        <f t="shared" si="143"/>
        <v>3.457726500000001</v>
      </c>
      <c r="I1188" s="2">
        <f t="array" ref="I1188">SUMPRODUCT(B1172:B1191, (ROW(B1172:B1191)-ROW(B1172)+1)) / (20*21/2)</f>
        <v>3.5047233333333327</v>
      </c>
      <c r="J1188" s="2">
        <f t="shared" si="146"/>
        <v>3.5045727287301864</v>
      </c>
      <c r="K1188" s="2">
        <f t="shared" si="140"/>
        <v>3.4959804175192479</v>
      </c>
    </row>
    <row r="1189" spans="1:11" ht="13.5" x14ac:dyDescent="0.25">
      <c r="A1189" s="3">
        <f>TITRES_STAT!B1192</f>
        <v>43741</v>
      </c>
      <c r="B1189" s="17">
        <f>TITRES_STAT!D1192</f>
        <v>3.5062000000000002</v>
      </c>
      <c r="C1189" s="2">
        <f t="shared" si="141"/>
        <v>2.8900000000000148E-2</v>
      </c>
      <c r="D1189" s="2">
        <f t="shared" si="142"/>
        <v>3.5019</v>
      </c>
      <c r="E1189" s="2">
        <f t="shared" si="144"/>
        <v>3.4917500000000006</v>
      </c>
      <c r="F1189" s="2">
        <f t="shared" si="145"/>
        <v>3.5116800000000006</v>
      </c>
      <c r="G1189" s="2">
        <f t="shared" si="139"/>
        <v>3.5047680000000012</v>
      </c>
      <c r="H1189" s="2">
        <f t="shared" si="143"/>
        <v>3.4594610000000019</v>
      </c>
      <c r="I1189" s="2">
        <f t="array" ref="I1189">SUMPRODUCT(B1173:B1192, (ROW(B1173:B1192)-ROW(B1173)+1)) / (20*21/2)</f>
        <v>3.507727619047619</v>
      </c>
      <c r="J1189" s="2">
        <f t="shared" si="146"/>
        <v>3.5047277069463592</v>
      </c>
      <c r="K1189" s="2">
        <f t="shared" si="140"/>
        <v>3.4963811854596694</v>
      </c>
    </row>
    <row r="1190" spans="1:11" ht="13.5" x14ac:dyDescent="0.25">
      <c r="A1190" s="3">
        <f>TITRES_STAT!B1193</f>
        <v>43742</v>
      </c>
      <c r="B1190" s="17">
        <f>TITRES_STAT!D1193</f>
        <v>3.5062000000000002</v>
      </c>
      <c r="C1190" s="2">
        <f t="shared" si="141"/>
        <v>0</v>
      </c>
      <c r="D1190" s="2">
        <f t="shared" si="142"/>
        <v>3.4960999999999998</v>
      </c>
      <c r="E1190" s="2">
        <f t="shared" si="144"/>
        <v>3.4881199999999999</v>
      </c>
      <c r="F1190" s="2">
        <f t="shared" si="145"/>
        <v>3.5109550000000005</v>
      </c>
      <c r="G1190" s="2">
        <f t="shared" si="139"/>
        <v>3.5053600000000018</v>
      </c>
      <c r="H1190" s="2">
        <f t="shared" si="143"/>
        <v>3.4612300000000022</v>
      </c>
      <c r="I1190" s="2">
        <f t="array" ref="I1190">SUMPRODUCT(B1174:B1193, (ROW(B1174:B1193)-ROW(B1174)+1)) / (20*21/2)</f>
        <v>3.509967619047619</v>
      </c>
      <c r="J1190" s="2">
        <f t="shared" si="146"/>
        <v>3.5048679253324204</v>
      </c>
      <c r="K1190" s="2">
        <f t="shared" si="140"/>
        <v>3.4967662370102706</v>
      </c>
    </row>
    <row r="1191" spans="1:11" ht="13.5" x14ac:dyDescent="0.25">
      <c r="A1191" s="3">
        <f>TITRES_STAT!B1194</f>
        <v>43745</v>
      </c>
      <c r="B1191" s="17">
        <f>TITRES_STAT!D1194</f>
        <v>3.5425</v>
      </c>
      <c r="C1191" s="2">
        <f t="shared" si="141"/>
        <v>3.6299999999999777E-2</v>
      </c>
      <c r="D1191" s="2">
        <f t="shared" si="142"/>
        <v>3.5019</v>
      </c>
      <c r="E1191" s="2">
        <f t="shared" si="144"/>
        <v>3.4939200000000001</v>
      </c>
      <c r="F1191" s="2">
        <f t="shared" si="145"/>
        <v>3.5109550000000005</v>
      </c>
      <c r="G1191" s="2">
        <f t="shared" si="139"/>
        <v>3.5072300000000012</v>
      </c>
      <c r="H1191" s="2">
        <f t="shared" si="143"/>
        <v>3.4630770000000024</v>
      </c>
      <c r="I1191" s="2">
        <f t="array" ref="I1191">SUMPRODUCT(B1175:B1194, (ROW(B1175:B1194)-ROW(B1175)+1)) / (20*21/2)</f>
        <v>3.5094804761904768</v>
      </c>
      <c r="J1191" s="2">
        <f t="shared" si="146"/>
        <v>3.5084519324436183</v>
      </c>
      <c r="K1191" s="2">
        <f t="shared" si="140"/>
        <v>3.4985597179118288</v>
      </c>
    </row>
    <row r="1192" spans="1:11" ht="13.5" x14ac:dyDescent="0.25">
      <c r="A1192" s="3">
        <f>TITRES_STAT!B1195</f>
        <v>43746</v>
      </c>
      <c r="B1192" s="17">
        <f>TITRES_STAT!D1195</f>
        <v>3.5425</v>
      </c>
      <c r="C1192" s="2">
        <f t="shared" si="141"/>
        <v>0</v>
      </c>
      <c r="D1192" s="2">
        <f t="shared" si="142"/>
        <v>3.5149400000000002</v>
      </c>
      <c r="E1192" s="2">
        <f t="shared" si="144"/>
        <v>3.5011699999999997</v>
      </c>
      <c r="F1192" s="2">
        <f t="shared" si="145"/>
        <v>3.5116800000000006</v>
      </c>
      <c r="G1192" s="2">
        <f t="shared" si="139"/>
        <v>3.508134000000001</v>
      </c>
      <c r="H1192" s="2">
        <f t="shared" si="143"/>
        <v>3.4649930000000029</v>
      </c>
      <c r="I1192" s="2">
        <f t="array" ref="I1192">SUMPRODUCT(B1176:B1195, (ROW(B1176:B1195)-ROW(B1176)+1)) / (20*21/2)</f>
        <v>3.5084114285714283</v>
      </c>
      <c r="J1192" s="2">
        <f t="shared" si="146"/>
        <v>3.5116946055442262</v>
      </c>
      <c r="K1192" s="2">
        <f t="shared" si="140"/>
        <v>3.5002828662290124</v>
      </c>
    </row>
    <row r="1193" spans="1:11" ht="13.5" x14ac:dyDescent="0.25">
      <c r="A1193" s="3">
        <f>TITRES_STAT!B1196</f>
        <v>43747</v>
      </c>
      <c r="B1193" s="17">
        <f>TITRES_STAT!D1196</f>
        <v>3.5352000000000001</v>
      </c>
      <c r="C1193" s="2">
        <f t="shared" si="141"/>
        <v>-7.2999999999998622E-3</v>
      </c>
      <c r="D1193" s="2">
        <f t="shared" si="142"/>
        <v>3.5265200000000001</v>
      </c>
      <c r="E1193" s="2">
        <f t="shared" si="144"/>
        <v>3.5076900000000002</v>
      </c>
      <c r="F1193" s="2">
        <f t="shared" si="145"/>
        <v>3.5113150000000006</v>
      </c>
      <c r="G1193" s="2">
        <f t="shared" si="139"/>
        <v>3.5088920000000012</v>
      </c>
      <c r="H1193" s="2">
        <f t="shared" si="143"/>
        <v>3.4670450000000033</v>
      </c>
      <c r="I1193" s="2">
        <f t="array" ref="I1193">SUMPRODUCT(B1177:B1196, (ROW(B1177:B1196)-ROW(B1177)+1)) / (20*21/2)</f>
        <v>3.5068290476190476</v>
      </c>
      <c r="J1193" s="2">
        <f t="shared" si="146"/>
        <v>3.5139332145400139</v>
      </c>
      <c r="K1193" s="2">
        <f t="shared" si="140"/>
        <v>3.5016521655925805</v>
      </c>
    </row>
    <row r="1194" spans="1:11" ht="13.5" x14ac:dyDescent="0.25">
      <c r="A1194" s="3">
        <f>TITRES_STAT!B1197</f>
        <v>43748</v>
      </c>
      <c r="B1194" s="17">
        <f>TITRES_STAT!D1197</f>
        <v>3.5062000000000002</v>
      </c>
      <c r="C1194" s="2">
        <f t="shared" si="141"/>
        <v>-2.8999999999999915E-2</v>
      </c>
      <c r="D1194" s="2">
        <f t="shared" si="142"/>
        <v>3.5265200000000001</v>
      </c>
      <c r="E1194" s="2">
        <f t="shared" si="144"/>
        <v>3.5142099999999998</v>
      </c>
      <c r="F1194" s="2">
        <f t="shared" si="145"/>
        <v>3.5102249999999997</v>
      </c>
      <c r="G1194" s="2">
        <f t="shared" si="139"/>
        <v>3.5092080000000014</v>
      </c>
      <c r="H1194" s="2">
        <f t="shared" si="143"/>
        <v>3.4688485000000036</v>
      </c>
      <c r="I1194" s="2">
        <f t="array" ref="I1194">SUMPRODUCT(B1178:B1197, (ROW(B1178:B1197)-ROW(B1178)+1)) / (20*21/2)</f>
        <v>3.5038657142857144</v>
      </c>
      <c r="J1194" s="2">
        <f t="shared" si="146"/>
        <v>3.5131967179171557</v>
      </c>
      <c r="K1194" s="2">
        <f t="shared" si="140"/>
        <v>3.5018305120399305</v>
      </c>
    </row>
    <row r="1195" spans="1:11" ht="13.5" x14ac:dyDescent="0.25">
      <c r="A1195" s="3">
        <f>TITRES_STAT!B1198</f>
        <v>43749</v>
      </c>
      <c r="B1195" s="17">
        <f>TITRES_STAT!D1198</f>
        <v>3.4990000000000001</v>
      </c>
      <c r="C1195" s="2">
        <f t="shared" si="141"/>
        <v>-7.2000000000000952E-3</v>
      </c>
      <c r="D1195" s="2">
        <f t="shared" si="142"/>
        <v>3.52508</v>
      </c>
      <c r="E1195" s="2">
        <f t="shared" si="144"/>
        <v>3.5105899999999997</v>
      </c>
      <c r="F1195" s="2">
        <f t="shared" si="145"/>
        <v>3.5084149999999994</v>
      </c>
      <c r="G1195" s="2">
        <f t="shared" si="139"/>
        <v>3.5096560000000014</v>
      </c>
      <c r="H1195" s="2">
        <f t="shared" si="143"/>
        <v>3.4708230000000038</v>
      </c>
      <c r="I1195" s="2">
        <f t="array" ref="I1195">SUMPRODUCT(B1179:B1198, (ROW(B1179:B1198)-ROW(B1179)+1)) / (20*21/2)</f>
        <v>3.5039652380952386</v>
      </c>
      <c r="J1195" s="2">
        <f t="shared" si="146"/>
        <v>3.5118446495440936</v>
      </c>
      <c r="K1195" s="2">
        <f t="shared" si="140"/>
        <v>3.5017195115677766</v>
      </c>
    </row>
    <row r="1196" spans="1:11" ht="13.5" x14ac:dyDescent="0.25">
      <c r="A1196" s="3">
        <f>TITRES_STAT!B1199</f>
        <v>43752</v>
      </c>
      <c r="B1196" s="17">
        <f>TITRES_STAT!D1199</f>
        <v>3.4918</v>
      </c>
      <c r="C1196" s="2">
        <f t="shared" si="141"/>
        <v>-7.2000000000000952E-3</v>
      </c>
      <c r="D1196" s="2">
        <f t="shared" si="142"/>
        <v>3.5149400000000002</v>
      </c>
      <c r="E1196" s="2">
        <f t="shared" si="144"/>
        <v>3.5084199999999996</v>
      </c>
      <c r="F1196" s="2">
        <f t="shared" si="145"/>
        <v>3.5084149999999994</v>
      </c>
      <c r="G1196" s="2">
        <f t="shared" si="139"/>
        <v>3.5105120000000021</v>
      </c>
      <c r="H1196" s="2">
        <f t="shared" si="143"/>
        <v>3.4724165000000031</v>
      </c>
      <c r="I1196" s="2">
        <f t="array" ref="I1196">SUMPRODUCT(B1180:B1199, (ROW(B1180:B1199)-ROW(B1180)+1)) / (20*21/2)</f>
        <v>3.4979933333333335</v>
      </c>
      <c r="J1196" s="2">
        <f t="shared" si="146"/>
        <v>3.5099356353017988</v>
      </c>
      <c r="K1196" s="2">
        <f t="shared" si="140"/>
        <v>3.5013305111141384</v>
      </c>
    </row>
    <row r="1197" spans="1:11" ht="13.5" x14ac:dyDescent="0.25">
      <c r="A1197" s="3">
        <f>TITRES_STAT!B1200</f>
        <v>43754</v>
      </c>
      <c r="B1197" s="17">
        <f>TITRES_STAT!D1200</f>
        <v>3.4773000000000001</v>
      </c>
      <c r="C1197" s="2">
        <f t="shared" si="141"/>
        <v>-1.4499999999999957E-2</v>
      </c>
      <c r="D1197" s="2">
        <f t="shared" si="142"/>
        <v>3.5019</v>
      </c>
      <c r="E1197" s="2">
        <f t="shared" si="144"/>
        <v>3.5084200000000001</v>
      </c>
      <c r="F1197" s="2">
        <f t="shared" si="145"/>
        <v>3.5051549999999998</v>
      </c>
      <c r="G1197" s="2">
        <f t="shared" si="139"/>
        <v>3.5110780000000017</v>
      </c>
      <c r="H1197" s="2">
        <f t="shared" si="143"/>
        <v>3.4739375000000035</v>
      </c>
      <c r="I1197" s="2">
        <f t="array" ref="I1197">SUMPRODUCT(B1181:B1200, (ROW(B1181:B1200)-ROW(B1181)+1)) / (20*21/2)</f>
        <v>3.4973771428571427</v>
      </c>
      <c r="J1197" s="2">
        <f t="shared" si="146"/>
        <v>3.5068274795587704</v>
      </c>
      <c r="K1197" s="2">
        <f t="shared" si="140"/>
        <v>3.5003881381292703</v>
      </c>
    </row>
    <row r="1198" spans="1:11" ht="13.5" x14ac:dyDescent="0.25">
      <c r="A1198" s="3">
        <f>TITRES_STAT!B1201</f>
        <v>43755</v>
      </c>
      <c r="B1198" s="17">
        <f>TITRES_STAT!D1201</f>
        <v>3.5062000000000002</v>
      </c>
      <c r="C1198" s="2">
        <f t="shared" si="141"/>
        <v>2.8900000000000148E-2</v>
      </c>
      <c r="D1198" s="2">
        <f t="shared" si="142"/>
        <v>3.4960999999999998</v>
      </c>
      <c r="E1198" s="2">
        <f t="shared" si="144"/>
        <v>3.5113100000000004</v>
      </c>
      <c r="F1198" s="2">
        <f t="shared" si="145"/>
        <v>3.5037050000000001</v>
      </c>
      <c r="G1198" s="2">
        <f t="shared" si="139"/>
        <v>3.5122220000000022</v>
      </c>
      <c r="H1198" s="2">
        <f t="shared" si="143"/>
        <v>3.4756030000000044</v>
      </c>
      <c r="I1198" s="2">
        <f t="array" ref="I1198">SUMPRODUCT(B1182:B1201, (ROW(B1182:B1201)-ROW(B1182)+1)) / (20*21/2)</f>
        <v>3.4956214285714289</v>
      </c>
      <c r="J1198" s="2">
        <f t="shared" si="146"/>
        <v>3.5067677196007923</v>
      </c>
      <c r="K1198" s="2">
        <f t="shared" si="140"/>
        <v>3.5006160542810636</v>
      </c>
    </row>
    <row r="1199" spans="1:11" ht="13.5" x14ac:dyDescent="0.25">
      <c r="A1199" s="3">
        <f>TITRES_STAT!B1202</f>
        <v>43756</v>
      </c>
      <c r="B1199" s="17">
        <f>TITRES_STAT!D1202</f>
        <v>3.4409999999999998</v>
      </c>
      <c r="C1199" s="2">
        <f t="shared" si="141"/>
        <v>-6.5200000000000369E-2</v>
      </c>
      <c r="D1199" s="2">
        <f t="shared" si="142"/>
        <v>3.4830599999999996</v>
      </c>
      <c r="E1199" s="2">
        <f t="shared" si="144"/>
        <v>3.5047899999999998</v>
      </c>
      <c r="F1199" s="2">
        <f t="shared" si="145"/>
        <v>3.4982700000000002</v>
      </c>
      <c r="G1199" s="2">
        <f t="shared" si="139"/>
        <v>3.512338000000002</v>
      </c>
      <c r="H1199" s="2">
        <f t="shared" si="143"/>
        <v>3.4769425000000047</v>
      </c>
      <c r="I1199" s="2">
        <f t="array" ref="I1199">SUMPRODUCT(B1183:B1202, (ROW(B1183:B1202)-ROW(B1183)+1)) / (20*21/2)</f>
        <v>3.490442857142857</v>
      </c>
      <c r="J1199" s="2">
        <f t="shared" si="146"/>
        <v>3.5005041272578596</v>
      </c>
      <c r="K1199" s="2">
        <f t="shared" si="140"/>
        <v>3.4982781697994536</v>
      </c>
    </row>
    <row r="1200" spans="1:11" ht="13.5" x14ac:dyDescent="0.25">
      <c r="A1200" s="3">
        <f>TITRES_STAT!B1203</f>
        <v>43759</v>
      </c>
      <c r="B1200" s="17">
        <f>TITRES_STAT!D1203</f>
        <v>3.4918</v>
      </c>
      <c r="C1200" s="2">
        <f t="shared" si="141"/>
        <v>5.0800000000000178E-2</v>
      </c>
      <c r="D1200" s="2">
        <f t="shared" si="142"/>
        <v>3.4816200000000004</v>
      </c>
      <c r="E1200" s="2">
        <f t="shared" si="144"/>
        <v>3.5033499999999997</v>
      </c>
      <c r="F1200" s="2">
        <f t="shared" si="145"/>
        <v>3.4957349999999998</v>
      </c>
      <c r="G1200" s="2">
        <f t="shared" si="139"/>
        <v>3.512780000000002</v>
      </c>
      <c r="H1200" s="2">
        <f t="shared" si="143"/>
        <v>3.4782255000000051</v>
      </c>
      <c r="I1200" s="2">
        <f t="array" ref="I1200">SUMPRODUCT(B1184:B1203, (ROW(B1184:B1203)-ROW(B1184)+1)) / (20*21/2)</f>
        <v>3.4854023809523813</v>
      </c>
      <c r="J1200" s="2">
        <f t="shared" si="146"/>
        <v>3.4996751627571112</v>
      </c>
      <c r="K1200" s="2">
        <f t="shared" si="140"/>
        <v>3.4980241239249654</v>
      </c>
    </row>
    <row r="1201" spans="1:11" ht="13.5" x14ac:dyDescent="0.25">
      <c r="A1201" s="3">
        <f>TITRES_STAT!B1204</f>
        <v>43760</v>
      </c>
      <c r="B1201" s="17">
        <f>TITRES_STAT!D1204</f>
        <v>3.4773000000000001</v>
      </c>
      <c r="C1201" s="2">
        <f t="shared" si="141"/>
        <v>-1.4499999999999957E-2</v>
      </c>
      <c r="D1201" s="2">
        <f t="shared" si="142"/>
        <v>3.47872</v>
      </c>
      <c r="E1201" s="2">
        <f t="shared" si="144"/>
        <v>3.4968300000000001</v>
      </c>
      <c r="F1201" s="2">
        <f t="shared" si="145"/>
        <v>3.4953750000000001</v>
      </c>
      <c r="G1201" s="2">
        <f t="shared" si="139"/>
        <v>3.5134840000000018</v>
      </c>
      <c r="H1201" s="2">
        <f t="shared" si="143"/>
        <v>3.4791600000000051</v>
      </c>
      <c r="I1201" s="2">
        <f t="array" ref="I1201">SUMPRODUCT(B1185:B1204, (ROW(B1185:B1204)-ROW(B1185)+1)) / (20*21/2)</f>
        <v>3.4804999999999997</v>
      </c>
      <c r="J1201" s="2">
        <f t="shared" si="146"/>
        <v>3.4975441948754815</v>
      </c>
      <c r="K1201" s="2">
        <f t="shared" si="140"/>
        <v>3.4972114131828098</v>
      </c>
    </row>
    <row r="1202" spans="1:11" ht="13.5" x14ac:dyDescent="0.25">
      <c r="A1202" s="3">
        <f>TITRES_STAT!B1205</f>
        <v>43761</v>
      </c>
      <c r="B1202" s="17">
        <f>TITRES_STAT!D1205</f>
        <v>3.4409999999999998</v>
      </c>
      <c r="C1202" s="2">
        <f t="shared" si="141"/>
        <v>-3.6300000000000221E-2</v>
      </c>
      <c r="D1202" s="2">
        <f t="shared" si="142"/>
        <v>3.4714599999999995</v>
      </c>
      <c r="E1202" s="2">
        <f t="shared" si="144"/>
        <v>3.4866799999999998</v>
      </c>
      <c r="F1202" s="2">
        <f t="shared" si="145"/>
        <v>3.4939249999999999</v>
      </c>
      <c r="G1202" s="2">
        <f t="shared" ref="G1202:G1265" si="147">AVERAGE(B1153:B1202)</f>
        <v>3.5129100000000015</v>
      </c>
      <c r="H1202" s="2">
        <f t="shared" si="143"/>
        <v>3.4799130000000051</v>
      </c>
      <c r="I1202" s="2">
        <f t="array" ref="I1202">SUMPRODUCT(B1186:B1205, (ROW(B1186:B1205)-ROW(B1186)+1)) / (20*21/2)</f>
        <v>3.4721499999999996</v>
      </c>
      <c r="J1202" s="2">
        <f t="shared" si="146"/>
        <v>3.4921590334587691</v>
      </c>
      <c r="K1202" s="2">
        <f t="shared" si="140"/>
        <v>3.495007044038386</v>
      </c>
    </row>
    <row r="1203" spans="1:11" ht="13.5" x14ac:dyDescent="0.25">
      <c r="A1203" s="3">
        <f>TITRES_STAT!B1206</f>
        <v>43762</v>
      </c>
      <c r="B1203" s="17">
        <f>TITRES_STAT!D1206</f>
        <v>3.4409999999999998</v>
      </c>
      <c r="C1203" s="2">
        <f t="shared" si="141"/>
        <v>0</v>
      </c>
      <c r="D1203" s="2">
        <f t="shared" si="142"/>
        <v>3.4584199999999994</v>
      </c>
      <c r="E1203" s="2">
        <f t="shared" si="144"/>
        <v>3.4772599999999998</v>
      </c>
      <c r="F1203" s="2">
        <f t="shared" si="145"/>
        <v>3.4924750000000002</v>
      </c>
      <c r="G1203" s="2">
        <f t="shared" si="147"/>
        <v>3.5124740000000014</v>
      </c>
      <c r="H1203" s="2">
        <f t="shared" si="143"/>
        <v>3.4805970000000057</v>
      </c>
      <c r="I1203" s="2">
        <f t="array" ref="I1203">SUMPRODUCT(B1187:B1206, (ROW(B1187:B1206)-ROW(B1187)+1)) / (20*21/2)</f>
        <v>3.4630399999999999</v>
      </c>
      <c r="J1203" s="2">
        <f t="shared" si="146"/>
        <v>3.4872867445579341</v>
      </c>
      <c r="K1203" s="2">
        <f t="shared" ref="K1203:K1266" si="148">$K$4*B1203+(1-$K$4)*K1202</f>
        <v>3.4928891207427633</v>
      </c>
    </row>
    <row r="1204" spans="1:11" ht="13.5" x14ac:dyDescent="0.25">
      <c r="A1204" s="3">
        <f>TITRES_STAT!B1207</f>
        <v>43763</v>
      </c>
      <c r="B1204" s="17">
        <f>TITRES_STAT!D1207</f>
        <v>3.4409999999999998</v>
      </c>
      <c r="C1204" s="2">
        <f t="shared" si="141"/>
        <v>0</v>
      </c>
      <c r="D1204" s="2">
        <f t="shared" si="142"/>
        <v>3.4584199999999994</v>
      </c>
      <c r="E1204" s="2">
        <f t="shared" si="144"/>
        <v>3.4707400000000002</v>
      </c>
      <c r="F1204" s="2">
        <f t="shared" si="145"/>
        <v>3.4924750000000002</v>
      </c>
      <c r="G1204" s="2">
        <f t="shared" si="147"/>
        <v>3.5103000000000013</v>
      </c>
      <c r="H1204" s="2">
        <f t="shared" si="143"/>
        <v>3.4816260000000057</v>
      </c>
      <c r="I1204" s="2">
        <f t="array" ref="I1204">SUMPRODUCT(B1188:B1207, (ROW(B1188:B1207)-ROW(B1188)+1)) / (20*21/2)</f>
        <v>3.4490023809523813</v>
      </c>
      <c r="J1204" s="2">
        <f t="shared" si="146"/>
        <v>3.4828784831714645</v>
      </c>
      <c r="K1204" s="2">
        <f t="shared" si="148"/>
        <v>3.490854253262655</v>
      </c>
    </row>
    <row r="1205" spans="1:11" ht="13.5" x14ac:dyDescent="0.25">
      <c r="A1205" s="3">
        <f>TITRES_STAT!B1208</f>
        <v>43766</v>
      </c>
      <c r="B1205" s="17">
        <f>TITRES_STAT!D1208</f>
        <v>3.4047999999999998</v>
      </c>
      <c r="C1205" s="2">
        <f t="shared" si="141"/>
        <v>-3.620000000000001E-2</v>
      </c>
      <c r="D1205" s="2">
        <f t="shared" si="142"/>
        <v>3.4410200000000004</v>
      </c>
      <c r="E1205" s="2">
        <f t="shared" si="144"/>
        <v>3.4613199999999997</v>
      </c>
      <c r="F1205" s="2">
        <f t="shared" si="145"/>
        <v>3.4859549999999997</v>
      </c>
      <c r="G1205" s="2">
        <f t="shared" si="147"/>
        <v>3.5085600000000015</v>
      </c>
      <c r="H1205" s="2">
        <f t="shared" si="143"/>
        <v>3.4825085000000051</v>
      </c>
      <c r="I1205" s="2">
        <f t="array" ref="I1205">SUMPRODUCT(B1189:B1208, (ROW(B1189:B1208)-ROW(B1189)+1)) / (20*21/2)</f>
        <v>3.4411690476190482</v>
      </c>
      <c r="J1205" s="2">
        <f t="shared" si="146"/>
        <v>3.4754424371551345</v>
      </c>
      <c r="K1205" s="2">
        <f t="shared" si="148"/>
        <v>3.4874795766641196</v>
      </c>
    </row>
    <row r="1206" spans="1:11" ht="13.5" x14ac:dyDescent="0.25">
      <c r="A1206" s="3">
        <f>TITRES_STAT!B1209</f>
        <v>43767</v>
      </c>
      <c r="B1206" s="17">
        <f>TITRES_STAT!D1209</f>
        <v>3.3902999999999999</v>
      </c>
      <c r="C1206" s="2">
        <f t="shared" si="141"/>
        <v>-1.4499999999999957E-2</v>
      </c>
      <c r="D1206" s="2">
        <f t="shared" si="142"/>
        <v>3.4236199999999997</v>
      </c>
      <c r="E1206" s="2">
        <f t="shared" si="144"/>
        <v>3.451169999999999</v>
      </c>
      <c r="F1206" s="2">
        <f t="shared" si="145"/>
        <v>3.4797950000000002</v>
      </c>
      <c r="G1206" s="2">
        <f t="shared" si="147"/>
        <v>3.5060960000000012</v>
      </c>
      <c r="H1206" s="2">
        <f t="shared" si="143"/>
        <v>3.4832150000000057</v>
      </c>
      <c r="I1206" s="2">
        <f t="array" ref="I1206">SUMPRODUCT(B1190:B1209, (ROW(B1190:B1209)-ROW(B1190)+1)) / (20*21/2)</f>
        <v>3.4337499999999999</v>
      </c>
      <c r="J1206" s="2">
        <f t="shared" si="146"/>
        <v>3.4673336336165503</v>
      </c>
      <c r="K1206" s="2">
        <f t="shared" si="148"/>
        <v>3.4836686128733696</v>
      </c>
    </row>
    <row r="1207" spans="1:11" ht="13.5" x14ac:dyDescent="0.25">
      <c r="A1207" s="3">
        <f>TITRES_STAT!B1210</f>
        <v>43768</v>
      </c>
      <c r="B1207" s="17">
        <f>TITRES_STAT!D1210</f>
        <v>3.3323999999999998</v>
      </c>
      <c r="C1207" s="2">
        <f t="shared" si="141"/>
        <v>-5.7900000000000063E-2</v>
      </c>
      <c r="D1207" s="2">
        <f t="shared" si="142"/>
        <v>3.4018999999999999</v>
      </c>
      <c r="E1207" s="2">
        <f t="shared" si="144"/>
        <v>3.43668</v>
      </c>
      <c r="F1207" s="2">
        <f t="shared" si="145"/>
        <v>3.4725500000000009</v>
      </c>
      <c r="G1207" s="2">
        <f t="shared" si="147"/>
        <v>3.5031980000000016</v>
      </c>
      <c r="H1207" s="2">
        <f t="shared" si="143"/>
        <v>3.4836320000000054</v>
      </c>
      <c r="I1207" s="2">
        <f t="array" ref="I1207">SUMPRODUCT(B1191:B1210, (ROW(B1191:B1210)-ROW(B1191)+1)) / (20*21/2)</f>
        <v>3.4213685714285713</v>
      </c>
      <c r="J1207" s="2">
        <f t="shared" si="146"/>
        <v>3.4544828113673551</v>
      </c>
      <c r="K1207" s="2">
        <f t="shared" si="148"/>
        <v>3.4777365104077473</v>
      </c>
    </row>
    <row r="1208" spans="1:11" ht="13.5" x14ac:dyDescent="0.25">
      <c r="A1208" s="3">
        <f>TITRES_STAT!B1211</f>
        <v>43769</v>
      </c>
      <c r="B1208" s="17">
        <f>TITRES_STAT!D1211</f>
        <v>3.3902999999999999</v>
      </c>
      <c r="C1208" s="2">
        <f t="shared" si="141"/>
        <v>5.7900000000000063E-2</v>
      </c>
      <c r="D1208" s="2">
        <f t="shared" si="142"/>
        <v>3.3917600000000001</v>
      </c>
      <c r="E1208" s="2">
        <f t="shared" si="144"/>
        <v>3.4250899999999995</v>
      </c>
      <c r="F1208" s="2">
        <f t="shared" si="145"/>
        <v>3.4682000000000004</v>
      </c>
      <c r="G1208" s="2">
        <f t="shared" si="147"/>
        <v>3.5014580000000017</v>
      </c>
      <c r="H1208" s="2">
        <f t="shared" si="143"/>
        <v>3.4842005000000058</v>
      </c>
      <c r="I1208" s="2">
        <f t="array" ref="I1208">SUMPRODUCT(B1192:B1211, (ROW(B1192:B1211)-ROW(B1192)+1)) / (20*21/2)</f>
        <v>3.4098147619047618</v>
      </c>
      <c r="J1208" s="2">
        <f t="shared" si="146"/>
        <v>3.4483701626657024</v>
      </c>
      <c r="K1208" s="2">
        <f t="shared" si="148"/>
        <v>3.4743076276466591</v>
      </c>
    </row>
    <row r="1209" spans="1:11" ht="13.5" x14ac:dyDescent="0.25">
      <c r="A1209" s="3">
        <f>TITRES_STAT!B1212</f>
        <v>43770</v>
      </c>
      <c r="B1209" s="17">
        <f>TITRES_STAT!D1212</f>
        <v>3.3902999999999999</v>
      </c>
      <c r="C1209" s="2">
        <f t="shared" si="141"/>
        <v>0</v>
      </c>
      <c r="D1209" s="2">
        <f t="shared" si="142"/>
        <v>3.3816199999999994</v>
      </c>
      <c r="E1209" s="2">
        <f t="shared" si="144"/>
        <v>3.4200199999999996</v>
      </c>
      <c r="F1209" s="2">
        <f t="shared" si="145"/>
        <v>3.4624050000000004</v>
      </c>
      <c r="G1209" s="2">
        <f t="shared" si="147"/>
        <v>3.4997180000000014</v>
      </c>
      <c r="H1209" s="2">
        <f t="shared" si="143"/>
        <v>3.4847690000000058</v>
      </c>
      <c r="I1209" s="2">
        <f t="array" ref="I1209">SUMPRODUCT(B1193:B1212, (ROW(B1193:B1212)-ROW(B1193)+1)) / (20*21/2)</f>
        <v>3.4027090476190476</v>
      </c>
      <c r="J1209" s="2">
        <f t="shared" si="146"/>
        <v>3.4428396709832549</v>
      </c>
      <c r="K1209" s="2">
        <f t="shared" si="148"/>
        <v>3.471013210876202</v>
      </c>
    </row>
    <row r="1210" spans="1:11" ht="13.5" x14ac:dyDescent="0.25">
      <c r="A1210" s="3">
        <f>TITRES_STAT!B1213</f>
        <v>43773</v>
      </c>
      <c r="B1210" s="17">
        <f>TITRES_STAT!D1213</f>
        <v>3.3323999999999998</v>
      </c>
      <c r="C1210" s="2">
        <f t="shared" si="141"/>
        <v>-5.7900000000000063E-2</v>
      </c>
      <c r="D1210" s="2">
        <f t="shared" si="142"/>
        <v>3.36714</v>
      </c>
      <c r="E1210" s="2">
        <f t="shared" si="144"/>
        <v>3.4040800000000004</v>
      </c>
      <c r="F1210" s="2">
        <f t="shared" si="145"/>
        <v>3.4537149999999999</v>
      </c>
      <c r="G1210" s="2">
        <f t="shared" si="147"/>
        <v>3.495372000000001</v>
      </c>
      <c r="H1210" s="2">
        <f t="shared" si="143"/>
        <v>3.4852205000000058</v>
      </c>
      <c r="I1210" s="2">
        <f t="array" ref="I1210">SUMPRODUCT(B1194:B1213, (ROW(B1194:B1213)-ROW(B1194)+1)) / (20*21/2)</f>
        <v>3.3950504761904763</v>
      </c>
      <c r="J1210" s="2">
        <f t="shared" si="146"/>
        <v>3.4323216070800879</v>
      </c>
      <c r="K1210" s="2">
        <f t="shared" si="148"/>
        <v>3.4655773986849785</v>
      </c>
    </row>
    <row r="1211" spans="1:11" ht="13.5" x14ac:dyDescent="0.25">
      <c r="A1211" s="3">
        <f>TITRES_STAT!B1214</f>
        <v>43774</v>
      </c>
      <c r="B1211" s="17">
        <f>TITRES_STAT!D1214</f>
        <v>3.3323999999999998</v>
      </c>
      <c r="C1211" s="2">
        <f t="shared" si="141"/>
        <v>0</v>
      </c>
      <c r="D1211" s="2">
        <f t="shared" si="142"/>
        <v>3.3555599999999997</v>
      </c>
      <c r="E1211" s="2">
        <f t="shared" si="144"/>
        <v>3.3895899999999997</v>
      </c>
      <c r="F1211" s="2">
        <f t="shared" si="145"/>
        <v>3.4432100000000005</v>
      </c>
      <c r="G1211" s="2">
        <f t="shared" si="147"/>
        <v>3.4903020000000011</v>
      </c>
      <c r="H1211" s="2">
        <f t="shared" si="143"/>
        <v>3.485603000000006</v>
      </c>
      <c r="I1211" s="2">
        <f t="array" ref="I1211">SUMPRODUCT(B1195:B1214, (ROW(B1195:B1214)-ROW(B1195)+1)) / (20*21/2)</f>
        <v>3.3834257142857145</v>
      </c>
      <c r="J1211" s="2">
        <f t="shared" si="146"/>
        <v>3.4228052635486512</v>
      </c>
      <c r="K1211" s="2">
        <f t="shared" si="148"/>
        <v>3.4603547555992931</v>
      </c>
    </row>
    <row r="1212" spans="1:11" ht="13.5" x14ac:dyDescent="0.25">
      <c r="A1212" s="3">
        <f>TITRES_STAT!B1215</f>
        <v>43775</v>
      </c>
      <c r="B1212" s="17">
        <f>TITRES_STAT!D1215</f>
        <v>3.3685999999999998</v>
      </c>
      <c r="C1212" s="2">
        <f t="shared" si="141"/>
        <v>3.620000000000001E-2</v>
      </c>
      <c r="D1212" s="2">
        <f t="shared" si="142"/>
        <v>3.3628</v>
      </c>
      <c r="E1212" s="2">
        <f t="shared" si="144"/>
        <v>3.3823499999999997</v>
      </c>
      <c r="F1212" s="2">
        <f t="shared" si="145"/>
        <v>3.4345150000000002</v>
      </c>
      <c r="G1212" s="2">
        <f t="shared" si="147"/>
        <v>3.4872600000000009</v>
      </c>
      <c r="H1212" s="2">
        <f t="shared" si="143"/>
        <v>3.4862010000000061</v>
      </c>
      <c r="I1212" s="2">
        <f t="array" ref="I1212">SUMPRODUCT(B1196:B1215, (ROW(B1196:B1215)-ROW(B1196)+1)) / (20*21/2)</f>
        <v>3.3789761904761901</v>
      </c>
      <c r="J1212" s="2">
        <f t="shared" si="146"/>
        <v>3.4176428574963986</v>
      </c>
      <c r="K1212" s="2">
        <f t="shared" si="148"/>
        <v>3.4567565298895171</v>
      </c>
    </row>
    <row r="1213" spans="1:11" ht="13.5" x14ac:dyDescent="0.25">
      <c r="A1213" s="3">
        <f>TITRES_STAT!B1216</f>
        <v>43776</v>
      </c>
      <c r="B1213" s="17">
        <f>TITRES_STAT!D1216</f>
        <v>3.3540999999999999</v>
      </c>
      <c r="C1213" s="2">
        <f t="shared" si="141"/>
        <v>-1.4499999999999957E-2</v>
      </c>
      <c r="D1213" s="2">
        <f t="shared" si="142"/>
        <v>3.3555599999999997</v>
      </c>
      <c r="E1213" s="2">
        <f t="shared" si="144"/>
        <v>3.3736600000000001</v>
      </c>
      <c r="F1213" s="2">
        <f t="shared" si="145"/>
        <v>3.4254600000000002</v>
      </c>
      <c r="G1213" s="2">
        <f t="shared" si="147"/>
        <v>3.4821880000000003</v>
      </c>
      <c r="H1213" s="2">
        <f t="shared" si="143"/>
        <v>3.4862095000000055</v>
      </c>
      <c r="I1213" s="2">
        <f t="array" ref="I1213">SUMPRODUCT(B1197:B1216, (ROW(B1197:B1216)-ROW(B1197)+1)) / (20*21/2)</f>
        <v>3.3751476190476182</v>
      </c>
      <c r="J1213" s="2">
        <f t="shared" si="146"/>
        <v>3.4115911567824559</v>
      </c>
      <c r="K1213" s="2">
        <f t="shared" si="148"/>
        <v>3.4527307836193404</v>
      </c>
    </row>
    <row r="1214" spans="1:11" ht="13.5" x14ac:dyDescent="0.25">
      <c r="A1214" s="3">
        <f>TITRES_STAT!B1217</f>
        <v>43777</v>
      </c>
      <c r="B1214" s="17">
        <f>TITRES_STAT!D1217</f>
        <v>3.3033999999999999</v>
      </c>
      <c r="C1214" s="2">
        <f t="shared" si="141"/>
        <v>-5.0699999999999967E-2</v>
      </c>
      <c r="D1214" s="2">
        <f t="shared" si="142"/>
        <v>3.3381799999999999</v>
      </c>
      <c r="E1214" s="2">
        <f t="shared" si="144"/>
        <v>3.3598999999999997</v>
      </c>
      <c r="F1214" s="2">
        <f t="shared" si="145"/>
        <v>3.4153199999999999</v>
      </c>
      <c r="G1214" s="2">
        <f t="shared" si="147"/>
        <v>3.4772620000000005</v>
      </c>
      <c r="H1214" s="2">
        <f t="shared" si="143"/>
        <v>3.4854125000000056</v>
      </c>
      <c r="I1214" s="2">
        <f t="array" ref="I1214">SUMPRODUCT(B1198:B1217, (ROW(B1198:B1217)-ROW(B1198)+1)) / (20*21/2)</f>
        <v>3.3712200000000005</v>
      </c>
      <c r="J1214" s="2">
        <f t="shared" si="146"/>
        <v>3.4012872370888885</v>
      </c>
      <c r="K1214" s="2">
        <f t="shared" si="148"/>
        <v>3.4468746744577978</v>
      </c>
    </row>
    <row r="1215" spans="1:11" ht="13.5" x14ac:dyDescent="0.25">
      <c r="A1215" s="3">
        <f>TITRES_STAT!B1218</f>
        <v>43780</v>
      </c>
      <c r="B1215" s="17">
        <f>TITRES_STAT!D1218</f>
        <v>3.3685999999999998</v>
      </c>
      <c r="C1215" s="2">
        <f t="shared" si="141"/>
        <v>6.5199999999999925E-2</v>
      </c>
      <c r="D1215" s="2">
        <f t="shared" si="142"/>
        <v>3.3454199999999998</v>
      </c>
      <c r="E1215" s="2">
        <f t="shared" si="144"/>
        <v>3.3562799999999995</v>
      </c>
      <c r="F1215" s="2">
        <f t="shared" si="145"/>
        <v>3.4088000000000003</v>
      </c>
      <c r="G1215" s="2">
        <f t="shared" si="147"/>
        <v>3.4732060000000002</v>
      </c>
      <c r="H1215" s="2">
        <f t="shared" si="143"/>
        <v>3.4839065000000056</v>
      </c>
      <c r="I1215" s="2">
        <f t="array" ref="I1215">SUMPRODUCT(B1199:B1218, (ROW(B1199:B1218)-ROW(B1199)+1)) / (20*21/2)</f>
        <v>3.3685299999999994</v>
      </c>
      <c r="J1215" s="2">
        <f t="shared" si="146"/>
        <v>3.3981741668899468</v>
      </c>
      <c r="K1215" s="2">
        <f t="shared" si="148"/>
        <v>3.4438050793810215</v>
      </c>
    </row>
    <row r="1216" spans="1:11" ht="13.5" x14ac:dyDescent="0.25">
      <c r="A1216" s="3">
        <f>TITRES_STAT!B1219</f>
        <v>43781</v>
      </c>
      <c r="B1216" s="17">
        <f>TITRES_STAT!D1219</f>
        <v>3.3685999999999998</v>
      </c>
      <c r="C1216" s="2">
        <f t="shared" si="141"/>
        <v>0</v>
      </c>
      <c r="D1216" s="2">
        <f t="shared" si="142"/>
        <v>3.3526600000000002</v>
      </c>
      <c r="E1216" s="2">
        <f t="shared" si="144"/>
        <v>3.3541099999999999</v>
      </c>
      <c r="F1216" s="2">
        <f t="shared" si="145"/>
        <v>3.4026399999999994</v>
      </c>
      <c r="G1216" s="2">
        <f t="shared" si="147"/>
        <v>3.4695839999999998</v>
      </c>
      <c r="H1216" s="2">
        <f t="shared" si="143"/>
        <v>3.4816075000000053</v>
      </c>
      <c r="I1216" s="2">
        <f t="array" ref="I1216">SUMPRODUCT(B1200:B1219, (ROW(B1200:B1219)-ROW(B1200)+1)) / (20*21/2)</f>
        <v>3.3637333333333341</v>
      </c>
      <c r="J1216" s="2">
        <f t="shared" si="146"/>
        <v>3.3953575795670945</v>
      </c>
      <c r="K1216" s="2">
        <f t="shared" si="148"/>
        <v>3.4408558605817663</v>
      </c>
    </row>
    <row r="1217" spans="1:11" ht="13.5" x14ac:dyDescent="0.25">
      <c r="A1217" s="3">
        <f>TITRES_STAT!B1220</f>
        <v>43782</v>
      </c>
      <c r="B1217" s="17">
        <f>TITRES_STAT!D1220</f>
        <v>3.3614000000000002</v>
      </c>
      <c r="C1217" s="2">
        <f t="shared" si="141"/>
        <v>-7.1999999999996511E-3</v>
      </c>
      <c r="D1217" s="2">
        <f t="shared" si="142"/>
        <v>3.3512200000000001</v>
      </c>
      <c r="E1217" s="2">
        <f t="shared" si="144"/>
        <v>3.3570100000000003</v>
      </c>
      <c r="F1217" s="2">
        <f t="shared" si="145"/>
        <v>3.3968449999999999</v>
      </c>
      <c r="G1217" s="2">
        <f t="shared" si="147"/>
        <v>3.4663979999999999</v>
      </c>
      <c r="H1217" s="2">
        <f t="shared" si="143"/>
        <v>3.4788240000000048</v>
      </c>
      <c r="I1217" s="2">
        <f t="array" ref="I1217">SUMPRODUCT(B1201:B1220, (ROW(B1201:B1220)-ROW(B1201)+1)) / (20*21/2)</f>
        <v>3.3594195238095241</v>
      </c>
      <c r="J1217" s="2">
        <f t="shared" si="146"/>
        <v>3.3921235243702283</v>
      </c>
      <c r="K1217" s="2">
        <f t="shared" si="148"/>
        <v>3.4377399444805206</v>
      </c>
    </row>
    <row r="1218" spans="1:11" ht="13.5" x14ac:dyDescent="0.25">
      <c r="A1218" s="3">
        <f>TITRES_STAT!B1221</f>
        <v>43783</v>
      </c>
      <c r="B1218" s="17">
        <f>TITRES_STAT!D1221</f>
        <v>3.3685999999999998</v>
      </c>
      <c r="C1218" s="2">
        <f t="shared" si="141"/>
        <v>7.1999999999996511E-3</v>
      </c>
      <c r="D1218" s="2">
        <f t="shared" si="142"/>
        <v>3.3541199999999995</v>
      </c>
      <c r="E1218" s="2">
        <f t="shared" si="144"/>
        <v>3.3548400000000003</v>
      </c>
      <c r="F1218" s="2">
        <f t="shared" si="145"/>
        <v>3.3899650000000001</v>
      </c>
      <c r="G1218" s="2">
        <f t="shared" si="147"/>
        <v>3.4632100000000001</v>
      </c>
      <c r="H1218" s="2">
        <f t="shared" si="143"/>
        <v>3.476525000000005</v>
      </c>
      <c r="I1218" s="2">
        <f t="array" ref="I1218">SUMPRODUCT(B1202:B1221, (ROW(B1202:B1221)-ROW(B1202)+1)) / (20*21/2)</f>
        <v>3.355830476190476</v>
      </c>
      <c r="J1218" s="2">
        <f t="shared" si="146"/>
        <v>3.3898831887159209</v>
      </c>
      <c r="K1218" s="2">
        <f t="shared" si="148"/>
        <v>3.4350285741087356</v>
      </c>
    </row>
    <row r="1219" spans="1:11" ht="13.5" x14ac:dyDescent="0.25">
      <c r="A1219" s="3">
        <f>TITRES_STAT!B1222</f>
        <v>43784</v>
      </c>
      <c r="B1219" s="17">
        <f>TITRES_STAT!D1222</f>
        <v>3.3395999999999999</v>
      </c>
      <c r="C1219" s="2">
        <f t="shared" si="141"/>
        <v>-2.8999999999999915E-2</v>
      </c>
      <c r="D1219" s="2">
        <f t="shared" si="142"/>
        <v>3.3613599999999999</v>
      </c>
      <c r="E1219" s="2">
        <f t="shared" si="144"/>
        <v>3.3497700000000004</v>
      </c>
      <c r="F1219" s="2">
        <f t="shared" si="145"/>
        <v>3.3848950000000002</v>
      </c>
      <c r="G1219" s="2">
        <f t="shared" si="147"/>
        <v>3.4595880000000001</v>
      </c>
      <c r="H1219" s="2">
        <f t="shared" si="143"/>
        <v>3.4740810000000044</v>
      </c>
      <c r="I1219" s="2">
        <f t="array" ref="I1219">SUMPRODUCT(B1203:B1222, (ROW(B1203:B1222)-ROW(B1203)+1)) / (20*21/2)</f>
        <v>3.3515161904761905</v>
      </c>
      <c r="J1219" s="2">
        <f t="shared" si="146"/>
        <v>3.3850943136001188</v>
      </c>
      <c r="K1219" s="2">
        <f t="shared" si="148"/>
        <v>3.431286277084864</v>
      </c>
    </row>
    <row r="1220" spans="1:11" ht="13.5" x14ac:dyDescent="0.25">
      <c r="A1220" s="3">
        <f>TITRES_STAT!B1223</f>
        <v>43787</v>
      </c>
      <c r="B1220" s="17">
        <f>TITRES_STAT!D1223</f>
        <v>3.3395999999999999</v>
      </c>
      <c r="C1220" s="2">
        <f t="shared" ref="C1220:C1283" si="149">B1220-B1219</f>
        <v>0</v>
      </c>
      <c r="D1220" s="2">
        <f t="shared" si="142"/>
        <v>3.3555600000000005</v>
      </c>
      <c r="E1220" s="2">
        <f t="shared" si="144"/>
        <v>3.3504899999999997</v>
      </c>
      <c r="F1220" s="2">
        <f t="shared" si="145"/>
        <v>3.3772850000000014</v>
      </c>
      <c r="G1220" s="2">
        <f t="shared" si="147"/>
        <v>3.4559659999999992</v>
      </c>
      <c r="H1220" s="2">
        <f t="shared" si="143"/>
        <v>3.4716025000000044</v>
      </c>
      <c r="I1220" s="2">
        <f t="array" ref="I1220">SUMPRODUCT(B1204:B1223, (ROW(B1204:B1223)-ROW(B1204)+1)) / (20*21/2)</f>
        <v>3.3456871428571429</v>
      </c>
      <c r="J1220" s="2">
        <f t="shared" si="146"/>
        <v>3.3807615218286786</v>
      </c>
      <c r="K1220" s="2">
        <f t="shared" si="148"/>
        <v>3.4276907368070266</v>
      </c>
    </row>
    <row r="1221" spans="1:11" ht="13.5" x14ac:dyDescent="0.25">
      <c r="A1221" s="3">
        <f>TITRES_STAT!B1224</f>
        <v>43788</v>
      </c>
      <c r="B1221" s="17">
        <f>TITRES_STAT!D1224</f>
        <v>3.3395999999999999</v>
      </c>
      <c r="C1221" s="2">
        <f t="shared" si="149"/>
        <v>0</v>
      </c>
      <c r="D1221" s="2">
        <f t="shared" si="142"/>
        <v>3.3497600000000007</v>
      </c>
      <c r="E1221" s="2">
        <f t="shared" si="144"/>
        <v>3.3512100000000005</v>
      </c>
      <c r="F1221" s="2">
        <f t="shared" si="145"/>
        <v>3.3704000000000001</v>
      </c>
      <c r="G1221" s="2">
        <f t="shared" si="147"/>
        <v>3.4519079999999991</v>
      </c>
      <c r="H1221" s="2">
        <f t="shared" si="143"/>
        <v>3.4693310000000048</v>
      </c>
      <c r="I1221" s="2">
        <f t="array" ref="I1221">SUMPRODUCT(B1205:B1224, (ROW(B1205:B1224)-ROW(B1205)+1)) / (20*21/2)</f>
        <v>3.343275238095238</v>
      </c>
      <c r="J1221" s="2">
        <f t="shared" si="146"/>
        <v>3.3768413768926138</v>
      </c>
      <c r="K1221" s="2">
        <f t="shared" si="148"/>
        <v>3.4242361981087122</v>
      </c>
    </row>
    <row r="1222" spans="1:11" ht="13.5" x14ac:dyDescent="0.25">
      <c r="A1222" s="3">
        <f>TITRES_STAT!B1225</f>
        <v>43789</v>
      </c>
      <c r="B1222" s="17">
        <f>TITRES_STAT!D1225</f>
        <v>3.3250999999999999</v>
      </c>
      <c r="C1222" s="2">
        <f t="shared" si="149"/>
        <v>-1.4499999999999957E-2</v>
      </c>
      <c r="D1222" s="2">
        <f t="shared" ref="D1222:D1285" si="150">AVERAGE(B1218:B1222)</f>
        <v>3.3424999999999998</v>
      </c>
      <c r="E1222" s="2">
        <f t="shared" si="144"/>
        <v>3.3468600000000004</v>
      </c>
      <c r="F1222" s="2">
        <f t="shared" si="145"/>
        <v>3.3646049999999996</v>
      </c>
      <c r="G1222" s="2">
        <f t="shared" si="147"/>
        <v>3.4478499999999985</v>
      </c>
      <c r="H1222" s="2">
        <f t="shared" si="143"/>
        <v>3.4673320000000047</v>
      </c>
      <c r="I1222" s="2">
        <f t="array" ref="I1222">SUMPRODUCT(B1206:B1225, (ROW(B1206:B1225)-ROW(B1206)+1)) / (20*21/2)</f>
        <v>3.3379328571428566</v>
      </c>
      <c r="J1222" s="2">
        <f t="shared" si="146"/>
        <v>3.3719136267123648</v>
      </c>
      <c r="K1222" s="2">
        <f t="shared" si="148"/>
        <v>3.4203485040652333</v>
      </c>
    </row>
    <row r="1223" spans="1:11" ht="13.5" x14ac:dyDescent="0.25">
      <c r="A1223" s="3">
        <f>TITRES_STAT!B1226</f>
        <v>43790</v>
      </c>
      <c r="B1223" s="17">
        <f>TITRES_STAT!D1226</f>
        <v>3.3033999999999999</v>
      </c>
      <c r="C1223" s="2">
        <f t="shared" si="149"/>
        <v>-2.1700000000000053E-2</v>
      </c>
      <c r="D1223" s="2">
        <f t="shared" si="150"/>
        <v>3.3294599999999996</v>
      </c>
      <c r="E1223" s="2">
        <f t="shared" si="144"/>
        <v>3.3417900000000005</v>
      </c>
      <c r="F1223" s="2">
        <f t="shared" si="145"/>
        <v>3.3577249999999998</v>
      </c>
      <c r="G1223" s="2">
        <f t="shared" si="147"/>
        <v>3.4430679999999989</v>
      </c>
      <c r="H1223" s="2">
        <f t="shared" si="143"/>
        <v>3.4655690000000043</v>
      </c>
      <c r="I1223" s="2">
        <f t="array" ref="I1223">SUMPRODUCT(B1207:B1226, (ROW(B1207:B1226)-ROW(B1207)+1)) / (20*21/2)</f>
        <v>3.3365552380952384</v>
      </c>
      <c r="J1223" s="2">
        <f t="shared" si="146"/>
        <v>3.3653885194064252</v>
      </c>
      <c r="K1223" s="2">
        <f t="shared" si="148"/>
        <v>3.415762288219538</v>
      </c>
    </row>
    <row r="1224" spans="1:11" ht="13.5" x14ac:dyDescent="0.25">
      <c r="A1224" s="3">
        <f>TITRES_STAT!B1227</f>
        <v>43791</v>
      </c>
      <c r="B1224" s="17">
        <f>TITRES_STAT!D1227</f>
        <v>3.3323999999999998</v>
      </c>
      <c r="C1224" s="2">
        <f t="shared" si="149"/>
        <v>2.8999999999999915E-2</v>
      </c>
      <c r="D1224" s="2">
        <f t="shared" si="150"/>
        <v>3.32802</v>
      </c>
      <c r="E1224" s="2">
        <f t="shared" si="144"/>
        <v>3.3446899999999999</v>
      </c>
      <c r="F1224" s="2">
        <f t="shared" si="145"/>
        <v>3.3522949999999994</v>
      </c>
      <c r="G1224" s="2">
        <f t="shared" si="147"/>
        <v>3.4391559999999988</v>
      </c>
      <c r="H1224" s="2">
        <f t="shared" si="143"/>
        <v>3.4640200000000045</v>
      </c>
      <c r="I1224" s="2">
        <f t="array" ref="I1224">SUMPRODUCT(B1208:B1227, (ROW(B1208:B1227)-ROW(B1208)+1)) / (20*21/2)</f>
        <v>3.335453333333334</v>
      </c>
      <c r="J1224" s="2">
        <f t="shared" si="146"/>
        <v>3.3622467556534326</v>
      </c>
      <c r="K1224" s="2">
        <f t="shared" si="148"/>
        <v>3.4124931788775954</v>
      </c>
    </row>
    <row r="1225" spans="1:11" ht="13.5" x14ac:dyDescent="0.25">
      <c r="A1225" s="3">
        <f>TITRES_STAT!B1228</f>
        <v>43794</v>
      </c>
      <c r="B1225" s="17">
        <f>TITRES_STAT!D1228</f>
        <v>3.2961999999999998</v>
      </c>
      <c r="C1225" s="2">
        <f t="shared" si="149"/>
        <v>-3.620000000000001E-2</v>
      </c>
      <c r="D1225" s="2">
        <f t="shared" si="150"/>
        <v>3.3193399999999995</v>
      </c>
      <c r="E1225" s="2">
        <f t="shared" si="144"/>
        <v>3.3374500000000005</v>
      </c>
      <c r="F1225" s="2">
        <f t="shared" si="145"/>
        <v>3.3468649999999998</v>
      </c>
      <c r="G1225" s="2">
        <f t="shared" si="147"/>
        <v>3.4343759999999985</v>
      </c>
      <c r="H1225" s="2">
        <f t="shared" si="143"/>
        <v>3.4626005000000042</v>
      </c>
      <c r="I1225" s="2">
        <f t="array" ref="I1225">SUMPRODUCT(B1209:B1228, (ROW(B1209:B1228)-ROW(B1209)+1)) / (20*21/2)</f>
        <v>3.3329704761904764</v>
      </c>
      <c r="J1225" s="2">
        <f t="shared" si="146"/>
        <v>3.3559565884483433</v>
      </c>
      <c r="K1225" s="2">
        <f t="shared" si="148"/>
        <v>3.4079326620588661</v>
      </c>
    </row>
    <row r="1226" spans="1:11" ht="13.5" x14ac:dyDescent="0.25">
      <c r="A1226" s="3">
        <f>TITRES_STAT!B1229</f>
        <v>43795</v>
      </c>
      <c r="B1226" s="17">
        <f>TITRES_STAT!D1229</f>
        <v>3.3323999999999998</v>
      </c>
      <c r="C1226" s="2">
        <f t="shared" si="149"/>
        <v>3.620000000000001E-2</v>
      </c>
      <c r="D1226" s="2">
        <f t="shared" si="150"/>
        <v>3.3178999999999994</v>
      </c>
      <c r="E1226" s="2">
        <f t="shared" si="144"/>
        <v>3.3338300000000003</v>
      </c>
      <c r="F1226" s="2">
        <f t="shared" si="145"/>
        <v>3.3439699999999997</v>
      </c>
      <c r="G1226" s="2">
        <f t="shared" si="147"/>
        <v>3.4311879999999992</v>
      </c>
      <c r="H1226" s="2">
        <f t="shared" ref="H1226:H1289" si="151">AVERAGE(B1027:B1226)</f>
        <v>3.4615000000000045</v>
      </c>
      <c r="I1226" s="2">
        <f t="array" ref="I1226">SUMPRODUCT(B1210:B1229, (ROW(B1210:B1229)-ROW(B1210)+1)) / (20*21/2)</f>
        <v>3.3315180952380952</v>
      </c>
      <c r="J1226" s="2">
        <f t="shared" si="146"/>
        <v>3.3537131038342154</v>
      </c>
      <c r="K1226" s="2">
        <f t="shared" si="148"/>
        <v>3.4049705968800872</v>
      </c>
    </row>
    <row r="1227" spans="1:11" ht="13.5" x14ac:dyDescent="0.25">
      <c r="A1227" s="3">
        <f>TITRES_STAT!B1230</f>
        <v>43796</v>
      </c>
      <c r="B1227" s="17">
        <f>TITRES_STAT!D1230</f>
        <v>3.3323999999999998</v>
      </c>
      <c r="C1227" s="2">
        <f t="shared" si="149"/>
        <v>0</v>
      </c>
      <c r="D1227" s="2">
        <f t="shared" si="150"/>
        <v>3.3193599999999996</v>
      </c>
      <c r="E1227" s="2">
        <f t="shared" si="144"/>
        <v>3.3309299999999995</v>
      </c>
      <c r="F1227" s="2">
        <f t="shared" si="145"/>
        <v>3.3439700000000001</v>
      </c>
      <c r="G1227" s="2">
        <f t="shared" si="147"/>
        <v>3.4269859999999994</v>
      </c>
      <c r="H1227" s="2">
        <f t="shared" si="151"/>
        <v>3.4602270000000046</v>
      </c>
      <c r="I1227" s="2">
        <f t="array" ref="I1227">SUMPRODUCT(B1211:B1230, (ROW(B1211:B1230)-ROW(B1211)+1)) / (20*21/2)</f>
        <v>3.3310714285714291</v>
      </c>
      <c r="J1227" s="2">
        <f t="shared" si="146"/>
        <v>3.351683284421433</v>
      </c>
      <c r="K1227" s="2">
        <f t="shared" si="148"/>
        <v>3.402124691120084</v>
      </c>
    </row>
    <row r="1228" spans="1:11" ht="13.5" x14ac:dyDescent="0.25">
      <c r="A1228" s="3">
        <f>TITRES_STAT!B1231</f>
        <v>43797</v>
      </c>
      <c r="B1228" s="17">
        <f>TITRES_STAT!D1231</f>
        <v>3.3178999999999998</v>
      </c>
      <c r="C1228" s="2">
        <f t="shared" si="149"/>
        <v>-1.4499999999999957E-2</v>
      </c>
      <c r="D1228" s="2">
        <f t="shared" si="150"/>
        <v>3.32226</v>
      </c>
      <c r="E1228" s="2">
        <f t="shared" ref="E1228:E1291" si="152">AVERAGE(B1219:B1228)</f>
        <v>3.3258599999999996</v>
      </c>
      <c r="F1228" s="2">
        <f t="shared" si="145"/>
        <v>3.3403499999999995</v>
      </c>
      <c r="G1228" s="2">
        <f t="shared" si="147"/>
        <v>3.4226399999999995</v>
      </c>
      <c r="H1228" s="2">
        <f t="shared" si="151"/>
        <v>3.4590540000000045</v>
      </c>
      <c r="I1228" s="2">
        <f t="array" ref="I1228">SUMPRODUCT(B1212:B1231, (ROW(B1212:B1231)-ROW(B1212)+1)) / (20*21/2)</f>
        <v>3.3271771428571424</v>
      </c>
      <c r="J1228" s="2">
        <f t="shared" si="146"/>
        <v>3.3484658287622491</v>
      </c>
      <c r="K1228" s="2">
        <f t="shared" si="148"/>
        <v>3.3988217620565515</v>
      </c>
    </row>
    <row r="1229" spans="1:11" ht="13.5" x14ac:dyDescent="0.25">
      <c r="A1229" s="3">
        <f>TITRES_STAT!B1232</f>
        <v>43798</v>
      </c>
      <c r="B1229" s="17">
        <f>TITRES_STAT!D1232</f>
        <v>3.3250999999999999</v>
      </c>
      <c r="C1229" s="2">
        <f t="shared" si="149"/>
        <v>7.2000000000000952E-3</v>
      </c>
      <c r="D1229" s="2">
        <f t="shared" si="150"/>
        <v>3.3207999999999998</v>
      </c>
      <c r="E1229" s="2">
        <f t="shared" si="152"/>
        <v>3.3244099999999994</v>
      </c>
      <c r="F1229" s="2">
        <f t="shared" si="145"/>
        <v>3.3370899999999999</v>
      </c>
      <c r="G1229" s="2">
        <f t="shared" si="147"/>
        <v>3.4181479999999995</v>
      </c>
      <c r="H1229" s="2">
        <f t="shared" si="151"/>
        <v>3.4580205000000048</v>
      </c>
      <c r="I1229" s="2">
        <f t="array" ref="I1229">SUMPRODUCT(B1213:B1232, (ROW(B1213:B1232)-ROW(B1213)+1)) / (20*21/2)</f>
        <v>3.3241409523809522</v>
      </c>
      <c r="J1229" s="2">
        <f t="shared" si="146"/>
        <v>3.3462405117372729</v>
      </c>
      <c r="K1229" s="2">
        <f t="shared" si="148"/>
        <v>3.3959307125641378</v>
      </c>
    </row>
    <row r="1230" spans="1:11" ht="13.5" x14ac:dyDescent="0.25">
      <c r="A1230" s="3">
        <f>TITRES_STAT!B1233</f>
        <v>43801</v>
      </c>
      <c r="B1230" s="17">
        <f>TITRES_STAT!D1233</f>
        <v>3.3323999999999998</v>
      </c>
      <c r="C1230" s="2">
        <f t="shared" si="149"/>
        <v>7.2999999999998622E-3</v>
      </c>
      <c r="D1230" s="2">
        <f t="shared" si="150"/>
        <v>3.3280400000000001</v>
      </c>
      <c r="E1230" s="2">
        <f t="shared" si="152"/>
        <v>3.32369</v>
      </c>
      <c r="F1230" s="2">
        <f t="shared" si="145"/>
        <v>3.3370899999999999</v>
      </c>
      <c r="G1230" s="2">
        <f t="shared" si="147"/>
        <v>3.4139460000000001</v>
      </c>
      <c r="H1230" s="2">
        <f t="shared" si="151"/>
        <v>3.4569200000000047</v>
      </c>
      <c r="I1230" s="2">
        <f t="array" ref="I1230">SUMPRODUCT(B1214:B1233, (ROW(B1214:B1233)-ROW(B1214)+1)) / (20*21/2)</f>
        <v>3.3234819047619042</v>
      </c>
      <c r="J1230" s="2">
        <f t="shared" si="146"/>
        <v>3.3449223677622948</v>
      </c>
      <c r="K1230" s="2">
        <f t="shared" si="148"/>
        <v>3.3934393120714268</v>
      </c>
    </row>
    <row r="1231" spans="1:11" ht="13.5" x14ac:dyDescent="0.25">
      <c r="A1231" s="3">
        <f>TITRES_STAT!B1234</f>
        <v>43802</v>
      </c>
      <c r="B1231" s="17">
        <f>TITRES_STAT!D1234</f>
        <v>3.2961999999999998</v>
      </c>
      <c r="C1231" s="2">
        <f t="shared" si="149"/>
        <v>-3.620000000000001E-2</v>
      </c>
      <c r="D1231" s="2">
        <f t="shared" si="150"/>
        <v>3.3207999999999998</v>
      </c>
      <c r="E1231" s="2">
        <f t="shared" si="152"/>
        <v>3.3193499999999991</v>
      </c>
      <c r="F1231" s="2">
        <f t="shared" si="145"/>
        <v>3.33528</v>
      </c>
      <c r="G1231" s="2">
        <f t="shared" si="147"/>
        <v>3.4101800000000004</v>
      </c>
      <c r="H1231" s="2">
        <f t="shared" si="151"/>
        <v>3.4554660000000048</v>
      </c>
      <c r="I1231" s="2">
        <f t="array" ref="I1231">SUMPRODUCT(B1215:B1234, (ROW(B1215:B1234)-ROW(B1215)+1)) / (20*21/2)</f>
        <v>3.319513333333334</v>
      </c>
      <c r="J1231" s="2">
        <f t="shared" si="146"/>
        <v>3.340282142261124</v>
      </c>
      <c r="K1231" s="2">
        <f t="shared" si="148"/>
        <v>3.3896260057156846</v>
      </c>
    </row>
    <row r="1232" spans="1:11" ht="13.5" x14ac:dyDescent="0.25">
      <c r="A1232" s="3">
        <f>TITRES_STAT!B1235</f>
        <v>43803</v>
      </c>
      <c r="B1232" s="17">
        <f>TITRES_STAT!D1235</f>
        <v>3.3033999999999999</v>
      </c>
      <c r="C1232" s="2">
        <f t="shared" si="149"/>
        <v>7.2000000000000952E-3</v>
      </c>
      <c r="D1232" s="2">
        <f t="shared" si="150"/>
        <v>3.3149999999999999</v>
      </c>
      <c r="E1232" s="2">
        <f t="shared" si="152"/>
        <v>3.3171799999999991</v>
      </c>
      <c r="F1232" s="2">
        <f t="shared" si="145"/>
        <v>3.33202</v>
      </c>
      <c r="G1232" s="2">
        <f t="shared" si="147"/>
        <v>3.406848000000001</v>
      </c>
      <c r="H1232" s="2">
        <f t="shared" si="151"/>
        <v>3.4542205000000048</v>
      </c>
      <c r="I1232" s="2">
        <f t="array" ref="I1232">SUMPRODUCT(B1216:B1235, (ROW(B1216:B1235)-ROW(B1216)+1)) / (20*21/2)</f>
        <v>3.3156138095238097</v>
      </c>
      <c r="J1232" s="2">
        <f t="shared" si="146"/>
        <v>3.336769557283874</v>
      </c>
      <c r="K1232" s="2">
        <f t="shared" si="148"/>
        <v>3.3862445937268344</v>
      </c>
    </row>
    <row r="1233" spans="1:11" ht="13.5" x14ac:dyDescent="0.25">
      <c r="A1233" s="3">
        <f>TITRES_STAT!B1236</f>
        <v>43804</v>
      </c>
      <c r="B1233" s="17">
        <f>TITRES_STAT!D1236</f>
        <v>3.3250999999999999</v>
      </c>
      <c r="C1233" s="2">
        <f t="shared" si="149"/>
        <v>2.1700000000000053E-2</v>
      </c>
      <c r="D1233" s="2">
        <f t="shared" si="150"/>
        <v>3.3164400000000001</v>
      </c>
      <c r="E1233" s="2">
        <f t="shared" si="152"/>
        <v>3.31935</v>
      </c>
      <c r="F1233" s="2">
        <f t="shared" si="145"/>
        <v>3.3305700000000003</v>
      </c>
      <c r="G1233" s="2">
        <f t="shared" si="147"/>
        <v>3.4039500000000009</v>
      </c>
      <c r="H1233" s="2">
        <f t="shared" si="151"/>
        <v>3.4526005000000044</v>
      </c>
      <c r="I1233" s="2">
        <f t="array" ref="I1233">SUMPRODUCT(B1217:B1236, (ROW(B1217:B1236)-ROW(B1217)+1)) / (20*21/2)</f>
        <v>3.3093319047619048</v>
      </c>
      <c r="J1233" s="2">
        <f t="shared" si="146"/>
        <v>3.3356581708758863</v>
      </c>
      <c r="K1233" s="2">
        <f t="shared" si="148"/>
        <v>3.3838467665218608</v>
      </c>
    </row>
    <row r="1234" spans="1:11" ht="13.5" x14ac:dyDescent="0.25">
      <c r="A1234" s="3">
        <f>TITRES_STAT!B1237</f>
        <v>43805</v>
      </c>
      <c r="B1234" s="17">
        <f>TITRES_STAT!D1237</f>
        <v>3.2888999999999999</v>
      </c>
      <c r="C1234" s="2">
        <f t="shared" si="149"/>
        <v>-3.620000000000001E-2</v>
      </c>
      <c r="D1234" s="2">
        <f t="shared" si="150"/>
        <v>3.3091999999999997</v>
      </c>
      <c r="E1234" s="2">
        <f t="shared" si="152"/>
        <v>3.3149999999999999</v>
      </c>
      <c r="F1234" s="2">
        <f t="shared" si="145"/>
        <v>3.3298450000000002</v>
      </c>
      <c r="G1234" s="2">
        <f t="shared" si="147"/>
        <v>3.4009080000000016</v>
      </c>
      <c r="H1234" s="2">
        <f t="shared" si="151"/>
        <v>3.450075500000005</v>
      </c>
      <c r="I1234" s="2">
        <f t="array" ref="I1234">SUMPRODUCT(B1218:B1237, (ROW(B1218:B1237)-ROW(B1218)+1)) / (20*21/2)</f>
        <v>3.3035676190476182</v>
      </c>
      <c r="J1234" s="2">
        <f t="shared" si="146"/>
        <v>3.3312050117448493</v>
      </c>
      <c r="K1234" s="2">
        <f t="shared" si="148"/>
        <v>3.3801233639131603</v>
      </c>
    </row>
    <row r="1235" spans="1:11" ht="13.5" x14ac:dyDescent="0.25">
      <c r="A1235" s="3">
        <f>TITRES_STAT!B1238</f>
        <v>43808</v>
      </c>
      <c r="B1235" s="17">
        <f>TITRES_STAT!D1238</f>
        <v>3.2888999999999999</v>
      </c>
      <c r="C1235" s="2">
        <f t="shared" si="149"/>
        <v>0</v>
      </c>
      <c r="D1235" s="2">
        <f t="shared" si="150"/>
        <v>3.3004999999999995</v>
      </c>
      <c r="E1235" s="2">
        <f t="shared" si="152"/>
        <v>3.3142699999999996</v>
      </c>
      <c r="F1235" s="2">
        <f t="shared" si="145"/>
        <v>3.32586</v>
      </c>
      <c r="G1235" s="2">
        <f t="shared" si="147"/>
        <v>3.3959820000000018</v>
      </c>
      <c r="H1235" s="2">
        <f t="shared" si="151"/>
        <v>3.448068000000005</v>
      </c>
      <c r="I1235" s="2">
        <f t="array" ref="I1235">SUMPRODUCT(B1219:B1238, (ROW(B1219:B1238)-ROW(B1219)+1)) / (20*21/2)</f>
        <v>3.2969152380952371</v>
      </c>
      <c r="J1235" s="2">
        <f t="shared" si="146"/>
        <v>3.3271759630072442</v>
      </c>
      <c r="K1235" s="2">
        <f t="shared" si="148"/>
        <v>3.3765459770930364</v>
      </c>
    </row>
    <row r="1236" spans="1:11" ht="13.5" x14ac:dyDescent="0.25">
      <c r="A1236" s="3">
        <f>TITRES_STAT!B1239</f>
        <v>43809</v>
      </c>
      <c r="B1236" s="17">
        <f>TITRES_STAT!D1239</f>
        <v>3.2599</v>
      </c>
      <c r="C1236" s="2">
        <f t="shared" si="149"/>
        <v>-2.8999999999999915E-2</v>
      </c>
      <c r="D1236" s="2">
        <f t="shared" si="150"/>
        <v>3.2932399999999999</v>
      </c>
      <c r="E1236" s="2">
        <f t="shared" si="152"/>
        <v>3.3070200000000001</v>
      </c>
      <c r="F1236" s="2">
        <f t="shared" ref="F1236:F1299" si="153">AVERAGE(B1217:B1236)</f>
        <v>3.3204249999999993</v>
      </c>
      <c r="G1236" s="2">
        <f t="shared" si="147"/>
        <v>3.3909100000000012</v>
      </c>
      <c r="H1236" s="2">
        <f t="shared" si="151"/>
        <v>3.445570500000005</v>
      </c>
      <c r="I1236" s="2">
        <f t="array" ref="I1236">SUMPRODUCT(B1220:B1239, (ROW(B1220:B1239)-ROW(B1220)+1)) / (20*21/2)</f>
        <v>3.2922204761904759</v>
      </c>
      <c r="J1236" s="2">
        <f t="shared" si="146"/>
        <v>3.3207687284351257</v>
      </c>
      <c r="K1236" s="2">
        <f t="shared" si="148"/>
        <v>3.3719716250501723</v>
      </c>
    </row>
    <row r="1237" spans="1:11" ht="13.5" x14ac:dyDescent="0.25">
      <c r="A1237" s="3">
        <f>TITRES_STAT!B1240</f>
        <v>43810</v>
      </c>
      <c r="B1237" s="17">
        <f>TITRES_STAT!D1240</f>
        <v>3.2599</v>
      </c>
      <c r="C1237" s="2">
        <f t="shared" si="149"/>
        <v>0</v>
      </c>
      <c r="D1237" s="2">
        <f t="shared" si="150"/>
        <v>3.2845399999999998</v>
      </c>
      <c r="E1237" s="2">
        <f t="shared" si="152"/>
        <v>3.2997700000000001</v>
      </c>
      <c r="F1237" s="2">
        <f t="shared" si="153"/>
        <v>3.3153499999999996</v>
      </c>
      <c r="G1237" s="2">
        <f t="shared" si="147"/>
        <v>3.3865620000000014</v>
      </c>
      <c r="H1237" s="2">
        <f t="shared" si="151"/>
        <v>3.4426245000000053</v>
      </c>
      <c r="I1237" s="2">
        <f t="array" ref="I1237">SUMPRODUCT(B1221:B1240, (ROW(B1221:B1240)-ROW(B1221)+1)) / (20*21/2)</f>
        <v>3.290667142857143</v>
      </c>
      <c r="J1237" s="2">
        <f t="shared" ref="J1237:J1300" si="154">$J$4*B1237+J1236*(1-$J$4)</f>
        <v>3.3149717066793993</v>
      </c>
      <c r="K1237" s="2">
        <f t="shared" si="148"/>
        <v>3.3675766593619305</v>
      </c>
    </row>
    <row r="1238" spans="1:11" ht="13.5" x14ac:dyDescent="0.25">
      <c r="A1238" s="3">
        <f>TITRES_STAT!B1241</f>
        <v>43811</v>
      </c>
      <c r="B1238" s="17">
        <f>TITRES_STAT!D1241</f>
        <v>3.2454999999999998</v>
      </c>
      <c r="C1238" s="2">
        <f t="shared" si="149"/>
        <v>-1.440000000000019E-2</v>
      </c>
      <c r="D1238" s="2">
        <f t="shared" si="150"/>
        <v>3.2686199999999999</v>
      </c>
      <c r="E1238" s="2">
        <f t="shared" si="152"/>
        <v>3.2925300000000002</v>
      </c>
      <c r="F1238" s="2">
        <f t="shared" si="153"/>
        <v>3.3091949999999999</v>
      </c>
      <c r="G1238" s="2">
        <f t="shared" si="147"/>
        <v>3.3819260000000009</v>
      </c>
      <c r="H1238" s="2">
        <f t="shared" si="151"/>
        <v>3.4401585000000043</v>
      </c>
      <c r="I1238" s="2">
        <f t="array" ref="I1238">SUMPRODUCT(B1222:B1241, (ROW(B1222:B1241)-ROW(B1222)+1)) / (20*21/2)</f>
        <v>3.2914314285714279</v>
      </c>
      <c r="J1238" s="2">
        <f t="shared" si="154"/>
        <v>3.3083553536623134</v>
      </c>
      <c r="K1238" s="2">
        <f t="shared" si="148"/>
        <v>3.362789339386953</v>
      </c>
    </row>
    <row r="1239" spans="1:11" ht="13.5" x14ac:dyDescent="0.25">
      <c r="A1239" s="3">
        <f>TITRES_STAT!B1242</f>
        <v>43812</v>
      </c>
      <c r="B1239" s="17">
        <f>TITRES_STAT!D1242</f>
        <v>3.2599</v>
      </c>
      <c r="C1239" s="2">
        <f t="shared" si="149"/>
        <v>1.440000000000019E-2</v>
      </c>
      <c r="D1239" s="2">
        <f t="shared" si="150"/>
        <v>3.2628200000000001</v>
      </c>
      <c r="E1239" s="2">
        <f t="shared" si="152"/>
        <v>3.2860100000000001</v>
      </c>
      <c r="F1239" s="2">
        <f t="shared" si="153"/>
        <v>3.3052099999999998</v>
      </c>
      <c r="G1239" s="2">
        <f t="shared" si="147"/>
        <v>3.3770000000000007</v>
      </c>
      <c r="H1239" s="2">
        <f t="shared" si="151"/>
        <v>3.4376610000000043</v>
      </c>
      <c r="I1239" s="2">
        <f t="array" ref="I1239">SUMPRODUCT(B1223:B1242, (ROW(B1223:B1242)-ROW(B1223)+1)) / (20*21/2)</f>
        <v>3.2930190476190471</v>
      </c>
      <c r="J1239" s="2">
        <f t="shared" si="154"/>
        <v>3.3037405580754262</v>
      </c>
      <c r="K1239" s="2">
        <f t="shared" si="148"/>
        <v>3.3587544633325628</v>
      </c>
    </row>
    <row r="1240" spans="1:11" ht="13.5" x14ac:dyDescent="0.25">
      <c r="A1240" s="3">
        <f>TITRES_STAT!B1243</f>
        <v>43815</v>
      </c>
      <c r="B1240" s="17">
        <f>TITRES_STAT!D1243</f>
        <v>3.2888999999999999</v>
      </c>
      <c r="C1240" s="2">
        <f t="shared" si="149"/>
        <v>2.8999999999999915E-2</v>
      </c>
      <c r="D1240" s="2">
        <f t="shared" si="150"/>
        <v>3.2628200000000001</v>
      </c>
      <c r="E1240" s="2">
        <f t="shared" si="152"/>
        <v>3.28166</v>
      </c>
      <c r="F1240" s="2">
        <f t="shared" si="153"/>
        <v>3.3026749999999998</v>
      </c>
      <c r="G1240" s="2">
        <f t="shared" si="147"/>
        <v>3.3726540000000007</v>
      </c>
      <c r="H1240" s="2">
        <f t="shared" si="151"/>
        <v>3.4353085000000045</v>
      </c>
      <c r="I1240" s="2">
        <f t="array" ref="I1240">SUMPRODUCT(B1224:B1243, (ROW(B1224:B1243)-ROW(B1224)+1)) / (20*21/2)</f>
        <v>3.2891171428571422</v>
      </c>
      <c r="J1240" s="2">
        <f t="shared" si="154"/>
        <v>3.3023271715920526</v>
      </c>
      <c r="K1240" s="2">
        <f t="shared" si="148"/>
        <v>3.3560150726136388</v>
      </c>
    </row>
    <row r="1241" spans="1:11" ht="13.5" x14ac:dyDescent="0.25">
      <c r="A1241" s="3">
        <f>TITRES_STAT!B1244</f>
        <v>43816</v>
      </c>
      <c r="B1241" s="17">
        <f>TITRES_STAT!D1244</f>
        <v>3.3107000000000002</v>
      </c>
      <c r="C1241" s="2">
        <f t="shared" si="149"/>
        <v>2.1800000000000264E-2</v>
      </c>
      <c r="D1241" s="2">
        <f t="shared" si="150"/>
        <v>3.2729799999999996</v>
      </c>
      <c r="E1241" s="2">
        <f t="shared" si="152"/>
        <v>3.2831099999999998</v>
      </c>
      <c r="F1241" s="2">
        <f t="shared" si="153"/>
        <v>3.3012299999999994</v>
      </c>
      <c r="G1241" s="2">
        <f t="shared" si="147"/>
        <v>3.3680180000000006</v>
      </c>
      <c r="H1241" s="2">
        <f t="shared" si="151"/>
        <v>3.4332030000000042</v>
      </c>
      <c r="I1241" s="2">
        <f t="array" ref="I1241">SUMPRODUCT(B1225:B1244, (ROW(B1225:B1244)-ROW(B1225)+1)) / (20*21/2)</f>
        <v>3.2854223809523808</v>
      </c>
      <c r="J1241" s="2">
        <f t="shared" si="154"/>
        <v>3.303124583821381</v>
      </c>
      <c r="K1241" s="2">
        <f t="shared" si="148"/>
        <v>3.3542380109425158</v>
      </c>
    </row>
    <row r="1242" spans="1:11" ht="13.5" x14ac:dyDescent="0.25">
      <c r="A1242" s="3">
        <f>TITRES_STAT!B1245</f>
        <v>43817</v>
      </c>
      <c r="B1242" s="17">
        <f>TITRES_STAT!D1245</f>
        <v>3.3178999999999998</v>
      </c>
      <c r="C1242" s="2">
        <f t="shared" si="149"/>
        <v>7.1999999999996511E-3</v>
      </c>
      <c r="D1242" s="2">
        <f t="shared" si="150"/>
        <v>3.2845799999999996</v>
      </c>
      <c r="E1242" s="2">
        <f t="shared" si="152"/>
        <v>3.2845599999999999</v>
      </c>
      <c r="F1242" s="2">
        <f t="shared" si="153"/>
        <v>3.3008699999999989</v>
      </c>
      <c r="G1242" s="2">
        <f t="shared" si="147"/>
        <v>3.3635260000000011</v>
      </c>
      <c r="H1242" s="2">
        <f t="shared" si="151"/>
        <v>3.4312370000000039</v>
      </c>
      <c r="I1242" s="2">
        <f t="array" ref="I1242">SUMPRODUCT(B1226:B1245, (ROW(B1226:B1245)-ROW(B1226)+1)) / (20*21/2)</f>
        <v>3.2820728571428575</v>
      </c>
      <c r="J1242" s="2">
        <f t="shared" si="154"/>
        <v>3.3045317663145828</v>
      </c>
      <c r="K1242" s="2">
        <f t="shared" si="148"/>
        <v>3.3528129909055546</v>
      </c>
    </row>
    <row r="1243" spans="1:11" ht="13.5" x14ac:dyDescent="0.25">
      <c r="A1243" s="3">
        <f>TITRES_STAT!B1246</f>
        <v>43818</v>
      </c>
      <c r="B1243" s="17">
        <f>TITRES_STAT!D1246</f>
        <v>3.2599</v>
      </c>
      <c r="C1243" s="2">
        <f t="shared" si="149"/>
        <v>-5.7999999999999829E-2</v>
      </c>
      <c r="D1243" s="2">
        <f t="shared" si="150"/>
        <v>3.2874600000000003</v>
      </c>
      <c r="E1243" s="2">
        <f t="shared" si="152"/>
        <v>3.2780399999999998</v>
      </c>
      <c r="F1243" s="2">
        <f t="shared" si="153"/>
        <v>3.2986949999999999</v>
      </c>
      <c r="G1243" s="2">
        <f t="shared" si="147"/>
        <v>3.3580200000000007</v>
      </c>
      <c r="H1243" s="2">
        <f t="shared" si="151"/>
        <v>3.4291875000000043</v>
      </c>
      <c r="I1243" s="2">
        <f t="array" ref="I1243">SUMPRODUCT(B1227:B1246, (ROW(B1227:B1246)-ROW(B1227)+1)) / (20*21/2)</f>
        <v>3.282353333333333</v>
      </c>
      <c r="J1243" s="2">
        <f t="shared" si="154"/>
        <v>3.3002811219036703</v>
      </c>
      <c r="K1243" s="2">
        <f t="shared" si="148"/>
        <v>3.3491693442033759</v>
      </c>
    </row>
    <row r="1244" spans="1:11" ht="13.5" x14ac:dyDescent="0.25">
      <c r="A1244" s="3">
        <f>TITRES_STAT!B1247</f>
        <v>43819</v>
      </c>
      <c r="B1244" s="17">
        <f>TITRES_STAT!D1247</f>
        <v>3.2599</v>
      </c>
      <c r="C1244" s="2">
        <f t="shared" si="149"/>
        <v>0</v>
      </c>
      <c r="D1244" s="2">
        <f t="shared" si="150"/>
        <v>3.2874600000000003</v>
      </c>
      <c r="E1244" s="2">
        <f t="shared" si="152"/>
        <v>3.2751400000000004</v>
      </c>
      <c r="F1244" s="2">
        <f t="shared" si="153"/>
        <v>3.2950699999999999</v>
      </c>
      <c r="G1244" s="2">
        <f t="shared" si="147"/>
        <v>3.3530940000000005</v>
      </c>
      <c r="H1244" s="2">
        <f t="shared" si="151"/>
        <v>3.4273795000000042</v>
      </c>
      <c r="I1244" s="2">
        <f t="array" ref="I1244">SUMPRODUCT(B1228:B1247, (ROW(B1228:B1247)-ROW(B1228)+1)) / (20*21/2)</f>
        <v>3.2917680952380954</v>
      </c>
      <c r="J1244" s="2">
        <f t="shared" si="154"/>
        <v>3.2964353007699874</v>
      </c>
      <c r="K1244" s="2">
        <f t="shared" si="148"/>
        <v>3.3456685856071648</v>
      </c>
    </row>
    <row r="1245" spans="1:11" ht="13.5" x14ac:dyDescent="0.25">
      <c r="A1245" s="3">
        <f>TITRES_STAT!B1248</f>
        <v>43822</v>
      </c>
      <c r="B1245" s="17">
        <f>TITRES_STAT!D1248</f>
        <v>3.2599</v>
      </c>
      <c r="C1245" s="2">
        <f t="shared" si="149"/>
        <v>0</v>
      </c>
      <c r="D1245" s="2">
        <f t="shared" si="150"/>
        <v>3.28166</v>
      </c>
      <c r="E1245" s="2">
        <f t="shared" si="152"/>
        <v>3.2722400000000009</v>
      </c>
      <c r="F1245" s="2">
        <f t="shared" si="153"/>
        <v>3.2932549999999998</v>
      </c>
      <c r="G1245" s="2">
        <f t="shared" si="147"/>
        <v>3.3483120000000004</v>
      </c>
      <c r="H1245" s="2">
        <f t="shared" si="151"/>
        <v>3.4260545000000042</v>
      </c>
      <c r="I1245" s="2">
        <f t="array" ref="I1245">SUMPRODUCT(B1229:B1248, (ROW(B1229:B1248)-ROW(B1229)+1)) / (20*21/2)</f>
        <v>3.2953928571428577</v>
      </c>
      <c r="J1245" s="2">
        <f t="shared" si="154"/>
        <v>3.2929557483157028</v>
      </c>
      <c r="K1245" s="2">
        <f t="shared" si="148"/>
        <v>3.3423051116617857</v>
      </c>
    </row>
    <row r="1246" spans="1:11" ht="13.5" x14ac:dyDescent="0.25">
      <c r="A1246" s="3">
        <f>TITRES_STAT!B1249</f>
        <v>43823</v>
      </c>
      <c r="B1246" s="17">
        <f>TITRES_STAT!D1249</f>
        <v>3.2961999999999998</v>
      </c>
      <c r="C1246" s="2">
        <f t="shared" si="149"/>
        <v>3.6299999999999777E-2</v>
      </c>
      <c r="D1246" s="2">
        <f t="shared" si="150"/>
        <v>3.2787599999999997</v>
      </c>
      <c r="E1246" s="2">
        <f t="shared" si="152"/>
        <v>3.2758700000000003</v>
      </c>
      <c r="F1246" s="2">
        <f t="shared" si="153"/>
        <v>3.2914450000000004</v>
      </c>
      <c r="G1246" s="2">
        <f t="shared" si="147"/>
        <v>3.3443999999999994</v>
      </c>
      <c r="H1246" s="2">
        <f t="shared" si="151"/>
        <v>3.4252215000000037</v>
      </c>
      <c r="I1246" s="2">
        <f t="array" ref="I1246">SUMPRODUCT(B1230:B1249, (ROW(B1230:B1249)-ROW(B1230)+1)) / (20*21/2)</f>
        <v>3.3079200000000002</v>
      </c>
      <c r="J1246" s="2">
        <f t="shared" si="154"/>
        <v>3.2932647246665878</v>
      </c>
      <c r="K1246" s="2">
        <f t="shared" si="148"/>
        <v>3.3404970680672057</v>
      </c>
    </row>
    <row r="1247" spans="1:11" ht="13.5" x14ac:dyDescent="0.25">
      <c r="A1247" s="3">
        <f>TITRES_STAT!B1250</f>
        <v>43824</v>
      </c>
      <c r="B1247" s="17">
        <f>TITRES_STAT!D1250</f>
        <v>3.3902999999999999</v>
      </c>
      <c r="C1247" s="2">
        <f t="shared" si="149"/>
        <v>9.4100000000000072E-2</v>
      </c>
      <c r="D1247" s="2">
        <f t="shared" si="150"/>
        <v>3.2932399999999999</v>
      </c>
      <c r="E1247" s="2">
        <f t="shared" si="152"/>
        <v>3.28891</v>
      </c>
      <c r="F1247" s="2">
        <f t="shared" si="153"/>
        <v>3.2943400000000005</v>
      </c>
      <c r="G1247" s="2">
        <f t="shared" si="147"/>
        <v>3.3426599999999991</v>
      </c>
      <c r="H1247" s="2">
        <f t="shared" si="151"/>
        <v>3.4244105000000036</v>
      </c>
      <c r="I1247" s="2">
        <f t="array" ref="I1247">SUMPRODUCT(B1231:B1250, (ROW(B1231:B1250)-ROW(B1231)+1)) / (20*21/2)</f>
        <v>3.3303066666666665</v>
      </c>
      <c r="J1247" s="2">
        <f t="shared" si="154"/>
        <v>3.3025061794602464</v>
      </c>
      <c r="K1247" s="2">
        <f t="shared" si="148"/>
        <v>3.3424501242214331</v>
      </c>
    </row>
    <row r="1248" spans="1:11" ht="13.5" x14ac:dyDescent="0.25">
      <c r="A1248" s="3">
        <f>TITRES_STAT!B1251</f>
        <v>43825</v>
      </c>
      <c r="B1248" s="17">
        <f>TITRES_STAT!D1251</f>
        <v>3.3323999999999998</v>
      </c>
      <c r="C1248" s="2">
        <f t="shared" si="149"/>
        <v>-5.7900000000000063E-2</v>
      </c>
      <c r="D1248" s="2">
        <f t="shared" si="150"/>
        <v>3.3077399999999999</v>
      </c>
      <c r="E1248" s="2">
        <f t="shared" si="152"/>
        <v>3.2976000000000001</v>
      </c>
      <c r="F1248" s="2">
        <f t="shared" si="153"/>
        <v>3.2950649999999997</v>
      </c>
      <c r="G1248" s="2">
        <f t="shared" si="147"/>
        <v>3.3391840000000004</v>
      </c>
      <c r="H1248" s="2">
        <f t="shared" si="151"/>
        <v>3.4238275000000038</v>
      </c>
      <c r="I1248" s="2">
        <f t="array" ref="I1248">SUMPRODUCT(B1232:B1251, (ROW(B1232:B1251)-ROW(B1232)+1)) / (20*21/2)</f>
        <v>3.3420704761904765</v>
      </c>
      <c r="J1248" s="2">
        <f t="shared" si="154"/>
        <v>3.305353209987842</v>
      </c>
      <c r="K1248" s="2">
        <f t="shared" si="148"/>
        <v>3.3420560017029457</v>
      </c>
    </row>
    <row r="1249" spans="1:11" ht="13.5" x14ac:dyDescent="0.25">
      <c r="A1249" s="3">
        <f>TITRES_STAT!B1252</f>
        <v>43826</v>
      </c>
      <c r="B1249" s="17">
        <f>TITRES_STAT!D1252</f>
        <v>3.4266000000000001</v>
      </c>
      <c r="C1249" s="2">
        <f t="shared" si="149"/>
        <v>9.4200000000000284E-2</v>
      </c>
      <c r="D1249" s="2">
        <f t="shared" si="150"/>
        <v>3.3410800000000003</v>
      </c>
      <c r="E1249" s="2">
        <f t="shared" si="152"/>
        <v>3.3142699999999996</v>
      </c>
      <c r="F1249" s="2">
        <f t="shared" si="153"/>
        <v>3.3001400000000003</v>
      </c>
      <c r="G1249" s="2">
        <f t="shared" si="147"/>
        <v>3.3388960000000001</v>
      </c>
      <c r="H1249" s="2">
        <f t="shared" si="151"/>
        <v>3.4238190000000035</v>
      </c>
      <c r="I1249" s="2">
        <f t="array" ref="I1249">SUMPRODUCT(B1233:B1252, (ROW(B1233:B1252)-ROW(B1233)+1)) / (20*21/2)</f>
        <v>3.3435219047619054</v>
      </c>
      <c r="J1249" s="2">
        <f t="shared" si="154"/>
        <v>3.316900523322333</v>
      </c>
      <c r="K1249" s="2">
        <f t="shared" si="148"/>
        <v>3.3453714526165554</v>
      </c>
    </row>
    <row r="1250" spans="1:11" ht="13.5" x14ac:dyDescent="0.25">
      <c r="A1250" s="3">
        <f>TITRES_STAT!B1253</f>
        <v>43829</v>
      </c>
      <c r="B1250" s="17">
        <f>TITRES_STAT!D1253</f>
        <v>3.5352000000000001</v>
      </c>
      <c r="C1250" s="2">
        <f t="shared" si="149"/>
        <v>0.10860000000000003</v>
      </c>
      <c r="D1250" s="2">
        <f t="shared" si="150"/>
        <v>3.3961399999999999</v>
      </c>
      <c r="E1250" s="2">
        <f t="shared" si="152"/>
        <v>3.3389000000000002</v>
      </c>
      <c r="F1250" s="2">
        <f t="shared" si="153"/>
        <v>3.3102800000000001</v>
      </c>
      <c r="G1250" s="2">
        <f t="shared" si="147"/>
        <v>3.3397640000000006</v>
      </c>
      <c r="H1250" s="2">
        <f t="shared" si="151"/>
        <v>3.4245950000000041</v>
      </c>
      <c r="I1250" s="2">
        <f t="array" ref="I1250">SUMPRODUCT(B1234:B1253, (ROW(B1234:B1253)-ROW(B1234)+1)) / (20*21/2)</f>
        <v>3.340006666666667</v>
      </c>
      <c r="J1250" s="2">
        <f t="shared" si="154"/>
        <v>3.3376909496725871</v>
      </c>
      <c r="K1250" s="2">
        <f t="shared" si="148"/>
        <v>3.3528157093766904</v>
      </c>
    </row>
    <row r="1251" spans="1:11" ht="13.5" x14ac:dyDescent="0.25">
      <c r="A1251" s="3">
        <f>TITRES_STAT!B1254</f>
        <v>43830</v>
      </c>
      <c r="B1251" s="17">
        <f>TITRES_STAT!D1254</f>
        <v>3.4338000000000002</v>
      </c>
      <c r="C1251" s="2">
        <f t="shared" si="149"/>
        <v>-0.10139999999999993</v>
      </c>
      <c r="D1251" s="2">
        <f t="shared" si="150"/>
        <v>3.4236600000000004</v>
      </c>
      <c r="E1251" s="2">
        <f t="shared" si="152"/>
        <v>3.3512099999999996</v>
      </c>
      <c r="F1251" s="2">
        <f t="shared" si="153"/>
        <v>3.3171600000000003</v>
      </c>
      <c r="G1251" s="2">
        <f t="shared" si="147"/>
        <v>3.3388939999999998</v>
      </c>
      <c r="H1251" s="2">
        <f t="shared" si="151"/>
        <v>3.424553500000004</v>
      </c>
      <c r="I1251" s="2">
        <f t="array" ref="I1251">SUMPRODUCT(B1235:B1254, (ROW(B1235:B1254)-ROW(B1235)+1)) / (20*21/2)</f>
        <v>3.3401457142857138</v>
      </c>
      <c r="J1251" s="2">
        <f t="shared" si="154"/>
        <v>3.346844192560912</v>
      </c>
      <c r="K1251" s="2">
        <f t="shared" si="148"/>
        <v>3.3559915639109379</v>
      </c>
    </row>
    <row r="1252" spans="1:11" ht="13.5" x14ac:dyDescent="0.25">
      <c r="A1252" s="3">
        <f>TITRES_STAT!B1255</f>
        <v>43832</v>
      </c>
      <c r="B1252" s="17">
        <f>TITRES_STAT!D1255</f>
        <v>3.3323999999999998</v>
      </c>
      <c r="C1252" s="2">
        <f t="shared" si="149"/>
        <v>-0.10140000000000038</v>
      </c>
      <c r="D1252" s="2">
        <f t="shared" si="150"/>
        <v>3.4120800000000004</v>
      </c>
      <c r="E1252" s="2">
        <f t="shared" si="152"/>
        <v>3.3526600000000002</v>
      </c>
      <c r="F1252" s="2">
        <f t="shared" si="153"/>
        <v>3.3186100000000005</v>
      </c>
      <c r="G1252" s="2">
        <f t="shared" si="147"/>
        <v>3.336722</v>
      </c>
      <c r="H1252" s="2">
        <f t="shared" si="151"/>
        <v>3.4240050000000037</v>
      </c>
      <c r="I1252" s="2">
        <f t="array" ref="I1252">SUMPRODUCT(B1236:B1255, (ROW(B1236:B1255)-ROW(B1236)+1)) / (20*21/2)</f>
        <v>3.3311752380952377</v>
      </c>
      <c r="J1252" s="2">
        <f t="shared" si="154"/>
        <v>3.3454685551741585</v>
      </c>
      <c r="K1252" s="2">
        <f t="shared" si="148"/>
        <v>3.3550664045418817</v>
      </c>
    </row>
    <row r="1253" spans="1:11" ht="13.5" x14ac:dyDescent="0.25">
      <c r="A1253" s="3">
        <f>TITRES_STAT!B1256</f>
        <v>43833</v>
      </c>
      <c r="B1253" s="17">
        <f>TITRES_STAT!D1256</f>
        <v>3.2816999999999998</v>
      </c>
      <c r="C1253" s="2">
        <f t="shared" si="149"/>
        <v>-5.0699999999999967E-2</v>
      </c>
      <c r="D1253" s="2">
        <f t="shared" si="150"/>
        <v>3.4019399999999997</v>
      </c>
      <c r="E1253" s="2">
        <f t="shared" si="152"/>
        <v>3.3548400000000003</v>
      </c>
      <c r="F1253" s="2">
        <f t="shared" si="153"/>
        <v>3.3164400000000001</v>
      </c>
      <c r="G1253" s="2">
        <f t="shared" si="147"/>
        <v>3.3335359999999996</v>
      </c>
      <c r="H1253" s="2">
        <f t="shared" si="151"/>
        <v>3.4232030000000035</v>
      </c>
      <c r="I1253" s="2">
        <f t="array" ref="I1253">SUMPRODUCT(B1237:B1256, (ROW(B1237:B1256)-ROW(B1237)+1)) / (20*21/2)</f>
        <v>3.3225152380952383</v>
      </c>
      <c r="J1253" s="2">
        <f t="shared" si="154"/>
        <v>3.3393953594432864</v>
      </c>
      <c r="K1253" s="2">
        <f t="shared" si="148"/>
        <v>3.3521892906382784</v>
      </c>
    </row>
    <row r="1254" spans="1:11" ht="13.5" x14ac:dyDescent="0.25">
      <c r="A1254" s="3">
        <f>TITRES_STAT!B1257</f>
        <v>43836</v>
      </c>
      <c r="B1254" s="17">
        <f>TITRES_STAT!D1257</f>
        <v>3.3178999999999998</v>
      </c>
      <c r="C1254" s="2">
        <f t="shared" si="149"/>
        <v>3.620000000000001E-2</v>
      </c>
      <c r="D1254" s="2">
        <f t="shared" si="150"/>
        <v>3.3802000000000008</v>
      </c>
      <c r="E1254" s="2">
        <f t="shared" si="152"/>
        <v>3.3606400000000001</v>
      </c>
      <c r="F1254" s="2">
        <f t="shared" si="153"/>
        <v>3.3178899999999998</v>
      </c>
      <c r="G1254" s="2">
        <f t="shared" si="147"/>
        <v>3.3310739999999996</v>
      </c>
      <c r="H1254" s="2">
        <f t="shared" si="151"/>
        <v>3.4225820000000038</v>
      </c>
      <c r="I1254" s="2">
        <f t="array" ref="I1254">SUMPRODUCT(B1238:B1257, (ROW(B1238:B1257)-ROW(B1238)+1)) / (20*21/2)</f>
        <v>3.3133419047619053</v>
      </c>
      <c r="J1254" s="2">
        <f t="shared" si="154"/>
        <v>3.3373481823534497</v>
      </c>
      <c r="K1254" s="2">
        <f t="shared" si="148"/>
        <v>3.3508446125740323</v>
      </c>
    </row>
    <row r="1255" spans="1:11" ht="13.5" x14ac:dyDescent="0.25">
      <c r="A1255" s="3">
        <f>TITRES_STAT!B1258</f>
        <v>43837</v>
      </c>
      <c r="B1255" s="17">
        <f>TITRES_STAT!D1258</f>
        <v>3.2237</v>
      </c>
      <c r="C1255" s="2">
        <f t="shared" si="149"/>
        <v>-9.4199999999999839E-2</v>
      </c>
      <c r="D1255" s="2">
        <f t="shared" si="150"/>
        <v>3.3178999999999994</v>
      </c>
      <c r="E1255" s="2">
        <f t="shared" si="152"/>
        <v>3.3570199999999999</v>
      </c>
      <c r="F1255" s="2">
        <f t="shared" si="153"/>
        <v>3.3146300000000002</v>
      </c>
      <c r="G1255" s="2">
        <f t="shared" si="147"/>
        <v>3.3274520000000001</v>
      </c>
      <c r="H1255" s="2">
        <f t="shared" si="151"/>
        <v>3.4214900000000035</v>
      </c>
      <c r="I1255" s="2">
        <f t="array" ref="I1255">SUMPRODUCT(B1239:B1258, (ROW(B1239:B1258)-ROW(B1239)+1)) / (20*21/2)</f>
        <v>3.3092038095238099</v>
      </c>
      <c r="J1255" s="2">
        <f t="shared" si="154"/>
        <v>3.3265245459388355</v>
      </c>
      <c r="K1255" s="2">
        <f t="shared" si="148"/>
        <v>3.3458585493358353</v>
      </c>
    </row>
    <row r="1256" spans="1:11" ht="13.5" x14ac:dyDescent="0.25">
      <c r="A1256" s="3">
        <f>TITRES_STAT!B1259</f>
        <v>43838</v>
      </c>
      <c r="B1256" s="17">
        <f>TITRES_STAT!D1259</f>
        <v>3.2237</v>
      </c>
      <c r="C1256" s="2">
        <f t="shared" si="149"/>
        <v>0</v>
      </c>
      <c r="D1256" s="2">
        <f t="shared" si="150"/>
        <v>3.2758799999999999</v>
      </c>
      <c r="E1256" s="2">
        <f t="shared" si="152"/>
        <v>3.3497700000000004</v>
      </c>
      <c r="F1256" s="2">
        <f t="shared" si="153"/>
        <v>3.3128199999999999</v>
      </c>
      <c r="G1256" s="2">
        <f t="shared" si="147"/>
        <v>3.3241200000000002</v>
      </c>
      <c r="H1256" s="2">
        <f t="shared" si="151"/>
        <v>3.4208810000000032</v>
      </c>
      <c r="I1256" s="2">
        <f t="array" ref="I1256">SUMPRODUCT(B1240:B1259, (ROW(B1240:B1259)-ROW(B1240)+1)) / (20*21/2)</f>
        <v>3.3042671428571437</v>
      </c>
      <c r="J1256" s="2">
        <f t="shared" si="154"/>
        <v>3.3167317320398988</v>
      </c>
      <c r="K1256" s="2">
        <f t="shared" si="148"/>
        <v>3.3410680179893322</v>
      </c>
    </row>
    <row r="1257" spans="1:11" ht="13.5" x14ac:dyDescent="0.25">
      <c r="A1257" s="3">
        <f>TITRES_STAT!B1260</f>
        <v>43839</v>
      </c>
      <c r="B1257" s="17">
        <f>TITRES_STAT!D1260</f>
        <v>3.2164999999999999</v>
      </c>
      <c r="C1257" s="2">
        <f t="shared" si="149"/>
        <v>-7.2000000000000952E-3</v>
      </c>
      <c r="D1257" s="2">
        <f t="shared" si="150"/>
        <v>3.2526999999999999</v>
      </c>
      <c r="E1257" s="2">
        <f t="shared" si="152"/>
        <v>3.3323900000000011</v>
      </c>
      <c r="F1257" s="2">
        <f t="shared" si="153"/>
        <v>3.3106500000000003</v>
      </c>
      <c r="G1257" s="2">
        <f t="shared" si="147"/>
        <v>3.3218020000000008</v>
      </c>
      <c r="H1257" s="2">
        <f t="shared" si="151"/>
        <v>3.4200635000000035</v>
      </c>
      <c r="I1257" s="2">
        <f t="array" ref="I1257">SUMPRODUCT(B1241:B1260, (ROW(B1241:B1260)-ROW(B1241)+1)) / (20*21/2)</f>
        <v>3.3048542857142853</v>
      </c>
      <c r="J1257" s="2">
        <f t="shared" si="154"/>
        <v>3.3071858527980038</v>
      </c>
      <c r="K1257" s="2">
        <f t="shared" si="148"/>
        <v>3.3361829976760253</v>
      </c>
    </row>
    <row r="1258" spans="1:11" ht="13.5" x14ac:dyDescent="0.25">
      <c r="A1258" s="3">
        <f>TITRES_STAT!B1261</f>
        <v>43840</v>
      </c>
      <c r="B1258" s="17">
        <f>TITRES_STAT!D1261</f>
        <v>3.2671999999999999</v>
      </c>
      <c r="C1258" s="2">
        <f t="shared" si="149"/>
        <v>5.0699999999999967E-2</v>
      </c>
      <c r="D1258" s="2">
        <f t="shared" si="150"/>
        <v>3.2497999999999996</v>
      </c>
      <c r="E1258" s="2">
        <f t="shared" si="152"/>
        <v>3.3258699999999997</v>
      </c>
      <c r="F1258" s="2">
        <f t="shared" si="153"/>
        <v>3.3117350000000001</v>
      </c>
      <c r="G1258" s="2">
        <f t="shared" si="147"/>
        <v>3.3193400000000004</v>
      </c>
      <c r="H1258" s="2">
        <f t="shared" si="151"/>
        <v>3.4193615000000035</v>
      </c>
      <c r="I1258" s="2">
        <f t="array" ref="I1258">SUMPRODUCT(B1242:B1261, (ROW(B1242:B1261)-ROW(B1242)+1)) / (20*21/2)</f>
        <v>3.3066842857142853</v>
      </c>
      <c r="J1258" s="2">
        <f t="shared" si="154"/>
        <v>3.303377676341051</v>
      </c>
      <c r="K1258" s="2">
        <f t="shared" si="148"/>
        <v>3.333477782080887</v>
      </c>
    </row>
    <row r="1259" spans="1:11" ht="13.5" x14ac:dyDescent="0.25">
      <c r="A1259" s="3">
        <f>TITRES_STAT!B1262</f>
        <v>43843</v>
      </c>
      <c r="B1259" s="17">
        <f>TITRES_STAT!D1262</f>
        <v>3.2599</v>
      </c>
      <c r="C1259" s="2">
        <f t="shared" si="149"/>
        <v>-7.2999999999998622E-3</v>
      </c>
      <c r="D1259" s="2">
        <f t="shared" si="150"/>
        <v>3.2382000000000004</v>
      </c>
      <c r="E1259" s="2">
        <f t="shared" si="152"/>
        <v>3.3092000000000006</v>
      </c>
      <c r="F1259" s="2">
        <f t="shared" si="153"/>
        <v>3.3117350000000001</v>
      </c>
      <c r="G1259" s="2">
        <f t="shared" si="147"/>
        <v>3.316732</v>
      </c>
      <c r="H1259" s="2">
        <f t="shared" si="151"/>
        <v>3.4187610000000035</v>
      </c>
      <c r="I1259" s="2">
        <f t="array" ref="I1259">SUMPRODUCT(B1243:B1262, (ROW(B1243:B1262)-ROW(B1243)+1)) / (20*21/2)</f>
        <v>3.2973728571428573</v>
      </c>
      <c r="J1259" s="2">
        <f t="shared" si="154"/>
        <v>3.2992369452609509</v>
      </c>
      <c r="K1259" s="2">
        <f t="shared" si="148"/>
        <v>3.3305923788620286</v>
      </c>
    </row>
    <row r="1260" spans="1:11" ht="13.5" x14ac:dyDescent="0.25">
      <c r="A1260" s="3">
        <f>TITRES_STAT!B1263</f>
        <v>43845</v>
      </c>
      <c r="B1260" s="17">
        <f>TITRES_STAT!D1263</f>
        <v>3.3178999999999998</v>
      </c>
      <c r="C1260" s="2">
        <f t="shared" si="149"/>
        <v>5.7999999999999829E-2</v>
      </c>
      <c r="D1260" s="2">
        <f t="shared" si="150"/>
        <v>3.2570399999999999</v>
      </c>
      <c r="E1260" s="2">
        <f t="shared" si="152"/>
        <v>3.2874699999999999</v>
      </c>
      <c r="F1260" s="2">
        <f t="shared" si="153"/>
        <v>3.3131849999999998</v>
      </c>
      <c r="G1260" s="2">
        <f t="shared" si="147"/>
        <v>3.3164420000000008</v>
      </c>
      <c r="H1260" s="2">
        <f t="shared" si="151"/>
        <v>3.4181400000000037</v>
      </c>
      <c r="I1260" s="2">
        <f t="array" ref="I1260">SUMPRODUCT(B1244:B1263, (ROW(B1244:B1263)-ROW(B1244)+1)) / (20*21/2)</f>
        <v>3.3009633333333328</v>
      </c>
      <c r="J1260" s="2">
        <f t="shared" si="154"/>
        <v>3.3010143790456223</v>
      </c>
      <c r="K1260" s="2">
        <f t="shared" si="148"/>
        <v>3.3300946385144981</v>
      </c>
    </row>
    <row r="1261" spans="1:11" ht="13.5" x14ac:dyDescent="0.25">
      <c r="A1261" s="3">
        <f>TITRES_STAT!B1264</f>
        <v>43846</v>
      </c>
      <c r="B1261" s="17">
        <f>TITRES_STAT!D1264</f>
        <v>3.3323999999999998</v>
      </c>
      <c r="C1261" s="2">
        <f t="shared" si="149"/>
        <v>1.4499999999999957E-2</v>
      </c>
      <c r="D1261" s="2">
        <f t="shared" si="150"/>
        <v>3.2787800000000002</v>
      </c>
      <c r="E1261" s="2">
        <f t="shared" si="152"/>
        <v>3.2773300000000001</v>
      </c>
      <c r="F1261" s="2">
        <f t="shared" si="153"/>
        <v>3.3142700000000005</v>
      </c>
      <c r="G1261" s="2">
        <f t="shared" si="147"/>
        <v>3.3164420000000003</v>
      </c>
      <c r="H1261" s="2">
        <f t="shared" si="151"/>
        <v>3.4172120000000037</v>
      </c>
      <c r="I1261" s="2">
        <f t="array" ref="I1261">SUMPRODUCT(B1245:B1264, (ROW(B1245:B1264)-ROW(B1245)+1)) / (20*21/2)</f>
        <v>3.3027585714285719</v>
      </c>
      <c r="J1261" s="2">
        <f t="shared" si="154"/>
        <v>3.3040034858031824</v>
      </c>
      <c r="K1261" s="2">
        <f t="shared" si="148"/>
        <v>3.330185044847263</v>
      </c>
    </row>
    <row r="1262" spans="1:11" ht="13.5" x14ac:dyDescent="0.25">
      <c r="A1262" s="3">
        <f>TITRES_STAT!B1265</f>
        <v>43847</v>
      </c>
      <c r="B1262" s="17">
        <f>TITRES_STAT!D1265</f>
        <v>3.2164999999999999</v>
      </c>
      <c r="C1262" s="2">
        <f t="shared" si="149"/>
        <v>-0.11589999999999989</v>
      </c>
      <c r="D1262" s="2">
        <f t="shared" si="150"/>
        <v>3.2787799999999998</v>
      </c>
      <c r="E1262" s="2">
        <f t="shared" si="152"/>
        <v>3.2657399999999996</v>
      </c>
      <c r="F1262" s="2">
        <f t="shared" si="153"/>
        <v>3.3092000000000006</v>
      </c>
      <c r="G1262" s="2">
        <f t="shared" si="147"/>
        <v>3.313400000000001</v>
      </c>
      <c r="H1262" s="2">
        <f t="shared" si="151"/>
        <v>3.4157045000000035</v>
      </c>
      <c r="I1262" s="2">
        <f t="array" ref="I1262">SUMPRODUCT(B1246:B1265, (ROW(B1246:B1265)-ROW(B1246)+1)) / (20*21/2)</f>
        <v>3.2973038095238096</v>
      </c>
      <c r="J1262" s="2">
        <f t="shared" si="154"/>
        <v>3.2956698204885937</v>
      </c>
      <c r="K1262" s="2">
        <f t="shared" si="148"/>
        <v>3.3257268077944291</v>
      </c>
    </row>
    <row r="1263" spans="1:11" ht="13.5" x14ac:dyDescent="0.25">
      <c r="A1263" s="3">
        <f>TITRES_STAT!B1266</f>
        <v>43850</v>
      </c>
      <c r="B1263" s="17">
        <f>TITRES_STAT!D1266</f>
        <v>3.3469000000000002</v>
      </c>
      <c r="C1263" s="2">
        <f t="shared" si="149"/>
        <v>0.13040000000000029</v>
      </c>
      <c r="D1263" s="2">
        <f t="shared" si="150"/>
        <v>3.2947200000000003</v>
      </c>
      <c r="E1263" s="2">
        <f t="shared" si="152"/>
        <v>3.2722600000000002</v>
      </c>
      <c r="F1263" s="2">
        <f t="shared" si="153"/>
        <v>3.3135500000000007</v>
      </c>
      <c r="G1263" s="2">
        <f t="shared" si="147"/>
        <v>3.3132560000000009</v>
      </c>
      <c r="H1263" s="2">
        <f t="shared" si="151"/>
        <v>3.4148490000000034</v>
      </c>
      <c r="I1263" s="2">
        <f t="array" ref="I1263">SUMPRODUCT(B1247:B1266, (ROW(B1247:B1266)-ROW(B1247)+1)) / (20*21/2)</f>
        <v>3.29530619047619</v>
      </c>
      <c r="J1263" s="2">
        <f t="shared" si="154"/>
        <v>3.3005488852039657</v>
      </c>
      <c r="K1263" s="2">
        <f t="shared" si="148"/>
        <v>3.326557129057393</v>
      </c>
    </row>
    <row r="1264" spans="1:11" ht="13.5" x14ac:dyDescent="0.25">
      <c r="A1264" s="3">
        <f>TITRES_STAT!B1267</f>
        <v>43851</v>
      </c>
      <c r="B1264" s="17">
        <f>TITRES_STAT!D1267</f>
        <v>3.3323999999999998</v>
      </c>
      <c r="C1264" s="2">
        <f t="shared" si="149"/>
        <v>-1.4500000000000401E-2</v>
      </c>
      <c r="D1264" s="2">
        <f t="shared" si="150"/>
        <v>3.3092199999999998</v>
      </c>
      <c r="E1264" s="2">
        <f t="shared" si="152"/>
        <v>3.2737100000000003</v>
      </c>
      <c r="F1264" s="2">
        <f t="shared" si="153"/>
        <v>3.3171750000000002</v>
      </c>
      <c r="G1264" s="2">
        <f t="shared" si="147"/>
        <v>3.3138360000000011</v>
      </c>
      <c r="H1264" s="2">
        <f t="shared" si="151"/>
        <v>3.414093500000003</v>
      </c>
      <c r="I1264" s="2">
        <f t="array" ref="I1264">SUMPRODUCT(B1248:B1267, (ROW(B1248:B1267)-ROW(B1248)+1)) / (20*21/2)</f>
        <v>3.2953752380952381</v>
      </c>
      <c r="J1264" s="2">
        <f t="shared" si="154"/>
        <v>3.30358232470835</v>
      </c>
      <c r="K1264" s="2">
        <f t="shared" si="148"/>
        <v>3.3267862612512209</v>
      </c>
    </row>
    <row r="1265" spans="1:11" ht="13.5" x14ac:dyDescent="0.25">
      <c r="A1265" s="3">
        <f>TITRES_STAT!B1268</f>
        <v>43852</v>
      </c>
      <c r="B1265" s="17">
        <f>TITRES_STAT!D1268</f>
        <v>3.2599</v>
      </c>
      <c r="C1265" s="2">
        <f t="shared" si="149"/>
        <v>-7.2499999999999787E-2</v>
      </c>
      <c r="D1265" s="2">
        <f t="shared" si="150"/>
        <v>3.2976199999999998</v>
      </c>
      <c r="E1265" s="2">
        <f t="shared" si="152"/>
        <v>3.2773300000000001</v>
      </c>
      <c r="F1265" s="2">
        <f t="shared" si="153"/>
        <v>3.3171750000000002</v>
      </c>
      <c r="G1265" s="2">
        <f t="shared" si="147"/>
        <v>3.3116620000000005</v>
      </c>
      <c r="H1265" s="2">
        <f t="shared" si="151"/>
        <v>3.4128375000000033</v>
      </c>
      <c r="I1265" s="2">
        <f t="array" ref="I1265">SUMPRODUCT(B1249:B1268, (ROW(B1249:B1268)-ROW(B1249)+1)) / (20*21/2)</f>
        <v>3.2971699999999995</v>
      </c>
      <c r="J1265" s="2">
        <f t="shared" si="154"/>
        <v>3.2994221033075548</v>
      </c>
      <c r="K1265" s="2">
        <f t="shared" si="148"/>
        <v>3.3241632706139179</v>
      </c>
    </row>
    <row r="1266" spans="1:11" ht="13.5" x14ac:dyDescent="0.25">
      <c r="A1266" s="3">
        <f>TITRES_STAT!B1269</f>
        <v>43853</v>
      </c>
      <c r="B1266" s="17">
        <f>TITRES_STAT!D1269</f>
        <v>3.2961999999999998</v>
      </c>
      <c r="C1266" s="2">
        <f t="shared" si="149"/>
        <v>3.6299999999999777E-2</v>
      </c>
      <c r="D1266" s="2">
        <f t="shared" si="150"/>
        <v>3.2903799999999999</v>
      </c>
      <c r="E1266" s="2">
        <f t="shared" si="152"/>
        <v>3.2845800000000005</v>
      </c>
      <c r="F1266" s="2">
        <f t="shared" si="153"/>
        <v>3.3171750000000002</v>
      </c>
      <c r="G1266" s="2">
        <f t="shared" ref="G1266:G1329" si="155">AVERAGE(B1217:B1266)</f>
        <v>3.3102139999999998</v>
      </c>
      <c r="H1266" s="2">
        <f t="shared" si="151"/>
        <v>3.4117285000000033</v>
      </c>
      <c r="I1266" s="2">
        <f t="array" ref="I1266">SUMPRODUCT(B1250:B1269, (ROW(B1250:B1269)-ROW(B1250)+1)) / (20*21/2)</f>
        <v>3.2975838095238097</v>
      </c>
      <c r="J1266" s="2">
        <f t="shared" si="154"/>
        <v>3.2991152363258829</v>
      </c>
      <c r="K1266" s="2">
        <f t="shared" si="148"/>
        <v>3.3230666717663131</v>
      </c>
    </row>
    <row r="1267" spans="1:11" ht="13.5" x14ac:dyDescent="0.25">
      <c r="A1267" s="3">
        <f>TITRES_STAT!B1270</f>
        <v>43854</v>
      </c>
      <c r="B1267" s="17">
        <f>TITRES_STAT!D1270</f>
        <v>3.3178999999999998</v>
      </c>
      <c r="C1267" s="2">
        <f t="shared" si="149"/>
        <v>2.1700000000000053E-2</v>
      </c>
      <c r="D1267" s="2">
        <f t="shared" si="150"/>
        <v>3.3106599999999999</v>
      </c>
      <c r="E1267" s="2">
        <f t="shared" si="152"/>
        <v>3.2947200000000003</v>
      </c>
      <c r="F1267" s="2">
        <f t="shared" si="153"/>
        <v>3.313555</v>
      </c>
      <c r="G1267" s="2">
        <f t="shared" si="155"/>
        <v>3.3093439999999998</v>
      </c>
      <c r="H1267" s="2">
        <f t="shared" si="151"/>
        <v>3.4109005000000034</v>
      </c>
      <c r="I1267" s="2">
        <f t="array" ref="I1267">SUMPRODUCT(B1251:B1270, (ROW(B1251:B1270)-ROW(B1251)+1)) / (20*21/2)</f>
        <v>3.2929914285714279</v>
      </c>
      <c r="J1267" s="2">
        <f t="shared" si="154"/>
        <v>3.3009042614377035</v>
      </c>
      <c r="K1267" s="2">
        <f t="shared" ref="K1267:K1330" si="156">$K$4*B1267+(1-$K$4)*K1266</f>
        <v>3.3228640571872421</v>
      </c>
    </row>
    <row r="1268" spans="1:11" ht="13.5" x14ac:dyDescent="0.25">
      <c r="A1268" s="3">
        <f>TITRES_STAT!B1271</f>
        <v>43857</v>
      </c>
      <c r="B1268" s="17">
        <f>TITRES_STAT!D1271</f>
        <v>3.3323999999999998</v>
      </c>
      <c r="C1268" s="2">
        <f t="shared" si="149"/>
        <v>1.4499999999999957E-2</v>
      </c>
      <c r="D1268" s="2">
        <f t="shared" si="150"/>
        <v>3.3077600000000005</v>
      </c>
      <c r="E1268" s="2">
        <f t="shared" si="152"/>
        <v>3.30124</v>
      </c>
      <c r="F1268" s="2">
        <f t="shared" si="153"/>
        <v>3.313555</v>
      </c>
      <c r="G1268" s="2">
        <f t="shared" si="155"/>
        <v>3.3086200000000003</v>
      </c>
      <c r="H1268" s="2">
        <f t="shared" si="151"/>
        <v>3.4103175000000032</v>
      </c>
      <c r="I1268" s="2">
        <f t="array" ref="I1268">SUMPRODUCT(B1252:B1271, (ROW(B1252:B1271)-ROW(B1252)+1)) / (20*21/2)</f>
        <v>3.2883385714285711</v>
      </c>
      <c r="J1268" s="2">
        <f t="shared" si="154"/>
        <v>3.3039038555864937</v>
      </c>
      <c r="K1268" s="2">
        <f t="shared" si="156"/>
        <v>3.323238015728919</v>
      </c>
    </row>
    <row r="1269" spans="1:11" ht="13.5" x14ac:dyDescent="0.25">
      <c r="A1269" s="3">
        <f>TITRES_STAT!B1272</f>
        <v>43858</v>
      </c>
      <c r="B1269" s="17">
        <f>TITRES_STAT!D1272</f>
        <v>3.3178999999999998</v>
      </c>
      <c r="C1269" s="2">
        <f t="shared" si="149"/>
        <v>-1.4499999999999957E-2</v>
      </c>
      <c r="D1269" s="2">
        <f t="shared" si="150"/>
        <v>3.3048599999999992</v>
      </c>
      <c r="E1269" s="2">
        <f t="shared" si="152"/>
        <v>3.3070399999999998</v>
      </c>
      <c r="F1269" s="2">
        <f t="shared" si="153"/>
        <v>3.3081200000000002</v>
      </c>
      <c r="G1269" s="2">
        <f t="shared" si="155"/>
        <v>3.3081859999999996</v>
      </c>
      <c r="H1269" s="2">
        <f t="shared" si="151"/>
        <v>3.4094895000000029</v>
      </c>
      <c r="I1269" s="2">
        <f t="array" ref="I1269">SUMPRODUCT(B1253:B1272, (ROW(B1253:B1272)-ROW(B1253)+1)) / (20*21/2)</f>
        <v>3.285953809523809</v>
      </c>
      <c r="J1269" s="2">
        <f t="shared" si="154"/>
        <v>3.3052368217211132</v>
      </c>
      <c r="K1269" s="2">
        <f t="shared" si="156"/>
        <v>3.3230286817787653</v>
      </c>
    </row>
    <row r="1270" spans="1:11" ht="13.5" x14ac:dyDescent="0.25">
      <c r="A1270" s="3">
        <f>TITRES_STAT!B1273</f>
        <v>43859</v>
      </c>
      <c r="B1270" s="17">
        <f>TITRES_STAT!D1273</f>
        <v>3.2599</v>
      </c>
      <c r="C1270" s="2">
        <f t="shared" si="149"/>
        <v>-5.7999999999999829E-2</v>
      </c>
      <c r="D1270" s="2">
        <f t="shared" si="150"/>
        <v>3.3048600000000001</v>
      </c>
      <c r="E1270" s="2">
        <f t="shared" si="152"/>
        <v>3.30124</v>
      </c>
      <c r="F1270" s="2">
        <f t="shared" si="153"/>
        <v>3.2943549999999995</v>
      </c>
      <c r="G1270" s="2">
        <f t="shared" si="155"/>
        <v>3.3065920000000002</v>
      </c>
      <c r="H1270" s="2">
        <f t="shared" si="151"/>
        <v>3.4085440000000027</v>
      </c>
      <c r="I1270" s="2">
        <f t="array" ref="I1270">SUMPRODUCT(B1254:B1273, (ROW(B1254:B1273)-ROW(B1254)+1)) / (20*21/2)</f>
        <v>3.2832285714285714</v>
      </c>
      <c r="J1270" s="2">
        <f t="shared" si="154"/>
        <v>3.3009190291762454</v>
      </c>
      <c r="K1270" s="2">
        <f t="shared" si="156"/>
        <v>3.3205530471992057</v>
      </c>
    </row>
    <row r="1271" spans="1:11" ht="13.5" x14ac:dyDescent="0.25">
      <c r="A1271" s="3">
        <f>TITRES_STAT!B1274</f>
        <v>43860</v>
      </c>
      <c r="B1271" s="17">
        <f>TITRES_STAT!D1274</f>
        <v>3.2454999999999998</v>
      </c>
      <c r="C1271" s="2">
        <f t="shared" si="149"/>
        <v>-1.440000000000019E-2</v>
      </c>
      <c r="D1271" s="2">
        <f t="shared" si="150"/>
        <v>3.2947199999999994</v>
      </c>
      <c r="E1271" s="2">
        <f t="shared" si="152"/>
        <v>3.2925499999999999</v>
      </c>
      <c r="F1271" s="2">
        <f t="shared" si="153"/>
        <v>3.2849400000000002</v>
      </c>
      <c r="G1271" s="2">
        <f t="shared" si="155"/>
        <v>3.30471</v>
      </c>
      <c r="H1271" s="2">
        <f t="shared" si="151"/>
        <v>3.4076645000000032</v>
      </c>
      <c r="I1271" s="2">
        <f t="array" ref="I1271">SUMPRODUCT(B1255:B1274, (ROW(B1255:B1274)-ROW(B1255)+1)) / (20*21/2)</f>
        <v>3.2723652380952384</v>
      </c>
      <c r="J1271" s="2">
        <f t="shared" si="154"/>
        <v>3.2956410263975551</v>
      </c>
      <c r="K1271" s="2">
        <f t="shared" si="156"/>
        <v>3.317609790446296</v>
      </c>
    </row>
    <row r="1272" spans="1:11" ht="13.5" x14ac:dyDescent="0.25">
      <c r="A1272" s="3">
        <f>TITRES_STAT!B1275</f>
        <v>43861</v>
      </c>
      <c r="B1272" s="17">
        <f>TITRES_STAT!D1275</f>
        <v>3.2599</v>
      </c>
      <c r="C1272" s="2">
        <f t="shared" si="149"/>
        <v>1.440000000000019E-2</v>
      </c>
      <c r="D1272" s="2">
        <f t="shared" si="150"/>
        <v>3.2831199999999994</v>
      </c>
      <c r="E1272" s="2">
        <f t="shared" si="152"/>
        <v>3.2968900000000003</v>
      </c>
      <c r="F1272" s="2">
        <f t="shared" si="153"/>
        <v>3.2813150000000002</v>
      </c>
      <c r="G1272" s="2">
        <f t="shared" si="155"/>
        <v>3.303405999999999</v>
      </c>
      <c r="H1272" s="2">
        <f t="shared" si="151"/>
        <v>3.4068570000000027</v>
      </c>
      <c r="I1272" s="2">
        <f t="array" ref="I1272">SUMPRODUCT(B1256:B1275, (ROW(B1256:B1275)-ROW(B1256)+1)) / (20*21/2)</f>
        <v>3.2711880952380952</v>
      </c>
      <c r="J1272" s="2">
        <f t="shared" si="154"/>
        <v>3.2922371191215976</v>
      </c>
      <c r="K1272" s="2">
        <f t="shared" si="156"/>
        <v>3.3153466614091864</v>
      </c>
    </row>
    <row r="1273" spans="1:11" ht="13.5" x14ac:dyDescent="0.25">
      <c r="A1273" s="3">
        <f>TITRES_STAT!B1276</f>
        <v>43864</v>
      </c>
      <c r="B1273" s="17">
        <f>TITRES_STAT!D1276</f>
        <v>3.2526999999999999</v>
      </c>
      <c r="C1273" s="2">
        <f t="shared" si="149"/>
        <v>-7.2000000000000952E-3</v>
      </c>
      <c r="D1273" s="2">
        <f t="shared" si="150"/>
        <v>3.2671799999999998</v>
      </c>
      <c r="E1273" s="2">
        <f t="shared" si="152"/>
        <v>3.2874700000000003</v>
      </c>
      <c r="F1273" s="2">
        <f t="shared" si="153"/>
        <v>3.279865</v>
      </c>
      <c r="G1273" s="2">
        <f t="shared" si="155"/>
        <v>3.3023919999999993</v>
      </c>
      <c r="H1273" s="2">
        <f t="shared" si="151"/>
        <v>3.4058755000000032</v>
      </c>
      <c r="I1273" s="2">
        <f t="array" ref="I1273">SUMPRODUCT(B1257:B1276, (ROW(B1257:B1276)-ROW(B1257)+1)) / (20*21/2)</f>
        <v>3.2629433333333329</v>
      </c>
      <c r="J1273" s="2">
        <f t="shared" si="154"/>
        <v>3.2884716792052546</v>
      </c>
      <c r="K1273" s="2">
        <f t="shared" si="156"/>
        <v>3.3128899295892182</v>
      </c>
    </row>
    <row r="1274" spans="1:11" ht="13.5" x14ac:dyDescent="0.25">
      <c r="A1274" s="3">
        <f>TITRES_STAT!B1277</f>
        <v>43865</v>
      </c>
      <c r="B1274" s="17">
        <f>TITRES_STAT!D1277</f>
        <v>3.1657999999999999</v>
      </c>
      <c r="C1274" s="2">
        <f t="shared" si="149"/>
        <v>-8.6899999999999977E-2</v>
      </c>
      <c r="D1274" s="2">
        <f t="shared" si="150"/>
        <v>3.2367600000000003</v>
      </c>
      <c r="E1274" s="2">
        <f t="shared" si="152"/>
        <v>3.27081</v>
      </c>
      <c r="F1274" s="2">
        <f t="shared" si="153"/>
        <v>3.2722600000000006</v>
      </c>
      <c r="G1274" s="2">
        <f t="shared" si="155"/>
        <v>3.299059999999999</v>
      </c>
      <c r="H1274" s="2">
        <f t="shared" si="151"/>
        <v>3.4044595000000033</v>
      </c>
      <c r="I1274" s="2">
        <f t="array" ref="I1274">SUMPRODUCT(B1258:B1277, (ROW(B1258:B1277)-ROW(B1258)+1)) / (20*21/2)</f>
        <v>3.2548709523809527</v>
      </c>
      <c r="J1274" s="2">
        <f t="shared" si="154"/>
        <v>3.2767886621380877</v>
      </c>
      <c r="K1274" s="2">
        <f t="shared" si="156"/>
        <v>3.3071216970563078</v>
      </c>
    </row>
    <row r="1275" spans="1:11" ht="13.5" x14ac:dyDescent="0.25">
      <c r="A1275" s="3">
        <f>TITRES_STAT!B1278</f>
        <v>43866</v>
      </c>
      <c r="B1275" s="17">
        <f>TITRES_STAT!D1278</f>
        <v>3.2599</v>
      </c>
      <c r="C1275" s="2">
        <f t="shared" si="149"/>
        <v>9.4100000000000072E-2</v>
      </c>
      <c r="D1275" s="2">
        <f t="shared" si="150"/>
        <v>3.2367599999999994</v>
      </c>
      <c r="E1275" s="2">
        <f t="shared" si="152"/>
        <v>3.27081</v>
      </c>
      <c r="F1275" s="2">
        <f t="shared" si="153"/>
        <v>3.2740699999999996</v>
      </c>
      <c r="G1275" s="2">
        <f t="shared" si="155"/>
        <v>3.2983339999999988</v>
      </c>
      <c r="H1275" s="2">
        <f t="shared" si="151"/>
        <v>3.4033415000000029</v>
      </c>
      <c r="I1275" s="2">
        <f t="array" ref="I1275">SUMPRODUCT(B1259:B1278, (ROW(B1259:B1278)-ROW(B1259)+1)) / (20*21/2)</f>
        <v>3.2503842857142859</v>
      </c>
      <c r="J1275" s="2">
        <f t="shared" si="154"/>
        <v>3.2751802181249365</v>
      </c>
      <c r="K1275" s="2">
        <f t="shared" si="156"/>
        <v>3.3052698657991977</v>
      </c>
    </row>
    <row r="1276" spans="1:11" ht="13.5" x14ac:dyDescent="0.25">
      <c r="A1276" s="3">
        <f>TITRES_STAT!B1279</f>
        <v>43867</v>
      </c>
      <c r="B1276" s="17">
        <f>TITRES_STAT!D1279</f>
        <v>3.1875</v>
      </c>
      <c r="C1276" s="2">
        <f t="shared" si="149"/>
        <v>-7.240000000000002E-2</v>
      </c>
      <c r="D1276" s="2">
        <f t="shared" si="150"/>
        <v>3.2251599999999998</v>
      </c>
      <c r="E1276" s="2">
        <f t="shared" si="152"/>
        <v>3.2599400000000003</v>
      </c>
      <c r="F1276" s="2">
        <f t="shared" si="153"/>
        <v>3.2722600000000002</v>
      </c>
      <c r="G1276" s="2">
        <f t="shared" si="155"/>
        <v>3.2954359999999991</v>
      </c>
      <c r="H1276" s="2">
        <f t="shared" si="151"/>
        <v>3.402034000000004</v>
      </c>
      <c r="I1276" s="2">
        <f t="array" ref="I1276">SUMPRODUCT(B1260:B1279, (ROW(B1260:B1279)-ROW(B1260)+1)) / (20*21/2)</f>
        <v>3.2495523809523812</v>
      </c>
      <c r="J1276" s="2">
        <f t="shared" si="154"/>
        <v>3.2668297211606565</v>
      </c>
      <c r="K1276" s="2">
        <f t="shared" si="156"/>
        <v>3.3006514396894255</v>
      </c>
    </row>
    <row r="1277" spans="1:11" ht="13.5" x14ac:dyDescent="0.25">
      <c r="A1277" s="3">
        <f>TITRES_STAT!B1280</f>
        <v>43868</v>
      </c>
      <c r="B1277" s="17">
        <f>TITRES_STAT!D1280</f>
        <v>3.1875</v>
      </c>
      <c r="C1277" s="2">
        <f t="shared" si="149"/>
        <v>0</v>
      </c>
      <c r="D1277" s="2">
        <f t="shared" si="150"/>
        <v>3.21068</v>
      </c>
      <c r="E1277" s="2">
        <f t="shared" si="152"/>
        <v>3.2469000000000001</v>
      </c>
      <c r="F1277" s="2">
        <f t="shared" si="153"/>
        <v>3.27081</v>
      </c>
      <c r="G1277" s="2">
        <f t="shared" si="155"/>
        <v>3.2925379999999995</v>
      </c>
      <c r="H1277" s="2">
        <f t="shared" si="151"/>
        <v>3.4007265000000033</v>
      </c>
      <c r="I1277" s="2">
        <f t="array" ref="I1277">SUMPRODUCT(B1261:B1280, (ROW(B1261:B1280)-ROW(B1261)+1)) / (20*21/2)</f>
        <v>3.248720476190476</v>
      </c>
      <c r="J1277" s="2">
        <f t="shared" si="154"/>
        <v>3.2592745096215463</v>
      </c>
      <c r="K1277" s="2">
        <f t="shared" si="156"/>
        <v>3.2962141283290558</v>
      </c>
    </row>
    <row r="1278" spans="1:11" ht="13.5" x14ac:dyDescent="0.25">
      <c r="A1278" s="3">
        <f>TITRES_STAT!B1281</f>
        <v>43871</v>
      </c>
      <c r="B1278" s="17">
        <f>TITRES_STAT!D1281</f>
        <v>3.2237</v>
      </c>
      <c r="C1278" s="2">
        <f t="shared" si="149"/>
        <v>3.620000000000001E-2</v>
      </c>
      <c r="D1278" s="2">
        <f t="shared" si="150"/>
        <v>3.2048800000000002</v>
      </c>
      <c r="E1278" s="2">
        <f t="shared" si="152"/>
        <v>3.2360300000000004</v>
      </c>
      <c r="F1278" s="2">
        <f t="shared" si="153"/>
        <v>3.2686349999999997</v>
      </c>
      <c r="G1278" s="2">
        <f t="shared" si="155"/>
        <v>3.2906539999999991</v>
      </c>
      <c r="H1278" s="2">
        <f t="shared" si="151"/>
        <v>3.3996000000000031</v>
      </c>
      <c r="I1278" s="2">
        <f t="array" ref="I1278">SUMPRODUCT(B1262:B1281, (ROW(B1262:B1281)-ROW(B1262)+1)) / (20*21/2)</f>
        <v>3.2481647619047616</v>
      </c>
      <c r="J1278" s="2">
        <f t="shared" si="154"/>
        <v>3.2558864610861611</v>
      </c>
      <c r="K1278" s="2">
        <f t="shared" si="156"/>
        <v>3.2933704370220345</v>
      </c>
    </row>
    <row r="1279" spans="1:11" ht="13.5" x14ac:dyDescent="0.25">
      <c r="A1279" s="3">
        <f>TITRES_STAT!B1282</f>
        <v>43872</v>
      </c>
      <c r="B1279" s="17">
        <f>TITRES_STAT!D1282</f>
        <v>3.2599</v>
      </c>
      <c r="C1279" s="2">
        <f t="shared" si="149"/>
        <v>3.620000000000001E-2</v>
      </c>
      <c r="D1279" s="2">
        <f t="shared" si="150"/>
        <v>3.2236999999999996</v>
      </c>
      <c r="E1279" s="2">
        <f t="shared" si="152"/>
        <v>3.2302300000000002</v>
      </c>
      <c r="F1279" s="2">
        <f t="shared" si="153"/>
        <v>3.2686349999999997</v>
      </c>
      <c r="G1279" s="2">
        <f t="shared" si="155"/>
        <v>3.2893499999999989</v>
      </c>
      <c r="H1279" s="2">
        <f t="shared" si="151"/>
        <v>3.3987925000000034</v>
      </c>
      <c r="I1279" s="2">
        <f t="array" ref="I1279">SUMPRODUCT(B1263:B1282, (ROW(B1263:B1282)-ROW(B1263)+1)) / (20*21/2)</f>
        <v>3.2465828571428568</v>
      </c>
      <c r="J1279" s="2">
        <f t="shared" si="154"/>
        <v>3.2562687028874793</v>
      </c>
      <c r="K1279" s="2">
        <f t="shared" si="156"/>
        <v>3.2920578708643076</v>
      </c>
    </row>
    <row r="1280" spans="1:11" ht="13.5" x14ac:dyDescent="0.25">
      <c r="A1280" s="3">
        <f>TITRES_STAT!B1283</f>
        <v>43873</v>
      </c>
      <c r="B1280" s="17">
        <f>TITRES_STAT!D1283</f>
        <v>3.2599</v>
      </c>
      <c r="C1280" s="2">
        <f t="shared" si="149"/>
        <v>0</v>
      </c>
      <c r="D1280" s="2">
        <f t="shared" si="150"/>
        <v>3.2237</v>
      </c>
      <c r="E1280" s="2">
        <f t="shared" si="152"/>
        <v>3.2302300000000002</v>
      </c>
      <c r="F1280" s="2">
        <f t="shared" si="153"/>
        <v>3.2657350000000003</v>
      </c>
      <c r="G1280" s="2">
        <f t="shared" si="155"/>
        <v>3.2878999999999987</v>
      </c>
      <c r="H1280" s="2">
        <f t="shared" si="151"/>
        <v>3.3979850000000038</v>
      </c>
      <c r="I1280" s="2">
        <f t="array" ref="I1280">SUMPRODUCT(B1264:B1283, (ROW(B1264:B1283)-ROW(B1264)+1)) / (20*21/2)</f>
        <v>3.2462342857142858</v>
      </c>
      <c r="J1280" s="2">
        <f t="shared" si="154"/>
        <v>3.2566145407077194</v>
      </c>
      <c r="K1280" s="2">
        <f t="shared" si="156"/>
        <v>3.2907967778892369</v>
      </c>
    </row>
    <row r="1281" spans="1:11" ht="13.5" x14ac:dyDescent="0.25">
      <c r="A1281" s="3">
        <f>TITRES_STAT!B1284</f>
        <v>43874</v>
      </c>
      <c r="B1281" s="17">
        <f>TITRES_STAT!D1284</f>
        <v>3.2599</v>
      </c>
      <c r="C1281" s="2">
        <f t="shared" si="149"/>
        <v>0</v>
      </c>
      <c r="D1281" s="2">
        <f t="shared" si="150"/>
        <v>3.2381799999999998</v>
      </c>
      <c r="E1281" s="2">
        <f t="shared" si="152"/>
        <v>3.2316700000000003</v>
      </c>
      <c r="F1281" s="2">
        <f t="shared" si="153"/>
        <v>3.2621099999999998</v>
      </c>
      <c r="G1281" s="2">
        <f t="shared" si="155"/>
        <v>3.2871739999999985</v>
      </c>
      <c r="H1281" s="2">
        <f t="shared" si="151"/>
        <v>3.3973155000000044</v>
      </c>
      <c r="I1281" s="2">
        <f t="array" ref="I1281">SUMPRODUCT(B1265:B1284, (ROW(B1265:B1284)-ROW(B1265)+1)) / (20*21/2)</f>
        <v>3.2449285714285714</v>
      </c>
      <c r="J1281" s="2">
        <f t="shared" si="154"/>
        <v>3.2569274415926985</v>
      </c>
      <c r="K1281" s="2">
        <f t="shared" si="156"/>
        <v>3.2895851395406392</v>
      </c>
    </row>
    <row r="1282" spans="1:11" ht="13.5" x14ac:dyDescent="0.25">
      <c r="A1282" s="3">
        <f>TITRES_STAT!B1285</f>
        <v>43875</v>
      </c>
      <c r="B1282" s="17">
        <f>TITRES_STAT!D1285</f>
        <v>3.2454999999999998</v>
      </c>
      <c r="C1282" s="2">
        <f t="shared" si="149"/>
        <v>-1.440000000000019E-2</v>
      </c>
      <c r="D1282" s="2">
        <f t="shared" si="150"/>
        <v>3.2497799999999999</v>
      </c>
      <c r="E1282" s="2">
        <f t="shared" si="152"/>
        <v>3.2302300000000002</v>
      </c>
      <c r="F1282" s="2">
        <f t="shared" si="153"/>
        <v>3.2635600000000005</v>
      </c>
      <c r="G1282" s="2">
        <f t="shared" si="155"/>
        <v>3.2860159999999983</v>
      </c>
      <c r="H1282" s="2">
        <f t="shared" si="151"/>
        <v>3.3965395000000034</v>
      </c>
      <c r="I1282" s="2">
        <f t="array" ref="I1282">SUMPRODUCT(B1266:B1285, (ROW(B1266:B1285)-ROW(B1266)+1)) / (20*21/2)</f>
        <v>3.2454080952380946</v>
      </c>
      <c r="J1282" s="2">
        <f t="shared" si="154"/>
        <v>3.2558391138219651</v>
      </c>
      <c r="K1282" s="2">
        <f t="shared" si="156"/>
        <v>3.2878563105390457</v>
      </c>
    </row>
    <row r="1283" spans="1:11" ht="13.5" x14ac:dyDescent="0.25">
      <c r="A1283" s="3">
        <f>TITRES_STAT!B1286</f>
        <v>43878</v>
      </c>
      <c r="B1283" s="17">
        <f>TITRES_STAT!D1286</f>
        <v>3.2599</v>
      </c>
      <c r="C1283" s="2">
        <f t="shared" si="149"/>
        <v>1.440000000000019E-2</v>
      </c>
      <c r="D1283" s="2">
        <f t="shared" si="150"/>
        <v>3.2570199999999998</v>
      </c>
      <c r="E1283" s="2">
        <f t="shared" si="152"/>
        <v>3.2309500000000009</v>
      </c>
      <c r="F1283" s="2">
        <f t="shared" si="153"/>
        <v>3.2592100000000004</v>
      </c>
      <c r="G1283" s="2">
        <f t="shared" si="155"/>
        <v>3.2847119999999976</v>
      </c>
      <c r="H1283" s="2">
        <f t="shared" si="151"/>
        <v>3.3959735000000033</v>
      </c>
      <c r="I1283" s="2">
        <f t="array" ref="I1283">SUMPRODUCT(B1267:B1286, (ROW(B1267:B1286)-ROW(B1267)+1)) / (20*21/2)</f>
        <v>3.2458876190476191</v>
      </c>
      <c r="J1283" s="2">
        <f t="shared" si="154"/>
        <v>3.2562258648865399</v>
      </c>
      <c r="K1283" s="2">
        <f t="shared" si="156"/>
        <v>3.2867599846355535</v>
      </c>
    </row>
    <row r="1284" spans="1:11" ht="13.5" x14ac:dyDescent="0.25">
      <c r="A1284" s="3">
        <f>TITRES_STAT!B1287</f>
        <v>43879</v>
      </c>
      <c r="B1284" s="17">
        <f>TITRES_STAT!D1287</f>
        <v>3.2454999999999998</v>
      </c>
      <c r="C1284" s="2">
        <f t="shared" ref="C1284:C1347" si="157">B1284-B1283</f>
        <v>-1.440000000000019E-2</v>
      </c>
      <c r="D1284" s="2">
        <f t="shared" si="150"/>
        <v>3.2541399999999996</v>
      </c>
      <c r="E1284" s="2">
        <f t="shared" si="152"/>
        <v>3.2389200000000002</v>
      </c>
      <c r="F1284" s="2">
        <f t="shared" si="153"/>
        <v>3.254865000000001</v>
      </c>
      <c r="G1284" s="2">
        <f t="shared" si="155"/>
        <v>3.283843999999998</v>
      </c>
      <c r="H1284" s="2">
        <f t="shared" si="151"/>
        <v>3.3953010000000035</v>
      </c>
      <c r="I1284" s="2">
        <f t="array" ref="I1284">SUMPRODUCT(B1268:B1287, (ROW(B1268:B1287)-ROW(B1268)+1)) / (20*21/2)</f>
        <v>3.245854285714286</v>
      </c>
      <c r="J1284" s="2">
        <f t="shared" si="154"/>
        <v>3.2552043539449649</v>
      </c>
      <c r="K1284" s="2">
        <f t="shared" si="156"/>
        <v>3.2851419460223945</v>
      </c>
    </row>
    <row r="1285" spans="1:11" ht="13.5" x14ac:dyDescent="0.25">
      <c r="A1285" s="3">
        <f>TITRES_STAT!B1288</f>
        <v>43880</v>
      </c>
      <c r="B1285" s="17">
        <f>TITRES_STAT!D1288</f>
        <v>3.2599</v>
      </c>
      <c r="C1285" s="2">
        <f t="shared" si="157"/>
        <v>1.440000000000019E-2</v>
      </c>
      <c r="D1285" s="2">
        <f t="shared" si="150"/>
        <v>3.2541399999999996</v>
      </c>
      <c r="E1285" s="2">
        <f t="shared" si="152"/>
        <v>3.2389200000000002</v>
      </c>
      <c r="F1285" s="2">
        <f t="shared" si="153"/>
        <v>3.2548650000000001</v>
      </c>
      <c r="G1285" s="2">
        <f t="shared" si="155"/>
        <v>3.2832639999999986</v>
      </c>
      <c r="H1285" s="2">
        <f t="shared" si="151"/>
        <v>3.3945625000000041</v>
      </c>
      <c r="I1285" s="2">
        <f t="array" ref="I1285">SUMPRODUCT(B1269:B1288, (ROW(B1269:B1288)-ROW(B1269)+1)) / (20*21/2)</f>
        <v>3.2468171428571426</v>
      </c>
      <c r="J1285" s="2">
        <f t="shared" si="154"/>
        <v>3.2556515583311589</v>
      </c>
      <c r="K1285" s="2">
        <f t="shared" si="156"/>
        <v>3.284152065786222</v>
      </c>
    </row>
    <row r="1286" spans="1:11" ht="13.5" x14ac:dyDescent="0.25">
      <c r="A1286" s="3">
        <f>TITRES_STAT!B1289</f>
        <v>43881</v>
      </c>
      <c r="B1286" s="17">
        <f>TITRES_STAT!D1289</f>
        <v>3.2599</v>
      </c>
      <c r="C1286" s="2">
        <f t="shared" si="157"/>
        <v>0</v>
      </c>
      <c r="D1286" s="2">
        <f t="shared" ref="D1286:D1349" si="158">AVERAGE(B1282:B1286)</f>
        <v>3.2541399999999996</v>
      </c>
      <c r="E1286" s="2">
        <f t="shared" si="152"/>
        <v>3.2461600000000006</v>
      </c>
      <c r="F1286" s="2">
        <f t="shared" si="153"/>
        <v>3.2530500000000004</v>
      </c>
      <c r="G1286" s="2">
        <f t="shared" si="155"/>
        <v>3.2832639999999982</v>
      </c>
      <c r="H1286" s="2">
        <f t="shared" si="151"/>
        <v>3.394065500000004</v>
      </c>
      <c r="I1286" s="2">
        <f t="array" ref="I1286">SUMPRODUCT(B1270:B1289, (ROW(B1270:B1289)-ROW(B1270)+1)) / (20*21/2)</f>
        <v>3.2481252380952377</v>
      </c>
      <c r="J1286" s="2">
        <f t="shared" si="154"/>
        <v>3.2560561718234293</v>
      </c>
      <c r="K1286" s="2">
        <f t="shared" si="156"/>
        <v>3.2832010043828408</v>
      </c>
    </row>
    <row r="1287" spans="1:11" ht="13.5" x14ac:dyDescent="0.25">
      <c r="A1287" s="3">
        <f>TITRES_STAT!B1290</f>
        <v>43882</v>
      </c>
      <c r="B1287" s="17">
        <f>TITRES_STAT!D1290</f>
        <v>3.2526999999999999</v>
      </c>
      <c r="C1287" s="2">
        <f t="shared" si="157"/>
        <v>-7.2000000000000952E-3</v>
      </c>
      <c r="D1287" s="2">
        <f t="shared" si="158"/>
        <v>3.2555799999999997</v>
      </c>
      <c r="E1287" s="2">
        <f t="shared" si="152"/>
        <v>3.2526800000000002</v>
      </c>
      <c r="F1287" s="2">
        <f t="shared" si="153"/>
        <v>3.2497900000000008</v>
      </c>
      <c r="G1287" s="2">
        <f t="shared" si="155"/>
        <v>3.2831199999999989</v>
      </c>
      <c r="H1287" s="2">
        <f t="shared" si="151"/>
        <v>3.3932565000000041</v>
      </c>
      <c r="I1287" s="2">
        <f t="array" ref="I1287">SUMPRODUCT(B1271:B1290, (ROW(B1271:B1290)-ROW(B1271)+1)) / (20*21/2)</f>
        <v>3.2428142857142856</v>
      </c>
      <c r="J1287" s="2">
        <f t="shared" si="154"/>
        <v>3.2557365364116739</v>
      </c>
      <c r="K1287" s="2">
        <f t="shared" si="156"/>
        <v>3.2820048865639055</v>
      </c>
    </row>
    <row r="1288" spans="1:11" ht="13.5" x14ac:dyDescent="0.25">
      <c r="A1288" s="3">
        <f>TITRES_STAT!B1291</f>
        <v>43885</v>
      </c>
      <c r="B1288" s="17">
        <f>TITRES_STAT!D1291</f>
        <v>3.2599</v>
      </c>
      <c r="C1288" s="2">
        <f t="shared" si="157"/>
        <v>7.2000000000000952E-3</v>
      </c>
      <c r="D1288" s="2">
        <f t="shared" si="158"/>
        <v>3.2555800000000006</v>
      </c>
      <c r="E1288" s="2">
        <f t="shared" si="152"/>
        <v>3.2563000000000004</v>
      </c>
      <c r="F1288" s="2">
        <f t="shared" si="153"/>
        <v>3.2461650000000004</v>
      </c>
      <c r="G1288" s="2">
        <f t="shared" si="155"/>
        <v>3.2834079999999988</v>
      </c>
      <c r="H1288" s="2">
        <f t="shared" si="151"/>
        <v>3.3924835000000049</v>
      </c>
      <c r="I1288" s="2">
        <f t="array" ref="I1288">SUMPRODUCT(B1272:B1291, (ROW(B1272:B1291)-ROW(B1272)+1)) / (20*21/2)</f>
        <v>3.2433719047619047</v>
      </c>
      <c r="J1288" s="2">
        <f t="shared" si="154"/>
        <v>3.2561330567534195</v>
      </c>
      <c r="K1288" s="2">
        <f t="shared" si="156"/>
        <v>3.2811380282672817</v>
      </c>
    </row>
    <row r="1289" spans="1:11" ht="13.5" x14ac:dyDescent="0.25">
      <c r="A1289" s="3">
        <f>TITRES_STAT!B1292</f>
        <v>43886</v>
      </c>
      <c r="B1289" s="17">
        <f>TITRES_STAT!D1292</f>
        <v>3.2599</v>
      </c>
      <c r="C1289" s="2">
        <f t="shared" si="157"/>
        <v>0</v>
      </c>
      <c r="D1289" s="2">
        <f t="shared" si="158"/>
        <v>3.2584600000000004</v>
      </c>
      <c r="E1289" s="2">
        <f t="shared" si="152"/>
        <v>3.2563000000000004</v>
      </c>
      <c r="F1289" s="2">
        <f t="shared" si="153"/>
        <v>3.2432650000000001</v>
      </c>
      <c r="G1289" s="2">
        <f t="shared" si="155"/>
        <v>3.2834079999999979</v>
      </c>
      <c r="H1289" s="2">
        <f t="shared" si="151"/>
        <v>3.3917105000000043</v>
      </c>
      <c r="I1289" s="2">
        <f t="array" ref="I1289">SUMPRODUCT(B1273:B1292, (ROW(B1273:B1292)-ROW(B1273)+1)) / (20*21/2)</f>
        <v>3.2439295238095229</v>
      </c>
      <c r="J1289" s="2">
        <f t="shared" si="154"/>
        <v>3.2564918132530938</v>
      </c>
      <c r="K1289" s="2">
        <f t="shared" si="156"/>
        <v>3.2803051644136629</v>
      </c>
    </row>
    <row r="1290" spans="1:11" ht="13.5" x14ac:dyDescent="0.25">
      <c r="A1290" s="3">
        <f>TITRES_STAT!B1293</f>
        <v>43887</v>
      </c>
      <c r="B1290" s="17">
        <f>TITRES_STAT!D1293</f>
        <v>3.1875</v>
      </c>
      <c r="C1290" s="2">
        <f t="shared" si="157"/>
        <v>-7.240000000000002E-2</v>
      </c>
      <c r="D1290" s="2">
        <f t="shared" si="158"/>
        <v>3.2439800000000005</v>
      </c>
      <c r="E1290" s="2">
        <f t="shared" si="152"/>
        <v>3.2490600000000001</v>
      </c>
      <c r="F1290" s="2">
        <f t="shared" si="153"/>
        <v>3.2396450000000003</v>
      </c>
      <c r="G1290" s="2">
        <f t="shared" si="155"/>
        <v>3.2813799999999982</v>
      </c>
      <c r="H1290" s="2">
        <f t="shared" ref="H1290:H1353" si="159">AVERAGE(B1091:B1290)</f>
        <v>3.3906100000000041</v>
      </c>
      <c r="I1290" s="2">
        <f t="array" ref="I1290">SUMPRODUCT(B1274:B1293, (ROW(B1274:B1293)-ROW(B1274)+1)) / (20*21/2)</f>
        <v>3.2438604761904761</v>
      </c>
      <c r="J1290" s="2">
        <f t="shared" si="154"/>
        <v>3.2499211643718464</v>
      </c>
      <c r="K1290" s="2">
        <f t="shared" si="156"/>
        <v>3.2766657462013624</v>
      </c>
    </row>
    <row r="1291" spans="1:11" ht="13.5" x14ac:dyDescent="0.25">
      <c r="A1291" s="3">
        <f>TITRES_STAT!B1294</f>
        <v>43888</v>
      </c>
      <c r="B1291" s="17">
        <f>TITRES_STAT!D1294</f>
        <v>3.2454999999999998</v>
      </c>
      <c r="C1291" s="2">
        <f t="shared" si="157"/>
        <v>5.7999999999999829E-2</v>
      </c>
      <c r="D1291" s="2">
        <f t="shared" si="158"/>
        <v>3.2411000000000003</v>
      </c>
      <c r="E1291" s="2">
        <f t="shared" si="152"/>
        <v>3.24762</v>
      </c>
      <c r="F1291" s="2">
        <f t="shared" si="153"/>
        <v>3.2396450000000003</v>
      </c>
      <c r="G1291" s="2">
        <f t="shared" si="155"/>
        <v>3.2800759999999984</v>
      </c>
      <c r="H1291" s="2">
        <f t="shared" si="159"/>
        <v>3.3899375000000047</v>
      </c>
      <c r="I1291" s="2">
        <f t="array" ref="I1291">SUMPRODUCT(B1275:B1294, (ROW(B1275:B1294)-ROW(B1275)+1)) / (20*21/2)</f>
        <v>3.2390319047619047</v>
      </c>
      <c r="J1291" s="2">
        <f t="shared" si="154"/>
        <v>3.2495001010983371</v>
      </c>
      <c r="K1291" s="2">
        <f t="shared" si="156"/>
        <v>3.2754435600758192</v>
      </c>
    </row>
    <row r="1292" spans="1:11" ht="13.5" x14ac:dyDescent="0.25">
      <c r="A1292" s="3">
        <f>TITRES_STAT!B1295</f>
        <v>43889</v>
      </c>
      <c r="B1292" s="17">
        <f>TITRES_STAT!D1295</f>
        <v>3.2454999999999998</v>
      </c>
      <c r="C1292" s="2">
        <f t="shared" si="157"/>
        <v>0</v>
      </c>
      <c r="D1292" s="2">
        <f t="shared" si="158"/>
        <v>3.2396599999999998</v>
      </c>
      <c r="E1292" s="2">
        <f t="shared" ref="E1292:E1355" si="160">AVERAGE(B1283:B1292)</f>
        <v>3.24762</v>
      </c>
      <c r="F1292" s="2">
        <f t="shared" si="153"/>
        <v>3.2389250000000005</v>
      </c>
      <c r="G1292" s="2">
        <f t="shared" si="155"/>
        <v>3.2786279999999981</v>
      </c>
      <c r="H1292" s="2">
        <f t="shared" si="159"/>
        <v>3.3891270000000047</v>
      </c>
      <c r="I1292" s="2">
        <f t="array" ref="I1292">SUMPRODUCT(B1276:B1295, (ROW(B1276:B1295)-ROW(B1276)+1)) / (20*21/2)</f>
        <v>3.2299571428571432</v>
      </c>
      <c r="J1292" s="2">
        <f t="shared" si="154"/>
        <v>3.2491191390889718</v>
      </c>
      <c r="K1292" s="2">
        <f t="shared" si="156"/>
        <v>3.2742693028179439</v>
      </c>
    </row>
    <row r="1293" spans="1:11" ht="13.5" x14ac:dyDescent="0.25">
      <c r="A1293" s="3">
        <f>TITRES_STAT!B1296</f>
        <v>43892</v>
      </c>
      <c r="B1293" s="17">
        <f>TITRES_STAT!D1296</f>
        <v>3.2382</v>
      </c>
      <c r="C1293" s="2">
        <f t="shared" si="157"/>
        <v>-7.2999999999998622E-3</v>
      </c>
      <c r="D1293" s="2">
        <f t="shared" si="158"/>
        <v>3.2353200000000002</v>
      </c>
      <c r="E1293" s="2">
        <f t="shared" si="160"/>
        <v>3.2454500000000004</v>
      </c>
      <c r="F1293" s="2">
        <f t="shared" si="153"/>
        <v>3.2382000000000004</v>
      </c>
      <c r="G1293" s="2">
        <f t="shared" si="155"/>
        <v>3.2781939999999992</v>
      </c>
      <c r="H1293" s="2">
        <f t="shared" si="159"/>
        <v>3.3883145000000048</v>
      </c>
      <c r="I1293" s="2">
        <f t="array" ref="I1293">SUMPRODUCT(B1277:B1296, (ROW(B1277:B1296)-ROW(B1277)+1)) / (20*21/2)</f>
        <v>3.2186819047619046</v>
      </c>
      <c r="J1293" s="2">
        <f t="shared" si="154"/>
        <v>3.2480792210804985</v>
      </c>
      <c r="K1293" s="2">
        <f t="shared" si="156"/>
        <v>3.2728548203544956</v>
      </c>
    </row>
    <row r="1294" spans="1:11" ht="13.5" x14ac:dyDescent="0.25">
      <c r="A1294" s="3">
        <f>TITRES_STAT!B1297</f>
        <v>43893</v>
      </c>
      <c r="B1294" s="17">
        <f>TITRES_STAT!D1297</f>
        <v>3.1875</v>
      </c>
      <c r="C1294" s="2">
        <f t="shared" si="157"/>
        <v>-5.0699999999999967E-2</v>
      </c>
      <c r="D1294" s="2">
        <f t="shared" si="158"/>
        <v>3.2208399999999999</v>
      </c>
      <c r="E1294" s="2">
        <f t="shared" si="160"/>
        <v>3.2396500000000001</v>
      </c>
      <c r="F1294" s="2">
        <f t="shared" si="153"/>
        <v>3.2392850000000002</v>
      </c>
      <c r="G1294" s="2">
        <f t="shared" si="155"/>
        <v>3.2767459999999988</v>
      </c>
      <c r="H1294" s="2">
        <f t="shared" si="159"/>
        <v>3.3875245000000045</v>
      </c>
      <c r="I1294" s="2">
        <f t="array" ref="I1294">SUMPRODUCT(B1278:B1297, (ROW(B1278:B1297)-ROW(B1278)+1)) / (20*21/2)</f>
        <v>3.213960952380952</v>
      </c>
      <c r="J1294" s="2">
        <f t="shared" si="154"/>
        <v>3.2423097714537841</v>
      </c>
      <c r="K1294" s="2">
        <f t="shared" si="156"/>
        <v>3.2695075724974565</v>
      </c>
    </row>
    <row r="1295" spans="1:11" ht="13.5" x14ac:dyDescent="0.25">
      <c r="A1295" s="3">
        <f>TITRES_STAT!B1298</f>
        <v>43894</v>
      </c>
      <c r="B1295" s="17">
        <f>TITRES_STAT!D1298</f>
        <v>3.1440000000000001</v>
      </c>
      <c r="C1295" s="2">
        <f t="shared" si="157"/>
        <v>-4.3499999999999872E-2</v>
      </c>
      <c r="D1295" s="2">
        <f t="shared" si="158"/>
        <v>3.2121399999999993</v>
      </c>
      <c r="E1295" s="2">
        <f t="shared" si="160"/>
        <v>3.2280600000000002</v>
      </c>
      <c r="F1295" s="2">
        <f t="shared" si="153"/>
        <v>3.2334900000000006</v>
      </c>
      <c r="G1295" s="2">
        <f t="shared" si="155"/>
        <v>3.274427999999999</v>
      </c>
      <c r="H1295" s="2">
        <f t="shared" si="159"/>
        <v>3.3865515000000048</v>
      </c>
      <c r="I1295" s="2">
        <f t="array" ref="I1295">SUMPRODUCT(B1279:B1298, (ROW(B1279:B1298)-ROW(B1279)+1)) / (20*21/2)</f>
        <v>3.2092742857142857</v>
      </c>
      <c r="J1295" s="2">
        <f t="shared" si="154"/>
        <v>3.2329469360772332</v>
      </c>
      <c r="K1295" s="2">
        <f t="shared" si="156"/>
        <v>3.2645857069093211</v>
      </c>
    </row>
    <row r="1296" spans="1:11" ht="13.5" x14ac:dyDescent="0.25">
      <c r="A1296" s="3">
        <f>TITRES_STAT!B1299</f>
        <v>43895</v>
      </c>
      <c r="B1296" s="17">
        <f>TITRES_STAT!D1299</f>
        <v>3.1151</v>
      </c>
      <c r="C1296" s="2">
        <f t="shared" si="157"/>
        <v>-2.8900000000000148E-2</v>
      </c>
      <c r="D1296" s="2">
        <f t="shared" si="158"/>
        <v>3.1860599999999999</v>
      </c>
      <c r="E1296" s="2">
        <f t="shared" si="160"/>
        <v>3.2135799999999994</v>
      </c>
      <c r="F1296" s="2">
        <f t="shared" si="153"/>
        <v>3.2298700000000005</v>
      </c>
      <c r="G1296" s="2">
        <f t="shared" si="155"/>
        <v>3.2708059999999994</v>
      </c>
      <c r="H1296" s="2">
        <f t="shared" si="159"/>
        <v>3.3852270000000049</v>
      </c>
      <c r="I1296" s="2">
        <f t="array" ref="I1296">SUMPRODUCT(B1280:B1299, (ROW(B1280:B1299)-ROW(B1280)+1)) / (20*21/2)</f>
        <v>3.2047942857142853</v>
      </c>
      <c r="J1296" s="2">
        <f t="shared" si="154"/>
        <v>3.2217234183555918</v>
      </c>
      <c r="K1296" s="2">
        <f t="shared" si="156"/>
        <v>3.258723522324642</v>
      </c>
    </row>
    <row r="1297" spans="1:11" ht="13.5" x14ac:dyDescent="0.25">
      <c r="A1297" s="3">
        <f>TITRES_STAT!B1300</f>
        <v>43896</v>
      </c>
      <c r="B1297" s="17">
        <f>TITRES_STAT!D1300</f>
        <v>3.1802999999999999</v>
      </c>
      <c r="C1297" s="2">
        <f t="shared" si="157"/>
        <v>6.5199999999999925E-2</v>
      </c>
      <c r="D1297" s="2">
        <f t="shared" si="158"/>
        <v>3.1730200000000002</v>
      </c>
      <c r="E1297" s="2">
        <f t="shared" si="160"/>
        <v>3.20634</v>
      </c>
      <c r="F1297" s="2">
        <f t="shared" si="153"/>
        <v>3.2295099999999999</v>
      </c>
      <c r="G1297" s="2">
        <f t="shared" si="155"/>
        <v>3.2666059999999999</v>
      </c>
      <c r="H1297" s="2">
        <f t="shared" si="159"/>
        <v>3.3842285000000043</v>
      </c>
      <c r="I1297" s="2">
        <f t="array" ref="I1297">SUMPRODUCT(B1281:B1300, (ROW(B1281:B1300)-ROW(B1281)+1)) / (20*21/2)</f>
        <v>3.1924076190476192</v>
      </c>
      <c r="J1297" s="2">
        <f t="shared" si="154"/>
        <v>3.2177783308931547</v>
      </c>
      <c r="K1297" s="2">
        <f t="shared" si="156"/>
        <v>3.2556480900766167</v>
      </c>
    </row>
    <row r="1298" spans="1:11" ht="13.5" x14ac:dyDescent="0.25">
      <c r="A1298" s="3">
        <f>TITRES_STAT!B1301</f>
        <v>43899</v>
      </c>
      <c r="B1298" s="17">
        <f>TITRES_STAT!D1301</f>
        <v>3.1802999999999999</v>
      </c>
      <c r="C1298" s="2">
        <f t="shared" si="157"/>
        <v>0</v>
      </c>
      <c r="D1298" s="2">
        <f t="shared" si="158"/>
        <v>3.1614399999999998</v>
      </c>
      <c r="E1298" s="2">
        <f t="shared" si="160"/>
        <v>3.1983799999999993</v>
      </c>
      <c r="F1298" s="2">
        <f t="shared" si="153"/>
        <v>3.2273400000000003</v>
      </c>
      <c r="G1298" s="2">
        <f t="shared" si="155"/>
        <v>3.2635640000000001</v>
      </c>
      <c r="H1298" s="2">
        <f t="shared" si="159"/>
        <v>3.3832300000000042</v>
      </c>
      <c r="I1298" s="2">
        <f t="array" ref="I1298">SUMPRODUCT(B1282:B1301, (ROW(B1282:B1301)-ROW(B1282)+1)) / (20*21/2)</f>
        <v>3.1856428571428572</v>
      </c>
      <c r="J1298" s="2">
        <f t="shared" si="154"/>
        <v>3.2142089660461877</v>
      </c>
      <c r="K1298" s="2">
        <f t="shared" si="156"/>
        <v>3.2526932630147884</v>
      </c>
    </row>
    <row r="1299" spans="1:11" ht="13.5" x14ac:dyDescent="0.25">
      <c r="A1299" s="3">
        <f>TITRES_STAT!B1302</f>
        <v>43900</v>
      </c>
      <c r="B1299" s="17">
        <f>TITRES_STAT!D1302</f>
        <v>3.1802999999999999</v>
      </c>
      <c r="C1299" s="2">
        <f t="shared" si="157"/>
        <v>0</v>
      </c>
      <c r="D1299" s="2">
        <f t="shared" si="158"/>
        <v>3.1599999999999993</v>
      </c>
      <c r="E1299" s="2">
        <f t="shared" si="160"/>
        <v>3.1904199999999991</v>
      </c>
      <c r="F1299" s="2">
        <f t="shared" si="153"/>
        <v>3.2233600000000004</v>
      </c>
      <c r="G1299" s="2">
        <f t="shared" si="155"/>
        <v>3.2586380000000004</v>
      </c>
      <c r="H1299" s="2">
        <f t="shared" si="159"/>
        <v>3.3822315000000045</v>
      </c>
      <c r="I1299" s="2">
        <f t="array" ref="I1299">SUMPRODUCT(B1283:B1302, (ROW(B1283:B1302)-ROW(B1283)+1)) / (20*21/2)</f>
        <v>3.1614966666666668</v>
      </c>
      <c r="J1299" s="2">
        <f t="shared" si="154"/>
        <v>3.2109795407084558</v>
      </c>
      <c r="K1299" s="2">
        <f t="shared" si="156"/>
        <v>3.2498543115240124</v>
      </c>
    </row>
    <row r="1300" spans="1:11" ht="13.5" x14ac:dyDescent="0.25">
      <c r="A1300" s="3">
        <f>TITRES_STAT!B1303</f>
        <v>43901</v>
      </c>
      <c r="B1300" s="17">
        <f>TITRES_STAT!D1303</f>
        <v>3.0933000000000002</v>
      </c>
      <c r="C1300" s="2">
        <f t="shared" si="157"/>
        <v>-8.6999999999999744E-2</v>
      </c>
      <c r="D1300" s="2">
        <f t="shared" si="158"/>
        <v>3.1498599999999994</v>
      </c>
      <c r="E1300" s="2">
        <f t="shared" si="160"/>
        <v>3.1809999999999992</v>
      </c>
      <c r="F1300" s="2">
        <f t="shared" ref="F1300:F1363" si="161">AVERAGE(B1281:B1300)</f>
        <v>3.2150300000000001</v>
      </c>
      <c r="G1300" s="2">
        <f t="shared" si="155"/>
        <v>3.2498</v>
      </c>
      <c r="H1300" s="2">
        <f t="shared" si="159"/>
        <v>3.3806945000000042</v>
      </c>
      <c r="I1300" s="2">
        <f t="array" ref="I1300">SUMPRODUCT(B1284:B1303, (ROW(B1284:B1303)-ROW(B1284)+1)) / (20*21/2)</f>
        <v>3.1228638095238099</v>
      </c>
      <c r="J1300" s="2">
        <f t="shared" si="154"/>
        <v>3.1997719654028884</v>
      </c>
      <c r="K1300" s="2">
        <f t="shared" si="156"/>
        <v>3.2437149267583649</v>
      </c>
    </row>
    <row r="1301" spans="1:11" ht="13.5" x14ac:dyDescent="0.25">
      <c r="A1301" s="3">
        <f>TITRES_STAT!B1304</f>
        <v>43902</v>
      </c>
      <c r="B1301" s="17">
        <f>TITRES_STAT!D1304</f>
        <v>3.1440000000000001</v>
      </c>
      <c r="C1301" s="2">
        <f t="shared" si="157"/>
        <v>5.0699999999999967E-2</v>
      </c>
      <c r="D1301" s="2">
        <f t="shared" si="158"/>
        <v>3.15564</v>
      </c>
      <c r="E1301" s="2">
        <f t="shared" si="160"/>
        <v>3.1708499999999993</v>
      </c>
      <c r="F1301" s="2">
        <f t="shared" si="161"/>
        <v>3.2092350000000005</v>
      </c>
      <c r="G1301" s="2">
        <f t="shared" si="155"/>
        <v>3.2440040000000003</v>
      </c>
      <c r="H1301" s="2">
        <f t="shared" si="159"/>
        <v>3.3793420000000038</v>
      </c>
      <c r="I1301" s="2">
        <f t="array" ref="I1301">SUMPRODUCT(B1285:B1304, (ROW(B1285:B1304)-ROW(B1285)+1)) / (20*21/2)</f>
        <v>3.0747395238095239</v>
      </c>
      <c r="J1301" s="2">
        <f t="shared" ref="J1301:J1364" si="162">$J$4*B1301+J1300*(1-$J$4)</f>
        <v>3.1944603496502322</v>
      </c>
      <c r="K1301" s="2">
        <f t="shared" si="156"/>
        <v>3.2398045374737232</v>
      </c>
    </row>
    <row r="1302" spans="1:11" ht="13.5" x14ac:dyDescent="0.25">
      <c r="A1302" s="3">
        <f>TITRES_STAT!B1305</f>
        <v>43903</v>
      </c>
      <c r="B1302" s="17">
        <f>TITRES_STAT!D1305</f>
        <v>2.9557000000000002</v>
      </c>
      <c r="C1302" s="2">
        <f t="shared" si="157"/>
        <v>-0.18829999999999991</v>
      </c>
      <c r="D1302" s="2">
        <f t="shared" si="158"/>
        <v>3.1107200000000002</v>
      </c>
      <c r="E1302" s="2">
        <f t="shared" si="160"/>
        <v>3.1418699999999999</v>
      </c>
      <c r="F1302" s="2">
        <f t="shared" si="161"/>
        <v>3.1947450000000002</v>
      </c>
      <c r="G1302" s="2">
        <f t="shared" si="155"/>
        <v>3.2364700000000006</v>
      </c>
      <c r="H1302" s="2">
        <f t="shared" si="159"/>
        <v>3.3772205000000035</v>
      </c>
      <c r="I1302" s="2">
        <f t="array" ref="I1302">SUMPRODUCT(B1286:B1305, (ROW(B1286:B1305)-ROW(B1286)+1)) / (20*21/2)</f>
        <v>3.0238609523809523</v>
      </c>
      <c r="J1302" s="2">
        <f t="shared" si="162"/>
        <v>3.1717212687311624</v>
      </c>
      <c r="K1302" s="2">
        <f t="shared" si="156"/>
        <v>3.2286631830629893</v>
      </c>
    </row>
    <row r="1303" spans="1:11" ht="13.5" x14ac:dyDescent="0.25">
      <c r="A1303" s="3">
        <f>TITRES_STAT!B1306</f>
        <v>43906</v>
      </c>
      <c r="B1303" s="17">
        <f>TITRES_STAT!D1306</f>
        <v>2.7890999999999999</v>
      </c>
      <c r="C1303" s="2">
        <f t="shared" si="157"/>
        <v>-0.1666000000000003</v>
      </c>
      <c r="D1303" s="2">
        <f t="shared" si="158"/>
        <v>3.0324800000000001</v>
      </c>
      <c r="E1303" s="2">
        <f t="shared" si="160"/>
        <v>3.0969599999999997</v>
      </c>
      <c r="F1303" s="2">
        <f t="shared" si="161"/>
        <v>3.1712050000000001</v>
      </c>
      <c r="G1303" s="2">
        <f t="shared" si="155"/>
        <v>3.2266180000000002</v>
      </c>
      <c r="H1303" s="2">
        <f t="shared" si="159"/>
        <v>3.3741625000000033</v>
      </c>
      <c r="I1303" s="2">
        <f t="array" ref="I1303">SUMPRODUCT(B1287:B1306, (ROW(B1287:B1306)-ROW(B1287)+1)) / (20*21/2)</f>
        <v>2.9809152380952382</v>
      </c>
      <c r="J1303" s="2">
        <f t="shared" si="162"/>
        <v>3.1352811478996232</v>
      </c>
      <c r="K1303" s="2">
        <f t="shared" si="156"/>
        <v>3.2114254111781659</v>
      </c>
    </row>
    <row r="1304" spans="1:11" ht="13.5" x14ac:dyDescent="0.25">
      <c r="A1304" s="3">
        <f>TITRES_STAT!B1307</f>
        <v>43907</v>
      </c>
      <c r="B1304" s="17">
        <f>TITRES_STAT!D1307</f>
        <v>2.6659000000000002</v>
      </c>
      <c r="C1304" s="2">
        <f t="shared" si="157"/>
        <v>-0.12319999999999975</v>
      </c>
      <c r="D1304" s="2">
        <f t="shared" si="158"/>
        <v>2.9296000000000002</v>
      </c>
      <c r="E1304" s="2">
        <f t="shared" si="160"/>
        <v>3.0447999999999995</v>
      </c>
      <c r="F1304" s="2">
        <f t="shared" si="161"/>
        <v>3.1422250000000003</v>
      </c>
      <c r="G1304" s="2">
        <f t="shared" si="155"/>
        <v>3.213578</v>
      </c>
      <c r="H1304" s="2">
        <f t="shared" si="159"/>
        <v>3.3704195000000032</v>
      </c>
      <c r="I1304" s="2">
        <f t="array" ref="I1304">SUMPRODUCT(B1288:B1307, (ROW(B1288:B1307)-ROW(B1288)+1)) / (20*21/2)</f>
        <v>2.9332419047619052</v>
      </c>
      <c r="J1304" s="2">
        <f t="shared" si="162"/>
        <v>3.0905781814329925</v>
      </c>
      <c r="K1304" s="2">
        <f t="shared" si="156"/>
        <v>3.19003225779863</v>
      </c>
    </row>
    <row r="1305" spans="1:11" ht="13.5" x14ac:dyDescent="0.25">
      <c r="A1305" s="3">
        <f>TITRES_STAT!B1308</f>
        <v>43908</v>
      </c>
      <c r="B1305" s="17">
        <f>TITRES_STAT!D1308</f>
        <v>2.6080000000000001</v>
      </c>
      <c r="C1305" s="2">
        <f t="shared" si="157"/>
        <v>-5.7900000000000063E-2</v>
      </c>
      <c r="D1305" s="2">
        <f t="shared" si="158"/>
        <v>2.8325400000000003</v>
      </c>
      <c r="E1305" s="2">
        <f t="shared" si="160"/>
        <v>2.9912000000000001</v>
      </c>
      <c r="F1305" s="2">
        <f t="shared" si="161"/>
        <v>3.1096300000000001</v>
      </c>
      <c r="G1305" s="2">
        <f t="shared" si="155"/>
        <v>3.2012640000000001</v>
      </c>
      <c r="H1305" s="2">
        <f t="shared" si="159"/>
        <v>3.3663870000000031</v>
      </c>
      <c r="I1305" s="2">
        <f t="array" ref="I1305">SUMPRODUCT(B1289:B1308, (ROW(B1289:B1308)-ROW(B1289)+1)) / (20*21/2)</f>
        <v>2.8956719047619051</v>
      </c>
      <c r="J1305" s="2">
        <f t="shared" si="162"/>
        <v>3.0446183546298502</v>
      </c>
      <c r="K1305" s="2">
        <f t="shared" si="156"/>
        <v>3.1672074633751546</v>
      </c>
    </row>
    <row r="1306" spans="1:11" ht="13.5" x14ac:dyDescent="0.25">
      <c r="A1306" s="3">
        <f>TITRES_STAT!B1309</f>
        <v>43909</v>
      </c>
      <c r="B1306" s="17">
        <f>TITRES_STAT!D1309</f>
        <v>2.6587000000000001</v>
      </c>
      <c r="C1306" s="2">
        <f t="shared" si="157"/>
        <v>5.0699999999999967E-2</v>
      </c>
      <c r="D1306" s="2">
        <f t="shared" si="158"/>
        <v>2.7354799999999999</v>
      </c>
      <c r="E1306" s="2">
        <f t="shared" si="160"/>
        <v>2.94556</v>
      </c>
      <c r="F1306" s="2">
        <f t="shared" si="161"/>
        <v>3.0795699999999999</v>
      </c>
      <c r="G1306" s="2">
        <f t="shared" si="155"/>
        <v>3.1899639999999998</v>
      </c>
      <c r="H1306" s="2">
        <f t="shared" si="159"/>
        <v>3.3625045000000027</v>
      </c>
      <c r="I1306" s="2">
        <f t="array" ref="I1306">SUMPRODUCT(B1290:B1309, (ROW(B1290:B1309)-ROW(B1290)+1)) / (20*21/2)</f>
        <v>2.8630757142857148</v>
      </c>
      <c r="J1306" s="2">
        <f t="shared" si="162"/>
        <v>3.0078642256174835</v>
      </c>
      <c r="K1306" s="2">
        <f t="shared" si="156"/>
        <v>3.1472659942231878</v>
      </c>
    </row>
    <row r="1307" spans="1:11" ht="13.5" x14ac:dyDescent="0.25">
      <c r="A1307" s="3">
        <f>TITRES_STAT!B1310</f>
        <v>43913</v>
      </c>
      <c r="B1307" s="17">
        <f>TITRES_STAT!D1310</f>
        <v>2.5790000000000002</v>
      </c>
      <c r="C1307" s="2">
        <f t="shared" si="157"/>
        <v>-7.9699999999999882E-2</v>
      </c>
      <c r="D1307" s="2">
        <f t="shared" si="158"/>
        <v>2.6601400000000002</v>
      </c>
      <c r="E1307" s="2">
        <f t="shared" si="160"/>
        <v>2.8854300000000004</v>
      </c>
      <c r="F1307" s="2">
        <f t="shared" si="161"/>
        <v>3.0458850000000002</v>
      </c>
      <c r="G1307" s="2">
        <f t="shared" si="155"/>
        <v>3.1772140000000002</v>
      </c>
      <c r="H1307" s="2">
        <f t="shared" si="159"/>
        <v>3.3582235000000025</v>
      </c>
      <c r="I1307" s="2">
        <f t="array" ref="I1307">SUMPRODUCT(B1291:B1310, (ROW(B1291:B1310)-ROW(B1291)+1)) / (20*21/2)</f>
        <v>2.8401685714285718</v>
      </c>
      <c r="J1307" s="2">
        <f t="shared" si="162"/>
        <v>2.9670200136539133</v>
      </c>
      <c r="K1307" s="2">
        <f t="shared" si="156"/>
        <v>3.1249810532732591</v>
      </c>
    </row>
    <row r="1308" spans="1:11" ht="13.5" x14ac:dyDescent="0.25">
      <c r="A1308" s="3">
        <f>TITRES_STAT!B1311</f>
        <v>43914</v>
      </c>
      <c r="B1308" s="17">
        <f>TITRES_STAT!D1311</f>
        <v>2.6514000000000002</v>
      </c>
      <c r="C1308" s="2">
        <f t="shared" si="157"/>
        <v>7.240000000000002E-2</v>
      </c>
      <c r="D1308" s="2">
        <f t="shared" si="158"/>
        <v>2.6326000000000005</v>
      </c>
      <c r="E1308" s="2">
        <f t="shared" si="160"/>
        <v>2.8325399999999998</v>
      </c>
      <c r="F1308" s="2">
        <f t="shared" si="161"/>
        <v>3.01546</v>
      </c>
      <c r="G1308" s="2">
        <f t="shared" si="155"/>
        <v>3.164898</v>
      </c>
      <c r="H1308" s="2">
        <f t="shared" si="159"/>
        <v>3.3543390000000022</v>
      </c>
      <c r="I1308" s="2">
        <f t="array" ref="I1308">SUMPRODUCT(B1292:B1311, (ROW(B1292:B1311)-ROW(B1292)+1)) / (20*21/2)</f>
        <v>2.8200514285714284</v>
      </c>
      <c r="J1308" s="2">
        <f t="shared" si="162"/>
        <v>2.9369609647344932</v>
      </c>
      <c r="K1308" s="2">
        <f t="shared" si="156"/>
        <v>3.1064092472625431</v>
      </c>
    </row>
    <row r="1309" spans="1:11" ht="13.5" x14ac:dyDescent="0.25">
      <c r="A1309" s="3">
        <f>TITRES_STAT!B1312</f>
        <v>43915</v>
      </c>
      <c r="B1309" s="17">
        <f>TITRES_STAT!D1312</f>
        <v>2.6732</v>
      </c>
      <c r="C1309" s="2">
        <f t="shared" si="157"/>
        <v>2.179999999999982E-2</v>
      </c>
      <c r="D1309" s="2">
        <f t="shared" si="158"/>
        <v>2.6340600000000003</v>
      </c>
      <c r="E1309" s="2">
        <f t="shared" si="160"/>
        <v>2.7818300000000002</v>
      </c>
      <c r="F1309" s="2">
        <f t="shared" si="161"/>
        <v>2.9861249999999999</v>
      </c>
      <c r="G1309" s="2">
        <f t="shared" si="155"/>
        <v>3.1531640000000012</v>
      </c>
      <c r="H1309" s="2">
        <f t="shared" si="159"/>
        <v>3.3506325000000015</v>
      </c>
      <c r="I1309" s="2">
        <f t="array" ref="I1309">SUMPRODUCT(B1293:B1312, (ROW(B1293:B1312)-ROW(B1293)+1)) / (20*21/2)</f>
        <v>2.809185238095238</v>
      </c>
      <c r="J1309" s="2">
        <f t="shared" si="162"/>
        <v>2.9118408728550178</v>
      </c>
      <c r="K1309" s="2">
        <f t="shared" si="156"/>
        <v>3.0894206493306786</v>
      </c>
    </row>
    <row r="1310" spans="1:11" ht="13.5" x14ac:dyDescent="0.25">
      <c r="A1310" s="3">
        <f>TITRES_STAT!B1313</f>
        <v>43916</v>
      </c>
      <c r="B1310" s="17">
        <f>TITRES_STAT!D1313</f>
        <v>2.7456</v>
      </c>
      <c r="C1310" s="2">
        <f t="shared" si="157"/>
        <v>7.240000000000002E-2</v>
      </c>
      <c r="D1310" s="2">
        <f t="shared" si="158"/>
        <v>2.6615799999999998</v>
      </c>
      <c r="E1310" s="2">
        <f t="shared" si="160"/>
        <v>2.7470600000000003</v>
      </c>
      <c r="F1310" s="2">
        <f t="shared" si="161"/>
        <v>2.9640300000000002</v>
      </c>
      <c r="G1310" s="2">
        <f t="shared" si="155"/>
        <v>3.1417180000000009</v>
      </c>
      <c r="H1310" s="2">
        <f t="shared" si="159"/>
        <v>3.3475985000000015</v>
      </c>
      <c r="I1310" s="2">
        <f t="array" ref="I1310">SUMPRODUCT(B1294:B1313, (ROW(B1294:B1313)-ROW(B1294)+1)) / (20*21/2)</f>
        <v>2.8044533333333339</v>
      </c>
      <c r="J1310" s="2">
        <f t="shared" si="162"/>
        <v>2.8960084087735876</v>
      </c>
      <c r="K1310" s="2">
        <f t="shared" si="156"/>
        <v>3.0759374866118283</v>
      </c>
    </row>
    <row r="1311" spans="1:11" ht="13.5" x14ac:dyDescent="0.25">
      <c r="A1311" s="3">
        <f>TITRES_STAT!B1314</f>
        <v>43917</v>
      </c>
      <c r="B1311" s="17">
        <f>TITRES_STAT!D1314</f>
        <v>2.7528000000000001</v>
      </c>
      <c r="C1311" s="2">
        <f t="shared" si="157"/>
        <v>7.2000000000000952E-3</v>
      </c>
      <c r="D1311" s="2">
        <f t="shared" si="158"/>
        <v>2.6804000000000001</v>
      </c>
      <c r="E1311" s="2">
        <f t="shared" si="160"/>
        <v>2.7079399999999998</v>
      </c>
      <c r="F1311" s="2">
        <f t="shared" si="161"/>
        <v>2.9393950000000002</v>
      </c>
      <c r="G1311" s="2">
        <f t="shared" si="155"/>
        <v>3.1301260000000006</v>
      </c>
      <c r="H1311" s="2">
        <f t="shared" si="159"/>
        <v>3.3446005000000012</v>
      </c>
      <c r="I1311" s="2">
        <f t="array" ref="I1311">SUMPRODUCT(B1295:B1314, (ROW(B1295:B1314)-ROW(B1295)+1)) / (20*21/2)</f>
        <v>2.8001095238095237</v>
      </c>
      <c r="J1311" s="2">
        <f t="shared" si="162"/>
        <v>2.8823695126999125</v>
      </c>
      <c r="K1311" s="2">
        <f t="shared" si="156"/>
        <v>3.0632654283133252</v>
      </c>
    </row>
    <row r="1312" spans="1:11" ht="13.5" x14ac:dyDescent="0.25">
      <c r="A1312" s="3">
        <f>TITRES_STAT!B1315</f>
        <v>43920</v>
      </c>
      <c r="B1312" s="17">
        <f>TITRES_STAT!D1315</f>
        <v>2.8252999999999999</v>
      </c>
      <c r="C1312" s="2">
        <f t="shared" si="157"/>
        <v>7.2499999999999787E-2</v>
      </c>
      <c r="D1312" s="2">
        <f t="shared" si="158"/>
        <v>2.72966</v>
      </c>
      <c r="E1312" s="2">
        <f t="shared" si="160"/>
        <v>2.6949000000000001</v>
      </c>
      <c r="F1312" s="2">
        <f t="shared" si="161"/>
        <v>2.9183850000000002</v>
      </c>
      <c r="G1312" s="2">
        <f t="shared" si="155"/>
        <v>3.1223020000000008</v>
      </c>
      <c r="H1312" s="2">
        <f t="shared" si="159"/>
        <v>3.3418270000000017</v>
      </c>
      <c r="I1312" s="2">
        <f t="array" ref="I1312">SUMPRODUCT(B1296:B1315, (ROW(B1296:B1315)-ROW(B1296)+1)) / (20*21/2)</f>
        <v>2.7897619047619049</v>
      </c>
      <c r="J1312" s="2">
        <f t="shared" si="162"/>
        <v>2.8769343210142067</v>
      </c>
      <c r="K1312" s="2">
        <f t="shared" si="156"/>
        <v>3.0539334507324107</v>
      </c>
    </row>
    <row r="1313" spans="1:11" ht="13.5" x14ac:dyDescent="0.25">
      <c r="A1313" s="3">
        <f>TITRES_STAT!B1316</f>
        <v>43921</v>
      </c>
      <c r="B1313" s="17">
        <f>TITRES_STAT!D1316</f>
        <v>2.8687</v>
      </c>
      <c r="C1313" s="2">
        <f t="shared" si="157"/>
        <v>4.3400000000000105E-2</v>
      </c>
      <c r="D1313" s="2">
        <f t="shared" si="158"/>
        <v>2.77312</v>
      </c>
      <c r="E1313" s="2">
        <f t="shared" si="160"/>
        <v>2.7028600000000003</v>
      </c>
      <c r="F1313" s="2">
        <f t="shared" si="161"/>
        <v>2.8999099999999998</v>
      </c>
      <c r="G1313" s="2">
        <f t="shared" si="155"/>
        <v>3.1127380000000007</v>
      </c>
      <c r="H1313" s="2">
        <f t="shared" si="159"/>
        <v>3.3391325000000012</v>
      </c>
      <c r="I1313" s="2">
        <f t="array" ref="I1313">SUMPRODUCT(B1297:B1316, (ROW(B1297:B1316)-ROW(B1297)+1)) / (20*21/2)</f>
        <v>2.7735828571428573</v>
      </c>
      <c r="J1313" s="2">
        <f t="shared" si="162"/>
        <v>2.8761500999652347</v>
      </c>
      <c r="K1313" s="2">
        <f t="shared" si="156"/>
        <v>3.0466693938409435</v>
      </c>
    </row>
    <row r="1314" spans="1:11" ht="13.5" x14ac:dyDescent="0.25">
      <c r="A1314" s="3">
        <f>TITRES_STAT!B1317</f>
        <v>43922</v>
      </c>
      <c r="B1314" s="17">
        <f>TITRES_STAT!D1317</f>
        <v>2.8542999999999998</v>
      </c>
      <c r="C1314" s="2">
        <f t="shared" si="157"/>
        <v>-1.440000000000019E-2</v>
      </c>
      <c r="D1314" s="2">
        <f t="shared" si="158"/>
        <v>2.8093400000000002</v>
      </c>
      <c r="E1314" s="2">
        <f t="shared" si="160"/>
        <v>2.7216999999999998</v>
      </c>
      <c r="F1314" s="2">
        <f t="shared" si="161"/>
        <v>2.8832500000000003</v>
      </c>
      <c r="G1314" s="2">
        <f t="shared" si="155"/>
        <v>3.1031760000000008</v>
      </c>
      <c r="H1314" s="2">
        <f t="shared" si="159"/>
        <v>3.336504000000001</v>
      </c>
      <c r="I1314" s="2">
        <f t="array" ref="I1314">SUMPRODUCT(B1298:B1317, (ROW(B1298:B1317)-ROW(B1298)+1)) / (20*21/2)</f>
        <v>2.7669952380952378</v>
      </c>
      <c r="J1314" s="2">
        <f t="shared" si="162"/>
        <v>2.8740691380637839</v>
      </c>
      <c r="K1314" s="2">
        <f t="shared" si="156"/>
        <v>3.0391254960432597</v>
      </c>
    </row>
    <row r="1315" spans="1:11" ht="13.5" x14ac:dyDescent="0.25">
      <c r="A1315" s="3">
        <f>TITRES_STAT!B1318</f>
        <v>43923</v>
      </c>
      <c r="B1315" s="17">
        <f>TITRES_STAT!D1318</f>
        <v>2.7746</v>
      </c>
      <c r="C1315" s="2">
        <f t="shared" si="157"/>
        <v>-7.9699999999999882E-2</v>
      </c>
      <c r="D1315" s="2">
        <f t="shared" si="158"/>
        <v>2.81514</v>
      </c>
      <c r="E1315" s="2">
        <f t="shared" si="160"/>
        <v>2.7383599999999997</v>
      </c>
      <c r="F1315" s="2">
        <f t="shared" si="161"/>
        <v>2.8647800000000005</v>
      </c>
      <c r="G1315" s="2">
        <f t="shared" si="155"/>
        <v>3.0934700000000004</v>
      </c>
      <c r="H1315" s="2">
        <f t="shared" si="159"/>
        <v>3.3334770000000007</v>
      </c>
      <c r="I1315" s="2">
        <f t="array" ref="I1315">SUMPRODUCT(B1299:B1318, (ROW(B1299:B1318)-ROW(B1299)+1)) / (20*21/2)</f>
        <v>2.7637204761904761</v>
      </c>
      <c r="J1315" s="2">
        <f t="shared" si="162"/>
        <v>2.8645958868196142</v>
      </c>
      <c r="K1315" s="2">
        <f t="shared" si="156"/>
        <v>3.0287519471788182</v>
      </c>
    </row>
    <row r="1316" spans="1:11" ht="13.5" x14ac:dyDescent="0.25">
      <c r="A1316" s="3">
        <f>TITRES_STAT!B1319</f>
        <v>43924</v>
      </c>
      <c r="B1316" s="17">
        <f>TITRES_STAT!D1319</f>
        <v>2.6949000000000001</v>
      </c>
      <c r="C1316" s="2">
        <f t="shared" si="157"/>
        <v>-7.9699999999999882E-2</v>
      </c>
      <c r="D1316" s="2">
        <f t="shared" si="158"/>
        <v>2.8035600000000001</v>
      </c>
      <c r="E1316" s="2">
        <f t="shared" si="160"/>
        <v>2.7419799999999999</v>
      </c>
      <c r="F1316" s="2">
        <f t="shared" si="161"/>
        <v>2.8437700000000001</v>
      </c>
      <c r="G1316" s="2">
        <f t="shared" si="155"/>
        <v>3.0814440000000003</v>
      </c>
      <c r="H1316" s="2">
        <f t="shared" si="159"/>
        <v>3.3299135000000013</v>
      </c>
      <c r="I1316" s="2">
        <f t="array" ref="I1316">SUMPRODUCT(B1300:B1319, (ROW(B1300:B1319)-ROW(B1300)+1)) / (20*21/2)</f>
        <v>2.765060952380952</v>
      </c>
      <c r="J1316" s="2">
        <f t="shared" si="162"/>
        <v>2.8484343737891744</v>
      </c>
      <c r="K1316" s="2">
        <f t="shared" si="156"/>
        <v>3.0156597139561199</v>
      </c>
    </row>
    <row r="1317" spans="1:11" ht="13.5" x14ac:dyDescent="0.25">
      <c r="A1317" s="3">
        <f>TITRES_STAT!B1320</f>
        <v>43927</v>
      </c>
      <c r="B1317" s="17">
        <f>TITRES_STAT!D1320</f>
        <v>2.7746</v>
      </c>
      <c r="C1317" s="2">
        <f t="shared" si="157"/>
        <v>7.9699999999999882E-2</v>
      </c>
      <c r="D1317" s="2">
        <f t="shared" si="158"/>
        <v>2.7934200000000002</v>
      </c>
      <c r="E1317" s="2">
        <f t="shared" si="160"/>
        <v>2.7615399999999997</v>
      </c>
      <c r="F1317" s="2">
        <f t="shared" si="161"/>
        <v>2.8234849999999998</v>
      </c>
      <c r="G1317" s="2">
        <f t="shared" si="155"/>
        <v>3.0705780000000003</v>
      </c>
      <c r="H1317" s="2">
        <f t="shared" si="159"/>
        <v>3.3268865000000005</v>
      </c>
      <c r="I1317" s="2">
        <f t="array" ref="I1317">SUMPRODUCT(B1301:B1320, (ROW(B1301:B1320)-ROW(B1301)+1)) / (20*21/2)</f>
        <v>2.760545714285715</v>
      </c>
      <c r="J1317" s="2">
        <f t="shared" si="162"/>
        <v>2.841402528666396</v>
      </c>
      <c r="K1317" s="2">
        <f t="shared" si="156"/>
        <v>3.0062063918401938</v>
      </c>
    </row>
    <row r="1318" spans="1:11" ht="13.5" x14ac:dyDescent="0.25">
      <c r="A1318" s="3">
        <f>TITRES_STAT!B1321</f>
        <v>43928</v>
      </c>
      <c r="B1318" s="17">
        <f>TITRES_STAT!D1321</f>
        <v>2.7890999999999999</v>
      </c>
      <c r="C1318" s="2">
        <f t="shared" si="157"/>
        <v>1.4499999999999957E-2</v>
      </c>
      <c r="D1318" s="2">
        <f t="shared" si="158"/>
        <v>2.7774999999999999</v>
      </c>
      <c r="E1318" s="2">
        <f t="shared" si="160"/>
        <v>2.7753100000000002</v>
      </c>
      <c r="F1318" s="2">
        <f t="shared" si="161"/>
        <v>2.8039249999999996</v>
      </c>
      <c r="G1318" s="2">
        <f t="shared" si="155"/>
        <v>3.0597119999999993</v>
      </c>
      <c r="H1318" s="2">
        <f t="shared" si="159"/>
        <v>3.3239320000000006</v>
      </c>
      <c r="I1318" s="2">
        <f t="array" ref="I1318">SUMPRODUCT(B1302:B1321, (ROW(B1302:B1321)-ROW(B1302)+1)) / (20*21/2)</f>
        <v>2.7556442857142849</v>
      </c>
      <c r="J1318" s="2">
        <f t="shared" si="162"/>
        <v>2.8364213354600727</v>
      </c>
      <c r="K1318" s="2">
        <f t="shared" si="156"/>
        <v>2.9976924156895981</v>
      </c>
    </row>
    <row r="1319" spans="1:11" ht="13.5" x14ac:dyDescent="0.25">
      <c r="A1319" s="3">
        <f>TITRES_STAT!B1322</f>
        <v>43929</v>
      </c>
      <c r="B1319" s="17">
        <f>TITRES_STAT!D1322</f>
        <v>2.8180000000000001</v>
      </c>
      <c r="C1319" s="2">
        <f t="shared" si="157"/>
        <v>2.8900000000000148E-2</v>
      </c>
      <c r="D1319" s="2">
        <f t="shared" si="158"/>
        <v>2.7702399999999998</v>
      </c>
      <c r="E1319" s="2">
        <f t="shared" si="160"/>
        <v>2.7897900000000004</v>
      </c>
      <c r="F1319" s="2">
        <f t="shared" si="161"/>
        <v>2.7858099999999992</v>
      </c>
      <c r="G1319" s="2">
        <f t="shared" si="155"/>
        <v>3.0497139999999998</v>
      </c>
      <c r="H1319" s="2">
        <f t="shared" si="159"/>
        <v>3.3211220000000004</v>
      </c>
      <c r="I1319" s="2">
        <f t="array" ref="I1319">SUMPRODUCT(B1303:B1322, (ROW(B1303:B1322)-ROW(B1303)+1)) / (20*21/2)</f>
        <v>2.7562257142857152</v>
      </c>
      <c r="J1319" s="2">
        <f t="shared" si="162"/>
        <v>2.8346669225591135</v>
      </c>
      <c r="K1319" s="2">
        <f t="shared" si="156"/>
        <v>2.9906456542900064</v>
      </c>
    </row>
    <row r="1320" spans="1:11" ht="13.5" x14ac:dyDescent="0.25">
      <c r="A1320" s="3">
        <f>TITRES_STAT!B1323</f>
        <v>43934</v>
      </c>
      <c r="B1320" s="17">
        <f>TITRES_STAT!D1323</f>
        <v>2.7383999999999999</v>
      </c>
      <c r="C1320" s="2">
        <f t="shared" si="157"/>
        <v>-7.9600000000000115E-2</v>
      </c>
      <c r="D1320" s="2">
        <f t="shared" si="158"/>
        <v>2.7629999999999999</v>
      </c>
      <c r="E1320" s="2">
        <f t="shared" si="160"/>
        <v>2.7890699999999997</v>
      </c>
      <c r="F1320" s="2">
        <f t="shared" si="161"/>
        <v>2.7680649999999996</v>
      </c>
      <c r="G1320" s="2">
        <f t="shared" si="155"/>
        <v>3.0392839999999994</v>
      </c>
      <c r="H1320" s="2">
        <f t="shared" si="159"/>
        <v>3.3179485000000004</v>
      </c>
      <c r="I1320" s="2">
        <f t="array" ref="I1320">SUMPRODUCT(B1304:B1323, (ROW(B1304:B1323)-ROW(B1304)+1)) / (20*21/2)</f>
        <v>2.7501923809523814</v>
      </c>
      <c r="J1320" s="2">
        <f t="shared" si="162"/>
        <v>2.8254986442201506</v>
      </c>
      <c r="K1320" s="2">
        <f t="shared" si="156"/>
        <v>2.9807536678472615</v>
      </c>
    </row>
    <row r="1321" spans="1:11" ht="13.5" x14ac:dyDescent="0.25">
      <c r="A1321" s="3">
        <f>TITRES_STAT!B1324</f>
        <v>43935</v>
      </c>
      <c r="B1321" s="17">
        <f>TITRES_STAT!D1324</f>
        <v>2.7166000000000001</v>
      </c>
      <c r="C1321" s="2">
        <f t="shared" si="157"/>
        <v>-2.179999999999982E-2</v>
      </c>
      <c r="D1321" s="2">
        <f t="shared" si="158"/>
        <v>2.7673399999999999</v>
      </c>
      <c r="E1321" s="2">
        <f t="shared" si="160"/>
        <v>2.78545</v>
      </c>
      <c r="F1321" s="2">
        <f t="shared" si="161"/>
        <v>2.7466949999999994</v>
      </c>
      <c r="G1321" s="2">
        <f t="shared" si="155"/>
        <v>3.0287059999999997</v>
      </c>
      <c r="H1321" s="2">
        <f t="shared" si="159"/>
        <v>3.3144589999999998</v>
      </c>
      <c r="I1321" s="2">
        <f t="array" ref="I1321">SUMPRODUCT(B1305:B1324, (ROW(B1305:B1324)-ROW(B1305)+1)) / (20*21/2)</f>
        <v>2.7509204761904762</v>
      </c>
      <c r="J1321" s="2">
        <f t="shared" si="162"/>
        <v>2.8151273447706124</v>
      </c>
      <c r="K1321" s="2">
        <f t="shared" si="156"/>
        <v>2.9703947004807021</v>
      </c>
    </row>
    <row r="1322" spans="1:11" ht="13.5" x14ac:dyDescent="0.25">
      <c r="A1322" s="3">
        <f>TITRES_STAT!B1325</f>
        <v>43936</v>
      </c>
      <c r="B1322" s="17">
        <f>TITRES_STAT!D1325</f>
        <v>2.7528000000000001</v>
      </c>
      <c r="C1322" s="2">
        <f t="shared" si="157"/>
        <v>3.620000000000001E-2</v>
      </c>
      <c r="D1322" s="2">
        <f t="shared" si="158"/>
        <v>2.7629799999999998</v>
      </c>
      <c r="E1322" s="2">
        <f t="shared" si="160"/>
        <v>2.7782</v>
      </c>
      <c r="F1322" s="2">
        <f t="shared" si="161"/>
        <v>2.7365499999999998</v>
      </c>
      <c r="G1322" s="2">
        <f t="shared" si="155"/>
        <v>3.018564</v>
      </c>
      <c r="H1322" s="2">
        <f t="shared" si="159"/>
        <v>3.3114954999999999</v>
      </c>
      <c r="I1322" s="2">
        <f t="array" ref="I1322">SUMPRODUCT(B1306:B1325, (ROW(B1306:B1325)-ROW(B1306)+1)) / (20*21/2)</f>
        <v>2.7506080952380949</v>
      </c>
      <c r="J1322" s="2">
        <f t="shared" si="162"/>
        <v>2.8091914071734112</v>
      </c>
      <c r="K1322" s="2">
        <f t="shared" si="156"/>
        <v>2.961861574971655</v>
      </c>
    </row>
    <row r="1323" spans="1:11" ht="13.5" x14ac:dyDescent="0.25">
      <c r="A1323" s="3">
        <f>TITRES_STAT!B1326</f>
        <v>43937</v>
      </c>
      <c r="B1323" s="17">
        <f>TITRES_STAT!D1326</f>
        <v>2.6732</v>
      </c>
      <c r="C1323" s="2">
        <f t="shared" si="157"/>
        <v>-7.9600000000000115E-2</v>
      </c>
      <c r="D1323" s="2">
        <f t="shared" si="158"/>
        <v>2.7397999999999998</v>
      </c>
      <c r="E1323" s="2">
        <f t="shared" si="160"/>
        <v>2.7586500000000003</v>
      </c>
      <c r="F1323" s="2">
        <f t="shared" si="161"/>
        <v>2.7307549999999994</v>
      </c>
      <c r="G1323" s="2">
        <f t="shared" si="155"/>
        <v>3.006974</v>
      </c>
      <c r="H1323" s="2">
        <f t="shared" si="159"/>
        <v>3.3077889999999996</v>
      </c>
      <c r="I1323" s="2">
        <f t="array" ref="I1323">SUMPRODUCT(B1307:B1326, (ROW(B1307:B1326)-ROW(B1307)+1)) / (20*21/2)</f>
        <v>2.7421190476190476</v>
      </c>
      <c r="J1323" s="2">
        <f t="shared" si="162"/>
        <v>2.7962398445854673</v>
      </c>
      <c r="K1323" s="2">
        <f t="shared" si="156"/>
        <v>2.9505415132080608</v>
      </c>
    </row>
    <row r="1324" spans="1:11" ht="13.5" x14ac:dyDescent="0.25">
      <c r="A1324" s="3">
        <f>TITRES_STAT!B1327</f>
        <v>43938</v>
      </c>
      <c r="B1324" s="17">
        <f>TITRES_STAT!D1327</f>
        <v>2.7383999999999999</v>
      </c>
      <c r="C1324" s="2">
        <f t="shared" si="157"/>
        <v>6.5199999999999925E-2</v>
      </c>
      <c r="D1324" s="2">
        <f t="shared" si="158"/>
        <v>2.7238800000000003</v>
      </c>
      <c r="E1324" s="2">
        <f t="shared" si="160"/>
        <v>2.7470599999999998</v>
      </c>
      <c r="F1324" s="2">
        <f t="shared" si="161"/>
        <v>2.7343799999999994</v>
      </c>
      <c r="G1324" s="2">
        <f t="shared" si="155"/>
        <v>2.9984260000000007</v>
      </c>
      <c r="H1324" s="2">
        <f t="shared" si="159"/>
        <v>3.3044084999999996</v>
      </c>
      <c r="I1324" s="2">
        <f t="array" ref="I1324">SUMPRODUCT(B1308:B1327, (ROW(B1308:B1327)-ROW(B1308)+1)) / (20*21/2)</f>
        <v>2.7329790476190476</v>
      </c>
      <c r="J1324" s="2">
        <f t="shared" si="162"/>
        <v>2.79073128795828</v>
      </c>
      <c r="K1324" s="2">
        <f t="shared" si="156"/>
        <v>2.9422222381802938</v>
      </c>
    </row>
    <row r="1325" spans="1:11" ht="13.5" x14ac:dyDescent="0.25">
      <c r="A1325" s="3">
        <f>TITRES_STAT!B1328</f>
        <v>43941</v>
      </c>
      <c r="B1325" s="17">
        <f>TITRES_STAT!D1328</f>
        <v>2.7311000000000001</v>
      </c>
      <c r="C1325" s="2">
        <f t="shared" si="157"/>
        <v>-7.2999999999998622E-3</v>
      </c>
      <c r="D1325" s="2">
        <f t="shared" si="158"/>
        <v>2.7224200000000001</v>
      </c>
      <c r="E1325" s="2">
        <f t="shared" si="160"/>
        <v>2.7427100000000002</v>
      </c>
      <c r="F1325" s="2">
        <f t="shared" si="161"/>
        <v>2.7405349999999995</v>
      </c>
      <c r="G1325" s="2">
        <f t="shared" si="155"/>
        <v>2.9878500000000012</v>
      </c>
      <c r="H1325" s="2">
        <f t="shared" si="159"/>
        <v>3.300991499999999</v>
      </c>
      <c r="I1325" s="2">
        <f t="array" ref="I1325">SUMPRODUCT(B1309:B1328, (ROW(B1309:B1328)-ROW(B1309)+1)) / (20*21/2)</f>
        <v>2.7235285714285715</v>
      </c>
      <c r="J1325" s="2">
        <f t="shared" si="162"/>
        <v>2.785052117676539</v>
      </c>
      <c r="K1325" s="2">
        <f t="shared" si="156"/>
        <v>2.9339429347222432</v>
      </c>
    </row>
    <row r="1326" spans="1:11" ht="13.5" x14ac:dyDescent="0.25">
      <c r="A1326" s="3">
        <f>TITRES_STAT!B1329</f>
        <v>43942</v>
      </c>
      <c r="B1326" s="17">
        <f>TITRES_STAT!D1329</f>
        <v>2.6514000000000002</v>
      </c>
      <c r="C1326" s="2">
        <f t="shared" si="157"/>
        <v>-7.9699999999999882E-2</v>
      </c>
      <c r="D1326" s="2">
        <f t="shared" si="158"/>
        <v>2.7093800000000003</v>
      </c>
      <c r="E1326" s="2">
        <f t="shared" si="160"/>
        <v>2.7383600000000001</v>
      </c>
      <c r="F1326" s="2">
        <f t="shared" si="161"/>
        <v>2.74017</v>
      </c>
      <c r="G1326" s="2">
        <f t="shared" si="155"/>
        <v>2.9771280000000013</v>
      </c>
      <c r="H1326" s="2">
        <f t="shared" si="159"/>
        <v>3.2973484999999996</v>
      </c>
      <c r="I1326" s="2">
        <f t="array" ref="I1326">SUMPRODUCT(B1310:B1329, (ROW(B1310:B1329)-ROW(B1310)+1)) / (20*21/2)</f>
        <v>2.7189409523809527</v>
      </c>
      <c r="J1326" s="2">
        <f t="shared" si="162"/>
        <v>2.7723233445644877</v>
      </c>
      <c r="K1326" s="2">
        <f t="shared" si="156"/>
        <v>2.9228628196350965</v>
      </c>
    </row>
    <row r="1327" spans="1:11" ht="13.5" x14ac:dyDescent="0.25">
      <c r="A1327" s="3">
        <f>TITRES_STAT!B1330</f>
        <v>43943</v>
      </c>
      <c r="B1327" s="17">
        <f>TITRES_STAT!D1330</f>
        <v>2.6442000000000001</v>
      </c>
      <c r="C1327" s="2">
        <f t="shared" si="157"/>
        <v>-7.2000000000000952E-3</v>
      </c>
      <c r="D1327" s="2">
        <f t="shared" si="158"/>
        <v>2.6876600000000002</v>
      </c>
      <c r="E1327" s="2">
        <f t="shared" si="160"/>
        <v>2.72532</v>
      </c>
      <c r="F1327" s="2">
        <f t="shared" si="161"/>
        <v>2.7434299999999996</v>
      </c>
      <c r="G1327" s="2">
        <f t="shared" si="155"/>
        <v>2.9662620000000004</v>
      </c>
      <c r="H1327" s="2">
        <f t="shared" si="159"/>
        <v>3.2934279999999991</v>
      </c>
      <c r="I1327" s="2">
        <f t="array" ref="I1327">SUMPRODUCT(B1311:B1330, (ROW(B1311:B1330)-ROW(B1311)+1)) / (20*21/2)</f>
        <v>2.7094214285714284</v>
      </c>
      <c r="J1327" s="2">
        <f t="shared" si="162"/>
        <v>2.7601211212726318</v>
      </c>
      <c r="K1327" s="2">
        <f t="shared" si="156"/>
        <v>2.9119348659239161</v>
      </c>
    </row>
    <row r="1328" spans="1:11" ht="13.5" x14ac:dyDescent="0.25">
      <c r="A1328" s="3">
        <f>TITRES_STAT!B1331</f>
        <v>43944</v>
      </c>
      <c r="B1328" s="17">
        <f>TITRES_STAT!D1331</f>
        <v>2.6442000000000001</v>
      </c>
      <c r="C1328" s="2">
        <f t="shared" si="157"/>
        <v>0</v>
      </c>
      <c r="D1328" s="2">
        <f t="shared" si="158"/>
        <v>2.6818599999999999</v>
      </c>
      <c r="E1328" s="2">
        <f t="shared" si="160"/>
        <v>2.7108300000000005</v>
      </c>
      <c r="F1328" s="2">
        <f t="shared" si="161"/>
        <v>2.7430699999999999</v>
      </c>
      <c r="G1328" s="2">
        <f t="shared" si="155"/>
        <v>2.9546720000000009</v>
      </c>
      <c r="H1328" s="2">
        <f t="shared" si="159"/>
        <v>3.2895419999999991</v>
      </c>
      <c r="I1328" s="2">
        <f t="array" ref="I1328">SUMPRODUCT(B1312:B1331, (ROW(B1312:B1331)-ROW(B1312)+1)) / (20*21/2)</f>
        <v>2.6934800000000001</v>
      </c>
      <c r="J1328" s="2">
        <f t="shared" si="162"/>
        <v>2.7490810144847622</v>
      </c>
      <c r="K1328" s="2">
        <f t="shared" si="156"/>
        <v>2.9014354594170957</v>
      </c>
    </row>
    <row r="1329" spans="1:11" ht="13.5" x14ac:dyDescent="0.25">
      <c r="A1329" s="3">
        <f>TITRES_STAT!B1332</f>
        <v>43945</v>
      </c>
      <c r="B1329" s="17">
        <f>TITRES_STAT!D1332</f>
        <v>2.6949000000000001</v>
      </c>
      <c r="C1329" s="2">
        <f t="shared" si="157"/>
        <v>5.0699999999999967E-2</v>
      </c>
      <c r="D1329" s="2">
        <f t="shared" si="158"/>
        <v>2.6731600000000002</v>
      </c>
      <c r="E1329" s="2">
        <f t="shared" si="160"/>
        <v>2.6985200000000003</v>
      </c>
      <c r="F1329" s="2">
        <f t="shared" si="161"/>
        <v>2.7441550000000001</v>
      </c>
      <c r="G1329" s="2">
        <f t="shared" si="155"/>
        <v>2.9433720000000005</v>
      </c>
      <c r="H1329" s="2">
        <f t="shared" si="159"/>
        <v>3.286116499999999</v>
      </c>
      <c r="I1329" s="2">
        <f t="array" ref="I1329">SUMPRODUCT(B1313:B1332, (ROW(B1313:B1332)-ROW(B1313)+1)) / (20*21/2)</f>
        <v>2.6839247619047621</v>
      </c>
      <c r="J1329" s="2">
        <f t="shared" si="162"/>
        <v>2.7439209178671655</v>
      </c>
      <c r="K1329" s="2">
        <f t="shared" si="156"/>
        <v>2.8933360296360333</v>
      </c>
    </row>
    <row r="1330" spans="1:11" ht="13.5" x14ac:dyDescent="0.25">
      <c r="A1330" s="3">
        <f>TITRES_STAT!B1333</f>
        <v>43948</v>
      </c>
      <c r="B1330" s="17">
        <f>TITRES_STAT!D1333</f>
        <v>2.6442000000000001</v>
      </c>
      <c r="C1330" s="2">
        <f t="shared" si="157"/>
        <v>-5.0699999999999967E-2</v>
      </c>
      <c r="D1330" s="2">
        <f t="shared" si="158"/>
        <v>2.65578</v>
      </c>
      <c r="E1330" s="2">
        <f t="shared" si="160"/>
        <v>2.6891000000000007</v>
      </c>
      <c r="F1330" s="2">
        <f t="shared" si="161"/>
        <v>2.7390849999999993</v>
      </c>
      <c r="G1330" s="2">
        <f t="shared" ref="G1330:G1393" si="163">AVERAGE(B1281:B1330)</f>
        <v>2.9310580000000006</v>
      </c>
      <c r="H1330" s="2">
        <f t="shared" si="159"/>
        <v>3.2824374999999986</v>
      </c>
      <c r="I1330" s="2">
        <f t="array" ref="I1330">SUMPRODUCT(B1314:B1333, (ROW(B1314:B1333)-ROW(B1314)+1)) / (20*21/2)</f>
        <v>2.6725390476190469</v>
      </c>
      <c r="J1330" s="2">
        <f t="shared" si="162"/>
        <v>2.7344236875941021</v>
      </c>
      <c r="K1330" s="2">
        <f t="shared" si="156"/>
        <v>2.8835659892581496</v>
      </c>
    </row>
    <row r="1331" spans="1:11" ht="13.5" x14ac:dyDescent="0.25">
      <c r="A1331" s="3">
        <f>TITRES_STAT!B1334</f>
        <v>43949</v>
      </c>
      <c r="B1331" s="17">
        <f>TITRES_STAT!D1334</f>
        <v>2.5716999999999999</v>
      </c>
      <c r="C1331" s="2">
        <f t="shared" si="157"/>
        <v>-7.2500000000000231E-2</v>
      </c>
      <c r="D1331" s="2">
        <f t="shared" si="158"/>
        <v>2.63984</v>
      </c>
      <c r="E1331" s="2">
        <f t="shared" si="160"/>
        <v>2.6746100000000004</v>
      </c>
      <c r="F1331" s="2">
        <f t="shared" si="161"/>
        <v>2.7300299999999997</v>
      </c>
      <c r="G1331" s="2">
        <f t="shared" si="163"/>
        <v>2.9172940000000001</v>
      </c>
      <c r="H1331" s="2">
        <f t="shared" si="159"/>
        <v>3.2781889999999989</v>
      </c>
      <c r="I1331" s="2">
        <f t="array" ref="I1331">SUMPRODUCT(B1315:B1334, (ROW(B1315:B1334)-ROW(B1315)+1)) / (20*21/2)</f>
        <v>2.6617438095238097</v>
      </c>
      <c r="J1331" s="2">
        <f t="shared" si="162"/>
        <v>2.7189261935375209</v>
      </c>
      <c r="K1331" s="2">
        <f t="shared" ref="K1331:K1394" si="164">$K$4*B1331+(1-$K$4)*K1330</f>
        <v>2.8713359504637124</v>
      </c>
    </row>
    <row r="1332" spans="1:11" ht="13.5" x14ac:dyDescent="0.25">
      <c r="A1332" s="3">
        <f>TITRES_STAT!B1335</f>
        <v>43950</v>
      </c>
      <c r="B1332" s="17">
        <f>TITRES_STAT!D1335</f>
        <v>2.6297000000000001</v>
      </c>
      <c r="C1332" s="2">
        <f t="shared" si="157"/>
        <v>5.8000000000000274E-2</v>
      </c>
      <c r="D1332" s="2">
        <f t="shared" si="158"/>
        <v>2.6369400000000001</v>
      </c>
      <c r="E1332" s="2">
        <f t="shared" si="160"/>
        <v>2.6623000000000001</v>
      </c>
      <c r="F1332" s="2">
        <f t="shared" si="161"/>
        <v>2.7202499999999996</v>
      </c>
      <c r="G1332" s="2">
        <f t="shared" si="163"/>
        <v>2.9049779999999998</v>
      </c>
      <c r="H1332" s="2">
        <f t="shared" si="159"/>
        <v>3.274230499999998</v>
      </c>
      <c r="I1332" s="2">
        <f t="array" ref="I1332">SUMPRODUCT(B1316:B1335, (ROW(B1316:B1335)-ROW(B1316)+1)) / (20*21/2)</f>
        <v>2.6528761904761908</v>
      </c>
      <c r="J1332" s="2">
        <f t="shared" si="162"/>
        <v>2.7104284608196618</v>
      </c>
      <c r="K1332" s="2">
        <f t="shared" si="164"/>
        <v>2.8618600308376845</v>
      </c>
    </row>
    <row r="1333" spans="1:11" ht="13.5" x14ac:dyDescent="0.25">
      <c r="A1333" s="3">
        <f>TITRES_STAT!B1336</f>
        <v>43951</v>
      </c>
      <c r="B1333" s="17">
        <f>TITRES_STAT!D1336</f>
        <v>2.6006999999999998</v>
      </c>
      <c r="C1333" s="2">
        <f t="shared" si="157"/>
        <v>-2.9000000000000359E-2</v>
      </c>
      <c r="D1333" s="2">
        <f t="shared" si="158"/>
        <v>2.6282399999999999</v>
      </c>
      <c r="E1333" s="2">
        <f t="shared" si="160"/>
        <v>2.6550500000000001</v>
      </c>
      <c r="F1333" s="2">
        <f t="shared" si="161"/>
        <v>2.7068499999999993</v>
      </c>
      <c r="G1333" s="2">
        <f t="shared" si="163"/>
        <v>2.891794</v>
      </c>
      <c r="H1333" s="2">
        <f t="shared" si="159"/>
        <v>3.2701614999999982</v>
      </c>
      <c r="I1333" s="2">
        <f t="array" ref="I1333">SUMPRODUCT(B1317:B1336, (ROW(B1317:B1336)-ROW(B1317)+1)) / (20*21/2)</f>
        <v>2.6448366666666669</v>
      </c>
      <c r="J1333" s="2">
        <f t="shared" si="162"/>
        <v>2.6999781312177893</v>
      </c>
      <c r="K1333" s="2">
        <f t="shared" si="164"/>
        <v>2.8516184610009123</v>
      </c>
    </row>
    <row r="1334" spans="1:11" ht="13.5" x14ac:dyDescent="0.25">
      <c r="A1334" s="3">
        <f>TITRES_STAT!B1337</f>
        <v>43955</v>
      </c>
      <c r="B1334" s="17">
        <f>TITRES_STAT!D1337</f>
        <v>2.5935000000000001</v>
      </c>
      <c r="C1334" s="2">
        <f t="shared" si="157"/>
        <v>-7.1999999999996511E-3</v>
      </c>
      <c r="D1334" s="2">
        <f t="shared" si="158"/>
        <v>2.6079599999999998</v>
      </c>
      <c r="E1334" s="2">
        <f t="shared" si="160"/>
        <v>2.6405599999999998</v>
      </c>
      <c r="F1334" s="2">
        <f t="shared" si="161"/>
        <v>2.6938099999999996</v>
      </c>
      <c r="G1334" s="2">
        <f t="shared" si="163"/>
        <v>2.8787539999999994</v>
      </c>
      <c r="H1334" s="2">
        <f t="shared" si="159"/>
        <v>3.2658839999999976</v>
      </c>
      <c r="I1334" s="2">
        <f t="array" ref="I1334">SUMPRODUCT(B1318:B1337, (ROW(B1318:B1337)-ROW(B1318)+1)) / (20*21/2)</f>
        <v>2.6331028571428567</v>
      </c>
      <c r="J1334" s="2">
        <f t="shared" si="162"/>
        <v>2.6898373568160951</v>
      </c>
      <c r="K1334" s="2">
        <f t="shared" si="164"/>
        <v>2.8414961684126414</v>
      </c>
    </row>
    <row r="1335" spans="1:11" ht="13.5" x14ac:dyDescent="0.25">
      <c r="A1335" s="3">
        <f>TITRES_STAT!B1338</f>
        <v>43956</v>
      </c>
      <c r="B1335" s="17">
        <f>TITRES_STAT!D1338</f>
        <v>2.6006999999999998</v>
      </c>
      <c r="C1335" s="2">
        <f t="shared" si="157"/>
        <v>7.1999999999996511E-3</v>
      </c>
      <c r="D1335" s="2">
        <f t="shared" si="158"/>
        <v>2.5992600000000001</v>
      </c>
      <c r="E1335" s="2">
        <f t="shared" si="160"/>
        <v>2.6275199999999996</v>
      </c>
      <c r="F1335" s="2">
        <f t="shared" si="161"/>
        <v>2.6851149999999997</v>
      </c>
      <c r="G1335" s="2">
        <f t="shared" si="163"/>
        <v>2.8655699999999991</v>
      </c>
      <c r="H1335" s="2">
        <f t="shared" si="159"/>
        <v>3.2616424999999976</v>
      </c>
      <c r="I1335" s="2">
        <f t="array" ref="I1335">SUMPRODUCT(B1319:B1338, (ROW(B1319:B1338)-ROW(B1319)+1)) / (20*21/2)</f>
        <v>2.6265471428571425</v>
      </c>
      <c r="J1335" s="2">
        <f t="shared" si="162"/>
        <v>2.6813480847383717</v>
      </c>
      <c r="K1335" s="2">
        <f t="shared" si="164"/>
        <v>2.8320531814160672</v>
      </c>
    </row>
    <row r="1336" spans="1:11" ht="13.5" x14ac:dyDescent="0.25">
      <c r="A1336" s="3">
        <f>TITRES_STAT!B1339</f>
        <v>43957</v>
      </c>
      <c r="B1336" s="17">
        <f>TITRES_STAT!D1339</f>
        <v>2.6006999999999998</v>
      </c>
      <c r="C1336" s="2">
        <f t="shared" si="157"/>
        <v>0</v>
      </c>
      <c r="D1336" s="2">
        <f t="shared" si="158"/>
        <v>2.6050599999999999</v>
      </c>
      <c r="E1336" s="2">
        <f t="shared" si="160"/>
        <v>2.6224499999999997</v>
      </c>
      <c r="F1336" s="2">
        <f t="shared" si="161"/>
        <v>2.6804049999999995</v>
      </c>
      <c r="G1336" s="2">
        <f t="shared" si="163"/>
        <v>2.8523859999999992</v>
      </c>
      <c r="H1336" s="2">
        <f t="shared" si="159"/>
        <v>3.2574009999999971</v>
      </c>
      <c r="I1336" s="2">
        <f t="array" ref="I1336">SUMPRODUCT(B1320:B1339, (ROW(B1320:B1339)-ROW(B1320)+1)) / (20*21/2)</f>
        <v>2.6208885714285715</v>
      </c>
      <c r="J1336" s="2">
        <f t="shared" si="162"/>
        <v>2.6736673147632888</v>
      </c>
      <c r="K1336" s="2">
        <f t="shared" si="164"/>
        <v>2.8229805076350449</v>
      </c>
    </row>
    <row r="1337" spans="1:11" ht="13.5" x14ac:dyDescent="0.25">
      <c r="A1337" s="3">
        <f>TITRES_STAT!B1340</f>
        <v>43958</v>
      </c>
      <c r="B1337" s="17">
        <f>TITRES_STAT!D1340</f>
        <v>2.5571999999999999</v>
      </c>
      <c r="C1337" s="2">
        <f t="shared" si="157"/>
        <v>-4.3499999999999872E-2</v>
      </c>
      <c r="D1337" s="2">
        <f t="shared" si="158"/>
        <v>2.59056</v>
      </c>
      <c r="E1337" s="2">
        <f t="shared" si="160"/>
        <v>2.6137499999999996</v>
      </c>
      <c r="F1337" s="2">
        <f t="shared" si="161"/>
        <v>2.6695350000000002</v>
      </c>
      <c r="G1337" s="2">
        <f t="shared" si="163"/>
        <v>2.8384759999999996</v>
      </c>
      <c r="H1337" s="2">
        <f t="shared" si="159"/>
        <v>3.2529419999999969</v>
      </c>
      <c r="I1337" s="2">
        <f t="array" ref="I1337">SUMPRODUCT(B1321:B1340, (ROW(B1321:B1340)-ROW(B1321)+1)) / (20*21/2)</f>
        <v>2.6162647619047616</v>
      </c>
      <c r="J1337" s="2">
        <f t="shared" si="162"/>
        <v>2.6625751895477374</v>
      </c>
      <c r="K1337" s="2">
        <f t="shared" si="164"/>
        <v>2.8125577426297488</v>
      </c>
    </row>
    <row r="1338" spans="1:11" ht="13.5" x14ac:dyDescent="0.25">
      <c r="A1338" s="3">
        <f>TITRES_STAT!B1341</f>
        <v>43959</v>
      </c>
      <c r="B1338" s="17">
        <f>TITRES_STAT!D1341</f>
        <v>2.6006999999999998</v>
      </c>
      <c r="C1338" s="2">
        <f t="shared" si="157"/>
        <v>4.3499999999999872E-2</v>
      </c>
      <c r="D1338" s="2">
        <f t="shared" si="158"/>
        <v>2.59056</v>
      </c>
      <c r="E1338" s="2">
        <f t="shared" si="160"/>
        <v>2.6093999999999999</v>
      </c>
      <c r="F1338" s="2">
        <f t="shared" si="161"/>
        <v>2.6601149999999998</v>
      </c>
      <c r="G1338" s="2">
        <f t="shared" si="163"/>
        <v>2.8252919999999988</v>
      </c>
      <c r="H1338" s="2">
        <f t="shared" si="159"/>
        <v>3.2487004999999969</v>
      </c>
      <c r="I1338" s="2">
        <f t="array" ref="I1338">SUMPRODUCT(B1322:B1341, (ROW(B1322:B1341)-ROW(B1322)+1)) / (20*21/2)</f>
        <v>2.6088490476190476</v>
      </c>
      <c r="J1338" s="2">
        <f t="shared" si="162"/>
        <v>2.656682314352715</v>
      </c>
      <c r="K1338" s="2">
        <f t="shared" si="164"/>
        <v>2.8042495958599547</v>
      </c>
    </row>
    <row r="1339" spans="1:11" ht="13.5" x14ac:dyDescent="0.25">
      <c r="A1339" s="3">
        <f>TITRES_STAT!B1342</f>
        <v>43962</v>
      </c>
      <c r="B1339" s="17">
        <f>TITRES_STAT!D1342</f>
        <v>2.6006999999999998</v>
      </c>
      <c r="C1339" s="2">
        <f t="shared" si="157"/>
        <v>0</v>
      </c>
      <c r="D1339" s="2">
        <f t="shared" si="158"/>
        <v>2.5919999999999996</v>
      </c>
      <c r="E1339" s="2">
        <f t="shared" si="160"/>
        <v>2.59998</v>
      </c>
      <c r="F1339" s="2">
        <f t="shared" si="161"/>
        <v>2.6492499999999999</v>
      </c>
      <c r="G1339" s="2">
        <f t="shared" si="163"/>
        <v>2.8121079999999989</v>
      </c>
      <c r="H1339" s="2">
        <f t="shared" si="159"/>
        <v>3.2443209999999971</v>
      </c>
      <c r="I1339" s="2">
        <f t="array" ref="I1339">SUMPRODUCT(B1323:B1342, (ROW(B1323:B1342)-ROW(B1323)+1)) / (20*21/2)</f>
        <v>2.5959480952380951</v>
      </c>
      <c r="J1339" s="2">
        <f t="shared" si="162"/>
        <v>2.651350665366742</v>
      </c>
      <c r="K1339" s="2">
        <f t="shared" si="164"/>
        <v>2.7962672587674073</v>
      </c>
    </row>
    <row r="1340" spans="1:11" ht="13.5" x14ac:dyDescent="0.25">
      <c r="A1340" s="3">
        <f>TITRES_STAT!B1343</f>
        <v>43963</v>
      </c>
      <c r="B1340" s="17">
        <f>TITRES_STAT!D1343</f>
        <v>2.6006999999999998</v>
      </c>
      <c r="C1340" s="2">
        <f t="shared" si="157"/>
        <v>0</v>
      </c>
      <c r="D1340" s="2">
        <f t="shared" si="158"/>
        <v>2.5919999999999996</v>
      </c>
      <c r="E1340" s="2">
        <f t="shared" si="160"/>
        <v>2.5956299999999999</v>
      </c>
      <c r="F1340" s="2">
        <f t="shared" si="161"/>
        <v>2.6423650000000003</v>
      </c>
      <c r="G1340" s="2">
        <f t="shared" si="163"/>
        <v>2.8003719999999994</v>
      </c>
      <c r="H1340" s="2">
        <f t="shared" si="159"/>
        <v>3.2399414999999965</v>
      </c>
      <c r="I1340" s="2">
        <f t="array" ref="I1340">SUMPRODUCT(B1324:B1343, (ROW(B1324:B1343)-ROW(B1324)+1)) / (20*21/2)</f>
        <v>2.5911495238095239</v>
      </c>
      <c r="J1340" s="2">
        <f t="shared" si="162"/>
        <v>2.6465267924746714</v>
      </c>
      <c r="K1340" s="2">
        <f t="shared" si="164"/>
        <v>2.7885979545020185</v>
      </c>
    </row>
    <row r="1341" spans="1:11" ht="13.5" x14ac:dyDescent="0.25">
      <c r="A1341" s="3">
        <f>TITRES_STAT!B1344</f>
        <v>43964</v>
      </c>
      <c r="B1341" s="17">
        <f>TITRES_STAT!D1344</f>
        <v>2.5644999999999998</v>
      </c>
      <c r="C1341" s="2">
        <f t="shared" si="157"/>
        <v>-3.620000000000001E-2</v>
      </c>
      <c r="D1341" s="2">
        <f t="shared" si="158"/>
        <v>2.5847600000000002</v>
      </c>
      <c r="E1341" s="2">
        <f t="shared" si="160"/>
        <v>2.5949099999999996</v>
      </c>
      <c r="F1341" s="2">
        <f t="shared" si="161"/>
        <v>2.6347600000000009</v>
      </c>
      <c r="G1341" s="2">
        <f t="shared" si="163"/>
        <v>2.7867519999999995</v>
      </c>
      <c r="H1341" s="2">
        <f t="shared" si="159"/>
        <v>3.235518999999996</v>
      </c>
      <c r="I1341" s="2">
        <f t="array" ref="I1341">SUMPRODUCT(B1325:B1344, (ROW(B1325:B1344)-ROW(B1325)+1)) / (20*21/2)</f>
        <v>2.5882152380952381</v>
      </c>
      <c r="J1341" s="2">
        <f t="shared" si="162"/>
        <v>2.6387147170008931</v>
      </c>
      <c r="K1341" s="2">
        <f t="shared" si="164"/>
        <v>2.779809799423508</v>
      </c>
    </row>
    <row r="1342" spans="1:11" ht="13.5" x14ac:dyDescent="0.25">
      <c r="A1342" s="3">
        <f>TITRES_STAT!B1345</f>
        <v>43965</v>
      </c>
      <c r="B1342" s="17">
        <f>TITRES_STAT!D1345</f>
        <v>2.4992999999999999</v>
      </c>
      <c r="C1342" s="2">
        <f t="shared" si="157"/>
        <v>-6.5199999999999925E-2</v>
      </c>
      <c r="D1342" s="2">
        <f t="shared" si="158"/>
        <v>2.5731799999999998</v>
      </c>
      <c r="E1342" s="2">
        <f t="shared" si="160"/>
        <v>2.5818699999999999</v>
      </c>
      <c r="F1342" s="2">
        <f t="shared" si="161"/>
        <v>2.6220850000000007</v>
      </c>
      <c r="G1342" s="2">
        <f t="shared" si="163"/>
        <v>2.7718279999999997</v>
      </c>
      <c r="H1342" s="2">
        <f t="shared" si="159"/>
        <v>3.2305289999999958</v>
      </c>
      <c r="I1342" s="2">
        <f t="array" ref="I1342">SUMPRODUCT(B1326:B1345, (ROW(B1326:B1345)-ROW(B1326)+1)) / (20*21/2)</f>
        <v>2.5873866666666663</v>
      </c>
      <c r="J1342" s="2">
        <f t="shared" si="162"/>
        <v>2.6254371249055701</v>
      </c>
      <c r="K1342" s="2">
        <f t="shared" si="164"/>
        <v>2.7688094151323899</v>
      </c>
    </row>
    <row r="1343" spans="1:11" ht="13.5" x14ac:dyDescent="0.25">
      <c r="A1343" s="3">
        <f>TITRES_STAT!B1346</f>
        <v>43966</v>
      </c>
      <c r="B1343" s="17">
        <f>TITRES_STAT!D1346</f>
        <v>2.5716999999999999</v>
      </c>
      <c r="C1343" s="2">
        <f t="shared" si="157"/>
        <v>7.240000000000002E-2</v>
      </c>
      <c r="D1343" s="2">
        <f t="shared" si="158"/>
        <v>2.56738</v>
      </c>
      <c r="E1343" s="2">
        <f t="shared" si="160"/>
        <v>2.5789699999999995</v>
      </c>
      <c r="F1343" s="2">
        <f t="shared" si="161"/>
        <v>2.6170100000000001</v>
      </c>
      <c r="G1343" s="2">
        <f t="shared" si="163"/>
        <v>2.7584980000000003</v>
      </c>
      <c r="H1343" s="2">
        <f t="shared" si="159"/>
        <v>3.2259009999999955</v>
      </c>
      <c r="I1343" s="2">
        <f t="array" ref="I1343">SUMPRODUCT(B1327:B1346, (ROW(B1327:B1346)-ROW(B1327)+1)) / (20*21/2)</f>
        <v>2.5940838095238092</v>
      </c>
      <c r="J1343" s="2">
        <f t="shared" si="162"/>
        <v>2.6203193034859917</v>
      </c>
      <c r="K1343" s="2">
        <f t="shared" si="164"/>
        <v>2.7610796341468058</v>
      </c>
    </row>
    <row r="1344" spans="1:11" ht="13.5" x14ac:dyDescent="0.25">
      <c r="A1344" s="3">
        <f>TITRES_STAT!B1347</f>
        <v>43969</v>
      </c>
      <c r="B1344" s="17">
        <f>TITRES_STAT!D1347</f>
        <v>2.5861999999999998</v>
      </c>
      <c r="C1344" s="2">
        <f t="shared" si="157"/>
        <v>1.4499999999999957E-2</v>
      </c>
      <c r="D1344" s="2">
        <f t="shared" si="158"/>
        <v>2.5644800000000001</v>
      </c>
      <c r="E1344" s="2">
        <f t="shared" si="160"/>
        <v>2.5782399999999996</v>
      </c>
      <c r="F1344" s="2">
        <f t="shared" si="161"/>
        <v>2.6093999999999999</v>
      </c>
      <c r="G1344" s="2">
        <f t="shared" si="163"/>
        <v>2.7464719999999998</v>
      </c>
      <c r="H1344" s="2">
        <f t="shared" si="159"/>
        <v>3.221379999999995</v>
      </c>
      <c r="I1344" s="2">
        <f t="array" ref="I1344">SUMPRODUCT(B1328:B1347, (ROW(B1328:B1347)-ROW(B1328)+1)) / (20*21/2)</f>
        <v>2.6013628571428571</v>
      </c>
      <c r="J1344" s="2">
        <f t="shared" si="162"/>
        <v>2.6170698460111352</v>
      </c>
      <c r="K1344" s="2">
        <f t="shared" si="164"/>
        <v>2.7542216092783036</v>
      </c>
    </row>
    <row r="1345" spans="1:11" ht="13.5" x14ac:dyDescent="0.25">
      <c r="A1345" s="3">
        <f>TITRES_STAT!B1348</f>
        <v>43970</v>
      </c>
      <c r="B1345" s="17">
        <f>TITRES_STAT!D1348</f>
        <v>2.6006999999999998</v>
      </c>
      <c r="C1345" s="2">
        <f t="shared" si="157"/>
        <v>1.4499999999999957E-2</v>
      </c>
      <c r="D1345" s="2">
        <f t="shared" si="158"/>
        <v>2.5644799999999996</v>
      </c>
      <c r="E1345" s="2">
        <f t="shared" si="160"/>
        <v>2.5782400000000001</v>
      </c>
      <c r="F1345" s="2">
        <f t="shared" si="161"/>
        <v>2.6028800000000003</v>
      </c>
      <c r="G1345" s="2">
        <f t="shared" si="163"/>
        <v>2.7356059999999998</v>
      </c>
      <c r="H1345" s="2">
        <f t="shared" si="159"/>
        <v>3.2170004999999953</v>
      </c>
      <c r="I1345" s="2">
        <f t="array" ref="I1345">SUMPRODUCT(B1329:B1348, (ROW(B1329:B1348)-ROW(B1329)+1)) / (20*21/2)</f>
        <v>2.6139933333333332</v>
      </c>
      <c r="J1345" s="2">
        <f t="shared" si="162"/>
        <v>2.6155108130576936</v>
      </c>
      <c r="K1345" s="2">
        <f t="shared" si="164"/>
        <v>2.7482011540124875</v>
      </c>
    </row>
    <row r="1346" spans="1:11" ht="13.5" x14ac:dyDescent="0.25">
      <c r="A1346" s="3">
        <f>TITRES_STAT!B1349</f>
        <v>43971</v>
      </c>
      <c r="B1346" s="17">
        <f>TITRES_STAT!D1349</f>
        <v>2.6732</v>
      </c>
      <c r="C1346" s="2">
        <f t="shared" si="157"/>
        <v>7.2500000000000231E-2</v>
      </c>
      <c r="D1346" s="2">
        <f t="shared" si="158"/>
        <v>2.58622</v>
      </c>
      <c r="E1346" s="2">
        <f t="shared" si="160"/>
        <v>2.5854899999999996</v>
      </c>
      <c r="F1346" s="2">
        <f t="shared" si="161"/>
        <v>2.6039699999999999</v>
      </c>
      <c r="G1346" s="2">
        <f t="shared" si="163"/>
        <v>2.7267679999999994</v>
      </c>
      <c r="H1346" s="2">
        <f t="shared" si="159"/>
        <v>3.2131214999999944</v>
      </c>
      <c r="I1346" s="2">
        <f t="array" ref="I1346">SUMPRODUCT(B1330:B1349, (ROW(B1330:B1349)-ROW(B1330)+1)) / (20*21/2)</f>
        <v>2.6206514285714286</v>
      </c>
      <c r="J1346" s="2">
        <f t="shared" si="162"/>
        <v>2.6210050213379135</v>
      </c>
      <c r="K1346" s="2">
        <f t="shared" si="164"/>
        <v>2.7452599322865074</v>
      </c>
    </row>
    <row r="1347" spans="1:11" ht="13.5" x14ac:dyDescent="0.25">
      <c r="A1347" s="3">
        <f>TITRES_STAT!B1350</f>
        <v>43972</v>
      </c>
      <c r="B1347" s="17">
        <f>TITRES_STAT!D1350</f>
        <v>2.6804000000000001</v>
      </c>
      <c r="C1347" s="2">
        <f t="shared" si="157"/>
        <v>7.2000000000000952E-3</v>
      </c>
      <c r="D1347" s="2">
        <f t="shared" si="158"/>
        <v>2.6224400000000001</v>
      </c>
      <c r="E1347" s="2">
        <f t="shared" si="160"/>
        <v>2.59781</v>
      </c>
      <c r="F1347" s="2">
        <f t="shared" si="161"/>
        <v>2.6057800000000002</v>
      </c>
      <c r="G1347" s="2">
        <f t="shared" si="163"/>
        <v>2.7167699999999995</v>
      </c>
      <c r="H1347" s="2">
        <f t="shared" si="159"/>
        <v>3.2092784999999941</v>
      </c>
      <c r="I1347" s="2">
        <f t="array" ref="I1347">SUMPRODUCT(B1331:B1350, (ROW(B1331:B1350)-ROW(B1331)+1)) / (20*21/2)</f>
        <v>2.6329023809523808</v>
      </c>
      <c r="J1347" s="2">
        <f t="shared" si="162"/>
        <v>2.6266616859723979</v>
      </c>
      <c r="K1347" s="2">
        <f t="shared" si="164"/>
        <v>2.742716405530174</v>
      </c>
    </row>
    <row r="1348" spans="1:11" ht="13.5" x14ac:dyDescent="0.25">
      <c r="A1348" s="3">
        <f>TITRES_STAT!B1351</f>
        <v>43973</v>
      </c>
      <c r="B1348" s="17">
        <f>TITRES_STAT!D1351</f>
        <v>2.7383999999999999</v>
      </c>
      <c r="C1348" s="2">
        <f t="shared" ref="C1348:C1411" si="165">B1348-B1347</f>
        <v>5.7999999999999829E-2</v>
      </c>
      <c r="D1348" s="2">
        <f t="shared" si="158"/>
        <v>2.65578</v>
      </c>
      <c r="E1348" s="2">
        <f t="shared" si="160"/>
        <v>2.61158</v>
      </c>
      <c r="F1348" s="2">
        <f t="shared" si="161"/>
        <v>2.6104899999999995</v>
      </c>
      <c r="G1348" s="2">
        <f t="shared" si="163"/>
        <v>2.707932</v>
      </c>
      <c r="H1348" s="2">
        <f t="shared" si="159"/>
        <v>3.205725499999994</v>
      </c>
      <c r="I1348" s="2">
        <f t="array" ref="I1348">SUMPRODUCT(B1332:B1351, (ROW(B1332:B1351)-ROW(B1332)+1)) / (20*21/2)</f>
        <v>2.6391809523809528</v>
      </c>
      <c r="J1348" s="2">
        <f t="shared" si="162"/>
        <v>2.6373034301655029</v>
      </c>
      <c r="K1348" s="2">
        <f t="shared" si="164"/>
        <v>2.7425471347250694</v>
      </c>
    </row>
    <row r="1349" spans="1:11" ht="13.5" x14ac:dyDescent="0.25">
      <c r="A1349" s="3">
        <f>TITRES_STAT!B1352</f>
        <v>43977</v>
      </c>
      <c r="B1349" s="17">
        <f>TITRES_STAT!D1352</f>
        <v>2.6804000000000001</v>
      </c>
      <c r="C1349" s="2">
        <f t="shared" si="165"/>
        <v>-5.7999999999999829E-2</v>
      </c>
      <c r="D1349" s="2">
        <f t="shared" si="158"/>
        <v>2.67462</v>
      </c>
      <c r="E1349" s="2">
        <f t="shared" si="160"/>
        <v>2.6195499999999994</v>
      </c>
      <c r="F1349" s="2">
        <f t="shared" si="161"/>
        <v>2.6097649999999999</v>
      </c>
      <c r="G1349" s="2">
        <f t="shared" si="163"/>
        <v>2.6979340000000001</v>
      </c>
      <c r="H1349" s="2">
        <f t="shared" si="159"/>
        <v>3.2019514999999941</v>
      </c>
      <c r="I1349" s="2">
        <f t="array" ref="I1349">SUMPRODUCT(B1333:B1352, (ROW(B1333:B1352)-ROW(B1333)+1)) / (20*21/2)</f>
        <v>2.6449419047619043</v>
      </c>
      <c r="J1349" s="2">
        <f t="shared" si="162"/>
        <v>2.6414078653878361</v>
      </c>
      <c r="K1349" s="2">
        <f t="shared" si="164"/>
        <v>2.7401099921868317</v>
      </c>
    </row>
    <row r="1350" spans="1:11" ht="13.5" x14ac:dyDescent="0.25">
      <c r="A1350" s="3">
        <f>TITRES_STAT!B1353</f>
        <v>43978</v>
      </c>
      <c r="B1350" s="17">
        <f>TITRES_STAT!D1353</f>
        <v>2.7383999999999999</v>
      </c>
      <c r="C1350" s="2">
        <f t="shared" si="165"/>
        <v>5.7999999999999829E-2</v>
      </c>
      <c r="D1350" s="2">
        <f t="shared" ref="D1350:D1413" si="166">AVERAGE(B1346:B1350)</f>
        <v>2.7021600000000001</v>
      </c>
      <c r="E1350" s="2">
        <f t="shared" si="160"/>
        <v>2.6333199999999994</v>
      </c>
      <c r="F1350" s="2">
        <f t="shared" si="161"/>
        <v>2.6144749999999997</v>
      </c>
      <c r="G1350" s="2">
        <f t="shared" si="163"/>
        <v>2.6908360000000004</v>
      </c>
      <c r="H1350" s="2">
        <f t="shared" si="159"/>
        <v>3.1982949999999932</v>
      </c>
      <c r="I1350" s="2">
        <f t="array" ref="I1350">SUMPRODUCT(B1334:B1353, (ROW(B1334:B1353)-ROW(B1334)+1)) / (20*21/2)</f>
        <v>2.6580519047619044</v>
      </c>
      <c r="J1350" s="2">
        <f t="shared" si="162"/>
        <v>2.6506452115413759</v>
      </c>
      <c r="K1350" s="2">
        <f t="shared" si="164"/>
        <v>2.7400429336697014</v>
      </c>
    </row>
    <row r="1351" spans="1:11" ht="13.5" x14ac:dyDescent="0.25">
      <c r="A1351" s="3">
        <f>TITRES_STAT!B1354</f>
        <v>43979</v>
      </c>
      <c r="B1351" s="17">
        <f>TITRES_STAT!D1354</f>
        <v>2.6804000000000001</v>
      </c>
      <c r="C1351" s="2">
        <f t="shared" si="165"/>
        <v>-5.7999999999999829E-2</v>
      </c>
      <c r="D1351" s="2">
        <f t="shared" si="166"/>
        <v>2.7036000000000002</v>
      </c>
      <c r="E1351" s="2">
        <f t="shared" si="160"/>
        <v>2.6449099999999994</v>
      </c>
      <c r="F1351" s="2">
        <f t="shared" si="161"/>
        <v>2.6199099999999995</v>
      </c>
      <c r="G1351" s="2">
        <f t="shared" si="163"/>
        <v>2.6815640000000003</v>
      </c>
      <c r="H1351" s="2">
        <f t="shared" si="159"/>
        <v>3.1944864999999938</v>
      </c>
      <c r="I1351" s="2">
        <f t="array" ref="I1351">SUMPRODUCT(B1335:B1354, (ROW(B1335:B1354)-ROW(B1335)+1)) / (20*21/2)</f>
        <v>2.6731647619047618</v>
      </c>
      <c r="J1351" s="2">
        <f t="shared" si="162"/>
        <v>2.653479000918388</v>
      </c>
      <c r="K1351" s="2">
        <f t="shared" si="164"/>
        <v>2.7377039950944191</v>
      </c>
    </row>
    <row r="1352" spans="1:11" ht="13.5" x14ac:dyDescent="0.25">
      <c r="A1352" s="3">
        <f>TITRES_STAT!B1355</f>
        <v>43980</v>
      </c>
      <c r="B1352" s="17">
        <f>TITRES_STAT!D1355</f>
        <v>2.6804000000000001</v>
      </c>
      <c r="C1352" s="2">
        <f t="shared" si="165"/>
        <v>0</v>
      </c>
      <c r="D1352" s="2">
        <f t="shared" si="166"/>
        <v>2.7036000000000002</v>
      </c>
      <c r="E1352" s="2">
        <f t="shared" si="160"/>
        <v>2.6630199999999995</v>
      </c>
      <c r="F1352" s="2">
        <f t="shared" si="161"/>
        <v>2.6224449999999995</v>
      </c>
      <c r="G1352" s="2">
        <f t="shared" si="163"/>
        <v>2.6760580000000003</v>
      </c>
      <c r="H1352" s="2">
        <f t="shared" si="159"/>
        <v>3.1905399999999933</v>
      </c>
      <c r="I1352" s="2">
        <f t="array" ref="I1352">SUMPRODUCT(B1336:B1355, (ROW(B1336:B1355)-ROW(B1336)+1)) / (20*21/2)</f>
        <v>2.6797557142857147</v>
      </c>
      <c r="J1352" s="2">
        <f t="shared" si="162"/>
        <v>2.6560429055928272</v>
      </c>
      <c r="K1352" s="2">
        <f t="shared" si="164"/>
        <v>2.7354567796005202</v>
      </c>
    </row>
    <row r="1353" spans="1:11" ht="13.5" x14ac:dyDescent="0.25">
      <c r="A1353" s="3">
        <f>TITRES_STAT!B1356</f>
        <v>43983</v>
      </c>
      <c r="B1353" s="17">
        <f>TITRES_STAT!D1356</f>
        <v>2.7601</v>
      </c>
      <c r="C1353" s="2">
        <f t="shared" si="165"/>
        <v>7.9699999999999882E-2</v>
      </c>
      <c r="D1353" s="2">
        <f t="shared" si="166"/>
        <v>2.7079399999999998</v>
      </c>
      <c r="E1353" s="2">
        <f t="shared" si="160"/>
        <v>2.6818599999999999</v>
      </c>
      <c r="F1353" s="2">
        <f t="shared" si="161"/>
        <v>2.6304149999999993</v>
      </c>
      <c r="G1353" s="2">
        <f t="shared" si="163"/>
        <v>2.675478</v>
      </c>
      <c r="H1353" s="2">
        <f t="shared" si="159"/>
        <v>3.1870264999999938</v>
      </c>
      <c r="I1353" s="2">
        <f t="array" ref="I1353">SUMPRODUCT(B1337:B1356, (ROW(B1337:B1356)-ROW(B1337)+1)) / (20*21/2)</f>
        <v>2.6927242857142857</v>
      </c>
      <c r="J1353" s="2">
        <f t="shared" si="162"/>
        <v>2.665953105060177</v>
      </c>
      <c r="K1353" s="2">
        <f t="shared" si="164"/>
        <v>2.7364231804004997</v>
      </c>
    </row>
    <row r="1354" spans="1:11" ht="13.5" x14ac:dyDescent="0.25">
      <c r="A1354" s="3">
        <f>TITRES_STAT!B1357</f>
        <v>43984</v>
      </c>
      <c r="B1354" s="17">
        <f>TITRES_STAT!D1357</f>
        <v>2.7890999999999999</v>
      </c>
      <c r="C1354" s="2">
        <f t="shared" si="165"/>
        <v>2.8999999999999915E-2</v>
      </c>
      <c r="D1354" s="2">
        <f t="shared" si="166"/>
        <v>2.7296799999999997</v>
      </c>
      <c r="E1354" s="2">
        <f t="shared" si="160"/>
        <v>2.7021500000000001</v>
      </c>
      <c r="F1354" s="2">
        <f t="shared" si="161"/>
        <v>2.6401949999999994</v>
      </c>
      <c r="G1354" s="2">
        <f t="shared" si="163"/>
        <v>2.6779419999999998</v>
      </c>
      <c r="H1354" s="2">
        <f t="shared" ref="H1354:H1417" si="167">AVERAGE(B1155:B1354)</f>
        <v>3.1832234999999942</v>
      </c>
      <c r="I1354" s="2">
        <f t="array" ref="I1354">SUMPRODUCT(B1338:B1357, (ROW(B1338:B1357)-ROW(B1338)+1)) / (20*21/2)</f>
        <v>2.7048304761904762</v>
      </c>
      <c r="J1354" s="2">
        <f t="shared" si="162"/>
        <v>2.6776813807687319</v>
      </c>
      <c r="K1354" s="2">
        <f t="shared" si="164"/>
        <v>2.7384889380318524</v>
      </c>
    </row>
    <row r="1355" spans="1:11" ht="13.5" x14ac:dyDescent="0.25">
      <c r="A1355" s="3">
        <f>TITRES_STAT!B1358</f>
        <v>43985</v>
      </c>
      <c r="B1355" s="17">
        <f>TITRES_STAT!D1358</f>
        <v>2.7094</v>
      </c>
      <c r="C1355" s="2">
        <f t="shared" si="165"/>
        <v>-7.9699999999999882E-2</v>
      </c>
      <c r="D1355" s="2">
        <f t="shared" si="166"/>
        <v>2.7238800000000003</v>
      </c>
      <c r="E1355" s="2">
        <f t="shared" si="160"/>
        <v>2.7130200000000002</v>
      </c>
      <c r="F1355" s="2">
        <f t="shared" si="161"/>
        <v>2.6456299999999997</v>
      </c>
      <c r="G1355" s="2">
        <f t="shared" si="163"/>
        <v>2.67997</v>
      </c>
      <c r="H1355" s="2">
        <f t="shared" si="167"/>
        <v>3.1793114999999936</v>
      </c>
      <c r="I1355" s="2">
        <f t="array" ref="I1355">SUMPRODUCT(B1339:B1358, (ROW(B1339:B1358)-ROW(B1339)+1)) / (20*21/2)</f>
        <v>2.7131052380952383</v>
      </c>
      <c r="J1355" s="2">
        <f t="shared" si="162"/>
        <v>2.6807022016479003</v>
      </c>
      <c r="K1355" s="2">
        <f t="shared" si="164"/>
        <v>2.7373481953639369</v>
      </c>
    </row>
    <row r="1356" spans="1:11" ht="13.5" x14ac:dyDescent="0.25">
      <c r="A1356" s="3">
        <f>TITRES_STAT!B1359</f>
        <v>43986</v>
      </c>
      <c r="B1356" s="17">
        <f>TITRES_STAT!D1359</f>
        <v>2.7818000000000001</v>
      </c>
      <c r="C1356" s="2">
        <f t="shared" si="165"/>
        <v>7.240000000000002E-2</v>
      </c>
      <c r="D1356" s="2">
        <f t="shared" si="166"/>
        <v>2.7441599999999999</v>
      </c>
      <c r="E1356" s="2">
        <f t="shared" ref="E1356:E1419" si="168">AVERAGE(B1347:B1356)</f>
        <v>2.7238800000000003</v>
      </c>
      <c r="F1356" s="2">
        <f t="shared" si="161"/>
        <v>2.6546849999999997</v>
      </c>
      <c r="G1356" s="2">
        <f t="shared" si="163"/>
        <v>2.6824320000000004</v>
      </c>
      <c r="H1356" s="2">
        <f t="shared" si="167"/>
        <v>3.1756529999999943</v>
      </c>
      <c r="I1356" s="2">
        <f t="array" ref="I1356">SUMPRODUCT(B1340:B1359, (ROW(B1340:B1359)-ROW(B1340)+1)) / (20*21/2)</f>
        <v>2.7206557142857144</v>
      </c>
      <c r="J1356" s="2">
        <f t="shared" si="162"/>
        <v>2.6903305633957193</v>
      </c>
      <c r="K1356" s="2">
        <f t="shared" si="164"/>
        <v>2.7390914033888807</v>
      </c>
    </row>
    <row r="1357" spans="1:11" ht="13.5" x14ac:dyDescent="0.25">
      <c r="A1357" s="3">
        <f>TITRES_STAT!B1360</f>
        <v>43987</v>
      </c>
      <c r="B1357" s="17">
        <f>TITRES_STAT!D1360</f>
        <v>2.7818000000000001</v>
      </c>
      <c r="C1357" s="2">
        <f t="shared" si="165"/>
        <v>0</v>
      </c>
      <c r="D1357" s="2">
        <f t="shared" si="166"/>
        <v>2.76444</v>
      </c>
      <c r="E1357" s="2">
        <f t="shared" si="168"/>
        <v>2.7340200000000001</v>
      </c>
      <c r="F1357" s="2">
        <f t="shared" si="161"/>
        <v>2.6659149999999991</v>
      </c>
      <c r="G1357" s="2">
        <f t="shared" si="163"/>
        <v>2.6864880000000007</v>
      </c>
      <c r="H1357" s="2">
        <f t="shared" si="167"/>
        <v>3.172175499999994</v>
      </c>
      <c r="I1357" s="2">
        <f t="array" ref="I1357">SUMPRODUCT(B1341:B1360, (ROW(B1341:B1360)-ROW(B1341)+1)) / (20*21/2)</f>
        <v>2.7240342857142861</v>
      </c>
      <c r="J1357" s="2">
        <f t="shared" si="162"/>
        <v>2.6990419383104127</v>
      </c>
      <c r="K1357" s="2">
        <f t="shared" si="164"/>
        <v>2.7407662503148069</v>
      </c>
    </row>
    <row r="1358" spans="1:11" ht="13.5" x14ac:dyDescent="0.25">
      <c r="A1358" s="3">
        <f>TITRES_STAT!B1361</f>
        <v>43990</v>
      </c>
      <c r="B1358" s="17">
        <f>TITRES_STAT!D1361</f>
        <v>2.7528000000000001</v>
      </c>
      <c r="C1358" s="2">
        <f t="shared" si="165"/>
        <v>-2.8999999999999915E-2</v>
      </c>
      <c r="D1358" s="2">
        <f t="shared" si="166"/>
        <v>2.7629800000000002</v>
      </c>
      <c r="E1358" s="2">
        <f t="shared" si="168"/>
        <v>2.7354600000000002</v>
      </c>
      <c r="F1358" s="2">
        <f t="shared" si="161"/>
        <v>2.6735199999999995</v>
      </c>
      <c r="G1358" s="2">
        <f t="shared" si="163"/>
        <v>2.6885160000000008</v>
      </c>
      <c r="H1358" s="2">
        <f t="shared" si="167"/>
        <v>3.1685529999999944</v>
      </c>
      <c r="I1358" s="2">
        <f t="array" ref="I1358">SUMPRODUCT(B1342:B1361, (ROW(B1342:B1361)-ROW(B1342)+1)) / (20*21/2)</f>
        <v>2.7330704761904761</v>
      </c>
      <c r="J1358" s="2">
        <f t="shared" si="162"/>
        <v>2.7041617537094211</v>
      </c>
      <c r="K1358" s="2">
        <f t="shared" si="164"/>
        <v>2.7412381620671673</v>
      </c>
    </row>
    <row r="1359" spans="1:11" ht="13.5" x14ac:dyDescent="0.25">
      <c r="A1359" s="3">
        <f>TITRES_STAT!B1362</f>
        <v>43991</v>
      </c>
      <c r="B1359" s="17">
        <f>TITRES_STAT!D1362</f>
        <v>2.7528000000000001</v>
      </c>
      <c r="C1359" s="2">
        <f t="shared" si="165"/>
        <v>0</v>
      </c>
      <c r="D1359" s="2">
        <f t="shared" si="166"/>
        <v>2.7557200000000002</v>
      </c>
      <c r="E1359" s="2">
        <f t="shared" si="168"/>
        <v>2.7427000000000001</v>
      </c>
      <c r="F1359" s="2">
        <f t="shared" si="161"/>
        <v>2.6811249999999993</v>
      </c>
      <c r="G1359" s="2">
        <f t="shared" si="163"/>
        <v>2.6901080000000008</v>
      </c>
      <c r="H1359" s="2">
        <f t="shared" si="167"/>
        <v>3.1649304999999943</v>
      </c>
      <c r="I1359" s="2">
        <f t="array" ref="I1359">SUMPRODUCT(B1343:B1362, (ROW(B1343:B1362)-ROW(B1343)+1)) / (20*21/2)</f>
        <v>2.7465957142857147</v>
      </c>
      <c r="J1359" s="2">
        <f t="shared" si="162"/>
        <v>2.7087939676418573</v>
      </c>
      <c r="K1359" s="2">
        <f t="shared" si="164"/>
        <v>2.7416915674762983</v>
      </c>
    </row>
    <row r="1360" spans="1:11" ht="13.5" x14ac:dyDescent="0.25">
      <c r="A1360" s="3">
        <f>TITRES_STAT!B1363</f>
        <v>43992</v>
      </c>
      <c r="B1360" s="17">
        <f>TITRES_STAT!D1363</f>
        <v>2.7166000000000001</v>
      </c>
      <c r="C1360" s="2">
        <f t="shared" si="165"/>
        <v>-3.620000000000001E-2</v>
      </c>
      <c r="D1360" s="2">
        <f t="shared" si="166"/>
        <v>2.7571599999999998</v>
      </c>
      <c r="E1360" s="2">
        <f t="shared" si="168"/>
        <v>2.7405200000000001</v>
      </c>
      <c r="F1360" s="2">
        <f t="shared" si="161"/>
        <v>2.6869199999999993</v>
      </c>
      <c r="G1360" s="2">
        <f t="shared" si="163"/>
        <v>2.689528000000001</v>
      </c>
      <c r="H1360" s="2">
        <f t="shared" si="167"/>
        <v>3.1607649999999943</v>
      </c>
      <c r="I1360" s="2">
        <f t="array" ref="I1360">SUMPRODUCT(B1344:B1363, (ROW(B1344:B1363)-ROW(B1344)+1)) / (20*21/2)</f>
        <v>2.7529757142857143</v>
      </c>
      <c r="J1360" s="2">
        <f t="shared" si="162"/>
        <v>2.709537399295014</v>
      </c>
      <c r="K1360" s="2">
        <f t="shared" si="164"/>
        <v>2.7407075844380118</v>
      </c>
    </row>
    <row r="1361" spans="1:11" ht="13.5" x14ac:dyDescent="0.25">
      <c r="A1361" s="3">
        <f>TITRES_STAT!B1364</f>
        <v>43993</v>
      </c>
      <c r="B1361" s="17">
        <f>TITRES_STAT!D1364</f>
        <v>2.7818000000000001</v>
      </c>
      <c r="C1361" s="2">
        <f t="shared" si="165"/>
        <v>6.5199999999999925E-2</v>
      </c>
      <c r="D1361" s="2">
        <f t="shared" si="166"/>
        <v>2.7571599999999998</v>
      </c>
      <c r="E1361" s="2">
        <f t="shared" si="168"/>
        <v>2.7506600000000003</v>
      </c>
      <c r="F1361" s="2">
        <f t="shared" si="161"/>
        <v>2.6977849999999992</v>
      </c>
      <c r="G1361" s="2">
        <f t="shared" si="163"/>
        <v>2.6901080000000008</v>
      </c>
      <c r="H1361" s="2">
        <f t="shared" si="167"/>
        <v>3.1567444999999945</v>
      </c>
      <c r="I1361" s="2">
        <f t="array" ref="I1361">SUMPRODUCT(B1345:B1364, (ROW(B1345:B1364)-ROW(B1345)+1)) / (20*21/2)</f>
        <v>2.7652600000000001</v>
      </c>
      <c r="J1361" s="2">
        <f t="shared" si="162"/>
        <v>2.7164195517431082</v>
      </c>
      <c r="K1361" s="2">
        <f t="shared" si="164"/>
        <v>2.7423190517149525</v>
      </c>
    </row>
    <row r="1362" spans="1:11" ht="13.5" x14ac:dyDescent="0.25">
      <c r="A1362" s="3">
        <f>TITRES_STAT!B1365</f>
        <v>43994</v>
      </c>
      <c r="B1362" s="17">
        <f>TITRES_STAT!D1365</f>
        <v>2.8397999999999999</v>
      </c>
      <c r="C1362" s="2">
        <f t="shared" si="165"/>
        <v>5.7999999999999829E-2</v>
      </c>
      <c r="D1362" s="2">
        <f t="shared" si="166"/>
        <v>2.7687600000000003</v>
      </c>
      <c r="E1362" s="2">
        <f t="shared" si="168"/>
        <v>2.7665999999999999</v>
      </c>
      <c r="F1362" s="2">
        <f t="shared" si="161"/>
        <v>2.7148099999999991</v>
      </c>
      <c r="G1362" s="2">
        <f t="shared" si="163"/>
        <v>2.6903980000000005</v>
      </c>
      <c r="H1362" s="2">
        <f t="shared" si="167"/>
        <v>3.1533399999999943</v>
      </c>
      <c r="I1362" s="2">
        <f t="array" ref="I1362">SUMPRODUCT(B1346:B1365, (ROW(B1346:B1365)-ROW(B1346)+1)) / (20*21/2)</f>
        <v>2.7666009523809527</v>
      </c>
      <c r="J1362" s="2">
        <f t="shared" si="162"/>
        <v>2.7281700706247172</v>
      </c>
      <c r="K1362" s="2">
        <f t="shared" si="164"/>
        <v>2.7461418340006407</v>
      </c>
    </row>
    <row r="1363" spans="1:11" ht="13.5" x14ac:dyDescent="0.25">
      <c r="A1363" s="3">
        <f>TITRES_STAT!B1366</f>
        <v>43997</v>
      </c>
      <c r="B1363" s="17">
        <f>TITRES_STAT!D1366</f>
        <v>2.7818000000000001</v>
      </c>
      <c r="C1363" s="2">
        <f t="shared" si="165"/>
        <v>-5.7999999999999829E-2</v>
      </c>
      <c r="D1363" s="2">
        <f t="shared" si="166"/>
        <v>2.7745600000000001</v>
      </c>
      <c r="E1363" s="2">
        <f t="shared" si="168"/>
        <v>2.7687700000000004</v>
      </c>
      <c r="F1363" s="2">
        <f t="shared" si="161"/>
        <v>2.7253149999999993</v>
      </c>
      <c r="G1363" s="2">
        <f t="shared" si="163"/>
        <v>2.68866</v>
      </c>
      <c r="H1363" s="2">
        <f t="shared" si="167"/>
        <v>3.1492104999999948</v>
      </c>
      <c r="I1363" s="2">
        <f t="array" ref="I1363">SUMPRODUCT(B1347:B1366, (ROW(B1347:B1366)-ROW(B1347)+1)) / (20*21/2)</f>
        <v>2.7617033333333336</v>
      </c>
      <c r="J1363" s="2">
        <f t="shared" si="162"/>
        <v>2.7332776829461727</v>
      </c>
      <c r="K1363" s="2">
        <f t="shared" si="164"/>
        <v>2.7475401934515959</v>
      </c>
    </row>
    <row r="1364" spans="1:11" ht="13.5" x14ac:dyDescent="0.25">
      <c r="A1364" s="3">
        <f>TITRES_STAT!B1367</f>
        <v>43998</v>
      </c>
      <c r="B1364" s="17">
        <f>TITRES_STAT!D1367</f>
        <v>2.8542999999999998</v>
      </c>
      <c r="C1364" s="2">
        <f t="shared" si="165"/>
        <v>7.2499999999999787E-2</v>
      </c>
      <c r="D1364" s="2">
        <f t="shared" si="166"/>
        <v>2.7948600000000003</v>
      </c>
      <c r="E1364" s="2">
        <f t="shared" si="168"/>
        <v>2.77529</v>
      </c>
      <c r="F1364" s="2">
        <f t="shared" ref="F1364:F1427" si="169">AVERAGE(B1345:B1364)</f>
        <v>2.7387199999999994</v>
      </c>
      <c r="G1364" s="2">
        <f t="shared" si="163"/>
        <v>2.6886600000000005</v>
      </c>
      <c r="H1364" s="2">
        <f t="shared" si="167"/>
        <v>3.1457334999999942</v>
      </c>
      <c r="I1364" s="2">
        <f t="array" ref="I1364">SUMPRODUCT(B1348:B1367, (ROW(B1348:B1367)-ROW(B1348)+1)) / (20*21/2)</f>
        <v>2.7677404761904763</v>
      </c>
      <c r="J1364" s="2">
        <f t="shared" si="162"/>
        <v>2.7448036179036803</v>
      </c>
      <c r="K1364" s="2">
        <f t="shared" si="164"/>
        <v>2.7517268525319256</v>
      </c>
    </row>
    <row r="1365" spans="1:11" ht="13.5" x14ac:dyDescent="0.25">
      <c r="A1365" s="3">
        <f>TITRES_STAT!B1368</f>
        <v>43999</v>
      </c>
      <c r="B1365" s="17">
        <f>TITRES_STAT!D1368</f>
        <v>2.7528000000000001</v>
      </c>
      <c r="C1365" s="2">
        <f t="shared" si="165"/>
        <v>-0.1014999999999997</v>
      </c>
      <c r="D1365" s="2">
        <f t="shared" si="166"/>
        <v>2.8021000000000003</v>
      </c>
      <c r="E1365" s="2">
        <f t="shared" si="168"/>
        <v>2.77963</v>
      </c>
      <c r="F1365" s="2">
        <f t="shared" si="169"/>
        <v>2.7463249999999997</v>
      </c>
      <c r="G1365" s="2">
        <f t="shared" si="163"/>
        <v>2.6882239999999999</v>
      </c>
      <c r="H1365" s="2">
        <f t="shared" si="167"/>
        <v>3.1416404999999945</v>
      </c>
      <c r="I1365" s="2">
        <f t="array" ref="I1365">SUMPRODUCT(B1349:B1368, (ROW(B1349:B1368)-ROW(B1349)+1)) / (20*21/2)</f>
        <v>2.7731566666666665</v>
      </c>
      <c r="J1365" s="2">
        <f t="shared" ref="J1365:J1428" si="170">$J$4*B1365+J1364*(1-$J$4)</f>
        <v>2.7455651781033299</v>
      </c>
      <c r="K1365" s="2">
        <f t="shared" si="164"/>
        <v>2.7517689367463598</v>
      </c>
    </row>
    <row r="1366" spans="1:11" ht="13.5" x14ac:dyDescent="0.25">
      <c r="A1366" s="3">
        <f>TITRES_STAT!B1369</f>
        <v>44000</v>
      </c>
      <c r="B1366" s="17">
        <f>TITRES_STAT!D1369</f>
        <v>2.6949000000000001</v>
      </c>
      <c r="C1366" s="2">
        <f t="shared" si="165"/>
        <v>-5.7900000000000063E-2</v>
      </c>
      <c r="D1366" s="2">
        <f t="shared" si="166"/>
        <v>2.7847200000000001</v>
      </c>
      <c r="E1366" s="2">
        <f t="shared" si="168"/>
        <v>2.77094</v>
      </c>
      <c r="F1366" s="2">
        <f t="shared" si="169"/>
        <v>2.7474099999999995</v>
      </c>
      <c r="G1366" s="2">
        <f t="shared" si="163"/>
        <v>2.6882240000000008</v>
      </c>
      <c r="H1366" s="2">
        <f t="shared" si="167"/>
        <v>3.1373664999999944</v>
      </c>
      <c r="I1366" s="2">
        <f t="array" ref="I1366">SUMPRODUCT(B1350:B1369, (ROW(B1350:B1369)-ROW(B1350)+1)) / (20*21/2)</f>
        <v>2.7775328571428575</v>
      </c>
      <c r="J1366" s="2">
        <f t="shared" si="170"/>
        <v>2.7407399230458696</v>
      </c>
      <c r="K1366" s="2">
        <f t="shared" si="164"/>
        <v>2.7495387823641497</v>
      </c>
    </row>
    <row r="1367" spans="1:11" ht="13.5" x14ac:dyDescent="0.25">
      <c r="A1367" s="3">
        <f>TITRES_STAT!B1370</f>
        <v>44001</v>
      </c>
      <c r="B1367" s="17">
        <f>TITRES_STAT!D1370</f>
        <v>2.8108</v>
      </c>
      <c r="C1367" s="2">
        <f t="shared" si="165"/>
        <v>0.11589999999999989</v>
      </c>
      <c r="D1367" s="2">
        <f t="shared" si="166"/>
        <v>2.7789200000000003</v>
      </c>
      <c r="E1367" s="2">
        <f t="shared" si="168"/>
        <v>2.7738400000000003</v>
      </c>
      <c r="F1367" s="2">
        <f t="shared" si="169"/>
        <v>2.7539299999999995</v>
      </c>
      <c r="G1367" s="2">
        <f t="shared" si="163"/>
        <v>2.6889480000000003</v>
      </c>
      <c r="H1367" s="2">
        <f t="shared" si="167"/>
        <v>3.1338169999999947</v>
      </c>
      <c r="I1367" s="2">
        <f t="array" ref="I1367">SUMPRODUCT(B1351:B1370, (ROW(B1351:B1370)-ROW(B1351)+1)) / (20*21/2)</f>
        <v>2.7820180952380951</v>
      </c>
      <c r="J1367" s="2">
        <f t="shared" si="170"/>
        <v>2.7474123113272153</v>
      </c>
      <c r="K1367" s="2">
        <f t="shared" si="164"/>
        <v>2.7519411830557519</v>
      </c>
    </row>
    <row r="1368" spans="1:11" ht="13.5" x14ac:dyDescent="0.25">
      <c r="A1368" s="3">
        <f>TITRES_STAT!B1371</f>
        <v>44004</v>
      </c>
      <c r="B1368" s="17">
        <f>TITRES_STAT!D1371</f>
        <v>2.8108</v>
      </c>
      <c r="C1368" s="2">
        <f t="shared" si="165"/>
        <v>0</v>
      </c>
      <c r="D1368" s="2">
        <f t="shared" si="166"/>
        <v>2.7847200000000001</v>
      </c>
      <c r="E1368" s="2">
        <f t="shared" si="168"/>
        <v>2.7796400000000001</v>
      </c>
      <c r="F1368" s="2">
        <f t="shared" si="169"/>
        <v>2.7575499999999997</v>
      </c>
      <c r="G1368" s="2">
        <f t="shared" si="163"/>
        <v>2.6893820000000002</v>
      </c>
      <c r="H1368" s="2">
        <f t="shared" si="167"/>
        <v>3.1302309999999949</v>
      </c>
      <c r="I1368" s="2">
        <f t="array" ref="I1368">SUMPRODUCT(B1352:B1371, (ROW(B1352:B1371)-ROW(B1352)+1)) / (20*21/2)</f>
        <v>2.7744252380952377</v>
      </c>
      <c r="J1368" s="2">
        <f t="shared" si="170"/>
        <v>2.7534492340579568</v>
      </c>
      <c r="K1368" s="2">
        <f t="shared" si="164"/>
        <v>2.7542493719555265</v>
      </c>
    </row>
    <row r="1369" spans="1:11" ht="13.5" x14ac:dyDescent="0.25">
      <c r="A1369" s="3">
        <f>TITRES_STAT!B1372</f>
        <v>44005</v>
      </c>
      <c r="B1369" s="17">
        <f>TITRES_STAT!D1372</f>
        <v>2.8035000000000001</v>
      </c>
      <c r="C1369" s="2">
        <f t="shared" si="165"/>
        <v>-7.2999999999998622E-3</v>
      </c>
      <c r="D1369" s="2">
        <f t="shared" si="166"/>
        <v>2.7745600000000001</v>
      </c>
      <c r="E1369" s="2">
        <f t="shared" si="168"/>
        <v>2.78471</v>
      </c>
      <c r="F1369" s="2">
        <f t="shared" si="169"/>
        <v>2.7637049999999994</v>
      </c>
      <c r="G1369" s="2">
        <f t="shared" si="163"/>
        <v>2.6890920000000005</v>
      </c>
      <c r="H1369" s="2">
        <f t="shared" si="167"/>
        <v>3.126644999999995</v>
      </c>
      <c r="I1369" s="2">
        <f t="array" ref="I1369">SUMPRODUCT(B1353:B1372, (ROW(B1353:B1372)-ROW(B1353)+1)) / (20*21/2)</f>
        <v>2.7550742857142851</v>
      </c>
      <c r="J1369" s="2">
        <f t="shared" si="170"/>
        <v>2.7582159736714846</v>
      </c>
      <c r="K1369" s="2">
        <f t="shared" si="164"/>
        <v>2.7561807691337417</v>
      </c>
    </row>
    <row r="1370" spans="1:11" ht="13.5" x14ac:dyDescent="0.25">
      <c r="A1370" s="3">
        <f>TITRES_STAT!B1373</f>
        <v>44006</v>
      </c>
      <c r="B1370" s="17">
        <f>TITRES_STAT!D1373</f>
        <v>2.8108</v>
      </c>
      <c r="C1370" s="2">
        <f t="shared" si="165"/>
        <v>7.2999999999998622E-3</v>
      </c>
      <c r="D1370" s="2">
        <f t="shared" si="166"/>
        <v>2.7861599999999997</v>
      </c>
      <c r="E1370" s="2">
        <f t="shared" si="168"/>
        <v>2.79413</v>
      </c>
      <c r="F1370" s="2">
        <f t="shared" si="169"/>
        <v>2.767325</v>
      </c>
      <c r="G1370" s="2">
        <f t="shared" si="163"/>
        <v>2.6905400000000004</v>
      </c>
      <c r="H1370" s="2">
        <f t="shared" si="167"/>
        <v>3.1230954999999954</v>
      </c>
      <c r="I1370" s="2">
        <f t="array" ref="I1370">SUMPRODUCT(B1354:B1373, (ROW(B1354:B1373)-ROW(B1354)+1)) / (20*21/2)</f>
        <v>2.7335133333333332</v>
      </c>
      <c r="J1370" s="2">
        <f t="shared" si="170"/>
        <v>2.7632239761789621</v>
      </c>
      <c r="K1370" s="2">
        <f t="shared" si="164"/>
        <v>2.758322699755948</v>
      </c>
    </row>
    <row r="1371" spans="1:11" ht="13.5" x14ac:dyDescent="0.25">
      <c r="A1371" s="3">
        <f>TITRES_STAT!B1374</f>
        <v>44007</v>
      </c>
      <c r="B1371" s="17">
        <f>TITRES_STAT!D1374</f>
        <v>2.6876000000000002</v>
      </c>
      <c r="C1371" s="2">
        <f t="shared" si="165"/>
        <v>-0.12319999999999975</v>
      </c>
      <c r="D1371" s="2">
        <f t="shared" si="166"/>
        <v>2.7847</v>
      </c>
      <c r="E1371" s="2">
        <f t="shared" si="168"/>
        <v>2.78471</v>
      </c>
      <c r="F1371" s="2">
        <f t="shared" si="169"/>
        <v>2.7676850000000002</v>
      </c>
      <c r="G1371" s="2">
        <f t="shared" si="163"/>
        <v>2.689960000000001</v>
      </c>
      <c r="H1371" s="2">
        <f t="shared" si="167"/>
        <v>3.1188209999999952</v>
      </c>
      <c r="I1371" s="2">
        <f t="array" ref="I1371">SUMPRODUCT(B1355:B1374, (ROW(B1355:B1374)-ROW(B1355)+1)) / (20*21/2)</f>
        <v>2.7199266666666668</v>
      </c>
      <c r="J1371" s="2">
        <f t="shared" si="170"/>
        <v>2.7560216927333467</v>
      </c>
      <c r="K1371" s="2">
        <f t="shared" si="164"/>
        <v>2.7555492605498326</v>
      </c>
    </row>
    <row r="1372" spans="1:11" ht="13.5" x14ac:dyDescent="0.25">
      <c r="A1372" s="3">
        <f>TITRES_STAT!B1375</f>
        <v>44008</v>
      </c>
      <c r="B1372" s="17">
        <f>TITRES_STAT!D1375</f>
        <v>2.5644999999999998</v>
      </c>
      <c r="C1372" s="2">
        <f t="shared" si="165"/>
        <v>-0.12310000000000043</v>
      </c>
      <c r="D1372" s="2">
        <f t="shared" si="166"/>
        <v>2.7354399999999996</v>
      </c>
      <c r="E1372" s="2">
        <f t="shared" si="168"/>
        <v>2.75718</v>
      </c>
      <c r="F1372" s="2">
        <f t="shared" si="169"/>
        <v>2.7618900000000002</v>
      </c>
      <c r="G1372" s="2">
        <f t="shared" si="163"/>
        <v>2.6861940000000004</v>
      </c>
      <c r="H1372" s="2">
        <f t="shared" si="167"/>
        <v>3.114003499999995</v>
      </c>
      <c r="I1372" s="2">
        <f t="array" ref="I1372">SUMPRODUCT(B1356:B1375, (ROW(B1356:B1375)-ROW(B1356)+1)) / (20*21/2)</f>
        <v>2.7002976190476189</v>
      </c>
      <c r="J1372" s="2">
        <f t="shared" si="170"/>
        <v>2.7377815315206471</v>
      </c>
      <c r="K1372" s="2">
        <f t="shared" si="164"/>
        <v>2.7480571326851333</v>
      </c>
    </row>
    <row r="1373" spans="1:11" ht="13.5" x14ac:dyDescent="0.25">
      <c r="A1373" s="3">
        <f>TITRES_STAT!B1376</f>
        <v>44011</v>
      </c>
      <c r="B1373" s="17">
        <f>TITRES_STAT!D1376</f>
        <v>2.5354999999999999</v>
      </c>
      <c r="C1373" s="2">
        <f t="shared" si="165"/>
        <v>-2.8999999999999915E-2</v>
      </c>
      <c r="D1373" s="2">
        <f t="shared" si="166"/>
        <v>2.6803799999999995</v>
      </c>
      <c r="E1373" s="2">
        <f t="shared" si="168"/>
        <v>2.7325499999999998</v>
      </c>
      <c r="F1373" s="2">
        <f t="shared" si="169"/>
        <v>2.7506600000000003</v>
      </c>
      <c r="G1373" s="2">
        <f t="shared" si="163"/>
        <v>2.6834400000000005</v>
      </c>
      <c r="H1373" s="2">
        <f t="shared" si="167"/>
        <v>3.1089684999999956</v>
      </c>
      <c r="I1373" s="2">
        <f t="array" ref="I1373">SUMPRODUCT(B1357:B1376, (ROW(B1357:B1376)-ROW(B1357)+1)) / (20*21/2)</f>
        <v>2.6773538095238099</v>
      </c>
      <c r="J1373" s="2">
        <f t="shared" si="170"/>
        <v>2.7185166237567757</v>
      </c>
      <c r="K1373" s="2">
        <f t="shared" si="164"/>
        <v>2.739721558854344</v>
      </c>
    </row>
    <row r="1374" spans="1:11" ht="13.5" x14ac:dyDescent="0.25">
      <c r="A1374" s="3">
        <f>TITRES_STAT!B1377</f>
        <v>44012</v>
      </c>
      <c r="B1374" s="17">
        <f>TITRES_STAT!D1377</f>
        <v>2.6080000000000001</v>
      </c>
      <c r="C1374" s="2">
        <f t="shared" si="165"/>
        <v>7.2500000000000231E-2</v>
      </c>
      <c r="D1374" s="2">
        <f t="shared" si="166"/>
        <v>2.6412799999999996</v>
      </c>
      <c r="E1374" s="2">
        <f t="shared" si="168"/>
        <v>2.7079199999999997</v>
      </c>
      <c r="F1374" s="2">
        <f t="shared" si="169"/>
        <v>2.7416050000000003</v>
      </c>
      <c r="G1374" s="2">
        <f t="shared" si="163"/>
        <v>2.680832000000001</v>
      </c>
      <c r="H1374" s="2">
        <f t="shared" si="167"/>
        <v>3.1043684999999952</v>
      </c>
      <c r="I1374" s="2">
        <f t="array" ref="I1374">SUMPRODUCT(B1358:B1377, (ROW(B1358:B1377)-ROW(B1358)+1)) / (20*21/2)</f>
        <v>2.6613138095238096</v>
      </c>
      <c r="J1374" s="2">
        <f t="shared" si="170"/>
        <v>2.7079912310180352</v>
      </c>
      <c r="K1374" s="2">
        <f t="shared" si="164"/>
        <v>2.7345560075267228</v>
      </c>
    </row>
    <row r="1375" spans="1:11" ht="13.5" x14ac:dyDescent="0.25">
      <c r="A1375" s="3">
        <f>TITRES_STAT!B1378</f>
        <v>44013</v>
      </c>
      <c r="B1375" s="17">
        <f>TITRES_STAT!D1378</f>
        <v>2.5354999999999999</v>
      </c>
      <c r="C1375" s="2">
        <f t="shared" si="165"/>
        <v>-7.2500000000000231E-2</v>
      </c>
      <c r="D1375" s="2">
        <f t="shared" si="166"/>
        <v>2.58622</v>
      </c>
      <c r="E1375" s="2">
        <f t="shared" si="168"/>
        <v>2.6861899999999999</v>
      </c>
      <c r="F1375" s="2">
        <f t="shared" si="169"/>
        <v>2.73291</v>
      </c>
      <c r="G1375" s="2">
        <f t="shared" si="163"/>
        <v>2.6769200000000009</v>
      </c>
      <c r="H1375" s="2">
        <f t="shared" si="167"/>
        <v>3.0993699999999955</v>
      </c>
      <c r="I1375" s="2">
        <f t="array" ref="I1375">SUMPRODUCT(B1359:B1378, (ROW(B1359:B1378)-ROW(B1359)+1)) / (20*21/2)</f>
        <v>2.6449966666666667</v>
      </c>
      <c r="J1375" s="2">
        <f t="shared" si="170"/>
        <v>2.6915634947306031</v>
      </c>
      <c r="K1375" s="2">
        <f t="shared" si="164"/>
        <v>2.7267498895844984</v>
      </c>
    </row>
    <row r="1376" spans="1:11" ht="13.5" x14ac:dyDescent="0.25">
      <c r="A1376" s="3">
        <f>TITRES_STAT!B1379</f>
        <v>44014</v>
      </c>
      <c r="B1376" s="17">
        <f>TITRES_STAT!D1379</f>
        <v>2.492</v>
      </c>
      <c r="C1376" s="2">
        <f t="shared" si="165"/>
        <v>-4.3499999999999872E-2</v>
      </c>
      <c r="D1376" s="2">
        <f t="shared" si="166"/>
        <v>2.5471000000000004</v>
      </c>
      <c r="E1376" s="2">
        <f t="shared" si="168"/>
        <v>2.6658999999999997</v>
      </c>
      <c r="F1376" s="2">
        <f t="shared" si="169"/>
        <v>2.7184199999999996</v>
      </c>
      <c r="G1376" s="2">
        <f t="shared" si="163"/>
        <v>2.6737319999999998</v>
      </c>
      <c r="H1376" s="2">
        <f t="shared" si="167"/>
        <v>3.0943709999999958</v>
      </c>
      <c r="I1376" s="2">
        <f t="array" ref="I1376">SUMPRODUCT(B1360:B1379, (ROW(B1360:B1379)-ROW(B1360)+1)) / (20*21/2)</f>
        <v>2.6297142857142859</v>
      </c>
      <c r="J1376" s="2">
        <f t="shared" si="170"/>
        <v>2.6725574476134031</v>
      </c>
      <c r="K1376" s="2">
        <f t="shared" si="164"/>
        <v>2.7175440115615768</v>
      </c>
    </row>
    <row r="1377" spans="1:11" ht="13.5" x14ac:dyDescent="0.25">
      <c r="A1377" s="3">
        <f>TITRES_STAT!B1380</f>
        <v>44015</v>
      </c>
      <c r="B1377" s="17">
        <f>TITRES_STAT!D1380</f>
        <v>2.5499999999999998</v>
      </c>
      <c r="C1377" s="2">
        <f t="shared" si="165"/>
        <v>5.7999999999999829E-2</v>
      </c>
      <c r="D1377" s="2">
        <f t="shared" si="166"/>
        <v>2.5442</v>
      </c>
      <c r="E1377" s="2">
        <f t="shared" si="168"/>
        <v>2.6398199999999998</v>
      </c>
      <c r="F1377" s="2">
        <f t="shared" si="169"/>
        <v>2.7068300000000001</v>
      </c>
      <c r="G1377" s="2">
        <f t="shared" si="163"/>
        <v>2.6718479999999998</v>
      </c>
      <c r="H1377" s="2">
        <f t="shared" si="167"/>
        <v>3.0894084999999962</v>
      </c>
      <c r="I1377" s="2">
        <f t="array" ref="I1377">SUMPRODUCT(B1361:B1380, (ROW(B1361:B1380)-ROW(B1361)+1)) / (20*21/2)</f>
        <v>2.6154666666666668</v>
      </c>
      <c r="J1377" s="2">
        <f t="shared" si="170"/>
        <v>2.6608853097454599</v>
      </c>
      <c r="K1377" s="2">
        <f t="shared" si="164"/>
        <v>2.7109736581670054</v>
      </c>
    </row>
    <row r="1378" spans="1:11" ht="13.5" x14ac:dyDescent="0.25">
      <c r="A1378" s="3">
        <f>TITRES_STAT!B1381</f>
        <v>44018</v>
      </c>
      <c r="B1378" s="17">
        <f>TITRES_STAT!D1381</f>
        <v>2.5354999999999999</v>
      </c>
      <c r="C1378" s="2">
        <f t="shared" si="165"/>
        <v>-1.4499999999999957E-2</v>
      </c>
      <c r="D1378" s="2">
        <f t="shared" si="166"/>
        <v>2.5442</v>
      </c>
      <c r="E1378" s="2">
        <f t="shared" si="168"/>
        <v>2.6122899999999998</v>
      </c>
      <c r="F1378" s="2">
        <f t="shared" si="169"/>
        <v>2.6959649999999997</v>
      </c>
      <c r="G1378" s="2">
        <f t="shared" si="163"/>
        <v>2.6696740000000001</v>
      </c>
      <c r="H1378" s="2">
        <f t="shared" si="167"/>
        <v>3.0844099999999965</v>
      </c>
      <c r="I1378" s="2">
        <f t="array" ref="I1378">SUMPRODUCT(B1362:B1381, (ROW(B1362:B1381)-ROW(B1362)+1)) / (20*21/2)</f>
        <v>2.6048433333333327</v>
      </c>
      <c r="J1378" s="2">
        <f t="shared" si="170"/>
        <v>2.6489438516744634</v>
      </c>
      <c r="K1378" s="2">
        <f t="shared" si="164"/>
        <v>2.7040923382388877</v>
      </c>
    </row>
    <row r="1379" spans="1:11" ht="13.5" x14ac:dyDescent="0.25">
      <c r="A1379" s="3">
        <f>TITRES_STAT!B1382</f>
        <v>44019</v>
      </c>
      <c r="B1379" s="17">
        <f>TITRES_STAT!D1382</f>
        <v>2.5354999999999999</v>
      </c>
      <c r="C1379" s="2">
        <f t="shared" si="165"/>
        <v>0</v>
      </c>
      <c r="D1379" s="2">
        <f t="shared" si="166"/>
        <v>2.5296999999999996</v>
      </c>
      <c r="E1379" s="2">
        <f t="shared" si="168"/>
        <v>2.5854899999999996</v>
      </c>
      <c r="F1379" s="2">
        <f t="shared" si="169"/>
        <v>2.6850999999999994</v>
      </c>
      <c r="G1379" s="2">
        <f t="shared" si="163"/>
        <v>2.6664860000000004</v>
      </c>
      <c r="H1379" s="2">
        <f t="shared" si="167"/>
        <v>3.0793389999999965</v>
      </c>
      <c r="I1379" s="2">
        <f t="array" ref="I1379">SUMPRODUCT(B1363:B1382, (ROW(B1363:B1382)-ROW(B1363)+1)) / (20*21/2)</f>
        <v>2.5931880952380957</v>
      </c>
      <c r="J1379" s="2">
        <f t="shared" si="170"/>
        <v>2.6381396753245143</v>
      </c>
      <c r="K1379" s="2">
        <f t="shared" si="164"/>
        <v>2.6974808739942255</v>
      </c>
    </row>
    <row r="1380" spans="1:11" ht="13.5" x14ac:dyDescent="0.25">
      <c r="A1380" s="3">
        <f>TITRES_STAT!B1383</f>
        <v>44020</v>
      </c>
      <c r="B1380" s="17">
        <f>TITRES_STAT!D1383</f>
        <v>2.5354999999999999</v>
      </c>
      <c r="C1380" s="2">
        <f t="shared" si="165"/>
        <v>0</v>
      </c>
      <c r="D1380" s="2">
        <f t="shared" si="166"/>
        <v>2.5296999999999996</v>
      </c>
      <c r="E1380" s="2">
        <f t="shared" si="168"/>
        <v>2.55796</v>
      </c>
      <c r="F1380" s="2">
        <f t="shared" si="169"/>
        <v>2.6760449999999993</v>
      </c>
      <c r="G1380" s="2">
        <f t="shared" si="163"/>
        <v>2.6643120000000007</v>
      </c>
      <c r="H1380" s="2">
        <f t="shared" si="167"/>
        <v>3.0743039999999966</v>
      </c>
      <c r="I1380" s="2">
        <f t="array" ref="I1380">SUMPRODUCT(B1364:B1383, (ROW(B1364:B1383)-ROW(B1364)+1)) / (20*21/2)</f>
        <v>2.5850138095238093</v>
      </c>
      <c r="J1380" s="2">
        <f t="shared" si="170"/>
        <v>2.628364468150751</v>
      </c>
      <c r="K1380" s="2">
        <f t="shared" si="164"/>
        <v>2.6911286828571974</v>
      </c>
    </row>
    <row r="1381" spans="1:11" ht="13.5" x14ac:dyDescent="0.25">
      <c r="A1381" s="3">
        <f>TITRES_STAT!B1384</f>
        <v>44021</v>
      </c>
      <c r="B1381" s="17">
        <f>TITRES_STAT!D1384</f>
        <v>2.5644999999999998</v>
      </c>
      <c r="C1381" s="2">
        <f t="shared" si="165"/>
        <v>2.8999999999999915E-2</v>
      </c>
      <c r="D1381" s="2">
        <f t="shared" si="166"/>
        <v>2.5442</v>
      </c>
      <c r="E1381" s="2">
        <f t="shared" si="168"/>
        <v>2.5456499999999997</v>
      </c>
      <c r="F1381" s="2">
        <f t="shared" si="169"/>
        <v>2.6651799999999994</v>
      </c>
      <c r="G1381" s="2">
        <f t="shared" si="163"/>
        <v>2.6641680000000001</v>
      </c>
      <c r="H1381" s="2">
        <f t="shared" si="167"/>
        <v>3.0697039999999971</v>
      </c>
      <c r="I1381" s="2">
        <f t="array" ref="I1381">SUMPRODUCT(B1365:B1384, (ROW(B1365:B1384)-ROW(B1365)+1)) / (20*21/2)</f>
        <v>2.5771790476190475</v>
      </c>
      <c r="J1381" s="2">
        <f t="shared" si="170"/>
        <v>2.6222821378506795</v>
      </c>
      <c r="K1381" s="2">
        <f t="shared" si="164"/>
        <v>2.6861628521569152</v>
      </c>
    </row>
    <row r="1382" spans="1:11" ht="13.5" x14ac:dyDescent="0.25">
      <c r="A1382" s="3">
        <f>TITRES_STAT!B1385</f>
        <v>44022</v>
      </c>
      <c r="B1382" s="17">
        <f>TITRES_STAT!D1385</f>
        <v>2.5428000000000002</v>
      </c>
      <c r="C1382" s="2">
        <f t="shared" si="165"/>
        <v>-2.1699999999999608E-2</v>
      </c>
      <c r="D1382" s="2">
        <f t="shared" si="166"/>
        <v>2.5427599999999999</v>
      </c>
      <c r="E1382" s="2">
        <f t="shared" si="168"/>
        <v>2.5434799999999997</v>
      </c>
      <c r="F1382" s="2">
        <f t="shared" si="169"/>
        <v>2.6503299999999994</v>
      </c>
      <c r="G1382" s="2">
        <f t="shared" si="163"/>
        <v>2.6624300000000001</v>
      </c>
      <c r="H1382" s="2">
        <f t="shared" si="167"/>
        <v>3.0650679999999979</v>
      </c>
      <c r="I1382" s="2">
        <f t="array" ref="I1382">SUMPRODUCT(B1366:B1385, (ROW(B1366:B1385)-ROW(B1366)+1)) / (20*21/2)</f>
        <v>2.5652447619047614</v>
      </c>
      <c r="J1382" s="2">
        <f t="shared" si="170"/>
        <v>2.6147124104363288</v>
      </c>
      <c r="K1382" s="2">
        <f t="shared" si="164"/>
        <v>2.6805407795233105</v>
      </c>
    </row>
    <row r="1383" spans="1:11" ht="13.5" x14ac:dyDescent="0.25">
      <c r="A1383" s="3">
        <f>TITRES_STAT!B1386</f>
        <v>44025</v>
      </c>
      <c r="B1383" s="17">
        <f>TITRES_STAT!D1386</f>
        <v>2.5644999999999998</v>
      </c>
      <c r="C1383" s="2">
        <f t="shared" si="165"/>
        <v>2.1699999999999608E-2</v>
      </c>
      <c r="D1383" s="2">
        <f t="shared" si="166"/>
        <v>2.5485599999999997</v>
      </c>
      <c r="E1383" s="2">
        <f t="shared" si="168"/>
        <v>2.5463799999999996</v>
      </c>
      <c r="F1383" s="2">
        <f t="shared" si="169"/>
        <v>2.639465</v>
      </c>
      <c r="G1383" s="2">
        <f t="shared" si="163"/>
        <v>2.6617059999999997</v>
      </c>
      <c r="H1383" s="2">
        <f t="shared" si="167"/>
        <v>3.0605404999999979</v>
      </c>
      <c r="I1383" s="2">
        <f t="array" ref="I1383">SUMPRODUCT(B1367:B1386, (ROW(B1367:B1386)-ROW(B1367)+1)) / (20*21/2)</f>
        <v>2.5600319047619045</v>
      </c>
      <c r="J1383" s="2">
        <f t="shared" si="170"/>
        <v>2.6099302761090595</v>
      </c>
      <c r="K1383" s="2">
        <f t="shared" si="164"/>
        <v>2.6759901607184751</v>
      </c>
    </row>
    <row r="1384" spans="1:11" ht="13.5" x14ac:dyDescent="0.25">
      <c r="A1384" s="3">
        <f>TITRES_STAT!B1387</f>
        <v>44026</v>
      </c>
      <c r="B1384" s="17">
        <f>TITRES_STAT!D1387</f>
        <v>2.5571999999999999</v>
      </c>
      <c r="C1384" s="2">
        <f t="shared" si="165"/>
        <v>-7.2999999999998622E-3</v>
      </c>
      <c r="D1384" s="2">
        <f t="shared" si="166"/>
        <v>2.5529000000000002</v>
      </c>
      <c r="E1384" s="2">
        <f t="shared" si="168"/>
        <v>2.5412999999999997</v>
      </c>
      <c r="F1384" s="2">
        <f t="shared" si="169"/>
        <v>2.6246099999999997</v>
      </c>
      <c r="G1384" s="2">
        <f t="shared" si="163"/>
        <v>2.6609799999999995</v>
      </c>
      <c r="H1384" s="2">
        <f t="shared" si="167"/>
        <v>3.0561214999999979</v>
      </c>
      <c r="I1384" s="2">
        <f t="array" ref="I1384">SUMPRODUCT(B1368:B1387, (ROW(B1368:B1387)-ROW(B1368)+1)) / (20*21/2)</f>
        <v>2.5485795238095235</v>
      </c>
      <c r="J1384" s="2">
        <f t="shared" si="170"/>
        <v>2.604908345051054</v>
      </c>
      <c r="K1384" s="2">
        <f t="shared" si="164"/>
        <v>2.6713317230432407</v>
      </c>
    </row>
    <row r="1385" spans="1:11" ht="13.5" x14ac:dyDescent="0.25">
      <c r="A1385" s="3">
        <f>TITRES_STAT!B1388</f>
        <v>44027</v>
      </c>
      <c r="B1385" s="17">
        <f>TITRES_STAT!D1388</f>
        <v>2.4992999999999999</v>
      </c>
      <c r="C1385" s="2">
        <f t="shared" si="165"/>
        <v>-5.7900000000000063E-2</v>
      </c>
      <c r="D1385" s="2">
        <f t="shared" si="166"/>
        <v>2.5456599999999998</v>
      </c>
      <c r="E1385" s="2">
        <f t="shared" si="168"/>
        <v>2.5376799999999995</v>
      </c>
      <c r="F1385" s="2">
        <f t="shared" si="169"/>
        <v>2.6119349999999999</v>
      </c>
      <c r="G1385" s="2">
        <f t="shared" si="163"/>
        <v>2.6589519999999998</v>
      </c>
      <c r="H1385" s="2">
        <f t="shared" si="167"/>
        <v>3.0509419999999983</v>
      </c>
      <c r="I1385" s="2">
        <f t="array" ref="I1385">SUMPRODUCT(B1369:B1388, (ROW(B1369:B1388)-ROW(B1369)+1)) / (20*21/2)</f>
        <v>2.5386795238095234</v>
      </c>
      <c r="J1385" s="2">
        <f t="shared" si="170"/>
        <v>2.5948504074271441</v>
      </c>
      <c r="K1385" s="2">
        <f t="shared" si="164"/>
        <v>2.6645853809631137</v>
      </c>
    </row>
    <row r="1386" spans="1:11" ht="13.5" x14ac:dyDescent="0.25">
      <c r="A1386" s="3">
        <f>TITRES_STAT!B1389</f>
        <v>44028</v>
      </c>
      <c r="B1386" s="17">
        <f>TITRES_STAT!D1389</f>
        <v>2.5571999999999999</v>
      </c>
      <c r="C1386" s="2">
        <f t="shared" si="165"/>
        <v>5.7900000000000063E-2</v>
      </c>
      <c r="D1386" s="2">
        <f t="shared" si="166"/>
        <v>2.5442</v>
      </c>
      <c r="E1386" s="2">
        <f t="shared" si="168"/>
        <v>2.5442</v>
      </c>
      <c r="F1386" s="2">
        <f t="shared" si="169"/>
        <v>2.6050500000000003</v>
      </c>
      <c r="G1386" s="2">
        <f t="shared" si="163"/>
        <v>2.6580819999999994</v>
      </c>
      <c r="H1386" s="2">
        <f t="shared" si="167"/>
        <v>3.0461604999999978</v>
      </c>
      <c r="I1386" s="2">
        <f t="array" ref="I1386">SUMPRODUCT(B1370:B1389, (ROW(B1370:B1389)-ROW(B1370)+1)) / (20*21/2)</f>
        <v>2.5351604761904762</v>
      </c>
      <c r="J1386" s="2">
        <f t="shared" si="170"/>
        <v>2.5912646543388447</v>
      </c>
      <c r="K1386" s="2">
        <f t="shared" si="164"/>
        <v>2.6603741895527953</v>
      </c>
    </row>
    <row r="1387" spans="1:11" ht="13.5" x14ac:dyDescent="0.25">
      <c r="A1387" s="3">
        <f>TITRES_STAT!B1390</f>
        <v>44029</v>
      </c>
      <c r="B1387" s="17">
        <f>TITRES_STAT!D1390</f>
        <v>2.4847999999999999</v>
      </c>
      <c r="C1387" s="2">
        <f t="shared" si="165"/>
        <v>-7.240000000000002E-2</v>
      </c>
      <c r="D1387" s="2">
        <f t="shared" si="166"/>
        <v>2.5326</v>
      </c>
      <c r="E1387" s="2">
        <f t="shared" si="168"/>
        <v>2.5376799999999995</v>
      </c>
      <c r="F1387" s="2">
        <f t="shared" si="169"/>
        <v>2.5887500000000001</v>
      </c>
      <c r="G1387" s="2">
        <f t="shared" si="163"/>
        <v>2.6566339999999995</v>
      </c>
      <c r="H1387" s="2">
        <f t="shared" si="167"/>
        <v>3.0411979999999983</v>
      </c>
      <c r="I1387" s="2">
        <f t="array" ref="I1387">SUMPRODUCT(B1371:B1390, (ROW(B1371:B1390)-ROW(B1371)+1)) / (20*21/2)</f>
        <v>2.526022380952381</v>
      </c>
      <c r="J1387" s="2">
        <f t="shared" si="170"/>
        <v>2.581125163449431</v>
      </c>
      <c r="K1387" s="2">
        <f t="shared" si="164"/>
        <v>2.6534889272173916</v>
      </c>
    </row>
    <row r="1388" spans="1:11" ht="13.5" x14ac:dyDescent="0.25">
      <c r="A1388" s="3">
        <f>TITRES_STAT!B1391</f>
        <v>44032</v>
      </c>
      <c r="B1388" s="17">
        <f>TITRES_STAT!D1391</f>
        <v>2.4847999999999999</v>
      </c>
      <c r="C1388" s="2">
        <f t="shared" si="165"/>
        <v>0</v>
      </c>
      <c r="D1388" s="2">
        <f t="shared" si="166"/>
        <v>2.5166599999999999</v>
      </c>
      <c r="E1388" s="2">
        <f t="shared" si="168"/>
        <v>2.5326099999999996</v>
      </c>
      <c r="F1388" s="2">
        <f t="shared" si="169"/>
        <v>2.5724499999999999</v>
      </c>
      <c r="G1388" s="2">
        <f t="shared" si="163"/>
        <v>2.6543159999999997</v>
      </c>
      <c r="H1388" s="2">
        <f t="shared" si="167"/>
        <v>3.0362354999999983</v>
      </c>
      <c r="I1388" s="2">
        <f t="array" ref="I1388">SUMPRODUCT(B1372:B1391, (ROW(B1372:B1391)-ROW(B1372)+1)) / (20*21/2)</f>
        <v>2.5185400000000002</v>
      </c>
      <c r="J1388" s="2">
        <f t="shared" si="170"/>
        <v>2.5719513383590091</v>
      </c>
      <c r="K1388" s="2">
        <f t="shared" si="164"/>
        <v>2.6468736751696507</v>
      </c>
    </row>
    <row r="1389" spans="1:11" ht="13.5" x14ac:dyDescent="0.25">
      <c r="A1389" s="3">
        <f>TITRES_STAT!B1392</f>
        <v>44033</v>
      </c>
      <c r="B1389" s="17">
        <f>TITRES_STAT!D1392</f>
        <v>2.5354999999999999</v>
      </c>
      <c r="C1389" s="2">
        <f t="shared" si="165"/>
        <v>5.0699999999999967E-2</v>
      </c>
      <c r="D1389" s="2">
        <f t="shared" si="166"/>
        <v>2.5123199999999999</v>
      </c>
      <c r="E1389" s="2">
        <f t="shared" si="168"/>
        <v>2.5326099999999996</v>
      </c>
      <c r="F1389" s="2">
        <f t="shared" si="169"/>
        <v>2.55905</v>
      </c>
      <c r="G1389" s="2">
        <f t="shared" si="163"/>
        <v>2.6530119999999995</v>
      </c>
      <c r="H1389" s="2">
        <f t="shared" si="167"/>
        <v>3.0313819999999989</v>
      </c>
      <c r="I1389" s="2">
        <f t="array" ref="I1389">SUMPRODUCT(B1373:B1392, (ROW(B1373:B1392)-ROW(B1373)+1)) / (20*21/2)</f>
        <v>2.5114314285714281</v>
      </c>
      <c r="J1389" s="2">
        <f t="shared" si="170"/>
        <v>2.5684797823248178</v>
      </c>
      <c r="K1389" s="2">
        <f t="shared" si="164"/>
        <v>2.6425060800649587</v>
      </c>
    </row>
    <row r="1390" spans="1:11" ht="13.5" x14ac:dyDescent="0.25">
      <c r="A1390" s="3">
        <f>TITRES_STAT!B1393</f>
        <v>44034</v>
      </c>
      <c r="B1390" s="17">
        <f>TITRES_STAT!D1393</f>
        <v>2.4630999999999998</v>
      </c>
      <c r="C1390" s="2">
        <f t="shared" si="165"/>
        <v>-7.240000000000002E-2</v>
      </c>
      <c r="D1390" s="2">
        <f t="shared" si="166"/>
        <v>2.5050800000000004</v>
      </c>
      <c r="E1390" s="2">
        <f t="shared" si="168"/>
        <v>2.5253699999999997</v>
      </c>
      <c r="F1390" s="2">
        <f t="shared" si="169"/>
        <v>2.5416649999999996</v>
      </c>
      <c r="G1390" s="2">
        <f t="shared" si="163"/>
        <v>2.6502599999999994</v>
      </c>
      <c r="H1390" s="2">
        <f t="shared" si="167"/>
        <v>3.0261664999999986</v>
      </c>
      <c r="I1390" s="2">
        <f t="array" ref="I1390">SUMPRODUCT(B1374:B1393, (ROW(B1374:B1393)-ROW(B1374)+1)) / (20*21/2)</f>
        <v>2.5020785714285716</v>
      </c>
      <c r="J1390" s="2">
        <f t="shared" si="170"/>
        <v>2.5584436125795973</v>
      </c>
      <c r="K1390" s="2">
        <f t="shared" si="164"/>
        <v>2.6354705475133917</v>
      </c>
    </row>
    <row r="1391" spans="1:11" ht="13.5" x14ac:dyDescent="0.25">
      <c r="A1391" s="3">
        <f>TITRES_STAT!B1394</f>
        <v>44035</v>
      </c>
      <c r="B1391" s="17">
        <f>TITRES_STAT!D1394</f>
        <v>2.4630999999999998</v>
      </c>
      <c r="C1391" s="2">
        <f t="shared" si="165"/>
        <v>0</v>
      </c>
      <c r="D1391" s="2">
        <f t="shared" si="166"/>
        <v>2.4862600000000001</v>
      </c>
      <c r="E1391" s="2">
        <f t="shared" si="168"/>
        <v>2.5152299999999999</v>
      </c>
      <c r="F1391" s="2">
        <f t="shared" si="169"/>
        <v>2.5304399999999996</v>
      </c>
      <c r="G1391" s="2">
        <f t="shared" si="163"/>
        <v>2.6482319999999997</v>
      </c>
      <c r="H1391" s="2">
        <f t="shared" si="167"/>
        <v>3.0207694999999997</v>
      </c>
      <c r="I1391" s="2">
        <f t="array" ref="I1391">SUMPRODUCT(B1375:B1394, (ROW(B1375:B1394)-ROW(B1375)+1)) / (20*21/2)</f>
        <v>2.4897957142857146</v>
      </c>
      <c r="J1391" s="2">
        <f t="shared" si="170"/>
        <v>2.5493632685243979</v>
      </c>
      <c r="K1391" s="2">
        <f t="shared" si="164"/>
        <v>2.6287109181991415</v>
      </c>
    </row>
    <row r="1392" spans="1:11" ht="13.5" x14ac:dyDescent="0.25">
      <c r="A1392" s="3">
        <f>TITRES_STAT!B1395</f>
        <v>44036</v>
      </c>
      <c r="B1392" s="17">
        <f>TITRES_STAT!D1395</f>
        <v>2.4558</v>
      </c>
      <c r="C1392" s="2">
        <f t="shared" si="165"/>
        <v>-7.2999999999998622E-3</v>
      </c>
      <c r="D1392" s="2">
        <f t="shared" si="166"/>
        <v>2.4804599999999999</v>
      </c>
      <c r="E1392" s="2">
        <f t="shared" si="168"/>
        <v>2.5065300000000001</v>
      </c>
      <c r="F1392" s="2">
        <f t="shared" si="169"/>
        <v>2.5250049999999993</v>
      </c>
      <c r="G1392" s="2">
        <f t="shared" si="163"/>
        <v>2.6473619999999998</v>
      </c>
      <c r="H1392" s="2">
        <f t="shared" si="167"/>
        <v>3.0153359999999991</v>
      </c>
      <c r="I1392" s="2">
        <f t="array" ref="I1392">SUMPRODUCT(B1376:B1395, (ROW(B1376:B1395)-ROW(B1376)+1)) / (20*21/2)</f>
        <v>2.4847576190476195</v>
      </c>
      <c r="J1392" s="2">
        <f t="shared" si="170"/>
        <v>2.5404524810458842</v>
      </c>
      <c r="K1392" s="2">
        <f t="shared" si="164"/>
        <v>2.6219300978776063</v>
      </c>
    </row>
    <row r="1393" spans="1:11" ht="13.5" x14ac:dyDescent="0.25">
      <c r="A1393" s="3">
        <f>TITRES_STAT!B1396</f>
        <v>44039</v>
      </c>
      <c r="B1393" s="17">
        <f>TITRES_STAT!D1396</f>
        <v>2.4268000000000001</v>
      </c>
      <c r="C1393" s="2">
        <f t="shared" si="165"/>
        <v>-2.8999999999999915E-2</v>
      </c>
      <c r="D1393" s="2">
        <f t="shared" si="166"/>
        <v>2.4688600000000003</v>
      </c>
      <c r="E1393" s="2">
        <f t="shared" si="168"/>
        <v>2.4927600000000001</v>
      </c>
      <c r="F1393" s="2">
        <f t="shared" si="169"/>
        <v>2.5195699999999994</v>
      </c>
      <c r="G1393" s="2">
        <f t="shared" si="163"/>
        <v>2.6444639999999993</v>
      </c>
      <c r="H1393" s="2">
        <f t="shared" si="167"/>
        <v>3.0097939999999994</v>
      </c>
      <c r="I1393" s="2">
        <f t="array" ref="I1393">SUMPRODUCT(B1377:B1396, (ROW(B1377:B1396)-ROW(B1377)+1)) / (20*21/2)</f>
        <v>2.4738895238095235</v>
      </c>
      <c r="J1393" s="2">
        <f t="shared" si="170"/>
        <v>2.5296284352319907</v>
      </c>
      <c r="K1393" s="2">
        <f t="shared" si="164"/>
        <v>2.6142779371765235</v>
      </c>
    </row>
    <row r="1394" spans="1:11" ht="13.5" x14ac:dyDescent="0.25">
      <c r="A1394" s="3">
        <f>TITRES_STAT!B1397</f>
        <v>44040</v>
      </c>
      <c r="B1394" s="17">
        <f>TITRES_STAT!D1397</f>
        <v>2.3906000000000001</v>
      </c>
      <c r="C1394" s="2">
        <f t="shared" si="165"/>
        <v>-3.620000000000001E-2</v>
      </c>
      <c r="D1394" s="2">
        <f t="shared" si="166"/>
        <v>2.43988</v>
      </c>
      <c r="E1394" s="2">
        <f t="shared" si="168"/>
        <v>2.4760999999999997</v>
      </c>
      <c r="F1394" s="2">
        <f t="shared" si="169"/>
        <v>2.5086999999999993</v>
      </c>
      <c r="G1394" s="2">
        <f t="shared" ref="G1394:G1457" si="171">AVERAGE(B1345:B1394)</f>
        <v>2.6405519999999991</v>
      </c>
      <c r="H1394" s="2">
        <f t="shared" si="167"/>
        <v>3.0042159999999991</v>
      </c>
      <c r="I1394" s="2">
        <f t="array" ref="I1394">SUMPRODUCT(B1378:B1397, (ROW(B1378:B1397)-ROW(B1378)+1)) / (20*21/2)</f>
        <v>2.4676471428571425</v>
      </c>
      <c r="J1394" s="2">
        <f t="shared" si="170"/>
        <v>2.516387631876563</v>
      </c>
      <c r="K1394" s="2">
        <f t="shared" si="164"/>
        <v>2.6055062533656796</v>
      </c>
    </row>
    <row r="1395" spans="1:11" ht="13.5" x14ac:dyDescent="0.25">
      <c r="A1395" s="3">
        <f>TITRES_STAT!B1398</f>
        <v>44041</v>
      </c>
      <c r="B1395" s="17">
        <f>TITRES_STAT!D1398</f>
        <v>2.4558</v>
      </c>
      <c r="C1395" s="2">
        <f t="shared" si="165"/>
        <v>6.5199999999999925E-2</v>
      </c>
      <c r="D1395" s="2">
        <f t="shared" si="166"/>
        <v>2.4384199999999998</v>
      </c>
      <c r="E1395" s="2">
        <f t="shared" si="168"/>
        <v>2.4717500000000001</v>
      </c>
      <c r="F1395" s="2">
        <f t="shared" si="169"/>
        <v>2.5047149999999996</v>
      </c>
      <c r="G1395" s="2">
        <f t="shared" si="171"/>
        <v>2.6376539999999995</v>
      </c>
      <c r="H1395" s="2">
        <f t="shared" si="167"/>
        <v>2.9989999999999988</v>
      </c>
      <c r="I1395" s="2">
        <f t="array" ref="I1395">SUMPRODUCT(B1379:B1398, (ROW(B1379:B1398)-ROW(B1379)+1)) / (20*21/2)</f>
        <v>2.4695471428571425</v>
      </c>
      <c r="J1395" s="2">
        <f t="shared" si="170"/>
        <v>2.5106173812216523</v>
      </c>
      <c r="K1395" s="2">
        <f t="shared" ref="K1395:K1458" si="172">$K$4*B1395+(1-$K$4)*K1394</f>
        <v>2.5996354199003586</v>
      </c>
    </row>
    <row r="1396" spans="1:11" ht="13.5" x14ac:dyDescent="0.25">
      <c r="A1396" s="3">
        <f>TITRES_STAT!B1399</f>
        <v>44042</v>
      </c>
      <c r="B1396" s="17">
        <f>TITRES_STAT!D1399</f>
        <v>2.3906000000000001</v>
      </c>
      <c r="C1396" s="2">
        <f t="shared" si="165"/>
        <v>-6.5199999999999925E-2</v>
      </c>
      <c r="D1396" s="2">
        <f t="shared" si="166"/>
        <v>2.4239199999999999</v>
      </c>
      <c r="E1396" s="2">
        <f t="shared" si="168"/>
        <v>2.4550899999999998</v>
      </c>
      <c r="F1396" s="2">
        <f t="shared" si="169"/>
        <v>2.4996450000000001</v>
      </c>
      <c r="G1396" s="2">
        <f t="shared" si="171"/>
        <v>2.6320019999999995</v>
      </c>
      <c r="H1396" s="2">
        <f t="shared" si="167"/>
        <v>2.9934939999999983</v>
      </c>
      <c r="I1396" s="2">
        <f t="array" ref="I1396">SUMPRODUCT(B1380:B1399, (ROW(B1380:B1399)-ROW(B1380)+1)) / (20*21/2)</f>
        <v>2.4770647619047619</v>
      </c>
      <c r="J1396" s="2">
        <f t="shared" si="170"/>
        <v>2.4991871544386379</v>
      </c>
      <c r="K1396" s="2">
        <f t="shared" si="172"/>
        <v>2.591437952453286</v>
      </c>
    </row>
    <row r="1397" spans="1:11" ht="13.5" x14ac:dyDescent="0.25">
      <c r="A1397" s="3">
        <f>TITRES_STAT!B1400</f>
        <v>44046</v>
      </c>
      <c r="B1397" s="17">
        <f>TITRES_STAT!D1400</f>
        <v>2.4340999999999999</v>
      </c>
      <c r="C1397" s="2">
        <f t="shared" si="165"/>
        <v>4.3499999999999872E-2</v>
      </c>
      <c r="D1397" s="2">
        <f t="shared" si="166"/>
        <v>2.4195799999999998</v>
      </c>
      <c r="E1397" s="2">
        <f t="shared" si="168"/>
        <v>2.4500199999999999</v>
      </c>
      <c r="F1397" s="2">
        <f t="shared" si="169"/>
        <v>2.4938499999999992</v>
      </c>
      <c r="G1397" s="2">
        <f t="shared" si="171"/>
        <v>2.6270759999999997</v>
      </c>
      <c r="H1397" s="2">
        <f t="shared" si="167"/>
        <v>2.9882779999999984</v>
      </c>
      <c r="I1397" s="2">
        <f t="array" ref="I1397">SUMPRODUCT(B1381:B1400, (ROW(B1381:B1400)-ROW(B1381)+1)) / (20*21/2)</f>
        <v>2.4878671428571426</v>
      </c>
      <c r="J1397" s="2">
        <f t="shared" si="170"/>
        <v>2.4929883778254345</v>
      </c>
      <c r="K1397" s="2">
        <f t="shared" si="172"/>
        <v>2.5852678366708042</v>
      </c>
    </row>
    <row r="1398" spans="1:11" ht="13.5" x14ac:dyDescent="0.25">
      <c r="A1398" s="3">
        <f>TITRES_STAT!B1401</f>
        <v>44047</v>
      </c>
      <c r="B1398" s="17">
        <f>TITRES_STAT!D1401</f>
        <v>2.5137999999999998</v>
      </c>
      <c r="C1398" s="2">
        <f t="shared" si="165"/>
        <v>7.9699999999999882E-2</v>
      </c>
      <c r="D1398" s="2">
        <f t="shared" si="166"/>
        <v>2.4369799999999997</v>
      </c>
      <c r="E1398" s="2">
        <f t="shared" si="168"/>
        <v>2.4529199999999998</v>
      </c>
      <c r="F1398" s="2">
        <f t="shared" si="169"/>
        <v>2.4927649999999999</v>
      </c>
      <c r="G1398" s="2">
        <f t="shared" si="171"/>
        <v>2.6225839999999998</v>
      </c>
      <c r="H1398" s="2">
        <f t="shared" si="167"/>
        <v>2.9833159999999981</v>
      </c>
      <c r="I1398" s="2">
        <f t="array" ref="I1398">SUMPRODUCT(B1382:B1401, (ROW(B1382:B1401)-ROW(B1382)+1)) / (20*21/2)</f>
        <v>2.5052195238095236</v>
      </c>
      <c r="J1398" s="2">
        <f t="shared" si="170"/>
        <v>2.4949704370801551</v>
      </c>
      <c r="K1398" s="2">
        <f t="shared" si="172"/>
        <v>2.5824651764092041</v>
      </c>
    </row>
    <row r="1399" spans="1:11" ht="13.5" x14ac:dyDescent="0.25">
      <c r="A1399" s="3">
        <f>TITRES_STAT!B1402</f>
        <v>44048</v>
      </c>
      <c r="B1399" s="17">
        <f>TITRES_STAT!D1402</f>
        <v>2.5716999999999999</v>
      </c>
      <c r="C1399" s="2">
        <f t="shared" si="165"/>
        <v>5.7900000000000063E-2</v>
      </c>
      <c r="D1399" s="2">
        <f t="shared" si="166"/>
        <v>2.4731999999999998</v>
      </c>
      <c r="E1399" s="2">
        <f t="shared" si="168"/>
        <v>2.4565399999999999</v>
      </c>
      <c r="F1399" s="2">
        <f t="shared" si="169"/>
        <v>2.4945750000000002</v>
      </c>
      <c r="G1399" s="2">
        <f t="shared" si="171"/>
        <v>2.6204100000000001</v>
      </c>
      <c r="H1399" s="2">
        <f t="shared" si="167"/>
        <v>2.9789694999999985</v>
      </c>
      <c r="I1399" s="2">
        <f t="array" ref="I1399">SUMPRODUCT(B1383:B1402, (ROW(B1383:B1402)-ROW(B1383)+1)) / (20*21/2)</f>
        <v>2.5254676190476193</v>
      </c>
      <c r="J1399" s="2">
        <f t="shared" si="170"/>
        <v>2.5022780145010923</v>
      </c>
      <c r="K1399" s="2">
        <f t="shared" si="172"/>
        <v>2.5820430126284508</v>
      </c>
    </row>
    <row r="1400" spans="1:11" ht="13.5" x14ac:dyDescent="0.25">
      <c r="A1400" s="3">
        <f>TITRES_STAT!B1403</f>
        <v>44049</v>
      </c>
      <c r="B1400" s="17">
        <f>TITRES_STAT!D1403</f>
        <v>2.6080000000000001</v>
      </c>
      <c r="C1400" s="2">
        <f t="shared" si="165"/>
        <v>3.6300000000000221E-2</v>
      </c>
      <c r="D1400" s="2">
        <f t="shared" si="166"/>
        <v>2.5036399999999999</v>
      </c>
      <c r="E1400" s="2">
        <f t="shared" si="168"/>
        <v>2.4710299999999998</v>
      </c>
      <c r="F1400" s="2">
        <f t="shared" si="169"/>
        <v>2.4981999999999998</v>
      </c>
      <c r="G1400" s="2">
        <f t="shared" si="171"/>
        <v>2.6178019999999997</v>
      </c>
      <c r="H1400" s="2">
        <f t="shared" si="167"/>
        <v>2.9745504999999981</v>
      </c>
      <c r="I1400" s="2">
        <f t="array" ref="I1400">SUMPRODUCT(B1384:B1403, (ROW(B1384:B1403)-ROW(B1384)+1)) / (20*21/2)</f>
        <v>2.5372976190476191</v>
      </c>
      <c r="J1400" s="2">
        <f t="shared" si="170"/>
        <v>2.5123467750247976</v>
      </c>
      <c r="K1400" s="2">
        <f t="shared" si="172"/>
        <v>2.5830609337018453</v>
      </c>
    </row>
    <row r="1401" spans="1:11" ht="13.5" x14ac:dyDescent="0.25">
      <c r="A1401" s="3">
        <f>TITRES_STAT!B1404</f>
        <v>44050</v>
      </c>
      <c r="B1401" s="17">
        <f>TITRES_STAT!D1404</f>
        <v>2.6804000000000001</v>
      </c>
      <c r="C1401" s="2">
        <f t="shared" si="165"/>
        <v>7.240000000000002E-2</v>
      </c>
      <c r="D1401" s="2">
        <f t="shared" si="166"/>
        <v>2.5615999999999999</v>
      </c>
      <c r="E1401" s="2">
        <f t="shared" si="168"/>
        <v>2.4927599999999996</v>
      </c>
      <c r="F1401" s="2">
        <f t="shared" si="169"/>
        <v>2.5039949999999993</v>
      </c>
      <c r="G1401" s="2">
        <f t="shared" si="171"/>
        <v>2.6178019999999997</v>
      </c>
      <c r="H1401" s="2">
        <f t="shared" si="167"/>
        <v>2.9705659999999976</v>
      </c>
      <c r="I1401" s="2">
        <f t="array" ref="I1401">SUMPRODUCT(B1385:B1404, (ROW(B1385:B1404)-ROW(B1385)+1)) / (20*21/2)</f>
        <v>2.5439542857142854</v>
      </c>
      <c r="J1401" s="2">
        <f t="shared" si="170"/>
        <v>2.5283518440700554</v>
      </c>
      <c r="K1401" s="2">
        <f t="shared" si="172"/>
        <v>2.5868781519880475</v>
      </c>
    </row>
    <row r="1402" spans="1:11" ht="13.5" x14ac:dyDescent="0.25">
      <c r="A1402" s="3">
        <f>TITRES_STAT!B1405</f>
        <v>44053</v>
      </c>
      <c r="B1402" s="17">
        <f>TITRES_STAT!D1405</f>
        <v>2.7166000000000001</v>
      </c>
      <c r="C1402" s="2">
        <f t="shared" si="165"/>
        <v>3.620000000000001E-2</v>
      </c>
      <c r="D1402" s="2">
        <f t="shared" si="166"/>
        <v>2.6181000000000001</v>
      </c>
      <c r="E1402" s="2">
        <f t="shared" si="168"/>
        <v>2.51884</v>
      </c>
      <c r="F1402" s="2">
        <f t="shared" si="169"/>
        <v>2.5126849999999994</v>
      </c>
      <c r="G1402" s="2">
        <f t="shared" si="171"/>
        <v>2.6185259999999992</v>
      </c>
      <c r="H1402" s="2">
        <f t="shared" si="167"/>
        <v>2.9669439999999976</v>
      </c>
      <c r="I1402" s="2">
        <f t="array" ref="I1402">SUMPRODUCT(B1386:B1405, (ROW(B1386:B1405)-ROW(B1386)+1)) / (20*21/2)</f>
        <v>2.5559966666666671</v>
      </c>
      <c r="J1402" s="2">
        <f t="shared" si="170"/>
        <v>2.5462802398729072</v>
      </c>
      <c r="K1402" s="2">
        <f t="shared" si="172"/>
        <v>2.5919652832826339</v>
      </c>
    </row>
    <row r="1403" spans="1:11" ht="13.5" x14ac:dyDescent="0.25">
      <c r="A1403" s="3">
        <f>TITRES_STAT!B1406</f>
        <v>44054</v>
      </c>
      <c r="B1403" s="17">
        <f>TITRES_STAT!D1406</f>
        <v>2.6368999999999998</v>
      </c>
      <c r="C1403" s="2">
        <f t="shared" si="165"/>
        <v>-7.9700000000000326E-2</v>
      </c>
      <c r="D1403" s="2">
        <f t="shared" si="166"/>
        <v>2.6427199999999997</v>
      </c>
      <c r="E1403" s="2">
        <f t="shared" si="168"/>
        <v>2.5398499999999999</v>
      </c>
      <c r="F1403" s="2">
        <f t="shared" si="169"/>
        <v>2.5163049999999996</v>
      </c>
      <c r="G1403" s="2">
        <f t="shared" si="171"/>
        <v>2.6160619999999999</v>
      </c>
      <c r="H1403" s="2">
        <f t="shared" si="167"/>
        <v>2.9629234999999969</v>
      </c>
      <c r="I1403" s="2">
        <f t="array" ref="I1403">SUMPRODUCT(B1387:B1406, (ROW(B1387:B1406)-ROW(B1387)+1)) / (20*21/2)</f>
        <v>2.561825238095238</v>
      </c>
      <c r="J1403" s="2">
        <f t="shared" si="170"/>
        <v>2.5549106932183445</v>
      </c>
      <c r="K1403" s="2">
        <f t="shared" si="172"/>
        <v>2.5937274290362562</v>
      </c>
    </row>
    <row r="1404" spans="1:11" ht="13.5" x14ac:dyDescent="0.25">
      <c r="A1404" s="3">
        <f>TITRES_STAT!B1407</f>
        <v>44055</v>
      </c>
      <c r="B1404" s="17">
        <f>TITRES_STAT!D1407</f>
        <v>2.5861999999999998</v>
      </c>
      <c r="C1404" s="2">
        <f t="shared" si="165"/>
        <v>-5.0699999999999967E-2</v>
      </c>
      <c r="D1404" s="2">
        <f t="shared" si="166"/>
        <v>2.6456200000000001</v>
      </c>
      <c r="E1404" s="2">
        <f t="shared" si="168"/>
        <v>2.5594099999999997</v>
      </c>
      <c r="F1404" s="2">
        <f t="shared" si="169"/>
        <v>2.5177549999999997</v>
      </c>
      <c r="G1404" s="2">
        <f t="shared" si="171"/>
        <v>2.6120040000000002</v>
      </c>
      <c r="H1404" s="2">
        <f t="shared" si="167"/>
        <v>2.9586494999999973</v>
      </c>
      <c r="I1404" s="2">
        <f t="array" ref="I1404">SUMPRODUCT(B1388:B1407, (ROW(B1388:B1407)-ROW(B1388)+1)) / (20*21/2)</f>
        <v>2.563382380952381</v>
      </c>
      <c r="J1404" s="2">
        <f t="shared" si="170"/>
        <v>2.5578906271975499</v>
      </c>
      <c r="K1404" s="2">
        <f t="shared" si="172"/>
        <v>2.5934322357407167</v>
      </c>
    </row>
    <row r="1405" spans="1:11" ht="13.5" x14ac:dyDescent="0.25">
      <c r="A1405" s="3">
        <f>TITRES_STAT!B1408</f>
        <v>44057</v>
      </c>
      <c r="B1405" s="17">
        <f>TITRES_STAT!D1408</f>
        <v>2.6442000000000001</v>
      </c>
      <c r="C1405" s="2">
        <f t="shared" si="165"/>
        <v>5.8000000000000274E-2</v>
      </c>
      <c r="D1405" s="2">
        <f t="shared" si="166"/>
        <v>2.6528599999999996</v>
      </c>
      <c r="E1405" s="2">
        <f t="shared" si="168"/>
        <v>2.5782500000000002</v>
      </c>
      <c r="F1405" s="2">
        <f t="shared" si="169"/>
        <v>2.5249999999999995</v>
      </c>
      <c r="G1405" s="2">
        <f t="shared" si="171"/>
        <v>2.6107</v>
      </c>
      <c r="H1405" s="2">
        <f t="shared" si="167"/>
        <v>2.9548464999999968</v>
      </c>
      <c r="I1405" s="2">
        <f t="array" ref="I1405">SUMPRODUCT(B1389:B1408, (ROW(B1389:B1408)-ROW(B1389)+1)) / (20*21/2)</f>
        <v>2.5708728571428572</v>
      </c>
      <c r="J1405" s="2">
        <f t="shared" si="170"/>
        <v>2.5661105674644498</v>
      </c>
      <c r="K1405" s="2">
        <f t="shared" si="172"/>
        <v>2.5954231284567668</v>
      </c>
    </row>
    <row r="1406" spans="1:11" ht="13.5" x14ac:dyDescent="0.25">
      <c r="A1406" s="3">
        <f>TITRES_STAT!B1409</f>
        <v>44060</v>
      </c>
      <c r="B1406" s="17">
        <f>TITRES_STAT!D1409</f>
        <v>2.5861999999999998</v>
      </c>
      <c r="C1406" s="2">
        <f t="shared" si="165"/>
        <v>-5.8000000000000274E-2</v>
      </c>
      <c r="D1406" s="2">
        <f t="shared" si="166"/>
        <v>2.63402</v>
      </c>
      <c r="E1406" s="2">
        <f t="shared" si="168"/>
        <v>2.5978100000000004</v>
      </c>
      <c r="F1406" s="2">
        <f t="shared" si="169"/>
        <v>2.5264499999999992</v>
      </c>
      <c r="G1406" s="2">
        <f t="shared" si="171"/>
        <v>2.6067879999999999</v>
      </c>
      <c r="H1406" s="2">
        <f t="shared" si="167"/>
        <v>2.950825999999998</v>
      </c>
      <c r="I1406" s="2">
        <f t="array" ref="I1406">SUMPRODUCT(B1390:B1409, (ROW(B1390:B1409)-ROW(B1390)+1)) / (20*21/2)</f>
        <v>2.5770814285714283</v>
      </c>
      <c r="J1406" s="2">
        <f t="shared" si="170"/>
        <v>2.5680238467535497</v>
      </c>
      <c r="K1406" s="2">
        <f t="shared" si="172"/>
        <v>2.5950614371447367</v>
      </c>
    </row>
    <row r="1407" spans="1:11" ht="13.5" x14ac:dyDescent="0.25">
      <c r="A1407" s="3">
        <f>TITRES_STAT!B1410</f>
        <v>44061</v>
      </c>
      <c r="B1407" s="17">
        <f>TITRES_STAT!D1410</f>
        <v>2.5428000000000002</v>
      </c>
      <c r="C1407" s="2">
        <f t="shared" si="165"/>
        <v>-4.3399999999999661E-2</v>
      </c>
      <c r="D1407" s="2">
        <f t="shared" si="166"/>
        <v>2.5992600000000001</v>
      </c>
      <c r="E1407" s="2">
        <f t="shared" si="168"/>
        <v>2.6086800000000006</v>
      </c>
      <c r="F1407" s="2">
        <f t="shared" si="169"/>
        <v>2.5293499999999995</v>
      </c>
      <c r="G1407" s="2">
        <f t="shared" si="171"/>
        <v>2.6020080000000001</v>
      </c>
      <c r="H1407" s="2">
        <f t="shared" si="167"/>
        <v>2.9468779999999981</v>
      </c>
      <c r="I1407" s="2">
        <f t="array" ref="I1407">SUMPRODUCT(B1391:B1410, (ROW(B1391:B1410)-ROW(B1391)+1)) / (20*21/2)</f>
        <v>2.5733223809523813</v>
      </c>
      <c r="J1407" s="2">
        <f t="shared" si="170"/>
        <v>2.565621575634164</v>
      </c>
      <c r="K1407" s="2">
        <f t="shared" si="172"/>
        <v>2.5930119690214135</v>
      </c>
    </row>
    <row r="1408" spans="1:11" ht="13.5" x14ac:dyDescent="0.25">
      <c r="A1408" s="3">
        <f>TITRES_STAT!B1411</f>
        <v>44062</v>
      </c>
      <c r="B1408" s="17">
        <f>TITRES_STAT!D1411</f>
        <v>2.6080000000000001</v>
      </c>
      <c r="C1408" s="2">
        <f t="shared" si="165"/>
        <v>6.5199999999999925E-2</v>
      </c>
      <c r="D1408" s="2">
        <f t="shared" si="166"/>
        <v>2.59348</v>
      </c>
      <c r="E1408" s="2">
        <f t="shared" si="168"/>
        <v>2.6181000000000001</v>
      </c>
      <c r="F1408" s="2">
        <f t="shared" si="169"/>
        <v>2.5355099999999995</v>
      </c>
      <c r="G1408" s="2">
        <f t="shared" si="171"/>
        <v>2.5991119999999999</v>
      </c>
      <c r="H1408" s="2">
        <f t="shared" si="167"/>
        <v>2.9429664999999976</v>
      </c>
      <c r="I1408" s="2">
        <f t="array" ref="I1408">SUMPRODUCT(B1392:B1411, (ROW(B1392:B1411)-ROW(B1392)+1)) / (20*21/2)</f>
        <v>2.5673242857142853</v>
      </c>
      <c r="J1408" s="2">
        <f t="shared" si="170"/>
        <v>2.569657616049958</v>
      </c>
      <c r="K1408" s="2">
        <f t="shared" si="172"/>
        <v>2.5935997349421425</v>
      </c>
    </row>
    <row r="1409" spans="1:11" ht="13.5" x14ac:dyDescent="0.25">
      <c r="A1409" s="3">
        <f>TITRES_STAT!B1412</f>
        <v>44064</v>
      </c>
      <c r="B1409" s="17">
        <f>TITRES_STAT!D1412</f>
        <v>2.6006999999999998</v>
      </c>
      <c r="C1409" s="2">
        <f t="shared" si="165"/>
        <v>-7.3000000000003062E-3</v>
      </c>
      <c r="D1409" s="2">
        <f t="shared" si="166"/>
        <v>2.5963799999999999</v>
      </c>
      <c r="E1409" s="2">
        <f t="shared" si="168"/>
        <v>2.621</v>
      </c>
      <c r="F1409" s="2">
        <f t="shared" si="169"/>
        <v>2.5387699999999995</v>
      </c>
      <c r="G1409" s="2">
        <f t="shared" si="171"/>
        <v>2.5960700000000001</v>
      </c>
      <c r="H1409" s="2">
        <f t="shared" si="167"/>
        <v>2.9390184999999978</v>
      </c>
      <c r="I1409" s="2">
        <f t="array" ref="I1409">SUMPRODUCT(B1393:B1412, (ROW(B1393:B1412)-ROW(B1393)+1)) / (20*21/2)</f>
        <v>2.5688380952380951</v>
      </c>
      <c r="J1409" s="2">
        <f t="shared" si="170"/>
        <v>2.5726140335690095</v>
      </c>
      <c r="K1409" s="2">
        <f t="shared" si="172"/>
        <v>2.5938781767091172</v>
      </c>
    </row>
    <row r="1410" spans="1:11" ht="13.5" x14ac:dyDescent="0.25">
      <c r="A1410" s="3">
        <f>TITRES_STAT!B1413</f>
        <v>44067</v>
      </c>
      <c r="B1410" s="17">
        <f>TITRES_STAT!D1413</f>
        <v>2.4992999999999999</v>
      </c>
      <c r="C1410" s="2">
        <f t="shared" si="165"/>
        <v>-0.10139999999999993</v>
      </c>
      <c r="D1410" s="2">
        <f t="shared" si="166"/>
        <v>2.5674000000000001</v>
      </c>
      <c r="E1410" s="2">
        <f t="shared" si="168"/>
        <v>2.6101300000000003</v>
      </c>
      <c r="F1410" s="2">
        <f t="shared" si="169"/>
        <v>2.5405799999999994</v>
      </c>
      <c r="G1410" s="2">
        <f t="shared" si="171"/>
        <v>2.5917240000000006</v>
      </c>
      <c r="H1410" s="2">
        <f t="shared" si="167"/>
        <v>2.9348529999999982</v>
      </c>
      <c r="I1410" s="2">
        <f t="array" ref="I1410">SUMPRODUCT(B1394:B1413, (ROW(B1394:B1413)-ROW(B1394)+1)) / (20*21/2)</f>
        <v>2.5629738095238093</v>
      </c>
      <c r="J1410" s="2">
        <f t="shared" si="170"/>
        <v>2.5656317446576753</v>
      </c>
      <c r="K1410" s="2">
        <f t="shared" si="172"/>
        <v>2.5901692286028775</v>
      </c>
    </row>
    <row r="1411" spans="1:11" ht="13.5" x14ac:dyDescent="0.25">
      <c r="A1411" s="3">
        <f>TITRES_STAT!B1414</f>
        <v>44068</v>
      </c>
      <c r="B1411" s="17">
        <f>TITRES_STAT!D1414</f>
        <v>2.4775999999999998</v>
      </c>
      <c r="C1411" s="2">
        <f t="shared" si="165"/>
        <v>-2.1700000000000053E-2</v>
      </c>
      <c r="D1411" s="2">
        <f t="shared" si="166"/>
        <v>2.5456799999999999</v>
      </c>
      <c r="E1411" s="2">
        <f t="shared" si="168"/>
        <v>2.5898499999999993</v>
      </c>
      <c r="F1411" s="2">
        <f t="shared" si="169"/>
        <v>2.5413049999999999</v>
      </c>
      <c r="G1411" s="2">
        <f t="shared" si="171"/>
        <v>2.5856400000000006</v>
      </c>
      <c r="H1411" s="2">
        <f t="shared" si="167"/>
        <v>2.9305789999999985</v>
      </c>
      <c r="I1411" s="2">
        <f t="array" ref="I1411">SUMPRODUCT(B1395:B1414, (ROW(B1395:B1414)-ROW(B1395)+1)) / (20*21/2)</f>
        <v>2.5616619047619045</v>
      </c>
      <c r="J1411" s="2">
        <f t="shared" si="170"/>
        <v>2.5572477689759916</v>
      </c>
      <c r="K1411" s="2">
        <f t="shared" si="172"/>
        <v>2.5857547490498236</v>
      </c>
    </row>
    <row r="1412" spans="1:11" ht="13.5" x14ac:dyDescent="0.25">
      <c r="A1412" s="3">
        <f>TITRES_STAT!B1415</f>
        <v>44069</v>
      </c>
      <c r="B1412" s="17">
        <f>TITRES_STAT!D1415</f>
        <v>2.5571999999999999</v>
      </c>
      <c r="C1412" s="2">
        <f t="shared" ref="C1412:C1475" si="173">B1412-B1411</f>
        <v>7.9600000000000115E-2</v>
      </c>
      <c r="D1412" s="2">
        <f t="shared" si="166"/>
        <v>2.5485600000000002</v>
      </c>
      <c r="E1412" s="2">
        <f t="shared" si="168"/>
        <v>2.5739099999999993</v>
      </c>
      <c r="F1412" s="2">
        <f t="shared" si="169"/>
        <v>2.5463749999999994</v>
      </c>
      <c r="G1412" s="2">
        <f t="shared" si="171"/>
        <v>2.5799880000000006</v>
      </c>
      <c r="H1412" s="2">
        <f t="shared" si="167"/>
        <v>2.926521999999999</v>
      </c>
      <c r="I1412" s="2">
        <f t="array" ref="I1412">SUMPRODUCT(B1396:B1415, (ROW(B1396:B1415)-ROW(B1396)+1)) / (20*21/2)</f>
        <v>2.5575933333333336</v>
      </c>
      <c r="J1412" s="2">
        <f t="shared" si="170"/>
        <v>2.557243219549707</v>
      </c>
      <c r="K1412" s="2">
        <f t="shared" si="172"/>
        <v>2.5846349549694381</v>
      </c>
    </row>
    <row r="1413" spans="1:11" ht="13.5" x14ac:dyDescent="0.25">
      <c r="A1413" s="3">
        <f>TITRES_STAT!B1416</f>
        <v>44070</v>
      </c>
      <c r="B1413" s="17">
        <f>TITRES_STAT!D1416</f>
        <v>2.4847999999999999</v>
      </c>
      <c r="C1413" s="2">
        <f t="shared" si="173"/>
        <v>-7.240000000000002E-2</v>
      </c>
      <c r="D1413" s="2">
        <f t="shared" si="166"/>
        <v>2.5239199999999995</v>
      </c>
      <c r="E1413" s="2">
        <f t="shared" si="168"/>
        <v>2.5586999999999995</v>
      </c>
      <c r="F1413" s="2">
        <f t="shared" si="169"/>
        <v>2.5492750000000002</v>
      </c>
      <c r="G1413" s="2">
        <f t="shared" si="171"/>
        <v>2.5740480000000003</v>
      </c>
      <c r="H1413" s="2">
        <f t="shared" si="167"/>
        <v>2.9221754999999985</v>
      </c>
      <c r="I1413" s="2">
        <f t="array" ref="I1413">SUMPRODUCT(B1397:B1416, (ROW(B1397:B1416)-ROW(B1397)+1)) / (20*21/2)</f>
        <v>2.5484199999999997</v>
      </c>
      <c r="J1413" s="2">
        <f t="shared" si="170"/>
        <v>2.550343865306878</v>
      </c>
      <c r="K1413" s="2">
        <f t="shared" si="172"/>
        <v>2.5807198586961269</v>
      </c>
    </row>
    <row r="1414" spans="1:11" ht="13.5" x14ac:dyDescent="0.25">
      <c r="A1414" s="3">
        <f>TITRES_STAT!B1417</f>
        <v>44071</v>
      </c>
      <c r="B1414" s="17">
        <f>TITRES_STAT!D1417</f>
        <v>2.5354999999999999</v>
      </c>
      <c r="C1414" s="2">
        <f t="shared" si="173"/>
        <v>5.0699999999999967E-2</v>
      </c>
      <c r="D1414" s="2">
        <f t="shared" ref="D1414:D1477" si="174">AVERAGE(B1410:B1414)</f>
        <v>2.5108799999999993</v>
      </c>
      <c r="E1414" s="2">
        <f t="shared" si="168"/>
        <v>2.5536299999999996</v>
      </c>
      <c r="F1414" s="2">
        <f t="shared" si="169"/>
        <v>2.5565199999999999</v>
      </c>
      <c r="G1414" s="2">
        <f t="shared" si="171"/>
        <v>2.5676720000000004</v>
      </c>
      <c r="H1414" s="2">
        <f t="shared" si="167"/>
        <v>2.9183359999999987</v>
      </c>
      <c r="I1414" s="2">
        <f t="array" ref="I1414">SUMPRODUCT(B1398:B1417, (ROW(B1398:B1417)-ROW(B1398)+1)) / (20*21/2)</f>
        <v>2.5423490476190476</v>
      </c>
      <c r="J1414" s="2">
        <f t="shared" si="170"/>
        <v>2.54893016384908</v>
      </c>
      <c r="K1414" s="2">
        <f t="shared" si="172"/>
        <v>2.5789465309041222</v>
      </c>
    </row>
    <row r="1415" spans="1:11" ht="13.5" x14ac:dyDescent="0.25">
      <c r="A1415" s="3">
        <f>TITRES_STAT!B1418</f>
        <v>44074</v>
      </c>
      <c r="B1415" s="17">
        <f>TITRES_STAT!D1418</f>
        <v>2.5137999999999998</v>
      </c>
      <c r="C1415" s="2">
        <f t="shared" si="173"/>
        <v>-2.1700000000000053E-2</v>
      </c>
      <c r="D1415" s="2">
        <f t="shared" si="174"/>
        <v>2.5137799999999997</v>
      </c>
      <c r="E1415" s="2">
        <f t="shared" si="168"/>
        <v>2.5405899999999999</v>
      </c>
      <c r="F1415" s="2">
        <f t="shared" si="169"/>
        <v>2.5594200000000003</v>
      </c>
      <c r="G1415" s="2">
        <f t="shared" si="171"/>
        <v>2.5628919999999997</v>
      </c>
      <c r="H1415" s="2">
        <f t="shared" si="167"/>
        <v>2.914061999999999</v>
      </c>
      <c r="I1415" s="2">
        <f t="array" ref="I1415">SUMPRODUCT(B1399:B1418, (ROW(B1399:B1418)-ROW(B1399)+1)) / (20*21/2)</f>
        <v>2.5318247619047618</v>
      </c>
      <c r="J1415" s="2">
        <f t="shared" si="170"/>
        <v>2.5455844339586915</v>
      </c>
      <c r="K1415" s="2">
        <f t="shared" si="172"/>
        <v>2.5763917649863135</v>
      </c>
    </row>
    <row r="1416" spans="1:11" ht="13.5" x14ac:dyDescent="0.25">
      <c r="A1416" s="3">
        <f>TITRES_STAT!B1419</f>
        <v>44075</v>
      </c>
      <c r="B1416" s="17">
        <f>TITRES_STAT!D1419</f>
        <v>2.4630999999999998</v>
      </c>
      <c r="C1416" s="2">
        <f t="shared" si="173"/>
        <v>-5.0699999999999967E-2</v>
      </c>
      <c r="D1416" s="2">
        <f t="shared" si="174"/>
        <v>2.5108800000000002</v>
      </c>
      <c r="E1416" s="2">
        <f t="shared" si="168"/>
        <v>2.5282800000000001</v>
      </c>
      <c r="F1416" s="2">
        <f t="shared" si="169"/>
        <v>2.5630450000000002</v>
      </c>
      <c r="G1416" s="2">
        <f t="shared" si="171"/>
        <v>2.5582560000000005</v>
      </c>
      <c r="H1416" s="2">
        <f t="shared" si="167"/>
        <v>2.909534499999999</v>
      </c>
      <c r="I1416" s="2">
        <f t="array" ref="I1416">SUMPRODUCT(B1400:B1419, (ROW(B1400:B1419)-ROW(B1400)+1)) / (20*21/2)</f>
        <v>2.5257195238095234</v>
      </c>
      <c r="J1416" s="2">
        <f t="shared" si="170"/>
        <v>2.5377287735816734</v>
      </c>
      <c r="K1416" s="2">
        <f t="shared" si="172"/>
        <v>2.571948950673125</v>
      </c>
    </row>
    <row r="1417" spans="1:11" ht="13.5" x14ac:dyDescent="0.25">
      <c r="A1417" s="3">
        <f>TITRES_STAT!B1420</f>
        <v>44076</v>
      </c>
      <c r="B1417" s="17">
        <f>TITRES_STAT!D1420</f>
        <v>2.4992999999999999</v>
      </c>
      <c r="C1417" s="2">
        <f t="shared" si="173"/>
        <v>3.620000000000001E-2</v>
      </c>
      <c r="D1417" s="2">
        <f t="shared" si="174"/>
        <v>2.4992999999999999</v>
      </c>
      <c r="E1417" s="2">
        <f t="shared" si="168"/>
        <v>2.52393</v>
      </c>
      <c r="F1417" s="2">
        <f t="shared" si="169"/>
        <v>2.5663050000000003</v>
      </c>
      <c r="G1417" s="2">
        <f t="shared" si="171"/>
        <v>2.5520260000000006</v>
      </c>
      <c r="H1417" s="2">
        <f t="shared" si="167"/>
        <v>2.9052239999999987</v>
      </c>
      <c r="I1417" s="2">
        <f t="array" ref="I1417">SUMPRODUCT(B1401:B1420, (ROW(B1401:B1420)-ROW(B1401)+1)) / (20*21/2)</f>
        <v>2.5206447619047614</v>
      </c>
      <c r="J1417" s="2">
        <f t="shared" si="170"/>
        <v>2.534068890383419</v>
      </c>
      <c r="K1417" s="2">
        <f t="shared" si="172"/>
        <v>2.5690999722153554</v>
      </c>
    </row>
    <row r="1418" spans="1:11" ht="13.5" x14ac:dyDescent="0.25">
      <c r="A1418" s="3">
        <f>TITRES_STAT!B1421</f>
        <v>44077</v>
      </c>
      <c r="B1418" s="17">
        <f>TITRES_STAT!D1421</f>
        <v>2.4558</v>
      </c>
      <c r="C1418" s="2">
        <f t="shared" si="173"/>
        <v>-4.3499999999999872E-2</v>
      </c>
      <c r="D1418" s="2">
        <f t="shared" si="174"/>
        <v>2.4935</v>
      </c>
      <c r="E1418" s="2">
        <f t="shared" si="168"/>
        <v>2.5087099999999998</v>
      </c>
      <c r="F1418" s="2">
        <f t="shared" si="169"/>
        <v>2.5634050000000004</v>
      </c>
      <c r="G1418" s="2">
        <f t="shared" si="171"/>
        <v>2.5449260000000002</v>
      </c>
      <c r="H1418" s="2">
        <f t="shared" ref="H1418:H1481" si="175">AVERAGE(B1219:B1418)</f>
        <v>2.9006599999999985</v>
      </c>
      <c r="I1418" s="2">
        <f t="array" ref="I1418">SUMPRODUCT(B1402:B1421, (ROW(B1402:B1421)-ROW(B1402)+1)) / (20*21/2)</f>
        <v>2.513300952380952</v>
      </c>
      <c r="J1418" s="2">
        <f t="shared" si="170"/>
        <v>2.526614710346903</v>
      </c>
      <c r="K1418" s="2">
        <f t="shared" si="172"/>
        <v>2.5646568360500472</v>
      </c>
    </row>
    <row r="1419" spans="1:11" ht="13.5" x14ac:dyDescent="0.25">
      <c r="A1419" s="3">
        <f>TITRES_STAT!B1422</f>
        <v>44078</v>
      </c>
      <c r="B1419" s="17">
        <f>TITRES_STAT!D1422</f>
        <v>2.4992999999999999</v>
      </c>
      <c r="C1419" s="2">
        <f t="shared" si="173"/>
        <v>4.3499999999999872E-2</v>
      </c>
      <c r="D1419" s="2">
        <f t="shared" si="174"/>
        <v>2.4862599999999997</v>
      </c>
      <c r="E1419" s="2">
        <f t="shared" si="168"/>
        <v>2.49857</v>
      </c>
      <c r="F1419" s="2">
        <f t="shared" si="169"/>
        <v>2.5597849999999998</v>
      </c>
      <c r="G1419" s="2">
        <f t="shared" si="171"/>
        <v>2.5388420000000003</v>
      </c>
      <c r="H1419" s="2">
        <f t="shared" si="175"/>
        <v>2.8964584999999983</v>
      </c>
      <c r="I1419" s="2">
        <f t="array" ref="I1419">SUMPRODUCT(B1403:B1422, (ROW(B1403:B1422)-ROW(B1403)+1)) / (20*21/2)</f>
        <v>2.506922857142857</v>
      </c>
      <c r="J1419" s="2">
        <f t="shared" si="170"/>
        <v>2.5240133093614836</v>
      </c>
      <c r="K1419" s="2">
        <f t="shared" si="172"/>
        <v>2.5620938228716139</v>
      </c>
    </row>
    <row r="1420" spans="1:11" ht="13.5" x14ac:dyDescent="0.25">
      <c r="A1420" s="3">
        <f>TITRES_STAT!B1423</f>
        <v>44081</v>
      </c>
      <c r="B1420" s="17">
        <f>TITRES_STAT!D1423</f>
        <v>2.5065</v>
      </c>
      <c r="C1420" s="2">
        <f t="shared" si="173"/>
        <v>7.2000000000000952E-3</v>
      </c>
      <c r="D1420" s="2">
        <f t="shared" si="174"/>
        <v>2.4847999999999999</v>
      </c>
      <c r="E1420" s="2">
        <f t="shared" ref="E1420:E1483" si="176">AVERAGE(B1411:B1420)</f>
        <v>2.4992900000000002</v>
      </c>
      <c r="F1420" s="2">
        <f t="shared" si="169"/>
        <v>2.5547099999999996</v>
      </c>
      <c r="G1420" s="2">
        <f t="shared" si="171"/>
        <v>2.5327560000000005</v>
      </c>
      <c r="H1420" s="2">
        <f t="shared" si="175"/>
        <v>2.8922929999999987</v>
      </c>
      <c r="I1420" s="2">
        <f t="array" ref="I1420">SUMPRODUCT(B1404:B1423, (ROW(B1404:B1423)-ROW(B1404)+1)) / (20*21/2)</f>
        <v>2.5016828571428569</v>
      </c>
      <c r="J1420" s="2">
        <f t="shared" si="170"/>
        <v>2.5223453751365805</v>
      </c>
      <c r="K1420" s="2">
        <f t="shared" si="172"/>
        <v>2.55991367295508</v>
      </c>
    </row>
    <row r="1421" spans="1:11" ht="13.5" x14ac:dyDescent="0.25">
      <c r="A1421" s="3">
        <f>TITRES_STAT!B1424</f>
        <v>44082</v>
      </c>
      <c r="B1421" s="17">
        <f>TITRES_STAT!D1424</f>
        <v>2.4775999999999998</v>
      </c>
      <c r="C1421" s="2">
        <f t="shared" si="173"/>
        <v>-2.8900000000000148E-2</v>
      </c>
      <c r="D1421" s="2">
        <f t="shared" si="174"/>
        <v>2.4876999999999994</v>
      </c>
      <c r="E1421" s="2">
        <f t="shared" si="176"/>
        <v>2.4992899999999998</v>
      </c>
      <c r="F1421" s="2">
        <f t="shared" si="169"/>
        <v>2.5445699999999993</v>
      </c>
      <c r="G1421" s="2">
        <f t="shared" si="171"/>
        <v>2.528556</v>
      </c>
      <c r="H1421" s="2">
        <f t="shared" si="175"/>
        <v>2.8879829999999997</v>
      </c>
      <c r="I1421" s="2">
        <f t="array" ref="I1421">SUMPRODUCT(B1405:B1424, (ROW(B1405:B1424)-ROW(B1405)+1)) / (20*21/2)</f>
        <v>2.4972014285714286</v>
      </c>
      <c r="J1421" s="2">
        <f t="shared" si="170"/>
        <v>2.5180839108378583</v>
      </c>
      <c r="K1421" s="2">
        <f t="shared" si="172"/>
        <v>2.556685685780371</v>
      </c>
    </row>
    <row r="1422" spans="1:11" ht="13.5" x14ac:dyDescent="0.25">
      <c r="A1422" s="3">
        <f>TITRES_STAT!B1425</f>
        <v>44083</v>
      </c>
      <c r="B1422" s="17">
        <f>TITRES_STAT!D1425</f>
        <v>2.4775999999999998</v>
      </c>
      <c r="C1422" s="2">
        <f t="shared" si="173"/>
        <v>0</v>
      </c>
      <c r="D1422" s="2">
        <f t="shared" si="174"/>
        <v>2.4833599999999998</v>
      </c>
      <c r="E1422" s="2">
        <f t="shared" si="176"/>
        <v>2.4913299999999996</v>
      </c>
      <c r="F1422" s="2">
        <f t="shared" si="169"/>
        <v>2.5326199999999996</v>
      </c>
      <c r="G1422" s="2">
        <f t="shared" si="171"/>
        <v>2.526818</v>
      </c>
      <c r="H1422" s="2">
        <f t="shared" si="175"/>
        <v>2.8837454999999999</v>
      </c>
      <c r="I1422" s="2">
        <f t="array" ref="I1422">SUMPRODUCT(B1406:B1425, (ROW(B1406:B1425)-ROW(B1406)+1)) / (20*21/2)</f>
        <v>2.4980657142857141</v>
      </c>
      <c r="J1422" s="2">
        <f t="shared" si="170"/>
        <v>2.5142283002818715</v>
      </c>
      <c r="K1422" s="2">
        <f t="shared" si="172"/>
        <v>2.5535842863380038</v>
      </c>
    </row>
    <row r="1423" spans="1:11" ht="13.5" x14ac:dyDescent="0.25">
      <c r="A1423" s="3">
        <f>TITRES_STAT!B1426</f>
        <v>44084</v>
      </c>
      <c r="B1423" s="17">
        <f>TITRES_STAT!D1426</f>
        <v>2.4775999999999998</v>
      </c>
      <c r="C1423" s="2">
        <f t="shared" si="173"/>
        <v>0</v>
      </c>
      <c r="D1423" s="2">
        <f t="shared" si="174"/>
        <v>2.4877199999999995</v>
      </c>
      <c r="E1423" s="2">
        <f t="shared" si="176"/>
        <v>2.4906099999999993</v>
      </c>
      <c r="F1423" s="2">
        <f t="shared" si="169"/>
        <v>2.5246550000000001</v>
      </c>
      <c r="G1423" s="2">
        <f t="shared" si="171"/>
        <v>2.5256600000000002</v>
      </c>
      <c r="H1423" s="2">
        <f t="shared" si="175"/>
        <v>2.8796165000000009</v>
      </c>
      <c r="I1423" s="2">
        <f t="array" ref="I1423">SUMPRODUCT(B1407:B1426, (ROW(B1407:B1426)-ROW(B1407)+1)) / (20*21/2)</f>
        <v>2.5001676190476188</v>
      </c>
      <c r="J1423" s="2">
        <f t="shared" si="170"/>
        <v>2.5107398907312168</v>
      </c>
      <c r="K1423" s="2">
        <f t="shared" si="172"/>
        <v>2.5506045104031805</v>
      </c>
    </row>
    <row r="1424" spans="1:11" ht="13.5" x14ac:dyDescent="0.25">
      <c r="A1424" s="3">
        <f>TITRES_STAT!B1427</f>
        <v>44085</v>
      </c>
      <c r="B1424" s="17">
        <f>TITRES_STAT!D1427</f>
        <v>2.4775999999999998</v>
      </c>
      <c r="C1424" s="2">
        <f t="shared" si="173"/>
        <v>0</v>
      </c>
      <c r="D1424" s="2">
        <f t="shared" si="174"/>
        <v>2.4833799999999995</v>
      </c>
      <c r="E1424" s="2">
        <f t="shared" si="176"/>
        <v>2.4848199999999996</v>
      </c>
      <c r="F1424" s="2">
        <f t="shared" si="169"/>
        <v>2.5192250000000005</v>
      </c>
      <c r="G1424" s="2">
        <f t="shared" si="171"/>
        <v>2.5230519999999999</v>
      </c>
      <c r="H1424" s="2">
        <f t="shared" si="175"/>
        <v>2.8753425000000017</v>
      </c>
      <c r="I1424" s="2">
        <f t="array" ref="I1424">SUMPRODUCT(B1408:B1427, (ROW(B1408:B1427)-ROW(B1408)+1)) / (20*21/2)</f>
        <v>2.5025109523809523</v>
      </c>
      <c r="J1424" s="2">
        <f t="shared" si="170"/>
        <v>2.507583710661577</v>
      </c>
      <c r="K1424" s="2">
        <f t="shared" si="172"/>
        <v>2.5477415884265855</v>
      </c>
    </row>
    <row r="1425" spans="1:11" ht="13.5" x14ac:dyDescent="0.25">
      <c r="A1425" s="3">
        <f>TITRES_STAT!B1428</f>
        <v>44088</v>
      </c>
      <c r="B1425" s="17">
        <f>TITRES_STAT!D1428</f>
        <v>2.5283000000000002</v>
      </c>
      <c r="C1425" s="2">
        <f t="shared" si="173"/>
        <v>5.0700000000000411E-2</v>
      </c>
      <c r="D1425" s="2">
        <f t="shared" si="174"/>
        <v>2.4877399999999996</v>
      </c>
      <c r="E1425" s="2">
        <f t="shared" si="176"/>
        <v>2.4862699999999998</v>
      </c>
      <c r="F1425" s="2">
        <f t="shared" si="169"/>
        <v>2.5134300000000005</v>
      </c>
      <c r="G1425" s="2">
        <f t="shared" si="171"/>
        <v>2.5229079999999997</v>
      </c>
      <c r="H1425" s="2">
        <f t="shared" si="175"/>
        <v>2.8715030000000015</v>
      </c>
      <c r="I1425" s="2">
        <f t="array" ref="I1425">SUMPRODUCT(B1409:B1428, (ROW(B1409:B1428)-ROW(B1409)+1)) / (20*21/2)</f>
        <v>2.5007461904761903</v>
      </c>
      <c r="J1425" s="2">
        <f t="shared" si="170"/>
        <v>2.5095566905985693</v>
      </c>
      <c r="K1425" s="2">
        <f t="shared" si="172"/>
        <v>2.5469791731941704</v>
      </c>
    </row>
    <row r="1426" spans="1:11" ht="13.5" x14ac:dyDescent="0.25">
      <c r="A1426" s="3">
        <f>TITRES_STAT!B1429</f>
        <v>44089</v>
      </c>
      <c r="B1426" s="17">
        <f>TITRES_STAT!D1429</f>
        <v>2.5354999999999999</v>
      </c>
      <c r="C1426" s="2">
        <f t="shared" si="173"/>
        <v>7.1999999999996511E-3</v>
      </c>
      <c r="D1426" s="2">
        <f t="shared" si="174"/>
        <v>2.49932</v>
      </c>
      <c r="E1426" s="2">
        <f t="shared" si="176"/>
        <v>2.4935099999999997</v>
      </c>
      <c r="F1426" s="2">
        <f t="shared" si="169"/>
        <v>2.5108950000000005</v>
      </c>
      <c r="G1426" s="2">
        <f t="shared" si="171"/>
        <v>2.5237779999999996</v>
      </c>
      <c r="H1426" s="2">
        <f t="shared" si="175"/>
        <v>2.867518500000001</v>
      </c>
      <c r="I1426" s="2">
        <f t="array" ref="I1426">SUMPRODUCT(B1410:B1429, (ROW(B1410:B1429)-ROW(B1410)+1)) / (20*21/2)</f>
        <v>2.5071242857142861</v>
      </c>
      <c r="J1426" s="2">
        <f t="shared" si="170"/>
        <v>2.5120274819701343</v>
      </c>
      <c r="K1426" s="2">
        <f t="shared" si="172"/>
        <v>2.5465290095394972</v>
      </c>
    </row>
    <row r="1427" spans="1:11" ht="13.5" x14ac:dyDescent="0.25">
      <c r="A1427" s="3">
        <f>TITRES_STAT!B1430</f>
        <v>44090</v>
      </c>
      <c r="B1427" s="17">
        <f>TITRES_STAT!D1430</f>
        <v>2.5354999999999999</v>
      </c>
      <c r="C1427" s="2">
        <f t="shared" si="173"/>
        <v>0</v>
      </c>
      <c r="D1427" s="2">
        <f t="shared" si="174"/>
        <v>2.5108999999999995</v>
      </c>
      <c r="E1427" s="2">
        <f t="shared" si="176"/>
        <v>2.4971299999999994</v>
      </c>
      <c r="F1427" s="2">
        <f t="shared" si="169"/>
        <v>2.5105300000000006</v>
      </c>
      <c r="G1427" s="2">
        <f t="shared" si="171"/>
        <v>2.5234879999999995</v>
      </c>
      <c r="H1427" s="2">
        <f t="shared" si="175"/>
        <v>2.8635340000000014</v>
      </c>
      <c r="I1427" s="2">
        <f t="array" ref="I1427">SUMPRODUCT(B1411:B1430, (ROW(B1411:B1430)-ROW(B1411)+1)) / (20*21/2)</f>
        <v>2.5067452380952382</v>
      </c>
      <c r="J1427" s="2">
        <f t="shared" si="170"/>
        <v>2.5142629598777404</v>
      </c>
      <c r="K1427" s="2">
        <f t="shared" si="172"/>
        <v>2.5460964993614779</v>
      </c>
    </row>
    <row r="1428" spans="1:11" ht="13.5" x14ac:dyDescent="0.25">
      <c r="A1428" s="3">
        <f>TITRES_STAT!B1431</f>
        <v>44091</v>
      </c>
      <c r="B1428" s="17">
        <f>TITRES_STAT!D1431</f>
        <v>2.492</v>
      </c>
      <c r="C1428" s="2">
        <f t="shared" si="173"/>
        <v>-4.3499999999999872E-2</v>
      </c>
      <c r="D1428" s="2">
        <f t="shared" si="174"/>
        <v>2.5137799999999997</v>
      </c>
      <c r="E1428" s="2">
        <f t="shared" si="176"/>
        <v>2.5007499999999996</v>
      </c>
      <c r="F1428" s="2">
        <f t="shared" ref="F1428:F1491" si="177">AVERAGE(B1409:B1428)</f>
        <v>2.5047299999999999</v>
      </c>
      <c r="G1428" s="2">
        <f t="shared" si="171"/>
        <v>2.522618</v>
      </c>
      <c r="H1428" s="2">
        <f t="shared" si="175"/>
        <v>2.8594045000000019</v>
      </c>
      <c r="I1428" s="2">
        <f t="array" ref="I1428">SUMPRODUCT(B1412:B1431, (ROW(B1412:B1431)-ROW(B1412)+1)) / (20*21/2)</f>
        <v>2.5070519047619046</v>
      </c>
      <c r="J1428" s="2">
        <f t="shared" si="170"/>
        <v>2.5121426779846225</v>
      </c>
      <c r="K1428" s="2">
        <f t="shared" si="172"/>
        <v>2.5439750680139692</v>
      </c>
    </row>
    <row r="1429" spans="1:11" ht="13.5" x14ac:dyDescent="0.25">
      <c r="A1429" s="3">
        <f>TITRES_STAT!B1432</f>
        <v>44092</v>
      </c>
      <c r="B1429" s="17">
        <f>TITRES_STAT!D1432</f>
        <v>2.5716999999999999</v>
      </c>
      <c r="C1429" s="2">
        <f t="shared" si="173"/>
        <v>7.9699999999999882E-2</v>
      </c>
      <c r="D1429" s="2">
        <f t="shared" si="174"/>
        <v>2.5326</v>
      </c>
      <c r="E1429" s="2">
        <f t="shared" si="176"/>
        <v>2.5079899999999999</v>
      </c>
      <c r="F1429" s="2">
        <f t="shared" si="177"/>
        <v>2.5032800000000002</v>
      </c>
      <c r="G1429" s="2">
        <f t="shared" si="171"/>
        <v>2.5233419999999995</v>
      </c>
      <c r="H1429" s="2">
        <f t="shared" si="175"/>
        <v>2.8556375000000016</v>
      </c>
      <c r="I1429" s="2">
        <f t="array" ref="I1429">SUMPRODUCT(B1413:B1432, (ROW(B1413:B1432)-ROW(B1413)+1)) / (20*21/2)</f>
        <v>2.5065352380952386</v>
      </c>
      <c r="J1429" s="2">
        <f t="shared" ref="J1429:J1492" si="178">$J$4*B1429+J1428*(1-$J$4)</f>
        <v>2.517814803890849</v>
      </c>
      <c r="K1429" s="2">
        <f t="shared" si="172"/>
        <v>2.5450623202487153</v>
      </c>
    </row>
    <row r="1430" spans="1:11" ht="13.5" x14ac:dyDescent="0.25">
      <c r="A1430" s="3">
        <f>TITRES_STAT!B1433</f>
        <v>44095</v>
      </c>
      <c r="B1430" s="17">
        <f>TITRES_STAT!D1433</f>
        <v>2.4992999999999999</v>
      </c>
      <c r="C1430" s="2">
        <f t="shared" si="173"/>
        <v>-7.240000000000002E-2</v>
      </c>
      <c r="D1430" s="2">
        <f t="shared" si="174"/>
        <v>2.5267999999999997</v>
      </c>
      <c r="E1430" s="2">
        <f t="shared" si="176"/>
        <v>2.5072699999999997</v>
      </c>
      <c r="F1430" s="2">
        <f t="shared" si="177"/>
        <v>2.5032799999999997</v>
      </c>
      <c r="G1430" s="2">
        <f t="shared" si="171"/>
        <v>2.522618</v>
      </c>
      <c r="H1430" s="2">
        <f t="shared" si="175"/>
        <v>2.8514720000000011</v>
      </c>
      <c r="I1430" s="2">
        <f t="array" ref="I1430">SUMPRODUCT(B1414:B1433, (ROW(B1414:B1433)-ROW(B1414)+1)) / (20*21/2)</f>
        <v>2.5118085714285714</v>
      </c>
      <c r="J1430" s="2">
        <f t="shared" si="178"/>
        <v>2.5160514892345778</v>
      </c>
      <c r="K1430" s="2">
        <f t="shared" si="172"/>
        <v>2.543267719454648</v>
      </c>
    </row>
    <row r="1431" spans="1:11" ht="13.5" x14ac:dyDescent="0.25">
      <c r="A1431" s="3">
        <f>TITRES_STAT!B1434</f>
        <v>44096</v>
      </c>
      <c r="B1431" s="17">
        <f>TITRES_STAT!D1434</f>
        <v>2.5065</v>
      </c>
      <c r="C1431" s="2">
        <f t="shared" si="173"/>
        <v>7.2000000000000952E-3</v>
      </c>
      <c r="D1431" s="2">
        <f t="shared" si="174"/>
        <v>2.5209999999999999</v>
      </c>
      <c r="E1431" s="2">
        <f t="shared" si="176"/>
        <v>2.5101599999999999</v>
      </c>
      <c r="F1431" s="2">
        <f t="shared" si="177"/>
        <v>2.5047249999999996</v>
      </c>
      <c r="G1431" s="2">
        <f t="shared" si="171"/>
        <v>2.521458</v>
      </c>
      <c r="H1431" s="2">
        <f t="shared" si="175"/>
        <v>2.8475235000000017</v>
      </c>
      <c r="I1431" s="2">
        <f t="array" ref="I1431">SUMPRODUCT(B1415:B1434, (ROW(B1415:B1434)-ROW(B1415)+1)) / (20*21/2)</f>
        <v>2.5126038095238088</v>
      </c>
      <c r="J1431" s="2">
        <f t="shared" si="178"/>
        <v>2.5151418235931895</v>
      </c>
      <c r="K1431" s="2">
        <f t="shared" si="172"/>
        <v>2.5418258481034854</v>
      </c>
    </row>
    <row r="1432" spans="1:11" ht="13.5" x14ac:dyDescent="0.25">
      <c r="A1432" s="3">
        <f>TITRES_STAT!B1435</f>
        <v>44097</v>
      </c>
      <c r="B1432" s="17">
        <f>TITRES_STAT!D1435</f>
        <v>2.4992999999999999</v>
      </c>
      <c r="C1432" s="2">
        <f t="shared" si="173"/>
        <v>-7.2000000000000952E-3</v>
      </c>
      <c r="D1432" s="2">
        <f t="shared" si="174"/>
        <v>2.51376</v>
      </c>
      <c r="E1432" s="2">
        <f t="shared" si="176"/>
        <v>2.51233</v>
      </c>
      <c r="F1432" s="2">
        <f t="shared" si="177"/>
        <v>2.5018299999999991</v>
      </c>
      <c r="G1432" s="2">
        <f t="shared" si="171"/>
        <v>2.5205879999999992</v>
      </c>
      <c r="H1432" s="2">
        <f t="shared" si="175"/>
        <v>2.8435030000000019</v>
      </c>
      <c r="I1432" s="2">
        <f t="array" ref="I1432">SUMPRODUCT(B1416:B1435, (ROW(B1416:B1435)-ROW(B1416)+1)) / (20*21/2)</f>
        <v>2.521092857142857</v>
      </c>
      <c r="J1432" s="2">
        <f t="shared" si="178"/>
        <v>2.5136330784890761</v>
      </c>
      <c r="K1432" s="2">
        <f t="shared" si="172"/>
        <v>2.5401581677857017</v>
      </c>
    </row>
    <row r="1433" spans="1:11" ht="13.5" x14ac:dyDescent="0.25">
      <c r="A1433" s="3">
        <f>TITRES_STAT!B1436</f>
        <v>44098</v>
      </c>
      <c r="B1433" s="17">
        <f>TITRES_STAT!D1436</f>
        <v>2.5571999999999999</v>
      </c>
      <c r="C1433" s="2">
        <f t="shared" si="173"/>
        <v>5.7900000000000063E-2</v>
      </c>
      <c r="D1433" s="2">
        <f t="shared" si="174"/>
        <v>2.5267999999999997</v>
      </c>
      <c r="E1433" s="2">
        <f t="shared" si="176"/>
        <v>2.5202900000000001</v>
      </c>
      <c r="F1433" s="2">
        <f t="shared" si="177"/>
        <v>2.5054499999999997</v>
      </c>
      <c r="G1433" s="2">
        <f t="shared" si="171"/>
        <v>2.5204419999999996</v>
      </c>
      <c r="H1433" s="2">
        <f t="shared" si="175"/>
        <v>2.8396635000000008</v>
      </c>
      <c r="I1433" s="2">
        <f t="array" ref="I1433">SUMPRODUCT(B1417:B1436, (ROW(B1417:B1436)-ROW(B1417)+1)) / (20*21/2)</f>
        <v>2.5340309523809523</v>
      </c>
      <c r="J1433" s="2">
        <f t="shared" si="178"/>
        <v>2.5177823091091645</v>
      </c>
      <c r="K1433" s="2">
        <f t="shared" si="172"/>
        <v>2.5408264749313605</v>
      </c>
    </row>
    <row r="1434" spans="1:11" ht="13.5" x14ac:dyDescent="0.25">
      <c r="A1434" s="3">
        <f>TITRES_STAT!B1437</f>
        <v>44099</v>
      </c>
      <c r="B1434" s="17">
        <f>TITRES_STAT!D1437</f>
        <v>2.5137999999999998</v>
      </c>
      <c r="C1434" s="2">
        <f t="shared" si="173"/>
        <v>-4.3400000000000105E-2</v>
      </c>
      <c r="D1434" s="2">
        <f t="shared" si="174"/>
        <v>2.5152200000000002</v>
      </c>
      <c r="E1434" s="2">
        <f t="shared" si="176"/>
        <v>2.5239100000000003</v>
      </c>
      <c r="F1434" s="2">
        <f t="shared" si="177"/>
        <v>2.504365</v>
      </c>
      <c r="G1434" s="2">
        <f t="shared" si="171"/>
        <v>2.519574</v>
      </c>
      <c r="H1434" s="2">
        <f t="shared" si="175"/>
        <v>2.8357880000000004</v>
      </c>
      <c r="I1434" s="2">
        <f t="array" ref="I1434">SUMPRODUCT(B1418:B1437, (ROW(B1418:B1437)-ROW(B1418)+1)) / (20*21/2)</f>
        <v>2.5392019047619048</v>
      </c>
      <c r="J1434" s="2">
        <f t="shared" si="178"/>
        <v>2.5174030415749584</v>
      </c>
      <c r="K1434" s="2">
        <f t="shared" si="172"/>
        <v>2.5397666131693462</v>
      </c>
    </row>
    <row r="1435" spans="1:11" ht="13.5" x14ac:dyDescent="0.25">
      <c r="A1435" s="3">
        <f>TITRES_STAT!B1438</f>
        <v>44102</v>
      </c>
      <c r="B1435" s="17">
        <f>TITRES_STAT!D1438</f>
        <v>2.5935000000000001</v>
      </c>
      <c r="C1435" s="2">
        <f t="shared" si="173"/>
        <v>7.9700000000000326E-2</v>
      </c>
      <c r="D1435" s="2">
        <f t="shared" si="174"/>
        <v>2.5340599999999998</v>
      </c>
      <c r="E1435" s="2">
        <f t="shared" si="176"/>
        <v>2.53043</v>
      </c>
      <c r="F1435" s="2">
        <f t="shared" si="177"/>
        <v>2.5083499999999996</v>
      </c>
      <c r="G1435" s="2">
        <f t="shared" si="171"/>
        <v>2.521458</v>
      </c>
      <c r="H1435" s="2">
        <f t="shared" si="175"/>
        <v>2.8323110000000016</v>
      </c>
      <c r="I1435" s="2">
        <f t="array" ref="I1435">SUMPRODUCT(B1419:B1438, (ROW(B1419:B1438)-ROW(B1419)+1)) / (20*21/2)</f>
        <v>2.5371328571428573</v>
      </c>
      <c r="J1435" s="2">
        <f t="shared" si="178"/>
        <v>2.524650370948772</v>
      </c>
      <c r="K1435" s="2">
        <f t="shared" si="172"/>
        <v>2.541873804809764</v>
      </c>
    </row>
    <row r="1436" spans="1:11" ht="13.5" x14ac:dyDescent="0.25">
      <c r="A1436" s="3">
        <f>TITRES_STAT!B1439</f>
        <v>44103</v>
      </c>
      <c r="B1436" s="17">
        <f>TITRES_STAT!D1439</f>
        <v>2.6442000000000001</v>
      </c>
      <c r="C1436" s="2">
        <f t="shared" si="173"/>
        <v>5.0699999999999967E-2</v>
      </c>
      <c r="D1436" s="2">
        <f t="shared" si="174"/>
        <v>2.5615999999999999</v>
      </c>
      <c r="E1436" s="2">
        <f t="shared" si="176"/>
        <v>2.5413000000000001</v>
      </c>
      <c r="F1436" s="2">
        <f t="shared" si="177"/>
        <v>2.5174049999999997</v>
      </c>
      <c r="G1436" s="2">
        <f t="shared" si="171"/>
        <v>2.5231979999999994</v>
      </c>
      <c r="H1436" s="2">
        <f t="shared" si="175"/>
        <v>2.8292325000000011</v>
      </c>
      <c r="I1436" s="2">
        <f t="array" ref="I1436">SUMPRODUCT(B1420:B1439, (ROW(B1420:B1439)-ROW(B1420)+1)) / (20*21/2)</f>
        <v>2.5314090476190465</v>
      </c>
      <c r="J1436" s="2">
        <f t="shared" si="178"/>
        <v>2.5360360499060315</v>
      </c>
      <c r="K1436" s="2">
        <f t="shared" si="172"/>
        <v>2.5458865967780087</v>
      </c>
    </row>
    <row r="1437" spans="1:11" ht="13.5" x14ac:dyDescent="0.25">
      <c r="A1437" s="3">
        <f>TITRES_STAT!B1440</f>
        <v>44104</v>
      </c>
      <c r="B1437" s="17">
        <f>TITRES_STAT!D1440</f>
        <v>2.5716999999999999</v>
      </c>
      <c r="C1437" s="2">
        <f t="shared" si="173"/>
        <v>-7.2500000000000231E-2</v>
      </c>
      <c r="D1437" s="2">
        <f t="shared" si="174"/>
        <v>2.5760800000000001</v>
      </c>
      <c r="E1437" s="2">
        <f t="shared" si="176"/>
        <v>2.5449200000000003</v>
      </c>
      <c r="F1437" s="2">
        <f t="shared" si="177"/>
        <v>2.5210249999999994</v>
      </c>
      <c r="G1437" s="2">
        <f t="shared" si="171"/>
        <v>2.5249359999999994</v>
      </c>
      <c r="H1437" s="2">
        <f t="shared" si="175"/>
        <v>2.8257915000000007</v>
      </c>
      <c r="I1437" s="2">
        <f t="array" ref="I1437">SUMPRODUCT(B1421:B1440, (ROW(B1421:B1440)-ROW(B1421)+1)) / (20*21/2)</f>
        <v>2.532752857142857</v>
      </c>
      <c r="J1437" s="2">
        <f t="shared" si="178"/>
        <v>2.5394326165816472</v>
      </c>
      <c r="K1437" s="2">
        <f t="shared" si="172"/>
        <v>2.5468988871004394</v>
      </c>
    </row>
    <row r="1438" spans="1:11" ht="13.5" x14ac:dyDescent="0.25">
      <c r="A1438" s="3">
        <f>TITRES_STAT!B1441</f>
        <v>44105</v>
      </c>
      <c r="B1438" s="17">
        <f>TITRES_STAT!D1441</f>
        <v>2.4992999999999999</v>
      </c>
      <c r="C1438" s="2">
        <f t="shared" si="173"/>
        <v>-7.240000000000002E-2</v>
      </c>
      <c r="D1438" s="2">
        <f t="shared" si="174"/>
        <v>2.5644999999999998</v>
      </c>
      <c r="E1438" s="2">
        <f t="shared" si="176"/>
        <v>2.5456499999999997</v>
      </c>
      <c r="F1438" s="2">
        <f t="shared" si="177"/>
        <v>2.5231999999999997</v>
      </c>
      <c r="G1438" s="2">
        <f t="shared" si="171"/>
        <v>2.525226</v>
      </c>
      <c r="H1438" s="2">
        <f t="shared" si="175"/>
        <v>2.822060500000001</v>
      </c>
      <c r="I1438" s="2">
        <f t="array" ref="I1438">SUMPRODUCT(B1422:B1441, (ROW(B1422:B1441)-ROW(B1422)+1)) / (20*21/2)</f>
        <v>2.5339585714285713</v>
      </c>
      <c r="J1438" s="2">
        <f t="shared" si="178"/>
        <v>2.5356104626214906</v>
      </c>
      <c r="K1438" s="2">
        <f t="shared" si="172"/>
        <v>2.5450322640768928</v>
      </c>
    </row>
    <row r="1439" spans="1:11" ht="13.5" x14ac:dyDescent="0.25">
      <c r="A1439" s="3">
        <f>TITRES_STAT!B1442</f>
        <v>44106</v>
      </c>
      <c r="B1439" s="17">
        <f>TITRES_STAT!D1442</f>
        <v>2.4630999999999998</v>
      </c>
      <c r="C1439" s="2">
        <f t="shared" si="173"/>
        <v>-3.620000000000001E-2</v>
      </c>
      <c r="D1439" s="2">
        <f t="shared" si="174"/>
        <v>2.55436</v>
      </c>
      <c r="E1439" s="2">
        <f t="shared" si="176"/>
        <v>2.5347900000000001</v>
      </c>
      <c r="F1439" s="2">
        <f t="shared" si="177"/>
        <v>2.5213899999999998</v>
      </c>
      <c r="G1439" s="2">
        <f t="shared" si="171"/>
        <v>2.5237779999999996</v>
      </c>
      <c r="H1439" s="2">
        <f t="shared" si="175"/>
        <v>2.8180765000000014</v>
      </c>
      <c r="I1439" s="2">
        <f t="array" ref="I1439">SUMPRODUCT(B1423:B1442, (ROW(B1423:B1442)-ROW(B1423)+1)) / (20*21/2)</f>
        <v>2.5314409523809522</v>
      </c>
      <c r="J1439" s="2">
        <f t="shared" si="178"/>
        <v>2.5287047042765871</v>
      </c>
      <c r="K1439" s="2">
        <f t="shared" si="172"/>
        <v>2.5418192341130932</v>
      </c>
    </row>
    <row r="1440" spans="1:11" ht="13.5" x14ac:dyDescent="0.25">
      <c r="A1440" s="3">
        <f>TITRES_STAT!B1443</f>
        <v>44109</v>
      </c>
      <c r="B1440" s="17">
        <f>TITRES_STAT!D1443</f>
        <v>2.5354999999999999</v>
      </c>
      <c r="C1440" s="2">
        <f t="shared" si="173"/>
        <v>7.240000000000002E-2</v>
      </c>
      <c r="D1440" s="2">
        <f t="shared" si="174"/>
        <v>2.5427599999999999</v>
      </c>
      <c r="E1440" s="2">
        <f t="shared" si="176"/>
        <v>2.5384099999999998</v>
      </c>
      <c r="F1440" s="2">
        <f t="shared" si="177"/>
        <v>2.5228399999999995</v>
      </c>
      <c r="G1440" s="2">
        <f t="shared" si="171"/>
        <v>2.525226</v>
      </c>
      <c r="H1440" s="2">
        <f t="shared" si="175"/>
        <v>2.8143095000000016</v>
      </c>
      <c r="I1440" s="2">
        <f t="array" ref="I1440">SUMPRODUCT(B1424:B1443, (ROW(B1424:B1443)-ROW(B1424)+1)) / (20*21/2)</f>
        <v>2.5377914285714289</v>
      </c>
      <c r="J1440" s="2">
        <f t="shared" si="178"/>
        <v>2.5293518752978645</v>
      </c>
      <c r="K1440" s="2">
        <f t="shared" si="172"/>
        <v>2.5415714210106191</v>
      </c>
    </row>
    <row r="1441" spans="1:11" ht="13.5" x14ac:dyDescent="0.25">
      <c r="A1441" s="3">
        <f>TITRES_STAT!B1444</f>
        <v>44110</v>
      </c>
      <c r="B1441" s="17">
        <f>TITRES_STAT!D1444</f>
        <v>2.5354999999999999</v>
      </c>
      <c r="C1441" s="2">
        <f t="shared" si="173"/>
        <v>0</v>
      </c>
      <c r="D1441" s="2">
        <f t="shared" si="174"/>
        <v>2.52102</v>
      </c>
      <c r="E1441" s="2">
        <f t="shared" si="176"/>
        <v>2.5413099999999997</v>
      </c>
      <c r="F1441" s="2">
        <f t="shared" si="177"/>
        <v>2.5257350000000001</v>
      </c>
      <c r="G1441" s="2">
        <f t="shared" si="171"/>
        <v>2.5266739999999999</v>
      </c>
      <c r="H1441" s="2">
        <f t="shared" si="175"/>
        <v>2.8104335000000007</v>
      </c>
      <c r="I1441" s="2">
        <f t="array" ref="I1441">SUMPRODUCT(B1425:B1444, (ROW(B1425:B1444)-ROW(B1425)+1)) / (20*21/2)</f>
        <v>2.5380661904761901</v>
      </c>
      <c r="J1441" s="2">
        <f t="shared" si="178"/>
        <v>2.529937410983782</v>
      </c>
      <c r="K1441" s="2">
        <f t="shared" si="172"/>
        <v>2.5413333260690263</v>
      </c>
    </row>
    <row r="1442" spans="1:11" ht="13.5" x14ac:dyDescent="0.25">
      <c r="A1442" s="3">
        <f>TITRES_STAT!B1445</f>
        <v>44111</v>
      </c>
      <c r="B1442" s="17">
        <f>TITRES_STAT!D1445</f>
        <v>2.4992999999999999</v>
      </c>
      <c r="C1442" s="2">
        <f t="shared" si="173"/>
        <v>-3.620000000000001E-2</v>
      </c>
      <c r="D1442" s="2">
        <f t="shared" si="174"/>
        <v>2.5065400000000002</v>
      </c>
      <c r="E1442" s="2">
        <f t="shared" si="176"/>
        <v>2.5413100000000002</v>
      </c>
      <c r="F1442" s="2">
        <f t="shared" si="177"/>
        <v>2.5268199999999998</v>
      </c>
      <c r="G1442" s="2">
        <f t="shared" si="171"/>
        <v>2.5275439999999998</v>
      </c>
      <c r="H1442" s="2">
        <f t="shared" si="175"/>
        <v>2.8063405000000006</v>
      </c>
      <c r="I1442" s="2">
        <f t="array" ref="I1442">SUMPRODUCT(B1426:B1445, (ROW(B1426:B1445)-ROW(B1426)+1)) / (20*21/2)</f>
        <v>2.5380652380952382</v>
      </c>
      <c r="J1442" s="2">
        <f t="shared" si="178"/>
        <v>2.5270195623186598</v>
      </c>
      <c r="K1442" s="2">
        <f t="shared" si="172"/>
        <v>2.5396849603408294</v>
      </c>
    </row>
    <row r="1443" spans="1:11" ht="13.5" x14ac:dyDescent="0.25">
      <c r="A1443" s="3">
        <f>TITRES_STAT!B1446</f>
        <v>44112</v>
      </c>
      <c r="B1443" s="17">
        <f>TITRES_STAT!D1446</f>
        <v>2.5935000000000001</v>
      </c>
      <c r="C1443" s="2">
        <f t="shared" si="173"/>
        <v>9.4200000000000284E-2</v>
      </c>
      <c r="D1443" s="2">
        <f t="shared" si="174"/>
        <v>2.5253800000000002</v>
      </c>
      <c r="E1443" s="2">
        <f t="shared" si="176"/>
        <v>2.5449399999999995</v>
      </c>
      <c r="F1443" s="2">
        <f t="shared" si="177"/>
        <v>2.5326149999999994</v>
      </c>
      <c r="G1443" s="2">
        <f t="shared" si="171"/>
        <v>2.530878</v>
      </c>
      <c r="H1443" s="2">
        <f t="shared" si="175"/>
        <v>2.8030085000000002</v>
      </c>
      <c r="I1443" s="2">
        <f t="array" ref="I1443">SUMPRODUCT(B1427:B1446, (ROW(B1427:B1446)-ROW(B1427)+1)) / (20*21/2)</f>
        <v>2.53803</v>
      </c>
      <c r="J1443" s="2">
        <f t="shared" si="178"/>
        <v>2.5333510325740254</v>
      </c>
      <c r="K1443" s="2">
        <f t="shared" si="172"/>
        <v>2.5417953540529541</v>
      </c>
    </row>
    <row r="1444" spans="1:11" ht="13.5" x14ac:dyDescent="0.25">
      <c r="A1444" s="3">
        <f>TITRES_STAT!B1447</f>
        <v>44113</v>
      </c>
      <c r="B1444" s="17">
        <f>TITRES_STAT!D1447</f>
        <v>2.5354999999999999</v>
      </c>
      <c r="C1444" s="2">
        <f t="shared" si="173"/>
        <v>-5.8000000000000274E-2</v>
      </c>
      <c r="D1444" s="2">
        <f t="shared" si="174"/>
        <v>2.53986</v>
      </c>
      <c r="E1444" s="2">
        <f t="shared" si="176"/>
        <v>2.5471099999999991</v>
      </c>
      <c r="F1444" s="2">
        <f t="shared" si="177"/>
        <v>2.5355099999999995</v>
      </c>
      <c r="G1444" s="2">
        <f t="shared" si="171"/>
        <v>2.533776</v>
      </c>
      <c r="H1444" s="2">
        <f t="shared" si="175"/>
        <v>2.7993864999999998</v>
      </c>
      <c r="I1444" s="2">
        <f t="array" ref="I1444">SUMPRODUCT(B1428:B1447, (ROW(B1428:B1447)-ROW(B1428)+1)) / (20*21/2)</f>
        <v>2.5366138095238093</v>
      </c>
      <c r="J1444" s="2">
        <f t="shared" si="178"/>
        <v>2.533555696138404</v>
      </c>
      <c r="K1444" s="2">
        <f t="shared" si="172"/>
        <v>2.5415484774234267</v>
      </c>
    </row>
    <row r="1445" spans="1:11" ht="13.5" x14ac:dyDescent="0.25">
      <c r="A1445" s="3">
        <f>TITRES_STAT!B1448</f>
        <v>44116</v>
      </c>
      <c r="B1445" s="17">
        <f>TITRES_STAT!D1448</f>
        <v>2.5354999999999999</v>
      </c>
      <c r="C1445" s="2">
        <f t="shared" si="173"/>
        <v>0</v>
      </c>
      <c r="D1445" s="2">
        <f t="shared" si="174"/>
        <v>2.5398599999999996</v>
      </c>
      <c r="E1445" s="2">
        <f t="shared" si="176"/>
        <v>2.5413099999999993</v>
      </c>
      <c r="F1445" s="2">
        <f t="shared" si="177"/>
        <v>2.5358699999999996</v>
      </c>
      <c r="G1445" s="2">
        <f t="shared" si="171"/>
        <v>2.5353700000000003</v>
      </c>
      <c r="H1445" s="2">
        <f t="shared" si="175"/>
        <v>2.7957645000000002</v>
      </c>
      <c r="I1445" s="2">
        <f t="array" ref="I1445">SUMPRODUCT(B1429:B1448, (ROW(B1429:B1448)-ROW(B1429)+1)) / (20*21/2)</f>
        <v>2.5435523809523808</v>
      </c>
      <c r="J1445" s="2">
        <f t="shared" si="178"/>
        <v>2.5337408679347466</v>
      </c>
      <c r="K1445" s="2">
        <f t="shared" si="172"/>
        <v>2.5413112822303514</v>
      </c>
    </row>
    <row r="1446" spans="1:11" ht="13.5" x14ac:dyDescent="0.25">
      <c r="A1446" s="3">
        <f>TITRES_STAT!B1449</f>
        <v>44117</v>
      </c>
      <c r="B1446" s="17">
        <f>TITRES_STAT!D1449</f>
        <v>2.5354999999999999</v>
      </c>
      <c r="C1446" s="2">
        <f t="shared" si="173"/>
        <v>0</v>
      </c>
      <c r="D1446" s="2">
        <f t="shared" si="174"/>
        <v>2.53986</v>
      </c>
      <c r="E1446" s="2">
        <f t="shared" si="176"/>
        <v>2.5304399999999996</v>
      </c>
      <c r="F1446" s="2">
        <f t="shared" si="177"/>
        <v>2.5358699999999996</v>
      </c>
      <c r="G1446" s="2">
        <f t="shared" si="171"/>
        <v>2.5382680000000004</v>
      </c>
      <c r="H1446" s="2">
        <f t="shared" si="175"/>
        <v>2.7919610000000001</v>
      </c>
      <c r="I1446" s="2">
        <f t="array" ref="I1446">SUMPRODUCT(B1430:B1449, (ROW(B1430:B1449)-ROW(B1430)+1)) / (20*21/2)</f>
        <v>2.5492433333333331</v>
      </c>
      <c r="J1446" s="2">
        <f t="shared" si="178"/>
        <v>2.5339084043219136</v>
      </c>
      <c r="K1446" s="2">
        <f t="shared" si="172"/>
        <v>2.5410833888095534</v>
      </c>
    </row>
    <row r="1447" spans="1:11" ht="13.5" x14ac:dyDescent="0.25">
      <c r="A1447" s="3">
        <f>TITRES_STAT!B1450</f>
        <v>44118</v>
      </c>
      <c r="B1447" s="17">
        <f>TITRES_STAT!D1450</f>
        <v>2.5209999999999999</v>
      </c>
      <c r="C1447" s="2">
        <f t="shared" si="173"/>
        <v>-1.4499999999999957E-2</v>
      </c>
      <c r="D1447" s="2">
        <f t="shared" si="174"/>
        <v>2.5442</v>
      </c>
      <c r="E1447" s="2">
        <f t="shared" si="176"/>
        <v>2.5253699999999997</v>
      </c>
      <c r="F1447" s="2">
        <f t="shared" si="177"/>
        <v>2.535145</v>
      </c>
      <c r="G1447" s="2">
        <f t="shared" si="171"/>
        <v>2.5400060000000009</v>
      </c>
      <c r="H1447" s="2">
        <f t="shared" si="175"/>
        <v>2.7876145000000001</v>
      </c>
      <c r="I1447" s="2">
        <f t="array" ref="I1447">SUMPRODUCT(B1431:B1450, (ROW(B1431:B1450)-ROW(B1431)+1)) / (20*21/2)</f>
        <v>2.552729523809524</v>
      </c>
      <c r="J1447" s="2">
        <f t="shared" si="178"/>
        <v>2.532679032481731</v>
      </c>
      <c r="K1447" s="2">
        <f t="shared" si="172"/>
        <v>2.5402958049346691</v>
      </c>
    </row>
    <row r="1448" spans="1:11" ht="13.5" x14ac:dyDescent="0.25">
      <c r="A1448" s="3">
        <f>TITRES_STAT!B1451</f>
        <v>44120</v>
      </c>
      <c r="B1448" s="17">
        <f>TITRES_STAT!D1451</f>
        <v>2.6080000000000001</v>
      </c>
      <c r="C1448" s="2">
        <f t="shared" si="173"/>
        <v>8.7000000000000188E-2</v>
      </c>
      <c r="D1448" s="2">
        <f t="shared" si="174"/>
        <v>2.5470999999999999</v>
      </c>
      <c r="E1448" s="2">
        <f t="shared" si="176"/>
        <v>2.5362400000000003</v>
      </c>
      <c r="F1448" s="2">
        <f t="shared" si="177"/>
        <v>2.5409449999999998</v>
      </c>
      <c r="G1448" s="2">
        <f t="shared" si="171"/>
        <v>2.5418900000000009</v>
      </c>
      <c r="H1448" s="2">
        <f t="shared" si="175"/>
        <v>2.7839925000000005</v>
      </c>
      <c r="I1448" s="2">
        <f t="array" ref="I1448">SUMPRODUCT(B1432:B1451, (ROW(B1432:B1451)-ROW(B1432)+1)) / (20*21/2)</f>
        <v>2.5516933333333331</v>
      </c>
      <c r="J1448" s="2">
        <f t="shared" si="178"/>
        <v>2.5398524579596615</v>
      </c>
      <c r="K1448" s="2">
        <f t="shared" si="172"/>
        <v>2.5429508714078195</v>
      </c>
    </row>
    <row r="1449" spans="1:11" ht="13.5" x14ac:dyDescent="0.25">
      <c r="A1449" s="3">
        <f>TITRES_STAT!B1452</f>
        <v>44123</v>
      </c>
      <c r="B1449" s="17">
        <f>TITRES_STAT!D1452</f>
        <v>2.6006999999999998</v>
      </c>
      <c r="C1449" s="2">
        <f t="shared" si="173"/>
        <v>-7.3000000000003062E-3</v>
      </c>
      <c r="D1449" s="2">
        <f t="shared" si="174"/>
        <v>2.5601399999999996</v>
      </c>
      <c r="E1449" s="2">
        <f t="shared" si="176"/>
        <v>2.5499999999999998</v>
      </c>
      <c r="F1449" s="2">
        <f t="shared" si="177"/>
        <v>2.542395</v>
      </c>
      <c r="G1449" s="2">
        <f t="shared" si="171"/>
        <v>2.5424700000000002</v>
      </c>
      <c r="H1449" s="2">
        <f t="shared" si="175"/>
        <v>2.7798630000000006</v>
      </c>
      <c r="I1449" s="2">
        <f t="array" ref="I1449">SUMPRODUCT(B1433:B1452, (ROW(B1433:B1452)-ROW(B1433)+1)) / (20*21/2)</f>
        <v>2.5553476190476192</v>
      </c>
      <c r="J1449" s="2">
        <f t="shared" si="178"/>
        <v>2.5456474619635032</v>
      </c>
      <c r="K1449" s="2">
        <f t="shared" si="172"/>
        <v>2.5452155431173167</v>
      </c>
    </row>
    <row r="1450" spans="1:11" ht="13.5" x14ac:dyDescent="0.25">
      <c r="A1450" s="3">
        <f>TITRES_STAT!B1453</f>
        <v>44124</v>
      </c>
      <c r="B1450" s="17">
        <f>TITRES_STAT!D1453</f>
        <v>2.5790000000000002</v>
      </c>
      <c r="C1450" s="2">
        <f t="shared" si="173"/>
        <v>-2.1699999999999608E-2</v>
      </c>
      <c r="D1450" s="2">
        <f t="shared" si="174"/>
        <v>2.5688400000000002</v>
      </c>
      <c r="E1450" s="2">
        <f t="shared" si="176"/>
        <v>2.5543499999999999</v>
      </c>
      <c r="F1450" s="2">
        <f t="shared" si="177"/>
        <v>2.5463799999999996</v>
      </c>
      <c r="G1450" s="2">
        <f t="shared" si="171"/>
        <v>2.5418900000000009</v>
      </c>
      <c r="H1450" s="2">
        <f t="shared" si="175"/>
        <v>2.7750820000000012</v>
      </c>
      <c r="I1450" s="2">
        <f t="array" ref="I1450">SUMPRODUCT(B1434:B1453, (ROW(B1434:B1453)-ROW(B1434)+1)) / (20*21/2)</f>
        <v>2.5537595238095241</v>
      </c>
      <c r="J1450" s="2">
        <f t="shared" si="178"/>
        <v>2.5488238941574552</v>
      </c>
      <c r="K1450" s="2">
        <f t="shared" si="172"/>
        <v>2.5465404237793829</v>
      </c>
    </row>
    <row r="1451" spans="1:11" ht="13.5" x14ac:dyDescent="0.25">
      <c r="A1451" s="3">
        <f>TITRES_STAT!B1454</f>
        <v>44125</v>
      </c>
      <c r="B1451" s="17">
        <f>TITRES_STAT!D1454</f>
        <v>2.5354999999999999</v>
      </c>
      <c r="C1451" s="2">
        <f t="shared" si="173"/>
        <v>-4.3500000000000316E-2</v>
      </c>
      <c r="D1451" s="2">
        <f t="shared" si="174"/>
        <v>2.5688400000000002</v>
      </c>
      <c r="E1451" s="2">
        <f t="shared" si="176"/>
        <v>2.5543500000000003</v>
      </c>
      <c r="F1451" s="2">
        <f t="shared" si="177"/>
        <v>2.5478299999999994</v>
      </c>
      <c r="G1451" s="2">
        <f t="shared" si="171"/>
        <v>2.5389920000000004</v>
      </c>
      <c r="H1451" s="2">
        <f t="shared" si="175"/>
        <v>2.7705905000000008</v>
      </c>
      <c r="I1451" s="2">
        <f t="array" ref="I1451">SUMPRODUCT(B1435:B1454, (ROW(B1435:B1454)-ROW(B1435)+1)) / (20*21/2)</f>
        <v>2.5584842857142855</v>
      </c>
      <c r="J1451" s="2">
        <f t="shared" si="178"/>
        <v>2.5475549518567453</v>
      </c>
      <c r="K1451" s="2">
        <f t="shared" si="172"/>
        <v>2.5461074659841132</v>
      </c>
    </row>
    <row r="1452" spans="1:11" ht="13.5" x14ac:dyDescent="0.25">
      <c r="A1452" s="3">
        <f>TITRES_STAT!B1455</f>
        <v>44126</v>
      </c>
      <c r="B1452" s="17">
        <f>TITRES_STAT!D1455</f>
        <v>2.5861999999999998</v>
      </c>
      <c r="C1452" s="2">
        <f t="shared" si="173"/>
        <v>5.0699999999999967E-2</v>
      </c>
      <c r="D1452" s="2">
        <f t="shared" si="174"/>
        <v>2.58188</v>
      </c>
      <c r="E1452" s="2">
        <f t="shared" si="176"/>
        <v>2.56304</v>
      </c>
      <c r="F1452" s="2">
        <f t="shared" si="177"/>
        <v>2.5521749999999996</v>
      </c>
      <c r="G1452" s="2">
        <f t="shared" si="171"/>
        <v>2.5363840000000004</v>
      </c>
      <c r="H1452" s="2">
        <f t="shared" si="175"/>
        <v>2.7668595000000007</v>
      </c>
      <c r="I1452" s="2">
        <f t="array" ref="I1452">SUMPRODUCT(B1436:B1455, (ROW(B1436:B1455)-ROW(B1436)+1)) / (20*21/2)</f>
        <v>2.5600333333333332</v>
      </c>
      <c r="J1452" s="2">
        <f t="shared" si="178"/>
        <v>2.5512354326322932</v>
      </c>
      <c r="K1452" s="2">
        <f t="shared" si="172"/>
        <v>2.54767972222003</v>
      </c>
    </row>
    <row r="1453" spans="1:11" ht="13.5" x14ac:dyDescent="0.25">
      <c r="A1453" s="3">
        <f>TITRES_STAT!B1456</f>
        <v>44127</v>
      </c>
      <c r="B1453" s="17">
        <f>TITRES_STAT!D1456</f>
        <v>2.5354999999999999</v>
      </c>
      <c r="C1453" s="2">
        <f t="shared" si="173"/>
        <v>-5.0699999999999967E-2</v>
      </c>
      <c r="D1453" s="2">
        <f t="shared" si="174"/>
        <v>2.56738</v>
      </c>
      <c r="E1453" s="2">
        <f t="shared" si="176"/>
        <v>2.5572399999999993</v>
      </c>
      <c r="F1453" s="2">
        <f t="shared" si="177"/>
        <v>2.5510899999999994</v>
      </c>
      <c r="G1453" s="2">
        <f t="shared" si="171"/>
        <v>2.5343560000000007</v>
      </c>
      <c r="H1453" s="2">
        <f t="shared" si="175"/>
        <v>2.763128500000001</v>
      </c>
      <c r="I1453" s="2">
        <f t="array" ref="I1453">SUMPRODUCT(B1437:B1456, (ROW(B1437:B1456)-ROW(B1437)+1)) / (20*21/2)</f>
        <v>2.5630671428571423</v>
      </c>
      <c r="J1453" s="2">
        <f t="shared" si="178"/>
        <v>2.5497368200006463</v>
      </c>
      <c r="K1453" s="2">
        <f t="shared" si="172"/>
        <v>2.547202086054539</v>
      </c>
    </row>
    <row r="1454" spans="1:11" ht="13.5" x14ac:dyDescent="0.25">
      <c r="A1454" s="3">
        <f>TITRES_STAT!B1457</f>
        <v>44130</v>
      </c>
      <c r="B1454" s="17">
        <f>TITRES_STAT!D1457</f>
        <v>2.6006999999999998</v>
      </c>
      <c r="C1454" s="2">
        <f t="shared" si="173"/>
        <v>6.5199999999999925E-2</v>
      </c>
      <c r="D1454" s="2">
        <f t="shared" si="174"/>
        <v>2.56738</v>
      </c>
      <c r="E1454" s="2">
        <f t="shared" si="176"/>
        <v>2.5637599999999994</v>
      </c>
      <c r="F1454" s="2">
        <f t="shared" si="177"/>
        <v>2.5554349999999992</v>
      </c>
      <c r="G1454" s="2">
        <f t="shared" si="171"/>
        <v>2.5346460000000008</v>
      </c>
      <c r="H1454" s="2">
        <f t="shared" si="175"/>
        <v>2.7595425000000007</v>
      </c>
      <c r="I1454" s="2">
        <f t="array" ref="I1454">SUMPRODUCT(B1438:B1457, (ROW(B1438:B1457)-ROW(B1438)+1)) / (20*21/2)</f>
        <v>2.5615485714285717</v>
      </c>
      <c r="J1454" s="2">
        <f t="shared" si="178"/>
        <v>2.5545904561910611</v>
      </c>
      <c r="K1454" s="2">
        <f t="shared" si="172"/>
        <v>2.5493000434641648</v>
      </c>
    </row>
    <row r="1455" spans="1:11" ht="13.5" x14ac:dyDescent="0.25">
      <c r="A1455" s="3">
        <f>TITRES_STAT!B1458</f>
        <v>44131</v>
      </c>
      <c r="B1455" s="17">
        <f>TITRES_STAT!D1458</f>
        <v>2.5716999999999999</v>
      </c>
      <c r="C1455" s="2">
        <f t="shared" si="173"/>
        <v>-2.8999999999999915E-2</v>
      </c>
      <c r="D1455" s="2">
        <f t="shared" si="174"/>
        <v>2.5659199999999998</v>
      </c>
      <c r="E1455" s="2">
        <f t="shared" si="176"/>
        <v>2.5673799999999996</v>
      </c>
      <c r="F1455" s="2">
        <f t="shared" si="177"/>
        <v>2.5543449999999996</v>
      </c>
      <c r="G1455" s="2">
        <f t="shared" si="171"/>
        <v>2.5331960000000002</v>
      </c>
      <c r="H1455" s="2">
        <f t="shared" si="175"/>
        <v>2.7562824999999997</v>
      </c>
      <c r="I1455" s="2">
        <f t="array" ref="I1455">SUMPRODUCT(B1439:B1458, (ROW(B1439:B1458)-ROW(B1439)+1)) / (20*21/2)</f>
        <v>2.5602023809523811</v>
      </c>
      <c r="J1455" s="2">
        <f t="shared" si="178"/>
        <v>2.5562199365538172</v>
      </c>
      <c r="K1455" s="2">
        <f t="shared" si="172"/>
        <v>2.5501784731322368</v>
      </c>
    </row>
    <row r="1456" spans="1:11" ht="13.5" x14ac:dyDescent="0.25">
      <c r="A1456" s="3">
        <f>TITRES_STAT!B1459</f>
        <v>44132</v>
      </c>
      <c r="B1456" s="17">
        <f>TITRES_STAT!D1459</f>
        <v>2.5861999999999998</v>
      </c>
      <c r="C1456" s="2">
        <f t="shared" si="173"/>
        <v>1.4499999999999957E-2</v>
      </c>
      <c r="D1456" s="2">
        <f t="shared" si="174"/>
        <v>2.57606</v>
      </c>
      <c r="E1456" s="2">
        <f t="shared" si="176"/>
        <v>2.5724499999999999</v>
      </c>
      <c r="F1456" s="2">
        <f t="shared" si="177"/>
        <v>2.5514449999999997</v>
      </c>
      <c r="G1456" s="2">
        <f t="shared" si="171"/>
        <v>2.5331960000000007</v>
      </c>
      <c r="H1456" s="2">
        <f t="shared" si="175"/>
        <v>2.7530950000000001</v>
      </c>
      <c r="I1456" s="2">
        <f t="array" ref="I1456">SUMPRODUCT(B1440:B1459, (ROW(B1440:B1459)-ROW(B1440)+1)) / (20*21/2)</f>
        <v>2.5621314285714285</v>
      </c>
      <c r="J1456" s="2">
        <f t="shared" si="178"/>
        <v>2.5590751806915488</v>
      </c>
      <c r="K1456" s="2">
        <f t="shared" si="172"/>
        <v>2.5515910820290117</v>
      </c>
    </row>
    <row r="1457" spans="1:11" ht="13.5" x14ac:dyDescent="0.25">
      <c r="A1457" s="3">
        <f>TITRES_STAT!B1460</f>
        <v>44134</v>
      </c>
      <c r="B1457" s="17">
        <f>TITRES_STAT!D1460</f>
        <v>2.5354999999999999</v>
      </c>
      <c r="C1457" s="2">
        <f t="shared" si="173"/>
        <v>-5.0699999999999967E-2</v>
      </c>
      <c r="D1457" s="2">
        <f t="shared" si="174"/>
        <v>2.5659199999999998</v>
      </c>
      <c r="E1457" s="2">
        <f t="shared" si="176"/>
        <v>2.5738999999999996</v>
      </c>
      <c r="F1457" s="2">
        <f t="shared" si="177"/>
        <v>2.5496349999999994</v>
      </c>
      <c r="G1457" s="2">
        <f t="shared" si="171"/>
        <v>2.5330500000000007</v>
      </c>
      <c r="H1457" s="2">
        <f t="shared" si="175"/>
        <v>2.7496900000000006</v>
      </c>
      <c r="I1457" s="2">
        <f t="array" ref="I1457">SUMPRODUCT(B1441:B1460, (ROW(B1441:B1460)-ROW(B1441)+1)) / (20*21/2)</f>
        <v>2.5600957142857141</v>
      </c>
      <c r="J1457" s="2">
        <f t="shared" si="178"/>
        <v>2.5568299253875919</v>
      </c>
      <c r="K1457" s="2">
        <f t="shared" si="172"/>
        <v>2.5509600592043449</v>
      </c>
    </row>
    <row r="1458" spans="1:11" ht="13.5" x14ac:dyDescent="0.25">
      <c r="A1458" s="3">
        <f>TITRES_STAT!B1461</f>
        <v>44137</v>
      </c>
      <c r="B1458" s="17">
        <f>TITRES_STAT!D1461</f>
        <v>2.5354999999999999</v>
      </c>
      <c r="C1458" s="2">
        <f t="shared" si="173"/>
        <v>0</v>
      </c>
      <c r="D1458" s="2">
        <f t="shared" si="174"/>
        <v>2.5659199999999998</v>
      </c>
      <c r="E1458" s="2">
        <f t="shared" si="176"/>
        <v>2.5666500000000001</v>
      </c>
      <c r="F1458" s="2">
        <f t="shared" si="177"/>
        <v>2.5514449999999997</v>
      </c>
      <c r="G1458" s="2">
        <f t="shared" ref="G1458:G1521" si="179">AVERAGE(B1409:B1458)</f>
        <v>2.5316000000000005</v>
      </c>
      <c r="H1458" s="2">
        <f t="shared" si="175"/>
        <v>2.7460315000000004</v>
      </c>
      <c r="I1458" s="2">
        <f t="array" ref="I1458">SUMPRODUCT(B1442:B1461, (ROW(B1442:B1461)-ROW(B1442)+1)) / (20*21/2)</f>
        <v>2.5635838095238093</v>
      </c>
      <c r="J1458" s="2">
        <f t="shared" si="178"/>
        <v>2.5547985039221071</v>
      </c>
      <c r="K1458" s="2">
        <f t="shared" si="172"/>
        <v>2.550353782372802</v>
      </c>
    </row>
    <row r="1459" spans="1:11" ht="13.5" x14ac:dyDescent="0.25">
      <c r="A1459" s="3">
        <f>TITRES_STAT!B1462</f>
        <v>44138</v>
      </c>
      <c r="B1459" s="17">
        <f>TITRES_STAT!D1462</f>
        <v>2.5716999999999999</v>
      </c>
      <c r="C1459" s="2">
        <f t="shared" si="173"/>
        <v>3.620000000000001E-2</v>
      </c>
      <c r="D1459" s="2">
        <f t="shared" si="174"/>
        <v>2.56012</v>
      </c>
      <c r="E1459" s="2">
        <f t="shared" si="176"/>
        <v>2.5637499999999998</v>
      </c>
      <c r="F1459" s="2">
        <f t="shared" si="177"/>
        <v>2.5568749999999998</v>
      </c>
      <c r="G1459" s="2">
        <f t="shared" si="179"/>
        <v>2.5310200000000003</v>
      </c>
      <c r="H1459" s="2">
        <f t="shared" si="175"/>
        <v>2.7425905000000004</v>
      </c>
      <c r="I1459" s="2">
        <f t="array" ref="I1459">SUMPRODUCT(B1443:B1462, (ROW(B1443:B1462)-ROW(B1443)+1)) / (20*21/2)</f>
        <v>2.5681766666666666</v>
      </c>
      <c r="J1459" s="2">
        <f t="shared" si="178"/>
        <v>2.5564081702152395</v>
      </c>
      <c r="K1459" s="2">
        <f t="shared" ref="K1459:K1522" si="180">$K$4*B1459+(1-$K$4)*K1458</f>
        <v>2.5511908889464174</v>
      </c>
    </row>
    <row r="1460" spans="1:11" ht="13.5" x14ac:dyDescent="0.25">
      <c r="A1460" s="3">
        <f>TITRES_STAT!B1463</f>
        <v>44139</v>
      </c>
      <c r="B1460" s="17">
        <f>TITRES_STAT!D1463</f>
        <v>2.5354999999999999</v>
      </c>
      <c r="C1460" s="2">
        <f t="shared" si="173"/>
        <v>-3.620000000000001E-2</v>
      </c>
      <c r="D1460" s="2">
        <f t="shared" si="174"/>
        <v>2.5528799999999996</v>
      </c>
      <c r="E1460" s="2">
        <f t="shared" si="176"/>
        <v>2.5593999999999997</v>
      </c>
      <c r="F1460" s="2">
        <f t="shared" si="177"/>
        <v>2.5568749999999998</v>
      </c>
      <c r="G1460" s="2">
        <f t="shared" si="179"/>
        <v>2.5317440000000002</v>
      </c>
      <c r="H1460" s="2">
        <f t="shared" si="175"/>
        <v>2.7386785000000002</v>
      </c>
      <c r="I1460" s="2">
        <f t="array" ref="I1460">SUMPRODUCT(B1444:B1463, (ROW(B1444:B1463)-ROW(B1444)+1)) / (20*21/2)</f>
        <v>2.5715566666666665</v>
      </c>
      <c r="J1460" s="2">
        <f t="shared" si="178"/>
        <v>2.5544169159090262</v>
      </c>
      <c r="K1460" s="2">
        <f t="shared" si="180"/>
        <v>2.5505755599681268</v>
      </c>
    </row>
    <row r="1461" spans="1:11" ht="13.5" x14ac:dyDescent="0.25">
      <c r="A1461" s="3">
        <f>TITRES_STAT!B1464</f>
        <v>44140</v>
      </c>
      <c r="B1461" s="17">
        <f>TITRES_STAT!D1464</f>
        <v>2.5935000000000001</v>
      </c>
      <c r="C1461" s="2">
        <f t="shared" si="173"/>
        <v>5.8000000000000274E-2</v>
      </c>
      <c r="D1461" s="2">
        <f t="shared" si="174"/>
        <v>2.5543400000000003</v>
      </c>
      <c r="E1461" s="2">
        <f t="shared" si="176"/>
        <v>2.5651999999999999</v>
      </c>
      <c r="F1461" s="2">
        <f t="shared" si="177"/>
        <v>2.5597749999999997</v>
      </c>
      <c r="G1461" s="2">
        <f t="shared" si="179"/>
        <v>2.5340620000000005</v>
      </c>
      <c r="H1461" s="2">
        <f t="shared" si="175"/>
        <v>2.7349840000000007</v>
      </c>
      <c r="I1461" s="2">
        <f t="array" ref="I1461">SUMPRODUCT(B1445:B1464, (ROW(B1445:B1464)-ROW(B1445)+1)) / (20*21/2)</f>
        <v>2.5755976190476191</v>
      </c>
      <c r="J1461" s="2">
        <f t="shared" si="178"/>
        <v>2.5581391143938808</v>
      </c>
      <c r="K1461" s="2">
        <f t="shared" si="180"/>
        <v>2.5522588713419259</v>
      </c>
    </row>
    <row r="1462" spans="1:11" ht="13.5" x14ac:dyDescent="0.25">
      <c r="A1462" s="3">
        <f>TITRES_STAT!B1465</f>
        <v>44141</v>
      </c>
      <c r="B1462" s="17">
        <f>TITRES_STAT!D1465</f>
        <v>2.6080000000000001</v>
      </c>
      <c r="C1462" s="2">
        <f t="shared" si="173"/>
        <v>1.4499999999999957E-2</v>
      </c>
      <c r="D1462" s="2">
        <f t="shared" si="174"/>
        <v>2.5688400000000002</v>
      </c>
      <c r="E1462" s="2">
        <f t="shared" si="176"/>
        <v>2.5673799999999996</v>
      </c>
      <c r="F1462" s="2">
        <f t="shared" si="177"/>
        <v>2.5652099999999995</v>
      </c>
      <c r="G1462" s="2">
        <f t="shared" si="179"/>
        <v>2.5350780000000004</v>
      </c>
      <c r="H1462" s="2">
        <f t="shared" si="175"/>
        <v>2.7319415000000005</v>
      </c>
      <c r="I1462" s="2">
        <f t="array" ref="I1462">SUMPRODUCT(B1446:B1465, (ROW(B1446:B1465)-ROW(B1446)+1)) / (20*21/2)</f>
        <v>2.5834266666666665</v>
      </c>
      <c r="J1462" s="2">
        <f t="shared" si="178"/>
        <v>2.5628877701658923</v>
      </c>
      <c r="K1462" s="2">
        <f t="shared" si="180"/>
        <v>2.5544447979559681</v>
      </c>
    </row>
    <row r="1463" spans="1:11" ht="13.5" x14ac:dyDescent="0.25">
      <c r="A1463" s="3">
        <f>TITRES_STAT!B1466</f>
        <v>44144</v>
      </c>
      <c r="B1463" s="17">
        <f>TITRES_STAT!D1466</f>
        <v>2.6006999999999998</v>
      </c>
      <c r="C1463" s="2">
        <f t="shared" si="173"/>
        <v>-7.3000000000003062E-3</v>
      </c>
      <c r="D1463" s="2">
        <f t="shared" si="174"/>
        <v>2.58188</v>
      </c>
      <c r="E1463" s="2">
        <f t="shared" si="176"/>
        <v>2.5738999999999996</v>
      </c>
      <c r="F1463" s="2">
        <f t="shared" si="177"/>
        <v>2.5655699999999997</v>
      </c>
      <c r="G1463" s="2">
        <f t="shared" si="179"/>
        <v>2.5373960000000007</v>
      </c>
      <c r="H1463" s="2">
        <f t="shared" si="175"/>
        <v>2.7282105000000008</v>
      </c>
      <c r="I1463" s="2">
        <f t="array" ref="I1463">SUMPRODUCT(B1447:B1466, (ROW(B1447:B1466)-ROW(B1447)+1)) / (20*21/2)</f>
        <v>2.5976085714285713</v>
      </c>
      <c r="J1463" s="2">
        <f t="shared" si="178"/>
        <v>2.5664889349119977</v>
      </c>
      <c r="K1463" s="2">
        <f t="shared" si="180"/>
        <v>2.556258727447891</v>
      </c>
    </row>
    <row r="1464" spans="1:11" ht="13.5" x14ac:dyDescent="0.25">
      <c r="A1464" s="3">
        <f>TITRES_STAT!B1467</f>
        <v>44145</v>
      </c>
      <c r="B1464" s="17">
        <f>TITRES_STAT!D1467</f>
        <v>2.6080000000000001</v>
      </c>
      <c r="C1464" s="2">
        <f t="shared" si="173"/>
        <v>7.3000000000003062E-3</v>
      </c>
      <c r="D1464" s="2">
        <f t="shared" si="174"/>
        <v>2.58914</v>
      </c>
      <c r="E1464" s="2">
        <f t="shared" si="176"/>
        <v>2.57463</v>
      </c>
      <c r="F1464" s="2">
        <f t="shared" si="177"/>
        <v>2.5691949999999997</v>
      </c>
      <c r="G1464" s="2">
        <f t="shared" si="179"/>
        <v>2.5388460000000008</v>
      </c>
      <c r="H1464" s="2">
        <f t="shared" si="175"/>
        <v>2.7245885000000012</v>
      </c>
      <c r="I1464" s="2">
        <f t="array" ref="I1464">SUMPRODUCT(B1448:B1467, (ROW(B1448:B1467)-ROW(B1448)+1)) / (20*21/2)</f>
        <v>2.6129600000000002</v>
      </c>
      <c r="J1464" s="2">
        <f t="shared" si="178"/>
        <v>2.5704423696822838</v>
      </c>
      <c r="K1464" s="2">
        <f t="shared" si="180"/>
        <v>2.5582877969597386</v>
      </c>
    </row>
    <row r="1465" spans="1:11" ht="13.5" x14ac:dyDescent="0.25">
      <c r="A1465" s="3">
        <f>TITRES_STAT!B1468</f>
        <v>44146</v>
      </c>
      <c r="B1465" s="17">
        <f>TITRES_STAT!D1468</f>
        <v>2.6514000000000002</v>
      </c>
      <c r="C1465" s="2">
        <f t="shared" si="173"/>
        <v>4.3400000000000105E-2</v>
      </c>
      <c r="D1465" s="2">
        <f t="shared" si="174"/>
        <v>2.61232</v>
      </c>
      <c r="E1465" s="2">
        <f t="shared" si="176"/>
        <v>2.5825999999999998</v>
      </c>
      <c r="F1465" s="2">
        <f t="shared" si="177"/>
        <v>2.5749899999999997</v>
      </c>
      <c r="G1465" s="2">
        <f t="shared" si="179"/>
        <v>2.5415980000000009</v>
      </c>
      <c r="H1465" s="2">
        <f t="shared" si="175"/>
        <v>2.7215460000000009</v>
      </c>
      <c r="I1465" s="2">
        <f t="array" ref="I1465">SUMPRODUCT(B1449:B1468, (ROW(B1449:B1468)-ROW(B1449)+1)) / (20*21/2)</f>
        <v>2.6320704761904761</v>
      </c>
      <c r="J1465" s="2">
        <f t="shared" si="178"/>
        <v>2.578152620188733</v>
      </c>
      <c r="K1465" s="2">
        <f t="shared" si="180"/>
        <v>2.5619392559024941</v>
      </c>
    </row>
    <row r="1466" spans="1:11" ht="13.5" x14ac:dyDescent="0.25">
      <c r="A1466" s="3">
        <f>TITRES_STAT!B1469</f>
        <v>44147</v>
      </c>
      <c r="B1466" s="17">
        <f>TITRES_STAT!D1469</f>
        <v>2.7239</v>
      </c>
      <c r="C1466" s="2">
        <f t="shared" si="173"/>
        <v>7.2499999999999787E-2</v>
      </c>
      <c r="D1466" s="2">
        <f t="shared" si="174"/>
        <v>2.6384000000000003</v>
      </c>
      <c r="E1466" s="2">
        <f t="shared" si="176"/>
        <v>2.5963700000000003</v>
      </c>
      <c r="F1466" s="2">
        <f t="shared" si="177"/>
        <v>2.5844099999999997</v>
      </c>
      <c r="G1466" s="2">
        <f t="shared" si="179"/>
        <v>2.5468140000000004</v>
      </c>
      <c r="H1466" s="2">
        <f t="shared" si="175"/>
        <v>2.7186845000000006</v>
      </c>
      <c r="I1466" s="2">
        <f t="array" ref="I1466">SUMPRODUCT(B1450:B1469, (ROW(B1450:B1469)-ROW(B1450)+1)) / (20*21/2)</f>
        <v>2.6578747619047625</v>
      </c>
      <c r="J1466" s="2">
        <f t="shared" si="178"/>
        <v>2.5920333230279016</v>
      </c>
      <c r="K1466" s="2">
        <f t="shared" si="180"/>
        <v>2.5682906576318083</v>
      </c>
    </row>
    <row r="1467" spans="1:11" ht="13.5" x14ac:dyDescent="0.25">
      <c r="A1467" s="3">
        <f>TITRES_STAT!B1470</f>
        <v>44148</v>
      </c>
      <c r="B1467" s="17">
        <f>TITRES_STAT!D1470</f>
        <v>2.7456</v>
      </c>
      <c r="C1467" s="2">
        <f t="shared" si="173"/>
        <v>2.1700000000000053E-2</v>
      </c>
      <c r="D1467" s="2">
        <f t="shared" si="174"/>
        <v>2.6659200000000003</v>
      </c>
      <c r="E1467" s="2">
        <f t="shared" si="176"/>
        <v>2.6173799999999998</v>
      </c>
      <c r="F1467" s="2">
        <f t="shared" si="177"/>
        <v>2.5956399999999999</v>
      </c>
      <c r="G1467" s="2">
        <f t="shared" si="179"/>
        <v>2.5517400000000001</v>
      </c>
      <c r="H1467" s="2">
        <f t="shared" si="175"/>
        <v>2.7158230000000008</v>
      </c>
      <c r="I1467" s="2">
        <f t="array" ref="I1467">SUMPRODUCT(B1451:B1470, (ROW(B1451:B1470)-ROW(B1451)+1)) / (20*21/2)</f>
        <v>2.6940919047619052</v>
      </c>
      <c r="J1467" s="2">
        <f t="shared" si="178"/>
        <v>2.6066587208347678</v>
      </c>
      <c r="K1467" s="2">
        <f t="shared" si="180"/>
        <v>2.5752439651756589</v>
      </c>
    </row>
    <row r="1468" spans="1:11" ht="13.5" x14ac:dyDescent="0.25">
      <c r="A1468" s="3">
        <f>TITRES_STAT!B1471</f>
        <v>44151</v>
      </c>
      <c r="B1468" s="17">
        <f>TITRES_STAT!D1471</f>
        <v>2.7963</v>
      </c>
      <c r="C1468" s="2">
        <f t="shared" si="173"/>
        <v>5.0699999999999967E-2</v>
      </c>
      <c r="D1468" s="2">
        <f t="shared" si="174"/>
        <v>2.7050399999999999</v>
      </c>
      <c r="E1468" s="2">
        <f t="shared" si="176"/>
        <v>2.6434600000000001</v>
      </c>
      <c r="F1468" s="2">
        <f t="shared" si="177"/>
        <v>2.6050549999999997</v>
      </c>
      <c r="G1468" s="2">
        <f t="shared" si="179"/>
        <v>2.5585500000000003</v>
      </c>
      <c r="H1468" s="2">
        <f t="shared" si="175"/>
        <v>2.7131425000000013</v>
      </c>
      <c r="I1468" s="2">
        <f t="array" ref="I1468">SUMPRODUCT(B1452:B1471, (ROW(B1452:B1471)-ROW(B1452)+1)) / (20*21/2)</f>
        <v>2.7393561904761903</v>
      </c>
      <c r="J1468" s="2">
        <f t="shared" si="178"/>
        <v>2.6247197950409804</v>
      </c>
      <c r="K1468" s="2">
        <f t="shared" si="180"/>
        <v>2.5839128292864175</v>
      </c>
    </row>
    <row r="1469" spans="1:11" ht="13.5" x14ac:dyDescent="0.25">
      <c r="A1469" s="3">
        <f>TITRES_STAT!B1472</f>
        <v>44152</v>
      </c>
      <c r="B1469" s="17">
        <f>TITRES_STAT!D1472</f>
        <v>2.8759999999999999</v>
      </c>
      <c r="C1469" s="2">
        <f t="shared" si="173"/>
        <v>7.9699999999999882E-2</v>
      </c>
      <c r="D1469" s="2">
        <f t="shared" si="174"/>
        <v>2.7586400000000002</v>
      </c>
      <c r="E1469" s="2">
        <f t="shared" si="176"/>
        <v>2.6738900000000001</v>
      </c>
      <c r="F1469" s="2">
        <f t="shared" si="177"/>
        <v>2.6188199999999995</v>
      </c>
      <c r="G1469" s="2">
        <f t="shared" si="179"/>
        <v>2.566084</v>
      </c>
      <c r="H1469" s="2">
        <f t="shared" si="175"/>
        <v>2.7109330000000011</v>
      </c>
      <c r="I1469" s="2">
        <f t="array" ref="I1469">SUMPRODUCT(B1453:B1472, (ROW(B1453:B1472)-ROW(B1453)+1)) / (20*21/2)</f>
        <v>2.7853080952380949</v>
      </c>
      <c r="J1469" s="2">
        <f t="shared" si="178"/>
        <v>2.6486512431323157</v>
      </c>
      <c r="K1469" s="2">
        <f t="shared" si="180"/>
        <v>2.5953672281379303</v>
      </c>
    </row>
    <row r="1470" spans="1:11" ht="13.5" x14ac:dyDescent="0.25">
      <c r="A1470" s="3">
        <f>TITRES_STAT!B1473</f>
        <v>44153</v>
      </c>
      <c r="B1470" s="17">
        <f>TITRES_STAT!D1473</f>
        <v>2.9990999999999999</v>
      </c>
      <c r="C1470" s="2">
        <f t="shared" si="173"/>
        <v>0.12309999999999999</v>
      </c>
      <c r="D1470" s="2">
        <f t="shared" si="174"/>
        <v>2.8281800000000001</v>
      </c>
      <c r="E1470" s="2">
        <f t="shared" si="176"/>
        <v>2.7202500000000001</v>
      </c>
      <c r="F1470" s="2">
        <f t="shared" si="177"/>
        <v>2.6398249999999996</v>
      </c>
      <c r="G1470" s="2">
        <f t="shared" si="179"/>
        <v>2.5759360000000009</v>
      </c>
      <c r="H1470" s="2">
        <f t="shared" si="175"/>
        <v>2.7096290000000014</v>
      </c>
      <c r="I1470" s="2">
        <f t="array" ref="I1470">SUMPRODUCT(B1454:B1473, (ROW(B1454:B1473)-ROW(B1454)+1)) / (20*21/2)</f>
        <v>2.8264928571428576</v>
      </c>
      <c r="J1470" s="2">
        <f t="shared" si="178"/>
        <v>2.6820273152149525</v>
      </c>
      <c r="K1470" s="2">
        <f t="shared" si="180"/>
        <v>2.6111998858580114</v>
      </c>
    </row>
    <row r="1471" spans="1:11" ht="13.5" x14ac:dyDescent="0.25">
      <c r="A1471" s="3">
        <f>TITRES_STAT!B1474</f>
        <v>44154</v>
      </c>
      <c r="B1471" s="17">
        <f>TITRES_STAT!D1474</f>
        <v>3.1151</v>
      </c>
      <c r="C1471" s="2">
        <f t="shared" si="173"/>
        <v>0.1160000000000001</v>
      </c>
      <c r="D1471" s="2">
        <f t="shared" si="174"/>
        <v>2.9064199999999998</v>
      </c>
      <c r="E1471" s="2">
        <f t="shared" si="176"/>
        <v>2.7724099999999998</v>
      </c>
      <c r="F1471" s="2">
        <f t="shared" si="177"/>
        <v>2.6688049999999999</v>
      </c>
      <c r="G1471" s="2">
        <f t="shared" si="179"/>
        <v>2.588686</v>
      </c>
      <c r="H1471" s="2">
        <f t="shared" si="175"/>
        <v>2.7089770000000022</v>
      </c>
      <c r="I1471" s="2">
        <f t="array" ref="I1471">SUMPRODUCT(B1455:B1474, (ROW(B1455:B1474)-ROW(B1455)+1)) / (20*21/2)</f>
        <v>2.8627823809523814</v>
      </c>
      <c r="J1471" s="2">
        <f t="shared" si="178"/>
        <v>2.7232723328135284</v>
      </c>
      <c r="K1471" s="2">
        <f t="shared" si="180"/>
        <v>2.6309606746478935</v>
      </c>
    </row>
    <row r="1472" spans="1:11" ht="13.5" x14ac:dyDescent="0.25">
      <c r="A1472" s="3">
        <f>TITRES_STAT!B1475</f>
        <v>44155</v>
      </c>
      <c r="B1472" s="17">
        <f>TITRES_STAT!D1475</f>
        <v>3.1513</v>
      </c>
      <c r="C1472" s="2">
        <f t="shared" si="173"/>
        <v>3.620000000000001E-2</v>
      </c>
      <c r="D1472" s="2">
        <f t="shared" si="174"/>
        <v>2.9875599999999998</v>
      </c>
      <c r="E1472" s="2">
        <f t="shared" si="176"/>
        <v>2.82674</v>
      </c>
      <c r="F1472" s="2">
        <f t="shared" si="177"/>
        <v>2.6970599999999996</v>
      </c>
      <c r="G1472" s="2">
        <f t="shared" si="179"/>
        <v>2.60216</v>
      </c>
      <c r="H1472" s="2">
        <f t="shared" si="175"/>
        <v>2.7084340000000027</v>
      </c>
      <c r="I1472" s="2">
        <f t="array" ref="I1472">SUMPRODUCT(B1456:B1475, (ROW(B1456:B1475)-ROW(B1456)+1)) / (20*21/2)</f>
        <v>2.9035619047619043</v>
      </c>
      <c r="J1472" s="2">
        <f t="shared" si="178"/>
        <v>2.7640368725455735</v>
      </c>
      <c r="K1472" s="2">
        <f t="shared" si="180"/>
        <v>2.6513661383871918</v>
      </c>
    </row>
    <row r="1473" spans="1:11" ht="13.5" x14ac:dyDescent="0.25">
      <c r="A1473" s="3">
        <f>TITRES_STAT!B1476</f>
        <v>44158</v>
      </c>
      <c r="B1473" s="17">
        <f>TITRES_STAT!D1476</f>
        <v>3.1295000000000002</v>
      </c>
      <c r="C1473" s="2">
        <f t="shared" si="173"/>
        <v>-2.179999999999982E-2</v>
      </c>
      <c r="D1473" s="2">
        <f t="shared" si="174"/>
        <v>3.0542000000000002</v>
      </c>
      <c r="E1473" s="2">
        <f t="shared" si="176"/>
        <v>2.8796200000000001</v>
      </c>
      <c r="F1473" s="2">
        <f t="shared" si="177"/>
        <v>2.7267599999999996</v>
      </c>
      <c r="G1473" s="2">
        <f t="shared" si="179"/>
        <v>2.6151980000000004</v>
      </c>
      <c r="H1473" s="2">
        <f t="shared" si="175"/>
        <v>2.7078180000000027</v>
      </c>
      <c r="I1473" s="2">
        <f t="array" ref="I1473">SUMPRODUCT(B1457:B1476, (ROW(B1457:B1476)-ROW(B1457)+1)) / (20*21/2)</f>
        <v>2.9421290476190474</v>
      </c>
      <c r="J1473" s="2">
        <f t="shared" si="178"/>
        <v>2.79884288468409</v>
      </c>
      <c r="K1473" s="2">
        <f t="shared" si="180"/>
        <v>2.6701164859014197</v>
      </c>
    </row>
    <row r="1474" spans="1:11" ht="13.5" x14ac:dyDescent="0.25">
      <c r="A1474" s="3">
        <f>TITRES_STAT!B1477</f>
        <v>44159</v>
      </c>
      <c r="B1474" s="17">
        <f>TITRES_STAT!D1477</f>
        <v>3.1078000000000001</v>
      </c>
      <c r="C1474" s="2">
        <f t="shared" si="173"/>
        <v>-2.1700000000000053E-2</v>
      </c>
      <c r="D1474" s="2">
        <f t="shared" si="174"/>
        <v>3.1005600000000002</v>
      </c>
      <c r="E1474" s="2">
        <f t="shared" si="176"/>
        <v>2.9296000000000002</v>
      </c>
      <c r="F1474" s="2">
        <f t="shared" si="177"/>
        <v>2.7521149999999994</v>
      </c>
      <c r="G1474" s="2">
        <f t="shared" si="179"/>
        <v>2.6278020000000004</v>
      </c>
      <c r="H1474" s="2">
        <f t="shared" si="175"/>
        <v>2.707528000000003</v>
      </c>
      <c r="I1474" s="2">
        <f t="array" ref="I1474">SUMPRODUCT(B1458:B1477, (ROW(B1458:B1477)-ROW(B1458)+1)) / (20*21/2)</f>
        <v>2.9778328571428574</v>
      </c>
      <c r="J1474" s="2">
        <f t="shared" si="178"/>
        <v>2.8282673718570339</v>
      </c>
      <c r="K1474" s="2">
        <f t="shared" si="180"/>
        <v>2.6872805452778348</v>
      </c>
    </row>
    <row r="1475" spans="1:11" ht="13.5" x14ac:dyDescent="0.25">
      <c r="A1475" s="3">
        <f>TITRES_STAT!B1478</f>
        <v>44160</v>
      </c>
      <c r="B1475" s="17">
        <f>TITRES_STAT!D1478</f>
        <v>3.1802999999999999</v>
      </c>
      <c r="C1475" s="2">
        <f t="shared" si="173"/>
        <v>7.2499999999999787E-2</v>
      </c>
      <c r="D1475" s="2">
        <f t="shared" si="174"/>
        <v>3.1368</v>
      </c>
      <c r="E1475" s="2">
        <f t="shared" si="176"/>
        <v>2.9824899999999999</v>
      </c>
      <c r="F1475" s="2">
        <f t="shared" si="177"/>
        <v>2.7825449999999998</v>
      </c>
      <c r="G1475" s="2">
        <f t="shared" si="179"/>
        <v>2.6408420000000001</v>
      </c>
      <c r="H1475" s="2">
        <f t="shared" si="175"/>
        <v>2.7071300000000038</v>
      </c>
      <c r="I1475" s="2">
        <f t="array" ref="I1475">SUMPRODUCT(B1459:B1478, (ROW(B1459:B1478)-ROW(B1459)+1)) / (20*21/2)</f>
        <v>3.0104319047619046</v>
      </c>
      <c r="J1475" s="2">
        <f t="shared" si="178"/>
        <v>2.861794288823031</v>
      </c>
      <c r="K1475" s="2">
        <f t="shared" si="180"/>
        <v>2.7066146415414489</v>
      </c>
    </row>
    <row r="1476" spans="1:11" ht="13.5" x14ac:dyDescent="0.25">
      <c r="A1476" s="3">
        <f>TITRES_STAT!B1479</f>
        <v>44161</v>
      </c>
      <c r="B1476" s="17">
        <f>TITRES_STAT!D1479</f>
        <v>3.1875</v>
      </c>
      <c r="C1476" s="2">
        <f t="shared" ref="C1476:C1539" si="181">B1476-B1475</f>
        <v>7.2000000000000952E-3</v>
      </c>
      <c r="D1476" s="2">
        <f t="shared" si="174"/>
        <v>3.1512799999999999</v>
      </c>
      <c r="E1476" s="2">
        <f t="shared" si="176"/>
        <v>3.0288499999999998</v>
      </c>
      <c r="F1476" s="2">
        <f t="shared" si="177"/>
        <v>2.8126099999999998</v>
      </c>
      <c r="G1476" s="2">
        <f t="shared" si="179"/>
        <v>2.6538819999999999</v>
      </c>
      <c r="H1476" s="2">
        <f t="shared" si="175"/>
        <v>2.7071300000000043</v>
      </c>
      <c r="I1476" s="2">
        <f t="array" ref="I1476">SUMPRODUCT(B1460:B1479, (ROW(B1460:B1479)-ROW(B1460)+1)) / (20*21/2)</f>
        <v>3.0426880952380948</v>
      </c>
      <c r="J1476" s="2">
        <f t="shared" si="178"/>
        <v>2.8928138803636947</v>
      </c>
      <c r="K1476" s="2">
        <f t="shared" si="180"/>
        <v>2.7254728908927648</v>
      </c>
    </row>
    <row r="1477" spans="1:11" ht="13.5" x14ac:dyDescent="0.25">
      <c r="A1477" s="3">
        <f>TITRES_STAT!B1480</f>
        <v>44162</v>
      </c>
      <c r="B1477" s="17">
        <f>TITRES_STAT!D1480</f>
        <v>3.1875</v>
      </c>
      <c r="C1477" s="2">
        <f t="shared" si="181"/>
        <v>0</v>
      </c>
      <c r="D1477" s="2">
        <f t="shared" si="174"/>
        <v>3.1585200000000002</v>
      </c>
      <c r="E1477" s="2">
        <f t="shared" si="176"/>
        <v>3.0730399999999998</v>
      </c>
      <c r="F1477" s="2">
        <f t="shared" si="177"/>
        <v>2.8452099999999998</v>
      </c>
      <c r="G1477" s="2">
        <f t="shared" si="179"/>
        <v>2.6669220000000009</v>
      </c>
      <c r="H1477" s="2">
        <f t="shared" si="175"/>
        <v>2.7071300000000043</v>
      </c>
      <c r="I1477" s="2">
        <f t="array" ref="I1477">SUMPRODUCT(B1461:B1480, (ROW(B1461:B1480)-ROW(B1461)+1)) / (20*21/2)</f>
        <v>3.0725595238095247</v>
      </c>
      <c r="J1477" s="2">
        <f t="shared" si="178"/>
        <v>2.9208792250909617</v>
      </c>
      <c r="K1477" s="2">
        <f t="shared" si="180"/>
        <v>2.7435916010538328</v>
      </c>
    </row>
    <row r="1478" spans="1:11" ht="13.5" x14ac:dyDescent="0.25">
      <c r="A1478" s="3">
        <f>TITRES_STAT!B1481</f>
        <v>44165</v>
      </c>
      <c r="B1478" s="17">
        <f>TITRES_STAT!D1481</f>
        <v>3.1875</v>
      </c>
      <c r="C1478" s="2">
        <f t="shared" si="181"/>
        <v>0</v>
      </c>
      <c r="D1478" s="2">
        <f t="shared" ref="D1478:D1541" si="182">AVERAGE(B1474:B1478)</f>
        <v>3.1701199999999998</v>
      </c>
      <c r="E1478" s="2">
        <f t="shared" si="176"/>
        <v>3.1121600000000003</v>
      </c>
      <c r="F1478" s="2">
        <f t="shared" si="177"/>
        <v>2.8778099999999998</v>
      </c>
      <c r="G1478" s="2">
        <f t="shared" si="179"/>
        <v>2.6808320000000005</v>
      </c>
      <c r="H1478" s="2">
        <f t="shared" si="175"/>
        <v>2.7069490000000047</v>
      </c>
      <c r="I1478" s="2">
        <f t="array" ref="I1478">SUMPRODUCT(B1462:B1481, (ROW(B1462:B1481)-ROW(B1462)+1)) / (20*21/2)</f>
        <v>3.0991538095238105</v>
      </c>
      <c r="J1478" s="2">
        <f t="shared" si="178"/>
        <v>2.946271679844203</v>
      </c>
      <c r="K1478" s="2">
        <f t="shared" si="180"/>
        <v>2.7609997735615259</v>
      </c>
    </row>
    <row r="1479" spans="1:11" ht="13.5" x14ac:dyDescent="0.25">
      <c r="A1479" s="3">
        <f>TITRES_STAT!B1482</f>
        <v>44166</v>
      </c>
      <c r="B1479" s="17">
        <f>TITRES_STAT!D1482</f>
        <v>3.2164999999999999</v>
      </c>
      <c r="C1479" s="2">
        <f t="shared" si="181"/>
        <v>2.8999999999999915E-2</v>
      </c>
      <c r="D1479" s="2">
        <f t="shared" si="182"/>
        <v>3.1918599999999997</v>
      </c>
      <c r="E1479" s="2">
        <f t="shared" si="176"/>
        <v>3.14621</v>
      </c>
      <c r="F1479" s="2">
        <f t="shared" si="177"/>
        <v>2.9100499999999996</v>
      </c>
      <c r="G1479" s="2">
        <f t="shared" si="179"/>
        <v>2.6937279999999997</v>
      </c>
      <c r="H1479" s="2">
        <f t="shared" si="175"/>
        <v>2.7067320000000046</v>
      </c>
      <c r="I1479" s="2">
        <f t="array" ref="I1479">SUMPRODUCT(B1463:B1482, (ROW(B1463:B1482)-ROW(B1463)+1)) / (20*21/2)</f>
        <v>3.1248233333333335</v>
      </c>
      <c r="J1479" s="2">
        <f t="shared" si="178"/>
        <v>2.9720077103352311</v>
      </c>
      <c r="K1479" s="2">
        <f t="shared" si="180"/>
        <v>2.7788625275395056</v>
      </c>
    </row>
    <row r="1480" spans="1:11" ht="13.5" x14ac:dyDescent="0.25">
      <c r="A1480" s="3">
        <f>TITRES_STAT!B1483</f>
        <v>44167</v>
      </c>
      <c r="B1480" s="17">
        <f>TITRES_STAT!D1483</f>
        <v>3.2237</v>
      </c>
      <c r="C1480" s="2">
        <f t="shared" si="181"/>
        <v>7.2000000000000952E-3</v>
      </c>
      <c r="D1480" s="2">
        <f t="shared" si="182"/>
        <v>3.2005400000000002</v>
      </c>
      <c r="E1480" s="2">
        <f t="shared" si="176"/>
        <v>3.1686700000000001</v>
      </c>
      <c r="F1480" s="2">
        <f t="shared" si="177"/>
        <v>2.9444599999999999</v>
      </c>
      <c r="G1480" s="2">
        <f t="shared" si="179"/>
        <v>2.7082159999999997</v>
      </c>
      <c r="H1480" s="2">
        <f t="shared" si="175"/>
        <v>2.7065510000000046</v>
      </c>
      <c r="I1480" s="2">
        <f t="array" ref="I1480">SUMPRODUCT(B1464:B1483, (ROW(B1464:B1483)-ROW(B1464)+1)) / (20*21/2)</f>
        <v>3.1440000000000001</v>
      </c>
      <c r="J1480" s="2">
        <f t="shared" si="178"/>
        <v>2.9959784045890188</v>
      </c>
      <c r="K1480" s="2">
        <f t="shared" si="180"/>
        <v>2.7963071343026624</v>
      </c>
    </row>
    <row r="1481" spans="1:11" ht="13.5" x14ac:dyDescent="0.25">
      <c r="A1481" s="3">
        <f>TITRES_STAT!B1484</f>
        <v>44168</v>
      </c>
      <c r="B1481" s="17">
        <f>TITRES_STAT!D1484</f>
        <v>3.2237</v>
      </c>
      <c r="C1481" s="2">
        <f t="shared" si="181"/>
        <v>0</v>
      </c>
      <c r="D1481" s="2">
        <f t="shared" si="182"/>
        <v>3.2077800000000005</v>
      </c>
      <c r="E1481" s="2">
        <f t="shared" si="176"/>
        <v>3.1795300000000002</v>
      </c>
      <c r="F1481" s="2">
        <f t="shared" si="177"/>
        <v>2.9759700000000002</v>
      </c>
      <c r="G1481" s="2">
        <f t="shared" si="179"/>
        <v>2.7225600000000001</v>
      </c>
      <c r="H1481" s="2">
        <f t="shared" si="175"/>
        <v>2.7063700000000046</v>
      </c>
      <c r="I1481" s="2">
        <f t="array" ref="I1481">SUMPRODUCT(B1465:B1484, (ROW(B1465:B1484)-ROW(B1465)+1)) / (20*21/2)</f>
        <v>3.1651076190476188</v>
      </c>
      <c r="J1481" s="2">
        <f t="shared" si="178"/>
        <v>3.017666175580541</v>
      </c>
      <c r="K1481" s="2">
        <f t="shared" si="180"/>
        <v>2.8130676388398133</v>
      </c>
    </row>
    <row r="1482" spans="1:11" ht="13.5" x14ac:dyDescent="0.25">
      <c r="A1482" s="3">
        <f>TITRES_STAT!B1485</f>
        <v>44169</v>
      </c>
      <c r="B1482" s="17">
        <f>TITRES_STAT!D1485</f>
        <v>3.2454999999999998</v>
      </c>
      <c r="C1482" s="2">
        <f t="shared" si="181"/>
        <v>2.179999999999982E-2</v>
      </c>
      <c r="D1482" s="2">
        <f t="shared" si="182"/>
        <v>3.2193800000000001</v>
      </c>
      <c r="E1482" s="2">
        <f t="shared" si="176"/>
        <v>3.1889500000000002</v>
      </c>
      <c r="F1482" s="2">
        <f t="shared" si="177"/>
        <v>3.0078450000000001</v>
      </c>
      <c r="G1482" s="2">
        <f t="shared" si="179"/>
        <v>2.7374840000000003</v>
      </c>
      <c r="H1482" s="2">
        <f t="shared" ref="H1482:H1545" si="183">AVERAGE(B1283:B1482)</f>
        <v>2.7063700000000042</v>
      </c>
      <c r="I1482" s="2">
        <f t="array" ref="I1482">SUMPRODUCT(B1466:B1485, (ROW(B1466:B1485)-ROW(B1466)+1)) / (20*21/2)</f>
        <v>3.1817395238095232</v>
      </c>
      <c r="J1482" s="2">
        <f t="shared" si="178"/>
        <v>3.0393646350490613</v>
      </c>
      <c r="K1482" s="2">
        <f t="shared" si="180"/>
        <v>2.8300257706500167</v>
      </c>
    </row>
    <row r="1483" spans="1:11" ht="13.5" x14ac:dyDescent="0.25">
      <c r="A1483" s="3">
        <f>TITRES_STAT!B1486</f>
        <v>44172</v>
      </c>
      <c r="B1483" s="17">
        <f>TITRES_STAT!D1486</f>
        <v>3.2092000000000001</v>
      </c>
      <c r="C1483" s="2">
        <f t="shared" si="181"/>
        <v>-3.6299999999999777E-2</v>
      </c>
      <c r="D1483" s="2">
        <f t="shared" si="182"/>
        <v>3.2237200000000001</v>
      </c>
      <c r="E1483" s="2">
        <f t="shared" si="176"/>
        <v>3.19692</v>
      </c>
      <c r="F1483" s="2">
        <f t="shared" si="177"/>
        <v>3.0382699999999998</v>
      </c>
      <c r="G1483" s="2">
        <f t="shared" si="179"/>
        <v>2.750524</v>
      </c>
      <c r="H1483" s="2">
        <f t="shared" si="183"/>
        <v>2.7061165000000047</v>
      </c>
      <c r="I1483" s="2">
        <f t="array" ref="I1483">SUMPRODUCT(B1467:B1486, (ROW(B1467:B1486)-ROW(B1467)+1)) / (20*21/2)</f>
        <v>3.1900185714285709</v>
      </c>
      <c r="J1483" s="2">
        <f t="shared" si="178"/>
        <v>3.0555394317110554</v>
      </c>
      <c r="K1483" s="2">
        <f t="shared" si="180"/>
        <v>2.8448953482715851</v>
      </c>
    </row>
    <row r="1484" spans="1:11" ht="13.5" x14ac:dyDescent="0.25">
      <c r="A1484" s="3">
        <f>TITRES_STAT!B1487</f>
        <v>44173</v>
      </c>
      <c r="B1484" s="17">
        <f>TITRES_STAT!D1487</f>
        <v>3.2599</v>
      </c>
      <c r="C1484" s="2">
        <f t="shared" si="181"/>
        <v>5.0699999999999967E-2</v>
      </c>
      <c r="D1484" s="2">
        <f t="shared" si="182"/>
        <v>3.2323999999999997</v>
      </c>
      <c r="E1484" s="2">
        <f t="shared" ref="E1484:E1547" si="184">AVERAGE(B1475:B1484)</f>
        <v>3.2121299999999997</v>
      </c>
      <c r="F1484" s="2">
        <f t="shared" si="177"/>
        <v>3.0708650000000004</v>
      </c>
      <c r="G1484" s="2">
        <f t="shared" si="179"/>
        <v>2.7654459999999998</v>
      </c>
      <c r="H1484" s="2">
        <f t="shared" si="183"/>
        <v>2.7061885000000045</v>
      </c>
      <c r="I1484" s="2">
        <f t="array" ref="I1484">SUMPRODUCT(B1468:B1487, (ROW(B1468:B1487)-ROW(B1468)+1)) / (20*21/2)</f>
        <v>3.1960899999999999</v>
      </c>
      <c r="J1484" s="2">
        <f t="shared" si="178"/>
        <v>3.0750023429766693</v>
      </c>
      <c r="K1484" s="2">
        <f t="shared" si="180"/>
        <v>2.8611700404962286</v>
      </c>
    </row>
    <row r="1485" spans="1:11" ht="13.5" x14ac:dyDescent="0.25">
      <c r="A1485" s="3">
        <f>TITRES_STAT!B1488</f>
        <v>44174</v>
      </c>
      <c r="B1485" s="17">
        <f>TITRES_STAT!D1488</f>
        <v>3.2454999999999998</v>
      </c>
      <c r="C1485" s="2">
        <f t="shared" si="181"/>
        <v>-1.440000000000019E-2</v>
      </c>
      <c r="D1485" s="2">
        <f t="shared" si="182"/>
        <v>3.2367599999999994</v>
      </c>
      <c r="E1485" s="2">
        <f t="shared" si="184"/>
        <v>3.2186500000000002</v>
      </c>
      <c r="F1485" s="2">
        <f t="shared" si="177"/>
        <v>3.1005700000000003</v>
      </c>
      <c r="G1485" s="2">
        <f t="shared" si="179"/>
        <v>2.7784859999999996</v>
      </c>
      <c r="H1485" s="2">
        <f t="shared" si="183"/>
        <v>2.7061165000000038</v>
      </c>
      <c r="I1485" s="2">
        <f t="array" ref="I1485">SUMPRODUCT(B1469:B1488, (ROW(B1469:B1488)-ROW(B1469)+1)) / (20*21/2)</f>
        <v>3.1952285714285713</v>
      </c>
      <c r="J1485" s="2">
        <f t="shared" si="178"/>
        <v>3.0912402150741292</v>
      </c>
      <c r="K1485" s="2">
        <f t="shared" si="180"/>
        <v>2.8762418036140236</v>
      </c>
    </row>
    <row r="1486" spans="1:11" ht="13.5" x14ac:dyDescent="0.25">
      <c r="A1486" s="3">
        <f>TITRES_STAT!B1489</f>
        <v>44175</v>
      </c>
      <c r="B1486" s="17">
        <f>TITRES_STAT!D1489</f>
        <v>3.1875</v>
      </c>
      <c r="C1486" s="2">
        <f t="shared" si="181"/>
        <v>-5.7999999999999829E-2</v>
      </c>
      <c r="D1486" s="2">
        <f t="shared" si="182"/>
        <v>3.2295199999999999</v>
      </c>
      <c r="E1486" s="2">
        <f t="shared" si="184"/>
        <v>3.2186500000000002</v>
      </c>
      <c r="F1486" s="2">
        <f t="shared" si="177"/>
        <v>3.1237500000000002</v>
      </c>
      <c r="G1486" s="2">
        <f t="shared" si="179"/>
        <v>2.7893519999999996</v>
      </c>
      <c r="H1486" s="2">
        <f t="shared" si="183"/>
        <v>2.7057545000000038</v>
      </c>
      <c r="I1486" s="2">
        <f t="array" ref="I1486">SUMPRODUCT(B1470:B1489, (ROW(B1470:B1489)-ROW(B1470)+1)) / (20*21/2)</f>
        <v>3.1968885714285711</v>
      </c>
      <c r="J1486" s="2">
        <f t="shared" si="178"/>
        <v>3.1004078136384976</v>
      </c>
      <c r="K1486" s="2">
        <f t="shared" si="180"/>
        <v>2.8884480073938659</v>
      </c>
    </row>
    <row r="1487" spans="1:11" ht="13.5" x14ac:dyDescent="0.25">
      <c r="A1487" s="3">
        <f>TITRES_STAT!B1490</f>
        <v>44176</v>
      </c>
      <c r="B1487" s="17">
        <f>TITRES_STAT!D1490</f>
        <v>3.1875</v>
      </c>
      <c r="C1487" s="2">
        <f t="shared" si="181"/>
        <v>0</v>
      </c>
      <c r="D1487" s="2">
        <f t="shared" si="182"/>
        <v>3.2179200000000003</v>
      </c>
      <c r="E1487" s="2">
        <f t="shared" si="184"/>
        <v>3.2186500000000002</v>
      </c>
      <c r="F1487" s="2">
        <f t="shared" si="177"/>
        <v>3.1458450000000004</v>
      </c>
      <c r="G1487" s="2">
        <f t="shared" si="179"/>
        <v>2.8016679999999989</v>
      </c>
      <c r="H1487" s="2">
        <f t="shared" si="183"/>
        <v>2.7054285000000045</v>
      </c>
      <c r="I1487" s="2">
        <f t="array" ref="I1487">SUMPRODUCT(B1471:B1490, (ROW(B1471:B1490)-ROW(B1471)+1)) / (20*21/2)</f>
        <v>3.1970995238095239</v>
      </c>
      <c r="J1487" s="2">
        <f t="shared" si="178"/>
        <v>3.1087023075776883</v>
      </c>
      <c r="K1487" s="2">
        <f t="shared" si="180"/>
        <v>2.9001755365156749</v>
      </c>
    </row>
    <row r="1488" spans="1:11" ht="13.5" x14ac:dyDescent="0.25">
      <c r="A1488" s="3">
        <f>TITRES_STAT!B1491</f>
        <v>44179</v>
      </c>
      <c r="B1488" s="17">
        <f>TITRES_STAT!D1491</f>
        <v>3.1368</v>
      </c>
      <c r="C1488" s="2">
        <f t="shared" si="181"/>
        <v>-5.0699999999999967E-2</v>
      </c>
      <c r="D1488" s="2">
        <f t="shared" si="182"/>
        <v>3.2034399999999996</v>
      </c>
      <c r="E1488" s="2">
        <f t="shared" si="184"/>
        <v>3.2135800000000003</v>
      </c>
      <c r="F1488" s="2">
        <f t="shared" si="177"/>
        <v>3.1628700000000003</v>
      </c>
      <c r="G1488" s="2">
        <f t="shared" si="179"/>
        <v>2.8144179999999994</v>
      </c>
      <c r="H1488" s="2">
        <f t="shared" si="183"/>
        <v>2.7048130000000041</v>
      </c>
      <c r="I1488" s="2">
        <f t="array" ref="I1488">SUMPRODUCT(B1472:B1491, (ROW(B1472:B1491)-ROW(B1472)+1)) / (20*21/2)</f>
        <v>3.1888571428571431</v>
      </c>
      <c r="J1488" s="2">
        <f t="shared" si="178"/>
        <v>3.1113782782845751</v>
      </c>
      <c r="K1488" s="2">
        <f t="shared" si="180"/>
        <v>2.9094549272405503</v>
      </c>
    </row>
    <row r="1489" spans="1:11" ht="13.5" x14ac:dyDescent="0.25">
      <c r="A1489" s="3">
        <f>TITRES_STAT!B1492</f>
        <v>44180</v>
      </c>
      <c r="B1489" s="17">
        <f>TITRES_STAT!D1492</f>
        <v>3.1802999999999999</v>
      </c>
      <c r="C1489" s="2">
        <f t="shared" si="181"/>
        <v>4.3499999999999872E-2</v>
      </c>
      <c r="D1489" s="2">
        <f t="shared" si="182"/>
        <v>3.1875200000000001</v>
      </c>
      <c r="E1489" s="2">
        <f t="shared" si="184"/>
        <v>3.2099600000000001</v>
      </c>
      <c r="F1489" s="2">
        <f t="shared" si="177"/>
        <v>3.1780850000000003</v>
      </c>
      <c r="G1489" s="2">
        <f t="shared" si="179"/>
        <v>2.8287619999999993</v>
      </c>
      <c r="H1489" s="2">
        <f t="shared" si="183"/>
        <v>2.704415000000004</v>
      </c>
      <c r="I1489" s="2">
        <f t="array" ref="I1489">SUMPRODUCT(B1473:B1492, (ROW(B1473:B1492)-ROW(B1473)+1)) / (20*21/2)</f>
        <v>3.179302857142857</v>
      </c>
      <c r="J1489" s="2">
        <f t="shared" si="178"/>
        <v>3.1179422517812823</v>
      </c>
      <c r="K1489" s="2">
        <f t="shared" si="180"/>
        <v>2.9200763026428818</v>
      </c>
    </row>
    <row r="1490" spans="1:11" ht="13.5" x14ac:dyDescent="0.25">
      <c r="A1490" s="3">
        <f>TITRES_STAT!B1493</f>
        <v>44181</v>
      </c>
      <c r="B1490" s="17">
        <f>TITRES_STAT!D1493</f>
        <v>3.1802999999999999</v>
      </c>
      <c r="C1490" s="2">
        <f t="shared" si="181"/>
        <v>0</v>
      </c>
      <c r="D1490" s="2">
        <f t="shared" si="182"/>
        <v>3.17448</v>
      </c>
      <c r="E1490" s="2">
        <f t="shared" si="184"/>
        <v>3.2056199999999997</v>
      </c>
      <c r="F1490" s="2">
        <f t="shared" si="177"/>
        <v>3.1871450000000006</v>
      </c>
      <c r="G1490" s="2">
        <f t="shared" si="179"/>
        <v>2.8416579999999989</v>
      </c>
      <c r="H1490" s="2">
        <f t="shared" si="183"/>
        <v>2.7043790000000043</v>
      </c>
      <c r="I1490" s="2">
        <f t="array" ref="I1490">SUMPRODUCT(B1474:B1493, (ROW(B1474:B1493)-ROW(B1474)+1)) / (20*21/2)</f>
        <v>3.1679828571428565</v>
      </c>
      <c r="J1490" s="2">
        <f t="shared" si="178"/>
        <v>3.1238810849449696</v>
      </c>
      <c r="K1490" s="2">
        <f t="shared" si="180"/>
        <v>2.9302811535196316</v>
      </c>
    </row>
    <row r="1491" spans="1:11" ht="13.5" x14ac:dyDescent="0.25">
      <c r="A1491" s="3">
        <f>TITRES_STAT!B1494</f>
        <v>44182</v>
      </c>
      <c r="B1491" s="17">
        <f>TITRES_STAT!D1494</f>
        <v>3.1006</v>
      </c>
      <c r="C1491" s="2">
        <f t="shared" si="181"/>
        <v>-7.9699999999999882E-2</v>
      </c>
      <c r="D1491" s="2">
        <f t="shared" si="182"/>
        <v>3.1570999999999998</v>
      </c>
      <c r="E1491" s="2">
        <f t="shared" si="184"/>
        <v>3.1933099999999999</v>
      </c>
      <c r="F1491" s="2">
        <f t="shared" si="177"/>
        <v>3.1864200000000009</v>
      </c>
      <c r="G1491" s="2">
        <f t="shared" si="179"/>
        <v>2.8529599999999995</v>
      </c>
      <c r="H1491" s="2">
        <f t="shared" si="183"/>
        <v>2.7036545000000043</v>
      </c>
      <c r="I1491" s="2">
        <f t="array" ref="I1491">SUMPRODUCT(B1475:B1494, (ROW(B1475:B1494)-ROW(B1475)+1)) / (20*21/2)</f>
        <v>3.1562876190476192</v>
      </c>
      <c r="J1491" s="2">
        <f t="shared" si="178"/>
        <v>3.1216638387597344</v>
      </c>
      <c r="K1491" s="2">
        <f t="shared" si="180"/>
        <v>2.9369603239698421</v>
      </c>
    </row>
    <row r="1492" spans="1:11" ht="13.5" x14ac:dyDescent="0.25">
      <c r="A1492" s="3">
        <f>TITRES_STAT!B1495</f>
        <v>44183</v>
      </c>
      <c r="B1492" s="17">
        <f>TITRES_STAT!D1495</f>
        <v>3.0861000000000001</v>
      </c>
      <c r="C1492" s="2">
        <f t="shared" si="181"/>
        <v>-1.4499999999999957E-2</v>
      </c>
      <c r="D1492" s="2">
        <f t="shared" si="182"/>
        <v>3.1368199999999997</v>
      </c>
      <c r="E1492" s="2">
        <f t="shared" si="184"/>
        <v>3.1773699999999998</v>
      </c>
      <c r="F1492" s="2">
        <f t="shared" ref="F1492:F1555" si="185">AVERAGE(B1473:B1492)</f>
        <v>3.1831600000000004</v>
      </c>
      <c r="G1492" s="2">
        <f t="shared" si="179"/>
        <v>2.864695999999999</v>
      </c>
      <c r="H1492" s="2">
        <f t="shared" si="183"/>
        <v>2.7028575000000039</v>
      </c>
      <c r="I1492" s="2">
        <f t="array" ref="I1492">SUMPRODUCT(B1476:B1495, (ROW(B1476:B1495)-ROW(B1476)+1)) / (20*21/2)</f>
        <v>3.1448338095238104</v>
      </c>
      <c r="J1492" s="2">
        <f t="shared" si="178"/>
        <v>3.1182768064969024</v>
      </c>
      <c r="K1492" s="2">
        <f t="shared" si="180"/>
        <v>2.9428089387161229</v>
      </c>
    </row>
    <row r="1493" spans="1:11" ht="13.5" x14ac:dyDescent="0.25">
      <c r="A1493" s="3">
        <f>TITRES_STAT!B1496</f>
        <v>44186</v>
      </c>
      <c r="B1493" s="17">
        <f>TITRES_STAT!D1496</f>
        <v>3.0642999999999998</v>
      </c>
      <c r="C1493" s="2">
        <f t="shared" si="181"/>
        <v>-2.1800000000000264E-2</v>
      </c>
      <c r="D1493" s="2">
        <f t="shared" si="182"/>
        <v>3.1223199999999998</v>
      </c>
      <c r="E1493" s="2">
        <f t="shared" si="184"/>
        <v>3.1628799999999995</v>
      </c>
      <c r="F1493" s="2">
        <f t="shared" si="185"/>
        <v>3.1799000000000008</v>
      </c>
      <c r="G1493" s="2">
        <f t="shared" si="179"/>
        <v>2.8741119999999989</v>
      </c>
      <c r="H1493" s="2">
        <f t="shared" si="183"/>
        <v>2.7019880000000041</v>
      </c>
      <c r="I1493" s="2">
        <f t="array" ref="I1493">SUMPRODUCT(B1477:B1496, (ROW(B1477:B1496)-ROW(B1477)+1)) / (20*21/2)</f>
        <v>3.1318999999999999</v>
      </c>
      <c r="J1493" s="2">
        <f t="shared" ref="J1493:J1556" si="186">$J$4*B1493+J1492*(1-$J$4)</f>
        <v>3.1131361582591026</v>
      </c>
      <c r="K1493" s="2">
        <f t="shared" si="180"/>
        <v>2.947573294060589</v>
      </c>
    </row>
    <row r="1494" spans="1:11" ht="13.5" x14ac:dyDescent="0.25">
      <c r="A1494" s="3">
        <f>TITRES_STAT!B1497</f>
        <v>44187</v>
      </c>
      <c r="B1494" s="17">
        <f>TITRES_STAT!D1497</f>
        <v>3.0571000000000002</v>
      </c>
      <c r="C1494" s="2">
        <f t="shared" si="181"/>
        <v>-7.1999999999996511E-3</v>
      </c>
      <c r="D1494" s="2">
        <f t="shared" si="182"/>
        <v>3.09768</v>
      </c>
      <c r="E1494" s="2">
        <f t="shared" si="184"/>
        <v>3.1426000000000003</v>
      </c>
      <c r="F1494" s="2">
        <f t="shared" si="185"/>
        <v>3.1773650000000004</v>
      </c>
      <c r="G1494" s="2">
        <f t="shared" si="179"/>
        <v>2.8845439999999987</v>
      </c>
      <c r="H1494" s="2">
        <f t="shared" si="183"/>
        <v>2.701336000000004</v>
      </c>
      <c r="I1494" s="2">
        <f t="array" ref="I1494">SUMPRODUCT(B1478:B1497, (ROW(B1478:B1497)-ROW(B1478)+1)) / (20*21/2)</f>
        <v>3.1196904761904762</v>
      </c>
      <c r="J1494" s="2">
        <f t="shared" si="186"/>
        <v>3.1077993812820455</v>
      </c>
      <c r="K1494" s="2">
        <f t="shared" si="180"/>
        <v>2.9518684589993893</v>
      </c>
    </row>
    <row r="1495" spans="1:11" ht="13.5" x14ac:dyDescent="0.25">
      <c r="A1495" s="3">
        <f>TITRES_STAT!B1498</f>
        <v>44188</v>
      </c>
      <c r="B1495" s="17">
        <f>TITRES_STAT!D1498</f>
        <v>3.0571000000000002</v>
      </c>
      <c r="C1495" s="2">
        <f t="shared" si="181"/>
        <v>0</v>
      </c>
      <c r="D1495" s="2">
        <f t="shared" si="182"/>
        <v>3.0730399999999998</v>
      </c>
      <c r="E1495" s="2">
        <f t="shared" si="184"/>
        <v>3.1237599999999999</v>
      </c>
      <c r="F1495" s="2">
        <f t="shared" si="185"/>
        <v>3.1712050000000005</v>
      </c>
      <c r="G1495" s="2">
        <f t="shared" si="179"/>
        <v>2.8949759999999993</v>
      </c>
      <c r="H1495" s="2">
        <f t="shared" si="183"/>
        <v>2.7009015000000045</v>
      </c>
      <c r="I1495" s="2">
        <f t="array" ref="I1495">SUMPRODUCT(B1479:B1498, (ROW(B1479:B1498)-ROW(B1479)+1)) / (20*21/2)</f>
        <v>3.1082052380952376</v>
      </c>
      <c r="J1495" s="2">
        <f t="shared" si="186"/>
        <v>3.1029708687789936</v>
      </c>
      <c r="K1495" s="2">
        <f t="shared" si="180"/>
        <v>2.9559951860974527</v>
      </c>
    </row>
    <row r="1496" spans="1:11" ht="13.5" x14ac:dyDescent="0.25">
      <c r="A1496" s="3">
        <f>TITRES_STAT!B1499</f>
        <v>44189</v>
      </c>
      <c r="B1496" s="17">
        <f>TITRES_STAT!D1499</f>
        <v>3.0354000000000001</v>
      </c>
      <c r="C1496" s="2">
        <f t="shared" si="181"/>
        <v>-2.1700000000000053E-2</v>
      </c>
      <c r="D1496" s="2">
        <f t="shared" si="182"/>
        <v>3.06</v>
      </c>
      <c r="E1496" s="2">
        <f t="shared" si="184"/>
        <v>3.1085500000000001</v>
      </c>
      <c r="F1496" s="2">
        <f t="shared" si="185"/>
        <v>3.1636000000000006</v>
      </c>
      <c r="G1496" s="2">
        <f t="shared" si="179"/>
        <v>2.9049739999999993</v>
      </c>
      <c r="H1496" s="2">
        <f t="shared" si="183"/>
        <v>2.7005030000000039</v>
      </c>
      <c r="I1496" s="2">
        <f t="array" ref="I1496">SUMPRODUCT(B1480:B1499, (ROW(B1480:B1499)-ROW(B1480)+1)) / (20*21/2)</f>
        <v>3.0891585714285714</v>
      </c>
      <c r="J1496" s="2">
        <f t="shared" si="186"/>
        <v>3.0965355479428989</v>
      </c>
      <c r="K1496" s="2">
        <f t="shared" si="180"/>
        <v>2.9591091003681407</v>
      </c>
    </row>
    <row r="1497" spans="1:11" ht="13.5" x14ac:dyDescent="0.25">
      <c r="A1497" s="3">
        <f>TITRES_STAT!B1500</f>
        <v>44190</v>
      </c>
      <c r="B1497" s="17">
        <f>TITRES_STAT!D1500</f>
        <v>3.0354000000000001</v>
      </c>
      <c r="C1497" s="2">
        <f t="shared" si="181"/>
        <v>0</v>
      </c>
      <c r="D1497" s="2">
        <f t="shared" si="182"/>
        <v>3.0498599999999998</v>
      </c>
      <c r="E1497" s="2">
        <f t="shared" si="184"/>
        <v>3.09334</v>
      </c>
      <c r="F1497" s="2">
        <f t="shared" si="185"/>
        <v>3.1559950000000008</v>
      </c>
      <c r="G1497" s="2">
        <f t="shared" si="179"/>
        <v>2.9152619999999998</v>
      </c>
      <c r="H1497" s="2">
        <f t="shared" si="183"/>
        <v>2.6997785000000039</v>
      </c>
      <c r="I1497" s="2">
        <f t="array" ref="I1497">SUMPRODUCT(B1481:B1500, (ROW(B1481:B1500)-ROW(B1481)+1)) / (20*21/2)</f>
        <v>3.0769123809523813</v>
      </c>
      <c r="J1497" s="2">
        <f t="shared" si="186"/>
        <v>3.0907131148054798</v>
      </c>
      <c r="K1497" s="2">
        <f t="shared" si="180"/>
        <v>2.9621009003537035</v>
      </c>
    </row>
    <row r="1498" spans="1:11" ht="13.5" x14ac:dyDescent="0.25">
      <c r="A1498" s="3">
        <f>TITRES_STAT!B1501</f>
        <v>44193</v>
      </c>
      <c r="B1498" s="17">
        <f>TITRES_STAT!D1501</f>
        <v>3.0354000000000001</v>
      </c>
      <c r="C1498" s="2">
        <f t="shared" si="181"/>
        <v>0</v>
      </c>
      <c r="D1498" s="2">
        <f t="shared" si="182"/>
        <v>3.0440799999999997</v>
      </c>
      <c r="E1498" s="2">
        <f t="shared" si="184"/>
        <v>3.0831999999999997</v>
      </c>
      <c r="F1498" s="2">
        <f t="shared" si="185"/>
        <v>3.1483900000000009</v>
      </c>
      <c r="G1498" s="2">
        <f t="shared" si="179"/>
        <v>2.9238099999999996</v>
      </c>
      <c r="H1498" s="2">
        <f t="shared" si="183"/>
        <v>2.6990540000000038</v>
      </c>
      <c r="I1498" s="2">
        <f t="array" ref="I1498">SUMPRODUCT(B1482:B1501, (ROW(B1482:B1501)-ROW(B1482)+1)) / (20*21/2)</f>
        <v>3.0657009523809529</v>
      </c>
      <c r="J1498" s="2">
        <f t="shared" si="186"/>
        <v>3.0854451991097198</v>
      </c>
      <c r="K1498" s="2">
        <f t="shared" si="180"/>
        <v>2.9649753748496366</v>
      </c>
    </row>
    <row r="1499" spans="1:11" ht="13.5" x14ac:dyDescent="0.25">
      <c r="A1499" s="3">
        <f>TITRES_STAT!B1502</f>
        <v>44194</v>
      </c>
      <c r="B1499" s="17">
        <f>TITRES_STAT!D1502</f>
        <v>2.9483999999999999</v>
      </c>
      <c r="C1499" s="2">
        <f t="shared" si="181"/>
        <v>-8.7000000000000188E-2</v>
      </c>
      <c r="D1499" s="2">
        <f t="shared" si="182"/>
        <v>3.0223399999999998</v>
      </c>
      <c r="E1499" s="2">
        <f t="shared" si="184"/>
        <v>3.0600099999999997</v>
      </c>
      <c r="F1499" s="2">
        <f t="shared" si="185"/>
        <v>3.1349850000000008</v>
      </c>
      <c r="G1499" s="2">
        <f t="shared" si="179"/>
        <v>2.930763999999999</v>
      </c>
      <c r="H1499" s="2">
        <f t="shared" si="183"/>
        <v>2.6978945000000039</v>
      </c>
      <c r="I1499" s="2">
        <f t="array" ref="I1499">SUMPRODUCT(B1483:B1502, (ROW(B1483:B1502)-ROW(B1483)+1)) / (20*21/2)</f>
        <v>3.0451719047619052</v>
      </c>
      <c r="J1499" s="2">
        <f t="shared" si="186"/>
        <v>3.072393275384985</v>
      </c>
      <c r="K1499" s="2">
        <f t="shared" si="180"/>
        <v>2.9643253601496511</v>
      </c>
    </row>
    <row r="1500" spans="1:11" ht="13.5" x14ac:dyDescent="0.25">
      <c r="A1500" s="3">
        <f>TITRES_STAT!B1503</f>
        <v>44195</v>
      </c>
      <c r="B1500" s="17">
        <f>TITRES_STAT!D1503</f>
        <v>3.0064000000000002</v>
      </c>
      <c r="C1500" s="2">
        <f t="shared" si="181"/>
        <v>5.8000000000000274E-2</v>
      </c>
      <c r="D1500" s="2">
        <f t="shared" si="182"/>
        <v>3.0122</v>
      </c>
      <c r="E1500" s="2">
        <f t="shared" si="184"/>
        <v>3.0426199999999999</v>
      </c>
      <c r="F1500" s="2">
        <f t="shared" si="185"/>
        <v>3.1241200000000005</v>
      </c>
      <c r="G1500" s="2">
        <f t="shared" si="179"/>
        <v>2.9393119999999997</v>
      </c>
      <c r="H1500" s="2">
        <f t="shared" si="183"/>
        <v>2.697460000000004</v>
      </c>
      <c r="I1500" s="2">
        <f t="array" ref="I1500">SUMPRODUCT(B1484:B1503, (ROW(B1484:B1503)-ROW(B1484)+1)) / (20*21/2)</f>
        <v>3.0207847619047619</v>
      </c>
      <c r="J1500" s="2">
        <f t="shared" si="186"/>
        <v>3.0661082015387962</v>
      </c>
      <c r="K1500" s="2">
        <f t="shared" si="180"/>
        <v>2.9659753460261351</v>
      </c>
    </row>
    <row r="1501" spans="1:11" ht="13.5" x14ac:dyDescent="0.25">
      <c r="A1501" s="3">
        <f>TITRES_STAT!B1504</f>
        <v>44196</v>
      </c>
      <c r="B1501" s="17">
        <f>TITRES_STAT!D1504</f>
        <v>3.0064000000000002</v>
      </c>
      <c r="C1501" s="2">
        <f t="shared" si="181"/>
        <v>0</v>
      </c>
      <c r="D1501" s="2">
        <f t="shared" si="182"/>
        <v>3.0064000000000002</v>
      </c>
      <c r="E1501" s="2">
        <f t="shared" si="184"/>
        <v>3.0331999999999999</v>
      </c>
      <c r="F1501" s="2">
        <f t="shared" si="185"/>
        <v>3.1132550000000001</v>
      </c>
      <c r="G1501" s="2">
        <f t="shared" si="179"/>
        <v>2.9487300000000003</v>
      </c>
      <c r="H1501" s="2">
        <f t="shared" si="183"/>
        <v>2.6967720000000037</v>
      </c>
      <c r="I1501" s="2">
        <f t="array" ref="I1501">SUMPRODUCT(B1485:B1504, (ROW(B1485:B1504)-ROW(B1485)+1)) / (20*21/2)</f>
        <v>2.996080476190476</v>
      </c>
      <c r="J1501" s="2">
        <f t="shared" si="186"/>
        <v>3.0604217061541492</v>
      </c>
      <c r="K1501" s="2">
        <f t="shared" si="180"/>
        <v>2.9675606265741297</v>
      </c>
    </row>
    <row r="1502" spans="1:11" ht="13.5" x14ac:dyDescent="0.25">
      <c r="A1502" s="3">
        <f>TITRES_STAT!B1505</f>
        <v>44200</v>
      </c>
      <c r="B1502" s="17">
        <f>TITRES_STAT!D1505</f>
        <v>2.8976999999999999</v>
      </c>
      <c r="C1502" s="2">
        <f t="shared" si="181"/>
        <v>-0.10870000000000024</v>
      </c>
      <c r="D1502" s="2">
        <f t="shared" si="182"/>
        <v>2.9788600000000001</v>
      </c>
      <c r="E1502" s="2">
        <f t="shared" si="184"/>
        <v>3.0143599999999995</v>
      </c>
      <c r="F1502" s="2">
        <f t="shared" si="185"/>
        <v>3.0958650000000003</v>
      </c>
      <c r="G1502" s="2">
        <f t="shared" si="179"/>
        <v>2.9549600000000003</v>
      </c>
      <c r="H1502" s="2">
        <f t="shared" si="183"/>
        <v>2.6964820000000036</v>
      </c>
      <c r="I1502" s="2">
        <f t="array" ref="I1502">SUMPRODUCT(B1486:B1505, (ROW(B1486:B1505)-ROW(B1486)+1)) / (20*21/2)</f>
        <v>2.9755566666666673</v>
      </c>
      <c r="J1502" s="2">
        <f t="shared" si="186"/>
        <v>3.0449244008061349</v>
      </c>
      <c r="K1502" s="2">
        <f t="shared" si="180"/>
        <v>2.9648209941594579</v>
      </c>
    </row>
    <row r="1503" spans="1:11" ht="13.5" x14ac:dyDescent="0.25">
      <c r="A1503" s="3">
        <f>TITRES_STAT!B1506</f>
        <v>44201</v>
      </c>
      <c r="B1503" s="17">
        <f>TITRES_STAT!D1506</f>
        <v>2.8397999999999999</v>
      </c>
      <c r="C1503" s="2">
        <f t="shared" si="181"/>
        <v>-5.7900000000000063E-2</v>
      </c>
      <c r="D1503" s="2">
        <f t="shared" si="182"/>
        <v>2.9397400000000005</v>
      </c>
      <c r="E1503" s="2">
        <f t="shared" si="184"/>
        <v>2.9919099999999998</v>
      </c>
      <c r="F1503" s="2">
        <f t="shared" si="185"/>
        <v>3.0773950000000001</v>
      </c>
      <c r="G1503" s="2">
        <f t="shared" si="179"/>
        <v>2.9610459999999996</v>
      </c>
      <c r="H1503" s="2">
        <f t="shared" si="183"/>
        <v>2.6967355000000031</v>
      </c>
      <c r="I1503" s="2">
        <f t="array" ref="I1503">SUMPRODUCT(B1487:B1506, (ROW(B1487:B1506)-ROW(B1487)+1)) / (20*21/2)</f>
        <v>2.9555838095238096</v>
      </c>
      <c r="J1503" s="2">
        <f t="shared" si="186"/>
        <v>3.025388743586503</v>
      </c>
      <c r="K1503" s="2">
        <f t="shared" si="180"/>
        <v>2.9599182100747736</v>
      </c>
    </row>
    <row r="1504" spans="1:11" ht="13.5" x14ac:dyDescent="0.25">
      <c r="A1504" s="3">
        <f>TITRES_STAT!B1507</f>
        <v>44202</v>
      </c>
      <c r="B1504" s="17">
        <f>TITRES_STAT!D1507</f>
        <v>2.8180000000000001</v>
      </c>
      <c r="C1504" s="2">
        <f t="shared" si="181"/>
        <v>-2.179999999999982E-2</v>
      </c>
      <c r="D1504" s="2">
        <f t="shared" si="182"/>
        <v>2.9136600000000001</v>
      </c>
      <c r="E1504" s="2">
        <f t="shared" si="184"/>
        <v>2.968</v>
      </c>
      <c r="F1504" s="2">
        <f t="shared" si="185"/>
        <v>3.0552999999999999</v>
      </c>
      <c r="G1504" s="2">
        <f t="shared" si="179"/>
        <v>2.965392</v>
      </c>
      <c r="H1504" s="2">
        <f t="shared" si="183"/>
        <v>2.6974960000000032</v>
      </c>
      <c r="I1504" s="2">
        <f t="array" ref="I1504">SUMPRODUCT(B1488:B1507, (ROW(B1488:B1507)-ROW(B1488)+1)) / (20*21/2)</f>
        <v>2.9373357142857142</v>
      </c>
      <c r="J1504" s="2">
        <f t="shared" si="186"/>
        <v>3.0056374346735026</v>
      </c>
      <c r="K1504" s="2">
        <f t="shared" si="180"/>
        <v>2.9543527900718418</v>
      </c>
    </row>
    <row r="1505" spans="1:11" ht="13.5" x14ac:dyDescent="0.25">
      <c r="A1505" s="3">
        <f>TITRES_STAT!B1508</f>
        <v>44203</v>
      </c>
      <c r="B1505" s="17">
        <f>TITRES_STAT!D1508</f>
        <v>2.8397999999999999</v>
      </c>
      <c r="C1505" s="2">
        <f t="shared" si="181"/>
        <v>2.179999999999982E-2</v>
      </c>
      <c r="D1505" s="2">
        <f t="shared" si="182"/>
        <v>2.8803399999999999</v>
      </c>
      <c r="E1505" s="2">
        <f t="shared" si="184"/>
        <v>2.9462700000000002</v>
      </c>
      <c r="F1505" s="2">
        <f t="shared" si="185"/>
        <v>3.035015</v>
      </c>
      <c r="G1505" s="2">
        <f t="shared" si="179"/>
        <v>2.9707539999999999</v>
      </c>
      <c r="H1505" s="2">
        <f t="shared" si="183"/>
        <v>2.6986550000000036</v>
      </c>
      <c r="I1505" s="2">
        <f t="array" ref="I1505">SUMPRODUCT(B1489:B1508, (ROW(B1489:B1508)-ROW(B1489)+1)) / (20*21/2)</f>
        <v>2.9208123809523809</v>
      </c>
      <c r="J1505" s="2">
        <f t="shared" si="186"/>
        <v>2.9898433932760264</v>
      </c>
      <c r="K1505" s="2">
        <f t="shared" si="180"/>
        <v>2.949860523794515</v>
      </c>
    </row>
    <row r="1506" spans="1:11" ht="13.5" x14ac:dyDescent="0.25">
      <c r="A1506" s="3">
        <f>TITRES_STAT!B1509</f>
        <v>44204</v>
      </c>
      <c r="B1506" s="17">
        <f>TITRES_STAT!D1509</f>
        <v>2.8252999999999999</v>
      </c>
      <c r="C1506" s="2">
        <f t="shared" si="181"/>
        <v>-1.4499999999999957E-2</v>
      </c>
      <c r="D1506" s="2">
        <f t="shared" si="182"/>
        <v>2.8441200000000002</v>
      </c>
      <c r="E1506" s="2">
        <f t="shared" si="184"/>
        <v>2.9252600000000002</v>
      </c>
      <c r="F1506" s="2">
        <f t="shared" si="185"/>
        <v>3.0169049999999995</v>
      </c>
      <c r="G1506" s="2">
        <f t="shared" si="179"/>
        <v>2.975536</v>
      </c>
      <c r="H1506" s="2">
        <f t="shared" si="183"/>
        <v>2.6994880000000028</v>
      </c>
      <c r="I1506" s="2">
        <f t="array" ref="I1506">SUMPRODUCT(B1490:B1509, (ROW(B1490:B1509)-ROW(B1490)+1)) / (20*21/2)</f>
        <v>2.9043914285714285</v>
      </c>
      <c r="J1506" s="2">
        <f t="shared" si="186"/>
        <v>2.9741725939164048</v>
      </c>
      <c r="K1506" s="2">
        <f t="shared" si="180"/>
        <v>2.944975797371201</v>
      </c>
    </row>
    <row r="1507" spans="1:11" ht="13.5" x14ac:dyDescent="0.25">
      <c r="A1507" s="3">
        <f>TITRES_STAT!B1510</f>
        <v>44207</v>
      </c>
      <c r="B1507" s="17">
        <f>TITRES_STAT!D1510</f>
        <v>2.8252999999999999</v>
      </c>
      <c r="C1507" s="2">
        <f t="shared" si="181"/>
        <v>0</v>
      </c>
      <c r="D1507" s="2">
        <f t="shared" si="182"/>
        <v>2.8296400000000004</v>
      </c>
      <c r="E1507" s="2">
        <f t="shared" si="184"/>
        <v>2.9042500000000002</v>
      </c>
      <c r="F1507" s="2">
        <f t="shared" si="185"/>
        <v>2.9987949999999994</v>
      </c>
      <c r="G1507" s="2">
        <f t="shared" si="179"/>
        <v>2.9813320000000001</v>
      </c>
      <c r="H1507" s="2">
        <f t="shared" si="183"/>
        <v>2.7007195000000026</v>
      </c>
      <c r="I1507" s="2">
        <f t="array" ref="I1507">SUMPRODUCT(B1491:B1510, (ROW(B1491:B1510)-ROW(B1491)+1)) / (20*21/2)</f>
        <v>2.8897300000000001</v>
      </c>
      <c r="J1507" s="2">
        <f t="shared" si="186"/>
        <v>2.9599942516386522</v>
      </c>
      <c r="K1507" s="2">
        <f t="shared" si="180"/>
        <v>2.9402826288468402</v>
      </c>
    </row>
    <row r="1508" spans="1:11" ht="13.5" x14ac:dyDescent="0.25">
      <c r="A1508" s="3">
        <f>TITRES_STAT!B1511</f>
        <v>44208</v>
      </c>
      <c r="B1508" s="17">
        <f>TITRES_STAT!D1511</f>
        <v>2.8252999999999999</v>
      </c>
      <c r="C1508" s="2">
        <f t="shared" si="181"/>
        <v>0</v>
      </c>
      <c r="D1508" s="2">
        <f t="shared" si="182"/>
        <v>2.82674</v>
      </c>
      <c r="E1508" s="2">
        <f t="shared" si="184"/>
        <v>2.8832399999999998</v>
      </c>
      <c r="F1508" s="2">
        <f t="shared" si="185"/>
        <v>2.9832199999999993</v>
      </c>
      <c r="G1508" s="2">
        <f t="shared" si="179"/>
        <v>2.9871279999999998</v>
      </c>
      <c r="H1508" s="2">
        <f t="shared" si="183"/>
        <v>2.7015890000000025</v>
      </c>
      <c r="I1508" s="2">
        <f t="array" ref="I1508">SUMPRODUCT(B1492:B1511, (ROW(B1492:B1511)-ROW(B1492)+1)) / (20*21/2)</f>
        <v>2.8747614285714289</v>
      </c>
      <c r="J1508" s="2">
        <f t="shared" si="186"/>
        <v>2.9471662276730664</v>
      </c>
      <c r="K1508" s="2">
        <f t="shared" si="180"/>
        <v>2.9357735061469641</v>
      </c>
    </row>
    <row r="1509" spans="1:11" ht="13.5" x14ac:dyDescent="0.25">
      <c r="A1509" s="3">
        <f>TITRES_STAT!B1512</f>
        <v>44209</v>
      </c>
      <c r="B1509" s="17">
        <f>TITRES_STAT!D1512</f>
        <v>2.8108</v>
      </c>
      <c r="C1509" s="2">
        <f t="shared" si="181"/>
        <v>-1.4499999999999957E-2</v>
      </c>
      <c r="D1509" s="2">
        <f t="shared" si="182"/>
        <v>2.8252999999999999</v>
      </c>
      <c r="E1509" s="2">
        <f t="shared" si="184"/>
        <v>2.8694799999999998</v>
      </c>
      <c r="F1509" s="2">
        <f t="shared" si="185"/>
        <v>2.9647449999999993</v>
      </c>
      <c r="G1509" s="2">
        <f t="shared" si="179"/>
        <v>2.9919099999999998</v>
      </c>
      <c r="H1509" s="2">
        <f t="shared" si="183"/>
        <v>2.7022770000000018</v>
      </c>
      <c r="I1509" s="2">
        <f t="array" ref="I1509">SUMPRODUCT(B1493:B1512, (ROW(B1493:B1512)-ROW(B1493)+1)) / (20*21/2)</f>
        <v>2.8640285714285714</v>
      </c>
      <c r="J1509" s="2">
        <f t="shared" si="186"/>
        <v>2.9341789678946788</v>
      </c>
      <c r="K1509" s="2">
        <f t="shared" si="180"/>
        <v>2.9308725843372794</v>
      </c>
    </row>
    <row r="1510" spans="1:11" ht="13.5" x14ac:dyDescent="0.25">
      <c r="A1510" s="3">
        <f>TITRES_STAT!B1513</f>
        <v>44211</v>
      </c>
      <c r="B1510" s="17">
        <f>TITRES_STAT!D1513</f>
        <v>2.8108</v>
      </c>
      <c r="C1510" s="2">
        <f t="shared" si="181"/>
        <v>0</v>
      </c>
      <c r="D1510" s="2">
        <f t="shared" si="182"/>
        <v>2.8195000000000001</v>
      </c>
      <c r="E1510" s="2">
        <f t="shared" si="184"/>
        <v>2.84992</v>
      </c>
      <c r="F1510" s="2">
        <f t="shared" si="185"/>
        <v>2.9462699999999993</v>
      </c>
      <c r="G1510" s="2">
        <f t="shared" si="179"/>
        <v>2.9974159999999999</v>
      </c>
      <c r="H1510" s="2">
        <f t="shared" si="183"/>
        <v>2.7026030000000021</v>
      </c>
      <c r="I1510" s="2">
        <f t="array" ref="I1510">SUMPRODUCT(B1494:B1513, (ROW(B1494:B1513)-ROW(B1494)+1)) / (20*21/2)</f>
        <v>2.8580295238095239</v>
      </c>
      <c r="J1510" s="2">
        <f t="shared" si="186"/>
        <v>2.9224285899999476</v>
      </c>
      <c r="K1510" s="2">
        <f t="shared" si="180"/>
        <v>2.9261638555397393</v>
      </c>
    </row>
    <row r="1511" spans="1:11" ht="13.5" x14ac:dyDescent="0.25">
      <c r="A1511" s="3">
        <f>TITRES_STAT!B1514</f>
        <v>44214</v>
      </c>
      <c r="B1511" s="17">
        <f>TITRES_STAT!D1514</f>
        <v>2.7890999999999999</v>
      </c>
      <c r="C1511" s="2">
        <f t="shared" si="181"/>
        <v>-2.1700000000000053E-2</v>
      </c>
      <c r="D1511" s="2">
        <f t="shared" si="182"/>
        <v>2.8122599999999998</v>
      </c>
      <c r="E1511" s="2">
        <f t="shared" si="184"/>
        <v>2.8281900000000002</v>
      </c>
      <c r="F1511" s="2">
        <f t="shared" si="185"/>
        <v>2.9306949999999992</v>
      </c>
      <c r="G1511" s="2">
        <f t="shared" si="179"/>
        <v>3.0013279999999996</v>
      </c>
      <c r="H1511" s="2">
        <f t="shared" si="183"/>
        <v>2.7027845000000017</v>
      </c>
      <c r="I1511" s="2">
        <f t="array" ref="I1511">SUMPRODUCT(B1495:B1514, (ROW(B1495:B1514)-ROW(B1495)+1)) / (20*21/2)</f>
        <v>2.8557828571428567</v>
      </c>
      <c r="J1511" s="2">
        <f t="shared" si="186"/>
        <v>2.909730629047572</v>
      </c>
      <c r="K1511" s="2">
        <f t="shared" si="180"/>
        <v>2.9207888023813182</v>
      </c>
    </row>
    <row r="1512" spans="1:11" ht="13.5" x14ac:dyDescent="0.25">
      <c r="A1512" s="3">
        <f>TITRES_STAT!B1515</f>
        <v>44215</v>
      </c>
      <c r="B1512" s="17">
        <f>TITRES_STAT!D1515</f>
        <v>2.8180000000000001</v>
      </c>
      <c r="C1512" s="2">
        <f t="shared" si="181"/>
        <v>2.8900000000000148E-2</v>
      </c>
      <c r="D1512" s="2">
        <f t="shared" si="182"/>
        <v>2.8107999999999995</v>
      </c>
      <c r="E1512" s="2">
        <f t="shared" si="184"/>
        <v>2.8202200000000004</v>
      </c>
      <c r="F1512" s="2">
        <f t="shared" si="185"/>
        <v>2.9172899999999991</v>
      </c>
      <c r="G1512" s="2">
        <f t="shared" si="179"/>
        <v>3.005528</v>
      </c>
      <c r="H1512" s="2">
        <f t="shared" si="183"/>
        <v>2.7027480000000015</v>
      </c>
      <c r="I1512" s="2">
        <f t="array" ref="I1512">SUMPRODUCT(B1496:B1515, (ROW(B1496:B1515)-ROW(B1496)+1)) / (20*21/2)</f>
        <v>2.8647166666666664</v>
      </c>
      <c r="J1512" s="2">
        <f t="shared" si="186"/>
        <v>2.9009943786620891</v>
      </c>
      <c r="K1512" s="2">
        <f t="shared" si="180"/>
        <v>2.9167578689546003</v>
      </c>
    </row>
    <row r="1513" spans="1:11" ht="13.5" x14ac:dyDescent="0.25">
      <c r="A1513" s="3">
        <f>TITRES_STAT!B1516</f>
        <v>44216</v>
      </c>
      <c r="B1513" s="17">
        <f>TITRES_STAT!D1516</f>
        <v>2.8542999999999998</v>
      </c>
      <c r="C1513" s="2">
        <f t="shared" si="181"/>
        <v>3.6299999999999777E-2</v>
      </c>
      <c r="D1513" s="2">
        <f t="shared" si="182"/>
        <v>2.8166000000000002</v>
      </c>
      <c r="E1513" s="2">
        <f t="shared" si="184"/>
        <v>2.8216700000000001</v>
      </c>
      <c r="F1513" s="2">
        <f t="shared" si="185"/>
        <v>2.9067899999999995</v>
      </c>
      <c r="G1513" s="2">
        <f t="shared" si="179"/>
        <v>3.0106000000000002</v>
      </c>
      <c r="H1513" s="2">
        <f t="shared" si="183"/>
        <v>2.7026760000000012</v>
      </c>
      <c r="I1513" s="2">
        <f t="array" ref="I1513">SUMPRODUCT(B1497:B1516, (ROW(B1497:B1516)-ROW(B1497)+1)) / (20*21/2)</f>
        <v>2.8781038095238096</v>
      </c>
      <c r="J1513" s="2">
        <f t="shared" si="186"/>
        <v>2.8965472949799853</v>
      </c>
      <c r="K1513" s="2">
        <f t="shared" si="180"/>
        <v>2.9143085407603024</v>
      </c>
    </row>
    <row r="1514" spans="1:11" ht="13.5" x14ac:dyDescent="0.25">
      <c r="A1514" s="3">
        <f>TITRES_STAT!B1517</f>
        <v>44217</v>
      </c>
      <c r="B1514" s="17">
        <f>TITRES_STAT!D1517</f>
        <v>2.8832</v>
      </c>
      <c r="C1514" s="2">
        <f t="shared" si="181"/>
        <v>2.8900000000000148E-2</v>
      </c>
      <c r="D1514" s="2">
        <f t="shared" si="182"/>
        <v>2.83108</v>
      </c>
      <c r="E1514" s="2">
        <f t="shared" si="184"/>
        <v>2.8281900000000002</v>
      </c>
      <c r="F1514" s="2">
        <f t="shared" si="185"/>
        <v>2.8980949999999996</v>
      </c>
      <c r="G1514" s="2">
        <f t="shared" si="179"/>
        <v>3.0161039999999999</v>
      </c>
      <c r="H1514" s="2">
        <f t="shared" si="183"/>
        <v>2.7028205000000014</v>
      </c>
      <c r="I1514" s="2">
        <f t="array" ref="I1514">SUMPRODUCT(B1498:B1517, (ROW(B1498:B1517)-ROW(B1498)+1)) / (20*21/2)</f>
        <v>2.89011</v>
      </c>
      <c r="J1514" s="2">
        <f t="shared" si="186"/>
        <v>2.8952761240295106</v>
      </c>
      <c r="K1514" s="2">
        <f t="shared" si="180"/>
        <v>2.9130885979853889</v>
      </c>
    </row>
    <row r="1515" spans="1:11" ht="13.5" x14ac:dyDescent="0.25">
      <c r="A1515" s="3">
        <f>TITRES_STAT!B1518</f>
        <v>44218</v>
      </c>
      <c r="B1515" s="17">
        <f>TITRES_STAT!D1518</f>
        <v>2.9918999999999998</v>
      </c>
      <c r="C1515" s="2">
        <f t="shared" si="181"/>
        <v>0.1086999999999998</v>
      </c>
      <c r="D1515" s="2">
        <f t="shared" si="182"/>
        <v>2.8672999999999997</v>
      </c>
      <c r="E1515" s="2">
        <f t="shared" si="184"/>
        <v>2.8433999999999999</v>
      </c>
      <c r="F1515" s="2">
        <f t="shared" si="185"/>
        <v>2.894835</v>
      </c>
      <c r="G1515" s="2">
        <f t="shared" si="179"/>
        <v>3.0229139999999997</v>
      </c>
      <c r="H1515" s="2">
        <f t="shared" si="183"/>
        <v>2.7039070000000009</v>
      </c>
      <c r="I1515" s="2">
        <f t="array" ref="I1515">SUMPRODUCT(B1499:B1518, (ROW(B1499:B1518)-ROW(B1499)+1)) / (20*21/2)</f>
        <v>2.902185238095238</v>
      </c>
      <c r="J1515" s="2">
        <f t="shared" si="186"/>
        <v>2.9044783979314621</v>
      </c>
      <c r="K1515" s="2">
        <f t="shared" si="180"/>
        <v>2.9161792412016481</v>
      </c>
    </row>
    <row r="1516" spans="1:11" ht="13.5" x14ac:dyDescent="0.25">
      <c r="A1516" s="3">
        <f>TITRES_STAT!B1519</f>
        <v>44221</v>
      </c>
      <c r="B1516" s="17">
        <f>TITRES_STAT!D1519</f>
        <v>3.0354000000000001</v>
      </c>
      <c r="C1516" s="2">
        <f t="shared" si="181"/>
        <v>4.3500000000000316E-2</v>
      </c>
      <c r="D1516" s="2">
        <f t="shared" si="182"/>
        <v>2.9165599999999996</v>
      </c>
      <c r="E1516" s="2">
        <f t="shared" si="184"/>
        <v>2.8644099999999999</v>
      </c>
      <c r="F1516" s="2">
        <f t="shared" si="185"/>
        <v>2.894835</v>
      </c>
      <c r="G1516" s="2">
        <f t="shared" si="179"/>
        <v>3.0291439999999996</v>
      </c>
      <c r="H1516" s="2">
        <f t="shared" si="183"/>
        <v>2.7056095000000018</v>
      </c>
      <c r="I1516" s="2">
        <f t="array" ref="I1516">SUMPRODUCT(B1500:B1519, (ROW(B1500:B1519)-ROW(B1500)+1)) / (20*21/2)</f>
        <v>2.9143295238095237</v>
      </c>
      <c r="J1516" s="2">
        <f t="shared" si="186"/>
        <v>2.9169471219379894</v>
      </c>
      <c r="K1516" s="2">
        <f t="shared" si="180"/>
        <v>2.9208545650760933</v>
      </c>
    </row>
    <row r="1517" spans="1:11" ht="13.5" x14ac:dyDescent="0.25">
      <c r="A1517" s="3">
        <f>TITRES_STAT!B1520</f>
        <v>44222</v>
      </c>
      <c r="B1517" s="17">
        <f>TITRES_STAT!D1520</f>
        <v>3.0209000000000001</v>
      </c>
      <c r="C1517" s="2">
        <f t="shared" si="181"/>
        <v>-1.4499999999999957E-2</v>
      </c>
      <c r="D1517" s="2">
        <f t="shared" si="182"/>
        <v>2.9571400000000003</v>
      </c>
      <c r="E1517" s="2">
        <f t="shared" si="184"/>
        <v>2.8839699999999997</v>
      </c>
      <c r="F1517" s="2">
        <f t="shared" si="185"/>
        <v>2.89411</v>
      </c>
      <c r="G1517" s="2">
        <f t="shared" si="179"/>
        <v>3.0346499999999996</v>
      </c>
      <c r="H1517" s="2">
        <f t="shared" si="183"/>
        <v>2.7068410000000016</v>
      </c>
      <c r="I1517" s="2">
        <f t="array" ref="I1517">SUMPRODUCT(B1501:B1520, (ROW(B1501:B1520)-ROW(B1501)+1)) / (20*21/2)</f>
        <v>2.9240523809523804</v>
      </c>
      <c r="J1517" s="2">
        <f t="shared" si="186"/>
        <v>2.9268473960391335</v>
      </c>
      <c r="K1517" s="2">
        <f t="shared" si="180"/>
        <v>2.924777915465266</v>
      </c>
    </row>
    <row r="1518" spans="1:11" ht="13.5" x14ac:dyDescent="0.25">
      <c r="A1518" s="3">
        <f>TITRES_STAT!B1521</f>
        <v>44223</v>
      </c>
      <c r="B1518" s="17">
        <f>TITRES_STAT!D1521</f>
        <v>3.0209000000000001</v>
      </c>
      <c r="C1518" s="2">
        <f t="shared" si="181"/>
        <v>0</v>
      </c>
      <c r="D1518" s="2">
        <f t="shared" si="182"/>
        <v>2.9904600000000001</v>
      </c>
      <c r="E1518" s="2">
        <f t="shared" si="184"/>
        <v>2.9035300000000004</v>
      </c>
      <c r="F1518" s="2">
        <f t="shared" si="185"/>
        <v>2.8933849999999999</v>
      </c>
      <c r="G1518" s="2">
        <f t="shared" si="179"/>
        <v>3.039142</v>
      </c>
      <c r="H1518" s="2">
        <f t="shared" si="183"/>
        <v>2.708000000000002</v>
      </c>
      <c r="I1518" s="2">
        <f t="array" ref="I1518">SUMPRODUCT(B1502:B1521, (ROW(B1502:B1521)-ROW(B1502)+1)) / (20*21/2)</f>
        <v>2.9379528571428573</v>
      </c>
      <c r="J1518" s="2">
        <f t="shared" si="186"/>
        <v>2.9358047868925494</v>
      </c>
      <c r="K1518" s="2">
        <f t="shared" si="180"/>
        <v>2.9285474089764318</v>
      </c>
    </row>
    <row r="1519" spans="1:11" ht="13.5" x14ac:dyDescent="0.25">
      <c r="A1519" s="3">
        <f>TITRES_STAT!B1522</f>
        <v>44224</v>
      </c>
      <c r="B1519" s="17">
        <f>TITRES_STAT!D1522</f>
        <v>3.0209000000000001</v>
      </c>
      <c r="C1519" s="2">
        <f t="shared" si="181"/>
        <v>0</v>
      </c>
      <c r="D1519" s="2">
        <f t="shared" si="182"/>
        <v>3.0180000000000007</v>
      </c>
      <c r="E1519" s="2">
        <f t="shared" si="184"/>
        <v>2.9245400000000004</v>
      </c>
      <c r="F1519" s="2">
        <f t="shared" si="185"/>
        <v>2.8970099999999999</v>
      </c>
      <c r="G1519" s="2">
        <f t="shared" si="179"/>
        <v>3.0420400000000005</v>
      </c>
      <c r="H1519" s="2">
        <f t="shared" si="183"/>
        <v>2.7090145000000017</v>
      </c>
      <c r="I1519" s="2">
        <f t="array" ref="I1519">SUMPRODUCT(B1503:B1522, (ROW(B1503:B1522)-ROW(B1503)+1)) / (20*21/2)</f>
        <v>2.9447857142857141</v>
      </c>
      <c r="J1519" s="2">
        <f t="shared" si="186"/>
        <v>2.9439090929027829</v>
      </c>
      <c r="K1519" s="2">
        <f t="shared" si="180"/>
        <v>2.9321690792126502</v>
      </c>
    </row>
    <row r="1520" spans="1:11" ht="13.5" x14ac:dyDescent="0.25">
      <c r="A1520" s="3">
        <f>TITRES_STAT!B1523</f>
        <v>44225</v>
      </c>
      <c r="B1520" s="17">
        <f>TITRES_STAT!D1523</f>
        <v>2.9990999999999999</v>
      </c>
      <c r="C1520" s="2">
        <f t="shared" si="181"/>
        <v>-2.1800000000000264E-2</v>
      </c>
      <c r="D1520" s="2">
        <f t="shared" si="182"/>
        <v>3.0194400000000003</v>
      </c>
      <c r="E1520" s="2">
        <f t="shared" si="184"/>
        <v>2.9433700000000003</v>
      </c>
      <c r="F1520" s="2">
        <f t="shared" si="185"/>
        <v>2.8966449999999999</v>
      </c>
      <c r="G1520" s="2">
        <f t="shared" si="179"/>
        <v>3.0420400000000005</v>
      </c>
      <c r="H1520" s="2">
        <f t="shared" si="183"/>
        <v>2.7103180000000022</v>
      </c>
      <c r="I1520" s="2">
        <f t="array" ref="I1520">SUMPRODUCT(B1504:B1523, (ROW(B1504:B1523)-ROW(B1504)+1)) / (20*21/2)</f>
        <v>2.9567876190476188</v>
      </c>
      <c r="J1520" s="2">
        <f t="shared" si="186"/>
        <v>2.9491653697691849</v>
      </c>
      <c r="K1520" s="2">
        <f t="shared" si="180"/>
        <v>2.9347938212043112</v>
      </c>
    </row>
    <row r="1521" spans="1:11" ht="13.5" x14ac:dyDescent="0.25">
      <c r="A1521" s="3">
        <f>TITRES_STAT!B1524</f>
        <v>44228</v>
      </c>
      <c r="B1521" s="17">
        <f>TITRES_STAT!D1524</f>
        <v>3.0426000000000002</v>
      </c>
      <c r="C1521" s="2">
        <f t="shared" si="181"/>
        <v>4.3500000000000316E-2</v>
      </c>
      <c r="D1521" s="2">
        <f t="shared" si="182"/>
        <v>3.02088</v>
      </c>
      <c r="E1521" s="2">
        <f t="shared" si="184"/>
        <v>2.9687200000000002</v>
      </c>
      <c r="F1521" s="2">
        <f t="shared" si="185"/>
        <v>2.8984549999999998</v>
      </c>
      <c r="G1521" s="2">
        <f t="shared" si="179"/>
        <v>3.0405900000000003</v>
      </c>
      <c r="H1521" s="2">
        <f t="shared" si="183"/>
        <v>2.7119480000000022</v>
      </c>
      <c r="I1521" s="2">
        <f t="array" ref="I1521">SUMPRODUCT(B1505:B1524, (ROW(B1505:B1524)-ROW(B1505)+1)) / (20*21/2)</f>
        <v>2.9630642857142853</v>
      </c>
      <c r="J1521" s="2">
        <f t="shared" si="186"/>
        <v>2.9580639059816436</v>
      </c>
      <c r="K1521" s="2">
        <f t="shared" si="180"/>
        <v>2.9390215144904168</v>
      </c>
    </row>
    <row r="1522" spans="1:11" ht="13.5" x14ac:dyDescent="0.25">
      <c r="A1522" s="3">
        <f>TITRES_STAT!B1525</f>
        <v>44229</v>
      </c>
      <c r="B1522" s="17">
        <f>TITRES_STAT!D1525</f>
        <v>2.9702000000000002</v>
      </c>
      <c r="C1522" s="2">
        <f t="shared" si="181"/>
        <v>-7.240000000000002E-2</v>
      </c>
      <c r="D1522" s="2">
        <f t="shared" si="182"/>
        <v>3.0107400000000002</v>
      </c>
      <c r="E1522" s="2">
        <f t="shared" si="184"/>
        <v>2.9839400000000005</v>
      </c>
      <c r="F1522" s="2">
        <f t="shared" si="185"/>
        <v>2.9020799999999998</v>
      </c>
      <c r="G1522" s="2">
        <f t="shared" ref="G1522:G1585" si="187">AVERAGE(B1473:B1522)</f>
        <v>3.0369680000000003</v>
      </c>
      <c r="H1522" s="2">
        <f t="shared" si="183"/>
        <v>2.7130350000000023</v>
      </c>
      <c r="I1522" s="2">
        <f t="array" ref="I1522">SUMPRODUCT(B1506:B1525, (ROW(B1506:B1525)-ROW(B1506)+1)) / (20*21/2)</f>
        <v>2.9637533333333335</v>
      </c>
      <c r="J1522" s="2">
        <f t="shared" si="186"/>
        <v>2.9592197244595821</v>
      </c>
      <c r="K1522" s="2">
        <f t="shared" si="180"/>
        <v>2.9402442001966751</v>
      </c>
    </row>
    <row r="1523" spans="1:11" ht="13.5" x14ac:dyDescent="0.25">
      <c r="A1523" s="3">
        <f>TITRES_STAT!B1526</f>
        <v>44230</v>
      </c>
      <c r="B1523" s="17">
        <f>TITRES_STAT!D1526</f>
        <v>3.0280999999999998</v>
      </c>
      <c r="C1523" s="2">
        <f t="shared" si="181"/>
        <v>5.7899999999999618E-2</v>
      </c>
      <c r="D1523" s="2">
        <f t="shared" si="182"/>
        <v>3.0121799999999999</v>
      </c>
      <c r="E1523" s="2">
        <f t="shared" si="184"/>
        <v>3.0013200000000002</v>
      </c>
      <c r="F1523" s="2">
        <f t="shared" si="185"/>
        <v>2.9114949999999995</v>
      </c>
      <c r="G1523" s="2">
        <f t="shared" si="187"/>
        <v>3.0349400000000006</v>
      </c>
      <c r="H1523" s="2">
        <f t="shared" si="183"/>
        <v>2.7148095000000017</v>
      </c>
      <c r="I1523" s="2">
        <f t="array" ref="I1523">SUMPRODUCT(B1507:B1526, (ROW(B1507:B1526)-ROW(B1507)+1)) / (20*21/2)</f>
        <v>2.9640285714285715</v>
      </c>
      <c r="J1523" s="2">
        <f t="shared" si="186"/>
        <v>2.9657797507015267</v>
      </c>
      <c r="K1523" s="2">
        <f t="shared" ref="K1523:K1586" si="188">$K$4*B1523+(1-$K$4)*K1522</f>
        <v>2.9436895256791584</v>
      </c>
    </row>
    <row r="1524" spans="1:11" ht="13.5" x14ac:dyDescent="0.25">
      <c r="A1524" s="3">
        <f>TITRES_STAT!B1527</f>
        <v>44231</v>
      </c>
      <c r="B1524" s="17">
        <f>TITRES_STAT!D1527</f>
        <v>2.9773999999999998</v>
      </c>
      <c r="C1524" s="2">
        <f t="shared" si="181"/>
        <v>-5.0699999999999967E-2</v>
      </c>
      <c r="D1524" s="2">
        <f t="shared" si="182"/>
        <v>3.0034800000000001</v>
      </c>
      <c r="E1524" s="2">
        <f t="shared" si="184"/>
        <v>3.0107399999999997</v>
      </c>
      <c r="F1524" s="2">
        <f t="shared" si="185"/>
        <v>2.9194649999999998</v>
      </c>
      <c r="G1524" s="2">
        <f t="shared" si="187"/>
        <v>3.0323320000000002</v>
      </c>
      <c r="H1524" s="2">
        <f t="shared" si="183"/>
        <v>2.7160045000000026</v>
      </c>
      <c r="I1524" s="2">
        <f t="array" ref="I1524">SUMPRODUCT(B1508:B1527, (ROW(B1508:B1527)-ROW(B1508)+1)) / (20*21/2)</f>
        <v>2.9652019047619045</v>
      </c>
      <c r="J1524" s="2">
        <f t="shared" si="186"/>
        <v>2.9668864411109048</v>
      </c>
      <c r="K1524" s="2">
        <f t="shared" si="188"/>
        <v>2.9450115050642895</v>
      </c>
    </row>
    <row r="1525" spans="1:11" ht="13.5" x14ac:dyDescent="0.25">
      <c r="A1525" s="3">
        <f>TITRES_STAT!B1528</f>
        <v>44232</v>
      </c>
      <c r="B1525" s="17">
        <f>TITRES_STAT!D1528</f>
        <v>2.9266999999999999</v>
      </c>
      <c r="C1525" s="2">
        <f t="shared" si="181"/>
        <v>-5.0699999999999967E-2</v>
      </c>
      <c r="D1525" s="2">
        <f t="shared" si="182"/>
        <v>2.9889999999999999</v>
      </c>
      <c r="E1525" s="2">
        <f t="shared" si="184"/>
        <v>3.0042199999999997</v>
      </c>
      <c r="F1525" s="2">
        <f t="shared" si="185"/>
        <v>2.9238099999999996</v>
      </c>
      <c r="G1525" s="2">
        <f t="shared" si="187"/>
        <v>3.0272600000000001</v>
      </c>
      <c r="H1525" s="2">
        <f t="shared" si="183"/>
        <v>2.7169825000000021</v>
      </c>
      <c r="I1525" s="2">
        <f t="array" ref="I1525">SUMPRODUCT(B1509:B1528, (ROW(B1509:B1528)-ROW(B1509)+1)) / (20*21/2)</f>
        <v>2.9658233333333328</v>
      </c>
      <c r="J1525" s="2">
        <f t="shared" si="186"/>
        <v>2.9630591610051042</v>
      </c>
      <c r="K1525" s="2">
        <f t="shared" si="188"/>
        <v>2.9442934068264743</v>
      </c>
    </row>
    <row r="1526" spans="1:11" ht="13.5" x14ac:dyDescent="0.25">
      <c r="A1526" s="3">
        <f>TITRES_STAT!B1529</f>
        <v>44235</v>
      </c>
      <c r="B1526" s="17">
        <f>TITRES_STAT!D1529</f>
        <v>2.9266999999999999</v>
      </c>
      <c r="C1526" s="2">
        <f t="shared" si="181"/>
        <v>0</v>
      </c>
      <c r="D1526" s="2">
        <f t="shared" si="182"/>
        <v>2.9658199999999999</v>
      </c>
      <c r="E1526" s="2">
        <f t="shared" si="184"/>
        <v>2.99335</v>
      </c>
      <c r="F1526" s="2">
        <f t="shared" si="185"/>
        <v>2.9288799999999995</v>
      </c>
      <c r="G1526" s="2">
        <f t="shared" si="187"/>
        <v>3.0220440000000002</v>
      </c>
      <c r="H1526" s="2">
        <f t="shared" si="183"/>
        <v>2.7183590000000013</v>
      </c>
      <c r="I1526" s="2">
        <f t="array" ref="I1526">SUMPRODUCT(B1510:B1529, (ROW(B1510:B1529)-ROW(B1510)+1)) / (20*21/2)</f>
        <v>2.958302380952381</v>
      </c>
      <c r="J1526" s="2">
        <f t="shared" si="186"/>
        <v>2.9595963837665229</v>
      </c>
      <c r="K1526" s="2">
        <f t="shared" si="188"/>
        <v>2.9436034693038677</v>
      </c>
    </row>
    <row r="1527" spans="1:11" ht="13.5" x14ac:dyDescent="0.25">
      <c r="A1527" s="3">
        <f>TITRES_STAT!B1530</f>
        <v>44236</v>
      </c>
      <c r="B1527" s="17">
        <f>TITRES_STAT!D1530</f>
        <v>2.9411999999999998</v>
      </c>
      <c r="C1527" s="2">
        <f t="shared" si="181"/>
        <v>1.4499999999999957E-2</v>
      </c>
      <c r="D1527" s="2">
        <f t="shared" si="182"/>
        <v>2.9600200000000001</v>
      </c>
      <c r="E1527" s="2">
        <f t="shared" si="184"/>
        <v>2.9853800000000001</v>
      </c>
      <c r="F1527" s="2">
        <f t="shared" si="185"/>
        <v>2.9346749999999995</v>
      </c>
      <c r="G1527" s="2">
        <f t="shared" si="187"/>
        <v>3.0171180000000004</v>
      </c>
      <c r="H1527" s="2">
        <f t="shared" si="183"/>
        <v>2.7198440000000015</v>
      </c>
      <c r="I1527" s="2">
        <f t="array" ref="I1527">SUMPRODUCT(B1511:B1530, (ROW(B1511:B1530)-ROW(B1511)+1)) / (20*21/2)</f>
        <v>2.9560638095238096</v>
      </c>
      <c r="J1527" s="2">
        <f t="shared" si="186"/>
        <v>2.9578443472173301</v>
      </c>
      <c r="K1527" s="2">
        <f t="shared" si="188"/>
        <v>2.943509215605677</v>
      </c>
    </row>
    <row r="1528" spans="1:11" ht="13.5" x14ac:dyDescent="0.25">
      <c r="A1528" s="3">
        <f>TITRES_STAT!B1531</f>
        <v>44237</v>
      </c>
      <c r="B1528" s="17">
        <f>TITRES_STAT!D1531</f>
        <v>2.9411999999999998</v>
      </c>
      <c r="C1528" s="2">
        <f t="shared" si="181"/>
        <v>0</v>
      </c>
      <c r="D1528" s="2">
        <f t="shared" si="182"/>
        <v>2.9426399999999999</v>
      </c>
      <c r="E1528" s="2">
        <f t="shared" si="184"/>
        <v>2.9774099999999999</v>
      </c>
      <c r="F1528" s="2">
        <f t="shared" si="185"/>
        <v>2.9404700000000004</v>
      </c>
      <c r="G1528" s="2">
        <f t="shared" si="187"/>
        <v>3.0121920000000006</v>
      </c>
      <c r="H1528" s="2">
        <f t="shared" si="183"/>
        <v>2.7213290000000012</v>
      </c>
      <c r="I1528" s="2">
        <f t="array" ref="I1528">SUMPRODUCT(B1512:B1531, (ROW(B1512:B1531)-ROW(B1512)+1)) / (20*21/2)</f>
        <v>2.9491647619047616</v>
      </c>
      <c r="J1528" s="2">
        <f t="shared" si="186"/>
        <v>2.9562591712918702</v>
      </c>
      <c r="K1528" s="2">
        <f t="shared" si="188"/>
        <v>2.9434186581309447</v>
      </c>
    </row>
    <row r="1529" spans="1:11" ht="13.5" x14ac:dyDescent="0.25">
      <c r="A1529" s="3">
        <f>TITRES_STAT!B1532</f>
        <v>44238</v>
      </c>
      <c r="B1529" s="17">
        <f>TITRES_STAT!D1532</f>
        <v>2.8614999999999999</v>
      </c>
      <c r="C1529" s="2">
        <f t="shared" si="181"/>
        <v>-7.9699999999999882E-2</v>
      </c>
      <c r="D1529" s="2">
        <f t="shared" si="182"/>
        <v>2.9194599999999999</v>
      </c>
      <c r="E1529" s="2">
        <f t="shared" si="184"/>
        <v>2.9614699999999994</v>
      </c>
      <c r="F1529" s="2">
        <f t="shared" si="185"/>
        <v>2.9430050000000003</v>
      </c>
      <c r="G1529" s="2">
        <f t="shared" si="187"/>
        <v>3.0050920000000008</v>
      </c>
      <c r="H1529" s="2">
        <f t="shared" si="183"/>
        <v>2.7221620000000013</v>
      </c>
      <c r="I1529" s="2">
        <f t="array" ref="I1529">SUMPRODUCT(B1513:B1532, (ROW(B1513:B1532)-ROW(B1513)+1)) / (20*21/2)</f>
        <v>2.9418519047619043</v>
      </c>
      <c r="J1529" s="2">
        <f t="shared" si="186"/>
        <v>2.9472344883116919</v>
      </c>
      <c r="K1529" s="2">
        <f t="shared" si="188"/>
        <v>2.9402061617336526</v>
      </c>
    </row>
    <row r="1530" spans="1:11" ht="13.5" x14ac:dyDescent="0.25">
      <c r="A1530" s="3">
        <f>TITRES_STAT!B1533</f>
        <v>44239</v>
      </c>
      <c r="B1530" s="17">
        <f>TITRES_STAT!D1533</f>
        <v>2.9195000000000002</v>
      </c>
      <c r="C1530" s="2">
        <f t="shared" si="181"/>
        <v>5.8000000000000274E-2</v>
      </c>
      <c r="D1530" s="2">
        <f t="shared" si="182"/>
        <v>2.9180199999999998</v>
      </c>
      <c r="E1530" s="2">
        <f t="shared" si="184"/>
        <v>2.9535099999999996</v>
      </c>
      <c r="F1530" s="2">
        <f t="shared" si="185"/>
        <v>2.9484400000000002</v>
      </c>
      <c r="G1530" s="2">
        <f t="shared" si="187"/>
        <v>2.9990080000000008</v>
      </c>
      <c r="H1530" s="2">
        <f t="shared" si="183"/>
        <v>2.723538500000001</v>
      </c>
      <c r="I1530" s="2">
        <f t="array" ref="I1530">SUMPRODUCT(B1514:B1533, (ROW(B1514:B1533)-ROW(B1514)+1)) / (20*21/2)</f>
        <v>2.9349485714285715</v>
      </c>
      <c r="J1530" s="2">
        <f t="shared" si="186"/>
        <v>2.9445931084724828</v>
      </c>
      <c r="K1530" s="2">
        <f t="shared" si="188"/>
        <v>2.9393941553911564</v>
      </c>
    </row>
    <row r="1531" spans="1:11" ht="13.5" x14ac:dyDescent="0.25">
      <c r="A1531" s="3">
        <f>TITRES_STAT!B1534</f>
        <v>44242</v>
      </c>
      <c r="B1531" s="17">
        <f>TITRES_STAT!D1534</f>
        <v>2.8759999999999999</v>
      </c>
      <c r="C1531" s="2">
        <f t="shared" si="181"/>
        <v>-4.3500000000000316E-2</v>
      </c>
      <c r="D1531" s="2">
        <f t="shared" si="182"/>
        <v>2.9078799999999996</v>
      </c>
      <c r="E1531" s="2">
        <f t="shared" si="184"/>
        <v>2.9368499999999997</v>
      </c>
      <c r="F1531" s="2">
        <f t="shared" si="185"/>
        <v>2.952785</v>
      </c>
      <c r="G1531" s="2">
        <f t="shared" si="187"/>
        <v>2.9920540000000004</v>
      </c>
      <c r="H1531" s="2">
        <f t="shared" si="183"/>
        <v>2.7250600000000005</v>
      </c>
      <c r="I1531" s="2">
        <f t="array" ref="I1531">SUMPRODUCT(B1515:B1534, (ROW(B1515:B1534)-ROW(B1515)+1)) / (20*21/2)</f>
        <v>2.9279076190476188</v>
      </c>
      <c r="J1531" s="2">
        <f t="shared" si="186"/>
        <v>2.9380604314751033</v>
      </c>
      <c r="K1531" s="2">
        <f t="shared" si="188"/>
        <v>2.9369081100816992</v>
      </c>
    </row>
    <row r="1532" spans="1:11" ht="13.5" x14ac:dyDescent="0.25">
      <c r="A1532" s="3">
        <f>TITRES_STAT!B1535</f>
        <v>44243</v>
      </c>
      <c r="B1532" s="17">
        <f>TITRES_STAT!D1535</f>
        <v>2.8759999999999999</v>
      </c>
      <c r="C1532" s="2">
        <f t="shared" si="181"/>
        <v>0</v>
      </c>
      <c r="D1532" s="2">
        <f t="shared" si="182"/>
        <v>2.8948399999999999</v>
      </c>
      <c r="E1532" s="2">
        <f t="shared" si="184"/>
        <v>2.9274300000000002</v>
      </c>
      <c r="F1532" s="2">
        <f t="shared" si="185"/>
        <v>2.9556849999999999</v>
      </c>
      <c r="G1532" s="2">
        <f t="shared" si="187"/>
        <v>2.9846640000000009</v>
      </c>
      <c r="H1532" s="2">
        <f t="shared" si="183"/>
        <v>2.7262915000000003</v>
      </c>
      <c r="I1532" s="2">
        <f t="array" ref="I1532">SUMPRODUCT(B1516:B1535, (ROW(B1516:B1535)-ROW(B1516)+1)) / (20*21/2)</f>
        <v>2.9236285714285719</v>
      </c>
      <c r="J1532" s="2">
        <f t="shared" si="186"/>
        <v>2.93214991419176</v>
      </c>
      <c r="K1532" s="2">
        <f t="shared" si="188"/>
        <v>2.9345195567451619</v>
      </c>
    </row>
    <row r="1533" spans="1:11" ht="13.5" x14ac:dyDescent="0.25">
      <c r="A1533" s="3">
        <f>TITRES_STAT!B1536</f>
        <v>44244</v>
      </c>
      <c r="B1533" s="17">
        <f>TITRES_STAT!D1536</f>
        <v>2.8832</v>
      </c>
      <c r="C1533" s="2">
        <f t="shared" si="181"/>
        <v>7.2000000000000952E-3</v>
      </c>
      <c r="D1533" s="2">
        <f t="shared" si="182"/>
        <v>2.8832399999999998</v>
      </c>
      <c r="E1533" s="2">
        <f t="shared" si="184"/>
        <v>2.9129399999999999</v>
      </c>
      <c r="F1533" s="2">
        <f t="shared" si="185"/>
        <v>2.9571299999999998</v>
      </c>
      <c r="G1533" s="2">
        <f t="shared" si="187"/>
        <v>2.9781440000000003</v>
      </c>
      <c r="H1533" s="2">
        <f t="shared" si="183"/>
        <v>2.7277040000000001</v>
      </c>
      <c r="I1533" s="2">
        <f t="array" ref="I1533">SUMPRODUCT(B1517:B1536, (ROW(B1517:B1536)-ROW(B1517)+1)) / (20*21/2)</f>
        <v>2.9190433333333337</v>
      </c>
      <c r="J1533" s="2">
        <f t="shared" si="186"/>
        <v>2.9274880176020686</v>
      </c>
      <c r="K1533" s="2">
        <f t="shared" si="188"/>
        <v>2.9325070251080967</v>
      </c>
    </row>
    <row r="1534" spans="1:11" ht="13.5" x14ac:dyDescent="0.25">
      <c r="A1534" s="3">
        <f>TITRES_STAT!B1537</f>
        <v>44245</v>
      </c>
      <c r="B1534" s="17">
        <f>TITRES_STAT!D1537</f>
        <v>2.8832</v>
      </c>
      <c r="C1534" s="2">
        <f t="shared" si="181"/>
        <v>0</v>
      </c>
      <c r="D1534" s="2">
        <f t="shared" si="182"/>
        <v>2.8875800000000003</v>
      </c>
      <c r="E1534" s="2">
        <f t="shared" si="184"/>
        <v>2.9035199999999999</v>
      </c>
      <c r="F1534" s="2">
        <f t="shared" si="185"/>
        <v>2.9571299999999998</v>
      </c>
      <c r="G1534" s="2">
        <f t="shared" si="187"/>
        <v>2.9706099999999998</v>
      </c>
      <c r="H1534" s="2">
        <f t="shared" si="183"/>
        <v>2.7291525000000001</v>
      </c>
      <c r="I1534" s="2">
        <f t="array" ref="I1534">SUMPRODUCT(B1518:B1537, (ROW(B1518:B1537)-ROW(B1518)+1)) / (20*21/2)</f>
        <v>2.9150790476190478</v>
      </c>
      <c r="J1534" s="2">
        <f t="shared" si="186"/>
        <v>2.9232701111637764</v>
      </c>
      <c r="K1534" s="2">
        <f t="shared" si="188"/>
        <v>2.9305734162803283</v>
      </c>
    </row>
    <row r="1535" spans="1:11" ht="13.5" x14ac:dyDescent="0.25">
      <c r="A1535" s="3">
        <f>TITRES_STAT!B1538</f>
        <v>44246</v>
      </c>
      <c r="B1535" s="17">
        <f>TITRES_STAT!D1538</f>
        <v>2.9121999999999999</v>
      </c>
      <c r="C1535" s="2">
        <f t="shared" si="181"/>
        <v>2.8999999999999915E-2</v>
      </c>
      <c r="D1535" s="2">
        <f t="shared" si="182"/>
        <v>2.88612</v>
      </c>
      <c r="E1535" s="2">
        <f t="shared" si="184"/>
        <v>2.9020699999999997</v>
      </c>
      <c r="F1535" s="2">
        <f t="shared" si="185"/>
        <v>2.9531450000000001</v>
      </c>
      <c r="G1535" s="2">
        <f t="shared" si="187"/>
        <v>2.9639439999999992</v>
      </c>
      <c r="H1535" s="2">
        <f t="shared" si="183"/>
        <v>2.7307099999999997</v>
      </c>
      <c r="I1535" s="2">
        <f t="array" ref="I1535">SUMPRODUCT(B1519:B1538, (ROW(B1519:B1538)-ROW(B1519)+1)) / (20*21/2)</f>
        <v>2.9116666666666662</v>
      </c>
      <c r="J1535" s="2">
        <f t="shared" si="186"/>
        <v>2.9222158148624642</v>
      </c>
      <c r="K1535" s="2">
        <f t="shared" si="188"/>
        <v>2.9298528901516883</v>
      </c>
    </row>
    <row r="1536" spans="1:11" ht="13.5" x14ac:dyDescent="0.25">
      <c r="A1536" s="3">
        <f>TITRES_STAT!B1539</f>
        <v>44249</v>
      </c>
      <c r="B1536" s="17">
        <f>TITRES_STAT!D1539</f>
        <v>2.9049999999999998</v>
      </c>
      <c r="C1536" s="2">
        <f t="shared" si="181"/>
        <v>-7.2000000000000952E-3</v>
      </c>
      <c r="D1536" s="2">
        <f t="shared" si="182"/>
        <v>2.8919199999999998</v>
      </c>
      <c r="E1536" s="2">
        <f t="shared" si="184"/>
        <v>2.8998999999999997</v>
      </c>
      <c r="F1536" s="2">
        <f t="shared" si="185"/>
        <v>2.946625</v>
      </c>
      <c r="G1536" s="2">
        <f t="shared" si="187"/>
        <v>2.9582939999999995</v>
      </c>
      <c r="H1536" s="2">
        <f t="shared" si="183"/>
        <v>2.7322314999999997</v>
      </c>
      <c r="I1536" s="2">
        <f t="array" ref="I1536">SUMPRODUCT(B1520:B1539, (ROW(B1520:B1539)-ROW(B1520)+1)) / (20*21/2)</f>
        <v>2.9060442857142852</v>
      </c>
      <c r="J1536" s="2">
        <f t="shared" si="186"/>
        <v>2.9205762134469913</v>
      </c>
      <c r="K1536" s="2">
        <f t="shared" si="188"/>
        <v>2.9288782670084847</v>
      </c>
    </row>
    <row r="1537" spans="1:11" ht="13.5" x14ac:dyDescent="0.25">
      <c r="A1537" s="3">
        <f>TITRES_STAT!B1540</f>
        <v>44250</v>
      </c>
      <c r="B1537" s="17">
        <f>TITRES_STAT!D1540</f>
        <v>2.9049999999999998</v>
      </c>
      <c r="C1537" s="2">
        <f t="shared" si="181"/>
        <v>0</v>
      </c>
      <c r="D1537" s="2">
        <f t="shared" si="182"/>
        <v>2.8977199999999996</v>
      </c>
      <c r="E1537" s="2">
        <f t="shared" si="184"/>
        <v>2.89628</v>
      </c>
      <c r="F1537" s="2">
        <f t="shared" si="185"/>
        <v>2.9408300000000001</v>
      </c>
      <c r="G1537" s="2">
        <f t="shared" si="187"/>
        <v>2.9526439999999989</v>
      </c>
      <c r="H1537" s="2">
        <f t="shared" si="183"/>
        <v>2.7339704999999994</v>
      </c>
      <c r="I1537" s="2">
        <f t="array" ref="I1537">SUMPRODUCT(B1521:B1540, (ROW(B1521:B1540)-ROW(B1521)+1)) / (20*21/2)</f>
        <v>2.9045595238095236</v>
      </c>
      <c r="J1537" s="2">
        <f t="shared" si="186"/>
        <v>2.919092764547278</v>
      </c>
      <c r="K1537" s="2">
        <f t="shared" si="188"/>
        <v>2.9279418643807009</v>
      </c>
    </row>
    <row r="1538" spans="1:11" ht="13.5" x14ac:dyDescent="0.25">
      <c r="A1538" s="3">
        <f>TITRES_STAT!B1541</f>
        <v>44251</v>
      </c>
      <c r="B1538" s="17">
        <f>TITRES_STAT!D1541</f>
        <v>2.9049999999999998</v>
      </c>
      <c r="C1538" s="2">
        <f t="shared" si="181"/>
        <v>0</v>
      </c>
      <c r="D1538" s="2">
        <f t="shared" si="182"/>
        <v>2.9020799999999998</v>
      </c>
      <c r="E1538" s="2">
        <f t="shared" si="184"/>
        <v>2.8926600000000002</v>
      </c>
      <c r="F1538" s="2">
        <f t="shared" si="185"/>
        <v>2.9350350000000001</v>
      </c>
      <c r="G1538" s="2">
        <f t="shared" si="187"/>
        <v>2.9480079999999993</v>
      </c>
      <c r="H1538" s="2">
        <f t="shared" si="183"/>
        <v>2.7354919999999994</v>
      </c>
      <c r="I1538" s="2">
        <f t="array" ref="I1538">SUMPRODUCT(B1522:B1541, (ROW(B1522:B1541)-ROW(B1522)+1)) / (20*21/2)</f>
        <v>2.8993457142857144</v>
      </c>
      <c r="J1538" s="2">
        <f t="shared" si="186"/>
        <v>2.9177505964951562</v>
      </c>
      <c r="K1538" s="2">
        <f t="shared" si="188"/>
        <v>2.9270421834245948</v>
      </c>
    </row>
    <row r="1539" spans="1:11" ht="13.5" x14ac:dyDescent="0.25">
      <c r="A1539" s="3">
        <f>TITRES_STAT!B1542</f>
        <v>44252</v>
      </c>
      <c r="B1539" s="17">
        <f>TITRES_STAT!D1542</f>
        <v>2.8759999999999999</v>
      </c>
      <c r="C1539" s="2">
        <f t="shared" si="181"/>
        <v>-2.8999999999999915E-2</v>
      </c>
      <c r="D1539" s="2">
        <f t="shared" si="182"/>
        <v>2.9006399999999997</v>
      </c>
      <c r="E1539" s="2">
        <f t="shared" si="184"/>
        <v>2.8941100000000004</v>
      </c>
      <c r="F1539" s="2">
        <f t="shared" si="185"/>
        <v>2.9277899999999999</v>
      </c>
      <c r="G1539" s="2">
        <f t="shared" si="187"/>
        <v>2.9419219999999995</v>
      </c>
      <c r="H1539" s="2">
        <f t="shared" si="183"/>
        <v>2.7368684999999986</v>
      </c>
      <c r="I1539" s="2">
        <f t="array" ref="I1539">SUMPRODUCT(B1523:B1542, (ROW(B1523:B1542)-ROW(B1523)+1)) / (20*21/2)</f>
        <v>2.8942742857142862</v>
      </c>
      <c r="J1539" s="2">
        <f t="shared" si="186"/>
        <v>2.9137743492099033</v>
      </c>
      <c r="K1539" s="2">
        <f t="shared" si="188"/>
        <v>2.9250405291726498</v>
      </c>
    </row>
    <row r="1540" spans="1:11" ht="13.5" x14ac:dyDescent="0.25">
      <c r="A1540" s="3">
        <f>TITRES_STAT!B1543</f>
        <v>44253</v>
      </c>
      <c r="B1540" s="17">
        <f>TITRES_STAT!D1543</f>
        <v>2.9121999999999999</v>
      </c>
      <c r="C1540" s="2">
        <f t="shared" ref="C1540:C1603" si="189">B1540-B1539</f>
        <v>3.620000000000001E-2</v>
      </c>
      <c r="D1540" s="2">
        <f t="shared" si="182"/>
        <v>2.9006400000000001</v>
      </c>
      <c r="E1540" s="2">
        <f t="shared" si="184"/>
        <v>2.8933800000000001</v>
      </c>
      <c r="F1540" s="2">
        <f t="shared" si="185"/>
        <v>2.9234450000000001</v>
      </c>
      <c r="G1540" s="2">
        <f t="shared" si="187"/>
        <v>2.9365600000000001</v>
      </c>
      <c r="H1540" s="2">
        <f t="shared" si="183"/>
        <v>2.7384259999999987</v>
      </c>
      <c r="I1540" s="2">
        <f t="array" ref="I1540">SUMPRODUCT(B1524:B1543, (ROW(B1524:B1543)-ROW(B1524)+1)) / (20*21/2)</f>
        <v>2.8897204761904765</v>
      </c>
      <c r="J1540" s="2">
        <f t="shared" si="186"/>
        <v>2.9136244111899123</v>
      </c>
      <c r="K1540" s="2">
        <f t="shared" si="188"/>
        <v>2.9245369790090168</v>
      </c>
    </row>
    <row r="1541" spans="1:11" ht="13.5" x14ac:dyDescent="0.25">
      <c r="A1541" s="3">
        <f>TITRES_STAT!B1544</f>
        <v>44256</v>
      </c>
      <c r="B1541" s="17">
        <f>TITRES_STAT!D1544</f>
        <v>2.8687</v>
      </c>
      <c r="C1541" s="2">
        <f t="shared" si="189"/>
        <v>-4.3499999999999872E-2</v>
      </c>
      <c r="D1541" s="2">
        <f t="shared" si="182"/>
        <v>2.8933800000000001</v>
      </c>
      <c r="E1541" s="2">
        <f t="shared" si="184"/>
        <v>2.8926500000000002</v>
      </c>
      <c r="F1541" s="2">
        <f t="shared" si="185"/>
        <v>2.9147499999999997</v>
      </c>
      <c r="G1541" s="2">
        <f t="shared" si="187"/>
        <v>2.9319219999999997</v>
      </c>
      <c r="H1541" s="2">
        <f t="shared" si="183"/>
        <v>2.739946999999999</v>
      </c>
      <c r="I1541" s="2">
        <f t="array" ref="I1541">SUMPRODUCT(B1525:B1544, (ROW(B1525:B1544)-ROW(B1525)+1)) / (20*21/2)</f>
        <v>2.8901028571428573</v>
      </c>
      <c r="J1541" s="2">
        <f t="shared" si="186"/>
        <v>2.9093458958384919</v>
      </c>
      <c r="K1541" s="2">
        <f t="shared" si="188"/>
        <v>2.9223472935576829</v>
      </c>
    </row>
    <row r="1542" spans="1:11" ht="13.5" x14ac:dyDescent="0.25">
      <c r="A1542" s="3">
        <f>TITRES_STAT!B1545</f>
        <v>44257</v>
      </c>
      <c r="B1542" s="17">
        <f>TITRES_STAT!D1545</f>
        <v>2.8614999999999999</v>
      </c>
      <c r="C1542" s="2">
        <f t="shared" si="189"/>
        <v>-7.2000000000000952E-3</v>
      </c>
      <c r="D1542" s="2">
        <f t="shared" ref="D1542:D1605" si="190">AVERAGE(B1538:B1542)</f>
        <v>2.8846799999999999</v>
      </c>
      <c r="E1542" s="2">
        <f t="shared" si="184"/>
        <v>2.8912</v>
      </c>
      <c r="F1542" s="2">
        <f t="shared" si="185"/>
        <v>2.9093149999999999</v>
      </c>
      <c r="G1542" s="2">
        <f t="shared" si="187"/>
        <v>2.9274299999999998</v>
      </c>
      <c r="H1542" s="2">
        <f t="shared" si="183"/>
        <v>2.7417579999999986</v>
      </c>
      <c r="I1542" s="2">
        <f t="array" ref="I1542">SUMPRODUCT(B1526:B1545, (ROW(B1526:B1545)-ROW(B1526)+1)) / (20*21/2)</f>
        <v>2.8866871428571428</v>
      </c>
      <c r="J1542" s="2">
        <f t="shared" si="186"/>
        <v>2.9047891438538733</v>
      </c>
      <c r="K1542" s="2">
        <f t="shared" si="188"/>
        <v>2.9199611251828719</v>
      </c>
    </row>
    <row r="1543" spans="1:11" ht="13.5" x14ac:dyDescent="0.25">
      <c r="A1543" s="3">
        <f>TITRES_STAT!B1546</f>
        <v>44258</v>
      </c>
      <c r="B1543" s="17">
        <f>TITRES_STAT!D1546</f>
        <v>2.8614999999999999</v>
      </c>
      <c r="C1543" s="2">
        <f t="shared" si="189"/>
        <v>0</v>
      </c>
      <c r="D1543" s="2">
        <f t="shared" si="190"/>
        <v>2.8759799999999998</v>
      </c>
      <c r="E1543" s="2">
        <f t="shared" si="184"/>
        <v>2.8890299999999995</v>
      </c>
      <c r="F1543" s="2">
        <f t="shared" si="185"/>
        <v>2.9009849999999995</v>
      </c>
      <c r="G1543" s="2">
        <f t="shared" si="187"/>
        <v>2.9233739999999999</v>
      </c>
      <c r="H1543" s="2">
        <f t="shared" si="183"/>
        <v>2.7432069999999986</v>
      </c>
      <c r="I1543" s="2">
        <f t="array" ref="I1543">SUMPRODUCT(B1527:B1546, (ROW(B1527:B1546)-ROW(B1527)+1)) / (20*21/2)</f>
        <v>2.8828961904761905</v>
      </c>
      <c r="J1543" s="2">
        <f t="shared" si="186"/>
        <v>2.9006663682487424</v>
      </c>
      <c r="K1543" s="2">
        <f t="shared" si="188"/>
        <v>2.9176685320384452</v>
      </c>
    </row>
    <row r="1544" spans="1:11" ht="13.5" x14ac:dyDescent="0.25">
      <c r="A1544" s="3">
        <f>TITRES_STAT!B1547</f>
        <v>44259</v>
      </c>
      <c r="B1544" s="17">
        <f>TITRES_STAT!D1547</f>
        <v>2.9049999999999998</v>
      </c>
      <c r="C1544" s="2">
        <f t="shared" si="189"/>
        <v>4.3499999999999872E-2</v>
      </c>
      <c r="D1544" s="2">
        <f t="shared" si="190"/>
        <v>2.88178</v>
      </c>
      <c r="E1544" s="2">
        <f t="shared" si="184"/>
        <v>2.8912100000000001</v>
      </c>
      <c r="F1544" s="2">
        <f t="shared" si="185"/>
        <v>2.8973649999999997</v>
      </c>
      <c r="G1544" s="2">
        <f t="shared" si="187"/>
        <v>2.9203320000000001</v>
      </c>
      <c r="H1544" s="2">
        <f t="shared" si="183"/>
        <v>2.7448009999999989</v>
      </c>
      <c r="I1544" s="2">
        <f t="array" ref="I1544">SUMPRODUCT(B1528:B1547, (ROW(B1528:B1547)-ROW(B1528)+1)) / (20*21/2)</f>
        <v>2.8801357142857142</v>
      </c>
      <c r="J1544" s="2">
        <f t="shared" si="186"/>
        <v>2.9010790950821956</v>
      </c>
      <c r="K1544" s="2">
        <f t="shared" si="188"/>
        <v>2.9171717268604671</v>
      </c>
    </row>
    <row r="1545" spans="1:11" ht="13.5" x14ac:dyDescent="0.25">
      <c r="A1545" s="3">
        <f>TITRES_STAT!B1548</f>
        <v>44260</v>
      </c>
      <c r="B1545" s="17">
        <f>TITRES_STAT!D1548</f>
        <v>2.8614999999999999</v>
      </c>
      <c r="C1545" s="2">
        <f t="shared" si="189"/>
        <v>-4.3499999999999872E-2</v>
      </c>
      <c r="D1545" s="2">
        <f t="shared" si="190"/>
        <v>2.8716399999999997</v>
      </c>
      <c r="E1545" s="2">
        <f t="shared" si="184"/>
        <v>2.8861400000000001</v>
      </c>
      <c r="F1545" s="2">
        <f t="shared" si="185"/>
        <v>2.8941049999999997</v>
      </c>
      <c r="G1545" s="2">
        <f t="shared" si="187"/>
        <v>2.9164200000000005</v>
      </c>
      <c r="H1545" s="2">
        <f t="shared" si="183"/>
        <v>2.7461049999999982</v>
      </c>
      <c r="I1545" s="2">
        <f t="array" ref="I1545">SUMPRODUCT(B1529:B1548, (ROW(B1529:B1548)-ROW(B1529)+1)) / (20*21/2)</f>
        <v>2.8818976190476189</v>
      </c>
      <c r="J1545" s="2">
        <f t="shared" si="186"/>
        <v>2.8973096574553199</v>
      </c>
      <c r="K1545" s="2">
        <f t="shared" si="188"/>
        <v>2.9149885218855469</v>
      </c>
    </row>
    <row r="1546" spans="1:11" ht="13.5" x14ac:dyDescent="0.25">
      <c r="A1546" s="3">
        <f>TITRES_STAT!B1549</f>
        <v>44263</v>
      </c>
      <c r="B1546" s="17">
        <f>TITRES_STAT!D1549</f>
        <v>2.8542999999999998</v>
      </c>
      <c r="C1546" s="2">
        <f t="shared" si="189"/>
        <v>-7.2000000000000952E-3</v>
      </c>
      <c r="D1546" s="2">
        <f t="shared" si="190"/>
        <v>2.86876</v>
      </c>
      <c r="E1546" s="2">
        <f t="shared" si="184"/>
        <v>2.8810700000000002</v>
      </c>
      <c r="F1546" s="2">
        <f t="shared" si="185"/>
        <v>2.8904849999999995</v>
      </c>
      <c r="G1546" s="2">
        <f t="shared" si="187"/>
        <v>2.9127980000000009</v>
      </c>
      <c r="H1546" s="2">
        <f t="shared" ref="H1546:H1609" si="191">AVERAGE(B1347:B1546)</f>
        <v>2.7470104999999982</v>
      </c>
      <c r="I1546" s="2">
        <f t="array" ref="I1546">SUMPRODUCT(B1530:B1549, (ROW(B1530:B1549)-ROW(B1530)+1)) / (20*21/2)</f>
        <v>2.8810699999999998</v>
      </c>
      <c r="J1546" s="2">
        <f t="shared" si="186"/>
        <v>2.8932134996024326</v>
      </c>
      <c r="K1546" s="2">
        <f t="shared" si="188"/>
        <v>2.9126085798508199</v>
      </c>
    </row>
    <row r="1547" spans="1:11" ht="13.5" x14ac:dyDescent="0.25">
      <c r="A1547" s="3">
        <f>TITRES_STAT!B1550</f>
        <v>44264</v>
      </c>
      <c r="B1547" s="17">
        <f>TITRES_STAT!D1550</f>
        <v>2.8614999999999999</v>
      </c>
      <c r="C1547" s="2">
        <f t="shared" si="189"/>
        <v>7.2000000000000952E-3</v>
      </c>
      <c r="D1547" s="2">
        <f t="shared" si="190"/>
        <v>2.86876</v>
      </c>
      <c r="E1547" s="2">
        <f t="shared" si="184"/>
        <v>2.8767199999999997</v>
      </c>
      <c r="F1547" s="2">
        <f t="shared" si="185"/>
        <v>2.8864999999999998</v>
      </c>
      <c r="G1547" s="2">
        <f t="shared" si="187"/>
        <v>2.9093200000000006</v>
      </c>
      <c r="H1547" s="2">
        <f t="shared" si="191"/>
        <v>2.7479159999999982</v>
      </c>
      <c r="I1547" s="2">
        <f t="array" ref="I1547">SUMPRODUCT(B1531:B1550, (ROW(B1531:B1550)-ROW(B1531)+1)) / (20*21/2)</f>
        <v>2.880173333333333</v>
      </c>
      <c r="J1547" s="2">
        <f t="shared" si="186"/>
        <v>2.8901931663069629</v>
      </c>
      <c r="K1547" s="2">
        <f t="shared" si="188"/>
        <v>2.9106043218174542</v>
      </c>
    </row>
    <row r="1548" spans="1:11" ht="13.5" x14ac:dyDescent="0.25">
      <c r="A1548" s="3">
        <f>TITRES_STAT!B1551</f>
        <v>44265</v>
      </c>
      <c r="B1548" s="17">
        <f>TITRES_STAT!D1551</f>
        <v>2.9049999999999998</v>
      </c>
      <c r="C1548" s="2">
        <f t="shared" si="189"/>
        <v>4.3499999999999872E-2</v>
      </c>
      <c r="D1548" s="2">
        <f t="shared" si="190"/>
        <v>2.8774599999999997</v>
      </c>
      <c r="E1548" s="2">
        <f t="shared" ref="E1548:E1611" si="192">AVERAGE(B1539:B1548)</f>
        <v>2.8767199999999997</v>
      </c>
      <c r="F1548" s="2">
        <f t="shared" si="185"/>
        <v>2.88469</v>
      </c>
      <c r="G1548" s="2">
        <f t="shared" si="187"/>
        <v>2.9067120000000006</v>
      </c>
      <c r="H1548" s="2">
        <f t="shared" si="191"/>
        <v>2.7487489999999979</v>
      </c>
      <c r="I1548" s="2">
        <f t="array" ref="I1548">SUMPRODUCT(B1532:B1551, (ROW(B1532:B1551)-ROW(B1532)+1)) / (20*21/2)</f>
        <v>2.8794838095238093</v>
      </c>
      <c r="J1548" s="2">
        <f t="shared" si="186"/>
        <v>2.8916033409443953</v>
      </c>
      <c r="K1548" s="2">
        <f t="shared" si="188"/>
        <v>2.9103845444912793</v>
      </c>
    </row>
    <row r="1549" spans="1:11" ht="13.5" x14ac:dyDescent="0.25">
      <c r="A1549" s="3">
        <f>TITRES_STAT!B1552</f>
        <v>44266</v>
      </c>
      <c r="B1549" s="17">
        <f>TITRES_STAT!D1552</f>
        <v>2.8759999999999999</v>
      </c>
      <c r="C1549" s="2">
        <f t="shared" si="189"/>
        <v>-2.8999999999999915E-2</v>
      </c>
      <c r="D1549" s="2">
        <f t="shared" si="190"/>
        <v>2.8716599999999994</v>
      </c>
      <c r="E1549" s="2">
        <f t="shared" si="192"/>
        <v>2.8767199999999997</v>
      </c>
      <c r="F1549" s="2">
        <f t="shared" si="185"/>
        <v>2.8854150000000001</v>
      </c>
      <c r="G1549" s="2">
        <f t="shared" si="187"/>
        <v>2.9052640000000007</v>
      </c>
      <c r="H1549" s="2">
        <f t="shared" si="191"/>
        <v>2.7497269999999983</v>
      </c>
      <c r="I1549" s="2">
        <f t="array" ref="I1549">SUMPRODUCT(B1533:B1552, (ROW(B1533:B1552)-ROW(B1533)+1)) / (20*21/2)</f>
        <v>2.8808609523809521</v>
      </c>
      <c r="J1549" s="2">
        <f t="shared" si="186"/>
        <v>2.8901173084735006</v>
      </c>
      <c r="K1549" s="2">
        <f t="shared" si="188"/>
        <v>2.9090361309818173</v>
      </c>
    </row>
    <row r="1550" spans="1:11" ht="13.5" x14ac:dyDescent="0.25">
      <c r="A1550" s="3">
        <f>TITRES_STAT!B1553</f>
        <v>44267</v>
      </c>
      <c r="B1550" s="17">
        <f>TITRES_STAT!D1553</f>
        <v>2.8759999999999999</v>
      </c>
      <c r="C1550" s="2">
        <f t="shared" si="189"/>
        <v>0</v>
      </c>
      <c r="D1550" s="2">
        <f t="shared" si="190"/>
        <v>2.8745599999999998</v>
      </c>
      <c r="E1550" s="2">
        <f t="shared" si="192"/>
        <v>2.8731</v>
      </c>
      <c r="F1550" s="2">
        <f t="shared" si="185"/>
        <v>2.8832399999999998</v>
      </c>
      <c r="G1550" s="2">
        <f t="shared" si="187"/>
        <v>2.9026560000000008</v>
      </c>
      <c r="H1550" s="2">
        <f t="shared" si="191"/>
        <v>2.7504149999999976</v>
      </c>
      <c r="I1550" s="2">
        <f t="array" ref="I1550">SUMPRODUCT(B1534:B1553, (ROW(B1534:B1553)-ROW(B1534)+1)) / (20*21/2)</f>
        <v>2.8814490476190469</v>
      </c>
      <c r="J1550" s="2">
        <f t="shared" si="186"/>
        <v>2.8887728029045956</v>
      </c>
      <c r="K1550" s="2">
        <f t="shared" si="188"/>
        <v>2.9077405964335106</v>
      </c>
    </row>
    <row r="1551" spans="1:11" ht="13.5" x14ac:dyDescent="0.25">
      <c r="A1551" s="3">
        <f>TITRES_STAT!B1554</f>
        <v>44270</v>
      </c>
      <c r="B1551" s="17">
        <f>TITRES_STAT!D1554</f>
        <v>2.8759999999999999</v>
      </c>
      <c r="C1551" s="2">
        <f t="shared" si="189"/>
        <v>0</v>
      </c>
      <c r="D1551" s="2">
        <f t="shared" si="190"/>
        <v>2.8788999999999998</v>
      </c>
      <c r="E1551" s="2">
        <f t="shared" si="192"/>
        <v>2.8738300000000008</v>
      </c>
      <c r="F1551" s="2">
        <f t="shared" si="185"/>
        <v>2.8832399999999998</v>
      </c>
      <c r="G1551" s="2">
        <f t="shared" si="187"/>
        <v>2.9000480000000008</v>
      </c>
      <c r="H1551" s="2">
        <f t="shared" si="191"/>
        <v>2.7513929999999975</v>
      </c>
      <c r="I1551" s="2">
        <f t="array" ref="I1551">SUMPRODUCT(B1535:B1554, (ROW(B1535:B1554)-ROW(B1535)+1)) / (20*21/2)</f>
        <v>2.8820023809523807</v>
      </c>
      <c r="J1551" s="2">
        <f t="shared" si="186"/>
        <v>2.8875563454851103</v>
      </c>
      <c r="K1551" s="2">
        <f t="shared" si="188"/>
        <v>2.9064958671616079</v>
      </c>
    </row>
    <row r="1552" spans="1:11" ht="13.5" x14ac:dyDescent="0.25">
      <c r="A1552" s="3">
        <f>TITRES_STAT!B1555</f>
        <v>44271</v>
      </c>
      <c r="B1552" s="17">
        <f>TITRES_STAT!D1555</f>
        <v>2.8976999999999999</v>
      </c>
      <c r="C1552" s="2">
        <f t="shared" si="189"/>
        <v>2.1700000000000053E-2</v>
      </c>
      <c r="D1552" s="2">
        <f t="shared" si="190"/>
        <v>2.8861400000000001</v>
      </c>
      <c r="E1552" s="2">
        <f t="shared" si="192"/>
        <v>2.8774500000000005</v>
      </c>
      <c r="F1552" s="2">
        <f t="shared" si="185"/>
        <v>2.8843249999999996</v>
      </c>
      <c r="G1552" s="2">
        <f t="shared" si="187"/>
        <v>2.9000480000000004</v>
      </c>
      <c r="H1552" s="2">
        <f t="shared" si="191"/>
        <v>2.7524794999999971</v>
      </c>
      <c r="I1552" s="2">
        <f t="array" ref="I1552">SUMPRODUCT(B1536:B1555, (ROW(B1536:B1555)-ROW(B1536)+1)) / (20*21/2)</f>
        <v>2.8790733333333334</v>
      </c>
      <c r="J1552" s="2">
        <f t="shared" si="186"/>
        <v>2.8885224078198615</v>
      </c>
      <c r="K1552" s="2">
        <f t="shared" si="188"/>
        <v>2.9061509311944862</v>
      </c>
    </row>
    <row r="1553" spans="1:11" ht="13.5" x14ac:dyDescent="0.25">
      <c r="A1553" s="3">
        <f>TITRES_STAT!B1556</f>
        <v>44272</v>
      </c>
      <c r="B1553" s="17">
        <f>TITRES_STAT!D1556</f>
        <v>2.8904999999999998</v>
      </c>
      <c r="C1553" s="2">
        <f t="shared" si="189"/>
        <v>-7.2000000000000952E-3</v>
      </c>
      <c r="D1553" s="2">
        <f t="shared" si="190"/>
        <v>2.8832399999999998</v>
      </c>
      <c r="E1553" s="2">
        <f t="shared" si="192"/>
        <v>2.88035</v>
      </c>
      <c r="F1553" s="2">
        <f t="shared" si="185"/>
        <v>2.88469</v>
      </c>
      <c r="G1553" s="2">
        <f t="shared" si="187"/>
        <v>2.9010620000000005</v>
      </c>
      <c r="H1553" s="2">
        <f t="shared" si="191"/>
        <v>2.7531314999999972</v>
      </c>
      <c r="I1553" s="2">
        <f t="array" ref="I1553">SUMPRODUCT(B1537:B1556, (ROW(B1537:B1556)-ROW(B1537)+1)) / (20*21/2)</f>
        <v>2.8736580952380955</v>
      </c>
      <c r="J1553" s="2">
        <f t="shared" si="186"/>
        <v>2.8887107499322555</v>
      </c>
      <c r="K1553" s="2">
        <f t="shared" si="188"/>
        <v>2.905537169186859</v>
      </c>
    </row>
    <row r="1554" spans="1:11" ht="13.5" x14ac:dyDescent="0.25">
      <c r="A1554" s="3">
        <f>TITRES_STAT!B1557</f>
        <v>44273</v>
      </c>
      <c r="B1554" s="17">
        <f>TITRES_STAT!D1557</f>
        <v>2.8904999999999998</v>
      </c>
      <c r="C1554" s="2">
        <f t="shared" si="189"/>
        <v>0</v>
      </c>
      <c r="D1554" s="2">
        <f t="shared" si="190"/>
        <v>2.8861399999999997</v>
      </c>
      <c r="E1554" s="2">
        <f t="shared" si="192"/>
        <v>2.8788999999999998</v>
      </c>
      <c r="F1554" s="2">
        <f t="shared" si="185"/>
        <v>2.8850549999999999</v>
      </c>
      <c r="G1554" s="2">
        <f t="shared" si="187"/>
        <v>2.9025120000000011</v>
      </c>
      <c r="H1554" s="2">
        <f t="shared" si="191"/>
        <v>2.7536384999999974</v>
      </c>
      <c r="I1554" s="2">
        <f t="array" ref="I1554">SUMPRODUCT(B1538:B1557, (ROW(B1538:B1557)-ROW(B1538)+1)) / (20*21/2)</f>
        <v>2.8720700000000003</v>
      </c>
      <c r="J1554" s="2">
        <f t="shared" si="186"/>
        <v>2.8888811547006124</v>
      </c>
      <c r="K1554" s="2">
        <f t="shared" si="188"/>
        <v>2.9049474762775702</v>
      </c>
    </row>
    <row r="1555" spans="1:11" ht="13.5" x14ac:dyDescent="0.25">
      <c r="A1555" s="3">
        <f>TITRES_STAT!B1558</f>
        <v>44274</v>
      </c>
      <c r="B1555" s="17">
        <f>TITRES_STAT!D1558</f>
        <v>2.8542999999999998</v>
      </c>
      <c r="C1555" s="2">
        <f t="shared" si="189"/>
        <v>-3.620000000000001E-2</v>
      </c>
      <c r="D1555" s="2">
        <f t="shared" si="190"/>
        <v>2.8817999999999997</v>
      </c>
      <c r="E1555" s="2">
        <f t="shared" si="192"/>
        <v>2.8781799999999995</v>
      </c>
      <c r="F1555" s="2">
        <f t="shared" si="185"/>
        <v>2.8821599999999998</v>
      </c>
      <c r="G1555" s="2">
        <f t="shared" si="187"/>
        <v>2.9028020000000003</v>
      </c>
      <c r="H1555" s="2">
        <f t="shared" si="191"/>
        <v>2.7543629999999966</v>
      </c>
      <c r="I1555" s="2">
        <f t="array" ref="I1555">SUMPRODUCT(B1539:B1558, (ROW(B1539:B1558)-ROW(B1539)+1)) / (20*21/2)</f>
        <v>2.8720699999999999</v>
      </c>
      <c r="J1555" s="2">
        <f t="shared" si="186"/>
        <v>2.8855877113957922</v>
      </c>
      <c r="K1555" s="2">
        <f t="shared" si="188"/>
        <v>2.9029613007372737</v>
      </c>
    </row>
    <row r="1556" spans="1:11" ht="13.5" x14ac:dyDescent="0.25">
      <c r="A1556" s="3">
        <f>TITRES_STAT!B1559</f>
        <v>44277</v>
      </c>
      <c r="B1556" s="17">
        <f>TITRES_STAT!D1559</f>
        <v>2.8252999999999999</v>
      </c>
      <c r="C1556" s="2">
        <f t="shared" si="189"/>
        <v>-2.8999999999999915E-2</v>
      </c>
      <c r="D1556" s="2">
        <f t="shared" si="190"/>
        <v>2.8716599999999999</v>
      </c>
      <c r="E1556" s="2">
        <f t="shared" si="192"/>
        <v>2.8752799999999992</v>
      </c>
      <c r="F1556" s="2">
        <f t="shared" ref="F1556:F1619" si="193">AVERAGE(B1537:B1556)</f>
        <v>2.8781749999999997</v>
      </c>
      <c r="G1556" s="2">
        <f t="shared" si="187"/>
        <v>2.9028020000000008</v>
      </c>
      <c r="H1556" s="2">
        <f t="shared" si="191"/>
        <v>2.7545804999999968</v>
      </c>
      <c r="I1556" s="2">
        <f t="array" ref="I1556">SUMPRODUCT(B1540:B1559, (ROW(B1540:B1559)-ROW(B1540)+1)) / (20*21/2)</f>
        <v>2.8687604761904764</v>
      </c>
      <c r="J1556" s="2">
        <f t="shared" si="186"/>
        <v>2.8798460245961928</v>
      </c>
      <c r="K1556" s="2">
        <f t="shared" si="188"/>
        <v>2.8999157595318907</v>
      </c>
    </row>
    <row r="1557" spans="1:11" ht="13.5" x14ac:dyDescent="0.25">
      <c r="A1557" s="3">
        <f>TITRES_STAT!B1560</f>
        <v>44278</v>
      </c>
      <c r="B1557" s="17">
        <f>TITRES_STAT!D1560</f>
        <v>2.8614999999999999</v>
      </c>
      <c r="C1557" s="2">
        <f t="shared" si="189"/>
        <v>3.620000000000001E-2</v>
      </c>
      <c r="D1557" s="2">
        <f t="shared" si="190"/>
        <v>2.86442</v>
      </c>
      <c r="E1557" s="2">
        <f t="shared" si="192"/>
        <v>2.8752799999999996</v>
      </c>
      <c r="F1557" s="2">
        <f t="shared" si="193"/>
        <v>2.8760000000000003</v>
      </c>
      <c r="G1557" s="2">
        <f t="shared" si="187"/>
        <v>2.9035260000000012</v>
      </c>
      <c r="H1557" s="2">
        <f t="shared" si="191"/>
        <v>2.7549789999999961</v>
      </c>
      <c r="I1557" s="2">
        <f t="array" ref="I1557">SUMPRODUCT(B1541:B1560, (ROW(B1541:B1560)-ROW(B1541)+1)) / (20*21/2)</f>
        <v>2.8656233333333332</v>
      </c>
      <c r="J1557" s="2">
        <f t="shared" ref="J1557:J1620" si="194">$J$4*B1557+J1556*(1-$J$4)</f>
        <v>2.87809878415846</v>
      </c>
      <c r="K1557" s="2">
        <f t="shared" si="188"/>
        <v>2.898409259158091</v>
      </c>
    </row>
    <row r="1558" spans="1:11" ht="13.5" x14ac:dyDescent="0.25">
      <c r="A1558" s="3">
        <f>TITRES_STAT!B1561</f>
        <v>44279</v>
      </c>
      <c r="B1558" s="17">
        <f>TITRES_STAT!D1561</f>
        <v>2.8759999999999999</v>
      </c>
      <c r="C1558" s="2">
        <f t="shared" si="189"/>
        <v>1.4499999999999957E-2</v>
      </c>
      <c r="D1558" s="2">
        <f t="shared" si="190"/>
        <v>2.8615199999999996</v>
      </c>
      <c r="E1558" s="2">
        <f t="shared" si="192"/>
        <v>2.8723799999999997</v>
      </c>
      <c r="F1558" s="2">
        <f t="shared" si="193"/>
        <v>2.8745500000000002</v>
      </c>
      <c r="G1558" s="2">
        <f t="shared" si="187"/>
        <v>2.9045400000000012</v>
      </c>
      <c r="H1558" s="2">
        <f t="shared" si="191"/>
        <v>2.755594999999996</v>
      </c>
      <c r="I1558" s="2">
        <f t="array" ref="I1558">SUMPRODUCT(B1542:B1561, (ROW(B1542:B1561)-ROW(B1542)+1)) / (20*21/2)</f>
        <v>2.863516666666666</v>
      </c>
      <c r="J1558" s="2">
        <f t="shared" si="194"/>
        <v>2.8778988999528923</v>
      </c>
      <c r="K1558" s="2">
        <f t="shared" si="188"/>
        <v>2.8975304646813029</v>
      </c>
    </row>
    <row r="1559" spans="1:11" ht="13.5" x14ac:dyDescent="0.25">
      <c r="A1559" s="3">
        <f>TITRES_STAT!B1562</f>
        <v>44280</v>
      </c>
      <c r="B1559" s="17">
        <f>TITRES_STAT!D1562</f>
        <v>2.8397999999999999</v>
      </c>
      <c r="C1559" s="2">
        <f t="shared" si="189"/>
        <v>-3.620000000000001E-2</v>
      </c>
      <c r="D1559" s="2">
        <f t="shared" si="190"/>
        <v>2.8513799999999998</v>
      </c>
      <c r="E1559" s="2">
        <f t="shared" si="192"/>
        <v>2.8687599999999995</v>
      </c>
      <c r="F1559" s="2">
        <f t="shared" si="193"/>
        <v>2.8727399999999998</v>
      </c>
      <c r="G1559" s="2">
        <f t="shared" si="187"/>
        <v>2.905120000000001</v>
      </c>
      <c r="H1559" s="2">
        <f t="shared" si="191"/>
        <v>2.756029999999996</v>
      </c>
      <c r="I1559" s="2">
        <f t="array" ref="I1559">SUMPRODUCT(B1543:B1562, (ROW(B1543:B1562)-ROW(B1543)+1)) / (20*21/2)</f>
        <v>2.8622085714285714</v>
      </c>
      <c r="J1559" s="2">
        <f t="shared" si="194"/>
        <v>2.8742704332907123</v>
      </c>
      <c r="K1559" s="2">
        <f t="shared" si="188"/>
        <v>2.8952665248898795</v>
      </c>
    </row>
    <row r="1560" spans="1:11" ht="13.5" x14ac:dyDescent="0.25">
      <c r="A1560" s="3">
        <f>TITRES_STAT!B1563</f>
        <v>44281</v>
      </c>
      <c r="B1560" s="17">
        <f>TITRES_STAT!D1563</f>
        <v>2.8397999999999999</v>
      </c>
      <c r="C1560" s="2">
        <f t="shared" si="189"/>
        <v>0</v>
      </c>
      <c r="D1560" s="2">
        <f t="shared" si="190"/>
        <v>2.8484799999999999</v>
      </c>
      <c r="E1560" s="2">
        <f t="shared" si="192"/>
        <v>2.8651399999999998</v>
      </c>
      <c r="F1560" s="2">
        <f t="shared" si="193"/>
        <v>2.8691199999999997</v>
      </c>
      <c r="G1560" s="2">
        <f t="shared" si="187"/>
        <v>2.9057000000000013</v>
      </c>
      <c r="H1560" s="2">
        <f t="shared" si="191"/>
        <v>2.7566459999999959</v>
      </c>
      <c r="I1560" s="2">
        <f t="array" ref="I1560">SUMPRODUCT(B1544:B1563, (ROW(B1544:B1563)-ROW(B1544)+1)) / (20*21/2)</f>
        <v>2.8643823809523803</v>
      </c>
      <c r="J1560" s="2">
        <f t="shared" si="194"/>
        <v>2.8709875348820733</v>
      </c>
      <c r="K1560" s="2">
        <f t="shared" si="188"/>
        <v>2.8930913670510607</v>
      </c>
    </row>
    <row r="1561" spans="1:11" ht="13.5" x14ac:dyDescent="0.25">
      <c r="A1561" s="3">
        <f>TITRES_STAT!B1564</f>
        <v>44284</v>
      </c>
      <c r="B1561" s="17">
        <f>TITRES_STAT!D1564</f>
        <v>2.847</v>
      </c>
      <c r="C1561" s="2">
        <f t="shared" si="189"/>
        <v>7.2000000000000952E-3</v>
      </c>
      <c r="D1561" s="2">
        <f t="shared" si="190"/>
        <v>2.8528199999999999</v>
      </c>
      <c r="E1561" s="2">
        <f t="shared" si="192"/>
        <v>2.8622400000000003</v>
      </c>
      <c r="F1561" s="2">
        <f t="shared" si="193"/>
        <v>2.8680349999999999</v>
      </c>
      <c r="G1561" s="2">
        <f t="shared" si="187"/>
        <v>2.9068580000000015</v>
      </c>
      <c r="H1561" s="2">
        <f t="shared" si="191"/>
        <v>2.7569719999999962</v>
      </c>
      <c r="I1561" s="2">
        <f t="array" ref="I1561">SUMPRODUCT(B1545:B1564, (ROW(B1545:B1564)-ROW(B1545)+1)) / (20*21/2)</f>
        <v>2.8636561904761906</v>
      </c>
      <c r="J1561" s="2">
        <f t="shared" si="194"/>
        <v>2.8687030077504474</v>
      </c>
      <c r="K1561" s="2">
        <f t="shared" si="188"/>
        <v>2.8912838624608228</v>
      </c>
    </row>
    <row r="1562" spans="1:11" ht="13.5" x14ac:dyDescent="0.25">
      <c r="A1562" s="3">
        <f>TITRES_STAT!B1565</f>
        <v>44285</v>
      </c>
      <c r="B1562" s="17">
        <f>TITRES_STAT!D1565</f>
        <v>2.8542999999999998</v>
      </c>
      <c r="C1562" s="2">
        <f t="shared" si="189"/>
        <v>7.2999999999998622E-3</v>
      </c>
      <c r="D1562" s="2">
        <f t="shared" si="190"/>
        <v>2.8513799999999998</v>
      </c>
      <c r="E1562" s="2">
        <f t="shared" si="192"/>
        <v>2.8578999999999999</v>
      </c>
      <c r="F1562" s="2">
        <f t="shared" si="193"/>
        <v>2.8676749999999998</v>
      </c>
      <c r="G1562" s="2">
        <f t="shared" si="187"/>
        <v>2.9075840000000013</v>
      </c>
      <c r="H1562" s="2">
        <f t="shared" si="191"/>
        <v>2.7570444999999961</v>
      </c>
      <c r="I1562" s="2">
        <f t="array" ref="I1562">SUMPRODUCT(B1546:B1565, (ROW(B1546:B1565)-ROW(B1546)+1)) / (20*21/2)</f>
        <v>2.866584761904762</v>
      </c>
      <c r="J1562" s="2">
        <f t="shared" si="194"/>
        <v>2.867331292726595</v>
      </c>
      <c r="K1562" s="2">
        <f t="shared" si="188"/>
        <v>2.8898335149133398</v>
      </c>
    </row>
    <row r="1563" spans="1:11" ht="13.5" x14ac:dyDescent="0.25">
      <c r="A1563" s="3">
        <f>TITRES_STAT!B1566</f>
        <v>44286</v>
      </c>
      <c r="B1563" s="17">
        <f>TITRES_STAT!D1566</f>
        <v>2.8904999999999998</v>
      </c>
      <c r="C1563" s="2">
        <f t="shared" si="189"/>
        <v>3.620000000000001E-2</v>
      </c>
      <c r="D1563" s="2">
        <f t="shared" si="190"/>
        <v>2.8542800000000002</v>
      </c>
      <c r="E1563" s="2">
        <f t="shared" si="192"/>
        <v>2.8578999999999999</v>
      </c>
      <c r="F1563" s="2">
        <f t="shared" si="193"/>
        <v>2.8691249999999995</v>
      </c>
      <c r="G1563" s="2">
        <f t="shared" si="187"/>
        <v>2.9083080000000012</v>
      </c>
      <c r="H1563" s="2">
        <f t="shared" si="191"/>
        <v>2.7575879999999957</v>
      </c>
      <c r="I1563" s="2">
        <f t="array" ref="I1563">SUMPRODUCT(B1547:B1566, (ROW(B1547:B1566)-ROW(B1547)+1)) / (20*21/2)</f>
        <v>2.8693409523809517</v>
      </c>
      <c r="J1563" s="2">
        <f t="shared" si="194"/>
        <v>2.8695378362764434</v>
      </c>
      <c r="K1563" s="2">
        <f t="shared" si="188"/>
        <v>2.889859651583405</v>
      </c>
    </row>
    <row r="1564" spans="1:11" ht="13.5" x14ac:dyDescent="0.25">
      <c r="A1564" s="3">
        <f>TITRES_STAT!B1567</f>
        <v>44287</v>
      </c>
      <c r="B1564" s="17">
        <f>TITRES_STAT!D1567</f>
        <v>2.8614999999999999</v>
      </c>
      <c r="C1564" s="2">
        <f t="shared" si="189"/>
        <v>-2.8999999999999915E-2</v>
      </c>
      <c r="D1564" s="2">
        <f t="shared" si="190"/>
        <v>2.8586199999999997</v>
      </c>
      <c r="E1564" s="2">
        <f t="shared" si="192"/>
        <v>2.8549999999999995</v>
      </c>
      <c r="F1564" s="2">
        <f t="shared" si="193"/>
        <v>2.8669499999999997</v>
      </c>
      <c r="G1564" s="2">
        <f t="shared" si="187"/>
        <v>2.907874000000001</v>
      </c>
      <c r="H1564" s="2">
        <f t="shared" si="191"/>
        <v>2.7576239999999954</v>
      </c>
      <c r="I1564" s="2">
        <f t="array" ref="I1564">SUMPRODUCT(B1548:B1567, (ROW(B1548:B1567)-ROW(B1548)+1)) / (20*21/2)</f>
        <v>2.8732714285714285</v>
      </c>
      <c r="J1564" s="2">
        <f t="shared" si="194"/>
        <v>2.8687723280596393</v>
      </c>
      <c r="K1564" s="2">
        <f t="shared" si="188"/>
        <v>2.8887475083840557</v>
      </c>
    </row>
    <row r="1565" spans="1:11" ht="13.5" x14ac:dyDescent="0.25">
      <c r="A1565" s="3">
        <f>TITRES_STAT!B1568</f>
        <v>44288</v>
      </c>
      <c r="B1565" s="17">
        <f>TITRES_STAT!D1568</f>
        <v>2.8976999999999999</v>
      </c>
      <c r="C1565" s="2">
        <f t="shared" si="189"/>
        <v>3.620000000000001E-2</v>
      </c>
      <c r="D1565" s="2">
        <f t="shared" si="190"/>
        <v>2.8701999999999996</v>
      </c>
      <c r="E1565" s="2">
        <f t="shared" si="192"/>
        <v>2.85934</v>
      </c>
      <c r="F1565" s="2">
        <f t="shared" si="193"/>
        <v>2.8687599999999995</v>
      </c>
      <c r="G1565" s="2">
        <f t="shared" si="187"/>
        <v>2.905990000000001</v>
      </c>
      <c r="H1565" s="2">
        <f t="shared" si="191"/>
        <v>2.758348499999995</v>
      </c>
      <c r="I1565" s="2">
        <f t="array" ref="I1565">SUMPRODUCT(B1549:B1568, (ROW(B1549:B1568)-ROW(B1549)+1)) / (20*21/2)</f>
        <v>2.8893795238095237</v>
      </c>
      <c r="J1565" s="2">
        <f t="shared" si="194"/>
        <v>2.8715273444349121</v>
      </c>
      <c r="K1565" s="2">
        <f t="shared" si="188"/>
        <v>2.8890985864866416</v>
      </c>
    </row>
    <row r="1566" spans="1:11" ht="13.5" x14ac:dyDescent="0.25">
      <c r="A1566" s="3">
        <f>TITRES_STAT!B1569</f>
        <v>44291</v>
      </c>
      <c r="B1566" s="17">
        <f>TITRES_STAT!D1569</f>
        <v>2.8976999999999999</v>
      </c>
      <c r="C1566" s="2">
        <f t="shared" si="189"/>
        <v>0</v>
      </c>
      <c r="D1566" s="2">
        <f t="shared" si="190"/>
        <v>2.8803399999999999</v>
      </c>
      <c r="E1566" s="2">
        <f t="shared" si="192"/>
        <v>2.8665799999999999</v>
      </c>
      <c r="F1566" s="2">
        <f t="shared" si="193"/>
        <v>2.8709299999999995</v>
      </c>
      <c r="G1566" s="2">
        <f t="shared" si="187"/>
        <v>2.9032360000000006</v>
      </c>
      <c r="H1566" s="2">
        <f t="shared" si="191"/>
        <v>2.7593624999999951</v>
      </c>
      <c r="I1566" s="2">
        <f t="array" ref="I1566">SUMPRODUCT(B1550:B1569, (ROW(B1550:B1569)-ROW(B1550)+1)) / (20*21/2)</f>
        <v>2.906213333333334</v>
      </c>
      <c r="J1566" s="2">
        <f t="shared" si="194"/>
        <v>2.8740199782982536</v>
      </c>
      <c r="K1566" s="2">
        <f t="shared" si="188"/>
        <v>2.889435896820499</v>
      </c>
    </row>
    <row r="1567" spans="1:11" ht="13.5" x14ac:dyDescent="0.25">
      <c r="A1567" s="3">
        <f>TITRES_STAT!B1570</f>
        <v>44292</v>
      </c>
      <c r="B1567" s="17">
        <f>TITRES_STAT!D1570</f>
        <v>2.9121999999999999</v>
      </c>
      <c r="C1567" s="2">
        <f t="shared" si="189"/>
        <v>1.4499999999999957E-2</v>
      </c>
      <c r="D1567" s="2">
        <f t="shared" si="190"/>
        <v>2.8919199999999998</v>
      </c>
      <c r="E1567" s="2">
        <f t="shared" si="192"/>
        <v>2.8716499999999998</v>
      </c>
      <c r="F1567" s="2">
        <f t="shared" si="193"/>
        <v>2.8734649999999999</v>
      </c>
      <c r="G1567" s="2">
        <f t="shared" si="187"/>
        <v>2.9010620000000005</v>
      </c>
      <c r="H1567" s="2">
        <f t="shared" si="191"/>
        <v>2.7598694999999949</v>
      </c>
      <c r="I1567" s="2">
        <f t="array" ref="I1567">SUMPRODUCT(B1551:B1570, (ROW(B1551:B1570)-ROW(B1551)+1)) / (20*21/2)</f>
        <v>2.9139085714285713</v>
      </c>
      <c r="J1567" s="2">
        <f t="shared" si="194"/>
        <v>2.8776561708412771</v>
      </c>
      <c r="K1567" s="2">
        <f t="shared" si="188"/>
        <v>2.8903286067491067</v>
      </c>
    </row>
    <row r="1568" spans="1:11" ht="13.5" x14ac:dyDescent="0.25">
      <c r="A1568" s="3">
        <f>TITRES_STAT!B1571</f>
        <v>44293</v>
      </c>
      <c r="B1568" s="17">
        <f>TITRES_STAT!D1571</f>
        <v>3.0426000000000002</v>
      </c>
      <c r="C1568" s="2">
        <f t="shared" si="189"/>
        <v>0.13040000000000029</v>
      </c>
      <c r="D1568" s="2">
        <f t="shared" si="190"/>
        <v>2.9223400000000002</v>
      </c>
      <c r="E1568" s="2">
        <f t="shared" si="192"/>
        <v>2.8883099999999997</v>
      </c>
      <c r="F1568" s="2">
        <f t="shared" si="193"/>
        <v>2.8803450000000002</v>
      </c>
      <c r="G1568" s="2">
        <f t="shared" si="187"/>
        <v>2.9014960000000003</v>
      </c>
      <c r="H1568" s="2">
        <f t="shared" si="191"/>
        <v>2.7610284999999948</v>
      </c>
      <c r="I1568" s="2">
        <f t="array" ref="I1568">SUMPRODUCT(B1552:B1571, (ROW(B1552:B1571)-ROW(B1552)+1)) / (20*21/2)</f>
        <v>2.9246028571428573</v>
      </c>
      <c r="J1568" s="2">
        <f t="shared" si="194"/>
        <v>2.8933651069516317</v>
      </c>
      <c r="K1568" s="2">
        <f t="shared" si="188"/>
        <v>2.8963000339354164</v>
      </c>
    </row>
    <row r="1569" spans="1:11" ht="13.5" x14ac:dyDescent="0.25">
      <c r="A1569" s="3">
        <f>TITRES_STAT!B1572</f>
        <v>44294</v>
      </c>
      <c r="B1569" s="17">
        <f>TITRES_STAT!D1572</f>
        <v>3.0571000000000002</v>
      </c>
      <c r="C1569" s="2">
        <f t="shared" si="189"/>
        <v>1.4499999999999957E-2</v>
      </c>
      <c r="D1569" s="2">
        <f t="shared" si="190"/>
        <v>2.9614599999999998</v>
      </c>
      <c r="E1569" s="2">
        <f t="shared" si="192"/>
        <v>2.91004</v>
      </c>
      <c r="F1569" s="2">
        <f t="shared" si="193"/>
        <v>2.8893999999999997</v>
      </c>
      <c r="G1569" s="2">
        <f t="shared" si="187"/>
        <v>2.9022199999999998</v>
      </c>
      <c r="H1569" s="2">
        <f t="shared" si="191"/>
        <v>2.7622964999999953</v>
      </c>
      <c r="I1569" s="2">
        <f t="array" ref="I1569">SUMPRODUCT(B1553:B1572, (ROW(B1553:B1572)-ROW(B1553)+1)) / (20*21/2)</f>
        <v>2.9346761904761909</v>
      </c>
      <c r="J1569" s="2">
        <f t="shared" si="194"/>
        <v>2.9089589062895715</v>
      </c>
      <c r="K1569" s="2">
        <f t="shared" si="188"/>
        <v>2.9026059149575572</v>
      </c>
    </row>
    <row r="1570" spans="1:11" ht="13.5" x14ac:dyDescent="0.25">
      <c r="A1570" s="3">
        <f>TITRES_STAT!B1573</f>
        <v>44298</v>
      </c>
      <c r="B1570" s="17">
        <f>TITRES_STAT!D1573</f>
        <v>2.9702000000000002</v>
      </c>
      <c r="C1570" s="2">
        <f t="shared" si="189"/>
        <v>-8.6899999999999977E-2</v>
      </c>
      <c r="D1570" s="2">
        <f t="shared" si="190"/>
        <v>2.9759599999999997</v>
      </c>
      <c r="E1570" s="2">
        <f t="shared" si="192"/>
        <v>2.9230799999999997</v>
      </c>
      <c r="F1570" s="2">
        <f t="shared" si="193"/>
        <v>2.89411</v>
      </c>
      <c r="G1570" s="2">
        <f t="shared" si="187"/>
        <v>2.9016420000000007</v>
      </c>
      <c r="H1570" s="2">
        <f t="shared" si="191"/>
        <v>2.7630934999999952</v>
      </c>
      <c r="I1570" s="2">
        <f t="array" ref="I1570">SUMPRODUCT(B1554:B1573, (ROW(B1554:B1573)-ROW(B1554)+1)) / (20*21/2)</f>
        <v>2.9456128571428577</v>
      </c>
      <c r="J1570" s="2">
        <f t="shared" si="194"/>
        <v>2.9147913914048509</v>
      </c>
      <c r="K1570" s="2">
        <f t="shared" si="188"/>
        <v>2.9052566633905941</v>
      </c>
    </row>
    <row r="1571" spans="1:11" ht="13.5" x14ac:dyDescent="0.25">
      <c r="A1571" s="3">
        <f>TITRES_STAT!B1574</f>
        <v>44299</v>
      </c>
      <c r="B1571" s="17">
        <f>TITRES_STAT!D1574</f>
        <v>3.0064000000000002</v>
      </c>
      <c r="C1571" s="2">
        <f t="shared" si="189"/>
        <v>3.620000000000001E-2</v>
      </c>
      <c r="D1571" s="2">
        <f t="shared" si="190"/>
        <v>2.9977000000000005</v>
      </c>
      <c r="E1571" s="2">
        <f t="shared" si="192"/>
        <v>2.9390200000000002</v>
      </c>
      <c r="F1571" s="2">
        <f t="shared" si="193"/>
        <v>2.90063</v>
      </c>
      <c r="G1571" s="2">
        <f t="shared" si="187"/>
        <v>2.9009180000000008</v>
      </c>
      <c r="H1571" s="2">
        <f t="shared" si="191"/>
        <v>2.7646874999999955</v>
      </c>
      <c r="I1571" s="2">
        <f t="array" ref="I1571">SUMPRODUCT(B1555:B1574, (ROW(B1555:B1574)-ROW(B1555)+1)) / (20*21/2)</f>
        <v>2.9676523809523809</v>
      </c>
      <c r="J1571" s="2">
        <f t="shared" si="194"/>
        <v>2.9235160207948652</v>
      </c>
      <c r="K1571" s="2">
        <f t="shared" si="188"/>
        <v>2.9092230687478255</v>
      </c>
    </row>
    <row r="1572" spans="1:11" ht="13.5" x14ac:dyDescent="0.25">
      <c r="A1572" s="3">
        <f>TITRES_STAT!B1575</f>
        <v>44300</v>
      </c>
      <c r="B1572" s="17">
        <f>TITRES_STAT!D1575</f>
        <v>3.0064000000000002</v>
      </c>
      <c r="C1572" s="2">
        <f t="shared" si="189"/>
        <v>0</v>
      </c>
      <c r="D1572" s="2">
        <f t="shared" si="190"/>
        <v>3.01654</v>
      </c>
      <c r="E1572" s="2">
        <f t="shared" si="192"/>
        <v>2.9542299999999999</v>
      </c>
      <c r="F1572" s="2">
        <f t="shared" si="193"/>
        <v>2.9060649999999999</v>
      </c>
      <c r="G1572" s="2">
        <f t="shared" si="187"/>
        <v>2.9016420000000012</v>
      </c>
      <c r="H1572" s="2">
        <f t="shared" si="191"/>
        <v>2.7668969999999957</v>
      </c>
      <c r="I1572" s="2">
        <f t="array" ref="I1572">SUMPRODUCT(B1556:B1575, (ROW(B1556:B1575)-ROW(B1556)+1)) / (20*21/2)</f>
        <v>2.9905609523809527</v>
      </c>
      <c r="J1572" s="2">
        <f t="shared" si="194"/>
        <v>2.9314097331001161</v>
      </c>
      <c r="K1572" s="2">
        <f t="shared" si="188"/>
        <v>2.9130339287969305</v>
      </c>
    </row>
    <row r="1573" spans="1:11" ht="13.5" x14ac:dyDescent="0.25">
      <c r="A1573" s="3">
        <f>TITRES_STAT!B1576</f>
        <v>44301</v>
      </c>
      <c r="B1573" s="17">
        <f>TITRES_STAT!D1576</f>
        <v>3.0209000000000001</v>
      </c>
      <c r="C1573" s="2">
        <f t="shared" si="189"/>
        <v>1.4499999999999957E-2</v>
      </c>
      <c r="D1573" s="2">
        <f t="shared" si="190"/>
        <v>3.0122</v>
      </c>
      <c r="E1573" s="2">
        <f t="shared" si="192"/>
        <v>2.9672700000000001</v>
      </c>
      <c r="F1573" s="2">
        <f t="shared" si="193"/>
        <v>2.9125849999999991</v>
      </c>
      <c r="G1573" s="2">
        <f t="shared" si="187"/>
        <v>2.901498000000001</v>
      </c>
      <c r="H1573" s="2">
        <f t="shared" si="191"/>
        <v>2.7693239999999952</v>
      </c>
      <c r="I1573" s="2">
        <f t="array" ref="I1573">SUMPRODUCT(B1557:B1576, (ROW(B1557:B1576)-ROW(B1557)+1)) / (20*21/2)</f>
        <v>3.0092242857142857</v>
      </c>
      <c r="J1573" s="2">
        <f t="shared" si="194"/>
        <v>2.93993261566201</v>
      </c>
      <c r="K1573" s="2">
        <f t="shared" si="188"/>
        <v>2.917263970804894</v>
      </c>
    </row>
    <row r="1574" spans="1:11" ht="13.5" x14ac:dyDescent="0.25">
      <c r="A1574" s="3">
        <f>TITRES_STAT!B1577</f>
        <v>44302</v>
      </c>
      <c r="B1574" s="17">
        <f>TITRES_STAT!D1577</f>
        <v>3.1440000000000001</v>
      </c>
      <c r="C1574" s="2">
        <f t="shared" si="189"/>
        <v>0.12309999999999999</v>
      </c>
      <c r="D1574" s="2">
        <f t="shared" si="190"/>
        <v>3.0295800000000002</v>
      </c>
      <c r="E1574" s="2">
        <f t="shared" si="192"/>
        <v>2.99552</v>
      </c>
      <c r="F1574" s="2">
        <f t="shared" si="193"/>
        <v>2.9252599999999993</v>
      </c>
      <c r="G1574" s="2">
        <f t="shared" si="187"/>
        <v>2.9048300000000014</v>
      </c>
      <c r="H1574" s="2">
        <f t="shared" si="191"/>
        <v>2.7720039999999955</v>
      </c>
      <c r="I1574" s="2">
        <f t="array" ref="I1574">SUMPRODUCT(B1558:B1577, (ROW(B1558:B1577)-ROW(B1558)+1)) / (20*21/2)</f>
        <v>3.0264042857142863</v>
      </c>
      <c r="J1574" s="2">
        <f t="shared" si="194"/>
        <v>2.9593676046465807</v>
      </c>
      <c r="K1574" s="2">
        <f t="shared" si="188"/>
        <v>2.9261555797929373</v>
      </c>
    </row>
    <row r="1575" spans="1:11" ht="13.5" x14ac:dyDescent="0.25">
      <c r="A1575" s="3">
        <f>TITRES_STAT!B1578</f>
        <v>44305</v>
      </c>
      <c r="B1575" s="17">
        <f>TITRES_STAT!D1578</f>
        <v>3.1657999999999999</v>
      </c>
      <c r="C1575" s="2">
        <f t="shared" si="189"/>
        <v>2.179999999999982E-2</v>
      </c>
      <c r="D1575" s="2">
        <f t="shared" si="190"/>
        <v>3.0686999999999998</v>
      </c>
      <c r="E1575" s="2">
        <f t="shared" si="192"/>
        <v>3.0223299999999997</v>
      </c>
      <c r="F1575" s="2">
        <f t="shared" si="193"/>
        <v>2.9408349999999994</v>
      </c>
      <c r="G1575" s="2">
        <f t="shared" si="187"/>
        <v>2.909612000000001</v>
      </c>
      <c r="H1575" s="2">
        <f t="shared" si="191"/>
        <v>2.7751554999999954</v>
      </c>
      <c r="I1575" s="2">
        <f t="array" ref="I1575">SUMPRODUCT(B1559:B1578, (ROW(B1559:B1578)-ROW(B1559)+1)) / (20*21/2)</f>
        <v>3.042959047619048</v>
      </c>
      <c r="J1575" s="2">
        <f t="shared" si="194"/>
        <v>2.9790278327754778</v>
      </c>
      <c r="K1575" s="2">
        <f t="shared" si="188"/>
        <v>2.9355534001932142</v>
      </c>
    </row>
    <row r="1576" spans="1:11" ht="13.5" x14ac:dyDescent="0.25">
      <c r="A1576" s="3">
        <f>TITRES_STAT!B1579</f>
        <v>44306</v>
      </c>
      <c r="B1576" s="17">
        <f>TITRES_STAT!D1579</f>
        <v>3.1368</v>
      </c>
      <c r="C1576" s="2">
        <f t="shared" si="189"/>
        <v>-2.8999999999999915E-2</v>
      </c>
      <c r="D1576" s="2">
        <f t="shared" si="190"/>
        <v>3.0947800000000001</v>
      </c>
      <c r="E1576" s="2">
        <f t="shared" si="192"/>
        <v>3.0462400000000005</v>
      </c>
      <c r="F1576" s="2">
        <f t="shared" si="193"/>
        <v>2.9564099999999991</v>
      </c>
      <c r="G1576" s="2">
        <f t="shared" si="187"/>
        <v>2.9138140000000003</v>
      </c>
      <c r="H1576" s="2">
        <f t="shared" si="191"/>
        <v>2.7783794999999958</v>
      </c>
      <c r="I1576" s="2">
        <f t="array" ref="I1576">SUMPRODUCT(B1560:B1579, (ROW(B1560:B1579)-ROW(B1560)+1)) / (20*21/2)</f>
        <v>3.06031380952381</v>
      </c>
      <c r="J1576" s="2">
        <f t="shared" si="194"/>
        <v>2.9940537534635272</v>
      </c>
      <c r="K1576" s="2">
        <f t="shared" si="188"/>
        <v>2.9434454237150489</v>
      </c>
    </row>
    <row r="1577" spans="1:11" ht="13.5" x14ac:dyDescent="0.25">
      <c r="A1577" s="3">
        <f>TITRES_STAT!B1580</f>
        <v>44307</v>
      </c>
      <c r="B1577" s="17">
        <f>TITRES_STAT!D1580</f>
        <v>3.1368</v>
      </c>
      <c r="C1577" s="2">
        <f t="shared" si="189"/>
        <v>0</v>
      </c>
      <c r="D1577" s="2">
        <f t="shared" si="190"/>
        <v>3.1208600000000004</v>
      </c>
      <c r="E1577" s="2">
        <f t="shared" si="192"/>
        <v>3.0687000000000002</v>
      </c>
      <c r="F1577" s="2">
        <f t="shared" si="193"/>
        <v>2.9701749999999998</v>
      </c>
      <c r="G1577" s="2">
        <f t="shared" si="187"/>
        <v>2.9177260000000005</v>
      </c>
      <c r="H1577" s="2">
        <f t="shared" si="191"/>
        <v>2.781313499999996</v>
      </c>
      <c r="I1577" s="2">
        <f t="array" ref="I1577">SUMPRODUCT(B1561:B1580, (ROW(B1561:B1580)-ROW(B1561)+1)) / (20*21/2)</f>
        <v>3.0816304761904769</v>
      </c>
      <c r="J1577" s="2">
        <f t="shared" si="194"/>
        <v>3.0076486340860482</v>
      </c>
      <c r="K1577" s="2">
        <f t="shared" si="188"/>
        <v>2.9510279561183803</v>
      </c>
    </row>
    <row r="1578" spans="1:11" ht="13.5" x14ac:dyDescent="0.25">
      <c r="A1578" s="3">
        <f>TITRES_STAT!B1581</f>
        <v>44308</v>
      </c>
      <c r="B1578" s="17">
        <f>TITRES_STAT!D1581</f>
        <v>3.1440000000000001</v>
      </c>
      <c r="C1578" s="2">
        <f t="shared" si="189"/>
        <v>7.2000000000000952E-3</v>
      </c>
      <c r="D1578" s="2">
        <f t="shared" si="190"/>
        <v>3.1454800000000001</v>
      </c>
      <c r="E1578" s="2">
        <f t="shared" si="192"/>
        <v>3.0788400000000005</v>
      </c>
      <c r="F1578" s="2">
        <f t="shared" si="193"/>
        <v>2.9835749999999992</v>
      </c>
      <c r="G1578" s="2">
        <f t="shared" si="187"/>
        <v>2.9217819999999999</v>
      </c>
      <c r="H1578" s="2">
        <f t="shared" si="191"/>
        <v>2.7843559999999963</v>
      </c>
      <c r="I1578" s="2">
        <f t="array" ref="I1578">SUMPRODUCT(B1562:B1581, (ROW(B1562:B1581)-ROW(B1562)+1)) / (20*21/2)</f>
        <v>3.100433333333334</v>
      </c>
      <c r="J1578" s="2">
        <f t="shared" si="194"/>
        <v>3.0206344784588053</v>
      </c>
      <c r="K1578" s="2">
        <f t="shared" si="188"/>
        <v>2.9585954872509928</v>
      </c>
    </row>
    <row r="1579" spans="1:11" ht="13.5" x14ac:dyDescent="0.25">
      <c r="A1579" s="3">
        <f>TITRES_STAT!B1582</f>
        <v>44309</v>
      </c>
      <c r="B1579" s="17">
        <f>TITRES_STAT!D1582</f>
        <v>3.1657999999999999</v>
      </c>
      <c r="C1579" s="2">
        <f t="shared" si="189"/>
        <v>2.179999999999982E-2</v>
      </c>
      <c r="D1579" s="2">
        <f t="shared" si="190"/>
        <v>3.1498399999999998</v>
      </c>
      <c r="E1579" s="2">
        <f t="shared" si="192"/>
        <v>3.0897100000000006</v>
      </c>
      <c r="F1579" s="2">
        <f t="shared" si="193"/>
        <v>2.9998749999999994</v>
      </c>
      <c r="G1579" s="2">
        <f t="shared" si="187"/>
        <v>2.9278679999999997</v>
      </c>
      <c r="H1579" s="2">
        <f t="shared" si="191"/>
        <v>2.7875074999999958</v>
      </c>
      <c r="I1579" s="2">
        <f t="array" ref="I1579">SUMPRODUCT(B1563:B1582, (ROW(B1563:B1582)-ROW(B1563)+1)) / (20*21/2)</f>
        <v>3.1154004761904761</v>
      </c>
      <c r="J1579" s="2">
        <f t="shared" si="194"/>
        <v>3.0344597662246335</v>
      </c>
      <c r="K1579" s="2">
        <f t="shared" si="188"/>
        <v>2.9667211544176202</v>
      </c>
    </row>
    <row r="1580" spans="1:11" ht="13.5" x14ac:dyDescent="0.25">
      <c r="A1580" s="3">
        <f>TITRES_STAT!B1583</f>
        <v>44312</v>
      </c>
      <c r="B1580" s="17">
        <f>TITRES_STAT!D1583</f>
        <v>3.2237</v>
      </c>
      <c r="C1580" s="2">
        <f t="shared" si="189"/>
        <v>5.7900000000000063E-2</v>
      </c>
      <c r="D1580" s="2">
        <f t="shared" si="190"/>
        <v>3.1614200000000006</v>
      </c>
      <c r="E1580" s="2">
        <f t="shared" si="192"/>
        <v>3.1150600000000002</v>
      </c>
      <c r="F1580" s="2">
        <f t="shared" si="193"/>
        <v>3.0190699999999993</v>
      </c>
      <c r="G1580" s="2">
        <f t="shared" si="187"/>
        <v>2.9339519999999997</v>
      </c>
      <c r="H1580" s="2">
        <f t="shared" si="191"/>
        <v>2.7909484999999963</v>
      </c>
      <c r="I1580" s="2">
        <f t="array" ref="I1580">SUMPRODUCT(B1564:B1583, (ROW(B1564:B1583)-ROW(B1564)+1)) / (20*21/2)</f>
        <v>3.1287466666666672</v>
      </c>
      <c r="J1580" s="2">
        <f t="shared" si="194"/>
        <v>3.0524826456318115</v>
      </c>
      <c r="K1580" s="2">
        <f t="shared" si="188"/>
        <v>2.9767987562051648</v>
      </c>
    </row>
    <row r="1581" spans="1:11" ht="13.5" x14ac:dyDescent="0.25">
      <c r="A1581" s="3">
        <f>TITRES_STAT!B1584</f>
        <v>44313</v>
      </c>
      <c r="B1581" s="17">
        <f>TITRES_STAT!D1584</f>
        <v>3.2164999999999999</v>
      </c>
      <c r="C1581" s="2">
        <f t="shared" si="189"/>
        <v>-7.2000000000000952E-3</v>
      </c>
      <c r="D1581" s="2">
        <f t="shared" si="190"/>
        <v>3.1773600000000002</v>
      </c>
      <c r="E1581" s="2">
        <f t="shared" si="192"/>
        <v>3.1360700000000001</v>
      </c>
      <c r="F1581" s="2">
        <f t="shared" si="193"/>
        <v>3.0375449999999993</v>
      </c>
      <c r="G1581" s="2">
        <f t="shared" si="187"/>
        <v>2.9407619999999999</v>
      </c>
      <c r="H1581" s="2">
        <f t="shared" si="191"/>
        <v>2.7942084999999959</v>
      </c>
      <c r="I1581" s="2">
        <f t="array" ref="I1581">SUMPRODUCT(B1565:B1584, (ROW(B1565:B1584)-ROW(B1565)+1)) / (20*21/2)</f>
        <v>3.1378919047619047</v>
      </c>
      <c r="J1581" s="2">
        <f t="shared" si="194"/>
        <v>3.0681033460478293</v>
      </c>
      <c r="K1581" s="2">
        <f t="shared" si="188"/>
        <v>2.986198804981433</v>
      </c>
    </row>
    <row r="1582" spans="1:11" ht="13.5" x14ac:dyDescent="0.25">
      <c r="A1582" s="3">
        <f>TITRES_STAT!B1585</f>
        <v>44314</v>
      </c>
      <c r="B1582" s="17">
        <f>TITRES_STAT!D1585</f>
        <v>3.1947000000000001</v>
      </c>
      <c r="C1582" s="2">
        <f t="shared" si="189"/>
        <v>-2.179999999999982E-2</v>
      </c>
      <c r="D1582" s="2">
        <f t="shared" si="190"/>
        <v>3.1889400000000001</v>
      </c>
      <c r="E1582" s="2">
        <f t="shared" si="192"/>
        <v>3.1549000000000005</v>
      </c>
      <c r="F1582" s="2">
        <f t="shared" si="193"/>
        <v>3.0545649999999993</v>
      </c>
      <c r="G1582" s="2">
        <f t="shared" si="187"/>
        <v>2.9471360000000004</v>
      </c>
      <c r="H1582" s="2">
        <f t="shared" si="191"/>
        <v>2.7974679999999963</v>
      </c>
      <c r="I1582" s="2">
        <f t="array" ref="I1582">SUMPRODUCT(B1566:B1585, (ROW(B1566:B1585)-ROW(B1566)+1)) / (20*21/2)</f>
        <v>3.1469690476190473</v>
      </c>
      <c r="J1582" s="2">
        <f t="shared" si="194"/>
        <v>3.0801601702337504</v>
      </c>
      <c r="K1582" s="2">
        <f t="shared" si="188"/>
        <v>2.9943753224331418</v>
      </c>
    </row>
    <row r="1583" spans="1:11" ht="13.5" x14ac:dyDescent="0.25">
      <c r="A1583" s="3">
        <f>TITRES_STAT!B1586</f>
        <v>44315</v>
      </c>
      <c r="B1583" s="17">
        <f>TITRES_STAT!D1586</f>
        <v>3.1947000000000001</v>
      </c>
      <c r="C1583" s="2">
        <f t="shared" si="189"/>
        <v>0</v>
      </c>
      <c r="D1583" s="2">
        <f t="shared" si="190"/>
        <v>3.1990799999999999</v>
      </c>
      <c r="E1583" s="2">
        <f t="shared" si="192"/>
        <v>3.1722800000000002</v>
      </c>
      <c r="F1583" s="2">
        <f t="shared" si="193"/>
        <v>3.0697749999999999</v>
      </c>
      <c r="G1583" s="2">
        <f t="shared" si="187"/>
        <v>2.9533660000000008</v>
      </c>
      <c r="H1583" s="2">
        <f t="shared" si="191"/>
        <v>2.8006189999999958</v>
      </c>
      <c r="I1583" s="2">
        <f t="array" ref="I1583">SUMPRODUCT(B1567:B1586, (ROW(B1567:B1586)-ROW(B1567)+1)) / (20*21/2)</f>
        <v>3.1553861904761908</v>
      </c>
      <c r="J1583" s="2">
        <f t="shared" si="194"/>
        <v>3.0910687254495839</v>
      </c>
      <c r="K1583" s="2">
        <f t="shared" si="188"/>
        <v>3.0022311921416462</v>
      </c>
    </row>
    <row r="1584" spans="1:11" ht="13.5" x14ac:dyDescent="0.25">
      <c r="A1584" s="3">
        <f>TITRES_STAT!B1587</f>
        <v>44316</v>
      </c>
      <c r="B1584" s="17">
        <f>TITRES_STAT!D1587</f>
        <v>3.1657999999999999</v>
      </c>
      <c r="C1584" s="2">
        <f t="shared" si="189"/>
        <v>-2.8900000000000148E-2</v>
      </c>
      <c r="D1584" s="2">
        <f t="shared" si="190"/>
        <v>3.1990799999999999</v>
      </c>
      <c r="E1584" s="2">
        <f t="shared" si="192"/>
        <v>3.1744600000000003</v>
      </c>
      <c r="F1584" s="2">
        <f t="shared" si="193"/>
        <v>3.0849899999999995</v>
      </c>
      <c r="G1584" s="2">
        <f t="shared" si="187"/>
        <v>2.9590179999999999</v>
      </c>
      <c r="H1584" s="2">
        <f t="shared" si="191"/>
        <v>2.8036619999999961</v>
      </c>
      <c r="I1584" s="2">
        <f t="array" ref="I1584">SUMPRODUCT(B1568:B1587, (ROW(B1568:B1587)-ROW(B1568)+1)) / (20*21/2)</f>
        <v>3.1624233333333338</v>
      </c>
      <c r="J1584" s="2">
        <f t="shared" si="194"/>
        <v>3.0981859896924808</v>
      </c>
      <c r="K1584" s="2">
        <f t="shared" si="188"/>
        <v>3.0086456551949148</v>
      </c>
    </row>
    <row r="1585" spans="1:11" ht="13.5" x14ac:dyDescent="0.25">
      <c r="A1585" s="3">
        <f>TITRES_STAT!B1588</f>
        <v>44319</v>
      </c>
      <c r="B1585" s="17">
        <f>TITRES_STAT!D1588</f>
        <v>3.1802999999999999</v>
      </c>
      <c r="C1585" s="2">
        <f t="shared" si="189"/>
        <v>1.4499999999999957E-2</v>
      </c>
      <c r="D1585" s="2">
        <f t="shared" si="190"/>
        <v>3.1903999999999995</v>
      </c>
      <c r="E1585" s="2">
        <f t="shared" si="192"/>
        <v>3.1759100000000005</v>
      </c>
      <c r="F1585" s="2">
        <f t="shared" si="193"/>
        <v>3.0991199999999997</v>
      </c>
      <c r="G1585" s="2">
        <f t="shared" si="187"/>
        <v>2.9643800000000002</v>
      </c>
      <c r="H1585" s="2">
        <f t="shared" si="191"/>
        <v>2.807066999999996</v>
      </c>
      <c r="I1585" s="2">
        <f t="array" ref="I1585">SUMPRODUCT(B1569:B1588, (ROW(B1569:B1588)-ROW(B1569)+1)) / (20*21/2)</f>
        <v>3.1681495238095239</v>
      </c>
      <c r="J1585" s="2">
        <f t="shared" si="194"/>
        <v>3.1060063716265303</v>
      </c>
      <c r="K1585" s="2">
        <f t="shared" si="188"/>
        <v>3.0153771981284474</v>
      </c>
    </row>
    <row r="1586" spans="1:11" ht="13.5" x14ac:dyDescent="0.25">
      <c r="A1586" s="3">
        <f>TITRES_STAT!B1589</f>
        <v>44320</v>
      </c>
      <c r="B1586" s="17">
        <f>TITRES_STAT!D1589</f>
        <v>3.1875</v>
      </c>
      <c r="C1586" s="2">
        <f t="shared" si="189"/>
        <v>7.2000000000000952E-3</v>
      </c>
      <c r="D1586" s="2">
        <f t="shared" si="190"/>
        <v>3.1845999999999997</v>
      </c>
      <c r="E1586" s="2">
        <f t="shared" si="192"/>
        <v>3.1809800000000004</v>
      </c>
      <c r="F1586" s="2">
        <f t="shared" si="193"/>
        <v>3.1136099999999995</v>
      </c>
      <c r="G1586" s="2">
        <f t="shared" ref="G1586:G1649" si="195">AVERAGE(B1537:B1586)</f>
        <v>2.9700300000000004</v>
      </c>
      <c r="H1586" s="2">
        <f t="shared" si="191"/>
        <v>2.810218499999996</v>
      </c>
      <c r="I1586" s="2">
        <f t="array" ref="I1586">SUMPRODUCT(B1570:B1589, (ROW(B1570:B1589)-ROW(B1570)+1)) / (20*21/2)</f>
        <v>3.1752523809523803</v>
      </c>
      <c r="J1586" s="2">
        <f t="shared" si="194"/>
        <v>3.1137676695668604</v>
      </c>
      <c r="K1586" s="2">
        <f t="shared" si="188"/>
        <v>3.0221271119273321</v>
      </c>
    </row>
    <row r="1587" spans="1:11" ht="13.5" x14ac:dyDescent="0.25">
      <c r="A1587" s="3">
        <f>TITRES_STAT!B1590</f>
        <v>44321</v>
      </c>
      <c r="B1587" s="17">
        <f>TITRES_STAT!D1590</f>
        <v>3.1875</v>
      </c>
      <c r="C1587" s="2">
        <f t="shared" si="189"/>
        <v>0</v>
      </c>
      <c r="D1587" s="2">
        <f t="shared" si="190"/>
        <v>3.18316</v>
      </c>
      <c r="E1587" s="2">
        <f t="shared" si="192"/>
        <v>3.1860500000000003</v>
      </c>
      <c r="F1587" s="2">
        <f t="shared" si="193"/>
        <v>3.1273749999999998</v>
      </c>
      <c r="G1587" s="2">
        <f t="shared" si="195"/>
        <v>2.9756800000000005</v>
      </c>
      <c r="H1587" s="2">
        <f t="shared" si="191"/>
        <v>2.8137319999999959</v>
      </c>
      <c r="I1587" s="2">
        <f t="array" ref="I1587">SUMPRODUCT(B1571:B1590, (ROW(B1571:B1590)-ROW(B1571)+1)) / (20*21/2)</f>
        <v>3.1816309523809521</v>
      </c>
      <c r="J1587" s="2">
        <f t="shared" si="194"/>
        <v>3.1207897962747784</v>
      </c>
      <c r="K1587" s="2">
        <f t="shared" ref="K1587:K1650" si="196">$K$4*B1587+(1-$K$4)*K1586</f>
        <v>3.0286123232242996</v>
      </c>
    </row>
    <row r="1588" spans="1:11" ht="13.5" x14ac:dyDescent="0.25">
      <c r="A1588" s="3">
        <f>TITRES_STAT!B1591</f>
        <v>44322</v>
      </c>
      <c r="B1588" s="17">
        <f>TITRES_STAT!D1591</f>
        <v>3.1875</v>
      </c>
      <c r="C1588" s="2">
        <f t="shared" si="189"/>
        <v>0</v>
      </c>
      <c r="D1588" s="2">
        <f t="shared" si="190"/>
        <v>3.1817199999999999</v>
      </c>
      <c r="E1588" s="2">
        <f t="shared" si="192"/>
        <v>3.1903999999999999</v>
      </c>
      <c r="F1588" s="2">
        <f t="shared" si="193"/>
        <v>3.13462</v>
      </c>
      <c r="G1588" s="2">
        <f t="shared" si="195"/>
        <v>2.9813299999999998</v>
      </c>
      <c r="H1588" s="2">
        <f t="shared" si="191"/>
        <v>2.8172454999999963</v>
      </c>
      <c r="I1588" s="2">
        <f t="array" ref="I1588">SUMPRODUCT(B1572:B1591, (ROW(B1572:B1591)-ROW(B1572)+1)) / (20*21/2)</f>
        <v>3.1882523809523811</v>
      </c>
      <c r="J1588" s="2">
        <f t="shared" si="194"/>
        <v>3.1271431490105135</v>
      </c>
      <c r="K1588" s="2">
        <f t="shared" si="196"/>
        <v>3.0348432125096214</v>
      </c>
    </row>
    <row r="1589" spans="1:11" ht="13.5" x14ac:dyDescent="0.25">
      <c r="A1589" s="3">
        <f>TITRES_STAT!B1592</f>
        <v>44323</v>
      </c>
      <c r="B1589" s="17">
        <f>TITRES_STAT!D1592</f>
        <v>3.2092000000000001</v>
      </c>
      <c r="C1589" s="2">
        <f t="shared" si="189"/>
        <v>2.1700000000000053E-2</v>
      </c>
      <c r="D1589" s="2">
        <f t="shared" si="190"/>
        <v>3.1903999999999995</v>
      </c>
      <c r="E1589" s="2">
        <f t="shared" si="192"/>
        <v>3.1947399999999999</v>
      </c>
      <c r="F1589" s="2">
        <f t="shared" si="193"/>
        <v>3.1422249999999998</v>
      </c>
      <c r="G1589" s="2">
        <f t="shared" si="195"/>
        <v>2.987994</v>
      </c>
      <c r="H1589" s="2">
        <f t="shared" si="191"/>
        <v>2.820613999999996</v>
      </c>
      <c r="I1589" s="2">
        <f t="array" ref="I1589">SUMPRODUCT(B1573:B1592, (ROW(B1573:B1592)-ROW(B1573)+1)) / (20*21/2)</f>
        <v>3.1938390476190479</v>
      </c>
      <c r="J1589" s="2">
        <f t="shared" si="194"/>
        <v>3.1349580871999883</v>
      </c>
      <c r="K1589" s="2">
        <f t="shared" si="196"/>
        <v>3.0416807335876759</v>
      </c>
    </row>
    <row r="1590" spans="1:11" ht="13.5" x14ac:dyDescent="0.25">
      <c r="A1590" s="3">
        <f>TITRES_STAT!B1593</f>
        <v>44326</v>
      </c>
      <c r="B1590" s="17">
        <f>TITRES_STAT!D1593</f>
        <v>3.2092000000000001</v>
      </c>
      <c r="C1590" s="2">
        <f t="shared" si="189"/>
        <v>0</v>
      </c>
      <c r="D1590" s="2">
        <f t="shared" si="190"/>
        <v>3.1961799999999996</v>
      </c>
      <c r="E1590" s="2">
        <f t="shared" si="192"/>
        <v>3.1932899999999997</v>
      </c>
      <c r="F1590" s="2">
        <f t="shared" si="193"/>
        <v>3.154175</v>
      </c>
      <c r="G1590" s="2">
        <f t="shared" si="195"/>
        <v>2.9939340000000003</v>
      </c>
      <c r="H1590" s="2">
        <f t="shared" si="191"/>
        <v>2.8243444999999956</v>
      </c>
      <c r="I1590" s="2">
        <f t="array" ref="I1590">SUMPRODUCT(B1574:B1593, (ROW(B1574:B1593)-ROW(B1574)+1)) / (20*21/2)</f>
        <v>3.1977052380952387</v>
      </c>
      <c r="J1590" s="2">
        <f t="shared" si="194"/>
        <v>3.1420287455618943</v>
      </c>
      <c r="K1590" s="2">
        <f t="shared" si="196"/>
        <v>3.0482501165842377</v>
      </c>
    </row>
    <row r="1591" spans="1:11" ht="13.5" x14ac:dyDescent="0.25">
      <c r="A1591" s="3">
        <f>TITRES_STAT!B1594</f>
        <v>44327</v>
      </c>
      <c r="B1591" s="17">
        <f>TITRES_STAT!D1594</f>
        <v>3.2237</v>
      </c>
      <c r="C1591" s="2">
        <f t="shared" si="189"/>
        <v>1.4499999999999957E-2</v>
      </c>
      <c r="D1591" s="2">
        <f t="shared" si="190"/>
        <v>3.2034199999999999</v>
      </c>
      <c r="E1591" s="2">
        <f t="shared" si="192"/>
        <v>3.1940099999999996</v>
      </c>
      <c r="F1591" s="2">
        <f t="shared" si="193"/>
        <v>3.1650400000000003</v>
      </c>
      <c r="G1591" s="2">
        <f t="shared" si="195"/>
        <v>3.0010340000000006</v>
      </c>
      <c r="H1591" s="2">
        <f t="shared" si="191"/>
        <v>2.828147499999996</v>
      </c>
      <c r="I1591" s="2">
        <f t="array" ref="I1591">SUMPRODUCT(B1575:B1594, (ROW(B1575:B1594)-ROW(B1575)+1)) / (20*21/2)</f>
        <v>3.197878095238095</v>
      </c>
      <c r="J1591" s="2">
        <f t="shared" si="194"/>
        <v>3.1498069602702854</v>
      </c>
      <c r="K1591" s="2">
        <f t="shared" si="196"/>
        <v>3.0551305041691696</v>
      </c>
    </row>
    <row r="1592" spans="1:11" ht="13.5" x14ac:dyDescent="0.25">
      <c r="A1592" s="3">
        <f>TITRES_STAT!B1595</f>
        <v>44333</v>
      </c>
      <c r="B1592" s="17">
        <f>TITRES_STAT!D1595</f>
        <v>3.2237</v>
      </c>
      <c r="C1592" s="2">
        <f t="shared" si="189"/>
        <v>0</v>
      </c>
      <c r="D1592" s="2">
        <f t="shared" si="190"/>
        <v>3.2106599999999998</v>
      </c>
      <c r="E1592" s="2">
        <f t="shared" si="192"/>
        <v>3.1969099999999999</v>
      </c>
      <c r="F1592" s="2">
        <f t="shared" si="193"/>
        <v>3.1759050000000006</v>
      </c>
      <c r="G1592" s="2">
        <f t="shared" si="195"/>
        <v>3.0082780000000002</v>
      </c>
      <c r="H1592" s="2">
        <f t="shared" si="191"/>
        <v>2.8319869999999958</v>
      </c>
      <c r="I1592" s="2">
        <f t="array" ref="I1592">SUMPRODUCT(B1576:B1595, (ROW(B1576:B1595)-ROW(B1576)+1)) / (20*21/2)</f>
        <v>3.2012914285714293</v>
      </c>
      <c r="J1592" s="2">
        <f t="shared" si="194"/>
        <v>3.1568443926254965</v>
      </c>
      <c r="K1592" s="2">
        <f t="shared" si="196"/>
        <v>3.061741072633124</v>
      </c>
    </row>
    <row r="1593" spans="1:11" ht="13.5" x14ac:dyDescent="0.25">
      <c r="A1593" s="3">
        <f>TITRES_STAT!B1596</f>
        <v>44334</v>
      </c>
      <c r="B1593" s="17">
        <f>TITRES_STAT!D1596</f>
        <v>3.2164999999999999</v>
      </c>
      <c r="C1593" s="2">
        <f t="shared" si="189"/>
        <v>-7.2000000000000952E-3</v>
      </c>
      <c r="D1593" s="2">
        <f t="shared" si="190"/>
        <v>3.2164600000000001</v>
      </c>
      <c r="E1593" s="2">
        <f t="shared" si="192"/>
        <v>3.19909</v>
      </c>
      <c r="F1593" s="2">
        <f t="shared" si="193"/>
        <v>3.1856850000000008</v>
      </c>
      <c r="G1593" s="2">
        <f t="shared" si="195"/>
        <v>3.0153780000000006</v>
      </c>
      <c r="H1593" s="2">
        <f t="shared" si="191"/>
        <v>2.8359354999999962</v>
      </c>
      <c r="I1593" s="2">
        <f t="array" ref="I1593">SUMPRODUCT(B1577:B1596, (ROW(B1577:B1596)-ROW(B1577)+1)) / (20*21/2)</f>
        <v>3.2044290476190485</v>
      </c>
      <c r="J1593" s="2">
        <f t="shared" si="194"/>
        <v>3.162525879042116</v>
      </c>
      <c r="K1593" s="2">
        <f t="shared" si="196"/>
        <v>3.0678100501769232</v>
      </c>
    </row>
    <row r="1594" spans="1:11" ht="13.5" x14ac:dyDescent="0.25">
      <c r="A1594" s="3">
        <f>TITRES_STAT!B1597</f>
        <v>44335</v>
      </c>
      <c r="B1594" s="17">
        <f>TITRES_STAT!D1597</f>
        <v>3.1875</v>
      </c>
      <c r="C1594" s="2">
        <f t="shared" si="189"/>
        <v>-2.8999999999999915E-2</v>
      </c>
      <c r="D1594" s="2">
        <f t="shared" si="190"/>
        <v>3.2121200000000001</v>
      </c>
      <c r="E1594" s="2">
        <f t="shared" si="192"/>
        <v>3.20126</v>
      </c>
      <c r="F1594" s="2">
        <f t="shared" si="193"/>
        <v>3.1878600000000006</v>
      </c>
      <c r="G1594" s="2">
        <f t="shared" si="195"/>
        <v>3.0210280000000012</v>
      </c>
      <c r="H1594" s="2">
        <f t="shared" si="191"/>
        <v>2.8399199999999958</v>
      </c>
      <c r="I1594" s="2">
        <f t="array" ref="I1594">SUMPRODUCT(B1578:B1597, (ROW(B1578:B1597)-ROW(B1578)+1)) / (20*21/2)</f>
        <v>3.1981814285714285</v>
      </c>
      <c r="J1594" s="2">
        <f t="shared" si="194"/>
        <v>3.1649043667523906</v>
      </c>
      <c r="K1594" s="2">
        <f t="shared" si="196"/>
        <v>3.0725037736993968</v>
      </c>
    </row>
    <row r="1595" spans="1:11" ht="13.5" x14ac:dyDescent="0.25">
      <c r="A1595" s="3">
        <f>TITRES_STAT!B1598</f>
        <v>44336</v>
      </c>
      <c r="B1595" s="17">
        <f>TITRES_STAT!D1598</f>
        <v>3.2237</v>
      </c>
      <c r="C1595" s="2">
        <f t="shared" si="189"/>
        <v>3.620000000000001E-2</v>
      </c>
      <c r="D1595" s="2">
        <f t="shared" si="190"/>
        <v>3.21502</v>
      </c>
      <c r="E1595" s="2">
        <f t="shared" si="192"/>
        <v>3.2055999999999996</v>
      </c>
      <c r="F1595" s="2">
        <f t="shared" si="193"/>
        <v>3.1907550000000002</v>
      </c>
      <c r="G1595" s="2">
        <f t="shared" si="195"/>
        <v>3.0282720000000007</v>
      </c>
      <c r="H1595" s="2">
        <f t="shared" si="191"/>
        <v>2.843759499999996</v>
      </c>
      <c r="I1595" s="2">
        <f t="array" ref="I1595">SUMPRODUCT(B1579:B1598, (ROW(B1579:B1598)-ROW(B1579)+1)) / (20*21/2)</f>
        <v>3.2002542857142862</v>
      </c>
      <c r="J1595" s="2">
        <f t="shared" si="194"/>
        <v>3.1705039508712107</v>
      </c>
      <c r="K1595" s="2">
        <f t="shared" si="196"/>
        <v>3.0784330374758913</v>
      </c>
    </row>
    <row r="1596" spans="1:11" ht="13.5" x14ac:dyDescent="0.25">
      <c r="A1596" s="3">
        <f>TITRES_STAT!B1599</f>
        <v>44337</v>
      </c>
      <c r="B1596" s="17">
        <f>TITRES_STAT!D1599</f>
        <v>3.2237</v>
      </c>
      <c r="C1596" s="2">
        <f t="shared" si="189"/>
        <v>0</v>
      </c>
      <c r="D1596" s="2">
        <f t="shared" si="190"/>
        <v>3.2150200000000004</v>
      </c>
      <c r="E1596" s="2">
        <f t="shared" si="192"/>
        <v>3.2092199999999997</v>
      </c>
      <c r="F1596" s="2">
        <f t="shared" si="193"/>
        <v>3.1951000000000009</v>
      </c>
      <c r="G1596" s="2">
        <f t="shared" si="195"/>
        <v>3.0356600000000009</v>
      </c>
      <c r="H1596" s="2">
        <f t="shared" si="191"/>
        <v>2.847924999999996</v>
      </c>
      <c r="I1596" s="2">
        <f t="array" ref="I1596">SUMPRODUCT(B1580:B1599, (ROW(B1580:B1599)-ROW(B1580)+1)) / (20*21/2)</f>
        <v>3.2019819047619054</v>
      </c>
      <c r="J1596" s="2">
        <f t="shared" si="194"/>
        <v>3.1755702412644289</v>
      </c>
      <c r="K1596" s="2">
        <f t="shared" si="196"/>
        <v>3.0841297811042878</v>
      </c>
    </row>
    <row r="1597" spans="1:11" ht="13.5" x14ac:dyDescent="0.25">
      <c r="A1597" s="3">
        <f>TITRES_STAT!B1600</f>
        <v>44340</v>
      </c>
      <c r="B1597" s="17">
        <f>TITRES_STAT!D1600</f>
        <v>3.1295000000000002</v>
      </c>
      <c r="C1597" s="2">
        <f t="shared" si="189"/>
        <v>-9.4199999999999839E-2</v>
      </c>
      <c r="D1597" s="2">
        <f t="shared" si="190"/>
        <v>3.1961800000000005</v>
      </c>
      <c r="E1597" s="2">
        <f t="shared" si="192"/>
        <v>3.2034199999999999</v>
      </c>
      <c r="F1597" s="2">
        <f t="shared" si="193"/>
        <v>3.1947350000000005</v>
      </c>
      <c r="G1597" s="2">
        <f t="shared" si="195"/>
        <v>3.0410200000000005</v>
      </c>
      <c r="H1597" s="2">
        <f t="shared" si="191"/>
        <v>2.8514019999999958</v>
      </c>
      <c r="I1597" s="2">
        <f t="array" ref="I1597">SUMPRODUCT(B1581:B1600, (ROW(B1581:B1600)-ROW(B1581)+1)) / (20*21/2)</f>
        <v>3.2034680952380956</v>
      </c>
      <c r="J1597" s="2">
        <f t="shared" si="194"/>
        <v>3.1711825992392448</v>
      </c>
      <c r="K1597" s="2">
        <f t="shared" si="196"/>
        <v>3.0859090053747078</v>
      </c>
    </row>
    <row r="1598" spans="1:11" ht="13.5" x14ac:dyDescent="0.25">
      <c r="A1598" s="3">
        <f>TITRES_STAT!B1601</f>
        <v>44341</v>
      </c>
      <c r="B1598" s="17">
        <f>TITRES_STAT!D1601</f>
        <v>3.2164999999999999</v>
      </c>
      <c r="C1598" s="2">
        <f t="shared" si="189"/>
        <v>8.6999999999999744E-2</v>
      </c>
      <c r="D1598" s="2">
        <f t="shared" si="190"/>
        <v>3.19618</v>
      </c>
      <c r="E1598" s="2">
        <f t="shared" si="192"/>
        <v>3.2063200000000003</v>
      </c>
      <c r="F1598" s="2">
        <f t="shared" si="193"/>
        <v>3.1983600000000001</v>
      </c>
      <c r="G1598" s="2">
        <f t="shared" si="195"/>
        <v>3.04725</v>
      </c>
      <c r="H1598" s="2">
        <f t="shared" si="191"/>
        <v>2.8549154999999957</v>
      </c>
      <c r="I1598" s="2">
        <f t="array" ref="I1598">SUMPRODUCT(B1582:B1601, (ROW(B1582:B1601)-ROW(B1582)+1)) / (20*21/2)</f>
        <v>3.2091219047619051</v>
      </c>
      <c r="J1598" s="2">
        <f t="shared" si="194"/>
        <v>3.1754985421688406</v>
      </c>
      <c r="K1598" s="2">
        <f t="shared" si="196"/>
        <v>3.0910302208502096</v>
      </c>
    </row>
    <row r="1599" spans="1:11" ht="13.5" x14ac:dyDescent="0.25">
      <c r="A1599" s="3">
        <f>TITRES_STAT!B1602</f>
        <v>44342</v>
      </c>
      <c r="B1599" s="17">
        <f>TITRES_STAT!D1602</f>
        <v>3.2164999999999999</v>
      </c>
      <c r="C1599" s="2">
        <f t="shared" si="189"/>
        <v>0</v>
      </c>
      <c r="D1599" s="2">
        <f t="shared" si="190"/>
        <v>3.2019800000000003</v>
      </c>
      <c r="E1599" s="2">
        <f t="shared" si="192"/>
        <v>3.2070500000000002</v>
      </c>
      <c r="F1599" s="2">
        <f t="shared" si="193"/>
        <v>3.200895</v>
      </c>
      <c r="G1599" s="2">
        <f t="shared" si="195"/>
        <v>3.0540600000000002</v>
      </c>
      <c r="H1599" s="2">
        <f t="shared" si="191"/>
        <v>2.8581394999999956</v>
      </c>
      <c r="I1599" s="2">
        <f t="array" ref="I1599">SUMPRODUCT(B1583:B1602, (ROW(B1583:B1602)-ROW(B1583)+1)) / (20*21/2)</f>
        <v>3.2076738095238095</v>
      </c>
      <c r="J1599" s="2">
        <f t="shared" si="194"/>
        <v>3.1794034429146656</v>
      </c>
      <c r="K1599" s="2">
        <f t="shared" si="196"/>
        <v>3.0959506043462799</v>
      </c>
    </row>
    <row r="1600" spans="1:11" ht="13.5" x14ac:dyDescent="0.25">
      <c r="A1600" s="3">
        <f>TITRES_STAT!B1603</f>
        <v>44343</v>
      </c>
      <c r="B1600" s="17">
        <f>TITRES_STAT!D1603</f>
        <v>3.2164999999999999</v>
      </c>
      <c r="C1600" s="2">
        <f t="shared" si="189"/>
        <v>0</v>
      </c>
      <c r="D1600" s="2">
        <f t="shared" si="190"/>
        <v>3.2005400000000002</v>
      </c>
      <c r="E1600" s="2">
        <f t="shared" si="192"/>
        <v>3.2077799999999996</v>
      </c>
      <c r="F1600" s="2">
        <f t="shared" si="193"/>
        <v>3.2005349999999999</v>
      </c>
      <c r="G1600" s="2">
        <f t="shared" si="195"/>
        <v>3.06087</v>
      </c>
      <c r="H1600" s="2">
        <f t="shared" si="191"/>
        <v>2.8611819999999959</v>
      </c>
      <c r="I1600" s="2">
        <f t="array" ref="I1600">SUMPRODUCT(B1584:B1603, (ROW(B1584:B1603)-ROW(B1584)+1)) / (20*21/2)</f>
        <v>3.200050476190476</v>
      </c>
      <c r="J1600" s="2">
        <f t="shared" si="194"/>
        <v>3.1829364483513642</v>
      </c>
      <c r="K1600" s="2">
        <f t="shared" si="196"/>
        <v>3.1006780316268179</v>
      </c>
    </row>
    <row r="1601" spans="1:11" ht="13.5" x14ac:dyDescent="0.25">
      <c r="A1601" s="3">
        <f>TITRES_STAT!B1604</f>
        <v>44344</v>
      </c>
      <c r="B1601" s="17">
        <f>TITRES_STAT!D1604</f>
        <v>3.2599</v>
      </c>
      <c r="C1601" s="2">
        <f t="shared" si="189"/>
        <v>4.3400000000000105E-2</v>
      </c>
      <c r="D1601" s="2">
        <f t="shared" si="190"/>
        <v>3.2077799999999996</v>
      </c>
      <c r="E1601" s="2">
        <f t="shared" si="192"/>
        <v>3.2114000000000003</v>
      </c>
      <c r="F1601" s="2">
        <f t="shared" si="193"/>
        <v>3.2027049999999995</v>
      </c>
      <c r="G1601" s="2">
        <f t="shared" si="195"/>
        <v>3.0685479999999994</v>
      </c>
      <c r="H1601" s="2">
        <f t="shared" si="191"/>
        <v>2.8640794999999959</v>
      </c>
      <c r="I1601" s="2">
        <f t="array" ref="I1601">SUMPRODUCT(B1585:B1604, (ROW(B1585:B1604)-ROW(B1585)+1)) / (20*21/2)</f>
        <v>3.1955338095238091</v>
      </c>
      <c r="J1601" s="2">
        <f t="shared" si="194"/>
        <v>3.190266310413139</v>
      </c>
      <c r="K1601" s="2">
        <f t="shared" si="196"/>
        <v>3.1069220303865506</v>
      </c>
    </row>
    <row r="1602" spans="1:11" ht="13.5" x14ac:dyDescent="0.25">
      <c r="A1602" s="3">
        <f>TITRES_STAT!B1605</f>
        <v>44347</v>
      </c>
      <c r="B1602" s="17">
        <f>TITRES_STAT!D1605</f>
        <v>3.1875</v>
      </c>
      <c r="C1602" s="2">
        <f t="shared" si="189"/>
        <v>-7.240000000000002E-2</v>
      </c>
      <c r="D1602" s="2">
        <f t="shared" si="190"/>
        <v>3.2193799999999997</v>
      </c>
      <c r="E1602" s="2">
        <f t="shared" si="192"/>
        <v>3.2077800000000005</v>
      </c>
      <c r="F1602" s="2">
        <f t="shared" si="193"/>
        <v>3.2023449999999998</v>
      </c>
      <c r="G1602" s="2">
        <f t="shared" si="195"/>
        <v>3.0743439999999991</v>
      </c>
      <c r="H1602" s="2">
        <f t="shared" si="191"/>
        <v>2.8664339999999959</v>
      </c>
      <c r="I1602" s="2">
        <f t="array" ref="I1602">SUMPRODUCT(B1586:B1605, (ROW(B1586:B1605)-ROW(B1586)+1)) / (20*21/2)</f>
        <v>3.1938480952380948</v>
      </c>
      <c r="J1602" s="2">
        <f t="shared" si="194"/>
        <v>3.1900028522785542</v>
      </c>
      <c r="K1602" s="2">
        <f t="shared" si="196"/>
        <v>3.1100819507635489</v>
      </c>
    </row>
    <row r="1603" spans="1:11" ht="13.5" x14ac:dyDescent="0.25">
      <c r="A1603" s="3">
        <f>TITRES_STAT!B1606</f>
        <v>44348</v>
      </c>
      <c r="B1603" s="17">
        <f>TITRES_STAT!D1606</f>
        <v>3.1223000000000001</v>
      </c>
      <c r="C1603" s="2">
        <f t="shared" si="189"/>
        <v>-6.5199999999999925E-2</v>
      </c>
      <c r="D1603" s="2">
        <f t="shared" si="190"/>
        <v>3.2005400000000002</v>
      </c>
      <c r="E1603" s="2">
        <f t="shared" si="192"/>
        <v>3.1983600000000001</v>
      </c>
      <c r="F1603" s="2">
        <f t="shared" si="193"/>
        <v>3.198725</v>
      </c>
      <c r="G1603" s="2">
        <f t="shared" si="195"/>
        <v>3.0789799999999987</v>
      </c>
      <c r="H1603" s="2">
        <f t="shared" si="191"/>
        <v>2.8688609999999968</v>
      </c>
      <c r="I1603" s="2">
        <f t="array" ref="I1603">SUMPRODUCT(B1587:B1606, (ROW(B1587:B1606)-ROW(B1587)+1)) / (20*21/2)</f>
        <v>3.1921623809523809</v>
      </c>
      <c r="J1603" s="2">
        <f t="shared" si="194"/>
        <v>3.1835549615853589</v>
      </c>
      <c r="K1603" s="2">
        <f t="shared" si="196"/>
        <v>3.1105610899492921</v>
      </c>
    </row>
    <row r="1604" spans="1:11" ht="13.5" x14ac:dyDescent="0.25">
      <c r="A1604" s="3">
        <f>TITRES_STAT!B1607</f>
        <v>44349</v>
      </c>
      <c r="B1604" s="17">
        <f>TITRES_STAT!D1607</f>
        <v>3.1513</v>
      </c>
      <c r="C1604" s="2">
        <f t="shared" ref="C1604:C1667" si="197">B1604-B1603</f>
        <v>2.8999999999999915E-2</v>
      </c>
      <c r="D1604" s="2">
        <f t="shared" si="190"/>
        <v>3.1875</v>
      </c>
      <c r="E1604" s="2">
        <f t="shared" si="192"/>
        <v>3.1947399999999999</v>
      </c>
      <c r="F1604" s="2">
        <f t="shared" si="193"/>
        <v>3.1979999999999995</v>
      </c>
      <c r="G1604" s="2">
        <f t="shared" si="195"/>
        <v>3.0841959999999982</v>
      </c>
      <c r="H1604" s="2">
        <f t="shared" si="191"/>
        <v>2.871686499999996</v>
      </c>
      <c r="I1604" s="2">
        <f t="array" ref="I1604">SUMPRODUCT(B1588:B1607, (ROW(B1588:B1607)-ROW(B1588)+1)) / (20*21/2)</f>
        <v>3.1898157142857144</v>
      </c>
      <c r="J1604" s="2">
        <f t="shared" si="194"/>
        <v>3.1804830604819911</v>
      </c>
      <c r="K1604" s="2">
        <f t="shared" si="196"/>
        <v>3.1121586942650059</v>
      </c>
    </row>
    <row r="1605" spans="1:11" ht="13.5" x14ac:dyDescent="0.25">
      <c r="A1605" s="3">
        <f>TITRES_STAT!B1608</f>
        <v>44350</v>
      </c>
      <c r="B1605" s="17">
        <f>TITRES_STAT!D1608</f>
        <v>3.1802999999999999</v>
      </c>
      <c r="C1605" s="2">
        <f t="shared" si="197"/>
        <v>2.8999999999999915E-2</v>
      </c>
      <c r="D1605" s="2">
        <f t="shared" si="190"/>
        <v>3.1802599999999996</v>
      </c>
      <c r="E1605" s="2">
        <f t="shared" si="192"/>
        <v>3.1903999999999995</v>
      </c>
      <c r="F1605" s="2">
        <f t="shared" si="193"/>
        <v>3.1979999999999995</v>
      </c>
      <c r="G1605" s="2">
        <f t="shared" si="195"/>
        <v>3.0907159999999982</v>
      </c>
      <c r="H1605" s="2">
        <f t="shared" si="191"/>
        <v>2.8743669999999963</v>
      </c>
      <c r="I1605" s="2">
        <f t="array" ref="I1605">SUMPRODUCT(B1589:B1608, (ROW(B1589:B1608)-ROW(B1589)+1)) / (20*21/2)</f>
        <v>3.1882333333333333</v>
      </c>
      <c r="J1605" s="2">
        <f t="shared" si="194"/>
        <v>3.1804656261503732</v>
      </c>
      <c r="K1605" s="2">
        <f t="shared" si="196"/>
        <v>3.1148309023330447</v>
      </c>
    </row>
    <row r="1606" spans="1:11" ht="13.5" x14ac:dyDescent="0.25">
      <c r="A1606" s="3">
        <f>TITRES_STAT!B1609</f>
        <v>44351</v>
      </c>
      <c r="B1606" s="17">
        <f>TITRES_STAT!D1609</f>
        <v>3.1802999999999999</v>
      </c>
      <c r="C1606" s="2">
        <f t="shared" si="197"/>
        <v>0</v>
      </c>
      <c r="D1606" s="2">
        <f t="shared" ref="D1606:D1669" si="198">AVERAGE(B1602:B1606)</f>
        <v>3.1643400000000002</v>
      </c>
      <c r="E1606" s="2">
        <f t="shared" si="192"/>
        <v>3.1860599999999994</v>
      </c>
      <c r="F1606" s="2">
        <f t="shared" si="193"/>
        <v>3.1976399999999998</v>
      </c>
      <c r="G1606" s="2">
        <f t="shared" si="195"/>
        <v>3.0978159999999981</v>
      </c>
      <c r="H1606" s="2">
        <f t="shared" si="191"/>
        <v>2.8773374999999963</v>
      </c>
      <c r="I1606" s="2">
        <f t="array" ref="I1606">SUMPRODUCT(B1590:B1609, (ROW(B1590:B1609)-ROW(B1590)+1)) / (20*21/2)</f>
        <v>3.1894376190476188</v>
      </c>
      <c r="J1606" s="2">
        <f t="shared" si="194"/>
        <v>3.1804498522312903</v>
      </c>
      <c r="K1606" s="2">
        <f t="shared" si="196"/>
        <v>3.1173983179278273</v>
      </c>
    </row>
    <row r="1607" spans="1:11" ht="13.5" x14ac:dyDescent="0.25">
      <c r="A1607" s="3">
        <f>TITRES_STAT!B1610</f>
        <v>44354</v>
      </c>
      <c r="B1607" s="17">
        <f>TITRES_STAT!D1610</f>
        <v>3.173</v>
      </c>
      <c r="C1607" s="2">
        <f t="shared" si="197"/>
        <v>-7.2999999999998622E-3</v>
      </c>
      <c r="D1607" s="2">
        <f t="shared" si="198"/>
        <v>3.1614399999999998</v>
      </c>
      <c r="E1607" s="2">
        <f t="shared" si="192"/>
        <v>3.1904099999999991</v>
      </c>
      <c r="F1607" s="2">
        <f t="shared" si="193"/>
        <v>3.1969149999999997</v>
      </c>
      <c r="G1607" s="2">
        <f t="shared" si="195"/>
        <v>3.1040459999999981</v>
      </c>
      <c r="H1607" s="2">
        <f t="shared" si="191"/>
        <v>2.8804884999999967</v>
      </c>
      <c r="I1607" s="2">
        <f t="array" ref="I1607">SUMPRODUCT(B1591:B1610, (ROW(B1591:B1610)-ROW(B1591)+1)) / (20*21/2)</f>
        <v>3.1920228571428573</v>
      </c>
      <c r="J1607" s="2">
        <f t="shared" si="194"/>
        <v>3.1797403424949771</v>
      </c>
      <c r="K1607" s="2">
        <f t="shared" si="196"/>
        <v>3.1195787760483049</v>
      </c>
    </row>
    <row r="1608" spans="1:11" ht="13.5" x14ac:dyDescent="0.25">
      <c r="A1608" s="3">
        <f>TITRES_STAT!B1611</f>
        <v>44355</v>
      </c>
      <c r="B1608" s="17">
        <f>TITRES_STAT!D1611</f>
        <v>3.1802999999999999</v>
      </c>
      <c r="C1608" s="2">
        <f t="shared" si="197"/>
        <v>7.2999999999998622E-3</v>
      </c>
      <c r="D1608" s="2">
        <f t="shared" si="198"/>
        <v>3.1730400000000003</v>
      </c>
      <c r="E1608" s="2">
        <f t="shared" si="192"/>
        <v>3.1867899999999993</v>
      </c>
      <c r="F1608" s="2">
        <f t="shared" si="193"/>
        <v>3.1965550000000009</v>
      </c>
      <c r="G1608" s="2">
        <f t="shared" si="195"/>
        <v>3.1101319999999975</v>
      </c>
      <c r="H1608" s="2">
        <f t="shared" si="191"/>
        <v>2.8833499999999965</v>
      </c>
      <c r="I1608" s="2">
        <f t="array" ref="I1608">SUMPRODUCT(B1592:B1611, (ROW(B1592:B1611)-ROW(B1592)+1)) / (20*21/2)</f>
        <v>3.1931580952380956</v>
      </c>
      <c r="J1608" s="2">
        <f t="shared" si="194"/>
        <v>3.1797936432097411</v>
      </c>
      <c r="K1608" s="2">
        <f t="shared" si="196"/>
        <v>3.121960000516999</v>
      </c>
    </row>
    <row r="1609" spans="1:11" ht="13.5" x14ac:dyDescent="0.25">
      <c r="A1609" s="3">
        <f>TITRES_STAT!B1612</f>
        <v>44356</v>
      </c>
      <c r="B1609" s="17">
        <f>TITRES_STAT!D1612</f>
        <v>3.2092000000000001</v>
      </c>
      <c r="C1609" s="2">
        <f t="shared" si="197"/>
        <v>2.8900000000000148E-2</v>
      </c>
      <c r="D1609" s="2">
        <f t="shared" si="198"/>
        <v>3.1846199999999998</v>
      </c>
      <c r="E1609" s="2">
        <f t="shared" si="192"/>
        <v>3.1860599999999999</v>
      </c>
      <c r="F1609" s="2">
        <f t="shared" si="193"/>
        <v>3.1965550000000009</v>
      </c>
      <c r="G1609" s="2">
        <f t="shared" si="195"/>
        <v>3.1175199999999976</v>
      </c>
      <c r="H1609" s="2">
        <f t="shared" si="191"/>
        <v>2.8863924999999968</v>
      </c>
      <c r="I1609" s="2">
        <f t="array" ref="I1609">SUMPRODUCT(B1593:B1612, (ROW(B1593:B1612)-ROW(B1593)+1)) / (20*21/2)</f>
        <v>3.1957433333333336</v>
      </c>
      <c r="J1609" s="2">
        <f t="shared" si="194"/>
        <v>3.1825942486183374</v>
      </c>
      <c r="K1609" s="2">
        <f t="shared" si="196"/>
        <v>3.1253811769673128</v>
      </c>
    </row>
    <row r="1610" spans="1:11" ht="13.5" x14ac:dyDescent="0.25">
      <c r="A1610" s="3">
        <f>TITRES_STAT!B1613</f>
        <v>44357</v>
      </c>
      <c r="B1610" s="17">
        <f>TITRES_STAT!D1613</f>
        <v>3.2237</v>
      </c>
      <c r="C1610" s="2">
        <f t="shared" si="197"/>
        <v>1.4499999999999957E-2</v>
      </c>
      <c r="D1610" s="2">
        <f t="shared" si="198"/>
        <v>3.1932999999999998</v>
      </c>
      <c r="E1610" s="2">
        <f t="shared" si="192"/>
        <v>3.1867799999999997</v>
      </c>
      <c r="F1610" s="2">
        <f t="shared" si="193"/>
        <v>3.1972800000000006</v>
      </c>
      <c r="G1610" s="2">
        <f t="shared" si="195"/>
        <v>3.1251979999999979</v>
      </c>
      <c r="H1610" s="2">
        <f t="shared" ref="H1610:H1673" si="199">AVERAGE(B1411:B1610)</f>
        <v>2.8900144999999959</v>
      </c>
      <c r="I1610" s="2">
        <f t="array" ref="I1610">SUMPRODUCT(B1594:B1613, (ROW(B1594:B1613)-ROW(B1594)+1)) / (20*21/2)</f>
        <v>3.1948809523809527</v>
      </c>
      <c r="J1610" s="2">
        <f t="shared" si="194"/>
        <v>3.186509082083258</v>
      </c>
      <c r="K1610" s="2">
        <f t="shared" si="196"/>
        <v>3.1292368170862419</v>
      </c>
    </row>
    <row r="1611" spans="1:11" ht="13.5" x14ac:dyDescent="0.25">
      <c r="A1611" s="3">
        <f>TITRES_STAT!B1614</f>
        <v>44358</v>
      </c>
      <c r="B1611" s="17">
        <f>TITRES_STAT!D1614</f>
        <v>3.2092000000000001</v>
      </c>
      <c r="C1611" s="2">
        <f t="shared" si="197"/>
        <v>-1.4499999999999957E-2</v>
      </c>
      <c r="D1611" s="2">
        <f t="shared" si="198"/>
        <v>3.1990799999999999</v>
      </c>
      <c r="E1611" s="2">
        <f t="shared" si="192"/>
        <v>3.1817099999999998</v>
      </c>
      <c r="F1611" s="2">
        <f t="shared" si="193"/>
        <v>3.1965550000000009</v>
      </c>
      <c r="G1611" s="2">
        <f t="shared" si="195"/>
        <v>3.1324419999999988</v>
      </c>
      <c r="H1611" s="2">
        <f t="shared" si="199"/>
        <v>2.8936724999999961</v>
      </c>
      <c r="I1611" s="2">
        <f t="array" ref="I1611">SUMPRODUCT(B1595:B1614, (ROW(B1595:B1614)-ROW(B1595)+1)) / (20*21/2)</f>
        <v>3.1989852380952377</v>
      </c>
      <c r="J1611" s="2">
        <f t="shared" si="194"/>
        <v>3.1886701218848525</v>
      </c>
      <c r="K1611" s="2">
        <f t="shared" si="196"/>
        <v>3.1323726281808995</v>
      </c>
    </row>
    <row r="1612" spans="1:11" ht="13.5" x14ac:dyDescent="0.25">
      <c r="A1612" s="3">
        <f>TITRES_STAT!B1615</f>
        <v>44361</v>
      </c>
      <c r="B1612" s="17">
        <f>TITRES_STAT!D1615</f>
        <v>3.2237</v>
      </c>
      <c r="C1612" s="2">
        <f t="shared" si="197"/>
        <v>1.4499999999999957E-2</v>
      </c>
      <c r="D1612" s="2">
        <f t="shared" si="198"/>
        <v>3.2092199999999997</v>
      </c>
      <c r="E1612" s="2">
        <f t="shared" ref="E1612:E1675" si="200">AVERAGE(B1603:B1612)</f>
        <v>3.18533</v>
      </c>
      <c r="F1612" s="2">
        <f t="shared" si="193"/>
        <v>3.1965550000000009</v>
      </c>
      <c r="G1612" s="2">
        <f t="shared" si="195"/>
        <v>3.139829999999999</v>
      </c>
      <c r="H1612" s="2">
        <f t="shared" si="199"/>
        <v>2.8970049999999965</v>
      </c>
      <c r="I1612" s="2">
        <f t="array" ref="I1612">SUMPRODUCT(B1596:B1615, (ROW(B1596:B1615)-ROW(B1596)+1)) / (20*21/2)</f>
        <v>3.2028480952380955</v>
      </c>
      <c r="J1612" s="2">
        <f t="shared" si="194"/>
        <v>3.1920063007529618</v>
      </c>
      <c r="K1612" s="2">
        <f t="shared" si="196"/>
        <v>3.1359540937424333</v>
      </c>
    </row>
    <row r="1613" spans="1:11" ht="13.5" x14ac:dyDescent="0.25">
      <c r="A1613" s="3">
        <f>TITRES_STAT!B1616</f>
        <v>44362</v>
      </c>
      <c r="B1613" s="17">
        <f>TITRES_STAT!D1616</f>
        <v>3.1875</v>
      </c>
      <c r="C1613" s="2">
        <f t="shared" si="197"/>
        <v>-3.620000000000001E-2</v>
      </c>
      <c r="D1613" s="2">
        <f t="shared" si="198"/>
        <v>3.2106599999999998</v>
      </c>
      <c r="E1613" s="2">
        <f t="shared" si="200"/>
        <v>3.1918500000000001</v>
      </c>
      <c r="F1613" s="2">
        <f t="shared" si="193"/>
        <v>3.1951050000000008</v>
      </c>
      <c r="G1613" s="2">
        <f t="shared" si="195"/>
        <v>3.1457699999999993</v>
      </c>
      <c r="H1613" s="2">
        <f t="shared" si="199"/>
        <v>2.900518499999996</v>
      </c>
      <c r="I1613" s="2">
        <f t="array" ref="I1613">SUMPRODUCT(B1597:B1616, (ROW(B1597:B1616)-ROW(B1597)+1)) / (20*21/2)</f>
        <v>3.2024990476190478</v>
      </c>
      <c r="J1613" s="2">
        <f t="shared" si="194"/>
        <v>3.1915771292526793</v>
      </c>
      <c r="K1613" s="2">
        <f t="shared" si="196"/>
        <v>3.1379755018309652</v>
      </c>
    </row>
    <row r="1614" spans="1:11" ht="13.5" x14ac:dyDescent="0.25">
      <c r="A1614" s="3">
        <f>TITRES_STAT!B1617</f>
        <v>44363</v>
      </c>
      <c r="B1614" s="17">
        <f>TITRES_STAT!D1617</f>
        <v>3.2382</v>
      </c>
      <c r="C1614" s="2">
        <f t="shared" si="197"/>
        <v>5.0699999999999967E-2</v>
      </c>
      <c r="D1614" s="2">
        <f t="shared" si="198"/>
        <v>3.2164600000000001</v>
      </c>
      <c r="E1614" s="2">
        <f t="shared" si="200"/>
        <v>3.2005400000000002</v>
      </c>
      <c r="F1614" s="2">
        <f t="shared" si="193"/>
        <v>3.1976400000000007</v>
      </c>
      <c r="G1614" s="2">
        <f t="shared" si="195"/>
        <v>3.153303999999999</v>
      </c>
      <c r="H1614" s="2">
        <f t="shared" si="199"/>
        <v>2.9040319999999964</v>
      </c>
      <c r="I1614" s="2">
        <f t="array" ref="I1614">SUMPRODUCT(B1598:B1617, (ROW(B1598:B1617)-ROW(B1598)+1)) / (20*21/2)</f>
        <v>3.2022880952380954</v>
      </c>
      <c r="J1614" s="2">
        <f t="shared" si="194"/>
        <v>3.1960174026571861</v>
      </c>
      <c r="K1614" s="2">
        <f t="shared" si="196"/>
        <v>3.1419058743081827</v>
      </c>
    </row>
    <row r="1615" spans="1:11" ht="13.5" x14ac:dyDescent="0.25">
      <c r="A1615" s="3">
        <f>TITRES_STAT!B1618</f>
        <v>44364</v>
      </c>
      <c r="B1615" s="17">
        <f>TITRES_STAT!D1618</f>
        <v>3.2382</v>
      </c>
      <c r="C1615" s="2">
        <f t="shared" si="197"/>
        <v>0</v>
      </c>
      <c r="D1615" s="2">
        <f t="shared" si="198"/>
        <v>3.2193599999999996</v>
      </c>
      <c r="E1615" s="2">
        <f t="shared" si="200"/>
        <v>3.2063299999999999</v>
      </c>
      <c r="F1615" s="2">
        <f t="shared" si="193"/>
        <v>3.1983650000000003</v>
      </c>
      <c r="G1615" s="2">
        <f t="shared" si="195"/>
        <v>3.1601139999999996</v>
      </c>
      <c r="H1615" s="2">
        <f t="shared" si="199"/>
        <v>2.9076539999999964</v>
      </c>
      <c r="I1615" s="2">
        <f t="array" ref="I1615">SUMPRODUCT(B1599:B1618, (ROW(B1599:B1618)-ROW(B1599)+1)) / (20*21/2)</f>
        <v>3.2045285714285714</v>
      </c>
      <c r="J1615" s="2">
        <f t="shared" si="194"/>
        <v>3.2000347928803112</v>
      </c>
      <c r="K1615" s="2">
        <f t="shared" si="196"/>
        <v>3.1456821145313913</v>
      </c>
    </row>
    <row r="1616" spans="1:11" ht="13.5" x14ac:dyDescent="0.25">
      <c r="A1616" s="3">
        <f>TITRES_STAT!B1619</f>
        <v>44365</v>
      </c>
      <c r="B1616" s="17">
        <f>TITRES_STAT!D1619</f>
        <v>3.1947000000000001</v>
      </c>
      <c r="C1616" s="2">
        <f t="shared" si="197"/>
        <v>-4.3499999999999872E-2</v>
      </c>
      <c r="D1616" s="2">
        <f t="shared" si="198"/>
        <v>3.2164600000000001</v>
      </c>
      <c r="E1616" s="2">
        <f t="shared" si="200"/>
        <v>3.20777</v>
      </c>
      <c r="F1616" s="2">
        <f t="shared" si="193"/>
        <v>3.1969149999999997</v>
      </c>
      <c r="G1616" s="2">
        <f t="shared" si="195"/>
        <v>3.1660540000000004</v>
      </c>
      <c r="H1616" s="2">
        <f t="shared" si="199"/>
        <v>2.9113119999999966</v>
      </c>
      <c r="I1616" s="2">
        <f t="array" ref="I1616">SUMPRODUCT(B1600:B1619, (ROW(B1600:B1619)-ROW(B1600)+1)) / (20*21/2)</f>
        <v>3.2032871428571426</v>
      </c>
      <c r="J1616" s="2">
        <f t="shared" si="194"/>
        <v>3.1995267173679007</v>
      </c>
      <c r="K1616" s="2">
        <f t="shared" si="196"/>
        <v>3.1476043845497683</v>
      </c>
    </row>
    <row r="1617" spans="1:11" ht="13.5" x14ac:dyDescent="0.25">
      <c r="A1617" s="3">
        <f>TITRES_STAT!B1620</f>
        <v>44368</v>
      </c>
      <c r="B1617" s="17">
        <f>TITRES_STAT!D1620</f>
        <v>3.1947000000000001</v>
      </c>
      <c r="C1617" s="2">
        <f t="shared" si="197"/>
        <v>0</v>
      </c>
      <c r="D1617" s="2">
        <f t="shared" si="198"/>
        <v>3.2106599999999998</v>
      </c>
      <c r="E1617" s="2">
        <f t="shared" si="200"/>
        <v>3.2099399999999996</v>
      </c>
      <c r="F1617" s="2">
        <f t="shared" si="193"/>
        <v>3.2001750000000002</v>
      </c>
      <c r="G1617" s="2">
        <f t="shared" si="195"/>
        <v>3.1717040000000001</v>
      </c>
      <c r="H1617" s="2">
        <f t="shared" si="199"/>
        <v>2.9147889999999963</v>
      </c>
      <c r="I1617" s="2">
        <f t="array" ref="I1617">SUMPRODUCT(B1601:B1620, (ROW(B1601:B1620)-ROW(B1601)+1)) / (20*21/2)</f>
        <v>3.2049457142857145</v>
      </c>
      <c r="J1617" s="2">
        <f t="shared" si="194"/>
        <v>3.199067029999529</v>
      </c>
      <c r="K1617" s="2">
        <f t="shared" si="196"/>
        <v>3.1494512714301699</v>
      </c>
    </row>
    <row r="1618" spans="1:11" ht="13.5" x14ac:dyDescent="0.25">
      <c r="A1618" s="3">
        <f>TITRES_STAT!B1621</f>
        <v>44369</v>
      </c>
      <c r="B1618" s="17">
        <f>TITRES_STAT!D1621</f>
        <v>3.2237</v>
      </c>
      <c r="C1618" s="2">
        <f t="shared" si="197"/>
        <v>2.8999999999999915E-2</v>
      </c>
      <c r="D1618" s="2">
        <f t="shared" si="198"/>
        <v>3.2179000000000002</v>
      </c>
      <c r="E1618" s="2">
        <f t="shared" si="200"/>
        <v>3.21428</v>
      </c>
      <c r="F1618" s="2">
        <f t="shared" si="193"/>
        <v>3.2005349999999995</v>
      </c>
      <c r="G1618" s="2">
        <f t="shared" si="195"/>
        <v>3.1753260000000005</v>
      </c>
      <c r="H1618" s="2">
        <f t="shared" si="199"/>
        <v>2.9186284999999965</v>
      </c>
      <c r="I1618" s="2">
        <f t="array" ref="I1618">SUMPRODUCT(B1602:B1621, (ROW(B1602:B1621)-ROW(B1602)+1)) / (20*21/2)</f>
        <v>3.206604285714286</v>
      </c>
      <c r="J1618" s="2">
        <f t="shared" si="194"/>
        <v>3.201413027142431</v>
      </c>
      <c r="K1618" s="2">
        <f t="shared" si="196"/>
        <v>3.1523629862760458</v>
      </c>
    </row>
    <row r="1619" spans="1:11" ht="13.5" x14ac:dyDescent="0.25">
      <c r="A1619" s="3">
        <f>TITRES_STAT!B1622</f>
        <v>44370</v>
      </c>
      <c r="B1619" s="17">
        <f>TITRES_STAT!D1622</f>
        <v>3.1875</v>
      </c>
      <c r="C1619" s="2">
        <f t="shared" si="197"/>
        <v>-3.620000000000001E-2</v>
      </c>
      <c r="D1619" s="2">
        <f t="shared" si="198"/>
        <v>3.2077600000000004</v>
      </c>
      <c r="E1619" s="2">
        <f t="shared" si="200"/>
        <v>3.21211</v>
      </c>
      <c r="F1619" s="2">
        <f t="shared" si="193"/>
        <v>3.1990849999999997</v>
      </c>
      <c r="G1619" s="2">
        <f t="shared" si="195"/>
        <v>3.1779340000000009</v>
      </c>
      <c r="H1619" s="2">
        <f t="shared" si="199"/>
        <v>2.9220694999999961</v>
      </c>
      <c r="I1619" s="2">
        <f t="array" ref="I1619">SUMPRODUCT(B1603:B1622, (ROW(B1603:B1622)-ROW(B1603)+1)) / (20*21/2)</f>
        <v>3.2077742857142857</v>
      </c>
      <c r="J1619" s="2">
        <f t="shared" si="194"/>
        <v>3.2000879769383896</v>
      </c>
      <c r="K1619" s="2">
        <f t="shared" si="196"/>
        <v>3.1537409083828676</v>
      </c>
    </row>
    <row r="1620" spans="1:11" ht="13.5" x14ac:dyDescent="0.25">
      <c r="A1620" s="3">
        <f>TITRES_STAT!B1623</f>
        <v>44371</v>
      </c>
      <c r="B1620" s="17">
        <f>TITRES_STAT!D1623</f>
        <v>3.2164999999999999</v>
      </c>
      <c r="C1620" s="2">
        <f t="shared" si="197"/>
        <v>2.8999999999999915E-2</v>
      </c>
      <c r="D1620" s="2">
        <f t="shared" si="198"/>
        <v>3.2034199999999999</v>
      </c>
      <c r="E1620" s="2">
        <f t="shared" si="200"/>
        <v>3.2113900000000002</v>
      </c>
      <c r="F1620" s="2">
        <f t="shared" ref="F1620:F1683" si="201">AVERAGE(B1601:B1620)</f>
        <v>3.1990849999999993</v>
      </c>
      <c r="G1620" s="2">
        <f t="shared" si="195"/>
        <v>3.1828599999999998</v>
      </c>
      <c r="H1620" s="2">
        <f t="shared" si="199"/>
        <v>2.9256194999999967</v>
      </c>
      <c r="I1620" s="2">
        <f t="array" ref="I1620">SUMPRODUCT(B1604:B1623, (ROW(B1604:B1623)-ROW(B1604)+1)) / (20*21/2)</f>
        <v>3.2116028571428572</v>
      </c>
      <c r="J1620" s="2">
        <f t="shared" si="194"/>
        <v>3.201651026753781</v>
      </c>
      <c r="K1620" s="2">
        <f t="shared" si="196"/>
        <v>3.1562020492305982</v>
      </c>
    </row>
    <row r="1621" spans="1:11" ht="13.5" x14ac:dyDescent="0.25">
      <c r="A1621" s="3">
        <f>TITRES_STAT!B1624</f>
        <v>44372</v>
      </c>
      <c r="B1621" s="17">
        <f>TITRES_STAT!D1624</f>
        <v>3.2164999999999999</v>
      </c>
      <c r="C1621" s="2">
        <f t="shared" si="197"/>
        <v>0</v>
      </c>
      <c r="D1621" s="2">
        <f t="shared" si="198"/>
        <v>3.2077799999999996</v>
      </c>
      <c r="E1621" s="2">
        <f t="shared" si="200"/>
        <v>3.2121200000000001</v>
      </c>
      <c r="F1621" s="2">
        <f t="shared" si="201"/>
        <v>3.1969149999999993</v>
      </c>
      <c r="G1621" s="2">
        <f t="shared" si="195"/>
        <v>3.1870620000000001</v>
      </c>
      <c r="H1621" s="2">
        <f t="shared" si="199"/>
        <v>2.9293139999999966</v>
      </c>
      <c r="I1621" s="2">
        <f t="array" ref="I1621">SUMPRODUCT(B1605:B1624, (ROW(B1605:B1624)-ROW(B1605)+1)) / (20*21/2)</f>
        <v>3.2128128571428571</v>
      </c>
      <c r="J1621" s="2">
        <f t="shared" ref="J1621:J1684" si="202">$J$4*B1621+J1620*(1-$J$4)</f>
        <v>3.2030652146819922</v>
      </c>
      <c r="K1621" s="2">
        <f t="shared" si="196"/>
        <v>3.1585666747509671</v>
      </c>
    </row>
    <row r="1622" spans="1:11" ht="13.5" x14ac:dyDescent="0.25">
      <c r="A1622" s="3">
        <f>TITRES_STAT!B1625</f>
        <v>44375</v>
      </c>
      <c r="B1622" s="17">
        <f>TITRES_STAT!D1625</f>
        <v>3.2092000000000001</v>
      </c>
      <c r="C1622" s="2">
        <f t="shared" si="197"/>
        <v>-7.2999999999998622E-3</v>
      </c>
      <c r="D1622" s="2">
        <f t="shared" si="198"/>
        <v>3.21068</v>
      </c>
      <c r="E1622" s="2">
        <f t="shared" si="200"/>
        <v>3.2106700000000004</v>
      </c>
      <c r="F1622" s="2">
        <f t="shared" si="201"/>
        <v>3.198</v>
      </c>
      <c r="G1622" s="2">
        <f t="shared" si="195"/>
        <v>3.1911180000000003</v>
      </c>
      <c r="H1622" s="2">
        <f t="shared" si="199"/>
        <v>2.9329719999999964</v>
      </c>
      <c r="I1622" s="2">
        <f t="array" ref="I1622">SUMPRODUCT(B1606:B1625, (ROW(B1606:B1625)-ROW(B1606)+1)) / (20*21/2)</f>
        <v>3.2137123809523813</v>
      </c>
      <c r="J1622" s="2">
        <f t="shared" si="202"/>
        <v>3.2036494799503741</v>
      </c>
      <c r="K1622" s="2">
        <f t="shared" si="196"/>
        <v>3.1605522953489684</v>
      </c>
    </row>
    <row r="1623" spans="1:11" ht="13.5" x14ac:dyDescent="0.25">
      <c r="A1623" s="3">
        <f>TITRES_STAT!B1626</f>
        <v>44376</v>
      </c>
      <c r="B1623" s="17">
        <f>TITRES_STAT!D1626</f>
        <v>3.2382</v>
      </c>
      <c r="C1623" s="2">
        <f t="shared" si="197"/>
        <v>2.8999999999999915E-2</v>
      </c>
      <c r="D1623" s="2">
        <f t="shared" si="198"/>
        <v>3.2135799999999994</v>
      </c>
      <c r="E1623" s="2">
        <f t="shared" si="200"/>
        <v>3.2157400000000003</v>
      </c>
      <c r="F1623" s="2">
        <f t="shared" si="201"/>
        <v>3.2037949999999995</v>
      </c>
      <c r="G1623" s="2">
        <f t="shared" si="195"/>
        <v>3.1954640000000007</v>
      </c>
      <c r="H1623" s="2">
        <f t="shared" si="199"/>
        <v>2.9367749999999968</v>
      </c>
      <c r="I1623" s="2">
        <f t="array" ref="I1623">SUMPRODUCT(B1607:B1626, (ROW(B1607:B1626)-ROW(B1607)+1)) / (20*21/2)</f>
        <v>3.2130585714285713</v>
      </c>
      <c r="J1623" s="2">
        <f t="shared" si="202"/>
        <v>3.2069400056693862</v>
      </c>
      <c r="K1623" s="2">
        <f t="shared" si="196"/>
        <v>3.1635973033744995</v>
      </c>
    </row>
    <row r="1624" spans="1:11" ht="13.5" x14ac:dyDescent="0.25">
      <c r="A1624" s="3">
        <f>TITRES_STAT!B1627</f>
        <v>44377</v>
      </c>
      <c r="B1624" s="17">
        <f>TITRES_STAT!D1627</f>
        <v>3.2164999999999999</v>
      </c>
      <c r="C1624" s="2">
        <f t="shared" si="197"/>
        <v>-2.1700000000000053E-2</v>
      </c>
      <c r="D1624" s="2">
        <f t="shared" si="198"/>
        <v>3.2193799999999997</v>
      </c>
      <c r="E1624" s="2">
        <f t="shared" si="200"/>
        <v>3.2135699999999998</v>
      </c>
      <c r="F1624" s="2">
        <f t="shared" si="201"/>
        <v>3.2070549999999995</v>
      </c>
      <c r="G1624" s="2">
        <f t="shared" si="195"/>
        <v>3.1969140000000005</v>
      </c>
      <c r="H1624" s="2">
        <f t="shared" si="199"/>
        <v>2.9404694999999963</v>
      </c>
      <c r="I1624" s="2">
        <f t="array" ref="I1624">SUMPRODUCT(B1608:B1627, (ROW(B1608:B1627)-ROW(B1608)+1)) / (20*21/2)</f>
        <v>3.2116061904761901</v>
      </c>
      <c r="J1624" s="2">
        <f t="shared" si="202"/>
        <v>3.2078504813199209</v>
      </c>
      <c r="K1624" s="2">
        <f t="shared" si="196"/>
        <v>3.165671918928441</v>
      </c>
    </row>
    <row r="1625" spans="1:11" ht="13.5" x14ac:dyDescent="0.25">
      <c r="A1625" s="3">
        <f>TITRES_STAT!B1628</f>
        <v>44378</v>
      </c>
      <c r="B1625" s="17">
        <f>TITRES_STAT!D1628</f>
        <v>3.2164999999999999</v>
      </c>
      <c r="C1625" s="2">
        <f t="shared" si="197"/>
        <v>0</v>
      </c>
      <c r="D1625" s="2">
        <f t="shared" si="198"/>
        <v>3.2193799999999997</v>
      </c>
      <c r="E1625" s="2">
        <f t="shared" si="200"/>
        <v>3.2113999999999998</v>
      </c>
      <c r="F1625" s="2">
        <f t="shared" si="201"/>
        <v>3.2088649999999994</v>
      </c>
      <c r="G1625" s="2">
        <f t="shared" si="195"/>
        <v>3.1979280000000005</v>
      </c>
      <c r="H1625" s="2">
        <f t="shared" si="199"/>
        <v>2.9439104999999959</v>
      </c>
      <c r="I1625" s="2">
        <f t="array" ref="I1625">SUMPRODUCT(B1609:B1628, (ROW(B1609:B1628)-ROW(B1609)+1)) / (20*21/2)</f>
        <v>3.2086790476190474</v>
      </c>
      <c r="J1625" s="2">
        <f t="shared" si="202"/>
        <v>3.208674245003738</v>
      </c>
      <c r="K1625" s="2">
        <f t="shared" si="196"/>
        <v>3.1676651770096789</v>
      </c>
    </row>
    <row r="1626" spans="1:11" ht="13.5" x14ac:dyDescent="0.25">
      <c r="A1626" s="3">
        <f>TITRES_STAT!B1629</f>
        <v>44379</v>
      </c>
      <c r="B1626" s="17">
        <f>TITRES_STAT!D1629</f>
        <v>3.202</v>
      </c>
      <c r="C1626" s="2">
        <f t="shared" si="197"/>
        <v>-1.4499999999999957E-2</v>
      </c>
      <c r="D1626" s="2">
        <f t="shared" si="198"/>
        <v>3.2164799999999998</v>
      </c>
      <c r="E1626" s="2">
        <f t="shared" si="200"/>
        <v>3.2121299999999997</v>
      </c>
      <c r="F1626" s="2">
        <f t="shared" si="201"/>
        <v>3.2099499999999992</v>
      </c>
      <c r="G1626" s="2">
        <f t="shared" si="195"/>
        <v>3.1992320000000007</v>
      </c>
      <c r="H1626" s="2">
        <f t="shared" si="199"/>
        <v>2.9472429999999963</v>
      </c>
      <c r="I1626" s="2">
        <f t="array" ref="I1626">SUMPRODUCT(B1610:B1629, (ROW(B1610:B1629)-ROW(B1610)+1)) / (20*21/2)</f>
        <v>3.2123328571428567</v>
      </c>
      <c r="J1626" s="2">
        <f t="shared" si="202"/>
        <v>3.2080386026224295</v>
      </c>
      <c r="K1626" s="2">
        <f t="shared" si="196"/>
        <v>3.1690116406563584</v>
      </c>
    </row>
    <row r="1627" spans="1:11" ht="13.5" x14ac:dyDescent="0.25">
      <c r="A1627" s="3">
        <f>TITRES_STAT!B1630</f>
        <v>44382</v>
      </c>
      <c r="B1627" s="17">
        <f>TITRES_STAT!D1630</f>
        <v>3.1947000000000001</v>
      </c>
      <c r="C1627" s="2">
        <f t="shared" si="197"/>
        <v>-7.2999999999998622E-3</v>
      </c>
      <c r="D1627" s="2">
        <f t="shared" si="198"/>
        <v>3.2135799999999994</v>
      </c>
      <c r="E1627" s="2">
        <f t="shared" si="200"/>
        <v>3.2121299999999997</v>
      </c>
      <c r="F1627" s="2">
        <f t="shared" si="201"/>
        <v>3.211034999999999</v>
      </c>
      <c r="G1627" s="2">
        <f t="shared" si="195"/>
        <v>3.2003900000000005</v>
      </c>
      <c r="H1627" s="2">
        <f t="shared" si="199"/>
        <v>2.9505389999999974</v>
      </c>
      <c r="I1627" s="2">
        <f t="array" ref="I1627">SUMPRODUCT(B1611:B1630, (ROW(B1611:B1630)-ROW(B1611)+1)) / (20*21/2)</f>
        <v>3.2157952380952382</v>
      </c>
      <c r="J1627" s="2">
        <f t="shared" si="202"/>
        <v>3.2067682595155316</v>
      </c>
      <c r="K1627" s="2">
        <f t="shared" si="196"/>
        <v>3.1700190272972857</v>
      </c>
    </row>
    <row r="1628" spans="1:11" ht="13.5" x14ac:dyDescent="0.25">
      <c r="A1628" s="3">
        <f>TITRES_STAT!B1631</f>
        <v>44383</v>
      </c>
      <c r="B1628" s="17">
        <f>TITRES_STAT!D1631</f>
        <v>3.1802999999999999</v>
      </c>
      <c r="C1628" s="2">
        <f t="shared" si="197"/>
        <v>-1.440000000000019E-2</v>
      </c>
      <c r="D1628" s="2">
        <f t="shared" si="198"/>
        <v>3.2019999999999995</v>
      </c>
      <c r="E1628" s="2">
        <f t="shared" si="200"/>
        <v>3.2077900000000001</v>
      </c>
      <c r="F1628" s="2">
        <f t="shared" si="201"/>
        <v>3.2110349999999999</v>
      </c>
      <c r="G1628" s="2">
        <f t="shared" si="195"/>
        <v>3.2011159999999994</v>
      </c>
      <c r="H1628" s="2">
        <f t="shared" si="199"/>
        <v>2.9539804999999975</v>
      </c>
      <c r="I1628" s="2">
        <f t="array" ref="I1628">SUMPRODUCT(B1612:B1631, (ROW(B1612:B1631)-ROW(B1612)+1)) / (20*21/2)</f>
        <v>3.2169161904761907</v>
      </c>
      <c r="J1628" s="2">
        <f t="shared" si="202"/>
        <v>3.204247472895005</v>
      </c>
      <c r="K1628" s="2">
        <f t="shared" si="196"/>
        <v>3.1704222026973921</v>
      </c>
    </row>
    <row r="1629" spans="1:11" ht="13.5" x14ac:dyDescent="0.25">
      <c r="A1629" s="3">
        <f>TITRES_STAT!B1632</f>
        <v>44384</v>
      </c>
      <c r="B1629" s="17">
        <f>TITRES_STAT!D1632</f>
        <v>3.2494000000000001</v>
      </c>
      <c r="C1629" s="2">
        <f t="shared" si="197"/>
        <v>6.9100000000000161E-2</v>
      </c>
      <c r="D1629" s="2">
        <f t="shared" si="198"/>
        <v>3.20858</v>
      </c>
      <c r="E1629" s="2">
        <f t="shared" si="200"/>
        <v>3.2139800000000003</v>
      </c>
      <c r="F1629" s="2">
        <f t="shared" si="201"/>
        <v>3.2130449999999988</v>
      </c>
      <c r="G1629" s="2">
        <f t="shared" si="195"/>
        <v>3.202788</v>
      </c>
      <c r="H1629" s="2">
        <f t="shared" si="199"/>
        <v>2.9573689999999972</v>
      </c>
      <c r="I1629" s="2">
        <f t="array" ref="I1629">SUMPRODUCT(B1613:B1632, (ROW(B1613:B1632)-ROW(B1613)+1)) / (20*21/2)</f>
        <v>3.2157376190476197</v>
      </c>
      <c r="J1629" s="2">
        <f t="shared" si="202"/>
        <v>3.2085477135716713</v>
      </c>
      <c r="K1629" s="2">
        <f t="shared" si="196"/>
        <v>3.1735193712190628</v>
      </c>
    </row>
    <row r="1630" spans="1:11" ht="13.5" x14ac:dyDescent="0.25">
      <c r="A1630" s="3">
        <f>TITRES_STAT!B1633</f>
        <v>44385</v>
      </c>
      <c r="B1630" s="17">
        <f>TITRES_STAT!D1633</f>
        <v>3.2494000000000001</v>
      </c>
      <c r="C1630" s="2">
        <f t="shared" si="197"/>
        <v>0</v>
      </c>
      <c r="D1630" s="2">
        <f t="shared" si="198"/>
        <v>3.21516</v>
      </c>
      <c r="E1630" s="2">
        <f t="shared" si="200"/>
        <v>3.2172700000000001</v>
      </c>
      <c r="F1630" s="2">
        <f t="shared" si="201"/>
        <v>3.2143299999999995</v>
      </c>
      <c r="G1630" s="2">
        <f t="shared" si="195"/>
        <v>3.2033020000000003</v>
      </c>
      <c r="H1630" s="2">
        <f t="shared" si="199"/>
        <v>2.9611194999999975</v>
      </c>
      <c r="I1630" s="2">
        <f t="array" ref="I1630">SUMPRODUCT(B1614:B1633, (ROW(B1614:B1633)-ROW(B1614)+1)) / (20*21/2)</f>
        <v>3.2102109523809528</v>
      </c>
      <c r="J1630" s="2">
        <f t="shared" si="202"/>
        <v>3.2124384075172268</v>
      </c>
      <c r="K1630" s="2">
        <f t="shared" si="196"/>
        <v>3.1764950821516487</v>
      </c>
    </row>
    <row r="1631" spans="1:11" ht="13.5" x14ac:dyDescent="0.25">
      <c r="A1631" s="3">
        <f>TITRES_STAT!B1634</f>
        <v>44386</v>
      </c>
      <c r="B1631" s="17">
        <f>TITRES_STAT!D1634</f>
        <v>3.2261000000000002</v>
      </c>
      <c r="C1631" s="2">
        <f t="shared" si="197"/>
        <v>-2.3299999999999876E-2</v>
      </c>
      <c r="D1631" s="2">
        <f t="shared" si="198"/>
        <v>3.2199799999999996</v>
      </c>
      <c r="E1631" s="2">
        <f t="shared" si="200"/>
        <v>3.2182300000000006</v>
      </c>
      <c r="F1631" s="2">
        <f t="shared" si="201"/>
        <v>3.2151749999999999</v>
      </c>
      <c r="G1631" s="2">
        <f t="shared" si="195"/>
        <v>3.2034940000000001</v>
      </c>
      <c r="H1631" s="2">
        <f t="shared" si="199"/>
        <v>2.9647174999999972</v>
      </c>
      <c r="I1631" s="2">
        <f t="array" ref="I1631">SUMPRODUCT(B1615:B1634, (ROW(B1615:B1634)-ROW(B1615)+1)) / (20*21/2)</f>
        <v>3.207795714285715</v>
      </c>
      <c r="J1631" s="2">
        <f t="shared" si="202"/>
        <v>3.2137395115632055</v>
      </c>
      <c r="K1631" s="2">
        <f t="shared" si="196"/>
        <v>3.1784403730476622</v>
      </c>
    </row>
    <row r="1632" spans="1:11" ht="13.5" x14ac:dyDescent="0.25">
      <c r="A1632" s="3">
        <f>TITRES_STAT!B1635</f>
        <v>44389</v>
      </c>
      <c r="B1632" s="17">
        <f>TITRES_STAT!D1635</f>
        <v>3.2027999999999999</v>
      </c>
      <c r="C1632" s="2">
        <f t="shared" si="197"/>
        <v>-2.330000000000032E-2</v>
      </c>
      <c r="D1632" s="2">
        <f t="shared" si="198"/>
        <v>3.2216</v>
      </c>
      <c r="E1632" s="2">
        <f t="shared" si="200"/>
        <v>3.21759</v>
      </c>
      <c r="F1632" s="2">
        <f t="shared" si="201"/>
        <v>3.2141299999999999</v>
      </c>
      <c r="G1632" s="2">
        <f t="shared" si="195"/>
        <v>3.2036559999999996</v>
      </c>
      <c r="H1632" s="2">
        <f t="shared" si="199"/>
        <v>2.9682349999999968</v>
      </c>
      <c r="I1632" s="2">
        <f t="array" ref="I1632">SUMPRODUCT(B1616:B1635, (ROW(B1616:B1635)-ROW(B1616)+1)) / (20*21/2)</f>
        <v>3.205623333333333</v>
      </c>
      <c r="J1632" s="2">
        <f t="shared" si="202"/>
        <v>3.2126976533190907</v>
      </c>
      <c r="K1632" s="2">
        <f t="shared" si="196"/>
        <v>3.1793956525359892</v>
      </c>
    </row>
    <row r="1633" spans="1:11" ht="13.5" x14ac:dyDescent="0.25">
      <c r="A1633" s="3">
        <f>TITRES_STAT!B1636</f>
        <v>44390</v>
      </c>
      <c r="B1633" s="17">
        <f>TITRES_STAT!D1636</f>
        <v>3.1560999999999999</v>
      </c>
      <c r="C1633" s="2">
        <f t="shared" si="197"/>
        <v>-4.6699999999999964E-2</v>
      </c>
      <c r="D1633" s="2">
        <f t="shared" si="198"/>
        <v>3.2167599999999998</v>
      </c>
      <c r="E1633" s="2">
        <f t="shared" si="200"/>
        <v>3.2093800000000003</v>
      </c>
      <c r="F1633" s="2">
        <f t="shared" si="201"/>
        <v>3.2125599999999999</v>
      </c>
      <c r="G1633" s="2">
        <f t="shared" si="195"/>
        <v>3.2028839999999996</v>
      </c>
      <c r="H1633" s="2">
        <f t="shared" si="199"/>
        <v>2.971229499999998</v>
      </c>
      <c r="I1633" s="2">
        <f t="array" ref="I1633">SUMPRODUCT(B1617:B1636, (ROW(B1617:B1636)-ROW(B1617)+1)) / (20*21/2)</f>
        <v>3.2036938095238097</v>
      </c>
      <c r="J1633" s="2">
        <f t="shared" si="202"/>
        <v>3.2073074006220343</v>
      </c>
      <c r="K1633" s="2">
        <f t="shared" si="196"/>
        <v>3.1784820975345776</v>
      </c>
    </row>
    <row r="1634" spans="1:11" ht="13.5" x14ac:dyDescent="0.25">
      <c r="A1634" s="3">
        <f>TITRES_STAT!B1637</f>
        <v>44391</v>
      </c>
      <c r="B1634" s="17">
        <f>TITRES_STAT!D1637</f>
        <v>3.1871999999999998</v>
      </c>
      <c r="C1634" s="2">
        <f t="shared" si="197"/>
        <v>3.1099999999999905E-2</v>
      </c>
      <c r="D1634" s="2">
        <f t="shared" si="198"/>
        <v>3.2043200000000001</v>
      </c>
      <c r="E1634" s="2">
        <f t="shared" si="200"/>
        <v>3.2064499999999994</v>
      </c>
      <c r="F1634" s="2">
        <f t="shared" si="201"/>
        <v>3.2100099999999996</v>
      </c>
      <c r="G1634" s="2">
        <f t="shared" si="195"/>
        <v>3.2033119999999995</v>
      </c>
      <c r="H1634" s="2">
        <f t="shared" si="199"/>
        <v>2.9745964999999974</v>
      </c>
      <c r="I1634" s="2">
        <f t="array" ref="I1634">SUMPRODUCT(B1618:B1637, (ROW(B1618:B1637)-ROW(B1618)+1)) / (20*21/2)</f>
        <v>3.2017999999999995</v>
      </c>
      <c r="J1634" s="2">
        <f t="shared" si="202"/>
        <v>3.2053924100866027</v>
      </c>
      <c r="K1634" s="2">
        <f t="shared" si="196"/>
        <v>3.1788239760626333</v>
      </c>
    </row>
    <row r="1635" spans="1:11" ht="13.5" x14ac:dyDescent="0.25">
      <c r="A1635" s="3">
        <f>TITRES_STAT!B1638</f>
        <v>44392</v>
      </c>
      <c r="B1635" s="17">
        <f>TITRES_STAT!D1638</f>
        <v>3.1871999999999998</v>
      </c>
      <c r="C1635" s="2">
        <f t="shared" si="197"/>
        <v>0</v>
      </c>
      <c r="D1635" s="2">
        <f t="shared" si="198"/>
        <v>3.1918800000000003</v>
      </c>
      <c r="E1635" s="2">
        <f t="shared" si="200"/>
        <v>3.2035199999999997</v>
      </c>
      <c r="F1635" s="2">
        <f t="shared" si="201"/>
        <v>3.2074600000000002</v>
      </c>
      <c r="G1635" s="2">
        <f t="shared" si="195"/>
        <v>3.2034499999999997</v>
      </c>
      <c r="H1635" s="2">
        <f t="shared" si="199"/>
        <v>2.9775649999999971</v>
      </c>
      <c r="I1635" s="2">
        <f t="array" ref="I1635">SUMPRODUCT(B1619:B1638, (ROW(B1619:B1638)-ROW(B1619)+1)) / (20*21/2)</f>
        <v>3.1999419047619049</v>
      </c>
      <c r="J1635" s="2">
        <f t="shared" si="202"/>
        <v>3.2036597996021641</v>
      </c>
      <c r="K1635" s="2">
        <f t="shared" si="196"/>
        <v>3.1791524475895891</v>
      </c>
    </row>
    <row r="1636" spans="1:11" ht="13.5" x14ac:dyDescent="0.25">
      <c r="A1636" s="3">
        <f>TITRES_STAT!B1639</f>
        <v>44393</v>
      </c>
      <c r="B1636" s="17">
        <f>TITRES_STAT!D1639</f>
        <v>3.1871999999999998</v>
      </c>
      <c r="C1636" s="2">
        <f t="shared" si="197"/>
        <v>0</v>
      </c>
      <c r="D1636" s="2">
        <f t="shared" si="198"/>
        <v>3.1840999999999999</v>
      </c>
      <c r="E1636" s="2">
        <f t="shared" si="200"/>
        <v>3.2020399999999993</v>
      </c>
      <c r="F1636" s="2">
        <f t="shared" si="201"/>
        <v>3.2070850000000002</v>
      </c>
      <c r="G1636" s="2">
        <f t="shared" si="195"/>
        <v>3.2034439999999993</v>
      </c>
      <c r="H1636" s="2">
        <f t="shared" si="199"/>
        <v>2.9802799999999969</v>
      </c>
      <c r="I1636" s="2">
        <f t="array" ref="I1636">SUMPRODUCT(B1620:B1639, (ROW(B1620:B1639)-ROW(B1620)+1)) / (20*21/2)</f>
        <v>3.2019623809523812</v>
      </c>
      <c r="J1636" s="2">
        <f t="shared" si="202"/>
        <v>3.2020921996400533</v>
      </c>
      <c r="K1636" s="2">
        <f t="shared" si="196"/>
        <v>3.1794680378801936</v>
      </c>
    </row>
    <row r="1637" spans="1:11" ht="13.5" x14ac:dyDescent="0.25">
      <c r="A1637" s="3">
        <f>TITRES_STAT!B1640</f>
        <v>44396</v>
      </c>
      <c r="B1637" s="17">
        <f>TITRES_STAT!D1640</f>
        <v>3.1871999999999998</v>
      </c>
      <c r="C1637" s="2">
        <f t="shared" si="197"/>
        <v>0</v>
      </c>
      <c r="D1637" s="2">
        <f t="shared" si="198"/>
        <v>3.1809800000000004</v>
      </c>
      <c r="E1637" s="2">
        <f t="shared" si="200"/>
        <v>3.2012900000000002</v>
      </c>
      <c r="F1637" s="2">
        <f t="shared" si="201"/>
        <v>3.2067100000000002</v>
      </c>
      <c r="G1637" s="2">
        <f t="shared" si="195"/>
        <v>3.2034379999999989</v>
      </c>
      <c r="H1637" s="2">
        <f t="shared" si="199"/>
        <v>2.9833574999999968</v>
      </c>
      <c r="I1637" s="2">
        <f t="array" ref="I1637">SUMPRODUCT(B1621:B1640, (ROW(B1621:B1640)-ROW(B1621)+1)) / (20*21/2)</f>
        <v>3.2067609523809519</v>
      </c>
      <c r="J1637" s="2">
        <f t="shared" si="202"/>
        <v>3.2006738949124296</v>
      </c>
      <c r="K1637" s="2">
        <f t="shared" si="196"/>
        <v>3.1797712520809704</v>
      </c>
    </row>
    <row r="1638" spans="1:11" ht="13.5" x14ac:dyDescent="0.25">
      <c r="A1638" s="3">
        <f>TITRES_STAT!B1641</f>
        <v>44399</v>
      </c>
      <c r="B1638" s="17">
        <f>TITRES_STAT!D1641</f>
        <v>3.1871999999999998</v>
      </c>
      <c r="C1638" s="2">
        <f t="shared" si="197"/>
        <v>0</v>
      </c>
      <c r="D1638" s="2">
        <f t="shared" si="198"/>
        <v>3.1871999999999998</v>
      </c>
      <c r="E1638" s="2">
        <f t="shared" si="200"/>
        <v>3.2019800000000003</v>
      </c>
      <c r="F1638" s="2">
        <f t="shared" si="201"/>
        <v>3.2048849999999995</v>
      </c>
      <c r="G1638" s="2">
        <f t="shared" si="195"/>
        <v>3.2034319999999989</v>
      </c>
      <c r="H1638" s="2">
        <f t="shared" si="199"/>
        <v>2.986796999999997</v>
      </c>
      <c r="I1638" s="2">
        <f t="array" ref="I1638">SUMPRODUCT(B1622:B1641, (ROW(B1622:B1641)-ROW(B1622)+1)) / (20*21/2)</f>
        <v>3.2113657142857144</v>
      </c>
      <c r="J1638" s="2">
        <f t="shared" si="202"/>
        <v>3.1993906668255319</v>
      </c>
      <c r="K1638" s="2">
        <f t="shared" si="196"/>
        <v>3.1800625755287757</v>
      </c>
    </row>
    <row r="1639" spans="1:11" ht="13.5" x14ac:dyDescent="0.25">
      <c r="A1639" s="3">
        <f>TITRES_STAT!B1642</f>
        <v>44400</v>
      </c>
      <c r="B1639" s="17">
        <f>TITRES_STAT!D1642</f>
        <v>3.2261000000000002</v>
      </c>
      <c r="C1639" s="2">
        <f t="shared" si="197"/>
        <v>3.8900000000000379E-2</v>
      </c>
      <c r="D1639" s="2">
        <f t="shared" si="198"/>
        <v>3.1949800000000002</v>
      </c>
      <c r="E1639" s="2">
        <f t="shared" si="200"/>
        <v>3.1996500000000001</v>
      </c>
      <c r="F1639" s="2">
        <f t="shared" si="201"/>
        <v>3.2068149999999997</v>
      </c>
      <c r="G1639" s="2">
        <f t="shared" si="195"/>
        <v>3.2037699999999996</v>
      </c>
      <c r="H1639" s="2">
        <f t="shared" si="199"/>
        <v>2.9906119999999965</v>
      </c>
      <c r="I1639" s="2">
        <f t="array" ref="I1639">SUMPRODUCT(B1623:B1642, (ROW(B1623:B1642)-ROW(B1623)+1)) / (20*21/2)</f>
        <v>3.2150338095238089</v>
      </c>
      <c r="J1639" s="2">
        <f t="shared" si="202"/>
        <v>3.2019344128421481</v>
      </c>
      <c r="K1639" s="2">
        <f t="shared" si="196"/>
        <v>3.1818679647237258</v>
      </c>
    </row>
    <row r="1640" spans="1:11" ht="13.5" x14ac:dyDescent="0.25">
      <c r="A1640" s="3">
        <f>TITRES_STAT!B1643</f>
        <v>44403</v>
      </c>
      <c r="B1640" s="17">
        <f>TITRES_STAT!D1643</f>
        <v>3.2572000000000001</v>
      </c>
      <c r="C1640" s="2">
        <f t="shared" si="197"/>
        <v>3.1099999999999905E-2</v>
      </c>
      <c r="D1640" s="2">
        <f t="shared" si="198"/>
        <v>3.2089799999999995</v>
      </c>
      <c r="E1640" s="2">
        <f t="shared" si="200"/>
        <v>3.2004299999999999</v>
      </c>
      <c r="F1640" s="2">
        <f t="shared" si="201"/>
        <v>3.2088499999999995</v>
      </c>
      <c r="G1640" s="2">
        <f t="shared" si="195"/>
        <v>3.2047299999999992</v>
      </c>
      <c r="H1640" s="2">
        <f t="shared" si="199"/>
        <v>2.9942204999999968</v>
      </c>
      <c r="I1640" s="2">
        <f t="array" ref="I1640">SUMPRODUCT(B1624:B1643, (ROW(B1624:B1643)-ROW(B1624)+1)) / (20*21/2)</f>
        <v>3.2177676190476188</v>
      </c>
      <c r="J1640" s="2">
        <f t="shared" si="202"/>
        <v>3.2071978020952767</v>
      </c>
      <c r="K1640" s="2">
        <f t="shared" si="196"/>
        <v>3.1848221621855406</v>
      </c>
    </row>
    <row r="1641" spans="1:11" ht="13.5" x14ac:dyDescent="0.25">
      <c r="A1641" s="3">
        <f>TITRES_STAT!B1644</f>
        <v>44404</v>
      </c>
      <c r="B1641" s="17">
        <f>TITRES_STAT!D1644</f>
        <v>3.2572000000000001</v>
      </c>
      <c r="C1641" s="2">
        <f t="shared" si="197"/>
        <v>0</v>
      </c>
      <c r="D1641" s="2">
        <f t="shared" si="198"/>
        <v>3.2229800000000006</v>
      </c>
      <c r="E1641" s="2">
        <f t="shared" si="200"/>
        <v>3.2035400000000003</v>
      </c>
      <c r="F1641" s="2">
        <f t="shared" si="201"/>
        <v>3.2108849999999998</v>
      </c>
      <c r="G1641" s="2">
        <f t="shared" si="195"/>
        <v>3.2053999999999996</v>
      </c>
      <c r="H1641" s="2">
        <f t="shared" si="199"/>
        <v>2.9978289999999972</v>
      </c>
      <c r="I1641" s="2">
        <f t="array" ref="I1641">SUMPRODUCT(B1625:B1644, (ROW(B1625:B1644)-ROW(B1625)+1)) / (20*21/2)</f>
        <v>3.2227138095238095</v>
      </c>
      <c r="J1641" s="2">
        <f t="shared" si="202"/>
        <v>3.2119599161814407</v>
      </c>
      <c r="K1641" s="2">
        <f t="shared" si="196"/>
        <v>3.1876605087665002</v>
      </c>
    </row>
    <row r="1642" spans="1:11" ht="13.5" x14ac:dyDescent="0.25">
      <c r="A1642" s="3">
        <f>TITRES_STAT!B1645</f>
        <v>44405</v>
      </c>
      <c r="B1642" s="17">
        <f>TITRES_STAT!D1645</f>
        <v>3.2494000000000001</v>
      </c>
      <c r="C1642" s="2">
        <f t="shared" si="197"/>
        <v>-7.8000000000000291E-3</v>
      </c>
      <c r="D1642" s="2">
        <f t="shared" si="198"/>
        <v>3.2354200000000004</v>
      </c>
      <c r="E1642" s="2">
        <f t="shared" si="200"/>
        <v>3.2082000000000002</v>
      </c>
      <c r="F1642" s="2">
        <f t="shared" si="201"/>
        <v>3.2128949999999987</v>
      </c>
      <c r="G1642" s="2">
        <f t="shared" si="195"/>
        <v>3.2059139999999995</v>
      </c>
      <c r="H1642" s="2">
        <f t="shared" si="199"/>
        <v>3.0015794999999974</v>
      </c>
      <c r="I1642" s="2">
        <f t="array" ref="I1642">SUMPRODUCT(B1626:B1645, (ROW(B1626:B1645)-ROW(B1626)+1)) / (20*21/2)</f>
        <v>3.236305238095238</v>
      </c>
      <c r="J1642" s="2">
        <f t="shared" si="202"/>
        <v>3.2155256384498752</v>
      </c>
      <c r="K1642" s="2">
        <f t="shared" si="196"/>
        <v>3.1900816652854611</v>
      </c>
    </row>
    <row r="1643" spans="1:11" ht="13.5" x14ac:dyDescent="0.25">
      <c r="A1643" s="3">
        <f>TITRES_STAT!B1646</f>
        <v>44406</v>
      </c>
      <c r="B1643" s="17">
        <f>TITRES_STAT!D1646</f>
        <v>3.2416</v>
      </c>
      <c r="C1643" s="2">
        <f t="shared" si="197"/>
        <v>-7.8000000000000291E-3</v>
      </c>
      <c r="D1643" s="2">
        <f t="shared" si="198"/>
        <v>3.2463000000000002</v>
      </c>
      <c r="E1643" s="2">
        <f t="shared" si="200"/>
        <v>3.2167500000000002</v>
      </c>
      <c r="F1643" s="2">
        <f t="shared" si="201"/>
        <v>3.2130649999999994</v>
      </c>
      <c r="G1643" s="2">
        <f t="shared" si="195"/>
        <v>3.2064159999999999</v>
      </c>
      <c r="H1643" s="2">
        <f t="shared" si="199"/>
        <v>3.0048199999999969</v>
      </c>
      <c r="I1643" s="2">
        <f t="array" ref="I1643">SUMPRODUCT(B1627:B1646, (ROW(B1627:B1646)-ROW(B1627)+1)) / (20*21/2)</f>
        <v>3.2492219047619049</v>
      </c>
      <c r="J1643" s="2">
        <f t="shared" si="202"/>
        <v>3.2180089109784582</v>
      </c>
      <c r="K1643" s="2">
        <f t="shared" si="196"/>
        <v>3.1921019921370117</v>
      </c>
    </row>
    <row r="1644" spans="1:11" ht="13.5" x14ac:dyDescent="0.25">
      <c r="A1644" s="3">
        <f>TITRES_STAT!B1647</f>
        <v>44407</v>
      </c>
      <c r="B1644" s="17">
        <f>TITRES_STAT!D1647</f>
        <v>3.2650000000000001</v>
      </c>
      <c r="C1644" s="2">
        <f t="shared" si="197"/>
        <v>2.3400000000000087E-2</v>
      </c>
      <c r="D1644" s="2">
        <f t="shared" si="198"/>
        <v>3.2540799999999996</v>
      </c>
      <c r="E1644" s="2">
        <f t="shared" si="200"/>
        <v>3.2245300000000001</v>
      </c>
      <c r="F1644" s="2">
        <f t="shared" si="201"/>
        <v>3.2154899999999991</v>
      </c>
      <c r="G1644" s="2">
        <f t="shared" si="195"/>
        <v>3.207965999999999</v>
      </c>
      <c r="H1644" s="2">
        <f t="shared" si="199"/>
        <v>3.008467499999997</v>
      </c>
      <c r="I1644" s="2">
        <f t="array" ref="I1644">SUMPRODUCT(B1628:B1647, (ROW(B1628:B1647)-ROW(B1628)+1)) / (20*21/2)</f>
        <v>3.2576995238095239</v>
      </c>
      <c r="J1644" s="2">
        <f t="shared" si="202"/>
        <v>3.2224842527900339</v>
      </c>
      <c r="K1644" s="2">
        <f t="shared" si="196"/>
        <v>3.1949607375434033</v>
      </c>
    </row>
    <row r="1645" spans="1:11" ht="13.5" x14ac:dyDescent="0.25">
      <c r="A1645" s="3">
        <f>TITRES_STAT!B1648</f>
        <v>44410</v>
      </c>
      <c r="B1645" s="17">
        <f>TITRES_STAT!D1648</f>
        <v>3.3582000000000001</v>
      </c>
      <c r="C1645" s="2">
        <f t="shared" si="197"/>
        <v>9.319999999999995E-2</v>
      </c>
      <c r="D1645" s="2">
        <f t="shared" si="198"/>
        <v>3.2742800000000001</v>
      </c>
      <c r="E1645" s="2">
        <f t="shared" si="200"/>
        <v>3.2416300000000007</v>
      </c>
      <c r="F1645" s="2">
        <f t="shared" si="201"/>
        <v>3.2225749999999991</v>
      </c>
      <c r="G1645" s="2">
        <f t="shared" si="195"/>
        <v>3.2106559999999997</v>
      </c>
      <c r="H1645" s="2">
        <f t="shared" si="199"/>
        <v>3.0125809999999973</v>
      </c>
      <c r="I1645" s="2">
        <f t="array" ref="I1645">SUMPRODUCT(B1629:B1648, (ROW(B1629:B1648)-ROW(B1629)+1)) / (20*21/2)</f>
        <v>3.264097619047619</v>
      </c>
      <c r="J1645" s="2">
        <f t="shared" si="202"/>
        <v>3.235409562048126</v>
      </c>
      <c r="K1645" s="2">
        <f t="shared" si="196"/>
        <v>3.2013622772475836</v>
      </c>
    </row>
    <row r="1646" spans="1:11" ht="13.5" x14ac:dyDescent="0.25">
      <c r="A1646" s="3">
        <f>TITRES_STAT!B1649</f>
        <v>44411</v>
      </c>
      <c r="B1646" s="17">
        <f>TITRES_STAT!D1649</f>
        <v>3.3582000000000001</v>
      </c>
      <c r="C1646" s="2">
        <f t="shared" si="197"/>
        <v>0</v>
      </c>
      <c r="D1646" s="2">
        <f t="shared" si="198"/>
        <v>3.2944800000000001</v>
      </c>
      <c r="E1646" s="2">
        <f t="shared" si="200"/>
        <v>3.2587300000000008</v>
      </c>
      <c r="F1646" s="2">
        <f t="shared" si="201"/>
        <v>3.2303849999999992</v>
      </c>
      <c r="G1646" s="2">
        <f t="shared" si="195"/>
        <v>3.2133459999999996</v>
      </c>
      <c r="H1646" s="2">
        <f t="shared" si="199"/>
        <v>3.0166944999999976</v>
      </c>
      <c r="I1646" s="2">
        <f t="array" ref="I1646">SUMPRODUCT(B1630:B1649, (ROW(B1630:B1649)-ROW(B1630)+1)) / (20*21/2)</f>
        <v>3.2684314285714282</v>
      </c>
      <c r="J1646" s="2">
        <f t="shared" si="202"/>
        <v>3.2471038894721138</v>
      </c>
      <c r="K1646" s="2">
        <f t="shared" si="196"/>
        <v>3.2075127761790507</v>
      </c>
    </row>
    <row r="1647" spans="1:11" ht="13.5" x14ac:dyDescent="0.25">
      <c r="A1647" s="3">
        <f>TITRES_STAT!B1650</f>
        <v>44412</v>
      </c>
      <c r="B1647" s="17">
        <f>TITRES_STAT!D1650</f>
        <v>3.3193999999999999</v>
      </c>
      <c r="C1647" s="2">
        <f t="shared" si="197"/>
        <v>-3.8800000000000168E-2</v>
      </c>
      <c r="D1647" s="2">
        <f t="shared" si="198"/>
        <v>3.3084800000000003</v>
      </c>
      <c r="E1647" s="2">
        <f t="shared" si="200"/>
        <v>3.2719500000000004</v>
      </c>
      <c r="F1647" s="2">
        <f t="shared" si="201"/>
        <v>3.2366199999999998</v>
      </c>
      <c r="G1647" s="2">
        <f t="shared" si="195"/>
        <v>3.2171440000000002</v>
      </c>
      <c r="H1647" s="2">
        <f t="shared" si="199"/>
        <v>3.0206864999999969</v>
      </c>
      <c r="I1647" s="2">
        <f t="array" ref="I1647">SUMPRODUCT(B1631:B1650, (ROW(B1631:B1650)-ROW(B1631)+1)) / (20*21/2)</f>
        <v>3.2770180952380952</v>
      </c>
      <c r="J1647" s="2">
        <f t="shared" si="202"/>
        <v>3.2539892333319123</v>
      </c>
      <c r="K1647" s="2">
        <f t="shared" si="196"/>
        <v>3.2119005104465392</v>
      </c>
    </row>
    <row r="1648" spans="1:11" ht="13.5" x14ac:dyDescent="0.25">
      <c r="A1648" s="3">
        <f>TITRES_STAT!B1651</f>
        <v>44413</v>
      </c>
      <c r="B1648" s="17">
        <f>TITRES_STAT!D1651</f>
        <v>3.3037999999999998</v>
      </c>
      <c r="C1648" s="2">
        <f t="shared" si="197"/>
        <v>-1.5600000000000058E-2</v>
      </c>
      <c r="D1648" s="2">
        <f t="shared" si="198"/>
        <v>3.3209200000000001</v>
      </c>
      <c r="E1648" s="2">
        <f t="shared" si="200"/>
        <v>3.2836100000000004</v>
      </c>
      <c r="F1648" s="2">
        <f t="shared" si="201"/>
        <v>3.2427949999999996</v>
      </c>
      <c r="G1648" s="2">
        <f t="shared" si="195"/>
        <v>3.21889</v>
      </c>
      <c r="H1648" s="2">
        <f t="shared" si="199"/>
        <v>3.0241654999999978</v>
      </c>
      <c r="I1648" s="2">
        <f t="array" ref="I1648">SUMPRODUCT(B1632:B1651, (ROW(B1632:B1651)-ROW(B1632)+1)) / (20*21/2)</f>
        <v>3.280759523809524</v>
      </c>
      <c r="J1648" s="2">
        <f t="shared" si="202"/>
        <v>3.2587331158717299</v>
      </c>
      <c r="K1648" s="2">
        <f t="shared" si="196"/>
        <v>3.2155044119976557</v>
      </c>
    </row>
    <row r="1649" spans="1:11" ht="13.5" x14ac:dyDescent="0.25">
      <c r="A1649" s="3">
        <f>TITRES_STAT!B1652</f>
        <v>44414</v>
      </c>
      <c r="B1649" s="17">
        <f>TITRES_STAT!D1652</f>
        <v>3.2883</v>
      </c>
      <c r="C1649" s="2">
        <f t="shared" si="197"/>
        <v>-1.5499999999999847E-2</v>
      </c>
      <c r="D1649" s="2">
        <f t="shared" si="198"/>
        <v>3.32558</v>
      </c>
      <c r="E1649" s="2">
        <f t="shared" si="200"/>
        <v>3.2898299999999998</v>
      </c>
      <c r="F1649" s="2">
        <f t="shared" si="201"/>
        <v>3.2447400000000002</v>
      </c>
      <c r="G1649" s="2">
        <f t="shared" si="195"/>
        <v>3.2203260000000005</v>
      </c>
      <c r="H1649" s="2">
        <f t="shared" si="199"/>
        <v>3.0276034999999979</v>
      </c>
      <c r="I1649" s="2">
        <f t="array" ref="I1649">SUMPRODUCT(B1633:B1652, (ROW(B1633:B1652)-ROW(B1633)+1)) / (20*21/2)</f>
        <v>3.285680952380952</v>
      </c>
      <c r="J1649" s="2">
        <f t="shared" si="202"/>
        <v>3.261549009598232</v>
      </c>
      <c r="K1649" s="2">
        <f t="shared" si="196"/>
        <v>3.2183591409389241</v>
      </c>
    </row>
    <row r="1650" spans="1:11" ht="13.5" x14ac:dyDescent="0.25">
      <c r="A1650" s="3">
        <f>TITRES_STAT!B1653</f>
        <v>44417</v>
      </c>
      <c r="B1650" s="17">
        <f>TITRES_STAT!D1653</f>
        <v>3.3349000000000002</v>
      </c>
      <c r="C1650" s="2">
        <f t="shared" si="197"/>
        <v>4.6600000000000197E-2</v>
      </c>
      <c r="D1650" s="2">
        <f t="shared" si="198"/>
        <v>3.3209200000000001</v>
      </c>
      <c r="E1650" s="2">
        <f t="shared" si="200"/>
        <v>3.2976000000000001</v>
      </c>
      <c r="F1650" s="2">
        <f t="shared" si="201"/>
        <v>3.249015</v>
      </c>
      <c r="G1650" s="2">
        <f t="shared" ref="G1650:G1713" si="203">AVERAGE(B1601:B1650)</f>
        <v>3.2226940000000002</v>
      </c>
      <c r="H1650" s="2">
        <f t="shared" si="199"/>
        <v>3.0313829999999977</v>
      </c>
      <c r="I1650" s="2">
        <f t="array" ref="I1650">SUMPRODUCT(B1634:B1653, (ROW(B1634:B1653)-ROW(B1634)+1)) / (20*21/2)</f>
        <v>3.2901214285714282</v>
      </c>
      <c r="J1650" s="2">
        <f t="shared" si="202"/>
        <v>3.2685348182079244</v>
      </c>
      <c r="K1650" s="2">
        <f t="shared" si="196"/>
        <v>3.2229293707060251</v>
      </c>
    </row>
    <row r="1651" spans="1:11" ht="13.5" x14ac:dyDescent="0.25">
      <c r="A1651" s="3">
        <f>TITRES_STAT!B1654</f>
        <v>44419</v>
      </c>
      <c r="B1651" s="17">
        <f>TITRES_STAT!D1654</f>
        <v>3.2883</v>
      </c>
      <c r="C1651" s="2">
        <f t="shared" si="197"/>
        <v>-4.6600000000000197E-2</v>
      </c>
      <c r="D1651" s="2">
        <f t="shared" si="198"/>
        <v>3.30694</v>
      </c>
      <c r="E1651" s="2">
        <f t="shared" si="200"/>
        <v>3.30071</v>
      </c>
      <c r="F1651" s="2">
        <f t="shared" si="201"/>
        <v>3.2521250000000004</v>
      </c>
      <c r="G1651" s="2">
        <f t="shared" si="203"/>
        <v>3.2232619999999996</v>
      </c>
      <c r="H1651" s="2">
        <f t="shared" si="199"/>
        <v>3.0351469999999985</v>
      </c>
      <c r="I1651" s="2">
        <f t="array" ref="I1651">SUMPRODUCT(B1635:B1654, (ROW(B1635:B1654)-ROW(B1635)+1)) / (20*21/2)</f>
        <v>3.2938585714285713</v>
      </c>
      <c r="J1651" s="2">
        <f t="shared" si="202"/>
        <v>3.2704172164738363</v>
      </c>
      <c r="K1651" s="2">
        <f t="shared" ref="K1651:K1714" si="204">$K$4*B1651+(1-$K$4)*K1650</f>
        <v>3.2254929247959852</v>
      </c>
    </row>
    <row r="1652" spans="1:11" ht="13.5" x14ac:dyDescent="0.25">
      <c r="A1652" s="3">
        <f>TITRES_STAT!B1655</f>
        <v>44420</v>
      </c>
      <c r="B1652" s="17">
        <f>TITRES_STAT!D1655</f>
        <v>3.3037999999999998</v>
      </c>
      <c r="C1652" s="2">
        <f t="shared" si="197"/>
        <v>1.5499999999999847E-2</v>
      </c>
      <c r="D1652" s="2">
        <f t="shared" si="198"/>
        <v>3.3038199999999995</v>
      </c>
      <c r="E1652" s="2">
        <f t="shared" si="200"/>
        <v>3.3061500000000001</v>
      </c>
      <c r="F1652" s="2">
        <f t="shared" si="201"/>
        <v>3.2571749999999993</v>
      </c>
      <c r="G1652" s="2">
        <f t="shared" si="203"/>
        <v>3.2255879999999997</v>
      </c>
      <c r="H1652" s="2">
        <f t="shared" si="199"/>
        <v>3.0387349999999986</v>
      </c>
      <c r="I1652" s="2">
        <f t="array" ref="I1652">SUMPRODUCT(B1636:B1655, (ROW(B1636:B1655)-ROW(B1636)+1)) / (20*21/2)</f>
        <v>3.296297619047619</v>
      </c>
      <c r="J1652" s="2">
        <f t="shared" si="202"/>
        <v>3.2735965291906135</v>
      </c>
      <c r="K1652" s="2">
        <f t="shared" si="204"/>
        <v>3.2285637904902607</v>
      </c>
    </row>
    <row r="1653" spans="1:11" ht="13.5" x14ac:dyDescent="0.25">
      <c r="A1653" s="3">
        <f>TITRES_STAT!B1656</f>
        <v>44424</v>
      </c>
      <c r="B1653" s="17">
        <f>TITRES_STAT!D1656</f>
        <v>3.3037999999999998</v>
      </c>
      <c r="C1653" s="2">
        <f t="shared" si="197"/>
        <v>0</v>
      </c>
      <c r="D1653" s="2">
        <f t="shared" si="198"/>
        <v>3.3038199999999995</v>
      </c>
      <c r="E1653" s="2">
        <f t="shared" si="200"/>
        <v>3.31237</v>
      </c>
      <c r="F1653" s="2">
        <f t="shared" si="201"/>
        <v>3.2645600000000004</v>
      </c>
      <c r="G1653" s="2">
        <f t="shared" si="203"/>
        <v>3.229217999999999</v>
      </c>
      <c r="H1653" s="2">
        <f t="shared" si="199"/>
        <v>3.0425764999999991</v>
      </c>
      <c r="I1653" s="2">
        <f t="array" ref="I1653">SUMPRODUCT(B1637:B1656, (ROW(B1637:B1656)-ROW(B1637)+1)) / (20*21/2)</f>
        <v>3.2959995238095239</v>
      </c>
      <c r="J1653" s="2">
        <f t="shared" si="202"/>
        <v>3.2764730502200785</v>
      </c>
      <c r="K1653" s="2">
        <f t="shared" si="204"/>
        <v>3.2315142300788779</v>
      </c>
    </row>
    <row r="1654" spans="1:11" ht="13.5" x14ac:dyDescent="0.25">
      <c r="A1654" s="3">
        <f>TITRES_STAT!B1657</f>
        <v>44425</v>
      </c>
      <c r="B1654" s="17">
        <f>TITRES_STAT!D1657</f>
        <v>3.3037999999999998</v>
      </c>
      <c r="C1654" s="2">
        <f t="shared" si="197"/>
        <v>0</v>
      </c>
      <c r="D1654" s="2">
        <f t="shared" si="198"/>
        <v>3.3069199999999994</v>
      </c>
      <c r="E1654" s="2">
        <f t="shared" si="200"/>
        <v>3.3162500000000001</v>
      </c>
      <c r="F1654" s="2">
        <f t="shared" si="201"/>
        <v>3.2703899999999999</v>
      </c>
      <c r="G1654" s="2">
        <f t="shared" si="203"/>
        <v>3.2322679999999995</v>
      </c>
      <c r="H1654" s="2">
        <f t="shared" si="199"/>
        <v>3.0460919999999994</v>
      </c>
      <c r="I1654" s="2">
        <f t="array" ref="I1654">SUMPRODUCT(B1638:B1657, (ROW(B1638:B1657)-ROW(B1638)+1)) / (20*21/2)</f>
        <v>3.2952942857142857</v>
      </c>
      <c r="J1654" s="2">
        <f t="shared" si="202"/>
        <v>3.2790756168657853</v>
      </c>
      <c r="K1654" s="2">
        <f t="shared" si="204"/>
        <v>3.2343489661542164</v>
      </c>
    </row>
    <row r="1655" spans="1:11" ht="13.5" x14ac:dyDescent="0.25">
      <c r="A1655" s="3">
        <f>TITRES_STAT!B1658</f>
        <v>44426</v>
      </c>
      <c r="B1655" s="17">
        <f>TITRES_STAT!D1658</f>
        <v>3.2959999999999998</v>
      </c>
      <c r="C1655" s="2">
        <f t="shared" si="197"/>
        <v>-7.8000000000000291E-3</v>
      </c>
      <c r="D1655" s="2">
        <f t="shared" si="198"/>
        <v>3.29914</v>
      </c>
      <c r="E1655" s="2">
        <f t="shared" si="200"/>
        <v>3.3100299999999998</v>
      </c>
      <c r="F1655" s="2">
        <f t="shared" si="201"/>
        <v>3.2758300000000005</v>
      </c>
      <c r="G1655" s="2">
        <f t="shared" si="203"/>
        <v>3.2345819999999992</v>
      </c>
      <c r="H1655" s="2">
        <f t="shared" si="199"/>
        <v>3.0497134999999993</v>
      </c>
      <c r="I1655" s="2">
        <f t="array" ref="I1655">SUMPRODUCT(B1639:B1658, (ROW(B1639:B1658)-ROW(B1639)+1)) / (20*21/2)</f>
        <v>3.2941819047619045</v>
      </c>
      <c r="J1655" s="2">
        <f t="shared" si="202"/>
        <v>3.2806874628785678</v>
      </c>
      <c r="K1655" s="2">
        <f t="shared" si="204"/>
        <v>3.2367666537560118</v>
      </c>
    </row>
    <row r="1656" spans="1:11" ht="13.5" x14ac:dyDescent="0.25">
      <c r="A1656" s="3">
        <f>TITRES_STAT!B1659</f>
        <v>44427</v>
      </c>
      <c r="B1656" s="17">
        <f>TITRES_STAT!D1659</f>
        <v>3.2726999999999999</v>
      </c>
      <c r="C1656" s="2">
        <f t="shared" si="197"/>
        <v>-2.3299999999999876E-2</v>
      </c>
      <c r="D1656" s="2">
        <f t="shared" si="198"/>
        <v>3.2960199999999999</v>
      </c>
      <c r="E1656" s="2">
        <f t="shared" si="200"/>
        <v>3.3014799999999993</v>
      </c>
      <c r="F1656" s="2">
        <f t="shared" si="201"/>
        <v>3.2801050000000003</v>
      </c>
      <c r="G1656" s="2">
        <f t="shared" si="203"/>
        <v>3.2364299999999986</v>
      </c>
      <c r="H1656" s="2">
        <f t="shared" si="199"/>
        <v>3.0531459999999995</v>
      </c>
      <c r="I1656" s="2">
        <f t="array" ref="I1656">SUMPRODUCT(B1640:B1659, (ROW(B1640:B1659)-ROW(B1640)+1)) / (20*21/2)</f>
        <v>3.2948814285714283</v>
      </c>
      <c r="J1656" s="2">
        <f t="shared" si="202"/>
        <v>3.2799267521282283</v>
      </c>
      <c r="K1656" s="2">
        <f t="shared" si="204"/>
        <v>3.2381758045891096</v>
      </c>
    </row>
    <row r="1657" spans="1:11" ht="13.5" x14ac:dyDescent="0.25">
      <c r="A1657" s="3">
        <f>TITRES_STAT!B1660</f>
        <v>44428</v>
      </c>
      <c r="B1657" s="17">
        <f>TITRES_STAT!D1660</f>
        <v>3.2726999999999999</v>
      </c>
      <c r="C1657" s="2">
        <f t="shared" si="197"/>
        <v>0</v>
      </c>
      <c r="D1657" s="2">
        <f t="shared" si="198"/>
        <v>3.2897999999999996</v>
      </c>
      <c r="E1657" s="2">
        <f t="shared" si="200"/>
        <v>3.2968099999999994</v>
      </c>
      <c r="F1657" s="2">
        <f t="shared" si="201"/>
        <v>3.2843800000000001</v>
      </c>
      <c r="G1657" s="2">
        <f t="shared" si="203"/>
        <v>3.2384239999999984</v>
      </c>
      <c r="H1657" s="2">
        <f t="shared" si="199"/>
        <v>3.0568319999999995</v>
      </c>
      <c r="I1657" s="2">
        <f t="array" ref="I1657">SUMPRODUCT(B1641:B1660, (ROW(B1641:B1660)-ROW(B1641)+1)) / (20*21/2)</f>
        <v>3.2900671428571426</v>
      </c>
      <c r="J1657" s="2">
        <f t="shared" si="202"/>
        <v>3.2792384900207781</v>
      </c>
      <c r="K1657" s="2">
        <f t="shared" si="204"/>
        <v>3.2395296946052228</v>
      </c>
    </row>
    <row r="1658" spans="1:11" ht="13.5" x14ac:dyDescent="0.25">
      <c r="A1658" s="3">
        <f>TITRES_STAT!B1661</f>
        <v>44431</v>
      </c>
      <c r="B1658" s="17">
        <f>TITRES_STAT!D1661</f>
        <v>3.2726999999999999</v>
      </c>
      <c r="C1658" s="2">
        <f t="shared" si="197"/>
        <v>0</v>
      </c>
      <c r="D1658" s="2">
        <f t="shared" si="198"/>
        <v>3.2835799999999997</v>
      </c>
      <c r="E1658" s="2">
        <f t="shared" si="200"/>
        <v>3.2936999999999999</v>
      </c>
      <c r="F1658" s="2">
        <f t="shared" si="201"/>
        <v>3.2886549999999999</v>
      </c>
      <c r="G1658" s="2">
        <f t="shared" si="203"/>
        <v>3.2402719999999983</v>
      </c>
      <c r="H1658" s="2">
        <f t="shared" si="199"/>
        <v>3.0605179999999996</v>
      </c>
      <c r="I1658" s="2">
        <f t="array" ref="I1658">SUMPRODUCT(B1642:B1661, (ROW(B1642:B1661)-ROW(B1642)+1)) / (20*21/2)</f>
        <v>3.2897747619047619</v>
      </c>
      <c r="J1658" s="2">
        <f t="shared" si="202"/>
        <v>3.278615776685466</v>
      </c>
      <c r="K1658" s="2">
        <f t="shared" si="204"/>
        <v>3.2408304908952141</v>
      </c>
    </row>
    <row r="1659" spans="1:11" ht="13.5" x14ac:dyDescent="0.25">
      <c r="A1659" s="3">
        <f>TITRES_STAT!B1662</f>
        <v>44432</v>
      </c>
      <c r="B1659" s="17">
        <f>TITRES_STAT!D1662</f>
        <v>3.2959999999999998</v>
      </c>
      <c r="C1659" s="2">
        <f t="shared" si="197"/>
        <v>2.3299999999999876E-2</v>
      </c>
      <c r="D1659" s="2">
        <f t="shared" si="198"/>
        <v>3.2820200000000002</v>
      </c>
      <c r="E1659" s="2">
        <f t="shared" si="200"/>
        <v>3.2944699999999996</v>
      </c>
      <c r="F1659" s="2">
        <f t="shared" si="201"/>
        <v>3.2921500000000004</v>
      </c>
      <c r="G1659" s="2">
        <f t="shared" si="203"/>
        <v>3.242007999999998</v>
      </c>
      <c r="H1659" s="2">
        <f t="shared" si="199"/>
        <v>3.0641394999999996</v>
      </c>
      <c r="I1659" s="2">
        <f t="array" ref="I1659">SUMPRODUCT(B1643:B1662, (ROW(B1643:B1662)-ROW(B1643)+1)) / (20*21/2)</f>
        <v>3.2893342857142858</v>
      </c>
      <c r="J1659" s="2">
        <f t="shared" si="202"/>
        <v>3.2802714170011358</v>
      </c>
      <c r="K1659" s="2">
        <f t="shared" si="204"/>
        <v>3.2429940010561862</v>
      </c>
    </row>
    <row r="1660" spans="1:11" ht="13.5" x14ac:dyDescent="0.25">
      <c r="A1660" s="3">
        <f>TITRES_STAT!B1663</f>
        <v>44433</v>
      </c>
      <c r="B1660" s="17">
        <f>TITRES_STAT!D1663</f>
        <v>3.2416</v>
      </c>
      <c r="C1660" s="2">
        <f t="shared" si="197"/>
        <v>-5.4399999999999782E-2</v>
      </c>
      <c r="D1660" s="2">
        <f t="shared" si="198"/>
        <v>3.2711399999999999</v>
      </c>
      <c r="E1660" s="2">
        <f t="shared" si="200"/>
        <v>3.2851399999999997</v>
      </c>
      <c r="F1660" s="2">
        <f t="shared" si="201"/>
        <v>3.2913700000000006</v>
      </c>
      <c r="G1660" s="2">
        <f t="shared" si="203"/>
        <v>3.2423659999999983</v>
      </c>
      <c r="H1660" s="2">
        <f t="shared" si="199"/>
        <v>3.0676699999999992</v>
      </c>
      <c r="I1660" s="2">
        <f t="array" ref="I1660">SUMPRODUCT(B1644:B1663, (ROW(B1644:B1663)-ROW(B1644)+1)) / (20*21/2)</f>
        <v>3.3005561904761906</v>
      </c>
      <c r="J1660" s="2">
        <f t="shared" si="202"/>
        <v>3.2765884249057895</v>
      </c>
      <c r="K1660" s="2">
        <f t="shared" si="204"/>
        <v>3.2429393343481006</v>
      </c>
    </row>
    <row r="1661" spans="1:11" ht="13.5" x14ac:dyDescent="0.25">
      <c r="A1661" s="3">
        <f>TITRES_STAT!B1664</f>
        <v>44434</v>
      </c>
      <c r="B1661" s="17">
        <f>TITRES_STAT!D1664</f>
        <v>3.2883</v>
      </c>
      <c r="C1661" s="2">
        <f t="shared" si="197"/>
        <v>4.6699999999999964E-2</v>
      </c>
      <c r="D1661" s="2">
        <f t="shared" si="198"/>
        <v>3.2742600000000004</v>
      </c>
      <c r="E1661" s="2">
        <f t="shared" si="200"/>
        <v>3.2851399999999997</v>
      </c>
      <c r="F1661" s="2">
        <f t="shared" si="201"/>
        <v>3.2929250000000003</v>
      </c>
      <c r="G1661" s="2">
        <f t="shared" si="203"/>
        <v>3.2439479999999987</v>
      </c>
      <c r="H1661" s="2">
        <f t="shared" si="199"/>
        <v>3.0711439999999994</v>
      </c>
      <c r="I1661" s="2">
        <f t="array" ref="I1661">SUMPRODUCT(B1645:B1664, (ROW(B1645:B1664)-ROW(B1645)+1)) / (20*21/2)</f>
        <v>3.3065157142857147</v>
      </c>
      <c r="J1661" s="2">
        <f t="shared" si="202"/>
        <v>3.27770381301</v>
      </c>
      <c r="K1661" s="2">
        <f t="shared" si="204"/>
        <v>3.2447181839815085</v>
      </c>
    </row>
    <row r="1662" spans="1:11" ht="13.5" x14ac:dyDescent="0.25">
      <c r="A1662" s="3">
        <f>TITRES_STAT!B1665</f>
        <v>44435</v>
      </c>
      <c r="B1662" s="17">
        <f>TITRES_STAT!D1665</f>
        <v>3.2883</v>
      </c>
      <c r="C1662" s="2">
        <f t="shared" si="197"/>
        <v>0</v>
      </c>
      <c r="D1662" s="2">
        <f t="shared" si="198"/>
        <v>3.27738</v>
      </c>
      <c r="E1662" s="2">
        <f t="shared" si="200"/>
        <v>3.2835899999999993</v>
      </c>
      <c r="F1662" s="2">
        <f t="shared" si="201"/>
        <v>3.2948700000000004</v>
      </c>
      <c r="G1662" s="2">
        <f t="shared" si="203"/>
        <v>3.245239999999999</v>
      </c>
      <c r="H1662" s="2">
        <f t="shared" si="199"/>
        <v>3.0745454999999997</v>
      </c>
      <c r="I1662" s="2">
        <f t="array" ref="I1662">SUMPRODUCT(B1646:B1665, (ROW(B1646:B1665)-ROW(B1646)+1)) / (20*21/2)</f>
        <v>3.3068133333333325</v>
      </c>
      <c r="J1662" s="2">
        <f t="shared" si="202"/>
        <v>3.2787129736757143</v>
      </c>
      <c r="K1662" s="2">
        <f t="shared" si="204"/>
        <v>3.2464272748057632</v>
      </c>
    </row>
    <row r="1663" spans="1:11" ht="13.5" x14ac:dyDescent="0.25">
      <c r="A1663" s="3">
        <f>TITRES_STAT!B1666</f>
        <v>44438</v>
      </c>
      <c r="B1663" s="17">
        <f>TITRES_STAT!D1666</f>
        <v>3.4127000000000001</v>
      </c>
      <c r="C1663" s="2">
        <f t="shared" si="197"/>
        <v>0.12440000000000007</v>
      </c>
      <c r="D1663" s="2">
        <f t="shared" si="198"/>
        <v>3.3053799999999995</v>
      </c>
      <c r="E1663" s="2">
        <f t="shared" si="200"/>
        <v>3.2944800000000001</v>
      </c>
      <c r="F1663" s="2">
        <f t="shared" si="201"/>
        <v>3.3034249999999998</v>
      </c>
      <c r="G1663" s="2">
        <f t="shared" si="203"/>
        <v>3.2497439999999989</v>
      </c>
      <c r="H1663" s="2">
        <f t="shared" si="199"/>
        <v>3.0786054999999992</v>
      </c>
      <c r="I1663" s="2">
        <f t="array" ref="I1663">SUMPRODUCT(B1647:B1666, (ROW(B1647:B1666)-ROW(B1647)+1)) / (20*21/2)</f>
        <v>3.3073328571428564</v>
      </c>
      <c r="J1663" s="2">
        <f t="shared" si="202"/>
        <v>3.2914736428494558</v>
      </c>
      <c r="K1663" s="2">
        <f t="shared" si="204"/>
        <v>3.2529477738329882</v>
      </c>
    </row>
    <row r="1664" spans="1:11" ht="13.5" x14ac:dyDescent="0.25">
      <c r="A1664" s="3">
        <f>TITRES_STAT!B1667</f>
        <v>44439</v>
      </c>
      <c r="B1664" s="17">
        <f>TITRES_STAT!D1667</f>
        <v>3.3660000000000001</v>
      </c>
      <c r="C1664" s="2">
        <f t="shared" si="197"/>
        <v>-4.6699999999999964E-2</v>
      </c>
      <c r="D1664" s="2">
        <f t="shared" si="198"/>
        <v>3.3193799999999998</v>
      </c>
      <c r="E1664" s="2">
        <f t="shared" si="200"/>
        <v>3.3007</v>
      </c>
      <c r="F1664" s="2">
        <f t="shared" si="201"/>
        <v>3.3084750000000001</v>
      </c>
      <c r="G1664" s="2">
        <f t="shared" si="203"/>
        <v>3.2522999999999991</v>
      </c>
      <c r="H1664" s="2">
        <f t="shared" si="199"/>
        <v>3.0823954999999996</v>
      </c>
      <c r="I1664" s="2">
        <f t="array" ref="I1664">SUMPRODUCT(B1648:B1667, (ROW(B1648:B1667)-ROW(B1648)+1)) / (20*21/2)</f>
        <v>3.302893333333333</v>
      </c>
      <c r="J1664" s="2">
        <f t="shared" si="202"/>
        <v>3.2985713911495078</v>
      </c>
      <c r="K1664" s="2">
        <f t="shared" si="204"/>
        <v>3.2573811944669888</v>
      </c>
    </row>
    <row r="1665" spans="1:11" ht="13.5" x14ac:dyDescent="0.25">
      <c r="A1665" s="3">
        <f>TITRES_STAT!B1668</f>
        <v>44440</v>
      </c>
      <c r="B1665" s="17">
        <f>TITRES_STAT!D1668</f>
        <v>3.3115999999999999</v>
      </c>
      <c r="C1665" s="2">
        <f t="shared" si="197"/>
        <v>-5.4400000000000226E-2</v>
      </c>
      <c r="D1665" s="2">
        <f t="shared" si="198"/>
        <v>3.3333799999999996</v>
      </c>
      <c r="E1665" s="2">
        <f t="shared" si="200"/>
        <v>3.3022599999999995</v>
      </c>
      <c r="F1665" s="2">
        <f t="shared" si="201"/>
        <v>3.3061449999999999</v>
      </c>
      <c r="G1665" s="2">
        <f t="shared" si="203"/>
        <v>3.2537679999999995</v>
      </c>
      <c r="H1665" s="2">
        <f t="shared" si="199"/>
        <v>3.0856964999999996</v>
      </c>
      <c r="I1665" s="2">
        <f t="array" ref="I1665">SUMPRODUCT(B1649:B1668, (ROW(B1649:B1668)-ROW(B1649)+1)) / (20*21/2)</f>
        <v>3.2987499999999996</v>
      </c>
      <c r="J1665" s="2">
        <f t="shared" si="202"/>
        <v>3.299812211040031</v>
      </c>
      <c r="K1665" s="2">
        <f t="shared" si="204"/>
        <v>3.2595074221349503</v>
      </c>
    </row>
    <row r="1666" spans="1:11" ht="13.5" x14ac:dyDescent="0.25">
      <c r="A1666" s="3">
        <f>TITRES_STAT!B1669</f>
        <v>44441</v>
      </c>
      <c r="B1666" s="17">
        <f>TITRES_STAT!D1669</f>
        <v>3.3115999999999999</v>
      </c>
      <c r="C1666" s="2">
        <f t="shared" si="197"/>
        <v>0</v>
      </c>
      <c r="D1666" s="2">
        <f t="shared" si="198"/>
        <v>3.3380400000000003</v>
      </c>
      <c r="E1666" s="2">
        <f t="shared" si="200"/>
        <v>3.3061500000000001</v>
      </c>
      <c r="F1666" s="2">
        <f t="shared" si="201"/>
        <v>3.3038149999999993</v>
      </c>
      <c r="G1666" s="2">
        <f t="shared" si="203"/>
        <v>3.2561059999999991</v>
      </c>
      <c r="H1666" s="2">
        <f t="shared" si="199"/>
        <v>3.088635</v>
      </c>
      <c r="I1666" s="2">
        <f t="array" ref="I1666">SUMPRODUCT(B1650:B1669, (ROW(B1650:B1669)-ROW(B1650)+1)) / (20*21/2)</f>
        <v>3.2948285714285714</v>
      </c>
      <c r="J1666" s="2">
        <f t="shared" si="202"/>
        <v>3.3009348576076469</v>
      </c>
      <c r="K1666" s="2">
        <f t="shared" si="204"/>
        <v>3.2615502683257365</v>
      </c>
    </row>
    <row r="1667" spans="1:11" ht="13.5" x14ac:dyDescent="0.25">
      <c r="A1667" s="3">
        <f>TITRES_STAT!B1670</f>
        <v>44442</v>
      </c>
      <c r="B1667" s="17">
        <f>TITRES_STAT!D1670</f>
        <v>3.2572000000000001</v>
      </c>
      <c r="C1667" s="2">
        <f t="shared" si="197"/>
        <v>-5.4399999999999782E-2</v>
      </c>
      <c r="D1667" s="2">
        <f t="shared" si="198"/>
        <v>3.3318200000000004</v>
      </c>
      <c r="E1667" s="2">
        <f t="shared" si="200"/>
        <v>3.3045999999999998</v>
      </c>
      <c r="F1667" s="2">
        <f t="shared" si="201"/>
        <v>3.3007049999999993</v>
      </c>
      <c r="G1667" s="2">
        <f t="shared" si="203"/>
        <v>3.2573559999999997</v>
      </c>
      <c r="H1667" s="2">
        <f t="shared" si="199"/>
        <v>3.0911930000000001</v>
      </c>
      <c r="I1667" s="2">
        <f t="array" ref="I1667">SUMPRODUCT(B1651:B1670, (ROW(B1651:B1670)-ROW(B1651)+1)) / (20*21/2)</f>
        <v>3.2940171428571423</v>
      </c>
      <c r="J1667" s="2">
        <f t="shared" si="202"/>
        <v>3.2967696330735854</v>
      </c>
      <c r="K1667" s="2">
        <f t="shared" si="204"/>
        <v>3.2613796695678645</v>
      </c>
    </row>
    <row r="1668" spans="1:11" ht="13.5" x14ac:dyDescent="0.25">
      <c r="A1668" s="3">
        <f>TITRES_STAT!B1671</f>
        <v>44445</v>
      </c>
      <c r="B1668" s="17">
        <f>TITRES_STAT!D1671</f>
        <v>3.2572000000000001</v>
      </c>
      <c r="C1668" s="2">
        <f t="shared" ref="C1668:C1731" si="205">B1668-B1667</f>
        <v>0</v>
      </c>
      <c r="D1668" s="2">
        <f t="shared" si="198"/>
        <v>3.3007200000000005</v>
      </c>
      <c r="E1668" s="2">
        <f t="shared" si="200"/>
        <v>3.3030499999999998</v>
      </c>
      <c r="F1668" s="2">
        <f t="shared" si="201"/>
        <v>3.2983749999999992</v>
      </c>
      <c r="G1668" s="2">
        <f t="shared" si="203"/>
        <v>3.2580259999999996</v>
      </c>
      <c r="H1668" s="2">
        <f t="shared" si="199"/>
        <v>3.0934975000000002</v>
      </c>
      <c r="I1668" s="2">
        <f t="array" ref="I1668">SUMPRODUCT(B1652:B1671, (ROW(B1652:B1671)-ROW(B1652)+1)) / (20*21/2)</f>
        <v>3.2912085714285713</v>
      </c>
      <c r="J1668" s="2">
        <f t="shared" si="202"/>
        <v>3.2930010965903866</v>
      </c>
      <c r="K1668" s="2">
        <f t="shared" si="204"/>
        <v>3.2612157609573602</v>
      </c>
    </row>
    <row r="1669" spans="1:11" ht="13.5" x14ac:dyDescent="0.25">
      <c r="A1669" s="3">
        <f>TITRES_STAT!B1672</f>
        <v>44446</v>
      </c>
      <c r="B1669" s="17">
        <f>TITRES_STAT!D1672</f>
        <v>3.2572000000000001</v>
      </c>
      <c r="C1669" s="2">
        <f t="shared" si="205"/>
        <v>0</v>
      </c>
      <c r="D1669" s="2">
        <f t="shared" si="198"/>
        <v>3.2789600000000001</v>
      </c>
      <c r="E1669" s="2">
        <f t="shared" si="200"/>
        <v>3.2991699999999993</v>
      </c>
      <c r="F1669" s="2">
        <f t="shared" si="201"/>
        <v>3.2968199999999994</v>
      </c>
      <c r="G1669" s="2">
        <f t="shared" si="203"/>
        <v>3.2594200000000004</v>
      </c>
      <c r="H1669" s="2">
        <f t="shared" si="199"/>
        <v>3.0954035000000011</v>
      </c>
      <c r="I1669" s="2">
        <f t="array" ref="I1669">SUMPRODUCT(B1653:B1672, (ROW(B1653:B1672)-ROW(B1653)+1)) / (20*21/2)</f>
        <v>3.2907299999999995</v>
      </c>
      <c r="J1669" s="2">
        <f t="shared" si="202"/>
        <v>3.2895914683436831</v>
      </c>
      <c r="K1669" s="2">
        <f t="shared" si="204"/>
        <v>3.261058280135503</v>
      </c>
    </row>
    <row r="1670" spans="1:11" ht="13.5" x14ac:dyDescent="0.25">
      <c r="A1670" s="3">
        <f>TITRES_STAT!B1673</f>
        <v>44447</v>
      </c>
      <c r="B1670" s="17">
        <f>TITRES_STAT!D1673</f>
        <v>3.2883</v>
      </c>
      <c r="C1670" s="2">
        <f t="shared" si="205"/>
        <v>3.1099999999999905E-2</v>
      </c>
      <c r="D1670" s="2">
        <f t="shared" ref="D1670:D1733" si="206">AVERAGE(B1666:B1670)</f>
        <v>3.2743000000000002</v>
      </c>
      <c r="E1670" s="2">
        <f t="shared" si="200"/>
        <v>3.3038400000000001</v>
      </c>
      <c r="F1670" s="2">
        <f t="shared" si="201"/>
        <v>3.2944899999999997</v>
      </c>
      <c r="G1670" s="2">
        <f t="shared" si="203"/>
        <v>3.2608560000000004</v>
      </c>
      <c r="H1670" s="2">
        <f t="shared" si="199"/>
        <v>3.0968495000000011</v>
      </c>
      <c r="I1670" s="2">
        <f t="array" ref="I1670">SUMPRODUCT(B1654:B1673, (ROW(B1654:B1673)-ROW(B1654)+1)) / (20*21/2)</f>
        <v>3.291801428571429</v>
      </c>
      <c r="J1670" s="2">
        <f t="shared" si="202"/>
        <v>3.2894684713585707</v>
      </c>
      <c r="K1670" s="2">
        <f t="shared" si="204"/>
        <v>3.262126582875287</v>
      </c>
    </row>
    <row r="1671" spans="1:11" ht="13.5" x14ac:dyDescent="0.25">
      <c r="A1671" s="3">
        <f>TITRES_STAT!B1674</f>
        <v>44448</v>
      </c>
      <c r="B1671" s="17">
        <f>TITRES_STAT!D1674</f>
        <v>3.2650000000000001</v>
      </c>
      <c r="C1671" s="2">
        <f t="shared" si="205"/>
        <v>-2.3299999999999876E-2</v>
      </c>
      <c r="D1671" s="2">
        <f t="shared" si="206"/>
        <v>3.26498</v>
      </c>
      <c r="E1671" s="2">
        <f t="shared" si="200"/>
        <v>3.3015100000000004</v>
      </c>
      <c r="F1671" s="2">
        <f t="shared" si="201"/>
        <v>3.2933249999999994</v>
      </c>
      <c r="G1671" s="2">
        <f t="shared" si="203"/>
        <v>3.2618260000000006</v>
      </c>
      <c r="H1671" s="2">
        <f t="shared" si="199"/>
        <v>3.0975990000000011</v>
      </c>
      <c r="I1671" s="2">
        <f t="array" ref="I1671">SUMPRODUCT(B1655:B1674, (ROW(B1655:B1674)-ROW(B1655)+1)) / (20*21/2)</f>
        <v>3.2891776190476185</v>
      </c>
      <c r="J1671" s="2">
        <f t="shared" si="202"/>
        <v>3.2871381407529925</v>
      </c>
      <c r="K1671" s="2">
        <f t="shared" si="204"/>
        <v>3.2622392658997854</v>
      </c>
    </row>
    <row r="1672" spans="1:11" ht="13.5" x14ac:dyDescent="0.25">
      <c r="A1672" s="3">
        <f>TITRES_STAT!B1675</f>
        <v>44449</v>
      </c>
      <c r="B1672" s="17">
        <f>TITRES_STAT!D1675</f>
        <v>3.2883</v>
      </c>
      <c r="C1672" s="2">
        <f t="shared" si="205"/>
        <v>2.3299999999999876E-2</v>
      </c>
      <c r="D1672" s="2">
        <f t="shared" si="206"/>
        <v>3.2712000000000003</v>
      </c>
      <c r="E1672" s="2">
        <f t="shared" si="200"/>
        <v>3.3015100000000004</v>
      </c>
      <c r="F1672" s="2">
        <f t="shared" si="201"/>
        <v>3.2925499999999994</v>
      </c>
      <c r="G1672" s="2">
        <f t="shared" si="203"/>
        <v>3.2634080000000005</v>
      </c>
      <c r="H1672" s="2">
        <f t="shared" si="199"/>
        <v>3.0982840000000014</v>
      </c>
      <c r="I1672" s="2">
        <f t="array" ref="I1672">SUMPRODUCT(B1656:B1675, (ROW(B1656:B1675)-ROW(B1656)+1)) / (20*21/2)</f>
        <v>3.2867385714285708</v>
      </c>
      <c r="J1672" s="2">
        <f t="shared" si="202"/>
        <v>3.2872487940146122</v>
      </c>
      <c r="K1672" s="2">
        <f t="shared" si="204"/>
        <v>3.2632612554723428</v>
      </c>
    </row>
    <row r="1673" spans="1:11" ht="13.5" x14ac:dyDescent="0.25">
      <c r="A1673" s="3">
        <f>TITRES_STAT!B1676</f>
        <v>44452</v>
      </c>
      <c r="B1673" s="17">
        <f>TITRES_STAT!D1676</f>
        <v>3.3037999999999998</v>
      </c>
      <c r="C1673" s="2">
        <f t="shared" si="205"/>
        <v>1.5499999999999847E-2</v>
      </c>
      <c r="D1673" s="2">
        <f t="shared" si="206"/>
        <v>3.2805200000000001</v>
      </c>
      <c r="E1673" s="2">
        <f t="shared" si="200"/>
        <v>3.2906200000000005</v>
      </c>
      <c r="F1673" s="2">
        <f t="shared" si="201"/>
        <v>3.2925499999999994</v>
      </c>
      <c r="G1673" s="2">
        <f t="shared" si="203"/>
        <v>3.2647200000000005</v>
      </c>
      <c r="H1673" s="2">
        <f t="shared" si="199"/>
        <v>3.0991555000000015</v>
      </c>
      <c r="I1673" s="2">
        <f t="array" ref="I1673">SUMPRODUCT(B1657:B1676, (ROW(B1657:B1676)-ROW(B1657)+1)) / (20*21/2)</f>
        <v>3.2844471428571427</v>
      </c>
      <c r="J1673" s="2">
        <f t="shared" si="202"/>
        <v>3.2888250993465538</v>
      </c>
      <c r="K1673" s="2">
        <f t="shared" si="204"/>
        <v>3.2648510101597021</v>
      </c>
    </row>
    <row r="1674" spans="1:11" ht="13.5" x14ac:dyDescent="0.25">
      <c r="A1674" s="3">
        <f>TITRES_STAT!B1677</f>
        <v>44453</v>
      </c>
      <c r="B1674" s="17">
        <f>TITRES_STAT!D1677</f>
        <v>3.2650000000000001</v>
      </c>
      <c r="C1674" s="2">
        <f t="shared" si="205"/>
        <v>-3.8799999999999724E-2</v>
      </c>
      <c r="D1674" s="2">
        <f t="shared" si="206"/>
        <v>3.2820799999999997</v>
      </c>
      <c r="E1674" s="2">
        <f t="shared" si="200"/>
        <v>3.2805200000000001</v>
      </c>
      <c r="F1674" s="2">
        <f t="shared" si="201"/>
        <v>3.2906099999999996</v>
      </c>
      <c r="G1674" s="2">
        <f t="shared" si="203"/>
        <v>3.2656900000000002</v>
      </c>
      <c r="H1674" s="2">
        <f t="shared" ref="H1674:H1737" si="207">AVERAGE(B1475:B1674)</f>
        <v>3.0999415000000017</v>
      </c>
      <c r="I1674" s="2">
        <f t="array" ref="I1674">SUMPRODUCT(B1658:B1677, (ROW(B1658:B1677)-ROW(B1658)+1)) / (20*21/2)</f>
        <v>3.2821923809523805</v>
      </c>
      <c r="J1674" s="2">
        <f t="shared" si="202"/>
        <v>3.2865560422659299</v>
      </c>
      <c r="K1674" s="2">
        <f t="shared" si="204"/>
        <v>3.2648568528985376</v>
      </c>
    </row>
    <row r="1675" spans="1:11" ht="13.5" x14ac:dyDescent="0.25">
      <c r="A1675" s="3">
        <f>TITRES_STAT!B1678</f>
        <v>44454</v>
      </c>
      <c r="B1675" s="17">
        <f>TITRES_STAT!D1678</f>
        <v>3.2650000000000001</v>
      </c>
      <c r="C1675" s="2">
        <f t="shared" si="205"/>
        <v>0</v>
      </c>
      <c r="D1675" s="2">
        <f t="shared" si="206"/>
        <v>3.2774200000000002</v>
      </c>
      <c r="E1675" s="2">
        <f t="shared" si="200"/>
        <v>3.2758600000000002</v>
      </c>
      <c r="F1675" s="2">
        <f t="shared" si="201"/>
        <v>3.2890599999999992</v>
      </c>
      <c r="G1675" s="2">
        <f t="shared" si="203"/>
        <v>3.2666599999999999</v>
      </c>
      <c r="H1675" s="2">
        <f t="shared" si="207"/>
        <v>3.1003650000000018</v>
      </c>
      <c r="I1675" s="2">
        <f t="array" ref="I1675">SUMPRODUCT(B1659:B1678, (ROW(B1659:B1678)-ROW(B1659)+1)) / (20*21/2)</f>
        <v>3.2792314285714284</v>
      </c>
      <c r="J1675" s="2">
        <f t="shared" si="202"/>
        <v>3.2845030858596509</v>
      </c>
      <c r="K1675" s="2">
        <f t="shared" si="204"/>
        <v>3.2648624665103596</v>
      </c>
    </row>
    <row r="1676" spans="1:11" ht="13.5" x14ac:dyDescent="0.25">
      <c r="A1676" s="3">
        <f>TITRES_STAT!B1679</f>
        <v>44455</v>
      </c>
      <c r="B1676" s="17">
        <f>TITRES_STAT!D1679</f>
        <v>3.2650000000000001</v>
      </c>
      <c r="C1676" s="2">
        <f t="shared" si="205"/>
        <v>0</v>
      </c>
      <c r="D1676" s="2">
        <f t="shared" si="206"/>
        <v>3.2774200000000002</v>
      </c>
      <c r="E1676" s="2">
        <f t="shared" ref="E1676:E1739" si="208">AVERAGE(B1667:B1676)</f>
        <v>3.2711999999999994</v>
      </c>
      <c r="F1676" s="2">
        <f t="shared" si="201"/>
        <v>3.288675</v>
      </c>
      <c r="G1676" s="2">
        <f t="shared" si="203"/>
        <v>3.2679199999999997</v>
      </c>
      <c r="H1676" s="2">
        <f t="shared" si="207"/>
        <v>3.1007525000000014</v>
      </c>
      <c r="I1676" s="2">
        <f t="array" ref="I1676">SUMPRODUCT(B1660:B1679, (ROW(B1660:B1679)-ROW(B1660)+1)) / (20*21/2)</f>
        <v>3.2770871428571429</v>
      </c>
      <c r="J1676" s="2">
        <f t="shared" si="202"/>
        <v>3.2826456491111129</v>
      </c>
      <c r="K1676" s="2">
        <f t="shared" si="204"/>
        <v>3.2648678599805416</v>
      </c>
    </row>
    <row r="1677" spans="1:11" ht="13.5" x14ac:dyDescent="0.25">
      <c r="A1677" s="3">
        <f>TITRES_STAT!B1680</f>
        <v>44456</v>
      </c>
      <c r="B1677" s="17">
        <f>TITRES_STAT!D1680</f>
        <v>3.2650000000000001</v>
      </c>
      <c r="C1677" s="2">
        <f t="shared" si="205"/>
        <v>0</v>
      </c>
      <c r="D1677" s="2">
        <f t="shared" si="206"/>
        <v>3.2727600000000003</v>
      </c>
      <c r="E1677" s="2">
        <f t="shared" si="208"/>
        <v>3.2719800000000001</v>
      </c>
      <c r="F1677" s="2">
        <f t="shared" si="201"/>
        <v>3.2882899999999999</v>
      </c>
      <c r="G1677" s="2">
        <f t="shared" si="203"/>
        <v>3.2693259999999991</v>
      </c>
      <c r="H1677" s="2">
        <f t="shared" si="207"/>
        <v>3.1011400000000013</v>
      </c>
      <c r="I1677" s="2">
        <f t="array" ref="I1677">SUMPRODUCT(B1661:B1680, (ROW(B1661:B1680)-ROW(B1661)+1)) / (20*21/2)</f>
        <v>3.2728619047619052</v>
      </c>
      <c r="J1677" s="2">
        <f t="shared" si="202"/>
        <v>3.2809651111005307</v>
      </c>
      <c r="K1677" s="2">
        <f t="shared" si="204"/>
        <v>3.264873041942089</v>
      </c>
    </row>
    <row r="1678" spans="1:11" ht="13.5" x14ac:dyDescent="0.25">
      <c r="A1678" s="3">
        <f>TITRES_STAT!B1681</f>
        <v>44459</v>
      </c>
      <c r="B1678" s="17">
        <f>TITRES_STAT!D1681</f>
        <v>3.2572000000000001</v>
      </c>
      <c r="C1678" s="2">
        <f t="shared" si="205"/>
        <v>-7.8000000000000291E-3</v>
      </c>
      <c r="D1678" s="2">
        <f t="shared" si="206"/>
        <v>3.2634400000000001</v>
      </c>
      <c r="E1678" s="2">
        <f t="shared" si="208"/>
        <v>3.2719800000000001</v>
      </c>
      <c r="F1678" s="2">
        <f t="shared" si="201"/>
        <v>3.287515</v>
      </c>
      <c r="G1678" s="2">
        <f t="shared" si="203"/>
        <v>3.2708639999999991</v>
      </c>
      <c r="H1678" s="2">
        <f t="shared" si="207"/>
        <v>3.1014885000000016</v>
      </c>
      <c r="I1678" s="2">
        <f t="array" ref="I1678">SUMPRODUCT(B1662:B1681, (ROW(B1662:B1681)-ROW(B1662)+1)) / (20*21/2)</f>
        <v>3.2708652380952383</v>
      </c>
      <c r="J1678" s="2">
        <f t="shared" si="202"/>
        <v>3.2787017671861944</v>
      </c>
      <c r="K1678" s="2">
        <f t="shared" si="204"/>
        <v>3.2645721383365172</v>
      </c>
    </row>
    <row r="1679" spans="1:11" ht="13.5" x14ac:dyDescent="0.25">
      <c r="A1679" s="3">
        <f>TITRES_STAT!B1682</f>
        <v>44460</v>
      </c>
      <c r="B1679" s="17">
        <f>TITRES_STAT!D1682</f>
        <v>3.2650000000000001</v>
      </c>
      <c r="C1679" s="2">
        <f t="shared" si="205"/>
        <v>7.8000000000000291E-3</v>
      </c>
      <c r="D1679" s="2">
        <f t="shared" si="206"/>
        <v>3.2634400000000001</v>
      </c>
      <c r="E1679" s="2">
        <f t="shared" si="208"/>
        <v>3.2727600000000003</v>
      </c>
      <c r="F1679" s="2">
        <f t="shared" si="201"/>
        <v>3.2859649999999996</v>
      </c>
      <c r="G1679" s="2">
        <f t="shared" si="203"/>
        <v>3.2711759999999988</v>
      </c>
      <c r="H1679" s="2">
        <f t="shared" si="207"/>
        <v>3.1017310000000022</v>
      </c>
      <c r="I1679" s="2">
        <f t="array" ref="I1679">SUMPRODUCT(B1663:B1682, (ROW(B1663:B1682)-ROW(B1663)+1)) / (20*21/2)</f>
        <v>3.2689795238095236</v>
      </c>
      <c r="J1679" s="2">
        <f t="shared" si="202"/>
        <v>3.2773968369779856</v>
      </c>
      <c r="K1679" s="2">
        <f t="shared" si="204"/>
        <v>3.2645889172252813</v>
      </c>
    </row>
    <row r="1680" spans="1:11" ht="13.5" x14ac:dyDescent="0.25">
      <c r="A1680" s="3">
        <f>TITRES_STAT!B1683</f>
        <v>44461</v>
      </c>
      <c r="B1680" s="17">
        <f>TITRES_STAT!D1683</f>
        <v>3.2416</v>
      </c>
      <c r="C1680" s="2">
        <f t="shared" si="205"/>
        <v>-2.3400000000000087E-2</v>
      </c>
      <c r="D1680" s="2">
        <f t="shared" si="206"/>
        <v>3.2587600000000001</v>
      </c>
      <c r="E1680" s="2">
        <f t="shared" si="208"/>
        <v>3.2680899999999999</v>
      </c>
      <c r="F1680" s="2">
        <f t="shared" si="201"/>
        <v>3.285965</v>
      </c>
      <c r="G1680" s="2">
        <f t="shared" si="203"/>
        <v>3.2710199999999987</v>
      </c>
      <c r="H1680" s="2">
        <f t="shared" si="207"/>
        <v>3.101820500000001</v>
      </c>
      <c r="I1680" s="2">
        <f t="array" ref="I1680">SUMPRODUCT(B1664:B1683, (ROW(B1664:B1683)-ROW(B1664)+1)) / (20*21/2)</f>
        <v>3.2672047619047615</v>
      </c>
      <c r="J1680" s="2">
        <f t="shared" si="202"/>
        <v>3.2739876144086537</v>
      </c>
      <c r="K1680" s="2">
        <f t="shared" si="204"/>
        <v>3.2636873910595843</v>
      </c>
    </row>
    <row r="1681" spans="1:11" ht="13.5" x14ac:dyDescent="0.25">
      <c r="A1681" s="3">
        <f>TITRES_STAT!B1684</f>
        <v>44462</v>
      </c>
      <c r="B1681" s="17">
        <f>TITRES_STAT!D1684</f>
        <v>3.2650000000000001</v>
      </c>
      <c r="C1681" s="2">
        <f t="shared" si="205"/>
        <v>2.3400000000000087E-2</v>
      </c>
      <c r="D1681" s="2">
        <f t="shared" si="206"/>
        <v>3.2587600000000001</v>
      </c>
      <c r="E1681" s="2">
        <f t="shared" si="208"/>
        <v>3.2680899999999999</v>
      </c>
      <c r="F1681" s="2">
        <f t="shared" si="201"/>
        <v>3.2847999999999997</v>
      </c>
      <c r="G1681" s="2">
        <f t="shared" si="203"/>
        <v>3.2717979999999987</v>
      </c>
      <c r="H1681" s="2">
        <f t="shared" si="207"/>
        <v>3.102027000000001</v>
      </c>
      <c r="I1681" s="2">
        <f t="array" ref="I1681">SUMPRODUCT(B1665:B1684, (ROW(B1665:B1684)-ROW(B1665)+1)) / (20*21/2)</f>
        <v>3.2661333333333329</v>
      </c>
      <c r="J1681" s="2">
        <f t="shared" si="202"/>
        <v>3.2731316511316391</v>
      </c>
      <c r="K1681" s="2">
        <f t="shared" si="204"/>
        <v>3.2637388659199926</v>
      </c>
    </row>
    <row r="1682" spans="1:11" ht="13.5" x14ac:dyDescent="0.25">
      <c r="A1682" s="3">
        <f>TITRES_STAT!B1685</f>
        <v>44463</v>
      </c>
      <c r="B1682" s="17">
        <f>TITRES_STAT!D1685</f>
        <v>3.2650000000000001</v>
      </c>
      <c r="C1682" s="2">
        <f t="shared" si="205"/>
        <v>0</v>
      </c>
      <c r="D1682" s="2">
        <f t="shared" si="206"/>
        <v>3.2587600000000001</v>
      </c>
      <c r="E1682" s="2">
        <f t="shared" si="208"/>
        <v>3.2657600000000002</v>
      </c>
      <c r="F1682" s="2">
        <f t="shared" si="201"/>
        <v>3.2836350000000003</v>
      </c>
      <c r="G1682" s="2">
        <f t="shared" si="203"/>
        <v>3.2730419999999985</v>
      </c>
      <c r="H1682" s="2">
        <f t="shared" si="207"/>
        <v>3.1021245000000008</v>
      </c>
      <c r="I1682" s="2">
        <f t="array" ref="I1682">SUMPRODUCT(B1666:B1685, (ROW(B1666:B1685)-ROW(B1666)+1)) / (20*21/2)</f>
        <v>3.2744190476190473</v>
      </c>
      <c r="J1682" s="2">
        <f t="shared" si="202"/>
        <v>3.2723572081667212</v>
      </c>
      <c r="K1682" s="2">
        <f t="shared" si="204"/>
        <v>3.2637883221584243</v>
      </c>
    </row>
    <row r="1683" spans="1:11" ht="13.5" x14ac:dyDescent="0.25">
      <c r="A1683" s="3">
        <f>TITRES_STAT!B1686</f>
        <v>44466</v>
      </c>
      <c r="B1683" s="17">
        <f>TITRES_STAT!D1686</f>
        <v>3.2650000000000001</v>
      </c>
      <c r="C1683" s="2">
        <f t="shared" si="205"/>
        <v>0</v>
      </c>
      <c r="D1683" s="2">
        <f t="shared" si="206"/>
        <v>3.2603200000000001</v>
      </c>
      <c r="E1683" s="2">
        <f t="shared" si="208"/>
        <v>3.2618800000000001</v>
      </c>
      <c r="F1683" s="2">
        <f t="shared" si="201"/>
        <v>3.2762500000000001</v>
      </c>
      <c r="G1683" s="2">
        <f t="shared" si="203"/>
        <v>3.2752199999999987</v>
      </c>
      <c r="H1683" s="2">
        <f t="shared" si="207"/>
        <v>3.1024035000000016</v>
      </c>
      <c r="I1683" s="2">
        <f t="array" ref="I1683">SUMPRODUCT(B1667:B1686, (ROW(B1667:B1686)-ROW(B1667)+1)) / (20*21/2)</f>
        <v>3.2861876190476194</v>
      </c>
      <c r="J1683" s="2">
        <f t="shared" si="202"/>
        <v>3.2716565216746525</v>
      </c>
      <c r="K1683" s="2">
        <f t="shared" si="204"/>
        <v>3.2638358389365254</v>
      </c>
    </row>
    <row r="1684" spans="1:11" ht="13.5" x14ac:dyDescent="0.25">
      <c r="A1684" s="3">
        <f>TITRES_STAT!B1687</f>
        <v>44467</v>
      </c>
      <c r="B1684" s="17">
        <f>TITRES_STAT!D1687</f>
        <v>3.2650000000000001</v>
      </c>
      <c r="C1684" s="2">
        <f t="shared" si="205"/>
        <v>0</v>
      </c>
      <c r="D1684" s="2">
        <f t="shared" si="206"/>
        <v>3.2603200000000001</v>
      </c>
      <c r="E1684" s="2">
        <f t="shared" si="208"/>
        <v>3.2618800000000001</v>
      </c>
      <c r="F1684" s="2">
        <f t="shared" ref="F1684:F1747" si="209">AVERAGE(B1665:B1684)</f>
        <v>3.2711999999999994</v>
      </c>
      <c r="G1684" s="2">
        <f t="shared" si="203"/>
        <v>3.2767759999999986</v>
      </c>
      <c r="H1684" s="2">
        <f t="shared" si="207"/>
        <v>3.1024290000000012</v>
      </c>
      <c r="I1684" s="2">
        <f t="array" ref="I1684">SUMPRODUCT(B1668:B1687, (ROW(B1668:B1687)-ROW(B1668)+1)) / (20*21/2)</f>
        <v>3.2968061904761909</v>
      </c>
      <c r="J1684" s="2">
        <f t="shared" si="202"/>
        <v>3.2710225672294477</v>
      </c>
      <c r="K1684" s="2">
        <f t="shared" si="204"/>
        <v>3.2638814923115635</v>
      </c>
    </row>
    <row r="1685" spans="1:11" ht="13.5" x14ac:dyDescent="0.25">
      <c r="A1685" s="3">
        <f>TITRES_STAT!B1688</f>
        <v>44468</v>
      </c>
      <c r="B1685" s="17">
        <f>TITRES_STAT!D1688</f>
        <v>3.3582000000000001</v>
      </c>
      <c r="C1685" s="2">
        <f t="shared" si="205"/>
        <v>9.319999999999995E-2</v>
      </c>
      <c r="D1685" s="2">
        <f t="shared" si="206"/>
        <v>3.2836399999999997</v>
      </c>
      <c r="E1685" s="2">
        <f t="shared" si="208"/>
        <v>3.2712000000000003</v>
      </c>
      <c r="F1685" s="2">
        <f t="shared" si="209"/>
        <v>3.2735300000000001</v>
      </c>
      <c r="G1685" s="2">
        <f t="shared" si="203"/>
        <v>3.2801959999999992</v>
      </c>
      <c r="H1685" s="2">
        <f t="shared" si="207"/>
        <v>3.1029925000000009</v>
      </c>
      <c r="I1685" s="2">
        <f t="array" ref="I1685">SUMPRODUCT(B1669:B1688, (ROW(B1669:B1688)-ROW(B1669)+1)) / (20*21/2)</f>
        <v>3.2993957142857142</v>
      </c>
      <c r="J1685" s="2">
        <f t="shared" ref="J1685:J1748" si="210">$J$4*B1685+J1684*(1-$J$4)</f>
        <v>3.2793251798742622</v>
      </c>
      <c r="K1685" s="2">
        <f t="shared" si="204"/>
        <v>3.2675802573189534</v>
      </c>
    </row>
    <row r="1686" spans="1:11" ht="13.5" x14ac:dyDescent="0.25">
      <c r="A1686" s="3">
        <f>TITRES_STAT!B1689</f>
        <v>44469</v>
      </c>
      <c r="B1686" s="17">
        <f>TITRES_STAT!D1689</f>
        <v>3.3971</v>
      </c>
      <c r="C1686" s="2">
        <f t="shared" si="205"/>
        <v>3.8899999999999935E-2</v>
      </c>
      <c r="D1686" s="2">
        <f t="shared" si="206"/>
        <v>3.31006</v>
      </c>
      <c r="E1686" s="2">
        <f t="shared" si="208"/>
        <v>3.2844100000000003</v>
      </c>
      <c r="F1686" s="2">
        <f t="shared" si="209"/>
        <v>3.2778049999999994</v>
      </c>
      <c r="G1686" s="2">
        <f t="shared" si="203"/>
        <v>3.2843939999999994</v>
      </c>
      <c r="H1686" s="2">
        <f t="shared" si="207"/>
        <v>3.1040405000000009</v>
      </c>
      <c r="I1686" s="2">
        <f t="array" ref="I1686">SUMPRODUCT(B1670:B1689, (ROW(B1670:B1689)-ROW(B1670)+1)) / (20*21/2)</f>
        <v>3.3046880952380953</v>
      </c>
      <c r="J1686" s="2">
        <f t="shared" si="210"/>
        <v>3.2905418294100466</v>
      </c>
      <c r="K1686" s="2">
        <f t="shared" si="204"/>
        <v>3.2726594629142887</v>
      </c>
    </row>
    <row r="1687" spans="1:11" ht="13.5" x14ac:dyDescent="0.25">
      <c r="A1687" s="3">
        <f>TITRES_STAT!B1690</f>
        <v>44470</v>
      </c>
      <c r="B1687" s="17">
        <f>TITRES_STAT!D1690</f>
        <v>3.3893</v>
      </c>
      <c r="C1687" s="2">
        <f t="shared" si="205"/>
        <v>-7.8000000000000291E-3</v>
      </c>
      <c r="D1687" s="2">
        <f t="shared" si="206"/>
        <v>3.3349200000000003</v>
      </c>
      <c r="E1687" s="2">
        <f t="shared" si="208"/>
        <v>3.2968400000000004</v>
      </c>
      <c r="F1687" s="2">
        <f t="shared" si="209"/>
        <v>3.2844099999999998</v>
      </c>
      <c r="G1687" s="2">
        <f t="shared" si="203"/>
        <v>3.288435999999999</v>
      </c>
      <c r="H1687" s="2">
        <f t="shared" si="207"/>
        <v>3.1050495000000011</v>
      </c>
      <c r="I1687" s="2">
        <f t="array" ref="I1687">SUMPRODUCT(B1671:B1690, (ROW(B1671:B1690)-ROW(B1671)+1)) / (20*21/2)</f>
        <v>3.3140114285714279</v>
      </c>
      <c r="J1687" s="2">
        <f t="shared" si="210"/>
        <v>3.2999473694662327</v>
      </c>
      <c r="K1687" s="2">
        <f t="shared" si="204"/>
        <v>3.2772336016235326</v>
      </c>
    </row>
    <row r="1688" spans="1:11" ht="13.5" x14ac:dyDescent="0.25">
      <c r="A1688" s="3">
        <f>TITRES_STAT!B1691</f>
        <v>44473</v>
      </c>
      <c r="B1688" s="17">
        <f>TITRES_STAT!D1691</f>
        <v>3.3115999999999999</v>
      </c>
      <c r="C1688" s="2">
        <f t="shared" si="205"/>
        <v>-7.7700000000000102E-2</v>
      </c>
      <c r="D1688" s="2">
        <f t="shared" si="206"/>
        <v>3.3442400000000001</v>
      </c>
      <c r="E1688" s="2">
        <f t="shared" si="208"/>
        <v>3.3022799999999997</v>
      </c>
      <c r="F1688" s="2">
        <f t="shared" si="209"/>
        <v>3.2871299999999999</v>
      </c>
      <c r="G1688" s="2">
        <f t="shared" si="203"/>
        <v>3.2909239999999995</v>
      </c>
      <c r="H1688" s="2">
        <f t="shared" si="207"/>
        <v>3.1059235000000012</v>
      </c>
      <c r="I1688" s="2">
        <f t="array" ref="I1688">SUMPRODUCT(B1672:B1691, (ROW(B1672:B1691)-ROW(B1672)+1)) / (20*21/2)</f>
        <v>3.3221204761904759</v>
      </c>
      <c r="J1688" s="2">
        <f t="shared" si="210"/>
        <v>3.3010571438027818</v>
      </c>
      <c r="K1688" s="2">
        <f t="shared" si="204"/>
        <v>3.278581303520649</v>
      </c>
    </row>
    <row r="1689" spans="1:11" ht="13.5" x14ac:dyDescent="0.25">
      <c r="A1689" s="3">
        <f>TITRES_STAT!B1692</f>
        <v>44474</v>
      </c>
      <c r="B1689" s="17">
        <f>TITRES_STAT!D1692</f>
        <v>3.3426999999999998</v>
      </c>
      <c r="C1689" s="2">
        <f t="shared" si="205"/>
        <v>3.1099999999999905E-2</v>
      </c>
      <c r="D1689" s="2">
        <f t="shared" si="206"/>
        <v>3.3597799999999998</v>
      </c>
      <c r="E1689" s="2">
        <f t="shared" si="208"/>
        <v>3.3100499999999995</v>
      </c>
      <c r="F1689" s="2">
        <f t="shared" si="209"/>
        <v>3.2914049999999997</v>
      </c>
      <c r="G1689" s="2">
        <f t="shared" si="203"/>
        <v>3.2932559999999995</v>
      </c>
      <c r="H1689" s="2">
        <f t="shared" si="207"/>
        <v>3.1067355000000014</v>
      </c>
      <c r="I1689" s="2">
        <f t="array" ref="I1689">SUMPRODUCT(B1673:B1692, (ROW(B1673:B1692)-ROW(B1673)+1)) / (20*21/2)</f>
        <v>3.328931428571428</v>
      </c>
      <c r="J1689" s="2">
        <f t="shared" si="210"/>
        <v>3.3050231301072786</v>
      </c>
      <c r="K1689" s="2">
        <f t="shared" si="204"/>
        <v>3.2810957622061139</v>
      </c>
    </row>
    <row r="1690" spans="1:11" ht="13.5" x14ac:dyDescent="0.25">
      <c r="A1690" s="3">
        <f>TITRES_STAT!B1693</f>
        <v>44475</v>
      </c>
      <c r="B1690" s="17">
        <f>TITRES_STAT!D1693</f>
        <v>3.3893</v>
      </c>
      <c r="C1690" s="2">
        <f t="shared" si="205"/>
        <v>4.6600000000000197E-2</v>
      </c>
      <c r="D1690" s="2">
        <f t="shared" si="206"/>
        <v>3.3659999999999997</v>
      </c>
      <c r="E1690" s="2">
        <f t="shared" si="208"/>
        <v>3.3248199999999999</v>
      </c>
      <c r="F1690" s="2">
        <f t="shared" si="209"/>
        <v>3.2964550000000004</v>
      </c>
      <c r="G1690" s="2">
        <f t="shared" si="203"/>
        <v>3.2958979999999993</v>
      </c>
      <c r="H1690" s="2">
        <f t="shared" si="207"/>
        <v>3.1077805000000018</v>
      </c>
      <c r="I1690" s="2">
        <f t="array" ref="I1690">SUMPRODUCT(B1674:B1693, (ROW(B1674:B1693)-ROW(B1674)+1)) / (20*21/2)</f>
        <v>3.3434780952380954</v>
      </c>
      <c r="J1690" s="2">
        <f t="shared" si="210"/>
        <v>3.3130494986684904</v>
      </c>
      <c r="K1690" s="2">
        <f t="shared" si="204"/>
        <v>3.2853390656490116</v>
      </c>
    </row>
    <row r="1691" spans="1:11" ht="13.5" x14ac:dyDescent="0.25">
      <c r="A1691" s="3">
        <f>TITRES_STAT!B1694</f>
        <v>44476</v>
      </c>
      <c r="B1691" s="17">
        <f>TITRES_STAT!D1694</f>
        <v>3.3816000000000002</v>
      </c>
      <c r="C1691" s="2">
        <f t="shared" si="205"/>
        <v>-7.6999999999998181E-3</v>
      </c>
      <c r="D1691" s="2">
        <f t="shared" si="206"/>
        <v>3.3628999999999998</v>
      </c>
      <c r="E1691" s="2">
        <f t="shared" si="208"/>
        <v>3.3364799999999994</v>
      </c>
      <c r="F1691" s="2">
        <f t="shared" si="209"/>
        <v>3.3022850000000004</v>
      </c>
      <c r="G1691" s="2">
        <f t="shared" si="203"/>
        <v>3.2983859999999989</v>
      </c>
      <c r="H1691" s="2">
        <f t="shared" si="207"/>
        <v>3.1091855000000019</v>
      </c>
      <c r="I1691" s="2">
        <f t="array" ref="I1691">SUMPRODUCT(B1675:B1694, (ROW(B1675:B1694)-ROW(B1675)+1)) / (20*21/2)</f>
        <v>3.3609890476190469</v>
      </c>
      <c r="J1691" s="2">
        <f t="shared" si="210"/>
        <v>3.3195781178429202</v>
      </c>
      <c r="K1691" s="2">
        <f t="shared" si="204"/>
        <v>3.2891140042510112</v>
      </c>
    </row>
    <row r="1692" spans="1:11" ht="13.5" x14ac:dyDescent="0.25">
      <c r="A1692" s="3">
        <f>TITRES_STAT!B1695</f>
        <v>44477</v>
      </c>
      <c r="B1692" s="17">
        <f>TITRES_STAT!D1695</f>
        <v>3.3738000000000001</v>
      </c>
      <c r="C1692" s="2">
        <f t="shared" si="205"/>
        <v>-7.8000000000000291E-3</v>
      </c>
      <c r="D1692" s="2">
        <f t="shared" si="206"/>
        <v>3.3597999999999999</v>
      </c>
      <c r="E1692" s="2">
        <f t="shared" si="208"/>
        <v>3.3473599999999997</v>
      </c>
      <c r="F1692" s="2">
        <f t="shared" si="209"/>
        <v>3.3065599999999997</v>
      </c>
      <c r="G1692" s="2">
        <f t="shared" si="203"/>
        <v>3.300873999999999</v>
      </c>
      <c r="H1692" s="2">
        <f t="shared" si="207"/>
        <v>3.1106240000000014</v>
      </c>
      <c r="I1692" s="2">
        <f t="array" ref="I1692">SUMPRODUCT(B1676:B1695, (ROW(B1676:B1695)-ROW(B1676)+1)) / (20*21/2)</f>
        <v>3.381084761904761</v>
      </c>
      <c r="J1692" s="2">
        <f t="shared" si="210"/>
        <v>3.3247421066197851</v>
      </c>
      <c r="K1692" s="2">
        <f t="shared" si="204"/>
        <v>3.292435023692148</v>
      </c>
    </row>
    <row r="1693" spans="1:11" ht="13.5" x14ac:dyDescent="0.25">
      <c r="A1693" s="3">
        <f>TITRES_STAT!B1696</f>
        <v>44480</v>
      </c>
      <c r="B1693" s="17">
        <f>TITRES_STAT!D1696</f>
        <v>3.4592999999999998</v>
      </c>
      <c r="C1693" s="2">
        <f t="shared" si="205"/>
        <v>8.5499999999999687E-2</v>
      </c>
      <c r="D1693" s="2">
        <f t="shared" si="206"/>
        <v>3.3893399999999998</v>
      </c>
      <c r="E1693" s="2">
        <f t="shared" si="208"/>
        <v>3.3667899999999995</v>
      </c>
      <c r="F1693" s="2">
        <f t="shared" si="209"/>
        <v>3.3143350000000007</v>
      </c>
      <c r="G1693" s="2">
        <f t="shared" si="203"/>
        <v>3.3052279999999992</v>
      </c>
      <c r="H1693" s="2">
        <f t="shared" si="207"/>
        <v>3.1125990000000017</v>
      </c>
      <c r="I1693" s="2">
        <f t="array" ref="I1693">SUMPRODUCT(B1677:B1696, (ROW(B1677:B1696)-ROW(B1677)+1)) / (20*21/2)</f>
        <v>3.4013709523809519</v>
      </c>
      <c r="J1693" s="2">
        <f t="shared" si="210"/>
        <v>3.3375571440845673</v>
      </c>
      <c r="K1693" s="2">
        <f t="shared" si="204"/>
        <v>3.2989787482532402</v>
      </c>
    </row>
    <row r="1694" spans="1:11" ht="13.5" x14ac:dyDescent="0.25">
      <c r="A1694" s="3">
        <f>TITRES_STAT!B1697</f>
        <v>44481</v>
      </c>
      <c r="B1694" s="17">
        <f>TITRES_STAT!D1697</f>
        <v>3.4982000000000002</v>
      </c>
      <c r="C1694" s="2">
        <f t="shared" si="205"/>
        <v>3.8900000000000379E-2</v>
      </c>
      <c r="D1694" s="2">
        <f t="shared" si="206"/>
        <v>3.4204400000000001</v>
      </c>
      <c r="E1694" s="2">
        <f t="shared" si="208"/>
        <v>3.3901099999999991</v>
      </c>
      <c r="F1694" s="2">
        <f t="shared" si="209"/>
        <v>3.3259950000000003</v>
      </c>
      <c r="G1694" s="2">
        <f t="shared" si="203"/>
        <v>3.3098919999999992</v>
      </c>
      <c r="H1694" s="2">
        <f t="shared" si="207"/>
        <v>3.1148045000000013</v>
      </c>
      <c r="I1694" s="2">
        <f t="array" ref="I1694">SUMPRODUCT(B1678:B1697, (ROW(B1678:B1697)-ROW(B1678)+1)) / (20*21/2)</f>
        <v>3.4002971428571422</v>
      </c>
      <c r="J1694" s="2">
        <f t="shared" si="210"/>
        <v>3.3528564636955611</v>
      </c>
      <c r="K1694" s="2">
        <f t="shared" si="204"/>
        <v>3.3067913463609564</v>
      </c>
    </row>
    <row r="1695" spans="1:11" ht="13.5" x14ac:dyDescent="0.25">
      <c r="A1695" s="3">
        <f>TITRES_STAT!B1698</f>
        <v>44482</v>
      </c>
      <c r="B1695" s="17">
        <f>TITRES_STAT!D1698</f>
        <v>3.5369999999999999</v>
      </c>
      <c r="C1695" s="2">
        <f t="shared" si="205"/>
        <v>3.8799999999999724E-2</v>
      </c>
      <c r="D1695" s="2">
        <f t="shared" si="206"/>
        <v>3.44998</v>
      </c>
      <c r="E1695" s="2">
        <f t="shared" si="208"/>
        <v>3.4079899999999994</v>
      </c>
      <c r="F1695" s="2">
        <f t="shared" si="209"/>
        <v>3.3395950000000001</v>
      </c>
      <c r="G1695" s="2">
        <f t="shared" si="203"/>
        <v>3.3134679999999999</v>
      </c>
      <c r="H1695" s="2">
        <f t="shared" si="207"/>
        <v>3.1172040000000014</v>
      </c>
      <c r="I1695" s="2">
        <f t="array" ref="I1695">SUMPRODUCT(B1679:B1698, (ROW(B1679:B1698)-ROW(B1679)+1)) / (20*21/2)</f>
        <v>3.4136628571428576</v>
      </c>
      <c r="J1695" s="2">
        <f t="shared" si="210"/>
        <v>3.3703939433436028</v>
      </c>
      <c r="K1695" s="2">
        <f t="shared" si="204"/>
        <v>3.3158191366997425</v>
      </c>
    </row>
    <row r="1696" spans="1:11" ht="13.5" x14ac:dyDescent="0.25">
      <c r="A1696" s="3">
        <f>TITRES_STAT!B1699</f>
        <v>44483</v>
      </c>
      <c r="B1696" s="17">
        <f>TITRES_STAT!D1699</f>
        <v>3.5526</v>
      </c>
      <c r="C1696" s="2">
        <f t="shared" si="205"/>
        <v>1.5600000000000058E-2</v>
      </c>
      <c r="D1696" s="2">
        <f t="shared" si="206"/>
        <v>3.4841800000000007</v>
      </c>
      <c r="E1696" s="2">
        <f t="shared" si="208"/>
        <v>3.42354</v>
      </c>
      <c r="F1696" s="2">
        <f t="shared" si="209"/>
        <v>3.3539749999999997</v>
      </c>
      <c r="G1696" s="2">
        <f t="shared" si="203"/>
        <v>3.3173559999999997</v>
      </c>
      <c r="H1696" s="2">
        <f t="shared" si="207"/>
        <v>3.1197900000000014</v>
      </c>
      <c r="I1696" s="2">
        <f t="array" ref="I1696">SUMPRODUCT(B1680:B1699, (ROW(B1680:B1699)-ROW(B1680)+1)) / (20*21/2)</f>
        <v>3.4243952380952383</v>
      </c>
      <c r="J1696" s="2">
        <f t="shared" si="210"/>
        <v>3.3877469011204022</v>
      </c>
      <c r="K1696" s="2">
        <f t="shared" si="204"/>
        <v>3.3251046607507333</v>
      </c>
    </row>
    <row r="1697" spans="1:11" ht="13.5" x14ac:dyDescent="0.25">
      <c r="A1697" s="3">
        <f>TITRES_STAT!B1700</f>
        <v>44488</v>
      </c>
      <c r="B1697" s="17">
        <f>TITRES_STAT!D1700</f>
        <v>3.3426999999999998</v>
      </c>
      <c r="C1697" s="2">
        <f t="shared" si="205"/>
        <v>-0.2099000000000002</v>
      </c>
      <c r="D1697" s="2">
        <f t="shared" si="206"/>
        <v>3.4779599999999995</v>
      </c>
      <c r="E1697" s="2">
        <f t="shared" si="208"/>
        <v>3.4188800000000001</v>
      </c>
      <c r="F1697" s="2">
        <f t="shared" si="209"/>
        <v>3.3578599999999996</v>
      </c>
      <c r="G1697" s="2">
        <f t="shared" si="203"/>
        <v>3.317822</v>
      </c>
      <c r="H1697" s="2">
        <f t="shared" si="207"/>
        <v>3.1213265000000017</v>
      </c>
      <c r="I1697" s="2">
        <f t="array" ref="I1697">SUMPRODUCT(B1681:B1700, (ROW(B1681:B1700)-ROW(B1681)+1)) / (20*21/2)</f>
        <v>3.4296533333333334</v>
      </c>
      <c r="J1697" s="2">
        <f t="shared" si="210"/>
        <v>3.3834567200613161</v>
      </c>
      <c r="K1697" s="2">
        <f t="shared" si="204"/>
        <v>3.3257946740546265</v>
      </c>
    </row>
    <row r="1698" spans="1:11" ht="13.5" x14ac:dyDescent="0.25">
      <c r="A1698" s="3">
        <f>TITRES_STAT!B1701</f>
        <v>44489</v>
      </c>
      <c r="B1698" s="17">
        <f>TITRES_STAT!D1701</f>
        <v>3.4982000000000002</v>
      </c>
      <c r="C1698" s="2">
        <f t="shared" si="205"/>
        <v>0.15550000000000042</v>
      </c>
      <c r="D1698" s="2">
        <f t="shared" si="206"/>
        <v>3.4857399999999998</v>
      </c>
      <c r="E1698" s="2">
        <f t="shared" si="208"/>
        <v>3.4375399999999998</v>
      </c>
      <c r="F1698" s="2">
        <f t="shared" si="209"/>
        <v>3.3699099999999995</v>
      </c>
      <c r="G1698" s="2">
        <f t="shared" si="203"/>
        <v>3.3217099999999999</v>
      </c>
      <c r="H1698" s="2">
        <f t="shared" si="207"/>
        <v>3.1236405000000018</v>
      </c>
      <c r="I1698" s="2">
        <f t="array" ref="I1698">SUMPRODUCT(B1682:B1701, (ROW(B1682:B1701)-ROW(B1682)+1)) / (20*21/2)</f>
        <v>3.427319047619048</v>
      </c>
      <c r="J1698" s="2">
        <f t="shared" si="210"/>
        <v>3.3943846514840477</v>
      </c>
      <c r="K1698" s="2">
        <f t="shared" si="204"/>
        <v>3.3325556672289549</v>
      </c>
    </row>
    <row r="1699" spans="1:11" ht="13.5" x14ac:dyDescent="0.25">
      <c r="A1699" s="3">
        <f>TITRES_STAT!B1702</f>
        <v>44490</v>
      </c>
      <c r="B1699" s="17">
        <f>TITRES_STAT!D1702</f>
        <v>3.4826000000000001</v>
      </c>
      <c r="C1699" s="2">
        <f t="shared" si="205"/>
        <v>-1.5600000000000058E-2</v>
      </c>
      <c r="D1699" s="2">
        <f t="shared" si="206"/>
        <v>3.4826199999999998</v>
      </c>
      <c r="E1699" s="2">
        <f t="shared" si="208"/>
        <v>3.4515300000000004</v>
      </c>
      <c r="F1699" s="2">
        <f t="shared" si="209"/>
        <v>3.3807899999999997</v>
      </c>
      <c r="G1699" s="2">
        <f t="shared" si="203"/>
        <v>3.3255960000000004</v>
      </c>
      <c r="H1699" s="2">
        <f t="shared" si="207"/>
        <v>3.1263115000000017</v>
      </c>
      <c r="I1699" s="2">
        <f t="array" ref="I1699">SUMPRODUCT(B1683:B1702, (ROW(B1683:B1702)-ROW(B1683)+1)) / (20*21/2)</f>
        <v>3.4282085714285704</v>
      </c>
      <c r="J1699" s="2">
        <f t="shared" si="210"/>
        <v>3.4027861132474717</v>
      </c>
      <c r="K1699" s="2">
        <f t="shared" si="204"/>
        <v>3.3384397587101722</v>
      </c>
    </row>
    <row r="1700" spans="1:11" ht="13.5" x14ac:dyDescent="0.25">
      <c r="A1700" s="3">
        <f>TITRES_STAT!B1703</f>
        <v>44491</v>
      </c>
      <c r="B1700" s="17">
        <f>TITRES_STAT!D1703</f>
        <v>3.4359999999999999</v>
      </c>
      <c r="C1700" s="2">
        <f t="shared" si="205"/>
        <v>-4.6600000000000197E-2</v>
      </c>
      <c r="D1700" s="2">
        <f t="shared" si="206"/>
        <v>3.4624200000000003</v>
      </c>
      <c r="E1700" s="2">
        <f t="shared" si="208"/>
        <v>3.4562000000000004</v>
      </c>
      <c r="F1700" s="2">
        <f t="shared" si="209"/>
        <v>3.390509999999999</v>
      </c>
      <c r="G1700" s="2">
        <f t="shared" si="203"/>
        <v>3.3276179999999997</v>
      </c>
      <c r="H1700" s="2">
        <f t="shared" si="207"/>
        <v>3.1284595000000017</v>
      </c>
      <c r="I1700" s="2">
        <f t="array" ref="I1700">SUMPRODUCT(B1684:B1703, (ROW(B1684:B1703)-ROW(B1684)+1)) / (20*21/2)</f>
        <v>3.4284319047619047</v>
      </c>
      <c r="J1700" s="2">
        <f t="shared" si="210"/>
        <v>3.4059493405572363</v>
      </c>
      <c r="K1700" s="2">
        <f t="shared" si="204"/>
        <v>3.3422656505254595</v>
      </c>
    </row>
    <row r="1701" spans="1:11" ht="13.5" x14ac:dyDescent="0.25">
      <c r="A1701" s="3">
        <f>TITRES_STAT!B1704</f>
        <v>44494</v>
      </c>
      <c r="B1701" s="17">
        <f>TITRES_STAT!D1704</f>
        <v>3.3660000000000001</v>
      </c>
      <c r="C1701" s="2">
        <f t="shared" si="205"/>
        <v>-6.999999999999984E-2</v>
      </c>
      <c r="D1701" s="2">
        <f t="shared" si="206"/>
        <v>3.4250999999999996</v>
      </c>
      <c r="E1701" s="2">
        <f t="shared" si="208"/>
        <v>3.4546400000000004</v>
      </c>
      <c r="F1701" s="2">
        <f t="shared" si="209"/>
        <v>3.3955599999999997</v>
      </c>
      <c r="G1701" s="2">
        <f t="shared" si="203"/>
        <v>3.3291720000000002</v>
      </c>
      <c r="H1701" s="2">
        <f t="shared" si="207"/>
        <v>3.1302575000000017</v>
      </c>
      <c r="I1701" s="2">
        <f t="array" ref="I1701">SUMPRODUCT(B1685:B1704, (ROW(B1685:B1704)-ROW(B1685)+1)) / (20*21/2)</f>
        <v>3.4279890476190471</v>
      </c>
      <c r="J1701" s="2">
        <f t="shared" si="210"/>
        <v>3.4021446414565473</v>
      </c>
      <c r="K1701" s="2">
        <f t="shared" si="204"/>
        <v>3.343196409328383</v>
      </c>
    </row>
    <row r="1702" spans="1:11" ht="13.5" x14ac:dyDescent="0.25">
      <c r="A1702" s="3">
        <f>TITRES_STAT!B1705</f>
        <v>44495</v>
      </c>
      <c r="B1702" s="17">
        <f>TITRES_STAT!D1705</f>
        <v>3.4049</v>
      </c>
      <c r="C1702" s="2">
        <f t="shared" si="205"/>
        <v>3.8899999999999935E-2</v>
      </c>
      <c r="D1702" s="2">
        <f t="shared" si="206"/>
        <v>3.4375399999999998</v>
      </c>
      <c r="E1702" s="2">
        <f t="shared" si="208"/>
        <v>3.4577499999999999</v>
      </c>
      <c r="F1702" s="2">
        <f t="shared" si="209"/>
        <v>3.4025549999999996</v>
      </c>
      <c r="G1702" s="2">
        <f t="shared" si="203"/>
        <v>3.3311940000000004</v>
      </c>
      <c r="H1702" s="2">
        <f t="shared" si="207"/>
        <v>3.1327935000000013</v>
      </c>
      <c r="I1702" s="2">
        <f t="array" ref="I1702">SUMPRODUCT(B1686:B1705, (ROW(B1686:B1705)-ROW(B1686)+1)) / (20*21/2)</f>
        <v>3.4268799999999997</v>
      </c>
      <c r="J1702" s="2">
        <f t="shared" si="210"/>
        <v>3.4024070565559237</v>
      </c>
      <c r="K1702" s="2">
        <f t="shared" si="204"/>
        <v>3.3456161579821719</v>
      </c>
    </row>
    <row r="1703" spans="1:11" ht="13.5" x14ac:dyDescent="0.25">
      <c r="A1703" s="3">
        <f>TITRES_STAT!B1706</f>
        <v>44496</v>
      </c>
      <c r="B1703" s="17">
        <f>TITRES_STAT!D1706</f>
        <v>3.4049</v>
      </c>
      <c r="C1703" s="2">
        <f t="shared" si="205"/>
        <v>0</v>
      </c>
      <c r="D1703" s="2">
        <f t="shared" si="206"/>
        <v>3.4188800000000001</v>
      </c>
      <c r="E1703" s="2">
        <f t="shared" si="208"/>
        <v>3.4523099999999998</v>
      </c>
      <c r="F1703" s="2">
        <f t="shared" si="209"/>
        <v>3.4095499999999994</v>
      </c>
      <c r="G1703" s="2">
        <f t="shared" si="203"/>
        <v>3.3332160000000006</v>
      </c>
      <c r="H1703" s="2">
        <f t="shared" si="207"/>
        <v>3.1356190000000015</v>
      </c>
      <c r="I1703" s="2">
        <f t="array" ref="I1703">SUMPRODUCT(B1687:B1706, (ROW(B1687:B1706)-ROW(B1687)+1)) / (20*21/2)</f>
        <v>3.4329485714285717</v>
      </c>
      <c r="J1703" s="2">
        <f t="shared" si="210"/>
        <v>3.402644479741074</v>
      </c>
      <c r="K1703" s="2">
        <f t="shared" si="204"/>
        <v>3.3479410145318909</v>
      </c>
    </row>
    <row r="1704" spans="1:11" ht="13.5" x14ac:dyDescent="0.25">
      <c r="A1704" s="3">
        <f>TITRES_STAT!B1707</f>
        <v>44497</v>
      </c>
      <c r="B1704" s="17">
        <f>TITRES_STAT!D1707</f>
        <v>3.4049</v>
      </c>
      <c r="C1704" s="2">
        <f t="shared" si="205"/>
        <v>0</v>
      </c>
      <c r="D1704" s="2">
        <f t="shared" si="206"/>
        <v>3.40334</v>
      </c>
      <c r="E1704" s="2">
        <f t="shared" si="208"/>
        <v>3.4429799999999999</v>
      </c>
      <c r="F1704" s="2">
        <f t="shared" si="209"/>
        <v>3.4165449999999993</v>
      </c>
      <c r="G1704" s="2">
        <f t="shared" si="203"/>
        <v>3.3352380000000004</v>
      </c>
      <c r="H1704" s="2">
        <f t="shared" si="207"/>
        <v>3.1385535000000018</v>
      </c>
      <c r="I1704" s="2">
        <f t="array" ref="I1704">SUMPRODUCT(B1688:B1707, (ROW(B1688:B1707)-ROW(B1688)+1)) / (20*21/2)</f>
        <v>3.4363909523809526</v>
      </c>
      <c r="J1704" s="2">
        <f t="shared" si="210"/>
        <v>3.402859291194305</v>
      </c>
      <c r="K1704" s="2">
        <f t="shared" si="204"/>
        <v>3.350174700236523</v>
      </c>
    </row>
    <row r="1705" spans="1:11" ht="13.5" x14ac:dyDescent="0.25">
      <c r="A1705" s="3">
        <f>TITRES_STAT!B1708</f>
        <v>44498</v>
      </c>
      <c r="B1705" s="17">
        <f>TITRES_STAT!D1708</f>
        <v>3.4049</v>
      </c>
      <c r="C1705" s="2">
        <f t="shared" si="205"/>
        <v>0</v>
      </c>
      <c r="D1705" s="2">
        <f t="shared" si="206"/>
        <v>3.3971200000000001</v>
      </c>
      <c r="E1705" s="2">
        <f t="shared" si="208"/>
        <v>3.4297700000000004</v>
      </c>
      <c r="F1705" s="2">
        <f t="shared" si="209"/>
        <v>3.4188799999999993</v>
      </c>
      <c r="G1705" s="2">
        <f t="shared" si="203"/>
        <v>3.3374160000000006</v>
      </c>
      <c r="H1705" s="2">
        <f t="shared" si="207"/>
        <v>3.1413790000000019</v>
      </c>
      <c r="I1705" s="2">
        <f t="array" ref="I1705">SUMPRODUCT(B1689:B1708, (ROW(B1689:B1708)-ROW(B1689)+1)) / (20*21/2)</f>
        <v>3.4394999999999998</v>
      </c>
      <c r="J1705" s="2">
        <f t="shared" si="210"/>
        <v>3.403053644413895</v>
      </c>
      <c r="K1705" s="2">
        <f t="shared" si="204"/>
        <v>3.3523207904233261</v>
      </c>
    </row>
    <row r="1706" spans="1:11" ht="13.5" x14ac:dyDescent="0.25">
      <c r="A1706" s="3">
        <f>TITRES_STAT!B1709</f>
        <v>44501</v>
      </c>
      <c r="B1706" s="17">
        <f>TITRES_STAT!D1709</f>
        <v>3.4826000000000001</v>
      </c>
      <c r="C1706" s="2">
        <f t="shared" si="205"/>
        <v>7.7700000000000102E-2</v>
      </c>
      <c r="D1706" s="2">
        <f t="shared" si="206"/>
        <v>3.4204400000000001</v>
      </c>
      <c r="E1706" s="2">
        <f t="shared" si="208"/>
        <v>3.4227700000000008</v>
      </c>
      <c r="F1706" s="2">
        <f t="shared" si="209"/>
        <v>3.4231549999999999</v>
      </c>
      <c r="G1706" s="2">
        <f t="shared" si="203"/>
        <v>3.3416140000000003</v>
      </c>
      <c r="H1706" s="2">
        <f t="shared" si="207"/>
        <v>3.1446655000000017</v>
      </c>
      <c r="I1706" s="2">
        <f t="array" ref="I1706">SUMPRODUCT(B1690:B1709, (ROW(B1690:B1709)-ROW(B1690)+1)) / (20*21/2)</f>
        <v>3.4419057142857143</v>
      </c>
      <c r="J1706" s="2">
        <f t="shared" si="210"/>
        <v>3.4106294878030479</v>
      </c>
      <c r="K1706" s="2">
        <f t="shared" si="204"/>
        <v>3.3574297790341761</v>
      </c>
    </row>
    <row r="1707" spans="1:11" ht="13.5" x14ac:dyDescent="0.25">
      <c r="A1707" s="3">
        <f>TITRES_STAT!B1710</f>
        <v>44502</v>
      </c>
      <c r="B1707" s="17">
        <f>TITRES_STAT!D1710</f>
        <v>3.4592999999999998</v>
      </c>
      <c r="C1707" s="2">
        <f t="shared" si="205"/>
        <v>-2.330000000000032E-2</v>
      </c>
      <c r="D1707" s="2">
        <f t="shared" si="206"/>
        <v>3.4313200000000004</v>
      </c>
      <c r="E1707" s="2">
        <f t="shared" si="208"/>
        <v>3.4344300000000003</v>
      </c>
      <c r="F1707" s="2">
        <f t="shared" si="209"/>
        <v>3.4266549999999993</v>
      </c>
      <c r="G1707" s="2">
        <f t="shared" si="203"/>
        <v>3.3453460000000006</v>
      </c>
      <c r="H1707" s="2">
        <f t="shared" si="207"/>
        <v>3.1478355000000016</v>
      </c>
      <c r="I1707" s="2">
        <f t="array" ref="I1707">SUMPRODUCT(B1691:B1710, (ROW(B1691:B1710)-ROW(B1691)+1)) / (20*21/2)</f>
        <v>3.4422704761904761</v>
      </c>
      <c r="J1707" s="2">
        <f t="shared" si="210"/>
        <v>3.4152647746789477</v>
      </c>
      <c r="K1707" s="2">
        <f t="shared" si="204"/>
        <v>3.3614246896602866</v>
      </c>
    </row>
    <row r="1708" spans="1:11" ht="13.5" x14ac:dyDescent="0.25">
      <c r="A1708" s="3">
        <f>TITRES_STAT!B1711</f>
        <v>44503</v>
      </c>
      <c r="B1708" s="17">
        <f>TITRES_STAT!D1711</f>
        <v>3.4592999999999998</v>
      </c>
      <c r="C1708" s="2">
        <f t="shared" si="205"/>
        <v>0</v>
      </c>
      <c r="D1708" s="2">
        <f t="shared" si="206"/>
        <v>3.4421999999999997</v>
      </c>
      <c r="E1708" s="2">
        <f t="shared" si="208"/>
        <v>3.4305400000000006</v>
      </c>
      <c r="F1708" s="2">
        <f t="shared" si="209"/>
        <v>3.4340399999999995</v>
      </c>
      <c r="G1708" s="2">
        <f t="shared" si="203"/>
        <v>3.3490780000000004</v>
      </c>
      <c r="H1708" s="2">
        <f t="shared" si="207"/>
        <v>3.151005500000001</v>
      </c>
      <c r="I1708" s="2">
        <f t="array" ref="I1708">SUMPRODUCT(B1692:B1711, (ROW(B1692:B1711)-ROW(B1692)+1)) / (20*21/2)</f>
        <v>3.4423761904761898</v>
      </c>
      <c r="J1708" s="2">
        <f t="shared" si="210"/>
        <v>3.4194586056619047</v>
      </c>
      <c r="K1708" s="2">
        <f t="shared" si="204"/>
        <v>3.365262937124589</v>
      </c>
    </row>
    <row r="1709" spans="1:11" ht="13.5" x14ac:dyDescent="0.25">
      <c r="A1709" s="3">
        <f>TITRES_STAT!B1712</f>
        <v>44504</v>
      </c>
      <c r="B1709" s="17">
        <f>TITRES_STAT!D1712</f>
        <v>3.4592999999999998</v>
      </c>
      <c r="C1709" s="2">
        <f t="shared" si="205"/>
        <v>0</v>
      </c>
      <c r="D1709" s="2">
        <f t="shared" si="206"/>
        <v>3.4530799999999999</v>
      </c>
      <c r="E1709" s="2">
        <f t="shared" si="208"/>
        <v>3.42821</v>
      </c>
      <c r="F1709" s="2">
        <f t="shared" si="209"/>
        <v>3.43987</v>
      </c>
      <c r="G1709" s="2">
        <f t="shared" si="203"/>
        <v>3.3523440000000004</v>
      </c>
      <c r="H1709" s="2">
        <f t="shared" si="207"/>
        <v>3.1542480000000013</v>
      </c>
      <c r="I1709" s="2">
        <f t="array" ref="I1709">SUMPRODUCT(B1693:B1712, (ROW(B1693:B1712)-ROW(B1693)+1)) / (20*21/2)</f>
        <v>3.4392338095238091</v>
      </c>
      <c r="J1709" s="2">
        <f t="shared" si="210"/>
        <v>3.4232530241702945</v>
      </c>
      <c r="K1709" s="2">
        <f t="shared" si="204"/>
        <v>3.3689506650804875</v>
      </c>
    </row>
    <row r="1710" spans="1:11" ht="13.5" x14ac:dyDescent="0.25">
      <c r="A1710" s="3">
        <f>TITRES_STAT!B1713</f>
        <v>44505</v>
      </c>
      <c r="B1710" s="17">
        <f>TITRES_STAT!D1713</f>
        <v>3.4437000000000002</v>
      </c>
      <c r="C1710" s="2">
        <f t="shared" si="205"/>
        <v>-1.5599999999999614E-2</v>
      </c>
      <c r="D1710" s="2">
        <f t="shared" si="206"/>
        <v>3.4608399999999997</v>
      </c>
      <c r="E1710" s="2">
        <f t="shared" si="208"/>
        <v>3.4289800000000001</v>
      </c>
      <c r="F1710" s="2">
        <f t="shared" si="209"/>
        <v>3.44259</v>
      </c>
      <c r="G1710" s="2">
        <f t="shared" si="203"/>
        <v>3.356386000000001</v>
      </c>
      <c r="H1710" s="2">
        <f t="shared" si="207"/>
        <v>3.1574125000000013</v>
      </c>
      <c r="I1710" s="2">
        <f t="array" ref="I1710">SUMPRODUCT(B1694:B1713, (ROW(B1694:B1713)-ROW(B1694)+1)) / (20*21/2)</f>
        <v>3.4366395238095238</v>
      </c>
      <c r="J1710" s="2">
        <f t="shared" si="210"/>
        <v>3.425200355201695</v>
      </c>
      <c r="K1710" s="2">
        <f t="shared" si="204"/>
        <v>3.3718820115479193</v>
      </c>
    </row>
    <row r="1711" spans="1:11" ht="13.5" x14ac:dyDescent="0.25">
      <c r="A1711" s="3">
        <f>TITRES_STAT!B1714</f>
        <v>44508</v>
      </c>
      <c r="B1711" s="17">
        <f>TITRES_STAT!D1714</f>
        <v>3.4437000000000002</v>
      </c>
      <c r="C1711" s="2">
        <f t="shared" si="205"/>
        <v>0</v>
      </c>
      <c r="D1711" s="2">
        <f t="shared" si="206"/>
        <v>3.4530599999999998</v>
      </c>
      <c r="E1711" s="2">
        <f t="shared" si="208"/>
        <v>3.43675</v>
      </c>
      <c r="F1711" s="2">
        <f t="shared" si="209"/>
        <v>3.4456949999999997</v>
      </c>
      <c r="G1711" s="2">
        <f t="shared" si="203"/>
        <v>3.3594940000000006</v>
      </c>
      <c r="H1711" s="2">
        <f t="shared" si="207"/>
        <v>3.1606855000000018</v>
      </c>
      <c r="I1711" s="2">
        <f t="array" ref="I1711">SUMPRODUCT(B1695:B1714, (ROW(B1695:B1714)-ROW(B1695)+1)) / (20*21/2)</f>
        <v>3.4386780952380955</v>
      </c>
      <c r="J1711" s="2">
        <f t="shared" si="210"/>
        <v>3.4269622261348669</v>
      </c>
      <c r="K1711" s="2">
        <f t="shared" si="204"/>
        <v>3.3746984032519225</v>
      </c>
    </row>
    <row r="1712" spans="1:11" ht="13.5" x14ac:dyDescent="0.25">
      <c r="A1712" s="3">
        <f>TITRES_STAT!B1715</f>
        <v>44509</v>
      </c>
      <c r="B1712" s="17">
        <f>TITRES_STAT!D1715</f>
        <v>3.4127000000000001</v>
      </c>
      <c r="C1712" s="2">
        <f t="shared" si="205"/>
        <v>-3.1000000000000139E-2</v>
      </c>
      <c r="D1712" s="2">
        <f t="shared" si="206"/>
        <v>3.4437399999999996</v>
      </c>
      <c r="E1712" s="2">
        <f t="shared" si="208"/>
        <v>3.4375299999999998</v>
      </c>
      <c r="F1712" s="2">
        <f t="shared" si="209"/>
        <v>3.4476399999999998</v>
      </c>
      <c r="G1712" s="2">
        <f t="shared" si="203"/>
        <v>3.3619820000000011</v>
      </c>
      <c r="H1712" s="2">
        <f t="shared" si="207"/>
        <v>3.1636590000000018</v>
      </c>
      <c r="I1712" s="2">
        <f t="array" ref="I1712">SUMPRODUCT(B1696:B1715, (ROW(B1696:B1715)-ROW(B1696)+1)) / (20*21/2)</f>
        <v>3.4401219047619049</v>
      </c>
      <c r="J1712" s="2">
        <f t="shared" si="210"/>
        <v>3.4256039188839273</v>
      </c>
      <c r="K1712" s="2">
        <f t="shared" si="204"/>
        <v>3.3761886619479253</v>
      </c>
    </row>
    <row r="1713" spans="1:11" ht="13.5" x14ac:dyDescent="0.25">
      <c r="A1713" s="3">
        <f>TITRES_STAT!B1716</f>
        <v>44510</v>
      </c>
      <c r="B1713" s="17">
        <f>TITRES_STAT!D1716</f>
        <v>3.4203999999999999</v>
      </c>
      <c r="C1713" s="2">
        <f t="shared" si="205"/>
        <v>7.6999999999998181E-3</v>
      </c>
      <c r="D1713" s="2">
        <f t="shared" si="206"/>
        <v>3.4359600000000001</v>
      </c>
      <c r="E1713" s="2">
        <f t="shared" si="208"/>
        <v>3.4390799999999997</v>
      </c>
      <c r="F1713" s="2">
        <f t="shared" si="209"/>
        <v>3.4456949999999993</v>
      </c>
      <c r="G1713" s="2">
        <f t="shared" si="203"/>
        <v>3.3621360000000009</v>
      </c>
      <c r="H1713" s="2">
        <f t="shared" si="207"/>
        <v>3.1664895000000013</v>
      </c>
      <c r="I1713" s="2">
        <f t="array" ref="I1713">SUMPRODUCT(B1697:B1716, (ROW(B1697:B1716)-ROW(B1697)+1)) / (20*21/2)</f>
        <v>3.4419357142857145</v>
      </c>
      <c r="J1713" s="2">
        <f t="shared" si="210"/>
        <v>3.4251083075616484</v>
      </c>
      <c r="K1713" s="2">
        <f t="shared" si="204"/>
        <v>3.3779224399107517</v>
      </c>
    </row>
    <row r="1714" spans="1:11" ht="13.5" x14ac:dyDescent="0.25">
      <c r="A1714" s="3">
        <f>TITRES_STAT!B1717</f>
        <v>44511</v>
      </c>
      <c r="B1714" s="17">
        <f>TITRES_STAT!D1717</f>
        <v>3.4670999999999998</v>
      </c>
      <c r="C1714" s="2">
        <f t="shared" si="205"/>
        <v>4.6699999999999964E-2</v>
      </c>
      <c r="D1714" s="2">
        <f t="shared" si="206"/>
        <v>3.4375200000000001</v>
      </c>
      <c r="E1714" s="2">
        <f t="shared" si="208"/>
        <v>3.4453000000000005</v>
      </c>
      <c r="F1714" s="2">
        <f t="shared" si="209"/>
        <v>3.4441399999999995</v>
      </c>
      <c r="G1714" s="2">
        <f t="shared" ref="G1714:G1777" si="211">AVERAGE(B1665:B1714)</f>
        <v>3.3641580000000006</v>
      </c>
      <c r="H1714" s="2">
        <f t="shared" si="207"/>
        <v>3.1694090000000013</v>
      </c>
      <c r="I1714" s="2">
        <f t="array" ref="I1714">SUMPRODUCT(B1698:B1717, (ROW(B1698:B1717)-ROW(B1698)+1)) / (20*21/2)</f>
        <v>3.4427080952380948</v>
      </c>
      <c r="J1714" s="2">
        <f t="shared" si="210"/>
        <v>3.4291075163653009</v>
      </c>
      <c r="K1714" s="2">
        <f t="shared" si="204"/>
        <v>3.3814195991299378</v>
      </c>
    </row>
    <row r="1715" spans="1:11" ht="13.5" x14ac:dyDescent="0.25">
      <c r="A1715" s="3">
        <f>TITRES_STAT!B1718</f>
        <v>44512</v>
      </c>
      <c r="B1715" s="17">
        <f>TITRES_STAT!D1718</f>
        <v>3.4592999999999998</v>
      </c>
      <c r="C1715" s="2">
        <f t="shared" si="205"/>
        <v>-7.8000000000000291E-3</v>
      </c>
      <c r="D1715" s="2">
        <f t="shared" si="206"/>
        <v>3.4406400000000006</v>
      </c>
      <c r="E1715" s="2">
        <f t="shared" si="208"/>
        <v>3.4507399999999997</v>
      </c>
      <c r="F1715" s="2">
        <f t="shared" si="209"/>
        <v>3.4402549999999996</v>
      </c>
      <c r="G1715" s="2">
        <f t="shared" si="211"/>
        <v>3.3671120000000014</v>
      </c>
      <c r="H1715" s="2">
        <f t="shared" si="207"/>
        <v>3.1717460000000011</v>
      </c>
      <c r="I1715" s="2">
        <f t="array" ref="I1715">SUMPRODUCT(B1699:B1718, (ROW(B1699:B1718)-ROW(B1699)+1)) / (20*21/2)</f>
        <v>3.4429995238095232</v>
      </c>
      <c r="J1715" s="2">
        <f t="shared" si="210"/>
        <v>3.4319829909971769</v>
      </c>
      <c r="K1715" s="2">
        <f t="shared" ref="K1715:K1778" si="212">$K$4*B1715+(1-$K$4)*K1714</f>
        <v>3.384473732497391</v>
      </c>
    </row>
    <row r="1716" spans="1:11" ht="13.5" x14ac:dyDescent="0.25">
      <c r="A1716" s="3">
        <f>TITRES_STAT!B1719</f>
        <v>44515</v>
      </c>
      <c r="B1716" s="17">
        <f>TITRES_STAT!D1719</f>
        <v>3.4592999999999998</v>
      </c>
      <c r="C1716" s="2">
        <f t="shared" si="205"/>
        <v>0</v>
      </c>
      <c r="D1716" s="2">
        <f t="shared" si="206"/>
        <v>3.4437599999999997</v>
      </c>
      <c r="E1716" s="2">
        <f t="shared" si="208"/>
        <v>3.44841</v>
      </c>
      <c r="F1716" s="2">
        <f t="shared" si="209"/>
        <v>3.4355900000000004</v>
      </c>
      <c r="G1716" s="2">
        <f t="shared" si="211"/>
        <v>3.3700660000000009</v>
      </c>
      <c r="H1716" s="2">
        <f t="shared" si="207"/>
        <v>3.1738655000000011</v>
      </c>
      <c r="I1716" s="2">
        <f t="array" ref="I1716">SUMPRODUCT(B1700:B1719, (ROW(B1700:B1719)-ROW(B1700)+1)) / (20*21/2)</f>
        <v>3.444293333333333</v>
      </c>
      <c r="J1716" s="2">
        <f t="shared" si="210"/>
        <v>3.4345846109022076</v>
      </c>
      <c r="K1716" s="2">
        <f t="shared" si="212"/>
        <v>3.3874080959288659</v>
      </c>
    </row>
    <row r="1717" spans="1:11" ht="13.5" x14ac:dyDescent="0.25">
      <c r="A1717" s="3">
        <f>TITRES_STAT!B1720</f>
        <v>44516</v>
      </c>
      <c r="B1717" s="17">
        <f>TITRES_STAT!D1720</f>
        <v>3.4437000000000002</v>
      </c>
      <c r="C1717" s="2">
        <f t="shared" si="205"/>
        <v>-1.5599999999999614E-2</v>
      </c>
      <c r="D1717" s="2">
        <f t="shared" si="206"/>
        <v>3.4499599999999995</v>
      </c>
      <c r="E1717" s="2">
        <f t="shared" si="208"/>
        <v>3.44685</v>
      </c>
      <c r="F1717" s="2">
        <f t="shared" si="209"/>
        <v>3.4406400000000006</v>
      </c>
      <c r="G1717" s="2">
        <f t="shared" si="211"/>
        <v>3.3737960000000013</v>
      </c>
      <c r="H1717" s="2">
        <f t="shared" si="207"/>
        <v>3.1759795000000013</v>
      </c>
      <c r="I1717" s="2">
        <f t="array" ref="I1717">SUMPRODUCT(B1701:B1720, (ROW(B1701:B1720)-ROW(B1701)+1)) / (20*21/2)</f>
        <v>3.4457352380952373</v>
      </c>
      <c r="J1717" s="2">
        <f t="shared" si="210"/>
        <v>3.435452743197235</v>
      </c>
      <c r="K1717" s="2">
        <f t="shared" si="212"/>
        <v>3.3896156215787143</v>
      </c>
    </row>
    <row r="1718" spans="1:11" ht="13.5" x14ac:dyDescent="0.25">
      <c r="A1718" s="3">
        <f>TITRES_STAT!B1721</f>
        <v>44517</v>
      </c>
      <c r="B1718" s="17">
        <f>TITRES_STAT!D1721</f>
        <v>3.4437000000000002</v>
      </c>
      <c r="C1718" s="2">
        <f t="shared" si="205"/>
        <v>0</v>
      </c>
      <c r="D1718" s="2">
        <f t="shared" si="206"/>
        <v>3.4546199999999998</v>
      </c>
      <c r="E1718" s="2">
        <f t="shared" si="208"/>
        <v>3.44529</v>
      </c>
      <c r="F1718" s="2">
        <f t="shared" si="209"/>
        <v>3.4379150000000012</v>
      </c>
      <c r="G1718" s="2">
        <f t="shared" si="211"/>
        <v>3.3775260000000014</v>
      </c>
      <c r="H1718" s="2">
        <f t="shared" si="207"/>
        <v>3.1780935000000015</v>
      </c>
      <c r="I1718" s="2">
        <f t="array" ref="I1718">SUMPRODUCT(B1702:B1721, (ROW(B1702:B1721)-ROW(B1702)+1)) / (20*21/2)</f>
        <v>3.4478461904761901</v>
      </c>
      <c r="J1718" s="2">
        <f t="shared" si="210"/>
        <v>3.4362381962260695</v>
      </c>
      <c r="K1718" s="2">
        <f t="shared" si="212"/>
        <v>3.3917365775952355</v>
      </c>
    </row>
    <row r="1719" spans="1:11" ht="13.5" x14ac:dyDescent="0.25">
      <c r="A1719" s="3">
        <f>TITRES_STAT!B1722</f>
        <v>44518</v>
      </c>
      <c r="B1719" s="17">
        <f>TITRES_STAT!D1722</f>
        <v>3.4514999999999998</v>
      </c>
      <c r="C1719" s="2">
        <f t="shared" si="205"/>
        <v>7.799999999999585E-3</v>
      </c>
      <c r="D1719" s="2">
        <f t="shared" si="206"/>
        <v>3.4515000000000002</v>
      </c>
      <c r="E1719" s="2">
        <f t="shared" si="208"/>
        <v>3.4445099999999997</v>
      </c>
      <c r="F1719" s="2">
        <f t="shared" si="209"/>
        <v>3.4363599999999996</v>
      </c>
      <c r="G1719" s="2">
        <f t="shared" si="211"/>
        <v>3.3814120000000014</v>
      </c>
      <c r="H1719" s="2">
        <f t="shared" si="207"/>
        <v>3.1802465000000018</v>
      </c>
      <c r="I1719" s="2">
        <f t="array" ref="I1719">SUMPRODUCT(B1703:B1722, (ROW(B1703:B1722)-ROW(B1703)+1)) / (20*21/2)</f>
        <v>3.4465509523809525</v>
      </c>
      <c r="J1719" s="2">
        <f t="shared" si="210"/>
        <v>3.4376917013473962</v>
      </c>
      <c r="K1719" s="2">
        <f t="shared" si="212"/>
        <v>3.3940802412189521</v>
      </c>
    </row>
    <row r="1720" spans="1:11" ht="13.5" x14ac:dyDescent="0.25">
      <c r="A1720" s="3">
        <f>TITRES_STAT!B1723</f>
        <v>44519</v>
      </c>
      <c r="B1720" s="17">
        <f>TITRES_STAT!D1723</f>
        <v>3.4514999999999998</v>
      </c>
      <c r="C1720" s="2">
        <f t="shared" si="205"/>
        <v>0</v>
      </c>
      <c r="D1720" s="2">
        <f t="shared" si="206"/>
        <v>3.4499400000000002</v>
      </c>
      <c r="E1720" s="2">
        <f t="shared" si="208"/>
        <v>3.44529</v>
      </c>
      <c r="F1720" s="2">
        <f t="shared" si="209"/>
        <v>3.4371350000000001</v>
      </c>
      <c r="G1720" s="2">
        <f t="shared" si="211"/>
        <v>3.3846760000000016</v>
      </c>
      <c r="H1720" s="2">
        <f t="shared" si="207"/>
        <v>3.1825085000000017</v>
      </c>
      <c r="I1720" s="2">
        <f t="array" ref="I1720">SUMPRODUCT(B1704:B1723, (ROW(B1704:B1723)-ROW(B1704)+1)) / (20*21/2)</f>
        <v>3.4392209523809525</v>
      </c>
      <c r="J1720" s="2">
        <f t="shared" si="210"/>
        <v>3.4390067774095492</v>
      </c>
      <c r="K1720" s="2">
        <f t="shared" si="212"/>
        <v>3.3963319964652681</v>
      </c>
    </row>
    <row r="1721" spans="1:11" ht="13.5" x14ac:dyDescent="0.25">
      <c r="A1721" s="3">
        <f>TITRES_STAT!B1724</f>
        <v>44522</v>
      </c>
      <c r="B1721" s="17">
        <f>TITRES_STAT!D1724</f>
        <v>3.4592999999999998</v>
      </c>
      <c r="C1721" s="2">
        <f t="shared" si="205"/>
        <v>7.8000000000000291E-3</v>
      </c>
      <c r="D1721" s="2">
        <f t="shared" si="206"/>
        <v>3.4499400000000002</v>
      </c>
      <c r="E1721" s="2">
        <f t="shared" si="208"/>
        <v>3.44685</v>
      </c>
      <c r="F1721" s="2">
        <f t="shared" si="209"/>
        <v>3.4417999999999997</v>
      </c>
      <c r="G1721" s="2">
        <f t="shared" si="211"/>
        <v>3.3885620000000016</v>
      </c>
      <c r="H1721" s="2">
        <f t="shared" si="207"/>
        <v>3.1845920000000012</v>
      </c>
      <c r="I1721" s="2">
        <f t="array" ref="I1721">SUMPRODUCT(B1705:B1724, (ROW(B1705:B1724)-ROW(B1705)+1)) / (20*21/2)</f>
        <v>3.4305999999999992</v>
      </c>
      <c r="J1721" s="2">
        <f t="shared" si="210"/>
        <v>3.440939465275306</v>
      </c>
      <c r="K1721" s="2">
        <f t="shared" si="212"/>
        <v>3.3988013299372182</v>
      </c>
    </row>
    <row r="1722" spans="1:11" ht="13.5" x14ac:dyDescent="0.25">
      <c r="A1722" s="3">
        <f>TITRES_STAT!B1725</f>
        <v>44523</v>
      </c>
      <c r="B1722" s="17">
        <f>TITRES_STAT!D1725</f>
        <v>3.4281999999999999</v>
      </c>
      <c r="C1722" s="2">
        <f t="shared" si="205"/>
        <v>-3.1099999999999905E-2</v>
      </c>
      <c r="D1722" s="2">
        <f t="shared" si="206"/>
        <v>3.4468400000000003</v>
      </c>
      <c r="E1722" s="2">
        <f t="shared" si="208"/>
        <v>3.4483999999999995</v>
      </c>
      <c r="F1722" s="2">
        <f t="shared" si="209"/>
        <v>3.4429650000000001</v>
      </c>
      <c r="G1722" s="2">
        <f t="shared" si="211"/>
        <v>3.3913600000000006</v>
      </c>
      <c r="H1722" s="2">
        <f t="shared" si="207"/>
        <v>3.1868820000000011</v>
      </c>
      <c r="I1722" s="2">
        <f t="array" ref="I1722">SUMPRODUCT(B1706:B1725, (ROW(B1706:B1725)-ROW(B1706)+1)) / (20*21/2)</f>
        <v>3.4311142857142851</v>
      </c>
      <c r="J1722" s="2">
        <f t="shared" si="210"/>
        <v>3.4397261828681343</v>
      </c>
      <c r="K1722" s="2">
        <f t="shared" si="212"/>
        <v>3.3999542189592882</v>
      </c>
    </row>
    <row r="1723" spans="1:11" ht="13.5" x14ac:dyDescent="0.25">
      <c r="A1723" s="3">
        <f>TITRES_STAT!B1726</f>
        <v>44524</v>
      </c>
      <c r="B1723" s="17">
        <f>TITRES_STAT!D1726</f>
        <v>3.3660000000000001</v>
      </c>
      <c r="C1723" s="2">
        <f t="shared" si="205"/>
        <v>-6.2199999999999811E-2</v>
      </c>
      <c r="D1723" s="2">
        <f t="shared" si="206"/>
        <v>3.4313000000000002</v>
      </c>
      <c r="E1723" s="2">
        <f t="shared" si="208"/>
        <v>3.4429600000000002</v>
      </c>
      <c r="F1723" s="2">
        <f t="shared" si="209"/>
        <v>3.4410200000000004</v>
      </c>
      <c r="G1723" s="2">
        <f t="shared" si="211"/>
        <v>3.3926040000000017</v>
      </c>
      <c r="H1723" s="2">
        <f t="shared" si="207"/>
        <v>3.188571500000001</v>
      </c>
      <c r="I1723" s="2">
        <f t="array" ref="I1723">SUMPRODUCT(B1707:B1726, (ROW(B1707:B1726)-ROW(B1707)+1)) / (20*21/2)</f>
        <v>3.4314438095238096</v>
      </c>
      <c r="J1723" s="2">
        <f t="shared" si="210"/>
        <v>3.4327046416425979</v>
      </c>
      <c r="K1723" s="2">
        <f t="shared" si="212"/>
        <v>3.398622680960885</v>
      </c>
    </row>
    <row r="1724" spans="1:11" ht="13.5" x14ac:dyDescent="0.25">
      <c r="A1724" s="3">
        <f>TITRES_STAT!B1727</f>
        <v>44525</v>
      </c>
      <c r="B1724" s="17">
        <f>TITRES_STAT!D1727</f>
        <v>3.3504999999999998</v>
      </c>
      <c r="C1724" s="2">
        <f t="shared" si="205"/>
        <v>-1.5500000000000291E-2</v>
      </c>
      <c r="D1724" s="2">
        <f t="shared" si="206"/>
        <v>3.4110999999999998</v>
      </c>
      <c r="E1724" s="2">
        <f t="shared" si="208"/>
        <v>3.4312999999999994</v>
      </c>
      <c r="F1724" s="2">
        <f t="shared" si="209"/>
        <v>3.4383000000000004</v>
      </c>
      <c r="G1724" s="2">
        <f t="shared" si="211"/>
        <v>3.3943140000000018</v>
      </c>
      <c r="H1724" s="2">
        <f t="shared" si="207"/>
        <v>3.1904370000000011</v>
      </c>
      <c r="I1724" s="2">
        <f t="array" ref="I1724">SUMPRODUCT(B1708:B1727, (ROW(B1708:B1727)-ROW(B1708)+1)) / (20*21/2)</f>
        <v>3.4319585714285719</v>
      </c>
      <c r="J1724" s="2">
        <f t="shared" si="210"/>
        <v>3.4248756281528268</v>
      </c>
      <c r="K1724" s="2">
        <f t="shared" si="212"/>
        <v>3.3967355170016345</v>
      </c>
    </row>
    <row r="1725" spans="1:11" ht="13.5" x14ac:dyDescent="0.25">
      <c r="A1725" s="3">
        <f>TITRES_STAT!B1728</f>
        <v>44526</v>
      </c>
      <c r="B1725" s="17">
        <f>TITRES_STAT!D1728</f>
        <v>3.4437000000000002</v>
      </c>
      <c r="C1725" s="2">
        <f t="shared" si="205"/>
        <v>9.3200000000000394E-2</v>
      </c>
      <c r="D1725" s="2">
        <f t="shared" si="206"/>
        <v>3.4095399999999998</v>
      </c>
      <c r="E1725" s="2">
        <f t="shared" si="208"/>
        <v>3.4297400000000002</v>
      </c>
      <c r="F1725" s="2">
        <f t="shared" si="209"/>
        <v>3.4402400000000002</v>
      </c>
      <c r="G1725" s="2">
        <f t="shared" si="211"/>
        <v>3.3978880000000014</v>
      </c>
      <c r="H1725" s="2">
        <f t="shared" si="207"/>
        <v>3.1930220000000009</v>
      </c>
      <c r="I1725" s="2">
        <f t="array" ref="I1725">SUMPRODUCT(B1709:B1728, (ROW(B1709:B1728)-ROW(B1709)+1)) / (20*21/2)</f>
        <v>3.4325476190476194</v>
      </c>
      <c r="J1725" s="2">
        <f t="shared" si="210"/>
        <v>3.4266684254716049</v>
      </c>
      <c r="K1725" s="2">
        <f t="shared" si="212"/>
        <v>3.3985772614329428</v>
      </c>
    </row>
    <row r="1726" spans="1:11" ht="13.5" x14ac:dyDescent="0.25">
      <c r="A1726" s="3">
        <f>TITRES_STAT!B1729</f>
        <v>44529</v>
      </c>
      <c r="B1726" s="17">
        <f>TITRES_STAT!D1729</f>
        <v>3.4437000000000002</v>
      </c>
      <c r="C1726" s="2">
        <f t="shared" si="205"/>
        <v>0</v>
      </c>
      <c r="D1726" s="2">
        <f t="shared" si="206"/>
        <v>3.4064199999999998</v>
      </c>
      <c r="E1726" s="2">
        <f t="shared" si="208"/>
        <v>3.4281800000000002</v>
      </c>
      <c r="F1726" s="2">
        <f t="shared" si="209"/>
        <v>3.4382950000000001</v>
      </c>
      <c r="G1726" s="2">
        <f t="shared" si="211"/>
        <v>3.4014620000000027</v>
      </c>
      <c r="H1726" s="2">
        <f t="shared" si="207"/>
        <v>3.1956070000000008</v>
      </c>
      <c r="I1726" s="2">
        <f t="array" ref="I1726">SUMPRODUCT(B1710:B1729, (ROW(B1710:B1729)-ROW(B1710)+1)) / (20*21/2)</f>
        <v>3.4324776190476189</v>
      </c>
      <c r="J1726" s="2">
        <f t="shared" si="210"/>
        <v>3.4282904801885952</v>
      </c>
      <c r="K1726" s="2">
        <f t="shared" si="212"/>
        <v>3.4003467805924354</v>
      </c>
    </row>
    <row r="1727" spans="1:11" ht="13.5" x14ac:dyDescent="0.25">
      <c r="A1727" s="3">
        <f>TITRES_STAT!B1730</f>
        <v>44530</v>
      </c>
      <c r="B1727" s="17">
        <f>TITRES_STAT!D1730</f>
        <v>3.4437000000000002</v>
      </c>
      <c r="C1727" s="2">
        <f t="shared" si="205"/>
        <v>0</v>
      </c>
      <c r="D1727" s="2">
        <f t="shared" si="206"/>
        <v>3.4095199999999997</v>
      </c>
      <c r="E1727" s="2">
        <f t="shared" si="208"/>
        <v>3.4281800000000002</v>
      </c>
      <c r="F1727" s="2">
        <f t="shared" si="209"/>
        <v>3.4375150000000003</v>
      </c>
      <c r="G1727" s="2">
        <f t="shared" si="211"/>
        <v>3.4050360000000022</v>
      </c>
      <c r="H1727" s="2">
        <f t="shared" si="207"/>
        <v>3.1981195000000007</v>
      </c>
      <c r="I1727" s="2">
        <f t="array" ref="I1727">SUMPRODUCT(B1711:B1730, (ROW(B1711:B1730)-ROW(B1711)+1)) / (20*21/2)</f>
        <v>3.4310328571428568</v>
      </c>
      <c r="J1727" s="2">
        <f t="shared" si="210"/>
        <v>3.4297580535039671</v>
      </c>
      <c r="K1727" s="2">
        <f t="shared" si="212"/>
        <v>3.4020469068437125</v>
      </c>
    </row>
    <row r="1728" spans="1:11" ht="13.5" x14ac:dyDescent="0.25">
      <c r="A1728" s="3">
        <f>TITRES_STAT!B1731</f>
        <v>44531</v>
      </c>
      <c r="B1728" s="17">
        <f>TITRES_STAT!D1731</f>
        <v>3.4437000000000002</v>
      </c>
      <c r="C1728" s="2">
        <f t="shared" si="205"/>
        <v>0</v>
      </c>
      <c r="D1728" s="2">
        <f t="shared" si="206"/>
        <v>3.4250599999999998</v>
      </c>
      <c r="E1728" s="2">
        <f t="shared" si="208"/>
        <v>3.4281800000000002</v>
      </c>
      <c r="F1728" s="2">
        <f t="shared" si="209"/>
        <v>3.4367350000000001</v>
      </c>
      <c r="G1728" s="2">
        <f t="shared" si="211"/>
        <v>3.4087660000000022</v>
      </c>
      <c r="H1728" s="2">
        <f t="shared" si="207"/>
        <v>3.2006320000000006</v>
      </c>
      <c r="I1728" s="2">
        <f t="array" ref="I1728">SUMPRODUCT(B1712:B1731, (ROW(B1712:B1731)-ROW(B1712)+1)) / (20*21/2)</f>
        <v>3.422299047619048</v>
      </c>
      <c r="J1728" s="2">
        <f t="shared" si="210"/>
        <v>3.4310858579321604</v>
      </c>
      <c r="K1728" s="2">
        <f t="shared" si="212"/>
        <v>3.4036803614772921</v>
      </c>
    </row>
    <row r="1729" spans="1:11" ht="13.5" x14ac:dyDescent="0.25">
      <c r="A1729" s="3">
        <f>TITRES_STAT!B1732</f>
        <v>44532</v>
      </c>
      <c r="B1729" s="17">
        <f>TITRES_STAT!D1732</f>
        <v>3.4359999999999999</v>
      </c>
      <c r="C1729" s="2">
        <f t="shared" si="205"/>
        <v>-7.7000000000002622E-3</v>
      </c>
      <c r="D1729" s="2">
        <f t="shared" si="206"/>
        <v>3.4421599999999999</v>
      </c>
      <c r="E1729" s="2">
        <f t="shared" si="208"/>
        <v>3.4266300000000003</v>
      </c>
      <c r="F1729" s="2">
        <f t="shared" si="209"/>
        <v>3.4355699999999998</v>
      </c>
      <c r="G1729" s="2">
        <f t="shared" si="211"/>
        <v>3.4121860000000019</v>
      </c>
      <c r="H1729" s="2">
        <f t="shared" si="207"/>
        <v>3.2035045000000006</v>
      </c>
      <c r="I1729" s="2">
        <f t="array" ref="I1729">SUMPRODUCT(B1713:B1732, (ROW(B1713:B1732)-ROW(B1713)+1)) / (20*21/2)</f>
        <v>3.4140461904761903</v>
      </c>
      <c r="J1729" s="2">
        <f t="shared" si="210"/>
        <v>3.4315538714624307</v>
      </c>
      <c r="K1729" s="2">
        <f t="shared" si="212"/>
        <v>3.4049477982821044</v>
      </c>
    </row>
    <row r="1730" spans="1:11" ht="13.5" x14ac:dyDescent="0.25">
      <c r="A1730" s="3">
        <f>TITRES_STAT!B1733</f>
        <v>44533</v>
      </c>
      <c r="B1730" s="17">
        <f>TITRES_STAT!D1733</f>
        <v>3.4203999999999999</v>
      </c>
      <c r="C1730" s="2">
        <f t="shared" si="205"/>
        <v>-1.5600000000000058E-2</v>
      </c>
      <c r="D1730" s="2">
        <f t="shared" si="206"/>
        <v>3.4375</v>
      </c>
      <c r="E1730" s="2">
        <f t="shared" si="208"/>
        <v>3.4235199999999999</v>
      </c>
      <c r="F1730" s="2">
        <f t="shared" si="209"/>
        <v>3.4344049999999995</v>
      </c>
      <c r="G1730" s="2">
        <f t="shared" si="211"/>
        <v>3.4157620000000022</v>
      </c>
      <c r="H1730" s="2">
        <f t="shared" si="207"/>
        <v>3.2060090000000008</v>
      </c>
      <c r="I1730" s="2">
        <f t="array" ref="I1730">SUMPRODUCT(B1714:B1733, (ROW(B1714:B1733)-ROW(B1714)+1)) / (20*21/2)</f>
        <v>3.4127933333333331</v>
      </c>
      <c r="J1730" s="2">
        <f t="shared" si="210"/>
        <v>3.4304915979898181</v>
      </c>
      <c r="K1730" s="2">
        <f t="shared" si="212"/>
        <v>3.4055537669769236</v>
      </c>
    </row>
    <row r="1731" spans="1:11" ht="13.5" x14ac:dyDescent="0.25">
      <c r="A1731" s="3">
        <f>TITRES_STAT!B1734</f>
        <v>44536</v>
      </c>
      <c r="B1731" s="17">
        <f>TITRES_STAT!D1734</f>
        <v>3.3426999999999998</v>
      </c>
      <c r="C1731" s="2">
        <f t="shared" si="205"/>
        <v>-7.7700000000000102E-2</v>
      </c>
      <c r="D1731" s="2">
        <f t="shared" si="206"/>
        <v>3.4173</v>
      </c>
      <c r="E1731" s="2">
        <f t="shared" si="208"/>
        <v>3.4118599999999999</v>
      </c>
      <c r="F1731" s="2">
        <f t="shared" si="209"/>
        <v>3.4293549999999988</v>
      </c>
      <c r="G1731" s="2">
        <f t="shared" si="211"/>
        <v>3.4173160000000022</v>
      </c>
      <c r="H1731" s="2">
        <f t="shared" si="207"/>
        <v>3.208342500000001</v>
      </c>
      <c r="I1731" s="2">
        <f t="array" ref="I1731">SUMPRODUCT(B1715:B1734, (ROW(B1715:B1734)-ROW(B1715)+1)) / (20*21/2)</f>
        <v>3.4049104761904769</v>
      </c>
      <c r="J1731" s="2">
        <f t="shared" si="210"/>
        <v>3.4221304934193588</v>
      </c>
      <c r="K1731" s="2">
        <f t="shared" si="212"/>
        <v>3.4030889133699858</v>
      </c>
    </row>
    <row r="1732" spans="1:11" ht="13.5" x14ac:dyDescent="0.25">
      <c r="A1732" s="3">
        <f>TITRES_STAT!B1735</f>
        <v>44537</v>
      </c>
      <c r="B1732" s="17">
        <f>TITRES_STAT!D1735</f>
        <v>3.3426999999999998</v>
      </c>
      <c r="C1732" s="2">
        <f t="shared" ref="C1732:C1795" si="213">B1732-B1731</f>
        <v>0</v>
      </c>
      <c r="D1732" s="2">
        <f t="shared" si="206"/>
        <v>3.3971000000000005</v>
      </c>
      <c r="E1732" s="2">
        <f t="shared" si="208"/>
        <v>3.4033099999999998</v>
      </c>
      <c r="F1732" s="2">
        <f t="shared" si="209"/>
        <v>3.4258549999999994</v>
      </c>
      <c r="G1732" s="2">
        <f t="shared" si="211"/>
        <v>3.4188700000000023</v>
      </c>
      <c r="H1732" s="2">
        <f t="shared" si="207"/>
        <v>3.2106760000000008</v>
      </c>
      <c r="I1732" s="2">
        <f t="array" ref="I1732">SUMPRODUCT(B1716:B1735, (ROW(B1716:B1735)-ROW(B1716)+1)) / (20*21/2)</f>
        <v>3.3939152380952384</v>
      </c>
      <c r="J1732" s="2">
        <f t="shared" si="210"/>
        <v>3.4145656845222767</v>
      </c>
      <c r="K1732" s="2">
        <f t="shared" si="212"/>
        <v>3.4007207206888102</v>
      </c>
    </row>
    <row r="1733" spans="1:11" ht="13.5" x14ac:dyDescent="0.25">
      <c r="A1733" s="3">
        <f>TITRES_STAT!B1736</f>
        <v>44538</v>
      </c>
      <c r="B1733" s="17">
        <f>TITRES_STAT!D1736</f>
        <v>3.4127000000000001</v>
      </c>
      <c r="C1733" s="2">
        <f t="shared" si="213"/>
        <v>7.0000000000000284E-2</v>
      </c>
      <c r="D1733" s="2">
        <f t="shared" si="206"/>
        <v>3.3908999999999998</v>
      </c>
      <c r="E1733" s="2">
        <f t="shared" si="208"/>
        <v>3.4079799999999998</v>
      </c>
      <c r="F1733" s="2">
        <f t="shared" si="209"/>
        <v>3.4254699999999998</v>
      </c>
      <c r="G1733" s="2">
        <f t="shared" si="211"/>
        <v>3.4218240000000022</v>
      </c>
      <c r="H1733" s="2">
        <f t="shared" si="207"/>
        <v>3.2133235000000009</v>
      </c>
      <c r="I1733" s="2">
        <f t="array" ref="I1733">SUMPRODUCT(B1717:B1736, (ROW(B1717:B1736)-ROW(B1717)+1)) / (20*21/2)</f>
        <v>3.3881080952380951</v>
      </c>
      <c r="J1733" s="2">
        <f t="shared" si="210"/>
        <v>3.4143880002820599</v>
      </c>
      <c r="K1733" s="2">
        <f t="shared" si="212"/>
        <v>3.4011904963480726</v>
      </c>
    </row>
    <row r="1734" spans="1:11" ht="13.5" x14ac:dyDescent="0.25">
      <c r="A1734" s="3">
        <f>TITRES_STAT!B1737</f>
        <v>44539</v>
      </c>
      <c r="B1734" s="17">
        <f>TITRES_STAT!D1737</f>
        <v>3.3426999999999998</v>
      </c>
      <c r="C1734" s="2">
        <f t="shared" si="213"/>
        <v>-7.0000000000000284E-2</v>
      </c>
      <c r="D1734" s="2">
        <f t="shared" ref="D1734:D1797" si="214">AVERAGE(B1730:B1734)</f>
        <v>3.3722400000000001</v>
      </c>
      <c r="E1734" s="2">
        <f t="shared" si="208"/>
        <v>3.4072000000000005</v>
      </c>
      <c r="F1734" s="2">
        <f t="shared" si="209"/>
        <v>3.4192499999999995</v>
      </c>
      <c r="G1734" s="2">
        <f t="shared" si="211"/>
        <v>3.4233780000000018</v>
      </c>
      <c r="H1734" s="2">
        <f t="shared" si="207"/>
        <v>3.215621000000001</v>
      </c>
      <c r="I1734" s="2">
        <f t="array" ref="I1734">SUMPRODUCT(B1718:B1737, (ROW(B1718:B1737)-ROW(B1718)+1)) / (20*21/2)</f>
        <v>3.3835523809523806</v>
      </c>
      <c r="J1734" s="2">
        <f t="shared" si="210"/>
        <v>3.4075605716837685</v>
      </c>
      <c r="K1734" s="2">
        <f t="shared" si="212"/>
        <v>3.3988967513932464</v>
      </c>
    </row>
    <row r="1735" spans="1:11" ht="13.5" x14ac:dyDescent="0.25">
      <c r="A1735" s="3">
        <f>TITRES_STAT!B1738</f>
        <v>44540</v>
      </c>
      <c r="B1735" s="17">
        <f>TITRES_STAT!D1738</f>
        <v>3.3037999999999998</v>
      </c>
      <c r="C1735" s="2">
        <f t="shared" si="213"/>
        <v>-3.8899999999999935E-2</v>
      </c>
      <c r="D1735" s="2">
        <f t="shared" si="214"/>
        <v>3.3489199999999997</v>
      </c>
      <c r="E1735" s="2">
        <f t="shared" si="208"/>
        <v>3.3932100000000007</v>
      </c>
      <c r="F1735" s="2">
        <f t="shared" si="209"/>
        <v>3.4114750000000003</v>
      </c>
      <c r="G1735" s="2">
        <f t="shared" si="211"/>
        <v>3.4222900000000016</v>
      </c>
      <c r="H1735" s="2">
        <f t="shared" si="207"/>
        <v>3.2175790000000011</v>
      </c>
      <c r="I1735" s="2">
        <f t="array" ref="I1735">SUMPRODUCT(B1719:B1738, (ROW(B1719:B1738)-ROW(B1719)+1)) / (20*21/2)</f>
        <v>3.3786704761904756</v>
      </c>
      <c r="J1735" s="2">
        <f t="shared" si="210"/>
        <v>3.3976786124757905</v>
      </c>
      <c r="K1735" s="2">
        <f t="shared" si="212"/>
        <v>3.3951674670248839</v>
      </c>
    </row>
    <row r="1736" spans="1:11" ht="13.5" x14ac:dyDescent="0.25">
      <c r="A1736" s="3">
        <f>TITRES_STAT!B1739</f>
        <v>44543</v>
      </c>
      <c r="B1736" s="17">
        <f>TITRES_STAT!D1739</f>
        <v>3.3504999999999998</v>
      </c>
      <c r="C1736" s="2">
        <f t="shared" si="213"/>
        <v>4.6699999999999964E-2</v>
      </c>
      <c r="D1736" s="2">
        <f t="shared" si="214"/>
        <v>3.3504799999999997</v>
      </c>
      <c r="E1736" s="2">
        <f t="shared" si="208"/>
        <v>3.3838900000000001</v>
      </c>
      <c r="F1736" s="2">
        <f t="shared" si="209"/>
        <v>3.4060350000000001</v>
      </c>
      <c r="G1736" s="2">
        <f t="shared" si="211"/>
        <v>3.4213580000000019</v>
      </c>
      <c r="H1736" s="2">
        <f t="shared" si="207"/>
        <v>3.2198065000000016</v>
      </c>
      <c r="I1736" s="2">
        <f t="array" ref="I1736">SUMPRODUCT(B1720:B1739, (ROW(B1720:B1739)-ROW(B1720)+1)) / (20*21/2)</f>
        <v>3.366089523809523</v>
      </c>
      <c r="J1736" s="2">
        <f t="shared" si="210"/>
        <v>3.3931854112876199</v>
      </c>
      <c r="K1736" s="2">
        <f t="shared" si="212"/>
        <v>3.3934158016513591</v>
      </c>
    </row>
    <row r="1737" spans="1:11" ht="13.5" x14ac:dyDescent="0.25">
      <c r="A1737" s="3">
        <f>TITRES_STAT!B1740</f>
        <v>44544</v>
      </c>
      <c r="B1737" s="17">
        <f>TITRES_STAT!D1740</f>
        <v>3.3582000000000001</v>
      </c>
      <c r="C1737" s="2">
        <f t="shared" si="213"/>
        <v>7.7000000000002622E-3</v>
      </c>
      <c r="D1737" s="2">
        <f t="shared" si="214"/>
        <v>3.35358</v>
      </c>
      <c r="E1737" s="2">
        <f t="shared" si="208"/>
        <v>3.37534</v>
      </c>
      <c r="F1737" s="2">
        <f t="shared" si="209"/>
        <v>3.4017600000000003</v>
      </c>
      <c r="G1737" s="2">
        <f t="shared" si="211"/>
        <v>3.4207360000000016</v>
      </c>
      <c r="H1737" s="2">
        <f t="shared" si="207"/>
        <v>3.2220725000000012</v>
      </c>
      <c r="I1737" s="2">
        <f t="array" ref="I1737">SUMPRODUCT(B1721:B1740, (ROW(B1721:B1740)-ROW(B1721)+1)) / (20*21/2)</f>
        <v>3.3588347619047618</v>
      </c>
      <c r="J1737" s="2">
        <f t="shared" si="210"/>
        <v>3.3898534673554654</v>
      </c>
      <c r="K1737" s="2">
        <f t="shared" si="212"/>
        <v>3.3920347898218939</v>
      </c>
    </row>
    <row r="1738" spans="1:11" ht="13.5" x14ac:dyDescent="0.25">
      <c r="A1738" s="3">
        <f>TITRES_STAT!B1741</f>
        <v>44545</v>
      </c>
      <c r="B1738" s="17">
        <f>TITRES_STAT!D1741</f>
        <v>3.3504999999999998</v>
      </c>
      <c r="C1738" s="2">
        <f t="shared" si="213"/>
        <v>-7.7000000000002622E-3</v>
      </c>
      <c r="D1738" s="2">
        <f t="shared" si="214"/>
        <v>3.3411400000000002</v>
      </c>
      <c r="E1738" s="2">
        <f t="shared" si="208"/>
        <v>3.3660199999999998</v>
      </c>
      <c r="F1738" s="2">
        <f t="shared" si="209"/>
        <v>3.3971000000000005</v>
      </c>
      <c r="G1738" s="2">
        <f t="shared" si="211"/>
        <v>3.4215140000000019</v>
      </c>
      <c r="H1738" s="2">
        <f t="shared" ref="H1738:H1801" si="215">AVERAGE(B1539:B1738)</f>
        <v>3.2243000000000008</v>
      </c>
      <c r="I1738" s="2">
        <f t="array" ref="I1738">SUMPRODUCT(B1722:B1741, (ROW(B1722:B1741)-ROW(B1722)+1)) / (20*21/2)</f>
        <v>3.3552080952380954</v>
      </c>
      <c r="J1738" s="2">
        <f t="shared" si="210"/>
        <v>3.3861055180835162</v>
      </c>
      <c r="K1738" s="2">
        <f t="shared" si="212"/>
        <v>3.3904059745347608</v>
      </c>
    </row>
    <row r="1739" spans="1:11" ht="13.5" x14ac:dyDescent="0.25">
      <c r="A1739" s="3">
        <f>TITRES_STAT!B1742</f>
        <v>44546</v>
      </c>
      <c r="B1739" s="17">
        <f>TITRES_STAT!D1742</f>
        <v>3.2650000000000001</v>
      </c>
      <c r="C1739" s="2">
        <f t="shared" si="213"/>
        <v>-8.5499999999999687E-2</v>
      </c>
      <c r="D1739" s="2">
        <f t="shared" si="214"/>
        <v>3.3256000000000001</v>
      </c>
      <c r="E1739" s="2">
        <f t="shared" si="208"/>
        <v>3.3489199999999997</v>
      </c>
      <c r="F1739" s="2">
        <f t="shared" si="209"/>
        <v>3.387775</v>
      </c>
      <c r="G1739" s="2">
        <f t="shared" si="211"/>
        <v>3.4199600000000014</v>
      </c>
      <c r="H1739" s="2">
        <f t="shared" si="215"/>
        <v>3.226245</v>
      </c>
      <c r="I1739" s="2">
        <f t="array" ref="I1739">SUMPRODUCT(B1723:B1742, (ROW(B1723:B1742)-ROW(B1723)+1)) / (20*21/2)</f>
        <v>3.352136666666667</v>
      </c>
      <c r="J1739" s="2">
        <f t="shared" si="210"/>
        <v>3.3745716592184194</v>
      </c>
      <c r="K1739" s="2">
        <f t="shared" si="212"/>
        <v>3.3854880931804563</v>
      </c>
    </row>
    <row r="1740" spans="1:11" ht="13.5" x14ac:dyDescent="0.25">
      <c r="A1740" s="3">
        <f>TITRES_STAT!B1743</f>
        <v>44550</v>
      </c>
      <c r="B1740" s="17">
        <f>TITRES_STAT!D1743</f>
        <v>3.3115999999999999</v>
      </c>
      <c r="C1740" s="2">
        <f t="shared" si="213"/>
        <v>4.6599999999999753E-2</v>
      </c>
      <c r="D1740" s="2">
        <f t="shared" si="214"/>
        <v>3.3271600000000001</v>
      </c>
      <c r="E1740" s="2">
        <f t="shared" ref="E1740:E1803" si="216">AVERAGE(B1731:B1740)</f>
        <v>3.3380400000000003</v>
      </c>
      <c r="F1740" s="2">
        <f t="shared" si="209"/>
        <v>3.3807800000000001</v>
      </c>
      <c r="G1740" s="2">
        <f t="shared" si="211"/>
        <v>3.4184060000000018</v>
      </c>
      <c r="H1740" s="2">
        <f t="shared" si="215"/>
        <v>3.2282420000000007</v>
      </c>
      <c r="I1740" s="2">
        <f t="array" ref="I1740">SUMPRODUCT(B1724:B1743, (ROW(B1724:B1743)-ROW(B1724)+1)) / (20*21/2)</f>
        <v>3.3494723809523808</v>
      </c>
      <c r="J1740" s="2">
        <f t="shared" si="210"/>
        <v>3.3685743583404748</v>
      </c>
      <c r="K1740" s="2">
        <f t="shared" si="212"/>
        <v>3.3825905208988698</v>
      </c>
    </row>
    <row r="1741" spans="1:11" ht="13.5" x14ac:dyDescent="0.25">
      <c r="A1741" s="3">
        <f>TITRES_STAT!B1744</f>
        <v>44551</v>
      </c>
      <c r="B1741" s="17">
        <f>TITRES_STAT!D1744</f>
        <v>3.3426999999999998</v>
      </c>
      <c r="C1741" s="2">
        <f t="shared" si="213"/>
        <v>3.1099999999999905E-2</v>
      </c>
      <c r="D1741" s="2">
        <f t="shared" si="214"/>
        <v>3.3256000000000001</v>
      </c>
      <c r="E1741" s="2">
        <f t="shared" si="216"/>
        <v>3.3380399999999995</v>
      </c>
      <c r="F1741" s="2">
        <f t="shared" si="209"/>
        <v>3.3749499999999997</v>
      </c>
      <c r="G1741" s="2">
        <f t="shared" si="211"/>
        <v>3.4176280000000014</v>
      </c>
      <c r="H1741" s="2">
        <f t="shared" si="215"/>
        <v>3.2306120000000011</v>
      </c>
      <c r="I1741" s="2">
        <f t="array" ref="I1741">SUMPRODUCT(B1725:B1744, (ROW(B1725:B1744)-ROW(B1725)+1)) / (20*21/2)</f>
        <v>3.3432142857142852</v>
      </c>
      <c r="J1741" s="2">
        <f t="shared" si="210"/>
        <v>3.3661101337366199</v>
      </c>
      <c r="K1741" s="2">
        <f t="shared" si="212"/>
        <v>3.3810261867459732</v>
      </c>
    </row>
    <row r="1742" spans="1:11" ht="13.5" x14ac:dyDescent="0.25">
      <c r="A1742" s="3">
        <f>TITRES_STAT!B1745</f>
        <v>44552</v>
      </c>
      <c r="B1742" s="17">
        <f>TITRES_STAT!D1745</f>
        <v>3.3426999999999998</v>
      </c>
      <c r="C1742" s="2">
        <f t="shared" si="213"/>
        <v>0</v>
      </c>
      <c r="D1742" s="2">
        <f t="shared" si="214"/>
        <v>3.3225000000000002</v>
      </c>
      <c r="E1742" s="2">
        <f t="shared" si="216"/>
        <v>3.3380400000000003</v>
      </c>
      <c r="F1742" s="2">
        <f t="shared" si="209"/>
        <v>3.3706749999999994</v>
      </c>
      <c r="G1742" s="2">
        <f t="shared" si="211"/>
        <v>3.417006000000002</v>
      </c>
      <c r="H1742" s="2">
        <f t="shared" si="215"/>
        <v>3.2330180000000008</v>
      </c>
      <c r="I1742" s="2">
        <f t="array" ref="I1742">SUMPRODUCT(B1726:B1745, (ROW(B1726:B1745)-ROW(B1726)+1)) / (20*21/2)</f>
        <v>3.3371785714285713</v>
      </c>
      <c r="J1742" s="2">
        <f t="shared" si="210"/>
        <v>3.363880597190275</v>
      </c>
      <c r="K1742" s="2">
        <f t="shared" si="212"/>
        <v>3.3795231990304448</v>
      </c>
    </row>
    <row r="1743" spans="1:11" ht="13.5" x14ac:dyDescent="0.25">
      <c r="A1743" s="3">
        <f>TITRES_STAT!B1746</f>
        <v>44553</v>
      </c>
      <c r="B1743" s="17">
        <f>TITRES_STAT!D1746</f>
        <v>3.3426999999999998</v>
      </c>
      <c r="C1743" s="2">
        <f t="shared" si="213"/>
        <v>0</v>
      </c>
      <c r="D1743" s="2">
        <f t="shared" si="214"/>
        <v>3.3209400000000002</v>
      </c>
      <c r="E1743" s="2">
        <f t="shared" si="216"/>
        <v>3.3310400000000002</v>
      </c>
      <c r="F1743" s="2">
        <f t="shared" si="209"/>
        <v>3.3695099999999996</v>
      </c>
      <c r="G1743" s="2">
        <f t="shared" si="211"/>
        <v>3.4146740000000015</v>
      </c>
      <c r="H1743" s="2">
        <f t="shared" si="215"/>
        <v>3.235424000000001</v>
      </c>
      <c r="I1743" s="2">
        <f t="array" ref="I1743">SUMPRODUCT(B1727:B1746, (ROW(B1727:B1746)-ROW(B1727)+1)) / (20*21/2)</f>
        <v>3.3318090476190476</v>
      </c>
      <c r="J1743" s="2">
        <f t="shared" si="210"/>
        <v>3.3618633974578676</v>
      </c>
      <c r="K1743" s="2">
        <f t="shared" si="212"/>
        <v>3.3780791520096431</v>
      </c>
    </row>
    <row r="1744" spans="1:11" ht="13.5" x14ac:dyDescent="0.25">
      <c r="A1744" s="3">
        <f>TITRES_STAT!B1747</f>
        <v>44554</v>
      </c>
      <c r="B1744" s="17">
        <f>TITRES_STAT!D1747</f>
        <v>3.3037999999999998</v>
      </c>
      <c r="C1744" s="2">
        <f t="shared" si="213"/>
        <v>-3.8899999999999935E-2</v>
      </c>
      <c r="D1744" s="2">
        <f t="shared" si="214"/>
        <v>3.3287</v>
      </c>
      <c r="E1744" s="2">
        <f t="shared" si="216"/>
        <v>3.3271500000000005</v>
      </c>
      <c r="F1744" s="2">
        <f t="shared" si="209"/>
        <v>3.3671749999999996</v>
      </c>
      <c r="G1744" s="2">
        <f t="shared" si="211"/>
        <v>3.4107860000000012</v>
      </c>
      <c r="H1744" s="2">
        <f t="shared" si="215"/>
        <v>3.2374180000000012</v>
      </c>
      <c r="I1744" s="2">
        <f t="array" ref="I1744">SUMPRODUCT(B1728:B1747, (ROW(B1728:B1747)-ROW(B1728)+1)) / (20*21/2)</f>
        <v>3.3322866666666662</v>
      </c>
      <c r="J1744" s="2">
        <f t="shared" si="210"/>
        <v>3.3563335500809277</v>
      </c>
      <c r="K1744" s="2">
        <f t="shared" si="212"/>
        <v>3.3751662440876964</v>
      </c>
    </row>
    <row r="1745" spans="1:11" ht="13.5" x14ac:dyDescent="0.25">
      <c r="A1745" s="3">
        <f>TITRES_STAT!B1748</f>
        <v>44557</v>
      </c>
      <c r="B1745" s="17">
        <f>TITRES_STAT!D1748</f>
        <v>3.3037999999999998</v>
      </c>
      <c r="C1745" s="2">
        <f t="shared" si="213"/>
        <v>0</v>
      </c>
      <c r="D1745" s="2">
        <f t="shared" si="214"/>
        <v>3.3271399999999991</v>
      </c>
      <c r="E1745" s="2">
        <f t="shared" si="216"/>
        <v>3.3271500000000005</v>
      </c>
      <c r="F1745" s="2">
        <f t="shared" si="209"/>
        <v>3.3601799999999997</v>
      </c>
      <c r="G1745" s="2">
        <f t="shared" si="211"/>
        <v>3.4061220000000008</v>
      </c>
      <c r="H1745" s="2">
        <f t="shared" si="215"/>
        <v>3.2396295000000008</v>
      </c>
      <c r="I1745" s="2">
        <f t="array" ref="I1745">SUMPRODUCT(B1729:B1748, (ROW(B1729:B1748)-ROW(B1729)+1)) / (20*21/2)</f>
        <v>3.337619047619047</v>
      </c>
      <c r="J1745" s="2">
        <f t="shared" si="210"/>
        <v>3.3513303548351248</v>
      </c>
      <c r="K1745" s="2">
        <f t="shared" si="212"/>
        <v>3.3723675678489635</v>
      </c>
    </row>
    <row r="1746" spans="1:11" ht="13.5" x14ac:dyDescent="0.25">
      <c r="A1746" s="3">
        <f>TITRES_STAT!B1749</f>
        <v>44558</v>
      </c>
      <c r="B1746" s="17">
        <f>TITRES_STAT!D1749</f>
        <v>3.3037999999999998</v>
      </c>
      <c r="C1746" s="2">
        <f t="shared" si="213"/>
        <v>0</v>
      </c>
      <c r="D1746" s="2">
        <f t="shared" si="214"/>
        <v>3.3193599999999996</v>
      </c>
      <c r="E1746" s="2">
        <f t="shared" si="216"/>
        <v>3.3224800000000001</v>
      </c>
      <c r="F1746" s="2">
        <f t="shared" si="209"/>
        <v>3.3531850000000007</v>
      </c>
      <c r="G1746" s="2">
        <f t="shared" si="211"/>
        <v>3.4011460000000011</v>
      </c>
      <c r="H1746" s="2">
        <f t="shared" si="215"/>
        <v>3.241877000000001</v>
      </c>
      <c r="I1746" s="2">
        <f t="array" ref="I1746">SUMPRODUCT(B1730:B1749, (ROW(B1730:B1749)-ROW(B1730)+1)) / (20*21/2)</f>
        <v>3.3423933333333333</v>
      </c>
      <c r="J1746" s="2">
        <f t="shared" si="210"/>
        <v>3.3468036543746367</v>
      </c>
      <c r="K1746" s="2">
        <f t="shared" si="212"/>
        <v>3.3696786436195927</v>
      </c>
    </row>
    <row r="1747" spans="1:11" ht="13.5" x14ac:dyDescent="0.25">
      <c r="A1747" s="3">
        <f>TITRES_STAT!B1750</f>
        <v>44559</v>
      </c>
      <c r="B1747" s="17">
        <f>TITRES_STAT!D1750</f>
        <v>3.3582000000000001</v>
      </c>
      <c r="C1747" s="2">
        <f t="shared" si="213"/>
        <v>5.4400000000000226E-2</v>
      </c>
      <c r="D1747" s="2">
        <f t="shared" si="214"/>
        <v>3.3224599999999995</v>
      </c>
      <c r="E1747" s="2">
        <f t="shared" si="216"/>
        <v>3.3224800000000001</v>
      </c>
      <c r="F1747" s="2">
        <f t="shared" si="209"/>
        <v>3.3489100000000001</v>
      </c>
      <c r="G1747" s="2">
        <f t="shared" si="211"/>
        <v>3.4014560000000014</v>
      </c>
      <c r="H1747" s="2">
        <f t="shared" si="215"/>
        <v>3.2443605000000013</v>
      </c>
      <c r="I1747" s="2">
        <f t="array" ref="I1747">SUMPRODUCT(B1731:B1750, (ROW(B1731:B1750)-ROW(B1731)+1)) / (20*21/2)</f>
        <v>3.347352857142857</v>
      </c>
      <c r="J1747" s="2">
        <f t="shared" si="210"/>
        <v>3.3478890206246712</v>
      </c>
      <c r="K1747" s="2">
        <f t="shared" si="212"/>
        <v>3.3692285007325498</v>
      </c>
    </row>
    <row r="1748" spans="1:11" ht="13.5" x14ac:dyDescent="0.25">
      <c r="A1748" s="3">
        <f>TITRES_STAT!B1751</f>
        <v>44560</v>
      </c>
      <c r="B1748" s="17">
        <f>TITRES_STAT!D1751</f>
        <v>3.4049</v>
      </c>
      <c r="C1748" s="2">
        <f t="shared" si="213"/>
        <v>4.6699999999999964E-2</v>
      </c>
      <c r="D1748" s="2">
        <f t="shared" si="214"/>
        <v>3.3349000000000002</v>
      </c>
      <c r="E1748" s="2">
        <f t="shared" si="216"/>
        <v>3.3279199999999998</v>
      </c>
      <c r="F1748" s="2">
        <f t="shared" ref="F1748:F1811" si="217">AVERAGE(B1729:B1748)</f>
        <v>3.3469700000000002</v>
      </c>
      <c r="G1748" s="2">
        <f t="shared" si="211"/>
        <v>3.3995900000000008</v>
      </c>
      <c r="H1748" s="2">
        <f t="shared" si="215"/>
        <v>3.2468600000000016</v>
      </c>
      <c r="I1748" s="2">
        <f t="array" ref="I1748">SUMPRODUCT(B1732:B1751, (ROW(B1732:B1751)-ROW(B1732)+1)) / (20*21/2)</f>
        <v>3.3472423809523808</v>
      </c>
      <c r="J1748" s="2">
        <f t="shared" si="210"/>
        <v>3.353318637708036</v>
      </c>
      <c r="K1748" s="2">
        <f t="shared" si="212"/>
        <v>3.3706273830567635</v>
      </c>
    </row>
    <row r="1749" spans="1:11" ht="13.5" x14ac:dyDescent="0.25">
      <c r="A1749" s="3">
        <f>TITRES_STAT!B1752</f>
        <v>44561</v>
      </c>
      <c r="B1749" s="17">
        <f>TITRES_STAT!D1752</f>
        <v>3.3971</v>
      </c>
      <c r="C1749" s="2">
        <f t="shared" si="213"/>
        <v>-7.8000000000000291E-3</v>
      </c>
      <c r="D1749" s="2">
        <f t="shared" si="214"/>
        <v>3.3535600000000003</v>
      </c>
      <c r="E1749" s="2">
        <f t="shared" si="216"/>
        <v>3.3411299999999997</v>
      </c>
      <c r="F1749" s="2">
        <f t="shared" si="217"/>
        <v>3.3450249999999997</v>
      </c>
      <c r="G1749" s="2">
        <f t="shared" si="211"/>
        <v>3.3978800000000002</v>
      </c>
      <c r="H1749" s="2">
        <f t="shared" si="215"/>
        <v>3.2494655000000012</v>
      </c>
      <c r="I1749" s="2">
        <f t="array" ref="I1749">SUMPRODUCT(B1733:B1752, (ROW(B1733:B1752)-ROW(B1733)+1)) / (20*21/2)</f>
        <v>3.3463890476190472</v>
      </c>
      <c r="J1749" s="2">
        <f t="shared" ref="J1749:J1812" si="218">$J$4*B1749+J1748*(1-$J$4)</f>
        <v>3.3574882912596515</v>
      </c>
      <c r="K1749" s="2">
        <f t="shared" si="212"/>
        <v>3.3716655248976748</v>
      </c>
    </row>
    <row r="1750" spans="1:11" ht="13.5" x14ac:dyDescent="0.25">
      <c r="A1750" s="3">
        <f>TITRES_STAT!B1753</f>
        <v>44564</v>
      </c>
      <c r="B1750" s="17">
        <f>TITRES_STAT!D1753</f>
        <v>3.3971</v>
      </c>
      <c r="C1750" s="2">
        <f t="shared" si="213"/>
        <v>0</v>
      </c>
      <c r="D1750" s="2">
        <f t="shared" si="214"/>
        <v>3.37222</v>
      </c>
      <c r="E1750" s="2">
        <f t="shared" si="216"/>
        <v>3.3496800000000002</v>
      </c>
      <c r="F1750" s="2">
        <f t="shared" si="217"/>
        <v>3.3438600000000007</v>
      </c>
      <c r="G1750" s="2">
        <f t="shared" si="211"/>
        <v>3.3971019999999998</v>
      </c>
      <c r="H1750" s="2">
        <f t="shared" si="215"/>
        <v>3.2520710000000013</v>
      </c>
      <c r="I1750" s="2">
        <f t="array" ref="I1750">SUMPRODUCT(B1734:B1753, (ROW(B1734:B1753)-ROW(B1734)+1)) / (20*21/2)</f>
        <v>3.3463157142857152</v>
      </c>
      <c r="J1750" s="2">
        <f t="shared" si="218"/>
        <v>3.3612608349492086</v>
      </c>
      <c r="K1750" s="2">
        <f t="shared" si="212"/>
        <v>3.3726629552938445</v>
      </c>
    </row>
    <row r="1751" spans="1:11" ht="13.5" x14ac:dyDescent="0.25">
      <c r="A1751" s="3">
        <f>TITRES_STAT!B1754</f>
        <v>44565</v>
      </c>
      <c r="B1751" s="17">
        <f>TITRES_STAT!D1754</f>
        <v>3.3426999999999998</v>
      </c>
      <c r="C1751" s="2">
        <f t="shared" si="213"/>
        <v>-5.4400000000000226E-2</v>
      </c>
      <c r="D1751" s="2">
        <f t="shared" si="214"/>
        <v>3.38</v>
      </c>
      <c r="E1751" s="2">
        <f t="shared" si="216"/>
        <v>3.3496800000000002</v>
      </c>
      <c r="F1751" s="2">
        <f t="shared" si="217"/>
        <v>3.3438600000000003</v>
      </c>
      <c r="G1751" s="2">
        <f t="shared" si="211"/>
        <v>3.3966359999999995</v>
      </c>
      <c r="H1751" s="2">
        <f t="shared" si="215"/>
        <v>3.254404500000001</v>
      </c>
      <c r="I1751" s="2">
        <f t="array" ref="I1751">SUMPRODUCT(B1735:B1754, (ROW(B1735:B1754)-ROW(B1735)+1)) / (20*21/2)</f>
        <v>3.3391757142857141</v>
      </c>
      <c r="J1751" s="2">
        <f t="shared" si="218"/>
        <v>3.3594931363826173</v>
      </c>
      <c r="K1751" s="2">
        <f t="shared" si="212"/>
        <v>3.3714879374391842</v>
      </c>
    </row>
    <row r="1752" spans="1:11" ht="13.5" x14ac:dyDescent="0.25">
      <c r="A1752" s="3">
        <f>TITRES_STAT!B1755</f>
        <v>44566</v>
      </c>
      <c r="B1752" s="17">
        <f>TITRES_STAT!D1755</f>
        <v>3.3349000000000002</v>
      </c>
      <c r="C1752" s="2">
        <f t="shared" si="213"/>
        <v>-7.799999999999585E-3</v>
      </c>
      <c r="D1752" s="2">
        <f t="shared" si="214"/>
        <v>3.37534</v>
      </c>
      <c r="E1752" s="2">
        <f t="shared" si="216"/>
        <v>3.3488999999999995</v>
      </c>
      <c r="F1752" s="2">
        <f t="shared" si="217"/>
        <v>3.3434700000000008</v>
      </c>
      <c r="G1752" s="2">
        <f t="shared" si="211"/>
        <v>3.3952360000000006</v>
      </c>
      <c r="H1752" s="2">
        <f t="shared" si="215"/>
        <v>3.2565905000000011</v>
      </c>
      <c r="I1752" s="2">
        <f t="array" ref="I1752">SUMPRODUCT(B1736:B1755, (ROW(B1736:B1755)-ROW(B1736)+1)) / (20*21/2)</f>
        <v>3.3368438095238093</v>
      </c>
      <c r="J1752" s="2">
        <f t="shared" si="218"/>
        <v>3.3571509329176061</v>
      </c>
      <c r="K1752" s="2">
        <f t="shared" si="212"/>
        <v>3.3700531163631378</v>
      </c>
    </row>
    <row r="1753" spans="1:11" ht="13.5" x14ac:dyDescent="0.25">
      <c r="A1753" s="3">
        <f>TITRES_STAT!B1756</f>
        <v>44567</v>
      </c>
      <c r="B1753" s="17">
        <f>TITRES_STAT!D1756</f>
        <v>3.3426999999999998</v>
      </c>
      <c r="C1753" s="2">
        <f t="shared" si="213"/>
        <v>7.799999999999585E-3</v>
      </c>
      <c r="D1753" s="2">
        <f t="shared" si="214"/>
        <v>3.3629000000000007</v>
      </c>
      <c r="E1753" s="2">
        <f t="shared" si="216"/>
        <v>3.3489000000000004</v>
      </c>
      <c r="F1753" s="2">
        <f t="shared" si="217"/>
        <v>3.3399700000000001</v>
      </c>
      <c r="G1753" s="2">
        <f t="shared" si="211"/>
        <v>3.3939919999999999</v>
      </c>
      <c r="H1753" s="2">
        <f t="shared" si="215"/>
        <v>3.2588515000000005</v>
      </c>
      <c r="I1753" s="2">
        <f t="array" ref="I1753">SUMPRODUCT(B1737:B1756, (ROW(B1737:B1756)-ROW(B1737)+1)) / (20*21/2)</f>
        <v>3.3359509523809527</v>
      </c>
      <c r="J1753" s="2">
        <f t="shared" si="218"/>
        <v>3.3557746535921198</v>
      </c>
      <c r="K1753" s="2">
        <f t="shared" si="212"/>
        <v>3.3689804451332108</v>
      </c>
    </row>
    <row r="1754" spans="1:11" ht="13.5" x14ac:dyDescent="0.25">
      <c r="A1754" s="3">
        <f>TITRES_STAT!B1757</f>
        <v>44568</v>
      </c>
      <c r="B1754" s="17">
        <f>TITRES_STAT!D1757</f>
        <v>3.2650000000000001</v>
      </c>
      <c r="C1754" s="2">
        <f t="shared" si="213"/>
        <v>-7.7699999999999658E-2</v>
      </c>
      <c r="D1754" s="2">
        <f t="shared" si="214"/>
        <v>3.3364800000000003</v>
      </c>
      <c r="E1754" s="2">
        <f t="shared" si="216"/>
        <v>3.3450200000000003</v>
      </c>
      <c r="F1754" s="2">
        <f t="shared" si="217"/>
        <v>3.3360849999999997</v>
      </c>
      <c r="G1754" s="2">
        <f t="shared" si="211"/>
        <v>3.391194</v>
      </c>
      <c r="H1754" s="2">
        <f t="shared" si="215"/>
        <v>3.2607240000000002</v>
      </c>
      <c r="I1754" s="2">
        <f t="array" ref="I1754">SUMPRODUCT(B1738:B1757, (ROW(B1738:B1757)-ROW(B1738)+1)) / (20*21/2)</f>
        <v>3.3351695238095238</v>
      </c>
      <c r="J1754" s="2">
        <f t="shared" si="218"/>
        <v>3.3471294484881087</v>
      </c>
      <c r="K1754" s="2">
        <f t="shared" si="212"/>
        <v>3.3649027806181828</v>
      </c>
    </row>
    <row r="1755" spans="1:11" ht="13.5" x14ac:dyDescent="0.25">
      <c r="A1755" s="3">
        <f>TITRES_STAT!B1758</f>
        <v>44571</v>
      </c>
      <c r="B1755" s="17">
        <f>TITRES_STAT!D1758</f>
        <v>3.3115999999999999</v>
      </c>
      <c r="C1755" s="2">
        <f t="shared" si="213"/>
        <v>4.6599999999999753E-2</v>
      </c>
      <c r="D1755" s="2">
        <f t="shared" si="214"/>
        <v>3.3193799999999998</v>
      </c>
      <c r="E1755" s="2">
        <f t="shared" si="216"/>
        <v>3.3458000000000006</v>
      </c>
      <c r="F1755" s="2">
        <f t="shared" si="217"/>
        <v>3.336475000000001</v>
      </c>
      <c r="G1755" s="2">
        <f t="shared" si="211"/>
        <v>3.3893279999999995</v>
      </c>
      <c r="H1755" s="2">
        <f t="shared" si="215"/>
        <v>3.2630105000000005</v>
      </c>
      <c r="I1755" s="2">
        <f t="array" ref="I1755">SUMPRODUCT(B1739:B1758, (ROW(B1739:B1758)-ROW(B1739)+1)) / (20*21/2)</f>
        <v>3.3330599999999992</v>
      </c>
      <c r="J1755" s="2">
        <f t="shared" si="218"/>
        <v>3.3437456914892412</v>
      </c>
      <c r="K1755" s="2">
        <f t="shared" si="212"/>
        <v>3.3628124754959012</v>
      </c>
    </row>
    <row r="1756" spans="1:11" ht="13.5" x14ac:dyDescent="0.25">
      <c r="A1756" s="3">
        <f>TITRES_STAT!B1759</f>
        <v>44572</v>
      </c>
      <c r="B1756" s="17">
        <f>TITRES_STAT!D1759</f>
        <v>3.3271000000000002</v>
      </c>
      <c r="C1756" s="2">
        <f t="shared" si="213"/>
        <v>1.5500000000000291E-2</v>
      </c>
      <c r="D1756" s="2">
        <f t="shared" si="214"/>
        <v>3.3162600000000007</v>
      </c>
      <c r="E1756" s="2">
        <f t="shared" si="216"/>
        <v>3.3481299999999998</v>
      </c>
      <c r="F1756" s="2">
        <f t="shared" si="217"/>
        <v>3.3353049999999995</v>
      </c>
      <c r="G1756" s="2">
        <f t="shared" si="211"/>
        <v>3.3862179999999991</v>
      </c>
      <c r="H1756" s="2">
        <f t="shared" si="215"/>
        <v>3.2655195000000004</v>
      </c>
      <c r="I1756" s="2">
        <f t="array" ref="I1756">SUMPRODUCT(B1740:B1759, (ROW(B1740:B1759)-ROW(B1740)+1)) / (20*21/2)</f>
        <v>3.3311357142857139</v>
      </c>
      <c r="J1756" s="2">
        <f t="shared" si="218"/>
        <v>3.3421603875378851</v>
      </c>
      <c r="K1756" s="2">
        <f t="shared" si="212"/>
        <v>3.3614119862607681</v>
      </c>
    </row>
    <row r="1757" spans="1:11" ht="13.5" x14ac:dyDescent="0.25">
      <c r="A1757" s="3">
        <f>TITRES_STAT!B1760</f>
        <v>44573</v>
      </c>
      <c r="B1757" s="17">
        <f>TITRES_STAT!D1760</f>
        <v>3.3271000000000002</v>
      </c>
      <c r="C1757" s="2">
        <f t="shared" si="213"/>
        <v>0</v>
      </c>
      <c r="D1757" s="2">
        <f t="shared" si="214"/>
        <v>3.3146999999999998</v>
      </c>
      <c r="E1757" s="2">
        <f t="shared" si="216"/>
        <v>3.3450200000000003</v>
      </c>
      <c r="F1757" s="2">
        <f t="shared" si="217"/>
        <v>3.3337499999999998</v>
      </c>
      <c r="G1757" s="2">
        <f t="shared" si="211"/>
        <v>3.3835739999999994</v>
      </c>
      <c r="H1757" s="2">
        <f t="shared" si="215"/>
        <v>3.2678475000000002</v>
      </c>
      <c r="I1757" s="2">
        <f t="array" ref="I1757">SUMPRODUCT(B1741:B1760, (ROW(B1741:B1760)-ROW(B1741)+1)) / (20*21/2)</f>
        <v>3.3267704761904762</v>
      </c>
      <c r="J1757" s="2">
        <f t="shared" si="218"/>
        <v>3.3407260649152297</v>
      </c>
      <c r="K1757" s="2">
        <f t="shared" si="212"/>
        <v>3.3600664181721109</v>
      </c>
    </row>
    <row r="1758" spans="1:11" ht="13.5" x14ac:dyDescent="0.25">
      <c r="A1758" s="3">
        <f>TITRES_STAT!B1761</f>
        <v>44574</v>
      </c>
      <c r="B1758" s="17">
        <f>TITRES_STAT!D1761</f>
        <v>3.3115999999999999</v>
      </c>
      <c r="C1758" s="2">
        <f t="shared" si="213"/>
        <v>-1.5500000000000291E-2</v>
      </c>
      <c r="D1758" s="2">
        <f t="shared" si="214"/>
        <v>3.3084800000000003</v>
      </c>
      <c r="E1758" s="2">
        <f t="shared" si="216"/>
        <v>3.3356900000000005</v>
      </c>
      <c r="F1758" s="2">
        <f t="shared" si="217"/>
        <v>3.3318050000000001</v>
      </c>
      <c r="G1758" s="2">
        <f t="shared" si="211"/>
        <v>3.3806199999999991</v>
      </c>
      <c r="H1758" s="2">
        <f t="shared" si="215"/>
        <v>3.2700255</v>
      </c>
      <c r="I1758" s="2">
        <f t="array" ref="I1758">SUMPRODUCT(B1742:B1761, (ROW(B1742:B1761)-ROW(B1742)+1)) / (20*21/2)</f>
        <v>3.3225161904761902</v>
      </c>
      <c r="J1758" s="2">
        <f t="shared" si="218"/>
        <v>3.3379521539709223</v>
      </c>
      <c r="K1758" s="2">
        <f t="shared" si="212"/>
        <v>3.3581657743222242</v>
      </c>
    </row>
    <row r="1759" spans="1:11" ht="13.5" x14ac:dyDescent="0.25">
      <c r="A1759" s="3">
        <f>TITRES_STAT!B1762</f>
        <v>44575</v>
      </c>
      <c r="B1759" s="17">
        <f>TITRES_STAT!D1762</f>
        <v>3.3115999999999999</v>
      </c>
      <c r="C1759" s="2">
        <f t="shared" si="213"/>
        <v>0</v>
      </c>
      <c r="D1759" s="2">
        <f t="shared" si="214"/>
        <v>3.3177999999999996</v>
      </c>
      <c r="E1759" s="2">
        <f t="shared" si="216"/>
        <v>3.32714</v>
      </c>
      <c r="F1759" s="2">
        <f t="shared" si="217"/>
        <v>3.3341349999999998</v>
      </c>
      <c r="G1759" s="2">
        <f t="shared" si="211"/>
        <v>3.3776659999999987</v>
      </c>
      <c r="H1759" s="2">
        <f t="shared" si="215"/>
        <v>3.2723844999999998</v>
      </c>
      <c r="I1759" s="2">
        <f t="array" ref="I1759">SUMPRODUCT(B1743:B1762, (ROW(B1743:B1762)-ROW(B1743)+1)) / (20*21/2)</f>
        <v>3.3207399999999998</v>
      </c>
      <c r="J1759" s="2">
        <f t="shared" si="218"/>
        <v>3.3354424250213106</v>
      </c>
      <c r="K1759" s="2">
        <f t="shared" si="212"/>
        <v>3.3563396655252742</v>
      </c>
    </row>
    <row r="1760" spans="1:11" ht="13.5" x14ac:dyDescent="0.25">
      <c r="A1760" s="3">
        <f>TITRES_STAT!B1763</f>
        <v>44578</v>
      </c>
      <c r="B1760" s="17">
        <f>TITRES_STAT!D1763</f>
        <v>3.2883</v>
      </c>
      <c r="C1760" s="2">
        <f t="shared" si="213"/>
        <v>-2.3299999999999876E-2</v>
      </c>
      <c r="D1760" s="2">
        <f t="shared" si="214"/>
        <v>3.3131399999999998</v>
      </c>
      <c r="E1760" s="2">
        <f t="shared" si="216"/>
        <v>3.3162599999999998</v>
      </c>
      <c r="F1760" s="2">
        <f t="shared" si="217"/>
        <v>3.3329700000000004</v>
      </c>
      <c r="G1760" s="2">
        <f t="shared" si="211"/>
        <v>3.3745579999999986</v>
      </c>
      <c r="H1760" s="2">
        <f t="shared" si="215"/>
        <v>3.2746269999999997</v>
      </c>
      <c r="I1760" s="2">
        <f t="array" ref="I1760">SUMPRODUCT(B1744:B1763, (ROW(B1744:B1763)-ROW(B1744)+1)) / (20*21/2)</f>
        <v>3.3191119047619044</v>
      </c>
      <c r="J1760" s="2">
        <f t="shared" si="218"/>
        <v>3.3309526702573762</v>
      </c>
      <c r="K1760" s="2">
        <f t="shared" si="212"/>
        <v>3.3536714433478125</v>
      </c>
    </row>
    <row r="1761" spans="1:11" ht="13.5" x14ac:dyDescent="0.25">
      <c r="A1761" s="3">
        <f>TITRES_STAT!B1764</f>
        <v>44579</v>
      </c>
      <c r="B1761" s="17">
        <f>TITRES_STAT!D1764</f>
        <v>3.2883</v>
      </c>
      <c r="C1761" s="2">
        <f t="shared" si="213"/>
        <v>0</v>
      </c>
      <c r="D1761" s="2">
        <f t="shared" si="214"/>
        <v>3.3053800000000004</v>
      </c>
      <c r="E1761" s="2">
        <f t="shared" si="216"/>
        <v>3.3108200000000005</v>
      </c>
      <c r="F1761" s="2">
        <f t="shared" si="217"/>
        <v>3.3302500000000004</v>
      </c>
      <c r="G1761" s="2">
        <f t="shared" si="211"/>
        <v>3.3714499999999981</v>
      </c>
      <c r="H1761" s="2">
        <f t="shared" si="215"/>
        <v>3.2768335000000004</v>
      </c>
      <c r="I1761" s="2">
        <f t="array" ref="I1761">SUMPRODUCT(B1745:B1764, (ROW(B1745:B1764)-ROW(B1745)+1)) / (20*21/2)</f>
        <v>3.3198509523809521</v>
      </c>
      <c r="J1761" s="2">
        <f t="shared" si="218"/>
        <v>3.3268905111852454</v>
      </c>
      <c r="K1761" s="2">
        <f t="shared" si="212"/>
        <v>3.3511078573341728</v>
      </c>
    </row>
    <row r="1762" spans="1:11" ht="13.5" x14ac:dyDescent="0.25">
      <c r="A1762" s="3">
        <f>TITRES_STAT!B1765</f>
        <v>44580</v>
      </c>
      <c r="B1762" s="17">
        <f>TITRES_STAT!D1765</f>
        <v>3.3115999999999999</v>
      </c>
      <c r="C1762" s="2">
        <f t="shared" si="213"/>
        <v>2.3299999999999876E-2</v>
      </c>
      <c r="D1762" s="2">
        <f t="shared" si="214"/>
        <v>3.3022799999999997</v>
      </c>
      <c r="E1762" s="2">
        <f t="shared" si="216"/>
        <v>3.3084899999999999</v>
      </c>
      <c r="F1762" s="2">
        <f t="shared" si="217"/>
        <v>3.3286949999999997</v>
      </c>
      <c r="G1762" s="2">
        <f t="shared" si="211"/>
        <v>3.3694279999999979</v>
      </c>
      <c r="H1762" s="2">
        <f t="shared" si="215"/>
        <v>3.2791199999999998</v>
      </c>
      <c r="I1762" s="2">
        <f t="array" ref="I1762">SUMPRODUCT(B1746:B1765, (ROW(B1746:B1765)-ROW(B1746)+1)) / (20*21/2)</f>
        <v>3.3211847619047621</v>
      </c>
      <c r="J1762" s="2">
        <f t="shared" si="218"/>
        <v>3.3254342720247458</v>
      </c>
      <c r="K1762" s="2">
        <f t="shared" si="212"/>
        <v>3.3495585295955776</v>
      </c>
    </row>
    <row r="1763" spans="1:11" ht="13.5" x14ac:dyDescent="0.25">
      <c r="A1763" s="3">
        <f>TITRES_STAT!B1766</f>
        <v>44581</v>
      </c>
      <c r="B1763" s="17">
        <f>TITRES_STAT!D1766</f>
        <v>3.3115999999999999</v>
      </c>
      <c r="C1763" s="2">
        <f t="shared" si="213"/>
        <v>0</v>
      </c>
      <c r="D1763" s="2">
        <f t="shared" si="214"/>
        <v>3.3022799999999997</v>
      </c>
      <c r="E1763" s="2">
        <f t="shared" si="216"/>
        <v>3.3053799999999995</v>
      </c>
      <c r="F1763" s="2">
        <f t="shared" si="217"/>
        <v>3.32714</v>
      </c>
      <c r="G1763" s="2">
        <f t="shared" si="211"/>
        <v>3.3672519999999979</v>
      </c>
      <c r="H1763" s="2">
        <f t="shared" si="215"/>
        <v>3.2812255000000006</v>
      </c>
      <c r="I1763" s="2">
        <f t="array" ref="I1763">SUMPRODUCT(B1747:B1766, (ROW(B1747:B1766)-ROW(B1747)+1)) / (20*21/2)</f>
        <v>3.319371428571428</v>
      </c>
      <c r="J1763" s="2">
        <f t="shared" si="218"/>
        <v>3.3241167223081036</v>
      </c>
      <c r="K1763" s="2">
        <f t="shared" si="212"/>
        <v>3.3480699598075159</v>
      </c>
    </row>
    <row r="1764" spans="1:11" ht="13.5" x14ac:dyDescent="0.25">
      <c r="A1764" s="3">
        <f>TITRES_STAT!B1767</f>
        <v>44582</v>
      </c>
      <c r="B1764" s="17">
        <f>TITRES_STAT!D1767</f>
        <v>3.3349000000000002</v>
      </c>
      <c r="C1764" s="2">
        <f t="shared" si="213"/>
        <v>2.330000000000032E-2</v>
      </c>
      <c r="D1764" s="2">
        <f t="shared" si="214"/>
        <v>3.30694</v>
      </c>
      <c r="E1764" s="2">
        <f t="shared" si="216"/>
        <v>3.3123699999999991</v>
      </c>
      <c r="F1764" s="2">
        <f t="shared" si="217"/>
        <v>3.3286949999999997</v>
      </c>
      <c r="G1764" s="2">
        <f t="shared" si="211"/>
        <v>3.3646079999999978</v>
      </c>
      <c r="H1764" s="2">
        <f t="shared" si="215"/>
        <v>3.2835924999999997</v>
      </c>
      <c r="I1764" s="2">
        <f t="array" ref="I1764">SUMPRODUCT(B1748:B1767, (ROW(B1748:B1767)-ROW(B1748)+1)) / (20*21/2)</f>
        <v>3.3175209523809519</v>
      </c>
      <c r="J1764" s="2">
        <f t="shared" si="218"/>
        <v>3.3251437011359033</v>
      </c>
      <c r="K1764" s="2">
        <f t="shared" si="212"/>
        <v>3.3475534907954563</v>
      </c>
    </row>
    <row r="1765" spans="1:11" ht="13.5" x14ac:dyDescent="0.25">
      <c r="A1765" s="3">
        <f>TITRES_STAT!B1768</f>
        <v>44585</v>
      </c>
      <c r="B1765" s="17">
        <f>TITRES_STAT!D1768</f>
        <v>3.3426999999999998</v>
      </c>
      <c r="C1765" s="2">
        <f t="shared" si="213"/>
        <v>7.799999999999585E-3</v>
      </c>
      <c r="D1765" s="2">
        <f t="shared" si="214"/>
        <v>3.3178200000000002</v>
      </c>
      <c r="E1765" s="2">
        <f t="shared" si="216"/>
        <v>3.3154799999999995</v>
      </c>
      <c r="F1765" s="2">
        <f t="shared" si="217"/>
        <v>3.3306399999999998</v>
      </c>
      <c r="G1765" s="2">
        <f t="shared" si="211"/>
        <v>3.3622759999999983</v>
      </c>
      <c r="H1765" s="2">
        <f t="shared" si="215"/>
        <v>3.2858175000000007</v>
      </c>
      <c r="I1765" s="2">
        <f t="array" ref="I1765">SUMPRODUCT(B1749:B1768, (ROW(B1749:B1768)-ROW(B1749)+1)) / (20*21/2)</f>
        <v>3.3158923809523806</v>
      </c>
      <c r="J1765" s="2">
        <f t="shared" si="218"/>
        <v>3.3268157295991503</v>
      </c>
      <c r="K1765" s="2">
        <f t="shared" si="212"/>
        <v>3.3473631578230858</v>
      </c>
    </row>
    <row r="1766" spans="1:11" ht="13.5" x14ac:dyDescent="0.25">
      <c r="A1766" s="3">
        <f>TITRES_STAT!B1769</f>
        <v>44586</v>
      </c>
      <c r="B1766" s="17">
        <f>TITRES_STAT!D1769</f>
        <v>3.3115999999999999</v>
      </c>
      <c r="C1766" s="2">
        <f t="shared" si="213"/>
        <v>-3.1099999999999905E-2</v>
      </c>
      <c r="D1766" s="2">
        <f t="shared" si="214"/>
        <v>3.3224799999999997</v>
      </c>
      <c r="E1766" s="2">
        <f t="shared" si="216"/>
        <v>3.31393</v>
      </c>
      <c r="F1766" s="2">
        <f t="shared" si="217"/>
        <v>3.3310299999999997</v>
      </c>
      <c r="G1766" s="2">
        <f t="shared" si="211"/>
        <v>3.3593219999999984</v>
      </c>
      <c r="H1766" s="2">
        <f t="shared" si="215"/>
        <v>3.2878870000000004</v>
      </c>
      <c r="I1766" s="2">
        <f t="array" ref="I1766">SUMPRODUCT(B1750:B1769, (ROW(B1750:B1769)-ROW(B1750)+1)) / (20*21/2)</f>
        <v>3.3198890476190477</v>
      </c>
      <c r="J1766" s="2">
        <f t="shared" si="218"/>
        <v>3.3253666124944692</v>
      </c>
      <c r="K1766" s="2">
        <f t="shared" si="212"/>
        <v>3.3459606810457099</v>
      </c>
    </row>
    <row r="1767" spans="1:11" ht="13.5" x14ac:dyDescent="0.25">
      <c r="A1767" s="3">
        <f>TITRES_STAT!B1770</f>
        <v>44587</v>
      </c>
      <c r="B1767" s="17">
        <f>TITRES_STAT!D1770</f>
        <v>3.3115999999999999</v>
      </c>
      <c r="C1767" s="2">
        <f t="shared" si="213"/>
        <v>0</v>
      </c>
      <c r="D1767" s="2">
        <f t="shared" si="214"/>
        <v>3.3224800000000001</v>
      </c>
      <c r="E1767" s="2">
        <f t="shared" si="216"/>
        <v>3.3123799999999997</v>
      </c>
      <c r="F1767" s="2">
        <f t="shared" si="217"/>
        <v>3.3287</v>
      </c>
      <c r="G1767" s="2">
        <f t="shared" si="211"/>
        <v>3.356679999999999</v>
      </c>
      <c r="H1767" s="2">
        <f t="shared" si="215"/>
        <v>3.2898840000000007</v>
      </c>
      <c r="I1767" s="2">
        <f t="array" ref="I1767">SUMPRODUCT(B1751:B1770, (ROW(B1751:B1770)-ROW(B1751)+1)) / (20*21/2)</f>
        <v>3.3240338095238089</v>
      </c>
      <c r="J1767" s="2">
        <f t="shared" si="218"/>
        <v>3.3240555065426149</v>
      </c>
      <c r="K1767" s="2">
        <f t="shared" si="212"/>
        <v>3.344613203357643</v>
      </c>
    </row>
    <row r="1768" spans="1:11" ht="13.5" x14ac:dyDescent="0.25">
      <c r="A1768" s="3">
        <f>TITRES_STAT!B1771</f>
        <v>44588</v>
      </c>
      <c r="B1768" s="17">
        <f>TITRES_STAT!D1771</f>
        <v>3.3115999999999999</v>
      </c>
      <c r="C1768" s="2">
        <f t="shared" si="213"/>
        <v>0</v>
      </c>
      <c r="D1768" s="2">
        <f t="shared" si="214"/>
        <v>3.3224800000000001</v>
      </c>
      <c r="E1768" s="2">
        <f t="shared" si="216"/>
        <v>3.3123799999999997</v>
      </c>
      <c r="F1768" s="2">
        <f t="shared" si="217"/>
        <v>3.3240349999999999</v>
      </c>
      <c r="G1768" s="2">
        <f t="shared" si="211"/>
        <v>3.3540379999999987</v>
      </c>
      <c r="H1768" s="2">
        <f t="shared" si="215"/>
        <v>3.2912290000000008</v>
      </c>
      <c r="I1768" s="2">
        <f t="array" ref="I1768">SUMPRODUCT(B1752:B1771, (ROW(B1752:B1771)-ROW(B1752)+1)) / (20*21/2)</f>
        <v>3.3283266666666664</v>
      </c>
      <c r="J1768" s="2">
        <f t="shared" si="218"/>
        <v>3.3228692678242706</v>
      </c>
      <c r="K1768" s="2">
        <f t="shared" si="212"/>
        <v>3.3433185679318531</v>
      </c>
    </row>
    <row r="1769" spans="1:11" ht="13.5" x14ac:dyDescent="0.25">
      <c r="A1769" s="3">
        <f>TITRES_STAT!B1772</f>
        <v>44589</v>
      </c>
      <c r="B1769" s="17">
        <f>TITRES_STAT!D1772</f>
        <v>3.3660000000000001</v>
      </c>
      <c r="C1769" s="2">
        <f t="shared" si="213"/>
        <v>5.4400000000000226E-2</v>
      </c>
      <c r="D1769" s="2">
        <f t="shared" si="214"/>
        <v>3.3287</v>
      </c>
      <c r="E1769" s="2">
        <f t="shared" si="216"/>
        <v>3.3178199999999998</v>
      </c>
      <c r="F1769" s="2">
        <f t="shared" si="217"/>
        <v>3.3224799999999997</v>
      </c>
      <c r="G1769" s="2">
        <f t="shared" si="211"/>
        <v>3.3523279999999986</v>
      </c>
      <c r="H1769" s="2">
        <f t="shared" si="215"/>
        <v>3.2927735</v>
      </c>
      <c r="I1769" s="2">
        <f t="array" ref="I1769">SUMPRODUCT(B1753:B1772, (ROW(B1753:B1772)-ROW(B1753)+1)) / (20*21/2)</f>
        <v>3.3332514285714279</v>
      </c>
      <c r="J1769" s="2">
        <f t="shared" si="218"/>
        <v>3.3269769566029117</v>
      </c>
      <c r="K1769" s="2">
        <f t="shared" si="212"/>
        <v>3.3442080358560942</v>
      </c>
    </row>
    <row r="1770" spans="1:11" ht="13.5" x14ac:dyDescent="0.25">
      <c r="A1770" s="3">
        <f>TITRES_STAT!B1773</f>
        <v>44592</v>
      </c>
      <c r="B1770" s="17">
        <f>TITRES_STAT!D1773</f>
        <v>3.3660000000000001</v>
      </c>
      <c r="C1770" s="2">
        <f t="shared" si="213"/>
        <v>0</v>
      </c>
      <c r="D1770" s="2">
        <f t="shared" si="214"/>
        <v>3.3333599999999999</v>
      </c>
      <c r="E1770" s="2">
        <f t="shared" si="216"/>
        <v>3.3255899999999996</v>
      </c>
      <c r="F1770" s="2">
        <f t="shared" si="217"/>
        <v>3.3209249999999999</v>
      </c>
      <c r="G1770" s="2">
        <f t="shared" si="211"/>
        <v>3.3506179999999994</v>
      </c>
      <c r="H1770" s="2">
        <f t="shared" si="215"/>
        <v>3.2947524999999995</v>
      </c>
      <c r="I1770" s="2">
        <f t="array" ref="I1770">SUMPRODUCT(B1754:B1773, (ROW(B1754:B1773)-ROW(B1754)+1)) / (20*21/2)</f>
        <v>3.3409528571428564</v>
      </c>
      <c r="J1770" s="2">
        <f t="shared" si="218"/>
        <v>3.330693436926444</v>
      </c>
      <c r="K1770" s="2">
        <f t="shared" si="212"/>
        <v>3.3450626226852673</v>
      </c>
    </row>
    <row r="1771" spans="1:11" ht="13.5" x14ac:dyDescent="0.25">
      <c r="A1771" s="3">
        <f>TITRES_STAT!B1774</f>
        <v>44593</v>
      </c>
      <c r="B1771" s="17">
        <f>TITRES_STAT!D1774</f>
        <v>3.3660000000000001</v>
      </c>
      <c r="C1771" s="2">
        <f t="shared" si="213"/>
        <v>0</v>
      </c>
      <c r="D1771" s="2">
        <f t="shared" si="214"/>
        <v>3.3442400000000001</v>
      </c>
      <c r="E1771" s="2">
        <f t="shared" si="216"/>
        <v>3.3333599999999999</v>
      </c>
      <c r="F1771" s="2">
        <f t="shared" si="217"/>
        <v>3.3220900000000002</v>
      </c>
      <c r="G1771" s="2">
        <f t="shared" si="211"/>
        <v>3.3487519999999993</v>
      </c>
      <c r="H1771" s="2">
        <f t="shared" si="215"/>
        <v>3.2965504999999995</v>
      </c>
      <c r="I1771" s="2">
        <f t="array" ref="I1771">SUMPRODUCT(B1755:B1774, (ROW(B1755:B1774)-ROW(B1755)+1)) / (20*21/2)</f>
        <v>3.3498342857142851</v>
      </c>
      <c r="J1771" s="2">
        <f t="shared" si="218"/>
        <v>3.3340559667429734</v>
      </c>
      <c r="K1771" s="2">
        <f t="shared" si="212"/>
        <v>3.345883696305453</v>
      </c>
    </row>
    <row r="1772" spans="1:11" ht="13.5" x14ac:dyDescent="0.25">
      <c r="A1772" s="3">
        <f>TITRES_STAT!B1775</f>
        <v>44594</v>
      </c>
      <c r="B1772" s="17">
        <f>TITRES_STAT!D1775</f>
        <v>3.3738000000000001</v>
      </c>
      <c r="C1772" s="2">
        <f t="shared" si="213"/>
        <v>7.8000000000000291E-3</v>
      </c>
      <c r="D1772" s="2">
        <f t="shared" si="214"/>
        <v>3.3566799999999999</v>
      </c>
      <c r="E1772" s="2">
        <f t="shared" si="216"/>
        <v>3.3395800000000002</v>
      </c>
      <c r="F1772" s="2">
        <f t="shared" si="217"/>
        <v>3.3240349999999994</v>
      </c>
      <c r="G1772" s="2">
        <f t="shared" si="211"/>
        <v>3.347664</v>
      </c>
      <c r="H1772" s="2">
        <f t="shared" si="215"/>
        <v>3.2983874999999987</v>
      </c>
      <c r="I1772" s="2">
        <f t="array" ref="I1772">SUMPRODUCT(B1756:B1775, (ROW(B1756:B1775)-ROW(B1756)+1)) / (20*21/2)</f>
        <v>3.3527947619047627</v>
      </c>
      <c r="J1772" s="2">
        <f t="shared" si="218"/>
        <v>3.3378411127674523</v>
      </c>
      <c r="K1772" s="2">
        <f t="shared" si="212"/>
        <v>3.3469784533130822</v>
      </c>
    </row>
    <row r="1773" spans="1:11" ht="13.5" x14ac:dyDescent="0.25">
      <c r="A1773" s="3">
        <f>TITRES_STAT!B1776</f>
        <v>44595</v>
      </c>
      <c r="B1773" s="17">
        <f>TITRES_STAT!D1776</f>
        <v>3.4049</v>
      </c>
      <c r="C1773" s="2">
        <f t="shared" si="213"/>
        <v>3.1099999999999905E-2</v>
      </c>
      <c r="D1773" s="2">
        <f t="shared" si="214"/>
        <v>3.3753400000000005</v>
      </c>
      <c r="E1773" s="2">
        <f t="shared" si="216"/>
        <v>3.3489100000000001</v>
      </c>
      <c r="F1773" s="2">
        <f t="shared" si="217"/>
        <v>3.3271449999999994</v>
      </c>
      <c r="G1773" s="2">
        <f t="shared" si="211"/>
        <v>3.3484419999999999</v>
      </c>
      <c r="H1773" s="2">
        <f t="shared" si="215"/>
        <v>3.3003074999999984</v>
      </c>
      <c r="I1773" s="2">
        <f t="array" ref="I1773">SUMPRODUCT(B1757:B1776, (ROW(B1757:B1776)-ROW(B1757)+1)) / (20*21/2)</f>
        <v>3.3592009523809518</v>
      </c>
      <c r="J1773" s="2">
        <f t="shared" si="218"/>
        <v>3.3442276734562664</v>
      </c>
      <c r="K1773" s="2">
        <f t="shared" si="212"/>
        <v>3.3492498865164908</v>
      </c>
    </row>
    <row r="1774" spans="1:11" ht="13.5" x14ac:dyDescent="0.25">
      <c r="A1774" s="3">
        <f>TITRES_STAT!B1777</f>
        <v>44596</v>
      </c>
      <c r="B1774" s="17">
        <f>TITRES_STAT!D1777</f>
        <v>3.4203999999999999</v>
      </c>
      <c r="C1774" s="2">
        <f t="shared" si="213"/>
        <v>1.5499999999999847E-2</v>
      </c>
      <c r="D1774" s="2">
        <f t="shared" si="214"/>
        <v>3.3862200000000002</v>
      </c>
      <c r="E1774" s="2">
        <f t="shared" si="216"/>
        <v>3.3574599999999997</v>
      </c>
      <c r="F1774" s="2">
        <f t="shared" si="217"/>
        <v>3.3349149999999996</v>
      </c>
      <c r="G1774" s="2">
        <f t="shared" si="211"/>
        <v>3.3498400000000004</v>
      </c>
      <c r="H1774" s="2">
        <f t="shared" si="215"/>
        <v>3.3016894999999984</v>
      </c>
      <c r="I1774" s="2">
        <f t="array" ref="I1774">SUMPRODUCT(B1758:B1777, (ROW(B1758:B1777)-ROW(B1758)+1)) / (20*21/2)</f>
        <v>3.3652366666666662</v>
      </c>
      <c r="J1774" s="2">
        <f t="shared" si="218"/>
        <v>3.3514821807461455</v>
      </c>
      <c r="K1774" s="2">
        <f t="shared" si="212"/>
        <v>3.352040087045256</v>
      </c>
    </row>
    <row r="1775" spans="1:11" ht="13.5" x14ac:dyDescent="0.25">
      <c r="A1775" s="3">
        <f>TITRES_STAT!B1778</f>
        <v>44599</v>
      </c>
      <c r="B1775" s="17">
        <f>TITRES_STAT!D1778</f>
        <v>3.3660000000000001</v>
      </c>
      <c r="C1775" s="2">
        <f t="shared" si="213"/>
        <v>-5.4399999999999782E-2</v>
      </c>
      <c r="D1775" s="2">
        <f t="shared" si="214"/>
        <v>3.3862200000000002</v>
      </c>
      <c r="E1775" s="2">
        <f t="shared" si="216"/>
        <v>3.3597900000000003</v>
      </c>
      <c r="F1775" s="2">
        <f t="shared" si="217"/>
        <v>3.3376349999999997</v>
      </c>
      <c r="G1775" s="2">
        <f t="shared" si="211"/>
        <v>3.3482860000000003</v>
      </c>
      <c r="H1775" s="2">
        <f t="shared" si="215"/>
        <v>3.3026904999999984</v>
      </c>
      <c r="I1775" s="2">
        <f t="array" ref="I1775">SUMPRODUCT(B1759:B1778, (ROW(B1759:B1778)-ROW(B1759)+1)) / (20*21/2)</f>
        <v>3.3649780952380954</v>
      </c>
      <c r="J1775" s="2">
        <f t="shared" si="218"/>
        <v>3.3528648301988935</v>
      </c>
      <c r="K1775" s="2">
        <f t="shared" si="212"/>
        <v>3.352587534612109</v>
      </c>
    </row>
    <row r="1776" spans="1:11" ht="13.5" x14ac:dyDescent="0.25">
      <c r="A1776" s="3">
        <f>TITRES_STAT!B1779</f>
        <v>44600</v>
      </c>
      <c r="B1776" s="17">
        <f>TITRES_STAT!D1779</f>
        <v>3.4049</v>
      </c>
      <c r="C1776" s="2">
        <f t="shared" si="213"/>
        <v>3.8899999999999935E-2</v>
      </c>
      <c r="D1776" s="2">
        <f t="shared" si="214"/>
        <v>3.3940000000000006</v>
      </c>
      <c r="E1776" s="2">
        <f t="shared" si="216"/>
        <v>3.3691200000000001</v>
      </c>
      <c r="F1776" s="2">
        <f t="shared" si="217"/>
        <v>3.3415249999999999</v>
      </c>
      <c r="G1776" s="2">
        <f t="shared" si="211"/>
        <v>3.3475100000000011</v>
      </c>
      <c r="H1776" s="2">
        <f t="shared" si="215"/>
        <v>3.3040309999999975</v>
      </c>
      <c r="I1776" s="2">
        <f t="array" ref="I1776">SUMPRODUCT(B1760:B1779, (ROW(B1760:B1779)-ROW(B1760)+1)) / (20*21/2)</f>
        <v>3.3682761904761902</v>
      </c>
      <c r="J1776" s="2">
        <f t="shared" si="218"/>
        <v>3.3578205606561418</v>
      </c>
      <c r="K1776" s="2">
        <f t="shared" si="212"/>
        <v>3.354639003843007</v>
      </c>
    </row>
    <row r="1777" spans="1:11" ht="13.5" x14ac:dyDescent="0.25">
      <c r="A1777" s="3">
        <f>TITRES_STAT!B1780</f>
        <v>44601</v>
      </c>
      <c r="B1777" s="17">
        <f>TITRES_STAT!D1780</f>
        <v>3.4049</v>
      </c>
      <c r="C1777" s="2">
        <f t="shared" si="213"/>
        <v>0</v>
      </c>
      <c r="D1777" s="2">
        <f t="shared" si="214"/>
        <v>3.40022</v>
      </c>
      <c r="E1777" s="2">
        <f t="shared" si="216"/>
        <v>3.37845</v>
      </c>
      <c r="F1777" s="2">
        <f t="shared" si="217"/>
        <v>3.345415</v>
      </c>
      <c r="G1777" s="2">
        <f t="shared" si="211"/>
        <v>3.3467340000000005</v>
      </c>
      <c r="H1777" s="2">
        <f t="shared" si="215"/>
        <v>3.3053714999999979</v>
      </c>
      <c r="I1777" s="2">
        <f t="array" ref="I1777">SUMPRODUCT(B1761:B1780, (ROW(B1761:B1780)-ROW(B1761)+1)) / (20*21/2)</f>
        <v>3.371240952380953</v>
      </c>
      <c r="J1777" s="2">
        <f t="shared" si="218"/>
        <v>3.3623043167841282</v>
      </c>
      <c r="K1777" s="2">
        <f t="shared" si="212"/>
        <v>3.3566100233001439</v>
      </c>
    </row>
    <row r="1778" spans="1:11" ht="13.5" x14ac:dyDescent="0.25">
      <c r="A1778" s="3">
        <f>TITRES_STAT!B1781</f>
        <v>44602</v>
      </c>
      <c r="B1778" s="17">
        <f>TITRES_STAT!D1781</f>
        <v>3.3426999999999998</v>
      </c>
      <c r="C1778" s="2">
        <f t="shared" si="213"/>
        <v>-6.2200000000000255E-2</v>
      </c>
      <c r="D1778" s="2">
        <f t="shared" si="214"/>
        <v>3.3877800000000002</v>
      </c>
      <c r="E1778" s="2">
        <f t="shared" si="216"/>
        <v>3.3815600000000003</v>
      </c>
      <c r="F1778" s="2">
        <f t="shared" si="217"/>
        <v>3.3469699999999998</v>
      </c>
      <c r="G1778" s="2">
        <f t="shared" ref="G1778:G1841" si="219">AVERAGE(B1729:B1778)</f>
        <v>3.3447140000000006</v>
      </c>
      <c r="H1778" s="2">
        <f t="shared" si="215"/>
        <v>3.3063649999999973</v>
      </c>
      <c r="I1778" s="2">
        <f t="array" ref="I1778">SUMPRODUCT(B1762:B1781, (ROW(B1762:B1781)-ROW(B1762)+1)) / (20*21/2)</f>
        <v>3.3759804761904766</v>
      </c>
      <c r="J1778" s="2">
        <f t="shared" si="218"/>
        <v>3.3604372389951633</v>
      </c>
      <c r="K1778" s="2">
        <f t="shared" si="212"/>
        <v>3.3560645321903344</v>
      </c>
    </row>
    <row r="1779" spans="1:11" ht="13.5" x14ac:dyDescent="0.25">
      <c r="A1779" s="3">
        <f>TITRES_STAT!B1782</f>
        <v>44603</v>
      </c>
      <c r="B1779" s="17">
        <f>TITRES_STAT!D1782</f>
        <v>3.3816000000000002</v>
      </c>
      <c r="C1779" s="2">
        <f t="shared" si="213"/>
        <v>3.8900000000000379E-2</v>
      </c>
      <c r="D1779" s="2">
        <f t="shared" si="214"/>
        <v>3.3800199999999996</v>
      </c>
      <c r="E1779" s="2">
        <f t="shared" si="216"/>
        <v>3.3831200000000003</v>
      </c>
      <c r="F1779" s="2">
        <f t="shared" si="217"/>
        <v>3.3504700000000001</v>
      </c>
      <c r="G1779" s="2">
        <f t="shared" si="219"/>
        <v>3.3436260000000004</v>
      </c>
      <c r="H1779" s="2">
        <f t="shared" si="215"/>
        <v>3.3074439999999976</v>
      </c>
      <c r="I1779" s="2">
        <f t="array" ref="I1779">SUMPRODUCT(B1763:B1782, (ROW(B1763:B1782)-ROW(B1763)+1)) / (20*21/2)</f>
        <v>3.3801647619047617</v>
      </c>
      <c r="J1779" s="2">
        <f t="shared" si="218"/>
        <v>3.3624527400432433</v>
      </c>
      <c r="K1779" s="2">
        <f t="shared" ref="K1779:K1842" si="220">$K$4*B1779+(1-$K$4)*K1778</f>
        <v>3.3570659230848312</v>
      </c>
    </row>
    <row r="1780" spans="1:11" ht="13.5" x14ac:dyDescent="0.25">
      <c r="A1780" s="3">
        <f>TITRES_STAT!B1783</f>
        <v>44606</v>
      </c>
      <c r="B1780" s="17">
        <f>TITRES_STAT!D1783</f>
        <v>3.3816000000000002</v>
      </c>
      <c r="C1780" s="2">
        <f t="shared" si="213"/>
        <v>0</v>
      </c>
      <c r="D1780" s="2">
        <f t="shared" si="214"/>
        <v>3.38314</v>
      </c>
      <c r="E1780" s="2">
        <f t="shared" si="216"/>
        <v>3.3846800000000004</v>
      </c>
      <c r="F1780" s="2">
        <f t="shared" si="217"/>
        <v>3.3551349999999998</v>
      </c>
      <c r="G1780" s="2">
        <f t="shared" si="219"/>
        <v>3.3428500000000008</v>
      </c>
      <c r="H1780" s="2">
        <f t="shared" si="215"/>
        <v>3.3082334999999978</v>
      </c>
      <c r="I1780" s="2">
        <f t="array" ref="I1780">SUMPRODUCT(B1764:B1783, (ROW(B1764:B1783)-ROW(B1764)+1)) / (20*21/2)</f>
        <v>3.3839047619047613</v>
      </c>
      <c r="J1780" s="2">
        <f t="shared" si="218"/>
        <v>3.3642762886105535</v>
      </c>
      <c r="K1780" s="2">
        <f t="shared" si="220"/>
        <v>3.3580280437481713</v>
      </c>
    </row>
    <row r="1781" spans="1:11" ht="13.5" x14ac:dyDescent="0.25">
      <c r="A1781" s="3">
        <f>TITRES_STAT!B1784</f>
        <v>44607</v>
      </c>
      <c r="B1781" s="17">
        <f>TITRES_STAT!D1784</f>
        <v>3.4049</v>
      </c>
      <c r="C1781" s="2">
        <f t="shared" si="213"/>
        <v>2.3299999999999876E-2</v>
      </c>
      <c r="D1781" s="2">
        <f t="shared" si="214"/>
        <v>3.38314</v>
      </c>
      <c r="E1781" s="2">
        <f t="shared" si="216"/>
        <v>3.3885700000000001</v>
      </c>
      <c r="F1781" s="2">
        <f t="shared" si="217"/>
        <v>3.3609649999999993</v>
      </c>
      <c r="G1781" s="2">
        <f t="shared" si="219"/>
        <v>3.3440940000000001</v>
      </c>
      <c r="H1781" s="2">
        <f t="shared" si="215"/>
        <v>3.3091754999999976</v>
      </c>
      <c r="I1781" s="2">
        <f t="array" ref="I1781">SUMPRODUCT(B1765:B1784, (ROW(B1765:B1784)-ROW(B1765)+1)) / (20*21/2)</f>
        <v>3.3879433333333329</v>
      </c>
      <c r="J1781" s="2">
        <f t="shared" si="218"/>
        <v>3.3681452135047865</v>
      </c>
      <c r="K1781" s="2">
        <f t="shared" si="220"/>
        <v>3.3598661596796155</v>
      </c>
    </row>
    <row r="1782" spans="1:11" ht="13.5" x14ac:dyDescent="0.25">
      <c r="A1782" s="3">
        <f>TITRES_STAT!B1785</f>
        <v>44608</v>
      </c>
      <c r="B1782" s="17">
        <f>TITRES_STAT!D1785</f>
        <v>3.4049</v>
      </c>
      <c r="C1782" s="2">
        <f t="shared" si="213"/>
        <v>0</v>
      </c>
      <c r="D1782" s="2">
        <f t="shared" si="214"/>
        <v>3.38314</v>
      </c>
      <c r="E1782" s="2">
        <f t="shared" si="216"/>
        <v>3.39168</v>
      </c>
      <c r="F1782" s="2">
        <f t="shared" si="217"/>
        <v>3.3656299999999995</v>
      </c>
      <c r="G1782" s="2">
        <f t="shared" si="219"/>
        <v>3.3453379999999999</v>
      </c>
      <c r="H1782" s="2">
        <f t="shared" si="215"/>
        <v>3.3102264999999975</v>
      </c>
      <c r="I1782" s="2">
        <f t="array" ref="I1782">SUMPRODUCT(B1766:B1785, (ROW(B1766:B1785)-ROW(B1766)+1)) / (20*21/2)</f>
        <v>3.3886495238095242</v>
      </c>
      <c r="J1782" s="2">
        <f t="shared" si="218"/>
        <v>3.3716456693614738</v>
      </c>
      <c r="K1782" s="2">
        <f t="shared" si="220"/>
        <v>3.3616321926333561</v>
      </c>
    </row>
    <row r="1783" spans="1:11" ht="13.5" x14ac:dyDescent="0.25">
      <c r="A1783" s="3">
        <f>TITRES_STAT!B1786</f>
        <v>44609</v>
      </c>
      <c r="B1783" s="17">
        <f>TITRES_STAT!D1786</f>
        <v>3.4049</v>
      </c>
      <c r="C1783" s="2">
        <f t="shared" si="213"/>
        <v>0</v>
      </c>
      <c r="D1783" s="2">
        <f t="shared" si="214"/>
        <v>3.3955800000000003</v>
      </c>
      <c r="E1783" s="2">
        <f t="shared" si="216"/>
        <v>3.39168</v>
      </c>
      <c r="F1783" s="2">
        <f t="shared" si="217"/>
        <v>3.3702949999999996</v>
      </c>
      <c r="G1783" s="2">
        <f t="shared" si="219"/>
        <v>3.3451819999999999</v>
      </c>
      <c r="H1783" s="2">
        <f t="shared" si="215"/>
        <v>3.3112774999999974</v>
      </c>
      <c r="I1783" s="2">
        <f t="array" ref="I1783">SUMPRODUCT(B1767:B1786, (ROW(B1767:B1786)-ROW(B1767)+1)) / (20*21/2)</f>
        <v>3.3921323809523809</v>
      </c>
      <c r="J1783" s="2">
        <f t="shared" si="218"/>
        <v>3.3748127484699051</v>
      </c>
      <c r="K1783" s="2">
        <f t="shared" si="220"/>
        <v>3.3633289693928323</v>
      </c>
    </row>
    <row r="1784" spans="1:11" ht="13.5" x14ac:dyDescent="0.25">
      <c r="A1784" s="3">
        <f>TITRES_STAT!B1787</f>
        <v>44610</v>
      </c>
      <c r="B1784" s="17">
        <f>TITRES_STAT!D1787</f>
        <v>3.4127000000000001</v>
      </c>
      <c r="C1784" s="2">
        <f t="shared" si="213"/>
        <v>7.8000000000000291E-3</v>
      </c>
      <c r="D1784" s="2">
        <f t="shared" si="214"/>
        <v>3.4018000000000002</v>
      </c>
      <c r="E1784" s="2">
        <f t="shared" si="216"/>
        <v>3.3909100000000003</v>
      </c>
      <c r="F1784" s="2">
        <f t="shared" si="217"/>
        <v>3.3741849999999993</v>
      </c>
      <c r="G1784" s="2">
        <f t="shared" si="219"/>
        <v>3.3465820000000002</v>
      </c>
      <c r="H1784" s="2">
        <f t="shared" si="215"/>
        <v>3.3125119999999977</v>
      </c>
      <c r="I1784" s="2">
        <f t="array" ref="I1784">SUMPRODUCT(B1768:B1787, (ROW(B1768:B1787)-ROW(B1768)+1)) / (20*21/2)</f>
        <v>3.392905238095238</v>
      </c>
      <c r="J1784" s="2">
        <f t="shared" si="218"/>
        <v>3.378421058139438</v>
      </c>
      <c r="K1784" s="2">
        <f t="shared" si="220"/>
        <v>3.365265088240172</v>
      </c>
    </row>
    <row r="1785" spans="1:11" ht="13.5" x14ac:dyDescent="0.25">
      <c r="A1785" s="3">
        <f>TITRES_STAT!B1788</f>
        <v>44613</v>
      </c>
      <c r="B1785" s="17">
        <f>TITRES_STAT!D1788</f>
        <v>3.3816000000000002</v>
      </c>
      <c r="C1785" s="2">
        <f t="shared" si="213"/>
        <v>-3.1099999999999905E-2</v>
      </c>
      <c r="D1785" s="2">
        <f t="shared" si="214"/>
        <v>3.4018000000000002</v>
      </c>
      <c r="E1785" s="2">
        <f t="shared" si="216"/>
        <v>3.3924700000000008</v>
      </c>
      <c r="F1785" s="2">
        <f t="shared" si="217"/>
        <v>3.3761299999999999</v>
      </c>
      <c r="G1785" s="2">
        <f t="shared" si="219"/>
        <v>3.3481380000000001</v>
      </c>
      <c r="H1785" s="2">
        <f t="shared" si="215"/>
        <v>3.313518499999998</v>
      </c>
      <c r="I1785" s="2">
        <f t="array" ref="I1785">SUMPRODUCT(B1769:B1788, (ROW(B1769:B1788)-ROW(B1769)+1)) / (20*21/2)</f>
        <v>3.3940509523809519</v>
      </c>
      <c r="J1785" s="2">
        <f t="shared" si="218"/>
        <v>3.378723814507111</v>
      </c>
      <c r="K1785" s="2">
        <f t="shared" si="220"/>
        <v>3.3659056730150674</v>
      </c>
    </row>
    <row r="1786" spans="1:11" ht="13.5" x14ac:dyDescent="0.25">
      <c r="A1786" s="3">
        <f>TITRES_STAT!B1789</f>
        <v>44614</v>
      </c>
      <c r="B1786" s="17">
        <f>TITRES_STAT!D1789</f>
        <v>3.4127000000000001</v>
      </c>
      <c r="C1786" s="2">
        <f t="shared" si="213"/>
        <v>3.1099999999999905E-2</v>
      </c>
      <c r="D1786" s="2">
        <f t="shared" si="214"/>
        <v>3.4033600000000002</v>
      </c>
      <c r="E1786" s="2">
        <f t="shared" si="216"/>
        <v>3.3932500000000005</v>
      </c>
      <c r="F1786" s="2">
        <f t="shared" si="217"/>
        <v>3.3811849999999999</v>
      </c>
      <c r="G1786" s="2">
        <f t="shared" si="219"/>
        <v>3.3493819999999994</v>
      </c>
      <c r="H1786" s="2">
        <f t="shared" si="215"/>
        <v>3.3146444999999978</v>
      </c>
      <c r="I1786" s="2">
        <f t="array" ref="I1786">SUMPRODUCT(B1770:B1789, (ROW(B1770:B1789)-ROW(B1770)+1)) / (20*21/2)</f>
        <v>3.3947895238095231</v>
      </c>
      <c r="J1786" s="2">
        <f t="shared" si="218"/>
        <v>3.38195964169691</v>
      </c>
      <c r="K1786" s="2">
        <f t="shared" si="220"/>
        <v>3.3677407446615351</v>
      </c>
    </row>
    <row r="1787" spans="1:11" ht="13.5" x14ac:dyDescent="0.25">
      <c r="A1787" s="3">
        <f>TITRES_STAT!B1790</f>
        <v>44615</v>
      </c>
      <c r="B1787" s="17">
        <f>TITRES_STAT!D1790</f>
        <v>3.3893</v>
      </c>
      <c r="C1787" s="2">
        <f t="shared" si="213"/>
        <v>-2.3400000000000087E-2</v>
      </c>
      <c r="D1787" s="2">
        <f t="shared" si="214"/>
        <v>3.4002400000000002</v>
      </c>
      <c r="E1787" s="2">
        <f t="shared" si="216"/>
        <v>3.3916900000000005</v>
      </c>
      <c r="F1787" s="2">
        <f t="shared" si="217"/>
        <v>3.3850699999999998</v>
      </c>
      <c r="G1787" s="2">
        <f t="shared" si="219"/>
        <v>3.3500039999999998</v>
      </c>
      <c r="H1787" s="2">
        <f t="shared" si="215"/>
        <v>3.3156534999999976</v>
      </c>
      <c r="I1787" s="2">
        <f t="array" ref="I1787">SUMPRODUCT(B1771:B1790, (ROW(B1771:B1790)-ROW(B1771)+1)) / (20*21/2)</f>
        <v>3.3939038095238101</v>
      </c>
      <c r="J1787" s="2">
        <f t="shared" si="218"/>
        <v>3.3826587234400614</v>
      </c>
      <c r="K1787" s="2">
        <f t="shared" si="220"/>
        <v>3.3685862056552005</v>
      </c>
    </row>
    <row r="1788" spans="1:11" ht="13.5" x14ac:dyDescent="0.25">
      <c r="A1788" s="3">
        <f>TITRES_STAT!B1791</f>
        <v>44616</v>
      </c>
      <c r="B1788" s="17">
        <f>TITRES_STAT!D1791</f>
        <v>3.3971</v>
      </c>
      <c r="C1788" s="2">
        <f t="shared" si="213"/>
        <v>7.8000000000000291E-3</v>
      </c>
      <c r="D1788" s="2">
        <f t="shared" si="214"/>
        <v>3.3986800000000001</v>
      </c>
      <c r="E1788" s="2">
        <f t="shared" si="216"/>
        <v>3.3971299999999998</v>
      </c>
      <c r="F1788" s="2">
        <f t="shared" si="217"/>
        <v>3.3893449999999996</v>
      </c>
      <c r="G1788" s="2">
        <f t="shared" si="219"/>
        <v>3.350935999999999</v>
      </c>
      <c r="H1788" s="2">
        <f t="shared" si="215"/>
        <v>3.3167014999999975</v>
      </c>
      <c r="I1788" s="2">
        <f t="array" ref="I1788">SUMPRODUCT(B1772:B1791, (ROW(B1772:B1791)-ROW(B1772)+1)) / (20*21/2)</f>
        <v>3.3929438095238096</v>
      </c>
      <c r="J1788" s="2">
        <f t="shared" si="218"/>
        <v>3.3840340831124363</v>
      </c>
      <c r="K1788" s="2">
        <f t="shared" si="220"/>
        <v>3.3697043936687221</v>
      </c>
    </row>
    <row r="1789" spans="1:11" ht="13.5" x14ac:dyDescent="0.25">
      <c r="A1789" s="3">
        <f>TITRES_STAT!B1792</f>
        <v>44617</v>
      </c>
      <c r="B1789" s="17">
        <f>TITRES_STAT!D1792</f>
        <v>3.3971</v>
      </c>
      <c r="C1789" s="2">
        <f t="shared" si="213"/>
        <v>0</v>
      </c>
      <c r="D1789" s="2">
        <f t="shared" si="214"/>
        <v>3.3955600000000006</v>
      </c>
      <c r="E1789" s="2">
        <f t="shared" si="216"/>
        <v>3.3986800000000001</v>
      </c>
      <c r="F1789" s="2">
        <f t="shared" si="217"/>
        <v>3.3908999999999994</v>
      </c>
      <c r="G1789" s="2">
        <f t="shared" si="219"/>
        <v>3.3535779999999988</v>
      </c>
      <c r="H1789" s="2">
        <f t="shared" si="215"/>
        <v>3.3176409999999974</v>
      </c>
      <c r="I1789" s="2">
        <f t="array" ref="I1789">SUMPRODUCT(B1773:B1792, (ROW(B1773:B1792)-ROW(B1773)+1)) / (20*21/2)</f>
        <v>3.3933857142857144</v>
      </c>
      <c r="J1789" s="2">
        <f t="shared" si="218"/>
        <v>3.3852784561493472</v>
      </c>
      <c r="K1789" s="2">
        <f t="shared" si="220"/>
        <v>3.3707787311719093</v>
      </c>
    </row>
    <row r="1790" spans="1:11" ht="13.5" x14ac:dyDescent="0.25">
      <c r="A1790" s="3">
        <f>TITRES_STAT!B1793</f>
        <v>44620</v>
      </c>
      <c r="B1790" s="17">
        <f>TITRES_STAT!D1793</f>
        <v>3.3816000000000002</v>
      </c>
      <c r="C1790" s="2">
        <f t="shared" si="213"/>
        <v>-1.5499999999999847E-2</v>
      </c>
      <c r="D1790" s="2">
        <f t="shared" si="214"/>
        <v>3.3955599999999997</v>
      </c>
      <c r="E1790" s="2">
        <f t="shared" si="216"/>
        <v>3.3986800000000001</v>
      </c>
      <c r="F1790" s="2">
        <f t="shared" si="217"/>
        <v>3.39168</v>
      </c>
      <c r="G1790" s="2">
        <f t="shared" si="219"/>
        <v>3.3549779999999987</v>
      </c>
      <c r="H1790" s="2">
        <f t="shared" si="215"/>
        <v>3.318502999999998</v>
      </c>
      <c r="I1790" s="2">
        <f t="array" ref="I1790">SUMPRODUCT(B1774:B1793, (ROW(B1774:B1793)-ROW(B1774)+1)) / (20*21/2)</f>
        <v>3.3929738095238093</v>
      </c>
      <c r="J1790" s="2">
        <f t="shared" si="218"/>
        <v>3.3849281269922669</v>
      </c>
      <c r="K1790" s="2">
        <f t="shared" si="220"/>
        <v>3.3712030946553639</v>
      </c>
    </row>
    <row r="1791" spans="1:11" ht="13.5" x14ac:dyDescent="0.25">
      <c r="A1791" s="3">
        <f>TITRES_STAT!B1794</f>
        <v>44621</v>
      </c>
      <c r="B1791" s="17">
        <f>TITRES_STAT!D1794</f>
        <v>3.3816000000000002</v>
      </c>
      <c r="C1791" s="2">
        <f t="shared" si="213"/>
        <v>0</v>
      </c>
      <c r="D1791" s="2">
        <f t="shared" si="214"/>
        <v>3.3893399999999998</v>
      </c>
      <c r="E1791" s="2">
        <f t="shared" si="216"/>
        <v>3.3963499999999995</v>
      </c>
      <c r="F1791" s="2">
        <f t="shared" si="217"/>
        <v>3.3924600000000007</v>
      </c>
      <c r="G1791" s="2">
        <f t="shared" si="219"/>
        <v>3.3557559999999991</v>
      </c>
      <c r="H1791" s="2">
        <f t="shared" si="215"/>
        <v>3.3192924999999978</v>
      </c>
      <c r="I1791" s="2">
        <f t="array" ref="I1791">SUMPRODUCT(B1775:B1794, (ROW(B1775:B1794)-ROW(B1775)+1)) / (20*21/2)</f>
        <v>3.3919028571428576</v>
      </c>
      <c r="J1791" s="2">
        <f t="shared" si="218"/>
        <v>3.3846111625168129</v>
      </c>
      <c r="K1791" s="2">
        <f t="shared" si="220"/>
        <v>3.3716108164335852</v>
      </c>
    </row>
    <row r="1792" spans="1:11" ht="13.5" x14ac:dyDescent="0.25">
      <c r="A1792" s="3">
        <f>TITRES_STAT!B1795</f>
        <v>44622</v>
      </c>
      <c r="B1792" s="17">
        <f>TITRES_STAT!D1795</f>
        <v>3.3971</v>
      </c>
      <c r="C1792" s="2">
        <f t="shared" si="213"/>
        <v>1.5499999999999847E-2</v>
      </c>
      <c r="D1792" s="2">
        <f t="shared" si="214"/>
        <v>3.3909000000000007</v>
      </c>
      <c r="E1792" s="2">
        <f t="shared" si="216"/>
        <v>3.3955700000000002</v>
      </c>
      <c r="F1792" s="2">
        <f t="shared" si="217"/>
        <v>3.3936250000000001</v>
      </c>
      <c r="G1792" s="2">
        <f t="shared" si="219"/>
        <v>3.3568439999999988</v>
      </c>
      <c r="H1792" s="2">
        <f t="shared" si="215"/>
        <v>3.3201594999999982</v>
      </c>
      <c r="I1792" s="2">
        <f t="array" ref="I1792">SUMPRODUCT(B1776:B1795, (ROW(B1776:B1795)-ROW(B1776)+1)) / (20*21/2)</f>
        <v>3.3887880952380951</v>
      </c>
      <c r="J1792" s="2">
        <f t="shared" si="218"/>
        <v>3.3858005756104497</v>
      </c>
      <c r="K1792" s="2">
        <f t="shared" si="220"/>
        <v>3.3726103922597193</v>
      </c>
    </row>
    <row r="1793" spans="1:11" ht="13.5" x14ac:dyDescent="0.25">
      <c r="A1793" s="3">
        <f>TITRES_STAT!B1796</f>
        <v>44623</v>
      </c>
      <c r="B1793" s="17">
        <f>TITRES_STAT!D1796</f>
        <v>3.3893</v>
      </c>
      <c r="C1793" s="2">
        <f t="shared" si="213"/>
        <v>-7.8000000000000291E-3</v>
      </c>
      <c r="D1793" s="2">
        <f t="shared" si="214"/>
        <v>3.3893399999999998</v>
      </c>
      <c r="E1793" s="2">
        <f t="shared" si="216"/>
        <v>3.3940100000000002</v>
      </c>
      <c r="F1793" s="2">
        <f t="shared" si="217"/>
        <v>3.3928450000000003</v>
      </c>
      <c r="G1793" s="2">
        <f t="shared" si="219"/>
        <v>3.357775999999999</v>
      </c>
      <c r="H1793" s="2">
        <f t="shared" si="215"/>
        <v>3.3210234999999981</v>
      </c>
      <c r="I1793" s="2">
        <f t="array" ref="I1793">SUMPRODUCT(B1777:B1796, (ROW(B1777:B1796)-ROW(B1777)+1)) / (20*21/2)</f>
        <v>3.3894152380952383</v>
      </c>
      <c r="J1793" s="2">
        <f t="shared" si="218"/>
        <v>3.3861338541237402</v>
      </c>
      <c r="K1793" s="2">
        <f t="shared" si="220"/>
        <v>3.3732648866809067</v>
      </c>
    </row>
    <row r="1794" spans="1:11" ht="13.5" x14ac:dyDescent="0.25">
      <c r="A1794" s="3">
        <f>TITRES_STAT!B1797</f>
        <v>44624</v>
      </c>
      <c r="B1794" s="17">
        <f>TITRES_STAT!D1797</f>
        <v>3.3816000000000002</v>
      </c>
      <c r="C1794" s="2">
        <f t="shared" si="213"/>
        <v>-7.6999999999998181E-3</v>
      </c>
      <c r="D1794" s="2">
        <f t="shared" si="214"/>
        <v>3.3862399999999999</v>
      </c>
      <c r="E1794" s="2">
        <f t="shared" si="216"/>
        <v>3.3908999999999998</v>
      </c>
      <c r="F1794" s="2">
        <f t="shared" si="217"/>
        <v>3.3909050000000009</v>
      </c>
      <c r="G1794" s="2">
        <f t="shared" si="219"/>
        <v>3.3593319999999984</v>
      </c>
      <c r="H1794" s="2">
        <f t="shared" si="215"/>
        <v>3.3219939999999979</v>
      </c>
      <c r="I1794" s="2">
        <f t="array" ref="I1794">SUMPRODUCT(B1778:B1797, (ROW(B1778:B1797)-ROW(B1778)+1)) / (20*21/2)</f>
        <v>3.3886033333333336</v>
      </c>
      <c r="J1794" s="2">
        <f t="shared" si="218"/>
        <v>3.3857020584929081</v>
      </c>
      <c r="K1794" s="2">
        <f t="shared" si="220"/>
        <v>3.3735917538698907</v>
      </c>
    </row>
    <row r="1795" spans="1:11" ht="13.5" x14ac:dyDescent="0.25">
      <c r="A1795" s="3">
        <f>TITRES_STAT!B1798</f>
        <v>44627</v>
      </c>
      <c r="B1795" s="17">
        <f>TITRES_STAT!D1798</f>
        <v>3.3582000000000001</v>
      </c>
      <c r="C1795" s="2">
        <f t="shared" si="213"/>
        <v>-2.3400000000000087E-2</v>
      </c>
      <c r="D1795" s="2">
        <f t="shared" si="214"/>
        <v>3.3815600000000003</v>
      </c>
      <c r="E1795" s="2">
        <f t="shared" si="216"/>
        <v>3.3885599999999996</v>
      </c>
      <c r="F1795" s="2">
        <f t="shared" si="217"/>
        <v>3.3905150000000006</v>
      </c>
      <c r="G1795" s="2">
        <f t="shared" si="219"/>
        <v>3.3604199999999986</v>
      </c>
      <c r="H1795" s="2">
        <f t="shared" si="215"/>
        <v>3.3226664999999986</v>
      </c>
      <c r="I1795" s="2">
        <f t="array" ref="I1795">SUMPRODUCT(B1779:B1798, (ROW(B1779:B1798)-ROW(B1779)+1)) / (20*21/2)</f>
        <v>3.3871595238095238</v>
      </c>
      <c r="J1795" s="2">
        <f t="shared" si="218"/>
        <v>3.383082814826917</v>
      </c>
      <c r="K1795" s="2">
        <f t="shared" si="220"/>
        <v>3.3729881556789145</v>
      </c>
    </row>
    <row r="1796" spans="1:11" ht="13.5" x14ac:dyDescent="0.25">
      <c r="A1796" s="3">
        <f>TITRES_STAT!B1799</f>
        <v>44628</v>
      </c>
      <c r="B1796" s="17">
        <f>TITRES_STAT!D1799</f>
        <v>3.3971</v>
      </c>
      <c r="C1796" s="2">
        <f t="shared" ref="C1796:C1859" si="221">B1796-B1795</f>
        <v>3.8899999999999935E-2</v>
      </c>
      <c r="D1796" s="2">
        <f t="shared" si="214"/>
        <v>3.3846600000000002</v>
      </c>
      <c r="E1796" s="2">
        <f t="shared" si="216"/>
        <v>3.3869999999999996</v>
      </c>
      <c r="F1796" s="2">
        <f t="shared" si="217"/>
        <v>3.3901249999999998</v>
      </c>
      <c r="G1796" s="2">
        <f t="shared" si="219"/>
        <v>3.3622859999999988</v>
      </c>
      <c r="H1796" s="2">
        <f t="shared" si="215"/>
        <v>3.3235334999999986</v>
      </c>
      <c r="I1796" s="2">
        <f t="array" ref="I1796">SUMPRODUCT(B1780:B1799, (ROW(B1780:B1799)-ROW(B1780)+1)) / (20*21/2)</f>
        <v>3.3870438095238091</v>
      </c>
      <c r="J1796" s="2">
        <f t="shared" si="218"/>
        <v>3.3844177848434009</v>
      </c>
      <c r="K1796" s="2">
        <f t="shared" si="220"/>
        <v>3.3739337182013101</v>
      </c>
    </row>
    <row r="1797" spans="1:11" ht="13.5" x14ac:dyDescent="0.25">
      <c r="A1797" s="3">
        <f>TITRES_STAT!B1800</f>
        <v>44629</v>
      </c>
      <c r="B1797" s="17">
        <f>TITRES_STAT!D1800</f>
        <v>3.3816000000000002</v>
      </c>
      <c r="C1797" s="2">
        <f t="shared" si="221"/>
        <v>-1.5499999999999847E-2</v>
      </c>
      <c r="D1797" s="2">
        <f t="shared" si="214"/>
        <v>3.3815600000000003</v>
      </c>
      <c r="E1797" s="2">
        <f t="shared" si="216"/>
        <v>3.3862299999999999</v>
      </c>
      <c r="F1797" s="2">
        <f t="shared" si="217"/>
        <v>3.38896</v>
      </c>
      <c r="G1797" s="2">
        <f t="shared" si="219"/>
        <v>3.3627539999999989</v>
      </c>
      <c r="H1797" s="2">
        <f t="shared" si="215"/>
        <v>3.3247939999999989</v>
      </c>
      <c r="I1797" s="2">
        <f t="array" ref="I1797">SUMPRODUCT(B1781:B1800, (ROW(B1781:B1800)-ROW(B1781)+1)) / (20*21/2)</f>
        <v>3.380967619047619</v>
      </c>
      <c r="J1797" s="2">
        <f t="shared" si="218"/>
        <v>3.3841494243821248</v>
      </c>
      <c r="K1797" s="2">
        <f t="shared" si="220"/>
        <v>3.3742343567032198</v>
      </c>
    </row>
    <row r="1798" spans="1:11" ht="13.5" x14ac:dyDescent="0.25">
      <c r="A1798" s="3">
        <f>TITRES_STAT!B1801</f>
        <v>44630</v>
      </c>
      <c r="B1798" s="17">
        <f>TITRES_STAT!D1801</f>
        <v>3.3738000000000001</v>
      </c>
      <c r="C1798" s="2">
        <f t="shared" si="221"/>
        <v>-7.8000000000000291E-3</v>
      </c>
      <c r="D1798" s="2">
        <f t="shared" ref="D1798:D1861" si="222">AVERAGE(B1794:B1798)</f>
        <v>3.3784600000000005</v>
      </c>
      <c r="E1798" s="2">
        <f t="shared" si="216"/>
        <v>3.3838999999999997</v>
      </c>
      <c r="F1798" s="2">
        <f t="shared" si="217"/>
        <v>3.3905149999999997</v>
      </c>
      <c r="G1798" s="2">
        <f t="shared" si="219"/>
        <v>3.3621319999999986</v>
      </c>
      <c r="H1798" s="2">
        <f t="shared" si="215"/>
        <v>3.3255804999999987</v>
      </c>
      <c r="I1798" s="2">
        <f t="array" ref="I1798">SUMPRODUCT(B1782:B1801, (ROW(B1782:B1801)-ROW(B1782)+1)) / (20*21/2)</f>
        <v>3.3766366666666663</v>
      </c>
      <c r="J1798" s="2">
        <f t="shared" si="218"/>
        <v>3.3831637649171604</v>
      </c>
      <c r="K1798" s="2">
        <f t="shared" si="220"/>
        <v>3.3742173231070152</v>
      </c>
    </row>
    <row r="1799" spans="1:11" ht="13.5" x14ac:dyDescent="0.25">
      <c r="A1799" s="3">
        <f>TITRES_STAT!B1802</f>
        <v>44631</v>
      </c>
      <c r="B1799" s="17">
        <f>TITRES_STAT!D1802</f>
        <v>3.3893</v>
      </c>
      <c r="C1799" s="2">
        <f t="shared" si="221"/>
        <v>1.5499999999999847E-2</v>
      </c>
      <c r="D1799" s="2">
        <f t="shared" si="222"/>
        <v>3.38</v>
      </c>
      <c r="E1799" s="2">
        <f t="shared" si="216"/>
        <v>3.3831200000000003</v>
      </c>
      <c r="F1799" s="2">
        <f t="shared" si="217"/>
        <v>3.3909000000000007</v>
      </c>
      <c r="G1799" s="2">
        <f t="shared" si="219"/>
        <v>3.3619759999999985</v>
      </c>
      <c r="H1799" s="2">
        <f t="shared" si="215"/>
        <v>3.3264444999999991</v>
      </c>
      <c r="I1799" s="2">
        <f t="array" ref="I1799">SUMPRODUCT(B1783:B1802, (ROW(B1783:B1802)-ROW(B1783)+1)) / (20*21/2)</f>
        <v>3.3726019047619049</v>
      </c>
      <c r="J1799" s="2">
        <f t="shared" si="218"/>
        <v>3.3837481682583834</v>
      </c>
      <c r="K1799" s="2">
        <f t="shared" si="220"/>
        <v>3.3748088006322305</v>
      </c>
    </row>
    <row r="1800" spans="1:11" ht="13.5" x14ac:dyDescent="0.25">
      <c r="A1800" s="3">
        <f>TITRES_STAT!B1803</f>
        <v>44634</v>
      </c>
      <c r="B1800" s="17">
        <f>TITRES_STAT!D1803</f>
        <v>3.3271000000000002</v>
      </c>
      <c r="C1800" s="2">
        <f t="shared" si="221"/>
        <v>-6.2199999999999811E-2</v>
      </c>
      <c r="D1800" s="2">
        <f t="shared" si="222"/>
        <v>3.37378</v>
      </c>
      <c r="E1800" s="2">
        <f t="shared" si="216"/>
        <v>3.3776699999999997</v>
      </c>
      <c r="F1800" s="2">
        <f t="shared" si="217"/>
        <v>3.3881750000000004</v>
      </c>
      <c r="G1800" s="2">
        <f t="shared" si="219"/>
        <v>3.3605759999999987</v>
      </c>
      <c r="H1800" s="2">
        <f t="shared" si="215"/>
        <v>3.3269974999999987</v>
      </c>
      <c r="I1800" s="2">
        <f t="array" ref="I1800">SUMPRODUCT(B1784:B1803, (ROW(B1784:B1803)-ROW(B1784)+1)) / (20*21/2)</f>
        <v>3.366644285714286</v>
      </c>
      <c r="J1800" s="2">
        <f t="shared" si="218"/>
        <v>3.3783531046147282</v>
      </c>
      <c r="K1800" s="2">
        <f t="shared" si="220"/>
        <v>3.3729378672741039</v>
      </c>
    </row>
    <row r="1801" spans="1:11" ht="13.5" x14ac:dyDescent="0.25">
      <c r="A1801" s="3">
        <f>TITRES_STAT!B1804</f>
        <v>44635</v>
      </c>
      <c r="B1801" s="17">
        <f>TITRES_STAT!D1804</f>
        <v>3.3426999999999998</v>
      </c>
      <c r="C1801" s="2">
        <f t="shared" si="221"/>
        <v>1.5599999999999614E-2</v>
      </c>
      <c r="D1801" s="2">
        <f t="shared" si="222"/>
        <v>3.3628999999999998</v>
      </c>
      <c r="E1801" s="2">
        <f t="shared" si="216"/>
        <v>3.37378</v>
      </c>
      <c r="F1801" s="2">
        <f t="shared" si="217"/>
        <v>3.3850649999999995</v>
      </c>
      <c r="G1801" s="2">
        <f t="shared" si="219"/>
        <v>3.3605759999999991</v>
      </c>
      <c r="H1801" s="2">
        <f t="shared" si="215"/>
        <v>3.3274114999999989</v>
      </c>
      <c r="I1801" s="2">
        <f t="array" ref="I1801">SUMPRODUCT(B1785:B1804, (ROW(B1785:B1804)-ROW(B1785)+1)) / (20*21/2)</f>
        <v>3.3625699999999998</v>
      </c>
      <c r="J1801" s="2">
        <f t="shared" si="218"/>
        <v>3.3749575708418966</v>
      </c>
      <c r="K1801" s="2">
        <f t="shared" si="220"/>
        <v>3.3717520685574724</v>
      </c>
    </row>
    <row r="1802" spans="1:11" ht="13.5" x14ac:dyDescent="0.25">
      <c r="A1802" s="3">
        <f>TITRES_STAT!B1805</f>
        <v>44636</v>
      </c>
      <c r="B1802" s="17">
        <f>TITRES_STAT!D1805</f>
        <v>3.3426999999999998</v>
      </c>
      <c r="C1802" s="2">
        <f t="shared" si="221"/>
        <v>0</v>
      </c>
      <c r="D1802" s="2">
        <f t="shared" si="222"/>
        <v>3.3551200000000003</v>
      </c>
      <c r="E1802" s="2">
        <f t="shared" si="216"/>
        <v>3.3683399999999999</v>
      </c>
      <c r="F1802" s="2">
        <f t="shared" si="217"/>
        <v>3.381955</v>
      </c>
      <c r="G1802" s="2">
        <f t="shared" si="219"/>
        <v>3.3607319999999992</v>
      </c>
      <c r="H1802" s="2">
        <f t="shared" ref="H1802:H1865" si="223">AVERAGE(B1603:B1802)</f>
        <v>3.328187499999999</v>
      </c>
      <c r="I1802" s="2">
        <f t="array" ref="I1802">SUMPRODUCT(B1786:B1805, (ROW(B1786:B1805)-ROW(B1786)+1)) / (20*21/2)</f>
        <v>3.3596090476190477</v>
      </c>
      <c r="J1802" s="2">
        <f t="shared" si="218"/>
        <v>3.3718854212379061</v>
      </c>
      <c r="K1802" s="2">
        <f t="shared" si="220"/>
        <v>3.3706127717512975</v>
      </c>
    </row>
    <row r="1803" spans="1:11" ht="13.5" x14ac:dyDescent="0.25">
      <c r="A1803" s="3">
        <f>TITRES_STAT!B1806</f>
        <v>44637</v>
      </c>
      <c r="B1803" s="17">
        <f>TITRES_STAT!D1806</f>
        <v>3.3193999999999999</v>
      </c>
      <c r="C1803" s="2">
        <f t="shared" si="221"/>
        <v>-2.3299999999999876E-2</v>
      </c>
      <c r="D1803" s="2">
        <f t="shared" si="222"/>
        <v>3.3442400000000005</v>
      </c>
      <c r="E1803" s="2">
        <f t="shared" si="216"/>
        <v>3.3613500000000003</v>
      </c>
      <c r="F1803" s="2">
        <f t="shared" si="217"/>
        <v>3.3776800000000002</v>
      </c>
      <c r="G1803" s="2">
        <f t="shared" si="219"/>
        <v>3.3602659999999998</v>
      </c>
      <c r="H1803" s="2">
        <f t="shared" si="223"/>
        <v>3.329172999999999</v>
      </c>
      <c r="I1803" s="2">
        <f t="array" ref="I1803">SUMPRODUCT(B1787:B1806, (ROW(B1787:B1806)-ROW(B1787)+1)) / (20*21/2)</f>
        <v>3.356090476190476</v>
      </c>
      <c r="J1803" s="2">
        <f t="shared" si="218"/>
        <v>3.3668868096914388</v>
      </c>
      <c r="K1803" s="2">
        <f t="shared" si="220"/>
        <v>3.3686044277610505</v>
      </c>
    </row>
    <row r="1804" spans="1:11" ht="13.5" x14ac:dyDescent="0.25">
      <c r="A1804" s="3">
        <f>TITRES_STAT!B1807</f>
        <v>44638</v>
      </c>
      <c r="B1804" s="17">
        <f>TITRES_STAT!D1807</f>
        <v>3.3349000000000002</v>
      </c>
      <c r="C1804" s="2">
        <f t="shared" si="221"/>
        <v>1.5500000000000291E-2</v>
      </c>
      <c r="D1804" s="2">
        <f t="shared" si="222"/>
        <v>3.3333599999999999</v>
      </c>
      <c r="E1804" s="2">
        <f t="shared" ref="E1804:E1867" si="224">AVERAGE(B1795:B1804)</f>
        <v>3.3566799999999999</v>
      </c>
      <c r="F1804" s="2">
        <f t="shared" si="217"/>
        <v>3.3737900000000005</v>
      </c>
      <c r="G1804" s="2">
        <f t="shared" si="219"/>
        <v>3.3616639999999993</v>
      </c>
      <c r="H1804" s="2">
        <f t="shared" si="223"/>
        <v>3.3300909999999986</v>
      </c>
      <c r="I1804" s="2">
        <f t="array" ref="I1804">SUMPRODUCT(B1788:B1807, (ROW(B1788:B1807)-ROW(B1788)+1)) / (20*21/2)</f>
        <v>3.3507233333333333</v>
      </c>
      <c r="J1804" s="2">
        <f t="shared" si="218"/>
        <v>3.3638404468636827</v>
      </c>
      <c r="K1804" s="2">
        <f t="shared" si="220"/>
        <v>3.3672826854959115</v>
      </c>
    </row>
    <row r="1805" spans="1:11" ht="13.5" x14ac:dyDescent="0.25">
      <c r="A1805" s="3">
        <f>TITRES_STAT!B1808</f>
        <v>44641</v>
      </c>
      <c r="B1805" s="17">
        <f>TITRES_STAT!D1808</f>
        <v>3.3426999999999998</v>
      </c>
      <c r="C1805" s="2">
        <f t="shared" si="221"/>
        <v>7.799999999999585E-3</v>
      </c>
      <c r="D1805" s="2">
        <f t="shared" si="222"/>
        <v>3.3364800000000003</v>
      </c>
      <c r="E1805" s="2">
        <f t="shared" si="224"/>
        <v>3.3551299999999999</v>
      </c>
      <c r="F1805" s="2">
        <f t="shared" si="217"/>
        <v>3.3718449999999995</v>
      </c>
      <c r="G1805" s="2">
        <f t="shared" si="219"/>
        <v>3.3622860000000001</v>
      </c>
      <c r="H1805" s="2">
        <f t="shared" si="223"/>
        <v>3.3309029999999984</v>
      </c>
      <c r="I1805" s="2">
        <f t="array" ref="I1805">SUMPRODUCT(B1789:B1808, (ROW(B1789:B1808)-ROW(B1789)+1)) / (20*21/2)</f>
        <v>3.3457261904761904</v>
      </c>
      <c r="J1805" s="2">
        <f t="shared" si="218"/>
        <v>3.3618270709719034</v>
      </c>
      <c r="K1805" s="2">
        <f t="shared" si="220"/>
        <v>3.3663186586137193</v>
      </c>
    </row>
    <row r="1806" spans="1:11" ht="13.5" x14ac:dyDescent="0.25">
      <c r="A1806" s="3">
        <f>TITRES_STAT!B1809</f>
        <v>44642</v>
      </c>
      <c r="B1806" s="17">
        <f>TITRES_STAT!D1809</f>
        <v>3.3349000000000002</v>
      </c>
      <c r="C1806" s="2">
        <f t="shared" si="221"/>
        <v>-7.799999999999585E-3</v>
      </c>
      <c r="D1806" s="2">
        <f t="shared" si="222"/>
        <v>3.3349200000000003</v>
      </c>
      <c r="E1806" s="2">
        <f t="shared" si="224"/>
        <v>3.3489100000000001</v>
      </c>
      <c r="F1806" s="2">
        <f t="shared" si="217"/>
        <v>3.3679549999999998</v>
      </c>
      <c r="G1806" s="2">
        <f t="shared" si="219"/>
        <v>3.3624420000000002</v>
      </c>
      <c r="H1806" s="2">
        <f t="shared" si="223"/>
        <v>3.3316759999999976</v>
      </c>
      <c r="I1806" s="2">
        <f t="array" ref="I1806">SUMPRODUCT(B1790:B1809, (ROW(B1790:B1809)-ROW(B1790)+1)) / (20*21/2)</f>
        <v>3.3411361904761905</v>
      </c>
      <c r="J1806" s="2">
        <f t="shared" si="218"/>
        <v>3.3592625880221982</v>
      </c>
      <c r="K1806" s="2">
        <f t="shared" si="220"/>
        <v>3.3650865543543578</v>
      </c>
    </row>
    <row r="1807" spans="1:11" ht="13.5" x14ac:dyDescent="0.25">
      <c r="A1807" s="3">
        <f>TITRES_STAT!B1810</f>
        <v>44643</v>
      </c>
      <c r="B1807" s="17">
        <f>TITRES_STAT!D1810</f>
        <v>3.3115999999999999</v>
      </c>
      <c r="C1807" s="2">
        <f t="shared" si="221"/>
        <v>-2.330000000000032E-2</v>
      </c>
      <c r="D1807" s="2">
        <f t="shared" si="222"/>
        <v>3.3287</v>
      </c>
      <c r="E1807" s="2">
        <f t="shared" si="224"/>
        <v>3.3419099999999999</v>
      </c>
      <c r="F1807" s="2">
        <f t="shared" si="217"/>
        <v>3.3640700000000003</v>
      </c>
      <c r="G1807" s="2">
        <f t="shared" si="219"/>
        <v>3.3621320000000003</v>
      </c>
      <c r="H1807" s="2">
        <f t="shared" si="223"/>
        <v>3.3323689999999977</v>
      </c>
      <c r="I1807" s="2">
        <f t="array" ref="I1807">SUMPRODUCT(B1791:B1810, (ROW(B1791:B1810)-ROW(B1791)+1)) / (20*21/2)</f>
        <v>3.3399152380952382</v>
      </c>
      <c r="J1807" s="2">
        <f t="shared" si="218"/>
        <v>3.3547232939248461</v>
      </c>
      <c r="K1807" s="2">
        <f t="shared" si="220"/>
        <v>3.3629890424188926</v>
      </c>
    </row>
    <row r="1808" spans="1:11" ht="13.5" x14ac:dyDescent="0.25">
      <c r="A1808" s="3">
        <f>TITRES_STAT!B1811</f>
        <v>44644</v>
      </c>
      <c r="B1808" s="17">
        <f>TITRES_STAT!D1811</f>
        <v>3.3115999999999999</v>
      </c>
      <c r="C1808" s="2">
        <f t="shared" si="221"/>
        <v>0</v>
      </c>
      <c r="D1808" s="2">
        <f t="shared" si="222"/>
        <v>3.32714</v>
      </c>
      <c r="E1808" s="2">
        <f t="shared" si="224"/>
        <v>3.3356900000000005</v>
      </c>
      <c r="F1808" s="2">
        <f t="shared" si="217"/>
        <v>3.3597949999999996</v>
      </c>
      <c r="G1808" s="2">
        <f t="shared" si="219"/>
        <v>3.3621320000000003</v>
      </c>
      <c r="H1808" s="2">
        <f t="shared" si="223"/>
        <v>3.3330254999999975</v>
      </c>
      <c r="I1808" s="2">
        <f t="array" ref="I1808">SUMPRODUCT(B1792:B1811, (ROW(B1792:B1811)-ROW(B1792)+1)) / (20*21/2)</f>
        <v>3.3388795238095241</v>
      </c>
      <c r="J1808" s="2">
        <f t="shared" si="218"/>
        <v>3.3506163135510514</v>
      </c>
      <c r="K1808" s="2">
        <f t="shared" si="220"/>
        <v>3.3609737858534459</v>
      </c>
    </row>
    <row r="1809" spans="1:11" ht="13.5" x14ac:dyDescent="0.25">
      <c r="A1809" s="3">
        <f>TITRES_STAT!B1812</f>
        <v>44645</v>
      </c>
      <c r="B1809" s="17">
        <f>TITRES_STAT!D1812</f>
        <v>3.3115999999999999</v>
      </c>
      <c r="C1809" s="2">
        <f t="shared" si="221"/>
        <v>0</v>
      </c>
      <c r="D1809" s="2">
        <f t="shared" si="222"/>
        <v>3.3224800000000001</v>
      </c>
      <c r="E1809" s="2">
        <f t="shared" si="224"/>
        <v>3.3279199999999998</v>
      </c>
      <c r="F1809" s="2">
        <f t="shared" si="217"/>
        <v>3.3555199999999998</v>
      </c>
      <c r="G1809" s="2">
        <f t="shared" si="219"/>
        <v>3.3621320000000003</v>
      </c>
      <c r="H1809" s="2">
        <f t="shared" si="223"/>
        <v>3.3335374999999976</v>
      </c>
      <c r="I1809" s="2">
        <f t="array" ref="I1809">SUMPRODUCT(B1793:B1812, (ROW(B1793:B1812)-ROW(B1793)+1)) / (20*21/2)</f>
        <v>3.3380290476190475</v>
      </c>
      <c r="J1809" s="2">
        <f t="shared" si="218"/>
        <v>3.3469004741652371</v>
      </c>
      <c r="K1809" s="2">
        <f t="shared" si="220"/>
        <v>3.3590375589572323</v>
      </c>
    </row>
    <row r="1810" spans="1:11" ht="13.5" x14ac:dyDescent="0.25">
      <c r="A1810" s="3">
        <f>TITRES_STAT!B1813</f>
        <v>44648</v>
      </c>
      <c r="B1810" s="17">
        <f>TITRES_STAT!D1813</f>
        <v>3.3426999999999998</v>
      </c>
      <c r="C1810" s="2">
        <f t="shared" si="221"/>
        <v>3.1099999999999905E-2</v>
      </c>
      <c r="D1810" s="2">
        <f t="shared" si="222"/>
        <v>3.3224800000000001</v>
      </c>
      <c r="E1810" s="2">
        <f t="shared" si="224"/>
        <v>3.3294799999999993</v>
      </c>
      <c r="F1810" s="2">
        <f t="shared" si="217"/>
        <v>3.3535749999999993</v>
      </c>
      <c r="G1810" s="2">
        <f t="shared" si="219"/>
        <v>3.3632200000000005</v>
      </c>
      <c r="H1810" s="2">
        <f t="shared" si="223"/>
        <v>3.3341324999999977</v>
      </c>
      <c r="I1810" s="2">
        <f t="array" ref="I1810">SUMPRODUCT(B1794:B1813, (ROW(B1794:B1813)-ROW(B1794)+1)) / (20*21/2)</f>
        <v>3.3359519047619046</v>
      </c>
      <c r="J1810" s="2">
        <f t="shared" si="218"/>
        <v>3.3465004290066429</v>
      </c>
      <c r="K1810" s="2">
        <f t="shared" si="220"/>
        <v>3.3583968703706746</v>
      </c>
    </row>
    <row r="1811" spans="1:11" ht="13.5" x14ac:dyDescent="0.25">
      <c r="A1811" s="3">
        <f>TITRES_STAT!B1814</f>
        <v>44649</v>
      </c>
      <c r="B1811" s="17">
        <f>TITRES_STAT!D1814</f>
        <v>3.3426999999999998</v>
      </c>
      <c r="C1811" s="2">
        <f t="shared" si="221"/>
        <v>0</v>
      </c>
      <c r="D1811" s="2">
        <f t="shared" si="222"/>
        <v>3.3240400000000001</v>
      </c>
      <c r="E1811" s="2">
        <f t="shared" si="224"/>
        <v>3.3294799999999993</v>
      </c>
      <c r="F1811" s="2">
        <f t="shared" si="217"/>
        <v>3.3516299999999992</v>
      </c>
      <c r="G1811" s="2">
        <f t="shared" si="219"/>
        <v>3.3643080000000007</v>
      </c>
      <c r="H1811" s="2">
        <f t="shared" si="223"/>
        <v>3.3347999999999987</v>
      </c>
      <c r="I1811" s="2">
        <f t="array" ref="I1811">SUMPRODUCT(B1795:B1814, (ROW(B1795:B1814)-ROW(B1795)+1)) / (20*21/2)</f>
        <v>3.3452757142857146</v>
      </c>
      <c r="J1811" s="2">
        <f t="shared" si="218"/>
        <v>3.3461384833869623</v>
      </c>
      <c r="K1811" s="2">
        <f t="shared" si="220"/>
        <v>3.3577813068267268</v>
      </c>
    </row>
    <row r="1812" spans="1:11" ht="13.5" x14ac:dyDescent="0.25">
      <c r="A1812" s="3">
        <f>TITRES_STAT!B1815</f>
        <v>44650</v>
      </c>
      <c r="B1812" s="17">
        <f>TITRES_STAT!D1815</f>
        <v>3.3426999999999998</v>
      </c>
      <c r="C1812" s="2">
        <f t="shared" si="221"/>
        <v>0</v>
      </c>
      <c r="D1812" s="2">
        <f t="shared" si="222"/>
        <v>3.33026</v>
      </c>
      <c r="E1812" s="2">
        <f t="shared" si="224"/>
        <v>3.3294799999999993</v>
      </c>
      <c r="F1812" s="2">
        <f t="shared" ref="F1812:F1875" si="225">AVERAGE(B1793:B1812)</f>
        <v>3.3489099999999992</v>
      </c>
      <c r="G1812" s="2">
        <f t="shared" si="219"/>
        <v>3.3649300000000011</v>
      </c>
      <c r="H1812" s="2">
        <f t="shared" si="223"/>
        <v>3.3353949999999988</v>
      </c>
      <c r="I1812" s="2">
        <f t="array" ref="I1812">SUMPRODUCT(B1796:B1815, (ROW(B1796:B1815)-ROW(B1796)+1)) / (20*21/2)</f>
        <v>3.3543038095238091</v>
      </c>
      <c r="J1812" s="2">
        <f t="shared" si="218"/>
        <v>3.3458110087786799</v>
      </c>
      <c r="K1812" s="2">
        <f t="shared" si="220"/>
        <v>3.3571898830296005</v>
      </c>
    </row>
    <row r="1813" spans="1:11" ht="13.5" x14ac:dyDescent="0.25">
      <c r="A1813" s="3">
        <f>TITRES_STAT!B1816</f>
        <v>44651</v>
      </c>
      <c r="B1813" s="17">
        <f>TITRES_STAT!D1816</f>
        <v>3.3271000000000002</v>
      </c>
      <c r="C1813" s="2">
        <f t="shared" si="221"/>
        <v>-1.5599999999999614E-2</v>
      </c>
      <c r="D1813" s="2">
        <f t="shared" si="222"/>
        <v>3.3333600000000003</v>
      </c>
      <c r="E1813" s="2">
        <f t="shared" si="224"/>
        <v>3.3302500000000004</v>
      </c>
      <c r="F1813" s="2">
        <f t="shared" si="225"/>
        <v>3.3457999999999997</v>
      </c>
      <c r="G1813" s="2">
        <f t="shared" si="219"/>
        <v>3.3652400000000013</v>
      </c>
      <c r="H1813" s="2">
        <f t="shared" si="223"/>
        <v>3.3360929999999986</v>
      </c>
      <c r="I1813" s="2">
        <f t="array" ref="I1813">SUMPRODUCT(B1797:B1816, (ROW(B1797:B1816)-ROW(B1797)+1)) / (20*21/2)</f>
        <v>3.3629247619047615</v>
      </c>
      <c r="J1813" s="2">
        <f t="shared" ref="J1813:J1876" si="226">$J$4*B1813+J1812*(1-$J$4)</f>
        <v>3.3440290079426154</v>
      </c>
      <c r="K1813" s="2">
        <f t="shared" si="220"/>
        <v>3.3560098876166751</v>
      </c>
    </row>
    <row r="1814" spans="1:11" ht="13.5" x14ac:dyDescent="0.25">
      <c r="A1814" s="3">
        <f>TITRES_STAT!B1817</f>
        <v>44652</v>
      </c>
      <c r="B1814" s="17">
        <f>TITRES_STAT!D1817</f>
        <v>3.4437000000000002</v>
      </c>
      <c r="C1814" s="2">
        <f t="shared" si="221"/>
        <v>0.11660000000000004</v>
      </c>
      <c r="D1814" s="2">
        <f t="shared" si="222"/>
        <v>3.3597799999999998</v>
      </c>
      <c r="E1814" s="2">
        <f t="shared" si="224"/>
        <v>3.3411300000000006</v>
      </c>
      <c r="F1814" s="2">
        <f t="shared" si="225"/>
        <v>3.3489049999999998</v>
      </c>
      <c r="G1814" s="2">
        <f t="shared" si="219"/>
        <v>3.3674160000000013</v>
      </c>
      <c r="H1814" s="2">
        <f t="shared" si="223"/>
        <v>3.3371204999999988</v>
      </c>
      <c r="I1814" s="2">
        <f t="array" ref="I1814">SUMPRODUCT(B1798:B1817, (ROW(B1798:B1817)-ROW(B1798)+1)) / (20*21/2)</f>
        <v>3.3691047619047616</v>
      </c>
      <c r="J1814" s="2">
        <f t="shared" si="226"/>
        <v>3.3535214833766522</v>
      </c>
      <c r="K1814" s="2">
        <f t="shared" si="220"/>
        <v>3.3594487155532762</v>
      </c>
    </row>
    <row r="1815" spans="1:11" ht="13.5" x14ac:dyDescent="0.25">
      <c r="A1815" s="3">
        <f>TITRES_STAT!B1818</f>
        <v>44655</v>
      </c>
      <c r="B1815" s="17">
        <f>TITRES_STAT!D1818</f>
        <v>3.4437000000000002</v>
      </c>
      <c r="C1815" s="2">
        <f t="shared" si="221"/>
        <v>0</v>
      </c>
      <c r="D1815" s="2">
        <f t="shared" si="222"/>
        <v>3.3799799999999998</v>
      </c>
      <c r="E1815" s="2">
        <f t="shared" si="224"/>
        <v>3.3512300000000002</v>
      </c>
      <c r="F1815" s="2">
        <f t="shared" si="225"/>
        <v>3.3531799999999996</v>
      </c>
      <c r="G1815" s="2">
        <f t="shared" si="219"/>
        <v>3.3694360000000012</v>
      </c>
      <c r="H1815" s="2">
        <f t="shared" si="223"/>
        <v>3.3381479999999986</v>
      </c>
      <c r="I1815" s="2">
        <f t="array" ref="I1815">SUMPRODUCT(B1799:B1818, (ROW(B1799:B1818)-ROW(B1799)+1)) / (20*21/2)</f>
        <v>3.3750999999999998</v>
      </c>
      <c r="J1815" s="2">
        <f t="shared" si="226"/>
        <v>3.3621099135312571</v>
      </c>
      <c r="K1815" s="2">
        <f t="shared" si="220"/>
        <v>3.3627526874923634</v>
      </c>
    </row>
    <row r="1816" spans="1:11" ht="13.5" x14ac:dyDescent="0.25">
      <c r="A1816" s="3">
        <f>TITRES_STAT!B1819</f>
        <v>44656</v>
      </c>
      <c r="B1816" s="17">
        <f>TITRES_STAT!D1819</f>
        <v>3.4437000000000002</v>
      </c>
      <c r="C1816" s="2">
        <f t="shared" si="221"/>
        <v>0</v>
      </c>
      <c r="D1816" s="2">
        <f t="shared" si="222"/>
        <v>3.4001800000000002</v>
      </c>
      <c r="E1816" s="2">
        <f t="shared" si="224"/>
        <v>3.3621100000000004</v>
      </c>
      <c r="F1816" s="2">
        <f t="shared" si="225"/>
        <v>3.3555100000000002</v>
      </c>
      <c r="G1816" s="2">
        <f t="shared" si="219"/>
        <v>3.3720780000000015</v>
      </c>
      <c r="H1816" s="2">
        <f t="shared" si="223"/>
        <v>3.3393929999999989</v>
      </c>
      <c r="I1816" s="2">
        <f t="array" ref="I1816">SUMPRODUCT(B1800:B1819, (ROW(B1800:B1819)-ROW(B1800)+1)) / (20*21/2)</f>
        <v>3.3808733333333336</v>
      </c>
      <c r="J1816" s="2">
        <f t="shared" si="226"/>
        <v>3.3698803979568517</v>
      </c>
      <c r="K1816" s="2">
        <f t="shared" si="220"/>
        <v>3.3659270919044277</v>
      </c>
    </row>
    <row r="1817" spans="1:11" ht="13.5" x14ac:dyDescent="0.25">
      <c r="A1817" s="3">
        <f>TITRES_STAT!B1820</f>
        <v>44657</v>
      </c>
      <c r="B1817" s="17">
        <f>TITRES_STAT!D1820</f>
        <v>3.4203999999999999</v>
      </c>
      <c r="C1817" s="2">
        <f t="shared" si="221"/>
        <v>-2.330000000000032E-2</v>
      </c>
      <c r="D1817" s="2">
        <f t="shared" si="222"/>
        <v>3.4157200000000003</v>
      </c>
      <c r="E1817" s="2">
        <f t="shared" si="224"/>
        <v>3.3729900000000002</v>
      </c>
      <c r="F1817" s="2">
        <f t="shared" si="225"/>
        <v>3.35745</v>
      </c>
      <c r="G1817" s="2">
        <f t="shared" si="219"/>
        <v>3.374254000000001</v>
      </c>
      <c r="H1817" s="2">
        <f t="shared" si="223"/>
        <v>3.3405214999999995</v>
      </c>
      <c r="I1817" s="2">
        <f t="array" ref="I1817">SUMPRODUCT(B1801:B1820, (ROW(B1801:B1820)-ROW(B1801)+1)) / (20*21/2)</f>
        <v>3.3850223809523809</v>
      </c>
      <c r="J1817" s="2">
        <f t="shared" si="226"/>
        <v>3.3746917886276275</v>
      </c>
      <c r="K1817" s="2">
        <f t="shared" si="220"/>
        <v>3.3680632843787639</v>
      </c>
    </row>
    <row r="1818" spans="1:11" ht="13.5" x14ac:dyDescent="0.25">
      <c r="A1818" s="3">
        <f>TITRES_STAT!B1821</f>
        <v>44658</v>
      </c>
      <c r="B1818" s="17">
        <f>TITRES_STAT!D1821</f>
        <v>3.4203999999999999</v>
      </c>
      <c r="C1818" s="2">
        <f t="shared" si="221"/>
        <v>0</v>
      </c>
      <c r="D1818" s="2">
        <f t="shared" si="222"/>
        <v>3.43438</v>
      </c>
      <c r="E1818" s="2">
        <f t="shared" si="224"/>
        <v>3.3838700000000004</v>
      </c>
      <c r="F1818" s="2">
        <f t="shared" si="225"/>
        <v>3.3597799999999998</v>
      </c>
      <c r="G1818" s="2">
        <f t="shared" si="219"/>
        <v>3.3764300000000009</v>
      </c>
      <c r="H1818" s="2">
        <f t="shared" si="223"/>
        <v>3.3415049999999993</v>
      </c>
      <c r="I1818" s="2">
        <f t="array" ref="I1818">SUMPRODUCT(B1802:B1821, (ROW(B1802:B1821)-ROW(B1802)+1)) / (20*21/2)</f>
        <v>3.3888009523809517</v>
      </c>
      <c r="J1818" s="2">
        <f t="shared" si="226"/>
        <v>3.3790449516154726</v>
      </c>
      <c r="K1818" s="2">
        <f t="shared" si="220"/>
        <v>3.3701157045992045</v>
      </c>
    </row>
    <row r="1819" spans="1:11" ht="13.5" x14ac:dyDescent="0.25">
      <c r="A1819" s="3">
        <f>TITRES_STAT!B1822</f>
        <v>44659</v>
      </c>
      <c r="B1819" s="17">
        <f>TITRES_STAT!D1822</f>
        <v>3.4203999999999999</v>
      </c>
      <c r="C1819" s="2">
        <f t="shared" si="221"/>
        <v>0</v>
      </c>
      <c r="D1819" s="2">
        <f t="shared" si="222"/>
        <v>3.4297200000000005</v>
      </c>
      <c r="E1819" s="2">
        <f t="shared" si="224"/>
        <v>3.3947499999999997</v>
      </c>
      <c r="F1819" s="2">
        <f t="shared" si="225"/>
        <v>3.3613349999999995</v>
      </c>
      <c r="G1819" s="2">
        <f t="shared" si="219"/>
        <v>3.3775180000000011</v>
      </c>
      <c r="H1819" s="2">
        <f t="shared" si="223"/>
        <v>3.3426694999999995</v>
      </c>
      <c r="I1819" s="2">
        <f t="array" ref="I1819">SUMPRODUCT(B1803:B1822, (ROW(B1803:B1822)-ROW(B1803)+1)) / (20*21/2)</f>
        <v>3.3922833333333329</v>
      </c>
      <c r="J1819" s="2">
        <f t="shared" si="226"/>
        <v>3.3829835276520943</v>
      </c>
      <c r="K1819" s="2">
        <f t="shared" si="220"/>
        <v>3.3720876377521769</v>
      </c>
    </row>
    <row r="1820" spans="1:11" ht="13.5" x14ac:dyDescent="0.25">
      <c r="A1820" s="3">
        <f>TITRES_STAT!B1823</f>
        <v>44662</v>
      </c>
      <c r="B1820" s="17">
        <f>TITRES_STAT!D1823</f>
        <v>3.4049</v>
      </c>
      <c r="C1820" s="2">
        <f t="shared" si="221"/>
        <v>-1.5499999999999847E-2</v>
      </c>
      <c r="D1820" s="2">
        <f t="shared" si="222"/>
        <v>3.4219600000000008</v>
      </c>
      <c r="E1820" s="2">
        <f t="shared" si="224"/>
        <v>3.40097</v>
      </c>
      <c r="F1820" s="2">
        <f t="shared" si="225"/>
        <v>3.3652250000000001</v>
      </c>
      <c r="G1820" s="2">
        <f t="shared" si="219"/>
        <v>3.3782960000000015</v>
      </c>
      <c r="H1820" s="2">
        <f t="shared" si="223"/>
        <v>3.3436114999999997</v>
      </c>
      <c r="I1820" s="2">
        <f t="array" ref="I1820">SUMPRODUCT(B1804:B1823, (ROW(B1804:B1823)-ROW(B1804)+1)) / (20*21/2)</f>
        <v>3.3962123809523805</v>
      </c>
      <c r="J1820" s="2">
        <f t="shared" si="226"/>
        <v>3.3850708107328473</v>
      </c>
      <c r="K1820" s="2">
        <f t="shared" si="220"/>
        <v>3.3733743970560135</v>
      </c>
    </row>
    <row r="1821" spans="1:11" ht="13.5" x14ac:dyDescent="0.25">
      <c r="A1821" s="3">
        <f>TITRES_STAT!B1824</f>
        <v>44663</v>
      </c>
      <c r="B1821" s="17">
        <f>TITRES_STAT!D1824</f>
        <v>3.4049</v>
      </c>
      <c r="C1821" s="2">
        <f t="shared" si="221"/>
        <v>0</v>
      </c>
      <c r="D1821" s="2">
        <f t="shared" si="222"/>
        <v>3.4141999999999997</v>
      </c>
      <c r="E1821" s="2">
        <f t="shared" si="224"/>
        <v>3.4071900000000008</v>
      </c>
      <c r="F1821" s="2">
        <f t="shared" si="225"/>
        <v>3.3683349999999996</v>
      </c>
      <c r="G1821" s="2">
        <f t="shared" si="219"/>
        <v>3.379074000000001</v>
      </c>
      <c r="H1821" s="2">
        <f t="shared" si="223"/>
        <v>3.3445534999999995</v>
      </c>
      <c r="I1821" s="2">
        <f t="array" ref="I1821">SUMPRODUCT(B1805:B1824, (ROW(B1805:B1824)-ROW(B1805)+1)) / (20*21/2)</f>
        <v>3.3989542857142858</v>
      </c>
      <c r="J1821" s="2">
        <f t="shared" si="226"/>
        <v>3.3869593049487667</v>
      </c>
      <c r="K1821" s="2">
        <f t="shared" si="220"/>
        <v>3.3746106952106798</v>
      </c>
    </row>
    <row r="1822" spans="1:11" ht="13.5" x14ac:dyDescent="0.25">
      <c r="A1822" s="3">
        <f>TITRES_STAT!B1825</f>
        <v>44664</v>
      </c>
      <c r="B1822" s="17">
        <f>TITRES_STAT!D1825</f>
        <v>3.4049</v>
      </c>
      <c r="C1822" s="2">
        <f t="shared" si="221"/>
        <v>0</v>
      </c>
      <c r="D1822" s="2">
        <f t="shared" si="222"/>
        <v>3.4110999999999998</v>
      </c>
      <c r="E1822" s="2">
        <f t="shared" si="224"/>
        <v>3.4134100000000003</v>
      </c>
      <c r="F1822" s="2">
        <f t="shared" si="225"/>
        <v>3.371445</v>
      </c>
      <c r="G1822" s="2">
        <f t="shared" si="219"/>
        <v>3.3796960000000009</v>
      </c>
      <c r="H1822" s="2">
        <f t="shared" si="223"/>
        <v>3.3455319999999995</v>
      </c>
      <c r="I1822" s="2">
        <f t="array" ref="I1822">SUMPRODUCT(B1806:B1825, (ROW(B1806:B1825)-ROW(B1806)+1)) / (20*21/2)</f>
        <v>3.4028390476190475</v>
      </c>
      <c r="J1822" s="2">
        <f t="shared" si="226"/>
        <v>3.388667942572694</v>
      </c>
      <c r="K1822" s="2">
        <f t="shared" si="220"/>
        <v>3.375798511084771</v>
      </c>
    </row>
    <row r="1823" spans="1:11" ht="13.5" x14ac:dyDescent="0.25">
      <c r="A1823" s="3">
        <f>TITRES_STAT!B1826</f>
        <v>44665</v>
      </c>
      <c r="B1823" s="17">
        <f>TITRES_STAT!D1826</f>
        <v>3.4127000000000001</v>
      </c>
      <c r="C1823" s="2">
        <f t="shared" si="221"/>
        <v>7.8000000000000291E-3</v>
      </c>
      <c r="D1823" s="2">
        <f t="shared" si="222"/>
        <v>3.4095599999999999</v>
      </c>
      <c r="E1823" s="2">
        <f t="shared" si="224"/>
        <v>3.4219700000000004</v>
      </c>
      <c r="F1823" s="2">
        <f t="shared" si="225"/>
        <v>3.3761099999999997</v>
      </c>
      <c r="G1823" s="2">
        <f t="shared" si="219"/>
        <v>3.379852000000001</v>
      </c>
      <c r="H1823" s="2">
        <f t="shared" si="223"/>
        <v>3.3464044999999998</v>
      </c>
      <c r="I1823" s="2">
        <f t="array" ref="I1823">SUMPRODUCT(B1807:B1826, (ROW(B1807:B1826)-ROW(B1807)+1)) / (20*21/2)</f>
        <v>3.4056204761904763</v>
      </c>
      <c r="J1823" s="2">
        <f t="shared" si="226"/>
        <v>3.3909567099467233</v>
      </c>
      <c r="K1823" s="2">
        <f t="shared" si="220"/>
        <v>3.3772456282971328</v>
      </c>
    </row>
    <row r="1824" spans="1:11" ht="13.5" x14ac:dyDescent="0.25">
      <c r="A1824" s="3">
        <f>TITRES_STAT!B1827</f>
        <v>44666</v>
      </c>
      <c r="B1824" s="17">
        <f>TITRES_STAT!D1827</f>
        <v>3.4049</v>
      </c>
      <c r="C1824" s="2">
        <f t="shared" si="221"/>
        <v>-7.8000000000000291E-3</v>
      </c>
      <c r="D1824" s="2">
        <f t="shared" si="222"/>
        <v>3.4064600000000005</v>
      </c>
      <c r="E1824" s="2">
        <f t="shared" si="224"/>
        <v>3.4180900000000007</v>
      </c>
      <c r="F1824" s="2">
        <f t="shared" si="225"/>
        <v>3.3796099999999996</v>
      </c>
      <c r="G1824" s="2">
        <f t="shared" si="219"/>
        <v>3.3795420000000003</v>
      </c>
      <c r="H1824" s="2">
        <f t="shared" si="223"/>
        <v>3.3473464999999991</v>
      </c>
      <c r="I1824" s="2">
        <f t="array" ref="I1824">SUMPRODUCT(B1808:B1827, (ROW(B1808:B1827)-ROW(B1808)+1)) / (20*21/2)</f>
        <v>3.4102504761904764</v>
      </c>
      <c r="J1824" s="2">
        <f t="shared" si="226"/>
        <v>3.3922846423327497</v>
      </c>
      <c r="K1824" s="2">
        <f t="shared" si="220"/>
        <v>3.3783301134619514</v>
      </c>
    </row>
    <row r="1825" spans="1:11" ht="13.5" x14ac:dyDescent="0.25">
      <c r="A1825" s="3">
        <f>TITRES_STAT!B1828</f>
        <v>44669</v>
      </c>
      <c r="B1825" s="17">
        <f>TITRES_STAT!D1828</f>
        <v>3.4203999999999999</v>
      </c>
      <c r="C1825" s="2">
        <f t="shared" si="221"/>
        <v>1.5499999999999847E-2</v>
      </c>
      <c r="D1825" s="2">
        <f t="shared" si="222"/>
        <v>3.4095599999999999</v>
      </c>
      <c r="E1825" s="2">
        <f t="shared" si="224"/>
        <v>3.415760000000001</v>
      </c>
      <c r="F1825" s="2">
        <f t="shared" si="225"/>
        <v>3.3834949999999999</v>
      </c>
      <c r="G1825" s="2">
        <f t="shared" si="219"/>
        <v>3.38063</v>
      </c>
      <c r="H1825" s="2">
        <f t="shared" si="223"/>
        <v>3.3483659999999991</v>
      </c>
      <c r="I1825" s="2">
        <f t="array" ref="I1825">SUMPRODUCT(B1809:B1828, (ROW(B1809:B1828)-ROW(B1809)+1)) / (20*21/2)</f>
        <v>3.4128023809523809</v>
      </c>
      <c r="J1825" s="2">
        <f t="shared" si="226"/>
        <v>3.3949622954439165</v>
      </c>
      <c r="K1825" s="2">
        <f t="shared" si="220"/>
        <v>3.3799799129340315</v>
      </c>
    </row>
    <row r="1826" spans="1:11" ht="13.5" x14ac:dyDescent="0.25">
      <c r="A1826" s="3">
        <f>TITRES_STAT!B1829</f>
        <v>44670</v>
      </c>
      <c r="B1826" s="17">
        <f>TITRES_STAT!D1829</f>
        <v>3.4127000000000001</v>
      </c>
      <c r="C1826" s="2">
        <f t="shared" si="221"/>
        <v>-7.6999999999998181E-3</v>
      </c>
      <c r="D1826" s="2">
        <f t="shared" si="222"/>
        <v>3.4111200000000004</v>
      </c>
      <c r="E1826" s="2">
        <f t="shared" si="224"/>
        <v>3.4126600000000002</v>
      </c>
      <c r="F1826" s="2">
        <f t="shared" si="225"/>
        <v>3.3873849999999996</v>
      </c>
      <c r="G1826" s="2">
        <f t="shared" si="219"/>
        <v>3.3807860000000001</v>
      </c>
      <c r="H1826" s="2">
        <f t="shared" si="223"/>
        <v>3.3494194999999984</v>
      </c>
      <c r="I1826" s="2">
        <f t="array" ref="I1826">SUMPRODUCT(B1810:B1829, (ROW(B1810:B1829)-ROW(B1810)+1)) / (20*21/2)</f>
        <v>3.414836190476191</v>
      </c>
      <c r="J1826" s="2">
        <f t="shared" si="226"/>
        <v>3.3966516006397338</v>
      </c>
      <c r="K1826" s="2">
        <f t="shared" si="220"/>
        <v>3.3812630536032851</v>
      </c>
    </row>
    <row r="1827" spans="1:11" ht="13.5" x14ac:dyDescent="0.25">
      <c r="A1827" s="3">
        <f>TITRES_STAT!B1830</f>
        <v>44671</v>
      </c>
      <c r="B1827" s="17">
        <f>TITRES_STAT!D1830</f>
        <v>3.4359999999999999</v>
      </c>
      <c r="C1827" s="2">
        <f t="shared" si="221"/>
        <v>2.3299999999999876E-2</v>
      </c>
      <c r="D1827" s="2">
        <f t="shared" si="222"/>
        <v>3.4173400000000003</v>
      </c>
      <c r="E1827" s="2">
        <f t="shared" si="224"/>
        <v>3.4142200000000003</v>
      </c>
      <c r="F1827" s="2">
        <f t="shared" si="225"/>
        <v>3.3936049999999995</v>
      </c>
      <c r="G1827" s="2">
        <f t="shared" si="219"/>
        <v>3.381408</v>
      </c>
      <c r="H1827" s="2">
        <f t="shared" si="223"/>
        <v>3.3506259999999988</v>
      </c>
      <c r="I1827" s="2">
        <f t="array" ref="I1827">SUMPRODUCT(B1811:B1830, (ROW(B1811:B1830)-ROW(B1811)+1)) / (20*21/2)</f>
        <v>3.4156185714285714</v>
      </c>
      <c r="J1827" s="2">
        <f t="shared" si="226"/>
        <v>3.4003990672454734</v>
      </c>
      <c r="K1827" s="2">
        <f t="shared" si="220"/>
        <v>3.3834096005208032</v>
      </c>
    </row>
    <row r="1828" spans="1:11" ht="13.5" x14ac:dyDescent="0.25">
      <c r="A1828" s="3">
        <f>TITRES_STAT!B1831</f>
        <v>44672</v>
      </c>
      <c r="B1828" s="17">
        <f>TITRES_STAT!D1831</f>
        <v>3.4203999999999999</v>
      </c>
      <c r="C1828" s="2">
        <f t="shared" si="221"/>
        <v>-1.5600000000000058E-2</v>
      </c>
      <c r="D1828" s="2">
        <f t="shared" si="222"/>
        <v>3.4188800000000001</v>
      </c>
      <c r="E1828" s="2">
        <f t="shared" si="224"/>
        <v>3.4142200000000003</v>
      </c>
      <c r="F1828" s="2">
        <f t="shared" si="225"/>
        <v>3.3990449999999996</v>
      </c>
      <c r="G1828" s="2">
        <f t="shared" si="219"/>
        <v>3.382962</v>
      </c>
      <c r="H1828" s="2">
        <f t="shared" si="223"/>
        <v>3.3518264999999987</v>
      </c>
      <c r="I1828" s="2">
        <f t="array" ref="I1828">SUMPRODUCT(B1812:B1831, (ROW(B1812:B1831)-ROW(B1812)+1)) / (20*21/2)</f>
        <v>3.409400952380953</v>
      </c>
      <c r="J1828" s="2">
        <f t="shared" si="226"/>
        <v>3.4023039179839998</v>
      </c>
      <c r="K1828" s="2">
        <f t="shared" si="220"/>
        <v>3.384860204421948</v>
      </c>
    </row>
    <row r="1829" spans="1:11" ht="13.5" x14ac:dyDescent="0.25">
      <c r="A1829" s="3">
        <f>TITRES_STAT!B1832</f>
        <v>44673</v>
      </c>
      <c r="B1829" s="17">
        <f>TITRES_STAT!D1832</f>
        <v>3.4203999999999999</v>
      </c>
      <c r="C1829" s="2">
        <f t="shared" si="221"/>
        <v>0</v>
      </c>
      <c r="D1829" s="2">
        <f t="shared" si="222"/>
        <v>3.42198</v>
      </c>
      <c r="E1829" s="2">
        <f t="shared" si="224"/>
        <v>3.4142200000000003</v>
      </c>
      <c r="F1829" s="2">
        <f t="shared" si="225"/>
        <v>3.4044849999999998</v>
      </c>
      <c r="G1829" s="2">
        <f t="shared" si="219"/>
        <v>3.3837380000000001</v>
      </c>
      <c r="H1829" s="2">
        <f t="shared" si="223"/>
        <v>3.3526814999999983</v>
      </c>
      <c r="I1829" s="2">
        <f t="array" ref="I1829">SUMPRODUCT(B1813:B1832, (ROW(B1813:B1832)-ROW(B1813)+1)) / (20*21/2)</f>
        <v>3.40985</v>
      </c>
      <c r="J1829" s="2">
        <f t="shared" si="226"/>
        <v>3.4040273543664759</v>
      </c>
      <c r="K1829" s="2">
        <f t="shared" si="220"/>
        <v>3.3862539218955972</v>
      </c>
    </row>
    <row r="1830" spans="1:11" ht="13.5" x14ac:dyDescent="0.25">
      <c r="A1830" s="3">
        <f>TITRES_STAT!B1833</f>
        <v>44676</v>
      </c>
      <c r="B1830" s="17">
        <f>TITRES_STAT!D1833</f>
        <v>3.4127000000000001</v>
      </c>
      <c r="C1830" s="2">
        <f t="shared" si="221"/>
        <v>-7.6999999999998181E-3</v>
      </c>
      <c r="D1830" s="2">
        <f t="shared" si="222"/>
        <v>3.4204400000000001</v>
      </c>
      <c r="E1830" s="2">
        <f t="shared" si="224"/>
        <v>3.415</v>
      </c>
      <c r="F1830" s="2">
        <f t="shared" si="225"/>
        <v>3.407985</v>
      </c>
      <c r="G1830" s="2">
        <f t="shared" si="219"/>
        <v>3.3843599999999996</v>
      </c>
      <c r="H1830" s="2">
        <f t="shared" si="223"/>
        <v>3.3534979999999983</v>
      </c>
      <c r="I1830" s="2">
        <f t="array" ref="I1830">SUMPRODUCT(B1814:B1833, (ROW(B1814:B1833)-ROW(B1814)+1)) / (20*21/2)</f>
        <v>3.4099657142857143</v>
      </c>
      <c r="J1830" s="2">
        <f t="shared" si="226"/>
        <v>3.4048533206172875</v>
      </c>
      <c r="K1830" s="2">
        <f t="shared" si="220"/>
        <v>3.3872910229977307</v>
      </c>
    </row>
    <row r="1831" spans="1:11" ht="13.5" x14ac:dyDescent="0.25">
      <c r="A1831" s="3">
        <f>TITRES_STAT!B1834</f>
        <v>44677</v>
      </c>
      <c r="B1831" s="17">
        <f>TITRES_STAT!D1834</f>
        <v>3.3426999999999998</v>
      </c>
      <c r="C1831" s="2">
        <f t="shared" si="221"/>
        <v>-7.0000000000000284E-2</v>
      </c>
      <c r="D1831" s="2">
        <f t="shared" si="222"/>
        <v>3.4064399999999999</v>
      </c>
      <c r="E1831" s="2">
        <f t="shared" si="224"/>
        <v>3.4087800000000001</v>
      </c>
      <c r="F1831" s="2">
        <f t="shared" si="225"/>
        <v>3.407985</v>
      </c>
      <c r="G1831" s="2">
        <f t="shared" si="219"/>
        <v>3.3831159999999998</v>
      </c>
      <c r="H1831" s="2">
        <f t="shared" si="223"/>
        <v>3.354080999999999</v>
      </c>
      <c r="I1831" s="2">
        <f t="array" ref="I1831">SUMPRODUCT(B1815:B1834, (ROW(B1815:B1834)-ROW(B1815)+1)) / (20*21/2)</f>
        <v>3.4096738095238099</v>
      </c>
      <c r="J1831" s="2">
        <f t="shared" si="226"/>
        <v>3.3989339567489742</v>
      </c>
      <c r="K1831" s="2">
        <f t="shared" si="220"/>
        <v>3.3855423554291924</v>
      </c>
    </row>
    <row r="1832" spans="1:11" ht="13.5" x14ac:dyDescent="0.25">
      <c r="A1832" s="3">
        <f>TITRES_STAT!B1835</f>
        <v>44678</v>
      </c>
      <c r="B1832" s="17">
        <f>TITRES_STAT!D1835</f>
        <v>3.4127000000000001</v>
      </c>
      <c r="C1832" s="2">
        <f t="shared" si="221"/>
        <v>7.0000000000000284E-2</v>
      </c>
      <c r="D1832" s="2">
        <f t="shared" si="222"/>
        <v>3.40178</v>
      </c>
      <c r="E1832" s="2">
        <f t="shared" si="224"/>
        <v>3.4095600000000004</v>
      </c>
      <c r="F1832" s="2">
        <f t="shared" si="225"/>
        <v>3.4114850000000003</v>
      </c>
      <c r="G1832" s="2">
        <f t="shared" si="219"/>
        <v>3.3832720000000007</v>
      </c>
      <c r="H1832" s="2">
        <f t="shared" si="223"/>
        <v>3.3551304999999987</v>
      </c>
      <c r="I1832" s="2">
        <f t="array" ref="I1832">SUMPRODUCT(B1816:B1835, (ROW(B1816:B1835)-ROW(B1816)+1)) / (20*21/2)</f>
        <v>3.413224761904762</v>
      </c>
      <c r="J1832" s="2">
        <f t="shared" si="226"/>
        <v>3.4002450084871669</v>
      </c>
      <c r="K1832" s="2">
        <f t="shared" si="220"/>
        <v>3.3866073610986356</v>
      </c>
    </row>
    <row r="1833" spans="1:11" ht="13.5" x14ac:dyDescent="0.25">
      <c r="A1833" s="3">
        <f>TITRES_STAT!B1836</f>
        <v>44679</v>
      </c>
      <c r="B1833" s="17">
        <f>TITRES_STAT!D1836</f>
        <v>3.4127000000000001</v>
      </c>
      <c r="C1833" s="2">
        <f t="shared" si="221"/>
        <v>0</v>
      </c>
      <c r="D1833" s="2">
        <f t="shared" si="222"/>
        <v>3.4002400000000002</v>
      </c>
      <c r="E1833" s="2">
        <f t="shared" si="224"/>
        <v>3.4095600000000004</v>
      </c>
      <c r="F1833" s="2">
        <f t="shared" si="225"/>
        <v>3.4157650000000004</v>
      </c>
      <c r="G1833" s="2">
        <f t="shared" si="219"/>
        <v>3.3834280000000008</v>
      </c>
      <c r="H1833" s="2">
        <f t="shared" si="223"/>
        <v>3.3564134999999986</v>
      </c>
      <c r="I1833" s="2">
        <f t="array" ref="I1833">SUMPRODUCT(B1817:B1836, (ROW(B1817:B1836)-ROW(B1817)+1)) / (20*21/2)</f>
        <v>3.4123004761904756</v>
      </c>
      <c r="J1833" s="2">
        <f t="shared" si="226"/>
        <v>3.4014311981550556</v>
      </c>
      <c r="K1833" s="2">
        <f t="shared" si="220"/>
        <v>3.3876306018398656</v>
      </c>
    </row>
    <row r="1834" spans="1:11" ht="13.5" x14ac:dyDescent="0.25">
      <c r="A1834" s="3">
        <f>TITRES_STAT!B1837</f>
        <v>44680</v>
      </c>
      <c r="B1834" s="17">
        <f>TITRES_STAT!D1837</f>
        <v>3.4127000000000001</v>
      </c>
      <c r="C1834" s="2">
        <f t="shared" si="221"/>
        <v>0</v>
      </c>
      <c r="D1834" s="2">
        <f t="shared" si="222"/>
        <v>3.3987000000000003</v>
      </c>
      <c r="E1834" s="2">
        <f t="shared" si="224"/>
        <v>3.4103400000000001</v>
      </c>
      <c r="F1834" s="2">
        <f t="shared" si="225"/>
        <v>3.4142150000000009</v>
      </c>
      <c r="G1834" s="2">
        <f t="shared" si="219"/>
        <v>3.3834280000000008</v>
      </c>
      <c r="H1834" s="2">
        <f t="shared" si="223"/>
        <v>3.3575409999999981</v>
      </c>
      <c r="I1834" s="2">
        <f t="array" ref="I1834">SUMPRODUCT(B1818:B1837, (ROW(B1818:B1837)-ROW(B1818)+1)) / (20*21/2)</f>
        <v>3.4115609523809516</v>
      </c>
      <c r="J1834" s="2">
        <f t="shared" si="226"/>
        <v>3.4025044173783834</v>
      </c>
      <c r="K1834" s="2">
        <f t="shared" si="220"/>
        <v>3.3886137154932041</v>
      </c>
    </row>
    <row r="1835" spans="1:11" ht="13.5" x14ac:dyDescent="0.25">
      <c r="A1835" s="3">
        <f>TITRES_STAT!B1838</f>
        <v>44685</v>
      </c>
      <c r="B1835" s="17">
        <f>TITRES_STAT!D1838</f>
        <v>3.4514999999999998</v>
      </c>
      <c r="C1835" s="2">
        <f t="shared" si="221"/>
        <v>3.8799999999999724E-2</v>
      </c>
      <c r="D1835" s="2">
        <f t="shared" si="222"/>
        <v>3.40646</v>
      </c>
      <c r="E1835" s="2">
        <f t="shared" si="224"/>
        <v>3.4134500000000001</v>
      </c>
      <c r="F1835" s="2">
        <f t="shared" si="225"/>
        <v>3.4146050000000003</v>
      </c>
      <c r="G1835" s="2">
        <f t="shared" si="219"/>
        <v>3.3848260000000003</v>
      </c>
      <c r="H1835" s="2">
        <f t="shared" si="223"/>
        <v>3.3588624999999985</v>
      </c>
      <c r="I1835" s="2">
        <f t="array" ref="I1835">SUMPRODUCT(B1819:B1838, (ROW(B1819:B1838)-ROW(B1819)+1)) / (20*21/2)</f>
        <v>3.4123714285714288</v>
      </c>
      <c r="J1835" s="2">
        <f t="shared" si="226"/>
        <v>3.4071706633423471</v>
      </c>
      <c r="K1835" s="2">
        <f t="shared" si="220"/>
        <v>3.3910798442973924</v>
      </c>
    </row>
    <row r="1836" spans="1:11" ht="13.5" x14ac:dyDescent="0.25">
      <c r="A1836" s="3">
        <f>TITRES_STAT!B1839</f>
        <v>44686</v>
      </c>
      <c r="B1836" s="17">
        <f>TITRES_STAT!D1839</f>
        <v>3.4049</v>
      </c>
      <c r="C1836" s="2">
        <f t="shared" si="221"/>
        <v>-4.6599999999999753E-2</v>
      </c>
      <c r="D1836" s="2">
        <f t="shared" si="222"/>
        <v>3.4188999999999998</v>
      </c>
      <c r="E1836" s="2">
        <f t="shared" si="224"/>
        <v>3.4126699999999999</v>
      </c>
      <c r="F1836" s="2">
        <f t="shared" si="225"/>
        <v>3.4126650000000005</v>
      </c>
      <c r="G1836" s="2">
        <f t="shared" si="219"/>
        <v>3.3846700000000003</v>
      </c>
      <c r="H1836" s="2">
        <f t="shared" si="223"/>
        <v>3.3599509999999988</v>
      </c>
      <c r="I1836" s="2">
        <f t="array" ref="I1836">SUMPRODUCT(B1820:B1839, (ROW(B1820:B1839)-ROW(B1820)+1)) / (20*21/2)</f>
        <v>3.4131819047619048</v>
      </c>
      <c r="J1836" s="2">
        <f t="shared" si="226"/>
        <v>3.406954409690695</v>
      </c>
      <c r="K1836" s="2">
        <f t="shared" si="220"/>
        <v>3.391621811187691</v>
      </c>
    </row>
    <row r="1837" spans="1:11" ht="13.5" x14ac:dyDescent="0.25">
      <c r="A1837" s="3">
        <f>TITRES_STAT!B1840</f>
        <v>44687</v>
      </c>
      <c r="B1837" s="17">
        <f>TITRES_STAT!D1840</f>
        <v>3.4049</v>
      </c>
      <c r="C1837" s="2">
        <f t="shared" si="221"/>
        <v>0</v>
      </c>
      <c r="D1837" s="2">
        <f t="shared" si="222"/>
        <v>3.4173400000000003</v>
      </c>
      <c r="E1837" s="2">
        <f t="shared" si="224"/>
        <v>3.4095600000000004</v>
      </c>
      <c r="F1837" s="2">
        <f t="shared" si="225"/>
        <v>3.4118900000000005</v>
      </c>
      <c r="G1837" s="2">
        <f t="shared" si="219"/>
        <v>3.3849820000000004</v>
      </c>
      <c r="H1837" s="2">
        <f t="shared" si="223"/>
        <v>3.3610394999999982</v>
      </c>
      <c r="I1837" s="2">
        <f t="array" ref="I1837">SUMPRODUCT(B1821:B1840, (ROW(B1821:B1840)-ROW(B1821)+1)) / (20*21/2)</f>
        <v>3.4036304761904761</v>
      </c>
      <c r="J1837" s="2">
        <f t="shared" si="226"/>
        <v>3.4067587516249147</v>
      </c>
      <c r="K1837" s="2">
        <f t="shared" si="220"/>
        <v>3.3921425244744485</v>
      </c>
    </row>
    <row r="1838" spans="1:11" ht="13.5" x14ac:dyDescent="0.25">
      <c r="A1838" s="3">
        <f>TITRES_STAT!B1841</f>
        <v>44690</v>
      </c>
      <c r="B1838" s="17">
        <f>TITRES_STAT!D1841</f>
        <v>3.4203999999999999</v>
      </c>
      <c r="C1838" s="2">
        <f t="shared" si="221"/>
        <v>1.5499999999999847E-2</v>
      </c>
      <c r="D1838" s="2">
        <f t="shared" si="222"/>
        <v>3.4188800000000001</v>
      </c>
      <c r="E1838" s="2">
        <f t="shared" si="224"/>
        <v>3.4095600000000004</v>
      </c>
      <c r="F1838" s="2">
        <f t="shared" si="225"/>
        <v>3.4118900000000005</v>
      </c>
      <c r="G1838" s="2">
        <f t="shared" si="219"/>
        <v>3.3854480000000002</v>
      </c>
      <c r="H1838" s="2">
        <f t="shared" si="223"/>
        <v>3.3622054999999982</v>
      </c>
      <c r="I1838" s="2">
        <f t="array" ref="I1838">SUMPRODUCT(B1822:B1841, (ROW(B1822:B1841)-ROW(B1822)+1)) / (20*21/2)</f>
        <v>3.4034090476190473</v>
      </c>
      <c r="J1838" s="2">
        <f t="shared" si="226"/>
        <v>3.4080579181368273</v>
      </c>
      <c r="K1838" s="2">
        <f t="shared" si="220"/>
        <v>3.3932506607695681</v>
      </c>
    </row>
    <row r="1839" spans="1:11" ht="13.5" x14ac:dyDescent="0.25">
      <c r="A1839" s="3">
        <f>TITRES_STAT!B1842</f>
        <v>44691</v>
      </c>
      <c r="B1839" s="17">
        <f>TITRES_STAT!D1842</f>
        <v>3.4203999999999999</v>
      </c>
      <c r="C1839" s="2">
        <f t="shared" si="221"/>
        <v>0</v>
      </c>
      <c r="D1839" s="2">
        <f t="shared" si="222"/>
        <v>3.42042</v>
      </c>
      <c r="E1839" s="2">
        <f t="shared" si="224"/>
        <v>3.4095600000000004</v>
      </c>
      <c r="F1839" s="2">
        <f t="shared" si="225"/>
        <v>3.4118900000000005</v>
      </c>
      <c r="G1839" s="2">
        <f t="shared" si="219"/>
        <v>3.3859140000000001</v>
      </c>
      <c r="H1839" s="2">
        <f t="shared" si="223"/>
        <v>3.3631769999999976</v>
      </c>
      <c r="I1839" s="2">
        <f t="array" ref="I1839">SUMPRODUCT(B1823:B1842, (ROW(B1823:B1842)-ROW(B1823)+1)) / (20*21/2)</f>
        <v>3.3972638095238099</v>
      </c>
      <c r="J1839" s="2">
        <f t="shared" si="226"/>
        <v>3.4092333545047486</v>
      </c>
      <c r="K1839" s="2">
        <f t="shared" si="220"/>
        <v>3.3943153407393889</v>
      </c>
    </row>
    <row r="1840" spans="1:11" ht="13.5" x14ac:dyDescent="0.25">
      <c r="A1840" s="3">
        <f>TITRES_STAT!B1843</f>
        <v>44692</v>
      </c>
      <c r="B1840" s="17">
        <f>TITRES_STAT!D1843</f>
        <v>3.3115999999999999</v>
      </c>
      <c r="C1840" s="2">
        <f t="shared" si="221"/>
        <v>-0.10880000000000001</v>
      </c>
      <c r="D1840" s="2">
        <f t="shared" si="222"/>
        <v>3.3924399999999997</v>
      </c>
      <c r="E1840" s="2">
        <f t="shared" si="224"/>
        <v>3.3994500000000003</v>
      </c>
      <c r="F1840" s="2">
        <f t="shared" si="225"/>
        <v>3.4072249999999995</v>
      </c>
      <c r="G1840" s="2">
        <f t="shared" si="219"/>
        <v>3.3845140000000002</v>
      </c>
      <c r="H1840" s="2">
        <f t="shared" si="223"/>
        <v>3.3634489999999975</v>
      </c>
      <c r="I1840" s="2">
        <f t="array" ref="I1840">SUMPRODUCT(B1824:B1843, (ROW(B1824:B1843)-ROW(B1824)+1)) / (20*21/2)</f>
        <v>3.3914147619047625</v>
      </c>
      <c r="J1840" s="2">
        <f t="shared" si="226"/>
        <v>3.3999349397900107</v>
      </c>
      <c r="K1840" s="2">
        <f t="shared" si="220"/>
        <v>3.3910716018868636</v>
      </c>
    </row>
    <row r="1841" spans="1:11" ht="13.5" x14ac:dyDescent="0.25">
      <c r="A1841" s="3">
        <f>TITRES_STAT!B1844</f>
        <v>44693</v>
      </c>
      <c r="B1841" s="17">
        <f>TITRES_STAT!D1844</f>
        <v>3.4049</v>
      </c>
      <c r="C1841" s="2">
        <f t="shared" si="221"/>
        <v>9.3300000000000161E-2</v>
      </c>
      <c r="D1841" s="2">
        <f t="shared" si="222"/>
        <v>3.3924399999999997</v>
      </c>
      <c r="E1841" s="2">
        <f t="shared" si="224"/>
        <v>3.4056699999999998</v>
      </c>
      <c r="F1841" s="2">
        <f t="shared" si="225"/>
        <v>3.4072250000000004</v>
      </c>
      <c r="G1841" s="2">
        <f t="shared" si="219"/>
        <v>3.3849800000000005</v>
      </c>
      <c r="H1841" s="2">
        <f t="shared" si="223"/>
        <v>3.3641874999999977</v>
      </c>
      <c r="I1841" s="2">
        <f t="array" ref="I1841">SUMPRODUCT(B1825:B1844, (ROW(B1825:B1844)-ROW(B1825)+1)) / (20*21/2)</f>
        <v>3.3858990476190471</v>
      </c>
      <c r="J1841" s="2">
        <f t="shared" si="226"/>
        <v>3.4004078026671527</v>
      </c>
      <c r="K1841" s="2">
        <f t="shared" si="220"/>
        <v>3.3916138920089476</v>
      </c>
    </row>
    <row r="1842" spans="1:11" ht="13.5" x14ac:dyDescent="0.25">
      <c r="A1842" s="3">
        <f>TITRES_STAT!B1845</f>
        <v>44694</v>
      </c>
      <c r="B1842" s="17">
        <f>TITRES_STAT!D1845</f>
        <v>3.3426999999999998</v>
      </c>
      <c r="C1842" s="2">
        <f t="shared" si="221"/>
        <v>-6.2200000000000255E-2</v>
      </c>
      <c r="D1842" s="2">
        <f t="shared" si="222"/>
        <v>3.38</v>
      </c>
      <c r="E1842" s="2">
        <f t="shared" si="224"/>
        <v>3.3986700000000001</v>
      </c>
      <c r="F1842" s="2">
        <f t="shared" si="225"/>
        <v>3.404115</v>
      </c>
      <c r="G1842" s="2">
        <f t="shared" ref="G1842:G1905" si="227">AVERAGE(B1793:B1842)</f>
        <v>3.3838920000000008</v>
      </c>
      <c r="H1842" s="2">
        <f t="shared" si="223"/>
        <v>3.3646539999999976</v>
      </c>
      <c r="I1842" s="2">
        <f t="array" ref="I1842">SUMPRODUCT(B1826:B1845, (ROW(B1826:B1845)-ROW(B1826)+1)) / (20*21/2)</f>
        <v>3.380679523809524</v>
      </c>
      <c r="J1842" s="2">
        <f t="shared" si="226"/>
        <v>3.3949118214607572</v>
      </c>
      <c r="K1842" s="2">
        <f t="shared" si="220"/>
        <v>3.3896957001654595</v>
      </c>
    </row>
    <row r="1843" spans="1:11" ht="13.5" x14ac:dyDescent="0.25">
      <c r="A1843" s="3">
        <f>TITRES_STAT!B1846</f>
        <v>44697</v>
      </c>
      <c r="B1843" s="17">
        <f>TITRES_STAT!D1846</f>
        <v>3.3426999999999998</v>
      </c>
      <c r="C1843" s="2">
        <f t="shared" si="221"/>
        <v>0</v>
      </c>
      <c r="D1843" s="2">
        <f t="shared" si="222"/>
        <v>3.3644599999999998</v>
      </c>
      <c r="E1843" s="2">
        <f t="shared" si="224"/>
        <v>3.39167</v>
      </c>
      <c r="F1843" s="2">
        <f t="shared" si="225"/>
        <v>3.4006149999999997</v>
      </c>
      <c r="G1843" s="2">
        <f t="shared" si="227"/>
        <v>3.3829600000000011</v>
      </c>
      <c r="H1843" s="2">
        <f t="shared" si="223"/>
        <v>3.3651594999999981</v>
      </c>
      <c r="I1843" s="2">
        <f t="array" ref="I1843">SUMPRODUCT(B1827:B1846, (ROW(B1827:B1846)-ROW(B1827)+1)) / (20*21/2)</f>
        <v>3.3758300000000001</v>
      </c>
      <c r="J1843" s="2">
        <f t="shared" si="226"/>
        <v>3.3899392670359232</v>
      </c>
      <c r="K1843" s="2">
        <f t="shared" ref="K1843:K1906" si="228">$K$4*B1843+(1-$K$4)*K1842</f>
        <v>3.3878527315315203</v>
      </c>
    </row>
    <row r="1844" spans="1:11" ht="13.5" x14ac:dyDescent="0.25">
      <c r="A1844" s="3">
        <f>TITRES_STAT!B1847</f>
        <v>44698</v>
      </c>
      <c r="B1844" s="17">
        <f>TITRES_STAT!D1847</f>
        <v>3.3426999999999998</v>
      </c>
      <c r="C1844" s="2">
        <f t="shared" si="221"/>
        <v>0</v>
      </c>
      <c r="D1844" s="2">
        <f t="shared" si="222"/>
        <v>3.3489200000000006</v>
      </c>
      <c r="E1844" s="2">
        <f t="shared" si="224"/>
        <v>3.3846699999999998</v>
      </c>
      <c r="F1844" s="2">
        <f t="shared" si="225"/>
        <v>3.3975049999999998</v>
      </c>
      <c r="G1844" s="2">
        <f t="shared" si="227"/>
        <v>3.3821820000000002</v>
      </c>
      <c r="H1844" s="2">
        <f t="shared" si="223"/>
        <v>3.3655479999999982</v>
      </c>
      <c r="I1844" s="2">
        <f t="array" ref="I1844">SUMPRODUCT(B1828:B1847, (ROW(B1828:B1847)-ROW(B1828)+1)) / (20*21/2)</f>
        <v>3.3705709523809522</v>
      </c>
      <c r="J1844" s="2">
        <f t="shared" si="226"/>
        <v>3.385440289222978</v>
      </c>
      <c r="K1844" s="2">
        <f t="shared" si="228"/>
        <v>3.3860820361773434</v>
      </c>
    </row>
    <row r="1845" spans="1:11" ht="13.5" x14ac:dyDescent="0.25">
      <c r="A1845" s="3">
        <f>TITRES_STAT!B1848</f>
        <v>44699</v>
      </c>
      <c r="B1845" s="17">
        <f>TITRES_STAT!D1848</f>
        <v>3.3426999999999998</v>
      </c>
      <c r="C1845" s="2">
        <f t="shared" si="221"/>
        <v>0</v>
      </c>
      <c r="D1845" s="2">
        <f t="shared" si="222"/>
        <v>3.35514</v>
      </c>
      <c r="E1845" s="2">
        <f t="shared" si="224"/>
        <v>3.3737900000000005</v>
      </c>
      <c r="F1845" s="2">
        <f t="shared" si="225"/>
        <v>3.3936199999999994</v>
      </c>
      <c r="G1845" s="2">
        <f t="shared" si="227"/>
        <v>3.381872</v>
      </c>
      <c r="H1845" s="2">
        <f t="shared" si="223"/>
        <v>3.3654704999999985</v>
      </c>
      <c r="I1845" s="2">
        <f t="array" ref="I1845">SUMPRODUCT(B1829:B1848, (ROW(B1829:B1848)-ROW(B1829)+1)) / (20*21/2)</f>
        <v>3.3657933333333334</v>
      </c>
      <c r="J1845" s="2">
        <f t="shared" si="226"/>
        <v>3.3813697854874563</v>
      </c>
      <c r="K1845" s="2">
        <f t="shared" si="228"/>
        <v>3.3843807798566634</v>
      </c>
    </row>
    <row r="1846" spans="1:11" ht="13.5" x14ac:dyDescent="0.25">
      <c r="A1846" s="3">
        <f>TITRES_STAT!B1849</f>
        <v>44700</v>
      </c>
      <c r="B1846" s="17">
        <f>TITRES_STAT!D1849</f>
        <v>3.3426999999999998</v>
      </c>
      <c r="C1846" s="2">
        <f t="shared" si="221"/>
        <v>0</v>
      </c>
      <c r="D1846" s="2">
        <f t="shared" si="222"/>
        <v>3.3426999999999998</v>
      </c>
      <c r="E1846" s="2">
        <f t="shared" si="224"/>
        <v>3.3675699999999997</v>
      </c>
      <c r="F1846" s="2">
        <f t="shared" si="225"/>
        <v>3.3901199999999996</v>
      </c>
      <c r="G1846" s="2">
        <f t="shared" si="227"/>
        <v>3.3807840000000002</v>
      </c>
      <c r="H1846" s="2">
        <f t="shared" si="223"/>
        <v>3.3653929999999987</v>
      </c>
      <c r="I1846" s="2">
        <f t="array" ref="I1846">SUMPRODUCT(B1830:B1849, (ROW(B1830:B1849)-ROW(B1830)+1)) / (20*21/2)</f>
        <v>3.3621657142857142</v>
      </c>
      <c r="J1846" s="2">
        <f t="shared" si="226"/>
        <v>3.377686948774365</v>
      </c>
      <c r="K1846" s="2">
        <f t="shared" si="228"/>
        <v>3.3827462394701278</v>
      </c>
    </row>
    <row r="1847" spans="1:11" ht="13.5" x14ac:dyDescent="0.25">
      <c r="A1847" s="3">
        <f>TITRES_STAT!B1850</f>
        <v>44701</v>
      </c>
      <c r="B1847" s="17">
        <f>TITRES_STAT!D1850</f>
        <v>3.3349000000000002</v>
      </c>
      <c r="C1847" s="2">
        <f t="shared" si="221"/>
        <v>-7.799999999999585E-3</v>
      </c>
      <c r="D1847" s="2">
        <f t="shared" si="222"/>
        <v>3.3411400000000002</v>
      </c>
      <c r="E1847" s="2">
        <f t="shared" si="224"/>
        <v>3.3605700000000001</v>
      </c>
      <c r="F1847" s="2">
        <f t="shared" si="225"/>
        <v>3.385065</v>
      </c>
      <c r="G1847" s="2">
        <f t="shared" si="227"/>
        <v>3.3798500000000007</v>
      </c>
      <c r="H1847" s="2">
        <f t="shared" si="223"/>
        <v>3.3654704999999985</v>
      </c>
      <c r="I1847" s="2">
        <f t="array" ref="I1847">SUMPRODUCT(B1831:B1850, (ROW(B1831:B1850)-ROW(B1831)+1)) / (20*21/2)</f>
        <v>3.3640890476190477</v>
      </c>
      <c r="J1847" s="2">
        <f t="shared" si="226"/>
        <v>3.3736120012720447</v>
      </c>
      <c r="K1847" s="2">
        <f t="shared" si="228"/>
        <v>3.3808699163536522</v>
      </c>
    </row>
    <row r="1848" spans="1:11" ht="13.5" x14ac:dyDescent="0.25">
      <c r="A1848" s="3">
        <f>TITRES_STAT!B1851</f>
        <v>44704</v>
      </c>
      <c r="B1848" s="17">
        <f>TITRES_STAT!D1851</f>
        <v>3.3349000000000002</v>
      </c>
      <c r="C1848" s="2">
        <f t="shared" si="221"/>
        <v>0</v>
      </c>
      <c r="D1848" s="2">
        <f t="shared" si="222"/>
        <v>3.3395800000000002</v>
      </c>
      <c r="E1848" s="2">
        <f t="shared" si="224"/>
        <v>3.3520200000000004</v>
      </c>
      <c r="F1848" s="2">
        <f t="shared" si="225"/>
        <v>3.3807900000000002</v>
      </c>
      <c r="G1848" s="2">
        <f t="shared" si="227"/>
        <v>3.3790720000000003</v>
      </c>
      <c r="H1848" s="2">
        <f t="shared" si="223"/>
        <v>3.365625999999998</v>
      </c>
      <c r="I1848" s="2">
        <f t="array" ref="I1848">SUMPRODUCT(B1832:B1851, (ROW(B1832:B1851)-ROW(B1832)+1)) / (20*21/2)</f>
        <v>3.3668295238095234</v>
      </c>
      <c r="J1848" s="2">
        <f t="shared" si="226"/>
        <v>3.3699251440080404</v>
      </c>
      <c r="K1848" s="2">
        <f t="shared" si="228"/>
        <v>3.3790671745358618</v>
      </c>
    </row>
    <row r="1849" spans="1:11" ht="13.5" x14ac:dyDescent="0.25">
      <c r="A1849" s="3">
        <f>TITRES_STAT!B1852</f>
        <v>44705</v>
      </c>
      <c r="B1849" s="17">
        <f>TITRES_STAT!D1852</f>
        <v>3.3426999999999998</v>
      </c>
      <c r="C1849" s="2">
        <f t="shared" si="221"/>
        <v>7.799999999999585E-3</v>
      </c>
      <c r="D1849" s="2">
        <f t="shared" si="222"/>
        <v>3.3395800000000002</v>
      </c>
      <c r="E1849" s="2">
        <f t="shared" si="224"/>
        <v>3.3442500000000002</v>
      </c>
      <c r="F1849" s="2">
        <f t="shared" si="225"/>
        <v>3.3769049999999998</v>
      </c>
      <c r="G1849" s="2">
        <f t="shared" si="227"/>
        <v>3.3781400000000006</v>
      </c>
      <c r="H1849" s="2">
        <f t="shared" si="223"/>
        <v>3.3658979999999987</v>
      </c>
      <c r="I1849" s="2">
        <f t="array" ref="I1849">SUMPRODUCT(B1833:B1852, (ROW(B1833:B1852)-ROW(B1833)+1)) / (20*21/2)</f>
        <v>3.3692738095238091</v>
      </c>
      <c r="J1849" s="2">
        <f t="shared" si="226"/>
        <v>3.3673322731501316</v>
      </c>
      <c r="K1849" s="2">
        <f t="shared" si="228"/>
        <v>3.3776410108285733</v>
      </c>
    </row>
    <row r="1850" spans="1:11" ht="13.5" x14ac:dyDescent="0.25">
      <c r="A1850" s="3">
        <f>TITRES_STAT!B1853</f>
        <v>44706</v>
      </c>
      <c r="B1850" s="17">
        <f>TITRES_STAT!D1853</f>
        <v>3.3971</v>
      </c>
      <c r="C1850" s="2">
        <f t="shared" si="221"/>
        <v>5.4400000000000226E-2</v>
      </c>
      <c r="D1850" s="2">
        <f t="shared" si="222"/>
        <v>3.3504599999999995</v>
      </c>
      <c r="E1850" s="2">
        <f t="shared" si="224"/>
        <v>3.3528000000000007</v>
      </c>
      <c r="F1850" s="2">
        <f t="shared" si="225"/>
        <v>3.3761249999999996</v>
      </c>
      <c r="G1850" s="2">
        <f t="shared" si="227"/>
        <v>3.3795400000000004</v>
      </c>
      <c r="H1850" s="2">
        <f t="shared" si="223"/>
        <v>3.3662089999999982</v>
      </c>
      <c r="I1850" s="2">
        <f t="array" ref="I1850">SUMPRODUCT(B1834:B1853, (ROW(B1834:B1853)-ROW(B1834)+1)) / (20*21/2)</f>
        <v>3.3724980952380954</v>
      </c>
      <c r="J1850" s="2">
        <f t="shared" si="226"/>
        <v>3.3701672947548809</v>
      </c>
      <c r="K1850" s="2">
        <f t="shared" si="228"/>
        <v>3.3784041084431391</v>
      </c>
    </row>
    <row r="1851" spans="1:11" ht="13.5" x14ac:dyDescent="0.25">
      <c r="A1851" s="3">
        <f>TITRES_STAT!B1854</f>
        <v>44707</v>
      </c>
      <c r="B1851" s="17">
        <f>TITRES_STAT!D1854</f>
        <v>3.4049</v>
      </c>
      <c r="C1851" s="2">
        <f t="shared" si="221"/>
        <v>7.8000000000000291E-3</v>
      </c>
      <c r="D1851" s="2">
        <f t="shared" si="222"/>
        <v>3.3628999999999998</v>
      </c>
      <c r="E1851" s="2">
        <f t="shared" si="224"/>
        <v>3.3527999999999998</v>
      </c>
      <c r="F1851" s="2">
        <f t="shared" si="225"/>
        <v>3.379235</v>
      </c>
      <c r="G1851" s="2">
        <f t="shared" si="227"/>
        <v>3.3807840000000002</v>
      </c>
      <c r="H1851" s="2">
        <f t="shared" si="223"/>
        <v>3.3667919999999985</v>
      </c>
      <c r="I1851" s="2">
        <f t="array" ref="I1851">SUMPRODUCT(B1835:B1854, (ROW(B1835:B1854)-ROW(B1835)+1)) / (20*21/2)</f>
        <v>3.3757223809523809</v>
      </c>
      <c r="J1851" s="2">
        <f t="shared" si="226"/>
        <v>3.3734751714448925</v>
      </c>
      <c r="K1851" s="2">
        <f t="shared" si="228"/>
        <v>3.3794431630139967</v>
      </c>
    </row>
    <row r="1852" spans="1:11" ht="13.5" x14ac:dyDescent="0.25">
      <c r="A1852" s="3">
        <f>TITRES_STAT!B1855</f>
        <v>44708</v>
      </c>
      <c r="B1852" s="17">
        <f>TITRES_STAT!D1855</f>
        <v>3.4049</v>
      </c>
      <c r="C1852" s="2">
        <f t="shared" si="221"/>
        <v>0</v>
      </c>
      <c r="D1852" s="2">
        <f t="shared" si="222"/>
        <v>3.3769</v>
      </c>
      <c r="E1852" s="2">
        <f t="shared" si="224"/>
        <v>3.3590200000000001</v>
      </c>
      <c r="F1852" s="2">
        <f t="shared" si="225"/>
        <v>3.3788449999999997</v>
      </c>
      <c r="G1852" s="2">
        <f t="shared" si="227"/>
        <v>3.3820280000000009</v>
      </c>
      <c r="H1852" s="2">
        <f t="shared" si="223"/>
        <v>3.3672974999999985</v>
      </c>
      <c r="I1852" s="2">
        <f t="array" ref="I1852">SUMPRODUCT(B1836:B1855, (ROW(B1836:B1855)-ROW(B1836)+1)) / (20*21/2)</f>
        <v>3.3782038095238094</v>
      </c>
      <c r="J1852" s="2">
        <f t="shared" si="226"/>
        <v>3.3764680122596649</v>
      </c>
      <c r="K1852" s="2">
        <f t="shared" si="228"/>
        <v>3.3804414703467813</v>
      </c>
    </row>
    <row r="1853" spans="1:11" ht="13.5" x14ac:dyDescent="0.25">
      <c r="A1853" s="3">
        <f>TITRES_STAT!B1856</f>
        <v>44711</v>
      </c>
      <c r="B1853" s="17">
        <f>TITRES_STAT!D1856</f>
        <v>3.4127000000000001</v>
      </c>
      <c r="C1853" s="2">
        <f t="shared" si="221"/>
        <v>7.8000000000000291E-3</v>
      </c>
      <c r="D1853" s="2">
        <f t="shared" si="222"/>
        <v>3.3924599999999998</v>
      </c>
      <c r="E1853" s="2">
        <f t="shared" si="224"/>
        <v>3.3660200000000002</v>
      </c>
      <c r="F1853" s="2">
        <f t="shared" si="225"/>
        <v>3.3788449999999997</v>
      </c>
      <c r="G1853" s="2">
        <f t="shared" si="227"/>
        <v>3.3838940000000006</v>
      </c>
      <c r="H1853" s="2">
        <f t="shared" si="223"/>
        <v>3.3678419999999987</v>
      </c>
      <c r="I1853" s="2">
        <f t="array" ref="I1853">SUMPRODUCT(B1837:B1856, (ROW(B1837:B1856)-ROW(B1837)+1)) / (20*21/2)</f>
        <v>3.3794214285714284</v>
      </c>
      <c r="J1853" s="2">
        <f t="shared" si="226"/>
        <v>3.3799186777587442</v>
      </c>
      <c r="K1853" s="2">
        <f t="shared" si="228"/>
        <v>3.3817065107253388</v>
      </c>
    </row>
    <row r="1854" spans="1:11" ht="13.5" x14ac:dyDescent="0.25">
      <c r="A1854" s="3">
        <f>TITRES_STAT!B1857</f>
        <v>44712</v>
      </c>
      <c r="B1854" s="17">
        <f>TITRES_STAT!D1857</f>
        <v>3.4127000000000001</v>
      </c>
      <c r="C1854" s="2">
        <f t="shared" si="221"/>
        <v>0</v>
      </c>
      <c r="D1854" s="2">
        <f t="shared" si="222"/>
        <v>3.40646</v>
      </c>
      <c r="E1854" s="2">
        <f t="shared" si="224"/>
        <v>3.3730200000000004</v>
      </c>
      <c r="F1854" s="2">
        <f t="shared" si="225"/>
        <v>3.3788449999999997</v>
      </c>
      <c r="G1854" s="2">
        <f t="shared" si="227"/>
        <v>3.3854500000000005</v>
      </c>
      <c r="H1854" s="2">
        <f t="shared" si="223"/>
        <v>3.3683864999999993</v>
      </c>
      <c r="I1854" s="2">
        <f t="array" ref="I1854">SUMPRODUCT(B1838:B1857, (ROW(B1838:B1857)-ROW(B1838)+1)) / (20*21/2)</f>
        <v>3.3829419047619051</v>
      </c>
      <c r="J1854" s="2">
        <f t="shared" si="226"/>
        <v>3.3830407084483878</v>
      </c>
      <c r="K1854" s="2">
        <f t="shared" si="228"/>
        <v>3.3829219416772864</v>
      </c>
    </row>
    <row r="1855" spans="1:11" ht="13.5" x14ac:dyDescent="0.25">
      <c r="A1855" s="3">
        <f>TITRES_STAT!B1858</f>
        <v>44713</v>
      </c>
      <c r="B1855" s="17">
        <f>TITRES_STAT!D1858</f>
        <v>3.4049</v>
      </c>
      <c r="C1855" s="2">
        <f t="shared" si="221"/>
        <v>-7.8000000000000291E-3</v>
      </c>
      <c r="D1855" s="2">
        <f t="shared" si="222"/>
        <v>3.4080200000000005</v>
      </c>
      <c r="E1855" s="2">
        <f t="shared" si="224"/>
        <v>3.3792400000000002</v>
      </c>
      <c r="F1855" s="2">
        <f t="shared" si="225"/>
        <v>3.3765149999999999</v>
      </c>
      <c r="G1855" s="2">
        <f t="shared" si="227"/>
        <v>3.3866939999999999</v>
      </c>
      <c r="H1855" s="2">
        <f t="shared" si="223"/>
        <v>3.368930999999999</v>
      </c>
      <c r="I1855" s="2">
        <f t="array" ref="I1855">SUMPRODUCT(B1839:B1858, (ROW(B1839:B1858)-ROW(B1839)+1)) / (20*21/2)</f>
        <v>3.3864252380952382</v>
      </c>
      <c r="J1855" s="2">
        <f t="shared" si="226"/>
        <v>3.3851225457390175</v>
      </c>
      <c r="K1855" s="2">
        <f t="shared" si="228"/>
        <v>3.3837838263173929</v>
      </c>
    </row>
    <row r="1856" spans="1:11" ht="13.5" x14ac:dyDescent="0.25">
      <c r="A1856" s="3">
        <f>TITRES_STAT!B1859</f>
        <v>44714</v>
      </c>
      <c r="B1856" s="17">
        <f>TITRES_STAT!D1859</f>
        <v>3.3893</v>
      </c>
      <c r="C1856" s="2">
        <f t="shared" si="221"/>
        <v>-1.5600000000000058E-2</v>
      </c>
      <c r="D1856" s="2">
        <f t="shared" si="222"/>
        <v>3.4049</v>
      </c>
      <c r="E1856" s="2">
        <f t="shared" si="224"/>
        <v>3.3839000000000006</v>
      </c>
      <c r="F1856" s="2">
        <f t="shared" si="225"/>
        <v>3.3757350000000002</v>
      </c>
      <c r="G1856" s="2">
        <f t="shared" si="227"/>
        <v>3.3877819999999996</v>
      </c>
      <c r="H1856" s="2">
        <f t="shared" si="223"/>
        <v>3.3695139999999992</v>
      </c>
      <c r="I1856" s="2">
        <f t="array" ref="I1856">SUMPRODUCT(B1840:B1859, (ROW(B1840:B1859)-ROW(B1840)+1)) / (20*21/2)</f>
        <v>3.3884595238095239</v>
      </c>
      <c r="J1856" s="2">
        <f t="shared" si="226"/>
        <v>3.3855203985257778</v>
      </c>
      <c r="K1856" s="2">
        <f t="shared" si="228"/>
        <v>3.3840001468539658</v>
      </c>
    </row>
    <row r="1857" spans="1:11" ht="13.5" x14ac:dyDescent="0.25">
      <c r="A1857" s="3">
        <f>TITRES_STAT!B1860</f>
        <v>44715</v>
      </c>
      <c r="B1857" s="17">
        <f>TITRES_STAT!D1860</f>
        <v>3.4127000000000001</v>
      </c>
      <c r="C1857" s="2">
        <f t="shared" si="221"/>
        <v>2.3400000000000087E-2</v>
      </c>
      <c r="D1857" s="2">
        <f t="shared" si="222"/>
        <v>3.40646</v>
      </c>
      <c r="E1857" s="2">
        <f t="shared" si="224"/>
        <v>3.39168</v>
      </c>
      <c r="F1857" s="2">
        <f t="shared" si="225"/>
        <v>3.3761249999999996</v>
      </c>
      <c r="G1857" s="2">
        <f t="shared" si="227"/>
        <v>3.3898039999999994</v>
      </c>
      <c r="H1857" s="2">
        <f t="shared" si="223"/>
        <v>3.3702139999999989</v>
      </c>
      <c r="I1857" s="2">
        <f t="array" ref="I1857">SUMPRODUCT(B1841:B1860, (ROW(B1841:B1860)-ROW(B1841)+1)) / (20*21/2)</f>
        <v>3.3891285714285706</v>
      </c>
      <c r="J1857" s="2">
        <f t="shared" si="226"/>
        <v>3.388108931999513</v>
      </c>
      <c r="K1857" s="2">
        <f t="shared" si="228"/>
        <v>3.3851256312910651</v>
      </c>
    </row>
    <row r="1858" spans="1:11" ht="13.5" x14ac:dyDescent="0.25">
      <c r="A1858" s="3">
        <f>TITRES_STAT!B1861</f>
        <v>44718</v>
      </c>
      <c r="B1858" s="17">
        <f>TITRES_STAT!D1861</f>
        <v>3.4127000000000001</v>
      </c>
      <c r="C1858" s="2">
        <f t="shared" si="221"/>
        <v>0</v>
      </c>
      <c r="D1858" s="2">
        <f t="shared" si="222"/>
        <v>3.4064600000000005</v>
      </c>
      <c r="E1858" s="2">
        <f t="shared" si="224"/>
        <v>3.3994599999999999</v>
      </c>
      <c r="F1858" s="2">
        <f t="shared" si="225"/>
        <v>3.3757399999999995</v>
      </c>
      <c r="G1858" s="2">
        <f t="shared" si="227"/>
        <v>3.3918259999999991</v>
      </c>
      <c r="H1858" s="2">
        <f t="shared" si="223"/>
        <v>3.3709139999999991</v>
      </c>
      <c r="I1858" s="2">
        <f t="array" ref="I1858">SUMPRODUCT(B1842:B1861, (ROW(B1842:B1861)-ROW(B1842)+1)) / (20*21/2)</f>
        <v>3.3901976190476186</v>
      </c>
      <c r="J1858" s="2">
        <f t="shared" si="226"/>
        <v>3.39045093847575</v>
      </c>
      <c r="K1858" s="2">
        <f t="shared" si="228"/>
        <v>3.3862069790835725</v>
      </c>
    </row>
    <row r="1859" spans="1:11" ht="13.5" x14ac:dyDescent="0.25">
      <c r="A1859" s="3">
        <f>TITRES_STAT!B1862</f>
        <v>44719</v>
      </c>
      <c r="B1859" s="17">
        <f>TITRES_STAT!D1862</f>
        <v>3.3971</v>
      </c>
      <c r="C1859" s="2">
        <f t="shared" si="221"/>
        <v>-1.5600000000000058E-2</v>
      </c>
      <c r="D1859" s="2">
        <f t="shared" si="222"/>
        <v>3.40334</v>
      </c>
      <c r="E1859" s="2">
        <f t="shared" si="224"/>
        <v>3.4049</v>
      </c>
      <c r="F1859" s="2">
        <f t="shared" si="225"/>
        <v>3.3745749999999992</v>
      </c>
      <c r="G1859" s="2">
        <f t="shared" si="227"/>
        <v>3.3935359999999988</v>
      </c>
      <c r="H1859" s="2">
        <f t="shared" si="223"/>
        <v>3.3714194999999982</v>
      </c>
      <c r="I1859" s="2">
        <f t="array" ref="I1859">SUMPRODUCT(B1843:B1862, (ROW(B1843:B1862)-ROW(B1843)+1)) / (20*21/2)</f>
        <v>3.3906076190476186</v>
      </c>
      <c r="J1859" s="2">
        <f t="shared" si="226"/>
        <v>3.3910841824304403</v>
      </c>
      <c r="K1859" s="2">
        <f t="shared" si="228"/>
        <v>3.3866341563744129</v>
      </c>
    </row>
    <row r="1860" spans="1:11" ht="13.5" x14ac:dyDescent="0.25">
      <c r="A1860" s="3">
        <f>TITRES_STAT!B1863</f>
        <v>44720</v>
      </c>
      <c r="B1860" s="17">
        <f>TITRES_STAT!D1863</f>
        <v>3.3816000000000002</v>
      </c>
      <c r="C1860" s="2">
        <f t="shared" ref="C1860:C1923" si="229">B1860-B1859</f>
        <v>-1.5499999999999847E-2</v>
      </c>
      <c r="D1860" s="2">
        <f t="shared" si="222"/>
        <v>3.3986800000000001</v>
      </c>
      <c r="E1860" s="2">
        <f t="shared" si="224"/>
        <v>3.4033500000000005</v>
      </c>
      <c r="F1860" s="2">
        <f t="shared" si="225"/>
        <v>3.3780750000000004</v>
      </c>
      <c r="G1860" s="2">
        <f t="shared" si="227"/>
        <v>3.3943139999999987</v>
      </c>
      <c r="H1860" s="2">
        <f t="shared" si="223"/>
        <v>3.3721194999999988</v>
      </c>
      <c r="I1860" s="2">
        <f t="array" ref="I1860">SUMPRODUCT(B1844:B1863, (ROW(B1844:B1863)-ROW(B1844)+1)) / (20*21/2)</f>
        <v>3.3871276190476194</v>
      </c>
      <c r="J1860" s="2">
        <f t="shared" si="226"/>
        <v>3.3901809269608747</v>
      </c>
      <c r="K1860" s="2">
        <f t="shared" si="228"/>
        <v>3.3864367384773773</v>
      </c>
    </row>
    <row r="1861" spans="1:11" ht="13.5" x14ac:dyDescent="0.25">
      <c r="A1861" s="3">
        <f>TITRES_STAT!B1864</f>
        <v>44721</v>
      </c>
      <c r="B1861" s="17">
        <f>TITRES_STAT!D1864</f>
        <v>3.3893</v>
      </c>
      <c r="C1861" s="2">
        <f t="shared" si="229"/>
        <v>7.6999999999998181E-3</v>
      </c>
      <c r="D1861" s="2">
        <f t="shared" si="222"/>
        <v>3.3986800000000001</v>
      </c>
      <c r="E1861" s="2">
        <f t="shared" si="224"/>
        <v>3.4017899999999996</v>
      </c>
      <c r="F1861" s="2">
        <f t="shared" si="225"/>
        <v>3.3772950000000002</v>
      </c>
      <c r="G1861" s="2">
        <f t="shared" si="227"/>
        <v>3.3952459999999984</v>
      </c>
      <c r="H1861" s="2">
        <f t="shared" si="223"/>
        <v>3.3726244999999988</v>
      </c>
      <c r="I1861" s="2">
        <f t="array" ref="I1861">SUMPRODUCT(B1845:B1864, (ROW(B1845:B1864)-ROW(B1845)+1)) / (20*21/2)</f>
        <v>3.3806857142857143</v>
      </c>
      <c r="J1861" s="2">
        <f t="shared" si="226"/>
        <v>3.3900970291550774</v>
      </c>
      <c r="K1861" s="2">
        <f t="shared" si="228"/>
        <v>3.3865490232429707</v>
      </c>
    </row>
    <row r="1862" spans="1:11" ht="13.5" x14ac:dyDescent="0.25">
      <c r="A1862" s="3">
        <f>TITRES_STAT!B1865</f>
        <v>44722</v>
      </c>
      <c r="B1862" s="17">
        <f>TITRES_STAT!D1865</f>
        <v>3.3816000000000002</v>
      </c>
      <c r="C1862" s="2">
        <f t="shared" si="229"/>
        <v>-7.6999999999998181E-3</v>
      </c>
      <c r="D1862" s="2">
        <f t="shared" ref="D1862:D1925" si="230">AVERAGE(B1858:B1862)</f>
        <v>3.3924599999999998</v>
      </c>
      <c r="E1862" s="2">
        <f t="shared" si="224"/>
        <v>3.3994599999999999</v>
      </c>
      <c r="F1862" s="2">
        <f t="shared" si="225"/>
        <v>3.3792400000000007</v>
      </c>
      <c r="G1862" s="2">
        <f t="shared" si="227"/>
        <v>3.3960239999999988</v>
      </c>
      <c r="H1862" s="2">
        <f t="shared" si="223"/>
        <v>3.3730909999999987</v>
      </c>
      <c r="I1862" s="2">
        <f t="array" ref="I1862">SUMPRODUCT(B1846:B1865, (ROW(B1846:B1865)-ROW(B1846)+1)) / (20*21/2)</f>
        <v>3.3729061904761899</v>
      </c>
      <c r="J1862" s="2">
        <f t="shared" si="226"/>
        <v>3.3892877882831653</v>
      </c>
      <c r="K1862" s="2">
        <f t="shared" si="228"/>
        <v>3.386354943900109</v>
      </c>
    </row>
    <row r="1863" spans="1:11" ht="13.5" x14ac:dyDescent="0.25">
      <c r="A1863" s="3">
        <f>TITRES_STAT!B1866</f>
        <v>44725</v>
      </c>
      <c r="B1863" s="17">
        <f>TITRES_STAT!D1866</f>
        <v>3.3426999999999998</v>
      </c>
      <c r="C1863" s="2">
        <f t="shared" si="229"/>
        <v>-3.8900000000000379E-2</v>
      </c>
      <c r="D1863" s="2">
        <f t="shared" si="230"/>
        <v>3.3784600000000005</v>
      </c>
      <c r="E1863" s="2">
        <f t="shared" si="224"/>
        <v>3.3924599999999998</v>
      </c>
      <c r="F1863" s="2">
        <f t="shared" si="225"/>
        <v>3.3792400000000002</v>
      </c>
      <c r="G1863" s="2">
        <f t="shared" si="227"/>
        <v>3.3963359999999989</v>
      </c>
      <c r="H1863" s="2">
        <f t="shared" si="223"/>
        <v>3.3727409999999987</v>
      </c>
      <c r="I1863" s="2">
        <f t="array" ref="I1863">SUMPRODUCT(B1847:B1866, (ROW(B1847:B1866)-ROW(B1847)+1)) / (20*21/2)</f>
        <v>3.3653490476190475</v>
      </c>
      <c r="J1863" s="2">
        <f t="shared" si="226"/>
        <v>3.3848508560657207</v>
      </c>
      <c r="K1863" s="2">
        <f t="shared" si="228"/>
        <v>3.3846429853157911</v>
      </c>
    </row>
    <row r="1864" spans="1:11" ht="13.5" x14ac:dyDescent="0.25">
      <c r="A1864" s="3">
        <f>TITRES_STAT!B1867</f>
        <v>44726</v>
      </c>
      <c r="B1864" s="17">
        <f>TITRES_STAT!D1867</f>
        <v>3.3115999999999999</v>
      </c>
      <c r="C1864" s="2">
        <f t="shared" si="229"/>
        <v>-3.1099999999999905E-2</v>
      </c>
      <c r="D1864" s="2">
        <f t="shared" si="230"/>
        <v>3.3613599999999999</v>
      </c>
      <c r="E1864" s="2">
        <f t="shared" si="224"/>
        <v>3.3823499999999997</v>
      </c>
      <c r="F1864" s="2">
        <f t="shared" si="225"/>
        <v>3.3776849999999996</v>
      </c>
      <c r="G1864" s="2">
        <f t="shared" si="227"/>
        <v>3.3936939999999987</v>
      </c>
      <c r="H1864" s="2">
        <f t="shared" si="223"/>
        <v>3.3724689999999988</v>
      </c>
      <c r="I1864" s="2">
        <f t="array" ref="I1864">SUMPRODUCT(B1848:B1867, (ROW(B1848:B1867)-ROW(B1848)+1)) / (20*21/2)</f>
        <v>3.3587571428571432</v>
      </c>
      <c r="J1864" s="2">
        <f t="shared" si="226"/>
        <v>3.3778745840594615</v>
      </c>
      <c r="K1864" s="2">
        <f t="shared" si="228"/>
        <v>3.3817785545190935</v>
      </c>
    </row>
    <row r="1865" spans="1:11" ht="13.5" x14ac:dyDescent="0.25">
      <c r="A1865" s="3">
        <f>TITRES_STAT!B1868</f>
        <v>44727</v>
      </c>
      <c r="B1865" s="17">
        <f>TITRES_STAT!D1868</f>
        <v>3.2959999999999998</v>
      </c>
      <c r="C1865" s="2">
        <f t="shared" si="229"/>
        <v>-1.5600000000000058E-2</v>
      </c>
      <c r="D1865" s="2">
        <f t="shared" si="230"/>
        <v>3.3442400000000001</v>
      </c>
      <c r="E1865" s="2">
        <f t="shared" si="224"/>
        <v>3.3714599999999999</v>
      </c>
      <c r="F1865" s="2">
        <f t="shared" si="225"/>
        <v>3.3753500000000001</v>
      </c>
      <c r="G1865" s="2">
        <f t="shared" si="227"/>
        <v>3.3907399999999983</v>
      </c>
      <c r="H1865" s="2">
        <f t="shared" si="223"/>
        <v>3.372390999999999</v>
      </c>
      <c r="I1865" s="2">
        <f t="array" ref="I1865">SUMPRODUCT(B1849:B1868, (ROW(B1849:B1868)-ROW(B1849)+1)) / (20*21/2)</f>
        <v>3.35305619047619</v>
      </c>
      <c r="J1865" s="2">
        <f t="shared" si="226"/>
        <v>3.3700770046252271</v>
      </c>
      <c r="K1865" s="2">
        <f t="shared" si="228"/>
        <v>3.3784146896359917</v>
      </c>
    </row>
    <row r="1866" spans="1:11" ht="13.5" x14ac:dyDescent="0.25">
      <c r="A1866" s="3">
        <f>TITRES_STAT!B1869</f>
        <v>44728</v>
      </c>
      <c r="B1866" s="17">
        <f>TITRES_STAT!D1869</f>
        <v>3.2959999999999998</v>
      </c>
      <c r="C1866" s="2">
        <f t="shared" si="229"/>
        <v>0</v>
      </c>
      <c r="D1866" s="2">
        <f t="shared" si="230"/>
        <v>3.32558</v>
      </c>
      <c r="E1866" s="2">
        <f t="shared" si="224"/>
        <v>3.3621299999999996</v>
      </c>
      <c r="F1866" s="2">
        <f t="shared" si="225"/>
        <v>3.373015000000001</v>
      </c>
      <c r="G1866" s="2">
        <f t="shared" si="227"/>
        <v>3.387785999999998</v>
      </c>
      <c r="H1866" s="2">
        <f t="shared" ref="H1866:H1929" si="231">AVERAGE(B1667:B1866)</f>
        <v>3.3723129999999992</v>
      </c>
      <c r="I1866" s="2">
        <f t="array" ref="I1866">SUMPRODUCT(B1850:B1869, (ROW(B1850:B1869)-ROW(B1850)+1)) / (20*21/2)</f>
        <v>3.3474661904761898</v>
      </c>
      <c r="J1866" s="2">
        <f t="shared" si="226"/>
        <v>3.3630220518037768</v>
      </c>
      <c r="K1866" s="2">
        <f t="shared" si="228"/>
        <v>3.3751827410228157</v>
      </c>
    </row>
    <row r="1867" spans="1:11" ht="13.5" x14ac:dyDescent="0.25">
      <c r="A1867" s="3">
        <f>TITRES_STAT!B1870</f>
        <v>44729</v>
      </c>
      <c r="B1867" s="17">
        <f>TITRES_STAT!D1870</f>
        <v>3.3037999999999998</v>
      </c>
      <c r="C1867" s="2">
        <f t="shared" si="229"/>
        <v>7.8000000000000291E-3</v>
      </c>
      <c r="D1867" s="2">
        <f t="shared" si="230"/>
        <v>3.3100199999999993</v>
      </c>
      <c r="E1867" s="2">
        <f t="shared" si="224"/>
        <v>3.3512399999999998</v>
      </c>
      <c r="F1867" s="2">
        <f t="shared" si="225"/>
        <v>3.3714599999999999</v>
      </c>
      <c r="G1867" s="2">
        <f t="shared" si="227"/>
        <v>3.3854539999999984</v>
      </c>
      <c r="H1867" s="2">
        <f t="shared" si="231"/>
        <v>3.3725459999999998</v>
      </c>
      <c r="I1867" s="2">
        <f t="array" ref="I1867">SUMPRODUCT(B1851:B1870, (ROW(B1851:B1870)-ROW(B1851)+1)) / (20*21/2)</f>
        <v>3.3449861904761904</v>
      </c>
      <c r="J1867" s="2">
        <f t="shared" si="226"/>
        <v>3.3573818563938933</v>
      </c>
      <c r="K1867" s="2">
        <f t="shared" si="228"/>
        <v>3.3723834178454508</v>
      </c>
    </row>
    <row r="1868" spans="1:11" ht="13.5" x14ac:dyDescent="0.25">
      <c r="A1868" s="3">
        <f>TITRES_STAT!B1871</f>
        <v>44732</v>
      </c>
      <c r="B1868" s="17">
        <f>TITRES_STAT!D1871</f>
        <v>3.3115999999999999</v>
      </c>
      <c r="C1868" s="2">
        <f t="shared" si="229"/>
        <v>7.8000000000000291E-3</v>
      </c>
      <c r="D1868" s="2">
        <f t="shared" si="230"/>
        <v>3.3037999999999998</v>
      </c>
      <c r="E1868" s="2">
        <f t="shared" ref="E1868:E1931" si="232">AVERAGE(B1859:B1868)</f>
        <v>3.3411299999999997</v>
      </c>
      <c r="F1868" s="2">
        <f t="shared" si="225"/>
        <v>3.3702949999999996</v>
      </c>
      <c r="G1868" s="2">
        <f t="shared" si="227"/>
        <v>3.3832779999999985</v>
      </c>
      <c r="H1868" s="2">
        <f t="shared" si="231"/>
        <v>3.3728179999999996</v>
      </c>
      <c r="I1868" s="2">
        <f t="array" ref="I1868">SUMPRODUCT(B1852:B1871, (ROW(B1852:B1871)-ROW(B1852)+1)) / (20*21/2)</f>
        <v>3.3427652380952377</v>
      </c>
      <c r="J1868" s="2">
        <f t="shared" si="226"/>
        <v>3.3530216795944749</v>
      </c>
      <c r="K1868" s="2">
        <f t="shared" si="228"/>
        <v>3.3699997544005313</v>
      </c>
    </row>
    <row r="1869" spans="1:11" ht="13.5" x14ac:dyDescent="0.25">
      <c r="A1869" s="3">
        <f>TITRES_STAT!B1872</f>
        <v>44733</v>
      </c>
      <c r="B1869" s="17">
        <f>TITRES_STAT!D1872</f>
        <v>3.3115999999999999</v>
      </c>
      <c r="C1869" s="2">
        <f t="shared" si="229"/>
        <v>0</v>
      </c>
      <c r="D1869" s="2">
        <f t="shared" si="230"/>
        <v>3.3037999999999998</v>
      </c>
      <c r="E1869" s="2">
        <f t="shared" si="232"/>
        <v>3.3325799999999992</v>
      </c>
      <c r="F1869" s="2">
        <f t="shared" si="225"/>
        <v>3.3687399999999998</v>
      </c>
      <c r="G1869" s="2">
        <f t="shared" si="227"/>
        <v>3.3811019999999985</v>
      </c>
      <c r="H1869" s="2">
        <f t="shared" si="231"/>
        <v>3.373089999999999</v>
      </c>
      <c r="I1869" s="2">
        <f t="array" ref="I1869">SUMPRODUCT(B1853:B1872, (ROW(B1853:B1872)-ROW(B1853)+1)) / (20*21/2)</f>
        <v>3.3415833333333333</v>
      </c>
      <c r="J1869" s="2">
        <f t="shared" si="226"/>
        <v>3.3490767577283345</v>
      </c>
      <c r="K1869" s="2">
        <f t="shared" si="228"/>
        <v>3.3677095679534519</v>
      </c>
    </row>
    <row r="1870" spans="1:11" ht="13.5" x14ac:dyDescent="0.25">
      <c r="A1870" s="3">
        <f>TITRES_STAT!B1873</f>
        <v>44734</v>
      </c>
      <c r="B1870" s="17">
        <f>TITRES_STAT!D1873</f>
        <v>3.3426999999999998</v>
      </c>
      <c r="C1870" s="2">
        <f t="shared" si="229"/>
        <v>3.1099999999999905E-2</v>
      </c>
      <c r="D1870" s="2">
        <f t="shared" si="230"/>
        <v>3.3131399999999998</v>
      </c>
      <c r="E1870" s="2">
        <f t="shared" si="232"/>
        <v>3.3286899999999995</v>
      </c>
      <c r="F1870" s="2">
        <f t="shared" si="225"/>
        <v>3.3660199999999998</v>
      </c>
      <c r="G1870" s="2">
        <f t="shared" si="227"/>
        <v>3.3798579999999983</v>
      </c>
      <c r="H1870" s="2">
        <f t="shared" si="231"/>
        <v>3.3733619999999997</v>
      </c>
      <c r="I1870" s="2">
        <f t="array" ref="I1870">SUMPRODUCT(B1854:B1873, (ROW(B1854:B1873)-ROW(B1854)+1)) / (20*21/2)</f>
        <v>3.3391747619047618</v>
      </c>
      <c r="J1870" s="2">
        <f t="shared" si="226"/>
        <v>3.3484694474684931</v>
      </c>
      <c r="K1870" s="2">
        <f t="shared" si="228"/>
        <v>3.3667288005827283</v>
      </c>
    </row>
    <row r="1871" spans="1:11" ht="13.5" x14ac:dyDescent="0.25">
      <c r="A1871" s="3">
        <f>TITRES_STAT!B1874</f>
        <v>44735</v>
      </c>
      <c r="B1871" s="17">
        <f>TITRES_STAT!D1874</f>
        <v>3.3426999999999998</v>
      </c>
      <c r="C1871" s="2">
        <f t="shared" si="229"/>
        <v>0</v>
      </c>
      <c r="D1871" s="2">
        <f t="shared" si="230"/>
        <v>3.3224800000000001</v>
      </c>
      <c r="E1871" s="2">
        <f t="shared" si="232"/>
        <v>3.3240299999999996</v>
      </c>
      <c r="F1871" s="2">
        <f t="shared" si="225"/>
        <v>3.3629099999999994</v>
      </c>
      <c r="G1871" s="2">
        <f t="shared" si="227"/>
        <v>3.3786139999999989</v>
      </c>
      <c r="H1871" s="2">
        <f t="shared" si="231"/>
        <v>3.3737504999999994</v>
      </c>
      <c r="I1871" s="2">
        <f t="array" ref="I1871">SUMPRODUCT(B1855:B1874, (ROW(B1855:B1874)-ROW(B1855)+1)) / (20*21/2)</f>
        <v>3.3386223809523807</v>
      </c>
      <c r="J1871" s="2">
        <f t="shared" si="226"/>
        <v>3.3479199762810175</v>
      </c>
      <c r="K1871" s="2">
        <f t="shared" si="228"/>
        <v>3.3657864946775233</v>
      </c>
    </row>
    <row r="1872" spans="1:11" ht="13.5" x14ac:dyDescent="0.25">
      <c r="A1872" s="3">
        <f>TITRES_STAT!B1875</f>
        <v>44736</v>
      </c>
      <c r="B1872" s="17">
        <f>TITRES_STAT!D1875</f>
        <v>3.3504999999999998</v>
      </c>
      <c r="C1872" s="2">
        <f t="shared" si="229"/>
        <v>7.8000000000000291E-3</v>
      </c>
      <c r="D1872" s="2">
        <f t="shared" si="230"/>
        <v>3.3318199999999996</v>
      </c>
      <c r="E1872" s="2">
        <f t="shared" si="232"/>
        <v>3.3209199999999996</v>
      </c>
      <c r="F1872" s="2">
        <f t="shared" si="225"/>
        <v>3.3601900000000002</v>
      </c>
      <c r="G1872" s="2">
        <f t="shared" si="227"/>
        <v>3.3775259999999991</v>
      </c>
      <c r="H1872" s="2">
        <f t="shared" si="231"/>
        <v>3.3740614999999989</v>
      </c>
      <c r="I1872" s="2">
        <f t="array" ref="I1872">SUMPRODUCT(B1856:B1875, (ROW(B1856:B1875)-ROW(B1856)+1)) / (20*21/2)</f>
        <v>3.3398423809523807</v>
      </c>
      <c r="J1872" s="2">
        <f t="shared" si="226"/>
        <v>3.3481656928256824</v>
      </c>
      <c r="K1872" s="2">
        <f t="shared" si="228"/>
        <v>3.3651870242980126</v>
      </c>
    </row>
    <row r="1873" spans="1:11" ht="13.5" x14ac:dyDescent="0.25">
      <c r="A1873" s="3">
        <f>TITRES_STAT!B1876</f>
        <v>44739</v>
      </c>
      <c r="B1873" s="17">
        <f>TITRES_STAT!D1876</f>
        <v>3.3349000000000002</v>
      </c>
      <c r="C1873" s="2">
        <f t="shared" si="229"/>
        <v>-1.5599999999999614E-2</v>
      </c>
      <c r="D1873" s="2">
        <f t="shared" si="230"/>
        <v>3.3364800000000003</v>
      </c>
      <c r="E1873" s="2">
        <f t="shared" si="232"/>
        <v>3.3201399999999999</v>
      </c>
      <c r="F1873" s="2">
        <f t="shared" si="225"/>
        <v>3.3562999999999996</v>
      </c>
      <c r="G1873" s="2">
        <f t="shared" si="227"/>
        <v>3.3759699999999997</v>
      </c>
      <c r="H1873" s="2">
        <f t="shared" si="231"/>
        <v>3.3742169999999994</v>
      </c>
      <c r="I1873" s="2">
        <f t="array" ref="I1873">SUMPRODUCT(B1857:B1876, (ROW(B1857:B1876)-ROW(B1857)+1)) / (20*21/2)</f>
        <v>3.3382857142857141</v>
      </c>
      <c r="J1873" s="2">
        <f t="shared" si="226"/>
        <v>3.346902293508951</v>
      </c>
      <c r="K1873" s="2">
        <f t="shared" si="228"/>
        <v>3.3639992978549533</v>
      </c>
    </row>
    <row r="1874" spans="1:11" ht="13.5" x14ac:dyDescent="0.25">
      <c r="A1874" s="3">
        <f>TITRES_STAT!B1877</f>
        <v>44740</v>
      </c>
      <c r="B1874" s="17">
        <f>TITRES_STAT!D1877</f>
        <v>3.3504999999999998</v>
      </c>
      <c r="C1874" s="2">
        <f t="shared" si="229"/>
        <v>1.5599999999999614E-2</v>
      </c>
      <c r="D1874" s="2">
        <f t="shared" si="230"/>
        <v>3.3442599999999998</v>
      </c>
      <c r="E1874" s="2">
        <f t="shared" si="232"/>
        <v>3.3240299999999996</v>
      </c>
      <c r="F1874" s="2">
        <f t="shared" si="225"/>
        <v>3.3531899999999992</v>
      </c>
      <c r="G1874" s="2">
        <f t="shared" si="227"/>
        <v>3.3748819999999999</v>
      </c>
      <c r="H1874" s="2">
        <f t="shared" si="231"/>
        <v>3.3746444999999987</v>
      </c>
      <c r="I1874" s="2">
        <f t="array" ref="I1874">SUMPRODUCT(B1858:B1877, (ROW(B1858:B1877)-ROW(B1858)+1)) / (20*21/2)</f>
        <v>3.3369880952380955</v>
      </c>
      <c r="J1874" s="2">
        <f t="shared" si="226"/>
        <v>3.3472449322223841</v>
      </c>
      <c r="K1874" s="2">
        <f t="shared" si="228"/>
        <v>3.3634699136253472</v>
      </c>
    </row>
    <row r="1875" spans="1:11" ht="13.5" x14ac:dyDescent="0.25">
      <c r="A1875" s="3">
        <f>TITRES_STAT!B1878</f>
        <v>44741</v>
      </c>
      <c r="B1875" s="17">
        <f>TITRES_STAT!D1878</f>
        <v>3.3660000000000001</v>
      </c>
      <c r="C1875" s="2">
        <f t="shared" si="229"/>
        <v>1.5500000000000291E-2</v>
      </c>
      <c r="D1875" s="2">
        <f t="shared" si="230"/>
        <v>3.3489199999999997</v>
      </c>
      <c r="E1875" s="2">
        <f t="shared" si="232"/>
        <v>3.3310300000000006</v>
      </c>
      <c r="F1875" s="2">
        <f t="shared" si="225"/>
        <v>3.3512449999999996</v>
      </c>
      <c r="G1875" s="2">
        <f t="shared" si="227"/>
        <v>3.3737940000000002</v>
      </c>
      <c r="H1875" s="2">
        <f t="shared" si="231"/>
        <v>3.3751494999999982</v>
      </c>
      <c r="I1875" s="2">
        <f t="array" ref="I1875">SUMPRODUCT(B1859:B1878, (ROW(B1859:B1878)-ROW(B1859)+1)) / (20*21/2)</f>
        <v>3.3390228571428571</v>
      </c>
      <c r="J1875" s="2">
        <f t="shared" si="226"/>
        <v>3.3490311291535857</v>
      </c>
      <c r="K1875" s="2">
        <f t="shared" si="228"/>
        <v>3.363569132698863</v>
      </c>
    </row>
    <row r="1876" spans="1:11" ht="13.5" x14ac:dyDescent="0.25">
      <c r="A1876" s="3">
        <f>TITRES_STAT!B1879</f>
        <v>44742</v>
      </c>
      <c r="B1876" s="17">
        <f>TITRES_STAT!D1879</f>
        <v>3.3349000000000002</v>
      </c>
      <c r="C1876" s="2">
        <f t="shared" si="229"/>
        <v>-3.1099999999999905E-2</v>
      </c>
      <c r="D1876" s="2">
        <f t="shared" si="230"/>
        <v>3.3473599999999997</v>
      </c>
      <c r="E1876" s="2">
        <f t="shared" si="232"/>
        <v>3.3349200000000003</v>
      </c>
      <c r="F1876" s="2">
        <f t="shared" ref="F1876:F1939" si="233">AVERAGE(B1857:B1876)</f>
        <v>3.3485249999999995</v>
      </c>
      <c r="G1876" s="2">
        <f t="shared" si="227"/>
        <v>3.3722380000000012</v>
      </c>
      <c r="H1876" s="2">
        <f t="shared" si="231"/>
        <v>3.3754989999999987</v>
      </c>
      <c r="I1876" s="2">
        <f t="array" ref="I1876">SUMPRODUCT(B1860:B1879, (ROW(B1860:B1879)-ROW(B1860)+1)) / (20*21/2)</f>
        <v>3.3412799999999998</v>
      </c>
      <c r="J1876" s="2">
        <f t="shared" si="226"/>
        <v>3.3476853073294346</v>
      </c>
      <c r="K1876" s="2">
        <f t="shared" si="228"/>
        <v>3.362444852985182</v>
      </c>
    </row>
    <row r="1877" spans="1:11" ht="13.5" x14ac:dyDescent="0.25">
      <c r="A1877" s="3">
        <f>TITRES_STAT!B1880</f>
        <v>44743</v>
      </c>
      <c r="B1877" s="17">
        <f>TITRES_STAT!D1880</f>
        <v>3.3349000000000002</v>
      </c>
      <c r="C1877" s="2">
        <f t="shared" si="229"/>
        <v>0</v>
      </c>
      <c r="D1877" s="2">
        <f t="shared" si="230"/>
        <v>3.3442400000000001</v>
      </c>
      <c r="E1877" s="2">
        <f t="shared" si="232"/>
        <v>3.3380299999999998</v>
      </c>
      <c r="F1877" s="2">
        <f t="shared" si="233"/>
        <v>3.3446349999999994</v>
      </c>
      <c r="G1877" s="2">
        <f t="shared" si="227"/>
        <v>3.370216000000001</v>
      </c>
      <c r="H1877" s="2">
        <f t="shared" si="231"/>
        <v>3.3758484999999983</v>
      </c>
      <c r="I1877" s="2">
        <f t="array" ref="I1877">SUMPRODUCT(B1861:B1880, (ROW(B1861:B1880)-ROW(B1861)+1)) / (20*21/2)</f>
        <v>3.3392471428571429</v>
      </c>
      <c r="J1877" s="2">
        <f t="shared" ref="J1877:J1940" si="234">$J$4*B1877+J1876*(1-$J$4)</f>
        <v>3.3464676590123457</v>
      </c>
      <c r="K1877" s="2">
        <f t="shared" si="228"/>
        <v>3.3613646626720377</v>
      </c>
    </row>
    <row r="1878" spans="1:11" ht="13.5" x14ac:dyDescent="0.25">
      <c r="A1878" s="3">
        <f>TITRES_STAT!B1881</f>
        <v>44746</v>
      </c>
      <c r="B1878" s="17">
        <f>TITRES_STAT!D1881</f>
        <v>3.3660000000000001</v>
      </c>
      <c r="C1878" s="2">
        <f t="shared" si="229"/>
        <v>3.1099999999999905E-2</v>
      </c>
      <c r="D1878" s="2">
        <f t="shared" si="230"/>
        <v>3.3504600000000004</v>
      </c>
      <c r="E1878" s="2">
        <f t="shared" si="232"/>
        <v>3.3434700000000008</v>
      </c>
      <c r="F1878" s="2">
        <f t="shared" si="233"/>
        <v>3.3422999999999994</v>
      </c>
      <c r="G1878" s="2">
        <f t="shared" si="227"/>
        <v>3.3691280000000017</v>
      </c>
      <c r="H1878" s="2">
        <f t="shared" si="231"/>
        <v>3.3763924999999984</v>
      </c>
      <c r="I1878" s="2">
        <f t="array" ref="I1878">SUMPRODUCT(B1862:B1881, (ROW(B1862:B1881)-ROW(B1862)+1)) / (20*21/2)</f>
        <v>3.3419485714285715</v>
      </c>
      <c r="J1878" s="2">
        <f t="shared" si="234"/>
        <v>3.3483278819635509</v>
      </c>
      <c r="K1878" s="2">
        <f t="shared" si="228"/>
        <v>3.3615464406064679</v>
      </c>
    </row>
    <row r="1879" spans="1:11" ht="13.5" x14ac:dyDescent="0.25">
      <c r="A1879" s="3">
        <f>TITRES_STAT!B1882</f>
        <v>44747</v>
      </c>
      <c r="B1879" s="17">
        <f>TITRES_STAT!D1882</f>
        <v>3.3660000000000001</v>
      </c>
      <c r="C1879" s="2">
        <f t="shared" si="229"/>
        <v>0</v>
      </c>
      <c r="D1879" s="2">
        <f t="shared" si="230"/>
        <v>3.3535600000000003</v>
      </c>
      <c r="E1879" s="2">
        <f t="shared" si="232"/>
        <v>3.3489100000000001</v>
      </c>
      <c r="F1879" s="2">
        <f t="shared" si="233"/>
        <v>3.3407449999999992</v>
      </c>
      <c r="G1879" s="2">
        <f t="shared" si="227"/>
        <v>3.3680400000000019</v>
      </c>
      <c r="H1879" s="2">
        <f t="shared" si="231"/>
        <v>3.3768974999999979</v>
      </c>
      <c r="I1879" s="2">
        <f t="array" ref="I1879">SUMPRODUCT(B1863:B1882, (ROW(B1863:B1882)-ROW(B1863)+1)) / (20*21/2)</f>
        <v>3.3447609523809527</v>
      </c>
      <c r="J1879" s="2">
        <f t="shared" si="234"/>
        <v>3.3500109408241654</v>
      </c>
      <c r="K1879" s="2">
        <f t="shared" si="228"/>
        <v>3.3617210899944499</v>
      </c>
    </row>
    <row r="1880" spans="1:11" ht="13.5" x14ac:dyDescent="0.25">
      <c r="A1880" s="3">
        <f>TITRES_STAT!B1883</f>
        <v>44748</v>
      </c>
      <c r="B1880" s="17">
        <f>TITRES_STAT!D1883</f>
        <v>3.3193999999999999</v>
      </c>
      <c r="C1880" s="2">
        <f t="shared" si="229"/>
        <v>-4.6600000000000197E-2</v>
      </c>
      <c r="D1880" s="2">
        <f t="shared" si="230"/>
        <v>3.3442400000000001</v>
      </c>
      <c r="E1880" s="2">
        <f t="shared" si="232"/>
        <v>3.3465800000000003</v>
      </c>
      <c r="F1880" s="2">
        <f t="shared" si="233"/>
        <v>3.3376349999999988</v>
      </c>
      <c r="G1880" s="2">
        <f t="shared" si="227"/>
        <v>3.3661740000000022</v>
      </c>
      <c r="H1880" s="2">
        <f t="shared" si="231"/>
        <v>3.3772864999999981</v>
      </c>
      <c r="I1880" s="2">
        <f t="array" ref="I1880">SUMPRODUCT(B1864:B1883, (ROW(B1864:B1883)-ROW(B1864)+1)) / (20*21/2)</f>
        <v>3.3432095238095236</v>
      </c>
      <c r="J1880" s="2">
        <f t="shared" si="234"/>
        <v>3.3470956131266258</v>
      </c>
      <c r="K1880" s="2">
        <f t="shared" si="228"/>
        <v>3.3600614394064325</v>
      </c>
    </row>
    <row r="1881" spans="1:11" ht="13.5" x14ac:dyDescent="0.25">
      <c r="A1881" s="3">
        <f>TITRES_STAT!B1884</f>
        <v>44749</v>
      </c>
      <c r="B1881" s="17">
        <f>TITRES_STAT!D1884</f>
        <v>3.3660000000000001</v>
      </c>
      <c r="C1881" s="2">
        <f t="shared" si="229"/>
        <v>4.6600000000000197E-2</v>
      </c>
      <c r="D1881" s="2">
        <f t="shared" si="230"/>
        <v>3.3504600000000004</v>
      </c>
      <c r="E1881" s="2">
        <f t="shared" si="232"/>
        <v>3.3489100000000001</v>
      </c>
      <c r="F1881" s="2">
        <f t="shared" si="233"/>
        <v>3.3364699999999994</v>
      </c>
      <c r="G1881" s="2">
        <f t="shared" si="227"/>
        <v>3.3666400000000025</v>
      </c>
      <c r="H1881" s="2">
        <f t="shared" si="231"/>
        <v>3.3777914999999981</v>
      </c>
      <c r="I1881" s="2">
        <f t="array" ref="I1881">SUMPRODUCT(B1865:B1884, (ROW(B1865:B1884)-ROW(B1865)+1)) / (20*21/2)</f>
        <v>3.3469499999999996</v>
      </c>
      <c r="J1881" s="2">
        <f t="shared" si="234"/>
        <v>3.3488960309240903</v>
      </c>
      <c r="K1881" s="2">
        <f t="shared" si="228"/>
        <v>3.3602943241355923</v>
      </c>
    </row>
    <row r="1882" spans="1:11" ht="13.5" x14ac:dyDescent="0.25">
      <c r="A1882" s="3">
        <f>TITRES_STAT!B1885</f>
        <v>44750</v>
      </c>
      <c r="B1882" s="17">
        <f>TITRES_STAT!D1885</f>
        <v>3.3660000000000001</v>
      </c>
      <c r="C1882" s="2">
        <f t="shared" si="229"/>
        <v>0</v>
      </c>
      <c r="D1882" s="2">
        <f t="shared" si="230"/>
        <v>3.3566799999999999</v>
      </c>
      <c r="E1882" s="2">
        <f t="shared" si="232"/>
        <v>3.3504599999999995</v>
      </c>
      <c r="F1882" s="2">
        <f t="shared" si="233"/>
        <v>3.3356899999999996</v>
      </c>
      <c r="G1882" s="2">
        <f t="shared" si="227"/>
        <v>3.3657060000000025</v>
      </c>
      <c r="H1882" s="2">
        <f t="shared" si="231"/>
        <v>3.378296499999998</v>
      </c>
      <c r="I1882" s="2">
        <f t="array" ref="I1882">SUMPRODUCT(B1866:B1885, (ROW(B1866:B1885)-ROW(B1866)+1)) / (20*21/2)</f>
        <v>3.3503942857142857</v>
      </c>
      <c r="J1882" s="2">
        <f t="shared" si="234"/>
        <v>3.3505249803598915</v>
      </c>
      <c r="K1882" s="2">
        <f t="shared" si="228"/>
        <v>3.3605180761302753</v>
      </c>
    </row>
    <row r="1883" spans="1:11" ht="13.5" x14ac:dyDescent="0.25">
      <c r="A1883" s="3">
        <f>TITRES_STAT!B1886</f>
        <v>44753</v>
      </c>
      <c r="B1883" s="17">
        <f>TITRES_STAT!D1886</f>
        <v>3.3193999999999999</v>
      </c>
      <c r="C1883" s="2">
        <f t="shared" si="229"/>
        <v>-4.6600000000000197E-2</v>
      </c>
      <c r="D1883" s="2">
        <f t="shared" si="230"/>
        <v>3.3473599999999997</v>
      </c>
      <c r="E1883" s="2">
        <f t="shared" si="232"/>
        <v>3.3489100000000001</v>
      </c>
      <c r="F1883" s="2">
        <f t="shared" si="233"/>
        <v>3.3345249999999993</v>
      </c>
      <c r="G1883" s="2">
        <f t="shared" si="227"/>
        <v>3.3638400000000024</v>
      </c>
      <c r="H1883" s="2">
        <f t="shared" si="231"/>
        <v>3.3785684999999974</v>
      </c>
      <c r="I1883" s="2">
        <f t="array" ref="I1883">SUMPRODUCT(B1867:B1886, (ROW(B1867:B1886)-ROW(B1867)+1)) / (20*21/2)</f>
        <v>3.3505061904761906</v>
      </c>
      <c r="J1883" s="2">
        <f t="shared" si="234"/>
        <v>3.347560696516092</v>
      </c>
      <c r="K1883" s="2">
        <f t="shared" si="228"/>
        <v>3.3589056025565394</v>
      </c>
    </row>
    <row r="1884" spans="1:11" ht="13.5" x14ac:dyDescent="0.25">
      <c r="A1884" s="3">
        <f>TITRES_STAT!B1887</f>
        <v>44754</v>
      </c>
      <c r="B1884" s="17">
        <f>TITRES_STAT!D1887</f>
        <v>3.3738000000000001</v>
      </c>
      <c r="C1884" s="2">
        <f t="shared" si="229"/>
        <v>5.4400000000000226E-2</v>
      </c>
      <c r="D1884" s="2">
        <f t="shared" si="230"/>
        <v>3.3489199999999997</v>
      </c>
      <c r="E1884" s="2">
        <f t="shared" si="232"/>
        <v>3.3512400000000007</v>
      </c>
      <c r="F1884" s="2">
        <f t="shared" si="233"/>
        <v>3.3376349999999997</v>
      </c>
      <c r="G1884" s="2">
        <f t="shared" si="227"/>
        <v>3.3630620000000016</v>
      </c>
      <c r="H1884" s="2">
        <f t="shared" si="231"/>
        <v>3.3791124999999971</v>
      </c>
      <c r="I1884" s="2">
        <f t="array" ref="I1884">SUMPRODUCT(B1868:B1887, (ROW(B1868:B1887)-ROW(B1868)+1)) / (20*21/2)</f>
        <v>3.3526147619047624</v>
      </c>
      <c r="J1884" s="2">
        <f t="shared" si="234"/>
        <v>3.3500596778002736</v>
      </c>
      <c r="K1884" s="2">
        <f t="shared" si="228"/>
        <v>3.35948969657393</v>
      </c>
    </row>
    <row r="1885" spans="1:11" ht="13.5" x14ac:dyDescent="0.25">
      <c r="A1885" s="3">
        <f>TITRES_STAT!B1888</f>
        <v>44755</v>
      </c>
      <c r="B1885" s="17">
        <f>TITRES_STAT!D1888</f>
        <v>3.3738000000000001</v>
      </c>
      <c r="C1885" s="2">
        <f t="shared" si="229"/>
        <v>0</v>
      </c>
      <c r="D1885" s="2">
        <f t="shared" si="230"/>
        <v>3.3597999999999999</v>
      </c>
      <c r="E1885" s="2">
        <f t="shared" si="232"/>
        <v>3.3520199999999996</v>
      </c>
      <c r="F1885" s="2">
        <f t="shared" si="233"/>
        <v>3.3415249999999999</v>
      </c>
      <c r="G1885" s="2">
        <f t="shared" si="227"/>
        <v>3.3615080000000011</v>
      </c>
      <c r="H1885" s="2">
        <f t="shared" si="231"/>
        <v>3.3791904999999969</v>
      </c>
      <c r="I1885" s="2">
        <f t="array" ref="I1885">SUMPRODUCT(B1869:B1888, (ROW(B1869:B1888)-ROW(B1869)+1)) / (20*21/2)</f>
        <v>3.3596080952380953</v>
      </c>
      <c r="J1885" s="2">
        <f t="shared" si="234"/>
        <v>3.3523206608669143</v>
      </c>
      <c r="K1885" s="2">
        <f t="shared" si="228"/>
        <v>3.36005088494358</v>
      </c>
    </row>
    <row r="1886" spans="1:11" ht="13.5" x14ac:dyDescent="0.25">
      <c r="A1886" s="3">
        <f>TITRES_STAT!B1889</f>
        <v>44756</v>
      </c>
      <c r="B1886" s="17">
        <f>TITRES_STAT!D1889</f>
        <v>3.3426999999999998</v>
      </c>
      <c r="C1886" s="2">
        <f t="shared" si="229"/>
        <v>-3.110000000000035E-2</v>
      </c>
      <c r="D1886" s="2">
        <f t="shared" si="230"/>
        <v>3.35514</v>
      </c>
      <c r="E1886" s="2">
        <f t="shared" si="232"/>
        <v>3.3527999999999998</v>
      </c>
      <c r="F1886" s="2">
        <f t="shared" si="233"/>
        <v>3.3438600000000003</v>
      </c>
      <c r="G1886" s="2">
        <f t="shared" si="227"/>
        <v>3.3602640000000012</v>
      </c>
      <c r="H1886" s="2">
        <f t="shared" si="231"/>
        <v>3.3789184999999975</v>
      </c>
      <c r="I1886" s="2">
        <f t="array" ref="I1886">SUMPRODUCT(B1870:B1889, (ROW(B1870:B1889)-ROW(B1870)+1)) / (20*21/2)</f>
        <v>3.3660833333333331</v>
      </c>
      <c r="J1886" s="2">
        <f t="shared" si="234"/>
        <v>3.3514044074510174</v>
      </c>
      <c r="K1886" s="2">
        <f t="shared" si="228"/>
        <v>3.3593704580830477</v>
      </c>
    </row>
    <row r="1887" spans="1:11" ht="13.5" x14ac:dyDescent="0.25">
      <c r="A1887" s="3">
        <f>TITRES_STAT!B1890</f>
        <v>44757</v>
      </c>
      <c r="B1887" s="17">
        <f>TITRES_STAT!D1890</f>
        <v>3.3660000000000001</v>
      </c>
      <c r="C1887" s="2">
        <f t="shared" si="229"/>
        <v>2.330000000000032E-2</v>
      </c>
      <c r="D1887" s="2">
        <f t="shared" si="230"/>
        <v>3.35514</v>
      </c>
      <c r="E1887" s="2">
        <f t="shared" si="232"/>
        <v>3.3559100000000002</v>
      </c>
      <c r="F1887" s="2">
        <f t="shared" si="233"/>
        <v>3.3469700000000002</v>
      </c>
      <c r="G1887" s="2">
        <f t="shared" si="227"/>
        <v>3.3594860000000013</v>
      </c>
      <c r="H1887" s="2">
        <f t="shared" si="231"/>
        <v>3.3788019999999972</v>
      </c>
      <c r="I1887" s="2">
        <f t="array" ref="I1887">SUMPRODUCT(B1871:B1890, (ROW(B1871:B1890)-ROW(B1871)+1)) / (20*21/2)</f>
        <v>3.3720404761904765</v>
      </c>
      <c r="J1887" s="2">
        <f t="shared" si="234"/>
        <v>3.352794463884254</v>
      </c>
      <c r="K1887" s="2">
        <f t="shared" si="228"/>
        <v>3.3596304401190067</v>
      </c>
    </row>
    <row r="1888" spans="1:11" ht="13.5" x14ac:dyDescent="0.25">
      <c r="A1888" s="3">
        <f>TITRES_STAT!B1891</f>
        <v>44760</v>
      </c>
      <c r="B1888" s="17">
        <f>TITRES_STAT!D1891</f>
        <v>3.4203999999999999</v>
      </c>
      <c r="C1888" s="2">
        <f t="shared" si="229"/>
        <v>5.4399999999999782E-2</v>
      </c>
      <c r="D1888" s="2">
        <f t="shared" si="230"/>
        <v>3.37534</v>
      </c>
      <c r="E1888" s="2">
        <f t="shared" si="232"/>
        <v>3.3613499999999994</v>
      </c>
      <c r="F1888" s="2">
        <f t="shared" si="233"/>
        <v>3.3524100000000003</v>
      </c>
      <c r="G1888" s="2">
        <f t="shared" si="227"/>
        <v>3.3594860000000013</v>
      </c>
      <c r="H1888" s="2">
        <f t="shared" si="231"/>
        <v>3.3793459999999969</v>
      </c>
      <c r="I1888" s="2">
        <f t="array" ref="I1888">SUMPRODUCT(B1872:B1891, (ROW(B1872:B1891)-ROW(B1872)+1)) / (20*21/2)</f>
        <v>3.3805895238095234</v>
      </c>
      <c r="J1888" s="2">
        <f t="shared" si="234"/>
        <v>3.3592330863714679</v>
      </c>
      <c r="K1888" s="2">
        <f t="shared" si="228"/>
        <v>3.3620135601143399</v>
      </c>
    </row>
    <row r="1889" spans="1:11" ht="13.5" x14ac:dyDescent="0.25">
      <c r="A1889" s="3">
        <f>TITRES_STAT!B1892</f>
        <v>44761</v>
      </c>
      <c r="B1889" s="17">
        <f>TITRES_STAT!D1892</f>
        <v>3.4203999999999999</v>
      </c>
      <c r="C1889" s="2">
        <f t="shared" si="229"/>
        <v>0</v>
      </c>
      <c r="D1889" s="2">
        <f t="shared" si="230"/>
        <v>3.3846600000000002</v>
      </c>
      <c r="E1889" s="2">
        <f t="shared" si="232"/>
        <v>3.3667899999999995</v>
      </c>
      <c r="F1889" s="2">
        <f t="shared" si="233"/>
        <v>3.3578500000000004</v>
      </c>
      <c r="G1889" s="2">
        <f t="shared" si="227"/>
        <v>3.3594860000000013</v>
      </c>
      <c r="H1889" s="2">
        <f t="shared" si="231"/>
        <v>3.3797344999999965</v>
      </c>
      <c r="I1889" s="2">
        <f t="array" ref="I1889">SUMPRODUCT(B1873:B1892, (ROW(B1873:B1892)-ROW(B1873)+1)) / (20*21/2)</f>
        <v>3.3893633333333333</v>
      </c>
      <c r="J1889" s="2">
        <f t="shared" si="234"/>
        <v>3.3650585067170424</v>
      </c>
      <c r="K1889" s="2">
        <f t="shared" si="228"/>
        <v>3.3643032244235815</v>
      </c>
    </row>
    <row r="1890" spans="1:11" ht="13.5" x14ac:dyDescent="0.25">
      <c r="A1890" s="3">
        <f>TITRES_STAT!B1893</f>
        <v>44762</v>
      </c>
      <c r="B1890" s="17">
        <f>TITRES_STAT!D1893</f>
        <v>3.4203999999999999</v>
      </c>
      <c r="C1890" s="2">
        <f t="shared" si="229"/>
        <v>0</v>
      </c>
      <c r="D1890" s="2">
        <f t="shared" si="230"/>
        <v>3.3939800000000004</v>
      </c>
      <c r="E1890" s="2">
        <f t="shared" si="232"/>
        <v>3.3768900000000004</v>
      </c>
      <c r="F1890" s="2">
        <f t="shared" si="233"/>
        <v>3.3617350000000004</v>
      </c>
      <c r="G1890" s="2">
        <f t="shared" si="227"/>
        <v>3.3616620000000013</v>
      </c>
      <c r="H1890" s="2">
        <f t="shared" si="231"/>
        <v>3.3798899999999965</v>
      </c>
      <c r="I1890" s="2">
        <f t="array" ref="I1890">SUMPRODUCT(B1874:B1893, (ROW(B1874:B1893)-ROW(B1874)+1)) / (20*21/2)</f>
        <v>3.3990952380952382</v>
      </c>
      <c r="J1890" s="2">
        <f t="shared" si="234"/>
        <v>3.3703291251249432</v>
      </c>
      <c r="K1890" s="2">
        <f t="shared" si="228"/>
        <v>3.3665030979755981</v>
      </c>
    </row>
    <row r="1891" spans="1:11" ht="13.5" x14ac:dyDescent="0.25">
      <c r="A1891" s="3">
        <f>TITRES_STAT!B1894</f>
        <v>44763</v>
      </c>
      <c r="B1891" s="17">
        <f>TITRES_STAT!D1894</f>
        <v>3.4514999999999998</v>
      </c>
      <c r="C1891" s="2">
        <f t="shared" si="229"/>
        <v>3.1099999999999905E-2</v>
      </c>
      <c r="D1891" s="2">
        <f t="shared" si="230"/>
        <v>3.4157400000000004</v>
      </c>
      <c r="E1891" s="2">
        <f t="shared" si="232"/>
        <v>3.3854400000000004</v>
      </c>
      <c r="F1891" s="2">
        <f t="shared" si="233"/>
        <v>3.3671750000000005</v>
      </c>
      <c r="G1891" s="2">
        <f t="shared" si="227"/>
        <v>3.362594000000001</v>
      </c>
      <c r="H1891" s="2">
        <f t="shared" si="231"/>
        <v>3.3802394999999961</v>
      </c>
      <c r="I1891" s="2">
        <f t="array" ref="I1891">SUMPRODUCT(B1875:B1894, (ROW(B1875:B1894)-ROW(B1875)+1)) / (20*21/2)</f>
        <v>3.4067133333333333</v>
      </c>
      <c r="J1891" s="2">
        <f t="shared" si="234"/>
        <v>3.3780596846368534</v>
      </c>
      <c r="K1891" s="2">
        <f t="shared" si="228"/>
        <v>3.3698363098196924</v>
      </c>
    </row>
    <row r="1892" spans="1:11" ht="13.5" x14ac:dyDescent="0.25">
      <c r="A1892" s="3">
        <f>TITRES_STAT!B1895</f>
        <v>44764</v>
      </c>
      <c r="B1892" s="17">
        <f>TITRES_STAT!D1895</f>
        <v>3.4592999999999998</v>
      </c>
      <c r="C1892" s="2">
        <f t="shared" si="229"/>
        <v>7.8000000000000291E-3</v>
      </c>
      <c r="D1892" s="2">
        <f t="shared" si="230"/>
        <v>3.4343999999999992</v>
      </c>
      <c r="E1892" s="2">
        <f t="shared" si="232"/>
        <v>3.3947700000000003</v>
      </c>
      <c r="F1892" s="2">
        <f t="shared" si="233"/>
        <v>3.3726150000000006</v>
      </c>
      <c r="G1892" s="2">
        <f t="shared" si="227"/>
        <v>3.364926000000001</v>
      </c>
      <c r="H1892" s="2">
        <f t="shared" si="231"/>
        <v>3.3806669999999959</v>
      </c>
      <c r="I1892" s="2">
        <f t="array" ref="I1892">SUMPRODUCT(B1876:B1895, (ROW(B1876:B1895)-ROW(B1876)+1)) / (20*21/2)</f>
        <v>3.4098404761904768</v>
      </c>
      <c r="J1892" s="2">
        <f t="shared" si="234"/>
        <v>3.3857968575285815</v>
      </c>
      <c r="K1892" s="2">
        <f t="shared" si="228"/>
        <v>3.3733446898267632</v>
      </c>
    </row>
    <row r="1893" spans="1:11" ht="13.5" x14ac:dyDescent="0.25">
      <c r="A1893" s="3">
        <f>TITRES_STAT!B1896</f>
        <v>44768</v>
      </c>
      <c r="B1893" s="17">
        <f>TITRES_STAT!D1896</f>
        <v>3.4748000000000001</v>
      </c>
      <c r="C1893" s="2">
        <f t="shared" si="229"/>
        <v>1.5500000000000291E-2</v>
      </c>
      <c r="D1893" s="2">
        <f t="shared" si="230"/>
        <v>3.4452799999999995</v>
      </c>
      <c r="E1893" s="2">
        <f t="shared" si="232"/>
        <v>3.41031</v>
      </c>
      <c r="F1893" s="2">
        <f t="shared" si="233"/>
        <v>3.3796100000000009</v>
      </c>
      <c r="G1893" s="2">
        <f t="shared" si="227"/>
        <v>3.3675680000000003</v>
      </c>
      <c r="H1893" s="2">
        <f t="shared" si="231"/>
        <v>3.3807444999999956</v>
      </c>
      <c r="I1893" s="2">
        <f t="array" ref="I1893">SUMPRODUCT(B1877:B1896, (ROW(B1877:B1896)-ROW(B1877)+1)) / (20*21/2)</f>
        <v>3.4127204761904761</v>
      </c>
      <c r="J1893" s="2">
        <f t="shared" si="234"/>
        <v>3.3942733472877644</v>
      </c>
      <c r="K1893" s="2">
        <f t="shared" si="228"/>
        <v>3.3773233294414</v>
      </c>
    </row>
    <row r="1894" spans="1:11" ht="13.5" x14ac:dyDescent="0.25">
      <c r="A1894" s="3">
        <f>TITRES_STAT!B1897</f>
        <v>44769</v>
      </c>
      <c r="B1894" s="17">
        <f>TITRES_STAT!D1897</f>
        <v>3.4596</v>
      </c>
      <c r="C1894" s="2">
        <f t="shared" si="229"/>
        <v>-1.5200000000000102E-2</v>
      </c>
      <c r="D1894" s="2">
        <f t="shared" si="230"/>
        <v>3.4531199999999997</v>
      </c>
      <c r="E1894" s="2">
        <f t="shared" si="232"/>
        <v>3.4188900000000002</v>
      </c>
      <c r="F1894" s="2">
        <f t="shared" si="233"/>
        <v>3.385065</v>
      </c>
      <c r="G1894" s="2">
        <f t="shared" si="227"/>
        <v>3.3699059999999998</v>
      </c>
      <c r="H1894" s="2">
        <f t="shared" si="231"/>
        <v>3.3805514999999953</v>
      </c>
      <c r="I1894" s="2">
        <f t="array" ref="I1894">SUMPRODUCT(B1878:B1897, (ROW(B1878:B1897)-ROW(B1878)+1)) / (20*21/2)</f>
        <v>3.4152052380952389</v>
      </c>
      <c r="J1894" s="2">
        <f t="shared" si="234"/>
        <v>3.400494933260358</v>
      </c>
      <c r="K1894" s="2">
        <f t="shared" si="228"/>
        <v>3.3805498655417372</v>
      </c>
    </row>
    <row r="1895" spans="1:11" ht="13.5" x14ac:dyDescent="0.25">
      <c r="A1895" s="3">
        <f>TITRES_STAT!B1898</f>
        <v>44770</v>
      </c>
      <c r="B1895" s="17">
        <f>TITRES_STAT!D1898</f>
        <v>3.4178999999999999</v>
      </c>
      <c r="C1895" s="2">
        <f t="shared" si="229"/>
        <v>-4.170000000000007E-2</v>
      </c>
      <c r="D1895" s="2">
        <f t="shared" si="230"/>
        <v>3.4526200000000005</v>
      </c>
      <c r="E1895" s="2">
        <f t="shared" si="232"/>
        <v>3.4233000000000002</v>
      </c>
      <c r="F1895" s="2">
        <f t="shared" si="233"/>
        <v>3.3876600000000003</v>
      </c>
      <c r="G1895" s="2">
        <f t="shared" si="227"/>
        <v>3.37141</v>
      </c>
      <c r="H1895" s="2">
        <f t="shared" si="231"/>
        <v>3.3799559999999955</v>
      </c>
      <c r="I1895" s="2">
        <f t="array" ref="I1895">SUMPRODUCT(B1879:B1898, (ROW(B1879:B1898)-ROW(B1879)+1)) / (20*21/2)</f>
        <v>3.4220566666666672</v>
      </c>
      <c r="J1895" s="2">
        <f t="shared" si="234"/>
        <v>3.4021525586641332</v>
      </c>
      <c r="K1895" s="2">
        <f t="shared" si="228"/>
        <v>3.3820145766969634</v>
      </c>
    </row>
    <row r="1896" spans="1:11" ht="13.5" x14ac:dyDescent="0.25">
      <c r="A1896" s="3">
        <f>TITRES_STAT!B1899</f>
        <v>44771</v>
      </c>
      <c r="B1896" s="17">
        <f>TITRES_STAT!D1899</f>
        <v>3.4178999999999999</v>
      </c>
      <c r="C1896" s="2">
        <f t="shared" si="229"/>
        <v>0</v>
      </c>
      <c r="D1896" s="2">
        <f t="shared" si="230"/>
        <v>3.4458999999999995</v>
      </c>
      <c r="E1896" s="2">
        <f t="shared" si="232"/>
        <v>3.4308199999999998</v>
      </c>
      <c r="F1896" s="2">
        <f t="shared" si="233"/>
        <v>3.3918100000000004</v>
      </c>
      <c r="G1896" s="2">
        <f t="shared" si="227"/>
        <v>3.3729140000000006</v>
      </c>
      <c r="H1896" s="2">
        <f t="shared" si="231"/>
        <v>3.379282499999996</v>
      </c>
      <c r="I1896" s="2">
        <f t="array" ref="I1896">SUMPRODUCT(B1880:B1899, (ROW(B1880:B1899)-ROW(B1880)+1)) / (20*21/2)</f>
        <v>3.4371561904761907</v>
      </c>
      <c r="J1896" s="2">
        <f t="shared" si="234"/>
        <v>3.403652314981835</v>
      </c>
      <c r="K1896" s="2">
        <f t="shared" si="228"/>
        <v>3.3834218481990432</v>
      </c>
    </row>
    <row r="1897" spans="1:11" ht="13.5" x14ac:dyDescent="0.25">
      <c r="A1897" s="3">
        <f>TITRES_STAT!B1900</f>
        <v>44774</v>
      </c>
      <c r="B1897" s="17">
        <f>TITRES_STAT!D1900</f>
        <v>3.4178999999999999</v>
      </c>
      <c r="C1897" s="2">
        <f t="shared" si="229"/>
        <v>0</v>
      </c>
      <c r="D1897" s="2">
        <f t="shared" si="230"/>
        <v>3.4376199999999999</v>
      </c>
      <c r="E1897" s="2">
        <f t="shared" si="232"/>
        <v>3.4360100000000005</v>
      </c>
      <c r="F1897" s="2">
        <f t="shared" si="233"/>
        <v>3.395960000000001</v>
      </c>
      <c r="G1897" s="2">
        <f t="shared" si="227"/>
        <v>3.3745740000000009</v>
      </c>
      <c r="H1897" s="2">
        <f t="shared" si="231"/>
        <v>3.3796584999999961</v>
      </c>
      <c r="I1897" s="2">
        <f t="array" ref="I1897">SUMPRODUCT(B1881:B1900, (ROW(B1881:B1900)-ROW(B1881)+1)) / (20*21/2)</f>
        <v>3.4513338095238093</v>
      </c>
      <c r="J1897" s="2">
        <f t="shared" si="234"/>
        <v>3.4050092373645171</v>
      </c>
      <c r="K1897" s="2">
        <f t="shared" si="228"/>
        <v>3.3847739325833945</v>
      </c>
    </row>
    <row r="1898" spans="1:11" ht="13.5" x14ac:dyDescent="0.25">
      <c r="A1898" s="3">
        <f>TITRES_STAT!B1901</f>
        <v>44775</v>
      </c>
      <c r="B1898" s="17">
        <f>TITRES_STAT!D1901</f>
        <v>3.4679000000000002</v>
      </c>
      <c r="C1898" s="2">
        <f t="shared" si="229"/>
        <v>5.0000000000000266E-2</v>
      </c>
      <c r="D1898" s="2">
        <f t="shared" si="230"/>
        <v>3.4362399999999993</v>
      </c>
      <c r="E1898" s="2">
        <f t="shared" si="232"/>
        <v>3.44076</v>
      </c>
      <c r="F1898" s="2">
        <f t="shared" si="233"/>
        <v>3.4010550000000004</v>
      </c>
      <c r="G1898" s="2">
        <f t="shared" si="227"/>
        <v>3.3772339999999996</v>
      </c>
      <c r="H1898" s="2">
        <f t="shared" si="231"/>
        <v>3.3795069999999958</v>
      </c>
      <c r="I1898" s="2">
        <f t="array" ref="I1898">SUMPRODUCT(B1882:B1901, (ROW(B1882:B1901)-ROW(B1882)+1)) / (20*21/2)</f>
        <v>3.4564342857142858</v>
      </c>
      <c r="J1898" s="2">
        <f t="shared" si="234"/>
        <v>3.4109988338059916</v>
      </c>
      <c r="K1898" s="2">
        <f t="shared" si="228"/>
        <v>3.3880337783644379</v>
      </c>
    </row>
    <row r="1899" spans="1:11" ht="13.5" x14ac:dyDescent="0.25">
      <c r="A1899" s="3">
        <f>TITRES_STAT!B1902</f>
        <v>44776</v>
      </c>
      <c r="B1899" s="17">
        <f>TITRES_STAT!D1902</f>
        <v>3.5596000000000001</v>
      </c>
      <c r="C1899" s="2">
        <f t="shared" si="229"/>
        <v>9.1699999999999893E-2</v>
      </c>
      <c r="D1899" s="2">
        <f t="shared" si="230"/>
        <v>3.4562400000000002</v>
      </c>
      <c r="E1899" s="2">
        <f t="shared" si="232"/>
        <v>3.4546799999999998</v>
      </c>
      <c r="F1899" s="2">
        <f t="shared" si="233"/>
        <v>3.4107350000000003</v>
      </c>
      <c r="G1899" s="2">
        <f t="shared" si="227"/>
        <v>3.3815719999999998</v>
      </c>
      <c r="H1899" s="2">
        <f t="shared" si="231"/>
        <v>3.3798919999999963</v>
      </c>
      <c r="I1899" s="2">
        <f t="array" ref="I1899">SUMPRODUCT(B1883:B1902, (ROW(B1883:B1902)-ROW(B1883)+1)) / (20*21/2)</f>
        <v>3.4602095238095236</v>
      </c>
      <c r="J1899" s="2">
        <f t="shared" si="234"/>
        <v>3.4251513258244684</v>
      </c>
      <c r="K1899" s="2">
        <f t="shared" si="228"/>
        <v>3.3947618654874012</v>
      </c>
    </row>
    <row r="1900" spans="1:11" ht="13.5" x14ac:dyDescent="0.25">
      <c r="A1900" s="3">
        <f>TITRES_STAT!B1903</f>
        <v>44777</v>
      </c>
      <c r="B1900" s="17">
        <f>TITRES_STAT!D1903</f>
        <v>3.5596000000000001</v>
      </c>
      <c r="C1900" s="2">
        <f t="shared" si="229"/>
        <v>0</v>
      </c>
      <c r="D1900" s="2">
        <f t="shared" si="230"/>
        <v>3.4845799999999998</v>
      </c>
      <c r="E1900" s="2">
        <f t="shared" si="232"/>
        <v>3.4685999999999999</v>
      </c>
      <c r="F1900" s="2">
        <f t="shared" si="233"/>
        <v>3.4227450000000013</v>
      </c>
      <c r="G1900" s="2">
        <f t="shared" si="227"/>
        <v>3.3848219999999993</v>
      </c>
      <c r="H1900" s="2">
        <f t="shared" si="231"/>
        <v>3.3805099999999966</v>
      </c>
      <c r="I1900" s="2">
        <f t="array" ref="I1900">SUMPRODUCT(B1884:B1903, (ROW(B1884:B1903)-ROW(B1884)+1)) / (20*21/2)</f>
        <v>3.4682709523809523</v>
      </c>
      <c r="J1900" s="2">
        <f t="shared" si="234"/>
        <v>3.4379559614602333</v>
      </c>
      <c r="K1900" s="2">
        <f t="shared" si="228"/>
        <v>3.4012261060565225</v>
      </c>
    </row>
    <row r="1901" spans="1:11" ht="13.5" x14ac:dyDescent="0.25">
      <c r="A1901" s="3">
        <f>TITRES_STAT!B1904</f>
        <v>44778</v>
      </c>
      <c r="B1901" s="17">
        <f>TITRES_STAT!D1904</f>
        <v>3.4763000000000002</v>
      </c>
      <c r="C1901" s="2">
        <f t="shared" si="229"/>
        <v>-8.329999999999993E-2</v>
      </c>
      <c r="D1901" s="2">
        <f t="shared" si="230"/>
        <v>3.4962599999999995</v>
      </c>
      <c r="E1901" s="2">
        <f t="shared" si="232"/>
        <v>3.4710799999999997</v>
      </c>
      <c r="F1901" s="2">
        <f t="shared" si="233"/>
        <v>3.4282600000000008</v>
      </c>
      <c r="G1901" s="2">
        <f t="shared" si="227"/>
        <v>3.3862499999999995</v>
      </c>
      <c r="H1901" s="2">
        <f t="shared" si="231"/>
        <v>3.3810614999999968</v>
      </c>
      <c r="I1901" s="2">
        <f t="array" ref="I1901">SUMPRODUCT(B1885:B1904, (ROW(B1885:B1904)-ROW(B1885)+1)) / (20*21/2)</f>
        <v>3.4745866666666663</v>
      </c>
      <c r="J1901" s="2">
        <f t="shared" si="234"/>
        <v>3.4416077746544969</v>
      </c>
      <c r="K1901" s="2">
        <f t="shared" si="228"/>
        <v>3.4041701803288156</v>
      </c>
    </row>
    <row r="1902" spans="1:11" ht="13.5" x14ac:dyDescent="0.25">
      <c r="A1902" s="3">
        <f>TITRES_STAT!B1905</f>
        <v>44781</v>
      </c>
      <c r="B1902" s="17">
        <f>TITRES_STAT!D1905</f>
        <v>3.4679000000000002</v>
      </c>
      <c r="C1902" s="2">
        <f t="shared" si="229"/>
        <v>-8.3999999999999631E-3</v>
      </c>
      <c r="D1902" s="2">
        <f t="shared" si="230"/>
        <v>3.5062600000000002</v>
      </c>
      <c r="E1902" s="2">
        <f t="shared" si="232"/>
        <v>3.47194</v>
      </c>
      <c r="F1902" s="2">
        <f t="shared" si="233"/>
        <v>3.433355000000001</v>
      </c>
      <c r="G1902" s="2">
        <f t="shared" si="227"/>
        <v>3.3875100000000007</v>
      </c>
      <c r="H1902" s="2">
        <f t="shared" si="231"/>
        <v>3.3813764999999965</v>
      </c>
      <c r="I1902" s="2">
        <f t="array" ref="I1902">SUMPRODUCT(B1886:B1905, (ROW(B1886:B1905)-ROW(B1886)+1)) / (20*21/2)</f>
        <v>3.4802557142857142</v>
      </c>
      <c r="J1902" s="2">
        <f t="shared" si="234"/>
        <v>3.4441117961159731</v>
      </c>
      <c r="K1902" s="2">
        <f t="shared" si="228"/>
        <v>3.4066693889433717</v>
      </c>
    </row>
    <row r="1903" spans="1:11" ht="13.5" x14ac:dyDescent="0.25">
      <c r="A1903" s="3">
        <f>TITRES_STAT!B1906</f>
        <v>44782</v>
      </c>
      <c r="B1903" s="17">
        <f>TITRES_STAT!D1906</f>
        <v>3.5179999999999998</v>
      </c>
      <c r="C1903" s="2">
        <f t="shared" si="229"/>
        <v>5.0099999999999589E-2</v>
      </c>
      <c r="D1903" s="2">
        <f t="shared" si="230"/>
        <v>3.5162800000000005</v>
      </c>
      <c r="E1903" s="2">
        <f t="shared" si="232"/>
        <v>3.4762599999999999</v>
      </c>
      <c r="F1903" s="2">
        <f t="shared" si="233"/>
        <v>3.4432850000000008</v>
      </c>
      <c r="G1903" s="2">
        <f t="shared" si="227"/>
        <v>3.3896160000000002</v>
      </c>
      <c r="H1903" s="2">
        <f t="shared" si="231"/>
        <v>3.3819419999999969</v>
      </c>
      <c r="I1903" s="2">
        <f t="array" ref="I1903">SUMPRODUCT(B1887:B1906, (ROW(B1887:B1906)-ROW(B1887)+1)) / (20*21/2)</f>
        <v>3.4948114285714289</v>
      </c>
      <c r="J1903" s="2">
        <f t="shared" si="234"/>
        <v>3.4511487679144515</v>
      </c>
      <c r="K1903" s="2">
        <f t="shared" si="228"/>
        <v>3.4110352952593179</v>
      </c>
    </row>
    <row r="1904" spans="1:11" ht="13.5" x14ac:dyDescent="0.25">
      <c r="A1904" s="3">
        <f>TITRES_STAT!B1907</f>
        <v>44783</v>
      </c>
      <c r="B1904" s="17">
        <f>TITRES_STAT!D1907</f>
        <v>3.5095999999999998</v>
      </c>
      <c r="C1904" s="2">
        <f t="shared" si="229"/>
        <v>-8.3999999999999631E-3</v>
      </c>
      <c r="D1904" s="2">
        <f t="shared" si="230"/>
        <v>3.5062799999999994</v>
      </c>
      <c r="E1904" s="2">
        <f t="shared" si="232"/>
        <v>3.4812600000000002</v>
      </c>
      <c r="F1904" s="2">
        <f t="shared" si="233"/>
        <v>3.4500750000000009</v>
      </c>
      <c r="G1904" s="2">
        <f t="shared" si="227"/>
        <v>3.3915539999999997</v>
      </c>
      <c r="H1904" s="2">
        <f t="shared" si="231"/>
        <v>3.3824654999999968</v>
      </c>
      <c r="I1904" s="2">
        <f t="array" ref="I1904">SUMPRODUCT(B1888:B1907, (ROW(B1888:B1907)-ROW(B1888)+1)) / (20*21/2)</f>
        <v>3.5088861904761908</v>
      </c>
      <c r="J1904" s="2">
        <f t="shared" si="234"/>
        <v>3.4567155519225987</v>
      </c>
      <c r="K1904" s="2">
        <f t="shared" si="228"/>
        <v>3.4149005777981682</v>
      </c>
    </row>
    <row r="1905" spans="1:11" ht="13.5" x14ac:dyDescent="0.25">
      <c r="A1905" s="3">
        <f>TITRES_STAT!B1908</f>
        <v>44784</v>
      </c>
      <c r="B1905" s="17">
        <f>TITRES_STAT!D1908</f>
        <v>3.5095999999999998</v>
      </c>
      <c r="C1905" s="2">
        <f t="shared" si="229"/>
        <v>0</v>
      </c>
      <c r="D1905" s="2">
        <f t="shared" si="230"/>
        <v>3.4962799999999996</v>
      </c>
      <c r="E1905" s="2">
        <f t="shared" si="232"/>
        <v>3.4904299999999999</v>
      </c>
      <c r="F1905" s="2">
        <f t="shared" si="233"/>
        <v>3.4568650000000014</v>
      </c>
      <c r="G1905" s="2">
        <f t="shared" si="227"/>
        <v>3.3936480000000002</v>
      </c>
      <c r="H1905" s="2">
        <f t="shared" si="231"/>
        <v>3.3829889999999962</v>
      </c>
      <c r="I1905" s="2">
        <f t="array" ref="I1905">SUMPRODUCT(B1889:B1908, (ROW(B1889:B1908)-ROW(B1889)+1)) / (20*21/2)</f>
        <v>3.5217609523809523</v>
      </c>
      <c r="J1905" s="2">
        <f t="shared" si="234"/>
        <v>3.4617521660252084</v>
      </c>
      <c r="K1905" s="2">
        <f t="shared" si="228"/>
        <v>3.4186142806296127</v>
      </c>
    </row>
    <row r="1906" spans="1:11" ht="13.5" x14ac:dyDescent="0.25">
      <c r="A1906" s="3">
        <f>TITRES_STAT!B1909</f>
        <v>44785</v>
      </c>
      <c r="B1906" s="17">
        <f>TITRES_STAT!D1909</f>
        <v>3.6097000000000001</v>
      </c>
      <c r="C1906" s="2">
        <f t="shared" si="229"/>
        <v>0.1001000000000003</v>
      </c>
      <c r="D1906" s="2">
        <f t="shared" si="230"/>
        <v>3.5229599999999999</v>
      </c>
      <c r="E1906" s="2">
        <f t="shared" si="232"/>
        <v>3.5096099999999995</v>
      </c>
      <c r="F1906" s="2">
        <f t="shared" si="233"/>
        <v>3.4702150000000009</v>
      </c>
      <c r="G1906" s="2">
        <f t="shared" ref="G1906:G1969" si="235">AVERAGE(B1857:B1906)</f>
        <v>3.3980560000000004</v>
      </c>
      <c r="H1906" s="2">
        <f t="shared" si="231"/>
        <v>3.3836244999999963</v>
      </c>
      <c r="I1906" s="2">
        <f t="array" ref="I1906">SUMPRODUCT(B1890:B1909, (ROW(B1890:B1909)-ROW(B1890)+1)) / (20*21/2)</f>
        <v>3.5336947619047616</v>
      </c>
      <c r="J1906" s="2">
        <f t="shared" si="234"/>
        <v>3.4758424359275697</v>
      </c>
      <c r="K1906" s="2">
        <f t="shared" si="228"/>
        <v>3.4261078382519807</v>
      </c>
    </row>
    <row r="1907" spans="1:11" ht="13.5" x14ac:dyDescent="0.25">
      <c r="A1907" s="3">
        <f>TITRES_STAT!B1910</f>
        <v>44788</v>
      </c>
      <c r="B1907" s="17">
        <f>TITRES_STAT!D1910</f>
        <v>3.6179999999999999</v>
      </c>
      <c r="C1907" s="2">
        <f t="shared" si="229"/>
        <v>8.299999999999752E-3</v>
      </c>
      <c r="D1907" s="2">
        <f t="shared" si="230"/>
        <v>3.5529799999999994</v>
      </c>
      <c r="E1907" s="2">
        <f t="shared" si="232"/>
        <v>3.52962</v>
      </c>
      <c r="F1907" s="2">
        <f t="shared" si="233"/>
        <v>3.482815</v>
      </c>
      <c r="G1907" s="2">
        <f t="shared" si="235"/>
        <v>3.4021619999999997</v>
      </c>
      <c r="H1907" s="2">
        <f t="shared" si="231"/>
        <v>3.3844179999999962</v>
      </c>
      <c r="I1907" s="2">
        <f t="array" ref="I1907">SUMPRODUCT(B1891:B1910, (ROW(B1891:B1910)-ROW(B1891)+1)) / (20*21/2)</f>
        <v>3.5415161904761905</v>
      </c>
      <c r="J1907" s="2">
        <f t="shared" si="234"/>
        <v>3.4893812515535156</v>
      </c>
      <c r="K1907" s="2">
        <f t="shared" ref="K1907:K1970" si="236">$K$4*B1907+(1-$K$4)*K1906</f>
        <v>3.4336330210656287</v>
      </c>
    </row>
    <row r="1908" spans="1:11" ht="13.5" x14ac:dyDescent="0.25">
      <c r="A1908" s="3">
        <f>TITRES_STAT!B1911</f>
        <v>44789</v>
      </c>
      <c r="B1908" s="17">
        <f>TITRES_STAT!D1911</f>
        <v>3.6179999999999999</v>
      </c>
      <c r="C1908" s="2">
        <f t="shared" si="229"/>
        <v>0</v>
      </c>
      <c r="D1908" s="2">
        <f t="shared" si="230"/>
        <v>3.5729799999999998</v>
      </c>
      <c r="E1908" s="2">
        <f t="shared" si="232"/>
        <v>3.5446300000000002</v>
      </c>
      <c r="F1908" s="2">
        <f t="shared" si="233"/>
        <v>3.4926949999999999</v>
      </c>
      <c r="G1908" s="2">
        <f t="shared" si="235"/>
        <v>3.4062679999999999</v>
      </c>
      <c r="H1908" s="2">
        <f t="shared" si="231"/>
        <v>3.3852114999999965</v>
      </c>
      <c r="I1908" s="2">
        <f t="array" ref="I1908">SUMPRODUCT(B1892:B1911, (ROW(B1892:B1911)-ROW(B1892)+1)) / (20*21/2)</f>
        <v>3.552517142857142</v>
      </c>
      <c r="J1908" s="2">
        <f t="shared" si="234"/>
        <v>3.5016306561674666</v>
      </c>
      <c r="K1908" s="2">
        <f t="shared" si="236"/>
        <v>3.4408630986708983</v>
      </c>
    </row>
    <row r="1909" spans="1:11" ht="13.5" x14ac:dyDescent="0.25">
      <c r="A1909" s="3">
        <f>TITRES_STAT!B1912</f>
        <v>44790</v>
      </c>
      <c r="B1909" s="17">
        <f>TITRES_STAT!D1912</f>
        <v>3.6179999999999999</v>
      </c>
      <c r="C1909" s="2">
        <f t="shared" si="229"/>
        <v>0</v>
      </c>
      <c r="D1909" s="2">
        <f t="shared" si="230"/>
        <v>3.5946599999999997</v>
      </c>
      <c r="E1909" s="2">
        <f t="shared" si="232"/>
        <v>3.5504699999999993</v>
      </c>
      <c r="F1909" s="2">
        <f t="shared" si="233"/>
        <v>3.5025750000000002</v>
      </c>
      <c r="G1909" s="2">
        <f t="shared" si="235"/>
        <v>3.4106859999999997</v>
      </c>
      <c r="H1909" s="2">
        <f t="shared" si="231"/>
        <v>3.3860049999999959</v>
      </c>
      <c r="I1909" s="2">
        <f t="array" ref="I1909">SUMPRODUCT(B1893:B1912, (ROW(B1893:B1912)-ROW(B1893)+1)) / (20*21/2)</f>
        <v>3.558723809523809</v>
      </c>
      <c r="J1909" s="2">
        <f t="shared" si="234"/>
        <v>3.5127134508181843</v>
      </c>
      <c r="K1909" s="2">
        <f t="shared" si="236"/>
        <v>3.4478096438210595</v>
      </c>
    </row>
    <row r="1910" spans="1:11" ht="13.5" x14ac:dyDescent="0.25">
      <c r="A1910" s="3">
        <f>TITRES_STAT!B1913</f>
        <v>44791</v>
      </c>
      <c r="B1910" s="17">
        <f>TITRES_STAT!D1913</f>
        <v>3.5847000000000002</v>
      </c>
      <c r="C1910" s="2">
        <f t="shared" si="229"/>
        <v>-3.3299999999999663E-2</v>
      </c>
      <c r="D1910" s="2">
        <f t="shared" si="230"/>
        <v>3.60968</v>
      </c>
      <c r="E1910" s="2">
        <f t="shared" si="232"/>
        <v>3.5529799999999994</v>
      </c>
      <c r="F1910" s="2">
        <f t="shared" si="233"/>
        <v>3.5107900000000001</v>
      </c>
      <c r="G1910" s="2">
        <f t="shared" si="235"/>
        <v>3.4147479999999995</v>
      </c>
      <c r="H1910" s="2">
        <f t="shared" si="231"/>
        <v>3.3867099999999959</v>
      </c>
      <c r="I1910" s="2">
        <f t="array" ref="I1910">SUMPRODUCT(B1894:B1913, (ROW(B1894:B1913)-ROW(B1894)+1)) / (20*21/2)</f>
        <v>3.5659142857142863</v>
      </c>
      <c r="J1910" s="2">
        <f t="shared" si="234"/>
        <v>3.5195693126450243</v>
      </c>
      <c r="K1910" s="2">
        <f t="shared" si="236"/>
        <v>3.4531778930829788</v>
      </c>
    </row>
    <row r="1911" spans="1:11" ht="13.5" x14ac:dyDescent="0.25">
      <c r="A1911" s="3">
        <f>TITRES_STAT!B1914</f>
        <v>44792</v>
      </c>
      <c r="B1911" s="17">
        <f>TITRES_STAT!D1914</f>
        <v>3.6263000000000001</v>
      </c>
      <c r="C1911" s="2">
        <f t="shared" si="229"/>
        <v>4.1599999999999859E-2</v>
      </c>
      <c r="D1911" s="2">
        <f t="shared" si="230"/>
        <v>3.6129999999999995</v>
      </c>
      <c r="E1911" s="2">
        <f t="shared" si="232"/>
        <v>3.5679799999999995</v>
      </c>
      <c r="F1911" s="2">
        <f t="shared" si="233"/>
        <v>3.5195300000000005</v>
      </c>
      <c r="G1911" s="2">
        <f t="shared" si="235"/>
        <v>3.4194879999999994</v>
      </c>
      <c r="H1911" s="2">
        <f t="shared" si="231"/>
        <v>3.3876229999999961</v>
      </c>
      <c r="I1911" s="2">
        <f t="array" ref="I1911">SUMPRODUCT(B1895:B1914, (ROW(B1895:B1914)-ROW(B1895)+1)) / (20*21/2)</f>
        <v>3.582035714285714</v>
      </c>
      <c r="J1911" s="2">
        <f t="shared" si="234"/>
        <v>3.5297341400121649</v>
      </c>
      <c r="K1911" s="2">
        <f t="shared" si="236"/>
        <v>3.4599669953150194</v>
      </c>
    </row>
    <row r="1912" spans="1:11" ht="13.5" x14ac:dyDescent="0.25">
      <c r="A1912" s="3">
        <f>TITRES_STAT!B1915</f>
        <v>44795</v>
      </c>
      <c r="B1912" s="17">
        <f>TITRES_STAT!D1915</f>
        <v>3.5847000000000002</v>
      </c>
      <c r="C1912" s="2">
        <f t="shared" si="229"/>
        <v>-4.1599999999999859E-2</v>
      </c>
      <c r="D1912" s="2">
        <f t="shared" si="230"/>
        <v>3.6063400000000003</v>
      </c>
      <c r="E1912" s="2">
        <f t="shared" si="232"/>
        <v>3.5796599999999992</v>
      </c>
      <c r="F1912" s="2">
        <f t="shared" si="233"/>
        <v>3.5257999999999994</v>
      </c>
      <c r="G1912" s="2">
        <f t="shared" si="235"/>
        <v>3.4235499999999996</v>
      </c>
      <c r="H1912" s="2">
        <f t="shared" si="231"/>
        <v>3.3884829999999959</v>
      </c>
      <c r="I1912" s="2">
        <f t="array" ref="I1912">SUMPRODUCT(B1896:B1915, (ROW(B1896:B1915)-ROW(B1896)+1)) / (20*21/2)</f>
        <v>3.6017676190476191</v>
      </c>
      <c r="J1912" s="2">
        <f t="shared" si="234"/>
        <v>3.5349689838205305</v>
      </c>
      <c r="K1912" s="2">
        <f t="shared" si="236"/>
        <v>3.4648584856948226</v>
      </c>
    </row>
    <row r="1913" spans="1:11" ht="13.5" x14ac:dyDescent="0.25">
      <c r="A1913" s="3">
        <f>TITRES_STAT!B1916</f>
        <v>44796</v>
      </c>
      <c r="B1913" s="17">
        <f>TITRES_STAT!D1916</f>
        <v>3.6013000000000002</v>
      </c>
      <c r="C1913" s="2">
        <f t="shared" si="229"/>
        <v>1.6599999999999948E-2</v>
      </c>
      <c r="D1913" s="2">
        <f t="shared" si="230"/>
        <v>3.6030000000000002</v>
      </c>
      <c r="E1913" s="2">
        <f t="shared" si="232"/>
        <v>3.58799</v>
      </c>
      <c r="F1913" s="2">
        <f t="shared" si="233"/>
        <v>3.5321249999999997</v>
      </c>
      <c r="G1913" s="2">
        <f t="shared" si="235"/>
        <v>3.428722</v>
      </c>
      <c r="H1913" s="2">
        <f t="shared" si="231"/>
        <v>3.3893874999999958</v>
      </c>
      <c r="I1913" s="2">
        <f t="array" ref="I1913">SUMPRODUCT(B1897:B1916, (ROW(B1897:B1916)-ROW(B1897)+1)) / (20*21/2)</f>
        <v>3.6310257142857143</v>
      </c>
      <c r="J1913" s="2">
        <f t="shared" si="234"/>
        <v>3.5412862234566704</v>
      </c>
      <c r="K1913" s="2">
        <f t="shared" si="236"/>
        <v>3.4702091333146337</v>
      </c>
    </row>
    <row r="1914" spans="1:11" ht="13.5" x14ac:dyDescent="0.25">
      <c r="A1914" s="3">
        <f>TITRES_STAT!B1917</f>
        <v>44797</v>
      </c>
      <c r="B1914" s="17">
        <f>TITRES_STAT!D1917</f>
        <v>3.7014</v>
      </c>
      <c r="C1914" s="2">
        <f t="shared" si="229"/>
        <v>0.10009999999999986</v>
      </c>
      <c r="D1914" s="2">
        <f t="shared" si="230"/>
        <v>3.6196800000000002</v>
      </c>
      <c r="E1914" s="2">
        <f t="shared" si="232"/>
        <v>3.60717</v>
      </c>
      <c r="F1914" s="2">
        <f t="shared" si="233"/>
        <v>3.5442150000000003</v>
      </c>
      <c r="G1914" s="2">
        <f t="shared" si="235"/>
        <v>3.436518</v>
      </c>
      <c r="H1914" s="2">
        <f t="shared" si="231"/>
        <v>3.3905589999999957</v>
      </c>
      <c r="I1914" s="2">
        <f t="array" ref="I1914">SUMPRODUCT(B1898:B1917, (ROW(B1898:B1917)-ROW(B1898)+1)) / (20*21/2)</f>
        <v>3.6549590476190481</v>
      </c>
      <c r="J1914" s="2">
        <f t="shared" si="234"/>
        <v>3.5565351545560353</v>
      </c>
      <c r="K1914" s="2">
        <f t="shared" si="236"/>
        <v>3.4792754418120988</v>
      </c>
    </row>
    <row r="1915" spans="1:11" ht="13.5" x14ac:dyDescent="0.25">
      <c r="A1915" s="3">
        <f>TITRES_STAT!B1918</f>
        <v>44798</v>
      </c>
      <c r="B1915" s="17">
        <f>TITRES_STAT!D1918</f>
        <v>3.7513999999999998</v>
      </c>
      <c r="C1915" s="2">
        <f t="shared" si="229"/>
        <v>4.9999999999999822E-2</v>
      </c>
      <c r="D1915" s="2">
        <f t="shared" si="230"/>
        <v>3.6530200000000002</v>
      </c>
      <c r="E1915" s="2">
        <f t="shared" si="232"/>
        <v>3.6313499999999999</v>
      </c>
      <c r="F1915" s="2">
        <f t="shared" si="233"/>
        <v>3.5608900000000006</v>
      </c>
      <c r="G1915" s="2">
        <f t="shared" si="235"/>
        <v>3.4456259999999999</v>
      </c>
      <c r="H1915" s="2">
        <f t="shared" si="231"/>
        <v>3.3920194999999951</v>
      </c>
      <c r="I1915" s="2">
        <f t="array" ref="I1915">SUMPRODUCT(B1899:B1918, (ROW(B1899:B1918)-ROW(B1899)+1)) / (20*21/2)</f>
        <v>3.6880314285714291</v>
      </c>
      <c r="J1915" s="2">
        <f t="shared" si="234"/>
        <v>3.5750937112649845</v>
      </c>
      <c r="K1915" s="2">
        <f t="shared" si="236"/>
        <v>3.4899469931135849</v>
      </c>
    </row>
    <row r="1916" spans="1:11" ht="13.5" x14ac:dyDescent="0.25">
      <c r="A1916" s="3">
        <f>TITRES_STAT!B1919</f>
        <v>44799</v>
      </c>
      <c r="B1916" s="17">
        <f>TITRES_STAT!D1919</f>
        <v>3.8681000000000001</v>
      </c>
      <c r="C1916" s="2">
        <f t="shared" si="229"/>
        <v>0.11670000000000025</v>
      </c>
      <c r="D1916" s="2">
        <f t="shared" si="230"/>
        <v>3.7013800000000003</v>
      </c>
      <c r="E1916" s="2">
        <f t="shared" si="232"/>
        <v>3.6571899999999991</v>
      </c>
      <c r="F1916" s="2">
        <f t="shared" si="233"/>
        <v>3.5834000000000001</v>
      </c>
      <c r="G1916" s="2">
        <f t="shared" si="235"/>
        <v>3.457068</v>
      </c>
      <c r="H1916" s="2">
        <f t="shared" si="231"/>
        <v>3.3940634999999952</v>
      </c>
      <c r="I1916" s="2">
        <f t="array" ref="I1916">SUMPRODUCT(B1900:B1919, (ROW(B1900:B1919)-ROW(B1900)+1)) / (20*21/2)</f>
        <v>3.7156199999999995</v>
      </c>
      <c r="J1916" s="2">
        <f t="shared" si="234"/>
        <v>3.6029990720968907</v>
      </c>
      <c r="K1916" s="2">
        <f t="shared" si="236"/>
        <v>3.5047765227954049</v>
      </c>
    </row>
    <row r="1917" spans="1:11" ht="13.5" x14ac:dyDescent="0.25">
      <c r="A1917" s="3">
        <f>TITRES_STAT!B1920</f>
        <v>44802</v>
      </c>
      <c r="B1917" s="17">
        <f>TITRES_STAT!D1920</f>
        <v>3.8347000000000002</v>
      </c>
      <c r="C1917" s="2">
        <f t="shared" si="229"/>
        <v>-3.3399999999999874E-2</v>
      </c>
      <c r="D1917" s="2">
        <f t="shared" si="230"/>
        <v>3.7513800000000002</v>
      </c>
      <c r="E1917" s="2">
        <f t="shared" si="232"/>
        <v>3.6788600000000002</v>
      </c>
      <c r="F1917" s="2">
        <f t="shared" si="233"/>
        <v>3.6042399999999999</v>
      </c>
      <c r="G1917" s="2">
        <f t="shared" si="235"/>
        <v>3.467686</v>
      </c>
      <c r="H1917" s="2">
        <f t="shared" si="231"/>
        <v>3.3960184999999954</v>
      </c>
      <c r="I1917" s="2">
        <f t="array" ref="I1917">SUMPRODUCT(B1901:B1920, (ROW(B1901:B1920)-ROW(B1901)+1)) / (20*21/2)</f>
        <v>3.7399109523809519</v>
      </c>
      <c r="J1917" s="2">
        <f t="shared" si="234"/>
        <v>3.6250658271352822</v>
      </c>
      <c r="K1917" s="2">
        <f t="shared" si="236"/>
        <v>3.5177146983720555</v>
      </c>
    </row>
    <row r="1918" spans="1:11" ht="13.5" x14ac:dyDescent="0.25">
      <c r="A1918" s="3">
        <f>TITRES_STAT!B1921</f>
        <v>44803</v>
      </c>
      <c r="B1918" s="17">
        <f>TITRES_STAT!D1921</f>
        <v>3.9514999999999998</v>
      </c>
      <c r="C1918" s="2">
        <f t="shared" si="229"/>
        <v>0.11679999999999957</v>
      </c>
      <c r="D1918" s="2">
        <f t="shared" si="230"/>
        <v>3.8214199999999998</v>
      </c>
      <c r="E1918" s="2">
        <f t="shared" si="232"/>
        <v>3.7122100000000002</v>
      </c>
      <c r="F1918" s="2">
        <f t="shared" si="233"/>
        <v>3.6284199999999998</v>
      </c>
      <c r="G1918" s="2">
        <f t="shared" si="235"/>
        <v>3.4804840000000001</v>
      </c>
      <c r="H1918" s="2">
        <f t="shared" si="231"/>
        <v>3.398557499999995</v>
      </c>
      <c r="I1918" s="2">
        <f t="array" ref="I1918">SUMPRODUCT(B1902:B1921, (ROW(B1902:B1921)-ROW(B1902)+1)) / (20*21/2)</f>
        <v>3.7601933333333335</v>
      </c>
      <c r="J1918" s="2">
        <f t="shared" si="234"/>
        <v>3.6561547959795409</v>
      </c>
      <c r="K1918" s="2">
        <f t="shared" si="236"/>
        <v>3.5347258866711906</v>
      </c>
    </row>
    <row r="1919" spans="1:11" ht="13.5" x14ac:dyDescent="0.25">
      <c r="A1919" s="3">
        <f>TITRES_STAT!B1922</f>
        <v>44804</v>
      </c>
      <c r="B1919" s="17">
        <f>TITRES_STAT!D1922</f>
        <v>3.9180999999999999</v>
      </c>
      <c r="C1919" s="2">
        <f t="shared" si="229"/>
        <v>-3.3399999999999874E-2</v>
      </c>
      <c r="D1919" s="2">
        <f t="shared" si="230"/>
        <v>3.8647599999999995</v>
      </c>
      <c r="E1919" s="2">
        <f t="shared" si="232"/>
        <v>3.7422200000000005</v>
      </c>
      <c r="F1919" s="2">
        <f t="shared" si="233"/>
        <v>3.6463449999999988</v>
      </c>
      <c r="G1919" s="2">
        <f t="shared" si="235"/>
        <v>3.4926140000000006</v>
      </c>
      <c r="H1919" s="2">
        <f t="shared" si="231"/>
        <v>3.4008904999999947</v>
      </c>
      <c r="I1919" s="2">
        <f t="array" ref="I1919">SUMPRODUCT(B1903:B1922, (ROW(B1903:B1922)-ROW(B1903)+1)) / (20*21/2)</f>
        <v>3.7785704761904766</v>
      </c>
      <c r="J1919" s="2">
        <f t="shared" si="234"/>
        <v>3.6811019582672038</v>
      </c>
      <c r="K1919" s="2">
        <f t="shared" si="236"/>
        <v>3.549760165625262</v>
      </c>
    </row>
    <row r="1920" spans="1:11" ht="13.5" x14ac:dyDescent="0.25">
      <c r="A1920" s="3">
        <f>TITRES_STAT!B1923</f>
        <v>44805</v>
      </c>
      <c r="B1920" s="17">
        <f>TITRES_STAT!D1923</f>
        <v>3.9014000000000002</v>
      </c>
      <c r="C1920" s="2">
        <f t="shared" si="229"/>
        <v>-1.6699999999999715E-2</v>
      </c>
      <c r="D1920" s="2">
        <f t="shared" si="230"/>
        <v>3.8947599999999993</v>
      </c>
      <c r="E1920" s="2">
        <f t="shared" si="232"/>
        <v>3.7738900000000006</v>
      </c>
      <c r="F1920" s="2">
        <f t="shared" si="233"/>
        <v>3.6634349999999989</v>
      </c>
      <c r="G1920" s="2">
        <f t="shared" si="235"/>
        <v>3.5037880000000001</v>
      </c>
      <c r="H1920" s="2">
        <f t="shared" si="231"/>
        <v>3.4031399999999947</v>
      </c>
      <c r="I1920" s="2">
        <f t="array" ref="I1920">SUMPRODUCT(B1904:B1923, (ROW(B1904:B1923)-ROW(B1904)+1)) / (20*21/2)</f>
        <v>3.7862690476190477</v>
      </c>
      <c r="J1920" s="2">
        <f t="shared" si="234"/>
        <v>3.7020827241465177</v>
      </c>
      <c r="K1920" s="2">
        <f t="shared" si="236"/>
        <v>3.5635499630517224</v>
      </c>
    </row>
    <row r="1921" spans="1:11" ht="13.5" x14ac:dyDescent="0.25">
      <c r="A1921" s="3">
        <f>TITRES_STAT!B1924</f>
        <v>44806</v>
      </c>
      <c r="B1921" s="17">
        <f>TITRES_STAT!D1924</f>
        <v>3.8763999999999998</v>
      </c>
      <c r="C1921" s="2">
        <f t="shared" si="229"/>
        <v>-2.5000000000000355E-2</v>
      </c>
      <c r="D1921" s="2">
        <f t="shared" si="230"/>
        <v>3.89642</v>
      </c>
      <c r="E1921" s="2">
        <f t="shared" si="232"/>
        <v>3.7988999999999997</v>
      </c>
      <c r="F1921" s="2">
        <f t="shared" si="233"/>
        <v>3.6834399999999996</v>
      </c>
      <c r="G1921" s="2">
        <f t="shared" si="235"/>
        <v>3.5144620000000004</v>
      </c>
      <c r="H1921" s="2">
        <f t="shared" si="231"/>
        <v>3.4052254999999945</v>
      </c>
      <c r="I1921" s="2">
        <f t="array" ref="I1921">SUMPRODUCT(B1905:B1924, (ROW(B1905:B1924)-ROW(B1905)+1)) / (20*21/2)</f>
        <v>3.7974595238095237</v>
      </c>
      <c r="J1921" s="2">
        <f t="shared" si="234"/>
        <v>3.7186843694658971</v>
      </c>
      <c r="K1921" s="2">
        <f t="shared" si="236"/>
        <v>3.5758185919516547</v>
      </c>
    </row>
    <row r="1922" spans="1:11" ht="13.5" x14ac:dyDescent="0.25">
      <c r="A1922" s="3">
        <f>TITRES_STAT!B1925</f>
        <v>44809</v>
      </c>
      <c r="B1922" s="17">
        <f>TITRES_STAT!D1925</f>
        <v>3.8763999999999998</v>
      </c>
      <c r="C1922" s="2">
        <f t="shared" si="229"/>
        <v>0</v>
      </c>
      <c r="D1922" s="2">
        <f t="shared" si="230"/>
        <v>3.9047600000000005</v>
      </c>
      <c r="E1922" s="2">
        <f t="shared" si="232"/>
        <v>3.8280699999999994</v>
      </c>
      <c r="F1922" s="2">
        <f t="shared" si="233"/>
        <v>3.7038649999999995</v>
      </c>
      <c r="G1922" s="2">
        <f t="shared" si="235"/>
        <v>3.5249799999999998</v>
      </c>
      <c r="H1922" s="2">
        <f t="shared" si="231"/>
        <v>3.4074664999999946</v>
      </c>
      <c r="I1922" s="2">
        <f t="array" ref="I1922">SUMPRODUCT(B1906:B1925, (ROW(B1906:B1925)-ROW(B1906)+1)) / (20*21/2)</f>
        <v>3.7975780952380949</v>
      </c>
      <c r="J1922" s="2">
        <f t="shared" si="234"/>
        <v>3.7337049057072402</v>
      </c>
      <c r="K1922" s="2">
        <f t="shared" si="236"/>
        <v>3.5876060981496289</v>
      </c>
    </row>
    <row r="1923" spans="1:11" ht="13.5" x14ac:dyDescent="0.25">
      <c r="A1923" s="3">
        <f>TITRES_STAT!B1926</f>
        <v>44810</v>
      </c>
      <c r="B1923" s="17">
        <f>TITRES_STAT!D1926</f>
        <v>3.7847</v>
      </c>
      <c r="C1923" s="2">
        <f t="shared" si="229"/>
        <v>-9.1699999999999893E-2</v>
      </c>
      <c r="D1923" s="2">
        <f t="shared" si="230"/>
        <v>3.8714</v>
      </c>
      <c r="E1923" s="2">
        <f t="shared" si="232"/>
        <v>3.8464099999999997</v>
      </c>
      <c r="F1923" s="2">
        <f t="shared" si="233"/>
        <v>3.7172000000000005</v>
      </c>
      <c r="G1923" s="2">
        <f t="shared" si="235"/>
        <v>3.533976</v>
      </c>
      <c r="H1923" s="2">
        <f t="shared" si="231"/>
        <v>3.409559999999995</v>
      </c>
      <c r="I1923" s="2">
        <f t="array" ref="I1923">SUMPRODUCT(B1907:B1926, (ROW(B1907:B1926)-ROW(B1907)+1)) / (20*21/2)</f>
        <v>3.7863009523809517</v>
      </c>
      <c r="J1923" s="2">
        <f t="shared" si="234"/>
        <v>3.7385615813541699</v>
      </c>
      <c r="K1923" s="2">
        <f t="shared" si="236"/>
        <v>3.5953352707712121</v>
      </c>
    </row>
    <row r="1924" spans="1:11" ht="13.5" x14ac:dyDescent="0.25">
      <c r="A1924" s="3">
        <f>TITRES_STAT!B1927</f>
        <v>44811</v>
      </c>
      <c r="B1924" s="17">
        <f>TITRES_STAT!D1927</f>
        <v>3.8347000000000002</v>
      </c>
      <c r="C1924" s="2">
        <f t="shared" ref="C1924:C1987" si="237">B1924-B1923</f>
        <v>5.0000000000000266E-2</v>
      </c>
      <c r="D1924" s="2">
        <f t="shared" si="230"/>
        <v>3.8547200000000004</v>
      </c>
      <c r="E1924" s="2">
        <f t="shared" si="232"/>
        <v>3.8597399999999995</v>
      </c>
      <c r="F1924" s="2">
        <f t="shared" si="233"/>
        <v>3.7334550000000002</v>
      </c>
      <c r="G1924" s="2">
        <f t="shared" si="235"/>
        <v>3.54366</v>
      </c>
      <c r="H1924" s="2">
        <f t="shared" si="231"/>
        <v>3.4119809999999955</v>
      </c>
      <c r="I1924" s="2">
        <f t="array" ref="I1924">SUMPRODUCT(B1908:B1927, (ROW(B1908:B1927)-ROW(B1908)+1)) / (20*21/2)</f>
        <v>3.7820971428571424</v>
      </c>
      <c r="J1924" s="2">
        <f t="shared" si="234"/>
        <v>3.7477176212252012</v>
      </c>
      <c r="K1924" s="2">
        <f t="shared" si="236"/>
        <v>3.6047221228978312</v>
      </c>
    </row>
    <row r="1925" spans="1:11" ht="13.5" x14ac:dyDescent="0.25">
      <c r="A1925" s="3">
        <f>TITRES_STAT!B1928</f>
        <v>44812</v>
      </c>
      <c r="B1925" s="17">
        <f>TITRES_STAT!D1928</f>
        <v>3.7347000000000001</v>
      </c>
      <c r="C1925" s="2">
        <f t="shared" si="237"/>
        <v>-0.10000000000000009</v>
      </c>
      <c r="D1925" s="2">
        <f t="shared" si="230"/>
        <v>3.82138</v>
      </c>
      <c r="E1925" s="2">
        <f t="shared" si="232"/>
        <v>3.8580699999999992</v>
      </c>
      <c r="F1925" s="2">
        <f t="shared" si="233"/>
        <v>3.74471</v>
      </c>
      <c r="G1925" s="2">
        <f t="shared" si="235"/>
        <v>3.5510339999999996</v>
      </c>
      <c r="H1925" s="2">
        <f t="shared" si="231"/>
        <v>3.4134359999999959</v>
      </c>
      <c r="I1925" s="2">
        <f t="array" ref="I1925">SUMPRODUCT(B1909:B1928, (ROW(B1909:B1928)-ROW(B1909)+1)) / (20*21/2)</f>
        <v>3.7774961904761901</v>
      </c>
      <c r="J1925" s="2">
        <f t="shared" si="234"/>
        <v>3.7464778477751821</v>
      </c>
      <c r="K1925" s="2">
        <f t="shared" si="236"/>
        <v>3.6098192945488967</v>
      </c>
    </row>
    <row r="1926" spans="1:11" ht="13.5" x14ac:dyDescent="0.25">
      <c r="A1926" s="3">
        <f>TITRES_STAT!B1929</f>
        <v>44813</v>
      </c>
      <c r="B1926" s="17">
        <f>TITRES_STAT!D1929</f>
        <v>3.6263000000000001</v>
      </c>
      <c r="C1926" s="2">
        <f t="shared" si="237"/>
        <v>-0.10840000000000005</v>
      </c>
      <c r="D1926" s="2">
        <f t="shared" ref="D1926:D1989" si="238">AVERAGE(B1922:B1926)</f>
        <v>3.77136</v>
      </c>
      <c r="E1926" s="2">
        <f t="shared" si="232"/>
        <v>3.8338900000000002</v>
      </c>
      <c r="F1926" s="2">
        <f t="shared" si="233"/>
        <v>3.7455399999999996</v>
      </c>
      <c r="G1926" s="2">
        <f t="shared" si="235"/>
        <v>3.5568619999999993</v>
      </c>
      <c r="H1926" s="2">
        <f t="shared" si="231"/>
        <v>3.4143489999999961</v>
      </c>
      <c r="I1926" s="2">
        <f t="array" ref="I1926">SUMPRODUCT(B1910:B1929, (ROW(B1910:B1929)-ROW(B1910)+1)) / (20*21/2)</f>
        <v>3.7724980952380958</v>
      </c>
      <c r="J1926" s="2">
        <f t="shared" si="234"/>
        <v>3.7350323384632604</v>
      </c>
      <c r="K1926" s="2">
        <f t="shared" si="236"/>
        <v>3.6104655967234502</v>
      </c>
    </row>
    <row r="1927" spans="1:11" ht="13.5" x14ac:dyDescent="0.25">
      <c r="A1927" s="3">
        <f>TITRES_STAT!B1930</f>
        <v>44816</v>
      </c>
      <c r="B1927" s="17">
        <f>TITRES_STAT!D1930</f>
        <v>3.7014</v>
      </c>
      <c r="C1927" s="2">
        <f t="shared" si="237"/>
        <v>7.5099999999999945E-2</v>
      </c>
      <c r="D1927" s="2">
        <f t="shared" si="238"/>
        <v>3.7363600000000003</v>
      </c>
      <c r="E1927" s="2">
        <f t="shared" si="232"/>
        <v>3.8205600000000004</v>
      </c>
      <c r="F1927" s="2">
        <f t="shared" si="233"/>
        <v>3.7497100000000003</v>
      </c>
      <c r="G1927" s="2">
        <f t="shared" si="235"/>
        <v>3.5641919999999994</v>
      </c>
      <c r="H1927" s="2">
        <f t="shared" si="231"/>
        <v>3.4156374999999963</v>
      </c>
      <c r="I1927" s="2">
        <f t="array" ref="I1927">SUMPRODUCT(B1911:B1930, (ROW(B1911:B1930)-ROW(B1911)+1)) / (20*21/2)</f>
        <v>3.7639219047619052</v>
      </c>
      <c r="J1927" s="2">
        <f t="shared" si="234"/>
        <v>3.7318292586096167</v>
      </c>
      <c r="K1927" s="2">
        <f t="shared" si="236"/>
        <v>3.6140316517539031</v>
      </c>
    </row>
    <row r="1928" spans="1:11" ht="13.5" x14ac:dyDescent="0.25">
      <c r="A1928" s="3">
        <f>TITRES_STAT!B1931</f>
        <v>44817</v>
      </c>
      <c r="B1928" s="17">
        <f>TITRES_STAT!D1931</f>
        <v>3.7014</v>
      </c>
      <c r="C1928" s="2">
        <f t="shared" si="237"/>
        <v>0</v>
      </c>
      <c r="D1928" s="2">
        <f t="shared" si="238"/>
        <v>3.7197000000000005</v>
      </c>
      <c r="E1928" s="2">
        <f t="shared" si="232"/>
        <v>3.79555</v>
      </c>
      <c r="F1928" s="2">
        <f t="shared" si="233"/>
        <v>3.753880000000001</v>
      </c>
      <c r="G1928" s="2">
        <f t="shared" si="235"/>
        <v>3.5709</v>
      </c>
      <c r="H1928" s="2">
        <f t="shared" si="231"/>
        <v>3.4169259999999961</v>
      </c>
      <c r="I1928" s="2">
        <f t="array" ref="I1928">SUMPRODUCT(B1912:B1931, (ROW(B1912:B1931)-ROW(B1912)+1)) / (20*21/2)</f>
        <v>3.7557490476190476</v>
      </c>
      <c r="J1928" s="2">
        <f t="shared" si="234"/>
        <v>3.7289312339801293</v>
      </c>
      <c r="K1928" s="2">
        <f t="shared" si="236"/>
        <v>3.617457861489044</v>
      </c>
    </row>
    <row r="1929" spans="1:11" ht="13.5" x14ac:dyDescent="0.25">
      <c r="A1929" s="3">
        <f>TITRES_STAT!B1932</f>
        <v>44818</v>
      </c>
      <c r="B1929" s="17">
        <f>TITRES_STAT!D1932</f>
        <v>3.7014</v>
      </c>
      <c r="C1929" s="2">
        <f t="shared" si="237"/>
        <v>0</v>
      </c>
      <c r="D1929" s="2">
        <f t="shared" si="238"/>
        <v>3.6930399999999999</v>
      </c>
      <c r="E1929" s="2">
        <f t="shared" si="232"/>
        <v>3.7738800000000006</v>
      </c>
      <c r="F1929" s="2">
        <f t="shared" si="233"/>
        <v>3.7580500000000008</v>
      </c>
      <c r="G1929" s="2">
        <f t="shared" si="235"/>
        <v>3.5776080000000001</v>
      </c>
      <c r="H1929" s="2">
        <f t="shared" si="231"/>
        <v>3.4182529999999969</v>
      </c>
      <c r="I1929" s="2">
        <f t="array" ref="I1929">SUMPRODUCT(B1913:B1932, (ROW(B1913:B1932)-ROW(B1913)+1)) / (20*21/2)</f>
        <v>3.7497185714285717</v>
      </c>
      <c r="J1929" s="2">
        <f t="shared" si="234"/>
        <v>3.7263092116963077</v>
      </c>
      <c r="K1929" s="2">
        <f t="shared" si="236"/>
        <v>3.6207497100581012</v>
      </c>
    </row>
    <row r="1930" spans="1:11" ht="13.5" x14ac:dyDescent="0.25">
      <c r="A1930" s="3">
        <f>TITRES_STAT!B1933</f>
        <v>44819</v>
      </c>
      <c r="B1930" s="17">
        <f>TITRES_STAT!D1933</f>
        <v>3.6680000000000001</v>
      </c>
      <c r="C1930" s="2">
        <f t="shared" si="237"/>
        <v>-3.3399999999999874E-2</v>
      </c>
      <c r="D1930" s="2">
        <f t="shared" si="238"/>
        <v>3.6796999999999995</v>
      </c>
      <c r="E1930" s="2">
        <f t="shared" si="232"/>
        <v>3.75054</v>
      </c>
      <c r="F1930" s="2">
        <f t="shared" si="233"/>
        <v>3.7622150000000012</v>
      </c>
      <c r="G1930" s="2">
        <f t="shared" si="235"/>
        <v>3.5845800000000003</v>
      </c>
      <c r="H1930" s="2">
        <f t="shared" ref="H1930:H1993" si="239">AVERAGE(B1731:B1930)</f>
        <v>3.4194909999999972</v>
      </c>
      <c r="I1930" s="2">
        <f t="array" ref="I1930">SUMPRODUCT(B1914:B1933, (ROW(B1914:B1933)-ROW(B1914)+1)) / (20*21/2)</f>
        <v>3.7439228571428571</v>
      </c>
      <c r="J1930" s="2">
        <f t="shared" si="234"/>
        <v>3.7207559534395167</v>
      </c>
      <c r="K1930" s="2">
        <f t="shared" si="236"/>
        <v>3.6226026626048426</v>
      </c>
    </row>
    <row r="1931" spans="1:11" ht="13.5" x14ac:dyDescent="0.25">
      <c r="A1931" s="3">
        <f>TITRES_STAT!B1934</f>
        <v>44820</v>
      </c>
      <c r="B1931" s="17">
        <f>TITRES_STAT!D1934</f>
        <v>3.6764000000000001</v>
      </c>
      <c r="C1931" s="2">
        <f t="shared" si="237"/>
        <v>8.3999999999999631E-3</v>
      </c>
      <c r="D1931" s="2">
        <f t="shared" si="238"/>
        <v>3.6897200000000003</v>
      </c>
      <c r="E1931" s="2">
        <f t="shared" si="232"/>
        <v>3.73054</v>
      </c>
      <c r="F1931" s="2">
        <f t="shared" si="233"/>
        <v>3.7647200000000005</v>
      </c>
      <c r="G1931" s="2">
        <f t="shared" si="235"/>
        <v>3.5907879999999999</v>
      </c>
      <c r="H1931" s="2">
        <f t="shared" si="239"/>
        <v>3.4211594999999964</v>
      </c>
      <c r="I1931" s="2">
        <f t="array" ref="I1931">SUMPRODUCT(B1915:B1934, (ROW(B1915:B1934)-ROW(B1915)+1)) / (20*21/2)</f>
        <v>3.737610952380952</v>
      </c>
      <c r="J1931" s="2">
        <f t="shared" si="234"/>
        <v>3.7165315769214677</v>
      </c>
      <c r="K1931" s="2">
        <f t="shared" si="236"/>
        <v>3.624712362110535</v>
      </c>
    </row>
    <row r="1932" spans="1:11" ht="13.5" x14ac:dyDescent="0.25">
      <c r="A1932" s="3">
        <f>TITRES_STAT!B1935</f>
        <v>44823</v>
      </c>
      <c r="B1932" s="17">
        <f>TITRES_STAT!D1935</f>
        <v>3.7014</v>
      </c>
      <c r="C1932" s="2">
        <f t="shared" si="237"/>
        <v>2.4999999999999911E-2</v>
      </c>
      <c r="D1932" s="2">
        <f t="shared" si="238"/>
        <v>3.6897199999999999</v>
      </c>
      <c r="E1932" s="2">
        <f t="shared" ref="E1932:E1995" si="240">AVERAGE(B1923:B1932)</f>
        <v>3.7130400000000003</v>
      </c>
      <c r="F1932" s="2">
        <f t="shared" si="233"/>
        <v>3.7705550000000008</v>
      </c>
      <c r="G1932" s="2">
        <f t="shared" si="235"/>
        <v>3.597496</v>
      </c>
      <c r="H1932" s="2">
        <f t="shared" si="239"/>
        <v>3.422952999999997</v>
      </c>
      <c r="I1932" s="2">
        <f t="array" ref="I1932">SUMPRODUCT(B1916:B1935, (ROW(B1916:B1935)-ROW(B1916)+1)) / (20*21/2)</f>
        <v>3.731259523809523</v>
      </c>
      <c r="J1932" s="2">
        <f t="shared" si="234"/>
        <v>3.7150904743575186</v>
      </c>
      <c r="K1932" s="2">
        <f t="shared" si="236"/>
        <v>3.6277197204591416</v>
      </c>
    </row>
    <row r="1933" spans="1:11" ht="13.5" x14ac:dyDescent="0.25">
      <c r="A1933" s="3">
        <f>TITRES_STAT!B1936</f>
        <v>44824</v>
      </c>
      <c r="B1933" s="17">
        <f>TITRES_STAT!D1936</f>
        <v>3.7097000000000002</v>
      </c>
      <c r="C1933" s="2">
        <f t="shared" si="237"/>
        <v>8.3000000000001961E-3</v>
      </c>
      <c r="D1933" s="2">
        <f t="shared" si="238"/>
        <v>3.6913800000000001</v>
      </c>
      <c r="E1933" s="2">
        <f t="shared" si="240"/>
        <v>3.7055400000000001</v>
      </c>
      <c r="F1933" s="2">
        <f t="shared" si="233"/>
        <v>3.7759749999999999</v>
      </c>
      <c r="G1933" s="2">
        <f t="shared" si="235"/>
        <v>3.605302</v>
      </c>
      <c r="H1933" s="2">
        <f t="shared" si="239"/>
        <v>3.4244379999999968</v>
      </c>
      <c r="I1933" s="2">
        <f t="array" ref="I1933">SUMPRODUCT(B1917:B1936, (ROW(B1917:B1936)-ROW(B1917)+1)) / (20*21/2)</f>
        <v>3.735430476190476</v>
      </c>
      <c r="J1933" s="2">
        <f t="shared" si="234"/>
        <v>3.7145770958472788</v>
      </c>
      <c r="K1933" s="2">
        <f t="shared" si="236"/>
        <v>3.6309346333823127</v>
      </c>
    </row>
    <row r="1934" spans="1:11" ht="13.5" x14ac:dyDescent="0.25">
      <c r="A1934" s="3">
        <f>TITRES_STAT!B1937</f>
        <v>44825</v>
      </c>
      <c r="B1934" s="17">
        <f>TITRES_STAT!D1937</f>
        <v>3.7097000000000002</v>
      </c>
      <c r="C1934" s="2">
        <f t="shared" si="237"/>
        <v>0</v>
      </c>
      <c r="D1934" s="2">
        <f t="shared" si="238"/>
        <v>3.6930399999999999</v>
      </c>
      <c r="E1934" s="2">
        <f t="shared" si="240"/>
        <v>3.6930399999999999</v>
      </c>
      <c r="F1934" s="2">
        <f t="shared" si="233"/>
        <v>3.7763900000000001</v>
      </c>
      <c r="G1934" s="2">
        <f t="shared" si="235"/>
        <v>3.6120199999999998</v>
      </c>
      <c r="H1934" s="2">
        <f t="shared" si="239"/>
        <v>3.426272999999997</v>
      </c>
      <c r="I1934" s="2">
        <f t="array" ref="I1934">SUMPRODUCT(B1918:B1937, (ROW(B1918:B1937)-ROW(B1918)+1)) / (20*21/2)</f>
        <v>3.7414204761904761</v>
      </c>
      <c r="J1934" s="2">
        <f t="shared" si="234"/>
        <v>3.7141126105284905</v>
      </c>
      <c r="K1934" s="2">
        <f t="shared" si="236"/>
        <v>3.6340234712888888</v>
      </c>
    </row>
    <row r="1935" spans="1:11" ht="13.5" x14ac:dyDescent="0.25">
      <c r="A1935" s="3">
        <f>TITRES_STAT!B1938</f>
        <v>44826</v>
      </c>
      <c r="B1935" s="17">
        <f>TITRES_STAT!D1938</f>
        <v>3.7097000000000002</v>
      </c>
      <c r="C1935" s="2">
        <f t="shared" si="237"/>
        <v>0</v>
      </c>
      <c r="D1935" s="2">
        <f t="shared" si="238"/>
        <v>3.7013800000000003</v>
      </c>
      <c r="E1935" s="2">
        <f t="shared" si="240"/>
        <v>3.6905399999999999</v>
      </c>
      <c r="F1935" s="2">
        <f t="shared" si="233"/>
        <v>3.7743049999999996</v>
      </c>
      <c r="G1935" s="2">
        <f t="shared" si="235"/>
        <v>3.6187379999999996</v>
      </c>
      <c r="H1935" s="2">
        <f t="shared" si="239"/>
        <v>3.4283024999999974</v>
      </c>
      <c r="I1935" s="2">
        <f t="array" ref="I1935">SUMPRODUCT(B1919:B1938, (ROW(B1919:B1938)-ROW(B1919)+1)) / (20*21/2)</f>
        <v>3.7458295238095238</v>
      </c>
      <c r="J1935" s="2">
        <f t="shared" si="234"/>
        <v>3.7136923619067295</v>
      </c>
      <c r="K1935" s="2">
        <f t="shared" si="236"/>
        <v>3.6369911782971678</v>
      </c>
    </row>
    <row r="1936" spans="1:11" ht="13.5" x14ac:dyDescent="0.25">
      <c r="A1936" s="3">
        <f>TITRES_STAT!B1939</f>
        <v>44827</v>
      </c>
      <c r="B1936" s="17">
        <f>TITRES_STAT!D1939</f>
        <v>3.8180999999999998</v>
      </c>
      <c r="C1936" s="2">
        <f t="shared" si="237"/>
        <v>0.10839999999999961</v>
      </c>
      <c r="D1936" s="2">
        <f t="shared" si="238"/>
        <v>3.7297200000000004</v>
      </c>
      <c r="E1936" s="2">
        <f t="shared" si="240"/>
        <v>3.7097200000000008</v>
      </c>
      <c r="F1936" s="2">
        <f t="shared" si="233"/>
        <v>3.7718049999999996</v>
      </c>
      <c r="G1936" s="2">
        <f t="shared" si="235"/>
        <v>3.6282459999999999</v>
      </c>
      <c r="H1936" s="2">
        <f t="shared" si="239"/>
        <v>3.4306404999999973</v>
      </c>
      <c r="I1936" s="2">
        <f t="array" ref="I1936">SUMPRODUCT(B1920:B1939, (ROW(B1920:B1939)-ROW(B1920)+1)) / (20*21/2)</f>
        <v>3.7548452380952382</v>
      </c>
      <c r="J1936" s="2">
        <f t="shared" si="234"/>
        <v>3.723635946487041</v>
      </c>
      <c r="K1936" s="2">
        <f t="shared" si="236"/>
        <v>3.6440934850306119</v>
      </c>
    </row>
    <row r="1937" spans="1:11" ht="13.5" x14ac:dyDescent="0.25">
      <c r="A1937" s="3">
        <f>TITRES_STAT!B1940</f>
        <v>44830</v>
      </c>
      <c r="B1937" s="17">
        <f>TITRES_STAT!D1940</f>
        <v>3.8347000000000002</v>
      </c>
      <c r="C1937" s="2">
        <f t="shared" si="237"/>
        <v>1.6600000000000392E-2</v>
      </c>
      <c r="D1937" s="2">
        <f t="shared" si="238"/>
        <v>3.7563800000000001</v>
      </c>
      <c r="E1937" s="2">
        <f t="shared" si="240"/>
        <v>3.7230499999999997</v>
      </c>
      <c r="F1937" s="2">
        <f t="shared" si="233"/>
        <v>3.7718049999999996</v>
      </c>
      <c r="G1937" s="2">
        <f t="shared" si="235"/>
        <v>3.6376199999999996</v>
      </c>
      <c r="H1937" s="2">
        <f t="shared" si="239"/>
        <v>3.4330229999999973</v>
      </c>
      <c r="I1937" s="2">
        <f t="array" ref="I1937">SUMPRODUCT(B1921:B1940, (ROW(B1921:B1940)-ROW(B1921)+1)) / (20*21/2)</f>
        <v>3.764138571428572</v>
      </c>
      <c r="J1937" s="2">
        <f t="shared" si="234"/>
        <v>3.7342134753930374</v>
      </c>
      <c r="K1937" s="2">
        <f t="shared" si="236"/>
        <v>3.6515682503235292</v>
      </c>
    </row>
    <row r="1938" spans="1:11" ht="13.5" x14ac:dyDescent="0.25">
      <c r="A1938" s="3">
        <f>TITRES_STAT!B1941</f>
        <v>44831</v>
      </c>
      <c r="B1938" s="17">
        <f>TITRES_STAT!D1941</f>
        <v>3.8180999999999998</v>
      </c>
      <c r="C1938" s="2">
        <f t="shared" si="237"/>
        <v>-1.6600000000000392E-2</v>
      </c>
      <c r="D1938" s="2">
        <f t="shared" si="238"/>
        <v>3.77806</v>
      </c>
      <c r="E1938" s="2">
        <f t="shared" si="240"/>
        <v>3.7347200000000007</v>
      </c>
      <c r="F1938" s="2">
        <f t="shared" si="233"/>
        <v>3.7651349999999995</v>
      </c>
      <c r="G1938" s="2">
        <f t="shared" si="235"/>
        <v>3.6455739999999999</v>
      </c>
      <c r="H1938" s="2">
        <f t="shared" si="239"/>
        <v>3.4353609999999968</v>
      </c>
      <c r="I1938" s="2">
        <f t="array" ref="I1938">SUMPRODUCT(B1922:B1941, (ROW(B1922:B1941)-ROW(B1922)+1)) / (20*21/2)</f>
        <v>3.7728299999999999</v>
      </c>
      <c r="J1938" s="2">
        <f t="shared" si="234"/>
        <v>3.7422026682127481</v>
      </c>
      <c r="K1938" s="2">
        <f t="shared" si="236"/>
        <v>3.6580989071735868</v>
      </c>
    </row>
    <row r="1939" spans="1:11" ht="13.5" x14ac:dyDescent="0.25">
      <c r="A1939" s="3">
        <f>TITRES_STAT!B1942</f>
        <v>44832</v>
      </c>
      <c r="B1939" s="17">
        <f>TITRES_STAT!D1942</f>
        <v>3.8597999999999999</v>
      </c>
      <c r="C1939" s="2">
        <f t="shared" si="237"/>
        <v>4.170000000000007E-2</v>
      </c>
      <c r="D1939" s="2">
        <f t="shared" si="238"/>
        <v>3.8080799999999995</v>
      </c>
      <c r="E1939" s="2">
        <f t="shared" si="240"/>
        <v>3.7505600000000001</v>
      </c>
      <c r="F1939" s="2">
        <f t="shared" si="233"/>
        <v>3.7622200000000006</v>
      </c>
      <c r="G1939" s="2">
        <f t="shared" si="235"/>
        <v>3.6543619999999999</v>
      </c>
      <c r="H1939" s="2">
        <f t="shared" si="239"/>
        <v>3.4383349999999968</v>
      </c>
      <c r="I1939" s="2">
        <f t="array" ref="I1939">SUMPRODUCT(B1923:B1942, (ROW(B1923:B1942)-ROW(B1923)+1)) / (20*21/2)</f>
        <v>3.7800500000000001</v>
      </c>
      <c r="J1939" s="2">
        <f t="shared" si="234"/>
        <v>3.7534024140972484</v>
      </c>
      <c r="K1939" s="2">
        <f t="shared" si="236"/>
        <v>3.6660087539510933</v>
      </c>
    </row>
    <row r="1940" spans="1:11" ht="13.5" x14ac:dyDescent="0.25">
      <c r="A1940" s="3">
        <f>TITRES_STAT!B1943</f>
        <v>44833</v>
      </c>
      <c r="B1940" s="17">
        <f>TITRES_STAT!D1943</f>
        <v>3.8597999999999999</v>
      </c>
      <c r="C1940" s="2">
        <f t="shared" si="237"/>
        <v>0</v>
      </c>
      <c r="D1940" s="2">
        <f t="shared" si="238"/>
        <v>3.8380999999999998</v>
      </c>
      <c r="E1940" s="2">
        <f t="shared" si="240"/>
        <v>3.769740000000001</v>
      </c>
      <c r="F1940" s="2">
        <f t="shared" ref="F1940:F2003" si="241">AVERAGE(B1921:B1940)</f>
        <v>3.7601399999999998</v>
      </c>
      <c r="G1940" s="2">
        <f t="shared" si="235"/>
        <v>3.6631499999999999</v>
      </c>
      <c r="H1940" s="2">
        <f t="shared" si="239"/>
        <v>3.4410759999999971</v>
      </c>
      <c r="I1940" s="2">
        <f t="array" ref="I1940">SUMPRODUCT(B1924:B1943, (ROW(B1924:B1943)-ROW(B1924)+1)) / (20*21/2)</f>
        <v>3.7874685714285712</v>
      </c>
      <c r="J1940" s="2">
        <f t="shared" si="234"/>
        <v>3.7635355175165581</v>
      </c>
      <c r="K1940" s="2">
        <f t="shared" si="236"/>
        <v>3.6736084106588938</v>
      </c>
    </row>
    <row r="1941" spans="1:11" ht="13.5" x14ac:dyDescent="0.25">
      <c r="A1941" s="3">
        <f>TITRES_STAT!B1944</f>
        <v>44834</v>
      </c>
      <c r="B1941" s="17">
        <f>TITRES_STAT!D1944</f>
        <v>3.8513999999999999</v>
      </c>
      <c r="C1941" s="2">
        <f t="shared" si="237"/>
        <v>-8.3999999999999631E-3</v>
      </c>
      <c r="D1941" s="2">
        <f t="shared" si="238"/>
        <v>3.8447599999999995</v>
      </c>
      <c r="E1941" s="2">
        <f t="shared" si="240"/>
        <v>3.7872399999999997</v>
      </c>
      <c r="F1941" s="2">
        <f t="shared" si="241"/>
        <v>3.7588900000000001</v>
      </c>
      <c r="G1941" s="2">
        <f t="shared" si="235"/>
        <v>3.6711480000000005</v>
      </c>
      <c r="H1941" s="2">
        <f t="shared" si="239"/>
        <v>3.4436194999999969</v>
      </c>
      <c r="I1941" s="2">
        <f t="array" ref="I1941">SUMPRODUCT(B1925:B1944, (ROW(B1925:B1944)-ROW(B1925)+1)) / (20*21/2)</f>
        <v>3.7946490476190466</v>
      </c>
      <c r="J1941" s="2">
        <f t="shared" ref="J1941:J2004" si="242">$J$4*B1941+J1940*(1-$J$4)</f>
        <v>3.7719035634673621</v>
      </c>
      <c r="K1941" s="2">
        <f t="shared" si="236"/>
        <v>3.6805806298487411</v>
      </c>
    </row>
    <row r="1942" spans="1:11" ht="13.5" x14ac:dyDescent="0.25">
      <c r="A1942" s="3">
        <f>TITRES_STAT!B1945</f>
        <v>44837</v>
      </c>
      <c r="B1942" s="17">
        <f>TITRES_STAT!D1945</f>
        <v>3.8347000000000002</v>
      </c>
      <c r="C1942" s="2">
        <f t="shared" si="237"/>
        <v>-1.6699999999999715E-2</v>
      </c>
      <c r="D1942" s="2">
        <f t="shared" si="238"/>
        <v>3.84476</v>
      </c>
      <c r="E1942" s="2">
        <f t="shared" si="240"/>
        <v>3.8005699999999996</v>
      </c>
      <c r="F1942" s="2">
        <f t="shared" si="241"/>
        <v>3.7568049999999991</v>
      </c>
      <c r="G1942" s="2">
        <f t="shared" si="235"/>
        <v>3.6786560000000001</v>
      </c>
      <c r="H1942" s="2">
        <f t="shared" si="239"/>
        <v>3.4460794999999975</v>
      </c>
      <c r="I1942" s="2">
        <f t="array" ref="I1942">SUMPRODUCT(B1926:B1945, (ROW(B1926:B1945)-ROW(B1926)+1)) / (20*21/2)</f>
        <v>3.801829523809523</v>
      </c>
      <c r="J1942" s="2">
        <f t="shared" si="242"/>
        <v>3.7778841764704705</v>
      </c>
      <c r="K1942" s="2">
        <f t="shared" si="236"/>
        <v>3.6866245267174178</v>
      </c>
    </row>
    <row r="1943" spans="1:11" ht="13.5" x14ac:dyDescent="0.25">
      <c r="A1943" s="3">
        <f>TITRES_STAT!B1946</f>
        <v>44838</v>
      </c>
      <c r="B1943" s="17">
        <f>TITRES_STAT!D1946</f>
        <v>3.8347000000000002</v>
      </c>
      <c r="C1943" s="2">
        <f t="shared" si="237"/>
        <v>0</v>
      </c>
      <c r="D1943" s="2">
        <f t="shared" si="238"/>
        <v>3.8480800000000004</v>
      </c>
      <c r="E1943" s="2">
        <f t="shared" si="240"/>
        <v>3.8130699999999997</v>
      </c>
      <c r="F1943" s="2">
        <f t="shared" si="241"/>
        <v>3.7593049999999999</v>
      </c>
      <c r="G1943" s="2">
        <f t="shared" si="235"/>
        <v>3.6858540000000004</v>
      </c>
      <c r="H1943" s="2">
        <f t="shared" si="239"/>
        <v>3.4485394999999976</v>
      </c>
      <c r="I1943" s="2">
        <f t="array" ref="I1943">SUMPRODUCT(B1927:B1946, (ROW(B1927:B1946)-ROW(B1927)+1)) / (20*21/2)</f>
        <v>3.8006004761904753</v>
      </c>
      <c r="J1943" s="2">
        <f t="shared" si="242"/>
        <v>3.7832952072828068</v>
      </c>
      <c r="K1943" s="2">
        <f t="shared" si="236"/>
        <v>3.692431408022617</v>
      </c>
    </row>
    <row r="1944" spans="1:11" ht="13.5" x14ac:dyDescent="0.25">
      <c r="A1944" s="3">
        <f>TITRES_STAT!B1947</f>
        <v>44839</v>
      </c>
      <c r="B1944" s="17">
        <f>TITRES_STAT!D1947</f>
        <v>3.8347000000000002</v>
      </c>
      <c r="C1944" s="2">
        <f t="shared" si="237"/>
        <v>0</v>
      </c>
      <c r="D1944" s="2">
        <f t="shared" si="238"/>
        <v>3.8430599999999999</v>
      </c>
      <c r="E1944" s="2">
        <f t="shared" si="240"/>
        <v>3.8255699999999999</v>
      </c>
      <c r="F1944" s="2">
        <f t="shared" si="241"/>
        <v>3.7593049999999999</v>
      </c>
      <c r="G1944" s="2">
        <f t="shared" si="235"/>
        <v>3.6933560000000005</v>
      </c>
      <c r="H1944" s="2">
        <f t="shared" si="239"/>
        <v>3.451193999999997</v>
      </c>
      <c r="I1944" s="2">
        <f t="array" ref="I1944">SUMPRODUCT(B1928:B1947, (ROW(B1928:B1947)-ROW(B1928)+1)) / (20*21/2)</f>
        <v>3.8043280952380947</v>
      </c>
      <c r="J1944" s="2">
        <f t="shared" si="242"/>
        <v>3.7881909018273014</v>
      </c>
      <c r="K1944" s="2">
        <f t="shared" si="236"/>
        <v>3.6980105684923186</v>
      </c>
    </row>
    <row r="1945" spans="1:11" ht="13.5" x14ac:dyDescent="0.25">
      <c r="A1945" s="3">
        <f>TITRES_STAT!B1948</f>
        <v>44840</v>
      </c>
      <c r="B1945" s="17">
        <f>TITRES_STAT!D1948</f>
        <v>3.8347000000000002</v>
      </c>
      <c r="C1945" s="2">
        <f t="shared" si="237"/>
        <v>0</v>
      </c>
      <c r="D1945" s="2">
        <f t="shared" si="238"/>
        <v>3.8380400000000003</v>
      </c>
      <c r="E1945" s="2">
        <f t="shared" si="240"/>
        <v>3.8380699999999996</v>
      </c>
      <c r="F1945" s="2">
        <f t="shared" si="241"/>
        <v>3.7643049999999993</v>
      </c>
      <c r="G1945" s="2">
        <f t="shared" si="235"/>
        <v>3.7016920000000004</v>
      </c>
      <c r="H1945" s="2">
        <f t="shared" si="239"/>
        <v>3.4538484999999968</v>
      </c>
      <c r="I1945" s="2">
        <f t="array" ref="I1945">SUMPRODUCT(B1929:B1948, (ROW(B1929:B1948)-ROW(B1929)+1)) / (20*21/2)</f>
        <v>3.8099209523809523</v>
      </c>
      <c r="J1945" s="2">
        <f t="shared" si="242"/>
        <v>3.792620339748511</v>
      </c>
      <c r="K1945" s="2">
        <f t="shared" si="236"/>
        <v>3.703370938355365</v>
      </c>
    </row>
    <row r="1946" spans="1:11" ht="13.5" x14ac:dyDescent="0.25">
      <c r="A1946" s="3">
        <f>TITRES_STAT!B1949</f>
        <v>44841</v>
      </c>
      <c r="B1946" s="17">
        <f>TITRES_STAT!D1949</f>
        <v>3.7513999999999998</v>
      </c>
      <c r="C1946" s="2">
        <f t="shared" si="237"/>
        <v>-8.3300000000000374E-2</v>
      </c>
      <c r="D1946" s="2">
        <f t="shared" si="238"/>
        <v>3.8180399999999999</v>
      </c>
      <c r="E1946" s="2">
        <f t="shared" si="240"/>
        <v>3.8313999999999999</v>
      </c>
      <c r="F1946" s="2">
        <f t="shared" si="241"/>
        <v>3.7705600000000006</v>
      </c>
      <c r="G1946" s="2">
        <f t="shared" si="235"/>
        <v>3.7083620000000002</v>
      </c>
      <c r="H1946" s="2">
        <f t="shared" si="239"/>
        <v>3.4560864999999965</v>
      </c>
      <c r="I1946" s="2">
        <f t="array" ref="I1946">SUMPRODUCT(B1930:B1949, (ROW(B1930:B1949)-ROW(B1930)+1)) / (20*21/2)</f>
        <v>3.8148790476190468</v>
      </c>
      <c r="J1946" s="2">
        <f t="shared" si="242"/>
        <v>3.7886945931057956</v>
      </c>
      <c r="K1946" s="2">
        <f t="shared" si="236"/>
        <v>3.7052544309688802</v>
      </c>
    </row>
    <row r="1947" spans="1:11" ht="13.5" x14ac:dyDescent="0.25">
      <c r="A1947" s="3">
        <f>TITRES_STAT!B1950</f>
        <v>44844</v>
      </c>
      <c r="B1947" s="17">
        <f>TITRES_STAT!D1950</f>
        <v>3.8096999999999999</v>
      </c>
      <c r="C1947" s="2">
        <f t="shared" si="237"/>
        <v>5.8300000000000018E-2</v>
      </c>
      <c r="D1947" s="2">
        <f t="shared" si="238"/>
        <v>3.81304</v>
      </c>
      <c r="E1947" s="2">
        <f t="shared" si="240"/>
        <v>3.8289</v>
      </c>
      <c r="F1947" s="2">
        <f t="shared" si="241"/>
        <v>3.7759750000000003</v>
      </c>
      <c r="G1947" s="2">
        <f t="shared" si="235"/>
        <v>3.7161979999999999</v>
      </c>
      <c r="H1947" s="2">
        <f t="shared" si="239"/>
        <v>3.4583439999999968</v>
      </c>
      <c r="I1947" s="2">
        <f t="array" ref="I1947">SUMPRODUCT(B1931:B1950, (ROW(B1931:B1950)-ROW(B1931)+1)) / (20*21/2)</f>
        <v>3.8112690476190476</v>
      </c>
      <c r="J1947" s="2">
        <f t="shared" si="242"/>
        <v>3.7906951080481011</v>
      </c>
      <c r="K1947" s="2">
        <f t="shared" si="236"/>
        <v>3.7093503356367674</v>
      </c>
    </row>
    <row r="1948" spans="1:11" ht="13.5" x14ac:dyDescent="0.25">
      <c r="A1948" s="3">
        <f>TITRES_STAT!B1951</f>
        <v>44845</v>
      </c>
      <c r="B1948" s="17">
        <f>TITRES_STAT!D1951</f>
        <v>3.8347000000000002</v>
      </c>
      <c r="C1948" s="2">
        <f t="shared" si="237"/>
        <v>2.5000000000000355E-2</v>
      </c>
      <c r="D1948" s="2">
        <f t="shared" si="238"/>
        <v>3.81304</v>
      </c>
      <c r="E1948" s="2">
        <f t="shared" si="240"/>
        <v>3.8305600000000006</v>
      </c>
      <c r="F1948" s="2">
        <f t="shared" si="241"/>
        <v>3.7826400000000007</v>
      </c>
      <c r="G1948" s="2">
        <f t="shared" si="235"/>
        <v>3.7235340000000003</v>
      </c>
      <c r="H1948" s="2">
        <f t="shared" si="239"/>
        <v>3.4604929999999969</v>
      </c>
      <c r="I1948" s="2">
        <f t="array" ref="I1948">SUMPRODUCT(B1932:B1951, (ROW(B1932:B1951)-ROW(B1932)+1)) / (20*21/2)</f>
        <v>3.8072619047619045</v>
      </c>
      <c r="J1948" s="2">
        <f t="shared" si="242"/>
        <v>3.794886050138758</v>
      </c>
      <c r="K1948" s="2">
        <f t="shared" si="236"/>
        <v>3.7142660087490511</v>
      </c>
    </row>
    <row r="1949" spans="1:11" ht="13.5" x14ac:dyDescent="0.25">
      <c r="A1949" s="3">
        <f>TITRES_STAT!B1952</f>
        <v>44846</v>
      </c>
      <c r="B1949" s="17">
        <f>TITRES_STAT!D1952</f>
        <v>3.8347000000000002</v>
      </c>
      <c r="C1949" s="2">
        <f t="shared" si="237"/>
        <v>0</v>
      </c>
      <c r="D1949" s="2">
        <f t="shared" si="238"/>
        <v>3.81304</v>
      </c>
      <c r="E1949" s="2">
        <f t="shared" si="240"/>
        <v>3.8280499999999997</v>
      </c>
      <c r="F1949" s="2">
        <f t="shared" si="241"/>
        <v>3.7893049999999997</v>
      </c>
      <c r="G1949" s="2">
        <f t="shared" si="235"/>
        <v>3.7290359999999998</v>
      </c>
      <c r="H1949" s="2">
        <f t="shared" si="239"/>
        <v>3.4626809999999968</v>
      </c>
      <c r="I1949" s="2">
        <f t="array" ref="I1949">SUMPRODUCT(B1933:B1952, (ROW(B1933:B1952)-ROW(B1933)+1)) / (20*21/2)</f>
        <v>3.8084499999999992</v>
      </c>
      <c r="J1949" s="2">
        <f t="shared" si="242"/>
        <v>3.798677854887448</v>
      </c>
      <c r="K1949" s="2">
        <f t="shared" si="236"/>
        <v>3.7189889103667353</v>
      </c>
    </row>
    <row r="1950" spans="1:11" ht="13.5" x14ac:dyDescent="0.25">
      <c r="A1950" s="3">
        <f>TITRES_STAT!B1953</f>
        <v>44847</v>
      </c>
      <c r="B1950" s="17">
        <f>TITRES_STAT!D1953</f>
        <v>3.7513999999999998</v>
      </c>
      <c r="C1950" s="2">
        <f t="shared" si="237"/>
        <v>-8.3300000000000374E-2</v>
      </c>
      <c r="D1950" s="2">
        <f t="shared" si="238"/>
        <v>3.7963800000000001</v>
      </c>
      <c r="E1950" s="2">
        <f t="shared" si="240"/>
        <v>3.8172100000000002</v>
      </c>
      <c r="F1950" s="2">
        <f t="shared" si="241"/>
        <v>3.7934749999999999</v>
      </c>
      <c r="G1950" s="2">
        <f t="shared" si="235"/>
        <v>3.732872</v>
      </c>
      <c r="H1950" s="2">
        <f t="shared" si="239"/>
        <v>3.4644524999999966</v>
      </c>
      <c r="I1950" s="2">
        <f t="array" ref="I1950">SUMPRODUCT(B1934:B1953, (ROW(B1934:B1953)-ROW(B1934)+1)) / (20*21/2)</f>
        <v>3.8107128571428577</v>
      </c>
      <c r="J1950" s="2">
        <f t="shared" si="242"/>
        <v>3.7941752020410244</v>
      </c>
      <c r="K1950" s="2">
        <f t="shared" si="236"/>
        <v>3.7202599334896083</v>
      </c>
    </row>
    <row r="1951" spans="1:11" ht="13.5" x14ac:dyDescent="0.25">
      <c r="A1951" s="3">
        <f>TITRES_STAT!B1954</f>
        <v>44848</v>
      </c>
      <c r="B1951" s="17">
        <f>TITRES_STAT!D1954</f>
        <v>3.7513999999999998</v>
      </c>
      <c r="C1951" s="2">
        <f t="shared" si="237"/>
        <v>0</v>
      </c>
      <c r="D1951" s="2">
        <f t="shared" si="238"/>
        <v>3.7963800000000001</v>
      </c>
      <c r="E1951" s="2">
        <f t="shared" si="240"/>
        <v>3.80721</v>
      </c>
      <c r="F1951" s="2">
        <f t="shared" si="241"/>
        <v>3.7972249999999996</v>
      </c>
      <c r="G1951" s="2">
        <f t="shared" si="235"/>
        <v>3.7383739999999994</v>
      </c>
      <c r="H1951" s="2">
        <f t="shared" si="239"/>
        <v>3.4664959999999962</v>
      </c>
      <c r="I1951" s="2">
        <f t="array" ref="I1951">SUMPRODUCT(B1935:B1954, (ROW(B1935:B1954)-ROW(B1935)+1)) / (20*21/2)</f>
        <v>3.8124200000000008</v>
      </c>
      <c r="J1951" s="2">
        <f t="shared" si="242"/>
        <v>3.7901013732752125</v>
      </c>
      <c r="K1951" s="2">
        <f t="shared" si="236"/>
        <v>3.7214811125684473</v>
      </c>
    </row>
    <row r="1952" spans="1:11" ht="13.5" x14ac:dyDescent="0.25">
      <c r="A1952" s="3">
        <f>TITRES_STAT!B1955</f>
        <v>44851</v>
      </c>
      <c r="B1952" s="17">
        <f>TITRES_STAT!D1955</f>
        <v>3.8096999999999999</v>
      </c>
      <c r="C1952" s="2">
        <f t="shared" si="237"/>
        <v>5.8300000000000018E-2</v>
      </c>
      <c r="D1952" s="2">
        <f t="shared" si="238"/>
        <v>3.7963800000000001</v>
      </c>
      <c r="E1952" s="2">
        <f t="shared" si="240"/>
        <v>3.80471</v>
      </c>
      <c r="F1952" s="2">
        <f t="shared" si="241"/>
        <v>3.8026400000000002</v>
      </c>
      <c r="G1952" s="2">
        <f t="shared" si="235"/>
        <v>3.7452099999999997</v>
      </c>
      <c r="H1952" s="2">
        <f t="shared" si="239"/>
        <v>3.4688699999999968</v>
      </c>
      <c r="I1952" s="2">
        <f t="array" ref="I1952">SUMPRODUCT(B1936:B1955, (ROW(B1936:B1955)-ROW(B1936)+1)) / (20*21/2)</f>
        <v>3.8127809523809524</v>
      </c>
      <c r="J1952" s="2">
        <f t="shared" si="242"/>
        <v>3.7919679091537639</v>
      </c>
      <c r="K1952" s="2">
        <f t="shared" si="236"/>
        <v>3.7249406767814492</v>
      </c>
    </row>
    <row r="1953" spans="1:11" ht="13.5" x14ac:dyDescent="0.25">
      <c r="A1953" s="3">
        <f>TITRES_STAT!B1956</f>
        <v>44852</v>
      </c>
      <c r="B1953" s="17">
        <f>TITRES_STAT!D1956</f>
        <v>3.8264</v>
      </c>
      <c r="C1953" s="2">
        <f t="shared" si="237"/>
        <v>1.6700000000000159E-2</v>
      </c>
      <c r="D1953" s="2">
        <f t="shared" si="238"/>
        <v>3.7947200000000003</v>
      </c>
      <c r="E1953" s="2">
        <f t="shared" si="240"/>
        <v>3.8038800000000004</v>
      </c>
      <c r="F1953" s="2">
        <f t="shared" si="241"/>
        <v>3.8084750000000001</v>
      </c>
      <c r="G1953" s="2">
        <f t="shared" si="235"/>
        <v>3.7513780000000003</v>
      </c>
      <c r="H1953" s="2">
        <f t="shared" si="239"/>
        <v>3.4712884999999973</v>
      </c>
      <c r="I1953" s="2">
        <f t="array" ref="I1953">SUMPRODUCT(B1937:B1956, (ROW(B1937:B1956)-ROW(B1937)+1)) / (20*21/2)</f>
        <v>3.8126257142857143</v>
      </c>
      <c r="J1953" s="2">
        <f t="shared" si="242"/>
        <v>3.7952471559010243</v>
      </c>
      <c r="K1953" s="2">
        <f t="shared" si="236"/>
        <v>3.7289194737704121</v>
      </c>
    </row>
    <row r="1954" spans="1:11" ht="13.5" x14ac:dyDescent="0.25">
      <c r="A1954" s="3">
        <f>TITRES_STAT!B1957</f>
        <v>44853</v>
      </c>
      <c r="B1954" s="17">
        <f>TITRES_STAT!D1957</f>
        <v>3.8264</v>
      </c>
      <c r="C1954" s="2">
        <f t="shared" si="237"/>
        <v>0</v>
      </c>
      <c r="D1954" s="2">
        <f t="shared" si="238"/>
        <v>3.7930599999999997</v>
      </c>
      <c r="E1954" s="2">
        <f t="shared" si="240"/>
        <v>3.8030500000000003</v>
      </c>
      <c r="F1954" s="2">
        <f t="shared" si="241"/>
        <v>3.8143100000000003</v>
      </c>
      <c r="G1954" s="2">
        <f t="shared" si="235"/>
        <v>3.7577140000000004</v>
      </c>
      <c r="H1954" s="2">
        <f t="shared" si="239"/>
        <v>3.4740954999999976</v>
      </c>
      <c r="I1954" s="2">
        <f t="array" ref="I1954">SUMPRODUCT(B1938:B1957, (ROW(B1938:B1957)-ROW(B1938)+1)) / (20*21/2)</f>
        <v>3.81088</v>
      </c>
      <c r="J1954" s="2">
        <f t="shared" si="242"/>
        <v>3.7982140934342601</v>
      </c>
      <c r="K1954" s="2">
        <f t="shared" si="236"/>
        <v>3.7327422395049057</v>
      </c>
    </row>
    <row r="1955" spans="1:11" ht="13.5" x14ac:dyDescent="0.25">
      <c r="A1955" s="3">
        <f>TITRES_STAT!B1958</f>
        <v>44854</v>
      </c>
      <c r="B1955" s="17">
        <f>TITRES_STAT!D1958</f>
        <v>3.8180999999999998</v>
      </c>
      <c r="C1955" s="2">
        <f t="shared" si="237"/>
        <v>-8.3000000000001961E-3</v>
      </c>
      <c r="D1955" s="2">
        <f t="shared" si="238"/>
        <v>3.8064</v>
      </c>
      <c r="E1955" s="2">
        <f t="shared" si="240"/>
        <v>3.80139</v>
      </c>
      <c r="F1955" s="2">
        <f t="shared" si="241"/>
        <v>3.8197299999999998</v>
      </c>
      <c r="G1955" s="2">
        <f t="shared" si="235"/>
        <v>3.763884</v>
      </c>
      <c r="H1955" s="2">
        <f t="shared" si="239"/>
        <v>3.4766279999999972</v>
      </c>
      <c r="I1955" s="2">
        <f t="array" ref="I1955">SUMPRODUCT(B1939:B1958, (ROW(B1939:B1958)-ROW(B1939)+1)) / (20*21/2)</f>
        <v>3.8092928571428568</v>
      </c>
      <c r="J1955" s="2">
        <f t="shared" si="242"/>
        <v>3.8001079892976639</v>
      </c>
      <c r="K1955" s="2">
        <f t="shared" si="236"/>
        <v>3.736089602661576</v>
      </c>
    </row>
    <row r="1956" spans="1:11" ht="13.5" x14ac:dyDescent="0.25">
      <c r="A1956" s="3">
        <f>TITRES_STAT!B1959</f>
        <v>44855</v>
      </c>
      <c r="B1956" s="17">
        <f>TITRES_STAT!D1959</f>
        <v>3.8180999999999998</v>
      </c>
      <c r="C1956" s="2">
        <f t="shared" si="237"/>
        <v>0</v>
      </c>
      <c r="D1956" s="2">
        <f t="shared" si="238"/>
        <v>3.8197400000000004</v>
      </c>
      <c r="E1956" s="2">
        <f t="shared" si="240"/>
        <v>3.8080599999999998</v>
      </c>
      <c r="F1956" s="2">
        <f t="shared" si="241"/>
        <v>3.8197299999999998</v>
      </c>
      <c r="G1956" s="2">
        <f t="shared" si="235"/>
        <v>3.7680519999999995</v>
      </c>
      <c r="H1956" s="2">
        <f t="shared" si="239"/>
        <v>3.4790829999999966</v>
      </c>
      <c r="I1956" s="2">
        <f t="array" ref="I1956">SUMPRODUCT(B1940:B1959, (ROW(B1940:B1959)-ROW(B1940)+1)) / (20*21/2)</f>
        <v>3.8069947619047619</v>
      </c>
      <c r="J1956" s="2">
        <f t="shared" si="242"/>
        <v>3.8018215141264577</v>
      </c>
      <c r="K1956" s="2">
        <f t="shared" si="236"/>
        <v>3.7393056966748475</v>
      </c>
    </row>
    <row r="1957" spans="1:11" ht="13.5" x14ac:dyDescent="0.25">
      <c r="A1957" s="3">
        <f>TITRES_STAT!B1960</f>
        <v>44858</v>
      </c>
      <c r="B1957" s="17">
        <f>TITRES_STAT!D1960</f>
        <v>3.8014000000000001</v>
      </c>
      <c r="C1957" s="2">
        <f t="shared" si="237"/>
        <v>-1.6699999999999715E-2</v>
      </c>
      <c r="D1957" s="2">
        <f t="shared" si="238"/>
        <v>3.8180799999999997</v>
      </c>
      <c r="E1957" s="2">
        <f t="shared" si="240"/>
        <v>3.8072299999999997</v>
      </c>
      <c r="F1957" s="2">
        <f t="shared" si="241"/>
        <v>3.8180649999999998</v>
      </c>
      <c r="G1957" s="2">
        <f t="shared" si="235"/>
        <v>3.7717199999999997</v>
      </c>
      <c r="H1957" s="2">
        <f t="shared" si="239"/>
        <v>3.4814544999999963</v>
      </c>
      <c r="I1957" s="2">
        <f t="array" ref="I1957">SUMPRODUCT(B1941:B1960, (ROW(B1941:B1960)-ROW(B1941)+1)) / (20*21/2)</f>
        <v>3.805014285714285</v>
      </c>
      <c r="J1957" s="2">
        <f t="shared" si="242"/>
        <v>3.8017813699239382</v>
      </c>
      <c r="K1957" s="2">
        <f t="shared" si="236"/>
        <v>3.7417407673934808</v>
      </c>
    </row>
    <row r="1958" spans="1:11" ht="13.5" x14ac:dyDescent="0.25">
      <c r="A1958" s="3">
        <f>TITRES_STAT!B1961</f>
        <v>44859</v>
      </c>
      <c r="B1958" s="17">
        <f>TITRES_STAT!D1961</f>
        <v>3.8014000000000001</v>
      </c>
      <c r="C1958" s="2">
        <f t="shared" si="237"/>
        <v>0</v>
      </c>
      <c r="D1958" s="2">
        <f t="shared" si="238"/>
        <v>3.8130800000000002</v>
      </c>
      <c r="E1958" s="2">
        <f t="shared" si="240"/>
        <v>3.8039000000000001</v>
      </c>
      <c r="F1958" s="2">
        <f t="shared" si="241"/>
        <v>3.8172299999999999</v>
      </c>
      <c r="G1958" s="2">
        <f t="shared" si="235"/>
        <v>3.775388</v>
      </c>
      <c r="H1958" s="2">
        <f t="shared" si="239"/>
        <v>3.4839034999999963</v>
      </c>
      <c r="I1958" s="2">
        <f t="array" ref="I1958">SUMPRODUCT(B1942:B1961, (ROW(B1942:B1961)-ROW(B1942)+1)) / (20*21/2)</f>
        <v>3.7993799999999998</v>
      </c>
      <c r="J1958" s="2">
        <f t="shared" si="242"/>
        <v>3.8017450489788014</v>
      </c>
      <c r="K1958" s="2">
        <f t="shared" si="236"/>
        <v>3.744080345142756</v>
      </c>
    </row>
    <row r="1959" spans="1:11" ht="13.5" x14ac:dyDescent="0.25">
      <c r="A1959" s="3">
        <f>TITRES_STAT!B1962</f>
        <v>44860</v>
      </c>
      <c r="B1959" s="17">
        <f>TITRES_STAT!D1962</f>
        <v>3.7930999999999999</v>
      </c>
      <c r="C1959" s="2">
        <f t="shared" si="237"/>
        <v>-8.3000000000001961E-3</v>
      </c>
      <c r="D1959" s="2">
        <f t="shared" si="238"/>
        <v>3.8064200000000001</v>
      </c>
      <c r="E1959" s="2">
        <f t="shared" si="240"/>
        <v>3.7997400000000008</v>
      </c>
      <c r="F1959" s="2">
        <f t="shared" si="241"/>
        <v>3.8138949999999996</v>
      </c>
      <c r="G1959" s="2">
        <f t="shared" si="235"/>
        <v>3.7788899999999996</v>
      </c>
      <c r="H1959" s="2">
        <f t="shared" si="239"/>
        <v>3.4863109999999953</v>
      </c>
      <c r="I1959" s="2">
        <f t="array" ref="I1959">SUMPRODUCT(B1943:B1962, (ROW(B1943:B1962)-ROW(B1943)+1)) / (20*21/2)</f>
        <v>3.7981933333333333</v>
      </c>
      <c r="J1959" s="2">
        <f t="shared" si="242"/>
        <v>3.8009217109808202</v>
      </c>
      <c r="K1959" s="2">
        <f t="shared" si="236"/>
        <v>3.7460026845489223</v>
      </c>
    </row>
    <row r="1960" spans="1:11" ht="13.5" x14ac:dyDescent="0.25">
      <c r="A1960" s="3">
        <f>TITRES_STAT!B1963</f>
        <v>44861</v>
      </c>
      <c r="B1960" s="17">
        <f>TITRES_STAT!D1963</f>
        <v>3.7930999999999999</v>
      </c>
      <c r="C1960" s="2">
        <f t="shared" si="237"/>
        <v>0</v>
      </c>
      <c r="D1960" s="2">
        <f t="shared" si="238"/>
        <v>3.8014199999999994</v>
      </c>
      <c r="E1960" s="2">
        <f t="shared" si="240"/>
        <v>3.8039100000000006</v>
      </c>
      <c r="F1960" s="2">
        <f t="shared" si="241"/>
        <v>3.8105599999999997</v>
      </c>
      <c r="G1960" s="2">
        <f t="shared" si="235"/>
        <v>3.7830579999999996</v>
      </c>
      <c r="H1960" s="2">
        <f t="shared" si="239"/>
        <v>3.4888349999999959</v>
      </c>
      <c r="I1960" s="2">
        <f t="array" ref="I1960">SUMPRODUCT(B1944:B1963, (ROW(B1944:B1963)-ROW(B1944)+1)) / (20*21/2)</f>
        <v>3.7908523809523813</v>
      </c>
      <c r="J1960" s="2">
        <f t="shared" si="242"/>
        <v>3.8001767861255038</v>
      </c>
      <c r="K1960" s="2">
        <f t="shared" si="236"/>
        <v>3.7478496380960231</v>
      </c>
    </row>
    <row r="1961" spans="1:11" ht="13.5" x14ac:dyDescent="0.25">
      <c r="A1961" s="3">
        <f>TITRES_STAT!B1964</f>
        <v>44862</v>
      </c>
      <c r="B1961" s="17">
        <f>TITRES_STAT!D1964</f>
        <v>3.7513999999999998</v>
      </c>
      <c r="C1961" s="2">
        <f t="shared" si="237"/>
        <v>-4.170000000000007E-2</v>
      </c>
      <c r="D1961" s="2">
        <f t="shared" si="238"/>
        <v>3.7880799999999999</v>
      </c>
      <c r="E1961" s="2">
        <f t="shared" si="240"/>
        <v>3.8039099999999997</v>
      </c>
      <c r="F1961" s="2">
        <f t="shared" si="241"/>
        <v>3.8055599999999998</v>
      </c>
      <c r="G1961" s="2">
        <f t="shared" si="235"/>
        <v>3.7855599999999994</v>
      </c>
      <c r="H1961" s="2">
        <f t="shared" si="239"/>
        <v>3.4911504999999958</v>
      </c>
      <c r="I1961" s="2">
        <f t="array" ref="I1961">SUMPRODUCT(B1945:B1964, (ROW(B1945:B1964)-ROW(B1945)+1)) / (20*21/2)</f>
        <v>3.7840271428571435</v>
      </c>
      <c r="J1961" s="2">
        <f t="shared" si="242"/>
        <v>3.795531377923075</v>
      </c>
      <c r="K1961" s="2">
        <f t="shared" si="236"/>
        <v>3.7479888679746103</v>
      </c>
    </row>
    <row r="1962" spans="1:11" ht="13.5" x14ac:dyDescent="0.25">
      <c r="A1962" s="3">
        <f>TITRES_STAT!B1965</f>
        <v>44865</v>
      </c>
      <c r="B1962" s="17">
        <f>TITRES_STAT!D1965</f>
        <v>3.7930999999999999</v>
      </c>
      <c r="C1962" s="2">
        <f t="shared" si="237"/>
        <v>4.170000000000007E-2</v>
      </c>
      <c r="D1962" s="2">
        <f t="shared" si="238"/>
        <v>3.7864199999999997</v>
      </c>
      <c r="E1962" s="2">
        <f t="shared" si="240"/>
        <v>3.8022499999999999</v>
      </c>
      <c r="F1962" s="2">
        <f t="shared" si="241"/>
        <v>3.8034799999999995</v>
      </c>
      <c r="G1962" s="2">
        <f t="shared" si="235"/>
        <v>3.7897279999999993</v>
      </c>
      <c r="H1962" s="2">
        <f t="shared" si="239"/>
        <v>3.4935579999999957</v>
      </c>
      <c r="I1962" s="2">
        <f t="array" ref="I1962">SUMPRODUCT(B1946:B1965, (ROW(B1946:B1965)-ROW(B1946)+1)) / (20*21/2)</f>
        <v>3.7777176190476194</v>
      </c>
      <c r="J1962" s="2">
        <f t="shared" si="242"/>
        <v>3.7952998181208772</v>
      </c>
      <c r="K1962" s="2">
        <f t="shared" si="236"/>
        <v>3.7497579319756058</v>
      </c>
    </row>
    <row r="1963" spans="1:11" ht="13.5" x14ac:dyDescent="0.25">
      <c r="A1963" s="3">
        <f>TITRES_STAT!B1966</f>
        <v>44866</v>
      </c>
      <c r="B1963" s="17">
        <f>TITRES_STAT!D1966</f>
        <v>3.7263999999999999</v>
      </c>
      <c r="C1963" s="2">
        <f t="shared" si="237"/>
        <v>-6.6699999999999982E-2</v>
      </c>
      <c r="D1963" s="2">
        <f t="shared" si="238"/>
        <v>3.7714200000000004</v>
      </c>
      <c r="E1963" s="2">
        <f t="shared" si="240"/>
        <v>3.7922500000000001</v>
      </c>
      <c r="F1963" s="2">
        <f t="shared" si="241"/>
        <v>3.7980650000000002</v>
      </c>
      <c r="G1963" s="2">
        <f t="shared" si="235"/>
        <v>3.7922299999999995</v>
      </c>
      <c r="H1963" s="2">
        <f t="shared" si="239"/>
        <v>3.4956319999999952</v>
      </c>
      <c r="I1963" s="2">
        <f t="array" ref="I1963">SUMPRODUCT(B1947:B1966, (ROW(B1947:B1966)-ROW(B1947)+1)) / (20*21/2)</f>
        <v>3.7711238095238095</v>
      </c>
      <c r="J1963" s="2">
        <f t="shared" si="242"/>
        <v>3.7887379306807936</v>
      </c>
      <c r="K1963" s="2">
        <f t="shared" si="236"/>
        <v>3.7488419346432291</v>
      </c>
    </row>
    <row r="1964" spans="1:11" ht="13.5" x14ac:dyDescent="0.25">
      <c r="A1964" s="3">
        <f>TITRES_STAT!B1967</f>
        <v>44867</v>
      </c>
      <c r="B1964" s="17">
        <f>TITRES_STAT!D1967</f>
        <v>3.7263999999999999</v>
      </c>
      <c r="C1964" s="2">
        <f t="shared" si="237"/>
        <v>0</v>
      </c>
      <c r="D1964" s="2">
        <f t="shared" si="238"/>
        <v>3.7580799999999996</v>
      </c>
      <c r="E1964" s="2">
        <f t="shared" si="240"/>
        <v>3.7822499999999999</v>
      </c>
      <c r="F1964" s="2">
        <f t="shared" si="241"/>
        <v>3.7926500000000005</v>
      </c>
      <c r="G1964" s="2">
        <f t="shared" si="235"/>
        <v>3.7927300000000002</v>
      </c>
      <c r="H1964" s="2">
        <f t="shared" si="239"/>
        <v>3.4975894999999957</v>
      </c>
      <c r="I1964" s="2">
        <f t="array" ref="I1964">SUMPRODUCT(B1948:B1967, (ROW(B1948:B1967)-ROW(B1948)+1)) / (20*21/2)</f>
        <v>3.7535747619047624</v>
      </c>
      <c r="J1964" s="2">
        <f t="shared" si="242"/>
        <v>3.7828009849016704</v>
      </c>
      <c r="K1964" s="2">
        <f t="shared" si="236"/>
        <v>3.7479618587748673</v>
      </c>
    </row>
    <row r="1965" spans="1:11" ht="13.5" x14ac:dyDescent="0.25">
      <c r="A1965" s="3">
        <f>TITRES_STAT!B1968</f>
        <v>44868</v>
      </c>
      <c r="B1965" s="17">
        <f>TITRES_STAT!D1968</f>
        <v>3.7263999999999999</v>
      </c>
      <c r="C1965" s="2">
        <f t="shared" si="237"/>
        <v>0</v>
      </c>
      <c r="D1965" s="2">
        <f t="shared" si="238"/>
        <v>3.7447400000000002</v>
      </c>
      <c r="E1965" s="2">
        <f t="shared" si="240"/>
        <v>3.7730799999999993</v>
      </c>
      <c r="F1965" s="2">
        <f t="shared" si="241"/>
        <v>3.7872349999999999</v>
      </c>
      <c r="G1965" s="2">
        <f t="shared" si="235"/>
        <v>3.7922300000000009</v>
      </c>
      <c r="H1965" s="2">
        <f t="shared" si="239"/>
        <v>3.4995079999999956</v>
      </c>
      <c r="I1965" s="2">
        <f t="array" ref="I1965">SUMPRODUCT(B1949:B1968, (ROW(B1949:B1968)-ROW(B1949)+1)) / (20*21/2)</f>
        <v>3.7409895238095237</v>
      </c>
      <c r="J1965" s="2">
        <f t="shared" si="242"/>
        <v>3.7774294625300828</v>
      </c>
      <c r="K1965" s="2">
        <f t="shared" si="236"/>
        <v>3.747116295685657</v>
      </c>
    </row>
    <row r="1966" spans="1:11" ht="13.5" x14ac:dyDescent="0.25">
      <c r="A1966" s="3">
        <f>TITRES_STAT!B1969</f>
        <v>44869</v>
      </c>
      <c r="B1966" s="17">
        <f>TITRES_STAT!D1969</f>
        <v>3.718</v>
      </c>
      <c r="C1966" s="2">
        <f t="shared" si="237"/>
        <v>-8.3999999999999631E-3</v>
      </c>
      <c r="D1966" s="2">
        <f t="shared" si="238"/>
        <v>3.7380599999999999</v>
      </c>
      <c r="E1966" s="2">
        <f t="shared" si="240"/>
        <v>3.763069999999999</v>
      </c>
      <c r="F1966" s="2">
        <f t="shared" si="241"/>
        <v>3.7855650000000005</v>
      </c>
      <c r="G1966" s="2">
        <f t="shared" si="235"/>
        <v>3.7892280000000005</v>
      </c>
      <c r="H1966" s="2">
        <f t="shared" si="239"/>
        <v>3.5015399999999954</v>
      </c>
      <c r="I1966" s="2">
        <f t="array" ref="I1966">SUMPRODUCT(B1950:B1969, (ROW(B1950:B1969)-ROW(B1950)+1)) / (20*21/2)</f>
        <v>3.7205838095238093</v>
      </c>
      <c r="J1966" s="2">
        <f t="shared" si="242"/>
        <v>3.7717695137176941</v>
      </c>
      <c r="K1966" s="2">
        <f t="shared" si="236"/>
        <v>3.7459744801685724</v>
      </c>
    </row>
    <row r="1967" spans="1:11" ht="13.5" x14ac:dyDescent="0.25">
      <c r="A1967" s="3">
        <f>TITRES_STAT!B1970</f>
        <v>44872</v>
      </c>
      <c r="B1967" s="17">
        <f>TITRES_STAT!D1970</f>
        <v>3.6013000000000002</v>
      </c>
      <c r="C1967" s="2">
        <f t="shared" si="237"/>
        <v>-0.1166999999999998</v>
      </c>
      <c r="D1967" s="2">
        <f t="shared" si="238"/>
        <v>3.6997</v>
      </c>
      <c r="E1967" s="2">
        <f t="shared" si="240"/>
        <v>3.7430599999999989</v>
      </c>
      <c r="F1967" s="2">
        <f t="shared" si="241"/>
        <v>3.7751449999999998</v>
      </c>
      <c r="G1967" s="2">
        <f t="shared" si="235"/>
        <v>3.7845600000000008</v>
      </c>
      <c r="H1967" s="2">
        <f t="shared" si="239"/>
        <v>3.5029884999999954</v>
      </c>
      <c r="I1967" s="2">
        <f t="array" ref="I1967">SUMPRODUCT(B1951:B1970, (ROW(B1951:B1970)-ROW(B1951)+1)) / (20*21/2)</f>
        <v>3.7142323809523803</v>
      </c>
      <c r="J1967" s="2">
        <f t="shared" si="242"/>
        <v>3.7555343219350563</v>
      </c>
      <c r="K1967" s="2">
        <f t="shared" si="236"/>
        <v>3.740300971142354</v>
      </c>
    </row>
    <row r="1968" spans="1:11" ht="13.5" x14ac:dyDescent="0.25">
      <c r="A1968" s="3">
        <f>TITRES_STAT!B1971</f>
        <v>44873</v>
      </c>
      <c r="B1968" s="17">
        <f>TITRES_STAT!D1971</f>
        <v>3.6429999999999998</v>
      </c>
      <c r="C1968" s="2">
        <f t="shared" si="237"/>
        <v>4.1699999999999626E-2</v>
      </c>
      <c r="D1968" s="2">
        <f t="shared" si="238"/>
        <v>3.68302</v>
      </c>
      <c r="E1968" s="2">
        <f t="shared" si="240"/>
        <v>3.72722</v>
      </c>
      <c r="F1968" s="2">
        <f t="shared" si="241"/>
        <v>3.7655599999999998</v>
      </c>
      <c r="G1968" s="2">
        <f t="shared" si="235"/>
        <v>3.7783900000000012</v>
      </c>
      <c r="H1968" s="2">
        <f t="shared" si="239"/>
        <v>3.5046454999999956</v>
      </c>
      <c r="I1968" s="2">
        <f t="array" ref="I1968">SUMPRODUCT(B1952:B1971, (ROW(B1952:B1971)-ROW(B1952)+1)) / (20*21/2)</f>
        <v>3.7050176190476192</v>
      </c>
      <c r="J1968" s="2">
        <f t="shared" si="242"/>
        <v>3.7448167674650508</v>
      </c>
      <c r="K1968" s="2">
        <f t="shared" si="236"/>
        <v>3.7364852467838308</v>
      </c>
    </row>
    <row r="1969" spans="1:11" ht="13.5" x14ac:dyDescent="0.25">
      <c r="A1969" s="3">
        <f>TITRES_STAT!B1972</f>
        <v>44874</v>
      </c>
      <c r="B1969" s="17">
        <f>TITRES_STAT!D1972</f>
        <v>3.5512999999999999</v>
      </c>
      <c r="C1969" s="2">
        <f t="shared" si="237"/>
        <v>-9.1699999999999893E-2</v>
      </c>
      <c r="D1969" s="2">
        <f t="shared" si="238"/>
        <v>3.6480000000000006</v>
      </c>
      <c r="E1969" s="2">
        <f t="shared" si="240"/>
        <v>3.7030399999999992</v>
      </c>
      <c r="F1969" s="2">
        <f t="shared" si="241"/>
        <v>3.7513899999999998</v>
      </c>
      <c r="G1969" s="2">
        <f t="shared" si="235"/>
        <v>3.7710540000000012</v>
      </c>
      <c r="H1969" s="2">
        <f t="shared" si="239"/>
        <v>3.5055719999999964</v>
      </c>
      <c r="I1969" s="2">
        <f t="array" ref="I1969">SUMPRODUCT(B1953:B1972, (ROW(B1953:B1972)-ROW(B1953)+1)) / (20*21/2)</f>
        <v>3.6962795238095238</v>
      </c>
      <c r="J1969" s="2">
        <f t="shared" si="242"/>
        <v>3.7263865991350458</v>
      </c>
      <c r="K1969" s="2">
        <f t="shared" si="236"/>
        <v>3.7292230802432886</v>
      </c>
    </row>
    <row r="1970" spans="1:11" ht="13.5" x14ac:dyDescent="0.25">
      <c r="A1970" s="3">
        <f>TITRES_STAT!B1973</f>
        <v>44875</v>
      </c>
      <c r="B1970" s="17">
        <f>TITRES_STAT!D1973</f>
        <v>3.6846999999999999</v>
      </c>
      <c r="C1970" s="2">
        <f t="shared" si="237"/>
        <v>0.13339999999999996</v>
      </c>
      <c r="D1970" s="2">
        <f t="shared" si="238"/>
        <v>3.6396600000000001</v>
      </c>
      <c r="E1970" s="2">
        <f t="shared" si="240"/>
        <v>3.6921999999999997</v>
      </c>
      <c r="F1970" s="2">
        <f t="shared" si="241"/>
        <v>3.7480549999999999</v>
      </c>
      <c r="G1970" s="2">
        <f t="shared" ref="G1970:G2033" si="243">AVERAGE(B1921:B1970)</f>
        <v>3.7667200000000007</v>
      </c>
      <c r="H1970" s="2">
        <f t="shared" si="239"/>
        <v>3.5071654999999966</v>
      </c>
      <c r="I1970" s="2">
        <f t="array" ref="I1970">SUMPRODUCT(B1954:B1973, (ROW(B1954:B1973)-ROW(B1954)+1)) / (20*21/2)</f>
        <v>3.6882957142857138</v>
      </c>
      <c r="J1970" s="2">
        <f t="shared" si="242"/>
        <v>3.72241644683647</v>
      </c>
      <c r="K1970" s="2">
        <f t="shared" si="236"/>
        <v>3.7274770770964931</v>
      </c>
    </row>
    <row r="1971" spans="1:11" ht="13.5" x14ac:dyDescent="0.25">
      <c r="A1971" s="3">
        <f>TITRES_STAT!B1974</f>
        <v>44876</v>
      </c>
      <c r="B1971" s="17">
        <f>TITRES_STAT!D1974</f>
        <v>3.6513</v>
      </c>
      <c r="C1971" s="2">
        <f t="shared" si="237"/>
        <v>-3.3399999999999874E-2</v>
      </c>
      <c r="D1971" s="2">
        <f t="shared" si="238"/>
        <v>3.6263199999999998</v>
      </c>
      <c r="E1971" s="2">
        <f t="shared" si="240"/>
        <v>3.6821900000000007</v>
      </c>
      <c r="F1971" s="2">
        <f t="shared" si="241"/>
        <v>3.7430500000000011</v>
      </c>
      <c r="G1971" s="2">
        <f t="shared" si="243"/>
        <v>3.7622180000000007</v>
      </c>
      <c r="H1971" s="2">
        <f t="shared" si="239"/>
        <v>3.5085919999999966</v>
      </c>
      <c r="I1971" s="2">
        <f t="array" ref="I1971">SUMPRODUCT(B1955:B1974, (ROW(B1955:B1974)-ROW(B1955)+1)) / (20*21/2)</f>
        <v>3.681145714285714</v>
      </c>
      <c r="J1971" s="2">
        <f t="shared" si="242"/>
        <v>3.7156434518996635</v>
      </c>
      <c r="K1971" s="2">
        <f t="shared" ref="K1971:K2034" si="244">$K$4*B1971+(1-$K$4)*K1970</f>
        <v>3.7244897407397684</v>
      </c>
    </row>
    <row r="1972" spans="1:11" ht="13.5" x14ac:dyDescent="0.25">
      <c r="A1972" s="3">
        <f>TITRES_STAT!B1975</f>
        <v>44879</v>
      </c>
      <c r="B1972" s="17">
        <f>TITRES_STAT!D1975</f>
        <v>3.6513</v>
      </c>
      <c r="C1972" s="2">
        <f t="shared" si="237"/>
        <v>0</v>
      </c>
      <c r="D1972" s="2">
        <f t="shared" si="238"/>
        <v>3.63632</v>
      </c>
      <c r="E1972" s="2">
        <f t="shared" si="240"/>
        <v>3.6680100000000002</v>
      </c>
      <c r="F1972" s="2">
        <f t="shared" si="241"/>
        <v>3.7351300000000003</v>
      </c>
      <c r="G1972" s="2">
        <f t="shared" si="243"/>
        <v>3.7577160000000007</v>
      </c>
      <c r="H1972" s="2">
        <f t="shared" si="239"/>
        <v>3.5099794999999965</v>
      </c>
      <c r="I1972" s="2">
        <f t="array" ref="I1972">SUMPRODUCT(B1956:B1975, (ROW(B1956:B1975)-ROW(B1956)+1)) / (20*21/2)</f>
        <v>3.6692771428571422</v>
      </c>
      <c r="J1972" s="2">
        <f t="shared" si="242"/>
        <v>3.7095155040996959</v>
      </c>
      <c r="K1972" s="2">
        <f t="shared" si="244"/>
        <v>3.721619554828405</v>
      </c>
    </row>
    <row r="1973" spans="1:11" ht="13.5" x14ac:dyDescent="0.25">
      <c r="A1973" s="3">
        <f>TITRES_STAT!B1976</f>
        <v>44880</v>
      </c>
      <c r="B1973" s="17">
        <f>TITRES_STAT!D1976</f>
        <v>3.6513</v>
      </c>
      <c r="C1973" s="2">
        <f t="shared" si="237"/>
        <v>0</v>
      </c>
      <c r="D1973" s="2">
        <f t="shared" si="238"/>
        <v>3.6379799999999998</v>
      </c>
      <c r="E1973" s="2">
        <f t="shared" si="240"/>
        <v>3.6604999999999999</v>
      </c>
      <c r="F1973" s="2">
        <f t="shared" si="241"/>
        <v>3.7263750000000009</v>
      </c>
      <c r="G1973" s="2">
        <f t="shared" si="243"/>
        <v>3.7550480000000008</v>
      </c>
      <c r="H1973" s="2">
        <f t="shared" si="239"/>
        <v>3.5112114999999964</v>
      </c>
      <c r="I1973" s="2">
        <f t="array" ref="I1973">SUMPRODUCT(B1957:B1976, (ROW(B1957:B1976)-ROW(B1957)+1)) / (20*21/2)</f>
        <v>3.6576900000000001</v>
      </c>
      <c r="J1973" s="2">
        <f t="shared" si="242"/>
        <v>3.7039711703759153</v>
      </c>
      <c r="K1973" s="2">
        <f t="shared" si="244"/>
        <v>3.7188619252272912</v>
      </c>
    </row>
    <row r="1974" spans="1:11" ht="13.5" x14ac:dyDescent="0.25">
      <c r="A1974" s="3">
        <f>TITRES_STAT!B1977</f>
        <v>44881</v>
      </c>
      <c r="B1974" s="17">
        <f>TITRES_STAT!D1977</f>
        <v>3.6513</v>
      </c>
      <c r="C1974" s="2">
        <f t="shared" si="237"/>
        <v>0</v>
      </c>
      <c r="D1974" s="2">
        <f t="shared" si="238"/>
        <v>3.6579799999999998</v>
      </c>
      <c r="E1974" s="2">
        <f t="shared" si="240"/>
        <v>3.65299</v>
      </c>
      <c r="F1974" s="2">
        <f t="shared" si="241"/>
        <v>3.7176200000000001</v>
      </c>
      <c r="G1974" s="2">
        <f t="shared" si="243"/>
        <v>3.751380000000001</v>
      </c>
      <c r="H1974" s="2">
        <f t="shared" si="239"/>
        <v>3.5123659999999961</v>
      </c>
      <c r="I1974" s="2">
        <f t="array" ref="I1974">SUMPRODUCT(B1958:B1977, (ROW(B1958:B1977)-ROW(B1958)+1)) / (20*21/2)</f>
        <v>3.6472142857142855</v>
      </c>
      <c r="J1974" s="2">
        <f t="shared" si="242"/>
        <v>3.6989548684353517</v>
      </c>
      <c r="K1974" s="2">
        <f t="shared" si="244"/>
        <v>3.7162124379634762</v>
      </c>
    </row>
    <row r="1975" spans="1:11" ht="13.5" x14ac:dyDescent="0.25">
      <c r="A1975" s="3">
        <f>TITRES_STAT!B1978</f>
        <v>44882</v>
      </c>
      <c r="B1975" s="17">
        <f>TITRES_STAT!D1978</f>
        <v>3.593</v>
      </c>
      <c r="C1975" s="2">
        <f t="shared" si="237"/>
        <v>-5.8300000000000018E-2</v>
      </c>
      <c r="D1975" s="2">
        <f t="shared" si="238"/>
        <v>3.63964</v>
      </c>
      <c r="E1975" s="2">
        <f t="shared" si="240"/>
        <v>3.6396500000000005</v>
      </c>
      <c r="F1975" s="2">
        <f t="shared" si="241"/>
        <v>3.7063650000000004</v>
      </c>
      <c r="G1975" s="2">
        <f t="shared" si="243"/>
        <v>3.7485460000000006</v>
      </c>
      <c r="H1975" s="2">
        <f t="shared" si="239"/>
        <v>3.5135009999999962</v>
      </c>
      <c r="I1975" s="2">
        <f t="array" ref="I1975">SUMPRODUCT(B1959:B1978, (ROW(B1959:B1978)-ROW(B1959)+1)) / (20*21/2)</f>
        <v>3.6377704761904752</v>
      </c>
      <c r="J1975" s="2">
        <f t="shared" si="242"/>
        <v>3.6888639285843654</v>
      </c>
      <c r="K1975" s="2">
        <f t="shared" si="244"/>
        <v>3.7113805776511835</v>
      </c>
    </row>
    <row r="1976" spans="1:11" ht="13.5" x14ac:dyDescent="0.25">
      <c r="A1976" s="3">
        <f>TITRES_STAT!B1979</f>
        <v>44883</v>
      </c>
      <c r="B1976" s="17">
        <f>TITRES_STAT!D1979</f>
        <v>3.5847000000000002</v>
      </c>
      <c r="C1976" s="2">
        <f t="shared" si="237"/>
        <v>-8.299999999999752E-3</v>
      </c>
      <c r="D1976" s="2">
        <f t="shared" si="238"/>
        <v>3.6263200000000007</v>
      </c>
      <c r="E1976" s="2">
        <f t="shared" si="240"/>
        <v>3.6263199999999998</v>
      </c>
      <c r="F1976" s="2">
        <f t="shared" si="241"/>
        <v>3.6946949999999994</v>
      </c>
      <c r="G1976" s="2">
        <f t="shared" si="243"/>
        <v>3.7477140000000002</v>
      </c>
      <c r="H1976" s="2">
        <f t="shared" si="239"/>
        <v>3.5143999999999953</v>
      </c>
      <c r="I1976" s="2">
        <f t="array" ref="I1976">SUMPRODUCT(B1960:B1979, (ROW(B1960:B1979)-ROW(B1960)+1)) / (20*21/2)</f>
        <v>3.6357014285714282</v>
      </c>
      <c r="J1976" s="2">
        <f t="shared" si="242"/>
        <v>3.6789435544334737</v>
      </c>
      <c r="K1976" s="2">
        <f t="shared" si="244"/>
        <v>3.7064127118609411</v>
      </c>
    </row>
    <row r="1977" spans="1:11" ht="13.5" x14ac:dyDescent="0.25">
      <c r="A1977" s="3">
        <f>TITRES_STAT!B1980</f>
        <v>44886</v>
      </c>
      <c r="B1977" s="17">
        <f>TITRES_STAT!D1980</f>
        <v>3.5847000000000002</v>
      </c>
      <c r="C1977" s="2">
        <f t="shared" si="237"/>
        <v>0</v>
      </c>
      <c r="D1977" s="2">
        <f t="shared" si="238"/>
        <v>3.6130000000000004</v>
      </c>
      <c r="E1977" s="2">
        <f t="shared" si="240"/>
        <v>3.6246599999999995</v>
      </c>
      <c r="F1977" s="2">
        <f t="shared" si="241"/>
        <v>3.6838599999999992</v>
      </c>
      <c r="G1977" s="2">
        <f t="shared" si="243"/>
        <v>3.7453799999999999</v>
      </c>
      <c r="H1977" s="2">
        <f t="shared" si="239"/>
        <v>3.5152989999999953</v>
      </c>
      <c r="I1977" s="2">
        <f t="array" ref="I1977">SUMPRODUCT(B1961:B1980, (ROW(B1961:B1980)-ROW(B1961)+1)) / (20*21/2)</f>
        <v>3.6279647619047615</v>
      </c>
      <c r="J1977" s="2">
        <f t="shared" si="242"/>
        <v>3.6699679778207619</v>
      </c>
      <c r="K1977" s="2">
        <f t="shared" si="244"/>
        <v>3.7016396643369829</v>
      </c>
    </row>
    <row r="1978" spans="1:11" ht="13.5" x14ac:dyDescent="0.25">
      <c r="A1978" s="3">
        <f>TITRES_STAT!B1981</f>
        <v>44887</v>
      </c>
      <c r="B1978" s="17">
        <f>TITRES_STAT!D1981</f>
        <v>3.5847000000000002</v>
      </c>
      <c r="C1978" s="2">
        <f t="shared" si="237"/>
        <v>0</v>
      </c>
      <c r="D1978" s="2">
        <f t="shared" si="238"/>
        <v>3.5996800000000002</v>
      </c>
      <c r="E1978" s="2">
        <f t="shared" si="240"/>
        <v>3.61883</v>
      </c>
      <c r="F1978" s="2">
        <f t="shared" si="241"/>
        <v>3.6730249999999991</v>
      </c>
      <c r="G1978" s="2">
        <f t="shared" si="243"/>
        <v>3.7430460000000005</v>
      </c>
      <c r="H1978" s="2">
        <f t="shared" si="239"/>
        <v>3.5165089999999957</v>
      </c>
      <c r="I1978" s="2">
        <f t="array" ref="I1978">SUMPRODUCT(B1962:B1981, (ROW(B1962:B1981)-ROW(B1962)+1)) / (20*21/2)</f>
        <v>3.621220476190476</v>
      </c>
      <c r="J1978" s="2">
        <f t="shared" si="242"/>
        <v>3.6618472180283086</v>
      </c>
      <c r="K1978" s="2">
        <f t="shared" si="244"/>
        <v>3.6970537951472973</v>
      </c>
    </row>
    <row r="1979" spans="1:11" ht="13.5" x14ac:dyDescent="0.25">
      <c r="A1979" s="3">
        <f>TITRES_STAT!B1982</f>
        <v>44888</v>
      </c>
      <c r="B1979" s="17">
        <f>TITRES_STAT!D1982</f>
        <v>3.6513</v>
      </c>
      <c r="C1979" s="2">
        <f t="shared" si="237"/>
        <v>6.659999999999977E-2</v>
      </c>
      <c r="D1979" s="2">
        <f t="shared" si="238"/>
        <v>3.5996800000000002</v>
      </c>
      <c r="E1979" s="2">
        <f t="shared" si="240"/>
        <v>3.6288299999999998</v>
      </c>
      <c r="F1979" s="2">
        <f t="shared" si="241"/>
        <v>3.6659349999999997</v>
      </c>
      <c r="G1979" s="2">
        <f t="shared" si="243"/>
        <v>3.7420439999999995</v>
      </c>
      <c r="H1979" s="2">
        <f t="shared" si="239"/>
        <v>3.5178574999999954</v>
      </c>
      <c r="I1979" s="2">
        <f t="array" ref="I1979">SUMPRODUCT(B1963:B1982, (ROW(B1963:B1982)-ROW(B1963)+1)) / (20*21/2)</f>
        <v>3.6112985714285717</v>
      </c>
      <c r="J1979" s="2">
        <f t="shared" si="242"/>
        <v>3.6608427210732319</v>
      </c>
      <c r="K1979" s="2">
        <f t="shared" si="244"/>
        <v>3.6952595286709329</v>
      </c>
    </row>
    <row r="1980" spans="1:11" ht="13.5" x14ac:dyDescent="0.25">
      <c r="A1980" s="3">
        <f>TITRES_STAT!B1983</f>
        <v>44889</v>
      </c>
      <c r="B1980" s="17">
        <f>TITRES_STAT!D1983</f>
        <v>3.5847000000000002</v>
      </c>
      <c r="C1980" s="2">
        <f t="shared" si="237"/>
        <v>-6.659999999999977E-2</v>
      </c>
      <c r="D1980" s="2">
        <f t="shared" si="238"/>
        <v>3.5980200000000004</v>
      </c>
      <c r="E1980" s="2">
        <f t="shared" si="240"/>
        <v>3.6188300000000004</v>
      </c>
      <c r="F1980" s="2">
        <f t="shared" si="241"/>
        <v>3.6555149999999998</v>
      </c>
      <c r="G1980" s="2">
        <f t="shared" si="243"/>
        <v>3.7403779999999993</v>
      </c>
      <c r="H1980" s="2">
        <f t="shared" si="239"/>
        <v>3.5188729999999953</v>
      </c>
      <c r="I1980" s="2">
        <f t="array" ref="I1980">SUMPRODUCT(B1964:B1983, (ROW(B1964:B1983)-ROW(B1964)+1)) / (20*21/2)</f>
        <v>3.6025676190476186</v>
      </c>
      <c r="J1980" s="2">
        <f t="shared" si="242"/>
        <v>3.6535910333519719</v>
      </c>
      <c r="K1980" s="2">
        <f t="shared" si="244"/>
        <v>3.690923860879916</v>
      </c>
    </row>
    <row r="1981" spans="1:11" ht="13.5" x14ac:dyDescent="0.25">
      <c r="A1981" s="3">
        <f>TITRES_STAT!B1984</f>
        <v>44890</v>
      </c>
      <c r="B1981" s="17">
        <f>TITRES_STAT!D1984</f>
        <v>3.5847000000000002</v>
      </c>
      <c r="C1981" s="2">
        <f t="shared" si="237"/>
        <v>0</v>
      </c>
      <c r="D1981" s="2">
        <f t="shared" si="238"/>
        <v>3.5980200000000004</v>
      </c>
      <c r="E1981" s="2">
        <f t="shared" si="240"/>
        <v>3.6121700000000003</v>
      </c>
      <c r="F1981" s="2">
        <f t="shared" si="241"/>
        <v>3.6471800000000001</v>
      </c>
      <c r="G1981" s="2">
        <f t="shared" si="243"/>
        <v>3.7385439999999988</v>
      </c>
      <c r="H1981" s="2">
        <f t="shared" si="239"/>
        <v>3.5197719999999948</v>
      </c>
      <c r="I1981" s="2">
        <f t="array" ref="I1981">SUMPRODUCT(B1965:B1984, (ROW(B1965:B1984)-ROW(B1965)+1)) / (20*21/2)</f>
        <v>3.5986814285714281</v>
      </c>
      <c r="J1981" s="2">
        <f t="shared" si="242"/>
        <v>3.6470299825565462</v>
      </c>
      <c r="K1981" s="2">
        <f t="shared" si="244"/>
        <v>3.6867582192767823</v>
      </c>
    </row>
    <row r="1982" spans="1:11" ht="13.5" x14ac:dyDescent="0.25">
      <c r="A1982" s="3">
        <f>TITRES_STAT!B1985</f>
        <v>44893</v>
      </c>
      <c r="B1982" s="17">
        <f>TITRES_STAT!D1985</f>
        <v>3.5430000000000001</v>
      </c>
      <c r="C1982" s="2">
        <f t="shared" si="237"/>
        <v>-4.170000000000007E-2</v>
      </c>
      <c r="D1982" s="2">
        <f t="shared" si="238"/>
        <v>3.58968</v>
      </c>
      <c r="E1982" s="2">
        <f t="shared" si="240"/>
        <v>3.6013400000000004</v>
      </c>
      <c r="F1982" s="2">
        <f t="shared" si="241"/>
        <v>3.6346750000000001</v>
      </c>
      <c r="G1982" s="2">
        <f t="shared" si="243"/>
        <v>3.7353759999999987</v>
      </c>
      <c r="H1982" s="2">
        <f t="shared" si="239"/>
        <v>3.5204624999999954</v>
      </c>
      <c r="I1982" s="2">
        <f t="array" ref="I1982">SUMPRODUCT(B1966:B1985, (ROW(B1966:B1985)-ROW(B1966)+1)) / (20*21/2)</f>
        <v>3.5914985714285712</v>
      </c>
      <c r="J1982" s="2">
        <f t="shared" si="242"/>
        <v>3.6371223651702085</v>
      </c>
      <c r="K1982" s="2">
        <f t="shared" si="244"/>
        <v>3.6811206420502418</v>
      </c>
    </row>
    <row r="1983" spans="1:11" ht="13.5" x14ac:dyDescent="0.25">
      <c r="A1983" s="3">
        <f>TITRES_STAT!B1986</f>
        <v>44894</v>
      </c>
      <c r="B1983" s="17">
        <f>TITRES_STAT!D1986</f>
        <v>3.5430000000000001</v>
      </c>
      <c r="C1983" s="2">
        <f t="shared" si="237"/>
        <v>0</v>
      </c>
      <c r="D1983" s="2">
        <f t="shared" si="238"/>
        <v>3.58134</v>
      </c>
      <c r="E1983" s="2">
        <f t="shared" si="240"/>
        <v>3.5905100000000005</v>
      </c>
      <c r="F1983" s="2">
        <f t="shared" si="241"/>
        <v>3.6255050000000004</v>
      </c>
      <c r="G1983" s="2">
        <f t="shared" si="243"/>
        <v>3.732041999999999</v>
      </c>
      <c r="H1983" s="2">
        <f t="shared" si="239"/>
        <v>3.5211529999999955</v>
      </c>
      <c r="I1983" s="2">
        <f t="array" ref="I1983">SUMPRODUCT(B1967:B1986, (ROW(B1967:B1986)-ROW(B1967)+1)) / (20*21/2)</f>
        <v>3.5891604761904761</v>
      </c>
      <c r="J1983" s="2">
        <f t="shared" si="242"/>
        <v>3.6281583303920932</v>
      </c>
      <c r="K1983" s="2">
        <f t="shared" si="244"/>
        <v>3.6757041462835658</v>
      </c>
    </row>
    <row r="1984" spans="1:11" ht="13.5" x14ac:dyDescent="0.25">
      <c r="A1984" s="3">
        <f>TITRES_STAT!B1987</f>
        <v>44895</v>
      </c>
      <c r="B1984" s="17">
        <f>TITRES_STAT!D1987</f>
        <v>3.5847000000000002</v>
      </c>
      <c r="C1984" s="2">
        <f t="shared" si="237"/>
        <v>4.170000000000007E-2</v>
      </c>
      <c r="D1984" s="2">
        <f t="shared" si="238"/>
        <v>3.5680200000000006</v>
      </c>
      <c r="E1984" s="2">
        <f t="shared" si="240"/>
        <v>3.5838500000000004</v>
      </c>
      <c r="F1984" s="2">
        <f t="shared" si="241"/>
        <v>3.6184199999999995</v>
      </c>
      <c r="G1984" s="2">
        <f t="shared" si="243"/>
        <v>3.7295419999999986</v>
      </c>
      <c r="H1984" s="2">
        <f t="shared" si="239"/>
        <v>3.5220129999999954</v>
      </c>
      <c r="I1984" s="2">
        <f t="array" ref="I1984">SUMPRODUCT(B1968:B1987, (ROW(B1968:B1987)-ROW(B1968)+1)) / (20*21/2)</f>
        <v>3.5874571428571422</v>
      </c>
      <c r="J1984" s="2">
        <f t="shared" si="242"/>
        <v>3.6240194417833225</v>
      </c>
      <c r="K1984" s="2">
        <f t="shared" si="244"/>
        <v>3.67213535623323</v>
      </c>
    </row>
    <row r="1985" spans="1:11" ht="13.5" x14ac:dyDescent="0.25">
      <c r="A1985" s="3">
        <f>TITRES_STAT!B1988</f>
        <v>44896</v>
      </c>
      <c r="B1985" s="17">
        <f>TITRES_STAT!D1988</f>
        <v>3.5430000000000001</v>
      </c>
      <c r="C1985" s="2">
        <f t="shared" si="237"/>
        <v>-4.170000000000007E-2</v>
      </c>
      <c r="D1985" s="2">
        <f t="shared" si="238"/>
        <v>3.5596800000000002</v>
      </c>
      <c r="E1985" s="2">
        <f t="shared" si="240"/>
        <v>3.5788500000000001</v>
      </c>
      <c r="F1985" s="2">
        <f t="shared" si="241"/>
        <v>3.6092500000000003</v>
      </c>
      <c r="G1985" s="2">
        <f t="shared" si="243"/>
        <v>3.7262079999999984</v>
      </c>
      <c r="H1985" s="2">
        <f t="shared" si="239"/>
        <v>3.5228199999999954</v>
      </c>
      <c r="I1985" s="2">
        <f t="array" ref="I1985">SUMPRODUCT(B1969:B1988, (ROW(B1969:B1988)-ROW(B1969)+1)) / (20*21/2)</f>
        <v>3.5858328571428566</v>
      </c>
      <c r="J1985" s="2">
        <f t="shared" si="242"/>
        <v>3.616303304470625</v>
      </c>
      <c r="K1985" s="2">
        <f t="shared" si="244"/>
        <v>3.6670712246162407</v>
      </c>
    </row>
    <row r="1986" spans="1:11" ht="13.5" x14ac:dyDescent="0.25">
      <c r="A1986" s="3">
        <f>TITRES_STAT!B1989</f>
        <v>44897</v>
      </c>
      <c r="B1986" s="17">
        <f>TITRES_STAT!D1989</f>
        <v>3.5847000000000002</v>
      </c>
      <c r="C1986" s="2">
        <f t="shared" si="237"/>
        <v>4.170000000000007E-2</v>
      </c>
      <c r="D1986" s="2">
        <f t="shared" si="238"/>
        <v>3.5596800000000002</v>
      </c>
      <c r="E1986" s="2">
        <f t="shared" si="240"/>
        <v>3.5788500000000001</v>
      </c>
      <c r="F1986" s="2">
        <f t="shared" si="241"/>
        <v>3.6025849999999999</v>
      </c>
      <c r="G1986" s="2">
        <f t="shared" si="243"/>
        <v>3.7215399999999987</v>
      </c>
      <c r="H1986" s="2">
        <f t="shared" si="239"/>
        <v>3.5236799999999953</v>
      </c>
      <c r="I1986" s="2">
        <f t="array" ref="I1986">SUMPRODUCT(B1970:B1989, (ROW(B1970:B1989)-ROW(B1970)+1)) / (20*21/2)</f>
        <v>3.5805147619047624</v>
      </c>
      <c r="J1986" s="2">
        <f t="shared" si="242"/>
        <v>3.6132934659496132</v>
      </c>
      <c r="K1986" s="2">
        <f t="shared" si="244"/>
        <v>3.6638409805136432</v>
      </c>
    </row>
    <row r="1987" spans="1:11" ht="13.5" x14ac:dyDescent="0.25">
      <c r="A1987" s="3">
        <f>TITRES_STAT!B1990</f>
        <v>44900</v>
      </c>
      <c r="B1987" s="17">
        <f>TITRES_STAT!D1990</f>
        <v>3.5847000000000002</v>
      </c>
      <c r="C1987" s="2">
        <f t="shared" si="237"/>
        <v>0</v>
      </c>
      <c r="D1987" s="2">
        <f t="shared" si="238"/>
        <v>3.5680199999999997</v>
      </c>
      <c r="E1987" s="2">
        <f t="shared" si="240"/>
        <v>3.5788500000000001</v>
      </c>
      <c r="F1987" s="2">
        <f t="shared" si="241"/>
        <v>3.6017549999999994</v>
      </c>
      <c r="G1987" s="2">
        <f t="shared" si="243"/>
        <v>3.7165399999999988</v>
      </c>
      <c r="H1987" s="2">
        <f t="shared" si="239"/>
        <v>3.5246569999999959</v>
      </c>
      <c r="I1987" s="2">
        <f t="array" ref="I1987">SUMPRODUCT(B1971:B1990, (ROW(B1971:B1990)-ROW(B1971)+1)) / (20*21/2)</f>
        <v>3.5752361904761907</v>
      </c>
      <c r="J1987" s="2">
        <f t="shared" si="242"/>
        <v>3.6105702787163167</v>
      </c>
      <c r="K1987" s="2">
        <f t="shared" si="244"/>
        <v>3.6607374126503633</v>
      </c>
    </row>
    <row r="1988" spans="1:11" ht="13.5" x14ac:dyDescent="0.25">
      <c r="A1988" s="3">
        <f>TITRES_STAT!B1991</f>
        <v>44901</v>
      </c>
      <c r="B1988" s="17">
        <f>TITRES_STAT!D1991</f>
        <v>3.5847000000000002</v>
      </c>
      <c r="C1988" s="2">
        <f t="shared" ref="C1988:C2051" si="245">B1988-B1987</f>
        <v>0</v>
      </c>
      <c r="D1988" s="2">
        <f t="shared" si="238"/>
        <v>3.5763600000000002</v>
      </c>
      <c r="E1988" s="2">
        <f t="shared" si="240"/>
        <v>3.5788500000000001</v>
      </c>
      <c r="F1988" s="2">
        <f t="shared" si="241"/>
        <v>3.5988399999999992</v>
      </c>
      <c r="G1988" s="2">
        <f t="shared" si="243"/>
        <v>3.7118719999999992</v>
      </c>
      <c r="H1988" s="2">
        <f t="shared" si="239"/>
        <v>3.5255949999999956</v>
      </c>
      <c r="I1988" s="2">
        <f t="array" ref="I1988">SUMPRODUCT(B1972:B1991, (ROW(B1972:B1991)-ROW(B1972)+1)) / (20*21/2)</f>
        <v>3.5746038095238095</v>
      </c>
      <c r="J1988" s="2">
        <f t="shared" si="242"/>
        <v>3.6081064426480962</v>
      </c>
      <c r="K1988" s="2">
        <f t="shared" si="244"/>
        <v>3.6577555533307415</v>
      </c>
    </row>
    <row r="1989" spans="1:11" ht="13.5" x14ac:dyDescent="0.25">
      <c r="A1989" s="3">
        <f>TITRES_STAT!B1992</f>
        <v>44902</v>
      </c>
      <c r="B1989" s="17">
        <f>TITRES_STAT!D1992</f>
        <v>3.5430000000000001</v>
      </c>
      <c r="C1989" s="2">
        <f t="shared" si="245"/>
        <v>-4.170000000000007E-2</v>
      </c>
      <c r="D1989" s="2">
        <f t="shared" si="238"/>
        <v>3.5680199999999997</v>
      </c>
      <c r="E1989" s="2">
        <f t="shared" si="240"/>
        <v>3.5680200000000006</v>
      </c>
      <c r="F1989" s="2">
        <f t="shared" si="241"/>
        <v>3.5984249999999998</v>
      </c>
      <c r="G1989" s="2">
        <f t="shared" si="243"/>
        <v>3.7055359999999995</v>
      </c>
      <c r="H1989" s="2">
        <f t="shared" si="239"/>
        <v>3.5263244999999959</v>
      </c>
      <c r="I1989" s="2">
        <f t="array" ref="I1989">SUMPRODUCT(B1973:B1992, (ROW(B1973:B1992)-ROW(B1973)+1)) / (20*21/2)</f>
        <v>3.5742885714285717</v>
      </c>
      <c r="J1989" s="2">
        <f t="shared" si="242"/>
        <v>3.601905829062563</v>
      </c>
      <c r="K1989" s="2">
        <f t="shared" si="244"/>
        <v>3.6532553355530655</v>
      </c>
    </row>
    <row r="1990" spans="1:11" ht="13.5" x14ac:dyDescent="0.25">
      <c r="A1990" s="3">
        <f>TITRES_STAT!B1993</f>
        <v>44903</v>
      </c>
      <c r="B1990" s="17">
        <f>TITRES_STAT!D1993</f>
        <v>3.5430000000000001</v>
      </c>
      <c r="C1990" s="2">
        <f t="shared" si="245"/>
        <v>0</v>
      </c>
      <c r="D1990" s="2">
        <f t="shared" ref="D1990:D2053" si="246">AVERAGE(B1986:B1990)</f>
        <v>3.5680199999999997</v>
      </c>
      <c r="E1990" s="2">
        <f t="shared" si="240"/>
        <v>3.5638500000000009</v>
      </c>
      <c r="F1990" s="2">
        <f t="shared" si="241"/>
        <v>3.5913400000000002</v>
      </c>
      <c r="G1990" s="2">
        <f t="shared" si="243"/>
        <v>3.6992000000000003</v>
      </c>
      <c r="H1990" s="2">
        <f t="shared" si="239"/>
        <v>3.5271314999999959</v>
      </c>
      <c r="I1990" s="2">
        <f t="array" ref="I1990">SUMPRODUCT(B1974:B1993, (ROW(B1974:B1993)-ROW(B1974)+1)) / (20*21/2)</f>
        <v>3.5719000000000003</v>
      </c>
      <c r="J1990" s="2">
        <f t="shared" si="242"/>
        <v>3.5962957501042236</v>
      </c>
      <c r="K1990" s="2">
        <f t="shared" si="244"/>
        <v>3.648931596903926</v>
      </c>
    </row>
    <row r="1991" spans="1:11" ht="13.5" x14ac:dyDescent="0.25">
      <c r="A1991" s="3">
        <f>TITRES_STAT!B1994</f>
        <v>44904</v>
      </c>
      <c r="B1991" s="17">
        <f>TITRES_STAT!D1994</f>
        <v>3.5847000000000002</v>
      </c>
      <c r="C1991" s="2">
        <f t="shared" si="245"/>
        <v>4.170000000000007E-2</v>
      </c>
      <c r="D1991" s="2">
        <f t="shared" si="246"/>
        <v>3.5680200000000006</v>
      </c>
      <c r="E1991" s="2">
        <f t="shared" si="240"/>
        <v>3.56385</v>
      </c>
      <c r="F1991" s="2">
        <f t="shared" si="241"/>
        <v>3.5880099999999997</v>
      </c>
      <c r="G1991" s="2">
        <f t="shared" si="243"/>
        <v>3.6938660000000003</v>
      </c>
      <c r="H1991" s="2">
        <f t="shared" si="239"/>
        <v>3.5281469999999961</v>
      </c>
      <c r="I1991" s="2">
        <f t="array" ref="I1991">SUMPRODUCT(B1975:B1994, (ROW(B1975:B1994)-ROW(B1975)+1)) / (20*21/2)</f>
        <v>3.564395714285713</v>
      </c>
      <c r="J1991" s="2">
        <f t="shared" si="242"/>
        <v>3.5951913929514405</v>
      </c>
      <c r="K1991" s="2">
        <f t="shared" si="244"/>
        <v>3.6464127107508308</v>
      </c>
    </row>
    <row r="1992" spans="1:11" ht="13.5" x14ac:dyDescent="0.25">
      <c r="A1992" s="3">
        <f>TITRES_STAT!B1995</f>
        <v>44907</v>
      </c>
      <c r="B1992" s="17">
        <f>TITRES_STAT!D1995</f>
        <v>3.5847000000000002</v>
      </c>
      <c r="C1992" s="2">
        <f t="shared" si="245"/>
        <v>0</v>
      </c>
      <c r="D1992" s="2">
        <f t="shared" si="246"/>
        <v>3.5680199999999997</v>
      </c>
      <c r="E1992" s="2">
        <f t="shared" si="240"/>
        <v>3.5680199999999997</v>
      </c>
      <c r="F1992" s="2">
        <f t="shared" si="241"/>
        <v>3.5846799999999996</v>
      </c>
      <c r="G1992" s="2">
        <f t="shared" si="243"/>
        <v>3.6888660000000004</v>
      </c>
      <c r="H1992" s="2">
        <f t="shared" si="239"/>
        <v>3.5290849999999967</v>
      </c>
      <c r="I1992" s="2">
        <f t="array" ref="I1992">SUMPRODUCT(B1976:B1995, (ROW(B1976:B1995)-ROW(B1976)+1)) / (20*21/2)</f>
        <v>3.5552247619047628</v>
      </c>
      <c r="J1992" s="2">
        <f t="shared" si="242"/>
        <v>3.5941922126703512</v>
      </c>
      <c r="K1992" s="2">
        <f t="shared" si="244"/>
        <v>3.6439926044468769</v>
      </c>
    </row>
    <row r="1993" spans="1:11" ht="13.5" x14ac:dyDescent="0.25">
      <c r="A1993" s="3">
        <f>TITRES_STAT!B1996</f>
        <v>44908</v>
      </c>
      <c r="B1993" s="17">
        <f>TITRES_STAT!D1996</f>
        <v>3.5596000000000001</v>
      </c>
      <c r="C1993" s="2">
        <f t="shared" si="245"/>
        <v>-2.5100000000000122E-2</v>
      </c>
      <c r="D1993" s="2">
        <f t="shared" si="246"/>
        <v>3.5630000000000002</v>
      </c>
      <c r="E1993" s="2">
        <f t="shared" si="240"/>
        <v>3.5696800000000004</v>
      </c>
      <c r="F1993" s="2">
        <f t="shared" si="241"/>
        <v>3.580095</v>
      </c>
      <c r="G1993" s="2">
        <f t="shared" si="243"/>
        <v>3.683364000000001</v>
      </c>
      <c r="H1993" s="2">
        <f t="shared" si="239"/>
        <v>3.5299364999999967</v>
      </c>
      <c r="I1993" s="2">
        <f t="array" ref="I1993">SUMPRODUCT(B1977:B1996, (ROW(B1977:B1996)-ROW(B1977)+1)) / (20*21/2)</f>
        <v>3.5489904761904767</v>
      </c>
      <c r="J1993" s="2">
        <f t="shared" si="242"/>
        <v>3.5908977162255558</v>
      </c>
      <c r="K1993" s="2">
        <f t="shared" si="244"/>
        <v>3.6406830905469993</v>
      </c>
    </row>
    <row r="1994" spans="1:11" ht="13.5" x14ac:dyDescent="0.25">
      <c r="A1994" s="3">
        <f>TITRES_STAT!B1997</f>
        <v>44909</v>
      </c>
      <c r="B1994" s="17">
        <f>TITRES_STAT!D1997</f>
        <v>3.5013000000000001</v>
      </c>
      <c r="C1994" s="2">
        <f t="shared" si="245"/>
        <v>-5.8300000000000018E-2</v>
      </c>
      <c r="D1994" s="2">
        <f t="shared" si="246"/>
        <v>3.5546599999999997</v>
      </c>
      <c r="E1994" s="2">
        <f t="shared" si="240"/>
        <v>3.5613400000000004</v>
      </c>
      <c r="F1994" s="2">
        <f t="shared" si="241"/>
        <v>3.5725949999999997</v>
      </c>
      <c r="G1994" s="2">
        <f t="shared" si="243"/>
        <v>3.6766960000000006</v>
      </c>
      <c r="H1994" s="2">
        <f t="shared" ref="H1994:H2057" si="247">AVERAGE(B1795:B1994)</f>
        <v>3.5305349999999969</v>
      </c>
      <c r="I1994" s="2">
        <f t="array" ref="I1994">SUMPRODUCT(B1978:B1997, (ROW(B1978:B1997)-ROW(B1978)+1)) / (20*21/2)</f>
        <v>3.541562857142857</v>
      </c>
      <c r="J1994" s="2">
        <f t="shared" si="242"/>
        <v>3.5823646003945502</v>
      </c>
      <c r="K1994" s="2">
        <f t="shared" si="244"/>
        <v>3.6352170869961364</v>
      </c>
    </row>
    <row r="1995" spans="1:11" ht="13.5" x14ac:dyDescent="0.25">
      <c r="A1995" s="3">
        <f>TITRES_STAT!B1998</f>
        <v>44910</v>
      </c>
      <c r="B1995" s="17">
        <f>TITRES_STAT!D1998</f>
        <v>3.4763000000000002</v>
      </c>
      <c r="C1995" s="2">
        <f t="shared" si="245"/>
        <v>-2.4999999999999911E-2</v>
      </c>
      <c r="D1995" s="2">
        <f t="shared" si="246"/>
        <v>3.5413200000000002</v>
      </c>
      <c r="E1995" s="2">
        <f t="shared" si="240"/>
        <v>3.5546700000000002</v>
      </c>
      <c r="F1995" s="2">
        <f t="shared" si="241"/>
        <v>3.5667599999999995</v>
      </c>
      <c r="G1995" s="2">
        <f t="shared" si="243"/>
        <v>3.669528000000001</v>
      </c>
      <c r="H1995" s="2">
        <f t="shared" si="247"/>
        <v>3.5311254999999973</v>
      </c>
      <c r="I1995" s="2">
        <f t="array" ref="I1995">SUMPRODUCT(B1979:B1998, (ROW(B1979:B1998)-ROW(B1979)+1)) / (20*21/2)</f>
        <v>3.5242880952380955</v>
      </c>
      <c r="J1995" s="2">
        <f t="shared" si="242"/>
        <v>3.5722632098807834</v>
      </c>
      <c r="K1995" s="2">
        <f t="shared" si="244"/>
        <v>3.6289850443688367</v>
      </c>
    </row>
    <row r="1996" spans="1:11" ht="13.5" x14ac:dyDescent="0.25">
      <c r="A1996" s="3">
        <f>TITRES_STAT!B1999</f>
        <v>44911</v>
      </c>
      <c r="B1996" s="17">
        <f>TITRES_STAT!D1999</f>
        <v>3.5013000000000001</v>
      </c>
      <c r="C1996" s="2">
        <f t="shared" si="245"/>
        <v>2.4999999999999911E-2</v>
      </c>
      <c r="D1996" s="2">
        <f t="shared" si="246"/>
        <v>3.5246400000000002</v>
      </c>
      <c r="E1996" s="2">
        <f t="shared" ref="E1996:E2059" si="248">AVERAGE(B1987:B1996)</f>
        <v>3.5463300000000002</v>
      </c>
      <c r="F1996" s="2">
        <f t="shared" si="241"/>
        <v>3.5625899999999993</v>
      </c>
      <c r="G1996" s="2">
        <f t="shared" si="243"/>
        <v>3.6645260000000008</v>
      </c>
      <c r="H1996" s="2">
        <f t="shared" si="247"/>
        <v>3.5316464999999972</v>
      </c>
      <c r="I1996" s="2">
        <f t="array" ref="I1996">SUMPRODUCT(B1980:B1999, (ROW(B1980:B1999)-ROW(B1980)+1)) / (20*21/2)</f>
        <v>3.5119776190476193</v>
      </c>
      <c r="J1996" s="2">
        <f t="shared" si="242"/>
        <v>3.5655048089397563</v>
      </c>
      <c r="K1996" s="2">
        <f t="shared" si="244"/>
        <v>3.6239777877269219</v>
      </c>
    </row>
    <row r="1997" spans="1:11" ht="13.5" x14ac:dyDescent="0.25">
      <c r="A1997" s="3">
        <f>TITRES_STAT!B2000</f>
        <v>44914</v>
      </c>
      <c r="B1997" s="17">
        <f>TITRES_STAT!D2000</f>
        <v>3.4845999999999999</v>
      </c>
      <c r="C1997" s="2">
        <f t="shared" si="245"/>
        <v>-1.6700000000000159E-2</v>
      </c>
      <c r="D1997" s="2">
        <f t="shared" si="246"/>
        <v>3.5046200000000001</v>
      </c>
      <c r="E1997" s="2">
        <f t="shared" si="248"/>
        <v>3.5363199999999999</v>
      </c>
      <c r="F1997" s="2">
        <f t="shared" si="241"/>
        <v>3.5575849999999996</v>
      </c>
      <c r="G1997" s="2">
        <f t="shared" si="243"/>
        <v>3.6580240000000002</v>
      </c>
      <c r="H1997" s="2">
        <f t="shared" si="247"/>
        <v>3.5321614999999973</v>
      </c>
      <c r="I1997" s="2">
        <f t="array" ref="I1997">SUMPRODUCT(B1981:B2000, (ROW(B1981:B2000)-ROW(B1981)+1)) / (20*21/2)</f>
        <v>3.4976071428571434</v>
      </c>
      <c r="J1997" s="2">
        <f t="shared" si="242"/>
        <v>3.5577995890407319</v>
      </c>
      <c r="K1997" s="2">
        <f t="shared" si="244"/>
        <v>3.6185119921297879</v>
      </c>
    </row>
    <row r="1998" spans="1:11" ht="13.5" x14ac:dyDescent="0.25">
      <c r="A1998" s="3">
        <f>TITRES_STAT!B2001</f>
        <v>44915</v>
      </c>
      <c r="B1998" s="17">
        <f>TITRES_STAT!D2001</f>
        <v>3.3761999999999999</v>
      </c>
      <c r="C1998" s="2">
        <f t="shared" si="245"/>
        <v>-0.10840000000000005</v>
      </c>
      <c r="D1998" s="2">
        <f t="shared" si="246"/>
        <v>3.46794</v>
      </c>
      <c r="E1998" s="2">
        <f t="shared" si="248"/>
        <v>3.5154699999999997</v>
      </c>
      <c r="F1998" s="2">
        <f t="shared" si="241"/>
        <v>3.5471599999999994</v>
      </c>
      <c r="G1998" s="2">
        <f t="shared" si="243"/>
        <v>3.6488540000000005</v>
      </c>
      <c r="H1998" s="2">
        <f t="shared" si="247"/>
        <v>3.5321734999999972</v>
      </c>
      <c r="I1998" s="2">
        <f t="array" ref="I1998">SUMPRODUCT(B1982:B2001, (ROW(B1982:B2001)-ROW(B1982)+1)) / (20*21/2)</f>
        <v>3.4841895238095244</v>
      </c>
      <c r="J1998" s="2">
        <f t="shared" si="242"/>
        <v>3.5405043900844717</v>
      </c>
      <c r="K1998" s="2">
        <f t="shared" si="244"/>
        <v>3.609009561065875</v>
      </c>
    </row>
    <row r="1999" spans="1:11" ht="13.5" x14ac:dyDescent="0.25">
      <c r="A1999" s="3">
        <f>TITRES_STAT!B2002</f>
        <v>44916</v>
      </c>
      <c r="B1999" s="17">
        <f>TITRES_STAT!D2002</f>
        <v>3.4178999999999999</v>
      </c>
      <c r="C1999" s="2">
        <f t="shared" si="245"/>
        <v>4.170000000000007E-2</v>
      </c>
      <c r="D1999" s="2">
        <f t="shared" si="246"/>
        <v>3.45126</v>
      </c>
      <c r="E1999" s="2">
        <f t="shared" si="248"/>
        <v>3.5029600000000003</v>
      </c>
      <c r="F1999" s="2">
        <f t="shared" si="241"/>
        <v>3.5354900000000007</v>
      </c>
      <c r="G1999" s="2">
        <f t="shared" si="243"/>
        <v>3.6405180000000006</v>
      </c>
      <c r="H1999" s="2">
        <f t="shared" si="247"/>
        <v>3.5323164999999976</v>
      </c>
      <c r="I1999" s="2">
        <f t="array" ref="I1999">SUMPRODUCT(B1983:B2002, (ROW(B1983:B2002)-ROW(B1983)+1)) / (20*21/2)</f>
        <v>3.4717247619047615</v>
      </c>
      <c r="J1999" s="2">
        <f t="shared" si="242"/>
        <v>3.5288277815049982</v>
      </c>
      <c r="K1999" s="2">
        <f t="shared" si="244"/>
        <v>3.6015150684750563</v>
      </c>
    </row>
    <row r="2000" spans="1:11" ht="13.5" x14ac:dyDescent="0.25">
      <c r="A2000" s="3">
        <f>TITRES_STAT!B2003</f>
        <v>44917</v>
      </c>
      <c r="B2000" s="17">
        <f>TITRES_STAT!D2003</f>
        <v>3.3845999999999998</v>
      </c>
      <c r="C2000" s="2">
        <f t="shared" si="245"/>
        <v>-3.3300000000000107E-2</v>
      </c>
      <c r="D2000" s="2">
        <f t="shared" si="246"/>
        <v>3.4329200000000002</v>
      </c>
      <c r="E2000" s="2">
        <f t="shared" si="248"/>
        <v>3.48712</v>
      </c>
      <c r="F2000" s="2">
        <f t="shared" si="241"/>
        <v>3.5254850000000006</v>
      </c>
      <c r="G2000" s="2">
        <f t="shared" si="243"/>
        <v>3.6331820000000006</v>
      </c>
      <c r="H2000" s="2">
        <f t="shared" si="247"/>
        <v>3.5326039999999974</v>
      </c>
      <c r="I2000" s="2">
        <f t="array" ref="I2000">SUMPRODUCT(B1984:B2003, (ROW(B1984:B2003)-ROW(B1984)+1)) / (20*21/2)</f>
        <v>3.4631857142857152</v>
      </c>
      <c r="J2000" s="2">
        <f t="shared" si="242"/>
        <v>3.5150918023140458</v>
      </c>
      <c r="K2000" s="2">
        <f t="shared" si="244"/>
        <v>3.5930085952015247</v>
      </c>
    </row>
    <row r="2001" spans="1:11" ht="13.5" x14ac:dyDescent="0.25">
      <c r="A2001" s="3">
        <f>TITRES_STAT!B2004</f>
        <v>44918</v>
      </c>
      <c r="B2001" s="17">
        <f>TITRES_STAT!D2004</f>
        <v>3.3845999999999998</v>
      </c>
      <c r="C2001" s="2">
        <f t="shared" si="245"/>
        <v>0</v>
      </c>
      <c r="D2001" s="2">
        <f t="shared" si="246"/>
        <v>3.4095799999999996</v>
      </c>
      <c r="E2001" s="2">
        <f t="shared" si="248"/>
        <v>3.4671100000000004</v>
      </c>
      <c r="F2001" s="2">
        <f t="shared" si="241"/>
        <v>3.515480000000001</v>
      </c>
      <c r="G2001" s="2">
        <f t="shared" si="243"/>
        <v>3.6258460000000015</v>
      </c>
      <c r="H2001" s="2">
        <f t="shared" si="247"/>
        <v>3.5328134999999974</v>
      </c>
      <c r="I2001" s="2">
        <f t="array" ref="I2001">SUMPRODUCT(B1985:B2004, (ROW(B1985:B2004)-ROW(B1985)+1)) / (20*21/2)</f>
        <v>3.4560423809523804</v>
      </c>
      <c r="J2001" s="2">
        <f t="shared" si="242"/>
        <v>3.5026640116174699</v>
      </c>
      <c r="K2001" s="2">
        <f t="shared" si="244"/>
        <v>3.5848357091151906</v>
      </c>
    </row>
    <row r="2002" spans="1:11" ht="13.5" x14ac:dyDescent="0.25">
      <c r="A2002" s="3">
        <f>TITRES_STAT!B2005</f>
        <v>44921</v>
      </c>
      <c r="B2002" s="17">
        <f>TITRES_STAT!D2005</f>
        <v>3.3845999999999998</v>
      </c>
      <c r="C2002" s="2">
        <f t="shared" si="245"/>
        <v>0</v>
      </c>
      <c r="D2002" s="2">
        <f t="shared" si="246"/>
        <v>3.3895799999999996</v>
      </c>
      <c r="E2002" s="2">
        <f t="shared" si="248"/>
        <v>3.4470999999999998</v>
      </c>
      <c r="F2002" s="2">
        <f t="shared" si="241"/>
        <v>3.5075600000000007</v>
      </c>
      <c r="G2002" s="2">
        <f t="shared" si="243"/>
        <v>3.617344000000001</v>
      </c>
      <c r="H2002" s="2">
        <f t="shared" si="247"/>
        <v>3.5330229999999978</v>
      </c>
      <c r="I2002" s="2">
        <f t="array" ref="I2002">SUMPRODUCT(B1986:B2005, (ROW(B1986:B2005)-ROW(B1986)+1)) / (20*21/2)</f>
        <v>3.4480628571428569</v>
      </c>
      <c r="J2002" s="2">
        <f t="shared" si="242"/>
        <v>3.4914198200348534</v>
      </c>
      <c r="K2002" s="2">
        <f t="shared" si="244"/>
        <v>3.5769833283655754</v>
      </c>
    </row>
    <row r="2003" spans="1:11" ht="13.5" x14ac:dyDescent="0.25">
      <c r="A2003" s="3">
        <f>TITRES_STAT!B2006</f>
        <v>44922</v>
      </c>
      <c r="B2003" s="17">
        <f>TITRES_STAT!D2006</f>
        <v>3.4178999999999999</v>
      </c>
      <c r="C2003" s="2">
        <f t="shared" si="245"/>
        <v>3.3300000000000107E-2</v>
      </c>
      <c r="D2003" s="2">
        <f t="shared" si="246"/>
        <v>3.3979200000000001</v>
      </c>
      <c r="E2003" s="2">
        <f t="shared" si="248"/>
        <v>3.4329299999999998</v>
      </c>
      <c r="F2003" s="2">
        <f t="shared" si="241"/>
        <v>3.5013050000000008</v>
      </c>
      <c r="G2003" s="2">
        <f t="shared" si="243"/>
        <v>3.6091740000000012</v>
      </c>
      <c r="H2003" s="2">
        <f t="shared" si="247"/>
        <v>3.5335154999999983</v>
      </c>
      <c r="I2003" s="2">
        <f t="array" ref="I2003">SUMPRODUCT(B1987:B2006, (ROW(B1987:B2006)-ROW(B1987)+1)) / (20*21/2)</f>
        <v>3.4462709523809529</v>
      </c>
      <c r="J2003" s="2">
        <f t="shared" si="242"/>
        <v>3.4844179324124864</v>
      </c>
      <c r="K2003" s="2">
        <f t="shared" si="244"/>
        <v>3.5707447664688861</v>
      </c>
    </row>
    <row r="2004" spans="1:11" ht="13.5" x14ac:dyDescent="0.25">
      <c r="A2004" s="3">
        <f>TITRES_STAT!B2007</f>
        <v>44923</v>
      </c>
      <c r="B2004" s="17">
        <f>TITRES_STAT!D2007</f>
        <v>3.4262999999999999</v>
      </c>
      <c r="C2004" s="2">
        <f t="shared" si="245"/>
        <v>8.3999999999999631E-3</v>
      </c>
      <c r="D2004" s="2">
        <f t="shared" si="246"/>
        <v>3.3996000000000004</v>
      </c>
      <c r="E2004" s="2">
        <f t="shared" si="248"/>
        <v>3.4254299999999995</v>
      </c>
      <c r="F2004" s="2">
        <f t="shared" ref="F2004:F2067" si="249">AVERAGE(B1985:B2004)</f>
        <v>3.493385</v>
      </c>
      <c r="G2004" s="2">
        <f t="shared" si="243"/>
        <v>3.601172</v>
      </c>
      <c r="H2004" s="2">
        <f t="shared" si="247"/>
        <v>3.5339724999999977</v>
      </c>
      <c r="I2004" s="2">
        <f t="array" ref="I2004">SUMPRODUCT(B1988:B2007, (ROW(B1988:B2007)-ROW(B1988)+1)) / (20*21/2)</f>
        <v>3.4434542857142851</v>
      </c>
      <c r="J2004" s="2">
        <f t="shared" si="242"/>
        <v>3.4788828912303447</v>
      </c>
      <c r="K2004" s="2">
        <f t="shared" si="244"/>
        <v>3.5650802658230472</v>
      </c>
    </row>
    <row r="2005" spans="1:11" ht="13.5" x14ac:dyDescent="0.25">
      <c r="A2005" s="3">
        <f>TITRES_STAT!B2008</f>
        <v>44924</v>
      </c>
      <c r="B2005" s="17">
        <f>TITRES_STAT!D2008</f>
        <v>3.4096000000000002</v>
      </c>
      <c r="C2005" s="2">
        <f t="shared" si="245"/>
        <v>-1.6699999999999715E-2</v>
      </c>
      <c r="D2005" s="2">
        <f t="shared" si="246"/>
        <v>3.4045999999999998</v>
      </c>
      <c r="E2005" s="2">
        <f t="shared" si="248"/>
        <v>3.4187599999999998</v>
      </c>
      <c r="F2005" s="2">
        <f t="shared" si="249"/>
        <v>3.4867150000000002</v>
      </c>
      <c r="G2005" s="2">
        <f t="shared" si="243"/>
        <v>3.5930020000000007</v>
      </c>
      <c r="H2005" s="2">
        <f t="shared" si="247"/>
        <v>3.534306999999997</v>
      </c>
      <c r="I2005" s="2">
        <f t="array" ref="I2005">SUMPRODUCT(B1989:B2008, (ROW(B1989:B2008)-ROW(B1989)+1)) / (20*21/2)</f>
        <v>3.4357109523809521</v>
      </c>
      <c r="J2005" s="2">
        <f t="shared" ref="J2005:J2068" si="250">$J$4*B2005+J2004*(1-$J$4)</f>
        <v>3.4722845206369786</v>
      </c>
      <c r="K2005" s="2">
        <f t="shared" si="244"/>
        <v>3.5589830004966529</v>
      </c>
    </row>
    <row r="2006" spans="1:11" ht="13.5" x14ac:dyDescent="0.25">
      <c r="A2006" s="3">
        <f>TITRES_STAT!B2009</f>
        <v>44925</v>
      </c>
      <c r="B2006" s="17">
        <f>TITRES_STAT!D2009</f>
        <v>3.4679000000000002</v>
      </c>
      <c r="C2006" s="2">
        <f t="shared" si="245"/>
        <v>5.8300000000000018E-2</v>
      </c>
      <c r="D2006" s="2">
        <f t="shared" si="246"/>
        <v>3.4212600000000002</v>
      </c>
      <c r="E2006" s="2">
        <f t="shared" si="248"/>
        <v>3.4154200000000001</v>
      </c>
      <c r="F2006" s="2">
        <f t="shared" si="249"/>
        <v>3.4808750000000002</v>
      </c>
      <c r="G2006" s="2">
        <f t="shared" si="243"/>
        <v>3.5859980000000009</v>
      </c>
      <c r="H2006" s="2">
        <f t="shared" si="247"/>
        <v>3.5349719999999976</v>
      </c>
      <c r="I2006" s="2">
        <f t="array" ref="I2006">SUMPRODUCT(B1990:B2009, (ROW(B1990:B2009)-ROW(B1990)+1)) / (20*21/2)</f>
        <v>3.4249095238095237</v>
      </c>
      <c r="J2006" s="2">
        <f t="shared" si="250"/>
        <v>3.4718669472429804</v>
      </c>
      <c r="K2006" s="2">
        <f t="shared" si="244"/>
        <v>3.5554111181242352</v>
      </c>
    </row>
    <row r="2007" spans="1:11" ht="13.5" x14ac:dyDescent="0.25">
      <c r="A2007" s="3">
        <f>TITRES_STAT!B2010</f>
        <v>44928</v>
      </c>
      <c r="B2007" s="17">
        <f>TITRES_STAT!D2010</f>
        <v>3.4512999999999998</v>
      </c>
      <c r="C2007" s="2">
        <f t="shared" si="245"/>
        <v>-1.6600000000000392E-2</v>
      </c>
      <c r="D2007" s="2">
        <f t="shared" si="246"/>
        <v>3.4346000000000005</v>
      </c>
      <c r="E2007" s="2">
        <f t="shared" si="248"/>
        <v>3.4120900000000001</v>
      </c>
      <c r="F2007" s="2">
        <f t="shared" si="249"/>
        <v>3.474205</v>
      </c>
      <c r="G2007" s="2">
        <f t="shared" si="243"/>
        <v>3.578996000000001</v>
      </c>
      <c r="H2007" s="2">
        <f t="shared" si="247"/>
        <v>3.5356704999999971</v>
      </c>
      <c r="I2007" s="2">
        <f t="array" ref="I2007">SUMPRODUCT(B1991:B2010, (ROW(B1991:B2010)-ROW(B1991)+1)) / (20*21/2)</f>
        <v>3.4134404761904769</v>
      </c>
      <c r="J2007" s="2">
        <f t="shared" si="250"/>
        <v>3.4699081903626965</v>
      </c>
      <c r="K2007" s="2">
        <f t="shared" si="244"/>
        <v>3.5513283291781867</v>
      </c>
    </row>
    <row r="2008" spans="1:11" ht="13.5" x14ac:dyDescent="0.25">
      <c r="A2008" s="3">
        <f>TITRES_STAT!B2011</f>
        <v>44929</v>
      </c>
      <c r="B2008" s="17">
        <f>TITRES_STAT!D2011</f>
        <v>3.3929</v>
      </c>
      <c r="C2008" s="2">
        <f t="shared" si="245"/>
        <v>-5.8399999999999785E-2</v>
      </c>
      <c r="D2008" s="2">
        <f t="shared" si="246"/>
        <v>3.4295999999999998</v>
      </c>
      <c r="E2008" s="2">
        <f t="shared" si="248"/>
        <v>3.4137599999999999</v>
      </c>
      <c r="F2008" s="2">
        <f t="shared" si="249"/>
        <v>3.4646149999999998</v>
      </c>
      <c r="G2008" s="2">
        <f t="shared" si="243"/>
        <v>3.5708260000000007</v>
      </c>
      <c r="H2008" s="2">
        <f t="shared" si="247"/>
        <v>3.536076999999997</v>
      </c>
      <c r="I2008" s="2">
        <f t="array" ref="I2008">SUMPRODUCT(B1992:B2011, (ROW(B1992:B2011)-ROW(B1992)+1)) / (20*21/2)</f>
        <v>3.4029638095238095</v>
      </c>
      <c r="J2008" s="2">
        <f t="shared" si="250"/>
        <v>3.4625740769948208</v>
      </c>
      <c r="K2008" s="2">
        <f t="shared" si="244"/>
        <v>3.5451154535241405</v>
      </c>
    </row>
    <row r="2009" spans="1:11" ht="13.5" x14ac:dyDescent="0.25">
      <c r="A2009" s="3">
        <f>TITRES_STAT!B2012</f>
        <v>44930</v>
      </c>
      <c r="B2009" s="17">
        <f>TITRES_STAT!D2012</f>
        <v>3.3512</v>
      </c>
      <c r="C2009" s="2">
        <f t="shared" si="245"/>
        <v>-4.170000000000007E-2</v>
      </c>
      <c r="D2009" s="2">
        <f t="shared" si="246"/>
        <v>3.4145799999999999</v>
      </c>
      <c r="E2009" s="2">
        <f t="shared" si="248"/>
        <v>3.4070900000000002</v>
      </c>
      <c r="F2009" s="2">
        <f t="shared" si="249"/>
        <v>3.455025</v>
      </c>
      <c r="G2009" s="2">
        <f t="shared" si="243"/>
        <v>3.5619880000000013</v>
      </c>
      <c r="H2009" s="2">
        <f t="shared" si="247"/>
        <v>3.5362749999999967</v>
      </c>
      <c r="I2009" s="2">
        <f t="array" ref="I2009">SUMPRODUCT(B1993:B2012, (ROW(B1993:B2012)-ROW(B1993)+1)) / (20*21/2)</f>
        <v>3.3936780952380947</v>
      </c>
      <c r="J2009" s="2">
        <f t="shared" si="250"/>
        <v>3.451967022042933</v>
      </c>
      <c r="K2009" s="2">
        <f t="shared" si="244"/>
        <v>3.5375109259349586</v>
      </c>
    </row>
    <row r="2010" spans="1:11" ht="13.5" x14ac:dyDescent="0.25">
      <c r="A2010" s="3">
        <f>TITRES_STAT!B2013</f>
        <v>44931</v>
      </c>
      <c r="B2010" s="17">
        <f>TITRES_STAT!D2013</f>
        <v>3.3346</v>
      </c>
      <c r="C2010" s="2">
        <f t="shared" si="245"/>
        <v>-1.6599999999999948E-2</v>
      </c>
      <c r="D2010" s="2">
        <f t="shared" si="246"/>
        <v>3.3995800000000003</v>
      </c>
      <c r="E2010" s="2">
        <f t="shared" si="248"/>
        <v>3.4020899999999998</v>
      </c>
      <c r="F2010" s="2">
        <f t="shared" si="249"/>
        <v>3.4446050000000001</v>
      </c>
      <c r="G2010" s="2">
        <f t="shared" si="243"/>
        <v>3.5528180000000016</v>
      </c>
      <c r="H2010" s="2">
        <f t="shared" si="247"/>
        <v>3.5362344999999973</v>
      </c>
      <c r="I2010" s="2">
        <f t="array" ref="I2010">SUMPRODUCT(B1994:B2013, (ROW(B1994:B2013)-ROW(B1994)+1)) / (20*21/2)</f>
        <v>3.384783333333333</v>
      </c>
      <c r="J2010" s="2">
        <f t="shared" si="250"/>
        <v>3.4407892104197964</v>
      </c>
      <c r="K2010" s="2">
        <f t="shared" si="244"/>
        <v>3.529553634721823</v>
      </c>
    </row>
    <row r="2011" spans="1:11" ht="13.5" x14ac:dyDescent="0.25">
      <c r="A2011" s="3">
        <f>TITRES_STAT!B2014</f>
        <v>44932</v>
      </c>
      <c r="B2011" s="17">
        <f>TITRES_STAT!D2014</f>
        <v>3.3346</v>
      </c>
      <c r="C2011" s="2">
        <f t="shared" si="245"/>
        <v>0</v>
      </c>
      <c r="D2011" s="2">
        <f t="shared" si="246"/>
        <v>3.3729199999999997</v>
      </c>
      <c r="E2011" s="2">
        <f t="shared" si="248"/>
        <v>3.3970899999999999</v>
      </c>
      <c r="F2011" s="2">
        <f t="shared" si="249"/>
        <v>3.4320999999999997</v>
      </c>
      <c r="G2011" s="2">
        <f t="shared" si="243"/>
        <v>3.5444820000000017</v>
      </c>
      <c r="H2011" s="2">
        <f t="shared" si="247"/>
        <v>3.5361939999999974</v>
      </c>
      <c r="I2011" s="2">
        <f t="array" ref="I2011">SUMPRODUCT(B1995:B2014, (ROW(B1995:B2014)-ROW(B1995)+1)) / (20*21/2)</f>
        <v>3.3778000000000006</v>
      </c>
      <c r="J2011" s="2">
        <f t="shared" si="250"/>
        <v>3.4306759522845778</v>
      </c>
      <c r="K2011" s="2">
        <f t="shared" si="244"/>
        <v>3.5219083941444964</v>
      </c>
    </row>
    <row r="2012" spans="1:11" ht="13.5" x14ac:dyDescent="0.25">
      <c r="A2012" s="3">
        <f>TITRES_STAT!B2015</f>
        <v>44935</v>
      </c>
      <c r="B2012" s="17">
        <f>TITRES_STAT!D2015</f>
        <v>3.3346</v>
      </c>
      <c r="C2012" s="2">
        <f t="shared" si="245"/>
        <v>0</v>
      </c>
      <c r="D2012" s="2">
        <f t="shared" si="246"/>
        <v>3.3495800000000004</v>
      </c>
      <c r="E2012" s="2">
        <f t="shared" si="248"/>
        <v>3.3920900000000005</v>
      </c>
      <c r="F2012" s="2">
        <f t="shared" si="249"/>
        <v>3.4195949999999988</v>
      </c>
      <c r="G2012" s="2">
        <f t="shared" si="243"/>
        <v>3.5353120000000007</v>
      </c>
      <c r="H2012" s="2">
        <f t="shared" si="247"/>
        <v>3.536153499999998</v>
      </c>
      <c r="I2012" s="2">
        <f t="array" ref="I2012">SUMPRODUCT(B1996:B2015, (ROW(B1996:B2015)-ROW(B1996)+1)) / (20*21/2)</f>
        <v>3.3716104761904764</v>
      </c>
      <c r="J2012" s="2">
        <f t="shared" si="250"/>
        <v>3.4215258615908084</v>
      </c>
      <c r="K2012" s="2">
        <f t="shared" si="244"/>
        <v>3.5145629669231435</v>
      </c>
    </row>
    <row r="2013" spans="1:11" ht="13.5" x14ac:dyDescent="0.25">
      <c r="A2013" s="3">
        <f>TITRES_STAT!B2016</f>
        <v>44936</v>
      </c>
      <c r="B2013" s="17">
        <f>TITRES_STAT!D2016</f>
        <v>3.3262</v>
      </c>
      <c r="C2013" s="2">
        <f t="shared" si="245"/>
        <v>-8.3999999999999631E-3</v>
      </c>
      <c r="D2013" s="2">
        <f t="shared" si="246"/>
        <v>3.3362400000000001</v>
      </c>
      <c r="E2013" s="2">
        <f t="shared" si="248"/>
        <v>3.3829199999999999</v>
      </c>
      <c r="F2013" s="2">
        <f t="shared" si="249"/>
        <v>3.4079249999999996</v>
      </c>
      <c r="G2013" s="2">
        <f t="shared" si="243"/>
        <v>3.5273080000000006</v>
      </c>
      <c r="H2013" s="2">
        <f t="shared" si="247"/>
        <v>3.5361489999999982</v>
      </c>
      <c r="I2013" s="2">
        <f t="array" ref="I2013">SUMPRODUCT(B1997:B2016, (ROW(B1997:B2016)-ROW(B1997)+1)) / (20*21/2)</f>
        <v>3.370057619047619</v>
      </c>
      <c r="J2013" s="2">
        <f t="shared" si="250"/>
        <v>3.4124472081059696</v>
      </c>
      <c r="K2013" s="2">
        <f t="shared" si="244"/>
        <v>3.5071761839065498</v>
      </c>
    </row>
    <row r="2014" spans="1:11" ht="13.5" x14ac:dyDescent="0.25">
      <c r="A2014" s="3">
        <f>TITRES_STAT!B2017</f>
        <v>44937</v>
      </c>
      <c r="B2014" s="17">
        <f>TITRES_STAT!D2017</f>
        <v>3.3346</v>
      </c>
      <c r="C2014" s="2">
        <f t="shared" si="245"/>
        <v>8.3999999999999631E-3</v>
      </c>
      <c r="D2014" s="2">
        <f t="shared" si="246"/>
        <v>3.3329200000000001</v>
      </c>
      <c r="E2014" s="2">
        <f t="shared" si="248"/>
        <v>3.3737500000000002</v>
      </c>
      <c r="F2014" s="2">
        <f t="shared" si="249"/>
        <v>3.399589999999999</v>
      </c>
      <c r="G2014" s="2">
        <f t="shared" si="243"/>
        <v>3.5194719999999999</v>
      </c>
      <c r="H2014" s="2">
        <f t="shared" si="247"/>
        <v>3.5356034999999988</v>
      </c>
      <c r="I2014" s="2">
        <f t="array" ref="I2014">SUMPRODUCT(B1998:B2017, (ROW(B1998:B2017)-ROW(B1998)+1)) / (20*21/2)</f>
        <v>3.3651385714285711</v>
      </c>
      <c r="J2014" s="2">
        <f t="shared" si="250"/>
        <v>3.4050331882863532</v>
      </c>
      <c r="K2014" s="2">
        <f t="shared" si="244"/>
        <v>3.5004084904200186</v>
      </c>
    </row>
    <row r="2015" spans="1:11" ht="13.5" x14ac:dyDescent="0.25">
      <c r="A2015" s="3">
        <f>TITRES_STAT!B2018</f>
        <v>44938</v>
      </c>
      <c r="B2015" s="17">
        <f>TITRES_STAT!D2018</f>
        <v>3.3346</v>
      </c>
      <c r="C2015" s="2">
        <f t="shared" si="245"/>
        <v>0</v>
      </c>
      <c r="D2015" s="2">
        <f t="shared" si="246"/>
        <v>3.3329200000000001</v>
      </c>
      <c r="E2015" s="2">
        <f t="shared" si="248"/>
        <v>3.3662500000000009</v>
      </c>
      <c r="F2015" s="2">
        <f t="shared" si="249"/>
        <v>3.392504999999999</v>
      </c>
      <c r="G2015" s="2">
        <f t="shared" si="243"/>
        <v>3.5116359999999998</v>
      </c>
      <c r="H2015" s="2">
        <f t="shared" si="247"/>
        <v>3.5350579999999985</v>
      </c>
      <c r="I2015" s="2">
        <f t="array" ref="I2015">SUMPRODUCT(B1999:B2018, (ROW(B1999:B2018)-ROW(B1999)+1)) / (20*21/2)</f>
        <v>3.3609338095238104</v>
      </c>
      <c r="J2015" s="2">
        <f t="shared" si="250"/>
        <v>3.3983252655924145</v>
      </c>
      <c r="K2015" s="2">
        <f t="shared" si="244"/>
        <v>3.4939061966780569</v>
      </c>
    </row>
    <row r="2016" spans="1:11" ht="13.5" x14ac:dyDescent="0.25">
      <c r="A2016" s="3">
        <f>TITRES_STAT!B2019</f>
        <v>44939</v>
      </c>
      <c r="B2016" s="17">
        <f>TITRES_STAT!D2019</f>
        <v>3.3761999999999999</v>
      </c>
      <c r="C2016" s="2">
        <f t="shared" si="245"/>
        <v>4.1599999999999859E-2</v>
      </c>
      <c r="D2016" s="2">
        <f t="shared" si="246"/>
        <v>3.34124</v>
      </c>
      <c r="E2016" s="2">
        <f t="shared" si="248"/>
        <v>3.3570799999999998</v>
      </c>
      <c r="F2016" s="2">
        <f t="shared" si="249"/>
        <v>3.3862500000000004</v>
      </c>
      <c r="G2016" s="2">
        <f t="shared" si="243"/>
        <v>3.5048000000000008</v>
      </c>
      <c r="H2016" s="2">
        <f t="shared" si="247"/>
        <v>3.5347204999999993</v>
      </c>
      <c r="I2016" s="2">
        <f t="array" ref="I2016">SUMPRODUCT(B2000:B2019, (ROW(B2000:B2019)-ROW(B2000)+1)) / (20*21/2)</f>
        <v>3.3608890476190476</v>
      </c>
      <c r="J2016" s="2">
        <f t="shared" si="250"/>
        <v>3.3962180974407561</v>
      </c>
      <c r="K2016" s="2">
        <f t="shared" si="244"/>
        <v>3.4892902673965644</v>
      </c>
    </row>
    <row r="2017" spans="1:11" ht="13.5" x14ac:dyDescent="0.25">
      <c r="A2017" s="3">
        <f>TITRES_STAT!B2020</f>
        <v>44942</v>
      </c>
      <c r="B2017" s="17">
        <f>TITRES_STAT!D2020</f>
        <v>3.3346</v>
      </c>
      <c r="C2017" s="2">
        <f t="shared" si="245"/>
        <v>-4.1599999999999859E-2</v>
      </c>
      <c r="D2017" s="2">
        <f t="shared" si="246"/>
        <v>3.3412400000000004</v>
      </c>
      <c r="E2017" s="2">
        <f t="shared" si="248"/>
        <v>3.3454100000000002</v>
      </c>
      <c r="F2017" s="2">
        <f t="shared" si="249"/>
        <v>3.3787500000000001</v>
      </c>
      <c r="G2017" s="2">
        <f t="shared" si="243"/>
        <v>3.499466</v>
      </c>
      <c r="H2017" s="2">
        <f t="shared" si="247"/>
        <v>3.5342914999999993</v>
      </c>
      <c r="I2017" s="2">
        <f t="array" ref="I2017">SUMPRODUCT(B2001:B2020, (ROW(B2001:B2020)-ROW(B2001)+1)) / (20*21/2)</f>
        <v>3.3570809523809522</v>
      </c>
      <c r="J2017" s="2">
        <f t="shared" si="250"/>
        <v>3.3903497072083031</v>
      </c>
      <c r="K2017" s="2">
        <f t="shared" si="244"/>
        <v>3.4832239824006206</v>
      </c>
    </row>
    <row r="2018" spans="1:11" ht="13.5" x14ac:dyDescent="0.25">
      <c r="A2018" s="3">
        <f>TITRES_STAT!B2021</f>
        <v>44943</v>
      </c>
      <c r="B2018" s="17">
        <f>TITRES_STAT!D2021</f>
        <v>3.3346</v>
      </c>
      <c r="C2018" s="2">
        <f t="shared" si="245"/>
        <v>0</v>
      </c>
      <c r="D2018" s="2">
        <f t="shared" si="246"/>
        <v>3.3429200000000003</v>
      </c>
      <c r="E2018" s="2">
        <f t="shared" si="248"/>
        <v>3.3395800000000002</v>
      </c>
      <c r="F2018" s="2">
        <f t="shared" si="249"/>
        <v>3.3766699999999998</v>
      </c>
      <c r="G2018" s="2">
        <f t="shared" si="243"/>
        <v>3.4932980000000002</v>
      </c>
      <c r="H2018" s="2">
        <f t="shared" si="247"/>
        <v>3.5338624999999992</v>
      </c>
      <c r="I2018" s="2">
        <f t="array" ref="I2018">SUMPRODUCT(B2002:B2021, (ROW(B2002:B2021)-ROW(B2002)+1)) / (20*21/2)</f>
        <v>3.3535109523809528</v>
      </c>
      <c r="J2018" s="2">
        <f t="shared" si="250"/>
        <v>3.3850402112837026</v>
      </c>
      <c r="K2018" s="2">
        <f t="shared" si="244"/>
        <v>3.4773955909339294</v>
      </c>
    </row>
    <row r="2019" spans="1:11" ht="13.5" x14ac:dyDescent="0.25">
      <c r="A2019" s="3">
        <f>TITRES_STAT!B2022</f>
        <v>44944</v>
      </c>
      <c r="B2019" s="17">
        <f>TITRES_STAT!D2022</f>
        <v>3.3761999999999999</v>
      </c>
      <c r="C2019" s="2">
        <f t="shared" si="245"/>
        <v>4.1599999999999859E-2</v>
      </c>
      <c r="D2019" s="2">
        <f t="shared" si="246"/>
        <v>3.3512399999999998</v>
      </c>
      <c r="E2019" s="2">
        <f t="shared" si="248"/>
        <v>3.3420800000000002</v>
      </c>
      <c r="F2019" s="2">
        <f t="shared" si="249"/>
        <v>3.3745850000000006</v>
      </c>
      <c r="G2019" s="2">
        <f t="shared" si="243"/>
        <v>3.4897960000000001</v>
      </c>
      <c r="H2019" s="2">
        <f t="shared" si="247"/>
        <v>3.5336414999999994</v>
      </c>
      <c r="I2019" s="2">
        <f t="array" ref="I2019">SUMPRODUCT(B2003:B2022, (ROW(B2003:B2022)-ROW(B2003)+1)) / (20*21/2)</f>
        <v>3.3501790476190476</v>
      </c>
      <c r="J2019" s="2">
        <f t="shared" si="250"/>
        <v>3.3841982863995406</v>
      </c>
      <c r="K2019" s="2">
        <f t="shared" si="244"/>
        <v>3.4734271363875009</v>
      </c>
    </row>
    <row r="2020" spans="1:11" ht="13.5" x14ac:dyDescent="0.25">
      <c r="A2020" s="3">
        <f>TITRES_STAT!B2023</f>
        <v>44945</v>
      </c>
      <c r="B2020" s="17">
        <f>TITRES_STAT!D2023</f>
        <v>3.3346</v>
      </c>
      <c r="C2020" s="2">
        <f t="shared" si="245"/>
        <v>-4.1599999999999859E-2</v>
      </c>
      <c r="D2020" s="2">
        <f t="shared" si="246"/>
        <v>3.3512399999999998</v>
      </c>
      <c r="E2020" s="2">
        <f t="shared" si="248"/>
        <v>3.3420800000000002</v>
      </c>
      <c r="F2020" s="2">
        <f t="shared" si="249"/>
        <v>3.3720849999999998</v>
      </c>
      <c r="G2020" s="2">
        <f t="shared" si="243"/>
        <v>3.4827940000000002</v>
      </c>
      <c r="H2020" s="2">
        <f t="shared" si="247"/>
        <v>3.5332899999999996</v>
      </c>
      <c r="I2020" s="2">
        <f t="array" ref="I2020">SUMPRODUCT(B2004:B2023, (ROW(B2004:B2023)-ROW(B2004)+1)) / (20*21/2)</f>
        <v>3.3510471428571424</v>
      </c>
      <c r="J2020" s="2">
        <f t="shared" si="250"/>
        <v>3.3794746400757747</v>
      </c>
      <c r="K2020" s="2">
        <f t="shared" si="244"/>
        <v>3.4679829349605402</v>
      </c>
    </row>
    <row r="2021" spans="1:11" ht="13.5" x14ac:dyDescent="0.25">
      <c r="A2021" s="3">
        <f>TITRES_STAT!B2024</f>
        <v>44946</v>
      </c>
      <c r="B2021" s="17">
        <f>TITRES_STAT!D2024</f>
        <v>3.3346</v>
      </c>
      <c r="C2021" s="2">
        <f t="shared" si="245"/>
        <v>0</v>
      </c>
      <c r="D2021" s="2">
        <f t="shared" si="246"/>
        <v>3.3429200000000003</v>
      </c>
      <c r="E2021" s="2">
        <f t="shared" si="248"/>
        <v>3.3420800000000002</v>
      </c>
      <c r="F2021" s="2">
        <f t="shared" si="249"/>
        <v>3.3695849999999998</v>
      </c>
      <c r="G2021" s="2">
        <f t="shared" si="243"/>
        <v>3.4764600000000003</v>
      </c>
      <c r="H2021" s="2">
        <f t="shared" si="247"/>
        <v>3.5329385000000002</v>
      </c>
      <c r="I2021" s="2">
        <f t="array" ref="I2021">SUMPRODUCT(B2005:B2024, (ROW(B2005:B2024)-ROW(B2005)+1)) / (20*21/2)</f>
        <v>3.3513233333333337</v>
      </c>
      <c r="J2021" s="2">
        <f t="shared" si="250"/>
        <v>3.3752008648304628</v>
      </c>
      <c r="K2021" s="2">
        <f t="shared" si="244"/>
        <v>3.4627522316287545</v>
      </c>
    </row>
    <row r="2022" spans="1:11" ht="13.5" x14ac:dyDescent="0.25">
      <c r="A2022" s="3">
        <f>TITRES_STAT!B2025</f>
        <v>44949</v>
      </c>
      <c r="B2022" s="17">
        <f>TITRES_STAT!D2025</f>
        <v>3.3346</v>
      </c>
      <c r="C2022" s="2">
        <f t="shared" si="245"/>
        <v>0</v>
      </c>
      <c r="D2022" s="2">
        <f t="shared" si="246"/>
        <v>3.3429200000000003</v>
      </c>
      <c r="E2022" s="2">
        <f t="shared" si="248"/>
        <v>3.3420800000000006</v>
      </c>
      <c r="F2022" s="2">
        <f t="shared" si="249"/>
        <v>3.3670850000000003</v>
      </c>
      <c r="G2022" s="2">
        <f t="shared" si="243"/>
        <v>3.4701259999999996</v>
      </c>
      <c r="H2022" s="2">
        <f t="shared" si="247"/>
        <v>3.5325870000000004</v>
      </c>
      <c r="I2022" s="2">
        <f t="array" ref="I2022">SUMPRODUCT(B2006:B2025, (ROW(B2006:B2025)-ROW(B2006)+1)) / (20*21/2)</f>
        <v>3.3566395238095237</v>
      </c>
      <c r="J2022" s="2">
        <f t="shared" si="250"/>
        <v>3.37133411579899</v>
      </c>
      <c r="K2022" s="2">
        <f t="shared" si="244"/>
        <v>3.4577266539178231</v>
      </c>
    </row>
    <row r="2023" spans="1:11" ht="13.5" x14ac:dyDescent="0.25">
      <c r="A2023" s="3">
        <f>TITRES_STAT!B2026</f>
        <v>44950</v>
      </c>
      <c r="B2023" s="17">
        <f>TITRES_STAT!D2026</f>
        <v>3.3761999999999999</v>
      </c>
      <c r="C2023" s="2">
        <f t="shared" si="245"/>
        <v>4.1599999999999859E-2</v>
      </c>
      <c r="D2023" s="2">
        <f t="shared" si="246"/>
        <v>3.3512399999999998</v>
      </c>
      <c r="E2023" s="2">
        <f t="shared" si="248"/>
        <v>3.3470800000000005</v>
      </c>
      <c r="F2023" s="2">
        <f t="shared" si="249"/>
        <v>3.3650000000000007</v>
      </c>
      <c r="G2023" s="2">
        <f t="shared" si="243"/>
        <v>3.4646240000000001</v>
      </c>
      <c r="H2023" s="2">
        <f t="shared" si="247"/>
        <v>3.5324045000000002</v>
      </c>
      <c r="I2023" s="2">
        <f t="array" ref="I2023">SUMPRODUCT(B2007:B2026, (ROW(B2007:B2026)-ROW(B2007)+1)) / (20*21/2)</f>
        <v>3.3658876190476192</v>
      </c>
      <c r="J2023" s="2">
        <f t="shared" si="250"/>
        <v>3.3717975333419434</v>
      </c>
      <c r="K2023" s="2">
        <f t="shared" si="244"/>
        <v>3.4545295302347712</v>
      </c>
    </row>
    <row r="2024" spans="1:11" ht="13.5" x14ac:dyDescent="0.25">
      <c r="A2024" s="3">
        <f>TITRES_STAT!B2027</f>
        <v>44951</v>
      </c>
      <c r="B2024" s="17">
        <f>TITRES_STAT!D2027</f>
        <v>3.3679000000000001</v>
      </c>
      <c r="C2024" s="2">
        <f t="shared" si="245"/>
        <v>-8.299999999999752E-3</v>
      </c>
      <c r="D2024" s="2">
        <f t="shared" si="246"/>
        <v>3.3495799999999996</v>
      </c>
      <c r="E2024" s="2">
        <f t="shared" si="248"/>
        <v>3.350410000000001</v>
      </c>
      <c r="F2024" s="2">
        <f t="shared" si="249"/>
        <v>3.3620800000000002</v>
      </c>
      <c r="G2024" s="2">
        <f t="shared" si="243"/>
        <v>3.4589560000000001</v>
      </c>
      <c r="H2024" s="2">
        <f t="shared" si="247"/>
        <v>3.5322195000000001</v>
      </c>
      <c r="I2024" s="2">
        <f t="array" ref="I2024">SUMPRODUCT(B2008:B2027, (ROW(B2008:B2027)-ROW(B2008)+1)) / (20*21/2)</f>
        <v>3.3751752380952387</v>
      </c>
      <c r="J2024" s="2">
        <f t="shared" si="250"/>
        <v>3.3714263396903297</v>
      </c>
      <c r="K2024" s="2">
        <f t="shared" si="244"/>
        <v>3.4511322937549762</v>
      </c>
    </row>
    <row r="2025" spans="1:11" ht="13.5" x14ac:dyDescent="0.25">
      <c r="A2025" s="3">
        <f>TITRES_STAT!B2028</f>
        <v>44952</v>
      </c>
      <c r="B2025" s="17">
        <f>TITRES_STAT!D2028</f>
        <v>3.4178999999999999</v>
      </c>
      <c r="C2025" s="2">
        <f t="shared" si="245"/>
        <v>4.9999999999999822E-2</v>
      </c>
      <c r="D2025" s="2">
        <f t="shared" si="246"/>
        <v>3.3662400000000003</v>
      </c>
      <c r="E2025" s="2">
        <f t="shared" si="248"/>
        <v>3.3587400000000001</v>
      </c>
      <c r="F2025" s="2">
        <f t="shared" si="249"/>
        <v>3.3624950000000005</v>
      </c>
      <c r="G2025" s="2">
        <f t="shared" si="243"/>
        <v>3.4554539999999996</v>
      </c>
      <c r="H2025" s="2">
        <f t="shared" si="247"/>
        <v>3.5322070000000001</v>
      </c>
      <c r="I2025" s="2">
        <f t="array" ref="I2025">SUMPRODUCT(B2009:B2028, (ROW(B2009:B2028)-ROW(B2009)+1)) / (20*21/2)</f>
        <v>3.3844233333333329</v>
      </c>
      <c r="J2025" s="2">
        <f t="shared" si="250"/>
        <v>3.3758524025769647</v>
      </c>
      <c r="K2025" s="2">
        <f t="shared" si="244"/>
        <v>3.4498290665488986</v>
      </c>
    </row>
    <row r="2026" spans="1:11" ht="13.5" x14ac:dyDescent="0.25">
      <c r="A2026" s="3">
        <f>TITRES_STAT!B2029</f>
        <v>44953</v>
      </c>
      <c r="B2026" s="17">
        <f>TITRES_STAT!D2029</f>
        <v>3.4596</v>
      </c>
      <c r="C2026" s="2">
        <f t="shared" si="245"/>
        <v>4.170000000000007E-2</v>
      </c>
      <c r="D2026" s="2">
        <f t="shared" si="246"/>
        <v>3.3912399999999998</v>
      </c>
      <c r="E2026" s="2">
        <f t="shared" si="248"/>
        <v>3.3670800000000001</v>
      </c>
      <c r="F2026" s="2">
        <f t="shared" si="249"/>
        <v>3.3620800000000002</v>
      </c>
      <c r="G2026" s="2">
        <f t="shared" si="243"/>
        <v>3.4529519999999998</v>
      </c>
      <c r="H2026" s="2">
        <f t="shared" si="247"/>
        <v>3.5324415000000009</v>
      </c>
      <c r="I2026" s="2">
        <f t="array" ref="I2026">SUMPRODUCT(B2010:B2029, (ROW(B2010:B2029)-ROW(B2010)+1)) / (20*21/2)</f>
        <v>3.3949442857142857</v>
      </c>
      <c r="J2026" s="2">
        <f t="shared" si="250"/>
        <v>3.3838283642363014</v>
      </c>
      <c r="K2026" s="2">
        <f t="shared" si="244"/>
        <v>3.450212240409726</v>
      </c>
    </row>
    <row r="2027" spans="1:11" ht="13.5" x14ac:dyDescent="0.25">
      <c r="A2027" s="3">
        <f>TITRES_STAT!B2030</f>
        <v>44956</v>
      </c>
      <c r="B2027" s="17">
        <f>TITRES_STAT!D2030</f>
        <v>3.4596</v>
      </c>
      <c r="C2027" s="2">
        <f t="shared" si="245"/>
        <v>0</v>
      </c>
      <c r="D2027" s="2">
        <f t="shared" si="246"/>
        <v>3.4162399999999997</v>
      </c>
      <c r="E2027" s="2">
        <f t="shared" si="248"/>
        <v>3.3795799999999998</v>
      </c>
      <c r="F2027" s="2">
        <f t="shared" si="249"/>
        <v>3.3624950000000005</v>
      </c>
      <c r="G2027" s="2">
        <f t="shared" si="243"/>
        <v>3.4504499999999996</v>
      </c>
      <c r="H2027" s="2">
        <f t="shared" si="247"/>
        <v>3.532559500000001</v>
      </c>
      <c r="I2027" s="2">
        <f t="array" ref="I2027">SUMPRODUCT(B2011:B2030, (ROW(B2011:B2030)-ROW(B2011)+1)) / (20*21/2)</f>
        <v>3.4064600000000005</v>
      </c>
      <c r="J2027" s="2">
        <f t="shared" si="250"/>
        <v>3.3910447104995107</v>
      </c>
      <c r="K2027" s="2">
        <f t="shared" si="244"/>
        <v>3.4505803878446386</v>
      </c>
    </row>
    <row r="2028" spans="1:11" ht="13.5" x14ac:dyDescent="0.25">
      <c r="A2028" s="3">
        <f>TITRES_STAT!B2031</f>
        <v>44957</v>
      </c>
      <c r="B2028" s="17">
        <f>TITRES_STAT!D2031</f>
        <v>3.4596</v>
      </c>
      <c r="C2028" s="2">
        <f t="shared" si="245"/>
        <v>0</v>
      </c>
      <c r="D2028" s="2">
        <f t="shared" si="246"/>
        <v>3.4329200000000002</v>
      </c>
      <c r="E2028" s="2">
        <f t="shared" si="248"/>
        <v>3.39208</v>
      </c>
      <c r="F2028" s="2">
        <f t="shared" si="249"/>
        <v>3.3658300000000003</v>
      </c>
      <c r="G2028" s="2">
        <f t="shared" si="243"/>
        <v>3.4479479999999993</v>
      </c>
      <c r="H2028" s="2">
        <f t="shared" si="247"/>
        <v>3.5327555000000017</v>
      </c>
      <c r="I2028" s="2">
        <f t="array" ref="I2028">SUMPRODUCT(B2012:B2031, (ROW(B2012:B2031)-ROW(B2012)+1)) / (20*21/2)</f>
        <v>3.4116595238095235</v>
      </c>
      <c r="J2028" s="2">
        <f t="shared" si="250"/>
        <v>3.3975737856900334</v>
      </c>
      <c r="K2028" s="2">
        <f t="shared" si="244"/>
        <v>3.450934098125241</v>
      </c>
    </row>
    <row r="2029" spans="1:11" ht="13.5" x14ac:dyDescent="0.25">
      <c r="A2029" s="3">
        <f>TITRES_STAT!B2032</f>
        <v>44958</v>
      </c>
      <c r="B2029" s="17">
        <f>TITRES_STAT!D2032</f>
        <v>3.4763000000000002</v>
      </c>
      <c r="C2029" s="2">
        <f t="shared" si="245"/>
        <v>1.6700000000000159E-2</v>
      </c>
      <c r="D2029" s="2">
        <f t="shared" si="246"/>
        <v>3.4546000000000001</v>
      </c>
      <c r="E2029" s="2">
        <f t="shared" si="248"/>
        <v>3.4020900000000003</v>
      </c>
      <c r="F2029" s="2">
        <f t="shared" si="249"/>
        <v>3.3720850000000007</v>
      </c>
      <c r="G2029" s="2">
        <f t="shared" si="243"/>
        <v>3.444448</v>
      </c>
      <c r="H2029" s="2">
        <f t="shared" si="247"/>
        <v>3.5330350000000021</v>
      </c>
      <c r="I2029" s="2">
        <f t="array" ref="I2029">SUMPRODUCT(B2013:B2032, (ROW(B2013:B2032)-ROW(B2013)+1)) / (20*21/2)</f>
        <v>3.4219447619047618</v>
      </c>
      <c r="J2029" s="2">
        <f t="shared" si="250"/>
        <v>3.4050715203862207</v>
      </c>
      <c r="K2029" s="2">
        <f t="shared" si="244"/>
        <v>3.4519288393752312</v>
      </c>
    </row>
    <row r="2030" spans="1:11" ht="13.5" x14ac:dyDescent="0.25">
      <c r="A2030" s="3">
        <f>TITRES_STAT!B2033</f>
        <v>44959</v>
      </c>
      <c r="B2030" s="17">
        <f>TITRES_STAT!D2033</f>
        <v>3.4929999999999999</v>
      </c>
      <c r="C2030" s="2">
        <f t="shared" si="245"/>
        <v>1.6699999999999715E-2</v>
      </c>
      <c r="D2030" s="2">
        <f t="shared" si="246"/>
        <v>3.4696199999999999</v>
      </c>
      <c r="E2030" s="2">
        <f t="shared" si="248"/>
        <v>3.417930000000001</v>
      </c>
      <c r="F2030" s="2">
        <f t="shared" si="249"/>
        <v>3.3800049999999997</v>
      </c>
      <c r="G2030" s="2">
        <f t="shared" si="243"/>
        <v>3.4426139999999998</v>
      </c>
      <c r="H2030" s="2">
        <f t="shared" si="247"/>
        <v>3.5334365000000023</v>
      </c>
      <c r="I2030" s="2">
        <f t="array" ref="I2030">SUMPRODUCT(B2014:B2033, (ROW(B2014:B2033)-ROW(B2014)+1)) / (20*21/2)</f>
        <v>3.4282947619047617</v>
      </c>
      <c r="J2030" s="2">
        <f t="shared" si="250"/>
        <v>3.4134456613018185</v>
      </c>
      <c r="K2030" s="2">
        <f t="shared" si="244"/>
        <v>3.4535394731252222</v>
      </c>
    </row>
    <row r="2031" spans="1:11" ht="13.5" x14ac:dyDescent="0.25">
      <c r="A2031" s="3">
        <f>TITRES_STAT!B2034</f>
        <v>44960</v>
      </c>
      <c r="B2031" s="17">
        <f>TITRES_STAT!D2034</f>
        <v>3.4346000000000001</v>
      </c>
      <c r="C2031" s="2">
        <f t="shared" si="245"/>
        <v>-5.8399999999999785E-2</v>
      </c>
      <c r="D2031" s="2">
        <f t="shared" si="246"/>
        <v>3.46462</v>
      </c>
      <c r="E2031" s="2">
        <f t="shared" si="248"/>
        <v>3.4279299999999999</v>
      </c>
      <c r="F2031" s="2">
        <f t="shared" si="249"/>
        <v>3.3850050000000005</v>
      </c>
      <c r="G2031" s="2">
        <f t="shared" si="243"/>
        <v>3.439611999999999</v>
      </c>
      <c r="H2031" s="2">
        <f t="shared" si="247"/>
        <v>3.5338960000000026</v>
      </c>
      <c r="I2031" s="2">
        <f t="array" ref="I2031">SUMPRODUCT(B2015:B2034, (ROW(B2015:B2034)-ROW(B2015)+1)) / (20*21/2)</f>
        <v>3.4316285714285715</v>
      </c>
      <c r="J2031" s="2">
        <f t="shared" si="250"/>
        <v>3.4154603602254547</v>
      </c>
      <c r="K2031" s="2">
        <f t="shared" si="244"/>
        <v>3.452796748688939</v>
      </c>
    </row>
    <row r="2032" spans="1:11" ht="13.5" x14ac:dyDescent="0.25">
      <c r="A2032" s="3">
        <f>TITRES_STAT!B2035</f>
        <v>44963</v>
      </c>
      <c r="B2032" s="17">
        <f>TITRES_STAT!D2035</f>
        <v>3.4929999999999999</v>
      </c>
      <c r="C2032" s="2">
        <f t="shared" si="245"/>
        <v>5.8399999999999785E-2</v>
      </c>
      <c r="D2032" s="2">
        <f t="shared" si="246"/>
        <v>3.4713000000000003</v>
      </c>
      <c r="E2032" s="2">
        <f t="shared" si="248"/>
        <v>3.4437699999999998</v>
      </c>
      <c r="F2032" s="2">
        <f t="shared" si="249"/>
        <v>3.3929250000000004</v>
      </c>
      <c r="G2032" s="2">
        <f t="shared" si="243"/>
        <v>3.4386119999999987</v>
      </c>
      <c r="H2032" s="2">
        <f t="shared" si="247"/>
        <v>3.5342975000000028</v>
      </c>
      <c r="I2032" s="2">
        <f t="array" ref="I2032">SUMPRODUCT(B2016:B2035, (ROW(B2016:B2035)-ROW(B2016)+1)) / (20*21/2)</f>
        <v>3.4360766666666662</v>
      </c>
      <c r="J2032" s="2">
        <f t="shared" si="250"/>
        <v>3.4228450878230303</v>
      </c>
      <c r="K2032" s="2">
        <f t="shared" si="244"/>
        <v>3.454373346779569</v>
      </c>
    </row>
    <row r="2033" spans="1:11" ht="13.5" x14ac:dyDescent="0.25">
      <c r="A2033" s="3">
        <f>TITRES_STAT!B2036</f>
        <v>44964</v>
      </c>
      <c r="B2033" s="17">
        <f>TITRES_STAT!D2036</f>
        <v>3.4596</v>
      </c>
      <c r="C2033" s="2">
        <f t="shared" si="245"/>
        <v>-3.3399999999999874E-2</v>
      </c>
      <c r="D2033" s="2">
        <f t="shared" si="246"/>
        <v>3.4713000000000003</v>
      </c>
      <c r="E2033" s="2">
        <f t="shared" si="248"/>
        <v>3.4521099999999998</v>
      </c>
      <c r="F2033" s="2">
        <f t="shared" si="249"/>
        <v>3.3995950000000006</v>
      </c>
      <c r="G2033" s="2">
        <f t="shared" si="243"/>
        <v>3.4369439999999987</v>
      </c>
      <c r="H2033" s="2">
        <f t="shared" si="247"/>
        <v>3.5345320000000031</v>
      </c>
      <c r="I2033" s="2">
        <f t="array" ref="I2033">SUMPRODUCT(B2017:B2036, (ROW(B2017:B2036)-ROW(B2017)+1)) / (20*21/2)</f>
        <v>3.4367880952380951</v>
      </c>
      <c r="J2033" s="2">
        <f t="shared" si="250"/>
        <v>3.4263455556494082</v>
      </c>
      <c r="K2033" s="2">
        <f t="shared" si="244"/>
        <v>3.4545783135725272</v>
      </c>
    </row>
    <row r="2034" spans="1:11" ht="13.5" x14ac:dyDescent="0.25">
      <c r="A2034" s="3">
        <f>TITRES_STAT!B2037</f>
        <v>44965</v>
      </c>
      <c r="B2034" s="17">
        <f>TITRES_STAT!D2037</f>
        <v>3.4346000000000001</v>
      </c>
      <c r="C2034" s="2">
        <f t="shared" si="245"/>
        <v>-2.4999999999999911E-2</v>
      </c>
      <c r="D2034" s="2">
        <f t="shared" si="246"/>
        <v>3.4629600000000003</v>
      </c>
      <c r="E2034" s="2">
        <f t="shared" si="248"/>
        <v>3.45878</v>
      </c>
      <c r="F2034" s="2">
        <f t="shared" si="249"/>
        <v>3.4045950000000014</v>
      </c>
      <c r="G2034" s="2">
        <f t="shared" ref="G2034:G2097" si="251">AVERAGE(B1985:B2034)</f>
        <v>3.4339419999999983</v>
      </c>
      <c r="H2034" s="2">
        <f t="shared" si="247"/>
        <v>3.5346415000000038</v>
      </c>
      <c r="I2034" s="2">
        <f t="array" ref="I2034">SUMPRODUCT(B2018:B2037, (ROW(B2018:B2037)-ROW(B2018)+1)) / (20*21/2)</f>
        <v>3.4373009523809523</v>
      </c>
      <c r="J2034" s="2">
        <f t="shared" si="250"/>
        <v>3.4271316932066074</v>
      </c>
      <c r="K2034" s="2">
        <f t="shared" si="244"/>
        <v>3.4537948502951732</v>
      </c>
    </row>
    <row r="2035" spans="1:11" ht="13.5" x14ac:dyDescent="0.25">
      <c r="A2035" s="3">
        <f>TITRES_STAT!B2038</f>
        <v>44966</v>
      </c>
      <c r="B2035" s="17">
        <f>TITRES_STAT!D2038</f>
        <v>3.4512999999999998</v>
      </c>
      <c r="C2035" s="2">
        <f t="shared" si="245"/>
        <v>1.6699999999999715E-2</v>
      </c>
      <c r="D2035" s="2">
        <f t="shared" si="246"/>
        <v>3.4546199999999998</v>
      </c>
      <c r="E2035" s="2">
        <f t="shared" si="248"/>
        <v>3.4621199999999996</v>
      </c>
      <c r="F2035" s="2">
        <f t="shared" si="249"/>
        <v>3.4104300000000007</v>
      </c>
      <c r="G2035" s="2">
        <f t="shared" si="251"/>
        <v>3.4321079999999982</v>
      </c>
      <c r="H2035" s="2">
        <f t="shared" si="247"/>
        <v>3.5346405000000032</v>
      </c>
      <c r="I2035" s="2">
        <f t="array" ref="I2035">SUMPRODUCT(B2019:B2038, (ROW(B2019:B2038)-ROW(B2019)+1)) / (20*21/2)</f>
        <v>3.4390076190476191</v>
      </c>
      <c r="J2035" s="2">
        <f t="shared" si="250"/>
        <v>3.42943343671074</v>
      </c>
      <c r="K2035" s="2">
        <f t="shared" ref="K2035:K2098" si="252">$K$4*B2035+(1-$K$4)*K2034</f>
        <v>3.4536970130286955</v>
      </c>
    </row>
    <row r="2036" spans="1:11" ht="13.5" x14ac:dyDescent="0.25">
      <c r="A2036" s="3">
        <f>TITRES_STAT!B2039</f>
        <v>44967</v>
      </c>
      <c r="B2036" s="17">
        <f>TITRES_STAT!D2039</f>
        <v>3.4178999999999999</v>
      </c>
      <c r="C2036" s="2">
        <f t="shared" si="245"/>
        <v>-3.3399999999999874E-2</v>
      </c>
      <c r="D2036" s="2">
        <f t="shared" si="246"/>
        <v>3.4512799999999997</v>
      </c>
      <c r="E2036" s="2">
        <f t="shared" si="248"/>
        <v>3.4579500000000003</v>
      </c>
      <c r="F2036" s="2">
        <f t="shared" si="249"/>
        <v>3.4125150000000013</v>
      </c>
      <c r="G2036" s="2">
        <f t="shared" si="251"/>
        <v>3.4287719999999986</v>
      </c>
      <c r="H2036" s="2">
        <f t="shared" si="247"/>
        <v>3.5347055000000034</v>
      </c>
      <c r="I2036" s="2">
        <f t="array" ref="I2036">SUMPRODUCT(B2020:B2039, (ROW(B2020:B2039)-ROW(B2020)+1)) / (20*21/2)</f>
        <v>3.4426190476190475</v>
      </c>
      <c r="J2036" s="2">
        <f t="shared" si="250"/>
        <v>3.4283350141668598</v>
      </c>
      <c r="K2036" s="2">
        <f t="shared" si="252"/>
        <v>3.4522932085961977</v>
      </c>
    </row>
    <row r="2037" spans="1:11" ht="13.5" x14ac:dyDescent="0.25">
      <c r="A2037" s="3">
        <f>TITRES_STAT!B2040</f>
        <v>44970</v>
      </c>
      <c r="B2037" s="17">
        <f>TITRES_STAT!D2040</f>
        <v>3.4178999999999999</v>
      </c>
      <c r="C2037" s="2">
        <f t="shared" si="245"/>
        <v>0</v>
      </c>
      <c r="D2037" s="2">
        <f t="shared" si="246"/>
        <v>3.4362599999999999</v>
      </c>
      <c r="E2037" s="2">
        <f t="shared" si="248"/>
        <v>3.4537799999999996</v>
      </c>
      <c r="F2037" s="2">
        <f t="shared" si="249"/>
        <v>3.4166800000000008</v>
      </c>
      <c r="G2037" s="2">
        <f t="shared" si="251"/>
        <v>3.4254359999999981</v>
      </c>
      <c r="H2037" s="2">
        <f t="shared" si="247"/>
        <v>3.5347705000000031</v>
      </c>
      <c r="I2037" s="2">
        <f t="array" ref="I2037">SUMPRODUCT(B2021:B2040, (ROW(B2021:B2040)-ROW(B2021)+1)) / (20*21/2)</f>
        <v>3.4402809523809523</v>
      </c>
      <c r="J2037" s="2">
        <f t="shared" si="250"/>
        <v>3.4273412032938255</v>
      </c>
      <c r="K2037" s="2">
        <f t="shared" si="252"/>
        <v>3.4509444553179156</v>
      </c>
    </row>
    <row r="2038" spans="1:11" ht="13.5" x14ac:dyDescent="0.25">
      <c r="A2038" s="3">
        <f>TITRES_STAT!B2041</f>
        <v>44971</v>
      </c>
      <c r="B2038" s="17">
        <f>TITRES_STAT!D2041</f>
        <v>3.4346000000000001</v>
      </c>
      <c r="C2038" s="2">
        <f t="shared" si="245"/>
        <v>1.6700000000000159E-2</v>
      </c>
      <c r="D2038" s="2">
        <f t="shared" si="246"/>
        <v>3.4312599999999995</v>
      </c>
      <c r="E2038" s="2">
        <f t="shared" si="248"/>
        <v>3.4512799999999997</v>
      </c>
      <c r="F2038" s="2">
        <f t="shared" si="249"/>
        <v>3.4216800000000012</v>
      </c>
      <c r="G2038" s="2">
        <f t="shared" si="251"/>
        <v>3.4224339999999982</v>
      </c>
      <c r="H2038" s="2">
        <f t="shared" si="247"/>
        <v>3.5348415000000033</v>
      </c>
      <c r="I2038" s="2">
        <f t="array" ref="I2038">SUMPRODUCT(B2022:B2041, (ROW(B2022:B2041)-ROW(B2022)+1)) / (20*21/2)</f>
        <v>3.4392061904761899</v>
      </c>
      <c r="J2038" s="2">
        <f t="shared" si="250"/>
        <v>3.4280325172658421</v>
      </c>
      <c r="K2038" s="2">
        <f t="shared" si="252"/>
        <v>3.4503034962858403</v>
      </c>
    </row>
    <row r="2039" spans="1:11" ht="13.5" x14ac:dyDescent="0.25">
      <c r="A2039" s="3">
        <f>TITRES_STAT!B2042</f>
        <v>44972</v>
      </c>
      <c r="B2039" s="17">
        <f>TITRES_STAT!D2042</f>
        <v>3.4596</v>
      </c>
      <c r="C2039" s="2">
        <f t="shared" si="245"/>
        <v>2.4999999999999911E-2</v>
      </c>
      <c r="D2039" s="2">
        <f t="shared" si="246"/>
        <v>3.4362599999999999</v>
      </c>
      <c r="E2039" s="2">
        <f t="shared" si="248"/>
        <v>3.4496099999999998</v>
      </c>
      <c r="F2039" s="2">
        <f t="shared" si="249"/>
        <v>3.4258500000000014</v>
      </c>
      <c r="G2039" s="2">
        <f t="shared" si="251"/>
        <v>3.4207659999999982</v>
      </c>
      <c r="H2039" s="2">
        <f t="shared" si="247"/>
        <v>3.5350375000000032</v>
      </c>
      <c r="I2039" s="2">
        <f t="array" ref="I2039">SUMPRODUCT(B2023:B2042, (ROW(B2023:B2042)-ROW(B2023)+1)) / (20*21/2)</f>
        <v>3.4409157142857136</v>
      </c>
      <c r="J2039" s="2">
        <f t="shared" si="250"/>
        <v>3.4310389441929048</v>
      </c>
      <c r="K2039" s="2">
        <f t="shared" si="252"/>
        <v>3.4506680650589447</v>
      </c>
    </row>
    <row r="2040" spans="1:11" ht="13.5" x14ac:dyDescent="0.25">
      <c r="A2040" s="3">
        <f>TITRES_STAT!B2043</f>
        <v>44973</v>
      </c>
      <c r="B2040" s="17">
        <f>TITRES_STAT!D2043</f>
        <v>3.4013</v>
      </c>
      <c r="C2040" s="2">
        <f t="shared" si="245"/>
        <v>-5.8300000000000018E-2</v>
      </c>
      <c r="D2040" s="2">
        <f t="shared" si="246"/>
        <v>3.4262600000000001</v>
      </c>
      <c r="E2040" s="2">
        <f t="shared" si="248"/>
        <v>3.4404399999999997</v>
      </c>
      <c r="F2040" s="2">
        <f t="shared" si="249"/>
        <v>3.4291850000000017</v>
      </c>
      <c r="G2040" s="2">
        <f t="shared" si="251"/>
        <v>3.4179319999999977</v>
      </c>
      <c r="H2040" s="2">
        <f t="shared" si="247"/>
        <v>3.5354860000000037</v>
      </c>
      <c r="I2040" s="2">
        <f t="array" ref="I2040">SUMPRODUCT(B2024:B2043, (ROW(B2024:B2043)-ROW(B2024)+1)) / (20*21/2)</f>
        <v>3.44286</v>
      </c>
      <c r="J2040" s="2">
        <f t="shared" si="250"/>
        <v>3.4282066637935804</v>
      </c>
      <c r="K2040" s="2">
        <f t="shared" si="252"/>
        <v>3.4487320625076139</v>
      </c>
    </row>
    <row r="2041" spans="1:11" ht="13.5" x14ac:dyDescent="0.25">
      <c r="A2041" s="3">
        <f>TITRES_STAT!B2044</f>
        <v>44974</v>
      </c>
      <c r="B2041" s="17">
        <f>TITRES_STAT!D2044</f>
        <v>3.4178999999999999</v>
      </c>
      <c r="C2041" s="2">
        <f t="shared" si="245"/>
        <v>1.6599999999999948E-2</v>
      </c>
      <c r="D2041" s="2">
        <f t="shared" si="246"/>
        <v>3.4262600000000001</v>
      </c>
      <c r="E2041" s="2">
        <f t="shared" si="248"/>
        <v>3.4387700000000003</v>
      </c>
      <c r="F2041" s="2">
        <f t="shared" si="249"/>
        <v>3.4333500000000008</v>
      </c>
      <c r="G2041" s="2">
        <f t="shared" si="251"/>
        <v>3.4145959999999977</v>
      </c>
      <c r="H2041" s="2">
        <f t="shared" si="247"/>
        <v>3.5355510000000034</v>
      </c>
      <c r="I2041" s="2">
        <f t="array" ref="I2041">SUMPRODUCT(B2025:B2044, (ROW(B2025:B2044)-ROW(B2025)+1)) / (20*21/2)</f>
        <v>3.4404357142857136</v>
      </c>
      <c r="J2041" s="2">
        <f t="shared" si="250"/>
        <v>3.4272250767656205</v>
      </c>
      <c r="K2041" s="2">
        <f t="shared" si="252"/>
        <v>3.4475229620171195</v>
      </c>
    </row>
    <row r="2042" spans="1:11" ht="13.5" x14ac:dyDescent="0.25">
      <c r="A2042" s="3">
        <f>TITRES_STAT!B2045</f>
        <v>44977</v>
      </c>
      <c r="B2042" s="17">
        <f>TITRES_STAT!D2045</f>
        <v>3.4512999999999998</v>
      </c>
      <c r="C2042" s="2">
        <f t="shared" si="245"/>
        <v>3.3399999999999874E-2</v>
      </c>
      <c r="D2042" s="2">
        <f t="shared" si="246"/>
        <v>3.4329399999999999</v>
      </c>
      <c r="E2042" s="2">
        <f t="shared" si="248"/>
        <v>3.4345999999999997</v>
      </c>
      <c r="F2042" s="2">
        <f t="shared" si="249"/>
        <v>3.439185000000001</v>
      </c>
      <c r="G2042" s="2">
        <f t="shared" si="251"/>
        <v>3.4119279999999974</v>
      </c>
      <c r="H2042" s="2">
        <f t="shared" si="247"/>
        <v>3.5360940000000034</v>
      </c>
      <c r="I2042" s="2">
        <f t="array" ref="I2042">SUMPRODUCT(B2026:B2045, (ROW(B2026:B2045)-ROW(B2026)+1)) / (20*21/2)</f>
        <v>3.4417447619047619</v>
      </c>
      <c r="J2042" s="2">
        <f t="shared" si="250"/>
        <v>3.429517926597466</v>
      </c>
      <c r="K2042" s="2">
        <f t="shared" si="252"/>
        <v>3.447671081153703</v>
      </c>
    </row>
    <row r="2043" spans="1:11" ht="13.5" x14ac:dyDescent="0.25">
      <c r="A2043" s="3">
        <f>TITRES_STAT!B2046</f>
        <v>44978</v>
      </c>
      <c r="B2043" s="17">
        <f>TITRES_STAT!D2046</f>
        <v>3.4596</v>
      </c>
      <c r="C2043" s="2">
        <f t="shared" si="245"/>
        <v>8.3000000000001961E-3</v>
      </c>
      <c r="D2043" s="2">
        <f t="shared" si="246"/>
        <v>3.4379400000000002</v>
      </c>
      <c r="E2043" s="2">
        <f t="shared" si="248"/>
        <v>3.4345999999999997</v>
      </c>
      <c r="F2043" s="2">
        <f t="shared" si="249"/>
        <v>3.4433550000000004</v>
      </c>
      <c r="G2043" s="2">
        <f t="shared" si="251"/>
        <v>3.4099279999999976</v>
      </c>
      <c r="H2043" s="2">
        <f t="shared" si="247"/>
        <v>3.5366785000000034</v>
      </c>
      <c r="I2043" s="2">
        <f t="array" ref="I2043">SUMPRODUCT(B2027:B2046, (ROW(B2027:B2046)-ROW(B2027)+1)) / (20*21/2)</f>
        <v>3.4404742857142856</v>
      </c>
      <c r="J2043" s="2">
        <f t="shared" si="250"/>
        <v>3.4323828859691359</v>
      </c>
      <c r="K2043" s="2">
        <f t="shared" si="252"/>
        <v>3.4481388818927736</v>
      </c>
    </row>
    <row r="2044" spans="1:11" ht="13.5" x14ac:dyDescent="0.25">
      <c r="A2044" s="3">
        <f>TITRES_STAT!B2047</f>
        <v>44979</v>
      </c>
      <c r="B2044" s="17">
        <f>TITRES_STAT!D2047</f>
        <v>3.4178999999999999</v>
      </c>
      <c r="C2044" s="2">
        <f t="shared" si="245"/>
        <v>-4.170000000000007E-2</v>
      </c>
      <c r="D2044" s="2">
        <f t="shared" si="246"/>
        <v>3.4295999999999998</v>
      </c>
      <c r="E2044" s="2">
        <f t="shared" si="248"/>
        <v>3.4329300000000003</v>
      </c>
      <c r="F2044" s="2">
        <f t="shared" si="249"/>
        <v>3.4458550000000008</v>
      </c>
      <c r="G2044" s="2">
        <f t="shared" si="251"/>
        <v>3.4082599999999981</v>
      </c>
      <c r="H2044" s="2">
        <f t="shared" si="247"/>
        <v>3.5370545000000031</v>
      </c>
      <c r="I2044" s="2">
        <f t="array" ref="I2044">SUMPRODUCT(B2028:B2047, (ROW(B2028:B2047)-ROW(B2028)+1)) / (20*21/2)</f>
        <v>3.4432942857142854</v>
      </c>
      <c r="J2044" s="2">
        <f t="shared" si="250"/>
        <v>3.4310035634958846</v>
      </c>
      <c r="K2044" s="2">
        <f t="shared" si="252"/>
        <v>3.4469530433871749</v>
      </c>
    </row>
    <row r="2045" spans="1:11" ht="13.5" x14ac:dyDescent="0.25">
      <c r="A2045" s="3">
        <f>TITRES_STAT!B2048</f>
        <v>44980</v>
      </c>
      <c r="B2045" s="17">
        <f>TITRES_STAT!D2048</f>
        <v>3.4596</v>
      </c>
      <c r="C2045" s="2">
        <f t="shared" si="245"/>
        <v>4.170000000000007E-2</v>
      </c>
      <c r="D2045" s="2">
        <f t="shared" si="246"/>
        <v>3.4412599999999998</v>
      </c>
      <c r="E2045" s="2">
        <f t="shared" si="248"/>
        <v>3.4337599999999995</v>
      </c>
      <c r="F2045" s="2">
        <f t="shared" si="249"/>
        <v>3.44794</v>
      </c>
      <c r="G2045" s="2">
        <f t="shared" si="251"/>
        <v>3.407925999999998</v>
      </c>
      <c r="H2045" s="2">
        <f t="shared" si="247"/>
        <v>3.537639000000004</v>
      </c>
      <c r="I2045" s="2">
        <f t="array" ref="I2045">SUMPRODUCT(B2029:B2048, (ROW(B2029:B2048)-ROW(B2029)+1)) / (20*21/2)</f>
        <v>3.4452347619047625</v>
      </c>
      <c r="J2045" s="2">
        <f t="shared" si="250"/>
        <v>3.4337270336391335</v>
      </c>
      <c r="K2045" s="2">
        <f t="shared" si="252"/>
        <v>3.4474490024700306</v>
      </c>
    </row>
    <row r="2046" spans="1:11" ht="13.5" x14ac:dyDescent="0.25">
      <c r="A2046" s="3">
        <f>TITRES_STAT!B2049</f>
        <v>44981</v>
      </c>
      <c r="B2046" s="17">
        <f>TITRES_STAT!D2049</f>
        <v>3.4346000000000001</v>
      </c>
      <c r="C2046" s="2">
        <f t="shared" si="245"/>
        <v>-2.4999999999999911E-2</v>
      </c>
      <c r="D2046" s="2">
        <f t="shared" si="246"/>
        <v>3.4445999999999999</v>
      </c>
      <c r="E2046" s="2">
        <f t="shared" si="248"/>
        <v>3.4354300000000002</v>
      </c>
      <c r="F2046" s="2">
        <f t="shared" si="249"/>
        <v>3.4466900000000011</v>
      </c>
      <c r="G2046" s="2">
        <f t="shared" si="251"/>
        <v>3.4065919999999981</v>
      </c>
      <c r="H2046" s="2">
        <f t="shared" si="247"/>
        <v>3.5380985000000038</v>
      </c>
      <c r="I2046" s="2">
        <f t="array" ref="I2046">SUMPRODUCT(B2030:B2049, (ROW(B2030:B2049)-ROW(B2030)+1)) / (20*21/2)</f>
        <v>3.4503166666666663</v>
      </c>
      <c r="J2046" s="2">
        <f t="shared" si="250"/>
        <v>3.433810173292549</v>
      </c>
      <c r="K2046" s="2">
        <f t="shared" si="252"/>
        <v>3.4469451200202252</v>
      </c>
    </row>
    <row r="2047" spans="1:11" ht="13.5" x14ac:dyDescent="0.25">
      <c r="A2047" s="3">
        <f>TITRES_STAT!B2050</f>
        <v>44984</v>
      </c>
      <c r="B2047" s="17">
        <f>TITRES_STAT!D2050</f>
        <v>3.4763000000000002</v>
      </c>
      <c r="C2047" s="2">
        <f t="shared" si="245"/>
        <v>4.170000000000007E-2</v>
      </c>
      <c r="D2047" s="2">
        <f t="shared" si="246"/>
        <v>3.4495999999999993</v>
      </c>
      <c r="E2047" s="2">
        <f t="shared" si="248"/>
        <v>3.4412699999999994</v>
      </c>
      <c r="F2047" s="2">
        <f t="shared" si="249"/>
        <v>3.4475250000000002</v>
      </c>
      <c r="G2047" s="2">
        <f t="shared" si="251"/>
        <v>3.4064259999999984</v>
      </c>
      <c r="H2047" s="2">
        <f t="shared" si="247"/>
        <v>3.5388055000000036</v>
      </c>
      <c r="I2047" s="2">
        <f t="array" ref="I2047">SUMPRODUCT(B2031:B2050, (ROW(B2031:B2050)-ROW(B2031)+1)) / (20*21/2)</f>
        <v>3.4568699999999999</v>
      </c>
      <c r="J2047" s="2">
        <f t="shared" si="250"/>
        <v>3.4378568234551632</v>
      </c>
      <c r="K2047" s="2">
        <f t="shared" si="252"/>
        <v>3.4480962917841378</v>
      </c>
    </row>
    <row r="2048" spans="1:11" ht="13.5" x14ac:dyDescent="0.25">
      <c r="A2048" s="3">
        <f>TITRES_STAT!B2051</f>
        <v>44985</v>
      </c>
      <c r="B2048" s="17">
        <f>TITRES_STAT!D2051</f>
        <v>3.4679000000000002</v>
      </c>
      <c r="C2048" s="2">
        <f t="shared" si="245"/>
        <v>-8.3999999999999631E-3</v>
      </c>
      <c r="D2048" s="2">
        <f t="shared" si="246"/>
        <v>3.45126</v>
      </c>
      <c r="E2048" s="2">
        <f t="shared" si="248"/>
        <v>3.4445999999999999</v>
      </c>
      <c r="F2048" s="2">
        <f t="shared" si="249"/>
        <v>3.4479400000000004</v>
      </c>
      <c r="G2048" s="2">
        <f t="shared" si="251"/>
        <v>3.408259999999999</v>
      </c>
      <c r="H2048" s="2">
        <f t="shared" si="247"/>
        <v>3.5394705000000037</v>
      </c>
      <c r="I2048" s="2">
        <f t="array" ref="I2048">SUMPRODUCT(B2032:B2051, (ROW(B2032:B2051)-ROW(B2032)+1)) / (20*21/2)</f>
        <v>3.4617138095238094</v>
      </c>
      <c r="J2048" s="2">
        <f t="shared" si="250"/>
        <v>3.4407180783641951</v>
      </c>
      <c r="K2048" s="2">
        <f t="shared" si="252"/>
        <v>3.448872907792603</v>
      </c>
    </row>
    <row r="2049" spans="1:11" ht="13.5" x14ac:dyDescent="0.25">
      <c r="A2049" s="3">
        <f>TITRES_STAT!B2052</f>
        <v>44986</v>
      </c>
      <c r="B2049" s="17">
        <f>TITRES_STAT!D2052</f>
        <v>3.5013000000000001</v>
      </c>
      <c r="C2049" s="2">
        <f t="shared" si="245"/>
        <v>3.3399999999999874E-2</v>
      </c>
      <c r="D2049" s="2">
        <f t="shared" si="246"/>
        <v>3.46794</v>
      </c>
      <c r="E2049" s="2">
        <f t="shared" si="248"/>
        <v>3.4487699999999997</v>
      </c>
      <c r="F2049" s="2">
        <f t="shared" si="249"/>
        <v>3.4491900000000006</v>
      </c>
      <c r="G2049" s="2">
        <f t="shared" si="251"/>
        <v>3.4099279999999981</v>
      </c>
      <c r="H2049" s="2">
        <f t="shared" si="247"/>
        <v>3.5402635000000036</v>
      </c>
      <c r="I2049" s="2">
        <f t="array" ref="I2049">SUMPRODUCT(B2033:B2052, (ROW(B2033:B2052)-ROW(B2033)+1)) / (20*21/2)</f>
        <v>3.4686209523809519</v>
      </c>
      <c r="J2049" s="2">
        <f t="shared" si="250"/>
        <v>3.4464877851866524</v>
      </c>
      <c r="K2049" s="2">
        <f t="shared" si="252"/>
        <v>3.4509288721928932</v>
      </c>
    </row>
    <row r="2050" spans="1:11" ht="13.5" x14ac:dyDescent="0.25">
      <c r="A2050" s="3">
        <f>TITRES_STAT!B2053</f>
        <v>44987</v>
      </c>
      <c r="B2050" s="17">
        <f>TITRES_STAT!D2053</f>
        <v>3.5179999999999998</v>
      </c>
      <c r="C2050" s="2">
        <f t="shared" si="245"/>
        <v>1.6699999999999715E-2</v>
      </c>
      <c r="D2050" s="2">
        <f t="shared" si="246"/>
        <v>3.4796199999999997</v>
      </c>
      <c r="E2050" s="2">
        <f t="shared" si="248"/>
        <v>3.4604399999999997</v>
      </c>
      <c r="F2050" s="2">
        <f t="shared" si="249"/>
        <v>3.4504400000000004</v>
      </c>
      <c r="G2050" s="2">
        <f t="shared" si="251"/>
        <v>3.4125959999999989</v>
      </c>
      <c r="H2050" s="2">
        <f t="shared" si="247"/>
        <v>3.5408680000000037</v>
      </c>
      <c r="I2050" s="2">
        <f t="array" ref="I2050">SUMPRODUCT(B2034:B2053, (ROW(B2034:B2053)-ROW(B2034)+1)) / (20*21/2)</f>
        <v>3.4753695238095235</v>
      </c>
      <c r="J2050" s="2">
        <f t="shared" si="250"/>
        <v>3.453298472311733</v>
      </c>
      <c r="K2050" s="2">
        <f t="shared" si="252"/>
        <v>3.4535591124990543</v>
      </c>
    </row>
    <row r="2051" spans="1:11" ht="13.5" x14ac:dyDescent="0.25">
      <c r="A2051" s="3">
        <f>TITRES_STAT!B2054</f>
        <v>44988</v>
      </c>
      <c r="B2051" s="17">
        <f>TITRES_STAT!D2054</f>
        <v>3.5013000000000001</v>
      </c>
      <c r="C2051" s="2">
        <f t="shared" si="245"/>
        <v>-1.6699999999999715E-2</v>
      </c>
      <c r="D2051" s="2">
        <f t="shared" si="246"/>
        <v>3.4929600000000001</v>
      </c>
      <c r="E2051" s="2">
        <f t="shared" si="248"/>
        <v>3.4687800000000002</v>
      </c>
      <c r="F2051" s="2">
        <f t="shared" si="249"/>
        <v>3.4537750000000003</v>
      </c>
      <c r="G2051" s="2">
        <f t="shared" si="251"/>
        <v>3.4149299999999987</v>
      </c>
      <c r="H2051" s="2">
        <f t="shared" si="247"/>
        <v>3.5413500000000031</v>
      </c>
      <c r="I2051" s="2">
        <f t="array" ref="I2051">SUMPRODUCT(B2035:B2054, (ROW(B2035:B2054)-ROW(B2035)+1)) / (20*21/2)</f>
        <v>3.4794195238095238</v>
      </c>
      <c r="J2051" s="2">
        <f t="shared" si="250"/>
        <v>3.4578700463772822</v>
      </c>
      <c r="K2051" s="2">
        <f t="shared" si="252"/>
        <v>3.4554313041657583</v>
      </c>
    </row>
    <row r="2052" spans="1:11" ht="13.5" x14ac:dyDescent="0.25">
      <c r="A2052" s="3">
        <f>TITRES_STAT!B2055</f>
        <v>44991</v>
      </c>
      <c r="B2052" s="17">
        <f>TITRES_STAT!D2055</f>
        <v>3.5263</v>
      </c>
      <c r="C2052" s="2">
        <f t="shared" ref="C2052:C2115" si="253">B2052-B2051</f>
        <v>2.4999999999999911E-2</v>
      </c>
      <c r="D2052" s="2">
        <f t="shared" si="246"/>
        <v>3.5029600000000003</v>
      </c>
      <c r="E2052" s="2">
        <f t="shared" si="248"/>
        <v>3.47628</v>
      </c>
      <c r="F2052" s="2">
        <f t="shared" si="249"/>
        <v>3.4554400000000007</v>
      </c>
      <c r="G2052" s="2">
        <f t="shared" si="251"/>
        <v>3.4177639999999991</v>
      </c>
      <c r="H2052" s="2">
        <f t="shared" si="247"/>
        <v>3.541957000000004</v>
      </c>
      <c r="I2052" s="2">
        <f t="array" ref="I2052">SUMPRODUCT(B2036:B2055, (ROW(B2036:B2055)-ROW(B2036)+1)) / (20*21/2)</f>
        <v>3.4855328571428568</v>
      </c>
      <c r="J2052" s="2">
        <f t="shared" si="250"/>
        <v>3.4643871848175407</v>
      </c>
      <c r="K2052" s="2">
        <f t="shared" si="252"/>
        <v>3.4582104687082778</v>
      </c>
    </row>
    <row r="2053" spans="1:11" ht="13.5" x14ac:dyDescent="0.25">
      <c r="A2053" s="3">
        <f>TITRES_STAT!B2056</f>
        <v>44992</v>
      </c>
      <c r="B2053" s="17">
        <f>TITRES_STAT!D2056</f>
        <v>3.5263</v>
      </c>
      <c r="C2053" s="2">
        <f t="shared" si="253"/>
        <v>0</v>
      </c>
      <c r="D2053" s="2">
        <f t="shared" si="246"/>
        <v>3.51464</v>
      </c>
      <c r="E2053" s="2">
        <f t="shared" si="248"/>
        <v>3.4829500000000002</v>
      </c>
      <c r="F2053" s="2">
        <f t="shared" si="249"/>
        <v>3.4587750000000006</v>
      </c>
      <c r="G2053" s="2">
        <f t="shared" si="251"/>
        <v>3.4199319999999993</v>
      </c>
      <c r="H2053" s="2">
        <f t="shared" si="247"/>
        <v>3.5425250000000035</v>
      </c>
      <c r="I2053" s="2">
        <f t="array" ref="I2053">SUMPRODUCT(B2037:B2056, (ROW(B2037:B2056)-ROW(B2037)+1)) / (20*21/2)</f>
        <v>3.4944604761904765</v>
      </c>
      <c r="J2053" s="2">
        <f t="shared" si="250"/>
        <v>3.4702836434063462</v>
      </c>
      <c r="K2053" s="2">
        <f t="shared" si="252"/>
        <v>3.4608806464059922</v>
      </c>
    </row>
    <row r="2054" spans="1:11" ht="13.5" x14ac:dyDescent="0.25">
      <c r="A2054" s="3">
        <f>TITRES_STAT!B2057</f>
        <v>44993</v>
      </c>
      <c r="B2054" s="17">
        <f>TITRES_STAT!D2057</f>
        <v>3.5013000000000001</v>
      </c>
      <c r="C2054" s="2">
        <f t="shared" si="253"/>
        <v>-2.4999999999999911E-2</v>
      </c>
      <c r="D2054" s="2">
        <f t="shared" ref="D2054:D2117" si="254">AVERAGE(B2050:B2054)</f>
        <v>3.51464</v>
      </c>
      <c r="E2054" s="2">
        <f t="shared" si="248"/>
        <v>3.4912900000000002</v>
      </c>
      <c r="F2054" s="2">
        <f t="shared" si="249"/>
        <v>3.4621100000000005</v>
      </c>
      <c r="G2054" s="2">
        <f t="shared" si="251"/>
        <v>3.4214319999999985</v>
      </c>
      <c r="H2054" s="2">
        <f t="shared" si="247"/>
        <v>3.5429680000000037</v>
      </c>
      <c r="I2054" s="2">
        <f t="array" ref="I2054">SUMPRODUCT(B2038:B2057, (ROW(B2038:B2057)-ROW(B2038)+1)) / (20*21/2)</f>
        <v>3.5035133333333328</v>
      </c>
      <c r="J2054" s="2">
        <f t="shared" si="250"/>
        <v>3.4732375821295514</v>
      </c>
      <c r="K2054" s="2">
        <f t="shared" si="252"/>
        <v>3.4624657190959534</v>
      </c>
    </row>
    <row r="2055" spans="1:11" ht="13.5" x14ac:dyDescent="0.25">
      <c r="A2055" s="3">
        <f>TITRES_STAT!B2058</f>
        <v>44994</v>
      </c>
      <c r="B2055" s="17">
        <f>TITRES_STAT!D2058</f>
        <v>3.5263</v>
      </c>
      <c r="C2055" s="2">
        <f t="shared" si="253"/>
        <v>2.4999999999999911E-2</v>
      </c>
      <c r="D2055" s="2">
        <f t="shared" si="254"/>
        <v>3.5162999999999998</v>
      </c>
      <c r="E2055" s="2">
        <f t="shared" si="248"/>
        <v>3.49796</v>
      </c>
      <c r="F2055" s="2">
        <f t="shared" si="249"/>
        <v>3.4658600000000002</v>
      </c>
      <c r="G2055" s="2">
        <f t="shared" si="251"/>
        <v>3.4237659999999983</v>
      </c>
      <c r="H2055" s="2">
        <f t="shared" si="247"/>
        <v>3.5435750000000037</v>
      </c>
      <c r="I2055" s="2">
        <f t="array" ref="I2055">SUMPRODUCT(B2039:B2058, (ROW(B2039:B2058)-ROW(B2039)+1)) / (20*21/2)</f>
        <v>3.5158228571428571</v>
      </c>
      <c r="J2055" s="2">
        <f t="shared" si="250"/>
        <v>3.4782911457362604</v>
      </c>
      <c r="K2055" s="2">
        <f t="shared" si="252"/>
        <v>3.4649690242294451</v>
      </c>
    </row>
    <row r="2056" spans="1:11" ht="13.5" x14ac:dyDescent="0.25">
      <c r="A2056" s="3">
        <f>TITRES_STAT!B2059</f>
        <v>44995</v>
      </c>
      <c r="B2056" s="17">
        <f>TITRES_STAT!D2059</f>
        <v>3.5596000000000001</v>
      </c>
      <c r="C2056" s="2">
        <f t="shared" si="253"/>
        <v>3.3300000000000107E-2</v>
      </c>
      <c r="D2056" s="2">
        <f t="shared" si="254"/>
        <v>3.5279600000000002</v>
      </c>
      <c r="E2056" s="2">
        <f t="shared" si="248"/>
        <v>3.5104599999999997</v>
      </c>
      <c r="F2056" s="2">
        <f t="shared" si="249"/>
        <v>3.4729450000000006</v>
      </c>
      <c r="G2056" s="2">
        <f t="shared" si="251"/>
        <v>3.4255999999999984</v>
      </c>
      <c r="H2056" s="2">
        <f t="shared" si="247"/>
        <v>3.5444265000000037</v>
      </c>
      <c r="I2056" s="2">
        <f t="array" ref="I2056">SUMPRODUCT(B2040:B2059, (ROW(B2040:B2059)-ROW(B2040)+1)) / (20*21/2)</f>
        <v>3.5320604761904764</v>
      </c>
      <c r="J2056" s="2">
        <f t="shared" si="250"/>
        <v>3.4860348461423305</v>
      </c>
      <c r="K2056" s="2">
        <f t="shared" si="252"/>
        <v>3.4686800428871138</v>
      </c>
    </row>
    <row r="2057" spans="1:11" ht="13.5" x14ac:dyDescent="0.25">
      <c r="A2057" s="3">
        <f>TITRES_STAT!B2060</f>
        <v>44998</v>
      </c>
      <c r="B2057" s="17">
        <f>TITRES_STAT!D2060</f>
        <v>3.5680000000000001</v>
      </c>
      <c r="C2057" s="2">
        <f t="shared" si="253"/>
        <v>8.3999999999999631E-3</v>
      </c>
      <c r="D2057" s="2">
        <f t="shared" si="254"/>
        <v>3.5362999999999998</v>
      </c>
      <c r="E2057" s="2">
        <f t="shared" si="248"/>
        <v>3.5196300000000003</v>
      </c>
      <c r="F2057" s="2">
        <f t="shared" si="249"/>
        <v>3.4804499999999998</v>
      </c>
      <c r="G2057" s="2">
        <f t="shared" si="251"/>
        <v>3.4279339999999987</v>
      </c>
      <c r="H2057" s="2">
        <f t="shared" si="247"/>
        <v>3.545203000000003</v>
      </c>
      <c r="I2057" s="2">
        <f t="array" ref="I2057">SUMPRODUCT(B2041:B2060, (ROW(B2041:B2060)-ROW(B2041)+1)) / (20*21/2)</f>
        <v>3.5481357142857144</v>
      </c>
      <c r="J2057" s="2">
        <f t="shared" si="250"/>
        <v>3.493841051271632</v>
      </c>
      <c r="K2057" s="2">
        <f t="shared" si="252"/>
        <v>3.4725749431660509</v>
      </c>
    </row>
    <row r="2058" spans="1:11" ht="13.5" x14ac:dyDescent="0.25">
      <c r="A2058" s="3">
        <f>TITRES_STAT!B2061</f>
        <v>44999</v>
      </c>
      <c r="B2058" s="17">
        <f>TITRES_STAT!D2061</f>
        <v>3.6097000000000001</v>
      </c>
      <c r="C2058" s="2">
        <f t="shared" si="253"/>
        <v>4.170000000000007E-2</v>
      </c>
      <c r="D2058" s="2">
        <f t="shared" si="254"/>
        <v>3.5529799999999994</v>
      </c>
      <c r="E2058" s="2">
        <f t="shared" si="248"/>
        <v>3.5338099999999999</v>
      </c>
      <c r="F2058" s="2">
        <f t="shared" si="249"/>
        <v>3.4892050000000006</v>
      </c>
      <c r="G2058" s="2">
        <f t="shared" si="251"/>
        <v>3.4322699999999986</v>
      </c>
      <c r="H2058" s="2">
        <f t="shared" ref="H2058:H2121" si="255">AVERAGE(B1859:B2058)</f>
        <v>3.546188000000003</v>
      </c>
      <c r="I2058" s="2">
        <f t="array" ref="I2058">SUMPRODUCT(B2042:B2061, (ROW(B2042:B2061)-ROW(B2042)+1)) / (20*21/2)</f>
        <v>3.558969523809524</v>
      </c>
      <c r="J2058" s="2">
        <f t="shared" si="250"/>
        <v>3.5048752368648102</v>
      </c>
      <c r="K2058" s="2">
        <f t="shared" si="252"/>
        <v>3.4779523963752252</v>
      </c>
    </row>
    <row r="2059" spans="1:11" ht="13.5" x14ac:dyDescent="0.25">
      <c r="A2059" s="3">
        <f>TITRES_STAT!B2062</f>
        <v>45000</v>
      </c>
      <c r="B2059" s="17">
        <f>TITRES_STAT!D2062</f>
        <v>3.6597</v>
      </c>
      <c r="C2059" s="2">
        <f t="shared" si="253"/>
        <v>4.9999999999999822E-2</v>
      </c>
      <c r="D2059" s="2">
        <f t="shared" si="254"/>
        <v>3.5846600000000004</v>
      </c>
      <c r="E2059" s="2">
        <f t="shared" si="248"/>
        <v>3.5496499999999997</v>
      </c>
      <c r="F2059" s="2">
        <f t="shared" si="249"/>
        <v>3.4992100000000002</v>
      </c>
      <c r="G2059" s="2">
        <f t="shared" si="251"/>
        <v>3.4384399999999995</v>
      </c>
      <c r="H2059" s="2">
        <f t="shared" si="255"/>
        <v>3.5475010000000036</v>
      </c>
      <c r="I2059" s="2">
        <f t="array" ref="I2059">SUMPRODUCT(B2043:B2062, (ROW(B2043:B2062)-ROW(B2043)+1)) / (20*21/2)</f>
        <v>3.5719919047619051</v>
      </c>
      <c r="J2059" s="2">
        <f t="shared" si="250"/>
        <v>3.5196204524014951</v>
      </c>
      <c r="K2059" s="2">
        <f t="shared" si="252"/>
        <v>3.4850797533801186</v>
      </c>
    </row>
    <row r="2060" spans="1:11" ht="13.5" x14ac:dyDescent="0.25">
      <c r="A2060" s="3">
        <f>TITRES_STAT!B2063</f>
        <v>45001</v>
      </c>
      <c r="B2060" s="17">
        <f>TITRES_STAT!D2063</f>
        <v>3.6680000000000001</v>
      </c>
      <c r="C2060" s="2">
        <f t="shared" si="253"/>
        <v>8.3000000000001961E-3</v>
      </c>
      <c r="D2060" s="2">
        <f t="shared" si="254"/>
        <v>3.6130000000000004</v>
      </c>
      <c r="E2060" s="2">
        <f t="shared" ref="E2060:E2123" si="256">AVERAGE(B2051:B2060)</f>
        <v>3.5646500000000003</v>
      </c>
      <c r="F2060" s="2">
        <f t="shared" si="249"/>
        <v>3.5125450000000003</v>
      </c>
      <c r="G2060" s="2">
        <f t="shared" si="251"/>
        <v>3.4451079999999989</v>
      </c>
      <c r="H2060" s="2">
        <f t="shared" si="255"/>
        <v>3.5489330000000034</v>
      </c>
      <c r="I2060" s="2">
        <f t="array" ref="I2060">SUMPRODUCT(B2044:B2063, (ROW(B2044:B2063)-ROW(B2044)+1)) / (20*21/2)</f>
        <v>3.5832219047619045</v>
      </c>
      <c r="J2060" s="2">
        <f t="shared" si="250"/>
        <v>3.5337518378870674</v>
      </c>
      <c r="K2060" s="2">
        <f t="shared" si="252"/>
        <v>3.49225309638482</v>
      </c>
    </row>
    <row r="2061" spans="1:11" ht="13.5" x14ac:dyDescent="0.25">
      <c r="A2061" s="3">
        <f>TITRES_STAT!B2064</f>
        <v>45002</v>
      </c>
      <c r="B2061" s="17">
        <f>TITRES_STAT!D2064</f>
        <v>3.6263000000000001</v>
      </c>
      <c r="C2061" s="2">
        <f t="shared" si="253"/>
        <v>-4.170000000000007E-2</v>
      </c>
      <c r="D2061" s="2">
        <f t="shared" si="254"/>
        <v>3.6263399999999999</v>
      </c>
      <c r="E2061" s="2">
        <f t="shared" si="256"/>
        <v>3.5771500000000005</v>
      </c>
      <c r="F2061" s="2">
        <f t="shared" si="249"/>
        <v>3.5229650000000006</v>
      </c>
      <c r="G2061" s="2">
        <f t="shared" si="251"/>
        <v>3.4509419999999991</v>
      </c>
      <c r="H2061" s="2">
        <f t="shared" si="255"/>
        <v>3.5501180000000034</v>
      </c>
      <c r="I2061" s="2">
        <f t="array" ref="I2061">SUMPRODUCT(B2045:B2064, (ROW(B2045:B2064)-ROW(B2045)+1)) / (20*21/2)</f>
        <v>3.5935390476190472</v>
      </c>
      <c r="J2061" s="2">
        <f t="shared" si="250"/>
        <v>3.5425659485644898</v>
      </c>
      <c r="K2061" s="2">
        <f t="shared" si="252"/>
        <v>3.4975098377030625</v>
      </c>
    </row>
    <row r="2062" spans="1:11" ht="13.5" x14ac:dyDescent="0.25">
      <c r="A2062" s="3">
        <f>TITRES_STAT!B2065</f>
        <v>45006</v>
      </c>
      <c r="B2062" s="17">
        <f>TITRES_STAT!D2065</f>
        <v>3.6597</v>
      </c>
      <c r="C2062" s="2">
        <f t="shared" si="253"/>
        <v>3.3399999999999874E-2</v>
      </c>
      <c r="D2062" s="2">
        <f t="shared" si="254"/>
        <v>3.6446800000000001</v>
      </c>
      <c r="E2062" s="2">
        <f t="shared" si="256"/>
        <v>3.59049</v>
      </c>
      <c r="F2062" s="2">
        <f t="shared" si="249"/>
        <v>3.533385</v>
      </c>
      <c r="G2062" s="2">
        <f t="shared" si="251"/>
        <v>3.4574439999999989</v>
      </c>
      <c r="H2062" s="2">
        <f t="shared" si="255"/>
        <v>3.5515085000000037</v>
      </c>
      <c r="I2062" s="2">
        <f t="array" ref="I2062">SUMPRODUCT(B2046:B2065, (ROW(B2046:B2065)-ROW(B2046)+1)) / (20*21/2)</f>
        <v>3.5979828571428567</v>
      </c>
      <c r="J2062" s="2">
        <f t="shared" si="250"/>
        <v>3.553721572510729</v>
      </c>
      <c r="K2062" s="2">
        <f t="shared" si="252"/>
        <v>3.5038702362245111</v>
      </c>
    </row>
    <row r="2063" spans="1:11" ht="13.5" x14ac:dyDescent="0.25">
      <c r="A2063" s="3">
        <f>TITRES_STAT!B2066</f>
        <v>45007</v>
      </c>
      <c r="B2063" s="17">
        <f>TITRES_STAT!D2066</f>
        <v>3.6513</v>
      </c>
      <c r="C2063" s="2">
        <f t="shared" si="253"/>
        <v>-8.3999999999999631E-3</v>
      </c>
      <c r="D2063" s="2">
        <f t="shared" si="254"/>
        <v>3.653</v>
      </c>
      <c r="E2063" s="2">
        <f t="shared" si="256"/>
        <v>3.6029899999999997</v>
      </c>
      <c r="F2063" s="2">
        <f t="shared" si="249"/>
        <v>3.5429700000000004</v>
      </c>
      <c r="G2063" s="2">
        <f t="shared" si="251"/>
        <v>3.4639459999999991</v>
      </c>
      <c r="H2063" s="2">
        <f t="shared" si="255"/>
        <v>3.553051500000004</v>
      </c>
      <c r="I2063" s="2">
        <f t="array" ref="I2063">SUMPRODUCT(B2047:B2066, (ROW(B2047:B2066)-ROW(B2047)+1)) / (20*21/2)</f>
        <v>3.6033423809523812</v>
      </c>
      <c r="J2063" s="2">
        <f t="shared" si="250"/>
        <v>3.5630147560811354</v>
      </c>
      <c r="K2063" s="2">
        <f t="shared" si="252"/>
        <v>3.509651795588256</v>
      </c>
    </row>
    <row r="2064" spans="1:11" ht="13.5" x14ac:dyDescent="0.25">
      <c r="A2064" s="3">
        <f>TITRES_STAT!B2067</f>
        <v>45008</v>
      </c>
      <c r="B2064" s="17">
        <f>TITRES_STAT!D2067</f>
        <v>3.6513</v>
      </c>
      <c r="C2064" s="2">
        <f t="shared" si="253"/>
        <v>0</v>
      </c>
      <c r="D2064" s="2">
        <f t="shared" si="254"/>
        <v>3.6513199999999997</v>
      </c>
      <c r="E2064" s="2">
        <f t="shared" si="256"/>
        <v>3.6179900000000003</v>
      </c>
      <c r="F2064" s="2">
        <f t="shared" si="249"/>
        <v>3.5546400000000005</v>
      </c>
      <c r="G2064" s="2">
        <f t="shared" si="251"/>
        <v>3.4702799999999989</v>
      </c>
      <c r="H2064" s="2">
        <f t="shared" si="255"/>
        <v>3.5547500000000043</v>
      </c>
      <c r="I2064" s="2">
        <f t="array" ref="I2064">SUMPRODUCT(B2048:B2067, (ROW(B2048:B2067)-ROW(B2048)+1)) / (20*21/2)</f>
        <v>3.6086190476190474</v>
      </c>
      <c r="J2064" s="2">
        <f t="shared" si="250"/>
        <v>3.5714228745495991</v>
      </c>
      <c r="K2064" s="2">
        <f t="shared" si="252"/>
        <v>3.5152066271338147</v>
      </c>
    </row>
    <row r="2065" spans="1:11" ht="13.5" x14ac:dyDescent="0.25">
      <c r="A2065" s="3">
        <f>TITRES_STAT!B2068</f>
        <v>45009</v>
      </c>
      <c r="B2065" s="17">
        <f>TITRES_STAT!D2068</f>
        <v>3.6013000000000002</v>
      </c>
      <c r="C2065" s="2">
        <f t="shared" si="253"/>
        <v>-4.9999999999999822E-2</v>
      </c>
      <c r="D2065" s="2">
        <f t="shared" si="254"/>
        <v>3.6379800000000002</v>
      </c>
      <c r="E2065" s="2">
        <f t="shared" si="256"/>
        <v>3.6254900000000005</v>
      </c>
      <c r="F2065" s="2">
        <f t="shared" si="249"/>
        <v>3.561725</v>
      </c>
      <c r="G2065" s="2">
        <f t="shared" si="251"/>
        <v>3.4756139999999993</v>
      </c>
      <c r="H2065" s="2">
        <f t="shared" si="255"/>
        <v>3.5562765000000041</v>
      </c>
      <c r="I2065" s="2">
        <f t="array" ref="I2065">SUMPRODUCT(B2049:B2068, (ROW(B2049:B2068)-ROW(B2049)+1)) / (20*21/2)</f>
        <v>3.6123909523809523</v>
      </c>
      <c r="J2065" s="2">
        <f t="shared" si="250"/>
        <v>3.5742683150686849</v>
      </c>
      <c r="K2065" s="2">
        <f t="shared" si="252"/>
        <v>3.5185828378344497</v>
      </c>
    </row>
    <row r="2066" spans="1:11" ht="13.5" x14ac:dyDescent="0.25">
      <c r="A2066" s="3">
        <f>TITRES_STAT!B2069</f>
        <v>45012</v>
      </c>
      <c r="B2066" s="17">
        <f>TITRES_STAT!D2069</f>
        <v>3.6179999999999999</v>
      </c>
      <c r="C2066" s="2">
        <f t="shared" si="253"/>
        <v>1.6699999999999715E-2</v>
      </c>
      <c r="D2066" s="2">
        <f t="shared" si="254"/>
        <v>3.63632</v>
      </c>
      <c r="E2066" s="2">
        <f t="shared" si="256"/>
        <v>3.6313299999999997</v>
      </c>
      <c r="F2066" s="2">
        <f t="shared" si="249"/>
        <v>3.5708949999999993</v>
      </c>
      <c r="G2066" s="2">
        <f t="shared" si="251"/>
        <v>3.4804499999999994</v>
      </c>
      <c r="H2066" s="2">
        <f t="shared" si="255"/>
        <v>3.5578865000000039</v>
      </c>
      <c r="I2066" s="2">
        <f t="array" ref="I2066">SUMPRODUCT(B2050:B2069, (ROW(B2050:B2069)-ROW(B2050)+1)) / (20*21/2)</f>
        <v>3.6154480952380954</v>
      </c>
      <c r="J2066" s="2">
        <f t="shared" si="250"/>
        <v>3.5784332374430958</v>
      </c>
      <c r="K2066" s="2">
        <f t="shared" si="252"/>
        <v>3.5224815500762361</v>
      </c>
    </row>
    <row r="2067" spans="1:11" ht="13.5" x14ac:dyDescent="0.25">
      <c r="A2067" s="3">
        <f>TITRES_STAT!B2070</f>
        <v>45013</v>
      </c>
      <c r="B2067" s="17">
        <f>TITRES_STAT!D2070</f>
        <v>3.6263000000000001</v>
      </c>
      <c r="C2067" s="2">
        <f t="shared" si="253"/>
        <v>8.3000000000001961E-3</v>
      </c>
      <c r="D2067" s="2">
        <f t="shared" si="254"/>
        <v>3.6296399999999998</v>
      </c>
      <c r="E2067" s="2">
        <f t="shared" si="256"/>
        <v>3.6371600000000002</v>
      </c>
      <c r="F2067" s="2">
        <f t="shared" si="249"/>
        <v>3.5783949999999995</v>
      </c>
      <c r="G2067" s="2">
        <f t="shared" si="251"/>
        <v>3.4862839999999995</v>
      </c>
      <c r="H2067" s="2">
        <f t="shared" si="255"/>
        <v>3.5594990000000046</v>
      </c>
      <c r="I2067" s="2">
        <f t="array" ref="I2067">SUMPRODUCT(B2051:B2070, (ROW(B2051:B2070)-ROW(B2051)+1)) / (20*21/2)</f>
        <v>3.6155685714285717</v>
      </c>
      <c r="J2067" s="2">
        <f t="shared" si="250"/>
        <v>3.5829919767342293</v>
      </c>
      <c r="K2067" s="2">
        <f t="shared" si="252"/>
        <v>3.5265528618379527</v>
      </c>
    </row>
    <row r="2068" spans="1:11" ht="13.5" x14ac:dyDescent="0.25">
      <c r="A2068" s="3">
        <f>TITRES_STAT!B2071</f>
        <v>45014</v>
      </c>
      <c r="B2068" s="17">
        <f>TITRES_STAT!D2071</f>
        <v>3.6179999999999999</v>
      </c>
      <c r="C2068" s="2">
        <f t="shared" si="253"/>
        <v>-8.3000000000001961E-3</v>
      </c>
      <c r="D2068" s="2">
        <f t="shared" si="254"/>
        <v>3.6229799999999996</v>
      </c>
      <c r="E2068" s="2">
        <f t="shared" si="256"/>
        <v>3.6379899999999998</v>
      </c>
      <c r="F2068" s="2">
        <f t="shared" ref="F2068:F2131" si="257">AVERAGE(B2049:B2068)</f>
        <v>3.5858999999999996</v>
      </c>
      <c r="G2068" s="2">
        <f t="shared" si="251"/>
        <v>3.4919519999999999</v>
      </c>
      <c r="H2068" s="2">
        <f t="shared" si="255"/>
        <v>3.5610310000000052</v>
      </c>
      <c r="I2068" s="2">
        <f t="array" ref="I2068">SUMPRODUCT(B2052:B2071, (ROW(B2052:B2071)-ROW(B2052)+1)) / (20*21/2)</f>
        <v>3.6208842857142853</v>
      </c>
      <c r="J2068" s="2">
        <f t="shared" si="250"/>
        <v>3.5863260741881122</v>
      </c>
      <c r="K2068" s="2">
        <f t="shared" si="252"/>
        <v>3.5301390241188173</v>
      </c>
    </row>
    <row r="2069" spans="1:11" ht="13.5" x14ac:dyDescent="0.25">
      <c r="A2069" s="3">
        <f>TITRES_STAT!B2072</f>
        <v>45015</v>
      </c>
      <c r="B2069" s="17">
        <f>TITRES_STAT!D2072</f>
        <v>3.6179999999999999</v>
      </c>
      <c r="C2069" s="2">
        <f t="shared" si="253"/>
        <v>0</v>
      </c>
      <c r="D2069" s="2">
        <f t="shared" si="254"/>
        <v>3.6163200000000004</v>
      </c>
      <c r="E2069" s="2">
        <f t="shared" si="256"/>
        <v>3.6338200000000001</v>
      </c>
      <c r="F2069" s="2">
        <f t="shared" si="257"/>
        <v>3.591734999999999</v>
      </c>
      <c r="G2069" s="2">
        <f t="shared" si="251"/>
        <v>3.4967879999999996</v>
      </c>
      <c r="H2069" s="2">
        <f t="shared" si="255"/>
        <v>3.5625630000000053</v>
      </c>
      <c r="I2069" s="2">
        <f t="array" ref="I2069">SUMPRODUCT(B2053:B2072, (ROW(B2053:B2072)-ROW(B2053)+1)) / (20*21/2)</f>
        <v>3.6239047619047611</v>
      </c>
      <c r="J2069" s="2">
        <f t="shared" ref="J2069:J2132" si="258">$J$4*B2069+J2068*(1-$J$4)</f>
        <v>3.5893426385511491</v>
      </c>
      <c r="K2069" s="2">
        <f t="shared" si="252"/>
        <v>3.5335845525847462</v>
      </c>
    </row>
    <row r="2070" spans="1:11" ht="13.5" x14ac:dyDescent="0.25">
      <c r="A2070" s="3">
        <f>TITRES_STAT!B2073</f>
        <v>45016</v>
      </c>
      <c r="B2070" s="17">
        <f>TITRES_STAT!D2073</f>
        <v>3.593</v>
      </c>
      <c r="C2070" s="2">
        <f t="shared" si="253"/>
        <v>-2.4999999999999911E-2</v>
      </c>
      <c r="D2070" s="2">
        <f t="shared" si="254"/>
        <v>3.6146599999999998</v>
      </c>
      <c r="E2070" s="2">
        <f t="shared" si="256"/>
        <v>3.6263199999999998</v>
      </c>
      <c r="F2070" s="2">
        <f t="shared" si="257"/>
        <v>3.595485</v>
      </c>
      <c r="G2070" s="2">
        <f t="shared" si="251"/>
        <v>3.5019559999999994</v>
      </c>
      <c r="H2070" s="2">
        <f t="shared" si="255"/>
        <v>3.5638145000000052</v>
      </c>
      <c r="I2070" s="2">
        <f t="array" ref="I2070">SUMPRODUCT(B2054:B2073, (ROW(B2054:B2073)-ROW(B2054)+1)) / (20*21/2)</f>
        <v>3.6256090476190468</v>
      </c>
      <c r="J2070" s="2">
        <f t="shared" si="258"/>
        <v>3.5896909586891352</v>
      </c>
      <c r="K2070" s="2">
        <f t="shared" si="252"/>
        <v>3.5359145701304429</v>
      </c>
    </row>
    <row r="2071" spans="1:11" ht="13.5" x14ac:dyDescent="0.25">
      <c r="A2071" s="3">
        <f>TITRES_STAT!B2074</f>
        <v>45019</v>
      </c>
      <c r="B2071" s="17">
        <f>TITRES_STAT!D2074</f>
        <v>3.6513</v>
      </c>
      <c r="C2071" s="2">
        <f t="shared" si="253"/>
        <v>5.8300000000000018E-2</v>
      </c>
      <c r="D2071" s="2">
        <f t="shared" si="254"/>
        <v>3.6213199999999999</v>
      </c>
      <c r="E2071" s="2">
        <f t="shared" si="256"/>
        <v>3.6288199999999997</v>
      </c>
      <c r="F2071" s="2">
        <f t="shared" si="257"/>
        <v>3.6029850000000012</v>
      </c>
      <c r="G2071" s="2">
        <f t="shared" si="251"/>
        <v>3.5082899999999988</v>
      </c>
      <c r="H2071" s="2">
        <f t="shared" si="255"/>
        <v>3.5653575000000051</v>
      </c>
      <c r="I2071" s="2">
        <f t="array" ref="I2071">SUMPRODUCT(B2055:B2074, (ROW(B2055:B2074)-ROW(B2055)+1)) / (20*21/2)</f>
        <v>3.6228752380952378</v>
      </c>
      <c r="J2071" s="2">
        <f t="shared" si="258"/>
        <v>3.5955584864330268</v>
      </c>
      <c r="K2071" s="2">
        <f t="shared" si="252"/>
        <v>3.5404394889488571</v>
      </c>
    </row>
    <row r="2072" spans="1:11" ht="13.5" x14ac:dyDescent="0.25">
      <c r="A2072" s="3">
        <f>TITRES_STAT!B2075</f>
        <v>45020</v>
      </c>
      <c r="B2072" s="17">
        <f>TITRES_STAT!D2075</f>
        <v>3.6347</v>
      </c>
      <c r="C2072" s="2">
        <f t="shared" si="253"/>
        <v>-1.6599999999999948E-2</v>
      </c>
      <c r="D2072" s="2">
        <f t="shared" si="254"/>
        <v>3.6229999999999998</v>
      </c>
      <c r="E2072" s="2">
        <f t="shared" si="256"/>
        <v>3.6263199999999998</v>
      </c>
      <c r="F2072" s="2">
        <f t="shared" si="257"/>
        <v>3.6084050000000003</v>
      </c>
      <c r="G2072" s="2">
        <f t="shared" si="251"/>
        <v>3.5142919999999993</v>
      </c>
      <c r="H2072" s="2">
        <f t="shared" si="255"/>
        <v>3.5667785000000047</v>
      </c>
      <c r="I2072" s="2">
        <f t="array" ref="I2072">SUMPRODUCT(B2056:B2075, (ROW(B2056:B2075)-ROW(B2056)+1)) / (20*21/2)</f>
        <v>3.622915714285714</v>
      </c>
      <c r="J2072" s="2">
        <f t="shared" si="258"/>
        <v>3.5992862496298814</v>
      </c>
      <c r="K2072" s="2">
        <f t="shared" si="252"/>
        <v>3.5441359795783138</v>
      </c>
    </row>
    <row r="2073" spans="1:11" ht="13.5" x14ac:dyDescent="0.25">
      <c r="A2073" s="3">
        <f>TITRES_STAT!B2076</f>
        <v>45021</v>
      </c>
      <c r="B2073" s="17">
        <f>TITRES_STAT!D2076</f>
        <v>3.6263000000000001</v>
      </c>
      <c r="C2073" s="2">
        <f t="shared" si="253"/>
        <v>-8.3999999999999631E-3</v>
      </c>
      <c r="D2073" s="2">
        <f t="shared" si="254"/>
        <v>3.62466</v>
      </c>
      <c r="E2073" s="2">
        <f t="shared" si="256"/>
        <v>3.6238199999999998</v>
      </c>
      <c r="F2073" s="2">
        <f t="shared" si="257"/>
        <v>3.6134050000000002</v>
      </c>
      <c r="G2073" s="2">
        <f t="shared" si="251"/>
        <v>3.5192939999999986</v>
      </c>
      <c r="H2073" s="2">
        <f t="shared" si="255"/>
        <v>3.5682355000000054</v>
      </c>
      <c r="I2073" s="2">
        <f t="array" ref="I2073">SUMPRODUCT(B2057:B2076, (ROW(B2057:B2076)-ROW(B2057)+1)) / (20*21/2)</f>
        <v>3.6264909523809519</v>
      </c>
      <c r="J2073" s="2">
        <f t="shared" si="258"/>
        <v>3.6018589877603686</v>
      </c>
      <c r="K2073" s="2">
        <f t="shared" si="252"/>
        <v>3.5473580980262236</v>
      </c>
    </row>
    <row r="2074" spans="1:11" ht="13.5" x14ac:dyDescent="0.25">
      <c r="A2074" s="3">
        <f>TITRES_STAT!B2077</f>
        <v>45022</v>
      </c>
      <c r="B2074" s="17">
        <f>TITRES_STAT!D2077</f>
        <v>3.5847000000000002</v>
      </c>
      <c r="C2074" s="2">
        <f t="shared" si="253"/>
        <v>-4.1599999999999859E-2</v>
      </c>
      <c r="D2074" s="2">
        <f t="shared" si="254"/>
        <v>3.6179999999999999</v>
      </c>
      <c r="E2074" s="2">
        <f t="shared" si="256"/>
        <v>3.6171599999999997</v>
      </c>
      <c r="F2074" s="2">
        <f t="shared" si="257"/>
        <v>3.6175750000000009</v>
      </c>
      <c r="G2074" s="2">
        <f t="shared" si="251"/>
        <v>3.5236299999999994</v>
      </c>
      <c r="H2074" s="2">
        <f t="shared" si="255"/>
        <v>3.5694065000000048</v>
      </c>
      <c r="I2074" s="2">
        <f t="array" ref="I2074">SUMPRODUCT(B2058:B2077, (ROW(B2058:B2077)-ROW(B2058)+1)) / (20*21/2)</f>
        <v>3.623237142857143</v>
      </c>
      <c r="J2074" s="2">
        <f t="shared" si="258"/>
        <v>3.6002247984498577</v>
      </c>
      <c r="K2074" s="2">
        <f t="shared" si="252"/>
        <v>3.5488224863389206</v>
      </c>
    </row>
    <row r="2075" spans="1:11" ht="13.5" x14ac:dyDescent="0.25">
      <c r="A2075" s="3">
        <f>TITRES_STAT!B2078</f>
        <v>45023</v>
      </c>
      <c r="B2075" s="17">
        <f>TITRES_STAT!D2078</f>
        <v>3.6179999999999999</v>
      </c>
      <c r="C2075" s="2">
        <f t="shared" si="253"/>
        <v>3.3299999999999663E-2</v>
      </c>
      <c r="D2075" s="2">
        <f t="shared" si="254"/>
        <v>3.6229999999999998</v>
      </c>
      <c r="E2075" s="2">
        <f t="shared" si="256"/>
        <v>3.61883</v>
      </c>
      <c r="F2075" s="2">
        <f t="shared" si="257"/>
        <v>3.62216</v>
      </c>
      <c r="G2075" s="2">
        <f t="shared" si="251"/>
        <v>3.5276319999999992</v>
      </c>
      <c r="H2075" s="2">
        <f t="shared" si="255"/>
        <v>3.5706665000000051</v>
      </c>
      <c r="I2075" s="2">
        <f t="array" ref="I2075">SUMPRODUCT(B2059:B2078, (ROW(B2059:B2078)-ROW(B2059)+1)) / (20*21/2)</f>
        <v>3.6262166666666666</v>
      </c>
      <c r="J2075" s="2">
        <f t="shared" si="258"/>
        <v>3.6019176747879662</v>
      </c>
      <c r="K2075" s="2">
        <f t="shared" si="252"/>
        <v>3.5515353300119044</v>
      </c>
    </row>
    <row r="2076" spans="1:11" ht="13.5" x14ac:dyDescent="0.25">
      <c r="A2076" s="3">
        <f>TITRES_STAT!B2079</f>
        <v>45026</v>
      </c>
      <c r="B2076" s="17">
        <f>TITRES_STAT!D2079</f>
        <v>3.6597</v>
      </c>
      <c r="C2076" s="2">
        <f t="shared" si="253"/>
        <v>4.170000000000007E-2</v>
      </c>
      <c r="D2076" s="2">
        <f t="shared" si="254"/>
        <v>3.6246800000000001</v>
      </c>
      <c r="E2076" s="2">
        <f t="shared" si="256"/>
        <v>3.6230000000000002</v>
      </c>
      <c r="F2076" s="2">
        <f t="shared" si="257"/>
        <v>3.6271650000000002</v>
      </c>
      <c r="G2076" s="2">
        <f t="shared" si="251"/>
        <v>3.5316339999999995</v>
      </c>
      <c r="H2076" s="2">
        <f t="shared" si="255"/>
        <v>3.5722905000000047</v>
      </c>
      <c r="I2076" s="2">
        <f t="array" ref="I2076">SUMPRODUCT(B2060:B2079, (ROW(B2060:B2079)-ROW(B2060)+1)) / (20*21/2)</f>
        <v>3.627367619047619</v>
      </c>
      <c r="J2076" s="2">
        <f t="shared" si="258"/>
        <v>3.6074207533795888</v>
      </c>
      <c r="K2076" s="2">
        <f t="shared" si="252"/>
        <v>3.5557770817761436</v>
      </c>
    </row>
    <row r="2077" spans="1:11" ht="13.5" x14ac:dyDescent="0.25">
      <c r="A2077" s="3">
        <f>TITRES_STAT!B2080</f>
        <v>45027</v>
      </c>
      <c r="B2077" s="17">
        <f>TITRES_STAT!D2080</f>
        <v>3.593</v>
      </c>
      <c r="C2077" s="2">
        <f t="shared" si="253"/>
        <v>-6.6699999999999982E-2</v>
      </c>
      <c r="D2077" s="2">
        <f t="shared" si="254"/>
        <v>3.6163400000000001</v>
      </c>
      <c r="E2077" s="2">
        <f t="shared" si="256"/>
        <v>3.6196699999999993</v>
      </c>
      <c r="F2077" s="2">
        <f t="shared" si="257"/>
        <v>3.6284150000000004</v>
      </c>
      <c r="G2077" s="2">
        <f t="shared" si="251"/>
        <v>3.5343019999999994</v>
      </c>
      <c r="H2077" s="2">
        <f t="shared" si="255"/>
        <v>3.5735810000000043</v>
      </c>
      <c r="I2077" s="2">
        <f t="array" ref="I2077">SUMPRODUCT(B2061:B2080, (ROW(B2061:B2080)-ROW(B2061)+1)) / (20*21/2)</f>
        <v>3.6230457142857144</v>
      </c>
      <c r="J2077" s="2">
        <f t="shared" si="258"/>
        <v>3.6060473482958182</v>
      </c>
      <c r="K2077" s="2">
        <f t="shared" si="252"/>
        <v>3.5572368040594324</v>
      </c>
    </row>
    <row r="2078" spans="1:11" ht="13.5" x14ac:dyDescent="0.25">
      <c r="A2078" s="3">
        <f>TITRES_STAT!B2081</f>
        <v>45028</v>
      </c>
      <c r="B2078" s="17">
        <f>TITRES_STAT!D2081</f>
        <v>3.6597</v>
      </c>
      <c r="C2078" s="2">
        <f t="shared" si="253"/>
        <v>6.6699999999999982E-2</v>
      </c>
      <c r="D2078" s="2">
        <f t="shared" si="254"/>
        <v>3.6230200000000004</v>
      </c>
      <c r="E2078" s="2">
        <f t="shared" si="256"/>
        <v>3.62384</v>
      </c>
      <c r="F2078" s="2">
        <f t="shared" si="257"/>
        <v>3.6309150000000003</v>
      </c>
      <c r="G2078" s="2">
        <f t="shared" si="251"/>
        <v>3.5383039999999992</v>
      </c>
      <c r="H2078" s="2">
        <f t="shared" si="255"/>
        <v>3.5750495000000044</v>
      </c>
      <c r="I2078" s="2">
        <f t="array" ref="I2078">SUMPRODUCT(B2062:B2081, (ROW(B2062:B2081)-ROW(B2062)+1)) / (20*21/2)</f>
        <v>3.6191204761904756</v>
      </c>
      <c r="J2078" s="2">
        <f t="shared" si="258"/>
        <v>3.6111571246485976</v>
      </c>
      <c r="K2078" s="2">
        <f t="shared" si="252"/>
        <v>3.5612549686061215</v>
      </c>
    </row>
    <row r="2079" spans="1:11" ht="13.5" x14ac:dyDescent="0.25">
      <c r="A2079" s="3">
        <f>TITRES_STAT!B2082</f>
        <v>45029</v>
      </c>
      <c r="B2079" s="17">
        <f>TITRES_STAT!D2082</f>
        <v>3.6429999999999998</v>
      </c>
      <c r="C2079" s="2">
        <f t="shared" si="253"/>
        <v>-1.6700000000000159E-2</v>
      </c>
      <c r="D2079" s="2">
        <f t="shared" si="254"/>
        <v>3.6346800000000004</v>
      </c>
      <c r="E2079" s="2">
        <f t="shared" si="256"/>
        <v>3.6263399999999999</v>
      </c>
      <c r="F2079" s="2">
        <f t="shared" si="257"/>
        <v>3.6300800000000004</v>
      </c>
      <c r="G2079" s="2">
        <f t="shared" si="251"/>
        <v>3.5416379999999994</v>
      </c>
      <c r="H2079" s="2">
        <f t="shared" si="255"/>
        <v>3.5764345000000048</v>
      </c>
      <c r="I2079" s="2">
        <f t="array" ref="I2079">SUMPRODUCT(B2063:B2082, (ROW(B2063:B2082)-ROW(B2063)+1)) / (20*21/2)</f>
        <v>3.6352409523809515</v>
      </c>
      <c r="J2079" s="2">
        <f t="shared" si="258"/>
        <v>3.6141897794439695</v>
      </c>
      <c r="K2079" s="2">
        <f t="shared" si="252"/>
        <v>3.564460656111764</v>
      </c>
    </row>
    <row r="2080" spans="1:11" ht="13.5" x14ac:dyDescent="0.25">
      <c r="A2080" s="3">
        <f>TITRES_STAT!B2083</f>
        <v>45030</v>
      </c>
      <c r="B2080" s="17">
        <f>TITRES_STAT!D2083</f>
        <v>3.5847000000000002</v>
      </c>
      <c r="C2080" s="2">
        <f t="shared" si="253"/>
        <v>-5.8299999999999574E-2</v>
      </c>
      <c r="D2080" s="2">
        <f t="shared" si="254"/>
        <v>3.6280200000000002</v>
      </c>
      <c r="E2080" s="2">
        <f t="shared" si="256"/>
        <v>3.6255099999999998</v>
      </c>
      <c r="F2080" s="2">
        <f t="shared" si="257"/>
        <v>3.625915</v>
      </c>
      <c r="G2080" s="2">
        <f t="shared" si="251"/>
        <v>3.5434719999999995</v>
      </c>
      <c r="H2080" s="2">
        <f t="shared" si="255"/>
        <v>3.5777610000000051</v>
      </c>
      <c r="I2080" s="2">
        <f t="array" ref="I2080">SUMPRODUCT(B2064:B2083, (ROW(B2064:B2083)-ROW(B2064)+1)) / (20*21/2)</f>
        <v>3.6531071428571424</v>
      </c>
      <c r="J2080" s="2">
        <f t="shared" si="258"/>
        <v>3.6113812290207346</v>
      </c>
      <c r="K2080" s="2">
        <f t="shared" si="252"/>
        <v>3.5652543558720873</v>
      </c>
    </row>
    <row r="2081" spans="1:11" ht="13.5" x14ac:dyDescent="0.25">
      <c r="A2081" s="3">
        <f>TITRES_STAT!B2084</f>
        <v>45033</v>
      </c>
      <c r="B2081" s="17">
        <f>TITRES_STAT!D2084</f>
        <v>3.5847000000000002</v>
      </c>
      <c r="C2081" s="2">
        <f t="shared" si="253"/>
        <v>0</v>
      </c>
      <c r="D2081" s="2">
        <f t="shared" si="254"/>
        <v>3.6130200000000001</v>
      </c>
      <c r="E2081" s="2">
        <f t="shared" si="256"/>
        <v>3.6188499999999997</v>
      </c>
      <c r="F2081" s="2">
        <f t="shared" si="257"/>
        <v>3.6238349999999997</v>
      </c>
      <c r="G2081" s="2">
        <f t="shared" si="251"/>
        <v>3.5464739999999995</v>
      </c>
      <c r="H2081" s="2">
        <f t="shared" si="255"/>
        <v>3.5788545000000052</v>
      </c>
      <c r="I2081" s="2">
        <f t="array" ref="I2081">SUMPRODUCT(B2065:B2084, (ROW(B2065:B2084)-ROW(B2065)+1)) / (20*21/2)</f>
        <v>3.6717599999999995</v>
      </c>
      <c r="J2081" s="2">
        <f t="shared" si="258"/>
        <v>3.6088401595901884</v>
      </c>
      <c r="K2081" s="2">
        <f t="shared" si="252"/>
        <v>3.5660169301516134</v>
      </c>
    </row>
    <row r="2082" spans="1:11" ht="13.5" x14ac:dyDescent="0.25">
      <c r="A2082" s="3">
        <f>TITRES_STAT!B2085</f>
        <v>45034</v>
      </c>
      <c r="B2082" s="17">
        <f>TITRES_STAT!D2085</f>
        <v>3.7930999999999999</v>
      </c>
      <c r="C2082" s="2">
        <f t="shared" si="253"/>
        <v>0.2083999999999997</v>
      </c>
      <c r="D2082" s="2">
        <f t="shared" si="254"/>
        <v>3.6530399999999998</v>
      </c>
      <c r="E2082" s="2">
        <f t="shared" si="256"/>
        <v>3.6346900000000004</v>
      </c>
      <c r="F2082" s="2">
        <f t="shared" si="257"/>
        <v>3.6305049999999994</v>
      </c>
      <c r="G2082" s="2">
        <f t="shared" si="251"/>
        <v>3.552476</v>
      </c>
      <c r="H2082" s="2">
        <f t="shared" si="255"/>
        <v>3.5809900000000043</v>
      </c>
      <c r="I2082" s="2">
        <f t="array" ref="I2082">SUMPRODUCT(B2066:B2085, (ROW(B2066:B2085)-ROW(B2066)+1)) / (20*21/2)</f>
        <v>3.6895395238095237</v>
      </c>
      <c r="J2082" s="2">
        <f t="shared" si="258"/>
        <v>3.6263887158196941</v>
      </c>
      <c r="K2082" s="2">
        <f t="shared" si="252"/>
        <v>3.5749221485770404</v>
      </c>
    </row>
    <row r="2083" spans="1:11" ht="13.5" x14ac:dyDescent="0.25">
      <c r="A2083" s="3">
        <f>TITRES_STAT!B2086</f>
        <v>45035</v>
      </c>
      <c r="B2083" s="17">
        <f>TITRES_STAT!D2086</f>
        <v>3.8180999999999998</v>
      </c>
      <c r="C2083" s="2">
        <f t="shared" si="253"/>
        <v>2.4999999999999911E-2</v>
      </c>
      <c r="D2083" s="2">
        <f t="shared" si="254"/>
        <v>3.68472</v>
      </c>
      <c r="E2083" s="2">
        <f t="shared" si="256"/>
        <v>3.6538700000000004</v>
      </c>
      <c r="F2083" s="2">
        <f t="shared" si="257"/>
        <v>3.6388449999999999</v>
      </c>
      <c r="G2083" s="2">
        <f t="shared" si="251"/>
        <v>3.559645999999999</v>
      </c>
      <c r="H2083" s="2">
        <f t="shared" si="255"/>
        <v>3.5834835000000038</v>
      </c>
      <c r="I2083" s="2">
        <f t="array" ref="I2083">SUMPRODUCT(B2067:B2086, (ROW(B2067:B2086)-ROW(B2067)+1)) / (20*21/2)</f>
        <v>3.7062076190476185</v>
      </c>
      <c r="J2083" s="2">
        <f t="shared" si="258"/>
        <v>3.6446469333606757</v>
      </c>
      <c r="K2083" s="2">
        <f t="shared" si="252"/>
        <v>3.5844585349073523</v>
      </c>
    </row>
    <row r="2084" spans="1:11" ht="13.5" x14ac:dyDescent="0.25">
      <c r="A2084" s="3">
        <f>TITRES_STAT!B2087</f>
        <v>45036</v>
      </c>
      <c r="B2084" s="17">
        <f>TITRES_STAT!D2087</f>
        <v>3.8347000000000002</v>
      </c>
      <c r="C2084" s="2">
        <f t="shared" si="253"/>
        <v>1.6600000000000392E-2</v>
      </c>
      <c r="D2084" s="2">
        <f t="shared" si="254"/>
        <v>3.7230600000000003</v>
      </c>
      <c r="E2084" s="2">
        <f t="shared" si="256"/>
        <v>3.6788699999999999</v>
      </c>
      <c r="F2084" s="2">
        <f t="shared" si="257"/>
        <v>3.6480149999999996</v>
      </c>
      <c r="G2084" s="2">
        <f t="shared" si="251"/>
        <v>3.5676479999999993</v>
      </c>
      <c r="H2084" s="2">
        <f t="shared" si="255"/>
        <v>3.585788000000004</v>
      </c>
      <c r="I2084" s="2">
        <f t="array" ref="I2084">SUMPRODUCT(B2068:B2087, (ROW(B2068:B2087)-ROW(B2068)+1)) / (20*21/2)</f>
        <v>3.7139104761904762</v>
      </c>
      <c r="J2084" s="2">
        <f t="shared" si="258"/>
        <v>3.6627472254215636</v>
      </c>
      <c r="K2084" s="2">
        <f t="shared" si="252"/>
        <v>3.5942719256952995</v>
      </c>
    </row>
    <row r="2085" spans="1:11" ht="13.5" x14ac:dyDescent="0.25">
      <c r="A2085" s="3">
        <f>TITRES_STAT!B2088</f>
        <v>45040</v>
      </c>
      <c r="B2085" s="17">
        <f>TITRES_STAT!D2088</f>
        <v>3.8347000000000002</v>
      </c>
      <c r="C2085" s="2">
        <f t="shared" si="253"/>
        <v>0</v>
      </c>
      <c r="D2085" s="2">
        <f t="shared" si="254"/>
        <v>3.7730600000000001</v>
      </c>
      <c r="E2085" s="2">
        <f t="shared" si="256"/>
        <v>3.7005400000000002</v>
      </c>
      <c r="F2085" s="2">
        <f t="shared" si="257"/>
        <v>3.6596849999999996</v>
      </c>
      <c r="G2085" s="2">
        <f t="shared" si="251"/>
        <v>3.5753159999999991</v>
      </c>
      <c r="H2085" s="2">
        <f t="shared" si="255"/>
        <v>3.5880925000000041</v>
      </c>
      <c r="I2085" s="2">
        <f t="array" ref="I2085">SUMPRODUCT(B2069:B2088, (ROW(B2069:B2088)-ROW(B2069)+1)) / (20*21/2)</f>
        <v>3.7289509523809525</v>
      </c>
      <c r="J2085" s="2">
        <f t="shared" si="258"/>
        <v>3.6791236801433196</v>
      </c>
      <c r="K2085" s="2">
        <f t="shared" si="252"/>
        <v>3.6037004776288173</v>
      </c>
    </row>
    <row r="2086" spans="1:11" ht="13.5" x14ac:dyDescent="0.25">
      <c r="A2086" s="3">
        <f>TITRES_STAT!B2089</f>
        <v>45041</v>
      </c>
      <c r="B2086" s="17">
        <f>TITRES_STAT!D2089</f>
        <v>3.8347000000000002</v>
      </c>
      <c r="C2086" s="2">
        <f t="shared" si="253"/>
        <v>0</v>
      </c>
      <c r="D2086" s="2">
        <f t="shared" si="254"/>
        <v>3.8230600000000003</v>
      </c>
      <c r="E2086" s="2">
        <f t="shared" si="256"/>
        <v>3.7180399999999998</v>
      </c>
      <c r="F2086" s="2">
        <f t="shared" si="257"/>
        <v>3.6705200000000007</v>
      </c>
      <c r="G2086" s="2">
        <f t="shared" si="251"/>
        <v>3.5836519999999989</v>
      </c>
      <c r="H2086" s="2">
        <f t="shared" si="255"/>
        <v>3.5905525000000038</v>
      </c>
      <c r="I2086" s="2">
        <f t="array" ref="I2086">SUMPRODUCT(B2070:B2089, (ROW(B2070:B2089)-ROW(B2070)+1)) / (20*21/2)</f>
        <v>3.7421690476190475</v>
      </c>
      <c r="J2086" s="2">
        <f t="shared" si="258"/>
        <v>3.6939404725106226</v>
      </c>
      <c r="K2086" s="2">
        <f t="shared" si="252"/>
        <v>3.6127592824276871</v>
      </c>
    </row>
    <row r="2087" spans="1:11" ht="13.5" x14ac:dyDescent="0.25">
      <c r="A2087" s="3">
        <f>TITRES_STAT!B2090</f>
        <v>45042</v>
      </c>
      <c r="B2087" s="17">
        <f>TITRES_STAT!D2090</f>
        <v>3.7513999999999998</v>
      </c>
      <c r="C2087" s="2">
        <f t="shared" si="253"/>
        <v>-8.3300000000000374E-2</v>
      </c>
      <c r="D2087" s="2">
        <f t="shared" si="254"/>
        <v>3.8147199999999999</v>
      </c>
      <c r="E2087" s="2">
        <f t="shared" si="256"/>
        <v>3.7338800000000001</v>
      </c>
      <c r="F2087" s="2">
        <f t="shared" si="257"/>
        <v>3.6767750000000001</v>
      </c>
      <c r="G2087" s="2">
        <f t="shared" si="251"/>
        <v>3.5903219999999987</v>
      </c>
      <c r="H2087" s="2">
        <f t="shared" si="255"/>
        <v>3.5924795000000036</v>
      </c>
      <c r="I2087" s="2">
        <f t="array" ref="I2087">SUMPRODUCT(B2071:B2090, (ROW(B2071:B2090)-ROW(B2071)+1)) / (20*21/2)</f>
        <v>3.7480423809523802</v>
      </c>
      <c r="J2087" s="2">
        <f t="shared" si="258"/>
        <v>3.6994128084619922</v>
      </c>
      <c r="K2087" s="2">
        <f t="shared" si="252"/>
        <v>3.6181961733128758</v>
      </c>
    </row>
    <row r="2088" spans="1:11" ht="13.5" x14ac:dyDescent="0.25">
      <c r="A2088" s="3">
        <f>TITRES_STAT!B2091</f>
        <v>45043</v>
      </c>
      <c r="B2088" s="17">
        <f>TITRES_STAT!D2091</f>
        <v>3.8347000000000002</v>
      </c>
      <c r="C2088" s="2">
        <f t="shared" si="253"/>
        <v>8.3300000000000374E-2</v>
      </c>
      <c r="D2088" s="2">
        <f t="shared" si="254"/>
        <v>3.8180400000000008</v>
      </c>
      <c r="E2088" s="2">
        <f t="shared" si="256"/>
        <v>3.7513800000000002</v>
      </c>
      <c r="F2088" s="2">
        <f t="shared" si="257"/>
        <v>3.6876100000000003</v>
      </c>
      <c r="G2088" s="2">
        <f t="shared" si="251"/>
        <v>3.598323999999999</v>
      </c>
      <c r="H2088" s="2">
        <f t="shared" si="255"/>
        <v>3.5945510000000032</v>
      </c>
      <c r="I2088" s="2">
        <f t="array" ref="I2088">SUMPRODUCT(B2072:B2091, (ROW(B2072:B2091)-ROW(B2072)+1)) / (20*21/2)</f>
        <v>3.7594742857142855</v>
      </c>
      <c r="J2088" s="2">
        <f t="shared" si="258"/>
        <v>3.7122973028941835</v>
      </c>
      <c r="K2088" s="2">
        <f t="shared" si="252"/>
        <v>3.6266865194574689</v>
      </c>
    </row>
    <row r="2089" spans="1:11" ht="13.5" x14ac:dyDescent="0.25">
      <c r="A2089" s="3">
        <f>TITRES_STAT!B2092</f>
        <v>45044</v>
      </c>
      <c r="B2089" s="17">
        <f>TITRES_STAT!D2092</f>
        <v>3.8264</v>
      </c>
      <c r="C2089" s="2">
        <f t="shared" si="253"/>
        <v>-8.3000000000001961E-3</v>
      </c>
      <c r="D2089" s="2">
        <f t="shared" si="254"/>
        <v>3.8163800000000001</v>
      </c>
      <c r="E2089" s="2">
        <f t="shared" si="256"/>
        <v>3.7697200000000004</v>
      </c>
      <c r="F2089" s="2">
        <f t="shared" si="257"/>
        <v>3.6980300000000002</v>
      </c>
      <c r="G2089" s="2">
        <f t="shared" si="251"/>
        <v>3.605659999999999</v>
      </c>
      <c r="H2089" s="2">
        <f t="shared" si="255"/>
        <v>3.5965810000000031</v>
      </c>
      <c r="I2089" s="2">
        <f t="array" ref="I2089">SUMPRODUCT(B2073:B2092, (ROW(B2073:B2092)-ROW(B2073)+1)) / (20*21/2)</f>
        <v>3.7692819047619044</v>
      </c>
      <c r="J2089" s="2">
        <f t="shared" si="258"/>
        <v>3.7231642264280707</v>
      </c>
      <c r="K2089" s="2">
        <f t="shared" si="252"/>
        <v>3.634518420655215</v>
      </c>
    </row>
    <row r="2090" spans="1:11" ht="13.5" x14ac:dyDescent="0.25">
      <c r="A2090" s="3">
        <f>TITRES_STAT!B2093</f>
        <v>45048</v>
      </c>
      <c r="B2090" s="17">
        <f>TITRES_STAT!D2093</f>
        <v>3.7597</v>
      </c>
      <c r="C2090" s="2">
        <f t="shared" si="253"/>
        <v>-6.6699999999999982E-2</v>
      </c>
      <c r="D2090" s="2">
        <f t="shared" si="254"/>
        <v>3.8013799999999995</v>
      </c>
      <c r="E2090" s="2">
        <f t="shared" si="256"/>
        <v>3.7872200000000005</v>
      </c>
      <c r="F2090" s="2">
        <f t="shared" si="257"/>
        <v>3.7063649999999995</v>
      </c>
      <c r="G2090" s="2">
        <f t="shared" si="251"/>
        <v>3.612827999999999</v>
      </c>
      <c r="H2090" s="2">
        <f t="shared" si="255"/>
        <v>3.5982775000000027</v>
      </c>
      <c r="I2090" s="2">
        <f t="array" ref="I2090">SUMPRODUCT(B2074:B2093, (ROW(B2074:B2093)-ROW(B2074)+1)) / (20*21/2)</f>
        <v>3.7782161904761908</v>
      </c>
      <c r="J2090" s="2">
        <f t="shared" si="258"/>
        <v>3.7266438239111115</v>
      </c>
      <c r="K2090" s="2">
        <f t="shared" si="252"/>
        <v>3.6394275021981479</v>
      </c>
    </row>
    <row r="2091" spans="1:11" ht="13.5" x14ac:dyDescent="0.25">
      <c r="A2091" s="3">
        <f>TITRES_STAT!B2094</f>
        <v>45049</v>
      </c>
      <c r="B2091" s="17">
        <f>TITRES_STAT!D2094</f>
        <v>3.8264</v>
      </c>
      <c r="C2091" s="2">
        <f t="shared" si="253"/>
        <v>6.6699999999999982E-2</v>
      </c>
      <c r="D2091" s="2">
        <f t="shared" si="254"/>
        <v>3.7997199999999998</v>
      </c>
      <c r="E2091" s="2">
        <f t="shared" si="256"/>
        <v>3.8113900000000003</v>
      </c>
      <c r="F2091" s="2">
        <f t="shared" si="257"/>
        <v>3.7151199999999998</v>
      </c>
      <c r="G2091" s="2">
        <f t="shared" si="251"/>
        <v>3.6209979999999997</v>
      </c>
      <c r="H2091" s="2">
        <f t="shared" si="255"/>
        <v>3.6001520000000031</v>
      </c>
      <c r="I2091" s="2">
        <f t="array" ref="I2091">SUMPRODUCT(B2075:B2094, (ROW(B2075:B2094)-ROW(B2075)+1)) / (20*21/2)</f>
        <v>3.779884761904762</v>
      </c>
      <c r="J2091" s="2">
        <f t="shared" si="258"/>
        <v>3.7361444121100531</v>
      </c>
      <c r="K2091" s="2">
        <f t="shared" si="252"/>
        <v>3.646759757013907</v>
      </c>
    </row>
    <row r="2092" spans="1:11" ht="13.5" x14ac:dyDescent="0.25">
      <c r="A2092" s="3">
        <f>TITRES_STAT!B2095</f>
        <v>45050</v>
      </c>
      <c r="B2092" s="17">
        <f>TITRES_STAT!D2095</f>
        <v>3.8180999999999998</v>
      </c>
      <c r="C2092" s="2">
        <f t="shared" si="253"/>
        <v>-8.3000000000001961E-3</v>
      </c>
      <c r="D2092" s="2">
        <f t="shared" si="254"/>
        <v>3.8130600000000001</v>
      </c>
      <c r="E2092" s="2">
        <f t="shared" si="256"/>
        <v>3.8138899999999998</v>
      </c>
      <c r="F2092" s="2">
        <f t="shared" si="257"/>
        <v>3.7242899999999999</v>
      </c>
      <c r="G2092" s="2">
        <f t="shared" si="251"/>
        <v>3.6283339999999993</v>
      </c>
      <c r="H2092" s="2">
        <f t="shared" si="255"/>
        <v>3.6019460000000034</v>
      </c>
      <c r="I2092" s="2">
        <f t="array" ref="I2092">SUMPRODUCT(B2076:B2095, (ROW(B2076:B2095)-ROW(B2076)+1)) / (20*21/2)</f>
        <v>3.7847309523809525</v>
      </c>
      <c r="J2092" s="2">
        <f t="shared" si="258"/>
        <v>3.7439497061948099</v>
      </c>
      <c r="K2092" s="2">
        <f t="shared" si="252"/>
        <v>3.6534789822290477</v>
      </c>
    </row>
    <row r="2093" spans="1:11" ht="13.5" x14ac:dyDescent="0.25">
      <c r="A2093" s="3">
        <f>TITRES_STAT!B2096</f>
        <v>45051</v>
      </c>
      <c r="B2093" s="17">
        <f>TITRES_STAT!D2096</f>
        <v>3.8180999999999998</v>
      </c>
      <c r="C2093" s="2">
        <f t="shared" si="253"/>
        <v>0</v>
      </c>
      <c r="D2093" s="2">
        <f t="shared" si="254"/>
        <v>3.8097400000000001</v>
      </c>
      <c r="E2093" s="2">
        <f t="shared" si="256"/>
        <v>3.8138899999999998</v>
      </c>
      <c r="F2093" s="2">
        <f t="shared" si="257"/>
        <v>3.7338800000000001</v>
      </c>
      <c r="G2093" s="2">
        <f t="shared" si="251"/>
        <v>3.6355039999999992</v>
      </c>
      <c r="H2093" s="2">
        <f t="shared" si="255"/>
        <v>3.6036625000000027</v>
      </c>
      <c r="I2093" s="2">
        <f t="array" ref="I2093">SUMPRODUCT(B2077:B2096, (ROW(B2077:B2096)-ROW(B2077)+1)) / (20*21/2)</f>
        <v>3.7855623809523813</v>
      </c>
      <c r="J2093" s="2">
        <f t="shared" si="258"/>
        <v>3.7510116389381616</v>
      </c>
      <c r="K2093" s="2">
        <f t="shared" si="252"/>
        <v>3.6599347084161438</v>
      </c>
    </row>
    <row r="2094" spans="1:11" ht="13.5" x14ac:dyDescent="0.25">
      <c r="A2094" s="3">
        <f>TITRES_STAT!B2097</f>
        <v>45054</v>
      </c>
      <c r="B2094" s="17">
        <f>TITRES_STAT!D2097</f>
        <v>3.7513999999999998</v>
      </c>
      <c r="C2094" s="2">
        <f t="shared" si="253"/>
        <v>-6.6699999999999982E-2</v>
      </c>
      <c r="D2094" s="2">
        <f t="shared" si="254"/>
        <v>3.7947399999999996</v>
      </c>
      <c r="E2094" s="2">
        <f t="shared" si="256"/>
        <v>3.8055599999999998</v>
      </c>
      <c r="F2094" s="2">
        <f t="shared" si="257"/>
        <v>3.7422149999999994</v>
      </c>
      <c r="G2094" s="2">
        <f t="shared" si="251"/>
        <v>3.6421739999999994</v>
      </c>
      <c r="H2094" s="2">
        <f t="shared" si="255"/>
        <v>3.6051215000000032</v>
      </c>
      <c r="I2094" s="2">
        <f t="array" ref="I2094">SUMPRODUCT(B2078:B2097, (ROW(B2078:B2097)-ROW(B2078)+1)) / (20*21/2)</f>
        <v>3.7938604761904759</v>
      </c>
      <c r="J2094" s="2">
        <f t="shared" si="258"/>
        <v>3.7510486257059559</v>
      </c>
      <c r="K2094" s="2">
        <f t="shared" si="252"/>
        <v>3.6635215825959029</v>
      </c>
    </row>
    <row r="2095" spans="1:11" ht="13.5" x14ac:dyDescent="0.25">
      <c r="A2095" s="3">
        <f>TITRES_STAT!B2098</f>
        <v>45055</v>
      </c>
      <c r="B2095" s="17">
        <f>TITRES_STAT!D2098</f>
        <v>3.7930999999999999</v>
      </c>
      <c r="C2095" s="2">
        <f t="shared" si="253"/>
        <v>4.170000000000007E-2</v>
      </c>
      <c r="D2095" s="2">
        <f t="shared" si="254"/>
        <v>3.8014200000000002</v>
      </c>
      <c r="E2095" s="2">
        <f t="shared" si="256"/>
        <v>3.8014000000000001</v>
      </c>
      <c r="F2095" s="2">
        <f t="shared" si="257"/>
        <v>3.7509699999999997</v>
      </c>
      <c r="G2095" s="2">
        <f t="shared" si="251"/>
        <v>3.6488439999999991</v>
      </c>
      <c r="H2095" s="2">
        <f t="shared" si="255"/>
        <v>3.6069975000000021</v>
      </c>
      <c r="I2095" s="2">
        <f t="array" ref="I2095">SUMPRODUCT(B2079:B2098, (ROW(B2079:B2098)-ROW(B2079)+1)) / (20*21/2)</f>
        <v>3.8073200000000003</v>
      </c>
      <c r="J2095" s="2">
        <f t="shared" si="258"/>
        <v>3.7550535184958647</v>
      </c>
      <c r="K2095" s="2">
        <f t="shared" si="252"/>
        <v>3.6686030891607695</v>
      </c>
    </row>
    <row r="2096" spans="1:11" ht="13.5" x14ac:dyDescent="0.25">
      <c r="A2096" s="3">
        <f>TITRES_STAT!B2099</f>
        <v>45056</v>
      </c>
      <c r="B2096" s="17">
        <f>TITRES_STAT!D2099</f>
        <v>3.7597</v>
      </c>
      <c r="C2096" s="2">
        <f t="shared" si="253"/>
        <v>-3.3399999999999874E-2</v>
      </c>
      <c r="D2096" s="2">
        <f t="shared" si="254"/>
        <v>3.7880799999999994</v>
      </c>
      <c r="E2096" s="2">
        <f t="shared" si="256"/>
        <v>3.7939000000000007</v>
      </c>
      <c r="F2096" s="2">
        <f t="shared" si="257"/>
        <v>3.7559699999999991</v>
      </c>
      <c r="G2096" s="2">
        <f t="shared" si="251"/>
        <v>3.6553459999999989</v>
      </c>
      <c r="H2096" s="2">
        <f t="shared" si="255"/>
        <v>3.608706500000002</v>
      </c>
      <c r="I2096" s="2">
        <f t="array" ref="I2096">SUMPRODUCT(B2080:B2099, (ROW(B2080:B2099)-ROW(B2080)+1)) / (20*21/2)</f>
        <v>3.8251409523809521</v>
      </c>
      <c r="J2096" s="2">
        <f t="shared" si="258"/>
        <v>3.7554960405438775</v>
      </c>
      <c r="K2096" s="2">
        <f t="shared" si="252"/>
        <v>3.672175517036818</v>
      </c>
    </row>
    <row r="2097" spans="1:11" ht="13.5" x14ac:dyDescent="0.25">
      <c r="A2097" s="3">
        <f>TITRES_STAT!B2100</f>
        <v>45057</v>
      </c>
      <c r="B2097" s="17">
        <f>TITRES_STAT!D2100</f>
        <v>3.8431000000000002</v>
      </c>
      <c r="C2097" s="2">
        <f t="shared" si="253"/>
        <v>8.3400000000000141E-2</v>
      </c>
      <c r="D2097" s="2">
        <f t="shared" si="254"/>
        <v>3.7930800000000007</v>
      </c>
      <c r="E2097" s="2">
        <f t="shared" si="256"/>
        <v>3.8030700000000004</v>
      </c>
      <c r="F2097" s="2">
        <f t="shared" si="257"/>
        <v>3.768475</v>
      </c>
      <c r="G2097" s="2">
        <f t="shared" si="251"/>
        <v>3.6626819999999993</v>
      </c>
      <c r="H2097" s="2">
        <f t="shared" si="255"/>
        <v>3.6108325000000021</v>
      </c>
      <c r="I2097" s="2">
        <f t="array" ref="I2097">SUMPRODUCT(B2081:B2100, (ROW(B2081:B2100)-ROW(B2081)+1)) / (20*21/2)</f>
        <v>3.8437947619047619</v>
      </c>
      <c r="J2097" s="2">
        <f t="shared" si="258"/>
        <v>3.7638392747777938</v>
      </c>
      <c r="K2097" s="2">
        <f t="shared" si="252"/>
        <v>3.6788784379373354</v>
      </c>
    </row>
    <row r="2098" spans="1:11" ht="13.5" x14ac:dyDescent="0.25">
      <c r="A2098" s="3">
        <f>TITRES_STAT!B2101</f>
        <v>45058</v>
      </c>
      <c r="B2098" s="17">
        <f>TITRES_STAT!D2101</f>
        <v>3.9098000000000002</v>
      </c>
      <c r="C2098" s="2">
        <f t="shared" si="253"/>
        <v>6.6699999999999982E-2</v>
      </c>
      <c r="D2098" s="2">
        <f t="shared" si="254"/>
        <v>3.8114199999999996</v>
      </c>
      <c r="E2098" s="2">
        <f t="shared" si="256"/>
        <v>3.8105799999999994</v>
      </c>
      <c r="F2098" s="2">
        <f t="shared" si="257"/>
        <v>3.7809800000000005</v>
      </c>
      <c r="G2098" s="2">
        <f t="shared" ref="G2098:G2161" si="259">AVERAGE(B2049:B2098)</f>
        <v>3.6715199999999992</v>
      </c>
      <c r="H2098" s="2">
        <f t="shared" si="255"/>
        <v>3.6130420000000019</v>
      </c>
      <c r="I2098" s="2">
        <f t="array" ref="I2098">SUMPRODUCT(B2082:B2101, (ROW(B2082:B2101)-ROW(B2082)+1)) / (20*21/2)</f>
        <v>3.8613038095238088</v>
      </c>
      <c r="J2098" s="2">
        <f t="shared" si="258"/>
        <v>3.7777402962275275</v>
      </c>
      <c r="K2098" s="2">
        <f t="shared" si="252"/>
        <v>3.6879341854692047</v>
      </c>
    </row>
    <row r="2099" spans="1:11" ht="13.5" x14ac:dyDescent="0.25">
      <c r="A2099" s="3">
        <f>TITRES_STAT!B2102</f>
        <v>45061</v>
      </c>
      <c r="B2099" s="17">
        <f>TITRES_STAT!D2102</f>
        <v>3.9681000000000002</v>
      </c>
      <c r="C2099" s="2">
        <f t="shared" si="253"/>
        <v>5.8300000000000018E-2</v>
      </c>
      <c r="D2099" s="2">
        <f t="shared" si="254"/>
        <v>3.8547600000000002</v>
      </c>
      <c r="E2099" s="2">
        <f t="shared" si="256"/>
        <v>3.8247499999999994</v>
      </c>
      <c r="F2099" s="2">
        <f t="shared" si="257"/>
        <v>3.7972350000000015</v>
      </c>
      <c r="G2099" s="2">
        <f t="shared" si="259"/>
        <v>3.680855999999999</v>
      </c>
      <c r="H2099" s="2">
        <f t="shared" si="255"/>
        <v>3.6150845000000027</v>
      </c>
      <c r="I2099" s="2">
        <f t="array" ref="I2099">SUMPRODUCT(B2083:B2102, (ROW(B2083:B2102)-ROW(B2083)+1)) / (20*21/2)</f>
        <v>3.8831804761904767</v>
      </c>
      <c r="J2099" s="2">
        <f t="shared" si="258"/>
        <v>3.7958697918249058</v>
      </c>
      <c r="K2099" s="2">
        <f t="shared" ref="K2099:K2162" si="260">$K$4*B2099+(1-$K$4)*K2098</f>
        <v>3.698921080156687</v>
      </c>
    </row>
    <row r="2100" spans="1:11" ht="13.5" x14ac:dyDescent="0.25">
      <c r="A2100" s="3">
        <f>TITRES_STAT!B2103</f>
        <v>45062</v>
      </c>
      <c r="B2100" s="17">
        <f>TITRES_STAT!D2103</f>
        <v>3.9931000000000001</v>
      </c>
      <c r="C2100" s="2">
        <f t="shared" si="253"/>
        <v>2.4999999999999911E-2</v>
      </c>
      <c r="D2100" s="2">
        <f t="shared" si="254"/>
        <v>3.8947600000000002</v>
      </c>
      <c r="E2100" s="2">
        <f t="shared" si="256"/>
        <v>3.84809</v>
      </c>
      <c r="F2100" s="2">
        <f t="shared" si="257"/>
        <v>3.8176550000000011</v>
      </c>
      <c r="G2100" s="2">
        <f t="shared" si="259"/>
        <v>3.6903579999999994</v>
      </c>
      <c r="H2100" s="2">
        <f t="shared" si="255"/>
        <v>3.6172520000000024</v>
      </c>
      <c r="I2100" s="2">
        <f t="array" ref="I2100">SUMPRODUCT(B2084:B2103, (ROW(B2084:B2103)-ROW(B2084)+1)) / (20*21/2)</f>
        <v>3.9259757142857148</v>
      </c>
      <c r="J2100" s="2">
        <f t="shared" si="258"/>
        <v>3.8146536211749149</v>
      </c>
      <c r="K2100" s="2">
        <f t="shared" si="260"/>
        <v>3.7104575083858369</v>
      </c>
    </row>
    <row r="2101" spans="1:11" ht="13.5" x14ac:dyDescent="0.25">
      <c r="A2101" s="3">
        <f>TITRES_STAT!B2104</f>
        <v>45063</v>
      </c>
      <c r="B2101" s="17">
        <f>TITRES_STAT!D2104</f>
        <v>4.0015000000000001</v>
      </c>
      <c r="C2101" s="2">
        <f t="shared" si="253"/>
        <v>8.3999999999999631E-3</v>
      </c>
      <c r="D2101" s="2">
        <f t="shared" si="254"/>
        <v>3.9431200000000004</v>
      </c>
      <c r="E2101" s="2">
        <f t="shared" si="256"/>
        <v>3.8655999999999997</v>
      </c>
      <c r="F2101" s="2">
        <f t="shared" si="257"/>
        <v>3.8384950000000004</v>
      </c>
      <c r="G2101" s="2">
        <f t="shared" si="259"/>
        <v>3.7003619999999997</v>
      </c>
      <c r="H2101" s="2">
        <f t="shared" si="255"/>
        <v>3.6198780000000021</v>
      </c>
      <c r="I2101" s="2">
        <f t="array" ref="I2101">SUMPRODUCT(B2085:B2104, (ROW(B2085:B2104)-ROW(B2085)+1)) / (20*21/2)</f>
        <v>3.9672590476190472</v>
      </c>
      <c r="J2101" s="2">
        <f t="shared" si="258"/>
        <v>3.8324485143963516</v>
      </c>
      <c r="K2101" s="2">
        <f t="shared" si="260"/>
        <v>3.7218709394295297</v>
      </c>
    </row>
    <row r="2102" spans="1:11" ht="13.5" x14ac:dyDescent="0.25">
      <c r="A2102" s="3">
        <f>TITRES_STAT!B2105</f>
        <v>45064</v>
      </c>
      <c r="B2102" s="17">
        <f>TITRES_STAT!D2105</f>
        <v>4.0682</v>
      </c>
      <c r="C2102" s="2">
        <f t="shared" si="253"/>
        <v>6.6699999999999982E-2</v>
      </c>
      <c r="D2102" s="2">
        <f t="shared" si="254"/>
        <v>3.98814</v>
      </c>
      <c r="E2102" s="2">
        <f t="shared" si="256"/>
        <v>3.8906100000000001</v>
      </c>
      <c r="F2102" s="2">
        <f t="shared" si="257"/>
        <v>3.8522500000000002</v>
      </c>
      <c r="G2102" s="2">
        <f t="shared" si="259"/>
        <v>3.7111999999999994</v>
      </c>
      <c r="H2102" s="2">
        <f t="shared" si="255"/>
        <v>3.622879500000002</v>
      </c>
      <c r="I2102" s="2">
        <f t="array" ref="I2102">SUMPRODUCT(B2086:B2105, (ROW(B2086:B2105)-ROW(B2086)+1)) / (20*21/2)</f>
        <v>4.0007271428571434</v>
      </c>
      <c r="J2102" s="2">
        <f t="shared" si="258"/>
        <v>3.8549010368347947</v>
      </c>
      <c r="K2102" s="2">
        <f t="shared" si="260"/>
        <v>3.7354524712166071</v>
      </c>
    </row>
    <row r="2103" spans="1:11" ht="13.5" x14ac:dyDescent="0.25">
      <c r="A2103" s="3">
        <f>TITRES_STAT!B2106</f>
        <v>45065</v>
      </c>
      <c r="B2103" s="17">
        <f>TITRES_STAT!D2106</f>
        <v>4.3015999999999996</v>
      </c>
      <c r="C2103" s="2">
        <f t="shared" si="253"/>
        <v>0.23339999999999961</v>
      </c>
      <c r="D2103" s="2">
        <f t="shared" si="254"/>
        <v>4.0664999999999996</v>
      </c>
      <c r="E2103" s="2">
        <f t="shared" si="256"/>
        <v>3.9389599999999994</v>
      </c>
      <c r="F2103" s="2">
        <f t="shared" si="257"/>
        <v>3.8764250000000002</v>
      </c>
      <c r="G2103" s="2">
        <f t="shared" si="259"/>
        <v>3.7267059999999992</v>
      </c>
      <c r="H2103" s="2">
        <f t="shared" si="255"/>
        <v>3.6267975000000026</v>
      </c>
      <c r="I2103" s="2">
        <f t="array" ref="I2103">SUMPRODUCT(B2087:B2106, (ROW(B2087:B2106)-ROW(B2087)+1)) / (20*21/2)</f>
        <v>4.028238571428572</v>
      </c>
      <c r="J2103" s="2">
        <f t="shared" si="258"/>
        <v>3.8974437952314811</v>
      </c>
      <c r="K2103" s="2">
        <f t="shared" si="260"/>
        <v>3.7576543350904656</v>
      </c>
    </row>
    <row r="2104" spans="1:11" ht="13.5" x14ac:dyDescent="0.25">
      <c r="A2104" s="3">
        <f>TITRES_STAT!B2107</f>
        <v>45068</v>
      </c>
      <c r="B2104" s="17">
        <f>TITRES_STAT!D2107</f>
        <v>4.3098999999999998</v>
      </c>
      <c r="C2104" s="2">
        <f t="shared" si="253"/>
        <v>8.3000000000001961E-3</v>
      </c>
      <c r="D2104" s="2">
        <f t="shared" si="254"/>
        <v>4.1348599999999998</v>
      </c>
      <c r="E2104" s="2">
        <f t="shared" si="256"/>
        <v>3.9948099999999998</v>
      </c>
      <c r="F2104" s="2">
        <f t="shared" si="257"/>
        <v>3.9001849999999996</v>
      </c>
      <c r="G2104" s="2">
        <f t="shared" si="259"/>
        <v>3.7428779999999993</v>
      </c>
      <c r="H2104" s="2">
        <f t="shared" si="255"/>
        <v>3.6307990000000023</v>
      </c>
      <c r="I2104" s="2">
        <f t="array" ref="I2104">SUMPRODUCT(B2088:B2107, (ROW(B2088:B2107)-ROW(B2088)+1)) / (20*21/2)</f>
        <v>4.0563442857142853</v>
      </c>
      <c r="J2104" s="2">
        <f t="shared" si="258"/>
        <v>3.9367253385427685</v>
      </c>
      <c r="K2104" s="2">
        <f t="shared" si="260"/>
        <v>3.7793110278320166</v>
      </c>
    </row>
    <row r="2105" spans="1:11" ht="13.5" x14ac:dyDescent="0.25">
      <c r="A2105" s="3">
        <f>TITRES_STAT!B2108</f>
        <v>45069</v>
      </c>
      <c r="B2105" s="17">
        <f>TITRES_STAT!D2108</f>
        <v>4.2515999999999998</v>
      </c>
      <c r="C2105" s="2">
        <f t="shared" si="253"/>
        <v>-5.8300000000000018E-2</v>
      </c>
      <c r="D2105" s="2">
        <f t="shared" si="254"/>
        <v>4.1865600000000001</v>
      </c>
      <c r="E2105" s="2">
        <f t="shared" si="256"/>
        <v>4.0406599999999999</v>
      </c>
      <c r="F2105" s="2">
        <f t="shared" si="257"/>
        <v>3.9210299999999996</v>
      </c>
      <c r="G2105" s="2">
        <f t="shared" si="259"/>
        <v>3.7573839999999992</v>
      </c>
      <c r="H2105" s="2">
        <f t="shared" si="255"/>
        <v>3.6345090000000022</v>
      </c>
      <c r="I2105" s="2">
        <f t="array" ref="I2105">SUMPRODUCT(B2089:B2108, (ROW(B2089:B2108)-ROW(B2089)+1)) / (20*21/2)</f>
        <v>4.0797666666666661</v>
      </c>
      <c r="J2105" s="2">
        <f t="shared" si="258"/>
        <v>3.9667134015386956</v>
      </c>
      <c r="K2105" s="2">
        <f t="shared" si="260"/>
        <v>3.7978321639954671</v>
      </c>
    </row>
    <row r="2106" spans="1:11" ht="13.5" x14ac:dyDescent="0.25">
      <c r="A2106" s="3">
        <f>TITRES_STAT!B2109</f>
        <v>45070</v>
      </c>
      <c r="B2106" s="17">
        <f>TITRES_STAT!D2109</f>
        <v>4.2099000000000002</v>
      </c>
      <c r="C2106" s="2">
        <f t="shared" si="253"/>
        <v>-4.1699999999999626E-2</v>
      </c>
      <c r="D2106" s="2">
        <f t="shared" si="254"/>
        <v>4.2282400000000004</v>
      </c>
      <c r="E2106" s="2">
        <f t="shared" si="256"/>
        <v>4.08568</v>
      </c>
      <c r="F2106" s="2">
        <f t="shared" si="257"/>
        <v>3.9397899999999999</v>
      </c>
      <c r="G2106" s="2">
        <f t="shared" si="259"/>
        <v>3.7703899999999986</v>
      </c>
      <c r="H2106" s="2">
        <f t="shared" si="255"/>
        <v>3.6375100000000016</v>
      </c>
      <c r="I2106" s="2">
        <f t="array" ref="I2106">SUMPRODUCT(B2090:B2109, (ROW(B2090:B2109)-ROW(B2090)+1)) / (20*21/2)</f>
        <v>4.0934595238095239</v>
      </c>
      <c r="J2106" s="2">
        <f t="shared" si="258"/>
        <v>3.9898740299635818</v>
      </c>
      <c r="K2106" s="2">
        <f t="shared" si="260"/>
        <v>3.8139916869760375</v>
      </c>
    </row>
    <row r="2107" spans="1:11" ht="13.5" x14ac:dyDescent="0.25">
      <c r="A2107" s="3">
        <f>TITRES_STAT!B2110</f>
        <v>45071</v>
      </c>
      <c r="B2107" s="17">
        <f>TITRES_STAT!D2110</f>
        <v>4.2348999999999997</v>
      </c>
      <c r="C2107" s="2">
        <f t="shared" si="253"/>
        <v>2.4999999999999467E-2</v>
      </c>
      <c r="D2107" s="2">
        <f t="shared" si="254"/>
        <v>4.2615800000000004</v>
      </c>
      <c r="E2107" s="2">
        <f t="shared" si="256"/>
        <v>4.12486</v>
      </c>
      <c r="F2107" s="2">
        <f t="shared" si="257"/>
        <v>3.9639649999999995</v>
      </c>
      <c r="G2107" s="2">
        <f t="shared" si="259"/>
        <v>3.7837279999999991</v>
      </c>
      <c r="H2107" s="2">
        <f t="shared" si="255"/>
        <v>3.6405945000000015</v>
      </c>
      <c r="I2107" s="2">
        <f t="array" ref="I2107">SUMPRODUCT(B2091:B2110, (ROW(B2091:B2110)-ROW(B2091)+1)) / (20*21/2)</f>
        <v>4.1017519047619047</v>
      </c>
      <c r="J2107" s="2">
        <f t="shared" si="258"/>
        <v>4.0132098366337168</v>
      </c>
      <c r="K2107" s="2">
        <f t="shared" si="260"/>
        <v>3.8304978953299185</v>
      </c>
    </row>
    <row r="2108" spans="1:11" ht="13.5" x14ac:dyDescent="0.25">
      <c r="A2108" s="3">
        <f>TITRES_STAT!B2111</f>
        <v>45072</v>
      </c>
      <c r="B2108" s="17">
        <f>TITRES_STAT!D2111</f>
        <v>4.2099000000000002</v>
      </c>
      <c r="C2108" s="2">
        <f t="shared" si="253"/>
        <v>-2.4999999999999467E-2</v>
      </c>
      <c r="D2108" s="2">
        <f t="shared" si="254"/>
        <v>4.2432400000000001</v>
      </c>
      <c r="E2108" s="2">
        <f t="shared" si="256"/>
        <v>4.154869999999999</v>
      </c>
      <c r="F2108" s="2">
        <f t="shared" si="257"/>
        <v>3.9827249999999998</v>
      </c>
      <c r="G2108" s="2">
        <f t="shared" si="259"/>
        <v>3.7957319999999997</v>
      </c>
      <c r="H2108" s="2">
        <f t="shared" si="255"/>
        <v>3.6435540000000013</v>
      </c>
      <c r="I2108" s="2">
        <f t="array" ref="I2108">SUMPRODUCT(B2092:B2111, (ROW(B2092:B2111)-ROW(B2092)+1)) / (20*21/2)</f>
        <v>4.1077057142857152</v>
      </c>
      <c r="J2108" s="2">
        <f t="shared" si="258"/>
        <v>4.0319422331447914</v>
      </c>
      <c r="K2108" s="2">
        <f t="shared" si="260"/>
        <v>3.8453764092385496</v>
      </c>
    </row>
    <row r="2109" spans="1:11" ht="13.5" x14ac:dyDescent="0.25">
      <c r="A2109" s="3">
        <f>TITRES_STAT!B2112</f>
        <v>45075</v>
      </c>
      <c r="B2109" s="17">
        <f>TITRES_STAT!D2112</f>
        <v>4.1265000000000001</v>
      </c>
      <c r="C2109" s="2">
        <f t="shared" si="253"/>
        <v>-8.3400000000000141E-2</v>
      </c>
      <c r="D2109" s="2">
        <f t="shared" si="254"/>
        <v>4.2065600000000005</v>
      </c>
      <c r="E2109" s="2">
        <f t="shared" si="256"/>
        <v>4.1707099999999997</v>
      </c>
      <c r="F2109" s="2">
        <f t="shared" si="257"/>
        <v>3.9977299999999998</v>
      </c>
      <c r="G2109" s="2">
        <f t="shared" si="259"/>
        <v>3.8050679999999999</v>
      </c>
      <c r="H2109" s="2">
        <f t="shared" si="255"/>
        <v>3.646096500000001</v>
      </c>
      <c r="I2109" s="2">
        <f t="array" ref="I2109">SUMPRODUCT(B2093:B2112, (ROW(B2093:B2112)-ROW(B2093)+1)) / (20*21/2)</f>
        <v>4.1212019047619046</v>
      </c>
      <c r="J2109" s="2">
        <f t="shared" si="258"/>
        <v>4.0409477347500493</v>
      </c>
      <c r="K2109" s="2">
        <f t="shared" si="260"/>
        <v>3.8564008637782146</v>
      </c>
    </row>
    <row r="2110" spans="1:11" ht="13.5" x14ac:dyDescent="0.25">
      <c r="A2110" s="3">
        <f>TITRES_STAT!B2113</f>
        <v>45076</v>
      </c>
      <c r="B2110" s="17">
        <f>TITRES_STAT!D2113</f>
        <v>4.0848000000000004</v>
      </c>
      <c r="C2110" s="2">
        <f t="shared" si="253"/>
        <v>-4.1699999999999626E-2</v>
      </c>
      <c r="D2110" s="2">
        <f t="shared" si="254"/>
        <v>4.1732000000000005</v>
      </c>
      <c r="E2110" s="2">
        <f t="shared" si="256"/>
        <v>4.1798799999999998</v>
      </c>
      <c r="F2110" s="2">
        <f t="shared" si="257"/>
        <v>4.0139849999999999</v>
      </c>
      <c r="G2110" s="2">
        <f t="shared" si="259"/>
        <v>3.8134039999999998</v>
      </c>
      <c r="H2110" s="2">
        <f t="shared" si="255"/>
        <v>3.648597000000001</v>
      </c>
      <c r="I2110" s="2">
        <f t="array" ref="I2110">SUMPRODUCT(B2094:B2113, (ROW(B2094:B2113)-ROW(B2094)+1)) / (20*21/2)</f>
        <v>4.1322404761904759</v>
      </c>
      <c r="J2110" s="2">
        <f t="shared" si="258"/>
        <v>4.0451241409643304</v>
      </c>
      <c r="K2110" s="2">
        <f t="shared" si="260"/>
        <v>3.8653576926496571</v>
      </c>
    </row>
    <row r="2111" spans="1:11" ht="13.5" x14ac:dyDescent="0.25">
      <c r="A2111" s="3">
        <f>TITRES_STAT!B2114</f>
        <v>45077</v>
      </c>
      <c r="B2111" s="17">
        <f>TITRES_STAT!D2114</f>
        <v>4.0765000000000002</v>
      </c>
      <c r="C2111" s="2">
        <f t="shared" si="253"/>
        <v>-8.3000000000001961E-3</v>
      </c>
      <c r="D2111" s="2">
        <f t="shared" si="254"/>
        <v>4.1465200000000006</v>
      </c>
      <c r="E2111" s="2">
        <f t="shared" si="256"/>
        <v>4.187380000000001</v>
      </c>
      <c r="F2111" s="2">
        <f t="shared" si="257"/>
        <v>4.0264900000000008</v>
      </c>
      <c r="G2111" s="2">
        <f t="shared" si="259"/>
        <v>3.8224079999999998</v>
      </c>
      <c r="H2111" s="2">
        <f t="shared" si="255"/>
        <v>3.6508480000000008</v>
      </c>
      <c r="I2111" s="2">
        <f t="array" ref="I2111">SUMPRODUCT(B2095:B2114, (ROW(B2095:B2114)-ROW(B2095)+1)) / (20*21/2)</f>
        <v>4.1416514285714277</v>
      </c>
      <c r="J2111" s="2">
        <f t="shared" si="258"/>
        <v>4.0481123180153462</v>
      </c>
      <c r="K2111" s="2">
        <f t="shared" si="260"/>
        <v>3.8736377831339843</v>
      </c>
    </row>
    <row r="2112" spans="1:11" ht="13.5" x14ac:dyDescent="0.25">
      <c r="A2112" s="3">
        <f>TITRES_STAT!B2115</f>
        <v>45078</v>
      </c>
      <c r="B2112" s="17">
        <f>TITRES_STAT!D2115</f>
        <v>4.1681999999999997</v>
      </c>
      <c r="C2112" s="2">
        <f t="shared" si="253"/>
        <v>9.1699999999999449E-2</v>
      </c>
      <c r="D2112" s="2">
        <f t="shared" si="254"/>
        <v>4.1331800000000003</v>
      </c>
      <c r="E2112" s="2">
        <f t="shared" si="256"/>
        <v>4.1973800000000008</v>
      </c>
      <c r="F2112" s="2">
        <f t="shared" si="257"/>
        <v>4.0439949999999998</v>
      </c>
      <c r="G2112" s="2">
        <f t="shared" si="259"/>
        <v>3.8325779999999998</v>
      </c>
      <c r="H2112" s="2">
        <f t="shared" si="255"/>
        <v>3.6537655000000004</v>
      </c>
      <c r="I2112" s="2">
        <f t="array" ref="I2112">SUMPRODUCT(B2096:B2115, (ROW(B2096:B2115)-ROW(B2096)+1)) / (20*21/2)</f>
        <v>4.1499076190476192</v>
      </c>
      <c r="J2112" s="2">
        <f t="shared" si="258"/>
        <v>4.0595492401091224</v>
      </c>
      <c r="K2112" s="2">
        <f t="shared" si="260"/>
        <v>3.8851892426189263</v>
      </c>
    </row>
    <row r="2113" spans="1:11" ht="13.5" x14ac:dyDescent="0.25">
      <c r="A2113" s="3">
        <f>TITRES_STAT!B2116</f>
        <v>45079</v>
      </c>
      <c r="B2113" s="17">
        <f>TITRES_STAT!D2116</f>
        <v>4.1599000000000004</v>
      </c>
      <c r="C2113" s="2">
        <f t="shared" si="253"/>
        <v>-8.2999999999993079E-3</v>
      </c>
      <c r="D2113" s="2">
        <f t="shared" si="254"/>
        <v>4.1231799999999996</v>
      </c>
      <c r="E2113" s="2">
        <f t="shared" si="256"/>
        <v>4.1832100000000008</v>
      </c>
      <c r="F2113" s="2">
        <f t="shared" si="257"/>
        <v>4.0610850000000003</v>
      </c>
      <c r="G2113" s="2">
        <f t="shared" si="259"/>
        <v>3.8427500000000006</v>
      </c>
      <c r="H2113" s="2">
        <f t="shared" si="255"/>
        <v>3.6565585000000005</v>
      </c>
      <c r="I2113" s="2">
        <f t="array" ref="I2113">SUMPRODUCT(B2097:B2116, (ROW(B2097:B2116)-ROW(B2097)+1)) / (20*21/2)</f>
        <v>4.1563776190476194</v>
      </c>
      <c r="J2113" s="2">
        <f t="shared" si="258"/>
        <v>4.0691064553368248</v>
      </c>
      <c r="K2113" s="2">
        <f t="shared" si="260"/>
        <v>3.8959622134966159</v>
      </c>
    </row>
    <row r="2114" spans="1:11" ht="13.5" x14ac:dyDescent="0.25">
      <c r="A2114" s="3">
        <f>TITRES_STAT!B2117</f>
        <v>45082</v>
      </c>
      <c r="B2114" s="17">
        <f>TITRES_STAT!D2117</f>
        <v>4.1599000000000004</v>
      </c>
      <c r="C2114" s="2">
        <f t="shared" si="253"/>
        <v>0</v>
      </c>
      <c r="D2114" s="2">
        <f t="shared" si="254"/>
        <v>4.1298599999999999</v>
      </c>
      <c r="E2114" s="2">
        <f t="shared" si="256"/>
        <v>4.1682100000000002</v>
      </c>
      <c r="F2114" s="2">
        <f t="shared" si="257"/>
        <v>4.0815099999999989</v>
      </c>
      <c r="G2114" s="2">
        <f t="shared" si="259"/>
        <v>3.8529220000000004</v>
      </c>
      <c r="H2114" s="2">
        <f t="shared" si="255"/>
        <v>3.6588510000000007</v>
      </c>
      <c r="I2114" s="2">
        <f t="array" ref="I2114">SUMPRODUCT(B2098:B2117, (ROW(B2098:B2117)-ROW(B2098)+1)) / (20*21/2)</f>
        <v>4.172016666666666</v>
      </c>
      <c r="J2114" s="2">
        <f t="shared" si="258"/>
        <v>4.0777534595904603</v>
      </c>
      <c r="K2114" s="2">
        <f t="shared" si="260"/>
        <v>3.9063127149281209</v>
      </c>
    </row>
    <row r="2115" spans="1:11" ht="13.5" x14ac:dyDescent="0.25">
      <c r="A2115" s="3">
        <f>TITRES_STAT!B2118</f>
        <v>45083</v>
      </c>
      <c r="B2115" s="17">
        <f>TITRES_STAT!D2118</f>
        <v>4.1681999999999997</v>
      </c>
      <c r="C2115" s="2">
        <f t="shared" si="253"/>
        <v>8.2999999999993079E-3</v>
      </c>
      <c r="D2115" s="2">
        <f t="shared" si="254"/>
        <v>4.1465399999999999</v>
      </c>
      <c r="E2115" s="2">
        <f t="shared" si="256"/>
        <v>4.1598699999999997</v>
      </c>
      <c r="F2115" s="2">
        <f t="shared" si="257"/>
        <v>4.1002649999999994</v>
      </c>
      <c r="G2115" s="2">
        <f t="shared" si="259"/>
        <v>3.8642600000000011</v>
      </c>
      <c r="H2115" s="2">
        <f t="shared" si="255"/>
        <v>3.6609350000000007</v>
      </c>
      <c r="I2115" s="2">
        <f t="array" ref="I2115">SUMPRODUCT(B2099:B2118, (ROW(B2099:B2118)-ROW(B2099)+1)) / (20*21/2)</f>
        <v>4.1855519047619056</v>
      </c>
      <c r="J2115" s="2">
        <f t="shared" si="258"/>
        <v>4.0863674158199403</v>
      </c>
      <c r="K2115" s="2">
        <f t="shared" si="260"/>
        <v>3.9165828045387827</v>
      </c>
    </row>
    <row r="2116" spans="1:11" ht="13.5" x14ac:dyDescent="0.25">
      <c r="A2116" s="3">
        <f>TITRES_STAT!B2119</f>
        <v>45084</v>
      </c>
      <c r="B2116" s="17">
        <f>TITRES_STAT!D2119</f>
        <v>4.1681999999999997</v>
      </c>
      <c r="C2116" s="2">
        <f t="shared" ref="C2116:C2179" si="261">B2116-B2115</f>
        <v>0</v>
      </c>
      <c r="D2116" s="2">
        <f t="shared" si="254"/>
        <v>4.1648799999999992</v>
      </c>
      <c r="E2116" s="2">
        <f t="shared" si="256"/>
        <v>4.1557000000000004</v>
      </c>
      <c r="F2116" s="2">
        <f t="shared" si="257"/>
        <v>4.1206900000000006</v>
      </c>
      <c r="G2116" s="2">
        <f t="shared" si="259"/>
        <v>3.8752640000000014</v>
      </c>
      <c r="H2116" s="2">
        <f t="shared" si="255"/>
        <v>3.6624354999999995</v>
      </c>
      <c r="I2116" s="2">
        <f t="array" ref="I2116">SUMPRODUCT(B2100:B2119, (ROW(B2100:B2119)-ROW(B2100)+1)) / (20*21/2)</f>
        <v>4.1965104761904763</v>
      </c>
      <c r="J2116" s="2">
        <f t="shared" si="258"/>
        <v>4.0941609952656606</v>
      </c>
      <c r="K2116" s="2">
        <f t="shared" si="260"/>
        <v>3.9264501455372618</v>
      </c>
    </row>
    <row r="2117" spans="1:11" ht="13.5" x14ac:dyDescent="0.25">
      <c r="A2117" s="3">
        <f>TITRES_STAT!B2120</f>
        <v>45085</v>
      </c>
      <c r="B2117" s="17">
        <f>TITRES_STAT!D2120</f>
        <v>4.2849000000000004</v>
      </c>
      <c r="C2117" s="2">
        <f t="shared" si="261"/>
        <v>0.11670000000000069</v>
      </c>
      <c r="D2117" s="2">
        <f t="shared" si="254"/>
        <v>4.1882199999999994</v>
      </c>
      <c r="E2117" s="2">
        <f t="shared" si="256"/>
        <v>4.1607000000000003</v>
      </c>
      <c r="F2117" s="2">
        <f t="shared" si="257"/>
        <v>4.1427799999999992</v>
      </c>
      <c r="G2117" s="2">
        <f t="shared" si="259"/>
        <v>3.8884360000000009</v>
      </c>
      <c r="H2117" s="2">
        <f t="shared" si="255"/>
        <v>3.6646864999999997</v>
      </c>
      <c r="I2117" s="2">
        <f t="array" ref="I2117">SUMPRODUCT(B2101:B2120, (ROW(B2101:B2120)-ROW(B2101)+1)) / (20*21/2)</f>
        <v>4.219495238095238</v>
      </c>
      <c r="J2117" s="2">
        <f t="shared" si="258"/>
        <v>4.1123266147641688</v>
      </c>
      <c r="K2117" s="2">
        <f t="shared" si="260"/>
        <v>3.940507002575016</v>
      </c>
    </row>
    <row r="2118" spans="1:11" ht="13.5" x14ac:dyDescent="0.25">
      <c r="A2118" s="3">
        <f>TITRES_STAT!B2121</f>
        <v>45086</v>
      </c>
      <c r="B2118" s="17">
        <f>TITRES_STAT!D2121</f>
        <v>4.2849000000000004</v>
      </c>
      <c r="C2118" s="2">
        <f t="shared" si="261"/>
        <v>0</v>
      </c>
      <c r="D2118" s="2">
        <f t="shared" ref="D2118:D2181" si="262">AVERAGE(B2114:B2118)</f>
        <v>4.2132199999999997</v>
      </c>
      <c r="E2118" s="2">
        <f t="shared" si="256"/>
        <v>4.1682000000000006</v>
      </c>
      <c r="F2118" s="2">
        <f t="shared" si="257"/>
        <v>4.1615349999999989</v>
      </c>
      <c r="G2118" s="2">
        <f t="shared" si="259"/>
        <v>3.901774000000001</v>
      </c>
      <c r="H2118" s="2">
        <f t="shared" si="255"/>
        <v>3.6663534999999996</v>
      </c>
      <c r="I2118" s="2">
        <f t="array" ref="I2118">SUMPRODUCT(B2102:B2121, (ROW(B2102:B2121)-ROW(B2102)+1)) / (20*21/2)</f>
        <v>4.2364838095238104</v>
      </c>
      <c r="J2118" s="2">
        <f t="shared" si="258"/>
        <v>4.1287621752628194</v>
      </c>
      <c r="K2118" s="2">
        <f t="shared" si="260"/>
        <v>3.9540126103171724</v>
      </c>
    </row>
    <row r="2119" spans="1:11" ht="13.5" x14ac:dyDescent="0.25">
      <c r="A2119" s="3">
        <f>TITRES_STAT!B2122</f>
        <v>45089</v>
      </c>
      <c r="B2119" s="17">
        <f>TITRES_STAT!D2122</f>
        <v>4.2766000000000002</v>
      </c>
      <c r="C2119" s="2">
        <f t="shared" si="261"/>
        <v>-8.3000000000001961E-3</v>
      </c>
      <c r="D2119" s="2">
        <f t="shared" si="262"/>
        <v>4.2365599999999999</v>
      </c>
      <c r="E2119" s="2">
        <f t="shared" si="256"/>
        <v>4.1832100000000008</v>
      </c>
      <c r="F2119" s="2">
        <f t="shared" si="257"/>
        <v>4.1769599999999993</v>
      </c>
      <c r="G2119" s="2">
        <f t="shared" si="259"/>
        <v>3.9149460000000009</v>
      </c>
      <c r="H2119" s="2">
        <f t="shared" si="255"/>
        <v>3.6681459999999997</v>
      </c>
      <c r="I2119" s="2">
        <f t="array" ref="I2119">SUMPRODUCT(B2103:B2122, (ROW(B2103:B2122)-ROW(B2103)+1)) / (20*21/2)</f>
        <v>4.2485147619047616</v>
      </c>
      <c r="J2119" s="2">
        <f t="shared" si="258"/>
        <v>4.142841968094932</v>
      </c>
      <c r="K2119" s="2">
        <f t="shared" si="260"/>
        <v>3.9666630961870877</v>
      </c>
    </row>
    <row r="2120" spans="1:11" ht="13.5" x14ac:dyDescent="0.25">
      <c r="A2120" s="3">
        <f>TITRES_STAT!B2123</f>
        <v>45090</v>
      </c>
      <c r="B2120" s="17">
        <f>TITRES_STAT!D2123</f>
        <v>4.4183000000000003</v>
      </c>
      <c r="C2120" s="2">
        <f t="shared" si="261"/>
        <v>0.14170000000000016</v>
      </c>
      <c r="D2120" s="2">
        <f t="shared" si="262"/>
        <v>4.2865800000000007</v>
      </c>
      <c r="E2120" s="2">
        <f t="shared" si="256"/>
        <v>4.2165600000000003</v>
      </c>
      <c r="F2120" s="2">
        <f t="shared" si="257"/>
        <v>4.1982200000000001</v>
      </c>
      <c r="G2120" s="2">
        <f t="shared" si="259"/>
        <v>3.9314520000000006</v>
      </c>
      <c r="H2120" s="2">
        <f t="shared" si="255"/>
        <v>3.6707305000000003</v>
      </c>
      <c r="I2120" s="2">
        <f t="array" ref="I2120">SUMPRODUCT(B2104:B2123, (ROW(B2104:B2123)-ROW(B2104)+1)) / (20*21/2)</f>
        <v>4.264788095238095</v>
      </c>
      <c r="J2120" s="2">
        <f t="shared" si="258"/>
        <v>4.1690760663716055</v>
      </c>
      <c r="K2120" s="2">
        <f t="shared" si="260"/>
        <v>3.9843743473170061</v>
      </c>
    </row>
    <row r="2121" spans="1:11" ht="13.5" x14ac:dyDescent="0.25">
      <c r="A2121" s="3">
        <f>TITRES_STAT!B2124</f>
        <v>45091</v>
      </c>
      <c r="B2121" s="17">
        <f>TITRES_STAT!D2124</f>
        <v>4.3765999999999998</v>
      </c>
      <c r="C2121" s="2">
        <f t="shared" si="261"/>
        <v>-4.1700000000000514E-2</v>
      </c>
      <c r="D2121" s="2">
        <f t="shared" si="262"/>
        <v>4.3282600000000002</v>
      </c>
      <c r="E2121" s="2">
        <f t="shared" si="256"/>
        <v>4.2465700000000002</v>
      </c>
      <c r="F2121" s="2">
        <f t="shared" si="257"/>
        <v>4.2169749999999997</v>
      </c>
      <c r="G2121" s="2">
        <f t="shared" si="259"/>
        <v>3.9459580000000005</v>
      </c>
      <c r="H2121" s="2">
        <f t="shared" si="255"/>
        <v>3.6732315000000004</v>
      </c>
      <c r="I2121" s="2">
        <f t="array" ref="I2121">SUMPRODUCT(B2105:B2124, (ROW(B2105:B2124)-ROW(B2105)+1)) / (20*21/2)</f>
        <v>4.2805852380952381</v>
      </c>
      <c r="J2121" s="2">
        <f t="shared" si="258"/>
        <v>4.1888402505266908</v>
      </c>
      <c r="K2121" s="2">
        <f t="shared" si="260"/>
        <v>3.9997557454614374</v>
      </c>
    </row>
    <row r="2122" spans="1:11" ht="13.5" x14ac:dyDescent="0.25">
      <c r="A2122" s="3">
        <f>TITRES_STAT!B2125</f>
        <v>45092</v>
      </c>
      <c r="B2122" s="17">
        <f>TITRES_STAT!D2125</f>
        <v>4.3433000000000002</v>
      </c>
      <c r="C2122" s="2">
        <f t="shared" si="261"/>
        <v>-3.3299999999999663E-2</v>
      </c>
      <c r="D2122" s="2">
        <f t="shared" si="262"/>
        <v>4.3399400000000004</v>
      </c>
      <c r="E2122" s="2">
        <f t="shared" si="256"/>
        <v>4.2640799999999999</v>
      </c>
      <c r="F2122" s="2">
        <f t="shared" si="257"/>
        <v>4.2307300000000003</v>
      </c>
      <c r="G2122" s="2">
        <f t="shared" si="259"/>
        <v>3.9601300000000004</v>
      </c>
      <c r="H2122" s="2">
        <f t="shared" ref="H2122:H2185" si="263">AVERAGE(B1923:B2122)</f>
        <v>3.6755659999999999</v>
      </c>
      <c r="I2122" s="2">
        <f t="array" ref="I2122">SUMPRODUCT(B2106:B2125, (ROW(B2106:B2125)-ROW(B2106)+1)) / (20*21/2)</f>
        <v>4.295155238095238</v>
      </c>
      <c r="J2122" s="2">
        <f t="shared" si="258"/>
        <v>4.2035507028574823</v>
      </c>
      <c r="K2122" s="2">
        <f t="shared" si="260"/>
        <v>4.0132280691688322</v>
      </c>
    </row>
    <row r="2123" spans="1:11" ht="13.5" x14ac:dyDescent="0.25">
      <c r="A2123" s="3">
        <f>TITRES_STAT!B2126</f>
        <v>45093</v>
      </c>
      <c r="B2123" s="17">
        <f>TITRES_STAT!D2126</f>
        <v>4.4016000000000002</v>
      </c>
      <c r="C2123" s="2">
        <f t="shared" si="261"/>
        <v>5.8300000000000018E-2</v>
      </c>
      <c r="D2123" s="2">
        <f t="shared" si="262"/>
        <v>4.3632800000000005</v>
      </c>
      <c r="E2123" s="2">
        <f t="shared" si="256"/>
        <v>4.2882500000000006</v>
      </c>
      <c r="F2123" s="2">
        <f t="shared" si="257"/>
        <v>4.2357300000000002</v>
      </c>
      <c r="G2123" s="2">
        <f t="shared" si="259"/>
        <v>3.9756360000000006</v>
      </c>
      <c r="H2123" s="2">
        <f t="shared" si="263"/>
        <v>3.6786504999999994</v>
      </c>
      <c r="I2123" s="2">
        <f t="array" ref="I2123">SUMPRODUCT(B2107:B2126, (ROW(B2107:B2126)-ROW(B2107)+1)) / (20*21/2)</f>
        <v>4.3082599999999998</v>
      </c>
      <c r="J2123" s="2">
        <f t="shared" si="258"/>
        <v>4.2224125406805797</v>
      </c>
      <c r="K2123" s="2">
        <f t="shared" si="260"/>
        <v>4.0284583409661332</v>
      </c>
    </row>
    <row r="2124" spans="1:11" ht="13.5" x14ac:dyDescent="0.25">
      <c r="A2124" s="3">
        <f>TITRES_STAT!B2127</f>
        <v>45096</v>
      </c>
      <c r="B2124" s="17">
        <f>TITRES_STAT!D2127</f>
        <v>4.4016000000000002</v>
      </c>
      <c r="C2124" s="2">
        <f t="shared" si="261"/>
        <v>0</v>
      </c>
      <c r="D2124" s="2">
        <f t="shared" si="262"/>
        <v>4.38828</v>
      </c>
      <c r="E2124" s="2">
        <f t="shared" ref="E2124:E2187" si="264">AVERAGE(B2115:B2124)</f>
        <v>4.3124200000000013</v>
      </c>
      <c r="F2124" s="2">
        <f t="shared" si="257"/>
        <v>4.2403150000000007</v>
      </c>
      <c r="G2124" s="2">
        <f t="shared" si="259"/>
        <v>3.9919739999999995</v>
      </c>
      <c r="H2124" s="2">
        <f t="shared" si="263"/>
        <v>3.6814849999999995</v>
      </c>
      <c r="I2124" s="2">
        <f t="array" ref="I2124">SUMPRODUCT(B2108:B2127, (ROW(B2108:B2127)-ROW(B2108)+1)) / (20*21/2)</f>
        <v>4.3205309523809525</v>
      </c>
      <c r="J2124" s="2">
        <f t="shared" si="258"/>
        <v>4.2394780129967149</v>
      </c>
      <c r="K2124" s="2">
        <f t="shared" si="260"/>
        <v>4.0430913472027559</v>
      </c>
    </row>
    <row r="2125" spans="1:11" ht="13.5" x14ac:dyDescent="0.25">
      <c r="A2125" s="3">
        <f>TITRES_STAT!B2128</f>
        <v>45097</v>
      </c>
      <c r="B2125" s="17">
        <f>TITRES_STAT!D2128</f>
        <v>4.3933</v>
      </c>
      <c r="C2125" s="2">
        <f t="shared" si="261"/>
        <v>-8.3000000000001961E-3</v>
      </c>
      <c r="D2125" s="2">
        <f t="shared" si="262"/>
        <v>4.3832800000000001</v>
      </c>
      <c r="E2125" s="2">
        <f t="shared" si="264"/>
        <v>4.3349299999999999</v>
      </c>
      <c r="F2125" s="2">
        <f t="shared" si="257"/>
        <v>4.2474000000000007</v>
      </c>
      <c r="G2125" s="2">
        <f t="shared" si="259"/>
        <v>4.0074800000000002</v>
      </c>
      <c r="H2125" s="2">
        <f t="shared" si="263"/>
        <v>3.6847779999999997</v>
      </c>
      <c r="I2125" s="2">
        <f t="array" ref="I2125">SUMPRODUCT(B2109:B2128, (ROW(B2109:B2128)-ROW(B2109)+1)) / (20*21/2)</f>
        <v>4.333668095238095</v>
      </c>
      <c r="J2125" s="2">
        <f t="shared" si="258"/>
        <v>4.2541277260446471</v>
      </c>
      <c r="K2125" s="2">
        <f t="shared" si="260"/>
        <v>4.0568250198614715</v>
      </c>
    </row>
    <row r="2126" spans="1:11" ht="13.5" x14ac:dyDescent="0.25">
      <c r="A2126" s="3">
        <f>TITRES_STAT!B2129</f>
        <v>45098</v>
      </c>
      <c r="B2126" s="17">
        <f>TITRES_STAT!D2129</f>
        <v>4.3849999999999998</v>
      </c>
      <c r="C2126" s="2">
        <f t="shared" si="261"/>
        <v>-8.3000000000001961E-3</v>
      </c>
      <c r="D2126" s="2">
        <f t="shared" si="262"/>
        <v>4.3849599999999995</v>
      </c>
      <c r="E2126" s="2">
        <f t="shared" si="264"/>
        <v>4.3566099999999999</v>
      </c>
      <c r="F2126" s="2">
        <f t="shared" si="257"/>
        <v>4.2561550000000006</v>
      </c>
      <c r="G2126" s="2">
        <f t="shared" si="259"/>
        <v>4.0219860000000009</v>
      </c>
      <c r="H2126" s="2">
        <f t="shared" si="263"/>
        <v>3.6885714999999992</v>
      </c>
      <c r="I2126" s="2">
        <f t="array" ref="I2126">SUMPRODUCT(B2110:B2129, (ROW(B2110:B2129)-ROW(B2110)+1)) / (20*21/2)</f>
        <v>4.3451019047619042</v>
      </c>
      <c r="J2126" s="2">
        <f t="shared" si="258"/>
        <v>4.2665917521356329</v>
      </c>
      <c r="K2126" s="2">
        <f t="shared" si="260"/>
        <v>4.0696946269257275</v>
      </c>
    </row>
    <row r="2127" spans="1:11" ht="13.5" x14ac:dyDescent="0.25">
      <c r="A2127" s="3">
        <f>TITRES_STAT!B2130</f>
        <v>45099</v>
      </c>
      <c r="B2127" s="17">
        <f>TITRES_STAT!D2130</f>
        <v>4.3849999999999998</v>
      </c>
      <c r="C2127" s="2">
        <f t="shared" si="261"/>
        <v>0</v>
      </c>
      <c r="D2127" s="2">
        <f t="shared" si="262"/>
        <v>4.3932999999999991</v>
      </c>
      <c r="E2127" s="2">
        <f t="shared" si="264"/>
        <v>4.3666200000000002</v>
      </c>
      <c r="F2127" s="2">
        <f t="shared" si="257"/>
        <v>4.2636600000000007</v>
      </c>
      <c r="G2127" s="2">
        <f t="shared" si="259"/>
        <v>4.0378260000000008</v>
      </c>
      <c r="H2127" s="2">
        <f t="shared" si="263"/>
        <v>3.6919894999999991</v>
      </c>
      <c r="I2127" s="2">
        <f t="array" ref="I2127">SUMPRODUCT(B2111:B2130, (ROW(B2111:B2130)-ROW(B2111)+1)) / (20*21/2)</f>
        <v>4.3497033333333333</v>
      </c>
      <c r="J2127" s="2">
        <f t="shared" si="258"/>
        <v>4.2778687281227157</v>
      </c>
      <c r="K2127" s="2">
        <f t="shared" si="260"/>
        <v>4.0820595435168761</v>
      </c>
    </row>
    <row r="2128" spans="1:11" ht="13.5" x14ac:dyDescent="0.25">
      <c r="A2128" s="3">
        <f>TITRES_STAT!B2131</f>
        <v>45100</v>
      </c>
      <c r="B2128" s="17">
        <f>TITRES_STAT!D2131</f>
        <v>4.4016000000000002</v>
      </c>
      <c r="C2128" s="2">
        <f t="shared" si="261"/>
        <v>1.6600000000000392E-2</v>
      </c>
      <c r="D2128" s="2">
        <f t="shared" si="262"/>
        <v>4.3933000000000009</v>
      </c>
      <c r="E2128" s="2">
        <f t="shared" si="264"/>
        <v>4.3782900000000007</v>
      </c>
      <c r="F2128" s="2">
        <f t="shared" si="257"/>
        <v>4.2732450000000011</v>
      </c>
      <c r="G2128" s="2">
        <f t="shared" si="259"/>
        <v>4.052664</v>
      </c>
      <c r="H2128" s="2">
        <f t="shared" si="263"/>
        <v>3.6954904999999996</v>
      </c>
      <c r="I2128" s="2">
        <f t="array" ref="I2128">SUMPRODUCT(B2112:B2131, (ROW(B2112:B2131)-ROW(B2112)+1)) / (20*21/2)</f>
        <v>4.3570852380952383</v>
      </c>
      <c r="J2128" s="2">
        <f t="shared" si="258"/>
        <v>4.2896526587776957</v>
      </c>
      <c r="K2128" s="2">
        <f t="shared" si="260"/>
        <v>4.0945905418103319</v>
      </c>
    </row>
    <row r="2129" spans="1:11" ht="13.5" x14ac:dyDescent="0.25">
      <c r="A2129" s="3">
        <f>TITRES_STAT!B2132</f>
        <v>45103</v>
      </c>
      <c r="B2129" s="17">
        <f>TITRES_STAT!D2132</f>
        <v>4.3933</v>
      </c>
      <c r="C2129" s="2">
        <f t="shared" si="261"/>
        <v>-8.3000000000001961E-3</v>
      </c>
      <c r="D2129" s="2">
        <f t="shared" si="262"/>
        <v>4.3916400000000007</v>
      </c>
      <c r="E2129" s="2">
        <f t="shared" si="264"/>
        <v>4.3899600000000003</v>
      </c>
      <c r="F2129" s="2">
        <f t="shared" si="257"/>
        <v>4.2865850000000005</v>
      </c>
      <c r="G2129" s="2">
        <f t="shared" si="259"/>
        <v>4.0676700000000006</v>
      </c>
      <c r="H2129" s="2">
        <f t="shared" si="263"/>
        <v>3.6989499999999991</v>
      </c>
      <c r="I2129" s="2">
        <f t="array" ref="I2129">SUMPRODUCT(B2113:B2132, (ROW(B2113:B2132)-ROW(B2113)+1)) / (20*21/2)</f>
        <v>4.3622476190476194</v>
      </c>
      <c r="J2129" s="2">
        <f t="shared" si="258"/>
        <v>4.2995238341322004</v>
      </c>
      <c r="K2129" s="2">
        <f t="shared" si="260"/>
        <v>4.1063046382099264</v>
      </c>
    </row>
    <row r="2130" spans="1:11" ht="13.5" x14ac:dyDescent="0.25">
      <c r="A2130" s="3">
        <f>TITRES_STAT!B2133</f>
        <v>45104</v>
      </c>
      <c r="B2130" s="17">
        <f>TITRES_STAT!D2133</f>
        <v>4.3349000000000002</v>
      </c>
      <c r="C2130" s="2">
        <f t="shared" si="261"/>
        <v>-5.8399999999999785E-2</v>
      </c>
      <c r="D2130" s="2">
        <f t="shared" si="262"/>
        <v>4.3799600000000005</v>
      </c>
      <c r="E2130" s="2">
        <f t="shared" si="264"/>
        <v>4.3816199999999998</v>
      </c>
      <c r="F2130" s="2">
        <f t="shared" si="257"/>
        <v>4.2990900000000014</v>
      </c>
      <c r="G2130" s="2">
        <f t="shared" si="259"/>
        <v>4.0826740000000008</v>
      </c>
      <c r="H2130" s="2">
        <f t="shared" si="263"/>
        <v>3.7022844999999993</v>
      </c>
      <c r="I2130" s="2">
        <f t="array" ref="I2130">SUMPRODUCT(B2114:B2133, (ROW(B2114:B2133)-ROW(B2114)+1)) / (20*21/2)</f>
        <v>4.3632761904761903</v>
      </c>
      <c r="J2130" s="2">
        <f t="shared" si="258"/>
        <v>4.3028929927862762</v>
      </c>
      <c r="K2130" s="2">
        <f t="shared" si="260"/>
        <v>4.1152691622016944</v>
      </c>
    </row>
    <row r="2131" spans="1:11" ht="13.5" x14ac:dyDescent="0.25">
      <c r="A2131" s="3">
        <f>TITRES_STAT!B2134</f>
        <v>45107</v>
      </c>
      <c r="B2131" s="17">
        <f>TITRES_STAT!D2134</f>
        <v>4.3765999999999998</v>
      </c>
      <c r="C2131" s="2">
        <f t="shared" si="261"/>
        <v>4.1699999999999626E-2</v>
      </c>
      <c r="D2131" s="2">
        <f t="shared" si="262"/>
        <v>4.3782800000000002</v>
      </c>
      <c r="E2131" s="2">
        <f t="shared" si="264"/>
        <v>4.3816199999999998</v>
      </c>
      <c r="F2131" s="2">
        <f t="shared" si="257"/>
        <v>4.314095</v>
      </c>
      <c r="G2131" s="2">
        <f t="shared" si="259"/>
        <v>4.0985120000000004</v>
      </c>
      <c r="H2131" s="2">
        <f t="shared" si="263"/>
        <v>3.7057854999999993</v>
      </c>
      <c r="I2131" s="2">
        <f t="array" ref="I2131">SUMPRODUCT(B2115:B2134, (ROW(B2115:B2134)-ROW(B2115)+1)) / (20*21/2)</f>
        <v>4.365852380952381</v>
      </c>
      <c r="J2131" s="2">
        <f t="shared" si="258"/>
        <v>4.309912707759012</v>
      </c>
      <c r="K2131" s="2">
        <f t="shared" si="260"/>
        <v>4.1255174303506479</v>
      </c>
    </row>
    <row r="2132" spans="1:11" ht="13.5" x14ac:dyDescent="0.25">
      <c r="A2132" s="3">
        <f>TITRES_STAT!B2135</f>
        <v>45110</v>
      </c>
      <c r="B2132" s="17">
        <f>TITRES_STAT!D2135</f>
        <v>4.3682999999999996</v>
      </c>
      <c r="C2132" s="2">
        <f t="shared" si="261"/>
        <v>-8.3000000000001961E-3</v>
      </c>
      <c r="D2132" s="2">
        <f t="shared" si="262"/>
        <v>4.3749399999999996</v>
      </c>
      <c r="E2132" s="2">
        <f t="shared" si="264"/>
        <v>4.3841199999999994</v>
      </c>
      <c r="F2132" s="2">
        <f t="shared" ref="F2132:F2195" si="265">AVERAGE(B2113:B2132)</f>
        <v>4.3240999999999996</v>
      </c>
      <c r="G2132" s="2">
        <f t="shared" si="259"/>
        <v>4.1100159999999999</v>
      </c>
      <c r="H2132" s="2">
        <f t="shared" si="263"/>
        <v>3.7091199999999991</v>
      </c>
      <c r="I2132" s="2">
        <f t="array" ref="I2132">SUMPRODUCT(B2116:B2135, (ROW(B2116:B2135)-ROW(B2116)+1)) / (20*21/2)</f>
        <v>4.3706571428571417</v>
      </c>
      <c r="J2132" s="2">
        <f t="shared" si="258"/>
        <v>4.3154734022581538</v>
      </c>
      <c r="K2132" s="2">
        <f t="shared" si="260"/>
        <v>4.1350383154349357</v>
      </c>
    </row>
    <row r="2133" spans="1:11" ht="13.5" x14ac:dyDescent="0.25">
      <c r="A2133" s="3">
        <f>TITRES_STAT!B2136</f>
        <v>45111</v>
      </c>
      <c r="B2133" s="17">
        <f>TITRES_STAT!D2136</f>
        <v>4.3349000000000002</v>
      </c>
      <c r="C2133" s="2">
        <f t="shared" si="261"/>
        <v>-3.339999999999943E-2</v>
      </c>
      <c r="D2133" s="2">
        <f t="shared" si="262"/>
        <v>4.361600000000001</v>
      </c>
      <c r="E2133" s="2">
        <f t="shared" si="264"/>
        <v>4.3774500000000005</v>
      </c>
      <c r="F2133" s="2">
        <f t="shared" si="265"/>
        <v>4.3328500000000005</v>
      </c>
      <c r="G2133" s="2">
        <f t="shared" si="259"/>
        <v>4.1203519999999996</v>
      </c>
      <c r="H2133" s="2">
        <f t="shared" si="263"/>
        <v>3.712245999999999</v>
      </c>
      <c r="I2133" s="2">
        <f t="array" ref="I2133">SUMPRODUCT(B2117:B2136, (ROW(B2117:B2136)-ROW(B2117)+1)) / (20*21/2)</f>
        <v>4.3823328571428579</v>
      </c>
      <c r="J2133" s="2">
        <f t="shared" ref="J2133:J2196" si="266">$J$4*B2133+J2132*(1-$J$4)</f>
        <v>4.3173235544240436</v>
      </c>
      <c r="K2133" s="2">
        <f t="shared" si="260"/>
        <v>4.1428760285551345</v>
      </c>
    </row>
    <row r="2134" spans="1:11" ht="13.5" x14ac:dyDescent="0.25">
      <c r="A2134" s="3">
        <f>TITRES_STAT!B2137</f>
        <v>45112</v>
      </c>
      <c r="B2134" s="17">
        <f>TITRES_STAT!D2137</f>
        <v>4.3598999999999997</v>
      </c>
      <c r="C2134" s="2">
        <f t="shared" si="261"/>
        <v>2.4999999999999467E-2</v>
      </c>
      <c r="D2134" s="2">
        <f t="shared" si="262"/>
        <v>4.3549199999999999</v>
      </c>
      <c r="E2134" s="2">
        <f t="shared" si="264"/>
        <v>4.3732799999999994</v>
      </c>
      <c r="F2134" s="2">
        <f t="shared" si="265"/>
        <v>4.3428500000000003</v>
      </c>
      <c r="G2134" s="2">
        <f t="shared" si="259"/>
        <v>4.1308559999999996</v>
      </c>
      <c r="H2134" s="2">
        <f t="shared" si="263"/>
        <v>3.7154969999999992</v>
      </c>
      <c r="I2134" s="2">
        <f t="array" ref="I2134">SUMPRODUCT(B2118:B2137, (ROW(B2118:B2137)-ROW(B2118)+1)) / (20*21/2)</f>
        <v>4.3925395238095239</v>
      </c>
      <c r="J2134" s="2">
        <f t="shared" si="266"/>
        <v>4.3213784540027058</v>
      </c>
      <c r="K2134" s="2">
        <f t="shared" si="260"/>
        <v>4.1513867725333649</v>
      </c>
    </row>
    <row r="2135" spans="1:11" ht="13.5" x14ac:dyDescent="0.25">
      <c r="A2135" s="3">
        <f>TITRES_STAT!B2138</f>
        <v>45113</v>
      </c>
      <c r="B2135" s="17">
        <f>TITRES_STAT!D2138</f>
        <v>4.3933</v>
      </c>
      <c r="C2135" s="2">
        <f t="shared" si="261"/>
        <v>3.3400000000000318E-2</v>
      </c>
      <c r="D2135" s="2">
        <f t="shared" si="262"/>
        <v>4.3666</v>
      </c>
      <c r="E2135" s="2">
        <f t="shared" si="264"/>
        <v>4.3732799999999994</v>
      </c>
      <c r="F2135" s="2">
        <f t="shared" si="265"/>
        <v>4.3541049999999997</v>
      </c>
      <c r="G2135" s="2">
        <f t="shared" si="259"/>
        <v>4.1420279999999998</v>
      </c>
      <c r="H2135" s="2">
        <f t="shared" si="263"/>
        <v>3.7189149999999982</v>
      </c>
      <c r="I2135" s="2">
        <f t="array" ref="I2135">SUMPRODUCT(B2119:B2138, (ROW(B2119:B2138)-ROW(B2119)+1)) / (20*21/2)</f>
        <v>4.4034138095238102</v>
      </c>
      <c r="J2135" s="2">
        <f t="shared" si="266"/>
        <v>4.3282281250500674</v>
      </c>
      <c r="K2135" s="2">
        <f t="shared" si="260"/>
        <v>4.1608735657673508</v>
      </c>
    </row>
    <row r="2136" spans="1:11" ht="13.5" x14ac:dyDescent="0.25">
      <c r="A2136" s="3">
        <f>TITRES_STAT!B2139</f>
        <v>45114</v>
      </c>
      <c r="B2136" s="17">
        <f>TITRES_STAT!D2139</f>
        <v>4.4767000000000001</v>
      </c>
      <c r="C2136" s="2">
        <f t="shared" si="261"/>
        <v>8.3400000000000141E-2</v>
      </c>
      <c r="D2136" s="2">
        <f t="shared" si="262"/>
        <v>4.3866199999999997</v>
      </c>
      <c r="E2136" s="2">
        <f t="shared" si="264"/>
        <v>4.3824500000000004</v>
      </c>
      <c r="F2136" s="2">
        <f t="shared" si="265"/>
        <v>4.3695299999999992</v>
      </c>
      <c r="G2136" s="2">
        <f t="shared" si="259"/>
        <v>4.1548679999999996</v>
      </c>
      <c r="H2136" s="2">
        <f t="shared" si="263"/>
        <v>3.7222079999999989</v>
      </c>
      <c r="I2136" s="2">
        <f t="array" ref="I2136">SUMPRODUCT(B2120:B2139, (ROW(B2120:B2139)-ROW(B2120)+1)) / (20*21/2)</f>
        <v>4.4140957142857138</v>
      </c>
      <c r="J2136" s="2">
        <f t="shared" si="266"/>
        <v>4.3423683036167278</v>
      </c>
      <c r="K2136" s="2">
        <f t="shared" si="260"/>
        <v>4.1732589161294156</v>
      </c>
    </row>
    <row r="2137" spans="1:11" ht="13.5" x14ac:dyDescent="0.25">
      <c r="A2137" s="3">
        <f>TITRES_STAT!B2140</f>
        <v>45117</v>
      </c>
      <c r="B2137" s="17">
        <f>TITRES_STAT!D2140</f>
        <v>4.4767000000000001</v>
      </c>
      <c r="C2137" s="2">
        <f t="shared" si="261"/>
        <v>0</v>
      </c>
      <c r="D2137" s="2">
        <f t="shared" si="262"/>
        <v>4.4083000000000006</v>
      </c>
      <c r="E2137" s="2">
        <f t="shared" si="264"/>
        <v>4.3916200000000005</v>
      </c>
      <c r="F2137" s="2">
        <f t="shared" si="265"/>
        <v>4.3791199999999995</v>
      </c>
      <c r="G2137" s="2">
        <f t="shared" si="259"/>
        <v>4.1693739999999995</v>
      </c>
      <c r="H2137" s="2">
        <f t="shared" si="263"/>
        <v>3.725417999999999</v>
      </c>
      <c r="I2137" s="2">
        <f t="array" ref="I2137">SUMPRODUCT(B2121:B2140, (ROW(B2121:B2140)-ROW(B2121)+1)) / (20*21/2)</f>
        <v>4.4237057142857141</v>
      </c>
      <c r="J2137" s="2">
        <f t="shared" si="266"/>
        <v>4.3551617985103732</v>
      </c>
      <c r="K2137" s="2">
        <f t="shared" si="260"/>
        <v>4.1851585664772815</v>
      </c>
    </row>
    <row r="2138" spans="1:11" ht="13.5" x14ac:dyDescent="0.25">
      <c r="A2138" s="3">
        <f>TITRES_STAT!B2141</f>
        <v>45118</v>
      </c>
      <c r="B2138" s="17">
        <f>TITRES_STAT!D2141</f>
        <v>4.4932999999999996</v>
      </c>
      <c r="C2138" s="2">
        <f t="shared" si="261"/>
        <v>1.6599999999999504E-2</v>
      </c>
      <c r="D2138" s="2">
        <f t="shared" si="262"/>
        <v>4.4399800000000003</v>
      </c>
      <c r="E2138" s="2">
        <f t="shared" si="264"/>
        <v>4.4007899999999998</v>
      </c>
      <c r="F2138" s="2">
        <f t="shared" si="265"/>
        <v>4.3895399999999993</v>
      </c>
      <c r="G2138" s="2">
        <f t="shared" si="259"/>
        <v>4.1825459999999994</v>
      </c>
      <c r="H2138" s="2">
        <f t="shared" si="263"/>
        <v>3.7287939999999993</v>
      </c>
      <c r="I2138" s="2">
        <f t="array" ref="I2138">SUMPRODUCT(B2122:B2141, (ROW(B2122:B2141)-ROW(B2122)+1)) / (20*21/2)</f>
        <v>4.4344995238095244</v>
      </c>
      <c r="J2138" s="2">
        <f t="shared" si="266"/>
        <v>4.3683178176998609</v>
      </c>
      <c r="K2138" s="2">
        <f t="shared" si="260"/>
        <v>4.1972425442624859</v>
      </c>
    </row>
    <row r="2139" spans="1:11" ht="13.5" x14ac:dyDescent="0.25">
      <c r="A2139" s="3">
        <f>TITRES_STAT!B2142</f>
        <v>45119</v>
      </c>
      <c r="B2139" s="17">
        <f>TITRES_STAT!D2142</f>
        <v>4.5016999999999996</v>
      </c>
      <c r="C2139" s="2">
        <f t="shared" si="261"/>
        <v>8.3999999999999631E-3</v>
      </c>
      <c r="D2139" s="2">
        <f t="shared" si="262"/>
        <v>4.4683400000000004</v>
      </c>
      <c r="E2139" s="2">
        <f t="shared" si="264"/>
        <v>4.4116299999999997</v>
      </c>
      <c r="F2139" s="2">
        <f t="shared" si="265"/>
        <v>4.4007949999999996</v>
      </c>
      <c r="G2139" s="2">
        <f t="shared" si="259"/>
        <v>4.1960519999999999</v>
      </c>
      <c r="H2139" s="2">
        <f t="shared" si="263"/>
        <v>3.7320034999999989</v>
      </c>
      <c r="I2139" s="2">
        <f t="array" ref="I2139">SUMPRODUCT(B2123:B2142, (ROW(B2123:B2142)-ROW(B2123)+1)) / (20*21/2)</f>
        <v>4.4446185714285713</v>
      </c>
      <c r="J2139" s="2">
        <f t="shared" si="266"/>
        <v>4.3810208826808266</v>
      </c>
      <c r="K2139" s="2">
        <f t="shared" si="260"/>
        <v>4.2091820523306236</v>
      </c>
    </row>
    <row r="2140" spans="1:11" ht="13.5" x14ac:dyDescent="0.25">
      <c r="A2140" s="3">
        <f>TITRES_STAT!B2143</f>
        <v>45120</v>
      </c>
      <c r="B2140" s="17">
        <f>TITRES_STAT!D2143</f>
        <v>4.5016999999999996</v>
      </c>
      <c r="C2140" s="2">
        <f t="shared" si="261"/>
        <v>0</v>
      </c>
      <c r="D2140" s="2">
        <f t="shared" si="262"/>
        <v>4.4900199999999995</v>
      </c>
      <c r="E2140" s="2">
        <f t="shared" si="264"/>
        <v>4.4283099999999997</v>
      </c>
      <c r="F2140" s="2">
        <f t="shared" si="265"/>
        <v>4.4049649999999989</v>
      </c>
      <c r="G2140" s="2">
        <f t="shared" si="259"/>
        <v>4.2108920000000003</v>
      </c>
      <c r="H2140" s="2">
        <f t="shared" si="263"/>
        <v>3.7352129999999999</v>
      </c>
      <c r="I2140" s="2">
        <f t="array" ref="I2140">SUMPRODUCT(B2124:B2143, (ROW(B2124:B2143)-ROW(B2124)+1)) / (20*21/2)</f>
        <v>4.4556185714285714</v>
      </c>
      <c r="J2140" s="2">
        <f t="shared" si="266"/>
        <v>4.3925141319493193</v>
      </c>
      <c r="K2140" s="2">
        <f t="shared" si="260"/>
        <v>4.220653344396089</v>
      </c>
    </row>
    <row r="2141" spans="1:11" ht="13.5" x14ac:dyDescent="0.25">
      <c r="A2141" s="3">
        <f>TITRES_STAT!B2144</f>
        <v>45121</v>
      </c>
      <c r="B2141" s="17">
        <f>TITRES_STAT!D2144</f>
        <v>4.5183</v>
      </c>
      <c r="C2141" s="2">
        <f t="shared" si="261"/>
        <v>1.6600000000000392E-2</v>
      </c>
      <c r="D2141" s="2">
        <f t="shared" si="262"/>
        <v>4.4983399999999998</v>
      </c>
      <c r="E2141" s="2">
        <f t="shared" si="264"/>
        <v>4.4424800000000007</v>
      </c>
      <c r="F2141" s="2">
        <f t="shared" si="265"/>
        <v>4.4120499999999989</v>
      </c>
      <c r="G2141" s="2">
        <f t="shared" si="259"/>
        <v>4.2247300000000001</v>
      </c>
      <c r="H2141" s="2">
        <f t="shared" si="263"/>
        <v>3.7385474999999997</v>
      </c>
      <c r="I2141" s="2">
        <f t="array" ref="I2141">SUMPRODUCT(B2125:B2144, (ROW(B2125:B2144)-ROW(B2125)+1)) / (20*21/2)</f>
        <v>4.4744628571428571</v>
      </c>
      <c r="J2141" s="2">
        <f t="shared" si="266"/>
        <v>4.4044937384303369</v>
      </c>
      <c r="K2141" s="2">
        <f t="shared" si="260"/>
        <v>4.2323257622629091</v>
      </c>
    </row>
    <row r="2142" spans="1:11" ht="13.5" x14ac:dyDescent="0.25">
      <c r="A2142" s="3">
        <f>TITRES_STAT!B2145</f>
        <v>45124</v>
      </c>
      <c r="B2142" s="17">
        <f>TITRES_STAT!D2145</f>
        <v>4.5183</v>
      </c>
      <c r="C2142" s="2">
        <f t="shared" si="261"/>
        <v>0</v>
      </c>
      <c r="D2142" s="2">
        <f t="shared" si="262"/>
        <v>4.5066600000000001</v>
      </c>
      <c r="E2142" s="2">
        <f t="shared" si="264"/>
        <v>4.4574799999999994</v>
      </c>
      <c r="F2142" s="2">
        <f t="shared" si="265"/>
        <v>4.420799999999999</v>
      </c>
      <c r="G2142" s="2">
        <f t="shared" si="259"/>
        <v>4.238734</v>
      </c>
      <c r="H2142" s="2">
        <f t="shared" si="263"/>
        <v>3.7419654999999987</v>
      </c>
      <c r="I2142" s="2">
        <f t="array" ref="I2142">SUMPRODUCT(B2126:B2145, (ROW(B2126:B2145)-ROW(B2126)+1)) / (20*21/2)</f>
        <v>4.4896985714285718</v>
      </c>
      <c r="J2142" s="2">
        <f t="shared" si="266"/>
        <v>4.4153324300083998</v>
      </c>
      <c r="K2142" s="2">
        <f t="shared" si="260"/>
        <v>4.243540438252599</v>
      </c>
    </row>
    <row r="2143" spans="1:11" ht="13.5" x14ac:dyDescent="0.25">
      <c r="A2143" s="3">
        <f>TITRES_STAT!B2146</f>
        <v>45125</v>
      </c>
      <c r="B2143" s="17">
        <f>TITRES_STAT!D2146</f>
        <v>4.5362999999999998</v>
      </c>
      <c r="C2143" s="2">
        <f t="shared" si="261"/>
        <v>1.7999999999999794E-2</v>
      </c>
      <c r="D2143" s="2">
        <f t="shared" si="262"/>
        <v>4.5152599999999996</v>
      </c>
      <c r="E2143" s="2">
        <f t="shared" si="264"/>
        <v>4.477619999999999</v>
      </c>
      <c r="F2143" s="2">
        <f t="shared" si="265"/>
        <v>4.4275349999999998</v>
      </c>
      <c r="G2143" s="2">
        <f t="shared" si="259"/>
        <v>4.2530980000000005</v>
      </c>
      <c r="H2143" s="2">
        <f t="shared" si="263"/>
        <v>3.7454734999999988</v>
      </c>
      <c r="I2143" s="2">
        <f t="array" ref="I2143">SUMPRODUCT(B2127:B2146, (ROW(B2127:B2146)-ROW(B2127)+1)) / (20*21/2)</f>
        <v>4.5073466666666668</v>
      </c>
      <c r="J2143" s="2">
        <f t="shared" si="266"/>
        <v>4.4268531509599809</v>
      </c>
      <c r="K2143" s="2">
        <f t="shared" si="260"/>
        <v>4.2550212053799479</v>
      </c>
    </row>
    <row r="2144" spans="1:11" ht="13.5" x14ac:dyDescent="0.25">
      <c r="A2144" s="3">
        <f>TITRES_STAT!B2147</f>
        <v>45127</v>
      </c>
      <c r="B2144" s="17">
        <f>TITRES_STAT!D2147</f>
        <v>4.6254</v>
      </c>
      <c r="C2144" s="2">
        <f t="shared" si="261"/>
        <v>8.9100000000000179E-2</v>
      </c>
      <c r="D2144" s="2">
        <f t="shared" si="262"/>
        <v>4.54</v>
      </c>
      <c r="E2144" s="2">
        <f t="shared" si="264"/>
        <v>4.5041700000000002</v>
      </c>
      <c r="F2144" s="2">
        <f t="shared" si="265"/>
        <v>4.4387249999999998</v>
      </c>
      <c r="G2144" s="2">
        <f t="shared" si="259"/>
        <v>4.2705780000000004</v>
      </c>
      <c r="H2144" s="2">
        <f t="shared" si="263"/>
        <v>3.749426999999999</v>
      </c>
      <c r="I2144" s="2">
        <f t="array" ref="I2144">SUMPRODUCT(B2128:B2147, (ROW(B2128:B2147)-ROW(B2128)+1)) / (20*21/2)</f>
        <v>4.5229600000000003</v>
      </c>
      <c r="J2144" s="2">
        <f t="shared" si="266"/>
        <v>4.4457623746780781</v>
      </c>
      <c r="K2144" s="2">
        <f t="shared" si="260"/>
        <v>4.2695458639924988</v>
      </c>
    </row>
    <row r="2145" spans="1:11" ht="13.5" x14ac:dyDescent="0.25">
      <c r="A2145" s="3">
        <f>TITRES_STAT!B2148</f>
        <v>45128</v>
      </c>
      <c r="B2145" s="17">
        <f>TITRES_STAT!D2148</f>
        <v>4.5987</v>
      </c>
      <c r="C2145" s="2">
        <f t="shared" si="261"/>
        <v>-2.6699999999999946E-2</v>
      </c>
      <c r="D2145" s="2">
        <f t="shared" si="262"/>
        <v>4.5594000000000001</v>
      </c>
      <c r="E2145" s="2">
        <f t="shared" si="264"/>
        <v>4.5247099999999998</v>
      </c>
      <c r="F2145" s="2">
        <f t="shared" si="265"/>
        <v>4.4489949999999983</v>
      </c>
      <c r="G2145" s="2">
        <f t="shared" si="259"/>
        <v>4.286690000000001</v>
      </c>
      <c r="H2145" s="2">
        <f t="shared" si="263"/>
        <v>3.7532469999999991</v>
      </c>
      <c r="I2145" s="2">
        <f t="array" ref="I2145">SUMPRODUCT(B2129:B2148, (ROW(B2129:B2148)-ROW(B2129)+1)) / (20*21/2)</f>
        <v>4.5348857142857142</v>
      </c>
      <c r="J2145" s="2">
        <f t="shared" si="266"/>
        <v>4.4603278628039753</v>
      </c>
      <c r="K2145" s="2">
        <f t="shared" si="260"/>
        <v>4.282453869326126</v>
      </c>
    </row>
    <row r="2146" spans="1:11" ht="13.5" x14ac:dyDescent="0.25">
      <c r="A2146" s="3">
        <f>TITRES_STAT!B2149</f>
        <v>45131</v>
      </c>
      <c r="B2146" s="17">
        <f>TITRES_STAT!D2149</f>
        <v>4.6342999999999996</v>
      </c>
      <c r="C2146" s="2">
        <f t="shared" si="261"/>
        <v>3.5599999999999632E-2</v>
      </c>
      <c r="D2146" s="2">
        <f t="shared" si="262"/>
        <v>4.5826000000000002</v>
      </c>
      <c r="E2146" s="2">
        <f t="shared" si="264"/>
        <v>4.5404700000000009</v>
      </c>
      <c r="F2146" s="2">
        <f t="shared" si="265"/>
        <v>4.4614599999999998</v>
      </c>
      <c r="G2146" s="2">
        <f t="shared" si="259"/>
        <v>4.3041820000000017</v>
      </c>
      <c r="H2146" s="2">
        <f t="shared" si="263"/>
        <v>3.7576614999999993</v>
      </c>
      <c r="I2146" s="2">
        <f t="array" ref="I2146">SUMPRODUCT(B2130:B2149, (ROW(B2130:B2149)-ROW(B2130)+1)) / (20*21/2)</f>
        <v>4.5475680952380957</v>
      </c>
      <c r="J2146" s="2">
        <f t="shared" si="266"/>
        <v>4.4768966377750257</v>
      </c>
      <c r="K2146" s="2">
        <f t="shared" si="260"/>
        <v>4.2962517568035334</v>
      </c>
    </row>
    <row r="2147" spans="1:11" ht="13.5" x14ac:dyDescent="0.25">
      <c r="A2147" s="3">
        <f>TITRES_STAT!B2150</f>
        <v>45133</v>
      </c>
      <c r="B2147" s="17">
        <f>TITRES_STAT!D2150</f>
        <v>4.6254</v>
      </c>
      <c r="C2147" s="2">
        <f t="shared" si="261"/>
        <v>-8.8999999999996859E-3</v>
      </c>
      <c r="D2147" s="2">
        <f t="shared" si="262"/>
        <v>4.6040200000000002</v>
      </c>
      <c r="E2147" s="2">
        <f t="shared" si="264"/>
        <v>4.5553399999999993</v>
      </c>
      <c r="F2147" s="2">
        <f t="shared" si="265"/>
        <v>4.4734799999999995</v>
      </c>
      <c r="G2147" s="2">
        <f t="shared" si="259"/>
        <v>4.319828000000002</v>
      </c>
      <c r="H2147" s="2">
        <f t="shared" si="263"/>
        <v>3.7617399999999992</v>
      </c>
      <c r="I2147" s="2">
        <f t="array" ref="I2147">SUMPRODUCT(B2131:B2150, (ROW(B2131:B2150)-ROW(B2131)+1)) / (20*21/2)</f>
        <v>4.5540923809523814</v>
      </c>
      <c r="J2147" s="2">
        <f t="shared" si="266"/>
        <v>4.4910398151297848</v>
      </c>
      <c r="K2147" s="2">
        <f t="shared" si="260"/>
        <v>4.3091595310465323</v>
      </c>
    </row>
    <row r="2148" spans="1:11" ht="13.5" x14ac:dyDescent="0.25">
      <c r="A2148" s="3">
        <f>TITRES_STAT!B2151</f>
        <v>45134</v>
      </c>
      <c r="B2148" s="17">
        <f>TITRES_STAT!D2151</f>
        <v>4.5987</v>
      </c>
      <c r="C2148" s="2">
        <f t="shared" si="261"/>
        <v>-2.6699999999999946E-2</v>
      </c>
      <c r="D2148" s="2">
        <f t="shared" si="262"/>
        <v>4.6165000000000003</v>
      </c>
      <c r="E2148" s="2">
        <f t="shared" si="264"/>
        <v>4.5658799999999999</v>
      </c>
      <c r="F2148" s="2">
        <f t="shared" si="265"/>
        <v>4.4833349999999985</v>
      </c>
      <c r="G2148" s="2">
        <f t="shared" si="259"/>
        <v>4.3336060000000023</v>
      </c>
      <c r="H2148" s="2">
        <f t="shared" si="263"/>
        <v>3.7655599999999994</v>
      </c>
      <c r="I2148" s="2">
        <f t="array" ref="I2148">SUMPRODUCT(B2132:B2151, (ROW(B2132:B2151)-ROW(B2132)+1)) / (20*21/2)</f>
        <v>4.5535876190476179</v>
      </c>
      <c r="J2148" s="2">
        <f t="shared" si="266"/>
        <v>4.5012931660698046</v>
      </c>
      <c r="K2148" s="2">
        <f t="shared" si="260"/>
        <v>4.3205140592407858</v>
      </c>
    </row>
    <row r="2149" spans="1:11" ht="13.5" x14ac:dyDescent="0.25">
      <c r="A2149" s="3">
        <f>TITRES_STAT!B2152</f>
        <v>45135</v>
      </c>
      <c r="B2149" s="17">
        <f>TITRES_STAT!D2152</f>
        <v>4.6165000000000003</v>
      </c>
      <c r="C2149" s="2">
        <f t="shared" si="261"/>
        <v>1.780000000000026E-2</v>
      </c>
      <c r="D2149" s="2">
        <f t="shared" si="262"/>
        <v>4.6147200000000002</v>
      </c>
      <c r="E2149" s="2">
        <f t="shared" si="264"/>
        <v>4.5773600000000005</v>
      </c>
      <c r="F2149" s="2">
        <f t="shared" si="265"/>
        <v>4.4944949999999988</v>
      </c>
      <c r="G2149" s="2">
        <f t="shared" si="259"/>
        <v>4.3465740000000013</v>
      </c>
      <c r="H2149" s="2">
        <f t="shared" si="263"/>
        <v>3.7694689999999991</v>
      </c>
      <c r="I2149" s="2">
        <f t="array" ref="I2149">SUMPRODUCT(B2133:B2152, (ROW(B2133:B2152)-ROW(B2133)+1)) / (20*21/2)</f>
        <v>4.5491019047619048</v>
      </c>
      <c r="J2149" s="2">
        <f t="shared" si="266"/>
        <v>4.5122652454917276</v>
      </c>
      <c r="K2149" s="2">
        <f t="shared" si="260"/>
        <v>4.3321213510352647</v>
      </c>
    </row>
    <row r="2150" spans="1:11" ht="13.5" x14ac:dyDescent="0.25">
      <c r="A2150" s="3">
        <f>TITRES_STAT!B2153</f>
        <v>45138</v>
      </c>
      <c r="B2150" s="17">
        <f>TITRES_STAT!D2153</f>
        <v>4.5629999999999997</v>
      </c>
      <c r="C2150" s="2">
        <f t="shared" si="261"/>
        <v>-5.3500000000000547E-2</v>
      </c>
      <c r="D2150" s="2">
        <f t="shared" si="262"/>
        <v>4.6075799999999996</v>
      </c>
      <c r="E2150" s="2">
        <f t="shared" si="264"/>
        <v>4.5834900000000003</v>
      </c>
      <c r="F2150" s="2">
        <f t="shared" si="265"/>
        <v>4.5058999999999987</v>
      </c>
      <c r="G2150" s="2">
        <f t="shared" si="259"/>
        <v>4.357972000000002</v>
      </c>
      <c r="H2150" s="2">
        <f t="shared" si="263"/>
        <v>3.7735269999999992</v>
      </c>
      <c r="I2150" s="2">
        <f t="array" ref="I2150">SUMPRODUCT(B2134:B2153, (ROW(B2134:B2153)-ROW(B2134)+1)) / (20*21/2)</f>
        <v>4.5433080952380953</v>
      </c>
      <c r="J2150" s="2">
        <f t="shared" si="266"/>
        <v>4.5170971268734679</v>
      </c>
      <c r="K2150" s="2">
        <f t="shared" si="260"/>
        <v>4.3411754157005484</v>
      </c>
    </row>
    <row r="2151" spans="1:11" ht="13.5" x14ac:dyDescent="0.25">
      <c r="A2151" s="3">
        <f>TITRES_STAT!B2154</f>
        <v>45139</v>
      </c>
      <c r="B2151" s="17">
        <f>TITRES_STAT!D2154</f>
        <v>4.5006000000000004</v>
      </c>
      <c r="C2151" s="2">
        <f t="shared" si="261"/>
        <v>-6.2399999999999345E-2</v>
      </c>
      <c r="D2151" s="2">
        <f t="shared" si="262"/>
        <v>4.5808400000000002</v>
      </c>
      <c r="E2151" s="2">
        <f t="shared" si="264"/>
        <v>4.5817199999999998</v>
      </c>
      <c r="F2151" s="2">
        <f t="shared" si="265"/>
        <v>4.5121000000000002</v>
      </c>
      <c r="G2151" s="2">
        <f t="shared" si="259"/>
        <v>4.3679540000000019</v>
      </c>
      <c r="H2151" s="2">
        <f t="shared" si="263"/>
        <v>3.7772729999999992</v>
      </c>
      <c r="I2151" s="2">
        <f t="array" ref="I2151">SUMPRODUCT(B2135:B2154, (ROW(B2135:B2154)-ROW(B2135)+1)) / (20*21/2)</f>
        <v>4.5284419047619044</v>
      </c>
      <c r="J2151" s="2">
        <f t="shared" si="266"/>
        <v>4.5155259719331378</v>
      </c>
      <c r="K2151" s="2">
        <f t="shared" si="260"/>
        <v>4.3474273601828806</v>
      </c>
    </row>
    <row r="2152" spans="1:11" ht="13.5" x14ac:dyDescent="0.25">
      <c r="A2152" s="3">
        <f>TITRES_STAT!B2155</f>
        <v>45140</v>
      </c>
      <c r="B2152" s="17">
        <f>TITRES_STAT!D2155</f>
        <v>4.4649999999999999</v>
      </c>
      <c r="C2152" s="2">
        <f t="shared" si="261"/>
        <v>-3.560000000000052E-2</v>
      </c>
      <c r="D2152" s="2">
        <f t="shared" si="262"/>
        <v>4.5487599999999997</v>
      </c>
      <c r="E2152" s="2">
        <f t="shared" si="264"/>
        <v>4.5763900000000008</v>
      </c>
      <c r="F2152" s="2">
        <f t="shared" si="265"/>
        <v>4.5169350000000001</v>
      </c>
      <c r="G2152" s="2">
        <f t="shared" si="259"/>
        <v>4.3758900000000018</v>
      </c>
      <c r="H2152" s="2">
        <f t="shared" si="263"/>
        <v>3.7805494999999989</v>
      </c>
      <c r="I2152" s="2">
        <f t="array" ref="I2152">SUMPRODUCT(B2136:B2155, (ROW(B2136:B2155)-ROW(B2136)+1)) / (20*21/2)</f>
        <v>4.51354238095238</v>
      </c>
      <c r="J2152" s="2">
        <f t="shared" si="266"/>
        <v>4.5107139746061717</v>
      </c>
      <c r="K2152" s="2">
        <f t="shared" si="260"/>
        <v>4.3520380519404149</v>
      </c>
    </row>
    <row r="2153" spans="1:11" ht="13.5" x14ac:dyDescent="0.25">
      <c r="A2153" s="3">
        <f>TITRES_STAT!B2156</f>
        <v>45141</v>
      </c>
      <c r="B2153" s="17">
        <f>TITRES_STAT!D2156</f>
        <v>4.4561000000000002</v>
      </c>
      <c r="C2153" s="2">
        <f t="shared" si="261"/>
        <v>-8.8999999999996859E-3</v>
      </c>
      <c r="D2153" s="2">
        <f t="shared" si="262"/>
        <v>4.5202399999999994</v>
      </c>
      <c r="E2153" s="2">
        <f t="shared" si="264"/>
        <v>4.5683699999999998</v>
      </c>
      <c r="F2153" s="2">
        <f t="shared" si="265"/>
        <v>4.5229949999999999</v>
      </c>
      <c r="G2153" s="2">
        <f t="shared" si="259"/>
        <v>4.3789800000000012</v>
      </c>
      <c r="H2153" s="2">
        <f t="shared" si="263"/>
        <v>3.7836979999999989</v>
      </c>
      <c r="I2153" s="2">
        <f t="array" ref="I2153">SUMPRODUCT(B2137:B2156, (ROW(B2137:B2156)-ROW(B2137)+1)) / (20*21/2)</f>
        <v>4.4945304761904756</v>
      </c>
      <c r="J2153" s="2">
        <f t="shared" si="266"/>
        <v>4.505512643691298</v>
      </c>
      <c r="K2153" s="2">
        <f t="shared" si="260"/>
        <v>4.3561189126486335</v>
      </c>
    </row>
    <row r="2154" spans="1:11" ht="13.5" x14ac:dyDescent="0.25">
      <c r="A2154" s="3">
        <f>TITRES_STAT!B2157</f>
        <v>45142</v>
      </c>
      <c r="B2154" s="17">
        <f>TITRES_STAT!D2157</f>
        <v>4.3669000000000002</v>
      </c>
      <c r="C2154" s="2">
        <f t="shared" si="261"/>
        <v>-8.9199999999999946E-2</v>
      </c>
      <c r="D2154" s="2">
        <f t="shared" si="262"/>
        <v>4.4703200000000001</v>
      </c>
      <c r="E2154" s="2">
        <f t="shared" si="264"/>
        <v>4.5425199999999997</v>
      </c>
      <c r="F2154" s="2">
        <f t="shared" si="265"/>
        <v>4.5233450000000008</v>
      </c>
      <c r="G2154" s="2">
        <f t="shared" si="259"/>
        <v>4.3801200000000016</v>
      </c>
      <c r="H2154" s="2">
        <f t="shared" si="263"/>
        <v>3.7864004999999978</v>
      </c>
      <c r="I2154" s="2">
        <f t="array" ref="I2154">SUMPRODUCT(B2138:B2157, (ROW(B2138:B2157)-ROW(B2138)+1)) / (20*21/2)</f>
        <v>4.4643676190476187</v>
      </c>
      <c r="J2154" s="2">
        <f t="shared" si="266"/>
        <v>4.4923114395302228</v>
      </c>
      <c r="K2154" s="2">
        <f t="shared" si="260"/>
        <v>4.3565417003879023</v>
      </c>
    </row>
    <row r="2155" spans="1:11" ht="13.5" x14ac:dyDescent="0.25">
      <c r="A2155" s="3">
        <f>TITRES_STAT!B2158</f>
        <v>45145</v>
      </c>
      <c r="B2155" s="17">
        <f>TITRES_STAT!D2158</f>
        <v>4.3669000000000002</v>
      </c>
      <c r="C2155" s="2">
        <f t="shared" si="261"/>
        <v>0</v>
      </c>
      <c r="D2155" s="2">
        <f t="shared" si="262"/>
        <v>4.4311000000000007</v>
      </c>
      <c r="E2155" s="2">
        <f t="shared" si="264"/>
        <v>4.5193400000000006</v>
      </c>
      <c r="F2155" s="2">
        <f t="shared" si="265"/>
        <v>4.5220250000000011</v>
      </c>
      <c r="G2155" s="2">
        <f t="shared" si="259"/>
        <v>4.3824260000000006</v>
      </c>
      <c r="H2155" s="2">
        <f t="shared" si="263"/>
        <v>3.7891444999999981</v>
      </c>
      <c r="I2155" s="2">
        <f t="array" ref="I2155">SUMPRODUCT(B2139:B2158, (ROW(B2139:B2158)-ROW(B2139)+1)) / (20*21/2)</f>
        <v>4.4431719047619049</v>
      </c>
      <c r="J2155" s="2">
        <f t="shared" si="266"/>
        <v>4.4803674929082966</v>
      </c>
      <c r="K2155" s="2">
        <f t="shared" si="260"/>
        <v>4.3569479082158278</v>
      </c>
    </row>
    <row r="2156" spans="1:11" ht="13.5" x14ac:dyDescent="0.25">
      <c r="A2156" s="3">
        <f>TITRES_STAT!B2159</f>
        <v>45146</v>
      </c>
      <c r="B2156" s="17">
        <f>TITRES_STAT!D2159</f>
        <v>4.3224</v>
      </c>
      <c r="C2156" s="2">
        <f t="shared" si="261"/>
        <v>-4.4500000000000206E-2</v>
      </c>
      <c r="D2156" s="2">
        <f t="shared" si="262"/>
        <v>4.3954599999999999</v>
      </c>
      <c r="E2156" s="2">
        <f t="shared" si="264"/>
        <v>4.4881500000000001</v>
      </c>
      <c r="F2156" s="2">
        <f t="shared" si="265"/>
        <v>4.5143100000000009</v>
      </c>
      <c r="G2156" s="2">
        <f t="shared" si="259"/>
        <v>4.3846760000000007</v>
      </c>
      <c r="H2156" s="2">
        <f t="shared" si="263"/>
        <v>3.791665999999998</v>
      </c>
      <c r="I2156" s="2">
        <f t="array" ref="I2156">SUMPRODUCT(B2140:B2159, (ROW(B2140:B2159)-ROW(B2140)+1)) / (20*21/2)</f>
        <v>4.4230023809523811</v>
      </c>
      <c r="J2156" s="2">
        <f t="shared" si="266"/>
        <v>4.4653229697741734</v>
      </c>
      <c r="K2156" s="2">
        <f t="shared" si="260"/>
        <v>4.3555930882857954</v>
      </c>
    </row>
    <row r="2157" spans="1:11" ht="13.5" x14ac:dyDescent="0.25">
      <c r="A2157" s="3">
        <f>TITRES_STAT!B2160</f>
        <v>45147</v>
      </c>
      <c r="B2157" s="17">
        <f>TITRES_STAT!D2160</f>
        <v>4.1976000000000004</v>
      </c>
      <c r="C2157" s="2">
        <f t="shared" si="261"/>
        <v>-0.12479999999999958</v>
      </c>
      <c r="D2157" s="2">
        <f t="shared" si="262"/>
        <v>4.3419800000000013</v>
      </c>
      <c r="E2157" s="2">
        <f t="shared" si="264"/>
        <v>4.4453699999999996</v>
      </c>
      <c r="F2157" s="2">
        <f t="shared" si="265"/>
        <v>4.5003550000000008</v>
      </c>
      <c r="G2157" s="2">
        <f t="shared" si="259"/>
        <v>4.3839300000000003</v>
      </c>
      <c r="H2157" s="2">
        <f t="shared" si="263"/>
        <v>3.7936469999999982</v>
      </c>
      <c r="I2157" s="2">
        <f t="array" ref="I2157">SUMPRODUCT(B2141:B2160, (ROW(B2141:B2160)-ROW(B2141)+1)) / (20*21/2)</f>
        <v>4.4038990476190474</v>
      </c>
      <c r="J2157" s="2">
        <f t="shared" si="266"/>
        <v>4.439825544081395</v>
      </c>
      <c r="K2157" s="2">
        <f t="shared" si="260"/>
        <v>4.3493972809020391</v>
      </c>
    </row>
    <row r="2158" spans="1:11" ht="13.5" x14ac:dyDescent="0.25">
      <c r="A2158" s="3">
        <f>TITRES_STAT!B2161</f>
        <v>45148</v>
      </c>
      <c r="B2158" s="17">
        <f>TITRES_STAT!D2161</f>
        <v>4.2778</v>
      </c>
      <c r="C2158" s="2">
        <f t="shared" si="261"/>
        <v>8.0199999999999605E-2</v>
      </c>
      <c r="D2158" s="2">
        <f t="shared" si="262"/>
        <v>4.3063200000000004</v>
      </c>
      <c r="E2158" s="2">
        <f t="shared" si="264"/>
        <v>4.4132800000000003</v>
      </c>
      <c r="F2158" s="2">
        <f t="shared" si="265"/>
        <v>4.4895800000000001</v>
      </c>
      <c r="G2158" s="2">
        <f t="shared" si="259"/>
        <v>4.3852880000000001</v>
      </c>
      <c r="H2158" s="2">
        <f t="shared" si="263"/>
        <v>3.7960289999999981</v>
      </c>
      <c r="I2158" s="2">
        <f t="array" ref="I2158">SUMPRODUCT(B2142:B2161, (ROW(B2142:B2161)-ROW(B2142)+1)) / (20*21/2)</f>
        <v>4.3867095238095244</v>
      </c>
      <c r="J2158" s="2">
        <f t="shared" si="266"/>
        <v>4.424394539883167</v>
      </c>
      <c r="K2158" s="2">
        <f t="shared" si="260"/>
        <v>4.3465895443960774</v>
      </c>
    </row>
    <row r="2159" spans="1:11" ht="13.5" x14ac:dyDescent="0.25">
      <c r="A2159" s="3">
        <f>TITRES_STAT!B2162</f>
        <v>45149</v>
      </c>
      <c r="B2159" s="17">
        <f>TITRES_STAT!D2162</f>
        <v>4.2778</v>
      </c>
      <c r="C2159" s="2">
        <f t="shared" si="261"/>
        <v>0</v>
      </c>
      <c r="D2159" s="2">
        <f t="shared" si="262"/>
        <v>4.2885</v>
      </c>
      <c r="E2159" s="2">
        <f t="shared" si="264"/>
        <v>4.37941</v>
      </c>
      <c r="F2159" s="2">
        <f t="shared" si="265"/>
        <v>4.4783849999999994</v>
      </c>
      <c r="G2159" s="2">
        <f t="shared" si="259"/>
        <v>4.3883140000000012</v>
      </c>
      <c r="H2159" s="2">
        <f t="shared" si="263"/>
        <v>3.7984524999999976</v>
      </c>
      <c r="I2159" s="2">
        <f t="array" ref="I2159">SUMPRODUCT(B2143:B2162, (ROW(B2143:B2162)-ROW(B2143)+1)) / (20*21/2)</f>
        <v>4.3740228571428581</v>
      </c>
      <c r="J2159" s="2">
        <f t="shared" si="266"/>
        <v>4.4104331551323899</v>
      </c>
      <c r="K2159" s="2">
        <f t="shared" si="260"/>
        <v>4.3438919152040745</v>
      </c>
    </row>
    <row r="2160" spans="1:11" ht="13.5" x14ac:dyDescent="0.25">
      <c r="A2160" s="3">
        <f>TITRES_STAT!B2163</f>
        <v>45152</v>
      </c>
      <c r="B2160" s="17">
        <f>TITRES_STAT!D2163</f>
        <v>4.2778</v>
      </c>
      <c r="C2160" s="2">
        <f t="shared" si="261"/>
        <v>0</v>
      </c>
      <c r="D2160" s="2">
        <f t="shared" si="262"/>
        <v>4.2706799999999996</v>
      </c>
      <c r="E2160" s="2">
        <f t="shared" si="264"/>
        <v>4.3508900000000006</v>
      </c>
      <c r="F2160" s="2">
        <f t="shared" si="265"/>
        <v>4.4671899999999996</v>
      </c>
      <c r="G2160" s="2">
        <f t="shared" si="259"/>
        <v>4.3921740000000007</v>
      </c>
      <c r="H2160" s="2">
        <f t="shared" si="263"/>
        <v>3.8008759999999979</v>
      </c>
      <c r="I2160" s="2">
        <f t="array" ref="I2160">SUMPRODUCT(B2144:B2163, (ROW(B2144:B2163)-ROW(B2144)+1)) / (20*21/2)</f>
        <v>4.3622690476190469</v>
      </c>
      <c r="J2160" s="2">
        <f t="shared" si="266"/>
        <v>4.3978014260721627</v>
      </c>
      <c r="K2160" s="2">
        <f t="shared" si="260"/>
        <v>4.3413000753921507</v>
      </c>
    </row>
    <row r="2161" spans="1:11" ht="13.5" x14ac:dyDescent="0.25">
      <c r="A2161" s="3">
        <f>TITRES_STAT!B2164</f>
        <v>45153</v>
      </c>
      <c r="B2161" s="17">
        <f>TITRES_STAT!D2164</f>
        <v>4.2866999999999997</v>
      </c>
      <c r="C2161" s="2">
        <f t="shared" si="261"/>
        <v>8.8999999999996859E-3</v>
      </c>
      <c r="D2161" s="2">
        <f t="shared" si="262"/>
        <v>4.2635399999999999</v>
      </c>
      <c r="E2161" s="2">
        <f t="shared" si="264"/>
        <v>4.3295000000000003</v>
      </c>
      <c r="F2161" s="2">
        <f t="shared" si="265"/>
        <v>4.4556099999999992</v>
      </c>
      <c r="G2161" s="2">
        <f t="shared" si="259"/>
        <v>4.3963780000000012</v>
      </c>
      <c r="H2161" s="2">
        <f t="shared" si="263"/>
        <v>3.8035524999999972</v>
      </c>
      <c r="I2161" s="2">
        <f t="array" ref="I2161">SUMPRODUCT(B2145:B2164, (ROW(B2145:B2164)-ROW(B2145)+1)) / (20*21/2)</f>
        <v>4.3583242857142865</v>
      </c>
      <c r="J2161" s="2">
        <f t="shared" si="266"/>
        <v>4.3872203378748136</v>
      </c>
      <c r="K2161" s="2">
        <f t="shared" si="260"/>
        <v>4.3391588959650083</v>
      </c>
    </row>
    <row r="2162" spans="1:11" ht="13.5" x14ac:dyDescent="0.25">
      <c r="A2162" s="3">
        <f>TITRES_STAT!B2165</f>
        <v>45154</v>
      </c>
      <c r="B2162" s="17">
        <f>TITRES_STAT!D2165</f>
        <v>4.3224</v>
      </c>
      <c r="C2162" s="2">
        <f t="shared" si="261"/>
        <v>3.5700000000000287E-2</v>
      </c>
      <c r="D2162" s="2">
        <f t="shared" si="262"/>
        <v>4.2885000000000009</v>
      </c>
      <c r="E2162" s="2">
        <f t="shared" si="264"/>
        <v>4.3152400000000002</v>
      </c>
      <c r="F2162" s="2">
        <f t="shared" si="265"/>
        <v>4.4458150000000005</v>
      </c>
      <c r="G2162" s="2">
        <f t="shared" ref="G2162:G2225" si="267">AVERAGE(B2113:B2162)</f>
        <v>4.3994619999999998</v>
      </c>
      <c r="H2162" s="2">
        <f t="shared" si="263"/>
        <v>3.8061989999999977</v>
      </c>
      <c r="I2162" s="2">
        <f t="array" ref="I2162">SUMPRODUCT(B2146:B2165, (ROW(B2146:B2165)-ROW(B2146)+1)) / (20*21/2)</f>
        <v>4.3546352380952378</v>
      </c>
      <c r="J2162" s="2">
        <f t="shared" si="266"/>
        <v>4.3810469723629266</v>
      </c>
      <c r="K2162" s="2">
        <f t="shared" si="260"/>
        <v>4.3385016843585369</v>
      </c>
    </row>
    <row r="2163" spans="1:11" ht="13.5" x14ac:dyDescent="0.25">
      <c r="A2163" s="3">
        <f>TITRES_STAT!B2166</f>
        <v>45155</v>
      </c>
      <c r="B2163" s="17">
        <f>TITRES_STAT!D2166</f>
        <v>4.3224</v>
      </c>
      <c r="C2163" s="2">
        <f t="shared" si="261"/>
        <v>0</v>
      </c>
      <c r="D2163" s="2">
        <f t="shared" si="262"/>
        <v>4.2974199999999998</v>
      </c>
      <c r="E2163" s="2">
        <f t="shared" si="264"/>
        <v>4.3018700000000001</v>
      </c>
      <c r="F2163" s="2">
        <f t="shared" si="265"/>
        <v>4.4351199999999995</v>
      </c>
      <c r="G2163" s="2">
        <f t="shared" si="267"/>
        <v>4.4027119999999993</v>
      </c>
      <c r="H2163" s="2">
        <f t="shared" si="263"/>
        <v>3.8091789999999977</v>
      </c>
      <c r="I2163" s="2">
        <f t="array" ref="I2163">SUMPRODUCT(B2147:B2166, (ROW(B2147:B2166)-ROW(B2147)+1)) / (20*21/2)</f>
        <v>4.3519647619047621</v>
      </c>
      <c r="J2163" s="2">
        <f t="shared" si="266"/>
        <v>4.3754615464236002</v>
      </c>
      <c r="K2163" s="2">
        <f t="shared" ref="K2163:K2226" si="268">$K$4*B2163+(1-$K$4)*K2162</f>
        <v>4.3378702457562408</v>
      </c>
    </row>
    <row r="2164" spans="1:11" ht="13.5" x14ac:dyDescent="0.25">
      <c r="A2164" s="3">
        <f>TITRES_STAT!B2167</f>
        <v>45156</v>
      </c>
      <c r="B2164" s="17">
        <f>TITRES_STAT!D2167</f>
        <v>4.3936999999999999</v>
      </c>
      <c r="C2164" s="2">
        <f t="shared" si="261"/>
        <v>7.1299999999999919E-2</v>
      </c>
      <c r="D2164" s="2">
        <f t="shared" si="262"/>
        <v>4.3205999999999998</v>
      </c>
      <c r="E2164" s="2">
        <f t="shared" si="264"/>
        <v>4.3045500000000008</v>
      </c>
      <c r="F2164" s="2">
        <f t="shared" si="265"/>
        <v>4.4235349999999993</v>
      </c>
      <c r="G2164" s="2">
        <f t="shared" si="267"/>
        <v>4.4073879999999992</v>
      </c>
      <c r="H2164" s="2">
        <f t="shared" si="263"/>
        <v>3.8125154999999977</v>
      </c>
      <c r="I2164" s="2">
        <f t="array" ref="I2164">SUMPRODUCT(B2148:B2167, (ROW(B2148:B2167)-ROW(B2148)+1)) / (20*21/2)</f>
        <v>4.3521776190476196</v>
      </c>
      <c r="J2164" s="2">
        <f t="shared" si="266"/>
        <v>4.3771985420023052</v>
      </c>
      <c r="K2164" s="2">
        <f t="shared" si="268"/>
        <v>4.3400596478834466</v>
      </c>
    </row>
    <row r="2165" spans="1:11" ht="13.5" x14ac:dyDescent="0.25">
      <c r="A2165" s="3">
        <f>TITRES_STAT!B2168</f>
        <v>45159</v>
      </c>
      <c r="B2165" s="17">
        <f>TITRES_STAT!D2168</f>
        <v>4.3848000000000003</v>
      </c>
      <c r="C2165" s="2">
        <f t="shared" si="261"/>
        <v>-8.8999999999996859E-3</v>
      </c>
      <c r="D2165" s="2">
        <f t="shared" si="262"/>
        <v>4.3420000000000005</v>
      </c>
      <c r="E2165" s="2">
        <f t="shared" si="264"/>
        <v>4.3063400000000005</v>
      </c>
      <c r="F2165" s="2">
        <f t="shared" si="265"/>
        <v>4.4128400000000001</v>
      </c>
      <c r="G2165" s="2">
        <f t="shared" si="267"/>
        <v>4.411719999999999</v>
      </c>
      <c r="H2165" s="2">
        <f t="shared" si="263"/>
        <v>3.8158074999999974</v>
      </c>
      <c r="I2165" s="2">
        <f t="array" ref="I2165">SUMPRODUCT(B2149:B2168, (ROW(B2149:B2168)-ROW(B2149)+1)) / (20*21/2)</f>
        <v>4.3576990476190476</v>
      </c>
      <c r="J2165" s="2">
        <f t="shared" si="266"/>
        <v>4.377922490383038</v>
      </c>
      <c r="K2165" s="2">
        <f t="shared" si="268"/>
        <v>4.3418141714958605</v>
      </c>
    </row>
    <row r="2166" spans="1:11" ht="13.5" x14ac:dyDescent="0.25">
      <c r="A2166" s="3">
        <f>TITRES_STAT!B2169</f>
        <v>45160</v>
      </c>
      <c r="B2166" s="17">
        <f>TITRES_STAT!D2169</f>
        <v>4.3848000000000003</v>
      </c>
      <c r="C2166" s="2">
        <f t="shared" si="261"/>
        <v>0</v>
      </c>
      <c r="D2166" s="2">
        <f t="shared" si="262"/>
        <v>4.3616199999999994</v>
      </c>
      <c r="E2166" s="2">
        <f t="shared" si="264"/>
        <v>4.3125799999999996</v>
      </c>
      <c r="F2166" s="2">
        <f t="shared" si="265"/>
        <v>4.4003649999999999</v>
      </c>
      <c r="G2166" s="2">
        <f t="shared" si="267"/>
        <v>4.4160519999999988</v>
      </c>
      <c r="H2166" s="2">
        <f t="shared" si="263"/>
        <v>3.8191414999999984</v>
      </c>
      <c r="I2166" s="2">
        <f t="array" ref="I2166">SUMPRODUCT(B2150:B2169, (ROW(B2150:B2169)-ROW(B2150)+1)) / (20*21/2)</f>
        <v>4.3647895238095238</v>
      </c>
      <c r="J2166" s="2">
        <f t="shared" si="266"/>
        <v>4.3785774912989393</v>
      </c>
      <c r="K2166" s="2">
        <f t="shared" si="268"/>
        <v>4.3434998902607287</v>
      </c>
    </row>
    <row r="2167" spans="1:11" ht="13.5" x14ac:dyDescent="0.25">
      <c r="A2167" s="3">
        <f>TITRES_STAT!B2170</f>
        <v>45161</v>
      </c>
      <c r="B2167" s="17">
        <f>TITRES_STAT!D2170</f>
        <v>4.4025999999999996</v>
      </c>
      <c r="C2167" s="2">
        <f t="shared" si="261"/>
        <v>1.7799999999999372E-2</v>
      </c>
      <c r="D2167" s="2">
        <f t="shared" si="262"/>
        <v>4.3776600000000006</v>
      </c>
      <c r="E2167" s="2">
        <f t="shared" si="264"/>
        <v>4.3330800000000007</v>
      </c>
      <c r="F2167" s="2">
        <f t="shared" si="265"/>
        <v>4.3892249999999988</v>
      </c>
      <c r="G2167" s="2">
        <f t="shared" si="267"/>
        <v>4.4184059999999992</v>
      </c>
      <c r="H2167" s="2">
        <f t="shared" si="263"/>
        <v>3.823147999999998</v>
      </c>
      <c r="I2167" s="2">
        <f t="array" ref="I2167">SUMPRODUCT(B2151:B2170, (ROW(B2151:B2170)-ROW(B2151)+1)) / (20*21/2)</f>
        <v>4.3692438095238098</v>
      </c>
      <c r="J2167" s="2">
        <f t="shared" si="266"/>
        <v>4.3808653492704686</v>
      </c>
      <c r="K2167" s="2">
        <f t="shared" si="268"/>
        <v>4.3458175416230533</v>
      </c>
    </row>
    <row r="2168" spans="1:11" ht="13.5" x14ac:dyDescent="0.25">
      <c r="A2168" s="3">
        <f>TITRES_STAT!B2171</f>
        <v>45162</v>
      </c>
      <c r="B2168" s="17">
        <f>TITRES_STAT!D2171</f>
        <v>4.4471999999999996</v>
      </c>
      <c r="C2168" s="2">
        <f t="shared" si="261"/>
        <v>4.4599999999999973E-2</v>
      </c>
      <c r="D2168" s="2">
        <f t="shared" si="262"/>
        <v>4.4026199999999998</v>
      </c>
      <c r="E2168" s="2">
        <f t="shared" si="264"/>
        <v>4.3500199999999998</v>
      </c>
      <c r="F2168" s="2">
        <f t="shared" si="265"/>
        <v>4.3816499999999996</v>
      </c>
      <c r="G2168" s="2">
        <f t="shared" si="267"/>
        <v>4.421651999999999</v>
      </c>
      <c r="H2168" s="2">
        <f t="shared" si="263"/>
        <v>3.8271689999999978</v>
      </c>
      <c r="I2168" s="2">
        <f t="array" ref="I2168">SUMPRODUCT(B2152:B2171, (ROW(B2152:B2171)-ROW(B2152)+1)) / (20*21/2)</f>
        <v>4.377777142857143</v>
      </c>
      <c r="J2168" s="2">
        <f t="shared" si="266"/>
        <v>4.3871829350542333</v>
      </c>
      <c r="K2168" s="2">
        <f t="shared" si="268"/>
        <v>4.3497933243045024</v>
      </c>
    </row>
    <row r="2169" spans="1:11" ht="13.5" x14ac:dyDescent="0.25">
      <c r="A2169" s="3">
        <f>TITRES_STAT!B2172</f>
        <v>45163</v>
      </c>
      <c r="B2169" s="17">
        <f>TITRES_STAT!D2172</f>
        <v>4.4561000000000002</v>
      </c>
      <c r="C2169" s="2">
        <f t="shared" si="261"/>
        <v>8.9000000000005741E-3</v>
      </c>
      <c r="D2169" s="2">
        <f t="shared" si="262"/>
        <v>4.4150999999999998</v>
      </c>
      <c r="E2169" s="2">
        <f t="shared" si="264"/>
        <v>4.3678499999999998</v>
      </c>
      <c r="F2169" s="2">
        <f t="shared" si="265"/>
        <v>4.3736300000000004</v>
      </c>
      <c r="G2169" s="2">
        <f t="shared" si="267"/>
        <v>4.425241999999999</v>
      </c>
      <c r="H2169" s="2">
        <f t="shared" si="263"/>
        <v>3.8316929999999978</v>
      </c>
      <c r="I2169" s="2">
        <f t="array" ref="I2169">SUMPRODUCT(B2153:B2172, (ROW(B2153:B2172)-ROW(B2153)+1)) / (20*21/2)</f>
        <v>4.386522380952381</v>
      </c>
      <c r="J2169" s="2">
        <f t="shared" si="266"/>
        <v>4.3937464650490679</v>
      </c>
      <c r="K2169" s="2">
        <f t="shared" si="268"/>
        <v>4.3539622135474625</v>
      </c>
    </row>
    <row r="2170" spans="1:11" ht="13.5" x14ac:dyDescent="0.25">
      <c r="A2170" s="3">
        <f>TITRES_STAT!B2173</f>
        <v>45166</v>
      </c>
      <c r="B2170" s="17">
        <f>TITRES_STAT!D2173</f>
        <v>4.4203999999999999</v>
      </c>
      <c r="C2170" s="2">
        <f t="shared" si="261"/>
        <v>-3.5700000000000287E-2</v>
      </c>
      <c r="D2170" s="2">
        <f t="shared" si="262"/>
        <v>4.4222200000000003</v>
      </c>
      <c r="E2170" s="2">
        <f t="shared" si="264"/>
        <v>4.3821099999999999</v>
      </c>
      <c r="F2170" s="2">
        <f t="shared" si="265"/>
        <v>4.3665000000000003</v>
      </c>
      <c r="G2170" s="2">
        <f t="shared" si="267"/>
        <v>4.4252839999999987</v>
      </c>
      <c r="H2170" s="2">
        <f t="shared" si="263"/>
        <v>3.8353714999999982</v>
      </c>
      <c r="I2170" s="2">
        <f t="array" ref="I2170">SUMPRODUCT(B2154:B2173, (ROW(B2154:B2173)-ROW(B2154)+1)) / (20*21/2)</f>
        <v>4.3953099999999994</v>
      </c>
      <c r="J2170" s="2">
        <f t="shared" si="266"/>
        <v>4.3962848969491564</v>
      </c>
      <c r="K2170" s="2">
        <f t="shared" si="268"/>
        <v>4.3565676169377587</v>
      </c>
    </row>
    <row r="2171" spans="1:11" ht="13.5" x14ac:dyDescent="0.25">
      <c r="A2171" s="3">
        <f>TITRES_STAT!B2174</f>
        <v>45167</v>
      </c>
      <c r="B2171" s="17">
        <f>TITRES_STAT!D2174</f>
        <v>4.4561000000000002</v>
      </c>
      <c r="C2171" s="2">
        <f t="shared" si="261"/>
        <v>3.5700000000000287E-2</v>
      </c>
      <c r="D2171" s="2">
        <f t="shared" si="262"/>
        <v>4.4364799999999995</v>
      </c>
      <c r="E2171" s="2">
        <f t="shared" si="264"/>
        <v>4.3990499999999999</v>
      </c>
      <c r="F2171" s="2">
        <f t="shared" si="265"/>
        <v>4.364275000000001</v>
      </c>
      <c r="G2171" s="2">
        <f t="shared" si="267"/>
        <v>4.4268739999999989</v>
      </c>
      <c r="H2171" s="2">
        <f t="shared" si="263"/>
        <v>3.8393954999999984</v>
      </c>
      <c r="I2171" s="2">
        <f t="array" ref="I2171">SUMPRODUCT(B2155:B2174, (ROW(B2155:B2174)-ROW(B2155)+1)) / (20*21/2)</f>
        <v>4.4108880952380947</v>
      </c>
      <c r="J2171" s="2">
        <f t="shared" si="266"/>
        <v>4.4019815734301897</v>
      </c>
      <c r="K2171" s="2">
        <f t="shared" si="268"/>
        <v>4.3604708476460816</v>
      </c>
    </row>
    <row r="2172" spans="1:11" ht="13.5" x14ac:dyDescent="0.25">
      <c r="A2172" s="3">
        <f>TITRES_STAT!B2175</f>
        <v>45168</v>
      </c>
      <c r="B2172" s="17">
        <f>TITRES_STAT!D2175</f>
        <v>4.4561000000000002</v>
      </c>
      <c r="C2172" s="2">
        <f t="shared" si="261"/>
        <v>0</v>
      </c>
      <c r="D2172" s="2">
        <f t="shared" si="262"/>
        <v>4.4471799999999995</v>
      </c>
      <c r="E2172" s="2">
        <f t="shared" si="264"/>
        <v>4.4124199999999991</v>
      </c>
      <c r="F2172" s="2">
        <f t="shared" si="265"/>
        <v>4.363830000000001</v>
      </c>
      <c r="G2172" s="2">
        <f t="shared" si="267"/>
        <v>4.4291299999999989</v>
      </c>
      <c r="H2172" s="2">
        <f t="shared" si="263"/>
        <v>3.8434194999999982</v>
      </c>
      <c r="I2172" s="2">
        <f t="array" ref="I2172">SUMPRODUCT(B2156:B2175, (ROW(B2156:B2175)-ROW(B2156)+1)) / (20*21/2)</f>
        <v>4.4197590476190465</v>
      </c>
      <c r="J2172" s="2">
        <f t="shared" si="266"/>
        <v>4.4071357092939811</v>
      </c>
      <c r="K2172" s="2">
        <f t="shared" si="268"/>
        <v>4.3642210104834902</v>
      </c>
    </row>
    <row r="2173" spans="1:11" ht="13.5" x14ac:dyDescent="0.25">
      <c r="A2173" s="3">
        <f>TITRES_STAT!B2176</f>
        <v>45169</v>
      </c>
      <c r="B2173" s="17">
        <f>TITRES_STAT!D2176</f>
        <v>4.4561000000000002</v>
      </c>
      <c r="C2173" s="2">
        <f t="shared" si="261"/>
        <v>0</v>
      </c>
      <c r="D2173" s="2">
        <f t="shared" si="262"/>
        <v>4.4489599999999996</v>
      </c>
      <c r="E2173" s="2">
        <f t="shared" si="264"/>
        <v>4.4257900000000001</v>
      </c>
      <c r="F2173" s="2">
        <f t="shared" si="265"/>
        <v>4.3638300000000019</v>
      </c>
      <c r="G2173" s="2">
        <f t="shared" si="267"/>
        <v>4.4302199999999985</v>
      </c>
      <c r="H2173" s="2">
        <f t="shared" si="263"/>
        <v>3.8474434999999985</v>
      </c>
      <c r="I2173" s="2">
        <f t="array" ref="I2173">SUMPRODUCT(B2157:B2176, (ROW(B2157:B2176)-ROW(B2157)+1)) / (20*21/2)</f>
        <v>4.4324009523809522</v>
      </c>
      <c r="J2173" s="2">
        <f t="shared" si="266"/>
        <v>4.4117989750755067</v>
      </c>
      <c r="K2173" s="2">
        <f t="shared" si="268"/>
        <v>4.3678241081115887</v>
      </c>
    </row>
    <row r="2174" spans="1:11" ht="13.5" x14ac:dyDescent="0.25">
      <c r="A2174" s="3">
        <f>TITRES_STAT!B2177</f>
        <v>45170</v>
      </c>
      <c r="B2174" s="17">
        <f>TITRES_STAT!D2177</f>
        <v>4.5274000000000001</v>
      </c>
      <c r="C2174" s="2">
        <f t="shared" si="261"/>
        <v>7.1299999999999919E-2</v>
      </c>
      <c r="D2174" s="2">
        <f t="shared" si="262"/>
        <v>4.4632199999999997</v>
      </c>
      <c r="E2174" s="2">
        <f t="shared" si="264"/>
        <v>4.4391599999999993</v>
      </c>
      <c r="F2174" s="2">
        <f t="shared" si="265"/>
        <v>4.3718550000000018</v>
      </c>
      <c r="G2174" s="2">
        <f t="shared" si="267"/>
        <v>4.4327359999999993</v>
      </c>
      <c r="H2174" s="2">
        <f t="shared" si="263"/>
        <v>3.8518239999999992</v>
      </c>
      <c r="I2174" s="2">
        <f t="array" ref="I2174">SUMPRODUCT(B2158:B2177, (ROW(B2158:B2177)-ROW(B2158)+1)) / (20*21/2)</f>
        <v>4.444151904761906</v>
      </c>
      <c r="J2174" s="2">
        <f t="shared" si="266"/>
        <v>4.4228085964968873</v>
      </c>
      <c r="K2174" s="2">
        <f t="shared" si="268"/>
        <v>4.3740819862248603</v>
      </c>
    </row>
    <row r="2175" spans="1:11" ht="13.5" x14ac:dyDescent="0.25">
      <c r="A2175" s="3">
        <f>TITRES_STAT!B2178</f>
        <v>45173</v>
      </c>
      <c r="B2175" s="17">
        <f>TITRES_STAT!D2178</f>
        <v>4.4649999999999999</v>
      </c>
      <c r="C2175" s="2">
        <f t="shared" si="261"/>
        <v>-6.2400000000000233E-2</v>
      </c>
      <c r="D2175" s="2">
        <f t="shared" si="262"/>
        <v>4.4721400000000004</v>
      </c>
      <c r="E2175" s="2">
        <f t="shared" si="264"/>
        <v>4.4471800000000004</v>
      </c>
      <c r="F2175" s="2">
        <f t="shared" si="265"/>
        <v>4.3767600000000009</v>
      </c>
      <c r="G2175" s="2">
        <f t="shared" si="267"/>
        <v>4.4341699999999991</v>
      </c>
      <c r="H2175" s="2">
        <f t="shared" si="263"/>
        <v>3.8561839999999989</v>
      </c>
      <c r="I2175" s="2">
        <f t="array" ref="I2175">SUMPRODUCT(B2159:B2178, (ROW(B2159:B2178)-ROW(B2159)+1)) / (20*21/2)</f>
        <v>4.4561223809523813</v>
      </c>
      <c r="J2175" s="2">
        <f t="shared" si="266"/>
        <v>4.4268268254019452</v>
      </c>
      <c r="K2175" s="2">
        <f t="shared" si="268"/>
        <v>4.3776473985297679</v>
      </c>
    </row>
    <row r="2176" spans="1:11" ht="13.5" x14ac:dyDescent="0.25">
      <c r="A2176" s="3">
        <f>TITRES_STAT!B2179</f>
        <v>45174</v>
      </c>
      <c r="B2176" s="17">
        <f>TITRES_STAT!D2179</f>
        <v>4.5095000000000001</v>
      </c>
      <c r="C2176" s="2">
        <f t="shared" si="261"/>
        <v>4.4500000000000206E-2</v>
      </c>
      <c r="D2176" s="2">
        <f t="shared" si="262"/>
        <v>4.4828200000000002</v>
      </c>
      <c r="E2176" s="2">
        <f t="shared" si="264"/>
        <v>4.4596500000000008</v>
      </c>
      <c r="F2176" s="2">
        <f t="shared" si="265"/>
        <v>4.3861150000000011</v>
      </c>
      <c r="G2176" s="2">
        <f t="shared" si="267"/>
        <v>4.4366599999999998</v>
      </c>
      <c r="H2176" s="2">
        <f t="shared" si="263"/>
        <v>3.8608079999999996</v>
      </c>
      <c r="I2176" s="2">
        <f t="array" ref="I2176">SUMPRODUCT(B2160:B2179, (ROW(B2160:B2179)-ROW(B2160)+1)) / (20*21/2)</f>
        <v>4.4609614285714292</v>
      </c>
      <c r="J2176" s="2">
        <f t="shared" si="266"/>
        <v>4.4347004610779504</v>
      </c>
      <c r="K2176" s="2">
        <f t="shared" si="268"/>
        <v>4.3828180887835018</v>
      </c>
    </row>
    <row r="2177" spans="1:11" ht="13.5" x14ac:dyDescent="0.25">
      <c r="A2177" s="3">
        <f>TITRES_STAT!B2180</f>
        <v>45175</v>
      </c>
      <c r="B2177" s="17">
        <f>TITRES_STAT!D2180</f>
        <v>4.5095000000000001</v>
      </c>
      <c r="C2177" s="2">
        <f t="shared" si="261"/>
        <v>0</v>
      </c>
      <c r="D2177" s="2">
        <f t="shared" si="262"/>
        <v>4.4934999999999992</v>
      </c>
      <c r="E2177" s="2">
        <f t="shared" si="264"/>
        <v>4.4703400000000002</v>
      </c>
      <c r="F2177" s="2">
        <f t="shared" si="265"/>
        <v>4.4017100000000013</v>
      </c>
      <c r="G2177" s="2">
        <f t="shared" si="267"/>
        <v>4.4391500000000006</v>
      </c>
      <c r="H2177" s="2">
        <f t="shared" si="263"/>
        <v>3.8654319999999989</v>
      </c>
      <c r="I2177" s="2">
        <f t="array" ref="I2177">SUMPRODUCT(B2161:B2180, (ROW(B2161:B2180)-ROW(B2161)+1)) / (20*21/2)</f>
        <v>4.4691471428571434</v>
      </c>
      <c r="J2177" s="2">
        <f t="shared" si="266"/>
        <v>4.4418242266895742</v>
      </c>
      <c r="K2177" s="2">
        <f t="shared" si="268"/>
        <v>4.3877860068704226</v>
      </c>
    </row>
    <row r="2178" spans="1:11" ht="13.5" x14ac:dyDescent="0.25">
      <c r="A2178" s="3">
        <f>TITRES_STAT!B2181</f>
        <v>45176</v>
      </c>
      <c r="B2178" s="17">
        <f>TITRES_STAT!D2181</f>
        <v>4.5274000000000001</v>
      </c>
      <c r="C2178" s="2">
        <f t="shared" si="261"/>
        <v>1.7900000000000027E-2</v>
      </c>
      <c r="D2178" s="2">
        <f t="shared" si="262"/>
        <v>4.5077599999999993</v>
      </c>
      <c r="E2178" s="2">
        <f t="shared" si="264"/>
        <v>4.4783600000000003</v>
      </c>
      <c r="F2178" s="2">
        <f t="shared" si="265"/>
        <v>4.4141900000000005</v>
      </c>
      <c r="G2178" s="2">
        <f t="shared" si="267"/>
        <v>4.4416660000000006</v>
      </c>
      <c r="H2178" s="2">
        <f t="shared" si="263"/>
        <v>3.8701454999999987</v>
      </c>
      <c r="I2178" s="2">
        <f t="array" ref="I2178">SUMPRODUCT(B2162:B2181, (ROW(B2162:B2181)-ROW(B2162)+1)) / (20*21/2)</f>
        <v>4.4728390476190487</v>
      </c>
      <c r="J2178" s="2">
        <f t="shared" si="266"/>
        <v>4.4499743003381864</v>
      </c>
      <c r="K2178" s="2">
        <f t="shared" si="268"/>
        <v>4.3932610654245234</v>
      </c>
    </row>
    <row r="2179" spans="1:11" ht="13.5" x14ac:dyDescent="0.25">
      <c r="A2179" s="3">
        <f>TITRES_STAT!B2182</f>
        <v>45177</v>
      </c>
      <c r="B2179" s="17">
        <f>TITRES_STAT!D2182</f>
        <v>4.4649999999999999</v>
      </c>
      <c r="C2179" s="2">
        <f t="shared" si="261"/>
        <v>-6.2400000000000233E-2</v>
      </c>
      <c r="D2179" s="2">
        <f t="shared" si="262"/>
        <v>4.4952799999999993</v>
      </c>
      <c r="E2179" s="2">
        <f t="shared" si="264"/>
        <v>4.4792500000000004</v>
      </c>
      <c r="F2179" s="2">
        <f t="shared" si="265"/>
        <v>4.4235500000000005</v>
      </c>
      <c r="G2179" s="2">
        <f t="shared" si="267"/>
        <v>4.4431000000000003</v>
      </c>
      <c r="H2179" s="2">
        <f t="shared" si="263"/>
        <v>3.8742139999999989</v>
      </c>
      <c r="I2179" s="2">
        <f t="array" ref="I2179">SUMPRODUCT(B2163:B2182, (ROW(B2163:B2182)-ROW(B2163)+1)) / (20*21/2)</f>
        <v>4.4764871428571427</v>
      </c>
      <c r="J2179" s="2">
        <f t="shared" si="266"/>
        <v>4.4514053193535972</v>
      </c>
      <c r="K2179" s="2">
        <f t="shared" si="268"/>
        <v>4.3960743569765031</v>
      </c>
    </row>
    <row r="2180" spans="1:11" ht="13.5" x14ac:dyDescent="0.25">
      <c r="A2180" s="3">
        <f>TITRES_STAT!B2183</f>
        <v>45180</v>
      </c>
      <c r="B2180" s="17">
        <f>TITRES_STAT!D2183</f>
        <v>4.5095000000000001</v>
      </c>
      <c r="C2180" s="2">
        <f t="shared" ref="C2180:C2243" si="269">B2180-B2179</f>
        <v>4.4500000000000206E-2</v>
      </c>
      <c r="D2180" s="2">
        <f t="shared" si="262"/>
        <v>4.5041799999999999</v>
      </c>
      <c r="E2180" s="2">
        <f t="shared" si="264"/>
        <v>4.4881600000000006</v>
      </c>
      <c r="F2180" s="2">
        <f t="shared" si="265"/>
        <v>4.4351350000000007</v>
      </c>
      <c r="G2180" s="2">
        <f t="shared" si="267"/>
        <v>4.4465919999999999</v>
      </c>
      <c r="H2180" s="2">
        <f t="shared" si="263"/>
        <v>3.8788379999999982</v>
      </c>
      <c r="I2180" s="2">
        <f t="array" ref="I2180">SUMPRODUCT(B2164:B2183, (ROW(B2164:B2183)-ROW(B2164)+1)) / (20*21/2)</f>
        <v>4.4793714285714277</v>
      </c>
      <c r="J2180" s="2">
        <f t="shared" si="266"/>
        <v>4.4569381460818258</v>
      </c>
      <c r="K2180" s="2">
        <f t="shared" si="268"/>
        <v>4.4005224214087963</v>
      </c>
    </row>
    <row r="2181" spans="1:11" ht="13.5" x14ac:dyDescent="0.25">
      <c r="A2181" s="3">
        <f>TITRES_STAT!B2184</f>
        <v>45181</v>
      </c>
      <c r="B2181" s="17">
        <f>TITRES_STAT!D2184</f>
        <v>4.4739000000000004</v>
      </c>
      <c r="C2181" s="2">
        <f t="shared" si="269"/>
        <v>-3.5599999999999632E-2</v>
      </c>
      <c r="D2181" s="2">
        <f t="shared" si="262"/>
        <v>4.4970599999999994</v>
      </c>
      <c r="E2181" s="2">
        <f t="shared" si="264"/>
        <v>4.4899399999999998</v>
      </c>
      <c r="F2181" s="2">
        <f t="shared" si="265"/>
        <v>4.4444950000000008</v>
      </c>
      <c r="G2181" s="2">
        <f t="shared" si="267"/>
        <v>4.4485380000000001</v>
      </c>
      <c r="H2181" s="2">
        <f t="shared" si="263"/>
        <v>3.8832839999999975</v>
      </c>
      <c r="I2181" s="2">
        <f t="array" ref="I2181">SUMPRODUCT(B2165:B2184, (ROW(B2165:B2184)-ROW(B2165)+1)) / (20*21/2)</f>
        <v>4.4814919047619046</v>
      </c>
      <c r="J2181" s="2">
        <f t="shared" si="266"/>
        <v>4.4585535607407003</v>
      </c>
      <c r="K2181" s="2">
        <f t="shared" si="268"/>
        <v>4.4033999735104121</v>
      </c>
    </row>
    <row r="2182" spans="1:11" ht="13.5" x14ac:dyDescent="0.25">
      <c r="A2182" s="3">
        <f>TITRES_STAT!B2185</f>
        <v>45182</v>
      </c>
      <c r="B2182" s="17">
        <f>TITRES_STAT!D2185</f>
        <v>4.4828000000000001</v>
      </c>
      <c r="C2182" s="2">
        <f t="shared" si="269"/>
        <v>8.8999999999996859E-3</v>
      </c>
      <c r="D2182" s="2">
        <f t="shared" ref="D2182:D2245" si="270">AVERAGE(B2178:B2182)</f>
        <v>4.4917199999999999</v>
      </c>
      <c r="E2182" s="2">
        <f t="shared" si="264"/>
        <v>4.49261</v>
      </c>
      <c r="F2182" s="2">
        <f t="shared" si="265"/>
        <v>4.452515</v>
      </c>
      <c r="G2182" s="2">
        <f t="shared" si="267"/>
        <v>4.4508280000000005</v>
      </c>
      <c r="H2182" s="2">
        <f t="shared" si="263"/>
        <v>3.887982999999998</v>
      </c>
      <c r="I2182" s="2">
        <f t="array" ref="I2182">SUMPRODUCT(B2166:B2185, (ROW(B2166:B2185)-ROW(B2166)+1)) / (20*21/2)</f>
        <v>4.4831880952380949</v>
      </c>
      <c r="J2182" s="2">
        <f t="shared" si="266"/>
        <v>4.4608627454320624</v>
      </c>
      <c r="K2182" s="2">
        <f t="shared" si="268"/>
        <v>4.4065137000394161</v>
      </c>
    </row>
    <row r="2183" spans="1:11" ht="13.5" x14ac:dyDescent="0.25">
      <c r="A2183" s="3">
        <f>TITRES_STAT!B2186</f>
        <v>45183</v>
      </c>
      <c r="B2183" s="17">
        <f>TITRES_STAT!D2186</f>
        <v>4.4828000000000001</v>
      </c>
      <c r="C2183" s="2">
        <f t="shared" si="269"/>
        <v>0</v>
      </c>
      <c r="D2183" s="2">
        <f t="shared" si="270"/>
        <v>4.4828000000000001</v>
      </c>
      <c r="E2183" s="2">
        <f t="shared" si="264"/>
        <v>4.4952799999999993</v>
      </c>
      <c r="F2183" s="2">
        <f t="shared" si="265"/>
        <v>4.4605350000000001</v>
      </c>
      <c r="G2183" s="2">
        <f t="shared" si="267"/>
        <v>4.453786</v>
      </c>
      <c r="H2183" s="2">
        <f t="shared" si="263"/>
        <v>3.8926819999999975</v>
      </c>
      <c r="I2183" s="2">
        <f t="array" ref="I2183">SUMPRODUCT(B2167:B2186, (ROW(B2167:B2186)-ROW(B2167)+1)) / (20*21/2)</f>
        <v>4.484417619047619</v>
      </c>
      <c r="J2183" s="2">
        <f t="shared" si="266"/>
        <v>4.4629520077718663</v>
      </c>
      <c r="K2183" s="2">
        <f t="shared" si="268"/>
        <v>4.4095053196457137</v>
      </c>
    </row>
    <row r="2184" spans="1:11" ht="13.5" x14ac:dyDescent="0.25">
      <c r="A2184" s="3">
        <f>TITRES_STAT!B2187</f>
        <v>45184</v>
      </c>
      <c r="B2184" s="17">
        <f>TITRES_STAT!D2187</f>
        <v>4.4828000000000001</v>
      </c>
      <c r="C2184" s="2">
        <f t="shared" si="269"/>
        <v>0</v>
      </c>
      <c r="D2184" s="2">
        <f t="shared" si="270"/>
        <v>4.4863600000000003</v>
      </c>
      <c r="E2184" s="2">
        <f t="shared" si="264"/>
        <v>4.4908199999999994</v>
      </c>
      <c r="F2184" s="2">
        <f t="shared" si="265"/>
        <v>4.4649900000000002</v>
      </c>
      <c r="G2184" s="2">
        <f t="shared" si="267"/>
        <v>4.4562440000000008</v>
      </c>
      <c r="H2184" s="2">
        <f t="shared" si="263"/>
        <v>3.8971724999999982</v>
      </c>
      <c r="I2184" s="2">
        <f t="array" ref="I2184">SUMPRODUCT(B2168:B2187, (ROW(B2168:B2187)-ROW(B2168)+1)) / (20*21/2)</f>
        <v>4.482637619047618</v>
      </c>
      <c r="J2184" s="2">
        <f t="shared" si="266"/>
        <v>4.4648422927459741</v>
      </c>
      <c r="K2184" s="2">
        <f t="shared" si="268"/>
        <v>4.4123796208360782</v>
      </c>
    </row>
    <row r="2185" spans="1:11" ht="13.5" x14ac:dyDescent="0.25">
      <c r="A2185" s="3">
        <f>TITRES_STAT!B2188</f>
        <v>45187</v>
      </c>
      <c r="B2185" s="17">
        <f>TITRES_STAT!D2188</f>
        <v>4.4828000000000001</v>
      </c>
      <c r="C2185" s="2">
        <f t="shared" si="269"/>
        <v>0</v>
      </c>
      <c r="D2185" s="2">
        <f t="shared" si="270"/>
        <v>4.4810200000000009</v>
      </c>
      <c r="E2185" s="2">
        <f t="shared" si="264"/>
        <v>4.4925999999999995</v>
      </c>
      <c r="F2185" s="2">
        <f t="shared" si="265"/>
        <v>4.4698900000000004</v>
      </c>
      <c r="G2185" s="2">
        <f t="shared" si="267"/>
        <v>4.4580340000000005</v>
      </c>
      <c r="H2185" s="2">
        <f t="shared" si="263"/>
        <v>3.9018714999999973</v>
      </c>
      <c r="I2185" s="2">
        <f t="array" ref="I2185">SUMPRODUCT(B2169:B2188, (ROW(B2169:B2188)-ROW(B2169)+1)) / (20*21/2)</f>
        <v>4.4806028571428564</v>
      </c>
      <c r="J2185" s="2">
        <f t="shared" si="266"/>
        <v>4.4665525505796912</v>
      </c>
      <c r="K2185" s="2">
        <f t="shared" si="268"/>
        <v>4.415141204332703</v>
      </c>
    </row>
    <row r="2186" spans="1:11" ht="13.5" x14ac:dyDescent="0.25">
      <c r="A2186" s="3">
        <f>TITRES_STAT!B2189</f>
        <v>45188</v>
      </c>
      <c r="B2186" s="17">
        <f>TITRES_STAT!D2189</f>
        <v>4.4828000000000001</v>
      </c>
      <c r="C2186" s="2">
        <f t="shared" si="269"/>
        <v>0</v>
      </c>
      <c r="D2186" s="2">
        <f t="shared" si="270"/>
        <v>4.4828000000000001</v>
      </c>
      <c r="E2186" s="2">
        <f t="shared" si="264"/>
        <v>4.4899299999999993</v>
      </c>
      <c r="F2186" s="2">
        <f t="shared" si="265"/>
        <v>4.4747900000000005</v>
      </c>
      <c r="G2186" s="2">
        <f t="shared" si="267"/>
        <v>4.4581559999999998</v>
      </c>
      <c r="H2186" s="2">
        <f t="shared" ref="H2186:H2249" si="271">AVERAGE(B1987:B2186)</f>
        <v>3.9063619999999979</v>
      </c>
      <c r="I2186" s="2">
        <f t="array" ref="I2186">SUMPRODUCT(B2170:B2189, (ROW(B2170:B2189)-ROW(B2170)+1)) / (20*21/2)</f>
        <v>4.4751257142857144</v>
      </c>
      <c r="J2186" s="2">
        <f t="shared" si="266"/>
        <v>4.4680999267149586</v>
      </c>
      <c r="K2186" s="2">
        <f t="shared" si="268"/>
        <v>4.417794490437303</v>
      </c>
    </row>
    <row r="2187" spans="1:11" ht="13.5" x14ac:dyDescent="0.25">
      <c r="A2187" s="3">
        <f>TITRES_STAT!B2190</f>
        <v>45189</v>
      </c>
      <c r="B2187" s="17">
        <f>TITRES_STAT!D2190</f>
        <v>4.4561000000000002</v>
      </c>
      <c r="C2187" s="2">
        <f t="shared" si="269"/>
        <v>-2.6699999999999946E-2</v>
      </c>
      <c r="D2187" s="2">
        <f t="shared" si="270"/>
        <v>4.4774599999999998</v>
      </c>
      <c r="E2187" s="2">
        <f t="shared" si="264"/>
        <v>4.4845899999999999</v>
      </c>
      <c r="F2187" s="2">
        <f t="shared" si="265"/>
        <v>4.4774650000000005</v>
      </c>
      <c r="G2187" s="2">
        <f t="shared" si="267"/>
        <v>4.4577439999999999</v>
      </c>
      <c r="H2187" s="2">
        <f t="shared" si="271"/>
        <v>3.9107189999999976</v>
      </c>
      <c r="I2187" s="2">
        <f t="array" ref="I2187">SUMPRODUCT(B2171:B2190, (ROW(B2171:B2190)-ROW(B2171)+1)) / (20*21/2)</f>
        <v>4.4689709523809524</v>
      </c>
      <c r="J2187" s="2">
        <f t="shared" si="266"/>
        <v>4.4669570765516289</v>
      </c>
      <c r="K2187" s="2">
        <f t="shared" si="268"/>
        <v>4.4192966672828984</v>
      </c>
    </row>
    <row r="2188" spans="1:11" ht="13.5" x14ac:dyDescent="0.25">
      <c r="A2188" s="3">
        <f>TITRES_STAT!B2191</f>
        <v>45190</v>
      </c>
      <c r="B2188" s="17">
        <f>TITRES_STAT!D2191</f>
        <v>4.4561000000000002</v>
      </c>
      <c r="C2188" s="2">
        <f t="shared" si="269"/>
        <v>0</v>
      </c>
      <c r="D2188" s="2">
        <f t="shared" si="270"/>
        <v>4.4721199999999994</v>
      </c>
      <c r="E2188" s="2">
        <f t="shared" ref="E2188:E2251" si="272">AVERAGE(B2179:B2188)</f>
        <v>4.4774599999999998</v>
      </c>
      <c r="F2188" s="2">
        <f t="shared" si="265"/>
        <v>4.4779099999999996</v>
      </c>
      <c r="G2188" s="2">
        <f t="shared" si="267"/>
        <v>4.456999999999999</v>
      </c>
      <c r="H2188" s="2">
        <f t="shared" si="271"/>
        <v>3.9150759999999978</v>
      </c>
      <c r="I2188" s="2">
        <f t="array" ref="I2188">SUMPRODUCT(B2172:B2191, (ROW(B2172:B2191)-ROW(B2172)+1)) / (20*21/2)</f>
        <v>4.4628585714285709</v>
      </c>
      <c r="J2188" s="2">
        <f t="shared" si="266"/>
        <v>4.4659230692609979</v>
      </c>
      <c r="K2188" s="2">
        <f t="shared" si="268"/>
        <v>4.4207399352325885</v>
      </c>
    </row>
    <row r="2189" spans="1:11" ht="13.5" x14ac:dyDescent="0.25">
      <c r="A2189" s="3">
        <f>TITRES_STAT!B2192</f>
        <v>45191</v>
      </c>
      <c r="B2189" s="17">
        <f>TITRES_STAT!D2192</f>
        <v>4.4203999999999999</v>
      </c>
      <c r="C2189" s="2">
        <f t="shared" si="269"/>
        <v>-3.5700000000000287E-2</v>
      </c>
      <c r="D2189" s="2">
        <f t="shared" si="270"/>
        <v>4.4596400000000003</v>
      </c>
      <c r="E2189" s="2">
        <f t="shared" si="272"/>
        <v>4.4730000000000008</v>
      </c>
      <c r="F2189" s="2">
        <f t="shared" si="265"/>
        <v>4.4761250000000006</v>
      </c>
      <c r="G2189" s="2">
        <f t="shared" si="267"/>
        <v>4.4553739999999991</v>
      </c>
      <c r="H2189" s="2">
        <f t="shared" si="271"/>
        <v>3.9194629999999973</v>
      </c>
      <c r="I2189" s="2">
        <f t="array" ref="I2189">SUMPRODUCT(B2173:B2192, (ROW(B2173:B2192)-ROW(B2173)+1)) / (20*21/2)</f>
        <v>4.4586538095238097</v>
      </c>
      <c r="J2189" s="2">
        <f t="shared" si="266"/>
        <v>4.4615875388551887</v>
      </c>
      <c r="K2189" s="2">
        <f t="shared" si="268"/>
        <v>4.420726604439154</v>
      </c>
    </row>
    <row r="2190" spans="1:11" ht="13.5" x14ac:dyDescent="0.25">
      <c r="A2190" s="3">
        <f>TITRES_STAT!B2193</f>
        <v>45194</v>
      </c>
      <c r="B2190" s="17">
        <f>TITRES_STAT!D2193</f>
        <v>4.4115000000000002</v>
      </c>
      <c r="C2190" s="2">
        <f t="shared" si="269"/>
        <v>-8.8999999999996859E-3</v>
      </c>
      <c r="D2190" s="2">
        <f t="shared" si="270"/>
        <v>4.4453800000000001</v>
      </c>
      <c r="E2190" s="2">
        <f t="shared" si="272"/>
        <v>4.4632000000000005</v>
      </c>
      <c r="F2190" s="2">
        <f t="shared" si="265"/>
        <v>4.4756800000000005</v>
      </c>
      <c r="G2190" s="2">
        <f t="shared" si="267"/>
        <v>4.4535699999999991</v>
      </c>
      <c r="H2190" s="2">
        <f t="shared" si="271"/>
        <v>3.9238054999999981</v>
      </c>
      <c r="I2190" s="2">
        <f t="array" ref="I2190">SUMPRODUCT(B2174:B2193, (ROW(B2174:B2193)-ROW(B2174)+1)) / (20*21/2)</f>
        <v>4.4545766666666671</v>
      </c>
      <c r="J2190" s="2">
        <f t="shared" si="266"/>
        <v>4.4568172970594571</v>
      </c>
      <c r="K2190" s="2">
        <f t="shared" si="268"/>
        <v>4.4203647768140897</v>
      </c>
    </row>
    <row r="2191" spans="1:11" ht="13.5" x14ac:dyDescent="0.25">
      <c r="A2191" s="3">
        <f>TITRES_STAT!B2194</f>
        <v>45195</v>
      </c>
      <c r="B2191" s="17">
        <f>TITRES_STAT!D2194</f>
        <v>4.4115000000000002</v>
      </c>
      <c r="C2191" s="2">
        <f t="shared" si="269"/>
        <v>0</v>
      </c>
      <c r="D2191" s="2">
        <f t="shared" si="270"/>
        <v>4.4311199999999999</v>
      </c>
      <c r="E2191" s="2">
        <f t="shared" si="272"/>
        <v>4.4569600000000005</v>
      </c>
      <c r="F2191" s="2">
        <f t="shared" si="265"/>
        <v>4.4734500000000006</v>
      </c>
      <c r="G2191" s="2">
        <f t="shared" si="267"/>
        <v>4.451433999999999</v>
      </c>
      <c r="H2191" s="2">
        <f t="shared" si="271"/>
        <v>3.9279394999999977</v>
      </c>
      <c r="I2191" s="2">
        <f t="array" ref="I2191">SUMPRODUCT(B2175:B2194, (ROW(B2175:B2194)-ROW(B2175)+1)) / (20*21/2)</f>
        <v>4.4523319047619054</v>
      </c>
      <c r="J2191" s="2">
        <f t="shared" si="266"/>
        <v>4.4525013640061761</v>
      </c>
      <c r="K2191" s="2">
        <f t="shared" si="268"/>
        <v>4.4200171385076548</v>
      </c>
    </row>
    <row r="2192" spans="1:11" ht="13.5" x14ac:dyDescent="0.25">
      <c r="A2192" s="3">
        <f>TITRES_STAT!B2195</f>
        <v>45197</v>
      </c>
      <c r="B2192" s="17">
        <f>TITRES_STAT!D2195</f>
        <v>4.4292999999999996</v>
      </c>
      <c r="C2192" s="2">
        <f t="shared" si="269"/>
        <v>1.7799999999999372E-2</v>
      </c>
      <c r="D2192" s="2">
        <f t="shared" si="270"/>
        <v>4.4257599999999995</v>
      </c>
      <c r="E2192" s="2">
        <f t="shared" si="272"/>
        <v>4.4516099999999996</v>
      </c>
      <c r="F2192" s="2">
        <f t="shared" si="265"/>
        <v>4.4721099999999998</v>
      </c>
      <c r="G2192" s="2">
        <f t="shared" si="267"/>
        <v>4.4496539999999989</v>
      </c>
      <c r="H2192" s="2">
        <f t="shared" si="271"/>
        <v>3.9321624999999982</v>
      </c>
      <c r="I2192" s="2">
        <f t="array" ref="I2192">SUMPRODUCT(B2176:B2195, (ROW(B2176:B2195)-ROW(B2176)+1)) / (20*21/2)</f>
        <v>4.4504690476190474</v>
      </c>
      <c r="J2192" s="2">
        <f t="shared" si="266"/>
        <v>4.4502917102913022</v>
      </c>
      <c r="K2192" s="2">
        <f t="shared" si="268"/>
        <v>4.4203811722916688</v>
      </c>
    </row>
    <row r="2193" spans="1:11" ht="13.5" x14ac:dyDescent="0.25">
      <c r="A2193" s="3">
        <f>TITRES_STAT!B2196</f>
        <v>45198</v>
      </c>
      <c r="B2193" s="17">
        <f>TITRES_STAT!D2196</f>
        <v>4.4292999999999996</v>
      </c>
      <c r="C2193" s="2">
        <f t="shared" si="269"/>
        <v>0</v>
      </c>
      <c r="D2193" s="2">
        <f t="shared" si="270"/>
        <v>4.420399999999999</v>
      </c>
      <c r="E2193" s="2">
        <f t="shared" si="272"/>
        <v>4.4462599999999997</v>
      </c>
      <c r="F2193" s="2">
        <f t="shared" si="265"/>
        <v>4.4707699999999999</v>
      </c>
      <c r="G2193" s="2">
        <f t="shared" si="267"/>
        <v>4.4475139999999991</v>
      </c>
      <c r="H2193" s="2">
        <f t="shared" si="271"/>
        <v>3.9365109999999981</v>
      </c>
      <c r="I2193" s="2">
        <f t="array" ref="I2193">SUMPRODUCT(B2177:B2196, (ROW(B2177:B2196)-ROW(B2177)+1)) / (20*21/2)</f>
        <v>4.4486909523809528</v>
      </c>
      <c r="J2193" s="2">
        <f t="shared" si="266"/>
        <v>4.4482924997873683</v>
      </c>
      <c r="K2193" s="2">
        <f t="shared" si="268"/>
        <v>4.4207309302410156</v>
      </c>
    </row>
    <row r="2194" spans="1:11" ht="13.5" x14ac:dyDescent="0.25">
      <c r="A2194" s="3">
        <f>TITRES_STAT!B2197</f>
        <v>45201</v>
      </c>
      <c r="B2194" s="17">
        <f>TITRES_STAT!D2197</f>
        <v>4.4471999999999996</v>
      </c>
      <c r="C2194" s="2">
        <f t="shared" si="269"/>
        <v>1.7900000000000027E-2</v>
      </c>
      <c r="D2194" s="2">
        <f t="shared" si="270"/>
        <v>4.4257599999999995</v>
      </c>
      <c r="E2194" s="2">
        <f t="shared" si="272"/>
        <v>4.4427000000000003</v>
      </c>
      <c r="F2194" s="2">
        <f t="shared" si="265"/>
        <v>4.466759999999999</v>
      </c>
      <c r="G2194" s="2">
        <f t="shared" si="267"/>
        <v>4.4439500000000001</v>
      </c>
      <c r="H2194" s="2">
        <f t="shared" si="271"/>
        <v>3.9412404999999984</v>
      </c>
      <c r="I2194" s="2">
        <f t="array" ref="I2194">SUMPRODUCT(B2178:B2197, (ROW(B2178:B2197)-ROW(B2178)+1)) / (20*21/2)</f>
        <v>4.4480571428571434</v>
      </c>
      <c r="J2194" s="2">
        <f t="shared" si="266"/>
        <v>4.448188452188572</v>
      </c>
      <c r="K2194" s="2">
        <f t="shared" si="268"/>
        <v>4.4217689329766623</v>
      </c>
    </row>
    <row r="2195" spans="1:11" ht="13.5" x14ac:dyDescent="0.25">
      <c r="A2195" s="3">
        <f>TITRES_STAT!B2198</f>
        <v>45202</v>
      </c>
      <c r="B2195" s="17">
        <f>TITRES_STAT!D2198</f>
        <v>4.4471999999999996</v>
      </c>
      <c r="C2195" s="2">
        <f t="shared" si="269"/>
        <v>0</v>
      </c>
      <c r="D2195" s="2">
        <f t="shared" si="270"/>
        <v>4.4328999999999992</v>
      </c>
      <c r="E2195" s="2">
        <f t="shared" si="272"/>
        <v>4.4391400000000001</v>
      </c>
      <c r="F2195" s="2">
        <f t="shared" si="265"/>
        <v>4.4658699999999989</v>
      </c>
      <c r="G2195" s="2">
        <f t="shared" si="267"/>
        <v>4.4409200000000002</v>
      </c>
      <c r="H2195" s="2">
        <f t="shared" si="271"/>
        <v>3.9460949999999979</v>
      </c>
      <c r="I2195" s="2">
        <f t="array" ref="I2195">SUMPRODUCT(B2179:B2198, (ROW(B2179:B2198)-ROW(B2179)+1)) / (20*21/2)</f>
        <v>4.447677619047619</v>
      </c>
      <c r="J2195" s="2">
        <f t="shared" si="266"/>
        <v>4.4480943138848987</v>
      </c>
      <c r="K2195" s="2">
        <f t="shared" si="268"/>
        <v>4.4227662297226757</v>
      </c>
    </row>
    <row r="2196" spans="1:11" ht="13.5" x14ac:dyDescent="0.25">
      <c r="A2196" s="3">
        <f>TITRES_STAT!B2199</f>
        <v>45203</v>
      </c>
      <c r="B2196" s="17">
        <f>TITRES_STAT!D2199</f>
        <v>4.4471999999999996</v>
      </c>
      <c r="C2196" s="2">
        <f t="shared" si="269"/>
        <v>0</v>
      </c>
      <c r="D2196" s="2">
        <f t="shared" si="270"/>
        <v>4.4400399999999989</v>
      </c>
      <c r="E2196" s="2">
        <f t="shared" si="272"/>
        <v>4.4355799999999999</v>
      </c>
      <c r="F2196" s="2">
        <f t="shared" ref="F2196:F2259" si="273">AVERAGE(B2177:B2196)</f>
        <v>4.4627549999999996</v>
      </c>
      <c r="G2196" s="2">
        <f t="shared" si="267"/>
        <v>4.4371780000000003</v>
      </c>
      <c r="H2196" s="2">
        <f t="shared" si="271"/>
        <v>3.9508244999999973</v>
      </c>
      <c r="I2196" s="2">
        <f t="array" ref="I2196">SUMPRODUCT(B2180:B2199, (ROW(B2180:B2199)-ROW(B2180)+1)) / (20*21/2)</f>
        <v>4.4476376190476188</v>
      </c>
      <c r="J2196" s="2">
        <f t="shared" si="266"/>
        <v>4.448009141133956</v>
      </c>
      <c r="K2196" s="2">
        <f t="shared" si="268"/>
        <v>4.4237244167923748</v>
      </c>
    </row>
    <row r="2197" spans="1:11" ht="13.5" x14ac:dyDescent="0.25">
      <c r="A2197" s="3">
        <f>TITRES_STAT!B2200</f>
        <v>45204</v>
      </c>
      <c r="B2197" s="17">
        <f>TITRES_STAT!D2200</f>
        <v>4.4561000000000002</v>
      </c>
      <c r="C2197" s="2">
        <f t="shared" si="269"/>
        <v>8.9000000000005741E-3</v>
      </c>
      <c r="D2197" s="2">
        <f t="shared" si="270"/>
        <v>4.4453999999999994</v>
      </c>
      <c r="E2197" s="2">
        <f t="shared" si="272"/>
        <v>4.4355799999999999</v>
      </c>
      <c r="F2197" s="2">
        <f t="shared" si="273"/>
        <v>4.4600849999999994</v>
      </c>
      <c r="G2197" s="2">
        <f t="shared" si="267"/>
        <v>4.4337920000000004</v>
      </c>
      <c r="H2197" s="2">
        <f t="shared" si="271"/>
        <v>3.9556819999999973</v>
      </c>
      <c r="I2197" s="2">
        <f t="array" ref="I2197">SUMPRODUCT(B2181:B2200, (ROW(B2181:B2200)-ROW(B2181)+1)) / (20*21/2)</f>
        <v>4.4476399999999998</v>
      </c>
      <c r="J2197" s="2">
        <f t="shared" ref="J2197:J2260" si="274">$J$4*B2197+J2196*(1-$J$4)</f>
        <v>4.4487796991211983</v>
      </c>
      <c r="K2197" s="2">
        <f t="shared" si="268"/>
        <v>4.4249940475063987</v>
      </c>
    </row>
    <row r="2198" spans="1:11" ht="13.5" x14ac:dyDescent="0.25">
      <c r="A2198" s="3">
        <f>TITRES_STAT!B2201</f>
        <v>45205</v>
      </c>
      <c r="B2198" s="17">
        <f>TITRES_STAT!D2201</f>
        <v>4.4561000000000002</v>
      </c>
      <c r="C2198" s="2">
        <f t="shared" si="269"/>
        <v>0</v>
      </c>
      <c r="D2198" s="2">
        <f t="shared" si="270"/>
        <v>4.4507599999999998</v>
      </c>
      <c r="E2198" s="2">
        <f t="shared" si="272"/>
        <v>4.4355799999999999</v>
      </c>
      <c r="F2198" s="2">
        <f t="shared" si="273"/>
        <v>4.4565199999999994</v>
      </c>
      <c r="G2198" s="2">
        <f t="shared" si="267"/>
        <v>4.4309399999999997</v>
      </c>
      <c r="H2198" s="2">
        <f t="shared" si="271"/>
        <v>3.9610814999999975</v>
      </c>
      <c r="I2198" s="2">
        <f t="array" ref="I2198">SUMPRODUCT(B2182:B2201, (ROW(B2182:B2201)-ROW(B2182)+1)) / (20*21/2)</f>
        <v>4.4478966666666659</v>
      </c>
      <c r="J2198" s="2">
        <f t="shared" si="274"/>
        <v>4.4494768706334655</v>
      </c>
      <c r="K2198" s="2">
        <f t="shared" si="268"/>
        <v>4.4262138887806577</v>
      </c>
    </row>
    <row r="2199" spans="1:11" ht="13.5" x14ac:dyDescent="0.25">
      <c r="A2199" s="3">
        <f>TITRES_STAT!B2202</f>
        <v>45208</v>
      </c>
      <c r="B2199" s="17">
        <f>TITRES_STAT!D2202</f>
        <v>4.4561000000000002</v>
      </c>
      <c r="C2199" s="2">
        <f t="shared" si="269"/>
        <v>0</v>
      </c>
      <c r="D2199" s="2">
        <f t="shared" si="270"/>
        <v>4.4525399999999999</v>
      </c>
      <c r="E2199" s="2">
        <f t="shared" si="272"/>
        <v>4.4391499999999997</v>
      </c>
      <c r="F2199" s="2">
        <f t="shared" si="273"/>
        <v>4.4560750000000002</v>
      </c>
      <c r="G2199" s="2">
        <f t="shared" si="267"/>
        <v>4.4277320000000007</v>
      </c>
      <c r="H2199" s="2">
        <f t="shared" si="271"/>
        <v>3.9662724999999979</v>
      </c>
      <c r="I2199" s="2">
        <f t="array" ref="I2199">SUMPRODUCT(B2183:B2202, (ROW(B2183:B2202)-ROW(B2183)+1)) / (20*21/2)</f>
        <v>4.4482380952380955</v>
      </c>
      <c r="J2199" s="2">
        <f t="shared" si="274"/>
        <v>4.4501076448588499</v>
      </c>
      <c r="K2199" s="2">
        <f t="shared" si="268"/>
        <v>4.4273858931422003</v>
      </c>
    </row>
    <row r="2200" spans="1:11" ht="13.5" x14ac:dyDescent="0.25">
      <c r="A2200" s="3">
        <f>TITRES_STAT!B2203</f>
        <v>45209</v>
      </c>
      <c r="B2200" s="17">
        <f>TITRES_STAT!D2203</f>
        <v>4.4561000000000002</v>
      </c>
      <c r="C2200" s="2">
        <f t="shared" si="269"/>
        <v>0</v>
      </c>
      <c r="D2200" s="2">
        <f t="shared" si="270"/>
        <v>4.4543200000000001</v>
      </c>
      <c r="E2200" s="2">
        <f t="shared" si="272"/>
        <v>4.4436099999999996</v>
      </c>
      <c r="F2200" s="2">
        <f t="shared" si="273"/>
        <v>4.4534050000000018</v>
      </c>
      <c r="G2200" s="2">
        <f t="shared" si="267"/>
        <v>4.4255940000000002</v>
      </c>
      <c r="H2200" s="2">
        <f t="shared" si="271"/>
        <v>3.9716299999999971</v>
      </c>
      <c r="I2200" s="2">
        <f t="array" ref="I2200">SUMPRODUCT(B2184:B2203, (ROW(B2184:B2203)-ROW(B2184)+1)) / (20*21/2)</f>
        <v>4.4487066666666664</v>
      </c>
      <c r="J2200" s="2">
        <f t="shared" si="274"/>
        <v>4.4506783453484831</v>
      </c>
      <c r="K2200" s="2">
        <f t="shared" si="268"/>
        <v>4.4285119365483885</v>
      </c>
    </row>
    <row r="2201" spans="1:11" ht="13.5" x14ac:dyDescent="0.25">
      <c r="A2201" s="3">
        <f>TITRES_STAT!B2204</f>
        <v>45210</v>
      </c>
      <c r="B2201" s="17">
        <f>TITRES_STAT!D2204</f>
        <v>4.4561000000000002</v>
      </c>
      <c r="C2201" s="2">
        <f t="shared" si="269"/>
        <v>0</v>
      </c>
      <c r="D2201" s="2">
        <f t="shared" si="270"/>
        <v>4.4561000000000002</v>
      </c>
      <c r="E2201" s="2">
        <f t="shared" si="272"/>
        <v>4.4480699999999995</v>
      </c>
      <c r="F2201" s="2">
        <f t="shared" si="273"/>
        <v>4.4525150000000018</v>
      </c>
      <c r="G2201" s="2">
        <f t="shared" si="267"/>
        <v>4.4247040000000002</v>
      </c>
      <c r="H2201" s="2">
        <f t="shared" si="271"/>
        <v>3.9769874999999968</v>
      </c>
      <c r="I2201" s="2">
        <f t="array" ref="I2201">SUMPRODUCT(B2185:B2204, (ROW(B2185:B2204)-ROW(B2185)+1)) / (20*21/2)</f>
        <v>4.4493023809523802</v>
      </c>
      <c r="J2201" s="2">
        <f t="shared" si="274"/>
        <v>4.4511946934105326</v>
      </c>
      <c r="K2201" s="2">
        <f t="shared" si="268"/>
        <v>4.429593821389628</v>
      </c>
    </row>
    <row r="2202" spans="1:11" ht="13.5" x14ac:dyDescent="0.25">
      <c r="A2202" s="3">
        <f>TITRES_STAT!B2205</f>
        <v>45211</v>
      </c>
      <c r="B2202" s="17">
        <f>TITRES_STAT!D2205</f>
        <v>4.4561000000000002</v>
      </c>
      <c r="C2202" s="2">
        <f t="shared" si="269"/>
        <v>0</v>
      </c>
      <c r="D2202" s="2">
        <f t="shared" si="270"/>
        <v>4.4561000000000002</v>
      </c>
      <c r="E2202" s="2">
        <f t="shared" si="272"/>
        <v>4.4507499999999993</v>
      </c>
      <c r="F2202" s="2">
        <f t="shared" si="273"/>
        <v>4.4511800000000017</v>
      </c>
      <c r="G2202" s="2">
        <f t="shared" si="267"/>
        <v>4.4245260000000002</v>
      </c>
      <c r="H2202" s="2">
        <f t="shared" si="271"/>
        <v>3.9823449999999974</v>
      </c>
      <c r="I2202" s="2">
        <f t="array" ref="I2202">SUMPRODUCT(B2186:B2205, (ROW(B2186:B2205)-ROW(B2186)+1)) / (20*21/2)</f>
        <v>4.4500252380952379</v>
      </c>
      <c r="J2202" s="2">
        <f t="shared" si="274"/>
        <v>4.4516618654666722</v>
      </c>
      <c r="K2202" s="2">
        <f t="shared" si="268"/>
        <v>4.4306332793743479</v>
      </c>
    </row>
    <row r="2203" spans="1:11" ht="13.5" x14ac:dyDescent="0.25">
      <c r="A2203" s="3">
        <f>TITRES_STAT!B2206</f>
        <v>45212</v>
      </c>
      <c r="B2203" s="17">
        <f>TITRES_STAT!D2206</f>
        <v>4.4561000000000002</v>
      </c>
      <c r="C2203" s="2">
        <f t="shared" si="269"/>
        <v>0</v>
      </c>
      <c r="D2203" s="2">
        <f t="shared" si="270"/>
        <v>4.4561000000000002</v>
      </c>
      <c r="E2203" s="2">
        <f t="shared" si="272"/>
        <v>4.4534299999999991</v>
      </c>
      <c r="F2203" s="2">
        <f t="shared" si="273"/>
        <v>4.4498450000000016</v>
      </c>
      <c r="G2203" s="2">
        <f t="shared" si="267"/>
        <v>4.4245260000000002</v>
      </c>
      <c r="H2203" s="2">
        <f t="shared" si="271"/>
        <v>3.9875359999999969</v>
      </c>
      <c r="I2203" s="2">
        <f t="array" ref="I2203">SUMPRODUCT(B2187:B2206, (ROW(B2187:B2206)-ROW(B2187)+1)) / (20*21/2)</f>
        <v>4.4508752380952377</v>
      </c>
      <c r="J2203" s="2">
        <f t="shared" si="274"/>
        <v>4.4520845449460369</v>
      </c>
      <c r="K2203" s="2">
        <f t="shared" si="268"/>
        <v>4.4316319743008439</v>
      </c>
    </row>
    <row r="2204" spans="1:11" ht="13.5" x14ac:dyDescent="0.25">
      <c r="A2204" s="3">
        <f>TITRES_STAT!B2207</f>
        <v>45215</v>
      </c>
      <c r="B2204" s="17">
        <f>TITRES_STAT!D2207</f>
        <v>4.4561000000000002</v>
      </c>
      <c r="C2204" s="2">
        <f t="shared" si="269"/>
        <v>0</v>
      </c>
      <c r="D2204" s="2">
        <f t="shared" si="270"/>
        <v>4.4561000000000002</v>
      </c>
      <c r="E2204" s="2">
        <f t="shared" si="272"/>
        <v>4.4543200000000001</v>
      </c>
      <c r="F2204" s="2">
        <f t="shared" si="273"/>
        <v>4.4485100000000015</v>
      </c>
      <c r="G2204" s="2">
        <f t="shared" si="267"/>
        <v>4.42631</v>
      </c>
      <c r="H2204" s="2">
        <f t="shared" si="271"/>
        <v>3.9926849999999963</v>
      </c>
      <c r="I2204" s="2">
        <f t="array" ref="I2204">SUMPRODUCT(B2188:B2207, (ROW(B2188:B2207)-ROW(B2188)+1)) / (20*21/2)</f>
        <v>4.4518523809523805</v>
      </c>
      <c r="J2204" s="2">
        <f t="shared" si="274"/>
        <v>4.452466969236891</v>
      </c>
      <c r="K2204" s="2">
        <f t="shared" si="268"/>
        <v>4.4325915047204187</v>
      </c>
    </row>
    <row r="2205" spans="1:11" ht="13.5" x14ac:dyDescent="0.25">
      <c r="A2205" s="3">
        <f>TITRES_STAT!B2208</f>
        <v>45216</v>
      </c>
      <c r="B2205" s="17">
        <f>TITRES_STAT!D2208</f>
        <v>4.4561000000000002</v>
      </c>
      <c r="C2205" s="2">
        <f t="shared" si="269"/>
        <v>0</v>
      </c>
      <c r="D2205" s="2">
        <f t="shared" si="270"/>
        <v>4.4561000000000002</v>
      </c>
      <c r="E2205" s="2">
        <f t="shared" si="272"/>
        <v>4.4552099999999992</v>
      </c>
      <c r="F2205" s="2">
        <f t="shared" si="273"/>
        <v>4.4471750000000023</v>
      </c>
      <c r="G2205" s="2">
        <f t="shared" si="267"/>
        <v>4.4280939999999989</v>
      </c>
      <c r="H2205" s="2">
        <f t="shared" si="271"/>
        <v>3.9979174999999962</v>
      </c>
      <c r="I2205" s="2">
        <f t="array" ref="I2205">SUMPRODUCT(B2189:B2208, (ROW(B2189:B2208)-ROW(B2189)+1)) / (20*21/2)</f>
        <v>4.4485819047619044</v>
      </c>
      <c r="J2205" s="2">
        <f t="shared" si="274"/>
        <v>4.4528129721667113</v>
      </c>
      <c r="K2205" s="2">
        <f t="shared" si="268"/>
        <v>4.4335134064960879</v>
      </c>
    </row>
    <row r="2206" spans="1:11" ht="13.5" x14ac:dyDescent="0.25">
      <c r="A2206" s="3">
        <f>TITRES_STAT!B2209</f>
        <v>45217</v>
      </c>
      <c r="B2206" s="17">
        <f>TITRES_STAT!D2209</f>
        <v>4.4561000000000002</v>
      </c>
      <c r="C2206" s="2">
        <f t="shared" si="269"/>
        <v>0</v>
      </c>
      <c r="D2206" s="2">
        <f t="shared" si="270"/>
        <v>4.4561000000000002</v>
      </c>
      <c r="E2206" s="2">
        <f t="shared" si="272"/>
        <v>4.4561000000000002</v>
      </c>
      <c r="F2206" s="2">
        <f t="shared" si="273"/>
        <v>4.4458400000000022</v>
      </c>
      <c r="G2206" s="2">
        <f t="shared" si="267"/>
        <v>4.4307679999999996</v>
      </c>
      <c r="H2206" s="2">
        <f t="shared" si="271"/>
        <v>4.0028584999999968</v>
      </c>
      <c r="I2206" s="2">
        <f t="array" ref="I2206">SUMPRODUCT(B2190:B2209, (ROW(B2190:B2209)-ROW(B2190)+1)) / (20*21/2)</f>
        <v>4.4497714285714283</v>
      </c>
      <c r="J2206" s="2">
        <f t="shared" si="274"/>
        <v>4.4531260224365488</v>
      </c>
      <c r="K2206" s="2">
        <f t="shared" si="268"/>
        <v>4.4343991552609472</v>
      </c>
    </row>
    <row r="2207" spans="1:11" ht="13.5" x14ac:dyDescent="0.25">
      <c r="A2207" s="3">
        <f>TITRES_STAT!B2210</f>
        <v>45218</v>
      </c>
      <c r="B2207" s="17">
        <f>TITRES_STAT!D2210</f>
        <v>4.4561000000000002</v>
      </c>
      <c r="C2207" s="2">
        <f t="shared" si="269"/>
        <v>0</v>
      </c>
      <c r="D2207" s="2">
        <f t="shared" si="270"/>
        <v>4.4561000000000002</v>
      </c>
      <c r="E2207" s="2">
        <f t="shared" si="272"/>
        <v>4.4561000000000002</v>
      </c>
      <c r="F2207" s="2">
        <f t="shared" si="273"/>
        <v>4.4458400000000013</v>
      </c>
      <c r="G2207" s="2">
        <f t="shared" si="267"/>
        <v>4.4359379999999993</v>
      </c>
      <c r="H2207" s="2">
        <f t="shared" si="271"/>
        <v>4.0078824999999973</v>
      </c>
      <c r="I2207" s="2">
        <f t="array" ref="I2207">SUMPRODUCT(B2191:B2210, (ROW(B2191:B2210)-ROW(B2191)+1)) / (20*21/2)</f>
        <v>4.4499433333333336</v>
      </c>
      <c r="J2207" s="2">
        <f t="shared" si="274"/>
        <v>4.4534092583949727</v>
      </c>
      <c r="K2207" s="2">
        <f t="shared" si="268"/>
        <v>4.4352501687801258</v>
      </c>
    </row>
    <row r="2208" spans="1:11" ht="13.5" x14ac:dyDescent="0.25">
      <c r="A2208" s="3">
        <f>TITRES_STAT!B2211</f>
        <v>45219</v>
      </c>
      <c r="B2208" s="17">
        <f>TITRES_STAT!D2211</f>
        <v>4.4115000000000002</v>
      </c>
      <c r="C2208" s="2">
        <f t="shared" si="269"/>
        <v>-4.4599999999999973E-2</v>
      </c>
      <c r="D2208" s="2">
        <f t="shared" si="270"/>
        <v>4.4471800000000004</v>
      </c>
      <c r="E2208" s="2">
        <f t="shared" si="272"/>
        <v>4.4516400000000003</v>
      </c>
      <c r="F2208" s="2">
        <f t="shared" si="273"/>
        <v>4.4436100000000014</v>
      </c>
      <c r="G2208" s="2">
        <f t="shared" si="267"/>
        <v>4.4386119999999991</v>
      </c>
      <c r="H2208" s="2">
        <f t="shared" si="271"/>
        <v>4.0129754999999969</v>
      </c>
      <c r="I2208" s="2">
        <f t="array" ref="I2208">SUMPRODUCT(B2192:B2211, (ROW(B2192:B2211)-ROW(B2192)+1)) / (20*21/2)</f>
        <v>4.4473928571428578</v>
      </c>
      <c r="J2208" s="2">
        <f t="shared" si="274"/>
        <v>4.4494179004525947</v>
      </c>
      <c r="K2208" s="2">
        <f t="shared" si="268"/>
        <v>4.434318789612278</v>
      </c>
    </row>
    <row r="2209" spans="1:11" ht="13.5" x14ac:dyDescent="0.25">
      <c r="A2209" s="3">
        <f>TITRES_STAT!B2212</f>
        <v>45222</v>
      </c>
      <c r="B2209" s="17">
        <f>TITRES_STAT!D2212</f>
        <v>4.4561000000000002</v>
      </c>
      <c r="C2209" s="2">
        <f t="shared" si="269"/>
        <v>4.4599999999999973E-2</v>
      </c>
      <c r="D2209" s="2">
        <f t="shared" si="270"/>
        <v>4.4471800000000004</v>
      </c>
      <c r="E2209" s="2">
        <f t="shared" si="272"/>
        <v>4.4516399999999994</v>
      </c>
      <c r="F2209" s="2">
        <f t="shared" si="273"/>
        <v>4.4453950000000013</v>
      </c>
      <c r="G2209" s="2">
        <f t="shared" si="267"/>
        <v>4.4421779999999984</v>
      </c>
      <c r="H2209" s="2">
        <f t="shared" si="271"/>
        <v>4.0184999999999977</v>
      </c>
      <c r="I2209" s="2">
        <f t="array" ref="I2209">SUMPRODUCT(B2193:B2212, (ROW(B2193:B2212)-ROW(B2193)+1)) / (20*21/2)</f>
        <v>4.4337714285714291</v>
      </c>
      <c r="J2209" s="2">
        <f t="shared" si="274"/>
        <v>4.4500542908856806</v>
      </c>
      <c r="K2209" s="2">
        <f t="shared" si="268"/>
        <v>4.4351729547255214</v>
      </c>
    </row>
    <row r="2210" spans="1:11" ht="13.5" x14ac:dyDescent="0.25">
      <c r="A2210" s="3">
        <f>TITRES_STAT!B2213</f>
        <v>45223</v>
      </c>
      <c r="B2210" s="17">
        <f>TITRES_STAT!D2213</f>
        <v>4.4471999999999996</v>
      </c>
      <c r="C2210" s="2">
        <f t="shared" si="269"/>
        <v>-8.9000000000005741E-3</v>
      </c>
      <c r="D2210" s="2">
        <f t="shared" si="270"/>
        <v>4.4454000000000002</v>
      </c>
      <c r="E2210" s="2">
        <f t="shared" si="272"/>
        <v>4.4507500000000002</v>
      </c>
      <c r="F2210" s="2">
        <f t="shared" si="273"/>
        <v>4.4471800000000012</v>
      </c>
      <c r="G2210" s="2">
        <f t="shared" si="267"/>
        <v>4.4455659999999986</v>
      </c>
      <c r="H2210" s="2">
        <f t="shared" si="271"/>
        <v>4.0240629999999973</v>
      </c>
      <c r="I2210" s="2">
        <f t="array" ref="I2210">SUMPRODUCT(B2194:B2213, (ROW(B2194:B2213)-ROW(B2194)+1)) / (20*21/2)</f>
        <v>4.4334676190476188</v>
      </c>
      <c r="J2210" s="2">
        <f t="shared" si="274"/>
        <v>4.4497824536584734</v>
      </c>
      <c r="K2210" s="2">
        <f t="shared" si="268"/>
        <v>4.4356446035598154</v>
      </c>
    </row>
    <row r="2211" spans="1:11" ht="13.5" x14ac:dyDescent="0.25">
      <c r="A2211" s="3">
        <f>TITRES_STAT!B2214</f>
        <v>45224</v>
      </c>
      <c r="B2211" s="17">
        <f>TITRES_STAT!D2214</f>
        <v>4.4203999999999999</v>
      </c>
      <c r="C2211" s="2">
        <f t="shared" si="269"/>
        <v>-2.6799999999999713E-2</v>
      </c>
      <c r="D2211" s="2">
        <f t="shared" si="270"/>
        <v>4.4382599999999996</v>
      </c>
      <c r="E2211" s="2">
        <f t="shared" si="272"/>
        <v>4.4471800000000004</v>
      </c>
      <c r="F2211" s="2">
        <f t="shared" si="273"/>
        <v>4.4476250000000004</v>
      </c>
      <c r="G2211" s="2">
        <f t="shared" si="267"/>
        <v>4.4482399999999993</v>
      </c>
      <c r="H2211" s="2">
        <f t="shared" si="271"/>
        <v>4.0294919999999976</v>
      </c>
      <c r="I2211" s="2">
        <f t="array" ref="I2211">SUMPRODUCT(B2195:B2214, (ROW(B2195:B2214)-ROW(B2195)+1)) / (20*21/2)</f>
        <v>4.4339785714285718</v>
      </c>
      <c r="J2211" s="2">
        <f t="shared" si="274"/>
        <v>4.446984124738619</v>
      </c>
      <c r="K2211" s="2">
        <f t="shared" si="268"/>
        <v>4.4350467759692345</v>
      </c>
    </row>
    <row r="2212" spans="1:11" ht="13.5" x14ac:dyDescent="0.25">
      <c r="A2212" s="3">
        <f>TITRES_STAT!B2215</f>
        <v>45225</v>
      </c>
      <c r="B2212" s="17">
        <f>TITRES_STAT!D2215</f>
        <v>4.3045999999999998</v>
      </c>
      <c r="C2212" s="2">
        <f t="shared" si="269"/>
        <v>-0.11580000000000013</v>
      </c>
      <c r="D2212" s="2">
        <f t="shared" si="270"/>
        <v>4.4079600000000001</v>
      </c>
      <c r="E2212" s="2">
        <f t="shared" si="272"/>
        <v>4.4320300000000001</v>
      </c>
      <c r="F2212" s="2">
        <f t="shared" si="273"/>
        <v>4.4413900000000002</v>
      </c>
      <c r="G2212" s="2">
        <f t="shared" si="267"/>
        <v>4.4478839999999993</v>
      </c>
      <c r="H2212" s="2">
        <f t="shared" si="271"/>
        <v>4.0343419999999979</v>
      </c>
      <c r="I2212" s="2">
        <f t="array" ref="I2212">SUMPRODUCT(B2196:B2215, (ROW(B2196:B2215)-ROW(B2196)+1)) / (20*21/2)</f>
        <v>4.426841904761905</v>
      </c>
      <c r="J2212" s="2">
        <f t="shared" si="274"/>
        <v>4.4334237319063696</v>
      </c>
      <c r="K2212" s="2">
        <f t="shared" si="268"/>
        <v>4.4299312161273043</v>
      </c>
    </row>
    <row r="2213" spans="1:11" ht="13.5" x14ac:dyDescent="0.25">
      <c r="A2213" s="3">
        <f>TITRES_STAT!B2216</f>
        <v>45226</v>
      </c>
      <c r="B2213" s="17">
        <f>TITRES_STAT!D2216</f>
        <v>4.4382000000000001</v>
      </c>
      <c r="C2213" s="2">
        <f t="shared" si="269"/>
        <v>0.13360000000000039</v>
      </c>
      <c r="D2213" s="2">
        <f t="shared" si="270"/>
        <v>4.4132999999999996</v>
      </c>
      <c r="E2213" s="2">
        <f t="shared" si="272"/>
        <v>4.4302399999999995</v>
      </c>
      <c r="F2213" s="2">
        <f t="shared" si="273"/>
        <v>4.4418349999999993</v>
      </c>
      <c r="G2213" s="2">
        <f t="shared" si="267"/>
        <v>4.4501999999999988</v>
      </c>
      <c r="H2213" s="2">
        <f t="shared" si="271"/>
        <v>4.039901999999997</v>
      </c>
      <c r="I2213" s="2">
        <f t="array" ref="I2213">SUMPRODUCT(B2197:B2216, (ROW(B2197:B2216)-ROW(B2197)+1)) / (20*21/2)</f>
        <v>4.4243352380952379</v>
      </c>
      <c r="J2213" s="2">
        <f t="shared" si="274"/>
        <v>4.4338786145819542</v>
      </c>
      <c r="K2213" s="2">
        <f t="shared" si="268"/>
        <v>4.4302554821615274</v>
      </c>
    </row>
    <row r="2214" spans="1:11" ht="13.5" x14ac:dyDescent="0.25">
      <c r="A2214" s="3">
        <f>TITRES_STAT!B2217</f>
        <v>45229</v>
      </c>
      <c r="B2214" s="17">
        <f>TITRES_STAT!D2217</f>
        <v>4.4471999999999996</v>
      </c>
      <c r="C2214" s="2">
        <f t="shared" si="269"/>
        <v>8.9999999999994529E-3</v>
      </c>
      <c r="D2214" s="2">
        <f t="shared" si="270"/>
        <v>4.4115199999999994</v>
      </c>
      <c r="E2214" s="2">
        <f t="shared" si="272"/>
        <v>4.4293500000000003</v>
      </c>
      <c r="F2214" s="2">
        <f t="shared" si="273"/>
        <v>4.4418349999999993</v>
      </c>
      <c r="G2214" s="2">
        <f t="shared" si="267"/>
        <v>4.4512699999999992</v>
      </c>
      <c r="H2214" s="2">
        <f t="shared" si="271"/>
        <v>4.0454649999999974</v>
      </c>
      <c r="I2214" s="2">
        <f t="array" ref="I2214">SUMPRODUCT(B2198:B2217, (ROW(B2198:B2217)-ROW(B2198)+1)) / (20*21/2)</f>
        <v>4.4219985714285714</v>
      </c>
      <c r="J2214" s="2">
        <f t="shared" si="274"/>
        <v>4.435147317955102</v>
      </c>
      <c r="K2214" s="2">
        <f t="shared" si="268"/>
        <v>4.4309199730571542</v>
      </c>
    </row>
    <row r="2215" spans="1:11" ht="13.5" x14ac:dyDescent="0.25">
      <c r="A2215" s="3">
        <f>TITRES_STAT!B2218</f>
        <v>45230</v>
      </c>
      <c r="B2215" s="17">
        <f>TITRES_STAT!D2218</f>
        <v>4.3669000000000002</v>
      </c>
      <c r="C2215" s="2">
        <f t="shared" si="269"/>
        <v>-8.0299999999999372E-2</v>
      </c>
      <c r="D2215" s="2">
        <f t="shared" si="270"/>
        <v>4.3954599999999999</v>
      </c>
      <c r="E2215" s="2">
        <f t="shared" si="272"/>
        <v>4.4204300000000005</v>
      </c>
      <c r="F2215" s="2">
        <f t="shared" si="273"/>
        <v>4.4378199999999994</v>
      </c>
      <c r="G2215" s="2">
        <f t="shared" si="267"/>
        <v>4.4509119999999989</v>
      </c>
      <c r="H2215" s="2">
        <f t="shared" si="271"/>
        <v>4.0506264999999964</v>
      </c>
      <c r="I2215" s="2">
        <f t="array" ref="I2215">SUMPRODUCT(B2199:B2218, (ROW(B2199:B2218)-ROW(B2199)+1)) / (20*21/2)</f>
        <v>4.4156266666666664</v>
      </c>
      <c r="J2215" s="2">
        <f t="shared" si="274"/>
        <v>4.4286475733879502</v>
      </c>
      <c r="K2215" s="2">
        <f t="shared" si="268"/>
        <v>4.4284093858784424</v>
      </c>
    </row>
    <row r="2216" spans="1:11" ht="13.5" x14ac:dyDescent="0.25">
      <c r="A2216" s="3">
        <f>TITRES_STAT!B2219</f>
        <v>45231</v>
      </c>
      <c r="B2216" s="17">
        <f>TITRES_STAT!D2219</f>
        <v>4.4115000000000002</v>
      </c>
      <c r="C2216" s="2">
        <f t="shared" si="269"/>
        <v>4.4599999999999973E-2</v>
      </c>
      <c r="D2216" s="2">
        <f t="shared" si="270"/>
        <v>4.3936799999999998</v>
      </c>
      <c r="E2216" s="2">
        <f t="shared" si="272"/>
        <v>4.4159699999999997</v>
      </c>
      <c r="F2216" s="2">
        <f t="shared" si="273"/>
        <v>4.4360349999999995</v>
      </c>
      <c r="G2216" s="2">
        <f t="shared" si="267"/>
        <v>4.451445999999998</v>
      </c>
      <c r="H2216" s="2">
        <f t="shared" si="271"/>
        <v>4.0558029999999983</v>
      </c>
      <c r="I2216" s="2">
        <f t="array" ref="I2216">SUMPRODUCT(B2200:B2219, (ROW(B2200:B2219)-ROW(B2200)+1)) / (20*21/2)</f>
        <v>4.4096795238095234</v>
      </c>
      <c r="J2216" s="2">
        <f t="shared" si="274"/>
        <v>4.4270144711605264</v>
      </c>
      <c r="K2216" s="2">
        <f t="shared" si="268"/>
        <v>4.4277462727067389</v>
      </c>
    </row>
    <row r="2217" spans="1:11" ht="13.5" x14ac:dyDescent="0.25">
      <c r="A2217" s="3">
        <f>TITRES_STAT!B2220</f>
        <v>45232</v>
      </c>
      <c r="B2217" s="17">
        <f>TITRES_STAT!D2220</f>
        <v>4.4115000000000002</v>
      </c>
      <c r="C2217" s="2">
        <f t="shared" si="269"/>
        <v>0</v>
      </c>
      <c r="D2217" s="2">
        <f t="shared" si="270"/>
        <v>4.4150600000000004</v>
      </c>
      <c r="E2217" s="2">
        <f t="shared" si="272"/>
        <v>4.4115099999999998</v>
      </c>
      <c r="F2217" s="2">
        <f t="shared" si="273"/>
        <v>4.4338049999999996</v>
      </c>
      <c r="G2217" s="2">
        <f t="shared" si="267"/>
        <v>4.451623999999998</v>
      </c>
      <c r="H2217" s="2">
        <f t="shared" si="271"/>
        <v>4.0611874999999982</v>
      </c>
      <c r="I2217" s="2">
        <f t="array" ref="I2217">SUMPRODUCT(B2201:B2220, (ROW(B2201:B2220)-ROW(B2201)+1)) / (20*21/2)</f>
        <v>4.4041571428571418</v>
      </c>
      <c r="J2217" s="2">
        <f t="shared" si="274"/>
        <v>4.425536902478572</v>
      </c>
      <c r="K2217" s="2">
        <f t="shared" si="268"/>
        <v>4.4271091639731415</v>
      </c>
    </row>
    <row r="2218" spans="1:11" ht="13.5" x14ac:dyDescent="0.25">
      <c r="A2218" s="3">
        <f>TITRES_STAT!B2221</f>
        <v>45233</v>
      </c>
      <c r="B2218" s="17">
        <f>TITRES_STAT!D2221</f>
        <v>4.3669000000000002</v>
      </c>
      <c r="C2218" s="2">
        <f t="shared" si="269"/>
        <v>-4.4599999999999973E-2</v>
      </c>
      <c r="D2218" s="2">
        <f t="shared" si="270"/>
        <v>4.4008000000000003</v>
      </c>
      <c r="E2218" s="2">
        <f t="shared" si="272"/>
        <v>4.4070499999999999</v>
      </c>
      <c r="F2218" s="2">
        <f t="shared" si="273"/>
        <v>4.4293450000000005</v>
      </c>
      <c r="G2218" s="2">
        <f t="shared" si="267"/>
        <v>4.4500179999999974</v>
      </c>
      <c r="H2218" s="2">
        <f t="shared" si="271"/>
        <v>4.0663489999999989</v>
      </c>
      <c r="I2218" s="2">
        <f t="array" ref="I2218">SUMPRODUCT(B2202:B2221, (ROW(B2202:B2221)-ROW(B2202)+1)) / (20*21/2)</f>
        <v>4.3982119047619044</v>
      </c>
      <c r="J2218" s="2">
        <f t="shared" si="274"/>
        <v>4.4199524355758513</v>
      </c>
      <c r="K2218" s="2">
        <f t="shared" si="268"/>
        <v>4.4247480202879199</v>
      </c>
    </row>
    <row r="2219" spans="1:11" ht="13.5" x14ac:dyDescent="0.25">
      <c r="A2219" s="3">
        <f>TITRES_STAT!B2222</f>
        <v>45236</v>
      </c>
      <c r="B2219" s="17">
        <f>TITRES_STAT!D2222</f>
        <v>4.3669000000000002</v>
      </c>
      <c r="C2219" s="2">
        <f t="shared" si="269"/>
        <v>0</v>
      </c>
      <c r="D2219" s="2">
        <f t="shared" si="270"/>
        <v>4.3847400000000007</v>
      </c>
      <c r="E2219" s="2">
        <f t="shared" si="272"/>
        <v>4.3981300000000001</v>
      </c>
      <c r="F2219" s="2">
        <f t="shared" si="273"/>
        <v>4.4248850000000006</v>
      </c>
      <c r="G2219" s="2">
        <f t="shared" si="267"/>
        <v>4.4482339999999967</v>
      </c>
      <c r="H2219" s="2">
        <f t="shared" si="271"/>
        <v>4.0713024999999989</v>
      </c>
      <c r="I2219" s="2">
        <f t="array" ref="I2219">SUMPRODUCT(B2203:B2222, (ROW(B2203:B2222)-ROW(B2203)+1)) / (20*21/2)</f>
        <v>4.397829047619048</v>
      </c>
      <c r="J2219" s="2">
        <f t="shared" si="274"/>
        <v>4.414899822663866</v>
      </c>
      <c r="K2219" s="2">
        <f t="shared" si="268"/>
        <v>4.4224794704727071</v>
      </c>
    </row>
    <row r="2220" spans="1:11" ht="13.5" x14ac:dyDescent="0.25">
      <c r="A2220" s="3">
        <f>TITRES_STAT!B2223</f>
        <v>45237</v>
      </c>
      <c r="B2220" s="17">
        <f>TITRES_STAT!D2223</f>
        <v>4.3669000000000002</v>
      </c>
      <c r="C2220" s="2">
        <f t="shared" si="269"/>
        <v>0</v>
      </c>
      <c r="D2220" s="2">
        <f t="shared" si="270"/>
        <v>4.3847400000000007</v>
      </c>
      <c r="E2220" s="2">
        <f t="shared" si="272"/>
        <v>4.3901000000000003</v>
      </c>
      <c r="F2220" s="2">
        <f t="shared" si="273"/>
        <v>4.4204250000000007</v>
      </c>
      <c r="G2220" s="2">
        <f t="shared" si="267"/>
        <v>4.4471639999999972</v>
      </c>
      <c r="H2220" s="2">
        <f t="shared" si="271"/>
        <v>4.0764639999999979</v>
      </c>
      <c r="I2220" s="2">
        <f t="array" ref="I2220">SUMPRODUCT(B2204:B2223, (ROW(B2204:B2223)-ROW(B2204)+1)) / (20*21/2)</f>
        <v>4.3934109523809521</v>
      </c>
      <c r="J2220" s="2">
        <f t="shared" si="274"/>
        <v>4.4103284109815934</v>
      </c>
      <c r="K2220" s="2">
        <f t="shared" si="268"/>
        <v>4.4202998833953453</v>
      </c>
    </row>
    <row r="2221" spans="1:11" ht="13.5" x14ac:dyDescent="0.25">
      <c r="A2221" s="3">
        <f>TITRES_STAT!B2224</f>
        <v>45238</v>
      </c>
      <c r="B2221" s="17">
        <f>TITRES_STAT!D2224</f>
        <v>4.3579999999999997</v>
      </c>
      <c r="C2221" s="2">
        <f t="shared" si="269"/>
        <v>-8.9000000000005741E-3</v>
      </c>
      <c r="D2221" s="2">
        <f t="shared" si="270"/>
        <v>4.3740400000000008</v>
      </c>
      <c r="E2221" s="2">
        <f t="shared" si="272"/>
        <v>4.3838600000000003</v>
      </c>
      <c r="F2221" s="2">
        <f t="shared" si="273"/>
        <v>4.4155200000000008</v>
      </c>
      <c r="G2221" s="2">
        <f t="shared" si="267"/>
        <v>4.4452019999999974</v>
      </c>
      <c r="H2221" s="2">
        <f t="shared" si="271"/>
        <v>4.0815809999999981</v>
      </c>
      <c r="I2221" s="2">
        <f t="array" ref="I2221">SUMPRODUCT(B2205:B2224, (ROW(B2205:B2224)-ROW(B2205)+1)) / (20*21/2)</f>
        <v>4.3885699999999996</v>
      </c>
      <c r="J2221" s="2">
        <f t="shared" si="274"/>
        <v>4.4053447527928702</v>
      </c>
      <c r="K2221" s="2">
        <f t="shared" si="268"/>
        <v>4.4178567507131756</v>
      </c>
    </row>
    <row r="2222" spans="1:11" ht="13.5" x14ac:dyDescent="0.25">
      <c r="A2222" s="3">
        <f>TITRES_STAT!B2225</f>
        <v>45239</v>
      </c>
      <c r="B2222" s="17">
        <f>TITRES_STAT!D2225</f>
        <v>4.4115000000000002</v>
      </c>
      <c r="C2222" s="2">
        <f t="shared" si="269"/>
        <v>5.3500000000000547E-2</v>
      </c>
      <c r="D2222" s="2">
        <f t="shared" si="270"/>
        <v>4.3740399999999999</v>
      </c>
      <c r="E2222" s="2">
        <f t="shared" si="272"/>
        <v>4.3945499999999997</v>
      </c>
      <c r="F2222" s="2">
        <f t="shared" si="273"/>
        <v>4.4132900000000017</v>
      </c>
      <c r="G2222" s="2">
        <f t="shared" si="267"/>
        <v>4.444309999999998</v>
      </c>
      <c r="H2222" s="2">
        <f t="shared" si="271"/>
        <v>4.086965499999998</v>
      </c>
      <c r="I2222" s="2">
        <f t="array" ref="I2222">SUMPRODUCT(B2206:B2225, (ROW(B2206:B2225)-ROW(B2206)+1)) / (20*21/2)</f>
        <v>4.3841961904761897</v>
      </c>
      <c r="J2222" s="2">
        <f t="shared" si="274"/>
        <v>4.4059309668125968</v>
      </c>
      <c r="K2222" s="2">
        <f t="shared" si="268"/>
        <v>4.417607466371483</v>
      </c>
    </row>
    <row r="2223" spans="1:11" ht="13.5" x14ac:dyDescent="0.25">
      <c r="A2223" s="3">
        <f>TITRES_STAT!B2226</f>
        <v>45240</v>
      </c>
      <c r="B2223" s="17">
        <f>TITRES_STAT!D2226</f>
        <v>4.3669000000000002</v>
      </c>
      <c r="C2223" s="2">
        <f t="shared" si="269"/>
        <v>-4.4599999999999973E-2</v>
      </c>
      <c r="D2223" s="2">
        <f t="shared" si="270"/>
        <v>4.3740399999999999</v>
      </c>
      <c r="E2223" s="2">
        <f t="shared" si="272"/>
        <v>4.3874200000000005</v>
      </c>
      <c r="F2223" s="2">
        <f t="shared" si="273"/>
        <v>4.4088300000000009</v>
      </c>
      <c r="G2223" s="2">
        <f t="shared" si="267"/>
        <v>4.4425259999999973</v>
      </c>
      <c r="H2223" s="2">
        <f t="shared" si="271"/>
        <v>4.0919189999999981</v>
      </c>
      <c r="I2223" s="2">
        <f t="array" ref="I2223">SUMPRODUCT(B2207:B2226, (ROW(B2207:B2226)-ROW(B2207)+1)) / (20*21/2)</f>
        <v>4.3836895238095241</v>
      </c>
      <c r="J2223" s="2">
        <f t="shared" si="274"/>
        <v>4.4022137318780636</v>
      </c>
      <c r="K2223" s="2">
        <f t="shared" si="268"/>
        <v>4.4156189382784836</v>
      </c>
    </row>
    <row r="2224" spans="1:11" ht="13.5" x14ac:dyDescent="0.25">
      <c r="A2224" s="3">
        <f>TITRES_STAT!B2227</f>
        <v>45243</v>
      </c>
      <c r="B2224" s="17">
        <f>TITRES_STAT!D2227</f>
        <v>4.3579999999999997</v>
      </c>
      <c r="C2224" s="2">
        <f t="shared" si="269"/>
        <v>-8.9000000000005741E-3</v>
      </c>
      <c r="D2224" s="2">
        <f t="shared" si="270"/>
        <v>4.3722599999999998</v>
      </c>
      <c r="E2224" s="2">
        <f t="shared" si="272"/>
        <v>4.3785000000000007</v>
      </c>
      <c r="F2224" s="2">
        <f t="shared" si="273"/>
        <v>4.403925000000001</v>
      </c>
      <c r="G2224" s="2">
        <f t="shared" si="267"/>
        <v>4.4391379999999971</v>
      </c>
      <c r="H2224" s="2">
        <f t="shared" si="271"/>
        <v>4.0968694999999977</v>
      </c>
      <c r="I2224" s="2">
        <f t="array" ref="I2224">SUMPRODUCT(B2208:B2227, (ROW(B2208:B2227)-ROW(B2208)+1)) / (20*21/2)</f>
        <v>4.385175238095238</v>
      </c>
      <c r="J2224" s="2">
        <f t="shared" si="274"/>
        <v>4.3980029002706287</v>
      </c>
      <c r="K2224" s="2">
        <f t="shared" si="268"/>
        <v>4.4133593720714845</v>
      </c>
    </row>
    <row r="2225" spans="1:11" ht="13.5" x14ac:dyDescent="0.25">
      <c r="A2225" s="3">
        <f>TITRES_STAT!B2228</f>
        <v>45244</v>
      </c>
      <c r="B2225" s="17">
        <f>TITRES_STAT!D2228</f>
        <v>4.3579999999999997</v>
      </c>
      <c r="C2225" s="2">
        <f t="shared" si="269"/>
        <v>0</v>
      </c>
      <c r="D2225" s="2">
        <f t="shared" si="270"/>
        <v>4.3704800000000006</v>
      </c>
      <c r="E2225" s="2">
        <f t="shared" si="272"/>
        <v>4.3776099999999998</v>
      </c>
      <c r="F2225" s="2">
        <f t="shared" si="273"/>
        <v>4.3990200000000019</v>
      </c>
      <c r="G2225" s="2">
        <f t="shared" si="267"/>
        <v>4.4369979999999982</v>
      </c>
      <c r="H2225" s="2">
        <f t="shared" si="271"/>
        <v>4.1015699999999971</v>
      </c>
      <c r="I2225" s="2">
        <f t="array" ref="I2225">SUMPRODUCT(B2209:B2228, (ROW(B2209:B2228)-ROW(B2209)+1)) / (20*21/2)</f>
        <v>4.386873333333333</v>
      </c>
      <c r="J2225" s="2">
        <f t="shared" si="274"/>
        <v>4.3941931002448547</v>
      </c>
      <c r="K2225" s="2">
        <f t="shared" si="268"/>
        <v>4.4111884163039754</v>
      </c>
    </row>
    <row r="2226" spans="1:11" ht="13.5" x14ac:dyDescent="0.25">
      <c r="A2226" s="3">
        <f>TITRES_STAT!B2229</f>
        <v>45245</v>
      </c>
      <c r="B2226" s="17">
        <f>TITRES_STAT!D2229</f>
        <v>4.3936999999999999</v>
      </c>
      <c r="C2226" s="2">
        <f t="shared" si="269"/>
        <v>3.5700000000000287E-2</v>
      </c>
      <c r="D2226" s="2">
        <f t="shared" si="270"/>
        <v>4.3776200000000003</v>
      </c>
      <c r="E2226" s="2">
        <f t="shared" si="272"/>
        <v>4.3758300000000006</v>
      </c>
      <c r="F2226" s="2">
        <f t="shared" si="273"/>
        <v>4.395900000000001</v>
      </c>
      <c r="G2226" s="2">
        <f t="shared" ref="G2226:G2289" si="275">AVERAGE(B2177:B2226)</f>
        <v>4.4346819999999987</v>
      </c>
      <c r="H2226" s="2">
        <f t="shared" si="271"/>
        <v>4.1062404999999975</v>
      </c>
      <c r="I2226" s="2">
        <f t="array" ref="I2226">SUMPRODUCT(B2210:B2229, (ROW(B2210:B2229)-ROW(B2210)+1)) / (20*21/2)</f>
        <v>4.3885714285714279</v>
      </c>
      <c r="J2226" s="2">
        <f t="shared" si="274"/>
        <v>4.3941461383167733</v>
      </c>
      <c r="K2226" s="2">
        <f t="shared" si="268"/>
        <v>4.4105025960567605</v>
      </c>
    </row>
    <row r="2227" spans="1:11" ht="13.5" x14ac:dyDescent="0.25">
      <c r="A2227" s="3">
        <f>TITRES_STAT!B2230</f>
        <v>45246</v>
      </c>
      <c r="B2227" s="17">
        <f>TITRES_STAT!D2230</f>
        <v>4.4115000000000002</v>
      </c>
      <c r="C2227" s="2">
        <f t="shared" si="269"/>
        <v>1.780000000000026E-2</v>
      </c>
      <c r="D2227" s="2">
        <f t="shared" si="270"/>
        <v>4.3776199999999994</v>
      </c>
      <c r="E2227" s="2">
        <f t="shared" si="272"/>
        <v>4.3758300000000006</v>
      </c>
      <c r="F2227" s="2">
        <f t="shared" si="273"/>
        <v>4.3936700000000002</v>
      </c>
      <c r="G2227" s="2">
        <f t="shared" si="275"/>
        <v>4.4327219999999983</v>
      </c>
      <c r="H2227" s="2">
        <f t="shared" si="271"/>
        <v>4.110999999999998</v>
      </c>
      <c r="I2227" s="2">
        <f t="array" ref="I2227">SUMPRODUCT(B2211:B2230, (ROW(B2211:B2230)-ROW(B2211)+1)) / (20*21/2)</f>
        <v>4.393024761904762</v>
      </c>
      <c r="J2227" s="2">
        <f t="shared" si="274"/>
        <v>4.3957988870485094</v>
      </c>
      <c r="K2227" s="2">
        <f t="shared" ref="K2227:K2290" si="276">$K$4*B2227+(1-$K$4)*K2226</f>
        <v>4.4105417099368873</v>
      </c>
    </row>
    <row r="2228" spans="1:11" ht="13.5" x14ac:dyDescent="0.25">
      <c r="A2228" s="3">
        <f>TITRES_STAT!B2231</f>
        <v>45247</v>
      </c>
      <c r="B2228" s="17">
        <f>TITRES_STAT!D2231</f>
        <v>4.4115000000000002</v>
      </c>
      <c r="C2228" s="2">
        <f t="shared" si="269"/>
        <v>0</v>
      </c>
      <c r="D2228" s="2">
        <f t="shared" si="270"/>
        <v>4.3865400000000001</v>
      </c>
      <c r="E2228" s="2">
        <f t="shared" si="272"/>
        <v>4.3802900000000005</v>
      </c>
      <c r="F2228" s="2">
        <f t="shared" si="273"/>
        <v>4.3936700000000002</v>
      </c>
      <c r="G2228" s="2">
        <f t="shared" si="275"/>
        <v>4.4304039999999985</v>
      </c>
      <c r="H2228" s="2">
        <f t="shared" si="271"/>
        <v>4.1157594999999985</v>
      </c>
      <c r="I2228" s="2">
        <f t="array" ref="I2228">SUMPRODUCT(B2212:B2231, (ROW(B2212:B2231)-ROW(B2212)+1)) / (20*21/2)</f>
        <v>4.3975209523809529</v>
      </c>
      <c r="J2228" s="2">
        <f t="shared" si="274"/>
        <v>4.3972942311391279</v>
      </c>
      <c r="K2228" s="2">
        <f t="shared" si="276"/>
        <v>4.4105792899393625</v>
      </c>
    </row>
    <row r="2229" spans="1:11" ht="13.5" x14ac:dyDescent="0.25">
      <c r="A2229" s="3">
        <f>TITRES_STAT!B2232</f>
        <v>45250</v>
      </c>
      <c r="B2229" s="17">
        <f>TITRES_STAT!D2232</f>
        <v>4.4115000000000002</v>
      </c>
      <c r="C2229" s="2">
        <f t="shared" si="269"/>
        <v>0</v>
      </c>
      <c r="D2229" s="2">
        <f t="shared" si="270"/>
        <v>4.39724</v>
      </c>
      <c r="E2229" s="2">
        <f t="shared" si="272"/>
        <v>4.3847500000000013</v>
      </c>
      <c r="F2229" s="2">
        <f t="shared" si="273"/>
        <v>4.3914400000000011</v>
      </c>
      <c r="G2229" s="2">
        <f t="shared" si="275"/>
        <v>4.429333999999999</v>
      </c>
      <c r="H2229" s="2">
        <f t="shared" si="271"/>
        <v>4.1204354999999984</v>
      </c>
      <c r="I2229" s="2">
        <f t="array" ref="I2229">SUMPRODUCT(B2213:B2232, (ROW(B2213:B2232)-ROW(B2213)+1)) / (20*21/2)</f>
        <v>4.3968466666666668</v>
      </c>
      <c r="J2229" s="2">
        <f t="shared" si="274"/>
        <v>4.3986471615068297</v>
      </c>
      <c r="K2229" s="2">
        <f t="shared" si="276"/>
        <v>4.4106153962162509</v>
      </c>
    </row>
    <row r="2230" spans="1:11" ht="13.5" x14ac:dyDescent="0.25">
      <c r="A2230" s="3">
        <f>TITRES_STAT!B2233</f>
        <v>45251</v>
      </c>
      <c r="B2230" s="17">
        <f>TITRES_STAT!D2233</f>
        <v>4.4382000000000001</v>
      </c>
      <c r="C2230" s="2">
        <f t="shared" si="269"/>
        <v>2.6699999999999946E-2</v>
      </c>
      <c r="D2230" s="2">
        <f t="shared" si="270"/>
        <v>4.4132800000000003</v>
      </c>
      <c r="E2230" s="2">
        <f t="shared" si="272"/>
        <v>4.3918800000000013</v>
      </c>
      <c r="F2230" s="2">
        <f t="shared" si="273"/>
        <v>4.3909900000000004</v>
      </c>
      <c r="G2230" s="2">
        <f t="shared" si="275"/>
        <v>4.4279079999999995</v>
      </c>
      <c r="H2230" s="2">
        <f t="shared" si="271"/>
        <v>4.125161499999999</v>
      </c>
      <c r="I2230" s="2">
        <f t="array" ref="I2230">SUMPRODUCT(B2214:B2233, (ROW(B2214:B2233)-ROW(B2214)+1)) / (20*21/2)</f>
        <v>4.400028571428571</v>
      </c>
      <c r="J2230" s="2">
        <f t="shared" si="274"/>
        <v>4.4024140985061795</v>
      </c>
      <c r="K2230" s="2">
        <f t="shared" si="276"/>
        <v>4.4116971453842408</v>
      </c>
    </row>
    <row r="2231" spans="1:11" ht="13.5" x14ac:dyDescent="0.25">
      <c r="A2231" s="3">
        <f>TITRES_STAT!B2234</f>
        <v>45252</v>
      </c>
      <c r="B2231" s="17">
        <f>TITRES_STAT!D2234</f>
        <v>4.4382000000000001</v>
      </c>
      <c r="C2231" s="2">
        <f t="shared" si="269"/>
        <v>0</v>
      </c>
      <c r="D2231" s="2">
        <f t="shared" si="270"/>
        <v>4.42218</v>
      </c>
      <c r="E2231" s="2">
        <f t="shared" si="272"/>
        <v>4.3999000000000006</v>
      </c>
      <c r="F2231" s="2">
        <f t="shared" si="273"/>
        <v>4.3918799999999996</v>
      </c>
      <c r="G2231" s="2">
        <f t="shared" si="275"/>
        <v>4.4271939999999992</v>
      </c>
      <c r="H2231" s="2">
        <f t="shared" si="271"/>
        <v>4.1301794999999997</v>
      </c>
      <c r="I2231" s="2">
        <f t="array" ref="I2231">SUMPRODUCT(B2215:B2234, (ROW(B2215:B2234)-ROW(B2215)+1)) / (20*21/2)</f>
        <v>4.404957619047619</v>
      </c>
      <c r="J2231" s="2">
        <f t="shared" si="274"/>
        <v>4.4058222796008293</v>
      </c>
      <c r="K2231" s="2">
        <f t="shared" si="276"/>
        <v>4.4127364730162313</v>
      </c>
    </row>
    <row r="2232" spans="1:11" ht="13.5" x14ac:dyDescent="0.25">
      <c r="A2232" s="3">
        <f>TITRES_STAT!B2235</f>
        <v>45253</v>
      </c>
      <c r="B2232" s="17">
        <f>TITRES_STAT!D2235</f>
        <v>4.3848000000000003</v>
      </c>
      <c r="C2232" s="2">
        <f t="shared" si="269"/>
        <v>-5.3399999999999892E-2</v>
      </c>
      <c r="D2232" s="2">
        <f t="shared" si="270"/>
        <v>4.4168400000000005</v>
      </c>
      <c r="E2232" s="2">
        <f t="shared" si="272"/>
        <v>4.3972299999999995</v>
      </c>
      <c r="F2232" s="2">
        <f t="shared" si="273"/>
        <v>4.3958899999999996</v>
      </c>
      <c r="G2232" s="2">
        <f t="shared" si="275"/>
        <v>4.4252339999999988</v>
      </c>
      <c r="H2232" s="2">
        <f t="shared" si="271"/>
        <v>4.1346384999999994</v>
      </c>
      <c r="I2232" s="2">
        <f t="array" ref="I2232">SUMPRODUCT(B2216:B2235, (ROW(B2216:B2235)-ROW(B2216)+1)) / (20*21/2)</f>
        <v>4.4039438095238097</v>
      </c>
      <c r="J2232" s="2">
        <f t="shared" si="274"/>
        <v>4.4038201577340832</v>
      </c>
      <c r="K2232" s="2">
        <f t="shared" si="276"/>
        <v>4.4116409250548099</v>
      </c>
    </row>
    <row r="2233" spans="1:11" ht="13.5" x14ac:dyDescent="0.25">
      <c r="A2233" s="3">
        <f>TITRES_STAT!B2236</f>
        <v>45254</v>
      </c>
      <c r="B2233" s="17">
        <f>TITRES_STAT!D2236</f>
        <v>4.4292999999999996</v>
      </c>
      <c r="C2233" s="2">
        <f t="shared" si="269"/>
        <v>4.4499999999999318E-2</v>
      </c>
      <c r="D2233" s="2">
        <f t="shared" si="270"/>
        <v>4.420399999999999</v>
      </c>
      <c r="E2233" s="2">
        <f t="shared" si="272"/>
        <v>4.4034700000000004</v>
      </c>
      <c r="F2233" s="2">
        <f t="shared" si="273"/>
        <v>4.3954449999999996</v>
      </c>
      <c r="G2233" s="2">
        <f t="shared" si="275"/>
        <v>4.4241639999999993</v>
      </c>
      <c r="H2233" s="2">
        <f t="shared" si="271"/>
        <v>4.139486999999999</v>
      </c>
      <c r="I2233" s="2">
        <f t="array" ref="I2233">SUMPRODUCT(B2217:B2236, (ROW(B2217:B2236)-ROW(B2217)+1)) / (20*21/2)</f>
        <v>4.4096352380952375</v>
      </c>
      <c r="J2233" s="2">
        <f t="shared" si="274"/>
        <v>4.4062468093784561</v>
      </c>
      <c r="K2233" s="2">
        <f t="shared" si="276"/>
        <v>4.4123334377977592</v>
      </c>
    </row>
    <row r="2234" spans="1:11" ht="13.5" x14ac:dyDescent="0.25">
      <c r="A2234" s="3">
        <f>TITRES_STAT!B2237</f>
        <v>45257</v>
      </c>
      <c r="B2234" s="17">
        <f>TITRES_STAT!D2237</f>
        <v>4.4471999999999996</v>
      </c>
      <c r="C2234" s="2">
        <f t="shared" si="269"/>
        <v>1.7900000000000027E-2</v>
      </c>
      <c r="D2234" s="2">
        <f t="shared" si="270"/>
        <v>4.4275399999999996</v>
      </c>
      <c r="E2234" s="2">
        <f t="shared" si="272"/>
        <v>4.4123900000000003</v>
      </c>
      <c r="F2234" s="2">
        <f t="shared" si="273"/>
        <v>4.3954449999999996</v>
      </c>
      <c r="G2234" s="2">
        <f t="shared" si="275"/>
        <v>4.4234519999999993</v>
      </c>
      <c r="H2234" s="2">
        <f t="shared" si="271"/>
        <v>4.1445499999999988</v>
      </c>
      <c r="I2234" s="2">
        <f t="array" ref="I2234">SUMPRODUCT(B2218:B2237, (ROW(B2218:B2237)-ROW(B2218)+1)) / (20*21/2)</f>
        <v>4.4151142857142851</v>
      </c>
      <c r="J2234" s="2">
        <f t="shared" si="274"/>
        <v>4.4101471132471746</v>
      </c>
      <c r="K2234" s="2">
        <f t="shared" si="276"/>
        <v>4.4137007539625532</v>
      </c>
    </row>
    <row r="2235" spans="1:11" ht="13.5" x14ac:dyDescent="0.25">
      <c r="A2235" s="3">
        <f>TITRES_STAT!B2238</f>
        <v>45258</v>
      </c>
      <c r="B2235" s="17">
        <f>TITRES_STAT!D2238</f>
        <v>4.3848000000000003</v>
      </c>
      <c r="C2235" s="2">
        <f t="shared" si="269"/>
        <v>-6.2399999999999345E-2</v>
      </c>
      <c r="D2235" s="2">
        <f t="shared" si="270"/>
        <v>4.4168599999999998</v>
      </c>
      <c r="E2235" s="2">
        <f t="shared" si="272"/>
        <v>4.4150700000000001</v>
      </c>
      <c r="F2235" s="2">
        <f t="shared" si="273"/>
        <v>4.3963399999999995</v>
      </c>
      <c r="G2235" s="2">
        <f t="shared" si="275"/>
        <v>4.4214919999999998</v>
      </c>
      <c r="H2235" s="2">
        <f t="shared" si="271"/>
        <v>4.1492175000000007</v>
      </c>
      <c r="I2235" s="2">
        <f t="array" ref="I2235">SUMPRODUCT(B2219:B2238, (ROW(B2219:B2238)-ROW(B2219)+1)) / (20*21/2)</f>
        <v>4.4203809523809525</v>
      </c>
      <c r="J2235" s="2">
        <f t="shared" si="274"/>
        <v>4.4077331024617292</v>
      </c>
      <c r="K2235" s="2">
        <f t="shared" si="276"/>
        <v>4.4125673910620611</v>
      </c>
    </row>
    <row r="2236" spans="1:11" ht="13.5" x14ac:dyDescent="0.25">
      <c r="A2236" s="3">
        <f>TITRES_STAT!B2239</f>
        <v>45259</v>
      </c>
      <c r="B2236" s="17">
        <f>TITRES_STAT!D2239</f>
        <v>4.4561000000000002</v>
      </c>
      <c r="C2236" s="2">
        <f t="shared" si="269"/>
        <v>7.1299999999999919E-2</v>
      </c>
      <c r="D2236" s="2">
        <f t="shared" si="270"/>
        <v>4.4204399999999993</v>
      </c>
      <c r="E2236" s="2">
        <f t="shared" si="272"/>
        <v>4.4213100000000001</v>
      </c>
      <c r="F2236" s="2">
        <f t="shared" si="273"/>
        <v>4.3985700000000012</v>
      </c>
      <c r="G2236" s="2">
        <f t="shared" si="275"/>
        <v>4.4209579999999988</v>
      </c>
      <c r="H2236" s="2">
        <f t="shared" si="271"/>
        <v>4.1544084999999997</v>
      </c>
      <c r="I2236" s="2">
        <f t="array" ref="I2236">SUMPRODUCT(B2220:B2239, (ROW(B2220:B2239)-ROW(B2220)+1)) / (20*21/2)</f>
        <v>4.4226704761904756</v>
      </c>
      <c r="J2236" s="2">
        <f t="shared" si="274"/>
        <v>4.4123394736558499</v>
      </c>
      <c r="K2236" s="2">
        <f t="shared" si="276"/>
        <v>4.4142745521968818</v>
      </c>
    </row>
    <row r="2237" spans="1:11" ht="13.5" x14ac:dyDescent="0.25">
      <c r="A2237" s="3">
        <f>TITRES_STAT!B2240</f>
        <v>45260</v>
      </c>
      <c r="B2237" s="17">
        <f>TITRES_STAT!D2240</f>
        <v>4.4561000000000002</v>
      </c>
      <c r="C2237" s="2">
        <f t="shared" si="269"/>
        <v>0</v>
      </c>
      <c r="D2237" s="2">
        <f t="shared" si="270"/>
        <v>4.4347000000000003</v>
      </c>
      <c r="E2237" s="2">
        <f t="shared" si="272"/>
        <v>4.42577</v>
      </c>
      <c r="F2237" s="2">
        <f t="shared" si="273"/>
        <v>4.4008000000000012</v>
      </c>
      <c r="G2237" s="2">
        <f t="shared" si="275"/>
        <v>4.4209579999999988</v>
      </c>
      <c r="H2237" s="2">
        <f t="shared" si="271"/>
        <v>4.1595994999999997</v>
      </c>
      <c r="I2237" s="2">
        <f t="array" ref="I2237">SUMPRODUCT(B2221:B2240, (ROW(B2221:B2240)-ROW(B2221)+1)) / (20*21/2)</f>
        <v>4.4229676190476193</v>
      </c>
      <c r="J2237" s="2">
        <f t="shared" si="274"/>
        <v>4.4165071428314828</v>
      </c>
      <c r="K2237" s="2">
        <f t="shared" si="276"/>
        <v>4.4159147658362192</v>
      </c>
    </row>
    <row r="2238" spans="1:11" ht="13.5" x14ac:dyDescent="0.25">
      <c r="A2238" s="3">
        <f>TITRES_STAT!B2241</f>
        <v>45261</v>
      </c>
      <c r="B2238" s="17">
        <f>TITRES_STAT!D2241</f>
        <v>4.4561000000000002</v>
      </c>
      <c r="C2238" s="2">
        <f t="shared" si="269"/>
        <v>0</v>
      </c>
      <c r="D2238" s="2">
        <f t="shared" si="270"/>
        <v>4.4400599999999999</v>
      </c>
      <c r="E2238" s="2">
        <f t="shared" si="272"/>
        <v>4.4302299999999999</v>
      </c>
      <c r="F2238" s="2">
        <f t="shared" si="273"/>
        <v>4.4052600000000011</v>
      </c>
      <c r="G2238" s="2">
        <f t="shared" si="275"/>
        <v>4.4209579999999988</v>
      </c>
      <c r="H2238" s="2">
        <f t="shared" si="271"/>
        <v>4.1647069999999999</v>
      </c>
      <c r="I2238" s="2">
        <f t="array" ref="I2238">SUMPRODUCT(B2222:B2241, (ROW(B2222:B2241)-ROW(B2222)+1)) / (20*21/2)</f>
        <v>4.4264523809523801</v>
      </c>
      <c r="J2238" s="2">
        <f t="shared" si="274"/>
        <v>4.4202778911332459</v>
      </c>
      <c r="K2238" s="2">
        <f t="shared" si="276"/>
        <v>4.4174906573720536</v>
      </c>
    </row>
    <row r="2239" spans="1:11" ht="13.5" x14ac:dyDescent="0.25">
      <c r="A2239" s="3">
        <f>TITRES_STAT!B2242</f>
        <v>45264</v>
      </c>
      <c r="B2239" s="17">
        <f>TITRES_STAT!D2242</f>
        <v>4.4292999999999996</v>
      </c>
      <c r="C2239" s="2">
        <f t="shared" si="269"/>
        <v>-2.6800000000000601E-2</v>
      </c>
      <c r="D2239" s="2">
        <f t="shared" si="270"/>
        <v>4.4364800000000004</v>
      </c>
      <c r="E2239" s="2">
        <f t="shared" si="272"/>
        <v>4.43201</v>
      </c>
      <c r="F2239" s="2">
        <f t="shared" si="273"/>
        <v>4.4083800000000011</v>
      </c>
      <c r="G2239" s="2">
        <f t="shared" si="275"/>
        <v>4.4211359999999988</v>
      </c>
      <c r="H2239" s="2">
        <f t="shared" si="271"/>
        <v>4.1695554999999986</v>
      </c>
      <c r="I2239" s="2">
        <f t="array" ref="I2239">SUMPRODUCT(B2223:B2242, (ROW(B2223:B2242)-ROW(B2223)+1)) / (20*21/2)</f>
        <v>4.4295123809523815</v>
      </c>
      <c r="J2239" s="2">
        <f t="shared" si="274"/>
        <v>4.4211371395967465</v>
      </c>
      <c r="K2239" s="2">
        <f t="shared" si="276"/>
        <v>4.41795376884766</v>
      </c>
    </row>
    <row r="2240" spans="1:11" ht="13.5" x14ac:dyDescent="0.25">
      <c r="A2240" s="3">
        <f>TITRES_STAT!B2243</f>
        <v>45265</v>
      </c>
      <c r="B2240" s="17">
        <f>TITRES_STAT!D2243</f>
        <v>4.4115000000000002</v>
      </c>
      <c r="C2240" s="2">
        <f t="shared" si="269"/>
        <v>-1.7799999999999372E-2</v>
      </c>
      <c r="D2240" s="2">
        <f t="shared" si="270"/>
        <v>4.4418200000000008</v>
      </c>
      <c r="E2240" s="2">
        <f t="shared" si="272"/>
        <v>4.4293399999999989</v>
      </c>
      <c r="F2240" s="2">
        <f t="shared" si="273"/>
        <v>4.4106100000000019</v>
      </c>
      <c r="G2240" s="2">
        <f t="shared" si="275"/>
        <v>4.4211359999999988</v>
      </c>
      <c r="H2240" s="2">
        <f t="shared" si="271"/>
        <v>4.1746064999999994</v>
      </c>
      <c r="I2240" s="2">
        <f t="array" ref="I2240">SUMPRODUCT(B2224:B2243, (ROW(B2224:B2243)-ROW(B2224)+1)) / (20*21/2)</f>
        <v>4.4324023809523805</v>
      </c>
      <c r="J2240" s="2">
        <f t="shared" si="274"/>
        <v>4.4202193167780086</v>
      </c>
      <c r="K2240" s="2">
        <f t="shared" si="276"/>
        <v>4.4177006798732421</v>
      </c>
    </row>
    <row r="2241" spans="1:11" ht="13.5" x14ac:dyDescent="0.25">
      <c r="A2241" s="3">
        <f>TITRES_STAT!B2244</f>
        <v>45266</v>
      </c>
      <c r="B2241" s="17">
        <f>TITRES_STAT!D2244</f>
        <v>4.4471999999999996</v>
      </c>
      <c r="C2241" s="2">
        <f t="shared" si="269"/>
        <v>3.5699999999999399E-2</v>
      </c>
      <c r="D2241" s="2">
        <f t="shared" si="270"/>
        <v>4.4400399999999998</v>
      </c>
      <c r="E2241" s="2">
        <f t="shared" si="272"/>
        <v>4.4302399999999995</v>
      </c>
      <c r="F2241" s="2">
        <f t="shared" si="273"/>
        <v>4.4150700000000009</v>
      </c>
      <c r="G2241" s="2">
        <f t="shared" si="275"/>
        <v>4.4218499999999992</v>
      </c>
      <c r="H2241" s="2">
        <f t="shared" si="271"/>
        <v>4.1797529999999998</v>
      </c>
      <c r="I2241" s="2">
        <f t="array" ref="I2241">SUMPRODUCT(B2225:B2244, (ROW(B2225:B2244)-ROW(B2225)+1)) / (20*21/2)</f>
        <v>4.4357576190476191</v>
      </c>
      <c r="J2241" s="2">
        <f t="shared" si="274"/>
        <v>4.4227889056562937</v>
      </c>
      <c r="K2241" s="2">
        <f t="shared" si="276"/>
        <v>4.4188575159566446</v>
      </c>
    </row>
    <row r="2242" spans="1:11" ht="13.5" x14ac:dyDescent="0.25">
      <c r="A2242" s="3">
        <f>TITRES_STAT!B2245</f>
        <v>45267</v>
      </c>
      <c r="B2242" s="17">
        <f>TITRES_STAT!D2245</f>
        <v>4.4471999999999996</v>
      </c>
      <c r="C2242" s="2">
        <f t="shared" si="269"/>
        <v>0</v>
      </c>
      <c r="D2242" s="2">
        <f t="shared" si="270"/>
        <v>4.4382599999999996</v>
      </c>
      <c r="E2242" s="2">
        <f t="shared" si="272"/>
        <v>4.4364800000000004</v>
      </c>
      <c r="F2242" s="2">
        <f t="shared" si="273"/>
        <v>4.416855</v>
      </c>
      <c r="G2242" s="2">
        <f t="shared" si="275"/>
        <v>4.4222079999999995</v>
      </c>
      <c r="H2242" s="2">
        <f t="shared" si="271"/>
        <v>4.1847324999999991</v>
      </c>
      <c r="I2242" s="2">
        <f t="array" ref="I2242">SUMPRODUCT(B2226:B2245, (ROW(B2226:B2245)-ROW(B2226)+1)) / (20*21/2)</f>
        <v>4.4377980952380955</v>
      </c>
      <c r="J2242" s="2">
        <f t="shared" si="274"/>
        <v>4.4251137717842663</v>
      </c>
      <c r="K2242" s="2">
        <f t="shared" si="276"/>
        <v>4.4199689859191293</v>
      </c>
    </row>
    <row r="2243" spans="1:11" ht="13.5" x14ac:dyDescent="0.25">
      <c r="A2243" s="3">
        <f>TITRES_STAT!B2246</f>
        <v>45268</v>
      </c>
      <c r="B2243" s="17">
        <f>TITRES_STAT!D2246</f>
        <v>4.4471999999999996</v>
      </c>
      <c r="C2243" s="2">
        <f t="shared" si="269"/>
        <v>0</v>
      </c>
      <c r="D2243" s="2">
        <f t="shared" si="270"/>
        <v>4.4364799999999995</v>
      </c>
      <c r="E2243" s="2">
        <f t="shared" si="272"/>
        <v>4.4382700000000002</v>
      </c>
      <c r="F2243" s="2">
        <f t="shared" si="273"/>
        <v>4.420869999999999</v>
      </c>
      <c r="G2243" s="2">
        <f t="shared" si="275"/>
        <v>4.4225659999999998</v>
      </c>
      <c r="H2243" s="2">
        <f t="shared" si="271"/>
        <v>4.1896705000000001</v>
      </c>
      <c r="I2243" s="2">
        <f t="array" ref="I2243">SUMPRODUCT(B2227:B2246, (ROW(B2227:B2246)-ROW(B2227)+1)) / (20*21/2)</f>
        <v>4.4360138095238097</v>
      </c>
      <c r="J2243" s="2">
        <f t="shared" si="274"/>
        <v>4.427217222090527</v>
      </c>
      <c r="K2243" s="2">
        <f t="shared" si="276"/>
        <v>4.4210368688242623</v>
      </c>
    </row>
    <row r="2244" spans="1:11" ht="13.5" x14ac:dyDescent="0.25">
      <c r="A2244" s="3">
        <f>TITRES_STAT!B2247</f>
        <v>45271</v>
      </c>
      <c r="B2244" s="17">
        <f>TITRES_STAT!D2247</f>
        <v>4.4561000000000002</v>
      </c>
      <c r="C2244" s="2">
        <f t="shared" ref="C2244:C2307" si="277">B2244-B2243</f>
        <v>8.9000000000005741E-3</v>
      </c>
      <c r="D2244" s="2">
        <f t="shared" si="270"/>
        <v>4.4418399999999991</v>
      </c>
      <c r="E2244" s="2">
        <f t="shared" si="272"/>
        <v>4.4391600000000002</v>
      </c>
      <c r="F2244" s="2">
        <f t="shared" si="273"/>
        <v>4.4257749999999998</v>
      </c>
      <c r="G2244" s="2">
        <f t="shared" si="275"/>
        <v>4.4227439999999998</v>
      </c>
      <c r="H2244" s="2">
        <f t="shared" si="271"/>
        <v>4.1948615</v>
      </c>
      <c r="I2244" s="2">
        <f t="array" ref="I2244">SUMPRODUCT(B2228:B2247, (ROW(B2228:B2247)-ROW(B2228)+1)) / (20*21/2)</f>
        <v>4.4366876190476185</v>
      </c>
      <c r="J2244" s="2">
        <f t="shared" si="274"/>
        <v>4.4299679628438104</v>
      </c>
      <c r="K2244" s="2">
        <f t="shared" si="276"/>
        <v>4.4224118935762515</v>
      </c>
    </row>
    <row r="2245" spans="1:11" ht="13.5" x14ac:dyDescent="0.25">
      <c r="A2245" s="3">
        <f>TITRES_STAT!B2248</f>
        <v>45272</v>
      </c>
      <c r="B2245" s="17">
        <f>TITRES_STAT!D2248</f>
        <v>4.4471999999999996</v>
      </c>
      <c r="C2245" s="2">
        <f t="shared" si="277"/>
        <v>-8.9000000000005741E-3</v>
      </c>
      <c r="D2245" s="2">
        <f t="shared" si="270"/>
        <v>4.4489799999999997</v>
      </c>
      <c r="E2245" s="2">
        <f t="shared" si="272"/>
        <v>4.4454000000000002</v>
      </c>
      <c r="F2245" s="2">
        <f t="shared" si="273"/>
        <v>4.4302349999999988</v>
      </c>
      <c r="G2245" s="2">
        <f t="shared" si="275"/>
        <v>4.4227439999999998</v>
      </c>
      <c r="H2245" s="2">
        <f t="shared" si="271"/>
        <v>4.1997994999999992</v>
      </c>
      <c r="I2245" s="2">
        <f t="array" ref="I2245">SUMPRODUCT(B2229:B2248, (ROW(B2229:B2248)-ROW(B2229)+1)) / (20*21/2)</f>
        <v>4.4380914285714281</v>
      </c>
      <c r="J2245" s="2">
        <f t="shared" si="274"/>
        <v>4.4316091092396386</v>
      </c>
      <c r="K2245" s="2">
        <f t="shared" si="276"/>
        <v>4.4233839761811051</v>
      </c>
    </row>
    <row r="2246" spans="1:11" ht="13.5" x14ac:dyDescent="0.25">
      <c r="A2246" s="3">
        <f>TITRES_STAT!B2249</f>
        <v>45273</v>
      </c>
      <c r="B2246" s="17">
        <f>TITRES_STAT!D2249</f>
        <v>4.4115000000000002</v>
      </c>
      <c r="C2246" s="2">
        <f t="shared" si="277"/>
        <v>-3.5699999999999399E-2</v>
      </c>
      <c r="D2246" s="2">
        <f t="shared" ref="D2246:D2309" si="278">AVERAGE(B2242:B2246)</f>
        <v>4.44184</v>
      </c>
      <c r="E2246" s="2">
        <f t="shared" si="272"/>
        <v>4.4409400000000003</v>
      </c>
      <c r="F2246" s="2">
        <f t="shared" si="273"/>
        <v>4.4311249999999998</v>
      </c>
      <c r="G2246" s="2">
        <f t="shared" si="275"/>
        <v>4.4220300000000003</v>
      </c>
      <c r="H2246" s="2">
        <f t="shared" si="271"/>
        <v>4.2046839999999994</v>
      </c>
      <c r="I2246" s="2">
        <f t="array" ref="I2246">SUMPRODUCT(B2230:B2249, (ROW(B2230:B2249)-ROW(B2230)+1)) / (20*21/2)</f>
        <v>4.4333823809523816</v>
      </c>
      <c r="J2246" s="2">
        <f t="shared" si="274"/>
        <v>4.4296939559787205</v>
      </c>
      <c r="K2246" s="2">
        <f t="shared" si="276"/>
        <v>4.4229179378994932</v>
      </c>
    </row>
    <row r="2247" spans="1:11" ht="13.5" x14ac:dyDescent="0.25">
      <c r="A2247" s="3">
        <f>TITRES_STAT!B2250</f>
        <v>45274</v>
      </c>
      <c r="B2247" s="17">
        <f>TITRES_STAT!D2250</f>
        <v>4.4382000000000001</v>
      </c>
      <c r="C2247" s="2">
        <f t="shared" si="277"/>
        <v>2.6699999999999946E-2</v>
      </c>
      <c r="D2247" s="2">
        <f t="shared" si="278"/>
        <v>4.4400400000000007</v>
      </c>
      <c r="E2247" s="2">
        <f t="shared" si="272"/>
        <v>4.4391499999999997</v>
      </c>
      <c r="F2247" s="2">
        <f t="shared" si="273"/>
        <v>4.4324599999999998</v>
      </c>
      <c r="G2247" s="2">
        <f t="shared" si="275"/>
        <v>4.421672</v>
      </c>
      <c r="H2247" s="2">
        <f t="shared" si="271"/>
        <v>4.2094934999999989</v>
      </c>
      <c r="I2247" s="2">
        <f t="array" ref="I2247">SUMPRODUCT(B2231:B2250, (ROW(B2231:B2250)-ROW(B2231)+1)) / (20*21/2)</f>
        <v>4.4338861904761906</v>
      </c>
      <c r="J2247" s="2">
        <f t="shared" si="274"/>
        <v>4.4305040554093189</v>
      </c>
      <c r="K2247" s="2">
        <f t="shared" si="276"/>
        <v>4.4235172344524543</v>
      </c>
    </row>
    <row r="2248" spans="1:11" ht="13.5" x14ac:dyDescent="0.25">
      <c r="A2248" s="3">
        <f>TITRES_STAT!B2251</f>
        <v>45275</v>
      </c>
      <c r="B2248" s="17">
        <f>TITRES_STAT!D2251</f>
        <v>4.4471999999999996</v>
      </c>
      <c r="C2248" s="2">
        <f t="shared" si="277"/>
        <v>8.9999999999994529E-3</v>
      </c>
      <c r="D2248" s="2">
        <f t="shared" si="278"/>
        <v>4.4400399999999998</v>
      </c>
      <c r="E2248" s="2">
        <f t="shared" si="272"/>
        <v>4.4382599999999996</v>
      </c>
      <c r="F2248" s="2">
        <f t="shared" si="273"/>
        <v>4.4342449999999989</v>
      </c>
      <c r="G2248" s="2">
        <f t="shared" si="275"/>
        <v>4.4214940000000009</v>
      </c>
      <c r="H2248" s="2">
        <f t="shared" si="271"/>
        <v>4.2143899999999981</v>
      </c>
      <c r="I2248" s="2">
        <f t="array" ref="I2248">SUMPRODUCT(B2232:B2251, (ROW(B2232:B2251)-ROW(B2232)+1)) / (20*21/2)</f>
        <v>4.4343899999999996</v>
      </c>
      <c r="J2248" s="2">
        <f t="shared" si="274"/>
        <v>4.4320941453703364</v>
      </c>
      <c r="K2248" s="2">
        <f t="shared" si="276"/>
        <v>4.4244459703562802</v>
      </c>
    </row>
    <row r="2249" spans="1:11" ht="13.5" x14ac:dyDescent="0.25">
      <c r="A2249" s="3">
        <f>TITRES_STAT!B2252</f>
        <v>45278</v>
      </c>
      <c r="B2249" s="17">
        <f>TITRES_STAT!D2252</f>
        <v>4.3848000000000003</v>
      </c>
      <c r="C2249" s="2">
        <f t="shared" si="277"/>
        <v>-6.2399999999999345E-2</v>
      </c>
      <c r="D2249" s="2">
        <f t="shared" si="278"/>
        <v>4.4257800000000005</v>
      </c>
      <c r="E2249" s="2">
        <f t="shared" si="272"/>
        <v>4.4338099999999994</v>
      </c>
      <c r="F2249" s="2">
        <f t="shared" si="273"/>
        <v>4.4329099999999997</v>
      </c>
      <c r="G2249" s="2">
        <f t="shared" si="275"/>
        <v>4.4200680000000014</v>
      </c>
      <c r="H2249" s="2">
        <f t="shared" si="271"/>
        <v>4.2188074999999996</v>
      </c>
      <c r="I2249" s="2">
        <f t="array" ref="I2249">SUMPRODUCT(B2233:B2252, (ROW(B2233:B2252)-ROW(B2233)+1)) / (20*21/2)</f>
        <v>4.4348938095238095</v>
      </c>
      <c r="J2249" s="2">
        <f t="shared" si="274"/>
        <v>4.4275899410493524</v>
      </c>
      <c r="K2249" s="2">
        <f t="shared" si="276"/>
        <v>4.4228912264207398</v>
      </c>
    </row>
    <row r="2250" spans="1:11" ht="13.5" x14ac:dyDescent="0.25">
      <c r="A2250" s="3">
        <f>TITRES_STAT!B2253</f>
        <v>45279</v>
      </c>
      <c r="B2250" s="17">
        <f>TITRES_STAT!D2253</f>
        <v>4.4382000000000001</v>
      </c>
      <c r="C2250" s="2">
        <f t="shared" si="277"/>
        <v>5.3399999999999892E-2</v>
      </c>
      <c r="D2250" s="2">
        <f t="shared" si="278"/>
        <v>4.4239800000000002</v>
      </c>
      <c r="E2250" s="2">
        <f t="shared" si="272"/>
        <v>4.4364800000000004</v>
      </c>
      <c r="F2250" s="2">
        <f t="shared" si="273"/>
        <v>4.4329099999999988</v>
      </c>
      <c r="G2250" s="2">
        <f t="shared" si="275"/>
        <v>4.419710000000002</v>
      </c>
      <c r="H2250" s="2">
        <f t="shared" ref="H2250:H2313" si="279">AVERAGE(B2051:B2250)</f>
        <v>4.2234084999999997</v>
      </c>
      <c r="I2250" s="2">
        <f t="array" ref="I2250">SUMPRODUCT(B2234:B2253, (ROW(B2234:B2253)-ROW(B2234)+1)) / (20*21/2)</f>
        <v>4.4300576190476191</v>
      </c>
      <c r="J2250" s="2">
        <f t="shared" si="274"/>
        <v>4.428600422854176</v>
      </c>
      <c r="K2250" s="2">
        <f t="shared" si="276"/>
        <v>4.4234915704826712</v>
      </c>
    </row>
    <row r="2251" spans="1:11" ht="13.5" x14ac:dyDescent="0.25">
      <c r="A2251" s="3">
        <f>TITRES_STAT!B2254</f>
        <v>45280</v>
      </c>
      <c r="B2251" s="17">
        <f>TITRES_STAT!D2254</f>
        <v>4.4382000000000001</v>
      </c>
      <c r="C2251" s="2">
        <f t="shared" si="277"/>
        <v>0</v>
      </c>
      <c r="D2251" s="2">
        <f t="shared" si="278"/>
        <v>4.4293199999999997</v>
      </c>
      <c r="E2251" s="2">
        <f t="shared" si="272"/>
        <v>4.4355799999999999</v>
      </c>
      <c r="F2251" s="2">
        <f t="shared" si="273"/>
        <v>4.4329099999999988</v>
      </c>
      <c r="G2251" s="2">
        <f t="shared" si="275"/>
        <v>4.4193520000000017</v>
      </c>
      <c r="H2251" s="2">
        <f t="shared" si="279"/>
        <v>4.2280929999999985</v>
      </c>
      <c r="I2251" s="2">
        <f t="array" ref="I2251">SUMPRODUCT(B2235:B2254, (ROW(B2235:B2254)-ROW(B2235)+1)) / (20*21/2)</f>
        <v>4.4237285714285708</v>
      </c>
      <c r="J2251" s="2">
        <f t="shared" si="274"/>
        <v>4.429514668296636</v>
      </c>
      <c r="K2251" s="2">
        <f t="shared" si="276"/>
        <v>4.4240683716402129</v>
      </c>
    </row>
    <row r="2252" spans="1:11" ht="13.5" x14ac:dyDescent="0.25">
      <c r="A2252" s="3">
        <f>TITRES_STAT!B2255</f>
        <v>45281</v>
      </c>
      <c r="B2252" s="17">
        <f>TITRES_STAT!D2255</f>
        <v>4.4382000000000001</v>
      </c>
      <c r="C2252" s="2">
        <f t="shared" si="277"/>
        <v>0</v>
      </c>
      <c r="D2252" s="2">
        <f t="shared" si="278"/>
        <v>4.4293199999999997</v>
      </c>
      <c r="E2252" s="2">
        <f t="shared" ref="E2252:E2315" si="280">AVERAGE(B2243:B2252)</f>
        <v>4.4346800000000011</v>
      </c>
      <c r="F2252" s="2">
        <f t="shared" si="273"/>
        <v>4.435579999999999</v>
      </c>
      <c r="G2252" s="2">
        <f t="shared" si="275"/>
        <v>4.4189940000000014</v>
      </c>
      <c r="H2252" s="2">
        <f t="shared" si="279"/>
        <v>4.2326524999999995</v>
      </c>
      <c r="I2252" s="2">
        <f t="array" ref="I2252">SUMPRODUCT(B2236:B2255, (ROW(B2236:B2255)-ROW(B2236)+1)) / (20*21/2)</f>
        <v>4.4177819047619042</v>
      </c>
      <c r="J2252" s="2">
        <f t="shared" si="274"/>
        <v>4.4303418427445758</v>
      </c>
      <c r="K2252" s="2">
        <f t="shared" si="276"/>
        <v>4.424622553144518</v>
      </c>
    </row>
    <row r="2253" spans="1:11" ht="13.5" x14ac:dyDescent="0.25">
      <c r="A2253" s="3">
        <f>TITRES_STAT!B2256</f>
        <v>45282</v>
      </c>
      <c r="B2253" s="17">
        <f>TITRES_STAT!D2256</f>
        <v>4.3848000000000003</v>
      </c>
      <c r="C2253" s="2">
        <f t="shared" si="277"/>
        <v>-5.3399999999999892E-2</v>
      </c>
      <c r="D2253" s="2">
        <f t="shared" si="278"/>
        <v>4.4168400000000005</v>
      </c>
      <c r="E2253" s="2">
        <f t="shared" si="280"/>
        <v>4.4284400000000002</v>
      </c>
      <c r="F2253" s="2">
        <f t="shared" si="273"/>
        <v>4.4333549999999997</v>
      </c>
      <c r="G2253" s="2">
        <f t="shared" si="275"/>
        <v>4.417568000000001</v>
      </c>
      <c r="H2253" s="2">
        <f t="shared" si="279"/>
        <v>4.2369450000000004</v>
      </c>
      <c r="I2253" s="2">
        <f t="array" ref="I2253">SUMPRODUCT(B2237:B2256, (ROW(B2237:B2256)-ROW(B2237)+1)) / (20*21/2)</f>
        <v>4.417863333333333</v>
      </c>
      <c r="J2253" s="2">
        <f t="shared" si="274"/>
        <v>4.4260045243879498</v>
      </c>
      <c r="K2253" s="2">
        <f t="shared" si="276"/>
        <v>4.4230608843937524</v>
      </c>
    </row>
    <row r="2254" spans="1:11" ht="13.5" x14ac:dyDescent="0.25">
      <c r="A2254" s="3">
        <f>TITRES_STAT!B2257</f>
        <v>45285</v>
      </c>
      <c r="B2254" s="17">
        <f>TITRES_STAT!D2257</f>
        <v>4.3669000000000002</v>
      </c>
      <c r="C2254" s="2">
        <f t="shared" si="277"/>
        <v>-1.7900000000000027E-2</v>
      </c>
      <c r="D2254" s="2">
        <f t="shared" si="278"/>
        <v>4.4132600000000002</v>
      </c>
      <c r="E2254" s="2">
        <f t="shared" si="280"/>
        <v>4.4195200000000003</v>
      </c>
      <c r="F2254" s="2">
        <f t="shared" si="273"/>
        <v>4.4293399999999998</v>
      </c>
      <c r="G2254" s="2">
        <f t="shared" si="275"/>
        <v>4.4157840000000004</v>
      </c>
      <c r="H2254" s="2">
        <f t="shared" si="279"/>
        <v>4.2412729999999996</v>
      </c>
      <c r="I2254" s="2">
        <f t="array" ref="I2254">SUMPRODUCT(B2238:B2257, (ROW(B2238:B2257)-ROW(B2238)+1)) / (20*21/2)</f>
        <v>4.4146819047619044</v>
      </c>
      <c r="J2254" s="2">
        <f t="shared" si="274"/>
        <v>4.4203755220652887</v>
      </c>
      <c r="K2254" s="2">
        <f t="shared" si="276"/>
        <v>4.4208584967704674</v>
      </c>
    </row>
    <row r="2255" spans="1:11" ht="13.5" x14ac:dyDescent="0.25">
      <c r="A2255" s="3">
        <f>TITRES_STAT!B2258</f>
        <v>45286</v>
      </c>
      <c r="B2255" s="17">
        <f>TITRES_STAT!D2258</f>
        <v>4.3669000000000002</v>
      </c>
      <c r="C2255" s="2">
        <f t="shared" si="277"/>
        <v>0</v>
      </c>
      <c r="D2255" s="2">
        <f t="shared" si="278"/>
        <v>4.399</v>
      </c>
      <c r="E2255" s="2">
        <f t="shared" si="280"/>
        <v>4.4114900000000006</v>
      </c>
      <c r="F2255" s="2">
        <f t="shared" si="273"/>
        <v>4.4284449999999991</v>
      </c>
      <c r="G2255" s="2">
        <f t="shared" si="275"/>
        <v>4.4140000000000006</v>
      </c>
      <c r="H2255" s="2">
        <f t="shared" si="279"/>
        <v>4.245476</v>
      </c>
      <c r="I2255" s="2">
        <f t="array" ref="I2255">SUMPRODUCT(B2239:B2258, (ROW(B2239:B2258)-ROW(B2239)+1)) / (20*21/2)</f>
        <v>4.4151880952380953</v>
      </c>
      <c r="J2255" s="2">
        <f t="shared" si="274"/>
        <v>4.415282615201928</v>
      </c>
      <c r="K2255" s="2">
        <f t="shared" si="276"/>
        <v>4.4187424772892721</v>
      </c>
    </row>
    <row r="2256" spans="1:11" ht="13.5" x14ac:dyDescent="0.25">
      <c r="A2256" s="3">
        <f>TITRES_STAT!B2259</f>
        <v>45287</v>
      </c>
      <c r="B2256" s="17">
        <f>TITRES_STAT!D2259</f>
        <v>4.4292999999999996</v>
      </c>
      <c r="C2256" s="2">
        <f t="shared" si="277"/>
        <v>6.2399999999999345E-2</v>
      </c>
      <c r="D2256" s="2">
        <f t="shared" si="278"/>
        <v>4.3972199999999999</v>
      </c>
      <c r="E2256" s="2">
        <f t="shared" si="280"/>
        <v>4.4132699999999998</v>
      </c>
      <c r="F2256" s="2">
        <f t="shared" si="273"/>
        <v>4.4271050000000001</v>
      </c>
      <c r="G2256" s="2">
        <f t="shared" si="275"/>
        <v>4.4134640000000003</v>
      </c>
      <c r="H2256" s="2">
        <f t="shared" si="279"/>
        <v>4.249824499999999</v>
      </c>
      <c r="I2256" s="2">
        <f t="array" ref="I2256">SUMPRODUCT(B2240:B2259, (ROW(B2240:B2259)-ROW(B2240)+1)) / (20*21/2)</f>
        <v>4.4141266666666663</v>
      </c>
      <c r="J2256" s="2">
        <f t="shared" si="274"/>
        <v>4.416617604230316</v>
      </c>
      <c r="K2256" s="2">
        <f t="shared" si="276"/>
        <v>4.419156497787732</v>
      </c>
    </row>
    <row r="2257" spans="1:11" ht="13.5" x14ac:dyDescent="0.25">
      <c r="A2257" s="3">
        <f>TITRES_STAT!B2260</f>
        <v>45288</v>
      </c>
      <c r="B2257" s="17">
        <f>TITRES_STAT!D2260</f>
        <v>4.3936999999999999</v>
      </c>
      <c r="C2257" s="2">
        <f t="shared" si="277"/>
        <v>-3.5599999999999632E-2</v>
      </c>
      <c r="D2257" s="2">
        <f t="shared" si="278"/>
        <v>4.3883199999999993</v>
      </c>
      <c r="E2257" s="2">
        <f t="shared" si="280"/>
        <v>4.4088200000000004</v>
      </c>
      <c r="F2257" s="2">
        <f t="shared" si="273"/>
        <v>4.4239850000000001</v>
      </c>
      <c r="G2257" s="2">
        <f t="shared" si="275"/>
        <v>4.4122159999999999</v>
      </c>
      <c r="H2257" s="2">
        <f t="shared" si="279"/>
        <v>4.2539529999999992</v>
      </c>
      <c r="I2257" s="2">
        <f t="array" ref="I2257">SUMPRODUCT(B2241:B2260, (ROW(B2241:B2260)-ROW(B2241)+1)) / (20*21/2)</f>
        <v>4.409759523809524</v>
      </c>
      <c r="J2257" s="2">
        <f t="shared" si="274"/>
        <v>4.4144349752560004</v>
      </c>
      <c r="K2257" s="2">
        <f t="shared" si="276"/>
        <v>4.4181582037568408</v>
      </c>
    </row>
    <row r="2258" spans="1:11" ht="13.5" x14ac:dyDescent="0.25">
      <c r="A2258" s="3">
        <f>TITRES_STAT!B2261</f>
        <v>45289</v>
      </c>
      <c r="B2258" s="17">
        <f>TITRES_STAT!D2261</f>
        <v>4.4292999999999996</v>
      </c>
      <c r="C2258" s="2">
        <f t="shared" si="277"/>
        <v>3.5599999999999632E-2</v>
      </c>
      <c r="D2258" s="2">
        <f t="shared" si="278"/>
        <v>4.3972199999999999</v>
      </c>
      <c r="E2258" s="2">
        <f t="shared" si="280"/>
        <v>4.4070300000000007</v>
      </c>
      <c r="F2258" s="2">
        <f t="shared" si="273"/>
        <v>4.4226450000000002</v>
      </c>
      <c r="G2258" s="2">
        <f t="shared" si="275"/>
        <v>4.4125720000000008</v>
      </c>
      <c r="H2258" s="2">
        <f t="shared" si="279"/>
        <v>4.258051</v>
      </c>
      <c r="I2258" s="2">
        <f t="array" ref="I2258">SUMPRODUCT(B2242:B2261, (ROW(B2242:B2261)-ROW(B2242)+1)) / (20*21/2)</f>
        <v>4.4047047619047621</v>
      </c>
      <c r="J2258" s="2">
        <f t="shared" si="274"/>
        <v>4.4158506918982861</v>
      </c>
      <c r="K2258" s="2">
        <f t="shared" si="276"/>
        <v>4.4185951369428471</v>
      </c>
    </row>
    <row r="2259" spans="1:11" ht="13.5" x14ac:dyDescent="0.25">
      <c r="A2259" s="3">
        <f>TITRES_STAT!B2262</f>
        <v>45293</v>
      </c>
      <c r="B2259" s="17">
        <f>TITRES_STAT!D2262</f>
        <v>4.4115000000000002</v>
      </c>
      <c r="C2259" s="2">
        <f t="shared" si="277"/>
        <v>-1.7799999999999372E-2</v>
      </c>
      <c r="D2259" s="2">
        <f t="shared" si="278"/>
        <v>4.4061399999999997</v>
      </c>
      <c r="E2259" s="2">
        <f t="shared" si="280"/>
        <v>4.4097000000000008</v>
      </c>
      <c r="F2259" s="2">
        <f t="shared" si="273"/>
        <v>4.4217549999999992</v>
      </c>
      <c r="G2259" s="2">
        <f t="shared" si="275"/>
        <v>4.4116800000000005</v>
      </c>
      <c r="H2259" s="2">
        <f t="shared" si="279"/>
        <v>4.2618100000000005</v>
      </c>
      <c r="I2259" s="2">
        <f t="array" ref="I2259">SUMPRODUCT(B2243:B2262, (ROW(B2243:B2262)-ROW(B2243)+1)) / (20*21/2)</f>
        <v>4.4034323809523812</v>
      </c>
      <c r="J2259" s="2">
        <f t="shared" si="274"/>
        <v>4.4154363402889256</v>
      </c>
      <c r="K2259" s="2">
        <f t="shared" si="276"/>
        <v>4.4183168962784221</v>
      </c>
    </row>
    <row r="2260" spans="1:11" ht="13.5" x14ac:dyDescent="0.25">
      <c r="A2260" s="3">
        <f>TITRES_STAT!B2263</f>
        <v>45294</v>
      </c>
      <c r="B2260" s="17">
        <f>TITRES_STAT!D2263</f>
        <v>4.3758999999999997</v>
      </c>
      <c r="C2260" s="2">
        <f t="shared" si="277"/>
        <v>-3.560000000000052E-2</v>
      </c>
      <c r="D2260" s="2">
        <f t="shared" si="278"/>
        <v>4.4079400000000009</v>
      </c>
      <c r="E2260" s="2">
        <f t="shared" si="280"/>
        <v>4.4034700000000004</v>
      </c>
      <c r="F2260" s="2">
        <f t="shared" ref="F2260:F2323" si="281">AVERAGE(B2241:B2260)</f>
        <v>4.419975</v>
      </c>
      <c r="G2260" s="2">
        <f t="shared" si="275"/>
        <v>4.4102540000000001</v>
      </c>
      <c r="H2260" s="2">
        <f t="shared" si="279"/>
        <v>4.2653495000000001</v>
      </c>
      <c r="I2260" s="2">
        <f t="array" ref="I2260">SUMPRODUCT(B2244:B2263, (ROW(B2244:B2263)-ROW(B2244)+1)) / (20*21/2)</f>
        <v>4.3989723809523813</v>
      </c>
      <c r="J2260" s="2">
        <f t="shared" si="274"/>
        <v>4.411670974547123</v>
      </c>
      <c r="K2260" s="2">
        <f t="shared" si="276"/>
        <v>4.4166534885812299</v>
      </c>
    </row>
    <row r="2261" spans="1:11" ht="13.5" x14ac:dyDescent="0.25">
      <c r="A2261" s="3">
        <f>TITRES_STAT!B2264</f>
        <v>45295</v>
      </c>
      <c r="B2261" s="17">
        <f>TITRES_STAT!D2264</f>
        <v>4.3669000000000002</v>
      </c>
      <c r="C2261" s="2">
        <f t="shared" si="277"/>
        <v>-8.9999999999994529E-3</v>
      </c>
      <c r="D2261" s="2">
        <f t="shared" si="278"/>
        <v>4.3954599999999999</v>
      </c>
      <c r="E2261" s="2">
        <f t="shared" si="280"/>
        <v>4.3963400000000004</v>
      </c>
      <c r="F2261" s="2">
        <f t="shared" si="281"/>
        <v>4.4159600000000001</v>
      </c>
      <c r="G2261" s="2">
        <f t="shared" si="275"/>
        <v>4.4091839999999998</v>
      </c>
      <c r="H2261" s="2">
        <f t="shared" si="279"/>
        <v>4.2690524999999999</v>
      </c>
      <c r="I2261" s="2">
        <f t="array" ref="I2261">SUMPRODUCT(B2245:B2264, (ROW(B2245:B2264)-ROW(B2245)+1)) / (20*21/2)</f>
        <v>4.3889614285714282</v>
      </c>
      <c r="J2261" s="2">
        <f t="shared" ref="J2261:J2324" si="282">$J$4*B2261+J2260*(1-$J$4)</f>
        <v>4.4074070722093017</v>
      </c>
      <c r="K2261" s="2">
        <f t="shared" si="276"/>
        <v>4.4147023713819653</v>
      </c>
    </row>
    <row r="2262" spans="1:11" ht="13.5" x14ac:dyDescent="0.25">
      <c r="A2262" s="3">
        <f>TITRES_STAT!B2265</f>
        <v>45296</v>
      </c>
      <c r="B2262" s="17">
        <f>TITRES_STAT!D2265</f>
        <v>4.4025999999999996</v>
      </c>
      <c r="C2262" s="2">
        <f t="shared" si="277"/>
        <v>3.5699999999999399E-2</v>
      </c>
      <c r="D2262" s="2">
        <f t="shared" si="278"/>
        <v>4.39724</v>
      </c>
      <c r="E2262" s="2">
        <f t="shared" si="280"/>
        <v>4.3927800000000001</v>
      </c>
      <c r="F2262" s="2">
        <f t="shared" si="281"/>
        <v>4.413730000000001</v>
      </c>
      <c r="G2262" s="2">
        <f t="shared" si="275"/>
        <v>4.4111440000000002</v>
      </c>
      <c r="H2262" s="2">
        <f t="shared" si="279"/>
        <v>4.2727670000000009</v>
      </c>
      <c r="I2262" s="2">
        <f t="array" ref="I2262">SUMPRODUCT(B2246:B2265, (ROW(B2246:B2265)-ROW(B2246)+1)) / (20*21/2)</f>
        <v>4.3796719047619055</v>
      </c>
      <c r="J2262" s="2">
        <f t="shared" si="282"/>
        <v>4.4069492558084153</v>
      </c>
      <c r="K2262" s="2">
        <f t="shared" si="276"/>
        <v>4.4142277685826725</v>
      </c>
    </row>
    <row r="2263" spans="1:11" ht="13.5" x14ac:dyDescent="0.25">
      <c r="A2263" s="3">
        <f>TITRES_STAT!B2266</f>
        <v>45299</v>
      </c>
      <c r="B2263" s="17">
        <f>TITRES_STAT!D2266</f>
        <v>4.3669000000000002</v>
      </c>
      <c r="C2263" s="2">
        <f t="shared" si="277"/>
        <v>-3.5699999999999399E-2</v>
      </c>
      <c r="D2263" s="2">
        <f t="shared" si="278"/>
        <v>4.38476</v>
      </c>
      <c r="E2263" s="2">
        <f t="shared" si="280"/>
        <v>4.3909900000000004</v>
      </c>
      <c r="F2263" s="2">
        <f t="shared" si="281"/>
        <v>4.4097150000000003</v>
      </c>
      <c r="G2263" s="2">
        <f t="shared" si="275"/>
        <v>4.4097179999999989</v>
      </c>
      <c r="H2263" s="2">
        <f t="shared" si="279"/>
        <v>4.276345000000001</v>
      </c>
      <c r="I2263" s="2">
        <f t="array" ref="I2263">SUMPRODUCT(B2247:B2266, (ROW(B2247:B2266)-ROW(B2247)+1)) / (20*21/2)</f>
        <v>4.3710614285714282</v>
      </c>
      <c r="J2263" s="2">
        <f t="shared" si="282"/>
        <v>4.4031350409695182</v>
      </c>
      <c r="K2263" s="2">
        <f t="shared" si="276"/>
        <v>4.4123717776578619</v>
      </c>
    </row>
    <row r="2264" spans="1:11" ht="13.5" x14ac:dyDescent="0.25">
      <c r="A2264" s="3">
        <f>TITRES_STAT!B2267</f>
        <v>45300</v>
      </c>
      <c r="B2264" s="17">
        <f>TITRES_STAT!D2267</f>
        <v>4.3045999999999998</v>
      </c>
      <c r="C2264" s="2">
        <f t="shared" si="277"/>
        <v>-6.2300000000000466E-2</v>
      </c>
      <c r="D2264" s="2">
        <f t="shared" si="278"/>
        <v>4.3633800000000003</v>
      </c>
      <c r="E2264" s="2">
        <f t="shared" si="280"/>
        <v>4.38476</v>
      </c>
      <c r="F2264" s="2">
        <f t="shared" si="281"/>
        <v>4.4021400000000011</v>
      </c>
      <c r="G2264" s="2">
        <f t="shared" si="275"/>
        <v>4.4068659999999991</v>
      </c>
      <c r="H2264" s="2">
        <f t="shared" si="279"/>
        <v>4.2796115000000006</v>
      </c>
      <c r="I2264" s="2">
        <f t="array" ref="I2264">SUMPRODUCT(B2248:B2267, (ROW(B2248:B2267)-ROW(B2248)+1)) / (20*21/2)</f>
        <v>4.3629600000000002</v>
      </c>
      <c r="J2264" s="2">
        <f t="shared" si="282"/>
        <v>4.393750751353374</v>
      </c>
      <c r="K2264" s="2">
        <f t="shared" si="276"/>
        <v>4.4081454334359851</v>
      </c>
    </row>
    <row r="2265" spans="1:11" ht="13.5" x14ac:dyDescent="0.25">
      <c r="A2265" s="3">
        <f>TITRES_STAT!B2268</f>
        <v>45301</v>
      </c>
      <c r="B2265" s="17">
        <f>TITRES_STAT!D2268</f>
        <v>4.3045999999999998</v>
      </c>
      <c r="C2265" s="2">
        <f t="shared" si="277"/>
        <v>0</v>
      </c>
      <c r="D2265" s="2">
        <f t="shared" si="278"/>
        <v>4.349120000000001</v>
      </c>
      <c r="E2265" s="2">
        <f t="shared" si="280"/>
        <v>4.3785300000000005</v>
      </c>
      <c r="F2265" s="2">
        <f t="shared" si="281"/>
        <v>4.3950100000000001</v>
      </c>
      <c r="G2265" s="2">
        <f t="shared" si="275"/>
        <v>4.405619999999999</v>
      </c>
      <c r="H2265" s="2">
        <f t="shared" si="279"/>
        <v>4.2831280000000014</v>
      </c>
      <c r="I2265" s="2">
        <f t="array" ref="I2265">SUMPRODUCT(B2249:B2268, (ROW(B2249:B2268)-ROW(B2249)+1)) / (20*21/2)</f>
        <v>4.3563423809523805</v>
      </c>
      <c r="J2265" s="2">
        <f t="shared" si="282"/>
        <v>4.3852602036054336</v>
      </c>
      <c r="K2265" s="2">
        <f t="shared" si="276"/>
        <v>4.4040848282032021</v>
      </c>
    </row>
    <row r="2266" spans="1:11" ht="13.5" x14ac:dyDescent="0.25">
      <c r="A2266" s="3">
        <f>TITRES_STAT!B2269</f>
        <v>45302</v>
      </c>
      <c r="B2266" s="17">
        <f>TITRES_STAT!D2269</f>
        <v>4.3045999999999998</v>
      </c>
      <c r="C2266" s="2">
        <f t="shared" si="277"/>
        <v>0</v>
      </c>
      <c r="D2266" s="2">
        <f t="shared" si="278"/>
        <v>4.3366600000000002</v>
      </c>
      <c r="E2266" s="2">
        <f t="shared" si="280"/>
        <v>4.3660600000000001</v>
      </c>
      <c r="F2266" s="2">
        <f t="shared" si="281"/>
        <v>4.389664999999999</v>
      </c>
      <c r="G2266" s="2">
        <f t="shared" si="275"/>
        <v>4.4034819999999995</v>
      </c>
      <c r="H2266" s="2">
        <f t="shared" si="279"/>
        <v>4.2865610000000016</v>
      </c>
      <c r="I2266" s="2">
        <f t="array" ref="I2266">SUMPRODUCT(B2250:B2269, (ROW(B2250:B2269)-ROW(B2250)+1)) / (20*21/2)</f>
        <v>4.3503614285714285</v>
      </c>
      <c r="J2266" s="2">
        <f t="shared" si="282"/>
        <v>4.3775782794525355</v>
      </c>
      <c r="K2266" s="2">
        <f t="shared" si="276"/>
        <v>4.4001834623913121</v>
      </c>
    </row>
    <row r="2267" spans="1:11" ht="13.5" x14ac:dyDescent="0.25">
      <c r="A2267" s="3">
        <f>TITRES_STAT!B2270</f>
        <v>45303</v>
      </c>
      <c r="B2267" s="17">
        <f>TITRES_STAT!D2270</f>
        <v>4.3045999999999998</v>
      </c>
      <c r="C2267" s="2">
        <f t="shared" si="277"/>
        <v>0</v>
      </c>
      <c r="D2267" s="2">
        <f t="shared" si="278"/>
        <v>4.3170599999999997</v>
      </c>
      <c r="E2267" s="2">
        <f t="shared" si="280"/>
        <v>4.3571499999999999</v>
      </c>
      <c r="F2267" s="2">
        <f t="shared" si="281"/>
        <v>4.3829849999999988</v>
      </c>
      <c r="G2267" s="2">
        <f t="shared" si="275"/>
        <v>4.4013439999999999</v>
      </c>
      <c r="H2267" s="2">
        <f t="shared" si="279"/>
        <v>4.2899525000000018</v>
      </c>
      <c r="I2267" s="2">
        <f t="array" ref="I2267">SUMPRODUCT(B2251:B2270, (ROW(B2251:B2270)-ROW(B2251)+1)) / (20*21/2)</f>
        <v>4.3387771428571424</v>
      </c>
      <c r="J2267" s="2">
        <f t="shared" si="282"/>
        <v>4.3706279671237223</v>
      </c>
      <c r="K2267" s="2">
        <f t="shared" si="276"/>
        <v>4.3964350913171435</v>
      </c>
    </row>
    <row r="2268" spans="1:11" ht="13.5" x14ac:dyDescent="0.25">
      <c r="A2268" s="3">
        <f>TITRES_STAT!B2271</f>
        <v>45306</v>
      </c>
      <c r="B2268" s="17">
        <f>TITRES_STAT!D2271</f>
        <v>4.3135000000000003</v>
      </c>
      <c r="C2268" s="2">
        <f t="shared" si="277"/>
        <v>8.9000000000005741E-3</v>
      </c>
      <c r="D2268" s="2">
        <f t="shared" si="278"/>
        <v>4.3063799999999999</v>
      </c>
      <c r="E2268" s="2">
        <f t="shared" si="280"/>
        <v>4.3455700000000004</v>
      </c>
      <c r="F2268" s="2">
        <f t="shared" si="281"/>
        <v>4.3762999999999987</v>
      </c>
      <c r="G2268" s="2">
        <f t="shared" si="275"/>
        <v>4.4002759999999999</v>
      </c>
      <c r="H2268" s="2">
        <f t="shared" si="279"/>
        <v>4.2934300000000016</v>
      </c>
      <c r="I2268" s="2">
        <f t="array" ref="I2268">SUMPRODUCT(B2252:B2271, (ROW(B2252:B2271)-ROW(B2252)+1)) / (20*21/2)</f>
        <v>4.3331790476190477</v>
      </c>
      <c r="J2268" s="2">
        <f t="shared" si="282"/>
        <v>4.3651872083500347</v>
      </c>
      <c r="K2268" s="2">
        <f t="shared" si="276"/>
        <v>4.3931827347949026</v>
      </c>
    </row>
    <row r="2269" spans="1:11" ht="13.5" x14ac:dyDescent="0.25">
      <c r="A2269" s="3">
        <f>TITRES_STAT!B2272</f>
        <v>45307</v>
      </c>
      <c r="B2269" s="17">
        <f>TITRES_STAT!D2272</f>
        <v>4.3135000000000003</v>
      </c>
      <c r="C2269" s="2">
        <f t="shared" si="277"/>
        <v>0</v>
      </c>
      <c r="D2269" s="2">
        <f t="shared" si="278"/>
        <v>4.30816</v>
      </c>
      <c r="E2269" s="2">
        <f t="shared" si="280"/>
        <v>4.3357699999999992</v>
      </c>
      <c r="F2269" s="2">
        <f t="shared" si="281"/>
        <v>4.3727350000000005</v>
      </c>
      <c r="G2269" s="2">
        <f t="shared" si="275"/>
        <v>4.3992079999999989</v>
      </c>
      <c r="H2269" s="2">
        <f t="shared" si="279"/>
        <v>4.2969075000000005</v>
      </c>
      <c r="I2269" s="2">
        <f t="array" ref="I2269">SUMPRODUCT(B2253:B2272, (ROW(B2253:B2272)-ROW(B2253)+1)) / (20*21/2)</f>
        <v>4.3307599999999997</v>
      </c>
      <c r="J2269" s="2">
        <f t="shared" si="282"/>
        <v>4.3602646170786032</v>
      </c>
      <c r="K2269" s="2">
        <f t="shared" si="276"/>
        <v>4.3900579216656901</v>
      </c>
    </row>
    <row r="2270" spans="1:11" ht="13.5" x14ac:dyDescent="0.25">
      <c r="A2270" s="3">
        <f>TITRES_STAT!B2273</f>
        <v>45308</v>
      </c>
      <c r="B2270" s="17">
        <f>TITRES_STAT!D2273</f>
        <v>4.2511000000000001</v>
      </c>
      <c r="C2270" s="2">
        <f t="shared" si="277"/>
        <v>-6.2400000000000233E-2</v>
      </c>
      <c r="D2270" s="2">
        <f t="shared" si="278"/>
        <v>4.2974600000000001</v>
      </c>
      <c r="E2270" s="2">
        <f t="shared" si="280"/>
        <v>4.3232900000000001</v>
      </c>
      <c r="F2270" s="2">
        <f t="shared" si="281"/>
        <v>4.3633799999999994</v>
      </c>
      <c r="G2270" s="2">
        <f t="shared" si="275"/>
        <v>4.3968919999999994</v>
      </c>
      <c r="H2270" s="2">
        <f t="shared" si="279"/>
        <v>4.3001980000000009</v>
      </c>
      <c r="I2270" s="2">
        <f t="array" ref="I2270">SUMPRODUCT(B2254:B2273, (ROW(B2254:B2273)-ROW(B2254)+1)) / (20*21/2)</f>
        <v>4.3220595238095232</v>
      </c>
      <c r="J2270" s="2">
        <f t="shared" si="282"/>
        <v>4.3498679868806409</v>
      </c>
      <c r="K2270" s="2">
        <f t="shared" si="276"/>
        <v>4.38460859140429</v>
      </c>
    </row>
    <row r="2271" spans="1:11" ht="13.5" x14ac:dyDescent="0.25">
      <c r="A2271" s="3">
        <f>TITRES_STAT!B2274</f>
        <v>45309</v>
      </c>
      <c r="B2271" s="17">
        <f>TITRES_STAT!D2274</f>
        <v>4.3045999999999998</v>
      </c>
      <c r="C2271" s="2">
        <f t="shared" si="277"/>
        <v>5.3499999999999659E-2</v>
      </c>
      <c r="D2271" s="2">
        <f t="shared" si="278"/>
        <v>4.2974600000000001</v>
      </c>
      <c r="E2271" s="2">
        <f t="shared" si="280"/>
        <v>4.3170600000000006</v>
      </c>
      <c r="F2271" s="2">
        <f t="shared" si="281"/>
        <v>4.3567</v>
      </c>
      <c r="G2271" s="2">
        <f t="shared" si="275"/>
        <v>4.3958239999999993</v>
      </c>
      <c r="H2271" s="2">
        <f t="shared" si="279"/>
        <v>4.3034645000000014</v>
      </c>
      <c r="I2271" s="2">
        <f t="array" ref="I2271">SUMPRODUCT(B2255:B2274, (ROW(B2255:B2274)-ROW(B2255)+1)) / (20*21/2)</f>
        <v>4.3122580952380956</v>
      </c>
      <c r="J2271" s="2">
        <f t="shared" si="282"/>
        <v>4.3455567500348655</v>
      </c>
      <c r="K2271" s="2">
        <f t="shared" si="276"/>
        <v>4.381470999584514</v>
      </c>
    </row>
    <row r="2272" spans="1:11" ht="13.5" x14ac:dyDescent="0.25">
      <c r="A2272" s="3">
        <f>TITRES_STAT!B2275</f>
        <v>45310</v>
      </c>
      <c r="B2272" s="17">
        <f>TITRES_STAT!D2275</f>
        <v>4.3312999999999997</v>
      </c>
      <c r="C2272" s="2">
        <f t="shared" si="277"/>
        <v>2.6699999999999946E-2</v>
      </c>
      <c r="D2272" s="2">
        <f t="shared" si="278"/>
        <v>4.3027999999999995</v>
      </c>
      <c r="E2272" s="2">
        <f t="shared" si="280"/>
        <v>4.3099299999999996</v>
      </c>
      <c r="F2272" s="2">
        <f t="shared" si="281"/>
        <v>4.3513549999999999</v>
      </c>
      <c r="G2272" s="2">
        <f t="shared" si="275"/>
        <v>4.3942199999999989</v>
      </c>
      <c r="H2272" s="2">
        <f t="shared" si="279"/>
        <v>4.3069475000000015</v>
      </c>
      <c r="I2272" s="2">
        <f t="array" ref="I2272">SUMPRODUCT(B2256:B2275, (ROW(B2256:B2275)-ROW(B2256)+1)) / (20*21/2)</f>
        <v>4.3013552380952378</v>
      </c>
      <c r="J2272" s="2">
        <f t="shared" si="282"/>
        <v>4.3441989643172594</v>
      </c>
      <c r="K2272" s="2">
        <f t="shared" si="276"/>
        <v>4.3795035094047288</v>
      </c>
    </row>
    <row r="2273" spans="1:11" ht="13.5" x14ac:dyDescent="0.25">
      <c r="A2273" s="3">
        <f>TITRES_STAT!B2276</f>
        <v>45313</v>
      </c>
      <c r="B2273" s="17">
        <f>TITRES_STAT!D2276</f>
        <v>4.26</v>
      </c>
      <c r="C2273" s="2">
        <f t="shared" si="277"/>
        <v>-7.1299999999999919E-2</v>
      </c>
      <c r="D2273" s="2">
        <f t="shared" si="278"/>
        <v>4.2920999999999996</v>
      </c>
      <c r="E2273" s="2">
        <f t="shared" si="280"/>
        <v>4.2992399999999993</v>
      </c>
      <c r="F2273" s="2">
        <f t="shared" si="281"/>
        <v>4.3451149999999998</v>
      </c>
      <c r="G2273" s="2">
        <f t="shared" si="275"/>
        <v>4.3920819999999985</v>
      </c>
      <c r="H2273" s="2">
        <f t="shared" si="279"/>
        <v>4.3101160000000016</v>
      </c>
      <c r="I2273" s="2">
        <f t="array" ref="I2273">SUMPRODUCT(B2257:B2276, (ROW(B2257:B2276)-ROW(B2257)+1)) / (20*21/2)</f>
        <v>4.2834833333333329</v>
      </c>
      <c r="J2273" s="2">
        <f t="shared" si="282"/>
        <v>4.3361800153346639</v>
      </c>
      <c r="K2273" s="2">
        <f t="shared" si="276"/>
        <v>4.3748170972712099</v>
      </c>
    </row>
    <row r="2274" spans="1:11" ht="13.5" x14ac:dyDescent="0.25">
      <c r="A2274" s="3">
        <f>TITRES_STAT!B2277</f>
        <v>45314</v>
      </c>
      <c r="B2274" s="17">
        <f>TITRES_STAT!D2277</f>
        <v>4.2422000000000004</v>
      </c>
      <c r="C2274" s="2">
        <f t="shared" si="277"/>
        <v>-1.7799999999999372E-2</v>
      </c>
      <c r="D2274" s="2">
        <f t="shared" si="278"/>
        <v>4.2778399999999994</v>
      </c>
      <c r="E2274" s="2">
        <f t="shared" si="280"/>
        <v>4.293000000000001</v>
      </c>
      <c r="F2274" s="2">
        <f t="shared" si="281"/>
        <v>4.3388799999999996</v>
      </c>
      <c r="G2274" s="2">
        <f t="shared" si="275"/>
        <v>4.3897659999999981</v>
      </c>
      <c r="H2274" s="2">
        <f t="shared" si="279"/>
        <v>4.3134035000000015</v>
      </c>
      <c r="I2274" s="2">
        <f t="array" ref="I2274">SUMPRODUCT(B2258:B2277, (ROW(B2258:B2277)-ROW(B2258)+1)) / (20*21/2)</f>
        <v>4.271217142857143</v>
      </c>
      <c r="J2274" s="2">
        <f t="shared" si="282"/>
        <v>4.3272295376837437</v>
      </c>
      <c r="K2274" s="2">
        <f t="shared" si="276"/>
        <v>4.3696164267899862</v>
      </c>
    </row>
    <row r="2275" spans="1:11" ht="13.5" x14ac:dyDescent="0.25">
      <c r="A2275" s="3">
        <f>TITRES_STAT!B2278</f>
        <v>45315</v>
      </c>
      <c r="B2275" s="17">
        <f>TITRES_STAT!D2278</f>
        <v>4.2244000000000002</v>
      </c>
      <c r="C2275" s="2">
        <f t="shared" si="277"/>
        <v>-1.780000000000026E-2</v>
      </c>
      <c r="D2275" s="2">
        <f t="shared" si="278"/>
        <v>4.2725</v>
      </c>
      <c r="E2275" s="2">
        <f t="shared" si="280"/>
        <v>4.28498</v>
      </c>
      <c r="F2275" s="2">
        <f t="shared" si="281"/>
        <v>4.3317549999999994</v>
      </c>
      <c r="G2275" s="2">
        <f t="shared" si="275"/>
        <v>4.3870939999999976</v>
      </c>
      <c r="H2275" s="2">
        <f t="shared" si="279"/>
        <v>4.3164355000000016</v>
      </c>
      <c r="I2275" s="2">
        <f t="array" ref="I2275">SUMPRODUCT(B2259:B2278, (ROW(B2259:B2278)-ROW(B2259)+1)) / (20*21/2)</f>
        <v>4.2590795238095236</v>
      </c>
      <c r="J2275" s="2">
        <f t="shared" si="282"/>
        <v>4.3174362483805302</v>
      </c>
      <c r="K2275" s="2">
        <f t="shared" si="276"/>
        <v>4.3639216649550852</v>
      </c>
    </row>
    <row r="2276" spans="1:11" ht="13.5" x14ac:dyDescent="0.25">
      <c r="A2276" s="3">
        <f>TITRES_STAT!B2279</f>
        <v>45316</v>
      </c>
      <c r="B2276" s="17">
        <f>TITRES_STAT!D2279</f>
        <v>4.1440999999999999</v>
      </c>
      <c r="C2276" s="2">
        <f t="shared" si="277"/>
        <v>-8.030000000000026E-2</v>
      </c>
      <c r="D2276" s="2">
        <f t="shared" si="278"/>
        <v>4.2403999999999993</v>
      </c>
      <c r="E2276" s="2">
        <f t="shared" si="280"/>
        <v>4.268930000000001</v>
      </c>
      <c r="F2276" s="2">
        <f t="shared" si="281"/>
        <v>4.3174949999999992</v>
      </c>
      <c r="G2276" s="2">
        <f t="shared" si="275"/>
        <v>4.3821019999999988</v>
      </c>
      <c r="H2276" s="2">
        <f t="shared" si="279"/>
        <v>4.3188575000000018</v>
      </c>
      <c r="I2276" s="2">
        <f t="array" ref="I2276">SUMPRODUCT(B2260:B2279, (ROW(B2260:B2279)-ROW(B2260)+1)) / (20*21/2)</f>
        <v>4.2489776190476194</v>
      </c>
      <c r="J2276" s="2">
        <f t="shared" si="282"/>
        <v>4.3009280342490515</v>
      </c>
      <c r="K2276" s="2">
        <f t="shared" si="276"/>
        <v>4.3553012075058666</v>
      </c>
    </row>
    <row r="2277" spans="1:11" ht="13.5" x14ac:dyDescent="0.25">
      <c r="A2277" s="3">
        <f>TITRES_STAT!B2280</f>
        <v>45317</v>
      </c>
      <c r="B2277" s="17">
        <f>TITRES_STAT!D2280</f>
        <v>4.1886999999999999</v>
      </c>
      <c r="C2277" s="2">
        <f t="shared" si="277"/>
        <v>4.4599999999999973E-2</v>
      </c>
      <c r="D2277" s="2">
        <f t="shared" si="278"/>
        <v>4.2118799999999998</v>
      </c>
      <c r="E2277" s="2">
        <f t="shared" si="280"/>
        <v>4.2573400000000001</v>
      </c>
      <c r="F2277" s="2">
        <f t="shared" si="281"/>
        <v>4.307245</v>
      </c>
      <c r="G2277" s="2">
        <f t="shared" si="275"/>
        <v>4.3776459999999995</v>
      </c>
      <c r="H2277" s="2">
        <f t="shared" si="279"/>
        <v>4.321836000000002</v>
      </c>
      <c r="I2277" s="2">
        <f t="array" ref="I2277">SUMPRODUCT(B2261:B2280, (ROW(B2261:B2280)-ROW(B2261)+1)) / (20*21/2)</f>
        <v>4.2450319047619054</v>
      </c>
      <c r="J2277" s="2">
        <f t="shared" si="282"/>
        <v>4.2902396500348559</v>
      </c>
      <c r="K2277" s="2">
        <f t="shared" si="276"/>
        <v>4.3487678268193619</v>
      </c>
    </row>
    <row r="2278" spans="1:11" ht="13.5" x14ac:dyDescent="0.25">
      <c r="A2278" s="3">
        <f>TITRES_STAT!B2281</f>
        <v>45320</v>
      </c>
      <c r="B2278" s="17">
        <f>TITRES_STAT!D2281</f>
        <v>4.1798000000000002</v>
      </c>
      <c r="C2278" s="2">
        <f t="shared" si="277"/>
        <v>-8.8999999999996859E-3</v>
      </c>
      <c r="D2278" s="2">
        <f t="shared" si="278"/>
        <v>4.1958399999999996</v>
      </c>
      <c r="E2278" s="2">
        <f t="shared" si="280"/>
        <v>4.2439699999999991</v>
      </c>
      <c r="F2278" s="2">
        <f t="shared" si="281"/>
        <v>4.2947699999999998</v>
      </c>
      <c r="G2278" s="2">
        <f t="shared" si="275"/>
        <v>4.3730119999999992</v>
      </c>
      <c r="H2278" s="2">
        <f t="shared" si="279"/>
        <v>4.3244365000000018</v>
      </c>
      <c r="I2278" s="2">
        <f t="array" ref="I2278">SUMPRODUCT(B2262:B2281, (ROW(B2262:B2281)-ROW(B2262)+1)) / (20*21/2)</f>
        <v>4.2408752380952377</v>
      </c>
      <c r="J2278" s="2">
        <f t="shared" si="282"/>
        <v>4.2797215881267743</v>
      </c>
      <c r="K2278" s="2">
        <f t="shared" si="276"/>
        <v>4.3421416375323281</v>
      </c>
    </row>
    <row r="2279" spans="1:11" ht="13.5" x14ac:dyDescent="0.25">
      <c r="A2279" s="3">
        <f>TITRES_STAT!B2282</f>
        <v>45321</v>
      </c>
      <c r="B2279" s="17">
        <f>TITRES_STAT!D2282</f>
        <v>4.1886999999999999</v>
      </c>
      <c r="C2279" s="2">
        <f t="shared" si="277"/>
        <v>8.8999999999996859E-3</v>
      </c>
      <c r="D2279" s="2">
        <f t="shared" si="278"/>
        <v>4.1851400000000005</v>
      </c>
      <c r="E2279" s="2">
        <f t="shared" si="280"/>
        <v>4.2314899999999991</v>
      </c>
      <c r="F2279" s="2">
        <f t="shared" si="281"/>
        <v>4.2836299999999996</v>
      </c>
      <c r="G2279" s="2">
        <f t="shared" si="275"/>
        <v>4.368555999999999</v>
      </c>
      <c r="H2279" s="2">
        <f t="shared" si="279"/>
        <v>4.3271650000000026</v>
      </c>
      <c r="I2279" s="2">
        <f t="array" ref="I2279">SUMPRODUCT(B2263:B2282, (ROW(B2263:B2282)-ROW(B2263)+1)) / (20*21/2)</f>
        <v>4.2331071428571425</v>
      </c>
      <c r="J2279" s="2">
        <f t="shared" si="282"/>
        <v>4.2710528654480342</v>
      </c>
      <c r="K2279" s="2">
        <f t="shared" si="276"/>
        <v>4.3361243184134137</v>
      </c>
    </row>
    <row r="2280" spans="1:11" ht="13.5" x14ac:dyDescent="0.25">
      <c r="A2280" s="3">
        <f>TITRES_STAT!B2283</f>
        <v>45322</v>
      </c>
      <c r="B2280" s="17">
        <f>TITRES_STAT!D2283</f>
        <v>4.2422000000000004</v>
      </c>
      <c r="C2280" s="2">
        <f t="shared" si="277"/>
        <v>5.3500000000000547E-2</v>
      </c>
      <c r="D2280" s="2">
        <f t="shared" si="278"/>
        <v>4.1886999999999999</v>
      </c>
      <c r="E2280" s="2">
        <f t="shared" si="280"/>
        <v>4.2305999999999999</v>
      </c>
      <c r="F2280" s="2">
        <f t="shared" si="281"/>
        <v>4.2769449999999996</v>
      </c>
      <c r="G2280" s="2">
        <f t="shared" si="275"/>
        <v>4.3646359999999991</v>
      </c>
      <c r="H2280" s="2">
        <f t="shared" si="279"/>
        <v>4.3304525000000025</v>
      </c>
      <c r="I2280" s="2">
        <f t="array" ref="I2280">SUMPRODUCT(B2264:B2283, (ROW(B2264:B2283)-ROW(B2264)+1)) / (20*21/2)</f>
        <v>4.2314528571428562</v>
      </c>
      <c r="J2280" s="2">
        <f t="shared" si="282"/>
        <v>4.2683049735006025</v>
      </c>
      <c r="K2280" s="2">
        <f t="shared" si="276"/>
        <v>4.3324410118089656</v>
      </c>
    </row>
    <row r="2281" spans="1:11" ht="13.5" x14ac:dyDescent="0.25">
      <c r="A2281" s="3">
        <f>TITRES_STAT!B2284</f>
        <v>45323</v>
      </c>
      <c r="B2281" s="17">
        <f>TITRES_STAT!D2284</f>
        <v>4.2332999999999998</v>
      </c>
      <c r="C2281" s="2">
        <f t="shared" si="277"/>
        <v>-8.9000000000005741E-3</v>
      </c>
      <c r="D2281" s="2">
        <f t="shared" si="278"/>
        <v>4.2065400000000004</v>
      </c>
      <c r="E2281" s="2">
        <f t="shared" si="280"/>
        <v>4.2234700000000007</v>
      </c>
      <c r="F2281" s="2">
        <f t="shared" si="281"/>
        <v>4.2702650000000002</v>
      </c>
      <c r="G2281" s="2">
        <f t="shared" si="275"/>
        <v>4.3605379999999991</v>
      </c>
      <c r="H2281" s="2">
        <f t="shared" si="279"/>
        <v>4.3336955000000019</v>
      </c>
      <c r="I2281" s="2">
        <f t="array" ref="I2281">SUMPRODUCT(B2265:B2284, (ROW(B2265:B2284)-ROW(B2265)+1)) / (20*21/2)</f>
        <v>4.2236019047619058</v>
      </c>
      <c r="J2281" s="2">
        <f t="shared" si="282"/>
        <v>4.264971166500545</v>
      </c>
      <c r="K2281" s="2">
        <f t="shared" si="276"/>
        <v>4.3285531289929287</v>
      </c>
    </row>
    <row r="2282" spans="1:11" ht="13.5" x14ac:dyDescent="0.25">
      <c r="A2282" s="3">
        <f>TITRES_STAT!B2285</f>
        <v>45324</v>
      </c>
      <c r="B2282" s="17">
        <f>TITRES_STAT!D2285</f>
        <v>4.1886999999999999</v>
      </c>
      <c r="C2282" s="2">
        <f t="shared" si="277"/>
        <v>-4.4599999999999973E-2</v>
      </c>
      <c r="D2282" s="2">
        <f t="shared" si="278"/>
        <v>4.2065400000000004</v>
      </c>
      <c r="E2282" s="2">
        <f t="shared" si="280"/>
        <v>4.2092100000000006</v>
      </c>
      <c r="F2282" s="2">
        <f t="shared" si="281"/>
        <v>4.2595700000000001</v>
      </c>
      <c r="G2282" s="2">
        <f t="shared" si="275"/>
        <v>4.3566159999999998</v>
      </c>
      <c r="H2282" s="2">
        <f t="shared" si="279"/>
        <v>4.3356735000000022</v>
      </c>
      <c r="I2282" s="2">
        <f t="array" ref="I2282">SUMPRODUCT(B2266:B2285, (ROW(B2266:B2285)-ROW(B2266)+1)) / (20*21/2)</f>
        <v>4.2240257142857143</v>
      </c>
      <c r="J2282" s="2">
        <f t="shared" si="282"/>
        <v>4.2577072458814458</v>
      </c>
      <c r="K2282" s="2">
        <f t="shared" si="276"/>
        <v>4.3230686925618338</v>
      </c>
    </row>
    <row r="2283" spans="1:11" ht="13.5" x14ac:dyDescent="0.25">
      <c r="A2283" s="3">
        <f>TITRES_STAT!B2286</f>
        <v>45327</v>
      </c>
      <c r="B2283" s="17">
        <f>TITRES_STAT!D2286</f>
        <v>4.2422000000000004</v>
      </c>
      <c r="C2283" s="2">
        <f t="shared" si="277"/>
        <v>5.3500000000000547E-2</v>
      </c>
      <c r="D2283" s="2">
        <f t="shared" si="278"/>
        <v>4.2190200000000004</v>
      </c>
      <c r="E2283" s="2">
        <f t="shared" si="280"/>
        <v>4.2074299999999996</v>
      </c>
      <c r="F2283" s="2">
        <f t="shared" si="281"/>
        <v>4.2533349999999999</v>
      </c>
      <c r="G2283" s="2">
        <f t="shared" si="275"/>
        <v>4.352873999999999</v>
      </c>
      <c r="H2283" s="2">
        <f t="shared" si="279"/>
        <v>4.3377940000000033</v>
      </c>
      <c r="I2283" s="2">
        <f t="array" ref="I2283">SUMPRODUCT(B2267:B2286, (ROW(B2267:B2286)-ROW(B2267)+1)) / (20*21/2)</f>
        <v>4.2272471428571432</v>
      </c>
      <c r="J2283" s="2">
        <f t="shared" si="282"/>
        <v>4.2562303653213078</v>
      </c>
      <c r="K2283" s="2">
        <f t="shared" si="276"/>
        <v>4.3198973712848989</v>
      </c>
    </row>
    <row r="2284" spans="1:11" ht="13.5" x14ac:dyDescent="0.25">
      <c r="A2284" s="3">
        <f>TITRES_STAT!B2287</f>
        <v>45328</v>
      </c>
      <c r="B2284" s="17">
        <f>TITRES_STAT!D2287</f>
        <v>4.1708999999999996</v>
      </c>
      <c r="C2284" s="2">
        <f t="shared" si="277"/>
        <v>-7.1300000000000807E-2</v>
      </c>
      <c r="D2284" s="2">
        <f t="shared" si="278"/>
        <v>4.2154600000000002</v>
      </c>
      <c r="E2284" s="2">
        <f t="shared" si="280"/>
        <v>4.2003000000000004</v>
      </c>
      <c r="F2284" s="2">
        <f t="shared" si="281"/>
        <v>4.2466500000000007</v>
      </c>
      <c r="G2284" s="2">
        <f t="shared" si="275"/>
        <v>4.3473480000000002</v>
      </c>
      <c r="H2284" s="2">
        <f t="shared" si="279"/>
        <v>4.339475000000002</v>
      </c>
      <c r="I2284" s="2">
        <f t="array" ref="I2284">SUMPRODUCT(B2268:B2287, (ROW(B2268:B2287)-ROW(B2268)+1)) / (20*21/2)</f>
        <v>4.2297485714285719</v>
      </c>
      <c r="J2284" s="2">
        <f t="shared" si="282"/>
        <v>4.2481036638621354</v>
      </c>
      <c r="K2284" s="2">
        <f t="shared" si="276"/>
        <v>4.3140543371168638</v>
      </c>
    </row>
    <row r="2285" spans="1:11" ht="13.5" x14ac:dyDescent="0.25">
      <c r="A2285" s="3">
        <f>TITRES_STAT!B2288</f>
        <v>45329</v>
      </c>
      <c r="B2285" s="17">
        <f>TITRES_STAT!D2288</f>
        <v>4.2511000000000001</v>
      </c>
      <c r="C2285" s="2">
        <f t="shared" si="277"/>
        <v>8.0200000000000493E-2</v>
      </c>
      <c r="D2285" s="2">
        <f t="shared" si="278"/>
        <v>4.2172400000000003</v>
      </c>
      <c r="E2285" s="2">
        <f t="shared" si="280"/>
        <v>4.2029699999999997</v>
      </c>
      <c r="F2285" s="2">
        <f t="shared" si="281"/>
        <v>4.2439749999999998</v>
      </c>
      <c r="G2285" s="2">
        <f t="shared" si="275"/>
        <v>4.3446740000000004</v>
      </c>
      <c r="H2285" s="2">
        <f t="shared" si="279"/>
        <v>4.3415570000000026</v>
      </c>
      <c r="I2285" s="2">
        <f t="array" ref="I2285">SUMPRODUCT(B2269:B2288, (ROW(B2269:B2288)-ROW(B2269)+1)) / (20*21/2)</f>
        <v>4.2324199999999994</v>
      </c>
      <c r="J2285" s="2">
        <f t="shared" si="282"/>
        <v>4.2483890292085986</v>
      </c>
      <c r="K2285" s="2">
        <f t="shared" si="276"/>
        <v>4.3115855395828691</v>
      </c>
    </row>
    <row r="2286" spans="1:11" ht="13.5" x14ac:dyDescent="0.25">
      <c r="A2286" s="3">
        <f>TITRES_STAT!B2289</f>
        <v>45330</v>
      </c>
      <c r="B2286" s="17">
        <f>TITRES_STAT!D2289</f>
        <v>4.2778</v>
      </c>
      <c r="C2286" s="2">
        <f t="shared" si="277"/>
        <v>2.6699999999999946E-2</v>
      </c>
      <c r="D2286" s="2">
        <f t="shared" si="278"/>
        <v>4.22614</v>
      </c>
      <c r="E2286" s="2">
        <f t="shared" si="280"/>
        <v>4.2163400000000006</v>
      </c>
      <c r="F2286" s="2">
        <f t="shared" si="281"/>
        <v>4.2426349999999999</v>
      </c>
      <c r="G2286" s="2">
        <f t="shared" si="275"/>
        <v>4.3411080000000011</v>
      </c>
      <c r="H2286" s="2">
        <f t="shared" si="279"/>
        <v>4.3437725000000018</v>
      </c>
      <c r="I2286" s="2">
        <f t="array" ref="I2286">SUMPRODUCT(B2270:B2289, (ROW(B2270:B2289)-ROW(B2270)+1)) / (20*21/2)</f>
        <v>4.2361514285714286</v>
      </c>
      <c r="J2286" s="2">
        <f t="shared" si="282"/>
        <v>4.2511900740458755</v>
      </c>
      <c r="K2286" s="2">
        <f t="shared" si="276"/>
        <v>4.3102606164619726</v>
      </c>
    </row>
    <row r="2287" spans="1:11" ht="13.5" x14ac:dyDescent="0.25">
      <c r="A2287" s="3">
        <f>TITRES_STAT!B2290</f>
        <v>45331</v>
      </c>
      <c r="B2287" s="17">
        <f>TITRES_STAT!D2290</f>
        <v>4.2689000000000004</v>
      </c>
      <c r="C2287" s="2">
        <f t="shared" si="277"/>
        <v>-8.8999999999996859E-3</v>
      </c>
      <c r="D2287" s="2">
        <f t="shared" si="278"/>
        <v>4.2421800000000003</v>
      </c>
      <c r="E2287" s="2">
        <f t="shared" si="280"/>
        <v>4.2243599999999999</v>
      </c>
      <c r="F2287" s="2">
        <f t="shared" si="281"/>
        <v>4.24085</v>
      </c>
      <c r="G2287" s="2">
        <f t="shared" si="275"/>
        <v>4.3373640000000009</v>
      </c>
      <c r="H2287" s="2">
        <f t="shared" si="279"/>
        <v>4.3463600000000016</v>
      </c>
      <c r="I2287" s="2">
        <f t="array" ref="I2287">SUMPRODUCT(B2271:B2290, (ROW(B2271:B2290)-ROW(B2271)+1)) / (20*21/2)</f>
        <v>4.2400528571428575</v>
      </c>
      <c r="J2287" s="2">
        <f t="shared" si="282"/>
        <v>4.2528767336605542</v>
      </c>
      <c r="K2287" s="2">
        <f t="shared" si="276"/>
        <v>4.3086386315026797</v>
      </c>
    </row>
    <row r="2288" spans="1:11" ht="13.5" x14ac:dyDescent="0.25">
      <c r="A2288" s="3">
        <f>TITRES_STAT!B2291</f>
        <v>45334</v>
      </c>
      <c r="B2288" s="17">
        <f>TITRES_STAT!D2291</f>
        <v>4.2689000000000004</v>
      </c>
      <c r="C2288" s="2">
        <f t="shared" si="277"/>
        <v>0</v>
      </c>
      <c r="D2288" s="2">
        <f t="shared" si="278"/>
        <v>4.2475199999999997</v>
      </c>
      <c r="E2288" s="2">
        <f t="shared" si="280"/>
        <v>4.233270000000001</v>
      </c>
      <c r="F2288" s="2">
        <f t="shared" si="281"/>
        <v>4.2386199999999992</v>
      </c>
      <c r="G2288" s="2">
        <f t="shared" si="275"/>
        <v>4.3336199999999998</v>
      </c>
      <c r="H2288" s="2">
        <f t="shared" si="279"/>
        <v>4.348531000000003</v>
      </c>
      <c r="I2288" s="2">
        <f t="array" ref="I2288">SUMPRODUCT(B2272:B2291, (ROW(B2272:B2291)-ROW(B2272)+1)) / (20*21/2)</f>
        <v>4.2438271428571435</v>
      </c>
      <c r="J2288" s="2">
        <f t="shared" si="282"/>
        <v>4.2544027590262159</v>
      </c>
      <c r="K2288" s="2">
        <f t="shared" si="276"/>
        <v>4.3070802537966921</v>
      </c>
    </row>
    <row r="2289" spans="1:11" ht="13.5" x14ac:dyDescent="0.25">
      <c r="A2289" s="3">
        <f>TITRES_STAT!B2292</f>
        <v>45335</v>
      </c>
      <c r="B2289" s="17">
        <f>TITRES_STAT!D2292</f>
        <v>4.2778</v>
      </c>
      <c r="C2289" s="2">
        <f t="shared" si="277"/>
        <v>8.8999999999996859E-3</v>
      </c>
      <c r="D2289" s="2">
        <f t="shared" si="278"/>
        <v>4.2689000000000004</v>
      </c>
      <c r="E2289" s="2">
        <f t="shared" si="280"/>
        <v>4.2421800000000003</v>
      </c>
      <c r="F2289" s="2">
        <f t="shared" si="281"/>
        <v>4.2368349999999992</v>
      </c>
      <c r="G2289" s="2">
        <f t="shared" si="275"/>
        <v>4.3305899999999999</v>
      </c>
      <c r="H2289" s="2">
        <f t="shared" si="279"/>
        <v>4.3507880000000023</v>
      </c>
      <c r="I2289" s="2">
        <f t="array" ref="I2289">SUMPRODUCT(B2273:B2292, (ROW(B2273:B2292)-ROW(B2273)+1)) / (20*21/2)</f>
        <v>4.2451861904761907</v>
      </c>
      <c r="J2289" s="2">
        <f t="shared" si="282"/>
        <v>4.2566310676903862</v>
      </c>
      <c r="K2289" s="2">
        <f t="shared" si="276"/>
        <v>4.305932008549763</v>
      </c>
    </row>
    <row r="2290" spans="1:11" ht="13.5" x14ac:dyDescent="0.25">
      <c r="A2290" s="3">
        <f>TITRES_STAT!B2293</f>
        <v>45336</v>
      </c>
      <c r="B2290" s="17">
        <f>TITRES_STAT!D2293</f>
        <v>4.2778</v>
      </c>
      <c r="C2290" s="2">
        <f t="shared" si="277"/>
        <v>0</v>
      </c>
      <c r="D2290" s="2">
        <f t="shared" si="278"/>
        <v>4.2742400000000007</v>
      </c>
      <c r="E2290" s="2">
        <f t="shared" si="280"/>
        <v>4.2457399999999996</v>
      </c>
      <c r="F2290" s="2">
        <f t="shared" si="281"/>
        <v>4.2381700000000002</v>
      </c>
      <c r="G2290" s="2">
        <f t="shared" ref="G2290:G2353" si="283">AVERAGE(B2241:B2290)</f>
        <v>4.327916000000001</v>
      </c>
      <c r="H2290" s="2">
        <f t="shared" si="279"/>
        <v>4.3533785000000016</v>
      </c>
      <c r="I2290" s="2">
        <f t="array" ref="I2290">SUMPRODUCT(B2274:B2293, (ROW(B2274:B2293)-ROW(B2274)+1)) / (20*21/2)</f>
        <v>4.2469271428571433</v>
      </c>
      <c r="J2290" s="2">
        <f t="shared" si="282"/>
        <v>4.2586471564817785</v>
      </c>
      <c r="K2290" s="2">
        <f t="shared" si="276"/>
        <v>4.3048287925282036</v>
      </c>
    </row>
    <row r="2291" spans="1:11" ht="13.5" x14ac:dyDescent="0.25">
      <c r="A2291" s="3">
        <f>TITRES_STAT!B2294</f>
        <v>45337</v>
      </c>
      <c r="B2291" s="17">
        <f>TITRES_STAT!D2294</f>
        <v>4.2778</v>
      </c>
      <c r="C2291" s="2">
        <f t="shared" si="277"/>
        <v>0</v>
      </c>
      <c r="D2291" s="2">
        <f t="shared" si="278"/>
        <v>4.2742399999999998</v>
      </c>
      <c r="E2291" s="2">
        <f t="shared" si="280"/>
        <v>4.2501899999999999</v>
      </c>
      <c r="F2291" s="2">
        <f t="shared" si="281"/>
        <v>4.2368299999999994</v>
      </c>
      <c r="G2291" s="2">
        <f t="shared" si="283"/>
        <v>4.3245280000000008</v>
      </c>
      <c r="H2291" s="2">
        <f t="shared" si="279"/>
        <v>4.3556355000000018</v>
      </c>
      <c r="I2291" s="2">
        <f t="array" ref="I2291">SUMPRODUCT(B2275:B2294, (ROW(B2275:B2294)-ROW(B2275)+1)) / (20*21/2)</f>
        <v>4.2512533333333336</v>
      </c>
      <c r="J2291" s="2">
        <f t="shared" si="282"/>
        <v>4.2604712368168469</v>
      </c>
      <c r="K2291" s="2">
        <f t="shared" ref="K2291:K2354" si="284">$K$4*B2291+(1-$K$4)*K2290</f>
        <v>4.3037688398800391</v>
      </c>
    </row>
    <row r="2292" spans="1:11" ht="13.5" x14ac:dyDescent="0.25">
      <c r="A2292" s="3">
        <f>TITRES_STAT!B2295</f>
        <v>45338</v>
      </c>
      <c r="B2292" s="17">
        <f>TITRES_STAT!D2295</f>
        <v>4.2511000000000001</v>
      </c>
      <c r="C2292" s="2">
        <f t="shared" si="277"/>
        <v>-2.6699999999999946E-2</v>
      </c>
      <c r="D2292" s="2">
        <f t="shared" si="278"/>
        <v>4.2706800000000005</v>
      </c>
      <c r="E2292" s="2">
        <f t="shared" si="280"/>
        <v>4.2564299999999999</v>
      </c>
      <c r="F2292" s="2">
        <f t="shared" si="281"/>
        <v>4.2328199999999994</v>
      </c>
      <c r="G2292" s="2">
        <f t="shared" si="283"/>
        <v>4.3206060000000015</v>
      </c>
      <c r="H2292" s="2">
        <f t="shared" si="279"/>
        <v>4.3578005000000015</v>
      </c>
      <c r="I2292" s="2">
        <f t="array" ref="I2292">SUMPRODUCT(B2276:B2295, (ROW(B2276:B2295)-ROW(B2276)+1)) / (20*21/2)</f>
        <v>4.2588100000000004</v>
      </c>
      <c r="J2292" s="2">
        <f t="shared" si="282"/>
        <v>4.2595787380723857</v>
      </c>
      <c r="K2292" s="2">
        <f t="shared" si="284"/>
        <v>4.301703395178861</v>
      </c>
    </row>
    <row r="2293" spans="1:11" ht="13.5" x14ac:dyDescent="0.25">
      <c r="A2293" s="3">
        <f>TITRES_STAT!B2296</f>
        <v>45341</v>
      </c>
      <c r="B2293" s="17">
        <f>TITRES_STAT!D2296</f>
        <v>4.2511000000000001</v>
      </c>
      <c r="C2293" s="2">
        <f t="shared" si="277"/>
        <v>0</v>
      </c>
      <c r="D2293" s="2">
        <f t="shared" si="278"/>
        <v>4.2671200000000002</v>
      </c>
      <c r="E2293" s="2">
        <f t="shared" si="280"/>
        <v>4.25732</v>
      </c>
      <c r="F2293" s="2">
        <f t="shared" si="281"/>
        <v>4.2323749999999993</v>
      </c>
      <c r="G2293" s="2">
        <f t="shared" si="283"/>
        <v>4.3166840000000022</v>
      </c>
      <c r="H2293" s="2">
        <f t="shared" si="279"/>
        <v>4.3599655000000013</v>
      </c>
      <c r="I2293" s="2">
        <f t="array" ref="I2293">SUMPRODUCT(B2277:B2296, (ROW(B2277:B2296)-ROW(B2277)+1)) / (20*21/2)</f>
        <v>4.2701804761904762</v>
      </c>
      <c r="J2293" s="2">
        <f t="shared" si="282"/>
        <v>4.2587712392083494</v>
      </c>
      <c r="K2293" s="2">
        <f t="shared" si="284"/>
        <v>4.2997189483091018</v>
      </c>
    </row>
    <row r="2294" spans="1:11" ht="13.5" x14ac:dyDescent="0.25">
      <c r="A2294" s="3">
        <f>TITRES_STAT!B2297</f>
        <v>45342</v>
      </c>
      <c r="B2294" s="17">
        <f>TITRES_STAT!D2297</f>
        <v>4.2778</v>
      </c>
      <c r="C2294" s="2">
        <f t="shared" si="277"/>
        <v>2.6699999999999946E-2</v>
      </c>
      <c r="D2294" s="2">
        <f t="shared" si="278"/>
        <v>4.2671200000000002</v>
      </c>
      <c r="E2294" s="2">
        <f t="shared" si="280"/>
        <v>4.2680099999999994</v>
      </c>
      <c r="F2294" s="2">
        <f t="shared" si="281"/>
        <v>4.2341549999999994</v>
      </c>
      <c r="G2294" s="2">
        <f t="shared" si="283"/>
        <v>4.313118000000002</v>
      </c>
      <c r="H2294" s="2">
        <f t="shared" si="279"/>
        <v>4.3625975000000015</v>
      </c>
      <c r="I2294" s="2">
        <f t="array" ref="I2294">SUMPRODUCT(B2278:B2297, (ROW(B2278:B2297)-ROW(B2278)+1)) / (20*21/2)</f>
        <v>4.2830847619047629</v>
      </c>
      <c r="J2294" s="2">
        <f t="shared" si="282"/>
        <v>4.2605835021408875</v>
      </c>
      <c r="K2294" s="2">
        <f t="shared" si="284"/>
        <v>4.2988593817087448</v>
      </c>
    </row>
    <row r="2295" spans="1:11" ht="13.5" x14ac:dyDescent="0.25">
      <c r="A2295" s="3">
        <f>TITRES_STAT!B2298</f>
        <v>45343</v>
      </c>
      <c r="B2295" s="17">
        <f>TITRES_STAT!D2298</f>
        <v>4.3135000000000003</v>
      </c>
      <c r="C2295" s="2">
        <f t="shared" si="277"/>
        <v>3.5700000000000287E-2</v>
      </c>
      <c r="D2295" s="2">
        <f t="shared" si="278"/>
        <v>4.2742599999999999</v>
      </c>
      <c r="E2295" s="2">
        <f t="shared" si="280"/>
        <v>4.2742500000000003</v>
      </c>
      <c r="F2295" s="2">
        <f t="shared" si="281"/>
        <v>4.2386099999999995</v>
      </c>
      <c r="G2295" s="2">
        <f t="shared" si="283"/>
        <v>4.3104440000000022</v>
      </c>
      <c r="H2295" s="2">
        <f t="shared" si="279"/>
        <v>4.3651995000000001</v>
      </c>
      <c r="I2295" s="2">
        <f t="array" ref="I2295">SUMPRODUCT(B2279:B2298, (ROW(B2279:B2298)-ROW(B2279)+1)) / (20*21/2)</f>
        <v>4.2975980952380954</v>
      </c>
      <c r="J2295" s="2">
        <f t="shared" si="282"/>
        <v>4.2656231686036605</v>
      </c>
      <c r="K2295" s="2">
        <f t="shared" si="284"/>
        <v>4.2994335236025192</v>
      </c>
    </row>
    <row r="2296" spans="1:11" ht="13.5" x14ac:dyDescent="0.25">
      <c r="A2296" s="3">
        <f>TITRES_STAT!B2299</f>
        <v>45344</v>
      </c>
      <c r="B2296" s="17">
        <f>TITRES_STAT!D2299</f>
        <v>4.3579999999999997</v>
      </c>
      <c r="C2296" s="2">
        <f t="shared" si="277"/>
        <v>4.4499999999999318E-2</v>
      </c>
      <c r="D2296" s="2">
        <f t="shared" si="278"/>
        <v>4.2903000000000002</v>
      </c>
      <c r="E2296" s="2">
        <f t="shared" si="280"/>
        <v>4.2822699999999996</v>
      </c>
      <c r="F2296" s="2">
        <f t="shared" si="281"/>
        <v>4.2493050000000006</v>
      </c>
      <c r="G2296" s="2">
        <f t="shared" si="283"/>
        <v>4.3093740000000018</v>
      </c>
      <c r="H2296" s="2">
        <f t="shared" si="279"/>
        <v>4.3681910000000004</v>
      </c>
      <c r="I2296" s="2">
        <f t="array" ref="I2296">SUMPRODUCT(B2280:B2299, (ROW(B2280:B2299)-ROW(B2280)+1)) / (20*21/2)</f>
        <v>4.3110080952380949</v>
      </c>
      <c r="J2296" s="2">
        <f t="shared" si="282"/>
        <v>4.2744209620699785</v>
      </c>
      <c r="K2296" s="2">
        <f t="shared" si="284"/>
        <v>4.3017302481671269</v>
      </c>
    </row>
    <row r="2297" spans="1:11" ht="13.5" x14ac:dyDescent="0.25">
      <c r="A2297" s="3">
        <f>TITRES_STAT!B2300</f>
        <v>45345</v>
      </c>
      <c r="B2297" s="17">
        <f>TITRES_STAT!D2300</f>
        <v>4.3848000000000003</v>
      </c>
      <c r="C2297" s="2">
        <f t="shared" si="277"/>
        <v>2.6800000000000601E-2</v>
      </c>
      <c r="D2297" s="2">
        <f t="shared" si="278"/>
        <v>4.3170400000000004</v>
      </c>
      <c r="E2297" s="2">
        <f t="shared" si="280"/>
        <v>4.2938599999999996</v>
      </c>
      <c r="F2297" s="2">
        <f t="shared" si="281"/>
        <v>4.2591100000000006</v>
      </c>
      <c r="G2297" s="2">
        <f t="shared" si="283"/>
        <v>4.3083060000000017</v>
      </c>
      <c r="H2297" s="2">
        <f t="shared" si="279"/>
        <v>4.3708995000000002</v>
      </c>
      <c r="I2297" s="2">
        <f t="array" ref="I2297">SUMPRODUCT(B2281:B2300, (ROW(B2281:B2300)-ROW(B2281)+1)) / (20*21/2)</f>
        <v>4.3233571428571427</v>
      </c>
      <c r="J2297" s="2">
        <f t="shared" si="282"/>
        <v>4.2849332513966472</v>
      </c>
      <c r="K2297" s="2">
        <f t="shared" si="284"/>
        <v>4.3049878854939063</v>
      </c>
    </row>
    <row r="2298" spans="1:11" ht="13.5" x14ac:dyDescent="0.25">
      <c r="A2298" s="3">
        <f>TITRES_STAT!B2301</f>
        <v>45348</v>
      </c>
      <c r="B2298" s="17">
        <f>TITRES_STAT!D2301</f>
        <v>4.4115000000000002</v>
      </c>
      <c r="C2298" s="2">
        <f t="shared" si="277"/>
        <v>2.6699999999999946E-2</v>
      </c>
      <c r="D2298" s="2">
        <f t="shared" si="278"/>
        <v>4.3491200000000001</v>
      </c>
      <c r="E2298" s="2">
        <f t="shared" si="280"/>
        <v>4.3081199999999997</v>
      </c>
      <c r="F2298" s="2">
        <f t="shared" si="281"/>
        <v>4.2706950000000017</v>
      </c>
      <c r="G2298" s="2">
        <f t="shared" si="283"/>
        <v>4.3075920000000014</v>
      </c>
      <c r="H2298" s="2">
        <f t="shared" si="279"/>
        <v>4.3734080000000013</v>
      </c>
      <c r="I2298" s="2">
        <f t="array" ref="I2298">SUMPRODUCT(B2282:B2301, (ROW(B2282:B2301)-ROW(B2282)+1)) / (20*21/2)</f>
        <v>4.3374428571428565</v>
      </c>
      <c r="J2298" s="2">
        <f t="shared" si="282"/>
        <v>4.2969872274541094</v>
      </c>
      <c r="K2298" s="2">
        <f t="shared" si="284"/>
        <v>4.3091648311608122</v>
      </c>
    </row>
    <row r="2299" spans="1:11" ht="13.5" x14ac:dyDescent="0.25">
      <c r="A2299" s="3">
        <f>TITRES_STAT!B2302</f>
        <v>45349</v>
      </c>
      <c r="B2299" s="17">
        <f>TITRES_STAT!D2302</f>
        <v>4.4115000000000002</v>
      </c>
      <c r="C2299" s="2">
        <f t="shared" si="277"/>
        <v>0</v>
      </c>
      <c r="D2299" s="2">
        <f t="shared" si="278"/>
        <v>4.3758600000000003</v>
      </c>
      <c r="E2299" s="2">
        <f t="shared" si="280"/>
        <v>4.3214899999999998</v>
      </c>
      <c r="F2299" s="2">
        <f t="shared" si="281"/>
        <v>4.2818350000000009</v>
      </c>
      <c r="G2299" s="2">
        <f t="shared" si="283"/>
        <v>4.3081260000000015</v>
      </c>
      <c r="H2299" s="2">
        <f t="shared" si="279"/>
        <v>4.3756250000000003</v>
      </c>
      <c r="I2299" s="2">
        <f t="array" ref="I2299">SUMPRODUCT(B2283:B2302, (ROW(B2283:B2302)-ROW(B2283)+1)) / (20*21/2)</f>
        <v>4.355648095238096</v>
      </c>
      <c r="J2299" s="2">
        <f t="shared" si="282"/>
        <v>4.3078932057918129</v>
      </c>
      <c r="K2299" s="2">
        <f t="shared" si="284"/>
        <v>4.3131779750368588</v>
      </c>
    </row>
    <row r="2300" spans="1:11" ht="13.5" x14ac:dyDescent="0.25">
      <c r="A2300" s="3">
        <f>TITRES_STAT!B2303</f>
        <v>45350</v>
      </c>
      <c r="B2300" s="17">
        <f>TITRES_STAT!D2303</f>
        <v>4.4115000000000002</v>
      </c>
      <c r="C2300" s="2">
        <f t="shared" si="277"/>
        <v>0</v>
      </c>
      <c r="D2300" s="2">
        <f t="shared" si="278"/>
        <v>4.3954599999999999</v>
      </c>
      <c r="E2300" s="2">
        <f t="shared" si="280"/>
        <v>4.3348600000000008</v>
      </c>
      <c r="F2300" s="2">
        <f t="shared" si="281"/>
        <v>4.2903000000000002</v>
      </c>
      <c r="G2300" s="2">
        <f t="shared" si="283"/>
        <v>4.3075920000000014</v>
      </c>
      <c r="H2300" s="2">
        <f t="shared" si="279"/>
        <v>4.3777170000000005</v>
      </c>
      <c r="I2300" s="2">
        <f t="array" ref="I2300">SUMPRODUCT(B2284:B2303, (ROW(B2284:B2303)-ROW(B2284)+1)) / (20*21/2)</f>
        <v>4.3732580952380955</v>
      </c>
      <c r="J2300" s="2">
        <f t="shared" si="282"/>
        <v>4.3177605195259261</v>
      </c>
      <c r="K2300" s="2">
        <f t="shared" si="284"/>
        <v>4.3170337407216879</v>
      </c>
    </row>
    <row r="2301" spans="1:11" ht="13.5" x14ac:dyDescent="0.25">
      <c r="A2301" s="3">
        <f>TITRES_STAT!B2304</f>
        <v>45351</v>
      </c>
      <c r="B2301" s="17">
        <f>TITRES_STAT!D2304</f>
        <v>4.4382000000000001</v>
      </c>
      <c r="C2301" s="2">
        <f t="shared" si="277"/>
        <v>2.6699999999999946E-2</v>
      </c>
      <c r="D2301" s="2">
        <f t="shared" si="278"/>
        <v>4.4115000000000011</v>
      </c>
      <c r="E2301" s="2">
        <f t="shared" si="280"/>
        <v>4.3509000000000011</v>
      </c>
      <c r="F2301" s="2">
        <f t="shared" si="281"/>
        <v>4.3005450000000005</v>
      </c>
      <c r="G2301" s="2">
        <f t="shared" si="283"/>
        <v>4.3075920000000014</v>
      </c>
      <c r="H2301" s="2">
        <f t="shared" si="279"/>
        <v>4.3799005000000015</v>
      </c>
      <c r="I2301" s="2">
        <f t="array" ref="I2301">SUMPRODUCT(B2285:B2304, (ROW(B2285:B2304)-ROW(B2285)+1)) / (20*21/2)</f>
        <v>4.3989804761904763</v>
      </c>
      <c r="J2301" s="2">
        <f t="shared" si="282"/>
        <v>4.3292309462377423</v>
      </c>
      <c r="K2301" s="2">
        <f t="shared" si="284"/>
        <v>4.3217853587326021</v>
      </c>
    </row>
    <row r="2302" spans="1:11" ht="13.5" x14ac:dyDescent="0.25">
      <c r="A2302" s="3">
        <f>TITRES_STAT!B2305</f>
        <v>45352</v>
      </c>
      <c r="B2302" s="17">
        <f>TITRES_STAT!D2305</f>
        <v>4.4916999999999998</v>
      </c>
      <c r="C2302" s="2">
        <f t="shared" si="277"/>
        <v>5.3499999999999659E-2</v>
      </c>
      <c r="D2302" s="2">
        <f t="shared" si="278"/>
        <v>4.4328799999999999</v>
      </c>
      <c r="E2302" s="2">
        <f t="shared" si="280"/>
        <v>4.3749599999999997</v>
      </c>
      <c r="F2302" s="2">
        <f t="shared" si="281"/>
        <v>4.3156949999999998</v>
      </c>
      <c r="G2302" s="2">
        <f t="shared" si="283"/>
        <v>4.3086620000000009</v>
      </c>
      <c r="H2302" s="2">
        <f t="shared" si="279"/>
        <v>4.3820180000000013</v>
      </c>
      <c r="I2302" s="2">
        <f t="array" ref="I2302">SUMPRODUCT(B2286:B2305, (ROW(B2286:B2305)-ROW(B2286)+1)) / (20*21/2)</f>
        <v>4.4243609523809528</v>
      </c>
      <c r="J2302" s="2">
        <f t="shared" si="282"/>
        <v>4.3447041894531955</v>
      </c>
      <c r="K2302" s="2">
        <f t="shared" si="284"/>
        <v>4.3284486779979909</v>
      </c>
    </row>
    <row r="2303" spans="1:11" ht="13.5" x14ac:dyDescent="0.25">
      <c r="A2303" s="3">
        <f>TITRES_STAT!B2306</f>
        <v>45355</v>
      </c>
      <c r="B2303" s="17">
        <f>TITRES_STAT!D2306</f>
        <v>4.5006000000000004</v>
      </c>
      <c r="C2303" s="2">
        <f t="shared" si="277"/>
        <v>8.9000000000005741E-3</v>
      </c>
      <c r="D2303" s="2">
        <f t="shared" si="278"/>
        <v>4.4507000000000003</v>
      </c>
      <c r="E2303" s="2">
        <f t="shared" si="280"/>
        <v>4.3999100000000002</v>
      </c>
      <c r="F2303" s="2">
        <f t="shared" si="281"/>
        <v>4.3286150000000001</v>
      </c>
      <c r="G2303" s="2">
        <f t="shared" si="283"/>
        <v>4.3109780000000013</v>
      </c>
      <c r="H2303" s="2">
        <f t="shared" si="279"/>
        <v>4.3830130000000009</v>
      </c>
      <c r="I2303" s="2">
        <f t="array" ref="I2303">SUMPRODUCT(B2287:B2306, (ROW(B2287:B2306)-ROW(B2287)+1)) / (20*21/2)</f>
        <v>4.4454490476190482</v>
      </c>
      <c r="J2303" s="2">
        <f t="shared" si="282"/>
        <v>4.3595514095052721</v>
      </c>
      <c r="K2303" s="2">
        <f t="shared" si="284"/>
        <v>4.3351997102333639</v>
      </c>
    </row>
    <row r="2304" spans="1:11" ht="13.5" x14ac:dyDescent="0.25">
      <c r="A2304" s="3">
        <f>TITRES_STAT!B2307</f>
        <v>45356</v>
      </c>
      <c r="B2304" s="17">
        <f>TITRES_STAT!D2307</f>
        <v>4.5987</v>
      </c>
      <c r="C2304" s="2">
        <f t="shared" si="277"/>
        <v>9.8099999999999632E-2</v>
      </c>
      <c r="D2304" s="2">
        <f t="shared" si="278"/>
        <v>4.4881399999999996</v>
      </c>
      <c r="E2304" s="2">
        <f t="shared" si="280"/>
        <v>4.4320000000000004</v>
      </c>
      <c r="F2304" s="2">
        <f t="shared" si="281"/>
        <v>4.3500049999999995</v>
      </c>
      <c r="G2304" s="2">
        <f t="shared" si="283"/>
        <v>4.3156140000000009</v>
      </c>
      <c r="H2304" s="2">
        <f t="shared" si="279"/>
        <v>4.3844570000000012</v>
      </c>
      <c r="I2304" s="2">
        <f t="array" ref="I2304">SUMPRODUCT(B2288:B2307, (ROW(B2288:B2307)-ROW(B2288)+1)) / (20*21/2)</f>
        <v>4.4650519047619044</v>
      </c>
      <c r="J2304" s="2">
        <f t="shared" si="282"/>
        <v>4.3823274657428648</v>
      </c>
      <c r="K2304" s="2">
        <f t="shared" si="284"/>
        <v>4.3455330549300957</v>
      </c>
    </row>
    <row r="2305" spans="1:11" ht="13.5" x14ac:dyDescent="0.25">
      <c r="A2305" s="3">
        <f>TITRES_STAT!B2308</f>
        <v>45357</v>
      </c>
      <c r="B2305" s="17">
        <f>TITRES_STAT!D2308</f>
        <v>4.6165000000000003</v>
      </c>
      <c r="C2305" s="2">
        <f t="shared" si="277"/>
        <v>1.780000000000026E-2</v>
      </c>
      <c r="D2305" s="2">
        <f t="shared" si="278"/>
        <v>4.5291399999999999</v>
      </c>
      <c r="E2305" s="2">
        <f t="shared" si="280"/>
        <v>4.4623000000000008</v>
      </c>
      <c r="F2305" s="2">
        <f t="shared" si="281"/>
        <v>4.3682749999999997</v>
      </c>
      <c r="G2305" s="2">
        <f t="shared" si="283"/>
        <v>4.3206060000000015</v>
      </c>
      <c r="H2305" s="2">
        <f t="shared" si="279"/>
        <v>4.3862815000000008</v>
      </c>
      <c r="I2305" s="2">
        <f t="array" ref="I2305">SUMPRODUCT(B2289:B2308, (ROW(B2289:B2308)-ROW(B2289)+1)) / (20*21/2)</f>
        <v>4.4822795238095239</v>
      </c>
      <c r="J2305" s="2">
        <f t="shared" si="282"/>
        <v>4.4046296118625925</v>
      </c>
      <c r="K2305" s="2">
        <f t="shared" si="284"/>
        <v>4.3561592096387196</v>
      </c>
    </row>
    <row r="2306" spans="1:11" ht="13.5" x14ac:dyDescent="0.25">
      <c r="A2306" s="3">
        <f>TITRES_STAT!B2309</f>
        <v>45358</v>
      </c>
      <c r="B2306" s="17">
        <f>TITRES_STAT!D2309</f>
        <v>4.5896999999999997</v>
      </c>
      <c r="C2306" s="2">
        <f t="shared" si="277"/>
        <v>-2.6800000000000601E-2</v>
      </c>
      <c r="D2306" s="2">
        <f t="shared" si="278"/>
        <v>4.5594400000000004</v>
      </c>
      <c r="E2306" s="2">
        <f t="shared" si="280"/>
        <v>4.4854700000000012</v>
      </c>
      <c r="F2306" s="2">
        <f t="shared" si="281"/>
        <v>4.3838699999999999</v>
      </c>
      <c r="G2306" s="2">
        <f t="shared" si="283"/>
        <v>4.3238140000000014</v>
      </c>
      <c r="H2306" s="2">
        <f t="shared" si="279"/>
        <v>4.3881805000000007</v>
      </c>
      <c r="I2306" s="2">
        <f t="array" ref="I2306">SUMPRODUCT(B2290:B2309, (ROW(B2290:B2309)-ROW(B2290)+1)) / (20*21/2)</f>
        <v>4.4946314285714291</v>
      </c>
      <c r="J2306" s="2">
        <f t="shared" si="282"/>
        <v>4.4222553631137744</v>
      </c>
      <c r="K2306" s="2">
        <f t="shared" si="284"/>
        <v>4.3653176720058289</v>
      </c>
    </row>
    <row r="2307" spans="1:11" ht="13.5" x14ac:dyDescent="0.25">
      <c r="A2307" s="3">
        <f>TITRES_STAT!B2310</f>
        <v>45359</v>
      </c>
      <c r="B2307" s="17">
        <f>TITRES_STAT!D2310</f>
        <v>4.5896999999999997</v>
      </c>
      <c r="C2307" s="2">
        <f t="shared" si="277"/>
        <v>0</v>
      </c>
      <c r="D2307" s="2">
        <f t="shared" si="278"/>
        <v>4.57904</v>
      </c>
      <c r="E2307" s="2">
        <f t="shared" si="280"/>
        <v>4.50596</v>
      </c>
      <c r="F2307" s="2">
        <f t="shared" si="281"/>
        <v>4.3999100000000002</v>
      </c>
      <c r="G2307" s="2">
        <f t="shared" si="283"/>
        <v>4.3277340000000004</v>
      </c>
      <c r="H2307" s="2">
        <f t="shared" si="279"/>
        <v>4.3899545000000009</v>
      </c>
      <c r="I2307" s="2">
        <f t="array" ref="I2307">SUMPRODUCT(B2291:B2310, (ROW(B2291:B2310)-ROW(B2291)+1)) / (20*21/2)</f>
        <v>4.5099480952380953</v>
      </c>
      <c r="J2307" s="2">
        <f t="shared" si="282"/>
        <v>4.438202471388653</v>
      </c>
      <c r="K2307" s="2">
        <f t="shared" si="284"/>
        <v>4.3741169789859926</v>
      </c>
    </row>
    <row r="2308" spans="1:11" ht="13.5" x14ac:dyDescent="0.25">
      <c r="A2308" s="3">
        <f>TITRES_STAT!B2311</f>
        <v>45362</v>
      </c>
      <c r="B2308" s="17">
        <f>TITRES_STAT!D2311</f>
        <v>4.5808</v>
      </c>
      <c r="C2308" s="2">
        <f t="shared" ref="C2308:C2371" si="285">B2308-B2307</f>
        <v>-8.8999999999996859E-3</v>
      </c>
      <c r="D2308" s="2">
        <f t="shared" si="278"/>
        <v>4.5950800000000003</v>
      </c>
      <c r="E2308" s="2">
        <f t="shared" si="280"/>
        <v>4.5228900000000012</v>
      </c>
      <c r="F2308" s="2">
        <f t="shared" si="281"/>
        <v>4.4155049999999996</v>
      </c>
      <c r="G2308" s="2">
        <f t="shared" si="283"/>
        <v>4.3307640000000012</v>
      </c>
      <c r="H2308" s="2">
        <f t="shared" si="279"/>
        <v>4.3918090000000003</v>
      </c>
      <c r="I2308" s="2">
        <f t="array" ref="I2308">SUMPRODUCT(B2292:B2311, (ROW(B2292:B2311)-ROW(B2292)+1)) / (20*21/2)</f>
        <v>4.5229319047619043</v>
      </c>
      <c r="J2308" s="2">
        <f t="shared" si="282"/>
        <v>4.4517831883992578</v>
      </c>
      <c r="K2308" s="2">
        <f t="shared" si="284"/>
        <v>4.3822221954963467</v>
      </c>
    </row>
    <row r="2309" spans="1:11" ht="13.5" x14ac:dyDescent="0.25">
      <c r="A2309" s="3">
        <f>TITRES_STAT!B2312</f>
        <v>45363</v>
      </c>
      <c r="B2309" s="17">
        <f>TITRES_STAT!D2312</f>
        <v>4.5452000000000004</v>
      </c>
      <c r="C2309" s="2">
        <f t="shared" si="285"/>
        <v>-3.5599999999999632E-2</v>
      </c>
      <c r="D2309" s="2">
        <f t="shared" si="278"/>
        <v>4.5843800000000003</v>
      </c>
      <c r="E2309" s="2">
        <f t="shared" si="280"/>
        <v>4.5362600000000004</v>
      </c>
      <c r="F2309" s="2">
        <f t="shared" si="281"/>
        <v>4.4288749999999997</v>
      </c>
      <c r="G2309" s="2">
        <f t="shared" si="283"/>
        <v>4.3334380000000001</v>
      </c>
      <c r="H2309" s="2">
        <f t="shared" si="279"/>
        <v>4.3939025000000012</v>
      </c>
      <c r="I2309" s="2">
        <f t="array" ref="I2309">SUMPRODUCT(B2293:B2312, (ROW(B2293:B2312)-ROW(B2293)+1)) / (20*21/2)</f>
        <v>4.5268347619047615</v>
      </c>
      <c r="J2309" s="2">
        <f t="shared" si="282"/>
        <v>4.460680027599329</v>
      </c>
      <c r="K2309" s="2">
        <f t="shared" si="284"/>
        <v>4.3886134819474707</v>
      </c>
    </row>
    <row r="2310" spans="1:11" ht="13.5" x14ac:dyDescent="0.25">
      <c r="A2310" s="3">
        <f>TITRES_STAT!B2313</f>
        <v>45364</v>
      </c>
      <c r="B2310" s="17">
        <f>TITRES_STAT!D2313</f>
        <v>4.5896999999999997</v>
      </c>
      <c r="C2310" s="2">
        <f t="shared" si="285"/>
        <v>4.4499999999999318E-2</v>
      </c>
      <c r="D2310" s="2">
        <f t="shared" ref="D2310:D2373" si="286">AVERAGE(B2306:B2310)</f>
        <v>4.5790199999999999</v>
      </c>
      <c r="E2310" s="2">
        <f t="shared" si="280"/>
        <v>4.5540800000000008</v>
      </c>
      <c r="F2310" s="2">
        <f t="shared" si="281"/>
        <v>4.444469999999999</v>
      </c>
      <c r="G2310" s="2">
        <f t="shared" si="283"/>
        <v>4.3377140000000001</v>
      </c>
      <c r="H2310" s="2">
        <f t="shared" si="279"/>
        <v>4.396427000000001</v>
      </c>
      <c r="I2310" s="2">
        <f t="array" ref="I2310">SUMPRODUCT(B2294:B2313, (ROW(B2294:B2313)-ROW(B2294)+1)) / (20*21/2)</f>
        <v>4.5329495238095232</v>
      </c>
      <c r="J2310" s="2">
        <f t="shared" si="282"/>
        <v>4.47296764401844</v>
      </c>
      <c r="K2310" s="2">
        <f t="shared" si="284"/>
        <v>4.396499227753452</v>
      </c>
    </row>
    <row r="2311" spans="1:11" ht="13.5" x14ac:dyDescent="0.25">
      <c r="A2311" s="3">
        <f>TITRES_STAT!B2314</f>
        <v>45365</v>
      </c>
      <c r="B2311" s="17">
        <f>TITRES_STAT!D2314</f>
        <v>4.5808</v>
      </c>
      <c r="C2311" s="2">
        <f t="shared" si="285"/>
        <v>-8.8999999999996859E-3</v>
      </c>
      <c r="D2311" s="2">
        <f t="shared" si="286"/>
        <v>4.5772400000000006</v>
      </c>
      <c r="E2311" s="2">
        <f t="shared" si="280"/>
        <v>4.568340000000001</v>
      </c>
      <c r="F2311" s="2">
        <f t="shared" si="281"/>
        <v>4.4596199999999993</v>
      </c>
      <c r="G2311" s="2">
        <f t="shared" si="283"/>
        <v>4.3419920000000003</v>
      </c>
      <c r="H2311" s="2">
        <f t="shared" si="279"/>
        <v>4.3989485000000004</v>
      </c>
      <c r="I2311" s="2">
        <f t="array" ref="I2311">SUMPRODUCT(B2295:B2314, (ROW(B2295:B2314)-ROW(B2295)+1)) / (20*21/2)</f>
        <v>4.529220476190476</v>
      </c>
      <c r="J2311" s="2">
        <f t="shared" si="282"/>
        <v>4.48323739220716</v>
      </c>
      <c r="K2311" s="2">
        <f t="shared" si="284"/>
        <v>4.4037267090180219</v>
      </c>
    </row>
    <row r="2312" spans="1:11" ht="13.5" x14ac:dyDescent="0.25">
      <c r="A2312" s="3">
        <f>TITRES_STAT!B2315</f>
        <v>45366</v>
      </c>
      <c r="B2312" s="17">
        <f>TITRES_STAT!D2315</f>
        <v>4.5006000000000004</v>
      </c>
      <c r="C2312" s="2">
        <f t="shared" si="285"/>
        <v>-8.0199999999999605E-2</v>
      </c>
      <c r="D2312" s="2">
        <f t="shared" si="286"/>
        <v>4.5594200000000003</v>
      </c>
      <c r="E2312" s="2">
        <f t="shared" si="280"/>
        <v>4.5692299999999992</v>
      </c>
      <c r="F2312" s="2">
        <f t="shared" si="281"/>
        <v>4.4720949999999995</v>
      </c>
      <c r="G2312" s="2">
        <f t="shared" si="283"/>
        <v>4.3439519999999998</v>
      </c>
      <c r="H2312" s="2">
        <f t="shared" si="279"/>
        <v>4.4006105</v>
      </c>
      <c r="I2312" s="2">
        <f t="array" ref="I2312">SUMPRODUCT(B2296:B2315, (ROW(B2296:B2315)-ROW(B2296)+1)) / (20*21/2)</f>
        <v>4.5255323809523818</v>
      </c>
      <c r="J2312" s="2">
        <f t="shared" si="282"/>
        <v>4.4848909739017166</v>
      </c>
      <c r="K2312" s="2">
        <f t="shared" si="284"/>
        <v>4.4075256616055505</v>
      </c>
    </row>
    <row r="2313" spans="1:11" ht="13.5" x14ac:dyDescent="0.25">
      <c r="A2313" s="3">
        <f>TITRES_STAT!B2316</f>
        <v>45369</v>
      </c>
      <c r="B2313" s="17">
        <f>TITRES_STAT!D2316</f>
        <v>4.5362999999999998</v>
      </c>
      <c r="C2313" s="2">
        <f t="shared" si="285"/>
        <v>3.5699999999999399E-2</v>
      </c>
      <c r="D2313" s="2">
        <f t="shared" si="286"/>
        <v>4.5505200000000006</v>
      </c>
      <c r="E2313" s="2">
        <f t="shared" si="280"/>
        <v>4.5728</v>
      </c>
      <c r="F2313" s="2">
        <f t="shared" si="281"/>
        <v>4.4863549999999996</v>
      </c>
      <c r="G2313" s="2">
        <f t="shared" si="283"/>
        <v>4.34734</v>
      </c>
      <c r="H2313" s="2">
        <f t="shared" si="279"/>
        <v>4.4024925000000001</v>
      </c>
      <c r="I2313" s="2">
        <f t="array" ref="I2313">SUMPRODUCT(B2297:B2316, (ROW(B2297:B2316)-ROW(B2297)+1)) / (20*21/2)</f>
        <v>4.5211652380952376</v>
      </c>
      <c r="J2313" s="2">
        <f t="shared" si="282"/>
        <v>4.4897870716253623</v>
      </c>
      <c r="K2313" s="2">
        <f t="shared" si="284"/>
        <v>4.412575635660235</v>
      </c>
    </row>
    <row r="2314" spans="1:11" ht="13.5" x14ac:dyDescent="0.25">
      <c r="A2314" s="3">
        <f>TITRES_STAT!B2317</f>
        <v>45370</v>
      </c>
      <c r="B2314" s="17">
        <f>TITRES_STAT!D2317</f>
        <v>4.4471999999999996</v>
      </c>
      <c r="C2314" s="2">
        <f t="shared" si="285"/>
        <v>-8.9100000000000179E-2</v>
      </c>
      <c r="D2314" s="2">
        <f t="shared" si="286"/>
        <v>4.5309200000000001</v>
      </c>
      <c r="E2314" s="2">
        <f t="shared" si="280"/>
        <v>4.5576499999999998</v>
      </c>
      <c r="F2314" s="2">
        <f t="shared" si="281"/>
        <v>4.4948249999999996</v>
      </c>
      <c r="G2314" s="2">
        <f t="shared" si="283"/>
        <v>4.3501919999999998</v>
      </c>
      <c r="H2314" s="2">
        <f t="shared" ref="H2314:H2377" si="287">AVERAGE(B2115:B2314)</f>
        <v>4.4039289999999998</v>
      </c>
      <c r="I2314" s="2">
        <f t="array" ref="I2314">SUMPRODUCT(B2298:B2317, (ROW(B2298:B2317)-ROW(B2298)+1)) / (20*21/2)</f>
        <v>4.5163309523809518</v>
      </c>
      <c r="J2314" s="2">
        <f t="shared" si="282"/>
        <v>4.4857311600419951</v>
      </c>
      <c r="K2314" s="2">
        <f t="shared" si="284"/>
        <v>4.413933453869638</v>
      </c>
    </row>
    <row r="2315" spans="1:11" ht="13.5" x14ac:dyDescent="0.25">
      <c r="A2315" s="3">
        <f>TITRES_STAT!B2318</f>
        <v>45372</v>
      </c>
      <c r="B2315" s="17">
        <f>TITRES_STAT!D2318</f>
        <v>4.4561000000000002</v>
      </c>
      <c r="C2315" s="2">
        <f t="shared" si="285"/>
        <v>8.9000000000005741E-3</v>
      </c>
      <c r="D2315" s="2">
        <f t="shared" si="286"/>
        <v>4.5041999999999991</v>
      </c>
      <c r="E2315" s="2">
        <f t="shared" si="280"/>
        <v>4.5416100000000004</v>
      </c>
      <c r="F2315" s="2">
        <f t="shared" si="281"/>
        <v>4.5019550000000006</v>
      </c>
      <c r="G2315" s="2">
        <f t="shared" si="283"/>
        <v>4.3532219999999997</v>
      </c>
      <c r="H2315" s="2">
        <f t="shared" si="287"/>
        <v>4.4053684999999989</v>
      </c>
      <c r="I2315" s="2">
        <f t="array" ref="I2315">SUMPRODUCT(B2299:B2318, (ROW(B2299:B2318)-ROW(B2299)+1)) / (20*21/2)</f>
        <v>4.511157142857142</v>
      </c>
      <c r="J2315" s="2">
        <f t="shared" si="282"/>
        <v>4.4829091447999003</v>
      </c>
      <c r="K2315" s="2">
        <f t="shared" si="284"/>
        <v>4.4155870439139653</v>
      </c>
    </row>
    <row r="2316" spans="1:11" ht="13.5" x14ac:dyDescent="0.25">
      <c r="A2316" s="3">
        <f>TITRES_STAT!B2319</f>
        <v>45373</v>
      </c>
      <c r="B2316" s="17">
        <f>TITRES_STAT!D2319</f>
        <v>4.4561000000000002</v>
      </c>
      <c r="C2316" s="2">
        <f t="shared" si="285"/>
        <v>0</v>
      </c>
      <c r="D2316" s="2">
        <f t="shared" si="286"/>
        <v>4.4792599999999991</v>
      </c>
      <c r="E2316" s="2">
        <f t="shared" ref="E2316:E2379" si="288">AVERAGE(B2307:B2316)</f>
        <v>4.5282499999999999</v>
      </c>
      <c r="F2316" s="2">
        <f t="shared" si="281"/>
        <v>4.5068600000000014</v>
      </c>
      <c r="G2316" s="2">
        <f t="shared" si="283"/>
        <v>4.3562519999999996</v>
      </c>
      <c r="H2316" s="2">
        <f t="shared" si="287"/>
        <v>4.4068079999999989</v>
      </c>
      <c r="I2316" s="2">
        <f t="array" ref="I2316">SUMPRODUCT(B2300:B2319, (ROW(B2300:B2319)-ROW(B2300)+1)) / (20*21/2)</f>
        <v>4.505770952380951</v>
      </c>
      <c r="J2316" s="2">
        <f t="shared" si="282"/>
        <v>4.4803558929141953</v>
      </c>
      <c r="K2316" s="2">
        <f t="shared" si="284"/>
        <v>4.4171757872898878</v>
      </c>
    </row>
    <row r="2317" spans="1:11" ht="13.5" x14ac:dyDescent="0.25">
      <c r="A2317" s="3">
        <f>TITRES_STAT!B2320</f>
        <v>45376</v>
      </c>
      <c r="B2317" s="17">
        <f>TITRES_STAT!D2320</f>
        <v>4.4561000000000002</v>
      </c>
      <c r="C2317" s="2">
        <f t="shared" si="285"/>
        <v>0</v>
      </c>
      <c r="D2317" s="2">
        <f t="shared" si="286"/>
        <v>4.4703599999999994</v>
      </c>
      <c r="E2317" s="2">
        <f t="shared" si="288"/>
        <v>4.5148899999999994</v>
      </c>
      <c r="F2317" s="2">
        <f t="shared" si="281"/>
        <v>4.5104250000000006</v>
      </c>
      <c r="G2317" s="2">
        <f t="shared" si="283"/>
        <v>4.3592819999999985</v>
      </c>
      <c r="H2317" s="2">
        <f t="shared" si="287"/>
        <v>4.4076639999999978</v>
      </c>
      <c r="I2317" s="2">
        <f t="array" ref="I2317">SUMPRODUCT(B2301:B2320, (ROW(B2301:B2320)-ROW(B2301)+1)) / (20*21/2)</f>
        <v>4.5001723809523808</v>
      </c>
      <c r="J2317" s="2">
        <f t="shared" si="282"/>
        <v>4.4780458078747483</v>
      </c>
      <c r="K2317" s="2">
        <f t="shared" si="284"/>
        <v>4.4187022270040099</v>
      </c>
    </row>
    <row r="2318" spans="1:11" ht="13.5" x14ac:dyDescent="0.25">
      <c r="A2318" s="3">
        <f>TITRES_STAT!B2321</f>
        <v>45377</v>
      </c>
      <c r="B2318" s="17">
        <f>TITRES_STAT!D2321</f>
        <v>4.4561000000000002</v>
      </c>
      <c r="C2318" s="2">
        <f t="shared" si="285"/>
        <v>0</v>
      </c>
      <c r="D2318" s="2">
        <f t="shared" si="286"/>
        <v>4.4543200000000001</v>
      </c>
      <c r="E2318" s="2">
        <f t="shared" si="288"/>
        <v>4.5024199999999999</v>
      </c>
      <c r="F2318" s="2">
        <f t="shared" si="281"/>
        <v>4.5126550000000014</v>
      </c>
      <c r="G2318" s="2">
        <f t="shared" si="283"/>
        <v>4.3621339999999993</v>
      </c>
      <c r="H2318" s="2">
        <f t="shared" si="287"/>
        <v>4.4085199999999984</v>
      </c>
      <c r="I2318" s="2">
        <f t="array" ref="I2318">SUMPRODUCT(B2302:B2321, (ROW(B2302:B2321)-ROW(B2302)+1)) / (20*21/2)</f>
        <v>4.4901138095238098</v>
      </c>
      <c r="J2318" s="2">
        <f t="shared" si="282"/>
        <v>4.4759557309342961</v>
      </c>
      <c r="K2318" s="2">
        <f t="shared" si="284"/>
        <v>4.4201688063371858</v>
      </c>
    </row>
    <row r="2319" spans="1:11" ht="13.5" x14ac:dyDescent="0.25">
      <c r="A2319" s="3">
        <f>TITRES_STAT!B2322</f>
        <v>45378</v>
      </c>
      <c r="B2319" s="17">
        <f>TITRES_STAT!D2322</f>
        <v>4.4561000000000002</v>
      </c>
      <c r="C2319" s="2">
        <f t="shared" si="285"/>
        <v>0</v>
      </c>
      <c r="D2319" s="2">
        <f t="shared" si="286"/>
        <v>4.4561000000000002</v>
      </c>
      <c r="E2319" s="2">
        <f t="shared" si="288"/>
        <v>4.4935099999999997</v>
      </c>
      <c r="F2319" s="2">
        <f t="shared" si="281"/>
        <v>4.5148850000000014</v>
      </c>
      <c r="G2319" s="2">
        <f t="shared" si="283"/>
        <v>4.3649859999999991</v>
      </c>
      <c r="H2319" s="2">
        <f t="shared" si="287"/>
        <v>4.4094174999999982</v>
      </c>
      <c r="I2319" s="2">
        <f t="array" ref="I2319">SUMPRODUCT(B2303:B2322, (ROW(B2303:B2322)-ROW(B2303)+1)) / (20*21/2)</f>
        <v>4.4844299999999997</v>
      </c>
      <c r="J2319" s="2">
        <f t="shared" si="282"/>
        <v>4.4740647089405536</v>
      </c>
      <c r="K2319" s="2">
        <f t="shared" si="284"/>
        <v>4.4215778727553348</v>
      </c>
    </row>
    <row r="2320" spans="1:11" ht="13.5" x14ac:dyDescent="0.25">
      <c r="A2320" s="3">
        <f>TITRES_STAT!B2323</f>
        <v>45379</v>
      </c>
      <c r="B2320" s="17">
        <f>TITRES_STAT!D2323</f>
        <v>4.4561000000000002</v>
      </c>
      <c r="C2320" s="2">
        <f t="shared" si="285"/>
        <v>0</v>
      </c>
      <c r="D2320" s="2">
        <f t="shared" si="286"/>
        <v>4.4561000000000002</v>
      </c>
      <c r="E2320" s="2">
        <f t="shared" si="288"/>
        <v>4.4801500000000001</v>
      </c>
      <c r="F2320" s="2">
        <f t="shared" si="281"/>
        <v>4.5171150000000022</v>
      </c>
      <c r="G2320" s="2">
        <f t="shared" si="283"/>
        <v>4.3690859999999994</v>
      </c>
      <c r="H2320" s="2">
        <f t="shared" si="287"/>
        <v>4.409606499999998</v>
      </c>
      <c r="I2320" s="2">
        <f t="array" ref="I2320">SUMPRODUCT(B2304:B2323, (ROW(B2304:B2323)-ROW(B2304)+1)) / (20*21/2)</f>
        <v>4.4789157142857139</v>
      </c>
      <c r="J2320" s="2">
        <f t="shared" si="282"/>
        <v>4.4723537842795489</v>
      </c>
      <c r="K2320" s="2">
        <f t="shared" si="284"/>
        <v>4.4229316816668902</v>
      </c>
    </row>
    <row r="2321" spans="1:11" ht="13.5" x14ac:dyDescent="0.25">
      <c r="A2321" s="3">
        <f>TITRES_STAT!B2324</f>
        <v>45380</v>
      </c>
      <c r="B2321" s="17">
        <f>TITRES_STAT!D2324</f>
        <v>4.4115000000000002</v>
      </c>
      <c r="C2321" s="2">
        <f t="shared" si="285"/>
        <v>-4.4599999999999973E-2</v>
      </c>
      <c r="D2321" s="2">
        <f t="shared" si="286"/>
        <v>4.4471800000000004</v>
      </c>
      <c r="E2321" s="2">
        <f t="shared" si="288"/>
        <v>4.4632199999999997</v>
      </c>
      <c r="F2321" s="2">
        <f t="shared" si="281"/>
        <v>4.5157800000000012</v>
      </c>
      <c r="G2321" s="2">
        <f t="shared" si="283"/>
        <v>4.3712239999999989</v>
      </c>
      <c r="H2321" s="2">
        <f t="shared" si="287"/>
        <v>4.4097809999999988</v>
      </c>
      <c r="I2321" s="2">
        <f t="array" ref="I2321">SUMPRODUCT(B2305:B2324, (ROW(B2305:B2324)-ROW(B2305)+1)) / (20*21/2)</f>
        <v>4.4863371428571428</v>
      </c>
      <c r="J2321" s="2">
        <f t="shared" si="282"/>
        <v>4.4665581857767354</v>
      </c>
      <c r="K2321" s="2">
        <f t="shared" si="284"/>
        <v>4.4224833804250512</v>
      </c>
    </row>
    <row r="2322" spans="1:11" ht="13.5" x14ac:dyDescent="0.25">
      <c r="A2322" s="3">
        <f>TITRES_STAT!B2325</f>
        <v>45383</v>
      </c>
      <c r="B2322" s="17">
        <f>TITRES_STAT!D2325</f>
        <v>4.4561000000000002</v>
      </c>
      <c r="C2322" s="2">
        <f t="shared" si="285"/>
        <v>4.4599999999999973E-2</v>
      </c>
      <c r="D2322" s="2">
        <f t="shared" si="286"/>
        <v>4.4471800000000004</v>
      </c>
      <c r="E2322" s="2">
        <f t="shared" si="288"/>
        <v>4.4587699999999995</v>
      </c>
      <c r="F2322" s="2">
        <f t="shared" si="281"/>
        <v>4.5140000000000011</v>
      </c>
      <c r="G2322" s="2">
        <f t="shared" si="283"/>
        <v>4.3737199999999987</v>
      </c>
      <c r="H2322" s="2">
        <f t="shared" si="287"/>
        <v>4.4103449999999986</v>
      </c>
      <c r="I2322" s="2">
        <f t="array" ref="I2322">SUMPRODUCT(B2306:B2325, (ROW(B2306:B2325)-ROW(B2306)+1)) / (20*21/2)</f>
        <v>4.4921061904761901</v>
      </c>
      <c r="J2322" s="2">
        <f t="shared" si="282"/>
        <v>4.4655621680837134</v>
      </c>
      <c r="K2322" s="2">
        <f t="shared" si="284"/>
        <v>4.4238016792319117</v>
      </c>
    </row>
    <row r="2323" spans="1:11" ht="13.5" x14ac:dyDescent="0.25">
      <c r="A2323" s="3">
        <f>TITRES_STAT!B2326</f>
        <v>45384</v>
      </c>
      <c r="B2323" s="17">
        <f>TITRES_STAT!D2326</f>
        <v>4.4561000000000002</v>
      </c>
      <c r="C2323" s="2">
        <f t="shared" si="285"/>
        <v>0</v>
      </c>
      <c r="D2323" s="2">
        <f t="shared" si="286"/>
        <v>4.4471800000000004</v>
      </c>
      <c r="E2323" s="2">
        <f t="shared" si="288"/>
        <v>4.4507499999999993</v>
      </c>
      <c r="F2323" s="2">
        <f t="shared" si="281"/>
        <v>4.5117750000000019</v>
      </c>
      <c r="G2323" s="2">
        <f t="shared" si="283"/>
        <v>4.3776419999999989</v>
      </c>
      <c r="H2323" s="2">
        <f t="shared" si="287"/>
        <v>4.4106174999999981</v>
      </c>
      <c r="I2323" s="2">
        <f t="array" ref="I2323">SUMPRODUCT(B2307:B2326, (ROW(B2307:B2326)-ROW(B2307)+1)) / (20*21/2)</f>
        <v>4.4955447619047622</v>
      </c>
      <c r="J2323" s="2">
        <f t="shared" si="282"/>
        <v>4.4646610092185979</v>
      </c>
      <c r="K2323" s="2">
        <f t="shared" si="284"/>
        <v>4.4250682800463466</v>
      </c>
    </row>
    <row r="2324" spans="1:11" ht="13.5" x14ac:dyDescent="0.25">
      <c r="A2324" s="3">
        <f>TITRES_STAT!B2327</f>
        <v>45385</v>
      </c>
      <c r="B2324" s="17">
        <f>TITRES_STAT!D2327</f>
        <v>4.5896999999999997</v>
      </c>
      <c r="C2324" s="2">
        <f t="shared" si="285"/>
        <v>0.1335999999999995</v>
      </c>
      <c r="D2324" s="2">
        <f t="shared" si="286"/>
        <v>4.4738999999999995</v>
      </c>
      <c r="E2324" s="2">
        <f t="shared" si="288"/>
        <v>4.4649999999999999</v>
      </c>
      <c r="F2324" s="2">
        <f t="shared" ref="F2324:F2387" si="289">AVERAGE(B2305:B2324)</f>
        <v>4.5113250000000011</v>
      </c>
      <c r="G2324" s="2">
        <f t="shared" si="283"/>
        <v>4.3845919999999987</v>
      </c>
      <c r="H2324" s="2">
        <f t="shared" si="287"/>
        <v>4.4115579999999985</v>
      </c>
      <c r="I2324" s="2">
        <f t="array" ref="I2324">SUMPRODUCT(B2308:B2327, (ROW(B2308:B2327)-ROW(B2308)+1)) / (20*21/2)</f>
        <v>4.4924047619047629</v>
      </c>
      <c r="J2324" s="2">
        <f t="shared" si="282"/>
        <v>4.4765694845311117</v>
      </c>
      <c r="K2324" s="2">
        <f t="shared" si="284"/>
        <v>4.4315244259268818</v>
      </c>
    </row>
    <row r="2325" spans="1:11" ht="13.5" x14ac:dyDescent="0.25">
      <c r="A2325" s="3">
        <f>TITRES_STAT!B2328</f>
        <v>45386</v>
      </c>
      <c r="B2325" s="17">
        <f>TITRES_STAT!D2328</f>
        <v>4.5719000000000003</v>
      </c>
      <c r="C2325" s="2">
        <f t="shared" si="285"/>
        <v>-1.7799999999999372E-2</v>
      </c>
      <c r="D2325" s="2">
        <f t="shared" si="286"/>
        <v>4.4970599999999994</v>
      </c>
      <c r="E2325" s="2">
        <f t="shared" si="288"/>
        <v>4.4765800000000002</v>
      </c>
      <c r="F2325" s="2">
        <f t="shared" si="289"/>
        <v>4.5090950000000003</v>
      </c>
      <c r="G2325" s="2">
        <f t="shared" si="283"/>
        <v>4.3915419999999985</v>
      </c>
      <c r="H2325" s="2">
        <f t="shared" si="287"/>
        <v>4.412450999999999</v>
      </c>
      <c r="I2325" s="2">
        <f t="array" ref="I2325">SUMPRODUCT(B2309:B2328, (ROW(B2309:B2328)-ROW(B2309)+1)) / (20*21/2)</f>
        <v>4.4898161904761906</v>
      </c>
      <c r="J2325" s="2">
        <f t="shared" ref="J2325:J2388" si="290">$J$4*B2325+J2324*(1-$J$4)</f>
        <v>4.4856485812424349</v>
      </c>
      <c r="K2325" s="2">
        <f t="shared" si="284"/>
        <v>4.437029350400338</v>
      </c>
    </row>
    <row r="2326" spans="1:11" ht="13.5" x14ac:dyDescent="0.25">
      <c r="A2326" s="3">
        <f>TITRES_STAT!B2329</f>
        <v>45387</v>
      </c>
      <c r="B2326" s="17">
        <f>TITRES_STAT!D2329</f>
        <v>4.5452000000000004</v>
      </c>
      <c r="C2326" s="2">
        <f t="shared" si="285"/>
        <v>-2.6699999999999946E-2</v>
      </c>
      <c r="D2326" s="2">
        <f t="shared" si="286"/>
        <v>4.5237999999999996</v>
      </c>
      <c r="E2326" s="2">
        <f t="shared" si="288"/>
        <v>4.4854900000000004</v>
      </c>
      <c r="F2326" s="2">
        <f t="shared" si="289"/>
        <v>4.5068700000000002</v>
      </c>
      <c r="G2326" s="2">
        <f t="shared" si="283"/>
        <v>4.3995639999999989</v>
      </c>
      <c r="H2326" s="2">
        <f t="shared" si="287"/>
        <v>4.4132519999999991</v>
      </c>
      <c r="I2326" s="2">
        <f t="array" ref="I2326">SUMPRODUCT(B2310:B2329, (ROW(B2310:B2329)-ROW(B2310)+1)) / (20*21/2)</f>
        <v>4.4979176190476196</v>
      </c>
      <c r="J2326" s="2">
        <f t="shared" si="290"/>
        <v>4.4913201449336322</v>
      </c>
      <c r="K2326" s="2">
        <f t="shared" si="284"/>
        <v>4.4412713366591481</v>
      </c>
    </row>
    <row r="2327" spans="1:11" ht="13.5" x14ac:dyDescent="0.25">
      <c r="A2327" s="3">
        <f>TITRES_STAT!B2330</f>
        <v>45390</v>
      </c>
      <c r="B2327" s="17">
        <f>TITRES_STAT!D2330</f>
        <v>4.4739000000000004</v>
      </c>
      <c r="C2327" s="2">
        <f t="shared" si="285"/>
        <v>-7.1299999999999919E-2</v>
      </c>
      <c r="D2327" s="2">
        <f t="shared" si="286"/>
        <v>4.5273599999999998</v>
      </c>
      <c r="E2327" s="2">
        <f t="shared" si="288"/>
        <v>4.4872700000000005</v>
      </c>
      <c r="F2327" s="2">
        <f t="shared" si="289"/>
        <v>4.50108</v>
      </c>
      <c r="G2327" s="2">
        <f t="shared" si="283"/>
        <v>4.4052679999999986</v>
      </c>
      <c r="H2327" s="2">
        <f t="shared" si="287"/>
        <v>4.4136964999999995</v>
      </c>
      <c r="I2327" s="2">
        <f t="array" ref="I2327">SUMPRODUCT(B2311:B2330, (ROW(B2311:B2330)-ROW(B2311)+1)) / (20*21/2)</f>
        <v>4.4939733333333338</v>
      </c>
      <c r="J2327" s="2">
        <f t="shared" si="290"/>
        <v>4.4896610835113817</v>
      </c>
      <c r="K2327" s="2">
        <f t="shared" si="284"/>
        <v>4.4425508920842791</v>
      </c>
    </row>
    <row r="2328" spans="1:11" ht="13.5" x14ac:dyDescent="0.25">
      <c r="A2328" s="3">
        <f>TITRES_STAT!B2331</f>
        <v>45394</v>
      </c>
      <c r="B2328" s="17">
        <f>TITRES_STAT!D2331</f>
        <v>4.4739000000000004</v>
      </c>
      <c r="C2328" s="2">
        <f t="shared" si="285"/>
        <v>0</v>
      </c>
      <c r="D2328" s="2">
        <f t="shared" si="286"/>
        <v>4.5309200000000001</v>
      </c>
      <c r="E2328" s="2">
        <f t="shared" si="288"/>
        <v>4.4890500000000007</v>
      </c>
      <c r="F2328" s="2">
        <f t="shared" si="289"/>
        <v>4.4957349999999989</v>
      </c>
      <c r="G2328" s="2">
        <f t="shared" si="283"/>
        <v>4.4111499999999992</v>
      </c>
      <c r="H2328" s="2">
        <f t="shared" si="287"/>
        <v>4.4140579999999998</v>
      </c>
      <c r="I2328" s="2">
        <f t="array" ref="I2328">SUMPRODUCT(B2312:B2331, (ROW(B2312:B2331)-ROW(B2312)+1)) / (20*21/2)</f>
        <v>4.4906652380952368</v>
      </c>
      <c r="J2328" s="2">
        <f t="shared" si="290"/>
        <v>4.4881600279388696</v>
      </c>
      <c r="K2328" s="2">
        <f t="shared" si="284"/>
        <v>4.4437802688652877</v>
      </c>
    </row>
    <row r="2329" spans="1:11" ht="13.5" x14ac:dyDescent="0.25">
      <c r="A2329" s="3">
        <f>TITRES_STAT!B2332</f>
        <v>45397</v>
      </c>
      <c r="B2329" s="17">
        <f>TITRES_STAT!D2332</f>
        <v>4.5808</v>
      </c>
      <c r="C2329" s="2">
        <f t="shared" si="285"/>
        <v>0.10689999999999955</v>
      </c>
      <c r="D2329" s="2">
        <f t="shared" si="286"/>
        <v>4.5291399999999999</v>
      </c>
      <c r="E2329" s="2">
        <f t="shared" si="288"/>
        <v>4.5015199999999993</v>
      </c>
      <c r="F2329" s="2">
        <f t="shared" si="289"/>
        <v>4.497514999999999</v>
      </c>
      <c r="G2329" s="2">
        <f t="shared" si="283"/>
        <v>4.4189919999999994</v>
      </c>
      <c r="H2329" s="2">
        <f t="shared" si="287"/>
        <v>4.414995499999999</v>
      </c>
      <c r="I2329" s="2">
        <f t="array" ref="I2329">SUMPRODUCT(B2313:B2332, (ROW(B2313:B2332)-ROW(B2313)+1)) / (20*21/2)</f>
        <v>4.4879509523809524</v>
      </c>
      <c r="J2329" s="2">
        <f t="shared" si="290"/>
        <v>4.4969828824208822</v>
      </c>
      <c r="K2329" s="2">
        <f t="shared" si="284"/>
        <v>4.4491535916548841</v>
      </c>
    </row>
    <row r="2330" spans="1:11" ht="13.5" x14ac:dyDescent="0.25">
      <c r="A2330" s="3">
        <f>TITRES_STAT!B2333</f>
        <v>45398</v>
      </c>
      <c r="B2330" s="17">
        <f>TITRES_STAT!D2333</f>
        <v>4.4561000000000002</v>
      </c>
      <c r="C2330" s="2">
        <f t="shared" si="285"/>
        <v>-0.12469999999999981</v>
      </c>
      <c r="D2330" s="2">
        <f t="shared" si="286"/>
        <v>4.5059800000000001</v>
      </c>
      <c r="E2330" s="2">
        <f t="shared" si="288"/>
        <v>4.5015200000000002</v>
      </c>
      <c r="F2330" s="2">
        <f t="shared" si="289"/>
        <v>4.4908349999999997</v>
      </c>
      <c r="G2330" s="2">
        <f t="shared" si="283"/>
        <v>4.4232699999999987</v>
      </c>
      <c r="H2330" s="2">
        <f t="shared" si="287"/>
        <v>4.4156014999999993</v>
      </c>
      <c r="I2330" s="2">
        <f t="array" ref="I2330">SUMPRODUCT(B2314:B2333, (ROW(B2314:B2333)-ROW(B2314)+1)) / (20*21/2)</f>
        <v>4.4761057142857137</v>
      </c>
      <c r="J2330" s="2">
        <f t="shared" si="290"/>
        <v>4.4930892745712745</v>
      </c>
      <c r="K2330" s="2">
        <f t="shared" si="284"/>
        <v>4.4494259998252801</v>
      </c>
    </row>
    <row r="2331" spans="1:11" ht="13.5" x14ac:dyDescent="0.25">
      <c r="A2331" s="3">
        <f>TITRES_STAT!B2334</f>
        <v>45399</v>
      </c>
      <c r="B2331" s="17">
        <f>TITRES_STAT!D2334</f>
        <v>4.4561000000000002</v>
      </c>
      <c r="C2331" s="2">
        <f t="shared" si="285"/>
        <v>0</v>
      </c>
      <c r="D2331" s="2">
        <f t="shared" si="286"/>
        <v>4.4881599999999997</v>
      </c>
      <c r="E2331" s="2">
        <f t="shared" si="288"/>
        <v>4.5059799999999992</v>
      </c>
      <c r="F2331" s="2">
        <f t="shared" si="289"/>
        <v>4.4846000000000004</v>
      </c>
      <c r="G2331" s="2">
        <f t="shared" si="283"/>
        <v>4.4277259999999981</v>
      </c>
      <c r="H2331" s="2">
        <f t="shared" si="287"/>
        <v>4.4159989999999985</v>
      </c>
      <c r="I2331" s="2">
        <f t="array" ref="I2331">SUMPRODUCT(B2315:B2334, (ROW(B2315:B2334)-ROW(B2315)+1)) / (20*21/2)</f>
        <v>4.4617190476190478</v>
      </c>
      <c r="J2331" s="2">
        <f t="shared" si="290"/>
        <v>4.4895664865168676</v>
      </c>
      <c r="K2331" s="2">
        <f t="shared" si="284"/>
        <v>4.4496877253223275</v>
      </c>
    </row>
    <row r="2332" spans="1:11" ht="13.5" x14ac:dyDescent="0.25">
      <c r="A2332" s="3">
        <f>TITRES_STAT!B2335</f>
        <v>45400</v>
      </c>
      <c r="B2332" s="17">
        <f>TITRES_STAT!D2335</f>
        <v>4.4561000000000002</v>
      </c>
      <c r="C2332" s="2">
        <f t="shared" si="285"/>
        <v>0</v>
      </c>
      <c r="D2332" s="2">
        <f t="shared" si="286"/>
        <v>4.4845999999999995</v>
      </c>
      <c r="E2332" s="2">
        <f t="shared" si="288"/>
        <v>4.5059800000000001</v>
      </c>
      <c r="F2332" s="2">
        <f t="shared" si="289"/>
        <v>4.4823750000000002</v>
      </c>
      <c r="G2332" s="2">
        <f t="shared" si="283"/>
        <v>4.4330739999999977</v>
      </c>
      <c r="H2332" s="2">
        <f t="shared" si="287"/>
        <v>4.4164379999999985</v>
      </c>
      <c r="I2332" s="2">
        <f t="array" ref="I2332">SUMPRODUCT(B2316:B2335, (ROW(B2316:B2335)-ROW(B2316)+1)) / (20*21/2)</f>
        <v>4.4479266666666666</v>
      </c>
      <c r="J2332" s="2">
        <f t="shared" si="290"/>
        <v>4.4863792020866899</v>
      </c>
      <c r="K2332" s="2">
        <f t="shared" si="284"/>
        <v>4.449939187074393</v>
      </c>
    </row>
    <row r="2333" spans="1:11" ht="13.5" x14ac:dyDescent="0.25">
      <c r="A2333" s="3">
        <f>TITRES_STAT!B2336</f>
        <v>45401</v>
      </c>
      <c r="B2333" s="17">
        <f>TITRES_STAT!D2336</f>
        <v>4.3579999999999997</v>
      </c>
      <c r="C2333" s="2">
        <f t="shared" si="285"/>
        <v>-9.810000000000052E-2</v>
      </c>
      <c r="D2333" s="2">
        <f t="shared" si="286"/>
        <v>4.4614199999999995</v>
      </c>
      <c r="E2333" s="2">
        <f t="shared" si="288"/>
        <v>4.4961700000000002</v>
      </c>
      <c r="F2333" s="2">
        <f t="shared" si="289"/>
        <v>4.4734600000000011</v>
      </c>
      <c r="G2333" s="2">
        <f t="shared" si="283"/>
        <v>4.4353899999999973</v>
      </c>
      <c r="H2333" s="2">
        <f t="shared" si="287"/>
        <v>4.4165534999999991</v>
      </c>
      <c r="I2333" s="2">
        <f t="array" ref="I2333">SUMPRODUCT(B2317:B2336, (ROW(B2317:B2336)-ROW(B2317)+1)) / (20*21/2)</f>
        <v>4.435618571428571</v>
      </c>
      <c r="J2333" s="2">
        <f t="shared" si="290"/>
        <v>4.4741526114117667</v>
      </c>
      <c r="K2333" s="2">
        <f t="shared" si="284"/>
        <v>4.4463337287577502</v>
      </c>
    </row>
    <row r="2334" spans="1:11" ht="13.5" x14ac:dyDescent="0.25">
      <c r="A2334" s="3">
        <f>TITRES_STAT!B2337</f>
        <v>45404</v>
      </c>
      <c r="B2334" s="17">
        <f>TITRES_STAT!D2337</f>
        <v>4.3224</v>
      </c>
      <c r="C2334" s="2">
        <f t="shared" si="285"/>
        <v>-3.5599999999999632E-2</v>
      </c>
      <c r="D2334" s="2">
        <f t="shared" si="286"/>
        <v>4.4097400000000011</v>
      </c>
      <c r="E2334" s="2">
        <f t="shared" si="288"/>
        <v>4.4694400000000005</v>
      </c>
      <c r="F2334" s="2">
        <f t="shared" si="289"/>
        <v>4.4672200000000011</v>
      </c>
      <c r="G2334" s="2">
        <f t="shared" si="283"/>
        <v>4.438419999999998</v>
      </c>
      <c r="H2334" s="2">
        <f t="shared" si="287"/>
        <v>4.4163659999999982</v>
      </c>
      <c r="I2334" s="2">
        <f t="array" ref="I2334">SUMPRODUCT(B2318:B2337, (ROW(B2318:B2337)-ROW(B2318)+1)) / (20*21/2)</f>
        <v>4.4374857142857147</v>
      </c>
      <c r="J2334" s="2">
        <f t="shared" si="290"/>
        <v>4.459699981753503</v>
      </c>
      <c r="K2334" s="2">
        <f t="shared" si="284"/>
        <v>4.4414735825319562</v>
      </c>
    </row>
    <row r="2335" spans="1:11" ht="13.5" x14ac:dyDescent="0.25">
      <c r="A2335" s="3">
        <f>TITRES_STAT!B2338</f>
        <v>45405</v>
      </c>
      <c r="B2335" s="17">
        <f>TITRES_STAT!D2338</f>
        <v>4.3224</v>
      </c>
      <c r="C2335" s="2">
        <f t="shared" si="285"/>
        <v>0</v>
      </c>
      <c r="D2335" s="2">
        <f t="shared" si="286"/>
        <v>4.383</v>
      </c>
      <c r="E2335" s="2">
        <f t="shared" si="288"/>
        <v>4.4444900000000001</v>
      </c>
      <c r="F2335" s="2">
        <f t="shared" si="289"/>
        <v>4.4605350000000019</v>
      </c>
      <c r="G2335" s="2">
        <f t="shared" si="283"/>
        <v>4.4398459999999975</v>
      </c>
      <c r="H2335" s="2">
        <f t="shared" si="287"/>
        <v>4.416011499999998</v>
      </c>
      <c r="I2335" s="2">
        <f t="array" ref="I2335">SUMPRODUCT(B2319:B2338, (ROW(B2319:B2338)-ROW(B2319)+1)) / (20*21/2)</f>
        <v>4.4409633333333334</v>
      </c>
      <c r="J2335" s="2">
        <f t="shared" si="290"/>
        <v>4.4466237930150747</v>
      </c>
      <c r="K2335" s="2">
        <f t="shared" si="284"/>
        <v>4.4368040302758009</v>
      </c>
    </row>
    <row r="2336" spans="1:11" ht="13.5" x14ac:dyDescent="0.25">
      <c r="A2336" s="3">
        <f>TITRES_STAT!B2339</f>
        <v>45406</v>
      </c>
      <c r="B2336" s="17">
        <f>TITRES_STAT!D2339</f>
        <v>4.3312999999999997</v>
      </c>
      <c r="C2336" s="2">
        <f t="shared" si="285"/>
        <v>8.8999999999996859E-3</v>
      </c>
      <c r="D2336" s="2">
        <f t="shared" si="286"/>
        <v>4.3580399999999999</v>
      </c>
      <c r="E2336" s="2">
        <f t="shared" si="288"/>
        <v>4.4230999999999998</v>
      </c>
      <c r="F2336" s="2">
        <f t="shared" si="289"/>
        <v>4.4542950000000001</v>
      </c>
      <c r="G2336" s="2">
        <f t="shared" si="283"/>
        <v>4.4409159999999979</v>
      </c>
      <c r="H2336" s="2">
        <f t="shared" si="287"/>
        <v>4.4152844999999976</v>
      </c>
      <c r="I2336" s="2">
        <f t="array" ref="I2336">SUMPRODUCT(B2320:B2339, (ROW(B2320:B2339)-ROW(B2320)+1)) / (20*21/2)</f>
        <v>4.4459666666666671</v>
      </c>
      <c r="J2336" s="2">
        <f t="shared" si="290"/>
        <v>4.4356405746326866</v>
      </c>
      <c r="K2336" s="2">
        <f t="shared" si="284"/>
        <v>4.4326666173238092</v>
      </c>
    </row>
    <row r="2337" spans="1:11" ht="13.5" x14ac:dyDescent="0.25">
      <c r="A2337" s="3">
        <f>TITRES_STAT!B2340</f>
        <v>45407</v>
      </c>
      <c r="B2337" s="17">
        <f>TITRES_STAT!D2340</f>
        <v>4.4739000000000004</v>
      </c>
      <c r="C2337" s="2">
        <f t="shared" si="285"/>
        <v>0.14260000000000073</v>
      </c>
      <c r="D2337" s="2">
        <f t="shared" si="286"/>
        <v>4.3616000000000001</v>
      </c>
      <c r="E2337" s="2">
        <f t="shared" si="288"/>
        <v>4.4230999999999998</v>
      </c>
      <c r="F2337" s="2">
        <f t="shared" si="289"/>
        <v>4.4551850000000011</v>
      </c>
      <c r="G2337" s="2">
        <f t="shared" si="283"/>
        <v>4.4450159999999981</v>
      </c>
      <c r="H2337" s="2">
        <f t="shared" si="287"/>
        <v>4.4152704999999974</v>
      </c>
      <c r="I2337" s="2">
        <f t="array" ref="I2337">SUMPRODUCT(B2321:B2340, (ROW(B2321:B2340)-ROW(B2321)+1)) / (20*21/2)</f>
        <v>4.4447823809523808</v>
      </c>
      <c r="J2337" s="2">
        <f t="shared" si="290"/>
        <v>4.4392843294295741</v>
      </c>
      <c r="K2337" s="2">
        <f t="shared" si="284"/>
        <v>4.4342836127228757</v>
      </c>
    </row>
    <row r="2338" spans="1:11" ht="13.5" x14ac:dyDescent="0.25">
      <c r="A2338" s="3">
        <f>TITRES_STAT!B2341</f>
        <v>45408</v>
      </c>
      <c r="B2338" s="17">
        <f>TITRES_STAT!D2341</f>
        <v>4.4916999999999998</v>
      </c>
      <c r="C2338" s="2">
        <f t="shared" si="285"/>
        <v>1.7799999999999372E-2</v>
      </c>
      <c r="D2338" s="2">
        <f t="shared" si="286"/>
        <v>4.3883399999999995</v>
      </c>
      <c r="E2338" s="2">
        <f t="shared" si="288"/>
        <v>4.4248799999999999</v>
      </c>
      <c r="F2338" s="2">
        <f t="shared" si="289"/>
        <v>4.4569649999999994</v>
      </c>
      <c r="G2338" s="2">
        <f t="shared" si="283"/>
        <v>4.4494719999999992</v>
      </c>
      <c r="H2338" s="2">
        <f t="shared" si="287"/>
        <v>4.4152624999999981</v>
      </c>
      <c r="I2338" s="2">
        <f t="array" ref="I2338">SUMPRODUCT(B2322:B2341, (ROW(B2322:B2341)-ROW(B2322)+1)) / (20*21/2)</f>
        <v>4.4665547619047619</v>
      </c>
      <c r="J2338" s="2">
        <f t="shared" si="290"/>
        <v>4.4442762980553283</v>
      </c>
      <c r="K2338" s="2">
        <f t="shared" si="284"/>
        <v>4.4365352357533512</v>
      </c>
    </row>
    <row r="2339" spans="1:11" ht="13.5" x14ac:dyDescent="0.25">
      <c r="A2339" s="3">
        <f>TITRES_STAT!B2342</f>
        <v>45411</v>
      </c>
      <c r="B2339" s="17">
        <f>TITRES_STAT!D2342</f>
        <v>4.5095000000000001</v>
      </c>
      <c r="C2339" s="2">
        <f t="shared" si="285"/>
        <v>1.780000000000026E-2</v>
      </c>
      <c r="D2339" s="2">
        <f t="shared" si="286"/>
        <v>4.4257600000000004</v>
      </c>
      <c r="E2339" s="2">
        <f t="shared" si="288"/>
        <v>4.4177500000000007</v>
      </c>
      <c r="F2339" s="2">
        <f t="shared" si="289"/>
        <v>4.4596349999999996</v>
      </c>
      <c r="G2339" s="2">
        <f t="shared" si="283"/>
        <v>4.4541059999999986</v>
      </c>
      <c r="H2339" s="2">
        <f t="shared" si="287"/>
        <v>4.4153014999999973</v>
      </c>
      <c r="I2339" s="2">
        <f t="array" ref="I2339">SUMPRODUCT(B2323:B2342, (ROW(B2323:B2342)-ROW(B2323)+1)) / (20*21/2)</f>
        <v>4.4912495238095245</v>
      </c>
      <c r="J2339" s="2">
        <f t="shared" si="290"/>
        <v>4.4504880791929162</v>
      </c>
      <c r="K2339" s="2">
        <f t="shared" si="284"/>
        <v>4.439396599057142</v>
      </c>
    </row>
    <row r="2340" spans="1:11" ht="13.5" x14ac:dyDescent="0.25">
      <c r="A2340" s="3">
        <f>TITRES_STAT!B2343</f>
        <v>45412</v>
      </c>
      <c r="B2340" s="17">
        <f>TITRES_STAT!D2343</f>
        <v>4.4471999999999996</v>
      </c>
      <c r="C2340" s="2">
        <f t="shared" si="285"/>
        <v>-6.2300000000000466E-2</v>
      </c>
      <c r="D2340" s="2">
        <f t="shared" si="286"/>
        <v>4.4507199999999996</v>
      </c>
      <c r="E2340" s="2">
        <f t="shared" si="288"/>
        <v>4.4168600000000007</v>
      </c>
      <c r="F2340" s="2">
        <f t="shared" si="289"/>
        <v>4.4591899999999995</v>
      </c>
      <c r="G2340" s="2">
        <f t="shared" si="283"/>
        <v>4.4574939999999996</v>
      </c>
      <c r="H2340" s="2">
        <f t="shared" si="287"/>
        <v>4.415028999999997</v>
      </c>
      <c r="I2340" s="2">
        <f t="array" ref="I2340">SUMPRODUCT(B2324:B2343, (ROW(B2324:B2343)-ROW(B2324)+1)) / (20*21/2)</f>
        <v>4.5163338095238101</v>
      </c>
      <c r="J2340" s="2">
        <f t="shared" si="290"/>
        <v>4.450174928793591</v>
      </c>
      <c r="K2340" s="2">
        <f t="shared" si="284"/>
        <v>4.4397026147803915</v>
      </c>
    </row>
    <row r="2341" spans="1:11" ht="13.5" x14ac:dyDescent="0.25">
      <c r="A2341" s="3">
        <f>TITRES_STAT!B2344</f>
        <v>45414</v>
      </c>
      <c r="B2341" s="17">
        <f>TITRES_STAT!D2344</f>
        <v>4.6878000000000002</v>
      </c>
      <c r="C2341" s="2">
        <f t="shared" si="285"/>
        <v>0.24060000000000059</v>
      </c>
      <c r="D2341" s="2">
        <f t="shared" si="286"/>
        <v>4.5220199999999995</v>
      </c>
      <c r="E2341" s="2">
        <f t="shared" si="288"/>
        <v>4.440030000000001</v>
      </c>
      <c r="F2341" s="2">
        <f t="shared" si="289"/>
        <v>4.4730049999999988</v>
      </c>
      <c r="G2341" s="2">
        <f t="shared" si="283"/>
        <v>4.4656940000000001</v>
      </c>
      <c r="H2341" s="2">
        <f t="shared" si="287"/>
        <v>4.4158764999999978</v>
      </c>
      <c r="I2341" s="2">
        <f t="array" ref="I2341">SUMPRODUCT(B2325:B2344, (ROW(B2325:B2344)-ROW(B2325)+1)) / (20*21/2)</f>
        <v>4.5357700000000003</v>
      </c>
      <c r="J2341" s="2">
        <f t="shared" si="290"/>
        <v>4.4728058879561061</v>
      </c>
      <c r="K2341" s="2">
        <f t="shared" si="284"/>
        <v>4.4494319240046902</v>
      </c>
    </row>
    <row r="2342" spans="1:11" ht="13.5" x14ac:dyDescent="0.25">
      <c r="A2342" s="3">
        <f>TITRES_STAT!B2345</f>
        <v>45415</v>
      </c>
      <c r="B2342" s="17">
        <f>TITRES_STAT!D2345</f>
        <v>4.7323000000000004</v>
      </c>
      <c r="C2342" s="2">
        <f t="shared" si="285"/>
        <v>4.4500000000000206E-2</v>
      </c>
      <c r="D2342" s="2">
        <f t="shared" si="286"/>
        <v>4.5736999999999997</v>
      </c>
      <c r="E2342" s="2">
        <f t="shared" si="288"/>
        <v>4.4676500000000008</v>
      </c>
      <c r="F2342" s="2">
        <f t="shared" si="289"/>
        <v>4.4868149999999991</v>
      </c>
      <c r="G2342" s="2">
        <f t="shared" si="283"/>
        <v>4.4753180000000006</v>
      </c>
      <c r="H2342" s="2">
        <f t="shared" si="287"/>
        <v>4.4169464999999981</v>
      </c>
      <c r="I2342" s="2">
        <f t="array" ref="I2342">SUMPRODUCT(B2326:B2345, (ROW(B2326:B2345)-ROW(B2326)+1)) / (20*21/2)</f>
        <v>4.5529590476190478</v>
      </c>
      <c r="J2342" s="2">
        <f t="shared" si="290"/>
        <v>4.4975196129126678</v>
      </c>
      <c r="K2342" s="2">
        <f t="shared" si="284"/>
        <v>4.4605247897299964</v>
      </c>
    </row>
    <row r="2343" spans="1:11" ht="13.5" x14ac:dyDescent="0.25">
      <c r="A2343" s="3">
        <f>TITRES_STAT!B2346</f>
        <v>45418</v>
      </c>
      <c r="B2343" s="17">
        <f>TITRES_STAT!D2346</f>
        <v>4.7502000000000004</v>
      </c>
      <c r="C2343" s="2">
        <f t="shared" si="285"/>
        <v>1.7900000000000027E-2</v>
      </c>
      <c r="D2343" s="2">
        <f t="shared" si="286"/>
        <v>4.6254000000000008</v>
      </c>
      <c r="E2343" s="2">
        <f t="shared" si="288"/>
        <v>4.5068700000000002</v>
      </c>
      <c r="F2343" s="2">
        <f t="shared" si="289"/>
        <v>4.5015200000000002</v>
      </c>
      <c r="G2343" s="2">
        <f t="shared" si="283"/>
        <v>4.4853000000000005</v>
      </c>
      <c r="H2343" s="2">
        <f t="shared" si="287"/>
        <v>4.4180159999999979</v>
      </c>
      <c r="I2343" s="2">
        <f t="array" ref="I2343">SUMPRODUCT(B2327:B2346, (ROW(B2327:B2346)-ROW(B2327)+1)) / (20*21/2)</f>
        <v>4.5704438095238098</v>
      </c>
      <c r="J2343" s="2">
        <f t="shared" si="290"/>
        <v>4.5215844116828903</v>
      </c>
      <c r="K2343" s="2">
        <f t="shared" si="284"/>
        <v>4.4718846018974476</v>
      </c>
    </row>
    <row r="2344" spans="1:11" ht="13.5" x14ac:dyDescent="0.25">
      <c r="A2344" s="3">
        <f>TITRES_STAT!B2347</f>
        <v>45419</v>
      </c>
      <c r="B2344" s="17">
        <f>TITRES_STAT!D2347</f>
        <v>4.7055999999999996</v>
      </c>
      <c r="C2344" s="2">
        <f t="shared" si="285"/>
        <v>-4.4600000000000861E-2</v>
      </c>
      <c r="D2344" s="2">
        <f t="shared" si="286"/>
        <v>4.6646200000000002</v>
      </c>
      <c r="E2344" s="2">
        <f t="shared" si="288"/>
        <v>4.5451899999999998</v>
      </c>
      <c r="F2344" s="2">
        <f t="shared" si="289"/>
        <v>4.5073150000000002</v>
      </c>
      <c r="G2344" s="2">
        <f t="shared" si="283"/>
        <v>4.4938560000000018</v>
      </c>
      <c r="H2344" s="2">
        <f t="shared" si="287"/>
        <v>4.418416999999998</v>
      </c>
      <c r="I2344" s="2">
        <f t="array" ref="I2344">SUMPRODUCT(B2328:B2347, (ROW(B2328:B2347)-ROW(B2328)+1)) / (20*21/2)</f>
        <v>4.5795690476190476</v>
      </c>
      <c r="J2344" s="2">
        <f t="shared" si="290"/>
        <v>4.5391097058083298</v>
      </c>
      <c r="K2344" s="2">
        <f t="shared" si="284"/>
        <v>4.4810499116269593</v>
      </c>
    </row>
    <row r="2345" spans="1:11" ht="13.5" x14ac:dyDescent="0.25">
      <c r="A2345" s="3">
        <f>TITRES_STAT!B2348</f>
        <v>45420</v>
      </c>
      <c r="B2345" s="17">
        <f>TITRES_STAT!D2348</f>
        <v>4.6878000000000002</v>
      </c>
      <c r="C2345" s="2">
        <f t="shared" si="285"/>
        <v>-1.7799999999999372E-2</v>
      </c>
      <c r="D2345" s="2">
        <f t="shared" si="286"/>
        <v>4.7127400000000002</v>
      </c>
      <c r="E2345" s="2">
        <f t="shared" si="288"/>
        <v>4.5817299999999994</v>
      </c>
      <c r="F2345" s="2">
        <f t="shared" si="289"/>
        <v>4.5131100000000002</v>
      </c>
      <c r="G2345" s="2">
        <f t="shared" si="283"/>
        <v>4.5013420000000028</v>
      </c>
      <c r="H2345" s="2">
        <f t="shared" si="287"/>
        <v>4.4188624999999977</v>
      </c>
      <c r="I2345" s="2">
        <f t="array" ref="I2345">SUMPRODUCT(B2329:B2348, (ROW(B2329:B2348)-ROW(B2329)+1)) / (20*21/2)</f>
        <v>4.5939580952380954</v>
      </c>
      <c r="J2345" s="2">
        <f t="shared" si="290"/>
        <v>4.5532706862075365</v>
      </c>
      <c r="K2345" s="2">
        <f t="shared" si="284"/>
        <v>4.4891577582298234</v>
      </c>
    </row>
    <row r="2346" spans="1:11" ht="13.5" x14ac:dyDescent="0.25">
      <c r="A2346" s="3">
        <f>TITRES_STAT!B2349</f>
        <v>45421</v>
      </c>
      <c r="B2346" s="17">
        <f>TITRES_STAT!D2349</f>
        <v>4.6966999999999999</v>
      </c>
      <c r="C2346" s="2">
        <f t="shared" si="285"/>
        <v>8.8999999999996859E-3</v>
      </c>
      <c r="D2346" s="2">
        <f t="shared" si="286"/>
        <v>4.7145200000000003</v>
      </c>
      <c r="E2346" s="2">
        <f t="shared" si="288"/>
        <v>4.6182699999999999</v>
      </c>
      <c r="F2346" s="2">
        <f t="shared" si="289"/>
        <v>4.5206850000000003</v>
      </c>
      <c r="G2346" s="2">
        <f t="shared" si="283"/>
        <v>4.508116000000002</v>
      </c>
      <c r="H2346" s="2">
        <f t="shared" si="287"/>
        <v>4.4191744999999978</v>
      </c>
      <c r="I2346" s="2">
        <f t="array" ref="I2346">SUMPRODUCT(B2330:B2349, (ROW(B2330:B2349)-ROW(B2330)+1)) / (20*21/2)</f>
        <v>4.6150090476190471</v>
      </c>
      <c r="J2346" s="2">
        <f t="shared" si="290"/>
        <v>4.5669306208544374</v>
      </c>
      <c r="K2346" s="2">
        <f t="shared" si="284"/>
        <v>4.4972966696717913</v>
      </c>
    </row>
    <row r="2347" spans="1:11" ht="13.5" x14ac:dyDescent="0.25">
      <c r="A2347" s="3">
        <f>TITRES_STAT!B2350</f>
        <v>45422</v>
      </c>
      <c r="B2347" s="17">
        <f>TITRES_STAT!D2350</f>
        <v>4.6165000000000003</v>
      </c>
      <c r="C2347" s="2">
        <f t="shared" si="285"/>
        <v>-8.0199999999999605E-2</v>
      </c>
      <c r="D2347" s="2">
        <f t="shared" si="286"/>
        <v>4.6913600000000004</v>
      </c>
      <c r="E2347" s="2">
        <f t="shared" si="288"/>
        <v>4.63253</v>
      </c>
      <c r="F2347" s="2">
        <f t="shared" si="289"/>
        <v>4.5278150000000013</v>
      </c>
      <c r="G2347" s="2">
        <f t="shared" si="283"/>
        <v>4.5127500000000014</v>
      </c>
      <c r="H2347" s="2">
        <f t="shared" si="287"/>
        <v>4.4191299999999982</v>
      </c>
      <c r="I2347" s="2">
        <f t="array" ref="I2347">SUMPRODUCT(B2331:B2350, (ROW(B2331:B2350)-ROW(B2331)+1)) / (20*21/2)</f>
        <v>4.6352109523809526</v>
      </c>
      <c r="J2347" s="2">
        <f t="shared" si="290"/>
        <v>4.5716515141063958</v>
      </c>
      <c r="K2347" s="2">
        <f t="shared" si="284"/>
        <v>4.5019713100768195</v>
      </c>
    </row>
    <row r="2348" spans="1:11" ht="13.5" x14ac:dyDescent="0.25">
      <c r="A2348" s="3">
        <f>TITRES_STAT!B2351</f>
        <v>45425</v>
      </c>
      <c r="B2348" s="17">
        <f>TITRES_STAT!D2351</f>
        <v>4.6788999999999996</v>
      </c>
      <c r="C2348" s="2">
        <f t="shared" si="285"/>
        <v>6.2399999999999345E-2</v>
      </c>
      <c r="D2348" s="2">
        <f t="shared" si="286"/>
        <v>4.6771000000000003</v>
      </c>
      <c r="E2348" s="2">
        <f t="shared" si="288"/>
        <v>4.6512500000000001</v>
      </c>
      <c r="F2348" s="2">
        <f t="shared" si="289"/>
        <v>4.5380650000000005</v>
      </c>
      <c r="G2348" s="2">
        <f t="shared" si="283"/>
        <v>4.5180980000000019</v>
      </c>
      <c r="H2348" s="2">
        <f t="shared" si="287"/>
        <v>4.4195309999999974</v>
      </c>
      <c r="I2348" s="2">
        <f t="array" ref="I2348">SUMPRODUCT(B2332:B2351, (ROW(B2332:B2351)-ROW(B2332)+1)) / (20*21/2)</f>
        <v>4.6539700000000011</v>
      </c>
      <c r="J2348" s="2">
        <f t="shared" si="290"/>
        <v>4.5818656556200725</v>
      </c>
      <c r="K2348" s="2">
        <f t="shared" si="284"/>
        <v>4.508909690073807</v>
      </c>
    </row>
    <row r="2349" spans="1:11" ht="13.5" x14ac:dyDescent="0.25">
      <c r="A2349" s="3">
        <f>TITRES_STAT!B2352</f>
        <v>45426</v>
      </c>
      <c r="B2349" s="17">
        <f>TITRES_STAT!D2352</f>
        <v>4.7591000000000001</v>
      </c>
      <c r="C2349" s="2">
        <f t="shared" si="285"/>
        <v>8.0200000000000493E-2</v>
      </c>
      <c r="D2349" s="2">
        <f t="shared" si="286"/>
        <v>4.6878000000000002</v>
      </c>
      <c r="E2349" s="2">
        <f t="shared" si="288"/>
        <v>4.6762100000000002</v>
      </c>
      <c r="F2349" s="2">
        <f t="shared" si="289"/>
        <v>4.5469800000000014</v>
      </c>
      <c r="G2349" s="2">
        <f t="shared" si="283"/>
        <v>4.525050000000002</v>
      </c>
      <c r="H2349" s="2">
        <f t="shared" si="287"/>
        <v>4.4202439999999976</v>
      </c>
      <c r="I2349" s="2">
        <f t="array" ref="I2349">SUMPRODUCT(B2333:B2352, (ROW(B2333:B2352)-ROW(B2333)+1)) / (20*21/2)</f>
        <v>4.6712861904761906</v>
      </c>
      <c r="J2349" s="2">
        <f t="shared" si="290"/>
        <v>4.5987451169895888</v>
      </c>
      <c r="K2349" s="2">
        <f t="shared" si="284"/>
        <v>4.5187210747767947</v>
      </c>
    </row>
    <row r="2350" spans="1:11" ht="13.5" x14ac:dyDescent="0.25">
      <c r="A2350" s="3">
        <f>TITRES_STAT!B2353</f>
        <v>45427</v>
      </c>
      <c r="B2350" s="17">
        <f>TITRES_STAT!D2353</f>
        <v>4.7591000000000001</v>
      </c>
      <c r="C2350" s="2">
        <f t="shared" si="285"/>
        <v>0</v>
      </c>
      <c r="D2350" s="2">
        <f t="shared" si="286"/>
        <v>4.7020600000000004</v>
      </c>
      <c r="E2350" s="2">
        <f t="shared" si="288"/>
        <v>4.7073999999999998</v>
      </c>
      <c r="F2350" s="2">
        <f t="shared" si="289"/>
        <v>4.5621300000000007</v>
      </c>
      <c r="G2350" s="2">
        <f t="shared" si="283"/>
        <v>4.5320020000000003</v>
      </c>
      <c r="H2350" s="2">
        <f t="shared" si="287"/>
        <v>4.4212244999999966</v>
      </c>
      <c r="I2350" s="2">
        <f t="array" ref="I2350">SUMPRODUCT(B2334:B2353, (ROW(B2334:B2353)-ROW(B2334)+1)) / (20*21/2)</f>
        <v>4.6880071428571437</v>
      </c>
      <c r="J2350" s="2">
        <f t="shared" si="290"/>
        <v>4.6140170106096274</v>
      </c>
      <c r="K2350" s="2">
        <f t="shared" si="284"/>
        <v>4.528147699295352</v>
      </c>
    </row>
    <row r="2351" spans="1:11" ht="13.5" x14ac:dyDescent="0.25">
      <c r="A2351" s="3">
        <f>TITRES_STAT!B2354</f>
        <v>45428</v>
      </c>
      <c r="B2351" s="17">
        <f>TITRES_STAT!D2354</f>
        <v>4.7591000000000001</v>
      </c>
      <c r="C2351" s="2">
        <f t="shared" si="285"/>
        <v>0</v>
      </c>
      <c r="D2351" s="2">
        <f t="shared" si="286"/>
        <v>4.7145400000000004</v>
      </c>
      <c r="E2351" s="2">
        <f t="shared" si="288"/>
        <v>4.7145300000000008</v>
      </c>
      <c r="F2351" s="2">
        <f t="shared" si="289"/>
        <v>4.5772800000000009</v>
      </c>
      <c r="G2351" s="2">
        <f t="shared" si="283"/>
        <v>4.5384200000000003</v>
      </c>
      <c r="H2351" s="2">
        <f t="shared" si="287"/>
        <v>4.4225169999999965</v>
      </c>
      <c r="I2351" s="2">
        <f t="array" ref="I2351">SUMPRODUCT(B2335:B2354, (ROW(B2335:B2354)-ROW(B2335)+1)) / (20*21/2)</f>
        <v>4.7036233333333337</v>
      </c>
      <c r="J2351" s="2">
        <f t="shared" si="290"/>
        <v>4.6278344381706153</v>
      </c>
      <c r="K2351" s="2">
        <f t="shared" si="284"/>
        <v>4.5372046522641618</v>
      </c>
    </row>
    <row r="2352" spans="1:11" ht="13.5" x14ac:dyDescent="0.25">
      <c r="A2352" s="3">
        <f>TITRES_STAT!B2355</f>
        <v>45429</v>
      </c>
      <c r="B2352" s="17">
        <f>TITRES_STAT!D2355</f>
        <v>4.7591000000000001</v>
      </c>
      <c r="C2352" s="2">
        <f t="shared" si="285"/>
        <v>0</v>
      </c>
      <c r="D2352" s="2">
        <f t="shared" si="286"/>
        <v>4.7430599999999998</v>
      </c>
      <c r="E2352" s="2">
        <f t="shared" si="288"/>
        <v>4.7172100000000015</v>
      </c>
      <c r="F2352" s="2">
        <f t="shared" si="289"/>
        <v>4.5924300000000011</v>
      </c>
      <c r="G2352" s="2">
        <f t="shared" si="283"/>
        <v>4.5437680000000009</v>
      </c>
      <c r="H2352" s="2">
        <f t="shared" si="287"/>
        <v>4.4239874999999964</v>
      </c>
      <c r="I2352" s="2">
        <f t="array" ref="I2352">SUMPRODUCT(B2336:B2355, (ROW(B2336:B2355)-ROW(B2336)+1)) / (20*21/2)</f>
        <v>4.7162276190476193</v>
      </c>
      <c r="J2352" s="2">
        <f t="shared" si="290"/>
        <v>4.640335920249604</v>
      </c>
      <c r="K2352" s="2">
        <f t="shared" si="284"/>
        <v>4.5459064306067436</v>
      </c>
    </row>
    <row r="2353" spans="1:11" ht="13.5" x14ac:dyDescent="0.25">
      <c r="A2353" s="3">
        <f>TITRES_STAT!B2356</f>
        <v>45432</v>
      </c>
      <c r="B2353" s="17">
        <f>TITRES_STAT!D2356</f>
        <v>4.7679999999999998</v>
      </c>
      <c r="C2353" s="2">
        <f t="shared" si="285"/>
        <v>8.8999999999996859E-3</v>
      </c>
      <c r="D2353" s="2">
        <f t="shared" si="286"/>
        <v>4.7608800000000002</v>
      </c>
      <c r="E2353" s="2">
        <f t="shared" si="288"/>
        <v>4.7189900000000007</v>
      </c>
      <c r="F2353" s="2">
        <f t="shared" si="289"/>
        <v>4.6129300000000004</v>
      </c>
      <c r="G2353" s="2">
        <f t="shared" si="283"/>
        <v>4.5491160000000006</v>
      </c>
      <c r="H2353" s="2">
        <f t="shared" si="287"/>
        <v>4.4255469999999972</v>
      </c>
      <c r="I2353" s="2">
        <f t="array" ref="I2353">SUMPRODUCT(B2337:B2356, (ROW(B2337:B2356)-ROW(B2337)+1)) / (20*21/2)</f>
        <v>4.7445290476190474</v>
      </c>
      <c r="J2353" s="2">
        <f t="shared" si="290"/>
        <v>4.6524944040353562</v>
      </c>
      <c r="K2353" s="2">
        <f t="shared" si="284"/>
        <v>4.5546159823476557</v>
      </c>
    </row>
    <row r="2354" spans="1:11" ht="13.5" x14ac:dyDescent="0.25">
      <c r="A2354" s="3">
        <f>TITRES_STAT!B2357</f>
        <v>45433</v>
      </c>
      <c r="B2354" s="17">
        <f>TITRES_STAT!D2357</f>
        <v>4.7769000000000004</v>
      </c>
      <c r="C2354" s="2">
        <f t="shared" si="285"/>
        <v>8.9000000000005741E-3</v>
      </c>
      <c r="D2354" s="2">
        <f t="shared" si="286"/>
        <v>4.7644400000000005</v>
      </c>
      <c r="E2354" s="2">
        <f t="shared" si="288"/>
        <v>4.7261199999999999</v>
      </c>
      <c r="F2354" s="2">
        <f t="shared" si="289"/>
        <v>4.6356550000000007</v>
      </c>
      <c r="G2354" s="2">
        <f t="shared" ref="G2354:G2417" si="291">AVERAGE(B2305:B2354)</f>
        <v>4.5526800000000005</v>
      </c>
      <c r="H2354" s="2">
        <f t="shared" si="287"/>
        <v>4.4275969999999969</v>
      </c>
      <c r="I2354" s="2">
        <f t="array" ref="I2354">SUMPRODUCT(B2338:B2357, (ROW(B2338:B2357)-ROW(B2338)+1)) / (20*21/2)</f>
        <v>4.7732599999999996</v>
      </c>
      <c r="J2354" s="2">
        <f t="shared" si="290"/>
        <v>4.6643425560319889</v>
      </c>
      <c r="K2354" s="2">
        <f t="shared" si="284"/>
        <v>4.5633330026477479</v>
      </c>
    </row>
    <row r="2355" spans="1:11" ht="13.5" x14ac:dyDescent="0.25">
      <c r="A2355" s="3">
        <f>TITRES_STAT!B2358</f>
        <v>45434</v>
      </c>
      <c r="B2355" s="17">
        <f>TITRES_STAT!D2358</f>
        <v>4.7679999999999998</v>
      </c>
      <c r="C2355" s="2">
        <f t="shared" si="285"/>
        <v>-8.9000000000005741E-3</v>
      </c>
      <c r="D2355" s="2">
        <f t="shared" si="286"/>
        <v>4.7662200000000006</v>
      </c>
      <c r="E2355" s="2">
        <f t="shared" si="288"/>
        <v>4.73414</v>
      </c>
      <c r="F2355" s="2">
        <f t="shared" si="289"/>
        <v>4.6579350000000002</v>
      </c>
      <c r="G2355" s="2">
        <f t="shared" si="291"/>
        <v>4.5557100000000013</v>
      </c>
      <c r="H2355" s="2">
        <f t="shared" si="287"/>
        <v>4.4296024999999961</v>
      </c>
      <c r="I2355" s="2">
        <f t="array" ref="I2355">SUMPRODUCT(B2339:B2358, (ROW(B2339:B2358)-ROW(B2339)+1)) / (20*21/2)</f>
        <v>4.8037771428571423</v>
      </c>
      <c r="J2355" s="2">
        <f t="shared" si="290"/>
        <v>4.6742146935527522</v>
      </c>
      <c r="K2355" s="2">
        <f t="shared" ref="K2355:K2418" si="292">$K$4*B2355+(1-$K$4)*K2354</f>
        <v>4.5713591594066596</v>
      </c>
    </row>
    <row r="2356" spans="1:11" ht="13.5" x14ac:dyDescent="0.25">
      <c r="A2356" s="3">
        <f>TITRES_STAT!B2359</f>
        <v>45435</v>
      </c>
      <c r="B2356" s="17">
        <f>TITRES_STAT!D2359</f>
        <v>4.9550999999999998</v>
      </c>
      <c r="C2356" s="2">
        <f t="shared" si="285"/>
        <v>0.18710000000000004</v>
      </c>
      <c r="D2356" s="2">
        <f t="shared" si="286"/>
        <v>4.8054200000000007</v>
      </c>
      <c r="E2356" s="2">
        <f t="shared" si="288"/>
        <v>4.7599800000000005</v>
      </c>
      <c r="F2356" s="2">
        <f t="shared" si="289"/>
        <v>4.6891250000000007</v>
      </c>
      <c r="G2356" s="2">
        <f t="shared" si="291"/>
        <v>4.5630180000000005</v>
      </c>
      <c r="H2356" s="2">
        <f t="shared" si="287"/>
        <v>4.4327659999999964</v>
      </c>
      <c r="I2356" s="2">
        <f t="array" ref="I2356">SUMPRODUCT(B2340:B2359, (ROW(B2340:B2359)-ROW(B2340)+1)) / (20*21/2)</f>
        <v>4.8317052380952381</v>
      </c>
      <c r="J2356" s="2">
        <f t="shared" si="290"/>
        <v>4.7009656751191571</v>
      </c>
      <c r="K2356" s="2">
        <f t="shared" si="292"/>
        <v>4.5864078198220843</v>
      </c>
    </row>
    <row r="2357" spans="1:11" ht="13.5" x14ac:dyDescent="0.25">
      <c r="A2357" s="3">
        <f>TITRES_STAT!B2360</f>
        <v>45436</v>
      </c>
      <c r="B2357" s="17">
        <f>TITRES_STAT!D2360</f>
        <v>4.9908000000000001</v>
      </c>
      <c r="C2357" s="2">
        <f t="shared" si="285"/>
        <v>3.5700000000000287E-2</v>
      </c>
      <c r="D2357" s="2">
        <f t="shared" si="286"/>
        <v>4.8517600000000005</v>
      </c>
      <c r="E2357" s="2">
        <f t="shared" si="288"/>
        <v>4.7974100000000002</v>
      </c>
      <c r="F2357" s="2">
        <f t="shared" si="289"/>
        <v>4.714970000000001</v>
      </c>
      <c r="G2357" s="2">
        <f t="shared" si="291"/>
        <v>4.5710400000000009</v>
      </c>
      <c r="H2357" s="2">
        <f t="shared" si="287"/>
        <v>4.4367319999999957</v>
      </c>
      <c r="I2357" s="2">
        <f t="array" ref="I2357">SUMPRODUCT(B2341:B2360, (ROW(B2341:B2360)-ROW(B2341)+1)) / (20*21/2)</f>
        <v>4.8537290476190478</v>
      </c>
      <c r="J2357" s="2">
        <f t="shared" si="290"/>
        <v>4.7285689441554286</v>
      </c>
      <c r="K2357" s="2">
        <f t="shared" si="292"/>
        <v>4.6022663366918071</v>
      </c>
    </row>
    <row r="2358" spans="1:11" ht="13.5" x14ac:dyDescent="0.25">
      <c r="A2358" s="3">
        <f>TITRES_STAT!B2361</f>
        <v>45439</v>
      </c>
      <c r="B2358" s="17">
        <f>TITRES_STAT!D2361</f>
        <v>5.0354000000000001</v>
      </c>
      <c r="C2358" s="2">
        <f t="shared" si="285"/>
        <v>4.4599999999999973E-2</v>
      </c>
      <c r="D2358" s="2">
        <f t="shared" si="286"/>
        <v>4.90524</v>
      </c>
      <c r="E2358" s="2">
        <f t="shared" si="288"/>
        <v>4.8330600000000006</v>
      </c>
      <c r="F2358" s="2">
        <f t="shared" si="289"/>
        <v>4.7421550000000003</v>
      </c>
      <c r="G2358" s="2">
        <f t="shared" si="291"/>
        <v>4.5801320000000008</v>
      </c>
      <c r="H2358" s="2">
        <f t="shared" si="287"/>
        <v>4.4405199999999958</v>
      </c>
      <c r="I2358" s="2">
        <f t="array" ref="I2358">SUMPRODUCT(B2342:B2361, (ROW(B2342:B2361)-ROW(B2342)+1)) / (20*21/2)</f>
        <v>4.872274285714286</v>
      </c>
      <c r="J2358" s="2">
        <f t="shared" si="290"/>
        <v>4.757790949473959</v>
      </c>
      <c r="K2358" s="2">
        <f t="shared" si="292"/>
        <v>4.6192519705470296</v>
      </c>
    </row>
    <row r="2359" spans="1:11" ht="13.5" x14ac:dyDescent="0.25">
      <c r="A2359" s="3">
        <f>TITRES_STAT!B2362</f>
        <v>45440</v>
      </c>
      <c r="B2359" s="17">
        <f>TITRES_STAT!D2362</f>
        <v>5.0354000000000001</v>
      </c>
      <c r="C2359" s="2">
        <f t="shared" si="285"/>
        <v>0</v>
      </c>
      <c r="D2359" s="2">
        <f t="shared" si="286"/>
        <v>4.9569399999999995</v>
      </c>
      <c r="E2359" s="2">
        <f t="shared" si="288"/>
        <v>4.8606900000000008</v>
      </c>
      <c r="F2359" s="2">
        <f t="shared" si="289"/>
        <v>4.7684499999999996</v>
      </c>
      <c r="G2359" s="2">
        <f t="shared" si="291"/>
        <v>4.5899360000000007</v>
      </c>
      <c r="H2359" s="2">
        <f t="shared" si="287"/>
        <v>4.4443079999999959</v>
      </c>
      <c r="I2359" s="2">
        <f t="array" ref="I2359">SUMPRODUCT(B2343:B2362, (ROW(B2343:B2362)-ROW(B2343)+1)) / (20*21/2)</f>
        <v>4.8893766666666663</v>
      </c>
      <c r="J2359" s="2">
        <f t="shared" si="290"/>
        <v>4.7842299066669156</v>
      </c>
      <c r="K2359" s="2">
        <f t="shared" si="292"/>
        <v>4.6355715011138123</v>
      </c>
    </row>
    <row r="2360" spans="1:11" ht="13.5" x14ac:dyDescent="0.25">
      <c r="A2360" s="3">
        <f>TITRES_STAT!B2363</f>
        <v>45441</v>
      </c>
      <c r="B2360" s="17">
        <f>TITRES_STAT!D2363</f>
        <v>4.9996999999999998</v>
      </c>
      <c r="C2360" s="2">
        <f t="shared" si="285"/>
        <v>-3.5700000000000287E-2</v>
      </c>
      <c r="D2360" s="2">
        <f t="shared" si="286"/>
        <v>5.0032800000000002</v>
      </c>
      <c r="E2360" s="2">
        <f t="shared" si="288"/>
        <v>4.8847500000000004</v>
      </c>
      <c r="F2360" s="2">
        <f t="shared" si="289"/>
        <v>4.7960750000000001</v>
      </c>
      <c r="G2360" s="2">
        <f t="shared" si="291"/>
        <v>4.5981360000000002</v>
      </c>
      <c r="H2360" s="2">
        <f t="shared" si="287"/>
        <v>4.4479174999999964</v>
      </c>
      <c r="I2360" s="2">
        <f t="array" ref="I2360">SUMPRODUCT(B2344:B2363, (ROW(B2344:B2363)-ROW(B2344)+1)) / (20*21/2)</f>
        <v>4.9052480952380959</v>
      </c>
      <c r="J2360" s="2">
        <f t="shared" si="290"/>
        <v>4.8047508679367334</v>
      </c>
      <c r="K2360" s="2">
        <f t="shared" si="292"/>
        <v>4.6498510500897412</v>
      </c>
    </row>
    <row r="2361" spans="1:11" ht="13.5" x14ac:dyDescent="0.25">
      <c r="A2361" s="3">
        <f>TITRES_STAT!B2364</f>
        <v>45442</v>
      </c>
      <c r="B2361" s="17">
        <f>TITRES_STAT!D2364</f>
        <v>4.9908000000000001</v>
      </c>
      <c r="C2361" s="2">
        <f t="shared" si="285"/>
        <v>-8.8999999999996859E-3</v>
      </c>
      <c r="D2361" s="2">
        <f t="shared" si="286"/>
        <v>5.0104199999999999</v>
      </c>
      <c r="E2361" s="2">
        <f t="shared" si="288"/>
        <v>4.9079200000000007</v>
      </c>
      <c r="F2361" s="2">
        <f t="shared" si="289"/>
        <v>4.8112250000000003</v>
      </c>
      <c r="G2361" s="2">
        <f t="shared" si="291"/>
        <v>4.6063360000000007</v>
      </c>
      <c r="H2361" s="2">
        <f t="shared" si="287"/>
        <v>4.4514379999999969</v>
      </c>
      <c r="I2361" s="2">
        <f t="array" ref="I2361">SUMPRODUCT(B2345:B2364, (ROW(B2345:B2364)-ROW(B2345)+1)) / (20*21/2)</f>
        <v>4.9199738095238095</v>
      </c>
      <c r="J2361" s="2">
        <f t="shared" si="290"/>
        <v>4.8224698328951403</v>
      </c>
      <c r="K2361" s="2">
        <f t="shared" si="292"/>
        <v>4.6632215971450455</v>
      </c>
    </row>
    <row r="2362" spans="1:11" ht="13.5" x14ac:dyDescent="0.25">
      <c r="A2362" s="3">
        <f>TITRES_STAT!B2365</f>
        <v>45443</v>
      </c>
      <c r="B2362" s="17">
        <f>TITRES_STAT!D2365</f>
        <v>4.9908000000000001</v>
      </c>
      <c r="C2362" s="2">
        <f t="shared" si="285"/>
        <v>0</v>
      </c>
      <c r="D2362" s="2">
        <f t="shared" si="286"/>
        <v>5.0104199999999999</v>
      </c>
      <c r="E2362" s="2">
        <f t="shared" si="288"/>
        <v>4.9310899999999993</v>
      </c>
      <c r="F2362" s="2">
        <f t="shared" si="289"/>
        <v>4.8241500000000004</v>
      </c>
      <c r="G2362" s="2">
        <f t="shared" si="291"/>
        <v>4.6161400000000006</v>
      </c>
      <c r="H2362" s="2">
        <f t="shared" si="287"/>
        <v>4.454779999999996</v>
      </c>
      <c r="I2362" s="2">
        <f t="array" ref="I2362">SUMPRODUCT(B2346:B2365, (ROW(B2346:B2365)-ROW(B2346)+1)) / (20*21/2)</f>
        <v>4.9333414285714285</v>
      </c>
      <c r="J2362" s="2">
        <f t="shared" si="290"/>
        <v>4.8385012773813179</v>
      </c>
      <c r="K2362" s="2">
        <f t="shared" si="292"/>
        <v>4.6760678090217107</v>
      </c>
    </row>
    <row r="2363" spans="1:11" ht="13.5" x14ac:dyDescent="0.25">
      <c r="A2363" s="3">
        <f>TITRES_STAT!B2366</f>
        <v>45446</v>
      </c>
      <c r="B2363" s="17">
        <f>TITRES_STAT!D2366</f>
        <v>4.9908000000000001</v>
      </c>
      <c r="C2363" s="2">
        <f t="shared" si="285"/>
        <v>0</v>
      </c>
      <c r="D2363" s="2">
        <f t="shared" si="286"/>
        <v>5.0015000000000001</v>
      </c>
      <c r="E2363" s="2">
        <f t="shared" si="288"/>
        <v>4.9533699999999996</v>
      </c>
      <c r="F2363" s="2">
        <f t="shared" si="289"/>
        <v>4.8361800000000006</v>
      </c>
      <c r="G2363" s="2">
        <f t="shared" si="291"/>
        <v>4.6252300000000002</v>
      </c>
      <c r="H2363" s="2">
        <f t="shared" si="287"/>
        <v>4.4581219999999959</v>
      </c>
      <c r="I2363" s="2">
        <f t="array" ref="I2363">SUMPRODUCT(B2347:B2366, (ROW(B2347:B2366)-ROW(B2347)+1)) / (20*21/2)</f>
        <v>4.9452661904761896</v>
      </c>
      <c r="J2363" s="2">
        <f t="shared" si="290"/>
        <v>4.8530059176307168</v>
      </c>
      <c r="K2363" s="2">
        <f t="shared" si="292"/>
        <v>4.6884102478836045</v>
      </c>
    </row>
    <row r="2364" spans="1:11" ht="13.5" x14ac:dyDescent="0.25">
      <c r="A2364" s="3">
        <f>TITRES_STAT!B2367</f>
        <v>45447</v>
      </c>
      <c r="B2364" s="17">
        <f>TITRES_STAT!D2367</f>
        <v>4.9908000000000001</v>
      </c>
      <c r="C2364" s="2">
        <f t="shared" si="285"/>
        <v>0</v>
      </c>
      <c r="D2364" s="2">
        <f t="shared" si="286"/>
        <v>4.9925800000000002</v>
      </c>
      <c r="E2364" s="2">
        <f t="shared" si="288"/>
        <v>4.9747599999999998</v>
      </c>
      <c r="F2364" s="2">
        <f t="shared" si="289"/>
        <v>4.8504400000000016</v>
      </c>
      <c r="G2364" s="2">
        <f t="shared" si="291"/>
        <v>4.6361020000000002</v>
      </c>
      <c r="H2364" s="2">
        <f t="shared" si="287"/>
        <v>4.4611074999999962</v>
      </c>
      <c r="I2364" s="2">
        <f t="array" ref="I2364">SUMPRODUCT(B2348:B2367, (ROW(B2348:B2367)-ROW(B2348)+1)) / (20*21/2)</f>
        <v>4.9634285714285715</v>
      </c>
      <c r="J2364" s="2">
        <f t="shared" si="290"/>
        <v>4.8661291635706485</v>
      </c>
      <c r="K2364" s="2">
        <f t="shared" si="292"/>
        <v>4.7002686695352276</v>
      </c>
    </row>
    <row r="2365" spans="1:11" ht="13.5" x14ac:dyDescent="0.25">
      <c r="A2365" s="3">
        <f>TITRES_STAT!B2368</f>
        <v>45448</v>
      </c>
      <c r="B2365" s="17">
        <f>TITRES_STAT!D2368</f>
        <v>4.9908000000000001</v>
      </c>
      <c r="C2365" s="2">
        <f t="shared" si="285"/>
        <v>0</v>
      </c>
      <c r="D2365" s="2">
        <f t="shared" si="286"/>
        <v>4.9908000000000001</v>
      </c>
      <c r="E2365" s="2">
        <f t="shared" si="288"/>
        <v>4.9970400000000001</v>
      </c>
      <c r="F2365" s="2">
        <f t="shared" si="289"/>
        <v>4.8655900000000019</v>
      </c>
      <c r="G2365" s="2">
        <f t="shared" si="291"/>
        <v>4.6467960000000001</v>
      </c>
      <c r="H2365" s="2">
        <f t="shared" si="287"/>
        <v>4.4641374999999961</v>
      </c>
      <c r="I2365" s="2">
        <f t="array" ref="I2365">SUMPRODUCT(B2349:B2368, (ROW(B2349:B2368)-ROW(B2349)+1)) / (20*21/2)</f>
        <v>4.9879123809523813</v>
      </c>
      <c r="J2365" s="2">
        <f t="shared" si="290"/>
        <v>4.8780025765639206</v>
      </c>
      <c r="K2365" s="2">
        <f t="shared" si="292"/>
        <v>4.7116620550436501</v>
      </c>
    </row>
    <row r="2366" spans="1:11" ht="13.5" x14ac:dyDescent="0.25">
      <c r="A2366" s="3">
        <f>TITRES_STAT!B2369</f>
        <v>45449</v>
      </c>
      <c r="B2366" s="17">
        <f>TITRES_STAT!D2369</f>
        <v>4.9908000000000001</v>
      </c>
      <c r="C2366" s="2">
        <f t="shared" si="285"/>
        <v>0</v>
      </c>
      <c r="D2366" s="2">
        <f t="shared" si="286"/>
        <v>4.9908000000000001</v>
      </c>
      <c r="E2366" s="2">
        <f t="shared" si="288"/>
        <v>5.00061</v>
      </c>
      <c r="F2366" s="2">
        <f t="shared" si="289"/>
        <v>4.880295000000002</v>
      </c>
      <c r="G2366" s="2">
        <f t="shared" si="291"/>
        <v>4.6574900000000001</v>
      </c>
      <c r="H2366" s="2">
        <f t="shared" si="287"/>
        <v>4.467167499999996</v>
      </c>
      <c r="I2366" s="2">
        <f t="array" ref="I2366">SUMPRODUCT(B2350:B2369, (ROW(B2350:B2369)-ROW(B2350)+1)) / (20*21/2)</f>
        <v>5.0194476190476189</v>
      </c>
      <c r="J2366" s="2">
        <f t="shared" si="290"/>
        <v>4.8887451883197377</v>
      </c>
      <c r="K2366" s="2">
        <f t="shared" si="292"/>
        <v>4.7226086411203703</v>
      </c>
    </row>
    <row r="2367" spans="1:11" ht="13.5" x14ac:dyDescent="0.25">
      <c r="A2367" s="3">
        <f>TITRES_STAT!B2370</f>
        <v>45450</v>
      </c>
      <c r="B2367" s="17">
        <f>TITRES_STAT!D2370</f>
        <v>5.0709999999999997</v>
      </c>
      <c r="C2367" s="2">
        <f t="shared" si="285"/>
        <v>8.0199999999999605E-2</v>
      </c>
      <c r="D2367" s="2">
        <f t="shared" si="286"/>
        <v>5.0068399999999995</v>
      </c>
      <c r="E2367" s="2">
        <f t="shared" si="288"/>
        <v>5.0086299999999992</v>
      </c>
      <c r="F2367" s="2">
        <f t="shared" si="289"/>
        <v>4.9030200000000024</v>
      </c>
      <c r="G2367" s="2">
        <f t="shared" si="291"/>
        <v>4.6697880000000005</v>
      </c>
      <c r="H2367" s="2">
        <f t="shared" si="287"/>
        <v>4.4705094999999968</v>
      </c>
      <c r="I2367" s="2">
        <f t="array" ref="I2367">SUMPRODUCT(B2351:B2370, (ROW(B2351:B2370)-ROW(B2351)+1)) / (20*21/2)</f>
        <v>5.0358728571428575</v>
      </c>
      <c r="J2367" s="2">
        <f t="shared" si="290"/>
        <v>4.9061027894321434</v>
      </c>
      <c r="K2367" s="2">
        <f t="shared" si="292"/>
        <v>4.736271047350944</v>
      </c>
    </row>
    <row r="2368" spans="1:11" ht="13.5" x14ac:dyDescent="0.25">
      <c r="A2368" s="3">
        <f>TITRES_STAT!B2371</f>
        <v>45453</v>
      </c>
      <c r="B2368" s="17">
        <f>TITRES_STAT!D2371</f>
        <v>5.1600999999999999</v>
      </c>
      <c r="C2368" s="2">
        <f t="shared" si="285"/>
        <v>8.9100000000000179E-2</v>
      </c>
      <c r="D2368" s="2">
        <f t="shared" si="286"/>
        <v>5.0406999999999993</v>
      </c>
      <c r="E2368" s="2">
        <f t="shared" si="288"/>
        <v>5.0210999999999997</v>
      </c>
      <c r="F2368" s="2">
        <f t="shared" si="289"/>
        <v>4.927080000000001</v>
      </c>
      <c r="G2368" s="2">
        <f t="shared" si="291"/>
        <v>4.6838680000000004</v>
      </c>
      <c r="H2368" s="2">
        <f t="shared" si="287"/>
        <v>4.4740739999999972</v>
      </c>
      <c r="I2368" s="2">
        <f t="array" ref="I2368">SUMPRODUCT(B2352:B2371, (ROW(B2352:B2371)-ROW(B2352)+1)) / (20*21/2)</f>
        <v>5.0463104761904765</v>
      </c>
      <c r="J2368" s="2">
        <f t="shared" si="290"/>
        <v>4.9302929999624157</v>
      </c>
      <c r="K2368" s="2">
        <f t="shared" si="292"/>
        <v>4.7528917905920842</v>
      </c>
    </row>
    <row r="2369" spans="1:11" ht="13.5" x14ac:dyDescent="0.25">
      <c r="A2369" s="3">
        <f>TITRES_STAT!B2372</f>
        <v>45454</v>
      </c>
      <c r="B2369" s="17">
        <f>TITRES_STAT!D2372</f>
        <v>5.2582000000000004</v>
      </c>
      <c r="C2369" s="2">
        <f t="shared" si="285"/>
        <v>9.810000000000052E-2</v>
      </c>
      <c r="D2369" s="2">
        <f t="shared" si="286"/>
        <v>5.0941799999999997</v>
      </c>
      <c r="E2369" s="2">
        <f t="shared" si="288"/>
        <v>5.0433800000000009</v>
      </c>
      <c r="F2369" s="2">
        <f t="shared" si="289"/>
        <v>4.9520350000000013</v>
      </c>
      <c r="G2369" s="2">
        <f t="shared" si="291"/>
        <v>4.69991</v>
      </c>
      <c r="H2369" s="2">
        <f t="shared" si="287"/>
        <v>4.4780844999999969</v>
      </c>
      <c r="I2369" s="2">
        <f t="array" ref="I2369">SUMPRODUCT(B2353:B2372, (ROW(B2353:B2372)-ROW(B2353)+1)) / (20*21/2)</f>
        <v>5.0586204761904758</v>
      </c>
      <c r="J2369" s="2">
        <f t="shared" si="290"/>
        <v>4.9615222380612334</v>
      </c>
      <c r="K2369" s="2">
        <f t="shared" si="292"/>
        <v>4.7727077988041593</v>
      </c>
    </row>
    <row r="2370" spans="1:11" ht="13.5" x14ac:dyDescent="0.25">
      <c r="A2370" s="3">
        <f>TITRES_STAT!B2373</f>
        <v>45455</v>
      </c>
      <c r="B2370" s="17">
        <f>TITRES_STAT!D2373</f>
        <v>5.1245000000000003</v>
      </c>
      <c r="C2370" s="2">
        <f t="shared" si="285"/>
        <v>-0.13370000000000015</v>
      </c>
      <c r="D2370" s="2">
        <f t="shared" si="286"/>
        <v>5.1209199999999999</v>
      </c>
      <c r="E2370" s="2">
        <f t="shared" si="288"/>
        <v>5.05586</v>
      </c>
      <c r="F2370" s="2">
        <f t="shared" si="289"/>
        <v>4.9703050000000006</v>
      </c>
      <c r="G2370" s="2">
        <f t="shared" si="291"/>
        <v>4.7132779999999999</v>
      </c>
      <c r="H2370" s="2">
        <f t="shared" si="287"/>
        <v>4.4816049999999965</v>
      </c>
      <c r="I2370" s="2">
        <f t="array" ref="I2370">SUMPRODUCT(B2354:B2373, (ROW(B2354:B2373)-ROW(B2354)+1)) / (20*21/2)</f>
        <v>5.0658328571428584</v>
      </c>
      <c r="J2370" s="2">
        <f t="shared" si="290"/>
        <v>4.9770439296744495</v>
      </c>
      <c r="K2370" s="2">
        <f t="shared" si="292"/>
        <v>4.7865035714000745</v>
      </c>
    </row>
    <row r="2371" spans="1:11" ht="13.5" x14ac:dyDescent="0.25">
      <c r="A2371" s="3">
        <f>TITRES_STAT!B2374</f>
        <v>45456</v>
      </c>
      <c r="B2371" s="17">
        <f>TITRES_STAT!D2374</f>
        <v>5.0799000000000003</v>
      </c>
      <c r="C2371" s="2">
        <f t="shared" si="285"/>
        <v>-4.4599999999999973E-2</v>
      </c>
      <c r="D2371" s="2">
        <f t="shared" si="286"/>
        <v>5.1387400000000003</v>
      </c>
      <c r="E2371" s="2">
        <f t="shared" si="288"/>
        <v>5.0647700000000002</v>
      </c>
      <c r="F2371" s="2">
        <f t="shared" si="289"/>
        <v>4.9863450000000009</v>
      </c>
      <c r="G2371" s="2">
        <f t="shared" si="291"/>
        <v>4.7266460000000006</v>
      </c>
      <c r="H2371" s="2">
        <f t="shared" si="287"/>
        <v>4.4847239999999973</v>
      </c>
      <c r="I2371" s="2">
        <f t="array" ref="I2371">SUMPRODUCT(B2355:B2374, (ROW(B2355:B2374)-ROW(B2355)+1)) / (20*21/2)</f>
        <v>5.0800457142857143</v>
      </c>
      <c r="J2371" s="2">
        <f t="shared" si="290"/>
        <v>4.9868397458959297</v>
      </c>
      <c r="K2371" s="2">
        <f t="shared" si="292"/>
        <v>4.7980093136981115</v>
      </c>
    </row>
    <row r="2372" spans="1:11" ht="13.5" x14ac:dyDescent="0.25">
      <c r="A2372" s="3">
        <f>TITRES_STAT!B2375</f>
        <v>45457</v>
      </c>
      <c r="B2372" s="17">
        <f>TITRES_STAT!D2375</f>
        <v>5.1155999999999997</v>
      </c>
      <c r="C2372" s="2">
        <f t="shared" ref="C2372:C2435" si="293">B2372-B2371</f>
        <v>3.5699999999999399E-2</v>
      </c>
      <c r="D2372" s="2">
        <f t="shared" si="286"/>
        <v>5.1476600000000001</v>
      </c>
      <c r="E2372" s="2">
        <f t="shared" si="288"/>
        <v>5.0772500000000003</v>
      </c>
      <c r="F2372" s="2">
        <f t="shared" si="289"/>
        <v>5.0041700000000002</v>
      </c>
      <c r="G2372" s="2">
        <f t="shared" si="291"/>
        <v>4.7398360000000004</v>
      </c>
      <c r="H2372" s="2">
        <f t="shared" si="287"/>
        <v>4.4880214999999968</v>
      </c>
      <c r="I2372" s="2">
        <f t="array" ref="I2372">SUMPRODUCT(B2356:B2375, (ROW(B2356:B2375)-ROW(B2356)+1)) / (20*21/2)</f>
        <v>5.0839247619047629</v>
      </c>
      <c r="J2372" s="2">
        <f t="shared" si="290"/>
        <v>4.9991026272391741</v>
      </c>
      <c r="K2372" s="2">
        <f t="shared" si="292"/>
        <v>4.8104638504158324</v>
      </c>
    </row>
    <row r="2373" spans="1:11" ht="13.5" x14ac:dyDescent="0.25">
      <c r="A2373" s="3">
        <f>TITRES_STAT!B2376</f>
        <v>45461</v>
      </c>
      <c r="B2373" s="17">
        <f>TITRES_STAT!D2376</f>
        <v>5.0799000000000003</v>
      </c>
      <c r="C2373" s="2">
        <f t="shared" si="293"/>
        <v>-3.5699999999999399E-2</v>
      </c>
      <c r="D2373" s="2">
        <f t="shared" si="286"/>
        <v>5.1316199999999998</v>
      </c>
      <c r="E2373" s="2">
        <f t="shared" si="288"/>
        <v>5.0861600000000005</v>
      </c>
      <c r="F2373" s="2">
        <f t="shared" si="289"/>
        <v>5.0197649999999996</v>
      </c>
      <c r="G2373" s="2">
        <f t="shared" si="291"/>
        <v>4.7523120000000016</v>
      </c>
      <c r="H2373" s="2">
        <f t="shared" si="287"/>
        <v>4.4911404999999966</v>
      </c>
      <c r="I2373" s="2">
        <f t="array" ref="I2373">SUMPRODUCT(B2357:B2376, (ROW(B2357:B2376)-ROW(B2357)+1)) / (20*21/2)</f>
        <v>5.1000033333333334</v>
      </c>
      <c r="J2373" s="2">
        <f t="shared" si="290"/>
        <v>5.0067976151211582</v>
      </c>
      <c r="K2373" s="2">
        <f t="shared" si="292"/>
        <v>4.8210299739289377</v>
      </c>
    </row>
    <row r="2374" spans="1:11" ht="13.5" x14ac:dyDescent="0.25">
      <c r="A2374" s="3">
        <f>TITRES_STAT!B2377</f>
        <v>45462</v>
      </c>
      <c r="B2374" s="17">
        <f>TITRES_STAT!D2377</f>
        <v>5.1689999999999996</v>
      </c>
      <c r="C2374" s="2">
        <f t="shared" si="293"/>
        <v>8.9099999999999291E-2</v>
      </c>
      <c r="D2374" s="2">
        <f t="shared" ref="D2374:D2437" si="294">AVERAGE(B2370:B2374)</f>
        <v>5.1137800000000002</v>
      </c>
      <c r="E2374" s="2">
        <f t="shared" si="288"/>
        <v>5.10398</v>
      </c>
      <c r="F2374" s="2">
        <f t="shared" si="289"/>
        <v>5.0393699999999999</v>
      </c>
      <c r="G2374" s="2">
        <f t="shared" si="291"/>
        <v>4.763898000000002</v>
      </c>
      <c r="H2374" s="2">
        <f t="shared" si="287"/>
        <v>4.4943484999999974</v>
      </c>
      <c r="I2374" s="2">
        <f t="array" ref="I2374">SUMPRODUCT(B2358:B2377, (ROW(B2358:B2377)-ROW(B2358)+1)) / (20*21/2)</f>
        <v>5.1102404761904756</v>
      </c>
      <c r="J2374" s="2">
        <f t="shared" si="290"/>
        <v>5.0222454613000949</v>
      </c>
      <c r="K2374" s="2">
        <f t="shared" si="292"/>
        <v>4.8346758573042736</v>
      </c>
    </row>
    <row r="2375" spans="1:11" ht="13.5" x14ac:dyDescent="0.25">
      <c r="A2375" s="3">
        <f>TITRES_STAT!B2378</f>
        <v>45463</v>
      </c>
      <c r="B2375" s="17">
        <f>TITRES_STAT!D2378</f>
        <v>5.0800999999999998</v>
      </c>
      <c r="C2375" s="2">
        <f t="shared" si="293"/>
        <v>-8.8899999999999757E-2</v>
      </c>
      <c r="D2375" s="2">
        <f t="shared" si="294"/>
        <v>5.1048999999999989</v>
      </c>
      <c r="E2375" s="2">
        <f t="shared" si="288"/>
        <v>5.1129100000000003</v>
      </c>
      <c r="F2375" s="2">
        <f t="shared" si="289"/>
        <v>5.0549749999999998</v>
      </c>
      <c r="G2375" s="2">
        <f t="shared" si="291"/>
        <v>4.7740620000000016</v>
      </c>
      <c r="H2375" s="2">
        <f t="shared" si="287"/>
        <v>4.4974239999999979</v>
      </c>
      <c r="I2375" s="2">
        <f t="array" ref="I2375">SUMPRODUCT(B2359:B2378, (ROW(B2359:B2378)-ROW(B2359)+1)) / (20*21/2)</f>
        <v>5.1104723809523813</v>
      </c>
      <c r="J2375" s="2">
        <f t="shared" si="290"/>
        <v>5.0277554173667527</v>
      </c>
      <c r="K2375" s="2">
        <f t="shared" si="292"/>
        <v>4.8443003334884196</v>
      </c>
    </row>
    <row r="2376" spans="1:11" ht="13.5" x14ac:dyDescent="0.25">
      <c r="A2376" s="3">
        <f>TITRES_STAT!B2379</f>
        <v>45464</v>
      </c>
      <c r="B2376" s="17">
        <f>TITRES_STAT!D2379</f>
        <v>5.2237999999999998</v>
      </c>
      <c r="C2376" s="2">
        <f t="shared" si="293"/>
        <v>0.14369999999999994</v>
      </c>
      <c r="D2376" s="2">
        <f t="shared" si="294"/>
        <v>5.13368</v>
      </c>
      <c r="E2376" s="2">
        <f t="shared" si="288"/>
        <v>5.1362100000000002</v>
      </c>
      <c r="F2376" s="2">
        <f t="shared" si="289"/>
        <v>5.0684099999999983</v>
      </c>
      <c r="G2376" s="2">
        <f t="shared" si="291"/>
        <v>4.7876340000000024</v>
      </c>
      <c r="H2376" s="2">
        <f t="shared" si="287"/>
        <v>4.5009954999999984</v>
      </c>
      <c r="I2376" s="2">
        <f t="array" ref="I2376">SUMPRODUCT(B2360:B2379, (ROW(B2360:B2379)-ROW(B2360)+1)) / (20*21/2)</f>
        <v>5.1068342857142852</v>
      </c>
      <c r="J2376" s="2">
        <f t="shared" si="290"/>
        <v>5.0464263299984902</v>
      </c>
      <c r="K2376" s="2">
        <f t="shared" si="292"/>
        <v>4.8591826733516195</v>
      </c>
    </row>
    <row r="2377" spans="1:11" ht="13.5" x14ac:dyDescent="0.25">
      <c r="A2377" s="3">
        <f>TITRES_STAT!B2380</f>
        <v>45467</v>
      </c>
      <c r="B2377" s="17">
        <f>TITRES_STAT!D2380</f>
        <v>5.1759000000000004</v>
      </c>
      <c r="C2377" s="2">
        <f t="shared" si="293"/>
        <v>-4.7899999999999388E-2</v>
      </c>
      <c r="D2377" s="2">
        <f t="shared" si="294"/>
        <v>5.1457399999999991</v>
      </c>
      <c r="E2377" s="2">
        <f t="shared" si="288"/>
        <v>5.1467000000000001</v>
      </c>
      <c r="F2377" s="2">
        <f t="shared" si="289"/>
        <v>5.0776649999999988</v>
      </c>
      <c r="G2377" s="2">
        <f t="shared" si="291"/>
        <v>4.801674000000002</v>
      </c>
      <c r="H2377" s="2">
        <f t="shared" si="287"/>
        <v>4.5043274999999987</v>
      </c>
      <c r="I2377" s="2">
        <f t="array" ref="I2377">SUMPRODUCT(B2361:B2380, (ROW(B2361:B2380)-ROW(B2361)+1)) / (20*21/2)</f>
        <v>5.1022519047619044</v>
      </c>
      <c r="J2377" s="2">
        <f t="shared" si="290"/>
        <v>5.0587571557129198</v>
      </c>
      <c r="K2377" s="2">
        <f t="shared" si="292"/>
        <v>4.8716029606711642</v>
      </c>
    </row>
    <row r="2378" spans="1:11" ht="13.5" x14ac:dyDescent="0.25">
      <c r="A2378" s="3">
        <f>TITRES_STAT!B2381</f>
        <v>45468</v>
      </c>
      <c r="B2378" s="17">
        <f>TITRES_STAT!D2381</f>
        <v>5.0800999999999998</v>
      </c>
      <c r="C2378" s="2">
        <f t="shared" si="293"/>
        <v>-9.5800000000000551E-2</v>
      </c>
      <c r="D2378" s="2">
        <f t="shared" si="294"/>
        <v>5.1457800000000002</v>
      </c>
      <c r="E2378" s="2">
        <f t="shared" si="288"/>
        <v>5.1386999999999992</v>
      </c>
      <c r="F2378" s="2">
        <f t="shared" si="289"/>
        <v>5.0798999999999994</v>
      </c>
      <c r="G2378" s="2">
        <f t="shared" si="291"/>
        <v>4.813798000000002</v>
      </c>
      <c r="H2378" s="2">
        <f t="shared" ref="H2378:H2441" si="295">AVERAGE(B2179:B2378)</f>
        <v>4.5070909999999991</v>
      </c>
      <c r="I2378" s="2">
        <f t="array" ref="I2378">SUMPRODUCT(B2362:B2381, (ROW(B2362:B2381)-ROW(B2362)+1)) / (20*21/2)</f>
        <v>5.1112104761904762</v>
      </c>
      <c r="J2378" s="2">
        <f t="shared" si="290"/>
        <v>5.060789807549785</v>
      </c>
      <c r="K2378" s="2">
        <f t="shared" si="292"/>
        <v>4.8797793151546474</v>
      </c>
    </row>
    <row r="2379" spans="1:11" ht="13.5" x14ac:dyDescent="0.25">
      <c r="A2379" s="3">
        <f>TITRES_STAT!B2382</f>
        <v>45469</v>
      </c>
      <c r="B2379" s="17">
        <f>TITRES_STAT!D2382</f>
        <v>5.0416999999999996</v>
      </c>
      <c r="C2379" s="2">
        <f t="shared" si="293"/>
        <v>-3.8400000000000212E-2</v>
      </c>
      <c r="D2379" s="2">
        <f t="shared" si="294"/>
        <v>5.1203199999999995</v>
      </c>
      <c r="E2379" s="2">
        <f t="shared" si="288"/>
        <v>5.1170499999999999</v>
      </c>
      <c r="F2379" s="2">
        <f t="shared" si="289"/>
        <v>5.0802149999999999</v>
      </c>
      <c r="G2379" s="2">
        <f t="shared" si="291"/>
        <v>4.8230160000000026</v>
      </c>
      <c r="H2379" s="2">
        <f t="shared" si="295"/>
        <v>4.5099744999999993</v>
      </c>
      <c r="I2379" s="2">
        <f t="array" ref="I2379">SUMPRODUCT(B2363:B2382, (ROW(B2363:B2382)-ROW(B2363)+1)) / (20*21/2)</f>
        <v>5.1101638095238089</v>
      </c>
      <c r="J2379" s="2">
        <f t="shared" si="290"/>
        <v>5.0589717306402813</v>
      </c>
      <c r="K2379" s="2">
        <f t="shared" si="292"/>
        <v>4.8861291459328964</v>
      </c>
    </row>
    <row r="2380" spans="1:11" ht="13.5" x14ac:dyDescent="0.25">
      <c r="A2380" s="3">
        <f>TITRES_STAT!B2383</f>
        <v>45470</v>
      </c>
      <c r="B2380" s="17">
        <f>TITRES_STAT!D2383</f>
        <v>5.0320999999999998</v>
      </c>
      <c r="C2380" s="2">
        <f t="shared" si="293"/>
        <v>-9.5999999999998309E-3</v>
      </c>
      <c r="D2380" s="2">
        <f t="shared" si="294"/>
        <v>5.1107199999999997</v>
      </c>
      <c r="E2380" s="2">
        <f t="shared" ref="E2380:E2443" si="296">AVERAGE(B2371:B2380)</f>
        <v>5.1078099999999997</v>
      </c>
      <c r="F2380" s="2">
        <f t="shared" si="289"/>
        <v>5.0818349999999999</v>
      </c>
      <c r="G2380" s="2">
        <f t="shared" si="291"/>
        <v>4.8345360000000017</v>
      </c>
      <c r="H2380" s="2">
        <f t="shared" si="295"/>
        <v>4.5125874999999986</v>
      </c>
      <c r="I2380" s="2">
        <f t="array" ref="I2380">SUMPRODUCT(B2364:B2383, (ROW(B2364:B2383)-ROW(B2364)+1)) / (20*21/2)</f>
        <v>5.1141680952380959</v>
      </c>
      <c r="J2380" s="2">
        <f t="shared" si="290"/>
        <v>5.0564125181983499</v>
      </c>
      <c r="K2380" s="2">
        <f t="shared" si="292"/>
        <v>4.8918534931512143</v>
      </c>
    </row>
    <row r="2381" spans="1:11" ht="13.5" x14ac:dyDescent="0.25">
      <c r="A2381" s="3">
        <f>TITRES_STAT!B2384</f>
        <v>45471</v>
      </c>
      <c r="B2381" s="17">
        <f>TITRES_STAT!D2384</f>
        <v>5.1759000000000004</v>
      </c>
      <c r="C2381" s="2">
        <f t="shared" si="293"/>
        <v>0.14380000000000059</v>
      </c>
      <c r="D2381" s="2">
        <f t="shared" si="294"/>
        <v>5.1011399999999991</v>
      </c>
      <c r="E2381" s="2">
        <f t="shared" si="296"/>
        <v>5.1174100000000005</v>
      </c>
      <c r="F2381" s="2">
        <f t="shared" si="289"/>
        <v>5.0910900000000003</v>
      </c>
      <c r="G2381" s="2">
        <f t="shared" si="291"/>
        <v>4.8489320000000022</v>
      </c>
      <c r="H2381" s="2">
        <f t="shared" si="295"/>
        <v>4.5160974999999981</v>
      </c>
      <c r="I2381" s="2">
        <f t="array" ref="I2381">SUMPRODUCT(B2365:B2384, (ROW(B2365:B2384)-ROW(B2365)+1)) / (20*21/2)</f>
        <v>5.1119971428571436</v>
      </c>
      <c r="J2381" s="2">
        <f t="shared" si="290"/>
        <v>5.0677922783699358</v>
      </c>
      <c r="K2381" s="2">
        <f t="shared" si="292"/>
        <v>4.9029925718511667</v>
      </c>
    </row>
    <row r="2382" spans="1:11" ht="13.5" x14ac:dyDescent="0.25">
      <c r="A2382" s="3">
        <f>TITRES_STAT!B2385</f>
        <v>45474</v>
      </c>
      <c r="B2382" s="17">
        <f>TITRES_STAT!D2385</f>
        <v>5.0800999999999998</v>
      </c>
      <c r="C2382" s="2">
        <f t="shared" si="293"/>
        <v>-9.5800000000000551E-2</v>
      </c>
      <c r="D2382" s="2">
        <f t="shared" si="294"/>
        <v>5.0819799999999997</v>
      </c>
      <c r="E2382" s="2">
        <f t="shared" si="296"/>
        <v>5.1138599999999999</v>
      </c>
      <c r="F2382" s="2">
        <f t="shared" si="289"/>
        <v>5.0955550000000001</v>
      </c>
      <c r="G2382" s="2">
        <f t="shared" si="291"/>
        <v>4.8614120000000005</v>
      </c>
      <c r="H2382" s="2">
        <f t="shared" si="295"/>
        <v>4.5190839999999977</v>
      </c>
      <c r="I2382" s="2">
        <f t="array" ref="I2382">SUMPRODUCT(B2366:B2385, (ROW(B2366:B2385)-ROW(B2366)+1)) / (20*21/2)</f>
        <v>5.1094009523809518</v>
      </c>
      <c r="J2382" s="2">
        <f t="shared" si="290"/>
        <v>5.0689644423347042</v>
      </c>
      <c r="K2382" s="2">
        <f t="shared" si="292"/>
        <v>4.9099379611903364</v>
      </c>
    </row>
    <row r="2383" spans="1:11" ht="13.5" x14ac:dyDescent="0.25">
      <c r="A2383" s="3">
        <f>TITRES_STAT!B2386</f>
        <v>45475</v>
      </c>
      <c r="B2383" s="17">
        <f>TITRES_STAT!D2386</f>
        <v>5.1375999999999999</v>
      </c>
      <c r="C2383" s="2">
        <f t="shared" si="293"/>
        <v>5.7500000000000107E-2</v>
      </c>
      <c r="D2383" s="2">
        <f t="shared" si="294"/>
        <v>5.0934799999999996</v>
      </c>
      <c r="E2383" s="2">
        <f t="shared" si="296"/>
        <v>5.1196299999999999</v>
      </c>
      <c r="F2383" s="2">
        <f t="shared" si="289"/>
        <v>5.1028950000000011</v>
      </c>
      <c r="G2383" s="2">
        <f t="shared" si="291"/>
        <v>4.8770040000000003</v>
      </c>
      <c r="H2383" s="2">
        <f t="shared" si="295"/>
        <v>4.5223579999999979</v>
      </c>
      <c r="I2383" s="2">
        <f t="array" ref="I2383">SUMPRODUCT(B2367:B2386, (ROW(B2367:B2386)-ROW(B2367)+1)) / (20*21/2)</f>
        <v>5.1072842857142859</v>
      </c>
      <c r="J2383" s="2">
        <f t="shared" si="290"/>
        <v>5.0755011621123511</v>
      </c>
      <c r="K2383" s="2">
        <f t="shared" si="292"/>
        <v>4.9188658842809119</v>
      </c>
    </row>
    <row r="2384" spans="1:11" ht="13.5" x14ac:dyDescent="0.25">
      <c r="A2384" s="3">
        <f>TITRES_STAT!B2387</f>
        <v>45476</v>
      </c>
      <c r="B2384" s="17">
        <f>TITRES_STAT!D2387</f>
        <v>5.0800999999999998</v>
      </c>
      <c r="C2384" s="2">
        <f t="shared" si="293"/>
        <v>-5.7500000000000107E-2</v>
      </c>
      <c r="D2384" s="2">
        <f t="shared" si="294"/>
        <v>5.1011600000000001</v>
      </c>
      <c r="E2384" s="2">
        <f t="shared" si="296"/>
        <v>5.1107399999999998</v>
      </c>
      <c r="F2384" s="2">
        <f t="shared" si="289"/>
        <v>5.1073600000000008</v>
      </c>
      <c r="G2384" s="2">
        <f t="shared" si="291"/>
        <v>4.8921580000000011</v>
      </c>
      <c r="H2384" s="2">
        <f t="shared" si="295"/>
        <v>4.5253444999999974</v>
      </c>
      <c r="I2384" s="2">
        <f t="array" ref="I2384">SUMPRODUCT(B2368:B2387, (ROW(B2368:B2387)-ROW(B2368)+1)) / (20*21/2)</f>
        <v>5.1046971428571428</v>
      </c>
      <c r="J2384" s="2">
        <f t="shared" si="290"/>
        <v>5.0759391466730799</v>
      </c>
      <c r="K2384" s="2">
        <f t="shared" si="292"/>
        <v>4.9251887907796998</v>
      </c>
    </row>
    <row r="2385" spans="1:11" ht="13.5" x14ac:dyDescent="0.25">
      <c r="A2385" s="3">
        <f>TITRES_STAT!B2388</f>
        <v>45477</v>
      </c>
      <c r="B2385" s="17">
        <f>TITRES_STAT!D2388</f>
        <v>5.0800999999999998</v>
      </c>
      <c r="C2385" s="2">
        <f t="shared" si="293"/>
        <v>0</v>
      </c>
      <c r="D2385" s="2">
        <f t="shared" si="294"/>
        <v>5.1107600000000009</v>
      </c>
      <c r="E2385" s="2">
        <f t="shared" si="296"/>
        <v>5.1107400000000007</v>
      </c>
      <c r="F2385" s="2">
        <f t="shared" si="289"/>
        <v>5.1118250000000005</v>
      </c>
      <c r="G2385" s="2">
        <f t="shared" si="291"/>
        <v>4.907312000000001</v>
      </c>
      <c r="H2385" s="2">
        <f t="shared" si="295"/>
        <v>4.5283309999999979</v>
      </c>
      <c r="I2385" s="2">
        <f t="array" ref="I2385">SUMPRODUCT(B2369:B2388, (ROW(B2369:B2388)-ROW(B2369)+1)) / (20*21/2)</f>
        <v>5.1093261904761906</v>
      </c>
      <c r="J2385" s="2">
        <f t="shared" si="290"/>
        <v>5.076335418418501</v>
      </c>
      <c r="K2385" s="2">
        <f t="shared" si="292"/>
        <v>4.9312637401608876</v>
      </c>
    </row>
    <row r="2386" spans="1:11" ht="13.5" x14ac:dyDescent="0.25">
      <c r="A2386" s="3">
        <f>TITRES_STAT!B2389</f>
        <v>45478</v>
      </c>
      <c r="B2386" s="17">
        <f>TITRES_STAT!D2389</f>
        <v>5.0895999999999999</v>
      </c>
      <c r="C2386" s="2">
        <f t="shared" si="293"/>
        <v>9.5000000000000639E-3</v>
      </c>
      <c r="D2386" s="2">
        <f t="shared" si="294"/>
        <v>5.0935000000000006</v>
      </c>
      <c r="E2386" s="2">
        <f t="shared" si="296"/>
        <v>5.0973199999999999</v>
      </c>
      <c r="F2386" s="2">
        <f t="shared" si="289"/>
        <v>5.1167650000000009</v>
      </c>
      <c r="G2386" s="2">
        <f t="shared" si="291"/>
        <v>4.9224780000000008</v>
      </c>
      <c r="H2386" s="2">
        <f t="shared" si="295"/>
        <v>4.5313649999999974</v>
      </c>
      <c r="I2386" s="2">
        <f t="array" ref="I2386">SUMPRODUCT(B2370:B2389, (ROW(B2370:B2389)-ROW(B2370)+1)) / (20*21/2)</f>
        <v>5.110278095238094</v>
      </c>
      <c r="J2386" s="2">
        <f t="shared" si="290"/>
        <v>5.0775987119024535</v>
      </c>
      <c r="K2386" s="2">
        <f t="shared" si="292"/>
        <v>4.9374730052526177</v>
      </c>
    </row>
    <row r="2387" spans="1:11" ht="13.5" x14ac:dyDescent="0.25">
      <c r="A2387" s="3">
        <f>TITRES_STAT!B2390</f>
        <v>45481</v>
      </c>
      <c r="B2387" s="17">
        <f>TITRES_STAT!D2390</f>
        <v>5.0895999999999999</v>
      </c>
      <c r="C2387" s="2">
        <f t="shared" si="293"/>
        <v>0</v>
      </c>
      <c r="D2387" s="2">
        <f t="shared" si="294"/>
        <v>5.0953999999999997</v>
      </c>
      <c r="E2387" s="2">
        <f t="shared" si="296"/>
        <v>5.0886899999999997</v>
      </c>
      <c r="F2387" s="2">
        <f t="shared" si="289"/>
        <v>5.1176950000000012</v>
      </c>
      <c r="G2387" s="2">
        <f t="shared" si="291"/>
        <v>4.9347919999999998</v>
      </c>
      <c r="H2387" s="2">
        <f t="shared" si="295"/>
        <v>4.5345324999999974</v>
      </c>
      <c r="I2387" s="2">
        <f t="array" ref="I2387">SUMPRODUCT(B2371:B2390, (ROW(B2371:B2390)-ROW(B2371)+1)) / (20*21/2)</f>
        <v>5.1072880952380952</v>
      </c>
      <c r="J2387" s="2">
        <f t="shared" si="290"/>
        <v>5.0787416917212678</v>
      </c>
      <c r="K2387" s="2">
        <f t="shared" si="292"/>
        <v>4.9434387697525155</v>
      </c>
    </row>
    <row r="2388" spans="1:11" ht="13.5" x14ac:dyDescent="0.25">
      <c r="A2388" s="3">
        <f>TITRES_STAT!B2391</f>
        <v>45482</v>
      </c>
      <c r="B2388" s="17">
        <f>TITRES_STAT!D2391</f>
        <v>5.1662999999999997</v>
      </c>
      <c r="C2388" s="2">
        <f t="shared" si="293"/>
        <v>7.6699999999999768E-2</v>
      </c>
      <c r="D2388" s="2">
        <f t="shared" si="294"/>
        <v>5.10114</v>
      </c>
      <c r="E2388" s="2">
        <f t="shared" si="296"/>
        <v>5.0973099999999993</v>
      </c>
      <c r="F2388" s="2">
        <f t="shared" ref="F2388:F2451" si="297">AVERAGE(B2369:B2388)</f>
        <v>5.118005000000001</v>
      </c>
      <c r="G2388" s="2">
        <f t="shared" si="291"/>
        <v>4.9482840000000001</v>
      </c>
      <c r="H2388" s="2">
        <f t="shared" si="295"/>
        <v>4.5380834999999982</v>
      </c>
      <c r="I2388" s="2">
        <f t="array" ref="I2388">SUMPRODUCT(B2372:B2391, (ROW(B2372:B2391)-ROW(B2372)+1)) / (20*21/2)</f>
        <v>5.1045095238095231</v>
      </c>
      <c r="J2388" s="2">
        <f t="shared" si="290"/>
        <v>5.0870805782240041</v>
      </c>
      <c r="K2388" s="2">
        <f t="shared" si="292"/>
        <v>4.9521784258406525</v>
      </c>
    </row>
    <row r="2389" spans="1:11" ht="13.5" x14ac:dyDescent="0.25">
      <c r="A2389" s="3">
        <f>TITRES_STAT!B2392</f>
        <v>45483</v>
      </c>
      <c r="B2389" s="17">
        <f>TITRES_STAT!D2392</f>
        <v>5.1280000000000001</v>
      </c>
      <c r="C2389" s="2">
        <f t="shared" si="293"/>
        <v>-3.8299999999999557E-2</v>
      </c>
      <c r="D2389" s="2">
        <f t="shared" si="294"/>
        <v>5.1107199999999997</v>
      </c>
      <c r="E2389" s="2">
        <f t="shared" si="296"/>
        <v>5.1059399999999995</v>
      </c>
      <c r="F2389" s="2">
        <f t="shared" si="297"/>
        <v>5.1114949999999997</v>
      </c>
      <c r="G2389" s="2">
        <f t="shared" si="291"/>
        <v>4.9606540000000008</v>
      </c>
      <c r="H2389" s="2">
        <f t="shared" si="295"/>
        <v>4.541621499999998</v>
      </c>
      <c r="I2389" s="2">
        <f t="array" ref="I2389">SUMPRODUCT(B2373:B2392, (ROW(B2373:B2392)-ROW(B2373)+1)) / (20*21/2)</f>
        <v>5.1035490476190475</v>
      </c>
      <c r="J2389" s="2">
        <f t="shared" ref="J2389:J2452" si="298">$J$4*B2389+J2388*(1-$J$4)</f>
        <v>5.0909776660121944</v>
      </c>
      <c r="K2389" s="2">
        <f t="shared" si="292"/>
        <v>4.9590733895331764</v>
      </c>
    </row>
    <row r="2390" spans="1:11" ht="13.5" x14ac:dyDescent="0.25">
      <c r="A2390" s="3">
        <f>TITRES_STAT!B2393</f>
        <v>45484</v>
      </c>
      <c r="B2390" s="17">
        <f>TITRES_STAT!D2393</f>
        <v>5.0800999999999998</v>
      </c>
      <c r="C2390" s="2">
        <f t="shared" si="293"/>
        <v>-4.7900000000000276E-2</v>
      </c>
      <c r="D2390" s="2">
        <f t="shared" si="294"/>
        <v>5.1107200000000006</v>
      </c>
      <c r="E2390" s="2">
        <f t="shared" si="296"/>
        <v>5.1107400000000007</v>
      </c>
      <c r="F2390" s="2">
        <f t="shared" si="297"/>
        <v>5.1092750000000011</v>
      </c>
      <c r="G2390" s="2">
        <f t="shared" si="291"/>
        <v>4.973312</v>
      </c>
      <c r="H2390" s="2">
        <f t="shared" si="295"/>
        <v>4.5449644999999972</v>
      </c>
      <c r="I2390" s="2">
        <f t="array" ref="I2390">SUMPRODUCT(B2374:B2393, (ROW(B2374:B2393)-ROW(B2374)+1)) / (20*21/2)</f>
        <v>5.1008476190476211</v>
      </c>
      <c r="J2390" s="2">
        <f t="shared" si="298"/>
        <v>5.0899416978205574</v>
      </c>
      <c r="K2390" s="2">
        <f t="shared" si="292"/>
        <v>4.9638195311201105</v>
      </c>
    </row>
    <row r="2391" spans="1:11" ht="13.5" x14ac:dyDescent="0.25">
      <c r="A2391" s="3">
        <f>TITRES_STAT!B2394</f>
        <v>45485</v>
      </c>
      <c r="B2391" s="17">
        <f>TITRES_STAT!D2394</f>
        <v>5.0800999999999998</v>
      </c>
      <c r="C2391" s="2">
        <f t="shared" si="293"/>
        <v>0</v>
      </c>
      <c r="D2391" s="2">
        <f t="shared" si="294"/>
        <v>5.1088199999999997</v>
      </c>
      <c r="E2391" s="2">
        <f t="shared" si="296"/>
        <v>5.1011600000000001</v>
      </c>
      <c r="F2391" s="2">
        <f t="shared" si="297"/>
        <v>5.1092850000000007</v>
      </c>
      <c r="G2391" s="2">
        <f t="shared" si="291"/>
        <v>4.9811580000000006</v>
      </c>
      <c r="H2391" s="2">
        <f t="shared" si="295"/>
        <v>4.5483074999999982</v>
      </c>
      <c r="I2391" s="2">
        <f t="array" ref="I2391">SUMPRODUCT(B2375:B2394, (ROW(B2375:B2394)-ROW(B2375)+1)) / (20*21/2)</f>
        <v>5.0981452380952383</v>
      </c>
      <c r="J2391" s="2">
        <f t="shared" si="298"/>
        <v>5.0890043932662188</v>
      </c>
      <c r="K2391" s="2">
        <f t="shared" si="292"/>
        <v>4.9683795495075573</v>
      </c>
    </row>
    <row r="2392" spans="1:11" ht="13.5" x14ac:dyDescent="0.25">
      <c r="A2392" s="3">
        <f>TITRES_STAT!B2395</f>
        <v>45488</v>
      </c>
      <c r="B2392" s="17">
        <f>TITRES_STAT!D2395</f>
        <v>5.0991999999999997</v>
      </c>
      <c r="C2392" s="2">
        <f t="shared" si="293"/>
        <v>1.9099999999999895E-2</v>
      </c>
      <c r="D2392" s="2">
        <f t="shared" si="294"/>
        <v>5.1107399999999998</v>
      </c>
      <c r="E2392" s="2">
        <f t="shared" si="296"/>
        <v>5.1030699999999998</v>
      </c>
      <c r="F2392" s="2">
        <f t="shared" si="297"/>
        <v>5.1084650000000007</v>
      </c>
      <c r="G2392" s="2">
        <f t="shared" si="291"/>
        <v>4.9884960000000005</v>
      </c>
      <c r="H2392" s="2">
        <f t="shared" si="295"/>
        <v>4.5516569999999978</v>
      </c>
      <c r="I2392" s="2">
        <f t="array" ref="I2392">SUMPRODUCT(B2376:B2395, (ROW(B2376:B2395)-ROW(B2376)+1)) / (20*21/2)</f>
        <v>5.0995138095238088</v>
      </c>
      <c r="J2392" s="2">
        <f t="shared" si="298"/>
        <v>5.0899754034313407</v>
      </c>
      <c r="K2392" s="2">
        <f t="shared" si="292"/>
        <v>4.9735097632523591</v>
      </c>
    </row>
    <row r="2393" spans="1:11" ht="13.5" x14ac:dyDescent="0.25">
      <c r="A2393" s="3">
        <f>TITRES_STAT!B2396</f>
        <v>45489</v>
      </c>
      <c r="B2393" s="17">
        <f>TITRES_STAT!D2396</f>
        <v>5.0800999999999998</v>
      </c>
      <c r="C2393" s="2">
        <f t="shared" si="293"/>
        <v>-1.9099999999999895E-2</v>
      </c>
      <c r="D2393" s="2">
        <f t="shared" si="294"/>
        <v>5.0935000000000006</v>
      </c>
      <c r="E2393" s="2">
        <f t="shared" si="296"/>
        <v>5.0973200000000007</v>
      </c>
      <c r="F2393" s="2">
        <f t="shared" si="297"/>
        <v>5.1084750000000003</v>
      </c>
      <c r="G2393" s="2">
        <f t="shared" si="291"/>
        <v>4.9950939999999999</v>
      </c>
      <c r="H2393" s="2">
        <f t="shared" si="295"/>
        <v>4.5549109999999988</v>
      </c>
      <c r="I2393" s="2">
        <f t="array" ref="I2393">SUMPRODUCT(B2377:B2396, (ROW(B2377:B2396)-ROW(B2377)+1)) / (20*21/2)</f>
        <v>5.0988714285714281</v>
      </c>
      <c r="J2393" s="2">
        <f t="shared" si="298"/>
        <v>5.0890348888188326</v>
      </c>
      <c r="K2393" s="2">
        <f t="shared" si="292"/>
        <v>4.9776897725365803</v>
      </c>
    </row>
    <row r="2394" spans="1:11" ht="13.5" x14ac:dyDescent="0.25">
      <c r="A2394" s="3">
        <f>TITRES_STAT!B2397</f>
        <v>45490</v>
      </c>
      <c r="B2394" s="17">
        <f>TITRES_STAT!D2397</f>
        <v>5.0800999999999998</v>
      </c>
      <c r="C2394" s="2">
        <f t="shared" si="293"/>
        <v>0</v>
      </c>
      <c r="D2394" s="2">
        <f t="shared" si="294"/>
        <v>5.0839200000000009</v>
      </c>
      <c r="E2394" s="2">
        <f t="shared" si="296"/>
        <v>5.0973200000000007</v>
      </c>
      <c r="F2394" s="2">
        <f t="shared" si="297"/>
        <v>5.1040299999999998</v>
      </c>
      <c r="G2394" s="2">
        <f t="shared" si="291"/>
        <v>5.0025839999999997</v>
      </c>
      <c r="H2394" s="2">
        <f t="shared" si="295"/>
        <v>4.5580754999999984</v>
      </c>
      <c r="I2394" s="2">
        <f t="array" ref="I2394">SUMPRODUCT(B2378:B2397, (ROW(B2378:B2397)-ROW(B2378)+1)) / (20*21/2)</f>
        <v>5.1079557142857146</v>
      </c>
      <c r="J2394" s="2">
        <f t="shared" si="298"/>
        <v>5.0881839470265628</v>
      </c>
      <c r="K2394" s="2">
        <f t="shared" si="292"/>
        <v>4.9817058598880868</v>
      </c>
    </row>
    <row r="2395" spans="1:11" ht="13.5" x14ac:dyDescent="0.25">
      <c r="A2395" s="3">
        <f>TITRES_STAT!B2398</f>
        <v>45491</v>
      </c>
      <c r="B2395" s="17">
        <f>TITRES_STAT!D2398</f>
        <v>5.1184000000000003</v>
      </c>
      <c r="C2395" s="2">
        <f t="shared" si="293"/>
        <v>3.8300000000000445E-2</v>
      </c>
      <c r="D2395" s="2">
        <f t="shared" si="294"/>
        <v>5.0915800000000004</v>
      </c>
      <c r="E2395" s="2">
        <f t="shared" si="296"/>
        <v>5.1011500000000005</v>
      </c>
      <c r="F2395" s="2">
        <f t="shared" si="297"/>
        <v>5.1059450000000002</v>
      </c>
      <c r="G2395" s="2">
        <f t="shared" si="291"/>
        <v>5.0111959999999991</v>
      </c>
      <c r="H2395" s="2">
        <f t="shared" si="295"/>
        <v>4.5614314999999994</v>
      </c>
      <c r="I2395" s="2">
        <f t="array" ref="I2395">SUMPRODUCT(B2379:B2398, (ROW(B2379:B2398)-ROW(B2379)+1)) / (20*21/2)</f>
        <v>5.1333771428571424</v>
      </c>
      <c r="J2395" s="2">
        <f t="shared" si="298"/>
        <v>5.0910616663573665</v>
      </c>
      <c r="K2395" s="2">
        <f t="shared" si="292"/>
        <v>4.9870664144022792</v>
      </c>
    </row>
    <row r="2396" spans="1:11" ht="13.5" x14ac:dyDescent="0.25">
      <c r="A2396" s="3">
        <f>TITRES_STAT!B2399</f>
        <v>45492</v>
      </c>
      <c r="B2396" s="17">
        <f>TITRES_STAT!D2399</f>
        <v>5.0991999999999997</v>
      </c>
      <c r="C2396" s="2">
        <f t="shared" si="293"/>
        <v>-1.920000000000055E-2</v>
      </c>
      <c r="D2396" s="2">
        <f t="shared" si="294"/>
        <v>5.0953999999999997</v>
      </c>
      <c r="E2396" s="2">
        <f t="shared" si="296"/>
        <v>5.1021100000000006</v>
      </c>
      <c r="F2396" s="2">
        <f t="shared" si="297"/>
        <v>5.0997149999999998</v>
      </c>
      <c r="G2396" s="2">
        <f t="shared" si="291"/>
        <v>5.019245999999999</v>
      </c>
      <c r="H2396" s="2">
        <f t="shared" si="295"/>
        <v>4.5646914999999986</v>
      </c>
      <c r="I2396" s="2">
        <f t="array" ref="I2396">SUMPRODUCT(B2380:B2399, (ROW(B2380:B2399)-ROW(B2380)+1)) / (20*21/2)</f>
        <v>5.1483057142857138</v>
      </c>
      <c r="J2396" s="2">
        <f t="shared" si="298"/>
        <v>5.0918367457519036</v>
      </c>
      <c r="K2396" s="2">
        <f t="shared" si="292"/>
        <v>4.9914638099159152</v>
      </c>
    </row>
    <row r="2397" spans="1:11" ht="13.5" x14ac:dyDescent="0.25">
      <c r="A2397" s="3">
        <f>TITRES_STAT!B2400</f>
        <v>45495</v>
      </c>
      <c r="B2397" s="17">
        <f>TITRES_STAT!D2400</f>
        <v>5.1951000000000001</v>
      </c>
      <c r="C2397" s="2">
        <f t="shared" si="293"/>
        <v>9.5900000000000318E-2</v>
      </c>
      <c r="D2397" s="2">
        <f t="shared" si="294"/>
        <v>5.1145800000000001</v>
      </c>
      <c r="E2397" s="2">
        <f t="shared" si="296"/>
        <v>5.11266</v>
      </c>
      <c r="F2397" s="2">
        <f t="shared" si="297"/>
        <v>5.100674999999999</v>
      </c>
      <c r="G2397" s="2">
        <f t="shared" si="291"/>
        <v>5.0308179999999991</v>
      </c>
      <c r="H2397" s="2">
        <f t="shared" si="295"/>
        <v>4.5683864999999999</v>
      </c>
      <c r="I2397" s="2">
        <f t="array" ref="I2397">SUMPRODUCT(B2381:B2400, (ROW(B2381:B2400)-ROW(B2381)+1)) / (20*21/2)</f>
        <v>5.1694338095238104</v>
      </c>
      <c r="J2397" s="2">
        <f t="shared" si="298"/>
        <v>5.1016713413945789</v>
      </c>
      <c r="K2397" s="2">
        <f t="shared" si="292"/>
        <v>4.9994495428603889</v>
      </c>
    </row>
    <row r="2398" spans="1:11" ht="13.5" x14ac:dyDescent="0.25">
      <c r="A2398" s="3">
        <f>TITRES_STAT!B2401</f>
        <v>45496</v>
      </c>
      <c r="B2398" s="17">
        <f>TITRES_STAT!D2401</f>
        <v>5.3676000000000004</v>
      </c>
      <c r="C2398" s="2">
        <f t="shared" si="293"/>
        <v>0.17250000000000032</v>
      </c>
      <c r="D2398" s="2">
        <f t="shared" si="294"/>
        <v>5.1720799999999993</v>
      </c>
      <c r="E2398" s="2">
        <f t="shared" si="296"/>
        <v>5.1327900000000009</v>
      </c>
      <c r="F2398" s="2">
        <f t="shared" si="297"/>
        <v>5.1150499999999983</v>
      </c>
      <c r="G2398" s="2">
        <f t="shared" si="291"/>
        <v>5.0445919999999989</v>
      </c>
      <c r="H2398" s="2">
        <f t="shared" si="295"/>
        <v>4.5729440000000006</v>
      </c>
      <c r="I2398" s="2">
        <f t="array" ref="I2398">SUMPRODUCT(B2382:B2401, (ROW(B2382:B2401)-ROW(B2382)+1)) / (20*21/2)</f>
        <v>5.1890557142857148</v>
      </c>
      <c r="J2398" s="2">
        <f t="shared" si="298"/>
        <v>5.1269978803093803</v>
      </c>
      <c r="K2398" s="2">
        <f t="shared" si="292"/>
        <v>5.0138868156893937</v>
      </c>
    </row>
    <row r="2399" spans="1:11" ht="13.5" x14ac:dyDescent="0.25">
      <c r="A2399" s="3">
        <f>TITRES_STAT!B2402</f>
        <v>45497</v>
      </c>
      <c r="B2399" s="17">
        <f>TITRES_STAT!D2402</f>
        <v>5.2717999999999998</v>
      </c>
      <c r="C2399" s="2">
        <f t="shared" si="293"/>
        <v>-9.5800000000000551E-2</v>
      </c>
      <c r="D2399" s="2">
        <f t="shared" si="294"/>
        <v>5.2104200000000001</v>
      </c>
      <c r="E2399" s="2">
        <f t="shared" si="296"/>
        <v>5.1471700000000009</v>
      </c>
      <c r="F2399" s="2">
        <f t="shared" si="297"/>
        <v>5.1265549999999989</v>
      </c>
      <c r="G2399" s="2">
        <f t="shared" si="291"/>
        <v>5.0548459999999995</v>
      </c>
      <c r="H2399" s="2">
        <f t="shared" si="295"/>
        <v>4.5770225</v>
      </c>
      <c r="I2399" s="2">
        <f t="array" ref="I2399">SUMPRODUCT(B2383:B2402, (ROW(B2383:B2402)-ROW(B2383)+1)) / (20*21/2)</f>
        <v>5.2096847619047626</v>
      </c>
      <c r="J2399" s="2">
        <f t="shared" si="298"/>
        <v>5.1407885583751529</v>
      </c>
      <c r="K2399" s="2">
        <f t="shared" si="292"/>
        <v>5.0240010582113781</v>
      </c>
    </row>
    <row r="2400" spans="1:11" ht="13.5" x14ac:dyDescent="0.25">
      <c r="A2400" s="3">
        <f>TITRES_STAT!B2403</f>
        <v>45499</v>
      </c>
      <c r="B2400" s="17">
        <f>TITRES_STAT!D2403</f>
        <v>5.3483999999999998</v>
      </c>
      <c r="C2400" s="2">
        <f t="shared" si="293"/>
        <v>7.6600000000000001E-2</v>
      </c>
      <c r="D2400" s="2">
        <f t="shared" si="294"/>
        <v>5.2564200000000003</v>
      </c>
      <c r="E2400" s="2">
        <f t="shared" si="296"/>
        <v>5.1740000000000004</v>
      </c>
      <c r="F2400" s="2">
        <f t="shared" si="297"/>
        <v>5.1423699999999997</v>
      </c>
      <c r="G2400" s="2">
        <f t="shared" si="291"/>
        <v>5.0666319999999985</v>
      </c>
      <c r="H2400" s="2">
        <f t="shared" si="295"/>
        <v>4.5814839999999997</v>
      </c>
      <c r="I2400" s="2">
        <f t="array" ref="I2400">SUMPRODUCT(B2384:B2403, (ROW(B2384:B2403)-ROW(B2384)+1)) / (20*21/2)</f>
        <v>5.232592380952382</v>
      </c>
      <c r="J2400" s="2">
        <f t="shared" si="298"/>
        <v>5.1605610766251386</v>
      </c>
      <c r="K2400" s="2">
        <f t="shared" si="292"/>
        <v>5.0367225853403443</v>
      </c>
    </row>
    <row r="2401" spans="1:11" ht="13.5" x14ac:dyDescent="0.25">
      <c r="A2401" s="3">
        <f>TITRES_STAT!B2404</f>
        <v>45502</v>
      </c>
      <c r="B2401" s="17">
        <f>TITRES_STAT!D2404</f>
        <v>5.3483999999999998</v>
      </c>
      <c r="C2401" s="2">
        <f t="shared" si="293"/>
        <v>0</v>
      </c>
      <c r="D2401" s="2">
        <f t="shared" si="294"/>
        <v>5.3062599999999991</v>
      </c>
      <c r="E2401" s="2">
        <f t="shared" si="296"/>
        <v>5.2008299999999998</v>
      </c>
      <c r="F2401" s="2">
        <f t="shared" si="297"/>
        <v>5.1509949999999991</v>
      </c>
      <c r="G2401" s="2">
        <f t="shared" si="291"/>
        <v>5.0784179999999983</v>
      </c>
      <c r="H2401" s="2">
        <f t="shared" si="295"/>
        <v>4.5859454999999993</v>
      </c>
      <c r="I2401" s="2">
        <f t="array" ref="I2401">SUMPRODUCT(B2385:B2404, (ROW(B2385:B2404)-ROW(B2385)+1)) / (20*21/2)</f>
        <v>5.2505747619047618</v>
      </c>
      <c r="J2401" s="2">
        <f t="shared" si="298"/>
        <v>5.1784504978989352</v>
      </c>
      <c r="K2401" s="2">
        <f t="shared" si="292"/>
        <v>5.0489452290524879</v>
      </c>
    </row>
    <row r="2402" spans="1:11" ht="13.5" x14ac:dyDescent="0.25">
      <c r="A2402" s="3">
        <f>TITRES_STAT!B2405</f>
        <v>45503</v>
      </c>
      <c r="B2402" s="17">
        <f>TITRES_STAT!D2405</f>
        <v>5.3676000000000004</v>
      </c>
      <c r="C2402" s="2">
        <f t="shared" si="293"/>
        <v>1.920000000000055E-2</v>
      </c>
      <c r="D2402" s="2">
        <f t="shared" si="294"/>
        <v>5.3407599999999995</v>
      </c>
      <c r="E2402" s="2">
        <f t="shared" si="296"/>
        <v>5.2276699999999998</v>
      </c>
      <c r="F2402" s="2">
        <f t="shared" si="297"/>
        <v>5.1653699999999985</v>
      </c>
      <c r="G2402" s="2">
        <f t="shared" si="291"/>
        <v>5.0905879999999977</v>
      </c>
      <c r="H2402" s="2">
        <f t="shared" si="295"/>
        <v>4.5905029999999991</v>
      </c>
      <c r="I2402" s="2">
        <f t="array" ref="I2402">SUMPRODUCT(B2386:B2405, (ROW(B2386:B2405)-ROW(B2386)+1)) / (20*21/2)</f>
        <v>5.2671880952380956</v>
      </c>
      <c r="J2402" s="2">
        <f t="shared" si="298"/>
        <v>5.1964647361942742</v>
      </c>
      <c r="K2402" s="2">
        <f t="shared" si="292"/>
        <v>5.0614414945798414</v>
      </c>
    </row>
    <row r="2403" spans="1:11" ht="13.5" x14ac:dyDescent="0.25">
      <c r="A2403" s="3">
        <f>TITRES_STAT!B2406</f>
        <v>45504</v>
      </c>
      <c r="B2403" s="17">
        <f>TITRES_STAT!D2406</f>
        <v>5.4058999999999999</v>
      </c>
      <c r="C2403" s="2">
        <f t="shared" si="293"/>
        <v>3.8299999999999557E-2</v>
      </c>
      <c r="D2403" s="2">
        <f t="shared" si="294"/>
        <v>5.34842</v>
      </c>
      <c r="E2403" s="2">
        <f t="shared" si="296"/>
        <v>5.2602500000000001</v>
      </c>
      <c r="F2403" s="2">
        <f t="shared" si="297"/>
        <v>5.1787849999999995</v>
      </c>
      <c r="G2403" s="2">
        <f t="shared" si="291"/>
        <v>5.1033459999999984</v>
      </c>
      <c r="H2403" s="2">
        <f t="shared" si="295"/>
        <v>4.5952519999999994</v>
      </c>
      <c r="I2403" s="2">
        <f t="array" ref="I2403">SUMPRODUCT(B2387:B2406, (ROW(B2387:B2406)-ROW(B2387)+1)) / (20*21/2)</f>
        <v>5.2806038095238108</v>
      </c>
      <c r="J2403" s="2">
        <f t="shared" si="298"/>
        <v>5.2164109517948196</v>
      </c>
      <c r="K2403" s="2">
        <f t="shared" si="292"/>
        <v>5.0749496712629849</v>
      </c>
    </row>
    <row r="2404" spans="1:11" ht="13.5" x14ac:dyDescent="0.25">
      <c r="A2404" s="3">
        <f>TITRES_STAT!B2407</f>
        <v>45505</v>
      </c>
      <c r="B2404" s="17">
        <f>TITRES_STAT!D2407</f>
        <v>5.3676000000000004</v>
      </c>
      <c r="C2404" s="2">
        <f t="shared" si="293"/>
        <v>-3.8299999999999557E-2</v>
      </c>
      <c r="D2404" s="2">
        <f t="shared" si="294"/>
        <v>5.3675799999999994</v>
      </c>
      <c r="E2404" s="2">
        <f t="shared" si="296"/>
        <v>5.2890000000000006</v>
      </c>
      <c r="F2404" s="2">
        <f t="shared" si="297"/>
        <v>5.1931599999999998</v>
      </c>
      <c r="G2404" s="2">
        <f t="shared" si="291"/>
        <v>5.1151599999999986</v>
      </c>
      <c r="H2404" s="2">
        <f t="shared" si="295"/>
        <v>4.5998094999999992</v>
      </c>
      <c r="I2404" s="2">
        <f t="array" ref="I2404">SUMPRODUCT(B2388:B2407, (ROW(B2388:B2407)-ROW(B2388)+1)) / (20*21/2)</f>
        <v>5.2982633333333338</v>
      </c>
      <c r="J2404" s="2">
        <f t="shared" si="298"/>
        <v>5.2308099087667417</v>
      </c>
      <c r="K2404" s="2">
        <f t="shared" si="292"/>
        <v>5.0864261547428677</v>
      </c>
    </row>
    <row r="2405" spans="1:11" ht="13.5" x14ac:dyDescent="0.25">
      <c r="A2405" s="3">
        <f>TITRES_STAT!B2408</f>
        <v>45506</v>
      </c>
      <c r="B2405" s="17">
        <f>TITRES_STAT!D2408</f>
        <v>5.3676000000000004</v>
      </c>
      <c r="C2405" s="2">
        <f t="shared" si="293"/>
        <v>0</v>
      </c>
      <c r="D2405" s="2">
        <f t="shared" si="294"/>
        <v>5.3714199999999996</v>
      </c>
      <c r="E2405" s="2">
        <f t="shared" si="296"/>
        <v>5.3139200000000013</v>
      </c>
      <c r="F2405" s="2">
        <f t="shared" si="297"/>
        <v>5.2075349999999991</v>
      </c>
      <c r="G2405" s="2">
        <f t="shared" si="291"/>
        <v>5.1271519999999988</v>
      </c>
      <c r="H2405" s="2">
        <f t="shared" si="295"/>
        <v>4.604366999999999</v>
      </c>
      <c r="I2405" s="2">
        <f t="array" ref="I2405">SUMPRODUCT(B2389:B2408, (ROW(B2389:B2408)-ROW(B2389)+1)) / (20*21/2)</f>
        <v>5.3071214285714285</v>
      </c>
      <c r="J2405" s="2">
        <f t="shared" si="298"/>
        <v>5.2438375365032419</v>
      </c>
      <c r="K2405" s="2">
        <f t="shared" si="292"/>
        <v>5.0974525800470696</v>
      </c>
    </row>
    <row r="2406" spans="1:11" ht="13.5" x14ac:dyDescent="0.25">
      <c r="A2406" s="3">
        <f>TITRES_STAT!B2409</f>
        <v>45509</v>
      </c>
      <c r="B2406" s="17">
        <f>TITRES_STAT!D2409</f>
        <v>5.3483999999999998</v>
      </c>
      <c r="C2406" s="2">
        <f t="shared" si="293"/>
        <v>-1.920000000000055E-2</v>
      </c>
      <c r="D2406" s="2">
        <f t="shared" si="294"/>
        <v>5.3714200000000005</v>
      </c>
      <c r="E2406" s="2">
        <f t="shared" si="296"/>
        <v>5.3388399999999994</v>
      </c>
      <c r="F2406" s="2">
        <f t="shared" si="297"/>
        <v>5.2204749999999995</v>
      </c>
      <c r="G2406" s="2">
        <f t="shared" si="291"/>
        <v>5.1350179999999988</v>
      </c>
      <c r="H2406" s="2">
        <f t="shared" si="295"/>
        <v>4.6088284999999996</v>
      </c>
      <c r="I2406" s="2">
        <f t="array" ref="I2406">SUMPRODUCT(B2390:B2409, (ROW(B2390:B2409)-ROW(B2390)+1)) / (20*21/2)</f>
        <v>5.3097271428571435</v>
      </c>
      <c r="J2406" s="2">
        <f t="shared" si="298"/>
        <v>5.2537958663600763</v>
      </c>
      <c r="K2406" s="2">
        <f t="shared" si="292"/>
        <v>5.1072936553393422</v>
      </c>
    </row>
    <row r="2407" spans="1:11" ht="13.5" x14ac:dyDescent="0.25">
      <c r="A2407" s="3">
        <f>TITRES_STAT!B2410</f>
        <v>45510</v>
      </c>
      <c r="B2407" s="17">
        <f>TITRES_STAT!D2410</f>
        <v>5.4058999999999999</v>
      </c>
      <c r="C2407" s="2">
        <f t="shared" si="293"/>
        <v>5.7500000000000107E-2</v>
      </c>
      <c r="D2407" s="2">
        <f t="shared" si="294"/>
        <v>5.3790800000000001</v>
      </c>
      <c r="E2407" s="2">
        <f t="shared" si="296"/>
        <v>5.3599200000000007</v>
      </c>
      <c r="F2407" s="2">
        <f t="shared" si="297"/>
        <v>5.2362899999999994</v>
      </c>
      <c r="G2407" s="2">
        <f t="shared" si="291"/>
        <v>5.1433199999999992</v>
      </c>
      <c r="H2407" s="2">
        <f t="shared" si="295"/>
        <v>4.613577499999999</v>
      </c>
      <c r="I2407" s="2">
        <f t="array" ref="I2407">SUMPRODUCT(B2391:B2410, (ROW(B2391:B2410)-ROW(B2391)+1)) / (20*21/2)</f>
        <v>5.3061623809523812</v>
      </c>
      <c r="J2407" s="2">
        <f t="shared" si="298"/>
        <v>5.2682819743257836</v>
      </c>
      <c r="K2407" s="2">
        <f t="shared" si="292"/>
        <v>5.1190037080711326</v>
      </c>
    </row>
    <row r="2408" spans="1:11" ht="13.5" x14ac:dyDescent="0.25">
      <c r="A2408" s="3">
        <f>TITRES_STAT!B2411</f>
        <v>45511</v>
      </c>
      <c r="B2408" s="17">
        <f>TITRES_STAT!D2411</f>
        <v>5.3292999999999999</v>
      </c>
      <c r="C2408" s="2">
        <f t="shared" si="293"/>
        <v>-7.6600000000000001E-2</v>
      </c>
      <c r="D2408" s="2">
        <f t="shared" si="294"/>
        <v>5.3637600000000001</v>
      </c>
      <c r="E2408" s="2">
        <f t="shared" si="296"/>
        <v>5.35609</v>
      </c>
      <c r="F2408" s="2">
        <f t="shared" si="297"/>
        <v>5.24444</v>
      </c>
      <c r="G2408" s="2">
        <f t="shared" si="291"/>
        <v>5.1491980000000002</v>
      </c>
      <c r="H2408" s="2">
        <f t="shared" si="295"/>
        <v>4.6181664999999992</v>
      </c>
      <c r="I2408" s="2">
        <f t="array" ref="I2408">SUMPRODUCT(B2392:B2411, (ROW(B2392:B2411)-ROW(B2392)+1)) / (20*21/2)</f>
        <v>5.3028733333333333</v>
      </c>
      <c r="J2408" s="2">
        <f t="shared" si="298"/>
        <v>5.2740932148661859</v>
      </c>
      <c r="K2408" s="2">
        <f t="shared" si="292"/>
        <v>5.1272506214801084</v>
      </c>
    </row>
    <row r="2409" spans="1:11" ht="13.5" x14ac:dyDescent="0.25">
      <c r="A2409" s="3">
        <f>TITRES_STAT!B2412</f>
        <v>45512</v>
      </c>
      <c r="B2409" s="17">
        <f>TITRES_STAT!D2412</f>
        <v>5.2717999999999998</v>
      </c>
      <c r="C2409" s="2">
        <f t="shared" si="293"/>
        <v>-5.7500000000000107E-2</v>
      </c>
      <c r="D2409" s="2">
        <f t="shared" si="294"/>
        <v>5.3445999999999998</v>
      </c>
      <c r="E2409" s="2">
        <f t="shared" si="296"/>
        <v>5.35609</v>
      </c>
      <c r="F2409" s="2">
        <f t="shared" si="297"/>
        <v>5.2516300000000005</v>
      </c>
      <c r="G2409" s="2">
        <f t="shared" si="291"/>
        <v>5.1539260000000002</v>
      </c>
      <c r="H2409" s="2">
        <f t="shared" si="295"/>
        <v>4.6222449999999986</v>
      </c>
      <c r="I2409" s="2">
        <f t="array" ref="I2409">SUMPRODUCT(B2393:B2412, (ROW(B2393:B2412)-ROW(B2393)+1)) / (20*21/2)</f>
        <v>5.2988999999999988</v>
      </c>
      <c r="J2409" s="2">
        <f t="shared" si="298"/>
        <v>5.2738748134503579</v>
      </c>
      <c r="K2409" s="2">
        <f t="shared" si="292"/>
        <v>5.1329192245593198</v>
      </c>
    </row>
    <row r="2410" spans="1:11" ht="13.5" x14ac:dyDescent="0.25">
      <c r="A2410" s="3">
        <f>TITRES_STAT!B2413</f>
        <v>45513</v>
      </c>
      <c r="B2410" s="17">
        <f>TITRES_STAT!D2413</f>
        <v>5.2141999999999999</v>
      </c>
      <c r="C2410" s="2">
        <f t="shared" si="293"/>
        <v>-5.7599999999999874E-2</v>
      </c>
      <c r="D2410" s="2">
        <f t="shared" si="294"/>
        <v>5.3139200000000004</v>
      </c>
      <c r="E2410" s="2">
        <f t="shared" si="296"/>
        <v>5.34267</v>
      </c>
      <c r="F2410" s="2">
        <f t="shared" si="297"/>
        <v>5.2583350000000006</v>
      </c>
      <c r="G2410" s="2">
        <f t="shared" si="291"/>
        <v>5.1582159999999995</v>
      </c>
      <c r="H2410" s="2">
        <f t="shared" si="295"/>
        <v>4.6260799999999991</v>
      </c>
      <c r="I2410" s="2">
        <f t="array" ref="I2410">SUMPRODUCT(B2394:B2413, (ROW(B2394:B2413)-ROW(B2394)+1)) / (20*21/2)</f>
        <v>5.2934190476190475</v>
      </c>
      <c r="J2410" s="2">
        <f t="shared" si="298"/>
        <v>5.2681914978836568</v>
      </c>
      <c r="K2410" s="2">
        <f t="shared" si="292"/>
        <v>5.1361067059491505</v>
      </c>
    </row>
    <row r="2411" spans="1:11" ht="13.5" x14ac:dyDescent="0.25">
      <c r="A2411" s="3">
        <f>TITRES_STAT!B2414</f>
        <v>45516</v>
      </c>
      <c r="B2411" s="17">
        <f>TITRES_STAT!D2414</f>
        <v>5.2237999999999998</v>
      </c>
      <c r="C2411" s="2">
        <f t="shared" si="293"/>
        <v>9.5999999999998309E-3</v>
      </c>
      <c r="D2411" s="2">
        <f t="shared" si="294"/>
        <v>5.2889999999999997</v>
      </c>
      <c r="E2411" s="2">
        <f t="shared" si="296"/>
        <v>5.3302100000000001</v>
      </c>
      <c r="F2411" s="2">
        <f t="shared" si="297"/>
        <v>5.2655200000000004</v>
      </c>
      <c r="G2411" s="2">
        <f t="shared" si="291"/>
        <v>5.1628759999999998</v>
      </c>
      <c r="H2411" s="2">
        <f t="shared" si="295"/>
        <v>4.6300969999999992</v>
      </c>
      <c r="I2411" s="2">
        <f t="array" ref="I2411">SUMPRODUCT(B2395:B2414, (ROW(B2395:B2414)-ROW(B2395)+1)) / (20*21/2)</f>
        <v>5.2973471428571433</v>
      </c>
      <c r="J2411" s="2">
        <f t="shared" si="298"/>
        <v>5.2639637361804512</v>
      </c>
      <c r="K2411" s="2">
        <f t="shared" si="292"/>
        <v>5.1395456586570276</v>
      </c>
    </row>
    <row r="2412" spans="1:11" ht="13.5" x14ac:dyDescent="0.25">
      <c r="A2412" s="3">
        <f>TITRES_STAT!B2415</f>
        <v>45518</v>
      </c>
      <c r="B2412" s="17">
        <f>TITRES_STAT!D2415</f>
        <v>5.2237999999999998</v>
      </c>
      <c r="C2412" s="2">
        <f t="shared" si="293"/>
        <v>0</v>
      </c>
      <c r="D2412" s="2">
        <f t="shared" si="294"/>
        <v>5.25258</v>
      </c>
      <c r="E2412" s="2">
        <f t="shared" si="296"/>
        <v>5.3158299999999992</v>
      </c>
      <c r="F2412" s="2">
        <f t="shared" si="297"/>
        <v>5.2717499999999999</v>
      </c>
      <c r="G2412" s="2">
        <f t="shared" si="291"/>
        <v>5.167536000000001</v>
      </c>
      <c r="H2412" s="2">
        <f t="shared" si="295"/>
        <v>4.6346929999999995</v>
      </c>
      <c r="I2412" s="2">
        <f t="array" ref="I2412">SUMPRODUCT(B2396:B2415, (ROW(B2396:B2415)-ROW(B2396)+1)) / (20*21/2)</f>
        <v>5.2910009523809514</v>
      </c>
      <c r="J2412" s="2">
        <f t="shared" si="298"/>
        <v>5.2601386184489796</v>
      </c>
      <c r="K2412" s="2">
        <f t="shared" si="292"/>
        <v>5.1428497504743991</v>
      </c>
    </row>
    <row r="2413" spans="1:11" ht="13.5" x14ac:dyDescent="0.25">
      <c r="A2413" s="3">
        <f>TITRES_STAT!B2416</f>
        <v>45519</v>
      </c>
      <c r="B2413" s="17">
        <f>TITRES_STAT!D2416</f>
        <v>5.2141999999999999</v>
      </c>
      <c r="C2413" s="2">
        <f t="shared" si="293"/>
        <v>-9.5999999999998309E-3</v>
      </c>
      <c r="D2413" s="2">
        <f t="shared" si="294"/>
        <v>5.2295600000000011</v>
      </c>
      <c r="E2413" s="2">
        <f t="shared" si="296"/>
        <v>5.2966599999999993</v>
      </c>
      <c r="F2413" s="2">
        <f t="shared" si="297"/>
        <v>5.278455000000001</v>
      </c>
      <c r="G2413" s="2">
        <f t="shared" si="291"/>
        <v>5.172004000000002</v>
      </c>
      <c r="H2413" s="2">
        <f t="shared" si="295"/>
        <v>4.6385729999999992</v>
      </c>
      <c r="I2413" s="2">
        <f t="array" ref="I2413">SUMPRODUCT(B2397:B2416, (ROW(B2397:B2416)-ROW(B2397)+1)) / (20*21/2)</f>
        <v>5.2795909523809517</v>
      </c>
      <c r="J2413" s="2">
        <f t="shared" si="298"/>
        <v>5.255763511930029</v>
      </c>
      <c r="K2413" s="2">
        <f t="shared" si="292"/>
        <v>5.1456477994754035</v>
      </c>
    </row>
    <row r="2414" spans="1:11" ht="13.5" x14ac:dyDescent="0.25">
      <c r="A2414" s="3">
        <f>TITRES_STAT!B2417</f>
        <v>45520</v>
      </c>
      <c r="B2414" s="17">
        <f>TITRES_STAT!D2417</f>
        <v>5.3197000000000001</v>
      </c>
      <c r="C2414" s="2">
        <f t="shared" si="293"/>
        <v>0.10550000000000015</v>
      </c>
      <c r="D2414" s="2">
        <f t="shared" si="294"/>
        <v>5.2391399999999999</v>
      </c>
      <c r="E2414" s="2">
        <f t="shared" si="296"/>
        <v>5.2918699999999985</v>
      </c>
      <c r="F2414" s="2">
        <f t="shared" si="297"/>
        <v>5.2904350000000004</v>
      </c>
      <c r="G2414" s="2">
        <f t="shared" si="291"/>
        <v>5.1785820000000014</v>
      </c>
      <c r="H2414" s="2">
        <f t="shared" si="295"/>
        <v>4.6429355000000001</v>
      </c>
      <c r="I2414" s="2">
        <f t="array" ref="I2414">SUMPRODUCT(B2398:B2417, (ROW(B2398:B2417)-ROW(B2398)+1)) / (20*21/2)</f>
        <v>5.2805966666666659</v>
      </c>
      <c r="J2414" s="2">
        <f t="shared" si="298"/>
        <v>5.2618527012700262</v>
      </c>
      <c r="K2414" s="2">
        <f t="shared" si="292"/>
        <v>5.1524733759665642</v>
      </c>
    </row>
    <row r="2415" spans="1:11" ht="13.5" x14ac:dyDescent="0.25">
      <c r="A2415" s="3">
        <f>TITRES_STAT!B2418</f>
        <v>45523</v>
      </c>
      <c r="B2415" s="17">
        <f>TITRES_STAT!D2418</f>
        <v>5.2237999999999998</v>
      </c>
      <c r="C2415" s="2">
        <f t="shared" si="293"/>
        <v>-9.5900000000000318E-2</v>
      </c>
      <c r="D2415" s="2">
        <f t="shared" si="294"/>
        <v>5.2410600000000001</v>
      </c>
      <c r="E2415" s="2">
        <f t="shared" si="296"/>
        <v>5.2774899999999993</v>
      </c>
      <c r="F2415" s="2">
        <f t="shared" si="297"/>
        <v>5.2957049999999999</v>
      </c>
      <c r="G2415" s="2">
        <f t="shared" si="291"/>
        <v>5.1832420000000017</v>
      </c>
      <c r="H2415" s="2">
        <f t="shared" si="295"/>
        <v>4.6472200000000008</v>
      </c>
      <c r="I2415" s="2">
        <f t="array" ref="I2415">SUMPRODUCT(B2399:B2418, (ROW(B2399:B2418)-ROW(B2399)+1)) / (20*21/2)</f>
        <v>5.2810547619047608</v>
      </c>
      <c r="J2415" s="2">
        <f t="shared" si="298"/>
        <v>5.2582286344824043</v>
      </c>
      <c r="K2415" s="2">
        <f t="shared" si="292"/>
        <v>5.1552704984776794</v>
      </c>
    </row>
    <row r="2416" spans="1:11" ht="13.5" x14ac:dyDescent="0.25">
      <c r="A2416" s="3">
        <f>TITRES_STAT!B2419</f>
        <v>45524</v>
      </c>
      <c r="B2416" s="17">
        <f>TITRES_STAT!D2419</f>
        <v>5.1759000000000004</v>
      </c>
      <c r="C2416" s="2">
        <f t="shared" si="293"/>
        <v>-4.7899999999999388E-2</v>
      </c>
      <c r="D2416" s="2">
        <f t="shared" si="294"/>
        <v>5.2314800000000004</v>
      </c>
      <c r="E2416" s="2">
        <f t="shared" si="296"/>
        <v>5.2602399999999987</v>
      </c>
      <c r="F2416" s="2">
        <f t="shared" si="297"/>
        <v>5.2995399999999995</v>
      </c>
      <c r="G2416" s="2">
        <f t="shared" si="291"/>
        <v>5.1869440000000022</v>
      </c>
      <c r="H2416" s="2">
        <f t="shared" si="295"/>
        <v>4.6510419999999995</v>
      </c>
      <c r="I2416" s="2">
        <f t="array" ref="I2416">SUMPRODUCT(B2400:B2419, (ROW(B2400:B2419)-ROW(B2400)+1)) / (20*21/2)</f>
        <v>5.2708342857142858</v>
      </c>
      <c r="J2416" s="2">
        <f t="shared" si="298"/>
        <v>5.2503878121507466</v>
      </c>
      <c r="K2416" s="2">
        <f t="shared" si="292"/>
        <v>5.1560794985373786</v>
      </c>
    </row>
    <row r="2417" spans="1:11" ht="13.5" x14ac:dyDescent="0.25">
      <c r="A2417" s="3">
        <f>TITRES_STAT!B2420</f>
        <v>45525</v>
      </c>
      <c r="B2417" s="17">
        <f>TITRES_STAT!D2420</f>
        <v>5.3101000000000003</v>
      </c>
      <c r="C2417" s="2">
        <f t="shared" si="293"/>
        <v>0.13419999999999987</v>
      </c>
      <c r="D2417" s="2">
        <f t="shared" si="294"/>
        <v>5.2487399999999997</v>
      </c>
      <c r="E2417" s="2">
        <f t="shared" si="296"/>
        <v>5.250659999999999</v>
      </c>
      <c r="F2417" s="2">
        <f t="shared" si="297"/>
        <v>5.3052900000000003</v>
      </c>
      <c r="G2417" s="2">
        <f t="shared" si="291"/>
        <v>5.1917260000000018</v>
      </c>
      <c r="H2417" s="2">
        <f t="shared" si="295"/>
        <v>4.6555349999999995</v>
      </c>
      <c r="I2417" s="2">
        <f t="array" ref="I2417">SUMPRODUCT(B2401:B2420, (ROW(B2401:B2420)-ROW(B2401)+1)) / (20*21/2)</f>
        <v>5.26828380952381</v>
      </c>
      <c r="J2417" s="2">
        <f t="shared" si="298"/>
        <v>5.2560746871840092</v>
      </c>
      <c r="K2417" s="2">
        <f t="shared" si="292"/>
        <v>5.1621195182025801</v>
      </c>
    </row>
    <row r="2418" spans="1:11" ht="13.5" x14ac:dyDescent="0.25">
      <c r="A2418" s="3">
        <f>TITRES_STAT!B2421</f>
        <v>45526</v>
      </c>
      <c r="B2418" s="17">
        <f>TITRES_STAT!D2421</f>
        <v>5.3101000000000003</v>
      </c>
      <c r="C2418" s="2">
        <f t="shared" si="293"/>
        <v>0</v>
      </c>
      <c r="D2418" s="2">
        <f t="shared" si="294"/>
        <v>5.2679199999999993</v>
      </c>
      <c r="E2418" s="2">
        <f t="shared" si="296"/>
        <v>5.2487399999999997</v>
      </c>
      <c r="F2418" s="2">
        <f t="shared" si="297"/>
        <v>5.3024150000000008</v>
      </c>
      <c r="G2418" s="2">
        <f t="shared" ref="G2418:G2481" si="299">AVERAGE(B2369:B2418)</f>
        <v>5.1947260000000028</v>
      </c>
      <c r="H2418" s="2">
        <f t="shared" si="295"/>
        <v>4.6602509999999997</v>
      </c>
      <c r="I2418" s="2">
        <f t="array" ref="I2418">SUMPRODUCT(B2402:B2421, (ROW(B2402:B2421)-ROW(B2402)+1)) / (20*21/2)</f>
        <v>5.2679171428571427</v>
      </c>
      <c r="J2418" s="2">
        <f t="shared" si="298"/>
        <v>5.2612199550712466</v>
      </c>
      <c r="K2418" s="2">
        <f t="shared" si="292"/>
        <v>5.167922674351499</v>
      </c>
    </row>
    <row r="2419" spans="1:11" ht="13.5" x14ac:dyDescent="0.25">
      <c r="A2419" s="3">
        <f>TITRES_STAT!B2422</f>
        <v>45527</v>
      </c>
      <c r="B2419" s="17">
        <f>TITRES_STAT!D2422</f>
        <v>5.1951000000000001</v>
      </c>
      <c r="C2419" s="2">
        <f t="shared" si="293"/>
        <v>-0.11500000000000021</v>
      </c>
      <c r="D2419" s="2">
        <f t="shared" si="294"/>
        <v>5.2430000000000003</v>
      </c>
      <c r="E2419" s="2">
        <f t="shared" si="296"/>
        <v>5.2410699999999988</v>
      </c>
      <c r="F2419" s="2">
        <f t="shared" si="297"/>
        <v>5.2985800000000003</v>
      </c>
      <c r="G2419" s="2">
        <f t="shared" si="299"/>
        <v>5.1934640000000023</v>
      </c>
      <c r="H2419" s="2">
        <f t="shared" si="295"/>
        <v>4.6643920000000003</v>
      </c>
      <c r="I2419" s="2">
        <f t="array" ref="I2419">SUMPRODUCT(B2403:B2422, (ROW(B2403:B2422)-ROW(B2403)+1)) / (20*21/2)</f>
        <v>5.26143380952381</v>
      </c>
      <c r="J2419" s="2">
        <f t="shared" si="298"/>
        <v>5.2549228164930319</v>
      </c>
      <c r="K2419" s="2">
        <f t="shared" ref="K2419:K2482" si="300">$K$4*B2419+(1-$K$4)*K2418</f>
        <v>5.1689884518279108</v>
      </c>
    </row>
    <row r="2420" spans="1:11" ht="13.5" x14ac:dyDescent="0.25">
      <c r="A2420" s="3">
        <f>TITRES_STAT!B2423</f>
        <v>45530</v>
      </c>
      <c r="B2420" s="17">
        <f>TITRES_STAT!D2423</f>
        <v>5.2717999999999998</v>
      </c>
      <c r="C2420" s="2">
        <f t="shared" si="293"/>
        <v>7.6699999999999768E-2</v>
      </c>
      <c r="D2420" s="2">
        <f t="shared" si="294"/>
        <v>5.2525999999999993</v>
      </c>
      <c r="E2420" s="2">
        <f t="shared" si="296"/>
        <v>5.2468300000000001</v>
      </c>
      <c r="F2420" s="2">
        <f t="shared" si="297"/>
        <v>5.2947499999999996</v>
      </c>
      <c r="G2420" s="2">
        <f t="shared" si="299"/>
        <v>5.1964100000000029</v>
      </c>
      <c r="H2420" s="2">
        <f t="shared" si="295"/>
        <v>4.6689164999999999</v>
      </c>
      <c r="I2420" s="2">
        <f t="array" ref="I2420">SUMPRODUCT(B2404:B2423, (ROW(B2404:B2423)-ROW(B2404)+1)) / (20*21/2)</f>
        <v>5.2656828571428571</v>
      </c>
      <c r="J2420" s="2">
        <f t="shared" si="298"/>
        <v>5.256530167303219</v>
      </c>
      <c r="K2420" s="2">
        <f t="shared" si="300"/>
        <v>5.1730202772464242</v>
      </c>
    </row>
    <row r="2421" spans="1:11" ht="13.5" x14ac:dyDescent="0.25">
      <c r="A2421" s="3">
        <f>TITRES_STAT!B2424</f>
        <v>45531</v>
      </c>
      <c r="B2421" s="17">
        <f>TITRES_STAT!D2424</f>
        <v>5.2908999999999997</v>
      </c>
      <c r="C2421" s="2">
        <f t="shared" si="293"/>
        <v>1.9099999999999895E-2</v>
      </c>
      <c r="D2421" s="2">
        <f t="shared" si="294"/>
        <v>5.2755999999999998</v>
      </c>
      <c r="E2421" s="2">
        <f t="shared" si="296"/>
        <v>5.2535400000000001</v>
      </c>
      <c r="F2421" s="2">
        <f t="shared" si="297"/>
        <v>5.2918749999999992</v>
      </c>
      <c r="G2421" s="2">
        <f t="shared" si="299"/>
        <v>5.200630000000003</v>
      </c>
      <c r="H2421" s="2">
        <f t="shared" si="295"/>
        <v>4.6735810000000004</v>
      </c>
      <c r="I2421" s="2">
        <f t="array" ref="I2421">SUMPRODUCT(B2405:B2424, (ROW(B2405:B2424)-ROW(B2405)+1)) / (20*21/2)</f>
        <v>5.270296666666666</v>
      </c>
      <c r="J2421" s="2">
        <f t="shared" si="298"/>
        <v>5.2598034847029123</v>
      </c>
      <c r="K2421" s="2">
        <f t="shared" si="300"/>
        <v>5.1776430114720542</v>
      </c>
    </row>
    <row r="2422" spans="1:11" ht="13.5" x14ac:dyDescent="0.25">
      <c r="A2422" s="3">
        <f>TITRES_STAT!B2425</f>
        <v>45532</v>
      </c>
      <c r="B2422" s="17">
        <f>TITRES_STAT!D2425</f>
        <v>5.2237999999999998</v>
      </c>
      <c r="C2422" s="2">
        <f t="shared" si="293"/>
        <v>-6.7099999999999937E-2</v>
      </c>
      <c r="D2422" s="2">
        <f t="shared" si="294"/>
        <v>5.2583400000000005</v>
      </c>
      <c r="E2422" s="2">
        <f t="shared" si="296"/>
        <v>5.2535399999999992</v>
      </c>
      <c r="F2422" s="2">
        <f t="shared" si="297"/>
        <v>5.2846849999999987</v>
      </c>
      <c r="G2422" s="2">
        <f t="shared" si="299"/>
        <v>5.2027940000000026</v>
      </c>
      <c r="H2422" s="2">
        <f t="shared" si="295"/>
        <v>4.6776424999999993</v>
      </c>
      <c r="I2422" s="2">
        <f t="array" ref="I2422">SUMPRODUCT(B2406:B2425, (ROW(B2406:B2425)-ROW(B2406)+1)) / (20*21/2)</f>
        <v>5.2741785714285729</v>
      </c>
      <c r="J2422" s="2">
        <f t="shared" si="298"/>
        <v>5.2563745813978731</v>
      </c>
      <c r="K2422" s="2">
        <f t="shared" si="300"/>
        <v>5.1794530894535429</v>
      </c>
    </row>
    <row r="2423" spans="1:11" ht="13.5" x14ac:dyDescent="0.25">
      <c r="A2423" s="3">
        <f>TITRES_STAT!B2426</f>
        <v>45533</v>
      </c>
      <c r="B2423" s="17">
        <f>TITRES_STAT!D2426</f>
        <v>5.3292999999999999</v>
      </c>
      <c r="C2423" s="2">
        <f t="shared" si="293"/>
        <v>0.10550000000000015</v>
      </c>
      <c r="D2423" s="2">
        <f t="shared" si="294"/>
        <v>5.2621799999999999</v>
      </c>
      <c r="E2423" s="2">
        <f t="shared" si="296"/>
        <v>5.2650499999999996</v>
      </c>
      <c r="F2423" s="2">
        <f t="shared" si="297"/>
        <v>5.2808549999999999</v>
      </c>
      <c r="G2423" s="2">
        <f t="shared" si="299"/>
        <v>5.2077820000000035</v>
      </c>
      <c r="H2423" s="2">
        <f t="shared" si="295"/>
        <v>4.6824544999999995</v>
      </c>
      <c r="I2423" s="2">
        <f t="array" ref="I2423">SUMPRODUCT(B2407:B2426, (ROW(B2407:B2426)-ROW(B2407)+1)) / (20*21/2)</f>
        <v>5.2864980952380956</v>
      </c>
      <c r="J2423" s="2">
        <f t="shared" si="298"/>
        <v>5.2633198593599806</v>
      </c>
      <c r="K2423" s="2">
        <f t="shared" si="300"/>
        <v>5.1853294388867379</v>
      </c>
    </row>
    <row r="2424" spans="1:11" ht="13.5" x14ac:dyDescent="0.25">
      <c r="A2424" s="3">
        <f>TITRES_STAT!B2427</f>
        <v>45534</v>
      </c>
      <c r="B2424" s="17">
        <f>TITRES_STAT!D2427</f>
        <v>5.3292999999999999</v>
      </c>
      <c r="C2424" s="2">
        <f t="shared" si="293"/>
        <v>0</v>
      </c>
      <c r="D2424" s="2">
        <f t="shared" si="294"/>
        <v>5.2890199999999998</v>
      </c>
      <c r="E2424" s="2">
        <f t="shared" si="296"/>
        <v>5.2660099999999996</v>
      </c>
      <c r="F2424" s="2">
        <f t="shared" si="297"/>
        <v>5.2789399999999995</v>
      </c>
      <c r="G2424" s="2">
        <f t="shared" si="299"/>
        <v>5.2109880000000022</v>
      </c>
      <c r="H2424" s="2">
        <f t="shared" si="295"/>
        <v>4.6873109999999993</v>
      </c>
      <c r="I2424" s="2">
        <f t="array" ref="I2424">SUMPRODUCT(B2408:B2427, (ROW(B2408:B2427)-ROW(B2408)+1)) / (20*21/2)</f>
        <v>5.29489619047619</v>
      </c>
      <c r="J2424" s="2">
        <f t="shared" si="298"/>
        <v>5.2696036822780776</v>
      </c>
      <c r="K2424" s="2">
        <f t="shared" si="300"/>
        <v>5.190975343244121</v>
      </c>
    </row>
    <row r="2425" spans="1:11" ht="13.5" x14ac:dyDescent="0.25">
      <c r="A2425" s="3">
        <f>TITRES_STAT!B2428</f>
        <v>45537</v>
      </c>
      <c r="B2425" s="17">
        <f>TITRES_STAT!D2428</f>
        <v>5.3197000000000001</v>
      </c>
      <c r="C2425" s="2">
        <f t="shared" si="293"/>
        <v>-9.5999999999998309E-3</v>
      </c>
      <c r="D2425" s="2">
        <f t="shared" si="294"/>
        <v>5.2985999999999995</v>
      </c>
      <c r="E2425" s="2">
        <f t="shared" si="296"/>
        <v>5.2755999999999998</v>
      </c>
      <c r="F2425" s="2">
        <f t="shared" si="297"/>
        <v>5.2765449999999996</v>
      </c>
      <c r="G2425" s="2">
        <f t="shared" si="299"/>
        <v>5.2157800000000023</v>
      </c>
      <c r="H2425" s="2">
        <f t="shared" si="295"/>
        <v>4.6921195000000004</v>
      </c>
      <c r="I2425" s="2">
        <f t="array" ref="I2425">SUMPRODUCT(B2409:B2428, (ROW(B2409:B2428)-ROW(B2409)+1)) / (20*21/2)</f>
        <v>5.3217338095238089</v>
      </c>
      <c r="J2425" s="2">
        <f t="shared" si="298"/>
        <v>5.2743747601563564</v>
      </c>
      <c r="K2425" s="2">
        <f t="shared" si="300"/>
        <v>5.1960233689992537</v>
      </c>
    </row>
    <row r="2426" spans="1:11" ht="13.5" x14ac:dyDescent="0.25">
      <c r="A2426" s="3">
        <f>TITRES_STAT!B2429</f>
        <v>45538</v>
      </c>
      <c r="B2426" s="17">
        <f>TITRES_STAT!D2429</f>
        <v>5.4058999999999999</v>
      </c>
      <c r="C2426" s="2">
        <f t="shared" si="293"/>
        <v>8.6199999999999832E-2</v>
      </c>
      <c r="D2426" s="2">
        <f t="shared" si="294"/>
        <v>5.3216000000000001</v>
      </c>
      <c r="E2426" s="2">
        <f t="shared" si="296"/>
        <v>5.2986000000000004</v>
      </c>
      <c r="F2426" s="2">
        <f t="shared" si="297"/>
        <v>5.2794199999999991</v>
      </c>
      <c r="G2426" s="2">
        <f t="shared" si="299"/>
        <v>5.2194220000000016</v>
      </c>
      <c r="H2426" s="2">
        <f t="shared" si="295"/>
        <v>4.6971804999999991</v>
      </c>
      <c r="I2426" s="2">
        <f t="array" ref="I2426">SUMPRODUCT(B2410:B2429, (ROW(B2410:B2429)-ROW(B2410)+1)) / (20*21/2)</f>
        <v>5.3419999999999996</v>
      </c>
      <c r="J2426" s="2">
        <f t="shared" si="298"/>
        <v>5.2869009734747987</v>
      </c>
      <c r="K2426" s="2">
        <f t="shared" si="300"/>
        <v>5.2042538251169299</v>
      </c>
    </row>
    <row r="2427" spans="1:11" ht="13.5" x14ac:dyDescent="0.25">
      <c r="A2427" s="3">
        <f>TITRES_STAT!B2430</f>
        <v>45539</v>
      </c>
      <c r="B2427" s="17">
        <f>TITRES_STAT!D2430</f>
        <v>5.3676000000000004</v>
      </c>
      <c r="C2427" s="2">
        <f t="shared" si="293"/>
        <v>-3.8299999999999557E-2</v>
      </c>
      <c r="D2427" s="2">
        <f t="shared" si="294"/>
        <v>5.3503600000000002</v>
      </c>
      <c r="E2427" s="2">
        <f t="shared" si="296"/>
        <v>5.3043500000000003</v>
      </c>
      <c r="F2427" s="2">
        <f t="shared" si="297"/>
        <v>5.2775049999999997</v>
      </c>
      <c r="G2427" s="2">
        <f t="shared" si="299"/>
        <v>5.223256000000001</v>
      </c>
      <c r="H2427" s="2">
        <f t="shared" si="295"/>
        <v>4.7019609999999998</v>
      </c>
      <c r="I2427" s="2">
        <f t="array" ref="I2427">SUMPRODUCT(B2411:B2430, (ROW(B2411:B2430)-ROW(B2411)+1)) / (20*21/2)</f>
        <v>5.3620852380952382</v>
      </c>
      <c r="J2427" s="2">
        <f t="shared" si="298"/>
        <v>5.2945865950486271</v>
      </c>
      <c r="K2427" s="2">
        <f t="shared" si="300"/>
        <v>5.2106595574652861</v>
      </c>
    </row>
    <row r="2428" spans="1:11" ht="13.5" x14ac:dyDescent="0.25">
      <c r="A2428" s="3">
        <f>TITRES_STAT!B2431</f>
        <v>45540</v>
      </c>
      <c r="B2428" s="17">
        <f>TITRES_STAT!D2431</f>
        <v>5.5593000000000004</v>
      </c>
      <c r="C2428" s="2">
        <f t="shared" si="293"/>
        <v>0.19169999999999998</v>
      </c>
      <c r="D2428" s="2">
        <f t="shared" si="294"/>
        <v>5.3963599999999996</v>
      </c>
      <c r="E2428" s="2">
        <f t="shared" si="296"/>
        <v>5.3292700000000002</v>
      </c>
      <c r="F2428" s="2">
        <f t="shared" si="297"/>
        <v>5.2890050000000004</v>
      </c>
      <c r="G2428" s="2">
        <f t="shared" si="299"/>
        <v>5.2328400000000013</v>
      </c>
      <c r="H2428" s="2">
        <f t="shared" si="295"/>
        <v>4.7077</v>
      </c>
      <c r="I2428" s="2">
        <f t="array" ref="I2428">SUMPRODUCT(B2412:B2431, (ROW(B2412:B2431)-ROW(B2412)+1)) / (20*21/2)</f>
        <v>5.3789266666666675</v>
      </c>
      <c r="J2428" s="2">
        <f t="shared" si="298"/>
        <v>5.3197973955201867</v>
      </c>
      <c r="K2428" s="2">
        <f t="shared" si="300"/>
        <v>5.2243317316823337</v>
      </c>
    </row>
    <row r="2429" spans="1:11" ht="13.5" x14ac:dyDescent="0.25">
      <c r="A2429" s="3">
        <f>TITRES_STAT!B2432</f>
        <v>45541</v>
      </c>
      <c r="B2429" s="17">
        <f>TITRES_STAT!D2432</f>
        <v>5.5018000000000002</v>
      </c>
      <c r="C2429" s="2">
        <f t="shared" si="293"/>
        <v>-5.7500000000000107E-2</v>
      </c>
      <c r="D2429" s="2">
        <f t="shared" si="294"/>
        <v>5.43086</v>
      </c>
      <c r="E2429" s="2">
        <f t="shared" si="296"/>
        <v>5.3599400000000008</v>
      </c>
      <c r="F2429" s="2">
        <f t="shared" si="297"/>
        <v>5.3005049999999994</v>
      </c>
      <c r="G2429" s="2">
        <f t="shared" si="299"/>
        <v>5.2420420000000014</v>
      </c>
      <c r="H2429" s="2">
        <f t="shared" si="295"/>
        <v>4.7131514999999995</v>
      </c>
      <c r="I2429" s="2">
        <f t="array" ref="I2429">SUMPRODUCT(B2413:B2432, (ROW(B2413:B2432)-ROW(B2413)+1)) / (20*21/2)</f>
        <v>5.3944900000000002</v>
      </c>
      <c r="J2429" s="2">
        <f t="shared" si="298"/>
        <v>5.3371309768992168</v>
      </c>
      <c r="K2429" s="2">
        <f t="shared" si="300"/>
        <v>5.2352128402438112</v>
      </c>
    </row>
    <row r="2430" spans="1:11" ht="13.5" x14ac:dyDescent="0.25">
      <c r="A2430" s="3">
        <f>TITRES_STAT!B2433</f>
        <v>45544</v>
      </c>
      <c r="B2430" s="17">
        <f>TITRES_STAT!D2433</f>
        <v>5.5114000000000001</v>
      </c>
      <c r="C2430" s="2">
        <f t="shared" si="293"/>
        <v>9.5999999999998309E-3</v>
      </c>
      <c r="D2430" s="2">
        <f t="shared" si="294"/>
        <v>5.469199999999999</v>
      </c>
      <c r="E2430" s="2">
        <f t="shared" si="296"/>
        <v>5.3839000000000006</v>
      </c>
      <c r="F2430" s="2">
        <f t="shared" si="297"/>
        <v>5.315364999999999</v>
      </c>
      <c r="G2430" s="2">
        <f t="shared" si="299"/>
        <v>5.251628000000002</v>
      </c>
      <c r="H2430" s="2">
        <f t="shared" si="295"/>
        <v>4.7185175000000008</v>
      </c>
      <c r="I2430" s="2">
        <f t="array" ref="I2430">SUMPRODUCT(B2414:B2433, (ROW(B2414:B2433)-ROW(B2414)+1)) / (20*21/2)</f>
        <v>5.4078609523809531</v>
      </c>
      <c r="J2430" s="2">
        <f t="shared" si="298"/>
        <v>5.3537280267183398</v>
      </c>
      <c r="K2430" s="2">
        <f t="shared" si="300"/>
        <v>5.2460437092538585</v>
      </c>
    </row>
    <row r="2431" spans="1:11" ht="13.5" x14ac:dyDescent="0.25">
      <c r="A2431" s="3">
        <f>TITRES_STAT!B2434</f>
        <v>45545</v>
      </c>
      <c r="B2431" s="17">
        <f>TITRES_STAT!D2434</f>
        <v>5.4922000000000004</v>
      </c>
      <c r="C2431" s="2">
        <f t="shared" si="293"/>
        <v>-1.9199999999999662E-2</v>
      </c>
      <c r="D2431" s="2">
        <f t="shared" si="294"/>
        <v>5.4864600000000001</v>
      </c>
      <c r="E2431" s="2">
        <f t="shared" si="296"/>
        <v>5.4040300000000006</v>
      </c>
      <c r="F2431" s="2">
        <f t="shared" si="297"/>
        <v>5.3287849999999999</v>
      </c>
      <c r="G2431" s="2">
        <f t="shared" si="299"/>
        <v>5.2579540000000016</v>
      </c>
      <c r="H2431" s="2">
        <f t="shared" si="295"/>
        <v>4.7237875000000003</v>
      </c>
      <c r="I2431" s="2">
        <f t="array" ref="I2431">SUMPRODUCT(B2415:B2434, (ROW(B2415:B2434)-ROW(B2415)+1)) / (20*21/2)</f>
        <v>5.4108300000000016</v>
      </c>
      <c r="J2431" s="2">
        <f t="shared" si="298"/>
        <v>5.3669158336975453</v>
      </c>
      <c r="K2431" s="2">
        <f t="shared" si="300"/>
        <v>5.2556968971262572</v>
      </c>
    </row>
    <row r="2432" spans="1:11" ht="13.5" x14ac:dyDescent="0.25">
      <c r="A2432" s="3">
        <f>TITRES_STAT!B2435</f>
        <v>45546</v>
      </c>
      <c r="B2432" s="17">
        <f>TITRES_STAT!D2435</f>
        <v>5.4922000000000004</v>
      </c>
      <c r="C2432" s="2">
        <f t="shared" si="293"/>
        <v>0</v>
      </c>
      <c r="D2432" s="2">
        <f t="shared" si="294"/>
        <v>5.5113799999999999</v>
      </c>
      <c r="E2432" s="2">
        <f t="shared" si="296"/>
        <v>5.4308700000000005</v>
      </c>
      <c r="F2432" s="2">
        <f t="shared" si="297"/>
        <v>5.342204999999999</v>
      </c>
      <c r="G2432" s="2">
        <f t="shared" si="299"/>
        <v>5.2661960000000025</v>
      </c>
      <c r="H2432" s="2">
        <f t="shared" si="295"/>
        <v>4.7293245000000006</v>
      </c>
      <c r="I2432" s="2">
        <f t="array" ref="I2432">SUMPRODUCT(B2416:B2435, (ROW(B2416:B2435)-ROW(B2416)+1)) / (20*21/2)</f>
        <v>5.4116509523809535</v>
      </c>
      <c r="J2432" s="2">
        <f t="shared" si="298"/>
        <v>5.3788476590596837</v>
      </c>
      <c r="K2432" s="2">
        <f t="shared" si="300"/>
        <v>5.2649715286115022</v>
      </c>
    </row>
    <row r="2433" spans="1:11" ht="13.5" x14ac:dyDescent="0.25">
      <c r="A2433" s="3">
        <f>TITRES_STAT!B2436</f>
        <v>45547</v>
      </c>
      <c r="B2433" s="17">
        <f>TITRES_STAT!D2436</f>
        <v>5.4825999999999997</v>
      </c>
      <c r="C2433" s="2">
        <f t="shared" si="293"/>
        <v>-9.6000000000007191E-3</v>
      </c>
      <c r="D2433" s="2">
        <f t="shared" si="294"/>
        <v>5.4960400000000007</v>
      </c>
      <c r="E2433" s="2">
        <f t="shared" si="296"/>
        <v>5.4461999999999993</v>
      </c>
      <c r="F2433" s="2">
        <f t="shared" si="297"/>
        <v>5.355624999999999</v>
      </c>
      <c r="G2433" s="2">
        <f t="shared" si="299"/>
        <v>5.2730960000000024</v>
      </c>
      <c r="H2433" s="2">
        <f t="shared" si="295"/>
        <v>4.734591</v>
      </c>
      <c r="I2433" s="2">
        <f t="array" ref="I2433">SUMPRODUCT(B2417:B2436, (ROW(B2417:B2436)-ROW(B2417)+1)) / (20*21/2)</f>
        <v>5.407225238095239</v>
      </c>
      <c r="J2433" s="2">
        <f t="shared" si="298"/>
        <v>5.388728834387333</v>
      </c>
      <c r="K2433" s="2">
        <f t="shared" si="300"/>
        <v>5.2735059784698741</v>
      </c>
    </row>
    <row r="2434" spans="1:11" ht="13.5" x14ac:dyDescent="0.25">
      <c r="A2434" s="3">
        <f>TITRES_STAT!B2437</f>
        <v>45548</v>
      </c>
      <c r="B2434" s="17">
        <f>TITRES_STAT!D2437</f>
        <v>5.3868</v>
      </c>
      <c r="C2434" s="2">
        <f t="shared" si="293"/>
        <v>-9.5799999999999663E-2</v>
      </c>
      <c r="D2434" s="2">
        <f t="shared" si="294"/>
        <v>5.4730400000000001</v>
      </c>
      <c r="E2434" s="2">
        <f t="shared" si="296"/>
        <v>5.4519499999999992</v>
      </c>
      <c r="F2434" s="2">
        <f t="shared" si="297"/>
        <v>5.3589799999999999</v>
      </c>
      <c r="G2434" s="2">
        <f t="shared" si="299"/>
        <v>5.2792300000000019</v>
      </c>
      <c r="H2434" s="2">
        <f t="shared" si="295"/>
        <v>4.7392890000000012</v>
      </c>
      <c r="I2434" s="2">
        <f t="array" ref="I2434">SUMPRODUCT(B2418:B2437, (ROW(B2418:B2437)-ROW(B2418)+1)) / (20*21/2)</f>
        <v>5.404848095238096</v>
      </c>
      <c r="J2434" s="2">
        <f t="shared" si="298"/>
        <v>5.3885451358742538</v>
      </c>
      <c r="K2434" s="2">
        <f t="shared" si="300"/>
        <v>5.2779488812749769</v>
      </c>
    </row>
    <row r="2435" spans="1:11" ht="13.5" x14ac:dyDescent="0.25">
      <c r="A2435" s="3">
        <f>TITRES_STAT!B2438</f>
        <v>45551</v>
      </c>
      <c r="B2435" s="17">
        <f>TITRES_STAT!D2438</f>
        <v>5.3676000000000004</v>
      </c>
      <c r="C2435" s="2">
        <f t="shared" si="293"/>
        <v>-1.9199999999999662E-2</v>
      </c>
      <c r="D2435" s="2">
        <f t="shared" si="294"/>
        <v>5.44428</v>
      </c>
      <c r="E2435" s="2">
        <f t="shared" si="296"/>
        <v>5.4567399999999999</v>
      </c>
      <c r="F2435" s="2">
        <f t="shared" si="297"/>
        <v>5.3661699999999994</v>
      </c>
      <c r="G2435" s="2">
        <f t="shared" si="299"/>
        <v>5.2849800000000018</v>
      </c>
      <c r="H2435" s="2">
        <f t="shared" si="295"/>
        <v>4.7442030000000015</v>
      </c>
      <c r="I2435" s="2">
        <f t="array" ref="I2435">SUMPRODUCT(B2419:B2438, (ROW(B2419:B2438)-ROW(B2419)+1)) / (20*21/2)</f>
        <v>5.4041171428571433</v>
      </c>
      <c r="J2435" s="2">
        <f t="shared" si="298"/>
        <v>5.3865503610290864</v>
      </c>
      <c r="K2435" s="2">
        <f t="shared" si="300"/>
        <v>5.2814646114210566</v>
      </c>
    </row>
    <row r="2436" spans="1:11" ht="13.5" x14ac:dyDescent="0.25">
      <c r="A2436" s="3">
        <f>TITRES_STAT!B2439</f>
        <v>45552</v>
      </c>
      <c r="B2436" s="17">
        <f>TITRES_STAT!D2439</f>
        <v>5.3197000000000001</v>
      </c>
      <c r="C2436" s="2">
        <f t="shared" ref="C2436:C2499" si="301">B2436-B2435</f>
        <v>-4.7900000000000276E-2</v>
      </c>
      <c r="D2436" s="2">
        <f t="shared" si="294"/>
        <v>5.4097799999999996</v>
      </c>
      <c r="E2436" s="2">
        <f t="shared" si="296"/>
        <v>5.4481200000000003</v>
      </c>
      <c r="F2436" s="2">
        <f t="shared" si="297"/>
        <v>5.3733599999999999</v>
      </c>
      <c r="G2436" s="2">
        <f t="shared" si="299"/>
        <v>5.2895820000000011</v>
      </c>
      <c r="H2436" s="2">
        <f t="shared" si="295"/>
        <v>4.748521000000002</v>
      </c>
      <c r="I2436" s="2">
        <f t="array" ref="I2436">SUMPRODUCT(B2420:B2439, (ROW(B2420:B2439)-ROW(B2420)+1)) / (20*21/2)</f>
        <v>5.4049409523809526</v>
      </c>
      <c r="J2436" s="2">
        <f t="shared" si="298"/>
        <v>5.3801836599786972</v>
      </c>
      <c r="K2436" s="2">
        <f t="shared" si="300"/>
        <v>5.2829640384241525</v>
      </c>
    </row>
    <row r="2437" spans="1:11" ht="13.5" x14ac:dyDescent="0.25">
      <c r="A2437" s="3">
        <f>TITRES_STAT!B2440</f>
        <v>45553</v>
      </c>
      <c r="B2437" s="17">
        <f>TITRES_STAT!D2440</f>
        <v>5.3483999999999998</v>
      </c>
      <c r="C2437" s="2">
        <f t="shared" si="301"/>
        <v>2.8699999999999726E-2</v>
      </c>
      <c r="D2437" s="2">
        <f t="shared" si="294"/>
        <v>5.3810199999999995</v>
      </c>
      <c r="E2437" s="2">
        <f t="shared" si="296"/>
        <v>5.4461999999999993</v>
      </c>
      <c r="F2437" s="2">
        <f t="shared" si="297"/>
        <v>5.3752749999999994</v>
      </c>
      <c r="G2437" s="2">
        <f t="shared" si="299"/>
        <v>5.2947580000000016</v>
      </c>
      <c r="H2437" s="2">
        <f t="shared" si="295"/>
        <v>4.7529825000000008</v>
      </c>
      <c r="I2437" s="2">
        <f t="array" ref="I2437">SUMPRODUCT(B2421:B2440, (ROW(B2421:B2440)-ROW(B2421)+1)) / (20*21/2)</f>
        <v>5.4048519047619061</v>
      </c>
      <c r="J2437" s="2">
        <f t="shared" si="298"/>
        <v>5.3771566447426311</v>
      </c>
      <c r="K2437" s="2">
        <f t="shared" si="300"/>
        <v>5.2855301545643822</v>
      </c>
    </row>
    <row r="2438" spans="1:11" ht="13.5" x14ac:dyDescent="0.25">
      <c r="A2438" s="3">
        <f>TITRES_STAT!B2441</f>
        <v>45554</v>
      </c>
      <c r="B2438" s="17">
        <f>TITRES_STAT!D2441</f>
        <v>5.3676000000000004</v>
      </c>
      <c r="C2438" s="2">
        <f t="shared" si="301"/>
        <v>1.920000000000055E-2</v>
      </c>
      <c r="D2438" s="2">
        <f t="shared" ref="D2438:D2501" si="302">AVERAGE(B2434:B2438)</f>
        <v>5.3580199999999998</v>
      </c>
      <c r="E2438" s="2">
        <f t="shared" si="296"/>
        <v>5.4270300000000002</v>
      </c>
      <c r="F2438" s="2">
        <f t="shared" si="297"/>
        <v>5.3781499999999998</v>
      </c>
      <c r="G2438" s="2">
        <f t="shared" si="299"/>
        <v>5.2987840000000013</v>
      </c>
      <c r="H2438" s="2">
        <f t="shared" si="295"/>
        <v>4.7575400000000023</v>
      </c>
      <c r="I2438" s="2">
        <f t="array" ref="I2438">SUMPRODUCT(B2422:B2441, (ROW(B2422:B2441)-ROW(B2422)+1)) / (20*21/2)</f>
        <v>5.4042152380952375</v>
      </c>
      <c r="J2438" s="2">
        <f t="shared" si="298"/>
        <v>5.3762464881004757</v>
      </c>
      <c r="K2438" s="2">
        <f t="shared" si="300"/>
        <v>5.2887485798755831</v>
      </c>
    </row>
    <row r="2439" spans="1:11" ht="13.5" x14ac:dyDescent="0.25">
      <c r="A2439" s="3">
        <f>TITRES_STAT!B2442</f>
        <v>45555</v>
      </c>
      <c r="B2439" s="17">
        <f>TITRES_STAT!D2442</f>
        <v>5.3868</v>
      </c>
      <c r="C2439" s="2">
        <f t="shared" si="301"/>
        <v>1.9199999999999662E-2</v>
      </c>
      <c r="D2439" s="2">
        <f t="shared" si="302"/>
        <v>5.3580199999999998</v>
      </c>
      <c r="E2439" s="2">
        <f t="shared" si="296"/>
        <v>5.4155300000000004</v>
      </c>
      <c r="F2439" s="2">
        <f t="shared" si="297"/>
        <v>5.3877349999999993</v>
      </c>
      <c r="G2439" s="2">
        <f t="shared" si="299"/>
        <v>5.3039600000000018</v>
      </c>
      <c r="H2439" s="2">
        <f t="shared" si="295"/>
        <v>4.7623275000000014</v>
      </c>
      <c r="I2439" s="2">
        <f t="array" ref="I2439">SUMPRODUCT(B2423:B2442, (ROW(B2423:B2442)-ROW(B2423)+1)) / (20*21/2)</f>
        <v>5.4031219047619059</v>
      </c>
      <c r="J2439" s="2">
        <f t="shared" si="298"/>
        <v>5.3772515844718587</v>
      </c>
      <c r="K2439" s="2">
        <f t="shared" si="300"/>
        <v>5.2925937336059521</v>
      </c>
    </row>
    <row r="2440" spans="1:11" ht="13.5" x14ac:dyDescent="0.25">
      <c r="A2440" s="3">
        <f>TITRES_STAT!B2443</f>
        <v>45558</v>
      </c>
      <c r="B2440" s="17">
        <f>TITRES_STAT!D2443</f>
        <v>5.3868</v>
      </c>
      <c r="C2440" s="2">
        <f t="shared" si="301"/>
        <v>0</v>
      </c>
      <c r="D2440" s="2">
        <f t="shared" si="302"/>
        <v>5.3618600000000001</v>
      </c>
      <c r="E2440" s="2">
        <f t="shared" si="296"/>
        <v>5.4030700000000005</v>
      </c>
      <c r="F2440" s="2">
        <f t="shared" si="297"/>
        <v>5.3934849999999992</v>
      </c>
      <c r="G2440" s="2">
        <f t="shared" si="299"/>
        <v>5.3100940000000012</v>
      </c>
      <c r="H2440" s="2">
        <f t="shared" si="295"/>
        <v>4.7672040000000013</v>
      </c>
      <c r="I2440" s="2">
        <f t="array" ref="I2440">SUMPRODUCT(B2424:B2443, (ROW(B2424:B2443)-ROW(B2424)+1)) / (20*21/2)</f>
        <v>5.3994238095238103</v>
      </c>
      <c r="J2440" s="2">
        <f t="shared" si="298"/>
        <v>5.3781609573793006</v>
      </c>
      <c r="K2440" s="2">
        <f t="shared" si="300"/>
        <v>5.2962880969939539</v>
      </c>
    </row>
    <row r="2441" spans="1:11" ht="13.5" x14ac:dyDescent="0.25">
      <c r="A2441" s="3">
        <f>TITRES_STAT!B2444</f>
        <v>45559</v>
      </c>
      <c r="B2441" s="17">
        <f>TITRES_STAT!D2444</f>
        <v>5.3868</v>
      </c>
      <c r="C2441" s="2">
        <f t="shared" si="301"/>
        <v>0</v>
      </c>
      <c r="D2441" s="2">
        <f t="shared" si="302"/>
        <v>5.3752800000000009</v>
      </c>
      <c r="E2441" s="2">
        <f t="shared" si="296"/>
        <v>5.3925300000000007</v>
      </c>
      <c r="F2441" s="2">
        <f t="shared" si="297"/>
        <v>5.398279999999998</v>
      </c>
      <c r="G2441" s="2">
        <f t="shared" si="299"/>
        <v>5.3162280000000006</v>
      </c>
      <c r="H2441" s="2">
        <f t="shared" si="295"/>
        <v>4.7719020000000008</v>
      </c>
      <c r="I2441" s="2">
        <f t="array" ref="I2441">SUMPRODUCT(B2425:B2444, (ROW(B2425:B2444)-ROW(B2425)+1)) / (20*21/2)</f>
        <v>5.4046766666666679</v>
      </c>
      <c r="J2441" s="2">
        <f t="shared" si="298"/>
        <v>5.3789837233431763</v>
      </c>
      <c r="K2441" s="2">
        <f t="shared" si="300"/>
        <v>5.2998375833863482</v>
      </c>
    </row>
    <row r="2442" spans="1:11" ht="13.5" x14ac:dyDescent="0.25">
      <c r="A2442" s="3">
        <f>TITRES_STAT!B2445</f>
        <v>45560</v>
      </c>
      <c r="B2442" s="17">
        <f>TITRES_STAT!D2445</f>
        <v>5.3868</v>
      </c>
      <c r="C2442" s="2">
        <f t="shared" si="301"/>
        <v>0</v>
      </c>
      <c r="D2442" s="2">
        <f t="shared" si="302"/>
        <v>5.3829600000000006</v>
      </c>
      <c r="E2442" s="2">
        <f t="shared" si="296"/>
        <v>5.3819900000000001</v>
      </c>
      <c r="F2442" s="2">
        <f t="shared" si="297"/>
        <v>5.4064299999999985</v>
      </c>
      <c r="G2442" s="2">
        <f t="shared" si="299"/>
        <v>5.3219800000000008</v>
      </c>
      <c r="H2442" s="2">
        <f t="shared" ref="H2442:H2505" si="303">AVERAGE(B2243:B2442)</f>
        <v>4.7766000000000011</v>
      </c>
      <c r="I2442" s="2">
        <f t="array" ref="I2442">SUMPRODUCT(B2426:B2445, (ROW(B2426:B2445)-ROW(B2426)+1)) / (20*21/2)</f>
        <v>5.3974142857142864</v>
      </c>
      <c r="J2442" s="2">
        <f t="shared" si="298"/>
        <v>5.3797281306438265</v>
      </c>
      <c r="K2442" s="2">
        <f t="shared" si="300"/>
        <v>5.3032478742339428</v>
      </c>
    </row>
    <row r="2443" spans="1:11" ht="13.5" x14ac:dyDescent="0.25">
      <c r="A2443" s="3">
        <f>TITRES_STAT!B2446</f>
        <v>45561</v>
      </c>
      <c r="B2443" s="17">
        <f>TITRES_STAT!D2446</f>
        <v>5.3676000000000004</v>
      </c>
      <c r="C2443" s="2">
        <f t="shared" si="301"/>
        <v>-1.9199999999999662E-2</v>
      </c>
      <c r="D2443" s="2">
        <f t="shared" si="302"/>
        <v>5.3829599999999997</v>
      </c>
      <c r="E2443" s="2">
        <f t="shared" si="296"/>
        <v>5.3704900000000002</v>
      </c>
      <c r="F2443" s="2">
        <f t="shared" si="297"/>
        <v>5.408344999999998</v>
      </c>
      <c r="G2443" s="2">
        <f t="shared" si="299"/>
        <v>5.3277299999999999</v>
      </c>
      <c r="H2443" s="2">
        <f t="shared" si="303"/>
        <v>4.7812020000000013</v>
      </c>
      <c r="I2443" s="2">
        <f t="array" ref="I2443">SUMPRODUCT(B2427:B2446, (ROW(B2427:B2446)-ROW(B2427)+1)) / (20*21/2)</f>
        <v>5.3900609523809528</v>
      </c>
      <c r="J2443" s="2">
        <f t="shared" si="298"/>
        <v>5.378573070582509</v>
      </c>
      <c r="K2443" s="2">
        <f t="shared" si="300"/>
        <v>5.3057714870090829</v>
      </c>
    </row>
    <row r="2444" spans="1:11" ht="13.5" x14ac:dyDescent="0.25">
      <c r="A2444" s="3">
        <f>TITRES_STAT!B2447</f>
        <v>45562</v>
      </c>
      <c r="B2444" s="17">
        <f>TITRES_STAT!D2447</f>
        <v>5.4634999999999998</v>
      </c>
      <c r="C2444" s="2">
        <f t="shared" si="301"/>
        <v>9.589999999999943E-2</v>
      </c>
      <c r="D2444" s="2">
        <f t="shared" si="302"/>
        <v>5.3982999999999999</v>
      </c>
      <c r="E2444" s="2">
        <f t="shared" ref="E2444:E2507" si="304">AVERAGE(B2435:B2444)</f>
        <v>5.3781599999999994</v>
      </c>
      <c r="F2444" s="2">
        <f t="shared" si="297"/>
        <v>5.415054999999998</v>
      </c>
      <c r="G2444" s="2">
        <f t="shared" si="299"/>
        <v>5.3353980000000014</v>
      </c>
      <c r="H2444" s="2">
        <f t="shared" si="303"/>
        <v>4.7862390000000001</v>
      </c>
      <c r="I2444" s="2">
        <f t="array" ref="I2444">SUMPRODUCT(B2428:B2447, (ROW(B2428:B2447)-ROW(B2428)+1)) / (20*21/2)</f>
        <v>5.3830271428571432</v>
      </c>
      <c r="J2444" s="2">
        <f t="shared" si="298"/>
        <v>5.3866613495746511</v>
      </c>
      <c r="K2444" s="2">
        <f t="shared" si="300"/>
        <v>5.31195691889108</v>
      </c>
    </row>
    <row r="2445" spans="1:11" ht="13.5" x14ac:dyDescent="0.25">
      <c r="A2445" s="3">
        <f>TITRES_STAT!B2448</f>
        <v>45565</v>
      </c>
      <c r="B2445" s="17">
        <f>TITRES_STAT!D2448</f>
        <v>5.3388</v>
      </c>
      <c r="C2445" s="2">
        <f t="shared" si="301"/>
        <v>-0.12469999999999981</v>
      </c>
      <c r="D2445" s="2">
        <f t="shared" si="302"/>
        <v>5.3887</v>
      </c>
      <c r="E2445" s="2">
        <f t="shared" si="304"/>
        <v>5.3752800000000001</v>
      </c>
      <c r="F2445" s="2">
        <f t="shared" si="297"/>
        <v>5.4160099999999982</v>
      </c>
      <c r="G2445" s="2">
        <f t="shared" si="299"/>
        <v>5.3398060000000012</v>
      </c>
      <c r="H2445" s="2">
        <f t="shared" si="303"/>
        <v>4.7906970000000015</v>
      </c>
      <c r="I2445" s="2">
        <f t="array" ref="I2445">SUMPRODUCT(B2429:B2448, (ROW(B2429:B2448)-ROW(B2429)+1)) / (20*21/2)</f>
        <v>5.371568571428571</v>
      </c>
      <c r="J2445" s="2">
        <f t="shared" si="298"/>
        <v>5.3821031258056369</v>
      </c>
      <c r="K2445" s="2">
        <f t="shared" si="300"/>
        <v>5.3130095887384892</v>
      </c>
    </row>
    <row r="2446" spans="1:11" ht="13.5" x14ac:dyDescent="0.25">
      <c r="A2446" s="3">
        <f>TITRES_STAT!B2449</f>
        <v>45566</v>
      </c>
      <c r="B2446" s="17">
        <f>TITRES_STAT!D2449</f>
        <v>5.3388</v>
      </c>
      <c r="C2446" s="2">
        <f t="shared" si="301"/>
        <v>0</v>
      </c>
      <c r="D2446" s="2">
        <f t="shared" si="302"/>
        <v>5.3790999999999993</v>
      </c>
      <c r="E2446" s="2">
        <f t="shared" si="304"/>
        <v>5.3771900000000006</v>
      </c>
      <c r="F2446" s="2">
        <f t="shared" si="297"/>
        <v>5.4126549999999991</v>
      </c>
      <c r="G2446" s="2">
        <f t="shared" si="299"/>
        <v>5.3445979999999995</v>
      </c>
      <c r="H2446" s="2">
        <f t="shared" si="303"/>
        <v>4.7953335000000008</v>
      </c>
      <c r="I2446" s="2">
        <f t="array" ref="I2446">SUMPRODUCT(B2430:B2449, (ROW(B2430:B2449)-ROW(B2430)+1)) / (20*21/2)</f>
        <v>5.3686928571428565</v>
      </c>
      <c r="J2446" s="2">
        <f t="shared" si="298"/>
        <v>5.3779790185860525</v>
      </c>
      <c r="K2446" s="2">
        <f t="shared" si="300"/>
        <v>5.3140209774154119</v>
      </c>
    </row>
    <row r="2447" spans="1:11" ht="13.5" x14ac:dyDescent="0.25">
      <c r="A2447" s="3">
        <f>TITRES_STAT!B2450</f>
        <v>45567</v>
      </c>
      <c r="B2447" s="17">
        <f>TITRES_STAT!D2450</f>
        <v>5.3388</v>
      </c>
      <c r="C2447" s="2">
        <f t="shared" si="301"/>
        <v>0</v>
      </c>
      <c r="D2447" s="2">
        <f t="shared" si="302"/>
        <v>5.3694999999999995</v>
      </c>
      <c r="E2447" s="2">
        <f t="shared" si="304"/>
        <v>5.3762300000000005</v>
      </c>
      <c r="F2447" s="2">
        <f t="shared" si="297"/>
        <v>5.4112149999999994</v>
      </c>
      <c r="G2447" s="2">
        <f t="shared" si="299"/>
        <v>5.3474719999999998</v>
      </c>
      <c r="H2447" s="2">
        <f t="shared" si="303"/>
        <v>4.7998365000000005</v>
      </c>
      <c r="I2447" s="2">
        <f t="array" ref="I2447">SUMPRODUCT(B2431:B2450, (ROW(B2431:B2450)-ROW(B2431)+1)) / (20*21/2)</f>
        <v>5.3618942857142864</v>
      </c>
      <c r="J2447" s="2">
        <f t="shared" si="298"/>
        <v>5.3742476834826194</v>
      </c>
      <c r="K2447" s="2">
        <f t="shared" si="300"/>
        <v>5.3149927037912787</v>
      </c>
    </row>
    <row r="2448" spans="1:11" ht="13.5" x14ac:dyDescent="0.25">
      <c r="A2448" s="3">
        <f>TITRES_STAT!B2451</f>
        <v>45568</v>
      </c>
      <c r="B2448" s="17">
        <f>TITRES_STAT!D2451</f>
        <v>5.2908999999999997</v>
      </c>
      <c r="C2448" s="2">
        <f t="shared" si="301"/>
        <v>-4.7900000000000276E-2</v>
      </c>
      <c r="D2448" s="2">
        <f t="shared" si="302"/>
        <v>5.3541599999999994</v>
      </c>
      <c r="E2448" s="2">
        <f t="shared" si="304"/>
        <v>5.3685599999999996</v>
      </c>
      <c r="F2448" s="2">
        <f t="shared" si="297"/>
        <v>5.3977950000000003</v>
      </c>
      <c r="G2448" s="2">
        <f t="shared" si="299"/>
        <v>5.3459380000000012</v>
      </c>
      <c r="H2448" s="2">
        <f t="shared" si="303"/>
        <v>4.804055</v>
      </c>
      <c r="I2448" s="2">
        <f t="array" ref="I2448">SUMPRODUCT(B2432:B2451, (ROW(B2432:B2451)-ROW(B2432)+1)) / (20*21/2)</f>
        <v>5.3560085714285712</v>
      </c>
      <c r="J2448" s="2">
        <f t="shared" si="298"/>
        <v>5.3663098088652266</v>
      </c>
      <c r="K2448" s="2">
        <f t="shared" si="300"/>
        <v>5.3140478918778955</v>
      </c>
    </row>
    <row r="2449" spans="1:11" ht="13.5" x14ac:dyDescent="0.25">
      <c r="A2449" s="3">
        <f>TITRES_STAT!B2452</f>
        <v>45569</v>
      </c>
      <c r="B2449" s="17">
        <f>TITRES_STAT!D2452</f>
        <v>5.3676000000000004</v>
      </c>
      <c r="C2449" s="2">
        <f t="shared" si="301"/>
        <v>7.6700000000000657E-2</v>
      </c>
      <c r="D2449" s="2">
        <f t="shared" si="302"/>
        <v>5.3349799999999998</v>
      </c>
      <c r="E2449" s="2">
        <f t="shared" si="304"/>
        <v>5.3666400000000003</v>
      </c>
      <c r="F2449" s="2">
        <f t="shared" si="297"/>
        <v>5.3910849999999995</v>
      </c>
      <c r="G2449" s="2">
        <f t="shared" si="299"/>
        <v>5.3478540000000008</v>
      </c>
      <c r="H2449" s="2">
        <f t="shared" si="303"/>
        <v>4.8089689999999994</v>
      </c>
      <c r="I2449" s="2">
        <f t="array" ref="I2449">SUMPRODUCT(B2433:B2452, (ROW(B2433:B2452)-ROW(B2433)+1)) / (20*21/2)</f>
        <v>5.3555061904761914</v>
      </c>
      <c r="J2449" s="2">
        <f t="shared" si="298"/>
        <v>5.3664326842113947</v>
      </c>
      <c r="K2449" s="2">
        <f t="shared" si="300"/>
        <v>5.3161479745493505</v>
      </c>
    </row>
    <row r="2450" spans="1:11" ht="13.5" x14ac:dyDescent="0.25">
      <c r="A2450" s="3">
        <f>TITRES_STAT!B2453</f>
        <v>45572</v>
      </c>
      <c r="B2450" s="17">
        <f>TITRES_STAT!D2453</f>
        <v>5.3197000000000001</v>
      </c>
      <c r="C2450" s="2">
        <f t="shared" si="301"/>
        <v>-4.7900000000000276E-2</v>
      </c>
      <c r="D2450" s="2">
        <f t="shared" si="302"/>
        <v>5.3311599999999997</v>
      </c>
      <c r="E2450" s="2">
        <f t="shared" si="304"/>
        <v>5.3599300000000003</v>
      </c>
      <c r="F2450" s="2">
        <f t="shared" si="297"/>
        <v>5.3815</v>
      </c>
      <c r="G2450" s="2">
        <f t="shared" si="299"/>
        <v>5.3472800000000005</v>
      </c>
      <c r="H2450" s="2">
        <f t="shared" si="303"/>
        <v>4.8133764999999995</v>
      </c>
      <c r="I2450" s="2">
        <f t="array" ref="I2450">SUMPRODUCT(B2434:B2453, (ROW(B2434:B2453)-ROW(B2434)+1)) / (20*21/2)</f>
        <v>5.3555971428571434</v>
      </c>
      <c r="J2450" s="2">
        <f t="shared" si="298"/>
        <v>5.361981952381738</v>
      </c>
      <c r="K2450" s="2">
        <f t="shared" si="300"/>
        <v>5.3162872696650627</v>
      </c>
    </row>
    <row r="2451" spans="1:11" ht="13.5" x14ac:dyDescent="0.25">
      <c r="A2451" s="3">
        <f>TITRES_STAT!B2454</f>
        <v>45573</v>
      </c>
      <c r="B2451" s="17">
        <f>TITRES_STAT!D2454</f>
        <v>5.3197000000000001</v>
      </c>
      <c r="C2451" s="2">
        <f t="shared" si="301"/>
        <v>0</v>
      </c>
      <c r="D2451" s="2">
        <f t="shared" si="302"/>
        <v>5.3273400000000004</v>
      </c>
      <c r="E2451" s="2">
        <f t="shared" si="304"/>
        <v>5.3532199999999994</v>
      </c>
      <c r="F2451" s="2">
        <f t="shared" si="297"/>
        <v>5.3728750000000005</v>
      </c>
      <c r="G2451" s="2">
        <f t="shared" si="299"/>
        <v>5.3467060000000002</v>
      </c>
      <c r="H2451" s="2">
        <f t="shared" si="303"/>
        <v>4.8177839999999996</v>
      </c>
      <c r="I2451" s="2">
        <f t="array" ref="I2451">SUMPRODUCT(B2435:B2454, (ROW(B2435:B2454)-ROW(B2435)+1)) / (20*21/2)</f>
        <v>5.3607976190476183</v>
      </c>
      <c r="J2451" s="2">
        <f t="shared" si="298"/>
        <v>5.357955099773954</v>
      </c>
      <c r="K2451" s="2">
        <f t="shared" si="300"/>
        <v>5.3164211022272179</v>
      </c>
    </row>
    <row r="2452" spans="1:11" ht="13.5" x14ac:dyDescent="0.25">
      <c r="A2452" s="3">
        <f>TITRES_STAT!B2455</f>
        <v>45574</v>
      </c>
      <c r="B2452" s="17">
        <f>TITRES_STAT!D2455</f>
        <v>5.3676000000000004</v>
      </c>
      <c r="C2452" s="2">
        <f t="shared" si="301"/>
        <v>4.7900000000000276E-2</v>
      </c>
      <c r="D2452" s="2">
        <f t="shared" si="302"/>
        <v>5.3331</v>
      </c>
      <c r="E2452" s="2">
        <f t="shared" si="304"/>
        <v>5.3513000000000002</v>
      </c>
      <c r="F2452" s="2">
        <f t="shared" ref="F2452:F2515" si="305">AVERAGE(B2433:B2452)</f>
        <v>5.3666450000000001</v>
      </c>
      <c r="G2452" s="2">
        <f t="shared" si="299"/>
        <v>5.3467059999999993</v>
      </c>
      <c r="H2452" s="2">
        <f t="shared" si="303"/>
        <v>4.822430999999999</v>
      </c>
      <c r="I2452" s="2">
        <f t="array" ref="I2452">SUMPRODUCT(B2436:B2455, (ROW(B2436:B2455)-ROW(B2436)+1)) / (20*21/2)</f>
        <v>5.3658614285714279</v>
      </c>
      <c r="J2452" s="2">
        <f t="shared" si="298"/>
        <v>5.3588736617002439</v>
      </c>
      <c r="K2452" s="2">
        <f t="shared" si="300"/>
        <v>5.3184281178261505</v>
      </c>
    </row>
    <row r="2453" spans="1:11" ht="13.5" x14ac:dyDescent="0.25">
      <c r="A2453" s="3">
        <f>TITRES_STAT!B2456</f>
        <v>45575</v>
      </c>
      <c r="B2453" s="17">
        <f>TITRES_STAT!D2456</f>
        <v>5.3676000000000004</v>
      </c>
      <c r="C2453" s="2">
        <f t="shared" si="301"/>
        <v>0</v>
      </c>
      <c r="D2453" s="2">
        <f t="shared" si="302"/>
        <v>5.3484400000000001</v>
      </c>
      <c r="E2453" s="2">
        <f t="shared" si="304"/>
        <v>5.3513000000000002</v>
      </c>
      <c r="F2453" s="2">
        <f t="shared" si="305"/>
        <v>5.3608950000000002</v>
      </c>
      <c r="G2453" s="2">
        <f t="shared" si="299"/>
        <v>5.3459399999999997</v>
      </c>
      <c r="H2453" s="2">
        <f t="shared" si="303"/>
        <v>4.8273449999999993</v>
      </c>
      <c r="I2453" s="2">
        <f t="array" ref="I2453">SUMPRODUCT(B2437:B2456, (ROW(B2437:B2456)-ROW(B2437)+1)) / (20*21/2)</f>
        <v>5.3615733333333333</v>
      </c>
      <c r="J2453" s="2">
        <f t="shared" ref="J2453:J2516" si="306">$J$4*B2453+J2452*(1-$J$4)</f>
        <v>5.3597047415383159</v>
      </c>
      <c r="K2453" s="2">
        <f t="shared" si="300"/>
        <v>5.3203564269310073</v>
      </c>
    </row>
    <row r="2454" spans="1:11" ht="13.5" x14ac:dyDescent="0.25">
      <c r="A2454" s="3">
        <f>TITRES_STAT!B2457</f>
        <v>45576</v>
      </c>
      <c r="B2454" s="17">
        <f>TITRES_STAT!D2457</f>
        <v>5.4154999999999998</v>
      </c>
      <c r="C2454" s="2">
        <f t="shared" si="301"/>
        <v>4.7899999999999388E-2</v>
      </c>
      <c r="D2454" s="2">
        <f t="shared" si="302"/>
        <v>5.3580200000000007</v>
      </c>
      <c r="E2454" s="2">
        <f t="shared" si="304"/>
        <v>5.3465000000000007</v>
      </c>
      <c r="F2454" s="2">
        <f t="shared" si="305"/>
        <v>5.3623299999999983</v>
      </c>
      <c r="G2454" s="2">
        <f t="shared" si="299"/>
        <v>5.3468979999999995</v>
      </c>
      <c r="H2454" s="2">
        <f t="shared" si="303"/>
        <v>4.8325879999999986</v>
      </c>
      <c r="I2454" s="2">
        <f t="array" ref="I2454">SUMPRODUCT(B2438:B2457, (ROW(B2438:B2457)-ROW(B2438)+1)) / (20*21/2)</f>
        <v>5.3527233333333344</v>
      </c>
      <c r="J2454" s="2">
        <f t="shared" si="306"/>
        <v>5.3650185756775244</v>
      </c>
      <c r="K2454" s="2">
        <f t="shared" si="300"/>
        <v>5.3240875474435168</v>
      </c>
    </row>
    <row r="2455" spans="1:11" ht="13.5" x14ac:dyDescent="0.25">
      <c r="A2455" s="3">
        <f>TITRES_STAT!B2458</f>
        <v>45579</v>
      </c>
      <c r="B2455" s="17">
        <f>TITRES_STAT!D2458</f>
        <v>5.4154999999999998</v>
      </c>
      <c r="C2455" s="2">
        <f t="shared" si="301"/>
        <v>0</v>
      </c>
      <c r="D2455" s="2">
        <f t="shared" si="302"/>
        <v>5.3771800000000001</v>
      </c>
      <c r="E2455" s="2">
        <f t="shared" si="304"/>
        <v>5.3541700000000008</v>
      </c>
      <c r="F2455" s="2">
        <f t="shared" si="305"/>
        <v>5.3647249999999982</v>
      </c>
      <c r="G2455" s="2">
        <f t="shared" si="299"/>
        <v>5.3478560000000002</v>
      </c>
      <c r="H2455" s="2">
        <f t="shared" si="303"/>
        <v>4.8378309999999995</v>
      </c>
      <c r="I2455" s="2">
        <f t="array" ref="I2455">SUMPRODUCT(B2439:B2458, (ROW(B2439:B2458)-ROW(B2439)+1)) / (20*21/2)</f>
        <v>5.3442380952380955</v>
      </c>
      <c r="J2455" s="2">
        <f t="shared" si="306"/>
        <v>5.3698263303749032</v>
      </c>
      <c r="K2455" s="2">
        <f t="shared" si="300"/>
        <v>5.3276723495045557</v>
      </c>
    </row>
    <row r="2456" spans="1:11" ht="13.5" x14ac:dyDescent="0.25">
      <c r="A2456" s="3">
        <f>TITRES_STAT!B2459</f>
        <v>45581</v>
      </c>
      <c r="B2456" s="17">
        <f>TITRES_STAT!D2459</f>
        <v>5.3197000000000001</v>
      </c>
      <c r="C2456" s="2">
        <f t="shared" si="301"/>
        <v>-9.5799999999999663E-2</v>
      </c>
      <c r="D2456" s="2">
        <f t="shared" si="302"/>
        <v>5.377180000000001</v>
      </c>
      <c r="E2456" s="2">
        <f t="shared" si="304"/>
        <v>5.3522600000000002</v>
      </c>
      <c r="F2456" s="2">
        <f t="shared" si="305"/>
        <v>5.3647249999999982</v>
      </c>
      <c r="G2456" s="2">
        <f t="shared" si="299"/>
        <v>5.3472819999999999</v>
      </c>
      <c r="H2456" s="2">
        <f t="shared" si="303"/>
        <v>4.8422829999999992</v>
      </c>
      <c r="I2456" s="2">
        <f t="array" ref="I2456">SUMPRODUCT(B2440:B2459, (ROW(B2440:B2459)-ROW(B2440)+1)) / (20*21/2)</f>
        <v>5.3425899999999995</v>
      </c>
      <c r="J2456" s="2">
        <f t="shared" si="306"/>
        <v>5.365052394148722</v>
      </c>
      <c r="K2456" s="2">
        <f t="shared" si="300"/>
        <v>5.3273597083475144</v>
      </c>
    </row>
    <row r="2457" spans="1:11" ht="13.5" x14ac:dyDescent="0.25">
      <c r="A2457" s="3">
        <f>TITRES_STAT!B2460</f>
        <v>45582</v>
      </c>
      <c r="B2457" s="17">
        <f>TITRES_STAT!D2460</f>
        <v>5.2717999999999998</v>
      </c>
      <c r="C2457" s="2">
        <f t="shared" si="301"/>
        <v>-4.7900000000000276E-2</v>
      </c>
      <c r="D2457" s="2">
        <f t="shared" si="302"/>
        <v>5.3580199999999998</v>
      </c>
      <c r="E2457" s="2">
        <f t="shared" si="304"/>
        <v>5.3455600000000008</v>
      </c>
      <c r="F2457" s="2">
        <f t="shared" si="305"/>
        <v>5.3608949999999984</v>
      </c>
      <c r="G2457" s="2">
        <f t="shared" si="299"/>
        <v>5.3446000000000007</v>
      </c>
      <c r="H2457" s="2">
        <f t="shared" si="303"/>
        <v>4.8466734999999996</v>
      </c>
      <c r="I2457" s="2">
        <f t="array" ref="I2457">SUMPRODUCT(B2441:B2460, (ROW(B2441:B2460)-ROW(B2441)+1)) / (20*21/2)</f>
        <v>5.3439133333333322</v>
      </c>
      <c r="J2457" s="2">
        <f t="shared" si="306"/>
        <v>5.3561712137536057</v>
      </c>
      <c r="K2457" s="2">
        <f t="shared" si="300"/>
        <v>5.3251808962554543</v>
      </c>
    </row>
    <row r="2458" spans="1:11" ht="13.5" x14ac:dyDescent="0.25">
      <c r="A2458" s="3">
        <f>TITRES_STAT!B2461</f>
        <v>45583</v>
      </c>
      <c r="B2458" s="17">
        <f>TITRES_STAT!D2461</f>
        <v>5.2717999999999998</v>
      </c>
      <c r="C2458" s="2">
        <f t="shared" si="301"/>
        <v>0</v>
      </c>
      <c r="D2458" s="2">
        <f t="shared" si="302"/>
        <v>5.3388599999999995</v>
      </c>
      <c r="E2458" s="2">
        <f t="shared" si="304"/>
        <v>5.3436499999999993</v>
      </c>
      <c r="F2458" s="2">
        <f t="shared" si="305"/>
        <v>5.3561049999999986</v>
      </c>
      <c r="G2458" s="2">
        <f t="shared" si="299"/>
        <v>5.3434500000000007</v>
      </c>
      <c r="H2458" s="2">
        <f t="shared" si="303"/>
        <v>4.8508859999999991</v>
      </c>
      <c r="I2458" s="2">
        <f t="array" ref="I2458">SUMPRODUCT(B2442:B2461, (ROW(B2442:B2461)-ROW(B2442)+1)) / (20*21/2)</f>
        <v>5.3508042857142861</v>
      </c>
      <c r="J2458" s="2">
        <f t="shared" si="306"/>
        <v>5.3481358600627855</v>
      </c>
      <c r="K2458" s="2">
        <f t="shared" si="300"/>
        <v>5.3230875277748479</v>
      </c>
    </row>
    <row r="2459" spans="1:11" ht="13.5" x14ac:dyDescent="0.25">
      <c r="A2459" s="3">
        <f>TITRES_STAT!B2462</f>
        <v>45586</v>
      </c>
      <c r="B2459" s="17">
        <f>TITRES_STAT!D2462</f>
        <v>5.3388</v>
      </c>
      <c r="C2459" s="2">
        <f t="shared" si="301"/>
        <v>6.7000000000000171E-2</v>
      </c>
      <c r="D2459" s="2">
        <f t="shared" si="302"/>
        <v>5.3235199999999994</v>
      </c>
      <c r="E2459" s="2">
        <f t="shared" si="304"/>
        <v>5.34077</v>
      </c>
      <c r="F2459" s="2">
        <f t="shared" si="305"/>
        <v>5.3537049999999997</v>
      </c>
      <c r="G2459" s="2">
        <f t="shared" si="299"/>
        <v>5.3447900000000006</v>
      </c>
      <c r="H2459" s="2">
        <f t="shared" si="303"/>
        <v>4.8555224999999993</v>
      </c>
      <c r="I2459" s="2">
        <f t="array" ref="I2459">SUMPRODUCT(B2443:B2462, (ROW(B2443:B2462)-ROW(B2443)+1)) / (20*21/2)</f>
        <v>5.3620747619047622</v>
      </c>
      <c r="J2459" s="2">
        <f t="shared" si="306"/>
        <v>5.3472467305329969</v>
      </c>
      <c r="K2459" s="2">
        <f t="shared" si="300"/>
        <v>5.3237037031562267</v>
      </c>
    </row>
    <row r="2460" spans="1:11" ht="13.5" x14ac:dyDescent="0.25">
      <c r="A2460" s="3">
        <f>TITRES_STAT!B2463</f>
        <v>45587</v>
      </c>
      <c r="B2460" s="17">
        <f>TITRES_STAT!D2463</f>
        <v>5.3676000000000004</v>
      </c>
      <c r="C2460" s="2">
        <f t="shared" si="301"/>
        <v>2.8800000000000381E-2</v>
      </c>
      <c r="D2460" s="2">
        <f t="shared" si="302"/>
        <v>5.3139399999999997</v>
      </c>
      <c r="E2460" s="2">
        <f t="shared" si="304"/>
        <v>5.3455599999999999</v>
      </c>
      <c r="F2460" s="2">
        <f t="shared" si="305"/>
        <v>5.3527449999999988</v>
      </c>
      <c r="G2460" s="2">
        <f t="shared" si="299"/>
        <v>5.3478580000000013</v>
      </c>
      <c r="H2460" s="2">
        <f t="shared" si="303"/>
        <v>4.8604809999999992</v>
      </c>
      <c r="I2460" s="2">
        <f t="array" ref="I2460">SUMPRODUCT(B2444:B2463, (ROW(B2444:B2463)-ROW(B2444)+1)) / (20*21/2)</f>
        <v>5.3720299999999996</v>
      </c>
      <c r="J2460" s="2">
        <f t="shared" si="306"/>
        <v>5.3491851371489014</v>
      </c>
      <c r="K2460" s="2">
        <f t="shared" si="300"/>
        <v>5.3254251265618651</v>
      </c>
    </row>
    <row r="2461" spans="1:11" ht="13.5" x14ac:dyDescent="0.25">
      <c r="A2461" s="3">
        <f>TITRES_STAT!B2464</f>
        <v>45588</v>
      </c>
      <c r="B2461" s="17">
        <f>TITRES_STAT!D2464</f>
        <v>5.4250999999999996</v>
      </c>
      <c r="C2461" s="2">
        <f t="shared" si="301"/>
        <v>5.7499999999999218E-2</v>
      </c>
      <c r="D2461" s="2">
        <f t="shared" si="302"/>
        <v>5.3350200000000001</v>
      </c>
      <c r="E2461" s="2">
        <f t="shared" si="304"/>
        <v>5.3561000000000005</v>
      </c>
      <c r="F2461" s="2">
        <f t="shared" si="305"/>
        <v>5.3546599999999991</v>
      </c>
      <c r="G2461" s="2">
        <f t="shared" si="299"/>
        <v>5.351884000000001</v>
      </c>
      <c r="H2461" s="2">
        <f t="shared" si="303"/>
        <v>4.8657719999999998</v>
      </c>
      <c r="I2461" s="2">
        <f t="array" ref="I2461">SUMPRODUCT(B2445:B2464, (ROW(B2445:B2464)-ROW(B2445)+1)) / (20*21/2)</f>
        <v>5.3979571428571438</v>
      </c>
      <c r="J2461" s="2">
        <f t="shared" si="306"/>
        <v>5.3564151240871016</v>
      </c>
      <c r="K2461" s="2">
        <f t="shared" si="300"/>
        <v>5.3293339451280666</v>
      </c>
    </row>
    <row r="2462" spans="1:11" ht="13.5" x14ac:dyDescent="0.25">
      <c r="A2462" s="3">
        <f>TITRES_STAT!B2465</f>
        <v>45589</v>
      </c>
      <c r="B2462" s="17">
        <f>TITRES_STAT!D2465</f>
        <v>5.4729999999999999</v>
      </c>
      <c r="C2462" s="2">
        <f t="shared" si="301"/>
        <v>4.7900000000000276E-2</v>
      </c>
      <c r="D2462" s="2">
        <f t="shared" si="302"/>
        <v>5.3752599999999999</v>
      </c>
      <c r="E2462" s="2">
        <f t="shared" si="304"/>
        <v>5.3666400000000003</v>
      </c>
      <c r="F2462" s="2">
        <f t="shared" si="305"/>
        <v>5.3589699999999993</v>
      </c>
      <c r="G2462" s="2">
        <f t="shared" si="299"/>
        <v>5.3568680000000004</v>
      </c>
      <c r="H2462" s="2">
        <f t="shared" si="303"/>
        <v>4.8711239999999991</v>
      </c>
      <c r="I2462" s="2">
        <f t="array" ref="I2462">SUMPRODUCT(B2446:B2465, (ROW(B2446:B2465)-ROW(B2446)+1)) / (20*21/2)</f>
        <v>5.4203200000000002</v>
      </c>
      <c r="J2462" s="2">
        <f t="shared" si="306"/>
        <v>5.3675184456026157</v>
      </c>
      <c r="K2462" s="2">
        <f t="shared" si="300"/>
        <v>5.3349679080642209</v>
      </c>
    </row>
    <row r="2463" spans="1:11" ht="13.5" x14ac:dyDescent="0.25">
      <c r="A2463" s="3">
        <f>TITRES_STAT!B2466</f>
        <v>45590</v>
      </c>
      <c r="B2463" s="17">
        <f>TITRES_STAT!D2466</f>
        <v>5.4634999999999998</v>
      </c>
      <c r="C2463" s="2">
        <f t="shared" si="301"/>
        <v>-9.5000000000000639E-3</v>
      </c>
      <c r="D2463" s="2">
        <f t="shared" si="302"/>
        <v>5.4135999999999997</v>
      </c>
      <c r="E2463" s="2">
        <f t="shared" si="304"/>
        <v>5.3762299999999996</v>
      </c>
      <c r="F2463" s="2">
        <f t="shared" si="305"/>
        <v>5.363764999999999</v>
      </c>
      <c r="G2463" s="2">
        <f t="shared" si="299"/>
        <v>5.3618540000000019</v>
      </c>
      <c r="H2463" s="2">
        <f t="shared" si="303"/>
        <v>4.8766069999999999</v>
      </c>
      <c r="I2463" s="2">
        <f t="array" ref="I2463">SUMPRODUCT(B2447:B2466, (ROW(B2447:B2466)-ROW(B2447)+1)) / (20*21/2)</f>
        <v>5.440490476190476</v>
      </c>
      <c r="J2463" s="2">
        <f t="shared" si="306"/>
        <v>5.3766595460214139</v>
      </c>
      <c r="K2463" s="2">
        <f t="shared" si="300"/>
        <v>5.3400083822577811</v>
      </c>
    </row>
    <row r="2464" spans="1:11" ht="13.5" x14ac:dyDescent="0.25">
      <c r="A2464" s="3">
        <f>TITRES_STAT!B2467</f>
        <v>45593</v>
      </c>
      <c r="B2464" s="17">
        <f>TITRES_STAT!D2467</f>
        <v>5.6360000000000001</v>
      </c>
      <c r="C2464" s="2">
        <f t="shared" si="301"/>
        <v>0.17250000000000032</v>
      </c>
      <c r="D2464" s="2">
        <f t="shared" si="302"/>
        <v>5.4730399999999992</v>
      </c>
      <c r="E2464" s="2">
        <f t="shared" si="304"/>
        <v>5.3982799999999989</v>
      </c>
      <c r="F2464" s="2">
        <f t="shared" si="305"/>
        <v>5.3723900000000002</v>
      </c>
      <c r="G2464" s="2">
        <f t="shared" si="299"/>
        <v>5.3681800000000024</v>
      </c>
      <c r="H2464" s="2">
        <f t="shared" si="303"/>
        <v>4.8832639999999996</v>
      </c>
      <c r="I2464" s="2">
        <f t="array" ref="I2464">SUMPRODUCT(B2448:B2467, (ROW(B2448:B2467)-ROW(B2448)+1)) / (20*21/2)</f>
        <v>5.4694761904761897</v>
      </c>
      <c r="J2464" s="2">
        <f t="shared" si="306"/>
        <v>5.4013586368765178</v>
      </c>
      <c r="K2464" s="2">
        <f t="shared" si="300"/>
        <v>5.3516158966790455</v>
      </c>
    </row>
    <row r="2465" spans="1:11" ht="13.5" x14ac:dyDescent="0.25">
      <c r="A2465" s="3">
        <f>TITRES_STAT!B2468</f>
        <v>45594</v>
      </c>
      <c r="B2465" s="17">
        <f>TITRES_STAT!D2468</f>
        <v>5.6071999999999997</v>
      </c>
      <c r="C2465" s="2">
        <f t="shared" si="301"/>
        <v>-2.8800000000000381E-2</v>
      </c>
      <c r="D2465" s="2">
        <f t="shared" si="302"/>
        <v>5.5209599999999996</v>
      </c>
      <c r="E2465" s="2">
        <f t="shared" si="304"/>
        <v>5.4174499999999997</v>
      </c>
      <c r="F2465" s="2">
        <f t="shared" si="305"/>
        <v>5.3858100000000002</v>
      </c>
      <c r="G2465" s="2">
        <f t="shared" si="299"/>
        <v>5.3758480000000013</v>
      </c>
      <c r="H2465" s="2">
        <f t="shared" si="303"/>
        <v>4.8897769999999987</v>
      </c>
      <c r="I2465" s="2">
        <f t="array" ref="I2465">SUMPRODUCT(B2449:B2468, (ROW(B2449:B2468)-ROW(B2449)+1)) / (20*21/2)</f>
        <v>5.5012890476190481</v>
      </c>
      <c r="J2465" s="2">
        <f t="shared" si="306"/>
        <v>5.420962576221612</v>
      </c>
      <c r="K2465" s="2">
        <f t="shared" si="300"/>
        <v>5.3616388026916315</v>
      </c>
    </row>
    <row r="2466" spans="1:11" ht="13.5" x14ac:dyDescent="0.25">
      <c r="A2466" s="3">
        <f>TITRES_STAT!B2469</f>
        <v>45595</v>
      </c>
      <c r="B2466" s="17">
        <f>TITRES_STAT!D2469</f>
        <v>5.5975999999999999</v>
      </c>
      <c r="C2466" s="2">
        <f t="shared" si="301"/>
        <v>-9.5999999999998309E-3</v>
      </c>
      <c r="D2466" s="2">
        <f t="shared" si="302"/>
        <v>5.5554599999999992</v>
      </c>
      <c r="E2466" s="2">
        <f t="shared" si="304"/>
        <v>5.4452400000000001</v>
      </c>
      <c r="F2466" s="2">
        <f t="shared" si="305"/>
        <v>5.3987500000000006</v>
      </c>
      <c r="G2466" s="2">
        <f t="shared" si="299"/>
        <v>5.3842820000000016</v>
      </c>
      <c r="H2466" s="2">
        <f t="shared" si="303"/>
        <v>4.896242</v>
      </c>
      <c r="I2466" s="2">
        <f t="array" ref="I2466">SUMPRODUCT(B2450:B2469, (ROW(B2450:B2469)-ROW(B2450)+1)) / (20*21/2)</f>
        <v>5.5345585714285717</v>
      </c>
      <c r="J2466" s="2">
        <f t="shared" si="306"/>
        <v>5.4377851880100305</v>
      </c>
      <c r="K2466" s="2">
        <f t="shared" si="300"/>
        <v>5.3708921829782339</v>
      </c>
    </row>
    <row r="2467" spans="1:11" ht="13.5" x14ac:dyDescent="0.25">
      <c r="A2467" s="3">
        <f>TITRES_STAT!B2470</f>
        <v>45596</v>
      </c>
      <c r="B2467" s="17">
        <f>TITRES_STAT!D2470</f>
        <v>5.7031000000000001</v>
      </c>
      <c r="C2467" s="2">
        <f t="shared" si="301"/>
        <v>0.10550000000000015</v>
      </c>
      <c r="D2467" s="2">
        <f t="shared" si="302"/>
        <v>5.6014799999999996</v>
      </c>
      <c r="E2467" s="2">
        <f t="shared" si="304"/>
        <v>5.4883699999999997</v>
      </c>
      <c r="F2467" s="2">
        <f t="shared" si="305"/>
        <v>5.4169650000000003</v>
      </c>
      <c r="G2467" s="2">
        <f t="shared" si="299"/>
        <v>5.3921420000000015</v>
      </c>
      <c r="H2467" s="2">
        <f t="shared" si="303"/>
        <v>4.9032344999999991</v>
      </c>
      <c r="I2467" s="2">
        <f t="array" ref="I2467">SUMPRODUCT(B2451:B2470, (ROW(B2451:B2470)-ROW(B2451)+1)) / (20*21/2)</f>
        <v>5.5722104761904756</v>
      </c>
      <c r="J2467" s="2">
        <f t="shared" si="306"/>
        <v>5.4630532653424089</v>
      </c>
      <c r="K2467" s="2">
        <f t="shared" si="300"/>
        <v>5.3839199405084992</v>
      </c>
    </row>
    <row r="2468" spans="1:11" ht="13.5" x14ac:dyDescent="0.25">
      <c r="A2468" s="3">
        <f>TITRES_STAT!B2471</f>
        <v>45597</v>
      </c>
      <c r="B2468" s="17">
        <f>TITRES_STAT!D2471</f>
        <v>5.7510000000000003</v>
      </c>
      <c r="C2468" s="2">
        <f t="shared" si="301"/>
        <v>4.7900000000000276E-2</v>
      </c>
      <c r="D2468" s="2">
        <f t="shared" si="302"/>
        <v>5.6589800000000006</v>
      </c>
      <c r="E2468" s="2">
        <f t="shared" si="304"/>
        <v>5.5362899999999993</v>
      </c>
      <c r="F2468" s="2">
        <f t="shared" si="305"/>
        <v>5.4399700000000006</v>
      </c>
      <c r="G2468" s="2">
        <f t="shared" si="299"/>
        <v>5.4009600000000013</v>
      </c>
      <c r="H2468" s="2">
        <f t="shared" si="303"/>
        <v>4.9104219999999987</v>
      </c>
      <c r="I2468" s="2">
        <f t="array" ref="I2468">SUMPRODUCT(B2452:B2471, (ROW(B2452:B2471)-ROW(B2452)+1)) / (20*21/2)</f>
        <v>5.6045733333333345</v>
      </c>
      <c r="J2468" s="2">
        <f t="shared" si="306"/>
        <v>5.4904767638812277</v>
      </c>
      <c r="K2468" s="2">
        <f t="shared" si="300"/>
        <v>5.3983152369591467</v>
      </c>
    </row>
    <row r="2469" spans="1:11" ht="13.5" x14ac:dyDescent="0.25">
      <c r="A2469" s="3">
        <f>TITRES_STAT!B2472</f>
        <v>45600</v>
      </c>
      <c r="B2469" s="17">
        <f>TITRES_STAT!D2472</f>
        <v>5.7892999999999999</v>
      </c>
      <c r="C2469" s="2">
        <f t="shared" si="301"/>
        <v>3.8299999999999557E-2</v>
      </c>
      <c r="D2469" s="2">
        <f t="shared" si="302"/>
        <v>5.6896399999999998</v>
      </c>
      <c r="E2469" s="2">
        <f t="shared" si="304"/>
        <v>5.5813399999999991</v>
      </c>
      <c r="F2469" s="2">
        <f t="shared" si="305"/>
        <v>5.461055</v>
      </c>
      <c r="G2469" s="2">
        <f t="shared" si="299"/>
        <v>5.4128440000000015</v>
      </c>
      <c r="H2469" s="2">
        <f t="shared" si="303"/>
        <v>4.917800999999999</v>
      </c>
      <c r="I2469" s="2">
        <f t="array" ref="I2469">SUMPRODUCT(B2453:B2472, (ROW(B2453:B2472)-ROW(B2453)+1)) / (20*21/2)</f>
        <v>5.6345171428571437</v>
      </c>
      <c r="J2469" s="2">
        <f t="shared" si="306"/>
        <v>5.5189361197020625</v>
      </c>
      <c r="K2469" s="2">
        <f t="shared" si="300"/>
        <v>5.4136479727646707</v>
      </c>
    </row>
    <row r="2470" spans="1:11" ht="13.5" x14ac:dyDescent="0.25">
      <c r="A2470" s="3">
        <f>TITRES_STAT!B2473</f>
        <v>45601</v>
      </c>
      <c r="B2470" s="17">
        <f>TITRES_STAT!D2473</f>
        <v>5.8563999999999998</v>
      </c>
      <c r="C2470" s="2">
        <f t="shared" si="301"/>
        <v>6.7099999999999937E-2</v>
      </c>
      <c r="D2470" s="2">
        <f t="shared" si="302"/>
        <v>5.7394800000000004</v>
      </c>
      <c r="E2470" s="2">
        <f t="shared" si="304"/>
        <v>5.6302199999999996</v>
      </c>
      <c r="F2470" s="2">
        <f t="shared" si="305"/>
        <v>5.4878900000000002</v>
      </c>
      <c r="G2470" s="2">
        <f t="shared" si="299"/>
        <v>5.4245360000000016</v>
      </c>
      <c r="H2470" s="2">
        <f t="shared" si="303"/>
        <v>4.9258274999999996</v>
      </c>
      <c r="I2470" s="2">
        <f t="array" ref="I2470">SUMPRODUCT(B2454:B2473, (ROW(B2454:B2473)-ROW(B2454)+1)) / (20*21/2)</f>
        <v>5.6805271428571427</v>
      </c>
      <c r="J2470" s="2">
        <f t="shared" si="306"/>
        <v>5.5510755368732942</v>
      </c>
      <c r="K2470" s="2">
        <f t="shared" si="300"/>
        <v>5.4310107973621351</v>
      </c>
    </row>
    <row r="2471" spans="1:11" ht="13.5" x14ac:dyDescent="0.25">
      <c r="A2471" s="3">
        <f>TITRES_STAT!B2474</f>
        <v>45602</v>
      </c>
      <c r="B2471" s="17">
        <f>TITRES_STAT!D2474</f>
        <v>5.8277000000000001</v>
      </c>
      <c r="C2471" s="2">
        <f t="shared" si="301"/>
        <v>-2.8699999999999726E-2</v>
      </c>
      <c r="D2471" s="2">
        <f t="shared" si="302"/>
        <v>5.7855000000000008</v>
      </c>
      <c r="E2471" s="2">
        <f t="shared" si="304"/>
        <v>5.6704799999999995</v>
      </c>
      <c r="F2471" s="2">
        <f t="shared" si="305"/>
        <v>5.5132900000000005</v>
      </c>
      <c r="G2471" s="2">
        <f t="shared" si="299"/>
        <v>5.4352720000000012</v>
      </c>
      <c r="H2471" s="2">
        <f t="shared" si="303"/>
        <v>4.9334429999999996</v>
      </c>
      <c r="I2471" s="2">
        <f t="array" ref="I2471">SUMPRODUCT(B2455:B2474, (ROW(B2455:B2474)-ROW(B2455)+1)) / (20*21/2)</f>
        <v>5.7270809523809527</v>
      </c>
      <c r="J2471" s="2">
        <f t="shared" si="306"/>
        <v>5.5774207238377427</v>
      </c>
      <c r="K2471" s="2">
        <f t="shared" si="300"/>
        <v>5.4465672366812674</v>
      </c>
    </row>
    <row r="2472" spans="1:11" ht="13.5" x14ac:dyDescent="0.25">
      <c r="A2472" s="3">
        <f>TITRES_STAT!B2475</f>
        <v>45603</v>
      </c>
      <c r="B2472" s="17">
        <f>TITRES_STAT!D2475</f>
        <v>5.8277000000000001</v>
      </c>
      <c r="C2472" s="2">
        <f t="shared" si="301"/>
        <v>0</v>
      </c>
      <c r="D2472" s="2">
        <f t="shared" si="302"/>
        <v>5.8104199999999997</v>
      </c>
      <c r="E2472" s="2">
        <f t="shared" si="304"/>
        <v>5.7059499999999996</v>
      </c>
      <c r="F2472" s="2">
        <f t="shared" si="305"/>
        <v>5.536295</v>
      </c>
      <c r="G2472" s="2">
        <f t="shared" si="299"/>
        <v>5.447350000000001</v>
      </c>
      <c r="H2472" s="2">
        <f t="shared" si="303"/>
        <v>4.940925</v>
      </c>
      <c r="I2472" s="2">
        <f t="array" ref="I2472">SUMPRODUCT(B2456:B2475, (ROW(B2456:B2475)-ROW(B2456)+1)) / (20*21/2)</f>
        <v>5.7596242857142865</v>
      </c>
      <c r="J2472" s="2">
        <f t="shared" si="306"/>
        <v>5.601256845377006</v>
      </c>
      <c r="K2472" s="2">
        <f t="shared" si="300"/>
        <v>5.4615136195565119</v>
      </c>
    </row>
    <row r="2473" spans="1:11" ht="13.5" x14ac:dyDescent="0.25">
      <c r="A2473" s="3">
        <f>TITRES_STAT!B2476</f>
        <v>45604</v>
      </c>
      <c r="B2473" s="17">
        <f>TITRES_STAT!D2476</f>
        <v>6.0194000000000001</v>
      </c>
      <c r="C2473" s="2">
        <f t="shared" si="301"/>
        <v>0.19169999999999998</v>
      </c>
      <c r="D2473" s="2">
        <f t="shared" si="302"/>
        <v>5.8640999999999996</v>
      </c>
      <c r="E2473" s="2">
        <f t="shared" si="304"/>
        <v>5.7615400000000001</v>
      </c>
      <c r="F2473" s="2">
        <f t="shared" si="305"/>
        <v>5.5688849999999999</v>
      </c>
      <c r="G2473" s="2">
        <f t="shared" si="299"/>
        <v>5.461152000000002</v>
      </c>
      <c r="H2473" s="2">
        <f t="shared" si="303"/>
        <v>4.9497219999999995</v>
      </c>
      <c r="I2473" s="2">
        <f t="array" ref="I2473">SUMPRODUCT(B2457:B2476, (ROW(B2457:B2476)-ROW(B2457)+1)) / (20*21/2)</f>
        <v>5.7805333333333326</v>
      </c>
      <c r="J2473" s="2">
        <f t="shared" si="306"/>
        <v>5.6410800029601482</v>
      </c>
      <c r="K2473" s="2">
        <f t="shared" si="300"/>
        <v>5.4833915168288057</v>
      </c>
    </row>
    <row r="2474" spans="1:11" ht="13.5" x14ac:dyDescent="0.25">
      <c r="A2474" s="3">
        <f>TITRES_STAT!B2477</f>
        <v>45607</v>
      </c>
      <c r="B2474" s="17">
        <f>TITRES_STAT!D2477</f>
        <v>6.0576999999999996</v>
      </c>
      <c r="C2474" s="2">
        <f t="shared" si="301"/>
        <v>3.8299999999999557E-2</v>
      </c>
      <c r="D2474" s="2">
        <f t="shared" si="302"/>
        <v>5.9177800000000005</v>
      </c>
      <c r="E2474" s="2">
        <f t="shared" si="304"/>
        <v>5.8037099999999997</v>
      </c>
      <c r="F2474" s="2">
        <f t="shared" si="305"/>
        <v>5.6009949999999993</v>
      </c>
      <c r="G2474" s="2">
        <f t="shared" si="299"/>
        <v>5.4757200000000035</v>
      </c>
      <c r="H2474" s="2">
        <f t="shared" si="303"/>
        <v>4.9587995000000005</v>
      </c>
      <c r="I2474" s="2">
        <f t="array" ref="I2474">SUMPRODUCT(B2458:B2477, (ROW(B2458:B2477)-ROW(B2458)+1)) / (20*21/2)</f>
        <v>5.7952747619047624</v>
      </c>
      <c r="J2474" s="2">
        <f t="shared" si="306"/>
        <v>5.6807580979163248</v>
      </c>
      <c r="K2474" s="2">
        <f t="shared" si="300"/>
        <v>5.5059134181296372</v>
      </c>
    </row>
    <row r="2475" spans="1:11" ht="13.5" x14ac:dyDescent="0.25">
      <c r="A2475" s="3">
        <f>TITRES_STAT!B2478</f>
        <v>45608</v>
      </c>
      <c r="B2475" s="17">
        <f>TITRES_STAT!D2478</f>
        <v>5.9427000000000003</v>
      </c>
      <c r="C2475" s="2">
        <f t="shared" si="301"/>
        <v>-0.11499999999999932</v>
      </c>
      <c r="D2475" s="2">
        <f t="shared" si="302"/>
        <v>5.9350400000000008</v>
      </c>
      <c r="E2475" s="2">
        <f t="shared" si="304"/>
        <v>5.8372599999999997</v>
      </c>
      <c r="F2475" s="2">
        <f t="shared" si="305"/>
        <v>5.6273549999999997</v>
      </c>
      <c r="G2475" s="2">
        <f t="shared" si="299"/>
        <v>5.4881800000000034</v>
      </c>
      <c r="H2475" s="2">
        <f t="shared" si="303"/>
        <v>4.9673909999999992</v>
      </c>
      <c r="I2475" s="2">
        <f t="array" ref="I2475">SUMPRODUCT(B2459:B2478, (ROW(B2459:B2478)-ROW(B2459)+1)) / (20*21/2)</f>
        <v>5.8156795238095222</v>
      </c>
      <c r="J2475" s="2">
        <f t="shared" si="306"/>
        <v>5.7057049457338174</v>
      </c>
      <c r="K2475" s="2">
        <f t="shared" si="300"/>
        <v>5.5230423036931811</v>
      </c>
    </row>
    <row r="2476" spans="1:11" ht="13.5" x14ac:dyDescent="0.25">
      <c r="A2476" s="3">
        <f>TITRES_STAT!B2479</f>
        <v>45609</v>
      </c>
      <c r="B2476" s="17">
        <f>TITRES_STAT!D2479</f>
        <v>5.8468999999999998</v>
      </c>
      <c r="C2476" s="2">
        <f t="shared" si="301"/>
        <v>-9.5800000000000551E-2</v>
      </c>
      <c r="D2476" s="2">
        <f t="shared" si="302"/>
        <v>5.9388800000000002</v>
      </c>
      <c r="E2476" s="2">
        <f t="shared" si="304"/>
        <v>5.86219</v>
      </c>
      <c r="F2476" s="2">
        <f t="shared" si="305"/>
        <v>5.653715</v>
      </c>
      <c r="G2476" s="2">
        <f t="shared" si="299"/>
        <v>5.4970000000000017</v>
      </c>
      <c r="H2476" s="2">
        <f t="shared" si="303"/>
        <v>4.9759049999999982</v>
      </c>
      <c r="I2476" s="2">
        <f t="array" ref="I2476">SUMPRODUCT(B2460:B2479, (ROW(B2460:B2479)-ROW(B2460)+1)) / (20*21/2)</f>
        <v>5.8285557142857147</v>
      </c>
      <c r="J2476" s="2">
        <f t="shared" si="306"/>
        <v>5.7191520937591678</v>
      </c>
      <c r="K2476" s="2">
        <f t="shared" si="300"/>
        <v>5.5357426055091352</v>
      </c>
    </row>
    <row r="2477" spans="1:11" ht="13.5" x14ac:dyDescent="0.25">
      <c r="A2477" s="3">
        <f>TITRES_STAT!B2480</f>
        <v>45610</v>
      </c>
      <c r="B2477" s="17">
        <f>TITRES_STAT!D2480</f>
        <v>5.8085000000000004</v>
      </c>
      <c r="C2477" s="2">
        <f t="shared" si="301"/>
        <v>-3.8399999999999324E-2</v>
      </c>
      <c r="D2477" s="2">
        <f t="shared" si="302"/>
        <v>5.9350400000000008</v>
      </c>
      <c r="E2477" s="2">
        <f t="shared" si="304"/>
        <v>5.8727299999999998</v>
      </c>
      <c r="F2477" s="2">
        <f t="shared" si="305"/>
        <v>5.6805499999999984</v>
      </c>
      <c r="G2477" s="2">
        <f t="shared" si="299"/>
        <v>5.5058180000000005</v>
      </c>
      <c r="H2477" s="2">
        <f t="shared" si="303"/>
        <v>4.9840039999999988</v>
      </c>
      <c r="I2477" s="2">
        <f t="array" ref="I2477">SUMPRODUCT(B2461:B2480, (ROW(B2461:B2480)-ROW(B2461)+1)) / (20*21/2)</f>
        <v>5.8390123809523828</v>
      </c>
      <c r="J2477" s="2">
        <f t="shared" si="306"/>
        <v>5.7276614181630565</v>
      </c>
      <c r="K2477" s="2">
        <f t="shared" si="300"/>
        <v>5.5464389739205417</v>
      </c>
    </row>
    <row r="2478" spans="1:11" ht="13.5" x14ac:dyDescent="0.25">
      <c r="A2478" s="3">
        <f>TITRES_STAT!B2481</f>
        <v>45611</v>
      </c>
      <c r="B2478" s="17">
        <f>TITRES_STAT!D2481</f>
        <v>5.8948</v>
      </c>
      <c r="C2478" s="2">
        <f t="shared" si="301"/>
        <v>8.6299999999999599E-2</v>
      </c>
      <c r="D2478" s="2">
        <f t="shared" si="302"/>
        <v>5.91012</v>
      </c>
      <c r="E2478" s="2">
        <f t="shared" si="304"/>
        <v>5.8871099999999998</v>
      </c>
      <c r="F2478" s="2">
        <f t="shared" si="305"/>
        <v>5.7116999999999996</v>
      </c>
      <c r="G2478" s="2">
        <f t="shared" si="299"/>
        <v>5.5125280000000005</v>
      </c>
      <c r="H2478" s="2">
        <f t="shared" si="303"/>
        <v>4.9925789999999992</v>
      </c>
      <c r="I2478" s="2">
        <f t="array" ref="I2478">SUMPRODUCT(B2462:B2481, (ROW(B2462:B2481)-ROW(B2462)+1)) / (20*21/2)</f>
        <v>5.8426152380952381</v>
      </c>
      <c r="J2478" s="2">
        <f t="shared" si="306"/>
        <v>5.743579378338004</v>
      </c>
      <c r="K2478" s="2">
        <f t="shared" si="300"/>
        <v>5.56010019062954</v>
      </c>
    </row>
    <row r="2479" spans="1:11" ht="13.5" x14ac:dyDescent="0.25">
      <c r="A2479" s="3">
        <f>TITRES_STAT!B2482</f>
        <v>45614</v>
      </c>
      <c r="B2479" s="17">
        <f>TITRES_STAT!D2482</f>
        <v>5.8468999999999998</v>
      </c>
      <c r="C2479" s="2">
        <f t="shared" si="301"/>
        <v>-4.7900000000000276E-2</v>
      </c>
      <c r="D2479" s="2">
        <f t="shared" si="302"/>
        <v>5.867960000000001</v>
      </c>
      <c r="E2479" s="2">
        <f t="shared" si="304"/>
        <v>5.8928700000000003</v>
      </c>
      <c r="F2479" s="2">
        <f t="shared" si="305"/>
        <v>5.7371050000000006</v>
      </c>
      <c r="G2479" s="2">
        <f t="shared" si="299"/>
        <v>5.5194299999999998</v>
      </c>
      <c r="H2479" s="2">
        <f t="shared" si="303"/>
        <v>5.000869999999999</v>
      </c>
      <c r="I2479" s="2">
        <f t="array" ref="I2479">SUMPRODUCT(B2463:B2482, (ROW(B2463:B2482)-ROW(B2463)+1)) / (20*21/2)</f>
        <v>5.8471809523809526</v>
      </c>
      <c r="J2479" s="2">
        <f t="shared" si="306"/>
        <v>5.7534194375439078</v>
      </c>
      <c r="K2479" s="2">
        <f t="shared" si="300"/>
        <v>5.5713472419774011</v>
      </c>
    </row>
    <row r="2480" spans="1:11" ht="13.5" x14ac:dyDescent="0.25">
      <c r="A2480" s="3">
        <f>TITRES_STAT!B2483</f>
        <v>45615</v>
      </c>
      <c r="B2480" s="17">
        <f>TITRES_STAT!D2483</f>
        <v>5.8468999999999998</v>
      </c>
      <c r="C2480" s="2">
        <f t="shared" si="301"/>
        <v>0</v>
      </c>
      <c r="D2480" s="2">
        <f t="shared" si="302"/>
        <v>5.8487999999999998</v>
      </c>
      <c r="E2480" s="2">
        <f t="shared" si="304"/>
        <v>5.8919200000000007</v>
      </c>
      <c r="F2480" s="2">
        <f t="shared" si="305"/>
        <v>5.7610700000000001</v>
      </c>
      <c r="G2480" s="2">
        <f t="shared" si="299"/>
        <v>5.5261400000000007</v>
      </c>
      <c r="H2480" s="2">
        <f t="shared" si="303"/>
        <v>5.0088934999999992</v>
      </c>
      <c r="I2480" s="2">
        <f t="array" ref="I2480">SUMPRODUCT(B2464:B2483, (ROW(B2464:B2483)-ROW(B2464)+1)) / (20*21/2)</f>
        <v>5.8555338095238083</v>
      </c>
      <c r="J2480" s="2">
        <f t="shared" si="306"/>
        <v>5.7623223482540116</v>
      </c>
      <c r="K2480" s="2">
        <f t="shared" si="300"/>
        <v>5.5821532324880918</v>
      </c>
    </row>
    <row r="2481" spans="1:11" ht="13.5" x14ac:dyDescent="0.25">
      <c r="A2481" s="3">
        <f>TITRES_STAT!B2484</f>
        <v>45616</v>
      </c>
      <c r="B2481" s="17">
        <f>TITRES_STAT!D2484</f>
        <v>5.7988999999999997</v>
      </c>
      <c r="C2481" s="2">
        <f t="shared" si="301"/>
        <v>-4.8000000000000043E-2</v>
      </c>
      <c r="D2481" s="2">
        <f t="shared" si="302"/>
        <v>5.8391999999999999</v>
      </c>
      <c r="E2481" s="2">
        <f t="shared" si="304"/>
        <v>5.8890399999999996</v>
      </c>
      <c r="F2481" s="2">
        <f t="shared" si="305"/>
        <v>5.7797600000000005</v>
      </c>
      <c r="G2481" s="2">
        <f t="shared" si="299"/>
        <v>5.532274000000001</v>
      </c>
      <c r="H2481" s="2">
        <f t="shared" si="303"/>
        <v>5.0167214999999992</v>
      </c>
      <c r="I2481" s="2">
        <f t="array" ref="I2481">SUMPRODUCT(B2465:B2484, (ROW(B2465:B2484)-ROW(B2465)+1)) / (20*21/2)</f>
        <v>5.8664404761904754</v>
      </c>
      <c r="J2481" s="2">
        <f t="shared" si="306"/>
        <v>5.7658059341345815</v>
      </c>
      <c r="K2481" s="2">
        <f t="shared" si="300"/>
        <v>5.5906531057238524</v>
      </c>
    </row>
    <row r="2482" spans="1:11" ht="13.5" x14ac:dyDescent="0.25">
      <c r="A2482" s="3">
        <f>TITRES_STAT!B2485</f>
        <v>45617</v>
      </c>
      <c r="B2482" s="17">
        <f>TITRES_STAT!D2485</f>
        <v>5.8277000000000001</v>
      </c>
      <c r="C2482" s="2">
        <f t="shared" si="301"/>
        <v>2.8800000000000381E-2</v>
      </c>
      <c r="D2482" s="2">
        <f t="shared" si="302"/>
        <v>5.8430400000000002</v>
      </c>
      <c r="E2482" s="2">
        <f t="shared" si="304"/>
        <v>5.8890400000000005</v>
      </c>
      <c r="F2482" s="2">
        <f t="shared" si="305"/>
        <v>5.7974950000000005</v>
      </c>
      <c r="G2482" s="2">
        <f t="shared" ref="G2482:G2545" si="307">AVERAGE(B2433:B2482)</f>
        <v>5.5389840000000019</v>
      </c>
      <c r="H2482" s="2">
        <f t="shared" si="303"/>
        <v>5.0249164999999998</v>
      </c>
      <c r="I2482" s="2">
        <f t="array" ref="I2482">SUMPRODUCT(B2466:B2485, (ROW(B2466:B2485)-ROW(B2466)+1)) / (20*21/2)</f>
        <v>5.8768466666666654</v>
      </c>
      <c r="J2482" s="2">
        <f t="shared" si="306"/>
        <v>5.7717006070741457</v>
      </c>
      <c r="K2482" s="2">
        <f t="shared" si="300"/>
        <v>5.5999490623621329</v>
      </c>
    </row>
    <row r="2483" spans="1:11" ht="13.5" x14ac:dyDescent="0.25">
      <c r="A2483" s="3">
        <f>TITRES_STAT!B2486</f>
        <v>45618</v>
      </c>
      <c r="B2483" s="17">
        <f>TITRES_STAT!D2486</f>
        <v>5.8852000000000002</v>
      </c>
      <c r="C2483" s="2">
        <f t="shared" si="301"/>
        <v>5.7500000000000107E-2</v>
      </c>
      <c r="D2483" s="2">
        <f t="shared" si="302"/>
        <v>5.8411200000000001</v>
      </c>
      <c r="E2483" s="2">
        <f t="shared" si="304"/>
        <v>5.8756199999999996</v>
      </c>
      <c r="F2483" s="2">
        <f t="shared" si="305"/>
        <v>5.8185799999999999</v>
      </c>
      <c r="G2483" s="2">
        <f t="shared" si="307"/>
        <v>5.5470360000000003</v>
      </c>
      <c r="H2483" s="2">
        <f t="shared" si="303"/>
        <v>5.0331314999999988</v>
      </c>
      <c r="I2483" s="2">
        <f t="array" ref="I2483">SUMPRODUCT(B2467:B2486, (ROW(B2467:B2486)-ROW(B2467)+1)) / (20*21/2)</f>
        <v>5.9020838095238108</v>
      </c>
      <c r="J2483" s="2">
        <f t="shared" si="306"/>
        <v>5.7825100730670842</v>
      </c>
      <c r="K2483" s="2">
        <f t="shared" ref="K2483:K2546" si="308">$K$4*B2483+(1-$K$4)*K2482</f>
        <v>5.6111353736420497</v>
      </c>
    </row>
    <row r="2484" spans="1:11" ht="13.5" x14ac:dyDescent="0.25">
      <c r="A2484" s="3">
        <f>TITRES_STAT!B2487</f>
        <v>45621</v>
      </c>
      <c r="B2484" s="17">
        <f>TITRES_STAT!D2487</f>
        <v>5.9330999999999996</v>
      </c>
      <c r="C2484" s="2">
        <f t="shared" si="301"/>
        <v>4.7899999999999388E-2</v>
      </c>
      <c r="D2484" s="2">
        <f t="shared" si="302"/>
        <v>5.8583600000000002</v>
      </c>
      <c r="E2484" s="2">
        <f t="shared" si="304"/>
        <v>5.8631600000000006</v>
      </c>
      <c r="F2484" s="2">
        <f t="shared" si="305"/>
        <v>5.8334349999999997</v>
      </c>
      <c r="G2484" s="2">
        <f t="shared" si="307"/>
        <v>5.5579619999999998</v>
      </c>
      <c r="H2484" s="2">
        <f t="shared" si="303"/>
        <v>5.0419424999999993</v>
      </c>
      <c r="I2484" s="2">
        <f t="array" ref="I2484">SUMPRODUCT(B2468:B2487, (ROW(B2468:B2487)-ROW(B2468)+1)) / (20*21/2)</f>
        <v>5.9349038095238091</v>
      </c>
      <c r="J2484" s="2">
        <f t="shared" si="306"/>
        <v>5.7968519708702191</v>
      </c>
      <c r="K2484" s="2">
        <f t="shared" si="308"/>
        <v>5.6237614374207929</v>
      </c>
    </row>
    <row r="2485" spans="1:11" ht="13.5" x14ac:dyDescent="0.25">
      <c r="A2485" s="3">
        <f>TITRES_STAT!B2488</f>
        <v>45622</v>
      </c>
      <c r="B2485" s="17">
        <f>TITRES_STAT!D2488</f>
        <v>5.9427000000000003</v>
      </c>
      <c r="C2485" s="2">
        <f t="shared" si="301"/>
        <v>9.6000000000007191E-3</v>
      </c>
      <c r="D2485" s="2">
        <f t="shared" si="302"/>
        <v>5.8775199999999996</v>
      </c>
      <c r="E2485" s="2">
        <f t="shared" si="304"/>
        <v>5.8631600000000006</v>
      </c>
      <c r="F2485" s="2">
        <f t="shared" si="305"/>
        <v>5.8502099999999997</v>
      </c>
      <c r="G2485" s="2">
        <f t="shared" si="307"/>
        <v>5.5694640000000017</v>
      </c>
      <c r="H2485" s="2">
        <f t="shared" si="303"/>
        <v>5.0504004999999994</v>
      </c>
      <c r="I2485" s="2">
        <f t="array" ref="I2485">SUMPRODUCT(B2469:B2488, (ROW(B2469:B2488)-ROW(B2469)+1)) / (20*21/2)</f>
        <v>5.9570400000000001</v>
      </c>
      <c r="J2485" s="2">
        <f t="shared" si="306"/>
        <v>5.8107422593587694</v>
      </c>
      <c r="K2485" s="2">
        <f t="shared" si="308"/>
        <v>5.6362688320317424</v>
      </c>
    </row>
    <row r="2486" spans="1:11" ht="13.5" x14ac:dyDescent="0.25">
      <c r="A2486" s="3">
        <f>TITRES_STAT!B2489</f>
        <v>45623</v>
      </c>
      <c r="B2486" s="17">
        <f>TITRES_STAT!D2489</f>
        <v>6.1151999999999997</v>
      </c>
      <c r="C2486" s="2">
        <f t="shared" si="301"/>
        <v>0.17249999999999943</v>
      </c>
      <c r="D2486" s="2">
        <f t="shared" si="302"/>
        <v>5.9407800000000011</v>
      </c>
      <c r="E2486" s="2">
        <f t="shared" si="304"/>
        <v>5.8899900000000001</v>
      </c>
      <c r="F2486" s="2">
        <f t="shared" si="305"/>
        <v>5.8760899999999996</v>
      </c>
      <c r="G2486" s="2">
        <f t="shared" si="307"/>
        <v>5.5853740000000016</v>
      </c>
      <c r="H2486" s="2">
        <f t="shared" si="303"/>
        <v>5.0595874999999992</v>
      </c>
      <c r="I2486" s="2">
        <f t="array" ref="I2486">SUMPRODUCT(B2470:B2489, (ROW(B2470:B2489)-ROW(B2470)+1)) / (20*21/2)</f>
        <v>5.9864838095238087</v>
      </c>
      <c r="J2486" s="2">
        <f t="shared" si="306"/>
        <v>5.8397382346579345</v>
      </c>
      <c r="K2486" s="2">
        <f t="shared" si="308"/>
        <v>5.6550504464618703</v>
      </c>
    </row>
    <row r="2487" spans="1:11" ht="13.5" x14ac:dyDescent="0.25">
      <c r="A2487" s="3">
        <f>TITRES_STAT!B2490</f>
        <v>45624</v>
      </c>
      <c r="B2487" s="17">
        <f>TITRES_STAT!D2490</f>
        <v>6.2206999999999999</v>
      </c>
      <c r="C2487" s="2">
        <f t="shared" si="301"/>
        <v>0.10550000000000015</v>
      </c>
      <c r="D2487" s="2">
        <f t="shared" si="302"/>
        <v>6.0193800000000008</v>
      </c>
      <c r="E2487" s="2">
        <f t="shared" si="304"/>
        <v>5.931210000000001</v>
      </c>
      <c r="F2487" s="2">
        <f t="shared" si="305"/>
        <v>5.9019700000000004</v>
      </c>
      <c r="G2487" s="2">
        <f t="shared" si="307"/>
        <v>5.6028200000000012</v>
      </c>
      <c r="H2487" s="2">
        <f t="shared" si="303"/>
        <v>5.0693465</v>
      </c>
      <c r="I2487" s="2">
        <f t="array" ref="I2487">SUMPRODUCT(B2471:B2490, (ROW(B2471:B2490)-ROW(B2471)+1)) / (20*21/2)</f>
        <v>6.0129133333333336</v>
      </c>
      <c r="J2487" s="2">
        <f t="shared" si="306"/>
        <v>5.8760203075476554</v>
      </c>
      <c r="K2487" s="2">
        <f t="shared" si="308"/>
        <v>5.6772327818947383</v>
      </c>
    </row>
    <row r="2488" spans="1:11" ht="13.5" x14ac:dyDescent="0.25">
      <c r="A2488" s="3">
        <f>TITRES_STAT!B2491</f>
        <v>45625</v>
      </c>
      <c r="B2488" s="17">
        <f>TITRES_STAT!D2491</f>
        <v>6.1344000000000003</v>
      </c>
      <c r="C2488" s="2">
        <f t="shared" si="301"/>
        <v>-8.6299999999999599E-2</v>
      </c>
      <c r="D2488" s="2">
        <f t="shared" si="302"/>
        <v>6.0692199999999996</v>
      </c>
      <c r="E2488" s="2">
        <f t="shared" si="304"/>
        <v>5.9551700000000007</v>
      </c>
      <c r="F2488" s="2">
        <f t="shared" si="305"/>
        <v>5.9211400000000003</v>
      </c>
      <c r="G2488" s="2">
        <f t="shared" si="307"/>
        <v>5.6181560000000026</v>
      </c>
      <c r="H2488" s="2">
        <f t="shared" si="303"/>
        <v>5.0786739999999995</v>
      </c>
      <c r="I2488" s="2">
        <f t="array" ref="I2488">SUMPRODUCT(B2472:B2491, (ROW(B2472:B2491)-ROW(B2472)+1)) / (20*21/2)</f>
        <v>6.0376080952380944</v>
      </c>
      <c r="J2488" s="2">
        <f t="shared" si="306"/>
        <v>5.9006278973050215</v>
      </c>
      <c r="K2488" s="2">
        <f t="shared" si="308"/>
        <v>5.6951609080949446</v>
      </c>
    </row>
    <row r="2489" spans="1:11" ht="13.5" x14ac:dyDescent="0.25">
      <c r="A2489" s="3">
        <f>TITRES_STAT!B2492</f>
        <v>45628</v>
      </c>
      <c r="B2489" s="17">
        <f>TITRES_STAT!D2492</f>
        <v>6.2302999999999997</v>
      </c>
      <c r="C2489" s="2">
        <f t="shared" si="301"/>
        <v>9.589999999999943E-2</v>
      </c>
      <c r="D2489" s="2">
        <f t="shared" si="302"/>
        <v>6.12866</v>
      </c>
      <c r="E2489" s="2">
        <f t="shared" si="304"/>
        <v>5.9935100000000006</v>
      </c>
      <c r="F2489" s="2">
        <f t="shared" si="305"/>
        <v>5.9431899999999995</v>
      </c>
      <c r="G2489" s="2">
        <f t="shared" si="307"/>
        <v>5.6350260000000016</v>
      </c>
      <c r="H2489" s="2">
        <f t="shared" si="303"/>
        <v>5.0884364999999994</v>
      </c>
      <c r="I2489" s="2">
        <f t="array" ref="I2489">SUMPRODUCT(B2473:B2492, (ROW(B2473:B2492)-ROW(B2473)+1)) / (20*21/2)</f>
        <v>6.0540409523809515</v>
      </c>
      <c r="J2489" s="2">
        <f t="shared" si="306"/>
        <v>5.9320252404188292</v>
      </c>
      <c r="K2489" s="2">
        <f t="shared" si="308"/>
        <v>5.716146754836319</v>
      </c>
    </row>
    <row r="2490" spans="1:11" ht="13.5" x14ac:dyDescent="0.25">
      <c r="A2490" s="3">
        <f>TITRES_STAT!B2493</f>
        <v>45629</v>
      </c>
      <c r="B2490" s="17">
        <f>TITRES_STAT!D2493</f>
        <v>6.2206999999999999</v>
      </c>
      <c r="C2490" s="2">
        <f t="shared" si="301"/>
        <v>-9.5999999999998309E-3</v>
      </c>
      <c r="D2490" s="2">
        <f t="shared" si="302"/>
        <v>6.1842600000000001</v>
      </c>
      <c r="E2490" s="2">
        <f t="shared" si="304"/>
        <v>6.0308900000000003</v>
      </c>
      <c r="F2490" s="2">
        <f t="shared" si="305"/>
        <v>5.9614050000000001</v>
      </c>
      <c r="G2490" s="2">
        <f t="shared" si="307"/>
        <v>5.6517040000000023</v>
      </c>
      <c r="H2490" s="2">
        <f t="shared" si="303"/>
        <v>5.0981509999999997</v>
      </c>
      <c r="I2490" s="2">
        <f t="array" ref="I2490">SUMPRODUCT(B2474:B2493, (ROW(B2474:B2493)-ROW(B2474)+1)) / (20*21/2)</f>
        <v>6.0698361904761899</v>
      </c>
      <c r="J2490" s="2">
        <f t="shared" si="306"/>
        <v>5.959518074664655</v>
      </c>
      <c r="K2490" s="2">
        <f t="shared" si="308"/>
        <v>5.7359331566074436</v>
      </c>
    </row>
    <row r="2491" spans="1:11" ht="13.5" x14ac:dyDescent="0.25">
      <c r="A2491" s="3">
        <f>TITRES_STAT!B2494</f>
        <v>45630</v>
      </c>
      <c r="B2491" s="17">
        <f>TITRES_STAT!D2494</f>
        <v>6.2206999999999999</v>
      </c>
      <c r="C2491" s="2">
        <f t="shared" si="301"/>
        <v>0</v>
      </c>
      <c r="D2491" s="2">
        <f t="shared" si="302"/>
        <v>6.2053600000000007</v>
      </c>
      <c r="E2491" s="2">
        <f t="shared" si="304"/>
        <v>6.0730700000000004</v>
      </c>
      <c r="F2491" s="2">
        <f t="shared" si="305"/>
        <v>5.9810549999999987</v>
      </c>
      <c r="G2491" s="2">
        <f t="shared" si="307"/>
        <v>5.6683820000000011</v>
      </c>
      <c r="H2491" s="2">
        <f t="shared" si="303"/>
        <v>5.1078654999999991</v>
      </c>
      <c r="I2491" s="2">
        <f t="array" ref="I2491">SUMPRODUCT(B2475:B2494, (ROW(B2475:B2494)-ROW(B2475)+1)) / (20*21/2)</f>
        <v>6.0885942857142856</v>
      </c>
      <c r="J2491" s="2">
        <f t="shared" si="306"/>
        <v>5.984392543744212</v>
      </c>
      <c r="K2491" s="2">
        <f t="shared" si="308"/>
        <v>5.7549436210542106</v>
      </c>
    </row>
    <row r="2492" spans="1:11" ht="13.5" x14ac:dyDescent="0.25">
      <c r="A2492" s="3">
        <f>TITRES_STAT!B2495</f>
        <v>45631</v>
      </c>
      <c r="B2492" s="17">
        <f>TITRES_STAT!D2495</f>
        <v>6.1536</v>
      </c>
      <c r="C2492" s="2">
        <f t="shared" si="301"/>
        <v>-6.7099999999999937E-2</v>
      </c>
      <c r="D2492" s="2">
        <f t="shared" si="302"/>
        <v>6.1919400000000007</v>
      </c>
      <c r="E2492" s="2">
        <f t="shared" si="304"/>
        <v>6.1056600000000003</v>
      </c>
      <c r="F2492" s="2">
        <f t="shared" si="305"/>
        <v>5.9973499999999991</v>
      </c>
      <c r="G2492" s="2">
        <f t="shared" si="307"/>
        <v>5.6837180000000016</v>
      </c>
      <c r="H2492" s="2">
        <f t="shared" si="303"/>
        <v>5.1173779999999995</v>
      </c>
      <c r="I2492" s="2">
        <f t="array" ref="I2492">SUMPRODUCT(B2476:B2495, (ROW(B2476:B2495)-ROW(B2476)+1)) / (20*21/2)</f>
        <v>6.1066676190476192</v>
      </c>
      <c r="J2492" s="2">
        <f t="shared" si="306"/>
        <v>6.0005075395780967</v>
      </c>
      <c r="K2492" s="2">
        <f t="shared" si="308"/>
        <v>5.7705772045422812</v>
      </c>
    </row>
    <row r="2493" spans="1:11" ht="13.5" x14ac:dyDescent="0.25">
      <c r="A2493" s="3">
        <f>TITRES_STAT!B2496</f>
        <v>45632</v>
      </c>
      <c r="B2493" s="17">
        <f>TITRES_STAT!D2496</f>
        <v>6.1631999999999998</v>
      </c>
      <c r="C2493" s="2">
        <f t="shared" si="301"/>
        <v>9.5999999999998309E-3</v>
      </c>
      <c r="D2493" s="2">
        <f t="shared" si="302"/>
        <v>6.1977000000000002</v>
      </c>
      <c r="E2493" s="2">
        <f t="shared" si="304"/>
        <v>6.1334599999999995</v>
      </c>
      <c r="F2493" s="2">
        <f t="shared" si="305"/>
        <v>6.0045399999999995</v>
      </c>
      <c r="G2493" s="2">
        <f t="shared" si="307"/>
        <v>5.6996300000000009</v>
      </c>
      <c r="H2493" s="2">
        <f t="shared" si="303"/>
        <v>5.1269384999999996</v>
      </c>
      <c r="I2493" s="2">
        <f t="array" ref="I2493">SUMPRODUCT(B2477:B2496, (ROW(B2477:B2496)-ROW(B2477)+1)) / (20*21/2)</f>
        <v>6.1171180952380952</v>
      </c>
      <c r="J2493" s="2">
        <f t="shared" si="306"/>
        <v>6.0160020596182777</v>
      </c>
      <c r="K2493" s="2">
        <f t="shared" si="308"/>
        <v>5.7859741769131725</v>
      </c>
    </row>
    <row r="2494" spans="1:11" ht="13.5" x14ac:dyDescent="0.25">
      <c r="A2494" s="3">
        <f>TITRES_STAT!B2497</f>
        <v>45635</v>
      </c>
      <c r="B2494" s="17">
        <f>TITRES_STAT!D2497</f>
        <v>6.2015000000000002</v>
      </c>
      <c r="C2494" s="2">
        <f t="shared" si="301"/>
        <v>3.8300000000000445E-2</v>
      </c>
      <c r="D2494" s="2">
        <f t="shared" si="302"/>
        <v>6.1919399999999998</v>
      </c>
      <c r="E2494" s="2">
        <f t="shared" si="304"/>
        <v>6.1603000000000003</v>
      </c>
      <c r="F2494" s="2">
        <f t="shared" si="305"/>
        <v>6.0117299999999991</v>
      </c>
      <c r="G2494" s="2">
        <f t="shared" si="307"/>
        <v>5.7143900000000007</v>
      </c>
      <c r="H2494" s="2">
        <f t="shared" si="303"/>
        <v>5.1365569999999989</v>
      </c>
      <c r="I2494" s="2">
        <f t="array" ref="I2494">SUMPRODUCT(B2478:B2497, (ROW(B2478:B2497)-ROW(B2478)+1)) / (20*21/2)</f>
        <v>6.1179804761904757</v>
      </c>
      <c r="J2494" s="2">
        <f t="shared" si="306"/>
        <v>6.0336685301308224</v>
      </c>
      <c r="K2494" s="2">
        <f t="shared" si="308"/>
        <v>5.8022693072303033</v>
      </c>
    </row>
    <row r="2495" spans="1:11" ht="13.5" x14ac:dyDescent="0.25">
      <c r="A2495" s="3">
        <f>TITRES_STAT!B2498</f>
        <v>45636</v>
      </c>
      <c r="B2495" s="17">
        <f>TITRES_STAT!D2498</f>
        <v>6.2015000000000002</v>
      </c>
      <c r="C2495" s="2">
        <f t="shared" si="301"/>
        <v>0</v>
      </c>
      <c r="D2495" s="2">
        <f t="shared" si="302"/>
        <v>6.1881000000000004</v>
      </c>
      <c r="E2495" s="2">
        <f t="shared" si="304"/>
        <v>6.1861800000000002</v>
      </c>
      <c r="F2495" s="2">
        <f t="shared" si="305"/>
        <v>6.0246699999999986</v>
      </c>
      <c r="G2495" s="2">
        <f t="shared" si="307"/>
        <v>5.7316440000000011</v>
      </c>
      <c r="H2495" s="2">
        <f t="shared" si="303"/>
        <v>5.1459969999999986</v>
      </c>
      <c r="I2495" s="2">
        <f t="array" ref="I2495">SUMPRODUCT(B2479:B2498, (ROW(B2479:B2498)-ROW(B2479)+1)) / (20*21/2)</f>
        <v>6.1167971428571422</v>
      </c>
      <c r="J2495" s="2">
        <f t="shared" si="306"/>
        <v>6.0496524796421722</v>
      </c>
      <c r="K2495" s="2">
        <f t="shared" si="308"/>
        <v>5.8179254128291156</v>
      </c>
    </row>
    <row r="2496" spans="1:11" ht="13.5" x14ac:dyDescent="0.25">
      <c r="A2496" s="3">
        <f>TITRES_STAT!B2499</f>
        <v>45637</v>
      </c>
      <c r="B2496" s="17">
        <f>TITRES_STAT!D2499</f>
        <v>6.1344000000000003</v>
      </c>
      <c r="C2496" s="2">
        <f t="shared" si="301"/>
        <v>-6.7099999999999937E-2</v>
      </c>
      <c r="D2496" s="2">
        <f t="shared" si="302"/>
        <v>6.1708400000000001</v>
      </c>
      <c r="E2496" s="2">
        <f t="shared" si="304"/>
        <v>6.1881000000000004</v>
      </c>
      <c r="F2496" s="2">
        <f t="shared" si="305"/>
        <v>6.0390449999999989</v>
      </c>
      <c r="G2496" s="2">
        <f t="shared" si="307"/>
        <v>5.7475560000000003</v>
      </c>
      <c r="H2496" s="2">
        <f t="shared" si="303"/>
        <v>5.1548789999999984</v>
      </c>
      <c r="I2496" s="2">
        <f t="array" ref="I2496">SUMPRODUCT(B2480:B2499, (ROW(B2480:B2499)-ROW(B2480)+1)) / (20*21/2)</f>
        <v>6.1121861904761916</v>
      </c>
      <c r="J2496" s="2">
        <f t="shared" si="306"/>
        <v>6.0577236720572039</v>
      </c>
      <c r="K2496" s="2">
        <f t="shared" si="308"/>
        <v>5.8303361809534637</v>
      </c>
    </row>
    <row r="2497" spans="1:11" ht="13.5" x14ac:dyDescent="0.25">
      <c r="A2497" s="3">
        <f>TITRES_STAT!B2500</f>
        <v>45638</v>
      </c>
      <c r="B2497" s="17">
        <f>TITRES_STAT!D2500</f>
        <v>6.0480999999999998</v>
      </c>
      <c r="C2497" s="2">
        <f t="shared" si="301"/>
        <v>-8.6300000000000487E-2</v>
      </c>
      <c r="D2497" s="2">
        <f t="shared" si="302"/>
        <v>6.1497399999999995</v>
      </c>
      <c r="E2497" s="2">
        <f t="shared" si="304"/>
        <v>6.1708400000000001</v>
      </c>
      <c r="F2497" s="2">
        <f t="shared" si="305"/>
        <v>6.0510250000000001</v>
      </c>
      <c r="G2497" s="2">
        <f t="shared" si="307"/>
        <v>5.7617420000000008</v>
      </c>
      <c r="H2497" s="2">
        <f t="shared" si="303"/>
        <v>5.1631954999999996</v>
      </c>
      <c r="I2497" s="2">
        <f t="array" ref="I2497">SUMPRODUCT(B2481:B2500, (ROW(B2481:B2500)-ROW(B2481)+1)) / (20*21/2)</f>
        <v>6.0976661904761906</v>
      </c>
      <c r="J2497" s="2">
        <f t="shared" si="306"/>
        <v>6.0568071318612793</v>
      </c>
      <c r="K2497" s="2">
        <f t="shared" si="308"/>
        <v>5.8388759385631319</v>
      </c>
    </row>
    <row r="2498" spans="1:11" ht="13.5" x14ac:dyDescent="0.25">
      <c r="A2498" s="3">
        <f>TITRES_STAT!B2501</f>
        <v>45639</v>
      </c>
      <c r="B2498" s="17">
        <f>TITRES_STAT!D2501</f>
        <v>6.0385999999999997</v>
      </c>
      <c r="C2498" s="2">
        <f t="shared" si="301"/>
        <v>-9.5000000000000639E-3</v>
      </c>
      <c r="D2498" s="2">
        <f t="shared" si="302"/>
        <v>6.1248200000000006</v>
      </c>
      <c r="E2498" s="2">
        <f t="shared" si="304"/>
        <v>6.1612600000000004</v>
      </c>
      <c r="F2498" s="2">
        <f t="shared" si="305"/>
        <v>6.0582149999999997</v>
      </c>
      <c r="G2498" s="2">
        <f t="shared" si="307"/>
        <v>5.7766959999999994</v>
      </c>
      <c r="H2498" s="2">
        <f t="shared" si="303"/>
        <v>5.1713309999999986</v>
      </c>
      <c r="I2498" s="2">
        <f t="array" ref="I2498">SUMPRODUCT(B2482:B2501, (ROW(B2482:B2501)-ROW(B2482)+1)) / (20*21/2)</f>
        <v>6.0992652380952377</v>
      </c>
      <c r="J2498" s="2">
        <f t="shared" si="306"/>
        <v>6.0550731193030627</v>
      </c>
      <c r="K2498" s="2">
        <f t="shared" si="308"/>
        <v>5.8467082546979112</v>
      </c>
    </row>
    <row r="2499" spans="1:11" ht="13.5" x14ac:dyDescent="0.25">
      <c r="A2499" s="3">
        <f>TITRES_STAT!B2502</f>
        <v>45642</v>
      </c>
      <c r="B2499" s="17">
        <f>TITRES_STAT!D2502</f>
        <v>6.0098000000000003</v>
      </c>
      <c r="C2499" s="2">
        <f t="shared" si="301"/>
        <v>-2.8799999999999493E-2</v>
      </c>
      <c r="D2499" s="2">
        <f t="shared" si="302"/>
        <v>6.0864799999999999</v>
      </c>
      <c r="E2499" s="2">
        <f t="shared" si="304"/>
        <v>6.1392100000000003</v>
      </c>
      <c r="F2499" s="2">
        <f t="shared" si="305"/>
        <v>6.0663599999999995</v>
      </c>
      <c r="G2499" s="2">
        <f t="shared" si="307"/>
        <v>5.7895399999999997</v>
      </c>
      <c r="H2499" s="2">
        <f t="shared" si="303"/>
        <v>5.1793224999999996</v>
      </c>
      <c r="I2499" s="2">
        <f t="array" ref="I2499">SUMPRODUCT(B2483:B2502, (ROW(B2483:B2502)-ROW(B2483)+1)) / (20*21/2)</f>
        <v>6.0967519047619048</v>
      </c>
      <c r="J2499" s="2">
        <f t="shared" si="306"/>
        <v>6.0507613936551516</v>
      </c>
      <c r="K2499" s="2">
        <f t="shared" si="308"/>
        <v>5.8531040094156408</v>
      </c>
    </row>
    <row r="2500" spans="1:11" ht="13.5" x14ac:dyDescent="0.25">
      <c r="A2500" s="3">
        <f>TITRES_STAT!B2503</f>
        <v>45644</v>
      </c>
      <c r="B2500" s="17">
        <f>TITRES_STAT!D2503</f>
        <v>5.9138999999999999</v>
      </c>
      <c r="C2500" s="2">
        <f t="shared" ref="C2500:C2563" si="309">B2500-B2499</f>
        <v>-9.5900000000000318E-2</v>
      </c>
      <c r="D2500" s="2">
        <f t="shared" si="302"/>
        <v>6.0289599999999997</v>
      </c>
      <c r="E2500" s="2">
        <f t="shared" si="304"/>
        <v>6.10853</v>
      </c>
      <c r="F2500" s="2">
        <f t="shared" si="305"/>
        <v>6.0697099999999997</v>
      </c>
      <c r="G2500" s="2">
        <f t="shared" si="307"/>
        <v>5.8014239999999999</v>
      </c>
      <c r="H2500" s="2">
        <f t="shared" si="303"/>
        <v>5.1868344999999998</v>
      </c>
      <c r="I2500" s="2">
        <f t="array" ref="I2500">SUMPRODUCT(B2484:B2503, (ROW(B2484:B2503)-ROW(B2484)+1)) / (20*21/2)</f>
        <v>6.0913242857142853</v>
      </c>
      <c r="J2500" s="2">
        <f t="shared" si="306"/>
        <v>6.0377269752118039</v>
      </c>
      <c r="K2500" s="2">
        <f t="shared" si="308"/>
        <v>5.8554881659091453</v>
      </c>
    </row>
    <row r="2501" spans="1:11" ht="13.5" x14ac:dyDescent="0.25">
      <c r="A2501" s="3">
        <f>TITRES_STAT!B2504</f>
        <v>45645</v>
      </c>
      <c r="B2501" s="17">
        <f>TITRES_STAT!D2504</f>
        <v>6.0865</v>
      </c>
      <c r="C2501" s="2">
        <f t="shared" si="309"/>
        <v>0.17260000000000009</v>
      </c>
      <c r="D2501" s="2">
        <f t="shared" si="302"/>
        <v>6.01938</v>
      </c>
      <c r="E2501" s="2">
        <f t="shared" si="304"/>
        <v>6.09511</v>
      </c>
      <c r="F2501" s="2">
        <f t="shared" si="305"/>
        <v>6.0840900000000007</v>
      </c>
      <c r="G2501" s="2">
        <f t="shared" si="307"/>
        <v>5.8167599999999995</v>
      </c>
      <c r="H2501" s="2">
        <f t="shared" si="303"/>
        <v>5.1950759999999976</v>
      </c>
      <c r="I2501" s="2">
        <f t="array" ref="I2501">SUMPRODUCT(B2485:B2504, (ROW(B2485:B2504)-ROW(B2485)+1)) / (20*21/2)</f>
        <v>6.0860709523809531</v>
      </c>
      <c r="J2501" s="2">
        <f t="shared" si="306"/>
        <v>6.0423720251916322</v>
      </c>
      <c r="K2501" s="2">
        <f t="shared" si="308"/>
        <v>5.8645474535205517</v>
      </c>
    </row>
    <row r="2502" spans="1:11" ht="13.5" x14ac:dyDescent="0.25">
      <c r="A2502" s="3">
        <f>TITRES_STAT!B2505</f>
        <v>45646</v>
      </c>
      <c r="B2502" s="17">
        <f>TITRES_STAT!D2505</f>
        <v>6.0576999999999996</v>
      </c>
      <c r="C2502" s="2">
        <f t="shared" si="309"/>
        <v>-2.8800000000000381E-2</v>
      </c>
      <c r="D2502" s="2">
        <f t="shared" ref="D2502:D2565" si="310">AVERAGE(B2498:B2502)</f>
        <v>6.0213000000000001</v>
      </c>
      <c r="E2502" s="2">
        <f t="shared" si="304"/>
        <v>6.0855199999999998</v>
      </c>
      <c r="F2502" s="2">
        <f t="shared" si="305"/>
        <v>6.0955899999999996</v>
      </c>
      <c r="G2502" s="2">
        <f t="shared" si="307"/>
        <v>5.8305619999999996</v>
      </c>
      <c r="H2502" s="2">
        <f t="shared" si="303"/>
        <v>5.2029059999999996</v>
      </c>
      <c r="I2502" s="2">
        <f t="array" ref="I2502">SUMPRODUCT(B2486:B2505, (ROW(B2486:B2505)-ROW(B2486)+1)) / (20*21/2)</f>
        <v>6.0820985714285714</v>
      </c>
      <c r="J2502" s="2">
        <f t="shared" si="306"/>
        <v>6.043831832316239</v>
      </c>
      <c r="K2502" s="2">
        <f t="shared" si="308"/>
        <v>5.8721220631864126</v>
      </c>
    </row>
    <row r="2503" spans="1:11" ht="13.5" x14ac:dyDescent="0.25">
      <c r="A2503" s="3">
        <f>TITRES_STAT!B2506</f>
        <v>45649</v>
      </c>
      <c r="B2503" s="17">
        <f>TITRES_STAT!D2506</f>
        <v>6.0385999999999997</v>
      </c>
      <c r="C2503" s="2">
        <f t="shared" si="309"/>
        <v>-1.9099999999999895E-2</v>
      </c>
      <c r="D2503" s="2">
        <f t="shared" si="310"/>
        <v>6.0213000000000001</v>
      </c>
      <c r="E2503" s="2">
        <f t="shared" si="304"/>
        <v>6.0730599999999999</v>
      </c>
      <c r="F2503" s="2">
        <f t="shared" si="305"/>
        <v>6.1032599999999997</v>
      </c>
      <c r="G2503" s="2">
        <f t="shared" si="307"/>
        <v>5.8439819999999987</v>
      </c>
      <c r="H2503" s="2">
        <f t="shared" si="303"/>
        <v>5.2105960000000007</v>
      </c>
      <c r="I2503" s="2">
        <f t="array" ref="I2503">SUMPRODUCT(B2487:B2506, (ROW(B2487:B2506)-ROW(B2487)+1)) / (20*21/2)</f>
        <v>6.0775328571428577</v>
      </c>
      <c r="J2503" s="2">
        <f t="shared" si="306"/>
        <v>6.0433335625718358</v>
      </c>
      <c r="K2503" s="2">
        <f t="shared" si="308"/>
        <v>5.8786506097281217</v>
      </c>
    </row>
    <row r="2504" spans="1:11" ht="13.5" x14ac:dyDescent="0.25">
      <c r="A2504" s="3">
        <f>TITRES_STAT!B2507</f>
        <v>45650</v>
      </c>
      <c r="B2504" s="17">
        <f>TITRES_STAT!D2507</f>
        <v>6.0480999999999998</v>
      </c>
      <c r="C2504" s="2">
        <f t="shared" si="309"/>
        <v>9.5000000000000639E-3</v>
      </c>
      <c r="D2504" s="2">
        <f t="shared" si="310"/>
        <v>6.0289599999999997</v>
      </c>
      <c r="E2504" s="2">
        <f t="shared" si="304"/>
        <v>6.0577199999999998</v>
      </c>
      <c r="F2504" s="2">
        <f t="shared" si="305"/>
        <v>6.1090100000000005</v>
      </c>
      <c r="G2504" s="2">
        <f t="shared" si="307"/>
        <v>5.8566339999999988</v>
      </c>
      <c r="H2504" s="2">
        <f t="shared" si="303"/>
        <v>5.2178430000000002</v>
      </c>
      <c r="I2504" s="2">
        <f t="array" ref="I2504">SUMPRODUCT(B2488:B2507, (ROW(B2488:B2507)-ROW(B2488)+1)) / (20*21/2)</f>
        <v>6.0731952380952388</v>
      </c>
      <c r="J2504" s="2">
        <f t="shared" si="306"/>
        <v>6.0437875089935655</v>
      </c>
      <c r="K2504" s="2">
        <f t="shared" si="308"/>
        <v>5.8852956838564312</v>
      </c>
    </row>
    <row r="2505" spans="1:11" ht="13.5" x14ac:dyDescent="0.25">
      <c r="A2505" s="3">
        <f>TITRES_STAT!B2508</f>
        <v>45651</v>
      </c>
      <c r="B2505" s="17">
        <f>TITRES_STAT!D2508</f>
        <v>6.0673000000000004</v>
      </c>
      <c r="C2505" s="2">
        <f t="shared" si="309"/>
        <v>1.920000000000055E-2</v>
      </c>
      <c r="D2505" s="2">
        <f t="shared" si="310"/>
        <v>6.0596399999999999</v>
      </c>
      <c r="E2505" s="2">
        <f t="shared" si="304"/>
        <v>6.0442999999999998</v>
      </c>
      <c r="F2505" s="2">
        <f t="shared" si="305"/>
        <v>6.1152400000000009</v>
      </c>
      <c r="G2505" s="2">
        <f t="shared" si="307"/>
        <v>5.8696699999999984</v>
      </c>
      <c r="H2505" s="2">
        <f t="shared" si="303"/>
        <v>5.2250969999999999</v>
      </c>
      <c r="I2505" s="2">
        <f t="array" ref="I2505">SUMPRODUCT(B2489:B2508, (ROW(B2489:B2508)-ROW(B2489)+1)) / (20*21/2)</f>
        <v>6.0705023809523819</v>
      </c>
      <c r="J2505" s="2">
        <f t="shared" si="306"/>
        <v>6.0460267938513219</v>
      </c>
      <c r="K2505" s="2">
        <f t="shared" si="308"/>
        <v>5.8924331080189241</v>
      </c>
    </row>
    <row r="2506" spans="1:11" ht="13.5" x14ac:dyDescent="0.25">
      <c r="A2506" s="3">
        <f>TITRES_STAT!B2509</f>
        <v>45652</v>
      </c>
      <c r="B2506" s="17">
        <f>TITRES_STAT!D2509</f>
        <v>6.0673000000000004</v>
      </c>
      <c r="C2506" s="2">
        <f t="shared" si="309"/>
        <v>0</v>
      </c>
      <c r="D2506" s="2">
        <f t="shared" si="310"/>
        <v>6.0557999999999996</v>
      </c>
      <c r="E2506" s="2">
        <f t="shared" si="304"/>
        <v>6.0375899999999998</v>
      </c>
      <c r="F2506" s="2">
        <f t="shared" si="305"/>
        <v>6.112845000000001</v>
      </c>
      <c r="G2506" s="2">
        <f t="shared" si="307"/>
        <v>5.8846219999999985</v>
      </c>
      <c r="H2506" s="2">
        <f t="shared" ref="H2506:H2569" si="311">AVERAGE(B2307:B2506)</f>
        <v>5.2324849999999996</v>
      </c>
      <c r="I2506" s="2">
        <f t="array" ref="I2506">SUMPRODUCT(B2490:B2509, (ROW(B2490:B2509)-ROW(B2490)+1)) / (20*21/2)</f>
        <v>6.0671690476190472</v>
      </c>
      <c r="J2506" s="2">
        <f t="shared" si="306"/>
        <v>6.0480528134845297</v>
      </c>
      <c r="K2506" s="2">
        <f t="shared" si="308"/>
        <v>5.8992906331946529</v>
      </c>
    </row>
    <row r="2507" spans="1:11" ht="13.5" x14ac:dyDescent="0.25">
      <c r="A2507" s="3">
        <f>TITRES_STAT!B2510</f>
        <v>45653</v>
      </c>
      <c r="B2507" s="17">
        <f>TITRES_STAT!D2510</f>
        <v>6.0673000000000004</v>
      </c>
      <c r="C2507" s="2">
        <f t="shared" si="309"/>
        <v>0</v>
      </c>
      <c r="D2507" s="2">
        <f t="shared" si="310"/>
        <v>6.0577199999999998</v>
      </c>
      <c r="E2507" s="2">
        <f t="shared" si="304"/>
        <v>6.0395100000000008</v>
      </c>
      <c r="F2507" s="2">
        <f t="shared" si="305"/>
        <v>6.1051750000000009</v>
      </c>
      <c r="G2507" s="2">
        <f t="shared" si="307"/>
        <v>5.9005319999999983</v>
      </c>
      <c r="H2507" s="2">
        <f t="shared" si="311"/>
        <v>5.2398729999999976</v>
      </c>
      <c r="I2507" s="2">
        <f t="array" ref="I2507">SUMPRODUCT(B2491:B2510, (ROW(B2491:B2510)-ROW(B2491)+1)) / (20*21/2)</f>
        <v>6.0609642857142854</v>
      </c>
      <c r="J2507" s="2">
        <f t="shared" si="306"/>
        <v>6.0498858788669558</v>
      </c>
      <c r="K2507" s="2">
        <f t="shared" si="308"/>
        <v>5.9058792358144707</v>
      </c>
    </row>
    <row r="2508" spans="1:11" ht="13.5" x14ac:dyDescent="0.25">
      <c r="A2508" s="3">
        <f>TITRES_STAT!B2511</f>
        <v>45656</v>
      </c>
      <c r="B2508" s="17">
        <f>TITRES_STAT!D2511</f>
        <v>6.0769000000000002</v>
      </c>
      <c r="C2508" s="2">
        <f t="shared" si="309"/>
        <v>9.5999999999998309E-3</v>
      </c>
      <c r="D2508" s="2">
        <f t="shared" si="310"/>
        <v>6.0653800000000002</v>
      </c>
      <c r="E2508" s="2">
        <f t="shared" ref="E2508:E2571" si="312">AVERAGE(B2499:B2508)</f>
        <v>6.0433400000000015</v>
      </c>
      <c r="F2508" s="2">
        <f t="shared" si="305"/>
        <v>6.1023000000000014</v>
      </c>
      <c r="G2508" s="2">
        <f t="shared" si="307"/>
        <v>5.9166339999999993</v>
      </c>
      <c r="H2508" s="2">
        <f t="shared" si="311"/>
        <v>5.2473534999999982</v>
      </c>
      <c r="I2508" s="2">
        <f t="array" ref="I2508">SUMPRODUCT(B2492:B2511, (ROW(B2492:B2511)-ROW(B2492)+1)) / (20*21/2)</f>
        <v>6.0501961904761901</v>
      </c>
      <c r="J2508" s="2">
        <f t="shared" si="306"/>
        <v>6.0524586523081982</v>
      </c>
      <c r="K2508" s="2">
        <f t="shared" si="308"/>
        <v>5.9125859324491978</v>
      </c>
    </row>
    <row r="2509" spans="1:11" ht="13.5" x14ac:dyDescent="0.25">
      <c r="A2509" s="3">
        <f>TITRES_STAT!B2512</f>
        <v>45657</v>
      </c>
      <c r="B2509" s="17">
        <f>TITRES_STAT!D2512</f>
        <v>6.0673000000000004</v>
      </c>
      <c r="C2509" s="2">
        <f t="shared" si="309"/>
        <v>-9.5999999999998309E-3</v>
      </c>
      <c r="D2509" s="2">
        <f t="shared" si="310"/>
        <v>6.0692200000000005</v>
      </c>
      <c r="E2509" s="2">
        <f t="shared" si="312"/>
        <v>6.0490900000000014</v>
      </c>
      <c r="F2509" s="2">
        <f t="shared" si="305"/>
        <v>6.0941500000000008</v>
      </c>
      <c r="G2509" s="2">
        <f t="shared" si="307"/>
        <v>5.9312040000000001</v>
      </c>
      <c r="H2509" s="2">
        <f t="shared" si="311"/>
        <v>5.2549639999999975</v>
      </c>
      <c r="I2509" s="2">
        <f t="array" ref="I2509">SUMPRODUCT(B2493:B2512, (ROW(B2493:B2512)-ROW(B2493)+1)) / (20*21/2)</f>
        <v>6.0433480952380947</v>
      </c>
      <c r="J2509" s="2">
        <f t="shared" si="306"/>
        <v>6.0538721139931324</v>
      </c>
      <c r="K2509" s="2">
        <f t="shared" si="308"/>
        <v>5.9186531507845235</v>
      </c>
    </row>
    <row r="2510" spans="1:11" ht="13.5" x14ac:dyDescent="0.25">
      <c r="A2510" s="3">
        <f>TITRES_STAT!B2513</f>
        <v>45659</v>
      </c>
      <c r="B2510" s="17">
        <f>TITRES_STAT!D2513</f>
        <v>6.0289999999999999</v>
      </c>
      <c r="C2510" s="2">
        <f t="shared" si="309"/>
        <v>-3.8300000000000445E-2</v>
      </c>
      <c r="D2510" s="2">
        <f t="shared" si="310"/>
        <v>6.0615600000000001</v>
      </c>
      <c r="E2510" s="2">
        <f t="shared" si="312"/>
        <v>6.0606000000000009</v>
      </c>
      <c r="F2510" s="2">
        <f t="shared" si="305"/>
        <v>6.0845649999999996</v>
      </c>
      <c r="G2510" s="2">
        <f t="shared" si="307"/>
        <v>5.9444320000000008</v>
      </c>
      <c r="H2510" s="2">
        <f t="shared" si="311"/>
        <v>5.2621605000000002</v>
      </c>
      <c r="I2510" s="2">
        <f t="array" ref="I2510">SUMPRODUCT(B2494:B2513, (ROW(B2494:B2513)-ROW(B2494)+1)) / (20*21/2)</f>
        <v>6.0408876190476191</v>
      </c>
      <c r="J2510" s="2">
        <f t="shared" si="306"/>
        <v>6.0515033412318813</v>
      </c>
      <c r="K2510" s="2">
        <f t="shared" si="308"/>
        <v>5.9229804782047388</v>
      </c>
    </row>
    <row r="2511" spans="1:11" ht="13.5" x14ac:dyDescent="0.25">
      <c r="A2511" s="3">
        <f>TITRES_STAT!B2514</f>
        <v>45660</v>
      </c>
      <c r="B2511" s="17">
        <f>TITRES_STAT!D2514</f>
        <v>5.9714999999999998</v>
      </c>
      <c r="C2511" s="2">
        <f t="shared" si="309"/>
        <v>-5.7500000000000107E-2</v>
      </c>
      <c r="D2511" s="2">
        <f t="shared" si="310"/>
        <v>6.0423999999999998</v>
      </c>
      <c r="E2511" s="2">
        <f t="shared" si="312"/>
        <v>6.049100000000001</v>
      </c>
      <c r="F2511" s="2">
        <f t="shared" si="305"/>
        <v>6.0721050000000005</v>
      </c>
      <c r="G2511" s="2">
        <f t="shared" si="307"/>
        <v>5.9553600000000007</v>
      </c>
      <c r="H2511" s="2">
        <f t="shared" si="311"/>
        <v>5.269114000000001</v>
      </c>
      <c r="I2511" s="2">
        <f t="array" ref="I2511">SUMPRODUCT(B2495:B2514, (ROW(B2495:B2514)-ROW(B2495)+1)) / (20*21/2)</f>
        <v>6.0353633333333336</v>
      </c>
      <c r="J2511" s="2">
        <f t="shared" si="306"/>
        <v>6.0438839754002736</v>
      </c>
      <c r="K2511" s="2">
        <f t="shared" si="308"/>
        <v>5.9248832045496513</v>
      </c>
    </row>
    <row r="2512" spans="1:11" ht="13.5" x14ac:dyDescent="0.25">
      <c r="A2512" s="3">
        <f>TITRES_STAT!B2515</f>
        <v>45663</v>
      </c>
      <c r="B2512" s="17">
        <f>TITRES_STAT!D2515</f>
        <v>6.0002000000000004</v>
      </c>
      <c r="C2512" s="2">
        <f t="shared" si="309"/>
        <v>2.8700000000000614E-2</v>
      </c>
      <c r="D2512" s="2">
        <f t="shared" si="310"/>
        <v>6.0289799999999998</v>
      </c>
      <c r="E2512" s="2">
        <f t="shared" si="312"/>
        <v>6.0433499999999993</v>
      </c>
      <c r="F2512" s="2">
        <f t="shared" si="305"/>
        <v>6.0644350000000014</v>
      </c>
      <c r="G2512" s="2">
        <f t="shared" si="307"/>
        <v>5.9659040000000001</v>
      </c>
      <c r="H2512" s="2">
        <f t="shared" si="311"/>
        <v>5.2766120000000001</v>
      </c>
      <c r="I2512" s="2">
        <f t="array" ref="I2512">SUMPRODUCT(B2496:B2515, (ROW(B2496:B2515)-ROW(B2496)+1)) / (20*21/2)</f>
        <v>6.03262619047619</v>
      </c>
      <c r="J2512" s="2">
        <f t="shared" si="306"/>
        <v>6.0397235967907239</v>
      </c>
      <c r="K2512" s="2">
        <f t="shared" si="308"/>
        <v>5.9278368043712346</v>
      </c>
    </row>
    <row r="2513" spans="1:11" ht="13.5" x14ac:dyDescent="0.25">
      <c r="A2513" s="3">
        <f>TITRES_STAT!B2516</f>
        <v>45664</v>
      </c>
      <c r="B2513" s="17">
        <f>TITRES_STAT!D2516</f>
        <v>6.0385999999999997</v>
      </c>
      <c r="C2513" s="2">
        <f t="shared" si="309"/>
        <v>3.8399999999999324E-2</v>
      </c>
      <c r="D2513" s="2">
        <f t="shared" si="310"/>
        <v>6.0213199999999993</v>
      </c>
      <c r="E2513" s="2">
        <f t="shared" si="312"/>
        <v>6.0433500000000011</v>
      </c>
      <c r="F2513" s="2">
        <f t="shared" si="305"/>
        <v>6.058205000000001</v>
      </c>
      <c r="G2513" s="2">
        <f t="shared" si="307"/>
        <v>5.9774059999999993</v>
      </c>
      <c r="H2513" s="2">
        <f t="shared" si="311"/>
        <v>5.2841234999999998</v>
      </c>
      <c r="I2513" s="2">
        <f t="array" ref="I2513">SUMPRODUCT(B2497:B2516, (ROW(B2497:B2516)-ROW(B2497)+1)) / (20*21/2)</f>
        <v>6.0362323809523808</v>
      </c>
      <c r="J2513" s="2">
        <f t="shared" si="306"/>
        <v>6.03961658757256</v>
      </c>
      <c r="K2513" s="2">
        <f t="shared" si="308"/>
        <v>5.9321804591017742</v>
      </c>
    </row>
    <row r="2514" spans="1:11" ht="13.5" x14ac:dyDescent="0.25">
      <c r="A2514" s="3">
        <f>TITRES_STAT!B2517</f>
        <v>45665</v>
      </c>
      <c r="B2514" s="17">
        <f>TITRES_STAT!D2517</f>
        <v>6.0002000000000004</v>
      </c>
      <c r="C2514" s="2">
        <f t="shared" si="309"/>
        <v>-3.8399999999999324E-2</v>
      </c>
      <c r="D2514" s="2">
        <f t="shared" si="310"/>
        <v>6.0078999999999994</v>
      </c>
      <c r="E2514" s="2">
        <f t="shared" si="312"/>
        <v>6.0385600000000004</v>
      </c>
      <c r="F2514" s="2">
        <f t="shared" si="305"/>
        <v>6.048140000000001</v>
      </c>
      <c r="G2514" s="2">
        <f t="shared" si="307"/>
        <v>5.9846900000000005</v>
      </c>
      <c r="H2514" s="2">
        <f t="shared" si="311"/>
        <v>5.2918884999999998</v>
      </c>
      <c r="I2514" s="2">
        <f t="array" ref="I2514">SUMPRODUCT(B2498:B2517, (ROW(B2498:B2517)-ROW(B2498)+1)) / (20*21/2)</f>
        <v>6.0410266666666672</v>
      </c>
      <c r="J2514" s="2">
        <f t="shared" si="306"/>
        <v>6.0358626268513644</v>
      </c>
      <c r="K2514" s="2">
        <f t="shared" si="308"/>
        <v>5.9348478920781753</v>
      </c>
    </row>
    <row r="2515" spans="1:11" ht="13.5" x14ac:dyDescent="0.25">
      <c r="A2515" s="3">
        <f>TITRES_STAT!B2518</f>
        <v>45666</v>
      </c>
      <c r="B2515" s="17">
        <f>TITRES_STAT!D2518</f>
        <v>6.0194000000000001</v>
      </c>
      <c r="C2515" s="2">
        <f t="shared" si="309"/>
        <v>1.9199999999999662E-2</v>
      </c>
      <c r="D2515" s="2">
        <f t="shared" si="310"/>
        <v>6.0059800000000001</v>
      </c>
      <c r="E2515" s="2">
        <f t="shared" si="312"/>
        <v>6.0337699999999996</v>
      </c>
      <c r="F2515" s="2">
        <f t="shared" si="305"/>
        <v>6.039035000000001</v>
      </c>
      <c r="G2515" s="2">
        <f t="shared" si="307"/>
        <v>5.992934</v>
      </c>
      <c r="H2515" s="2">
        <f t="shared" si="311"/>
        <v>5.2997050000000003</v>
      </c>
      <c r="I2515" s="2">
        <f t="array" ref="I2515">SUMPRODUCT(B2499:B2518, (ROW(B2499:B2518)-ROW(B2499)+1)) / (20*21/2)</f>
        <v>6.0447238095238083</v>
      </c>
      <c r="J2515" s="2">
        <f t="shared" si="306"/>
        <v>6.0342947576274248</v>
      </c>
      <c r="K2515" s="2">
        <f t="shared" si="308"/>
        <v>5.9381636610162865</v>
      </c>
    </row>
    <row r="2516" spans="1:11" ht="13.5" x14ac:dyDescent="0.25">
      <c r="A2516" s="3">
        <f>TITRES_STAT!B2519</f>
        <v>45667</v>
      </c>
      <c r="B2516" s="17">
        <f>TITRES_STAT!D2519</f>
        <v>6.0769000000000002</v>
      </c>
      <c r="C2516" s="2">
        <f t="shared" si="309"/>
        <v>5.7500000000000107E-2</v>
      </c>
      <c r="D2516" s="2">
        <f t="shared" si="310"/>
        <v>6.0270600000000005</v>
      </c>
      <c r="E2516" s="2">
        <f t="shared" si="312"/>
        <v>6.0347300000000006</v>
      </c>
      <c r="F2516" s="2">
        <f t="shared" ref="F2516:F2579" si="313">AVERAGE(B2497:B2516)</f>
        <v>6.0361600000000006</v>
      </c>
      <c r="G2516" s="2">
        <f t="shared" si="307"/>
        <v>6.0025200000000005</v>
      </c>
      <c r="H2516" s="2">
        <f t="shared" si="311"/>
        <v>5.3078089999999998</v>
      </c>
      <c r="I2516" s="2">
        <f t="array" ref="I2516">SUMPRODUCT(B2500:B2519, (ROW(B2500:B2519)-ROW(B2500)+1)) / (20*21/2)</f>
        <v>6.0464100000000007</v>
      </c>
      <c r="J2516" s="2">
        <f t="shared" si="306"/>
        <v>6.0383523997581463</v>
      </c>
      <c r="K2516" s="2">
        <f t="shared" si="308"/>
        <v>5.9436043017607458</v>
      </c>
    </row>
    <row r="2517" spans="1:11" ht="13.5" x14ac:dyDescent="0.25">
      <c r="A2517" s="3">
        <f>TITRES_STAT!B2520</f>
        <v>45670</v>
      </c>
      <c r="B2517" s="17">
        <f>TITRES_STAT!D2520</f>
        <v>6.0865</v>
      </c>
      <c r="C2517" s="2">
        <f t="shared" si="309"/>
        <v>9.5999999999998309E-3</v>
      </c>
      <c r="D2517" s="2">
        <f t="shared" si="310"/>
        <v>6.0443200000000008</v>
      </c>
      <c r="E2517" s="2">
        <f t="shared" si="312"/>
        <v>6.0366499999999998</v>
      </c>
      <c r="F2517" s="2">
        <f t="shared" si="313"/>
        <v>6.0380800000000017</v>
      </c>
      <c r="G2517" s="2">
        <f t="shared" si="307"/>
        <v>6.0101880000000021</v>
      </c>
      <c r="H2517" s="2">
        <f t="shared" si="311"/>
        <v>5.3159609999999997</v>
      </c>
      <c r="I2517" s="2">
        <f t="array" ref="I2517">SUMPRODUCT(B2501:B2520, (ROW(B2501:B2520)-ROW(B2501)+1)) / (20*21/2)</f>
        <v>6.0597347619047612</v>
      </c>
      <c r="J2517" s="2">
        <f t="shared" ref="J2517:J2580" si="314">$J$4*B2517+J2516*(1-$J$4)</f>
        <v>6.0429378854954656</v>
      </c>
      <c r="K2517" s="2">
        <f t="shared" si="308"/>
        <v>5.9492080546328738</v>
      </c>
    </row>
    <row r="2518" spans="1:11" ht="13.5" x14ac:dyDescent="0.25">
      <c r="A2518" s="3">
        <f>TITRES_STAT!B2521</f>
        <v>45671</v>
      </c>
      <c r="B2518" s="17">
        <f>TITRES_STAT!D2521</f>
        <v>6.0769000000000002</v>
      </c>
      <c r="C2518" s="2">
        <f t="shared" si="309"/>
        <v>-9.5999999999998309E-3</v>
      </c>
      <c r="D2518" s="2">
        <f t="shared" si="310"/>
        <v>6.0519800000000004</v>
      </c>
      <c r="E2518" s="2">
        <f t="shared" si="312"/>
        <v>6.0366499999999998</v>
      </c>
      <c r="F2518" s="2">
        <f t="shared" si="313"/>
        <v>6.0399950000000011</v>
      </c>
      <c r="G2518" s="2">
        <f t="shared" si="307"/>
        <v>6.0167060000000019</v>
      </c>
      <c r="H2518" s="2">
        <f t="shared" si="311"/>
        <v>5.3240650000000009</v>
      </c>
      <c r="I2518" s="2">
        <f t="array" ref="I2518">SUMPRODUCT(B2502:B2521, (ROW(B2502:B2521)-ROW(B2502)+1)) / (20*21/2)</f>
        <v>6.0936957142857153</v>
      </c>
      <c r="J2518" s="2">
        <f t="shared" si="314"/>
        <v>6.0461723725911352</v>
      </c>
      <c r="K2518" s="2">
        <f t="shared" si="308"/>
        <v>5.9542155819021731</v>
      </c>
    </row>
    <row r="2519" spans="1:11" ht="13.5" x14ac:dyDescent="0.25">
      <c r="A2519" s="3">
        <f>TITRES_STAT!B2522</f>
        <v>45672</v>
      </c>
      <c r="B2519" s="17">
        <f>TITRES_STAT!D2522</f>
        <v>6.0576999999999996</v>
      </c>
      <c r="C2519" s="2">
        <f t="shared" si="309"/>
        <v>-1.920000000000055E-2</v>
      </c>
      <c r="D2519" s="2">
        <f t="shared" si="310"/>
        <v>6.0634800000000002</v>
      </c>
      <c r="E2519" s="2">
        <f t="shared" si="312"/>
        <v>6.0356899999999998</v>
      </c>
      <c r="F2519" s="2">
        <f t="shared" si="313"/>
        <v>6.042390000000001</v>
      </c>
      <c r="G2519" s="2">
        <f t="shared" si="307"/>
        <v>6.0220740000000008</v>
      </c>
      <c r="H2519" s="2">
        <f t="shared" si="311"/>
        <v>5.3320730000000003</v>
      </c>
      <c r="I2519" s="2">
        <f t="array" ref="I2519">SUMPRODUCT(B2503:B2522, (ROW(B2503:B2522)-ROW(B2503)+1)) / (20*21/2)</f>
        <v>6.1270190476190471</v>
      </c>
      <c r="J2519" s="2">
        <f t="shared" si="314"/>
        <v>6.0472702418681701</v>
      </c>
      <c r="K2519" s="2">
        <f t="shared" si="308"/>
        <v>5.9582737943765984</v>
      </c>
    </row>
    <row r="2520" spans="1:11" ht="13.5" x14ac:dyDescent="0.25">
      <c r="A2520" s="3">
        <f>TITRES_STAT!B2523</f>
        <v>45673</v>
      </c>
      <c r="B2520" s="17">
        <f>TITRES_STAT!D2523</f>
        <v>6.1822999999999997</v>
      </c>
      <c r="C2520" s="2">
        <f t="shared" si="309"/>
        <v>0.12460000000000004</v>
      </c>
      <c r="D2520" s="2">
        <f t="shared" si="310"/>
        <v>6.0960599999999996</v>
      </c>
      <c r="E2520" s="2">
        <f t="shared" si="312"/>
        <v>6.0510199999999994</v>
      </c>
      <c r="F2520" s="2">
        <f t="shared" si="313"/>
        <v>6.055810000000001</v>
      </c>
      <c r="G2520" s="2">
        <f t="shared" si="307"/>
        <v>6.0285920000000006</v>
      </c>
      <c r="H2520" s="2">
        <f t="shared" si="311"/>
        <v>5.3407039999999997</v>
      </c>
      <c r="I2520" s="2">
        <f t="array" ref="I2520">SUMPRODUCT(B2504:B2523, (ROW(B2504:B2523)-ROW(B2504)+1)) / (20*21/2)</f>
        <v>6.1467314285714281</v>
      </c>
      <c r="J2520" s="2">
        <f t="shared" si="314"/>
        <v>6.0601302188331063</v>
      </c>
      <c r="K2520" s="2">
        <f t="shared" si="308"/>
        <v>5.9670591357735949</v>
      </c>
    </row>
    <row r="2521" spans="1:11" ht="13.5" x14ac:dyDescent="0.25">
      <c r="A2521" s="3">
        <f>TITRES_STAT!B2524</f>
        <v>45674</v>
      </c>
      <c r="B2521" s="17">
        <f>TITRES_STAT!D2524</f>
        <v>6.4123999999999999</v>
      </c>
      <c r="C2521" s="2">
        <f t="shared" si="309"/>
        <v>0.23010000000000019</v>
      </c>
      <c r="D2521" s="2">
        <f t="shared" si="310"/>
        <v>6.1631599999999995</v>
      </c>
      <c r="E2521" s="2">
        <f t="shared" si="312"/>
        <v>6.09511</v>
      </c>
      <c r="F2521" s="2">
        <f t="shared" si="313"/>
        <v>6.0721050000000005</v>
      </c>
      <c r="G2521" s="2">
        <f t="shared" si="307"/>
        <v>6.0402860000000009</v>
      </c>
      <c r="H2521" s="2">
        <f t="shared" si="311"/>
        <v>5.3507084999999996</v>
      </c>
      <c r="I2521" s="2">
        <f t="array" ref="I2521">SUMPRODUCT(B2505:B2524, (ROW(B2505:B2524)-ROW(B2505)+1)) / (20*21/2)</f>
        <v>6.1652119047619038</v>
      </c>
      <c r="J2521" s="2">
        <f t="shared" si="314"/>
        <v>6.0936797218013821</v>
      </c>
      <c r="K2521" s="2">
        <f t="shared" si="308"/>
        <v>5.9845234833903165</v>
      </c>
    </row>
    <row r="2522" spans="1:11" ht="13.5" x14ac:dyDescent="0.25">
      <c r="A2522" s="3">
        <f>TITRES_STAT!B2525</f>
        <v>45677</v>
      </c>
      <c r="B2522" s="17">
        <f>TITRES_STAT!D2525</f>
        <v>6.4219999999999997</v>
      </c>
      <c r="C2522" s="2">
        <f t="shared" si="309"/>
        <v>9.5999999999998309E-3</v>
      </c>
      <c r="D2522" s="2">
        <f t="shared" si="310"/>
        <v>6.2302599999999995</v>
      </c>
      <c r="E2522" s="2">
        <f t="shared" si="312"/>
        <v>6.1372899999999992</v>
      </c>
      <c r="F2522" s="2">
        <f t="shared" si="313"/>
        <v>6.0903200000000002</v>
      </c>
      <c r="G2522" s="2">
        <f t="shared" si="307"/>
        <v>6.0521720000000014</v>
      </c>
      <c r="H2522" s="2">
        <f t="shared" si="311"/>
        <v>5.3605379999999991</v>
      </c>
      <c r="I2522" s="2">
        <f t="array" ref="I2522">SUMPRODUCT(B2506:B2525, (ROW(B2506:B2525)-ROW(B2506)+1)) / (20*21/2)</f>
        <v>6.1843342857142849</v>
      </c>
      <c r="J2522" s="2">
        <f t="shared" si="314"/>
        <v>6.1249483197250596</v>
      </c>
      <c r="K2522" s="2">
        <f t="shared" si="308"/>
        <v>6.0016794252181471</v>
      </c>
    </row>
    <row r="2523" spans="1:11" ht="13.5" x14ac:dyDescent="0.25">
      <c r="A2523" s="3">
        <f>TITRES_STAT!B2526</f>
        <v>45678</v>
      </c>
      <c r="B2523" s="17">
        <f>TITRES_STAT!D2526</f>
        <v>6.2972999999999999</v>
      </c>
      <c r="C2523" s="2">
        <f t="shared" si="309"/>
        <v>-0.12469999999999981</v>
      </c>
      <c r="D2523" s="2">
        <f t="shared" si="310"/>
        <v>6.2743400000000005</v>
      </c>
      <c r="E2523" s="2">
        <f t="shared" si="312"/>
        <v>6.1631599999999995</v>
      </c>
      <c r="F2523" s="2">
        <f t="shared" si="313"/>
        <v>6.1032549999999999</v>
      </c>
      <c r="G2523" s="2">
        <f t="shared" si="307"/>
        <v>6.0577300000000012</v>
      </c>
      <c r="H2523" s="2">
        <f t="shared" si="311"/>
        <v>5.3697439999999999</v>
      </c>
      <c r="I2523" s="2">
        <f t="array" ref="I2523">SUMPRODUCT(B2507:B2526, (ROW(B2507:B2526)-ROW(B2507)+1)) / (20*21/2)</f>
        <v>6.212317619047619</v>
      </c>
      <c r="J2523" s="2">
        <f t="shared" si="314"/>
        <v>6.1413627654655301</v>
      </c>
      <c r="K2523" s="2">
        <f t="shared" si="308"/>
        <v>6.0132723889350821</v>
      </c>
    </row>
    <row r="2524" spans="1:11" ht="13.5" x14ac:dyDescent="0.25">
      <c r="A2524" s="3">
        <f>TITRES_STAT!B2527</f>
        <v>45679</v>
      </c>
      <c r="B2524" s="17">
        <f>TITRES_STAT!D2527</f>
        <v>6.2972999999999999</v>
      </c>
      <c r="C2524" s="2">
        <f t="shared" si="309"/>
        <v>0</v>
      </c>
      <c r="D2524" s="2">
        <f t="shared" si="310"/>
        <v>6.32226</v>
      </c>
      <c r="E2524" s="2">
        <f t="shared" si="312"/>
        <v>6.1928700000000001</v>
      </c>
      <c r="F2524" s="2">
        <f t="shared" si="313"/>
        <v>6.1157149999999998</v>
      </c>
      <c r="G2524" s="2">
        <f t="shared" si="307"/>
        <v>6.0625220000000004</v>
      </c>
      <c r="H2524" s="2">
        <f t="shared" si="311"/>
        <v>5.3782819999999978</v>
      </c>
      <c r="I2524" s="2">
        <f t="array" ref="I2524">SUMPRODUCT(B2508:B2527, (ROW(B2508:B2527)-ROW(B2508)+1)) / (20*21/2)</f>
        <v>6.2504785714285713</v>
      </c>
      <c r="J2524" s="2">
        <f t="shared" si="314"/>
        <v>6.1562139306592893</v>
      </c>
      <c r="K2524" s="2">
        <f t="shared" si="308"/>
        <v>6.024410726623902</v>
      </c>
    </row>
    <row r="2525" spans="1:11" ht="13.5" x14ac:dyDescent="0.25">
      <c r="A2525" s="3">
        <f>TITRES_STAT!B2528</f>
        <v>45680</v>
      </c>
      <c r="B2525" s="17">
        <f>TITRES_STAT!D2528</f>
        <v>6.3164999999999996</v>
      </c>
      <c r="C2525" s="2">
        <f t="shared" si="309"/>
        <v>1.9199999999999662E-2</v>
      </c>
      <c r="D2525" s="2">
        <f t="shared" si="310"/>
        <v>6.3491</v>
      </c>
      <c r="E2525" s="2">
        <f t="shared" si="312"/>
        <v>6.2225799999999989</v>
      </c>
      <c r="F2525" s="2">
        <f t="shared" si="313"/>
        <v>6.1281749999999997</v>
      </c>
      <c r="G2525" s="2">
        <f t="shared" si="307"/>
        <v>6.0699980000000009</v>
      </c>
      <c r="H2525" s="2">
        <f t="shared" si="311"/>
        <v>5.3870049999999994</v>
      </c>
      <c r="I2525" s="2">
        <f t="array" ref="I2525">SUMPRODUCT(B2509:B2528, (ROW(B2509:B2528)-ROW(B2509)+1)) / (20*21/2)</f>
        <v>6.2744904761904765</v>
      </c>
      <c r="J2525" s="2">
        <f t="shared" si="314"/>
        <v>6.1714792705965005</v>
      </c>
      <c r="K2525" s="2">
        <f t="shared" si="308"/>
        <v>6.0358652079327682</v>
      </c>
    </row>
    <row r="2526" spans="1:11" ht="13.5" x14ac:dyDescent="0.25">
      <c r="A2526" s="3">
        <f>TITRES_STAT!B2529</f>
        <v>45681</v>
      </c>
      <c r="B2526" s="17">
        <f>TITRES_STAT!D2529</f>
        <v>6.4219999999999997</v>
      </c>
      <c r="C2526" s="2">
        <f t="shared" si="309"/>
        <v>0.10550000000000015</v>
      </c>
      <c r="D2526" s="2">
        <f t="shared" si="310"/>
        <v>6.3510200000000001</v>
      </c>
      <c r="E2526" s="2">
        <f t="shared" si="312"/>
        <v>6.2570899999999989</v>
      </c>
      <c r="F2526" s="2">
        <f t="shared" si="313"/>
        <v>6.1459099999999998</v>
      </c>
      <c r="G2526" s="2">
        <f t="shared" si="307"/>
        <v>6.081500000000001</v>
      </c>
      <c r="H2526" s="2">
        <f t="shared" si="311"/>
        <v>5.3963889999999992</v>
      </c>
      <c r="I2526" s="2">
        <f t="array" ref="I2526">SUMPRODUCT(B2510:B2529, (ROW(B2510:B2529)-ROW(B2510)+1)) / (20*21/2)</f>
        <v>6.2968590476190478</v>
      </c>
      <c r="J2526" s="2">
        <f t="shared" si="314"/>
        <v>6.1953383876825479</v>
      </c>
      <c r="K2526" s="2">
        <f t="shared" si="308"/>
        <v>6.05100774879815</v>
      </c>
    </row>
    <row r="2527" spans="1:11" ht="13.5" x14ac:dyDescent="0.25">
      <c r="A2527" s="3">
        <f>TITRES_STAT!B2530</f>
        <v>45684</v>
      </c>
      <c r="B2527" s="17">
        <f>TITRES_STAT!D2530</f>
        <v>6.5465999999999998</v>
      </c>
      <c r="C2527" s="2">
        <f t="shared" si="309"/>
        <v>0.12460000000000004</v>
      </c>
      <c r="D2527" s="2">
        <f t="shared" si="310"/>
        <v>6.3759399999999999</v>
      </c>
      <c r="E2527" s="2">
        <f t="shared" si="312"/>
        <v>6.3030999999999988</v>
      </c>
      <c r="F2527" s="2">
        <f t="shared" si="313"/>
        <v>6.1698750000000002</v>
      </c>
      <c r="G2527" s="2">
        <f t="shared" si="307"/>
        <v>6.0962620000000012</v>
      </c>
      <c r="H2527" s="2">
        <f t="shared" si="311"/>
        <v>5.4067524999999987</v>
      </c>
      <c r="I2527" s="2">
        <f t="array" ref="I2527">SUMPRODUCT(B2511:B2530, (ROW(B2511:B2530)-ROW(B2511)+1)) / (20*21/2)</f>
        <v>6.3084052380952373</v>
      </c>
      <c r="J2527" s="2">
        <f t="shared" si="314"/>
        <v>6.2287918745699233</v>
      </c>
      <c r="K2527" s="2">
        <f t="shared" si="308"/>
        <v>6.0704427390413596</v>
      </c>
    </row>
    <row r="2528" spans="1:11" ht="13.5" x14ac:dyDescent="0.25">
      <c r="A2528" s="3">
        <f>TITRES_STAT!B2531</f>
        <v>45685</v>
      </c>
      <c r="B2528" s="17">
        <f>TITRES_STAT!D2531</f>
        <v>6.4219999999999997</v>
      </c>
      <c r="C2528" s="2">
        <f t="shared" si="309"/>
        <v>-0.12460000000000004</v>
      </c>
      <c r="D2528" s="2">
        <f t="shared" si="310"/>
        <v>6.400879999999999</v>
      </c>
      <c r="E2528" s="2">
        <f t="shared" si="312"/>
        <v>6.3376099999999989</v>
      </c>
      <c r="F2528" s="2">
        <f t="shared" si="313"/>
        <v>6.1871300000000007</v>
      </c>
      <c r="G2528" s="2">
        <f t="shared" si="307"/>
        <v>6.1068060000000015</v>
      </c>
      <c r="H2528" s="2">
        <f t="shared" si="311"/>
        <v>5.4164929999999991</v>
      </c>
      <c r="I2528" s="2">
        <f t="array" ref="I2528">SUMPRODUCT(B2512:B2531, (ROW(B2512:B2531)-ROW(B2512)+1)) / (20*21/2)</f>
        <v>6.3276700000000003</v>
      </c>
      <c r="J2528" s="2">
        <f t="shared" si="314"/>
        <v>6.2471926484204063</v>
      </c>
      <c r="K2528" s="2">
        <f t="shared" si="308"/>
        <v>6.0842292982946393</v>
      </c>
    </row>
    <row r="2529" spans="1:11" ht="13.5" x14ac:dyDescent="0.25">
      <c r="A2529" s="3">
        <f>TITRES_STAT!B2532</f>
        <v>45686</v>
      </c>
      <c r="B2529" s="17">
        <f>TITRES_STAT!D2532</f>
        <v>6.4219999999999997</v>
      </c>
      <c r="C2529" s="2">
        <f t="shared" si="309"/>
        <v>0</v>
      </c>
      <c r="D2529" s="2">
        <f t="shared" si="310"/>
        <v>6.4258199999999999</v>
      </c>
      <c r="E2529" s="2">
        <f t="shared" si="312"/>
        <v>6.374039999999999</v>
      </c>
      <c r="F2529" s="2">
        <f t="shared" si="313"/>
        <v>6.2048649999999999</v>
      </c>
      <c r="G2529" s="2">
        <f t="shared" si="307"/>
        <v>6.1183080000000016</v>
      </c>
      <c r="H2529" s="2">
        <f t="shared" si="311"/>
        <v>5.4256989999999981</v>
      </c>
      <c r="I2529" s="2">
        <f t="array" ref="I2529">SUMPRODUCT(B2513:B2532, (ROW(B2513:B2532)-ROW(B2513)+1)) / (20*21/2)</f>
        <v>6.3438752380952383</v>
      </c>
      <c r="J2529" s="2">
        <f t="shared" si="314"/>
        <v>6.2638409676184628</v>
      </c>
      <c r="K2529" s="2">
        <f t="shared" si="308"/>
        <v>6.097475208165438</v>
      </c>
    </row>
    <row r="2530" spans="1:11" ht="13.5" x14ac:dyDescent="0.25">
      <c r="A2530" s="3">
        <f>TITRES_STAT!B2533</f>
        <v>45687</v>
      </c>
      <c r="B2530" s="17">
        <f>TITRES_STAT!D2533</f>
        <v>6.3261000000000003</v>
      </c>
      <c r="C2530" s="2">
        <f t="shared" si="309"/>
        <v>-9.589999999999943E-2</v>
      </c>
      <c r="D2530" s="2">
        <f t="shared" si="310"/>
        <v>6.42774</v>
      </c>
      <c r="E2530" s="2">
        <f t="shared" si="312"/>
        <v>6.3884199999999991</v>
      </c>
      <c r="F2530" s="2">
        <f t="shared" si="313"/>
        <v>6.2197199999999997</v>
      </c>
      <c r="G2530" s="2">
        <f t="shared" si="307"/>
        <v>6.1278920000000001</v>
      </c>
      <c r="H2530" s="2">
        <f t="shared" si="311"/>
        <v>5.4350489999999976</v>
      </c>
      <c r="I2530" s="2">
        <f t="array" ref="I2530">SUMPRODUCT(B2514:B2533, (ROW(B2514:B2533)-ROW(B2514)+1)) / (20*21/2)</f>
        <v>6.3498985714285716</v>
      </c>
      <c r="J2530" s="2">
        <f t="shared" si="314"/>
        <v>6.2697703992738472</v>
      </c>
      <c r="K2530" s="2">
        <f t="shared" si="308"/>
        <v>6.106440886276598</v>
      </c>
    </row>
    <row r="2531" spans="1:11" ht="13.5" x14ac:dyDescent="0.25">
      <c r="A2531" s="3">
        <f>TITRES_STAT!B2534</f>
        <v>45688</v>
      </c>
      <c r="B2531" s="17">
        <f>TITRES_STAT!D2534</f>
        <v>6.4219999999999997</v>
      </c>
      <c r="C2531" s="2">
        <f t="shared" si="309"/>
        <v>9.589999999999943E-2</v>
      </c>
      <c r="D2531" s="2">
        <f t="shared" si="310"/>
        <v>6.42774</v>
      </c>
      <c r="E2531" s="2">
        <f t="shared" si="312"/>
        <v>6.3893800000000001</v>
      </c>
      <c r="F2531" s="2">
        <f t="shared" si="313"/>
        <v>6.2422449999999996</v>
      </c>
      <c r="G2531" s="2">
        <f t="shared" si="307"/>
        <v>6.1403540000000012</v>
      </c>
      <c r="H2531" s="2">
        <f t="shared" si="311"/>
        <v>5.4448784999999988</v>
      </c>
      <c r="I2531" s="2">
        <f t="array" ref="I2531">SUMPRODUCT(B2515:B2534, (ROW(B2515:B2534)-ROW(B2515)+1)) / (20*21/2)</f>
        <v>6.3682480952380942</v>
      </c>
      <c r="J2531" s="2">
        <f t="shared" si="314"/>
        <v>6.2842684564858615</v>
      </c>
      <c r="K2531" s="2">
        <f t="shared" si="308"/>
        <v>6.1188157534814369</v>
      </c>
    </row>
    <row r="2532" spans="1:11" ht="13.5" x14ac:dyDescent="0.25">
      <c r="A2532" s="3">
        <f>TITRES_STAT!B2535</f>
        <v>45691</v>
      </c>
      <c r="B2532" s="17">
        <f>TITRES_STAT!D2535</f>
        <v>6.4123999999999999</v>
      </c>
      <c r="C2532" s="2">
        <f t="shared" si="309"/>
        <v>-9.5999999999998309E-3</v>
      </c>
      <c r="D2532" s="2">
        <f t="shared" si="310"/>
        <v>6.4009</v>
      </c>
      <c r="E2532" s="2">
        <f t="shared" si="312"/>
        <v>6.3884199999999982</v>
      </c>
      <c r="F2532" s="2">
        <f t="shared" si="313"/>
        <v>6.2628550000000001</v>
      </c>
      <c r="G2532" s="2">
        <f t="shared" si="307"/>
        <v>6.1520480000000006</v>
      </c>
      <c r="H2532" s="2">
        <f t="shared" si="311"/>
        <v>5.4546599999999978</v>
      </c>
      <c r="I2532" s="2">
        <f t="array" ref="I2532">SUMPRODUCT(B2516:B2535, (ROW(B2516:B2535)-ROW(B2516)+1)) / (20*21/2)</f>
        <v>6.3843609523809519</v>
      </c>
      <c r="J2532" s="2">
        <f t="shared" si="314"/>
        <v>6.2964714606300651</v>
      </c>
      <c r="K2532" s="2">
        <f t="shared" si="308"/>
        <v>6.1303288611880475</v>
      </c>
    </row>
    <row r="2533" spans="1:11" ht="13.5" x14ac:dyDescent="0.25">
      <c r="A2533" s="3">
        <f>TITRES_STAT!B2536</f>
        <v>45692</v>
      </c>
      <c r="B2533" s="17">
        <f>TITRES_STAT!D2536</f>
        <v>6.3261000000000003</v>
      </c>
      <c r="C2533" s="2">
        <f t="shared" si="309"/>
        <v>-8.6299999999999599E-2</v>
      </c>
      <c r="D2533" s="2">
        <f t="shared" si="310"/>
        <v>6.3817200000000005</v>
      </c>
      <c r="E2533" s="2">
        <f t="shared" si="312"/>
        <v>6.3912999999999993</v>
      </c>
      <c r="F2533" s="2">
        <f t="shared" si="313"/>
        <v>6.2772299999999994</v>
      </c>
      <c r="G2533" s="2">
        <f t="shared" si="307"/>
        <v>6.1608660000000013</v>
      </c>
      <c r="H2533" s="2">
        <f t="shared" si="311"/>
        <v>5.4645004999999989</v>
      </c>
      <c r="I2533" s="2">
        <f t="array" ref="I2533">SUMPRODUCT(B2517:B2536, (ROW(B2517:B2536)-ROW(B2517)+1)) / (20*21/2)</f>
        <v>6.393766666666667</v>
      </c>
      <c r="J2533" s="2">
        <f t="shared" si="314"/>
        <v>6.2992932262843446</v>
      </c>
      <c r="K2533" s="2">
        <f t="shared" si="308"/>
        <v>6.1380061607493008</v>
      </c>
    </row>
    <row r="2534" spans="1:11" ht="13.5" x14ac:dyDescent="0.25">
      <c r="A2534" s="3">
        <f>TITRES_STAT!B2537</f>
        <v>45693</v>
      </c>
      <c r="B2534" s="17">
        <f>TITRES_STAT!D2537</f>
        <v>6.4699</v>
      </c>
      <c r="C2534" s="2">
        <f t="shared" si="309"/>
        <v>0.14379999999999971</v>
      </c>
      <c r="D2534" s="2">
        <f t="shared" si="310"/>
        <v>6.3912999999999993</v>
      </c>
      <c r="E2534" s="2">
        <f t="shared" si="312"/>
        <v>6.4085599999999996</v>
      </c>
      <c r="F2534" s="2">
        <f t="shared" si="313"/>
        <v>6.3007149999999985</v>
      </c>
      <c r="G2534" s="2">
        <f t="shared" si="307"/>
        <v>6.171602</v>
      </c>
      <c r="H2534" s="2">
        <f t="shared" si="311"/>
        <v>5.4752379999999983</v>
      </c>
      <c r="I2534" s="2">
        <f t="array" ref="I2534">SUMPRODUCT(B2518:B2537, (ROW(B2518:B2537)-ROW(B2518)+1)) / (20*21/2)</f>
        <v>6.4015290476190483</v>
      </c>
      <c r="J2534" s="2">
        <f t="shared" si="314"/>
        <v>6.3155414904477407</v>
      </c>
      <c r="K2534" s="2">
        <f t="shared" si="308"/>
        <v>6.1510216054257985</v>
      </c>
    </row>
    <row r="2535" spans="1:11" ht="13.5" x14ac:dyDescent="0.25">
      <c r="A2535" s="3">
        <f>TITRES_STAT!B2538</f>
        <v>45694</v>
      </c>
      <c r="B2535" s="17">
        <f>TITRES_STAT!D2538</f>
        <v>6.4699</v>
      </c>
      <c r="C2535" s="2">
        <f t="shared" si="309"/>
        <v>0</v>
      </c>
      <c r="D2535" s="2">
        <f t="shared" si="310"/>
        <v>6.4200599999999994</v>
      </c>
      <c r="E2535" s="2">
        <f t="shared" si="312"/>
        <v>6.4239000000000006</v>
      </c>
      <c r="F2535" s="2">
        <f t="shared" si="313"/>
        <v>6.3232399999999984</v>
      </c>
      <c r="G2535" s="2">
        <f t="shared" si="307"/>
        <v>6.1821460000000004</v>
      </c>
      <c r="H2535" s="2">
        <f t="shared" si="311"/>
        <v>5.4859754999999986</v>
      </c>
      <c r="I2535" s="2">
        <f t="array" ref="I2535">SUMPRODUCT(B2519:B2538, (ROW(B2519:B2538)-ROW(B2519)+1)) / (20*21/2)</f>
        <v>6.4031223809523814</v>
      </c>
      <c r="J2535" s="2">
        <f t="shared" si="314"/>
        <v>6.3302423008812898</v>
      </c>
      <c r="K2535" s="2">
        <f t="shared" si="308"/>
        <v>6.1635266405071398</v>
      </c>
    </row>
    <row r="2536" spans="1:11" ht="13.5" x14ac:dyDescent="0.25">
      <c r="A2536" s="3">
        <f>TITRES_STAT!B2539</f>
        <v>45695</v>
      </c>
      <c r="B2536" s="17">
        <f>TITRES_STAT!D2539</f>
        <v>6.4219999999999997</v>
      </c>
      <c r="C2536" s="2">
        <f t="shared" si="309"/>
        <v>-4.7900000000000276E-2</v>
      </c>
      <c r="D2536" s="2">
        <f t="shared" si="310"/>
        <v>6.4200599999999994</v>
      </c>
      <c r="E2536" s="2">
        <f t="shared" si="312"/>
        <v>6.4239000000000006</v>
      </c>
      <c r="F2536" s="2">
        <f t="shared" si="313"/>
        <v>6.3404949999999989</v>
      </c>
      <c r="G2536" s="2">
        <f t="shared" si="307"/>
        <v>6.1882820000000018</v>
      </c>
      <c r="H2536" s="2">
        <f t="shared" si="311"/>
        <v>5.4964289999999991</v>
      </c>
      <c r="I2536" s="2">
        <f t="array" ref="I2536">SUMPRODUCT(B2520:B2539, (ROW(B2520:B2539)-ROW(B2520)+1)) / (20*21/2)</f>
        <v>6.407872380952381</v>
      </c>
      <c r="J2536" s="2">
        <f t="shared" si="314"/>
        <v>6.3389811293687863</v>
      </c>
      <c r="K2536" s="2">
        <f t="shared" si="308"/>
        <v>6.1736628506833302</v>
      </c>
    </row>
    <row r="2537" spans="1:11" ht="13.5" x14ac:dyDescent="0.25">
      <c r="A2537" s="3">
        <f>TITRES_STAT!B2540</f>
        <v>45698</v>
      </c>
      <c r="B2537" s="17">
        <f>TITRES_STAT!D2540</f>
        <v>6.4219999999999997</v>
      </c>
      <c r="C2537" s="2">
        <f t="shared" si="309"/>
        <v>0</v>
      </c>
      <c r="D2537" s="2">
        <f t="shared" si="310"/>
        <v>6.4219799999999996</v>
      </c>
      <c r="E2537" s="2">
        <f t="shared" si="312"/>
        <v>6.4114400000000007</v>
      </c>
      <c r="F2537" s="2">
        <f t="shared" si="313"/>
        <v>6.357269999999998</v>
      </c>
      <c r="G2537" s="2">
        <f t="shared" si="307"/>
        <v>6.1923080000000015</v>
      </c>
      <c r="H2537" s="2">
        <f t="shared" si="311"/>
        <v>5.5061694999999995</v>
      </c>
      <c r="I2537" s="2">
        <f t="array" ref="I2537">SUMPRODUCT(B2521:B2540, (ROW(B2521:B2540)-ROW(B2521)+1)) / (20*21/2)</f>
        <v>6.417268571428572</v>
      </c>
      <c r="J2537" s="2">
        <f t="shared" si="314"/>
        <v>6.3468876884765209</v>
      </c>
      <c r="K2537" s="2">
        <f t="shared" si="308"/>
        <v>6.1834015624212384</v>
      </c>
    </row>
    <row r="2538" spans="1:11" ht="13.5" x14ac:dyDescent="0.25">
      <c r="A2538" s="3">
        <f>TITRES_STAT!B2541</f>
        <v>45699</v>
      </c>
      <c r="B2538" s="17">
        <f>TITRES_STAT!D2541</f>
        <v>6.3739999999999997</v>
      </c>
      <c r="C2538" s="2">
        <f t="shared" si="309"/>
        <v>-4.8000000000000043E-2</v>
      </c>
      <c r="D2538" s="2">
        <f t="shared" si="310"/>
        <v>6.4315600000000002</v>
      </c>
      <c r="E2538" s="2">
        <f t="shared" si="312"/>
        <v>6.4066400000000003</v>
      </c>
      <c r="F2538" s="2">
        <f t="shared" si="313"/>
        <v>6.3721249999999987</v>
      </c>
      <c r="G2538" s="2">
        <f t="shared" si="307"/>
        <v>6.1971000000000016</v>
      </c>
      <c r="H2538" s="2">
        <f t="shared" si="311"/>
        <v>5.5155810000000001</v>
      </c>
      <c r="I2538" s="2">
        <f t="array" ref="I2538">SUMPRODUCT(B2522:B2541, (ROW(B2522:B2541)-ROW(B2522)+1)) / (20*21/2)</f>
        <v>6.4416423809523797</v>
      </c>
      <c r="J2538" s="2">
        <f t="shared" si="314"/>
        <v>6.3494698133835188</v>
      </c>
      <c r="K2538" s="2">
        <f t="shared" si="308"/>
        <v>6.1908760109537395</v>
      </c>
    </row>
    <row r="2539" spans="1:11" ht="13.5" x14ac:dyDescent="0.25">
      <c r="A2539" s="3">
        <f>TITRES_STAT!B2542</f>
        <v>45700</v>
      </c>
      <c r="B2539" s="17">
        <f>TITRES_STAT!D2542</f>
        <v>6.4219999999999997</v>
      </c>
      <c r="C2539" s="2">
        <f t="shared" si="309"/>
        <v>4.8000000000000043E-2</v>
      </c>
      <c r="D2539" s="2">
        <f t="shared" si="310"/>
        <v>6.4219799999999996</v>
      </c>
      <c r="E2539" s="2">
        <f t="shared" si="312"/>
        <v>6.4066400000000003</v>
      </c>
      <c r="F2539" s="2">
        <f t="shared" si="313"/>
        <v>6.3903399999999984</v>
      </c>
      <c r="G2539" s="2">
        <f t="shared" si="307"/>
        <v>6.2009340000000019</v>
      </c>
      <c r="H2539" s="2">
        <f t="shared" si="311"/>
        <v>5.5251434999999995</v>
      </c>
      <c r="I2539" s="2">
        <f t="array" ref="I2539">SUMPRODUCT(B2523:B2542, (ROW(B2523:B2542)-ROW(B2523)+1)) / (20*21/2)</f>
        <v>6.4858199999999995</v>
      </c>
      <c r="J2539" s="2">
        <f t="shared" si="314"/>
        <v>6.3563774502041364</v>
      </c>
      <c r="K2539" s="2">
        <f t="shared" si="308"/>
        <v>6.1999396967986904</v>
      </c>
    </row>
    <row r="2540" spans="1:11" ht="13.5" x14ac:dyDescent="0.25">
      <c r="A2540" s="3">
        <f>TITRES_STAT!B2543</f>
        <v>45701</v>
      </c>
      <c r="B2540" s="17">
        <f>TITRES_STAT!D2543</f>
        <v>6.4889999999999999</v>
      </c>
      <c r="C2540" s="2">
        <f t="shared" si="309"/>
        <v>6.7000000000000171E-2</v>
      </c>
      <c r="D2540" s="2">
        <f t="shared" si="310"/>
        <v>6.4257999999999997</v>
      </c>
      <c r="E2540" s="2">
        <f t="shared" si="312"/>
        <v>6.4229299999999991</v>
      </c>
      <c r="F2540" s="2">
        <f t="shared" si="313"/>
        <v>6.4056749999999978</v>
      </c>
      <c r="G2540" s="2">
        <f t="shared" si="307"/>
        <v>6.2063000000000015</v>
      </c>
      <c r="H2540" s="2">
        <f t="shared" si="311"/>
        <v>5.5353524999999992</v>
      </c>
      <c r="I2540" s="2">
        <f t="array" ref="I2540">SUMPRODUCT(B2524:B2543, (ROW(B2524:B2543)-ROW(B2524)+1)) / (20*21/2)</f>
        <v>6.5241595238095238</v>
      </c>
      <c r="J2540" s="2">
        <f t="shared" si="314"/>
        <v>6.3690081692323144</v>
      </c>
      <c r="K2540" s="2">
        <f t="shared" si="308"/>
        <v>6.2112753949634474</v>
      </c>
    </row>
    <row r="2541" spans="1:11" ht="13.5" x14ac:dyDescent="0.25">
      <c r="A2541" s="3">
        <f>TITRES_STAT!B2544</f>
        <v>45702</v>
      </c>
      <c r="B2541" s="17">
        <f>TITRES_STAT!D2544</f>
        <v>6.6616</v>
      </c>
      <c r="C2541" s="2">
        <f t="shared" si="309"/>
        <v>0.17260000000000009</v>
      </c>
      <c r="D2541" s="2">
        <f t="shared" si="310"/>
        <v>6.4737200000000001</v>
      </c>
      <c r="E2541" s="2">
        <f t="shared" si="312"/>
        <v>6.4468899999999989</v>
      </c>
      <c r="F2541" s="2">
        <f t="shared" si="313"/>
        <v>6.4181349999999995</v>
      </c>
      <c r="G2541" s="2">
        <f t="shared" si="307"/>
        <v>6.2151180000000021</v>
      </c>
      <c r="H2541" s="2">
        <f t="shared" si="311"/>
        <v>5.5452214999999994</v>
      </c>
      <c r="I2541" s="2">
        <f t="array" ref="I2541">SUMPRODUCT(B2525:B2544, (ROW(B2525:B2544)-ROW(B2525)+1)) / (20*21/2)</f>
        <v>6.5507638095238097</v>
      </c>
      <c r="J2541" s="2">
        <f t="shared" si="314"/>
        <v>6.3968740578768557</v>
      </c>
      <c r="K2541" s="2">
        <f t="shared" si="308"/>
        <v>6.2289351833962536</v>
      </c>
    </row>
    <row r="2542" spans="1:11" ht="13.5" x14ac:dyDescent="0.25">
      <c r="A2542" s="3">
        <f>TITRES_STAT!B2545</f>
        <v>45705</v>
      </c>
      <c r="B2542" s="17">
        <f>TITRES_STAT!D2545</f>
        <v>6.8819999999999997</v>
      </c>
      <c r="C2542" s="2">
        <f t="shared" si="309"/>
        <v>0.22039999999999971</v>
      </c>
      <c r="D2542" s="2">
        <f t="shared" si="310"/>
        <v>6.5657200000000007</v>
      </c>
      <c r="E2542" s="2">
        <f t="shared" si="312"/>
        <v>6.4938499999999992</v>
      </c>
      <c r="F2542" s="2">
        <f t="shared" si="313"/>
        <v>6.4411349999999983</v>
      </c>
      <c r="G2542" s="2">
        <f t="shared" si="307"/>
        <v>6.2296860000000018</v>
      </c>
      <c r="H2542" s="2">
        <f t="shared" si="311"/>
        <v>5.5559699999999985</v>
      </c>
      <c r="I2542" s="2">
        <f t="array" ref="I2542">SUMPRODUCT(B2526:B2545, (ROW(B2526:B2545)-ROW(B2526)+1)) / (20*21/2)</f>
        <v>6.5807085714285707</v>
      </c>
      <c r="J2542" s="2">
        <f t="shared" si="314"/>
        <v>6.4430765285552507</v>
      </c>
      <c r="K2542" s="2">
        <f t="shared" si="308"/>
        <v>6.2545455683611069</v>
      </c>
    </row>
    <row r="2543" spans="1:11" ht="13.5" x14ac:dyDescent="0.25">
      <c r="A2543" s="3">
        <f>TITRES_STAT!B2546</f>
        <v>45706</v>
      </c>
      <c r="B2543" s="17">
        <f>TITRES_STAT!D2546</f>
        <v>6.8437000000000001</v>
      </c>
      <c r="C2543" s="2">
        <f t="shared" si="309"/>
        <v>-3.8299999999999557E-2</v>
      </c>
      <c r="D2543" s="2">
        <f t="shared" si="310"/>
        <v>6.6596599999999997</v>
      </c>
      <c r="E2543" s="2">
        <f t="shared" si="312"/>
        <v>6.545609999999999</v>
      </c>
      <c r="F2543" s="2">
        <f t="shared" si="313"/>
        <v>6.4684550000000005</v>
      </c>
      <c r="G2543" s="2">
        <f t="shared" si="307"/>
        <v>6.2432960000000026</v>
      </c>
      <c r="H2543" s="2">
        <f t="shared" si="311"/>
        <v>5.5664374999999993</v>
      </c>
      <c r="I2543" s="2">
        <f t="array" ref="I2543">SUMPRODUCT(B2527:B2546, (ROW(B2527:B2546)-ROW(B2527)+1)) / (20*21/2)</f>
        <v>6.6201919047619038</v>
      </c>
      <c r="J2543" s="2">
        <f t="shared" si="314"/>
        <v>6.4812311448833224</v>
      </c>
      <c r="K2543" s="2">
        <f t="shared" si="308"/>
        <v>6.2776496637194956</v>
      </c>
    </row>
    <row r="2544" spans="1:11" ht="13.5" x14ac:dyDescent="0.25">
      <c r="A2544" s="3">
        <f>TITRES_STAT!B2547</f>
        <v>45707</v>
      </c>
      <c r="B2544" s="17">
        <f>TITRES_STAT!D2547</f>
        <v>6.7477999999999998</v>
      </c>
      <c r="C2544" s="2">
        <f t="shared" si="309"/>
        <v>-9.5900000000000318E-2</v>
      </c>
      <c r="D2544" s="2">
        <f t="shared" si="310"/>
        <v>6.7248199999999994</v>
      </c>
      <c r="E2544" s="2">
        <f t="shared" si="312"/>
        <v>6.5733999999999995</v>
      </c>
      <c r="F2544" s="2">
        <f t="shared" si="313"/>
        <v>6.4909799999999986</v>
      </c>
      <c r="G2544" s="2">
        <f t="shared" si="307"/>
        <v>6.2542220000000022</v>
      </c>
      <c r="H2544" s="2">
        <f t="shared" si="311"/>
        <v>5.5766484999999992</v>
      </c>
      <c r="I2544" s="2">
        <f t="array" ref="I2544">SUMPRODUCT(B2528:B2547, (ROW(B2528:B2547)-ROW(B2528)+1)) / (20*21/2)</f>
        <v>6.6599895238095224</v>
      </c>
      <c r="J2544" s="2">
        <f t="shared" si="314"/>
        <v>6.5066186548944343</v>
      </c>
      <c r="K2544" s="2">
        <f t="shared" si="308"/>
        <v>6.2960869318089276</v>
      </c>
    </row>
    <row r="2545" spans="1:11" ht="13.5" x14ac:dyDescent="0.25">
      <c r="A2545" s="3">
        <f>TITRES_STAT!B2548</f>
        <v>45708</v>
      </c>
      <c r="B2545" s="17">
        <f>TITRES_STAT!D2548</f>
        <v>6.8053999999999997</v>
      </c>
      <c r="C2545" s="2">
        <f t="shared" si="309"/>
        <v>5.7599999999999874E-2</v>
      </c>
      <c r="D2545" s="2">
        <f t="shared" si="310"/>
        <v>6.7881</v>
      </c>
      <c r="E2545" s="2">
        <f t="shared" si="312"/>
        <v>6.6069499999999994</v>
      </c>
      <c r="F2545" s="2">
        <f t="shared" si="313"/>
        <v>6.5154249999999987</v>
      </c>
      <c r="G2545" s="2">
        <f t="shared" si="307"/>
        <v>6.2663000000000011</v>
      </c>
      <c r="H2545" s="2">
        <f t="shared" si="311"/>
        <v>5.5872364999999977</v>
      </c>
      <c r="I2545" s="2">
        <f t="array" ref="I2545">SUMPRODUCT(B2529:B2548, (ROW(B2529:B2548)-ROW(B2529)+1)) / (20*21/2)</f>
        <v>6.6941771428571419</v>
      </c>
      <c r="J2545" s="2">
        <f t="shared" si="314"/>
        <v>6.5350740210949638</v>
      </c>
      <c r="K2545" s="2">
        <f t="shared" si="308"/>
        <v>6.3160599933066175</v>
      </c>
    </row>
    <row r="2546" spans="1:11" ht="13.5" x14ac:dyDescent="0.25">
      <c r="A2546" s="3">
        <f>TITRES_STAT!B2549</f>
        <v>45709</v>
      </c>
      <c r="B2546" s="17">
        <f>TITRES_STAT!D2549</f>
        <v>6.93</v>
      </c>
      <c r="C2546" s="2">
        <f t="shared" si="309"/>
        <v>0.12460000000000004</v>
      </c>
      <c r="D2546" s="2">
        <f t="shared" si="310"/>
        <v>6.84178</v>
      </c>
      <c r="E2546" s="2">
        <f t="shared" si="312"/>
        <v>6.6577499999999983</v>
      </c>
      <c r="F2546" s="2">
        <f t="shared" si="313"/>
        <v>6.5408249999999999</v>
      </c>
      <c r="G2546" s="2">
        <f t="shared" ref="G2546:G2609" si="315">AVERAGE(B2497:B2546)</f>
        <v>6.2822120000000004</v>
      </c>
      <c r="H2546" s="2">
        <f t="shared" si="311"/>
        <v>5.5984030000000011</v>
      </c>
      <c r="I2546" s="2">
        <f t="array" ref="I2546">SUMPRODUCT(B2530:B2549, (ROW(B2530:B2549)-ROW(B2530)+1)) / (20*21/2)</f>
        <v>6.7250771428571428</v>
      </c>
      <c r="J2546" s="2">
        <f t="shared" si="314"/>
        <v>6.5726860190859195</v>
      </c>
      <c r="K2546" s="2">
        <f t="shared" si="308"/>
        <v>6.3401360720004751</v>
      </c>
    </row>
    <row r="2547" spans="1:11" ht="13.5" x14ac:dyDescent="0.25">
      <c r="A2547" s="3">
        <f>TITRES_STAT!B2550</f>
        <v>45712</v>
      </c>
      <c r="B2547" s="17">
        <f>TITRES_STAT!D2550</f>
        <v>6.9587000000000003</v>
      </c>
      <c r="C2547" s="2">
        <f t="shared" si="309"/>
        <v>2.8700000000000614E-2</v>
      </c>
      <c r="D2547" s="2">
        <f t="shared" si="310"/>
        <v>6.8571200000000001</v>
      </c>
      <c r="E2547" s="2">
        <f t="shared" si="312"/>
        <v>6.7114199999999995</v>
      </c>
      <c r="F2547" s="2">
        <f t="shared" si="313"/>
        <v>6.5614299999999997</v>
      </c>
      <c r="G2547" s="2">
        <f t="shared" si="315"/>
        <v>6.3004240000000005</v>
      </c>
      <c r="H2547" s="2">
        <f t="shared" si="311"/>
        <v>5.6101139999999994</v>
      </c>
      <c r="I2547" s="2">
        <f t="array" ref="I2547">SUMPRODUCT(B2531:B2550, (ROW(B2531:B2550)-ROW(B2531)+1)) / (20*21/2)</f>
        <v>6.7481733333333329</v>
      </c>
      <c r="J2547" s="2">
        <f t="shared" si="314"/>
        <v>6.609449255363451</v>
      </c>
      <c r="K2547" s="2">
        <f t="shared" ref="K2547:K2610" si="316">$K$4*B2547+(1-$K$4)*K2546</f>
        <v>6.3643934809416329</v>
      </c>
    </row>
    <row r="2548" spans="1:11" ht="13.5" x14ac:dyDescent="0.25">
      <c r="A2548" s="3">
        <f>TITRES_STAT!B2551</f>
        <v>45713</v>
      </c>
      <c r="B2548" s="17">
        <f>TITRES_STAT!D2551</f>
        <v>6.9203999999999999</v>
      </c>
      <c r="C2548" s="2">
        <f t="shared" si="309"/>
        <v>-3.8300000000000445E-2</v>
      </c>
      <c r="D2548" s="2">
        <f t="shared" si="310"/>
        <v>6.8724599999999993</v>
      </c>
      <c r="E2548" s="2">
        <f t="shared" si="312"/>
        <v>6.7660599999999986</v>
      </c>
      <c r="F2548" s="2">
        <f t="shared" si="313"/>
        <v>6.5863500000000004</v>
      </c>
      <c r="G2548" s="2">
        <f t="shared" si="315"/>
        <v>6.31806</v>
      </c>
      <c r="H2548" s="2">
        <f t="shared" si="311"/>
        <v>5.6213214999999987</v>
      </c>
      <c r="I2548" s="2">
        <f t="array" ref="I2548">SUMPRODUCT(B2532:B2551, (ROW(B2532:B2551)-ROW(B2532)+1)) / (20*21/2)</f>
        <v>6.7678447619047626</v>
      </c>
      <c r="J2548" s="2">
        <f t="shared" si="314"/>
        <v>6.6390636119955033</v>
      </c>
      <c r="K2548" s="2">
        <f t="shared" si="316"/>
        <v>6.3861976581596078</v>
      </c>
    </row>
    <row r="2549" spans="1:11" ht="13.5" x14ac:dyDescent="0.25">
      <c r="A2549" s="3">
        <f>TITRES_STAT!B2552</f>
        <v>45714</v>
      </c>
      <c r="B2549" s="17">
        <f>TITRES_STAT!D2552</f>
        <v>6.9108000000000001</v>
      </c>
      <c r="C2549" s="2">
        <f t="shared" si="309"/>
        <v>-9.5999999999998309E-3</v>
      </c>
      <c r="D2549" s="2">
        <f t="shared" si="310"/>
        <v>6.9050600000000006</v>
      </c>
      <c r="E2549" s="2">
        <f t="shared" si="312"/>
        <v>6.81494</v>
      </c>
      <c r="F2549" s="2">
        <f t="shared" si="313"/>
        <v>6.6107899999999997</v>
      </c>
      <c r="G2549" s="2">
        <f t="shared" si="315"/>
        <v>6.3360800000000008</v>
      </c>
      <c r="H2549" s="2">
        <f t="shared" si="311"/>
        <v>5.6320799999999993</v>
      </c>
      <c r="I2549" s="2">
        <f t="array" ref="I2549">SUMPRODUCT(B2533:B2552, (ROW(B2533:B2552)-ROW(B2533)+1)) / (20*21/2)</f>
        <v>6.7818604761904755</v>
      </c>
      <c r="J2549" s="2">
        <f t="shared" si="314"/>
        <v>6.6649432679959313</v>
      </c>
      <c r="K2549" s="2">
        <f t="shared" si="316"/>
        <v>6.4067702990160935</v>
      </c>
    </row>
    <row r="2550" spans="1:11" ht="13.5" x14ac:dyDescent="0.25">
      <c r="A2550" s="3">
        <f>TITRES_STAT!B2553</f>
        <v>45715</v>
      </c>
      <c r="B2550" s="17">
        <f>TITRES_STAT!D2553</f>
        <v>6.8532999999999999</v>
      </c>
      <c r="C2550" s="2">
        <f t="shared" si="309"/>
        <v>-5.7500000000000107E-2</v>
      </c>
      <c r="D2550" s="2">
        <f t="shared" si="310"/>
        <v>6.9146400000000003</v>
      </c>
      <c r="E2550" s="2">
        <f t="shared" si="312"/>
        <v>6.8513700000000002</v>
      </c>
      <c r="F2550" s="2">
        <f t="shared" si="313"/>
        <v>6.6371499999999983</v>
      </c>
      <c r="G2550" s="2">
        <f t="shared" si="315"/>
        <v>6.3548679999999997</v>
      </c>
      <c r="H2550" s="2">
        <f t="shared" si="311"/>
        <v>5.6425510000000001</v>
      </c>
      <c r="I2550" s="2">
        <f t="array" ref="I2550">SUMPRODUCT(B2534:B2553, (ROW(B2534:B2553)-ROW(B2534)+1)) / (20*21/2)</f>
        <v>6.811347619047619</v>
      </c>
      <c r="J2550" s="2">
        <f t="shared" si="314"/>
        <v>6.6828820043772712</v>
      </c>
      <c r="K2550" s="2">
        <f t="shared" si="316"/>
        <v>6.4242812676821295</v>
      </c>
    </row>
    <row r="2551" spans="1:11" ht="13.5" x14ac:dyDescent="0.25">
      <c r="A2551" s="3">
        <f>TITRES_STAT!B2554</f>
        <v>45716</v>
      </c>
      <c r="B2551" s="17">
        <f>TITRES_STAT!D2554</f>
        <v>6.8437000000000001</v>
      </c>
      <c r="C2551" s="2">
        <f t="shared" si="309"/>
        <v>-9.5999999999998309E-3</v>
      </c>
      <c r="D2551" s="2">
        <f t="shared" si="310"/>
        <v>6.897380000000001</v>
      </c>
      <c r="E2551" s="2">
        <f t="shared" si="312"/>
        <v>6.8695800000000009</v>
      </c>
      <c r="F2551" s="2">
        <f t="shared" si="313"/>
        <v>6.6582349999999995</v>
      </c>
      <c r="G2551" s="2">
        <f t="shared" si="315"/>
        <v>6.3700119999999991</v>
      </c>
      <c r="H2551" s="2">
        <f t="shared" si="311"/>
        <v>5.6529739999999995</v>
      </c>
      <c r="I2551" s="2">
        <f t="array" ref="I2551">SUMPRODUCT(B2535:B2554, (ROW(B2535:B2554)-ROW(B2535)+1)) / (20*21/2)</f>
        <v>6.8340280952380947</v>
      </c>
      <c r="J2551" s="2">
        <f t="shared" si="314"/>
        <v>6.6981980039603881</v>
      </c>
      <c r="K2551" s="2">
        <f t="shared" si="316"/>
        <v>6.4407290611063601</v>
      </c>
    </row>
    <row r="2552" spans="1:11" ht="13.5" x14ac:dyDescent="0.25">
      <c r="A2552" s="3">
        <f>TITRES_STAT!B2555</f>
        <v>45719</v>
      </c>
      <c r="B2552" s="17">
        <f>TITRES_STAT!D2555</f>
        <v>6.8053999999999997</v>
      </c>
      <c r="C2552" s="2">
        <f t="shared" si="309"/>
        <v>-3.8300000000000445E-2</v>
      </c>
      <c r="D2552" s="2">
        <f t="shared" si="310"/>
        <v>6.866719999999999</v>
      </c>
      <c r="E2552" s="2">
        <f t="shared" si="312"/>
        <v>6.8619200000000005</v>
      </c>
      <c r="F2552" s="2">
        <f t="shared" si="313"/>
        <v>6.677884999999999</v>
      </c>
      <c r="G2552" s="2">
        <f t="shared" si="315"/>
        <v>6.3849659999999995</v>
      </c>
      <c r="H2552" s="2">
        <f t="shared" si="311"/>
        <v>5.6632054999999992</v>
      </c>
      <c r="I2552" s="2">
        <f t="array" ref="I2552">SUMPRODUCT(B2536:B2555, (ROW(B2536:B2555)-ROW(B2536)+1)) / (20*21/2)</f>
        <v>6.868121904761904</v>
      </c>
      <c r="J2552" s="2">
        <f t="shared" si="314"/>
        <v>6.7084077178689219</v>
      </c>
      <c r="K2552" s="2">
        <f t="shared" si="316"/>
        <v>6.4550298822394447</v>
      </c>
    </row>
    <row r="2553" spans="1:11" ht="13.5" x14ac:dyDescent="0.25">
      <c r="A2553" s="3">
        <f>TITRES_STAT!B2556</f>
        <v>45720</v>
      </c>
      <c r="B2553" s="17">
        <f>TITRES_STAT!D2556</f>
        <v>6.9874999999999998</v>
      </c>
      <c r="C2553" s="2">
        <f t="shared" si="309"/>
        <v>0.18210000000000015</v>
      </c>
      <c r="D2553" s="2">
        <f t="shared" si="310"/>
        <v>6.880139999999999</v>
      </c>
      <c r="E2553" s="2">
        <f t="shared" si="312"/>
        <v>6.8762999999999987</v>
      </c>
      <c r="F2553" s="2">
        <f t="shared" si="313"/>
        <v>6.7109550000000002</v>
      </c>
      <c r="G2553" s="2">
        <f t="shared" si="315"/>
        <v>6.4039440000000001</v>
      </c>
      <c r="H2553" s="2">
        <f t="shared" si="311"/>
        <v>5.6743029999999983</v>
      </c>
      <c r="I2553" s="2">
        <f t="array" ref="I2553">SUMPRODUCT(B2537:B2556, (ROW(B2537:B2556)-ROW(B2537)+1)) / (20*21/2)</f>
        <v>6.9028966666666669</v>
      </c>
      <c r="J2553" s="2">
        <f t="shared" si="314"/>
        <v>6.7349879352147388</v>
      </c>
      <c r="K2553" s="2">
        <f t="shared" si="316"/>
        <v>6.4759110633280947</v>
      </c>
    </row>
    <row r="2554" spans="1:11" ht="13.5" x14ac:dyDescent="0.25">
      <c r="A2554" s="3">
        <f>TITRES_STAT!B2557</f>
        <v>45721</v>
      </c>
      <c r="B2554" s="17">
        <f>TITRES_STAT!D2557</f>
        <v>6.9490999999999996</v>
      </c>
      <c r="C2554" s="2">
        <f t="shared" si="309"/>
        <v>-3.8400000000000212E-2</v>
      </c>
      <c r="D2554" s="2">
        <f t="shared" si="310"/>
        <v>6.8878000000000004</v>
      </c>
      <c r="E2554" s="2">
        <f t="shared" si="312"/>
        <v>6.8964299999999996</v>
      </c>
      <c r="F2554" s="2">
        <f t="shared" si="313"/>
        <v>6.7349149999999991</v>
      </c>
      <c r="G2554" s="2">
        <f t="shared" si="315"/>
        <v>6.421964</v>
      </c>
      <c r="H2554" s="2">
        <f t="shared" si="311"/>
        <v>5.6851639999999986</v>
      </c>
      <c r="I2554" s="2">
        <f t="array" ref="I2554">SUMPRODUCT(B2538:B2557, (ROW(B2538:B2557)-ROW(B2538)+1)) / (20*21/2)</f>
        <v>6.9333895238095229</v>
      </c>
      <c r="J2554" s="2">
        <f t="shared" si="314"/>
        <v>6.7553795604323827</v>
      </c>
      <c r="K2554" s="2">
        <f t="shared" si="316"/>
        <v>6.494467492217189</v>
      </c>
    </row>
    <row r="2555" spans="1:11" ht="13.5" x14ac:dyDescent="0.25">
      <c r="A2555" s="3">
        <f>TITRES_STAT!B2558</f>
        <v>45722</v>
      </c>
      <c r="B2555" s="17">
        <f>TITRES_STAT!D2558</f>
        <v>7.0929000000000002</v>
      </c>
      <c r="C2555" s="2">
        <f t="shared" si="309"/>
        <v>0.14380000000000059</v>
      </c>
      <c r="D2555" s="2">
        <f t="shared" si="310"/>
        <v>6.9357200000000008</v>
      </c>
      <c r="E2555" s="2">
        <f t="shared" si="312"/>
        <v>6.9251800000000001</v>
      </c>
      <c r="F2555" s="2">
        <f t="shared" si="313"/>
        <v>6.7660649999999976</v>
      </c>
      <c r="G2555" s="2">
        <f t="shared" si="315"/>
        <v>6.4424759999999992</v>
      </c>
      <c r="H2555" s="2">
        <f t="shared" si="311"/>
        <v>5.6967884999999994</v>
      </c>
      <c r="I2555" s="2">
        <f t="array" ref="I2555">SUMPRODUCT(B2539:B2558, (ROW(B2539:B2558)-ROW(B2539)+1)) / (20*21/2)</f>
        <v>6.9614552380952395</v>
      </c>
      <c r="J2555" s="2">
        <f t="shared" si="314"/>
        <v>6.7875243642007277</v>
      </c>
      <c r="K2555" s="2">
        <f t="shared" si="316"/>
        <v>6.5179354336988675</v>
      </c>
    </row>
    <row r="2556" spans="1:11" ht="13.5" x14ac:dyDescent="0.25">
      <c r="A2556" s="3">
        <f>TITRES_STAT!B2559</f>
        <v>45723</v>
      </c>
      <c r="B2556" s="17">
        <f>TITRES_STAT!D2559</f>
        <v>7.1311999999999998</v>
      </c>
      <c r="C2556" s="2">
        <f t="shared" si="309"/>
        <v>3.8299999999999557E-2</v>
      </c>
      <c r="D2556" s="2">
        <f t="shared" si="310"/>
        <v>6.9932199999999991</v>
      </c>
      <c r="E2556" s="2">
        <f t="shared" si="312"/>
        <v>6.9453000000000005</v>
      </c>
      <c r="F2556" s="2">
        <f t="shared" si="313"/>
        <v>6.8015249999999998</v>
      </c>
      <c r="G2556" s="2">
        <f t="shared" si="315"/>
        <v>6.4637539999999989</v>
      </c>
      <c r="H2556" s="2">
        <f t="shared" si="311"/>
        <v>5.7076689999999992</v>
      </c>
      <c r="I2556" s="2">
        <f t="array" ref="I2556">SUMPRODUCT(B2540:B2559, (ROW(B2540:B2559)-ROW(B2540)+1)) / (20*21/2)</f>
        <v>6.9850104761904754</v>
      </c>
      <c r="J2556" s="2">
        <f t="shared" si="314"/>
        <v>6.820255377133992</v>
      </c>
      <c r="K2556" s="2">
        <f t="shared" si="316"/>
        <v>6.5419850245342062</v>
      </c>
    </row>
    <row r="2557" spans="1:11" ht="13.5" x14ac:dyDescent="0.25">
      <c r="A2557" s="3">
        <f>TITRES_STAT!B2560</f>
        <v>45726</v>
      </c>
      <c r="B2557" s="17">
        <f>TITRES_STAT!D2560</f>
        <v>7.1216999999999997</v>
      </c>
      <c r="C2557" s="2">
        <f t="shared" si="309"/>
        <v>-9.5000000000000639E-3</v>
      </c>
      <c r="D2557" s="2">
        <f t="shared" si="310"/>
        <v>7.0564799999999988</v>
      </c>
      <c r="E2557" s="2">
        <f t="shared" si="312"/>
        <v>6.9615999999999998</v>
      </c>
      <c r="F2557" s="2">
        <f t="shared" si="313"/>
        <v>6.8365099999999996</v>
      </c>
      <c r="G2557" s="2">
        <f t="shared" si="315"/>
        <v>6.4848419999999987</v>
      </c>
      <c r="H2557" s="2">
        <f t="shared" si="311"/>
        <v>5.7183234999999994</v>
      </c>
      <c r="I2557" s="2">
        <f t="array" ref="I2557">SUMPRODUCT(B2541:B2560, (ROW(B2541:B2560)-ROW(B2541)+1)) / (20*21/2)</f>
        <v>7.0189195238095232</v>
      </c>
      <c r="J2557" s="2">
        <f t="shared" si="314"/>
        <v>6.8489643888355163</v>
      </c>
      <c r="K2557" s="2">
        <f t="shared" si="316"/>
        <v>6.564718945140708</v>
      </c>
    </row>
    <row r="2558" spans="1:11" ht="13.5" x14ac:dyDescent="0.25">
      <c r="A2558" s="3">
        <f>TITRES_STAT!B2561</f>
        <v>45727</v>
      </c>
      <c r="B2558" s="17">
        <f>TITRES_STAT!D2561</f>
        <v>7.1311999999999998</v>
      </c>
      <c r="C2558" s="2">
        <f t="shared" si="309"/>
        <v>9.5000000000000639E-3</v>
      </c>
      <c r="D2558" s="2">
        <f t="shared" si="310"/>
        <v>7.0852200000000014</v>
      </c>
      <c r="E2558" s="2">
        <f t="shared" si="312"/>
        <v>6.9826799999999993</v>
      </c>
      <c r="F2558" s="2">
        <f t="shared" si="313"/>
        <v>6.8743700000000008</v>
      </c>
      <c r="G2558" s="2">
        <f t="shared" si="315"/>
        <v>6.505927999999999</v>
      </c>
      <c r="H2558" s="2">
        <f t="shared" si="311"/>
        <v>5.7288025000000005</v>
      </c>
      <c r="I2558" s="2">
        <f t="array" ref="I2558">SUMPRODUCT(B2542:B2561, (ROW(B2542:B2561)-ROW(B2542)+1)) / (20*21/2)</f>
        <v>7.0628266666666661</v>
      </c>
      <c r="J2558" s="2">
        <f t="shared" si="314"/>
        <v>6.8758439708511814</v>
      </c>
      <c r="K2558" s="2">
        <f t="shared" si="316"/>
        <v>6.5869338884685238</v>
      </c>
    </row>
    <row r="2559" spans="1:11" ht="13.5" x14ac:dyDescent="0.25">
      <c r="A2559" s="3">
        <f>TITRES_STAT!B2562</f>
        <v>45728</v>
      </c>
      <c r="B2559" s="17">
        <f>TITRES_STAT!D2562</f>
        <v>7.1216999999999997</v>
      </c>
      <c r="C2559" s="2">
        <f t="shared" si="309"/>
        <v>-9.5000000000000639E-3</v>
      </c>
      <c r="D2559" s="2">
        <f t="shared" si="310"/>
        <v>7.1197400000000002</v>
      </c>
      <c r="E2559" s="2">
        <f t="shared" si="312"/>
        <v>7.0037700000000003</v>
      </c>
      <c r="F2559" s="2">
        <f t="shared" si="313"/>
        <v>6.9093550000000006</v>
      </c>
      <c r="G2559" s="2">
        <f t="shared" si="315"/>
        <v>6.5270159999999979</v>
      </c>
      <c r="H2559" s="2">
        <f t="shared" si="311"/>
        <v>5.7392339999999997</v>
      </c>
      <c r="I2559" s="2">
        <f t="array" ref="I2559">SUMPRODUCT(B2543:B2562, (ROW(B2543:B2562)-ROW(B2543)+1)) / (20*21/2)</f>
        <v>7.1186976190476194</v>
      </c>
      <c r="J2559" s="2">
        <f t="shared" si="314"/>
        <v>6.8992588307701164</v>
      </c>
      <c r="K2559" s="2">
        <f t="shared" si="316"/>
        <v>6.6079051085285814</v>
      </c>
    </row>
    <row r="2560" spans="1:11" ht="13.5" x14ac:dyDescent="0.25">
      <c r="A2560" s="3">
        <f>TITRES_STAT!B2563</f>
        <v>45729</v>
      </c>
      <c r="B2560" s="17">
        <f>TITRES_STAT!D2563</f>
        <v>7.2653999999999996</v>
      </c>
      <c r="C2560" s="2">
        <f t="shared" si="309"/>
        <v>0.14369999999999994</v>
      </c>
      <c r="D2560" s="2">
        <f t="shared" si="310"/>
        <v>7.1542399999999997</v>
      </c>
      <c r="E2560" s="2">
        <f t="shared" si="312"/>
        <v>7.0449799999999998</v>
      </c>
      <c r="F2560" s="2">
        <f t="shared" si="313"/>
        <v>6.9481750000000009</v>
      </c>
      <c r="G2560" s="2">
        <f t="shared" si="315"/>
        <v>6.5517439999999976</v>
      </c>
      <c r="H2560" s="2">
        <f t="shared" si="311"/>
        <v>5.7505625</v>
      </c>
      <c r="I2560" s="2">
        <f t="array" ref="I2560">SUMPRODUCT(B2544:B2563, (ROW(B2544:B2563)-ROW(B2544)+1)) / (20*21/2)</f>
        <v>7.177662857142856</v>
      </c>
      <c r="J2560" s="2">
        <f t="shared" si="314"/>
        <v>6.9341294183158197</v>
      </c>
      <c r="K2560" s="2">
        <f t="shared" si="316"/>
        <v>6.6336892219196173</v>
      </c>
    </row>
    <row r="2561" spans="1:11" ht="13.5" x14ac:dyDescent="0.25">
      <c r="A2561" s="3">
        <f>TITRES_STAT!B2564</f>
        <v>45730</v>
      </c>
      <c r="B2561" s="17">
        <f>TITRES_STAT!D2564</f>
        <v>7.4092000000000002</v>
      </c>
      <c r="C2561" s="2">
        <f t="shared" si="309"/>
        <v>0.14380000000000059</v>
      </c>
      <c r="D2561" s="2">
        <f t="shared" si="310"/>
        <v>7.2098399999999998</v>
      </c>
      <c r="E2561" s="2">
        <f t="shared" si="312"/>
        <v>7.1015299999999995</v>
      </c>
      <c r="F2561" s="2">
        <f t="shared" si="313"/>
        <v>6.9855550000000006</v>
      </c>
      <c r="G2561" s="2">
        <f t="shared" si="315"/>
        <v>6.5804979999999977</v>
      </c>
      <c r="H2561" s="2">
        <f t="shared" si="311"/>
        <v>5.7626545</v>
      </c>
      <c r="I2561" s="2">
        <f t="array" ref="I2561">SUMPRODUCT(B2545:B2564, (ROW(B2545:B2564)-ROW(B2545)+1)) / (20*21/2)</f>
        <v>7.235582857142858</v>
      </c>
      <c r="J2561" s="2">
        <f t="shared" si="314"/>
        <v>6.9793742356190753</v>
      </c>
      <c r="K2561" s="2">
        <f t="shared" si="316"/>
        <v>6.664101409295319</v>
      </c>
    </row>
    <row r="2562" spans="1:11" ht="13.5" x14ac:dyDescent="0.25">
      <c r="A2562" s="3">
        <f>TITRES_STAT!B2565</f>
        <v>45733</v>
      </c>
      <c r="B2562" s="17">
        <f>TITRES_STAT!D2565</f>
        <v>7.5721999999999996</v>
      </c>
      <c r="C2562" s="2">
        <f t="shared" si="309"/>
        <v>0.16299999999999937</v>
      </c>
      <c r="D2562" s="2">
        <f t="shared" si="310"/>
        <v>7.2999400000000012</v>
      </c>
      <c r="E2562" s="2">
        <f t="shared" si="312"/>
        <v>7.1782099999999982</v>
      </c>
      <c r="F2562" s="2">
        <f t="shared" si="313"/>
        <v>7.0200650000000007</v>
      </c>
      <c r="G2562" s="2">
        <f t="shared" si="315"/>
        <v>6.6119379999999977</v>
      </c>
      <c r="H2562" s="2">
        <f t="shared" si="311"/>
        <v>5.7755615000000011</v>
      </c>
      <c r="I2562" s="2">
        <f t="array" ref="I2562">SUMPRODUCT(B2546:B2565, (ROW(B2546:B2565)-ROW(B2546)+1)) / (20*21/2)</f>
        <v>7.2882066666666665</v>
      </c>
      <c r="J2562" s="2">
        <f t="shared" si="314"/>
        <v>7.0358338322267828</v>
      </c>
      <c r="K2562" s="2">
        <f t="shared" si="316"/>
        <v>6.6997131187347181</v>
      </c>
    </row>
    <row r="2563" spans="1:11" ht="13.5" x14ac:dyDescent="0.25">
      <c r="A2563" s="3">
        <f>TITRES_STAT!B2566</f>
        <v>45734</v>
      </c>
      <c r="B2563" s="17">
        <f>TITRES_STAT!D2566</f>
        <v>7.6391999999999998</v>
      </c>
      <c r="C2563" s="2">
        <f t="shared" si="309"/>
        <v>6.7000000000000171E-2</v>
      </c>
      <c r="D2563" s="2">
        <f t="shared" si="310"/>
        <v>7.4015399999999998</v>
      </c>
      <c r="E2563" s="2">
        <f t="shared" si="312"/>
        <v>7.2433800000000002</v>
      </c>
      <c r="F2563" s="2">
        <f t="shared" si="313"/>
        <v>7.0598399999999994</v>
      </c>
      <c r="G2563" s="2">
        <f t="shared" si="315"/>
        <v>6.6439499999999976</v>
      </c>
      <c r="H2563" s="2">
        <f t="shared" si="311"/>
        <v>5.7888035000000011</v>
      </c>
      <c r="I2563" s="2">
        <f t="array" ref="I2563">SUMPRODUCT(B2547:B2566, (ROW(B2547:B2566)-ROW(B2547)+1)) / (20*21/2)</f>
        <v>7.3194257142857149</v>
      </c>
      <c r="J2563" s="2">
        <f t="shared" si="314"/>
        <v>7.0932972767766129</v>
      </c>
      <c r="K2563" s="2">
        <f t="shared" si="316"/>
        <v>6.7365557415294353</v>
      </c>
    </row>
    <row r="2564" spans="1:11" ht="13.5" x14ac:dyDescent="0.25">
      <c r="A2564" s="3">
        <f>TITRES_STAT!B2567</f>
        <v>45735</v>
      </c>
      <c r="B2564" s="17">
        <f>TITRES_STAT!D2567</f>
        <v>7.6680000000000001</v>
      </c>
      <c r="C2564" s="2">
        <f t="shared" ref="C2564:C2627" si="317">B2564-B2563</f>
        <v>2.8800000000000381E-2</v>
      </c>
      <c r="D2564" s="2">
        <f t="shared" si="310"/>
        <v>7.5108000000000006</v>
      </c>
      <c r="E2564" s="2">
        <f t="shared" si="312"/>
        <v>7.3152700000000008</v>
      </c>
      <c r="F2564" s="2">
        <f t="shared" si="313"/>
        <v>7.1058500000000011</v>
      </c>
      <c r="G2564" s="2">
        <f t="shared" si="315"/>
        <v>6.6773059999999989</v>
      </c>
      <c r="H2564" s="2">
        <f t="shared" si="311"/>
        <v>5.8021895000000008</v>
      </c>
      <c r="I2564" s="2">
        <f t="array" ref="I2564">SUMPRODUCT(B2548:B2567, (ROW(B2548:B2567)-ROW(B2548)+1)) / (20*21/2)</f>
        <v>7.3663004761904762</v>
      </c>
      <c r="J2564" s="2">
        <f t="shared" si="314"/>
        <v>7.1480308694645549</v>
      </c>
      <c r="K2564" s="2">
        <f t="shared" si="316"/>
        <v>6.7730829673518098</v>
      </c>
    </row>
    <row r="2565" spans="1:11" ht="13.5" x14ac:dyDescent="0.25">
      <c r="A2565" s="3">
        <f>TITRES_STAT!B2568</f>
        <v>45737</v>
      </c>
      <c r="B2565" s="17">
        <f>TITRES_STAT!D2568</f>
        <v>7.6584000000000003</v>
      </c>
      <c r="C2565" s="2">
        <f t="shared" si="317"/>
        <v>-9.5999999999998309E-3</v>
      </c>
      <c r="D2565" s="2">
        <f t="shared" si="310"/>
        <v>7.5894000000000004</v>
      </c>
      <c r="E2565" s="2">
        <f t="shared" si="312"/>
        <v>7.3718200000000014</v>
      </c>
      <c r="F2565" s="2">
        <f t="shared" si="313"/>
        <v>7.1485000000000012</v>
      </c>
      <c r="G2565" s="2">
        <f t="shared" si="315"/>
        <v>6.7100859999999987</v>
      </c>
      <c r="H2565" s="2">
        <f t="shared" si="311"/>
        <v>5.8155275000000008</v>
      </c>
      <c r="I2565" s="2">
        <f t="array" ref="I2565">SUMPRODUCT(B2549:B2568, (ROW(B2549:B2568)-ROW(B2549)+1)) / (20*21/2)</f>
        <v>7.4097976190476187</v>
      </c>
      <c r="J2565" s="2">
        <f t="shared" si="314"/>
        <v>7.1966374533250734</v>
      </c>
      <c r="K2565" s="2">
        <f t="shared" si="316"/>
        <v>6.8078012823576213</v>
      </c>
    </row>
    <row r="2566" spans="1:11" ht="13.5" x14ac:dyDescent="0.25">
      <c r="A2566" s="3">
        <f>TITRES_STAT!B2569</f>
        <v>45740</v>
      </c>
      <c r="B2566" s="17">
        <f>TITRES_STAT!D2569</f>
        <v>7.4763000000000002</v>
      </c>
      <c r="C2566" s="2">
        <f t="shared" si="317"/>
        <v>-0.18210000000000015</v>
      </c>
      <c r="D2566" s="2">
        <f t="shared" ref="D2566:D2629" si="318">AVERAGE(B2562:B2566)</f>
        <v>7.6028199999999995</v>
      </c>
      <c r="E2566" s="2">
        <f t="shared" si="312"/>
        <v>7.4063299999999996</v>
      </c>
      <c r="F2566" s="2">
        <f t="shared" si="313"/>
        <v>7.1758150000000018</v>
      </c>
      <c r="G2566" s="2">
        <f t="shared" si="315"/>
        <v>6.7380739999999983</v>
      </c>
      <c r="H2566" s="2">
        <f t="shared" si="311"/>
        <v>5.827955000000002</v>
      </c>
      <c r="I2566" s="2">
        <f t="array" ref="I2566">SUMPRODUCT(B2550:B2569, (ROW(B2550:B2569)-ROW(B2550)+1)) / (20*21/2)</f>
        <v>7.4488204761904768</v>
      </c>
      <c r="J2566" s="2">
        <f t="shared" si="314"/>
        <v>7.2232719815798285</v>
      </c>
      <c r="K2566" s="2">
        <f t="shared" si="316"/>
        <v>6.8340169183435968</v>
      </c>
    </row>
    <row r="2567" spans="1:11" ht="13.5" x14ac:dyDescent="0.25">
      <c r="A2567" s="3">
        <f>TITRES_STAT!B2570</f>
        <v>45741</v>
      </c>
      <c r="B2567" s="17">
        <f>TITRES_STAT!D2570</f>
        <v>7.6680000000000001</v>
      </c>
      <c r="C2567" s="2">
        <f t="shared" si="317"/>
        <v>0.19169999999999998</v>
      </c>
      <c r="D2567" s="2">
        <f t="shared" si="318"/>
        <v>7.6219800000000006</v>
      </c>
      <c r="E2567" s="2">
        <f t="shared" si="312"/>
        <v>7.4609600000000018</v>
      </c>
      <c r="F2567" s="2">
        <f t="shared" si="313"/>
        <v>7.2112800000000004</v>
      </c>
      <c r="G2567" s="2">
        <f t="shared" si="315"/>
        <v>6.7697039999999982</v>
      </c>
      <c r="H2567" s="2">
        <f t="shared" si="311"/>
        <v>5.8409400000000007</v>
      </c>
      <c r="I2567" s="2">
        <f t="array" ref="I2567">SUMPRODUCT(B2551:B2570, (ROW(B2551:B2570)-ROW(B2551)+1)) / (20*21/2)</f>
        <v>7.4715023809523817</v>
      </c>
      <c r="J2567" s="2">
        <f t="shared" si="314"/>
        <v>7.2656270309531781</v>
      </c>
      <c r="K2567" s="2">
        <f t="shared" si="316"/>
        <v>6.8667221372320828</v>
      </c>
    </row>
    <row r="2568" spans="1:11" ht="13.5" x14ac:dyDescent="0.25">
      <c r="A2568" s="3">
        <f>TITRES_STAT!B2571</f>
        <v>45742</v>
      </c>
      <c r="B2568" s="17">
        <f>TITRES_STAT!D2571</f>
        <v>7.6680000000000001</v>
      </c>
      <c r="C2568" s="2">
        <f t="shared" si="317"/>
        <v>0</v>
      </c>
      <c r="D2568" s="2">
        <f t="shared" si="318"/>
        <v>7.6277400000000002</v>
      </c>
      <c r="E2568" s="2">
        <f t="shared" si="312"/>
        <v>7.5146400000000018</v>
      </c>
      <c r="F2568" s="2">
        <f t="shared" si="313"/>
        <v>7.248660000000001</v>
      </c>
      <c r="G2568" s="2">
        <f t="shared" si="315"/>
        <v>6.801526</v>
      </c>
      <c r="H2568" s="2">
        <f t="shared" si="311"/>
        <v>5.8534795000000006</v>
      </c>
      <c r="I2568" s="2">
        <f t="array" ref="I2568">SUMPRODUCT(B2552:B2571, (ROW(B2552:B2571)-ROW(B2552)+1)) / (20*21/2)</f>
        <v>7.4946466666666671</v>
      </c>
      <c r="J2568" s="2">
        <f t="shared" si="314"/>
        <v>7.3039482661004946</v>
      </c>
      <c r="K2568" s="2">
        <f t="shared" si="316"/>
        <v>6.8981447985170998</v>
      </c>
    </row>
    <row r="2569" spans="1:11" ht="13.5" x14ac:dyDescent="0.25">
      <c r="A2569" s="3">
        <f>TITRES_STAT!B2572</f>
        <v>45743</v>
      </c>
      <c r="B2569" s="17">
        <f>TITRES_STAT!D2572</f>
        <v>7.6584000000000003</v>
      </c>
      <c r="C2569" s="2">
        <f t="shared" si="317"/>
        <v>-9.5999999999998309E-3</v>
      </c>
      <c r="D2569" s="2">
        <f t="shared" si="318"/>
        <v>7.62582</v>
      </c>
      <c r="E2569" s="2">
        <f t="shared" si="312"/>
        <v>7.5683100000000012</v>
      </c>
      <c r="F2569" s="2">
        <f t="shared" si="313"/>
        <v>7.2860399999999998</v>
      </c>
      <c r="G2569" s="2">
        <f t="shared" si="315"/>
        <v>6.8335399999999984</v>
      </c>
      <c r="H2569" s="2">
        <f t="shared" si="311"/>
        <v>5.8654805000000012</v>
      </c>
      <c r="I2569" s="2">
        <f t="array" ref="I2569">SUMPRODUCT(B2553:B2572, (ROW(B2553:B2572)-ROW(B2553)+1)) / (20*21/2)</f>
        <v>7.518015238095237</v>
      </c>
      <c r="J2569" s="2">
        <f t="shared" si="314"/>
        <v>7.3377055740909238</v>
      </c>
      <c r="K2569" s="2">
        <f t="shared" si="316"/>
        <v>6.9279587279870176</v>
      </c>
    </row>
    <row r="2570" spans="1:11" ht="13.5" x14ac:dyDescent="0.25">
      <c r="A2570" s="3">
        <f>TITRES_STAT!B2573</f>
        <v>45744</v>
      </c>
      <c r="B2570" s="17">
        <f>TITRES_STAT!D2573</f>
        <v>7.5242000000000004</v>
      </c>
      <c r="C2570" s="2">
        <f t="shared" si="317"/>
        <v>-0.13419999999999987</v>
      </c>
      <c r="D2570" s="2">
        <f t="shared" si="318"/>
        <v>7.5989800000000001</v>
      </c>
      <c r="E2570" s="2">
        <f t="shared" si="312"/>
        <v>7.5941900000000002</v>
      </c>
      <c r="F2570" s="2">
        <f t="shared" si="313"/>
        <v>7.3195850000000009</v>
      </c>
      <c r="G2570" s="2">
        <f t="shared" si="315"/>
        <v>6.8603779999999999</v>
      </c>
      <c r="H2570" s="2">
        <f t="shared" ref="H2570:H2633" si="319">AVERAGE(B2371:B2570)</f>
        <v>5.8774790000000019</v>
      </c>
      <c r="I2570" s="2">
        <f t="array" ref="I2570">SUMPRODUCT(B2554:B2573, (ROW(B2554:B2573)-ROW(B2554)+1)) / (20*21/2)</f>
        <v>7.5668052380952391</v>
      </c>
      <c r="J2570" s="2">
        <f t="shared" si="314"/>
        <v>7.3554669479870265</v>
      </c>
      <c r="K2570" s="2">
        <f t="shared" si="316"/>
        <v>6.9513407386541939</v>
      </c>
    </row>
    <row r="2571" spans="1:11" ht="13.5" x14ac:dyDescent="0.25">
      <c r="A2571" s="3">
        <f>TITRES_STAT!B2574</f>
        <v>45749</v>
      </c>
      <c r="B2571" s="17">
        <f>TITRES_STAT!D2574</f>
        <v>7.5625999999999998</v>
      </c>
      <c r="C2571" s="2">
        <f t="shared" si="317"/>
        <v>3.8399999999999324E-2</v>
      </c>
      <c r="D2571" s="2">
        <f t="shared" si="318"/>
        <v>7.6162399999999995</v>
      </c>
      <c r="E2571" s="2">
        <f t="shared" si="312"/>
        <v>7.6095300000000012</v>
      </c>
      <c r="F2571" s="2">
        <f t="shared" si="313"/>
        <v>7.3555299999999999</v>
      </c>
      <c r="G2571" s="2">
        <f t="shared" si="315"/>
        <v>6.8833820000000001</v>
      </c>
      <c r="H2571" s="2">
        <f t="shared" si="319"/>
        <v>5.889892500000002</v>
      </c>
      <c r="I2571" s="2">
        <f t="array" ref="I2571">SUMPRODUCT(B2555:B2574, (ROW(B2555:B2574)-ROW(B2555)+1)) / (20*21/2)</f>
        <v>7.6176042857142852</v>
      </c>
      <c r="J2571" s="2">
        <f t="shared" si="314"/>
        <v>7.3751939053215958</v>
      </c>
      <c r="K2571" s="2">
        <f t="shared" si="316"/>
        <v>6.9753116900795202</v>
      </c>
    </row>
    <row r="2572" spans="1:11" ht="13.5" x14ac:dyDescent="0.25">
      <c r="A2572" s="3">
        <f>TITRES_STAT!B2575</f>
        <v>45750</v>
      </c>
      <c r="B2572" s="17">
        <f>TITRES_STAT!D2575</f>
        <v>7.6009000000000002</v>
      </c>
      <c r="C2572" s="2">
        <f t="shared" si="317"/>
        <v>3.8300000000000445E-2</v>
      </c>
      <c r="D2572" s="2">
        <f t="shared" si="318"/>
        <v>7.6028199999999995</v>
      </c>
      <c r="E2572" s="2">
        <f t="shared" ref="E2572:E2635" si="320">AVERAGE(B2563:B2572)</f>
        <v>7.6123999999999992</v>
      </c>
      <c r="F2572" s="2">
        <f t="shared" si="313"/>
        <v>7.3953050000000005</v>
      </c>
      <c r="G2572" s="2">
        <f t="shared" si="315"/>
        <v>6.9069600000000007</v>
      </c>
      <c r="H2572" s="2">
        <f t="shared" si="319"/>
        <v>5.9023190000000012</v>
      </c>
      <c r="I2572" s="2">
        <f t="array" ref="I2572">SUMPRODUCT(B2556:B2575, (ROW(B2556:B2575)-ROW(B2556)+1)) / (20*21/2)</f>
        <v>7.6708242857142865</v>
      </c>
      <c r="J2572" s="2">
        <f t="shared" si="314"/>
        <v>7.3966897238623961</v>
      </c>
      <c r="K2572" s="2">
        <f t="shared" si="316"/>
        <v>6.9998445649783623</v>
      </c>
    </row>
    <row r="2573" spans="1:11" ht="13.5" x14ac:dyDescent="0.25">
      <c r="A2573" s="3">
        <f>TITRES_STAT!B2576</f>
        <v>45751</v>
      </c>
      <c r="B2573" s="17">
        <f>TITRES_STAT!D2576</f>
        <v>7.9076000000000004</v>
      </c>
      <c r="C2573" s="2">
        <f t="shared" si="317"/>
        <v>0.30670000000000019</v>
      </c>
      <c r="D2573" s="2">
        <f t="shared" si="318"/>
        <v>7.6507400000000008</v>
      </c>
      <c r="E2573" s="2">
        <f t="shared" si="320"/>
        <v>7.6392399999999991</v>
      </c>
      <c r="F2573" s="2">
        <f t="shared" si="313"/>
        <v>7.4413100000000014</v>
      </c>
      <c r="G2573" s="2">
        <f t="shared" si="315"/>
        <v>6.9391660000000011</v>
      </c>
      <c r="H2573" s="2">
        <f t="shared" si="319"/>
        <v>5.9164575000000017</v>
      </c>
      <c r="I2573" s="2">
        <f t="array" ref="I2573">SUMPRODUCT(B2557:B2576, (ROW(B2557:B2576)-ROW(B2557)+1)) / (20*21/2)</f>
        <v>7.7559942857142845</v>
      </c>
      <c r="J2573" s="2">
        <f t="shared" si="314"/>
        <v>7.4453478453993105</v>
      </c>
      <c r="K2573" s="2">
        <f t="shared" si="316"/>
        <v>7.0354428173321519</v>
      </c>
    </row>
    <row r="2574" spans="1:11" ht="13.5" x14ac:dyDescent="0.25">
      <c r="A2574" s="3">
        <f>TITRES_STAT!B2577</f>
        <v>45754</v>
      </c>
      <c r="B2574" s="17">
        <f>TITRES_STAT!D2577</f>
        <v>7.9747000000000003</v>
      </c>
      <c r="C2574" s="2">
        <f t="shared" si="317"/>
        <v>6.7099999999999937E-2</v>
      </c>
      <c r="D2574" s="2">
        <f t="shared" si="318"/>
        <v>7.7140000000000004</v>
      </c>
      <c r="E2574" s="2">
        <f t="shared" si="320"/>
        <v>7.6699099999999998</v>
      </c>
      <c r="F2574" s="2">
        <f t="shared" si="313"/>
        <v>7.4925900000000016</v>
      </c>
      <c r="G2574" s="2">
        <f t="shared" si="315"/>
        <v>6.9727139999999999</v>
      </c>
      <c r="H2574" s="2">
        <f t="shared" si="319"/>
        <v>5.930486000000001</v>
      </c>
      <c r="I2574" s="2">
        <f t="array" ref="I2574">SUMPRODUCT(B2558:B2577, (ROW(B2558:B2577)-ROW(B2558)+1)) / (20*21/2)</f>
        <v>7.8714709523809514</v>
      </c>
      <c r="J2574" s="2">
        <f t="shared" si="314"/>
        <v>7.4957623363136614</v>
      </c>
      <c r="K2574" s="2">
        <f t="shared" si="316"/>
        <v>7.0722764323387342</v>
      </c>
    </row>
    <row r="2575" spans="1:11" ht="13.5" x14ac:dyDescent="0.25">
      <c r="A2575" s="3">
        <f>TITRES_STAT!B2578</f>
        <v>45755</v>
      </c>
      <c r="B2575" s="17">
        <f>TITRES_STAT!D2578</f>
        <v>8.0513999999999992</v>
      </c>
      <c r="C2575" s="2">
        <f t="shared" si="317"/>
        <v>7.669999999999888E-2</v>
      </c>
      <c r="D2575" s="2">
        <f t="shared" si="318"/>
        <v>7.8194400000000002</v>
      </c>
      <c r="E2575" s="2">
        <f t="shared" si="320"/>
        <v>7.7092100000000015</v>
      </c>
      <c r="F2575" s="2">
        <f t="shared" si="313"/>
        <v>7.5405150000000019</v>
      </c>
      <c r="G2575" s="2">
        <f t="shared" si="315"/>
        <v>7.0074119999999995</v>
      </c>
      <c r="H2575" s="2">
        <f t="shared" si="319"/>
        <v>5.9453425000000006</v>
      </c>
      <c r="I2575" s="2">
        <f t="array" ref="I2575">SUMPRODUCT(B2559:B2578, (ROW(B2559:B2578)-ROW(B2559)+1)) / (20*21/2)</f>
        <v>7.9788690476190478</v>
      </c>
      <c r="J2575" s="2">
        <f t="shared" si="314"/>
        <v>7.5486802090456937</v>
      </c>
      <c r="K2575" s="2">
        <f t="shared" si="316"/>
        <v>7.1106734349921172</v>
      </c>
    </row>
    <row r="2576" spans="1:11" ht="13.5" x14ac:dyDescent="0.25">
      <c r="A2576" s="3">
        <f>TITRES_STAT!B2579</f>
        <v>45757</v>
      </c>
      <c r="B2576" s="17">
        <f>TITRES_STAT!D2579</f>
        <v>8.4347999999999992</v>
      </c>
      <c r="C2576" s="2">
        <f t="shared" si="317"/>
        <v>0.38339999999999996</v>
      </c>
      <c r="D2576" s="2">
        <f t="shared" si="318"/>
        <v>7.9938800000000017</v>
      </c>
      <c r="E2576" s="2">
        <f t="shared" si="320"/>
        <v>7.8050599999999992</v>
      </c>
      <c r="F2576" s="2">
        <f t="shared" si="313"/>
        <v>7.6056950000000016</v>
      </c>
      <c r="G2576" s="2">
        <f t="shared" si="315"/>
        <v>7.0476679999999989</v>
      </c>
      <c r="H2576" s="2">
        <f t="shared" si="319"/>
        <v>5.9613975000000003</v>
      </c>
      <c r="I2576" s="2">
        <f t="array" ref="I2576">SUMPRODUCT(B2560:B2579, (ROW(B2560:B2579)-ROW(B2560)+1)) / (20*21/2)</f>
        <v>8.0818814285714282</v>
      </c>
      <c r="J2576" s="2">
        <f t="shared" si="314"/>
        <v>7.6330725700889603</v>
      </c>
      <c r="K2576" s="2">
        <f t="shared" si="316"/>
        <v>7.162599966953211</v>
      </c>
    </row>
    <row r="2577" spans="1:11" ht="13.5" x14ac:dyDescent="0.25">
      <c r="A2577" s="3">
        <f>TITRES_STAT!B2580</f>
        <v>45758</v>
      </c>
      <c r="B2577" s="17">
        <f>TITRES_STAT!D2580</f>
        <v>8.8181999999999992</v>
      </c>
      <c r="C2577" s="2">
        <f t="shared" si="317"/>
        <v>0.38339999999999996</v>
      </c>
      <c r="D2577" s="2">
        <f t="shared" si="318"/>
        <v>8.2373399999999997</v>
      </c>
      <c r="E2577" s="2">
        <f t="shared" si="320"/>
        <v>7.9200800000000005</v>
      </c>
      <c r="F2577" s="2">
        <f t="shared" si="313"/>
        <v>7.6905200000000011</v>
      </c>
      <c r="G2577" s="2">
        <f t="shared" si="315"/>
        <v>7.0931000000000006</v>
      </c>
      <c r="H2577" s="2">
        <f t="shared" si="319"/>
        <v>5.979609</v>
      </c>
      <c r="I2577" s="2">
        <f t="array" ref="I2577">SUMPRODUCT(B2561:B2580, (ROW(B2561:B2580)-ROW(B2561)+1)) / (20*21/2)</f>
        <v>8.2003757142857143</v>
      </c>
      <c r="J2577" s="2">
        <f t="shared" si="314"/>
        <v>7.7459418491281067</v>
      </c>
      <c r="K2577" s="2">
        <f t="shared" si="316"/>
        <v>7.2275254584452417</v>
      </c>
    </row>
    <row r="2578" spans="1:11" ht="13.5" x14ac:dyDescent="0.25">
      <c r="A2578" s="3">
        <f>TITRES_STAT!B2581</f>
        <v>45761</v>
      </c>
      <c r="B2578" s="17">
        <f>TITRES_STAT!D2581</f>
        <v>8.8181999999999992</v>
      </c>
      <c r="C2578" s="2">
        <f t="shared" si="317"/>
        <v>0</v>
      </c>
      <c r="D2578" s="2">
        <f t="shared" si="318"/>
        <v>8.4194599999999991</v>
      </c>
      <c r="E2578" s="2">
        <f t="shared" si="320"/>
        <v>8.0351000000000017</v>
      </c>
      <c r="F2578" s="2">
        <f t="shared" si="313"/>
        <v>7.7748699999999982</v>
      </c>
      <c r="G2578" s="2">
        <f t="shared" si="315"/>
        <v>7.1410239999999998</v>
      </c>
      <c r="H2578" s="2">
        <f t="shared" si="319"/>
        <v>5.9982994999999981</v>
      </c>
      <c r="I2578" s="2">
        <f t="array" ref="I2578">SUMPRODUCT(B2562:B2581, (ROW(B2562:B2581)-ROW(B2562)+1)) / (20*21/2)</f>
        <v>8.3283633333333338</v>
      </c>
      <c r="J2578" s="2">
        <f t="shared" si="314"/>
        <v>7.8480616730206672</v>
      </c>
      <c r="K2578" s="2">
        <f t="shared" si="316"/>
        <v>7.2899048522317029</v>
      </c>
    </row>
    <row r="2579" spans="1:11" ht="13.5" x14ac:dyDescent="0.25">
      <c r="A2579" s="3">
        <f>TITRES_STAT!B2582</f>
        <v>45762</v>
      </c>
      <c r="B2579" s="17">
        <f>TITRES_STAT!D2582</f>
        <v>8.8565000000000005</v>
      </c>
      <c r="C2579" s="2">
        <f t="shared" si="317"/>
        <v>3.8300000000001333E-2</v>
      </c>
      <c r="D2579" s="2">
        <f t="shared" si="318"/>
        <v>8.595819999999998</v>
      </c>
      <c r="E2579" s="2">
        <f t="shared" si="320"/>
        <v>8.1549099999999992</v>
      </c>
      <c r="F2579" s="2">
        <f t="shared" si="313"/>
        <v>7.8616100000000007</v>
      </c>
      <c r="G2579" s="2">
        <f t="shared" si="315"/>
        <v>7.1897139999999986</v>
      </c>
      <c r="H2579" s="2">
        <f t="shared" si="319"/>
        <v>6.0173734999999997</v>
      </c>
      <c r="I2579" s="2">
        <f t="array" ref="I2579">SUMPRODUCT(B2563:B2582, (ROW(B2563:B2582)-ROW(B2563)+1)) / (20*21/2)</f>
        <v>8.426359047619048</v>
      </c>
      <c r="J2579" s="2">
        <f t="shared" si="314"/>
        <v>7.9441034184472699</v>
      </c>
      <c r="K2579" s="2">
        <f t="shared" si="316"/>
        <v>7.351339956065754</v>
      </c>
    </row>
    <row r="2580" spans="1:11" ht="13.5" x14ac:dyDescent="0.25">
      <c r="A2580" s="3">
        <f>TITRES_STAT!B2583</f>
        <v>45763</v>
      </c>
      <c r="B2580" s="17">
        <f>TITRES_STAT!D2583</f>
        <v>9.1058000000000003</v>
      </c>
      <c r="C2580" s="2">
        <f t="shared" si="317"/>
        <v>0.24929999999999986</v>
      </c>
      <c r="D2580" s="2">
        <f t="shared" si="318"/>
        <v>8.8067000000000011</v>
      </c>
      <c r="E2580" s="2">
        <f t="shared" si="320"/>
        <v>8.3130699999999997</v>
      </c>
      <c r="F2580" s="2">
        <f t="shared" ref="F2580:F2643" si="321">AVERAGE(B2561:B2580)</f>
        <v>7.9536299999999995</v>
      </c>
      <c r="G2580" s="2">
        <f t="shared" si="315"/>
        <v>7.2453079999999987</v>
      </c>
      <c r="H2580" s="2">
        <f t="shared" si="319"/>
        <v>6.0377420000000006</v>
      </c>
      <c r="I2580" s="2">
        <f t="array" ref="I2580">SUMPRODUCT(B2564:B2583, (ROW(B2564:B2583)-ROW(B2564)+1)) / (20*21/2)</f>
        <v>8.5107985714285714</v>
      </c>
      <c r="J2580" s="2">
        <f t="shared" si="314"/>
        <v>8.0547411881189586</v>
      </c>
      <c r="K2580" s="2">
        <f t="shared" si="316"/>
        <v>7.4201423107298421</v>
      </c>
    </row>
    <row r="2581" spans="1:11" ht="13.5" x14ac:dyDescent="0.25">
      <c r="A2581" s="3">
        <f>TITRES_STAT!B2584</f>
        <v>45764</v>
      </c>
      <c r="B2581" s="17">
        <f>TITRES_STAT!D2584</f>
        <v>9.2974999999999994</v>
      </c>
      <c r="C2581" s="2">
        <f t="shared" si="317"/>
        <v>0.19169999999999909</v>
      </c>
      <c r="D2581" s="2">
        <f t="shared" si="318"/>
        <v>8.9792400000000008</v>
      </c>
      <c r="E2581" s="2">
        <f t="shared" si="320"/>
        <v>8.4865600000000008</v>
      </c>
      <c r="F2581" s="2">
        <f t="shared" si="321"/>
        <v>8.0480449999999983</v>
      </c>
      <c r="G2581" s="2">
        <f t="shared" si="315"/>
        <v>7.3028179999999985</v>
      </c>
      <c r="H2581" s="2">
        <f t="shared" si="319"/>
        <v>6.0583500000000008</v>
      </c>
      <c r="I2581" s="2">
        <f t="array" ref="I2581">SUMPRODUCT(B2565:B2584, (ROW(B2565:B2584)-ROW(B2565)+1)) / (20*21/2)</f>
        <v>8.5795871428571431</v>
      </c>
      <c r="J2581" s="2">
        <f t="shared" ref="J2581:J2644" si="322">$J$4*B2581+J2580*(1-$J$4)</f>
        <v>8.1730991702028675</v>
      </c>
      <c r="K2581" s="2">
        <f t="shared" si="316"/>
        <v>7.4937641808972995</v>
      </c>
    </row>
    <row r="2582" spans="1:11" ht="13.5" x14ac:dyDescent="0.25">
      <c r="A2582" s="3">
        <f>TITRES_STAT!B2585</f>
        <v>45765</v>
      </c>
      <c r="B2582" s="17">
        <f>TITRES_STAT!D2585</f>
        <v>9.077</v>
      </c>
      <c r="C2582" s="2">
        <f t="shared" si="317"/>
        <v>-0.22049999999999947</v>
      </c>
      <c r="D2582" s="2">
        <f t="shared" si="318"/>
        <v>9.0310000000000006</v>
      </c>
      <c r="E2582" s="2">
        <f t="shared" si="320"/>
        <v>8.6341699999999992</v>
      </c>
      <c r="F2582" s="2">
        <f t="shared" si="321"/>
        <v>8.1232849999999992</v>
      </c>
      <c r="G2582" s="2">
        <f t="shared" si="315"/>
        <v>7.3561100000000001</v>
      </c>
      <c r="H2582" s="2">
        <f t="shared" si="319"/>
        <v>6.0783345000000004</v>
      </c>
      <c r="I2582" s="2">
        <f t="array" ref="I2582">SUMPRODUCT(B2566:B2585, (ROW(B2566:B2585)-ROW(B2566)+1)) / (20*21/2)</f>
        <v>8.6515657142857147</v>
      </c>
      <c r="J2582" s="2">
        <f t="shared" si="322"/>
        <v>8.2591849635168799</v>
      </c>
      <c r="K2582" s="2">
        <f t="shared" si="316"/>
        <v>7.555851860077798</v>
      </c>
    </row>
    <row r="2583" spans="1:11" ht="13.5" x14ac:dyDescent="0.25">
      <c r="A2583" s="3">
        <f>TITRES_STAT!B2586</f>
        <v>45768</v>
      </c>
      <c r="B2583" s="17">
        <f>TITRES_STAT!D2586</f>
        <v>9.0099</v>
      </c>
      <c r="C2583" s="2">
        <f t="shared" si="317"/>
        <v>-6.7099999999999937E-2</v>
      </c>
      <c r="D2583" s="2">
        <f t="shared" si="318"/>
        <v>9.0693400000000004</v>
      </c>
      <c r="E2583" s="2">
        <f t="shared" si="320"/>
        <v>8.7444000000000006</v>
      </c>
      <c r="F2583" s="2">
        <f t="shared" si="321"/>
        <v>8.1918199999999999</v>
      </c>
      <c r="G2583" s="2">
        <f t="shared" si="315"/>
        <v>7.4097860000000004</v>
      </c>
      <c r="H2583" s="2">
        <f t="shared" si="319"/>
        <v>6.0976960000000009</v>
      </c>
      <c r="I2583" s="2">
        <f t="array" ref="I2583">SUMPRODUCT(B2567:B2586, (ROW(B2567:B2586)-ROW(B2567)+1)) / (20*21/2)</f>
        <v>8.7189371428571416</v>
      </c>
      <c r="J2583" s="2">
        <f t="shared" si="322"/>
        <v>8.3306816336581306</v>
      </c>
      <c r="K2583" s="2">
        <f t="shared" si="316"/>
        <v>7.6128733557610211</v>
      </c>
    </row>
    <row r="2584" spans="1:11" ht="13.5" x14ac:dyDescent="0.25">
      <c r="A2584" s="3">
        <f>TITRES_STAT!B2587</f>
        <v>45769</v>
      </c>
      <c r="B2584" s="17">
        <f>TITRES_STAT!D2587</f>
        <v>8.9140999999999995</v>
      </c>
      <c r="C2584" s="2">
        <f t="shared" si="317"/>
        <v>-9.5800000000000551E-2</v>
      </c>
      <c r="D2584" s="2">
        <f t="shared" si="318"/>
        <v>9.0808599999999995</v>
      </c>
      <c r="E2584" s="2">
        <f t="shared" si="320"/>
        <v>8.8383399999999988</v>
      </c>
      <c r="F2584" s="2">
        <f t="shared" si="321"/>
        <v>8.2541249999999984</v>
      </c>
      <c r="G2584" s="2">
        <f t="shared" si="315"/>
        <v>7.4586700000000006</v>
      </c>
      <c r="H2584" s="2">
        <f t="shared" si="319"/>
        <v>6.1168659999999999</v>
      </c>
      <c r="I2584" s="2">
        <f t="array" ref="I2584">SUMPRODUCT(B2568:B2587, (ROW(B2568:B2587)-ROW(B2568)+1)) / (20*21/2)</f>
        <v>8.7734380952380953</v>
      </c>
      <c r="J2584" s="2">
        <f t="shared" si="322"/>
        <v>8.3862452875954521</v>
      </c>
      <c r="K2584" s="2">
        <f t="shared" si="316"/>
        <v>7.66390185161353</v>
      </c>
    </row>
    <row r="2585" spans="1:11" ht="13.5" x14ac:dyDescent="0.25">
      <c r="A2585" s="3">
        <f>TITRES_STAT!B2588</f>
        <v>45770</v>
      </c>
      <c r="B2585" s="17">
        <f>TITRES_STAT!D2588</f>
        <v>9.0099</v>
      </c>
      <c r="C2585" s="2">
        <f t="shared" si="317"/>
        <v>9.5800000000000551E-2</v>
      </c>
      <c r="D2585" s="2">
        <f t="shared" si="318"/>
        <v>9.0616799999999991</v>
      </c>
      <c r="E2585" s="2">
        <f t="shared" si="320"/>
        <v>8.934190000000001</v>
      </c>
      <c r="F2585" s="2">
        <f t="shared" si="321"/>
        <v>8.3216999999999999</v>
      </c>
      <c r="G2585" s="2">
        <f t="shared" si="315"/>
        <v>7.5094700000000003</v>
      </c>
      <c r="H2585" s="2">
        <f t="shared" si="319"/>
        <v>6.1365150000000002</v>
      </c>
      <c r="I2585" s="2">
        <f t="array" ref="I2585">SUMPRODUCT(B2569:B2588, (ROW(B2569:B2588)-ROW(B2569)+1)) / (20*21/2)</f>
        <v>8.8171599999999994</v>
      </c>
      <c r="J2585" s="2">
        <f t="shared" si="322"/>
        <v>8.4456409744911234</v>
      </c>
      <c r="K2585" s="2">
        <f t="shared" si="316"/>
        <v>7.7166860927267251</v>
      </c>
    </row>
    <row r="2586" spans="1:11" ht="13.5" x14ac:dyDescent="0.25">
      <c r="A2586" s="3">
        <f>TITRES_STAT!B2589</f>
        <v>45771</v>
      </c>
      <c r="B2586" s="17">
        <f>TITRES_STAT!D2589</f>
        <v>9.0290999999999997</v>
      </c>
      <c r="C2586" s="2">
        <f t="shared" si="317"/>
        <v>1.9199999999999662E-2</v>
      </c>
      <c r="D2586" s="2">
        <f t="shared" si="318"/>
        <v>9.0079999999999991</v>
      </c>
      <c r="E2586" s="2">
        <f t="shared" si="320"/>
        <v>8.9936199999999999</v>
      </c>
      <c r="F2586" s="2">
        <f t="shared" si="321"/>
        <v>8.3993399999999987</v>
      </c>
      <c r="G2586" s="2">
        <f t="shared" si="315"/>
        <v>7.5616120000000002</v>
      </c>
      <c r="H2586" s="2">
        <f t="shared" si="319"/>
        <v>6.1562125000000005</v>
      </c>
      <c r="I2586" s="2">
        <f t="array" ref="I2586">SUMPRODUCT(B2570:B2589, (ROW(B2570:B2589)-ROW(B2570)+1)) / (20*21/2)</f>
        <v>8.8631219047619059</v>
      </c>
      <c r="J2586" s="2">
        <f t="shared" si="322"/>
        <v>8.5012085007300637</v>
      </c>
      <c r="K2586" s="2">
        <f t="shared" si="316"/>
        <v>7.768153304776658</v>
      </c>
    </row>
    <row r="2587" spans="1:11" ht="13.5" x14ac:dyDescent="0.25">
      <c r="A2587" s="3">
        <f>TITRES_STAT!B2590</f>
        <v>45772</v>
      </c>
      <c r="B2587" s="17">
        <f>TITRES_STAT!D2590</f>
        <v>8.9716000000000005</v>
      </c>
      <c r="C2587" s="2">
        <f t="shared" si="317"/>
        <v>-5.7499999999999218E-2</v>
      </c>
      <c r="D2587" s="2">
        <f t="shared" si="318"/>
        <v>8.9869200000000014</v>
      </c>
      <c r="E2587" s="2">
        <f t="shared" si="320"/>
        <v>9.0089599999999983</v>
      </c>
      <c r="F2587" s="2">
        <f t="shared" si="321"/>
        <v>8.4645199999999985</v>
      </c>
      <c r="G2587" s="2">
        <f t="shared" si="315"/>
        <v>7.6126040000000001</v>
      </c>
      <c r="H2587" s="2">
        <f t="shared" si="319"/>
        <v>6.1756225000000002</v>
      </c>
      <c r="I2587" s="2">
        <f t="array" ref="I2587">SUMPRODUCT(B2571:B2590, (ROW(B2571:B2590)-ROW(B2571)+1)) / (20*21/2)</f>
        <v>8.9081242857142868</v>
      </c>
      <c r="J2587" s="2">
        <f t="shared" si="322"/>
        <v>8.5460076911367242</v>
      </c>
      <c r="K2587" s="2">
        <f t="shared" si="316"/>
        <v>7.8153472928246321</v>
      </c>
    </row>
    <row r="2588" spans="1:11" ht="13.5" x14ac:dyDescent="0.25">
      <c r="A2588" s="3">
        <f>TITRES_STAT!B2591</f>
        <v>45775</v>
      </c>
      <c r="B2588" s="17">
        <f>TITRES_STAT!D2591</f>
        <v>8.9236000000000004</v>
      </c>
      <c r="C2588" s="2">
        <f t="shared" si="317"/>
        <v>-4.8000000000000043E-2</v>
      </c>
      <c r="D2588" s="2">
        <f t="shared" si="318"/>
        <v>8.9696600000000011</v>
      </c>
      <c r="E2588" s="2">
        <f t="shared" si="320"/>
        <v>9.019499999999999</v>
      </c>
      <c r="F2588" s="2">
        <f t="shared" si="321"/>
        <v>8.5273000000000003</v>
      </c>
      <c r="G2588" s="2">
        <f t="shared" si="315"/>
        <v>7.6635960000000019</v>
      </c>
      <c r="H2588" s="2">
        <f t="shared" si="319"/>
        <v>6.1944090000000003</v>
      </c>
      <c r="I2588" s="2">
        <f t="array" ref="I2588">SUMPRODUCT(B2572:B2591, (ROW(B2572:B2591)-ROW(B2572)+1)) / (20*21/2)</f>
        <v>8.9412161904761902</v>
      </c>
      <c r="J2588" s="2">
        <f t="shared" si="322"/>
        <v>8.5819688634094167</v>
      </c>
      <c r="K2588" s="2">
        <f t="shared" si="316"/>
        <v>7.8588081833020977</v>
      </c>
    </row>
    <row r="2589" spans="1:11" ht="13.5" x14ac:dyDescent="0.25">
      <c r="A2589" s="3">
        <f>TITRES_STAT!B2592</f>
        <v>45776</v>
      </c>
      <c r="B2589" s="17">
        <f>TITRES_STAT!D2592</f>
        <v>9.0099</v>
      </c>
      <c r="C2589" s="2">
        <f t="shared" si="317"/>
        <v>8.6299999999999599E-2</v>
      </c>
      <c r="D2589" s="2">
        <f t="shared" si="318"/>
        <v>8.9888200000000005</v>
      </c>
      <c r="E2589" s="2">
        <f t="shared" si="320"/>
        <v>9.0348400000000009</v>
      </c>
      <c r="F2589" s="2">
        <f t="shared" si="321"/>
        <v>8.5948749999999983</v>
      </c>
      <c r="G2589" s="2">
        <f t="shared" si="315"/>
        <v>7.7153540000000023</v>
      </c>
      <c r="H2589" s="2">
        <f t="shared" si="319"/>
        <v>6.2138185000000012</v>
      </c>
      <c r="I2589" s="2">
        <f t="array" ref="I2589">SUMPRODUCT(B2573:B2592, (ROW(B2573:B2592)-ROW(B2573)+1)) / (20*21/2)</f>
        <v>8.9710180952380938</v>
      </c>
      <c r="J2589" s="2">
        <f t="shared" si="322"/>
        <v>8.622724209751377</v>
      </c>
      <c r="K2589" s="2">
        <f t="shared" si="316"/>
        <v>7.9039490388588778</v>
      </c>
    </row>
    <row r="2590" spans="1:11" ht="13.5" x14ac:dyDescent="0.25">
      <c r="A2590" s="3">
        <f>TITRES_STAT!B2593</f>
        <v>45777</v>
      </c>
      <c r="B2590" s="17">
        <f>TITRES_STAT!D2593</f>
        <v>9.0673999999999992</v>
      </c>
      <c r="C2590" s="2">
        <f t="shared" si="317"/>
        <v>5.7499999999999218E-2</v>
      </c>
      <c r="D2590" s="2">
        <f t="shared" si="318"/>
        <v>9.0003200000000003</v>
      </c>
      <c r="E2590" s="2">
        <f t="shared" si="320"/>
        <v>9.0310000000000006</v>
      </c>
      <c r="F2590" s="2">
        <f t="shared" si="321"/>
        <v>8.6720349999999975</v>
      </c>
      <c r="G2590" s="2">
        <f t="shared" si="315"/>
        <v>7.7669220000000045</v>
      </c>
      <c r="H2590" s="2">
        <f t="shared" si="319"/>
        <v>6.2337549999999995</v>
      </c>
      <c r="I2590" s="2">
        <f t="array" ref="I2590">SUMPRODUCT(B2574:B2593, (ROW(B2574:B2593)-ROW(B2574)+1)) / (20*21/2)</f>
        <v>8.9893204761904766</v>
      </c>
      <c r="J2590" s="2">
        <f t="shared" si="322"/>
        <v>8.6650742850131515</v>
      </c>
      <c r="K2590" s="2">
        <f t="shared" si="316"/>
        <v>7.9495745667467652</v>
      </c>
    </row>
    <row r="2591" spans="1:11" ht="13.5" x14ac:dyDescent="0.25">
      <c r="A2591" s="3">
        <f>TITRES_STAT!B2594</f>
        <v>45779</v>
      </c>
      <c r="B2591" s="17">
        <f>TITRES_STAT!D2594</f>
        <v>9.0195000000000007</v>
      </c>
      <c r="C2591" s="2">
        <f t="shared" si="317"/>
        <v>-4.7899999999998499E-2</v>
      </c>
      <c r="D2591" s="2">
        <f t="shared" si="318"/>
        <v>8.9984000000000002</v>
      </c>
      <c r="E2591" s="2">
        <f t="shared" si="320"/>
        <v>9.0031999999999979</v>
      </c>
      <c r="F2591" s="2">
        <f t="shared" si="321"/>
        <v>8.7448799999999984</v>
      </c>
      <c r="G2591" s="2">
        <f t="shared" si="315"/>
        <v>7.8140800000000032</v>
      </c>
      <c r="H2591" s="2">
        <f t="shared" si="319"/>
        <v>6.2534520000000011</v>
      </c>
      <c r="I2591" s="2">
        <f t="array" ref="I2591">SUMPRODUCT(B2575:B2594, (ROW(B2575:B2594)-ROW(B2575)+1)) / (20*21/2)</f>
        <v>9.0023738095238102</v>
      </c>
      <c r="J2591" s="2">
        <f t="shared" si="322"/>
        <v>8.6988291150118986</v>
      </c>
      <c r="K2591" s="2">
        <f t="shared" si="316"/>
        <v>7.9915324268743433</v>
      </c>
    </row>
    <row r="2592" spans="1:11" ht="13.5" x14ac:dyDescent="0.25">
      <c r="A2592" s="3">
        <f>TITRES_STAT!B2595</f>
        <v>45782</v>
      </c>
      <c r="B2592" s="17">
        <f>TITRES_STAT!D2595</f>
        <v>9.0578000000000003</v>
      </c>
      <c r="C2592" s="2">
        <f t="shared" si="317"/>
        <v>3.8299999999999557E-2</v>
      </c>
      <c r="D2592" s="2">
        <f t="shared" si="318"/>
        <v>9.0156400000000012</v>
      </c>
      <c r="E2592" s="2">
        <f t="shared" si="320"/>
        <v>9.0012800000000013</v>
      </c>
      <c r="F2592" s="2">
        <f t="shared" si="321"/>
        <v>8.8177249999999994</v>
      </c>
      <c r="G2592" s="2">
        <f t="shared" si="315"/>
        <v>7.8575960000000018</v>
      </c>
      <c r="H2592" s="2">
        <f t="shared" si="319"/>
        <v>6.273245000000002</v>
      </c>
      <c r="I2592" s="2">
        <f t="array" ref="I2592">SUMPRODUCT(B2576:B2595, (ROW(B2576:B2595)-ROW(B2576)+1)) / (20*21/2)</f>
        <v>9.0397071428571447</v>
      </c>
      <c r="J2592" s="2">
        <f t="shared" si="322"/>
        <v>8.7330168183440993</v>
      </c>
      <c r="K2592" s="2">
        <f t="shared" si="316"/>
        <v>8.033346841506722</v>
      </c>
    </row>
    <row r="2593" spans="1:11" ht="13.5" x14ac:dyDescent="0.25">
      <c r="A2593" s="3">
        <f>TITRES_STAT!B2596</f>
        <v>45783</v>
      </c>
      <c r="B2593" s="17">
        <f>TITRES_STAT!D2596</f>
        <v>9.0099</v>
      </c>
      <c r="C2593" s="2">
        <f t="shared" si="317"/>
        <v>-4.7900000000000276E-2</v>
      </c>
      <c r="D2593" s="2">
        <f t="shared" si="318"/>
        <v>9.0329000000000015</v>
      </c>
      <c r="E2593" s="2">
        <f t="shared" si="320"/>
        <v>9.0012799999999995</v>
      </c>
      <c r="F2593" s="2">
        <f t="shared" si="321"/>
        <v>8.8728399999999983</v>
      </c>
      <c r="G2593" s="2">
        <f t="shared" si="315"/>
        <v>7.9009200000000019</v>
      </c>
      <c r="H2593" s="2">
        <f t="shared" si="319"/>
        <v>6.2928940000000013</v>
      </c>
      <c r="I2593" s="2">
        <f t="array" ref="I2593">SUMPRODUCT(B2577:B2596, (ROW(B2577:B2596)-ROW(B2577)+1)) / (20*21/2)</f>
        <v>9.0637109523809531</v>
      </c>
      <c r="J2593" s="2">
        <f t="shared" si="322"/>
        <v>8.7593866451684708</v>
      </c>
      <c r="K2593" s="2">
        <f t="shared" si="316"/>
        <v>8.0716430438005755</v>
      </c>
    </row>
    <row r="2594" spans="1:11" ht="13.5" x14ac:dyDescent="0.25">
      <c r="A2594" s="3">
        <f>TITRES_STAT!B2597</f>
        <v>45784</v>
      </c>
      <c r="B2594" s="17">
        <f>TITRES_STAT!D2597</f>
        <v>9.0099</v>
      </c>
      <c r="C2594" s="2">
        <f t="shared" si="317"/>
        <v>0</v>
      </c>
      <c r="D2594" s="2">
        <f t="shared" si="318"/>
        <v>9.0329000000000015</v>
      </c>
      <c r="E2594" s="2">
        <f t="shared" si="320"/>
        <v>9.010860000000001</v>
      </c>
      <c r="F2594" s="2">
        <f t="shared" si="321"/>
        <v>8.9245999999999981</v>
      </c>
      <c r="G2594" s="2">
        <f t="shared" si="315"/>
        <v>7.9461620000000028</v>
      </c>
      <c r="H2594" s="2">
        <f t="shared" si="319"/>
        <v>6.3125430000000016</v>
      </c>
      <c r="I2594" s="2">
        <f t="array" ref="I2594">SUMPRODUCT(B2578:B2597, (ROW(B2578:B2597)-ROW(B2578)+1)) / (20*21/2)</f>
        <v>9.0711095238095236</v>
      </c>
      <c r="J2594" s="2">
        <f t="shared" si="322"/>
        <v>8.7832450599143304</v>
      </c>
      <c r="K2594" s="2">
        <f t="shared" si="316"/>
        <v>8.108437434239768</v>
      </c>
    </row>
    <row r="2595" spans="1:11" ht="13.5" x14ac:dyDescent="0.25">
      <c r="A2595" s="3">
        <f>TITRES_STAT!B2598</f>
        <v>45785</v>
      </c>
      <c r="B2595" s="17">
        <f>TITRES_STAT!D2598</f>
        <v>9.3165999999999993</v>
      </c>
      <c r="C2595" s="2">
        <f t="shared" si="317"/>
        <v>0.30669999999999931</v>
      </c>
      <c r="D2595" s="2">
        <f t="shared" si="318"/>
        <v>9.0827400000000011</v>
      </c>
      <c r="E2595" s="2">
        <f t="shared" si="320"/>
        <v>9.0415299999999998</v>
      </c>
      <c r="F2595" s="2">
        <f t="shared" si="321"/>
        <v>8.9878599999999977</v>
      </c>
      <c r="G2595" s="2">
        <f t="shared" si="315"/>
        <v>7.9963860000000038</v>
      </c>
      <c r="H2595" s="2">
        <f t="shared" si="319"/>
        <v>6.3335340000000029</v>
      </c>
      <c r="I2595" s="2">
        <f t="array" ref="I2595">SUMPRODUCT(B2579:B2598, (ROW(B2579:B2598)-ROW(B2579)+1)) / (20*21/2)</f>
        <v>9.068005238095239</v>
      </c>
      <c r="J2595" s="2">
        <f t="shared" si="322"/>
        <v>8.8340407684939173</v>
      </c>
      <c r="K2595" s="2">
        <f t="shared" si="316"/>
        <v>8.155816358387229</v>
      </c>
    </row>
    <row r="2596" spans="1:11" ht="13.5" x14ac:dyDescent="0.25">
      <c r="A2596" s="3">
        <f>TITRES_STAT!B2599</f>
        <v>45786</v>
      </c>
      <c r="B2596" s="17">
        <f>TITRES_STAT!D2599</f>
        <v>9.2399000000000004</v>
      </c>
      <c r="C2596" s="2">
        <f t="shared" si="317"/>
        <v>-7.669999999999888E-2</v>
      </c>
      <c r="D2596" s="2">
        <f t="shared" si="318"/>
        <v>9.1268200000000004</v>
      </c>
      <c r="E2596" s="2">
        <f t="shared" si="320"/>
        <v>9.0626100000000012</v>
      </c>
      <c r="F2596" s="2">
        <f t="shared" si="321"/>
        <v>9.0281149999999979</v>
      </c>
      <c r="G2596" s="2">
        <f t="shared" si="315"/>
        <v>8.0425840000000033</v>
      </c>
      <c r="H2596" s="2">
        <f t="shared" si="319"/>
        <v>6.3542375000000035</v>
      </c>
      <c r="I2596" s="2">
        <f t="array" ref="I2596">SUMPRODUCT(B2580:B2599, (ROW(B2580:B2599)-ROW(B2580)+1)) / (20*21/2)</f>
        <v>9.0731214285714277</v>
      </c>
      <c r="J2596" s="2">
        <f t="shared" si="322"/>
        <v>8.872694028637353</v>
      </c>
      <c r="K2596" s="2">
        <f t="shared" si="316"/>
        <v>8.1983294423720441</v>
      </c>
    </row>
    <row r="2597" spans="1:11" ht="13.5" x14ac:dyDescent="0.25">
      <c r="A2597" s="3">
        <f>TITRES_STAT!B2600</f>
        <v>45789</v>
      </c>
      <c r="B2597" s="17">
        <f>TITRES_STAT!D2600</f>
        <v>9.1058000000000003</v>
      </c>
      <c r="C2597" s="2">
        <f t="shared" si="317"/>
        <v>-0.13410000000000011</v>
      </c>
      <c r="D2597" s="2">
        <f t="shared" si="318"/>
        <v>9.1364199999999993</v>
      </c>
      <c r="E2597" s="2">
        <f t="shared" si="320"/>
        <v>9.0760300000000012</v>
      </c>
      <c r="F2597" s="2">
        <f t="shared" si="321"/>
        <v>9.0424949999999988</v>
      </c>
      <c r="G2597" s="2">
        <f t="shared" si="315"/>
        <v>8.0855260000000033</v>
      </c>
      <c r="H2597" s="2">
        <f t="shared" si="319"/>
        <v>6.3737910000000033</v>
      </c>
      <c r="I2597" s="2">
        <f t="array" ref="I2597">SUMPRODUCT(B2581:B2600, (ROW(B2581:B2600)-ROW(B2581)+1)) / (20*21/2)</f>
        <v>9.0943933333333344</v>
      </c>
      <c r="J2597" s="2">
        <f t="shared" si="322"/>
        <v>8.8948945973385563</v>
      </c>
      <c r="K2597" s="2">
        <f t="shared" si="316"/>
        <v>8.2339165230633373</v>
      </c>
    </row>
    <row r="2598" spans="1:11" ht="13.5" x14ac:dyDescent="0.25">
      <c r="A2598" s="3">
        <f>TITRES_STAT!B2601</f>
        <v>45790</v>
      </c>
      <c r="B2598" s="17">
        <f>TITRES_STAT!D2601</f>
        <v>9.0099</v>
      </c>
      <c r="C2598" s="2">
        <f t="shared" si="317"/>
        <v>-9.5900000000000318E-2</v>
      </c>
      <c r="D2598" s="2">
        <f t="shared" si="318"/>
        <v>9.1364200000000011</v>
      </c>
      <c r="E2598" s="2">
        <f t="shared" si="320"/>
        <v>9.0846600000000013</v>
      </c>
      <c r="F2598" s="2">
        <f t="shared" si="321"/>
        <v>9.0520799999999983</v>
      </c>
      <c r="G2598" s="2">
        <f t="shared" si="315"/>
        <v>8.1273160000000022</v>
      </c>
      <c r="H2598" s="2">
        <f t="shared" si="319"/>
        <v>6.3920025000000047</v>
      </c>
      <c r="I2598" s="2">
        <f t="array" ref="I2598">SUMPRODUCT(B2582:B2601, (ROW(B2582:B2601)-ROW(B2582)+1)) / (20*21/2)</f>
        <v>9.1166171428571428</v>
      </c>
      <c r="J2598" s="2">
        <f t="shared" si="322"/>
        <v>8.905847492830123</v>
      </c>
      <c r="K2598" s="2">
        <f t="shared" si="316"/>
        <v>8.2643472476490896</v>
      </c>
    </row>
    <row r="2599" spans="1:11" ht="13.5" x14ac:dyDescent="0.25">
      <c r="A2599" s="3">
        <f>TITRES_STAT!B2602</f>
        <v>45791</v>
      </c>
      <c r="B2599" s="17">
        <f>TITRES_STAT!D2602</f>
        <v>9.1058000000000003</v>
      </c>
      <c r="C2599" s="2">
        <f t="shared" si="317"/>
        <v>9.5900000000000318E-2</v>
      </c>
      <c r="D2599" s="2">
        <f t="shared" si="318"/>
        <v>9.1556000000000015</v>
      </c>
      <c r="E2599" s="2">
        <f t="shared" si="320"/>
        <v>9.0942500000000006</v>
      </c>
      <c r="F2599" s="2">
        <f t="shared" si="321"/>
        <v>9.064544999999999</v>
      </c>
      <c r="G2599" s="2">
        <f t="shared" si="315"/>
        <v>8.1712160000000011</v>
      </c>
      <c r="H2599" s="2">
        <f t="shared" si="319"/>
        <v>6.4111725000000046</v>
      </c>
      <c r="I2599" s="2">
        <f t="array" ref="I2599">SUMPRODUCT(B2583:B2602, (ROW(B2583:B2602)-ROW(B2583)+1)) / (20*21/2)</f>
        <v>9.1378909523809533</v>
      </c>
      <c r="J2599" s="2">
        <f t="shared" si="322"/>
        <v>8.9248905887510634</v>
      </c>
      <c r="K2599" s="2">
        <f t="shared" si="316"/>
        <v>8.2973453948001055</v>
      </c>
    </row>
    <row r="2600" spans="1:11" ht="13.5" x14ac:dyDescent="0.25">
      <c r="A2600" s="3">
        <f>TITRES_STAT!B2603</f>
        <v>45792</v>
      </c>
      <c r="B2600" s="17">
        <f>TITRES_STAT!D2603</f>
        <v>9.2879000000000005</v>
      </c>
      <c r="C2600" s="2">
        <f t="shared" si="317"/>
        <v>0.18210000000000015</v>
      </c>
      <c r="D2600" s="2">
        <f t="shared" si="318"/>
        <v>9.1498600000000003</v>
      </c>
      <c r="E2600" s="2">
        <f t="shared" si="320"/>
        <v>9.1163000000000007</v>
      </c>
      <c r="F2600" s="2">
        <f t="shared" si="321"/>
        <v>9.0736499999999989</v>
      </c>
      <c r="G2600" s="2">
        <f t="shared" si="315"/>
        <v>8.219908000000002</v>
      </c>
      <c r="H2600" s="2">
        <f t="shared" si="319"/>
        <v>6.4308700000000041</v>
      </c>
      <c r="I2600" s="2">
        <f t="array" ref="I2600">SUMPRODUCT(B2584:B2603, (ROW(B2584:B2603)-ROW(B2584)+1)) / (20*21/2)</f>
        <v>9.1581147619047609</v>
      </c>
      <c r="J2600" s="2">
        <f t="shared" si="322"/>
        <v>8.9594629136319135</v>
      </c>
      <c r="K2600" s="2">
        <f t="shared" si="316"/>
        <v>8.3361906734353965</v>
      </c>
    </row>
    <row r="2601" spans="1:11" ht="13.5" x14ac:dyDescent="0.25">
      <c r="A2601" s="3">
        <f>TITRES_STAT!B2604</f>
        <v>45793</v>
      </c>
      <c r="B2601" s="17">
        <f>TITRES_STAT!D2604</f>
        <v>9.3070000000000004</v>
      </c>
      <c r="C2601" s="2">
        <f t="shared" si="317"/>
        <v>1.9099999999999895E-2</v>
      </c>
      <c r="D2601" s="2">
        <f t="shared" si="318"/>
        <v>9.1632800000000003</v>
      </c>
      <c r="E2601" s="2">
        <f t="shared" si="320"/>
        <v>9.1450500000000012</v>
      </c>
      <c r="F2601" s="2">
        <f t="shared" si="321"/>
        <v>9.0741249999999969</v>
      </c>
      <c r="G2601" s="2">
        <f t="shared" si="315"/>
        <v>8.2691740000000014</v>
      </c>
      <c r="H2601" s="2">
        <f t="shared" si="319"/>
        <v>6.4506630000000049</v>
      </c>
      <c r="I2601" s="2">
        <f t="array" ref="I2601">SUMPRODUCT(B2585:B2604, (ROW(B2585:B2604)-ROW(B2585)+1)) / (20*21/2)</f>
        <v>9.176969047619048</v>
      </c>
      <c r="J2601" s="2">
        <f t="shared" si="322"/>
        <v>8.9925616837622062</v>
      </c>
      <c r="K2601" s="2">
        <f t="shared" si="316"/>
        <v>8.3742616274183224</v>
      </c>
    </row>
    <row r="2602" spans="1:11" ht="13.5" x14ac:dyDescent="0.25">
      <c r="A2602" s="3">
        <f>TITRES_STAT!B2605</f>
        <v>45796</v>
      </c>
      <c r="B2602" s="17">
        <f>TITRES_STAT!D2605</f>
        <v>9.2974999999999994</v>
      </c>
      <c r="C2602" s="2">
        <f t="shared" si="317"/>
        <v>-9.5000000000009521E-3</v>
      </c>
      <c r="D2602" s="2">
        <f t="shared" si="318"/>
        <v>9.2016200000000001</v>
      </c>
      <c r="E2602" s="2">
        <f t="shared" si="320"/>
        <v>9.1690199999999997</v>
      </c>
      <c r="F2602" s="2">
        <f t="shared" si="321"/>
        <v>9.0851499999999987</v>
      </c>
      <c r="G2602" s="2">
        <f t="shared" si="315"/>
        <v>8.3190159999999995</v>
      </c>
      <c r="H2602" s="2">
        <f t="shared" si="319"/>
        <v>6.4703125000000048</v>
      </c>
      <c r="I2602" s="2">
        <f t="array" ref="I2602">SUMPRODUCT(B2586:B2605, (ROW(B2586:B2605)-ROW(B2586)+1)) / (20*21/2)</f>
        <v>9.1803023809523818</v>
      </c>
      <c r="J2602" s="2">
        <f t="shared" si="322"/>
        <v>9.0216034281658057</v>
      </c>
      <c r="K2602" s="2">
        <f t="shared" si="316"/>
        <v>8.4104670537940756</v>
      </c>
    </row>
    <row r="2603" spans="1:11" ht="13.5" x14ac:dyDescent="0.25">
      <c r="A2603" s="3">
        <f>TITRES_STAT!B2606</f>
        <v>45797</v>
      </c>
      <c r="B2603" s="17">
        <f>TITRES_STAT!D2606</f>
        <v>9.2974999999999994</v>
      </c>
      <c r="C2603" s="2">
        <f t="shared" si="317"/>
        <v>0</v>
      </c>
      <c r="D2603" s="2">
        <f t="shared" si="318"/>
        <v>9.2591400000000004</v>
      </c>
      <c r="E2603" s="2">
        <f t="shared" si="320"/>
        <v>9.1977800000000016</v>
      </c>
      <c r="F2603" s="2">
        <f t="shared" si="321"/>
        <v>9.0995299999999979</v>
      </c>
      <c r="G2603" s="2">
        <f t="shared" si="315"/>
        <v>8.365216000000002</v>
      </c>
      <c r="H2603" s="2">
        <f t="shared" si="319"/>
        <v>6.4897705000000041</v>
      </c>
      <c r="I2603" s="2">
        <f t="array" ref="I2603">SUMPRODUCT(B2587:B2606, (ROW(B2587:B2606)-ROW(B2587)+1)) / (20*21/2)</f>
        <v>9.1829509523809527</v>
      </c>
      <c r="J2603" s="2">
        <f t="shared" si="322"/>
        <v>9.0478792921500144</v>
      </c>
      <c r="K2603" s="2">
        <f t="shared" si="316"/>
        <v>8.4452526595276414</v>
      </c>
    </row>
    <row r="2604" spans="1:11" ht="13.5" x14ac:dyDescent="0.25">
      <c r="A2604" s="3">
        <f>TITRES_STAT!B2607</f>
        <v>45798</v>
      </c>
      <c r="B2604" s="17">
        <f>TITRES_STAT!D2607</f>
        <v>9.2974999999999994</v>
      </c>
      <c r="C2604" s="2">
        <f t="shared" si="317"/>
        <v>0</v>
      </c>
      <c r="D2604" s="2">
        <f t="shared" si="318"/>
        <v>9.2974800000000002</v>
      </c>
      <c r="E2604" s="2">
        <f t="shared" si="320"/>
        <v>9.22654</v>
      </c>
      <c r="F2604" s="2">
        <f t="shared" si="321"/>
        <v>9.1187000000000005</v>
      </c>
      <c r="G2604" s="2">
        <f t="shared" si="315"/>
        <v>8.4121840000000017</v>
      </c>
      <c r="H2604" s="2">
        <f t="shared" si="319"/>
        <v>6.5094200000000049</v>
      </c>
      <c r="I2604" s="2">
        <f t="array" ref="I2604">SUMPRODUCT(B2588:B2607, (ROW(B2588:B2607)-ROW(B2588)+1)) / (20*21/2)</f>
        <v>9.1904823809523801</v>
      </c>
      <c r="J2604" s="2">
        <f t="shared" si="322"/>
        <v>9.0716526928976311</v>
      </c>
      <c r="K2604" s="2">
        <f t="shared" si="316"/>
        <v>8.4786741238598911</v>
      </c>
    </row>
    <row r="2605" spans="1:11" ht="13.5" x14ac:dyDescent="0.25">
      <c r="A2605" s="3">
        <f>TITRES_STAT!B2608</f>
        <v>45799</v>
      </c>
      <c r="B2605" s="17">
        <f>TITRES_STAT!D2608</f>
        <v>9.1537000000000006</v>
      </c>
      <c r="C2605" s="2">
        <f t="shared" si="317"/>
        <v>-0.14379999999999882</v>
      </c>
      <c r="D2605" s="2">
        <f t="shared" si="318"/>
        <v>9.2706400000000002</v>
      </c>
      <c r="E2605" s="2">
        <f t="shared" si="320"/>
        <v>9.2102500000000003</v>
      </c>
      <c r="F2605" s="2">
        <f t="shared" si="321"/>
        <v>9.1258900000000018</v>
      </c>
      <c r="G2605" s="2">
        <f t="shared" si="315"/>
        <v>8.453400000000002</v>
      </c>
      <c r="H2605" s="2">
        <f t="shared" si="319"/>
        <v>6.5283505000000046</v>
      </c>
      <c r="I2605" s="2">
        <f t="array" ref="I2605">SUMPRODUCT(B2589:B2608, (ROW(B2589:B2608)-ROW(B2589)+1)) / (20*21/2)</f>
        <v>9.1959585714285694</v>
      </c>
      <c r="J2605" s="2">
        <f t="shared" si="322"/>
        <v>9.0794667221454759</v>
      </c>
      <c r="K2605" s="2">
        <f t="shared" si="316"/>
        <v>8.5051457268457789</v>
      </c>
    </row>
    <row r="2606" spans="1:11" ht="13.5" x14ac:dyDescent="0.25">
      <c r="A2606" s="3">
        <f>TITRES_STAT!B2609</f>
        <v>45800</v>
      </c>
      <c r="B2606" s="17">
        <f>TITRES_STAT!D2609</f>
        <v>9.1537000000000006</v>
      </c>
      <c r="C2606" s="2">
        <f t="shared" si="317"/>
        <v>0</v>
      </c>
      <c r="D2606" s="2">
        <f t="shared" si="318"/>
        <v>9.2399799999999992</v>
      </c>
      <c r="E2606" s="2">
        <f t="shared" si="320"/>
        <v>9.2016299999999998</v>
      </c>
      <c r="F2606" s="2">
        <f t="shared" si="321"/>
        <v>9.132120000000004</v>
      </c>
      <c r="G2606" s="2">
        <f t="shared" si="315"/>
        <v>8.4938500000000019</v>
      </c>
      <c r="H2606" s="2">
        <f t="shared" si="319"/>
        <v>6.5473770000000044</v>
      </c>
      <c r="I2606" s="2">
        <f t="array" ref="I2606">SUMPRODUCT(B2590:B2609, (ROW(B2590:B2609)-ROW(B2590)+1)) / (20*21/2)</f>
        <v>9.2046728571428567</v>
      </c>
      <c r="J2606" s="2">
        <f t="shared" si="322"/>
        <v>9.0865365581316215</v>
      </c>
      <c r="K2606" s="2">
        <f t="shared" si="316"/>
        <v>8.5305792277537886</v>
      </c>
    </row>
    <row r="2607" spans="1:11" ht="13.5" x14ac:dyDescent="0.25">
      <c r="A2607" s="3">
        <f>TITRES_STAT!B2610</f>
        <v>45803</v>
      </c>
      <c r="B2607" s="17">
        <f>TITRES_STAT!D2610</f>
        <v>9.2111999999999998</v>
      </c>
      <c r="C2607" s="2">
        <f t="shared" si="317"/>
        <v>5.7499999999999218E-2</v>
      </c>
      <c r="D2607" s="2">
        <f t="shared" si="318"/>
        <v>9.2227199999999989</v>
      </c>
      <c r="E2607" s="2">
        <f t="shared" si="320"/>
        <v>9.2121700000000004</v>
      </c>
      <c r="F2607" s="2">
        <f t="shared" si="321"/>
        <v>9.1441000000000017</v>
      </c>
      <c r="G2607" s="2">
        <f t="shared" si="315"/>
        <v>8.5356400000000008</v>
      </c>
      <c r="H2607" s="2">
        <f t="shared" si="319"/>
        <v>6.5664035000000034</v>
      </c>
      <c r="I2607" s="2">
        <f t="array" ref="I2607">SUMPRODUCT(B2591:B2610, (ROW(B2591:B2610)-ROW(B2591)+1)) / (20*21/2)</f>
        <v>9.2569795238095249</v>
      </c>
      <c r="J2607" s="2">
        <f t="shared" si="322"/>
        <v>9.0984092668809922</v>
      </c>
      <c r="K2607" s="2">
        <f t="shared" si="316"/>
        <v>8.5572702384301103</v>
      </c>
    </row>
    <row r="2608" spans="1:11" ht="13.5" x14ac:dyDescent="0.25">
      <c r="A2608" s="3">
        <f>TITRES_STAT!B2611</f>
        <v>45804</v>
      </c>
      <c r="B2608" s="17">
        <f>TITRES_STAT!D2611</f>
        <v>9.2015999999999991</v>
      </c>
      <c r="C2608" s="2">
        <f t="shared" si="317"/>
        <v>-9.6000000000007191E-3</v>
      </c>
      <c r="D2608" s="2">
        <f t="shared" si="318"/>
        <v>9.2035400000000003</v>
      </c>
      <c r="E2608" s="2">
        <f t="shared" si="320"/>
        <v>9.2313400000000012</v>
      </c>
      <c r="F2608" s="2">
        <f t="shared" si="321"/>
        <v>9.1580000000000048</v>
      </c>
      <c r="G2608" s="2">
        <f t="shared" si="315"/>
        <v>8.5770479999999978</v>
      </c>
      <c r="H2608" s="2">
        <f t="shared" si="319"/>
        <v>6.5857650000000048</v>
      </c>
      <c r="I2608" s="2">
        <f t="array" ref="I2608">SUMPRODUCT(B2592:B2611, (ROW(B2592:B2611)-ROW(B2592)+1)) / (20*21/2)</f>
        <v>9.2888395238095232</v>
      </c>
      <c r="J2608" s="2">
        <f t="shared" si="322"/>
        <v>9.1082369557494687</v>
      </c>
      <c r="K2608" s="2">
        <f t="shared" si="316"/>
        <v>8.5825380722171651</v>
      </c>
    </row>
    <row r="2609" spans="1:11" ht="13.5" x14ac:dyDescent="0.25">
      <c r="A2609" s="3">
        <f>TITRES_STAT!B2612</f>
        <v>45805</v>
      </c>
      <c r="B2609" s="17">
        <f>TITRES_STAT!D2612</f>
        <v>9.2494999999999994</v>
      </c>
      <c r="C2609" s="2">
        <f t="shared" si="317"/>
        <v>4.7900000000000276E-2</v>
      </c>
      <c r="D2609" s="2">
        <f t="shared" si="318"/>
        <v>9.1939399999999996</v>
      </c>
      <c r="E2609" s="2">
        <f t="shared" si="320"/>
        <v>9.2457100000000008</v>
      </c>
      <c r="F2609" s="2">
        <f t="shared" si="321"/>
        <v>9.1699800000000042</v>
      </c>
      <c r="G2609" s="2">
        <f t="shared" si="315"/>
        <v>8.6196039999999989</v>
      </c>
      <c r="H2609" s="2">
        <f t="shared" si="319"/>
        <v>6.6056535000000043</v>
      </c>
      <c r="I2609" s="2">
        <f t="array" ref="I2609">SUMPRODUCT(B2593:B2612, (ROW(B2593:B2612)-ROW(B2593)+1)) / (20*21/2)</f>
        <v>9.3081871428571432</v>
      </c>
      <c r="J2609" s="2">
        <f t="shared" si="322"/>
        <v>9.1216905790114247</v>
      </c>
      <c r="K2609" s="2">
        <f t="shared" si="316"/>
        <v>8.6086934419341397</v>
      </c>
    </row>
    <row r="2610" spans="1:11" ht="13.5" x14ac:dyDescent="0.25">
      <c r="A2610" s="3">
        <f>TITRES_STAT!B2613</f>
        <v>45806</v>
      </c>
      <c r="B2610" s="17">
        <f>TITRES_STAT!D2613</f>
        <v>9.7192000000000007</v>
      </c>
      <c r="C2610" s="2">
        <f t="shared" si="317"/>
        <v>0.46970000000000134</v>
      </c>
      <c r="D2610" s="2">
        <f t="shared" si="318"/>
        <v>9.3070399999999989</v>
      </c>
      <c r="E2610" s="2">
        <f t="shared" si="320"/>
        <v>9.2888400000000004</v>
      </c>
      <c r="F2610" s="2">
        <f t="shared" si="321"/>
        <v>9.2025700000000032</v>
      </c>
      <c r="G2610" s="2">
        <f t="shared" ref="G2610:G2673" si="323">AVERAGE(B2561:B2610)</f>
        <v>8.6686800000000002</v>
      </c>
      <c r="H2610" s="2">
        <f t="shared" si="319"/>
        <v>6.6281785000000051</v>
      </c>
      <c r="I2610" s="2">
        <f t="array" ref="I2610">SUMPRODUCT(B2594:B2613, (ROW(B2594:B2613)-ROW(B2594)+1)) / (20*21/2)</f>
        <v>9.3348880952380942</v>
      </c>
      <c r="J2610" s="2">
        <f t="shared" si="322"/>
        <v>9.1785962381531938</v>
      </c>
      <c r="K2610" s="2">
        <f t="shared" si="316"/>
        <v>8.6522427187210358</v>
      </c>
    </row>
    <row r="2611" spans="1:11" ht="13.5" x14ac:dyDescent="0.25">
      <c r="A2611" s="3">
        <f>TITRES_STAT!B2614</f>
        <v>45807</v>
      </c>
      <c r="B2611" s="17">
        <f>TITRES_STAT!D2614</f>
        <v>9.5371000000000006</v>
      </c>
      <c r="C2611" s="2">
        <f t="shared" si="317"/>
        <v>-0.18210000000000015</v>
      </c>
      <c r="D2611" s="2">
        <f t="shared" si="318"/>
        <v>9.3837200000000003</v>
      </c>
      <c r="E2611" s="2">
        <f t="shared" si="320"/>
        <v>9.311849999999998</v>
      </c>
      <c r="F2611" s="2">
        <f t="shared" si="321"/>
        <v>9.228450000000004</v>
      </c>
      <c r="G2611" s="2">
        <f t="shared" si="323"/>
        <v>8.7112379999999998</v>
      </c>
      <c r="H2611" s="2">
        <f t="shared" si="319"/>
        <v>6.6497450000000047</v>
      </c>
      <c r="I2611" s="2">
        <f t="array" ref="I2611">SUMPRODUCT(B2595:B2614, (ROW(B2595:B2614)-ROW(B2595)+1)) / (20*21/2)</f>
        <v>9.3536480952380963</v>
      </c>
      <c r="J2611" s="2">
        <f t="shared" si="322"/>
        <v>9.2127394535671758</v>
      </c>
      <c r="K2611" s="2">
        <f t="shared" ref="K2611:K2674" si="324">$K$4*B2611+(1-$K$4)*K2610</f>
        <v>8.6869430042613871</v>
      </c>
    </row>
    <row r="2612" spans="1:11" ht="13.5" x14ac:dyDescent="0.25">
      <c r="A2612" s="3">
        <f>TITRES_STAT!B2615</f>
        <v>45810</v>
      </c>
      <c r="B2612" s="17">
        <f>TITRES_STAT!D2615</f>
        <v>9.4315999999999995</v>
      </c>
      <c r="C2612" s="2">
        <f t="shared" si="317"/>
        <v>-0.10550000000000104</v>
      </c>
      <c r="D2612" s="2">
        <f t="shared" si="318"/>
        <v>9.4277999999999995</v>
      </c>
      <c r="E2612" s="2">
        <f t="shared" si="320"/>
        <v>9.3252600000000001</v>
      </c>
      <c r="F2612" s="2">
        <f t="shared" si="321"/>
        <v>9.2471400000000017</v>
      </c>
      <c r="G2612" s="2">
        <f t="shared" si="323"/>
        <v>8.7484260000000003</v>
      </c>
      <c r="H2612" s="2">
        <f t="shared" si="319"/>
        <v>6.6707840000000047</v>
      </c>
      <c r="I2612" s="2">
        <f t="array" ref="I2612">SUMPRODUCT(B2596:B2615, (ROW(B2596:B2615)-ROW(B2596)+1)) / (20*21/2)</f>
        <v>9.3629123809523804</v>
      </c>
      <c r="J2612" s="2">
        <f t="shared" si="322"/>
        <v>9.2335833151322078</v>
      </c>
      <c r="K2612" s="2">
        <f t="shared" si="324"/>
        <v>8.7161452393883927</v>
      </c>
    </row>
    <row r="2613" spans="1:11" ht="13.5" x14ac:dyDescent="0.25">
      <c r="A2613" s="3">
        <f>TITRES_STAT!B2616</f>
        <v>45811</v>
      </c>
      <c r="B2613" s="17">
        <f>TITRES_STAT!D2616</f>
        <v>9.5274999999999999</v>
      </c>
      <c r="C2613" s="2">
        <f t="shared" si="317"/>
        <v>9.5900000000000318E-2</v>
      </c>
      <c r="D2613" s="2">
        <f t="shared" si="318"/>
        <v>9.4929799999999993</v>
      </c>
      <c r="E2613" s="2">
        <f t="shared" si="320"/>
        <v>9.3482599999999998</v>
      </c>
      <c r="F2613" s="2">
        <f t="shared" si="321"/>
        <v>9.2730200000000007</v>
      </c>
      <c r="G2613" s="2">
        <f t="shared" si="323"/>
        <v>8.786191999999998</v>
      </c>
      <c r="H2613" s="2">
        <f t="shared" si="319"/>
        <v>6.6923505000000043</v>
      </c>
      <c r="I2613" s="2">
        <f t="array" ref="I2613">SUMPRODUCT(B2597:B2616, (ROW(B2597:B2616)-ROW(B2597)+1)) / (20*21/2)</f>
        <v>9.3745542857142858</v>
      </c>
      <c r="J2613" s="2">
        <f t="shared" si="322"/>
        <v>9.2615753803577121</v>
      </c>
      <c r="K2613" s="2">
        <f t="shared" si="324"/>
        <v>8.7479630731378677</v>
      </c>
    </row>
    <row r="2614" spans="1:11" ht="13.5" x14ac:dyDescent="0.25">
      <c r="A2614" s="3">
        <f>TITRES_STAT!B2617</f>
        <v>45812</v>
      </c>
      <c r="B2614" s="17">
        <f>TITRES_STAT!D2617</f>
        <v>9.4700000000000006</v>
      </c>
      <c r="C2614" s="2">
        <f t="shared" si="317"/>
        <v>-5.7499999999999218E-2</v>
      </c>
      <c r="D2614" s="2">
        <f t="shared" si="318"/>
        <v>9.5370799999999996</v>
      </c>
      <c r="E2614" s="2">
        <f t="shared" si="320"/>
        <v>9.3655100000000004</v>
      </c>
      <c r="F2614" s="2">
        <f t="shared" si="321"/>
        <v>9.296025000000002</v>
      </c>
      <c r="G2614" s="2">
        <f t="shared" si="323"/>
        <v>8.8222319999999996</v>
      </c>
      <c r="H2614" s="2">
        <f t="shared" si="319"/>
        <v>6.7131020000000037</v>
      </c>
      <c r="I2614" s="2">
        <f t="array" ref="I2614">SUMPRODUCT(B2598:B2617, (ROW(B2598:B2617)-ROW(B2598)+1)) / (20*21/2)</f>
        <v>9.3871476190476191</v>
      </c>
      <c r="J2614" s="2">
        <f t="shared" si="322"/>
        <v>9.2814253441331687</v>
      </c>
      <c r="K2614" s="2">
        <f t="shared" si="324"/>
        <v>8.7762782467403042</v>
      </c>
    </row>
    <row r="2615" spans="1:11" ht="13.5" x14ac:dyDescent="0.25">
      <c r="A2615" s="3">
        <f>TITRES_STAT!B2618</f>
        <v>45813</v>
      </c>
      <c r="B2615" s="17">
        <f>TITRES_STAT!D2618</f>
        <v>9.3933</v>
      </c>
      <c r="C2615" s="2">
        <f t="shared" si="317"/>
        <v>-7.6700000000000657E-2</v>
      </c>
      <c r="D2615" s="2">
        <f t="shared" si="318"/>
        <v>9.4718999999999998</v>
      </c>
      <c r="E2615" s="2">
        <f t="shared" si="320"/>
        <v>9.3894699999999993</v>
      </c>
      <c r="F2615" s="2">
        <f t="shared" si="321"/>
        <v>9.2998600000000025</v>
      </c>
      <c r="G2615" s="2">
        <f t="shared" si="323"/>
        <v>8.8569300000000002</v>
      </c>
      <c r="H2615" s="2">
        <f t="shared" si="319"/>
        <v>6.7339495000000031</v>
      </c>
      <c r="I2615" s="2">
        <f t="array" ref="I2615">SUMPRODUCT(B2599:B2618, (ROW(B2599:B2618)-ROW(B2599)+1)) / (20*21/2)</f>
        <v>9.3917533333333338</v>
      </c>
      <c r="J2615" s="2">
        <f t="shared" si="322"/>
        <v>9.2920800732633442</v>
      </c>
      <c r="K2615" s="2">
        <f t="shared" si="324"/>
        <v>8.8004751782406849</v>
      </c>
    </row>
    <row r="2616" spans="1:11" ht="13.5" x14ac:dyDescent="0.25">
      <c r="A2616" s="3">
        <f>TITRES_STAT!B2619</f>
        <v>45817</v>
      </c>
      <c r="B2616" s="17">
        <f>TITRES_STAT!D2619</f>
        <v>9.4221000000000004</v>
      </c>
      <c r="C2616" s="2">
        <f t="shared" si="317"/>
        <v>2.8800000000000381E-2</v>
      </c>
      <c r="D2616" s="2">
        <f t="shared" si="318"/>
        <v>9.4489000000000001</v>
      </c>
      <c r="E2616" s="2">
        <f t="shared" si="320"/>
        <v>9.4163099999999993</v>
      </c>
      <c r="F2616" s="2">
        <f t="shared" si="321"/>
        <v>9.3089700000000022</v>
      </c>
      <c r="G2616" s="2">
        <f t="shared" si="323"/>
        <v>8.8958459999999988</v>
      </c>
      <c r="H2616" s="2">
        <f t="shared" si="319"/>
        <v>6.7551805000000034</v>
      </c>
      <c r="I2616" s="2">
        <f t="array" ref="I2616">SUMPRODUCT(B2600:B2619, (ROW(B2600:B2619)-ROW(B2600)+1)) / (20*21/2)</f>
        <v>9.4010152380952388</v>
      </c>
      <c r="J2616" s="2">
        <f t="shared" si="322"/>
        <v>9.3044629234287388</v>
      </c>
      <c r="K2616" s="2">
        <f t="shared" si="324"/>
        <v>8.8248526222312478</v>
      </c>
    </row>
    <row r="2617" spans="1:11" ht="13.5" x14ac:dyDescent="0.25">
      <c r="A2617" s="3">
        <f>TITRES_STAT!B2620</f>
        <v>45818</v>
      </c>
      <c r="B2617" s="17">
        <f>TITRES_STAT!D2620</f>
        <v>9.4412000000000003</v>
      </c>
      <c r="C2617" s="2">
        <f t="shared" si="317"/>
        <v>1.9099999999999895E-2</v>
      </c>
      <c r="D2617" s="2">
        <f t="shared" si="318"/>
        <v>9.4508200000000002</v>
      </c>
      <c r="E2617" s="2">
        <f t="shared" si="320"/>
        <v>9.439309999999999</v>
      </c>
      <c r="F2617" s="2">
        <f t="shared" si="321"/>
        <v>9.3257400000000015</v>
      </c>
      <c r="G2617" s="2">
        <f t="shared" si="323"/>
        <v>8.9313100000000016</v>
      </c>
      <c r="H2617" s="2">
        <f t="shared" si="319"/>
        <v>6.7758360000000035</v>
      </c>
      <c r="I2617" s="2">
        <f t="array" ref="I2617">SUMPRODUCT(B2601:B2620, (ROW(B2601:B2620)-ROW(B2601)+1)) / (20*21/2)</f>
        <v>9.39955619047619</v>
      </c>
      <c r="J2617" s="2">
        <f t="shared" si="322"/>
        <v>9.3174855021498111</v>
      </c>
      <c r="K2617" s="2">
        <f t="shared" si="324"/>
        <v>8.8490231076339434</v>
      </c>
    </row>
    <row r="2618" spans="1:11" ht="13.5" x14ac:dyDescent="0.25">
      <c r="A2618" s="3">
        <f>TITRES_STAT!B2621</f>
        <v>45819</v>
      </c>
      <c r="B2618" s="17">
        <f>TITRES_STAT!D2621</f>
        <v>9.3741000000000003</v>
      </c>
      <c r="C2618" s="2">
        <f t="shared" si="317"/>
        <v>-6.7099999999999937E-2</v>
      </c>
      <c r="D2618" s="2">
        <f t="shared" si="318"/>
        <v>9.42014</v>
      </c>
      <c r="E2618" s="2">
        <f t="shared" si="320"/>
        <v>9.4565599999999996</v>
      </c>
      <c r="F2618" s="2">
        <f t="shared" si="321"/>
        <v>9.3439500000000013</v>
      </c>
      <c r="G2618" s="2">
        <f t="shared" si="323"/>
        <v>8.9654319999999998</v>
      </c>
      <c r="H2618" s="2">
        <f t="shared" si="319"/>
        <v>6.7961560000000034</v>
      </c>
      <c r="I2618" s="2">
        <f t="array" ref="I2618">SUMPRODUCT(B2602:B2621, (ROW(B2602:B2621)-ROW(B2602)+1)) / (20*21/2)</f>
        <v>9.393261428571428</v>
      </c>
      <c r="J2618" s="2">
        <f t="shared" si="322"/>
        <v>9.3228773590879239</v>
      </c>
      <c r="K2618" s="2">
        <f t="shared" si="324"/>
        <v>8.8696143583149656</v>
      </c>
    </row>
    <row r="2619" spans="1:11" ht="13.5" x14ac:dyDescent="0.25">
      <c r="A2619" s="3">
        <f>TITRES_STAT!B2622</f>
        <v>45820</v>
      </c>
      <c r="B2619" s="17">
        <f>TITRES_STAT!D2622</f>
        <v>9.4412000000000003</v>
      </c>
      <c r="C2619" s="2">
        <f t="shared" si="317"/>
        <v>6.7099999999999937E-2</v>
      </c>
      <c r="D2619" s="2">
        <f t="shared" si="318"/>
        <v>9.4143799999999995</v>
      </c>
      <c r="E2619" s="2">
        <f t="shared" si="320"/>
        <v>9.4757299999999987</v>
      </c>
      <c r="F2619" s="2">
        <f t="shared" si="321"/>
        <v>9.3607200000000024</v>
      </c>
      <c r="G2619" s="2">
        <f t="shared" si="323"/>
        <v>9.0010879999999993</v>
      </c>
      <c r="H2619" s="2">
        <f t="shared" si="319"/>
        <v>6.8173865000000022</v>
      </c>
      <c r="I2619" s="2">
        <f t="array" ref="I2619">SUMPRODUCT(B2603:B2622, (ROW(B2603:B2622)-ROW(B2603)+1)) / (20*21/2)</f>
        <v>9.391573809523809</v>
      </c>
      <c r="J2619" s="2">
        <f t="shared" si="322"/>
        <v>9.3341461820319296</v>
      </c>
      <c r="K2619" s="2">
        <f t="shared" si="324"/>
        <v>8.8920294815182999</v>
      </c>
    </row>
    <row r="2620" spans="1:11" ht="13.5" x14ac:dyDescent="0.25">
      <c r="A2620" s="3">
        <f>TITRES_STAT!B2623</f>
        <v>45821</v>
      </c>
      <c r="B2620" s="17">
        <f>TITRES_STAT!D2623</f>
        <v>9.3453999999999997</v>
      </c>
      <c r="C2620" s="2">
        <f t="shared" si="317"/>
        <v>-9.5800000000000551E-2</v>
      </c>
      <c r="D2620" s="2">
        <f t="shared" si="318"/>
        <v>9.4047999999999998</v>
      </c>
      <c r="E2620" s="2">
        <f t="shared" si="320"/>
        <v>9.438349999999998</v>
      </c>
      <c r="F2620" s="2">
        <f t="shared" si="321"/>
        <v>9.3635950000000019</v>
      </c>
      <c r="G2620" s="2">
        <f t="shared" si="323"/>
        <v>9.0375119999999995</v>
      </c>
      <c r="H2620" s="2">
        <f t="shared" si="319"/>
        <v>6.8377545000000017</v>
      </c>
      <c r="I2620" s="2">
        <f t="array" ref="I2620">SUMPRODUCT(B2604:B2623, (ROW(B2604:B2623)-ROW(B2604)+1)) / (20*21/2)</f>
        <v>9.4033533333333317</v>
      </c>
      <c r="J2620" s="2">
        <f t="shared" si="322"/>
        <v>9.3352179742193648</v>
      </c>
      <c r="K2620" s="2">
        <f t="shared" si="324"/>
        <v>8.9098087175371905</v>
      </c>
    </row>
    <row r="2621" spans="1:11" ht="13.5" x14ac:dyDescent="0.25">
      <c r="A2621" s="3">
        <f>TITRES_STAT!B2624</f>
        <v>45824</v>
      </c>
      <c r="B2621" s="17">
        <f>TITRES_STAT!D2624</f>
        <v>9.2974999999999994</v>
      </c>
      <c r="C2621" s="2">
        <f t="shared" si="317"/>
        <v>-4.7900000000000276E-2</v>
      </c>
      <c r="D2621" s="2">
        <f t="shared" si="318"/>
        <v>9.37988</v>
      </c>
      <c r="E2621" s="2">
        <f t="shared" si="320"/>
        <v>9.4143900000000009</v>
      </c>
      <c r="F2621" s="2">
        <f t="shared" si="321"/>
        <v>9.3631200000000003</v>
      </c>
      <c r="G2621" s="2">
        <f t="shared" si="323"/>
        <v>9.0722099999999983</v>
      </c>
      <c r="H2621" s="2">
        <f t="shared" si="319"/>
        <v>6.8577875000000033</v>
      </c>
      <c r="I2621" s="2">
        <f t="array" ref="I2621">SUMPRODUCT(B2605:B2624, (ROW(B2605:B2624)-ROW(B2605)+1)) / (20*21/2)</f>
        <v>9.4379533333333345</v>
      </c>
      <c r="J2621" s="2">
        <f t="shared" si="322"/>
        <v>9.3316257861984724</v>
      </c>
      <c r="K2621" s="2">
        <f t="shared" si="324"/>
        <v>8.925012297241615</v>
      </c>
    </row>
    <row r="2622" spans="1:11" ht="13.5" x14ac:dyDescent="0.25">
      <c r="A2622" s="3">
        <f>TITRES_STAT!B2625</f>
        <v>45825</v>
      </c>
      <c r="B2622" s="17">
        <f>TITRES_STAT!D2625</f>
        <v>9.3453999999999997</v>
      </c>
      <c r="C2622" s="2">
        <f t="shared" si="317"/>
        <v>4.7900000000000276E-2</v>
      </c>
      <c r="D2622" s="2">
        <f t="shared" si="318"/>
        <v>9.3607199999999988</v>
      </c>
      <c r="E2622" s="2">
        <f t="shared" si="320"/>
        <v>9.4057700000000004</v>
      </c>
      <c r="F2622" s="2">
        <f t="shared" si="321"/>
        <v>9.3655150000000003</v>
      </c>
      <c r="G2622" s="2">
        <f t="shared" si="323"/>
        <v>9.1070999999999991</v>
      </c>
      <c r="H2622" s="2">
        <f t="shared" si="319"/>
        <v>6.8783955000000025</v>
      </c>
      <c r="I2622" s="2">
        <f t="array" ref="I2622">SUMPRODUCT(B2606:B2625, (ROW(B2606:B2625)-ROW(B2606)+1)) / (20*21/2)</f>
        <v>9.4649776190476196</v>
      </c>
      <c r="J2622" s="2">
        <f t="shared" si="322"/>
        <v>9.3329376160843331</v>
      </c>
      <c r="K2622" s="2">
        <f t="shared" si="324"/>
        <v>8.9414980895066503</v>
      </c>
    </row>
    <row r="2623" spans="1:11" ht="13.5" x14ac:dyDescent="0.25">
      <c r="A2623" s="3">
        <f>TITRES_STAT!B2626</f>
        <v>45826</v>
      </c>
      <c r="B2623" s="17">
        <f>TITRES_STAT!D2626</f>
        <v>9.4892000000000003</v>
      </c>
      <c r="C2623" s="2">
        <f t="shared" si="317"/>
        <v>0.14380000000000059</v>
      </c>
      <c r="D2623" s="2">
        <f t="shared" si="318"/>
        <v>9.3837399999999995</v>
      </c>
      <c r="E2623" s="2">
        <f t="shared" si="320"/>
        <v>9.4019399999999997</v>
      </c>
      <c r="F2623" s="2">
        <f t="shared" si="321"/>
        <v>9.3751000000000033</v>
      </c>
      <c r="G2623" s="2">
        <f t="shared" si="323"/>
        <v>9.1387319999999992</v>
      </c>
      <c r="H2623" s="2">
        <f t="shared" si="319"/>
        <v>6.8991950000000024</v>
      </c>
      <c r="I2623" s="2">
        <f t="array" ref="I2623">SUMPRODUCT(B2607:B2626, (ROW(B2607:B2626)-ROW(B2607)+1)) / (20*21/2)</f>
        <v>9.4812723809523813</v>
      </c>
      <c r="J2623" s="2">
        <f t="shared" si="322"/>
        <v>9.3478197478858256</v>
      </c>
      <c r="K2623" s="2">
        <f t="shared" si="324"/>
        <v>8.962976595800507</v>
      </c>
    </row>
    <row r="2624" spans="1:11" ht="13.5" x14ac:dyDescent="0.25">
      <c r="A2624" s="3">
        <f>TITRES_STAT!B2627</f>
        <v>45827</v>
      </c>
      <c r="B2624" s="17">
        <f>TITRES_STAT!D2627</f>
        <v>9.7384000000000004</v>
      </c>
      <c r="C2624" s="2">
        <f t="shared" si="317"/>
        <v>0.24920000000000009</v>
      </c>
      <c r="D2624" s="2">
        <f t="shared" si="318"/>
        <v>9.4431799999999981</v>
      </c>
      <c r="E2624" s="2">
        <f t="shared" si="320"/>
        <v>9.4287799999999997</v>
      </c>
      <c r="F2624" s="2">
        <f t="shared" si="321"/>
        <v>9.3971450000000036</v>
      </c>
      <c r="G2624" s="2">
        <f t="shared" si="323"/>
        <v>9.1740059999999986</v>
      </c>
      <c r="H2624" s="2">
        <f t="shared" si="319"/>
        <v>6.9212405000000023</v>
      </c>
      <c r="I2624" s="2">
        <f t="array" ref="I2624">SUMPRODUCT(B2608:B2627, (ROW(B2608:B2627)-ROW(B2608)+1)) / (20*21/2)</f>
        <v>9.4945533333333323</v>
      </c>
      <c r="J2624" s="2">
        <f t="shared" si="322"/>
        <v>9.3850178671347955</v>
      </c>
      <c r="K2624" s="2">
        <f t="shared" si="324"/>
        <v>8.9933853567495063</v>
      </c>
    </row>
    <row r="2625" spans="1:11" ht="13.5" x14ac:dyDescent="0.25">
      <c r="A2625" s="3">
        <f>TITRES_STAT!B2628</f>
        <v>45828</v>
      </c>
      <c r="B2625" s="17">
        <f>TITRES_STAT!D2628</f>
        <v>9.6808999999999994</v>
      </c>
      <c r="C2625" s="2">
        <f t="shared" si="317"/>
        <v>-5.7500000000000995E-2</v>
      </c>
      <c r="D2625" s="2">
        <f t="shared" si="318"/>
        <v>9.5102799999999998</v>
      </c>
      <c r="E2625" s="2">
        <f t="shared" si="320"/>
        <v>9.4575399999999981</v>
      </c>
      <c r="F2625" s="2">
        <f t="shared" si="321"/>
        <v>9.4235050000000022</v>
      </c>
      <c r="G2625" s="2">
        <f t="shared" si="323"/>
        <v>9.2065959999999993</v>
      </c>
      <c r="H2625" s="2">
        <f t="shared" si="319"/>
        <v>6.943046500000003</v>
      </c>
      <c r="I2625" s="2">
        <f t="array" ref="I2625">SUMPRODUCT(B2609:B2628, (ROW(B2609:B2628)-ROW(B2609)+1)) / (20*21/2)</f>
        <v>9.5151876190476194</v>
      </c>
      <c r="J2625" s="2">
        <f t="shared" si="322"/>
        <v>9.4131971178838629</v>
      </c>
      <c r="K2625" s="2">
        <f t="shared" si="324"/>
        <v>9.0203467153083494</v>
      </c>
    </row>
    <row r="2626" spans="1:11" ht="13.5" x14ac:dyDescent="0.25">
      <c r="A2626" s="3">
        <f>TITRES_STAT!B2629</f>
        <v>45831</v>
      </c>
      <c r="B2626" s="17">
        <f>TITRES_STAT!D2629</f>
        <v>9.5945999999999998</v>
      </c>
      <c r="C2626" s="2">
        <f t="shared" si="317"/>
        <v>-8.6299999999999599E-2</v>
      </c>
      <c r="D2626" s="2">
        <f t="shared" si="318"/>
        <v>9.569700000000001</v>
      </c>
      <c r="E2626" s="2">
        <f t="shared" si="320"/>
        <v>9.4747899999999987</v>
      </c>
      <c r="F2626" s="2">
        <f t="shared" si="321"/>
        <v>9.4455500000000026</v>
      </c>
      <c r="G2626" s="2">
        <f t="shared" si="323"/>
        <v>9.2297919999999998</v>
      </c>
      <c r="H2626" s="2">
        <f t="shared" si="319"/>
        <v>6.9639900000000008</v>
      </c>
      <c r="I2626" s="2">
        <f t="array" ref="I2626">SUMPRODUCT(B2610:B2629, (ROW(B2610:B2629)-ROW(B2610)+1)) / (20*21/2)</f>
        <v>9.5335395238095231</v>
      </c>
      <c r="J2626" s="2">
        <f t="shared" si="322"/>
        <v>9.4304735828473039</v>
      </c>
      <c r="K2626" s="2">
        <f t="shared" si="324"/>
        <v>9.042866451962924</v>
      </c>
    </row>
    <row r="2627" spans="1:11" ht="13.5" x14ac:dyDescent="0.25">
      <c r="A2627" s="3">
        <f>TITRES_STAT!B2630</f>
        <v>45832</v>
      </c>
      <c r="B2627" s="17">
        <f>TITRES_STAT!D2630</f>
        <v>9.5850000000000009</v>
      </c>
      <c r="C2627" s="2">
        <f t="shared" si="317"/>
        <v>-9.5999999999989427E-3</v>
      </c>
      <c r="D2627" s="2">
        <f t="shared" si="318"/>
        <v>9.6176200000000005</v>
      </c>
      <c r="E2627" s="2">
        <f t="shared" si="320"/>
        <v>9.4891699999999979</v>
      </c>
      <c r="F2627" s="2">
        <f t="shared" si="321"/>
        <v>9.464240000000002</v>
      </c>
      <c r="G2627" s="2">
        <f t="shared" si="323"/>
        <v>9.2451279999999993</v>
      </c>
      <c r="H2627" s="2">
        <f t="shared" si="319"/>
        <v>6.9850770000000013</v>
      </c>
      <c r="I2627" s="2">
        <f t="array" ref="I2627">SUMPRODUCT(B2611:B2630, (ROW(B2611:B2630)-ROW(B2611)+1)) / (20*21/2)</f>
        <v>9.5407038095238104</v>
      </c>
      <c r="J2627" s="2">
        <f t="shared" si="322"/>
        <v>9.4451903844808953</v>
      </c>
      <c r="K2627" s="2">
        <f t="shared" si="324"/>
        <v>9.0641265911016315</v>
      </c>
    </row>
    <row r="2628" spans="1:11" ht="13.5" x14ac:dyDescent="0.25">
      <c r="A2628" s="3">
        <f>TITRES_STAT!B2631</f>
        <v>45833</v>
      </c>
      <c r="B2628" s="17">
        <f>TITRES_STAT!D2631</f>
        <v>9.6808999999999994</v>
      </c>
      <c r="C2628" s="2">
        <f t="shared" ref="C2628:C2691" si="325">B2628-B2627</f>
        <v>9.5899999999998542E-2</v>
      </c>
      <c r="D2628" s="2">
        <f t="shared" si="318"/>
        <v>9.6559600000000003</v>
      </c>
      <c r="E2628" s="2">
        <f t="shared" si="320"/>
        <v>9.5198499999999981</v>
      </c>
      <c r="F2628" s="2">
        <f t="shared" si="321"/>
        <v>9.4882050000000007</v>
      </c>
      <c r="G2628" s="2">
        <f t="shared" si="323"/>
        <v>9.2623820000000006</v>
      </c>
      <c r="H2628" s="2">
        <f t="shared" si="319"/>
        <v>7.0056850000000006</v>
      </c>
      <c r="I2628" s="2">
        <f t="array" ref="I2628">SUMPRODUCT(B2612:B2631, (ROW(B2612:B2631)-ROW(B2612)+1)) / (20*21/2)</f>
        <v>9.5485071428571437</v>
      </c>
      <c r="J2628" s="2">
        <f t="shared" si="322"/>
        <v>9.4676389192922397</v>
      </c>
      <c r="K2628" s="2">
        <f t="shared" si="324"/>
        <v>9.0883137836074503</v>
      </c>
    </row>
    <row r="2629" spans="1:11" ht="13.5" x14ac:dyDescent="0.25">
      <c r="A2629" s="3">
        <f>TITRES_STAT!B2632</f>
        <v>45835</v>
      </c>
      <c r="B2629" s="17">
        <f>TITRES_STAT!D2632</f>
        <v>9.6808999999999994</v>
      </c>
      <c r="C2629" s="2">
        <f t="shared" si="325"/>
        <v>0</v>
      </c>
      <c r="D2629" s="2">
        <f t="shared" si="318"/>
        <v>9.6444600000000005</v>
      </c>
      <c r="E2629" s="2">
        <f t="shared" si="320"/>
        <v>9.5438200000000002</v>
      </c>
      <c r="F2629" s="2">
        <f t="shared" si="321"/>
        <v>9.5097750000000012</v>
      </c>
      <c r="G2629" s="2">
        <f t="shared" si="323"/>
        <v>9.2788700000000013</v>
      </c>
      <c r="H2629" s="2">
        <f t="shared" si="319"/>
        <v>7.0265805000000015</v>
      </c>
      <c r="I2629" s="2">
        <f t="array" ref="I2629">SUMPRODUCT(B2613:B2632, (ROW(B2613:B2632)-ROW(B2613)+1)) / (20*21/2)</f>
        <v>9.5560823809523807</v>
      </c>
      <c r="J2629" s="2">
        <f t="shared" si="322"/>
        <v>9.4879494984072643</v>
      </c>
      <c r="K2629" s="2">
        <f t="shared" si="324"/>
        <v>9.1115524587600998</v>
      </c>
    </row>
    <row r="2630" spans="1:11" ht="13.5" x14ac:dyDescent="0.25">
      <c r="A2630" s="3">
        <f>TITRES_STAT!B2633</f>
        <v>45838</v>
      </c>
      <c r="B2630" s="17">
        <f>TITRES_STAT!D2633</f>
        <v>9.5850000000000009</v>
      </c>
      <c r="C2630" s="2">
        <f t="shared" si="325"/>
        <v>-9.5899999999998542E-2</v>
      </c>
      <c r="D2630" s="2">
        <f t="shared" ref="D2630:D2693" si="326">AVERAGE(B2626:B2630)</f>
        <v>9.6252800000000001</v>
      </c>
      <c r="E2630" s="2">
        <f t="shared" si="320"/>
        <v>9.5677799999999991</v>
      </c>
      <c r="F2630" s="2">
        <f t="shared" si="321"/>
        <v>9.5030650000000012</v>
      </c>
      <c r="G2630" s="2">
        <f t="shared" si="323"/>
        <v>9.2884539999999998</v>
      </c>
      <c r="H2630" s="2">
        <f t="shared" si="319"/>
        <v>7.0469485000000009</v>
      </c>
      <c r="I2630" s="2">
        <f t="array" ref="I2630">SUMPRODUCT(B2614:B2633, (ROW(B2614:B2633)-ROW(B2614)+1)) / (20*21/2)</f>
        <v>9.572060476190476</v>
      </c>
      <c r="J2630" s="2">
        <f t="shared" si="322"/>
        <v>9.4971924033208595</v>
      </c>
      <c r="K2630" s="2">
        <f t="shared" si="324"/>
        <v>9.1301190290048009</v>
      </c>
    </row>
    <row r="2631" spans="1:11" ht="13.5" x14ac:dyDescent="0.25">
      <c r="A2631" s="3">
        <f>TITRES_STAT!B2634</f>
        <v>45839</v>
      </c>
      <c r="B2631" s="17">
        <f>TITRES_STAT!D2634</f>
        <v>9.5850000000000009</v>
      </c>
      <c r="C2631" s="2">
        <f t="shared" si="325"/>
        <v>0</v>
      </c>
      <c r="D2631" s="2">
        <f t="shared" si="326"/>
        <v>9.6233600000000017</v>
      </c>
      <c r="E2631" s="2">
        <f t="shared" si="320"/>
        <v>9.5965300000000013</v>
      </c>
      <c r="F2631" s="2">
        <f t="shared" si="321"/>
        <v>9.5054600000000011</v>
      </c>
      <c r="G2631" s="2">
        <f t="shared" si="323"/>
        <v>9.2942039999999988</v>
      </c>
      <c r="H2631" s="2">
        <f t="shared" si="319"/>
        <v>7.0674125000000023</v>
      </c>
      <c r="I2631" s="2">
        <f t="array" ref="I2631">SUMPRODUCT(B2615:B2634, (ROW(B2615:B2634)-ROW(B2615)+1)) / (20*21/2)</f>
        <v>9.5918700000000001</v>
      </c>
      <c r="J2631" s="2">
        <f t="shared" si="322"/>
        <v>9.5055550315760158</v>
      </c>
      <c r="K2631" s="2">
        <f t="shared" si="324"/>
        <v>9.1479574984555931</v>
      </c>
    </row>
    <row r="2632" spans="1:11" ht="13.5" x14ac:dyDescent="0.25">
      <c r="A2632" s="3">
        <f>TITRES_STAT!B2635</f>
        <v>45840</v>
      </c>
      <c r="B2632" s="17">
        <f>TITRES_STAT!D2635</f>
        <v>9.5850000000000009</v>
      </c>
      <c r="C2632" s="2">
        <f t="shared" si="325"/>
        <v>0</v>
      </c>
      <c r="D2632" s="2">
        <f t="shared" si="326"/>
        <v>9.6233600000000017</v>
      </c>
      <c r="E2632" s="2">
        <f t="shared" si="320"/>
        <v>9.6204900000000002</v>
      </c>
      <c r="F2632" s="2">
        <f t="shared" si="321"/>
        <v>9.5131300000000003</v>
      </c>
      <c r="G2632" s="2">
        <f t="shared" si="323"/>
        <v>9.3043639999999996</v>
      </c>
      <c r="H2632" s="2">
        <f t="shared" si="319"/>
        <v>7.0878765000000019</v>
      </c>
      <c r="I2632" s="2">
        <f t="array" ref="I2632">SUMPRODUCT(B2616:B2635, (ROW(B2616:B2635)-ROW(B2616)+1)) / (20*21/2)</f>
        <v>9.6241423809523816</v>
      </c>
      <c r="J2632" s="2">
        <f t="shared" si="322"/>
        <v>9.513121219044967</v>
      </c>
      <c r="K2632" s="2">
        <f t="shared" si="324"/>
        <v>9.1650964200847849</v>
      </c>
    </row>
    <row r="2633" spans="1:11" ht="13.5" x14ac:dyDescent="0.25">
      <c r="A2633" s="3">
        <f>TITRES_STAT!B2636</f>
        <v>45841</v>
      </c>
      <c r="B2633" s="17">
        <f>TITRES_STAT!D2636</f>
        <v>9.6808999999999994</v>
      </c>
      <c r="C2633" s="2">
        <f t="shared" si="325"/>
        <v>9.5899999999998542E-2</v>
      </c>
      <c r="D2633" s="2">
        <f t="shared" si="326"/>
        <v>9.6233600000000017</v>
      </c>
      <c r="E2633" s="2">
        <f t="shared" si="320"/>
        <v>9.6396600000000028</v>
      </c>
      <c r="F2633" s="2">
        <f t="shared" si="321"/>
        <v>9.520800000000003</v>
      </c>
      <c r="G2633" s="2">
        <f t="shared" si="323"/>
        <v>9.3177839999999996</v>
      </c>
      <c r="H2633" s="2">
        <f t="shared" si="319"/>
        <v>7.108868000000002</v>
      </c>
      <c r="I2633" s="2">
        <f t="array" ref="I2633">SUMPRODUCT(B2617:B2636, (ROW(B2617:B2636)-ROW(B2617)+1)) / (20*21/2)</f>
        <v>9.6961228571428588</v>
      </c>
      <c r="J2633" s="2">
        <f t="shared" si="322"/>
        <v>9.5291001505644939</v>
      </c>
      <c r="K2633" s="2">
        <f t="shared" si="324"/>
        <v>9.1853240114540089</v>
      </c>
    </row>
    <row r="2634" spans="1:11" ht="13.5" x14ac:dyDescent="0.25">
      <c r="A2634" s="3">
        <f>TITRES_STAT!B2637</f>
        <v>45842</v>
      </c>
      <c r="B2634" s="17">
        <f>TITRES_STAT!D2637</f>
        <v>9.7287999999999997</v>
      </c>
      <c r="C2634" s="2">
        <f t="shared" si="325"/>
        <v>4.7900000000000276E-2</v>
      </c>
      <c r="D2634" s="2">
        <f t="shared" si="326"/>
        <v>9.6329400000000014</v>
      </c>
      <c r="E2634" s="2">
        <f t="shared" si="320"/>
        <v>9.6387</v>
      </c>
      <c r="F2634" s="2">
        <f t="shared" si="321"/>
        <v>9.5337400000000017</v>
      </c>
      <c r="G2634" s="2">
        <f t="shared" si="323"/>
        <v>9.3340779999999999</v>
      </c>
      <c r="H2634" s="2">
        <f t="shared" ref="H2634:H2693" si="327">AVERAGE(B2435:B2634)</f>
        <v>7.1305780000000016</v>
      </c>
      <c r="I2634" s="2">
        <f t="array" ref="I2634">SUMPRODUCT(B2618:B2637, (ROW(B2618:B2637)-ROW(B2618)+1)) / (20*21/2)</f>
        <v>9.7665919047619045</v>
      </c>
      <c r="J2634" s="2">
        <f t="shared" si="322"/>
        <v>9.5481191838440669</v>
      </c>
      <c r="K2634" s="2">
        <f t="shared" si="324"/>
        <v>9.2066367953185573</v>
      </c>
    </row>
    <row r="2635" spans="1:11" ht="13.5" x14ac:dyDescent="0.25">
      <c r="A2635" s="3">
        <f>TITRES_STAT!B2638</f>
        <v>45845</v>
      </c>
      <c r="B2635" s="17">
        <f>TITRES_STAT!D2638</f>
        <v>9.8726000000000003</v>
      </c>
      <c r="C2635" s="2">
        <f t="shared" si="325"/>
        <v>0.14380000000000059</v>
      </c>
      <c r="D2635" s="2">
        <f t="shared" si="326"/>
        <v>9.6904599999999999</v>
      </c>
      <c r="E2635" s="2">
        <f t="shared" si="320"/>
        <v>9.6578699999999991</v>
      </c>
      <c r="F2635" s="2">
        <f t="shared" si="321"/>
        <v>9.5577050000000021</v>
      </c>
      <c r="G2635" s="2">
        <f t="shared" si="323"/>
        <v>9.3513319999999993</v>
      </c>
      <c r="H2635" s="2">
        <f t="shared" si="327"/>
        <v>7.1531030000000024</v>
      </c>
      <c r="I2635" s="2">
        <f t="array" ref="I2635">SUMPRODUCT(B2619:B2638, (ROW(B2619:B2638)-ROW(B2619)+1)) / (20*21/2)</f>
        <v>9.8519419047619063</v>
      </c>
      <c r="J2635" s="2">
        <f t="shared" si="322"/>
        <v>9.5790221187160611</v>
      </c>
      <c r="K2635" s="2">
        <f t="shared" si="324"/>
        <v>9.2327529994237114</v>
      </c>
    </row>
    <row r="2636" spans="1:11" ht="13.5" x14ac:dyDescent="0.25">
      <c r="A2636" s="3">
        <f>TITRES_STAT!B2639</f>
        <v>45846</v>
      </c>
      <c r="B2636" s="17">
        <f>TITRES_STAT!D2639</f>
        <v>10.313499999999999</v>
      </c>
      <c r="C2636" s="2">
        <f t="shared" si="325"/>
        <v>0.44089999999999918</v>
      </c>
      <c r="D2636" s="2">
        <f t="shared" si="326"/>
        <v>9.8361599999999996</v>
      </c>
      <c r="E2636" s="2">
        <f t="shared" ref="E2636:E2693" si="328">AVERAGE(B2627:B2636)</f>
        <v>9.7297600000000024</v>
      </c>
      <c r="F2636" s="2">
        <f t="shared" si="321"/>
        <v>9.6022750000000023</v>
      </c>
      <c r="G2636" s="2">
        <f t="shared" si="323"/>
        <v>9.3770199999999981</v>
      </c>
      <c r="H2636" s="2">
        <f t="shared" si="327"/>
        <v>7.178072000000002</v>
      </c>
      <c r="I2636" s="2">
        <f t="array" ref="I2636">SUMPRODUCT(B2620:B2639, (ROW(B2620:B2639)-ROW(B2620)+1)) / (20*21/2)</f>
        <v>9.9180280952380961</v>
      </c>
      <c r="J2636" s="2">
        <f t="shared" si="322"/>
        <v>9.6489723931240547</v>
      </c>
      <c r="K2636" s="2">
        <f t="shared" si="324"/>
        <v>9.2751352347404303</v>
      </c>
    </row>
    <row r="2637" spans="1:11" ht="13.5" x14ac:dyDescent="0.25">
      <c r="A2637" s="3">
        <f>TITRES_STAT!B2640</f>
        <v>45847</v>
      </c>
      <c r="B2637" s="17">
        <f>TITRES_STAT!D2640</f>
        <v>10.3422</v>
      </c>
      <c r="C2637" s="2">
        <f t="shared" si="325"/>
        <v>2.8700000000000614E-2</v>
      </c>
      <c r="D2637" s="2">
        <f t="shared" si="326"/>
        <v>9.9875999999999987</v>
      </c>
      <c r="E2637" s="2">
        <f t="shared" si="328"/>
        <v>9.8054800000000011</v>
      </c>
      <c r="F2637" s="2">
        <f t="shared" si="321"/>
        <v>9.6473250000000004</v>
      </c>
      <c r="G2637" s="2">
        <f t="shared" si="323"/>
        <v>9.4044319999999981</v>
      </c>
      <c r="H2637" s="2">
        <f t="shared" si="327"/>
        <v>7.2030410000000016</v>
      </c>
      <c r="I2637" s="2">
        <f t="array" ref="I2637">SUMPRODUCT(B2621:B2640, (ROW(B2621:B2640)-ROW(B2621)+1)) / (20*21/2)</f>
        <v>9.9795499999999979</v>
      </c>
      <c r="J2637" s="2">
        <f t="shared" si="322"/>
        <v>9.714994069969384</v>
      </c>
      <c r="K2637" s="2">
        <f t="shared" si="324"/>
        <v>9.3169809118094324</v>
      </c>
    </row>
    <row r="2638" spans="1:11" ht="13.5" x14ac:dyDescent="0.25">
      <c r="A2638" s="3">
        <f>TITRES_STAT!B2641</f>
        <v>45848</v>
      </c>
      <c r="B2638" s="17">
        <f>TITRES_STAT!D2641</f>
        <v>10.5435</v>
      </c>
      <c r="C2638" s="2">
        <f t="shared" si="325"/>
        <v>0.20129999999999981</v>
      </c>
      <c r="D2638" s="2">
        <f t="shared" si="326"/>
        <v>10.160119999999999</v>
      </c>
      <c r="E2638" s="2">
        <f t="shared" si="328"/>
        <v>9.8917400000000022</v>
      </c>
      <c r="F2638" s="2">
        <f t="shared" si="321"/>
        <v>9.7057950000000002</v>
      </c>
      <c r="G2638" s="2">
        <f t="shared" si="323"/>
        <v>9.4368299999999987</v>
      </c>
      <c r="H2638" s="2">
        <f t="shared" si="327"/>
        <v>7.2289205000000027</v>
      </c>
      <c r="I2638" s="2">
        <f t="array" ref="I2638">SUMPRODUCT(B2622:B2641, (ROW(B2622:B2641)-ROW(B2622)+1)) / (20*21/2)</f>
        <v>10.043356190476189</v>
      </c>
      <c r="J2638" s="2">
        <f t="shared" si="322"/>
        <v>9.7938993966389667</v>
      </c>
      <c r="K2638" s="2">
        <f t="shared" si="324"/>
        <v>9.3650796995816119</v>
      </c>
    </row>
    <row r="2639" spans="1:11" ht="13.5" x14ac:dyDescent="0.25">
      <c r="A2639" s="3">
        <f>TITRES_STAT!B2642</f>
        <v>45849</v>
      </c>
      <c r="B2639" s="17">
        <f>TITRES_STAT!D2642</f>
        <v>10.399699999999999</v>
      </c>
      <c r="C2639" s="2">
        <f t="shared" si="325"/>
        <v>-0.14380000000000059</v>
      </c>
      <c r="D2639" s="2">
        <f t="shared" si="326"/>
        <v>10.294300000000002</v>
      </c>
      <c r="E2639" s="2">
        <f t="shared" si="328"/>
        <v>9.9636200000000006</v>
      </c>
      <c r="F2639" s="2">
        <f t="shared" si="321"/>
        <v>9.7537200000000013</v>
      </c>
      <c r="G2639" s="2">
        <f t="shared" si="323"/>
        <v>9.4646259999999991</v>
      </c>
      <c r="H2639" s="2">
        <f t="shared" si="327"/>
        <v>7.253985000000001</v>
      </c>
      <c r="I2639" s="2">
        <f t="array" ref="I2639">SUMPRODUCT(B2623:B2642, (ROW(B2623:B2642)-ROW(B2623)+1)) / (20*21/2)</f>
        <v>10.10379619047619</v>
      </c>
      <c r="J2639" s="2">
        <f t="shared" si="322"/>
        <v>9.8515946921971587</v>
      </c>
      <c r="K2639" s="2">
        <f t="shared" si="324"/>
        <v>9.4056530446960576</v>
      </c>
    </row>
    <row r="2640" spans="1:11" ht="13.5" x14ac:dyDescent="0.25">
      <c r="A2640" s="3">
        <f>TITRES_STAT!B2643</f>
        <v>45852</v>
      </c>
      <c r="B2640" s="17">
        <f>TITRES_STAT!D2643</f>
        <v>10.399699999999999</v>
      </c>
      <c r="C2640" s="2">
        <f t="shared" si="325"/>
        <v>0</v>
      </c>
      <c r="D2640" s="2">
        <f t="shared" si="326"/>
        <v>10.399719999999999</v>
      </c>
      <c r="E2640" s="2">
        <f t="shared" si="328"/>
        <v>10.045089999999998</v>
      </c>
      <c r="F2640" s="2">
        <f t="shared" si="321"/>
        <v>9.8064349999999987</v>
      </c>
      <c r="G2640" s="2">
        <f t="shared" si="323"/>
        <v>9.4912719999999986</v>
      </c>
      <c r="H2640" s="2">
        <f t="shared" si="327"/>
        <v>7.2790495000000011</v>
      </c>
      <c r="I2640" s="2">
        <f t="array" ref="I2640">SUMPRODUCT(B2624:B2643, (ROW(B2624:B2643)-ROW(B2624)+1)) / (20*21/2)</f>
        <v>10.139690476190477</v>
      </c>
      <c r="J2640" s="2">
        <f t="shared" si="322"/>
        <v>9.9037951977021912</v>
      </c>
      <c r="K2640" s="2">
        <f t="shared" si="324"/>
        <v>9.4446352782373886</v>
      </c>
    </row>
    <row r="2641" spans="1:11" ht="13.5" x14ac:dyDescent="0.25">
      <c r="A2641" s="3">
        <f>TITRES_STAT!B2644</f>
        <v>45853</v>
      </c>
      <c r="B2641" s="17">
        <f>TITRES_STAT!D2644</f>
        <v>10.4764</v>
      </c>
      <c r="C2641" s="2">
        <f t="shared" si="325"/>
        <v>7.6700000000000657E-2</v>
      </c>
      <c r="D2641" s="2">
        <f t="shared" si="326"/>
        <v>10.4323</v>
      </c>
      <c r="E2641" s="2">
        <f t="shared" si="328"/>
        <v>10.134229999999999</v>
      </c>
      <c r="F2641" s="2">
        <f t="shared" si="321"/>
        <v>9.86538</v>
      </c>
      <c r="G2641" s="2">
        <f t="shared" si="323"/>
        <v>9.52041</v>
      </c>
      <c r="H2641" s="2">
        <f t="shared" si="327"/>
        <v>7.304497500000001</v>
      </c>
      <c r="I2641" s="2">
        <f t="array" ref="I2641">SUMPRODUCT(B2625:B2644, (ROW(B2625:B2644)-ROW(B2625)+1)) / (20*21/2)</f>
        <v>10.179342857142856</v>
      </c>
      <c r="J2641" s="2">
        <f t="shared" si="322"/>
        <v>9.9583289883972199</v>
      </c>
      <c r="K2641" s="2">
        <f t="shared" si="324"/>
        <v>9.4850966398751382</v>
      </c>
    </row>
    <row r="2642" spans="1:11" ht="13.5" x14ac:dyDescent="0.25">
      <c r="A2642" s="3">
        <f>TITRES_STAT!B2645</f>
        <v>45854</v>
      </c>
      <c r="B2642" s="17">
        <f>TITRES_STAT!D2645</f>
        <v>10.5</v>
      </c>
      <c r="C2642" s="2">
        <f t="shared" si="325"/>
        <v>2.3600000000000065E-2</v>
      </c>
      <c r="D2642" s="2">
        <f t="shared" si="326"/>
        <v>10.46386</v>
      </c>
      <c r="E2642" s="2">
        <f t="shared" si="328"/>
        <v>10.225729999999999</v>
      </c>
      <c r="F2642" s="2">
        <f t="shared" si="321"/>
        <v>9.9231099999999994</v>
      </c>
      <c r="G2642" s="2">
        <f t="shared" si="323"/>
        <v>9.5492539999999977</v>
      </c>
      <c r="H2642" s="2">
        <f t="shared" si="327"/>
        <v>7.3300635000000014</v>
      </c>
      <c r="I2642" s="2">
        <f t="array" ref="I2642">SUMPRODUCT(B2626:B2645, (ROW(B2626:B2645)-ROW(B2626)+1)) / (20*21/2)</f>
        <v>10.217844761904763</v>
      </c>
      <c r="J2642" s="2">
        <f t="shared" si="322"/>
        <v>10.009916703787962</v>
      </c>
      <c r="K2642" s="2">
        <f t="shared" si="324"/>
        <v>9.524896771644741</v>
      </c>
    </row>
    <row r="2643" spans="1:11" ht="13.5" x14ac:dyDescent="0.25">
      <c r="A2643" s="3">
        <f>TITRES_STAT!B2646</f>
        <v>45855</v>
      </c>
      <c r="B2643" s="17">
        <f>TITRES_STAT!D2646</f>
        <v>10.3</v>
      </c>
      <c r="C2643" s="2">
        <f t="shared" si="325"/>
        <v>-0.19999999999999929</v>
      </c>
      <c r="D2643" s="2">
        <f t="shared" si="326"/>
        <v>10.41516</v>
      </c>
      <c r="E2643" s="2">
        <f t="shared" si="328"/>
        <v>10.28764</v>
      </c>
      <c r="F2643" s="2">
        <f t="shared" si="321"/>
        <v>9.9636500000000012</v>
      </c>
      <c r="G2643" s="2">
        <f t="shared" si="323"/>
        <v>9.5750559999999982</v>
      </c>
      <c r="H2643" s="2">
        <f t="shared" si="327"/>
        <v>7.3547255000000007</v>
      </c>
      <c r="I2643" s="2">
        <f t="array" ref="I2643">SUMPRODUCT(B2627:B2646, (ROW(B2627:B2646)-ROW(B2627)+1)) / (20*21/2)</f>
        <v>10.275779523809522</v>
      </c>
      <c r="J2643" s="2">
        <f t="shared" si="322"/>
        <v>10.037543684379585</v>
      </c>
      <c r="K2643" s="2">
        <f t="shared" si="324"/>
        <v>9.555292976678281</v>
      </c>
    </row>
    <row r="2644" spans="1:11" ht="13.5" x14ac:dyDescent="0.25">
      <c r="A2644" s="3">
        <f>TITRES_STAT!B2647</f>
        <v>45856</v>
      </c>
      <c r="B2644" s="17">
        <f>TITRES_STAT!D2647</f>
        <v>10.38</v>
      </c>
      <c r="C2644" s="2">
        <f t="shared" si="325"/>
        <v>8.0000000000000071E-2</v>
      </c>
      <c r="D2644" s="2">
        <f t="shared" si="326"/>
        <v>10.411220000000002</v>
      </c>
      <c r="E2644" s="2">
        <f t="shared" si="328"/>
        <v>10.35276</v>
      </c>
      <c r="F2644" s="2">
        <f t="shared" ref="F2644:F2692" si="329">AVERAGE(B2625:B2644)</f>
        <v>9.9957300000000018</v>
      </c>
      <c r="G2644" s="2">
        <f t="shared" si="323"/>
        <v>9.6024579999999986</v>
      </c>
      <c r="H2644" s="2">
        <f t="shared" si="327"/>
        <v>7.3793080000000009</v>
      </c>
      <c r="I2644" s="2">
        <f t="array" ref="I2644">SUMPRODUCT(B2628:B2647, (ROW(B2628:B2647)-ROW(B2628)+1)) / (20*21/2)</f>
        <v>10.388736190476189</v>
      </c>
      <c r="J2644" s="2">
        <f t="shared" si="322"/>
        <v>10.07015857158153</v>
      </c>
      <c r="K2644" s="2">
        <f t="shared" si="324"/>
        <v>9.5876344285732493</v>
      </c>
    </row>
    <row r="2645" spans="1:11" ht="13.5" x14ac:dyDescent="0.25">
      <c r="A2645" s="3">
        <f>TITRES_STAT!B2648</f>
        <v>45859</v>
      </c>
      <c r="B2645" s="17">
        <f>TITRES_STAT!D2648</f>
        <v>10.4</v>
      </c>
      <c r="C2645" s="2">
        <f t="shared" si="325"/>
        <v>1.9999999999999574E-2</v>
      </c>
      <c r="D2645" s="2">
        <f t="shared" si="326"/>
        <v>10.41128</v>
      </c>
      <c r="E2645" s="2">
        <f t="shared" si="328"/>
        <v>10.4055</v>
      </c>
      <c r="F2645" s="2">
        <f t="shared" si="329"/>
        <v>10.031685000000001</v>
      </c>
      <c r="G2645" s="2">
        <f t="shared" si="323"/>
        <v>9.6241260000000004</v>
      </c>
      <c r="H2645" s="2">
        <f t="shared" si="327"/>
        <v>7.4046140000000014</v>
      </c>
      <c r="I2645" s="2">
        <f t="array" ref="I2645">SUMPRODUCT(B2629:B2648, (ROW(B2629:B2648)-ROW(B2629)+1)) / (20*21/2)</f>
        <v>10.525097619047617</v>
      </c>
      <c r="J2645" s="2">
        <f t="shared" ref="J2645:J2693" si="330">$J$4*B2645+J2644*(1-$J$4)</f>
        <v>10.101572040954718</v>
      </c>
      <c r="K2645" s="2">
        <f t="shared" si="324"/>
        <v>9.6194919019625349</v>
      </c>
    </row>
    <row r="2646" spans="1:11" ht="13.5" x14ac:dyDescent="0.25">
      <c r="A2646" s="3">
        <f>TITRES_STAT!B2649</f>
        <v>45860</v>
      </c>
      <c r="B2646" s="17">
        <f>TITRES_STAT!D2649</f>
        <v>10.64</v>
      </c>
      <c r="C2646" s="2">
        <f t="shared" si="325"/>
        <v>0.24000000000000021</v>
      </c>
      <c r="D2646" s="2">
        <f t="shared" si="326"/>
        <v>10.443999999999999</v>
      </c>
      <c r="E2646" s="2">
        <f t="shared" si="328"/>
        <v>10.43815</v>
      </c>
      <c r="F2646" s="2">
        <f t="shared" si="329"/>
        <v>10.083955000000003</v>
      </c>
      <c r="G2646" s="2">
        <f t="shared" si="323"/>
        <v>9.6521279999999994</v>
      </c>
      <c r="H2646" s="2">
        <f t="shared" si="327"/>
        <v>7.4311200000000017</v>
      </c>
      <c r="I2646" s="2">
        <f t="array" ref="I2646">SUMPRODUCT(B2630:B2649, (ROW(B2630:B2649)-ROW(B2630)+1)) / (20*21/2)</f>
        <v>10.644701428571429</v>
      </c>
      <c r="J2646" s="2">
        <f t="shared" si="330"/>
        <v>10.152850894197126</v>
      </c>
      <c r="K2646" s="2">
        <f t="shared" si="324"/>
        <v>9.6595118273757699</v>
      </c>
    </row>
    <row r="2647" spans="1:11" ht="13.5" x14ac:dyDescent="0.25">
      <c r="A2647" s="3">
        <f>TITRES_STAT!B2650</f>
        <v>45861</v>
      </c>
      <c r="B2647" s="17">
        <f>TITRES_STAT!D2650</f>
        <v>11.27</v>
      </c>
      <c r="C2647" s="2">
        <f t="shared" si="325"/>
        <v>0.62999999999999901</v>
      </c>
      <c r="D2647" s="2">
        <f t="shared" si="326"/>
        <v>10.597999999999999</v>
      </c>
      <c r="E2647" s="2">
        <f t="shared" si="328"/>
        <v>10.53093</v>
      </c>
      <c r="F2647" s="2">
        <f t="shared" si="329"/>
        <v>10.168205000000002</v>
      </c>
      <c r="G2647" s="2">
        <f t="shared" si="323"/>
        <v>9.6954119999999993</v>
      </c>
      <c r="H2647" s="2">
        <f t="shared" si="327"/>
        <v>7.460776000000001</v>
      </c>
      <c r="I2647" s="2">
        <f t="array" ref="I2647">SUMPRODUCT(B2631:B2650, (ROW(B2631:B2650)-ROW(B2631)+1)) / (20*21/2)</f>
        <v>10.726023809523808</v>
      </c>
      <c r="J2647" s="2">
        <f t="shared" si="330"/>
        <v>10.259246047130734</v>
      </c>
      <c r="K2647" s="2">
        <f t="shared" si="324"/>
        <v>9.7226682263022095</v>
      </c>
    </row>
    <row r="2648" spans="1:11" ht="13.5" x14ac:dyDescent="0.25">
      <c r="A2648" s="3">
        <f>TITRES_STAT!B2651</f>
        <v>45862</v>
      </c>
      <c r="B2648" s="17">
        <f>TITRES_STAT!D2651</f>
        <v>11.6</v>
      </c>
      <c r="C2648" s="2">
        <f t="shared" si="325"/>
        <v>0.33000000000000007</v>
      </c>
      <c r="D2648" s="2">
        <f t="shared" si="326"/>
        <v>10.858000000000001</v>
      </c>
      <c r="E2648" s="2">
        <f t="shared" si="328"/>
        <v>10.636579999999999</v>
      </c>
      <c r="F2648" s="2">
        <f t="shared" si="329"/>
        <v>10.26416</v>
      </c>
      <c r="G2648" s="2">
        <f t="shared" si="323"/>
        <v>9.7472139999999996</v>
      </c>
      <c r="H2648" s="2">
        <f t="shared" si="327"/>
        <v>7.4923215000000001</v>
      </c>
      <c r="I2648" s="2">
        <f t="array" ref="I2648">SUMPRODUCT(B2632:B2651, (ROW(B2632:B2651)-ROW(B2632)+1)) / (20*21/2)</f>
        <v>10.78627476190476</v>
      </c>
      <c r="J2648" s="2">
        <f t="shared" si="330"/>
        <v>10.386936899784949</v>
      </c>
      <c r="K2648" s="2">
        <f t="shared" si="324"/>
        <v>9.7962890801727109</v>
      </c>
    </row>
    <row r="2649" spans="1:11" ht="13.5" x14ac:dyDescent="0.25">
      <c r="A2649" s="3">
        <f>TITRES_STAT!B2652</f>
        <v>45866</v>
      </c>
      <c r="B2649" s="17">
        <f>TITRES_STAT!D2652</f>
        <v>11.52</v>
      </c>
      <c r="C2649" s="2">
        <f t="shared" si="325"/>
        <v>-8.0000000000000071E-2</v>
      </c>
      <c r="D2649" s="2">
        <f t="shared" si="326"/>
        <v>11.086000000000002</v>
      </c>
      <c r="E2649" s="2">
        <f t="shared" si="328"/>
        <v>10.748609999999999</v>
      </c>
      <c r="F2649" s="2">
        <f t="shared" si="329"/>
        <v>10.356115000000001</v>
      </c>
      <c r="G2649" s="2">
        <f t="shared" si="323"/>
        <v>9.7954979999999985</v>
      </c>
      <c r="H2649" s="2">
        <f t="shared" si="327"/>
        <v>7.5230835000000003</v>
      </c>
      <c r="I2649" s="2">
        <f t="array" ref="I2649">SUMPRODUCT(B2633:B2652, (ROW(B2633:B2652)-ROW(B2633)+1)) / (20*21/2)</f>
        <v>10.828025714285713</v>
      </c>
      <c r="J2649" s="2">
        <f t="shared" si="330"/>
        <v>10.494847671234002</v>
      </c>
      <c r="K2649" s="2">
        <f t="shared" si="324"/>
        <v>9.8638855868326036</v>
      </c>
    </row>
    <row r="2650" spans="1:11" ht="13.5" x14ac:dyDescent="0.25">
      <c r="A2650" s="3">
        <f>TITRES_STAT!B2653</f>
        <v>45867</v>
      </c>
      <c r="B2650" s="17">
        <f>TITRES_STAT!D2653</f>
        <v>11.21</v>
      </c>
      <c r="C2650" s="2">
        <f t="shared" si="325"/>
        <v>-0.30999999999999872</v>
      </c>
      <c r="D2650" s="2">
        <f t="shared" si="326"/>
        <v>11.248000000000001</v>
      </c>
      <c r="E2650" s="2">
        <f t="shared" si="328"/>
        <v>10.829639999999998</v>
      </c>
      <c r="F2650" s="2">
        <f t="shared" si="329"/>
        <v>10.437365</v>
      </c>
      <c r="G2650" s="2">
        <f t="shared" si="323"/>
        <v>9.8339399999999983</v>
      </c>
      <c r="H2650" s="2">
        <f t="shared" si="327"/>
        <v>7.5525350000000007</v>
      </c>
      <c r="I2650" s="2">
        <f t="array" ref="I2650">SUMPRODUCT(B2634:B2653, (ROW(B2634:B2653)-ROW(B2634)+1)) / (20*21/2)</f>
        <v>10.868038571428571</v>
      </c>
      <c r="J2650" s="2">
        <f t="shared" si="330"/>
        <v>10.562957416830763</v>
      </c>
      <c r="K2650" s="2">
        <f t="shared" si="324"/>
        <v>9.9166743873489729</v>
      </c>
    </row>
    <row r="2651" spans="1:11" ht="13.5" x14ac:dyDescent="0.25">
      <c r="A2651" s="3">
        <f>TITRES_STAT!B2654</f>
        <v>45868</v>
      </c>
      <c r="B2651" s="17">
        <f>TITRES_STAT!D2654</f>
        <v>11.07</v>
      </c>
      <c r="C2651" s="2">
        <f t="shared" si="325"/>
        <v>-0.14000000000000057</v>
      </c>
      <c r="D2651" s="2">
        <f t="shared" si="326"/>
        <v>11.334</v>
      </c>
      <c r="E2651" s="2">
        <f t="shared" si="328"/>
        <v>10.888999999999999</v>
      </c>
      <c r="F2651" s="2">
        <f t="shared" si="329"/>
        <v>10.511615000000001</v>
      </c>
      <c r="G2651" s="2">
        <f t="shared" si="323"/>
        <v>9.8691999999999975</v>
      </c>
      <c r="H2651" s="2">
        <f t="shared" si="327"/>
        <v>7.5812865</v>
      </c>
      <c r="I2651" s="2">
        <f t="array" ref="I2651">SUMPRODUCT(B2635:B2654, (ROW(B2635:B2654)-ROW(B2635)+1)) / (20*21/2)</f>
        <v>10.901770000000001</v>
      </c>
      <c r="J2651" s="2">
        <f t="shared" si="330"/>
        <v>10.611247186656403</v>
      </c>
      <c r="K2651" s="2">
        <f t="shared" si="324"/>
        <v>9.9619028427470528</v>
      </c>
    </row>
    <row r="2652" spans="1:11" ht="13.5" x14ac:dyDescent="0.25">
      <c r="A2652" s="3">
        <f>TITRES_STAT!B2655</f>
        <v>45869</v>
      </c>
      <c r="B2652" s="17">
        <f>TITRES_STAT!D2655</f>
        <v>10.95</v>
      </c>
      <c r="C2652" s="2">
        <f t="shared" si="325"/>
        <v>-0.12000000000000099</v>
      </c>
      <c r="D2652" s="2">
        <f t="shared" si="326"/>
        <v>11.27</v>
      </c>
      <c r="E2652" s="2">
        <f t="shared" si="328"/>
        <v>10.933999999999999</v>
      </c>
      <c r="F2652" s="2">
        <f t="shared" si="329"/>
        <v>10.579864999999998</v>
      </c>
      <c r="G2652" s="2">
        <f t="shared" si="323"/>
        <v>9.9022499999999987</v>
      </c>
      <c r="H2652" s="2">
        <f t="shared" si="327"/>
        <v>7.6091985000000015</v>
      </c>
      <c r="I2652" s="2">
        <f t="array" ref="I2652">SUMPRODUCT(B2636:B2655, (ROW(B2636:B2655)-ROW(B2636)+1)) / (20*21/2)</f>
        <v>10.908495714285714</v>
      </c>
      <c r="J2652" s="2">
        <f t="shared" si="330"/>
        <v>10.643509359355793</v>
      </c>
      <c r="K2652" s="2">
        <f t="shared" si="324"/>
        <v>10.000651750874621</v>
      </c>
    </row>
    <row r="2653" spans="1:11" ht="13.5" x14ac:dyDescent="0.25">
      <c r="A2653" s="3">
        <f>TITRES_STAT!B2656</f>
        <v>45870</v>
      </c>
      <c r="B2653" s="17">
        <f>TITRES_STAT!D2656</f>
        <v>11</v>
      </c>
      <c r="C2653" s="2">
        <f t="shared" si="325"/>
        <v>5.0000000000000711E-2</v>
      </c>
      <c r="D2653" s="2">
        <f t="shared" si="326"/>
        <v>11.15</v>
      </c>
      <c r="E2653" s="2">
        <f t="shared" si="328"/>
        <v>11.004000000000001</v>
      </c>
      <c r="F2653" s="2">
        <f t="shared" si="329"/>
        <v>10.645820000000001</v>
      </c>
      <c r="G2653" s="2">
        <f t="shared" si="323"/>
        <v>9.9362999999999992</v>
      </c>
      <c r="H2653" s="2">
        <f t="shared" si="327"/>
        <v>7.6373605000000007</v>
      </c>
      <c r="I2653" s="2">
        <f t="array" ref="I2653">SUMPRODUCT(B2637:B2656, (ROW(B2637:B2656)-ROW(B2637)+1)) / (20*21/2)</f>
        <v>10.917567142857143</v>
      </c>
      <c r="J2653" s="2">
        <f t="shared" si="330"/>
        <v>10.677460848940955</v>
      </c>
      <c r="K2653" s="2">
        <f t="shared" si="324"/>
        <v>10.039841878291302</v>
      </c>
    </row>
    <row r="2654" spans="1:11" ht="13.5" x14ac:dyDescent="0.25">
      <c r="A2654" s="3">
        <f>TITRES_STAT!B2657</f>
        <v>45873</v>
      </c>
      <c r="B2654" s="17">
        <f>TITRES_STAT!D2657</f>
        <v>11</v>
      </c>
      <c r="C2654" s="2">
        <f t="shared" si="325"/>
        <v>0</v>
      </c>
      <c r="D2654" s="2">
        <f t="shared" si="326"/>
        <v>11.046000000000001</v>
      </c>
      <c r="E2654" s="2">
        <f t="shared" si="328"/>
        <v>11.066000000000001</v>
      </c>
      <c r="F2654" s="2">
        <f t="shared" si="329"/>
        <v>10.709379999999999</v>
      </c>
      <c r="G2654" s="2">
        <f t="shared" si="323"/>
        <v>9.9703499999999998</v>
      </c>
      <c r="H2654" s="2">
        <f t="shared" si="327"/>
        <v>7.6652830000000014</v>
      </c>
      <c r="I2654" s="2">
        <f t="array" ref="I2654">SUMPRODUCT(B2638:B2657, (ROW(B2638:B2657)-ROW(B2638)+1)) / (20*21/2)</f>
        <v>10.919321904761905</v>
      </c>
      <c r="J2654" s="2">
        <f t="shared" si="330"/>
        <v>10.708178863327531</v>
      </c>
      <c r="K2654" s="2">
        <f t="shared" si="324"/>
        <v>10.077495137966153</v>
      </c>
    </row>
    <row r="2655" spans="1:11" ht="13.5" x14ac:dyDescent="0.25">
      <c r="A2655" s="3">
        <f>TITRES_STAT!B2658</f>
        <v>45874</v>
      </c>
      <c r="B2655" s="17">
        <f>TITRES_STAT!D2658</f>
        <v>10.78</v>
      </c>
      <c r="C2655" s="2">
        <f t="shared" si="325"/>
        <v>-0.22000000000000064</v>
      </c>
      <c r="D2655" s="2">
        <f t="shared" si="326"/>
        <v>10.959999999999999</v>
      </c>
      <c r="E2655" s="2">
        <f t="shared" si="328"/>
        <v>11.104000000000001</v>
      </c>
      <c r="F2655" s="2">
        <f t="shared" si="329"/>
        <v>10.75475</v>
      </c>
      <c r="G2655" s="2">
        <f t="shared" si="323"/>
        <v>10.002875999999999</v>
      </c>
      <c r="H2655" s="2">
        <f t="shared" si="327"/>
        <v>7.6921055000000012</v>
      </c>
      <c r="I2655" s="2">
        <f t="array" ref="I2655">SUMPRODUCT(B2639:B2658, (ROW(B2639:B2658)-ROW(B2639)+1)) / (20*21/2)</f>
        <v>10.947468095238095</v>
      </c>
      <c r="J2655" s="2">
        <f t="shared" si="330"/>
        <v>10.715018971582053</v>
      </c>
      <c r="K2655" s="2">
        <f t="shared" si="324"/>
        <v>10.105044348241989</v>
      </c>
    </row>
    <row r="2656" spans="1:11" ht="13.5" x14ac:dyDescent="0.25">
      <c r="A2656" s="3">
        <f>TITRES_STAT!B2659</f>
        <v>45875</v>
      </c>
      <c r="B2656" s="17">
        <f>TITRES_STAT!D2659</f>
        <v>10.85</v>
      </c>
      <c r="C2656" s="2">
        <f t="shared" si="325"/>
        <v>7.0000000000000284E-2</v>
      </c>
      <c r="D2656" s="2">
        <f t="shared" si="326"/>
        <v>10.916</v>
      </c>
      <c r="E2656" s="2">
        <f t="shared" si="328"/>
        <v>11.125</v>
      </c>
      <c r="F2656" s="2">
        <f t="shared" si="329"/>
        <v>10.781575</v>
      </c>
      <c r="G2656" s="2">
        <f t="shared" si="323"/>
        <v>10.036802</v>
      </c>
      <c r="H2656" s="2">
        <f t="shared" si="327"/>
        <v>7.7197570000000004</v>
      </c>
      <c r="I2656" s="2">
        <f t="array" ref="I2656">SUMPRODUCT(B2640:B2659, (ROW(B2640:B2659)-ROW(B2640)+1)) / (20*21/2)</f>
        <v>10.991059523809525</v>
      </c>
      <c r="J2656" s="2">
        <f t="shared" si="330"/>
        <v>10.727874307621857</v>
      </c>
      <c r="K2656" s="2">
        <f t="shared" si="324"/>
        <v>10.134258295369754</v>
      </c>
    </row>
    <row r="2657" spans="1:11" ht="13.5" x14ac:dyDescent="0.25">
      <c r="A2657" s="3">
        <f>TITRES_STAT!B2660</f>
        <v>45876</v>
      </c>
      <c r="B2657" s="17">
        <f>TITRES_STAT!D2660</f>
        <v>10.8</v>
      </c>
      <c r="C2657" s="2">
        <f t="shared" si="325"/>
        <v>-4.9999999999998934E-2</v>
      </c>
      <c r="D2657" s="2">
        <f t="shared" si="326"/>
        <v>10.886000000000001</v>
      </c>
      <c r="E2657" s="2">
        <f t="shared" si="328"/>
        <v>11.077999999999999</v>
      </c>
      <c r="F2657" s="2">
        <f t="shared" si="329"/>
        <v>10.804464999999999</v>
      </c>
      <c r="G2657" s="2">
        <f t="shared" si="323"/>
        <v>10.068577999999999</v>
      </c>
      <c r="H2657" s="2">
        <f t="shared" si="327"/>
        <v>7.7473980000000005</v>
      </c>
      <c r="I2657" s="2">
        <f t="array" ref="I2657">SUMPRODUCT(B2641:B2660, (ROW(B2641:B2660)-ROW(B2641)+1)) / (20*21/2)</f>
        <v>11.04088761904762</v>
      </c>
      <c r="J2657" s="2">
        <f t="shared" si="330"/>
        <v>10.73474342118168</v>
      </c>
      <c r="K2657" s="2">
        <f t="shared" si="324"/>
        <v>10.160365813198393</v>
      </c>
    </row>
    <row r="2658" spans="1:11" ht="13.5" x14ac:dyDescent="0.25">
      <c r="A2658" s="3">
        <f>TITRES_STAT!B2661</f>
        <v>45877</v>
      </c>
      <c r="B2658" s="17">
        <f>TITRES_STAT!D2661</f>
        <v>11.1</v>
      </c>
      <c r="C2658" s="2">
        <f t="shared" si="325"/>
        <v>0.29999999999999893</v>
      </c>
      <c r="D2658" s="2">
        <f t="shared" si="326"/>
        <v>10.906000000000002</v>
      </c>
      <c r="E2658" s="2">
        <f t="shared" si="328"/>
        <v>11.027999999999999</v>
      </c>
      <c r="F2658" s="2">
        <f t="shared" si="329"/>
        <v>10.832289999999999</v>
      </c>
      <c r="G2658" s="2">
        <f t="shared" si="323"/>
        <v>10.106546</v>
      </c>
      <c r="H2658" s="2">
        <f t="shared" si="327"/>
        <v>7.7765390000000005</v>
      </c>
      <c r="I2658" s="2">
        <f t="array" ref="I2658">SUMPRODUCT(B2642:B2661, (ROW(B2642:B2661)-ROW(B2642)+1)) / (20*21/2)</f>
        <v>11.085000000000001</v>
      </c>
      <c r="J2658" s="2">
        <f t="shared" si="330"/>
        <v>10.76952976202152</v>
      </c>
      <c r="K2658" s="2">
        <f t="shared" si="324"/>
        <v>10.197214212680809</v>
      </c>
    </row>
    <row r="2659" spans="1:11" ht="13.5" x14ac:dyDescent="0.25">
      <c r="A2659" s="3">
        <f>TITRES_STAT!B2662</f>
        <v>45880</v>
      </c>
      <c r="B2659" s="17">
        <f>TITRES_STAT!D2662</f>
        <v>11.29</v>
      </c>
      <c r="C2659" s="2">
        <f t="shared" si="325"/>
        <v>0.1899999999999995</v>
      </c>
      <c r="D2659" s="2">
        <f t="shared" si="326"/>
        <v>10.964</v>
      </c>
      <c r="E2659" s="2">
        <f t="shared" si="328"/>
        <v>11.004999999999999</v>
      </c>
      <c r="F2659" s="2">
        <f t="shared" si="329"/>
        <v>10.876804999999999</v>
      </c>
      <c r="G2659" s="2">
        <f t="shared" si="323"/>
        <v>10.147356</v>
      </c>
      <c r="H2659" s="2">
        <f t="shared" si="327"/>
        <v>7.8062950000000004</v>
      </c>
      <c r="I2659" s="2">
        <f t="array" ref="I2659">SUMPRODUCT(B2643:B2662, (ROW(B2643:B2662)-ROW(B2643)+1)) / (20*21/2)</f>
        <v>11.121904761904762</v>
      </c>
      <c r="J2659" s="2">
        <f t="shared" si="330"/>
        <v>10.81909835611471</v>
      </c>
      <c r="K2659" s="2">
        <f t="shared" si="324"/>
        <v>10.240068557281562</v>
      </c>
    </row>
    <row r="2660" spans="1:11" ht="13.5" x14ac:dyDescent="0.25">
      <c r="A2660" s="3">
        <f>TITRES_STAT!B2663</f>
        <v>45881</v>
      </c>
      <c r="B2660" s="17">
        <f>TITRES_STAT!D2663</f>
        <v>11.4</v>
      </c>
      <c r="C2660" s="2">
        <f t="shared" si="325"/>
        <v>0.11000000000000121</v>
      </c>
      <c r="D2660" s="2">
        <f t="shared" si="326"/>
        <v>11.087999999999999</v>
      </c>
      <c r="E2660" s="2">
        <f t="shared" si="328"/>
        <v>11.023999999999997</v>
      </c>
      <c r="F2660" s="2">
        <f t="shared" si="329"/>
        <v>10.926819999999998</v>
      </c>
      <c r="G2660" s="2">
        <f t="shared" si="323"/>
        <v>10.180972000000001</v>
      </c>
      <c r="H2660" s="2">
        <f t="shared" si="327"/>
        <v>7.8364570000000011</v>
      </c>
      <c r="I2660" s="2">
        <f t="array" ref="I2660">SUMPRODUCT(B2644:B2663, (ROW(B2644:B2663)-ROW(B2644)+1)) / (20*21/2)</f>
        <v>11.150904761904762</v>
      </c>
      <c r="J2660" s="2">
        <f t="shared" si="330"/>
        <v>10.874422322199022</v>
      </c>
      <c r="K2660" s="2">
        <f t="shared" si="324"/>
        <v>10.285556064839149</v>
      </c>
    </row>
    <row r="2661" spans="1:11" ht="13.5" x14ac:dyDescent="0.25">
      <c r="A2661" s="3">
        <f>TITRES_STAT!B2664</f>
        <v>45883</v>
      </c>
      <c r="B2661" s="17">
        <f>TITRES_STAT!D2664</f>
        <v>11.39</v>
      </c>
      <c r="C2661" s="2">
        <f t="shared" si="325"/>
        <v>-9.9999999999997868E-3</v>
      </c>
      <c r="D2661" s="2">
        <f t="shared" si="326"/>
        <v>11.196</v>
      </c>
      <c r="E2661" s="2">
        <f t="shared" si="328"/>
        <v>11.056000000000001</v>
      </c>
      <c r="F2661" s="2">
        <f t="shared" si="329"/>
        <v>10.9725</v>
      </c>
      <c r="G2661" s="2">
        <f t="shared" si="323"/>
        <v>10.218030000000001</v>
      </c>
      <c r="H2661" s="2">
        <f t="shared" si="327"/>
        <v>7.8662815000000013</v>
      </c>
      <c r="I2661" s="2">
        <f t="array" ref="I2661">SUMPRODUCT(B2645:B2664, (ROW(B2645:B2664)-ROW(B2645)+1)) / (20*21/2)</f>
        <v>11.168380952380954</v>
      </c>
      <c r="J2661" s="2">
        <f t="shared" si="330"/>
        <v>10.923524958180067</v>
      </c>
      <c r="K2661" s="2">
        <f t="shared" si="324"/>
        <v>10.328867591708203</v>
      </c>
    </row>
    <row r="2662" spans="1:11" ht="13.5" x14ac:dyDescent="0.25">
      <c r="A2662" s="3">
        <f>TITRES_STAT!B2665</f>
        <v>45884</v>
      </c>
      <c r="B2662" s="17">
        <f>TITRES_STAT!D2665</f>
        <v>11.36</v>
      </c>
      <c r="C2662" s="2">
        <f t="shared" si="325"/>
        <v>-3.0000000000001137E-2</v>
      </c>
      <c r="D2662" s="2">
        <f t="shared" si="326"/>
        <v>11.308</v>
      </c>
      <c r="E2662" s="2">
        <f t="shared" si="328"/>
        <v>11.097</v>
      </c>
      <c r="F2662" s="2">
        <f t="shared" si="329"/>
        <v>11.015499999999999</v>
      </c>
      <c r="G2662" s="2">
        <f t="shared" si="323"/>
        <v>10.256597999999999</v>
      </c>
      <c r="H2662" s="2">
        <f t="shared" si="327"/>
        <v>7.8957165000000007</v>
      </c>
      <c r="I2662" s="2">
        <f t="array" ref="I2662">SUMPRODUCT(B2646:B2665, (ROW(B2646:B2665)-ROW(B2646)+1)) / (20*21/2)</f>
        <v>11.166476190476191</v>
      </c>
      <c r="J2662" s="2">
        <f t="shared" si="330"/>
        <v>10.965094009781964</v>
      </c>
      <c r="K2662" s="2">
        <f t="shared" si="324"/>
        <v>10.369304156739254</v>
      </c>
    </row>
    <row r="2663" spans="1:11" ht="13.5" x14ac:dyDescent="0.25">
      <c r="A2663" s="3">
        <f>TITRES_STAT!B2666</f>
        <v>45887</v>
      </c>
      <c r="B2663" s="17">
        <f>TITRES_STAT!D2666</f>
        <v>11.32</v>
      </c>
      <c r="C2663" s="2">
        <f t="shared" si="325"/>
        <v>-3.9999999999999147E-2</v>
      </c>
      <c r="D2663" s="2">
        <f t="shared" si="326"/>
        <v>11.352</v>
      </c>
      <c r="E2663" s="2">
        <f t="shared" si="328"/>
        <v>11.129000000000001</v>
      </c>
      <c r="F2663" s="2">
        <f t="shared" si="329"/>
        <v>11.0665</v>
      </c>
      <c r="G2663" s="2">
        <f t="shared" si="323"/>
        <v>10.292448000000002</v>
      </c>
      <c r="H2663" s="2">
        <f t="shared" si="327"/>
        <v>7.9249990000000006</v>
      </c>
      <c r="I2663" s="2">
        <f t="array" ref="I2663">SUMPRODUCT(B2647:B2666, (ROW(B2647:B2666)-ROW(B2647)+1)) / (20*21/2)</f>
        <v>11.169857142857142</v>
      </c>
      <c r="J2663" s="2">
        <f t="shared" si="330"/>
        <v>10.998894580278922</v>
      </c>
      <c r="K2663" s="2">
        <f t="shared" si="324"/>
        <v>10.406586346671048</v>
      </c>
    </row>
    <row r="2664" spans="1:11" ht="13.5" x14ac:dyDescent="0.25">
      <c r="A2664" s="3">
        <f>TITRES_STAT!B2667</f>
        <v>45888</v>
      </c>
      <c r="B2664" s="17">
        <f>TITRES_STAT!D2667</f>
        <v>11.25</v>
      </c>
      <c r="C2664" s="2">
        <f t="shared" si="325"/>
        <v>-7.0000000000000284E-2</v>
      </c>
      <c r="D2664" s="2">
        <f t="shared" si="326"/>
        <v>11.343999999999999</v>
      </c>
      <c r="E2664" s="2">
        <f t="shared" si="328"/>
        <v>11.154</v>
      </c>
      <c r="F2664" s="2">
        <f t="shared" si="329"/>
        <v>11.110000000000003</v>
      </c>
      <c r="G2664" s="2">
        <f t="shared" si="323"/>
        <v>10.328047999999999</v>
      </c>
      <c r="H2664" s="2">
        <f t="shared" si="327"/>
        <v>7.9530690000000002</v>
      </c>
      <c r="I2664" s="2">
        <f t="array" ref="I2664">SUMPRODUCT(B2648:B2667, (ROW(B2648:B2667)-ROW(B2648)+1)) / (20*21/2)</f>
        <v>11.169714285714285</v>
      </c>
      <c r="J2664" s="2">
        <f t="shared" si="330"/>
        <v>11.022809382157119</v>
      </c>
      <c r="K2664" s="2">
        <f t="shared" si="324"/>
        <v>10.439661391899635</v>
      </c>
    </row>
    <row r="2665" spans="1:11" ht="13.5" x14ac:dyDescent="0.25">
      <c r="A2665" s="3">
        <f>TITRES_STAT!B2668</f>
        <v>45889</v>
      </c>
      <c r="B2665" s="17">
        <f>TITRES_STAT!D2668</f>
        <v>11.09</v>
      </c>
      <c r="C2665" s="2">
        <f t="shared" si="325"/>
        <v>-0.16000000000000014</v>
      </c>
      <c r="D2665" s="2">
        <f t="shared" si="326"/>
        <v>11.282</v>
      </c>
      <c r="E2665" s="2">
        <f t="shared" si="328"/>
        <v>11.184999999999999</v>
      </c>
      <c r="F2665" s="2">
        <f t="shared" si="329"/>
        <v>11.144500000000001</v>
      </c>
      <c r="G2665" s="2">
        <f t="shared" si="323"/>
        <v>10.361981999999998</v>
      </c>
      <c r="H2665" s="2">
        <f t="shared" si="327"/>
        <v>7.9804830000000004</v>
      </c>
      <c r="I2665" s="2">
        <f t="array" ref="I2665">SUMPRODUCT(B2649:B2668, (ROW(B2649:B2668)-ROW(B2649)+1)) / (20*21/2)</f>
        <v>11.167190476190475</v>
      </c>
      <c r="J2665" s="2">
        <f t="shared" si="330"/>
        <v>11.029208488618346</v>
      </c>
      <c r="K2665" s="2">
        <f t="shared" si="324"/>
        <v>10.465164866727102</v>
      </c>
    </row>
    <row r="2666" spans="1:11" ht="13.5" x14ac:dyDescent="0.25">
      <c r="A2666" s="3">
        <f>TITRES_STAT!B2669</f>
        <v>45890</v>
      </c>
      <c r="B2666" s="17">
        <f>TITRES_STAT!D2669</f>
        <v>11.18</v>
      </c>
      <c r="C2666" s="2">
        <f t="shared" si="325"/>
        <v>8.9999999999999858E-2</v>
      </c>
      <c r="D2666" s="2">
        <f t="shared" si="326"/>
        <v>11.239999999999998</v>
      </c>
      <c r="E2666" s="2">
        <f t="shared" si="328"/>
        <v>11.218</v>
      </c>
      <c r="F2666" s="2">
        <f t="shared" si="329"/>
        <v>11.171500000000002</v>
      </c>
      <c r="G2666" s="2">
        <f t="shared" si="323"/>
        <v>10.397139999999997</v>
      </c>
      <c r="H2666" s="2">
        <f t="shared" si="327"/>
        <v>8.0083950000000019</v>
      </c>
      <c r="I2666" s="2">
        <f t="array" ref="I2666">SUMPRODUCT(B2650:B2669, (ROW(B2650:B2669)-ROW(B2650)+1)) / (20*21/2)</f>
        <v>11.166857142857143</v>
      </c>
      <c r="J2666" s="2">
        <f t="shared" si="330"/>
        <v>11.043569584940409</v>
      </c>
      <c r="K2666" s="2">
        <f t="shared" si="324"/>
        <v>10.493197617051528</v>
      </c>
    </row>
    <row r="2667" spans="1:11" ht="13.5" x14ac:dyDescent="0.25">
      <c r="A2667" s="3">
        <f>TITRES_STAT!B2670</f>
        <v>45891</v>
      </c>
      <c r="B2667" s="17">
        <f>TITRES_STAT!D2670</f>
        <v>11.17</v>
      </c>
      <c r="C2667" s="2">
        <f t="shared" si="325"/>
        <v>-9.9999999999997868E-3</v>
      </c>
      <c r="D2667" s="2">
        <f t="shared" si="326"/>
        <v>11.202</v>
      </c>
      <c r="E2667" s="2">
        <f t="shared" si="328"/>
        <v>11.254999999999999</v>
      </c>
      <c r="F2667" s="2">
        <f t="shared" si="329"/>
        <v>11.166499999999999</v>
      </c>
      <c r="G2667" s="2">
        <f t="shared" si="323"/>
        <v>10.431716</v>
      </c>
      <c r="H2667" s="2">
        <f t="shared" si="327"/>
        <v>8.0357295000000004</v>
      </c>
      <c r="I2667" s="2">
        <f t="array" ref="I2667">SUMPRODUCT(B2651:B2670, (ROW(B2651:B2670)-ROW(B2651)+1)) / (20*21/2)</f>
        <v>11.164523809523809</v>
      </c>
      <c r="J2667" s="2">
        <f t="shared" si="330"/>
        <v>11.055610576850846</v>
      </c>
      <c r="K2667" s="2">
        <f t="shared" si="324"/>
        <v>10.519738886971076</v>
      </c>
    </row>
    <row r="2668" spans="1:11" ht="13.5" x14ac:dyDescent="0.25">
      <c r="A2668" s="3">
        <f>TITRES_STAT!B2671</f>
        <v>45894</v>
      </c>
      <c r="B2668" s="17">
        <f>TITRES_STAT!D2671</f>
        <v>11.14</v>
      </c>
      <c r="C2668" s="2">
        <f t="shared" si="325"/>
        <v>-2.9999999999999361E-2</v>
      </c>
      <c r="D2668" s="2">
        <f t="shared" si="326"/>
        <v>11.166</v>
      </c>
      <c r="E2668" s="2">
        <f t="shared" si="328"/>
        <v>11.259</v>
      </c>
      <c r="F2668" s="2">
        <f t="shared" si="329"/>
        <v>11.1435</v>
      </c>
      <c r="G2668" s="2">
        <f t="shared" si="323"/>
        <v>10.467033999999998</v>
      </c>
      <c r="H2668" s="2">
        <f t="shared" si="327"/>
        <v>8.0626745000000017</v>
      </c>
      <c r="I2668" s="2">
        <f t="array" ref="I2668">SUMPRODUCT(B2652:B2671, (ROW(B2652:B2671)-ROW(B2652)+1)) / (20*21/2)</f>
        <v>11.165571428571429</v>
      </c>
      <c r="J2668" s="2">
        <f t="shared" si="330"/>
        <v>11.063647664769814</v>
      </c>
      <c r="K2668" s="2">
        <f t="shared" si="324"/>
        <v>10.544062852187897</v>
      </c>
    </row>
    <row r="2669" spans="1:11" ht="13.5" x14ac:dyDescent="0.25">
      <c r="A2669" s="3">
        <f>TITRES_STAT!B2672</f>
        <v>45895</v>
      </c>
      <c r="B2669" s="17">
        <f>TITRES_STAT!D2672</f>
        <v>11.14</v>
      </c>
      <c r="C2669" s="2">
        <f t="shared" si="325"/>
        <v>0</v>
      </c>
      <c r="D2669" s="2">
        <f t="shared" si="326"/>
        <v>11.144</v>
      </c>
      <c r="E2669" s="2">
        <f t="shared" si="328"/>
        <v>11.244000000000002</v>
      </c>
      <c r="F2669" s="2">
        <f t="shared" si="329"/>
        <v>11.124499999999998</v>
      </c>
      <c r="G2669" s="2">
        <f t="shared" si="323"/>
        <v>10.501009999999999</v>
      </c>
      <c r="H2669" s="2">
        <f t="shared" si="327"/>
        <v>8.0894280000000034</v>
      </c>
      <c r="I2669" s="2">
        <f t="array" ref="I2669">SUMPRODUCT(B2653:B2672, (ROW(B2653:B2672)-ROW(B2653)+1)) / (20*21/2)</f>
        <v>11.165380952380952</v>
      </c>
      <c r="J2669" s="2">
        <f t="shared" si="330"/>
        <v>11.070919315744117</v>
      </c>
      <c r="K2669" s="2">
        <f t="shared" si="324"/>
        <v>10.567432936415823</v>
      </c>
    </row>
    <row r="2670" spans="1:11" ht="13.5" x14ac:dyDescent="0.25">
      <c r="A2670" s="3">
        <f>TITRES_STAT!B2673</f>
        <v>45896</v>
      </c>
      <c r="B2670" s="17">
        <f>TITRES_STAT!D2673</f>
        <v>11.1</v>
      </c>
      <c r="C2670" s="2">
        <f t="shared" si="325"/>
        <v>-4.0000000000000924E-2</v>
      </c>
      <c r="D2670" s="2">
        <f t="shared" si="326"/>
        <v>11.146000000000001</v>
      </c>
      <c r="E2670" s="2">
        <f t="shared" si="328"/>
        <v>11.214</v>
      </c>
      <c r="F2670" s="2">
        <f t="shared" si="329"/>
        <v>11.118999999999998</v>
      </c>
      <c r="G2670" s="2">
        <f t="shared" si="323"/>
        <v>10.536102000000001</v>
      </c>
      <c r="H2670" s="2">
        <f t="shared" si="327"/>
        <v>8.1156460000000035</v>
      </c>
      <c r="I2670" s="2">
        <f t="array" ref="I2670">SUMPRODUCT(B2654:B2673, (ROW(B2654:B2673)-ROW(B2654)+1)) / (20*21/2)</f>
        <v>11.159619047619048</v>
      </c>
      <c r="J2670" s="2">
        <f t="shared" si="330"/>
        <v>11.073688904720868</v>
      </c>
      <c r="K2670" s="2">
        <f t="shared" si="324"/>
        <v>10.588317919301478</v>
      </c>
    </row>
    <row r="2671" spans="1:11" ht="13.5" x14ac:dyDescent="0.25">
      <c r="A2671" s="3">
        <f>TITRES_STAT!B2674</f>
        <v>45897</v>
      </c>
      <c r="B2671" s="17">
        <f>TITRES_STAT!D2674</f>
        <v>11.13</v>
      </c>
      <c r="C2671" s="2">
        <f t="shared" si="325"/>
        <v>3.0000000000001137E-2</v>
      </c>
      <c r="D2671" s="2">
        <f t="shared" si="326"/>
        <v>11.136000000000001</v>
      </c>
      <c r="E2671" s="2">
        <f t="shared" si="328"/>
        <v>11.187999999999999</v>
      </c>
      <c r="F2671" s="2">
        <f t="shared" si="329"/>
        <v>11.121999999999998</v>
      </c>
      <c r="G2671" s="2">
        <f t="shared" si="323"/>
        <v>10.572751999999998</v>
      </c>
      <c r="H2671" s="2">
        <f t="shared" si="327"/>
        <v>8.1421575000000033</v>
      </c>
      <c r="I2671" s="2">
        <f t="array" ref="I2671">SUMPRODUCT(B2655:B2674, (ROW(B2655:B2674)-ROW(B2655)+1)) / (20*21/2)</f>
        <v>11.144000000000002</v>
      </c>
      <c r="J2671" s="2">
        <f t="shared" si="330"/>
        <v>11.079051866176023</v>
      </c>
      <c r="K2671" s="2">
        <f t="shared" si="324"/>
        <v>10.609560353838674</v>
      </c>
    </row>
    <row r="2672" spans="1:11" ht="13.5" x14ac:dyDescent="0.25">
      <c r="A2672" s="3">
        <f>TITRES_STAT!B2675</f>
        <v>45898</v>
      </c>
      <c r="B2672" s="17">
        <f>TITRES_STAT!D2675</f>
        <v>11.12</v>
      </c>
      <c r="C2672" s="2">
        <f t="shared" si="325"/>
        <v>-1.0000000000001563E-2</v>
      </c>
      <c r="D2672" s="2">
        <f t="shared" si="326"/>
        <v>11.126000000000001</v>
      </c>
      <c r="E2672" s="2">
        <f t="shared" si="328"/>
        <v>11.164</v>
      </c>
      <c r="F2672" s="2">
        <f t="shared" si="329"/>
        <v>11.1305</v>
      </c>
      <c r="G2672" s="2">
        <f t="shared" si="323"/>
        <v>10.608243999999999</v>
      </c>
      <c r="H2672" s="2">
        <f t="shared" si="327"/>
        <v>8.1686190000000032</v>
      </c>
      <c r="I2672" s="2">
        <f t="array" ref="I2672">SUMPRODUCT(B2656:B2675, (ROW(B2656:B2675)-ROW(B2656)+1)) / (20*21/2)</f>
        <v>11.131380952380951</v>
      </c>
      <c r="J2672" s="2">
        <f t="shared" si="330"/>
        <v>11.082951688444972</v>
      </c>
      <c r="K2672" s="2">
        <f t="shared" si="324"/>
        <v>10.629577594864609</v>
      </c>
    </row>
    <row r="2673" spans="1:11" ht="13.5" x14ac:dyDescent="0.25">
      <c r="A2673" s="3">
        <f>TITRES_STAT!B2676</f>
        <v>45901</v>
      </c>
      <c r="B2673" s="17">
        <f>TITRES_STAT!D2676</f>
        <v>11.07</v>
      </c>
      <c r="C2673" s="2">
        <f t="shared" si="325"/>
        <v>-4.9999999999998934E-2</v>
      </c>
      <c r="D2673" s="2">
        <f t="shared" si="326"/>
        <v>11.112</v>
      </c>
      <c r="E2673" s="2">
        <f t="shared" si="328"/>
        <v>11.138999999999999</v>
      </c>
      <c r="F2673" s="2">
        <f t="shared" si="329"/>
        <v>11.133999999999999</v>
      </c>
      <c r="G2673" s="2">
        <f t="shared" si="323"/>
        <v>10.639860000000001</v>
      </c>
      <c r="H2673" s="2">
        <f t="shared" si="327"/>
        <v>8.1938720000000043</v>
      </c>
      <c r="I2673" s="2">
        <f t="array" ref="I2673">SUMPRODUCT(B2657:B2676, (ROW(B2657:B2676)-ROW(B2657)+1)) / (20*21/2)</f>
        <v>11.11104761904762</v>
      </c>
      <c r="J2673" s="2">
        <f t="shared" si="330"/>
        <v>11.081718194307356</v>
      </c>
      <c r="K2673" s="2">
        <f t="shared" si="324"/>
        <v>10.646849061732663</v>
      </c>
    </row>
    <row r="2674" spans="1:11" ht="13.5" x14ac:dyDescent="0.25">
      <c r="A2674" s="3">
        <f>TITRES_STAT!B2677</f>
        <v>45902</v>
      </c>
      <c r="B2674" s="17">
        <f>TITRES_STAT!D2677</f>
        <v>10.97</v>
      </c>
      <c r="C2674" s="2">
        <f t="shared" si="325"/>
        <v>-9.9999999999999645E-2</v>
      </c>
      <c r="D2674" s="2">
        <f t="shared" si="326"/>
        <v>11.077999999999999</v>
      </c>
      <c r="E2674" s="2">
        <f t="shared" si="328"/>
        <v>11.110999999999999</v>
      </c>
      <c r="F2674" s="2">
        <f t="shared" si="329"/>
        <v>11.132499999999999</v>
      </c>
      <c r="G2674" s="2">
        <f t="shared" ref="G2674:G2692" si="331">AVERAGE(B2625:B2674)</f>
        <v>10.664492000000003</v>
      </c>
      <c r="H2674" s="2">
        <f t="shared" si="327"/>
        <v>8.2184335000000015</v>
      </c>
      <c r="I2674" s="2">
        <f t="array" ref="I2674">SUMPRODUCT(B2658:B2677, (ROW(B2658:B2677)-ROW(B2658)+1)) / (20*21/2)</f>
        <v>11.08747619047619</v>
      </c>
      <c r="J2674" s="2">
        <f t="shared" si="330"/>
        <v>11.071078366278083</v>
      </c>
      <c r="K2674" s="2">
        <f t="shared" si="324"/>
        <v>10.659521647547068</v>
      </c>
    </row>
    <row r="2675" spans="1:11" ht="13.5" x14ac:dyDescent="0.25">
      <c r="A2675" s="3">
        <f>TITRES_STAT!B2678</f>
        <v>45903</v>
      </c>
      <c r="B2675" s="17">
        <f>TITRES_STAT!D2678</f>
        <v>11</v>
      </c>
      <c r="C2675" s="2">
        <f t="shared" si="325"/>
        <v>2.9999999999999361E-2</v>
      </c>
      <c r="D2675" s="2">
        <f t="shared" si="326"/>
        <v>11.058</v>
      </c>
      <c r="E2675" s="2">
        <f t="shared" si="328"/>
        <v>11.102</v>
      </c>
      <c r="F2675" s="2">
        <f t="shared" si="329"/>
        <v>11.143499999999998</v>
      </c>
      <c r="G2675" s="2">
        <f t="shared" si="331"/>
        <v>10.690874000000001</v>
      </c>
      <c r="H2675" s="2">
        <f t="shared" si="327"/>
        <v>8.2437200000000015</v>
      </c>
      <c r="I2675" s="2">
        <f t="array" ref="I2675">SUMPRODUCT(B2659:B2678, (ROW(B2659:B2678)-ROW(B2659)+1)) / (20*21/2)</f>
        <v>11.062476190476191</v>
      </c>
      <c r="J2675" s="2">
        <f t="shared" si="330"/>
        <v>11.064308998061122</v>
      </c>
      <c r="K2675" s="2">
        <f t="shared" ref="K2675:K2693" si="332">$K$4*B2675+(1-$K$4)*K2674</f>
        <v>10.672873739800124</v>
      </c>
    </row>
    <row r="2676" spans="1:11" ht="13.5" x14ac:dyDescent="0.25">
      <c r="A2676" s="3">
        <f>TITRES_STAT!B2679</f>
        <v>45905</v>
      </c>
      <c r="B2676" s="17">
        <f>TITRES_STAT!D2679</f>
        <v>10.93</v>
      </c>
      <c r="C2676" s="2">
        <f t="shared" si="325"/>
        <v>-7.0000000000000284E-2</v>
      </c>
      <c r="D2676" s="2">
        <f t="shared" si="326"/>
        <v>11.017999999999999</v>
      </c>
      <c r="E2676" s="2">
        <f t="shared" si="328"/>
        <v>11.077000000000002</v>
      </c>
      <c r="F2676" s="2">
        <f t="shared" si="329"/>
        <v>11.147499999999999</v>
      </c>
      <c r="G2676" s="2">
        <f t="shared" si="331"/>
        <v>10.717582</v>
      </c>
      <c r="H2676" s="2">
        <f t="shared" si="327"/>
        <v>8.2691355000000026</v>
      </c>
      <c r="I2676" s="2">
        <f t="array" ref="I2676">SUMPRODUCT(B2660:B2679, (ROW(B2660:B2679)-ROW(B2660)+1)) / (20*21/2)</f>
        <v>11.034666666666665</v>
      </c>
      <c r="J2676" s="2">
        <f t="shared" si="330"/>
        <v>11.051517664912444</v>
      </c>
      <c r="K2676" s="2">
        <f t="shared" si="332"/>
        <v>10.682957122553059</v>
      </c>
    </row>
    <row r="2677" spans="1:11" ht="13.5" x14ac:dyDescent="0.25">
      <c r="A2677" s="3">
        <f>TITRES_STAT!B2680</f>
        <v>45908</v>
      </c>
      <c r="B2677" s="17">
        <f>TITRES_STAT!D2680</f>
        <v>10.9</v>
      </c>
      <c r="C2677" s="2">
        <f t="shared" si="325"/>
        <v>-2.9999999999999361E-2</v>
      </c>
      <c r="D2677" s="2">
        <f t="shared" si="326"/>
        <v>10.974</v>
      </c>
      <c r="E2677" s="2">
        <f t="shared" si="328"/>
        <v>11.05</v>
      </c>
      <c r="F2677" s="2">
        <f t="shared" si="329"/>
        <v>11.1525</v>
      </c>
      <c r="G2677" s="2">
        <f t="shared" si="331"/>
        <v>10.743881999999999</v>
      </c>
      <c r="H2677" s="2">
        <f t="shared" si="327"/>
        <v>8.2945930000000025</v>
      </c>
      <c r="I2677" s="2">
        <f t="array" ref="I2677">SUMPRODUCT(B2661:B2680, (ROW(B2661:B2680)-ROW(B2661)+1)) / (20*21/2)</f>
        <v>11.017523809523809</v>
      </c>
      <c r="J2677" s="2">
        <f t="shared" si="330"/>
        <v>11.037087411111258</v>
      </c>
      <c r="K2677" s="2">
        <f t="shared" si="332"/>
        <v>10.691468607943136</v>
      </c>
    </row>
    <row r="2678" spans="1:11" ht="13.5" x14ac:dyDescent="0.25">
      <c r="A2678" s="3">
        <f>TITRES_STAT!B2681</f>
        <v>45909</v>
      </c>
      <c r="B2678" s="17">
        <f>TITRES_STAT!D2681</f>
        <v>10.89</v>
      </c>
      <c r="C2678" s="2">
        <f t="shared" si="325"/>
        <v>-9.9999999999997868E-3</v>
      </c>
      <c r="D2678" s="2">
        <f t="shared" si="326"/>
        <v>10.937999999999999</v>
      </c>
      <c r="E2678" s="2">
        <f t="shared" si="328"/>
        <v>11.025000000000002</v>
      </c>
      <c r="F2678" s="2">
        <f t="shared" si="329"/>
        <v>11.142000000000001</v>
      </c>
      <c r="G2678" s="2">
        <f t="shared" si="331"/>
        <v>10.768063999999999</v>
      </c>
      <c r="H2678" s="2">
        <f t="shared" si="327"/>
        <v>8.3195690000000031</v>
      </c>
      <c r="I2678" s="2">
        <f t="array" ref="I2678">SUMPRODUCT(B2662:B2681, (ROW(B2662:B2681)-ROW(B2662)+1)) / (20*21/2)</f>
        <v>11.008285714285714</v>
      </c>
      <c r="J2678" s="2">
        <f t="shared" si="330"/>
        <v>11.02307908624352</v>
      </c>
      <c r="K2678" s="2">
        <f t="shared" si="332"/>
        <v>10.699254152729681</v>
      </c>
    </row>
    <row r="2679" spans="1:11" ht="13.5" x14ac:dyDescent="0.25">
      <c r="A2679" s="3">
        <f>TITRES_STAT!B2682</f>
        <v>45910</v>
      </c>
      <c r="B2679" s="17">
        <f>TITRES_STAT!D2682</f>
        <v>10.85</v>
      </c>
      <c r="C2679" s="2">
        <f t="shared" si="325"/>
        <v>-4.0000000000000924E-2</v>
      </c>
      <c r="D2679" s="2">
        <f t="shared" si="326"/>
        <v>10.914</v>
      </c>
      <c r="E2679" s="2">
        <f t="shared" si="328"/>
        <v>10.995999999999999</v>
      </c>
      <c r="F2679" s="2">
        <f t="shared" si="329"/>
        <v>11.120000000000001</v>
      </c>
      <c r="G2679" s="2">
        <f t="shared" si="331"/>
        <v>10.791446000000001</v>
      </c>
      <c r="H2679" s="2">
        <f t="shared" si="327"/>
        <v>8.3445845000000016</v>
      </c>
      <c r="I2679" s="2">
        <f t="array" ref="I2679">SUMPRODUCT(B2663:B2682, (ROW(B2663:B2682)-ROW(B2663)+1)) / (20*21/2)</f>
        <v>10.996142857142857</v>
      </c>
      <c r="J2679" s="2">
        <f t="shared" si="330"/>
        <v>11.006595363744138</v>
      </c>
      <c r="K2679" s="2">
        <f t="shared" si="332"/>
        <v>10.705165754583419</v>
      </c>
    </row>
    <row r="2680" spans="1:11" ht="13.5" x14ac:dyDescent="0.25">
      <c r="A2680" s="3">
        <f>TITRES_STAT!B2683</f>
        <v>45911</v>
      </c>
      <c r="B2680" s="17">
        <f>TITRES_STAT!D2683</f>
        <v>10.94</v>
      </c>
      <c r="C2680" s="2">
        <f t="shared" si="325"/>
        <v>8.9999999999999858E-2</v>
      </c>
      <c r="D2680" s="2">
        <f t="shared" si="326"/>
        <v>10.901999999999999</v>
      </c>
      <c r="E2680" s="2">
        <f t="shared" si="328"/>
        <v>10.98</v>
      </c>
      <c r="F2680" s="2">
        <f t="shared" si="329"/>
        <v>11.096999999999998</v>
      </c>
      <c r="G2680" s="2">
        <f t="shared" si="331"/>
        <v>10.818546000000001</v>
      </c>
      <c r="H2680" s="2">
        <f t="shared" si="327"/>
        <v>8.3700500000000027</v>
      </c>
      <c r="I2680" s="2">
        <f t="array" ref="I2680">SUMPRODUCT(B2664:B2683, (ROW(B2664:B2683)-ROW(B2664)+1)) / (20*21/2)</f>
        <v>10.981190476190477</v>
      </c>
      <c r="J2680" s="2">
        <f t="shared" si="330"/>
        <v>11.000252948149459</v>
      </c>
      <c r="K2680" s="2">
        <f t="shared" si="332"/>
        <v>10.714374940678187</v>
      </c>
    </row>
    <row r="2681" spans="1:11" ht="13.5" x14ac:dyDescent="0.25">
      <c r="A2681" s="3">
        <f>TITRES_STAT!B2684</f>
        <v>45912</v>
      </c>
      <c r="B2681" s="17">
        <f>TITRES_STAT!D2684</f>
        <v>11</v>
      </c>
      <c r="C2681" s="2">
        <f t="shared" si="325"/>
        <v>6.0000000000000497E-2</v>
      </c>
      <c r="D2681" s="2">
        <f t="shared" si="326"/>
        <v>10.916</v>
      </c>
      <c r="E2681" s="2">
        <f t="shared" si="328"/>
        <v>10.966999999999999</v>
      </c>
      <c r="F2681" s="2">
        <f t="shared" si="329"/>
        <v>11.077499999999999</v>
      </c>
      <c r="G2681" s="2">
        <f t="shared" si="331"/>
        <v>10.846846000000001</v>
      </c>
      <c r="H2681" s="2">
        <f t="shared" si="327"/>
        <v>8.3960555000000028</v>
      </c>
      <c r="I2681" s="2">
        <f t="array" ref="I2681">SUMPRODUCT(B2665:B2684, (ROW(B2665:B2684)-ROW(B2665)+1)) / (20*21/2)</f>
        <v>10.958714285714285</v>
      </c>
      <c r="J2681" s="2">
        <f t="shared" si="330"/>
        <v>11.00022885784951</v>
      </c>
      <c r="K2681" s="2">
        <f t="shared" si="332"/>
        <v>10.72557592339669</v>
      </c>
    </row>
    <row r="2682" spans="1:11" ht="13.5" x14ac:dyDescent="0.25">
      <c r="A2682" s="3">
        <f>TITRES_STAT!B2685</f>
        <v>45915</v>
      </c>
      <c r="B2682" s="17">
        <f>TITRES_STAT!D2685</f>
        <v>10.95</v>
      </c>
      <c r="C2682" s="2">
        <f t="shared" si="325"/>
        <v>-5.0000000000000711E-2</v>
      </c>
      <c r="D2682" s="2">
        <f t="shared" si="326"/>
        <v>10.925999999999998</v>
      </c>
      <c r="E2682" s="2">
        <f t="shared" si="328"/>
        <v>10.95</v>
      </c>
      <c r="F2682" s="2">
        <f t="shared" si="329"/>
        <v>11.057</v>
      </c>
      <c r="G2682" s="2">
        <f t="shared" si="331"/>
        <v>10.874146000000001</v>
      </c>
      <c r="H2682" s="2">
        <f t="shared" si="327"/>
        <v>8.4216670000000029</v>
      </c>
      <c r="I2682" s="2">
        <f t="array" ref="I2682">SUMPRODUCT(B2666:B2685, (ROW(B2666:B2685)-ROW(B2666)+1)) / (20*21/2)</f>
        <v>10.928857142857142</v>
      </c>
      <c r="J2682" s="2">
        <f t="shared" si="330"/>
        <v>10.995445157101939</v>
      </c>
      <c r="K2682" s="2">
        <f t="shared" si="332"/>
        <v>10.734376867577213</v>
      </c>
    </row>
    <row r="2683" spans="1:11" ht="13.5" x14ac:dyDescent="0.25">
      <c r="A2683" s="3">
        <f>TITRES_STAT!B2686</f>
        <v>45916</v>
      </c>
      <c r="B2683" s="17">
        <f>TITRES_STAT!D2686</f>
        <v>10.9</v>
      </c>
      <c r="C2683" s="2">
        <f t="shared" si="325"/>
        <v>-4.9999999999998934E-2</v>
      </c>
      <c r="D2683" s="2">
        <f t="shared" si="326"/>
        <v>10.927999999999999</v>
      </c>
      <c r="E2683" s="2">
        <f t="shared" si="328"/>
        <v>10.933</v>
      </c>
      <c r="F2683" s="2">
        <f t="shared" si="329"/>
        <v>11.035999999999998</v>
      </c>
      <c r="G2683" s="2">
        <f t="shared" si="331"/>
        <v>10.898528000000001</v>
      </c>
      <c r="H2683" s="2">
        <f t="shared" si="327"/>
        <v>8.4467410000000047</v>
      </c>
      <c r="I2683" s="2">
        <f t="array" ref="I2683">SUMPRODUCT(B2667:B2686, (ROW(B2667:B2686)-ROW(B2667)+1)) / (20*21/2)</f>
        <v>10.910380952380955</v>
      </c>
      <c r="J2683" s="2">
        <f t="shared" si="330"/>
        <v>10.98635514213985</v>
      </c>
      <c r="K2683" s="2">
        <f t="shared" si="332"/>
        <v>10.740871892378108</v>
      </c>
    </row>
    <row r="2684" spans="1:11" ht="13.5" x14ac:dyDescent="0.25">
      <c r="A2684" s="3">
        <f>TITRES_STAT!B2687</f>
        <v>45917</v>
      </c>
      <c r="B2684" s="17">
        <f>TITRES_STAT!D2687</f>
        <v>10.8</v>
      </c>
      <c r="C2684" s="2">
        <f t="shared" si="325"/>
        <v>-9.9999999999999645E-2</v>
      </c>
      <c r="D2684" s="2">
        <f t="shared" si="326"/>
        <v>10.918000000000001</v>
      </c>
      <c r="E2684" s="2">
        <f t="shared" si="328"/>
        <v>10.916</v>
      </c>
      <c r="F2684" s="2">
        <f t="shared" si="329"/>
        <v>11.013499999999999</v>
      </c>
      <c r="G2684" s="2">
        <f t="shared" si="331"/>
        <v>10.919952</v>
      </c>
      <c r="H2684" s="2">
        <f t="shared" si="327"/>
        <v>8.4710755000000049</v>
      </c>
      <c r="I2684" s="2">
        <f t="array" ref="I2684">SUMPRODUCT(B2668:B2687, (ROW(B2668:B2687)-ROW(B2668)+1)) / (20*21/2)</f>
        <v>10.893714285714285</v>
      </c>
      <c r="J2684" s="2">
        <f t="shared" si="330"/>
        <v>10.968607033364625</v>
      </c>
      <c r="K2684" s="2">
        <f t="shared" si="332"/>
        <v>10.743190641696614</v>
      </c>
    </row>
    <row r="2685" spans="1:11" ht="13.5" x14ac:dyDescent="0.25">
      <c r="A2685" s="3">
        <f>TITRES_STAT!B2688</f>
        <v>45918</v>
      </c>
      <c r="B2685" s="17">
        <f>TITRES_STAT!D2688</f>
        <v>10.7</v>
      </c>
      <c r="C2685" s="2">
        <f t="shared" si="325"/>
        <v>-0.10000000000000142</v>
      </c>
      <c r="D2685" s="2">
        <f t="shared" si="326"/>
        <v>10.870000000000001</v>
      </c>
      <c r="E2685" s="2">
        <f t="shared" si="328"/>
        <v>10.885999999999999</v>
      </c>
      <c r="F2685" s="2">
        <f t="shared" si="329"/>
        <v>10.994</v>
      </c>
      <c r="G2685" s="2">
        <f t="shared" si="331"/>
        <v>10.936499999999999</v>
      </c>
      <c r="H2685" s="2">
        <f t="shared" si="327"/>
        <v>8.4948620000000048</v>
      </c>
      <c r="I2685" s="2">
        <f t="array" ref="I2685">SUMPRODUCT(B2669:B2688, (ROW(B2669:B2688)-ROW(B2669)+1)) / (20*21/2)</f>
        <v>10.888333333333332</v>
      </c>
      <c r="J2685" s="2">
        <f t="shared" si="330"/>
        <v>10.943025411139423</v>
      </c>
      <c r="K2685" s="2">
        <f t="shared" si="332"/>
        <v>10.741496891041846</v>
      </c>
    </row>
    <row r="2686" spans="1:11" ht="13.5" x14ac:dyDescent="0.25">
      <c r="A2686" s="3">
        <f>TITRES_STAT!B2689</f>
        <v>45919</v>
      </c>
      <c r="B2686" s="17">
        <f>TITRES_STAT!D2689</f>
        <v>10.8</v>
      </c>
      <c r="C2686" s="2">
        <f t="shared" si="325"/>
        <v>0.10000000000000142</v>
      </c>
      <c r="D2686" s="2">
        <f t="shared" si="326"/>
        <v>10.830000000000002</v>
      </c>
      <c r="E2686" s="2">
        <f t="shared" si="328"/>
        <v>10.873000000000001</v>
      </c>
      <c r="F2686" s="2">
        <f t="shared" si="329"/>
        <v>10.975</v>
      </c>
      <c r="G2686" s="2">
        <f t="shared" si="331"/>
        <v>10.946229999999998</v>
      </c>
      <c r="H2686" s="2">
        <f t="shared" si="327"/>
        <v>8.5182860000000051</v>
      </c>
      <c r="I2686" s="2">
        <f t="array" ref="I2686">SUMPRODUCT(B2670:B2689, (ROW(B2670:B2689)-ROW(B2670)+1)) / (20*21/2)</f>
        <v>10.887904761904762</v>
      </c>
      <c r="J2686" s="2">
        <f t="shared" si="330"/>
        <v>10.92940394341186</v>
      </c>
      <c r="K2686" s="2">
        <f t="shared" si="332"/>
        <v>10.743791130608834</v>
      </c>
    </row>
    <row r="2687" spans="1:11" ht="13.5" x14ac:dyDescent="0.25">
      <c r="A2687" s="3">
        <f>TITRES_STAT!B2690</f>
        <v>45922</v>
      </c>
      <c r="B2687" s="17">
        <f>TITRES_STAT!D2690</f>
        <v>10.8</v>
      </c>
      <c r="C2687" s="2">
        <f t="shared" si="325"/>
        <v>0</v>
      </c>
      <c r="D2687" s="2">
        <f t="shared" si="326"/>
        <v>10.8</v>
      </c>
      <c r="E2687" s="2">
        <f t="shared" si="328"/>
        <v>10.863</v>
      </c>
      <c r="F2687" s="2">
        <f t="shared" si="329"/>
        <v>10.956500000000002</v>
      </c>
      <c r="G2687" s="2">
        <f t="shared" si="331"/>
        <v>10.955385999999999</v>
      </c>
      <c r="H2687" s="2">
        <f t="shared" si="327"/>
        <v>8.541182500000005</v>
      </c>
      <c r="I2687" s="2">
        <f t="array" ref="I2687">SUMPRODUCT(B2671:B2690, (ROW(B2671:B2690)-ROW(B2671)+1)) / (20*21/2)</f>
        <v>10.882714285714286</v>
      </c>
      <c r="J2687" s="2">
        <f t="shared" si="330"/>
        <v>10.917079758325016</v>
      </c>
      <c r="K2687" s="2">
        <f t="shared" si="332"/>
        <v>10.745995399996723</v>
      </c>
    </row>
    <row r="2688" spans="1:11" ht="13.5" x14ac:dyDescent="0.25">
      <c r="A2688" s="3">
        <f>TITRES_STAT!B2691</f>
        <v>45923</v>
      </c>
      <c r="B2688" s="17">
        <f>TITRES_STAT!D2691</f>
        <v>10.9</v>
      </c>
      <c r="C2688" s="2">
        <f t="shared" si="325"/>
        <v>9.9999999999999645E-2</v>
      </c>
      <c r="D2688" s="2">
        <f t="shared" si="326"/>
        <v>10.799999999999999</v>
      </c>
      <c r="E2688" s="2">
        <f t="shared" si="328"/>
        <v>10.864000000000001</v>
      </c>
      <c r="F2688" s="2">
        <f t="shared" si="329"/>
        <v>10.944500000000001</v>
      </c>
      <c r="G2688" s="2">
        <f t="shared" si="331"/>
        <v>10.962515999999999</v>
      </c>
      <c r="H2688" s="2">
        <f t="shared" si="327"/>
        <v>8.565010500000005</v>
      </c>
      <c r="I2688" s="2">
        <f t="array" ref="I2688">SUMPRODUCT(B2672:B2691, (ROW(B2672:B2691)-ROW(B2672)+1)) / (20*21/2)</f>
        <v>10.880476190476191</v>
      </c>
      <c r="J2688" s="2">
        <f t="shared" si="330"/>
        <v>10.915453114675016</v>
      </c>
      <c r="K2688" s="2">
        <f t="shared" si="332"/>
        <v>10.752034796075282</v>
      </c>
    </row>
    <row r="2689" spans="1:11" ht="13.5" x14ac:dyDescent="0.25">
      <c r="A2689" s="3">
        <f>TITRES_STAT!B2692</f>
        <v>45924</v>
      </c>
      <c r="B2689" s="17">
        <f>TITRES_STAT!D2692</f>
        <v>10.94</v>
      </c>
      <c r="C2689" s="2">
        <f t="shared" si="325"/>
        <v>3.9999999999999147E-2</v>
      </c>
      <c r="D2689" s="2">
        <f t="shared" si="326"/>
        <v>10.827999999999999</v>
      </c>
      <c r="E2689" s="2">
        <f t="shared" si="328"/>
        <v>10.873000000000001</v>
      </c>
      <c r="F2689" s="2">
        <f t="shared" si="329"/>
        <v>10.9345</v>
      </c>
      <c r="G2689" s="2">
        <f t="shared" si="331"/>
        <v>10.973321999999998</v>
      </c>
      <c r="H2689" s="2">
        <f t="shared" si="327"/>
        <v>8.5885590000000036</v>
      </c>
      <c r="I2689" s="2">
        <f t="array" ref="I2689">SUMPRODUCT(B2673:B2692, (ROW(B2673:B2692)-ROW(B2673)+1)) / (20*21/2)</f>
        <v>10.868857142857143</v>
      </c>
      <c r="J2689" s="2">
        <f t="shared" si="330"/>
        <v>10.917790913277395</v>
      </c>
      <c r="K2689" s="2">
        <f t="shared" si="332"/>
        <v>10.759405980542919</v>
      </c>
    </row>
    <row r="2690" spans="1:11" ht="13.5" x14ac:dyDescent="0.25">
      <c r="A2690" s="3">
        <f>TITRES_STAT!B2693</f>
        <v>45925</v>
      </c>
      <c r="B2690" s="17">
        <f>TITRES_STAT!D2693</f>
        <v>10.88</v>
      </c>
      <c r="C2690" s="2">
        <f t="shared" si="325"/>
        <v>-5.9999999999998721E-2</v>
      </c>
      <c r="D2690" s="2">
        <f t="shared" si="326"/>
        <v>10.864000000000001</v>
      </c>
      <c r="E2690" s="2">
        <f t="shared" si="328"/>
        <v>10.867000000000001</v>
      </c>
      <c r="F2690" s="2">
        <f t="shared" si="329"/>
        <v>10.923500000000001</v>
      </c>
      <c r="G2690" s="2">
        <f t="shared" si="331"/>
        <v>10.982927999999999</v>
      </c>
      <c r="H2690" s="2">
        <f t="shared" si="327"/>
        <v>8.6118555000000043</v>
      </c>
      <c r="I2690" s="2">
        <f t="array" ref="I2690">SUMPRODUCT(B2674:B2693, (ROW(B2674:B2693)-ROW(B2674)+1)) / (20*21/2)</f>
        <v>10.854047619047622</v>
      </c>
      <c r="J2690" s="2">
        <f t="shared" si="330"/>
        <v>10.914191778679548</v>
      </c>
      <c r="K2690" s="2">
        <f t="shared" si="332"/>
        <v>10.764135157776529</v>
      </c>
    </row>
    <row r="2691" spans="1:11" ht="13.5" x14ac:dyDescent="0.25">
      <c r="A2691" s="3">
        <f>TITRES_STAT!B2694</f>
        <v>45926</v>
      </c>
      <c r="B2691" s="17">
        <f>TITRES_STAT!D2694</f>
        <v>10.9</v>
      </c>
      <c r="C2691" s="2">
        <f t="shared" si="325"/>
        <v>1.9999999999999574E-2</v>
      </c>
      <c r="D2691" s="2">
        <f t="shared" si="326"/>
        <v>10.884</v>
      </c>
      <c r="E2691" s="2">
        <f t="shared" si="328"/>
        <v>10.857000000000001</v>
      </c>
      <c r="F2691" s="2">
        <f t="shared" si="329"/>
        <v>10.912000000000001</v>
      </c>
      <c r="G2691" s="2">
        <f t="shared" si="331"/>
        <v>10.991400000000001</v>
      </c>
      <c r="H2691" s="2">
        <f t="shared" si="327"/>
        <v>8.6352520000000048</v>
      </c>
      <c r="I2691" s="2">
        <f t="array" ref="I2691">SUMPRODUCT(B2675:B2694, (ROW(B2675:B2694)-ROW(B2675)+1)) / (20*21/2)</f>
        <v>9.8179523809523808</v>
      </c>
      <c r="J2691" s="2">
        <f t="shared" si="330"/>
        <v>10.912840180710067</v>
      </c>
      <c r="K2691" s="2">
        <f t="shared" si="332"/>
        <v>10.769463190804901</v>
      </c>
    </row>
    <row r="2692" spans="1:11" ht="13.5" x14ac:dyDescent="0.25">
      <c r="A2692" s="3">
        <f>TITRES_STAT!B2695</f>
        <v>45929</v>
      </c>
      <c r="B2692" s="17">
        <f>TITRES_STAT!D2695</f>
        <v>10.79</v>
      </c>
      <c r="C2692" s="2">
        <f>B2692-B2691</f>
        <v>-0.11000000000000121</v>
      </c>
      <c r="D2692" s="2">
        <f t="shared" si="326"/>
        <v>10.882</v>
      </c>
      <c r="E2692" s="2">
        <f t="shared" si="328"/>
        <v>10.840999999999999</v>
      </c>
      <c r="F2692" s="2">
        <f t="shared" si="329"/>
        <v>10.8955</v>
      </c>
      <c r="G2692" s="2">
        <f t="shared" si="331"/>
        <v>10.997199999999998</v>
      </c>
      <c r="H2692" s="2">
        <f t="shared" si="327"/>
        <v>8.6584340000000051</v>
      </c>
      <c r="I2692" s="2">
        <f t="array" ref="I2692">SUMPRODUCT(B2676:B2695, (ROW(B2676:B2695)-ROW(B2676)+1)) / (20*21/2)</f>
        <v>8.8340952380952391</v>
      </c>
      <c r="J2692" s="2">
        <f t="shared" si="330"/>
        <v>10.901141115880536</v>
      </c>
      <c r="K2692" s="2">
        <f t="shared" si="332"/>
        <v>10.770268555871375</v>
      </c>
    </row>
    <row r="2693" spans="1:11" ht="13.5" x14ac:dyDescent="0.25">
      <c r="A2693" s="3">
        <f>TITRES_STAT!B2696</f>
        <v>45930</v>
      </c>
      <c r="B2693" s="17">
        <f>TITRES_STAT!D2696</f>
        <v>10.74</v>
      </c>
      <c r="C2693" s="2">
        <f>B2693-B2692</f>
        <v>-4.9999999999998934E-2</v>
      </c>
      <c r="D2693" s="2">
        <f t="shared" si="326"/>
        <v>10.85</v>
      </c>
      <c r="E2693" s="2">
        <f t="shared" si="328"/>
        <v>10.824999999999999</v>
      </c>
      <c r="F2693" s="2">
        <f>AVERAGE(B2674:B2693)</f>
        <v>10.879000000000001</v>
      </c>
      <c r="G2693" s="2">
        <f>AVERAGE(B2644:B2693)</f>
        <v>11.005999999999998</v>
      </c>
      <c r="H2693" s="2">
        <f t="shared" si="327"/>
        <v>8.6813180000000063</v>
      </c>
      <c r="I2693" s="2">
        <f t="array" ref="I2693">SUMPRODUCT(B2677:B2696, (ROW(B2677:B2696)-ROW(B2677)+1)) / (20*21/2)</f>
        <v>7.9026190476190461</v>
      </c>
      <c r="J2693" s="2">
        <f t="shared" si="330"/>
        <v>10.885794342939533</v>
      </c>
      <c r="K2693" s="2">
        <f t="shared" si="332"/>
        <v>10.769081553680342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43518-DDB2-48ED-B389-D275C5FCEF93}">
  <dimension ref="A1:I2693"/>
  <sheetViews>
    <sheetView workbookViewId="0">
      <selection activeCell="C11" sqref="C11"/>
    </sheetView>
  </sheetViews>
  <sheetFormatPr defaultRowHeight="12.5" x14ac:dyDescent="0.25"/>
  <cols>
    <col min="1" max="1" width="11" bestFit="1" customWidth="1"/>
    <col min="3" max="3" width="16.81640625" bestFit="1" customWidth="1"/>
    <col min="4" max="4" width="18.1796875" customWidth="1"/>
    <col min="5" max="5" width="20.54296875" customWidth="1"/>
    <col min="6" max="6" width="18.54296875" customWidth="1"/>
    <col min="7" max="7" width="17.1796875" customWidth="1"/>
    <col min="8" max="8" width="18.08984375" customWidth="1"/>
    <col min="9" max="9" width="17" customWidth="1"/>
  </cols>
  <sheetData>
    <row r="1" spans="1:9" ht="24" x14ac:dyDescent="0.25">
      <c r="A1" s="1" t="str">
        <f>TITRES_STAT!B4</f>
        <v>Date</v>
      </c>
      <c r="B1" s="1" t="str">
        <f>TITRES_STAT!D4</f>
        <v>Cours Ajusté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</row>
    <row r="2" spans="1:9" ht="13.5" x14ac:dyDescent="0.25">
      <c r="A2" s="3">
        <f>TITRES_STAT!B5</f>
        <v>42006</v>
      </c>
      <c r="B2" s="17">
        <f>TITRES_STAT!D5</f>
        <v>2.1598000000000002</v>
      </c>
      <c r="C2" s="2"/>
      <c r="D2" s="2"/>
      <c r="E2" s="2"/>
      <c r="F2" s="2"/>
      <c r="G2" s="2"/>
      <c r="H2" s="2"/>
      <c r="I2" s="2"/>
    </row>
    <row r="3" spans="1:9" ht="13.5" x14ac:dyDescent="0.25">
      <c r="A3" s="3">
        <f>TITRES_STAT!B6</f>
        <v>42009</v>
      </c>
      <c r="B3" s="17">
        <f>TITRES_STAT!D6</f>
        <v>2.12</v>
      </c>
      <c r="C3" s="2">
        <f t="shared" ref="C3:C66" si="0">B3-B2</f>
        <v>-3.9800000000000058E-2</v>
      </c>
      <c r="D3" s="2">
        <f t="shared" ref="D3:D66" si="1">IF(C3&gt;0,C3,0)</f>
        <v>0</v>
      </c>
      <c r="E3" s="2">
        <f t="shared" ref="E3:E66" si="2">IF(C3&lt;0,-C3,0)</f>
        <v>3.9800000000000058E-2</v>
      </c>
      <c r="F3" s="2"/>
      <c r="G3" s="2"/>
      <c r="H3" s="2"/>
      <c r="I3" s="2"/>
    </row>
    <row r="4" spans="1:9" ht="13.5" x14ac:dyDescent="0.25">
      <c r="A4" s="3">
        <f>TITRES_STAT!B7</f>
        <v>42010</v>
      </c>
      <c r="B4" s="17">
        <f>TITRES_STAT!D7</f>
        <v>2.1549</v>
      </c>
      <c r="C4" s="2">
        <f t="shared" si="0"/>
        <v>3.4899999999999931E-2</v>
      </c>
      <c r="D4" s="2">
        <f t="shared" si="1"/>
        <v>3.4899999999999931E-2</v>
      </c>
      <c r="E4" s="2">
        <f t="shared" si="2"/>
        <v>0</v>
      </c>
      <c r="F4" s="2"/>
      <c r="G4" s="2"/>
      <c r="H4" s="2"/>
      <c r="I4" s="2"/>
    </row>
    <row r="5" spans="1:9" ht="13.5" x14ac:dyDescent="0.25">
      <c r="A5" s="3">
        <f>TITRES_STAT!B8</f>
        <v>42011</v>
      </c>
      <c r="B5" s="17">
        <f>TITRES_STAT!D8</f>
        <v>2.1398999999999999</v>
      </c>
      <c r="C5" s="2">
        <f t="shared" si="0"/>
        <v>-1.5000000000000124E-2</v>
      </c>
      <c r="D5" s="2">
        <f t="shared" si="1"/>
        <v>0</v>
      </c>
      <c r="E5" s="2">
        <f t="shared" si="2"/>
        <v>1.5000000000000124E-2</v>
      </c>
      <c r="F5" s="2"/>
      <c r="G5" s="2"/>
      <c r="H5" s="2"/>
      <c r="I5" s="2"/>
    </row>
    <row r="6" spans="1:9" ht="13.5" x14ac:dyDescent="0.25">
      <c r="A6" s="3">
        <f>TITRES_STAT!B9</f>
        <v>42012</v>
      </c>
      <c r="B6" s="17">
        <f>TITRES_STAT!D9</f>
        <v>2.1150000000000002</v>
      </c>
      <c r="C6" s="2">
        <f t="shared" si="0"/>
        <v>-2.48999999999997E-2</v>
      </c>
      <c r="D6" s="2">
        <f t="shared" si="1"/>
        <v>0</v>
      </c>
      <c r="E6" s="2">
        <f t="shared" si="2"/>
        <v>2.48999999999997E-2</v>
      </c>
      <c r="F6" s="2"/>
      <c r="G6" s="2"/>
      <c r="H6" s="2"/>
      <c r="I6" s="2"/>
    </row>
    <row r="7" spans="1:9" ht="13.5" x14ac:dyDescent="0.25">
      <c r="A7" s="3">
        <f>TITRES_STAT!B10</f>
        <v>42013</v>
      </c>
      <c r="B7" s="17">
        <f>TITRES_STAT!D10</f>
        <v>2.0951</v>
      </c>
      <c r="C7" s="2">
        <f t="shared" si="0"/>
        <v>-1.9900000000000251E-2</v>
      </c>
      <c r="D7" s="2">
        <f t="shared" si="1"/>
        <v>0</v>
      </c>
      <c r="E7" s="2">
        <f t="shared" si="2"/>
        <v>1.9900000000000251E-2</v>
      </c>
      <c r="F7" s="2"/>
      <c r="G7" s="2"/>
      <c r="H7" s="2"/>
      <c r="I7" s="2"/>
    </row>
    <row r="8" spans="1:9" ht="13.5" x14ac:dyDescent="0.25">
      <c r="A8" s="3">
        <f>TITRES_STAT!B11</f>
        <v>42016</v>
      </c>
      <c r="B8" s="17">
        <f>TITRES_STAT!D11</f>
        <v>2.0901999999999998</v>
      </c>
      <c r="C8" s="2">
        <f t="shared" si="0"/>
        <v>-4.9000000000001265E-3</v>
      </c>
      <c r="D8" s="2">
        <f t="shared" si="1"/>
        <v>0</v>
      </c>
      <c r="E8" s="2">
        <f t="shared" si="2"/>
        <v>4.9000000000001265E-3</v>
      </c>
      <c r="F8" s="2"/>
      <c r="G8" s="2"/>
      <c r="H8" s="2"/>
      <c r="I8" s="2"/>
    </row>
    <row r="9" spans="1:9" ht="13.5" x14ac:dyDescent="0.25">
      <c r="A9" s="3">
        <f>TITRES_STAT!B12</f>
        <v>42017</v>
      </c>
      <c r="B9" s="17">
        <f>TITRES_STAT!D12</f>
        <v>2.125</v>
      </c>
      <c r="C9" s="2">
        <f t="shared" si="0"/>
        <v>3.4800000000000164E-2</v>
      </c>
      <c r="D9" s="2">
        <f t="shared" si="1"/>
        <v>3.4800000000000164E-2</v>
      </c>
      <c r="E9" s="2">
        <f t="shared" si="2"/>
        <v>0</v>
      </c>
      <c r="F9" s="2"/>
      <c r="G9" s="2"/>
      <c r="H9" s="2"/>
      <c r="I9" s="2"/>
    </row>
    <row r="10" spans="1:9" ht="13.5" x14ac:dyDescent="0.25">
      <c r="A10" s="3">
        <f>TITRES_STAT!B13</f>
        <v>42019</v>
      </c>
      <c r="B10" s="17">
        <f>TITRES_STAT!D13</f>
        <v>2.0802</v>
      </c>
      <c r="C10" s="2">
        <f t="shared" si="0"/>
        <v>-4.4799999999999951E-2</v>
      </c>
      <c r="D10" s="2">
        <f t="shared" si="1"/>
        <v>0</v>
      </c>
      <c r="E10" s="2">
        <f t="shared" si="2"/>
        <v>4.4799999999999951E-2</v>
      </c>
      <c r="F10" s="2"/>
      <c r="G10" s="2"/>
      <c r="H10" s="2"/>
      <c r="I10" s="2"/>
    </row>
    <row r="11" spans="1:9" ht="13.5" x14ac:dyDescent="0.25">
      <c r="A11" s="3">
        <f>TITRES_STAT!B14</f>
        <v>42020</v>
      </c>
      <c r="B11" s="17">
        <f>TITRES_STAT!D14</f>
        <v>2.0802</v>
      </c>
      <c r="C11" s="2">
        <f t="shared" si="0"/>
        <v>0</v>
      </c>
      <c r="D11" s="2">
        <f t="shared" si="1"/>
        <v>0</v>
      </c>
      <c r="E11" s="2">
        <f t="shared" si="2"/>
        <v>0</v>
      </c>
      <c r="F11" s="2"/>
      <c r="G11" s="2"/>
      <c r="H11" s="2"/>
      <c r="I11" s="2"/>
    </row>
    <row r="12" spans="1:9" ht="13.5" x14ac:dyDescent="0.25">
      <c r="A12" s="3">
        <f>TITRES_STAT!B15</f>
        <v>42023</v>
      </c>
      <c r="B12" s="17">
        <f>TITRES_STAT!D15</f>
        <v>2.0951</v>
      </c>
      <c r="C12" s="2">
        <f t="shared" si="0"/>
        <v>1.4899999999999913E-2</v>
      </c>
      <c r="D12" s="2">
        <f t="shared" si="1"/>
        <v>1.4899999999999913E-2</v>
      </c>
      <c r="E12" s="2">
        <f t="shared" si="2"/>
        <v>0</v>
      </c>
      <c r="F12" s="2"/>
      <c r="G12" s="2"/>
      <c r="H12" s="2"/>
      <c r="I12" s="2"/>
    </row>
    <row r="13" spans="1:9" ht="13.5" x14ac:dyDescent="0.25">
      <c r="A13" s="3">
        <f>TITRES_STAT!B16</f>
        <v>42024</v>
      </c>
      <c r="B13" s="17">
        <f>TITRES_STAT!D16</f>
        <v>2.0901999999999998</v>
      </c>
      <c r="C13" s="2">
        <f t="shared" si="0"/>
        <v>-4.9000000000001265E-3</v>
      </c>
      <c r="D13" s="2">
        <f t="shared" si="1"/>
        <v>0</v>
      </c>
      <c r="E13" s="2">
        <f t="shared" si="2"/>
        <v>4.9000000000001265E-3</v>
      </c>
      <c r="F13" s="2"/>
      <c r="G13" s="2"/>
      <c r="H13" s="2"/>
      <c r="I13" s="2"/>
    </row>
    <row r="14" spans="1:9" ht="13.5" x14ac:dyDescent="0.25">
      <c r="A14" s="3">
        <f>TITRES_STAT!B17</f>
        <v>42025</v>
      </c>
      <c r="B14" s="17">
        <f>TITRES_STAT!D17</f>
        <v>2.0901999999999998</v>
      </c>
      <c r="C14" s="2">
        <f t="shared" si="0"/>
        <v>0</v>
      </c>
      <c r="D14" s="2">
        <f t="shared" si="1"/>
        <v>0</v>
      </c>
      <c r="E14" s="2">
        <f t="shared" si="2"/>
        <v>0</v>
      </c>
      <c r="F14" s="2"/>
      <c r="G14" s="2"/>
      <c r="H14" s="2"/>
      <c r="I14" s="2"/>
    </row>
    <row r="15" spans="1:9" ht="13.5" x14ac:dyDescent="0.25">
      <c r="A15" s="3">
        <f>TITRES_STAT!B18</f>
        <v>42026</v>
      </c>
      <c r="B15" s="17">
        <f>TITRES_STAT!D18</f>
        <v>2.0851999999999999</v>
      </c>
      <c r="C15" s="2">
        <f t="shared" si="0"/>
        <v>-4.9999999999998934E-3</v>
      </c>
      <c r="D15" s="2">
        <f t="shared" si="1"/>
        <v>0</v>
      </c>
      <c r="E15" s="2">
        <f t="shared" si="2"/>
        <v>4.9999999999998934E-3</v>
      </c>
      <c r="F15" s="2"/>
      <c r="G15" s="2"/>
      <c r="H15" s="2"/>
      <c r="I15" s="2"/>
    </row>
    <row r="16" spans="1:9" ht="13.5" x14ac:dyDescent="0.25">
      <c r="A16" s="3">
        <f>TITRES_STAT!B19</f>
        <v>42027</v>
      </c>
      <c r="B16" s="17">
        <f>TITRES_STAT!D19</f>
        <v>2.0951</v>
      </c>
      <c r="C16" s="2">
        <f t="shared" si="0"/>
        <v>9.9000000000000199E-3</v>
      </c>
      <c r="D16" s="2">
        <f t="shared" si="1"/>
        <v>9.9000000000000199E-3</v>
      </c>
      <c r="E16" s="2">
        <f t="shared" si="2"/>
        <v>0</v>
      </c>
      <c r="F16" s="2">
        <f>(SUM(D3:D16)/14)</f>
        <v>6.7500000000000017E-3</v>
      </c>
      <c r="G16" s="2">
        <f>SUM(E3:E16)/14</f>
        <v>1.1371428571428588E-2</v>
      </c>
      <c r="H16" s="2">
        <f>F16/G16</f>
        <v>0.59359296482411994</v>
      </c>
      <c r="I16" s="2">
        <f>IF(G16=0,100,100-(100/(1+H16)))</f>
        <v>37.24871895940084</v>
      </c>
    </row>
    <row r="17" spans="1:9" ht="13.5" x14ac:dyDescent="0.25">
      <c r="A17" s="3">
        <f>TITRES_STAT!B20</f>
        <v>42030</v>
      </c>
      <c r="B17" s="17">
        <f>TITRES_STAT!D20</f>
        <v>2.1150000000000002</v>
      </c>
      <c r="C17" s="2">
        <f t="shared" si="0"/>
        <v>1.9900000000000251E-2</v>
      </c>
      <c r="D17" s="2">
        <f t="shared" si="1"/>
        <v>1.9900000000000251E-2</v>
      </c>
      <c r="E17" s="2">
        <f t="shared" si="2"/>
        <v>0</v>
      </c>
      <c r="F17" s="2">
        <f>((F16*13)+D17)/14</f>
        <v>7.6892857142857336E-3</v>
      </c>
      <c r="G17" s="2">
        <f>((G16*13)+E17)/14</f>
        <v>1.0559183673469403E-2</v>
      </c>
      <c r="H17" s="2">
        <f t="shared" ref="H17:H80" si="3">F17/G17</f>
        <v>0.72820834943950596</v>
      </c>
      <c r="I17" s="2">
        <f t="shared" ref="I17:I80" si="4">IF(G17=0,100,100-(100/(1+H17)))</f>
        <v>42.136606368999381</v>
      </c>
    </row>
    <row r="18" spans="1:9" ht="13.5" x14ac:dyDescent="0.25">
      <c r="A18" s="3">
        <f>TITRES_STAT!B21</f>
        <v>42031</v>
      </c>
      <c r="B18" s="17">
        <f>TITRES_STAT!D21</f>
        <v>2.0901999999999998</v>
      </c>
      <c r="C18" s="2">
        <f t="shared" si="0"/>
        <v>-2.4800000000000377E-2</v>
      </c>
      <c r="D18" s="2">
        <f t="shared" si="1"/>
        <v>0</v>
      </c>
      <c r="E18" s="2">
        <f t="shared" si="2"/>
        <v>2.4800000000000377E-2</v>
      </c>
      <c r="F18" s="2">
        <f t="shared" ref="F18:G27" si="5">((F17*13)+D18)/14</f>
        <v>7.1400510204081818E-3</v>
      </c>
      <c r="G18" s="2">
        <f t="shared" si="5"/>
        <v>1.1576384839650188E-2</v>
      </c>
      <c r="H18" s="2">
        <f t="shared" si="3"/>
        <v>0.616777268491701</v>
      </c>
      <c r="I18" s="2">
        <f t="shared" si="4"/>
        <v>38.148561370305224</v>
      </c>
    </row>
    <row r="19" spans="1:9" ht="13.5" x14ac:dyDescent="0.25">
      <c r="A19" s="3">
        <f>TITRES_STAT!B22</f>
        <v>42032</v>
      </c>
      <c r="B19" s="17">
        <f>TITRES_STAT!D22</f>
        <v>2.1101000000000001</v>
      </c>
      <c r="C19" s="2">
        <f t="shared" si="0"/>
        <v>1.9900000000000251E-2</v>
      </c>
      <c r="D19" s="2">
        <f t="shared" si="1"/>
        <v>1.9900000000000251E-2</v>
      </c>
      <c r="E19" s="2">
        <f t="shared" si="2"/>
        <v>0</v>
      </c>
      <c r="F19" s="2">
        <f t="shared" si="5"/>
        <v>8.0514759475219001E-3</v>
      </c>
      <c r="G19" s="2">
        <f t="shared" si="5"/>
        <v>1.0749500208246604E-2</v>
      </c>
      <c r="H19" s="2">
        <f t="shared" si="3"/>
        <v>0.74900932987983171</v>
      </c>
      <c r="I19" s="2">
        <f t="shared" si="4"/>
        <v>42.824776122337411</v>
      </c>
    </row>
    <row r="20" spans="1:9" ht="13.5" x14ac:dyDescent="0.25">
      <c r="A20" s="3">
        <f>TITRES_STAT!B23</f>
        <v>42033</v>
      </c>
      <c r="B20" s="17">
        <f>TITRES_STAT!D23</f>
        <v>2.1000999999999999</v>
      </c>
      <c r="C20" s="2">
        <f t="shared" si="0"/>
        <v>-1.0000000000000231E-2</v>
      </c>
      <c r="D20" s="2">
        <f t="shared" si="1"/>
        <v>0</v>
      </c>
      <c r="E20" s="2">
        <f t="shared" si="2"/>
        <v>1.0000000000000231E-2</v>
      </c>
      <c r="F20" s="2">
        <f t="shared" si="5"/>
        <v>7.4763705226989071E-3</v>
      </c>
      <c r="G20" s="2">
        <f t="shared" si="5"/>
        <v>1.069596447908615E-2</v>
      </c>
      <c r="H20" s="2">
        <f t="shared" si="3"/>
        <v>0.69898984213321536</v>
      </c>
      <c r="I20" s="2">
        <f t="shared" si="4"/>
        <v>41.141496246709664</v>
      </c>
    </row>
    <row r="21" spans="1:9" ht="13.5" x14ac:dyDescent="0.25">
      <c r="A21" s="3">
        <f>TITRES_STAT!B24</f>
        <v>42034</v>
      </c>
      <c r="B21" s="17">
        <f>TITRES_STAT!D24</f>
        <v>2.0901999999999998</v>
      </c>
      <c r="C21" s="2">
        <f t="shared" si="0"/>
        <v>-9.9000000000000199E-3</v>
      </c>
      <c r="D21" s="2">
        <f t="shared" si="1"/>
        <v>0</v>
      </c>
      <c r="E21" s="2">
        <f t="shared" si="2"/>
        <v>9.9000000000000199E-3</v>
      </c>
      <c r="F21" s="2">
        <f t="shared" si="5"/>
        <v>6.9423440567918425E-3</v>
      </c>
      <c r="G21" s="2">
        <f t="shared" si="5"/>
        <v>1.0639109873437139E-2</v>
      </c>
      <c r="H21" s="2">
        <f t="shared" si="3"/>
        <v>0.65253053492049373</v>
      </c>
      <c r="I21" s="2">
        <f t="shared" si="4"/>
        <v>39.48674600145214</v>
      </c>
    </row>
    <row r="22" spans="1:9" ht="13.5" x14ac:dyDescent="0.25">
      <c r="A22" s="3">
        <f>TITRES_STAT!B25</f>
        <v>42037</v>
      </c>
      <c r="B22" s="17">
        <f>TITRES_STAT!D25</f>
        <v>2.0901999999999998</v>
      </c>
      <c r="C22" s="2">
        <f t="shared" si="0"/>
        <v>0</v>
      </c>
      <c r="D22" s="2">
        <f t="shared" si="1"/>
        <v>0</v>
      </c>
      <c r="E22" s="2">
        <f t="shared" si="2"/>
        <v>0</v>
      </c>
      <c r="F22" s="2">
        <f t="shared" si="5"/>
        <v>6.4464623384495679E-3</v>
      </c>
      <c r="G22" s="2">
        <f t="shared" si="5"/>
        <v>9.8791734539059161E-3</v>
      </c>
      <c r="H22" s="2">
        <f t="shared" si="3"/>
        <v>0.65253053492049362</v>
      </c>
      <c r="I22" s="2">
        <f t="shared" si="4"/>
        <v>39.48674600145214</v>
      </c>
    </row>
    <row r="23" spans="1:9" ht="13.5" x14ac:dyDescent="0.25">
      <c r="A23" s="3">
        <f>TITRES_STAT!B26</f>
        <v>42038</v>
      </c>
      <c r="B23" s="17">
        <f>TITRES_STAT!D26</f>
        <v>2.0851999999999999</v>
      </c>
      <c r="C23" s="2">
        <f t="shared" si="0"/>
        <v>-4.9999999999998934E-3</v>
      </c>
      <c r="D23" s="2">
        <f t="shared" si="1"/>
        <v>0</v>
      </c>
      <c r="E23" s="2">
        <f t="shared" si="2"/>
        <v>4.9999999999998934E-3</v>
      </c>
      <c r="F23" s="2">
        <f t="shared" si="5"/>
        <v>5.9860007428460269E-3</v>
      </c>
      <c r="G23" s="2">
        <f t="shared" si="5"/>
        <v>9.5306610643412001E-3</v>
      </c>
      <c r="H23" s="2">
        <f t="shared" si="3"/>
        <v>0.62807823113577532</v>
      </c>
      <c r="I23" s="2">
        <f t="shared" si="4"/>
        <v>38.577890123720721</v>
      </c>
    </row>
    <row r="24" spans="1:9" ht="13.5" x14ac:dyDescent="0.25">
      <c r="A24" s="3">
        <f>TITRES_STAT!B27</f>
        <v>42039</v>
      </c>
      <c r="B24" s="17">
        <f>TITRES_STAT!D27</f>
        <v>2.0653000000000001</v>
      </c>
      <c r="C24" s="2">
        <f t="shared" si="0"/>
        <v>-1.9899999999999807E-2</v>
      </c>
      <c r="D24" s="2">
        <f t="shared" si="1"/>
        <v>0</v>
      </c>
      <c r="E24" s="2">
        <f t="shared" si="2"/>
        <v>1.9899999999999807E-2</v>
      </c>
      <c r="F24" s="2">
        <f t="shared" si="5"/>
        <v>5.5584292612141676E-3</v>
      </c>
      <c r="G24" s="2">
        <f t="shared" si="5"/>
        <v>1.0271328131173957E-2</v>
      </c>
      <c r="H24" s="2">
        <f t="shared" si="3"/>
        <v>0.54115974002856337</v>
      </c>
      <c r="I24" s="2">
        <f t="shared" si="4"/>
        <v>35.113799431234398</v>
      </c>
    </row>
    <row r="25" spans="1:9" ht="13.5" x14ac:dyDescent="0.25">
      <c r="A25" s="3">
        <f>TITRES_STAT!B28</f>
        <v>42040</v>
      </c>
      <c r="B25" s="17">
        <f>TITRES_STAT!D28</f>
        <v>2.0653000000000001</v>
      </c>
      <c r="C25" s="2">
        <f t="shared" si="0"/>
        <v>0</v>
      </c>
      <c r="D25" s="2">
        <f t="shared" si="1"/>
        <v>0</v>
      </c>
      <c r="E25" s="2">
        <f t="shared" si="2"/>
        <v>0</v>
      </c>
      <c r="F25" s="2">
        <f t="shared" si="5"/>
        <v>5.1613985996988698E-3</v>
      </c>
      <c r="G25" s="2">
        <f t="shared" si="5"/>
        <v>9.5376618360901028E-3</v>
      </c>
      <c r="H25" s="2">
        <f t="shared" si="3"/>
        <v>0.54115974002856326</v>
      </c>
      <c r="I25" s="2">
        <f t="shared" si="4"/>
        <v>35.113799431234398</v>
      </c>
    </row>
    <row r="26" spans="1:9" ht="13.5" x14ac:dyDescent="0.25">
      <c r="A26" s="3">
        <f>TITRES_STAT!B29</f>
        <v>42041</v>
      </c>
      <c r="B26" s="17">
        <f>TITRES_STAT!D29</f>
        <v>2.0901999999999998</v>
      </c>
      <c r="C26" s="2">
        <f t="shared" si="0"/>
        <v>2.48999999999997E-2</v>
      </c>
      <c r="D26" s="2">
        <f t="shared" si="1"/>
        <v>2.48999999999997E-2</v>
      </c>
      <c r="E26" s="2">
        <f t="shared" si="2"/>
        <v>0</v>
      </c>
      <c r="F26" s="2">
        <f t="shared" si="5"/>
        <v>6.5712986997203569E-3</v>
      </c>
      <c r="G26" s="2">
        <f t="shared" si="5"/>
        <v>8.8564002763693809E-3</v>
      </c>
      <c r="H26" s="2">
        <f t="shared" si="3"/>
        <v>0.74198302861873522</v>
      </c>
      <c r="I26" s="2">
        <f t="shared" si="4"/>
        <v>42.594159439490831</v>
      </c>
    </row>
    <row r="27" spans="1:9" ht="13.5" x14ac:dyDescent="0.25">
      <c r="A27" s="3">
        <f>TITRES_STAT!B30</f>
        <v>42044</v>
      </c>
      <c r="B27" s="17">
        <f>TITRES_STAT!D30</f>
        <v>2.0901999999999998</v>
      </c>
      <c r="C27" s="2">
        <f t="shared" si="0"/>
        <v>0</v>
      </c>
      <c r="D27" s="2">
        <f t="shared" si="1"/>
        <v>0</v>
      </c>
      <c r="E27" s="2">
        <f t="shared" si="2"/>
        <v>0</v>
      </c>
      <c r="F27" s="2">
        <f t="shared" si="5"/>
        <v>6.101920221168902E-3</v>
      </c>
      <c r="G27" s="2">
        <f t="shared" si="5"/>
        <v>8.2238002566287112E-3</v>
      </c>
      <c r="H27" s="2">
        <f t="shared" si="3"/>
        <v>0.74198302861873511</v>
      </c>
      <c r="I27" s="2">
        <f t="shared" si="4"/>
        <v>42.594159439490831</v>
      </c>
    </row>
    <row r="28" spans="1:9" ht="13.5" x14ac:dyDescent="0.25">
      <c r="A28" s="3">
        <f>TITRES_STAT!B31</f>
        <v>42045</v>
      </c>
      <c r="B28" s="17">
        <f>TITRES_STAT!D31</f>
        <v>2.0752000000000002</v>
      </c>
      <c r="C28" s="2">
        <f t="shared" si="0"/>
        <v>-1.499999999999968E-2</v>
      </c>
      <c r="D28" s="2">
        <f t="shared" si="1"/>
        <v>0</v>
      </c>
      <c r="E28" s="2">
        <f t="shared" si="2"/>
        <v>1.499999999999968E-2</v>
      </c>
      <c r="F28" s="2">
        <f>((F27*13)+D28)/14</f>
        <v>5.6660687767996947E-3</v>
      </c>
      <c r="G28" s="2">
        <f>((G27*13)+E28)/14</f>
        <v>8.7078145240123521E-3</v>
      </c>
      <c r="H28" s="2">
        <f t="shared" si="3"/>
        <v>0.65068781164035472</v>
      </c>
      <c r="I28" s="2">
        <f t="shared" si="4"/>
        <v>39.419192838998434</v>
      </c>
    </row>
    <row r="29" spans="1:9" ht="13.5" x14ac:dyDescent="0.25">
      <c r="A29" s="3">
        <f>TITRES_STAT!B32</f>
        <v>42046</v>
      </c>
      <c r="B29" s="17">
        <f>TITRES_STAT!D32</f>
        <v>2.0802</v>
      </c>
      <c r="C29" s="2">
        <f t="shared" si="0"/>
        <v>4.9999999999998934E-3</v>
      </c>
      <c r="D29" s="2">
        <f t="shared" si="1"/>
        <v>4.9999999999998934E-3</v>
      </c>
      <c r="E29" s="2">
        <f t="shared" si="2"/>
        <v>0</v>
      </c>
      <c r="F29" s="2">
        <f t="shared" ref="F29:G44" si="6">((F28*13)+D29)/14</f>
        <v>5.6184924355997092E-3</v>
      </c>
      <c r="G29" s="2">
        <f t="shared" si="6"/>
        <v>8.0858277722971848E-3</v>
      </c>
      <c r="H29" s="2">
        <f t="shared" si="3"/>
        <v>0.6948568030164084</v>
      </c>
      <c r="I29" s="2">
        <f t="shared" si="4"/>
        <v>40.997965242830091</v>
      </c>
    </row>
    <row r="30" spans="1:9" ht="13.5" x14ac:dyDescent="0.25">
      <c r="A30" s="3">
        <f>TITRES_STAT!B33</f>
        <v>42047</v>
      </c>
      <c r="B30" s="17">
        <f>TITRES_STAT!D33</f>
        <v>2.0901999999999998</v>
      </c>
      <c r="C30" s="2">
        <f t="shared" si="0"/>
        <v>9.9999999999997868E-3</v>
      </c>
      <c r="D30" s="2">
        <f t="shared" si="1"/>
        <v>9.9999999999997868E-3</v>
      </c>
      <c r="E30" s="2">
        <f t="shared" si="2"/>
        <v>0</v>
      </c>
      <c r="F30" s="2">
        <f t="shared" si="6"/>
        <v>5.931457261628287E-3</v>
      </c>
      <c r="G30" s="2">
        <f t="shared" si="6"/>
        <v>7.5082686457045291E-3</v>
      </c>
      <c r="H30" s="2">
        <f t="shared" si="3"/>
        <v>0.78999001521098555</v>
      </c>
      <c r="I30" s="2">
        <f t="shared" si="4"/>
        <v>44.133766585165546</v>
      </c>
    </row>
    <row r="31" spans="1:9" ht="13.5" x14ac:dyDescent="0.25">
      <c r="A31" s="3">
        <f>TITRES_STAT!B34</f>
        <v>42048</v>
      </c>
      <c r="B31" s="17">
        <f>TITRES_STAT!D34</f>
        <v>2.0701999999999998</v>
      </c>
      <c r="C31" s="2">
        <f t="shared" si="0"/>
        <v>-2.0000000000000018E-2</v>
      </c>
      <c r="D31" s="2">
        <f t="shared" si="1"/>
        <v>0</v>
      </c>
      <c r="E31" s="2">
        <f t="shared" si="2"/>
        <v>2.0000000000000018E-2</v>
      </c>
      <c r="F31" s="2">
        <f t="shared" si="6"/>
        <v>5.5077817429405526E-3</v>
      </c>
      <c r="G31" s="2">
        <f t="shared" si="6"/>
        <v>8.4005351710113498E-3</v>
      </c>
      <c r="H31" s="2">
        <f t="shared" si="3"/>
        <v>0.65564653094327374</v>
      </c>
      <c r="I31" s="2">
        <f t="shared" si="4"/>
        <v>39.600634476595154</v>
      </c>
    </row>
    <row r="32" spans="1:9" ht="13.5" x14ac:dyDescent="0.25">
      <c r="A32" s="3">
        <f>TITRES_STAT!B35</f>
        <v>42051</v>
      </c>
      <c r="B32" s="17">
        <f>TITRES_STAT!D35</f>
        <v>2.0701999999999998</v>
      </c>
      <c r="C32" s="2">
        <f t="shared" si="0"/>
        <v>0</v>
      </c>
      <c r="D32" s="2">
        <f t="shared" si="1"/>
        <v>0</v>
      </c>
      <c r="E32" s="2">
        <f t="shared" si="2"/>
        <v>0</v>
      </c>
      <c r="F32" s="2">
        <f t="shared" si="6"/>
        <v>5.1143687613019418E-3</v>
      </c>
      <c r="G32" s="2">
        <f t="shared" si="6"/>
        <v>7.8004969445105389E-3</v>
      </c>
      <c r="H32" s="2">
        <f t="shared" si="3"/>
        <v>0.65564653094327385</v>
      </c>
      <c r="I32" s="2">
        <f t="shared" si="4"/>
        <v>39.600634476595154</v>
      </c>
    </row>
    <row r="33" spans="1:9" ht="13.5" x14ac:dyDescent="0.25">
      <c r="A33" s="3">
        <f>TITRES_STAT!B36</f>
        <v>42052</v>
      </c>
      <c r="B33" s="17">
        <f>TITRES_STAT!D36</f>
        <v>2.0901999999999998</v>
      </c>
      <c r="C33" s="2">
        <f t="shared" si="0"/>
        <v>2.0000000000000018E-2</v>
      </c>
      <c r="D33" s="2">
        <f t="shared" si="1"/>
        <v>2.0000000000000018E-2</v>
      </c>
      <c r="E33" s="2">
        <f t="shared" si="2"/>
        <v>0</v>
      </c>
      <c r="F33" s="2">
        <f t="shared" si="6"/>
        <v>6.1776281354946616E-3</v>
      </c>
      <c r="G33" s="2">
        <f t="shared" si="6"/>
        <v>7.2433185913312144E-3</v>
      </c>
      <c r="H33" s="2">
        <f t="shared" si="3"/>
        <v>0.85287262428136623</v>
      </c>
      <c r="I33" s="2">
        <f t="shared" si="4"/>
        <v>46.029749325707243</v>
      </c>
    </row>
    <row r="34" spans="1:9" ht="13.5" x14ac:dyDescent="0.25">
      <c r="A34" s="3">
        <f>TITRES_STAT!B37</f>
        <v>42053</v>
      </c>
      <c r="B34" s="17">
        <f>TITRES_STAT!D37</f>
        <v>2.0901999999999998</v>
      </c>
      <c r="C34" s="2">
        <f t="shared" si="0"/>
        <v>0</v>
      </c>
      <c r="D34" s="2">
        <f t="shared" si="1"/>
        <v>0</v>
      </c>
      <c r="E34" s="2">
        <f t="shared" si="2"/>
        <v>0</v>
      </c>
      <c r="F34" s="2">
        <f t="shared" si="6"/>
        <v>5.7363689829593289E-3</v>
      </c>
      <c r="G34" s="2">
        <f t="shared" si="6"/>
        <v>6.7259386919504135E-3</v>
      </c>
      <c r="H34" s="2">
        <f t="shared" si="3"/>
        <v>0.85287262428136623</v>
      </c>
      <c r="I34" s="2">
        <f t="shared" si="4"/>
        <v>46.029749325707243</v>
      </c>
    </row>
    <row r="35" spans="1:9" ht="13.5" x14ac:dyDescent="0.25">
      <c r="A35" s="3">
        <f>TITRES_STAT!B38</f>
        <v>42054</v>
      </c>
      <c r="B35" s="17">
        <f>TITRES_STAT!D38</f>
        <v>2.0752000000000002</v>
      </c>
      <c r="C35" s="2">
        <f t="shared" si="0"/>
        <v>-1.499999999999968E-2</v>
      </c>
      <c r="D35" s="2">
        <f t="shared" si="1"/>
        <v>0</v>
      </c>
      <c r="E35" s="2">
        <f t="shared" si="2"/>
        <v>1.499999999999968E-2</v>
      </c>
      <c r="F35" s="2">
        <f t="shared" si="6"/>
        <v>5.3266283413193763E-3</v>
      </c>
      <c r="G35" s="2">
        <f t="shared" si="6"/>
        <v>7.3169430710967893E-3</v>
      </c>
      <c r="H35" s="2">
        <f t="shared" si="3"/>
        <v>0.72798548376855554</v>
      </c>
      <c r="I35" s="2">
        <f t="shared" si="4"/>
        <v>42.129143479891702</v>
      </c>
    </row>
    <row r="36" spans="1:9" ht="13.5" x14ac:dyDescent="0.25">
      <c r="A36" s="3">
        <f>TITRES_STAT!B39</f>
        <v>42055</v>
      </c>
      <c r="B36" s="17">
        <f>TITRES_STAT!D39</f>
        <v>2.0701999999999998</v>
      </c>
      <c r="C36" s="2">
        <f t="shared" si="0"/>
        <v>-5.0000000000003375E-3</v>
      </c>
      <c r="D36" s="2">
        <f t="shared" si="1"/>
        <v>0</v>
      </c>
      <c r="E36" s="2">
        <f t="shared" si="2"/>
        <v>5.0000000000003375E-3</v>
      </c>
      <c r="F36" s="2">
        <f t="shared" si="6"/>
        <v>4.9461548883679924E-3</v>
      </c>
      <c r="G36" s="2">
        <f t="shared" si="6"/>
        <v>7.1514471374470433E-3</v>
      </c>
      <c r="H36" s="2">
        <f t="shared" si="3"/>
        <v>0.69162993074066037</v>
      </c>
      <c r="I36" s="2">
        <f t="shared" si="4"/>
        <v>40.885415785817784</v>
      </c>
    </row>
    <row r="37" spans="1:9" ht="13.5" x14ac:dyDescent="0.25">
      <c r="A37" s="3">
        <f>TITRES_STAT!B40</f>
        <v>42058</v>
      </c>
      <c r="B37" s="17">
        <f>TITRES_STAT!D40</f>
        <v>2.0802</v>
      </c>
      <c r="C37" s="2">
        <f t="shared" si="0"/>
        <v>1.0000000000000231E-2</v>
      </c>
      <c r="D37" s="2">
        <f t="shared" si="1"/>
        <v>1.0000000000000231E-2</v>
      </c>
      <c r="E37" s="2">
        <f t="shared" si="2"/>
        <v>0</v>
      </c>
      <c r="F37" s="2">
        <f t="shared" si="6"/>
        <v>5.307143824913152E-3</v>
      </c>
      <c r="G37" s="2">
        <f t="shared" si="6"/>
        <v>6.6406294847722539E-3</v>
      </c>
      <c r="H37" s="2">
        <f t="shared" si="3"/>
        <v>0.79919288330768312</v>
      </c>
      <c r="I37" s="2">
        <f t="shared" si="4"/>
        <v>44.419522260360772</v>
      </c>
    </row>
    <row r="38" spans="1:9" ht="13.5" x14ac:dyDescent="0.25">
      <c r="A38" s="3">
        <f>TITRES_STAT!B41</f>
        <v>42059</v>
      </c>
      <c r="B38" s="17">
        <f>TITRES_STAT!D41</f>
        <v>2.0802</v>
      </c>
      <c r="C38" s="2">
        <f t="shared" si="0"/>
        <v>0</v>
      </c>
      <c r="D38" s="2">
        <f t="shared" si="1"/>
        <v>0</v>
      </c>
      <c r="E38" s="2">
        <f t="shared" si="2"/>
        <v>0</v>
      </c>
      <c r="F38" s="2">
        <f t="shared" si="6"/>
        <v>4.9280621231336409E-3</v>
      </c>
      <c r="G38" s="2">
        <f t="shared" si="6"/>
        <v>6.1662988072885214E-3</v>
      </c>
      <c r="H38" s="2">
        <f t="shared" si="3"/>
        <v>0.79919288330768312</v>
      </c>
      <c r="I38" s="2">
        <f t="shared" si="4"/>
        <v>44.419522260360772</v>
      </c>
    </row>
    <row r="39" spans="1:9" ht="13.5" x14ac:dyDescent="0.25">
      <c r="A39" s="3">
        <f>TITRES_STAT!B42</f>
        <v>42060</v>
      </c>
      <c r="B39" s="17">
        <f>TITRES_STAT!D42</f>
        <v>2.0653000000000001</v>
      </c>
      <c r="C39" s="2">
        <f t="shared" si="0"/>
        <v>-1.4899999999999913E-2</v>
      </c>
      <c r="D39" s="2">
        <f t="shared" si="1"/>
        <v>0</v>
      </c>
      <c r="E39" s="2">
        <f t="shared" si="2"/>
        <v>1.4899999999999913E-2</v>
      </c>
      <c r="F39" s="2">
        <f t="shared" si="6"/>
        <v>4.5760576857669525E-3</v>
      </c>
      <c r="G39" s="2">
        <f t="shared" si="6"/>
        <v>6.7901346067679074E-3</v>
      </c>
      <c r="H39" s="2">
        <f t="shared" si="3"/>
        <v>0.67392738889239023</v>
      </c>
      <c r="I39" s="2">
        <f t="shared" si="4"/>
        <v>40.260252228641576</v>
      </c>
    </row>
    <row r="40" spans="1:9" ht="13.5" x14ac:dyDescent="0.25">
      <c r="A40" s="3">
        <f>TITRES_STAT!B43</f>
        <v>42061</v>
      </c>
      <c r="B40" s="17">
        <f>TITRES_STAT!D43</f>
        <v>2.0602999999999998</v>
      </c>
      <c r="C40" s="2">
        <f t="shared" si="0"/>
        <v>-5.0000000000003375E-3</v>
      </c>
      <c r="D40" s="2">
        <f t="shared" si="1"/>
        <v>0</v>
      </c>
      <c r="E40" s="2">
        <f t="shared" si="2"/>
        <v>5.0000000000003375E-3</v>
      </c>
      <c r="F40" s="2">
        <f t="shared" si="6"/>
        <v>4.249196422497885E-3</v>
      </c>
      <c r="G40" s="2">
        <f t="shared" si="6"/>
        <v>6.6622678491416523E-3</v>
      </c>
      <c r="H40" s="2">
        <f t="shared" si="3"/>
        <v>0.63780029844422115</v>
      </c>
      <c r="I40" s="2">
        <f t="shared" si="4"/>
        <v>38.942494945817288</v>
      </c>
    </row>
    <row r="41" spans="1:9" ht="13.5" x14ac:dyDescent="0.25">
      <c r="A41" s="3">
        <f>TITRES_STAT!B44</f>
        <v>42062</v>
      </c>
      <c r="B41" s="17">
        <f>TITRES_STAT!D44</f>
        <v>2.0552999999999999</v>
      </c>
      <c r="C41" s="2">
        <f t="shared" si="0"/>
        <v>-4.9999999999998934E-3</v>
      </c>
      <c r="D41" s="2">
        <f t="shared" si="1"/>
        <v>0</v>
      </c>
      <c r="E41" s="2">
        <f t="shared" si="2"/>
        <v>4.9999999999998934E-3</v>
      </c>
      <c r="F41" s="2">
        <f t="shared" si="6"/>
        <v>3.9456823923194649E-3</v>
      </c>
      <c r="G41" s="2">
        <f t="shared" si="6"/>
        <v>6.5435344313458117E-3</v>
      </c>
      <c r="H41" s="2">
        <f t="shared" si="3"/>
        <v>0.60298947514026524</v>
      </c>
      <c r="I41" s="2">
        <f t="shared" si="4"/>
        <v>37.616558592033321</v>
      </c>
    </row>
    <row r="42" spans="1:9" ht="13.5" x14ac:dyDescent="0.25">
      <c r="A42" s="3">
        <f>TITRES_STAT!B45</f>
        <v>42065</v>
      </c>
      <c r="B42" s="17">
        <f>TITRES_STAT!D45</f>
        <v>2.0851999999999999</v>
      </c>
      <c r="C42" s="2">
        <f t="shared" si="0"/>
        <v>2.9900000000000038E-2</v>
      </c>
      <c r="D42" s="2">
        <f t="shared" si="1"/>
        <v>2.9900000000000038E-2</v>
      </c>
      <c r="E42" s="2">
        <f t="shared" si="2"/>
        <v>0</v>
      </c>
      <c r="F42" s="2">
        <f t="shared" si="6"/>
        <v>5.7995622214395059E-3</v>
      </c>
      <c r="G42" s="2">
        <f t="shared" si="6"/>
        <v>6.0761391148211113E-3</v>
      </c>
      <c r="H42" s="2">
        <f t="shared" si="3"/>
        <v>0.9544814744766178</v>
      </c>
      <c r="I42" s="2">
        <f t="shared" si="4"/>
        <v>48.835534485289216</v>
      </c>
    </row>
    <row r="43" spans="1:9" ht="13.5" x14ac:dyDescent="0.25">
      <c r="A43" s="3">
        <f>TITRES_STAT!B46</f>
        <v>42066</v>
      </c>
      <c r="B43" s="17">
        <f>TITRES_STAT!D46</f>
        <v>2.0503</v>
      </c>
      <c r="C43" s="2">
        <f t="shared" si="0"/>
        <v>-3.4899999999999931E-2</v>
      </c>
      <c r="D43" s="2">
        <f t="shared" si="1"/>
        <v>0</v>
      </c>
      <c r="E43" s="2">
        <f t="shared" si="2"/>
        <v>3.4899999999999931E-2</v>
      </c>
      <c r="F43" s="2">
        <f t="shared" si="6"/>
        <v>5.3853077770509702E-3</v>
      </c>
      <c r="G43" s="2">
        <f t="shared" si="6"/>
        <v>8.134986320905313E-3</v>
      </c>
      <c r="H43" s="2">
        <f t="shared" si="3"/>
        <v>0.66199346435430251</v>
      </c>
      <c r="I43" s="2">
        <f t="shared" si="4"/>
        <v>39.831291671865394</v>
      </c>
    </row>
    <row r="44" spans="1:9" ht="13.5" x14ac:dyDescent="0.25">
      <c r="A44" s="3">
        <f>TITRES_STAT!B47</f>
        <v>42067</v>
      </c>
      <c r="B44" s="17">
        <f>TITRES_STAT!D47</f>
        <v>2.0802</v>
      </c>
      <c r="C44" s="2">
        <f t="shared" si="0"/>
        <v>2.9900000000000038E-2</v>
      </c>
      <c r="D44" s="2">
        <f t="shared" si="1"/>
        <v>2.9900000000000038E-2</v>
      </c>
      <c r="E44" s="2">
        <f t="shared" si="2"/>
        <v>0</v>
      </c>
      <c r="F44" s="2">
        <f t="shared" si="6"/>
        <v>7.136357221547332E-3</v>
      </c>
      <c r="G44" s="2">
        <f t="shared" si="6"/>
        <v>7.5539158694120766E-3</v>
      </c>
      <c r="H44" s="2">
        <f t="shared" si="3"/>
        <v>0.94472288875289745</v>
      </c>
      <c r="I44" s="2">
        <f t="shared" si="4"/>
        <v>48.578792084805713</v>
      </c>
    </row>
    <row r="45" spans="1:9" ht="13.5" x14ac:dyDescent="0.25">
      <c r="A45" s="3">
        <f>TITRES_STAT!B48</f>
        <v>42068</v>
      </c>
      <c r="B45" s="17">
        <f>TITRES_STAT!D48</f>
        <v>2.0404</v>
      </c>
      <c r="C45" s="2">
        <f t="shared" si="0"/>
        <v>-3.9800000000000058E-2</v>
      </c>
      <c r="D45" s="2">
        <f t="shared" si="1"/>
        <v>0</v>
      </c>
      <c r="E45" s="2">
        <f t="shared" si="2"/>
        <v>3.9800000000000058E-2</v>
      </c>
      <c r="F45" s="2">
        <f t="shared" ref="F45:G60" si="7">((F44*13)+D45)/14</f>
        <v>6.626617420008237E-3</v>
      </c>
      <c r="G45" s="2">
        <f t="shared" si="7"/>
        <v>9.8572075930255052E-3</v>
      </c>
      <c r="H45" s="2">
        <f t="shared" si="3"/>
        <v>0.67226112034983609</v>
      </c>
      <c r="I45" s="2">
        <f t="shared" si="4"/>
        <v>40.200726559330604</v>
      </c>
    </row>
    <row r="46" spans="1:9" ht="13.5" x14ac:dyDescent="0.25">
      <c r="A46" s="3">
        <f>TITRES_STAT!B49</f>
        <v>42069</v>
      </c>
      <c r="B46" s="17">
        <f>TITRES_STAT!D49</f>
        <v>2.0602999999999998</v>
      </c>
      <c r="C46" s="2">
        <f t="shared" si="0"/>
        <v>1.9899999999999807E-2</v>
      </c>
      <c r="D46" s="2">
        <f t="shared" si="1"/>
        <v>1.9899999999999807E-2</v>
      </c>
      <c r="E46" s="2">
        <f t="shared" si="2"/>
        <v>0</v>
      </c>
      <c r="F46" s="2">
        <f t="shared" si="7"/>
        <v>7.5747161757219201E-3</v>
      </c>
      <c r="G46" s="2">
        <f t="shared" si="7"/>
        <v>9.1531213363808261E-3</v>
      </c>
      <c r="H46" s="2">
        <f t="shared" si="3"/>
        <v>0.82755552967650126</v>
      </c>
      <c r="I46" s="2">
        <f t="shared" si="4"/>
        <v>45.282100392483734</v>
      </c>
    </row>
    <row r="47" spans="1:9" ht="13.5" x14ac:dyDescent="0.25">
      <c r="A47" s="3">
        <f>TITRES_STAT!B50</f>
        <v>42072</v>
      </c>
      <c r="B47" s="17">
        <f>TITRES_STAT!D50</f>
        <v>2.0653000000000001</v>
      </c>
      <c r="C47" s="2">
        <f t="shared" si="0"/>
        <v>5.0000000000003375E-3</v>
      </c>
      <c r="D47" s="2">
        <f t="shared" si="1"/>
        <v>5.0000000000003375E-3</v>
      </c>
      <c r="E47" s="2">
        <f t="shared" si="2"/>
        <v>0</v>
      </c>
      <c r="F47" s="2">
        <f t="shared" si="7"/>
        <v>7.3908078774560931E-3</v>
      </c>
      <c r="G47" s="2">
        <f t="shared" si="7"/>
        <v>8.4993269552107679E-3</v>
      </c>
      <c r="H47" s="2">
        <f t="shared" si="3"/>
        <v>0.86957566362651062</v>
      </c>
      <c r="I47" s="2">
        <f t="shared" si="4"/>
        <v>46.511926772717537</v>
      </c>
    </row>
    <row r="48" spans="1:9" ht="13.5" x14ac:dyDescent="0.25">
      <c r="A48" s="3">
        <f>TITRES_STAT!B51</f>
        <v>42073</v>
      </c>
      <c r="B48" s="17">
        <f>TITRES_STAT!D51</f>
        <v>2.0255000000000001</v>
      </c>
      <c r="C48" s="2">
        <f t="shared" si="0"/>
        <v>-3.9800000000000058E-2</v>
      </c>
      <c r="D48" s="2">
        <f t="shared" si="1"/>
        <v>0</v>
      </c>
      <c r="E48" s="2">
        <f t="shared" si="2"/>
        <v>3.9800000000000058E-2</v>
      </c>
      <c r="F48" s="2">
        <f t="shared" si="7"/>
        <v>6.8628930290663718E-3</v>
      </c>
      <c r="G48" s="2">
        <f t="shared" si="7"/>
        <v>1.0735089315552861E-2</v>
      </c>
      <c r="H48" s="2">
        <f t="shared" si="3"/>
        <v>0.63929538239830941</v>
      </c>
      <c r="I48" s="2">
        <f t="shared" si="4"/>
        <v>38.99818112480817</v>
      </c>
    </row>
    <row r="49" spans="1:9" ht="13.5" x14ac:dyDescent="0.25">
      <c r="A49" s="3">
        <f>TITRES_STAT!B52</f>
        <v>42074</v>
      </c>
      <c r="B49" s="17">
        <f>TITRES_STAT!D52</f>
        <v>2.0752000000000002</v>
      </c>
      <c r="C49" s="2">
        <f t="shared" si="0"/>
        <v>4.9700000000000077E-2</v>
      </c>
      <c r="D49" s="2">
        <f t="shared" si="1"/>
        <v>4.9700000000000077E-2</v>
      </c>
      <c r="E49" s="2">
        <f t="shared" si="2"/>
        <v>0</v>
      </c>
      <c r="F49" s="2">
        <f t="shared" si="7"/>
        <v>9.9226863841330639E-3</v>
      </c>
      <c r="G49" s="2">
        <f t="shared" si="7"/>
        <v>9.9682972215847983E-3</v>
      </c>
      <c r="H49" s="2">
        <f t="shared" si="3"/>
        <v>0.99542441036439289</v>
      </c>
      <c r="I49" s="2">
        <f t="shared" si="4"/>
        <v>49.885347958764036</v>
      </c>
    </row>
    <row r="50" spans="1:9" ht="13.5" x14ac:dyDescent="0.25">
      <c r="A50" s="3">
        <f>TITRES_STAT!B53</f>
        <v>42075</v>
      </c>
      <c r="B50" s="17">
        <f>TITRES_STAT!D53</f>
        <v>2.1101000000000001</v>
      </c>
      <c r="C50" s="2">
        <f t="shared" si="0"/>
        <v>3.4899999999999931E-2</v>
      </c>
      <c r="D50" s="2">
        <f t="shared" si="1"/>
        <v>3.4899999999999931E-2</v>
      </c>
      <c r="E50" s="2">
        <f t="shared" si="2"/>
        <v>0</v>
      </c>
      <c r="F50" s="2">
        <f t="shared" si="7"/>
        <v>1.170678021383784E-2</v>
      </c>
      <c r="G50" s="2">
        <f t="shared" si="7"/>
        <v>9.2562759914715971E-3</v>
      </c>
      <c r="H50" s="2">
        <f t="shared" si="3"/>
        <v>1.2647397532899893</v>
      </c>
      <c r="I50" s="2">
        <f t="shared" si="4"/>
        <v>55.844816229003825</v>
      </c>
    </row>
    <row r="51" spans="1:9" ht="13.5" x14ac:dyDescent="0.25">
      <c r="A51" s="3">
        <f>TITRES_STAT!B54</f>
        <v>42076</v>
      </c>
      <c r="B51" s="17">
        <f>TITRES_STAT!D54</f>
        <v>2.0901999999999998</v>
      </c>
      <c r="C51" s="2">
        <f t="shared" si="0"/>
        <v>-1.9900000000000251E-2</v>
      </c>
      <c r="D51" s="2">
        <f t="shared" si="1"/>
        <v>0</v>
      </c>
      <c r="E51" s="2">
        <f t="shared" si="2"/>
        <v>1.9900000000000251E-2</v>
      </c>
      <c r="F51" s="2">
        <f t="shared" si="7"/>
        <v>1.0870581627135138E-2</v>
      </c>
      <c r="G51" s="2">
        <f t="shared" si="7"/>
        <v>1.0016541992080786E-2</v>
      </c>
      <c r="H51" s="2">
        <f t="shared" si="3"/>
        <v>1.0852629216479666</v>
      </c>
      <c r="I51" s="2">
        <f t="shared" si="4"/>
        <v>52.04441657603023</v>
      </c>
    </row>
    <row r="52" spans="1:9" ht="13.5" x14ac:dyDescent="0.25">
      <c r="A52" s="3">
        <f>TITRES_STAT!B55</f>
        <v>42079</v>
      </c>
      <c r="B52" s="17">
        <f>TITRES_STAT!D55</f>
        <v>2.0752000000000002</v>
      </c>
      <c r="C52" s="2">
        <f t="shared" si="0"/>
        <v>-1.499999999999968E-2</v>
      </c>
      <c r="D52" s="2">
        <f t="shared" si="1"/>
        <v>0</v>
      </c>
      <c r="E52" s="2">
        <f t="shared" si="2"/>
        <v>1.499999999999968E-2</v>
      </c>
      <c r="F52" s="2">
        <f t="shared" si="7"/>
        <v>1.00941115109112E-2</v>
      </c>
      <c r="G52" s="2">
        <f t="shared" si="7"/>
        <v>1.0372503278360706E-2</v>
      </c>
      <c r="H52" s="2">
        <f t="shared" si="3"/>
        <v>0.97316059971460389</v>
      </c>
      <c r="I52" s="2">
        <f t="shared" si="4"/>
        <v>49.319888095037015</v>
      </c>
    </row>
    <row r="53" spans="1:9" ht="13.5" x14ac:dyDescent="0.25">
      <c r="A53" s="3">
        <f>TITRES_STAT!B56</f>
        <v>42080</v>
      </c>
      <c r="B53" s="17">
        <f>TITRES_STAT!D56</f>
        <v>2.0404</v>
      </c>
      <c r="C53" s="2">
        <f t="shared" si="0"/>
        <v>-3.4800000000000164E-2</v>
      </c>
      <c r="D53" s="2">
        <f t="shared" si="1"/>
        <v>0</v>
      </c>
      <c r="E53" s="2">
        <f t="shared" si="2"/>
        <v>3.4800000000000164E-2</v>
      </c>
      <c r="F53" s="2">
        <f t="shared" si="7"/>
        <v>9.3731035458461138E-3</v>
      </c>
      <c r="G53" s="2">
        <f t="shared" si="7"/>
        <v>1.2117324472763523E-2</v>
      </c>
      <c r="H53" s="2">
        <f t="shared" si="3"/>
        <v>0.77352913730372763</v>
      </c>
      <c r="I53" s="2">
        <f t="shared" si="4"/>
        <v>43.615248322320404</v>
      </c>
    </row>
    <row r="54" spans="1:9" ht="13.5" x14ac:dyDescent="0.25">
      <c r="A54" s="3">
        <f>TITRES_STAT!B57</f>
        <v>42081</v>
      </c>
      <c r="B54" s="17">
        <f>TITRES_STAT!D57</f>
        <v>2.0154999999999998</v>
      </c>
      <c r="C54" s="2">
        <f t="shared" si="0"/>
        <v>-2.4900000000000144E-2</v>
      </c>
      <c r="D54" s="2">
        <f t="shared" si="1"/>
        <v>0</v>
      </c>
      <c r="E54" s="2">
        <f t="shared" si="2"/>
        <v>2.4900000000000144E-2</v>
      </c>
      <c r="F54" s="2">
        <f t="shared" si="7"/>
        <v>8.7035961497142489E-3</v>
      </c>
      <c r="G54" s="2">
        <f t="shared" si="7"/>
        <v>1.3030372724708996E-2</v>
      </c>
      <c r="H54" s="2">
        <f t="shared" si="3"/>
        <v>0.66794682957993623</v>
      </c>
      <c r="I54" s="2">
        <f t="shared" si="4"/>
        <v>40.046050493597278</v>
      </c>
    </row>
    <row r="55" spans="1:9" ht="13.5" x14ac:dyDescent="0.25">
      <c r="A55" s="3">
        <f>TITRES_STAT!B58</f>
        <v>42082</v>
      </c>
      <c r="B55" s="17">
        <f>TITRES_STAT!D58</f>
        <v>2.0404</v>
      </c>
      <c r="C55" s="2">
        <f t="shared" si="0"/>
        <v>2.4900000000000144E-2</v>
      </c>
      <c r="D55" s="2">
        <f t="shared" si="1"/>
        <v>2.4900000000000144E-2</v>
      </c>
      <c r="E55" s="2">
        <f t="shared" si="2"/>
        <v>0</v>
      </c>
      <c r="F55" s="2">
        <f t="shared" si="7"/>
        <v>9.860482139020384E-3</v>
      </c>
      <c r="G55" s="2">
        <f t="shared" si="7"/>
        <v>1.2099631815801209E-2</v>
      </c>
      <c r="H55" s="2">
        <f t="shared" si="3"/>
        <v>0.81494067663640279</v>
      </c>
      <c r="I55" s="2">
        <f t="shared" si="4"/>
        <v>44.901780379219772</v>
      </c>
    </row>
    <row r="56" spans="1:9" ht="13.5" x14ac:dyDescent="0.25">
      <c r="A56" s="3">
        <f>TITRES_STAT!B59</f>
        <v>42086</v>
      </c>
      <c r="B56" s="17">
        <f>TITRES_STAT!D59</f>
        <v>2.0205000000000002</v>
      </c>
      <c r="C56" s="2">
        <f t="shared" si="0"/>
        <v>-1.9899999999999807E-2</v>
      </c>
      <c r="D56" s="2">
        <f t="shared" si="1"/>
        <v>0</v>
      </c>
      <c r="E56" s="2">
        <f t="shared" si="2"/>
        <v>1.9899999999999807E-2</v>
      </c>
      <c r="F56" s="2">
        <f t="shared" si="7"/>
        <v>9.1561619862332144E-3</v>
      </c>
      <c r="G56" s="2">
        <f t="shared" si="7"/>
        <v>1.2656800971815393E-2</v>
      </c>
      <c r="H56" s="2">
        <f t="shared" si="3"/>
        <v>0.72341834296221263</v>
      </c>
      <c r="I56" s="2">
        <f t="shared" si="4"/>
        <v>41.975782949994638</v>
      </c>
    </row>
    <row r="57" spans="1:9" ht="13.5" x14ac:dyDescent="0.25">
      <c r="A57" s="3">
        <f>TITRES_STAT!B60</f>
        <v>42087</v>
      </c>
      <c r="B57" s="17">
        <f>TITRES_STAT!D60</f>
        <v>2.0354000000000001</v>
      </c>
      <c r="C57" s="2">
        <f t="shared" si="0"/>
        <v>1.4899999999999913E-2</v>
      </c>
      <c r="D57" s="2">
        <f t="shared" si="1"/>
        <v>1.4899999999999913E-2</v>
      </c>
      <c r="E57" s="2">
        <f t="shared" si="2"/>
        <v>0</v>
      </c>
      <c r="F57" s="2">
        <f t="shared" si="7"/>
        <v>9.5664361300736942E-3</v>
      </c>
      <c r="G57" s="2">
        <f t="shared" si="7"/>
        <v>1.1752743759542866E-2</v>
      </c>
      <c r="H57" s="2">
        <f t="shared" si="3"/>
        <v>0.81397470461363908</v>
      </c>
      <c r="I57" s="2">
        <f t="shared" si="4"/>
        <v>44.872439651081493</v>
      </c>
    </row>
    <row r="58" spans="1:9" ht="13.5" x14ac:dyDescent="0.25">
      <c r="A58" s="3">
        <f>TITRES_STAT!B61</f>
        <v>42088</v>
      </c>
      <c r="B58" s="17">
        <f>TITRES_STAT!D61</f>
        <v>2.0404</v>
      </c>
      <c r="C58" s="2">
        <f t="shared" si="0"/>
        <v>4.9999999999998934E-3</v>
      </c>
      <c r="D58" s="2">
        <f t="shared" si="1"/>
        <v>4.9999999999998934E-3</v>
      </c>
      <c r="E58" s="2">
        <f t="shared" si="2"/>
        <v>0</v>
      </c>
      <c r="F58" s="2">
        <f t="shared" si="7"/>
        <v>9.2402621207827076E-3</v>
      </c>
      <c r="G58" s="2">
        <f t="shared" si="7"/>
        <v>1.0913262062432661E-2</v>
      </c>
      <c r="H58" s="2">
        <f t="shared" si="3"/>
        <v>0.84670028703800526</v>
      </c>
      <c r="I58" s="2">
        <f t="shared" si="4"/>
        <v>45.849361316559978</v>
      </c>
    </row>
    <row r="59" spans="1:9" ht="13.5" x14ac:dyDescent="0.25">
      <c r="A59" s="3">
        <f>TITRES_STAT!B62</f>
        <v>42089</v>
      </c>
      <c r="B59" s="17">
        <f>TITRES_STAT!D62</f>
        <v>2.0255000000000001</v>
      </c>
      <c r="C59" s="2">
        <f t="shared" si="0"/>
        <v>-1.4899999999999913E-2</v>
      </c>
      <c r="D59" s="2">
        <f t="shared" si="1"/>
        <v>0</v>
      </c>
      <c r="E59" s="2">
        <f t="shared" si="2"/>
        <v>1.4899999999999913E-2</v>
      </c>
      <c r="F59" s="2">
        <f t="shared" si="7"/>
        <v>8.5802433978696569E-3</v>
      </c>
      <c r="G59" s="2">
        <f t="shared" si="7"/>
        <v>1.119802905797318E-2</v>
      </c>
      <c r="H59" s="2">
        <f t="shared" si="3"/>
        <v>0.76622799900312666</v>
      </c>
      <c r="I59" s="2">
        <f t="shared" si="4"/>
        <v>43.382168068652064</v>
      </c>
    </row>
    <row r="60" spans="1:9" ht="13.5" x14ac:dyDescent="0.25">
      <c r="A60" s="3">
        <f>TITRES_STAT!B63</f>
        <v>42090</v>
      </c>
      <c r="B60" s="17">
        <f>TITRES_STAT!D63</f>
        <v>2.0404</v>
      </c>
      <c r="C60" s="2">
        <f t="shared" si="0"/>
        <v>1.4899999999999913E-2</v>
      </c>
      <c r="D60" s="2">
        <f t="shared" si="1"/>
        <v>1.4899999999999913E-2</v>
      </c>
      <c r="E60" s="2">
        <f t="shared" si="2"/>
        <v>0</v>
      </c>
      <c r="F60" s="2">
        <f t="shared" si="7"/>
        <v>9.0316545837361029E-3</v>
      </c>
      <c r="G60" s="2">
        <f t="shared" si="7"/>
        <v>1.0398169839546525E-2</v>
      </c>
      <c r="H60" s="2">
        <f t="shared" si="3"/>
        <v>0.86858117563984538</v>
      </c>
      <c r="I60" s="2">
        <f t="shared" si="4"/>
        <v>46.483459587589131</v>
      </c>
    </row>
    <row r="61" spans="1:9" ht="13.5" x14ac:dyDescent="0.25">
      <c r="A61" s="3">
        <f>TITRES_STAT!B64</f>
        <v>42093</v>
      </c>
      <c r="B61" s="17">
        <f>TITRES_STAT!D64</f>
        <v>2.0354000000000001</v>
      </c>
      <c r="C61" s="2">
        <f t="shared" si="0"/>
        <v>-4.9999999999998934E-3</v>
      </c>
      <c r="D61" s="2">
        <f t="shared" si="1"/>
        <v>0</v>
      </c>
      <c r="E61" s="2">
        <f t="shared" si="2"/>
        <v>4.9999999999998934E-3</v>
      </c>
      <c r="F61" s="2">
        <f t="shared" ref="F61:G76" si="8">((F60*13)+D61)/14</f>
        <v>8.3865363991835248E-3</v>
      </c>
      <c r="G61" s="2">
        <f t="shared" si="8"/>
        <v>1.0012586279578907E-2</v>
      </c>
      <c r="H61" s="2">
        <f t="shared" si="3"/>
        <v>0.8375994138785321</v>
      </c>
      <c r="I61" s="2">
        <f t="shared" si="4"/>
        <v>45.581175502807305</v>
      </c>
    </row>
    <row r="62" spans="1:9" ht="13.5" x14ac:dyDescent="0.25">
      <c r="A62" s="3">
        <f>TITRES_STAT!B65</f>
        <v>42094</v>
      </c>
      <c r="B62" s="17">
        <f>TITRES_STAT!D65</f>
        <v>2.0354000000000001</v>
      </c>
      <c r="C62" s="2">
        <f t="shared" si="0"/>
        <v>0</v>
      </c>
      <c r="D62" s="2">
        <f t="shared" si="1"/>
        <v>0</v>
      </c>
      <c r="E62" s="2">
        <f t="shared" si="2"/>
        <v>0</v>
      </c>
      <c r="F62" s="2">
        <f t="shared" si="8"/>
        <v>7.7874980849561301E-3</v>
      </c>
      <c r="G62" s="2">
        <f t="shared" si="8"/>
        <v>9.2974015453232712E-3</v>
      </c>
      <c r="H62" s="2">
        <f t="shared" si="3"/>
        <v>0.8375994138785321</v>
      </c>
      <c r="I62" s="2">
        <f t="shared" si="4"/>
        <v>45.581175502807305</v>
      </c>
    </row>
    <row r="63" spans="1:9" ht="13.5" x14ac:dyDescent="0.25">
      <c r="A63" s="3">
        <f>TITRES_STAT!B66</f>
        <v>42095</v>
      </c>
      <c r="B63" s="17">
        <f>TITRES_STAT!D66</f>
        <v>2.0304000000000002</v>
      </c>
      <c r="C63" s="2">
        <f t="shared" si="0"/>
        <v>-4.9999999999998934E-3</v>
      </c>
      <c r="D63" s="2">
        <f t="shared" si="1"/>
        <v>0</v>
      </c>
      <c r="E63" s="2">
        <f t="shared" si="2"/>
        <v>4.9999999999998934E-3</v>
      </c>
      <c r="F63" s="2">
        <f t="shared" si="8"/>
        <v>7.2312482217449783E-3</v>
      </c>
      <c r="G63" s="2">
        <f t="shared" si="8"/>
        <v>8.9904442920858869E-3</v>
      </c>
      <c r="H63" s="2">
        <f t="shared" si="3"/>
        <v>0.80432601402252224</v>
      </c>
      <c r="I63" s="2">
        <f t="shared" si="4"/>
        <v>44.577643273533297</v>
      </c>
    </row>
    <row r="64" spans="1:9" ht="13.5" x14ac:dyDescent="0.25">
      <c r="A64" s="3">
        <f>TITRES_STAT!B67</f>
        <v>42096</v>
      </c>
      <c r="B64" s="17">
        <f>TITRES_STAT!D67</f>
        <v>2.0205000000000002</v>
      </c>
      <c r="C64" s="2">
        <f t="shared" si="0"/>
        <v>-9.9000000000000199E-3</v>
      </c>
      <c r="D64" s="2">
        <f t="shared" si="1"/>
        <v>0</v>
      </c>
      <c r="E64" s="2">
        <f t="shared" si="2"/>
        <v>9.9000000000000199E-3</v>
      </c>
      <c r="F64" s="2">
        <f t="shared" si="8"/>
        <v>6.7147304916203368E-3</v>
      </c>
      <c r="G64" s="2">
        <f t="shared" si="8"/>
        <v>9.0554125569368964E-3</v>
      </c>
      <c r="H64" s="2">
        <f t="shared" si="3"/>
        <v>0.74151569013567686</v>
      </c>
      <c r="I64" s="2">
        <f t="shared" si="4"/>
        <v>42.578754491606517</v>
      </c>
    </row>
    <row r="65" spans="1:9" ht="13.5" x14ac:dyDescent="0.25">
      <c r="A65" s="3">
        <f>TITRES_STAT!B68</f>
        <v>42097</v>
      </c>
      <c r="B65" s="17">
        <f>TITRES_STAT!D68</f>
        <v>2.0404</v>
      </c>
      <c r="C65" s="2">
        <f t="shared" si="0"/>
        <v>1.9899999999999807E-2</v>
      </c>
      <c r="D65" s="2">
        <f t="shared" si="1"/>
        <v>1.9899999999999807E-2</v>
      </c>
      <c r="E65" s="2">
        <f t="shared" si="2"/>
        <v>0</v>
      </c>
      <c r="F65" s="2">
        <f t="shared" si="8"/>
        <v>7.656535456504584E-3</v>
      </c>
      <c r="G65" s="2">
        <f t="shared" si="8"/>
        <v>8.4085973742985456E-3</v>
      </c>
      <c r="H65" s="2">
        <f t="shared" si="3"/>
        <v>0.91056036050760492</v>
      </c>
      <c r="I65" s="2">
        <f t="shared" si="4"/>
        <v>47.659334890926125</v>
      </c>
    </row>
    <row r="66" spans="1:9" ht="13.5" x14ac:dyDescent="0.25">
      <c r="A66" s="3">
        <f>TITRES_STAT!B69</f>
        <v>42100</v>
      </c>
      <c r="B66" s="17">
        <f>TITRES_STAT!D69</f>
        <v>2.0255000000000001</v>
      </c>
      <c r="C66" s="2">
        <f t="shared" si="0"/>
        <v>-1.4899999999999913E-2</v>
      </c>
      <c r="D66" s="2">
        <f t="shared" si="1"/>
        <v>0</v>
      </c>
      <c r="E66" s="2">
        <f t="shared" si="2"/>
        <v>1.4899999999999913E-2</v>
      </c>
      <c r="F66" s="2">
        <f t="shared" si="8"/>
        <v>7.1096400667542562E-3</v>
      </c>
      <c r="G66" s="2">
        <f t="shared" si="8"/>
        <v>8.8722689904200715E-3</v>
      </c>
      <c r="H66" s="2">
        <f t="shared" si="3"/>
        <v>0.80133279034156502</v>
      </c>
      <c r="I66" s="2">
        <f t="shared" si="4"/>
        <v>44.485549513014632</v>
      </c>
    </row>
    <row r="67" spans="1:9" ht="13.5" x14ac:dyDescent="0.25">
      <c r="A67" s="3">
        <f>TITRES_STAT!B70</f>
        <v>42101</v>
      </c>
      <c r="B67" s="17">
        <f>TITRES_STAT!D70</f>
        <v>2.0255000000000001</v>
      </c>
      <c r="C67" s="2">
        <f t="shared" ref="C67:C130" si="9">B67-B66</f>
        <v>0</v>
      </c>
      <c r="D67" s="2">
        <f t="shared" ref="D67:D130" si="10">IF(C67&gt;0,C67,0)</f>
        <v>0</v>
      </c>
      <c r="E67" s="2">
        <f t="shared" ref="E67:E130" si="11">IF(C67&lt;0,-C67,0)</f>
        <v>0</v>
      </c>
      <c r="F67" s="2">
        <f t="shared" si="8"/>
        <v>6.6018086334146669E-3</v>
      </c>
      <c r="G67" s="2">
        <f t="shared" si="8"/>
        <v>8.2385354911043516E-3</v>
      </c>
      <c r="H67" s="2">
        <f t="shared" si="3"/>
        <v>0.80133279034156513</v>
      </c>
      <c r="I67" s="2">
        <f t="shared" si="4"/>
        <v>44.485549513014632</v>
      </c>
    </row>
    <row r="68" spans="1:9" ht="13.5" x14ac:dyDescent="0.25">
      <c r="A68" s="3">
        <f>TITRES_STAT!B71</f>
        <v>42102</v>
      </c>
      <c r="B68" s="17">
        <f>TITRES_STAT!D71</f>
        <v>2.0255000000000001</v>
      </c>
      <c r="C68" s="2">
        <f t="shared" si="9"/>
        <v>0</v>
      </c>
      <c r="D68" s="2">
        <f t="shared" si="10"/>
        <v>0</v>
      </c>
      <c r="E68" s="2">
        <f t="shared" si="11"/>
        <v>0</v>
      </c>
      <c r="F68" s="2">
        <f t="shared" si="8"/>
        <v>6.1302508738850471E-3</v>
      </c>
      <c r="G68" s="2">
        <f t="shared" si="8"/>
        <v>7.6500686703111836E-3</v>
      </c>
      <c r="H68" s="2">
        <f t="shared" si="3"/>
        <v>0.80133279034156502</v>
      </c>
      <c r="I68" s="2">
        <f t="shared" si="4"/>
        <v>44.485549513014632</v>
      </c>
    </row>
    <row r="69" spans="1:9" ht="13.5" x14ac:dyDescent="0.25">
      <c r="A69" s="3">
        <f>TITRES_STAT!B72</f>
        <v>42104</v>
      </c>
      <c r="B69" s="17">
        <f>TITRES_STAT!D72</f>
        <v>2.0552999999999999</v>
      </c>
      <c r="C69" s="2">
        <f t="shared" si="9"/>
        <v>2.9799999999999827E-2</v>
      </c>
      <c r="D69" s="2">
        <f t="shared" si="10"/>
        <v>2.9799999999999827E-2</v>
      </c>
      <c r="E69" s="2">
        <f t="shared" si="11"/>
        <v>0</v>
      </c>
      <c r="F69" s="2">
        <f t="shared" si="8"/>
        <v>7.8209472400361021E-3</v>
      </c>
      <c r="G69" s="2">
        <f t="shared" si="8"/>
        <v>7.1036351938603848E-3</v>
      </c>
      <c r="H69" s="2">
        <f t="shared" si="3"/>
        <v>1.1009781649254291</v>
      </c>
      <c r="I69" s="2">
        <f t="shared" si="4"/>
        <v>52.403122664747286</v>
      </c>
    </row>
    <row r="70" spans="1:9" ht="13.5" x14ac:dyDescent="0.25">
      <c r="A70" s="3">
        <f>TITRES_STAT!B73</f>
        <v>42107</v>
      </c>
      <c r="B70" s="17">
        <f>TITRES_STAT!D73</f>
        <v>2.0503</v>
      </c>
      <c r="C70" s="2">
        <f t="shared" si="9"/>
        <v>-4.9999999999998934E-3</v>
      </c>
      <c r="D70" s="2">
        <f t="shared" si="10"/>
        <v>0</v>
      </c>
      <c r="E70" s="2">
        <f t="shared" si="11"/>
        <v>4.9999999999998934E-3</v>
      </c>
      <c r="F70" s="2">
        <f t="shared" si="8"/>
        <v>7.2623081514620949E-3</v>
      </c>
      <c r="G70" s="2">
        <f t="shared" si="8"/>
        <v>6.9533755371560648E-3</v>
      </c>
      <c r="H70" s="2">
        <f t="shared" si="3"/>
        <v>1.0444291571273863</v>
      </c>
      <c r="I70" s="2">
        <f t="shared" si="4"/>
        <v>51.086590772111009</v>
      </c>
    </row>
    <row r="71" spans="1:9" ht="13.5" x14ac:dyDescent="0.25">
      <c r="A71" s="3">
        <f>TITRES_STAT!B74</f>
        <v>42108</v>
      </c>
      <c r="B71" s="17">
        <f>TITRES_STAT!D74</f>
        <v>2.0901999999999998</v>
      </c>
      <c r="C71" s="2">
        <f t="shared" si="9"/>
        <v>3.9899999999999824E-2</v>
      </c>
      <c r="D71" s="2">
        <f t="shared" si="10"/>
        <v>3.9899999999999824E-2</v>
      </c>
      <c r="E71" s="2">
        <f t="shared" si="11"/>
        <v>0</v>
      </c>
      <c r="F71" s="2">
        <f t="shared" si="8"/>
        <v>9.5935718549290758E-3</v>
      </c>
      <c r="G71" s="2">
        <f t="shared" si="8"/>
        <v>6.456705855930632E-3</v>
      </c>
      <c r="H71" s="2">
        <f t="shared" si="3"/>
        <v>1.4858307113552587</v>
      </c>
      <c r="I71" s="2">
        <f t="shared" si="4"/>
        <v>59.77199913767231</v>
      </c>
    </row>
    <row r="72" spans="1:9" ht="13.5" x14ac:dyDescent="0.25">
      <c r="A72" s="3">
        <f>TITRES_STAT!B75</f>
        <v>42109</v>
      </c>
      <c r="B72" s="17">
        <f>TITRES_STAT!D75</f>
        <v>2.0951</v>
      </c>
      <c r="C72" s="2">
        <f t="shared" si="9"/>
        <v>4.9000000000001265E-3</v>
      </c>
      <c r="D72" s="2">
        <f t="shared" si="10"/>
        <v>4.9000000000001265E-3</v>
      </c>
      <c r="E72" s="2">
        <f t="shared" si="11"/>
        <v>0</v>
      </c>
      <c r="F72" s="2">
        <f t="shared" si="8"/>
        <v>9.2583167224341515E-3</v>
      </c>
      <c r="G72" s="2">
        <f t="shared" si="8"/>
        <v>5.9955125805070163E-3</v>
      </c>
      <c r="H72" s="2">
        <f t="shared" si="3"/>
        <v>1.5442077050318213</v>
      </c>
      <c r="I72" s="2">
        <f t="shared" si="4"/>
        <v>60.695032955751046</v>
      </c>
    </row>
    <row r="73" spans="1:9" ht="13.5" x14ac:dyDescent="0.25">
      <c r="A73" s="3">
        <f>TITRES_STAT!B76</f>
        <v>42110</v>
      </c>
      <c r="B73" s="17">
        <f>TITRES_STAT!D76</f>
        <v>2.125</v>
      </c>
      <c r="C73" s="2">
        <f t="shared" si="9"/>
        <v>2.9900000000000038E-2</v>
      </c>
      <c r="D73" s="2">
        <f t="shared" si="10"/>
        <v>2.9900000000000038E-2</v>
      </c>
      <c r="E73" s="2">
        <f t="shared" si="11"/>
        <v>0</v>
      </c>
      <c r="F73" s="2">
        <f t="shared" si="8"/>
        <v>1.0732722670831715E-2</v>
      </c>
      <c r="G73" s="2">
        <f t="shared" si="8"/>
        <v>5.5672616818993725E-3</v>
      </c>
      <c r="H73" s="2">
        <f t="shared" si="3"/>
        <v>1.9278279491920796</v>
      </c>
      <c r="I73" s="2">
        <f t="shared" si="4"/>
        <v>65.844987569165554</v>
      </c>
    </row>
    <row r="74" spans="1:9" ht="13.5" x14ac:dyDescent="0.25">
      <c r="A74" s="3">
        <f>TITRES_STAT!B77</f>
        <v>42111</v>
      </c>
      <c r="B74" s="17">
        <f>TITRES_STAT!D77</f>
        <v>2.1499000000000001</v>
      </c>
      <c r="C74" s="2">
        <f t="shared" si="9"/>
        <v>2.4900000000000144E-2</v>
      </c>
      <c r="D74" s="2">
        <f t="shared" si="10"/>
        <v>2.4900000000000144E-2</v>
      </c>
      <c r="E74" s="2">
        <f t="shared" si="11"/>
        <v>0</v>
      </c>
      <c r="F74" s="2">
        <f t="shared" si="8"/>
        <v>1.1744671051486603E-2</v>
      </c>
      <c r="G74" s="2">
        <f t="shared" si="8"/>
        <v>5.1696001331922739E-3</v>
      </c>
      <c r="H74" s="2">
        <f t="shared" si="3"/>
        <v>2.2718722432858969</v>
      </c>
      <c r="I74" s="2">
        <f t="shared" si="4"/>
        <v>69.436459444525454</v>
      </c>
    </row>
    <row r="75" spans="1:9" ht="13.5" x14ac:dyDescent="0.25">
      <c r="A75" s="3">
        <f>TITRES_STAT!B78</f>
        <v>42114</v>
      </c>
      <c r="B75" s="17">
        <f>TITRES_STAT!D78</f>
        <v>2.1648000000000001</v>
      </c>
      <c r="C75" s="2">
        <f t="shared" si="9"/>
        <v>1.4899999999999913E-2</v>
      </c>
      <c r="D75" s="2">
        <f t="shared" si="10"/>
        <v>1.4899999999999913E-2</v>
      </c>
      <c r="E75" s="2">
        <f t="shared" si="11"/>
        <v>0</v>
      </c>
      <c r="F75" s="2">
        <f t="shared" si="8"/>
        <v>1.1970051690666126E-2</v>
      </c>
      <c r="G75" s="2">
        <f t="shared" si="8"/>
        <v>4.8003429808213972E-3</v>
      </c>
      <c r="H75" s="2">
        <f t="shared" si="3"/>
        <v>2.4935825915959664</v>
      </c>
      <c r="I75" s="2">
        <f t="shared" si="4"/>
        <v>71.376088190799805</v>
      </c>
    </row>
    <row r="76" spans="1:9" ht="13.5" x14ac:dyDescent="0.25">
      <c r="A76" s="3">
        <f>TITRES_STAT!B79</f>
        <v>42115</v>
      </c>
      <c r="B76" s="17">
        <f>TITRES_STAT!D79</f>
        <v>2.1797</v>
      </c>
      <c r="C76" s="2">
        <f t="shared" si="9"/>
        <v>1.4899999999999913E-2</v>
      </c>
      <c r="D76" s="2">
        <f t="shared" si="10"/>
        <v>1.4899999999999913E-2</v>
      </c>
      <c r="E76" s="2">
        <f t="shared" si="11"/>
        <v>0</v>
      </c>
      <c r="F76" s="2">
        <f t="shared" si="8"/>
        <v>1.2179333712761396E-2</v>
      </c>
      <c r="G76" s="2">
        <f t="shared" si="8"/>
        <v>4.4574613393341548E-3</v>
      </c>
      <c r="H76" s="2">
        <f t="shared" si="3"/>
        <v>2.7323475820837331</v>
      </c>
      <c r="I76" s="2">
        <f t="shared" si="4"/>
        <v>73.207211332613625</v>
      </c>
    </row>
    <row r="77" spans="1:9" ht="13.5" x14ac:dyDescent="0.25">
      <c r="A77" s="3">
        <f>TITRES_STAT!B80</f>
        <v>42116</v>
      </c>
      <c r="B77" s="17">
        <f>TITRES_STAT!D80</f>
        <v>2.1698</v>
      </c>
      <c r="C77" s="2">
        <f t="shared" si="9"/>
        <v>-9.9000000000000199E-3</v>
      </c>
      <c r="D77" s="2">
        <f t="shared" si="10"/>
        <v>0</v>
      </c>
      <c r="E77" s="2">
        <f t="shared" si="11"/>
        <v>9.9000000000000199E-3</v>
      </c>
      <c r="F77" s="2">
        <f t="shared" ref="F77:G92" si="12">((F76*13)+D77)/14</f>
        <v>1.1309381304707012E-2</v>
      </c>
      <c r="G77" s="2">
        <f t="shared" si="12"/>
        <v>4.8462141008102878E-3</v>
      </c>
      <c r="H77" s="2">
        <f t="shared" si="3"/>
        <v>2.3336528410529946</v>
      </c>
      <c r="I77" s="2">
        <f t="shared" si="4"/>
        <v>70.002875293873373</v>
      </c>
    </row>
    <row r="78" spans="1:9" ht="13.5" x14ac:dyDescent="0.25">
      <c r="A78" s="3">
        <f>TITRES_STAT!B81</f>
        <v>42117</v>
      </c>
      <c r="B78" s="17">
        <f>TITRES_STAT!D81</f>
        <v>2.2244999999999999</v>
      </c>
      <c r="C78" s="2">
        <f t="shared" si="9"/>
        <v>5.4699999999999971E-2</v>
      </c>
      <c r="D78" s="2">
        <f t="shared" si="10"/>
        <v>5.4699999999999971E-2</v>
      </c>
      <c r="E78" s="2">
        <f t="shared" si="11"/>
        <v>0</v>
      </c>
      <c r="F78" s="2">
        <f t="shared" si="12"/>
        <v>1.4408711211513653E-2</v>
      </c>
      <c r="G78" s="2">
        <f t="shared" si="12"/>
        <v>4.5000559507524102E-3</v>
      </c>
      <c r="H78" s="2">
        <f t="shared" si="3"/>
        <v>3.2018960140050066</v>
      </c>
      <c r="I78" s="2">
        <f t="shared" si="4"/>
        <v>76.201219719217718</v>
      </c>
    </row>
    <row r="79" spans="1:9" ht="13.5" x14ac:dyDescent="0.25">
      <c r="A79" s="3">
        <f>TITRES_STAT!B82</f>
        <v>42118</v>
      </c>
      <c r="B79" s="17">
        <f>TITRES_STAT!D82</f>
        <v>2.2096</v>
      </c>
      <c r="C79" s="2">
        <f t="shared" si="9"/>
        <v>-1.4899999999999913E-2</v>
      </c>
      <c r="D79" s="2">
        <f t="shared" si="10"/>
        <v>0</v>
      </c>
      <c r="E79" s="2">
        <f t="shared" si="11"/>
        <v>1.4899999999999913E-2</v>
      </c>
      <c r="F79" s="2">
        <f t="shared" si="12"/>
        <v>1.3379517553548393E-2</v>
      </c>
      <c r="G79" s="2">
        <f t="shared" si="12"/>
        <v>5.2429090971272321E-3</v>
      </c>
      <c r="H79" s="2">
        <f t="shared" si="3"/>
        <v>2.5519262885712601</v>
      </c>
      <c r="I79" s="2">
        <f t="shared" si="4"/>
        <v>71.846262597914333</v>
      </c>
    </row>
    <row r="80" spans="1:9" ht="13.5" x14ac:dyDescent="0.25">
      <c r="A80" s="3">
        <f>TITRES_STAT!B83</f>
        <v>42121</v>
      </c>
      <c r="B80" s="17">
        <f>TITRES_STAT!D83</f>
        <v>2.2145999999999999</v>
      </c>
      <c r="C80" s="2">
        <f t="shared" si="9"/>
        <v>4.9999999999998934E-3</v>
      </c>
      <c r="D80" s="2">
        <f t="shared" si="10"/>
        <v>4.9999999999998934E-3</v>
      </c>
      <c r="E80" s="2">
        <f t="shared" si="11"/>
        <v>0</v>
      </c>
      <c r="F80" s="2">
        <f t="shared" si="12"/>
        <v>1.2780980585437788E-2</v>
      </c>
      <c r="G80" s="2">
        <f t="shared" si="12"/>
        <v>4.8684155901895726E-3</v>
      </c>
      <c r="H80" s="2">
        <f t="shared" si="3"/>
        <v>2.6252854442404137</v>
      </c>
      <c r="I80" s="2">
        <f t="shared" si="4"/>
        <v>72.41596515968898</v>
      </c>
    </row>
    <row r="81" spans="1:9" ht="13.5" x14ac:dyDescent="0.25">
      <c r="A81" s="3">
        <f>TITRES_STAT!B84</f>
        <v>42122</v>
      </c>
      <c r="B81" s="17">
        <f>TITRES_STAT!D84</f>
        <v>2.2195</v>
      </c>
      <c r="C81" s="2">
        <f t="shared" si="9"/>
        <v>4.9000000000001265E-3</v>
      </c>
      <c r="D81" s="2">
        <f t="shared" si="10"/>
        <v>4.9000000000001265E-3</v>
      </c>
      <c r="E81" s="2">
        <f t="shared" si="11"/>
        <v>0</v>
      </c>
      <c r="F81" s="2">
        <f t="shared" si="12"/>
        <v>1.2218053400763668E-2</v>
      </c>
      <c r="G81" s="2">
        <f t="shared" si="12"/>
        <v>4.5206716194617453E-3</v>
      </c>
      <c r="H81" s="2">
        <f t="shared" ref="H81:H144" si="13">F81/G81</f>
        <v>2.7027075685312472</v>
      </c>
      <c r="I81" s="2">
        <f t="shared" ref="I81:I144" si="14">IF(G81=0,100,100-(100/(1+H81)))</f>
        <v>72.992736220952224</v>
      </c>
    </row>
    <row r="82" spans="1:9" ht="13.5" x14ac:dyDescent="0.25">
      <c r="A82" s="3">
        <f>TITRES_STAT!B85</f>
        <v>42123</v>
      </c>
      <c r="B82" s="17">
        <f>TITRES_STAT!D85</f>
        <v>2.2195</v>
      </c>
      <c r="C82" s="2">
        <f t="shared" si="9"/>
        <v>0</v>
      </c>
      <c r="D82" s="2">
        <f t="shared" si="10"/>
        <v>0</v>
      </c>
      <c r="E82" s="2">
        <f t="shared" si="11"/>
        <v>0</v>
      </c>
      <c r="F82" s="2">
        <f t="shared" si="12"/>
        <v>1.1345335300709121E-2</v>
      </c>
      <c r="G82" s="2">
        <f t="shared" si="12"/>
        <v>4.1977665037859066E-3</v>
      </c>
      <c r="H82" s="2">
        <f t="shared" si="13"/>
        <v>2.7027075685312467</v>
      </c>
      <c r="I82" s="2">
        <f t="shared" si="14"/>
        <v>72.992736220952224</v>
      </c>
    </row>
    <row r="83" spans="1:9" ht="13.5" x14ac:dyDescent="0.25">
      <c r="A83" s="3">
        <f>TITRES_STAT!B86</f>
        <v>42124</v>
      </c>
      <c r="B83" s="17">
        <f>TITRES_STAT!D86</f>
        <v>2.2145999999999999</v>
      </c>
      <c r="C83" s="2">
        <f t="shared" si="9"/>
        <v>-4.9000000000001265E-3</v>
      </c>
      <c r="D83" s="2">
        <f t="shared" si="10"/>
        <v>0</v>
      </c>
      <c r="E83" s="2">
        <f t="shared" si="11"/>
        <v>4.9000000000001265E-3</v>
      </c>
      <c r="F83" s="2">
        <f t="shared" si="12"/>
        <v>1.0534954207801327E-2</v>
      </c>
      <c r="G83" s="2">
        <f t="shared" si="12"/>
        <v>4.2479260392297791E-3</v>
      </c>
      <c r="H83" s="2">
        <f t="shared" si="13"/>
        <v>2.4800229831005938</v>
      </c>
      <c r="I83" s="2">
        <f t="shared" si="14"/>
        <v>71.264557594702126</v>
      </c>
    </row>
    <row r="84" spans="1:9" ht="13.5" x14ac:dyDescent="0.25">
      <c r="A84" s="3">
        <f>TITRES_STAT!B87</f>
        <v>42128</v>
      </c>
      <c r="B84" s="17">
        <f>TITRES_STAT!D87</f>
        <v>2.2145999999999999</v>
      </c>
      <c r="C84" s="2">
        <f t="shared" si="9"/>
        <v>0</v>
      </c>
      <c r="D84" s="2">
        <f t="shared" si="10"/>
        <v>0</v>
      </c>
      <c r="E84" s="2">
        <f t="shared" si="11"/>
        <v>0</v>
      </c>
      <c r="F84" s="2">
        <f t="shared" si="12"/>
        <v>9.7824574786726619E-3</v>
      </c>
      <c r="G84" s="2">
        <f t="shared" si="12"/>
        <v>3.9445027507133664E-3</v>
      </c>
      <c r="H84" s="2">
        <f t="shared" si="13"/>
        <v>2.4800229831005942</v>
      </c>
      <c r="I84" s="2">
        <f t="shared" si="14"/>
        <v>71.264557594702126</v>
      </c>
    </row>
    <row r="85" spans="1:9" ht="13.5" x14ac:dyDescent="0.25">
      <c r="A85" s="3">
        <f>TITRES_STAT!B88</f>
        <v>42129</v>
      </c>
      <c r="B85" s="17">
        <f>TITRES_STAT!D88</f>
        <v>2.1549</v>
      </c>
      <c r="C85" s="2">
        <f t="shared" si="9"/>
        <v>-5.9699999999999864E-2</v>
      </c>
      <c r="D85" s="2">
        <f t="shared" si="10"/>
        <v>0</v>
      </c>
      <c r="E85" s="2">
        <f t="shared" si="11"/>
        <v>5.9699999999999864E-2</v>
      </c>
      <c r="F85" s="2">
        <f t="shared" si="12"/>
        <v>9.0837105159103284E-3</v>
      </c>
      <c r="G85" s="2">
        <f t="shared" si="12"/>
        <v>7.927038268519546E-3</v>
      </c>
      <c r="H85" s="2">
        <f t="shared" si="13"/>
        <v>1.145914805531373</v>
      </c>
      <c r="I85" s="2">
        <f t="shared" si="14"/>
        <v>53.399827550358914</v>
      </c>
    </row>
    <row r="86" spans="1:9" ht="13.5" x14ac:dyDescent="0.25">
      <c r="A86" s="3">
        <f>TITRES_STAT!B89</f>
        <v>42130</v>
      </c>
      <c r="B86" s="17">
        <f>TITRES_STAT!D89</f>
        <v>2.1349</v>
      </c>
      <c r="C86" s="2">
        <f t="shared" si="9"/>
        <v>-2.0000000000000018E-2</v>
      </c>
      <c r="D86" s="2">
        <f t="shared" si="10"/>
        <v>0</v>
      </c>
      <c r="E86" s="2">
        <f t="shared" si="11"/>
        <v>2.0000000000000018E-2</v>
      </c>
      <c r="F86" s="2">
        <f t="shared" si="12"/>
        <v>8.4348740504881625E-3</v>
      </c>
      <c r="G86" s="2">
        <f t="shared" si="12"/>
        <v>8.7893926779110086E-3</v>
      </c>
      <c r="H86" s="2">
        <f t="shared" si="13"/>
        <v>0.95966517364575121</v>
      </c>
      <c r="I86" s="2">
        <f t="shared" si="14"/>
        <v>48.970874542838104</v>
      </c>
    </row>
    <row r="87" spans="1:9" ht="13.5" x14ac:dyDescent="0.25">
      <c r="A87" s="3">
        <f>TITRES_STAT!B90</f>
        <v>42131</v>
      </c>
      <c r="B87" s="17">
        <f>TITRES_STAT!D90</f>
        <v>2.12</v>
      </c>
      <c r="C87" s="2">
        <f t="shared" si="9"/>
        <v>-1.4899999999999913E-2</v>
      </c>
      <c r="D87" s="2">
        <f t="shared" si="10"/>
        <v>0</v>
      </c>
      <c r="E87" s="2">
        <f t="shared" si="11"/>
        <v>1.4899999999999913E-2</v>
      </c>
      <c r="F87" s="2">
        <f t="shared" si="12"/>
        <v>7.8323830468818648E-3</v>
      </c>
      <c r="G87" s="2">
        <f t="shared" si="12"/>
        <v>9.225864629488786E-3</v>
      </c>
      <c r="H87" s="2">
        <f t="shared" si="13"/>
        <v>0.84895924245919319</v>
      </c>
      <c r="I87" s="2">
        <f t="shared" si="14"/>
        <v>45.915519550882145</v>
      </c>
    </row>
    <row r="88" spans="1:9" ht="13.5" x14ac:dyDescent="0.25">
      <c r="A88" s="3">
        <f>TITRES_STAT!B91</f>
        <v>42132</v>
      </c>
      <c r="B88" s="17">
        <f>TITRES_STAT!D91</f>
        <v>2.1499000000000001</v>
      </c>
      <c r="C88" s="2">
        <f t="shared" si="9"/>
        <v>2.9900000000000038E-2</v>
      </c>
      <c r="D88" s="2">
        <f t="shared" si="10"/>
        <v>2.9900000000000038E-2</v>
      </c>
      <c r="E88" s="2">
        <f t="shared" si="11"/>
        <v>0</v>
      </c>
      <c r="F88" s="2">
        <f t="shared" si="12"/>
        <v>9.408641400676019E-3</v>
      </c>
      <c r="G88" s="2">
        <f t="shared" si="12"/>
        <v>8.5668742988110162E-3</v>
      </c>
      <c r="H88" s="2">
        <f t="shared" si="13"/>
        <v>1.0982583696812069</v>
      </c>
      <c r="I88" s="2">
        <f t="shared" si="14"/>
        <v>52.341426849547979</v>
      </c>
    </row>
    <row r="89" spans="1:9" ht="13.5" x14ac:dyDescent="0.25">
      <c r="A89" s="3">
        <f>TITRES_STAT!B92</f>
        <v>42135</v>
      </c>
      <c r="B89" s="17">
        <f>TITRES_STAT!D92</f>
        <v>2.125</v>
      </c>
      <c r="C89" s="2">
        <f t="shared" si="9"/>
        <v>-2.4900000000000144E-2</v>
      </c>
      <c r="D89" s="2">
        <f t="shared" si="10"/>
        <v>0</v>
      </c>
      <c r="E89" s="2">
        <f t="shared" si="11"/>
        <v>2.4900000000000144E-2</v>
      </c>
      <c r="F89" s="2">
        <f t="shared" si="12"/>
        <v>8.7365955863420181E-3</v>
      </c>
      <c r="G89" s="2">
        <f t="shared" si="12"/>
        <v>9.7335261346102406E-3</v>
      </c>
      <c r="H89" s="2">
        <f t="shared" si="13"/>
        <v>0.8975776574202271</v>
      </c>
      <c r="I89" s="2">
        <f t="shared" si="14"/>
        <v>47.301234492847662</v>
      </c>
    </row>
    <row r="90" spans="1:9" ht="13.5" x14ac:dyDescent="0.25">
      <c r="A90" s="3">
        <f>TITRES_STAT!B93</f>
        <v>42136</v>
      </c>
      <c r="B90" s="17">
        <f>TITRES_STAT!D93</f>
        <v>2.125</v>
      </c>
      <c r="C90" s="2">
        <f t="shared" si="9"/>
        <v>0</v>
      </c>
      <c r="D90" s="2">
        <f t="shared" si="10"/>
        <v>0</v>
      </c>
      <c r="E90" s="2">
        <f t="shared" si="11"/>
        <v>0</v>
      </c>
      <c r="F90" s="2">
        <f t="shared" si="12"/>
        <v>8.1125530444604455E-3</v>
      </c>
      <c r="G90" s="2">
        <f t="shared" si="12"/>
        <v>9.0382742678523659E-3</v>
      </c>
      <c r="H90" s="2">
        <f t="shared" si="13"/>
        <v>0.89757765742022722</v>
      </c>
      <c r="I90" s="2">
        <f t="shared" si="14"/>
        <v>47.301234492847662</v>
      </c>
    </row>
    <row r="91" spans="1:9" ht="13.5" x14ac:dyDescent="0.25">
      <c r="A91" s="3">
        <f>TITRES_STAT!B94</f>
        <v>42137</v>
      </c>
      <c r="B91" s="17">
        <f>TITRES_STAT!D94</f>
        <v>2.1150000000000002</v>
      </c>
      <c r="C91" s="2">
        <f t="shared" si="9"/>
        <v>-9.9999999999997868E-3</v>
      </c>
      <c r="D91" s="2">
        <f t="shared" si="10"/>
        <v>0</v>
      </c>
      <c r="E91" s="2">
        <f t="shared" si="11"/>
        <v>9.9999999999997868E-3</v>
      </c>
      <c r="F91" s="2">
        <f t="shared" si="12"/>
        <v>7.5330849698561284E-3</v>
      </c>
      <c r="G91" s="2">
        <f t="shared" si="12"/>
        <v>9.1069689630057533E-3</v>
      </c>
      <c r="H91" s="2">
        <f t="shared" si="13"/>
        <v>0.8271780655514428</v>
      </c>
      <c r="I91" s="2">
        <f t="shared" si="14"/>
        <v>45.270796598677443</v>
      </c>
    </row>
    <row r="92" spans="1:9" ht="13.5" x14ac:dyDescent="0.25">
      <c r="A92" s="3">
        <f>TITRES_STAT!B95</f>
        <v>42138</v>
      </c>
      <c r="B92" s="17">
        <f>TITRES_STAT!D95</f>
        <v>2.1051000000000002</v>
      </c>
      <c r="C92" s="2">
        <f t="shared" si="9"/>
        <v>-9.9000000000000199E-3</v>
      </c>
      <c r="D92" s="2">
        <f t="shared" si="10"/>
        <v>0</v>
      </c>
      <c r="E92" s="2">
        <f t="shared" si="11"/>
        <v>9.9000000000000199E-3</v>
      </c>
      <c r="F92" s="2">
        <f t="shared" si="12"/>
        <v>6.9950074720092625E-3</v>
      </c>
      <c r="G92" s="2">
        <f t="shared" si="12"/>
        <v>9.1636140370767727E-3</v>
      </c>
      <c r="H92" s="2">
        <f t="shared" si="13"/>
        <v>0.76334592920509958</v>
      </c>
      <c r="I92" s="2">
        <f t="shared" si="14"/>
        <v>43.289630047191537</v>
      </c>
    </row>
    <row r="93" spans="1:9" ht="13.5" x14ac:dyDescent="0.25">
      <c r="A93" s="3">
        <f>TITRES_STAT!B96</f>
        <v>42139</v>
      </c>
      <c r="B93" s="17">
        <f>TITRES_STAT!D96</f>
        <v>2.1150000000000002</v>
      </c>
      <c r="C93" s="2">
        <f t="shared" si="9"/>
        <v>9.9000000000000199E-3</v>
      </c>
      <c r="D93" s="2">
        <f t="shared" si="10"/>
        <v>9.9000000000000199E-3</v>
      </c>
      <c r="E93" s="2">
        <f t="shared" si="11"/>
        <v>0</v>
      </c>
      <c r="F93" s="2">
        <f t="shared" ref="F93:G108" si="15">((F92*13)+D93)/14</f>
        <v>7.2025069382943164E-3</v>
      </c>
      <c r="G93" s="2">
        <f t="shared" si="15"/>
        <v>8.5090701772855739E-3</v>
      </c>
      <c r="H93" s="2">
        <f t="shared" si="13"/>
        <v>0.84645052728804071</v>
      </c>
      <c r="I93" s="2">
        <f t="shared" si="14"/>
        <v>45.842036641580542</v>
      </c>
    </row>
    <row r="94" spans="1:9" ht="13.5" x14ac:dyDescent="0.25">
      <c r="A94" s="3">
        <f>TITRES_STAT!B97</f>
        <v>42142</v>
      </c>
      <c r="B94" s="17">
        <f>TITRES_STAT!D97</f>
        <v>2.1398999999999999</v>
      </c>
      <c r="C94" s="2">
        <f t="shared" si="9"/>
        <v>2.48999999999997E-2</v>
      </c>
      <c r="D94" s="2">
        <f t="shared" si="10"/>
        <v>2.48999999999997E-2</v>
      </c>
      <c r="E94" s="2">
        <f t="shared" si="11"/>
        <v>0</v>
      </c>
      <c r="F94" s="2">
        <f t="shared" si="15"/>
        <v>8.4666135855589863E-3</v>
      </c>
      <c r="G94" s="2">
        <f t="shared" si="15"/>
        <v>7.9012794503366037E-3</v>
      </c>
      <c r="H94" s="2">
        <f t="shared" si="13"/>
        <v>1.0715496950558177</v>
      </c>
      <c r="I94" s="2">
        <f t="shared" si="14"/>
        <v>51.72696062340637</v>
      </c>
    </row>
    <row r="95" spans="1:9" ht="13.5" x14ac:dyDescent="0.25">
      <c r="A95" s="3">
        <f>TITRES_STAT!B98</f>
        <v>42143</v>
      </c>
      <c r="B95" s="17">
        <f>TITRES_STAT!D98</f>
        <v>2.1549</v>
      </c>
      <c r="C95" s="2">
        <f t="shared" si="9"/>
        <v>1.5000000000000124E-2</v>
      </c>
      <c r="D95" s="2">
        <f t="shared" si="10"/>
        <v>1.5000000000000124E-2</v>
      </c>
      <c r="E95" s="2">
        <f t="shared" si="11"/>
        <v>0</v>
      </c>
      <c r="F95" s="2">
        <f t="shared" si="15"/>
        <v>8.9332840437333517E-3</v>
      </c>
      <c r="G95" s="2">
        <f t="shared" si="15"/>
        <v>7.3369023467411325E-3</v>
      </c>
      <c r="H95" s="2">
        <f t="shared" si="13"/>
        <v>1.2175825193722649</v>
      </c>
      <c r="I95" s="2">
        <f t="shared" si="14"/>
        <v>54.905849443516004</v>
      </c>
    </row>
    <row r="96" spans="1:9" ht="13.5" x14ac:dyDescent="0.25">
      <c r="A96" s="3">
        <f>TITRES_STAT!B99</f>
        <v>42144</v>
      </c>
      <c r="B96" s="17">
        <f>TITRES_STAT!D99</f>
        <v>2.1499000000000001</v>
      </c>
      <c r="C96" s="2">
        <f t="shared" si="9"/>
        <v>-4.9999999999998934E-3</v>
      </c>
      <c r="D96" s="2">
        <f t="shared" si="10"/>
        <v>0</v>
      </c>
      <c r="E96" s="2">
        <f t="shared" si="11"/>
        <v>4.9999999999998934E-3</v>
      </c>
      <c r="F96" s="2">
        <f t="shared" si="15"/>
        <v>8.2951923263238272E-3</v>
      </c>
      <c r="G96" s="2">
        <f t="shared" si="15"/>
        <v>7.1699807505453293E-3</v>
      </c>
      <c r="H96" s="2">
        <f t="shared" si="13"/>
        <v>1.1569336954904541</v>
      </c>
      <c r="I96" s="2">
        <f t="shared" si="14"/>
        <v>53.637888726448999</v>
      </c>
    </row>
    <row r="97" spans="1:9" ht="13.5" x14ac:dyDescent="0.25">
      <c r="A97" s="3">
        <f>TITRES_STAT!B100</f>
        <v>42145</v>
      </c>
      <c r="B97" s="17">
        <f>TITRES_STAT!D100</f>
        <v>2.125</v>
      </c>
      <c r="C97" s="2">
        <f t="shared" si="9"/>
        <v>-2.4900000000000144E-2</v>
      </c>
      <c r="D97" s="2">
        <f t="shared" si="10"/>
        <v>0</v>
      </c>
      <c r="E97" s="2">
        <f t="shared" si="11"/>
        <v>2.4900000000000144E-2</v>
      </c>
      <c r="F97" s="2">
        <f t="shared" si="15"/>
        <v>7.7026785887292686E-3</v>
      </c>
      <c r="G97" s="2">
        <f t="shared" si="15"/>
        <v>8.4364106969349578E-3</v>
      </c>
      <c r="H97" s="2">
        <f t="shared" si="13"/>
        <v>0.91302792922679044</v>
      </c>
      <c r="I97" s="2">
        <f t="shared" si="14"/>
        <v>47.726847856101031</v>
      </c>
    </row>
    <row r="98" spans="1:9" ht="13.5" x14ac:dyDescent="0.25">
      <c r="A98" s="3">
        <f>TITRES_STAT!B101</f>
        <v>42146</v>
      </c>
      <c r="B98" s="17">
        <f>TITRES_STAT!D101</f>
        <v>2.1549</v>
      </c>
      <c r="C98" s="2">
        <f t="shared" si="9"/>
        <v>2.9900000000000038E-2</v>
      </c>
      <c r="D98" s="2">
        <f t="shared" si="10"/>
        <v>2.9900000000000038E-2</v>
      </c>
      <c r="E98" s="2">
        <f t="shared" si="11"/>
        <v>0</v>
      </c>
      <c r="F98" s="2">
        <f t="shared" si="15"/>
        <v>9.2882015466771804E-3</v>
      </c>
      <c r="G98" s="2">
        <f t="shared" si="15"/>
        <v>7.8338099328681739E-3</v>
      </c>
      <c r="H98" s="2">
        <f t="shared" si="13"/>
        <v>1.1856557187718892</v>
      </c>
      <c r="I98" s="2">
        <f t="shared" si="14"/>
        <v>54.247140049948221</v>
      </c>
    </row>
    <row r="99" spans="1:9" ht="13.5" x14ac:dyDescent="0.25">
      <c r="A99" s="3">
        <f>TITRES_STAT!B102</f>
        <v>42149</v>
      </c>
      <c r="B99" s="17">
        <f>TITRES_STAT!D102</f>
        <v>2.13</v>
      </c>
      <c r="C99" s="2">
        <f t="shared" si="9"/>
        <v>-2.4900000000000144E-2</v>
      </c>
      <c r="D99" s="2">
        <f t="shared" si="10"/>
        <v>0</v>
      </c>
      <c r="E99" s="2">
        <f t="shared" si="11"/>
        <v>2.4900000000000144E-2</v>
      </c>
      <c r="F99" s="2">
        <f t="shared" si="15"/>
        <v>8.6247585790573816E-3</v>
      </c>
      <c r="G99" s="2">
        <f t="shared" si="15"/>
        <v>9.0528235090918865E-3</v>
      </c>
      <c r="H99" s="2">
        <f t="shared" si="13"/>
        <v>0.95271476025081092</v>
      </c>
      <c r="I99" s="2">
        <f t="shared" si="14"/>
        <v>48.789243551804887</v>
      </c>
    </row>
    <row r="100" spans="1:9" ht="13.5" x14ac:dyDescent="0.25">
      <c r="A100" s="3">
        <f>TITRES_STAT!B103</f>
        <v>42150</v>
      </c>
      <c r="B100" s="17">
        <f>TITRES_STAT!D103</f>
        <v>2.13</v>
      </c>
      <c r="C100" s="2">
        <f t="shared" si="9"/>
        <v>0</v>
      </c>
      <c r="D100" s="2">
        <f t="shared" si="10"/>
        <v>0</v>
      </c>
      <c r="E100" s="2">
        <f t="shared" si="11"/>
        <v>0</v>
      </c>
      <c r="F100" s="2">
        <f t="shared" si="15"/>
        <v>8.0087043948389967E-3</v>
      </c>
      <c r="G100" s="2">
        <f t="shared" si="15"/>
        <v>8.4061932584424664E-3</v>
      </c>
      <c r="H100" s="2">
        <f t="shared" si="13"/>
        <v>0.95271476025081081</v>
      </c>
      <c r="I100" s="2">
        <f t="shared" si="14"/>
        <v>48.78924355180488</v>
      </c>
    </row>
    <row r="101" spans="1:9" ht="13.5" x14ac:dyDescent="0.25">
      <c r="A101" s="3">
        <f>TITRES_STAT!B104</f>
        <v>42151</v>
      </c>
      <c r="B101" s="17">
        <f>TITRES_STAT!D104</f>
        <v>2.0951</v>
      </c>
      <c r="C101" s="2">
        <f t="shared" si="9"/>
        <v>-3.4899999999999931E-2</v>
      </c>
      <c r="D101" s="2">
        <f t="shared" si="10"/>
        <v>0</v>
      </c>
      <c r="E101" s="2">
        <f t="shared" si="11"/>
        <v>3.4899999999999931E-2</v>
      </c>
      <c r="F101" s="2">
        <f t="shared" si="15"/>
        <v>7.4366540809219254E-3</v>
      </c>
      <c r="G101" s="2">
        <f t="shared" si="15"/>
        <v>1.0298608025696571E-2</v>
      </c>
      <c r="H101" s="2">
        <f t="shared" si="13"/>
        <v>0.72210283781714568</v>
      </c>
      <c r="I101" s="2">
        <f t="shared" si="14"/>
        <v>41.931458561002565</v>
      </c>
    </row>
    <row r="102" spans="1:9" ht="13.5" x14ac:dyDescent="0.25">
      <c r="A102" s="3">
        <f>TITRES_STAT!B105</f>
        <v>42152</v>
      </c>
      <c r="B102" s="17">
        <f>TITRES_STAT!D105</f>
        <v>2.13</v>
      </c>
      <c r="C102" s="2">
        <f t="shared" si="9"/>
        <v>3.4899999999999931E-2</v>
      </c>
      <c r="D102" s="2">
        <f t="shared" si="10"/>
        <v>3.4899999999999931E-2</v>
      </c>
      <c r="E102" s="2">
        <f t="shared" si="11"/>
        <v>0</v>
      </c>
      <c r="F102" s="2">
        <f t="shared" si="15"/>
        <v>9.398321646570354E-3</v>
      </c>
      <c r="G102" s="2">
        <f t="shared" si="15"/>
        <v>9.5629931667182439E-3</v>
      </c>
      <c r="H102" s="2">
        <f t="shared" si="13"/>
        <v>0.98278033694293643</v>
      </c>
      <c r="I102" s="2">
        <f t="shared" si="14"/>
        <v>49.565769774487151</v>
      </c>
    </row>
    <row r="103" spans="1:9" ht="13.5" x14ac:dyDescent="0.25">
      <c r="A103" s="3">
        <f>TITRES_STAT!B106</f>
        <v>42153</v>
      </c>
      <c r="B103" s="17">
        <f>TITRES_STAT!D106</f>
        <v>2.13</v>
      </c>
      <c r="C103" s="2">
        <f t="shared" si="9"/>
        <v>0</v>
      </c>
      <c r="D103" s="2">
        <f t="shared" si="10"/>
        <v>0</v>
      </c>
      <c r="E103" s="2">
        <f t="shared" si="11"/>
        <v>0</v>
      </c>
      <c r="F103" s="2">
        <f t="shared" si="15"/>
        <v>8.7270129575296139E-3</v>
      </c>
      <c r="G103" s="2">
        <f t="shared" si="15"/>
        <v>8.8799222262383702E-3</v>
      </c>
      <c r="H103" s="2">
        <f t="shared" si="13"/>
        <v>0.98278033694293621</v>
      </c>
      <c r="I103" s="2">
        <f t="shared" si="14"/>
        <v>49.565769774487144</v>
      </c>
    </row>
    <row r="104" spans="1:9" ht="13.5" x14ac:dyDescent="0.25">
      <c r="A104" s="3">
        <f>TITRES_STAT!B107</f>
        <v>42156</v>
      </c>
      <c r="B104" s="17">
        <f>TITRES_STAT!D107</f>
        <v>2.1349</v>
      </c>
      <c r="C104" s="2">
        <f t="shared" si="9"/>
        <v>4.9000000000001265E-3</v>
      </c>
      <c r="D104" s="2">
        <f t="shared" si="10"/>
        <v>4.9000000000001265E-3</v>
      </c>
      <c r="E104" s="2">
        <f t="shared" si="11"/>
        <v>0</v>
      </c>
      <c r="F104" s="2">
        <f t="shared" si="15"/>
        <v>8.453654889134651E-3</v>
      </c>
      <c r="G104" s="2">
        <f t="shared" si="15"/>
        <v>8.245642067221344E-3</v>
      </c>
      <c r="H104" s="2">
        <f t="shared" si="13"/>
        <v>1.0252270011501243</v>
      </c>
      <c r="I104" s="2">
        <f t="shared" si="14"/>
        <v>50.622819099681124</v>
      </c>
    </row>
    <row r="105" spans="1:9" ht="13.5" x14ac:dyDescent="0.25">
      <c r="A105" s="3">
        <f>TITRES_STAT!B108</f>
        <v>42157</v>
      </c>
      <c r="B105" s="17">
        <f>TITRES_STAT!D108</f>
        <v>2.13</v>
      </c>
      <c r="C105" s="2">
        <f t="shared" si="9"/>
        <v>-4.9000000000001265E-3</v>
      </c>
      <c r="D105" s="2">
        <f t="shared" si="10"/>
        <v>0</v>
      </c>
      <c r="E105" s="2">
        <f t="shared" si="11"/>
        <v>4.9000000000001265E-3</v>
      </c>
      <c r="F105" s="2">
        <f t="shared" si="15"/>
        <v>7.8498223970536046E-3</v>
      </c>
      <c r="G105" s="2">
        <f t="shared" si="15"/>
        <v>8.0066676338483994E-3</v>
      </c>
      <c r="H105" s="2">
        <f t="shared" si="13"/>
        <v>0.98041067220878164</v>
      </c>
      <c r="I105" s="2">
        <f t="shared" si="14"/>
        <v>49.505422585675873</v>
      </c>
    </row>
    <row r="106" spans="1:9" ht="13.5" x14ac:dyDescent="0.25">
      <c r="A106" s="3">
        <f>TITRES_STAT!B109</f>
        <v>42158</v>
      </c>
      <c r="B106" s="17">
        <f>TITRES_STAT!D109</f>
        <v>2.1101000000000001</v>
      </c>
      <c r="C106" s="2">
        <f t="shared" si="9"/>
        <v>-1.9899999999999807E-2</v>
      </c>
      <c r="D106" s="2">
        <f t="shared" si="10"/>
        <v>0</v>
      </c>
      <c r="E106" s="2">
        <f t="shared" si="11"/>
        <v>1.9899999999999807E-2</v>
      </c>
      <c r="F106" s="2">
        <f t="shared" si="15"/>
        <v>7.2891207972640617E-3</v>
      </c>
      <c r="G106" s="2">
        <f t="shared" si="15"/>
        <v>8.8561913742877859E-3</v>
      </c>
      <c r="H106" s="2">
        <f t="shared" si="13"/>
        <v>0.82305366824237713</v>
      </c>
      <c r="I106" s="2">
        <f t="shared" si="14"/>
        <v>45.146979629836729</v>
      </c>
    </row>
    <row r="107" spans="1:9" ht="13.5" x14ac:dyDescent="0.25">
      <c r="A107" s="3">
        <f>TITRES_STAT!B110</f>
        <v>42159</v>
      </c>
      <c r="B107" s="17">
        <f>TITRES_STAT!D110</f>
        <v>2.1101000000000001</v>
      </c>
      <c r="C107" s="2">
        <f t="shared" si="9"/>
        <v>0</v>
      </c>
      <c r="D107" s="2">
        <f t="shared" si="10"/>
        <v>0</v>
      </c>
      <c r="E107" s="2">
        <f t="shared" si="11"/>
        <v>0</v>
      </c>
      <c r="F107" s="2">
        <f t="shared" si="15"/>
        <v>6.7684693117452E-3</v>
      </c>
      <c r="G107" s="2">
        <f t="shared" si="15"/>
        <v>8.223606276124373E-3</v>
      </c>
      <c r="H107" s="2">
        <f t="shared" si="13"/>
        <v>0.82305366824237713</v>
      </c>
      <c r="I107" s="2">
        <f t="shared" si="14"/>
        <v>45.146979629836729</v>
      </c>
    </row>
    <row r="108" spans="1:9" ht="13.5" x14ac:dyDescent="0.25">
      <c r="A108" s="3">
        <f>TITRES_STAT!B111</f>
        <v>42160</v>
      </c>
      <c r="B108" s="17">
        <f>TITRES_STAT!D111</f>
        <v>2.0951</v>
      </c>
      <c r="C108" s="2">
        <f t="shared" si="9"/>
        <v>-1.5000000000000124E-2</v>
      </c>
      <c r="D108" s="2">
        <f t="shared" si="10"/>
        <v>0</v>
      </c>
      <c r="E108" s="2">
        <f t="shared" si="11"/>
        <v>1.5000000000000124E-2</v>
      </c>
      <c r="F108" s="2">
        <f t="shared" si="15"/>
        <v>6.2850072180491148E-3</v>
      </c>
      <c r="G108" s="2">
        <f t="shared" si="15"/>
        <v>8.7076343992583561E-3</v>
      </c>
      <c r="H108" s="2">
        <f t="shared" si="13"/>
        <v>0.72178124733675308</v>
      </c>
      <c r="I108" s="2">
        <f t="shared" si="14"/>
        <v>41.920612647698569</v>
      </c>
    </row>
    <row r="109" spans="1:9" ht="13.5" x14ac:dyDescent="0.25">
      <c r="A109" s="3">
        <f>TITRES_STAT!B112</f>
        <v>42163</v>
      </c>
      <c r="B109" s="17">
        <f>TITRES_STAT!D112</f>
        <v>2.12</v>
      </c>
      <c r="C109" s="2">
        <f t="shared" si="9"/>
        <v>2.4900000000000144E-2</v>
      </c>
      <c r="D109" s="2">
        <f t="shared" si="10"/>
        <v>2.4900000000000144E-2</v>
      </c>
      <c r="E109" s="2">
        <f t="shared" si="11"/>
        <v>0</v>
      </c>
      <c r="F109" s="2">
        <f t="shared" ref="F109:G124" si="16">((F108*13)+D109)/14</f>
        <v>7.6146495596170457E-3</v>
      </c>
      <c r="G109" s="2">
        <f t="shared" si="16"/>
        <v>8.0856605135970448E-3</v>
      </c>
      <c r="H109" s="2">
        <f t="shared" si="13"/>
        <v>0.94174737448005197</v>
      </c>
      <c r="I109" s="2">
        <f t="shared" si="14"/>
        <v>48.499994739646638</v>
      </c>
    </row>
    <row r="110" spans="1:9" ht="13.5" x14ac:dyDescent="0.25">
      <c r="A110" s="3">
        <f>TITRES_STAT!B113</f>
        <v>42164</v>
      </c>
      <c r="B110" s="17">
        <f>TITRES_STAT!D113</f>
        <v>2.12</v>
      </c>
      <c r="C110" s="2">
        <f t="shared" si="9"/>
        <v>0</v>
      </c>
      <c r="D110" s="2">
        <f t="shared" si="10"/>
        <v>0</v>
      </c>
      <c r="E110" s="2">
        <f t="shared" si="11"/>
        <v>0</v>
      </c>
      <c r="F110" s="2">
        <f t="shared" si="16"/>
        <v>7.0707460196444E-3</v>
      </c>
      <c r="G110" s="2">
        <f t="shared" si="16"/>
        <v>7.508113334054399E-3</v>
      </c>
      <c r="H110" s="2">
        <f t="shared" si="13"/>
        <v>0.94174737448005197</v>
      </c>
      <c r="I110" s="2">
        <f t="shared" si="14"/>
        <v>48.499994739646638</v>
      </c>
    </row>
    <row r="111" spans="1:9" ht="13.5" x14ac:dyDescent="0.25">
      <c r="A111" s="3">
        <f>TITRES_STAT!B114</f>
        <v>42165</v>
      </c>
      <c r="B111" s="17">
        <f>TITRES_STAT!D114</f>
        <v>2.12</v>
      </c>
      <c r="C111" s="2">
        <f t="shared" si="9"/>
        <v>0</v>
      </c>
      <c r="D111" s="2">
        <f t="shared" si="10"/>
        <v>0</v>
      </c>
      <c r="E111" s="2">
        <f t="shared" si="11"/>
        <v>0</v>
      </c>
      <c r="F111" s="2">
        <f t="shared" si="16"/>
        <v>6.5656927325269425E-3</v>
      </c>
      <c r="G111" s="2">
        <f t="shared" si="16"/>
        <v>6.9718195244790849E-3</v>
      </c>
      <c r="H111" s="2">
        <f t="shared" si="13"/>
        <v>0.94174737448005197</v>
      </c>
      <c r="I111" s="2">
        <f t="shared" si="14"/>
        <v>48.499994739646638</v>
      </c>
    </row>
    <row r="112" spans="1:9" ht="13.5" x14ac:dyDescent="0.25">
      <c r="A112" s="3">
        <f>TITRES_STAT!B115</f>
        <v>42166</v>
      </c>
      <c r="B112" s="17">
        <f>TITRES_STAT!D115</f>
        <v>2.1150000000000002</v>
      </c>
      <c r="C112" s="2">
        <f t="shared" si="9"/>
        <v>-4.9999999999998934E-3</v>
      </c>
      <c r="D112" s="2">
        <f t="shared" si="10"/>
        <v>0</v>
      </c>
      <c r="E112" s="2">
        <f t="shared" si="11"/>
        <v>4.9999999999998934E-3</v>
      </c>
      <c r="F112" s="2">
        <f t="shared" si="16"/>
        <v>6.0967146802035892E-3</v>
      </c>
      <c r="G112" s="2">
        <f t="shared" si="16"/>
        <v>6.8309752727305712E-3</v>
      </c>
      <c r="H112" s="2">
        <f t="shared" si="13"/>
        <v>0.89251013754094977</v>
      </c>
      <c r="I112" s="2">
        <f t="shared" si="14"/>
        <v>47.160124526500077</v>
      </c>
    </row>
    <row r="113" spans="1:9" ht="13.5" x14ac:dyDescent="0.25">
      <c r="A113" s="3">
        <f>TITRES_STAT!B116</f>
        <v>42167</v>
      </c>
      <c r="B113" s="17">
        <f>TITRES_STAT!D116</f>
        <v>2.0951</v>
      </c>
      <c r="C113" s="2">
        <f t="shared" si="9"/>
        <v>-1.9900000000000251E-2</v>
      </c>
      <c r="D113" s="2">
        <f t="shared" si="10"/>
        <v>0</v>
      </c>
      <c r="E113" s="2">
        <f t="shared" si="11"/>
        <v>1.9900000000000251E-2</v>
      </c>
      <c r="F113" s="2">
        <f t="shared" si="16"/>
        <v>5.661235060189047E-3</v>
      </c>
      <c r="G113" s="2">
        <f t="shared" si="16"/>
        <v>7.7644770389641198E-3</v>
      </c>
      <c r="H113" s="2">
        <f t="shared" si="13"/>
        <v>0.72911994352994158</v>
      </c>
      <c r="I113" s="2">
        <f t="shared" si="14"/>
        <v>42.167112018930695</v>
      </c>
    </row>
    <row r="114" spans="1:9" ht="13.5" x14ac:dyDescent="0.25">
      <c r="A114" s="3">
        <f>TITRES_STAT!B117</f>
        <v>42170</v>
      </c>
      <c r="B114" s="17">
        <f>TITRES_STAT!D117</f>
        <v>2.1150000000000002</v>
      </c>
      <c r="C114" s="2">
        <f t="shared" si="9"/>
        <v>1.9900000000000251E-2</v>
      </c>
      <c r="D114" s="2">
        <f t="shared" si="10"/>
        <v>1.9900000000000251E-2</v>
      </c>
      <c r="E114" s="2">
        <f t="shared" si="11"/>
        <v>0</v>
      </c>
      <c r="F114" s="2">
        <f t="shared" si="16"/>
        <v>6.6782896987469895E-3</v>
      </c>
      <c r="G114" s="2">
        <f t="shared" si="16"/>
        <v>7.2098715361809682E-3</v>
      </c>
      <c r="H114" s="2">
        <f t="shared" si="13"/>
        <v>0.92627027613926738</v>
      </c>
      <c r="I114" s="2">
        <f t="shared" si="14"/>
        <v>48.086205119447058</v>
      </c>
    </row>
    <row r="115" spans="1:9" ht="13.5" x14ac:dyDescent="0.25">
      <c r="A115" s="3">
        <f>TITRES_STAT!B118</f>
        <v>42171</v>
      </c>
      <c r="B115" s="17">
        <f>TITRES_STAT!D118</f>
        <v>2.1150000000000002</v>
      </c>
      <c r="C115" s="2">
        <f t="shared" si="9"/>
        <v>0</v>
      </c>
      <c r="D115" s="2">
        <f t="shared" si="10"/>
        <v>0</v>
      </c>
      <c r="E115" s="2">
        <f t="shared" si="11"/>
        <v>0</v>
      </c>
      <c r="F115" s="2">
        <f t="shared" si="16"/>
        <v>6.2012690059793469E-3</v>
      </c>
      <c r="G115" s="2">
        <f t="shared" si="16"/>
        <v>6.6948807121680418E-3</v>
      </c>
      <c r="H115" s="2">
        <f t="shared" si="13"/>
        <v>0.92627027613926738</v>
      </c>
      <c r="I115" s="2">
        <f t="shared" si="14"/>
        <v>48.086205119447058</v>
      </c>
    </row>
    <row r="116" spans="1:9" ht="13.5" x14ac:dyDescent="0.25">
      <c r="A116" s="3">
        <f>TITRES_STAT!B119</f>
        <v>42172</v>
      </c>
      <c r="B116" s="17">
        <f>TITRES_STAT!D119</f>
        <v>2.1150000000000002</v>
      </c>
      <c r="C116" s="2">
        <f t="shared" si="9"/>
        <v>0</v>
      </c>
      <c r="D116" s="2">
        <f t="shared" si="10"/>
        <v>0</v>
      </c>
      <c r="E116" s="2">
        <f t="shared" si="11"/>
        <v>0</v>
      </c>
      <c r="F116" s="2">
        <f t="shared" si="16"/>
        <v>5.7583212198379649E-3</v>
      </c>
      <c r="G116" s="2">
        <f t="shared" si="16"/>
        <v>6.2166749470131816E-3</v>
      </c>
      <c r="H116" s="2">
        <f t="shared" si="13"/>
        <v>0.92627027613926738</v>
      </c>
      <c r="I116" s="2">
        <f t="shared" si="14"/>
        <v>48.086205119447058</v>
      </c>
    </row>
    <row r="117" spans="1:9" ht="13.5" x14ac:dyDescent="0.25">
      <c r="A117" s="3">
        <f>TITRES_STAT!B120</f>
        <v>42173</v>
      </c>
      <c r="B117" s="17">
        <f>TITRES_STAT!D120</f>
        <v>2.0951</v>
      </c>
      <c r="C117" s="2">
        <f t="shared" si="9"/>
        <v>-1.9900000000000251E-2</v>
      </c>
      <c r="D117" s="2">
        <f t="shared" si="10"/>
        <v>0</v>
      </c>
      <c r="E117" s="2">
        <f t="shared" si="11"/>
        <v>1.9900000000000251E-2</v>
      </c>
      <c r="F117" s="2">
        <f t="shared" si="16"/>
        <v>5.3470125612781107E-3</v>
      </c>
      <c r="G117" s="2">
        <f t="shared" si="16"/>
        <v>7.1940553079408295E-3</v>
      </c>
      <c r="H117" s="2">
        <f t="shared" si="13"/>
        <v>0.74325430267071413</v>
      </c>
      <c r="I117" s="2">
        <f t="shared" si="14"/>
        <v>42.636022841419511</v>
      </c>
    </row>
    <row r="118" spans="1:9" ht="13.5" x14ac:dyDescent="0.25">
      <c r="A118" s="3">
        <f>TITRES_STAT!B121</f>
        <v>42174</v>
      </c>
      <c r="B118" s="17">
        <f>TITRES_STAT!D121</f>
        <v>2.1051000000000002</v>
      </c>
      <c r="C118" s="2">
        <f t="shared" si="9"/>
        <v>1.0000000000000231E-2</v>
      </c>
      <c r="D118" s="2">
        <f t="shared" si="10"/>
        <v>1.0000000000000231E-2</v>
      </c>
      <c r="E118" s="2">
        <f t="shared" si="11"/>
        <v>0</v>
      </c>
      <c r="F118" s="2">
        <f t="shared" si="16"/>
        <v>5.6793688069011194E-3</v>
      </c>
      <c r="G118" s="2">
        <f t="shared" si="16"/>
        <v>6.680194214516484E-3</v>
      </c>
      <c r="H118" s="2">
        <f t="shared" si="13"/>
        <v>0.85018019304880277</v>
      </c>
      <c r="I118" s="2">
        <f t="shared" si="14"/>
        <v>45.951210387126721</v>
      </c>
    </row>
    <row r="119" spans="1:9" ht="13.5" x14ac:dyDescent="0.25">
      <c r="A119" s="3">
        <f>TITRES_STAT!B122</f>
        <v>42177</v>
      </c>
      <c r="B119" s="17">
        <f>TITRES_STAT!D122</f>
        <v>2.0901999999999998</v>
      </c>
      <c r="C119" s="2">
        <f t="shared" si="9"/>
        <v>-1.4900000000000357E-2</v>
      </c>
      <c r="D119" s="2">
        <f t="shared" si="10"/>
        <v>0</v>
      </c>
      <c r="E119" s="2">
        <f t="shared" si="11"/>
        <v>1.4900000000000357E-2</v>
      </c>
      <c r="F119" s="2">
        <f t="shared" si="16"/>
        <v>5.2736996064081821E-3</v>
      </c>
      <c r="G119" s="2">
        <f t="shared" si="16"/>
        <v>7.2673231991939036E-3</v>
      </c>
      <c r="H119" s="2">
        <f t="shared" si="13"/>
        <v>0.72567291447738891</v>
      </c>
      <c r="I119" s="2">
        <f t="shared" si="14"/>
        <v>42.051590912125725</v>
      </c>
    </row>
    <row r="120" spans="1:9" ht="13.5" x14ac:dyDescent="0.25">
      <c r="A120" s="3">
        <f>TITRES_STAT!B123</f>
        <v>42178</v>
      </c>
      <c r="B120" s="17">
        <f>TITRES_STAT!D123</f>
        <v>2.1000999999999999</v>
      </c>
      <c r="C120" s="2">
        <f t="shared" si="9"/>
        <v>9.9000000000000199E-3</v>
      </c>
      <c r="D120" s="2">
        <f t="shared" si="10"/>
        <v>9.9000000000000199E-3</v>
      </c>
      <c r="E120" s="2">
        <f t="shared" si="11"/>
        <v>0</v>
      </c>
      <c r="F120" s="2">
        <f t="shared" si="16"/>
        <v>5.6041496345218848E-3</v>
      </c>
      <c r="G120" s="2">
        <f t="shared" si="16"/>
        <v>6.7482286849657675E-3</v>
      </c>
      <c r="H120" s="2">
        <f t="shared" si="13"/>
        <v>0.83046231776454882</v>
      </c>
      <c r="I120" s="2">
        <f t="shared" si="14"/>
        <v>45.368992833392518</v>
      </c>
    </row>
    <row r="121" spans="1:9" ht="13.5" x14ac:dyDescent="0.25">
      <c r="A121" s="3">
        <f>TITRES_STAT!B124</f>
        <v>42179</v>
      </c>
      <c r="B121" s="17">
        <f>TITRES_STAT!D124</f>
        <v>2.1398999999999999</v>
      </c>
      <c r="C121" s="2">
        <f t="shared" si="9"/>
        <v>3.9800000000000058E-2</v>
      </c>
      <c r="D121" s="2">
        <f t="shared" si="10"/>
        <v>3.9800000000000058E-2</v>
      </c>
      <c r="E121" s="2">
        <f t="shared" si="11"/>
        <v>0</v>
      </c>
      <c r="F121" s="2">
        <f t="shared" si="16"/>
        <v>8.0467103749131824E-3</v>
      </c>
      <c r="G121" s="2">
        <f t="shared" si="16"/>
        <v>6.2662123503253548E-3</v>
      </c>
      <c r="H121" s="2">
        <f t="shared" si="13"/>
        <v>1.2841426247700305</v>
      </c>
      <c r="I121" s="2">
        <f t="shared" si="14"/>
        <v>56.219896728179094</v>
      </c>
    </row>
    <row r="122" spans="1:9" ht="13.5" x14ac:dyDescent="0.25">
      <c r="A122" s="3">
        <f>TITRES_STAT!B125</f>
        <v>42180</v>
      </c>
      <c r="B122" s="17">
        <f>TITRES_STAT!D125</f>
        <v>2.1549</v>
      </c>
      <c r="C122" s="2">
        <f t="shared" si="9"/>
        <v>1.5000000000000124E-2</v>
      </c>
      <c r="D122" s="2">
        <f t="shared" si="10"/>
        <v>1.5000000000000124E-2</v>
      </c>
      <c r="E122" s="2">
        <f t="shared" si="11"/>
        <v>0</v>
      </c>
      <c r="F122" s="2">
        <f t="shared" si="16"/>
        <v>8.5433739195622492E-3</v>
      </c>
      <c r="G122" s="2">
        <f t="shared" si="16"/>
        <v>5.8186257538735435E-3</v>
      </c>
      <c r="H122" s="2">
        <f t="shared" si="13"/>
        <v>1.4682803605086308</v>
      </c>
      <c r="I122" s="2">
        <f t="shared" si="14"/>
        <v>59.485963750328061</v>
      </c>
    </row>
    <row r="123" spans="1:9" ht="13.5" x14ac:dyDescent="0.25">
      <c r="A123" s="3">
        <f>TITRES_STAT!B126</f>
        <v>42181</v>
      </c>
      <c r="B123" s="17">
        <f>TITRES_STAT!D126</f>
        <v>2.1648000000000001</v>
      </c>
      <c r="C123" s="2">
        <f t="shared" si="9"/>
        <v>9.9000000000000199E-3</v>
      </c>
      <c r="D123" s="2">
        <f t="shared" si="10"/>
        <v>9.9000000000000199E-3</v>
      </c>
      <c r="E123" s="2">
        <f t="shared" si="11"/>
        <v>0</v>
      </c>
      <c r="F123" s="2">
        <f t="shared" si="16"/>
        <v>8.6402757824506609E-3</v>
      </c>
      <c r="G123" s="2">
        <f t="shared" si="16"/>
        <v>5.4030096285968615E-3</v>
      </c>
      <c r="H123" s="2">
        <f t="shared" si="13"/>
        <v>1.5991597972951426</v>
      </c>
      <c r="I123" s="2">
        <f t="shared" si="14"/>
        <v>61.526028486564542</v>
      </c>
    </row>
    <row r="124" spans="1:9" ht="13.5" x14ac:dyDescent="0.25">
      <c r="A124" s="3">
        <f>TITRES_STAT!B127</f>
        <v>42184</v>
      </c>
      <c r="B124" s="17">
        <f>TITRES_STAT!D127</f>
        <v>2.1598000000000002</v>
      </c>
      <c r="C124" s="2">
        <f t="shared" si="9"/>
        <v>-4.9999999999998934E-3</v>
      </c>
      <c r="D124" s="2">
        <f t="shared" si="10"/>
        <v>0</v>
      </c>
      <c r="E124" s="2">
        <f t="shared" si="11"/>
        <v>4.9999999999998934E-3</v>
      </c>
      <c r="F124" s="2">
        <f t="shared" si="16"/>
        <v>8.0231132265613271E-3</v>
      </c>
      <c r="G124" s="2">
        <f t="shared" si="16"/>
        <v>5.3742232265542216E-3</v>
      </c>
      <c r="H124" s="2">
        <f t="shared" si="13"/>
        <v>1.492887974380902</v>
      </c>
      <c r="I124" s="2">
        <f t="shared" si="14"/>
        <v>59.885882948737567</v>
      </c>
    </row>
    <row r="125" spans="1:9" ht="13.5" x14ac:dyDescent="0.25">
      <c r="A125" s="3">
        <f>TITRES_STAT!B128</f>
        <v>42185</v>
      </c>
      <c r="B125" s="17">
        <f>TITRES_STAT!D128</f>
        <v>2.1398999999999999</v>
      </c>
      <c r="C125" s="2">
        <f t="shared" si="9"/>
        <v>-1.9900000000000251E-2</v>
      </c>
      <c r="D125" s="2">
        <f t="shared" si="10"/>
        <v>0</v>
      </c>
      <c r="E125" s="2">
        <f t="shared" si="11"/>
        <v>1.9900000000000251E-2</v>
      </c>
      <c r="F125" s="2">
        <f t="shared" ref="F125:G140" si="17">((F124*13)+D125)/14</f>
        <v>7.4500337103783751E-3</v>
      </c>
      <c r="G125" s="2">
        <f t="shared" si="17"/>
        <v>6.4117787103717952E-3</v>
      </c>
      <c r="H125" s="2">
        <f t="shared" si="13"/>
        <v>1.1619293252162746</v>
      </c>
      <c r="I125" s="2">
        <f t="shared" si="14"/>
        <v>53.745018935808076</v>
      </c>
    </row>
    <row r="126" spans="1:9" ht="13.5" x14ac:dyDescent="0.25">
      <c r="A126" s="3">
        <f>TITRES_STAT!B129</f>
        <v>42186</v>
      </c>
      <c r="B126" s="17">
        <f>TITRES_STAT!D129</f>
        <v>2.1846999999999999</v>
      </c>
      <c r="C126" s="2">
        <f t="shared" si="9"/>
        <v>4.4799999999999951E-2</v>
      </c>
      <c r="D126" s="2">
        <f t="shared" si="10"/>
        <v>4.4799999999999951E-2</v>
      </c>
      <c r="E126" s="2">
        <f t="shared" si="11"/>
        <v>0</v>
      </c>
      <c r="F126" s="2">
        <f t="shared" si="17"/>
        <v>1.0117888445351345E-2</v>
      </c>
      <c r="G126" s="2">
        <f t="shared" si="17"/>
        <v>5.9537945167738096E-3</v>
      </c>
      <c r="H126" s="2">
        <f t="shared" si="13"/>
        <v>1.6994016869151101</v>
      </c>
      <c r="I126" s="2">
        <f t="shared" si="14"/>
        <v>62.954753831290482</v>
      </c>
    </row>
    <row r="127" spans="1:9" ht="13.5" x14ac:dyDescent="0.25">
      <c r="A127" s="3">
        <f>TITRES_STAT!B130</f>
        <v>42187</v>
      </c>
      <c r="B127" s="17">
        <f>TITRES_STAT!D130</f>
        <v>2.1797</v>
      </c>
      <c r="C127" s="2">
        <f t="shared" si="9"/>
        <v>-4.9999999999998934E-3</v>
      </c>
      <c r="D127" s="2">
        <f t="shared" si="10"/>
        <v>0</v>
      </c>
      <c r="E127" s="2">
        <f t="shared" si="11"/>
        <v>4.9999999999998934E-3</v>
      </c>
      <c r="F127" s="2">
        <f t="shared" si="17"/>
        <v>9.395182127826248E-3</v>
      </c>
      <c r="G127" s="2">
        <f t="shared" si="17"/>
        <v>5.8856663370042434E-3</v>
      </c>
      <c r="H127" s="2">
        <f t="shared" si="13"/>
        <v>1.5962818124359255</v>
      </c>
      <c r="I127" s="2">
        <f t="shared" si="14"/>
        <v>61.483379993261835</v>
      </c>
    </row>
    <row r="128" spans="1:9" ht="13.5" x14ac:dyDescent="0.25">
      <c r="A128" s="3">
        <f>TITRES_STAT!B131</f>
        <v>42188</v>
      </c>
      <c r="B128" s="17">
        <f>TITRES_STAT!D131</f>
        <v>2.13</v>
      </c>
      <c r="C128" s="2">
        <f t="shared" si="9"/>
        <v>-4.9700000000000077E-2</v>
      </c>
      <c r="D128" s="2">
        <f t="shared" si="10"/>
        <v>0</v>
      </c>
      <c r="E128" s="2">
        <f t="shared" si="11"/>
        <v>4.9700000000000077E-2</v>
      </c>
      <c r="F128" s="2">
        <f t="shared" si="17"/>
        <v>8.7240976901243727E-3</v>
      </c>
      <c r="G128" s="2">
        <f t="shared" si="17"/>
        <v>9.0152615986468041E-3</v>
      </c>
      <c r="H128" s="2">
        <f t="shared" si="13"/>
        <v>0.96770322132791631</v>
      </c>
      <c r="I128" s="2">
        <f t="shared" si="14"/>
        <v>49.179328002261229</v>
      </c>
    </row>
    <row r="129" spans="1:9" ht="13.5" x14ac:dyDescent="0.25">
      <c r="A129" s="3">
        <f>TITRES_STAT!B132</f>
        <v>42191</v>
      </c>
      <c r="B129" s="17">
        <f>TITRES_STAT!D132</f>
        <v>2.1537000000000002</v>
      </c>
      <c r="C129" s="2">
        <f t="shared" si="9"/>
        <v>2.3700000000000276E-2</v>
      </c>
      <c r="D129" s="2">
        <f t="shared" si="10"/>
        <v>2.3700000000000276E-2</v>
      </c>
      <c r="E129" s="2">
        <f t="shared" si="11"/>
        <v>0</v>
      </c>
      <c r="F129" s="2">
        <f t="shared" si="17"/>
        <v>9.7938049979726504E-3</v>
      </c>
      <c r="G129" s="2">
        <f t="shared" si="17"/>
        <v>8.3713143416006032E-3</v>
      </c>
      <c r="H129" s="2">
        <f t="shared" si="13"/>
        <v>1.169924410710883</v>
      </c>
      <c r="I129" s="2">
        <f t="shared" si="14"/>
        <v>53.915445392293975</v>
      </c>
    </row>
    <row r="130" spans="1:9" ht="13.5" x14ac:dyDescent="0.25">
      <c r="A130" s="3">
        <f>TITRES_STAT!B133</f>
        <v>42192</v>
      </c>
      <c r="B130" s="17">
        <f>TITRES_STAT!D133</f>
        <v>2.1537000000000002</v>
      </c>
      <c r="C130" s="2">
        <f t="shared" si="9"/>
        <v>0</v>
      </c>
      <c r="D130" s="2">
        <f t="shared" si="10"/>
        <v>0</v>
      </c>
      <c r="E130" s="2">
        <f t="shared" si="11"/>
        <v>0</v>
      </c>
      <c r="F130" s="2">
        <f t="shared" si="17"/>
        <v>9.094247498117462E-3</v>
      </c>
      <c r="G130" s="2">
        <f t="shared" si="17"/>
        <v>7.7733633172005602E-3</v>
      </c>
      <c r="H130" s="2">
        <f t="shared" si="13"/>
        <v>1.1699244107108833</v>
      </c>
      <c r="I130" s="2">
        <f t="shared" si="14"/>
        <v>53.915445392293975</v>
      </c>
    </row>
    <row r="131" spans="1:9" ht="13.5" x14ac:dyDescent="0.25">
      <c r="A131" s="3">
        <f>TITRES_STAT!B134</f>
        <v>42193</v>
      </c>
      <c r="B131" s="17">
        <f>TITRES_STAT!D134</f>
        <v>2.1537000000000002</v>
      </c>
      <c r="C131" s="2">
        <f t="shared" ref="C131:C194" si="18">B131-B130</f>
        <v>0</v>
      </c>
      <c r="D131" s="2">
        <f t="shared" ref="D131:D194" si="19">IF(C131&gt;0,C131,0)</f>
        <v>0</v>
      </c>
      <c r="E131" s="2">
        <f t="shared" ref="E131:E194" si="20">IF(C131&lt;0,-C131,0)</f>
        <v>0</v>
      </c>
      <c r="F131" s="2">
        <f t="shared" si="17"/>
        <v>8.4446583911090712E-3</v>
      </c>
      <c r="G131" s="2">
        <f t="shared" si="17"/>
        <v>7.2181230802576633E-3</v>
      </c>
      <c r="H131" s="2">
        <f t="shared" si="13"/>
        <v>1.169924410710883</v>
      </c>
      <c r="I131" s="2">
        <f t="shared" si="14"/>
        <v>53.915445392293975</v>
      </c>
    </row>
    <row r="132" spans="1:9" ht="13.5" x14ac:dyDescent="0.25">
      <c r="A132" s="3">
        <f>TITRES_STAT!B135</f>
        <v>42194</v>
      </c>
      <c r="B132" s="17">
        <f>TITRES_STAT!D135</f>
        <v>2.1537000000000002</v>
      </c>
      <c r="C132" s="2">
        <f t="shared" si="18"/>
        <v>0</v>
      </c>
      <c r="D132" s="2">
        <f t="shared" si="19"/>
        <v>0</v>
      </c>
      <c r="E132" s="2">
        <f t="shared" si="20"/>
        <v>0</v>
      </c>
      <c r="F132" s="2">
        <f t="shared" si="17"/>
        <v>7.8414685060298524E-3</v>
      </c>
      <c r="G132" s="2">
        <f t="shared" si="17"/>
        <v>6.7025428602392589E-3</v>
      </c>
      <c r="H132" s="2">
        <f t="shared" si="13"/>
        <v>1.1699244107108833</v>
      </c>
      <c r="I132" s="2">
        <f t="shared" si="14"/>
        <v>53.915445392293975</v>
      </c>
    </row>
    <row r="133" spans="1:9" ht="13.5" x14ac:dyDescent="0.25">
      <c r="A133" s="3">
        <f>TITRES_STAT!B136</f>
        <v>42195</v>
      </c>
      <c r="B133" s="17">
        <f>TITRES_STAT!D136</f>
        <v>2.1537000000000002</v>
      </c>
      <c r="C133" s="2">
        <f t="shared" si="18"/>
        <v>0</v>
      </c>
      <c r="D133" s="2">
        <f t="shared" si="19"/>
        <v>0</v>
      </c>
      <c r="E133" s="2">
        <f t="shared" si="20"/>
        <v>0</v>
      </c>
      <c r="F133" s="2">
        <f t="shared" si="17"/>
        <v>7.2813636127420063E-3</v>
      </c>
      <c r="G133" s="2">
        <f t="shared" si="17"/>
        <v>6.2237897987935968E-3</v>
      </c>
      <c r="H133" s="2">
        <f t="shared" si="13"/>
        <v>1.1699244107108835</v>
      </c>
      <c r="I133" s="2">
        <f t="shared" si="14"/>
        <v>53.915445392293989</v>
      </c>
    </row>
    <row r="134" spans="1:9" ht="13.5" x14ac:dyDescent="0.25">
      <c r="A134" s="3">
        <f>TITRES_STAT!B137</f>
        <v>42198</v>
      </c>
      <c r="B134" s="17">
        <f>TITRES_STAT!D137</f>
        <v>2.1221999999999999</v>
      </c>
      <c r="C134" s="2">
        <f t="shared" si="18"/>
        <v>-3.1500000000000306E-2</v>
      </c>
      <c r="D134" s="2">
        <f t="shared" si="19"/>
        <v>0</v>
      </c>
      <c r="E134" s="2">
        <f t="shared" si="20"/>
        <v>3.1500000000000306E-2</v>
      </c>
      <c r="F134" s="2">
        <f t="shared" si="17"/>
        <v>6.7612662118318638E-3</v>
      </c>
      <c r="G134" s="2">
        <f t="shared" si="17"/>
        <v>8.0292333845940755E-3</v>
      </c>
      <c r="H134" s="2">
        <f t="shared" si="13"/>
        <v>0.84208116615527739</v>
      </c>
      <c r="I134" s="2">
        <f t="shared" si="14"/>
        <v>45.713575581082431</v>
      </c>
    </row>
    <row r="135" spans="1:9" ht="13.5" x14ac:dyDescent="0.25">
      <c r="A135" s="3">
        <f>TITRES_STAT!B138</f>
        <v>42199</v>
      </c>
      <c r="B135" s="17">
        <f>TITRES_STAT!D138</f>
        <v>2.1168999999999998</v>
      </c>
      <c r="C135" s="2">
        <f t="shared" si="18"/>
        <v>-5.3000000000000824E-3</v>
      </c>
      <c r="D135" s="2">
        <f t="shared" si="19"/>
        <v>0</v>
      </c>
      <c r="E135" s="2">
        <f t="shared" si="20"/>
        <v>5.3000000000000824E-3</v>
      </c>
      <c r="F135" s="2">
        <f t="shared" si="17"/>
        <v>6.2783186252724447E-3</v>
      </c>
      <c r="G135" s="2">
        <f t="shared" si="17"/>
        <v>7.8342881428373617E-3</v>
      </c>
      <c r="H135" s="2">
        <f t="shared" si="13"/>
        <v>0.8013898022135566</v>
      </c>
      <c r="I135" s="2">
        <f t="shared" si="14"/>
        <v>44.487306480185737</v>
      </c>
    </row>
    <row r="136" spans="1:9" ht="13.5" x14ac:dyDescent="0.25">
      <c r="A136" s="3">
        <f>TITRES_STAT!B139</f>
        <v>42200</v>
      </c>
      <c r="B136" s="17">
        <f>TITRES_STAT!D139</f>
        <v>2.1379000000000001</v>
      </c>
      <c r="C136" s="2">
        <f t="shared" si="18"/>
        <v>2.1000000000000352E-2</v>
      </c>
      <c r="D136" s="2">
        <f t="shared" si="19"/>
        <v>2.1000000000000352E-2</v>
      </c>
      <c r="E136" s="2">
        <f t="shared" si="20"/>
        <v>0</v>
      </c>
      <c r="F136" s="2">
        <f t="shared" si="17"/>
        <v>7.3298672948958667E-3</v>
      </c>
      <c r="G136" s="2">
        <f t="shared" si="17"/>
        <v>7.2746961326346929E-3</v>
      </c>
      <c r="H136" s="2">
        <f t="shared" si="13"/>
        <v>1.0075839816887571</v>
      </c>
      <c r="I136" s="2">
        <f t="shared" si="14"/>
        <v>50.188883298480441</v>
      </c>
    </row>
    <row r="137" spans="1:9" ht="13.5" x14ac:dyDescent="0.25">
      <c r="A137" s="3">
        <f>TITRES_STAT!B140</f>
        <v>42201</v>
      </c>
      <c r="B137" s="17">
        <f>TITRES_STAT!D140</f>
        <v>2.1063999999999998</v>
      </c>
      <c r="C137" s="2">
        <f t="shared" si="18"/>
        <v>-3.1500000000000306E-2</v>
      </c>
      <c r="D137" s="2">
        <f t="shared" si="19"/>
        <v>0</v>
      </c>
      <c r="E137" s="2">
        <f t="shared" si="20"/>
        <v>3.1500000000000306E-2</v>
      </c>
      <c r="F137" s="2">
        <f t="shared" si="17"/>
        <v>6.8063053452604482E-3</v>
      </c>
      <c r="G137" s="2">
        <f t="shared" si="17"/>
        <v>9.0050749803036647E-3</v>
      </c>
      <c r="H137" s="2">
        <f t="shared" si="13"/>
        <v>0.75582994701848993</v>
      </c>
      <c r="I137" s="2">
        <f t="shared" si="14"/>
        <v>43.046876396084762</v>
      </c>
    </row>
    <row r="138" spans="1:9" ht="13.5" x14ac:dyDescent="0.25">
      <c r="A138" s="3">
        <f>TITRES_STAT!B141</f>
        <v>42205</v>
      </c>
      <c r="B138" s="17">
        <f>TITRES_STAT!D141</f>
        <v>2.1116999999999999</v>
      </c>
      <c r="C138" s="2">
        <f t="shared" si="18"/>
        <v>5.3000000000000824E-3</v>
      </c>
      <c r="D138" s="2">
        <f t="shared" si="19"/>
        <v>5.3000000000000824E-3</v>
      </c>
      <c r="E138" s="2">
        <f t="shared" si="20"/>
        <v>0</v>
      </c>
      <c r="F138" s="2">
        <f t="shared" si="17"/>
        <v>6.6987121063132793E-3</v>
      </c>
      <c r="G138" s="2">
        <f t="shared" si="17"/>
        <v>8.3618553388534033E-3</v>
      </c>
      <c r="H138" s="2">
        <f t="shared" si="13"/>
        <v>0.80110356312763265</v>
      </c>
      <c r="I138" s="2">
        <f t="shared" si="14"/>
        <v>44.47848416536965</v>
      </c>
    </row>
    <row r="139" spans="1:9" ht="13.5" x14ac:dyDescent="0.25">
      <c r="A139" s="3">
        <f>TITRES_STAT!B142</f>
        <v>42206</v>
      </c>
      <c r="B139" s="17">
        <f>TITRES_STAT!D142</f>
        <v>2.1379000000000001</v>
      </c>
      <c r="C139" s="2">
        <f t="shared" si="18"/>
        <v>2.6200000000000223E-2</v>
      </c>
      <c r="D139" s="2">
        <f t="shared" si="19"/>
        <v>2.6200000000000223E-2</v>
      </c>
      <c r="E139" s="2">
        <f t="shared" si="20"/>
        <v>0</v>
      </c>
      <c r="F139" s="2">
        <f t="shared" si="17"/>
        <v>8.091661241576632E-3</v>
      </c>
      <c r="G139" s="2">
        <f t="shared" si="17"/>
        <v>7.7645799575067316E-3</v>
      </c>
      <c r="H139" s="2">
        <f t="shared" si="13"/>
        <v>1.042124787929279</v>
      </c>
      <c r="I139" s="2">
        <f t="shared" si="14"/>
        <v>51.031396028741064</v>
      </c>
    </row>
    <row r="140" spans="1:9" ht="13.5" x14ac:dyDescent="0.25">
      <c r="A140" s="3">
        <f>TITRES_STAT!B143</f>
        <v>42207</v>
      </c>
      <c r="B140" s="17">
        <f>TITRES_STAT!D143</f>
        <v>2.1011000000000002</v>
      </c>
      <c r="C140" s="2">
        <f t="shared" si="18"/>
        <v>-3.6799999999999944E-2</v>
      </c>
      <c r="D140" s="2">
        <f t="shared" si="19"/>
        <v>0</v>
      </c>
      <c r="E140" s="2">
        <f t="shared" si="20"/>
        <v>3.6799999999999944E-2</v>
      </c>
      <c r="F140" s="2">
        <f t="shared" si="17"/>
        <v>7.5136854386068722E-3</v>
      </c>
      <c r="G140" s="2">
        <f t="shared" si="17"/>
        <v>9.8385385319705327E-3</v>
      </c>
      <c r="H140" s="2">
        <f t="shared" si="13"/>
        <v>0.76369934560819142</v>
      </c>
      <c r="I140" s="2">
        <f t="shared" si="14"/>
        <v>43.300993874601595</v>
      </c>
    </row>
    <row r="141" spans="1:9" ht="13.5" x14ac:dyDescent="0.25">
      <c r="A141" s="3">
        <f>TITRES_STAT!B144</f>
        <v>42208</v>
      </c>
      <c r="B141" s="17">
        <f>TITRES_STAT!D144</f>
        <v>2.1168999999999998</v>
      </c>
      <c r="C141" s="2">
        <f t="shared" si="18"/>
        <v>1.5799999999999592E-2</v>
      </c>
      <c r="D141" s="2">
        <f t="shared" si="19"/>
        <v>1.5799999999999592E-2</v>
      </c>
      <c r="E141" s="2">
        <f t="shared" si="20"/>
        <v>0</v>
      </c>
      <c r="F141" s="2">
        <f t="shared" ref="F141:G156" si="21">((F140*13)+D141)/14</f>
        <v>8.1055650501349226E-3</v>
      </c>
      <c r="G141" s="2">
        <f t="shared" si="21"/>
        <v>9.1357857796869231E-3</v>
      </c>
      <c r="H141" s="2">
        <f t="shared" si="13"/>
        <v>0.88723238981340202</v>
      </c>
      <c r="I141" s="2">
        <f t="shared" si="14"/>
        <v>47.012354949096974</v>
      </c>
    </row>
    <row r="142" spans="1:9" ht="13.5" x14ac:dyDescent="0.25">
      <c r="A142" s="3">
        <f>TITRES_STAT!B145</f>
        <v>42209</v>
      </c>
      <c r="B142" s="17">
        <f>TITRES_STAT!D145</f>
        <v>2.1011000000000002</v>
      </c>
      <c r="C142" s="2">
        <f t="shared" si="18"/>
        <v>-1.5799999999999592E-2</v>
      </c>
      <c r="D142" s="2">
        <f t="shared" si="19"/>
        <v>0</v>
      </c>
      <c r="E142" s="2">
        <f t="shared" si="20"/>
        <v>1.5799999999999592E-2</v>
      </c>
      <c r="F142" s="2">
        <f t="shared" si="21"/>
        <v>7.5265961179824276E-3</v>
      </c>
      <c r="G142" s="2">
        <f t="shared" si="21"/>
        <v>9.611801081137827E-3</v>
      </c>
      <c r="H142" s="2">
        <f t="shared" si="13"/>
        <v>0.7830578321842927</v>
      </c>
      <c r="I142" s="2">
        <f t="shared" si="14"/>
        <v>43.916569504928859</v>
      </c>
    </row>
    <row r="143" spans="1:9" ht="13.5" x14ac:dyDescent="0.25">
      <c r="A143" s="3">
        <f>TITRES_STAT!B146</f>
        <v>42212</v>
      </c>
      <c r="B143" s="17">
        <f>TITRES_STAT!D146</f>
        <v>2.1011000000000002</v>
      </c>
      <c r="C143" s="2">
        <f t="shared" si="18"/>
        <v>0</v>
      </c>
      <c r="D143" s="2">
        <f t="shared" si="19"/>
        <v>0</v>
      </c>
      <c r="E143" s="2">
        <f t="shared" si="20"/>
        <v>0</v>
      </c>
      <c r="F143" s="2">
        <f t="shared" si="21"/>
        <v>6.9889821095551119E-3</v>
      </c>
      <c r="G143" s="2">
        <f t="shared" si="21"/>
        <v>8.9252438610565536E-3</v>
      </c>
      <c r="H143" s="2">
        <f t="shared" si="13"/>
        <v>0.78305783218429281</v>
      </c>
      <c r="I143" s="2">
        <f t="shared" si="14"/>
        <v>43.916569504928866</v>
      </c>
    </row>
    <row r="144" spans="1:9" ht="13.5" x14ac:dyDescent="0.25">
      <c r="A144" s="3">
        <f>TITRES_STAT!B147</f>
        <v>42213</v>
      </c>
      <c r="B144" s="17">
        <f>TITRES_STAT!D147</f>
        <v>2.0958999999999999</v>
      </c>
      <c r="C144" s="2">
        <f t="shared" si="18"/>
        <v>-5.2000000000003155E-3</v>
      </c>
      <c r="D144" s="2">
        <f t="shared" si="19"/>
        <v>0</v>
      </c>
      <c r="E144" s="2">
        <f t="shared" si="20"/>
        <v>5.2000000000003155E-3</v>
      </c>
      <c r="F144" s="2">
        <f t="shared" si="21"/>
        <v>6.4897691017297473E-3</v>
      </c>
      <c r="G144" s="2">
        <f t="shared" si="21"/>
        <v>8.65915501383825E-3</v>
      </c>
      <c r="H144" s="2">
        <f t="shared" si="13"/>
        <v>0.74946909846958587</v>
      </c>
      <c r="I144" s="2">
        <f t="shared" si="14"/>
        <v>42.839802036241288</v>
      </c>
    </row>
    <row r="145" spans="1:9" ht="13.5" x14ac:dyDescent="0.25">
      <c r="A145" s="3">
        <f>TITRES_STAT!B148</f>
        <v>42214</v>
      </c>
      <c r="B145" s="17">
        <f>TITRES_STAT!D148</f>
        <v>2.0800999999999998</v>
      </c>
      <c r="C145" s="2">
        <f t="shared" si="18"/>
        <v>-1.5800000000000036E-2</v>
      </c>
      <c r="D145" s="2">
        <f t="shared" si="19"/>
        <v>0</v>
      </c>
      <c r="E145" s="2">
        <f t="shared" si="20"/>
        <v>1.5800000000000036E-2</v>
      </c>
      <c r="F145" s="2">
        <f t="shared" si="21"/>
        <v>6.0262141658919081E-3</v>
      </c>
      <c r="G145" s="2">
        <f t="shared" si="21"/>
        <v>9.1692153699926646E-3</v>
      </c>
      <c r="H145" s="2">
        <f t="shared" ref="H145:H208" si="22">F145/G145</f>
        <v>0.65722244736593305</v>
      </c>
      <c r="I145" s="2">
        <f t="shared" ref="I145:I208" si="23">IF(G145=0,100,100-(100/(1+H145)))</f>
        <v>39.658070551153422</v>
      </c>
    </row>
    <row r="146" spans="1:9" ht="13.5" x14ac:dyDescent="0.25">
      <c r="A146" s="3">
        <f>TITRES_STAT!B149</f>
        <v>42215</v>
      </c>
      <c r="B146" s="17">
        <f>TITRES_STAT!D149</f>
        <v>2.0644</v>
      </c>
      <c r="C146" s="2">
        <f t="shared" si="18"/>
        <v>-1.5699999999999825E-2</v>
      </c>
      <c r="D146" s="2">
        <f t="shared" si="19"/>
        <v>0</v>
      </c>
      <c r="E146" s="2">
        <f t="shared" si="20"/>
        <v>1.5699999999999825E-2</v>
      </c>
      <c r="F146" s="2">
        <f t="shared" si="21"/>
        <v>5.5957702968996289E-3</v>
      </c>
      <c r="G146" s="2">
        <f t="shared" si="21"/>
        <v>9.6356999864217474E-3</v>
      </c>
      <c r="H146" s="2">
        <f t="shared" si="22"/>
        <v>0.58073313872214471</v>
      </c>
      <c r="I146" s="2">
        <f t="shared" si="23"/>
        <v>36.738214977362084</v>
      </c>
    </row>
    <row r="147" spans="1:9" ht="13.5" x14ac:dyDescent="0.25">
      <c r="A147" s="3">
        <f>TITRES_STAT!B150</f>
        <v>42216</v>
      </c>
      <c r="B147" s="17">
        <f>TITRES_STAT!D150</f>
        <v>2.0800999999999998</v>
      </c>
      <c r="C147" s="2">
        <f t="shared" si="18"/>
        <v>1.5699999999999825E-2</v>
      </c>
      <c r="D147" s="2">
        <f t="shared" si="19"/>
        <v>1.5699999999999825E-2</v>
      </c>
      <c r="E147" s="2">
        <f t="shared" si="20"/>
        <v>0</v>
      </c>
      <c r="F147" s="2">
        <f t="shared" si="21"/>
        <v>6.3175009899782142E-3</v>
      </c>
      <c r="G147" s="2">
        <f t="shared" si="21"/>
        <v>8.9474357016773361E-3</v>
      </c>
      <c r="H147" s="2">
        <f t="shared" si="22"/>
        <v>0.70606833070551156</v>
      </c>
      <c r="I147" s="2">
        <f t="shared" si="23"/>
        <v>41.385700560629402</v>
      </c>
    </row>
    <row r="148" spans="1:9" ht="13.5" x14ac:dyDescent="0.25">
      <c r="A148" s="3">
        <f>TITRES_STAT!B151</f>
        <v>42219</v>
      </c>
      <c r="B148" s="17">
        <f>TITRES_STAT!D151</f>
        <v>2.0958999999999999</v>
      </c>
      <c r="C148" s="2">
        <f t="shared" si="18"/>
        <v>1.5800000000000036E-2</v>
      </c>
      <c r="D148" s="2">
        <f t="shared" si="19"/>
        <v>1.5800000000000036E-2</v>
      </c>
      <c r="E148" s="2">
        <f t="shared" si="20"/>
        <v>0</v>
      </c>
      <c r="F148" s="2">
        <f t="shared" si="21"/>
        <v>6.9948223478369159E-3</v>
      </c>
      <c r="G148" s="2">
        <f t="shared" si="21"/>
        <v>8.3083331515575263E-3</v>
      </c>
      <c r="H148" s="2">
        <f t="shared" si="22"/>
        <v>0.84190441334500743</v>
      </c>
      <c r="I148" s="2">
        <f t="shared" si="23"/>
        <v>45.708366147842561</v>
      </c>
    </row>
    <row r="149" spans="1:9" ht="13.5" x14ac:dyDescent="0.25">
      <c r="A149" s="3">
        <f>TITRES_STAT!B152</f>
        <v>42220</v>
      </c>
      <c r="B149" s="17">
        <f>TITRES_STAT!D152</f>
        <v>2.0644</v>
      </c>
      <c r="C149" s="2">
        <f t="shared" si="18"/>
        <v>-3.1499999999999861E-2</v>
      </c>
      <c r="D149" s="2">
        <f t="shared" si="19"/>
        <v>0</v>
      </c>
      <c r="E149" s="2">
        <f t="shared" si="20"/>
        <v>3.1499999999999861E-2</v>
      </c>
      <c r="F149" s="2">
        <f t="shared" si="21"/>
        <v>6.4951921801342793E-3</v>
      </c>
      <c r="G149" s="2">
        <f t="shared" si="21"/>
        <v>9.9648807835891213E-3</v>
      </c>
      <c r="H149" s="2">
        <f t="shared" si="22"/>
        <v>0.65180831775037651</v>
      </c>
      <c r="I149" s="2">
        <f t="shared" si="23"/>
        <v>39.46028790060123</v>
      </c>
    </row>
    <row r="150" spans="1:9" ht="13.5" x14ac:dyDescent="0.25">
      <c r="A150" s="3">
        <f>TITRES_STAT!B153</f>
        <v>42221</v>
      </c>
      <c r="B150" s="17">
        <f>TITRES_STAT!D153</f>
        <v>2.0958999999999999</v>
      </c>
      <c r="C150" s="2">
        <f t="shared" si="18"/>
        <v>3.1499999999999861E-2</v>
      </c>
      <c r="D150" s="2">
        <f t="shared" si="19"/>
        <v>3.1499999999999861E-2</v>
      </c>
      <c r="E150" s="2">
        <f t="shared" si="20"/>
        <v>0</v>
      </c>
      <c r="F150" s="2">
        <f t="shared" si="21"/>
        <v>8.2812498815532497E-3</v>
      </c>
      <c r="G150" s="2">
        <f t="shared" si="21"/>
        <v>9.2531035847613265E-3</v>
      </c>
      <c r="H150" s="2">
        <f t="shared" si="22"/>
        <v>0.894969974743545</v>
      </c>
      <c r="I150" s="2">
        <f t="shared" si="23"/>
        <v>47.228715318545639</v>
      </c>
    </row>
    <row r="151" spans="1:9" ht="13.5" x14ac:dyDescent="0.25">
      <c r="A151" s="3">
        <f>TITRES_STAT!B154</f>
        <v>42222</v>
      </c>
      <c r="B151" s="17">
        <f>TITRES_STAT!D154</f>
        <v>2.0590999999999999</v>
      </c>
      <c r="C151" s="2">
        <f t="shared" si="18"/>
        <v>-3.6799999999999944E-2</v>
      </c>
      <c r="D151" s="2">
        <f t="shared" si="19"/>
        <v>0</v>
      </c>
      <c r="E151" s="2">
        <f t="shared" si="20"/>
        <v>3.6799999999999944E-2</v>
      </c>
      <c r="F151" s="2">
        <f t="shared" si="21"/>
        <v>7.6897320328708748E-3</v>
      </c>
      <c r="G151" s="2">
        <f t="shared" si="21"/>
        <v>1.1220739042992657E-2</v>
      </c>
      <c r="H151" s="2">
        <f t="shared" si="22"/>
        <v>0.68531422069503589</v>
      </c>
      <c r="I151" s="2">
        <f t="shared" si="23"/>
        <v>40.663884056731412</v>
      </c>
    </row>
    <row r="152" spans="1:9" ht="13.5" x14ac:dyDescent="0.25">
      <c r="A152" s="3">
        <f>TITRES_STAT!B155</f>
        <v>42223</v>
      </c>
      <c r="B152" s="17">
        <f>TITRES_STAT!D155</f>
        <v>2.0749</v>
      </c>
      <c r="C152" s="2">
        <f t="shared" si="18"/>
        <v>1.5800000000000036E-2</v>
      </c>
      <c r="D152" s="2">
        <f t="shared" si="19"/>
        <v>1.5800000000000036E-2</v>
      </c>
      <c r="E152" s="2">
        <f t="shared" si="20"/>
        <v>0</v>
      </c>
      <c r="F152" s="2">
        <f t="shared" si="21"/>
        <v>8.2690368876658146E-3</v>
      </c>
      <c r="G152" s="2">
        <f t="shared" si="21"/>
        <v>1.0419257682778895E-2</v>
      </c>
      <c r="H152" s="2">
        <f t="shared" si="22"/>
        <v>0.79363013560294249</v>
      </c>
      <c r="I152" s="2">
        <f t="shared" si="23"/>
        <v>44.247145487224856</v>
      </c>
    </row>
    <row r="153" spans="1:9" ht="13.5" x14ac:dyDescent="0.25">
      <c r="A153" s="3">
        <f>TITRES_STAT!B156</f>
        <v>42226</v>
      </c>
      <c r="B153" s="17">
        <f>TITRES_STAT!D156</f>
        <v>2.0644</v>
      </c>
      <c r="C153" s="2">
        <f t="shared" si="18"/>
        <v>-1.0499999999999954E-2</v>
      </c>
      <c r="D153" s="2">
        <f t="shared" si="19"/>
        <v>0</v>
      </c>
      <c r="E153" s="2">
        <f t="shared" si="20"/>
        <v>1.0499999999999954E-2</v>
      </c>
      <c r="F153" s="2">
        <f t="shared" si="21"/>
        <v>7.6783913956896847E-3</v>
      </c>
      <c r="G153" s="2">
        <f t="shared" si="21"/>
        <v>1.0425024991151829E-2</v>
      </c>
      <c r="H153" s="2">
        <f t="shared" si="22"/>
        <v>0.73653457926543764</v>
      </c>
      <c r="I153" s="2">
        <f t="shared" si="23"/>
        <v>42.41404623091325</v>
      </c>
    </row>
    <row r="154" spans="1:9" ht="13.5" x14ac:dyDescent="0.25">
      <c r="A154" s="3">
        <f>TITRES_STAT!B157</f>
        <v>42227</v>
      </c>
      <c r="B154" s="17">
        <f>TITRES_STAT!D157</f>
        <v>2.0695999999999999</v>
      </c>
      <c r="C154" s="2">
        <f t="shared" si="18"/>
        <v>5.1999999999998714E-3</v>
      </c>
      <c r="D154" s="2">
        <f t="shared" si="19"/>
        <v>5.1999999999998714E-3</v>
      </c>
      <c r="E154" s="2">
        <f t="shared" si="20"/>
        <v>0</v>
      </c>
      <c r="F154" s="2">
        <f t="shared" si="21"/>
        <v>7.5013634388546978E-3</v>
      </c>
      <c r="G154" s="2">
        <f t="shared" si="21"/>
        <v>9.6803803489266971E-3</v>
      </c>
      <c r="H154" s="2">
        <f t="shared" si="22"/>
        <v>0.7749037918418572</v>
      </c>
      <c r="I154" s="2">
        <f t="shared" si="23"/>
        <v>43.658918044099856</v>
      </c>
    </row>
    <row r="155" spans="1:9" ht="13.5" x14ac:dyDescent="0.25">
      <c r="A155" s="3">
        <f>TITRES_STAT!B158</f>
        <v>42228</v>
      </c>
      <c r="B155" s="17">
        <f>TITRES_STAT!D158</f>
        <v>2.1011000000000002</v>
      </c>
      <c r="C155" s="2">
        <f t="shared" si="18"/>
        <v>3.1500000000000306E-2</v>
      </c>
      <c r="D155" s="2">
        <f t="shared" si="19"/>
        <v>3.1500000000000306E-2</v>
      </c>
      <c r="E155" s="2">
        <f t="shared" si="20"/>
        <v>0</v>
      </c>
      <c r="F155" s="2">
        <f t="shared" si="21"/>
        <v>9.2155517646508121E-3</v>
      </c>
      <c r="G155" s="2">
        <f t="shared" si="21"/>
        <v>8.9889246097176467E-3</v>
      </c>
      <c r="H155" s="2">
        <f t="shared" si="22"/>
        <v>1.0252118206318213</v>
      </c>
      <c r="I155" s="2">
        <f t="shared" si="23"/>
        <v>50.622448979780195</v>
      </c>
    </row>
    <row r="156" spans="1:9" ht="13.5" x14ac:dyDescent="0.25">
      <c r="A156" s="3">
        <f>TITRES_STAT!B159</f>
        <v>42230</v>
      </c>
      <c r="B156" s="17">
        <f>TITRES_STAT!D159</f>
        <v>2.1011000000000002</v>
      </c>
      <c r="C156" s="2">
        <f t="shared" si="18"/>
        <v>0</v>
      </c>
      <c r="D156" s="2">
        <f t="shared" si="19"/>
        <v>0</v>
      </c>
      <c r="E156" s="2">
        <f t="shared" si="20"/>
        <v>0</v>
      </c>
      <c r="F156" s="2">
        <f t="shared" si="21"/>
        <v>8.5572980671757542E-3</v>
      </c>
      <c r="G156" s="2">
        <f t="shared" si="21"/>
        <v>8.3468585661663867E-3</v>
      </c>
      <c r="H156" s="2">
        <f t="shared" si="22"/>
        <v>1.0252118206318213</v>
      </c>
      <c r="I156" s="2">
        <f t="shared" si="23"/>
        <v>50.622448979780195</v>
      </c>
    </row>
    <row r="157" spans="1:9" ht="13.5" x14ac:dyDescent="0.25">
      <c r="A157" s="3">
        <f>TITRES_STAT!B160</f>
        <v>42233</v>
      </c>
      <c r="B157" s="17">
        <f>TITRES_STAT!D160</f>
        <v>2.0695999999999999</v>
      </c>
      <c r="C157" s="2">
        <f t="shared" si="18"/>
        <v>-3.1500000000000306E-2</v>
      </c>
      <c r="D157" s="2">
        <f t="shared" si="19"/>
        <v>0</v>
      </c>
      <c r="E157" s="2">
        <f t="shared" si="20"/>
        <v>3.1500000000000306E-2</v>
      </c>
      <c r="F157" s="2">
        <f t="shared" ref="F157:G172" si="24">((F156*13)+D157)/14</f>
        <v>7.9460624909489137E-3</v>
      </c>
      <c r="G157" s="2">
        <f t="shared" si="24"/>
        <v>1.0000654382868809E-2</v>
      </c>
      <c r="H157" s="2">
        <f t="shared" si="22"/>
        <v>0.7945542548256217</v>
      </c>
      <c r="I157" s="2">
        <f t="shared" si="23"/>
        <v>44.275855839356005</v>
      </c>
    </row>
    <row r="158" spans="1:9" ht="13.5" x14ac:dyDescent="0.25">
      <c r="A158" s="3">
        <f>TITRES_STAT!B161</f>
        <v>42234</v>
      </c>
      <c r="B158" s="17">
        <f>TITRES_STAT!D161</f>
        <v>2.0644</v>
      </c>
      <c r="C158" s="2">
        <f t="shared" si="18"/>
        <v>-5.1999999999998714E-3</v>
      </c>
      <c r="D158" s="2">
        <f t="shared" si="19"/>
        <v>0</v>
      </c>
      <c r="E158" s="2">
        <f t="shared" si="20"/>
        <v>5.1999999999998714E-3</v>
      </c>
      <c r="F158" s="2">
        <f t="shared" si="24"/>
        <v>7.3784865987382769E-3</v>
      </c>
      <c r="G158" s="2">
        <f t="shared" si="24"/>
        <v>9.65775049837817E-3</v>
      </c>
      <c r="H158" s="2">
        <f t="shared" si="22"/>
        <v>0.76399639853787371</v>
      </c>
      <c r="I158" s="2">
        <f t="shared" si="23"/>
        <v>43.310541856611984</v>
      </c>
    </row>
    <row r="159" spans="1:9" ht="13.5" x14ac:dyDescent="0.25">
      <c r="A159" s="3">
        <f>TITRES_STAT!B162</f>
        <v>42235</v>
      </c>
      <c r="B159" s="17">
        <f>TITRES_STAT!D162</f>
        <v>2.0958999999999999</v>
      </c>
      <c r="C159" s="2">
        <f t="shared" si="18"/>
        <v>3.1499999999999861E-2</v>
      </c>
      <c r="D159" s="2">
        <f t="shared" si="19"/>
        <v>3.1499999999999861E-2</v>
      </c>
      <c r="E159" s="2">
        <f t="shared" si="20"/>
        <v>0</v>
      </c>
      <c r="F159" s="2">
        <f t="shared" si="24"/>
        <v>9.1014518416855338E-3</v>
      </c>
      <c r="G159" s="2">
        <f t="shared" si="24"/>
        <v>8.9679111770654425E-3</v>
      </c>
      <c r="H159" s="2">
        <f t="shared" si="22"/>
        <v>1.0148909441656391</v>
      </c>
      <c r="I159" s="2">
        <f t="shared" si="23"/>
        <v>50.369522335905025</v>
      </c>
    </row>
    <row r="160" spans="1:9" ht="13.5" x14ac:dyDescent="0.25">
      <c r="A160" s="3">
        <f>TITRES_STAT!B163</f>
        <v>42236</v>
      </c>
      <c r="B160" s="17">
        <f>TITRES_STAT!D163</f>
        <v>2.0800999999999998</v>
      </c>
      <c r="C160" s="2">
        <f t="shared" si="18"/>
        <v>-1.5800000000000036E-2</v>
      </c>
      <c r="D160" s="2">
        <f t="shared" si="19"/>
        <v>0</v>
      </c>
      <c r="E160" s="2">
        <f t="shared" si="20"/>
        <v>1.5800000000000036E-2</v>
      </c>
      <c r="F160" s="2">
        <f t="shared" si="24"/>
        <v>8.4513481387079956E-3</v>
      </c>
      <c r="G160" s="2">
        <f t="shared" si="24"/>
        <v>9.4559175215607714E-3</v>
      </c>
      <c r="H160" s="2">
        <f t="shared" si="22"/>
        <v>0.89376288651395053</v>
      </c>
      <c r="I160" s="2">
        <f t="shared" si="23"/>
        <v>47.195078796754451</v>
      </c>
    </row>
    <row r="161" spans="1:9" ht="13.5" x14ac:dyDescent="0.25">
      <c r="A161" s="3">
        <f>TITRES_STAT!B164</f>
        <v>42237</v>
      </c>
      <c r="B161" s="17">
        <f>TITRES_STAT!D164</f>
        <v>2.0800999999999998</v>
      </c>
      <c r="C161" s="2">
        <f t="shared" si="18"/>
        <v>0</v>
      </c>
      <c r="D161" s="2">
        <f t="shared" si="19"/>
        <v>0</v>
      </c>
      <c r="E161" s="2">
        <f t="shared" si="20"/>
        <v>0</v>
      </c>
      <c r="F161" s="2">
        <f t="shared" si="24"/>
        <v>7.8476804145145677E-3</v>
      </c>
      <c r="G161" s="2">
        <f t="shared" si="24"/>
        <v>8.7804948414492885E-3</v>
      </c>
      <c r="H161" s="2">
        <f t="shared" si="22"/>
        <v>0.89376288651395042</v>
      </c>
      <c r="I161" s="2">
        <f t="shared" si="23"/>
        <v>47.195078796754451</v>
      </c>
    </row>
    <row r="162" spans="1:9" ht="13.5" x14ac:dyDescent="0.25">
      <c r="A162" s="3">
        <f>TITRES_STAT!B165</f>
        <v>42240</v>
      </c>
      <c r="B162" s="17">
        <f>TITRES_STAT!D165</f>
        <v>2.0486</v>
      </c>
      <c r="C162" s="2">
        <f t="shared" si="18"/>
        <v>-3.1499999999999861E-2</v>
      </c>
      <c r="D162" s="2">
        <f t="shared" si="19"/>
        <v>0</v>
      </c>
      <c r="E162" s="2">
        <f t="shared" si="20"/>
        <v>3.1499999999999861E-2</v>
      </c>
      <c r="F162" s="2">
        <f t="shared" si="24"/>
        <v>7.2871318134778134E-3</v>
      </c>
      <c r="G162" s="2">
        <f t="shared" si="24"/>
        <v>1.0403316638488615E-2</v>
      </c>
      <c r="H162" s="2">
        <f t="shared" si="22"/>
        <v>0.7004623685602327</v>
      </c>
      <c r="I162" s="2">
        <f t="shared" si="23"/>
        <v>41.192465150129038</v>
      </c>
    </row>
    <row r="163" spans="1:9" ht="13.5" x14ac:dyDescent="0.25">
      <c r="A163" s="3">
        <f>TITRES_STAT!B166</f>
        <v>42241</v>
      </c>
      <c r="B163" s="17">
        <f>TITRES_STAT!D166</f>
        <v>2.0434000000000001</v>
      </c>
      <c r="C163" s="2">
        <f t="shared" si="18"/>
        <v>-5.1999999999998714E-3</v>
      </c>
      <c r="D163" s="2">
        <f t="shared" si="19"/>
        <v>0</v>
      </c>
      <c r="E163" s="2">
        <f t="shared" si="20"/>
        <v>5.1999999999998714E-3</v>
      </c>
      <c r="F163" s="2">
        <f t="shared" si="24"/>
        <v>6.7666223982293982E-3</v>
      </c>
      <c r="G163" s="2">
        <f t="shared" si="24"/>
        <v>1.0031651164310847E-2</v>
      </c>
      <c r="H163" s="2">
        <f t="shared" si="22"/>
        <v>0.67452728243808013</v>
      </c>
      <c r="I163" s="2">
        <f t="shared" si="23"/>
        <v>40.281653784462748</v>
      </c>
    </row>
    <row r="164" spans="1:9" ht="13.5" x14ac:dyDescent="0.25">
      <c r="A164" s="3">
        <f>TITRES_STAT!B167</f>
        <v>42242</v>
      </c>
      <c r="B164" s="17">
        <f>TITRES_STAT!D167</f>
        <v>2.0381</v>
      </c>
      <c r="C164" s="2">
        <f t="shared" si="18"/>
        <v>-5.3000000000000824E-3</v>
      </c>
      <c r="D164" s="2">
        <f t="shared" si="19"/>
        <v>0</v>
      </c>
      <c r="E164" s="2">
        <f t="shared" si="20"/>
        <v>5.3000000000000824E-3</v>
      </c>
      <c r="F164" s="2">
        <f t="shared" si="24"/>
        <v>6.2832922269272984E-3</v>
      </c>
      <c r="G164" s="2">
        <f t="shared" si="24"/>
        <v>9.6936760811457932E-3</v>
      </c>
      <c r="H164" s="2">
        <f t="shared" si="22"/>
        <v>0.64818466950306974</v>
      </c>
      <c r="I164" s="2">
        <f t="shared" si="23"/>
        <v>39.327187146965663</v>
      </c>
    </row>
    <row r="165" spans="1:9" ht="13.5" x14ac:dyDescent="0.25">
      <c r="A165" s="3">
        <f>TITRES_STAT!B168</f>
        <v>42243</v>
      </c>
      <c r="B165" s="17">
        <f>TITRES_STAT!D168</f>
        <v>1.9961</v>
      </c>
      <c r="C165" s="2">
        <f t="shared" si="18"/>
        <v>-4.2000000000000037E-2</v>
      </c>
      <c r="D165" s="2">
        <f t="shared" si="19"/>
        <v>0</v>
      </c>
      <c r="E165" s="2">
        <f t="shared" si="20"/>
        <v>4.2000000000000037E-2</v>
      </c>
      <c r="F165" s="2">
        <f t="shared" si="24"/>
        <v>5.8344856392896346E-3</v>
      </c>
      <c r="G165" s="2">
        <f t="shared" si="24"/>
        <v>1.2001270646778238E-2</v>
      </c>
      <c r="H165" s="2">
        <f t="shared" si="22"/>
        <v>0.48615565893065765</v>
      </c>
      <c r="I165" s="2">
        <f t="shared" si="23"/>
        <v>32.712297396927056</v>
      </c>
    </row>
    <row r="166" spans="1:9" ht="13.5" x14ac:dyDescent="0.25">
      <c r="A166" s="3">
        <f>TITRES_STAT!B169</f>
        <v>42244</v>
      </c>
      <c r="B166" s="17">
        <f>TITRES_STAT!D169</f>
        <v>1.9961</v>
      </c>
      <c r="C166" s="2">
        <f t="shared" si="18"/>
        <v>0</v>
      </c>
      <c r="D166" s="2">
        <f t="shared" si="19"/>
        <v>0</v>
      </c>
      <c r="E166" s="2">
        <f t="shared" si="20"/>
        <v>0</v>
      </c>
      <c r="F166" s="2">
        <f t="shared" si="24"/>
        <v>5.4177366650546609E-3</v>
      </c>
      <c r="G166" s="2">
        <f t="shared" si="24"/>
        <v>1.114403702915122E-2</v>
      </c>
      <c r="H166" s="2">
        <f t="shared" si="22"/>
        <v>0.48615565893065771</v>
      </c>
      <c r="I166" s="2">
        <f t="shared" si="23"/>
        <v>32.712297396927056</v>
      </c>
    </row>
    <row r="167" spans="1:9" ht="13.5" x14ac:dyDescent="0.25">
      <c r="A167" s="3">
        <f>TITRES_STAT!B170</f>
        <v>42247</v>
      </c>
      <c r="B167" s="17">
        <f>TITRES_STAT!D170</f>
        <v>1.9961</v>
      </c>
      <c r="C167" s="2">
        <f t="shared" si="18"/>
        <v>0</v>
      </c>
      <c r="D167" s="2">
        <f t="shared" si="19"/>
        <v>0</v>
      </c>
      <c r="E167" s="2">
        <f t="shared" si="20"/>
        <v>0</v>
      </c>
      <c r="F167" s="2">
        <f t="shared" si="24"/>
        <v>5.0307554746936139E-3</v>
      </c>
      <c r="G167" s="2">
        <f t="shared" si="24"/>
        <v>1.0348034384211847E-2</v>
      </c>
      <c r="H167" s="2">
        <f t="shared" si="22"/>
        <v>0.48615565893065776</v>
      </c>
      <c r="I167" s="2">
        <f t="shared" si="23"/>
        <v>32.712297396927056</v>
      </c>
    </row>
    <row r="168" spans="1:9" ht="13.5" x14ac:dyDescent="0.25">
      <c r="A168" s="3">
        <f>TITRES_STAT!B171</f>
        <v>42248</v>
      </c>
      <c r="B168" s="17">
        <f>TITRES_STAT!D171</f>
        <v>1.9698</v>
      </c>
      <c r="C168" s="2">
        <f t="shared" si="18"/>
        <v>-2.629999999999999E-2</v>
      </c>
      <c r="D168" s="2">
        <f t="shared" si="19"/>
        <v>0</v>
      </c>
      <c r="E168" s="2">
        <f t="shared" si="20"/>
        <v>2.629999999999999E-2</v>
      </c>
      <c r="F168" s="2">
        <f t="shared" si="24"/>
        <v>4.6714157979297838E-3</v>
      </c>
      <c r="G168" s="2">
        <f t="shared" si="24"/>
        <v>1.1487460499625287E-2</v>
      </c>
      <c r="H168" s="2">
        <f t="shared" si="22"/>
        <v>0.40665348081781538</v>
      </c>
      <c r="I168" s="2">
        <f t="shared" si="23"/>
        <v>28.909286214639778</v>
      </c>
    </row>
    <row r="169" spans="1:9" ht="13.5" x14ac:dyDescent="0.25">
      <c r="A169" s="3">
        <f>TITRES_STAT!B172</f>
        <v>42249</v>
      </c>
      <c r="B169" s="17">
        <f>TITRES_STAT!D172</f>
        <v>1.9698</v>
      </c>
      <c r="C169" s="2">
        <f t="shared" si="18"/>
        <v>0</v>
      </c>
      <c r="D169" s="2">
        <f t="shared" si="19"/>
        <v>0</v>
      </c>
      <c r="E169" s="2">
        <f t="shared" si="20"/>
        <v>0</v>
      </c>
      <c r="F169" s="2">
        <f t="shared" si="24"/>
        <v>4.3377432409347997E-3</v>
      </c>
      <c r="G169" s="2">
        <f t="shared" si="24"/>
        <v>1.0666927606794909E-2</v>
      </c>
      <c r="H169" s="2">
        <f t="shared" si="22"/>
        <v>0.40665348081781544</v>
      </c>
      <c r="I169" s="2">
        <f t="shared" si="23"/>
        <v>28.909286214639792</v>
      </c>
    </row>
    <row r="170" spans="1:9" ht="13.5" x14ac:dyDescent="0.25">
      <c r="A170" s="3">
        <f>TITRES_STAT!B173</f>
        <v>42250</v>
      </c>
      <c r="B170" s="17">
        <f>TITRES_STAT!D173</f>
        <v>1.9645999999999999</v>
      </c>
      <c r="C170" s="2">
        <f t="shared" si="18"/>
        <v>-5.2000000000000934E-3</v>
      </c>
      <c r="D170" s="2">
        <f t="shared" si="19"/>
        <v>0</v>
      </c>
      <c r="E170" s="2">
        <f t="shared" si="20"/>
        <v>5.2000000000000934E-3</v>
      </c>
      <c r="F170" s="2">
        <f t="shared" si="24"/>
        <v>4.0279044380108851E-3</v>
      </c>
      <c r="G170" s="2">
        <f t="shared" si="24"/>
        <v>1.0276432777738136E-2</v>
      </c>
      <c r="H170" s="2">
        <f t="shared" si="22"/>
        <v>0.39195550879645175</v>
      </c>
      <c r="I170" s="2">
        <f t="shared" si="23"/>
        <v>28.158623341011406</v>
      </c>
    </row>
    <row r="171" spans="1:9" ht="13.5" x14ac:dyDescent="0.25">
      <c r="A171" s="3">
        <f>TITRES_STAT!B174</f>
        <v>42251</v>
      </c>
      <c r="B171" s="17">
        <f>TITRES_STAT!D174</f>
        <v>1.9488000000000001</v>
      </c>
      <c r="C171" s="2">
        <f t="shared" si="18"/>
        <v>-1.5799999999999814E-2</v>
      </c>
      <c r="D171" s="2">
        <f t="shared" si="19"/>
        <v>0</v>
      </c>
      <c r="E171" s="2">
        <f t="shared" si="20"/>
        <v>1.5799999999999814E-2</v>
      </c>
      <c r="F171" s="2">
        <f t="shared" si="24"/>
        <v>3.7401969781529648E-3</v>
      </c>
      <c r="G171" s="2">
        <f t="shared" si="24"/>
        <v>1.067097329361397E-2</v>
      </c>
      <c r="H171" s="2">
        <f t="shared" si="22"/>
        <v>0.35050195284354058</v>
      </c>
      <c r="I171" s="2">
        <f t="shared" si="23"/>
        <v>25.953457683311257</v>
      </c>
    </row>
    <row r="172" spans="1:9" ht="13.5" x14ac:dyDescent="0.25">
      <c r="A172" s="3">
        <f>TITRES_STAT!B175</f>
        <v>42254</v>
      </c>
      <c r="B172" s="17">
        <f>TITRES_STAT!D175</f>
        <v>1.891</v>
      </c>
      <c r="C172" s="2">
        <f t="shared" si="18"/>
        <v>-5.7800000000000074E-2</v>
      </c>
      <c r="D172" s="2">
        <f t="shared" si="19"/>
        <v>0</v>
      </c>
      <c r="E172" s="2">
        <f t="shared" si="20"/>
        <v>5.7800000000000074E-2</v>
      </c>
      <c r="F172" s="2">
        <f t="shared" si="24"/>
        <v>3.4730400511420387E-3</v>
      </c>
      <c r="G172" s="2">
        <f t="shared" si="24"/>
        <v>1.4037332344070121E-2</v>
      </c>
      <c r="H172" s="2">
        <f t="shared" si="22"/>
        <v>0.24741453475732353</v>
      </c>
      <c r="I172" s="2">
        <f t="shared" si="23"/>
        <v>19.834187262012023</v>
      </c>
    </row>
    <row r="173" spans="1:9" ht="13.5" x14ac:dyDescent="0.25">
      <c r="A173" s="3">
        <f>TITRES_STAT!B176</f>
        <v>42255</v>
      </c>
      <c r="B173" s="17">
        <f>TITRES_STAT!D176</f>
        <v>1.87</v>
      </c>
      <c r="C173" s="2">
        <f t="shared" si="18"/>
        <v>-2.0999999999999908E-2</v>
      </c>
      <c r="D173" s="2">
        <f t="shared" si="19"/>
        <v>0</v>
      </c>
      <c r="E173" s="2">
        <f t="shared" si="20"/>
        <v>2.0999999999999908E-2</v>
      </c>
      <c r="F173" s="2">
        <f t="shared" ref="F173:G188" si="25">((F172*13)+D173)/14</f>
        <v>3.2249657617747503E-3</v>
      </c>
      <c r="G173" s="2">
        <f t="shared" si="25"/>
        <v>1.4534665748065107E-2</v>
      </c>
      <c r="H173" s="2">
        <f t="shared" si="22"/>
        <v>0.22188097185544609</v>
      </c>
      <c r="I173" s="2">
        <f t="shared" si="23"/>
        <v>18.158967769054968</v>
      </c>
    </row>
    <row r="174" spans="1:9" ht="13.5" x14ac:dyDescent="0.25">
      <c r="A174" s="3">
        <f>TITRES_STAT!B177</f>
        <v>42256</v>
      </c>
      <c r="B174" s="17">
        <f>TITRES_STAT!D177</f>
        <v>1.87</v>
      </c>
      <c r="C174" s="2">
        <f t="shared" si="18"/>
        <v>0</v>
      </c>
      <c r="D174" s="2">
        <f t="shared" si="19"/>
        <v>0</v>
      </c>
      <c r="E174" s="2">
        <f t="shared" si="20"/>
        <v>0</v>
      </c>
      <c r="F174" s="2">
        <f t="shared" si="25"/>
        <v>2.9946110645051251E-3</v>
      </c>
      <c r="G174" s="2">
        <f t="shared" si="25"/>
        <v>1.3496475337489029E-2</v>
      </c>
      <c r="H174" s="2">
        <f t="shared" si="22"/>
        <v>0.22188097185544606</v>
      </c>
      <c r="I174" s="2">
        <f t="shared" si="23"/>
        <v>18.158967769054968</v>
      </c>
    </row>
    <row r="175" spans="1:9" ht="13.5" x14ac:dyDescent="0.25">
      <c r="A175" s="3">
        <f>TITRES_STAT!B178</f>
        <v>42257</v>
      </c>
      <c r="B175" s="17">
        <f>TITRES_STAT!D178</f>
        <v>1.87</v>
      </c>
      <c r="C175" s="2">
        <f t="shared" si="18"/>
        <v>0</v>
      </c>
      <c r="D175" s="2">
        <f t="shared" si="19"/>
        <v>0</v>
      </c>
      <c r="E175" s="2">
        <f t="shared" si="20"/>
        <v>0</v>
      </c>
      <c r="F175" s="2">
        <f t="shared" si="25"/>
        <v>2.7807102741833306E-3</v>
      </c>
      <c r="G175" s="2">
        <f t="shared" si="25"/>
        <v>1.2532441384811242E-2</v>
      </c>
      <c r="H175" s="2">
        <f t="shared" si="22"/>
        <v>0.22188097185544606</v>
      </c>
      <c r="I175" s="2">
        <f t="shared" si="23"/>
        <v>18.158967769054968</v>
      </c>
    </row>
    <row r="176" spans="1:9" ht="13.5" x14ac:dyDescent="0.25">
      <c r="A176" s="3">
        <f>TITRES_STAT!B179</f>
        <v>42258</v>
      </c>
      <c r="B176" s="17">
        <f>TITRES_STAT!D179</f>
        <v>1.8438000000000001</v>
      </c>
      <c r="C176" s="2">
        <f t="shared" si="18"/>
        <v>-2.6200000000000001E-2</v>
      </c>
      <c r="D176" s="2">
        <f t="shared" si="19"/>
        <v>0</v>
      </c>
      <c r="E176" s="2">
        <f t="shared" si="20"/>
        <v>2.6200000000000001E-2</v>
      </c>
      <c r="F176" s="2">
        <f t="shared" si="25"/>
        <v>2.5820881117416643E-3</v>
      </c>
      <c r="G176" s="2">
        <f t="shared" si="25"/>
        <v>1.3508695571610439E-2</v>
      </c>
      <c r="H176" s="2">
        <f t="shared" si="22"/>
        <v>0.19114266792480844</v>
      </c>
      <c r="I176" s="2">
        <f t="shared" si="23"/>
        <v>16.047000336056684</v>
      </c>
    </row>
    <row r="177" spans="1:9" ht="13.5" x14ac:dyDescent="0.25">
      <c r="A177" s="3">
        <f>TITRES_STAT!B180</f>
        <v>42261</v>
      </c>
      <c r="B177" s="17">
        <f>TITRES_STAT!D180</f>
        <v>1.8385</v>
      </c>
      <c r="C177" s="2">
        <f t="shared" si="18"/>
        <v>-5.3000000000000824E-3</v>
      </c>
      <c r="D177" s="2">
        <f t="shared" si="19"/>
        <v>0</v>
      </c>
      <c r="E177" s="2">
        <f t="shared" si="20"/>
        <v>5.3000000000000824E-3</v>
      </c>
      <c r="F177" s="2">
        <f t="shared" si="25"/>
        <v>2.3976532466172601E-3</v>
      </c>
      <c r="G177" s="2">
        <f t="shared" si="25"/>
        <v>1.2922360173638269E-2</v>
      </c>
      <c r="H177" s="2">
        <f t="shared" si="22"/>
        <v>0.18554298242735054</v>
      </c>
      <c r="I177" s="2">
        <f t="shared" si="23"/>
        <v>15.650464401337757</v>
      </c>
    </row>
    <row r="178" spans="1:9" ht="13.5" x14ac:dyDescent="0.25">
      <c r="A178" s="3">
        <f>TITRES_STAT!B181</f>
        <v>42262</v>
      </c>
      <c r="B178" s="17">
        <f>TITRES_STAT!D181</f>
        <v>1.8385</v>
      </c>
      <c r="C178" s="2">
        <f t="shared" si="18"/>
        <v>0</v>
      </c>
      <c r="D178" s="2">
        <f t="shared" si="19"/>
        <v>0</v>
      </c>
      <c r="E178" s="2">
        <f t="shared" si="20"/>
        <v>0</v>
      </c>
      <c r="F178" s="2">
        <f t="shared" si="25"/>
        <v>2.2263923004303128E-3</v>
      </c>
      <c r="G178" s="2">
        <f t="shared" si="25"/>
        <v>1.1999334446949821E-2</v>
      </c>
      <c r="H178" s="2">
        <f t="shared" si="22"/>
        <v>0.18554298242735054</v>
      </c>
      <c r="I178" s="2">
        <f t="shared" si="23"/>
        <v>15.650464401337757</v>
      </c>
    </row>
    <row r="179" spans="1:9" ht="13.5" x14ac:dyDescent="0.25">
      <c r="A179" s="3">
        <f>TITRES_STAT!B182</f>
        <v>42263</v>
      </c>
      <c r="B179" s="17">
        <f>TITRES_STAT!D182</f>
        <v>1.7965</v>
      </c>
      <c r="C179" s="2">
        <f t="shared" si="18"/>
        <v>-4.2000000000000037E-2</v>
      </c>
      <c r="D179" s="2">
        <f t="shared" si="19"/>
        <v>0</v>
      </c>
      <c r="E179" s="2">
        <f t="shared" si="20"/>
        <v>4.2000000000000037E-2</v>
      </c>
      <c r="F179" s="2">
        <f t="shared" si="25"/>
        <v>2.0673642789710046E-3</v>
      </c>
      <c r="G179" s="2">
        <f t="shared" si="25"/>
        <v>1.4142239129310551E-2</v>
      </c>
      <c r="H179" s="2">
        <f t="shared" si="22"/>
        <v>0.1461836601734644</v>
      </c>
      <c r="I179" s="2">
        <f t="shared" si="23"/>
        <v>12.753947316902156</v>
      </c>
    </row>
    <row r="180" spans="1:9" ht="13.5" x14ac:dyDescent="0.25">
      <c r="A180" s="3">
        <f>TITRES_STAT!B183</f>
        <v>42264</v>
      </c>
      <c r="B180" s="17">
        <f>TITRES_STAT!D183</f>
        <v>1.7965</v>
      </c>
      <c r="C180" s="2">
        <f t="shared" si="18"/>
        <v>0</v>
      </c>
      <c r="D180" s="2">
        <f t="shared" si="19"/>
        <v>0</v>
      </c>
      <c r="E180" s="2">
        <f t="shared" si="20"/>
        <v>0</v>
      </c>
      <c r="F180" s="2">
        <f t="shared" si="25"/>
        <v>1.9196954019016471E-3</v>
      </c>
      <c r="G180" s="2">
        <f t="shared" si="25"/>
        <v>1.3132079191502654E-2</v>
      </c>
      <c r="H180" s="2">
        <f t="shared" si="22"/>
        <v>0.1461836601734644</v>
      </c>
      <c r="I180" s="2">
        <f t="shared" si="23"/>
        <v>12.753947316902156</v>
      </c>
    </row>
    <row r="181" spans="1:9" ht="13.5" x14ac:dyDescent="0.25">
      <c r="A181" s="3">
        <f>TITRES_STAT!B184</f>
        <v>42265</v>
      </c>
      <c r="B181" s="17">
        <f>TITRES_STAT!D184</f>
        <v>1.786</v>
      </c>
      <c r="C181" s="2">
        <f t="shared" si="18"/>
        <v>-1.0499999999999954E-2</v>
      </c>
      <c r="D181" s="2">
        <f t="shared" si="19"/>
        <v>0</v>
      </c>
      <c r="E181" s="2">
        <f t="shared" si="20"/>
        <v>1.0499999999999954E-2</v>
      </c>
      <c r="F181" s="2">
        <f t="shared" si="25"/>
        <v>1.7825743017658151E-3</v>
      </c>
      <c r="G181" s="2">
        <f t="shared" si="25"/>
        <v>1.2944073534966747E-2</v>
      </c>
      <c r="H181" s="2">
        <f t="shared" si="22"/>
        <v>0.13771354874880928</v>
      </c>
      <c r="I181" s="2">
        <f t="shared" si="23"/>
        <v>12.104413180299957</v>
      </c>
    </row>
    <row r="182" spans="1:9" ht="13.5" x14ac:dyDescent="0.25">
      <c r="A182" s="3">
        <f>TITRES_STAT!B185</f>
        <v>42268</v>
      </c>
      <c r="B182" s="17">
        <f>TITRES_STAT!D185</f>
        <v>1.8122</v>
      </c>
      <c r="C182" s="2">
        <f t="shared" si="18"/>
        <v>2.6200000000000001E-2</v>
      </c>
      <c r="D182" s="2">
        <f t="shared" si="19"/>
        <v>2.6200000000000001E-2</v>
      </c>
      <c r="E182" s="2">
        <f t="shared" si="20"/>
        <v>0</v>
      </c>
      <c r="F182" s="2">
        <f t="shared" si="25"/>
        <v>3.5266761373539714E-3</v>
      </c>
      <c r="G182" s="2">
        <f t="shared" si="25"/>
        <v>1.2019496853897693E-2</v>
      </c>
      <c r="H182" s="2">
        <f t="shared" si="22"/>
        <v>0.29341295898008724</v>
      </c>
      <c r="I182" s="2">
        <f t="shared" si="23"/>
        <v>22.68517235295495</v>
      </c>
    </row>
    <row r="183" spans="1:9" ht="13.5" x14ac:dyDescent="0.25">
      <c r="A183" s="3">
        <f>TITRES_STAT!B186</f>
        <v>42269</v>
      </c>
      <c r="B183" s="17">
        <f>TITRES_STAT!D186</f>
        <v>1.8069999999999999</v>
      </c>
      <c r="C183" s="2">
        <f t="shared" si="18"/>
        <v>-5.2000000000000934E-3</v>
      </c>
      <c r="D183" s="2">
        <f t="shared" si="19"/>
        <v>0</v>
      </c>
      <c r="E183" s="2">
        <f t="shared" si="20"/>
        <v>5.2000000000000934E-3</v>
      </c>
      <c r="F183" s="2">
        <f t="shared" si="25"/>
        <v>3.2747706989715445E-3</v>
      </c>
      <c r="G183" s="2">
        <f t="shared" si="25"/>
        <v>1.1532389935762151E-2</v>
      </c>
      <c r="H183" s="2">
        <f t="shared" si="22"/>
        <v>0.28396288342769449</v>
      </c>
      <c r="I183" s="2">
        <f t="shared" si="23"/>
        <v>22.116128674188857</v>
      </c>
    </row>
    <row r="184" spans="1:9" ht="13.5" x14ac:dyDescent="0.25">
      <c r="A184" s="3">
        <f>TITRES_STAT!B187</f>
        <v>42270</v>
      </c>
      <c r="B184" s="17">
        <f>TITRES_STAT!D187</f>
        <v>1.8385</v>
      </c>
      <c r="C184" s="2">
        <f t="shared" si="18"/>
        <v>3.1500000000000083E-2</v>
      </c>
      <c r="D184" s="2">
        <f t="shared" si="19"/>
        <v>3.1500000000000083E-2</v>
      </c>
      <c r="E184" s="2">
        <f t="shared" si="20"/>
        <v>0</v>
      </c>
      <c r="F184" s="2">
        <f t="shared" si="25"/>
        <v>5.2908585061878692E-3</v>
      </c>
      <c r="G184" s="2">
        <f t="shared" si="25"/>
        <v>1.0708647797493425E-2</v>
      </c>
      <c r="H184" s="2">
        <f t="shared" si="22"/>
        <v>0.49407344477482035</v>
      </c>
      <c r="I184" s="2">
        <f t="shared" si="23"/>
        <v>33.068886037880475</v>
      </c>
    </row>
    <row r="185" spans="1:9" ht="13.5" x14ac:dyDescent="0.25">
      <c r="A185" s="3">
        <f>TITRES_STAT!B188</f>
        <v>42275</v>
      </c>
      <c r="B185" s="17">
        <f>TITRES_STAT!D188</f>
        <v>1.8331999999999999</v>
      </c>
      <c r="C185" s="2">
        <f t="shared" si="18"/>
        <v>-5.3000000000000824E-3</v>
      </c>
      <c r="D185" s="2">
        <f t="shared" si="19"/>
        <v>0</v>
      </c>
      <c r="E185" s="2">
        <f t="shared" si="20"/>
        <v>5.3000000000000824E-3</v>
      </c>
      <c r="F185" s="2">
        <f t="shared" si="25"/>
        <v>4.9129400414601645E-3</v>
      </c>
      <c r="G185" s="2">
        <f t="shared" si="25"/>
        <v>1.0322315811958185E-2</v>
      </c>
      <c r="H185" s="2">
        <f t="shared" si="22"/>
        <v>0.47595327743883087</v>
      </c>
      <c r="I185" s="2">
        <f t="shared" si="23"/>
        <v>32.247177787682787</v>
      </c>
    </row>
    <row r="186" spans="1:9" ht="13.5" x14ac:dyDescent="0.25">
      <c r="A186" s="3">
        <f>TITRES_STAT!B189</f>
        <v>42276</v>
      </c>
      <c r="B186" s="17">
        <f>TITRES_STAT!D189</f>
        <v>1.8331999999999999</v>
      </c>
      <c r="C186" s="2">
        <f t="shared" si="18"/>
        <v>0</v>
      </c>
      <c r="D186" s="2">
        <f t="shared" si="19"/>
        <v>0</v>
      </c>
      <c r="E186" s="2">
        <f t="shared" si="20"/>
        <v>0</v>
      </c>
      <c r="F186" s="2">
        <f t="shared" si="25"/>
        <v>4.5620157527844389E-3</v>
      </c>
      <c r="G186" s="2">
        <f t="shared" si="25"/>
        <v>9.5850075396754584E-3</v>
      </c>
      <c r="H186" s="2">
        <f t="shared" si="22"/>
        <v>0.47595327743883087</v>
      </c>
      <c r="I186" s="2">
        <f t="shared" si="23"/>
        <v>32.247177787682787</v>
      </c>
    </row>
    <row r="187" spans="1:9" ht="13.5" x14ac:dyDescent="0.25">
      <c r="A187" s="3">
        <f>TITRES_STAT!B190</f>
        <v>42277</v>
      </c>
      <c r="B187" s="17">
        <f>TITRES_STAT!D190</f>
        <v>1.8331999999999999</v>
      </c>
      <c r="C187" s="2">
        <f t="shared" si="18"/>
        <v>0</v>
      </c>
      <c r="D187" s="2">
        <f t="shared" si="19"/>
        <v>0</v>
      </c>
      <c r="E187" s="2">
        <f t="shared" si="20"/>
        <v>0</v>
      </c>
      <c r="F187" s="2">
        <f t="shared" si="25"/>
        <v>4.2361574847284075E-3</v>
      </c>
      <c r="G187" s="2">
        <f t="shared" si="25"/>
        <v>8.9003641439843548E-3</v>
      </c>
      <c r="H187" s="2">
        <f t="shared" si="22"/>
        <v>0.47595327743883081</v>
      </c>
      <c r="I187" s="2">
        <f t="shared" si="23"/>
        <v>32.247177787682787</v>
      </c>
    </row>
    <row r="188" spans="1:9" ht="13.5" x14ac:dyDescent="0.25">
      <c r="A188" s="3">
        <f>TITRES_STAT!B191</f>
        <v>42278</v>
      </c>
      <c r="B188" s="17">
        <f>TITRES_STAT!D191</f>
        <v>1.8385</v>
      </c>
      <c r="C188" s="2">
        <f t="shared" si="18"/>
        <v>5.3000000000000824E-3</v>
      </c>
      <c r="D188" s="2">
        <f t="shared" si="19"/>
        <v>5.3000000000000824E-3</v>
      </c>
      <c r="E188" s="2">
        <f t="shared" si="20"/>
        <v>0</v>
      </c>
      <c r="F188" s="2">
        <f t="shared" si="25"/>
        <v>4.3121462358192411E-3</v>
      </c>
      <c r="G188" s="2">
        <f t="shared" si="25"/>
        <v>8.2646238479854722E-3</v>
      </c>
      <c r="H188" s="2">
        <f t="shared" si="22"/>
        <v>0.52175952773341772</v>
      </c>
      <c r="I188" s="2">
        <f t="shared" si="23"/>
        <v>34.286595104191761</v>
      </c>
    </row>
    <row r="189" spans="1:9" ht="13.5" x14ac:dyDescent="0.25">
      <c r="A189" s="3">
        <f>TITRES_STAT!B192</f>
        <v>42279</v>
      </c>
      <c r="B189" s="17">
        <f>TITRES_STAT!D192</f>
        <v>1.8331999999999999</v>
      </c>
      <c r="C189" s="2">
        <f t="shared" si="18"/>
        <v>-5.3000000000000824E-3</v>
      </c>
      <c r="D189" s="2">
        <f t="shared" si="19"/>
        <v>0</v>
      </c>
      <c r="E189" s="2">
        <f t="shared" si="20"/>
        <v>5.3000000000000824E-3</v>
      </c>
      <c r="F189" s="2">
        <f t="shared" ref="F189:G204" si="26">((F188*13)+D189)/14</f>
        <v>4.0041357904035809E-3</v>
      </c>
      <c r="G189" s="2">
        <f t="shared" si="26"/>
        <v>8.052865001700802E-3</v>
      </c>
      <c r="H189" s="2">
        <f t="shared" si="22"/>
        <v>0.49723120772021995</v>
      </c>
      <c r="I189" s="2">
        <f t="shared" si="23"/>
        <v>33.210048331635832</v>
      </c>
    </row>
    <row r="190" spans="1:9" ht="13.5" x14ac:dyDescent="0.25">
      <c r="A190" s="3">
        <f>TITRES_STAT!B193</f>
        <v>42282</v>
      </c>
      <c r="B190" s="17">
        <f>TITRES_STAT!D193</f>
        <v>1.8331999999999999</v>
      </c>
      <c r="C190" s="2">
        <f t="shared" si="18"/>
        <v>0</v>
      </c>
      <c r="D190" s="2">
        <f t="shared" si="19"/>
        <v>0</v>
      </c>
      <c r="E190" s="2">
        <f t="shared" si="20"/>
        <v>0</v>
      </c>
      <c r="F190" s="2">
        <f t="shared" si="26"/>
        <v>3.7181260910890391E-3</v>
      </c>
      <c r="G190" s="2">
        <f t="shared" si="26"/>
        <v>7.4776603587221732E-3</v>
      </c>
      <c r="H190" s="2">
        <f t="shared" si="22"/>
        <v>0.49723120772021989</v>
      </c>
      <c r="I190" s="2">
        <f t="shared" si="23"/>
        <v>33.210048331635832</v>
      </c>
    </row>
    <row r="191" spans="1:9" ht="13.5" x14ac:dyDescent="0.25">
      <c r="A191" s="3">
        <f>TITRES_STAT!B194</f>
        <v>42283</v>
      </c>
      <c r="B191" s="17">
        <f>TITRES_STAT!D194</f>
        <v>1.8331999999999999</v>
      </c>
      <c r="C191" s="2">
        <f t="shared" si="18"/>
        <v>0</v>
      </c>
      <c r="D191" s="2">
        <f t="shared" si="19"/>
        <v>0</v>
      </c>
      <c r="E191" s="2">
        <f t="shared" si="20"/>
        <v>0</v>
      </c>
      <c r="F191" s="2">
        <f t="shared" si="26"/>
        <v>3.4525456560112505E-3</v>
      </c>
      <c r="G191" s="2">
        <f t="shared" si="26"/>
        <v>6.9435417616705896E-3</v>
      </c>
      <c r="H191" s="2">
        <f t="shared" si="22"/>
        <v>0.49723120772021989</v>
      </c>
      <c r="I191" s="2">
        <f t="shared" si="23"/>
        <v>33.210048331635832</v>
      </c>
    </row>
    <row r="192" spans="1:9" ht="13.5" x14ac:dyDescent="0.25">
      <c r="A192" s="3">
        <f>TITRES_STAT!B195</f>
        <v>42284</v>
      </c>
      <c r="B192" s="17">
        <f>TITRES_STAT!D195</f>
        <v>1.8280000000000001</v>
      </c>
      <c r="C192" s="2">
        <f t="shared" si="18"/>
        <v>-5.1999999999998714E-3</v>
      </c>
      <c r="D192" s="2">
        <f t="shared" si="19"/>
        <v>0</v>
      </c>
      <c r="E192" s="2">
        <f t="shared" si="20"/>
        <v>5.1999999999998714E-3</v>
      </c>
      <c r="F192" s="2">
        <f t="shared" si="26"/>
        <v>3.2059352520104468E-3</v>
      </c>
      <c r="G192" s="2">
        <f t="shared" si="26"/>
        <v>6.819003064408395E-3</v>
      </c>
      <c r="H192" s="2">
        <f t="shared" si="22"/>
        <v>0.47014720799052584</v>
      </c>
      <c r="I192" s="2">
        <f t="shared" si="23"/>
        <v>31.979600779785017</v>
      </c>
    </row>
    <row r="193" spans="1:9" ht="13.5" x14ac:dyDescent="0.25">
      <c r="A193" s="3">
        <f>TITRES_STAT!B196</f>
        <v>42285</v>
      </c>
      <c r="B193" s="17">
        <f>TITRES_STAT!D196</f>
        <v>1.8122</v>
      </c>
      <c r="C193" s="2">
        <f t="shared" si="18"/>
        <v>-1.5800000000000036E-2</v>
      </c>
      <c r="D193" s="2">
        <f t="shared" si="19"/>
        <v>0</v>
      </c>
      <c r="E193" s="2">
        <f t="shared" si="20"/>
        <v>1.5800000000000036E-2</v>
      </c>
      <c r="F193" s="2">
        <f t="shared" si="26"/>
        <v>2.9769398768668435E-3</v>
      </c>
      <c r="G193" s="2">
        <f t="shared" si="26"/>
        <v>7.4605028455220837E-3</v>
      </c>
      <c r="H193" s="2">
        <f t="shared" si="22"/>
        <v>0.39902670617619984</v>
      </c>
      <c r="I193" s="2">
        <f t="shared" si="23"/>
        <v>28.521736176631975</v>
      </c>
    </row>
    <row r="194" spans="1:9" ht="13.5" x14ac:dyDescent="0.25">
      <c r="A194" s="3">
        <f>TITRES_STAT!B197</f>
        <v>42286</v>
      </c>
      <c r="B194" s="17">
        <f>TITRES_STAT!D197</f>
        <v>1.8069999999999999</v>
      </c>
      <c r="C194" s="2">
        <f t="shared" si="18"/>
        <v>-5.2000000000000934E-3</v>
      </c>
      <c r="D194" s="2">
        <f t="shared" si="19"/>
        <v>0</v>
      </c>
      <c r="E194" s="2">
        <f t="shared" si="20"/>
        <v>5.2000000000000934E-3</v>
      </c>
      <c r="F194" s="2">
        <f t="shared" si="26"/>
        <v>2.7643013142334976E-3</v>
      </c>
      <c r="G194" s="2">
        <f t="shared" si="26"/>
        <v>7.2990383565562271E-3</v>
      </c>
      <c r="H194" s="2">
        <f t="shared" si="22"/>
        <v>0.3787213026152294</v>
      </c>
      <c r="I194" s="2">
        <f t="shared" si="23"/>
        <v>27.469025240768488</v>
      </c>
    </row>
    <row r="195" spans="1:9" ht="13.5" x14ac:dyDescent="0.25">
      <c r="A195" s="3">
        <f>TITRES_STAT!B198</f>
        <v>42289</v>
      </c>
      <c r="B195" s="17">
        <f>TITRES_STAT!D198</f>
        <v>1.8331999999999999</v>
      </c>
      <c r="C195" s="2">
        <f t="shared" ref="C195:C258" si="27">B195-B194</f>
        <v>2.6200000000000001E-2</v>
      </c>
      <c r="D195" s="2">
        <f t="shared" ref="D195:D258" si="28">IF(C195&gt;0,C195,0)</f>
        <v>2.6200000000000001E-2</v>
      </c>
      <c r="E195" s="2">
        <f t="shared" ref="E195:E258" si="29">IF(C195&lt;0,-C195,0)</f>
        <v>0</v>
      </c>
      <c r="F195" s="2">
        <f t="shared" si="26"/>
        <v>4.4382797917882476E-3</v>
      </c>
      <c r="G195" s="2">
        <f t="shared" si="26"/>
        <v>6.7776784739450677E-3</v>
      </c>
      <c r="H195" s="2">
        <f t="shared" si="22"/>
        <v>0.65483776028178398</v>
      </c>
      <c r="I195" s="2">
        <f t="shared" si="23"/>
        <v>39.571115428879196</v>
      </c>
    </row>
    <row r="196" spans="1:9" ht="13.5" x14ac:dyDescent="0.25">
      <c r="A196" s="3">
        <f>TITRES_STAT!B199</f>
        <v>42290</v>
      </c>
      <c r="B196" s="17">
        <f>TITRES_STAT!D199</f>
        <v>1.8331999999999999</v>
      </c>
      <c r="C196" s="2">
        <f t="shared" si="27"/>
        <v>0</v>
      </c>
      <c r="D196" s="2">
        <f t="shared" si="28"/>
        <v>0</v>
      </c>
      <c r="E196" s="2">
        <f t="shared" si="29"/>
        <v>0</v>
      </c>
      <c r="F196" s="2">
        <f t="shared" si="26"/>
        <v>4.1212598066605157E-3</v>
      </c>
      <c r="G196" s="2">
        <f t="shared" si="26"/>
        <v>6.2935585829489915E-3</v>
      </c>
      <c r="H196" s="2">
        <f t="shared" si="22"/>
        <v>0.65483776028178398</v>
      </c>
      <c r="I196" s="2">
        <f t="shared" si="23"/>
        <v>39.571115428879196</v>
      </c>
    </row>
    <row r="197" spans="1:9" ht="13.5" x14ac:dyDescent="0.25">
      <c r="A197" s="3">
        <f>TITRES_STAT!B200</f>
        <v>42293</v>
      </c>
      <c r="B197" s="17">
        <f>TITRES_STAT!D200</f>
        <v>1.8385</v>
      </c>
      <c r="C197" s="2">
        <f t="shared" si="27"/>
        <v>5.3000000000000824E-3</v>
      </c>
      <c r="D197" s="2">
        <f t="shared" si="28"/>
        <v>5.3000000000000824E-3</v>
      </c>
      <c r="E197" s="2">
        <f t="shared" si="29"/>
        <v>0</v>
      </c>
      <c r="F197" s="2">
        <f t="shared" si="26"/>
        <v>4.2054555347561988E-3</v>
      </c>
      <c r="G197" s="2">
        <f t="shared" si="26"/>
        <v>5.8440186841669213E-3</v>
      </c>
      <c r="H197" s="2">
        <f t="shared" si="22"/>
        <v>0.71961705840365509</v>
      </c>
      <c r="I197" s="2">
        <f t="shared" si="23"/>
        <v>41.847518020767126</v>
      </c>
    </row>
    <row r="198" spans="1:9" ht="13.5" x14ac:dyDescent="0.25">
      <c r="A198" s="3">
        <f>TITRES_STAT!B201</f>
        <v>42296</v>
      </c>
      <c r="B198" s="17">
        <f>TITRES_STAT!D201</f>
        <v>1.8280000000000001</v>
      </c>
      <c r="C198" s="2">
        <f t="shared" si="27"/>
        <v>-1.0499999999999954E-2</v>
      </c>
      <c r="D198" s="2">
        <f t="shared" si="28"/>
        <v>0</v>
      </c>
      <c r="E198" s="2">
        <f t="shared" si="29"/>
        <v>1.0499999999999954E-2</v>
      </c>
      <c r="F198" s="2">
        <f t="shared" si="26"/>
        <v>3.9050658537021846E-3</v>
      </c>
      <c r="G198" s="2">
        <f t="shared" si="26"/>
        <v>6.1765887781549955E-3</v>
      </c>
      <c r="H198" s="2">
        <f t="shared" si="22"/>
        <v>0.6322366590946441</v>
      </c>
      <c r="I198" s="2">
        <f t="shared" si="23"/>
        <v>38.73437442860326</v>
      </c>
    </row>
    <row r="199" spans="1:9" ht="13.5" x14ac:dyDescent="0.25">
      <c r="A199" s="3">
        <f>TITRES_STAT!B202</f>
        <v>42297</v>
      </c>
      <c r="B199" s="17">
        <f>TITRES_STAT!D202</f>
        <v>1.8280000000000001</v>
      </c>
      <c r="C199" s="2">
        <f t="shared" si="27"/>
        <v>0</v>
      </c>
      <c r="D199" s="2">
        <f t="shared" si="28"/>
        <v>0</v>
      </c>
      <c r="E199" s="2">
        <f t="shared" si="29"/>
        <v>0</v>
      </c>
      <c r="F199" s="2">
        <f t="shared" si="26"/>
        <v>3.6261325784377428E-3</v>
      </c>
      <c r="G199" s="2">
        <f t="shared" si="26"/>
        <v>5.7354038654296386E-3</v>
      </c>
      <c r="H199" s="2">
        <f t="shared" si="22"/>
        <v>0.63223665909464422</v>
      </c>
      <c r="I199" s="2">
        <f t="shared" si="23"/>
        <v>38.734374428603275</v>
      </c>
    </row>
    <row r="200" spans="1:9" ht="13.5" x14ac:dyDescent="0.25">
      <c r="A200" s="3">
        <f>TITRES_STAT!B203</f>
        <v>42298</v>
      </c>
      <c r="B200" s="17">
        <f>TITRES_STAT!D203</f>
        <v>1.786</v>
      </c>
      <c r="C200" s="2">
        <f t="shared" si="27"/>
        <v>-4.2000000000000037E-2</v>
      </c>
      <c r="D200" s="2">
        <f t="shared" si="28"/>
        <v>0</v>
      </c>
      <c r="E200" s="2">
        <f t="shared" si="29"/>
        <v>4.2000000000000037E-2</v>
      </c>
      <c r="F200" s="2">
        <f t="shared" si="26"/>
        <v>3.3671231085493328E-3</v>
      </c>
      <c r="G200" s="2">
        <f t="shared" si="26"/>
        <v>8.3257321607560948E-3</v>
      </c>
      <c r="H200" s="2">
        <f t="shared" si="22"/>
        <v>0.40442366431393229</v>
      </c>
      <c r="I200" s="2">
        <f t="shared" si="23"/>
        <v>28.796414827679172</v>
      </c>
    </row>
    <row r="201" spans="1:9" ht="13.5" x14ac:dyDescent="0.25">
      <c r="A201" s="3">
        <f>TITRES_STAT!B204</f>
        <v>42299</v>
      </c>
      <c r="B201" s="17">
        <f>TITRES_STAT!D204</f>
        <v>1.7755000000000001</v>
      </c>
      <c r="C201" s="2">
        <f t="shared" si="27"/>
        <v>-1.0499999999999954E-2</v>
      </c>
      <c r="D201" s="2">
        <f t="shared" si="28"/>
        <v>0</v>
      </c>
      <c r="E201" s="2">
        <f t="shared" si="29"/>
        <v>1.0499999999999954E-2</v>
      </c>
      <c r="F201" s="2">
        <f t="shared" si="26"/>
        <v>3.1266143150815232E-3</v>
      </c>
      <c r="G201" s="2">
        <f t="shared" si="26"/>
        <v>8.4810370064163695E-3</v>
      </c>
      <c r="H201" s="2">
        <f t="shared" si="22"/>
        <v>0.36865943548130586</v>
      </c>
      <c r="I201" s="2">
        <f t="shared" si="23"/>
        <v>26.935804914219744</v>
      </c>
    </row>
    <row r="202" spans="1:9" ht="13.5" x14ac:dyDescent="0.25">
      <c r="A202" s="3">
        <f>TITRES_STAT!B205</f>
        <v>42300</v>
      </c>
      <c r="B202" s="17">
        <f>TITRES_STAT!D205</f>
        <v>1.7755000000000001</v>
      </c>
      <c r="C202" s="2">
        <f t="shared" si="27"/>
        <v>0</v>
      </c>
      <c r="D202" s="2">
        <f t="shared" si="28"/>
        <v>0</v>
      </c>
      <c r="E202" s="2">
        <f t="shared" si="29"/>
        <v>0</v>
      </c>
      <c r="F202" s="2">
        <f t="shared" si="26"/>
        <v>2.9032847211471285E-3</v>
      </c>
      <c r="G202" s="2">
        <f t="shared" si="26"/>
        <v>7.8752486488152008E-3</v>
      </c>
      <c r="H202" s="2">
        <f t="shared" si="22"/>
        <v>0.36865943548130581</v>
      </c>
      <c r="I202" s="2">
        <f t="shared" si="23"/>
        <v>26.935804914219744</v>
      </c>
    </row>
    <row r="203" spans="1:9" ht="13.5" x14ac:dyDescent="0.25">
      <c r="A203" s="3">
        <f>TITRES_STAT!B206</f>
        <v>42303</v>
      </c>
      <c r="B203" s="17">
        <f>TITRES_STAT!D206</f>
        <v>1.7702</v>
      </c>
      <c r="C203" s="2">
        <f t="shared" si="27"/>
        <v>-5.3000000000000824E-3</v>
      </c>
      <c r="D203" s="2">
        <f t="shared" si="28"/>
        <v>0</v>
      </c>
      <c r="E203" s="2">
        <f t="shared" si="29"/>
        <v>5.3000000000000824E-3</v>
      </c>
      <c r="F203" s="2">
        <f t="shared" si="26"/>
        <v>2.6959072410651904E-3</v>
      </c>
      <c r="G203" s="2">
        <f t="shared" si="26"/>
        <v>7.691302316756978E-3</v>
      </c>
      <c r="H203" s="2">
        <f t="shared" si="22"/>
        <v>0.35051375307295346</v>
      </c>
      <c r="I203" s="2">
        <f t="shared" si="23"/>
        <v>25.954104671307192</v>
      </c>
    </row>
    <row r="204" spans="1:9" ht="13.5" x14ac:dyDescent="0.25">
      <c r="A204" s="3">
        <f>TITRES_STAT!B207</f>
        <v>42304</v>
      </c>
      <c r="B204" s="17">
        <f>TITRES_STAT!D207</f>
        <v>1.7755000000000001</v>
      </c>
      <c r="C204" s="2">
        <f t="shared" si="27"/>
        <v>5.3000000000000824E-3</v>
      </c>
      <c r="D204" s="2">
        <f t="shared" si="28"/>
        <v>5.3000000000000824E-3</v>
      </c>
      <c r="E204" s="2">
        <f t="shared" si="29"/>
        <v>0</v>
      </c>
      <c r="F204" s="2">
        <f t="shared" si="26"/>
        <v>2.8819138667033968E-3</v>
      </c>
      <c r="G204" s="2">
        <f t="shared" si="26"/>
        <v>7.1419235798457648E-3</v>
      </c>
      <c r="H204" s="2">
        <f t="shared" si="22"/>
        <v>0.40352068101597272</v>
      </c>
      <c r="I204" s="2">
        <f t="shared" si="23"/>
        <v>28.750604567071605</v>
      </c>
    </row>
    <row r="205" spans="1:9" ht="13.5" x14ac:dyDescent="0.25">
      <c r="A205" s="3">
        <f>TITRES_STAT!B208</f>
        <v>42305</v>
      </c>
      <c r="B205" s="17">
        <f>TITRES_STAT!D208</f>
        <v>1.7806999999999999</v>
      </c>
      <c r="C205" s="2">
        <f t="shared" si="27"/>
        <v>5.1999999999998714E-3</v>
      </c>
      <c r="D205" s="2">
        <f t="shared" si="28"/>
        <v>5.1999999999998714E-3</v>
      </c>
      <c r="E205" s="2">
        <f t="shared" si="29"/>
        <v>0</v>
      </c>
      <c r="F205" s="2">
        <f t="shared" ref="F205:G220" si="30">((F204*13)+D205)/14</f>
        <v>3.0474914476531453E-3</v>
      </c>
      <c r="G205" s="2">
        <f t="shared" si="30"/>
        <v>6.6317861812853537E-3</v>
      </c>
      <c r="H205" s="2">
        <f t="shared" si="22"/>
        <v>0.45952800110670777</v>
      </c>
      <c r="I205" s="2">
        <f t="shared" si="23"/>
        <v>31.48469921496978</v>
      </c>
    </row>
    <row r="206" spans="1:9" ht="13.5" x14ac:dyDescent="0.25">
      <c r="A206" s="3">
        <f>TITRES_STAT!B209</f>
        <v>42306</v>
      </c>
      <c r="B206" s="17">
        <f>TITRES_STAT!D209</f>
        <v>1.7544999999999999</v>
      </c>
      <c r="C206" s="2">
        <f t="shared" si="27"/>
        <v>-2.6200000000000001E-2</v>
      </c>
      <c r="D206" s="2">
        <f t="shared" si="28"/>
        <v>0</v>
      </c>
      <c r="E206" s="2">
        <f t="shared" si="29"/>
        <v>2.6200000000000001E-2</v>
      </c>
      <c r="F206" s="2">
        <f t="shared" si="30"/>
        <v>2.8298134871064919E-3</v>
      </c>
      <c r="G206" s="2">
        <f t="shared" si="30"/>
        <v>8.0295157397649707E-3</v>
      </c>
      <c r="H206" s="2">
        <f t="shared" si="22"/>
        <v>0.35242642007565483</v>
      </c>
      <c r="I206" s="2">
        <f t="shared" si="23"/>
        <v>26.058823965886447</v>
      </c>
    </row>
    <row r="207" spans="1:9" ht="13.5" x14ac:dyDescent="0.25">
      <c r="A207" s="3">
        <f>TITRES_STAT!B210</f>
        <v>42307</v>
      </c>
      <c r="B207" s="17">
        <f>TITRES_STAT!D210</f>
        <v>1.7544999999999999</v>
      </c>
      <c r="C207" s="2">
        <f t="shared" si="27"/>
        <v>0</v>
      </c>
      <c r="D207" s="2">
        <f t="shared" si="28"/>
        <v>0</v>
      </c>
      <c r="E207" s="2">
        <f t="shared" si="29"/>
        <v>0</v>
      </c>
      <c r="F207" s="2">
        <f t="shared" si="30"/>
        <v>2.627683952313171E-3</v>
      </c>
      <c r="G207" s="2">
        <f t="shared" si="30"/>
        <v>7.4559789012103297E-3</v>
      </c>
      <c r="H207" s="2">
        <f t="shared" si="22"/>
        <v>0.35242642007565483</v>
      </c>
      <c r="I207" s="2">
        <f t="shared" si="23"/>
        <v>26.058823965886447</v>
      </c>
    </row>
    <row r="208" spans="1:9" ht="13.5" x14ac:dyDescent="0.25">
      <c r="A208" s="3">
        <f>TITRES_STAT!B211</f>
        <v>42310</v>
      </c>
      <c r="B208" s="17">
        <f>TITRES_STAT!D211</f>
        <v>1.8122</v>
      </c>
      <c r="C208" s="2">
        <f t="shared" si="27"/>
        <v>5.7700000000000085E-2</v>
      </c>
      <c r="D208" s="2">
        <f t="shared" si="28"/>
        <v>5.7700000000000085E-2</v>
      </c>
      <c r="E208" s="2">
        <f t="shared" si="29"/>
        <v>0</v>
      </c>
      <c r="F208" s="2">
        <f t="shared" si="30"/>
        <v>6.561420812862236E-3</v>
      </c>
      <c r="G208" s="2">
        <f t="shared" si="30"/>
        <v>6.9234089796953056E-3</v>
      </c>
      <c r="H208" s="2">
        <f t="shared" si="22"/>
        <v>0.94771532811441672</v>
      </c>
      <c r="I208" s="2">
        <f t="shared" si="23"/>
        <v>48.657794824251852</v>
      </c>
    </row>
    <row r="209" spans="1:9" ht="13.5" x14ac:dyDescent="0.25">
      <c r="A209" s="3">
        <f>TITRES_STAT!B212</f>
        <v>42311</v>
      </c>
      <c r="B209" s="17">
        <f>TITRES_STAT!D212</f>
        <v>1.7597</v>
      </c>
      <c r="C209" s="2">
        <f t="shared" si="27"/>
        <v>-5.2499999999999991E-2</v>
      </c>
      <c r="D209" s="2">
        <f t="shared" si="28"/>
        <v>0</v>
      </c>
      <c r="E209" s="2">
        <f t="shared" si="29"/>
        <v>5.2499999999999991E-2</v>
      </c>
      <c r="F209" s="2">
        <f t="shared" si="30"/>
        <v>6.0927478976577909E-3</v>
      </c>
      <c r="G209" s="2">
        <f t="shared" si="30"/>
        <v>1.0178879766859926E-2</v>
      </c>
      <c r="H209" s="2">
        <f t="shared" ref="H209:H272" si="31">F209/G209</f>
        <v>0.59856762602642843</v>
      </c>
      <c r="I209" s="2">
        <f t="shared" ref="I209:I272" si="32">IF(G209=0,100,100-(100/(1+H209)))</f>
        <v>37.443997756559888</v>
      </c>
    </row>
    <row r="210" spans="1:9" ht="13.5" x14ac:dyDescent="0.25">
      <c r="A210" s="3">
        <f>TITRES_STAT!B213</f>
        <v>42312</v>
      </c>
      <c r="B210" s="17">
        <f>TITRES_STAT!D213</f>
        <v>1.7597</v>
      </c>
      <c r="C210" s="2">
        <f t="shared" si="27"/>
        <v>0</v>
      </c>
      <c r="D210" s="2">
        <f t="shared" si="28"/>
        <v>0</v>
      </c>
      <c r="E210" s="2">
        <f t="shared" si="29"/>
        <v>0</v>
      </c>
      <c r="F210" s="2">
        <f t="shared" si="30"/>
        <v>5.6575516192536634E-3</v>
      </c>
      <c r="G210" s="2">
        <f t="shared" si="30"/>
        <v>9.4518169263699305E-3</v>
      </c>
      <c r="H210" s="2">
        <f t="shared" si="31"/>
        <v>0.59856762602642855</v>
      </c>
      <c r="I210" s="2">
        <f t="shared" si="32"/>
        <v>37.443997756559888</v>
      </c>
    </row>
    <row r="211" spans="1:9" ht="13.5" x14ac:dyDescent="0.25">
      <c r="A211" s="3">
        <f>TITRES_STAT!B214</f>
        <v>42313</v>
      </c>
      <c r="B211" s="17">
        <f>TITRES_STAT!D214</f>
        <v>1.7334000000000001</v>
      </c>
      <c r="C211" s="2">
        <f t="shared" si="27"/>
        <v>-2.629999999999999E-2</v>
      </c>
      <c r="D211" s="2">
        <f t="shared" si="28"/>
        <v>0</v>
      </c>
      <c r="E211" s="2">
        <f t="shared" si="29"/>
        <v>2.629999999999999E-2</v>
      </c>
      <c r="F211" s="2">
        <f t="shared" si="30"/>
        <v>5.2534407893069729E-3</v>
      </c>
      <c r="G211" s="2">
        <f t="shared" si="30"/>
        <v>1.0655258574486364E-2</v>
      </c>
      <c r="H211" s="2">
        <f t="shared" si="31"/>
        <v>0.49303738173807898</v>
      </c>
      <c r="I211" s="2">
        <f t="shared" si="32"/>
        <v>33.022440547611936</v>
      </c>
    </row>
    <row r="212" spans="1:9" ht="13.5" x14ac:dyDescent="0.25">
      <c r="A212" s="3">
        <f>TITRES_STAT!B215</f>
        <v>42314</v>
      </c>
      <c r="B212" s="17">
        <f>TITRES_STAT!D215</f>
        <v>1.6861999999999999</v>
      </c>
      <c r="C212" s="2">
        <f t="shared" si="27"/>
        <v>-4.7200000000000131E-2</v>
      </c>
      <c r="D212" s="2">
        <f t="shared" si="28"/>
        <v>0</v>
      </c>
      <c r="E212" s="2">
        <f t="shared" si="29"/>
        <v>4.7200000000000131E-2</v>
      </c>
      <c r="F212" s="2">
        <f t="shared" si="30"/>
        <v>4.8781950186421886E-3</v>
      </c>
      <c r="G212" s="2">
        <f t="shared" si="30"/>
        <v>1.3265597247737347E-2</v>
      </c>
      <c r="H212" s="2">
        <f t="shared" si="31"/>
        <v>0.36773278485250566</v>
      </c>
      <c r="I212" s="2">
        <f t="shared" si="32"/>
        <v>26.886303298795411</v>
      </c>
    </row>
    <row r="213" spans="1:9" ht="13.5" x14ac:dyDescent="0.25">
      <c r="A213" s="3">
        <f>TITRES_STAT!B216</f>
        <v>42317</v>
      </c>
      <c r="B213" s="17">
        <f>TITRES_STAT!D216</f>
        <v>1.6389</v>
      </c>
      <c r="C213" s="2">
        <f t="shared" si="27"/>
        <v>-4.7299999999999898E-2</v>
      </c>
      <c r="D213" s="2">
        <f t="shared" si="28"/>
        <v>0</v>
      </c>
      <c r="E213" s="2">
        <f t="shared" si="29"/>
        <v>4.7299999999999898E-2</v>
      </c>
      <c r="F213" s="2">
        <f t="shared" si="30"/>
        <v>4.5297525173106038E-3</v>
      </c>
      <c r="G213" s="2">
        <f t="shared" si="30"/>
        <v>1.56966260157561E-2</v>
      </c>
      <c r="H213" s="2">
        <f t="shared" si="31"/>
        <v>0.28858128573386971</v>
      </c>
      <c r="I213" s="2">
        <f t="shared" si="32"/>
        <v>22.39527214377614</v>
      </c>
    </row>
    <row r="214" spans="1:9" ht="13.5" x14ac:dyDescent="0.25">
      <c r="A214" s="3">
        <f>TITRES_STAT!B217</f>
        <v>42318</v>
      </c>
      <c r="B214" s="17">
        <f>TITRES_STAT!D217</f>
        <v>1.6284000000000001</v>
      </c>
      <c r="C214" s="2">
        <f t="shared" si="27"/>
        <v>-1.0499999999999954E-2</v>
      </c>
      <c r="D214" s="2">
        <f t="shared" si="28"/>
        <v>0</v>
      </c>
      <c r="E214" s="2">
        <f t="shared" si="29"/>
        <v>1.0499999999999954E-2</v>
      </c>
      <c r="F214" s="2">
        <f t="shared" si="30"/>
        <v>4.2061987660741316E-3</v>
      </c>
      <c r="G214" s="2">
        <f t="shared" si="30"/>
        <v>1.5325438443202088E-2</v>
      </c>
      <c r="H214" s="2">
        <f t="shared" si="31"/>
        <v>0.27445862522385955</v>
      </c>
      <c r="I214" s="2">
        <f t="shared" si="32"/>
        <v>21.535310742288758</v>
      </c>
    </row>
    <row r="215" spans="1:9" ht="13.5" x14ac:dyDescent="0.25">
      <c r="A215" s="3">
        <f>TITRES_STAT!B218</f>
        <v>42319</v>
      </c>
      <c r="B215" s="17">
        <f>TITRES_STAT!D218</f>
        <v>1.6126</v>
      </c>
      <c r="C215" s="2">
        <f t="shared" si="27"/>
        <v>-1.5800000000000036E-2</v>
      </c>
      <c r="D215" s="2">
        <f t="shared" si="28"/>
        <v>0</v>
      </c>
      <c r="E215" s="2">
        <f t="shared" si="29"/>
        <v>1.5800000000000036E-2</v>
      </c>
      <c r="F215" s="2">
        <f t="shared" si="30"/>
        <v>3.9057559970688367E-3</v>
      </c>
      <c r="G215" s="2">
        <f t="shared" si="30"/>
        <v>1.5359335697259084E-2</v>
      </c>
      <c r="H215" s="2">
        <f t="shared" si="31"/>
        <v>0.25429198723521812</v>
      </c>
      <c r="I215" s="2">
        <f t="shared" si="32"/>
        <v>20.273747247301088</v>
      </c>
    </row>
    <row r="216" spans="1:9" ht="13.5" x14ac:dyDescent="0.25">
      <c r="A216" s="3">
        <f>TITRES_STAT!B219</f>
        <v>42320</v>
      </c>
      <c r="B216" s="17">
        <f>TITRES_STAT!D219</f>
        <v>1.6335999999999999</v>
      </c>
      <c r="C216" s="2">
        <f t="shared" si="27"/>
        <v>2.0999999999999908E-2</v>
      </c>
      <c r="D216" s="2">
        <f t="shared" si="28"/>
        <v>2.0999999999999908E-2</v>
      </c>
      <c r="E216" s="2">
        <f t="shared" si="29"/>
        <v>0</v>
      </c>
      <c r="F216" s="2">
        <f t="shared" si="30"/>
        <v>5.1267734258496275E-3</v>
      </c>
      <c r="G216" s="2">
        <f t="shared" si="30"/>
        <v>1.4262240290312006E-2</v>
      </c>
      <c r="H216" s="2">
        <f t="shared" si="31"/>
        <v>0.35946480507218215</v>
      </c>
      <c r="I216" s="2">
        <f t="shared" si="32"/>
        <v>26.441641131937658</v>
      </c>
    </row>
    <row r="217" spans="1:9" ht="13.5" x14ac:dyDescent="0.25">
      <c r="A217" s="3">
        <f>TITRES_STAT!B220</f>
        <v>42321</v>
      </c>
      <c r="B217" s="17">
        <f>TITRES_STAT!D220</f>
        <v>1.7123999999999999</v>
      </c>
      <c r="C217" s="2">
        <f t="shared" si="27"/>
        <v>7.8799999999999981E-2</v>
      </c>
      <c r="D217" s="2">
        <f t="shared" si="28"/>
        <v>7.8799999999999981E-2</v>
      </c>
      <c r="E217" s="2">
        <f t="shared" si="29"/>
        <v>0</v>
      </c>
      <c r="F217" s="2">
        <f t="shared" si="30"/>
        <v>1.0389146752574654E-2</v>
      </c>
      <c r="G217" s="2">
        <f t="shared" si="30"/>
        <v>1.3243508841004005E-2</v>
      </c>
      <c r="H217" s="2">
        <f t="shared" si="31"/>
        <v>0.78447085869027444</v>
      </c>
      <c r="I217" s="2">
        <f t="shared" si="32"/>
        <v>43.960978957428459</v>
      </c>
    </row>
    <row r="218" spans="1:9" ht="13.5" x14ac:dyDescent="0.25">
      <c r="A218" s="3">
        <f>TITRES_STAT!B221</f>
        <v>42324</v>
      </c>
      <c r="B218" s="17">
        <f>TITRES_STAT!D221</f>
        <v>1.7334000000000001</v>
      </c>
      <c r="C218" s="2">
        <f t="shared" si="27"/>
        <v>2.100000000000013E-2</v>
      </c>
      <c r="D218" s="2">
        <f t="shared" si="28"/>
        <v>2.100000000000013E-2</v>
      </c>
      <c r="E218" s="2">
        <f t="shared" si="29"/>
        <v>0</v>
      </c>
      <c r="F218" s="2">
        <f t="shared" si="30"/>
        <v>1.1147064841676473E-2</v>
      </c>
      <c r="G218" s="2">
        <f t="shared" si="30"/>
        <v>1.2297543923789433E-2</v>
      </c>
      <c r="H218" s="2">
        <f t="shared" si="31"/>
        <v>0.90644643440651806</v>
      </c>
      <c r="I218" s="2">
        <f t="shared" si="32"/>
        <v>47.546388823072142</v>
      </c>
    </row>
    <row r="219" spans="1:9" ht="13.5" x14ac:dyDescent="0.25">
      <c r="A219" s="3">
        <f>TITRES_STAT!B222</f>
        <v>42325</v>
      </c>
      <c r="B219" s="17">
        <f>TITRES_STAT!D222</f>
        <v>1.6861999999999999</v>
      </c>
      <c r="C219" s="2">
        <f t="shared" si="27"/>
        <v>-4.7200000000000131E-2</v>
      </c>
      <c r="D219" s="2">
        <f t="shared" si="28"/>
        <v>0</v>
      </c>
      <c r="E219" s="2">
        <f t="shared" si="29"/>
        <v>4.7200000000000131E-2</v>
      </c>
      <c r="F219" s="2">
        <f t="shared" si="30"/>
        <v>1.0350845924413868E-2</v>
      </c>
      <c r="G219" s="2">
        <f t="shared" si="30"/>
        <v>1.4790576500661625E-2</v>
      </c>
      <c r="H219" s="2">
        <f t="shared" si="31"/>
        <v>0.69982707732527161</v>
      </c>
      <c r="I219" s="2">
        <f t="shared" si="32"/>
        <v>41.170486495983475</v>
      </c>
    </row>
    <row r="220" spans="1:9" ht="13.5" x14ac:dyDescent="0.25">
      <c r="A220" s="3">
        <f>TITRES_STAT!B223</f>
        <v>42326</v>
      </c>
      <c r="B220" s="17">
        <f>TITRES_STAT!D223</f>
        <v>1.7229000000000001</v>
      </c>
      <c r="C220" s="2">
        <f t="shared" si="27"/>
        <v>3.6700000000000177E-2</v>
      </c>
      <c r="D220" s="2">
        <f t="shared" si="28"/>
        <v>3.6700000000000177E-2</v>
      </c>
      <c r="E220" s="2">
        <f t="shared" si="29"/>
        <v>0</v>
      </c>
      <c r="F220" s="2">
        <f t="shared" si="30"/>
        <v>1.2232928358384318E-2</v>
      </c>
      <c r="G220" s="2">
        <f t="shared" si="30"/>
        <v>1.3734106750614367E-2</v>
      </c>
      <c r="H220" s="2">
        <f t="shared" si="31"/>
        <v>0.8906970493612264</v>
      </c>
      <c r="I220" s="2">
        <f t="shared" si="32"/>
        <v>47.10945360929977</v>
      </c>
    </row>
    <row r="221" spans="1:9" ht="13.5" x14ac:dyDescent="0.25">
      <c r="A221" s="3">
        <f>TITRES_STAT!B224</f>
        <v>42327</v>
      </c>
      <c r="B221" s="17">
        <f>TITRES_STAT!D224</f>
        <v>1.6809000000000001</v>
      </c>
      <c r="C221" s="2">
        <f t="shared" si="27"/>
        <v>-4.2000000000000037E-2</v>
      </c>
      <c r="D221" s="2">
        <f t="shared" si="28"/>
        <v>0</v>
      </c>
      <c r="E221" s="2">
        <f t="shared" si="29"/>
        <v>4.2000000000000037E-2</v>
      </c>
      <c r="F221" s="2">
        <f t="shared" ref="F221:G236" si="33">((F220*13)+D221)/14</f>
        <v>1.1359147761356866E-2</v>
      </c>
      <c r="G221" s="2">
        <f t="shared" si="33"/>
        <v>1.5753099125570488E-2</v>
      </c>
      <c r="H221" s="2">
        <f t="shared" si="31"/>
        <v>0.72107384526760554</v>
      </c>
      <c r="I221" s="2">
        <f t="shared" si="32"/>
        <v>41.896740645401394</v>
      </c>
    </row>
    <row r="222" spans="1:9" ht="13.5" x14ac:dyDescent="0.25">
      <c r="A222" s="3">
        <f>TITRES_STAT!B225</f>
        <v>42328</v>
      </c>
      <c r="B222" s="17">
        <f>TITRES_STAT!D225</f>
        <v>1.6757</v>
      </c>
      <c r="C222" s="2">
        <f t="shared" si="27"/>
        <v>-5.2000000000000934E-3</v>
      </c>
      <c r="D222" s="2">
        <f t="shared" si="28"/>
        <v>0</v>
      </c>
      <c r="E222" s="2">
        <f t="shared" si="29"/>
        <v>5.2000000000000934E-3</v>
      </c>
      <c r="F222" s="2">
        <f t="shared" si="33"/>
        <v>1.0547780064117092E-2</v>
      </c>
      <c r="G222" s="2">
        <f t="shared" si="33"/>
        <v>1.4999306330886888E-2</v>
      </c>
      <c r="H222" s="2">
        <f t="shared" si="31"/>
        <v>0.70321785764164846</v>
      </c>
      <c r="I222" s="2">
        <f t="shared" si="32"/>
        <v>41.287604782124305</v>
      </c>
    </row>
    <row r="223" spans="1:9" ht="13.5" x14ac:dyDescent="0.25">
      <c r="A223" s="3">
        <f>TITRES_STAT!B226</f>
        <v>42331</v>
      </c>
      <c r="B223" s="17">
        <f>TITRES_STAT!D226</f>
        <v>1.6704000000000001</v>
      </c>
      <c r="C223" s="2">
        <f t="shared" si="27"/>
        <v>-5.2999999999998604E-3</v>
      </c>
      <c r="D223" s="2">
        <f t="shared" si="28"/>
        <v>0</v>
      </c>
      <c r="E223" s="2">
        <f t="shared" si="29"/>
        <v>5.2999999999998604E-3</v>
      </c>
      <c r="F223" s="2">
        <f t="shared" si="33"/>
        <v>9.7943672023944432E-3</v>
      </c>
      <c r="G223" s="2">
        <f t="shared" si="33"/>
        <v>1.4306498735823528E-2</v>
      </c>
      <c r="H223" s="2">
        <f t="shared" si="31"/>
        <v>0.68460965769837945</v>
      </c>
      <c r="I223" s="2">
        <f t="shared" si="32"/>
        <v>40.63906760654195</v>
      </c>
    </row>
    <row r="224" spans="1:9" ht="13.5" x14ac:dyDescent="0.25">
      <c r="A224" s="3">
        <f>TITRES_STAT!B227</f>
        <v>42332</v>
      </c>
      <c r="B224" s="17">
        <f>TITRES_STAT!D227</f>
        <v>1.6809000000000001</v>
      </c>
      <c r="C224" s="2">
        <f t="shared" si="27"/>
        <v>1.0499999999999954E-2</v>
      </c>
      <c r="D224" s="2">
        <f t="shared" si="28"/>
        <v>1.0499999999999954E-2</v>
      </c>
      <c r="E224" s="2">
        <f t="shared" si="29"/>
        <v>0</v>
      </c>
      <c r="F224" s="2">
        <f t="shared" si="33"/>
        <v>9.8447695450805516E-3</v>
      </c>
      <c r="G224" s="2">
        <f t="shared" si="33"/>
        <v>1.3284605968978989E-2</v>
      </c>
      <c r="H224" s="2">
        <f t="shared" si="31"/>
        <v>0.7410659802834324</v>
      </c>
      <c r="I224" s="2">
        <f t="shared" si="32"/>
        <v>42.563922830930998</v>
      </c>
    </row>
    <row r="225" spans="1:9" ht="13.5" x14ac:dyDescent="0.25">
      <c r="A225" s="3">
        <f>TITRES_STAT!B228</f>
        <v>42333</v>
      </c>
      <c r="B225" s="17">
        <f>TITRES_STAT!D228</f>
        <v>1.6547000000000001</v>
      </c>
      <c r="C225" s="2">
        <f t="shared" si="27"/>
        <v>-2.6200000000000001E-2</v>
      </c>
      <c r="D225" s="2">
        <f t="shared" si="28"/>
        <v>0</v>
      </c>
      <c r="E225" s="2">
        <f t="shared" si="29"/>
        <v>2.6200000000000001E-2</v>
      </c>
      <c r="F225" s="2">
        <f t="shared" si="33"/>
        <v>9.1415717204319409E-3</v>
      </c>
      <c r="G225" s="2">
        <f t="shared" si="33"/>
        <v>1.4207134114051919E-2</v>
      </c>
      <c r="H225" s="2">
        <f t="shared" si="31"/>
        <v>0.64344938585398748</v>
      </c>
      <c r="I225" s="2">
        <f t="shared" si="32"/>
        <v>39.152370093809189</v>
      </c>
    </row>
    <row r="226" spans="1:9" ht="13.5" x14ac:dyDescent="0.25">
      <c r="A226" s="3">
        <f>TITRES_STAT!B229</f>
        <v>42334</v>
      </c>
      <c r="B226" s="17">
        <f>TITRES_STAT!D229</f>
        <v>1.6547000000000001</v>
      </c>
      <c r="C226" s="2">
        <f t="shared" si="27"/>
        <v>0</v>
      </c>
      <c r="D226" s="2">
        <f t="shared" si="28"/>
        <v>0</v>
      </c>
      <c r="E226" s="2">
        <f t="shared" si="29"/>
        <v>0</v>
      </c>
      <c r="F226" s="2">
        <f t="shared" si="33"/>
        <v>8.4886023118296589E-3</v>
      </c>
      <c r="G226" s="2">
        <f t="shared" si="33"/>
        <v>1.3192338820191067E-2</v>
      </c>
      <c r="H226" s="2">
        <f t="shared" si="31"/>
        <v>0.64344938585398737</v>
      </c>
      <c r="I226" s="2">
        <f t="shared" si="32"/>
        <v>39.152370093809189</v>
      </c>
    </row>
    <row r="227" spans="1:9" ht="13.5" x14ac:dyDescent="0.25">
      <c r="A227" s="3">
        <f>TITRES_STAT!B230</f>
        <v>42335</v>
      </c>
      <c r="B227" s="17">
        <f>TITRES_STAT!D230</f>
        <v>1.6809000000000001</v>
      </c>
      <c r="C227" s="2">
        <f t="shared" si="27"/>
        <v>2.6200000000000001E-2</v>
      </c>
      <c r="D227" s="2">
        <f t="shared" si="28"/>
        <v>2.6200000000000001E-2</v>
      </c>
      <c r="E227" s="2">
        <f t="shared" si="29"/>
        <v>0</v>
      </c>
      <c r="F227" s="2">
        <f t="shared" si="33"/>
        <v>9.7537021466989702E-3</v>
      </c>
      <c r="G227" s="2">
        <f t="shared" si="33"/>
        <v>1.2250028904463134E-2</v>
      </c>
      <c r="H227" s="2">
        <f t="shared" si="31"/>
        <v>0.79621870468773659</v>
      </c>
      <c r="I227" s="2">
        <f t="shared" si="32"/>
        <v>44.327492114951291</v>
      </c>
    </row>
    <row r="228" spans="1:9" ht="13.5" x14ac:dyDescent="0.25">
      <c r="A228" s="3">
        <f>TITRES_STAT!B231</f>
        <v>42338</v>
      </c>
      <c r="B228" s="17">
        <f>TITRES_STAT!D231</f>
        <v>1.6809000000000001</v>
      </c>
      <c r="C228" s="2">
        <f t="shared" si="27"/>
        <v>0</v>
      </c>
      <c r="D228" s="2">
        <f t="shared" si="28"/>
        <v>0</v>
      </c>
      <c r="E228" s="2">
        <f t="shared" si="29"/>
        <v>0</v>
      </c>
      <c r="F228" s="2">
        <f t="shared" si="33"/>
        <v>9.0570091362204719E-3</v>
      </c>
      <c r="G228" s="2">
        <f t="shared" si="33"/>
        <v>1.1375026839858625E-2</v>
      </c>
      <c r="H228" s="2">
        <f t="shared" si="31"/>
        <v>0.79621870468773659</v>
      </c>
      <c r="I228" s="2">
        <f t="shared" si="32"/>
        <v>44.327492114951291</v>
      </c>
    </row>
    <row r="229" spans="1:9" ht="13.5" x14ac:dyDescent="0.25">
      <c r="A229" s="3">
        <f>TITRES_STAT!B232</f>
        <v>42339</v>
      </c>
      <c r="B229" s="17">
        <f>TITRES_STAT!D232</f>
        <v>1.6704000000000001</v>
      </c>
      <c r="C229" s="2">
        <f t="shared" si="27"/>
        <v>-1.0499999999999954E-2</v>
      </c>
      <c r="D229" s="2">
        <f t="shared" si="28"/>
        <v>0</v>
      </c>
      <c r="E229" s="2">
        <f t="shared" si="29"/>
        <v>1.0499999999999954E-2</v>
      </c>
      <c r="F229" s="2">
        <f t="shared" si="33"/>
        <v>8.4100799122047241E-3</v>
      </c>
      <c r="G229" s="2">
        <f t="shared" si="33"/>
        <v>1.1312524922725862E-2</v>
      </c>
      <c r="H229" s="2">
        <f t="shared" si="31"/>
        <v>0.74343084056412712</v>
      </c>
      <c r="I229" s="2">
        <f t="shared" si="32"/>
        <v>42.641831454786761</v>
      </c>
    </row>
    <row r="230" spans="1:9" ht="13.5" x14ac:dyDescent="0.25">
      <c r="A230" s="3">
        <f>TITRES_STAT!B233</f>
        <v>42340</v>
      </c>
      <c r="B230" s="17">
        <f>TITRES_STAT!D233</f>
        <v>1.6652</v>
      </c>
      <c r="C230" s="2">
        <f t="shared" si="27"/>
        <v>-5.2000000000000934E-3</v>
      </c>
      <c r="D230" s="2">
        <f t="shared" si="28"/>
        <v>0</v>
      </c>
      <c r="E230" s="2">
        <f t="shared" si="29"/>
        <v>5.2000000000000934E-3</v>
      </c>
      <c r="F230" s="2">
        <f t="shared" si="33"/>
        <v>7.8093599184758155E-3</v>
      </c>
      <c r="G230" s="2">
        <f t="shared" si="33"/>
        <v>1.0875915999674022E-2</v>
      </c>
      <c r="H230" s="2">
        <f t="shared" si="31"/>
        <v>0.71804158093073545</v>
      </c>
      <c r="I230" s="2">
        <f t="shared" si="32"/>
        <v>41.794191066187238</v>
      </c>
    </row>
    <row r="231" spans="1:9" ht="13.5" x14ac:dyDescent="0.25">
      <c r="A231" s="3">
        <f>TITRES_STAT!B234</f>
        <v>42341</v>
      </c>
      <c r="B231" s="17">
        <f>TITRES_STAT!D234</f>
        <v>1.6598999999999999</v>
      </c>
      <c r="C231" s="2">
        <f t="shared" si="27"/>
        <v>-5.3000000000000824E-3</v>
      </c>
      <c r="D231" s="2">
        <f t="shared" si="28"/>
        <v>0</v>
      </c>
      <c r="E231" s="2">
        <f t="shared" si="29"/>
        <v>5.3000000000000824E-3</v>
      </c>
      <c r="F231" s="2">
        <f t="shared" si="33"/>
        <v>7.2515484957275432E-3</v>
      </c>
      <c r="G231" s="2">
        <f t="shared" si="33"/>
        <v>1.0477636285411597E-2</v>
      </c>
      <c r="H231" s="2">
        <f t="shared" si="31"/>
        <v>0.69209774974000038</v>
      </c>
      <c r="I231" s="2">
        <f t="shared" si="32"/>
        <v>40.901759360317378</v>
      </c>
    </row>
    <row r="232" spans="1:9" ht="13.5" x14ac:dyDescent="0.25">
      <c r="A232" s="3">
        <f>TITRES_STAT!B235</f>
        <v>42342</v>
      </c>
      <c r="B232" s="17">
        <f>TITRES_STAT!D235</f>
        <v>1.6598999999999999</v>
      </c>
      <c r="C232" s="2">
        <f t="shared" si="27"/>
        <v>0</v>
      </c>
      <c r="D232" s="2">
        <f t="shared" si="28"/>
        <v>0</v>
      </c>
      <c r="E232" s="2">
        <f t="shared" si="29"/>
        <v>0</v>
      </c>
      <c r="F232" s="2">
        <f t="shared" si="33"/>
        <v>6.7335807460327185E-3</v>
      </c>
      <c r="G232" s="2">
        <f t="shared" si="33"/>
        <v>9.7292336935964844E-3</v>
      </c>
      <c r="H232" s="2">
        <f t="shared" si="31"/>
        <v>0.69209774974000027</v>
      </c>
      <c r="I232" s="2">
        <f t="shared" si="32"/>
        <v>40.901759360317378</v>
      </c>
    </row>
    <row r="233" spans="1:9" ht="13.5" x14ac:dyDescent="0.25">
      <c r="A233" s="3">
        <f>TITRES_STAT!B236</f>
        <v>42345</v>
      </c>
      <c r="B233" s="17">
        <f>TITRES_STAT!D236</f>
        <v>1.6389</v>
      </c>
      <c r="C233" s="2">
        <f t="shared" si="27"/>
        <v>-2.0999999999999908E-2</v>
      </c>
      <c r="D233" s="2">
        <f t="shared" si="28"/>
        <v>0</v>
      </c>
      <c r="E233" s="2">
        <f t="shared" si="29"/>
        <v>2.0999999999999908E-2</v>
      </c>
      <c r="F233" s="2">
        <f t="shared" si="33"/>
        <v>6.2526106927446668E-3</v>
      </c>
      <c r="G233" s="2">
        <f t="shared" si="33"/>
        <v>1.0534288429768158E-2</v>
      </c>
      <c r="H233" s="2">
        <f t="shared" si="31"/>
        <v>0.59354846171439757</v>
      </c>
      <c r="I233" s="2">
        <f t="shared" si="32"/>
        <v>37.246966501152812</v>
      </c>
    </row>
    <row r="234" spans="1:9" ht="13.5" x14ac:dyDescent="0.25">
      <c r="A234" s="3">
        <f>TITRES_STAT!B237</f>
        <v>42346</v>
      </c>
      <c r="B234" s="17">
        <f>TITRES_STAT!D237</f>
        <v>1.6440999999999999</v>
      </c>
      <c r="C234" s="2">
        <f t="shared" si="27"/>
        <v>5.1999999999998714E-3</v>
      </c>
      <c r="D234" s="2">
        <f t="shared" si="28"/>
        <v>5.1999999999998714E-3</v>
      </c>
      <c r="E234" s="2">
        <f t="shared" si="29"/>
        <v>0</v>
      </c>
      <c r="F234" s="2">
        <f t="shared" si="33"/>
        <v>6.1774242146914668E-3</v>
      </c>
      <c r="G234" s="2">
        <f t="shared" si="33"/>
        <v>9.7818392562132889E-3</v>
      </c>
      <c r="H234" s="2">
        <f t="shared" si="31"/>
        <v>0.63151970226536414</v>
      </c>
      <c r="I234" s="2">
        <f t="shared" si="32"/>
        <v>38.707451794084946</v>
      </c>
    </row>
    <row r="235" spans="1:9" ht="13.5" x14ac:dyDescent="0.25">
      <c r="A235" s="3">
        <f>TITRES_STAT!B238</f>
        <v>42347</v>
      </c>
      <c r="B235" s="17">
        <f>TITRES_STAT!D238</f>
        <v>1.6440999999999999</v>
      </c>
      <c r="C235" s="2">
        <f t="shared" si="27"/>
        <v>0</v>
      </c>
      <c r="D235" s="2">
        <f t="shared" si="28"/>
        <v>0</v>
      </c>
      <c r="E235" s="2">
        <f t="shared" si="29"/>
        <v>0</v>
      </c>
      <c r="F235" s="2">
        <f t="shared" si="33"/>
        <v>5.7361796279277915E-3</v>
      </c>
      <c r="G235" s="2">
        <f t="shared" si="33"/>
        <v>9.0831364521980536E-3</v>
      </c>
      <c r="H235" s="2">
        <f t="shared" si="31"/>
        <v>0.63151970226536425</v>
      </c>
      <c r="I235" s="2">
        <f t="shared" si="32"/>
        <v>38.707451794084953</v>
      </c>
    </row>
    <row r="236" spans="1:9" ht="13.5" x14ac:dyDescent="0.25">
      <c r="A236" s="3">
        <f>TITRES_STAT!B239</f>
        <v>42348</v>
      </c>
      <c r="B236" s="17">
        <f>TITRES_STAT!D239</f>
        <v>1.6335999999999999</v>
      </c>
      <c r="C236" s="2">
        <f t="shared" si="27"/>
        <v>-1.0499999999999954E-2</v>
      </c>
      <c r="D236" s="2">
        <f t="shared" si="28"/>
        <v>0</v>
      </c>
      <c r="E236" s="2">
        <f t="shared" si="29"/>
        <v>1.0499999999999954E-2</v>
      </c>
      <c r="F236" s="2">
        <f t="shared" si="33"/>
        <v>5.3264525116472347E-3</v>
      </c>
      <c r="G236" s="2">
        <f t="shared" si="33"/>
        <v>9.1843409913267594E-3</v>
      </c>
      <c r="H236" s="2">
        <f t="shared" si="31"/>
        <v>0.57994934167593237</v>
      </c>
      <c r="I236" s="2">
        <f t="shared" si="32"/>
        <v>36.706831439339112</v>
      </c>
    </row>
    <row r="237" spans="1:9" ht="13.5" x14ac:dyDescent="0.25">
      <c r="A237" s="3">
        <f>TITRES_STAT!B240</f>
        <v>42349</v>
      </c>
      <c r="B237" s="17">
        <f>TITRES_STAT!D240</f>
        <v>1.6598999999999999</v>
      </c>
      <c r="C237" s="2">
        <f t="shared" si="27"/>
        <v>2.629999999999999E-2</v>
      </c>
      <c r="D237" s="2">
        <f t="shared" si="28"/>
        <v>2.629999999999999E-2</v>
      </c>
      <c r="E237" s="2">
        <f t="shared" si="29"/>
        <v>0</v>
      </c>
      <c r="F237" s="2">
        <f t="shared" ref="F237:G252" si="34">((F236*13)+D237)/14</f>
        <v>6.824563046529575E-3</v>
      </c>
      <c r="G237" s="2">
        <f t="shared" si="34"/>
        <v>8.5283166348034192E-3</v>
      </c>
      <c r="H237" s="2">
        <f t="shared" si="31"/>
        <v>0.8002239291490475</v>
      </c>
      <c r="I237" s="2">
        <f t="shared" si="32"/>
        <v>44.451354978228032</v>
      </c>
    </row>
    <row r="238" spans="1:9" ht="13.5" x14ac:dyDescent="0.25">
      <c r="A238" s="3">
        <f>TITRES_STAT!B241</f>
        <v>42352</v>
      </c>
      <c r="B238" s="17">
        <f>TITRES_STAT!D241</f>
        <v>1.6126</v>
      </c>
      <c r="C238" s="2">
        <f t="shared" si="27"/>
        <v>-4.7299999999999898E-2</v>
      </c>
      <c r="D238" s="2">
        <f t="shared" si="28"/>
        <v>0</v>
      </c>
      <c r="E238" s="2">
        <f t="shared" si="29"/>
        <v>4.7299999999999898E-2</v>
      </c>
      <c r="F238" s="2">
        <f t="shared" si="34"/>
        <v>6.337094257491749E-3</v>
      </c>
      <c r="G238" s="2">
        <f t="shared" si="34"/>
        <v>1.129772258946031E-2</v>
      </c>
      <c r="H238" s="2">
        <f t="shared" si="31"/>
        <v>0.56091784935520095</v>
      </c>
      <c r="I238" s="2">
        <f t="shared" si="32"/>
        <v>35.935129423173066</v>
      </c>
    </row>
    <row r="239" spans="1:9" ht="13.5" x14ac:dyDescent="0.25">
      <c r="A239" s="3">
        <f>TITRES_STAT!B242</f>
        <v>42353</v>
      </c>
      <c r="B239" s="17">
        <f>TITRES_STAT!D242</f>
        <v>1.6547000000000001</v>
      </c>
      <c r="C239" s="2">
        <f t="shared" si="27"/>
        <v>4.2100000000000026E-2</v>
      </c>
      <c r="D239" s="2">
        <f t="shared" si="28"/>
        <v>4.2100000000000026E-2</v>
      </c>
      <c r="E239" s="2">
        <f t="shared" si="29"/>
        <v>0</v>
      </c>
      <c r="F239" s="2">
        <f t="shared" si="34"/>
        <v>8.89158752481377E-3</v>
      </c>
      <c r="G239" s="2">
        <f t="shared" si="34"/>
        <v>1.0490742404498861E-2</v>
      </c>
      <c r="H239" s="2">
        <f t="shared" si="31"/>
        <v>0.84756513714422088</v>
      </c>
      <c r="I239" s="2">
        <f t="shared" si="32"/>
        <v>45.874709373132099</v>
      </c>
    </row>
    <row r="240" spans="1:9" ht="13.5" x14ac:dyDescent="0.25">
      <c r="A240" s="3">
        <f>TITRES_STAT!B243</f>
        <v>42354</v>
      </c>
      <c r="B240" s="17">
        <f>TITRES_STAT!D243</f>
        <v>1.6284000000000001</v>
      </c>
      <c r="C240" s="2">
        <f t="shared" si="27"/>
        <v>-2.629999999999999E-2</v>
      </c>
      <c r="D240" s="2">
        <f t="shared" si="28"/>
        <v>0</v>
      </c>
      <c r="E240" s="2">
        <f t="shared" si="29"/>
        <v>2.629999999999999E-2</v>
      </c>
      <c r="F240" s="2">
        <f t="shared" si="34"/>
        <v>8.2564741301842156E-3</v>
      </c>
      <c r="G240" s="2">
        <f t="shared" si="34"/>
        <v>1.1619975089891798E-2</v>
      </c>
      <c r="H240" s="2">
        <f t="shared" si="31"/>
        <v>0.71054146556359765</v>
      </c>
      <c r="I240" s="2">
        <f t="shared" si="32"/>
        <v>41.538979315504925</v>
      </c>
    </row>
    <row r="241" spans="1:9" ht="13.5" x14ac:dyDescent="0.25">
      <c r="A241" s="3">
        <f>TITRES_STAT!B244</f>
        <v>42355</v>
      </c>
      <c r="B241" s="17">
        <f>TITRES_STAT!D244</f>
        <v>1.6704000000000001</v>
      </c>
      <c r="C241" s="2">
        <f t="shared" si="27"/>
        <v>4.2000000000000037E-2</v>
      </c>
      <c r="D241" s="2">
        <f t="shared" si="28"/>
        <v>4.2000000000000037E-2</v>
      </c>
      <c r="E241" s="2">
        <f t="shared" si="29"/>
        <v>0</v>
      </c>
      <c r="F241" s="2">
        <f t="shared" si="34"/>
        <v>1.0666725978028202E-2</v>
      </c>
      <c r="G241" s="2">
        <f t="shared" si="34"/>
        <v>1.0789976869185241E-2</v>
      </c>
      <c r="H241" s="2">
        <f t="shared" si="31"/>
        <v>0.98857727939074391</v>
      </c>
      <c r="I241" s="2">
        <f t="shared" si="32"/>
        <v>49.712791634309639</v>
      </c>
    </row>
    <row r="242" spans="1:9" ht="13.5" x14ac:dyDescent="0.25">
      <c r="A242" s="3">
        <f>TITRES_STAT!B245</f>
        <v>42356</v>
      </c>
      <c r="B242" s="17">
        <f>TITRES_STAT!D245</f>
        <v>1.6598999999999999</v>
      </c>
      <c r="C242" s="2">
        <f t="shared" si="27"/>
        <v>-1.0500000000000176E-2</v>
      </c>
      <c r="D242" s="2">
        <f t="shared" si="28"/>
        <v>0</v>
      </c>
      <c r="E242" s="2">
        <f t="shared" si="29"/>
        <v>1.0500000000000176E-2</v>
      </c>
      <c r="F242" s="2">
        <f t="shared" si="34"/>
        <v>9.9048169795976169E-3</v>
      </c>
      <c r="G242" s="2">
        <f t="shared" si="34"/>
        <v>1.0769264235672022E-2</v>
      </c>
      <c r="H242" s="2">
        <f t="shared" si="31"/>
        <v>0.91973014709667744</v>
      </c>
      <c r="I242" s="2">
        <f t="shared" si="32"/>
        <v>47.909345409178485</v>
      </c>
    </row>
    <row r="243" spans="1:9" ht="13.5" x14ac:dyDescent="0.25">
      <c r="A243" s="3">
        <f>TITRES_STAT!B246</f>
        <v>42359</v>
      </c>
      <c r="B243" s="17">
        <f>TITRES_STAT!D246</f>
        <v>1.6547000000000001</v>
      </c>
      <c r="C243" s="2">
        <f t="shared" si="27"/>
        <v>-5.1999999999998714E-3</v>
      </c>
      <c r="D243" s="2">
        <f t="shared" si="28"/>
        <v>0</v>
      </c>
      <c r="E243" s="2">
        <f t="shared" si="29"/>
        <v>5.1999999999998714E-3</v>
      </c>
      <c r="F243" s="2">
        <f t="shared" si="34"/>
        <v>9.197330052483502E-3</v>
      </c>
      <c r="G243" s="2">
        <f t="shared" si="34"/>
        <v>1.0371459647409726E-2</v>
      </c>
      <c r="H243" s="2">
        <f t="shared" si="31"/>
        <v>0.88679225154007491</v>
      </c>
      <c r="I243" s="2">
        <f t="shared" si="32"/>
        <v>46.999994345760101</v>
      </c>
    </row>
    <row r="244" spans="1:9" ht="13.5" x14ac:dyDescent="0.25">
      <c r="A244" s="3">
        <f>TITRES_STAT!B247</f>
        <v>42360</v>
      </c>
      <c r="B244" s="17">
        <f>TITRES_STAT!D247</f>
        <v>1.6547000000000001</v>
      </c>
      <c r="C244" s="2">
        <f t="shared" si="27"/>
        <v>0</v>
      </c>
      <c r="D244" s="2">
        <f t="shared" si="28"/>
        <v>0</v>
      </c>
      <c r="E244" s="2">
        <f t="shared" si="29"/>
        <v>0</v>
      </c>
      <c r="F244" s="2">
        <f t="shared" si="34"/>
        <v>8.540377905877538E-3</v>
      </c>
      <c r="G244" s="2">
        <f t="shared" si="34"/>
        <v>9.6306411011661732E-3</v>
      </c>
      <c r="H244" s="2">
        <f t="shared" si="31"/>
        <v>0.88679225154007502</v>
      </c>
      <c r="I244" s="2">
        <f t="shared" si="32"/>
        <v>46.999994345760101</v>
      </c>
    </row>
    <row r="245" spans="1:9" ht="13.5" x14ac:dyDescent="0.25">
      <c r="A245" s="3">
        <f>TITRES_STAT!B248</f>
        <v>42361</v>
      </c>
      <c r="B245" s="17">
        <f>TITRES_STAT!D248</f>
        <v>1.6284000000000001</v>
      </c>
      <c r="C245" s="2">
        <f t="shared" si="27"/>
        <v>-2.629999999999999E-2</v>
      </c>
      <c r="D245" s="2">
        <f t="shared" si="28"/>
        <v>0</v>
      </c>
      <c r="E245" s="2">
        <f t="shared" si="29"/>
        <v>2.629999999999999E-2</v>
      </c>
      <c r="F245" s="2">
        <f t="shared" si="34"/>
        <v>7.9303509126005707E-3</v>
      </c>
      <c r="G245" s="2">
        <f t="shared" si="34"/>
        <v>1.0821309593940018E-2</v>
      </c>
      <c r="H245" s="2">
        <f t="shared" si="31"/>
        <v>0.7328457654553755</v>
      </c>
      <c r="I245" s="2">
        <f t="shared" si="32"/>
        <v>42.291459520795293</v>
      </c>
    </row>
    <row r="246" spans="1:9" ht="13.5" x14ac:dyDescent="0.25">
      <c r="A246" s="3">
        <f>TITRES_STAT!B249</f>
        <v>42363</v>
      </c>
      <c r="B246" s="17">
        <f>TITRES_STAT!D249</f>
        <v>1.6178999999999999</v>
      </c>
      <c r="C246" s="2">
        <f t="shared" si="27"/>
        <v>-1.0500000000000176E-2</v>
      </c>
      <c r="D246" s="2">
        <f t="shared" si="28"/>
        <v>0</v>
      </c>
      <c r="E246" s="2">
        <f t="shared" si="29"/>
        <v>1.0500000000000176E-2</v>
      </c>
      <c r="F246" s="2">
        <f t="shared" si="34"/>
        <v>7.3638972759862437E-3</v>
      </c>
      <c r="G246" s="2">
        <f t="shared" si="34"/>
        <v>1.0798358908658601E-2</v>
      </c>
      <c r="H246" s="2">
        <f t="shared" si="31"/>
        <v>0.68194596403732666</v>
      </c>
      <c r="I246" s="2">
        <f t="shared" si="32"/>
        <v>40.545057844806749</v>
      </c>
    </row>
    <row r="247" spans="1:9" ht="13.5" x14ac:dyDescent="0.25">
      <c r="A247" s="3">
        <f>TITRES_STAT!B250</f>
        <v>42366</v>
      </c>
      <c r="B247" s="17">
        <f>TITRES_STAT!D250</f>
        <v>1.6494</v>
      </c>
      <c r="C247" s="2">
        <f t="shared" si="27"/>
        <v>3.1500000000000083E-2</v>
      </c>
      <c r="D247" s="2">
        <f t="shared" si="28"/>
        <v>3.1500000000000083E-2</v>
      </c>
      <c r="E247" s="2">
        <f t="shared" si="29"/>
        <v>0</v>
      </c>
      <c r="F247" s="2">
        <f t="shared" si="34"/>
        <v>9.0879046134158033E-3</v>
      </c>
      <c r="G247" s="2">
        <f t="shared" si="34"/>
        <v>1.0027047558040129E-2</v>
      </c>
      <c r="H247" s="2">
        <f t="shared" si="31"/>
        <v>0.90633903557470619</v>
      </c>
      <c r="I247" s="2">
        <f t="shared" si="32"/>
        <v>47.543433705194587</v>
      </c>
    </row>
    <row r="248" spans="1:9" ht="13.5" x14ac:dyDescent="0.25">
      <c r="A248" s="3">
        <f>TITRES_STAT!B251</f>
        <v>42367</v>
      </c>
      <c r="B248" s="17">
        <f>TITRES_STAT!D251</f>
        <v>1.6494</v>
      </c>
      <c r="C248" s="2">
        <f t="shared" si="27"/>
        <v>0</v>
      </c>
      <c r="D248" s="2">
        <f t="shared" si="28"/>
        <v>0</v>
      </c>
      <c r="E248" s="2">
        <f t="shared" si="29"/>
        <v>0</v>
      </c>
      <c r="F248" s="2">
        <f t="shared" si="34"/>
        <v>8.4387685696003887E-3</v>
      </c>
      <c r="G248" s="2">
        <f t="shared" si="34"/>
        <v>9.3108298753229769E-3</v>
      </c>
      <c r="H248" s="2">
        <f t="shared" si="31"/>
        <v>0.90633903557470619</v>
      </c>
      <c r="I248" s="2">
        <f t="shared" si="32"/>
        <v>47.543433705194587</v>
      </c>
    </row>
    <row r="249" spans="1:9" ht="13.5" x14ac:dyDescent="0.25">
      <c r="A249" s="3">
        <f>TITRES_STAT!B252</f>
        <v>42368</v>
      </c>
      <c r="B249" s="17">
        <f>TITRES_STAT!D252</f>
        <v>1.6284000000000001</v>
      </c>
      <c r="C249" s="2">
        <f t="shared" si="27"/>
        <v>-2.0999999999999908E-2</v>
      </c>
      <c r="D249" s="2">
        <f t="shared" si="28"/>
        <v>0</v>
      </c>
      <c r="E249" s="2">
        <f t="shared" si="29"/>
        <v>2.0999999999999908E-2</v>
      </c>
      <c r="F249" s="2">
        <f t="shared" si="34"/>
        <v>7.8359993860575034E-3</v>
      </c>
      <c r="G249" s="2">
        <f t="shared" si="34"/>
        <v>1.0145770598514185E-2</v>
      </c>
      <c r="H249" s="2">
        <f t="shared" si="31"/>
        <v>0.77234147076073845</v>
      </c>
      <c r="I249" s="2">
        <f t="shared" si="32"/>
        <v>43.577464247294728</v>
      </c>
    </row>
    <row r="250" spans="1:9" ht="13.5" x14ac:dyDescent="0.25">
      <c r="A250" s="3">
        <f>TITRES_STAT!B253</f>
        <v>42369</v>
      </c>
      <c r="B250" s="17">
        <f>TITRES_STAT!D253</f>
        <v>1.6494</v>
      </c>
      <c r="C250" s="2">
        <f t="shared" si="27"/>
        <v>2.0999999999999908E-2</v>
      </c>
      <c r="D250" s="2">
        <f t="shared" si="28"/>
        <v>2.0999999999999908E-2</v>
      </c>
      <c r="E250" s="2">
        <f t="shared" si="29"/>
        <v>0</v>
      </c>
      <c r="F250" s="2">
        <f t="shared" si="34"/>
        <v>8.7762851441962469E-3</v>
      </c>
      <c r="G250" s="2">
        <f t="shared" si="34"/>
        <v>9.4210726986203152E-3</v>
      </c>
      <c r="H250" s="2">
        <f t="shared" si="31"/>
        <v>0.93155900871898645</v>
      </c>
      <c r="I250" s="2">
        <f t="shared" si="32"/>
        <v>48.228348422904155</v>
      </c>
    </row>
    <row r="251" spans="1:9" ht="13.5" x14ac:dyDescent="0.25">
      <c r="A251" s="3">
        <f>TITRES_STAT!B254</f>
        <v>42373</v>
      </c>
      <c r="B251" s="17">
        <f>TITRES_STAT!D254</f>
        <v>1.6704000000000001</v>
      </c>
      <c r="C251" s="2">
        <f t="shared" si="27"/>
        <v>2.100000000000013E-2</v>
      </c>
      <c r="D251" s="2">
        <f t="shared" si="28"/>
        <v>2.100000000000013E-2</v>
      </c>
      <c r="E251" s="2">
        <f t="shared" si="29"/>
        <v>0</v>
      </c>
      <c r="F251" s="2">
        <f t="shared" si="34"/>
        <v>9.649407633896526E-3</v>
      </c>
      <c r="G251" s="2">
        <f t="shared" si="34"/>
        <v>8.7481389344331497E-3</v>
      </c>
      <c r="H251" s="2">
        <f t="shared" si="31"/>
        <v>1.1030240495971015</v>
      </c>
      <c r="I251" s="2">
        <f t="shared" si="32"/>
        <v>52.449426330070715</v>
      </c>
    </row>
    <row r="252" spans="1:9" ht="13.5" x14ac:dyDescent="0.25">
      <c r="A252" s="3">
        <f>TITRES_STAT!B255</f>
        <v>42374</v>
      </c>
      <c r="B252" s="17">
        <f>TITRES_STAT!D255</f>
        <v>1.7072000000000001</v>
      </c>
      <c r="C252" s="2">
        <f t="shared" si="27"/>
        <v>3.6799999999999944E-2</v>
      </c>
      <c r="D252" s="2">
        <f t="shared" si="28"/>
        <v>3.6799999999999944E-2</v>
      </c>
      <c r="E252" s="2">
        <f t="shared" si="29"/>
        <v>0</v>
      </c>
      <c r="F252" s="2">
        <f t="shared" si="34"/>
        <v>1.158873566004677E-2</v>
      </c>
      <c r="G252" s="2">
        <f t="shared" si="34"/>
        <v>8.1232718676879246E-3</v>
      </c>
      <c r="H252" s="2">
        <f t="shared" si="31"/>
        <v>1.42660935751067</v>
      </c>
      <c r="I252" s="2">
        <f t="shared" si="32"/>
        <v>58.79023556449782</v>
      </c>
    </row>
    <row r="253" spans="1:9" ht="13.5" x14ac:dyDescent="0.25">
      <c r="A253" s="3">
        <f>TITRES_STAT!B256</f>
        <v>42375</v>
      </c>
      <c r="B253" s="17">
        <f>TITRES_STAT!D256</f>
        <v>1.7229000000000001</v>
      </c>
      <c r="C253" s="2">
        <f t="shared" si="27"/>
        <v>1.5700000000000047E-2</v>
      </c>
      <c r="D253" s="2">
        <f t="shared" si="28"/>
        <v>1.5700000000000047E-2</v>
      </c>
      <c r="E253" s="2">
        <f t="shared" si="29"/>
        <v>0</v>
      </c>
      <c r="F253" s="2">
        <f t="shared" ref="F253:G268" si="35">((F252*13)+D253)/14</f>
        <v>1.1882397398614861E-2</v>
      </c>
      <c r="G253" s="2">
        <f t="shared" si="35"/>
        <v>7.5430381628530732E-3</v>
      </c>
      <c r="H253" s="2">
        <f t="shared" si="31"/>
        <v>1.5752800320077489</v>
      </c>
      <c r="I253" s="2">
        <f t="shared" si="32"/>
        <v>61.169271396851684</v>
      </c>
    </row>
    <row r="254" spans="1:9" ht="13.5" x14ac:dyDescent="0.25">
      <c r="A254" s="3">
        <f>TITRES_STAT!B257</f>
        <v>42376</v>
      </c>
      <c r="B254" s="17">
        <f>TITRES_STAT!D257</f>
        <v>1.7123999999999999</v>
      </c>
      <c r="C254" s="2">
        <f t="shared" si="27"/>
        <v>-1.0500000000000176E-2</v>
      </c>
      <c r="D254" s="2">
        <f t="shared" si="28"/>
        <v>0</v>
      </c>
      <c r="E254" s="2">
        <f t="shared" si="29"/>
        <v>1.0500000000000176E-2</v>
      </c>
      <c r="F254" s="2">
        <f t="shared" si="35"/>
        <v>1.1033654727285227E-2</v>
      </c>
      <c r="G254" s="2">
        <f t="shared" si="35"/>
        <v>7.7542497226492941E-3</v>
      </c>
      <c r="H254" s="2">
        <f t="shared" si="31"/>
        <v>1.4229171256965272</v>
      </c>
      <c r="I254" s="2">
        <f t="shared" si="32"/>
        <v>58.727436881997129</v>
      </c>
    </row>
    <row r="255" spans="1:9" ht="13.5" x14ac:dyDescent="0.25">
      <c r="A255" s="3">
        <f>TITRES_STAT!B258</f>
        <v>42377</v>
      </c>
      <c r="B255" s="17">
        <f>TITRES_STAT!D258</f>
        <v>1.7177</v>
      </c>
      <c r="C255" s="2">
        <f t="shared" si="27"/>
        <v>5.3000000000000824E-3</v>
      </c>
      <c r="D255" s="2">
        <f t="shared" si="28"/>
        <v>5.3000000000000824E-3</v>
      </c>
      <c r="E255" s="2">
        <f t="shared" si="29"/>
        <v>0</v>
      </c>
      <c r="F255" s="2">
        <f t="shared" si="35"/>
        <v>1.0624107961050575E-2</v>
      </c>
      <c r="G255" s="2">
        <f t="shared" si="35"/>
        <v>7.2003747424600594E-3</v>
      </c>
      <c r="H255" s="2">
        <f t="shared" si="31"/>
        <v>1.4754937542904569</v>
      </c>
      <c r="I255" s="2">
        <f t="shared" si="32"/>
        <v>59.604018460283818</v>
      </c>
    </row>
    <row r="256" spans="1:9" ht="13.5" x14ac:dyDescent="0.25">
      <c r="A256" s="3">
        <f>TITRES_STAT!B259</f>
        <v>42380</v>
      </c>
      <c r="B256" s="17">
        <f>TITRES_STAT!D259</f>
        <v>1.7282</v>
      </c>
      <c r="C256" s="2">
        <f t="shared" si="27"/>
        <v>1.0499999999999954E-2</v>
      </c>
      <c r="D256" s="2">
        <f t="shared" si="28"/>
        <v>1.0499999999999954E-2</v>
      </c>
      <c r="E256" s="2">
        <f t="shared" si="29"/>
        <v>0</v>
      </c>
      <c r="F256" s="2">
        <f t="shared" si="35"/>
        <v>1.0615243106689817E-2</v>
      </c>
      <c r="G256" s="2">
        <f t="shared" si="35"/>
        <v>6.6860622608557688E-3</v>
      </c>
      <c r="H256" s="2">
        <f t="shared" si="31"/>
        <v>1.5876674031047895</v>
      </c>
      <c r="I256" s="2">
        <f t="shared" si="32"/>
        <v>61.355157204509396</v>
      </c>
    </row>
    <row r="257" spans="1:9" ht="13.5" x14ac:dyDescent="0.25">
      <c r="A257" s="3">
        <f>TITRES_STAT!B260</f>
        <v>42381</v>
      </c>
      <c r="B257" s="17">
        <f>TITRES_STAT!D260</f>
        <v>1.7334000000000001</v>
      </c>
      <c r="C257" s="2">
        <f t="shared" si="27"/>
        <v>5.2000000000000934E-3</v>
      </c>
      <c r="D257" s="2">
        <f t="shared" si="28"/>
        <v>5.2000000000000934E-3</v>
      </c>
      <c r="E257" s="2">
        <f t="shared" si="29"/>
        <v>0</v>
      </c>
      <c r="F257" s="2">
        <f t="shared" si="35"/>
        <v>1.022844002764055E-2</v>
      </c>
      <c r="G257" s="2">
        <f t="shared" si="35"/>
        <v>6.2084863850803565E-3</v>
      </c>
      <c r="H257" s="2">
        <f t="shared" si="31"/>
        <v>1.6474933491391015</v>
      </c>
      <c r="I257" s="2">
        <f t="shared" si="32"/>
        <v>62.22842258224464</v>
      </c>
    </row>
    <row r="258" spans="1:9" ht="13.5" x14ac:dyDescent="0.25">
      <c r="A258" s="3">
        <f>TITRES_STAT!B261</f>
        <v>42382</v>
      </c>
      <c r="B258" s="17">
        <f>TITRES_STAT!D261</f>
        <v>1.7597</v>
      </c>
      <c r="C258" s="2">
        <f t="shared" si="27"/>
        <v>2.629999999999999E-2</v>
      </c>
      <c r="D258" s="2">
        <f t="shared" si="28"/>
        <v>2.629999999999999E-2</v>
      </c>
      <c r="E258" s="2">
        <f t="shared" si="29"/>
        <v>0</v>
      </c>
      <c r="F258" s="2">
        <f t="shared" si="35"/>
        <v>1.1376408597094795E-2</v>
      </c>
      <c r="G258" s="2">
        <f t="shared" si="35"/>
        <v>5.7650230718603312E-3</v>
      </c>
      <c r="H258" s="2">
        <f t="shared" si="31"/>
        <v>1.9733500552017236</v>
      </c>
      <c r="I258" s="2">
        <f t="shared" si="32"/>
        <v>66.36790214961232</v>
      </c>
    </row>
    <row r="259" spans="1:9" ht="13.5" x14ac:dyDescent="0.25">
      <c r="A259" s="3">
        <f>TITRES_STAT!B262</f>
        <v>42384</v>
      </c>
      <c r="B259" s="17">
        <f>TITRES_STAT!D262</f>
        <v>1.7229000000000001</v>
      </c>
      <c r="C259" s="2">
        <f t="shared" ref="C259:C322" si="36">B259-B258</f>
        <v>-3.6799999999999944E-2</v>
      </c>
      <c r="D259" s="2">
        <f t="shared" ref="D259:D322" si="37">IF(C259&gt;0,C259,0)</f>
        <v>0</v>
      </c>
      <c r="E259" s="2">
        <f t="shared" ref="E259:E322" si="38">IF(C259&lt;0,-C259,0)</f>
        <v>3.6799999999999944E-2</v>
      </c>
      <c r="F259" s="2">
        <f t="shared" si="35"/>
        <v>1.0563807983016595E-2</v>
      </c>
      <c r="G259" s="2">
        <f t="shared" si="35"/>
        <v>7.9818071381560184E-3</v>
      </c>
      <c r="H259" s="2">
        <f t="shared" si="31"/>
        <v>1.3234857470456343</v>
      </c>
      <c r="I259" s="2">
        <f t="shared" si="32"/>
        <v>56.961216513958689</v>
      </c>
    </row>
    <row r="260" spans="1:9" ht="13.5" x14ac:dyDescent="0.25">
      <c r="A260" s="3">
        <f>TITRES_STAT!B263</f>
        <v>42387</v>
      </c>
      <c r="B260" s="17">
        <f>TITRES_STAT!D263</f>
        <v>1.7177</v>
      </c>
      <c r="C260" s="2">
        <f t="shared" si="36"/>
        <v>-5.2000000000000934E-3</v>
      </c>
      <c r="D260" s="2">
        <f t="shared" si="37"/>
        <v>0</v>
      </c>
      <c r="E260" s="2">
        <f t="shared" si="38"/>
        <v>5.2000000000000934E-3</v>
      </c>
      <c r="F260" s="2">
        <f t="shared" si="35"/>
        <v>9.8092502699439806E-3</v>
      </c>
      <c r="G260" s="2">
        <f t="shared" si="35"/>
        <v>7.7831066282877384E-3</v>
      </c>
      <c r="H260" s="2">
        <f t="shared" si="31"/>
        <v>1.2603258234047845</v>
      </c>
      <c r="I260" s="2">
        <f t="shared" si="32"/>
        <v>55.758590657798379</v>
      </c>
    </row>
    <row r="261" spans="1:9" ht="13.5" x14ac:dyDescent="0.25">
      <c r="A261" s="3">
        <f>TITRES_STAT!B264</f>
        <v>42388</v>
      </c>
      <c r="B261" s="17">
        <f>TITRES_STAT!D264</f>
        <v>1.7229000000000001</v>
      </c>
      <c r="C261" s="2">
        <f t="shared" si="36"/>
        <v>5.2000000000000934E-3</v>
      </c>
      <c r="D261" s="2">
        <f t="shared" si="37"/>
        <v>5.2000000000000934E-3</v>
      </c>
      <c r="E261" s="2">
        <f t="shared" si="38"/>
        <v>0</v>
      </c>
      <c r="F261" s="2">
        <f t="shared" si="35"/>
        <v>9.4800181078051309E-3</v>
      </c>
      <c r="G261" s="2">
        <f t="shared" si="35"/>
        <v>7.2271704405528995E-3</v>
      </c>
      <c r="H261" s="2">
        <f t="shared" si="31"/>
        <v>1.3117191832935218</v>
      </c>
      <c r="I261" s="2">
        <f t="shared" si="32"/>
        <v>56.742150723718382</v>
      </c>
    </row>
    <row r="262" spans="1:9" ht="13.5" x14ac:dyDescent="0.25">
      <c r="A262" s="3">
        <f>TITRES_STAT!B265</f>
        <v>42389</v>
      </c>
      <c r="B262" s="17">
        <f>TITRES_STAT!D265</f>
        <v>1.6861999999999999</v>
      </c>
      <c r="C262" s="2">
        <f t="shared" si="36"/>
        <v>-3.6700000000000177E-2</v>
      </c>
      <c r="D262" s="2">
        <f t="shared" si="37"/>
        <v>0</v>
      </c>
      <c r="E262" s="2">
        <f t="shared" si="38"/>
        <v>3.6700000000000177E-2</v>
      </c>
      <c r="F262" s="2">
        <f t="shared" si="35"/>
        <v>8.8028739572476207E-3</v>
      </c>
      <c r="G262" s="2">
        <f t="shared" si="35"/>
        <v>9.3323725519419889E-3</v>
      </c>
      <c r="H262" s="2">
        <f t="shared" si="31"/>
        <v>0.94326216706981081</v>
      </c>
      <c r="I262" s="2">
        <f t="shared" si="32"/>
        <v>48.540139516642199</v>
      </c>
    </row>
    <row r="263" spans="1:9" ht="13.5" x14ac:dyDescent="0.25">
      <c r="A263" s="3">
        <f>TITRES_STAT!B266</f>
        <v>42390</v>
      </c>
      <c r="B263" s="17">
        <f>TITRES_STAT!D266</f>
        <v>1.7177</v>
      </c>
      <c r="C263" s="2">
        <f t="shared" si="36"/>
        <v>3.1500000000000083E-2</v>
      </c>
      <c r="D263" s="2">
        <f t="shared" si="37"/>
        <v>3.1500000000000083E-2</v>
      </c>
      <c r="E263" s="2">
        <f t="shared" si="38"/>
        <v>0</v>
      </c>
      <c r="F263" s="2">
        <f t="shared" si="35"/>
        <v>1.0424097246015654E-2</v>
      </c>
      <c r="G263" s="2">
        <f t="shared" si="35"/>
        <v>8.6657745125175607E-3</v>
      </c>
      <c r="H263" s="2">
        <f t="shared" si="31"/>
        <v>1.2029042794684106</v>
      </c>
      <c r="I263" s="2">
        <f t="shared" si="32"/>
        <v>54.605381208787108</v>
      </c>
    </row>
    <row r="264" spans="1:9" ht="13.5" x14ac:dyDescent="0.25">
      <c r="A264" s="3">
        <f>TITRES_STAT!B267</f>
        <v>42391</v>
      </c>
      <c r="B264" s="17">
        <f>TITRES_STAT!D267</f>
        <v>1.7019</v>
      </c>
      <c r="C264" s="2">
        <f t="shared" si="36"/>
        <v>-1.5800000000000036E-2</v>
      </c>
      <c r="D264" s="2">
        <f t="shared" si="37"/>
        <v>0</v>
      </c>
      <c r="E264" s="2">
        <f t="shared" si="38"/>
        <v>1.5800000000000036E-2</v>
      </c>
      <c r="F264" s="2">
        <f t="shared" si="35"/>
        <v>9.6795188713002505E-3</v>
      </c>
      <c r="G264" s="2">
        <f t="shared" si="35"/>
        <v>9.1753620473377373E-3</v>
      </c>
      <c r="H264" s="2">
        <f t="shared" si="31"/>
        <v>1.0549468044270576</v>
      </c>
      <c r="I264" s="2">
        <f t="shared" si="32"/>
        <v>51.336939825125484</v>
      </c>
    </row>
    <row r="265" spans="1:9" ht="13.5" x14ac:dyDescent="0.25">
      <c r="A265" s="3">
        <f>TITRES_STAT!B268</f>
        <v>42394</v>
      </c>
      <c r="B265" s="17">
        <f>TITRES_STAT!D268</f>
        <v>1.6652</v>
      </c>
      <c r="C265" s="2">
        <f t="shared" si="36"/>
        <v>-3.6699999999999955E-2</v>
      </c>
      <c r="D265" s="2">
        <f t="shared" si="37"/>
        <v>0</v>
      </c>
      <c r="E265" s="2">
        <f t="shared" si="38"/>
        <v>3.6699999999999955E-2</v>
      </c>
      <c r="F265" s="2">
        <f t="shared" si="35"/>
        <v>8.9881246662073758E-3</v>
      </c>
      <c r="G265" s="2">
        <f t="shared" si="35"/>
        <v>1.1141407615385039E-2</v>
      </c>
      <c r="H265" s="2">
        <f t="shared" si="31"/>
        <v>0.80673151692213285</v>
      </c>
      <c r="I265" s="2">
        <f t="shared" si="32"/>
        <v>44.651433229904825</v>
      </c>
    </row>
    <row r="266" spans="1:9" ht="13.5" x14ac:dyDescent="0.25">
      <c r="A266" s="3">
        <f>TITRES_STAT!B269</f>
        <v>42395</v>
      </c>
      <c r="B266" s="17">
        <f>TITRES_STAT!D269</f>
        <v>1.6652</v>
      </c>
      <c r="C266" s="2">
        <f t="shared" si="36"/>
        <v>0</v>
      </c>
      <c r="D266" s="2">
        <f t="shared" si="37"/>
        <v>0</v>
      </c>
      <c r="E266" s="2">
        <f t="shared" si="38"/>
        <v>0</v>
      </c>
      <c r="F266" s="2">
        <f t="shared" si="35"/>
        <v>8.3461157614782774E-3</v>
      </c>
      <c r="G266" s="2">
        <f t="shared" si="35"/>
        <v>1.0345592785714678E-2</v>
      </c>
      <c r="H266" s="2">
        <f t="shared" si="31"/>
        <v>0.80673151692213296</v>
      </c>
      <c r="I266" s="2">
        <f t="shared" si="32"/>
        <v>44.651433229904832</v>
      </c>
    </row>
    <row r="267" spans="1:9" ht="13.5" x14ac:dyDescent="0.25">
      <c r="A267" s="3">
        <f>TITRES_STAT!B270</f>
        <v>42396</v>
      </c>
      <c r="B267" s="17">
        <f>TITRES_STAT!D270</f>
        <v>1.6704000000000001</v>
      </c>
      <c r="C267" s="2">
        <f t="shared" si="36"/>
        <v>5.2000000000000934E-3</v>
      </c>
      <c r="D267" s="2">
        <f t="shared" si="37"/>
        <v>5.2000000000000934E-3</v>
      </c>
      <c r="E267" s="2">
        <f t="shared" si="38"/>
        <v>0</v>
      </c>
      <c r="F267" s="2">
        <f t="shared" si="35"/>
        <v>8.1213932070869788E-3</v>
      </c>
      <c r="G267" s="2">
        <f t="shared" si="35"/>
        <v>9.6066218724493446E-3</v>
      </c>
      <c r="H267" s="2">
        <f t="shared" si="31"/>
        <v>0.84539532365463177</v>
      </c>
      <c r="I267" s="2">
        <f t="shared" si="32"/>
        <v>45.811068924809341</v>
      </c>
    </row>
    <row r="268" spans="1:9" ht="13.5" x14ac:dyDescent="0.25">
      <c r="A268" s="3">
        <f>TITRES_STAT!B271</f>
        <v>42397</v>
      </c>
      <c r="B268" s="17">
        <f>TITRES_STAT!D271</f>
        <v>1.6704000000000001</v>
      </c>
      <c r="C268" s="2">
        <f t="shared" si="36"/>
        <v>0</v>
      </c>
      <c r="D268" s="2">
        <f t="shared" si="37"/>
        <v>0</v>
      </c>
      <c r="E268" s="2">
        <f t="shared" si="38"/>
        <v>0</v>
      </c>
      <c r="F268" s="2">
        <f t="shared" si="35"/>
        <v>7.5412936922950521E-3</v>
      </c>
      <c r="G268" s="2">
        <f t="shared" si="35"/>
        <v>8.9204345958458203E-3</v>
      </c>
      <c r="H268" s="2">
        <f t="shared" si="31"/>
        <v>0.84539532365463188</v>
      </c>
      <c r="I268" s="2">
        <f t="shared" si="32"/>
        <v>45.811068924809341</v>
      </c>
    </row>
    <row r="269" spans="1:9" ht="13.5" x14ac:dyDescent="0.25">
      <c r="A269" s="3">
        <f>TITRES_STAT!B272</f>
        <v>42398</v>
      </c>
      <c r="B269" s="17">
        <f>TITRES_STAT!D272</f>
        <v>1.6284000000000001</v>
      </c>
      <c r="C269" s="2">
        <f t="shared" si="36"/>
        <v>-4.2000000000000037E-2</v>
      </c>
      <c r="D269" s="2">
        <f t="shared" si="37"/>
        <v>0</v>
      </c>
      <c r="E269" s="2">
        <f t="shared" si="38"/>
        <v>4.2000000000000037E-2</v>
      </c>
      <c r="F269" s="2">
        <f t="shared" ref="F269:G284" si="39">((F268*13)+D269)/14</f>
        <v>7.0026298571311202E-3</v>
      </c>
      <c r="G269" s="2">
        <f t="shared" si="39"/>
        <v>1.128326069614255E-2</v>
      </c>
      <c r="H269" s="2">
        <f t="shared" si="31"/>
        <v>0.62062111704333267</v>
      </c>
      <c r="I269" s="2">
        <f t="shared" si="32"/>
        <v>38.295262878938431</v>
      </c>
    </row>
    <row r="270" spans="1:9" ht="13.5" x14ac:dyDescent="0.25">
      <c r="A270" s="3">
        <f>TITRES_STAT!B273</f>
        <v>42401</v>
      </c>
      <c r="B270" s="17">
        <f>TITRES_STAT!D273</f>
        <v>1.6335999999999999</v>
      </c>
      <c r="C270" s="2">
        <f t="shared" si="36"/>
        <v>5.1999999999998714E-3</v>
      </c>
      <c r="D270" s="2">
        <f t="shared" si="37"/>
        <v>5.1999999999998714E-3</v>
      </c>
      <c r="E270" s="2">
        <f t="shared" si="38"/>
        <v>0</v>
      </c>
      <c r="F270" s="2">
        <f t="shared" si="39"/>
        <v>6.8738705816217454E-3</v>
      </c>
      <c r="G270" s="2">
        <f t="shared" si="39"/>
        <v>1.047731350356094E-2</v>
      </c>
      <c r="H270" s="2">
        <f t="shared" si="31"/>
        <v>0.65607186224651126</v>
      </c>
      <c r="I270" s="2">
        <f t="shared" si="32"/>
        <v>39.616146931965268</v>
      </c>
    </row>
    <row r="271" spans="1:9" ht="13.5" x14ac:dyDescent="0.25">
      <c r="A271" s="3">
        <f>TITRES_STAT!B274</f>
        <v>42402</v>
      </c>
      <c r="B271" s="17">
        <f>TITRES_STAT!D274</f>
        <v>1.6704000000000001</v>
      </c>
      <c r="C271" s="2">
        <f t="shared" si="36"/>
        <v>3.6800000000000166E-2</v>
      </c>
      <c r="D271" s="2">
        <f t="shared" si="37"/>
        <v>3.6800000000000166E-2</v>
      </c>
      <c r="E271" s="2">
        <f t="shared" si="38"/>
        <v>0</v>
      </c>
      <c r="F271" s="2">
        <f t="shared" si="39"/>
        <v>9.011451254363062E-3</v>
      </c>
      <c r="G271" s="2">
        <f t="shared" si="39"/>
        <v>9.7289339675923018E-3</v>
      </c>
      <c r="H271" s="2">
        <f t="shared" si="31"/>
        <v>0.9262526895938219</v>
      </c>
      <c r="I271" s="2">
        <f t="shared" si="32"/>
        <v>48.085731150316299</v>
      </c>
    </row>
    <row r="272" spans="1:9" ht="13.5" x14ac:dyDescent="0.25">
      <c r="A272" s="3">
        <f>TITRES_STAT!B275</f>
        <v>42403</v>
      </c>
      <c r="B272" s="17">
        <f>TITRES_STAT!D275</f>
        <v>1.6809000000000001</v>
      </c>
      <c r="C272" s="2">
        <f t="shared" si="36"/>
        <v>1.0499999999999954E-2</v>
      </c>
      <c r="D272" s="2">
        <f t="shared" si="37"/>
        <v>1.0499999999999954E-2</v>
      </c>
      <c r="E272" s="2">
        <f t="shared" si="38"/>
        <v>0</v>
      </c>
      <c r="F272" s="2">
        <f t="shared" si="39"/>
        <v>9.1177761647656969E-3</v>
      </c>
      <c r="G272" s="2">
        <f t="shared" si="39"/>
        <v>9.0340101127642809E-3</v>
      </c>
      <c r="H272" s="2">
        <f t="shared" si="31"/>
        <v>1.0092723000036343</v>
      </c>
      <c r="I272" s="2">
        <f t="shared" si="32"/>
        <v>50.23073776520031</v>
      </c>
    </row>
    <row r="273" spans="1:9" ht="13.5" x14ac:dyDescent="0.25">
      <c r="A273" s="3">
        <f>TITRES_STAT!B276</f>
        <v>42404</v>
      </c>
      <c r="B273" s="17">
        <f>TITRES_STAT!D276</f>
        <v>1.6809000000000001</v>
      </c>
      <c r="C273" s="2">
        <f t="shared" si="36"/>
        <v>0</v>
      </c>
      <c r="D273" s="2">
        <f t="shared" si="37"/>
        <v>0</v>
      </c>
      <c r="E273" s="2">
        <f t="shared" si="38"/>
        <v>0</v>
      </c>
      <c r="F273" s="2">
        <f t="shared" si="39"/>
        <v>8.4665064387110054E-3</v>
      </c>
      <c r="G273" s="2">
        <f t="shared" si="39"/>
        <v>8.3887236761382607E-3</v>
      </c>
      <c r="H273" s="2">
        <f t="shared" ref="H273:H336" si="40">F273/G273</f>
        <v>1.0092723000036343</v>
      </c>
      <c r="I273" s="2">
        <f t="shared" ref="I273:I336" si="41">IF(G273=0,100,100-(100/(1+H273)))</f>
        <v>50.23073776520031</v>
      </c>
    </row>
    <row r="274" spans="1:9" ht="13.5" x14ac:dyDescent="0.25">
      <c r="A274" s="3">
        <f>TITRES_STAT!B277</f>
        <v>42405</v>
      </c>
      <c r="B274" s="17">
        <f>TITRES_STAT!D277</f>
        <v>1.6440999999999999</v>
      </c>
      <c r="C274" s="2">
        <f t="shared" si="36"/>
        <v>-3.6800000000000166E-2</v>
      </c>
      <c r="D274" s="2">
        <f t="shared" si="37"/>
        <v>0</v>
      </c>
      <c r="E274" s="2">
        <f t="shared" si="38"/>
        <v>3.6800000000000166E-2</v>
      </c>
      <c r="F274" s="2">
        <f t="shared" si="39"/>
        <v>7.8617559788030766E-3</v>
      </c>
      <c r="G274" s="2">
        <f t="shared" si="39"/>
        <v>1.0418100556414111E-2</v>
      </c>
      <c r="H274" s="2">
        <f t="shared" si="40"/>
        <v>0.75462469729789949</v>
      </c>
      <c r="I274" s="2">
        <f t="shared" si="41"/>
        <v>43.007755359879084</v>
      </c>
    </row>
    <row r="275" spans="1:9" ht="13.5" x14ac:dyDescent="0.25">
      <c r="A275" s="3">
        <f>TITRES_STAT!B278</f>
        <v>42408</v>
      </c>
      <c r="B275" s="17">
        <f>TITRES_STAT!D278</f>
        <v>1.6494</v>
      </c>
      <c r="C275" s="2">
        <f t="shared" si="36"/>
        <v>5.3000000000000824E-3</v>
      </c>
      <c r="D275" s="2">
        <f t="shared" si="37"/>
        <v>5.3000000000000824E-3</v>
      </c>
      <c r="E275" s="2">
        <f t="shared" si="38"/>
        <v>0</v>
      </c>
      <c r="F275" s="2">
        <f t="shared" si="39"/>
        <v>7.6787734088885765E-3</v>
      </c>
      <c r="G275" s="2">
        <f t="shared" si="39"/>
        <v>9.6739505166702454E-3</v>
      </c>
      <c r="H275" s="2">
        <f t="shared" si="40"/>
        <v>0.79375777203495512</v>
      </c>
      <c r="I275" s="2">
        <f t="shared" si="41"/>
        <v>44.251112631248134</v>
      </c>
    </row>
    <row r="276" spans="1:9" ht="13.5" x14ac:dyDescent="0.25">
      <c r="A276" s="3">
        <f>TITRES_STAT!B279</f>
        <v>42409</v>
      </c>
      <c r="B276" s="17">
        <f>TITRES_STAT!D279</f>
        <v>1.6494</v>
      </c>
      <c r="C276" s="2">
        <f t="shared" si="36"/>
        <v>0</v>
      </c>
      <c r="D276" s="2">
        <f t="shared" si="37"/>
        <v>0</v>
      </c>
      <c r="E276" s="2">
        <f t="shared" si="38"/>
        <v>0</v>
      </c>
      <c r="F276" s="2">
        <f t="shared" si="39"/>
        <v>7.1302895939679639E-3</v>
      </c>
      <c r="G276" s="2">
        <f t="shared" si="39"/>
        <v>8.9829540511937988E-3</v>
      </c>
      <c r="H276" s="2">
        <f t="shared" si="40"/>
        <v>0.79375777203495512</v>
      </c>
      <c r="I276" s="2">
        <f t="shared" si="41"/>
        <v>44.251112631248134</v>
      </c>
    </row>
    <row r="277" spans="1:9" ht="13.5" x14ac:dyDescent="0.25">
      <c r="A277" s="3">
        <f>TITRES_STAT!B280</f>
        <v>42410</v>
      </c>
      <c r="B277" s="17">
        <f>TITRES_STAT!D280</f>
        <v>1.6073999999999999</v>
      </c>
      <c r="C277" s="2">
        <f t="shared" si="36"/>
        <v>-4.2000000000000037E-2</v>
      </c>
      <c r="D277" s="2">
        <f t="shared" si="37"/>
        <v>0</v>
      </c>
      <c r="E277" s="2">
        <f t="shared" si="38"/>
        <v>4.2000000000000037E-2</v>
      </c>
      <c r="F277" s="2">
        <f t="shared" si="39"/>
        <v>6.620983194398823E-3</v>
      </c>
      <c r="G277" s="2">
        <f t="shared" si="39"/>
        <v>1.1341314476108529E-2</v>
      </c>
      <c r="H277" s="2">
        <f t="shared" si="40"/>
        <v>0.58379328148835863</v>
      </c>
      <c r="I277" s="2">
        <f t="shared" si="41"/>
        <v>36.860446897447559</v>
      </c>
    </row>
    <row r="278" spans="1:9" ht="13.5" x14ac:dyDescent="0.25">
      <c r="A278" s="3">
        <f>TITRES_STAT!B281</f>
        <v>42411</v>
      </c>
      <c r="B278" s="17">
        <f>TITRES_STAT!D281</f>
        <v>1.6284000000000001</v>
      </c>
      <c r="C278" s="2">
        <f t="shared" si="36"/>
        <v>2.100000000000013E-2</v>
      </c>
      <c r="D278" s="2">
        <f t="shared" si="37"/>
        <v>2.100000000000013E-2</v>
      </c>
      <c r="E278" s="2">
        <f t="shared" si="38"/>
        <v>0</v>
      </c>
      <c r="F278" s="2">
        <f t="shared" si="39"/>
        <v>7.648055823370345E-3</v>
      </c>
      <c r="G278" s="2">
        <f t="shared" si="39"/>
        <v>1.053122058495792E-2</v>
      </c>
      <c r="H278" s="2">
        <f t="shared" si="40"/>
        <v>0.72622691374391191</v>
      </c>
      <c r="I278" s="2">
        <f t="shared" si="41"/>
        <v>42.070188337455654</v>
      </c>
    </row>
    <row r="279" spans="1:9" ht="13.5" x14ac:dyDescent="0.25">
      <c r="A279" s="3">
        <f>TITRES_STAT!B282</f>
        <v>42412</v>
      </c>
      <c r="B279" s="17">
        <f>TITRES_STAT!D282</f>
        <v>1.6073999999999999</v>
      </c>
      <c r="C279" s="2">
        <f t="shared" si="36"/>
        <v>-2.100000000000013E-2</v>
      </c>
      <c r="D279" s="2">
        <f t="shared" si="37"/>
        <v>0</v>
      </c>
      <c r="E279" s="2">
        <f t="shared" si="38"/>
        <v>2.100000000000013E-2</v>
      </c>
      <c r="F279" s="2">
        <f t="shared" si="39"/>
        <v>7.1017661217010345E-3</v>
      </c>
      <c r="G279" s="2">
        <f t="shared" si="39"/>
        <v>1.1278990543175219E-2</v>
      </c>
      <c r="H279" s="2">
        <f t="shared" si="40"/>
        <v>0.62964554270313022</v>
      </c>
      <c r="I279" s="2">
        <f t="shared" si="41"/>
        <v>38.636962836637643</v>
      </c>
    </row>
    <row r="280" spans="1:9" ht="13.5" x14ac:dyDescent="0.25">
      <c r="A280" s="3">
        <f>TITRES_STAT!B283</f>
        <v>42415</v>
      </c>
      <c r="B280" s="17">
        <f>TITRES_STAT!D283</f>
        <v>1.6231</v>
      </c>
      <c r="C280" s="2">
        <f t="shared" si="36"/>
        <v>1.5700000000000047E-2</v>
      </c>
      <c r="D280" s="2">
        <f t="shared" si="37"/>
        <v>1.5700000000000047E-2</v>
      </c>
      <c r="E280" s="2">
        <f t="shared" si="38"/>
        <v>0</v>
      </c>
      <c r="F280" s="2">
        <f t="shared" si="39"/>
        <v>7.7159256844366786E-3</v>
      </c>
      <c r="G280" s="2">
        <f t="shared" si="39"/>
        <v>1.0473348361519847E-2</v>
      </c>
      <c r="H280" s="2">
        <f t="shared" si="40"/>
        <v>0.73672004578648198</v>
      </c>
      <c r="I280" s="2">
        <f t="shared" si="41"/>
        <v>42.420195907444295</v>
      </c>
    </row>
    <row r="281" spans="1:9" ht="13.5" x14ac:dyDescent="0.25">
      <c r="A281" s="3">
        <f>TITRES_STAT!B284</f>
        <v>42416</v>
      </c>
      <c r="B281" s="17">
        <f>TITRES_STAT!D284</f>
        <v>1.5759000000000001</v>
      </c>
      <c r="C281" s="2">
        <f t="shared" si="36"/>
        <v>-4.7199999999999909E-2</v>
      </c>
      <c r="D281" s="2">
        <f t="shared" si="37"/>
        <v>0</v>
      </c>
      <c r="E281" s="2">
        <f t="shared" si="38"/>
        <v>4.7199999999999909E-2</v>
      </c>
      <c r="F281" s="2">
        <f t="shared" si="39"/>
        <v>7.1647881355483443E-3</v>
      </c>
      <c r="G281" s="2">
        <f t="shared" si="39"/>
        <v>1.3096680621411281E-2</v>
      </c>
      <c r="H281" s="2">
        <f t="shared" si="40"/>
        <v>0.5470690125736819</v>
      </c>
      <c r="I281" s="2">
        <f t="shared" si="41"/>
        <v>35.361642443059836</v>
      </c>
    </row>
    <row r="282" spans="1:9" ht="13.5" x14ac:dyDescent="0.25">
      <c r="A282" s="3">
        <f>TITRES_STAT!B285</f>
        <v>42417</v>
      </c>
      <c r="B282" s="17">
        <f>TITRES_STAT!D285</f>
        <v>1.6126</v>
      </c>
      <c r="C282" s="2">
        <f t="shared" si="36"/>
        <v>3.6699999999999955E-2</v>
      </c>
      <c r="D282" s="2">
        <f t="shared" si="37"/>
        <v>3.6699999999999955E-2</v>
      </c>
      <c r="E282" s="2">
        <f t="shared" si="38"/>
        <v>0</v>
      </c>
      <c r="F282" s="2">
        <f t="shared" si="39"/>
        <v>9.2744461258663178E-3</v>
      </c>
      <c r="G282" s="2">
        <f t="shared" si="39"/>
        <v>1.2161203434167617E-2</v>
      </c>
      <c r="H282" s="2">
        <f t="shared" si="40"/>
        <v>0.76262568717576218</v>
      </c>
      <c r="I282" s="2">
        <f t="shared" si="41"/>
        <v>43.266457122709348</v>
      </c>
    </row>
    <row r="283" spans="1:9" ht="13.5" x14ac:dyDescent="0.25">
      <c r="A283" s="3">
        <f>TITRES_STAT!B286</f>
        <v>42418</v>
      </c>
      <c r="B283" s="17">
        <f>TITRES_STAT!D286</f>
        <v>1.5759000000000001</v>
      </c>
      <c r="C283" s="2">
        <f t="shared" si="36"/>
        <v>-3.6699999999999955E-2</v>
      </c>
      <c r="D283" s="2">
        <f t="shared" si="37"/>
        <v>0</v>
      </c>
      <c r="E283" s="2">
        <f t="shared" si="38"/>
        <v>3.6699999999999955E-2</v>
      </c>
      <c r="F283" s="2">
        <f t="shared" si="39"/>
        <v>8.6119856883044386E-3</v>
      </c>
      <c r="G283" s="2">
        <f t="shared" si="39"/>
        <v>1.3913974617441356E-2</v>
      </c>
      <c r="H283" s="2">
        <f t="shared" si="40"/>
        <v>0.61894504806047279</v>
      </c>
      <c r="I283" s="2">
        <f t="shared" si="41"/>
        <v>38.231380910796254</v>
      </c>
    </row>
    <row r="284" spans="1:9" ht="13.5" x14ac:dyDescent="0.25">
      <c r="A284" s="3">
        <f>TITRES_STAT!B287</f>
        <v>42419</v>
      </c>
      <c r="B284" s="17">
        <f>TITRES_STAT!D287</f>
        <v>1.6126</v>
      </c>
      <c r="C284" s="2">
        <f t="shared" si="36"/>
        <v>3.6699999999999955E-2</v>
      </c>
      <c r="D284" s="2">
        <f t="shared" si="37"/>
        <v>3.6699999999999955E-2</v>
      </c>
      <c r="E284" s="2">
        <f t="shared" si="38"/>
        <v>0</v>
      </c>
      <c r="F284" s="2">
        <f t="shared" si="39"/>
        <v>1.0618272424854119E-2</v>
      </c>
      <c r="G284" s="2">
        <f t="shared" si="39"/>
        <v>1.2920119287624116E-2</v>
      </c>
      <c r="H284" s="2">
        <f t="shared" si="40"/>
        <v>0.82184012302619502</v>
      </c>
      <c r="I284" s="2">
        <f t="shared" si="41"/>
        <v>45.110441505759852</v>
      </c>
    </row>
    <row r="285" spans="1:9" ht="13.5" x14ac:dyDescent="0.25">
      <c r="A285" s="3">
        <f>TITRES_STAT!B288</f>
        <v>42422</v>
      </c>
      <c r="B285" s="17">
        <f>TITRES_STAT!D288</f>
        <v>1.5969</v>
      </c>
      <c r="C285" s="2">
        <f t="shared" si="36"/>
        <v>-1.5700000000000047E-2</v>
      </c>
      <c r="D285" s="2">
        <f t="shared" si="37"/>
        <v>0</v>
      </c>
      <c r="E285" s="2">
        <f t="shared" si="38"/>
        <v>1.5700000000000047E-2</v>
      </c>
      <c r="F285" s="2">
        <f t="shared" ref="F285:G300" si="42">((F284*13)+D285)/14</f>
        <v>9.8598243945073969E-3</v>
      </c>
      <c r="G285" s="2">
        <f t="shared" si="42"/>
        <v>1.3118682195650969E-2</v>
      </c>
      <c r="H285" s="2">
        <f t="shared" si="40"/>
        <v>0.75158649683396328</v>
      </c>
      <c r="I285" s="2">
        <f t="shared" si="41"/>
        <v>42.908899914019372</v>
      </c>
    </row>
    <row r="286" spans="1:9" ht="13.5" x14ac:dyDescent="0.25">
      <c r="A286" s="3">
        <f>TITRES_STAT!B289</f>
        <v>42423</v>
      </c>
      <c r="B286" s="17">
        <f>TITRES_STAT!D289</f>
        <v>1.5969</v>
      </c>
      <c r="C286" s="2">
        <f t="shared" si="36"/>
        <v>0</v>
      </c>
      <c r="D286" s="2">
        <f t="shared" si="37"/>
        <v>0</v>
      </c>
      <c r="E286" s="2">
        <f t="shared" si="38"/>
        <v>0</v>
      </c>
      <c r="F286" s="2">
        <f t="shared" si="42"/>
        <v>9.1555512234711544E-3</v>
      </c>
      <c r="G286" s="2">
        <f t="shared" si="42"/>
        <v>1.2181633467390185E-2</v>
      </c>
      <c r="H286" s="2">
        <f t="shared" si="40"/>
        <v>0.75158649683396328</v>
      </c>
      <c r="I286" s="2">
        <f t="shared" si="41"/>
        <v>42.908899914019372</v>
      </c>
    </row>
    <row r="287" spans="1:9" ht="13.5" x14ac:dyDescent="0.25">
      <c r="A287" s="3">
        <f>TITRES_STAT!B290</f>
        <v>42424</v>
      </c>
      <c r="B287" s="17">
        <f>TITRES_STAT!D290</f>
        <v>1.5864</v>
      </c>
      <c r="C287" s="2">
        <f t="shared" si="36"/>
        <v>-1.0499999999999954E-2</v>
      </c>
      <c r="D287" s="2">
        <f t="shared" si="37"/>
        <v>0</v>
      </c>
      <c r="E287" s="2">
        <f t="shared" si="38"/>
        <v>1.0499999999999954E-2</v>
      </c>
      <c r="F287" s="2">
        <f t="shared" si="42"/>
        <v>8.5015832789374999E-3</v>
      </c>
      <c r="G287" s="2">
        <f t="shared" si="42"/>
        <v>1.2061516791148025E-2</v>
      </c>
      <c r="H287" s="2">
        <f t="shared" si="40"/>
        <v>0.70485192087754933</v>
      </c>
      <c r="I287" s="2">
        <f t="shared" si="41"/>
        <v>41.343879327345711</v>
      </c>
    </row>
    <row r="288" spans="1:9" ht="13.5" x14ac:dyDescent="0.25">
      <c r="A288" s="3">
        <f>TITRES_STAT!B291</f>
        <v>42425</v>
      </c>
      <c r="B288" s="17">
        <f>TITRES_STAT!D291</f>
        <v>1.5759000000000001</v>
      </c>
      <c r="C288" s="2">
        <f t="shared" si="36"/>
        <v>-1.0499999999999954E-2</v>
      </c>
      <c r="D288" s="2">
        <f t="shared" si="37"/>
        <v>0</v>
      </c>
      <c r="E288" s="2">
        <f t="shared" si="38"/>
        <v>1.0499999999999954E-2</v>
      </c>
      <c r="F288" s="2">
        <f t="shared" si="42"/>
        <v>7.8943273304419633E-3</v>
      </c>
      <c r="G288" s="2">
        <f t="shared" si="42"/>
        <v>1.1949979877494592E-2</v>
      </c>
      <c r="H288" s="2">
        <f t="shared" si="40"/>
        <v>0.66061427813023832</v>
      </c>
      <c r="I288" s="2">
        <f t="shared" si="41"/>
        <v>39.78131989049583</v>
      </c>
    </row>
    <row r="289" spans="1:9" ht="13.5" x14ac:dyDescent="0.25">
      <c r="A289" s="3">
        <f>TITRES_STAT!B292</f>
        <v>42426</v>
      </c>
      <c r="B289" s="17">
        <f>TITRES_STAT!D292</f>
        <v>1.5759000000000001</v>
      </c>
      <c r="C289" s="2">
        <f t="shared" si="36"/>
        <v>0</v>
      </c>
      <c r="D289" s="2">
        <f t="shared" si="37"/>
        <v>0</v>
      </c>
      <c r="E289" s="2">
        <f t="shared" si="38"/>
        <v>0</v>
      </c>
      <c r="F289" s="2">
        <f t="shared" si="42"/>
        <v>7.3304468068389663E-3</v>
      </c>
      <c r="G289" s="2">
        <f t="shared" si="42"/>
        <v>1.1096409886244978E-2</v>
      </c>
      <c r="H289" s="2">
        <f t="shared" si="40"/>
        <v>0.66061427813023832</v>
      </c>
      <c r="I289" s="2">
        <f t="shared" si="41"/>
        <v>39.78131989049583</v>
      </c>
    </row>
    <row r="290" spans="1:9" ht="13.5" x14ac:dyDescent="0.25">
      <c r="A290" s="3">
        <f>TITRES_STAT!B293</f>
        <v>42429</v>
      </c>
      <c r="B290" s="17">
        <f>TITRES_STAT!D293</f>
        <v>1.6021000000000001</v>
      </c>
      <c r="C290" s="2">
        <f t="shared" si="36"/>
        <v>2.6200000000000001E-2</v>
      </c>
      <c r="D290" s="2">
        <f t="shared" si="37"/>
        <v>2.6200000000000001E-2</v>
      </c>
      <c r="E290" s="2">
        <f t="shared" si="38"/>
        <v>0</v>
      </c>
      <c r="F290" s="2">
        <f t="shared" si="42"/>
        <v>8.6782720349218977E-3</v>
      </c>
      <c r="G290" s="2">
        <f t="shared" si="42"/>
        <v>1.0303809180084623E-2</v>
      </c>
      <c r="H290" s="2">
        <f t="shared" si="40"/>
        <v>0.84223920331283009</v>
      </c>
      <c r="I290" s="2">
        <f t="shared" si="41"/>
        <v>45.718232561670753</v>
      </c>
    </row>
    <row r="291" spans="1:9" ht="13.5" x14ac:dyDescent="0.25">
      <c r="A291" s="3">
        <f>TITRES_STAT!B294</f>
        <v>42430</v>
      </c>
      <c r="B291" s="17">
        <f>TITRES_STAT!D294</f>
        <v>1.6021000000000001</v>
      </c>
      <c r="C291" s="2">
        <f t="shared" si="36"/>
        <v>0</v>
      </c>
      <c r="D291" s="2">
        <f t="shared" si="37"/>
        <v>0</v>
      </c>
      <c r="E291" s="2">
        <f t="shared" si="38"/>
        <v>0</v>
      </c>
      <c r="F291" s="2">
        <f t="shared" si="42"/>
        <v>8.0583954609989052E-3</v>
      </c>
      <c r="G291" s="2">
        <f t="shared" si="42"/>
        <v>9.567822810078579E-3</v>
      </c>
      <c r="H291" s="2">
        <f t="shared" si="40"/>
        <v>0.84223920331283009</v>
      </c>
      <c r="I291" s="2">
        <f t="shared" si="41"/>
        <v>45.718232561670753</v>
      </c>
    </row>
    <row r="292" spans="1:9" ht="13.5" x14ac:dyDescent="0.25">
      <c r="A292" s="3">
        <f>TITRES_STAT!B295</f>
        <v>42431</v>
      </c>
      <c r="B292" s="17">
        <f>TITRES_STAT!D295</f>
        <v>1.6178999999999999</v>
      </c>
      <c r="C292" s="2">
        <f t="shared" si="36"/>
        <v>1.5799999999999814E-2</v>
      </c>
      <c r="D292" s="2">
        <f t="shared" si="37"/>
        <v>1.5799999999999814E-2</v>
      </c>
      <c r="E292" s="2">
        <f t="shared" si="38"/>
        <v>0</v>
      </c>
      <c r="F292" s="2">
        <f t="shared" si="42"/>
        <v>8.6113672137846844E-3</v>
      </c>
      <c r="G292" s="2">
        <f t="shared" si="42"/>
        <v>8.8844068950729663E-3</v>
      </c>
      <c r="H292" s="2">
        <f t="shared" si="40"/>
        <v>0.96926753980170566</v>
      </c>
      <c r="I292" s="2">
        <f t="shared" si="41"/>
        <v>49.219698198006427</v>
      </c>
    </row>
    <row r="293" spans="1:9" ht="13.5" x14ac:dyDescent="0.25">
      <c r="A293" s="3">
        <f>TITRES_STAT!B296</f>
        <v>42432</v>
      </c>
      <c r="B293" s="17">
        <f>TITRES_STAT!D296</f>
        <v>1.6440999999999999</v>
      </c>
      <c r="C293" s="2">
        <f t="shared" si="36"/>
        <v>2.6200000000000001E-2</v>
      </c>
      <c r="D293" s="2">
        <f t="shared" si="37"/>
        <v>2.6200000000000001E-2</v>
      </c>
      <c r="E293" s="2">
        <f t="shared" si="38"/>
        <v>0</v>
      </c>
      <c r="F293" s="2">
        <f t="shared" si="42"/>
        <v>9.8676981270857788E-3</v>
      </c>
      <c r="G293" s="2">
        <f t="shared" si="42"/>
        <v>8.2498064025677536E-3</v>
      </c>
      <c r="H293" s="2">
        <f t="shared" si="40"/>
        <v>1.1961126898704504</v>
      </c>
      <c r="I293" s="2">
        <f t="shared" si="41"/>
        <v>54.464996053595485</v>
      </c>
    </row>
    <row r="294" spans="1:9" ht="13.5" x14ac:dyDescent="0.25">
      <c r="A294" s="3">
        <f>TITRES_STAT!B297</f>
        <v>42433</v>
      </c>
      <c r="B294" s="17">
        <f>TITRES_STAT!D297</f>
        <v>1.6389</v>
      </c>
      <c r="C294" s="2">
        <f t="shared" si="36"/>
        <v>-5.1999999999998714E-3</v>
      </c>
      <c r="D294" s="2">
        <f t="shared" si="37"/>
        <v>0</v>
      </c>
      <c r="E294" s="2">
        <f t="shared" si="38"/>
        <v>5.1999999999998714E-3</v>
      </c>
      <c r="F294" s="2">
        <f t="shared" si="42"/>
        <v>9.1628625465796521E-3</v>
      </c>
      <c r="G294" s="2">
        <f t="shared" si="42"/>
        <v>8.0319630880986183E-3</v>
      </c>
      <c r="H294" s="2">
        <f t="shared" si="40"/>
        <v>1.1407998824293337</v>
      </c>
      <c r="I294" s="2">
        <f t="shared" si="41"/>
        <v>53.288487718654878</v>
      </c>
    </row>
    <row r="295" spans="1:9" ht="13.5" x14ac:dyDescent="0.25">
      <c r="A295" s="3">
        <f>TITRES_STAT!B298</f>
        <v>42436</v>
      </c>
      <c r="B295" s="17">
        <f>TITRES_STAT!D298</f>
        <v>1.6389</v>
      </c>
      <c r="C295" s="2">
        <f t="shared" si="36"/>
        <v>0</v>
      </c>
      <c r="D295" s="2">
        <f t="shared" si="37"/>
        <v>0</v>
      </c>
      <c r="E295" s="2">
        <f t="shared" si="38"/>
        <v>0</v>
      </c>
      <c r="F295" s="2">
        <f t="shared" si="42"/>
        <v>8.5083723646811067E-3</v>
      </c>
      <c r="G295" s="2">
        <f t="shared" si="42"/>
        <v>7.4582514389487167E-3</v>
      </c>
      <c r="H295" s="2">
        <f t="shared" si="40"/>
        <v>1.1407998824293339</v>
      </c>
      <c r="I295" s="2">
        <f t="shared" si="41"/>
        <v>53.288487718654892</v>
      </c>
    </row>
    <row r="296" spans="1:9" ht="13.5" x14ac:dyDescent="0.25">
      <c r="A296" s="3">
        <f>TITRES_STAT!B299</f>
        <v>42437</v>
      </c>
      <c r="B296" s="17">
        <f>TITRES_STAT!D299</f>
        <v>1.6704000000000001</v>
      </c>
      <c r="C296" s="2">
        <f t="shared" si="36"/>
        <v>3.1500000000000083E-2</v>
      </c>
      <c r="D296" s="2">
        <f t="shared" si="37"/>
        <v>3.1500000000000083E-2</v>
      </c>
      <c r="E296" s="2">
        <f t="shared" si="38"/>
        <v>0</v>
      </c>
      <c r="F296" s="2">
        <f t="shared" si="42"/>
        <v>1.0150631481489605E-2</v>
      </c>
      <c r="G296" s="2">
        <f t="shared" si="42"/>
        <v>6.9255191933095218E-3</v>
      </c>
      <c r="H296" s="2">
        <f t="shared" si="40"/>
        <v>1.4656852718415307</v>
      </c>
      <c r="I296" s="2">
        <f t="shared" si="41"/>
        <v>59.44332346791623</v>
      </c>
    </row>
    <row r="297" spans="1:9" ht="13.5" x14ac:dyDescent="0.25">
      <c r="A297" s="3">
        <f>TITRES_STAT!B300</f>
        <v>42438</v>
      </c>
      <c r="B297" s="17">
        <f>TITRES_STAT!D300</f>
        <v>1.6440999999999999</v>
      </c>
      <c r="C297" s="2">
        <f t="shared" si="36"/>
        <v>-2.6300000000000212E-2</v>
      </c>
      <c r="D297" s="2">
        <f t="shared" si="37"/>
        <v>0</v>
      </c>
      <c r="E297" s="2">
        <f t="shared" si="38"/>
        <v>2.6300000000000212E-2</v>
      </c>
      <c r="F297" s="2">
        <f t="shared" si="42"/>
        <v>9.4255863756689175E-3</v>
      </c>
      <c r="G297" s="2">
        <f t="shared" si="42"/>
        <v>8.3094106795017133E-3</v>
      </c>
      <c r="H297" s="2">
        <f t="shared" si="40"/>
        <v>1.1343266976707111</v>
      </c>
      <c r="I297" s="2">
        <f t="shared" si="41"/>
        <v>53.146816694400819</v>
      </c>
    </row>
    <row r="298" spans="1:9" ht="13.5" x14ac:dyDescent="0.25">
      <c r="A298" s="3">
        <f>TITRES_STAT!B301</f>
        <v>42439</v>
      </c>
      <c r="B298" s="17">
        <f>TITRES_STAT!D301</f>
        <v>1.6178999999999999</v>
      </c>
      <c r="C298" s="2">
        <f t="shared" si="36"/>
        <v>-2.6200000000000001E-2</v>
      </c>
      <c r="D298" s="2">
        <f t="shared" si="37"/>
        <v>0</v>
      </c>
      <c r="E298" s="2">
        <f t="shared" si="38"/>
        <v>2.6200000000000001E-2</v>
      </c>
      <c r="F298" s="2">
        <f t="shared" si="42"/>
        <v>8.7523302059782804E-3</v>
      </c>
      <c r="G298" s="2">
        <f t="shared" si="42"/>
        <v>9.5873099166801628E-3</v>
      </c>
      <c r="H298" s="2">
        <f t="shared" si="40"/>
        <v>0.91290782107198076</v>
      </c>
      <c r="I298" s="2">
        <f t="shared" si="41"/>
        <v>47.723565715800845</v>
      </c>
    </row>
    <row r="299" spans="1:9" ht="13.5" x14ac:dyDescent="0.25">
      <c r="A299" s="3">
        <f>TITRES_STAT!B302</f>
        <v>42440</v>
      </c>
      <c r="B299" s="17">
        <f>TITRES_STAT!D302</f>
        <v>1.6598999999999999</v>
      </c>
      <c r="C299" s="2">
        <f t="shared" si="36"/>
        <v>4.2000000000000037E-2</v>
      </c>
      <c r="D299" s="2">
        <f t="shared" si="37"/>
        <v>4.2000000000000037E-2</v>
      </c>
      <c r="E299" s="2">
        <f t="shared" si="38"/>
        <v>0</v>
      </c>
      <c r="F299" s="2">
        <f t="shared" si="42"/>
        <v>1.1127163762694122E-2</v>
      </c>
      <c r="G299" s="2">
        <f t="shared" si="42"/>
        <v>8.9025020654887217E-3</v>
      </c>
      <c r="H299" s="2">
        <f t="shared" si="40"/>
        <v>1.2498917361479178</v>
      </c>
      <c r="I299" s="2">
        <f t="shared" si="41"/>
        <v>55.553416907423333</v>
      </c>
    </row>
    <row r="300" spans="1:9" ht="13.5" x14ac:dyDescent="0.25">
      <c r="A300" s="3">
        <f>TITRES_STAT!B303</f>
        <v>42443</v>
      </c>
      <c r="B300" s="17">
        <f>TITRES_STAT!D303</f>
        <v>1.6652</v>
      </c>
      <c r="C300" s="2">
        <f t="shared" si="36"/>
        <v>5.3000000000000824E-3</v>
      </c>
      <c r="D300" s="2">
        <f t="shared" si="37"/>
        <v>5.3000000000000824E-3</v>
      </c>
      <c r="E300" s="2">
        <f t="shared" si="38"/>
        <v>0</v>
      </c>
      <c r="F300" s="2">
        <f t="shared" si="42"/>
        <v>1.0710937779644547E-2</v>
      </c>
      <c r="G300" s="2">
        <f t="shared" si="42"/>
        <v>8.2666090608109564E-3</v>
      </c>
      <c r="H300" s="2">
        <f t="shared" si="40"/>
        <v>1.2956869861454174</v>
      </c>
      <c r="I300" s="2">
        <f t="shared" si="41"/>
        <v>56.440054500676766</v>
      </c>
    </row>
    <row r="301" spans="1:9" ht="13.5" x14ac:dyDescent="0.25">
      <c r="A301" s="3">
        <f>TITRES_STAT!B304</f>
        <v>42444</v>
      </c>
      <c r="B301" s="17">
        <f>TITRES_STAT!D304</f>
        <v>1.6389</v>
      </c>
      <c r="C301" s="2">
        <f t="shared" si="36"/>
        <v>-2.629999999999999E-2</v>
      </c>
      <c r="D301" s="2">
        <f t="shared" si="37"/>
        <v>0</v>
      </c>
      <c r="E301" s="2">
        <f t="shared" si="38"/>
        <v>2.629999999999999E-2</v>
      </c>
      <c r="F301" s="2">
        <f t="shared" ref="F301:G316" si="43">((F300*13)+D301)/14</f>
        <v>9.9458707953842228E-3</v>
      </c>
      <c r="G301" s="2">
        <f t="shared" si="43"/>
        <v>9.5547084136101725E-3</v>
      </c>
      <c r="H301" s="2">
        <f t="shared" si="40"/>
        <v>1.0409392275348623</v>
      </c>
      <c r="I301" s="2">
        <f t="shared" si="41"/>
        <v>51.002950675417971</v>
      </c>
    </row>
    <row r="302" spans="1:9" ht="13.5" x14ac:dyDescent="0.25">
      <c r="A302" s="3">
        <f>TITRES_STAT!B305</f>
        <v>42445</v>
      </c>
      <c r="B302" s="17">
        <f>TITRES_STAT!D305</f>
        <v>1.7123999999999999</v>
      </c>
      <c r="C302" s="2">
        <f t="shared" si="36"/>
        <v>7.3499999999999899E-2</v>
      </c>
      <c r="D302" s="2">
        <f t="shared" si="37"/>
        <v>7.3499999999999899E-2</v>
      </c>
      <c r="E302" s="2">
        <f t="shared" si="38"/>
        <v>0</v>
      </c>
      <c r="F302" s="2">
        <f t="shared" si="43"/>
        <v>1.4485451452856771E-2</v>
      </c>
      <c r="G302" s="2">
        <f t="shared" si="43"/>
        <v>8.8722292412094454E-3</v>
      </c>
      <c r="H302" s="2">
        <f t="shared" si="40"/>
        <v>1.6326732615941901</v>
      </c>
      <c r="I302" s="2">
        <f t="shared" si="41"/>
        <v>62.015795329099845</v>
      </c>
    </row>
    <row r="303" spans="1:9" ht="13.5" x14ac:dyDescent="0.25">
      <c r="A303" s="3">
        <f>TITRES_STAT!B306</f>
        <v>42446</v>
      </c>
      <c r="B303" s="17">
        <f>TITRES_STAT!D306</f>
        <v>1.7334000000000001</v>
      </c>
      <c r="C303" s="2">
        <f t="shared" si="36"/>
        <v>2.100000000000013E-2</v>
      </c>
      <c r="D303" s="2">
        <f t="shared" si="37"/>
        <v>2.100000000000013E-2</v>
      </c>
      <c r="E303" s="2">
        <f t="shared" si="38"/>
        <v>0</v>
      </c>
      <c r="F303" s="2">
        <f t="shared" si="43"/>
        <v>1.4950776349081296E-2</v>
      </c>
      <c r="G303" s="2">
        <f t="shared" si="43"/>
        <v>8.2384985811230563E-3</v>
      </c>
      <c r="H303" s="2">
        <f t="shared" si="40"/>
        <v>1.8147452720739845</v>
      </c>
      <c r="I303" s="2">
        <f t="shared" si="41"/>
        <v>64.472806476616924</v>
      </c>
    </row>
    <row r="304" spans="1:9" ht="13.5" x14ac:dyDescent="0.25">
      <c r="A304" s="3">
        <f>TITRES_STAT!B307</f>
        <v>42447</v>
      </c>
      <c r="B304" s="17">
        <f>TITRES_STAT!D307</f>
        <v>1.7597</v>
      </c>
      <c r="C304" s="2">
        <f t="shared" si="36"/>
        <v>2.629999999999999E-2</v>
      </c>
      <c r="D304" s="2">
        <f t="shared" si="37"/>
        <v>2.629999999999999E-2</v>
      </c>
      <c r="E304" s="2">
        <f t="shared" si="38"/>
        <v>0</v>
      </c>
      <c r="F304" s="2">
        <f t="shared" si="43"/>
        <v>1.5761435181289772E-2</v>
      </c>
      <c r="G304" s="2">
        <f t="shared" si="43"/>
        <v>7.6500343967571228E-3</v>
      </c>
      <c r="H304" s="2">
        <f t="shared" si="40"/>
        <v>2.0603090605672443</v>
      </c>
      <c r="I304" s="2">
        <f t="shared" si="41"/>
        <v>67.323561764227662</v>
      </c>
    </row>
    <row r="305" spans="1:9" ht="13.5" x14ac:dyDescent="0.25">
      <c r="A305" s="3">
        <f>TITRES_STAT!B308</f>
        <v>42450</v>
      </c>
      <c r="B305" s="17">
        <f>TITRES_STAT!D308</f>
        <v>1.7439</v>
      </c>
      <c r="C305" s="2">
        <f t="shared" si="36"/>
        <v>-1.5800000000000036E-2</v>
      </c>
      <c r="D305" s="2">
        <f t="shared" si="37"/>
        <v>0</v>
      </c>
      <c r="E305" s="2">
        <f t="shared" si="38"/>
        <v>1.5800000000000036E-2</v>
      </c>
      <c r="F305" s="2">
        <f t="shared" si="43"/>
        <v>1.4635618382626217E-2</v>
      </c>
      <c r="G305" s="2">
        <f t="shared" si="43"/>
        <v>8.2321747969887598E-3</v>
      </c>
      <c r="H305" s="2">
        <f t="shared" si="40"/>
        <v>1.777855638825814</v>
      </c>
      <c r="I305" s="2">
        <f t="shared" si="41"/>
        <v>64.001009050898887</v>
      </c>
    </row>
    <row r="306" spans="1:9" ht="13.5" x14ac:dyDescent="0.25">
      <c r="A306" s="3">
        <f>TITRES_STAT!B309</f>
        <v>42451</v>
      </c>
      <c r="B306" s="17">
        <f>TITRES_STAT!D309</f>
        <v>1.7123999999999999</v>
      </c>
      <c r="C306" s="2">
        <f t="shared" si="36"/>
        <v>-3.1500000000000083E-2</v>
      </c>
      <c r="D306" s="2">
        <f t="shared" si="37"/>
        <v>0</v>
      </c>
      <c r="E306" s="2">
        <f t="shared" si="38"/>
        <v>3.1500000000000083E-2</v>
      </c>
      <c r="F306" s="2">
        <f t="shared" si="43"/>
        <v>1.3590217069581486E-2</v>
      </c>
      <c r="G306" s="2">
        <f t="shared" si="43"/>
        <v>9.8941623114895683E-3</v>
      </c>
      <c r="H306" s="2">
        <f t="shared" si="40"/>
        <v>1.3735591393927189</v>
      </c>
      <c r="I306" s="2">
        <f t="shared" si="41"/>
        <v>57.8691769923267</v>
      </c>
    </row>
    <row r="307" spans="1:9" ht="13.5" x14ac:dyDescent="0.25">
      <c r="A307" s="3">
        <f>TITRES_STAT!B310</f>
        <v>42452</v>
      </c>
      <c r="B307" s="17">
        <f>TITRES_STAT!D310</f>
        <v>1.7123999999999999</v>
      </c>
      <c r="C307" s="2">
        <f t="shared" si="36"/>
        <v>0</v>
      </c>
      <c r="D307" s="2">
        <f t="shared" si="37"/>
        <v>0</v>
      </c>
      <c r="E307" s="2">
        <f t="shared" si="38"/>
        <v>0</v>
      </c>
      <c r="F307" s="2">
        <f t="shared" si="43"/>
        <v>1.2619487278897095E-2</v>
      </c>
      <c r="G307" s="2">
        <f t="shared" si="43"/>
        <v>9.187436432097457E-3</v>
      </c>
      <c r="H307" s="2">
        <f t="shared" si="40"/>
        <v>1.3735591393927189</v>
      </c>
      <c r="I307" s="2">
        <f t="shared" si="41"/>
        <v>57.8691769923267</v>
      </c>
    </row>
    <row r="308" spans="1:9" ht="13.5" x14ac:dyDescent="0.25">
      <c r="A308" s="3">
        <f>TITRES_STAT!B311</f>
        <v>42453</v>
      </c>
      <c r="B308" s="17">
        <f>TITRES_STAT!D311</f>
        <v>1.7282</v>
      </c>
      <c r="C308" s="2">
        <f t="shared" si="36"/>
        <v>1.5800000000000036E-2</v>
      </c>
      <c r="D308" s="2">
        <f t="shared" si="37"/>
        <v>1.5800000000000036E-2</v>
      </c>
      <c r="E308" s="2">
        <f t="shared" si="38"/>
        <v>0</v>
      </c>
      <c r="F308" s="2">
        <f t="shared" si="43"/>
        <v>1.2846666758975877E-2</v>
      </c>
      <c r="G308" s="2">
        <f t="shared" si="43"/>
        <v>8.5311909726619242E-3</v>
      </c>
      <c r="H308" s="2">
        <f t="shared" si="40"/>
        <v>1.505846815543437</v>
      </c>
      <c r="I308" s="2">
        <f t="shared" si="41"/>
        <v>60.093330773567963</v>
      </c>
    </row>
    <row r="309" spans="1:9" ht="13.5" x14ac:dyDescent="0.25">
      <c r="A309" s="3">
        <f>TITRES_STAT!B312</f>
        <v>42454</v>
      </c>
      <c r="B309" s="17">
        <f>TITRES_STAT!D312</f>
        <v>1.7282</v>
      </c>
      <c r="C309" s="2">
        <f t="shared" si="36"/>
        <v>0</v>
      </c>
      <c r="D309" s="2">
        <f t="shared" si="37"/>
        <v>0</v>
      </c>
      <c r="E309" s="2">
        <f t="shared" si="38"/>
        <v>0</v>
      </c>
      <c r="F309" s="2">
        <f t="shared" si="43"/>
        <v>1.1929047704763314E-2</v>
      </c>
      <c r="G309" s="2">
        <f t="shared" si="43"/>
        <v>7.9218201889003585E-3</v>
      </c>
      <c r="H309" s="2">
        <f t="shared" si="40"/>
        <v>1.505846815543437</v>
      </c>
      <c r="I309" s="2">
        <f t="shared" si="41"/>
        <v>60.093330773567963</v>
      </c>
    </row>
    <row r="310" spans="1:9" ht="13.5" x14ac:dyDescent="0.25">
      <c r="A310" s="3">
        <f>TITRES_STAT!B313</f>
        <v>42457</v>
      </c>
      <c r="B310" s="17">
        <f>TITRES_STAT!D313</f>
        <v>1.6809000000000001</v>
      </c>
      <c r="C310" s="2">
        <f t="shared" si="36"/>
        <v>-4.7299999999999898E-2</v>
      </c>
      <c r="D310" s="2">
        <f t="shared" si="37"/>
        <v>0</v>
      </c>
      <c r="E310" s="2">
        <f t="shared" si="38"/>
        <v>4.7299999999999898E-2</v>
      </c>
      <c r="F310" s="2">
        <f t="shared" si="43"/>
        <v>1.1076972868708792E-2</v>
      </c>
      <c r="G310" s="2">
        <f t="shared" si="43"/>
        <v>1.0734547318264611E-2</v>
      </c>
      <c r="H310" s="2">
        <f t="shared" si="40"/>
        <v>1.0318993936392222</v>
      </c>
      <c r="I310" s="2">
        <f t="shared" si="41"/>
        <v>50.784964888987169</v>
      </c>
    </row>
    <row r="311" spans="1:9" ht="13.5" x14ac:dyDescent="0.25">
      <c r="A311" s="3">
        <f>TITRES_STAT!B314</f>
        <v>42458</v>
      </c>
      <c r="B311" s="17">
        <f>TITRES_STAT!D314</f>
        <v>1.6809000000000001</v>
      </c>
      <c r="C311" s="2">
        <f t="shared" si="36"/>
        <v>0</v>
      </c>
      <c r="D311" s="2">
        <f t="shared" si="37"/>
        <v>0</v>
      </c>
      <c r="E311" s="2">
        <f t="shared" si="38"/>
        <v>0</v>
      </c>
      <c r="F311" s="2">
        <f t="shared" si="43"/>
        <v>1.0285760520943878E-2</v>
      </c>
      <c r="G311" s="2">
        <f t="shared" si="43"/>
        <v>9.9677939383885673E-3</v>
      </c>
      <c r="H311" s="2">
        <f t="shared" si="40"/>
        <v>1.0318993936392222</v>
      </c>
      <c r="I311" s="2">
        <f t="shared" si="41"/>
        <v>50.784964888987169</v>
      </c>
    </row>
    <row r="312" spans="1:9" ht="13.5" x14ac:dyDescent="0.25">
      <c r="A312" s="3">
        <f>TITRES_STAT!B315</f>
        <v>42459</v>
      </c>
      <c r="B312" s="17">
        <f>TITRES_STAT!D315</f>
        <v>1.6914</v>
      </c>
      <c r="C312" s="2">
        <f t="shared" si="36"/>
        <v>1.0499999999999954E-2</v>
      </c>
      <c r="D312" s="2">
        <f t="shared" si="37"/>
        <v>1.0499999999999954E-2</v>
      </c>
      <c r="E312" s="2">
        <f t="shared" si="38"/>
        <v>0</v>
      </c>
      <c r="F312" s="2">
        <f t="shared" si="43"/>
        <v>1.0301063340876455E-2</v>
      </c>
      <c r="G312" s="2">
        <f t="shared" si="43"/>
        <v>9.2558086570750982E-3</v>
      </c>
      <c r="H312" s="2">
        <f t="shared" si="40"/>
        <v>1.1129295907605403</v>
      </c>
      <c r="I312" s="2">
        <f t="shared" si="41"/>
        <v>52.672346282960895</v>
      </c>
    </row>
    <row r="313" spans="1:9" ht="13.5" x14ac:dyDescent="0.25">
      <c r="A313" s="3">
        <f>TITRES_STAT!B316</f>
        <v>42460</v>
      </c>
      <c r="B313" s="17">
        <f>TITRES_STAT!D316</f>
        <v>1.6809000000000001</v>
      </c>
      <c r="C313" s="2">
        <f t="shared" si="36"/>
        <v>-1.0499999999999954E-2</v>
      </c>
      <c r="D313" s="2">
        <f t="shared" si="37"/>
        <v>0</v>
      </c>
      <c r="E313" s="2">
        <f t="shared" si="38"/>
        <v>1.0499999999999954E-2</v>
      </c>
      <c r="F313" s="2">
        <f t="shared" si="43"/>
        <v>9.565273102242422E-3</v>
      </c>
      <c r="G313" s="2">
        <f t="shared" si="43"/>
        <v>9.3446794672840151E-3</v>
      </c>
      <c r="H313" s="2">
        <f t="shared" si="40"/>
        <v>1.0236063351055231</v>
      </c>
      <c r="I313" s="2">
        <f t="shared" si="41"/>
        <v>50.583273898089764</v>
      </c>
    </row>
    <row r="314" spans="1:9" ht="13.5" x14ac:dyDescent="0.25">
      <c r="A314" s="3">
        <f>TITRES_STAT!B317</f>
        <v>42461</v>
      </c>
      <c r="B314" s="17">
        <f>TITRES_STAT!D317</f>
        <v>1.6598999999999999</v>
      </c>
      <c r="C314" s="2">
        <f t="shared" si="36"/>
        <v>-2.100000000000013E-2</v>
      </c>
      <c r="D314" s="2">
        <f t="shared" si="37"/>
        <v>0</v>
      </c>
      <c r="E314" s="2">
        <f t="shared" si="38"/>
        <v>2.100000000000013E-2</v>
      </c>
      <c r="F314" s="2">
        <f t="shared" si="43"/>
        <v>8.8820393092251069E-3</v>
      </c>
      <c r="G314" s="2">
        <f t="shared" si="43"/>
        <v>1.0177202362478025E-2</v>
      </c>
      <c r="H314" s="2">
        <f t="shared" si="40"/>
        <v>0.87273879332221893</v>
      </c>
      <c r="I314" s="2">
        <f t="shared" si="41"/>
        <v>46.602270238338448</v>
      </c>
    </row>
    <row r="315" spans="1:9" ht="13.5" x14ac:dyDescent="0.25">
      <c r="A315" s="3">
        <f>TITRES_STAT!B318</f>
        <v>42464</v>
      </c>
      <c r="B315" s="17">
        <f>TITRES_STAT!D318</f>
        <v>1.6809000000000001</v>
      </c>
      <c r="C315" s="2">
        <f t="shared" si="36"/>
        <v>2.100000000000013E-2</v>
      </c>
      <c r="D315" s="2">
        <f t="shared" si="37"/>
        <v>2.100000000000013E-2</v>
      </c>
      <c r="E315" s="2">
        <f t="shared" si="38"/>
        <v>0</v>
      </c>
      <c r="F315" s="2">
        <f t="shared" si="43"/>
        <v>9.7476079299947515E-3</v>
      </c>
      <c r="G315" s="2">
        <f t="shared" si="43"/>
        <v>9.4502593365867367E-3</v>
      </c>
      <c r="H315" s="2">
        <f t="shared" si="40"/>
        <v>1.0314645961361957</v>
      </c>
      <c r="I315" s="2">
        <f t="shared" si="41"/>
        <v>50.77443131906017</v>
      </c>
    </row>
    <row r="316" spans="1:9" ht="13.5" x14ac:dyDescent="0.25">
      <c r="A316" s="3">
        <f>TITRES_STAT!B319</f>
        <v>42465</v>
      </c>
      <c r="B316" s="17">
        <f>TITRES_STAT!D319</f>
        <v>1.6809000000000001</v>
      </c>
      <c r="C316" s="2">
        <f t="shared" si="36"/>
        <v>0</v>
      </c>
      <c r="D316" s="2">
        <f t="shared" si="37"/>
        <v>0</v>
      </c>
      <c r="E316" s="2">
        <f t="shared" si="38"/>
        <v>0</v>
      </c>
      <c r="F316" s="2">
        <f t="shared" si="43"/>
        <v>9.0513502207094122E-3</v>
      </c>
      <c r="G316" s="2">
        <f t="shared" si="43"/>
        <v>8.7752408125448267E-3</v>
      </c>
      <c r="H316" s="2">
        <f t="shared" si="40"/>
        <v>1.0314645961361957</v>
      </c>
      <c r="I316" s="2">
        <f t="shared" si="41"/>
        <v>50.77443131906017</v>
      </c>
    </row>
    <row r="317" spans="1:9" ht="13.5" x14ac:dyDescent="0.25">
      <c r="A317" s="3">
        <f>TITRES_STAT!B320</f>
        <v>42466</v>
      </c>
      <c r="B317" s="17">
        <f>TITRES_STAT!D320</f>
        <v>1.6809000000000001</v>
      </c>
      <c r="C317" s="2">
        <f t="shared" si="36"/>
        <v>0</v>
      </c>
      <c r="D317" s="2">
        <f t="shared" si="37"/>
        <v>0</v>
      </c>
      <c r="E317" s="2">
        <f t="shared" si="38"/>
        <v>0</v>
      </c>
      <c r="F317" s="2">
        <f t="shared" ref="F317:G332" si="44">((F316*13)+D317)/14</f>
        <v>8.4048252049444532E-3</v>
      </c>
      <c r="G317" s="2">
        <f t="shared" si="44"/>
        <v>8.1484378973630534E-3</v>
      </c>
      <c r="H317" s="2">
        <f t="shared" si="40"/>
        <v>1.0314645961361957</v>
      </c>
      <c r="I317" s="2">
        <f t="shared" si="41"/>
        <v>50.77443131906017</v>
      </c>
    </row>
    <row r="318" spans="1:9" ht="13.5" x14ac:dyDescent="0.25">
      <c r="A318" s="3">
        <f>TITRES_STAT!B321</f>
        <v>42467</v>
      </c>
      <c r="B318" s="17">
        <f>TITRES_STAT!D321</f>
        <v>1.6914</v>
      </c>
      <c r="C318" s="2">
        <f t="shared" si="36"/>
        <v>1.0499999999999954E-2</v>
      </c>
      <c r="D318" s="2">
        <f t="shared" si="37"/>
        <v>1.0499999999999954E-2</v>
      </c>
      <c r="E318" s="2">
        <f t="shared" si="38"/>
        <v>0</v>
      </c>
      <c r="F318" s="2">
        <f t="shared" si="44"/>
        <v>8.5544805474484179E-3</v>
      </c>
      <c r="G318" s="2">
        <f t="shared" si="44"/>
        <v>7.5664066189799779E-3</v>
      </c>
      <c r="H318" s="2">
        <f t="shared" si="40"/>
        <v>1.1305869454583504</v>
      </c>
      <c r="I318" s="2">
        <f t="shared" si="41"/>
        <v>53.064576776289627</v>
      </c>
    </row>
    <row r="319" spans="1:9" ht="13.5" x14ac:dyDescent="0.25">
      <c r="A319" s="3">
        <f>TITRES_STAT!B322</f>
        <v>42468</v>
      </c>
      <c r="B319" s="17">
        <f>TITRES_STAT!D322</f>
        <v>1.6809000000000001</v>
      </c>
      <c r="C319" s="2">
        <f t="shared" si="36"/>
        <v>-1.0499999999999954E-2</v>
      </c>
      <c r="D319" s="2">
        <f t="shared" si="37"/>
        <v>0</v>
      </c>
      <c r="E319" s="2">
        <f t="shared" si="38"/>
        <v>1.0499999999999954E-2</v>
      </c>
      <c r="F319" s="2">
        <f t="shared" si="44"/>
        <v>7.9434462226306742E-3</v>
      </c>
      <c r="G319" s="2">
        <f t="shared" si="44"/>
        <v>7.7759490033385481E-3</v>
      </c>
      <c r="H319" s="2">
        <f t="shared" si="40"/>
        <v>1.0215404215254258</v>
      </c>
      <c r="I319" s="2">
        <f t="shared" si="41"/>
        <v>50.532772466384124</v>
      </c>
    </row>
    <row r="320" spans="1:9" ht="13.5" x14ac:dyDescent="0.25">
      <c r="A320" s="3">
        <f>TITRES_STAT!B323</f>
        <v>42471</v>
      </c>
      <c r="B320" s="17">
        <f>TITRES_STAT!D323</f>
        <v>1.6809000000000001</v>
      </c>
      <c r="C320" s="2">
        <f t="shared" si="36"/>
        <v>0</v>
      </c>
      <c r="D320" s="2">
        <f t="shared" si="37"/>
        <v>0</v>
      </c>
      <c r="E320" s="2">
        <f t="shared" si="38"/>
        <v>0</v>
      </c>
      <c r="F320" s="2">
        <f t="shared" si="44"/>
        <v>7.3760572067284825E-3</v>
      </c>
      <c r="G320" s="2">
        <f t="shared" si="44"/>
        <v>7.2205240745286522E-3</v>
      </c>
      <c r="H320" s="2">
        <f t="shared" si="40"/>
        <v>1.0215404215254256</v>
      </c>
      <c r="I320" s="2">
        <f t="shared" si="41"/>
        <v>50.53277246638411</v>
      </c>
    </row>
    <row r="321" spans="1:9" ht="13.5" x14ac:dyDescent="0.25">
      <c r="A321" s="3">
        <f>TITRES_STAT!B324</f>
        <v>42472</v>
      </c>
      <c r="B321" s="17">
        <f>TITRES_STAT!D324</f>
        <v>1.7072000000000001</v>
      </c>
      <c r="C321" s="2">
        <f t="shared" si="36"/>
        <v>2.629999999999999E-2</v>
      </c>
      <c r="D321" s="2">
        <f t="shared" si="37"/>
        <v>2.629999999999999E-2</v>
      </c>
      <c r="E321" s="2">
        <f t="shared" si="38"/>
        <v>0</v>
      </c>
      <c r="F321" s="2">
        <f t="shared" si="44"/>
        <v>8.7277674062478765E-3</v>
      </c>
      <c r="G321" s="2">
        <f t="shared" si="44"/>
        <v>6.7047723549194622E-3</v>
      </c>
      <c r="H321" s="2">
        <f t="shared" si="40"/>
        <v>1.3017246439163728</v>
      </c>
      <c r="I321" s="2">
        <f t="shared" si="41"/>
        <v>56.554316666718869</v>
      </c>
    </row>
    <row r="322" spans="1:9" ht="13.5" x14ac:dyDescent="0.25">
      <c r="A322" s="3">
        <f>TITRES_STAT!B325</f>
        <v>42473</v>
      </c>
      <c r="B322" s="17">
        <f>TITRES_STAT!D325</f>
        <v>1.7229000000000001</v>
      </c>
      <c r="C322" s="2">
        <f t="shared" si="36"/>
        <v>1.5700000000000047E-2</v>
      </c>
      <c r="D322" s="2">
        <f t="shared" si="37"/>
        <v>1.5700000000000047E-2</v>
      </c>
      <c r="E322" s="2">
        <f t="shared" si="38"/>
        <v>0</v>
      </c>
      <c r="F322" s="2">
        <f t="shared" si="44"/>
        <v>9.225784020087318E-3</v>
      </c>
      <c r="G322" s="2">
        <f t="shared" si="44"/>
        <v>6.2258600438537866E-3</v>
      </c>
      <c r="H322" s="2">
        <f t="shared" si="40"/>
        <v>1.481848926108623</v>
      </c>
      <c r="I322" s="2">
        <f t="shared" si="41"/>
        <v>59.707458843277188</v>
      </c>
    </row>
    <row r="323" spans="1:9" ht="13.5" x14ac:dyDescent="0.25">
      <c r="A323" s="3">
        <f>TITRES_STAT!B326</f>
        <v>42474</v>
      </c>
      <c r="B323" s="17">
        <f>TITRES_STAT!D326</f>
        <v>1.7019</v>
      </c>
      <c r="C323" s="2">
        <f t="shared" ref="C323:C386" si="45">B323-B322</f>
        <v>-2.100000000000013E-2</v>
      </c>
      <c r="D323" s="2">
        <f t="shared" ref="D323:D386" si="46">IF(C323&gt;0,C323,0)</f>
        <v>0</v>
      </c>
      <c r="E323" s="2">
        <f t="shared" ref="E323:E386" si="47">IF(C323&lt;0,-C323,0)</f>
        <v>2.100000000000013E-2</v>
      </c>
      <c r="F323" s="2">
        <f t="shared" si="44"/>
        <v>8.5667994472239384E-3</v>
      </c>
      <c r="G323" s="2">
        <f t="shared" si="44"/>
        <v>7.2811557550070969E-3</v>
      </c>
      <c r="H323" s="2">
        <f t="shared" si="40"/>
        <v>1.1765713762314083</v>
      </c>
      <c r="I323" s="2">
        <f t="shared" si="41"/>
        <v>54.056181620313552</v>
      </c>
    </row>
    <row r="324" spans="1:9" ht="13.5" x14ac:dyDescent="0.25">
      <c r="A324" s="3">
        <f>TITRES_STAT!B327</f>
        <v>42475</v>
      </c>
      <c r="B324" s="17">
        <f>TITRES_STAT!D327</f>
        <v>1.7334000000000001</v>
      </c>
      <c r="C324" s="2">
        <f t="shared" si="45"/>
        <v>3.1500000000000083E-2</v>
      </c>
      <c r="D324" s="2">
        <f t="shared" si="46"/>
        <v>3.1500000000000083E-2</v>
      </c>
      <c r="E324" s="2">
        <f t="shared" si="47"/>
        <v>0</v>
      </c>
      <c r="F324" s="2">
        <f t="shared" si="44"/>
        <v>1.0204885200993663E-2</v>
      </c>
      <c r="G324" s="2">
        <f t="shared" si="44"/>
        <v>6.7610732010780191E-3</v>
      </c>
      <c r="H324" s="2">
        <f t="shared" si="40"/>
        <v>1.5093587804028723</v>
      </c>
      <c r="I324" s="2">
        <f t="shared" si="41"/>
        <v>60.149182021733374</v>
      </c>
    </row>
    <row r="325" spans="1:9" ht="13.5" x14ac:dyDescent="0.25">
      <c r="A325" s="3">
        <f>TITRES_STAT!B328</f>
        <v>42478</v>
      </c>
      <c r="B325" s="17">
        <f>TITRES_STAT!D328</f>
        <v>1.7019</v>
      </c>
      <c r="C325" s="2">
        <f t="shared" si="45"/>
        <v>-3.1500000000000083E-2</v>
      </c>
      <c r="D325" s="2">
        <f t="shared" si="46"/>
        <v>0</v>
      </c>
      <c r="E325" s="2">
        <f t="shared" si="47"/>
        <v>3.1500000000000083E-2</v>
      </c>
      <c r="F325" s="2">
        <f t="shared" si="44"/>
        <v>9.4759648294941157E-3</v>
      </c>
      <c r="G325" s="2">
        <f t="shared" si="44"/>
        <v>8.5281394010010246E-3</v>
      </c>
      <c r="H325" s="2">
        <f t="shared" si="40"/>
        <v>1.1111409398844765</v>
      </c>
      <c r="I325" s="2">
        <f t="shared" si="41"/>
        <v>52.632248226178554</v>
      </c>
    </row>
    <row r="326" spans="1:9" ht="13.5" x14ac:dyDescent="0.25">
      <c r="A326" s="3">
        <f>TITRES_STAT!B329</f>
        <v>42479</v>
      </c>
      <c r="B326" s="17">
        <f>TITRES_STAT!D329</f>
        <v>1.7755000000000001</v>
      </c>
      <c r="C326" s="2">
        <f t="shared" si="45"/>
        <v>7.360000000000011E-2</v>
      </c>
      <c r="D326" s="2">
        <f t="shared" si="46"/>
        <v>7.360000000000011E-2</v>
      </c>
      <c r="E326" s="2">
        <f t="shared" si="47"/>
        <v>0</v>
      </c>
      <c r="F326" s="2">
        <f t="shared" si="44"/>
        <v>1.4056253055958829E-2</v>
      </c>
      <c r="G326" s="2">
        <f t="shared" si="44"/>
        <v>7.9189865866438093E-3</v>
      </c>
      <c r="H326" s="2">
        <f t="shared" si="40"/>
        <v>1.7750065494069853</v>
      </c>
      <c r="I326" s="2">
        <f t="shared" si="41"/>
        <v>63.964049014093369</v>
      </c>
    </row>
    <row r="327" spans="1:9" ht="13.5" x14ac:dyDescent="0.25">
      <c r="A327" s="3">
        <f>TITRES_STAT!B330</f>
        <v>42480</v>
      </c>
      <c r="B327" s="17">
        <f>TITRES_STAT!D330</f>
        <v>1.7492000000000001</v>
      </c>
      <c r="C327" s="2">
        <f t="shared" si="45"/>
        <v>-2.629999999999999E-2</v>
      </c>
      <c r="D327" s="2">
        <f t="shared" si="46"/>
        <v>0</v>
      </c>
      <c r="E327" s="2">
        <f t="shared" si="47"/>
        <v>2.629999999999999E-2</v>
      </c>
      <c r="F327" s="2">
        <f t="shared" si="44"/>
        <v>1.3052234980533197E-2</v>
      </c>
      <c r="G327" s="2">
        <f t="shared" si="44"/>
        <v>9.231916116169251E-3</v>
      </c>
      <c r="H327" s="2">
        <f t="shared" si="40"/>
        <v>1.4138164619664215</v>
      </c>
      <c r="I327" s="2">
        <f t="shared" si="41"/>
        <v>58.571829475993063</v>
      </c>
    </row>
    <row r="328" spans="1:9" ht="13.5" x14ac:dyDescent="0.25">
      <c r="A328" s="3">
        <f>TITRES_STAT!B331</f>
        <v>42481</v>
      </c>
      <c r="B328" s="17">
        <f>TITRES_STAT!D331</f>
        <v>1.7597</v>
      </c>
      <c r="C328" s="2">
        <f t="shared" si="45"/>
        <v>1.0499999999999954E-2</v>
      </c>
      <c r="D328" s="2">
        <f t="shared" si="46"/>
        <v>1.0499999999999954E-2</v>
      </c>
      <c r="E328" s="2">
        <f t="shared" si="47"/>
        <v>0</v>
      </c>
      <c r="F328" s="2">
        <f t="shared" si="44"/>
        <v>1.286993248192368E-2</v>
      </c>
      <c r="G328" s="2">
        <f t="shared" si="44"/>
        <v>8.572493536442875E-3</v>
      </c>
      <c r="H328" s="2">
        <f t="shared" si="40"/>
        <v>1.5013055917991409</v>
      </c>
      <c r="I328" s="2">
        <f t="shared" si="41"/>
        <v>60.020878565232834</v>
      </c>
    </row>
    <row r="329" spans="1:9" ht="13.5" x14ac:dyDescent="0.25">
      <c r="A329" s="3">
        <f>TITRES_STAT!B332</f>
        <v>42482</v>
      </c>
      <c r="B329" s="17">
        <f>TITRES_STAT!D332</f>
        <v>1.7282</v>
      </c>
      <c r="C329" s="2">
        <f t="shared" si="45"/>
        <v>-3.1500000000000083E-2</v>
      </c>
      <c r="D329" s="2">
        <f t="shared" si="46"/>
        <v>0</v>
      </c>
      <c r="E329" s="2">
        <f t="shared" si="47"/>
        <v>3.1500000000000083E-2</v>
      </c>
      <c r="F329" s="2">
        <f t="shared" si="44"/>
        <v>1.1950651590357703E-2</v>
      </c>
      <c r="G329" s="2">
        <f t="shared" si="44"/>
        <v>1.0210172569554104E-2</v>
      </c>
      <c r="H329" s="2">
        <f t="shared" si="40"/>
        <v>1.1704651913517667</v>
      </c>
      <c r="I329" s="2">
        <f t="shared" si="41"/>
        <v>53.926927555230698</v>
      </c>
    </row>
    <row r="330" spans="1:9" ht="13.5" x14ac:dyDescent="0.25">
      <c r="A330" s="3">
        <f>TITRES_STAT!B333</f>
        <v>42485</v>
      </c>
      <c r="B330" s="17">
        <f>TITRES_STAT!D333</f>
        <v>1.7282</v>
      </c>
      <c r="C330" s="2">
        <f t="shared" si="45"/>
        <v>0</v>
      </c>
      <c r="D330" s="2">
        <f t="shared" si="46"/>
        <v>0</v>
      </c>
      <c r="E330" s="2">
        <f t="shared" si="47"/>
        <v>0</v>
      </c>
      <c r="F330" s="2">
        <f t="shared" si="44"/>
        <v>1.1097033619617867E-2</v>
      </c>
      <c r="G330" s="2">
        <f t="shared" si="44"/>
        <v>9.4808745288716672E-3</v>
      </c>
      <c r="H330" s="2">
        <f t="shared" si="40"/>
        <v>1.1704651913517667</v>
      </c>
      <c r="I330" s="2">
        <f t="shared" si="41"/>
        <v>53.926927555230698</v>
      </c>
    </row>
    <row r="331" spans="1:9" ht="13.5" x14ac:dyDescent="0.25">
      <c r="A331" s="3">
        <f>TITRES_STAT!B334</f>
        <v>42486</v>
      </c>
      <c r="B331" s="17">
        <f>TITRES_STAT!D334</f>
        <v>1.7334000000000001</v>
      </c>
      <c r="C331" s="2">
        <f t="shared" si="45"/>
        <v>5.2000000000000934E-3</v>
      </c>
      <c r="D331" s="2">
        <f t="shared" si="46"/>
        <v>5.2000000000000934E-3</v>
      </c>
      <c r="E331" s="2">
        <f t="shared" si="47"/>
        <v>0</v>
      </c>
      <c r="F331" s="2">
        <f t="shared" si="44"/>
        <v>1.0675816932502313E-2</v>
      </c>
      <c r="G331" s="2">
        <f t="shared" si="44"/>
        <v>8.8036692053808339E-3</v>
      </c>
      <c r="H331" s="2">
        <f t="shared" si="40"/>
        <v>1.2126553921377707</v>
      </c>
      <c r="I331" s="2">
        <f t="shared" si="41"/>
        <v>54.805434070153886</v>
      </c>
    </row>
    <row r="332" spans="1:9" ht="13.5" x14ac:dyDescent="0.25">
      <c r="A332" s="3">
        <f>TITRES_STAT!B335</f>
        <v>42487</v>
      </c>
      <c r="B332" s="17">
        <f>TITRES_STAT!D335</f>
        <v>1.7597</v>
      </c>
      <c r="C332" s="2">
        <f t="shared" si="45"/>
        <v>2.629999999999999E-2</v>
      </c>
      <c r="D332" s="2">
        <f t="shared" si="46"/>
        <v>2.629999999999999E-2</v>
      </c>
      <c r="E332" s="2">
        <f t="shared" si="47"/>
        <v>0</v>
      </c>
      <c r="F332" s="2">
        <f t="shared" si="44"/>
        <v>1.1791830008752146E-2</v>
      </c>
      <c r="G332" s="2">
        <f t="shared" si="44"/>
        <v>8.1748356907107751E-3</v>
      </c>
      <c r="H332" s="2">
        <f t="shared" si="40"/>
        <v>1.4424546810343151</v>
      </c>
      <c r="I332" s="2">
        <f t="shared" si="41"/>
        <v>59.057582203468911</v>
      </c>
    </row>
    <row r="333" spans="1:9" ht="13.5" x14ac:dyDescent="0.25">
      <c r="A333" s="3">
        <f>TITRES_STAT!B336</f>
        <v>42488</v>
      </c>
      <c r="B333" s="17">
        <f>TITRES_STAT!D336</f>
        <v>1.7282</v>
      </c>
      <c r="C333" s="2">
        <f t="shared" si="45"/>
        <v>-3.1500000000000083E-2</v>
      </c>
      <c r="D333" s="2">
        <f t="shared" si="46"/>
        <v>0</v>
      </c>
      <c r="E333" s="2">
        <f t="shared" si="47"/>
        <v>3.1500000000000083E-2</v>
      </c>
      <c r="F333" s="2">
        <f t="shared" ref="F333:G348" si="48">((F332*13)+D333)/14</f>
        <v>1.0949556436698421E-2</v>
      </c>
      <c r="G333" s="2">
        <f t="shared" si="48"/>
        <v>9.8409188556600104E-3</v>
      </c>
      <c r="H333" s="2">
        <f t="shared" si="40"/>
        <v>1.1126559010697235</v>
      </c>
      <c r="I333" s="2">
        <f t="shared" si="41"/>
        <v>52.666215094769605</v>
      </c>
    </row>
    <row r="334" spans="1:9" ht="13.5" x14ac:dyDescent="0.25">
      <c r="A334" s="3">
        <f>TITRES_STAT!B337</f>
        <v>42489</v>
      </c>
      <c r="B334" s="17">
        <f>TITRES_STAT!D337</f>
        <v>1.7334000000000001</v>
      </c>
      <c r="C334" s="2">
        <f t="shared" si="45"/>
        <v>5.2000000000000934E-3</v>
      </c>
      <c r="D334" s="2">
        <f t="shared" si="46"/>
        <v>5.2000000000000934E-3</v>
      </c>
      <c r="E334" s="2">
        <f t="shared" si="47"/>
        <v>0</v>
      </c>
      <c r="F334" s="2">
        <f t="shared" si="48"/>
        <v>1.0538873834077114E-2</v>
      </c>
      <c r="G334" s="2">
        <f t="shared" si="48"/>
        <v>9.1379960802557246E-3</v>
      </c>
      <c r="H334" s="2">
        <f t="shared" si="40"/>
        <v>1.1533025120078828</v>
      </c>
      <c r="I334" s="2">
        <f t="shared" si="41"/>
        <v>53.559706802759763</v>
      </c>
    </row>
    <row r="335" spans="1:9" ht="13.5" x14ac:dyDescent="0.25">
      <c r="A335" s="3">
        <f>TITRES_STAT!B338</f>
        <v>42492</v>
      </c>
      <c r="B335" s="17">
        <f>TITRES_STAT!D338</f>
        <v>1.7229000000000001</v>
      </c>
      <c r="C335" s="2">
        <f t="shared" si="45"/>
        <v>-1.0499999999999954E-2</v>
      </c>
      <c r="D335" s="2">
        <f t="shared" si="46"/>
        <v>0</v>
      </c>
      <c r="E335" s="2">
        <f t="shared" si="47"/>
        <v>1.0499999999999954E-2</v>
      </c>
      <c r="F335" s="2">
        <f t="shared" si="48"/>
        <v>9.7860971316430338E-3</v>
      </c>
      <c r="G335" s="2">
        <f t="shared" si="48"/>
        <v>9.2352820745231681E-3</v>
      </c>
      <c r="H335" s="2">
        <f t="shared" si="40"/>
        <v>1.0596424724957094</v>
      </c>
      <c r="I335" s="2">
        <f t="shared" si="41"/>
        <v>51.447884118048883</v>
      </c>
    </row>
    <row r="336" spans="1:9" ht="13.5" x14ac:dyDescent="0.25">
      <c r="A336" s="3">
        <f>TITRES_STAT!B339</f>
        <v>42493</v>
      </c>
      <c r="B336" s="17">
        <f>TITRES_STAT!D339</f>
        <v>1.7334000000000001</v>
      </c>
      <c r="C336" s="2">
        <f t="shared" si="45"/>
        <v>1.0499999999999954E-2</v>
      </c>
      <c r="D336" s="2">
        <f t="shared" si="46"/>
        <v>1.0499999999999954E-2</v>
      </c>
      <c r="E336" s="2">
        <f t="shared" si="47"/>
        <v>0</v>
      </c>
      <c r="F336" s="2">
        <f t="shared" si="48"/>
        <v>9.8370901936685289E-3</v>
      </c>
      <c r="G336" s="2">
        <f t="shared" si="48"/>
        <v>8.5756190692000845E-3</v>
      </c>
      <c r="H336" s="2">
        <f t="shared" si="40"/>
        <v>1.147099715401201</v>
      </c>
      <c r="I336" s="2">
        <f t="shared" si="41"/>
        <v>53.42554456940335</v>
      </c>
    </row>
    <row r="337" spans="1:9" ht="13.5" x14ac:dyDescent="0.25">
      <c r="A337" s="3">
        <f>TITRES_STAT!B340</f>
        <v>42494</v>
      </c>
      <c r="B337" s="17">
        <f>TITRES_STAT!D340</f>
        <v>1.7229000000000001</v>
      </c>
      <c r="C337" s="2">
        <f t="shared" si="45"/>
        <v>-1.0499999999999954E-2</v>
      </c>
      <c r="D337" s="2">
        <f t="shared" si="46"/>
        <v>0</v>
      </c>
      <c r="E337" s="2">
        <f t="shared" si="47"/>
        <v>1.0499999999999954E-2</v>
      </c>
      <c r="F337" s="2">
        <f t="shared" si="48"/>
        <v>9.1344408941207763E-3</v>
      </c>
      <c r="G337" s="2">
        <f t="shared" si="48"/>
        <v>8.7130748499715041E-3</v>
      </c>
      <c r="H337" s="2">
        <f t="shared" ref="H337:H400" si="49">F337/G337</f>
        <v>1.0483602002054018</v>
      </c>
      <c r="I337" s="2">
        <f t="shared" ref="I337:I400" si="50">IF(G337=0,100,100-(100/(1+H337)))</f>
        <v>51.180461331960863</v>
      </c>
    </row>
    <row r="338" spans="1:9" ht="13.5" x14ac:dyDescent="0.25">
      <c r="A338" s="3">
        <f>TITRES_STAT!B341</f>
        <v>42495</v>
      </c>
      <c r="B338" s="17">
        <f>TITRES_STAT!D341</f>
        <v>1.6914</v>
      </c>
      <c r="C338" s="2">
        <f t="shared" si="45"/>
        <v>-3.1500000000000083E-2</v>
      </c>
      <c r="D338" s="2">
        <f t="shared" si="46"/>
        <v>0</v>
      </c>
      <c r="E338" s="2">
        <f t="shared" si="47"/>
        <v>3.1500000000000083E-2</v>
      </c>
      <c r="F338" s="2">
        <f t="shared" si="48"/>
        <v>8.4819808302550072E-3</v>
      </c>
      <c r="G338" s="2">
        <f t="shared" si="48"/>
        <v>1.034071236068783E-2</v>
      </c>
      <c r="H338" s="2">
        <f t="shared" si="49"/>
        <v>0.82025111369511239</v>
      </c>
      <c r="I338" s="2">
        <f t="shared" si="50"/>
        <v>45.06252502875833</v>
      </c>
    </row>
    <row r="339" spans="1:9" ht="13.5" x14ac:dyDescent="0.25">
      <c r="A339" s="3">
        <f>TITRES_STAT!B342</f>
        <v>42496</v>
      </c>
      <c r="B339" s="17">
        <f>TITRES_STAT!D342</f>
        <v>1.6809000000000001</v>
      </c>
      <c r="C339" s="2">
        <f t="shared" si="45"/>
        <v>-1.0499999999999954E-2</v>
      </c>
      <c r="D339" s="2">
        <f t="shared" si="46"/>
        <v>0</v>
      </c>
      <c r="E339" s="2">
        <f t="shared" si="47"/>
        <v>1.0499999999999954E-2</v>
      </c>
      <c r="F339" s="2">
        <f t="shared" si="48"/>
        <v>7.8761250566653628E-3</v>
      </c>
      <c r="G339" s="2">
        <f t="shared" si="48"/>
        <v>1.0352090049210125E-2</v>
      </c>
      <c r="H339" s="2">
        <f t="shared" si="49"/>
        <v>0.7608246276090227</v>
      </c>
      <c r="I339" s="2">
        <f t="shared" si="50"/>
        <v>43.208427215271655</v>
      </c>
    </row>
    <row r="340" spans="1:9" ht="13.5" x14ac:dyDescent="0.25">
      <c r="A340" s="3">
        <f>TITRES_STAT!B343</f>
        <v>42499</v>
      </c>
      <c r="B340" s="17">
        <f>TITRES_STAT!D343</f>
        <v>1.6809000000000001</v>
      </c>
      <c r="C340" s="2">
        <f t="shared" si="45"/>
        <v>0</v>
      </c>
      <c r="D340" s="2">
        <f t="shared" si="46"/>
        <v>0</v>
      </c>
      <c r="E340" s="2">
        <f t="shared" si="47"/>
        <v>0</v>
      </c>
      <c r="F340" s="2">
        <f t="shared" si="48"/>
        <v>7.3135446954749796E-3</v>
      </c>
      <c r="G340" s="2">
        <f t="shared" si="48"/>
        <v>9.6126550456951156E-3</v>
      </c>
      <c r="H340" s="2">
        <f t="shared" si="49"/>
        <v>0.7608246276090227</v>
      </c>
      <c r="I340" s="2">
        <f t="shared" si="50"/>
        <v>43.208427215271655</v>
      </c>
    </row>
    <row r="341" spans="1:9" ht="13.5" x14ac:dyDescent="0.25">
      <c r="A341" s="3">
        <f>TITRES_STAT!B344</f>
        <v>42500</v>
      </c>
      <c r="B341" s="17">
        <f>TITRES_STAT!D344</f>
        <v>1.6809000000000001</v>
      </c>
      <c r="C341" s="2">
        <f t="shared" si="45"/>
        <v>0</v>
      </c>
      <c r="D341" s="2">
        <f t="shared" si="46"/>
        <v>0</v>
      </c>
      <c r="E341" s="2">
        <f t="shared" si="47"/>
        <v>0</v>
      </c>
      <c r="F341" s="2">
        <f t="shared" si="48"/>
        <v>6.7911486457981956E-3</v>
      </c>
      <c r="G341" s="2">
        <f t="shared" si="48"/>
        <v>8.9260368281454637E-3</v>
      </c>
      <c r="H341" s="2">
        <f t="shared" si="49"/>
        <v>0.76082462760902281</v>
      </c>
      <c r="I341" s="2">
        <f t="shared" si="50"/>
        <v>43.208427215271662</v>
      </c>
    </row>
    <row r="342" spans="1:9" ht="13.5" x14ac:dyDescent="0.25">
      <c r="A342" s="3">
        <f>TITRES_STAT!B345</f>
        <v>42501</v>
      </c>
      <c r="B342" s="17">
        <f>TITRES_STAT!D345</f>
        <v>1.6967000000000001</v>
      </c>
      <c r="C342" s="2">
        <f t="shared" si="45"/>
        <v>1.5800000000000036E-2</v>
      </c>
      <c r="D342" s="2">
        <f t="shared" si="46"/>
        <v>1.5800000000000036E-2</v>
      </c>
      <c r="E342" s="2">
        <f t="shared" si="47"/>
        <v>0</v>
      </c>
      <c r="F342" s="2">
        <f t="shared" si="48"/>
        <v>7.4346380282411849E-3</v>
      </c>
      <c r="G342" s="2">
        <f t="shared" si="48"/>
        <v>8.288462768992217E-3</v>
      </c>
      <c r="H342" s="2">
        <f t="shared" si="49"/>
        <v>0.8969863574768947</v>
      </c>
      <c r="I342" s="2">
        <f t="shared" si="50"/>
        <v>47.284808029401972</v>
      </c>
    </row>
    <row r="343" spans="1:9" ht="13.5" x14ac:dyDescent="0.25">
      <c r="A343" s="3">
        <f>TITRES_STAT!B346</f>
        <v>42502</v>
      </c>
      <c r="B343" s="17">
        <f>TITRES_STAT!D346</f>
        <v>1.6809000000000001</v>
      </c>
      <c r="C343" s="2">
        <f t="shared" si="45"/>
        <v>-1.5800000000000036E-2</v>
      </c>
      <c r="D343" s="2">
        <f t="shared" si="46"/>
        <v>0</v>
      </c>
      <c r="E343" s="2">
        <f t="shared" si="47"/>
        <v>1.5800000000000036E-2</v>
      </c>
      <c r="F343" s="2">
        <f t="shared" si="48"/>
        <v>6.9035924547953863E-3</v>
      </c>
      <c r="G343" s="2">
        <f t="shared" si="48"/>
        <v>8.8250011426356332E-3</v>
      </c>
      <c r="H343" s="2">
        <f t="shared" si="49"/>
        <v>0.7822766641289739</v>
      </c>
      <c r="I343" s="2">
        <f t="shared" si="50"/>
        <v>43.891988257125313</v>
      </c>
    </row>
    <row r="344" spans="1:9" ht="13.5" x14ac:dyDescent="0.25">
      <c r="A344" s="3">
        <f>TITRES_STAT!B347</f>
        <v>42503</v>
      </c>
      <c r="B344" s="17">
        <f>TITRES_STAT!D347</f>
        <v>1.6861999999999999</v>
      </c>
      <c r="C344" s="2">
        <f t="shared" si="45"/>
        <v>5.2999999999998604E-3</v>
      </c>
      <c r="D344" s="2">
        <f t="shared" si="46"/>
        <v>5.2999999999998604E-3</v>
      </c>
      <c r="E344" s="2">
        <f t="shared" si="47"/>
        <v>0</v>
      </c>
      <c r="F344" s="2">
        <f t="shared" si="48"/>
        <v>6.7890501365957057E-3</v>
      </c>
      <c r="G344" s="2">
        <f t="shared" si="48"/>
        <v>8.1946439181616593E-3</v>
      </c>
      <c r="H344" s="2">
        <f t="shared" si="49"/>
        <v>0.82847408678115242</v>
      </c>
      <c r="I344" s="2">
        <f t="shared" si="50"/>
        <v>45.309588622040522</v>
      </c>
    </row>
    <row r="345" spans="1:9" ht="13.5" x14ac:dyDescent="0.25">
      <c r="A345" s="3">
        <f>TITRES_STAT!B348</f>
        <v>42506</v>
      </c>
      <c r="B345" s="17">
        <f>TITRES_STAT!D348</f>
        <v>1.6914</v>
      </c>
      <c r="C345" s="2">
        <f t="shared" si="45"/>
        <v>5.2000000000000934E-3</v>
      </c>
      <c r="D345" s="2">
        <f t="shared" si="46"/>
        <v>5.2000000000000934E-3</v>
      </c>
      <c r="E345" s="2">
        <f t="shared" si="47"/>
        <v>0</v>
      </c>
      <c r="F345" s="2">
        <f t="shared" si="48"/>
        <v>6.6755465554103046E-3</v>
      </c>
      <c r="G345" s="2">
        <f t="shared" si="48"/>
        <v>7.6093122097215405E-3</v>
      </c>
      <c r="H345" s="2">
        <f t="shared" si="49"/>
        <v>0.87728645788534332</v>
      </c>
      <c r="I345" s="2">
        <f t="shared" si="50"/>
        <v>46.73162447853359</v>
      </c>
    </row>
    <row r="346" spans="1:9" ht="13.5" x14ac:dyDescent="0.25">
      <c r="A346" s="3">
        <f>TITRES_STAT!B349</f>
        <v>42507</v>
      </c>
      <c r="B346" s="17">
        <f>TITRES_STAT!D349</f>
        <v>1.6914</v>
      </c>
      <c r="C346" s="2">
        <f t="shared" si="45"/>
        <v>0</v>
      </c>
      <c r="D346" s="2">
        <f t="shared" si="46"/>
        <v>0</v>
      </c>
      <c r="E346" s="2">
        <f t="shared" si="47"/>
        <v>0</v>
      </c>
      <c r="F346" s="2">
        <f t="shared" si="48"/>
        <v>6.1987218014524252E-3</v>
      </c>
      <c r="G346" s="2">
        <f t="shared" si="48"/>
        <v>7.0657899090271455E-3</v>
      </c>
      <c r="H346" s="2">
        <f t="shared" si="49"/>
        <v>0.8772864578853431</v>
      </c>
      <c r="I346" s="2">
        <f t="shared" si="50"/>
        <v>46.73162447853359</v>
      </c>
    </row>
    <row r="347" spans="1:9" ht="13.5" x14ac:dyDescent="0.25">
      <c r="A347" s="3">
        <f>TITRES_STAT!B350</f>
        <v>42508</v>
      </c>
      <c r="B347" s="17">
        <f>TITRES_STAT!D350</f>
        <v>1.6914</v>
      </c>
      <c r="C347" s="2">
        <f t="shared" si="45"/>
        <v>0</v>
      </c>
      <c r="D347" s="2">
        <f t="shared" si="46"/>
        <v>0</v>
      </c>
      <c r="E347" s="2">
        <f t="shared" si="47"/>
        <v>0</v>
      </c>
      <c r="F347" s="2">
        <f t="shared" si="48"/>
        <v>5.7559559584915371E-3</v>
      </c>
      <c r="G347" s="2">
        <f t="shared" si="48"/>
        <v>6.5610906298109216E-3</v>
      </c>
      <c r="H347" s="2">
        <f t="shared" si="49"/>
        <v>0.87728645788534287</v>
      </c>
      <c r="I347" s="2">
        <f t="shared" si="50"/>
        <v>46.731624478533575</v>
      </c>
    </row>
    <row r="348" spans="1:9" ht="13.5" x14ac:dyDescent="0.25">
      <c r="A348" s="3">
        <f>TITRES_STAT!B351</f>
        <v>42509</v>
      </c>
      <c r="B348" s="17">
        <f>TITRES_STAT!D351</f>
        <v>1.6967000000000001</v>
      </c>
      <c r="C348" s="2">
        <f t="shared" si="45"/>
        <v>5.3000000000000824E-3</v>
      </c>
      <c r="D348" s="2">
        <f t="shared" si="46"/>
        <v>5.3000000000000824E-3</v>
      </c>
      <c r="E348" s="2">
        <f t="shared" si="47"/>
        <v>0</v>
      </c>
      <c r="F348" s="2">
        <f t="shared" si="48"/>
        <v>5.7233876757421471E-3</v>
      </c>
      <c r="G348" s="2">
        <f t="shared" si="48"/>
        <v>6.0924412991101417E-3</v>
      </c>
      <c r="H348" s="2">
        <f t="shared" si="49"/>
        <v>0.93942434481528803</v>
      </c>
      <c r="I348" s="2">
        <f t="shared" si="50"/>
        <v>48.438308373650919</v>
      </c>
    </row>
    <row r="349" spans="1:9" ht="13.5" x14ac:dyDescent="0.25">
      <c r="A349" s="3">
        <f>TITRES_STAT!B352</f>
        <v>42510</v>
      </c>
      <c r="B349" s="17">
        <f>TITRES_STAT!D352</f>
        <v>1.7072000000000001</v>
      </c>
      <c r="C349" s="2">
        <f t="shared" si="45"/>
        <v>1.0499999999999954E-2</v>
      </c>
      <c r="D349" s="2">
        <f t="shared" si="46"/>
        <v>1.0499999999999954E-2</v>
      </c>
      <c r="E349" s="2">
        <f t="shared" si="47"/>
        <v>0</v>
      </c>
      <c r="F349" s="2">
        <f t="shared" ref="F349:G364" si="51">((F348*13)+D349)/14</f>
        <v>6.06457427033199E-3</v>
      </c>
      <c r="G349" s="2">
        <f t="shared" si="51"/>
        <v>5.6572669206022743E-3</v>
      </c>
      <c r="H349" s="2">
        <f t="shared" si="49"/>
        <v>1.0719971950141525</v>
      </c>
      <c r="I349" s="2">
        <f t="shared" si="50"/>
        <v>51.737386401569445</v>
      </c>
    </row>
    <row r="350" spans="1:9" ht="13.5" x14ac:dyDescent="0.25">
      <c r="A350" s="3">
        <f>TITRES_STAT!B353</f>
        <v>42513</v>
      </c>
      <c r="B350" s="17">
        <f>TITRES_STAT!D353</f>
        <v>1.7072000000000001</v>
      </c>
      <c r="C350" s="2">
        <f t="shared" si="45"/>
        <v>0</v>
      </c>
      <c r="D350" s="2">
        <f t="shared" si="46"/>
        <v>0</v>
      </c>
      <c r="E350" s="2">
        <f t="shared" si="47"/>
        <v>0</v>
      </c>
      <c r="F350" s="2">
        <f t="shared" si="51"/>
        <v>5.6313903938797049E-3</v>
      </c>
      <c r="G350" s="2">
        <f t="shared" si="51"/>
        <v>5.2531764262735408E-3</v>
      </c>
      <c r="H350" s="2">
        <f t="shared" si="49"/>
        <v>1.0719971950141525</v>
      </c>
      <c r="I350" s="2">
        <f t="shared" si="50"/>
        <v>51.737386401569445</v>
      </c>
    </row>
    <row r="351" spans="1:9" ht="13.5" x14ac:dyDescent="0.25">
      <c r="A351" s="3">
        <f>TITRES_STAT!B354</f>
        <v>42514</v>
      </c>
      <c r="B351" s="17">
        <f>TITRES_STAT!D354</f>
        <v>1.7072000000000001</v>
      </c>
      <c r="C351" s="2">
        <f t="shared" si="45"/>
        <v>0</v>
      </c>
      <c r="D351" s="2">
        <f t="shared" si="46"/>
        <v>0</v>
      </c>
      <c r="E351" s="2">
        <f t="shared" si="47"/>
        <v>0</v>
      </c>
      <c r="F351" s="2">
        <f t="shared" si="51"/>
        <v>5.2291482228882967E-3</v>
      </c>
      <c r="G351" s="2">
        <f t="shared" si="51"/>
        <v>4.8779495386825729E-3</v>
      </c>
      <c r="H351" s="2">
        <f t="shared" si="49"/>
        <v>1.0719971950141525</v>
      </c>
      <c r="I351" s="2">
        <f t="shared" si="50"/>
        <v>51.737386401569445</v>
      </c>
    </row>
    <row r="352" spans="1:9" ht="13.5" x14ac:dyDescent="0.25">
      <c r="A352" s="3">
        <f>TITRES_STAT!B355</f>
        <v>42515</v>
      </c>
      <c r="B352" s="17">
        <f>TITRES_STAT!D355</f>
        <v>1.7072000000000001</v>
      </c>
      <c r="C352" s="2">
        <f t="shared" si="45"/>
        <v>0</v>
      </c>
      <c r="D352" s="2">
        <f t="shared" si="46"/>
        <v>0</v>
      </c>
      <c r="E352" s="2">
        <f t="shared" si="47"/>
        <v>0</v>
      </c>
      <c r="F352" s="2">
        <f t="shared" si="51"/>
        <v>4.8556376355391321E-3</v>
      </c>
      <c r="G352" s="2">
        <f t="shared" si="51"/>
        <v>4.5295245716338176E-3</v>
      </c>
      <c r="H352" s="2">
        <f t="shared" si="49"/>
        <v>1.0719971950141522</v>
      </c>
      <c r="I352" s="2">
        <f t="shared" si="50"/>
        <v>51.737386401569438</v>
      </c>
    </row>
    <row r="353" spans="1:9" ht="13.5" x14ac:dyDescent="0.25">
      <c r="A353" s="3">
        <f>TITRES_STAT!B356</f>
        <v>42516</v>
      </c>
      <c r="B353" s="17">
        <f>TITRES_STAT!D356</f>
        <v>1.6967000000000001</v>
      </c>
      <c r="C353" s="2">
        <f t="shared" si="45"/>
        <v>-1.0499999999999954E-2</v>
      </c>
      <c r="D353" s="2">
        <f t="shared" si="46"/>
        <v>0</v>
      </c>
      <c r="E353" s="2">
        <f t="shared" si="47"/>
        <v>1.0499999999999954E-2</v>
      </c>
      <c r="F353" s="2">
        <f t="shared" si="51"/>
        <v>4.5088063758577657E-3</v>
      </c>
      <c r="G353" s="2">
        <f t="shared" si="51"/>
        <v>4.9559871022313989E-3</v>
      </c>
      <c r="H353" s="2">
        <f t="shared" si="49"/>
        <v>0.90976959440183103</v>
      </c>
      <c r="I353" s="2">
        <f t="shared" si="50"/>
        <v>47.637662525818186</v>
      </c>
    </row>
    <row r="354" spans="1:9" ht="13.5" x14ac:dyDescent="0.25">
      <c r="A354" s="3">
        <f>TITRES_STAT!B357</f>
        <v>42517</v>
      </c>
      <c r="B354" s="17">
        <f>TITRES_STAT!D357</f>
        <v>1.7072000000000001</v>
      </c>
      <c r="C354" s="2">
        <f t="shared" si="45"/>
        <v>1.0499999999999954E-2</v>
      </c>
      <c r="D354" s="2">
        <f t="shared" si="46"/>
        <v>1.0499999999999954E-2</v>
      </c>
      <c r="E354" s="2">
        <f t="shared" si="47"/>
        <v>0</v>
      </c>
      <c r="F354" s="2">
        <f t="shared" si="51"/>
        <v>4.9367487775822073E-3</v>
      </c>
      <c r="G354" s="2">
        <f t="shared" si="51"/>
        <v>4.6019880235005847E-3</v>
      </c>
      <c r="H354" s="2">
        <f t="shared" si="49"/>
        <v>1.0727426391316379</v>
      </c>
      <c r="I354" s="2">
        <f t="shared" si="50"/>
        <v>51.754743636723589</v>
      </c>
    </row>
    <row r="355" spans="1:9" ht="13.5" x14ac:dyDescent="0.25">
      <c r="A355" s="3">
        <f>TITRES_STAT!B358</f>
        <v>42520</v>
      </c>
      <c r="B355" s="17">
        <f>TITRES_STAT!D358</f>
        <v>1.7229000000000001</v>
      </c>
      <c r="C355" s="2">
        <f t="shared" si="45"/>
        <v>1.5700000000000047E-2</v>
      </c>
      <c r="D355" s="2">
        <f t="shared" si="46"/>
        <v>1.5700000000000047E-2</v>
      </c>
      <c r="E355" s="2">
        <f t="shared" si="47"/>
        <v>0</v>
      </c>
      <c r="F355" s="2">
        <f t="shared" si="51"/>
        <v>5.7055524363263388E-3</v>
      </c>
      <c r="G355" s="2">
        <f t="shared" si="51"/>
        <v>4.273274593250543E-3</v>
      </c>
      <c r="H355" s="2">
        <f t="shared" si="49"/>
        <v>1.3351710291068162</v>
      </c>
      <c r="I355" s="2">
        <f t="shared" si="50"/>
        <v>57.176584175828367</v>
      </c>
    </row>
    <row r="356" spans="1:9" ht="13.5" x14ac:dyDescent="0.25">
      <c r="A356" s="3">
        <f>TITRES_STAT!B359</f>
        <v>42521</v>
      </c>
      <c r="B356" s="17">
        <f>TITRES_STAT!D359</f>
        <v>1.7282</v>
      </c>
      <c r="C356" s="2">
        <f t="shared" si="45"/>
        <v>5.2999999999998604E-3</v>
      </c>
      <c r="D356" s="2">
        <f t="shared" si="46"/>
        <v>5.2999999999998604E-3</v>
      </c>
      <c r="E356" s="2">
        <f t="shared" si="47"/>
        <v>0</v>
      </c>
      <c r="F356" s="2">
        <f t="shared" si="51"/>
        <v>5.6765844051601616E-3</v>
      </c>
      <c r="G356" s="2">
        <f t="shared" si="51"/>
        <v>3.9680406937326468E-3</v>
      </c>
      <c r="H356" s="2">
        <f t="shared" si="49"/>
        <v>1.4305761566725079</v>
      </c>
      <c r="I356" s="2">
        <f t="shared" si="50"/>
        <v>58.857491576441134</v>
      </c>
    </row>
    <row r="357" spans="1:9" ht="13.5" x14ac:dyDescent="0.25">
      <c r="A357" s="3">
        <f>TITRES_STAT!B360</f>
        <v>42522</v>
      </c>
      <c r="B357" s="17">
        <f>TITRES_STAT!D360</f>
        <v>1.7439</v>
      </c>
      <c r="C357" s="2">
        <f t="shared" si="45"/>
        <v>1.5700000000000047E-2</v>
      </c>
      <c r="D357" s="2">
        <f t="shared" si="46"/>
        <v>1.5700000000000047E-2</v>
      </c>
      <c r="E357" s="2">
        <f t="shared" si="47"/>
        <v>0</v>
      </c>
      <c r="F357" s="2">
        <f t="shared" si="51"/>
        <v>6.3925426619344389E-3</v>
      </c>
      <c r="G357" s="2">
        <f t="shared" si="51"/>
        <v>3.6846092156088864E-3</v>
      </c>
      <c r="H357" s="2">
        <f t="shared" si="49"/>
        <v>1.734930975815318</v>
      </c>
      <c r="I357" s="2">
        <f t="shared" si="50"/>
        <v>63.436005923261469</v>
      </c>
    </row>
    <row r="358" spans="1:9" ht="13.5" x14ac:dyDescent="0.25">
      <c r="A358" s="3">
        <f>TITRES_STAT!B361</f>
        <v>42523</v>
      </c>
      <c r="B358" s="17">
        <f>TITRES_STAT!D361</f>
        <v>1.7282</v>
      </c>
      <c r="C358" s="2">
        <f t="shared" si="45"/>
        <v>-1.5700000000000047E-2</v>
      </c>
      <c r="D358" s="2">
        <f t="shared" si="46"/>
        <v>0</v>
      </c>
      <c r="E358" s="2">
        <f t="shared" si="47"/>
        <v>1.5700000000000047E-2</v>
      </c>
      <c r="F358" s="2">
        <f t="shared" si="51"/>
        <v>5.9359324717962649E-3</v>
      </c>
      <c r="G358" s="2">
        <f t="shared" si="51"/>
        <v>4.5428514144939692E-3</v>
      </c>
      <c r="H358" s="2">
        <f t="shared" si="49"/>
        <v>1.3066534496060491</v>
      </c>
      <c r="I358" s="2">
        <f t="shared" si="50"/>
        <v>56.647150434722263</v>
      </c>
    </row>
    <row r="359" spans="1:9" ht="13.5" x14ac:dyDescent="0.25">
      <c r="A359" s="3">
        <f>TITRES_STAT!B362</f>
        <v>42524</v>
      </c>
      <c r="B359" s="17">
        <f>TITRES_STAT!D362</f>
        <v>1.7282</v>
      </c>
      <c r="C359" s="2">
        <f t="shared" si="45"/>
        <v>0</v>
      </c>
      <c r="D359" s="2">
        <f t="shared" si="46"/>
        <v>0</v>
      </c>
      <c r="E359" s="2">
        <f t="shared" si="47"/>
        <v>0</v>
      </c>
      <c r="F359" s="2">
        <f t="shared" si="51"/>
        <v>5.5119372952393891E-3</v>
      </c>
      <c r="G359" s="2">
        <f t="shared" si="51"/>
        <v>4.2183620277443995E-3</v>
      </c>
      <c r="H359" s="2">
        <f t="shared" si="49"/>
        <v>1.3066534496060493</v>
      </c>
      <c r="I359" s="2">
        <f t="shared" si="50"/>
        <v>56.647150434722263</v>
      </c>
    </row>
    <row r="360" spans="1:9" ht="13.5" x14ac:dyDescent="0.25">
      <c r="A360" s="3">
        <f>TITRES_STAT!B363</f>
        <v>42527</v>
      </c>
      <c r="B360" s="17">
        <f>TITRES_STAT!D363</f>
        <v>1.7439</v>
      </c>
      <c r="C360" s="2">
        <f t="shared" si="45"/>
        <v>1.5700000000000047E-2</v>
      </c>
      <c r="D360" s="2">
        <f t="shared" si="46"/>
        <v>1.5700000000000047E-2</v>
      </c>
      <c r="E360" s="2">
        <f t="shared" si="47"/>
        <v>0</v>
      </c>
      <c r="F360" s="2">
        <f t="shared" si="51"/>
        <v>6.2396560598651507E-3</v>
      </c>
      <c r="G360" s="2">
        <f t="shared" si="51"/>
        <v>3.9170504543340852E-3</v>
      </c>
      <c r="H360" s="2">
        <f t="shared" si="49"/>
        <v>1.5929475845686849</v>
      </c>
      <c r="I360" s="2">
        <f t="shared" si="50"/>
        <v>61.433852116746827</v>
      </c>
    </row>
    <row r="361" spans="1:9" ht="13.5" x14ac:dyDescent="0.25">
      <c r="A361" s="3">
        <f>TITRES_STAT!B364</f>
        <v>42528</v>
      </c>
      <c r="B361" s="17">
        <f>TITRES_STAT!D364</f>
        <v>1.7806999999999999</v>
      </c>
      <c r="C361" s="2">
        <f t="shared" si="45"/>
        <v>3.6799999999999944E-2</v>
      </c>
      <c r="D361" s="2">
        <f t="shared" si="46"/>
        <v>3.6799999999999944E-2</v>
      </c>
      <c r="E361" s="2">
        <f t="shared" si="47"/>
        <v>0</v>
      </c>
      <c r="F361" s="2">
        <f t="shared" si="51"/>
        <v>8.4225377698747793E-3</v>
      </c>
      <c r="G361" s="2">
        <f t="shared" si="51"/>
        <v>3.6372611361673649E-3</v>
      </c>
      <c r="H361" s="2">
        <f t="shared" si="49"/>
        <v>2.3156263613092487</v>
      </c>
      <c r="I361" s="2">
        <f t="shared" si="50"/>
        <v>69.839786181301577</v>
      </c>
    </row>
    <row r="362" spans="1:9" ht="13.5" x14ac:dyDescent="0.25">
      <c r="A362" s="3">
        <f>TITRES_STAT!B365</f>
        <v>42529</v>
      </c>
      <c r="B362" s="17">
        <f>TITRES_STAT!D365</f>
        <v>1.7386999999999999</v>
      </c>
      <c r="C362" s="2">
        <f t="shared" si="45"/>
        <v>-4.2000000000000037E-2</v>
      </c>
      <c r="D362" s="2">
        <f t="shared" si="46"/>
        <v>0</v>
      </c>
      <c r="E362" s="2">
        <f t="shared" si="47"/>
        <v>4.2000000000000037E-2</v>
      </c>
      <c r="F362" s="2">
        <f t="shared" si="51"/>
        <v>7.8209279291694377E-3</v>
      </c>
      <c r="G362" s="2">
        <f t="shared" si="51"/>
        <v>6.3774567692982693E-3</v>
      </c>
      <c r="H362" s="2">
        <f t="shared" si="49"/>
        <v>1.2263396228446717</v>
      </c>
      <c r="I362" s="2">
        <f t="shared" si="50"/>
        <v>55.083223164205954</v>
      </c>
    </row>
    <row r="363" spans="1:9" ht="13.5" x14ac:dyDescent="0.25">
      <c r="A363" s="3">
        <f>TITRES_STAT!B366</f>
        <v>42530</v>
      </c>
      <c r="B363" s="17">
        <f>TITRES_STAT!D366</f>
        <v>1.7597</v>
      </c>
      <c r="C363" s="2">
        <f t="shared" si="45"/>
        <v>2.100000000000013E-2</v>
      </c>
      <c r="D363" s="2">
        <f t="shared" si="46"/>
        <v>2.100000000000013E-2</v>
      </c>
      <c r="E363" s="2">
        <f t="shared" si="47"/>
        <v>0</v>
      </c>
      <c r="F363" s="2">
        <f t="shared" si="51"/>
        <v>8.7622902199430593E-3</v>
      </c>
      <c r="G363" s="2">
        <f t="shared" si="51"/>
        <v>5.9219241429198221E-3</v>
      </c>
      <c r="H363" s="2">
        <f t="shared" si="49"/>
        <v>1.4796356738914231</v>
      </c>
      <c r="I363" s="2">
        <f t="shared" si="50"/>
        <v>59.671494868008281</v>
      </c>
    </row>
    <row r="364" spans="1:9" ht="13.5" x14ac:dyDescent="0.25">
      <c r="A364" s="3">
        <f>TITRES_STAT!B367</f>
        <v>42531</v>
      </c>
      <c r="B364" s="17">
        <f>TITRES_STAT!D367</f>
        <v>1.7649999999999999</v>
      </c>
      <c r="C364" s="2">
        <f t="shared" si="45"/>
        <v>5.2999999999998604E-3</v>
      </c>
      <c r="D364" s="2">
        <f t="shared" si="46"/>
        <v>5.2999999999998604E-3</v>
      </c>
      <c r="E364" s="2">
        <f t="shared" si="47"/>
        <v>0</v>
      </c>
      <c r="F364" s="2">
        <f t="shared" si="51"/>
        <v>8.5149837756614017E-3</v>
      </c>
      <c r="G364" s="2">
        <f t="shared" si="51"/>
        <v>5.4989295612826918E-3</v>
      </c>
      <c r="H364" s="2">
        <f t="shared" si="49"/>
        <v>1.54848024161182</v>
      </c>
      <c r="I364" s="2">
        <f t="shared" si="50"/>
        <v>60.76092787882331</v>
      </c>
    </row>
    <row r="365" spans="1:9" ht="13.5" x14ac:dyDescent="0.25">
      <c r="A365" s="3">
        <f>TITRES_STAT!B368</f>
        <v>42534</v>
      </c>
      <c r="B365" s="17">
        <f>TITRES_STAT!D368</f>
        <v>1.7649999999999999</v>
      </c>
      <c r="C365" s="2">
        <f t="shared" si="45"/>
        <v>0</v>
      </c>
      <c r="D365" s="2">
        <f t="shared" si="46"/>
        <v>0</v>
      </c>
      <c r="E365" s="2">
        <f t="shared" si="47"/>
        <v>0</v>
      </c>
      <c r="F365" s="2">
        <f t="shared" ref="F365:G380" si="52">((F364*13)+D365)/14</f>
        <v>7.9067706488284446E-3</v>
      </c>
      <c r="G365" s="2">
        <f t="shared" si="52"/>
        <v>5.1061488783339286E-3</v>
      </c>
      <c r="H365" s="2">
        <f t="shared" si="49"/>
        <v>1.5484802416118197</v>
      </c>
      <c r="I365" s="2">
        <f t="shared" si="50"/>
        <v>60.76092787882331</v>
      </c>
    </row>
    <row r="366" spans="1:9" ht="13.5" x14ac:dyDescent="0.25">
      <c r="A366" s="3">
        <f>TITRES_STAT!B369</f>
        <v>42535</v>
      </c>
      <c r="B366" s="17">
        <f>TITRES_STAT!D369</f>
        <v>1.7597</v>
      </c>
      <c r="C366" s="2">
        <f t="shared" si="45"/>
        <v>-5.2999999999998604E-3</v>
      </c>
      <c r="D366" s="2">
        <f t="shared" si="46"/>
        <v>0</v>
      </c>
      <c r="E366" s="2">
        <f t="shared" si="47"/>
        <v>5.2999999999998604E-3</v>
      </c>
      <c r="F366" s="2">
        <f t="shared" si="52"/>
        <v>7.3420013167692704E-3</v>
      </c>
      <c r="G366" s="2">
        <f t="shared" si="52"/>
        <v>5.1199953870243523E-3</v>
      </c>
      <c r="H366" s="2">
        <f t="shared" si="49"/>
        <v>1.4339859241623862</v>
      </c>
      <c r="I366" s="2">
        <f t="shared" si="50"/>
        <v>58.915128059167699</v>
      </c>
    </row>
    <row r="367" spans="1:9" ht="13.5" x14ac:dyDescent="0.25">
      <c r="A367" s="3">
        <f>TITRES_STAT!B370</f>
        <v>42536</v>
      </c>
      <c r="B367" s="17">
        <f>TITRES_STAT!D370</f>
        <v>1.7439</v>
      </c>
      <c r="C367" s="2">
        <f t="shared" si="45"/>
        <v>-1.5800000000000036E-2</v>
      </c>
      <c r="D367" s="2">
        <f t="shared" si="46"/>
        <v>0</v>
      </c>
      <c r="E367" s="2">
        <f t="shared" si="47"/>
        <v>1.5800000000000036E-2</v>
      </c>
      <c r="F367" s="2">
        <f t="shared" si="52"/>
        <v>6.8175726512857511E-3</v>
      </c>
      <c r="G367" s="2">
        <f t="shared" si="52"/>
        <v>5.8828528593797575E-3</v>
      </c>
      <c r="H367" s="2">
        <f t="shared" si="49"/>
        <v>1.1588888612802297</v>
      </c>
      <c r="I367" s="2">
        <f t="shared" si="50"/>
        <v>53.679875887311951</v>
      </c>
    </row>
    <row r="368" spans="1:9" ht="13.5" x14ac:dyDescent="0.25">
      <c r="A368" s="3">
        <f>TITRES_STAT!B371</f>
        <v>42537</v>
      </c>
      <c r="B368" s="17">
        <f>TITRES_STAT!D371</f>
        <v>1.7386999999999999</v>
      </c>
      <c r="C368" s="2">
        <f t="shared" si="45"/>
        <v>-5.2000000000000934E-3</v>
      </c>
      <c r="D368" s="2">
        <f t="shared" si="46"/>
        <v>0</v>
      </c>
      <c r="E368" s="2">
        <f t="shared" si="47"/>
        <v>5.2000000000000934E-3</v>
      </c>
      <c r="F368" s="2">
        <f t="shared" si="52"/>
        <v>6.3306031761939116E-3</v>
      </c>
      <c r="G368" s="2">
        <f t="shared" si="52"/>
        <v>5.8340776551383533E-3</v>
      </c>
      <c r="H368" s="2">
        <f t="shared" si="49"/>
        <v>1.0851078011651498</v>
      </c>
      <c r="I368" s="2">
        <f t="shared" si="50"/>
        <v>52.040848945977565</v>
      </c>
    </row>
    <row r="369" spans="1:9" ht="13.5" x14ac:dyDescent="0.25">
      <c r="A369" s="3">
        <f>TITRES_STAT!B372</f>
        <v>42538</v>
      </c>
      <c r="B369" s="17">
        <f>TITRES_STAT!D372</f>
        <v>1.7386999999999999</v>
      </c>
      <c r="C369" s="2">
        <f t="shared" si="45"/>
        <v>0</v>
      </c>
      <c r="D369" s="2">
        <f t="shared" si="46"/>
        <v>0</v>
      </c>
      <c r="E369" s="2">
        <f t="shared" si="47"/>
        <v>0</v>
      </c>
      <c r="F369" s="2">
        <f t="shared" si="52"/>
        <v>5.8784172350372036E-3</v>
      </c>
      <c r="G369" s="2">
        <f t="shared" si="52"/>
        <v>5.4173578226284708E-3</v>
      </c>
      <c r="H369" s="2">
        <f t="shared" si="49"/>
        <v>1.0851078011651498</v>
      </c>
      <c r="I369" s="2">
        <f t="shared" si="50"/>
        <v>52.040848945977565</v>
      </c>
    </row>
    <row r="370" spans="1:9" ht="13.5" x14ac:dyDescent="0.25">
      <c r="A370" s="3">
        <f>TITRES_STAT!B373</f>
        <v>42541</v>
      </c>
      <c r="B370" s="17">
        <f>TITRES_STAT!D373</f>
        <v>1.7229000000000001</v>
      </c>
      <c r="C370" s="2">
        <f t="shared" si="45"/>
        <v>-1.5799999999999814E-2</v>
      </c>
      <c r="D370" s="2">
        <f t="shared" si="46"/>
        <v>0</v>
      </c>
      <c r="E370" s="2">
        <f t="shared" si="47"/>
        <v>1.5799999999999814E-2</v>
      </c>
      <c r="F370" s="2">
        <f t="shared" si="52"/>
        <v>5.4585302896774032E-3</v>
      </c>
      <c r="G370" s="2">
        <f t="shared" si="52"/>
        <v>6.1589751210121375E-3</v>
      </c>
      <c r="H370" s="2">
        <f t="shared" si="49"/>
        <v>0.88627250190618945</v>
      </c>
      <c r="I370" s="2">
        <f t="shared" si="50"/>
        <v>46.985390552561142</v>
      </c>
    </row>
    <row r="371" spans="1:9" ht="13.5" x14ac:dyDescent="0.25">
      <c r="A371" s="3">
        <f>TITRES_STAT!B374</f>
        <v>42542</v>
      </c>
      <c r="B371" s="17">
        <f>TITRES_STAT!D374</f>
        <v>1.7177</v>
      </c>
      <c r="C371" s="2">
        <f t="shared" si="45"/>
        <v>-5.2000000000000934E-3</v>
      </c>
      <c r="D371" s="2">
        <f t="shared" si="46"/>
        <v>0</v>
      </c>
      <c r="E371" s="2">
        <f t="shared" si="47"/>
        <v>5.2000000000000934E-3</v>
      </c>
      <c r="F371" s="2">
        <f t="shared" si="52"/>
        <v>5.0686352689861608E-3</v>
      </c>
      <c r="G371" s="2">
        <f t="shared" si="52"/>
        <v>6.0904768980827055E-3</v>
      </c>
      <c r="H371" s="2">
        <f t="shared" si="49"/>
        <v>0.83222305146281361</v>
      </c>
      <c r="I371" s="2">
        <f t="shared" si="50"/>
        <v>45.421492257636523</v>
      </c>
    </row>
    <row r="372" spans="1:9" ht="13.5" x14ac:dyDescent="0.25">
      <c r="A372" s="3">
        <f>TITRES_STAT!B375</f>
        <v>42543</v>
      </c>
      <c r="B372" s="17">
        <f>TITRES_STAT!D375</f>
        <v>1.7177</v>
      </c>
      <c r="C372" s="2">
        <f t="shared" si="45"/>
        <v>0</v>
      </c>
      <c r="D372" s="2">
        <f t="shared" si="46"/>
        <v>0</v>
      </c>
      <c r="E372" s="2">
        <f t="shared" si="47"/>
        <v>0</v>
      </c>
      <c r="F372" s="2">
        <f t="shared" si="52"/>
        <v>4.706589892630007E-3</v>
      </c>
      <c r="G372" s="2">
        <f t="shared" si="52"/>
        <v>5.6554428339339402E-3</v>
      </c>
      <c r="H372" s="2">
        <f t="shared" si="49"/>
        <v>0.83222305146281383</v>
      </c>
      <c r="I372" s="2">
        <f t="shared" si="50"/>
        <v>45.421492257636537</v>
      </c>
    </row>
    <row r="373" spans="1:9" ht="13.5" x14ac:dyDescent="0.25">
      <c r="A373" s="3">
        <f>TITRES_STAT!B376</f>
        <v>42544</v>
      </c>
      <c r="B373" s="17">
        <f>TITRES_STAT!D376</f>
        <v>1.7334000000000001</v>
      </c>
      <c r="C373" s="2">
        <f t="shared" si="45"/>
        <v>1.5700000000000047E-2</v>
      </c>
      <c r="D373" s="2">
        <f t="shared" si="46"/>
        <v>1.5700000000000047E-2</v>
      </c>
      <c r="E373" s="2">
        <f t="shared" si="47"/>
        <v>0</v>
      </c>
      <c r="F373" s="2">
        <f t="shared" si="52"/>
        <v>5.4918334717278666E-3</v>
      </c>
      <c r="G373" s="2">
        <f t="shared" si="52"/>
        <v>5.2514826315100873E-3</v>
      </c>
      <c r="H373" s="2">
        <f t="shared" si="49"/>
        <v>1.0457681872116684</v>
      </c>
      <c r="I373" s="2">
        <f t="shared" si="50"/>
        <v>51.118606387022986</v>
      </c>
    </row>
    <row r="374" spans="1:9" ht="13.5" x14ac:dyDescent="0.25">
      <c r="A374" s="3">
        <f>TITRES_STAT!B377</f>
        <v>42545</v>
      </c>
      <c r="B374" s="17">
        <f>TITRES_STAT!D377</f>
        <v>1.7282</v>
      </c>
      <c r="C374" s="2">
        <f t="shared" si="45"/>
        <v>-5.2000000000000934E-3</v>
      </c>
      <c r="D374" s="2">
        <f t="shared" si="46"/>
        <v>0</v>
      </c>
      <c r="E374" s="2">
        <f t="shared" si="47"/>
        <v>5.2000000000000934E-3</v>
      </c>
      <c r="F374" s="2">
        <f t="shared" si="52"/>
        <v>5.0995596523187329E-3</v>
      </c>
      <c r="G374" s="2">
        <f t="shared" si="52"/>
        <v>5.2478053006879454E-3</v>
      </c>
      <c r="H374" s="2">
        <f t="shared" si="49"/>
        <v>0.97175092445792932</v>
      </c>
      <c r="I374" s="2">
        <f t="shared" si="50"/>
        <v>49.283655070433483</v>
      </c>
    </row>
    <row r="375" spans="1:9" ht="13.5" x14ac:dyDescent="0.25">
      <c r="A375" s="3">
        <f>TITRES_STAT!B378</f>
        <v>42548</v>
      </c>
      <c r="B375" s="17">
        <f>TITRES_STAT!D378</f>
        <v>1.6914</v>
      </c>
      <c r="C375" s="2">
        <f t="shared" si="45"/>
        <v>-3.6799999999999944E-2</v>
      </c>
      <c r="D375" s="2">
        <f t="shared" si="46"/>
        <v>0</v>
      </c>
      <c r="E375" s="2">
        <f t="shared" si="47"/>
        <v>3.6799999999999944E-2</v>
      </c>
      <c r="F375" s="2">
        <f t="shared" si="52"/>
        <v>4.7353053914388227E-3</v>
      </c>
      <c r="G375" s="2">
        <f t="shared" si="52"/>
        <v>7.501533493495945E-3</v>
      </c>
      <c r="H375" s="2">
        <f t="shared" si="49"/>
        <v>0.63124498418149766</v>
      </c>
      <c r="I375" s="2">
        <f t="shared" si="50"/>
        <v>38.697129511679975</v>
      </c>
    </row>
    <row r="376" spans="1:9" ht="13.5" x14ac:dyDescent="0.25">
      <c r="A376" s="3">
        <f>TITRES_STAT!B379</f>
        <v>42549</v>
      </c>
      <c r="B376" s="17">
        <f>TITRES_STAT!D379</f>
        <v>1.7229000000000001</v>
      </c>
      <c r="C376" s="2">
        <f t="shared" si="45"/>
        <v>3.1500000000000083E-2</v>
      </c>
      <c r="D376" s="2">
        <f t="shared" si="46"/>
        <v>3.1500000000000083E-2</v>
      </c>
      <c r="E376" s="2">
        <f t="shared" si="47"/>
        <v>0</v>
      </c>
      <c r="F376" s="2">
        <f t="shared" si="52"/>
        <v>6.6470692920503416E-3</v>
      </c>
      <c r="G376" s="2">
        <f t="shared" si="52"/>
        <v>6.965709672531949E-3</v>
      </c>
      <c r="H376" s="2">
        <f t="shared" si="49"/>
        <v>0.95425586258093564</v>
      </c>
      <c r="I376" s="2">
        <f t="shared" si="50"/>
        <v>48.829627729537648</v>
      </c>
    </row>
    <row r="377" spans="1:9" ht="13.5" x14ac:dyDescent="0.25">
      <c r="A377" s="3">
        <f>TITRES_STAT!B380</f>
        <v>42550</v>
      </c>
      <c r="B377" s="17">
        <f>TITRES_STAT!D380</f>
        <v>1.7229000000000001</v>
      </c>
      <c r="C377" s="2">
        <f t="shared" si="45"/>
        <v>0</v>
      </c>
      <c r="D377" s="2">
        <f t="shared" si="46"/>
        <v>0</v>
      </c>
      <c r="E377" s="2">
        <f t="shared" si="47"/>
        <v>0</v>
      </c>
      <c r="F377" s="2">
        <f t="shared" si="52"/>
        <v>6.1722786283324596E-3</v>
      </c>
      <c r="G377" s="2">
        <f t="shared" si="52"/>
        <v>6.4681589816368099E-3</v>
      </c>
      <c r="H377" s="2">
        <f t="shared" si="49"/>
        <v>0.95425586258093553</v>
      </c>
      <c r="I377" s="2">
        <f t="shared" si="50"/>
        <v>48.829627729537641</v>
      </c>
    </row>
    <row r="378" spans="1:9" ht="13.5" x14ac:dyDescent="0.25">
      <c r="A378" s="3">
        <f>TITRES_STAT!B381</f>
        <v>42551</v>
      </c>
      <c r="B378" s="17">
        <f>TITRES_STAT!D381</f>
        <v>1.7229000000000001</v>
      </c>
      <c r="C378" s="2">
        <f t="shared" si="45"/>
        <v>0</v>
      </c>
      <c r="D378" s="2">
        <f t="shared" si="46"/>
        <v>0</v>
      </c>
      <c r="E378" s="2">
        <f t="shared" si="47"/>
        <v>0</v>
      </c>
      <c r="F378" s="2">
        <f t="shared" si="52"/>
        <v>5.7314015834515697E-3</v>
      </c>
      <c r="G378" s="2">
        <f t="shared" si="52"/>
        <v>6.0061476258056095E-3</v>
      </c>
      <c r="H378" s="2">
        <f t="shared" si="49"/>
        <v>0.95425586258093553</v>
      </c>
      <c r="I378" s="2">
        <f t="shared" si="50"/>
        <v>48.829627729537641</v>
      </c>
    </row>
    <row r="379" spans="1:9" ht="13.5" x14ac:dyDescent="0.25">
      <c r="A379" s="3">
        <f>TITRES_STAT!B382</f>
        <v>42552</v>
      </c>
      <c r="B379" s="17">
        <f>TITRES_STAT!D382</f>
        <v>1.7123999999999999</v>
      </c>
      <c r="C379" s="2">
        <f t="shared" si="45"/>
        <v>-1.0500000000000176E-2</v>
      </c>
      <c r="D379" s="2">
        <f t="shared" si="46"/>
        <v>0</v>
      </c>
      <c r="E379" s="2">
        <f t="shared" si="47"/>
        <v>1.0500000000000176E-2</v>
      </c>
      <c r="F379" s="2">
        <f t="shared" si="52"/>
        <v>5.3220157560621715E-3</v>
      </c>
      <c r="G379" s="2">
        <f t="shared" si="52"/>
        <v>6.3271370811052215E-3</v>
      </c>
      <c r="H379" s="2">
        <f t="shared" si="49"/>
        <v>0.84114121250120344</v>
      </c>
      <c r="I379" s="2">
        <f t="shared" si="50"/>
        <v>45.685860855751912</v>
      </c>
    </row>
    <row r="380" spans="1:9" ht="13.5" x14ac:dyDescent="0.25">
      <c r="A380" s="3">
        <f>TITRES_STAT!B383</f>
        <v>42555</v>
      </c>
      <c r="B380" s="17">
        <f>TITRES_STAT!D383</f>
        <v>1.7177</v>
      </c>
      <c r="C380" s="2">
        <f t="shared" si="45"/>
        <v>5.3000000000000824E-3</v>
      </c>
      <c r="D380" s="2">
        <f t="shared" si="46"/>
        <v>5.3000000000000824E-3</v>
      </c>
      <c r="E380" s="2">
        <f t="shared" si="47"/>
        <v>0</v>
      </c>
      <c r="F380" s="2">
        <f t="shared" si="52"/>
        <v>5.3204432020577371E-3</v>
      </c>
      <c r="G380" s="2">
        <f t="shared" si="52"/>
        <v>5.8751987181691343E-3</v>
      </c>
      <c r="H380" s="2">
        <f t="shared" si="49"/>
        <v>0.90557672298031244</v>
      </c>
      <c r="I380" s="2">
        <f t="shared" si="50"/>
        <v>47.522448823996704</v>
      </c>
    </row>
    <row r="381" spans="1:9" ht="13.5" x14ac:dyDescent="0.25">
      <c r="A381" s="3">
        <f>TITRES_STAT!B384</f>
        <v>42559</v>
      </c>
      <c r="B381" s="17">
        <f>TITRES_STAT!D384</f>
        <v>1.7229000000000001</v>
      </c>
      <c r="C381" s="2">
        <f t="shared" si="45"/>
        <v>5.2000000000000934E-3</v>
      </c>
      <c r="D381" s="2">
        <f t="shared" si="46"/>
        <v>5.2000000000000934E-3</v>
      </c>
      <c r="E381" s="2">
        <f t="shared" si="47"/>
        <v>0</v>
      </c>
      <c r="F381" s="2">
        <f t="shared" ref="F381:G396" si="53">((F380*13)+D381)/14</f>
        <v>5.3118401161964769E-3</v>
      </c>
      <c r="G381" s="2">
        <f t="shared" si="53"/>
        <v>5.4555416668713389E-3</v>
      </c>
      <c r="H381" s="2">
        <f t="shared" si="49"/>
        <v>0.97365952650540888</v>
      </c>
      <c r="I381" s="2">
        <f t="shared" si="50"/>
        <v>49.332699659164874</v>
      </c>
    </row>
    <row r="382" spans="1:9" ht="13.5" x14ac:dyDescent="0.25">
      <c r="A382" s="3">
        <f>TITRES_STAT!B385</f>
        <v>42562</v>
      </c>
      <c r="B382" s="17">
        <f>TITRES_STAT!D385</f>
        <v>1.7282</v>
      </c>
      <c r="C382" s="2">
        <f t="shared" si="45"/>
        <v>5.2999999999998604E-3</v>
      </c>
      <c r="D382" s="2">
        <f t="shared" si="46"/>
        <v>5.2999999999998604E-3</v>
      </c>
      <c r="E382" s="2">
        <f t="shared" si="47"/>
        <v>0</v>
      </c>
      <c r="F382" s="2">
        <f t="shared" si="53"/>
        <v>5.3109943936110043E-3</v>
      </c>
      <c r="G382" s="2">
        <f t="shared" si="53"/>
        <v>5.065860119237672E-3</v>
      </c>
      <c r="H382" s="2">
        <f t="shared" si="49"/>
        <v>1.0483894676527745</v>
      </c>
      <c r="I382" s="2">
        <f t="shared" si="50"/>
        <v>51.181158866927376</v>
      </c>
    </row>
    <row r="383" spans="1:9" ht="13.5" x14ac:dyDescent="0.25">
      <c r="A383" s="3">
        <f>TITRES_STAT!B386</f>
        <v>42563</v>
      </c>
      <c r="B383" s="17">
        <f>TITRES_STAT!D386</f>
        <v>1.7072000000000001</v>
      </c>
      <c r="C383" s="2">
        <f t="shared" si="45"/>
        <v>-2.0999999999999908E-2</v>
      </c>
      <c r="D383" s="2">
        <f t="shared" si="46"/>
        <v>0</v>
      </c>
      <c r="E383" s="2">
        <f t="shared" si="47"/>
        <v>2.0999999999999908E-2</v>
      </c>
      <c r="F383" s="2">
        <f t="shared" si="53"/>
        <v>4.9316376512102186E-3</v>
      </c>
      <c r="G383" s="2">
        <f t="shared" si="53"/>
        <v>6.2040129678635463E-3</v>
      </c>
      <c r="H383" s="2">
        <f t="shared" si="49"/>
        <v>0.7949109192317676</v>
      </c>
      <c r="I383" s="2">
        <f t="shared" si="50"/>
        <v>44.286928711314218</v>
      </c>
    </row>
    <row r="384" spans="1:9" ht="13.5" x14ac:dyDescent="0.25">
      <c r="A384" s="3">
        <f>TITRES_STAT!B387</f>
        <v>42564</v>
      </c>
      <c r="B384" s="17">
        <f>TITRES_STAT!D387</f>
        <v>1.6967000000000001</v>
      </c>
      <c r="C384" s="2">
        <f t="shared" si="45"/>
        <v>-1.0499999999999954E-2</v>
      </c>
      <c r="D384" s="2">
        <f t="shared" si="46"/>
        <v>0</v>
      </c>
      <c r="E384" s="2">
        <f t="shared" si="47"/>
        <v>1.0499999999999954E-2</v>
      </c>
      <c r="F384" s="2">
        <f t="shared" si="53"/>
        <v>4.5793778189809177E-3</v>
      </c>
      <c r="G384" s="2">
        <f t="shared" si="53"/>
        <v>6.510869184444718E-3</v>
      </c>
      <c r="H384" s="2">
        <f t="shared" si="49"/>
        <v>0.70334354588502945</v>
      </c>
      <c r="I384" s="2">
        <f t="shared" si="50"/>
        <v>41.291937118861341</v>
      </c>
    </row>
    <row r="385" spans="1:9" ht="13.5" x14ac:dyDescent="0.25">
      <c r="A385" s="3">
        <f>TITRES_STAT!B388</f>
        <v>42565</v>
      </c>
      <c r="B385" s="17">
        <f>TITRES_STAT!D388</f>
        <v>1.7334000000000001</v>
      </c>
      <c r="C385" s="2">
        <f t="shared" si="45"/>
        <v>3.6699999999999955E-2</v>
      </c>
      <c r="D385" s="2">
        <f t="shared" si="46"/>
        <v>3.6699999999999955E-2</v>
      </c>
      <c r="E385" s="2">
        <f t="shared" si="47"/>
        <v>0</v>
      </c>
      <c r="F385" s="2">
        <f t="shared" si="53"/>
        <v>6.8737079747679909E-3</v>
      </c>
      <c r="G385" s="2">
        <f t="shared" si="53"/>
        <v>6.0458070998415242E-3</v>
      </c>
      <c r="H385" s="2">
        <f t="shared" si="49"/>
        <v>1.1369380235350492</v>
      </c>
      <c r="I385" s="2">
        <f t="shared" si="50"/>
        <v>53.204071012516273</v>
      </c>
    </row>
    <row r="386" spans="1:9" ht="13.5" x14ac:dyDescent="0.25">
      <c r="A386" s="3">
        <f>TITRES_STAT!B389</f>
        <v>42566</v>
      </c>
      <c r="B386" s="17">
        <f>TITRES_STAT!D389</f>
        <v>1.7177</v>
      </c>
      <c r="C386" s="2">
        <f t="shared" si="45"/>
        <v>-1.5700000000000047E-2</v>
      </c>
      <c r="D386" s="2">
        <f t="shared" si="46"/>
        <v>0</v>
      </c>
      <c r="E386" s="2">
        <f t="shared" si="47"/>
        <v>1.5700000000000047E-2</v>
      </c>
      <c r="F386" s="2">
        <f t="shared" si="53"/>
        <v>6.3827288337131348E-3</v>
      </c>
      <c r="G386" s="2">
        <f t="shared" si="53"/>
        <v>6.7353923069957047E-3</v>
      </c>
      <c r="H386" s="2">
        <f t="shared" si="49"/>
        <v>0.94764024763393861</v>
      </c>
      <c r="I386" s="2">
        <f t="shared" si="50"/>
        <v>48.655815609949784</v>
      </c>
    </row>
    <row r="387" spans="1:9" ht="13.5" x14ac:dyDescent="0.25">
      <c r="A387" s="3">
        <f>TITRES_STAT!B390</f>
        <v>42569</v>
      </c>
      <c r="B387" s="17">
        <f>TITRES_STAT!D390</f>
        <v>1.7282</v>
      </c>
      <c r="C387" s="2">
        <f t="shared" ref="C387:C450" si="54">B387-B386</f>
        <v>1.0499999999999954E-2</v>
      </c>
      <c r="D387" s="2">
        <f t="shared" ref="D387:D450" si="55">IF(C387&gt;0,C387,0)</f>
        <v>1.0499999999999954E-2</v>
      </c>
      <c r="E387" s="2">
        <f t="shared" ref="E387:E450" si="56">IF(C387&lt;0,-C387,0)</f>
        <v>0</v>
      </c>
      <c r="F387" s="2">
        <f t="shared" si="53"/>
        <v>6.6768196313050504E-3</v>
      </c>
      <c r="G387" s="2">
        <f t="shared" si="53"/>
        <v>6.254292856496012E-3</v>
      </c>
      <c r="H387" s="2">
        <f t="shared" si="49"/>
        <v>1.0675578813630675</v>
      </c>
      <c r="I387" s="2">
        <f t="shared" si="50"/>
        <v>51.633760340448831</v>
      </c>
    </row>
    <row r="388" spans="1:9" ht="13.5" x14ac:dyDescent="0.25">
      <c r="A388" s="3">
        <f>TITRES_STAT!B391</f>
        <v>42570</v>
      </c>
      <c r="B388" s="17">
        <f>TITRES_STAT!D391</f>
        <v>1.7334000000000001</v>
      </c>
      <c r="C388" s="2">
        <f t="shared" si="54"/>
        <v>5.2000000000000934E-3</v>
      </c>
      <c r="D388" s="2">
        <f t="shared" si="55"/>
        <v>5.2000000000000934E-3</v>
      </c>
      <c r="E388" s="2">
        <f t="shared" si="56"/>
        <v>0</v>
      </c>
      <c r="F388" s="2">
        <f t="shared" si="53"/>
        <v>6.5713325147832681E-3</v>
      </c>
      <c r="G388" s="2">
        <f t="shared" si="53"/>
        <v>5.8075576524605826E-3</v>
      </c>
      <c r="H388" s="2">
        <f t="shared" si="49"/>
        <v>1.1315139526852711</v>
      </c>
      <c r="I388" s="2">
        <f t="shared" si="50"/>
        <v>53.084989251878703</v>
      </c>
    </row>
    <row r="389" spans="1:9" ht="13.5" x14ac:dyDescent="0.25">
      <c r="A389" s="3">
        <f>TITRES_STAT!B392</f>
        <v>42571</v>
      </c>
      <c r="B389" s="17">
        <f>TITRES_STAT!D392</f>
        <v>1.7755000000000001</v>
      </c>
      <c r="C389" s="2">
        <f t="shared" si="54"/>
        <v>4.2100000000000026E-2</v>
      </c>
      <c r="D389" s="2">
        <f t="shared" si="55"/>
        <v>4.2100000000000026E-2</v>
      </c>
      <c r="E389" s="2">
        <f t="shared" si="56"/>
        <v>0</v>
      </c>
      <c r="F389" s="2">
        <f t="shared" si="53"/>
        <v>9.1090944780130387E-3</v>
      </c>
      <c r="G389" s="2">
        <f t="shared" si="53"/>
        <v>5.392732105856256E-3</v>
      </c>
      <c r="H389" s="2">
        <f t="shared" si="49"/>
        <v>1.6891427757223443</v>
      </c>
      <c r="I389" s="2">
        <f t="shared" si="50"/>
        <v>62.813428538342116</v>
      </c>
    </row>
    <row r="390" spans="1:9" ht="13.5" x14ac:dyDescent="0.25">
      <c r="A390" s="3">
        <f>TITRES_STAT!B393</f>
        <v>42572</v>
      </c>
      <c r="B390" s="17">
        <f>TITRES_STAT!D393</f>
        <v>1.7755000000000001</v>
      </c>
      <c r="C390" s="2">
        <f t="shared" si="54"/>
        <v>0</v>
      </c>
      <c r="D390" s="2">
        <f t="shared" si="55"/>
        <v>0</v>
      </c>
      <c r="E390" s="2">
        <f t="shared" si="56"/>
        <v>0</v>
      </c>
      <c r="F390" s="2">
        <f t="shared" si="53"/>
        <v>8.4584448724406795E-3</v>
      </c>
      <c r="G390" s="2">
        <f t="shared" si="53"/>
        <v>5.0075369554379518E-3</v>
      </c>
      <c r="H390" s="2">
        <f t="shared" si="49"/>
        <v>1.6891427757223445</v>
      </c>
      <c r="I390" s="2">
        <f t="shared" si="50"/>
        <v>62.813428538342116</v>
      </c>
    </row>
    <row r="391" spans="1:9" ht="13.5" x14ac:dyDescent="0.25">
      <c r="A391" s="3">
        <f>TITRES_STAT!B394</f>
        <v>42573</v>
      </c>
      <c r="B391" s="17">
        <f>TITRES_STAT!D394</f>
        <v>1.786</v>
      </c>
      <c r="C391" s="2">
        <f t="shared" si="54"/>
        <v>1.0499999999999954E-2</v>
      </c>
      <c r="D391" s="2">
        <f t="shared" si="55"/>
        <v>1.0499999999999954E-2</v>
      </c>
      <c r="E391" s="2">
        <f t="shared" si="56"/>
        <v>0</v>
      </c>
      <c r="F391" s="2">
        <f t="shared" si="53"/>
        <v>8.6042702386949135E-3</v>
      </c>
      <c r="G391" s="2">
        <f t="shared" si="53"/>
        <v>4.6498557443352406E-3</v>
      </c>
      <c r="H391" s="2">
        <f t="shared" si="49"/>
        <v>1.8504381021233185</v>
      </c>
      <c r="I391" s="2">
        <f t="shared" si="50"/>
        <v>64.917673558492965</v>
      </c>
    </row>
    <row r="392" spans="1:9" ht="13.5" x14ac:dyDescent="0.25">
      <c r="A392" s="3">
        <f>TITRES_STAT!B395</f>
        <v>42577</v>
      </c>
      <c r="B392" s="17">
        <f>TITRES_STAT!D395</f>
        <v>1.6638999999999999</v>
      </c>
      <c r="C392" s="2">
        <f t="shared" si="54"/>
        <v>-0.1221000000000001</v>
      </c>
      <c r="D392" s="2">
        <f t="shared" si="55"/>
        <v>0</v>
      </c>
      <c r="E392" s="2">
        <f t="shared" si="56"/>
        <v>0.1221000000000001</v>
      </c>
      <c r="F392" s="2">
        <f t="shared" si="53"/>
        <v>7.9896795073595619E-3</v>
      </c>
      <c r="G392" s="2">
        <f t="shared" si="53"/>
        <v>1.3039151762597016E-2</v>
      </c>
      <c r="H392" s="2">
        <f t="shared" si="49"/>
        <v>0.61274534209181197</v>
      </c>
      <c r="I392" s="2">
        <f t="shared" si="50"/>
        <v>37.993930355864521</v>
      </c>
    </row>
    <row r="393" spans="1:9" ht="13.5" x14ac:dyDescent="0.25">
      <c r="A393" s="3">
        <f>TITRES_STAT!B396</f>
        <v>42578</v>
      </c>
      <c r="B393" s="17">
        <f>TITRES_STAT!D396</f>
        <v>1.8246</v>
      </c>
      <c r="C393" s="2">
        <f t="shared" si="54"/>
        <v>0.16070000000000007</v>
      </c>
      <c r="D393" s="2">
        <f t="shared" si="55"/>
        <v>0.16070000000000007</v>
      </c>
      <c r="E393" s="2">
        <f t="shared" si="56"/>
        <v>0</v>
      </c>
      <c r="F393" s="2">
        <f t="shared" si="53"/>
        <v>1.8897559542548171E-2</v>
      </c>
      <c r="G393" s="2">
        <f t="shared" si="53"/>
        <v>1.2107783779554373E-2</v>
      </c>
      <c r="H393" s="2">
        <f t="shared" si="49"/>
        <v>1.5607777514543373</v>
      </c>
      <c r="I393" s="2">
        <f t="shared" si="50"/>
        <v>60.949363941010809</v>
      </c>
    </row>
    <row r="394" spans="1:9" ht="13.5" x14ac:dyDescent="0.25">
      <c r="A394" s="3">
        <f>TITRES_STAT!B397</f>
        <v>42579</v>
      </c>
      <c r="B394" s="17">
        <f>TITRES_STAT!D397</f>
        <v>1.8061</v>
      </c>
      <c r="C394" s="2">
        <f t="shared" si="54"/>
        <v>-1.8499999999999961E-2</v>
      </c>
      <c r="D394" s="2">
        <f t="shared" si="55"/>
        <v>0</v>
      </c>
      <c r="E394" s="2">
        <f t="shared" si="56"/>
        <v>1.8499999999999961E-2</v>
      </c>
      <c r="F394" s="2">
        <f t="shared" si="53"/>
        <v>1.7547733860937588E-2</v>
      </c>
      <c r="G394" s="2">
        <f t="shared" si="53"/>
        <v>1.2564370652443342E-2</v>
      </c>
      <c r="H394" s="2">
        <f t="shared" si="49"/>
        <v>1.3966265678038678</v>
      </c>
      <c r="I394" s="2">
        <f t="shared" si="50"/>
        <v>58.274684365351796</v>
      </c>
    </row>
    <row r="395" spans="1:9" ht="13.5" x14ac:dyDescent="0.25">
      <c r="A395" s="3">
        <f>TITRES_STAT!B398</f>
        <v>42580</v>
      </c>
      <c r="B395" s="17">
        <f>TITRES_STAT!D398</f>
        <v>1.8246</v>
      </c>
      <c r="C395" s="2">
        <f t="shared" si="54"/>
        <v>1.8499999999999961E-2</v>
      </c>
      <c r="D395" s="2">
        <f t="shared" si="55"/>
        <v>1.8499999999999961E-2</v>
      </c>
      <c r="E395" s="2">
        <f t="shared" si="56"/>
        <v>0</v>
      </c>
      <c r="F395" s="2">
        <f t="shared" si="53"/>
        <v>1.7615752870870614E-2</v>
      </c>
      <c r="G395" s="2">
        <f t="shared" si="53"/>
        <v>1.1666915605840248E-2</v>
      </c>
      <c r="H395" s="2">
        <f t="shared" si="49"/>
        <v>1.5098894571631671</v>
      </c>
      <c r="I395" s="2">
        <f t="shared" si="50"/>
        <v>60.157607852169633</v>
      </c>
    </row>
    <row r="396" spans="1:9" ht="13.5" x14ac:dyDescent="0.25">
      <c r="A396" s="3">
        <f>TITRES_STAT!B399</f>
        <v>42583</v>
      </c>
      <c r="B396" s="17">
        <f>TITRES_STAT!D399</f>
        <v>1.8307</v>
      </c>
      <c r="C396" s="2">
        <f t="shared" si="54"/>
        <v>6.0999999999999943E-3</v>
      </c>
      <c r="D396" s="2">
        <f t="shared" si="55"/>
        <v>6.0999999999999943E-3</v>
      </c>
      <c r="E396" s="2">
        <f t="shared" si="56"/>
        <v>0</v>
      </c>
      <c r="F396" s="2">
        <f t="shared" si="53"/>
        <v>1.6793199094379856E-2</v>
      </c>
      <c r="G396" s="2">
        <f t="shared" si="53"/>
        <v>1.0833564491137372E-2</v>
      </c>
      <c r="H396" s="2">
        <f t="shared" si="49"/>
        <v>1.5501083792059289</v>
      </c>
      <c r="I396" s="2">
        <f t="shared" si="50"/>
        <v>60.785980386002763</v>
      </c>
    </row>
    <row r="397" spans="1:9" ht="13.5" x14ac:dyDescent="0.25">
      <c r="A397" s="3">
        <f>TITRES_STAT!B400</f>
        <v>42584</v>
      </c>
      <c r="B397" s="17">
        <f>TITRES_STAT!D400</f>
        <v>1.7814000000000001</v>
      </c>
      <c r="C397" s="2">
        <f t="shared" si="54"/>
        <v>-4.9299999999999899E-2</v>
      </c>
      <c r="D397" s="2">
        <f t="shared" si="55"/>
        <v>0</v>
      </c>
      <c r="E397" s="2">
        <f t="shared" si="56"/>
        <v>4.9299999999999899E-2</v>
      </c>
      <c r="F397" s="2">
        <f t="shared" ref="F397:G412" si="57">((F396*13)+D397)/14</f>
        <v>1.5593684873352723E-2</v>
      </c>
      <c r="G397" s="2">
        <f t="shared" si="57"/>
        <v>1.3581167027484697E-2</v>
      </c>
      <c r="H397" s="2">
        <f t="shared" si="49"/>
        <v>1.1481844558567922</v>
      </c>
      <c r="I397" s="2">
        <f t="shared" si="50"/>
        <v>53.449062659698129</v>
      </c>
    </row>
    <row r="398" spans="1:9" ht="13.5" x14ac:dyDescent="0.25">
      <c r="A398" s="3">
        <f>TITRES_STAT!B401</f>
        <v>42585</v>
      </c>
      <c r="B398" s="17">
        <f>TITRES_STAT!D401</f>
        <v>1.7814000000000001</v>
      </c>
      <c r="C398" s="2">
        <f t="shared" si="54"/>
        <v>0</v>
      </c>
      <c r="D398" s="2">
        <f t="shared" si="55"/>
        <v>0</v>
      </c>
      <c r="E398" s="2">
        <f t="shared" si="56"/>
        <v>0</v>
      </c>
      <c r="F398" s="2">
        <f t="shared" si="57"/>
        <v>1.4479850239541816E-2</v>
      </c>
      <c r="G398" s="2">
        <f t="shared" si="57"/>
        <v>1.2611083668378648E-2</v>
      </c>
      <c r="H398" s="2">
        <f t="shared" si="49"/>
        <v>1.1481844558567922</v>
      </c>
      <c r="I398" s="2">
        <f t="shared" si="50"/>
        <v>53.449062659698129</v>
      </c>
    </row>
    <row r="399" spans="1:9" ht="13.5" x14ac:dyDescent="0.25">
      <c r="A399" s="3">
        <f>TITRES_STAT!B402</f>
        <v>42586</v>
      </c>
      <c r="B399" s="17">
        <f>TITRES_STAT!D402</f>
        <v>1.7876000000000001</v>
      </c>
      <c r="C399" s="2">
        <f t="shared" si="54"/>
        <v>6.1999999999999833E-3</v>
      </c>
      <c r="D399" s="2">
        <f t="shared" si="55"/>
        <v>6.1999999999999833E-3</v>
      </c>
      <c r="E399" s="2">
        <f t="shared" si="56"/>
        <v>0</v>
      </c>
      <c r="F399" s="2">
        <f t="shared" si="57"/>
        <v>1.3888432365288828E-2</v>
      </c>
      <c r="G399" s="2">
        <f t="shared" si="57"/>
        <v>1.1710291977780174E-2</v>
      </c>
      <c r="H399" s="2">
        <f t="shared" si="49"/>
        <v>1.1860022270701356</v>
      </c>
      <c r="I399" s="2">
        <f t="shared" si="50"/>
        <v>54.254392442212449</v>
      </c>
    </row>
    <row r="400" spans="1:9" ht="13.5" x14ac:dyDescent="0.25">
      <c r="A400" s="3">
        <f>TITRES_STAT!B403</f>
        <v>42587</v>
      </c>
      <c r="B400" s="17">
        <f>TITRES_STAT!D403</f>
        <v>1.8184</v>
      </c>
      <c r="C400" s="2">
        <f t="shared" si="54"/>
        <v>3.0799999999999939E-2</v>
      </c>
      <c r="D400" s="2">
        <f t="shared" si="55"/>
        <v>3.0799999999999939E-2</v>
      </c>
      <c r="E400" s="2">
        <f t="shared" si="56"/>
        <v>0</v>
      </c>
      <c r="F400" s="2">
        <f t="shared" si="57"/>
        <v>1.5096401482053908E-2</v>
      </c>
      <c r="G400" s="2">
        <f t="shared" si="57"/>
        <v>1.0873842550795876E-2</v>
      </c>
      <c r="H400" s="2">
        <f t="shared" si="49"/>
        <v>1.3883226110303553</v>
      </c>
      <c r="I400" s="2">
        <f t="shared" si="50"/>
        <v>58.129609652333095</v>
      </c>
    </row>
    <row r="401" spans="1:9" ht="13.5" x14ac:dyDescent="0.25">
      <c r="A401" s="3">
        <f>TITRES_STAT!B404</f>
        <v>42590</v>
      </c>
      <c r="B401" s="17">
        <f>TITRES_STAT!D404</f>
        <v>1.8369</v>
      </c>
      <c r="C401" s="2">
        <f t="shared" si="54"/>
        <v>1.8499999999999961E-2</v>
      </c>
      <c r="D401" s="2">
        <f t="shared" si="55"/>
        <v>1.8499999999999961E-2</v>
      </c>
      <c r="E401" s="2">
        <f t="shared" si="56"/>
        <v>0</v>
      </c>
      <c r="F401" s="2">
        <f t="shared" si="57"/>
        <v>1.5339515661907197E-2</v>
      </c>
      <c r="G401" s="2">
        <f t="shared" si="57"/>
        <v>1.0097139511453313E-2</v>
      </c>
      <c r="H401" s="2">
        <f t="shared" ref="H401:H464" si="58">F401/G401</f>
        <v>1.5191941880675601</v>
      </c>
      <c r="I401" s="2">
        <f t="shared" ref="I401:I464" si="59">IF(G401=0,100,100-(100/(1+H401)))</f>
        <v>60.304767106219529</v>
      </c>
    </row>
    <row r="402" spans="1:9" ht="13.5" x14ac:dyDescent="0.25">
      <c r="A402" s="3">
        <f>TITRES_STAT!B405</f>
        <v>42591</v>
      </c>
      <c r="B402" s="17">
        <f>TITRES_STAT!D405</f>
        <v>1.8184</v>
      </c>
      <c r="C402" s="2">
        <f t="shared" si="54"/>
        <v>-1.8499999999999961E-2</v>
      </c>
      <c r="D402" s="2">
        <f t="shared" si="55"/>
        <v>0</v>
      </c>
      <c r="E402" s="2">
        <f t="shared" si="56"/>
        <v>1.8499999999999961E-2</v>
      </c>
      <c r="F402" s="2">
        <f t="shared" si="57"/>
        <v>1.4243835971770969E-2</v>
      </c>
      <c r="G402" s="2">
        <f t="shared" si="57"/>
        <v>1.0697343832063789E-2</v>
      </c>
      <c r="H402" s="2">
        <f t="shared" si="58"/>
        <v>1.3315301625696154</v>
      </c>
      <c r="I402" s="2">
        <f t="shared" si="59"/>
        <v>57.10971206574979</v>
      </c>
    </row>
    <row r="403" spans="1:9" ht="13.5" x14ac:dyDescent="0.25">
      <c r="A403" s="3">
        <f>TITRES_STAT!B406</f>
        <v>42592</v>
      </c>
      <c r="B403" s="17">
        <f>TITRES_STAT!D406</f>
        <v>1.8184</v>
      </c>
      <c r="C403" s="2">
        <f t="shared" si="54"/>
        <v>0</v>
      </c>
      <c r="D403" s="2">
        <f t="shared" si="55"/>
        <v>0</v>
      </c>
      <c r="E403" s="2">
        <f t="shared" si="56"/>
        <v>0</v>
      </c>
      <c r="F403" s="2">
        <f t="shared" si="57"/>
        <v>1.3226419116644472E-2</v>
      </c>
      <c r="G403" s="2">
        <f t="shared" si="57"/>
        <v>9.9332478440592332E-3</v>
      </c>
      <c r="H403" s="2">
        <f t="shared" si="58"/>
        <v>1.3315301625696152</v>
      </c>
      <c r="I403" s="2">
        <f t="shared" si="59"/>
        <v>57.10971206574979</v>
      </c>
    </row>
    <row r="404" spans="1:9" ht="13.5" x14ac:dyDescent="0.25">
      <c r="A404" s="3">
        <f>TITRES_STAT!B407</f>
        <v>42593</v>
      </c>
      <c r="B404" s="17">
        <f>TITRES_STAT!D407</f>
        <v>1.8431</v>
      </c>
      <c r="C404" s="2">
        <f t="shared" si="54"/>
        <v>2.4699999999999944E-2</v>
      </c>
      <c r="D404" s="2">
        <f t="shared" si="55"/>
        <v>2.4699999999999944E-2</v>
      </c>
      <c r="E404" s="2">
        <f t="shared" si="56"/>
        <v>0</v>
      </c>
      <c r="F404" s="2">
        <f t="shared" si="57"/>
        <v>1.4045960608312719E-2</v>
      </c>
      <c r="G404" s="2">
        <f t="shared" si="57"/>
        <v>9.2237301409121442E-3</v>
      </c>
      <c r="H404" s="2">
        <f t="shared" si="58"/>
        <v>1.5228069765410222</v>
      </c>
      <c r="I404" s="2">
        <f t="shared" si="59"/>
        <v>60.361612707640326</v>
      </c>
    </row>
    <row r="405" spans="1:9" ht="13.5" x14ac:dyDescent="0.25">
      <c r="A405" s="3">
        <f>TITRES_STAT!B408</f>
        <v>42594</v>
      </c>
      <c r="B405" s="17">
        <f>TITRES_STAT!D408</f>
        <v>1.8369</v>
      </c>
      <c r="C405" s="2">
        <f t="shared" si="54"/>
        <v>-6.1999999999999833E-3</v>
      </c>
      <c r="D405" s="2">
        <f t="shared" si="55"/>
        <v>0</v>
      </c>
      <c r="E405" s="2">
        <f t="shared" si="56"/>
        <v>6.1999999999999833E-3</v>
      </c>
      <c r="F405" s="2">
        <f t="shared" si="57"/>
        <v>1.3042677707718954E-2</v>
      </c>
      <c r="G405" s="2">
        <f t="shared" si="57"/>
        <v>9.0077494165612757E-3</v>
      </c>
      <c r="H405" s="2">
        <f t="shared" si="58"/>
        <v>1.4479396688965642</v>
      </c>
      <c r="I405" s="2">
        <f t="shared" si="59"/>
        <v>59.149320029984196</v>
      </c>
    </row>
    <row r="406" spans="1:9" ht="13.5" x14ac:dyDescent="0.25">
      <c r="A406" s="3">
        <f>TITRES_STAT!B409</f>
        <v>42597</v>
      </c>
      <c r="B406" s="17">
        <f>TITRES_STAT!D409</f>
        <v>1.8184</v>
      </c>
      <c r="C406" s="2">
        <f t="shared" si="54"/>
        <v>-1.8499999999999961E-2</v>
      </c>
      <c r="D406" s="2">
        <f t="shared" si="55"/>
        <v>0</v>
      </c>
      <c r="E406" s="2">
        <f t="shared" si="56"/>
        <v>1.8499999999999961E-2</v>
      </c>
      <c r="F406" s="2">
        <f t="shared" si="57"/>
        <v>1.2111057871453315E-2</v>
      </c>
      <c r="G406" s="2">
        <f t="shared" si="57"/>
        <v>9.6857673153783238E-3</v>
      </c>
      <c r="H406" s="2">
        <f t="shared" si="58"/>
        <v>1.2503973590429227</v>
      </c>
      <c r="I406" s="2">
        <f t="shared" si="59"/>
        <v>55.563403237137976</v>
      </c>
    </row>
    <row r="407" spans="1:9" ht="13.5" x14ac:dyDescent="0.25">
      <c r="A407" s="3">
        <f>TITRES_STAT!B410</f>
        <v>42598</v>
      </c>
      <c r="B407" s="17">
        <f>TITRES_STAT!D410</f>
        <v>1.8184</v>
      </c>
      <c r="C407" s="2">
        <f t="shared" si="54"/>
        <v>0</v>
      </c>
      <c r="D407" s="2">
        <f t="shared" si="55"/>
        <v>0</v>
      </c>
      <c r="E407" s="2">
        <f t="shared" si="56"/>
        <v>0</v>
      </c>
      <c r="F407" s="2">
        <f t="shared" si="57"/>
        <v>1.124598230920665E-2</v>
      </c>
      <c r="G407" s="2">
        <f t="shared" si="57"/>
        <v>8.9939267928512995E-3</v>
      </c>
      <c r="H407" s="2">
        <f t="shared" si="58"/>
        <v>1.2503973590429229</v>
      </c>
      <c r="I407" s="2">
        <f t="shared" si="59"/>
        <v>55.563403237137976</v>
      </c>
    </row>
    <row r="408" spans="1:9" ht="13.5" x14ac:dyDescent="0.25">
      <c r="A408" s="3">
        <f>TITRES_STAT!B411</f>
        <v>42599</v>
      </c>
      <c r="B408" s="17">
        <f>TITRES_STAT!D411</f>
        <v>1.8122</v>
      </c>
      <c r="C408" s="2">
        <f t="shared" si="54"/>
        <v>-6.1999999999999833E-3</v>
      </c>
      <c r="D408" s="2">
        <f t="shared" si="55"/>
        <v>0</v>
      </c>
      <c r="E408" s="2">
        <f t="shared" si="56"/>
        <v>6.1999999999999833E-3</v>
      </c>
      <c r="F408" s="2">
        <f t="shared" si="57"/>
        <v>1.0442697858549033E-2</v>
      </c>
      <c r="G408" s="2">
        <f t="shared" si="57"/>
        <v>8.7943605933619197E-3</v>
      </c>
      <c r="H408" s="2">
        <f t="shared" si="58"/>
        <v>1.1874311665627284</v>
      </c>
      <c r="I408" s="2">
        <f t="shared" si="59"/>
        <v>54.284275762086097</v>
      </c>
    </row>
    <row r="409" spans="1:9" ht="13.5" x14ac:dyDescent="0.25">
      <c r="A409" s="3">
        <f>TITRES_STAT!B412</f>
        <v>42600</v>
      </c>
      <c r="B409" s="17">
        <f>TITRES_STAT!D412</f>
        <v>1.8122</v>
      </c>
      <c r="C409" s="2">
        <f t="shared" si="54"/>
        <v>0</v>
      </c>
      <c r="D409" s="2">
        <f t="shared" si="55"/>
        <v>0</v>
      </c>
      <c r="E409" s="2">
        <f t="shared" si="56"/>
        <v>0</v>
      </c>
      <c r="F409" s="2">
        <f t="shared" si="57"/>
        <v>9.6967908686526744E-3</v>
      </c>
      <c r="G409" s="2">
        <f t="shared" si="57"/>
        <v>8.1661919795503538E-3</v>
      </c>
      <c r="H409" s="2">
        <f t="shared" si="58"/>
        <v>1.1874311665627286</v>
      </c>
      <c r="I409" s="2">
        <f t="shared" si="59"/>
        <v>54.284275762086104</v>
      </c>
    </row>
    <row r="410" spans="1:9" ht="13.5" x14ac:dyDescent="0.25">
      <c r="A410" s="3">
        <f>TITRES_STAT!B413</f>
        <v>42601</v>
      </c>
      <c r="B410" s="17">
        <f>TITRES_STAT!D413</f>
        <v>1.8061</v>
      </c>
      <c r="C410" s="2">
        <f t="shared" si="54"/>
        <v>-6.0999999999999943E-3</v>
      </c>
      <c r="D410" s="2">
        <f t="shared" si="55"/>
        <v>0</v>
      </c>
      <c r="E410" s="2">
        <f t="shared" si="56"/>
        <v>6.0999999999999943E-3</v>
      </c>
      <c r="F410" s="2">
        <f t="shared" si="57"/>
        <v>9.0041629494631969E-3</v>
      </c>
      <c r="G410" s="2">
        <f t="shared" si="57"/>
        <v>8.0186068381538998E-3</v>
      </c>
      <c r="H410" s="2">
        <f t="shared" si="58"/>
        <v>1.122908646252595</v>
      </c>
      <c r="I410" s="2">
        <f t="shared" si="59"/>
        <v>52.894817129073267</v>
      </c>
    </row>
    <row r="411" spans="1:9" ht="13.5" x14ac:dyDescent="0.25">
      <c r="A411" s="3">
        <f>TITRES_STAT!B414</f>
        <v>42604</v>
      </c>
      <c r="B411" s="17">
        <f>TITRES_STAT!D414</f>
        <v>1.8122</v>
      </c>
      <c r="C411" s="2">
        <f t="shared" si="54"/>
        <v>6.0999999999999943E-3</v>
      </c>
      <c r="D411" s="2">
        <f t="shared" si="55"/>
        <v>6.0999999999999943E-3</v>
      </c>
      <c r="E411" s="2">
        <f t="shared" si="56"/>
        <v>0</v>
      </c>
      <c r="F411" s="2">
        <f t="shared" si="57"/>
        <v>8.7967227387872535E-3</v>
      </c>
      <c r="G411" s="2">
        <f t="shared" si="57"/>
        <v>7.4458492068571929E-3</v>
      </c>
      <c r="H411" s="2">
        <f t="shared" si="58"/>
        <v>1.1814263886362331</v>
      </c>
      <c r="I411" s="2">
        <f t="shared" si="59"/>
        <v>54.158434810849975</v>
      </c>
    </row>
    <row r="412" spans="1:9" ht="13.5" x14ac:dyDescent="0.25">
      <c r="A412" s="3">
        <f>TITRES_STAT!B415</f>
        <v>42605</v>
      </c>
      <c r="B412" s="17">
        <f>TITRES_STAT!D415</f>
        <v>1.8184</v>
      </c>
      <c r="C412" s="2">
        <f t="shared" si="54"/>
        <v>6.1999999999999833E-3</v>
      </c>
      <c r="D412" s="2">
        <f t="shared" si="55"/>
        <v>6.1999999999999833E-3</v>
      </c>
      <c r="E412" s="2">
        <f t="shared" si="56"/>
        <v>0</v>
      </c>
      <c r="F412" s="2">
        <f t="shared" si="57"/>
        <v>8.6112425431595918E-3</v>
      </c>
      <c r="G412" s="2">
        <f t="shared" si="57"/>
        <v>6.9140028349388219E-3</v>
      </c>
      <c r="H412" s="2">
        <f t="shared" si="58"/>
        <v>1.2454785959363563</v>
      </c>
      <c r="I412" s="2">
        <f t="shared" si="59"/>
        <v>55.466064035983223</v>
      </c>
    </row>
    <row r="413" spans="1:9" ht="13.5" x14ac:dyDescent="0.25">
      <c r="A413" s="3">
        <f>TITRES_STAT!B416</f>
        <v>42606</v>
      </c>
      <c r="B413" s="17">
        <f>TITRES_STAT!D416</f>
        <v>1.8184</v>
      </c>
      <c r="C413" s="2">
        <f t="shared" si="54"/>
        <v>0</v>
      </c>
      <c r="D413" s="2">
        <f t="shared" si="55"/>
        <v>0</v>
      </c>
      <c r="E413" s="2">
        <f t="shared" si="56"/>
        <v>0</v>
      </c>
      <c r="F413" s="2">
        <f t="shared" ref="F413:G428" si="60">((F412*13)+D413)/14</f>
        <v>7.9961537900767633E-3</v>
      </c>
      <c r="G413" s="2">
        <f t="shared" si="60"/>
        <v>6.4201454895860483E-3</v>
      </c>
      <c r="H413" s="2">
        <f t="shared" si="58"/>
        <v>1.2454785959363566</v>
      </c>
      <c r="I413" s="2">
        <f t="shared" si="59"/>
        <v>55.466064035983223</v>
      </c>
    </row>
    <row r="414" spans="1:9" ht="13.5" x14ac:dyDescent="0.25">
      <c r="A414" s="3">
        <f>TITRES_STAT!B417</f>
        <v>42607</v>
      </c>
      <c r="B414" s="17">
        <f>TITRES_STAT!D417</f>
        <v>1.8122</v>
      </c>
      <c r="C414" s="2">
        <f t="shared" si="54"/>
        <v>-6.1999999999999833E-3</v>
      </c>
      <c r="D414" s="2">
        <f t="shared" si="55"/>
        <v>0</v>
      </c>
      <c r="E414" s="2">
        <f t="shared" si="56"/>
        <v>6.1999999999999833E-3</v>
      </c>
      <c r="F414" s="2">
        <f t="shared" si="60"/>
        <v>7.4249999479284231E-3</v>
      </c>
      <c r="G414" s="2">
        <f t="shared" si="60"/>
        <v>6.4044208117584722E-3</v>
      </c>
      <c r="H414" s="2">
        <f t="shared" si="58"/>
        <v>1.1593554149808794</v>
      </c>
      <c r="I414" s="2">
        <f t="shared" si="59"/>
        <v>53.68988388561062</v>
      </c>
    </row>
    <row r="415" spans="1:9" ht="13.5" x14ac:dyDescent="0.25">
      <c r="A415" s="3">
        <f>TITRES_STAT!B418</f>
        <v>42608</v>
      </c>
      <c r="B415" s="17">
        <f>TITRES_STAT!D418</f>
        <v>1.8122</v>
      </c>
      <c r="C415" s="2">
        <f t="shared" si="54"/>
        <v>0</v>
      </c>
      <c r="D415" s="2">
        <f t="shared" si="55"/>
        <v>0</v>
      </c>
      <c r="E415" s="2">
        <f t="shared" si="56"/>
        <v>0</v>
      </c>
      <c r="F415" s="2">
        <f t="shared" si="60"/>
        <v>6.8946428087906788E-3</v>
      </c>
      <c r="G415" s="2">
        <f t="shared" si="60"/>
        <v>5.9469621823471522E-3</v>
      </c>
      <c r="H415" s="2">
        <f t="shared" si="58"/>
        <v>1.1593554149808794</v>
      </c>
      <c r="I415" s="2">
        <f t="shared" si="59"/>
        <v>53.68988388561062</v>
      </c>
    </row>
    <row r="416" spans="1:9" ht="13.5" x14ac:dyDescent="0.25">
      <c r="A416" s="3">
        <f>TITRES_STAT!B419</f>
        <v>42611</v>
      </c>
      <c r="B416" s="17">
        <f>TITRES_STAT!D419</f>
        <v>1.8184</v>
      </c>
      <c r="C416" s="2">
        <f t="shared" si="54"/>
        <v>6.1999999999999833E-3</v>
      </c>
      <c r="D416" s="2">
        <f t="shared" si="55"/>
        <v>6.1999999999999833E-3</v>
      </c>
      <c r="E416" s="2">
        <f t="shared" si="56"/>
        <v>0</v>
      </c>
      <c r="F416" s="2">
        <f t="shared" si="60"/>
        <v>6.8450254653056293E-3</v>
      </c>
      <c r="G416" s="2">
        <f t="shared" si="60"/>
        <v>5.5221791693223559E-3</v>
      </c>
      <c r="H416" s="2">
        <f t="shared" si="58"/>
        <v>1.2395514986786647</v>
      </c>
      <c r="I416" s="2">
        <f t="shared" si="59"/>
        <v>55.348202504385362</v>
      </c>
    </row>
    <row r="417" spans="1:9" ht="13.5" x14ac:dyDescent="0.25">
      <c r="A417" s="3">
        <f>TITRES_STAT!B420</f>
        <v>42612</v>
      </c>
      <c r="B417" s="17">
        <f>TITRES_STAT!D420</f>
        <v>1.8184</v>
      </c>
      <c r="C417" s="2">
        <f t="shared" si="54"/>
        <v>0</v>
      </c>
      <c r="D417" s="2">
        <f t="shared" si="55"/>
        <v>0</v>
      </c>
      <c r="E417" s="2">
        <f t="shared" si="56"/>
        <v>0</v>
      </c>
      <c r="F417" s="2">
        <f t="shared" si="60"/>
        <v>6.356095074926656E-3</v>
      </c>
      <c r="G417" s="2">
        <f t="shared" si="60"/>
        <v>5.1277378000850454E-3</v>
      </c>
      <c r="H417" s="2">
        <f t="shared" si="58"/>
        <v>1.2395514986786644</v>
      </c>
      <c r="I417" s="2">
        <f t="shared" si="59"/>
        <v>55.348202504385355</v>
      </c>
    </row>
    <row r="418" spans="1:9" ht="13.5" x14ac:dyDescent="0.25">
      <c r="A418" s="3">
        <f>TITRES_STAT!B421</f>
        <v>42613</v>
      </c>
      <c r="B418" s="17">
        <f>TITRES_STAT!D421</f>
        <v>1.8246</v>
      </c>
      <c r="C418" s="2">
        <f t="shared" si="54"/>
        <v>6.1999999999999833E-3</v>
      </c>
      <c r="D418" s="2">
        <f t="shared" si="55"/>
        <v>6.1999999999999833E-3</v>
      </c>
      <c r="E418" s="2">
        <f t="shared" si="56"/>
        <v>0</v>
      </c>
      <c r="F418" s="2">
        <f t="shared" si="60"/>
        <v>6.3449454267176086E-3</v>
      </c>
      <c r="G418" s="2">
        <f t="shared" si="60"/>
        <v>4.7614708143646845E-3</v>
      </c>
      <c r="H418" s="2">
        <f t="shared" si="58"/>
        <v>1.3325599744465102</v>
      </c>
      <c r="I418" s="2">
        <f t="shared" si="59"/>
        <v>57.128647882364156</v>
      </c>
    </row>
    <row r="419" spans="1:9" ht="13.5" x14ac:dyDescent="0.25">
      <c r="A419" s="3">
        <f>TITRES_STAT!B422</f>
        <v>42614</v>
      </c>
      <c r="B419" s="17">
        <f>TITRES_STAT!D422</f>
        <v>1.8246</v>
      </c>
      <c r="C419" s="2">
        <f t="shared" si="54"/>
        <v>0</v>
      </c>
      <c r="D419" s="2">
        <f t="shared" si="55"/>
        <v>0</v>
      </c>
      <c r="E419" s="2">
        <f t="shared" si="56"/>
        <v>0</v>
      </c>
      <c r="F419" s="2">
        <f t="shared" si="60"/>
        <v>5.8917350390949221E-3</v>
      </c>
      <c r="G419" s="2">
        <f t="shared" si="60"/>
        <v>4.4213657561957788E-3</v>
      </c>
      <c r="H419" s="2">
        <f t="shared" si="58"/>
        <v>1.3325599744465102</v>
      </c>
      <c r="I419" s="2">
        <f t="shared" si="59"/>
        <v>57.128647882364156</v>
      </c>
    </row>
    <row r="420" spans="1:9" ht="13.5" x14ac:dyDescent="0.25">
      <c r="A420" s="3">
        <f>TITRES_STAT!B423</f>
        <v>42615</v>
      </c>
      <c r="B420" s="17">
        <f>TITRES_STAT!D423</f>
        <v>1.8246</v>
      </c>
      <c r="C420" s="2">
        <f t="shared" si="54"/>
        <v>0</v>
      </c>
      <c r="D420" s="2">
        <f t="shared" si="55"/>
        <v>0</v>
      </c>
      <c r="E420" s="2">
        <f t="shared" si="56"/>
        <v>0</v>
      </c>
      <c r="F420" s="2">
        <f t="shared" si="60"/>
        <v>5.4708968220167136E-3</v>
      </c>
      <c r="G420" s="2">
        <f t="shared" si="60"/>
        <v>4.1055539164675092E-3</v>
      </c>
      <c r="H420" s="2">
        <f t="shared" si="58"/>
        <v>1.3325599744465102</v>
      </c>
      <c r="I420" s="2">
        <f t="shared" si="59"/>
        <v>57.128647882364156</v>
      </c>
    </row>
    <row r="421" spans="1:9" ht="13.5" x14ac:dyDescent="0.25">
      <c r="A421" s="3">
        <f>TITRES_STAT!B424</f>
        <v>42618</v>
      </c>
      <c r="B421" s="17">
        <f>TITRES_STAT!D424</f>
        <v>1.8122</v>
      </c>
      <c r="C421" s="2">
        <f t="shared" si="54"/>
        <v>-1.2399999999999967E-2</v>
      </c>
      <c r="D421" s="2">
        <f t="shared" si="55"/>
        <v>0</v>
      </c>
      <c r="E421" s="2">
        <f t="shared" si="56"/>
        <v>1.2399999999999967E-2</v>
      </c>
      <c r="F421" s="2">
        <f t="shared" si="60"/>
        <v>5.0801184775869489E-3</v>
      </c>
      <c r="G421" s="2">
        <f t="shared" si="60"/>
        <v>4.6980143510055427E-3</v>
      </c>
      <c r="H421" s="2">
        <f t="shared" si="58"/>
        <v>1.0813331118283243</v>
      </c>
      <c r="I421" s="2">
        <f t="shared" si="59"/>
        <v>51.953870607403111</v>
      </c>
    </row>
    <row r="422" spans="1:9" ht="13.5" x14ac:dyDescent="0.25">
      <c r="A422" s="3">
        <f>TITRES_STAT!B425</f>
        <v>42619</v>
      </c>
      <c r="B422" s="17">
        <f>TITRES_STAT!D425</f>
        <v>1.7937000000000001</v>
      </c>
      <c r="C422" s="2">
        <f t="shared" si="54"/>
        <v>-1.8499999999999961E-2</v>
      </c>
      <c r="D422" s="2">
        <f t="shared" si="55"/>
        <v>0</v>
      </c>
      <c r="E422" s="2">
        <f t="shared" si="56"/>
        <v>1.8499999999999961E-2</v>
      </c>
      <c r="F422" s="2">
        <f t="shared" si="60"/>
        <v>4.7172528720450238E-3</v>
      </c>
      <c r="G422" s="2">
        <f t="shared" si="60"/>
        <v>5.6838704687908592E-3</v>
      </c>
      <c r="H422" s="2">
        <f t="shared" si="58"/>
        <v>0.82993673025214698</v>
      </c>
      <c r="I422" s="2">
        <f t="shared" si="59"/>
        <v>45.353301921962625</v>
      </c>
    </row>
    <row r="423" spans="1:9" ht="13.5" x14ac:dyDescent="0.25">
      <c r="A423" s="3">
        <f>TITRES_STAT!B426</f>
        <v>42620</v>
      </c>
      <c r="B423" s="17">
        <f>TITRES_STAT!D426</f>
        <v>1.7999000000000001</v>
      </c>
      <c r="C423" s="2">
        <f t="shared" si="54"/>
        <v>6.1999999999999833E-3</v>
      </c>
      <c r="D423" s="2">
        <f t="shared" si="55"/>
        <v>6.1999999999999833E-3</v>
      </c>
      <c r="E423" s="2">
        <f t="shared" si="56"/>
        <v>0</v>
      </c>
      <c r="F423" s="2">
        <f t="shared" si="60"/>
        <v>4.8231633811846638E-3</v>
      </c>
      <c r="G423" s="2">
        <f t="shared" si="60"/>
        <v>5.2778797210200831E-3</v>
      </c>
      <c r="H423" s="2">
        <f t="shared" si="58"/>
        <v>0.91384488395511709</v>
      </c>
      <c r="I423" s="2">
        <f t="shared" si="59"/>
        <v>47.749161471570353</v>
      </c>
    </row>
    <row r="424" spans="1:9" ht="13.5" x14ac:dyDescent="0.25">
      <c r="A424" s="3">
        <f>TITRES_STAT!B427</f>
        <v>42621</v>
      </c>
      <c r="B424" s="17">
        <f>TITRES_STAT!D427</f>
        <v>1.7876000000000001</v>
      </c>
      <c r="C424" s="2">
        <f t="shared" si="54"/>
        <v>-1.2299999999999978E-2</v>
      </c>
      <c r="D424" s="2">
        <f t="shared" si="55"/>
        <v>0</v>
      </c>
      <c r="E424" s="2">
        <f t="shared" si="56"/>
        <v>1.2299999999999978E-2</v>
      </c>
      <c r="F424" s="2">
        <f t="shared" si="60"/>
        <v>4.4786517111000453E-3</v>
      </c>
      <c r="G424" s="2">
        <f t="shared" si="60"/>
        <v>5.7794597409472192E-3</v>
      </c>
      <c r="H424" s="2">
        <f t="shared" si="58"/>
        <v>0.77492566984574596</v>
      </c>
      <c r="I424" s="2">
        <f t="shared" si="59"/>
        <v>43.659612512849215</v>
      </c>
    </row>
    <row r="425" spans="1:9" ht="13.5" x14ac:dyDescent="0.25">
      <c r="A425" s="3">
        <f>TITRES_STAT!B428</f>
        <v>42622</v>
      </c>
      <c r="B425" s="17">
        <f>TITRES_STAT!D428</f>
        <v>1.7876000000000001</v>
      </c>
      <c r="C425" s="2">
        <f t="shared" si="54"/>
        <v>0</v>
      </c>
      <c r="D425" s="2">
        <f t="shared" si="55"/>
        <v>0</v>
      </c>
      <c r="E425" s="2">
        <f t="shared" si="56"/>
        <v>0</v>
      </c>
      <c r="F425" s="2">
        <f t="shared" si="60"/>
        <v>4.1587480174500426E-3</v>
      </c>
      <c r="G425" s="2">
        <f t="shared" si="60"/>
        <v>5.3666411880224172E-3</v>
      </c>
      <c r="H425" s="2">
        <f t="shared" si="58"/>
        <v>0.77492566984574618</v>
      </c>
      <c r="I425" s="2">
        <f t="shared" si="59"/>
        <v>43.659612512849215</v>
      </c>
    </row>
    <row r="426" spans="1:9" ht="13.5" x14ac:dyDescent="0.25">
      <c r="A426" s="3">
        <f>TITRES_STAT!B429</f>
        <v>42627</v>
      </c>
      <c r="B426" s="17">
        <f>TITRES_STAT!D429</f>
        <v>1.7876000000000001</v>
      </c>
      <c r="C426" s="2">
        <f t="shared" si="54"/>
        <v>0</v>
      </c>
      <c r="D426" s="2">
        <f t="shared" si="55"/>
        <v>0</v>
      </c>
      <c r="E426" s="2">
        <f t="shared" si="56"/>
        <v>0</v>
      </c>
      <c r="F426" s="2">
        <f t="shared" si="60"/>
        <v>3.8616945876321822E-3</v>
      </c>
      <c r="G426" s="2">
        <f t="shared" si="60"/>
        <v>4.983309674592244E-3</v>
      </c>
      <c r="H426" s="2">
        <f t="shared" si="58"/>
        <v>0.77492566984574618</v>
      </c>
      <c r="I426" s="2">
        <f t="shared" si="59"/>
        <v>43.659612512849215</v>
      </c>
    </row>
    <row r="427" spans="1:9" ht="13.5" x14ac:dyDescent="0.25">
      <c r="A427" s="3">
        <f>TITRES_STAT!B430</f>
        <v>42628</v>
      </c>
      <c r="B427" s="17">
        <f>TITRES_STAT!D430</f>
        <v>1.7999000000000001</v>
      </c>
      <c r="C427" s="2">
        <f t="shared" si="54"/>
        <v>1.2299999999999978E-2</v>
      </c>
      <c r="D427" s="2">
        <f t="shared" si="55"/>
        <v>1.2299999999999978E-2</v>
      </c>
      <c r="E427" s="2">
        <f t="shared" si="56"/>
        <v>0</v>
      </c>
      <c r="F427" s="2">
        <f t="shared" si="60"/>
        <v>4.4644306885155962E-3</v>
      </c>
      <c r="G427" s="2">
        <f t="shared" si="60"/>
        <v>4.627358983549941E-3</v>
      </c>
      <c r="H427" s="2">
        <f t="shared" si="58"/>
        <v>0.96479021929927034</v>
      </c>
      <c r="I427" s="2">
        <f t="shared" si="59"/>
        <v>49.10398116921391</v>
      </c>
    </row>
    <row r="428" spans="1:9" ht="13.5" x14ac:dyDescent="0.25">
      <c r="A428" s="3">
        <f>TITRES_STAT!B431</f>
        <v>42629</v>
      </c>
      <c r="B428" s="17">
        <f>TITRES_STAT!D431</f>
        <v>1.7937000000000001</v>
      </c>
      <c r="C428" s="2">
        <f t="shared" si="54"/>
        <v>-6.1999999999999833E-3</v>
      </c>
      <c r="D428" s="2">
        <f t="shared" si="55"/>
        <v>0</v>
      </c>
      <c r="E428" s="2">
        <f t="shared" si="56"/>
        <v>6.1999999999999833E-3</v>
      </c>
      <c r="F428" s="2">
        <f t="shared" si="60"/>
        <v>4.1455427821930537E-3</v>
      </c>
      <c r="G428" s="2">
        <f t="shared" si="60"/>
        <v>4.7396904847249437E-3</v>
      </c>
      <c r="H428" s="2">
        <f t="shared" si="58"/>
        <v>0.8746441978760624</v>
      </c>
      <c r="I428" s="2">
        <f t="shared" si="59"/>
        <v>46.656544152059269</v>
      </c>
    </row>
    <row r="429" spans="1:9" ht="13.5" x14ac:dyDescent="0.25">
      <c r="A429" s="3">
        <f>TITRES_STAT!B432</f>
        <v>42632</v>
      </c>
      <c r="B429" s="17">
        <f>TITRES_STAT!D432</f>
        <v>1.7814000000000001</v>
      </c>
      <c r="C429" s="2">
        <f t="shared" si="54"/>
        <v>-1.2299999999999978E-2</v>
      </c>
      <c r="D429" s="2">
        <f t="shared" si="55"/>
        <v>0</v>
      </c>
      <c r="E429" s="2">
        <f t="shared" si="56"/>
        <v>1.2299999999999978E-2</v>
      </c>
      <c r="F429" s="2">
        <f t="shared" ref="F429:G444" si="61">((F428*13)+D429)/14</f>
        <v>3.8494325834649784E-3</v>
      </c>
      <c r="G429" s="2">
        <f t="shared" si="61"/>
        <v>5.2797125929588745E-3</v>
      </c>
      <c r="H429" s="2">
        <f t="shared" si="58"/>
        <v>0.72909888856424787</v>
      </c>
      <c r="I429" s="2">
        <f t="shared" si="59"/>
        <v>42.16640779693364</v>
      </c>
    </row>
    <row r="430" spans="1:9" ht="13.5" x14ac:dyDescent="0.25">
      <c r="A430" s="3">
        <f>TITRES_STAT!B433</f>
        <v>42633</v>
      </c>
      <c r="B430" s="17">
        <f>TITRES_STAT!D433</f>
        <v>1.7814000000000001</v>
      </c>
      <c r="C430" s="2">
        <f t="shared" si="54"/>
        <v>0</v>
      </c>
      <c r="D430" s="2">
        <f t="shared" si="55"/>
        <v>0</v>
      </c>
      <c r="E430" s="2">
        <f t="shared" si="56"/>
        <v>0</v>
      </c>
      <c r="F430" s="2">
        <f t="shared" si="61"/>
        <v>3.57447311321748E-3</v>
      </c>
      <c r="G430" s="2">
        <f t="shared" si="61"/>
        <v>4.902590264890384E-3</v>
      </c>
      <c r="H430" s="2">
        <f t="shared" si="58"/>
        <v>0.72909888856424776</v>
      </c>
      <c r="I430" s="2">
        <f t="shared" si="59"/>
        <v>42.166407796933633</v>
      </c>
    </row>
    <row r="431" spans="1:9" ht="13.5" x14ac:dyDescent="0.25">
      <c r="A431" s="3">
        <f>TITRES_STAT!B434</f>
        <v>42634</v>
      </c>
      <c r="B431" s="17">
        <f>TITRES_STAT!D434</f>
        <v>1.7690999999999999</v>
      </c>
      <c r="C431" s="2">
        <f t="shared" si="54"/>
        <v>-1.23000000000002E-2</v>
      </c>
      <c r="D431" s="2">
        <f t="shared" si="55"/>
        <v>0</v>
      </c>
      <c r="E431" s="2">
        <f t="shared" si="56"/>
        <v>1.23000000000002E-2</v>
      </c>
      <c r="F431" s="2">
        <f t="shared" si="61"/>
        <v>3.3191536051305169E-3</v>
      </c>
      <c r="G431" s="2">
        <f t="shared" si="61"/>
        <v>5.430976674541085E-3</v>
      </c>
      <c r="H431" s="2">
        <f t="shared" si="58"/>
        <v>0.61115224830365966</v>
      </c>
      <c r="I431" s="2">
        <f t="shared" si="59"/>
        <v>37.932619275870792</v>
      </c>
    </row>
    <row r="432" spans="1:9" ht="13.5" x14ac:dyDescent="0.25">
      <c r="A432" s="3">
        <f>TITRES_STAT!B435</f>
        <v>42635</v>
      </c>
      <c r="B432" s="17">
        <f>TITRES_STAT!D435</f>
        <v>1.8122</v>
      </c>
      <c r="C432" s="2">
        <f t="shared" si="54"/>
        <v>4.3100000000000138E-2</v>
      </c>
      <c r="D432" s="2">
        <f t="shared" si="55"/>
        <v>4.3100000000000138E-2</v>
      </c>
      <c r="E432" s="2">
        <f t="shared" si="56"/>
        <v>0</v>
      </c>
      <c r="F432" s="2">
        <f t="shared" si="61"/>
        <v>6.16064263333549E-3</v>
      </c>
      <c r="G432" s="2">
        <f t="shared" si="61"/>
        <v>5.0430497692167215E-3</v>
      </c>
      <c r="H432" s="2">
        <f t="shared" si="58"/>
        <v>1.2216105165054421</v>
      </c>
      <c r="I432" s="2">
        <f t="shared" si="59"/>
        <v>54.987609548545706</v>
      </c>
    </row>
    <row r="433" spans="1:9" ht="13.5" x14ac:dyDescent="0.25">
      <c r="A433" s="3">
        <f>TITRES_STAT!B436</f>
        <v>42636</v>
      </c>
      <c r="B433" s="17">
        <f>TITRES_STAT!D436</f>
        <v>1.8122</v>
      </c>
      <c r="C433" s="2">
        <f t="shared" si="54"/>
        <v>0</v>
      </c>
      <c r="D433" s="2">
        <f t="shared" si="55"/>
        <v>0</v>
      </c>
      <c r="E433" s="2">
        <f t="shared" si="56"/>
        <v>0</v>
      </c>
      <c r="F433" s="2">
        <f t="shared" si="61"/>
        <v>5.7205967309543835E-3</v>
      </c>
      <c r="G433" s="2">
        <f t="shared" si="61"/>
        <v>4.682831928558384E-3</v>
      </c>
      <c r="H433" s="2">
        <f t="shared" si="58"/>
        <v>1.2216105165054423</v>
      </c>
      <c r="I433" s="2">
        <f t="shared" si="59"/>
        <v>54.987609548545706</v>
      </c>
    </row>
    <row r="434" spans="1:9" ht="13.5" x14ac:dyDescent="0.25">
      <c r="A434" s="3">
        <f>TITRES_STAT!B437</f>
        <v>42639</v>
      </c>
      <c r="B434" s="17">
        <f>TITRES_STAT!D437</f>
        <v>1.7937000000000001</v>
      </c>
      <c r="C434" s="2">
        <f t="shared" si="54"/>
        <v>-1.8499999999999961E-2</v>
      </c>
      <c r="D434" s="2">
        <f t="shared" si="55"/>
        <v>0</v>
      </c>
      <c r="E434" s="2">
        <f t="shared" si="56"/>
        <v>1.8499999999999961E-2</v>
      </c>
      <c r="F434" s="2">
        <f t="shared" si="61"/>
        <v>5.3119826787433556E-3</v>
      </c>
      <c r="G434" s="2">
        <f t="shared" si="61"/>
        <v>5.6697725050899256E-3</v>
      </c>
      <c r="H434" s="2">
        <f t="shared" si="58"/>
        <v>0.93689520593191855</v>
      </c>
      <c r="I434" s="2">
        <f t="shared" si="59"/>
        <v>48.370980684065472</v>
      </c>
    </row>
    <row r="435" spans="1:9" ht="13.5" x14ac:dyDescent="0.25">
      <c r="A435" s="3">
        <f>TITRES_STAT!B438</f>
        <v>42640</v>
      </c>
      <c r="B435" s="17">
        <f>TITRES_STAT!D438</f>
        <v>1.7751999999999999</v>
      </c>
      <c r="C435" s="2">
        <f t="shared" si="54"/>
        <v>-1.8500000000000183E-2</v>
      </c>
      <c r="D435" s="2">
        <f t="shared" si="55"/>
        <v>0</v>
      </c>
      <c r="E435" s="2">
        <f t="shared" si="56"/>
        <v>1.8500000000000183E-2</v>
      </c>
      <c r="F435" s="2">
        <f t="shared" si="61"/>
        <v>4.9325553445474018E-3</v>
      </c>
      <c r="G435" s="2">
        <f t="shared" si="61"/>
        <v>6.5862173261549434E-3</v>
      </c>
      <c r="H435" s="2">
        <f t="shared" si="58"/>
        <v>0.74892082970894691</v>
      </c>
      <c r="I435" s="2">
        <f t="shared" si="59"/>
        <v>42.821882899844091</v>
      </c>
    </row>
    <row r="436" spans="1:9" ht="13.5" x14ac:dyDescent="0.25">
      <c r="A436" s="3">
        <f>TITRES_STAT!B439</f>
        <v>42641</v>
      </c>
      <c r="B436" s="17">
        <f>TITRES_STAT!D439</f>
        <v>1.7321</v>
      </c>
      <c r="C436" s="2">
        <f t="shared" si="54"/>
        <v>-4.3099999999999916E-2</v>
      </c>
      <c r="D436" s="2">
        <f t="shared" si="55"/>
        <v>0</v>
      </c>
      <c r="E436" s="2">
        <f t="shared" si="56"/>
        <v>4.3099999999999916E-2</v>
      </c>
      <c r="F436" s="2">
        <f t="shared" si="61"/>
        <v>4.5802299627940163E-3</v>
      </c>
      <c r="G436" s="2">
        <f t="shared" si="61"/>
        <v>9.194344660001014E-3</v>
      </c>
      <c r="H436" s="2">
        <f t="shared" si="58"/>
        <v>0.49815730562285787</v>
      </c>
      <c r="I436" s="2">
        <f t="shared" si="59"/>
        <v>33.25133507363897</v>
      </c>
    </row>
    <row r="437" spans="1:9" ht="13.5" x14ac:dyDescent="0.25">
      <c r="A437" s="3">
        <f>TITRES_STAT!B440</f>
        <v>42642</v>
      </c>
      <c r="B437" s="17">
        <f>TITRES_STAT!D440</f>
        <v>1.7751999999999999</v>
      </c>
      <c r="C437" s="2">
        <f t="shared" si="54"/>
        <v>4.3099999999999916E-2</v>
      </c>
      <c r="D437" s="2">
        <f t="shared" si="55"/>
        <v>4.3099999999999916E-2</v>
      </c>
      <c r="E437" s="2">
        <f t="shared" si="56"/>
        <v>0</v>
      </c>
      <c r="F437" s="2">
        <f t="shared" si="61"/>
        <v>7.3316421083087233E-3</v>
      </c>
      <c r="G437" s="2">
        <f t="shared" si="61"/>
        <v>8.5376057557152267E-3</v>
      </c>
      <c r="H437" s="2">
        <f t="shared" si="58"/>
        <v>0.85874685691603769</v>
      </c>
      <c r="I437" s="2">
        <f t="shared" si="59"/>
        <v>46.200312523505104</v>
      </c>
    </row>
    <row r="438" spans="1:9" ht="13.5" x14ac:dyDescent="0.25">
      <c r="A438" s="3">
        <f>TITRES_STAT!B441</f>
        <v>42643</v>
      </c>
      <c r="B438" s="17">
        <f>TITRES_STAT!D441</f>
        <v>1.7814000000000001</v>
      </c>
      <c r="C438" s="2">
        <f t="shared" si="54"/>
        <v>6.2000000000002053E-3</v>
      </c>
      <c r="D438" s="2">
        <f t="shared" si="55"/>
        <v>6.2000000000002053E-3</v>
      </c>
      <c r="E438" s="2">
        <f t="shared" si="56"/>
        <v>0</v>
      </c>
      <c r="F438" s="2">
        <f t="shared" si="61"/>
        <v>7.2508105291438293E-3</v>
      </c>
      <c r="G438" s="2">
        <f t="shared" si="61"/>
        <v>7.9277767731641396E-3</v>
      </c>
      <c r="H438" s="2">
        <f t="shared" si="58"/>
        <v>0.91460831158719436</v>
      </c>
      <c r="I438" s="2">
        <f t="shared" si="59"/>
        <v>47.769995881245897</v>
      </c>
    </row>
    <row r="439" spans="1:9" ht="13.5" x14ac:dyDescent="0.25">
      <c r="A439" s="3">
        <f>TITRES_STAT!B442</f>
        <v>42647</v>
      </c>
      <c r="B439" s="17">
        <f>TITRES_STAT!D442</f>
        <v>1.8061</v>
      </c>
      <c r="C439" s="2">
        <f t="shared" si="54"/>
        <v>2.4699999999999944E-2</v>
      </c>
      <c r="D439" s="2">
        <f t="shared" si="55"/>
        <v>2.4699999999999944E-2</v>
      </c>
      <c r="E439" s="2">
        <f t="shared" si="56"/>
        <v>0</v>
      </c>
      <c r="F439" s="2">
        <f t="shared" si="61"/>
        <v>8.4971812056335531E-3</v>
      </c>
      <c r="G439" s="2">
        <f t="shared" si="61"/>
        <v>7.3615070036524149E-3</v>
      </c>
      <c r="H439" s="2">
        <f t="shared" si="58"/>
        <v>1.1542719719505359</v>
      </c>
      <c r="I439" s="2">
        <f t="shared" si="59"/>
        <v>53.580605744288953</v>
      </c>
    </row>
    <row r="440" spans="1:9" ht="13.5" x14ac:dyDescent="0.25">
      <c r="A440" s="3">
        <f>TITRES_STAT!B443</f>
        <v>42648</v>
      </c>
      <c r="B440" s="17">
        <f>TITRES_STAT!D443</f>
        <v>1.7937000000000001</v>
      </c>
      <c r="C440" s="2">
        <f t="shared" si="54"/>
        <v>-1.2399999999999967E-2</v>
      </c>
      <c r="D440" s="2">
        <f t="shared" si="55"/>
        <v>0</v>
      </c>
      <c r="E440" s="2">
        <f t="shared" si="56"/>
        <v>1.2399999999999967E-2</v>
      </c>
      <c r="F440" s="2">
        <f t="shared" si="61"/>
        <v>7.8902396909454418E-3</v>
      </c>
      <c r="G440" s="2">
        <f t="shared" si="61"/>
        <v>7.721399360534383E-3</v>
      </c>
      <c r="H440" s="2">
        <f t="shared" si="58"/>
        <v>1.0218665454961486</v>
      </c>
      <c r="I440" s="2">
        <f t="shared" si="59"/>
        <v>50.540751454265319</v>
      </c>
    </row>
    <row r="441" spans="1:9" ht="13.5" x14ac:dyDescent="0.25">
      <c r="A441" s="3">
        <f>TITRES_STAT!B444</f>
        <v>42649</v>
      </c>
      <c r="B441" s="17">
        <f>TITRES_STAT!D444</f>
        <v>1.8184</v>
      </c>
      <c r="C441" s="2">
        <f t="shared" si="54"/>
        <v>2.4699999999999944E-2</v>
      </c>
      <c r="D441" s="2">
        <f t="shared" si="55"/>
        <v>2.4699999999999944E-2</v>
      </c>
      <c r="E441" s="2">
        <f t="shared" si="56"/>
        <v>0</v>
      </c>
      <c r="F441" s="2">
        <f t="shared" si="61"/>
        <v>9.0909368558779059E-3</v>
      </c>
      <c r="G441" s="2">
        <f t="shared" si="61"/>
        <v>7.1698708347819268E-3</v>
      </c>
      <c r="H441" s="2">
        <f t="shared" si="58"/>
        <v>1.2679359315340315</v>
      </c>
      <c r="I441" s="2">
        <f t="shared" si="59"/>
        <v>55.907043664871075</v>
      </c>
    </row>
    <row r="442" spans="1:9" ht="13.5" x14ac:dyDescent="0.25">
      <c r="A442" s="3">
        <f>TITRES_STAT!B445</f>
        <v>42650</v>
      </c>
      <c r="B442" s="17">
        <f>TITRES_STAT!D445</f>
        <v>1.8184</v>
      </c>
      <c r="C442" s="2">
        <f t="shared" si="54"/>
        <v>0</v>
      </c>
      <c r="D442" s="2">
        <f t="shared" si="55"/>
        <v>0</v>
      </c>
      <c r="E442" s="2">
        <f t="shared" si="56"/>
        <v>0</v>
      </c>
      <c r="F442" s="2">
        <f t="shared" si="61"/>
        <v>8.4415842233151982E-3</v>
      </c>
      <c r="G442" s="2">
        <f t="shared" si="61"/>
        <v>6.6577372037260746E-3</v>
      </c>
      <c r="H442" s="2">
        <f t="shared" si="58"/>
        <v>1.2679359315340315</v>
      </c>
      <c r="I442" s="2">
        <f t="shared" si="59"/>
        <v>55.907043664871075</v>
      </c>
    </row>
    <row r="443" spans="1:9" ht="13.5" x14ac:dyDescent="0.25">
      <c r="A443" s="3">
        <f>TITRES_STAT!B446</f>
        <v>42653</v>
      </c>
      <c r="B443" s="17">
        <f>TITRES_STAT!D446</f>
        <v>1.8122</v>
      </c>
      <c r="C443" s="2">
        <f t="shared" si="54"/>
        <v>-6.1999999999999833E-3</v>
      </c>
      <c r="D443" s="2">
        <f t="shared" si="55"/>
        <v>0</v>
      </c>
      <c r="E443" s="2">
        <f t="shared" si="56"/>
        <v>6.1999999999999833E-3</v>
      </c>
      <c r="F443" s="2">
        <f t="shared" si="61"/>
        <v>7.8386139216498271E-3</v>
      </c>
      <c r="G443" s="2">
        <f t="shared" si="61"/>
        <v>6.6250416891742107E-3</v>
      </c>
      <c r="H443" s="2">
        <f t="shared" si="58"/>
        <v>1.1831795616408995</v>
      </c>
      <c r="I443" s="2">
        <f t="shared" si="59"/>
        <v>54.19524726365659</v>
      </c>
    </row>
    <row r="444" spans="1:9" ht="13.5" x14ac:dyDescent="0.25">
      <c r="A444" s="3">
        <f>TITRES_STAT!B447</f>
        <v>42654</v>
      </c>
      <c r="B444" s="17">
        <f>TITRES_STAT!D447</f>
        <v>1.8061</v>
      </c>
      <c r="C444" s="2">
        <f t="shared" si="54"/>
        <v>-6.0999999999999943E-3</v>
      </c>
      <c r="D444" s="2">
        <f t="shared" si="55"/>
        <v>0</v>
      </c>
      <c r="E444" s="2">
        <f t="shared" si="56"/>
        <v>6.0999999999999943E-3</v>
      </c>
      <c r="F444" s="2">
        <f t="shared" si="61"/>
        <v>7.2787129272462682E-3</v>
      </c>
      <c r="G444" s="2">
        <f t="shared" si="61"/>
        <v>6.5875387113760522E-3</v>
      </c>
      <c r="H444" s="2">
        <f t="shared" si="58"/>
        <v>1.1049214655356216</v>
      </c>
      <c r="I444" s="2">
        <f t="shared" si="59"/>
        <v>52.492289314673393</v>
      </c>
    </row>
    <row r="445" spans="1:9" ht="13.5" x14ac:dyDescent="0.25">
      <c r="A445" s="3">
        <f>TITRES_STAT!B448</f>
        <v>42655</v>
      </c>
      <c r="B445" s="17">
        <f>TITRES_STAT!D448</f>
        <v>1.7876000000000001</v>
      </c>
      <c r="C445" s="2">
        <f t="shared" si="54"/>
        <v>-1.8499999999999961E-2</v>
      </c>
      <c r="D445" s="2">
        <f t="shared" si="55"/>
        <v>0</v>
      </c>
      <c r="E445" s="2">
        <f t="shared" si="56"/>
        <v>1.8499999999999961E-2</v>
      </c>
      <c r="F445" s="2">
        <f t="shared" ref="F445:G460" si="62">((F444*13)+D445)/14</f>
        <v>6.7588048610143919E-3</v>
      </c>
      <c r="G445" s="2">
        <f t="shared" si="62"/>
        <v>7.4384288034206169E-3</v>
      </c>
      <c r="H445" s="2">
        <f t="shared" si="58"/>
        <v>0.90863340090131739</v>
      </c>
      <c r="I445" s="2">
        <f t="shared" si="59"/>
        <v>47.606491664257362</v>
      </c>
    </row>
    <row r="446" spans="1:9" ht="13.5" x14ac:dyDescent="0.25">
      <c r="A446" s="3">
        <f>TITRES_STAT!B449</f>
        <v>42656</v>
      </c>
      <c r="B446" s="17">
        <f>TITRES_STAT!D449</f>
        <v>1.7937000000000001</v>
      </c>
      <c r="C446" s="2">
        <f t="shared" si="54"/>
        <v>6.0999999999999943E-3</v>
      </c>
      <c r="D446" s="2">
        <f t="shared" si="55"/>
        <v>6.0999999999999943E-3</v>
      </c>
      <c r="E446" s="2">
        <f t="shared" si="56"/>
        <v>0</v>
      </c>
      <c r="F446" s="2">
        <f t="shared" si="62"/>
        <v>6.7117473709419348E-3</v>
      </c>
      <c r="G446" s="2">
        <f t="shared" si="62"/>
        <v>6.9071124603191439E-3</v>
      </c>
      <c r="H446" s="2">
        <f t="shared" si="58"/>
        <v>0.97171537447818213</v>
      </c>
      <c r="I446" s="2">
        <f t="shared" si="59"/>
        <v>49.282740655980746</v>
      </c>
    </row>
    <row r="447" spans="1:9" ht="13.5" x14ac:dyDescent="0.25">
      <c r="A447" s="3">
        <f>TITRES_STAT!B450</f>
        <v>42657</v>
      </c>
      <c r="B447" s="17">
        <f>TITRES_STAT!D450</f>
        <v>1.8061</v>
      </c>
      <c r="C447" s="2">
        <f t="shared" si="54"/>
        <v>1.2399999999999967E-2</v>
      </c>
      <c r="D447" s="2">
        <f t="shared" si="55"/>
        <v>1.2399999999999967E-2</v>
      </c>
      <c r="E447" s="2">
        <f t="shared" si="56"/>
        <v>0</v>
      </c>
      <c r="F447" s="2">
        <f t="shared" si="62"/>
        <v>7.1180511301603662E-3</v>
      </c>
      <c r="G447" s="2">
        <f t="shared" si="62"/>
        <v>6.4137472845820619E-3</v>
      </c>
      <c r="H447" s="2">
        <f t="shared" si="58"/>
        <v>1.1098115991054671</v>
      </c>
      <c r="I447" s="2">
        <f t="shared" si="59"/>
        <v>52.602402962236674</v>
      </c>
    </row>
    <row r="448" spans="1:9" ht="13.5" x14ac:dyDescent="0.25">
      <c r="A448" s="3">
        <f>TITRES_STAT!B451</f>
        <v>42660</v>
      </c>
      <c r="B448" s="17">
        <f>TITRES_STAT!D451</f>
        <v>1.7751999999999999</v>
      </c>
      <c r="C448" s="2">
        <f t="shared" si="54"/>
        <v>-3.090000000000015E-2</v>
      </c>
      <c r="D448" s="2">
        <f t="shared" si="55"/>
        <v>0</v>
      </c>
      <c r="E448" s="2">
        <f t="shared" si="56"/>
        <v>3.090000000000015E-2</v>
      </c>
      <c r="F448" s="2">
        <f t="shared" si="62"/>
        <v>6.6096189065774835E-3</v>
      </c>
      <c r="G448" s="2">
        <f t="shared" si="62"/>
        <v>8.1627653356833533E-3</v>
      </c>
      <c r="H448" s="2">
        <f t="shared" si="58"/>
        <v>0.80972790895796998</v>
      </c>
      <c r="I448" s="2">
        <f t="shared" si="59"/>
        <v>44.743074632926792</v>
      </c>
    </row>
    <row r="449" spans="1:9" ht="13.5" x14ac:dyDescent="0.25">
      <c r="A449" s="3">
        <f>TITRES_STAT!B452</f>
        <v>42661</v>
      </c>
      <c r="B449" s="17">
        <f>TITRES_STAT!D452</f>
        <v>1.7751999999999999</v>
      </c>
      <c r="C449" s="2">
        <f t="shared" si="54"/>
        <v>0</v>
      </c>
      <c r="D449" s="2">
        <f t="shared" si="55"/>
        <v>0</v>
      </c>
      <c r="E449" s="2">
        <f t="shared" si="56"/>
        <v>0</v>
      </c>
      <c r="F449" s="2">
        <f t="shared" si="62"/>
        <v>6.1375032703933777E-3</v>
      </c>
      <c r="G449" s="2">
        <f t="shared" si="62"/>
        <v>7.5797106688488278E-3</v>
      </c>
      <c r="H449" s="2">
        <f t="shared" si="58"/>
        <v>0.80972790895796998</v>
      </c>
      <c r="I449" s="2">
        <f t="shared" si="59"/>
        <v>44.743074632926792</v>
      </c>
    </row>
    <row r="450" spans="1:9" ht="13.5" x14ac:dyDescent="0.25">
      <c r="A450" s="3">
        <f>TITRES_STAT!B453</f>
        <v>42662</v>
      </c>
      <c r="B450" s="17">
        <f>TITRES_STAT!D453</f>
        <v>1.7876000000000001</v>
      </c>
      <c r="C450" s="2">
        <f t="shared" si="54"/>
        <v>1.2400000000000189E-2</v>
      </c>
      <c r="D450" s="2">
        <f t="shared" si="55"/>
        <v>1.2400000000000189E-2</v>
      </c>
      <c r="E450" s="2">
        <f t="shared" si="56"/>
        <v>0</v>
      </c>
      <c r="F450" s="2">
        <f t="shared" si="62"/>
        <v>6.5848244653652927E-3</v>
      </c>
      <c r="G450" s="2">
        <f t="shared" si="62"/>
        <v>7.0383027639310545E-3</v>
      </c>
      <c r="H450" s="2">
        <f t="shared" si="58"/>
        <v>0.93556993585304593</v>
      </c>
      <c r="I450" s="2">
        <f t="shared" si="59"/>
        <v>48.335630685476666</v>
      </c>
    </row>
    <row r="451" spans="1:9" ht="13.5" x14ac:dyDescent="0.25">
      <c r="A451" s="3">
        <f>TITRES_STAT!B454</f>
        <v>42663</v>
      </c>
      <c r="B451" s="17">
        <f>TITRES_STAT!D454</f>
        <v>1.7751999999999999</v>
      </c>
      <c r="C451" s="2">
        <f t="shared" ref="C451:C514" si="63">B451-B450</f>
        <v>-1.2400000000000189E-2</v>
      </c>
      <c r="D451" s="2">
        <f t="shared" ref="D451:D514" si="64">IF(C451&gt;0,C451,0)</f>
        <v>0</v>
      </c>
      <c r="E451" s="2">
        <f t="shared" ref="E451:E514" si="65">IF(C451&lt;0,-C451,0)</f>
        <v>1.2400000000000189E-2</v>
      </c>
      <c r="F451" s="2">
        <f t="shared" si="62"/>
        <v>6.114479860696344E-3</v>
      </c>
      <c r="G451" s="2">
        <f t="shared" si="62"/>
        <v>7.4212811379359925E-3</v>
      </c>
      <c r="H451" s="2">
        <f t="shared" si="58"/>
        <v>0.82391163291745384</v>
      </c>
      <c r="I451" s="2">
        <f t="shared" si="59"/>
        <v>45.172782389657705</v>
      </c>
    </row>
    <row r="452" spans="1:9" ht="13.5" x14ac:dyDescent="0.25">
      <c r="A452" s="3">
        <f>TITRES_STAT!B455</f>
        <v>42664</v>
      </c>
      <c r="B452" s="17">
        <f>TITRES_STAT!D455</f>
        <v>1.7814000000000001</v>
      </c>
      <c r="C452" s="2">
        <f t="shared" si="63"/>
        <v>6.2000000000002053E-3</v>
      </c>
      <c r="D452" s="2">
        <f t="shared" si="64"/>
        <v>6.2000000000002053E-3</v>
      </c>
      <c r="E452" s="2">
        <f t="shared" si="65"/>
        <v>0</v>
      </c>
      <c r="F452" s="2">
        <f t="shared" si="62"/>
        <v>6.1205884420751913E-3</v>
      </c>
      <c r="G452" s="2">
        <f t="shared" si="62"/>
        <v>6.8911896280834219E-3</v>
      </c>
      <c r="H452" s="2">
        <f t="shared" si="58"/>
        <v>0.88817588433964623</v>
      </c>
      <c r="I452" s="2">
        <f t="shared" si="59"/>
        <v>47.038832118665098</v>
      </c>
    </row>
    <row r="453" spans="1:9" ht="13.5" x14ac:dyDescent="0.25">
      <c r="A453" s="3">
        <f>TITRES_STAT!B456</f>
        <v>42667</v>
      </c>
      <c r="B453" s="17">
        <f>TITRES_STAT!D456</f>
        <v>1.7814000000000001</v>
      </c>
      <c r="C453" s="2">
        <f t="shared" si="63"/>
        <v>0</v>
      </c>
      <c r="D453" s="2">
        <f t="shared" si="64"/>
        <v>0</v>
      </c>
      <c r="E453" s="2">
        <f t="shared" si="65"/>
        <v>0</v>
      </c>
      <c r="F453" s="2">
        <f t="shared" si="62"/>
        <v>5.6834035533555342E-3</v>
      </c>
      <c r="G453" s="2">
        <f t="shared" si="62"/>
        <v>6.3989617975060351E-3</v>
      </c>
      <c r="H453" s="2">
        <f t="shared" si="58"/>
        <v>0.88817588433964612</v>
      </c>
      <c r="I453" s="2">
        <f t="shared" si="59"/>
        <v>47.038832118665091</v>
      </c>
    </row>
    <row r="454" spans="1:9" ht="13.5" x14ac:dyDescent="0.25">
      <c r="A454" s="3">
        <f>TITRES_STAT!B457</f>
        <v>42668</v>
      </c>
      <c r="B454" s="17">
        <f>TITRES_STAT!D457</f>
        <v>1.7751999999999999</v>
      </c>
      <c r="C454" s="2">
        <f t="shared" si="63"/>
        <v>-6.2000000000002053E-3</v>
      </c>
      <c r="D454" s="2">
        <f t="shared" si="64"/>
        <v>0</v>
      </c>
      <c r="E454" s="2">
        <f t="shared" si="65"/>
        <v>6.2000000000002053E-3</v>
      </c>
      <c r="F454" s="2">
        <f t="shared" si="62"/>
        <v>5.2774461566872811E-3</v>
      </c>
      <c r="G454" s="2">
        <f t="shared" si="62"/>
        <v>6.3847502405413332E-3</v>
      </c>
      <c r="H454" s="2">
        <f t="shared" si="58"/>
        <v>0.82657049341993227</v>
      </c>
      <c r="I454" s="2">
        <f t="shared" si="59"/>
        <v>45.252592024101091</v>
      </c>
    </row>
    <row r="455" spans="1:9" ht="13.5" x14ac:dyDescent="0.25">
      <c r="A455" s="3">
        <f>TITRES_STAT!B458</f>
        <v>42669</v>
      </c>
      <c r="B455" s="17">
        <f>TITRES_STAT!D458</f>
        <v>1.7751999999999999</v>
      </c>
      <c r="C455" s="2">
        <f t="shared" si="63"/>
        <v>0</v>
      </c>
      <c r="D455" s="2">
        <f t="shared" si="64"/>
        <v>0</v>
      </c>
      <c r="E455" s="2">
        <f t="shared" si="65"/>
        <v>0</v>
      </c>
      <c r="F455" s="2">
        <f t="shared" si="62"/>
        <v>4.9004857169239044E-3</v>
      </c>
      <c r="G455" s="2">
        <f t="shared" si="62"/>
        <v>5.928696651931238E-3</v>
      </c>
      <c r="H455" s="2">
        <f t="shared" si="58"/>
        <v>0.82657049341993238</v>
      </c>
      <c r="I455" s="2">
        <f t="shared" si="59"/>
        <v>45.252592024101091</v>
      </c>
    </row>
    <row r="456" spans="1:9" ht="13.5" x14ac:dyDescent="0.25">
      <c r="A456" s="3">
        <f>TITRES_STAT!B459</f>
        <v>42670</v>
      </c>
      <c r="B456" s="17">
        <f>TITRES_STAT!D459</f>
        <v>1.7751999999999999</v>
      </c>
      <c r="C456" s="2">
        <f t="shared" si="63"/>
        <v>0</v>
      </c>
      <c r="D456" s="2">
        <f t="shared" si="64"/>
        <v>0</v>
      </c>
      <c r="E456" s="2">
        <f t="shared" si="65"/>
        <v>0</v>
      </c>
      <c r="F456" s="2">
        <f t="shared" si="62"/>
        <v>4.5504510228579114E-3</v>
      </c>
      <c r="G456" s="2">
        <f t="shared" si="62"/>
        <v>5.5052183196504356E-3</v>
      </c>
      <c r="H456" s="2">
        <f t="shared" si="58"/>
        <v>0.82657049341993238</v>
      </c>
      <c r="I456" s="2">
        <f t="shared" si="59"/>
        <v>45.252592024101091</v>
      </c>
    </row>
    <row r="457" spans="1:9" ht="13.5" x14ac:dyDescent="0.25">
      <c r="A457" s="3">
        <f>TITRES_STAT!B460</f>
        <v>42671</v>
      </c>
      <c r="B457" s="17">
        <f>TITRES_STAT!D460</f>
        <v>1.7751999999999999</v>
      </c>
      <c r="C457" s="2">
        <f t="shared" si="63"/>
        <v>0</v>
      </c>
      <c r="D457" s="2">
        <f t="shared" si="64"/>
        <v>0</v>
      </c>
      <c r="E457" s="2">
        <f t="shared" si="65"/>
        <v>0</v>
      </c>
      <c r="F457" s="2">
        <f t="shared" si="62"/>
        <v>4.2254188069394891E-3</v>
      </c>
      <c r="G457" s="2">
        <f t="shared" si="62"/>
        <v>5.1119884396754042E-3</v>
      </c>
      <c r="H457" s="2">
        <f t="shared" si="58"/>
        <v>0.82657049341993238</v>
      </c>
      <c r="I457" s="2">
        <f t="shared" si="59"/>
        <v>45.252592024101091</v>
      </c>
    </row>
    <row r="458" spans="1:9" ht="13.5" x14ac:dyDescent="0.25">
      <c r="A458" s="3">
        <f>TITRES_STAT!B461</f>
        <v>42674</v>
      </c>
      <c r="B458" s="17">
        <f>TITRES_STAT!D461</f>
        <v>1.7751999999999999</v>
      </c>
      <c r="C458" s="2">
        <f t="shared" si="63"/>
        <v>0</v>
      </c>
      <c r="D458" s="2">
        <f t="shared" si="64"/>
        <v>0</v>
      </c>
      <c r="E458" s="2">
        <f t="shared" si="65"/>
        <v>0</v>
      </c>
      <c r="F458" s="2">
        <f t="shared" si="62"/>
        <v>3.923603177872383E-3</v>
      </c>
      <c r="G458" s="2">
        <f t="shared" si="62"/>
        <v>4.7468464082700184E-3</v>
      </c>
      <c r="H458" s="2">
        <f t="shared" si="58"/>
        <v>0.82657049341993238</v>
      </c>
      <c r="I458" s="2">
        <f t="shared" si="59"/>
        <v>45.252592024101091</v>
      </c>
    </row>
    <row r="459" spans="1:9" ht="13.5" x14ac:dyDescent="0.25">
      <c r="A459" s="3">
        <f>TITRES_STAT!B462</f>
        <v>42675</v>
      </c>
      <c r="B459" s="17">
        <f>TITRES_STAT!D462</f>
        <v>1.7690999999999999</v>
      </c>
      <c r="C459" s="2">
        <f t="shared" si="63"/>
        <v>-6.0999999999999943E-3</v>
      </c>
      <c r="D459" s="2">
        <f t="shared" si="64"/>
        <v>0</v>
      </c>
      <c r="E459" s="2">
        <f t="shared" si="65"/>
        <v>6.0999999999999943E-3</v>
      </c>
      <c r="F459" s="2">
        <f t="shared" si="62"/>
        <v>3.6433458080243554E-3</v>
      </c>
      <c r="G459" s="2">
        <f t="shared" si="62"/>
        <v>4.8435002362507305E-3</v>
      </c>
      <c r="H459" s="2">
        <f t="shared" si="58"/>
        <v>0.75221340565983041</v>
      </c>
      <c r="I459" s="2">
        <f t="shared" si="59"/>
        <v>42.929326030157249</v>
      </c>
    </row>
    <row r="460" spans="1:9" ht="13.5" x14ac:dyDescent="0.25">
      <c r="A460" s="3">
        <f>TITRES_STAT!B463</f>
        <v>42676</v>
      </c>
      <c r="B460" s="17">
        <f>TITRES_STAT!D463</f>
        <v>1.7690999999999999</v>
      </c>
      <c r="C460" s="2">
        <f t="shared" si="63"/>
        <v>0</v>
      </c>
      <c r="D460" s="2">
        <f t="shared" si="64"/>
        <v>0</v>
      </c>
      <c r="E460" s="2">
        <f t="shared" si="65"/>
        <v>0</v>
      </c>
      <c r="F460" s="2">
        <f t="shared" si="62"/>
        <v>3.3831068217369015E-3</v>
      </c>
      <c r="G460" s="2">
        <f t="shared" si="62"/>
        <v>4.4975359336613925E-3</v>
      </c>
      <c r="H460" s="2">
        <f t="shared" si="58"/>
        <v>0.75221340565983053</v>
      </c>
      <c r="I460" s="2">
        <f t="shared" si="59"/>
        <v>42.929326030157249</v>
      </c>
    </row>
    <row r="461" spans="1:9" ht="13.5" x14ac:dyDescent="0.25">
      <c r="A461" s="3">
        <f>TITRES_STAT!B464</f>
        <v>42677</v>
      </c>
      <c r="B461" s="17">
        <f>TITRES_STAT!D464</f>
        <v>1.7690999999999999</v>
      </c>
      <c r="C461" s="2">
        <f t="shared" si="63"/>
        <v>0</v>
      </c>
      <c r="D461" s="2">
        <f t="shared" si="64"/>
        <v>0</v>
      </c>
      <c r="E461" s="2">
        <f t="shared" si="65"/>
        <v>0</v>
      </c>
      <c r="F461" s="2">
        <f t="shared" ref="F461:G476" si="66">((F460*13)+D461)/14</f>
        <v>3.1414563344699799E-3</v>
      </c>
      <c r="G461" s="2">
        <f t="shared" si="66"/>
        <v>4.176283366971293E-3</v>
      </c>
      <c r="H461" s="2">
        <f t="shared" si="58"/>
        <v>0.75221340565983041</v>
      </c>
      <c r="I461" s="2">
        <f t="shared" si="59"/>
        <v>42.929326030157249</v>
      </c>
    </row>
    <row r="462" spans="1:9" ht="13.5" x14ac:dyDescent="0.25">
      <c r="A462" s="3">
        <f>TITRES_STAT!B465</f>
        <v>42678</v>
      </c>
      <c r="B462" s="17">
        <f>TITRES_STAT!D465</f>
        <v>1.7505999999999999</v>
      </c>
      <c r="C462" s="2">
        <f t="shared" si="63"/>
        <v>-1.8499999999999961E-2</v>
      </c>
      <c r="D462" s="2">
        <f t="shared" si="64"/>
        <v>0</v>
      </c>
      <c r="E462" s="2">
        <f t="shared" si="65"/>
        <v>1.8499999999999961E-2</v>
      </c>
      <c r="F462" s="2">
        <f t="shared" si="66"/>
        <v>2.9170665962935526E-3</v>
      </c>
      <c r="G462" s="2">
        <f t="shared" si="66"/>
        <v>5.1994059836161979E-3</v>
      </c>
      <c r="H462" s="2">
        <f t="shared" si="58"/>
        <v>0.56103843506075413</v>
      </c>
      <c r="I462" s="2">
        <f t="shared" si="59"/>
        <v>35.940078249189227</v>
      </c>
    </row>
    <row r="463" spans="1:9" ht="13.5" x14ac:dyDescent="0.25">
      <c r="A463" s="3">
        <f>TITRES_STAT!B466</f>
        <v>42681</v>
      </c>
      <c r="B463" s="17">
        <f>TITRES_STAT!D466</f>
        <v>1.7505999999999999</v>
      </c>
      <c r="C463" s="2">
        <f t="shared" si="63"/>
        <v>0</v>
      </c>
      <c r="D463" s="2">
        <f t="shared" si="64"/>
        <v>0</v>
      </c>
      <c r="E463" s="2">
        <f t="shared" si="65"/>
        <v>0</v>
      </c>
      <c r="F463" s="2">
        <f t="shared" si="66"/>
        <v>2.708704696558299E-3</v>
      </c>
      <c r="G463" s="2">
        <f t="shared" si="66"/>
        <v>4.8280198419293268E-3</v>
      </c>
      <c r="H463" s="2">
        <f t="shared" si="58"/>
        <v>0.56103843506075413</v>
      </c>
      <c r="I463" s="2">
        <f t="shared" si="59"/>
        <v>35.940078249189227</v>
      </c>
    </row>
    <row r="464" spans="1:9" ht="13.5" x14ac:dyDescent="0.25">
      <c r="A464" s="3">
        <f>TITRES_STAT!B467</f>
        <v>42682</v>
      </c>
      <c r="B464" s="17">
        <f>TITRES_STAT!D467</f>
        <v>1.7628999999999999</v>
      </c>
      <c r="C464" s="2">
        <f t="shared" si="63"/>
        <v>1.2299999999999978E-2</v>
      </c>
      <c r="D464" s="2">
        <f t="shared" si="64"/>
        <v>1.2299999999999978E-2</v>
      </c>
      <c r="E464" s="2">
        <f t="shared" si="65"/>
        <v>0</v>
      </c>
      <c r="F464" s="2">
        <f t="shared" si="66"/>
        <v>3.3937972182327045E-3</v>
      </c>
      <c r="G464" s="2">
        <f t="shared" si="66"/>
        <v>4.4831612817915183E-3</v>
      </c>
      <c r="H464" s="2">
        <f t="shared" si="58"/>
        <v>0.75700984303569541</v>
      </c>
      <c r="I464" s="2">
        <f t="shared" si="59"/>
        <v>43.085122490137131</v>
      </c>
    </row>
    <row r="465" spans="1:9" ht="13.5" x14ac:dyDescent="0.25">
      <c r="A465" s="3">
        <f>TITRES_STAT!B468</f>
        <v>42683</v>
      </c>
      <c r="B465" s="17">
        <f>TITRES_STAT!D468</f>
        <v>1.7628999999999999</v>
      </c>
      <c r="C465" s="2">
        <f t="shared" si="63"/>
        <v>0</v>
      </c>
      <c r="D465" s="2">
        <f t="shared" si="64"/>
        <v>0</v>
      </c>
      <c r="E465" s="2">
        <f t="shared" si="65"/>
        <v>0</v>
      </c>
      <c r="F465" s="2">
        <f t="shared" si="66"/>
        <v>3.1513831312160829E-3</v>
      </c>
      <c r="G465" s="2">
        <f t="shared" si="66"/>
        <v>4.1629354759492674E-3</v>
      </c>
      <c r="H465" s="2">
        <f t="shared" ref="H465:H528" si="67">F465/G465</f>
        <v>0.75700984303569541</v>
      </c>
      <c r="I465" s="2">
        <f t="shared" ref="I465:I528" si="68">IF(G465=0,100,100-(100/(1+H465)))</f>
        <v>43.085122490137131</v>
      </c>
    </row>
    <row r="466" spans="1:9" ht="13.5" x14ac:dyDescent="0.25">
      <c r="A466" s="3">
        <f>TITRES_STAT!B469</f>
        <v>42684</v>
      </c>
      <c r="B466" s="17">
        <f>TITRES_STAT!D469</f>
        <v>1.7690999999999999</v>
      </c>
      <c r="C466" s="2">
        <f t="shared" si="63"/>
        <v>6.1999999999999833E-3</v>
      </c>
      <c r="D466" s="2">
        <f t="shared" si="64"/>
        <v>6.1999999999999833E-3</v>
      </c>
      <c r="E466" s="2">
        <f t="shared" si="65"/>
        <v>0</v>
      </c>
      <c r="F466" s="2">
        <f t="shared" si="66"/>
        <v>3.3691414789863614E-3</v>
      </c>
      <c r="G466" s="2">
        <f t="shared" si="66"/>
        <v>3.8655829419528909E-3</v>
      </c>
      <c r="H466" s="2">
        <f t="shared" si="67"/>
        <v>0.87157397204476295</v>
      </c>
      <c r="I466" s="2">
        <f t="shared" si="68"/>
        <v>46.56903681410661</v>
      </c>
    </row>
    <row r="467" spans="1:9" ht="13.5" x14ac:dyDescent="0.25">
      <c r="A467" s="3">
        <f>TITRES_STAT!B470</f>
        <v>42685</v>
      </c>
      <c r="B467" s="17">
        <f>TITRES_STAT!D470</f>
        <v>1.7567999999999999</v>
      </c>
      <c r="C467" s="2">
        <f t="shared" si="63"/>
        <v>-1.2299999999999978E-2</v>
      </c>
      <c r="D467" s="2">
        <f t="shared" si="64"/>
        <v>0</v>
      </c>
      <c r="E467" s="2">
        <f t="shared" si="65"/>
        <v>1.2299999999999978E-2</v>
      </c>
      <c r="F467" s="2">
        <f t="shared" si="66"/>
        <v>3.1284885162016214E-3</v>
      </c>
      <c r="G467" s="2">
        <f t="shared" si="66"/>
        <v>4.4680413032419696E-3</v>
      </c>
      <c r="H467" s="2">
        <f t="shared" si="67"/>
        <v>0.70019238943284146</v>
      </c>
      <c r="I467" s="2">
        <f t="shared" si="68"/>
        <v>41.183126908738551</v>
      </c>
    </row>
    <row r="468" spans="1:9" ht="13.5" x14ac:dyDescent="0.25">
      <c r="A468" s="3">
        <f>TITRES_STAT!B471</f>
        <v>42688</v>
      </c>
      <c r="B468" s="17">
        <f>TITRES_STAT!D471</f>
        <v>1.7567999999999999</v>
      </c>
      <c r="C468" s="2">
        <f t="shared" si="63"/>
        <v>0</v>
      </c>
      <c r="D468" s="2">
        <f t="shared" si="64"/>
        <v>0</v>
      </c>
      <c r="E468" s="2">
        <f t="shared" si="65"/>
        <v>0</v>
      </c>
      <c r="F468" s="2">
        <f t="shared" si="66"/>
        <v>2.9050250507586485E-3</v>
      </c>
      <c r="G468" s="2">
        <f t="shared" si="66"/>
        <v>4.1488954958675429E-3</v>
      </c>
      <c r="H468" s="2">
        <f t="shared" si="67"/>
        <v>0.70019238943284146</v>
      </c>
      <c r="I468" s="2">
        <f t="shared" si="68"/>
        <v>41.183126908738551</v>
      </c>
    </row>
    <row r="469" spans="1:9" ht="13.5" x14ac:dyDescent="0.25">
      <c r="A469" s="3">
        <f>TITRES_STAT!B472</f>
        <v>42689</v>
      </c>
      <c r="B469" s="17">
        <f>TITRES_STAT!D472</f>
        <v>1.7567999999999999</v>
      </c>
      <c r="C469" s="2">
        <f t="shared" si="63"/>
        <v>0</v>
      </c>
      <c r="D469" s="2">
        <f t="shared" si="64"/>
        <v>0</v>
      </c>
      <c r="E469" s="2">
        <f t="shared" si="65"/>
        <v>0</v>
      </c>
      <c r="F469" s="2">
        <f t="shared" si="66"/>
        <v>2.697523261418745E-3</v>
      </c>
      <c r="G469" s="2">
        <f t="shared" si="66"/>
        <v>3.8525458175912896E-3</v>
      </c>
      <c r="H469" s="2">
        <f t="shared" si="67"/>
        <v>0.70019238943284146</v>
      </c>
      <c r="I469" s="2">
        <f t="shared" si="68"/>
        <v>41.183126908738551</v>
      </c>
    </row>
    <row r="470" spans="1:9" ht="13.5" x14ac:dyDescent="0.25">
      <c r="A470" s="3">
        <f>TITRES_STAT!B473</f>
        <v>42690</v>
      </c>
      <c r="B470" s="17">
        <f>TITRES_STAT!D473</f>
        <v>1.7444</v>
      </c>
      <c r="C470" s="2">
        <f t="shared" si="63"/>
        <v>-1.2399999999999967E-2</v>
      </c>
      <c r="D470" s="2">
        <f t="shared" si="64"/>
        <v>0</v>
      </c>
      <c r="E470" s="2">
        <f t="shared" si="65"/>
        <v>1.2399999999999967E-2</v>
      </c>
      <c r="F470" s="2">
        <f t="shared" si="66"/>
        <v>2.5048430284602629E-3</v>
      </c>
      <c r="G470" s="2">
        <f t="shared" si="66"/>
        <v>4.4630782591919089E-3</v>
      </c>
      <c r="H470" s="2">
        <f t="shared" si="67"/>
        <v>0.5612366360149359</v>
      </c>
      <c r="I470" s="2">
        <f t="shared" si="68"/>
        <v>35.948210736810225</v>
      </c>
    </row>
    <row r="471" spans="1:9" ht="13.5" x14ac:dyDescent="0.25">
      <c r="A471" s="3">
        <f>TITRES_STAT!B474</f>
        <v>42691</v>
      </c>
      <c r="B471" s="17">
        <f>TITRES_STAT!D474</f>
        <v>1.7383</v>
      </c>
      <c r="C471" s="2">
        <f t="shared" si="63"/>
        <v>-6.0999999999999943E-3</v>
      </c>
      <c r="D471" s="2">
        <f t="shared" si="64"/>
        <v>0</v>
      </c>
      <c r="E471" s="2">
        <f t="shared" si="65"/>
        <v>6.0999999999999943E-3</v>
      </c>
      <c r="F471" s="2">
        <f t="shared" si="66"/>
        <v>2.3259256692845297E-3</v>
      </c>
      <c r="G471" s="2">
        <f t="shared" si="66"/>
        <v>4.5800012406782007E-3</v>
      </c>
      <c r="H471" s="2">
        <f t="shared" si="67"/>
        <v>0.50784389502482086</v>
      </c>
      <c r="I471" s="2">
        <f t="shared" si="68"/>
        <v>33.680137360403677</v>
      </c>
    </row>
    <row r="472" spans="1:9" ht="13.5" x14ac:dyDescent="0.25">
      <c r="A472" s="3">
        <f>TITRES_STAT!B475</f>
        <v>42692</v>
      </c>
      <c r="B472" s="17">
        <f>TITRES_STAT!D475</f>
        <v>1.7321</v>
      </c>
      <c r="C472" s="2">
        <f t="shared" si="63"/>
        <v>-6.1999999999999833E-3</v>
      </c>
      <c r="D472" s="2">
        <f t="shared" si="64"/>
        <v>0</v>
      </c>
      <c r="E472" s="2">
        <f t="shared" si="65"/>
        <v>6.1999999999999833E-3</v>
      </c>
      <c r="F472" s="2">
        <f t="shared" si="66"/>
        <v>2.1597881214784919E-3</v>
      </c>
      <c r="G472" s="2">
        <f t="shared" si="66"/>
        <v>4.6957154377726138E-3</v>
      </c>
      <c r="H472" s="2">
        <f t="shared" si="67"/>
        <v>0.45994868089855445</v>
      </c>
      <c r="I472" s="2">
        <f t="shared" si="68"/>
        <v>31.50444169143465</v>
      </c>
    </row>
    <row r="473" spans="1:9" ht="13.5" x14ac:dyDescent="0.25">
      <c r="A473" s="3">
        <f>TITRES_STAT!B476</f>
        <v>42695</v>
      </c>
      <c r="B473" s="17">
        <f>TITRES_STAT!D476</f>
        <v>1.7321</v>
      </c>
      <c r="C473" s="2">
        <f t="shared" si="63"/>
        <v>0</v>
      </c>
      <c r="D473" s="2">
        <f t="shared" si="64"/>
        <v>0</v>
      </c>
      <c r="E473" s="2">
        <f t="shared" si="65"/>
        <v>0</v>
      </c>
      <c r="F473" s="2">
        <f t="shared" si="66"/>
        <v>2.0055175413728854E-3</v>
      </c>
      <c r="G473" s="2">
        <f t="shared" si="66"/>
        <v>4.3603071922174276E-3</v>
      </c>
      <c r="H473" s="2">
        <f t="shared" si="67"/>
        <v>0.4599486808985544</v>
      </c>
      <c r="I473" s="2">
        <f t="shared" si="68"/>
        <v>31.50444169143465</v>
      </c>
    </row>
    <row r="474" spans="1:9" ht="13.5" x14ac:dyDescent="0.25">
      <c r="A474" s="3">
        <f>TITRES_STAT!B477</f>
        <v>42696</v>
      </c>
      <c r="B474" s="17">
        <f>TITRES_STAT!D477</f>
        <v>1.7321</v>
      </c>
      <c r="C474" s="2">
        <f t="shared" si="63"/>
        <v>0</v>
      </c>
      <c r="D474" s="2">
        <f t="shared" si="64"/>
        <v>0</v>
      </c>
      <c r="E474" s="2">
        <f t="shared" si="65"/>
        <v>0</v>
      </c>
      <c r="F474" s="2">
        <f t="shared" si="66"/>
        <v>1.8622662884176793E-3</v>
      </c>
      <c r="G474" s="2">
        <f t="shared" si="66"/>
        <v>4.0488566784876116E-3</v>
      </c>
      <c r="H474" s="2">
        <f t="shared" si="67"/>
        <v>0.4599486808985544</v>
      </c>
      <c r="I474" s="2">
        <f t="shared" si="68"/>
        <v>31.50444169143465</v>
      </c>
    </row>
    <row r="475" spans="1:9" ht="13.5" x14ac:dyDescent="0.25">
      <c r="A475" s="3">
        <f>TITRES_STAT!B478</f>
        <v>42697</v>
      </c>
      <c r="B475" s="17">
        <f>TITRES_STAT!D478</f>
        <v>1.7383</v>
      </c>
      <c r="C475" s="2">
        <f t="shared" si="63"/>
        <v>6.1999999999999833E-3</v>
      </c>
      <c r="D475" s="2">
        <f t="shared" si="64"/>
        <v>6.1999999999999833E-3</v>
      </c>
      <c r="E475" s="2">
        <f t="shared" si="65"/>
        <v>0</v>
      </c>
      <c r="F475" s="2">
        <f t="shared" si="66"/>
        <v>2.1721044106735583E-3</v>
      </c>
      <c r="G475" s="2">
        <f t="shared" si="66"/>
        <v>3.7596526300242108E-3</v>
      </c>
      <c r="H475" s="2">
        <f t="shared" si="67"/>
        <v>0.57774071820554618</v>
      </c>
      <c r="I475" s="2">
        <f t="shared" si="68"/>
        <v>36.618229569598945</v>
      </c>
    </row>
    <row r="476" spans="1:9" ht="13.5" x14ac:dyDescent="0.25">
      <c r="A476" s="3">
        <f>TITRES_STAT!B479</f>
        <v>42698</v>
      </c>
      <c r="B476" s="17">
        <f>TITRES_STAT!D479</f>
        <v>1.7321</v>
      </c>
      <c r="C476" s="2">
        <f t="shared" si="63"/>
        <v>-6.1999999999999833E-3</v>
      </c>
      <c r="D476" s="2">
        <f t="shared" si="64"/>
        <v>0</v>
      </c>
      <c r="E476" s="2">
        <f t="shared" si="65"/>
        <v>6.1999999999999833E-3</v>
      </c>
      <c r="F476" s="2">
        <f t="shared" si="66"/>
        <v>2.0169540956254469E-3</v>
      </c>
      <c r="G476" s="2">
        <f t="shared" si="66"/>
        <v>3.9339631564510513E-3</v>
      </c>
      <c r="H476" s="2">
        <f t="shared" si="67"/>
        <v>0.51270284326836524</v>
      </c>
      <c r="I476" s="2">
        <f t="shared" si="68"/>
        <v>33.893163191298896</v>
      </c>
    </row>
    <row r="477" spans="1:9" ht="13.5" x14ac:dyDescent="0.25">
      <c r="A477" s="3">
        <f>TITRES_STAT!B480</f>
        <v>42699</v>
      </c>
      <c r="B477" s="17">
        <f>TITRES_STAT!D480</f>
        <v>1.7690999999999999</v>
      </c>
      <c r="C477" s="2">
        <f t="shared" si="63"/>
        <v>3.6999999999999922E-2</v>
      </c>
      <c r="D477" s="2">
        <f t="shared" si="64"/>
        <v>3.6999999999999922E-2</v>
      </c>
      <c r="E477" s="2">
        <f t="shared" si="65"/>
        <v>0</v>
      </c>
      <c r="F477" s="2">
        <f t="shared" ref="F477:G492" si="69">((F476*13)+D477)/14</f>
        <v>4.5157430887950521E-3</v>
      </c>
      <c r="G477" s="2">
        <f t="shared" si="69"/>
        <v>3.6529657881331189E-3</v>
      </c>
      <c r="H477" s="2">
        <f t="shared" si="67"/>
        <v>1.2361854314279968</v>
      </c>
      <c r="I477" s="2">
        <f t="shared" si="68"/>
        <v>55.280989405184791</v>
      </c>
    </row>
    <row r="478" spans="1:9" ht="13.5" x14ac:dyDescent="0.25">
      <c r="A478" s="3">
        <f>TITRES_STAT!B481</f>
        <v>42702</v>
      </c>
      <c r="B478" s="17">
        <f>TITRES_STAT!D481</f>
        <v>1.7751999999999999</v>
      </c>
      <c r="C478" s="2">
        <f t="shared" si="63"/>
        <v>6.0999999999999943E-3</v>
      </c>
      <c r="D478" s="2">
        <f t="shared" si="64"/>
        <v>6.0999999999999943E-3</v>
      </c>
      <c r="E478" s="2">
        <f t="shared" si="65"/>
        <v>0</v>
      </c>
      <c r="F478" s="2">
        <f t="shared" si="69"/>
        <v>4.6289042967382621E-3</v>
      </c>
      <c r="G478" s="2">
        <f t="shared" si="69"/>
        <v>3.3920396604093248E-3</v>
      </c>
      <c r="H478" s="2">
        <f t="shared" si="67"/>
        <v>1.3646374335669418</v>
      </c>
      <c r="I478" s="2">
        <f t="shared" si="68"/>
        <v>57.710218665888739</v>
      </c>
    </row>
    <row r="479" spans="1:9" ht="13.5" x14ac:dyDescent="0.25">
      <c r="A479" s="3">
        <f>TITRES_STAT!B482</f>
        <v>42703</v>
      </c>
      <c r="B479" s="17">
        <f>TITRES_STAT!D482</f>
        <v>1.7628999999999999</v>
      </c>
      <c r="C479" s="2">
        <f t="shared" si="63"/>
        <v>-1.2299999999999978E-2</v>
      </c>
      <c r="D479" s="2">
        <f t="shared" si="64"/>
        <v>0</v>
      </c>
      <c r="E479" s="2">
        <f t="shared" si="65"/>
        <v>1.2299999999999978E-2</v>
      </c>
      <c r="F479" s="2">
        <f t="shared" si="69"/>
        <v>4.2982682755426721E-3</v>
      </c>
      <c r="G479" s="2">
        <f t="shared" si="69"/>
        <v>4.0283225418086569E-3</v>
      </c>
      <c r="H479" s="2">
        <f t="shared" si="67"/>
        <v>1.0670119462710186</v>
      </c>
      <c r="I479" s="2">
        <f t="shared" si="68"/>
        <v>51.620985945241181</v>
      </c>
    </row>
    <row r="480" spans="1:9" ht="13.5" x14ac:dyDescent="0.25">
      <c r="A480" s="3">
        <f>TITRES_STAT!B483</f>
        <v>42704</v>
      </c>
      <c r="B480" s="17">
        <f>TITRES_STAT!D483</f>
        <v>1.7876000000000001</v>
      </c>
      <c r="C480" s="2">
        <f t="shared" si="63"/>
        <v>2.4700000000000166E-2</v>
      </c>
      <c r="D480" s="2">
        <f t="shared" si="64"/>
        <v>2.4700000000000166E-2</v>
      </c>
      <c r="E480" s="2">
        <f t="shared" si="65"/>
        <v>0</v>
      </c>
      <c r="F480" s="2">
        <f t="shared" si="69"/>
        <v>5.7555348272896366E-3</v>
      </c>
      <c r="G480" s="2">
        <f t="shared" si="69"/>
        <v>3.740585217393753E-3</v>
      </c>
      <c r="H480" s="2">
        <f t="shared" si="67"/>
        <v>1.5386722913105551</v>
      </c>
      <c r="I480" s="2">
        <f t="shared" si="68"/>
        <v>60.609330971042212</v>
      </c>
    </row>
    <row r="481" spans="1:9" ht="13.5" x14ac:dyDescent="0.25">
      <c r="A481" s="3">
        <f>TITRES_STAT!B484</f>
        <v>42705</v>
      </c>
      <c r="B481" s="17">
        <f>TITRES_STAT!D484</f>
        <v>1.7690999999999999</v>
      </c>
      <c r="C481" s="2">
        <f t="shared" si="63"/>
        <v>-1.8500000000000183E-2</v>
      </c>
      <c r="D481" s="2">
        <f t="shared" si="64"/>
        <v>0</v>
      </c>
      <c r="E481" s="2">
        <f t="shared" si="65"/>
        <v>1.8500000000000183E-2</v>
      </c>
      <c r="F481" s="2">
        <f t="shared" si="69"/>
        <v>5.3444251967689482E-3</v>
      </c>
      <c r="G481" s="2">
        <f t="shared" si="69"/>
        <v>4.7948291304370696E-3</v>
      </c>
      <c r="H481" s="2">
        <f t="shared" si="67"/>
        <v>1.1146226594067974</v>
      </c>
      <c r="I481" s="2">
        <f t="shared" si="68"/>
        <v>52.710239079698312</v>
      </c>
    </row>
    <row r="482" spans="1:9" ht="13.5" x14ac:dyDescent="0.25">
      <c r="A482" s="3">
        <f>TITRES_STAT!B485</f>
        <v>42706</v>
      </c>
      <c r="B482" s="17">
        <f>TITRES_STAT!D485</f>
        <v>1.7567999999999999</v>
      </c>
      <c r="C482" s="2">
        <f t="shared" si="63"/>
        <v>-1.2299999999999978E-2</v>
      </c>
      <c r="D482" s="2">
        <f t="shared" si="64"/>
        <v>0</v>
      </c>
      <c r="E482" s="2">
        <f t="shared" si="65"/>
        <v>1.2299999999999978E-2</v>
      </c>
      <c r="F482" s="2">
        <f t="shared" si="69"/>
        <v>4.9626805398568802E-3</v>
      </c>
      <c r="G482" s="2">
        <f t="shared" si="69"/>
        <v>5.3309127639772774E-3</v>
      </c>
      <c r="H482" s="2">
        <f t="shared" si="67"/>
        <v>0.93092510787108296</v>
      </c>
      <c r="I482" s="2">
        <f t="shared" si="68"/>
        <v>48.21135237593252</v>
      </c>
    </row>
    <row r="483" spans="1:9" ht="13.5" x14ac:dyDescent="0.25">
      <c r="A483" s="3">
        <f>TITRES_STAT!B486</f>
        <v>42709</v>
      </c>
      <c r="B483" s="17">
        <f>TITRES_STAT!D486</f>
        <v>1.7567999999999999</v>
      </c>
      <c r="C483" s="2">
        <f t="shared" si="63"/>
        <v>0</v>
      </c>
      <c r="D483" s="2">
        <f t="shared" si="64"/>
        <v>0</v>
      </c>
      <c r="E483" s="2">
        <f t="shared" si="65"/>
        <v>0</v>
      </c>
      <c r="F483" s="2">
        <f t="shared" si="69"/>
        <v>4.6082033584385323E-3</v>
      </c>
      <c r="G483" s="2">
        <f t="shared" si="69"/>
        <v>4.9501332808360434E-3</v>
      </c>
      <c r="H483" s="2">
        <f t="shared" si="67"/>
        <v>0.93092510787108307</v>
      </c>
      <c r="I483" s="2">
        <f t="shared" si="68"/>
        <v>48.21135237593252</v>
      </c>
    </row>
    <row r="484" spans="1:9" ht="13.5" x14ac:dyDescent="0.25">
      <c r="A484" s="3">
        <f>TITRES_STAT!B487</f>
        <v>42710</v>
      </c>
      <c r="B484" s="17">
        <f>TITRES_STAT!D487</f>
        <v>1.7567999999999999</v>
      </c>
      <c r="C484" s="2">
        <f t="shared" si="63"/>
        <v>0</v>
      </c>
      <c r="D484" s="2">
        <f t="shared" si="64"/>
        <v>0</v>
      </c>
      <c r="E484" s="2">
        <f t="shared" si="65"/>
        <v>0</v>
      </c>
      <c r="F484" s="2">
        <f t="shared" si="69"/>
        <v>4.2790459756929227E-3</v>
      </c>
      <c r="G484" s="2">
        <f t="shared" si="69"/>
        <v>4.5965523322048975E-3</v>
      </c>
      <c r="H484" s="2">
        <f t="shared" si="67"/>
        <v>0.93092510787108307</v>
      </c>
      <c r="I484" s="2">
        <f t="shared" si="68"/>
        <v>48.21135237593252</v>
      </c>
    </row>
    <row r="485" spans="1:9" ht="13.5" x14ac:dyDescent="0.25">
      <c r="A485" s="3">
        <f>TITRES_STAT!B488</f>
        <v>42711</v>
      </c>
      <c r="B485" s="17">
        <f>TITRES_STAT!D488</f>
        <v>1.7505999999999999</v>
      </c>
      <c r="C485" s="2">
        <f t="shared" si="63"/>
        <v>-6.1999999999999833E-3</v>
      </c>
      <c r="D485" s="2">
        <f t="shared" si="64"/>
        <v>0</v>
      </c>
      <c r="E485" s="2">
        <f t="shared" si="65"/>
        <v>6.1999999999999833E-3</v>
      </c>
      <c r="F485" s="2">
        <f t="shared" si="69"/>
        <v>3.9733998345719999E-3</v>
      </c>
      <c r="G485" s="2">
        <f t="shared" si="69"/>
        <v>4.7110843084759756E-3</v>
      </c>
      <c r="H485" s="2">
        <f t="shared" si="67"/>
        <v>0.84341514063402212</v>
      </c>
      <c r="I485" s="2">
        <f t="shared" si="68"/>
        <v>45.752859572583247</v>
      </c>
    </row>
    <row r="486" spans="1:9" ht="13.5" x14ac:dyDescent="0.25">
      <c r="A486" s="3">
        <f>TITRES_STAT!B489</f>
        <v>42712</v>
      </c>
      <c r="B486" s="17">
        <f>TITRES_STAT!D489</f>
        <v>1.7444</v>
      </c>
      <c r="C486" s="2">
        <f t="shared" si="63"/>
        <v>-6.1999999999999833E-3</v>
      </c>
      <c r="D486" s="2">
        <f t="shared" si="64"/>
        <v>0</v>
      </c>
      <c r="E486" s="2">
        <f t="shared" si="65"/>
        <v>6.1999999999999833E-3</v>
      </c>
      <c r="F486" s="2">
        <f t="shared" si="69"/>
        <v>3.6895855606739998E-3</v>
      </c>
      <c r="G486" s="2">
        <f t="shared" si="69"/>
        <v>4.8174354292991189E-3</v>
      </c>
      <c r="H486" s="2">
        <f t="shared" si="67"/>
        <v>0.76588168431575465</v>
      </c>
      <c r="I486" s="2">
        <f t="shared" si="68"/>
        <v>43.371064500990002</v>
      </c>
    </row>
    <row r="487" spans="1:9" ht="13.5" x14ac:dyDescent="0.25">
      <c r="A487" s="3">
        <f>TITRES_STAT!B490</f>
        <v>42713</v>
      </c>
      <c r="B487" s="17">
        <f>TITRES_STAT!D490</f>
        <v>1.7567999999999999</v>
      </c>
      <c r="C487" s="2">
        <f t="shared" si="63"/>
        <v>1.2399999999999967E-2</v>
      </c>
      <c r="D487" s="2">
        <f t="shared" si="64"/>
        <v>1.2399999999999967E-2</v>
      </c>
      <c r="E487" s="2">
        <f t="shared" si="65"/>
        <v>0</v>
      </c>
      <c r="F487" s="2">
        <f t="shared" si="69"/>
        <v>4.3117580206258549E-3</v>
      </c>
      <c r="G487" s="2">
        <f t="shared" si="69"/>
        <v>4.4733328986348965E-3</v>
      </c>
      <c r="H487" s="2">
        <f t="shared" si="67"/>
        <v>0.96388042614526892</v>
      </c>
      <c r="I487" s="2">
        <f t="shared" si="68"/>
        <v>49.080402926423908</v>
      </c>
    </row>
    <row r="488" spans="1:9" ht="13.5" x14ac:dyDescent="0.25">
      <c r="A488" s="3">
        <f>TITRES_STAT!B491</f>
        <v>42717</v>
      </c>
      <c r="B488" s="17">
        <f>TITRES_STAT!D491</f>
        <v>1.7383</v>
      </c>
      <c r="C488" s="2">
        <f t="shared" si="63"/>
        <v>-1.8499999999999961E-2</v>
      </c>
      <c r="D488" s="2">
        <f t="shared" si="64"/>
        <v>0</v>
      </c>
      <c r="E488" s="2">
        <f t="shared" si="65"/>
        <v>1.8499999999999961E-2</v>
      </c>
      <c r="F488" s="2">
        <f t="shared" si="69"/>
        <v>4.0037753048668655E-3</v>
      </c>
      <c r="G488" s="2">
        <f t="shared" si="69"/>
        <v>5.4752376915895434E-3</v>
      </c>
      <c r="H488" s="2">
        <f t="shared" si="67"/>
        <v>0.73125141416545691</v>
      </c>
      <c r="I488" s="2">
        <f t="shared" si="68"/>
        <v>42.238314330443671</v>
      </c>
    </row>
    <row r="489" spans="1:9" ht="13.5" x14ac:dyDescent="0.25">
      <c r="A489" s="3">
        <f>TITRES_STAT!B492</f>
        <v>42718</v>
      </c>
      <c r="B489" s="17">
        <f>TITRES_STAT!D492</f>
        <v>1.7505999999999999</v>
      </c>
      <c r="C489" s="2">
        <f t="shared" si="63"/>
        <v>1.2299999999999978E-2</v>
      </c>
      <c r="D489" s="2">
        <f t="shared" si="64"/>
        <v>1.2299999999999978E-2</v>
      </c>
      <c r="E489" s="2">
        <f t="shared" si="65"/>
        <v>0</v>
      </c>
      <c r="F489" s="2">
        <f t="shared" si="69"/>
        <v>4.5963627830906597E-3</v>
      </c>
      <c r="G489" s="2">
        <f t="shared" si="69"/>
        <v>5.0841492850474332E-3</v>
      </c>
      <c r="H489" s="2">
        <f t="shared" si="67"/>
        <v>0.90405739985028344</v>
      </c>
      <c r="I489" s="2">
        <f t="shared" si="68"/>
        <v>47.48057489870682</v>
      </c>
    </row>
    <row r="490" spans="1:9" ht="13.5" x14ac:dyDescent="0.25">
      <c r="A490" s="3">
        <f>TITRES_STAT!B493</f>
        <v>42719</v>
      </c>
      <c r="B490" s="17">
        <f>TITRES_STAT!D493</f>
        <v>1.7444</v>
      </c>
      <c r="C490" s="2">
        <f t="shared" si="63"/>
        <v>-6.1999999999999833E-3</v>
      </c>
      <c r="D490" s="2">
        <f t="shared" si="64"/>
        <v>0</v>
      </c>
      <c r="E490" s="2">
        <f t="shared" si="65"/>
        <v>6.1999999999999833E-3</v>
      </c>
      <c r="F490" s="2">
        <f t="shared" si="69"/>
        <v>4.2680511557270416E-3</v>
      </c>
      <c r="G490" s="2">
        <f t="shared" si="69"/>
        <v>5.1638529075440443E-3</v>
      </c>
      <c r="H490" s="2">
        <f t="shared" si="67"/>
        <v>0.82652454129584207</v>
      </c>
      <c r="I490" s="2">
        <f t="shared" si="68"/>
        <v>45.251214676231932</v>
      </c>
    </row>
    <row r="491" spans="1:9" ht="13.5" x14ac:dyDescent="0.25">
      <c r="A491" s="3">
        <f>TITRES_STAT!B494</f>
        <v>42720</v>
      </c>
      <c r="B491" s="17">
        <f>TITRES_STAT!D494</f>
        <v>1.7444</v>
      </c>
      <c r="C491" s="2">
        <f t="shared" si="63"/>
        <v>0</v>
      </c>
      <c r="D491" s="2">
        <f t="shared" si="64"/>
        <v>0</v>
      </c>
      <c r="E491" s="2">
        <f t="shared" si="65"/>
        <v>0</v>
      </c>
      <c r="F491" s="2">
        <f t="shared" si="69"/>
        <v>3.9631903588893957E-3</v>
      </c>
      <c r="G491" s="2">
        <f t="shared" si="69"/>
        <v>4.7950062712908978E-3</v>
      </c>
      <c r="H491" s="2">
        <f t="shared" si="67"/>
        <v>0.82652454129584219</v>
      </c>
      <c r="I491" s="2">
        <f t="shared" si="68"/>
        <v>45.251214676231939</v>
      </c>
    </row>
    <row r="492" spans="1:9" ht="13.5" x14ac:dyDescent="0.25">
      <c r="A492" s="3">
        <f>TITRES_STAT!B495</f>
        <v>42723</v>
      </c>
      <c r="B492" s="17">
        <f>TITRES_STAT!D495</f>
        <v>1.7444</v>
      </c>
      <c r="C492" s="2">
        <f t="shared" si="63"/>
        <v>0</v>
      </c>
      <c r="D492" s="2">
        <f t="shared" si="64"/>
        <v>0</v>
      </c>
      <c r="E492" s="2">
        <f t="shared" si="65"/>
        <v>0</v>
      </c>
      <c r="F492" s="2">
        <f t="shared" si="69"/>
        <v>3.6801053332544387E-3</v>
      </c>
      <c r="G492" s="2">
        <f t="shared" si="69"/>
        <v>4.4525058233415484E-3</v>
      </c>
      <c r="H492" s="2">
        <f t="shared" si="67"/>
        <v>0.82652454129584207</v>
      </c>
      <c r="I492" s="2">
        <f t="shared" si="68"/>
        <v>45.251214676231932</v>
      </c>
    </row>
    <row r="493" spans="1:9" ht="13.5" x14ac:dyDescent="0.25">
      <c r="A493" s="3">
        <f>TITRES_STAT!B496</f>
        <v>42724</v>
      </c>
      <c r="B493" s="17">
        <f>TITRES_STAT!D496</f>
        <v>1.7567999999999999</v>
      </c>
      <c r="C493" s="2">
        <f t="shared" si="63"/>
        <v>1.2399999999999967E-2</v>
      </c>
      <c r="D493" s="2">
        <f t="shared" si="64"/>
        <v>1.2399999999999967E-2</v>
      </c>
      <c r="E493" s="2">
        <f t="shared" si="65"/>
        <v>0</v>
      </c>
      <c r="F493" s="2">
        <f t="shared" ref="F493:G508" si="70">((F492*13)+D493)/14</f>
        <v>4.3029549523076905E-3</v>
      </c>
      <c r="G493" s="2">
        <f t="shared" si="70"/>
        <v>4.1344696931028668E-3</v>
      </c>
      <c r="H493" s="2">
        <f t="shared" si="67"/>
        <v>1.0407513591128486</v>
      </c>
      <c r="I493" s="2">
        <f t="shared" si="68"/>
        <v>50.998440082641032</v>
      </c>
    </row>
    <row r="494" spans="1:9" ht="13.5" x14ac:dyDescent="0.25">
      <c r="A494" s="3">
        <f>TITRES_STAT!B497</f>
        <v>42725</v>
      </c>
      <c r="B494" s="17">
        <f>TITRES_STAT!D497</f>
        <v>1.7444</v>
      </c>
      <c r="C494" s="2">
        <f t="shared" si="63"/>
        <v>-1.2399999999999967E-2</v>
      </c>
      <c r="D494" s="2">
        <f t="shared" si="64"/>
        <v>0</v>
      </c>
      <c r="E494" s="2">
        <f t="shared" si="65"/>
        <v>1.2399999999999967E-2</v>
      </c>
      <c r="F494" s="2">
        <f t="shared" si="70"/>
        <v>3.9956010271428553E-3</v>
      </c>
      <c r="G494" s="2">
        <f t="shared" si="70"/>
        <v>4.724864715024089E-3</v>
      </c>
      <c r="H494" s="2">
        <f t="shared" si="67"/>
        <v>0.84565405956231365</v>
      </c>
      <c r="I494" s="2">
        <f t="shared" si="68"/>
        <v>45.818665485061466</v>
      </c>
    </row>
    <row r="495" spans="1:9" ht="13.5" x14ac:dyDescent="0.25">
      <c r="A495" s="3">
        <f>TITRES_STAT!B498</f>
        <v>42726</v>
      </c>
      <c r="B495" s="17">
        <f>TITRES_STAT!D498</f>
        <v>1.7444</v>
      </c>
      <c r="C495" s="2">
        <f t="shared" si="63"/>
        <v>0</v>
      </c>
      <c r="D495" s="2">
        <f t="shared" si="64"/>
        <v>0</v>
      </c>
      <c r="E495" s="2">
        <f t="shared" si="65"/>
        <v>0</v>
      </c>
      <c r="F495" s="2">
        <f t="shared" si="70"/>
        <v>3.710200953775509E-3</v>
      </c>
      <c r="G495" s="2">
        <f t="shared" si="70"/>
        <v>4.3873743782366541E-3</v>
      </c>
      <c r="H495" s="2">
        <f t="shared" si="67"/>
        <v>0.84565405956231376</v>
      </c>
      <c r="I495" s="2">
        <f t="shared" si="68"/>
        <v>45.818665485061473</v>
      </c>
    </row>
    <row r="496" spans="1:9" ht="13.5" x14ac:dyDescent="0.25">
      <c r="A496" s="3">
        <f>TITRES_STAT!B499</f>
        <v>42727</v>
      </c>
      <c r="B496" s="17">
        <f>TITRES_STAT!D499</f>
        <v>1.7444</v>
      </c>
      <c r="C496" s="2">
        <f t="shared" si="63"/>
        <v>0</v>
      </c>
      <c r="D496" s="2">
        <f t="shared" si="64"/>
        <v>0</v>
      </c>
      <c r="E496" s="2">
        <f t="shared" si="65"/>
        <v>0</v>
      </c>
      <c r="F496" s="2">
        <f t="shared" si="70"/>
        <v>3.445186599934401E-3</v>
      </c>
      <c r="G496" s="2">
        <f t="shared" si="70"/>
        <v>4.0739904940768927E-3</v>
      </c>
      <c r="H496" s="2">
        <f t="shared" si="67"/>
        <v>0.84565405956231388</v>
      </c>
      <c r="I496" s="2">
        <f t="shared" si="68"/>
        <v>45.818665485061473</v>
      </c>
    </row>
    <row r="497" spans="1:9" ht="13.5" x14ac:dyDescent="0.25">
      <c r="A497" s="3">
        <f>TITRES_STAT!B500</f>
        <v>42730</v>
      </c>
      <c r="B497" s="17">
        <f>TITRES_STAT!D500</f>
        <v>1.7444</v>
      </c>
      <c r="C497" s="2">
        <f t="shared" si="63"/>
        <v>0</v>
      </c>
      <c r="D497" s="2">
        <f t="shared" si="64"/>
        <v>0</v>
      </c>
      <c r="E497" s="2">
        <f t="shared" si="65"/>
        <v>0</v>
      </c>
      <c r="F497" s="2">
        <f t="shared" si="70"/>
        <v>3.1991018427962293E-3</v>
      </c>
      <c r="G497" s="2">
        <f t="shared" si="70"/>
        <v>3.7829911730714004E-3</v>
      </c>
      <c r="H497" s="2">
        <f t="shared" si="67"/>
        <v>0.84565405956231376</v>
      </c>
      <c r="I497" s="2">
        <f t="shared" si="68"/>
        <v>45.818665485061473</v>
      </c>
    </row>
    <row r="498" spans="1:9" ht="13.5" x14ac:dyDescent="0.25">
      <c r="A498" s="3">
        <f>TITRES_STAT!B501</f>
        <v>42731</v>
      </c>
      <c r="B498" s="17">
        <f>TITRES_STAT!D501</f>
        <v>1.7383</v>
      </c>
      <c r="C498" s="2">
        <f t="shared" si="63"/>
        <v>-6.0999999999999943E-3</v>
      </c>
      <c r="D498" s="2">
        <f t="shared" si="64"/>
        <v>0</v>
      </c>
      <c r="E498" s="2">
        <f t="shared" si="65"/>
        <v>6.0999999999999943E-3</v>
      </c>
      <c r="F498" s="2">
        <f t="shared" si="70"/>
        <v>2.9705945683107843E-3</v>
      </c>
      <c r="G498" s="2">
        <f t="shared" si="70"/>
        <v>3.9484918035663005E-3</v>
      </c>
      <c r="H498" s="2">
        <f t="shared" si="67"/>
        <v>0.75233651634472842</v>
      </c>
      <c r="I498" s="2">
        <f t="shared" si="68"/>
        <v>42.933335539571956</v>
      </c>
    </row>
    <row r="499" spans="1:9" ht="13.5" x14ac:dyDescent="0.25">
      <c r="A499" s="3">
        <f>TITRES_STAT!B502</f>
        <v>42732</v>
      </c>
      <c r="B499" s="17">
        <f>TITRES_STAT!D502</f>
        <v>1.7383</v>
      </c>
      <c r="C499" s="2">
        <f t="shared" si="63"/>
        <v>0</v>
      </c>
      <c r="D499" s="2">
        <f t="shared" si="64"/>
        <v>0</v>
      </c>
      <c r="E499" s="2">
        <f t="shared" si="65"/>
        <v>0</v>
      </c>
      <c r="F499" s="2">
        <f t="shared" si="70"/>
        <v>2.7584092420028712E-3</v>
      </c>
      <c r="G499" s="2">
        <f t="shared" si="70"/>
        <v>3.6664566747401364E-3</v>
      </c>
      <c r="H499" s="2">
        <f t="shared" si="67"/>
        <v>0.75233651634472842</v>
      </c>
      <c r="I499" s="2">
        <f t="shared" si="68"/>
        <v>42.933335539571956</v>
      </c>
    </row>
    <row r="500" spans="1:9" ht="13.5" x14ac:dyDescent="0.25">
      <c r="A500" s="3">
        <f>TITRES_STAT!B503</f>
        <v>42733</v>
      </c>
      <c r="B500" s="17">
        <f>TITRES_STAT!D503</f>
        <v>1.7505999999999999</v>
      </c>
      <c r="C500" s="2">
        <f t="shared" si="63"/>
        <v>1.2299999999999978E-2</v>
      </c>
      <c r="D500" s="2">
        <f t="shared" si="64"/>
        <v>1.2299999999999978E-2</v>
      </c>
      <c r="E500" s="2">
        <f t="shared" si="65"/>
        <v>0</v>
      </c>
      <c r="F500" s="2">
        <f t="shared" si="70"/>
        <v>3.4399514390026646E-3</v>
      </c>
      <c r="G500" s="2">
        <f t="shared" si="70"/>
        <v>3.4045669122586978E-3</v>
      </c>
      <c r="H500" s="2">
        <f t="shared" si="67"/>
        <v>1.0103932534316065</v>
      </c>
      <c r="I500" s="2">
        <f t="shared" si="68"/>
        <v>50.258488069781023</v>
      </c>
    </row>
    <row r="501" spans="1:9" ht="13.5" x14ac:dyDescent="0.25">
      <c r="A501" s="3">
        <f>TITRES_STAT!B504</f>
        <v>42734</v>
      </c>
      <c r="B501" s="17">
        <f>TITRES_STAT!D504</f>
        <v>1.7444</v>
      </c>
      <c r="C501" s="2">
        <f t="shared" si="63"/>
        <v>-6.1999999999999833E-3</v>
      </c>
      <c r="D501" s="2">
        <f t="shared" si="64"/>
        <v>0</v>
      </c>
      <c r="E501" s="2">
        <f t="shared" si="65"/>
        <v>6.1999999999999833E-3</v>
      </c>
      <c r="F501" s="2">
        <f t="shared" si="70"/>
        <v>3.1942406219310458E-3</v>
      </c>
      <c r="G501" s="2">
        <f t="shared" si="70"/>
        <v>3.6042407042402185E-3</v>
      </c>
      <c r="H501" s="2">
        <f t="shared" si="67"/>
        <v>0.88624508850731665</v>
      </c>
      <c r="I501" s="2">
        <f t="shared" si="68"/>
        <v>46.984620074406571</v>
      </c>
    </row>
    <row r="502" spans="1:9" ht="13.5" x14ac:dyDescent="0.25">
      <c r="A502" s="3">
        <f>TITRES_STAT!B505</f>
        <v>42737</v>
      </c>
      <c r="B502" s="17">
        <f>TITRES_STAT!D505</f>
        <v>1.7567999999999999</v>
      </c>
      <c r="C502" s="2">
        <f t="shared" si="63"/>
        <v>1.2399999999999967E-2</v>
      </c>
      <c r="D502" s="2">
        <f t="shared" si="64"/>
        <v>1.2399999999999967E-2</v>
      </c>
      <c r="E502" s="2">
        <f t="shared" si="65"/>
        <v>0</v>
      </c>
      <c r="F502" s="2">
        <f t="shared" si="70"/>
        <v>3.8517948632216833E-3</v>
      </c>
      <c r="G502" s="2">
        <f t="shared" si="70"/>
        <v>3.3467949396516314E-3</v>
      </c>
      <c r="H502" s="2">
        <f t="shared" si="67"/>
        <v>1.1508906080820767</v>
      </c>
      <c r="I502" s="2">
        <f t="shared" si="68"/>
        <v>53.50763092077063</v>
      </c>
    </row>
    <row r="503" spans="1:9" ht="13.5" x14ac:dyDescent="0.25">
      <c r="A503" s="3">
        <f>TITRES_STAT!B506</f>
        <v>42738</v>
      </c>
      <c r="B503" s="17">
        <f>TITRES_STAT!D506</f>
        <v>1.7444</v>
      </c>
      <c r="C503" s="2">
        <f t="shared" si="63"/>
        <v>-1.2399999999999967E-2</v>
      </c>
      <c r="D503" s="2">
        <f t="shared" si="64"/>
        <v>0</v>
      </c>
      <c r="E503" s="2">
        <f t="shared" si="65"/>
        <v>1.2399999999999967E-2</v>
      </c>
      <c r="F503" s="2">
        <f t="shared" si="70"/>
        <v>3.576666658705849E-3</v>
      </c>
      <c r="G503" s="2">
        <f t="shared" si="70"/>
        <v>3.993452443962227E-3</v>
      </c>
      <c r="H503" s="2">
        <f t="shared" si="67"/>
        <v>0.89563271602582273</v>
      </c>
      <c r="I503" s="2">
        <f t="shared" si="68"/>
        <v>47.247164941503478</v>
      </c>
    </row>
    <row r="504" spans="1:9" ht="13.5" x14ac:dyDescent="0.25">
      <c r="A504" s="3">
        <f>TITRES_STAT!B507</f>
        <v>42739</v>
      </c>
      <c r="B504" s="17">
        <f>TITRES_STAT!D507</f>
        <v>1.7444</v>
      </c>
      <c r="C504" s="2">
        <f t="shared" si="63"/>
        <v>0</v>
      </c>
      <c r="D504" s="2">
        <f t="shared" si="64"/>
        <v>0</v>
      </c>
      <c r="E504" s="2">
        <f t="shared" si="65"/>
        <v>0</v>
      </c>
      <c r="F504" s="2">
        <f t="shared" si="70"/>
        <v>3.3211904687982887E-3</v>
      </c>
      <c r="G504" s="2">
        <f t="shared" si="70"/>
        <v>3.7082058408220678E-3</v>
      </c>
      <c r="H504" s="2">
        <f t="shared" si="67"/>
        <v>0.89563271602582284</v>
      </c>
      <c r="I504" s="2">
        <f t="shared" si="68"/>
        <v>47.247164941503485</v>
      </c>
    </row>
    <row r="505" spans="1:9" ht="13.5" x14ac:dyDescent="0.25">
      <c r="A505" s="3">
        <f>TITRES_STAT!B508</f>
        <v>42740</v>
      </c>
      <c r="B505" s="17">
        <f>TITRES_STAT!D508</f>
        <v>1.7444</v>
      </c>
      <c r="C505" s="2">
        <f t="shared" si="63"/>
        <v>0</v>
      </c>
      <c r="D505" s="2">
        <f t="shared" si="64"/>
        <v>0</v>
      </c>
      <c r="E505" s="2">
        <f t="shared" si="65"/>
        <v>0</v>
      </c>
      <c r="F505" s="2">
        <f t="shared" si="70"/>
        <v>3.0839625781698397E-3</v>
      </c>
      <c r="G505" s="2">
        <f t="shared" si="70"/>
        <v>3.4433339950490629E-3</v>
      </c>
      <c r="H505" s="2">
        <f t="shared" si="67"/>
        <v>0.89563271602582295</v>
      </c>
      <c r="I505" s="2">
        <f t="shared" si="68"/>
        <v>47.247164941503492</v>
      </c>
    </row>
    <row r="506" spans="1:9" ht="13.5" x14ac:dyDescent="0.25">
      <c r="A506" s="3">
        <f>TITRES_STAT!B509</f>
        <v>42741</v>
      </c>
      <c r="B506" s="17">
        <f>TITRES_STAT!D509</f>
        <v>1.7383</v>
      </c>
      <c r="C506" s="2">
        <f t="shared" si="63"/>
        <v>-6.0999999999999943E-3</v>
      </c>
      <c r="D506" s="2">
        <f t="shared" si="64"/>
        <v>0</v>
      </c>
      <c r="E506" s="2">
        <f t="shared" si="65"/>
        <v>6.0999999999999943E-3</v>
      </c>
      <c r="F506" s="2">
        <f t="shared" si="70"/>
        <v>2.8636795368719944E-3</v>
      </c>
      <c r="G506" s="2">
        <f t="shared" si="70"/>
        <v>3.6330958525455578E-3</v>
      </c>
      <c r="H506" s="2">
        <f t="shared" si="67"/>
        <v>0.788220199273172</v>
      </c>
      <c r="I506" s="2">
        <f t="shared" si="68"/>
        <v>44.078475323874919</v>
      </c>
    </row>
    <row r="507" spans="1:9" ht="13.5" x14ac:dyDescent="0.25">
      <c r="A507" s="3">
        <f>TITRES_STAT!B510</f>
        <v>42744</v>
      </c>
      <c r="B507" s="17">
        <f>TITRES_STAT!D510</f>
        <v>1.7444</v>
      </c>
      <c r="C507" s="2">
        <f t="shared" si="63"/>
        <v>6.0999999999999943E-3</v>
      </c>
      <c r="D507" s="2">
        <f t="shared" si="64"/>
        <v>6.0999999999999943E-3</v>
      </c>
      <c r="E507" s="2">
        <f t="shared" si="65"/>
        <v>0</v>
      </c>
      <c r="F507" s="2">
        <f t="shared" si="70"/>
        <v>3.0948452842382802E-3</v>
      </c>
      <c r="G507" s="2">
        <f t="shared" si="70"/>
        <v>3.373589005935161E-3</v>
      </c>
      <c r="H507" s="2">
        <f t="shared" si="67"/>
        <v>0.91737472430503941</v>
      </c>
      <c r="I507" s="2">
        <f t="shared" si="68"/>
        <v>47.845353997641006</v>
      </c>
    </row>
    <row r="508" spans="1:9" ht="13.5" x14ac:dyDescent="0.25">
      <c r="A508" s="3">
        <f>TITRES_STAT!B511</f>
        <v>42745</v>
      </c>
      <c r="B508" s="17">
        <f>TITRES_STAT!D511</f>
        <v>1.7444</v>
      </c>
      <c r="C508" s="2">
        <f t="shared" si="63"/>
        <v>0</v>
      </c>
      <c r="D508" s="2">
        <f t="shared" si="64"/>
        <v>0</v>
      </c>
      <c r="E508" s="2">
        <f t="shared" si="65"/>
        <v>0</v>
      </c>
      <c r="F508" s="2">
        <f t="shared" si="70"/>
        <v>2.873784906792689E-3</v>
      </c>
      <c r="G508" s="2">
        <f t="shared" si="70"/>
        <v>3.132618362654078E-3</v>
      </c>
      <c r="H508" s="2">
        <f t="shared" si="67"/>
        <v>0.91737472430503952</v>
      </c>
      <c r="I508" s="2">
        <f t="shared" si="68"/>
        <v>47.845353997641013</v>
      </c>
    </row>
    <row r="509" spans="1:9" ht="13.5" x14ac:dyDescent="0.25">
      <c r="A509" s="3">
        <f>TITRES_STAT!B512</f>
        <v>42746</v>
      </c>
      <c r="B509" s="17">
        <f>TITRES_STAT!D512</f>
        <v>1.7567999999999999</v>
      </c>
      <c r="C509" s="2">
        <f t="shared" si="63"/>
        <v>1.2399999999999967E-2</v>
      </c>
      <c r="D509" s="2">
        <f t="shared" si="64"/>
        <v>1.2399999999999967E-2</v>
      </c>
      <c r="E509" s="2">
        <f t="shared" si="65"/>
        <v>0</v>
      </c>
      <c r="F509" s="2">
        <f t="shared" ref="F509:G524" si="71">((F508*13)+D509)/14</f>
        <v>3.5542288420217804E-3</v>
      </c>
      <c r="G509" s="2">
        <f t="shared" si="71"/>
        <v>2.9088599081787867E-3</v>
      </c>
      <c r="H509" s="2">
        <f t="shared" si="67"/>
        <v>1.2218631884018967</v>
      </c>
      <c r="I509" s="2">
        <f t="shared" si="68"/>
        <v>54.992728390299192</v>
      </c>
    </row>
    <row r="510" spans="1:9" ht="13.5" x14ac:dyDescent="0.25">
      <c r="A510" s="3">
        <f>TITRES_STAT!B513</f>
        <v>42747</v>
      </c>
      <c r="B510" s="17">
        <f>TITRES_STAT!D513</f>
        <v>1.7505999999999999</v>
      </c>
      <c r="C510" s="2">
        <f t="shared" si="63"/>
        <v>-6.1999999999999833E-3</v>
      </c>
      <c r="D510" s="2">
        <f t="shared" si="64"/>
        <v>0</v>
      </c>
      <c r="E510" s="2">
        <f t="shared" si="65"/>
        <v>6.1999999999999833E-3</v>
      </c>
      <c r="F510" s="2">
        <f t="shared" si="71"/>
        <v>3.3003553533059388E-3</v>
      </c>
      <c r="G510" s="2">
        <f t="shared" si="71"/>
        <v>3.1439413433088721E-3</v>
      </c>
      <c r="H510" s="2">
        <f t="shared" si="67"/>
        <v>1.0497509313683464</v>
      </c>
      <c r="I510" s="2">
        <f t="shared" si="68"/>
        <v>51.213584797230325</v>
      </c>
    </row>
    <row r="511" spans="1:9" ht="13.5" x14ac:dyDescent="0.25">
      <c r="A511" s="3">
        <f>TITRES_STAT!B514</f>
        <v>42748</v>
      </c>
      <c r="B511" s="17">
        <f>TITRES_STAT!D514</f>
        <v>1.7505999999999999</v>
      </c>
      <c r="C511" s="2">
        <f t="shared" si="63"/>
        <v>0</v>
      </c>
      <c r="D511" s="2">
        <f t="shared" si="64"/>
        <v>0</v>
      </c>
      <c r="E511" s="2">
        <f t="shared" si="65"/>
        <v>0</v>
      </c>
      <c r="F511" s="2">
        <f t="shared" si="71"/>
        <v>3.0646156852126576E-3</v>
      </c>
      <c r="G511" s="2">
        <f t="shared" si="71"/>
        <v>2.9193741045010955E-3</v>
      </c>
      <c r="H511" s="2">
        <f t="shared" si="67"/>
        <v>1.0497509313683466</v>
      </c>
      <c r="I511" s="2">
        <f t="shared" si="68"/>
        <v>51.213584797230325</v>
      </c>
    </row>
    <row r="512" spans="1:9" ht="13.5" x14ac:dyDescent="0.25">
      <c r="A512" s="3">
        <f>TITRES_STAT!B515</f>
        <v>42751</v>
      </c>
      <c r="B512" s="17">
        <f>TITRES_STAT!D515</f>
        <v>1.7505999999999999</v>
      </c>
      <c r="C512" s="2">
        <f t="shared" si="63"/>
        <v>0</v>
      </c>
      <c r="D512" s="2">
        <f t="shared" si="64"/>
        <v>0</v>
      </c>
      <c r="E512" s="2">
        <f t="shared" si="65"/>
        <v>0</v>
      </c>
      <c r="F512" s="2">
        <f t="shared" si="71"/>
        <v>2.8457145648403252E-3</v>
      </c>
      <c r="G512" s="2">
        <f t="shared" si="71"/>
        <v>2.7108473827510172E-3</v>
      </c>
      <c r="H512" s="2">
        <f t="shared" si="67"/>
        <v>1.0497509313683466</v>
      </c>
      <c r="I512" s="2">
        <f t="shared" si="68"/>
        <v>51.213584797230325</v>
      </c>
    </row>
    <row r="513" spans="1:9" ht="13.5" x14ac:dyDescent="0.25">
      <c r="A513" s="3">
        <f>TITRES_STAT!B516</f>
        <v>42752</v>
      </c>
      <c r="B513" s="17">
        <f>TITRES_STAT!D516</f>
        <v>1.8492</v>
      </c>
      <c r="C513" s="2">
        <f t="shared" si="63"/>
        <v>9.8600000000000021E-2</v>
      </c>
      <c r="D513" s="2">
        <f t="shared" si="64"/>
        <v>9.8600000000000021E-2</v>
      </c>
      <c r="E513" s="2">
        <f t="shared" si="65"/>
        <v>0</v>
      </c>
      <c r="F513" s="2">
        <f t="shared" si="71"/>
        <v>9.6853063816374468E-3</v>
      </c>
      <c r="G513" s="2">
        <f t="shared" si="71"/>
        <v>2.51721542684023E-3</v>
      </c>
      <c r="H513" s="2">
        <f t="shared" si="67"/>
        <v>3.8476271352726705</v>
      </c>
      <c r="I513" s="2">
        <f t="shared" si="68"/>
        <v>79.371350722836652</v>
      </c>
    </row>
    <row r="514" spans="1:9" ht="13.5" x14ac:dyDescent="0.25">
      <c r="A514" s="3">
        <f>TITRES_STAT!B517</f>
        <v>42753</v>
      </c>
      <c r="B514" s="17">
        <f>TITRES_STAT!D517</f>
        <v>1.8431</v>
      </c>
      <c r="C514" s="2">
        <f t="shared" si="63"/>
        <v>-6.0999999999999943E-3</v>
      </c>
      <c r="D514" s="2">
        <f t="shared" si="64"/>
        <v>0</v>
      </c>
      <c r="E514" s="2">
        <f t="shared" si="65"/>
        <v>6.0999999999999943E-3</v>
      </c>
      <c r="F514" s="2">
        <f t="shared" si="71"/>
        <v>8.9934987829490571E-3</v>
      </c>
      <c r="G514" s="2">
        <f t="shared" si="71"/>
        <v>2.7731286106373559E-3</v>
      </c>
      <c r="H514" s="2">
        <f t="shared" si="67"/>
        <v>3.2430875179936414</v>
      </c>
      <c r="I514" s="2">
        <f t="shared" si="68"/>
        <v>76.432256092779028</v>
      </c>
    </row>
    <row r="515" spans="1:9" ht="13.5" x14ac:dyDescent="0.25">
      <c r="A515" s="3">
        <f>TITRES_STAT!B518</f>
        <v>42754</v>
      </c>
      <c r="B515" s="17">
        <f>TITRES_STAT!D518</f>
        <v>1.8307</v>
      </c>
      <c r="C515" s="2">
        <f t="shared" ref="C515:C578" si="72">B515-B514</f>
        <v>-1.2399999999999967E-2</v>
      </c>
      <c r="D515" s="2">
        <f t="shared" ref="D515:D578" si="73">IF(C515&gt;0,C515,0)</f>
        <v>0</v>
      </c>
      <c r="E515" s="2">
        <f t="shared" ref="E515:E578" si="74">IF(C515&lt;0,-C515,0)</f>
        <v>1.2399999999999967E-2</v>
      </c>
      <c r="F515" s="2">
        <f t="shared" si="71"/>
        <v>8.3511060127384098E-3</v>
      </c>
      <c r="G515" s="2">
        <f t="shared" si="71"/>
        <v>3.4607622813061139E-3</v>
      </c>
      <c r="H515" s="2">
        <f t="shared" si="67"/>
        <v>2.4130828222002725</v>
      </c>
      <c r="I515" s="2">
        <f t="shared" si="68"/>
        <v>70.700974687882265</v>
      </c>
    </row>
    <row r="516" spans="1:9" ht="13.5" x14ac:dyDescent="0.25">
      <c r="A516" s="3">
        <f>TITRES_STAT!B519</f>
        <v>42755</v>
      </c>
      <c r="B516" s="17">
        <f>TITRES_STAT!D519</f>
        <v>1.8307</v>
      </c>
      <c r="C516" s="2">
        <f t="shared" si="72"/>
        <v>0</v>
      </c>
      <c r="D516" s="2">
        <f t="shared" si="73"/>
        <v>0</v>
      </c>
      <c r="E516" s="2">
        <f t="shared" si="74"/>
        <v>0</v>
      </c>
      <c r="F516" s="2">
        <f t="shared" si="71"/>
        <v>7.7545984403999523E-3</v>
      </c>
      <c r="G516" s="2">
        <f t="shared" si="71"/>
        <v>3.2135649754985343E-3</v>
      </c>
      <c r="H516" s="2">
        <f t="shared" si="67"/>
        <v>2.4130828222002725</v>
      </c>
      <c r="I516" s="2">
        <f t="shared" si="68"/>
        <v>70.700974687882265</v>
      </c>
    </row>
    <row r="517" spans="1:9" ht="13.5" x14ac:dyDescent="0.25">
      <c r="A517" s="3">
        <f>TITRES_STAT!B520</f>
        <v>42758</v>
      </c>
      <c r="B517" s="17">
        <f>TITRES_STAT!D520</f>
        <v>1.8184</v>
      </c>
      <c r="C517" s="2">
        <f t="shared" si="72"/>
        <v>-1.2299999999999978E-2</v>
      </c>
      <c r="D517" s="2">
        <f t="shared" si="73"/>
        <v>0</v>
      </c>
      <c r="E517" s="2">
        <f t="shared" si="74"/>
        <v>1.2299999999999978E-2</v>
      </c>
      <c r="F517" s="2">
        <f t="shared" si="71"/>
        <v>7.2006985517999557E-3</v>
      </c>
      <c r="G517" s="2">
        <f t="shared" si="71"/>
        <v>3.8625960486772088E-3</v>
      </c>
      <c r="H517" s="2">
        <f t="shared" si="67"/>
        <v>1.8642121674271166</v>
      </c>
      <c r="I517" s="2">
        <f t="shared" si="68"/>
        <v>65.086385311382628</v>
      </c>
    </row>
    <row r="518" spans="1:9" ht="13.5" x14ac:dyDescent="0.25">
      <c r="A518" s="3">
        <f>TITRES_STAT!B521</f>
        <v>42759</v>
      </c>
      <c r="B518" s="17">
        <f>TITRES_STAT!D521</f>
        <v>1.8246</v>
      </c>
      <c r="C518" s="2">
        <f t="shared" si="72"/>
        <v>6.1999999999999833E-3</v>
      </c>
      <c r="D518" s="2">
        <f t="shared" si="73"/>
        <v>6.1999999999999833E-3</v>
      </c>
      <c r="E518" s="2">
        <f t="shared" si="74"/>
        <v>0</v>
      </c>
      <c r="F518" s="2">
        <f t="shared" si="71"/>
        <v>7.1292200838142441E-3</v>
      </c>
      <c r="G518" s="2">
        <f t="shared" si="71"/>
        <v>3.5866963309145509E-3</v>
      </c>
      <c r="H518" s="2">
        <f t="shared" si="67"/>
        <v>1.9876843273197888</v>
      </c>
      <c r="I518" s="2">
        <f t="shared" si="68"/>
        <v>66.529261781244259</v>
      </c>
    </row>
    <row r="519" spans="1:9" ht="13.5" x14ac:dyDescent="0.25">
      <c r="A519" s="3">
        <f>TITRES_STAT!B522</f>
        <v>42760</v>
      </c>
      <c r="B519" s="17">
        <f>TITRES_STAT!D522</f>
        <v>1.7876000000000001</v>
      </c>
      <c r="C519" s="2">
        <f t="shared" si="72"/>
        <v>-3.6999999999999922E-2</v>
      </c>
      <c r="D519" s="2">
        <f t="shared" si="73"/>
        <v>0</v>
      </c>
      <c r="E519" s="2">
        <f t="shared" si="74"/>
        <v>3.6999999999999922E-2</v>
      </c>
      <c r="F519" s="2">
        <f t="shared" si="71"/>
        <v>6.6199900778275127E-3</v>
      </c>
      <c r="G519" s="2">
        <f t="shared" si="71"/>
        <v>5.9733608787063625E-3</v>
      </c>
      <c r="H519" s="2">
        <f t="shared" si="67"/>
        <v>1.1082521569098951</v>
      </c>
      <c r="I519" s="2">
        <f t="shared" si="68"/>
        <v>52.567343677441372</v>
      </c>
    </row>
    <row r="520" spans="1:9" ht="13.5" x14ac:dyDescent="0.25">
      <c r="A520" s="3">
        <f>TITRES_STAT!B523</f>
        <v>42761</v>
      </c>
      <c r="B520" s="17">
        <f>TITRES_STAT!D523</f>
        <v>1.7876000000000001</v>
      </c>
      <c r="C520" s="2">
        <f t="shared" si="72"/>
        <v>0</v>
      </c>
      <c r="D520" s="2">
        <f t="shared" si="73"/>
        <v>0</v>
      </c>
      <c r="E520" s="2">
        <f t="shared" si="74"/>
        <v>0</v>
      </c>
      <c r="F520" s="2">
        <f t="shared" si="71"/>
        <v>6.1471336436969759E-3</v>
      </c>
      <c r="G520" s="2">
        <f t="shared" si="71"/>
        <v>5.5466922445130502E-3</v>
      </c>
      <c r="H520" s="2">
        <f t="shared" si="67"/>
        <v>1.1082521569098953</v>
      </c>
      <c r="I520" s="2">
        <f t="shared" si="68"/>
        <v>52.567343677441372</v>
      </c>
    </row>
    <row r="521" spans="1:9" ht="13.5" x14ac:dyDescent="0.25">
      <c r="A521" s="3">
        <f>TITRES_STAT!B524</f>
        <v>42762</v>
      </c>
      <c r="B521" s="17">
        <f>TITRES_STAT!D524</f>
        <v>1.8061</v>
      </c>
      <c r="C521" s="2">
        <f t="shared" si="72"/>
        <v>1.8499999999999961E-2</v>
      </c>
      <c r="D521" s="2">
        <f t="shared" si="73"/>
        <v>1.8499999999999961E-2</v>
      </c>
      <c r="E521" s="2">
        <f t="shared" si="74"/>
        <v>0</v>
      </c>
      <c r="F521" s="2">
        <f t="shared" si="71"/>
        <v>7.0294812405757605E-3</v>
      </c>
      <c r="G521" s="2">
        <f t="shared" si="71"/>
        <v>5.1504999413335469E-3</v>
      </c>
      <c r="H521" s="2">
        <f t="shared" si="67"/>
        <v>1.3648153229093554</v>
      </c>
      <c r="I521" s="2">
        <f t="shared" si="68"/>
        <v>57.71339984512057</v>
      </c>
    </row>
    <row r="522" spans="1:9" ht="13.5" x14ac:dyDescent="0.25">
      <c r="A522" s="3">
        <f>TITRES_STAT!B525</f>
        <v>42765</v>
      </c>
      <c r="B522" s="17">
        <f>TITRES_STAT!D525</f>
        <v>1.8061</v>
      </c>
      <c r="C522" s="2">
        <f t="shared" si="72"/>
        <v>0</v>
      </c>
      <c r="D522" s="2">
        <f t="shared" si="73"/>
        <v>0</v>
      </c>
      <c r="E522" s="2">
        <f t="shared" si="74"/>
        <v>0</v>
      </c>
      <c r="F522" s="2">
        <f t="shared" si="71"/>
        <v>6.5273754376774917E-3</v>
      </c>
      <c r="G522" s="2">
        <f t="shared" si="71"/>
        <v>4.7826070883811508E-3</v>
      </c>
      <c r="H522" s="2">
        <f t="shared" si="67"/>
        <v>1.3648153229093551</v>
      </c>
      <c r="I522" s="2">
        <f t="shared" si="68"/>
        <v>57.71339984512057</v>
      </c>
    </row>
    <row r="523" spans="1:9" ht="13.5" x14ac:dyDescent="0.25">
      <c r="A523" s="3">
        <f>TITRES_STAT!B526</f>
        <v>42766</v>
      </c>
      <c r="B523" s="17">
        <f>TITRES_STAT!D526</f>
        <v>1.8061</v>
      </c>
      <c r="C523" s="2">
        <f t="shared" si="72"/>
        <v>0</v>
      </c>
      <c r="D523" s="2">
        <f t="shared" si="73"/>
        <v>0</v>
      </c>
      <c r="E523" s="2">
        <f t="shared" si="74"/>
        <v>0</v>
      </c>
      <c r="F523" s="2">
        <f t="shared" si="71"/>
        <v>6.061134334986242E-3</v>
      </c>
      <c r="G523" s="2">
        <f t="shared" si="71"/>
        <v>4.4409922963539262E-3</v>
      </c>
      <c r="H523" s="2">
        <f t="shared" si="67"/>
        <v>1.3648153229093551</v>
      </c>
      <c r="I523" s="2">
        <f t="shared" si="68"/>
        <v>57.71339984512057</v>
      </c>
    </row>
    <row r="524" spans="1:9" ht="13.5" x14ac:dyDescent="0.25">
      <c r="A524" s="3">
        <f>TITRES_STAT!B527</f>
        <v>42767</v>
      </c>
      <c r="B524" s="17">
        <f>TITRES_STAT!D527</f>
        <v>1.8061</v>
      </c>
      <c r="C524" s="2">
        <f t="shared" si="72"/>
        <v>0</v>
      </c>
      <c r="D524" s="2">
        <f t="shared" si="73"/>
        <v>0</v>
      </c>
      <c r="E524" s="2">
        <f t="shared" si="74"/>
        <v>0</v>
      </c>
      <c r="F524" s="2">
        <f t="shared" si="71"/>
        <v>5.6281961682015103E-3</v>
      </c>
      <c r="G524" s="2">
        <f t="shared" si="71"/>
        <v>4.1237785609000745E-3</v>
      </c>
      <c r="H524" s="2">
        <f t="shared" si="67"/>
        <v>1.3648153229093549</v>
      </c>
      <c r="I524" s="2">
        <f t="shared" si="68"/>
        <v>57.713399845120563</v>
      </c>
    </row>
    <row r="525" spans="1:9" ht="13.5" x14ac:dyDescent="0.25">
      <c r="A525" s="3">
        <f>TITRES_STAT!B528</f>
        <v>42768</v>
      </c>
      <c r="B525" s="17">
        <f>TITRES_STAT!D528</f>
        <v>1.7876000000000001</v>
      </c>
      <c r="C525" s="2">
        <f t="shared" si="72"/>
        <v>-1.8499999999999961E-2</v>
      </c>
      <c r="D525" s="2">
        <f t="shared" si="73"/>
        <v>0</v>
      </c>
      <c r="E525" s="2">
        <f t="shared" si="74"/>
        <v>1.8499999999999961E-2</v>
      </c>
      <c r="F525" s="2">
        <f t="shared" ref="F525:G540" si="75">((F524*13)+D525)/14</f>
        <v>5.2261821561871164E-3</v>
      </c>
      <c r="G525" s="2">
        <f t="shared" si="75"/>
        <v>5.1506515208357808E-3</v>
      </c>
      <c r="H525" s="2">
        <f t="shared" si="67"/>
        <v>1.0146642876237684</v>
      </c>
      <c r="I525" s="2">
        <f t="shared" si="68"/>
        <v>50.363938739418074</v>
      </c>
    </row>
    <row r="526" spans="1:9" ht="13.5" x14ac:dyDescent="0.25">
      <c r="A526" s="3">
        <f>TITRES_STAT!B529</f>
        <v>42769</v>
      </c>
      <c r="B526" s="17">
        <f>TITRES_STAT!D529</f>
        <v>1.7876000000000001</v>
      </c>
      <c r="C526" s="2">
        <f t="shared" si="72"/>
        <v>0</v>
      </c>
      <c r="D526" s="2">
        <f t="shared" si="73"/>
        <v>0</v>
      </c>
      <c r="E526" s="2">
        <f t="shared" si="74"/>
        <v>0</v>
      </c>
      <c r="F526" s="2">
        <f t="shared" si="75"/>
        <v>4.8528834307451797E-3</v>
      </c>
      <c r="G526" s="2">
        <f t="shared" si="75"/>
        <v>4.7827478407760828E-3</v>
      </c>
      <c r="H526" s="2">
        <f t="shared" si="67"/>
        <v>1.0146642876237681</v>
      </c>
      <c r="I526" s="2">
        <f t="shared" si="68"/>
        <v>50.363938739418074</v>
      </c>
    </row>
    <row r="527" spans="1:9" ht="13.5" x14ac:dyDescent="0.25">
      <c r="A527" s="3">
        <f>TITRES_STAT!B530</f>
        <v>42772</v>
      </c>
      <c r="B527" s="17">
        <f>TITRES_STAT!D530</f>
        <v>1.7999000000000001</v>
      </c>
      <c r="C527" s="2">
        <f t="shared" si="72"/>
        <v>1.2299999999999978E-2</v>
      </c>
      <c r="D527" s="2">
        <f t="shared" si="73"/>
        <v>1.2299999999999978E-2</v>
      </c>
      <c r="E527" s="2">
        <f t="shared" si="74"/>
        <v>0</v>
      </c>
      <c r="F527" s="2">
        <f t="shared" si="75"/>
        <v>5.3848203285490944E-3</v>
      </c>
      <c r="G527" s="2">
        <f t="shared" si="75"/>
        <v>4.4411229950063625E-3</v>
      </c>
      <c r="H527" s="2">
        <f t="shared" si="67"/>
        <v>1.2124906998981639</v>
      </c>
      <c r="I527" s="2">
        <f t="shared" si="68"/>
        <v>54.802069900405563</v>
      </c>
    </row>
    <row r="528" spans="1:9" ht="13.5" x14ac:dyDescent="0.25">
      <c r="A528" s="3">
        <f>TITRES_STAT!B531</f>
        <v>42773</v>
      </c>
      <c r="B528" s="17">
        <f>TITRES_STAT!D531</f>
        <v>1.7876000000000001</v>
      </c>
      <c r="C528" s="2">
        <f t="shared" si="72"/>
        <v>-1.2299999999999978E-2</v>
      </c>
      <c r="D528" s="2">
        <f t="shared" si="73"/>
        <v>0</v>
      </c>
      <c r="E528" s="2">
        <f t="shared" si="74"/>
        <v>1.2299999999999978E-2</v>
      </c>
      <c r="F528" s="2">
        <f t="shared" si="75"/>
        <v>5.0001903050813021E-3</v>
      </c>
      <c r="G528" s="2">
        <f t="shared" si="75"/>
        <v>5.0024713525059061E-3</v>
      </c>
      <c r="H528" s="2">
        <f t="shared" si="67"/>
        <v>0.99954401589457154</v>
      </c>
      <c r="I528" s="2">
        <f t="shared" si="68"/>
        <v>49.988597797752796</v>
      </c>
    </row>
    <row r="529" spans="1:9" ht="13.5" x14ac:dyDescent="0.25">
      <c r="A529" s="3">
        <f>TITRES_STAT!B532</f>
        <v>42774</v>
      </c>
      <c r="B529" s="17">
        <f>TITRES_STAT!D532</f>
        <v>1.7876000000000001</v>
      </c>
      <c r="C529" s="2">
        <f t="shared" si="72"/>
        <v>0</v>
      </c>
      <c r="D529" s="2">
        <f t="shared" si="73"/>
        <v>0</v>
      </c>
      <c r="E529" s="2">
        <f t="shared" si="74"/>
        <v>0</v>
      </c>
      <c r="F529" s="2">
        <f t="shared" si="75"/>
        <v>4.6430338547183521E-3</v>
      </c>
      <c r="G529" s="2">
        <f t="shared" si="75"/>
        <v>4.6451519701840556E-3</v>
      </c>
      <c r="H529" s="2">
        <f t="shared" ref="H529:H592" si="76">F529/G529</f>
        <v>0.99954401589457154</v>
      </c>
      <c r="I529" s="2">
        <f t="shared" ref="I529:I592" si="77">IF(G529=0,100,100-(100/(1+H529)))</f>
        <v>49.988597797752796</v>
      </c>
    </row>
    <row r="530" spans="1:9" ht="13.5" x14ac:dyDescent="0.25">
      <c r="A530" s="3">
        <f>TITRES_STAT!B533</f>
        <v>42775</v>
      </c>
      <c r="B530" s="17">
        <f>TITRES_STAT!D533</f>
        <v>1.8061</v>
      </c>
      <c r="C530" s="2">
        <f t="shared" si="72"/>
        <v>1.8499999999999961E-2</v>
      </c>
      <c r="D530" s="2">
        <f t="shared" si="73"/>
        <v>1.8499999999999961E-2</v>
      </c>
      <c r="E530" s="2">
        <f t="shared" si="74"/>
        <v>0</v>
      </c>
      <c r="F530" s="2">
        <f t="shared" si="75"/>
        <v>5.6328171508098959E-3</v>
      </c>
      <c r="G530" s="2">
        <f t="shared" si="75"/>
        <v>4.3133554008851945E-3</v>
      </c>
      <c r="H530" s="2">
        <f t="shared" si="76"/>
        <v>1.305901468182733</v>
      </c>
      <c r="I530" s="2">
        <f t="shared" si="77"/>
        <v>56.633012563711411</v>
      </c>
    </row>
    <row r="531" spans="1:9" ht="13.5" x14ac:dyDescent="0.25">
      <c r="A531" s="3">
        <f>TITRES_STAT!B534</f>
        <v>42776</v>
      </c>
      <c r="B531" s="17">
        <f>TITRES_STAT!D534</f>
        <v>1.8307</v>
      </c>
      <c r="C531" s="2">
        <f t="shared" si="72"/>
        <v>2.4599999999999955E-2</v>
      </c>
      <c r="D531" s="2">
        <f t="shared" si="73"/>
        <v>2.4599999999999955E-2</v>
      </c>
      <c r="E531" s="2">
        <f t="shared" si="74"/>
        <v>0</v>
      </c>
      <c r="F531" s="2">
        <f t="shared" si="75"/>
        <v>6.9876159257520427E-3</v>
      </c>
      <c r="G531" s="2">
        <f t="shared" si="75"/>
        <v>4.0052585865362521E-3</v>
      </c>
      <c r="H531" s="2">
        <f t="shared" si="76"/>
        <v>1.7446104352016216</v>
      </c>
      <c r="I531" s="2">
        <f t="shared" si="77"/>
        <v>63.564956717562758</v>
      </c>
    </row>
    <row r="532" spans="1:9" ht="13.5" x14ac:dyDescent="0.25">
      <c r="A532" s="3">
        <f>TITRES_STAT!B535</f>
        <v>42779</v>
      </c>
      <c r="B532" s="17">
        <f>TITRES_STAT!D535</f>
        <v>1.8061</v>
      </c>
      <c r="C532" s="2">
        <f t="shared" si="72"/>
        <v>-2.4599999999999955E-2</v>
      </c>
      <c r="D532" s="2">
        <f t="shared" si="73"/>
        <v>0</v>
      </c>
      <c r="E532" s="2">
        <f t="shared" si="74"/>
        <v>2.4599999999999955E-2</v>
      </c>
      <c r="F532" s="2">
        <f t="shared" si="75"/>
        <v>6.48850050248404E-3</v>
      </c>
      <c r="G532" s="2">
        <f t="shared" si="75"/>
        <v>5.4763115446408023E-3</v>
      </c>
      <c r="H532" s="2">
        <f t="shared" si="76"/>
        <v>1.1848304190863248</v>
      </c>
      <c r="I532" s="2">
        <f t="shared" si="77"/>
        <v>54.229857326034917</v>
      </c>
    </row>
    <row r="533" spans="1:9" ht="13.5" x14ac:dyDescent="0.25">
      <c r="A533" s="3">
        <f>TITRES_STAT!B536</f>
        <v>42780</v>
      </c>
      <c r="B533" s="17">
        <f>TITRES_STAT!D536</f>
        <v>1.8369</v>
      </c>
      <c r="C533" s="2">
        <f t="shared" si="72"/>
        <v>3.0799999999999939E-2</v>
      </c>
      <c r="D533" s="2">
        <f t="shared" si="73"/>
        <v>3.0799999999999939E-2</v>
      </c>
      <c r="E533" s="2">
        <f t="shared" si="74"/>
        <v>0</v>
      </c>
      <c r="F533" s="2">
        <f t="shared" si="75"/>
        <v>8.2250361808780328E-3</v>
      </c>
      <c r="G533" s="2">
        <f t="shared" si="75"/>
        <v>5.0851464343093164E-3</v>
      </c>
      <c r="H533" s="2">
        <f t="shared" si="76"/>
        <v>1.6174629948478934</v>
      </c>
      <c r="I533" s="2">
        <f t="shared" si="77"/>
        <v>61.795066368909175</v>
      </c>
    </row>
    <row r="534" spans="1:9" ht="13.5" x14ac:dyDescent="0.25">
      <c r="A534" s="3">
        <f>TITRES_STAT!B537</f>
        <v>42781</v>
      </c>
      <c r="B534" s="17">
        <f>TITRES_STAT!D537</f>
        <v>1.8122</v>
      </c>
      <c r="C534" s="2">
        <f t="shared" si="72"/>
        <v>-2.4699999999999944E-2</v>
      </c>
      <c r="D534" s="2">
        <f t="shared" si="73"/>
        <v>0</v>
      </c>
      <c r="E534" s="2">
        <f t="shared" si="74"/>
        <v>2.4699999999999944E-2</v>
      </c>
      <c r="F534" s="2">
        <f t="shared" si="75"/>
        <v>7.6375335965296011E-3</v>
      </c>
      <c r="G534" s="2">
        <f t="shared" si="75"/>
        <v>6.4862074032872186E-3</v>
      </c>
      <c r="H534" s="2">
        <f t="shared" si="76"/>
        <v>1.1775037586153796</v>
      </c>
      <c r="I534" s="2">
        <f t="shared" si="77"/>
        <v>54.075854241653524</v>
      </c>
    </row>
    <row r="535" spans="1:9" ht="13.5" x14ac:dyDescent="0.25">
      <c r="A535" s="3">
        <f>TITRES_STAT!B538</f>
        <v>42782</v>
      </c>
      <c r="B535" s="17">
        <f>TITRES_STAT!D538</f>
        <v>1.8122</v>
      </c>
      <c r="C535" s="2">
        <f t="shared" si="72"/>
        <v>0</v>
      </c>
      <c r="D535" s="2">
        <f t="shared" si="73"/>
        <v>0</v>
      </c>
      <c r="E535" s="2">
        <f t="shared" si="74"/>
        <v>0</v>
      </c>
      <c r="F535" s="2">
        <f t="shared" si="75"/>
        <v>7.0919954824917725E-3</v>
      </c>
      <c r="G535" s="2">
        <f t="shared" si="75"/>
        <v>6.0229068744809891E-3</v>
      </c>
      <c r="H535" s="2">
        <f t="shared" si="76"/>
        <v>1.1775037586153796</v>
      </c>
      <c r="I535" s="2">
        <f t="shared" si="77"/>
        <v>54.075854241653524</v>
      </c>
    </row>
    <row r="536" spans="1:9" ht="13.5" x14ac:dyDescent="0.25">
      <c r="A536" s="3">
        <f>TITRES_STAT!B539</f>
        <v>42783</v>
      </c>
      <c r="B536" s="17">
        <f>TITRES_STAT!D539</f>
        <v>1.7814000000000001</v>
      </c>
      <c r="C536" s="2">
        <f t="shared" si="72"/>
        <v>-3.0799999999999939E-2</v>
      </c>
      <c r="D536" s="2">
        <f t="shared" si="73"/>
        <v>0</v>
      </c>
      <c r="E536" s="2">
        <f t="shared" si="74"/>
        <v>3.0799999999999939E-2</v>
      </c>
      <c r="F536" s="2">
        <f t="shared" si="75"/>
        <v>6.5854243765995028E-3</v>
      </c>
      <c r="G536" s="2">
        <f t="shared" si="75"/>
        <v>7.7926992405894851E-3</v>
      </c>
      <c r="H536" s="2">
        <f t="shared" si="76"/>
        <v>0.84507616337844738</v>
      </c>
      <c r="I536" s="2">
        <f t="shared" si="77"/>
        <v>45.801695352839047</v>
      </c>
    </row>
    <row r="537" spans="1:9" ht="13.5" x14ac:dyDescent="0.25">
      <c r="A537" s="3">
        <f>TITRES_STAT!B540</f>
        <v>42786</v>
      </c>
      <c r="B537" s="17">
        <f>TITRES_STAT!D540</f>
        <v>1.7999000000000001</v>
      </c>
      <c r="C537" s="2">
        <f t="shared" si="72"/>
        <v>1.8499999999999961E-2</v>
      </c>
      <c r="D537" s="2">
        <f t="shared" si="73"/>
        <v>1.8499999999999961E-2</v>
      </c>
      <c r="E537" s="2">
        <f t="shared" si="74"/>
        <v>0</v>
      </c>
      <c r="F537" s="2">
        <f t="shared" si="75"/>
        <v>7.4364654925566783E-3</v>
      </c>
      <c r="G537" s="2">
        <f t="shared" si="75"/>
        <v>7.2360778662616653E-3</v>
      </c>
      <c r="H537" s="2">
        <f t="shared" si="76"/>
        <v>1.0276928510166154</v>
      </c>
      <c r="I537" s="2">
        <f t="shared" si="77"/>
        <v>50.68286602191084</v>
      </c>
    </row>
    <row r="538" spans="1:9" ht="13.5" x14ac:dyDescent="0.25">
      <c r="A538" s="3">
        <f>TITRES_STAT!B541</f>
        <v>42787</v>
      </c>
      <c r="B538" s="17">
        <f>TITRES_STAT!D541</f>
        <v>1.8184</v>
      </c>
      <c r="C538" s="2">
        <f t="shared" si="72"/>
        <v>1.8499999999999961E-2</v>
      </c>
      <c r="D538" s="2">
        <f t="shared" si="73"/>
        <v>1.8499999999999961E-2</v>
      </c>
      <c r="E538" s="2">
        <f t="shared" si="74"/>
        <v>0</v>
      </c>
      <c r="F538" s="2">
        <f t="shared" si="75"/>
        <v>8.2267179573740547E-3</v>
      </c>
      <c r="G538" s="2">
        <f t="shared" si="75"/>
        <v>6.7192151615286886E-3</v>
      </c>
      <c r="H538" s="2">
        <f t="shared" si="76"/>
        <v>1.2243569761654118</v>
      </c>
      <c r="I538" s="2">
        <f t="shared" si="77"/>
        <v>55.043187279952313</v>
      </c>
    </row>
    <row r="539" spans="1:9" ht="13.5" x14ac:dyDescent="0.25">
      <c r="A539" s="3">
        <f>TITRES_STAT!B542</f>
        <v>42788</v>
      </c>
      <c r="B539" s="17">
        <f>TITRES_STAT!D542</f>
        <v>1.8061</v>
      </c>
      <c r="C539" s="2">
        <f t="shared" si="72"/>
        <v>-1.2299999999999978E-2</v>
      </c>
      <c r="D539" s="2">
        <f t="shared" si="73"/>
        <v>0</v>
      </c>
      <c r="E539" s="2">
        <f t="shared" si="74"/>
        <v>1.2299999999999978E-2</v>
      </c>
      <c r="F539" s="2">
        <f t="shared" si="75"/>
        <v>7.6390952461330508E-3</v>
      </c>
      <c r="G539" s="2">
        <f t="shared" si="75"/>
        <v>7.1178426499909232E-3</v>
      </c>
      <c r="H539" s="2">
        <f t="shared" si="76"/>
        <v>1.0732318234293634</v>
      </c>
      <c r="I539" s="2">
        <f t="shared" si="77"/>
        <v>51.766127227109358</v>
      </c>
    </row>
    <row r="540" spans="1:9" ht="13.5" x14ac:dyDescent="0.25">
      <c r="A540" s="3">
        <f>TITRES_STAT!B543</f>
        <v>42789</v>
      </c>
      <c r="B540" s="17">
        <f>TITRES_STAT!D543</f>
        <v>1.8061</v>
      </c>
      <c r="C540" s="2">
        <f t="shared" si="72"/>
        <v>0</v>
      </c>
      <c r="D540" s="2">
        <f t="shared" si="73"/>
        <v>0</v>
      </c>
      <c r="E540" s="2">
        <f t="shared" si="74"/>
        <v>0</v>
      </c>
      <c r="F540" s="2">
        <f t="shared" si="75"/>
        <v>7.0934455856949755E-3</v>
      </c>
      <c r="G540" s="2">
        <f t="shared" si="75"/>
        <v>6.6094253178487147E-3</v>
      </c>
      <c r="H540" s="2">
        <f t="shared" si="76"/>
        <v>1.0732318234293634</v>
      </c>
      <c r="I540" s="2">
        <f t="shared" si="77"/>
        <v>51.766127227109358</v>
      </c>
    </row>
    <row r="541" spans="1:9" ht="13.5" x14ac:dyDescent="0.25">
      <c r="A541" s="3">
        <f>TITRES_STAT!B544</f>
        <v>42790</v>
      </c>
      <c r="B541" s="17">
        <f>TITRES_STAT!D544</f>
        <v>1.8184</v>
      </c>
      <c r="C541" s="2">
        <f t="shared" si="72"/>
        <v>1.2299999999999978E-2</v>
      </c>
      <c r="D541" s="2">
        <f t="shared" si="73"/>
        <v>1.2299999999999978E-2</v>
      </c>
      <c r="E541" s="2">
        <f t="shared" si="74"/>
        <v>0</v>
      </c>
      <c r="F541" s="2">
        <f t="shared" ref="F541:G556" si="78">((F540*13)+D541)/14</f>
        <v>7.4653423295739036E-3</v>
      </c>
      <c r="G541" s="2">
        <f t="shared" si="78"/>
        <v>6.1373235094309498E-3</v>
      </c>
      <c r="H541" s="2">
        <f t="shared" si="76"/>
        <v>1.2163840341970318</v>
      </c>
      <c r="I541" s="2">
        <f t="shared" si="77"/>
        <v>54.881465279897327</v>
      </c>
    </row>
    <row r="542" spans="1:9" ht="13.5" x14ac:dyDescent="0.25">
      <c r="A542" s="3">
        <f>TITRES_STAT!B545</f>
        <v>42793</v>
      </c>
      <c r="B542" s="17">
        <f>TITRES_STAT!D545</f>
        <v>1.8184</v>
      </c>
      <c r="C542" s="2">
        <f t="shared" si="72"/>
        <v>0</v>
      </c>
      <c r="D542" s="2">
        <f t="shared" si="73"/>
        <v>0</v>
      </c>
      <c r="E542" s="2">
        <f t="shared" si="74"/>
        <v>0</v>
      </c>
      <c r="F542" s="2">
        <f t="shared" si="78"/>
        <v>6.9321035917471957E-3</v>
      </c>
      <c r="G542" s="2">
        <f t="shared" si="78"/>
        <v>5.6989432587573104E-3</v>
      </c>
      <c r="H542" s="2">
        <f t="shared" si="76"/>
        <v>1.2163840341970318</v>
      </c>
      <c r="I542" s="2">
        <f t="shared" si="77"/>
        <v>54.881465279897327</v>
      </c>
    </row>
    <row r="543" spans="1:9" ht="13.5" x14ac:dyDescent="0.25">
      <c r="A543" s="3">
        <f>TITRES_STAT!B546</f>
        <v>42794</v>
      </c>
      <c r="B543" s="17">
        <f>TITRES_STAT!D546</f>
        <v>1.8122</v>
      </c>
      <c r="C543" s="2">
        <f t="shared" si="72"/>
        <v>-6.1999999999999833E-3</v>
      </c>
      <c r="D543" s="2">
        <f t="shared" si="73"/>
        <v>0</v>
      </c>
      <c r="E543" s="2">
        <f t="shared" si="74"/>
        <v>6.1999999999999833E-3</v>
      </c>
      <c r="F543" s="2">
        <f t="shared" si="78"/>
        <v>6.4369533351938246E-3</v>
      </c>
      <c r="G543" s="2">
        <f t="shared" si="78"/>
        <v>5.7347330259889303E-3</v>
      </c>
      <c r="H543" s="2">
        <f t="shared" si="76"/>
        <v>1.1224503923761646</v>
      </c>
      <c r="I543" s="2">
        <f t="shared" si="77"/>
        <v>52.884646746421168</v>
      </c>
    </row>
    <row r="544" spans="1:9" ht="13.5" x14ac:dyDescent="0.25">
      <c r="A544" s="3">
        <f>TITRES_STAT!B547</f>
        <v>42795</v>
      </c>
      <c r="B544" s="17">
        <f>TITRES_STAT!D547</f>
        <v>1.7876000000000001</v>
      </c>
      <c r="C544" s="2">
        <f t="shared" si="72"/>
        <v>-2.4599999999999955E-2</v>
      </c>
      <c r="D544" s="2">
        <f t="shared" si="73"/>
        <v>0</v>
      </c>
      <c r="E544" s="2">
        <f t="shared" si="74"/>
        <v>2.4599999999999955E-2</v>
      </c>
      <c r="F544" s="2">
        <f t="shared" si="78"/>
        <v>5.9771709541085512E-3</v>
      </c>
      <c r="G544" s="2">
        <f t="shared" si="78"/>
        <v>7.0822520955611465E-3</v>
      </c>
      <c r="H544" s="2">
        <f t="shared" si="76"/>
        <v>0.84396472667991962</v>
      </c>
      <c r="I544" s="2">
        <f t="shared" si="77"/>
        <v>45.769027708002206</v>
      </c>
    </row>
    <row r="545" spans="1:9" ht="13.5" x14ac:dyDescent="0.25">
      <c r="A545" s="3">
        <f>TITRES_STAT!B548</f>
        <v>42796</v>
      </c>
      <c r="B545" s="17">
        <f>TITRES_STAT!D548</f>
        <v>1.7999000000000001</v>
      </c>
      <c r="C545" s="2">
        <f t="shared" si="72"/>
        <v>1.2299999999999978E-2</v>
      </c>
      <c r="D545" s="2">
        <f t="shared" si="73"/>
        <v>1.2299999999999978E-2</v>
      </c>
      <c r="E545" s="2">
        <f t="shared" si="74"/>
        <v>0</v>
      </c>
      <c r="F545" s="2">
        <f t="shared" si="78"/>
        <v>6.428801600243653E-3</v>
      </c>
      <c r="G545" s="2">
        <f t="shared" si="78"/>
        <v>6.5763769458782083E-3</v>
      </c>
      <c r="H545" s="2">
        <f t="shared" si="76"/>
        <v>0.97755977997473986</v>
      </c>
      <c r="I545" s="2">
        <f t="shared" si="77"/>
        <v>49.432628529046369</v>
      </c>
    </row>
    <row r="546" spans="1:9" ht="13.5" x14ac:dyDescent="0.25">
      <c r="A546" s="3">
        <f>TITRES_STAT!B549</f>
        <v>42797</v>
      </c>
      <c r="B546" s="17">
        <f>TITRES_STAT!D549</f>
        <v>1.7999000000000001</v>
      </c>
      <c r="C546" s="2">
        <f t="shared" si="72"/>
        <v>0</v>
      </c>
      <c r="D546" s="2">
        <f t="shared" si="73"/>
        <v>0</v>
      </c>
      <c r="E546" s="2">
        <f t="shared" si="74"/>
        <v>0</v>
      </c>
      <c r="F546" s="2">
        <f t="shared" si="78"/>
        <v>5.9696014859405349E-3</v>
      </c>
      <c r="G546" s="2">
        <f t="shared" si="78"/>
        <v>6.1066357354583366E-3</v>
      </c>
      <c r="H546" s="2">
        <f t="shared" si="76"/>
        <v>0.97755977997473986</v>
      </c>
      <c r="I546" s="2">
        <f t="shared" si="77"/>
        <v>49.432628529046369</v>
      </c>
    </row>
    <row r="547" spans="1:9" ht="13.5" x14ac:dyDescent="0.25">
      <c r="A547" s="3">
        <f>TITRES_STAT!B550</f>
        <v>42800</v>
      </c>
      <c r="B547" s="17">
        <f>TITRES_STAT!D550</f>
        <v>1.7999000000000001</v>
      </c>
      <c r="C547" s="2">
        <f t="shared" si="72"/>
        <v>0</v>
      </c>
      <c r="D547" s="2">
        <f t="shared" si="73"/>
        <v>0</v>
      </c>
      <c r="E547" s="2">
        <f t="shared" si="74"/>
        <v>0</v>
      </c>
      <c r="F547" s="2">
        <f t="shared" si="78"/>
        <v>5.5432013798019254E-3</v>
      </c>
      <c r="G547" s="2">
        <f t="shared" si="78"/>
        <v>5.6704474686398842E-3</v>
      </c>
      <c r="H547" s="2">
        <f t="shared" si="76"/>
        <v>0.97755977997473975</v>
      </c>
      <c r="I547" s="2">
        <f t="shared" si="77"/>
        <v>49.432628529046369</v>
      </c>
    </row>
    <row r="548" spans="1:9" ht="13.5" x14ac:dyDescent="0.25">
      <c r="A548" s="3">
        <f>TITRES_STAT!B551</f>
        <v>42801</v>
      </c>
      <c r="B548" s="17">
        <f>TITRES_STAT!D551</f>
        <v>1.8061</v>
      </c>
      <c r="C548" s="2">
        <f t="shared" si="72"/>
        <v>6.1999999999999833E-3</v>
      </c>
      <c r="D548" s="2">
        <f t="shared" si="73"/>
        <v>6.1999999999999833E-3</v>
      </c>
      <c r="E548" s="2">
        <f t="shared" si="74"/>
        <v>0</v>
      </c>
      <c r="F548" s="2">
        <f t="shared" si="78"/>
        <v>5.59011556695893E-3</v>
      </c>
      <c r="G548" s="2">
        <f t="shared" si="78"/>
        <v>5.2654155065941779E-3</v>
      </c>
      <c r="H548" s="2">
        <f t="shared" si="76"/>
        <v>1.0616665598295352</v>
      </c>
      <c r="I548" s="2">
        <f t="shared" si="77"/>
        <v>51.495551245557238</v>
      </c>
    </row>
    <row r="549" spans="1:9" ht="13.5" x14ac:dyDescent="0.25">
      <c r="A549" s="3">
        <f>TITRES_STAT!B552</f>
        <v>42802</v>
      </c>
      <c r="B549" s="17">
        <f>TITRES_STAT!D552</f>
        <v>1.7876000000000001</v>
      </c>
      <c r="C549" s="2">
        <f t="shared" si="72"/>
        <v>-1.8499999999999961E-2</v>
      </c>
      <c r="D549" s="2">
        <f t="shared" si="73"/>
        <v>0</v>
      </c>
      <c r="E549" s="2">
        <f t="shared" si="74"/>
        <v>1.8499999999999961E-2</v>
      </c>
      <c r="F549" s="2">
        <f t="shared" si="78"/>
        <v>5.1908215978904351E-3</v>
      </c>
      <c r="G549" s="2">
        <f t="shared" si="78"/>
        <v>6.2107429704088765E-3</v>
      </c>
      <c r="H549" s="2">
        <f t="shared" si="76"/>
        <v>0.83578110100870973</v>
      </c>
      <c r="I549" s="2">
        <f t="shared" si="77"/>
        <v>45.527274496369515</v>
      </c>
    </row>
    <row r="550" spans="1:9" ht="13.5" x14ac:dyDescent="0.25">
      <c r="A550" s="3">
        <f>TITRES_STAT!B553</f>
        <v>42803</v>
      </c>
      <c r="B550" s="17">
        <f>TITRES_STAT!D553</f>
        <v>1.7876000000000001</v>
      </c>
      <c r="C550" s="2">
        <f t="shared" si="72"/>
        <v>0</v>
      </c>
      <c r="D550" s="2">
        <f t="shared" si="73"/>
        <v>0</v>
      </c>
      <c r="E550" s="2">
        <f t="shared" si="74"/>
        <v>0</v>
      </c>
      <c r="F550" s="2">
        <f t="shared" si="78"/>
        <v>4.820048626612547E-3</v>
      </c>
      <c r="G550" s="2">
        <f t="shared" si="78"/>
        <v>5.7671184725225288E-3</v>
      </c>
      <c r="H550" s="2">
        <f t="shared" si="76"/>
        <v>0.83578110100870961</v>
      </c>
      <c r="I550" s="2">
        <f t="shared" si="77"/>
        <v>45.527274496369515</v>
      </c>
    </row>
    <row r="551" spans="1:9" ht="13.5" x14ac:dyDescent="0.25">
      <c r="A551" s="3">
        <f>TITRES_STAT!B554</f>
        <v>42804</v>
      </c>
      <c r="B551" s="17">
        <f>TITRES_STAT!D554</f>
        <v>1.7999000000000001</v>
      </c>
      <c r="C551" s="2">
        <f t="shared" si="72"/>
        <v>1.2299999999999978E-2</v>
      </c>
      <c r="D551" s="2">
        <f t="shared" si="73"/>
        <v>1.2299999999999978E-2</v>
      </c>
      <c r="E551" s="2">
        <f t="shared" si="74"/>
        <v>0</v>
      </c>
      <c r="F551" s="2">
        <f t="shared" si="78"/>
        <v>5.354330867568792E-3</v>
      </c>
      <c r="G551" s="2">
        <f t="shared" si="78"/>
        <v>5.3551814387709203E-3</v>
      </c>
      <c r="H551" s="2">
        <f t="shared" si="76"/>
        <v>0.99984116855575234</v>
      </c>
      <c r="I551" s="2">
        <f t="shared" si="77"/>
        <v>49.996028898525921</v>
      </c>
    </row>
    <row r="552" spans="1:9" ht="13.5" x14ac:dyDescent="0.25">
      <c r="A552" s="3">
        <f>TITRES_STAT!B555</f>
        <v>42807</v>
      </c>
      <c r="B552" s="17">
        <f>TITRES_STAT!D555</f>
        <v>1.8061</v>
      </c>
      <c r="C552" s="2">
        <f t="shared" si="72"/>
        <v>6.1999999999999833E-3</v>
      </c>
      <c r="D552" s="2">
        <f t="shared" si="73"/>
        <v>6.1999999999999833E-3</v>
      </c>
      <c r="E552" s="2">
        <f t="shared" si="74"/>
        <v>0</v>
      </c>
      <c r="F552" s="2">
        <f t="shared" si="78"/>
        <v>5.4147358055995909E-3</v>
      </c>
      <c r="G552" s="2">
        <f t="shared" si="78"/>
        <v>4.9726684788587118E-3</v>
      </c>
      <c r="H552" s="2">
        <f t="shared" si="76"/>
        <v>1.0888994166050536</v>
      </c>
      <c r="I552" s="2">
        <f t="shared" si="77"/>
        <v>52.127900843343042</v>
      </c>
    </row>
    <row r="553" spans="1:9" ht="13.5" x14ac:dyDescent="0.25">
      <c r="A553" s="3">
        <f>TITRES_STAT!B556</f>
        <v>42808</v>
      </c>
      <c r="B553" s="17">
        <f>TITRES_STAT!D556</f>
        <v>1.8184</v>
      </c>
      <c r="C553" s="2">
        <f t="shared" si="72"/>
        <v>1.2299999999999978E-2</v>
      </c>
      <c r="D553" s="2">
        <f t="shared" si="73"/>
        <v>1.2299999999999978E-2</v>
      </c>
      <c r="E553" s="2">
        <f t="shared" si="74"/>
        <v>0</v>
      </c>
      <c r="F553" s="2">
        <f t="shared" si="78"/>
        <v>5.9065403909139046E-3</v>
      </c>
      <c r="G553" s="2">
        <f t="shared" si="78"/>
        <v>4.6174778732259465E-3</v>
      </c>
      <c r="H553" s="2">
        <f t="shared" si="76"/>
        <v>1.2791702641744052</v>
      </c>
      <c r="I553" s="2">
        <f t="shared" si="77"/>
        <v>56.124383697054121</v>
      </c>
    </row>
    <row r="554" spans="1:9" ht="13.5" x14ac:dyDescent="0.25">
      <c r="A554" s="3">
        <f>TITRES_STAT!B557</f>
        <v>42809</v>
      </c>
      <c r="B554" s="17">
        <f>TITRES_STAT!D557</f>
        <v>1.7999000000000001</v>
      </c>
      <c r="C554" s="2">
        <f t="shared" si="72"/>
        <v>-1.8499999999999961E-2</v>
      </c>
      <c r="D554" s="2">
        <f t="shared" si="73"/>
        <v>0</v>
      </c>
      <c r="E554" s="2">
        <f t="shared" si="74"/>
        <v>1.8499999999999961E-2</v>
      </c>
      <c r="F554" s="2">
        <f t="shared" si="78"/>
        <v>5.4846446487057682E-3</v>
      </c>
      <c r="G554" s="2">
        <f t="shared" si="78"/>
        <v>5.6090865965669479E-3</v>
      </c>
      <c r="H554" s="2">
        <f t="shared" si="76"/>
        <v>0.97781422238384685</v>
      </c>
      <c r="I554" s="2">
        <f t="shared" si="77"/>
        <v>49.439133934697551</v>
      </c>
    </row>
    <row r="555" spans="1:9" ht="13.5" x14ac:dyDescent="0.25">
      <c r="A555" s="3">
        <f>TITRES_STAT!B558</f>
        <v>42810</v>
      </c>
      <c r="B555" s="17">
        <f>TITRES_STAT!D558</f>
        <v>1.7876000000000001</v>
      </c>
      <c r="C555" s="2">
        <f t="shared" si="72"/>
        <v>-1.2299999999999978E-2</v>
      </c>
      <c r="D555" s="2">
        <f t="shared" si="73"/>
        <v>0</v>
      </c>
      <c r="E555" s="2">
        <f t="shared" si="74"/>
        <v>1.2299999999999978E-2</v>
      </c>
      <c r="F555" s="2">
        <f t="shared" si="78"/>
        <v>5.0928843166553562E-3</v>
      </c>
      <c r="G555" s="2">
        <f t="shared" si="78"/>
        <v>6.0870089825264496E-3</v>
      </c>
      <c r="H555" s="2">
        <f t="shared" si="76"/>
        <v>0.83668092675321204</v>
      </c>
      <c r="I555" s="2">
        <f t="shared" si="77"/>
        <v>45.55396174512753</v>
      </c>
    </row>
    <row r="556" spans="1:9" ht="13.5" x14ac:dyDescent="0.25">
      <c r="A556" s="3">
        <f>TITRES_STAT!B559</f>
        <v>42811</v>
      </c>
      <c r="B556" s="17">
        <f>TITRES_STAT!D559</f>
        <v>1.7814000000000001</v>
      </c>
      <c r="C556" s="2">
        <f t="shared" si="72"/>
        <v>-6.1999999999999833E-3</v>
      </c>
      <c r="D556" s="2">
        <f t="shared" si="73"/>
        <v>0</v>
      </c>
      <c r="E556" s="2">
        <f t="shared" si="74"/>
        <v>6.1999999999999833E-3</v>
      </c>
      <c r="F556" s="2">
        <f t="shared" si="78"/>
        <v>4.7291068654656881E-3</v>
      </c>
      <c r="G556" s="2">
        <f t="shared" si="78"/>
        <v>6.0950797694888448E-3</v>
      </c>
      <c r="H556" s="2">
        <f t="shared" si="76"/>
        <v>0.77588924908562562</v>
      </c>
      <c r="I556" s="2">
        <f t="shared" si="77"/>
        <v>43.690182227586405</v>
      </c>
    </row>
    <row r="557" spans="1:9" ht="13.5" x14ac:dyDescent="0.25">
      <c r="A557" s="3">
        <f>TITRES_STAT!B560</f>
        <v>42815</v>
      </c>
      <c r="B557" s="17">
        <f>TITRES_STAT!D560</f>
        <v>1.7690999999999999</v>
      </c>
      <c r="C557" s="2">
        <f t="shared" si="72"/>
        <v>-1.23000000000002E-2</v>
      </c>
      <c r="D557" s="2">
        <f t="shared" si="73"/>
        <v>0</v>
      </c>
      <c r="E557" s="2">
        <f t="shared" si="74"/>
        <v>1.23000000000002E-2</v>
      </c>
      <c r="F557" s="2">
        <f t="shared" ref="F557:G572" si="79">((F556*13)+D557)/14</f>
        <v>4.3913135179324244E-3</v>
      </c>
      <c r="G557" s="2">
        <f t="shared" si="79"/>
        <v>6.5382883573825131E-3</v>
      </c>
      <c r="H557" s="2">
        <f t="shared" si="76"/>
        <v>0.67163044483562795</v>
      </c>
      <c r="I557" s="2">
        <f t="shared" si="77"/>
        <v>40.178165389998597</v>
      </c>
    </row>
    <row r="558" spans="1:9" ht="13.5" x14ac:dyDescent="0.25">
      <c r="A558" s="3">
        <f>TITRES_STAT!B561</f>
        <v>42816</v>
      </c>
      <c r="B558" s="17">
        <f>TITRES_STAT!D561</f>
        <v>1.7505999999999999</v>
      </c>
      <c r="C558" s="2">
        <f t="shared" si="72"/>
        <v>-1.8499999999999961E-2</v>
      </c>
      <c r="D558" s="2">
        <f t="shared" si="73"/>
        <v>0</v>
      </c>
      <c r="E558" s="2">
        <f t="shared" si="74"/>
        <v>1.8499999999999961E-2</v>
      </c>
      <c r="F558" s="2">
        <f t="shared" si="79"/>
        <v>4.0776482666515365E-3</v>
      </c>
      <c r="G558" s="2">
        <f t="shared" si="79"/>
        <v>7.3926963318551881E-3</v>
      </c>
      <c r="H558" s="2">
        <f t="shared" si="76"/>
        <v>0.55157794715318109</v>
      </c>
      <c r="I558" s="2">
        <f t="shared" si="77"/>
        <v>35.54948355415921</v>
      </c>
    </row>
    <row r="559" spans="1:9" ht="13.5" x14ac:dyDescent="0.25">
      <c r="A559" s="3">
        <f>TITRES_STAT!B562</f>
        <v>42817</v>
      </c>
      <c r="B559" s="17">
        <f>TITRES_STAT!D562</f>
        <v>1.7567999999999999</v>
      </c>
      <c r="C559" s="2">
        <f t="shared" si="72"/>
        <v>6.1999999999999833E-3</v>
      </c>
      <c r="D559" s="2">
        <f t="shared" si="73"/>
        <v>6.1999999999999833E-3</v>
      </c>
      <c r="E559" s="2">
        <f t="shared" si="74"/>
        <v>0</v>
      </c>
      <c r="F559" s="2">
        <f t="shared" si="79"/>
        <v>4.2292448190335685E-3</v>
      </c>
      <c r="G559" s="2">
        <f t="shared" si="79"/>
        <v>6.8646465938655326E-3</v>
      </c>
      <c r="H559" s="2">
        <f t="shared" si="76"/>
        <v>0.61609068452452553</v>
      </c>
      <c r="I559" s="2">
        <f t="shared" si="77"/>
        <v>38.122284251999588</v>
      </c>
    </row>
    <row r="560" spans="1:9" ht="13.5" x14ac:dyDescent="0.25">
      <c r="A560" s="3">
        <f>TITRES_STAT!B563</f>
        <v>42818</v>
      </c>
      <c r="B560" s="17">
        <f>TITRES_STAT!D563</f>
        <v>1.7567999999999999</v>
      </c>
      <c r="C560" s="2">
        <f t="shared" si="72"/>
        <v>0</v>
      </c>
      <c r="D560" s="2">
        <f t="shared" si="73"/>
        <v>0</v>
      </c>
      <c r="E560" s="2">
        <f t="shared" si="74"/>
        <v>0</v>
      </c>
      <c r="F560" s="2">
        <f t="shared" si="79"/>
        <v>3.9271559033883137E-3</v>
      </c>
      <c r="G560" s="2">
        <f t="shared" si="79"/>
        <v>6.374314694303709E-3</v>
      </c>
      <c r="H560" s="2">
        <f t="shared" si="76"/>
        <v>0.61609068452452553</v>
      </c>
      <c r="I560" s="2">
        <f t="shared" si="77"/>
        <v>38.122284251999588</v>
      </c>
    </row>
    <row r="561" spans="1:9" ht="13.5" x14ac:dyDescent="0.25">
      <c r="A561" s="3">
        <f>TITRES_STAT!B564</f>
        <v>42821</v>
      </c>
      <c r="B561" s="17">
        <f>TITRES_STAT!D564</f>
        <v>1.7567999999999999</v>
      </c>
      <c r="C561" s="2">
        <f t="shared" si="72"/>
        <v>0</v>
      </c>
      <c r="D561" s="2">
        <f t="shared" si="73"/>
        <v>0</v>
      </c>
      <c r="E561" s="2">
        <f t="shared" si="74"/>
        <v>0</v>
      </c>
      <c r="F561" s="2">
        <f t="shared" si="79"/>
        <v>3.6466447674320052E-3</v>
      </c>
      <c r="G561" s="2">
        <f t="shared" si="79"/>
        <v>5.9190065018534443E-3</v>
      </c>
      <c r="H561" s="2">
        <f t="shared" si="76"/>
        <v>0.61609068452452542</v>
      </c>
      <c r="I561" s="2">
        <f t="shared" si="77"/>
        <v>38.122284251999581</v>
      </c>
    </row>
    <row r="562" spans="1:9" ht="13.5" x14ac:dyDescent="0.25">
      <c r="A562" s="3">
        <f>TITRES_STAT!B565</f>
        <v>42822</v>
      </c>
      <c r="B562" s="17">
        <f>TITRES_STAT!D565</f>
        <v>1.7567999999999999</v>
      </c>
      <c r="C562" s="2">
        <f t="shared" si="72"/>
        <v>0</v>
      </c>
      <c r="D562" s="2">
        <f t="shared" si="73"/>
        <v>0</v>
      </c>
      <c r="E562" s="2">
        <f t="shared" si="74"/>
        <v>0</v>
      </c>
      <c r="F562" s="2">
        <f t="shared" si="79"/>
        <v>3.3861701411868621E-3</v>
      </c>
      <c r="G562" s="2">
        <f t="shared" si="79"/>
        <v>5.4962203231496273E-3</v>
      </c>
      <c r="H562" s="2">
        <f t="shared" si="76"/>
        <v>0.61609068452452542</v>
      </c>
      <c r="I562" s="2">
        <f t="shared" si="77"/>
        <v>38.122284251999581</v>
      </c>
    </row>
    <row r="563" spans="1:9" ht="13.5" x14ac:dyDescent="0.25">
      <c r="A563" s="3">
        <f>TITRES_STAT!B566</f>
        <v>42823</v>
      </c>
      <c r="B563" s="17">
        <f>TITRES_STAT!D566</f>
        <v>1.7628999999999999</v>
      </c>
      <c r="C563" s="2">
        <f t="shared" si="72"/>
        <v>6.0999999999999943E-3</v>
      </c>
      <c r="D563" s="2">
        <f t="shared" si="73"/>
        <v>6.0999999999999943E-3</v>
      </c>
      <c r="E563" s="2">
        <f t="shared" si="74"/>
        <v>0</v>
      </c>
      <c r="F563" s="2">
        <f t="shared" si="79"/>
        <v>3.580015131102086E-3</v>
      </c>
      <c r="G563" s="2">
        <f t="shared" si="79"/>
        <v>5.1036331572103678E-3</v>
      </c>
      <c r="H563" s="2">
        <f t="shared" si="76"/>
        <v>0.70146403960172421</v>
      </c>
      <c r="I563" s="2">
        <f t="shared" si="77"/>
        <v>41.227085808167992</v>
      </c>
    </row>
    <row r="564" spans="1:9" ht="13.5" x14ac:dyDescent="0.25">
      <c r="A564" s="3">
        <f>TITRES_STAT!B567</f>
        <v>42824</v>
      </c>
      <c r="B564" s="17">
        <f>TITRES_STAT!D567</f>
        <v>1.7751999999999999</v>
      </c>
      <c r="C564" s="2">
        <f t="shared" si="72"/>
        <v>1.2299999999999978E-2</v>
      </c>
      <c r="D564" s="2">
        <f t="shared" si="73"/>
        <v>1.2299999999999978E-2</v>
      </c>
      <c r="E564" s="2">
        <f t="shared" si="74"/>
        <v>0</v>
      </c>
      <c r="F564" s="2">
        <f t="shared" si="79"/>
        <v>4.2028711931662213E-3</v>
      </c>
      <c r="G564" s="2">
        <f t="shared" si="79"/>
        <v>4.7390879316953419E-3</v>
      </c>
      <c r="H564" s="2">
        <f t="shared" si="76"/>
        <v>0.88685233398121466</v>
      </c>
      <c r="I564" s="2">
        <f t="shared" si="77"/>
        <v>47.001682008150411</v>
      </c>
    </row>
    <row r="565" spans="1:9" ht="13.5" x14ac:dyDescent="0.25">
      <c r="A565" s="3">
        <f>TITRES_STAT!B568</f>
        <v>42825</v>
      </c>
      <c r="B565" s="17">
        <f>TITRES_STAT!D568</f>
        <v>1.7690999999999999</v>
      </c>
      <c r="C565" s="2">
        <f t="shared" si="72"/>
        <v>-6.0999999999999943E-3</v>
      </c>
      <c r="D565" s="2">
        <f t="shared" si="73"/>
        <v>0</v>
      </c>
      <c r="E565" s="2">
        <f t="shared" si="74"/>
        <v>6.0999999999999943E-3</v>
      </c>
      <c r="F565" s="2">
        <f t="shared" si="79"/>
        <v>3.9026661079400627E-3</v>
      </c>
      <c r="G565" s="2">
        <f t="shared" si="79"/>
        <v>4.8362959365742452E-3</v>
      </c>
      <c r="H565" s="2">
        <f t="shared" si="76"/>
        <v>0.80695353616108267</v>
      </c>
      <c r="I565" s="2">
        <f t="shared" si="77"/>
        <v>44.658233873322239</v>
      </c>
    </row>
    <row r="566" spans="1:9" ht="13.5" x14ac:dyDescent="0.25">
      <c r="A566" s="3">
        <f>TITRES_STAT!B569</f>
        <v>42828</v>
      </c>
      <c r="B566" s="17">
        <f>TITRES_STAT!D569</f>
        <v>1.7690999999999999</v>
      </c>
      <c r="C566" s="2">
        <f t="shared" si="72"/>
        <v>0</v>
      </c>
      <c r="D566" s="2">
        <f t="shared" si="73"/>
        <v>0</v>
      </c>
      <c r="E566" s="2">
        <f t="shared" si="74"/>
        <v>0</v>
      </c>
      <c r="F566" s="2">
        <f t="shared" si="79"/>
        <v>3.6239042430872008E-3</v>
      </c>
      <c r="G566" s="2">
        <f t="shared" si="79"/>
        <v>4.4908462268189427E-3</v>
      </c>
      <c r="H566" s="2">
        <f t="shared" si="76"/>
        <v>0.80695353616108256</v>
      </c>
      <c r="I566" s="2">
        <f t="shared" si="77"/>
        <v>44.658233873322239</v>
      </c>
    </row>
    <row r="567" spans="1:9" ht="13.5" x14ac:dyDescent="0.25">
      <c r="A567" s="3">
        <f>TITRES_STAT!B570</f>
        <v>42829</v>
      </c>
      <c r="B567" s="17">
        <f>TITRES_STAT!D570</f>
        <v>1.7690999999999999</v>
      </c>
      <c r="C567" s="2">
        <f t="shared" si="72"/>
        <v>0</v>
      </c>
      <c r="D567" s="2">
        <f t="shared" si="73"/>
        <v>0</v>
      </c>
      <c r="E567" s="2">
        <f t="shared" si="74"/>
        <v>0</v>
      </c>
      <c r="F567" s="2">
        <f t="shared" si="79"/>
        <v>3.3650539400095435E-3</v>
      </c>
      <c r="G567" s="2">
        <f t="shared" si="79"/>
        <v>4.1700714963318749E-3</v>
      </c>
      <c r="H567" s="2">
        <f t="shared" si="76"/>
        <v>0.80695353616108256</v>
      </c>
      <c r="I567" s="2">
        <f t="shared" si="77"/>
        <v>44.658233873322239</v>
      </c>
    </row>
    <row r="568" spans="1:9" ht="13.5" x14ac:dyDescent="0.25">
      <c r="A568" s="3">
        <f>TITRES_STAT!B571</f>
        <v>42830</v>
      </c>
      <c r="B568" s="17">
        <f>TITRES_STAT!D571</f>
        <v>1.7690999999999999</v>
      </c>
      <c r="C568" s="2">
        <f t="shared" si="72"/>
        <v>0</v>
      </c>
      <c r="D568" s="2">
        <f t="shared" si="73"/>
        <v>0</v>
      </c>
      <c r="E568" s="2">
        <f t="shared" si="74"/>
        <v>0</v>
      </c>
      <c r="F568" s="2">
        <f t="shared" si="79"/>
        <v>3.1246929442945758E-3</v>
      </c>
      <c r="G568" s="2">
        <f t="shared" si="79"/>
        <v>3.8722092465938835E-3</v>
      </c>
      <c r="H568" s="2">
        <f t="shared" si="76"/>
        <v>0.80695353616108256</v>
      </c>
      <c r="I568" s="2">
        <f t="shared" si="77"/>
        <v>44.658233873322239</v>
      </c>
    </row>
    <row r="569" spans="1:9" ht="13.5" x14ac:dyDescent="0.25">
      <c r="A569" s="3">
        <f>TITRES_STAT!B572</f>
        <v>42831</v>
      </c>
      <c r="B569" s="17">
        <f>TITRES_STAT!D572</f>
        <v>1.7690999999999999</v>
      </c>
      <c r="C569" s="2">
        <f t="shared" si="72"/>
        <v>0</v>
      </c>
      <c r="D569" s="2">
        <f t="shared" si="73"/>
        <v>0</v>
      </c>
      <c r="E569" s="2">
        <f t="shared" si="74"/>
        <v>0</v>
      </c>
      <c r="F569" s="2">
        <f t="shared" si="79"/>
        <v>2.9015005911306774E-3</v>
      </c>
      <c r="G569" s="2">
        <f t="shared" si="79"/>
        <v>3.5956228718371777E-3</v>
      </c>
      <c r="H569" s="2">
        <f t="shared" si="76"/>
        <v>0.80695353616108256</v>
      </c>
      <c r="I569" s="2">
        <f t="shared" si="77"/>
        <v>44.658233873322239</v>
      </c>
    </row>
    <row r="570" spans="1:9" ht="13.5" x14ac:dyDescent="0.25">
      <c r="A570" s="3">
        <f>TITRES_STAT!B573</f>
        <v>42832</v>
      </c>
      <c r="B570" s="17">
        <f>TITRES_STAT!D573</f>
        <v>1.7751999999999999</v>
      </c>
      <c r="C570" s="2">
        <f t="shared" si="72"/>
        <v>6.0999999999999943E-3</v>
      </c>
      <c r="D570" s="2">
        <f t="shared" si="73"/>
        <v>6.0999999999999943E-3</v>
      </c>
      <c r="E570" s="2">
        <f t="shared" si="74"/>
        <v>0</v>
      </c>
      <c r="F570" s="2">
        <f t="shared" si="79"/>
        <v>3.1299648346213428E-3</v>
      </c>
      <c r="G570" s="2">
        <f t="shared" si="79"/>
        <v>3.3387926667059506E-3</v>
      </c>
      <c r="H570" s="2">
        <f t="shared" si="76"/>
        <v>0.93745408806991393</v>
      </c>
      <c r="I570" s="2">
        <f t="shared" si="77"/>
        <v>48.385873701079696</v>
      </c>
    </row>
    <row r="571" spans="1:9" ht="13.5" x14ac:dyDescent="0.25">
      <c r="A571" s="3">
        <f>TITRES_STAT!B574</f>
        <v>42835</v>
      </c>
      <c r="B571" s="17">
        <f>TITRES_STAT!D574</f>
        <v>1.7814000000000001</v>
      </c>
      <c r="C571" s="2">
        <f t="shared" si="72"/>
        <v>6.2000000000002053E-3</v>
      </c>
      <c r="D571" s="2">
        <f t="shared" si="73"/>
        <v>6.2000000000002053E-3</v>
      </c>
      <c r="E571" s="2">
        <f t="shared" si="74"/>
        <v>0</v>
      </c>
      <c r="F571" s="2">
        <f t="shared" si="79"/>
        <v>3.3492530607198328E-3</v>
      </c>
      <c r="G571" s="2">
        <f t="shared" si="79"/>
        <v>3.1003074762269542E-3</v>
      </c>
      <c r="H571" s="2">
        <f t="shared" si="76"/>
        <v>1.0802970629209472</v>
      </c>
      <c r="I571" s="2">
        <f t="shared" si="77"/>
        <v>51.929942226813566</v>
      </c>
    </row>
    <row r="572" spans="1:9" ht="13.5" x14ac:dyDescent="0.25">
      <c r="A572" s="3">
        <f>TITRES_STAT!B575</f>
        <v>42836</v>
      </c>
      <c r="B572" s="17">
        <f>TITRES_STAT!D575</f>
        <v>1.7876000000000001</v>
      </c>
      <c r="C572" s="2">
        <f t="shared" si="72"/>
        <v>6.1999999999999833E-3</v>
      </c>
      <c r="D572" s="2">
        <f t="shared" si="73"/>
        <v>6.1999999999999833E-3</v>
      </c>
      <c r="E572" s="2">
        <f t="shared" si="74"/>
        <v>0</v>
      </c>
      <c r="F572" s="2">
        <f t="shared" si="79"/>
        <v>3.5528778420969862E-3</v>
      </c>
      <c r="G572" s="2">
        <f t="shared" si="79"/>
        <v>2.878856942210743E-3</v>
      </c>
      <c r="H572" s="2">
        <f t="shared" si="76"/>
        <v>1.2341279589143621</v>
      </c>
      <c r="I572" s="2">
        <f t="shared" si="77"/>
        <v>55.23980638575717</v>
      </c>
    </row>
    <row r="573" spans="1:9" ht="13.5" x14ac:dyDescent="0.25">
      <c r="A573" s="3">
        <f>TITRES_STAT!B576</f>
        <v>42837</v>
      </c>
      <c r="B573" s="17">
        <f>TITRES_STAT!D576</f>
        <v>1.7814000000000001</v>
      </c>
      <c r="C573" s="2">
        <f t="shared" si="72"/>
        <v>-6.1999999999999833E-3</v>
      </c>
      <c r="D573" s="2">
        <f t="shared" si="73"/>
        <v>0</v>
      </c>
      <c r="E573" s="2">
        <f t="shared" si="74"/>
        <v>6.1999999999999833E-3</v>
      </c>
      <c r="F573" s="2">
        <f t="shared" ref="F573:G588" si="80">((F572*13)+D573)/14</f>
        <v>3.2991008533757729E-3</v>
      </c>
      <c r="G573" s="2">
        <f t="shared" si="80"/>
        <v>3.1160814463385457E-3</v>
      </c>
      <c r="H573" s="2">
        <f t="shared" si="76"/>
        <v>1.0587338329209202</v>
      </c>
      <c r="I573" s="2">
        <f t="shared" si="77"/>
        <v>51.426455231407665</v>
      </c>
    </row>
    <row r="574" spans="1:9" ht="13.5" x14ac:dyDescent="0.25">
      <c r="A574" s="3">
        <f>TITRES_STAT!B577</f>
        <v>42838</v>
      </c>
      <c r="B574" s="17">
        <f>TITRES_STAT!D577</f>
        <v>1.7814000000000001</v>
      </c>
      <c r="C574" s="2">
        <f t="shared" si="72"/>
        <v>0</v>
      </c>
      <c r="D574" s="2">
        <f t="shared" si="73"/>
        <v>0</v>
      </c>
      <c r="E574" s="2">
        <f t="shared" si="74"/>
        <v>0</v>
      </c>
      <c r="F574" s="2">
        <f t="shared" si="80"/>
        <v>3.0634507924203608E-3</v>
      </c>
      <c r="G574" s="2">
        <f t="shared" si="80"/>
        <v>2.8935042001715064E-3</v>
      </c>
      <c r="H574" s="2">
        <f t="shared" si="76"/>
        <v>1.0587338329209204</v>
      </c>
      <c r="I574" s="2">
        <f t="shared" si="77"/>
        <v>51.426455231407672</v>
      </c>
    </row>
    <row r="575" spans="1:9" ht="13.5" x14ac:dyDescent="0.25">
      <c r="A575" s="3">
        <f>TITRES_STAT!B578</f>
        <v>42839</v>
      </c>
      <c r="B575" s="17">
        <f>TITRES_STAT!D578</f>
        <v>1.7999000000000001</v>
      </c>
      <c r="C575" s="2">
        <f t="shared" si="72"/>
        <v>1.8499999999999961E-2</v>
      </c>
      <c r="D575" s="2">
        <f t="shared" si="73"/>
        <v>1.8499999999999961E-2</v>
      </c>
      <c r="E575" s="2">
        <f t="shared" si="74"/>
        <v>0</v>
      </c>
      <c r="F575" s="2">
        <f t="shared" si="80"/>
        <v>4.1660614501046181E-3</v>
      </c>
      <c r="G575" s="2">
        <f t="shared" si="80"/>
        <v>2.6868253287306845E-3</v>
      </c>
      <c r="H575" s="2">
        <f t="shared" si="76"/>
        <v>1.5505516512577904</v>
      </c>
      <c r="I575" s="2">
        <f t="shared" si="77"/>
        <v>60.792795570054203</v>
      </c>
    </row>
    <row r="576" spans="1:9" ht="13.5" x14ac:dyDescent="0.25">
      <c r="A576" s="3">
        <f>TITRES_STAT!B579</f>
        <v>42842</v>
      </c>
      <c r="B576" s="17">
        <f>TITRES_STAT!D579</f>
        <v>1.7999000000000001</v>
      </c>
      <c r="C576" s="2">
        <f t="shared" si="72"/>
        <v>0</v>
      </c>
      <c r="D576" s="2">
        <f t="shared" si="73"/>
        <v>0</v>
      </c>
      <c r="E576" s="2">
        <f t="shared" si="74"/>
        <v>0</v>
      </c>
      <c r="F576" s="2">
        <f t="shared" si="80"/>
        <v>3.8684856322400022E-3</v>
      </c>
      <c r="G576" s="2">
        <f t="shared" si="80"/>
        <v>2.4949092338213499E-3</v>
      </c>
      <c r="H576" s="2">
        <f t="shared" si="76"/>
        <v>1.5505516512577902</v>
      </c>
      <c r="I576" s="2">
        <f t="shared" si="77"/>
        <v>60.792795570054203</v>
      </c>
    </row>
    <row r="577" spans="1:9" ht="13.5" x14ac:dyDescent="0.25">
      <c r="A577" s="3">
        <f>TITRES_STAT!B580</f>
        <v>42843</v>
      </c>
      <c r="B577" s="17">
        <f>TITRES_STAT!D580</f>
        <v>1.7876000000000001</v>
      </c>
      <c r="C577" s="2">
        <f t="shared" si="72"/>
        <v>-1.2299999999999978E-2</v>
      </c>
      <c r="D577" s="2">
        <f t="shared" si="73"/>
        <v>0</v>
      </c>
      <c r="E577" s="2">
        <f t="shared" si="74"/>
        <v>1.2299999999999978E-2</v>
      </c>
      <c r="F577" s="2">
        <f t="shared" si="80"/>
        <v>3.5921652299371449E-3</v>
      </c>
      <c r="G577" s="2">
        <f t="shared" si="80"/>
        <v>3.1952728599769662E-3</v>
      </c>
      <c r="H577" s="2">
        <f t="shared" si="76"/>
        <v>1.1242123559873505</v>
      </c>
      <c r="I577" s="2">
        <f t="shared" si="77"/>
        <v>52.923727367399103</v>
      </c>
    </row>
    <row r="578" spans="1:9" ht="13.5" x14ac:dyDescent="0.25">
      <c r="A578" s="3">
        <f>TITRES_STAT!B581</f>
        <v>42844</v>
      </c>
      <c r="B578" s="17">
        <f>TITRES_STAT!D581</f>
        <v>1.7876000000000001</v>
      </c>
      <c r="C578" s="2">
        <f t="shared" si="72"/>
        <v>0</v>
      </c>
      <c r="D578" s="2">
        <f t="shared" si="73"/>
        <v>0</v>
      </c>
      <c r="E578" s="2">
        <f t="shared" si="74"/>
        <v>0</v>
      </c>
      <c r="F578" s="2">
        <f t="shared" si="80"/>
        <v>3.3355819992273487E-3</v>
      </c>
      <c r="G578" s="2">
        <f t="shared" si="80"/>
        <v>2.9670390842643259E-3</v>
      </c>
      <c r="H578" s="2">
        <f t="shared" si="76"/>
        <v>1.1242123559873505</v>
      </c>
      <c r="I578" s="2">
        <f t="shared" si="77"/>
        <v>52.923727367399103</v>
      </c>
    </row>
    <row r="579" spans="1:9" ht="13.5" x14ac:dyDescent="0.25">
      <c r="A579" s="3">
        <f>TITRES_STAT!B582</f>
        <v>42845</v>
      </c>
      <c r="B579" s="17">
        <f>TITRES_STAT!D582</f>
        <v>1.8061</v>
      </c>
      <c r="C579" s="2">
        <f t="shared" ref="C579:C642" si="81">B579-B578</f>
        <v>1.8499999999999961E-2</v>
      </c>
      <c r="D579" s="2">
        <f t="shared" ref="D579:D642" si="82">IF(C579&gt;0,C579,0)</f>
        <v>1.8499999999999961E-2</v>
      </c>
      <c r="E579" s="2">
        <f t="shared" ref="E579:E642" si="83">IF(C579&lt;0,-C579,0)</f>
        <v>0</v>
      </c>
      <c r="F579" s="2">
        <f t="shared" si="80"/>
        <v>4.4187547135682492E-3</v>
      </c>
      <c r="G579" s="2">
        <f t="shared" si="80"/>
        <v>2.7551077211025879E-3</v>
      </c>
      <c r="H579" s="2">
        <f t="shared" si="76"/>
        <v>1.6038409967505276</v>
      </c>
      <c r="I579" s="2">
        <f t="shared" si="77"/>
        <v>61.595197201059761</v>
      </c>
    </row>
    <row r="580" spans="1:9" ht="13.5" x14ac:dyDescent="0.25">
      <c r="A580" s="3">
        <f>TITRES_STAT!B583</f>
        <v>42846</v>
      </c>
      <c r="B580" s="17">
        <f>TITRES_STAT!D583</f>
        <v>1.8122</v>
      </c>
      <c r="C580" s="2">
        <f t="shared" si="81"/>
        <v>6.0999999999999943E-3</v>
      </c>
      <c r="D580" s="2">
        <f t="shared" si="82"/>
        <v>6.0999999999999943E-3</v>
      </c>
      <c r="E580" s="2">
        <f t="shared" si="83"/>
        <v>0</v>
      </c>
      <c r="F580" s="2">
        <f t="shared" si="80"/>
        <v>4.5388436625990874E-3</v>
      </c>
      <c r="G580" s="2">
        <f t="shared" si="80"/>
        <v>2.5583143124524033E-3</v>
      </c>
      <c r="H580" s="2">
        <f t="shared" si="76"/>
        <v>1.7741540359238135</v>
      </c>
      <c r="I580" s="2">
        <f t="shared" si="77"/>
        <v>63.95297495919354</v>
      </c>
    </row>
    <row r="581" spans="1:9" ht="13.5" x14ac:dyDescent="0.25">
      <c r="A581" s="3">
        <f>TITRES_STAT!B584</f>
        <v>42849</v>
      </c>
      <c r="B581" s="17">
        <f>TITRES_STAT!D584</f>
        <v>1.8122</v>
      </c>
      <c r="C581" s="2">
        <f t="shared" si="81"/>
        <v>0</v>
      </c>
      <c r="D581" s="2">
        <f t="shared" si="82"/>
        <v>0</v>
      </c>
      <c r="E581" s="2">
        <f t="shared" si="83"/>
        <v>0</v>
      </c>
      <c r="F581" s="2">
        <f t="shared" si="80"/>
        <v>4.21464054384201E-3</v>
      </c>
      <c r="G581" s="2">
        <f t="shared" si="80"/>
        <v>2.3755775758486602E-3</v>
      </c>
      <c r="H581" s="2">
        <f t="shared" si="76"/>
        <v>1.7741540359238137</v>
      </c>
      <c r="I581" s="2">
        <f t="shared" si="77"/>
        <v>63.95297495919354</v>
      </c>
    </row>
    <row r="582" spans="1:9" ht="13.5" x14ac:dyDescent="0.25">
      <c r="A582" s="3">
        <f>TITRES_STAT!B585</f>
        <v>42850</v>
      </c>
      <c r="B582" s="17">
        <f>TITRES_STAT!D585</f>
        <v>1.8122</v>
      </c>
      <c r="C582" s="2">
        <f t="shared" si="81"/>
        <v>0</v>
      </c>
      <c r="D582" s="2">
        <f t="shared" si="82"/>
        <v>0</v>
      </c>
      <c r="E582" s="2">
        <f t="shared" si="83"/>
        <v>0</v>
      </c>
      <c r="F582" s="2">
        <f t="shared" si="80"/>
        <v>3.9135947907104384E-3</v>
      </c>
      <c r="G582" s="2">
        <f t="shared" si="80"/>
        <v>2.2058934632880416E-3</v>
      </c>
      <c r="H582" s="2">
        <f t="shared" si="76"/>
        <v>1.7741540359238139</v>
      </c>
      <c r="I582" s="2">
        <f t="shared" si="77"/>
        <v>63.952974959193547</v>
      </c>
    </row>
    <row r="583" spans="1:9" ht="13.5" x14ac:dyDescent="0.25">
      <c r="A583" s="3">
        <f>TITRES_STAT!B586</f>
        <v>42851</v>
      </c>
      <c r="B583" s="17">
        <f>TITRES_STAT!D586</f>
        <v>1.7999000000000001</v>
      </c>
      <c r="C583" s="2">
        <f t="shared" si="81"/>
        <v>-1.2299999999999978E-2</v>
      </c>
      <c r="D583" s="2">
        <f t="shared" si="82"/>
        <v>0</v>
      </c>
      <c r="E583" s="2">
        <f t="shared" si="83"/>
        <v>1.2299999999999978E-2</v>
      </c>
      <c r="F583" s="2">
        <f t="shared" si="80"/>
        <v>3.6340523056596929E-3</v>
      </c>
      <c r="G583" s="2">
        <f t="shared" si="80"/>
        <v>2.9269010730531802E-3</v>
      </c>
      <c r="H583" s="2">
        <f t="shared" si="76"/>
        <v>1.2416040771302366</v>
      </c>
      <c r="I583" s="2">
        <f t="shared" si="77"/>
        <v>55.38908899201202</v>
      </c>
    </row>
    <row r="584" spans="1:9" ht="13.5" x14ac:dyDescent="0.25">
      <c r="A584" s="3">
        <f>TITRES_STAT!B587</f>
        <v>42852</v>
      </c>
      <c r="B584" s="17">
        <f>TITRES_STAT!D587</f>
        <v>1.8061</v>
      </c>
      <c r="C584" s="2">
        <f t="shared" si="81"/>
        <v>6.1999999999999833E-3</v>
      </c>
      <c r="D584" s="2">
        <f t="shared" si="82"/>
        <v>6.1999999999999833E-3</v>
      </c>
      <c r="E584" s="2">
        <f t="shared" si="83"/>
        <v>0</v>
      </c>
      <c r="F584" s="2">
        <f t="shared" si="80"/>
        <v>3.8173342838268565E-3</v>
      </c>
      <c r="G584" s="2">
        <f t="shared" si="80"/>
        <v>2.7178367106922389E-3</v>
      </c>
      <c r="H584" s="2">
        <f t="shared" si="76"/>
        <v>1.4045487975083584</v>
      </c>
      <c r="I584" s="2">
        <f t="shared" si="77"/>
        <v>58.412156116930539</v>
      </c>
    </row>
    <row r="585" spans="1:9" ht="13.5" x14ac:dyDescent="0.25">
      <c r="A585" s="3">
        <f>TITRES_STAT!B588</f>
        <v>42853</v>
      </c>
      <c r="B585" s="17">
        <f>TITRES_STAT!D588</f>
        <v>1.8122</v>
      </c>
      <c r="C585" s="2">
        <f t="shared" si="81"/>
        <v>6.0999999999999943E-3</v>
      </c>
      <c r="D585" s="2">
        <f t="shared" si="82"/>
        <v>6.0999999999999943E-3</v>
      </c>
      <c r="E585" s="2">
        <f t="shared" si="83"/>
        <v>0</v>
      </c>
      <c r="F585" s="2">
        <f t="shared" si="80"/>
        <v>3.9803818349820807E-3</v>
      </c>
      <c r="G585" s="2">
        <f t="shared" si="80"/>
        <v>2.5237055170713651E-3</v>
      </c>
      <c r="H585" s="2">
        <f t="shared" si="76"/>
        <v>1.5771974218295945</v>
      </c>
      <c r="I585" s="2">
        <f t="shared" si="77"/>
        <v>61.198160780011811</v>
      </c>
    </row>
    <row r="586" spans="1:9" ht="13.5" x14ac:dyDescent="0.25">
      <c r="A586" s="3">
        <f>TITRES_STAT!B589</f>
        <v>42857</v>
      </c>
      <c r="B586" s="17">
        <f>TITRES_STAT!D589</f>
        <v>1.8184</v>
      </c>
      <c r="C586" s="2">
        <f t="shared" si="81"/>
        <v>6.1999999999999833E-3</v>
      </c>
      <c r="D586" s="2">
        <f t="shared" si="82"/>
        <v>6.1999999999999833E-3</v>
      </c>
      <c r="E586" s="2">
        <f t="shared" si="83"/>
        <v>0</v>
      </c>
      <c r="F586" s="2">
        <f t="shared" si="80"/>
        <v>4.1389259896262168E-3</v>
      </c>
      <c r="G586" s="2">
        <f t="shared" si="80"/>
        <v>2.3434408372805531E-3</v>
      </c>
      <c r="H586" s="2">
        <f t="shared" si="76"/>
        <v>1.7661747306704936</v>
      </c>
      <c r="I586" s="2">
        <f t="shared" si="77"/>
        <v>63.848993741707346</v>
      </c>
    </row>
    <row r="587" spans="1:9" ht="13.5" x14ac:dyDescent="0.25">
      <c r="A587" s="3">
        <f>TITRES_STAT!B590</f>
        <v>42858</v>
      </c>
      <c r="B587" s="17">
        <f>TITRES_STAT!D590</f>
        <v>1.8492</v>
      </c>
      <c r="C587" s="2">
        <f t="shared" si="81"/>
        <v>3.0799999999999939E-2</v>
      </c>
      <c r="D587" s="2">
        <f t="shared" si="82"/>
        <v>3.0799999999999939E-2</v>
      </c>
      <c r="E587" s="2">
        <f t="shared" si="83"/>
        <v>0</v>
      </c>
      <c r="F587" s="2">
        <f t="shared" si="80"/>
        <v>6.0432884189386259E-3</v>
      </c>
      <c r="G587" s="2">
        <f t="shared" si="80"/>
        <v>2.1760522060462278E-3</v>
      </c>
      <c r="H587" s="2">
        <f t="shared" si="76"/>
        <v>2.7771798866530699</v>
      </c>
      <c r="I587" s="2">
        <f t="shared" si="77"/>
        <v>73.525221726040371</v>
      </c>
    </row>
    <row r="588" spans="1:9" ht="13.5" x14ac:dyDescent="0.25">
      <c r="A588" s="3">
        <f>TITRES_STAT!B591</f>
        <v>42859</v>
      </c>
      <c r="B588" s="17">
        <f>TITRES_STAT!D591</f>
        <v>1.8676999999999999</v>
      </c>
      <c r="C588" s="2">
        <f t="shared" si="81"/>
        <v>1.8499999999999961E-2</v>
      </c>
      <c r="D588" s="2">
        <f t="shared" si="82"/>
        <v>1.8499999999999961E-2</v>
      </c>
      <c r="E588" s="2">
        <f t="shared" si="83"/>
        <v>0</v>
      </c>
      <c r="F588" s="2">
        <f t="shared" si="80"/>
        <v>6.9330535318715778E-3</v>
      </c>
      <c r="G588" s="2">
        <f t="shared" si="80"/>
        <v>2.0206199056143543E-3</v>
      </c>
      <c r="H588" s="2">
        <f t="shared" si="76"/>
        <v>3.4311517532851559</v>
      </c>
      <c r="I588" s="2">
        <f t="shared" si="77"/>
        <v>77.432503879863233</v>
      </c>
    </row>
    <row r="589" spans="1:9" ht="13.5" x14ac:dyDescent="0.25">
      <c r="A589" s="3">
        <f>TITRES_STAT!B592</f>
        <v>42860</v>
      </c>
      <c r="B589" s="17">
        <f>TITRES_STAT!D592</f>
        <v>1.8553999999999999</v>
      </c>
      <c r="C589" s="2">
        <f t="shared" si="81"/>
        <v>-1.2299999999999978E-2</v>
      </c>
      <c r="D589" s="2">
        <f t="shared" si="82"/>
        <v>0</v>
      </c>
      <c r="E589" s="2">
        <f t="shared" si="83"/>
        <v>1.2299999999999978E-2</v>
      </c>
      <c r="F589" s="2">
        <f t="shared" ref="F589:G604" si="84">((F588*13)+D589)/14</f>
        <v>6.4378354224521794E-3</v>
      </c>
      <c r="G589" s="2">
        <f t="shared" si="84"/>
        <v>2.7548613409276129E-3</v>
      </c>
      <c r="H589" s="2">
        <f t="shared" si="76"/>
        <v>2.3368999836065942</v>
      </c>
      <c r="I589" s="2">
        <f t="shared" si="77"/>
        <v>70.032065542486578</v>
      </c>
    </row>
    <row r="590" spans="1:9" ht="13.5" x14ac:dyDescent="0.25">
      <c r="A590" s="3">
        <f>TITRES_STAT!B593</f>
        <v>42863</v>
      </c>
      <c r="B590" s="17">
        <f>TITRES_STAT!D593</f>
        <v>1.8492</v>
      </c>
      <c r="C590" s="2">
        <f t="shared" si="81"/>
        <v>-6.1999999999999833E-3</v>
      </c>
      <c r="D590" s="2">
        <f t="shared" si="82"/>
        <v>0</v>
      </c>
      <c r="E590" s="2">
        <f t="shared" si="83"/>
        <v>6.1999999999999833E-3</v>
      </c>
      <c r="F590" s="2">
        <f t="shared" si="84"/>
        <v>5.9779900351341671E-3</v>
      </c>
      <c r="G590" s="2">
        <f t="shared" si="84"/>
        <v>3.0009426737184967E-3</v>
      </c>
      <c r="H590" s="2">
        <f t="shared" si="76"/>
        <v>1.9920373979442876</v>
      </c>
      <c r="I590" s="2">
        <f t="shared" si="77"/>
        <v>66.577957859515351</v>
      </c>
    </row>
    <row r="591" spans="1:9" ht="13.5" x14ac:dyDescent="0.25">
      <c r="A591" s="3">
        <f>TITRES_STAT!B594</f>
        <v>42864</v>
      </c>
      <c r="B591" s="17">
        <f>TITRES_STAT!D594</f>
        <v>1.8369</v>
      </c>
      <c r="C591" s="2">
        <f t="shared" si="81"/>
        <v>-1.2299999999999978E-2</v>
      </c>
      <c r="D591" s="2">
        <f t="shared" si="82"/>
        <v>0</v>
      </c>
      <c r="E591" s="2">
        <f t="shared" si="83"/>
        <v>1.2299999999999978E-2</v>
      </c>
      <c r="F591" s="2">
        <f t="shared" si="84"/>
        <v>5.5509907469102979E-3</v>
      </c>
      <c r="G591" s="2">
        <f t="shared" si="84"/>
        <v>3.6651610541671739E-3</v>
      </c>
      <c r="H591" s="2">
        <f t="shared" si="76"/>
        <v>1.5145284654269133</v>
      </c>
      <c r="I591" s="2">
        <f t="shared" si="77"/>
        <v>60.231112363636683</v>
      </c>
    </row>
    <row r="592" spans="1:9" ht="13.5" x14ac:dyDescent="0.25">
      <c r="A592" s="3">
        <f>TITRES_STAT!B595</f>
        <v>42865</v>
      </c>
      <c r="B592" s="17">
        <f>TITRES_STAT!D595</f>
        <v>1.8307</v>
      </c>
      <c r="C592" s="2">
        <f t="shared" si="81"/>
        <v>-6.1999999999999833E-3</v>
      </c>
      <c r="D592" s="2">
        <f t="shared" si="82"/>
        <v>0</v>
      </c>
      <c r="E592" s="2">
        <f t="shared" si="83"/>
        <v>6.1999999999999833E-3</v>
      </c>
      <c r="F592" s="2">
        <f t="shared" si="84"/>
        <v>5.1544914078452764E-3</v>
      </c>
      <c r="G592" s="2">
        <f t="shared" si="84"/>
        <v>3.8462209788695176E-3</v>
      </c>
      <c r="H592" s="2">
        <f t="shared" si="76"/>
        <v>1.3401443744816466</v>
      </c>
      <c r="I592" s="2">
        <f t="shared" si="77"/>
        <v>57.267593790169258</v>
      </c>
    </row>
    <row r="593" spans="1:9" ht="13.5" x14ac:dyDescent="0.25">
      <c r="A593" s="3">
        <f>TITRES_STAT!B596</f>
        <v>42866</v>
      </c>
      <c r="B593" s="17">
        <f>TITRES_STAT!D596</f>
        <v>1.8184</v>
      </c>
      <c r="C593" s="2">
        <f t="shared" si="81"/>
        <v>-1.2299999999999978E-2</v>
      </c>
      <c r="D593" s="2">
        <f t="shared" si="82"/>
        <v>0</v>
      </c>
      <c r="E593" s="2">
        <f t="shared" si="83"/>
        <v>1.2299999999999978E-2</v>
      </c>
      <c r="F593" s="2">
        <f t="shared" si="84"/>
        <v>4.7863134501420421E-3</v>
      </c>
      <c r="G593" s="2">
        <f t="shared" si="84"/>
        <v>4.4500623375216932E-3</v>
      </c>
      <c r="H593" s="2">
        <f t="shared" ref="H593:H656" si="85">F593/G593</f>
        <v>1.0755609892888853</v>
      </c>
      <c r="I593" s="2">
        <f t="shared" ref="I593:I656" si="86">IF(G593=0,100,100-(100/(1+H593)))</f>
        <v>51.82025461258003</v>
      </c>
    </row>
    <row r="594" spans="1:9" ht="13.5" x14ac:dyDescent="0.25">
      <c r="A594" s="3">
        <f>TITRES_STAT!B597</f>
        <v>42867</v>
      </c>
      <c r="B594" s="17">
        <f>TITRES_STAT!D597</f>
        <v>1.8431</v>
      </c>
      <c r="C594" s="2">
        <f t="shared" si="81"/>
        <v>2.4699999999999944E-2</v>
      </c>
      <c r="D594" s="2">
        <f t="shared" si="82"/>
        <v>2.4699999999999944E-2</v>
      </c>
      <c r="E594" s="2">
        <f t="shared" si="83"/>
        <v>0</v>
      </c>
      <c r="F594" s="2">
        <f t="shared" si="84"/>
        <v>6.2087196322747496E-3</v>
      </c>
      <c r="G594" s="2">
        <f t="shared" si="84"/>
        <v>4.1322007419844296E-3</v>
      </c>
      <c r="H594" s="2">
        <f t="shared" si="85"/>
        <v>1.502521300379299</v>
      </c>
      <c r="I594" s="2">
        <f t="shared" si="86"/>
        <v>60.040300162542742</v>
      </c>
    </row>
    <row r="595" spans="1:9" ht="13.5" x14ac:dyDescent="0.25">
      <c r="A595" s="3">
        <f>TITRES_STAT!B598</f>
        <v>42870</v>
      </c>
      <c r="B595" s="17">
        <f>TITRES_STAT!D598</f>
        <v>1.8492</v>
      </c>
      <c r="C595" s="2">
        <f t="shared" si="81"/>
        <v>6.0999999999999943E-3</v>
      </c>
      <c r="D595" s="2">
        <f t="shared" si="82"/>
        <v>6.0999999999999943E-3</v>
      </c>
      <c r="E595" s="2">
        <f t="shared" si="83"/>
        <v>0</v>
      </c>
      <c r="F595" s="2">
        <f t="shared" si="84"/>
        <v>6.200953944255125E-3</v>
      </c>
      <c r="G595" s="2">
        <f t="shared" si="84"/>
        <v>3.8370435461283986E-3</v>
      </c>
      <c r="H595" s="2">
        <f t="shared" si="85"/>
        <v>1.6160759891588738</v>
      </c>
      <c r="I595" s="2">
        <f t="shared" si="86"/>
        <v>61.774810665132016</v>
      </c>
    </row>
    <row r="596" spans="1:9" ht="13.5" x14ac:dyDescent="0.25">
      <c r="A596" s="3">
        <f>TITRES_STAT!B599</f>
        <v>42871</v>
      </c>
      <c r="B596" s="17">
        <f>TITRES_STAT!D599</f>
        <v>1.8431</v>
      </c>
      <c r="C596" s="2">
        <f t="shared" si="81"/>
        <v>-6.0999999999999943E-3</v>
      </c>
      <c r="D596" s="2">
        <f t="shared" si="82"/>
        <v>0</v>
      </c>
      <c r="E596" s="2">
        <f t="shared" si="83"/>
        <v>6.0999999999999943E-3</v>
      </c>
      <c r="F596" s="2">
        <f t="shared" si="84"/>
        <v>5.7580286625226167E-3</v>
      </c>
      <c r="G596" s="2">
        <f t="shared" si="84"/>
        <v>3.9986832928335129E-3</v>
      </c>
      <c r="H596" s="2">
        <f t="shared" si="85"/>
        <v>1.4399811740135118</v>
      </c>
      <c r="I596" s="2">
        <f t="shared" si="86"/>
        <v>59.016077228370349</v>
      </c>
    </row>
    <row r="597" spans="1:9" ht="13.5" x14ac:dyDescent="0.25">
      <c r="A597" s="3">
        <f>TITRES_STAT!B600</f>
        <v>42872</v>
      </c>
      <c r="B597" s="17">
        <f>TITRES_STAT!D600</f>
        <v>1.8431</v>
      </c>
      <c r="C597" s="2">
        <f t="shared" si="81"/>
        <v>0</v>
      </c>
      <c r="D597" s="2">
        <f t="shared" si="82"/>
        <v>0</v>
      </c>
      <c r="E597" s="2">
        <f t="shared" si="83"/>
        <v>0</v>
      </c>
      <c r="F597" s="2">
        <f t="shared" si="84"/>
        <v>5.3467409009138583E-3</v>
      </c>
      <c r="G597" s="2">
        <f t="shared" si="84"/>
        <v>3.713063057631119E-3</v>
      </c>
      <c r="H597" s="2">
        <f t="shared" si="85"/>
        <v>1.4399811740135118</v>
      </c>
      <c r="I597" s="2">
        <f t="shared" si="86"/>
        <v>59.016077228370349</v>
      </c>
    </row>
    <row r="598" spans="1:9" ht="13.5" x14ac:dyDescent="0.25">
      <c r="A598" s="3">
        <f>TITRES_STAT!B601</f>
        <v>42873</v>
      </c>
      <c r="B598" s="17">
        <f>TITRES_STAT!D601</f>
        <v>1.8492</v>
      </c>
      <c r="C598" s="2">
        <f t="shared" si="81"/>
        <v>6.0999999999999943E-3</v>
      </c>
      <c r="D598" s="2">
        <f t="shared" si="82"/>
        <v>6.0999999999999943E-3</v>
      </c>
      <c r="E598" s="2">
        <f t="shared" si="83"/>
        <v>0</v>
      </c>
      <c r="F598" s="2">
        <f t="shared" si="84"/>
        <v>5.4005451222771533E-3</v>
      </c>
      <c r="G598" s="2">
        <f t="shared" si="84"/>
        <v>3.4478442678003247E-3</v>
      </c>
      <c r="H598" s="2">
        <f t="shared" si="85"/>
        <v>1.5663541340057752</v>
      </c>
      <c r="I598" s="2">
        <f t="shared" si="86"/>
        <v>61.034216332446746</v>
      </c>
    </row>
    <row r="599" spans="1:9" ht="13.5" x14ac:dyDescent="0.25">
      <c r="A599" s="3">
        <f>TITRES_STAT!B602</f>
        <v>42874</v>
      </c>
      <c r="B599" s="17">
        <f>TITRES_STAT!D602</f>
        <v>1.8307</v>
      </c>
      <c r="C599" s="2">
        <f t="shared" si="81"/>
        <v>-1.8499999999999961E-2</v>
      </c>
      <c r="D599" s="2">
        <f t="shared" si="82"/>
        <v>0</v>
      </c>
      <c r="E599" s="2">
        <f t="shared" si="83"/>
        <v>1.8499999999999961E-2</v>
      </c>
      <c r="F599" s="2">
        <f t="shared" si="84"/>
        <v>5.0147918992573563E-3</v>
      </c>
      <c r="G599" s="2">
        <f t="shared" si="84"/>
        <v>4.5229982486717276E-3</v>
      </c>
      <c r="H599" s="2">
        <f t="shared" si="85"/>
        <v>1.1087317800156244</v>
      </c>
      <c r="I599" s="2">
        <f t="shared" si="86"/>
        <v>52.578132056577118</v>
      </c>
    </row>
    <row r="600" spans="1:9" ht="13.5" x14ac:dyDescent="0.25">
      <c r="A600" s="3">
        <f>TITRES_STAT!B603</f>
        <v>42877</v>
      </c>
      <c r="B600" s="17">
        <f>TITRES_STAT!D603</f>
        <v>1.8369</v>
      </c>
      <c r="C600" s="2">
        <f t="shared" si="81"/>
        <v>6.1999999999999833E-3</v>
      </c>
      <c r="D600" s="2">
        <f t="shared" si="82"/>
        <v>6.1999999999999833E-3</v>
      </c>
      <c r="E600" s="2">
        <f t="shared" si="83"/>
        <v>0</v>
      </c>
      <c r="F600" s="2">
        <f t="shared" si="84"/>
        <v>5.0994496207389722E-3</v>
      </c>
      <c r="G600" s="2">
        <f t="shared" si="84"/>
        <v>4.1999269451951761E-3</v>
      </c>
      <c r="H600" s="2">
        <f t="shared" si="85"/>
        <v>1.21417579097962</v>
      </c>
      <c r="I600" s="2">
        <f t="shared" si="86"/>
        <v>54.836467633964645</v>
      </c>
    </row>
    <row r="601" spans="1:9" ht="13.5" x14ac:dyDescent="0.25">
      <c r="A601" s="3">
        <f>TITRES_STAT!B604</f>
        <v>42878</v>
      </c>
      <c r="B601" s="17">
        <f>TITRES_STAT!D604</f>
        <v>1.8122</v>
      </c>
      <c r="C601" s="2">
        <f t="shared" si="81"/>
        <v>-2.4699999999999944E-2</v>
      </c>
      <c r="D601" s="2">
        <f t="shared" si="82"/>
        <v>0</v>
      </c>
      <c r="E601" s="2">
        <f t="shared" si="83"/>
        <v>2.4699999999999944E-2</v>
      </c>
      <c r="F601" s="2">
        <f t="shared" si="84"/>
        <v>4.7352032192576176E-3</v>
      </c>
      <c r="G601" s="2">
        <f t="shared" si="84"/>
        <v>5.6642178776812307E-3</v>
      </c>
      <c r="H601" s="2">
        <f t="shared" si="85"/>
        <v>0.83598535958791098</v>
      </c>
      <c r="I601" s="2">
        <f t="shared" si="86"/>
        <v>45.533334741598857</v>
      </c>
    </row>
    <row r="602" spans="1:9" ht="13.5" x14ac:dyDescent="0.25">
      <c r="A602" s="3">
        <f>TITRES_STAT!B605</f>
        <v>42879</v>
      </c>
      <c r="B602" s="17">
        <f>TITRES_STAT!D605</f>
        <v>1.8246</v>
      </c>
      <c r="C602" s="2">
        <f t="shared" si="81"/>
        <v>1.2399999999999967E-2</v>
      </c>
      <c r="D602" s="2">
        <f t="shared" si="82"/>
        <v>1.2399999999999967E-2</v>
      </c>
      <c r="E602" s="2">
        <f t="shared" si="83"/>
        <v>0</v>
      </c>
      <c r="F602" s="2">
        <f t="shared" si="84"/>
        <v>5.2826887035963572E-3</v>
      </c>
      <c r="G602" s="2">
        <f t="shared" si="84"/>
        <v>5.2596308864182855E-3</v>
      </c>
      <c r="H602" s="2">
        <f t="shared" si="85"/>
        <v>1.0043839230691289</v>
      </c>
      <c r="I602" s="2">
        <f t="shared" si="86"/>
        <v>50.109358367393412</v>
      </c>
    </row>
    <row r="603" spans="1:9" ht="13.5" x14ac:dyDescent="0.25">
      <c r="A603" s="3">
        <f>TITRES_STAT!B606</f>
        <v>42880</v>
      </c>
      <c r="B603" s="17">
        <f>TITRES_STAT!D606</f>
        <v>1.8246</v>
      </c>
      <c r="C603" s="2">
        <f t="shared" si="81"/>
        <v>0</v>
      </c>
      <c r="D603" s="2">
        <f t="shared" si="82"/>
        <v>0</v>
      </c>
      <c r="E603" s="2">
        <f t="shared" si="83"/>
        <v>0</v>
      </c>
      <c r="F603" s="2">
        <f t="shared" si="84"/>
        <v>4.9053537961966176E-3</v>
      </c>
      <c r="G603" s="2">
        <f t="shared" si="84"/>
        <v>4.883942965959836E-3</v>
      </c>
      <c r="H603" s="2">
        <f t="shared" si="85"/>
        <v>1.0043839230691289</v>
      </c>
      <c r="I603" s="2">
        <f t="shared" si="86"/>
        <v>50.109358367393412</v>
      </c>
    </row>
    <row r="604" spans="1:9" ht="13.5" x14ac:dyDescent="0.25">
      <c r="A604" s="3">
        <f>TITRES_STAT!B607</f>
        <v>42881</v>
      </c>
      <c r="B604" s="17">
        <f>TITRES_STAT!D607</f>
        <v>1.8246</v>
      </c>
      <c r="C604" s="2">
        <f t="shared" si="81"/>
        <v>0</v>
      </c>
      <c r="D604" s="2">
        <f t="shared" si="82"/>
        <v>0</v>
      </c>
      <c r="E604" s="2">
        <f t="shared" si="83"/>
        <v>0</v>
      </c>
      <c r="F604" s="2">
        <f t="shared" si="84"/>
        <v>4.5549713821825735E-3</v>
      </c>
      <c r="G604" s="2">
        <f t="shared" si="84"/>
        <v>4.5350898969627046E-3</v>
      </c>
      <c r="H604" s="2">
        <f t="shared" si="85"/>
        <v>1.0043839230691289</v>
      </c>
      <c r="I604" s="2">
        <f t="shared" si="86"/>
        <v>50.109358367393412</v>
      </c>
    </row>
    <row r="605" spans="1:9" ht="13.5" x14ac:dyDescent="0.25">
      <c r="A605" s="3">
        <f>TITRES_STAT!B608</f>
        <v>42884</v>
      </c>
      <c r="B605" s="17">
        <f>TITRES_STAT!D608</f>
        <v>1.8431</v>
      </c>
      <c r="C605" s="2">
        <f t="shared" si="81"/>
        <v>1.8499999999999961E-2</v>
      </c>
      <c r="D605" s="2">
        <f t="shared" si="82"/>
        <v>1.8499999999999961E-2</v>
      </c>
      <c r="E605" s="2">
        <f t="shared" si="83"/>
        <v>0</v>
      </c>
      <c r="F605" s="2">
        <f t="shared" ref="F605:G620" si="87">((F604*13)+D605)/14</f>
        <v>5.5510448548838154E-3</v>
      </c>
      <c r="G605" s="2">
        <f t="shared" si="87"/>
        <v>4.2111549043225118E-3</v>
      </c>
      <c r="H605" s="2">
        <f t="shared" si="85"/>
        <v>1.3181763627801919</v>
      </c>
      <c r="I605" s="2">
        <f t="shared" si="86"/>
        <v>56.86264358244518</v>
      </c>
    </row>
    <row r="606" spans="1:9" ht="13.5" x14ac:dyDescent="0.25">
      <c r="A606" s="3">
        <f>TITRES_STAT!B609</f>
        <v>42885</v>
      </c>
      <c r="B606" s="17">
        <f>TITRES_STAT!D609</f>
        <v>1.8369</v>
      </c>
      <c r="C606" s="2">
        <f t="shared" si="81"/>
        <v>-6.1999999999999833E-3</v>
      </c>
      <c r="D606" s="2">
        <f t="shared" si="82"/>
        <v>0</v>
      </c>
      <c r="E606" s="2">
        <f t="shared" si="83"/>
        <v>6.1999999999999833E-3</v>
      </c>
      <c r="F606" s="2">
        <f t="shared" si="87"/>
        <v>5.1545416509635429E-3</v>
      </c>
      <c r="G606" s="2">
        <f t="shared" si="87"/>
        <v>4.3532152682994743E-3</v>
      </c>
      <c r="H606" s="2">
        <f t="shared" si="85"/>
        <v>1.1840769025367073</v>
      </c>
      <c r="I606" s="2">
        <f t="shared" si="86"/>
        <v>54.21406641686724</v>
      </c>
    </row>
    <row r="607" spans="1:9" ht="13.5" x14ac:dyDescent="0.25">
      <c r="A607" s="3">
        <f>TITRES_STAT!B610</f>
        <v>42886</v>
      </c>
      <c r="B607" s="17">
        <f>TITRES_STAT!D610</f>
        <v>1.8369</v>
      </c>
      <c r="C607" s="2">
        <f t="shared" si="81"/>
        <v>0</v>
      </c>
      <c r="D607" s="2">
        <f t="shared" si="82"/>
        <v>0</v>
      </c>
      <c r="E607" s="2">
        <f t="shared" si="83"/>
        <v>0</v>
      </c>
      <c r="F607" s="2">
        <f t="shared" si="87"/>
        <v>4.7863601044661475E-3</v>
      </c>
      <c r="G607" s="2">
        <f t="shared" si="87"/>
        <v>4.0422713205637978E-3</v>
      </c>
      <c r="H607" s="2">
        <f t="shared" si="85"/>
        <v>1.1840769025367075</v>
      </c>
      <c r="I607" s="2">
        <f t="shared" si="86"/>
        <v>54.214066416867247</v>
      </c>
    </row>
    <row r="608" spans="1:9" ht="13.5" x14ac:dyDescent="0.25">
      <c r="A608" s="3">
        <f>TITRES_STAT!B611</f>
        <v>42887</v>
      </c>
      <c r="B608" s="17">
        <f>TITRES_STAT!D611</f>
        <v>1.8431</v>
      </c>
      <c r="C608" s="2">
        <f t="shared" si="81"/>
        <v>6.1999999999999833E-3</v>
      </c>
      <c r="D608" s="2">
        <f t="shared" si="82"/>
        <v>6.1999999999999833E-3</v>
      </c>
      <c r="E608" s="2">
        <f t="shared" si="83"/>
        <v>0</v>
      </c>
      <c r="F608" s="2">
        <f t="shared" si="87"/>
        <v>4.8873343827185644E-3</v>
      </c>
      <c r="G608" s="2">
        <f t="shared" si="87"/>
        <v>3.7535376548092406E-3</v>
      </c>
      <c r="H608" s="2">
        <f t="shared" si="85"/>
        <v>1.3020608375825511</v>
      </c>
      <c r="I608" s="2">
        <f t="shared" si="86"/>
        <v>56.56066148755113</v>
      </c>
    </row>
    <row r="609" spans="1:9" ht="13.5" x14ac:dyDescent="0.25">
      <c r="A609" s="3">
        <f>TITRES_STAT!B612</f>
        <v>42888</v>
      </c>
      <c r="B609" s="17">
        <f>TITRES_STAT!D612</f>
        <v>1.8246</v>
      </c>
      <c r="C609" s="2">
        <f t="shared" si="81"/>
        <v>-1.8499999999999961E-2</v>
      </c>
      <c r="D609" s="2">
        <f t="shared" si="82"/>
        <v>0</v>
      </c>
      <c r="E609" s="2">
        <f t="shared" si="83"/>
        <v>1.8499999999999961E-2</v>
      </c>
      <c r="F609" s="2">
        <f t="shared" si="87"/>
        <v>4.5382390696672385E-3</v>
      </c>
      <c r="G609" s="2">
        <f t="shared" si="87"/>
        <v>4.8068563937514342E-3</v>
      </c>
      <c r="H609" s="2">
        <f t="shared" si="85"/>
        <v>0.94411788036077404</v>
      </c>
      <c r="I609" s="2">
        <f t="shared" si="86"/>
        <v>48.562789833791975</v>
      </c>
    </row>
    <row r="610" spans="1:9" ht="13.5" x14ac:dyDescent="0.25">
      <c r="A610" s="3">
        <f>TITRES_STAT!B613</f>
        <v>42891</v>
      </c>
      <c r="B610" s="17">
        <f>TITRES_STAT!D613</f>
        <v>1.8431</v>
      </c>
      <c r="C610" s="2">
        <f t="shared" si="81"/>
        <v>1.8499999999999961E-2</v>
      </c>
      <c r="D610" s="2">
        <f t="shared" si="82"/>
        <v>1.8499999999999961E-2</v>
      </c>
      <c r="E610" s="2">
        <f t="shared" si="83"/>
        <v>0</v>
      </c>
      <c r="F610" s="2">
        <f t="shared" si="87"/>
        <v>5.5355077075481471E-3</v>
      </c>
      <c r="G610" s="2">
        <f t="shared" si="87"/>
        <v>4.4635095084834741E-3</v>
      </c>
      <c r="H610" s="2">
        <f t="shared" si="85"/>
        <v>1.2401693548601616</v>
      </c>
      <c r="I610" s="2">
        <f t="shared" si="86"/>
        <v>55.360517818420782</v>
      </c>
    </row>
    <row r="611" spans="1:9" ht="13.5" x14ac:dyDescent="0.25">
      <c r="A611" s="3">
        <f>TITRES_STAT!B614</f>
        <v>42892</v>
      </c>
      <c r="B611" s="17">
        <f>TITRES_STAT!D614</f>
        <v>1.8184</v>
      </c>
      <c r="C611" s="2">
        <f t="shared" si="81"/>
        <v>-2.4699999999999944E-2</v>
      </c>
      <c r="D611" s="2">
        <f t="shared" si="82"/>
        <v>0</v>
      </c>
      <c r="E611" s="2">
        <f t="shared" si="83"/>
        <v>2.4699999999999944E-2</v>
      </c>
      <c r="F611" s="2">
        <f t="shared" si="87"/>
        <v>5.1401142998661374E-3</v>
      </c>
      <c r="G611" s="2">
        <f t="shared" si="87"/>
        <v>5.9089731150203644E-3</v>
      </c>
      <c r="H611" s="2">
        <f t="shared" si="85"/>
        <v>0.86988283747647799</v>
      </c>
      <c r="I611" s="2">
        <f t="shared" si="86"/>
        <v>46.520713492960788</v>
      </c>
    </row>
    <row r="612" spans="1:9" ht="13.5" x14ac:dyDescent="0.25">
      <c r="A612" s="3">
        <f>TITRES_STAT!B615</f>
        <v>42893</v>
      </c>
      <c r="B612" s="17">
        <f>TITRES_STAT!D615</f>
        <v>1.8369</v>
      </c>
      <c r="C612" s="2">
        <f t="shared" si="81"/>
        <v>1.8499999999999961E-2</v>
      </c>
      <c r="D612" s="2">
        <f t="shared" si="82"/>
        <v>1.8499999999999961E-2</v>
      </c>
      <c r="E612" s="2">
        <f t="shared" si="83"/>
        <v>0</v>
      </c>
      <c r="F612" s="2">
        <f t="shared" si="87"/>
        <v>6.0943918498756961E-3</v>
      </c>
      <c r="G612" s="2">
        <f t="shared" si="87"/>
        <v>5.4869036068046235E-3</v>
      </c>
      <c r="H612" s="2">
        <f t="shared" si="85"/>
        <v>1.1107160407042127</v>
      </c>
      <c r="I612" s="2">
        <f t="shared" si="86"/>
        <v>52.622712827521639</v>
      </c>
    </row>
    <row r="613" spans="1:9" ht="13.5" x14ac:dyDescent="0.25">
      <c r="A613" s="3">
        <f>TITRES_STAT!B616</f>
        <v>42894</v>
      </c>
      <c r="B613" s="17">
        <f>TITRES_STAT!D616</f>
        <v>1.8369</v>
      </c>
      <c r="C613" s="2">
        <f t="shared" si="81"/>
        <v>0</v>
      </c>
      <c r="D613" s="2">
        <f t="shared" si="82"/>
        <v>0</v>
      </c>
      <c r="E613" s="2">
        <f t="shared" si="83"/>
        <v>0</v>
      </c>
      <c r="F613" s="2">
        <f t="shared" si="87"/>
        <v>5.6590781463131462E-3</v>
      </c>
      <c r="G613" s="2">
        <f t="shared" si="87"/>
        <v>5.0949819206042935E-3</v>
      </c>
      <c r="H613" s="2">
        <f t="shared" si="85"/>
        <v>1.1107160407042127</v>
      </c>
      <c r="I613" s="2">
        <f t="shared" si="86"/>
        <v>52.622712827521639</v>
      </c>
    </row>
    <row r="614" spans="1:9" ht="13.5" x14ac:dyDescent="0.25">
      <c r="A614" s="3">
        <f>TITRES_STAT!B617</f>
        <v>42895</v>
      </c>
      <c r="B614" s="17">
        <f>TITRES_STAT!D617</f>
        <v>1.8492</v>
      </c>
      <c r="C614" s="2">
        <f t="shared" si="81"/>
        <v>1.2299999999999978E-2</v>
      </c>
      <c r="D614" s="2">
        <f t="shared" si="82"/>
        <v>1.2299999999999978E-2</v>
      </c>
      <c r="E614" s="2">
        <f t="shared" si="83"/>
        <v>0</v>
      </c>
      <c r="F614" s="2">
        <f t="shared" si="87"/>
        <v>6.1334297072907773E-3</v>
      </c>
      <c r="G614" s="2">
        <f t="shared" si="87"/>
        <v>4.7310546405611295E-3</v>
      </c>
      <c r="H614" s="2">
        <f t="shared" si="85"/>
        <v>1.2964191228540363</v>
      </c>
      <c r="I614" s="2">
        <f t="shared" si="86"/>
        <v>56.453942137653875</v>
      </c>
    </row>
    <row r="615" spans="1:9" ht="13.5" x14ac:dyDescent="0.25">
      <c r="A615" s="3">
        <f>TITRES_STAT!B618</f>
        <v>42898</v>
      </c>
      <c r="B615" s="17">
        <f>TITRES_STAT!D618</f>
        <v>1.8492</v>
      </c>
      <c r="C615" s="2">
        <f t="shared" si="81"/>
        <v>0</v>
      </c>
      <c r="D615" s="2">
        <f t="shared" si="82"/>
        <v>0</v>
      </c>
      <c r="E615" s="2">
        <f t="shared" si="83"/>
        <v>0</v>
      </c>
      <c r="F615" s="2">
        <f t="shared" si="87"/>
        <v>5.6953275853414359E-3</v>
      </c>
      <c r="G615" s="2">
        <f t="shared" si="87"/>
        <v>4.3931221662353347E-3</v>
      </c>
      <c r="H615" s="2">
        <f t="shared" si="85"/>
        <v>1.2964191228540363</v>
      </c>
      <c r="I615" s="2">
        <f t="shared" si="86"/>
        <v>56.453942137653875</v>
      </c>
    </row>
    <row r="616" spans="1:9" ht="13.5" x14ac:dyDescent="0.25">
      <c r="A616" s="3">
        <f>TITRES_STAT!B619</f>
        <v>42899</v>
      </c>
      <c r="B616" s="17">
        <f>TITRES_STAT!D619</f>
        <v>1.8431</v>
      </c>
      <c r="C616" s="2">
        <f t="shared" si="81"/>
        <v>-6.0999999999999943E-3</v>
      </c>
      <c r="D616" s="2">
        <f t="shared" si="82"/>
        <v>0</v>
      </c>
      <c r="E616" s="2">
        <f t="shared" si="83"/>
        <v>6.0999999999999943E-3</v>
      </c>
      <c r="F616" s="2">
        <f t="shared" si="87"/>
        <v>5.2885184721027613E-3</v>
      </c>
      <c r="G616" s="2">
        <f t="shared" si="87"/>
        <v>4.5150420115042389E-3</v>
      </c>
      <c r="H616" s="2">
        <f t="shared" si="85"/>
        <v>1.1713110218305212</v>
      </c>
      <c r="I616" s="2">
        <f t="shared" si="86"/>
        <v>53.944875241458902</v>
      </c>
    </row>
    <row r="617" spans="1:9" ht="13.5" x14ac:dyDescent="0.25">
      <c r="A617" s="3">
        <f>TITRES_STAT!B620</f>
        <v>42900</v>
      </c>
      <c r="B617" s="17">
        <f>TITRES_STAT!D620</f>
        <v>1.8614999999999999</v>
      </c>
      <c r="C617" s="2">
        <f t="shared" si="81"/>
        <v>1.8399999999999972E-2</v>
      </c>
      <c r="D617" s="2">
        <f t="shared" si="82"/>
        <v>1.8399999999999972E-2</v>
      </c>
      <c r="E617" s="2">
        <f t="shared" si="83"/>
        <v>0</v>
      </c>
      <c r="F617" s="2">
        <f t="shared" si="87"/>
        <v>6.2250528669525618E-3</v>
      </c>
      <c r="G617" s="2">
        <f t="shared" si="87"/>
        <v>4.1925390106825073E-3</v>
      </c>
      <c r="H617" s="2">
        <f t="shared" si="85"/>
        <v>1.4847930695674505</v>
      </c>
      <c r="I617" s="2">
        <f t="shared" si="86"/>
        <v>59.75520005076001</v>
      </c>
    </row>
    <row r="618" spans="1:9" ht="13.5" x14ac:dyDescent="0.25">
      <c r="A618" s="3">
        <f>TITRES_STAT!B621</f>
        <v>42901</v>
      </c>
      <c r="B618" s="17">
        <f>TITRES_STAT!D621</f>
        <v>1.8553999999999999</v>
      </c>
      <c r="C618" s="2">
        <f t="shared" si="81"/>
        <v>-6.0999999999999943E-3</v>
      </c>
      <c r="D618" s="2">
        <f t="shared" si="82"/>
        <v>0</v>
      </c>
      <c r="E618" s="2">
        <f t="shared" si="83"/>
        <v>6.0999999999999943E-3</v>
      </c>
      <c r="F618" s="2">
        <f t="shared" si="87"/>
        <v>5.7804062335988079E-3</v>
      </c>
      <c r="G618" s="2">
        <f t="shared" si="87"/>
        <v>4.3287862242051851E-3</v>
      </c>
      <c r="H618" s="2">
        <f t="shared" si="85"/>
        <v>1.3353411173960565</v>
      </c>
      <c r="I618" s="2">
        <f t="shared" si="86"/>
        <v>57.179703104143677</v>
      </c>
    </row>
    <row r="619" spans="1:9" ht="13.5" x14ac:dyDescent="0.25">
      <c r="A619" s="3">
        <f>TITRES_STAT!B622</f>
        <v>42902</v>
      </c>
      <c r="B619" s="17">
        <f>TITRES_STAT!D622</f>
        <v>1.8431</v>
      </c>
      <c r="C619" s="2">
        <f t="shared" si="81"/>
        <v>-1.2299999999999978E-2</v>
      </c>
      <c r="D619" s="2">
        <f t="shared" si="82"/>
        <v>0</v>
      </c>
      <c r="E619" s="2">
        <f t="shared" si="83"/>
        <v>1.2299999999999978E-2</v>
      </c>
      <c r="F619" s="2">
        <f t="shared" si="87"/>
        <v>5.3675200740560354E-3</v>
      </c>
      <c r="G619" s="2">
        <f t="shared" si="87"/>
        <v>4.8981586367619562E-3</v>
      </c>
      <c r="H619" s="2">
        <f t="shared" si="85"/>
        <v>1.0958240579983261</v>
      </c>
      <c r="I619" s="2">
        <f t="shared" si="86"/>
        <v>52.286071143057818</v>
      </c>
    </row>
    <row r="620" spans="1:9" ht="13.5" x14ac:dyDescent="0.25">
      <c r="A620" s="3">
        <f>TITRES_STAT!B623</f>
        <v>42905</v>
      </c>
      <c r="B620" s="17">
        <f>TITRES_STAT!D623</f>
        <v>1.88</v>
      </c>
      <c r="C620" s="2">
        <f t="shared" si="81"/>
        <v>3.6899999999999933E-2</v>
      </c>
      <c r="D620" s="2">
        <f t="shared" si="82"/>
        <v>3.6899999999999933E-2</v>
      </c>
      <c r="E620" s="2">
        <f t="shared" si="83"/>
        <v>0</v>
      </c>
      <c r="F620" s="2">
        <f t="shared" si="87"/>
        <v>7.6198400687663139E-3</v>
      </c>
      <c r="G620" s="2">
        <f t="shared" si="87"/>
        <v>4.5482901627075306E-3</v>
      </c>
      <c r="H620" s="2">
        <f t="shared" si="85"/>
        <v>1.6753196907363392</v>
      </c>
      <c r="I620" s="2">
        <f t="shared" si="86"/>
        <v>62.621289580357931</v>
      </c>
    </row>
    <row r="621" spans="1:9" ht="13.5" x14ac:dyDescent="0.25">
      <c r="A621" s="3">
        <f>TITRES_STAT!B624</f>
        <v>42906</v>
      </c>
      <c r="B621" s="17">
        <f>TITRES_STAT!D624</f>
        <v>1.9047000000000001</v>
      </c>
      <c r="C621" s="2">
        <f t="shared" si="81"/>
        <v>2.4700000000000166E-2</v>
      </c>
      <c r="D621" s="2">
        <f t="shared" si="82"/>
        <v>2.4700000000000166E-2</v>
      </c>
      <c r="E621" s="2">
        <f t="shared" si="83"/>
        <v>0</v>
      </c>
      <c r="F621" s="2">
        <f t="shared" ref="F621:G636" si="88">((F620*13)+D621)/14</f>
        <v>8.8398514924258754E-3</v>
      </c>
      <c r="G621" s="2">
        <f t="shared" si="88"/>
        <v>4.2234122939427072E-3</v>
      </c>
      <c r="H621" s="2">
        <f t="shared" si="85"/>
        <v>2.093059089945859</v>
      </c>
      <c r="I621" s="2">
        <f t="shared" si="86"/>
        <v>67.669547495857756</v>
      </c>
    </row>
    <row r="622" spans="1:9" ht="13.5" x14ac:dyDescent="0.25">
      <c r="A622" s="3">
        <f>TITRES_STAT!B625</f>
        <v>42907</v>
      </c>
      <c r="B622" s="17">
        <f>TITRES_STAT!D625</f>
        <v>1.917</v>
      </c>
      <c r="C622" s="2">
        <f t="shared" si="81"/>
        <v>1.2299999999999978E-2</v>
      </c>
      <c r="D622" s="2">
        <f t="shared" si="82"/>
        <v>1.2299999999999978E-2</v>
      </c>
      <c r="E622" s="2">
        <f t="shared" si="83"/>
        <v>0</v>
      </c>
      <c r="F622" s="2">
        <f t="shared" si="88"/>
        <v>9.0870049572525959E-3</v>
      </c>
      <c r="G622" s="2">
        <f t="shared" si="88"/>
        <v>3.9217399872325141E-3</v>
      </c>
      <c r="H622" s="2">
        <f t="shared" si="85"/>
        <v>2.3170850150280096</v>
      </c>
      <c r="I622" s="2">
        <f t="shared" si="86"/>
        <v>69.853048822399387</v>
      </c>
    </row>
    <row r="623" spans="1:9" ht="13.5" x14ac:dyDescent="0.25">
      <c r="A623" s="3">
        <f>TITRES_STAT!B626</f>
        <v>42908</v>
      </c>
      <c r="B623" s="17">
        <f>TITRES_STAT!D626</f>
        <v>1.9355</v>
      </c>
      <c r="C623" s="2">
        <f t="shared" si="81"/>
        <v>1.8499999999999961E-2</v>
      </c>
      <c r="D623" s="2">
        <f t="shared" si="82"/>
        <v>1.8499999999999961E-2</v>
      </c>
      <c r="E623" s="2">
        <f t="shared" si="83"/>
        <v>0</v>
      </c>
      <c r="F623" s="2">
        <f t="shared" si="88"/>
        <v>9.759361746020264E-3</v>
      </c>
      <c r="G623" s="2">
        <f t="shared" si="88"/>
        <v>3.6416157024301917E-3</v>
      </c>
      <c r="H623" s="2">
        <f t="shared" si="85"/>
        <v>2.6799537742292419</v>
      </c>
      <c r="I623" s="2">
        <f t="shared" si="86"/>
        <v>72.825745611181006</v>
      </c>
    </row>
    <row r="624" spans="1:9" ht="13.5" x14ac:dyDescent="0.25">
      <c r="A624" s="3">
        <f>TITRES_STAT!B627</f>
        <v>42909</v>
      </c>
      <c r="B624" s="17">
        <f>TITRES_STAT!D627</f>
        <v>1.917</v>
      </c>
      <c r="C624" s="2">
        <f t="shared" si="81"/>
        <v>-1.8499999999999961E-2</v>
      </c>
      <c r="D624" s="2">
        <f t="shared" si="82"/>
        <v>0</v>
      </c>
      <c r="E624" s="2">
        <f t="shared" si="83"/>
        <v>1.8499999999999961E-2</v>
      </c>
      <c r="F624" s="2">
        <f t="shared" si="88"/>
        <v>9.062264478447388E-3</v>
      </c>
      <c r="G624" s="2">
        <f t="shared" si="88"/>
        <v>4.7029288665423183E-3</v>
      </c>
      <c r="H624" s="2">
        <f t="shared" si="85"/>
        <v>1.9269405801389752</v>
      </c>
      <c r="I624" s="2">
        <f t="shared" si="86"/>
        <v>65.834632695122266</v>
      </c>
    </row>
    <row r="625" spans="1:9" ht="13.5" x14ac:dyDescent="0.25">
      <c r="A625" s="3">
        <f>TITRES_STAT!B628</f>
        <v>42914</v>
      </c>
      <c r="B625" s="17">
        <f>TITRES_STAT!D628</f>
        <v>1.9109</v>
      </c>
      <c r="C625" s="2">
        <f t="shared" si="81"/>
        <v>-6.0999999999999943E-3</v>
      </c>
      <c r="D625" s="2">
        <f t="shared" si="82"/>
        <v>0</v>
      </c>
      <c r="E625" s="2">
        <f t="shared" si="83"/>
        <v>6.0999999999999943E-3</v>
      </c>
      <c r="F625" s="2">
        <f t="shared" si="88"/>
        <v>8.4149598728440033E-3</v>
      </c>
      <c r="G625" s="2">
        <f t="shared" si="88"/>
        <v>4.8027196617892948E-3</v>
      </c>
      <c r="H625" s="2">
        <f t="shared" si="85"/>
        <v>1.7521238934251968</v>
      </c>
      <c r="I625" s="2">
        <f t="shared" si="86"/>
        <v>63.664426503872434</v>
      </c>
    </row>
    <row r="626" spans="1:9" ht="13.5" x14ac:dyDescent="0.25">
      <c r="A626" s="3">
        <f>TITRES_STAT!B629</f>
        <v>42915</v>
      </c>
      <c r="B626" s="17">
        <f>TITRES_STAT!D629</f>
        <v>1.8985000000000001</v>
      </c>
      <c r="C626" s="2">
        <f t="shared" si="81"/>
        <v>-1.2399999999999967E-2</v>
      </c>
      <c r="D626" s="2">
        <f t="shared" si="82"/>
        <v>0</v>
      </c>
      <c r="E626" s="2">
        <f t="shared" si="83"/>
        <v>1.2399999999999967E-2</v>
      </c>
      <c r="F626" s="2">
        <f t="shared" si="88"/>
        <v>7.8138913104980022E-3</v>
      </c>
      <c r="G626" s="2">
        <f t="shared" si="88"/>
        <v>5.3453825430900565E-3</v>
      </c>
      <c r="H626" s="2">
        <f t="shared" si="85"/>
        <v>1.4618020782439551</v>
      </c>
      <c r="I626" s="2">
        <f t="shared" si="86"/>
        <v>59.379350239507602</v>
      </c>
    </row>
    <row r="627" spans="1:9" ht="13.5" x14ac:dyDescent="0.25">
      <c r="A627" s="3">
        <f>TITRES_STAT!B630</f>
        <v>42916</v>
      </c>
      <c r="B627" s="17">
        <f>TITRES_STAT!D630</f>
        <v>1.8985000000000001</v>
      </c>
      <c r="C627" s="2">
        <f t="shared" si="81"/>
        <v>0</v>
      </c>
      <c r="D627" s="2">
        <f t="shared" si="82"/>
        <v>0</v>
      </c>
      <c r="E627" s="2">
        <f t="shared" si="83"/>
        <v>0</v>
      </c>
      <c r="F627" s="2">
        <f t="shared" si="88"/>
        <v>7.255756216891002E-3</v>
      </c>
      <c r="G627" s="2">
        <f t="shared" si="88"/>
        <v>4.96356950429791E-3</v>
      </c>
      <c r="H627" s="2">
        <f t="shared" si="85"/>
        <v>1.4618020782439549</v>
      </c>
      <c r="I627" s="2">
        <f t="shared" si="86"/>
        <v>59.379350239507602</v>
      </c>
    </row>
    <row r="628" spans="1:9" ht="13.5" x14ac:dyDescent="0.25">
      <c r="A628" s="3">
        <f>TITRES_STAT!B631</f>
        <v>42919</v>
      </c>
      <c r="B628" s="17">
        <f>TITRES_STAT!D631</f>
        <v>1.88</v>
      </c>
      <c r="C628" s="2">
        <f t="shared" si="81"/>
        <v>-1.8500000000000183E-2</v>
      </c>
      <c r="D628" s="2">
        <f t="shared" si="82"/>
        <v>0</v>
      </c>
      <c r="E628" s="2">
        <f t="shared" si="83"/>
        <v>1.8500000000000183E-2</v>
      </c>
      <c r="F628" s="2">
        <f t="shared" si="88"/>
        <v>6.7374879156845017E-3</v>
      </c>
      <c r="G628" s="2">
        <f t="shared" si="88"/>
        <v>5.9304573968480727E-3</v>
      </c>
      <c r="H628" s="2">
        <f t="shared" si="85"/>
        <v>1.1360823398318907</v>
      </c>
      <c r="I628" s="2">
        <f t="shared" si="86"/>
        <v>53.185325239910938</v>
      </c>
    </row>
    <row r="629" spans="1:9" ht="13.5" x14ac:dyDescent="0.25">
      <c r="A629" s="3">
        <f>TITRES_STAT!B632</f>
        <v>42920</v>
      </c>
      <c r="B629" s="17">
        <f>TITRES_STAT!D632</f>
        <v>1.88</v>
      </c>
      <c r="C629" s="2">
        <f t="shared" si="81"/>
        <v>0</v>
      </c>
      <c r="D629" s="2">
        <f t="shared" si="82"/>
        <v>0</v>
      </c>
      <c r="E629" s="2">
        <f t="shared" si="83"/>
        <v>0</v>
      </c>
      <c r="F629" s="2">
        <f t="shared" si="88"/>
        <v>6.2562387788498942E-3</v>
      </c>
      <c r="G629" s="2">
        <f t="shared" si="88"/>
        <v>5.5068532970732106E-3</v>
      </c>
      <c r="H629" s="2">
        <f t="shared" si="85"/>
        <v>1.1360823398318907</v>
      </c>
      <c r="I629" s="2">
        <f t="shared" si="86"/>
        <v>53.185325239910938</v>
      </c>
    </row>
    <row r="630" spans="1:9" ht="13.5" x14ac:dyDescent="0.25">
      <c r="A630" s="3">
        <f>TITRES_STAT!B633</f>
        <v>42921</v>
      </c>
      <c r="B630" s="17">
        <f>TITRES_STAT!D633</f>
        <v>1.8738999999999999</v>
      </c>
      <c r="C630" s="2">
        <f t="shared" si="81"/>
        <v>-6.0999999999999943E-3</v>
      </c>
      <c r="D630" s="2">
        <f t="shared" si="82"/>
        <v>0</v>
      </c>
      <c r="E630" s="2">
        <f t="shared" si="83"/>
        <v>6.0999999999999943E-3</v>
      </c>
      <c r="F630" s="2">
        <f t="shared" si="88"/>
        <v>5.8093645803606164E-3</v>
      </c>
      <c r="G630" s="2">
        <f t="shared" si="88"/>
        <v>5.549220918710838E-3</v>
      </c>
      <c r="H630" s="2">
        <f t="shared" si="85"/>
        <v>1.0468793125126137</v>
      </c>
      <c r="I630" s="2">
        <f t="shared" si="86"/>
        <v>51.145141099087759</v>
      </c>
    </row>
    <row r="631" spans="1:9" ht="13.5" x14ac:dyDescent="0.25">
      <c r="A631" s="3">
        <f>TITRES_STAT!B634</f>
        <v>42922</v>
      </c>
      <c r="B631" s="17">
        <f>TITRES_STAT!D634</f>
        <v>1.8738999999999999</v>
      </c>
      <c r="C631" s="2">
        <f t="shared" si="81"/>
        <v>0</v>
      </c>
      <c r="D631" s="2">
        <f t="shared" si="82"/>
        <v>0</v>
      </c>
      <c r="E631" s="2">
        <f t="shared" si="83"/>
        <v>0</v>
      </c>
      <c r="F631" s="2">
        <f t="shared" si="88"/>
        <v>5.3944099674777144E-3</v>
      </c>
      <c r="G631" s="2">
        <f t="shared" si="88"/>
        <v>5.1528479959457784E-3</v>
      </c>
      <c r="H631" s="2">
        <f t="shared" si="85"/>
        <v>1.0468793125126135</v>
      </c>
      <c r="I631" s="2">
        <f t="shared" si="86"/>
        <v>51.145141099087759</v>
      </c>
    </row>
    <row r="632" spans="1:9" ht="13.5" x14ac:dyDescent="0.25">
      <c r="A632" s="3">
        <f>TITRES_STAT!B635</f>
        <v>42923</v>
      </c>
      <c r="B632" s="17">
        <f>TITRES_STAT!D635</f>
        <v>1.8985000000000001</v>
      </c>
      <c r="C632" s="2">
        <f t="shared" si="81"/>
        <v>2.4600000000000177E-2</v>
      </c>
      <c r="D632" s="2">
        <f t="shared" si="82"/>
        <v>2.4600000000000177E-2</v>
      </c>
      <c r="E632" s="2">
        <f t="shared" si="83"/>
        <v>0</v>
      </c>
      <c r="F632" s="2">
        <f t="shared" si="88"/>
        <v>6.7662378269436043E-3</v>
      </c>
      <c r="G632" s="2">
        <f t="shared" si="88"/>
        <v>4.7847874248067943E-3</v>
      </c>
      <c r="H632" s="2">
        <f t="shared" si="85"/>
        <v>1.4141146149699262</v>
      </c>
      <c r="I632" s="2">
        <f t="shared" si="86"/>
        <v>58.576946024062018</v>
      </c>
    </row>
    <row r="633" spans="1:9" ht="13.5" x14ac:dyDescent="0.25">
      <c r="A633" s="3">
        <f>TITRES_STAT!B636</f>
        <v>42926</v>
      </c>
      <c r="B633" s="17">
        <f>TITRES_STAT!D636</f>
        <v>1.9109</v>
      </c>
      <c r="C633" s="2">
        <f t="shared" si="81"/>
        <v>1.2399999999999967E-2</v>
      </c>
      <c r="D633" s="2">
        <f t="shared" si="82"/>
        <v>1.2399999999999967E-2</v>
      </c>
      <c r="E633" s="2">
        <f t="shared" si="83"/>
        <v>0</v>
      </c>
      <c r="F633" s="2">
        <f t="shared" si="88"/>
        <v>7.1686494107333441E-3</v>
      </c>
      <c r="G633" s="2">
        <f t="shared" si="88"/>
        <v>4.4430168944634514E-3</v>
      </c>
      <c r="H633" s="2">
        <f t="shared" si="85"/>
        <v>1.6134643601437502</v>
      </c>
      <c r="I633" s="2">
        <f t="shared" si="86"/>
        <v>61.736612320016626</v>
      </c>
    </row>
    <row r="634" spans="1:9" ht="13.5" x14ac:dyDescent="0.25">
      <c r="A634" s="3">
        <f>TITRES_STAT!B637</f>
        <v>42927</v>
      </c>
      <c r="B634" s="17">
        <f>TITRES_STAT!D637</f>
        <v>1.9047000000000001</v>
      </c>
      <c r="C634" s="2">
        <f t="shared" si="81"/>
        <v>-6.1999999999999833E-3</v>
      </c>
      <c r="D634" s="2">
        <f t="shared" si="82"/>
        <v>0</v>
      </c>
      <c r="E634" s="2">
        <f t="shared" si="83"/>
        <v>6.1999999999999833E-3</v>
      </c>
      <c r="F634" s="2">
        <f t="shared" si="88"/>
        <v>6.6566030242523905E-3</v>
      </c>
      <c r="G634" s="2">
        <f t="shared" si="88"/>
        <v>4.5685156877160607E-3</v>
      </c>
      <c r="H634" s="2">
        <f t="shared" si="85"/>
        <v>1.4570603406596219</v>
      </c>
      <c r="I634" s="2">
        <f t="shared" si="86"/>
        <v>59.300958814404197</v>
      </c>
    </row>
    <row r="635" spans="1:9" ht="13.5" x14ac:dyDescent="0.25">
      <c r="A635" s="3">
        <f>TITRES_STAT!B638</f>
        <v>42928</v>
      </c>
      <c r="B635" s="17">
        <f>TITRES_STAT!D638</f>
        <v>1.9109</v>
      </c>
      <c r="C635" s="2">
        <f t="shared" si="81"/>
        <v>6.1999999999999833E-3</v>
      </c>
      <c r="D635" s="2">
        <f t="shared" si="82"/>
        <v>6.1999999999999833E-3</v>
      </c>
      <c r="E635" s="2">
        <f t="shared" si="83"/>
        <v>0</v>
      </c>
      <c r="F635" s="2">
        <f t="shared" si="88"/>
        <v>6.6239885225200757E-3</v>
      </c>
      <c r="G635" s="2">
        <f t="shared" si="88"/>
        <v>4.2421931385934848E-3</v>
      </c>
      <c r="H635" s="2">
        <f t="shared" si="85"/>
        <v>1.5614537825395389</v>
      </c>
      <c r="I635" s="2">
        <f t="shared" si="86"/>
        <v>60.959670370918985</v>
      </c>
    </row>
    <row r="636" spans="1:9" ht="13.5" x14ac:dyDescent="0.25">
      <c r="A636" s="3">
        <f>TITRES_STAT!B639</f>
        <v>42929</v>
      </c>
      <c r="B636" s="17">
        <f>TITRES_STAT!D639</f>
        <v>1.9109</v>
      </c>
      <c r="C636" s="2">
        <f t="shared" si="81"/>
        <v>0</v>
      </c>
      <c r="D636" s="2">
        <f t="shared" si="82"/>
        <v>0</v>
      </c>
      <c r="E636" s="2">
        <f t="shared" si="83"/>
        <v>0</v>
      </c>
      <c r="F636" s="2">
        <f t="shared" si="88"/>
        <v>6.1508464851972129E-3</v>
      </c>
      <c r="G636" s="2">
        <f t="shared" si="88"/>
        <v>3.9391793429796648E-3</v>
      </c>
      <c r="H636" s="2">
        <f t="shared" si="85"/>
        <v>1.5614537825395389</v>
      </c>
      <c r="I636" s="2">
        <f t="shared" si="86"/>
        <v>60.959670370918985</v>
      </c>
    </row>
    <row r="637" spans="1:9" ht="13.5" x14ac:dyDescent="0.25">
      <c r="A637" s="3">
        <f>TITRES_STAT!B640</f>
        <v>42930</v>
      </c>
      <c r="B637" s="17">
        <f>TITRES_STAT!D640</f>
        <v>1.9232</v>
      </c>
      <c r="C637" s="2">
        <f t="shared" si="81"/>
        <v>1.2299999999999978E-2</v>
      </c>
      <c r="D637" s="2">
        <f t="shared" si="82"/>
        <v>1.2299999999999978E-2</v>
      </c>
      <c r="E637" s="2">
        <f t="shared" si="83"/>
        <v>0</v>
      </c>
      <c r="F637" s="2">
        <f t="shared" ref="F637:G652" si="89">((F636*13)+D637)/14</f>
        <v>6.5900717362545533E-3</v>
      </c>
      <c r="G637" s="2">
        <f t="shared" si="89"/>
        <v>3.6578093899096889E-3</v>
      </c>
      <c r="H637" s="2">
        <f t="shared" si="85"/>
        <v>1.801644381589075</v>
      </c>
      <c r="I637" s="2">
        <f t="shared" si="86"/>
        <v>64.3066762301643</v>
      </c>
    </row>
    <row r="638" spans="1:9" ht="13.5" x14ac:dyDescent="0.25">
      <c r="A638" s="3">
        <f>TITRES_STAT!B641</f>
        <v>42933</v>
      </c>
      <c r="B638" s="17">
        <f>TITRES_STAT!D641</f>
        <v>1.9109</v>
      </c>
      <c r="C638" s="2">
        <f t="shared" si="81"/>
        <v>-1.2299999999999978E-2</v>
      </c>
      <c r="D638" s="2">
        <f t="shared" si="82"/>
        <v>0</v>
      </c>
      <c r="E638" s="2">
        <f t="shared" si="83"/>
        <v>1.2299999999999978E-2</v>
      </c>
      <c r="F638" s="2">
        <f t="shared" si="89"/>
        <v>6.1193523265220861E-3</v>
      </c>
      <c r="G638" s="2">
        <f t="shared" si="89"/>
        <v>4.2751087192018523E-3</v>
      </c>
      <c r="H638" s="2">
        <f t="shared" si="85"/>
        <v>1.4313910425334277</v>
      </c>
      <c r="I638" s="2">
        <f t="shared" si="86"/>
        <v>58.871280575335447</v>
      </c>
    </row>
    <row r="639" spans="1:9" ht="13.5" x14ac:dyDescent="0.25">
      <c r="A639" s="3">
        <f>TITRES_STAT!B642</f>
        <v>42934</v>
      </c>
      <c r="B639" s="17">
        <f>TITRES_STAT!D642</f>
        <v>1.9232</v>
      </c>
      <c r="C639" s="2">
        <f t="shared" si="81"/>
        <v>1.2299999999999978E-2</v>
      </c>
      <c r="D639" s="2">
        <f t="shared" si="82"/>
        <v>1.2299999999999978E-2</v>
      </c>
      <c r="E639" s="2">
        <f t="shared" si="83"/>
        <v>0</v>
      </c>
      <c r="F639" s="2">
        <f t="shared" si="89"/>
        <v>6.560827160341935E-3</v>
      </c>
      <c r="G639" s="2">
        <f t="shared" si="89"/>
        <v>3.9697438106874343E-3</v>
      </c>
      <c r="H639" s="2">
        <f t="shared" si="85"/>
        <v>1.6527079512483218</v>
      </c>
      <c r="I639" s="2">
        <f t="shared" si="86"/>
        <v>62.302672650812688</v>
      </c>
    </row>
    <row r="640" spans="1:9" ht="13.5" x14ac:dyDescent="0.25">
      <c r="A640" s="3">
        <f>TITRES_STAT!B643</f>
        <v>42935</v>
      </c>
      <c r="B640" s="17">
        <f>TITRES_STAT!D643</f>
        <v>1.9109</v>
      </c>
      <c r="C640" s="2">
        <f t="shared" si="81"/>
        <v>-1.2299999999999978E-2</v>
      </c>
      <c r="D640" s="2">
        <f t="shared" si="82"/>
        <v>0</v>
      </c>
      <c r="E640" s="2">
        <f t="shared" si="83"/>
        <v>1.2299999999999978E-2</v>
      </c>
      <c r="F640" s="2">
        <f t="shared" si="89"/>
        <v>6.0921966488889394E-3</v>
      </c>
      <c r="G640" s="2">
        <f t="shared" si="89"/>
        <v>4.5647621099240438E-3</v>
      </c>
      <c r="H640" s="2">
        <f t="shared" si="85"/>
        <v>1.3346142695244005</v>
      </c>
      <c r="I640" s="2">
        <f t="shared" si="86"/>
        <v>57.1663716334726</v>
      </c>
    </row>
    <row r="641" spans="1:9" ht="13.5" x14ac:dyDescent="0.25">
      <c r="A641" s="3">
        <f>TITRES_STAT!B644</f>
        <v>42936</v>
      </c>
      <c r="B641" s="17">
        <f>TITRES_STAT!D644</f>
        <v>1.8904000000000001</v>
      </c>
      <c r="C641" s="2">
        <f t="shared" si="81"/>
        <v>-2.0499999999999963E-2</v>
      </c>
      <c r="D641" s="2">
        <f t="shared" si="82"/>
        <v>0</v>
      </c>
      <c r="E641" s="2">
        <f t="shared" si="83"/>
        <v>2.0499999999999963E-2</v>
      </c>
      <c r="F641" s="2">
        <f t="shared" si="89"/>
        <v>5.6570397453968718E-3</v>
      </c>
      <c r="G641" s="2">
        <f t="shared" si="89"/>
        <v>5.7029933877866101E-3</v>
      </c>
      <c r="H641" s="2">
        <f t="shared" si="85"/>
        <v>0.99194218908123732</v>
      </c>
      <c r="I641" s="2">
        <f t="shared" si="86"/>
        <v>49.79773983996796</v>
      </c>
    </row>
    <row r="642" spans="1:9" ht="13.5" x14ac:dyDescent="0.25">
      <c r="A642" s="3">
        <f>TITRES_STAT!B645</f>
        <v>42937</v>
      </c>
      <c r="B642" s="17">
        <f>TITRES_STAT!D645</f>
        <v>1.897</v>
      </c>
      <c r="C642" s="2">
        <f t="shared" si="81"/>
        <v>6.5999999999999392E-3</v>
      </c>
      <c r="D642" s="2">
        <f t="shared" si="82"/>
        <v>6.5999999999999392E-3</v>
      </c>
      <c r="E642" s="2">
        <f t="shared" si="83"/>
        <v>0</v>
      </c>
      <c r="F642" s="2">
        <f t="shared" si="89"/>
        <v>5.7243940492970906E-3</v>
      </c>
      <c r="G642" s="2">
        <f t="shared" si="89"/>
        <v>5.2956367172304229E-3</v>
      </c>
      <c r="H642" s="2">
        <f t="shared" si="85"/>
        <v>1.0809642645371837</v>
      </c>
      <c r="I642" s="2">
        <f t="shared" si="86"/>
        <v>51.945354514657915</v>
      </c>
    </row>
    <row r="643" spans="1:9" ht="13.5" x14ac:dyDescent="0.25">
      <c r="A643" s="3">
        <f>TITRES_STAT!B646</f>
        <v>42940</v>
      </c>
      <c r="B643" s="17">
        <f>TITRES_STAT!D646</f>
        <v>1.8904000000000001</v>
      </c>
      <c r="C643" s="2">
        <f t="shared" ref="C643:C706" si="90">B643-B642</f>
        <v>-6.5999999999999392E-3</v>
      </c>
      <c r="D643" s="2">
        <f t="shared" ref="D643:D706" si="91">IF(C643&gt;0,C643,0)</f>
        <v>0</v>
      </c>
      <c r="E643" s="2">
        <f t="shared" ref="E643:E706" si="92">IF(C643&lt;0,-C643,0)</f>
        <v>6.5999999999999392E-3</v>
      </c>
      <c r="F643" s="2">
        <f t="shared" si="89"/>
        <v>5.315508760061584E-3</v>
      </c>
      <c r="G643" s="2">
        <f t="shared" si="89"/>
        <v>5.388805523142531E-3</v>
      </c>
      <c r="H643" s="2">
        <f t="shared" si="85"/>
        <v>0.98639832839278208</v>
      </c>
      <c r="I643" s="2">
        <f t="shared" si="86"/>
        <v>49.657629806348481</v>
      </c>
    </row>
    <row r="644" spans="1:9" ht="13.5" x14ac:dyDescent="0.25">
      <c r="A644" s="3">
        <f>TITRES_STAT!B647</f>
        <v>42942</v>
      </c>
      <c r="B644" s="17">
        <f>TITRES_STAT!D647</f>
        <v>1.9168000000000001</v>
      </c>
      <c r="C644" s="2">
        <f t="shared" si="90"/>
        <v>2.6399999999999979E-2</v>
      </c>
      <c r="D644" s="2">
        <f t="shared" si="91"/>
        <v>2.6399999999999979E-2</v>
      </c>
      <c r="E644" s="2">
        <f t="shared" si="92"/>
        <v>0</v>
      </c>
      <c r="F644" s="2">
        <f t="shared" si="89"/>
        <v>6.8215438486286121E-3</v>
      </c>
      <c r="G644" s="2">
        <f t="shared" si="89"/>
        <v>5.0038908429180648E-3</v>
      </c>
      <c r="H644" s="2">
        <f t="shared" si="85"/>
        <v>1.3632479330125766</v>
      </c>
      <c r="I644" s="2">
        <f t="shared" si="86"/>
        <v>57.685353871219142</v>
      </c>
    </row>
    <row r="645" spans="1:9" ht="13.5" x14ac:dyDescent="0.25">
      <c r="A645" s="3">
        <f>TITRES_STAT!B648</f>
        <v>42943</v>
      </c>
      <c r="B645" s="17">
        <f>TITRES_STAT!D648</f>
        <v>1.9562999999999999</v>
      </c>
      <c r="C645" s="2">
        <f t="shared" si="90"/>
        <v>3.9499999999999869E-2</v>
      </c>
      <c r="D645" s="2">
        <f t="shared" si="91"/>
        <v>3.9499999999999869E-2</v>
      </c>
      <c r="E645" s="2">
        <f t="shared" si="92"/>
        <v>0</v>
      </c>
      <c r="F645" s="2">
        <f t="shared" si="89"/>
        <v>9.1557192880122734E-3</v>
      </c>
      <c r="G645" s="2">
        <f t="shared" si="89"/>
        <v>4.6464700684239173E-3</v>
      </c>
      <c r="H645" s="2">
        <f t="shared" si="85"/>
        <v>1.9704677213422561</v>
      </c>
      <c r="I645" s="2">
        <f t="shared" si="86"/>
        <v>66.335267917062808</v>
      </c>
    </row>
    <row r="646" spans="1:9" ht="13.5" x14ac:dyDescent="0.25">
      <c r="A646" s="3">
        <f>TITRES_STAT!B649</f>
        <v>42944</v>
      </c>
      <c r="B646" s="17">
        <f>TITRES_STAT!D649</f>
        <v>1.9497</v>
      </c>
      <c r="C646" s="2">
        <f t="shared" si="90"/>
        <v>-6.5999999999999392E-3</v>
      </c>
      <c r="D646" s="2">
        <f t="shared" si="91"/>
        <v>0</v>
      </c>
      <c r="E646" s="2">
        <f t="shared" si="92"/>
        <v>6.5999999999999392E-3</v>
      </c>
      <c r="F646" s="2">
        <f t="shared" si="89"/>
        <v>8.5017393388685403E-3</v>
      </c>
      <c r="G646" s="2">
        <f t="shared" si="89"/>
        <v>4.7860079206793471E-3</v>
      </c>
      <c r="H646" s="2">
        <f t="shared" si="85"/>
        <v>1.7763738547389962</v>
      </c>
      <c r="I646" s="2">
        <f t="shared" si="86"/>
        <v>63.981795956870194</v>
      </c>
    </row>
    <row r="647" spans="1:9" ht="13.5" x14ac:dyDescent="0.25">
      <c r="A647" s="3">
        <f>TITRES_STAT!B650</f>
        <v>42947</v>
      </c>
      <c r="B647" s="17">
        <f>TITRES_STAT!D650</f>
        <v>1.9431</v>
      </c>
      <c r="C647" s="2">
        <f t="shared" si="90"/>
        <v>-6.5999999999999392E-3</v>
      </c>
      <c r="D647" s="2">
        <f t="shared" si="91"/>
        <v>0</v>
      </c>
      <c r="E647" s="2">
        <f t="shared" si="92"/>
        <v>6.5999999999999392E-3</v>
      </c>
      <c r="F647" s="2">
        <f t="shared" si="89"/>
        <v>7.894472243235074E-3</v>
      </c>
      <c r="G647" s="2">
        <f t="shared" si="89"/>
        <v>4.9155787834879606E-3</v>
      </c>
      <c r="H647" s="2">
        <f t="shared" si="85"/>
        <v>1.6060107244651609</v>
      </c>
      <c r="I647" s="2">
        <f t="shared" si="86"/>
        <v>61.627172497333724</v>
      </c>
    </row>
    <row r="648" spans="1:9" ht="13.5" x14ac:dyDescent="0.25">
      <c r="A648" s="3">
        <f>TITRES_STAT!B651</f>
        <v>42948</v>
      </c>
      <c r="B648" s="17">
        <f>TITRES_STAT!D651</f>
        <v>1.9497</v>
      </c>
      <c r="C648" s="2">
        <f t="shared" si="90"/>
        <v>6.5999999999999392E-3</v>
      </c>
      <c r="D648" s="2">
        <f t="shared" si="91"/>
        <v>6.5999999999999392E-3</v>
      </c>
      <c r="E648" s="2">
        <f t="shared" si="92"/>
        <v>0</v>
      </c>
      <c r="F648" s="2">
        <f t="shared" si="89"/>
        <v>7.8020099401468496E-3</v>
      </c>
      <c r="G648" s="2">
        <f t="shared" si="89"/>
        <v>4.5644660132388212E-3</v>
      </c>
      <c r="H648" s="2">
        <f t="shared" si="85"/>
        <v>1.7092930295718765</v>
      </c>
      <c r="I648" s="2">
        <f t="shared" si="86"/>
        <v>63.090002111804772</v>
      </c>
    </row>
    <row r="649" spans="1:9" ht="13.5" x14ac:dyDescent="0.25">
      <c r="A649" s="3">
        <f>TITRES_STAT!B652</f>
        <v>42949</v>
      </c>
      <c r="B649" s="17">
        <f>TITRES_STAT!D652</f>
        <v>1.9431</v>
      </c>
      <c r="C649" s="2">
        <f t="shared" si="90"/>
        <v>-6.5999999999999392E-3</v>
      </c>
      <c r="D649" s="2">
        <f t="shared" si="91"/>
        <v>0</v>
      </c>
      <c r="E649" s="2">
        <f t="shared" si="92"/>
        <v>6.5999999999999392E-3</v>
      </c>
      <c r="F649" s="2">
        <f t="shared" si="89"/>
        <v>7.2447235158506467E-3</v>
      </c>
      <c r="G649" s="2">
        <f t="shared" si="89"/>
        <v>4.7098612980074729E-3</v>
      </c>
      <c r="H649" s="2">
        <f t="shared" si="85"/>
        <v>1.5382031566227987</v>
      </c>
      <c r="I649" s="2">
        <f t="shared" si="86"/>
        <v>60.602050415438448</v>
      </c>
    </row>
    <row r="650" spans="1:9" ht="13.5" x14ac:dyDescent="0.25">
      <c r="A650" s="3">
        <f>TITRES_STAT!B653</f>
        <v>42950</v>
      </c>
      <c r="B650" s="17">
        <f>TITRES_STAT!D653</f>
        <v>1.9562999999999999</v>
      </c>
      <c r="C650" s="2">
        <f t="shared" si="90"/>
        <v>1.3199999999999878E-2</v>
      </c>
      <c r="D650" s="2">
        <f t="shared" si="91"/>
        <v>1.3199999999999878E-2</v>
      </c>
      <c r="E650" s="2">
        <f t="shared" si="92"/>
        <v>0</v>
      </c>
      <c r="F650" s="2">
        <f t="shared" si="89"/>
        <v>7.6701004075755913E-3</v>
      </c>
      <c r="G650" s="2">
        <f t="shared" si="89"/>
        <v>4.3734426338640818E-3</v>
      </c>
      <c r="H650" s="2">
        <f t="shared" si="85"/>
        <v>1.7537901030609386</v>
      </c>
      <c r="I650" s="2">
        <f t="shared" si="86"/>
        <v>63.686411724391654</v>
      </c>
    </row>
    <row r="651" spans="1:9" ht="13.5" x14ac:dyDescent="0.25">
      <c r="A651" s="3">
        <f>TITRES_STAT!B654</f>
        <v>42951</v>
      </c>
      <c r="B651" s="17">
        <f>TITRES_STAT!D654</f>
        <v>1.9562999999999999</v>
      </c>
      <c r="C651" s="2">
        <f t="shared" si="90"/>
        <v>0</v>
      </c>
      <c r="D651" s="2">
        <f t="shared" si="91"/>
        <v>0</v>
      </c>
      <c r="E651" s="2">
        <f t="shared" si="92"/>
        <v>0</v>
      </c>
      <c r="F651" s="2">
        <f t="shared" si="89"/>
        <v>7.1222360927487632E-3</v>
      </c>
      <c r="G651" s="2">
        <f t="shared" si="89"/>
        <v>4.0610538743023616E-3</v>
      </c>
      <c r="H651" s="2">
        <f t="shared" si="85"/>
        <v>1.7537901030609386</v>
      </c>
      <c r="I651" s="2">
        <f t="shared" si="86"/>
        <v>63.686411724391654</v>
      </c>
    </row>
    <row r="652" spans="1:9" ht="13.5" x14ac:dyDescent="0.25">
      <c r="A652" s="3">
        <f>TITRES_STAT!B655</f>
        <v>42954</v>
      </c>
      <c r="B652" s="17">
        <f>TITRES_STAT!D655</f>
        <v>1.9562999999999999</v>
      </c>
      <c r="C652" s="2">
        <f t="shared" si="90"/>
        <v>0</v>
      </c>
      <c r="D652" s="2">
        <f t="shared" si="91"/>
        <v>0</v>
      </c>
      <c r="E652" s="2">
        <f t="shared" si="92"/>
        <v>0</v>
      </c>
      <c r="F652" s="2">
        <f t="shared" si="89"/>
        <v>6.6135049432667087E-3</v>
      </c>
      <c r="G652" s="2">
        <f t="shared" si="89"/>
        <v>3.7709785975664789E-3</v>
      </c>
      <c r="H652" s="2">
        <f t="shared" si="85"/>
        <v>1.7537901030609386</v>
      </c>
      <c r="I652" s="2">
        <f t="shared" si="86"/>
        <v>63.686411724391654</v>
      </c>
    </row>
    <row r="653" spans="1:9" ht="13.5" x14ac:dyDescent="0.25">
      <c r="A653" s="3">
        <f>TITRES_STAT!B656</f>
        <v>42955</v>
      </c>
      <c r="B653" s="17">
        <f>TITRES_STAT!D656</f>
        <v>1.9431</v>
      </c>
      <c r="C653" s="2">
        <f t="shared" si="90"/>
        <v>-1.3199999999999878E-2</v>
      </c>
      <c r="D653" s="2">
        <f t="shared" si="91"/>
        <v>0</v>
      </c>
      <c r="E653" s="2">
        <f t="shared" si="92"/>
        <v>1.3199999999999878E-2</v>
      </c>
      <c r="F653" s="2">
        <f t="shared" ref="F653:G668" si="93">((F652*13)+D653)/14</f>
        <v>6.141111733033373E-3</v>
      </c>
      <c r="G653" s="2">
        <f t="shared" si="93"/>
        <v>4.4444801263117213E-3</v>
      </c>
      <c r="H653" s="2">
        <f t="shared" si="85"/>
        <v>1.3817390467509216</v>
      </c>
      <c r="I653" s="2">
        <f t="shared" si="86"/>
        <v>58.013872201316005</v>
      </c>
    </row>
    <row r="654" spans="1:9" ht="13.5" x14ac:dyDescent="0.25">
      <c r="A654" s="3">
        <f>TITRES_STAT!B657</f>
        <v>42956</v>
      </c>
      <c r="B654" s="17">
        <f>TITRES_STAT!D657</f>
        <v>1.9562999999999999</v>
      </c>
      <c r="C654" s="2">
        <f t="shared" si="90"/>
        <v>1.3199999999999878E-2</v>
      </c>
      <c r="D654" s="2">
        <f t="shared" si="91"/>
        <v>1.3199999999999878E-2</v>
      </c>
      <c r="E654" s="2">
        <f t="shared" si="92"/>
        <v>0</v>
      </c>
      <c r="F654" s="2">
        <f t="shared" si="93"/>
        <v>6.6453180378166941E-3</v>
      </c>
      <c r="G654" s="2">
        <f t="shared" si="93"/>
        <v>4.127017260146598E-3</v>
      </c>
      <c r="H654" s="2">
        <f t="shared" si="85"/>
        <v>1.6101987510419673</v>
      </c>
      <c r="I654" s="2">
        <f t="shared" si="86"/>
        <v>61.688741150427369</v>
      </c>
    </row>
    <row r="655" spans="1:9" ht="13.5" x14ac:dyDescent="0.25">
      <c r="A655" s="3">
        <f>TITRES_STAT!B658</f>
        <v>42957</v>
      </c>
      <c r="B655" s="17">
        <f>TITRES_STAT!D658</f>
        <v>1.9497</v>
      </c>
      <c r="C655" s="2">
        <f t="shared" si="90"/>
        <v>-6.5999999999999392E-3</v>
      </c>
      <c r="D655" s="2">
        <f t="shared" si="91"/>
        <v>0</v>
      </c>
      <c r="E655" s="2">
        <f t="shared" si="92"/>
        <v>6.5999999999999392E-3</v>
      </c>
      <c r="F655" s="2">
        <f t="shared" si="93"/>
        <v>6.1706524636869296E-3</v>
      </c>
      <c r="G655" s="2">
        <f t="shared" si="93"/>
        <v>4.3036588844218371E-3</v>
      </c>
      <c r="H655" s="2">
        <f t="shared" si="85"/>
        <v>1.4338154183230321</v>
      </c>
      <c r="I655" s="2">
        <f t="shared" si="86"/>
        <v>58.912249775743952</v>
      </c>
    </row>
    <row r="656" spans="1:9" ht="13.5" x14ac:dyDescent="0.25">
      <c r="A656" s="3">
        <f>TITRES_STAT!B659</f>
        <v>42958</v>
      </c>
      <c r="B656" s="17">
        <f>TITRES_STAT!D659</f>
        <v>1.9497</v>
      </c>
      <c r="C656" s="2">
        <f t="shared" si="90"/>
        <v>0</v>
      </c>
      <c r="D656" s="2">
        <f t="shared" si="91"/>
        <v>0</v>
      </c>
      <c r="E656" s="2">
        <f t="shared" si="92"/>
        <v>0</v>
      </c>
      <c r="F656" s="2">
        <f t="shared" si="93"/>
        <v>5.7298915734235777E-3</v>
      </c>
      <c r="G656" s="2">
        <f t="shared" si="93"/>
        <v>3.996254678391706E-3</v>
      </c>
      <c r="H656" s="2">
        <f t="shared" si="85"/>
        <v>1.4338154183230321</v>
      </c>
      <c r="I656" s="2">
        <f t="shared" si="86"/>
        <v>58.912249775743952</v>
      </c>
    </row>
    <row r="657" spans="1:9" ht="13.5" x14ac:dyDescent="0.25">
      <c r="A657" s="3">
        <f>TITRES_STAT!B660</f>
        <v>42961</v>
      </c>
      <c r="B657" s="17">
        <f>TITRES_STAT!D660</f>
        <v>1.9562999999999999</v>
      </c>
      <c r="C657" s="2">
        <f t="shared" si="90"/>
        <v>6.5999999999999392E-3</v>
      </c>
      <c r="D657" s="2">
        <f t="shared" si="91"/>
        <v>6.5999999999999392E-3</v>
      </c>
      <c r="E657" s="2">
        <f t="shared" si="92"/>
        <v>0</v>
      </c>
      <c r="F657" s="2">
        <f t="shared" si="93"/>
        <v>5.7920421753218888E-3</v>
      </c>
      <c r="G657" s="2">
        <f t="shared" si="93"/>
        <v>3.7108079156494412E-3</v>
      </c>
      <c r="H657" s="2">
        <f t="shared" ref="H657:H720" si="94">F657/G657</f>
        <v>1.5608574485613609</v>
      </c>
      <c r="I657" s="2">
        <f t="shared" ref="I657:I720" si="95">IF(G657=0,100,100-(100/(1+H657)))</f>
        <v>60.950579245956064</v>
      </c>
    </row>
    <row r="658" spans="1:9" ht="13.5" x14ac:dyDescent="0.25">
      <c r="A658" s="3">
        <f>TITRES_STAT!B661</f>
        <v>42962</v>
      </c>
      <c r="B658" s="17">
        <f>TITRES_STAT!D661</f>
        <v>1.9562999999999999</v>
      </c>
      <c r="C658" s="2">
        <f t="shared" si="90"/>
        <v>0</v>
      </c>
      <c r="D658" s="2">
        <f t="shared" si="91"/>
        <v>0</v>
      </c>
      <c r="E658" s="2">
        <f t="shared" si="92"/>
        <v>0</v>
      </c>
      <c r="F658" s="2">
        <f t="shared" si="93"/>
        <v>5.378324877084611E-3</v>
      </c>
      <c r="G658" s="2">
        <f t="shared" si="93"/>
        <v>3.4457502073887668E-3</v>
      </c>
      <c r="H658" s="2">
        <f t="shared" si="94"/>
        <v>1.5608574485613609</v>
      </c>
      <c r="I658" s="2">
        <f t="shared" si="95"/>
        <v>60.950579245956064</v>
      </c>
    </row>
    <row r="659" spans="1:9" ht="13.5" x14ac:dyDescent="0.25">
      <c r="A659" s="3">
        <f>TITRES_STAT!B662</f>
        <v>42963</v>
      </c>
      <c r="B659" s="17">
        <f>TITRES_STAT!D662</f>
        <v>1.9562999999999999</v>
      </c>
      <c r="C659" s="2">
        <f t="shared" si="90"/>
        <v>0</v>
      </c>
      <c r="D659" s="2">
        <f t="shared" si="91"/>
        <v>0</v>
      </c>
      <c r="E659" s="2">
        <f t="shared" si="92"/>
        <v>0</v>
      </c>
      <c r="F659" s="2">
        <f t="shared" si="93"/>
        <v>4.9941588144357101E-3</v>
      </c>
      <c r="G659" s="2">
        <f t="shared" si="93"/>
        <v>3.1996251925752836E-3</v>
      </c>
      <c r="H659" s="2">
        <f t="shared" si="94"/>
        <v>1.5608574485613609</v>
      </c>
      <c r="I659" s="2">
        <f t="shared" si="95"/>
        <v>60.950579245956064</v>
      </c>
    </row>
    <row r="660" spans="1:9" ht="13.5" x14ac:dyDescent="0.25">
      <c r="A660" s="3">
        <f>TITRES_STAT!B663</f>
        <v>42964</v>
      </c>
      <c r="B660" s="17">
        <f>TITRES_STAT!D663</f>
        <v>1.9431</v>
      </c>
      <c r="C660" s="2">
        <f t="shared" si="90"/>
        <v>-1.3199999999999878E-2</v>
      </c>
      <c r="D660" s="2">
        <f t="shared" si="91"/>
        <v>0</v>
      </c>
      <c r="E660" s="2">
        <f t="shared" si="92"/>
        <v>1.3199999999999878E-2</v>
      </c>
      <c r="F660" s="2">
        <f t="shared" si="93"/>
        <v>4.637433184833159E-3</v>
      </c>
      <c r="G660" s="2">
        <f t="shared" si="93"/>
        <v>3.9139376788198971E-3</v>
      </c>
      <c r="H660" s="2">
        <f t="shared" si="94"/>
        <v>1.1848510542026323</v>
      </c>
      <c r="I660" s="2">
        <f t="shared" si="95"/>
        <v>54.230289608233598</v>
      </c>
    </row>
    <row r="661" spans="1:9" ht="13.5" x14ac:dyDescent="0.25">
      <c r="A661" s="3">
        <f>TITRES_STAT!B664</f>
        <v>42965</v>
      </c>
      <c r="B661" s="17">
        <f>TITRES_STAT!D664</f>
        <v>1.9562999999999999</v>
      </c>
      <c r="C661" s="2">
        <f t="shared" si="90"/>
        <v>1.3199999999999878E-2</v>
      </c>
      <c r="D661" s="2">
        <f t="shared" si="91"/>
        <v>1.3199999999999878E-2</v>
      </c>
      <c r="E661" s="2">
        <f t="shared" si="92"/>
        <v>0</v>
      </c>
      <c r="F661" s="2">
        <f t="shared" si="93"/>
        <v>5.2490451002022102E-3</v>
      </c>
      <c r="G661" s="2">
        <f t="shared" si="93"/>
        <v>3.6343707017613331E-3</v>
      </c>
      <c r="H661" s="2">
        <f t="shared" si="94"/>
        <v>1.4442789497665589</v>
      </c>
      <c r="I661" s="2">
        <f t="shared" si="95"/>
        <v>59.088139261048532</v>
      </c>
    </row>
    <row r="662" spans="1:9" ht="13.5" x14ac:dyDescent="0.25">
      <c r="A662" s="3">
        <f>TITRES_STAT!B665</f>
        <v>42968</v>
      </c>
      <c r="B662" s="17">
        <f>TITRES_STAT!D665</f>
        <v>1.9497</v>
      </c>
      <c r="C662" s="2">
        <f t="shared" si="90"/>
        <v>-6.5999999999999392E-3</v>
      </c>
      <c r="D662" s="2">
        <f t="shared" si="91"/>
        <v>0</v>
      </c>
      <c r="E662" s="2">
        <f t="shared" si="92"/>
        <v>6.5999999999999392E-3</v>
      </c>
      <c r="F662" s="2">
        <f t="shared" si="93"/>
        <v>4.8741133073306239E-3</v>
      </c>
      <c r="G662" s="2">
        <f t="shared" si="93"/>
        <v>3.8462013659212339E-3</v>
      </c>
      <c r="H662" s="2">
        <f t="shared" si="94"/>
        <v>1.2672538028084201</v>
      </c>
      <c r="I662" s="2">
        <f t="shared" si="95"/>
        <v>55.893777804614899</v>
      </c>
    </row>
    <row r="663" spans="1:9" ht="13.5" x14ac:dyDescent="0.25">
      <c r="A663" s="3">
        <f>TITRES_STAT!B666</f>
        <v>42969</v>
      </c>
      <c r="B663" s="17">
        <f>TITRES_STAT!D666</f>
        <v>1.9431</v>
      </c>
      <c r="C663" s="2">
        <f t="shared" si="90"/>
        <v>-6.5999999999999392E-3</v>
      </c>
      <c r="D663" s="2">
        <f t="shared" si="91"/>
        <v>0</v>
      </c>
      <c r="E663" s="2">
        <f t="shared" si="92"/>
        <v>6.5999999999999392E-3</v>
      </c>
      <c r="F663" s="2">
        <f t="shared" si="93"/>
        <v>4.5259623568070081E-3</v>
      </c>
      <c r="G663" s="2">
        <f t="shared" si="93"/>
        <v>4.0429012683554271E-3</v>
      </c>
      <c r="H663" s="2">
        <f t="shared" si="94"/>
        <v>1.1194837707842618</v>
      </c>
      <c r="I663" s="2">
        <f t="shared" si="95"/>
        <v>52.818699827553999</v>
      </c>
    </row>
    <row r="664" spans="1:9" ht="13.5" x14ac:dyDescent="0.25">
      <c r="A664" s="3">
        <f>TITRES_STAT!B667</f>
        <v>42970</v>
      </c>
      <c r="B664" s="17">
        <f>TITRES_STAT!D667</f>
        <v>1.9431</v>
      </c>
      <c r="C664" s="2">
        <f t="shared" si="90"/>
        <v>0</v>
      </c>
      <c r="D664" s="2">
        <f t="shared" si="91"/>
        <v>0</v>
      </c>
      <c r="E664" s="2">
        <f t="shared" si="92"/>
        <v>0</v>
      </c>
      <c r="F664" s="2">
        <f t="shared" si="93"/>
        <v>4.2026793313207928E-3</v>
      </c>
      <c r="G664" s="2">
        <f t="shared" si="93"/>
        <v>3.7541226063300395E-3</v>
      </c>
      <c r="H664" s="2">
        <f t="shared" si="94"/>
        <v>1.1194837707842615</v>
      </c>
      <c r="I664" s="2">
        <f t="shared" si="95"/>
        <v>52.818699827553992</v>
      </c>
    </row>
    <row r="665" spans="1:9" ht="13.5" x14ac:dyDescent="0.25">
      <c r="A665" s="3">
        <f>TITRES_STAT!B668</f>
        <v>42971</v>
      </c>
      <c r="B665" s="17">
        <f>TITRES_STAT!D668</f>
        <v>1.9366000000000001</v>
      </c>
      <c r="C665" s="2">
        <f t="shared" si="90"/>
        <v>-6.4999999999999503E-3</v>
      </c>
      <c r="D665" s="2">
        <f t="shared" si="91"/>
        <v>0</v>
      </c>
      <c r="E665" s="2">
        <f t="shared" si="92"/>
        <v>6.4999999999999503E-3</v>
      </c>
      <c r="F665" s="2">
        <f t="shared" si="93"/>
        <v>3.9024879505121647E-3</v>
      </c>
      <c r="G665" s="2">
        <f t="shared" si="93"/>
        <v>3.9502567058778901E-3</v>
      </c>
      <c r="H665" s="2">
        <f t="shared" si="94"/>
        <v>0.98790743009317683</v>
      </c>
      <c r="I665" s="2">
        <f t="shared" si="95"/>
        <v>49.695846755141503</v>
      </c>
    </row>
    <row r="666" spans="1:9" ht="13.5" x14ac:dyDescent="0.25">
      <c r="A666" s="3">
        <f>TITRES_STAT!B669</f>
        <v>42972</v>
      </c>
      <c r="B666" s="17">
        <f>TITRES_STAT!D669</f>
        <v>1.93</v>
      </c>
      <c r="C666" s="2">
        <f t="shared" si="90"/>
        <v>-6.6000000000001613E-3</v>
      </c>
      <c r="D666" s="2">
        <f t="shared" si="91"/>
        <v>0</v>
      </c>
      <c r="E666" s="2">
        <f t="shared" si="92"/>
        <v>6.6000000000001613E-3</v>
      </c>
      <c r="F666" s="2">
        <f t="shared" si="93"/>
        <v>3.6237388111898671E-3</v>
      </c>
      <c r="G666" s="2">
        <f t="shared" si="93"/>
        <v>4.1395240840294808E-3</v>
      </c>
      <c r="H666" s="2">
        <f t="shared" si="94"/>
        <v>0.87539986182722251</v>
      </c>
      <c r="I666" s="2">
        <f t="shared" si="95"/>
        <v>46.678038089131078</v>
      </c>
    </row>
    <row r="667" spans="1:9" ht="13.5" x14ac:dyDescent="0.25">
      <c r="A667" s="3">
        <f>TITRES_STAT!B670</f>
        <v>42975</v>
      </c>
      <c r="B667" s="17">
        <f>TITRES_STAT!D670</f>
        <v>1.9366000000000001</v>
      </c>
      <c r="C667" s="2">
        <f t="shared" si="90"/>
        <v>6.6000000000001613E-3</v>
      </c>
      <c r="D667" s="2">
        <f t="shared" si="91"/>
        <v>6.6000000000001613E-3</v>
      </c>
      <c r="E667" s="2">
        <f t="shared" si="92"/>
        <v>0</v>
      </c>
      <c r="F667" s="2">
        <f t="shared" si="93"/>
        <v>3.8363288961048882E-3</v>
      </c>
      <c r="G667" s="2">
        <f t="shared" si="93"/>
        <v>3.8438437923130893E-3</v>
      </c>
      <c r="H667" s="2">
        <f t="shared" si="94"/>
        <v>0.99804495275712568</v>
      </c>
      <c r="I667" s="2">
        <f t="shared" si="95"/>
        <v>49.951075994557172</v>
      </c>
    </row>
    <row r="668" spans="1:9" ht="13.5" x14ac:dyDescent="0.25">
      <c r="A668" s="3">
        <f>TITRES_STAT!B671</f>
        <v>42976</v>
      </c>
      <c r="B668" s="17">
        <f>TITRES_STAT!D671</f>
        <v>1.9431</v>
      </c>
      <c r="C668" s="2">
        <f t="shared" si="90"/>
        <v>6.4999999999999503E-3</v>
      </c>
      <c r="D668" s="2">
        <f t="shared" si="91"/>
        <v>6.4999999999999503E-3</v>
      </c>
      <c r="E668" s="2">
        <f t="shared" si="92"/>
        <v>0</v>
      </c>
      <c r="F668" s="2">
        <f t="shared" si="93"/>
        <v>4.0265911178116783E-3</v>
      </c>
      <c r="G668" s="2">
        <f t="shared" si="93"/>
        <v>3.5692835214335829E-3</v>
      </c>
      <c r="H668" s="2">
        <f t="shared" si="94"/>
        <v>1.1281230795009582</v>
      </c>
      <c r="I668" s="2">
        <f t="shared" si="95"/>
        <v>53.010236596160659</v>
      </c>
    </row>
    <row r="669" spans="1:9" ht="13.5" x14ac:dyDescent="0.25">
      <c r="A669" s="3">
        <f>TITRES_STAT!B672</f>
        <v>42977</v>
      </c>
      <c r="B669" s="17">
        <f>TITRES_STAT!D672</f>
        <v>1.9431</v>
      </c>
      <c r="C669" s="2">
        <f t="shared" si="90"/>
        <v>0</v>
      </c>
      <c r="D669" s="2">
        <f t="shared" si="91"/>
        <v>0</v>
      </c>
      <c r="E669" s="2">
        <f t="shared" si="92"/>
        <v>0</v>
      </c>
      <c r="F669" s="2">
        <f t="shared" ref="F669:G684" si="96">((F668*13)+D669)/14</f>
        <v>3.7389774665394157E-3</v>
      </c>
      <c r="G669" s="2">
        <f t="shared" si="96"/>
        <v>3.3143346984740411E-3</v>
      </c>
      <c r="H669" s="2">
        <f t="shared" si="94"/>
        <v>1.1281230795009585</v>
      </c>
      <c r="I669" s="2">
        <f t="shared" si="95"/>
        <v>53.010236596160659</v>
      </c>
    </row>
    <row r="670" spans="1:9" ht="13.5" x14ac:dyDescent="0.25">
      <c r="A670" s="3">
        <f>TITRES_STAT!B673</f>
        <v>42978</v>
      </c>
      <c r="B670" s="17">
        <f>TITRES_STAT!D673</f>
        <v>1.9366000000000001</v>
      </c>
      <c r="C670" s="2">
        <f t="shared" si="90"/>
        <v>-6.4999999999999503E-3</v>
      </c>
      <c r="D670" s="2">
        <f t="shared" si="91"/>
        <v>0</v>
      </c>
      <c r="E670" s="2">
        <f t="shared" si="92"/>
        <v>6.4999999999999503E-3</v>
      </c>
      <c r="F670" s="2">
        <f t="shared" si="96"/>
        <v>3.471907647500886E-3</v>
      </c>
      <c r="G670" s="2">
        <f t="shared" si="96"/>
        <v>3.5418822200116063E-3</v>
      </c>
      <c r="H670" s="2">
        <f t="shared" si="94"/>
        <v>0.98024367605580887</v>
      </c>
      <c r="I670" s="2">
        <f t="shared" si="95"/>
        <v>49.501164321768186</v>
      </c>
    </row>
    <row r="671" spans="1:9" ht="13.5" x14ac:dyDescent="0.25">
      <c r="A671" s="3">
        <f>TITRES_STAT!B674</f>
        <v>42982</v>
      </c>
      <c r="B671" s="17">
        <f>TITRES_STAT!D674</f>
        <v>1.9366000000000001</v>
      </c>
      <c r="C671" s="2">
        <f t="shared" si="90"/>
        <v>0</v>
      </c>
      <c r="D671" s="2">
        <f t="shared" si="91"/>
        <v>0</v>
      </c>
      <c r="E671" s="2">
        <f t="shared" si="92"/>
        <v>0</v>
      </c>
      <c r="F671" s="2">
        <f t="shared" si="96"/>
        <v>3.2239142441079652E-3</v>
      </c>
      <c r="G671" s="2">
        <f t="shared" si="96"/>
        <v>3.28889063286792E-3</v>
      </c>
      <c r="H671" s="2">
        <f t="shared" si="94"/>
        <v>0.98024367605580875</v>
      </c>
      <c r="I671" s="2">
        <f t="shared" si="95"/>
        <v>49.501164321768186</v>
      </c>
    </row>
    <row r="672" spans="1:9" ht="13.5" x14ac:dyDescent="0.25">
      <c r="A672" s="3">
        <f>TITRES_STAT!B675</f>
        <v>42983</v>
      </c>
      <c r="B672" s="17">
        <f>TITRES_STAT!D675</f>
        <v>1.9366000000000001</v>
      </c>
      <c r="C672" s="2">
        <f t="shared" si="90"/>
        <v>0</v>
      </c>
      <c r="D672" s="2">
        <f t="shared" si="91"/>
        <v>0</v>
      </c>
      <c r="E672" s="2">
        <f t="shared" si="92"/>
        <v>0</v>
      </c>
      <c r="F672" s="2">
        <f t="shared" si="96"/>
        <v>2.9936346552431109E-3</v>
      </c>
      <c r="G672" s="2">
        <f t="shared" si="96"/>
        <v>3.0539698733773541E-3</v>
      </c>
      <c r="H672" s="2">
        <f t="shared" si="94"/>
        <v>0.98024367605580898</v>
      </c>
      <c r="I672" s="2">
        <f t="shared" si="95"/>
        <v>49.501164321768186</v>
      </c>
    </row>
    <row r="673" spans="1:9" ht="13.5" x14ac:dyDescent="0.25">
      <c r="A673" s="3">
        <f>TITRES_STAT!B676</f>
        <v>42984</v>
      </c>
      <c r="B673" s="17">
        <f>TITRES_STAT!D676</f>
        <v>1.9366000000000001</v>
      </c>
      <c r="C673" s="2">
        <f t="shared" si="90"/>
        <v>0</v>
      </c>
      <c r="D673" s="2">
        <f t="shared" si="91"/>
        <v>0</v>
      </c>
      <c r="E673" s="2">
        <f t="shared" si="92"/>
        <v>0</v>
      </c>
      <c r="F673" s="2">
        <f t="shared" si="96"/>
        <v>2.7798036084400314E-3</v>
      </c>
      <c r="G673" s="2">
        <f t="shared" si="96"/>
        <v>2.8358291681361146E-3</v>
      </c>
      <c r="H673" s="2">
        <f t="shared" si="94"/>
        <v>0.98024367605580887</v>
      </c>
      <c r="I673" s="2">
        <f t="shared" si="95"/>
        <v>49.501164321768186</v>
      </c>
    </row>
    <row r="674" spans="1:9" ht="13.5" x14ac:dyDescent="0.25">
      <c r="A674" s="3">
        <f>TITRES_STAT!B677</f>
        <v>42985</v>
      </c>
      <c r="B674" s="17">
        <f>TITRES_STAT!D677</f>
        <v>1.9366000000000001</v>
      </c>
      <c r="C674" s="2">
        <f t="shared" si="90"/>
        <v>0</v>
      </c>
      <c r="D674" s="2">
        <f t="shared" si="91"/>
        <v>0</v>
      </c>
      <c r="E674" s="2">
        <f t="shared" si="92"/>
        <v>0</v>
      </c>
      <c r="F674" s="2">
        <f t="shared" si="96"/>
        <v>2.5812462078371721E-3</v>
      </c>
      <c r="G674" s="2">
        <f t="shared" si="96"/>
        <v>2.6332699418406781E-3</v>
      </c>
      <c r="H674" s="2">
        <f t="shared" si="94"/>
        <v>0.98024367605580875</v>
      </c>
      <c r="I674" s="2">
        <f t="shared" si="95"/>
        <v>49.501164321768186</v>
      </c>
    </row>
    <row r="675" spans="1:9" ht="13.5" x14ac:dyDescent="0.25">
      <c r="A675" s="3">
        <f>TITRES_STAT!B678</f>
        <v>42986</v>
      </c>
      <c r="B675" s="17">
        <f>TITRES_STAT!D678</f>
        <v>1.93</v>
      </c>
      <c r="C675" s="2">
        <f t="shared" si="90"/>
        <v>-6.6000000000001613E-3</v>
      </c>
      <c r="D675" s="2">
        <f t="shared" si="91"/>
        <v>0</v>
      </c>
      <c r="E675" s="2">
        <f t="shared" si="92"/>
        <v>6.6000000000001613E-3</v>
      </c>
      <c r="F675" s="2">
        <f t="shared" si="96"/>
        <v>2.3968714787059456E-3</v>
      </c>
      <c r="G675" s="2">
        <f t="shared" si="96"/>
        <v>2.916607803137784E-3</v>
      </c>
      <c r="H675" s="2">
        <f t="shared" si="94"/>
        <v>0.82180109239484012</v>
      </c>
      <c r="I675" s="2">
        <f t="shared" si="95"/>
        <v>45.109265540868968</v>
      </c>
    </row>
    <row r="676" spans="1:9" ht="13.5" x14ac:dyDescent="0.25">
      <c r="A676" s="3">
        <f>TITRES_STAT!B679</f>
        <v>42989</v>
      </c>
      <c r="B676" s="17">
        <f>TITRES_STAT!D679</f>
        <v>1.93</v>
      </c>
      <c r="C676" s="2">
        <f t="shared" si="90"/>
        <v>0</v>
      </c>
      <c r="D676" s="2">
        <f t="shared" si="91"/>
        <v>0</v>
      </c>
      <c r="E676" s="2">
        <f t="shared" si="92"/>
        <v>0</v>
      </c>
      <c r="F676" s="2">
        <f t="shared" si="96"/>
        <v>2.2256663730840921E-3</v>
      </c>
      <c r="G676" s="2">
        <f t="shared" si="96"/>
        <v>2.7082786743422281E-3</v>
      </c>
      <c r="H676" s="2">
        <f t="shared" si="94"/>
        <v>0.82180109239484</v>
      </c>
      <c r="I676" s="2">
        <f t="shared" si="95"/>
        <v>45.109265540868968</v>
      </c>
    </row>
    <row r="677" spans="1:9" ht="13.5" x14ac:dyDescent="0.25">
      <c r="A677" s="3">
        <f>TITRES_STAT!B680</f>
        <v>42990</v>
      </c>
      <c r="B677" s="17">
        <f>TITRES_STAT!D680</f>
        <v>1.9234</v>
      </c>
      <c r="C677" s="2">
        <f t="shared" si="90"/>
        <v>-6.5999999999999392E-3</v>
      </c>
      <c r="D677" s="2">
        <f t="shared" si="91"/>
        <v>0</v>
      </c>
      <c r="E677" s="2">
        <f t="shared" si="92"/>
        <v>6.5999999999999392E-3</v>
      </c>
      <c r="F677" s="2">
        <f t="shared" si="96"/>
        <v>2.0666902035780853E-3</v>
      </c>
      <c r="G677" s="2">
        <f t="shared" si="96"/>
        <v>2.9862587690320649E-3</v>
      </c>
      <c r="H677" s="2">
        <f t="shared" si="94"/>
        <v>0.69206668390896375</v>
      </c>
      <c r="I677" s="2">
        <f t="shared" si="95"/>
        <v>40.900674334546395</v>
      </c>
    </row>
    <row r="678" spans="1:9" ht="13.5" x14ac:dyDescent="0.25">
      <c r="A678" s="3">
        <f>TITRES_STAT!B681</f>
        <v>42991</v>
      </c>
      <c r="B678" s="17">
        <f>TITRES_STAT!D681</f>
        <v>1.9101999999999999</v>
      </c>
      <c r="C678" s="2">
        <f t="shared" si="90"/>
        <v>-1.3200000000000101E-2</v>
      </c>
      <c r="D678" s="2">
        <f t="shared" si="91"/>
        <v>0</v>
      </c>
      <c r="E678" s="2">
        <f t="shared" si="92"/>
        <v>1.3200000000000101E-2</v>
      </c>
      <c r="F678" s="2">
        <f t="shared" si="96"/>
        <v>1.9190694747510792E-3</v>
      </c>
      <c r="G678" s="2">
        <f t="shared" si="96"/>
        <v>3.7158117141012103E-3</v>
      </c>
      <c r="H678" s="2">
        <f t="shared" si="94"/>
        <v>0.51646036516553384</v>
      </c>
      <c r="I678" s="2">
        <f t="shared" si="95"/>
        <v>34.056964298513535</v>
      </c>
    </row>
    <row r="679" spans="1:9" ht="13.5" x14ac:dyDescent="0.25">
      <c r="A679" s="3">
        <f>TITRES_STAT!B682</f>
        <v>42992</v>
      </c>
      <c r="B679" s="17">
        <f>TITRES_STAT!D682</f>
        <v>1.9101999999999999</v>
      </c>
      <c r="C679" s="2">
        <f t="shared" si="90"/>
        <v>0</v>
      </c>
      <c r="D679" s="2">
        <f t="shared" si="91"/>
        <v>0</v>
      </c>
      <c r="E679" s="2">
        <f t="shared" si="92"/>
        <v>0</v>
      </c>
      <c r="F679" s="2">
        <f t="shared" si="96"/>
        <v>1.7819930836974307E-3</v>
      </c>
      <c r="G679" s="2">
        <f t="shared" si="96"/>
        <v>3.4503965916654095E-3</v>
      </c>
      <c r="H679" s="2">
        <f t="shared" si="94"/>
        <v>0.51646036516553384</v>
      </c>
      <c r="I679" s="2">
        <f t="shared" si="95"/>
        <v>34.056964298513535</v>
      </c>
    </row>
    <row r="680" spans="1:9" ht="13.5" x14ac:dyDescent="0.25">
      <c r="A680" s="3">
        <f>TITRES_STAT!B683</f>
        <v>42993</v>
      </c>
      <c r="B680" s="17">
        <f>TITRES_STAT!D683</f>
        <v>1.9101999999999999</v>
      </c>
      <c r="C680" s="2">
        <f t="shared" si="90"/>
        <v>0</v>
      </c>
      <c r="D680" s="2">
        <f t="shared" si="91"/>
        <v>0</v>
      </c>
      <c r="E680" s="2">
        <f t="shared" si="92"/>
        <v>0</v>
      </c>
      <c r="F680" s="2">
        <f t="shared" si="96"/>
        <v>1.6547078634333284E-3</v>
      </c>
      <c r="G680" s="2">
        <f t="shared" si="96"/>
        <v>3.2039396922607373E-3</v>
      </c>
      <c r="H680" s="2">
        <f t="shared" si="94"/>
        <v>0.51646036516553384</v>
      </c>
      <c r="I680" s="2">
        <f t="shared" si="95"/>
        <v>34.056964298513535</v>
      </c>
    </row>
    <row r="681" spans="1:9" ht="13.5" x14ac:dyDescent="0.25">
      <c r="A681" s="3">
        <f>TITRES_STAT!B684</f>
        <v>42996</v>
      </c>
      <c r="B681" s="17">
        <f>TITRES_STAT!D684</f>
        <v>1.9168000000000001</v>
      </c>
      <c r="C681" s="2">
        <f t="shared" si="90"/>
        <v>6.6000000000001613E-3</v>
      </c>
      <c r="D681" s="2">
        <f t="shared" si="91"/>
        <v>6.6000000000001613E-3</v>
      </c>
      <c r="E681" s="2">
        <f t="shared" si="92"/>
        <v>0</v>
      </c>
      <c r="F681" s="2">
        <f t="shared" si="96"/>
        <v>2.0079430160452453E-3</v>
      </c>
      <c r="G681" s="2">
        <f t="shared" si="96"/>
        <v>2.9750868570992558E-3</v>
      </c>
      <c r="H681" s="2">
        <f t="shared" si="94"/>
        <v>0.67491912421105349</v>
      </c>
      <c r="I681" s="2">
        <f t="shared" si="95"/>
        <v>40.295624693458819</v>
      </c>
    </row>
    <row r="682" spans="1:9" ht="13.5" x14ac:dyDescent="0.25">
      <c r="A682" s="3">
        <f>TITRES_STAT!B685</f>
        <v>42997</v>
      </c>
      <c r="B682" s="17">
        <f>TITRES_STAT!D685</f>
        <v>1.9168000000000001</v>
      </c>
      <c r="C682" s="2">
        <f t="shared" si="90"/>
        <v>0</v>
      </c>
      <c r="D682" s="2">
        <f t="shared" si="91"/>
        <v>0</v>
      </c>
      <c r="E682" s="2">
        <f t="shared" si="92"/>
        <v>0</v>
      </c>
      <c r="F682" s="2">
        <f t="shared" si="96"/>
        <v>1.8645185148991564E-3</v>
      </c>
      <c r="G682" s="2">
        <f t="shared" si="96"/>
        <v>2.7625806530207375E-3</v>
      </c>
      <c r="H682" s="2">
        <f t="shared" si="94"/>
        <v>0.67491912421105349</v>
      </c>
      <c r="I682" s="2">
        <f t="shared" si="95"/>
        <v>40.295624693458819</v>
      </c>
    </row>
    <row r="683" spans="1:9" ht="13.5" x14ac:dyDescent="0.25">
      <c r="A683" s="3">
        <f>TITRES_STAT!B686</f>
        <v>42998</v>
      </c>
      <c r="B683" s="17">
        <f>TITRES_STAT!D686</f>
        <v>1.9168000000000001</v>
      </c>
      <c r="C683" s="2">
        <f t="shared" si="90"/>
        <v>0</v>
      </c>
      <c r="D683" s="2">
        <f t="shared" si="91"/>
        <v>0</v>
      </c>
      <c r="E683" s="2">
        <f t="shared" si="92"/>
        <v>0</v>
      </c>
      <c r="F683" s="2">
        <f t="shared" si="96"/>
        <v>1.7313386209777883E-3</v>
      </c>
      <c r="G683" s="2">
        <f t="shared" si="96"/>
        <v>2.5652534635192564E-3</v>
      </c>
      <c r="H683" s="2">
        <f t="shared" si="94"/>
        <v>0.67491912421105349</v>
      </c>
      <c r="I683" s="2">
        <f t="shared" si="95"/>
        <v>40.295624693458819</v>
      </c>
    </row>
    <row r="684" spans="1:9" ht="13.5" x14ac:dyDescent="0.25">
      <c r="A684" s="3">
        <f>TITRES_STAT!B687</f>
        <v>43000</v>
      </c>
      <c r="B684" s="17">
        <f>TITRES_STAT!D687</f>
        <v>1.9168000000000001</v>
      </c>
      <c r="C684" s="2">
        <f t="shared" si="90"/>
        <v>0</v>
      </c>
      <c r="D684" s="2">
        <f t="shared" si="91"/>
        <v>0</v>
      </c>
      <c r="E684" s="2">
        <f t="shared" si="92"/>
        <v>0</v>
      </c>
      <c r="F684" s="2">
        <f t="shared" si="96"/>
        <v>1.6076715766222321E-3</v>
      </c>
      <c r="G684" s="2">
        <f t="shared" si="96"/>
        <v>2.3820210732678807E-3</v>
      </c>
      <c r="H684" s="2">
        <f t="shared" si="94"/>
        <v>0.67491912421105371</v>
      </c>
      <c r="I684" s="2">
        <f t="shared" si="95"/>
        <v>40.295624693458826</v>
      </c>
    </row>
    <row r="685" spans="1:9" ht="13.5" x14ac:dyDescent="0.25">
      <c r="A685" s="3">
        <f>TITRES_STAT!B688</f>
        <v>43003</v>
      </c>
      <c r="B685" s="17">
        <f>TITRES_STAT!D688</f>
        <v>1.9168000000000001</v>
      </c>
      <c r="C685" s="2">
        <f t="shared" si="90"/>
        <v>0</v>
      </c>
      <c r="D685" s="2">
        <f t="shared" si="91"/>
        <v>0</v>
      </c>
      <c r="E685" s="2">
        <f t="shared" si="92"/>
        <v>0</v>
      </c>
      <c r="F685" s="2">
        <f t="shared" ref="F685:G700" si="97">((F684*13)+D685)/14</f>
        <v>1.492837892577787E-3</v>
      </c>
      <c r="G685" s="2">
        <f t="shared" si="97"/>
        <v>2.2118767108916036E-3</v>
      </c>
      <c r="H685" s="2">
        <f t="shared" si="94"/>
        <v>0.6749191242110536</v>
      </c>
      <c r="I685" s="2">
        <f t="shared" si="95"/>
        <v>40.295624693458819</v>
      </c>
    </row>
    <row r="686" spans="1:9" ht="13.5" x14ac:dyDescent="0.25">
      <c r="A686" s="3">
        <f>TITRES_STAT!B689</f>
        <v>43004</v>
      </c>
      <c r="B686" s="17">
        <f>TITRES_STAT!D689</f>
        <v>1.9101999999999999</v>
      </c>
      <c r="C686" s="2">
        <f t="shared" si="90"/>
        <v>-6.6000000000001613E-3</v>
      </c>
      <c r="D686" s="2">
        <f t="shared" si="91"/>
        <v>0</v>
      </c>
      <c r="E686" s="2">
        <f t="shared" si="92"/>
        <v>6.6000000000001613E-3</v>
      </c>
      <c r="F686" s="2">
        <f t="shared" si="97"/>
        <v>1.3862066145365164E-3</v>
      </c>
      <c r="G686" s="2">
        <f t="shared" si="97"/>
        <v>2.5253140886850717E-3</v>
      </c>
      <c r="H686" s="2">
        <f t="shared" si="94"/>
        <v>0.54892443706212901</v>
      </c>
      <c r="I686" s="2">
        <f t="shared" si="95"/>
        <v>35.439071392228996</v>
      </c>
    </row>
    <row r="687" spans="1:9" ht="13.5" x14ac:dyDescent="0.25">
      <c r="A687" s="3">
        <f>TITRES_STAT!B690</f>
        <v>43005</v>
      </c>
      <c r="B687" s="17">
        <f>TITRES_STAT!D690</f>
        <v>1.9101999999999999</v>
      </c>
      <c r="C687" s="2">
        <f t="shared" si="90"/>
        <v>0</v>
      </c>
      <c r="D687" s="2">
        <f t="shared" si="91"/>
        <v>0</v>
      </c>
      <c r="E687" s="2">
        <f t="shared" si="92"/>
        <v>0</v>
      </c>
      <c r="F687" s="2">
        <f t="shared" si="97"/>
        <v>1.2871918563553367E-3</v>
      </c>
      <c r="G687" s="2">
        <f t="shared" si="97"/>
        <v>2.3449345109218525E-3</v>
      </c>
      <c r="H687" s="2">
        <f t="shared" si="94"/>
        <v>0.54892443706212901</v>
      </c>
      <c r="I687" s="2">
        <f t="shared" si="95"/>
        <v>35.439071392228996</v>
      </c>
    </row>
    <row r="688" spans="1:9" ht="13.5" x14ac:dyDescent="0.25">
      <c r="A688" s="3">
        <f>TITRES_STAT!B691</f>
        <v>43006</v>
      </c>
      <c r="B688" s="17">
        <f>TITRES_STAT!D691</f>
        <v>1.897</v>
      </c>
      <c r="C688" s="2">
        <f t="shared" si="90"/>
        <v>-1.3199999999999878E-2</v>
      </c>
      <c r="D688" s="2">
        <f t="shared" si="91"/>
        <v>0</v>
      </c>
      <c r="E688" s="2">
        <f t="shared" si="92"/>
        <v>1.3199999999999878E-2</v>
      </c>
      <c r="F688" s="2">
        <f t="shared" si="97"/>
        <v>1.1952495809013843E-3</v>
      </c>
      <c r="G688" s="2">
        <f t="shared" si="97"/>
        <v>3.1202963315702828E-3</v>
      </c>
      <c r="H688" s="2">
        <f t="shared" si="94"/>
        <v>0.38305643243181248</v>
      </c>
      <c r="I688" s="2">
        <f t="shared" si="95"/>
        <v>27.69637040466155</v>
      </c>
    </row>
    <row r="689" spans="1:9" ht="13.5" x14ac:dyDescent="0.25">
      <c r="A689" s="3">
        <f>TITRES_STAT!B692</f>
        <v>43007</v>
      </c>
      <c r="B689" s="17">
        <f>TITRES_STAT!D692</f>
        <v>1.9101999999999999</v>
      </c>
      <c r="C689" s="2">
        <f t="shared" si="90"/>
        <v>1.3199999999999878E-2</v>
      </c>
      <c r="D689" s="2">
        <f t="shared" si="91"/>
        <v>1.3199999999999878E-2</v>
      </c>
      <c r="E689" s="2">
        <f t="shared" si="92"/>
        <v>0</v>
      </c>
      <c r="F689" s="2">
        <f t="shared" si="97"/>
        <v>2.0527317536941339E-3</v>
      </c>
      <c r="G689" s="2">
        <f t="shared" si="97"/>
        <v>2.8974180221724055E-3</v>
      </c>
      <c r="H689" s="2">
        <f t="shared" si="94"/>
        <v>0.70846931232761889</v>
      </c>
      <c r="I689" s="2">
        <f t="shared" si="95"/>
        <v>41.468073626818629</v>
      </c>
    </row>
    <row r="690" spans="1:9" ht="13.5" x14ac:dyDescent="0.25">
      <c r="A690" s="3">
        <f>TITRES_STAT!B693</f>
        <v>43010</v>
      </c>
      <c r="B690" s="17">
        <f>TITRES_STAT!D693</f>
        <v>1.9036</v>
      </c>
      <c r="C690" s="2">
        <f t="shared" si="90"/>
        <v>-6.5999999999999392E-3</v>
      </c>
      <c r="D690" s="2">
        <f t="shared" si="91"/>
        <v>0</v>
      </c>
      <c r="E690" s="2">
        <f t="shared" si="92"/>
        <v>6.5999999999999392E-3</v>
      </c>
      <c r="F690" s="2">
        <f t="shared" si="97"/>
        <v>1.9061080570016958E-3</v>
      </c>
      <c r="G690" s="2">
        <f t="shared" si="97"/>
        <v>3.1618881634458006E-3</v>
      </c>
      <c r="H690" s="2">
        <f t="shared" si="94"/>
        <v>0.6028385440819749</v>
      </c>
      <c r="I690" s="2">
        <f t="shared" si="95"/>
        <v>37.610684264349928</v>
      </c>
    </row>
    <row r="691" spans="1:9" ht="13.5" x14ac:dyDescent="0.25">
      <c r="A691" s="3">
        <f>TITRES_STAT!B694</f>
        <v>43011</v>
      </c>
      <c r="B691" s="17">
        <f>TITRES_STAT!D694</f>
        <v>1.8773</v>
      </c>
      <c r="C691" s="2">
        <f t="shared" si="90"/>
        <v>-2.629999999999999E-2</v>
      </c>
      <c r="D691" s="2">
        <f t="shared" si="91"/>
        <v>0</v>
      </c>
      <c r="E691" s="2">
        <f t="shared" si="92"/>
        <v>2.629999999999999E-2</v>
      </c>
      <c r="F691" s="2">
        <f t="shared" si="97"/>
        <v>1.7699574815015745E-3</v>
      </c>
      <c r="G691" s="2">
        <f t="shared" si="97"/>
        <v>4.814610437485386E-3</v>
      </c>
      <c r="H691" s="2">
        <f t="shared" si="94"/>
        <v>0.36762215852836522</v>
      </c>
      <c r="I691" s="2">
        <f t="shared" si="95"/>
        <v>26.880389165670323</v>
      </c>
    </row>
    <row r="692" spans="1:9" ht="13.5" x14ac:dyDescent="0.25">
      <c r="A692" s="3">
        <f>TITRES_STAT!B695</f>
        <v>43012</v>
      </c>
      <c r="B692" s="17">
        <f>TITRES_STAT!D695</f>
        <v>1.9101999999999999</v>
      </c>
      <c r="C692" s="2">
        <f t="shared" si="90"/>
        <v>3.2899999999999929E-2</v>
      </c>
      <c r="D692" s="2">
        <f t="shared" si="91"/>
        <v>3.2899999999999929E-2</v>
      </c>
      <c r="E692" s="2">
        <f t="shared" si="92"/>
        <v>0</v>
      </c>
      <c r="F692" s="2">
        <f t="shared" si="97"/>
        <v>3.9935319471085997E-3</v>
      </c>
      <c r="G692" s="2">
        <f t="shared" si="97"/>
        <v>4.4707096919507153E-3</v>
      </c>
      <c r="H692" s="2">
        <f t="shared" si="94"/>
        <v>0.89326577261295903</v>
      </c>
      <c r="I692" s="2">
        <f t="shared" si="95"/>
        <v>47.181213833498568</v>
      </c>
    </row>
    <row r="693" spans="1:9" ht="13.5" x14ac:dyDescent="0.25">
      <c r="A693" s="3">
        <f>TITRES_STAT!B696</f>
        <v>43013</v>
      </c>
      <c r="B693" s="17">
        <f>TITRES_STAT!D696</f>
        <v>1.9101999999999999</v>
      </c>
      <c r="C693" s="2">
        <f t="shared" si="90"/>
        <v>0</v>
      </c>
      <c r="D693" s="2">
        <f t="shared" si="91"/>
        <v>0</v>
      </c>
      <c r="E693" s="2">
        <f t="shared" si="92"/>
        <v>0</v>
      </c>
      <c r="F693" s="2">
        <f t="shared" si="97"/>
        <v>3.7082796651722711E-3</v>
      </c>
      <c r="G693" s="2">
        <f t="shared" si="97"/>
        <v>4.1513732853828067E-3</v>
      </c>
      <c r="H693" s="2">
        <f t="shared" si="94"/>
        <v>0.89326577261295914</v>
      </c>
      <c r="I693" s="2">
        <f t="shared" si="95"/>
        <v>47.181213833498575</v>
      </c>
    </row>
    <row r="694" spans="1:9" ht="13.5" x14ac:dyDescent="0.25">
      <c r="A694" s="3">
        <f>TITRES_STAT!B697</f>
        <v>43014</v>
      </c>
      <c r="B694" s="17">
        <f>TITRES_STAT!D697</f>
        <v>1.9101999999999999</v>
      </c>
      <c r="C694" s="2">
        <f t="shared" si="90"/>
        <v>0</v>
      </c>
      <c r="D694" s="2">
        <f t="shared" si="91"/>
        <v>0</v>
      </c>
      <c r="E694" s="2">
        <f t="shared" si="92"/>
        <v>0</v>
      </c>
      <c r="F694" s="2">
        <f t="shared" si="97"/>
        <v>3.4434025462313947E-3</v>
      </c>
      <c r="G694" s="2">
        <f t="shared" si="97"/>
        <v>3.8548466221411774E-3</v>
      </c>
      <c r="H694" s="2">
        <f t="shared" si="94"/>
        <v>0.89326577261295914</v>
      </c>
      <c r="I694" s="2">
        <f t="shared" si="95"/>
        <v>47.181213833498575</v>
      </c>
    </row>
    <row r="695" spans="1:9" ht="13.5" x14ac:dyDescent="0.25">
      <c r="A695" s="3">
        <f>TITRES_STAT!B698</f>
        <v>43017</v>
      </c>
      <c r="B695" s="17">
        <f>TITRES_STAT!D698</f>
        <v>1.9101999999999999</v>
      </c>
      <c r="C695" s="2">
        <f t="shared" si="90"/>
        <v>0</v>
      </c>
      <c r="D695" s="2">
        <f t="shared" si="91"/>
        <v>0</v>
      </c>
      <c r="E695" s="2">
        <f t="shared" si="92"/>
        <v>0</v>
      </c>
      <c r="F695" s="2">
        <f t="shared" si="97"/>
        <v>3.197445221500581E-3</v>
      </c>
      <c r="G695" s="2">
        <f t="shared" si="97"/>
        <v>3.5795004348453791E-3</v>
      </c>
      <c r="H695" s="2">
        <f t="shared" si="94"/>
        <v>0.89326577261295925</v>
      </c>
      <c r="I695" s="2">
        <f t="shared" si="95"/>
        <v>47.181213833498582</v>
      </c>
    </row>
    <row r="696" spans="1:9" ht="13.5" x14ac:dyDescent="0.25">
      <c r="A696" s="3">
        <f>TITRES_STAT!B699</f>
        <v>43018</v>
      </c>
      <c r="B696" s="17">
        <f>TITRES_STAT!D699</f>
        <v>1.9101999999999999</v>
      </c>
      <c r="C696" s="2">
        <f t="shared" si="90"/>
        <v>0</v>
      </c>
      <c r="D696" s="2">
        <f t="shared" si="91"/>
        <v>0</v>
      </c>
      <c r="E696" s="2">
        <f t="shared" si="92"/>
        <v>0</v>
      </c>
      <c r="F696" s="2">
        <f t="shared" si="97"/>
        <v>2.9690562771076822E-3</v>
      </c>
      <c r="G696" s="2">
        <f t="shared" si="97"/>
        <v>3.3238218323564236E-3</v>
      </c>
      <c r="H696" s="2">
        <f t="shared" si="94"/>
        <v>0.89326577261295914</v>
      </c>
      <c r="I696" s="2">
        <f t="shared" si="95"/>
        <v>47.181213833498575</v>
      </c>
    </row>
    <row r="697" spans="1:9" ht="13.5" x14ac:dyDescent="0.25">
      <c r="A697" s="3">
        <f>TITRES_STAT!B700</f>
        <v>43019</v>
      </c>
      <c r="B697" s="17">
        <f>TITRES_STAT!D700</f>
        <v>1.9036</v>
      </c>
      <c r="C697" s="2">
        <f t="shared" si="90"/>
        <v>-6.5999999999999392E-3</v>
      </c>
      <c r="D697" s="2">
        <f t="shared" si="91"/>
        <v>0</v>
      </c>
      <c r="E697" s="2">
        <f t="shared" si="92"/>
        <v>6.5999999999999392E-3</v>
      </c>
      <c r="F697" s="2">
        <f t="shared" si="97"/>
        <v>2.7569808287428478E-3</v>
      </c>
      <c r="G697" s="2">
        <f t="shared" si="97"/>
        <v>3.5578345586166744E-3</v>
      </c>
      <c r="H697" s="2">
        <f t="shared" si="94"/>
        <v>0.77490416806080853</v>
      </c>
      <c r="I697" s="2">
        <f t="shared" si="95"/>
        <v>43.658929986481404</v>
      </c>
    </row>
    <row r="698" spans="1:9" ht="13.5" x14ac:dyDescent="0.25">
      <c r="A698" s="3">
        <f>TITRES_STAT!B701</f>
        <v>43020</v>
      </c>
      <c r="B698" s="17">
        <f>TITRES_STAT!D701</f>
        <v>1.9101999999999999</v>
      </c>
      <c r="C698" s="2">
        <f t="shared" si="90"/>
        <v>6.5999999999999392E-3</v>
      </c>
      <c r="D698" s="2">
        <f t="shared" si="91"/>
        <v>6.5999999999999392E-3</v>
      </c>
      <c r="E698" s="2">
        <f t="shared" si="92"/>
        <v>0</v>
      </c>
      <c r="F698" s="2">
        <f t="shared" si="97"/>
        <v>3.031482198118354E-3</v>
      </c>
      <c r="G698" s="2">
        <f t="shared" si="97"/>
        <v>3.3037035187154832E-3</v>
      </c>
      <c r="H698" s="2">
        <f t="shared" si="94"/>
        <v>0.91760116516055534</v>
      </c>
      <c r="I698" s="2">
        <f t="shared" si="95"/>
        <v>47.851512704088663</v>
      </c>
    </row>
    <row r="699" spans="1:9" ht="13.5" x14ac:dyDescent="0.25">
      <c r="A699" s="3">
        <f>TITRES_STAT!B702</f>
        <v>43021</v>
      </c>
      <c r="B699" s="17">
        <f>TITRES_STAT!D702</f>
        <v>1.9036</v>
      </c>
      <c r="C699" s="2">
        <f t="shared" si="90"/>
        <v>-6.5999999999999392E-3</v>
      </c>
      <c r="D699" s="2">
        <f t="shared" si="91"/>
        <v>0</v>
      </c>
      <c r="E699" s="2">
        <f t="shared" si="92"/>
        <v>6.5999999999999392E-3</v>
      </c>
      <c r="F699" s="2">
        <f t="shared" si="97"/>
        <v>2.8149477553956145E-3</v>
      </c>
      <c r="G699" s="2">
        <f t="shared" si="97"/>
        <v>3.5391532673786585E-3</v>
      </c>
      <c r="H699" s="2">
        <f t="shared" si="94"/>
        <v>0.79537322707715319</v>
      </c>
      <c r="I699" s="2">
        <f t="shared" si="95"/>
        <v>44.301274803568923</v>
      </c>
    </row>
    <row r="700" spans="1:9" ht="13.5" x14ac:dyDescent="0.25">
      <c r="A700" s="3">
        <f>TITRES_STAT!B703</f>
        <v>43024</v>
      </c>
      <c r="B700" s="17">
        <f>TITRES_STAT!D703</f>
        <v>1.9036</v>
      </c>
      <c r="C700" s="2">
        <f t="shared" si="90"/>
        <v>0</v>
      </c>
      <c r="D700" s="2">
        <f t="shared" si="91"/>
        <v>0</v>
      </c>
      <c r="E700" s="2">
        <f t="shared" si="92"/>
        <v>0</v>
      </c>
      <c r="F700" s="2">
        <f t="shared" si="97"/>
        <v>2.613880058581642E-3</v>
      </c>
      <c r="G700" s="2">
        <f t="shared" si="97"/>
        <v>3.2863566054230397E-3</v>
      </c>
      <c r="H700" s="2">
        <f t="shared" si="94"/>
        <v>0.7953732270771533</v>
      </c>
      <c r="I700" s="2">
        <f t="shared" si="95"/>
        <v>44.301274803568923</v>
      </c>
    </row>
    <row r="701" spans="1:9" ht="13.5" x14ac:dyDescent="0.25">
      <c r="A701" s="3">
        <f>TITRES_STAT!B704</f>
        <v>43025</v>
      </c>
      <c r="B701" s="17">
        <f>TITRES_STAT!D704</f>
        <v>1.897</v>
      </c>
      <c r="C701" s="2">
        <f t="shared" si="90"/>
        <v>-6.5999999999999392E-3</v>
      </c>
      <c r="D701" s="2">
        <f t="shared" si="91"/>
        <v>0</v>
      </c>
      <c r="E701" s="2">
        <f t="shared" si="92"/>
        <v>6.5999999999999392E-3</v>
      </c>
      <c r="F701" s="2">
        <f t="shared" ref="F701:G716" si="98">((F700*13)+D701)/14</f>
        <v>2.4271743401115243E-3</v>
      </c>
      <c r="G701" s="2">
        <f t="shared" si="98"/>
        <v>3.5230454193213895E-3</v>
      </c>
      <c r="H701" s="2">
        <f t="shared" si="94"/>
        <v>0.68894210866547601</v>
      </c>
      <c r="I701" s="2">
        <f t="shared" si="95"/>
        <v>40.791339450340679</v>
      </c>
    </row>
    <row r="702" spans="1:9" ht="13.5" x14ac:dyDescent="0.25">
      <c r="A702" s="3">
        <f>TITRES_STAT!B705</f>
        <v>43026</v>
      </c>
      <c r="B702" s="17">
        <f>TITRES_STAT!D705</f>
        <v>1.897</v>
      </c>
      <c r="C702" s="2">
        <f t="shared" si="90"/>
        <v>0</v>
      </c>
      <c r="D702" s="2">
        <f t="shared" si="91"/>
        <v>0</v>
      </c>
      <c r="E702" s="2">
        <f t="shared" si="92"/>
        <v>0</v>
      </c>
      <c r="F702" s="2">
        <f t="shared" si="98"/>
        <v>2.2538047443892728E-3</v>
      </c>
      <c r="G702" s="2">
        <f t="shared" si="98"/>
        <v>3.27139931794129E-3</v>
      </c>
      <c r="H702" s="2">
        <f t="shared" si="94"/>
        <v>0.68894210866547612</v>
      </c>
      <c r="I702" s="2">
        <f t="shared" si="95"/>
        <v>40.791339450340679</v>
      </c>
    </row>
    <row r="703" spans="1:9" ht="13.5" x14ac:dyDescent="0.25">
      <c r="A703" s="3">
        <f>TITRES_STAT!B706</f>
        <v>43027</v>
      </c>
      <c r="B703" s="17">
        <f>TITRES_STAT!D706</f>
        <v>1.8904000000000001</v>
      </c>
      <c r="C703" s="2">
        <f t="shared" si="90"/>
        <v>-6.5999999999999392E-3</v>
      </c>
      <c r="D703" s="2">
        <f t="shared" si="91"/>
        <v>0</v>
      </c>
      <c r="E703" s="2">
        <f t="shared" si="92"/>
        <v>6.5999999999999392E-3</v>
      </c>
      <c r="F703" s="2">
        <f t="shared" si="98"/>
        <v>2.0928186912186103E-3</v>
      </c>
      <c r="G703" s="2">
        <f t="shared" si="98"/>
        <v>3.5091565095169077E-3</v>
      </c>
      <c r="H703" s="2">
        <f t="shared" si="94"/>
        <v>0.59638795976834924</v>
      </c>
      <c r="I703" s="2">
        <f t="shared" si="95"/>
        <v>37.358585431506931</v>
      </c>
    </row>
    <row r="704" spans="1:9" ht="13.5" x14ac:dyDescent="0.25">
      <c r="A704" s="3">
        <f>TITRES_STAT!B707</f>
        <v>43028</v>
      </c>
      <c r="B704" s="17">
        <f>TITRES_STAT!D707</f>
        <v>1.8904000000000001</v>
      </c>
      <c r="C704" s="2">
        <f t="shared" si="90"/>
        <v>0</v>
      </c>
      <c r="D704" s="2">
        <f t="shared" si="91"/>
        <v>0</v>
      </c>
      <c r="E704" s="2">
        <f t="shared" si="92"/>
        <v>0</v>
      </c>
      <c r="F704" s="2">
        <f t="shared" si="98"/>
        <v>1.9433316418458525E-3</v>
      </c>
      <c r="G704" s="2">
        <f t="shared" si="98"/>
        <v>3.2585024731228429E-3</v>
      </c>
      <c r="H704" s="2">
        <f t="shared" si="94"/>
        <v>0.59638795976834924</v>
      </c>
      <c r="I704" s="2">
        <f t="shared" si="95"/>
        <v>37.358585431506931</v>
      </c>
    </row>
    <row r="705" spans="1:9" ht="13.5" x14ac:dyDescent="0.25">
      <c r="A705" s="3">
        <f>TITRES_STAT!B708</f>
        <v>43031</v>
      </c>
      <c r="B705" s="17">
        <f>TITRES_STAT!D708</f>
        <v>1.9101999999999999</v>
      </c>
      <c r="C705" s="2">
        <f t="shared" si="90"/>
        <v>1.9799999999999818E-2</v>
      </c>
      <c r="D705" s="2">
        <f t="shared" si="91"/>
        <v>1.9799999999999818E-2</v>
      </c>
      <c r="E705" s="2">
        <f t="shared" si="92"/>
        <v>0</v>
      </c>
      <c r="F705" s="2">
        <f t="shared" si="98"/>
        <v>3.2188079531425642E-3</v>
      </c>
      <c r="G705" s="2">
        <f t="shared" si="98"/>
        <v>3.0257522964712113E-3</v>
      </c>
      <c r="H705" s="2">
        <f t="shared" si="94"/>
        <v>1.0638041841351338</v>
      </c>
      <c r="I705" s="2">
        <f t="shared" si="95"/>
        <v>51.545790647814584</v>
      </c>
    </row>
    <row r="706" spans="1:9" ht="13.5" x14ac:dyDescent="0.25">
      <c r="A706" s="3">
        <f>TITRES_STAT!B709</f>
        <v>43032</v>
      </c>
      <c r="B706" s="17">
        <f>TITRES_STAT!D709</f>
        <v>1.9036</v>
      </c>
      <c r="C706" s="2">
        <f t="shared" si="90"/>
        <v>-6.5999999999999392E-3</v>
      </c>
      <c r="D706" s="2">
        <f t="shared" si="91"/>
        <v>0</v>
      </c>
      <c r="E706" s="2">
        <f t="shared" si="92"/>
        <v>6.5999999999999392E-3</v>
      </c>
      <c r="F706" s="2">
        <f t="shared" si="98"/>
        <v>2.9888930993466666E-3</v>
      </c>
      <c r="G706" s="2">
        <f t="shared" si="98"/>
        <v>3.2810557038661205E-3</v>
      </c>
      <c r="H706" s="2">
        <f t="shared" si="94"/>
        <v>0.91095469541245699</v>
      </c>
      <c r="I706" s="2">
        <f t="shared" si="95"/>
        <v>47.670135644730088</v>
      </c>
    </row>
    <row r="707" spans="1:9" ht="13.5" x14ac:dyDescent="0.25">
      <c r="A707" s="3">
        <f>TITRES_STAT!B710</f>
        <v>43033</v>
      </c>
      <c r="B707" s="17">
        <f>TITRES_STAT!D710</f>
        <v>1.9036</v>
      </c>
      <c r="C707" s="2">
        <f t="shared" ref="C707:C770" si="99">B707-B706</f>
        <v>0</v>
      </c>
      <c r="D707" s="2">
        <f t="shared" ref="D707:D770" si="100">IF(C707&gt;0,C707,0)</f>
        <v>0</v>
      </c>
      <c r="E707" s="2">
        <f t="shared" ref="E707:E770" si="101">IF(C707&lt;0,-C707,0)</f>
        <v>0</v>
      </c>
      <c r="F707" s="2">
        <f t="shared" si="98"/>
        <v>2.7754007351076188E-3</v>
      </c>
      <c r="G707" s="2">
        <f t="shared" si="98"/>
        <v>3.0466945821613976E-3</v>
      </c>
      <c r="H707" s="2">
        <f t="shared" si="94"/>
        <v>0.91095469541245699</v>
      </c>
      <c r="I707" s="2">
        <f t="shared" si="95"/>
        <v>47.670135644730088</v>
      </c>
    </row>
    <row r="708" spans="1:9" ht="13.5" x14ac:dyDescent="0.25">
      <c r="A708" s="3">
        <f>TITRES_STAT!B711</f>
        <v>43034</v>
      </c>
      <c r="B708" s="17">
        <f>TITRES_STAT!D711</f>
        <v>1.93</v>
      </c>
      <c r="C708" s="2">
        <f t="shared" si="99"/>
        <v>2.6399999999999979E-2</v>
      </c>
      <c r="D708" s="2">
        <f t="shared" si="100"/>
        <v>2.6399999999999979E-2</v>
      </c>
      <c r="E708" s="2">
        <f t="shared" si="101"/>
        <v>0</v>
      </c>
      <c r="F708" s="2">
        <f t="shared" si="98"/>
        <v>4.4628721111713591E-3</v>
      </c>
      <c r="G708" s="2">
        <f t="shared" si="98"/>
        <v>2.8290735405784406E-3</v>
      </c>
      <c r="H708" s="2">
        <f t="shared" si="94"/>
        <v>1.5775030401856811</v>
      </c>
      <c r="I708" s="2">
        <f t="shared" si="95"/>
        <v>61.20276157160378</v>
      </c>
    </row>
    <row r="709" spans="1:9" ht="13.5" x14ac:dyDescent="0.25">
      <c r="A709" s="3">
        <f>TITRES_STAT!B712</f>
        <v>43035</v>
      </c>
      <c r="B709" s="17">
        <f>TITRES_STAT!D712</f>
        <v>1.93</v>
      </c>
      <c r="C709" s="2">
        <f t="shared" si="99"/>
        <v>0</v>
      </c>
      <c r="D709" s="2">
        <f t="shared" si="100"/>
        <v>0</v>
      </c>
      <c r="E709" s="2">
        <f t="shared" si="101"/>
        <v>0</v>
      </c>
      <c r="F709" s="2">
        <f t="shared" si="98"/>
        <v>4.1440955318019761E-3</v>
      </c>
      <c r="G709" s="2">
        <f t="shared" si="98"/>
        <v>2.626996859108552E-3</v>
      </c>
      <c r="H709" s="2">
        <f t="shared" si="94"/>
        <v>1.5775030401856811</v>
      </c>
      <c r="I709" s="2">
        <f t="shared" si="95"/>
        <v>61.20276157160378</v>
      </c>
    </row>
    <row r="710" spans="1:9" ht="13.5" x14ac:dyDescent="0.25">
      <c r="A710" s="3">
        <f>TITRES_STAT!B713</f>
        <v>43038</v>
      </c>
      <c r="B710" s="17">
        <f>TITRES_STAT!D713</f>
        <v>1.9234</v>
      </c>
      <c r="C710" s="2">
        <f t="shared" si="99"/>
        <v>-6.5999999999999392E-3</v>
      </c>
      <c r="D710" s="2">
        <f t="shared" si="100"/>
        <v>0</v>
      </c>
      <c r="E710" s="2">
        <f t="shared" si="101"/>
        <v>6.5999999999999392E-3</v>
      </c>
      <c r="F710" s="2">
        <f t="shared" si="98"/>
        <v>3.8480887081018349E-3</v>
      </c>
      <c r="G710" s="2">
        <f t="shared" si="98"/>
        <v>2.9107827977436509E-3</v>
      </c>
      <c r="H710" s="2">
        <f t="shared" si="94"/>
        <v>1.3220116289971051</v>
      </c>
      <c r="I710" s="2">
        <f t="shared" si="95"/>
        <v>56.933893546781768</v>
      </c>
    </row>
    <row r="711" spans="1:9" ht="13.5" x14ac:dyDescent="0.25">
      <c r="A711" s="3">
        <f>TITRES_STAT!B714</f>
        <v>43039</v>
      </c>
      <c r="B711" s="17">
        <f>TITRES_STAT!D714</f>
        <v>1.9234</v>
      </c>
      <c r="C711" s="2">
        <f t="shared" si="99"/>
        <v>0</v>
      </c>
      <c r="D711" s="2">
        <f t="shared" si="100"/>
        <v>0</v>
      </c>
      <c r="E711" s="2">
        <f t="shared" si="101"/>
        <v>0</v>
      </c>
      <c r="F711" s="2">
        <f t="shared" si="98"/>
        <v>3.5732252289517037E-3</v>
      </c>
      <c r="G711" s="2">
        <f t="shared" si="98"/>
        <v>2.7028697407619614E-3</v>
      </c>
      <c r="H711" s="2">
        <f t="shared" si="94"/>
        <v>1.3220116289971051</v>
      </c>
      <c r="I711" s="2">
        <f t="shared" si="95"/>
        <v>56.933893546781768</v>
      </c>
    </row>
    <row r="712" spans="1:9" ht="13.5" x14ac:dyDescent="0.25">
      <c r="A712" s="3">
        <f>TITRES_STAT!B715</f>
        <v>43040</v>
      </c>
      <c r="B712" s="17">
        <f>TITRES_STAT!D715</f>
        <v>1.9234</v>
      </c>
      <c r="C712" s="2">
        <f t="shared" si="99"/>
        <v>0</v>
      </c>
      <c r="D712" s="2">
        <f t="shared" si="100"/>
        <v>0</v>
      </c>
      <c r="E712" s="2">
        <f t="shared" si="101"/>
        <v>0</v>
      </c>
      <c r="F712" s="2">
        <f t="shared" si="98"/>
        <v>3.3179948554551532E-3</v>
      </c>
      <c r="G712" s="2">
        <f t="shared" si="98"/>
        <v>2.5098076164218213E-3</v>
      </c>
      <c r="H712" s="2">
        <f t="shared" si="94"/>
        <v>1.3220116289971049</v>
      </c>
      <c r="I712" s="2">
        <f t="shared" si="95"/>
        <v>56.933893546781768</v>
      </c>
    </row>
    <row r="713" spans="1:9" ht="13.5" x14ac:dyDescent="0.25">
      <c r="A713" s="3">
        <f>TITRES_STAT!B716</f>
        <v>43041</v>
      </c>
      <c r="B713" s="17">
        <f>TITRES_STAT!D716</f>
        <v>1.9234</v>
      </c>
      <c r="C713" s="2">
        <f t="shared" si="99"/>
        <v>0</v>
      </c>
      <c r="D713" s="2">
        <f t="shared" si="100"/>
        <v>0</v>
      </c>
      <c r="E713" s="2">
        <f t="shared" si="101"/>
        <v>0</v>
      </c>
      <c r="F713" s="2">
        <f t="shared" si="98"/>
        <v>3.0809952229226422E-3</v>
      </c>
      <c r="G713" s="2">
        <f t="shared" si="98"/>
        <v>2.3305356438202626E-3</v>
      </c>
      <c r="H713" s="2">
        <f t="shared" si="94"/>
        <v>1.3220116289971049</v>
      </c>
      <c r="I713" s="2">
        <f t="shared" si="95"/>
        <v>56.933893546781768</v>
      </c>
    </row>
    <row r="714" spans="1:9" ht="13.5" x14ac:dyDescent="0.25">
      <c r="A714" s="3">
        <f>TITRES_STAT!B717</f>
        <v>43042</v>
      </c>
      <c r="B714" s="17">
        <f>TITRES_STAT!D717</f>
        <v>1.93</v>
      </c>
      <c r="C714" s="2">
        <f t="shared" si="99"/>
        <v>6.5999999999999392E-3</v>
      </c>
      <c r="D714" s="2">
        <f t="shared" si="100"/>
        <v>6.5999999999999392E-3</v>
      </c>
      <c r="E714" s="2">
        <f t="shared" si="101"/>
        <v>0</v>
      </c>
      <c r="F714" s="2">
        <f t="shared" si="98"/>
        <v>3.3323527069995919E-3</v>
      </c>
      <c r="G714" s="2">
        <f t="shared" si="98"/>
        <v>2.1640688121188152E-3</v>
      </c>
      <c r="H714" s="2">
        <f t="shared" si="94"/>
        <v>1.5398552432059327</v>
      </c>
      <c r="I714" s="2">
        <f t="shared" si="95"/>
        <v>60.627677397167339</v>
      </c>
    </row>
    <row r="715" spans="1:9" ht="13.5" x14ac:dyDescent="0.25">
      <c r="A715" s="3">
        <f>TITRES_STAT!B718</f>
        <v>43045</v>
      </c>
      <c r="B715" s="17">
        <f>TITRES_STAT!D718</f>
        <v>1.93</v>
      </c>
      <c r="C715" s="2">
        <f t="shared" si="99"/>
        <v>0</v>
      </c>
      <c r="D715" s="2">
        <f t="shared" si="100"/>
        <v>0</v>
      </c>
      <c r="E715" s="2">
        <f t="shared" si="101"/>
        <v>0</v>
      </c>
      <c r="F715" s="2">
        <f t="shared" si="98"/>
        <v>3.094327513642478E-3</v>
      </c>
      <c r="G715" s="2">
        <f t="shared" si="98"/>
        <v>2.0094924683960427E-3</v>
      </c>
      <c r="H715" s="2">
        <f t="shared" si="94"/>
        <v>1.5398552432059325</v>
      </c>
      <c r="I715" s="2">
        <f t="shared" si="95"/>
        <v>60.627677397167332</v>
      </c>
    </row>
    <row r="716" spans="1:9" ht="13.5" x14ac:dyDescent="0.25">
      <c r="A716" s="3">
        <f>TITRES_STAT!B719</f>
        <v>43046</v>
      </c>
      <c r="B716" s="17">
        <f>TITRES_STAT!D719</f>
        <v>1.93</v>
      </c>
      <c r="C716" s="2">
        <f t="shared" si="99"/>
        <v>0</v>
      </c>
      <c r="D716" s="2">
        <f t="shared" si="100"/>
        <v>0</v>
      </c>
      <c r="E716" s="2">
        <f t="shared" si="101"/>
        <v>0</v>
      </c>
      <c r="F716" s="2">
        <f t="shared" si="98"/>
        <v>2.8733041198108723E-3</v>
      </c>
      <c r="G716" s="2">
        <f t="shared" si="98"/>
        <v>1.8659572920820399E-3</v>
      </c>
      <c r="H716" s="2">
        <f t="shared" si="94"/>
        <v>1.5398552432059323</v>
      </c>
      <c r="I716" s="2">
        <f t="shared" si="95"/>
        <v>60.627677397167325</v>
      </c>
    </row>
    <row r="717" spans="1:9" ht="13.5" x14ac:dyDescent="0.25">
      <c r="A717" s="3">
        <f>TITRES_STAT!B720</f>
        <v>43047</v>
      </c>
      <c r="B717" s="17">
        <f>TITRES_STAT!D720</f>
        <v>1.93</v>
      </c>
      <c r="C717" s="2">
        <f t="shared" si="99"/>
        <v>0</v>
      </c>
      <c r="D717" s="2">
        <f t="shared" si="100"/>
        <v>0</v>
      </c>
      <c r="E717" s="2">
        <f t="shared" si="101"/>
        <v>0</v>
      </c>
      <c r="F717" s="2">
        <f t="shared" ref="F717:G732" si="102">((F716*13)+D717)/14</f>
        <v>2.668068111252953E-3</v>
      </c>
      <c r="G717" s="2">
        <f t="shared" si="102"/>
        <v>1.7326746283618942E-3</v>
      </c>
      <c r="H717" s="2">
        <f t="shared" si="94"/>
        <v>1.5398552432059323</v>
      </c>
      <c r="I717" s="2">
        <f t="shared" si="95"/>
        <v>60.627677397167325</v>
      </c>
    </row>
    <row r="718" spans="1:9" ht="13.5" x14ac:dyDescent="0.25">
      <c r="A718" s="3">
        <f>TITRES_STAT!B721</f>
        <v>43048</v>
      </c>
      <c r="B718" s="17">
        <f>TITRES_STAT!D721</f>
        <v>1.93</v>
      </c>
      <c r="C718" s="2">
        <f t="shared" si="99"/>
        <v>0</v>
      </c>
      <c r="D718" s="2">
        <f t="shared" si="100"/>
        <v>0</v>
      </c>
      <c r="E718" s="2">
        <f t="shared" si="101"/>
        <v>0</v>
      </c>
      <c r="F718" s="2">
        <f t="shared" si="102"/>
        <v>2.4774918175920276E-3</v>
      </c>
      <c r="G718" s="2">
        <f t="shared" si="102"/>
        <v>1.6089121549074732E-3</v>
      </c>
      <c r="H718" s="2">
        <f t="shared" si="94"/>
        <v>1.539855243205932</v>
      </c>
      <c r="I718" s="2">
        <f t="shared" si="95"/>
        <v>60.627677397167325</v>
      </c>
    </row>
    <row r="719" spans="1:9" ht="13.5" x14ac:dyDescent="0.25">
      <c r="A719" s="3">
        <f>TITRES_STAT!B722</f>
        <v>43049</v>
      </c>
      <c r="B719" s="17">
        <f>TITRES_STAT!D722</f>
        <v>1.9431</v>
      </c>
      <c r="C719" s="2">
        <f t="shared" si="99"/>
        <v>1.3100000000000112E-2</v>
      </c>
      <c r="D719" s="2">
        <f t="shared" si="100"/>
        <v>1.3100000000000112E-2</v>
      </c>
      <c r="E719" s="2">
        <f t="shared" si="101"/>
        <v>0</v>
      </c>
      <c r="F719" s="2">
        <f t="shared" si="102"/>
        <v>3.2362424020497479E-3</v>
      </c>
      <c r="G719" s="2">
        <f t="shared" si="102"/>
        <v>1.4939898581283681E-3</v>
      </c>
      <c r="H719" s="2">
        <f t="shared" si="94"/>
        <v>2.1661742778522131</v>
      </c>
      <c r="I719" s="2">
        <f t="shared" si="95"/>
        <v>68.416141619394551</v>
      </c>
    </row>
    <row r="720" spans="1:9" ht="13.5" x14ac:dyDescent="0.25">
      <c r="A720" s="3">
        <f>TITRES_STAT!B723</f>
        <v>43052</v>
      </c>
      <c r="B720" s="17">
        <f>TITRES_STAT!D723</f>
        <v>1.9366000000000001</v>
      </c>
      <c r="C720" s="2">
        <f t="shared" si="99"/>
        <v>-6.4999999999999503E-3</v>
      </c>
      <c r="D720" s="2">
        <f t="shared" si="100"/>
        <v>0</v>
      </c>
      <c r="E720" s="2">
        <f t="shared" si="101"/>
        <v>6.4999999999999503E-3</v>
      </c>
      <c r="F720" s="2">
        <f t="shared" si="102"/>
        <v>3.0050822304747661E-3</v>
      </c>
      <c r="G720" s="2">
        <f t="shared" si="102"/>
        <v>1.8515620111191954E-3</v>
      </c>
      <c r="H720" s="2">
        <f t="shared" si="94"/>
        <v>1.6229984264250019</v>
      </c>
      <c r="I720" s="2">
        <f t="shared" si="95"/>
        <v>61.875691959032423</v>
      </c>
    </row>
    <row r="721" spans="1:9" ht="13.5" x14ac:dyDescent="0.25">
      <c r="A721" s="3">
        <f>TITRES_STAT!B724</f>
        <v>43053</v>
      </c>
      <c r="B721" s="17">
        <f>TITRES_STAT!D724</f>
        <v>1.9366000000000001</v>
      </c>
      <c r="C721" s="2">
        <f t="shared" si="99"/>
        <v>0</v>
      </c>
      <c r="D721" s="2">
        <f t="shared" si="100"/>
        <v>0</v>
      </c>
      <c r="E721" s="2">
        <f t="shared" si="101"/>
        <v>0</v>
      </c>
      <c r="F721" s="2">
        <f t="shared" si="102"/>
        <v>2.7904334997265684E-3</v>
      </c>
      <c r="G721" s="2">
        <f t="shared" si="102"/>
        <v>1.7193075817535386E-3</v>
      </c>
      <c r="H721" s="2">
        <f t="shared" ref="H721:H784" si="103">F721/G721</f>
        <v>1.6229984264250019</v>
      </c>
      <c r="I721" s="2">
        <f t="shared" ref="I721:I784" si="104">IF(G721=0,100,100-(100/(1+H721)))</f>
        <v>61.875691959032423</v>
      </c>
    </row>
    <row r="722" spans="1:9" ht="13.5" x14ac:dyDescent="0.25">
      <c r="A722" s="3">
        <f>TITRES_STAT!B725</f>
        <v>43054</v>
      </c>
      <c r="B722" s="17">
        <f>TITRES_STAT!D725</f>
        <v>1.93</v>
      </c>
      <c r="C722" s="2">
        <f t="shared" si="99"/>
        <v>-6.6000000000001613E-3</v>
      </c>
      <c r="D722" s="2">
        <f t="shared" si="100"/>
        <v>0</v>
      </c>
      <c r="E722" s="2">
        <f t="shared" si="101"/>
        <v>6.6000000000001613E-3</v>
      </c>
      <c r="F722" s="2">
        <f t="shared" si="102"/>
        <v>2.5911168211746709E-3</v>
      </c>
      <c r="G722" s="2">
        <f t="shared" si="102"/>
        <v>2.0679284687711544E-3</v>
      </c>
      <c r="H722" s="2">
        <f t="shared" si="103"/>
        <v>1.2530011846659357</v>
      </c>
      <c r="I722" s="2">
        <f t="shared" si="104"/>
        <v>55.614759246197409</v>
      </c>
    </row>
    <row r="723" spans="1:9" ht="13.5" x14ac:dyDescent="0.25">
      <c r="A723" s="3">
        <f>TITRES_STAT!B726</f>
        <v>43055</v>
      </c>
      <c r="B723" s="17">
        <f>TITRES_STAT!D726</f>
        <v>1.9366000000000001</v>
      </c>
      <c r="C723" s="2">
        <f t="shared" si="99"/>
        <v>6.6000000000001613E-3</v>
      </c>
      <c r="D723" s="2">
        <f t="shared" si="100"/>
        <v>6.6000000000001613E-3</v>
      </c>
      <c r="E723" s="2">
        <f t="shared" si="101"/>
        <v>0</v>
      </c>
      <c r="F723" s="2">
        <f t="shared" si="102"/>
        <v>2.8774656196622062E-3</v>
      </c>
      <c r="G723" s="2">
        <f t="shared" si="102"/>
        <v>1.9202192924303578E-3</v>
      </c>
      <c r="H723" s="2">
        <f t="shared" si="103"/>
        <v>1.4985088583399728</v>
      </c>
      <c r="I723" s="2">
        <f t="shared" si="104"/>
        <v>59.976127494524583</v>
      </c>
    </row>
    <row r="724" spans="1:9" ht="13.5" x14ac:dyDescent="0.25">
      <c r="A724" s="3">
        <f>TITRES_STAT!B727</f>
        <v>43056</v>
      </c>
      <c r="B724" s="17">
        <f>TITRES_STAT!D727</f>
        <v>1.93</v>
      </c>
      <c r="C724" s="2">
        <f t="shared" si="99"/>
        <v>-6.6000000000001613E-3</v>
      </c>
      <c r="D724" s="2">
        <f t="shared" si="100"/>
        <v>0</v>
      </c>
      <c r="E724" s="2">
        <f t="shared" si="101"/>
        <v>6.6000000000001613E-3</v>
      </c>
      <c r="F724" s="2">
        <f t="shared" si="102"/>
        <v>2.6719323611149059E-3</v>
      </c>
      <c r="G724" s="2">
        <f t="shared" si="102"/>
        <v>2.2544893429710584E-3</v>
      </c>
      <c r="H724" s="2">
        <f t="shared" si="103"/>
        <v>1.1851607857208692</v>
      </c>
      <c r="I724" s="2">
        <f t="shared" si="104"/>
        <v>54.236777150011555</v>
      </c>
    </row>
    <row r="725" spans="1:9" ht="13.5" x14ac:dyDescent="0.25">
      <c r="A725" s="3">
        <f>TITRES_STAT!B728</f>
        <v>43059</v>
      </c>
      <c r="B725" s="17">
        <f>TITRES_STAT!D728</f>
        <v>1.93</v>
      </c>
      <c r="C725" s="2">
        <f t="shared" si="99"/>
        <v>0</v>
      </c>
      <c r="D725" s="2">
        <f t="shared" si="100"/>
        <v>0</v>
      </c>
      <c r="E725" s="2">
        <f t="shared" si="101"/>
        <v>0</v>
      </c>
      <c r="F725" s="2">
        <f t="shared" si="102"/>
        <v>2.4810800496066982E-3</v>
      </c>
      <c r="G725" s="2">
        <f t="shared" si="102"/>
        <v>2.0934543899016971E-3</v>
      </c>
      <c r="H725" s="2">
        <f t="shared" si="103"/>
        <v>1.1851607857208692</v>
      </c>
      <c r="I725" s="2">
        <f t="shared" si="104"/>
        <v>54.236777150011555</v>
      </c>
    </row>
    <row r="726" spans="1:9" ht="13.5" x14ac:dyDescent="0.25">
      <c r="A726" s="3">
        <f>TITRES_STAT!B729</f>
        <v>43060</v>
      </c>
      <c r="B726" s="17">
        <f>TITRES_STAT!D729</f>
        <v>1.93</v>
      </c>
      <c r="C726" s="2">
        <f t="shared" si="99"/>
        <v>0</v>
      </c>
      <c r="D726" s="2">
        <f t="shared" si="100"/>
        <v>0</v>
      </c>
      <c r="E726" s="2">
        <f t="shared" si="101"/>
        <v>0</v>
      </c>
      <c r="F726" s="2">
        <f t="shared" si="102"/>
        <v>2.3038600460633628E-3</v>
      </c>
      <c r="G726" s="2">
        <f t="shared" si="102"/>
        <v>1.9439219334801473E-3</v>
      </c>
      <c r="H726" s="2">
        <f t="shared" si="103"/>
        <v>1.1851607857208692</v>
      </c>
      <c r="I726" s="2">
        <f t="shared" si="104"/>
        <v>54.236777150011555</v>
      </c>
    </row>
    <row r="727" spans="1:9" ht="13.5" x14ac:dyDescent="0.25">
      <c r="A727" s="3">
        <f>TITRES_STAT!B730</f>
        <v>43061</v>
      </c>
      <c r="B727" s="17">
        <f>TITRES_STAT!D730</f>
        <v>1.9366000000000001</v>
      </c>
      <c r="C727" s="2">
        <f t="shared" si="99"/>
        <v>6.6000000000001613E-3</v>
      </c>
      <c r="D727" s="2">
        <f t="shared" si="100"/>
        <v>6.6000000000001613E-3</v>
      </c>
      <c r="E727" s="2">
        <f t="shared" si="101"/>
        <v>0</v>
      </c>
      <c r="F727" s="2">
        <f t="shared" si="102"/>
        <v>2.6107271856302774E-3</v>
      </c>
      <c r="G727" s="2">
        <f t="shared" si="102"/>
        <v>1.8050703668029938E-3</v>
      </c>
      <c r="H727" s="2">
        <f t="shared" si="103"/>
        <v>1.4463298681558896</v>
      </c>
      <c r="I727" s="2">
        <f t="shared" si="104"/>
        <v>59.122438350727116</v>
      </c>
    </row>
    <row r="728" spans="1:9" ht="13.5" x14ac:dyDescent="0.25">
      <c r="A728" s="3">
        <f>TITRES_STAT!B731</f>
        <v>43062</v>
      </c>
      <c r="B728" s="17">
        <f>TITRES_STAT!D731</f>
        <v>1.9366000000000001</v>
      </c>
      <c r="C728" s="2">
        <f t="shared" si="99"/>
        <v>0</v>
      </c>
      <c r="D728" s="2">
        <f t="shared" si="100"/>
        <v>0</v>
      </c>
      <c r="E728" s="2">
        <f t="shared" si="101"/>
        <v>0</v>
      </c>
      <c r="F728" s="2">
        <f t="shared" si="102"/>
        <v>2.424246672370972E-3</v>
      </c>
      <c r="G728" s="2">
        <f t="shared" si="102"/>
        <v>1.6761367691742084E-3</v>
      </c>
      <c r="H728" s="2">
        <f t="shared" si="103"/>
        <v>1.4463298681558898</v>
      </c>
      <c r="I728" s="2">
        <f t="shared" si="104"/>
        <v>59.122438350727116</v>
      </c>
    </row>
    <row r="729" spans="1:9" ht="13.5" x14ac:dyDescent="0.25">
      <c r="A729" s="3">
        <f>TITRES_STAT!B732</f>
        <v>43063</v>
      </c>
      <c r="B729" s="17">
        <f>TITRES_STAT!D732</f>
        <v>1.9366000000000001</v>
      </c>
      <c r="C729" s="2">
        <f t="shared" si="99"/>
        <v>0</v>
      </c>
      <c r="D729" s="2">
        <f t="shared" si="100"/>
        <v>0</v>
      </c>
      <c r="E729" s="2">
        <f t="shared" si="101"/>
        <v>0</v>
      </c>
      <c r="F729" s="2">
        <f t="shared" si="102"/>
        <v>2.2510861957730456E-3</v>
      </c>
      <c r="G729" s="2">
        <f t="shared" si="102"/>
        <v>1.5564127142331935E-3</v>
      </c>
      <c r="H729" s="2">
        <f t="shared" si="103"/>
        <v>1.44632986815589</v>
      </c>
      <c r="I729" s="2">
        <f t="shared" si="104"/>
        <v>59.122438350727116</v>
      </c>
    </row>
    <row r="730" spans="1:9" ht="13.5" x14ac:dyDescent="0.25">
      <c r="A730" s="3">
        <f>TITRES_STAT!B733</f>
        <v>43066</v>
      </c>
      <c r="B730" s="17">
        <f>TITRES_STAT!D733</f>
        <v>1.9431</v>
      </c>
      <c r="C730" s="2">
        <f t="shared" si="99"/>
        <v>6.4999999999999503E-3</v>
      </c>
      <c r="D730" s="2">
        <f t="shared" si="100"/>
        <v>6.4999999999999503E-3</v>
      </c>
      <c r="E730" s="2">
        <f t="shared" si="101"/>
        <v>0</v>
      </c>
      <c r="F730" s="2">
        <f t="shared" si="102"/>
        <v>2.5545800389321104E-3</v>
      </c>
      <c r="G730" s="2">
        <f t="shared" si="102"/>
        <v>1.445240377502251E-3</v>
      </c>
      <c r="H730" s="2">
        <f t="shared" si="103"/>
        <v>1.7675814201559226</v>
      </c>
      <c r="I730" s="2">
        <f t="shared" si="104"/>
        <v>63.867368355737078</v>
      </c>
    </row>
    <row r="731" spans="1:9" ht="13.5" x14ac:dyDescent="0.25">
      <c r="A731" s="3">
        <f>TITRES_STAT!B734</f>
        <v>43067</v>
      </c>
      <c r="B731" s="17">
        <f>TITRES_STAT!D734</f>
        <v>1.9431</v>
      </c>
      <c r="C731" s="2">
        <f t="shared" si="99"/>
        <v>0</v>
      </c>
      <c r="D731" s="2">
        <f t="shared" si="100"/>
        <v>0</v>
      </c>
      <c r="E731" s="2">
        <f t="shared" si="101"/>
        <v>0</v>
      </c>
      <c r="F731" s="2">
        <f t="shared" si="102"/>
        <v>2.3721100361512454E-3</v>
      </c>
      <c r="G731" s="2">
        <f t="shared" si="102"/>
        <v>1.3420089219663759E-3</v>
      </c>
      <c r="H731" s="2">
        <f t="shared" si="103"/>
        <v>1.7675814201559226</v>
      </c>
      <c r="I731" s="2">
        <f t="shared" si="104"/>
        <v>63.867368355737078</v>
      </c>
    </row>
    <row r="732" spans="1:9" ht="13.5" x14ac:dyDescent="0.25">
      <c r="A732" s="3">
        <f>TITRES_STAT!B735</f>
        <v>43068</v>
      </c>
      <c r="B732" s="17">
        <f>TITRES_STAT!D735</f>
        <v>1.9431</v>
      </c>
      <c r="C732" s="2">
        <f t="shared" si="99"/>
        <v>0</v>
      </c>
      <c r="D732" s="2">
        <f t="shared" si="100"/>
        <v>0</v>
      </c>
      <c r="E732" s="2">
        <f t="shared" si="101"/>
        <v>0</v>
      </c>
      <c r="F732" s="2">
        <f t="shared" si="102"/>
        <v>2.2026736049975851E-3</v>
      </c>
      <c r="G732" s="2">
        <f t="shared" si="102"/>
        <v>1.2461511418259204E-3</v>
      </c>
      <c r="H732" s="2">
        <f t="shared" si="103"/>
        <v>1.7675814201559228</v>
      </c>
      <c r="I732" s="2">
        <f t="shared" si="104"/>
        <v>63.867368355737085</v>
      </c>
    </row>
    <row r="733" spans="1:9" ht="13.5" x14ac:dyDescent="0.25">
      <c r="A733" s="3">
        <f>TITRES_STAT!B736</f>
        <v>43069</v>
      </c>
      <c r="B733" s="17">
        <f>TITRES_STAT!D736</f>
        <v>1.9431</v>
      </c>
      <c r="C733" s="2">
        <f t="shared" si="99"/>
        <v>0</v>
      </c>
      <c r="D733" s="2">
        <f t="shared" si="100"/>
        <v>0</v>
      </c>
      <c r="E733" s="2">
        <f t="shared" si="101"/>
        <v>0</v>
      </c>
      <c r="F733" s="2">
        <f t="shared" ref="F733:G748" si="105">((F732*13)+D733)/14</f>
        <v>2.0453397760691861E-3</v>
      </c>
      <c r="G733" s="2">
        <f t="shared" si="105"/>
        <v>1.1571403459812119E-3</v>
      </c>
      <c r="H733" s="2">
        <f t="shared" si="103"/>
        <v>1.7675814201559226</v>
      </c>
      <c r="I733" s="2">
        <f t="shared" si="104"/>
        <v>63.867368355737078</v>
      </c>
    </row>
    <row r="734" spans="1:9" ht="13.5" x14ac:dyDescent="0.25">
      <c r="A734" s="3">
        <f>TITRES_STAT!B737</f>
        <v>43073</v>
      </c>
      <c r="B734" s="17">
        <f>TITRES_STAT!D737</f>
        <v>1.9431</v>
      </c>
      <c r="C734" s="2">
        <f t="shared" si="99"/>
        <v>0</v>
      </c>
      <c r="D734" s="2">
        <f t="shared" si="100"/>
        <v>0</v>
      </c>
      <c r="E734" s="2">
        <f t="shared" si="101"/>
        <v>0</v>
      </c>
      <c r="F734" s="2">
        <f t="shared" si="105"/>
        <v>1.8992440777785299E-3</v>
      </c>
      <c r="G734" s="2">
        <f t="shared" si="105"/>
        <v>1.0744874641254111E-3</v>
      </c>
      <c r="H734" s="2">
        <f t="shared" si="103"/>
        <v>1.7675814201559223</v>
      </c>
      <c r="I734" s="2">
        <f t="shared" si="104"/>
        <v>63.867368355737078</v>
      </c>
    </row>
    <row r="735" spans="1:9" ht="13.5" x14ac:dyDescent="0.25">
      <c r="A735" s="3">
        <f>TITRES_STAT!B738</f>
        <v>43074</v>
      </c>
      <c r="B735" s="17">
        <f>TITRES_STAT!D738</f>
        <v>1.9366000000000001</v>
      </c>
      <c r="C735" s="2">
        <f t="shared" si="99"/>
        <v>-6.4999999999999503E-3</v>
      </c>
      <c r="D735" s="2">
        <f t="shared" si="100"/>
        <v>0</v>
      </c>
      <c r="E735" s="2">
        <f t="shared" si="101"/>
        <v>6.4999999999999503E-3</v>
      </c>
      <c r="F735" s="2">
        <f t="shared" si="105"/>
        <v>1.7635837865086349E-3</v>
      </c>
      <c r="G735" s="2">
        <f t="shared" si="105"/>
        <v>1.4620240738307355E-3</v>
      </c>
      <c r="H735" s="2">
        <f t="shared" si="103"/>
        <v>1.2062617969673817</v>
      </c>
      <c r="I735" s="2">
        <f t="shared" si="104"/>
        <v>54.674463321870931</v>
      </c>
    </row>
    <row r="736" spans="1:9" ht="13.5" x14ac:dyDescent="0.25">
      <c r="A736" s="3">
        <f>TITRES_STAT!B739</f>
        <v>43075</v>
      </c>
      <c r="B736" s="17">
        <f>TITRES_STAT!D739</f>
        <v>1.9431</v>
      </c>
      <c r="C736" s="2">
        <f t="shared" si="99"/>
        <v>6.4999999999999503E-3</v>
      </c>
      <c r="D736" s="2">
        <f t="shared" si="100"/>
        <v>6.4999999999999503E-3</v>
      </c>
      <c r="E736" s="2">
        <f t="shared" si="101"/>
        <v>0</v>
      </c>
      <c r="F736" s="2">
        <f t="shared" si="105"/>
        <v>2.101899230329443E-3</v>
      </c>
      <c r="G736" s="2">
        <f t="shared" si="105"/>
        <v>1.3575937828428258E-3</v>
      </c>
      <c r="H736" s="2">
        <f t="shared" si="103"/>
        <v>1.5482534296290222</v>
      </c>
      <c r="I736" s="2">
        <f t="shared" si="104"/>
        <v>60.757435333047653</v>
      </c>
    </row>
    <row r="737" spans="1:9" ht="13.5" x14ac:dyDescent="0.25">
      <c r="A737" s="3">
        <f>TITRES_STAT!B740</f>
        <v>43076</v>
      </c>
      <c r="B737" s="17">
        <f>TITRES_STAT!D740</f>
        <v>1.9431</v>
      </c>
      <c r="C737" s="2">
        <f t="shared" si="99"/>
        <v>0</v>
      </c>
      <c r="D737" s="2">
        <f t="shared" si="100"/>
        <v>0</v>
      </c>
      <c r="E737" s="2">
        <f t="shared" si="101"/>
        <v>0</v>
      </c>
      <c r="F737" s="2">
        <f t="shared" si="105"/>
        <v>1.9517635710201971E-3</v>
      </c>
      <c r="G737" s="2">
        <f t="shared" si="105"/>
        <v>1.2606227983540524E-3</v>
      </c>
      <c r="H737" s="2">
        <f t="shared" si="103"/>
        <v>1.5482534296290222</v>
      </c>
      <c r="I737" s="2">
        <f t="shared" si="104"/>
        <v>60.757435333047653</v>
      </c>
    </row>
    <row r="738" spans="1:9" ht="13.5" x14ac:dyDescent="0.25">
      <c r="A738" s="3">
        <f>TITRES_STAT!B741</f>
        <v>43077</v>
      </c>
      <c r="B738" s="17">
        <f>TITRES_STAT!D741</f>
        <v>1.9431</v>
      </c>
      <c r="C738" s="2">
        <f t="shared" si="99"/>
        <v>0</v>
      </c>
      <c r="D738" s="2">
        <f t="shared" si="100"/>
        <v>0</v>
      </c>
      <c r="E738" s="2">
        <f t="shared" si="101"/>
        <v>0</v>
      </c>
      <c r="F738" s="2">
        <f t="shared" si="105"/>
        <v>1.8123518873758972E-3</v>
      </c>
      <c r="G738" s="2">
        <f t="shared" si="105"/>
        <v>1.1705783127573344E-3</v>
      </c>
      <c r="H738" s="2">
        <f t="shared" si="103"/>
        <v>1.5482534296290222</v>
      </c>
      <c r="I738" s="2">
        <f t="shared" si="104"/>
        <v>60.757435333047653</v>
      </c>
    </row>
    <row r="739" spans="1:9" ht="13.5" x14ac:dyDescent="0.25">
      <c r="A739" s="3">
        <f>TITRES_STAT!B742</f>
        <v>43080</v>
      </c>
      <c r="B739" s="17">
        <f>TITRES_STAT!D742</f>
        <v>1.9366000000000001</v>
      </c>
      <c r="C739" s="2">
        <f t="shared" si="99"/>
        <v>-6.4999999999999503E-3</v>
      </c>
      <c r="D739" s="2">
        <f t="shared" si="100"/>
        <v>0</v>
      </c>
      <c r="E739" s="2">
        <f t="shared" si="101"/>
        <v>6.4999999999999503E-3</v>
      </c>
      <c r="F739" s="2">
        <f t="shared" si="105"/>
        <v>1.6828981811347616E-3</v>
      </c>
      <c r="G739" s="2">
        <f t="shared" si="105"/>
        <v>1.5512512904175214E-3</v>
      </c>
      <c r="H739" s="2">
        <f t="shared" si="103"/>
        <v>1.0848649677395641</v>
      </c>
      <c r="I739" s="2">
        <f t="shared" si="104"/>
        <v>52.03526293195803</v>
      </c>
    </row>
    <row r="740" spans="1:9" ht="13.5" x14ac:dyDescent="0.25">
      <c r="A740" s="3">
        <f>TITRES_STAT!B743</f>
        <v>43081</v>
      </c>
      <c r="B740" s="17">
        <f>TITRES_STAT!D743</f>
        <v>1.9366000000000001</v>
      </c>
      <c r="C740" s="2">
        <f t="shared" si="99"/>
        <v>0</v>
      </c>
      <c r="D740" s="2">
        <f t="shared" si="100"/>
        <v>0</v>
      </c>
      <c r="E740" s="2">
        <f t="shared" si="101"/>
        <v>0</v>
      </c>
      <c r="F740" s="2">
        <f t="shared" si="105"/>
        <v>1.5626911681965643E-3</v>
      </c>
      <c r="G740" s="2">
        <f t="shared" si="105"/>
        <v>1.44044762681627E-3</v>
      </c>
      <c r="H740" s="2">
        <f t="shared" si="103"/>
        <v>1.0848649677395641</v>
      </c>
      <c r="I740" s="2">
        <f t="shared" si="104"/>
        <v>52.03526293195803</v>
      </c>
    </row>
    <row r="741" spans="1:9" ht="13.5" x14ac:dyDescent="0.25">
      <c r="A741" s="3">
        <f>TITRES_STAT!B744</f>
        <v>43082</v>
      </c>
      <c r="B741" s="17">
        <f>TITRES_STAT!D744</f>
        <v>1.9168000000000001</v>
      </c>
      <c r="C741" s="2">
        <f t="shared" si="99"/>
        <v>-1.980000000000004E-2</v>
      </c>
      <c r="D741" s="2">
        <f t="shared" si="100"/>
        <v>0</v>
      </c>
      <c r="E741" s="2">
        <f t="shared" si="101"/>
        <v>1.980000000000004E-2</v>
      </c>
      <c r="F741" s="2">
        <f t="shared" si="105"/>
        <v>1.4510703704682382E-3</v>
      </c>
      <c r="G741" s="2">
        <f t="shared" si="105"/>
        <v>2.7518442249008248E-3</v>
      </c>
      <c r="H741" s="2">
        <f t="shared" si="103"/>
        <v>0.5273083255722929</v>
      </c>
      <c r="I741" s="2">
        <f t="shared" si="104"/>
        <v>34.525335634159319</v>
      </c>
    </row>
    <row r="742" spans="1:9" ht="13.5" x14ac:dyDescent="0.25">
      <c r="A742" s="3">
        <f>TITRES_STAT!B745</f>
        <v>43083</v>
      </c>
      <c r="B742" s="17">
        <f>TITRES_STAT!D745</f>
        <v>1.9431</v>
      </c>
      <c r="C742" s="2">
        <f t="shared" si="99"/>
        <v>2.629999999999999E-2</v>
      </c>
      <c r="D742" s="2">
        <f t="shared" si="100"/>
        <v>2.629999999999999E-2</v>
      </c>
      <c r="E742" s="2">
        <f t="shared" si="101"/>
        <v>0</v>
      </c>
      <c r="F742" s="2">
        <f t="shared" si="105"/>
        <v>3.2259939154347917E-3</v>
      </c>
      <c r="G742" s="2">
        <f t="shared" si="105"/>
        <v>2.5552839231221943E-3</v>
      </c>
      <c r="H742" s="2">
        <f t="shared" si="103"/>
        <v>1.2624796353326893</v>
      </c>
      <c r="I742" s="2">
        <f t="shared" si="104"/>
        <v>55.800707136400206</v>
      </c>
    </row>
    <row r="743" spans="1:9" ht="13.5" x14ac:dyDescent="0.25">
      <c r="A743" s="3">
        <f>TITRES_STAT!B746</f>
        <v>43084</v>
      </c>
      <c r="B743" s="17">
        <f>TITRES_STAT!D746</f>
        <v>1.9431</v>
      </c>
      <c r="C743" s="2">
        <f t="shared" si="99"/>
        <v>0</v>
      </c>
      <c r="D743" s="2">
        <f t="shared" si="100"/>
        <v>0</v>
      </c>
      <c r="E743" s="2">
        <f t="shared" si="101"/>
        <v>0</v>
      </c>
      <c r="F743" s="2">
        <f t="shared" si="105"/>
        <v>2.9955657786180207E-3</v>
      </c>
      <c r="G743" s="2">
        <f t="shared" si="105"/>
        <v>2.3727636428991805E-3</v>
      </c>
      <c r="H743" s="2">
        <f t="shared" si="103"/>
        <v>1.2624796353326893</v>
      </c>
      <c r="I743" s="2">
        <f t="shared" si="104"/>
        <v>55.800707136400206</v>
      </c>
    </row>
    <row r="744" spans="1:9" ht="13.5" x14ac:dyDescent="0.25">
      <c r="A744" s="3">
        <f>TITRES_STAT!B747</f>
        <v>43087</v>
      </c>
      <c r="B744" s="17">
        <f>TITRES_STAT!D747</f>
        <v>1.9893000000000001</v>
      </c>
      <c r="C744" s="2">
        <f t="shared" si="99"/>
        <v>4.6200000000000019E-2</v>
      </c>
      <c r="D744" s="2">
        <f t="shared" si="100"/>
        <v>4.6200000000000019E-2</v>
      </c>
      <c r="E744" s="2">
        <f t="shared" si="101"/>
        <v>0</v>
      </c>
      <c r="F744" s="2">
        <f t="shared" si="105"/>
        <v>6.0815967944310208E-3</v>
      </c>
      <c r="G744" s="2">
        <f t="shared" si="105"/>
        <v>2.2032805255492388E-3</v>
      </c>
      <c r="H744" s="2">
        <f t="shared" si="103"/>
        <v>2.7602462436847377</v>
      </c>
      <c r="I744" s="2">
        <f t="shared" si="104"/>
        <v>73.405996969494197</v>
      </c>
    </row>
    <row r="745" spans="1:9" ht="13.5" x14ac:dyDescent="0.25">
      <c r="A745" s="3">
        <f>TITRES_STAT!B748</f>
        <v>43088</v>
      </c>
      <c r="B745" s="17">
        <f>TITRES_STAT!D748</f>
        <v>2.0287999999999999</v>
      </c>
      <c r="C745" s="2">
        <f t="shared" si="99"/>
        <v>3.9499999999999869E-2</v>
      </c>
      <c r="D745" s="2">
        <f t="shared" si="100"/>
        <v>3.9499999999999869E-2</v>
      </c>
      <c r="E745" s="2">
        <f t="shared" si="101"/>
        <v>0</v>
      </c>
      <c r="F745" s="2">
        <f t="shared" si="105"/>
        <v>8.4686255948287961E-3</v>
      </c>
      <c r="G745" s="2">
        <f t="shared" si="105"/>
        <v>2.0459033451528646E-3</v>
      </c>
      <c r="H745" s="2">
        <f t="shared" si="103"/>
        <v>4.1393087385543339</v>
      </c>
      <c r="I745" s="2">
        <f t="shared" si="104"/>
        <v>80.542130257749491</v>
      </c>
    </row>
    <row r="746" spans="1:9" ht="13.5" x14ac:dyDescent="0.25">
      <c r="A746" s="3">
        <f>TITRES_STAT!B749</f>
        <v>43089</v>
      </c>
      <c r="B746" s="17">
        <f>TITRES_STAT!D749</f>
        <v>2.0880999999999998</v>
      </c>
      <c r="C746" s="2">
        <f t="shared" si="99"/>
        <v>5.9299999999999908E-2</v>
      </c>
      <c r="D746" s="2">
        <f t="shared" si="100"/>
        <v>5.9299999999999908E-2</v>
      </c>
      <c r="E746" s="2">
        <f t="shared" si="101"/>
        <v>0</v>
      </c>
      <c r="F746" s="2">
        <f t="shared" si="105"/>
        <v>1.2099438052341019E-2</v>
      </c>
      <c r="G746" s="2">
        <f t="shared" si="105"/>
        <v>1.8997673919276602E-3</v>
      </c>
      <c r="H746" s="2">
        <f t="shared" si="103"/>
        <v>6.3689050058196521</v>
      </c>
      <c r="I746" s="2">
        <f t="shared" si="104"/>
        <v>86.429462732790796</v>
      </c>
    </row>
    <row r="747" spans="1:9" ht="13.5" x14ac:dyDescent="0.25">
      <c r="A747" s="3">
        <f>TITRES_STAT!B750</f>
        <v>43090</v>
      </c>
      <c r="B747" s="17">
        <f>TITRES_STAT!D750</f>
        <v>2.1934</v>
      </c>
      <c r="C747" s="2">
        <f t="shared" si="99"/>
        <v>0.10530000000000017</v>
      </c>
      <c r="D747" s="2">
        <f t="shared" si="100"/>
        <v>0.10530000000000017</v>
      </c>
      <c r="E747" s="2">
        <f t="shared" si="101"/>
        <v>0</v>
      </c>
      <c r="F747" s="2">
        <f t="shared" si="105"/>
        <v>1.8756621048602391E-2</v>
      </c>
      <c r="G747" s="2">
        <f t="shared" si="105"/>
        <v>1.7640697210756842E-3</v>
      </c>
      <c r="H747" s="2">
        <f t="shared" si="103"/>
        <v>10.632584882849804</v>
      </c>
      <c r="I747" s="2">
        <f t="shared" si="104"/>
        <v>91.40345838804646</v>
      </c>
    </row>
    <row r="748" spans="1:9" ht="13.5" x14ac:dyDescent="0.25">
      <c r="A748" s="3">
        <f>TITRES_STAT!B751</f>
        <v>43091</v>
      </c>
      <c r="B748" s="17">
        <f>TITRES_STAT!D751</f>
        <v>2.2725</v>
      </c>
      <c r="C748" s="2">
        <f t="shared" si="99"/>
        <v>7.9099999999999948E-2</v>
      </c>
      <c r="D748" s="2">
        <f t="shared" si="100"/>
        <v>7.9099999999999948E-2</v>
      </c>
      <c r="E748" s="2">
        <f t="shared" si="101"/>
        <v>0</v>
      </c>
      <c r="F748" s="2">
        <f t="shared" si="105"/>
        <v>2.3066862402273645E-2</v>
      </c>
      <c r="G748" s="2">
        <f t="shared" si="105"/>
        <v>1.6380647409988496E-3</v>
      </c>
      <c r="H748" s="2">
        <f t="shared" si="103"/>
        <v>14.081777004862499</v>
      </c>
      <c r="I748" s="2">
        <f t="shared" si="104"/>
        <v>93.369481595719179</v>
      </c>
    </row>
    <row r="749" spans="1:9" ht="13.5" x14ac:dyDescent="0.25">
      <c r="A749" s="3">
        <f>TITRES_STAT!B752</f>
        <v>43094</v>
      </c>
      <c r="B749" s="17">
        <f>TITRES_STAT!D752</f>
        <v>2.3976000000000002</v>
      </c>
      <c r="C749" s="2">
        <f t="shared" si="99"/>
        <v>0.12510000000000021</v>
      </c>
      <c r="D749" s="2">
        <f t="shared" si="100"/>
        <v>0.12510000000000021</v>
      </c>
      <c r="E749" s="2">
        <f t="shared" si="101"/>
        <v>0</v>
      </c>
      <c r="F749" s="2">
        <f t="shared" ref="F749:G764" si="106">((F748*13)+D749)/14</f>
        <v>3.0354943659254115E-2</v>
      </c>
      <c r="G749" s="2">
        <f t="shared" si="106"/>
        <v>1.521060116641789E-3</v>
      </c>
      <c r="H749" s="2">
        <f t="shared" si="103"/>
        <v>19.956439148685359</v>
      </c>
      <c r="I749" s="2">
        <f t="shared" si="104"/>
        <v>95.228196961778536</v>
      </c>
    </row>
    <row r="750" spans="1:9" ht="13.5" x14ac:dyDescent="0.25">
      <c r="A750" s="3">
        <f>TITRES_STAT!B753</f>
        <v>43095</v>
      </c>
      <c r="B750" s="17">
        <f>TITRES_STAT!D753</f>
        <v>2.4371999999999998</v>
      </c>
      <c r="C750" s="2">
        <f t="shared" si="99"/>
        <v>3.9599999999999635E-2</v>
      </c>
      <c r="D750" s="2">
        <f t="shared" si="100"/>
        <v>3.9599999999999635E-2</v>
      </c>
      <c r="E750" s="2">
        <f t="shared" si="101"/>
        <v>0</v>
      </c>
      <c r="F750" s="2">
        <f t="shared" si="106"/>
        <v>3.1015304826450225E-2</v>
      </c>
      <c r="G750" s="2">
        <f t="shared" si="106"/>
        <v>1.4124129654530897E-3</v>
      </c>
      <c r="H750" s="2">
        <f t="shared" si="103"/>
        <v>21.959090991847972</v>
      </c>
      <c r="I750" s="2">
        <f t="shared" si="104"/>
        <v>95.644426861868936</v>
      </c>
    </row>
    <row r="751" spans="1:9" ht="13.5" x14ac:dyDescent="0.25">
      <c r="A751" s="3">
        <f>TITRES_STAT!B754</f>
        <v>43096</v>
      </c>
      <c r="B751" s="17">
        <f>TITRES_STAT!D754</f>
        <v>2.4306000000000001</v>
      </c>
      <c r="C751" s="2">
        <f t="shared" si="99"/>
        <v>-6.5999999999997172E-3</v>
      </c>
      <c r="D751" s="2">
        <f t="shared" si="100"/>
        <v>0</v>
      </c>
      <c r="E751" s="2">
        <f t="shared" si="101"/>
        <v>6.5999999999997172E-3</v>
      </c>
      <c r="F751" s="2">
        <f t="shared" si="106"/>
        <v>2.879992591027521E-2</v>
      </c>
      <c r="G751" s="2">
        <f t="shared" si="106"/>
        <v>1.7829548964921344E-3</v>
      </c>
      <c r="H751" s="2">
        <f t="shared" si="103"/>
        <v>16.152918936388957</v>
      </c>
      <c r="I751" s="2">
        <f t="shared" si="104"/>
        <v>94.170088463027966</v>
      </c>
    </row>
    <row r="752" spans="1:9" ht="13.5" x14ac:dyDescent="0.25">
      <c r="A752" s="3">
        <f>TITRES_STAT!B755</f>
        <v>43097</v>
      </c>
      <c r="B752" s="17">
        <f>TITRES_STAT!D755</f>
        <v>2.4438</v>
      </c>
      <c r="C752" s="2">
        <f t="shared" si="99"/>
        <v>1.3199999999999878E-2</v>
      </c>
      <c r="D752" s="2">
        <f t="shared" si="100"/>
        <v>1.3199999999999878E-2</v>
      </c>
      <c r="E752" s="2">
        <f t="shared" si="101"/>
        <v>0</v>
      </c>
      <c r="F752" s="2">
        <f t="shared" si="106"/>
        <v>2.7685645488112687E-2</v>
      </c>
      <c r="G752" s="2">
        <f t="shared" si="106"/>
        <v>1.6556009753141247E-3</v>
      </c>
      <c r="H752" s="2">
        <f t="shared" si="103"/>
        <v>16.722414338309846</v>
      </c>
      <c r="I752" s="2">
        <f t="shared" si="104"/>
        <v>94.357427938933014</v>
      </c>
    </row>
    <row r="753" spans="1:9" ht="13.5" x14ac:dyDescent="0.25">
      <c r="A753" s="3">
        <f>TITRES_STAT!B756</f>
        <v>43098</v>
      </c>
      <c r="B753" s="17">
        <f>TITRES_STAT!D756</f>
        <v>2.4371999999999998</v>
      </c>
      <c r="C753" s="2">
        <f t="shared" si="99"/>
        <v>-6.6000000000001613E-3</v>
      </c>
      <c r="D753" s="2">
        <f t="shared" si="100"/>
        <v>0</v>
      </c>
      <c r="E753" s="2">
        <f t="shared" si="101"/>
        <v>6.6000000000001613E-3</v>
      </c>
      <c r="F753" s="2">
        <f t="shared" si="106"/>
        <v>2.5708099381818925E-2</v>
      </c>
      <c r="G753" s="2">
        <f t="shared" si="106"/>
        <v>2.0087723342202702E-3</v>
      </c>
      <c r="H753" s="2">
        <f t="shared" si="103"/>
        <v>12.797915893140694</v>
      </c>
      <c r="I753" s="2">
        <f t="shared" si="104"/>
        <v>92.752528659077228</v>
      </c>
    </row>
    <row r="754" spans="1:9" ht="13.5" x14ac:dyDescent="0.25">
      <c r="A754" s="3">
        <f>TITRES_STAT!B757</f>
        <v>43102</v>
      </c>
      <c r="B754" s="17">
        <f>TITRES_STAT!D757</f>
        <v>2.2923</v>
      </c>
      <c r="C754" s="2">
        <f t="shared" si="99"/>
        <v>-0.14489999999999981</v>
      </c>
      <c r="D754" s="2">
        <f t="shared" si="100"/>
        <v>0</v>
      </c>
      <c r="E754" s="2">
        <f t="shared" si="101"/>
        <v>0.14489999999999981</v>
      </c>
      <c r="F754" s="2">
        <f t="shared" si="106"/>
        <v>2.3871806568831859E-2</v>
      </c>
      <c r="G754" s="2">
        <f t="shared" si="106"/>
        <v>1.2215288596061665E-2</v>
      </c>
      <c r="H754" s="2">
        <f t="shared" si="103"/>
        <v>1.9542564533864861</v>
      </c>
      <c r="I754" s="2">
        <f t="shared" si="104"/>
        <v>66.150535142144065</v>
      </c>
    </row>
    <row r="755" spans="1:9" ht="13.5" x14ac:dyDescent="0.25">
      <c r="A755" s="3">
        <f>TITRES_STAT!B758</f>
        <v>43103</v>
      </c>
      <c r="B755" s="17">
        <f>TITRES_STAT!D758</f>
        <v>2.2395999999999998</v>
      </c>
      <c r="C755" s="2">
        <f t="shared" si="99"/>
        <v>-5.2700000000000191E-2</v>
      </c>
      <c r="D755" s="2">
        <f t="shared" si="100"/>
        <v>0</v>
      </c>
      <c r="E755" s="2">
        <f t="shared" si="101"/>
        <v>5.2700000000000191E-2</v>
      </c>
      <c r="F755" s="2">
        <f t="shared" si="106"/>
        <v>2.216667752820101E-2</v>
      </c>
      <c r="G755" s="2">
        <f t="shared" si="106"/>
        <v>1.5107053696342989E-2</v>
      </c>
      <c r="H755" s="2">
        <f t="shared" si="103"/>
        <v>1.4673064631766659</v>
      </c>
      <c r="I755" s="2">
        <f t="shared" si="104"/>
        <v>59.469972015049301</v>
      </c>
    </row>
    <row r="756" spans="1:9" ht="13.5" x14ac:dyDescent="0.25">
      <c r="A756" s="3">
        <f>TITRES_STAT!B759</f>
        <v>43104</v>
      </c>
      <c r="B756" s="17">
        <f>TITRES_STAT!D759</f>
        <v>2.1671</v>
      </c>
      <c r="C756" s="2">
        <f t="shared" si="99"/>
        <v>-7.2499999999999787E-2</v>
      </c>
      <c r="D756" s="2">
        <f t="shared" si="100"/>
        <v>0</v>
      </c>
      <c r="E756" s="2">
        <f t="shared" si="101"/>
        <v>7.2499999999999787E-2</v>
      </c>
      <c r="F756" s="2">
        <f t="shared" si="106"/>
        <v>2.0583343419043797E-2</v>
      </c>
      <c r="G756" s="2">
        <f t="shared" si="106"/>
        <v>1.9206549860889901E-2</v>
      </c>
      <c r="H756" s="2">
        <f t="shared" si="103"/>
        <v>1.0716835437976002</v>
      </c>
      <c r="I756" s="2">
        <f t="shared" si="104"/>
        <v>51.730079480821601</v>
      </c>
    </row>
    <row r="757" spans="1:9" ht="13.5" x14ac:dyDescent="0.25">
      <c r="A757" s="3">
        <f>TITRES_STAT!B760</f>
        <v>43105</v>
      </c>
      <c r="B757" s="17">
        <f>TITRES_STAT!D760</f>
        <v>2.1671</v>
      </c>
      <c r="C757" s="2">
        <f t="shared" si="99"/>
        <v>0</v>
      </c>
      <c r="D757" s="2">
        <f t="shared" si="100"/>
        <v>0</v>
      </c>
      <c r="E757" s="2">
        <f t="shared" si="101"/>
        <v>0</v>
      </c>
      <c r="F757" s="2">
        <f t="shared" si="106"/>
        <v>1.9113104603397813E-2</v>
      </c>
      <c r="G757" s="2">
        <f t="shared" si="106"/>
        <v>1.7834653442254909E-2</v>
      </c>
      <c r="H757" s="2">
        <f t="shared" si="103"/>
        <v>1.0716835437976004</v>
      </c>
      <c r="I757" s="2">
        <f t="shared" si="104"/>
        <v>51.730079480821608</v>
      </c>
    </row>
    <row r="758" spans="1:9" ht="13.5" x14ac:dyDescent="0.25">
      <c r="A758" s="3">
        <f>TITRES_STAT!B761</f>
        <v>43108</v>
      </c>
      <c r="B758" s="17">
        <f>TITRES_STAT!D761</f>
        <v>2.2198000000000002</v>
      </c>
      <c r="C758" s="2">
        <f t="shared" si="99"/>
        <v>5.2700000000000191E-2</v>
      </c>
      <c r="D758" s="2">
        <f t="shared" si="100"/>
        <v>5.2700000000000191E-2</v>
      </c>
      <c r="E758" s="2">
        <f t="shared" si="101"/>
        <v>0</v>
      </c>
      <c r="F758" s="2">
        <f t="shared" si="106"/>
        <v>2.151216856029798E-2</v>
      </c>
      <c r="G758" s="2">
        <f t="shared" si="106"/>
        <v>1.6560749624950986E-2</v>
      </c>
      <c r="H758" s="2">
        <f t="shared" si="103"/>
        <v>1.29898519375518</v>
      </c>
      <c r="I758" s="2">
        <f t="shared" si="104"/>
        <v>56.502547179671375</v>
      </c>
    </row>
    <row r="759" spans="1:9" ht="13.5" x14ac:dyDescent="0.25">
      <c r="A759" s="3">
        <f>TITRES_STAT!B762</f>
        <v>43109</v>
      </c>
      <c r="B759" s="17">
        <f>TITRES_STAT!D762</f>
        <v>2.2395999999999998</v>
      </c>
      <c r="C759" s="2">
        <f t="shared" si="99"/>
        <v>1.9799999999999596E-2</v>
      </c>
      <c r="D759" s="2">
        <f t="shared" si="100"/>
        <v>1.9799999999999596E-2</v>
      </c>
      <c r="E759" s="2">
        <f t="shared" si="101"/>
        <v>0</v>
      </c>
      <c r="F759" s="2">
        <f t="shared" si="106"/>
        <v>2.1389870805990953E-2</v>
      </c>
      <c r="G759" s="2">
        <f t="shared" si="106"/>
        <v>1.5377838937454489E-2</v>
      </c>
      <c r="H759" s="2">
        <f t="shared" si="103"/>
        <v>1.3909542747188925</v>
      </c>
      <c r="I759" s="2">
        <f t="shared" si="104"/>
        <v>58.17569534584382</v>
      </c>
    </row>
    <row r="760" spans="1:9" ht="13.5" x14ac:dyDescent="0.25">
      <c r="A760" s="3">
        <f>TITRES_STAT!B763</f>
        <v>43110</v>
      </c>
      <c r="B760" s="17">
        <f>TITRES_STAT!D763</f>
        <v>2.2526999999999999</v>
      </c>
      <c r="C760" s="2">
        <f t="shared" si="99"/>
        <v>1.3100000000000112E-2</v>
      </c>
      <c r="D760" s="2">
        <f t="shared" si="100"/>
        <v>1.3100000000000112E-2</v>
      </c>
      <c r="E760" s="2">
        <f t="shared" si="101"/>
        <v>0</v>
      </c>
      <c r="F760" s="2">
        <f t="shared" si="106"/>
        <v>2.0797737176991606E-2</v>
      </c>
      <c r="G760" s="2">
        <f t="shared" si="106"/>
        <v>1.4279421870493454E-2</v>
      </c>
      <c r="H760" s="2">
        <f t="shared" si="103"/>
        <v>1.4564831381561316</v>
      </c>
      <c r="I760" s="2">
        <f t="shared" si="104"/>
        <v>59.29139571661733</v>
      </c>
    </row>
    <row r="761" spans="1:9" ht="13.5" x14ac:dyDescent="0.25">
      <c r="A761" s="3">
        <f>TITRES_STAT!B764</f>
        <v>43111</v>
      </c>
      <c r="B761" s="17">
        <f>TITRES_STAT!D764</f>
        <v>2.2725</v>
      </c>
      <c r="C761" s="2">
        <f t="shared" si="99"/>
        <v>1.980000000000004E-2</v>
      </c>
      <c r="D761" s="2">
        <f t="shared" si="100"/>
        <v>1.980000000000004E-2</v>
      </c>
      <c r="E761" s="2">
        <f t="shared" si="101"/>
        <v>0</v>
      </c>
      <c r="F761" s="2">
        <f t="shared" si="106"/>
        <v>2.0726470235777922E-2</v>
      </c>
      <c r="G761" s="2">
        <f t="shared" si="106"/>
        <v>1.3259463165458207E-2</v>
      </c>
      <c r="H761" s="2">
        <f t="shared" si="103"/>
        <v>1.5631455042442268</v>
      </c>
      <c r="I761" s="2">
        <f t="shared" si="104"/>
        <v>60.985437684121578</v>
      </c>
    </row>
    <row r="762" spans="1:9" ht="13.5" x14ac:dyDescent="0.25">
      <c r="A762" s="3">
        <f>TITRES_STAT!B765</f>
        <v>43112</v>
      </c>
      <c r="B762" s="17">
        <f>TITRES_STAT!D765</f>
        <v>2.2526999999999999</v>
      </c>
      <c r="C762" s="2">
        <f t="shared" si="99"/>
        <v>-1.980000000000004E-2</v>
      </c>
      <c r="D762" s="2">
        <f t="shared" si="100"/>
        <v>0</v>
      </c>
      <c r="E762" s="2">
        <f t="shared" si="101"/>
        <v>1.980000000000004E-2</v>
      </c>
      <c r="F762" s="2">
        <f t="shared" si="106"/>
        <v>1.9246008076079495E-2</v>
      </c>
      <c r="G762" s="2">
        <f t="shared" si="106"/>
        <v>1.372664436792548E-2</v>
      </c>
      <c r="H762" s="2">
        <f t="shared" si="103"/>
        <v>1.4020912584470318</v>
      </c>
      <c r="I762" s="2">
        <f t="shared" si="104"/>
        <v>58.36960829512752</v>
      </c>
    </row>
    <row r="763" spans="1:9" ht="13.5" x14ac:dyDescent="0.25">
      <c r="A763" s="3">
        <f>TITRES_STAT!B766</f>
        <v>43115</v>
      </c>
      <c r="B763" s="17">
        <f>TITRES_STAT!D766</f>
        <v>2.2526999999999999</v>
      </c>
      <c r="C763" s="2">
        <f t="shared" si="99"/>
        <v>0</v>
      </c>
      <c r="D763" s="2">
        <f t="shared" si="100"/>
        <v>0</v>
      </c>
      <c r="E763" s="2">
        <f t="shared" si="101"/>
        <v>0</v>
      </c>
      <c r="F763" s="2">
        <f t="shared" si="106"/>
        <v>1.7871293213502389E-2</v>
      </c>
      <c r="G763" s="2">
        <f t="shared" si="106"/>
        <v>1.2746169770216517E-2</v>
      </c>
      <c r="H763" s="2">
        <f t="shared" si="103"/>
        <v>1.4020912584470318</v>
      </c>
      <c r="I763" s="2">
        <f t="shared" si="104"/>
        <v>58.36960829512752</v>
      </c>
    </row>
    <row r="764" spans="1:9" ht="13.5" x14ac:dyDescent="0.25">
      <c r="A764" s="3">
        <f>TITRES_STAT!B767</f>
        <v>43116</v>
      </c>
      <c r="B764" s="17">
        <f>TITRES_STAT!D767</f>
        <v>2.2658999999999998</v>
      </c>
      <c r="C764" s="2">
        <f t="shared" si="99"/>
        <v>1.3199999999999878E-2</v>
      </c>
      <c r="D764" s="2">
        <f t="shared" si="100"/>
        <v>1.3199999999999878E-2</v>
      </c>
      <c r="E764" s="2">
        <f t="shared" si="101"/>
        <v>0</v>
      </c>
      <c r="F764" s="2">
        <f t="shared" si="106"/>
        <v>1.7537629412537923E-2</v>
      </c>
      <c r="G764" s="2">
        <f t="shared" si="106"/>
        <v>1.183572907234391E-2</v>
      </c>
      <c r="H764" s="2">
        <f t="shared" si="103"/>
        <v>1.4817531987545594</v>
      </c>
      <c r="I764" s="2">
        <f t="shared" si="104"/>
        <v>59.705904660389315</v>
      </c>
    </row>
    <row r="765" spans="1:9" ht="13.5" x14ac:dyDescent="0.25">
      <c r="A765" s="3">
        <f>TITRES_STAT!B768</f>
        <v>43117</v>
      </c>
      <c r="B765" s="17">
        <f>TITRES_STAT!D768</f>
        <v>2.3845000000000001</v>
      </c>
      <c r="C765" s="2">
        <f t="shared" si="99"/>
        <v>0.11860000000000026</v>
      </c>
      <c r="D765" s="2">
        <f t="shared" si="100"/>
        <v>0.11860000000000026</v>
      </c>
      <c r="E765" s="2">
        <f t="shared" si="101"/>
        <v>0</v>
      </c>
      <c r="F765" s="2">
        <f t="shared" ref="F765:G780" si="107">((F764*13)+D765)/14</f>
        <v>2.4756370168785236E-2</v>
      </c>
      <c r="G765" s="2">
        <f t="shared" si="107"/>
        <v>1.0990319852890774E-2</v>
      </c>
      <c r="H765" s="2">
        <f t="shared" si="103"/>
        <v>2.2525613904015351</v>
      </c>
      <c r="I765" s="2">
        <f t="shared" si="104"/>
        <v>69.254999983980383</v>
      </c>
    </row>
    <row r="766" spans="1:9" ht="13.5" x14ac:dyDescent="0.25">
      <c r="A766" s="3">
        <f>TITRES_STAT!B769</f>
        <v>43118</v>
      </c>
      <c r="B766" s="17">
        <f>TITRES_STAT!D769</f>
        <v>2.3647</v>
      </c>
      <c r="C766" s="2">
        <f t="shared" si="99"/>
        <v>-1.980000000000004E-2</v>
      </c>
      <c r="D766" s="2">
        <f t="shared" si="100"/>
        <v>0</v>
      </c>
      <c r="E766" s="2">
        <f t="shared" si="101"/>
        <v>1.980000000000004E-2</v>
      </c>
      <c r="F766" s="2">
        <f t="shared" si="107"/>
        <v>2.2988058013872003E-2</v>
      </c>
      <c r="G766" s="2">
        <f t="shared" si="107"/>
        <v>1.1619582720541435E-2</v>
      </c>
      <c r="H766" s="2">
        <f t="shared" si="103"/>
        <v>1.9783892904547293</v>
      </c>
      <c r="I766" s="2">
        <f t="shared" si="104"/>
        <v>66.424805407243326</v>
      </c>
    </row>
    <row r="767" spans="1:9" ht="13.5" x14ac:dyDescent="0.25">
      <c r="A767" s="3">
        <f>TITRES_STAT!B770</f>
        <v>43119</v>
      </c>
      <c r="B767" s="17">
        <f>TITRES_STAT!D770</f>
        <v>2.3449</v>
      </c>
      <c r="C767" s="2">
        <f t="shared" si="99"/>
        <v>-1.980000000000004E-2</v>
      </c>
      <c r="D767" s="2">
        <f t="shared" si="100"/>
        <v>0</v>
      </c>
      <c r="E767" s="2">
        <f t="shared" si="101"/>
        <v>1.980000000000004E-2</v>
      </c>
      <c r="F767" s="2">
        <f t="shared" si="107"/>
        <v>2.1346053870024001E-2</v>
      </c>
      <c r="G767" s="2">
        <f t="shared" si="107"/>
        <v>1.2203898240502763E-2</v>
      </c>
      <c r="H767" s="2">
        <f t="shared" si="103"/>
        <v>1.7491176548145824</v>
      </c>
      <c r="I767" s="2">
        <f t="shared" si="104"/>
        <v>63.624692517299835</v>
      </c>
    </row>
    <row r="768" spans="1:9" ht="13.5" x14ac:dyDescent="0.25">
      <c r="A768" s="3">
        <f>TITRES_STAT!B771</f>
        <v>43122</v>
      </c>
      <c r="B768" s="17">
        <f>TITRES_STAT!D771</f>
        <v>2.3515000000000001</v>
      </c>
      <c r="C768" s="2">
        <f t="shared" si="99"/>
        <v>6.6000000000001613E-3</v>
      </c>
      <c r="D768" s="2">
        <f t="shared" si="100"/>
        <v>6.6000000000001613E-3</v>
      </c>
      <c r="E768" s="2">
        <f t="shared" si="101"/>
        <v>0</v>
      </c>
      <c r="F768" s="2">
        <f t="shared" si="107"/>
        <v>2.0292764307879439E-2</v>
      </c>
      <c r="G768" s="2">
        <f t="shared" si="107"/>
        <v>1.1332191223323993E-2</v>
      </c>
      <c r="H768" s="2">
        <f t="shared" si="103"/>
        <v>1.7907184857693481</v>
      </c>
      <c r="I768" s="2">
        <f t="shared" si="104"/>
        <v>64.166933888198372</v>
      </c>
    </row>
    <row r="769" spans="1:9" ht="13.5" x14ac:dyDescent="0.25">
      <c r="A769" s="3">
        <f>TITRES_STAT!B772</f>
        <v>43123</v>
      </c>
      <c r="B769" s="17">
        <f>TITRES_STAT!D772</f>
        <v>2.3384</v>
      </c>
      <c r="C769" s="2">
        <f t="shared" si="99"/>
        <v>-1.3100000000000112E-2</v>
      </c>
      <c r="D769" s="2">
        <f t="shared" si="100"/>
        <v>0</v>
      </c>
      <c r="E769" s="2">
        <f t="shared" si="101"/>
        <v>1.3100000000000112E-2</v>
      </c>
      <c r="F769" s="2">
        <f t="shared" si="107"/>
        <v>1.8843281143030906E-2</v>
      </c>
      <c r="G769" s="2">
        <f t="shared" si="107"/>
        <v>1.1458463278800859E-2</v>
      </c>
      <c r="H769" s="2">
        <f t="shared" si="103"/>
        <v>1.6444858865056184</v>
      </c>
      <c r="I769" s="2">
        <f t="shared" si="104"/>
        <v>62.185466555036754</v>
      </c>
    </row>
    <row r="770" spans="1:9" ht="13.5" x14ac:dyDescent="0.25">
      <c r="A770" s="3">
        <f>TITRES_STAT!B773</f>
        <v>43124</v>
      </c>
      <c r="B770" s="17">
        <f>TITRES_STAT!D773</f>
        <v>2.3580999999999999</v>
      </c>
      <c r="C770" s="2">
        <f t="shared" si="99"/>
        <v>1.9699999999999829E-2</v>
      </c>
      <c r="D770" s="2">
        <f t="shared" si="100"/>
        <v>1.9699999999999829E-2</v>
      </c>
      <c r="E770" s="2">
        <f t="shared" si="101"/>
        <v>0</v>
      </c>
      <c r="F770" s="2">
        <f t="shared" si="107"/>
        <v>1.8904475347100113E-2</v>
      </c>
      <c r="G770" s="2">
        <f t="shared" si="107"/>
        <v>1.0640001616029368E-2</v>
      </c>
      <c r="H770" s="2">
        <f t="shared" si="103"/>
        <v>1.7767361349475883</v>
      </c>
      <c r="I770" s="2">
        <f t="shared" si="104"/>
        <v>63.986495244753414</v>
      </c>
    </row>
    <row r="771" spans="1:9" ht="13.5" x14ac:dyDescent="0.25">
      <c r="A771" s="3">
        <f>TITRES_STAT!B774</f>
        <v>43125</v>
      </c>
      <c r="B771" s="17">
        <f>TITRES_STAT!D774</f>
        <v>2.3713000000000002</v>
      </c>
      <c r="C771" s="2">
        <f t="shared" ref="C771:C834" si="108">B771-B770</f>
        <v>1.3200000000000323E-2</v>
      </c>
      <c r="D771" s="2">
        <f t="shared" ref="D771:D834" si="109">IF(C771&gt;0,C771,0)</f>
        <v>1.3200000000000323E-2</v>
      </c>
      <c r="E771" s="2">
        <f t="shared" ref="E771:E834" si="110">IF(C771&lt;0,-C771,0)</f>
        <v>0</v>
      </c>
      <c r="F771" s="2">
        <f t="shared" si="107"/>
        <v>1.8497012822307275E-2</v>
      </c>
      <c r="G771" s="2">
        <f t="shared" si="107"/>
        <v>9.880001500598699E-3</v>
      </c>
      <c r="H771" s="2">
        <f t="shared" si="103"/>
        <v>1.8721670053578847</v>
      </c>
      <c r="I771" s="2">
        <f t="shared" si="104"/>
        <v>65.183083082057919</v>
      </c>
    </row>
    <row r="772" spans="1:9" ht="13.5" x14ac:dyDescent="0.25">
      <c r="A772" s="3">
        <f>TITRES_STAT!B775</f>
        <v>43126</v>
      </c>
      <c r="B772" s="17">
        <f>TITRES_STAT!D775</f>
        <v>2.4306000000000001</v>
      </c>
      <c r="C772" s="2">
        <f t="shared" si="108"/>
        <v>5.9299999999999908E-2</v>
      </c>
      <c r="D772" s="2">
        <f t="shared" si="109"/>
        <v>5.9299999999999908E-2</v>
      </c>
      <c r="E772" s="2">
        <f t="shared" si="110"/>
        <v>0</v>
      </c>
      <c r="F772" s="2">
        <f t="shared" si="107"/>
        <v>2.1411511906428177E-2</v>
      </c>
      <c r="G772" s="2">
        <f t="shared" si="107"/>
        <v>9.1742871076987923E-3</v>
      </c>
      <c r="H772" s="2">
        <f t="shared" si="103"/>
        <v>2.3338611115037229</v>
      </c>
      <c r="I772" s="2">
        <f t="shared" si="104"/>
        <v>70.004749251568114</v>
      </c>
    </row>
    <row r="773" spans="1:9" ht="13.5" x14ac:dyDescent="0.25">
      <c r="A773" s="3">
        <f>TITRES_STAT!B776</f>
        <v>43129</v>
      </c>
      <c r="B773" s="17">
        <f>TITRES_STAT!D776</f>
        <v>2.4239999999999999</v>
      </c>
      <c r="C773" s="2">
        <f t="shared" si="108"/>
        <v>-6.6000000000001613E-3</v>
      </c>
      <c r="D773" s="2">
        <f t="shared" si="109"/>
        <v>0</v>
      </c>
      <c r="E773" s="2">
        <f t="shared" si="110"/>
        <v>6.6000000000001613E-3</v>
      </c>
      <c r="F773" s="2">
        <f t="shared" si="107"/>
        <v>1.9882118198826165E-2</v>
      </c>
      <c r="G773" s="2">
        <f t="shared" si="107"/>
        <v>8.9904094571488912E-3</v>
      </c>
      <c r="H773" s="2">
        <f t="shared" si="103"/>
        <v>2.2114808333914677</v>
      </c>
      <c r="I773" s="2">
        <f t="shared" si="104"/>
        <v>68.861716700829405</v>
      </c>
    </row>
    <row r="774" spans="1:9" ht="13.5" x14ac:dyDescent="0.25">
      <c r="A774" s="3">
        <f>TITRES_STAT!B777</f>
        <v>43130</v>
      </c>
      <c r="B774" s="17">
        <f>TITRES_STAT!D777</f>
        <v>2.4239999999999999</v>
      </c>
      <c r="C774" s="2">
        <f t="shared" si="108"/>
        <v>0</v>
      </c>
      <c r="D774" s="2">
        <f t="shared" si="109"/>
        <v>0</v>
      </c>
      <c r="E774" s="2">
        <f t="shared" si="110"/>
        <v>0</v>
      </c>
      <c r="F774" s="2">
        <f t="shared" si="107"/>
        <v>1.8461966898910009E-2</v>
      </c>
      <c r="G774" s="2">
        <f t="shared" si="107"/>
        <v>8.3482373530668272E-3</v>
      </c>
      <c r="H774" s="2">
        <f t="shared" si="103"/>
        <v>2.2114808333914677</v>
      </c>
      <c r="I774" s="2">
        <f t="shared" si="104"/>
        <v>68.861716700829405</v>
      </c>
    </row>
    <row r="775" spans="1:9" ht="13.5" x14ac:dyDescent="0.25">
      <c r="A775" s="3">
        <f>TITRES_STAT!B778</f>
        <v>43131</v>
      </c>
      <c r="B775" s="17">
        <f>TITRES_STAT!D778</f>
        <v>2.4239999999999999</v>
      </c>
      <c r="C775" s="2">
        <f t="shared" si="108"/>
        <v>0</v>
      </c>
      <c r="D775" s="2">
        <f t="shared" si="109"/>
        <v>0</v>
      </c>
      <c r="E775" s="2">
        <f t="shared" si="110"/>
        <v>0</v>
      </c>
      <c r="F775" s="2">
        <f t="shared" si="107"/>
        <v>1.7143254977559294E-2</v>
      </c>
      <c r="G775" s="2">
        <f t="shared" si="107"/>
        <v>7.7519346849906261E-3</v>
      </c>
      <c r="H775" s="2">
        <f t="shared" si="103"/>
        <v>2.2114808333914677</v>
      </c>
      <c r="I775" s="2">
        <f t="shared" si="104"/>
        <v>68.861716700829405</v>
      </c>
    </row>
    <row r="776" spans="1:9" ht="13.5" x14ac:dyDescent="0.25">
      <c r="A776" s="3">
        <f>TITRES_STAT!B779</f>
        <v>43132</v>
      </c>
      <c r="B776" s="17">
        <f>TITRES_STAT!D779</f>
        <v>2.5162</v>
      </c>
      <c r="C776" s="2">
        <f t="shared" si="108"/>
        <v>9.220000000000006E-2</v>
      </c>
      <c r="D776" s="2">
        <f t="shared" si="109"/>
        <v>9.220000000000006E-2</v>
      </c>
      <c r="E776" s="2">
        <f t="shared" si="110"/>
        <v>0</v>
      </c>
      <c r="F776" s="2">
        <f t="shared" si="107"/>
        <v>2.250445105059078E-2</v>
      </c>
      <c r="G776" s="2">
        <f t="shared" si="107"/>
        <v>7.198225064634153E-3</v>
      </c>
      <c r="H776" s="2">
        <f t="shared" si="103"/>
        <v>3.1263889151171687</v>
      </c>
      <c r="I776" s="2">
        <f t="shared" si="104"/>
        <v>75.765735596650487</v>
      </c>
    </row>
    <row r="777" spans="1:9" ht="13.5" x14ac:dyDescent="0.25">
      <c r="A777" s="3">
        <f>TITRES_STAT!B780</f>
        <v>43133</v>
      </c>
      <c r="B777" s="17">
        <f>TITRES_STAT!D780</f>
        <v>2.6084000000000001</v>
      </c>
      <c r="C777" s="2">
        <f t="shared" si="108"/>
        <v>9.220000000000006E-2</v>
      </c>
      <c r="D777" s="2">
        <f t="shared" si="109"/>
        <v>9.220000000000006E-2</v>
      </c>
      <c r="E777" s="2">
        <f t="shared" si="110"/>
        <v>0</v>
      </c>
      <c r="F777" s="2">
        <f t="shared" si="107"/>
        <v>2.7482704546977158E-2</v>
      </c>
      <c r="G777" s="2">
        <f t="shared" si="107"/>
        <v>6.6840661314459997E-3</v>
      </c>
      <c r="H777" s="2">
        <f t="shared" si="103"/>
        <v>4.1116745415909994</v>
      </c>
      <c r="I777" s="2">
        <f t="shared" si="104"/>
        <v>80.436939170060072</v>
      </c>
    </row>
    <row r="778" spans="1:9" ht="13.5" x14ac:dyDescent="0.25">
      <c r="A778" s="3">
        <f>TITRES_STAT!B781</f>
        <v>43136</v>
      </c>
      <c r="B778" s="17">
        <f>TITRES_STAT!D781</f>
        <v>2.5754999999999999</v>
      </c>
      <c r="C778" s="2">
        <f t="shared" si="108"/>
        <v>-3.2900000000000151E-2</v>
      </c>
      <c r="D778" s="2">
        <f t="shared" si="109"/>
        <v>0</v>
      </c>
      <c r="E778" s="2">
        <f t="shared" si="110"/>
        <v>3.2900000000000151E-2</v>
      </c>
      <c r="F778" s="2">
        <f t="shared" si="107"/>
        <v>2.5519654222193076E-2</v>
      </c>
      <c r="G778" s="2">
        <f t="shared" si="107"/>
        <v>8.556632836342724E-3</v>
      </c>
      <c r="H778" s="2">
        <f t="shared" si="103"/>
        <v>2.9824411903947823</v>
      </c>
      <c r="I778" s="2">
        <f t="shared" si="104"/>
        <v>74.889773578781472</v>
      </c>
    </row>
    <row r="779" spans="1:9" ht="13.5" x14ac:dyDescent="0.25">
      <c r="A779" s="3">
        <f>TITRES_STAT!B782</f>
        <v>43137</v>
      </c>
      <c r="B779" s="17">
        <f>TITRES_STAT!D782</f>
        <v>2.5689000000000002</v>
      </c>
      <c r="C779" s="2">
        <f t="shared" si="108"/>
        <v>-6.5999999999997172E-3</v>
      </c>
      <c r="D779" s="2">
        <f t="shared" si="109"/>
        <v>0</v>
      </c>
      <c r="E779" s="2">
        <f t="shared" si="110"/>
        <v>6.5999999999997172E-3</v>
      </c>
      <c r="F779" s="2">
        <f t="shared" si="107"/>
        <v>2.3696821777750711E-2</v>
      </c>
      <c r="G779" s="2">
        <f t="shared" si="107"/>
        <v>8.4168733480325091E-3</v>
      </c>
      <c r="H779" s="2">
        <f t="shared" si="103"/>
        <v>2.815394838190119</v>
      </c>
      <c r="I779" s="2">
        <f t="shared" si="104"/>
        <v>73.790392805732196</v>
      </c>
    </row>
    <row r="780" spans="1:9" ht="13.5" x14ac:dyDescent="0.25">
      <c r="A780" s="3">
        <f>TITRES_STAT!B783</f>
        <v>43138</v>
      </c>
      <c r="B780" s="17">
        <f>TITRES_STAT!D783</f>
        <v>2.5491000000000001</v>
      </c>
      <c r="C780" s="2">
        <f t="shared" si="108"/>
        <v>-1.980000000000004E-2</v>
      </c>
      <c r="D780" s="2">
        <f t="shared" si="109"/>
        <v>0</v>
      </c>
      <c r="E780" s="2">
        <f t="shared" si="110"/>
        <v>1.980000000000004E-2</v>
      </c>
      <c r="F780" s="2">
        <f t="shared" si="107"/>
        <v>2.2004191650768518E-2</v>
      </c>
      <c r="G780" s="2">
        <f t="shared" si="107"/>
        <v>9.2299538231730462E-3</v>
      </c>
      <c r="H780" s="2">
        <f t="shared" si="103"/>
        <v>2.3839980212603038</v>
      </c>
      <c r="I780" s="2">
        <f t="shared" si="104"/>
        <v>70.44915529744992</v>
      </c>
    </row>
    <row r="781" spans="1:9" ht="13.5" x14ac:dyDescent="0.25">
      <c r="A781" s="3">
        <f>TITRES_STAT!B784</f>
        <v>43139</v>
      </c>
      <c r="B781" s="17">
        <f>TITRES_STAT!D784</f>
        <v>2.5821000000000001</v>
      </c>
      <c r="C781" s="2">
        <f t="shared" si="108"/>
        <v>3.2999999999999918E-2</v>
      </c>
      <c r="D781" s="2">
        <f t="shared" si="109"/>
        <v>3.2999999999999918E-2</v>
      </c>
      <c r="E781" s="2">
        <f t="shared" si="110"/>
        <v>0</v>
      </c>
      <c r="F781" s="2">
        <f t="shared" ref="F781:G796" si="111">((F780*13)+D781)/14</f>
        <v>2.2789606532856475E-2</v>
      </c>
      <c r="G781" s="2">
        <f t="shared" si="111"/>
        <v>8.5706714072321145E-3</v>
      </c>
      <c r="H781" s="2">
        <f t="shared" si="103"/>
        <v>2.6590223157576802</v>
      </c>
      <c r="I781" s="2">
        <f t="shared" si="104"/>
        <v>72.670295130656285</v>
      </c>
    </row>
    <row r="782" spans="1:9" ht="13.5" x14ac:dyDescent="0.25">
      <c r="A782" s="3">
        <f>TITRES_STAT!B785</f>
        <v>43140</v>
      </c>
      <c r="B782" s="17">
        <f>TITRES_STAT!D785</f>
        <v>2.5293999999999999</v>
      </c>
      <c r="C782" s="2">
        <f t="shared" si="108"/>
        <v>-5.2700000000000191E-2</v>
      </c>
      <c r="D782" s="2">
        <f t="shared" si="109"/>
        <v>0</v>
      </c>
      <c r="E782" s="2">
        <f t="shared" si="110"/>
        <v>5.2700000000000191E-2</v>
      </c>
      <c r="F782" s="2">
        <f t="shared" si="111"/>
        <v>2.1161777494795298E-2</v>
      </c>
      <c r="G782" s="2">
        <f t="shared" si="111"/>
        <v>1.172276630671555E-2</v>
      </c>
      <c r="H782" s="2">
        <f t="shared" si="103"/>
        <v>1.8051863306933347</v>
      </c>
      <c r="I782" s="2">
        <f t="shared" si="104"/>
        <v>64.35174415836974</v>
      </c>
    </row>
    <row r="783" spans="1:9" ht="13.5" x14ac:dyDescent="0.25">
      <c r="A783" s="3">
        <f>TITRES_STAT!B786</f>
        <v>43143</v>
      </c>
      <c r="B783" s="17">
        <f>TITRES_STAT!D786</f>
        <v>2.5689000000000002</v>
      </c>
      <c r="C783" s="2">
        <f t="shared" si="108"/>
        <v>3.9500000000000313E-2</v>
      </c>
      <c r="D783" s="2">
        <f t="shared" si="109"/>
        <v>3.9500000000000313E-2</v>
      </c>
      <c r="E783" s="2">
        <f t="shared" si="110"/>
        <v>0</v>
      </c>
      <c r="F783" s="2">
        <f t="shared" si="111"/>
        <v>2.2471650530881373E-2</v>
      </c>
      <c r="G783" s="2">
        <f t="shared" si="111"/>
        <v>1.0885425856235868E-2</v>
      </c>
      <c r="H783" s="2">
        <f t="shared" si="103"/>
        <v>2.0643795500208357</v>
      </c>
      <c r="I783" s="2">
        <f t="shared" si="104"/>
        <v>67.366966667258936</v>
      </c>
    </row>
    <row r="784" spans="1:9" ht="13.5" x14ac:dyDescent="0.25">
      <c r="A784" s="3">
        <f>TITRES_STAT!B787</f>
        <v>43144</v>
      </c>
      <c r="B784" s="17">
        <f>TITRES_STAT!D787</f>
        <v>2.536</v>
      </c>
      <c r="C784" s="2">
        <f t="shared" si="108"/>
        <v>-3.2900000000000151E-2</v>
      </c>
      <c r="D784" s="2">
        <f t="shared" si="109"/>
        <v>0</v>
      </c>
      <c r="E784" s="2">
        <f t="shared" si="110"/>
        <v>3.2900000000000151E-2</v>
      </c>
      <c r="F784" s="2">
        <f t="shared" si="111"/>
        <v>2.0866532635818419E-2</v>
      </c>
      <c r="G784" s="2">
        <f t="shared" si="111"/>
        <v>1.2457895437933316E-2</v>
      </c>
      <c r="H784" s="2">
        <f t="shared" si="103"/>
        <v>1.6749645026142586</v>
      </c>
      <c r="I784" s="2">
        <f t="shared" si="104"/>
        <v>62.616326346660152</v>
      </c>
    </row>
    <row r="785" spans="1:9" ht="13.5" x14ac:dyDescent="0.25">
      <c r="A785" s="3">
        <f>TITRES_STAT!B788</f>
        <v>43145</v>
      </c>
      <c r="B785" s="17">
        <f>TITRES_STAT!D788</f>
        <v>2.5293999999999999</v>
      </c>
      <c r="C785" s="2">
        <f t="shared" si="108"/>
        <v>-6.6000000000001613E-3</v>
      </c>
      <c r="D785" s="2">
        <f t="shared" si="109"/>
        <v>0</v>
      </c>
      <c r="E785" s="2">
        <f t="shared" si="110"/>
        <v>6.6000000000001613E-3</v>
      </c>
      <c r="F785" s="2">
        <f t="shared" si="111"/>
        <v>1.9376066018974243E-2</v>
      </c>
      <c r="G785" s="2">
        <f t="shared" si="111"/>
        <v>1.2039474335223805E-2</v>
      </c>
      <c r="H785" s="2">
        <f t="shared" ref="H785:H848" si="112">F785/G785</f>
        <v>1.6093780741145669</v>
      </c>
      <c r="I785" s="2">
        <f t="shared" ref="I785:I848" si="113">IF(G785=0,100,100-(100/(1+H785)))</f>
        <v>61.676691855421247</v>
      </c>
    </row>
    <row r="786" spans="1:9" ht="13.5" x14ac:dyDescent="0.25">
      <c r="A786" s="3">
        <f>TITRES_STAT!B789</f>
        <v>43146</v>
      </c>
      <c r="B786" s="17">
        <f>TITRES_STAT!D789</f>
        <v>2.4767000000000001</v>
      </c>
      <c r="C786" s="2">
        <f t="shared" si="108"/>
        <v>-5.2699999999999747E-2</v>
      </c>
      <c r="D786" s="2">
        <f t="shared" si="109"/>
        <v>0</v>
      </c>
      <c r="E786" s="2">
        <f t="shared" si="110"/>
        <v>5.2699999999999747E-2</v>
      </c>
      <c r="F786" s="2">
        <f t="shared" si="111"/>
        <v>1.7992061303333227E-2</v>
      </c>
      <c r="G786" s="2">
        <f t="shared" si="111"/>
        <v>1.4943797596993515E-2</v>
      </c>
      <c r="H786" s="2">
        <f t="shared" si="112"/>
        <v>1.2039818651554126</v>
      </c>
      <c r="I786" s="2">
        <f t="shared" si="113"/>
        <v>54.627575852150422</v>
      </c>
    </row>
    <row r="787" spans="1:9" ht="13.5" x14ac:dyDescent="0.25">
      <c r="A787" s="3">
        <f>TITRES_STAT!B790</f>
        <v>43147</v>
      </c>
      <c r="B787" s="17">
        <f>TITRES_STAT!D790</f>
        <v>2.4964</v>
      </c>
      <c r="C787" s="2">
        <f t="shared" si="108"/>
        <v>1.9699999999999829E-2</v>
      </c>
      <c r="D787" s="2">
        <f t="shared" si="109"/>
        <v>1.9699999999999829E-2</v>
      </c>
      <c r="E787" s="2">
        <f t="shared" si="110"/>
        <v>0</v>
      </c>
      <c r="F787" s="2">
        <f t="shared" si="111"/>
        <v>1.8114056924523701E-2</v>
      </c>
      <c r="G787" s="2">
        <f t="shared" si="111"/>
        <v>1.387638348292255E-2</v>
      </c>
      <c r="H787" s="2">
        <f t="shared" si="112"/>
        <v>1.3053874553709466</v>
      </c>
      <c r="I787" s="2">
        <f t="shared" si="113"/>
        <v>56.62334339200715</v>
      </c>
    </row>
    <row r="788" spans="1:9" ht="13.5" x14ac:dyDescent="0.25">
      <c r="A788" s="3">
        <f>TITRES_STAT!B791</f>
        <v>43150</v>
      </c>
      <c r="B788" s="17">
        <f>TITRES_STAT!D791</f>
        <v>2.5030000000000001</v>
      </c>
      <c r="C788" s="2">
        <f t="shared" si="108"/>
        <v>6.6000000000001613E-3</v>
      </c>
      <c r="D788" s="2">
        <f t="shared" si="109"/>
        <v>6.6000000000001613E-3</v>
      </c>
      <c r="E788" s="2">
        <f t="shared" si="110"/>
        <v>0</v>
      </c>
      <c r="F788" s="2">
        <f t="shared" si="111"/>
        <v>1.7291624287057734E-2</v>
      </c>
      <c r="G788" s="2">
        <f t="shared" si="111"/>
        <v>1.2885213234142368E-2</v>
      </c>
      <c r="H788" s="2">
        <f t="shared" si="112"/>
        <v>1.3419742438751074</v>
      </c>
      <c r="I788" s="2">
        <f t="shared" si="113"/>
        <v>57.30098216855847</v>
      </c>
    </row>
    <row r="789" spans="1:9" ht="13.5" x14ac:dyDescent="0.25">
      <c r="A789" s="3">
        <f>TITRES_STAT!B792</f>
        <v>43151</v>
      </c>
      <c r="B789" s="17">
        <f>TITRES_STAT!D792</f>
        <v>2.4832999999999998</v>
      </c>
      <c r="C789" s="2">
        <f t="shared" si="108"/>
        <v>-1.9700000000000273E-2</v>
      </c>
      <c r="D789" s="2">
        <f t="shared" si="109"/>
        <v>0</v>
      </c>
      <c r="E789" s="2">
        <f t="shared" si="110"/>
        <v>1.9700000000000273E-2</v>
      </c>
      <c r="F789" s="2">
        <f t="shared" si="111"/>
        <v>1.605650826655361E-2</v>
      </c>
      <c r="G789" s="2">
        <f t="shared" si="111"/>
        <v>1.3371983717417933E-2</v>
      </c>
      <c r="H789" s="2">
        <f t="shared" si="112"/>
        <v>1.2007573899180641</v>
      </c>
      <c r="I789" s="2">
        <f t="shared" si="113"/>
        <v>54.561097712036734</v>
      </c>
    </row>
    <row r="790" spans="1:9" ht="13.5" x14ac:dyDescent="0.25">
      <c r="A790" s="3">
        <f>TITRES_STAT!B793</f>
        <v>43152</v>
      </c>
      <c r="B790" s="17">
        <f>TITRES_STAT!D793</f>
        <v>2.4899</v>
      </c>
      <c r="C790" s="2">
        <f t="shared" si="108"/>
        <v>6.6000000000001613E-3</v>
      </c>
      <c r="D790" s="2">
        <f t="shared" si="109"/>
        <v>6.6000000000001613E-3</v>
      </c>
      <c r="E790" s="2">
        <f t="shared" si="110"/>
        <v>0</v>
      </c>
      <c r="F790" s="2">
        <f t="shared" si="111"/>
        <v>1.538104339037122E-2</v>
      </c>
      <c r="G790" s="2">
        <f t="shared" si="111"/>
        <v>1.2416842023316652E-2</v>
      </c>
      <c r="H790" s="2">
        <f t="shared" si="112"/>
        <v>1.2387242554498412</v>
      </c>
      <c r="I790" s="2">
        <f t="shared" si="113"/>
        <v>55.331702974779105</v>
      </c>
    </row>
    <row r="791" spans="1:9" ht="13.5" x14ac:dyDescent="0.25">
      <c r="A791" s="3">
        <f>TITRES_STAT!B794</f>
        <v>43153</v>
      </c>
      <c r="B791" s="17">
        <f>TITRES_STAT!D794</f>
        <v>2.4964</v>
      </c>
      <c r="C791" s="2">
        <f t="shared" si="108"/>
        <v>6.4999999999999503E-3</v>
      </c>
      <c r="D791" s="2">
        <f t="shared" si="109"/>
        <v>6.4999999999999503E-3</v>
      </c>
      <c r="E791" s="2">
        <f t="shared" si="110"/>
        <v>0</v>
      </c>
      <c r="F791" s="2">
        <f t="shared" si="111"/>
        <v>1.4746683148201845E-2</v>
      </c>
      <c r="G791" s="2">
        <f t="shared" si="111"/>
        <v>1.1529924735936892E-2</v>
      </c>
      <c r="H791" s="2">
        <f t="shared" si="112"/>
        <v>1.2789921431350582</v>
      </c>
      <c r="I791" s="2">
        <f t="shared" si="113"/>
        <v>56.120954474886148</v>
      </c>
    </row>
    <row r="792" spans="1:9" ht="13.5" x14ac:dyDescent="0.25">
      <c r="A792" s="3">
        <f>TITRES_STAT!B795</f>
        <v>43154</v>
      </c>
      <c r="B792" s="17">
        <f>TITRES_STAT!D795</f>
        <v>2.4832999999999998</v>
      </c>
      <c r="C792" s="2">
        <f t="shared" si="108"/>
        <v>-1.3100000000000112E-2</v>
      </c>
      <c r="D792" s="2">
        <f t="shared" si="109"/>
        <v>0</v>
      </c>
      <c r="E792" s="2">
        <f t="shared" si="110"/>
        <v>1.3100000000000112E-2</v>
      </c>
      <c r="F792" s="2">
        <f t="shared" si="111"/>
        <v>1.3693348637615999E-2</v>
      </c>
      <c r="G792" s="2">
        <f t="shared" si="111"/>
        <v>1.1642072969084264E-2</v>
      </c>
      <c r="H792" s="2">
        <f t="shared" si="112"/>
        <v>1.1761950534049164</v>
      </c>
      <c r="I792" s="2">
        <f t="shared" si="113"/>
        <v>54.048236694804501</v>
      </c>
    </row>
    <row r="793" spans="1:9" ht="13.5" x14ac:dyDescent="0.25">
      <c r="A793" s="3">
        <f>TITRES_STAT!B796</f>
        <v>43157</v>
      </c>
      <c r="B793" s="17">
        <f>TITRES_STAT!D796</f>
        <v>2.5293999999999999</v>
      </c>
      <c r="C793" s="2">
        <f t="shared" si="108"/>
        <v>4.610000000000003E-2</v>
      </c>
      <c r="D793" s="2">
        <f t="shared" si="109"/>
        <v>4.610000000000003E-2</v>
      </c>
      <c r="E793" s="2">
        <f t="shared" si="110"/>
        <v>0</v>
      </c>
      <c r="F793" s="2">
        <f t="shared" si="111"/>
        <v>1.6008109449214859E-2</v>
      </c>
      <c r="G793" s="2">
        <f t="shared" si="111"/>
        <v>1.0810496328435389E-2</v>
      </c>
      <c r="H793" s="2">
        <f t="shared" si="112"/>
        <v>1.4807931997634491</v>
      </c>
      <c r="I793" s="2">
        <f t="shared" si="113"/>
        <v>59.69031194960737</v>
      </c>
    </row>
    <row r="794" spans="1:9" ht="13.5" x14ac:dyDescent="0.25">
      <c r="A794" s="3">
        <f>TITRES_STAT!B797</f>
        <v>43158</v>
      </c>
      <c r="B794" s="17">
        <f>TITRES_STAT!D797</f>
        <v>2.5821000000000001</v>
      </c>
      <c r="C794" s="2">
        <f t="shared" si="108"/>
        <v>5.2700000000000191E-2</v>
      </c>
      <c r="D794" s="2">
        <f t="shared" si="109"/>
        <v>5.2700000000000191E-2</v>
      </c>
      <c r="E794" s="2">
        <f t="shared" si="110"/>
        <v>0</v>
      </c>
      <c r="F794" s="2">
        <f t="shared" si="111"/>
        <v>1.8628958774270954E-2</v>
      </c>
      <c r="G794" s="2">
        <f t="shared" si="111"/>
        <v>1.0038318019261432E-2</v>
      </c>
      <c r="H794" s="2">
        <f t="shared" si="112"/>
        <v>1.8557848773595218</v>
      </c>
      <c r="I794" s="2">
        <f t="shared" si="113"/>
        <v>64.983356837276659</v>
      </c>
    </row>
    <row r="795" spans="1:9" ht="13.5" x14ac:dyDescent="0.25">
      <c r="A795" s="3">
        <f>TITRES_STAT!B798</f>
        <v>43159</v>
      </c>
      <c r="B795" s="17">
        <f>TITRES_STAT!D798</f>
        <v>2.5623</v>
      </c>
      <c r="C795" s="2">
        <f t="shared" si="108"/>
        <v>-1.980000000000004E-2</v>
      </c>
      <c r="D795" s="2">
        <f t="shared" si="109"/>
        <v>0</v>
      </c>
      <c r="E795" s="2">
        <f t="shared" si="110"/>
        <v>1.980000000000004E-2</v>
      </c>
      <c r="F795" s="2">
        <f t="shared" si="111"/>
        <v>1.729831886182303E-2</v>
      </c>
      <c r="G795" s="2">
        <f t="shared" si="111"/>
        <v>1.0735581017885618E-2</v>
      </c>
      <c r="H795" s="2">
        <f t="shared" si="112"/>
        <v>1.6113071880323762</v>
      </c>
      <c r="I795" s="2">
        <f t="shared" si="113"/>
        <v>61.705003356824463</v>
      </c>
    </row>
    <row r="796" spans="1:9" ht="13.5" x14ac:dyDescent="0.25">
      <c r="A796" s="3">
        <f>TITRES_STAT!B799</f>
        <v>43160</v>
      </c>
      <c r="B796" s="17">
        <f>TITRES_STAT!D799</f>
        <v>2.5426000000000002</v>
      </c>
      <c r="C796" s="2">
        <f t="shared" si="108"/>
        <v>-1.9699999999999829E-2</v>
      </c>
      <c r="D796" s="2">
        <f t="shared" si="109"/>
        <v>0</v>
      </c>
      <c r="E796" s="2">
        <f t="shared" si="110"/>
        <v>1.9699999999999829E-2</v>
      </c>
      <c r="F796" s="2">
        <f t="shared" si="111"/>
        <v>1.6062724657407098E-2</v>
      </c>
      <c r="G796" s="2">
        <f t="shared" si="111"/>
        <v>1.1375896659465205E-2</v>
      </c>
      <c r="H796" s="2">
        <f t="shared" si="112"/>
        <v>1.4119963584621933</v>
      </c>
      <c r="I796" s="2">
        <f t="shared" si="113"/>
        <v>58.540567588685505</v>
      </c>
    </row>
    <row r="797" spans="1:9" ht="13.5" x14ac:dyDescent="0.25">
      <c r="A797" s="3">
        <f>TITRES_STAT!B800</f>
        <v>43161</v>
      </c>
      <c r="B797" s="17">
        <f>TITRES_STAT!D800</f>
        <v>2.5293999999999999</v>
      </c>
      <c r="C797" s="2">
        <f t="shared" si="108"/>
        <v>-1.3200000000000323E-2</v>
      </c>
      <c r="D797" s="2">
        <f t="shared" si="109"/>
        <v>0</v>
      </c>
      <c r="E797" s="2">
        <f t="shared" si="110"/>
        <v>1.3200000000000323E-2</v>
      </c>
      <c r="F797" s="2">
        <f t="shared" ref="F797:G812" si="114">((F796*13)+D797)/14</f>
        <v>1.4915387181878018E-2</v>
      </c>
      <c r="G797" s="2">
        <f t="shared" si="114"/>
        <v>1.1506189755217713E-2</v>
      </c>
      <c r="H797" s="2">
        <f t="shared" si="112"/>
        <v>1.2962924738064863</v>
      </c>
      <c r="I797" s="2">
        <f t="shared" si="113"/>
        <v>56.451540411037719</v>
      </c>
    </row>
    <row r="798" spans="1:9" ht="13.5" x14ac:dyDescent="0.25">
      <c r="A798" s="3">
        <f>TITRES_STAT!B801</f>
        <v>43164</v>
      </c>
      <c r="B798" s="17">
        <f>TITRES_STAT!D801</f>
        <v>2.536</v>
      </c>
      <c r="C798" s="2">
        <f t="shared" si="108"/>
        <v>6.6000000000001613E-3</v>
      </c>
      <c r="D798" s="2">
        <f t="shared" si="109"/>
        <v>6.6000000000001613E-3</v>
      </c>
      <c r="E798" s="2">
        <f t="shared" si="110"/>
        <v>0</v>
      </c>
      <c r="F798" s="2">
        <f t="shared" si="114"/>
        <v>1.432143095460103E-2</v>
      </c>
      <c r="G798" s="2">
        <f t="shared" si="114"/>
        <v>1.0684319058416448E-2</v>
      </c>
      <c r="H798" s="2">
        <f t="shared" si="112"/>
        <v>1.3404158820322283</v>
      </c>
      <c r="I798" s="2">
        <f t="shared" si="113"/>
        <v>57.272551101828931</v>
      </c>
    </row>
    <row r="799" spans="1:9" ht="13.5" x14ac:dyDescent="0.25">
      <c r="A799" s="3">
        <f>TITRES_STAT!B802</f>
        <v>43165</v>
      </c>
      <c r="B799" s="17">
        <f>TITRES_STAT!D802</f>
        <v>2.5689000000000002</v>
      </c>
      <c r="C799" s="2">
        <f t="shared" si="108"/>
        <v>3.2900000000000151E-2</v>
      </c>
      <c r="D799" s="2">
        <f t="shared" si="109"/>
        <v>3.2900000000000151E-2</v>
      </c>
      <c r="E799" s="2">
        <f t="shared" si="110"/>
        <v>0</v>
      </c>
      <c r="F799" s="2">
        <f t="shared" si="114"/>
        <v>1.5648471600700965E-2</v>
      </c>
      <c r="G799" s="2">
        <f t="shared" si="114"/>
        <v>9.9211534113867027E-3</v>
      </c>
      <c r="H799" s="2">
        <f t="shared" si="112"/>
        <v>1.5772835024142362</v>
      </c>
      <c r="I799" s="2">
        <f t="shared" si="113"/>
        <v>61.199456751138811</v>
      </c>
    </row>
    <row r="800" spans="1:9" ht="13.5" x14ac:dyDescent="0.25">
      <c r="A800" s="3">
        <f>TITRES_STAT!B803</f>
        <v>43166</v>
      </c>
      <c r="B800" s="17">
        <f>TITRES_STAT!D803</f>
        <v>2.5689000000000002</v>
      </c>
      <c r="C800" s="2">
        <f t="shared" si="108"/>
        <v>0</v>
      </c>
      <c r="D800" s="2">
        <f t="shared" si="109"/>
        <v>0</v>
      </c>
      <c r="E800" s="2">
        <f t="shared" si="110"/>
        <v>0</v>
      </c>
      <c r="F800" s="2">
        <f t="shared" si="114"/>
        <v>1.4530723629222324E-2</v>
      </c>
      <c r="G800" s="2">
        <f t="shared" si="114"/>
        <v>9.2124995962876537E-3</v>
      </c>
      <c r="H800" s="2">
        <f t="shared" si="112"/>
        <v>1.5772835024142358</v>
      </c>
      <c r="I800" s="2">
        <f t="shared" si="113"/>
        <v>61.199456751138811</v>
      </c>
    </row>
    <row r="801" spans="1:9" ht="13.5" x14ac:dyDescent="0.25">
      <c r="A801" s="3">
        <f>TITRES_STAT!B804</f>
        <v>43167</v>
      </c>
      <c r="B801" s="17">
        <f>TITRES_STAT!D804</f>
        <v>2.5689000000000002</v>
      </c>
      <c r="C801" s="2">
        <f t="shared" si="108"/>
        <v>0</v>
      </c>
      <c r="D801" s="2">
        <f t="shared" si="109"/>
        <v>0</v>
      </c>
      <c r="E801" s="2">
        <f t="shared" si="110"/>
        <v>0</v>
      </c>
      <c r="F801" s="2">
        <f t="shared" si="114"/>
        <v>1.3492814798563586E-2</v>
      </c>
      <c r="G801" s="2">
        <f t="shared" si="114"/>
        <v>8.5544639108385365E-3</v>
      </c>
      <c r="H801" s="2">
        <f t="shared" si="112"/>
        <v>1.5772835024142355</v>
      </c>
      <c r="I801" s="2">
        <f t="shared" si="113"/>
        <v>61.199456751138804</v>
      </c>
    </row>
    <row r="802" spans="1:9" ht="13.5" x14ac:dyDescent="0.25">
      <c r="A802" s="3">
        <f>TITRES_STAT!B805</f>
        <v>43168</v>
      </c>
      <c r="B802" s="17">
        <f>TITRES_STAT!D805</f>
        <v>2.5754999999999999</v>
      </c>
      <c r="C802" s="2">
        <f t="shared" si="108"/>
        <v>6.5999999999997172E-3</v>
      </c>
      <c r="D802" s="2">
        <f t="shared" si="109"/>
        <v>6.5999999999997172E-3</v>
      </c>
      <c r="E802" s="2">
        <f t="shared" si="110"/>
        <v>0</v>
      </c>
      <c r="F802" s="2">
        <f t="shared" si="114"/>
        <v>1.3000470884380453E-2</v>
      </c>
      <c r="G802" s="2">
        <f t="shared" si="114"/>
        <v>7.9434307743500698E-3</v>
      </c>
      <c r="H802" s="2">
        <f t="shared" si="112"/>
        <v>1.6366317342828671</v>
      </c>
      <c r="I802" s="2">
        <f t="shared" si="113"/>
        <v>62.072822419700252</v>
      </c>
    </row>
    <row r="803" spans="1:9" ht="13.5" x14ac:dyDescent="0.25">
      <c r="A803" s="3">
        <f>TITRES_STAT!B806</f>
        <v>43171</v>
      </c>
      <c r="B803" s="17">
        <f>TITRES_STAT!D806</f>
        <v>2.5689000000000002</v>
      </c>
      <c r="C803" s="2">
        <f t="shared" si="108"/>
        <v>-6.5999999999997172E-3</v>
      </c>
      <c r="D803" s="2">
        <f t="shared" si="109"/>
        <v>0</v>
      </c>
      <c r="E803" s="2">
        <f t="shared" si="110"/>
        <v>6.5999999999997172E-3</v>
      </c>
      <c r="F803" s="2">
        <f t="shared" si="114"/>
        <v>1.207186582121042E-2</v>
      </c>
      <c r="G803" s="2">
        <f t="shared" si="114"/>
        <v>7.8474714333250442E-3</v>
      </c>
      <c r="H803" s="2">
        <f t="shared" si="112"/>
        <v>1.5383128086259834</v>
      </c>
      <c r="I803" s="2">
        <f t="shared" si="113"/>
        <v>60.603752358586924</v>
      </c>
    </row>
    <row r="804" spans="1:9" ht="13.5" x14ac:dyDescent="0.25">
      <c r="A804" s="3">
        <f>TITRES_STAT!B807</f>
        <v>43172</v>
      </c>
      <c r="B804" s="17">
        <f>TITRES_STAT!D807</f>
        <v>2.5821000000000001</v>
      </c>
      <c r="C804" s="2">
        <f t="shared" si="108"/>
        <v>1.3199999999999878E-2</v>
      </c>
      <c r="D804" s="2">
        <f t="shared" si="109"/>
        <v>1.3199999999999878E-2</v>
      </c>
      <c r="E804" s="2">
        <f t="shared" si="110"/>
        <v>0</v>
      </c>
      <c r="F804" s="2">
        <f t="shared" si="114"/>
        <v>1.2152446833981095E-2</v>
      </c>
      <c r="G804" s="2">
        <f t="shared" si="114"/>
        <v>7.2869377595161117E-3</v>
      </c>
      <c r="H804" s="2">
        <f t="shared" si="112"/>
        <v>1.6677028451507012</v>
      </c>
      <c r="I804" s="2">
        <f t="shared" si="113"/>
        <v>62.514565600221154</v>
      </c>
    </row>
    <row r="805" spans="1:9" ht="13.5" x14ac:dyDescent="0.25">
      <c r="A805" s="3">
        <f>TITRES_STAT!B808</f>
        <v>43173</v>
      </c>
      <c r="B805" s="17">
        <f>TITRES_STAT!D808</f>
        <v>2.5754999999999999</v>
      </c>
      <c r="C805" s="2">
        <f t="shared" si="108"/>
        <v>-6.6000000000001613E-3</v>
      </c>
      <c r="D805" s="2">
        <f t="shared" si="109"/>
        <v>0</v>
      </c>
      <c r="E805" s="2">
        <f t="shared" si="110"/>
        <v>6.6000000000001613E-3</v>
      </c>
      <c r="F805" s="2">
        <f t="shared" si="114"/>
        <v>1.1284414917268159E-2</v>
      </c>
      <c r="G805" s="2">
        <f t="shared" si="114"/>
        <v>7.2378707766935441E-3</v>
      </c>
      <c r="H805" s="2">
        <f t="shared" si="112"/>
        <v>1.5590793570955663</v>
      </c>
      <c r="I805" s="2">
        <f t="shared" si="113"/>
        <v>60.923447050311381</v>
      </c>
    </row>
    <row r="806" spans="1:9" ht="13.5" x14ac:dyDescent="0.25">
      <c r="A806" s="3">
        <f>TITRES_STAT!B809</f>
        <v>43174</v>
      </c>
      <c r="B806" s="17">
        <f>TITRES_STAT!D809</f>
        <v>2.5754999999999999</v>
      </c>
      <c r="C806" s="2">
        <f t="shared" si="108"/>
        <v>0</v>
      </c>
      <c r="D806" s="2">
        <f t="shared" si="109"/>
        <v>0</v>
      </c>
      <c r="E806" s="2">
        <f t="shared" si="110"/>
        <v>0</v>
      </c>
      <c r="F806" s="2">
        <f t="shared" si="114"/>
        <v>1.0478385280320432E-2</v>
      </c>
      <c r="G806" s="2">
        <f t="shared" si="114"/>
        <v>6.7208800069297192E-3</v>
      </c>
      <c r="H806" s="2">
        <f t="shared" si="112"/>
        <v>1.5590793570955663</v>
      </c>
      <c r="I806" s="2">
        <f t="shared" si="113"/>
        <v>60.923447050311381</v>
      </c>
    </row>
    <row r="807" spans="1:9" ht="13.5" x14ac:dyDescent="0.25">
      <c r="A807" s="3">
        <f>TITRES_STAT!B810</f>
        <v>43175</v>
      </c>
      <c r="B807" s="17">
        <f>TITRES_STAT!D810</f>
        <v>2.5952999999999999</v>
      </c>
      <c r="C807" s="2">
        <f t="shared" si="108"/>
        <v>1.980000000000004E-2</v>
      </c>
      <c r="D807" s="2">
        <f t="shared" si="109"/>
        <v>1.980000000000004E-2</v>
      </c>
      <c r="E807" s="2">
        <f t="shared" si="110"/>
        <v>0</v>
      </c>
      <c r="F807" s="2">
        <f t="shared" si="114"/>
        <v>1.1144214903154689E-2</v>
      </c>
      <c r="G807" s="2">
        <f t="shared" si="114"/>
        <v>6.2408171492918819E-3</v>
      </c>
      <c r="H807" s="2">
        <f t="shared" si="112"/>
        <v>1.785698032255147</v>
      </c>
      <c r="I807" s="2">
        <f t="shared" si="113"/>
        <v>64.102354655057297</v>
      </c>
    </row>
    <row r="808" spans="1:9" ht="13.5" x14ac:dyDescent="0.25">
      <c r="A808" s="3">
        <f>TITRES_STAT!B811</f>
        <v>43178</v>
      </c>
      <c r="B808" s="17">
        <f>TITRES_STAT!D811</f>
        <v>2.6017999999999999</v>
      </c>
      <c r="C808" s="2">
        <f t="shared" si="108"/>
        <v>6.4999999999999503E-3</v>
      </c>
      <c r="D808" s="2">
        <f t="shared" si="109"/>
        <v>6.4999999999999503E-3</v>
      </c>
      <c r="E808" s="2">
        <f t="shared" si="110"/>
        <v>0</v>
      </c>
      <c r="F808" s="2">
        <f t="shared" si="114"/>
        <v>1.0812485267215066E-2</v>
      </c>
      <c r="G808" s="2">
        <f t="shared" si="114"/>
        <v>5.7950444957710337E-3</v>
      </c>
      <c r="H808" s="2">
        <f t="shared" si="112"/>
        <v>1.8658157456954021</v>
      </c>
      <c r="I808" s="2">
        <f t="shared" si="113"/>
        <v>65.105921359318032</v>
      </c>
    </row>
    <row r="809" spans="1:9" ht="13.5" x14ac:dyDescent="0.25">
      <c r="A809" s="3">
        <f>TITRES_STAT!B812</f>
        <v>43180</v>
      </c>
      <c r="B809" s="17">
        <f>TITRES_STAT!D812</f>
        <v>2.5754999999999999</v>
      </c>
      <c r="C809" s="2">
        <f t="shared" si="108"/>
        <v>-2.629999999999999E-2</v>
      </c>
      <c r="D809" s="2">
        <f t="shared" si="109"/>
        <v>0</v>
      </c>
      <c r="E809" s="2">
        <f t="shared" si="110"/>
        <v>2.629999999999999E-2</v>
      </c>
      <c r="F809" s="2">
        <f t="shared" si="114"/>
        <v>1.0040164890985418E-2</v>
      </c>
      <c r="G809" s="2">
        <f t="shared" si="114"/>
        <v>7.2596841746445304E-3</v>
      </c>
      <c r="H809" s="2">
        <f t="shared" si="112"/>
        <v>1.3830029860048332</v>
      </c>
      <c r="I809" s="2">
        <f t="shared" si="113"/>
        <v>58.036141546069729</v>
      </c>
    </row>
    <row r="810" spans="1:9" ht="13.5" x14ac:dyDescent="0.25">
      <c r="A810" s="3">
        <f>TITRES_STAT!B813</f>
        <v>43181</v>
      </c>
      <c r="B810" s="17">
        <f>TITRES_STAT!D813</f>
        <v>2.5689000000000002</v>
      </c>
      <c r="C810" s="2">
        <f t="shared" si="108"/>
        <v>-6.5999999999997172E-3</v>
      </c>
      <c r="D810" s="2">
        <f t="shared" si="109"/>
        <v>0</v>
      </c>
      <c r="E810" s="2">
        <f t="shared" si="110"/>
        <v>6.5999999999997172E-3</v>
      </c>
      <c r="F810" s="2">
        <f t="shared" si="114"/>
        <v>9.3230102559150319E-3</v>
      </c>
      <c r="G810" s="2">
        <f t="shared" si="114"/>
        <v>7.2125638764556155E-3</v>
      </c>
      <c r="H810" s="2">
        <f t="shared" si="112"/>
        <v>1.2926069585807991</v>
      </c>
      <c r="I810" s="2">
        <f t="shared" si="113"/>
        <v>56.381533421715083</v>
      </c>
    </row>
    <row r="811" spans="1:9" ht="13.5" x14ac:dyDescent="0.25">
      <c r="A811" s="3">
        <f>TITRES_STAT!B814</f>
        <v>43182</v>
      </c>
      <c r="B811" s="17">
        <f>TITRES_STAT!D814</f>
        <v>2.5689000000000002</v>
      </c>
      <c r="C811" s="2">
        <f t="shared" si="108"/>
        <v>0</v>
      </c>
      <c r="D811" s="2">
        <f t="shared" si="109"/>
        <v>0</v>
      </c>
      <c r="E811" s="2">
        <f t="shared" si="110"/>
        <v>0</v>
      </c>
      <c r="F811" s="2">
        <f t="shared" si="114"/>
        <v>8.6570809519211003E-3</v>
      </c>
      <c r="G811" s="2">
        <f t="shared" si="114"/>
        <v>6.6973807424230711E-3</v>
      </c>
      <c r="H811" s="2">
        <f t="shared" si="112"/>
        <v>1.2926069585807991</v>
      </c>
      <c r="I811" s="2">
        <f t="shared" si="113"/>
        <v>56.381533421715083</v>
      </c>
    </row>
    <row r="812" spans="1:9" ht="13.5" x14ac:dyDescent="0.25">
      <c r="A812" s="3">
        <f>TITRES_STAT!B815</f>
        <v>43185</v>
      </c>
      <c r="B812" s="17">
        <f>TITRES_STAT!D815</f>
        <v>2.5556999999999999</v>
      </c>
      <c r="C812" s="2">
        <f t="shared" si="108"/>
        <v>-1.3200000000000323E-2</v>
      </c>
      <c r="D812" s="2">
        <f t="shared" si="109"/>
        <v>0</v>
      </c>
      <c r="E812" s="2">
        <f t="shared" si="110"/>
        <v>1.3200000000000323E-2</v>
      </c>
      <c r="F812" s="2">
        <f t="shared" si="114"/>
        <v>8.0387180267838792E-3</v>
      </c>
      <c r="G812" s="2">
        <f t="shared" si="114"/>
        <v>7.1618535465357317E-3</v>
      </c>
      <c r="H812" s="2">
        <f t="shared" si="112"/>
        <v>1.1224354106867065</v>
      </c>
      <c r="I812" s="2">
        <f t="shared" si="113"/>
        <v>52.884314172064549</v>
      </c>
    </row>
    <row r="813" spans="1:9" ht="13.5" x14ac:dyDescent="0.25">
      <c r="A813" s="3">
        <f>TITRES_STAT!B816</f>
        <v>43186</v>
      </c>
      <c r="B813" s="17">
        <f>TITRES_STAT!D816</f>
        <v>2.5491000000000001</v>
      </c>
      <c r="C813" s="2">
        <f t="shared" si="108"/>
        <v>-6.5999999999997172E-3</v>
      </c>
      <c r="D813" s="2">
        <f t="shared" si="109"/>
        <v>0</v>
      </c>
      <c r="E813" s="2">
        <f t="shared" si="110"/>
        <v>6.5999999999997172E-3</v>
      </c>
      <c r="F813" s="2">
        <f t="shared" ref="F813:G828" si="115">((F812*13)+D813)/14</f>
        <v>7.4645238820136017E-3</v>
      </c>
      <c r="G813" s="2">
        <f t="shared" si="115"/>
        <v>7.1217211503545874E-3</v>
      </c>
      <c r="H813" s="2">
        <f t="shared" si="112"/>
        <v>1.0481348152253822</v>
      </c>
      <c r="I813" s="2">
        <f t="shared" si="113"/>
        <v>51.175089033875082</v>
      </c>
    </row>
    <row r="814" spans="1:9" ht="13.5" x14ac:dyDescent="0.25">
      <c r="A814" s="3">
        <f>TITRES_STAT!B817</f>
        <v>43187</v>
      </c>
      <c r="B814" s="17">
        <f>TITRES_STAT!D817</f>
        <v>2.5556999999999999</v>
      </c>
      <c r="C814" s="2">
        <f t="shared" si="108"/>
        <v>6.5999999999997172E-3</v>
      </c>
      <c r="D814" s="2">
        <f t="shared" si="109"/>
        <v>6.5999999999997172E-3</v>
      </c>
      <c r="E814" s="2">
        <f t="shared" si="110"/>
        <v>0</v>
      </c>
      <c r="F814" s="2">
        <f t="shared" si="115"/>
        <v>7.4027721761554671E-3</v>
      </c>
      <c r="G814" s="2">
        <f t="shared" si="115"/>
        <v>6.6130267824721168E-3</v>
      </c>
      <c r="H814" s="2">
        <f t="shared" si="112"/>
        <v>1.1194226818764106</v>
      </c>
      <c r="I814" s="2">
        <f t="shared" si="113"/>
        <v>52.817339903399564</v>
      </c>
    </row>
    <row r="815" spans="1:9" ht="13.5" x14ac:dyDescent="0.25">
      <c r="A815" s="3">
        <f>TITRES_STAT!B818</f>
        <v>43188</v>
      </c>
      <c r="B815" s="17">
        <f>TITRES_STAT!D818</f>
        <v>2.5426000000000002</v>
      </c>
      <c r="C815" s="2">
        <f t="shared" si="108"/>
        <v>-1.3099999999999667E-2</v>
      </c>
      <c r="D815" s="2">
        <f t="shared" si="109"/>
        <v>0</v>
      </c>
      <c r="E815" s="2">
        <f t="shared" si="110"/>
        <v>1.3099999999999667E-2</v>
      </c>
      <c r="F815" s="2">
        <f t="shared" si="115"/>
        <v>6.8740027350015056E-3</v>
      </c>
      <c r="G815" s="2">
        <f t="shared" si="115"/>
        <v>7.0763820122955127E-3</v>
      </c>
      <c r="H815" s="2">
        <f t="shared" si="112"/>
        <v>0.97140074165832702</v>
      </c>
      <c r="I815" s="2">
        <f t="shared" si="113"/>
        <v>49.274646251841837</v>
      </c>
    </row>
    <row r="816" spans="1:9" ht="13.5" x14ac:dyDescent="0.25">
      <c r="A816" s="3">
        <f>TITRES_STAT!B819</f>
        <v>43189</v>
      </c>
      <c r="B816" s="17">
        <f>TITRES_STAT!D819</f>
        <v>2.5623</v>
      </c>
      <c r="C816" s="2">
        <f t="shared" si="108"/>
        <v>1.9699999999999829E-2</v>
      </c>
      <c r="D816" s="2">
        <f t="shared" si="109"/>
        <v>1.9699999999999829E-2</v>
      </c>
      <c r="E816" s="2">
        <f t="shared" si="110"/>
        <v>0</v>
      </c>
      <c r="F816" s="2">
        <f t="shared" si="115"/>
        <v>7.7901453967871006E-3</v>
      </c>
      <c r="G816" s="2">
        <f t="shared" si="115"/>
        <v>6.5709261542744044E-3</v>
      </c>
      <c r="H816" s="2">
        <f t="shared" si="112"/>
        <v>1.1855475489889034</v>
      </c>
      <c r="I816" s="2">
        <f t="shared" si="113"/>
        <v>54.244875593641119</v>
      </c>
    </row>
    <row r="817" spans="1:9" ht="13.5" x14ac:dyDescent="0.25">
      <c r="A817" s="3">
        <f>TITRES_STAT!B820</f>
        <v>43192</v>
      </c>
      <c r="B817" s="17">
        <f>TITRES_STAT!D820</f>
        <v>2.5689000000000002</v>
      </c>
      <c r="C817" s="2">
        <f t="shared" si="108"/>
        <v>6.6000000000001613E-3</v>
      </c>
      <c r="D817" s="2">
        <f t="shared" si="109"/>
        <v>6.6000000000001613E-3</v>
      </c>
      <c r="E817" s="2">
        <f t="shared" si="110"/>
        <v>0</v>
      </c>
      <c r="F817" s="2">
        <f t="shared" si="115"/>
        <v>7.7051350113023194E-3</v>
      </c>
      <c r="G817" s="2">
        <f t="shared" si="115"/>
        <v>6.1015742861119469E-3</v>
      </c>
      <c r="H817" s="2">
        <f t="shared" si="112"/>
        <v>1.262810981231566</v>
      </c>
      <c r="I817" s="2">
        <f t="shared" si="113"/>
        <v>55.807179287430536</v>
      </c>
    </row>
    <row r="818" spans="1:9" ht="13.5" x14ac:dyDescent="0.25">
      <c r="A818" s="3">
        <f>TITRES_STAT!B821</f>
        <v>43193</v>
      </c>
      <c r="B818" s="17">
        <f>TITRES_STAT!D821</f>
        <v>2.5689000000000002</v>
      </c>
      <c r="C818" s="2">
        <f t="shared" si="108"/>
        <v>0</v>
      </c>
      <c r="D818" s="2">
        <f t="shared" si="109"/>
        <v>0</v>
      </c>
      <c r="E818" s="2">
        <f t="shared" si="110"/>
        <v>0</v>
      </c>
      <c r="F818" s="2">
        <f t="shared" si="115"/>
        <v>7.1547682247807259E-3</v>
      </c>
      <c r="G818" s="2">
        <f t="shared" si="115"/>
        <v>5.6657475513896645E-3</v>
      </c>
      <c r="H818" s="2">
        <f t="shared" si="112"/>
        <v>1.2628109812315662</v>
      </c>
      <c r="I818" s="2">
        <f t="shared" si="113"/>
        <v>55.807179287430536</v>
      </c>
    </row>
    <row r="819" spans="1:9" ht="13.5" x14ac:dyDescent="0.25">
      <c r="A819" s="3">
        <f>TITRES_STAT!B822</f>
        <v>43194</v>
      </c>
      <c r="B819" s="17">
        <f>TITRES_STAT!D822</f>
        <v>2.5821000000000001</v>
      </c>
      <c r="C819" s="2">
        <f t="shared" si="108"/>
        <v>1.3199999999999878E-2</v>
      </c>
      <c r="D819" s="2">
        <f t="shared" si="109"/>
        <v>1.3199999999999878E-2</v>
      </c>
      <c r="E819" s="2">
        <f t="shared" si="110"/>
        <v>0</v>
      </c>
      <c r="F819" s="2">
        <f t="shared" si="115"/>
        <v>7.586570494439236E-3</v>
      </c>
      <c r="G819" s="2">
        <f t="shared" si="115"/>
        <v>5.2610512977189746E-3</v>
      </c>
      <c r="H819" s="2">
        <f t="shared" si="112"/>
        <v>1.4420255696287418</v>
      </c>
      <c r="I819" s="2">
        <f t="shared" si="113"/>
        <v>59.050387824070619</v>
      </c>
    </row>
    <row r="820" spans="1:9" ht="13.5" x14ac:dyDescent="0.25">
      <c r="A820" s="3">
        <f>TITRES_STAT!B823</f>
        <v>43195</v>
      </c>
      <c r="B820" s="17">
        <f>TITRES_STAT!D823</f>
        <v>2.5689000000000002</v>
      </c>
      <c r="C820" s="2">
        <f t="shared" si="108"/>
        <v>-1.3199999999999878E-2</v>
      </c>
      <c r="D820" s="2">
        <f t="shared" si="109"/>
        <v>0</v>
      </c>
      <c r="E820" s="2">
        <f t="shared" si="110"/>
        <v>1.3199999999999878E-2</v>
      </c>
      <c r="F820" s="2">
        <f t="shared" si="115"/>
        <v>7.0446726019792903E-3</v>
      </c>
      <c r="G820" s="2">
        <f t="shared" si="115"/>
        <v>5.828119062167611E-3</v>
      </c>
      <c r="H820" s="2">
        <f t="shared" si="112"/>
        <v>1.2087386216436038</v>
      </c>
      <c r="I820" s="2">
        <f t="shared" si="113"/>
        <v>54.72529025386158</v>
      </c>
    </row>
    <row r="821" spans="1:9" ht="13.5" x14ac:dyDescent="0.25">
      <c r="A821" s="3">
        <f>TITRES_STAT!B824</f>
        <v>43196</v>
      </c>
      <c r="B821" s="17">
        <f>TITRES_STAT!D824</f>
        <v>2.5821000000000001</v>
      </c>
      <c r="C821" s="2">
        <f t="shared" si="108"/>
        <v>1.3199999999999878E-2</v>
      </c>
      <c r="D821" s="2">
        <f t="shared" si="109"/>
        <v>1.3199999999999878E-2</v>
      </c>
      <c r="E821" s="2">
        <f t="shared" si="110"/>
        <v>0</v>
      </c>
      <c r="F821" s="2">
        <f t="shared" si="115"/>
        <v>7.4843388446950458E-3</v>
      </c>
      <c r="G821" s="2">
        <f t="shared" si="115"/>
        <v>5.4118248434413532E-3</v>
      </c>
      <c r="H821" s="2">
        <f t="shared" si="112"/>
        <v>1.3829602881115775</v>
      </c>
      <c r="I821" s="2">
        <f t="shared" si="113"/>
        <v>58.035389637463531</v>
      </c>
    </row>
    <row r="822" spans="1:9" ht="13.5" x14ac:dyDescent="0.25">
      <c r="A822" s="3">
        <f>TITRES_STAT!B825</f>
        <v>43200</v>
      </c>
      <c r="B822" s="17">
        <f>TITRES_STAT!D825</f>
        <v>2.5689000000000002</v>
      </c>
      <c r="C822" s="2">
        <f t="shared" si="108"/>
        <v>-1.3199999999999878E-2</v>
      </c>
      <c r="D822" s="2">
        <f t="shared" si="109"/>
        <v>0</v>
      </c>
      <c r="E822" s="2">
        <f t="shared" si="110"/>
        <v>1.3199999999999878E-2</v>
      </c>
      <c r="F822" s="2">
        <f t="shared" si="115"/>
        <v>6.9497432129311133E-3</v>
      </c>
      <c r="G822" s="2">
        <f t="shared" si="115"/>
        <v>5.9681230689098193E-3</v>
      </c>
      <c r="H822" s="2">
        <f t="shared" si="112"/>
        <v>1.1644771953740229</v>
      </c>
      <c r="I822" s="2">
        <f t="shared" si="113"/>
        <v>53.799467042793239</v>
      </c>
    </row>
    <row r="823" spans="1:9" ht="13.5" x14ac:dyDescent="0.25">
      <c r="A823" s="3">
        <f>TITRES_STAT!B826</f>
        <v>43201</v>
      </c>
      <c r="B823" s="17">
        <f>TITRES_STAT!D826</f>
        <v>2.5162</v>
      </c>
      <c r="C823" s="2">
        <f t="shared" si="108"/>
        <v>-5.2700000000000191E-2</v>
      </c>
      <c r="D823" s="2">
        <f t="shared" si="109"/>
        <v>0</v>
      </c>
      <c r="E823" s="2">
        <f t="shared" si="110"/>
        <v>5.2700000000000191E-2</v>
      </c>
      <c r="F823" s="2">
        <f t="shared" si="115"/>
        <v>6.453332983436034E-3</v>
      </c>
      <c r="G823" s="2">
        <f t="shared" si="115"/>
        <v>9.3061142782734172E-3</v>
      </c>
      <c r="H823" s="2">
        <f t="shared" si="112"/>
        <v>0.6934508636437392</v>
      </c>
      <c r="I823" s="2">
        <f t="shared" si="113"/>
        <v>40.948980483063153</v>
      </c>
    </row>
    <row r="824" spans="1:9" ht="13.5" x14ac:dyDescent="0.25">
      <c r="A824" s="3">
        <f>TITRES_STAT!B827</f>
        <v>43202</v>
      </c>
      <c r="B824" s="17">
        <f>TITRES_STAT!D827</f>
        <v>2.5623</v>
      </c>
      <c r="C824" s="2">
        <f t="shared" si="108"/>
        <v>4.610000000000003E-2</v>
      </c>
      <c r="D824" s="2">
        <f t="shared" si="109"/>
        <v>4.610000000000003E-2</v>
      </c>
      <c r="E824" s="2">
        <f t="shared" si="110"/>
        <v>0</v>
      </c>
      <c r="F824" s="2">
        <f t="shared" si="115"/>
        <v>9.285237770333462E-3</v>
      </c>
      <c r="G824" s="2">
        <f t="shared" si="115"/>
        <v>8.6413918298253161E-3</v>
      </c>
      <c r="H824" s="2">
        <f t="shared" si="112"/>
        <v>1.0745072036064776</v>
      </c>
      <c r="I824" s="2">
        <f t="shared" si="113"/>
        <v>51.795780787768507</v>
      </c>
    </row>
    <row r="825" spans="1:9" ht="13.5" x14ac:dyDescent="0.25">
      <c r="A825" s="3">
        <f>TITRES_STAT!B828</f>
        <v>43203</v>
      </c>
      <c r="B825" s="17">
        <f>TITRES_STAT!D828</f>
        <v>2.5623</v>
      </c>
      <c r="C825" s="2">
        <f t="shared" si="108"/>
        <v>0</v>
      </c>
      <c r="D825" s="2">
        <f t="shared" si="109"/>
        <v>0</v>
      </c>
      <c r="E825" s="2">
        <f t="shared" si="110"/>
        <v>0</v>
      </c>
      <c r="F825" s="2">
        <f t="shared" si="115"/>
        <v>8.6220065010239287E-3</v>
      </c>
      <c r="G825" s="2">
        <f t="shared" si="115"/>
        <v>8.0241495562663641E-3</v>
      </c>
      <c r="H825" s="2">
        <f t="shared" si="112"/>
        <v>1.0745072036064776</v>
      </c>
      <c r="I825" s="2">
        <f t="shared" si="113"/>
        <v>51.795780787768507</v>
      </c>
    </row>
    <row r="826" spans="1:9" ht="13.5" x14ac:dyDescent="0.25">
      <c r="A826" s="3">
        <f>TITRES_STAT!B829</f>
        <v>43206</v>
      </c>
      <c r="B826" s="17">
        <f>TITRES_STAT!D829</f>
        <v>2.5689000000000002</v>
      </c>
      <c r="C826" s="2">
        <f t="shared" si="108"/>
        <v>6.6000000000001613E-3</v>
      </c>
      <c r="D826" s="2">
        <f t="shared" si="109"/>
        <v>6.6000000000001613E-3</v>
      </c>
      <c r="E826" s="2">
        <f t="shared" si="110"/>
        <v>0</v>
      </c>
      <c r="F826" s="2">
        <f t="shared" si="115"/>
        <v>8.4775774652365177E-3</v>
      </c>
      <c r="G826" s="2">
        <f t="shared" si="115"/>
        <v>7.4509960165330524E-3</v>
      </c>
      <c r="H826" s="2">
        <f t="shared" si="112"/>
        <v>1.1377777476226774</v>
      </c>
      <c r="I826" s="2">
        <f t="shared" si="113"/>
        <v>53.222452562617732</v>
      </c>
    </row>
    <row r="827" spans="1:9" ht="13.5" x14ac:dyDescent="0.25">
      <c r="A827" s="3">
        <f>TITRES_STAT!B830</f>
        <v>43207</v>
      </c>
      <c r="B827" s="17">
        <f>TITRES_STAT!D830</f>
        <v>2.5689000000000002</v>
      </c>
      <c r="C827" s="2">
        <f t="shared" si="108"/>
        <v>0</v>
      </c>
      <c r="D827" s="2">
        <f t="shared" si="109"/>
        <v>0</v>
      </c>
      <c r="E827" s="2">
        <f t="shared" si="110"/>
        <v>0</v>
      </c>
      <c r="F827" s="2">
        <f t="shared" si="115"/>
        <v>7.8720362177196242E-3</v>
      </c>
      <c r="G827" s="2">
        <f t="shared" si="115"/>
        <v>6.9187820153521198E-3</v>
      </c>
      <c r="H827" s="2">
        <f t="shared" si="112"/>
        <v>1.1377777476226776</v>
      </c>
      <c r="I827" s="2">
        <f t="shared" si="113"/>
        <v>53.222452562617732</v>
      </c>
    </row>
    <row r="828" spans="1:9" ht="13.5" x14ac:dyDescent="0.25">
      <c r="A828" s="3">
        <f>TITRES_STAT!B831</f>
        <v>43208</v>
      </c>
      <c r="B828" s="17">
        <f>TITRES_STAT!D831</f>
        <v>2.5623</v>
      </c>
      <c r="C828" s="2">
        <f t="shared" si="108"/>
        <v>-6.6000000000001613E-3</v>
      </c>
      <c r="D828" s="2">
        <f t="shared" si="109"/>
        <v>0</v>
      </c>
      <c r="E828" s="2">
        <f t="shared" si="110"/>
        <v>6.6000000000001613E-3</v>
      </c>
      <c r="F828" s="2">
        <f t="shared" si="115"/>
        <v>7.3097479164539372E-3</v>
      </c>
      <c r="G828" s="2">
        <f t="shared" si="115"/>
        <v>6.8960118713984079E-3</v>
      </c>
      <c r="H828" s="2">
        <f t="shared" si="112"/>
        <v>1.0599964229718806</v>
      </c>
      <c r="I828" s="2">
        <f t="shared" si="113"/>
        <v>51.456226387163476</v>
      </c>
    </row>
    <row r="829" spans="1:9" ht="13.5" x14ac:dyDescent="0.25">
      <c r="A829" s="3">
        <f>TITRES_STAT!B832</f>
        <v>43209</v>
      </c>
      <c r="B829" s="17">
        <f>TITRES_STAT!D832</f>
        <v>2.5886999999999998</v>
      </c>
      <c r="C829" s="2">
        <f t="shared" si="108"/>
        <v>2.6399999999999757E-2</v>
      </c>
      <c r="D829" s="2">
        <f t="shared" si="109"/>
        <v>2.6399999999999757E-2</v>
      </c>
      <c r="E829" s="2">
        <f t="shared" si="110"/>
        <v>0</v>
      </c>
      <c r="F829" s="2">
        <f t="shared" ref="F829:G844" si="116">((F828*13)+D829)/14</f>
        <v>8.6733373509929237E-3</v>
      </c>
      <c r="G829" s="2">
        <f t="shared" si="116"/>
        <v>6.4034395948699497E-3</v>
      </c>
      <c r="H829" s="2">
        <f t="shared" si="112"/>
        <v>1.3544810132887768</v>
      </c>
      <c r="I829" s="2">
        <f t="shared" si="113"/>
        <v>57.527795112555019</v>
      </c>
    </row>
    <row r="830" spans="1:9" ht="13.5" x14ac:dyDescent="0.25">
      <c r="A830" s="3">
        <f>TITRES_STAT!B833</f>
        <v>43210</v>
      </c>
      <c r="B830" s="17">
        <f>TITRES_STAT!D833</f>
        <v>2.5821000000000001</v>
      </c>
      <c r="C830" s="2">
        <f t="shared" si="108"/>
        <v>-6.5999999999997172E-3</v>
      </c>
      <c r="D830" s="2">
        <f t="shared" si="109"/>
        <v>0</v>
      </c>
      <c r="E830" s="2">
        <f t="shared" si="110"/>
        <v>6.5999999999997172E-3</v>
      </c>
      <c r="F830" s="2">
        <f t="shared" si="116"/>
        <v>8.0538132544934297E-3</v>
      </c>
      <c r="G830" s="2">
        <f t="shared" si="116"/>
        <v>6.4174796238077895E-3</v>
      </c>
      <c r="H830" s="2">
        <f t="shared" si="112"/>
        <v>1.2549807286672345</v>
      </c>
      <c r="I830" s="2">
        <f t="shared" si="113"/>
        <v>55.653723010261302</v>
      </c>
    </row>
    <row r="831" spans="1:9" ht="13.5" x14ac:dyDescent="0.25">
      <c r="A831" s="3">
        <f>TITRES_STAT!B834</f>
        <v>43213</v>
      </c>
      <c r="B831" s="17">
        <f>TITRES_STAT!D834</f>
        <v>2.6610999999999998</v>
      </c>
      <c r="C831" s="2">
        <f t="shared" si="108"/>
        <v>7.8999999999999737E-2</v>
      </c>
      <c r="D831" s="2">
        <f t="shared" si="109"/>
        <v>7.8999999999999737E-2</v>
      </c>
      <c r="E831" s="2">
        <f t="shared" si="110"/>
        <v>0</v>
      </c>
      <c r="F831" s="2">
        <f t="shared" si="116"/>
        <v>1.3121398022029595E-2</v>
      </c>
      <c r="G831" s="2">
        <f t="shared" si="116"/>
        <v>5.9590882221072323E-3</v>
      </c>
      <c r="H831" s="2">
        <f t="shared" si="112"/>
        <v>2.2019137044072239</v>
      </c>
      <c r="I831" s="2">
        <f t="shared" si="113"/>
        <v>68.76867734993715</v>
      </c>
    </row>
    <row r="832" spans="1:9" ht="13.5" x14ac:dyDescent="0.25">
      <c r="A832" s="3">
        <f>TITRES_STAT!B835</f>
        <v>43214</v>
      </c>
      <c r="B832" s="17">
        <f>TITRES_STAT!D835</f>
        <v>2.7006000000000001</v>
      </c>
      <c r="C832" s="2">
        <f t="shared" si="108"/>
        <v>3.9500000000000313E-2</v>
      </c>
      <c r="D832" s="2">
        <f t="shared" si="109"/>
        <v>3.9500000000000313E-2</v>
      </c>
      <c r="E832" s="2">
        <f t="shared" si="110"/>
        <v>0</v>
      </c>
      <c r="F832" s="2">
        <f t="shared" si="116"/>
        <v>1.500558387759893E-2</v>
      </c>
      <c r="G832" s="2">
        <f t="shared" si="116"/>
        <v>5.5334390633852868E-3</v>
      </c>
      <c r="H832" s="2">
        <f t="shared" si="112"/>
        <v>2.711800691344147</v>
      </c>
      <c r="I832" s="2">
        <f t="shared" si="113"/>
        <v>73.0588982772706</v>
      </c>
    </row>
    <row r="833" spans="1:9" ht="13.5" x14ac:dyDescent="0.25">
      <c r="A833" s="3">
        <f>TITRES_STAT!B836</f>
        <v>43215</v>
      </c>
      <c r="B833" s="17">
        <f>TITRES_STAT!D836</f>
        <v>2.7006000000000001</v>
      </c>
      <c r="C833" s="2">
        <f t="shared" si="108"/>
        <v>0</v>
      </c>
      <c r="D833" s="2">
        <f t="shared" si="109"/>
        <v>0</v>
      </c>
      <c r="E833" s="2">
        <f t="shared" si="110"/>
        <v>0</v>
      </c>
      <c r="F833" s="2">
        <f t="shared" si="116"/>
        <v>1.3933756457770436E-2</v>
      </c>
      <c r="G833" s="2">
        <f t="shared" si="116"/>
        <v>5.1381934160006229E-3</v>
      </c>
      <c r="H833" s="2">
        <f t="shared" si="112"/>
        <v>2.7118006913441475</v>
      </c>
      <c r="I833" s="2">
        <f t="shared" si="113"/>
        <v>73.0588982772706</v>
      </c>
    </row>
    <row r="834" spans="1:9" ht="13.5" x14ac:dyDescent="0.25">
      <c r="A834" s="3">
        <f>TITRES_STAT!B837</f>
        <v>43216</v>
      </c>
      <c r="B834" s="17">
        <f>TITRES_STAT!D837</f>
        <v>2.6875</v>
      </c>
      <c r="C834" s="2">
        <f t="shared" si="108"/>
        <v>-1.3100000000000112E-2</v>
      </c>
      <c r="D834" s="2">
        <f t="shared" si="109"/>
        <v>0</v>
      </c>
      <c r="E834" s="2">
        <f t="shared" si="110"/>
        <v>1.3100000000000112E-2</v>
      </c>
      <c r="F834" s="2">
        <f t="shared" si="116"/>
        <v>1.2938488139358263E-2</v>
      </c>
      <c r="G834" s="2">
        <f t="shared" si="116"/>
        <v>5.7068938862863006E-3</v>
      </c>
      <c r="H834" s="2">
        <f t="shared" si="112"/>
        <v>2.2671681648837954</v>
      </c>
      <c r="I834" s="2">
        <f t="shared" si="113"/>
        <v>69.392453968295584</v>
      </c>
    </row>
    <row r="835" spans="1:9" ht="13.5" x14ac:dyDescent="0.25">
      <c r="A835" s="3">
        <f>TITRES_STAT!B838</f>
        <v>43217</v>
      </c>
      <c r="B835" s="17">
        <f>TITRES_STAT!D838</f>
        <v>2.6347999999999998</v>
      </c>
      <c r="C835" s="2">
        <f t="shared" ref="C835:C898" si="117">B835-B834</f>
        <v>-5.2700000000000191E-2</v>
      </c>
      <c r="D835" s="2">
        <f t="shared" ref="D835:D898" si="118">IF(C835&gt;0,C835,0)</f>
        <v>0</v>
      </c>
      <c r="E835" s="2">
        <f t="shared" ref="E835:E898" si="119">IF(C835&lt;0,-C835,0)</f>
        <v>5.2700000000000191E-2</v>
      </c>
      <c r="F835" s="2">
        <f t="shared" si="116"/>
        <v>1.2014310415118386E-2</v>
      </c>
      <c r="G835" s="2">
        <f t="shared" si="116"/>
        <v>9.0635443229801493E-3</v>
      </c>
      <c r="H835" s="2">
        <f t="shared" si="112"/>
        <v>1.3255642590787273</v>
      </c>
      <c r="I835" s="2">
        <f t="shared" si="113"/>
        <v>56.999683148030911</v>
      </c>
    </row>
    <row r="836" spans="1:9" ht="13.5" x14ac:dyDescent="0.25">
      <c r="A836" s="3">
        <f>TITRES_STAT!B839</f>
        <v>43220</v>
      </c>
      <c r="B836" s="17">
        <f>TITRES_STAT!D839</f>
        <v>2.6610999999999998</v>
      </c>
      <c r="C836" s="2">
        <f t="shared" si="117"/>
        <v>2.629999999999999E-2</v>
      </c>
      <c r="D836" s="2">
        <f t="shared" si="118"/>
        <v>2.629999999999999E-2</v>
      </c>
      <c r="E836" s="2">
        <f t="shared" si="119"/>
        <v>0</v>
      </c>
      <c r="F836" s="2">
        <f t="shared" si="116"/>
        <v>1.3034716814038502E-2</v>
      </c>
      <c r="G836" s="2">
        <f t="shared" si="116"/>
        <v>8.4161482999101384E-3</v>
      </c>
      <c r="H836" s="2">
        <f t="shared" si="112"/>
        <v>1.5487746115616423</v>
      </c>
      <c r="I836" s="2">
        <f t="shared" si="113"/>
        <v>60.76545978354293</v>
      </c>
    </row>
    <row r="837" spans="1:9" ht="13.5" x14ac:dyDescent="0.25">
      <c r="A837" s="3">
        <f>TITRES_STAT!B840</f>
        <v>43222</v>
      </c>
      <c r="B837" s="17">
        <f>TITRES_STAT!D840</f>
        <v>2.6677</v>
      </c>
      <c r="C837" s="2">
        <f t="shared" si="117"/>
        <v>6.6000000000001613E-3</v>
      </c>
      <c r="D837" s="2">
        <f t="shared" si="118"/>
        <v>6.6000000000001613E-3</v>
      </c>
      <c r="E837" s="2">
        <f t="shared" si="119"/>
        <v>0</v>
      </c>
      <c r="F837" s="2">
        <f t="shared" si="116"/>
        <v>1.2575094184464333E-2</v>
      </c>
      <c r="G837" s="2">
        <f t="shared" si="116"/>
        <v>7.8149948499165577E-3</v>
      </c>
      <c r="H837" s="2">
        <f t="shared" si="112"/>
        <v>1.6090982049205829</v>
      </c>
      <c r="I837" s="2">
        <f t="shared" si="113"/>
        <v>61.672581042980006</v>
      </c>
    </row>
    <row r="838" spans="1:9" ht="13.5" x14ac:dyDescent="0.25">
      <c r="A838" s="3">
        <f>TITRES_STAT!B841</f>
        <v>43223</v>
      </c>
      <c r="B838" s="17">
        <f>TITRES_STAT!D841</f>
        <v>2.6875</v>
      </c>
      <c r="C838" s="2">
        <f t="shared" si="117"/>
        <v>1.980000000000004E-2</v>
      </c>
      <c r="D838" s="2">
        <f t="shared" si="118"/>
        <v>1.980000000000004E-2</v>
      </c>
      <c r="E838" s="2">
        <f t="shared" si="119"/>
        <v>0</v>
      </c>
      <c r="F838" s="2">
        <f t="shared" si="116"/>
        <v>1.3091158885574026E-2</v>
      </c>
      <c r="G838" s="2">
        <f t="shared" si="116"/>
        <v>7.2567809320653745E-3</v>
      </c>
      <c r="H838" s="2">
        <f t="shared" si="112"/>
        <v>1.8039898142340796</v>
      </c>
      <c r="I838" s="2">
        <f t="shared" si="113"/>
        <v>64.336532361008096</v>
      </c>
    </row>
    <row r="839" spans="1:9" ht="13.5" x14ac:dyDescent="0.25">
      <c r="A839" s="3">
        <f>TITRES_STAT!B842</f>
        <v>43224</v>
      </c>
      <c r="B839" s="17">
        <f>TITRES_STAT!D842</f>
        <v>2.6215999999999999</v>
      </c>
      <c r="C839" s="2">
        <f t="shared" si="117"/>
        <v>-6.590000000000007E-2</v>
      </c>
      <c r="D839" s="2">
        <f t="shared" si="118"/>
        <v>0</v>
      </c>
      <c r="E839" s="2">
        <f t="shared" si="119"/>
        <v>6.590000000000007E-2</v>
      </c>
      <c r="F839" s="2">
        <f t="shared" si="116"/>
        <v>1.2156076108033025E-2</v>
      </c>
      <c r="G839" s="2">
        <f t="shared" si="116"/>
        <v>1.1445582294060711E-2</v>
      </c>
      <c r="H839" s="2">
        <f t="shared" si="112"/>
        <v>1.0620758119349683</v>
      </c>
      <c r="I839" s="2">
        <f t="shared" si="113"/>
        <v>51.50517773341997</v>
      </c>
    </row>
    <row r="840" spans="1:9" ht="13.5" x14ac:dyDescent="0.25">
      <c r="A840" s="3">
        <f>TITRES_STAT!B843</f>
        <v>43227</v>
      </c>
      <c r="B840" s="17">
        <f>TITRES_STAT!D843</f>
        <v>2.7006000000000001</v>
      </c>
      <c r="C840" s="2">
        <f t="shared" si="117"/>
        <v>7.9000000000000181E-2</v>
      </c>
      <c r="D840" s="2">
        <f t="shared" si="118"/>
        <v>7.9000000000000181E-2</v>
      </c>
      <c r="E840" s="2">
        <f t="shared" si="119"/>
        <v>0</v>
      </c>
      <c r="F840" s="2">
        <f t="shared" si="116"/>
        <v>1.6930642100316393E-2</v>
      </c>
      <c r="G840" s="2">
        <f t="shared" si="116"/>
        <v>1.0628040701627803E-2</v>
      </c>
      <c r="H840" s="2">
        <f t="shared" si="112"/>
        <v>1.5930163024049462</v>
      </c>
      <c r="I840" s="2">
        <f t="shared" si="113"/>
        <v>61.434874162860851</v>
      </c>
    </row>
    <row r="841" spans="1:9" ht="13.5" x14ac:dyDescent="0.25">
      <c r="A841" s="3">
        <f>TITRES_STAT!B844</f>
        <v>43228</v>
      </c>
      <c r="B841" s="17">
        <f>TITRES_STAT!D844</f>
        <v>2.7402000000000002</v>
      </c>
      <c r="C841" s="2">
        <f t="shared" si="117"/>
        <v>3.960000000000008E-2</v>
      </c>
      <c r="D841" s="2">
        <f t="shared" si="118"/>
        <v>3.960000000000008E-2</v>
      </c>
      <c r="E841" s="2">
        <f t="shared" si="119"/>
        <v>0</v>
      </c>
      <c r="F841" s="2">
        <f t="shared" si="116"/>
        <v>1.8549881950293803E-2</v>
      </c>
      <c r="G841" s="2">
        <f t="shared" si="116"/>
        <v>9.8688949372258174E-3</v>
      </c>
      <c r="H841" s="2">
        <f t="shared" si="112"/>
        <v>1.8796311105028587</v>
      </c>
      <c r="I841" s="2">
        <f t="shared" si="113"/>
        <v>65.273329755581997</v>
      </c>
    </row>
    <row r="842" spans="1:9" ht="13.5" x14ac:dyDescent="0.25">
      <c r="A842" s="3">
        <f>TITRES_STAT!B845</f>
        <v>43229</v>
      </c>
      <c r="B842" s="17">
        <f>TITRES_STAT!D845</f>
        <v>2.7532999999999999</v>
      </c>
      <c r="C842" s="2">
        <f t="shared" si="117"/>
        <v>1.3099999999999667E-2</v>
      </c>
      <c r="D842" s="2">
        <f t="shared" si="118"/>
        <v>1.3099999999999667E-2</v>
      </c>
      <c r="E842" s="2">
        <f t="shared" si="119"/>
        <v>0</v>
      </c>
      <c r="F842" s="2">
        <f t="shared" si="116"/>
        <v>1.8160604668129934E-2</v>
      </c>
      <c r="G842" s="2">
        <f t="shared" si="116"/>
        <v>9.1639738702811169E-3</v>
      </c>
      <c r="H842" s="2">
        <f t="shared" si="112"/>
        <v>1.9817390277622904</v>
      </c>
      <c r="I842" s="2">
        <f t="shared" si="113"/>
        <v>66.462524362822208</v>
      </c>
    </row>
    <row r="843" spans="1:9" ht="13.5" x14ac:dyDescent="0.25">
      <c r="A843" s="3">
        <f>TITRES_STAT!B846</f>
        <v>43230</v>
      </c>
      <c r="B843" s="17">
        <f>TITRES_STAT!D846</f>
        <v>2.7993999999999999</v>
      </c>
      <c r="C843" s="2">
        <f t="shared" si="117"/>
        <v>4.610000000000003E-2</v>
      </c>
      <c r="D843" s="2">
        <f t="shared" si="118"/>
        <v>4.610000000000003E-2</v>
      </c>
      <c r="E843" s="2">
        <f t="shared" si="119"/>
        <v>0</v>
      </c>
      <c r="F843" s="2">
        <f t="shared" si="116"/>
        <v>2.0156275763263509E-2</v>
      </c>
      <c r="G843" s="2">
        <f t="shared" si="116"/>
        <v>8.5094043081181802E-3</v>
      </c>
      <c r="H843" s="2">
        <f t="shared" si="112"/>
        <v>2.3687058498365072</v>
      </c>
      <c r="I843" s="2">
        <f t="shared" si="113"/>
        <v>70.315009841285701</v>
      </c>
    </row>
    <row r="844" spans="1:9" ht="13.5" x14ac:dyDescent="0.25">
      <c r="A844" s="3">
        <f>TITRES_STAT!B847</f>
        <v>43231</v>
      </c>
      <c r="B844" s="17">
        <f>TITRES_STAT!D847</f>
        <v>2.806</v>
      </c>
      <c r="C844" s="2">
        <f t="shared" si="117"/>
        <v>6.6000000000001613E-3</v>
      </c>
      <c r="D844" s="2">
        <f t="shared" si="118"/>
        <v>6.6000000000001613E-3</v>
      </c>
      <c r="E844" s="2">
        <f t="shared" si="119"/>
        <v>0</v>
      </c>
      <c r="F844" s="2">
        <f t="shared" si="116"/>
        <v>1.918797035160184E-2</v>
      </c>
      <c r="G844" s="2">
        <f t="shared" si="116"/>
        <v>7.9015897146811672E-3</v>
      </c>
      <c r="H844" s="2">
        <f t="shared" si="112"/>
        <v>2.4283683466822579</v>
      </c>
      <c r="I844" s="2">
        <f t="shared" si="113"/>
        <v>70.831605624648461</v>
      </c>
    </row>
    <row r="845" spans="1:9" ht="13.5" x14ac:dyDescent="0.25">
      <c r="A845" s="3">
        <f>TITRES_STAT!B848</f>
        <v>43234</v>
      </c>
      <c r="B845" s="17">
        <f>TITRES_STAT!D848</f>
        <v>2.8191999999999999</v>
      </c>
      <c r="C845" s="2">
        <f t="shared" si="117"/>
        <v>1.3199999999999878E-2</v>
      </c>
      <c r="D845" s="2">
        <f t="shared" si="118"/>
        <v>1.3199999999999878E-2</v>
      </c>
      <c r="E845" s="2">
        <f t="shared" si="119"/>
        <v>0</v>
      </c>
      <c r="F845" s="2">
        <f t="shared" ref="F845:G860" si="120">((F844*13)+D845)/14</f>
        <v>1.8760258183630273E-2</v>
      </c>
      <c r="G845" s="2">
        <f t="shared" si="120"/>
        <v>7.337190449346798E-3</v>
      </c>
      <c r="H845" s="2">
        <f t="shared" si="112"/>
        <v>2.5568721860423325</v>
      </c>
      <c r="I845" s="2">
        <f t="shared" si="113"/>
        <v>71.8854108976943</v>
      </c>
    </row>
    <row r="846" spans="1:9" ht="13.5" x14ac:dyDescent="0.25">
      <c r="A846" s="3">
        <f>TITRES_STAT!B849</f>
        <v>43235</v>
      </c>
      <c r="B846" s="17">
        <f>TITRES_STAT!D849</f>
        <v>2.8191999999999999</v>
      </c>
      <c r="C846" s="2">
        <f t="shared" si="117"/>
        <v>0</v>
      </c>
      <c r="D846" s="2">
        <f t="shared" si="118"/>
        <v>0</v>
      </c>
      <c r="E846" s="2">
        <f t="shared" si="119"/>
        <v>0</v>
      </c>
      <c r="F846" s="2">
        <f t="shared" si="120"/>
        <v>1.7420239741942397E-2</v>
      </c>
      <c r="G846" s="2">
        <f t="shared" si="120"/>
        <v>6.8131054172505976E-3</v>
      </c>
      <c r="H846" s="2">
        <f t="shared" si="112"/>
        <v>2.5568721860423329</v>
      </c>
      <c r="I846" s="2">
        <f t="shared" si="113"/>
        <v>71.8854108976943</v>
      </c>
    </row>
    <row r="847" spans="1:9" ht="13.5" x14ac:dyDescent="0.25">
      <c r="A847" s="3">
        <f>TITRES_STAT!B850</f>
        <v>43236</v>
      </c>
      <c r="B847" s="17">
        <f>TITRES_STAT!D850</f>
        <v>2.8653</v>
      </c>
      <c r="C847" s="2">
        <f t="shared" si="117"/>
        <v>4.610000000000003E-2</v>
      </c>
      <c r="D847" s="2">
        <f t="shared" si="118"/>
        <v>4.610000000000003E-2</v>
      </c>
      <c r="E847" s="2">
        <f t="shared" si="119"/>
        <v>0</v>
      </c>
      <c r="F847" s="2">
        <f t="shared" si="120"/>
        <v>1.946879404608937E-2</v>
      </c>
      <c r="G847" s="2">
        <f t="shared" si="120"/>
        <v>6.3264550303041263E-3</v>
      </c>
      <c r="H847" s="2">
        <f t="shared" si="112"/>
        <v>3.0773622752129897</v>
      </c>
      <c r="I847" s="2">
        <f t="shared" si="113"/>
        <v>75.474340210601895</v>
      </c>
    </row>
    <row r="848" spans="1:9" ht="13.5" x14ac:dyDescent="0.25">
      <c r="A848" s="3">
        <f>TITRES_STAT!B851</f>
        <v>43237</v>
      </c>
      <c r="B848" s="17">
        <f>TITRES_STAT!D851</f>
        <v>2.8653</v>
      </c>
      <c r="C848" s="2">
        <f t="shared" si="117"/>
        <v>0</v>
      </c>
      <c r="D848" s="2">
        <f t="shared" si="118"/>
        <v>0</v>
      </c>
      <c r="E848" s="2">
        <f t="shared" si="119"/>
        <v>0</v>
      </c>
      <c r="F848" s="2">
        <f t="shared" si="120"/>
        <v>1.807816589994013E-2</v>
      </c>
      <c r="G848" s="2">
        <f t="shared" si="120"/>
        <v>5.8745653852824032E-3</v>
      </c>
      <c r="H848" s="2">
        <f t="shared" si="112"/>
        <v>3.0773622752129897</v>
      </c>
      <c r="I848" s="2">
        <f t="shared" si="113"/>
        <v>75.474340210601895</v>
      </c>
    </row>
    <row r="849" spans="1:9" ht="13.5" x14ac:dyDescent="0.25">
      <c r="A849" s="3">
        <f>TITRES_STAT!B852</f>
        <v>43238</v>
      </c>
      <c r="B849" s="17">
        <f>TITRES_STAT!D852</f>
        <v>2.8982999999999999</v>
      </c>
      <c r="C849" s="2">
        <f t="shared" si="117"/>
        <v>3.2999999999999918E-2</v>
      </c>
      <c r="D849" s="2">
        <f t="shared" si="118"/>
        <v>3.2999999999999918E-2</v>
      </c>
      <c r="E849" s="2">
        <f t="shared" si="119"/>
        <v>0</v>
      </c>
      <c r="F849" s="2">
        <f t="shared" si="120"/>
        <v>1.9144011192801545E-2</v>
      </c>
      <c r="G849" s="2">
        <f t="shared" si="120"/>
        <v>5.4549535720479466E-3</v>
      </c>
      <c r="H849" s="2">
        <f t="shared" ref="H849:H912" si="121">F849/G849</f>
        <v>3.5094728011799248</v>
      </c>
      <c r="I849" s="2">
        <f t="shared" ref="I849:I912" si="122">IF(G849=0,100,100-(100/(1+H849)))</f>
        <v>77.824458776237762</v>
      </c>
    </row>
    <row r="850" spans="1:9" ht="13.5" x14ac:dyDescent="0.25">
      <c r="A850" s="3">
        <f>TITRES_STAT!B853</f>
        <v>43241</v>
      </c>
      <c r="B850" s="17">
        <f>TITRES_STAT!D853</f>
        <v>2.8982999999999999</v>
      </c>
      <c r="C850" s="2">
        <f t="shared" si="117"/>
        <v>0</v>
      </c>
      <c r="D850" s="2">
        <f t="shared" si="118"/>
        <v>0</v>
      </c>
      <c r="E850" s="2">
        <f t="shared" si="119"/>
        <v>0</v>
      </c>
      <c r="F850" s="2">
        <f t="shared" si="120"/>
        <v>1.7776581821887148E-2</v>
      </c>
      <c r="G850" s="2">
        <f t="shared" si="120"/>
        <v>5.0653140311873795E-3</v>
      </c>
      <c r="H850" s="2">
        <f t="shared" si="121"/>
        <v>3.5094728011799243</v>
      </c>
      <c r="I850" s="2">
        <f t="shared" si="122"/>
        <v>77.824458776237762</v>
      </c>
    </row>
    <row r="851" spans="1:9" ht="13.5" x14ac:dyDescent="0.25">
      <c r="A851" s="3">
        <f>TITRES_STAT!B854</f>
        <v>43242</v>
      </c>
      <c r="B851" s="17">
        <f>TITRES_STAT!D854</f>
        <v>2.9047999999999998</v>
      </c>
      <c r="C851" s="2">
        <f t="shared" si="117"/>
        <v>6.4999999999999503E-3</v>
      </c>
      <c r="D851" s="2">
        <f t="shared" si="118"/>
        <v>6.4999999999999503E-3</v>
      </c>
      <c r="E851" s="2">
        <f t="shared" si="119"/>
        <v>0</v>
      </c>
      <c r="F851" s="2">
        <f t="shared" si="120"/>
        <v>1.697111169175235E-2</v>
      </c>
      <c r="G851" s="2">
        <f t="shared" si="120"/>
        <v>4.7035058861025674E-3</v>
      </c>
      <c r="H851" s="2">
        <f t="shared" si="121"/>
        <v>3.6081833642213219</v>
      </c>
      <c r="I851" s="2">
        <f t="shared" si="122"/>
        <v>78.299474631062623</v>
      </c>
    </row>
    <row r="852" spans="1:9" ht="13.5" x14ac:dyDescent="0.25">
      <c r="A852" s="3">
        <f>TITRES_STAT!B855</f>
        <v>43243</v>
      </c>
      <c r="B852" s="17">
        <f>TITRES_STAT!D855</f>
        <v>2.8982999999999999</v>
      </c>
      <c r="C852" s="2">
        <f t="shared" si="117"/>
        <v>-6.4999999999999503E-3</v>
      </c>
      <c r="D852" s="2">
        <f t="shared" si="118"/>
        <v>0</v>
      </c>
      <c r="E852" s="2">
        <f t="shared" si="119"/>
        <v>6.4999999999999503E-3</v>
      </c>
      <c r="F852" s="2">
        <f t="shared" si="120"/>
        <v>1.5758889428055752E-2</v>
      </c>
      <c r="G852" s="2">
        <f t="shared" si="120"/>
        <v>4.831826894238095E-3</v>
      </c>
      <c r="H852" s="2">
        <f t="shared" si="121"/>
        <v>3.2614764090261739</v>
      </c>
      <c r="I852" s="2">
        <f t="shared" si="122"/>
        <v>76.533954338409245</v>
      </c>
    </row>
    <row r="853" spans="1:9" ht="13.5" x14ac:dyDescent="0.25">
      <c r="A853" s="3">
        <f>TITRES_STAT!B856</f>
        <v>43244</v>
      </c>
      <c r="B853" s="17">
        <f>TITRES_STAT!D856</f>
        <v>2.9641000000000002</v>
      </c>
      <c r="C853" s="2">
        <f t="shared" si="117"/>
        <v>6.5800000000000303E-2</v>
      </c>
      <c r="D853" s="2">
        <f t="shared" si="118"/>
        <v>6.5800000000000303E-2</v>
      </c>
      <c r="E853" s="2">
        <f t="shared" si="119"/>
        <v>0</v>
      </c>
      <c r="F853" s="2">
        <f t="shared" si="120"/>
        <v>1.9333254468908934E-2</v>
      </c>
      <c r="G853" s="2">
        <f t="shared" si="120"/>
        <v>4.4866964017925169E-3</v>
      </c>
      <c r="H853" s="2">
        <f t="shared" si="121"/>
        <v>4.3090177577392907</v>
      </c>
      <c r="I853" s="2">
        <f t="shared" si="122"/>
        <v>81.16412403137592</v>
      </c>
    </row>
    <row r="854" spans="1:9" ht="13.5" x14ac:dyDescent="0.25">
      <c r="A854" s="3">
        <f>TITRES_STAT!B857</f>
        <v>43245</v>
      </c>
      <c r="B854" s="17">
        <f>TITRES_STAT!D857</f>
        <v>3.0827</v>
      </c>
      <c r="C854" s="2">
        <f t="shared" si="117"/>
        <v>0.11859999999999982</v>
      </c>
      <c r="D854" s="2">
        <f t="shared" si="118"/>
        <v>0.11859999999999982</v>
      </c>
      <c r="E854" s="2">
        <f t="shared" si="119"/>
        <v>0</v>
      </c>
      <c r="F854" s="2">
        <f t="shared" si="120"/>
        <v>2.6423736292558283E-2</v>
      </c>
      <c r="G854" s="2">
        <f t="shared" si="120"/>
        <v>4.1662180873787659E-3</v>
      </c>
      <c r="H854" s="2">
        <f t="shared" si="121"/>
        <v>6.3423795246357697</v>
      </c>
      <c r="I854" s="2">
        <f t="shared" si="122"/>
        <v>86.380437068872354</v>
      </c>
    </row>
    <row r="855" spans="1:9" ht="13.5" x14ac:dyDescent="0.25">
      <c r="A855" s="3">
        <f>TITRES_STAT!B858</f>
        <v>43248</v>
      </c>
      <c r="B855" s="17">
        <f>TITRES_STAT!D858</f>
        <v>3.1221999999999999</v>
      </c>
      <c r="C855" s="2">
        <f t="shared" si="117"/>
        <v>3.9499999999999869E-2</v>
      </c>
      <c r="D855" s="2">
        <f t="shared" si="118"/>
        <v>3.9499999999999869E-2</v>
      </c>
      <c r="E855" s="2">
        <f t="shared" si="119"/>
        <v>0</v>
      </c>
      <c r="F855" s="2">
        <f t="shared" si="120"/>
        <v>2.7357755128804111E-2</v>
      </c>
      <c r="G855" s="2">
        <f t="shared" si="120"/>
        <v>3.8686310811374253E-3</v>
      </c>
      <c r="H855" s="2">
        <f t="shared" si="121"/>
        <v>7.0716888105961742</v>
      </c>
      <c r="I855" s="2">
        <f t="shared" si="122"/>
        <v>87.61101891481195</v>
      </c>
    </row>
    <row r="856" spans="1:9" ht="13.5" x14ac:dyDescent="0.25">
      <c r="A856" s="3">
        <f>TITRES_STAT!B859</f>
        <v>43249</v>
      </c>
      <c r="B856" s="17">
        <f>TITRES_STAT!D859</f>
        <v>3.1486000000000001</v>
      </c>
      <c r="C856" s="2">
        <f t="shared" si="117"/>
        <v>2.6400000000000201E-2</v>
      </c>
      <c r="D856" s="2">
        <f t="shared" si="118"/>
        <v>2.6400000000000201E-2</v>
      </c>
      <c r="E856" s="2">
        <f t="shared" si="119"/>
        <v>0</v>
      </c>
      <c r="F856" s="2">
        <f t="shared" si="120"/>
        <v>2.7289344048175259E-2</v>
      </c>
      <c r="G856" s="2">
        <f t="shared" si="120"/>
        <v>3.5923002896276093E-3</v>
      </c>
      <c r="H856" s="2">
        <f t="shared" si="121"/>
        <v>7.5966210639378842</v>
      </c>
      <c r="I856" s="2">
        <f t="shared" si="122"/>
        <v>88.367522628222872</v>
      </c>
    </row>
    <row r="857" spans="1:9" ht="13.5" x14ac:dyDescent="0.25">
      <c r="A857" s="3">
        <f>TITRES_STAT!B860</f>
        <v>43250</v>
      </c>
      <c r="B857" s="17">
        <f>TITRES_STAT!D860</f>
        <v>3.2078000000000002</v>
      </c>
      <c r="C857" s="2">
        <f t="shared" si="117"/>
        <v>5.9200000000000141E-2</v>
      </c>
      <c r="D857" s="2">
        <f t="shared" si="118"/>
        <v>5.9200000000000141E-2</v>
      </c>
      <c r="E857" s="2">
        <f t="shared" si="119"/>
        <v>0</v>
      </c>
      <c r="F857" s="2">
        <f t="shared" si="120"/>
        <v>2.9568676616162751E-2</v>
      </c>
      <c r="G857" s="2">
        <f t="shared" si="120"/>
        <v>3.3357074117970659E-3</v>
      </c>
      <c r="H857" s="2">
        <f t="shared" si="121"/>
        <v>8.8642896291173923</v>
      </c>
      <c r="I857" s="2">
        <f t="shared" si="122"/>
        <v>89.862422560584577</v>
      </c>
    </row>
    <row r="858" spans="1:9" ht="13.5" x14ac:dyDescent="0.25">
      <c r="A858" s="3">
        <f>TITRES_STAT!B861</f>
        <v>43251</v>
      </c>
      <c r="B858" s="17">
        <f>TITRES_STAT!D861</f>
        <v>3.1947000000000001</v>
      </c>
      <c r="C858" s="2">
        <f t="shared" si="117"/>
        <v>-1.3100000000000112E-2</v>
      </c>
      <c r="D858" s="2">
        <f t="shared" si="118"/>
        <v>0</v>
      </c>
      <c r="E858" s="2">
        <f t="shared" si="119"/>
        <v>1.3100000000000112E-2</v>
      </c>
      <c r="F858" s="2">
        <f t="shared" si="120"/>
        <v>2.745662828643684E-2</v>
      </c>
      <c r="G858" s="2">
        <f t="shared" si="120"/>
        <v>4.0331568823829978E-3</v>
      </c>
      <c r="H858" s="2">
        <f t="shared" si="121"/>
        <v>6.8077263263347305</v>
      </c>
      <c r="I858" s="2">
        <f t="shared" si="122"/>
        <v>87.19217403116329</v>
      </c>
    </row>
    <row r="859" spans="1:9" ht="13.5" x14ac:dyDescent="0.25">
      <c r="A859" s="3">
        <f>TITRES_STAT!B862</f>
        <v>43252</v>
      </c>
      <c r="B859" s="17">
        <f>TITRES_STAT!D862</f>
        <v>3.2538999999999998</v>
      </c>
      <c r="C859" s="2">
        <f t="shared" si="117"/>
        <v>5.9199999999999697E-2</v>
      </c>
      <c r="D859" s="2">
        <f t="shared" si="118"/>
        <v>5.9199999999999697E-2</v>
      </c>
      <c r="E859" s="2">
        <f t="shared" si="119"/>
        <v>0</v>
      </c>
      <c r="F859" s="2">
        <f t="shared" si="120"/>
        <v>2.9724011980262758E-2</v>
      </c>
      <c r="G859" s="2">
        <f t="shared" si="120"/>
        <v>3.7450742479270692E-3</v>
      </c>
      <c r="H859" s="2">
        <f t="shared" si="121"/>
        <v>7.9368284879038793</v>
      </c>
      <c r="I859" s="2">
        <f t="shared" si="122"/>
        <v>88.810348085414034</v>
      </c>
    </row>
    <row r="860" spans="1:9" ht="13.5" x14ac:dyDescent="0.25">
      <c r="A860" s="3">
        <f>TITRES_STAT!B863</f>
        <v>43255</v>
      </c>
      <c r="B860" s="17">
        <f>TITRES_STAT!D863</f>
        <v>3.2538999999999998</v>
      </c>
      <c r="C860" s="2">
        <f t="shared" si="117"/>
        <v>0</v>
      </c>
      <c r="D860" s="2">
        <f t="shared" si="118"/>
        <v>0</v>
      </c>
      <c r="E860" s="2">
        <f t="shared" si="119"/>
        <v>0</v>
      </c>
      <c r="F860" s="2">
        <f t="shared" si="120"/>
        <v>2.7600868267386846E-2</v>
      </c>
      <c r="G860" s="2">
        <f t="shared" si="120"/>
        <v>3.4775689445037073E-3</v>
      </c>
      <c r="H860" s="2">
        <f t="shared" si="121"/>
        <v>7.9368284879038784</v>
      </c>
      <c r="I860" s="2">
        <f t="shared" si="122"/>
        <v>88.810348085414034</v>
      </c>
    </row>
    <row r="861" spans="1:9" ht="13.5" x14ac:dyDescent="0.25">
      <c r="A861" s="3">
        <f>TITRES_STAT!B864</f>
        <v>43256</v>
      </c>
      <c r="B861" s="17">
        <f>TITRES_STAT!D864</f>
        <v>3.2736999999999998</v>
      </c>
      <c r="C861" s="2">
        <f t="shared" si="117"/>
        <v>1.980000000000004E-2</v>
      </c>
      <c r="D861" s="2">
        <f t="shared" si="118"/>
        <v>1.980000000000004E-2</v>
      </c>
      <c r="E861" s="2">
        <f t="shared" si="119"/>
        <v>0</v>
      </c>
      <c r="F861" s="2">
        <f t="shared" ref="F861:G876" si="123">((F860*13)+D861)/14</f>
        <v>2.7043663391144928E-2</v>
      </c>
      <c r="G861" s="2">
        <f t="shared" si="123"/>
        <v>3.2291711627534425E-3</v>
      </c>
      <c r="H861" s="2">
        <f t="shared" si="121"/>
        <v>8.3748002283302316</v>
      </c>
      <c r="I861" s="2">
        <f t="shared" si="122"/>
        <v>89.333106032723293</v>
      </c>
    </row>
    <row r="862" spans="1:9" ht="13.5" x14ac:dyDescent="0.25">
      <c r="A862" s="3">
        <f>TITRES_STAT!B865</f>
        <v>43257</v>
      </c>
      <c r="B862" s="17">
        <f>TITRES_STAT!D865</f>
        <v>3.2605</v>
      </c>
      <c r="C862" s="2">
        <f t="shared" si="117"/>
        <v>-1.3199999999999878E-2</v>
      </c>
      <c r="D862" s="2">
        <f t="shared" si="118"/>
        <v>0</v>
      </c>
      <c r="E862" s="2">
        <f t="shared" si="119"/>
        <v>1.3199999999999878E-2</v>
      </c>
      <c r="F862" s="2">
        <f t="shared" si="123"/>
        <v>2.5111973148920292E-2</v>
      </c>
      <c r="G862" s="2">
        <f t="shared" si="123"/>
        <v>3.9413732225567592E-3</v>
      </c>
      <c r="H862" s="2">
        <f t="shared" si="121"/>
        <v>6.3713766068137581</v>
      </c>
      <c r="I862" s="2">
        <f t="shared" si="122"/>
        <v>86.43401289420423</v>
      </c>
    </row>
    <row r="863" spans="1:9" ht="13.5" x14ac:dyDescent="0.25">
      <c r="A863" s="3">
        <f>TITRES_STAT!B866</f>
        <v>43258</v>
      </c>
      <c r="B863" s="17">
        <f>TITRES_STAT!D866</f>
        <v>3.2605</v>
      </c>
      <c r="C863" s="2">
        <f t="shared" si="117"/>
        <v>0</v>
      </c>
      <c r="D863" s="2">
        <f t="shared" si="118"/>
        <v>0</v>
      </c>
      <c r="E863" s="2">
        <f t="shared" si="119"/>
        <v>0</v>
      </c>
      <c r="F863" s="2">
        <f t="shared" si="123"/>
        <v>2.3318260781140271E-2</v>
      </c>
      <c r="G863" s="2">
        <f t="shared" si="123"/>
        <v>3.6598465638027051E-3</v>
      </c>
      <c r="H863" s="2">
        <f t="shared" si="121"/>
        <v>6.3713766068137581</v>
      </c>
      <c r="I863" s="2">
        <f t="shared" si="122"/>
        <v>86.43401289420423</v>
      </c>
    </row>
    <row r="864" spans="1:9" ht="13.5" x14ac:dyDescent="0.25">
      <c r="A864" s="3">
        <f>TITRES_STAT!B867</f>
        <v>43259</v>
      </c>
      <c r="B864" s="17">
        <f>TITRES_STAT!D867</f>
        <v>3.2605</v>
      </c>
      <c r="C864" s="2">
        <f t="shared" si="117"/>
        <v>0</v>
      </c>
      <c r="D864" s="2">
        <f t="shared" si="118"/>
        <v>0</v>
      </c>
      <c r="E864" s="2">
        <f t="shared" si="119"/>
        <v>0</v>
      </c>
      <c r="F864" s="2">
        <f t="shared" si="123"/>
        <v>2.165267072534454E-2</v>
      </c>
      <c r="G864" s="2">
        <f t="shared" si="123"/>
        <v>3.3984289521025121E-3</v>
      </c>
      <c r="H864" s="2">
        <f t="shared" si="121"/>
        <v>6.3713766068137581</v>
      </c>
      <c r="I864" s="2">
        <f t="shared" si="122"/>
        <v>86.43401289420423</v>
      </c>
    </row>
    <row r="865" spans="1:9" ht="13.5" x14ac:dyDescent="0.25">
      <c r="A865" s="3">
        <f>TITRES_STAT!B868</f>
        <v>43262</v>
      </c>
      <c r="B865" s="17">
        <f>TITRES_STAT!D868</f>
        <v>3.2538999999999998</v>
      </c>
      <c r="C865" s="2">
        <f t="shared" si="117"/>
        <v>-6.6000000000001613E-3</v>
      </c>
      <c r="D865" s="2">
        <f t="shared" si="118"/>
        <v>0</v>
      </c>
      <c r="E865" s="2">
        <f t="shared" si="119"/>
        <v>6.6000000000001613E-3</v>
      </c>
      <c r="F865" s="2">
        <f t="shared" si="123"/>
        <v>2.0106051387819929E-2</v>
      </c>
      <c r="G865" s="2">
        <f t="shared" si="123"/>
        <v>3.6271125983809156E-3</v>
      </c>
      <c r="H865" s="2">
        <f t="shared" si="121"/>
        <v>5.5432663978490622</v>
      </c>
      <c r="I865" s="2">
        <f t="shared" si="122"/>
        <v>84.717113148125449</v>
      </c>
    </row>
    <row r="866" spans="1:9" ht="13.5" x14ac:dyDescent="0.25">
      <c r="A866" s="3">
        <f>TITRES_STAT!B869</f>
        <v>43263</v>
      </c>
      <c r="B866" s="17">
        <f>TITRES_STAT!D869</f>
        <v>3.2538999999999998</v>
      </c>
      <c r="C866" s="2">
        <f t="shared" si="117"/>
        <v>0</v>
      </c>
      <c r="D866" s="2">
        <f t="shared" si="118"/>
        <v>0</v>
      </c>
      <c r="E866" s="2">
        <f t="shared" si="119"/>
        <v>0</v>
      </c>
      <c r="F866" s="2">
        <f t="shared" si="123"/>
        <v>1.8669904860118509E-2</v>
      </c>
      <c r="G866" s="2">
        <f t="shared" si="123"/>
        <v>3.3680331270679932E-3</v>
      </c>
      <c r="H866" s="2">
        <f t="shared" si="121"/>
        <v>5.5432663978490631</v>
      </c>
      <c r="I866" s="2">
        <f t="shared" si="122"/>
        <v>84.717113148125449</v>
      </c>
    </row>
    <row r="867" spans="1:9" ht="13.5" x14ac:dyDescent="0.25">
      <c r="A867" s="3">
        <f>TITRES_STAT!B870</f>
        <v>43264</v>
      </c>
      <c r="B867" s="17">
        <f>TITRES_STAT!D870</f>
        <v>3.2736999999999998</v>
      </c>
      <c r="C867" s="2">
        <f t="shared" si="117"/>
        <v>1.980000000000004E-2</v>
      </c>
      <c r="D867" s="2">
        <f t="shared" si="118"/>
        <v>1.980000000000004E-2</v>
      </c>
      <c r="E867" s="2">
        <f t="shared" si="119"/>
        <v>0</v>
      </c>
      <c r="F867" s="2">
        <f t="shared" si="123"/>
        <v>1.8750625941538618E-2</v>
      </c>
      <c r="G867" s="2">
        <f t="shared" si="123"/>
        <v>3.1274593322774226E-3</v>
      </c>
      <c r="H867" s="2">
        <f t="shared" si="121"/>
        <v>5.9954819389719685</v>
      </c>
      <c r="I867" s="2">
        <f t="shared" si="122"/>
        <v>85.705059226456143</v>
      </c>
    </row>
    <row r="868" spans="1:9" ht="13.5" x14ac:dyDescent="0.25">
      <c r="A868" s="3">
        <f>TITRES_STAT!B871</f>
        <v>43265</v>
      </c>
      <c r="B868" s="17">
        <f>TITRES_STAT!D871</f>
        <v>3.2671000000000001</v>
      </c>
      <c r="C868" s="2">
        <f t="shared" si="117"/>
        <v>-6.5999999999997172E-3</v>
      </c>
      <c r="D868" s="2">
        <f t="shared" si="118"/>
        <v>0</v>
      </c>
      <c r="E868" s="2">
        <f t="shared" si="119"/>
        <v>6.5999999999997172E-3</v>
      </c>
      <c r="F868" s="2">
        <f t="shared" si="123"/>
        <v>1.7411295517143002E-2</v>
      </c>
      <c r="G868" s="2">
        <f t="shared" si="123"/>
        <v>3.3754979514004435E-3</v>
      </c>
      <c r="H868" s="2">
        <f t="shared" si="121"/>
        <v>5.1581413373156737</v>
      </c>
      <c r="I868" s="2">
        <f t="shared" si="122"/>
        <v>83.761334058047154</v>
      </c>
    </row>
    <row r="869" spans="1:9" ht="13.5" x14ac:dyDescent="0.25">
      <c r="A869" s="3">
        <f>TITRES_STAT!B872</f>
        <v>43269</v>
      </c>
      <c r="B869" s="17">
        <f>TITRES_STAT!D872</f>
        <v>3.2605</v>
      </c>
      <c r="C869" s="2">
        <f t="shared" si="117"/>
        <v>-6.6000000000001613E-3</v>
      </c>
      <c r="D869" s="2">
        <f t="shared" si="118"/>
        <v>0</v>
      </c>
      <c r="E869" s="2">
        <f t="shared" si="119"/>
        <v>6.6000000000001613E-3</v>
      </c>
      <c r="F869" s="2">
        <f t="shared" si="123"/>
        <v>1.6167631551632786E-2</v>
      </c>
      <c r="G869" s="2">
        <f t="shared" si="123"/>
        <v>3.6058195263004235E-3</v>
      </c>
      <c r="H869" s="2">
        <f t="shared" si="121"/>
        <v>4.4837606080137906</v>
      </c>
      <c r="I869" s="2">
        <f t="shared" si="122"/>
        <v>81.764338900231493</v>
      </c>
    </row>
    <row r="870" spans="1:9" ht="13.5" x14ac:dyDescent="0.25">
      <c r="A870" s="3">
        <f>TITRES_STAT!B873</f>
        <v>43270</v>
      </c>
      <c r="B870" s="17">
        <f>TITRES_STAT!D873</f>
        <v>3.2538999999999998</v>
      </c>
      <c r="C870" s="2">
        <f t="shared" si="117"/>
        <v>-6.6000000000001613E-3</v>
      </c>
      <c r="D870" s="2">
        <f t="shared" si="118"/>
        <v>0</v>
      </c>
      <c r="E870" s="2">
        <f t="shared" si="119"/>
        <v>6.6000000000001613E-3</v>
      </c>
      <c r="F870" s="2">
        <f t="shared" si="123"/>
        <v>1.5012800726516159E-2</v>
      </c>
      <c r="G870" s="2">
        <f t="shared" si="123"/>
        <v>3.8196895601361192E-3</v>
      </c>
      <c r="H870" s="2">
        <f t="shared" si="121"/>
        <v>3.9303719556678214</v>
      </c>
      <c r="I870" s="2">
        <f t="shared" si="122"/>
        <v>79.717554598483645</v>
      </c>
    </row>
    <row r="871" spans="1:9" ht="13.5" x14ac:dyDescent="0.25">
      <c r="A871" s="3">
        <f>TITRES_STAT!B874</f>
        <v>43271</v>
      </c>
      <c r="B871" s="17">
        <f>TITRES_STAT!D874</f>
        <v>3.2210000000000001</v>
      </c>
      <c r="C871" s="2">
        <f t="shared" si="117"/>
        <v>-3.2899999999999707E-2</v>
      </c>
      <c r="D871" s="2">
        <f t="shared" si="118"/>
        <v>0</v>
      </c>
      <c r="E871" s="2">
        <f t="shared" si="119"/>
        <v>3.2899999999999707E-2</v>
      </c>
      <c r="F871" s="2">
        <f t="shared" si="123"/>
        <v>1.3940457817479292E-2</v>
      </c>
      <c r="G871" s="2">
        <f t="shared" si="123"/>
        <v>5.8968545915549465E-3</v>
      </c>
      <c r="H871" s="2">
        <f t="shared" si="121"/>
        <v>2.364049782988344</v>
      </c>
      <c r="I871" s="2">
        <f t="shared" si="122"/>
        <v>70.273923856391846</v>
      </c>
    </row>
    <row r="872" spans="1:9" ht="13.5" x14ac:dyDescent="0.25">
      <c r="A872" s="3">
        <f>TITRES_STAT!B875</f>
        <v>43272</v>
      </c>
      <c r="B872" s="17">
        <f>TITRES_STAT!D875</f>
        <v>3.2143999999999999</v>
      </c>
      <c r="C872" s="2">
        <f t="shared" si="117"/>
        <v>-6.6000000000001613E-3</v>
      </c>
      <c r="D872" s="2">
        <f t="shared" si="118"/>
        <v>0</v>
      </c>
      <c r="E872" s="2">
        <f t="shared" si="119"/>
        <v>6.6000000000001613E-3</v>
      </c>
      <c r="F872" s="2">
        <f t="shared" si="123"/>
        <v>1.2944710830516485E-2</v>
      </c>
      <c r="G872" s="2">
        <f t="shared" si="123"/>
        <v>5.947079263586748E-3</v>
      </c>
      <c r="H872" s="2">
        <f t="shared" si="121"/>
        <v>2.1766501263528459</v>
      </c>
      <c r="I872" s="2">
        <f t="shared" si="122"/>
        <v>68.520297790927543</v>
      </c>
    </row>
    <row r="873" spans="1:9" ht="13.5" x14ac:dyDescent="0.25">
      <c r="A873" s="3">
        <f>TITRES_STAT!B876</f>
        <v>43273</v>
      </c>
      <c r="B873" s="17">
        <f>TITRES_STAT!D876</f>
        <v>3.2275999999999998</v>
      </c>
      <c r="C873" s="2">
        <f t="shared" si="117"/>
        <v>1.3199999999999878E-2</v>
      </c>
      <c r="D873" s="2">
        <f t="shared" si="118"/>
        <v>1.3199999999999878E-2</v>
      </c>
      <c r="E873" s="2">
        <f t="shared" si="119"/>
        <v>0</v>
      </c>
      <c r="F873" s="2">
        <f t="shared" si="123"/>
        <v>1.2962945771193871E-2</v>
      </c>
      <c r="G873" s="2">
        <f t="shared" si="123"/>
        <v>5.5222878876162659E-3</v>
      </c>
      <c r="H873" s="2">
        <f t="shared" si="121"/>
        <v>2.3473868141252261</v>
      </c>
      <c r="I873" s="2">
        <f t="shared" si="122"/>
        <v>70.12595031502714</v>
      </c>
    </row>
    <row r="874" spans="1:9" ht="13.5" x14ac:dyDescent="0.25">
      <c r="A874" s="3">
        <f>TITRES_STAT!B877</f>
        <v>43276</v>
      </c>
      <c r="B874" s="17">
        <f>TITRES_STAT!D877</f>
        <v>3.2605</v>
      </c>
      <c r="C874" s="2">
        <f t="shared" si="117"/>
        <v>3.2900000000000151E-2</v>
      </c>
      <c r="D874" s="2">
        <f t="shared" si="118"/>
        <v>3.2900000000000151E-2</v>
      </c>
      <c r="E874" s="2">
        <f t="shared" si="119"/>
        <v>0</v>
      </c>
      <c r="F874" s="2">
        <f t="shared" si="123"/>
        <v>1.4387021073251462E-2</v>
      </c>
      <c r="G874" s="2">
        <f t="shared" si="123"/>
        <v>5.1278387527865328E-3</v>
      </c>
      <c r="H874" s="2">
        <f t="shared" si="121"/>
        <v>2.8056695553137998</v>
      </c>
      <c r="I874" s="2">
        <f t="shared" si="122"/>
        <v>73.723414882311189</v>
      </c>
    </row>
    <row r="875" spans="1:9" ht="13.5" x14ac:dyDescent="0.25">
      <c r="A875" s="3">
        <f>TITRES_STAT!B878</f>
        <v>43277</v>
      </c>
      <c r="B875" s="17">
        <f>TITRES_STAT!D878</f>
        <v>3.3593000000000002</v>
      </c>
      <c r="C875" s="2">
        <f t="shared" si="117"/>
        <v>9.8800000000000221E-2</v>
      </c>
      <c r="D875" s="2">
        <f t="shared" si="118"/>
        <v>9.8800000000000221E-2</v>
      </c>
      <c r="E875" s="2">
        <f t="shared" si="119"/>
        <v>0</v>
      </c>
      <c r="F875" s="2">
        <f t="shared" si="123"/>
        <v>2.0416519568019233E-2</v>
      </c>
      <c r="G875" s="2">
        <f t="shared" si="123"/>
        <v>4.761564556158923E-3</v>
      </c>
      <c r="H875" s="2">
        <f t="shared" si="121"/>
        <v>4.2877754417108882</v>
      </c>
      <c r="I875" s="2">
        <f t="shared" si="122"/>
        <v>81.088455608159393</v>
      </c>
    </row>
    <row r="876" spans="1:9" ht="13.5" x14ac:dyDescent="0.25">
      <c r="A876" s="3">
        <f>TITRES_STAT!B879</f>
        <v>43278</v>
      </c>
      <c r="B876" s="17">
        <f>TITRES_STAT!D879</f>
        <v>3.5042</v>
      </c>
      <c r="C876" s="2">
        <f t="shared" si="117"/>
        <v>0.14489999999999981</v>
      </c>
      <c r="D876" s="2">
        <f t="shared" si="118"/>
        <v>0.14489999999999981</v>
      </c>
      <c r="E876" s="2">
        <f t="shared" si="119"/>
        <v>0</v>
      </c>
      <c r="F876" s="2">
        <f t="shared" si="123"/>
        <v>2.9308196741732132E-2</v>
      </c>
      <c r="G876" s="2">
        <f t="shared" si="123"/>
        <v>4.4214528021475717E-3</v>
      </c>
      <c r="H876" s="2">
        <f t="shared" si="121"/>
        <v>6.6286349879154347</v>
      </c>
      <c r="I876" s="2">
        <f t="shared" si="122"/>
        <v>86.89149498456662</v>
      </c>
    </row>
    <row r="877" spans="1:9" ht="13.5" x14ac:dyDescent="0.25">
      <c r="A877" s="3">
        <f>TITRES_STAT!B880</f>
        <v>43279</v>
      </c>
      <c r="B877" s="17">
        <f>TITRES_STAT!D880</f>
        <v>3.4318</v>
      </c>
      <c r="C877" s="2">
        <f t="shared" si="117"/>
        <v>-7.240000000000002E-2</v>
      </c>
      <c r="D877" s="2">
        <f t="shared" si="118"/>
        <v>0</v>
      </c>
      <c r="E877" s="2">
        <f t="shared" si="119"/>
        <v>7.240000000000002E-2</v>
      </c>
      <c r="F877" s="2">
        <f t="shared" ref="F877:G892" si="124">((F876*13)+D877)/14</f>
        <v>2.7214754117322694E-2</v>
      </c>
      <c r="G877" s="2">
        <f t="shared" si="124"/>
        <v>9.2770633162798898E-3</v>
      </c>
      <c r="H877" s="2">
        <f t="shared" si="121"/>
        <v>2.9335526976047235</v>
      </c>
      <c r="I877" s="2">
        <f t="shared" si="122"/>
        <v>74.577689003405638</v>
      </c>
    </row>
    <row r="878" spans="1:9" ht="13.5" x14ac:dyDescent="0.25">
      <c r="A878" s="3">
        <f>TITRES_STAT!B881</f>
        <v>43280</v>
      </c>
      <c r="B878" s="17">
        <f>TITRES_STAT!D881</f>
        <v>3.4910999999999999</v>
      </c>
      <c r="C878" s="2">
        <f t="shared" si="117"/>
        <v>5.9299999999999908E-2</v>
      </c>
      <c r="D878" s="2">
        <f t="shared" si="118"/>
        <v>5.9299999999999908E-2</v>
      </c>
      <c r="E878" s="2">
        <f t="shared" si="119"/>
        <v>0</v>
      </c>
      <c r="F878" s="2">
        <f t="shared" si="124"/>
        <v>2.9506557394656779E-2</v>
      </c>
      <c r="G878" s="2">
        <f t="shared" si="124"/>
        <v>8.6144159365456122E-3</v>
      </c>
      <c r="H878" s="2">
        <f t="shared" si="121"/>
        <v>3.4252533905959655</v>
      </c>
      <c r="I878" s="2">
        <f t="shared" si="122"/>
        <v>77.40242395779903</v>
      </c>
    </row>
    <row r="879" spans="1:9" ht="13.5" x14ac:dyDescent="0.25">
      <c r="A879" s="3">
        <f>TITRES_STAT!B882</f>
        <v>43283</v>
      </c>
      <c r="B879" s="17">
        <f>TITRES_STAT!D882</f>
        <v>3.4318</v>
      </c>
      <c r="C879" s="2">
        <f t="shared" si="117"/>
        <v>-5.9299999999999908E-2</v>
      </c>
      <c r="D879" s="2">
        <f t="shared" si="118"/>
        <v>0</v>
      </c>
      <c r="E879" s="2">
        <f t="shared" si="119"/>
        <v>5.9299999999999908E-2</v>
      </c>
      <c r="F879" s="2">
        <f t="shared" si="124"/>
        <v>2.7398946152181296E-2</v>
      </c>
      <c r="G879" s="2">
        <f t="shared" si="124"/>
        <v>1.2234814798220918E-2</v>
      </c>
      <c r="H879" s="2">
        <f t="shared" si="121"/>
        <v>2.2394246749174669</v>
      </c>
      <c r="I879" s="2">
        <f t="shared" si="122"/>
        <v>69.130320956591532</v>
      </c>
    </row>
    <row r="880" spans="1:9" ht="13.5" x14ac:dyDescent="0.25">
      <c r="A880" s="3">
        <f>TITRES_STAT!B883</f>
        <v>43284</v>
      </c>
      <c r="B880" s="17">
        <f>TITRES_STAT!D883</f>
        <v>3.4779</v>
      </c>
      <c r="C880" s="2">
        <f t="shared" si="117"/>
        <v>4.610000000000003E-2</v>
      </c>
      <c r="D880" s="2">
        <f t="shared" si="118"/>
        <v>4.610000000000003E-2</v>
      </c>
      <c r="E880" s="2">
        <f t="shared" si="119"/>
        <v>0</v>
      </c>
      <c r="F880" s="2">
        <f t="shared" si="124"/>
        <v>2.8734735712739774E-2</v>
      </c>
      <c r="G880" s="2">
        <f t="shared" si="124"/>
        <v>1.1360899455490852E-2</v>
      </c>
      <c r="H880" s="2">
        <f t="shared" si="121"/>
        <v>2.5292659111468456</v>
      </c>
      <c r="I880" s="2">
        <f t="shared" si="122"/>
        <v>71.665495738317802</v>
      </c>
    </row>
    <row r="881" spans="1:9" ht="13.5" x14ac:dyDescent="0.25">
      <c r="A881" s="3">
        <f>TITRES_STAT!B884</f>
        <v>43285</v>
      </c>
      <c r="B881" s="17">
        <f>TITRES_STAT!D884</f>
        <v>3.4712999999999998</v>
      </c>
      <c r="C881" s="2">
        <f t="shared" si="117"/>
        <v>-6.6000000000001613E-3</v>
      </c>
      <c r="D881" s="2">
        <f t="shared" si="118"/>
        <v>0</v>
      </c>
      <c r="E881" s="2">
        <f t="shared" si="119"/>
        <v>6.6000000000001613E-3</v>
      </c>
      <c r="F881" s="2">
        <f t="shared" si="124"/>
        <v>2.668225459040122E-2</v>
      </c>
      <c r="G881" s="2">
        <f t="shared" si="124"/>
        <v>1.1020835208670088E-2</v>
      </c>
      <c r="H881" s="2">
        <f t="shared" si="121"/>
        <v>2.4210737285510175</v>
      </c>
      <c r="I881" s="2">
        <f t="shared" si="122"/>
        <v>70.769411028637904</v>
      </c>
    </row>
    <row r="882" spans="1:9" ht="13.5" x14ac:dyDescent="0.25">
      <c r="A882" s="3">
        <f>TITRES_STAT!B885</f>
        <v>43286</v>
      </c>
      <c r="B882" s="17">
        <f>TITRES_STAT!D885</f>
        <v>3.4712999999999998</v>
      </c>
      <c r="C882" s="2">
        <f t="shared" si="117"/>
        <v>0</v>
      </c>
      <c r="D882" s="2">
        <f t="shared" si="118"/>
        <v>0</v>
      </c>
      <c r="E882" s="2">
        <f t="shared" si="119"/>
        <v>0</v>
      </c>
      <c r="F882" s="2">
        <f t="shared" si="124"/>
        <v>2.4776379262515417E-2</v>
      </c>
      <c r="G882" s="2">
        <f t="shared" si="124"/>
        <v>1.0233632693765081E-2</v>
      </c>
      <c r="H882" s="2">
        <f t="shared" si="121"/>
        <v>2.4210737285510175</v>
      </c>
      <c r="I882" s="2">
        <f t="shared" si="122"/>
        <v>70.769411028637904</v>
      </c>
    </row>
    <row r="883" spans="1:9" ht="13.5" x14ac:dyDescent="0.25">
      <c r="A883" s="3">
        <f>TITRES_STAT!B886</f>
        <v>43287</v>
      </c>
      <c r="B883" s="17">
        <f>TITRES_STAT!D886</f>
        <v>3.4581</v>
      </c>
      <c r="C883" s="2">
        <f t="shared" si="117"/>
        <v>-1.3199999999999878E-2</v>
      </c>
      <c r="D883" s="2">
        <f t="shared" si="118"/>
        <v>0</v>
      </c>
      <c r="E883" s="2">
        <f t="shared" si="119"/>
        <v>1.3199999999999878E-2</v>
      </c>
      <c r="F883" s="2">
        <f t="shared" si="124"/>
        <v>2.300663788662146E-2</v>
      </c>
      <c r="G883" s="2">
        <f t="shared" si="124"/>
        <v>1.0445516072781852E-2</v>
      </c>
      <c r="H883" s="2">
        <f t="shared" si="121"/>
        <v>2.2025372156164158</v>
      </c>
      <c r="I883" s="2">
        <f t="shared" si="122"/>
        <v>68.774757866240037</v>
      </c>
    </row>
    <row r="884" spans="1:9" ht="13.5" x14ac:dyDescent="0.25">
      <c r="A884" s="3">
        <f>TITRES_STAT!B887</f>
        <v>43290</v>
      </c>
      <c r="B884" s="17">
        <f>TITRES_STAT!D887</f>
        <v>3.4384000000000001</v>
      </c>
      <c r="C884" s="2">
        <f t="shared" si="117"/>
        <v>-1.9699999999999829E-2</v>
      </c>
      <c r="D884" s="2">
        <f t="shared" si="118"/>
        <v>0</v>
      </c>
      <c r="E884" s="2">
        <f t="shared" si="119"/>
        <v>1.9699999999999829E-2</v>
      </c>
      <c r="F884" s="2">
        <f t="shared" si="124"/>
        <v>2.1363306609005643E-2</v>
      </c>
      <c r="G884" s="2">
        <f t="shared" si="124"/>
        <v>1.1106550639011708E-2</v>
      </c>
      <c r="H884" s="2">
        <f t="shared" si="121"/>
        <v>1.9234870756332869</v>
      </c>
      <c r="I884" s="2">
        <f t="shared" si="122"/>
        <v>65.794273272667724</v>
      </c>
    </row>
    <row r="885" spans="1:9" ht="13.5" x14ac:dyDescent="0.25">
      <c r="A885" s="3">
        <f>TITRES_STAT!B888</f>
        <v>43291</v>
      </c>
      <c r="B885" s="17">
        <f>TITRES_STAT!D888</f>
        <v>3.3658999999999999</v>
      </c>
      <c r="C885" s="2">
        <f t="shared" si="117"/>
        <v>-7.2500000000000231E-2</v>
      </c>
      <c r="D885" s="2">
        <f t="shared" si="118"/>
        <v>0</v>
      </c>
      <c r="E885" s="2">
        <f t="shared" si="119"/>
        <v>7.2500000000000231E-2</v>
      </c>
      <c r="F885" s="2">
        <f t="shared" si="124"/>
        <v>1.9837356136933808E-2</v>
      </c>
      <c r="G885" s="2">
        <f t="shared" si="124"/>
        <v>1.5491797021939461E-2</v>
      </c>
      <c r="H885" s="2">
        <f t="shared" si="121"/>
        <v>1.2805071037814511</v>
      </c>
      <c r="I885" s="2">
        <f t="shared" si="122"/>
        <v>56.150103705362831</v>
      </c>
    </row>
    <row r="886" spans="1:9" ht="13.5" x14ac:dyDescent="0.25">
      <c r="A886" s="3">
        <f>TITRES_STAT!B889</f>
        <v>43292</v>
      </c>
      <c r="B886" s="17">
        <f>TITRES_STAT!D889</f>
        <v>3.4318</v>
      </c>
      <c r="C886" s="2">
        <f t="shared" si="117"/>
        <v>6.590000000000007E-2</v>
      </c>
      <c r="D886" s="2">
        <f t="shared" si="118"/>
        <v>6.590000000000007E-2</v>
      </c>
      <c r="E886" s="2">
        <f t="shared" si="119"/>
        <v>0</v>
      </c>
      <c r="F886" s="2">
        <f t="shared" si="124"/>
        <v>2.3127544984295683E-2</v>
      </c>
      <c r="G886" s="2">
        <f t="shared" si="124"/>
        <v>1.4385240091800927E-2</v>
      </c>
      <c r="H886" s="2">
        <f t="shared" si="121"/>
        <v>1.6077274231576821</v>
      </c>
      <c r="I886" s="2">
        <f t="shared" si="122"/>
        <v>61.652433796585001</v>
      </c>
    </row>
    <row r="887" spans="1:9" ht="13.5" x14ac:dyDescent="0.25">
      <c r="A887" s="3">
        <f>TITRES_STAT!B890</f>
        <v>43293</v>
      </c>
      <c r="B887" s="17">
        <f>TITRES_STAT!D890</f>
        <v>3.5525000000000002</v>
      </c>
      <c r="C887" s="2">
        <f t="shared" si="117"/>
        <v>0.12070000000000025</v>
      </c>
      <c r="D887" s="2">
        <f t="shared" si="118"/>
        <v>0.12070000000000025</v>
      </c>
      <c r="E887" s="2">
        <f t="shared" si="119"/>
        <v>0</v>
      </c>
      <c r="F887" s="2">
        <f t="shared" si="124"/>
        <v>3.009700605684601E-2</v>
      </c>
      <c r="G887" s="2">
        <f t="shared" si="124"/>
        <v>1.3357722942386574E-2</v>
      </c>
      <c r="H887" s="2">
        <f t="shared" si="121"/>
        <v>2.2531539384862169</v>
      </c>
      <c r="I887" s="2">
        <f t="shared" si="122"/>
        <v>69.260600054317507</v>
      </c>
    </row>
    <row r="888" spans="1:9" ht="13.5" x14ac:dyDescent="0.25">
      <c r="A888" s="3">
        <f>TITRES_STAT!B891</f>
        <v>43294</v>
      </c>
      <c r="B888" s="17">
        <f>TITRES_STAT!D891</f>
        <v>3.5663</v>
      </c>
      <c r="C888" s="2">
        <f t="shared" si="117"/>
        <v>1.3799999999999812E-2</v>
      </c>
      <c r="D888" s="2">
        <f t="shared" si="118"/>
        <v>1.3799999999999812E-2</v>
      </c>
      <c r="E888" s="2">
        <f t="shared" si="119"/>
        <v>0</v>
      </c>
      <c r="F888" s="2">
        <f t="shared" si="124"/>
        <v>2.8932934195642711E-2</v>
      </c>
      <c r="G888" s="2">
        <f t="shared" si="124"/>
        <v>1.2403599875073248E-2</v>
      </c>
      <c r="H888" s="2">
        <f t="shared" si="121"/>
        <v>2.3326239549042089</v>
      </c>
      <c r="I888" s="2">
        <f t="shared" si="122"/>
        <v>69.993614235160734</v>
      </c>
    </row>
    <row r="889" spans="1:9" ht="13.5" x14ac:dyDescent="0.25">
      <c r="A889" s="3">
        <f>TITRES_STAT!B892</f>
        <v>43297</v>
      </c>
      <c r="B889" s="17">
        <f>TITRES_STAT!D892</f>
        <v>3.5318000000000001</v>
      </c>
      <c r="C889" s="2">
        <f t="shared" si="117"/>
        <v>-3.4499999999999975E-2</v>
      </c>
      <c r="D889" s="2">
        <f t="shared" si="118"/>
        <v>0</v>
      </c>
      <c r="E889" s="2">
        <f t="shared" si="119"/>
        <v>3.4499999999999975E-2</v>
      </c>
      <c r="F889" s="2">
        <f t="shared" si="124"/>
        <v>2.6866296038811088E-2</v>
      </c>
      <c r="G889" s="2">
        <f t="shared" si="124"/>
        <v>1.398191416971087E-2</v>
      </c>
      <c r="H889" s="2">
        <f t="shared" si="121"/>
        <v>1.921503430267921</v>
      </c>
      <c r="I889" s="2">
        <f t="shared" si="122"/>
        <v>65.77104823360439</v>
      </c>
    </row>
    <row r="890" spans="1:9" ht="13.5" x14ac:dyDescent="0.25">
      <c r="A890" s="3">
        <f>TITRES_STAT!B893</f>
        <v>43298</v>
      </c>
      <c r="B890" s="17">
        <f>TITRES_STAT!D893</f>
        <v>3.5179999999999998</v>
      </c>
      <c r="C890" s="2">
        <f t="shared" si="117"/>
        <v>-1.3800000000000257E-2</v>
      </c>
      <c r="D890" s="2">
        <f t="shared" si="118"/>
        <v>0</v>
      </c>
      <c r="E890" s="2">
        <f t="shared" si="119"/>
        <v>1.3800000000000257E-2</v>
      </c>
      <c r="F890" s="2">
        <f t="shared" si="124"/>
        <v>2.4947274893181721E-2</v>
      </c>
      <c r="G890" s="2">
        <f t="shared" si="124"/>
        <v>1.3968920300445827E-2</v>
      </c>
      <c r="H890" s="2">
        <f t="shared" si="121"/>
        <v>1.785912894956206</v>
      </c>
      <c r="I890" s="2">
        <f t="shared" si="122"/>
        <v>64.105123250247203</v>
      </c>
    </row>
    <row r="891" spans="1:9" ht="13.5" x14ac:dyDescent="0.25">
      <c r="A891" s="3">
        <f>TITRES_STAT!B894</f>
        <v>43299</v>
      </c>
      <c r="B891" s="17">
        <f>TITRES_STAT!D894</f>
        <v>3.6008</v>
      </c>
      <c r="C891" s="2">
        <f t="shared" si="117"/>
        <v>8.2800000000000207E-2</v>
      </c>
      <c r="D891" s="2">
        <f t="shared" si="118"/>
        <v>8.2800000000000207E-2</v>
      </c>
      <c r="E891" s="2">
        <f t="shared" si="119"/>
        <v>0</v>
      </c>
      <c r="F891" s="2">
        <f t="shared" si="124"/>
        <v>2.9079612400811614E-2</v>
      </c>
      <c r="G891" s="2">
        <f t="shared" si="124"/>
        <v>1.297114027898541E-2</v>
      </c>
      <c r="H891" s="2">
        <f t="shared" si="121"/>
        <v>2.2418701652562958</v>
      </c>
      <c r="I891" s="2">
        <f t="shared" si="122"/>
        <v>69.153607361664896</v>
      </c>
    </row>
    <row r="892" spans="1:9" ht="13.5" x14ac:dyDescent="0.25">
      <c r="A892" s="3">
        <f>TITRES_STAT!B895</f>
        <v>43300</v>
      </c>
      <c r="B892" s="17">
        <f>TITRES_STAT!D895</f>
        <v>3.5663</v>
      </c>
      <c r="C892" s="2">
        <f t="shared" si="117"/>
        <v>-3.4499999999999975E-2</v>
      </c>
      <c r="D892" s="2">
        <f t="shared" si="118"/>
        <v>0</v>
      </c>
      <c r="E892" s="2">
        <f t="shared" si="119"/>
        <v>3.4499999999999975E-2</v>
      </c>
      <c r="F892" s="2">
        <f t="shared" si="124"/>
        <v>2.700249722932507E-2</v>
      </c>
      <c r="G892" s="2">
        <f t="shared" si="124"/>
        <v>1.4508915973343594E-2</v>
      </c>
      <c r="H892" s="2">
        <f t="shared" si="121"/>
        <v>1.8610968096400324</v>
      </c>
      <c r="I892" s="2">
        <f t="shared" si="122"/>
        <v>65.048368981061685</v>
      </c>
    </row>
    <row r="893" spans="1:9" ht="13.5" x14ac:dyDescent="0.25">
      <c r="A893" s="3">
        <f>TITRES_STAT!B896</f>
        <v>43301</v>
      </c>
      <c r="B893" s="17">
        <f>TITRES_STAT!D896</f>
        <v>3.5663</v>
      </c>
      <c r="C893" s="2">
        <f t="shared" si="117"/>
        <v>0</v>
      </c>
      <c r="D893" s="2">
        <f t="shared" si="118"/>
        <v>0</v>
      </c>
      <c r="E893" s="2">
        <f t="shared" si="119"/>
        <v>0</v>
      </c>
      <c r="F893" s="2">
        <f t="shared" ref="F893:G908" si="125">((F892*13)+D893)/14</f>
        <v>2.5073747427230422E-2</v>
      </c>
      <c r="G893" s="2">
        <f t="shared" si="125"/>
        <v>1.3472564832390481E-2</v>
      </c>
      <c r="H893" s="2">
        <f t="shared" si="121"/>
        <v>1.8610968096400324</v>
      </c>
      <c r="I893" s="2">
        <f t="shared" si="122"/>
        <v>65.048368981061685</v>
      </c>
    </row>
    <row r="894" spans="1:9" ht="13.5" x14ac:dyDescent="0.25">
      <c r="A894" s="3">
        <f>TITRES_STAT!B897</f>
        <v>43304</v>
      </c>
      <c r="B894" s="17">
        <f>TITRES_STAT!D897</f>
        <v>3.5663</v>
      </c>
      <c r="C894" s="2">
        <f t="shared" si="117"/>
        <v>0</v>
      </c>
      <c r="D894" s="2">
        <f t="shared" si="118"/>
        <v>0</v>
      </c>
      <c r="E894" s="2">
        <f t="shared" si="119"/>
        <v>0</v>
      </c>
      <c r="F894" s="2">
        <f t="shared" si="125"/>
        <v>2.3282765468142536E-2</v>
      </c>
      <c r="G894" s="2">
        <f t="shared" si="125"/>
        <v>1.2510238772934017E-2</v>
      </c>
      <c r="H894" s="2">
        <f t="shared" si="121"/>
        <v>1.8610968096400327</v>
      </c>
      <c r="I894" s="2">
        <f t="shared" si="122"/>
        <v>65.048368981061685</v>
      </c>
    </row>
    <row r="895" spans="1:9" ht="13.5" x14ac:dyDescent="0.25">
      <c r="A895" s="3">
        <f>TITRES_STAT!B898</f>
        <v>43305</v>
      </c>
      <c r="B895" s="17">
        <f>TITRES_STAT!D898</f>
        <v>3.5525000000000002</v>
      </c>
      <c r="C895" s="2">
        <f t="shared" si="117"/>
        <v>-1.3799999999999812E-2</v>
      </c>
      <c r="D895" s="2">
        <f t="shared" si="118"/>
        <v>0</v>
      </c>
      <c r="E895" s="2">
        <f t="shared" si="119"/>
        <v>1.3799999999999812E-2</v>
      </c>
      <c r="F895" s="2">
        <f t="shared" si="125"/>
        <v>2.1619710791846641E-2</v>
      </c>
      <c r="G895" s="2">
        <f t="shared" si="125"/>
        <v>1.2602364574867287E-2</v>
      </c>
      <c r="H895" s="2">
        <f t="shared" si="121"/>
        <v>1.7155281188232339</v>
      </c>
      <c r="I895" s="2">
        <f t="shared" si="122"/>
        <v>63.174750684100921</v>
      </c>
    </row>
    <row r="896" spans="1:9" ht="13.5" x14ac:dyDescent="0.25">
      <c r="A896" s="3">
        <f>TITRES_STAT!B899</f>
        <v>43307</v>
      </c>
      <c r="B896" s="17">
        <f>TITRES_STAT!D899</f>
        <v>3.5525000000000002</v>
      </c>
      <c r="C896" s="2">
        <f t="shared" si="117"/>
        <v>0</v>
      </c>
      <c r="D896" s="2">
        <f t="shared" si="118"/>
        <v>0</v>
      </c>
      <c r="E896" s="2">
        <f t="shared" si="119"/>
        <v>0</v>
      </c>
      <c r="F896" s="2">
        <f t="shared" si="125"/>
        <v>2.0075445735286166E-2</v>
      </c>
      <c r="G896" s="2">
        <f t="shared" si="125"/>
        <v>1.170219567666248E-2</v>
      </c>
      <c r="H896" s="2">
        <f t="shared" si="121"/>
        <v>1.7155281188232341</v>
      </c>
      <c r="I896" s="2">
        <f t="shared" si="122"/>
        <v>63.174750684100921</v>
      </c>
    </row>
    <row r="897" spans="1:9" ht="13.5" x14ac:dyDescent="0.25">
      <c r="A897" s="3">
        <f>TITRES_STAT!B900</f>
        <v>43308</v>
      </c>
      <c r="B897" s="17">
        <f>TITRES_STAT!D900</f>
        <v>3.5525000000000002</v>
      </c>
      <c r="C897" s="2">
        <f t="shared" si="117"/>
        <v>0</v>
      </c>
      <c r="D897" s="2">
        <f t="shared" si="118"/>
        <v>0</v>
      </c>
      <c r="E897" s="2">
        <f t="shared" si="119"/>
        <v>0</v>
      </c>
      <c r="F897" s="2">
        <f t="shared" si="125"/>
        <v>1.8641485325622868E-2</v>
      </c>
      <c r="G897" s="2">
        <f t="shared" si="125"/>
        <v>1.0866324556900873E-2</v>
      </c>
      <c r="H897" s="2">
        <f t="shared" si="121"/>
        <v>1.7155281188232343</v>
      </c>
      <c r="I897" s="2">
        <f t="shared" si="122"/>
        <v>63.174750684100928</v>
      </c>
    </row>
    <row r="898" spans="1:9" ht="13.5" x14ac:dyDescent="0.25">
      <c r="A898" s="3">
        <f>TITRES_STAT!B901</f>
        <v>43311</v>
      </c>
      <c r="B898" s="17">
        <f>TITRES_STAT!D901</f>
        <v>3.5594000000000001</v>
      </c>
      <c r="C898" s="2">
        <f t="shared" si="117"/>
        <v>6.8999999999999062E-3</v>
      </c>
      <c r="D898" s="2">
        <f t="shared" si="118"/>
        <v>6.8999999999999062E-3</v>
      </c>
      <c r="E898" s="2">
        <f t="shared" si="119"/>
        <v>0</v>
      </c>
      <c r="F898" s="2">
        <f t="shared" si="125"/>
        <v>1.7802807802364085E-2</v>
      </c>
      <c r="G898" s="2">
        <f t="shared" si="125"/>
        <v>1.0090158517122239E-2</v>
      </c>
      <c r="H898" s="2">
        <f t="shared" si="121"/>
        <v>1.7643734508386624</v>
      </c>
      <c r="I898" s="2">
        <f t="shared" si="122"/>
        <v>63.825437561751379</v>
      </c>
    </row>
    <row r="899" spans="1:9" ht="13.5" x14ac:dyDescent="0.25">
      <c r="A899" s="3">
        <f>TITRES_STAT!B902</f>
        <v>43312</v>
      </c>
      <c r="B899" s="17">
        <f>TITRES_STAT!D902</f>
        <v>3.5387</v>
      </c>
      <c r="C899" s="2">
        <f t="shared" ref="C899:C962" si="126">B899-B898</f>
        <v>-2.0700000000000163E-2</v>
      </c>
      <c r="D899" s="2">
        <f t="shared" ref="D899:D962" si="127">IF(C899&gt;0,C899,0)</f>
        <v>0</v>
      </c>
      <c r="E899" s="2">
        <f t="shared" ref="E899:E962" si="128">IF(C899&lt;0,-C899,0)</f>
        <v>2.0700000000000163E-2</v>
      </c>
      <c r="F899" s="2">
        <f t="shared" si="125"/>
        <v>1.6531178673623793E-2</v>
      </c>
      <c r="G899" s="2">
        <f t="shared" si="125"/>
        <v>1.0848004337327804E-2</v>
      </c>
      <c r="H899" s="2">
        <f t="shared" si="121"/>
        <v>1.523891230089232</v>
      </c>
      <c r="I899" s="2">
        <f t="shared" si="122"/>
        <v>60.378641199817274</v>
      </c>
    </row>
    <row r="900" spans="1:9" ht="13.5" x14ac:dyDescent="0.25">
      <c r="A900" s="3">
        <f>TITRES_STAT!B903</f>
        <v>43313</v>
      </c>
      <c r="B900" s="17">
        <f>TITRES_STAT!D903</f>
        <v>3.5318000000000001</v>
      </c>
      <c r="C900" s="2">
        <f t="shared" si="126"/>
        <v>-6.8999999999999062E-3</v>
      </c>
      <c r="D900" s="2">
        <f t="shared" si="127"/>
        <v>0</v>
      </c>
      <c r="E900" s="2">
        <f t="shared" si="128"/>
        <v>6.8999999999999062E-3</v>
      </c>
      <c r="F900" s="2">
        <f t="shared" si="125"/>
        <v>1.5350380196936379E-2</v>
      </c>
      <c r="G900" s="2">
        <f t="shared" si="125"/>
        <v>1.0566004027518668E-2</v>
      </c>
      <c r="H900" s="2">
        <f t="shared" si="121"/>
        <v>1.452808474893349</v>
      </c>
      <c r="I900" s="2">
        <f t="shared" si="122"/>
        <v>59.23040831618615</v>
      </c>
    </row>
    <row r="901" spans="1:9" ht="13.5" x14ac:dyDescent="0.25">
      <c r="A901" s="3">
        <f>TITRES_STAT!B904</f>
        <v>43314</v>
      </c>
      <c r="B901" s="17">
        <f>TITRES_STAT!D904</f>
        <v>3.5179999999999998</v>
      </c>
      <c r="C901" s="2">
        <f t="shared" si="126"/>
        <v>-1.3800000000000257E-2</v>
      </c>
      <c r="D901" s="2">
        <f t="shared" si="127"/>
        <v>0</v>
      </c>
      <c r="E901" s="2">
        <f t="shared" si="128"/>
        <v>1.3800000000000257E-2</v>
      </c>
      <c r="F901" s="2">
        <f t="shared" si="125"/>
        <v>1.4253924468583781E-2</v>
      </c>
      <c r="G901" s="2">
        <f t="shared" si="125"/>
        <v>1.0797003739838782E-2</v>
      </c>
      <c r="H901" s="2">
        <f t="shared" si="121"/>
        <v>1.3201740790354322</v>
      </c>
      <c r="I901" s="2">
        <f t="shared" si="122"/>
        <v>56.899785708504645</v>
      </c>
    </row>
    <row r="902" spans="1:9" ht="13.5" x14ac:dyDescent="0.25">
      <c r="A902" s="3">
        <f>TITRES_STAT!B905</f>
        <v>43315</v>
      </c>
      <c r="B902" s="17">
        <f>TITRES_STAT!D905</f>
        <v>3.5179999999999998</v>
      </c>
      <c r="C902" s="2">
        <f t="shared" si="126"/>
        <v>0</v>
      </c>
      <c r="D902" s="2">
        <f t="shared" si="127"/>
        <v>0</v>
      </c>
      <c r="E902" s="2">
        <f t="shared" si="128"/>
        <v>0</v>
      </c>
      <c r="F902" s="2">
        <f t="shared" si="125"/>
        <v>1.3235787006542082E-2</v>
      </c>
      <c r="G902" s="2">
        <f t="shared" si="125"/>
        <v>1.0025789186993154E-2</v>
      </c>
      <c r="H902" s="2">
        <f t="shared" si="121"/>
        <v>1.3201740790354322</v>
      </c>
      <c r="I902" s="2">
        <f t="shared" si="122"/>
        <v>56.899785708504645</v>
      </c>
    </row>
    <row r="903" spans="1:9" ht="13.5" x14ac:dyDescent="0.25">
      <c r="A903" s="3">
        <f>TITRES_STAT!B906</f>
        <v>43318</v>
      </c>
      <c r="B903" s="17">
        <f>TITRES_STAT!D906</f>
        <v>3.4834999999999998</v>
      </c>
      <c r="C903" s="2">
        <f t="shared" si="126"/>
        <v>-3.4499999999999975E-2</v>
      </c>
      <c r="D903" s="2">
        <f t="shared" si="127"/>
        <v>0</v>
      </c>
      <c r="E903" s="2">
        <f t="shared" si="128"/>
        <v>3.4499999999999975E-2</v>
      </c>
      <c r="F903" s="2">
        <f t="shared" si="125"/>
        <v>1.2290373648931933E-2</v>
      </c>
      <c r="G903" s="2">
        <f t="shared" si="125"/>
        <v>1.1773947102207928E-2</v>
      </c>
      <c r="H903" s="2">
        <f t="shared" si="121"/>
        <v>1.0438618028636431</v>
      </c>
      <c r="I903" s="2">
        <f t="shared" si="122"/>
        <v>51.073012930771256</v>
      </c>
    </row>
    <row r="904" spans="1:9" ht="13.5" x14ac:dyDescent="0.25">
      <c r="A904" s="3">
        <f>TITRES_STAT!B907</f>
        <v>43319</v>
      </c>
      <c r="B904" s="17">
        <f>TITRES_STAT!D907</f>
        <v>3.4834999999999998</v>
      </c>
      <c r="C904" s="2">
        <f t="shared" si="126"/>
        <v>0</v>
      </c>
      <c r="D904" s="2">
        <f t="shared" si="127"/>
        <v>0</v>
      </c>
      <c r="E904" s="2">
        <f t="shared" si="128"/>
        <v>0</v>
      </c>
      <c r="F904" s="2">
        <f t="shared" si="125"/>
        <v>1.1412489816865367E-2</v>
      </c>
      <c r="G904" s="2">
        <f t="shared" si="125"/>
        <v>1.0932950880621647E-2</v>
      </c>
      <c r="H904" s="2">
        <f t="shared" si="121"/>
        <v>1.0438618028636431</v>
      </c>
      <c r="I904" s="2">
        <f t="shared" si="122"/>
        <v>51.073012930771256</v>
      </c>
    </row>
    <row r="905" spans="1:9" ht="13.5" x14ac:dyDescent="0.25">
      <c r="A905" s="3">
        <f>TITRES_STAT!B908</f>
        <v>43320</v>
      </c>
      <c r="B905" s="17">
        <f>TITRES_STAT!D908</f>
        <v>3.4834999999999998</v>
      </c>
      <c r="C905" s="2">
        <f t="shared" si="126"/>
        <v>0</v>
      </c>
      <c r="D905" s="2">
        <f t="shared" si="127"/>
        <v>0</v>
      </c>
      <c r="E905" s="2">
        <f t="shared" si="128"/>
        <v>0</v>
      </c>
      <c r="F905" s="2">
        <f t="shared" si="125"/>
        <v>1.0597311972803555E-2</v>
      </c>
      <c r="G905" s="2">
        <f t="shared" si="125"/>
        <v>1.01520258177201E-2</v>
      </c>
      <c r="H905" s="2">
        <f t="shared" si="121"/>
        <v>1.0438618028636431</v>
      </c>
      <c r="I905" s="2">
        <f t="shared" si="122"/>
        <v>51.073012930771256</v>
      </c>
    </row>
    <row r="906" spans="1:9" ht="13.5" x14ac:dyDescent="0.25">
      <c r="A906" s="3">
        <f>TITRES_STAT!B909</f>
        <v>43321</v>
      </c>
      <c r="B906" s="17">
        <f>TITRES_STAT!D909</f>
        <v>3.4834999999999998</v>
      </c>
      <c r="C906" s="2">
        <f t="shared" si="126"/>
        <v>0</v>
      </c>
      <c r="D906" s="2">
        <f t="shared" si="127"/>
        <v>0</v>
      </c>
      <c r="E906" s="2">
        <f t="shared" si="128"/>
        <v>0</v>
      </c>
      <c r="F906" s="2">
        <f t="shared" si="125"/>
        <v>9.8403611176032992E-3</v>
      </c>
      <c r="G906" s="2">
        <f t="shared" si="125"/>
        <v>9.4268811164543772E-3</v>
      </c>
      <c r="H906" s="2">
        <f t="shared" si="121"/>
        <v>1.0438618028636431</v>
      </c>
      <c r="I906" s="2">
        <f t="shared" si="122"/>
        <v>51.073012930771256</v>
      </c>
    </row>
    <row r="907" spans="1:9" ht="13.5" x14ac:dyDescent="0.25">
      <c r="A907" s="3">
        <f>TITRES_STAT!B910</f>
        <v>43322</v>
      </c>
      <c r="B907" s="17">
        <f>TITRES_STAT!D910</f>
        <v>3.4697</v>
      </c>
      <c r="C907" s="2">
        <f t="shared" si="126"/>
        <v>-1.3799999999999812E-2</v>
      </c>
      <c r="D907" s="2">
        <f t="shared" si="127"/>
        <v>0</v>
      </c>
      <c r="E907" s="2">
        <f t="shared" si="128"/>
        <v>1.3799999999999812E-2</v>
      </c>
      <c r="F907" s="2">
        <f t="shared" si="125"/>
        <v>9.1374781806316356E-3</v>
      </c>
      <c r="G907" s="2">
        <f t="shared" si="125"/>
        <v>9.7392467509933387E-3</v>
      </c>
      <c r="H907" s="2">
        <f t="shared" si="121"/>
        <v>0.93821200080998801</v>
      </c>
      <c r="I907" s="2">
        <f t="shared" si="122"/>
        <v>48.406056737751328</v>
      </c>
    </row>
    <row r="908" spans="1:9" ht="13.5" x14ac:dyDescent="0.25">
      <c r="A908" s="3">
        <f>TITRES_STAT!B911</f>
        <v>43326</v>
      </c>
      <c r="B908" s="17">
        <f>TITRES_STAT!D911</f>
        <v>3.4765999999999999</v>
      </c>
      <c r="C908" s="2">
        <f t="shared" si="126"/>
        <v>6.8999999999999062E-3</v>
      </c>
      <c r="D908" s="2">
        <f t="shared" si="127"/>
        <v>6.8999999999999062E-3</v>
      </c>
      <c r="E908" s="2">
        <f t="shared" si="128"/>
        <v>0</v>
      </c>
      <c r="F908" s="2">
        <f t="shared" si="125"/>
        <v>8.9776583105865126E-3</v>
      </c>
      <c r="G908" s="2">
        <f t="shared" si="125"/>
        <v>9.0435862687795292E-3</v>
      </c>
      <c r="H908" s="2">
        <f t="shared" si="121"/>
        <v>0.99270997630435454</v>
      </c>
      <c r="I908" s="2">
        <f t="shared" si="122"/>
        <v>49.817082671780334</v>
      </c>
    </row>
    <row r="909" spans="1:9" ht="13.5" x14ac:dyDescent="0.25">
      <c r="A909" s="3">
        <f>TITRES_STAT!B912</f>
        <v>43327</v>
      </c>
      <c r="B909" s="17">
        <f>TITRES_STAT!D912</f>
        <v>3.4697</v>
      </c>
      <c r="C909" s="2">
        <f t="shared" si="126"/>
        <v>-6.8999999999999062E-3</v>
      </c>
      <c r="D909" s="2">
        <f t="shared" si="127"/>
        <v>0</v>
      </c>
      <c r="E909" s="2">
        <f t="shared" si="128"/>
        <v>6.8999999999999062E-3</v>
      </c>
      <c r="F909" s="2">
        <f t="shared" ref="F909:G924" si="129">((F908*13)+D909)/14</f>
        <v>8.3363970026874758E-3</v>
      </c>
      <c r="G909" s="2">
        <f t="shared" si="129"/>
        <v>8.8904729638667E-3</v>
      </c>
      <c r="H909" s="2">
        <f t="shared" si="121"/>
        <v>0.93767756075170139</v>
      </c>
      <c r="I909" s="2">
        <f t="shared" si="122"/>
        <v>48.39182636702153</v>
      </c>
    </row>
    <row r="910" spans="1:9" ht="13.5" x14ac:dyDescent="0.25">
      <c r="A910" s="3">
        <f>TITRES_STAT!B913</f>
        <v>43328</v>
      </c>
      <c r="B910" s="17">
        <f>TITRES_STAT!D913</f>
        <v>3.4697</v>
      </c>
      <c r="C910" s="2">
        <f t="shared" si="126"/>
        <v>0</v>
      </c>
      <c r="D910" s="2">
        <f t="shared" si="127"/>
        <v>0</v>
      </c>
      <c r="E910" s="2">
        <f t="shared" si="128"/>
        <v>0</v>
      </c>
      <c r="F910" s="2">
        <f t="shared" si="129"/>
        <v>7.7409400739240847E-3</v>
      </c>
      <c r="G910" s="2">
        <f t="shared" si="129"/>
        <v>8.2554391807333639E-3</v>
      </c>
      <c r="H910" s="2">
        <f t="shared" si="121"/>
        <v>0.93767756075170139</v>
      </c>
      <c r="I910" s="2">
        <f t="shared" si="122"/>
        <v>48.39182636702153</v>
      </c>
    </row>
    <row r="911" spans="1:9" ht="13.5" x14ac:dyDescent="0.25">
      <c r="A911" s="3">
        <f>TITRES_STAT!B914</f>
        <v>43329</v>
      </c>
      <c r="B911" s="17">
        <f>TITRES_STAT!D914</f>
        <v>3.4765999999999999</v>
      </c>
      <c r="C911" s="2">
        <f t="shared" si="126"/>
        <v>6.8999999999999062E-3</v>
      </c>
      <c r="D911" s="2">
        <f t="shared" si="127"/>
        <v>6.8999999999999062E-3</v>
      </c>
      <c r="E911" s="2">
        <f t="shared" si="128"/>
        <v>0</v>
      </c>
      <c r="F911" s="2">
        <f t="shared" si="129"/>
        <v>7.6808729257866427E-3</v>
      </c>
      <c r="G911" s="2">
        <f t="shared" si="129"/>
        <v>7.6657649535381237E-3</v>
      </c>
      <c r="H911" s="2">
        <f t="shared" si="121"/>
        <v>1.0019708368753919</v>
      </c>
      <c r="I911" s="2">
        <f t="shared" si="122"/>
        <v>50.049222417207339</v>
      </c>
    </row>
    <row r="912" spans="1:9" ht="13.5" x14ac:dyDescent="0.25">
      <c r="A912" s="3">
        <f>TITRES_STAT!B915</f>
        <v>43332</v>
      </c>
      <c r="B912" s="17">
        <f>TITRES_STAT!D915</f>
        <v>3.4765999999999999</v>
      </c>
      <c r="C912" s="2">
        <f t="shared" si="126"/>
        <v>0</v>
      </c>
      <c r="D912" s="2">
        <f t="shared" si="127"/>
        <v>0</v>
      </c>
      <c r="E912" s="2">
        <f t="shared" si="128"/>
        <v>0</v>
      </c>
      <c r="F912" s="2">
        <f t="shared" si="129"/>
        <v>7.1322391453733109E-3</v>
      </c>
      <c r="G912" s="2">
        <f t="shared" si="129"/>
        <v>7.1182103139996863E-3</v>
      </c>
      <c r="H912" s="2">
        <f t="shared" si="121"/>
        <v>1.0019708368753917</v>
      </c>
      <c r="I912" s="2">
        <f t="shared" si="122"/>
        <v>50.049222417207325</v>
      </c>
    </row>
    <row r="913" spans="1:9" ht="13.5" x14ac:dyDescent="0.25">
      <c r="A913" s="3">
        <f>TITRES_STAT!B916</f>
        <v>43335</v>
      </c>
      <c r="B913" s="17">
        <f>TITRES_STAT!D916</f>
        <v>3.4697</v>
      </c>
      <c r="C913" s="2">
        <f t="shared" si="126"/>
        <v>-6.8999999999999062E-3</v>
      </c>
      <c r="D913" s="2">
        <f t="shared" si="127"/>
        <v>0</v>
      </c>
      <c r="E913" s="2">
        <f t="shared" si="128"/>
        <v>6.8999999999999062E-3</v>
      </c>
      <c r="F913" s="2">
        <f t="shared" si="129"/>
        <v>6.6227934921323601E-3</v>
      </c>
      <c r="G913" s="2">
        <f t="shared" si="129"/>
        <v>7.1026238629997018E-3</v>
      </c>
      <c r="H913" s="2">
        <f t="shared" ref="H913:H976" si="130">F913/G913</f>
        <v>0.9324432237828385</v>
      </c>
      <c r="I913" s="2">
        <f t="shared" ref="I913:I976" si="131">IF(G913=0,100,100-(100/(1+H913)))</f>
        <v>48.252037229716997</v>
      </c>
    </row>
    <row r="914" spans="1:9" ht="13.5" x14ac:dyDescent="0.25">
      <c r="A914" s="3">
        <f>TITRES_STAT!B917</f>
        <v>43336</v>
      </c>
      <c r="B914" s="17">
        <f>TITRES_STAT!D917</f>
        <v>3.4834999999999998</v>
      </c>
      <c r="C914" s="2">
        <f t="shared" si="126"/>
        <v>1.3799999999999812E-2</v>
      </c>
      <c r="D914" s="2">
        <f t="shared" si="127"/>
        <v>1.3799999999999812E-2</v>
      </c>
      <c r="E914" s="2">
        <f t="shared" si="128"/>
        <v>0</v>
      </c>
      <c r="F914" s="2">
        <f t="shared" si="129"/>
        <v>7.1354510998371786E-3</v>
      </c>
      <c r="G914" s="2">
        <f t="shared" si="129"/>
        <v>6.5952935870711516E-3</v>
      </c>
      <c r="H914" s="2">
        <f t="shared" si="130"/>
        <v>1.0819004500155847</v>
      </c>
      <c r="I914" s="2">
        <f t="shared" si="131"/>
        <v>51.966963646483954</v>
      </c>
    </row>
    <row r="915" spans="1:9" ht="13.5" x14ac:dyDescent="0.25">
      <c r="A915" s="3">
        <f>TITRES_STAT!B918</f>
        <v>43339</v>
      </c>
      <c r="B915" s="17">
        <f>TITRES_STAT!D918</f>
        <v>3.4559000000000002</v>
      </c>
      <c r="C915" s="2">
        <f t="shared" si="126"/>
        <v>-2.7599999999999625E-2</v>
      </c>
      <c r="D915" s="2">
        <f t="shared" si="127"/>
        <v>0</v>
      </c>
      <c r="E915" s="2">
        <f t="shared" si="128"/>
        <v>2.7599999999999625E-2</v>
      </c>
      <c r="F915" s="2">
        <f t="shared" si="129"/>
        <v>6.6257760212773808E-3</v>
      </c>
      <c r="G915" s="2">
        <f t="shared" si="129"/>
        <v>8.0956297594231858E-3</v>
      </c>
      <c r="H915" s="2">
        <f t="shared" si="130"/>
        <v>0.8184386166579668</v>
      </c>
      <c r="I915" s="2">
        <f t="shared" si="131"/>
        <v>45.007767056890891</v>
      </c>
    </row>
    <row r="916" spans="1:9" ht="13.5" x14ac:dyDescent="0.25">
      <c r="A916" s="3">
        <f>TITRES_STAT!B919</f>
        <v>43340</v>
      </c>
      <c r="B916" s="17">
        <f>TITRES_STAT!D919</f>
        <v>3.4559000000000002</v>
      </c>
      <c r="C916" s="2">
        <f t="shared" si="126"/>
        <v>0</v>
      </c>
      <c r="D916" s="2">
        <f t="shared" si="127"/>
        <v>0</v>
      </c>
      <c r="E916" s="2">
        <f t="shared" si="128"/>
        <v>0</v>
      </c>
      <c r="F916" s="2">
        <f t="shared" si="129"/>
        <v>6.152506305471853E-3</v>
      </c>
      <c r="G916" s="2">
        <f t="shared" si="129"/>
        <v>7.5173704908929589E-3</v>
      </c>
      <c r="H916" s="2">
        <f t="shared" si="130"/>
        <v>0.81843861665796669</v>
      </c>
      <c r="I916" s="2">
        <f t="shared" si="131"/>
        <v>45.007767056890884</v>
      </c>
    </row>
    <row r="917" spans="1:9" ht="13.5" x14ac:dyDescent="0.25">
      <c r="A917" s="3">
        <f>TITRES_STAT!B920</f>
        <v>43341</v>
      </c>
      <c r="B917" s="17">
        <f>TITRES_STAT!D920</f>
        <v>3.5179999999999998</v>
      </c>
      <c r="C917" s="2">
        <f t="shared" si="126"/>
        <v>6.20999999999996E-2</v>
      </c>
      <c r="D917" s="2">
        <f t="shared" si="127"/>
        <v>6.20999999999996E-2</v>
      </c>
      <c r="E917" s="2">
        <f t="shared" si="128"/>
        <v>0</v>
      </c>
      <c r="F917" s="2">
        <f t="shared" si="129"/>
        <v>1.0148755855080977E-2</v>
      </c>
      <c r="G917" s="2">
        <f t="shared" si="129"/>
        <v>6.9804154558291759E-3</v>
      </c>
      <c r="H917" s="2">
        <f t="shared" si="130"/>
        <v>1.4538899467088304</v>
      </c>
      <c r="I917" s="2">
        <f t="shared" si="131"/>
        <v>59.248376181612997</v>
      </c>
    </row>
    <row r="918" spans="1:9" ht="13.5" x14ac:dyDescent="0.25">
      <c r="A918" s="3">
        <f>TITRES_STAT!B921</f>
        <v>43342</v>
      </c>
      <c r="B918" s="17">
        <f>TITRES_STAT!D921</f>
        <v>3.4834999999999998</v>
      </c>
      <c r="C918" s="2">
        <f t="shared" si="126"/>
        <v>-3.4499999999999975E-2</v>
      </c>
      <c r="D918" s="2">
        <f t="shared" si="127"/>
        <v>0</v>
      </c>
      <c r="E918" s="2">
        <f t="shared" si="128"/>
        <v>3.4499999999999975E-2</v>
      </c>
      <c r="F918" s="2">
        <f t="shared" si="129"/>
        <v>9.4238447225751931E-3</v>
      </c>
      <c r="G918" s="2">
        <f t="shared" si="129"/>
        <v>8.9461000661270901E-3</v>
      </c>
      <c r="H918" s="2">
        <f t="shared" si="130"/>
        <v>1.0534025612184914</v>
      </c>
      <c r="I918" s="2">
        <f t="shared" si="131"/>
        <v>51.300343201744191</v>
      </c>
    </row>
    <row r="919" spans="1:9" ht="13.5" x14ac:dyDescent="0.25">
      <c r="A919" s="3">
        <f>TITRES_STAT!B922</f>
        <v>43343</v>
      </c>
      <c r="B919" s="17">
        <f>TITRES_STAT!D922</f>
        <v>3.5179999999999998</v>
      </c>
      <c r="C919" s="2">
        <f t="shared" si="126"/>
        <v>3.4499999999999975E-2</v>
      </c>
      <c r="D919" s="2">
        <f t="shared" si="127"/>
        <v>3.4499999999999975E-2</v>
      </c>
      <c r="E919" s="2">
        <f t="shared" si="128"/>
        <v>0</v>
      </c>
      <c r="F919" s="2">
        <f t="shared" si="129"/>
        <v>1.1214998670962678E-2</v>
      </c>
      <c r="G919" s="2">
        <f t="shared" si="129"/>
        <v>8.3070929185465846E-3</v>
      </c>
      <c r="H919" s="2">
        <f t="shared" si="130"/>
        <v>1.3500509481390106</v>
      </c>
      <c r="I919" s="2">
        <f t="shared" si="131"/>
        <v>57.44773104634632</v>
      </c>
    </row>
    <row r="920" spans="1:9" ht="13.5" x14ac:dyDescent="0.25">
      <c r="A920" s="3">
        <f>TITRES_STAT!B923</f>
        <v>43346</v>
      </c>
      <c r="B920" s="17">
        <f>TITRES_STAT!D923</f>
        <v>3.5179999999999998</v>
      </c>
      <c r="C920" s="2">
        <f t="shared" si="126"/>
        <v>0</v>
      </c>
      <c r="D920" s="2">
        <f t="shared" si="127"/>
        <v>0</v>
      </c>
      <c r="E920" s="2">
        <f t="shared" si="128"/>
        <v>0</v>
      </c>
      <c r="F920" s="2">
        <f t="shared" si="129"/>
        <v>1.0413927337322488E-2</v>
      </c>
      <c r="G920" s="2">
        <f t="shared" si="129"/>
        <v>7.7137291386504001E-3</v>
      </c>
      <c r="H920" s="2">
        <f t="shared" si="130"/>
        <v>1.3500509481390108</v>
      </c>
      <c r="I920" s="2">
        <f t="shared" si="131"/>
        <v>57.447731046346334</v>
      </c>
    </row>
    <row r="921" spans="1:9" ht="13.5" x14ac:dyDescent="0.25">
      <c r="A921" s="3">
        <f>TITRES_STAT!B924</f>
        <v>43347</v>
      </c>
      <c r="B921" s="17">
        <f>TITRES_STAT!D924</f>
        <v>3.4973000000000001</v>
      </c>
      <c r="C921" s="2">
        <f t="shared" si="126"/>
        <v>-2.0699999999999719E-2</v>
      </c>
      <c r="D921" s="2">
        <f t="shared" si="127"/>
        <v>0</v>
      </c>
      <c r="E921" s="2">
        <f t="shared" si="128"/>
        <v>2.0699999999999719E-2</v>
      </c>
      <c r="F921" s="2">
        <f t="shared" si="129"/>
        <v>9.6700753846565967E-3</v>
      </c>
      <c r="G921" s="2">
        <f t="shared" si="129"/>
        <v>8.6413199144610656E-3</v>
      </c>
      <c r="H921" s="2">
        <f t="shared" si="130"/>
        <v>1.1190507330337267</v>
      </c>
      <c r="I921" s="2">
        <f t="shared" si="131"/>
        <v>52.809058112150254</v>
      </c>
    </row>
    <row r="922" spans="1:9" ht="13.5" x14ac:dyDescent="0.25">
      <c r="A922" s="3">
        <f>TITRES_STAT!B925</f>
        <v>43348</v>
      </c>
      <c r="B922" s="17">
        <f>TITRES_STAT!D925</f>
        <v>3.4489999999999998</v>
      </c>
      <c r="C922" s="2">
        <f t="shared" si="126"/>
        <v>-4.8300000000000232E-2</v>
      </c>
      <c r="D922" s="2">
        <f t="shared" si="127"/>
        <v>0</v>
      </c>
      <c r="E922" s="2">
        <f t="shared" si="128"/>
        <v>4.8300000000000232E-2</v>
      </c>
      <c r="F922" s="2">
        <f t="shared" si="129"/>
        <v>8.9793557143239833E-3</v>
      </c>
      <c r="G922" s="2">
        <f t="shared" si="129"/>
        <v>1.1474082777713862E-2</v>
      </c>
      <c r="H922" s="2">
        <f t="shared" si="130"/>
        <v>0.78257721233845434</v>
      </c>
      <c r="I922" s="2">
        <f t="shared" si="131"/>
        <v>43.90144824704894</v>
      </c>
    </row>
    <row r="923" spans="1:9" ht="13.5" x14ac:dyDescent="0.25">
      <c r="A923" s="3">
        <f>TITRES_STAT!B926</f>
        <v>43349</v>
      </c>
      <c r="B923" s="17">
        <f>TITRES_STAT!D926</f>
        <v>3.4489999999999998</v>
      </c>
      <c r="C923" s="2">
        <f t="shared" si="126"/>
        <v>0</v>
      </c>
      <c r="D923" s="2">
        <f t="shared" si="127"/>
        <v>0</v>
      </c>
      <c r="E923" s="2">
        <f t="shared" si="128"/>
        <v>0</v>
      </c>
      <c r="F923" s="2">
        <f t="shared" si="129"/>
        <v>8.3379731633008419E-3</v>
      </c>
      <c r="G923" s="2">
        <f t="shared" si="129"/>
        <v>1.0654505436448585E-2</v>
      </c>
      <c r="H923" s="2">
        <f t="shared" si="130"/>
        <v>0.78257721233845445</v>
      </c>
      <c r="I923" s="2">
        <f t="shared" si="131"/>
        <v>43.901448247048947</v>
      </c>
    </row>
    <row r="924" spans="1:9" ht="13.5" x14ac:dyDescent="0.25">
      <c r="A924" s="3">
        <f>TITRES_STAT!B927</f>
        <v>43350</v>
      </c>
      <c r="B924" s="17">
        <f>TITRES_STAT!D927</f>
        <v>3.4489999999999998</v>
      </c>
      <c r="C924" s="2">
        <f t="shared" si="126"/>
        <v>0</v>
      </c>
      <c r="D924" s="2">
        <f t="shared" si="127"/>
        <v>0</v>
      </c>
      <c r="E924" s="2">
        <f t="shared" si="128"/>
        <v>0</v>
      </c>
      <c r="F924" s="2">
        <f t="shared" si="129"/>
        <v>7.7424036516364958E-3</v>
      </c>
      <c r="G924" s="2">
        <f t="shared" si="129"/>
        <v>9.893469333845115E-3</v>
      </c>
      <c r="H924" s="2">
        <f t="shared" si="130"/>
        <v>0.78257721233845445</v>
      </c>
      <c r="I924" s="2">
        <f t="shared" si="131"/>
        <v>43.901448247048947</v>
      </c>
    </row>
    <row r="925" spans="1:9" ht="13.5" x14ac:dyDescent="0.25">
      <c r="A925" s="3">
        <f>TITRES_STAT!B928</f>
        <v>43353</v>
      </c>
      <c r="B925" s="17">
        <f>TITRES_STAT!D928</f>
        <v>3.4489999999999998</v>
      </c>
      <c r="C925" s="2">
        <f t="shared" si="126"/>
        <v>0</v>
      </c>
      <c r="D925" s="2">
        <f t="shared" si="127"/>
        <v>0</v>
      </c>
      <c r="E925" s="2">
        <f t="shared" si="128"/>
        <v>0</v>
      </c>
      <c r="F925" s="2">
        <f t="shared" ref="F925:G940" si="132">((F924*13)+D925)/14</f>
        <v>7.1893748193767463E-3</v>
      </c>
      <c r="G925" s="2">
        <f t="shared" si="132"/>
        <v>9.1867929528561786E-3</v>
      </c>
      <c r="H925" s="2">
        <f t="shared" si="130"/>
        <v>0.78257721233845445</v>
      </c>
      <c r="I925" s="2">
        <f t="shared" si="131"/>
        <v>43.901448247048947</v>
      </c>
    </row>
    <row r="926" spans="1:9" ht="13.5" x14ac:dyDescent="0.25">
      <c r="A926" s="3">
        <f>TITRES_STAT!B929</f>
        <v>43355</v>
      </c>
      <c r="B926" s="17">
        <f>TITRES_STAT!D929</f>
        <v>3.4489999999999998</v>
      </c>
      <c r="C926" s="2">
        <f t="shared" si="126"/>
        <v>0</v>
      </c>
      <c r="D926" s="2">
        <f t="shared" si="127"/>
        <v>0</v>
      </c>
      <c r="E926" s="2">
        <f t="shared" si="128"/>
        <v>0</v>
      </c>
      <c r="F926" s="2">
        <f t="shared" si="132"/>
        <v>6.6758480465641213E-3</v>
      </c>
      <c r="G926" s="2">
        <f t="shared" si="132"/>
        <v>8.5305934562235949E-3</v>
      </c>
      <c r="H926" s="2">
        <f t="shared" si="130"/>
        <v>0.78257721233845434</v>
      </c>
      <c r="I926" s="2">
        <f t="shared" si="131"/>
        <v>43.90144824704894</v>
      </c>
    </row>
    <row r="927" spans="1:9" ht="13.5" x14ac:dyDescent="0.25">
      <c r="A927" s="3">
        <f>TITRES_STAT!B930</f>
        <v>43356</v>
      </c>
      <c r="B927" s="17">
        <f>TITRES_STAT!D930</f>
        <v>3.4352</v>
      </c>
      <c r="C927" s="2">
        <f t="shared" si="126"/>
        <v>-1.3799999999999812E-2</v>
      </c>
      <c r="D927" s="2">
        <f t="shared" si="127"/>
        <v>0</v>
      </c>
      <c r="E927" s="2">
        <f t="shared" si="128"/>
        <v>1.3799999999999812E-2</v>
      </c>
      <c r="F927" s="2">
        <f t="shared" si="132"/>
        <v>6.1990017575238266E-3</v>
      </c>
      <c r="G927" s="2">
        <f t="shared" si="132"/>
        <v>8.9069796379218965E-3</v>
      </c>
      <c r="H927" s="2">
        <f t="shared" si="130"/>
        <v>0.6959712505832254</v>
      </c>
      <c r="I927" s="2">
        <f t="shared" si="131"/>
        <v>41.036736344669094</v>
      </c>
    </row>
    <row r="928" spans="1:9" ht="13.5" x14ac:dyDescent="0.25">
      <c r="A928" s="3">
        <f>TITRES_STAT!B931</f>
        <v>43357</v>
      </c>
      <c r="B928" s="17">
        <f>TITRES_STAT!D931</f>
        <v>3.38</v>
      </c>
      <c r="C928" s="2">
        <f t="shared" si="126"/>
        <v>-5.5200000000000138E-2</v>
      </c>
      <c r="D928" s="2">
        <f t="shared" si="127"/>
        <v>0</v>
      </c>
      <c r="E928" s="2">
        <f t="shared" si="128"/>
        <v>5.5200000000000138E-2</v>
      </c>
      <c r="F928" s="2">
        <f t="shared" si="132"/>
        <v>5.7562159177006961E-3</v>
      </c>
      <c r="G928" s="2">
        <f t="shared" si="132"/>
        <v>1.2213623949498915E-2</v>
      </c>
      <c r="H928" s="2">
        <f t="shared" si="130"/>
        <v>0.47129467400515918</v>
      </c>
      <c r="I928" s="2">
        <f t="shared" si="131"/>
        <v>32.032650041626297</v>
      </c>
    </row>
    <row r="929" spans="1:9" ht="13.5" x14ac:dyDescent="0.25">
      <c r="A929" s="3">
        <f>TITRES_STAT!B932</f>
        <v>43360</v>
      </c>
      <c r="B929" s="17">
        <f>TITRES_STAT!D932</f>
        <v>3.38</v>
      </c>
      <c r="C929" s="2">
        <f t="shared" si="126"/>
        <v>0</v>
      </c>
      <c r="D929" s="2">
        <f t="shared" si="127"/>
        <v>0</v>
      </c>
      <c r="E929" s="2">
        <f t="shared" si="128"/>
        <v>0</v>
      </c>
      <c r="F929" s="2">
        <f t="shared" si="132"/>
        <v>5.3450576378649322E-3</v>
      </c>
      <c r="G929" s="2">
        <f t="shared" si="132"/>
        <v>1.1341222238820422E-2</v>
      </c>
      <c r="H929" s="2">
        <f t="shared" si="130"/>
        <v>0.47129467400515918</v>
      </c>
      <c r="I929" s="2">
        <f t="shared" si="131"/>
        <v>32.032650041626297</v>
      </c>
    </row>
    <row r="930" spans="1:9" ht="13.5" x14ac:dyDescent="0.25">
      <c r="A930" s="3">
        <f>TITRES_STAT!B933</f>
        <v>43361</v>
      </c>
      <c r="B930" s="17">
        <f>TITRES_STAT!D933</f>
        <v>3.4076</v>
      </c>
      <c r="C930" s="2">
        <f t="shared" si="126"/>
        <v>2.7600000000000069E-2</v>
      </c>
      <c r="D930" s="2">
        <f t="shared" si="127"/>
        <v>2.7600000000000069E-2</v>
      </c>
      <c r="E930" s="2">
        <f t="shared" si="128"/>
        <v>0</v>
      </c>
      <c r="F930" s="2">
        <f t="shared" si="132"/>
        <v>6.9346963780174417E-3</v>
      </c>
      <c r="G930" s="2">
        <f t="shared" si="132"/>
        <v>1.0531134936047534E-2</v>
      </c>
      <c r="H930" s="2">
        <f t="shared" si="130"/>
        <v>0.65849468458336169</v>
      </c>
      <c r="I930" s="2">
        <f t="shared" si="131"/>
        <v>39.704359061529658</v>
      </c>
    </row>
    <row r="931" spans="1:9" ht="13.5" x14ac:dyDescent="0.25">
      <c r="A931" s="3">
        <f>TITRES_STAT!B934</f>
        <v>43362</v>
      </c>
      <c r="B931" s="17">
        <f>TITRES_STAT!D934</f>
        <v>3.38</v>
      </c>
      <c r="C931" s="2">
        <f t="shared" si="126"/>
        <v>-2.7600000000000069E-2</v>
      </c>
      <c r="D931" s="2">
        <f t="shared" si="127"/>
        <v>0</v>
      </c>
      <c r="E931" s="2">
        <f t="shared" si="128"/>
        <v>2.7600000000000069E-2</v>
      </c>
      <c r="F931" s="2">
        <f t="shared" si="132"/>
        <v>6.4393609224447671E-3</v>
      </c>
      <c r="G931" s="2">
        <f t="shared" si="132"/>
        <v>1.1750339583472715E-2</v>
      </c>
      <c r="H931" s="2">
        <f t="shared" si="130"/>
        <v>0.54801487877864952</v>
      </c>
      <c r="I931" s="2">
        <f t="shared" si="131"/>
        <v>35.401137695202365</v>
      </c>
    </row>
    <row r="932" spans="1:9" ht="13.5" x14ac:dyDescent="0.25">
      <c r="A932" s="3">
        <f>TITRES_STAT!B935</f>
        <v>43363</v>
      </c>
      <c r="B932" s="17">
        <f>TITRES_STAT!D935</f>
        <v>3.4144999999999999</v>
      </c>
      <c r="C932" s="2">
        <f t="shared" si="126"/>
        <v>3.4499999999999975E-2</v>
      </c>
      <c r="D932" s="2">
        <f t="shared" si="127"/>
        <v>3.4499999999999975E-2</v>
      </c>
      <c r="E932" s="2">
        <f t="shared" si="128"/>
        <v>0</v>
      </c>
      <c r="F932" s="2">
        <f t="shared" si="132"/>
        <v>8.4436922851272821E-3</v>
      </c>
      <c r="G932" s="2">
        <f t="shared" si="132"/>
        <v>1.0911029613224665E-2</v>
      </c>
      <c r="H932" s="2">
        <f t="shared" si="130"/>
        <v>0.77386759860803078</v>
      </c>
      <c r="I932" s="2">
        <f t="shared" si="131"/>
        <v>43.626006767094196</v>
      </c>
    </row>
    <row r="933" spans="1:9" ht="13.5" x14ac:dyDescent="0.25">
      <c r="A933" s="3">
        <f>TITRES_STAT!B936</f>
        <v>43364</v>
      </c>
      <c r="B933" s="17">
        <f>TITRES_STAT!D936</f>
        <v>3.4420999999999999</v>
      </c>
      <c r="C933" s="2">
        <f t="shared" si="126"/>
        <v>2.7600000000000069E-2</v>
      </c>
      <c r="D933" s="2">
        <f t="shared" si="127"/>
        <v>2.7600000000000069E-2</v>
      </c>
      <c r="E933" s="2">
        <f t="shared" si="128"/>
        <v>0</v>
      </c>
      <c r="F933" s="2">
        <f t="shared" si="132"/>
        <v>9.8119999790467673E-3</v>
      </c>
      <c r="G933" s="2">
        <f t="shared" si="132"/>
        <v>1.0131670355137189E-2</v>
      </c>
      <c r="H933" s="2">
        <f t="shared" si="130"/>
        <v>0.96844840338411375</v>
      </c>
      <c r="I933" s="2">
        <f t="shared" si="131"/>
        <v>49.198566836660703</v>
      </c>
    </row>
    <row r="934" spans="1:9" ht="13.5" x14ac:dyDescent="0.25">
      <c r="A934" s="3">
        <f>TITRES_STAT!B937</f>
        <v>43367</v>
      </c>
      <c r="B934" s="17">
        <f>TITRES_STAT!D937</f>
        <v>3.4420999999999999</v>
      </c>
      <c r="C934" s="2">
        <f t="shared" si="126"/>
        <v>0</v>
      </c>
      <c r="D934" s="2">
        <f t="shared" si="127"/>
        <v>0</v>
      </c>
      <c r="E934" s="2">
        <f t="shared" si="128"/>
        <v>0</v>
      </c>
      <c r="F934" s="2">
        <f t="shared" si="132"/>
        <v>9.1111428376862841E-3</v>
      </c>
      <c r="G934" s="2">
        <f t="shared" si="132"/>
        <v>9.4079796154845335E-3</v>
      </c>
      <c r="H934" s="2">
        <f t="shared" si="130"/>
        <v>0.96844840338411364</v>
      </c>
      <c r="I934" s="2">
        <f t="shared" si="131"/>
        <v>49.198566836660703</v>
      </c>
    </row>
    <row r="935" spans="1:9" ht="13.5" x14ac:dyDescent="0.25">
      <c r="A935" s="3">
        <f>TITRES_STAT!B938</f>
        <v>43368</v>
      </c>
      <c r="B935" s="17">
        <f>TITRES_STAT!D938</f>
        <v>3.3454999999999999</v>
      </c>
      <c r="C935" s="2">
        <f t="shared" si="126"/>
        <v>-9.6600000000000019E-2</v>
      </c>
      <c r="D935" s="2">
        <f t="shared" si="127"/>
        <v>0</v>
      </c>
      <c r="E935" s="2">
        <f t="shared" si="128"/>
        <v>9.6600000000000019E-2</v>
      </c>
      <c r="F935" s="2">
        <f t="shared" si="132"/>
        <v>8.4603469207086921E-3</v>
      </c>
      <c r="G935" s="2">
        <f t="shared" si="132"/>
        <v>1.5635981071521355E-2</v>
      </c>
      <c r="H935" s="2">
        <f t="shared" si="130"/>
        <v>0.5410819367208094</v>
      </c>
      <c r="I935" s="2">
        <f t="shared" si="131"/>
        <v>35.110523576192875</v>
      </c>
    </row>
    <row r="936" spans="1:9" ht="13.5" x14ac:dyDescent="0.25">
      <c r="A936" s="3">
        <f>TITRES_STAT!B939</f>
        <v>43369</v>
      </c>
      <c r="B936" s="17">
        <f>TITRES_STAT!D939</f>
        <v>3.38</v>
      </c>
      <c r="C936" s="2">
        <f t="shared" si="126"/>
        <v>3.4499999999999975E-2</v>
      </c>
      <c r="D936" s="2">
        <f t="shared" si="127"/>
        <v>3.4499999999999975E-2</v>
      </c>
      <c r="E936" s="2">
        <f t="shared" si="128"/>
        <v>0</v>
      </c>
      <c r="F936" s="2">
        <f t="shared" si="132"/>
        <v>1.032032214065807E-2</v>
      </c>
      <c r="G936" s="2">
        <f t="shared" si="132"/>
        <v>1.4519125280698401E-2</v>
      </c>
      <c r="H936" s="2">
        <f t="shared" si="130"/>
        <v>0.71080880846023253</v>
      </c>
      <c r="I936" s="2">
        <f t="shared" si="131"/>
        <v>41.548114841656499</v>
      </c>
    </row>
    <row r="937" spans="1:9" ht="13.5" x14ac:dyDescent="0.25">
      <c r="A937" s="3">
        <f>TITRES_STAT!B940</f>
        <v>43370</v>
      </c>
      <c r="B937" s="17">
        <f>TITRES_STAT!D940</f>
        <v>3.4144999999999999</v>
      </c>
      <c r="C937" s="2">
        <f t="shared" si="126"/>
        <v>3.4499999999999975E-2</v>
      </c>
      <c r="D937" s="2">
        <f t="shared" si="127"/>
        <v>3.4499999999999975E-2</v>
      </c>
      <c r="E937" s="2">
        <f t="shared" si="128"/>
        <v>0</v>
      </c>
      <c r="F937" s="2">
        <f t="shared" si="132"/>
        <v>1.2047441987753921E-2</v>
      </c>
      <c r="G937" s="2">
        <f t="shared" si="132"/>
        <v>1.3482044903505658E-2</v>
      </c>
      <c r="H937" s="2">
        <f t="shared" si="130"/>
        <v>0.89359159341038052</v>
      </c>
      <c r="I937" s="2">
        <f t="shared" si="131"/>
        <v>47.190302096821824</v>
      </c>
    </row>
    <row r="938" spans="1:9" ht="13.5" x14ac:dyDescent="0.25">
      <c r="A938" s="3">
        <f>TITRES_STAT!B941</f>
        <v>43371</v>
      </c>
      <c r="B938" s="17">
        <f>TITRES_STAT!D941</f>
        <v>3.4144999999999999</v>
      </c>
      <c r="C938" s="2">
        <f t="shared" si="126"/>
        <v>0</v>
      </c>
      <c r="D938" s="2">
        <f t="shared" si="127"/>
        <v>0</v>
      </c>
      <c r="E938" s="2">
        <f t="shared" si="128"/>
        <v>0</v>
      </c>
      <c r="F938" s="2">
        <f t="shared" si="132"/>
        <v>1.1186910417200071E-2</v>
      </c>
      <c r="G938" s="2">
        <f t="shared" si="132"/>
        <v>1.2519041696112397E-2</v>
      </c>
      <c r="H938" s="2">
        <f t="shared" si="130"/>
        <v>0.89359159341038064</v>
      </c>
      <c r="I938" s="2">
        <f t="shared" si="131"/>
        <v>47.190302096821824</v>
      </c>
    </row>
    <row r="939" spans="1:9" ht="13.5" x14ac:dyDescent="0.25">
      <c r="A939" s="3">
        <f>TITRES_STAT!B942</f>
        <v>43374</v>
      </c>
      <c r="B939" s="17">
        <f>TITRES_STAT!D942</f>
        <v>3.4214000000000002</v>
      </c>
      <c r="C939" s="2">
        <f t="shared" si="126"/>
        <v>6.9000000000003503E-3</v>
      </c>
      <c r="D939" s="2">
        <f t="shared" si="127"/>
        <v>6.9000000000003503E-3</v>
      </c>
      <c r="E939" s="2">
        <f t="shared" si="128"/>
        <v>0</v>
      </c>
      <c r="F939" s="2">
        <f t="shared" si="132"/>
        <v>1.0880702530257233E-2</v>
      </c>
      <c r="G939" s="2">
        <f t="shared" si="132"/>
        <v>1.1624824432104369E-2</v>
      </c>
      <c r="H939" s="2">
        <f t="shared" si="130"/>
        <v>0.9359885470792928</v>
      </c>
      <c r="I939" s="2">
        <f t="shared" si="131"/>
        <v>48.346801869843773</v>
      </c>
    </row>
    <row r="940" spans="1:9" ht="13.5" x14ac:dyDescent="0.25">
      <c r="A940" s="3">
        <f>TITRES_STAT!B943</f>
        <v>43375</v>
      </c>
      <c r="B940" s="17">
        <f>TITRES_STAT!D943</f>
        <v>3.4214000000000002</v>
      </c>
      <c r="C940" s="2">
        <f t="shared" si="126"/>
        <v>0</v>
      </c>
      <c r="D940" s="2">
        <f t="shared" si="127"/>
        <v>0</v>
      </c>
      <c r="E940" s="2">
        <f t="shared" si="128"/>
        <v>0</v>
      </c>
      <c r="F940" s="2">
        <f t="shared" si="132"/>
        <v>1.0103509492381717E-2</v>
      </c>
      <c r="G940" s="2">
        <f t="shared" si="132"/>
        <v>1.07944798298112E-2</v>
      </c>
      <c r="H940" s="2">
        <f t="shared" si="130"/>
        <v>0.9359885470792928</v>
      </c>
      <c r="I940" s="2">
        <f t="shared" si="131"/>
        <v>48.346801869843773</v>
      </c>
    </row>
    <row r="941" spans="1:9" ht="13.5" x14ac:dyDescent="0.25">
      <c r="A941" s="3">
        <f>TITRES_STAT!B944</f>
        <v>43376</v>
      </c>
      <c r="B941" s="17">
        <f>TITRES_STAT!D944</f>
        <v>3.38</v>
      </c>
      <c r="C941" s="2">
        <f t="shared" si="126"/>
        <v>-4.1400000000000325E-2</v>
      </c>
      <c r="D941" s="2">
        <f t="shared" si="127"/>
        <v>0</v>
      </c>
      <c r="E941" s="2">
        <f t="shared" si="128"/>
        <v>4.1400000000000325E-2</v>
      </c>
      <c r="F941" s="2">
        <f t="shared" ref="F941:G956" si="133">((F940*13)+D941)/14</f>
        <v>9.3818302429258798E-3</v>
      </c>
      <c r="G941" s="2">
        <f t="shared" si="133"/>
        <v>1.2980588413396138E-2</v>
      </c>
      <c r="H941" s="2">
        <f t="shared" si="130"/>
        <v>0.72275847166093854</v>
      </c>
      <c r="I941" s="2">
        <f t="shared" si="131"/>
        <v>41.953557828922804</v>
      </c>
    </row>
    <row r="942" spans="1:9" ht="13.5" x14ac:dyDescent="0.25">
      <c r="A942" s="3">
        <f>TITRES_STAT!B945</f>
        <v>43377</v>
      </c>
      <c r="B942" s="17">
        <f>TITRES_STAT!D945</f>
        <v>3.4007000000000001</v>
      </c>
      <c r="C942" s="2">
        <f t="shared" si="126"/>
        <v>2.0700000000000163E-2</v>
      </c>
      <c r="D942" s="2">
        <f t="shared" si="127"/>
        <v>2.0700000000000163E-2</v>
      </c>
      <c r="E942" s="2">
        <f t="shared" si="128"/>
        <v>0</v>
      </c>
      <c r="F942" s="2">
        <f t="shared" si="133"/>
        <v>1.0190270939859757E-2</v>
      </c>
      <c r="G942" s="2">
        <f t="shared" si="133"/>
        <v>1.2053403526724986E-2</v>
      </c>
      <c r="H942" s="2">
        <f t="shared" si="130"/>
        <v>0.84542684705326065</v>
      </c>
      <c r="I942" s="2">
        <f t="shared" si="131"/>
        <v>45.811994574763055</v>
      </c>
    </row>
    <row r="943" spans="1:9" ht="13.5" x14ac:dyDescent="0.25">
      <c r="A943" s="3">
        <f>TITRES_STAT!B946</f>
        <v>43378</v>
      </c>
      <c r="B943" s="17">
        <f>TITRES_STAT!D946</f>
        <v>3.4007000000000001</v>
      </c>
      <c r="C943" s="2">
        <f t="shared" si="126"/>
        <v>0</v>
      </c>
      <c r="D943" s="2">
        <f t="shared" si="127"/>
        <v>0</v>
      </c>
      <c r="E943" s="2">
        <f t="shared" si="128"/>
        <v>0</v>
      </c>
      <c r="F943" s="2">
        <f t="shared" si="133"/>
        <v>9.4623944441554891E-3</v>
      </c>
      <c r="G943" s="2">
        <f t="shared" si="133"/>
        <v>1.1192446131958914E-2</v>
      </c>
      <c r="H943" s="2">
        <f t="shared" si="130"/>
        <v>0.84542684705326077</v>
      </c>
      <c r="I943" s="2">
        <f t="shared" si="131"/>
        <v>45.811994574763055</v>
      </c>
    </row>
    <row r="944" spans="1:9" ht="13.5" x14ac:dyDescent="0.25">
      <c r="A944" s="3">
        <f>TITRES_STAT!B947</f>
        <v>43381</v>
      </c>
      <c r="B944" s="17">
        <f>TITRES_STAT!D947</f>
        <v>3.38</v>
      </c>
      <c r="C944" s="2">
        <f t="shared" si="126"/>
        <v>-2.0700000000000163E-2</v>
      </c>
      <c r="D944" s="2">
        <f t="shared" si="127"/>
        <v>0</v>
      </c>
      <c r="E944" s="2">
        <f t="shared" si="128"/>
        <v>2.0700000000000163E-2</v>
      </c>
      <c r="F944" s="2">
        <f t="shared" si="133"/>
        <v>8.7865091267158111E-3</v>
      </c>
      <c r="G944" s="2">
        <f t="shared" si="133"/>
        <v>1.187155712253329E-2</v>
      </c>
      <c r="H944" s="2">
        <f t="shared" si="130"/>
        <v>0.74013114168807903</v>
      </c>
      <c r="I944" s="2">
        <f t="shared" si="131"/>
        <v>42.533066845185424</v>
      </c>
    </row>
    <row r="945" spans="1:9" ht="13.5" x14ac:dyDescent="0.25">
      <c r="A945" s="3">
        <f>TITRES_STAT!B948</f>
        <v>43382</v>
      </c>
      <c r="B945" s="17">
        <f>TITRES_STAT!D948</f>
        <v>3.3731</v>
      </c>
      <c r="C945" s="2">
        <f t="shared" si="126"/>
        <v>-6.8999999999999062E-3</v>
      </c>
      <c r="D945" s="2">
        <f t="shared" si="127"/>
        <v>0</v>
      </c>
      <c r="E945" s="2">
        <f t="shared" si="128"/>
        <v>6.8999999999999062E-3</v>
      </c>
      <c r="F945" s="2">
        <f t="shared" si="133"/>
        <v>8.1589013319503956E-3</v>
      </c>
      <c r="G945" s="2">
        <f t="shared" si="133"/>
        <v>1.151644589949519E-2</v>
      </c>
      <c r="H945" s="2">
        <f t="shared" si="130"/>
        <v>0.70845653278395826</v>
      </c>
      <c r="I945" s="2">
        <f t="shared" si="131"/>
        <v>41.46763579811519</v>
      </c>
    </row>
    <row r="946" spans="1:9" ht="13.5" x14ac:dyDescent="0.25">
      <c r="A946" s="3">
        <f>TITRES_STAT!B949</f>
        <v>43383</v>
      </c>
      <c r="B946" s="17">
        <f>TITRES_STAT!D949</f>
        <v>3.3731</v>
      </c>
      <c r="C946" s="2">
        <f t="shared" si="126"/>
        <v>0</v>
      </c>
      <c r="D946" s="2">
        <f t="shared" si="127"/>
        <v>0</v>
      </c>
      <c r="E946" s="2">
        <f t="shared" si="128"/>
        <v>0</v>
      </c>
      <c r="F946" s="2">
        <f t="shared" si="133"/>
        <v>7.5761226653825106E-3</v>
      </c>
      <c r="G946" s="2">
        <f t="shared" si="133"/>
        <v>1.069384262095982E-2</v>
      </c>
      <c r="H946" s="2">
        <f t="shared" si="130"/>
        <v>0.70845653278395826</v>
      </c>
      <c r="I946" s="2">
        <f t="shared" si="131"/>
        <v>41.46763579811519</v>
      </c>
    </row>
    <row r="947" spans="1:9" ht="13.5" x14ac:dyDescent="0.25">
      <c r="A947" s="3">
        <f>TITRES_STAT!B950</f>
        <v>43384</v>
      </c>
      <c r="B947" s="17">
        <f>TITRES_STAT!D950</f>
        <v>3.3523999999999998</v>
      </c>
      <c r="C947" s="2">
        <f t="shared" si="126"/>
        <v>-2.0700000000000163E-2</v>
      </c>
      <c r="D947" s="2">
        <f t="shared" si="127"/>
        <v>0</v>
      </c>
      <c r="E947" s="2">
        <f t="shared" si="128"/>
        <v>2.0700000000000163E-2</v>
      </c>
      <c r="F947" s="2">
        <f t="shared" si="133"/>
        <v>7.0349710464266179E-3</v>
      </c>
      <c r="G947" s="2">
        <f t="shared" si="133"/>
        <v>1.1408568148034131E-2</v>
      </c>
      <c r="H947" s="2">
        <f t="shared" si="130"/>
        <v>0.61663926227577037</v>
      </c>
      <c r="I947" s="2">
        <f t="shared" si="131"/>
        <v>38.143281353176889</v>
      </c>
    </row>
    <row r="948" spans="1:9" ht="13.5" x14ac:dyDescent="0.25">
      <c r="A948" s="3">
        <f>TITRES_STAT!B951</f>
        <v>43385</v>
      </c>
      <c r="B948" s="17">
        <f>TITRES_STAT!D951</f>
        <v>3.3317999999999999</v>
      </c>
      <c r="C948" s="2">
        <f t="shared" si="126"/>
        <v>-2.0599999999999952E-2</v>
      </c>
      <c r="D948" s="2">
        <f t="shared" si="127"/>
        <v>0</v>
      </c>
      <c r="E948" s="2">
        <f t="shared" si="128"/>
        <v>2.0599999999999952E-2</v>
      </c>
      <c r="F948" s="2">
        <f t="shared" si="133"/>
        <v>6.532473114539002E-3</v>
      </c>
      <c r="G948" s="2">
        <f t="shared" si="133"/>
        <v>1.2065098994603118E-2</v>
      </c>
      <c r="H948" s="2">
        <f t="shared" si="130"/>
        <v>0.5414355172270916</v>
      </c>
      <c r="I948" s="2">
        <f t="shared" si="131"/>
        <v>35.125408178026618</v>
      </c>
    </row>
    <row r="949" spans="1:9" ht="13.5" x14ac:dyDescent="0.25">
      <c r="A949" s="3">
        <f>TITRES_STAT!B952</f>
        <v>43389</v>
      </c>
      <c r="B949" s="17">
        <f>TITRES_STAT!D952</f>
        <v>3.3593000000000002</v>
      </c>
      <c r="C949" s="2">
        <f t="shared" si="126"/>
        <v>2.7500000000000302E-2</v>
      </c>
      <c r="D949" s="2">
        <f t="shared" si="127"/>
        <v>2.7500000000000302E-2</v>
      </c>
      <c r="E949" s="2">
        <f t="shared" si="128"/>
        <v>0</v>
      </c>
      <c r="F949" s="2">
        <f t="shared" si="133"/>
        <v>8.0301536063576671E-3</v>
      </c>
      <c r="G949" s="2">
        <f t="shared" si="133"/>
        <v>1.1203306209274325E-2</v>
      </c>
      <c r="H949" s="2">
        <f t="shared" si="130"/>
        <v>0.71676641308885614</v>
      </c>
      <c r="I949" s="2">
        <f t="shared" si="131"/>
        <v>41.750957359378276</v>
      </c>
    </row>
    <row r="950" spans="1:9" ht="13.5" x14ac:dyDescent="0.25">
      <c r="A950" s="3">
        <f>TITRES_STAT!B953</f>
        <v>43390</v>
      </c>
      <c r="B950" s="17">
        <f>TITRES_STAT!D953</f>
        <v>3.3731</v>
      </c>
      <c r="C950" s="2">
        <f t="shared" si="126"/>
        <v>1.3799999999999812E-2</v>
      </c>
      <c r="D950" s="2">
        <f t="shared" si="127"/>
        <v>1.3799999999999812E-2</v>
      </c>
      <c r="E950" s="2">
        <f t="shared" si="128"/>
        <v>0</v>
      </c>
      <c r="F950" s="2">
        <f t="shared" si="133"/>
        <v>8.4422854916178201E-3</v>
      </c>
      <c r="G950" s="2">
        <f t="shared" si="133"/>
        <v>1.0403070051469015E-2</v>
      </c>
      <c r="H950" s="2">
        <f t="shared" si="130"/>
        <v>0.81151866226505764</v>
      </c>
      <c r="I950" s="2">
        <f t="shared" si="131"/>
        <v>44.797698150697713</v>
      </c>
    </row>
    <row r="951" spans="1:9" ht="13.5" x14ac:dyDescent="0.25">
      <c r="A951" s="3">
        <f>TITRES_STAT!B954</f>
        <v>43391</v>
      </c>
      <c r="B951" s="17">
        <f>TITRES_STAT!D954</f>
        <v>3.3731</v>
      </c>
      <c r="C951" s="2">
        <f t="shared" si="126"/>
        <v>0</v>
      </c>
      <c r="D951" s="2">
        <f t="shared" si="127"/>
        <v>0</v>
      </c>
      <c r="E951" s="2">
        <f t="shared" si="128"/>
        <v>0</v>
      </c>
      <c r="F951" s="2">
        <f t="shared" si="133"/>
        <v>7.8392650993594042E-3</v>
      </c>
      <c r="G951" s="2">
        <f t="shared" si="133"/>
        <v>9.6599936192212268E-3</v>
      </c>
      <c r="H951" s="2">
        <f t="shared" si="130"/>
        <v>0.81151866226505776</v>
      </c>
      <c r="I951" s="2">
        <f t="shared" si="131"/>
        <v>44.79769815069772</v>
      </c>
    </row>
    <row r="952" spans="1:9" ht="13.5" x14ac:dyDescent="0.25">
      <c r="A952" s="3">
        <f>TITRES_STAT!B955</f>
        <v>43392</v>
      </c>
      <c r="B952" s="17">
        <f>TITRES_STAT!D955</f>
        <v>3.3731</v>
      </c>
      <c r="C952" s="2">
        <f t="shared" si="126"/>
        <v>0</v>
      </c>
      <c r="D952" s="2">
        <f t="shared" si="127"/>
        <v>0</v>
      </c>
      <c r="E952" s="2">
        <f t="shared" si="128"/>
        <v>0</v>
      </c>
      <c r="F952" s="2">
        <f t="shared" si="133"/>
        <v>7.2793175922623039E-3</v>
      </c>
      <c r="G952" s="2">
        <f t="shared" si="133"/>
        <v>8.9699940749911385E-3</v>
      </c>
      <c r="H952" s="2">
        <f t="shared" si="130"/>
        <v>0.81151866226505787</v>
      </c>
      <c r="I952" s="2">
        <f t="shared" si="131"/>
        <v>44.79769815069772</v>
      </c>
    </row>
    <row r="953" spans="1:9" ht="13.5" x14ac:dyDescent="0.25">
      <c r="A953" s="3">
        <f>TITRES_STAT!B956</f>
        <v>43395</v>
      </c>
      <c r="B953" s="17">
        <f>TITRES_STAT!D956</f>
        <v>3.3868999999999998</v>
      </c>
      <c r="C953" s="2">
        <f t="shared" si="126"/>
        <v>1.3799999999999812E-2</v>
      </c>
      <c r="D953" s="2">
        <f t="shared" si="127"/>
        <v>1.3799999999999812E-2</v>
      </c>
      <c r="E953" s="2">
        <f t="shared" si="128"/>
        <v>0</v>
      </c>
      <c r="F953" s="2">
        <f t="shared" si="133"/>
        <v>7.7450806213864116E-3</v>
      </c>
      <c r="G953" s="2">
        <f t="shared" si="133"/>
        <v>8.3292802124917721E-3</v>
      </c>
      <c r="H953" s="2">
        <f t="shared" si="130"/>
        <v>0.92986193570133324</v>
      </c>
      <c r="I953" s="2">
        <f t="shared" si="131"/>
        <v>48.182821708611556</v>
      </c>
    </row>
    <row r="954" spans="1:9" ht="13.5" x14ac:dyDescent="0.25">
      <c r="A954" s="3">
        <f>TITRES_STAT!B957</f>
        <v>43396</v>
      </c>
      <c r="B954" s="17">
        <f>TITRES_STAT!D957</f>
        <v>3.38</v>
      </c>
      <c r="C954" s="2">
        <f t="shared" si="126"/>
        <v>-6.8999999999999062E-3</v>
      </c>
      <c r="D954" s="2">
        <f t="shared" si="127"/>
        <v>0</v>
      </c>
      <c r="E954" s="2">
        <f t="shared" si="128"/>
        <v>6.8999999999999062E-3</v>
      </c>
      <c r="F954" s="2">
        <f t="shared" si="133"/>
        <v>7.1918605770016682E-3</v>
      </c>
      <c r="G954" s="2">
        <f t="shared" si="133"/>
        <v>8.2271887687423526E-3</v>
      </c>
      <c r="H954" s="2">
        <f t="shared" si="130"/>
        <v>0.87415772011039572</v>
      </c>
      <c r="I954" s="2">
        <f t="shared" si="131"/>
        <v>46.642697715905371</v>
      </c>
    </row>
    <row r="955" spans="1:9" ht="13.5" x14ac:dyDescent="0.25">
      <c r="A955" s="3">
        <f>TITRES_STAT!B958</f>
        <v>43397</v>
      </c>
      <c r="B955" s="17">
        <f>TITRES_STAT!D958</f>
        <v>3.3454999999999999</v>
      </c>
      <c r="C955" s="2">
        <f t="shared" si="126"/>
        <v>-3.4499999999999975E-2</v>
      </c>
      <c r="D955" s="2">
        <f t="shared" si="127"/>
        <v>0</v>
      </c>
      <c r="E955" s="2">
        <f t="shared" si="128"/>
        <v>3.4499999999999975E-2</v>
      </c>
      <c r="F955" s="2">
        <f t="shared" si="133"/>
        <v>6.6781562500729781E-3</v>
      </c>
      <c r="G955" s="2">
        <f t="shared" si="133"/>
        <v>1.0103818142403612E-2</v>
      </c>
      <c r="H955" s="2">
        <f t="shared" si="130"/>
        <v>0.6609537262004106</v>
      </c>
      <c r="I955" s="2">
        <f t="shared" si="131"/>
        <v>39.793626744340735</v>
      </c>
    </row>
    <row r="956" spans="1:9" ht="13.5" x14ac:dyDescent="0.25">
      <c r="A956" s="3">
        <f>TITRES_STAT!B959</f>
        <v>43398</v>
      </c>
      <c r="B956" s="17">
        <f>TITRES_STAT!D959</f>
        <v>3.3938000000000001</v>
      </c>
      <c r="C956" s="2">
        <f t="shared" si="126"/>
        <v>4.8300000000000232E-2</v>
      </c>
      <c r="D956" s="2">
        <f t="shared" si="127"/>
        <v>4.8300000000000232E-2</v>
      </c>
      <c r="E956" s="2">
        <f t="shared" si="128"/>
        <v>0</v>
      </c>
      <c r="F956" s="2">
        <f t="shared" si="133"/>
        <v>9.6511450893534967E-3</v>
      </c>
      <c r="G956" s="2">
        <f t="shared" si="133"/>
        <v>9.3821168465176401E-3</v>
      </c>
      <c r="H956" s="2">
        <f t="shared" si="130"/>
        <v>1.0286745781615065</v>
      </c>
      <c r="I956" s="2">
        <f t="shared" si="131"/>
        <v>50.706731835410814</v>
      </c>
    </row>
    <row r="957" spans="1:9" ht="13.5" x14ac:dyDescent="0.25">
      <c r="A957" s="3">
        <f>TITRES_STAT!B960</f>
        <v>43399</v>
      </c>
      <c r="B957" s="17">
        <f>TITRES_STAT!D960</f>
        <v>3.4283000000000001</v>
      </c>
      <c r="C957" s="2">
        <f t="shared" si="126"/>
        <v>3.4499999999999975E-2</v>
      </c>
      <c r="D957" s="2">
        <f t="shared" si="127"/>
        <v>3.4499999999999975E-2</v>
      </c>
      <c r="E957" s="2">
        <f t="shared" si="128"/>
        <v>0</v>
      </c>
      <c r="F957" s="2">
        <f t="shared" ref="F957:G972" si="134">((F956*13)+D957)/14</f>
        <v>1.1426063297256817E-2</v>
      </c>
      <c r="G957" s="2">
        <f t="shared" si="134"/>
        <v>8.7119656431949525E-3</v>
      </c>
      <c r="H957" s="2">
        <f t="shared" si="130"/>
        <v>1.3115367719777322</v>
      </c>
      <c r="I957" s="2">
        <f t="shared" si="131"/>
        <v>56.738737098073152</v>
      </c>
    </row>
    <row r="958" spans="1:9" ht="13.5" x14ac:dyDescent="0.25">
      <c r="A958" s="3">
        <f>TITRES_STAT!B961</f>
        <v>43402</v>
      </c>
      <c r="B958" s="17">
        <f>TITRES_STAT!D961</f>
        <v>3.4076</v>
      </c>
      <c r="C958" s="2">
        <f t="shared" si="126"/>
        <v>-2.0700000000000163E-2</v>
      </c>
      <c r="D958" s="2">
        <f t="shared" si="127"/>
        <v>0</v>
      </c>
      <c r="E958" s="2">
        <f t="shared" si="128"/>
        <v>2.0700000000000163E-2</v>
      </c>
      <c r="F958" s="2">
        <f t="shared" si="134"/>
        <v>1.060991591888133E-2</v>
      </c>
      <c r="G958" s="2">
        <f t="shared" si="134"/>
        <v>9.5682538115381809E-3</v>
      </c>
      <c r="H958" s="2">
        <f t="shared" si="130"/>
        <v>1.1088664794914855</v>
      </c>
      <c r="I958" s="2">
        <f t="shared" si="131"/>
        <v>52.581161030112646</v>
      </c>
    </row>
    <row r="959" spans="1:9" ht="13.5" x14ac:dyDescent="0.25">
      <c r="A959" s="3">
        <f>TITRES_STAT!B962</f>
        <v>43403</v>
      </c>
      <c r="B959" s="17">
        <f>TITRES_STAT!D962</f>
        <v>3.4144999999999999</v>
      </c>
      <c r="C959" s="2">
        <f t="shared" si="126"/>
        <v>6.8999999999999062E-3</v>
      </c>
      <c r="D959" s="2">
        <f t="shared" si="127"/>
        <v>6.8999999999999062E-3</v>
      </c>
      <c r="E959" s="2">
        <f t="shared" si="128"/>
        <v>0</v>
      </c>
      <c r="F959" s="2">
        <f t="shared" si="134"/>
        <v>1.0344921924675513E-2</v>
      </c>
      <c r="G959" s="2">
        <f t="shared" si="134"/>
        <v>8.8848071107140245E-3</v>
      </c>
      <c r="H959" s="2">
        <f t="shared" si="130"/>
        <v>1.164338380762455</v>
      </c>
      <c r="I959" s="2">
        <f t="shared" si="131"/>
        <v>53.796503869800659</v>
      </c>
    </row>
    <row r="960" spans="1:9" ht="13.5" x14ac:dyDescent="0.25">
      <c r="A960" s="3">
        <f>TITRES_STAT!B963</f>
        <v>43404</v>
      </c>
      <c r="B960" s="17">
        <f>TITRES_STAT!D963</f>
        <v>3.38</v>
      </c>
      <c r="C960" s="2">
        <f t="shared" si="126"/>
        <v>-3.4499999999999975E-2</v>
      </c>
      <c r="D960" s="2">
        <f t="shared" si="127"/>
        <v>0</v>
      </c>
      <c r="E960" s="2">
        <f t="shared" si="128"/>
        <v>3.4499999999999975E-2</v>
      </c>
      <c r="F960" s="2">
        <f t="shared" si="134"/>
        <v>9.6059989300558337E-3</v>
      </c>
      <c r="G960" s="2">
        <f t="shared" si="134"/>
        <v>1.0714463745663021E-2</v>
      </c>
      <c r="H960" s="2">
        <f t="shared" si="130"/>
        <v>0.89654500291198713</v>
      </c>
      <c r="I960" s="2">
        <f t="shared" si="131"/>
        <v>47.272540410874349</v>
      </c>
    </row>
    <row r="961" spans="1:9" ht="13.5" x14ac:dyDescent="0.25">
      <c r="A961" s="3">
        <f>TITRES_STAT!B964</f>
        <v>43405</v>
      </c>
      <c r="B961" s="17">
        <f>TITRES_STAT!D964</f>
        <v>3.3868999999999998</v>
      </c>
      <c r="C961" s="2">
        <f t="shared" si="126"/>
        <v>6.8999999999999062E-3</v>
      </c>
      <c r="D961" s="2">
        <f t="shared" si="127"/>
        <v>6.8999999999999062E-3</v>
      </c>
      <c r="E961" s="2">
        <f t="shared" si="128"/>
        <v>0</v>
      </c>
      <c r="F961" s="2">
        <f t="shared" si="134"/>
        <v>9.4127132921946969E-3</v>
      </c>
      <c r="G961" s="2">
        <f t="shared" si="134"/>
        <v>9.9491449066870918E-3</v>
      </c>
      <c r="H961" s="2">
        <f t="shared" si="130"/>
        <v>0.94608264132007525</v>
      </c>
      <c r="I961" s="2">
        <f t="shared" si="131"/>
        <v>48.614720733458903</v>
      </c>
    </row>
    <row r="962" spans="1:9" ht="13.5" x14ac:dyDescent="0.25">
      <c r="A962" s="3">
        <f>TITRES_STAT!B965</f>
        <v>43406</v>
      </c>
      <c r="B962" s="17">
        <f>TITRES_STAT!D965</f>
        <v>3.3731</v>
      </c>
      <c r="C962" s="2">
        <f t="shared" si="126"/>
        <v>-1.3799999999999812E-2</v>
      </c>
      <c r="D962" s="2">
        <f t="shared" si="127"/>
        <v>0</v>
      </c>
      <c r="E962" s="2">
        <f t="shared" si="128"/>
        <v>1.3799999999999812E-2</v>
      </c>
      <c r="F962" s="2">
        <f t="shared" si="134"/>
        <v>8.7403766284665039E-3</v>
      </c>
      <c r="G962" s="2">
        <f t="shared" si="134"/>
        <v>1.0224205984780858E-2</v>
      </c>
      <c r="H962" s="2">
        <f t="shared" si="130"/>
        <v>0.85487094464615698</v>
      </c>
      <c r="I962" s="2">
        <f t="shared" si="131"/>
        <v>46.087893452298147</v>
      </c>
    </row>
    <row r="963" spans="1:9" ht="13.5" x14ac:dyDescent="0.25">
      <c r="A963" s="3">
        <f>TITRES_STAT!B966</f>
        <v>43409</v>
      </c>
      <c r="B963" s="17">
        <f>TITRES_STAT!D966</f>
        <v>3.3523999999999998</v>
      </c>
      <c r="C963" s="2">
        <f t="shared" ref="C963:C1026" si="135">B963-B962</f>
        <v>-2.0700000000000163E-2</v>
      </c>
      <c r="D963" s="2">
        <f t="shared" ref="D963:D1026" si="136">IF(C963&gt;0,C963,0)</f>
        <v>0</v>
      </c>
      <c r="E963" s="2">
        <f t="shared" ref="E963:E1026" si="137">IF(C963&lt;0,-C963,0)</f>
        <v>2.0700000000000163E-2</v>
      </c>
      <c r="F963" s="2">
        <f t="shared" si="134"/>
        <v>8.116064012147468E-3</v>
      </c>
      <c r="G963" s="2">
        <f t="shared" si="134"/>
        <v>1.0972476985867952E-2</v>
      </c>
      <c r="H963" s="2">
        <f t="shared" si="130"/>
        <v>0.73967473548594243</v>
      </c>
      <c r="I963" s="2">
        <f t="shared" si="131"/>
        <v>42.517990311523917</v>
      </c>
    </row>
    <row r="964" spans="1:9" ht="13.5" x14ac:dyDescent="0.25">
      <c r="A964" s="3">
        <f>TITRES_STAT!B967</f>
        <v>43410</v>
      </c>
      <c r="B964" s="17">
        <f>TITRES_STAT!D967</f>
        <v>3.3731</v>
      </c>
      <c r="C964" s="2">
        <f t="shared" si="135"/>
        <v>2.0700000000000163E-2</v>
      </c>
      <c r="D964" s="2">
        <f t="shared" si="136"/>
        <v>2.0700000000000163E-2</v>
      </c>
      <c r="E964" s="2">
        <f t="shared" si="137"/>
        <v>0</v>
      </c>
      <c r="F964" s="2">
        <f t="shared" si="134"/>
        <v>9.0149165827083742E-3</v>
      </c>
      <c r="G964" s="2">
        <f t="shared" si="134"/>
        <v>1.0188728629734526E-2</v>
      </c>
      <c r="H964" s="2">
        <f t="shared" si="130"/>
        <v>0.88479307971747045</v>
      </c>
      <c r="I964" s="2">
        <f t="shared" si="131"/>
        <v>46.94377803265813</v>
      </c>
    </row>
    <row r="965" spans="1:9" ht="13.5" x14ac:dyDescent="0.25">
      <c r="A965" s="3">
        <f>TITRES_STAT!B968</f>
        <v>43411</v>
      </c>
      <c r="B965" s="17">
        <f>TITRES_STAT!D968</f>
        <v>3.3731</v>
      </c>
      <c r="C965" s="2">
        <f t="shared" si="135"/>
        <v>0</v>
      </c>
      <c r="D965" s="2">
        <f t="shared" si="136"/>
        <v>0</v>
      </c>
      <c r="E965" s="2">
        <f t="shared" si="137"/>
        <v>0</v>
      </c>
      <c r="F965" s="2">
        <f t="shared" si="134"/>
        <v>8.3709939696577761E-3</v>
      </c>
      <c r="G965" s="2">
        <f t="shared" si="134"/>
        <v>9.460962299039203E-3</v>
      </c>
      <c r="H965" s="2">
        <f t="shared" si="130"/>
        <v>0.88479307971747045</v>
      </c>
      <c r="I965" s="2">
        <f t="shared" si="131"/>
        <v>46.94377803265813</v>
      </c>
    </row>
    <row r="966" spans="1:9" ht="13.5" x14ac:dyDescent="0.25">
      <c r="A966" s="3">
        <f>TITRES_STAT!B969</f>
        <v>43412</v>
      </c>
      <c r="B966" s="17">
        <f>TITRES_STAT!D969</f>
        <v>3.3731</v>
      </c>
      <c r="C966" s="2">
        <f t="shared" si="135"/>
        <v>0</v>
      </c>
      <c r="D966" s="2">
        <f t="shared" si="136"/>
        <v>0</v>
      </c>
      <c r="E966" s="2">
        <f t="shared" si="137"/>
        <v>0</v>
      </c>
      <c r="F966" s="2">
        <f t="shared" si="134"/>
        <v>7.7730658289679342E-3</v>
      </c>
      <c r="G966" s="2">
        <f t="shared" si="134"/>
        <v>8.7851792776792604E-3</v>
      </c>
      <c r="H966" s="2">
        <f t="shared" si="130"/>
        <v>0.88479307971747034</v>
      </c>
      <c r="I966" s="2">
        <f t="shared" si="131"/>
        <v>46.943778032658123</v>
      </c>
    </row>
    <row r="967" spans="1:9" ht="13.5" x14ac:dyDescent="0.25">
      <c r="A967" s="3">
        <f>TITRES_STAT!B970</f>
        <v>43413</v>
      </c>
      <c r="B967" s="17">
        <f>TITRES_STAT!D970</f>
        <v>3.38</v>
      </c>
      <c r="C967" s="2">
        <f t="shared" si="135"/>
        <v>6.8999999999999062E-3</v>
      </c>
      <c r="D967" s="2">
        <f t="shared" si="136"/>
        <v>6.8999999999999062E-3</v>
      </c>
      <c r="E967" s="2">
        <f t="shared" si="137"/>
        <v>0</v>
      </c>
      <c r="F967" s="2">
        <f t="shared" si="134"/>
        <v>7.7107039840416461E-3</v>
      </c>
      <c r="G967" s="2">
        <f t="shared" si="134"/>
        <v>8.1576664721307417E-3</v>
      </c>
      <c r="H967" s="2">
        <f t="shared" si="130"/>
        <v>0.94520951676363996</v>
      </c>
      <c r="I967" s="2">
        <f t="shared" si="131"/>
        <v>48.59165599478667</v>
      </c>
    </row>
    <row r="968" spans="1:9" ht="13.5" x14ac:dyDescent="0.25">
      <c r="A968" s="3">
        <f>TITRES_STAT!B971</f>
        <v>43416</v>
      </c>
      <c r="B968" s="17">
        <f>TITRES_STAT!D971</f>
        <v>3.3731</v>
      </c>
      <c r="C968" s="2">
        <f t="shared" si="135"/>
        <v>-6.8999999999999062E-3</v>
      </c>
      <c r="D968" s="2">
        <f t="shared" si="136"/>
        <v>0</v>
      </c>
      <c r="E968" s="2">
        <f t="shared" si="137"/>
        <v>6.8999999999999062E-3</v>
      </c>
      <c r="F968" s="2">
        <f t="shared" si="134"/>
        <v>7.159939413752957E-3</v>
      </c>
      <c r="G968" s="2">
        <f t="shared" si="134"/>
        <v>8.0678331526928253E-3</v>
      </c>
      <c r="H968" s="2">
        <f t="shared" si="130"/>
        <v>0.88746746223465989</v>
      </c>
      <c r="I968" s="2">
        <f t="shared" si="131"/>
        <v>47.018954233200191</v>
      </c>
    </row>
    <row r="969" spans="1:9" ht="13.5" x14ac:dyDescent="0.25">
      <c r="A969" s="3">
        <f>TITRES_STAT!B972</f>
        <v>43417</v>
      </c>
      <c r="B969" s="17">
        <f>TITRES_STAT!D972</f>
        <v>3.3731</v>
      </c>
      <c r="C969" s="2">
        <f t="shared" si="135"/>
        <v>0</v>
      </c>
      <c r="D969" s="2">
        <f t="shared" si="136"/>
        <v>0</v>
      </c>
      <c r="E969" s="2">
        <f t="shared" si="137"/>
        <v>0</v>
      </c>
      <c r="F969" s="2">
        <f t="shared" si="134"/>
        <v>6.6485151699134598E-3</v>
      </c>
      <c r="G969" s="2">
        <f t="shared" si="134"/>
        <v>7.491559356071909E-3</v>
      </c>
      <c r="H969" s="2">
        <f t="shared" si="130"/>
        <v>0.88746746223465989</v>
      </c>
      <c r="I969" s="2">
        <f t="shared" si="131"/>
        <v>47.018954233200191</v>
      </c>
    </row>
    <row r="970" spans="1:9" ht="13.5" x14ac:dyDescent="0.25">
      <c r="A970" s="3">
        <f>TITRES_STAT!B973</f>
        <v>43418</v>
      </c>
      <c r="B970" s="17">
        <f>TITRES_STAT!D973</f>
        <v>3.3593000000000002</v>
      </c>
      <c r="C970" s="2">
        <f t="shared" si="135"/>
        <v>-1.3799999999999812E-2</v>
      </c>
      <c r="D970" s="2">
        <f t="shared" si="136"/>
        <v>0</v>
      </c>
      <c r="E970" s="2">
        <f t="shared" si="137"/>
        <v>1.3799999999999812E-2</v>
      </c>
      <c r="F970" s="2">
        <f t="shared" si="134"/>
        <v>6.173621229205355E-3</v>
      </c>
      <c r="G970" s="2">
        <f t="shared" si="134"/>
        <v>7.9421622592096165E-3</v>
      </c>
      <c r="H970" s="2">
        <f t="shared" si="130"/>
        <v>0.77732247563269219</v>
      </c>
      <c r="I970" s="2">
        <f t="shared" si="131"/>
        <v>43.735590265125104</v>
      </c>
    </row>
    <row r="971" spans="1:9" ht="13.5" x14ac:dyDescent="0.25">
      <c r="A971" s="3">
        <f>TITRES_STAT!B974</f>
        <v>43419</v>
      </c>
      <c r="B971" s="17">
        <f>TITRES_STAT!D974</f>
        <v>3.3523999999999998</v>
      </c>
      <c r="C971" s="2">
        <f t="shared" si="135"/>
        <v>-6.9000000000003503E-3</v>
      </c>
      <c r="D971" s="2">
        <f t="shared" si="136"/>
        <v>0</v>
      </c>
      <c r="E971" s="2">
        <f t="shared" si="137"/>
        <v>6.9000000000003503E-3</v>
      </c>
      <c r="F971" s="2">
        <f t="shared" si="134"/>
        <v>5.7326482842621155E-3</v>
      </c>
      <c r="G971" s="2">
        <f t="shared" si="134"/>
        <v>7.8677220978375269E-3</v>
      </c>
      <c r="H971" s="2">
        <f t="shared" si="130"/>
        <v>0.72862872035576287</v>
      </c>
      <c r="I971" s="2">
        <f t="shared" si="131"/>
        <v>42.150677688949102</v>
      </c>
    </row>
    <row r="972" spans="1:9" ht="13.5" x14ac:dyDescent="0.25">
      <c r="A972" s="3">
        <f>TITRES_STAT!B975</f>
        <v>43420</v>
      </c>
      <c r="B972" s="17">
        <f>TITRES_STAT!D975</f>
        <v>3.2835000000000001</v>
      </c>
      <c r="C972" s="2">
        <f t="shared" si="135"/>
        <v>-6.8899999999999739E-2</v>
      </c>
      <c r="D972" s="2">
        <f t="shared" si="136"/>
        <v>0</v>
      </c>
      <c r="E972" s="2">
        <f t="shared" si="137"/>
        <v>6.8899999999999739E-2</v>
      </c>
      <c r="F972" s="2">
        <f t="shared" si="134"/>
        <v>5.323173406814821E-3</v>
      </c>
      <c r="G972" s="2">
        <f t="shared" si="134"/>
        <v>1.2227170519420542E-2</v>
      </c>
      <c r="H972" s="2">
        <f t="shared" si="130"/>
        <v>0.43535611107737227</v>
      </c>
      <c r="I972" s="2">
        <f t="shared" si="131"/>
        <v>30.330878011213244</v>
      </c>
    </row>
    <row r="973" spans="1:9" ht="13.5" x14ac:dyDescent="0.25">
      <c r="A973" s="3">
        <f>TITRES_STAT!B976</f>
        <v>43423</v>
      </c>
      <c r="B973" s="17">
        <f>TITRES_STAT!D976</f>
        <v>3.2421000000000002</v>
      </c>
      <c r="C973" s="2">
        <f t="shared" si="135"/>
        <v>-4.1399999999999881E-2</v>
      </c>
      <c r="D973" s="2">
        <f t="shared" si="136"/>
        <v>0</v>
      </c>
      <c r="E973" s="2">
        <f t="shared" si="137"/>
        <v>4.1399999999999881E-2</v>
      </c>
      <c r="F973" s="2">
        <f t="shared" ref="F973:G988" si="138">((F972*13)+D973)/14</f>
        <v>4.9429467348994765E-3</v>
      </c>
      <c r="G973" s="2">
        <f t="shared" si="138"/>
        <v>1.4310944053747637E-2</v>
      </c>
      <c r="H973" s="2">
        <f t="shared" si="130"/>
        <v>0.34539627269418727</v>
      </c>
      <c r="I973" s="2">
        <f t="shared" si="131"/>
        <v>25.672456487672832</v>
      </c>
    </row>
    <row r="974" spans="1:9" ht="13.5" x14ac:dyDescent="0.25">
      <c r="A974" s="3">
        <f>TITRES_STAT!B977</f>
        <v>43425</v>
      </c>
      <c r="B974" s="17">
        <f>TITRES_STAT!D977</f>
        <v>3.2006999999999999</v>
      </c>
      <c r="C974" s="2">
        <f t="shared" si="135"/>
        <v>-4.1400000000000325E-2</v>
      </c>
      <c r="D974" s="2">
        <f t="shared" si="136"/>
        <v>0</v>
      </c>
      <c r="E974" s="2">
        <f t="shared" si="137"/>
        <v>4.1400000000000325E-2</v>
      </c>
      <c r="F974" s="2">
        <f t="shared" si="138"/>
        <v>4.5898791109780851E-3</v>
      </c>
      <c r="G974" s="2">
        <f t="shared" si="138"/>
        <v>1.6245876621337117E-2</v>
      </c>
      <c r="H974" s="2">
        <f t="shared" si="130"/>
        <v>0.28252578903312608</v>
      </c>
      <c r="I974" s="2">
        <f t="shared" si="131"/>
        <v>22.028858323863986</v>
      </c>
    </row>
    <row r="975" spans="1:9" ht="13.5" x14ac:dyDescent="0.25">
      <c r="A975" s="3">
        <f>TITRES_STAT!B978</f>
        <v>43426</v>
      </c>
      <c r="B975" s="17">
        <f>TITRES_STAT!D978</f>
        <v>3.1730999999999998</v>
      </c>
      <c r="C975" s="2">
        <f t="shared" si="135"/>
        <v>-2.7600000000000069E-2</v>
      </c>
      <c r="D975" s="2">
        <f t="shared" si="136"/>
        <v>0</v>
      </c>
      <c r="E975" s="2">
        <f t="shared" si="137"/>
        <v>2.7600000000000069E-2</v>
      </c>
      <c r="F975" s="2">
        <f t="shared" si="138"/>
        <v>4.2620306030510787E-3</v>
      </c>
      <c r="G975" s="2">
        <f t="shared" si="138"/>
        <v>1.7056885434098758E-2</v>
      </c>
      <c r="H975" s="2">
        <f t="shared" si="130"/>
        <v>0.24987156181108944</v>
      </c>
      <c r="I975" s="2">
        <f t="shared" si="131"/>
        <v>19.991779111208871</v>
      </c>
    </row>
    <row r="976" spans="1:9" ht="13.5" x14ac:dyDescent="0.25">
      <c r="A976" s="3">
        <f>TITRES_STAT!B979</f>
        <v>43427</v>
      </c>
      <c r="B976" s="17">
        <f>TITRES_STAT!D979</f>
        <v>3.2766000000000002</v>
      </c>
      <c r="C976" s="2">
        <f t="shared" si="135"/>
        <v>0.10350000000000037</v>
      </c>
      <c r="D976" s="2">
        <f t="shared" si="136"/>
        <v>0.10350000000000037</v>
      </c>
      <c r="E976" s="2">
        <f t="shared" si="137"/>
        <v>0</v>
      </c>
      <c r="F976" s="2">
        <f t="shared" si="138"/>
        <v>1.1350456988547458E-2</v>
      </c>
      <c r="G976" s="2">
        <f t="shared" si="138"/>
        <v>1.5838536474520274E-2</v>
      </c>
      <c r="H976" s="2">
        <f t="shared" si="130"/>
        <v>0.71663546734934336</v>
      </c>
      <c r="I976" s="2">
        <f t="shared" si="131"/>
        <v>41.746514095732863</v>
      </c>
    </row>
    <row r="977" spans="1:9" ht="13.5" x14ac:dyDescent="0.25">
      <c r="A977" s="3">
        <f>TITRES_STAT!B980</f>
        <v>43430</v>
      </c>
      <c r="B977" s="17">
        <f>TITRES_STAT!D980</f>
        <v>3.2696999999999998</v>
      </c>
      <c r="C977" s="2">
        <f t="shared" si="135"/>
        <v>-6.9000000000003503E-3</v>
      </c>
      <c r="D977" s="2">
        <f t="shared" si="136"/>
        <v>0</v>
      </c>
      <c r="E977" s="2">
        <f t="shared" si="137"/>
        <v>6.9000000000003503E-3</v>
      </c>
      <c r="F977" s="2">
        <f t="shared" si="138"/>
        <v>1.0539710060794068E-2</v>
      </c>
      <c r="G977" s="2">
        <f t="shared" si="138"/>
        <v>1.5200069583483137E-2</v>
      </c>
      <c r="H977" s="2">
        <f t="shared" ref="H977:H1040" si="139">F977/G977</f>
        <v>0.69339880340066606</v>
      </c>
      <c r="I977" s="2">
        <f t="shared" ref="I977:I1040" si="140">IF(G977=0,100,100-(100/(1+H977)))</f>
        <v>40.947165074652808</v>
      </c>
    </row>
    <row r="978" spans="1:9" ht="13.5" x14ac:dyDescent="0.25">
      <c r="A978" s="3">
        <f>TITRES_STAT!B981</f>
        <v>43431</v>
      </c>
      <c r="B978" s="17">
        <f>TITRES_STAT!D981</f>
        <v>3.2696999999999998</v>
      </c>
      <c r="C978" s="2">
        <f t="shared" si="135"/>
        <v>0</v>
      </c>
      <c r="D978" s="2">
        <f t="shared" si="136"/>
        <v>0</v>
      </c>
      <c r="E978" s="2">
        <f t="shared" si="137"/>
        <v>0</v>
      </c>
      <c r="F978" s="2">
        <f t="shared" si="138"/>
        <v>9.7868736278802059E-3</v>
      </c>
      <c r="G978" s="2">
        <f t="shared" si="138"/>
        <v>1.4114350327520056E-2</v>
      </c>
      <c r="H978" s="2">
        <f t="shared" si="139"/>
        <v>0.69339880340066606</v>
      </c>
      <c r="I978" s="2">
        <f t="shared" si="140"/>
        <v>40.947165074652808</v>
      </c>
    </row>
    <row r="979" spans="1:9" ht="13.5" x14ac:dyDescent="0.25">
      <c r="A979" s="3">
        <f>TITRES_STAT!B982</f>
        <v>43432</v>
      </c>
      <c r="B979" s="17">
        <f>TITRES_STAT!D982</f>
        <v>3.1869000000000001</v>
      </c>
      <c r="C979" s="2">
        <f t="shared" si="135"/>
        <v>-8.2799999999999763E-2</v>
      </c>
      <c r="D979" s="2">
        <f t="shared" si="136"/>
        <v>0</v>
      </c>
      <c r="E979" s="2">
        <f t="shared" si="137"/>
        <v>8.2799999999999763E-2</v>
      </c>
      <c r="F979" s="2">
        <f t="shared" si="138"/>
        <v>9.0878112258887637E-3</v>
      </c>
      <c r="G979" s="2">
        <f t="shared" si="138"/>
        <v>1.9020468161268605E-2</v>
      </c>
      <c r="H979" s="2">
        <f t="shared" si="139"/>
        <v>0.4777911431430632</v>
      </c>
      <c r="I979" s="2">
        <f t="shared" si="140"/>
        <v>32.331439077843285</v>
      </c>
    </row>
    <row r="980" spans="1:9" ht="13.5" x14ac:dyDescent="0.25">
      <c r="A980" s="3">
        <f>TITRES_STAT!B983</f>
        <v>43433</v>
      </c>
      <c r="B980" s="17">
        <f>TITRES_STAT!D983</f>
        <v>3.2421000000000002</v>
      </c>
      <c r="C980" s="2">
        <f t="shared" si="135"/>
        <v>5.5200000000000138E-2</v>
      </c>
      <c r="D980" s="2">
        <f t="shared" si="136"/>
        <v>5.5200000000000138E-2</v>
      </c>
      <c r="E980" s="2">
        <f t="shared" si="137"/>
        <v>0</v>
      </c>
      <c r="F980" s="2">
        <f t="shared" si="138"/>
        <v>1.2381538995468148E-2</v>
      </c>
      <c r="G980" s="2">
        <f t="shared" si="138"/>
        <v>1.766186329260656E-2</v>
      </c>
      <c r="H980" s="2">
        <f t="shared" si="139"/>
        <v>0.70103243300785767</v>
      </c>
      <c r="I980" s="2">
        <f t="shared" si="140"/>
        <v>41.212173231068505</v>
      </c>
    </row>
    <row r="981" spans="1:9" ht="13.5" x14ac:dyDescent="0.25">
      <c r="A981" s="3">
        <f>TITRES_STAT!B984</f>
        <v>43434</v>
      </c>
      <c r="B981" s="17">
        <f>TITRES_STAT!D984</f>
        <v>3.2421000000000002</v>
      </c>
      <c r="C981" s="2">
        <f t="shared" si="135"/>
        <v>0</v>
      </c>
      <c r="D981" s="2">
        <f t="shared" si="136"/>
        <v>0</v>
      </c>
      <c r="E981" s="2">
        <f t="shared" si="137"/>
        <v>0</v>
      </c>
      <c r="F981" s="2">
        <f t="shared" si="138"/>
        <v>1.1497143352934709E-2</v>
      </c>
      <c r="G981" s="2">
        <f t="shared" si="138"/>
        <v>1.6400301628848948E-2</v>
      </c>
      <c r="H981" s="2">
        <f t="shared" si="139"/>
        <v>0.70103243300785767</v>
      </c>
      <c r="I981" s="2">
        <f t="shared" si="140"/>
        <v>41.212173231068505</v>
      </c>
    </row>
    <row r="982" spans="1:9" ht="13.5" x14ac:dyDescent="0.25">
      <c r="A982" s="3">
        <f>TITRES_STAT!B985</f>
        <v>43437</v>
      </c>
      <c r="B982" s="17">
        <f>TITRES_STAT!D985</f>
        <v>3.2214</v>
      </c>
      <c r="C982" s="2">
        <f t="shared" si="135"/>
        <v>-2.0700000000000163E-2</v>
      </c>
      <c r="D982" s="2">
        <f t="shared" si="136"/>
        <v>0</v>
      </c>
      <c r="E982" s="2">
        <f t="shared" si="137"/>
        <v>2.0700000000000163E-2</v>
      </c>
      <c r="F982" s="2">
        <f t="shared" si="138"/>
        <v>1.0675918827725088E-2</v>
      </c>
      <c r="G982" s="2">
        <f t="shared" si="138"/>
        <v>1.6707422941074034E-2</v>
      </c>
      <c r="H982" s="2">
        <f t="shared" si="139"/>
        <v>0.63899255231512009</v>
      </c>
      <c r="I982" s="2">
        <f t="shared" si="140"/>
        <v>38.986910063290175</v>
      </c>
    </row>
    <row r="983" spans="1:9" ht="13.5" x14ac:dyDescent="0.25">
      <c r="A983" s="3">
        <f>TITRES_STAT!B986</f>
        <v>43438</v>
      </c>
      <c r="B983" s="17">
        <f>TITRES_STAT!D986</f>
        <v>3.1730999999999998</v>
      </c>
      <c r="C983" s="2">
        <f t="shared" si="135"/>
        <v>-4.8300000000000232E-2</v>
      </c>
      <c r="D983" s="2">
        <f t="shared" si="136"/>
        <v>0</v>
      </c>
      <c r="E983" s="2">
        <f t="shared" si="137"/>
        <v>4.8300000000000232E-2</v>
      </c>
      <c r="F983" s="2">
        <f t="shared" si="138"/>
        <v>9.9133531971732948E-3</v>
      </c>
      <c r="G983" s="2">
        <f t="shared" si="138"/>
        <v>1.8964035588140193E-2</v>
      </c>
      <c r="H983" s="2">
        <f t="shared" si="139"/>
        <v>0.52274491634960585</v>
      </c>
      <c r="I983" s="2">
        <f t="shared" si="140"/>
        <v>34.329119128025326</v>
      </c>
    </row>
    <row r="984" spans="1:9" ht="13.5" x14ac:dyDescent="0.25">
      <c r="A984" s="3">
        <f>TITRES_STAT!B987</f>
        <v>43439</v>
      </c>
      <c r="B984" s="17">
        <f>TITRES_STAT!D987</f>
        <v>3.2421000000000002</v>
      </c>
      <c r="C984" s="2">
        <f t="shared" si="135"/>
        <v>6.9000000000000394E-2</v>
      </c>
      <c r="D984" s="2">
        <f t="shared" si="136"/>
        <v>6.9000000000000394E-2</v>
      </c>
      <c r="E984" s="2">
        <f t="shared" si="137"/>
        <v>0</v>
      </c>
      <c r="F984" s="2">
        <f t="shared" si="138"/>
        <v>1.4133827968803803E-2</v>
      </c>
      <c r="G984" s="2">
        <f t="shared" si="138"/>
        <v>1.7609461617558751E-2</v>
      </c>
      <c r="H984" s="2">
        <f t="shared" si="139"/>
        <v>0.8026269215812184</v>
      </c>
      <c r="I984" s="2">
        <f t="shared" si="140"/>
        <v>44.525404118405966</v>
      </c>
    </row>
    <row r="985" spans="1:9" ht="13.5" x14ac:dyDescent="0.25">
      <c r="A985" s="3">
        <f>TITRES_STAT!B988</f>
        <v>43440</v>
      </c>
      <c r="B985" s="17">
        <f>TITRES_STAT!D988</f>
        <v>3.2421000000000002</v>
      </c>
      <c r="C985" s="2">
        <f t="shared" si="135"/>
        <v>0</v>
      </c>
      <c r="D985" s="2">
        <f t="shared" si="136"/>
        <v>0</v>
      </c>
      <c r="E985" s="2">
        <f t="shared" si="137"/>
        <v>0</v>
      </c>
      <c r="F985" s="2">
        <f t="shared" si="138"/>
        <v>1.3124268828174959E-2</v>
      </c>
      <c r="G985" s="2">
        <f t="shared" si="138"/>
        <v>1.6351642930590268E-2</v>
      </c>
      <c r="H985" s="2">
        <f t="shared" si="139"/>
        <v>0.8026269215812184</v>
      </c>
      <c r="I985" s="2">
        <f t="shared" si="140"/>
        <v>44.525404118405966</v>
      </c>
    </row>
    <row r="986" spans="1:9" ht="13.5" x14ac:dyDescent="0.25">
      <c r="A986" s="3">
        <f>TITRES_STAT!B989</f>
        <v>43441</v>
      </c>
      <c r="B986" s="17">
        <f>TITRES_STAT!D989</f>
        <v>3.2421000000000002</v>
      </c>
      <c r="C986" s="2">
        <f t="shared" si="135"/>
        <v>0</v>
      </c>
      <c r="D986" s="2">
        <f t="shared" si="136"/>
        <v>0</v>
      </c>
      <c r="E986" s="2">
        <f t="shared" si="137"/>
        <v>0</v>
      </c>
      <c r="F986" s="2">
        <f t="shared" si="138"/>
        <v>1.218682105473389E-2</v>
      </c>
      <c r="G986" s="2">
        <f t="shared" si="138"/>
        <v>1.5183668435548105E-2</v>
      </c>
      <c r="H986" s="2">
        <f t="shared" si="139"/>
        <v>0.8026269215812184</v>
      </c>
      <c r="I986" s="2">
        <f t="shared" si="140"/>
        <v>44.525404118405966</v>
      </c>
    </row>
    <row r="987" spans="1:9" ht="13.5" x14ac:dyDescent="0.25">
      <c r="A987" s="3">
        <f>TITRES_STAT!B990</f>
        <v>43444</v>
      </c>
      <c r="B987" s="17">
        <f>TITRES_STAT!D990</f>
        <v>3.2075999999999998</v>
      </c>
      <c r="C987" s="2">
        <f t="shared" si="135"/>
        <v>-3.4500000000000419E-2</v>
      </c>
      <c r="D987" s="2">
        <f t="shared" si="136"/>
        <v>0</v>
      </c>
      <c r="E987" s="2">
        <f t="shared" si="137"/>
        <v>3.4500000000000419E-2</v>
      </c>
      <c r="F987" s="2">
        <f t="shared" si="138"/>
        <v>1.1316333836538612E-2</v>
      </c>
      <c r="G987" s="2">
        <f t="shared" si="138"/>
        <v>1.6563406404437556E-2</v>
      </c>
      <c r="H987" s="2">
        <f t="shared" si="139"/>
        <v>0.68321295512659863</v>
      </c>
      <c r="I987" s="2">
        <f t="shared" si="140"/>
        <v>40.589810876022668</v>
      </c>
    </row>
    <row r="988" spans="1:9" ht="13.5" x14ac:dyDescent="0.25">
      <c r="A988" s="3">
        <f>TITRES_STAT!B991</f>
        <v>43445</v>
      </c>
      <c r="B988" s="17">
        <f>TITRES_STAT!D991</f>
        <v>3.1730999999999998</v>
      </c>
      <c r="C988" s="2">
        <f t="shared" si="135"/>
        <v>-3.4499999999999975E-2</v>
      </c>
      <c r="D988" s="2">
        <f t="shared" si="136"/>
        <v>0</v>
      </c>
      <c r="E988" s="2">
        <f t="shared" si="137"/>
        <v>3.4499999999999975E-2</v>
      </c>
      <c r="F988" s="2">
        <f t="shared" si="138"/>
        <v>1.0508024276785854E-2</v>
      </c>
      <c r="G988" s="2">
        <f t="shared" si="138"/>
        <v>1.7844591661263443E-2</v>
      </c>
      <c r="H988" s="2">
        <f t="shared" si="139"/>
        <v>0.58886325202926271</v>
      </c>
      <c r="I988" s="2">
        <f t="shared" si="140"/>
        <v>37.061921551598537</v>
      </c>
    </row>
    <row r="989" spans="1:9" ht="13.5" x14ac:dyDescent="0.25">
      <c r="A989" s="3">
        <f>TITRES_STAT!B992</f>
        <v>43446</v>
      </c>
      <c r="B989" s="17">
        <f>TITRES_STAT!D992</f>
        <v>3.1593</v>
      </c>
      <c r="C989" s="2">
        <f t="shared" si="135"/>
        <v>-1.3799999999999812E-2</v>
      </c>
      <c r="D989" s="2">
        <f t="shared" si="136"/>
        <v>0</v>
      </c>
      <c r="E989" s="2">
        <f t="shared" si="137"/>
        <v>1.3799999999999812E-2</v>
      </c>
      <c r="F989" s="2">
        <f t="shared" ref="F989:G1004" si="141">((F988*13)+D989)/14</f>
        <v>9.7574511141582925E-3</v>
      </c>
      <c r="G989" s="2">
        <f t="shared" si="141"/>
        <v>1.7555692256887471E-2</v>
      </c>
      <c r="H989" s="2">
        <f t="shared" si="139"/>
        <v>0.55579984949498284</v>
      </c>
      <c r="I989" s="2">
        <f t="shared" si="140"/>
        <v>35.724379949991445</v>
      </c>
    </row>
    <row r="990" spans="1:9" ht="13.5" x14ac:dyDescent="0.25">
      <c r="A990" s="3">
        <f>TITRES_STAT!B993</f>
        <v>43447</v>
      </c>
      <c r="B990" s="17">
        <f>TITRES_STAT!D993</f>
        <v>3.1524000000000001</v>
      </c>
      <c r="C990" s="2">
        <f t="shared" si="135"/>
        <v>-6.8999999999999062E-3</v>
      </c>
      <c r="D990" s="2">
        <f t="shared" si="136"/>
        <v>0</v>
      </c>
      <c r="E990" s="2">
        <f t="shared" si="137"/>
        <v>6.8999999999999062E-3</v>
      </c>
      <c r="F990" s="2">
        <f t="shared" si="141"/>
        <v>9.0604903202898424E-3</v>
      </c>
      <c r="G990" s="2">
        <f t="shared" si="141"/>
        <v>1.6794571381395503E-2</v>
      </c>
      <c r="H990" s="2">
        <f t="shared" si="139"/>
        <v>0.53948922628217644</v>
      </c>
      <c r="I990" s="2">
        <f t="shared" si="140"/>
        <v>35.04339082547709</v>
      </c>
    </row>
    <row r="991" spans="1:9" ht="13.5" x14ac:dyDescent="0.25">
      <c r="A991" s="3">
        <f>TITRES_STAT!B994</f>
        <v>43448</v>
      </c>
      <c r="B991" s="17">
        <f>TITRES_STAT!D994</f>
        <v>3.1730999999999998</v>
      </c>
      <c r="C991" s="2">
        <f t="shared" si="135"/>
        <v>2.0699999999999719E-2</v>
      </c>
      <c r="D991" s="2">
        <f t="shared" si="136"/>
        <v>2.0699999999999719E-2</v>
      </c>
      <c r="E991" s="2">
        <f t="shared" si="137"/>
        <v>0</v>
      </c>
      <c r="F991" s="2">
        <f t="shared" si="141"/>
        <v>9.8918838688405487E-3</v>
      </c>
      <c r="G991" s="2">
        <f t="shared" si="141"/>
        <v>1.5594959139867252E-2</v>
      </c>
      <c r="H991" s="2">
        <f t="shared" si="139"/>
        <v>0.63430008248965186</v>
      </c>
      <c r="I991" s="2">
        <f t="shared" si="140"/>
        <v>38.811726762160774</v>
      </c>
    </row>
    <row r="992" spans="1:9" ht="13.5" x14ac:dyDescent="0.25">
      <c r="A992" s="3">
        <f>TITRES_STAT!B995</f>
        <v>43451</v>
      </c>
      <c r="B992" s="17">
        <f>TITRES_STAT!D995</f>
        <v>3.1593</v>
      </c>
      <c r="C992" s="2">
        <f t="shared" si="135"/>
        <v>-1.3799999999999812E-2</v>
      </c>
      <c r="D992" s="2">
        <f t="shared" si="136"/>
        <v>0</v>
      </c>
      <c r="E992" s="2">
        <f t="shared" si="137"/>
        <v>1.3799999999999812E-2</v>
      </c>
      <c r="F992" s="2">
        <f t="shared" si="141"/>
        <v>9.1853207353519394E-3</v>
      </c>
      <c r="G992" s="2">
        <f t="shared" si="141"/>
        <v>1.5466747772733864E-2</v>
      </c>
      <c r="H992" s="2">
        <f t="shared" si="139"/>
        <v>0.59387538158116382</v>
      </c>
      <c r="I992" s="2">
        <f t="shared" si="140"/>
        <v>37.259837779288908</v>
      </c>
    </row>
    <row r="993" spans="1:9" ht="13.5" x14ac:dyDescent="0.25">
      <c r="A993" s="3">
        <f>TITRES_STAT!B996</f>
        <v>43452</v>
      </c>
      <c r="B993" s="17">
        <f>TITRES_STAT!D996</f>
        <v>3.1248</v>
      </c>
      <c r="C993" s="2">
        <f t="shared" si="135"/>
        <v>-3.4499999999999975E-2</v>
      </c>
      <c r="D993" s="2">
        <f t="shared" si="136"/>
        <v>0</v>
      </c>
      <c r="E993" s="2">
        <f t="shared" si="137"/>
        <v>3.4499999999999975E-2</v>
      </c>
      <c r="F993" s="2">
        <f t="shared" si="141"/>
        <v>8.5292263971125156E-3</v>
      </c>
      <c r="G993" s="2">
        <f t="shared" si="141"/>
        <v>1.6826265788967159E-2</v>
      </c>
      <c r="H993" s="2">
        <f t="shared" si="139"/>
        <v>0.50689954052105002</v>
      </c>
      <c r="I993" s="2">
        <f t="shared" si="140"/>
        <v>33.638575557981525</v>
      </c>
    </row>
    <row r="994" spans="1:9" ht="13.5" x14ac:dyDescent="0.25">
      <c r="A994" s="3">
        <f>TITRES_STAT!B997</f>
        <v>43453</v>
      </c>
      <c r="B994" s="17">
        <f>TITRES_STAT!D997</f>
        <v>3.1455000000000002</v>
      </c>
      <c r="C994" s="2">
        <f t="shared" si="135"/>
        <v>2.0700000000000163E-2</v>
      </c>
      <c r="D994" s="2">
        <f t="shared" si="136"/>
        <v>2.0700000000000163E-2</v>
      </c>
      <c r="E994" s="2">
        <f t="shared" si="137"/>
        <v>0</v>
      </c>
      <c r="F994" s="2">
        <f t="shared" si="141"/>
        <v>9.3985673687473469E-3</v>
      </c>
      <c r="G994" s="2">
        <f t="shared" si="141"/>
        <v>1.5624389661183791E-2</v>
      </c>
      <c r="H994" s="2">
        <f t="shared" si="139"/>
        <v>0.60153180844539045</v>
      </c>
      <c r="I994" s="2">
        <f t="shared" si="140"/>
        <v>37.559779036127814</v>
      </c>
    </row>
    <row r="995" spans="1:9" ht="13.5" x14ac:dyDescent="0.25">
      <c r="A995" s="3">
        <f>TITRES_STAT!B998</f>
        <v>43454</v>
      </c>
      <c r="B995" s="17">
        <f>TITRES_STAT!D998</f>
        <v>3.1040999999999999</v>
      </c>
      <c r="C995" s="2">
        <f t="shared" si="135"/>
        <v>-4.1400000000000325E-2</v>
      </c>
      <c r="D995" s="2">
        <f t="shared" si="136"/>
        <v>0</v>
      </c>
      <c r="E995" s="2">
        <f t="shared" si="137"/>
        <v>4.1400000000000325E-2</v>
      </c>
      <c r="F995" s="2">
        <f t="shared" si="141"/>
        <v>8.7272411281225353E-3</v>
      </c>
      <c r="G995" s="2">
        <f t="shared" si="141"/>
        <v>1.7465504685384971E-2</v>
      </c>
      <c r="H995" s="2">
        <f t="shared" si="139"/>
        <v>0.4996844514562146</v>
      </c>
      <c r="I995" s="2">
        <f t="shared" si="140"/>
        <v>33.319306002740376</v>
      </c>
    </row>
    <row r="996" spans="1:9" ht="13.5" x14ac:dyDescent="0.25">
      <c r="A996" s="3">
        <f>TITRES_STAT!B999</f>
        <v>43455</v>
      </c>
      <c r="B996" s="17">
        <f>TITRES_STAT!D999</f>
        <v>3.1730999999999998</v>
      </c>
      <c r="C996" s="2">
        <f t="shared" si="135"/>
        <v>6.899999999999995E-2</v>
      </c>
      <c r="D996" s="2">
        <f t="shared" si="136"/>
        <v>6.899999999999995E-2</v>
      </c>
      <c r="E996" s="2">
        <f t="shared" si="137"/>
        <v>0</v>
      </c>
      <c r="F996" s="2">
        <f t="shared" si="141"/>
        <v>1.3032438190399493E-2</v>
      </c>
      <c r="G996" s="2">
        <f t="shared" si="141"/>
        <v>1.6217968636428902E-2</v>
      </c>
      <c r="H996" s="2">
        <f t="shared" si="139"/>
        <v>0.80358018211516025</v>
      </c>
      <c r="I996" s="2">
        <f t="shared" si="140"/>
        <v>44.554724546416139</v>
      </c>
    </row>
    <row r="997" spans="1:9" ht="13.5" x14ac:dyDescent="0.25">
      <c r="A997" s="3">
        <f>TITRES_STAT!B1000</f>
        <v>43458</v>
      </c>
      <c r="B997" s="17">
        <f>TITRES_STAT!D1000</f>
        <v>3.1730999999999998</v>
      </c>
      <c r="C997" s="2">
        <f t="shared" si="135"/>
        <v>0</v>
      </c>
      <c r="D997" s="2">
        <f t="shared" si="136"/>
        <v>0</v>
      </c>
      <c r="E997" s="2">
        <f t="shared" si="137"/>
        <v>0</v>
      </c>
      <c r="F997" s="2">
        <f t="shared" si="141"/>
        <v>1.2101549748228102E-2</v>
      </c>
      <c r="G997" s="2">
        <f t="shared" si="141"/>
        <v>1.505954230525541E-2</v>
      </c>
      <c r="H997" s="2">
        <f t="shared" si="139"/>
        <v>0.80358018211516025</v>
      </c>
      <c r="I997" s="2">
        <f t="shared" si="140"/>
        <v>44.554724546416139</v>
      </c>
    </row>
    <row r="998" spans="1:9" ht="13.5" x14ac:dyDescent="0.25">
      <c r="A998" s="3">
        <f>TITRES_STAT!B1001</f>
        <v>43459</v>
      </c>
      <c r="B998" s="17">
        <f>TITRES_STAT!D1001</f>
        <v>3.1730999999999998</v>
      </c>
      <c r="C998" s="2">
        <f t="shared" si="135"/>
        <v>0</v>
      </c>
      <c r="D998" s="2">
        <f t="shared" si="136"/>
        <v>0</v>
      </c>
      <c r="E998" s="2">
        <f t="shared" si="137"/>
        <v>0</v>
      </c>
      <c r="F998" s="2">
        <f t="shared" si="141"/>
        <v>1.1237153337640382E-2</v>
      </c>
      <c r="G998" s="2">
        <f t="shared" si="141"/>
        <v>1.3983860712022881E-2</v>
      </c>
      <c r="H998" s="2">
        <f t="shared" si="139"/>
        <v>0.80358018211516036</v>
      </c>
      <c r="I998" s="2">
        <f t="shared" si="140"/>
        <v>44.554724546416146</v>
      </c>
    </row>
    <row r="999" spans="1:9" ht="13.5" x14ac:dyDescent="0.25">
      <c r="A999" s="3">
        <f>TITRES_STAT!B1002</f>
        <v>43460</v>
      </c>
      <c r="B999" s="17">
        <f>TITRES_STAT!D1002</f>
        <v>3.1730999999999998</v>
      </c>
      <c r="C999" s="2">
        <f t="shared" si="135"/>
        <v>0</v>
      </c>
      <c r="D999" s="2">
        <f t="shared" si="136"/>
        <v>0</v>
      </c>
      <c r="E999" s="2">
        <f t="shared" si="137"/>
        <v>0</v>
      </c>
      <c r="F999" s="2">
        <f t="shared" si="141"/>
        <v>1.0434499527808927E-2</v>
      </c>
      <c r="G999" s="2">
        <f t="shared" si="141"/>
        <v>1.298501351830696E-2</v>
      </c>
      <c r="H999" s="2">
        <f t="shared" si="139"/>
        <v>0.80358018211516036</v>
      </c>
      <c r="I999" s="2">
        <f t="shared" si="140"/>
        <v>44.554724546416146</v>
      </c>
    </row>
    <row r="1000" spans="1:9" ht="13.5" x14ac:dyDescent="0.25">
      <c r="A1000" s="3">
        <f>TITRES_STAT!B1003</f>
        <v>43461</v>
      </c>
      <c r="B1000" s="17">
        <f>TITRES_STAT!D1003</f>
        <v>3.2351999999999999</v>
      </c>
      <c r="C1000" s="2">
        <f t="shared" si="135"/>
        <v>6.2100000000000044E-2</v>
      </c>
      <c r="D1000" s="2">
        <f t="shared" si="136"/>
        <v>6.2100000000000044E-2</v>
      </c>
      <c r="E1000" s="2">
        <f t="shared" si="137"/>
        <v>0</v>
      </c>
      <c r="F1000" s="2">
        <f t="shared" si="141"/>
        <v>1.4124892418679719E-2</v>
      </c>
      <c r="G1000" s="2">
        <f t="shared" si="141"/>
        <v>1.2057512552713605E-2</v>
      </c>
      <c r="H1000" s="2">
        <f t="shared" si="139"/>
        <v>1.171459897464576</v>
      </c>
      <c r="I1000" s="2">
        <f t="shared" si="140"/>
        <v>53.948032788097414</v>
      </c>
    </row>
    <row r="1001" spans="1:9" ht="13.5" x14ac:dyDescent="0.25">
      <c r="A1001" s="3">
        <f>TITRES_STAT!B1004</f>
        <v>43462</v>
      </c>
      <c r="B1001" s="17">
        <f>TITRES_STAT!D1004</f>
        <v>3.2904</v>
      </c>
      <c r="C1001" s="2">
        <f t="shared" si="135"/>
        <v>5.5200000000000138E-2</v>
      </c>
      <c r="D1001" s="2">
        <f t="shared" si="136"/>
        <v>5.5200000000000138E-2</v>
      </c>
      <c r="E1001" s="2">
        <f t="shared" si="137"/>
        <v>0</v>
      </c>
      <c r="F1001" s="2">
        <f t="shared" si="141"/>
        <v>1.7058828674488321E-2</v>
      </c>
      <c r="G1001" s="2">
        <f t="shared" si="141"/>
        <v>1.1196261656091205E-2</v>
      </c>
      <c r="H1001" s="2">
        <f t="shared" si="139"/>
        <v>1.5236182574571799</v>
      </c>
      <c r="I1001" s="2">
        <f t="shared" si="140"/>
        <v>60.37435546976868</v>
      </c>
    </row>
    <row r="1002" spans="1:9" ht="13.5" x14ac:dyDescent="0.25">
      <c r="A1002" s="3">
        <f>TITRES_STAT!B1005</f>
        <v>43465</v>
      </c>
      <c r="B1002" s="17">
        <f>TITRES_STAT!D1005</f>
        <v>3.2904</v>
      </c>
      <c r="C1002" s="2">
        <f t="shared" si="135"/>
        <v>0</v>
      </c>
      <c r="D1002" s="2">
        <f t="shared" si="136"/>
        <v>0</v>
      </c>
      <c r="E1002" s="2">
        <f t="shared" si="137"/>
        <v>0</v>
      </c>
      <c r="F1002" s="2">
        <f t="shared" si="141"/>
        <v>1.584034091202487E-2</v>
      </c>
      <c r="G1002" s="2">
        <f t="shared" si="141"/>
        <v>1.0396528680656119E-2</v>
      </c>
      <c r="H1002" s="2">
        <f t="shared" si="139"/>
        <v>1.5236182574571799</v>
      </c>
      <c r="I1002" s="2">
        <f t="shared" si="140"/>
        <v>60.37435546976868</v>
      </c>
    </row>
    <row r="1003" spans="1:9" ht="13.5" x14ac:dyDescent="0.25">
      <c r="A1003" s="3">
        <f>TITRES_STAT!B1006</f>
        <v>43467</v>
      </c>
      <c r="B1003" s="17">
        <f>TITRES_STAT!D1006</f>
        <v>3.3041999999999998</v>
      </c>
      <c r="C1003" s="2">
        <f t="shared" si="135"/>
        <v>1.3799999999999812E-2</v>
      </c>
      <c r="D1003" s="2">
        <f t="shared" si="136"/>
        <v>1.3799999999999812E-2</v>
      </c>
      <c r="E1003" s="2">
        <f t="shared" si="137"/>
        <v>0</v>
      </c>
      <c r="F1003" s="2">
        <f t="shared" si="141"/>
        <v>1.5694602275451653E-2</v>
      </c>
      <c r="G1003" s="2">
        <f t="shared" si="141"/>
        <v>9.6539194891806807E-3</v>
      </c>
      <c r="H1003" s="2">
        <f t="shared" si="139"/>
        <v>1.6257233440822532</v>
      </c>
      <c r="I1003" s="2">
        <f t="shared" si="140"/>
        <v>61.915256523359226</v>
      </c>
    </row>
    <row r="1004" spans="1:9" ht="13.5" x14ac:dyDescent="0.25">
      <c r="A1004" s="3">
        <f>TITRES_STAT!B1007</f>
        <v>43468</v>
      </c>
      <c r="B1004" s="17">
        <f>TITRES_STAT!D1007</f>
        <v>3.2351999999999999</v>
      </c>
      <c r="C1004" s="2">
        <f t="shared" si="135"/>
        <v>-6.899999999999995E-2</v>
      </c>
      <c r="D1004" s="2">
        <f t="shared" si="136"/>
        <v>0</v>
      </c>
      <c r="E1004" s="2">
        <f t="shared" si="137"/>
        <v>6.899999999999995E-2</v>
      </c>
      <c r="F1004" s="2">
        <f t="shared" si="141"/>
        <v>1.4573559255776535E-2</v>
      </c>
      <c r="G1004" s="2">
        <f t="shared" si="141"/>
        <v>1.3892925239953486E-2</v>
      </c>
      <c r="H1004" s="2">
        <f t="shared" si="139"/>
        <v>1.0489914113887024</v>
      </c>
      <c r="I1004" s="2">
        <f t="shared" si="140"/>
        <v>51.195500652574694</v>
      </c>
    </row>
    <row r="1005" spans="1:9" ht="13.5" x14ac:dyDescent="0.25">
      <c r="A1005" s="3">
        <f>TITRES_STAT!B1008</f>
        <v>43469</v>
      </c>
      <c r="B1005" s="17">
        <f>TITRES_STAT!D1008</f>
        <v>3.2282999999999999</v>
      </c>
      <c r="C1005" s="2">
        <f t="shared" si="135"/>
        <v>-6.8999999999999062E-3</v>
      </c>
      <c r="D1005" s="2">
        <f t="shared" si="136"/>
        <v>0</v>
      </c>
      <c r="E1005" s="2">
        <f t="shared" si="137"/>
        <v>6.8999999999999062E-3</v>
      </c>
      <c r="F1005" s="2">
        <f t="shared" ref="F1005:G1020" si="142">((F1004*13)+D1005)/14</f>
        <v>1.3532590737506784E-2</v>
      </c>
      <c r="G1005" s="2">
        <f t="shared" si="142"/>
        <v>1.3393430579956803E-2</v>
      </c>
      <c r="H1005" s="2">
        <f t="shared" si="139"/>
        <v>1.0103901802244926</v>
      </c>
      <c r="I1005" s="2">
        <f t="shared" si="140"/>
        <v>50.25841203182091</v>
      </c>
    </row>
    <row r="1006" spans="1:9" ht="13.5" x14ac:dyDescent="0.25">
      <c r="A1006" s="3">
        <f>TITRES_STAT!B1009</f>
        <v>43472</v>
      </c>
      <c r="B1006" s="17">
        <f>TITRES_STAT!D1009</f>
        <v>3.2490000000000001</v>
      </c>
      <c r="C1006" s="2">
        <f t="shared" si="135"/>
        <v>2.0700000000000163E-2</v>
      </c>
      <c r="D1006" s="2">
        <f t="shared" si="136"/>
        <v>2.0700000000000163E-2</v>
      </c>
      <c r="E1006" s="2">
        <f t="shared" si="137"/>
        <v>0</v>
      </c>
      <c r="F1006" s="2">
        <f t="shared" si="142"/>
        <v>1.4044548541970597E-2</v>
      </c>
      <c r="G1006" s="2">
        <f t="shared" si="142"/>
        <v>1.2436756967102744E-2</v>
      </c>
      <c r="H1006" s="2">
        <f t="shared" si="139"/>
        <v>1.1292773975659993</v>
      </c>
      <c r="I1006" s="2">
        <f t="shared" si="140"/>
        <v>53.035710558750537</v>
      </c>
    </row>
    <row r="1007" spans="1:9" ht="13.5" x14ac:dyDescent="0.25">
      <c r="A1007" s="3">
        <f>TITRES_STAT!B1010</f>
        <v>43473</v>
      </c>
      <c r="B1007" s="17">
        <f>TITRES_STAT!D1010</f>
        <v>3.2490000000000001</v>
      </c>
      <c r="C1007" s="2">
        <f t="shared" si="135"/>
        <v>0</v>
      </c>
      <c r="D1007" s="2">
        <f t="shared" si="136"/>
        <v>0</v>
      </c>
      <c r="E1007" s="2">
        <f t="shared" si="137"/>
        <v>0</v>
      </c>
      <c r="F1007" s="2">
        <f t="shared" si="142"/>
        <v>1.3041366503258411E-2</v>
      </c>
      <c r="G1007" s="2">
        <f t="shared" si="142"/>
        <v>1.1548417183738263E-2</v>
      </c>
      <c r="H1007" s="2">
        <f t="shared" si="139"/>
        <v>1.1292773975659993</v>
      </c>
      <c r="I1007" s="2">
        <f t="shared" si="140"/>
        <v>53.035710558750537</v>
      </c>
    </row>
    <row r="1008" spans="1:9" ht="13.5" x14ac:dyDescent="0.25">
      <c r="A1008" s="3">
        <f>TITRES_STAT!B1011</f>
        <v>43474</v>
      </c>
      <c r="B1008" s="17">
        <f>TITRES_STAT!D1011</f>
        <v>3.2766000000000002</v>
      </c>
      <c r="C1008" s="2">
        <f t="shared" si="135"/>
        <v>2.7600000000000069E-2</v>
      </c>
      <c r="D1008" s="2">
        <f t="shared" si="136"/>
        <v>2.7600000000000069E-2</v>
      </c>
      <c r="E1008" s="2">
        <f t="shared" si="137"/>
        <v>0</v>
      </c>
      <c r="F1008" s="2">
        <f t="shared" si="142"/>
        <v>1.4081268895882815E-2</v>
      </c>
      <c r="G1008" s="2">
        <f t="shared" si="142"/>
        <v>1.0723530242042673E-2</v>
      </c>
      <c r="H1008" s="2">
        <f t="shared" si="139"/>
        <v>1.3131187750723909</v>
      </c>
      <c r="I1008" s="2">
        <f t="shared" si="140"/>
        <v>56.768324619702931</v>
      </c>
    </row>
    <row r="1009" spans="1:9" ht="13.5" x14ac:dyDescent="0.25">
      <c r="A1009" s="3">
        <f>TITRES_STAT!B1012</f>
        <v>43475</v>
      </c>
      <c r="B1009" s="17">
        <f>TITRES_STAT!D1012</f>
        <v>3.2766000000000002</v>
      </c>
      <c r="C1009" s="2">
        <f t="shared" si="135"/>
        <v>0</v>
      </c>
      <c r="D1009" s="2">
        <f t="shared" si="136"/>
        <v>0</v>
      </c>
      <c r="E1009" s="2">
        <f t="shared" si="137"/>
        <v>0</v>
      </c>
      <c r="F1009" s="2">
        <f t="shared" si="142"/>
        <v>1.307546397474833E-2</v>
      </c>
      <c r="G1009" s="2">
        <f t="shared" si="142"/>
        <v>9.9575637961824819E-3</v>
      </c>
      <c r="H1009" s="2">
        <f t="shared" si="139"/>
        <v>1.3131187750723912</v>
      </c>
      <c r="I1009" s="2">
        <f t="shared" si="140"/>
        <v>56.768324619702938</v>
      </c>
    </row>
    <row r="1010" spans="1:9" ht="13.5" x14ac:dyDescent="0.25">
      <c r="A1010" s="3">
        <f>TITRES_STAT!B1013</f>
        <v>43476</v>
      </c>
      <c r="B1010" s="17">
        <f>TITRES_STAT!D1013</f>
        <v>3.2421000000000002</v>
      </c>
      <c r="C1010" s="2">
        <f t="shared" si="135"/>
        <v>-3.4499999999999975E-2</v>
      </c>
      <c r="D1010" s="2">
        <f t="shared" si="136"/>
        <v>0</v>
      </c>
      <c r="E1010" s="2">
        <f t="shared" si="137"/>
        <v>3.4499999999999975E-2</v>
      </c>
      <c r="F1010" s="2">
        <f t="shared" si="142"/>
        <v>1.2141502262266306E-2</v>
      </c>
      <c r="G1010" s="2">
        <f t="shared" si="142"/>
        <v>1.1710594953598016E-2</v>
      </c>
      <c r="H1010" s="2">
        <f t="shared" si="139"/>
        <v>1.0367963634961088</v>
      </c>
      <c r="I1010" s="2">
        <f t="shared" si="140"/>
        <v>50.903290190310152</v>
      </c>
    </row>
    <row r="1011" spans="1:9" ht="13.5" x14ac:dyDescent="0.25">
      <c r="A1011" s="3">
        <f>TITRES_STAT!B1014</f>
        <v>43480</v>
      </c>
      <c r="B1011" s="17">
        <f>TITRES_STAT!D1014</f>
        <v>3.2559</v>
      </c>
      <c r="C1011" s="2">
        <f t="shared" si="135"/>
        <v>1.3799999999999812E-2</v>
      </c>
      <c r="D1011" s="2">
        <f t="shared" si="136"/>
        <v>1.3799999999999812E-2</v>
      </c>
      <c r="E1011" s="2">
        <f t="shared" si="137"/>
        <v>0</v>
      </c>
      <c r="F1011" s="2">
        <f t="shared" si="142"/>
        <v>1.2259966386390127E-2</v>
      </c>
      <c r="G1011" s="2">
        <f t="shared" si="142"/>
        <v>1.0874123885483871E-2</v>
      </c>
      <c r="H1011" s="2">
        <f t="shared" si="139"/>
        <v>1.1274440603675897</v>
      </c>
      <c r="I1011" s="2">
        <f t="shared" si="140"/>
        <v>52.995238811251504</v>
      </c>
    </row>
    <row r="1012" spans="1:9" ht="13.5" x14ac:dyDescent="0.25">
      <c r="A1012" s="3">
        <f>TITRES_STAT!B1015</f>
        <v>43481</v>
      </c>
      <c r="B1012" s="17">
        <f>TITRES_STAT!D1015</f>
        <v>3.2490000000000001</v>
      </c>
      <c r="C1012" s="2">
        <f t="shared" si="135"/>
        <v>-6.8999999999999062E-3</v>
      </c>
      <c r="D1012" s="2">
        <f t="shared" si="136"/>
        <v>0</v>
      </c>
      <c r="E1012" s="2">
        <f t="shared" si="137"/>
        <v>6.8999999999999062E-3</v>
      </c>
      <c r="F1012" s="2">
        <f t="shared" si="142"/>
        <v>1.1384254501647975E-2</v>
      </c>
      <c r="G1012" s="2">
        <f t="shared" si="142"/>
        <v>1.0590257893663588E-2</v>
      </c>
      <c r="H1012" s="2">
        <f t="shared" si="139"/>
        <v>1.0749742467045542</v>
      </c>
      <c r="I1012" s="2">
        <f t="shared" si="140"/>
        <v>51.806630776830779</v>
      </c>
    </row>
    <row r="1013" spans="1:9" ht="13.5" x14ac:dyDescent="0.25">
      <c r="A1013" s="3">
        <f>TITRES_STAT!B1016</f>
        <v>43482</v>
      </c>
      <c r="B1013" s="17">
        <f>TITRES_STAT!D1016</f>
        <v>3.3523999999999998</v>
      </c>
      <c r="C1013" s="2">
        <f t="shared" si="135"/>
        <v>0.10339999999999971</v>
      </c>
      <c r="D1013" s="2">
        <f t="shared" si="136"/>
        <v>0.10339999999999971</v>
      </c>
      <c r="E1013" s="2">
        <f t="shared" si="137"/>
        <v>0</v>
      </c>
      <c r="F1013" s="2">
        <f t="shared" si="142"/>
        <v>1.7956807751530243E-2</v>
      </c>
      <c r="G1013" s="2">
        <f t="shared" si="142"/>
        <v>9.8338109012590467E-3</v>
      </c>
      <c r="H1013" s="2">
        <f t="shared" si="139"/>
        <v>1.8260273592642695</v>
      </c>
      <c r="I1013" s="2">
        <f t="shared" si="140"/>
        <v>64.614638399667129</v>
      </c>
    </row>
    <row r="1014" spans="1:9" ht="13.5" x14ac:dyDescent="0.25">
      <c r="A1014" s="3">
        <f>TITRES_STAT!B1017</f>
        <v>43483</v>
      </c>
      <c r="B1014" s="17">
        <f>TITRES_STAT!D1017</f>
        <v>3.4628000000000001</v>
      </c>
      <c r="C1014" s="2">
        <f t="shared" si="135"/>
        <v>0.11040000000000028</v>
      </c>
      <c r="D1014" s="2">
        <f t="shared" si="136"/>
        <v>0.11040000000000028</v>
      </c>
      <c r="E1014" s="2">
        <f t="shared" si="137"/>
        <v>0</v>
      </c>
      <c r="F1014" s="2">
        <f t="shared" si="142"/>
        <v>2.4559892912135246E-2</v>
      </c>
      <c r="G1014" s="2">
        <f t="shared" si="142"/>
        <v>9.1313958368833999E-3</v>
      </c>
      <c r="H1014" s="2">
        <f t="shared" si="139"/>
        <v>2.6896099293969149</v>
      </c>
      <c r="I1014" s="2">
        <f t="shared" si="140"/>
        <v>72.896863919610738</v>
      </c>
    </row>
    <row r="1015" spans="1:9" ht="13.5" x14ac:dyDescent="0.25">
      <c r="A1015" s="3">
        <f>TITRES_STAT!B1018</f>
        <v>43486</v>
      </c>
      <c r="B1015" s="17">
        <f>TITRES_STAT!D1018</f>
        <v>3.6698</v>
      </c>
      <c r="C1015" s="2">
        <f t="shared" si="135"/>
        <v>0.20699999999999985</v>
      </c>
      <c r="D1015" s="2">
        <f t="shared" si="136"/>
        <v>0.20699999999999985</v>
      </c>
      <c r="E1015" s="2">
        <f t="shared" si="137"/>
        <v>0</v>
      </c>
      <c r="F1015" s="2">
        <f t="shared" si="142"/>
        <v>3.7591329132697006E-2</v>
      </c>
      <c r="G1015" s="2">
        <f t="shared" si="142"/>
        <v>8.4791532771060132E-3</v>
      </c>
      <c r="H1015" s="2">
        <f t="shared" si="139"/>
        <v>4.4333824267801365</v>
      </c>
      <c r="I1015" s="2">
        <f t="shared" si="140"/>
        <v>81.595258322491986</v>
      </c>
    </row>
    <row r="1016" spans="1:9" ht="13.5" x14ac:dyDescent="0.25">
      <c r="A1016" s="3">
        <f>TITRES_STAT!B1019</f>
        <v>43487</v>
      </c>
      <c r="B1016" s="17">
        <f>TITRES_STAT!D1019</f>
        <v>3.8283999999999998</v>
      </c>
      <c r="C1016" s="2">
        <f t="shared" si="135"/>
        <v>0.15859999999999985</v>
      </c>
      <c r="D1016" s="2">
        <f t="shared" si="136"/>
        <v>0.15859999999999985</v>
      </c>
      <c r="E1016" s="2">
        <f t="shared" si="137"/>
        <v>0</v>
      </c>
      <c r="F1016" s="2">
        <f t="shared" si="142"/>
        <v>4.623480562321864E-2</v>
      </c>
      <c r="G1016" s="2">
        <f t="shared" si="142"/>
        <v>7.8734994715984417E-3</v>
      </c>
      <c r="H1016" s="2">
        <f t="shared" si="139"/>
        <v>5.8722053376644556</v>
      </c>
      <c r="I1016" s="2">
        <f t="shared" si="140"/>
        <v>85.448630376055476</v>
      </c>
    </row>
    <row r="1017" spans="1:9" ht="13.5" x14ac:dyDescent="0.25">
      <c r="A1017" s="3">
        <f>TITRES_STAT!B1020</f>
        <v>43488</v>
      </c>
      <c r="B1017" s="17">
        <f>TITRES_STAT!D1020</f>
        <v>3.9180999999999999</v>
      </c>
      <c r="C1017" s="2">
        <f t="shared" si="135"/>
        <v>8.9700000000000113E-2</v>
      </c>
      <c r="D1017" s="2">
        <f t="shared" si="136"/>
        <v>8.9700000000000113E-2</v>
      </c>
      <c r="E1017" s="2">
        <f t="shared" si="137"/>
        <v>0</v>
      </c>
      <c r="F1017" s="2">
        <f t="shared" si="142"/>
        <v>4.9339462364417316E-2</v>
      </c>
      <c r="G1017" s="2">
        <f t="shared" si="142"/>
        <v>7.3111066521985525E-3</v>
      </c>
      <c r="H1017" s="2">
        <f t="shared" si="139"/>
        <v>6.7485627978878204</v>
      </c>
      <c r="I1017" s="2">
        <f t="shared" si="140"/>
        <v>87.094380905416557</v>
      </c>
    </row>
    <row r="1018" spans="1:9" ht="13.5" x14ac:dyDescent="0.25">
      <c r="A1018" s="3">
        <f>TITRES_STAT!B1021</f>
        <v>43489</v>
      </c>
      <c r="B1018" s="17">
        <f>TITRES_STAT!D1021</f>
        <v>3.8283999999999998</v>
      </c>
      <c r="C1018" s="2">
        <f t="shared" si="135"/>
        <v>-8.9700000000000113E-2</v>
      </c>
      <c r="D1018" s="2">
        <f t="shared" si="136"/>
        <v>0</v>
      </c>
      <c r="E1018" s="2">
        <f t="shared" si="137"/>
        <v>8.9700000000000113E-2</v>
      </c>
      <c r="F1018" s="2">
        <f t="shared" si="142"/>
        <v>4.5815215052673219E-2</v>
      </c>
      <c r="G1018" s="2">
        <f t="shared" si="142"/>
        <v>1.3196027605612949E-2</v>
      </c>
      <c r="H1018" s="2">
        <f t="shared" si="139"/>
        <v>3.4718944535388552</v>
      </c>
      <c r="I1018" s="2">
        <f t="shared" si="140"/>
        <v>77.638112652487905</v>
      </c>
    </row>
    <row r="1019" spans="1:9" ht="13.5" x14ac:dyDescent="0.25">
      <c r="A1019" s="3">
        <f>TITRES_STAT!B1022</f>
        <v>43490</v>
      </c>
      <c r="B1019" s="17">
        <f>TITRES_STAT!D1022</f>
        <v>3.8283999999999998</v>
      </c>
      <c r="C1019" s="2">
        <f t="shared" si="135"/>
        <v>0</v>
      </c>
      <c r="D1019" s="2">
        <f t="shared" si="136"/>
        <v>0</v>
      </c>
      <c r="E1019" s="2">
        <f t="shared" si="137"/>
        <v>0</v>
      </c>
      <c r="F1019" s="2">
        <f t="shared" si="142"/>
        <v>4.2542699691767986E-2</v>
      </c>
      <c r="G1019" s="2">
        <f t="shared" si="142"/>
        <v>1.2253454205212025E-2</v>
      </c>
      <c r="H1019" s="2">
        <f t="shared" si="139"/>
        <v>3.4718944535388547</v>
      </c>
      <c r="I1019" s="2">
        <f t="shared" si="140"/>
        <v>77.638112652487905</v>
      </c>
    </row>
    <row r="1020" spans="1:9" ht="13.5" x14ac:dyDescent="0.25">
      <c r="A1020" s="3">
        <f>TITRES_STAT!B1023</f>
        <v>43493</v>
      </c>
      <c r="B1020" s="17">
        <f>TITRES_STAT!D1023</f>
        <v>3.8353000000000002</v>
      </c>
      <c r="C1020" s="2">
        <f t="shared" si="135"/>
        <v>6.9000000000003503E-3</v>
      </c>
      <c r="D1020" s="2">
        <f t="shared" si="136"/>
        <v>6.9000000000003503E-3</v>
      </c>
      <c r="E1020" s="2">
        <f t="shared" si="137"/>
        <v>0</v>
      </c>
      <c r="F1020" s="2">
        <f t="shared" si="142"/>
        <v>3.9996792570927441E-2</v>
      </c>
      <c r="G1020" s="2">
        <f t="shared" si="142"/>
        <v>1.1378207476268307E-2</v>
      </c>
      <c r="H1020" s="2">
        <f t="shared" si="139"/>
        <v>3.5152103399722083</v>
      </c>
      <c r="I1020" s="2">
        <f t="shared" si="140"/>
        <v>77.852637536125172</v>
      </c>
    </row>
    <row r="1021" spans="1:9" ht="13.5" x14ac:dyDescent="0.25">
      <c r="A1021" s="3">
        <f>TITRES_STAT!B1024</f>
        <v>43494</v>
      </c>
      <c r="B1021" s="17">
        <f>TITRES_STAT!D1024</f>
        <v>3.7938999999999998</v>
      </c>
      <c r="C1021" s="2">
        <f t="shared" si="135"/>
        <v>-4.1400000000000325E-2</v>
      </c>
      <c r="D1021" s="2">
        <f t="shared" si="136"/>
        <v>0</v>
      </c>
      <c r="E1021" s="2">
        <f t="shared" si="137"/>
        <v>4.1400000000000325E-2</v>
      </c>
      <c r="F1021" s="2">
        <f t="shared" ref="F1021:G1036" si="143">((F1020*13)+D1021)/14</f>
        <v>3.7139878815861192E-2</v>
      </c>
      <c r="G1021" s="2">
        <f t="shared" si="143"/>
        <v>1.3522621227963452E-2</v>
      </c>
      <c r="H1021" s="2">
        <f t="shared" si="139"/>
        <v>2.7464999714004836</v>
      </c>
      <c r="I1021" s="2">
        <f t="shared" si="140"/>
        <v>73.308420989359064</v>
      </c>
    </row>
    <row r="1022" spans="1:9" ht="13.5" x14ac:dyDescent="0.25">
      <c r="A1022" s="3">
        <f>TITRES_STAT!B1025</f>
        <v>43495</v>
      </c>
      <c r="B1022" s="17">
        <f>TITRES_STAT!D1025</f>
        <v>3.7248999999999999</v>
      </c>
      <c r="C1022" s="2">
        <f t="shared" si="135"/>
        <v>-6.899999999999995E-2</v>
      </c>
      <c r="D1022" s="2">
        <f t="shared" si="136"/>
        <v>0</v>
      </c>
      <c r="E1022" s="2">
        <f t="shared" si="137"/>
        <v>6.899999999999995E-2</v>
      </c>
      <c r="F1022" s="2">
        <f t="shared" si="143"/>
        <v>3.4487030329013964E-2</v>
      </c>
      <c r="G1022" s="2">
        <f t="shared" si="143"/>
        <v>1.7485291140251772E-2</v>
      </c>
      <c r="H1022" s="2">
        <f t="shared" si="139"/>
        <v>1.9723452158954091</v>
      </c>
      <c r="I1022" s="2">
        <f t="shared" si="140"/>
        <v>66.356532388895033</v>
      </c>
    </row>
    <row r="1023" spans="1:9" ht="13.5" x14ac:dyDescent="0.25">
      <c r="A1023" s="3">
        <f>TITRES_STAT!B1026</f>
        <v>43496</v>
      </c>
      <c r="B1023" s="17">
        <f>TITRES_STAT!D1026</f>
        <v>3.6560000000000001</v>
      </c>
      <c r="C1023" s="2">
        <f t="shared" si="135"/>
        <v>-6.8899999999999739E-2</v>
      </c>
      <c r="D1023" s="2">
        <f t="shared" si="136"/>
        <v>0</v>
      </c>
      <c r="E1023" s="2">
        <f t="shared" si="137"/>
        <v>6.8899999999999739E-2</v>
      </c>
      <c r="F1023" s="2">
        <f t="shared" si="143"/>
        <v>3.202367101979868E-2</v>
      </c>
      <c r="G1023" s="2">
        <f t="shared" si="143"/>
        <v>2.1157770344519485E-2</v>
      </c>
      <c r="H1023" s="2">
        <f t="shared" si="139"/>
        <v>1.5135654891014449</v>
      </c>
      <c r="I1023" s="2">
        <f t="shared" si="140"/>
        <v>60.215876437837224</v>
      </c>
    </row>
    <row r="1024" spans="1:9" ht="13.5" x14ac:dyDescent="0.25">
      <c r="A1024" s="3">
        <f>TITRES_STAT!B1027</f>
        <v>43497</v>
      </c>
      <c r="B1024" s="17">
        <f>TITRES_STAT!D1027</f>
        <v>3.6421999999999999</v>
      </c>
      <c r="C1024" s="2">
        <f t="shared" si="135"/>
        <v>-1.3800000000000257E-2</v>
      </c>
      <c r="D1024" s="2">
        <f t="shared" si="136"/>
        <v>0</v>
      </c>
      <c r="E1024" s="2">
        <f t="shared" si="137"/>
        <v>1.3800000000000257E-2</v>
      </c>
      <c r="F1024" s="2">
        <f t="shared" si="143"/>
        <v>2.9736265946955918E-2</v>
      </c>
      <c r="G1024" s="2">
        <f t="shared" si="143"/>
        <v>2.0632215319910968E-2</v>
      </c>
      <c r="H1024" s="2">
        <f t="shared" si="139"/>
        <v>1.4412541496820825</v>
      </c>
      <c r="I1024" s="2">
        <f t="shared" si="140"/>
        <v>59.037448021123609</v>
      </c>
    </row>
    <row r="1025" spans="1:9" ht="13.5" x14ac:dyDescent="0.25">
      <c r="A1025" s="3">
        <f>TITRES_STAT!B1028</f>
        <v>43500</v>
      </c>
      <c r="B1025" s="17">
        <f>TITRES_STAT!D1028</f>
        <v>3.5800999999999998</v>
      </c>
      <c r="C1025" s="2">
        <f t="shared" si="135"/>
        <v>-6.2100000000000044E-2</v>
      </c>
      <c r="D1025" s="2">
        <f t="shared" si="136"/>
        <v>0</v>
      </c>
      <c r="E1025" s="2">
        <f t="shared" si="137"/>
        <v>6.2100000000000044E-2</v>
      </c>
      <c r="F1025" s="2">
        <f t="shared" si="143"/>
        <v>2.7612246950744778E-2</v>
      </c>
      <c r="G1025" s="2">
        <f t="shared" si="143"/>
        <v>2.3594199939917331E-2</v>
      </c>
      <c r="H1025" s="2">
        <f t="shared" si="139"/>
        <v>1.1702980826245184</v>
      </c>
      <c r="I1025" s="2">
        <f t="shared" si="140"/>
        <v>53.923380018347039</v>
      </c>
    </row>
    <row r="1026" spans="1:9" ht="13.5" x14ac:dyDescent="0.25">
      <c r="A1026" s="3">
        <f>TITRES_STAT!B1029</f>
        <v>43501</v>
      </c>
      <c r="B1026" s="17">
        <f>TITRES_STAT!D1029</f>
        <v>3.5525000000000002</v>
      </c>
      <c r="C1026" s="2">
        <f t="shared" si="135"/>
        <v>-2.7599999999999625E-2</v>
      </c>
      <c r="D1026" s="2">
        <f t="shared" si="136"/>
        <v>0</v>
      </c>
      <c r="E1026" s="2">
        <f t="shared" si="137"/>
        <v>2.7599999999999625E-2</v>
      </c>
      <c r="F1026" s="2">
        <f t="shared" si="143"/>
        <v>2.563994359712015E-2</v>
      </c>
      <c r="G1026" s="2">
        <f t="shared" si="143"/>
        <v>2.3880328515637494E-2</v>
      </c>
      <c r="H1026" s="2">
        <f t="shared" si="139"/>
        <v>1.0736847100043205</v>
      </c>
      <c r="I1026" s="2">
        <f t="shared" si="140"/>
        <v>51.776661361508687</v>
      </c>
    </row>
    <row r="1027" spans="1:9" ht="13.5" x14ac:dyDescent="0.25">
      <c r="A1027" s="3">
        <f>TITRES_STAT!B1030</f>
        <v>43502</v>
      </c>
      <c r="B1027" s="17">
        <f>TITRES_STAT!D1030</f>
        <v>3.5870000000000002</v>
      </c>
      <c r="C1027" s="2">
        <f t="shared" ref="C1027:C1090" si="144">B1027-B1026</f>
        <v>3.4499999999999975E-2</v>
      </c>
      <c r="D1027" s="2">
        <f t="shared" ref="D1027:D1090" si="145">IF(C1027&gt;0,C1027,0)</f>
        <v>3.4499999999999975E-2</v>
      </c>
      <c r="E1027" s="2">
        <f t="shared" ref="E1027:E1090" si="146">IF(C1027&lt;0,-C1027,0)</f>
        <v>0</v>
      </c>
      <c r="F1027" s="2">
        <f t="shared" si="143"/>
        <v>2.6272804768754425E-2</v>
      </c>
      <c r="G1027" s="2">
        <f t="shared" si="143"/>
        <v>2.2174590764520528E-2</v>
      </c>
      <c r="H1027" s="2">
        <f t="shared" si="139"/>
        <v>1.1848157671884103</v>
      </c>
      <c r="I1027" s="2">
        <f t="shared" si="140"/>
        <v>54.229550380493762</v>
      </c>
    </row>
    <row r="1028" spans="1:9" ht="13.5" x14ac:dyDescent="0.25">
      <c r="A1028" s="3">
        <f>TITRES_STAT!B1031</f>
        <v>43503</v>
      </c>
      <c r="B1028" s="17">
        <f>TITRES_STAT!D1031</f>
        <v>3.5525000000000002</v>
      </c>
      <c r="C1028" s="2">
        <f t="shared" si="144"/>
        <v>-3.4499999999999975E-2</v>
      </c>
      <c r="D1028" s="2">
        <f t="shared" si="145"/>
        <v>0</v>
      </c>
      <c r="E1028" s="2">
        <f t="shared" si="146"/>
        <v>3.4499999999999975E-2</v>
      </c>
      <c r="F1028" s="2">
        <f t="shared" si="143"/>
        <v>2.4396175856700536E-2</v>
      </c>
      <c r="G1028" s="2">
        <f t="shared" si="143"/>
        <v>2.3054977138483344E-2</v>
      </c>
      <c r="H1028" s="2">
        <f t="shared" si="139"/>
        <v>1.0581739339909588</v>
      </c>
      <c r="I1028" s="2">
        <f t="shared" si="140"/>
        <v>51.413241442577089</v>
      </c>
    </row>
    <row r="1029" spans="1:9" ht="13.5" x14ac:dyDescent="0.25">
      <c r="A1029" s="3">
        <f>TITRES_STAT!B1032</f>
        <v>43504</v>
      </c>
      <c r="B1029" s="17">
        <f>TITRES_STAT!D1032</f>
        <v>3.5318000000000001</v>
      </c>
      <c r="C1029" s="2">
        <f t="shared" si="144"/>
        <v>-2.0700000000000163E-2</v>
      </c>
      <c r="D1029" s="2">
        <f t="shared" si="145"/>
        <v>0</v>
      </c>
      <c r="E1029" s="2">
        <f t="shared" si="146"/>
        <v>2.0700000000000163E-2</v>
      </c>
      <c r="F1029" s="2">
        <f t="shared" si="143"/>
        <v>2.2653591866936211E-2</v>
      </c>
      <c r="G1029" s="2">
        <f t="shared" si="143"/>
        <v>2.2886764485734543E-2</v>
      </c>
      <c r="H1029" s="2">
        <f t="shared" si="139"/>
        <v>0.98981190115607343</v>
      </c>
      <c r="I1029" s="2">
        <f t="shared" si="140"/>
        <v>49.743993418724465</v>
      </c>
    </row>
    <row r="1030" spans="1:9" ht="13.5" x14ac:dyDescent="0.25">
      <c r="A1030" s="3">
        <f>TITRES_STAT!B1033</f>
        <v>43507</v>
      </c>
      <c r="B1030" s="17">
        <f>TITRES_STAT!D1033</f>
        <v>3.5525000000000002</v>
      </c>
      <c r="C1030" s="2">
        <f t="shared" si="144"/>
        <v>2.0700000000000163E-2</v>
      </c>
      <c r="D1030" s="2">
        <f t="shared" si="145"/>
        <v>2.0700000000000163E-2</v>
      </c>
      <c r="E1030" s="2">
        <f t="shared" si="146"/>
        <v>0</v>
      </c>
      <c r="F1030" s="2">
        <f t="shared" si="143"/>
        <v>2.2514049590726493E-2</v>
      </c>
      <c r="G1030" s="2">
        <f t="shared" si="143"/>
        <v>2.1251995593896362E-2</v>
      </c>
      <c r="H1030" s="2">
        <f t="shared" si="139"/>
        <v>1.0593851994394634</v>
      </c>
      <c r="I1030" s="2">
        <f t="shared" si="140"/>
        <v>51.441818642176003</v>
      </c>
    </row>
    <row r="1031" spans="1:9" ht="13.5" x14ac:dyDescent="0.25">
      <c r="A1031" s="3">
        <f>TITRES_STAT!B1034</f>
        <v>43508</v>
      </c>
      <c r="B1031" s="17">
        <f>TITRES_STAT!D1034</f>
        <v>3.5870000000000002</v>
      </c>
      <c r="C1031" s="2">
        <f t="shared" si="144"/>
        <v>3.4499999999999975E-2</v>
      </c>
      <c r="D1031" s="2">
        <f t="shared" si="145"/>
        <v>3.4499999999999975E-2</v>
      </c>
      <c r="E1031" s="2">
        <f t="shared" si="146"/>
        <v>0</v>
      </c>
      <c r="F1031" s="2">
        <f t="shared" si="143"/>
        <v>2.3370188905674601E-2</v>
      </c>
      <c r="G1031" s="2">
        <f t="shared" si="143"/>
        <v>1.973399590861805E-2</v>
      </c>
      <c r="H1031" s="2">
        <f t="shared" si="139"/>
        <v>1.1842603502045213</v>
      </c>
      <c r="I1031" s="2">
        <f t="shared" si="140"/>
        <v>54.217911802209578</v>
      </c>
    </row>
    <row r="1032" spans="1:9" ht="13.5" x14ac:dyDescent="0.25">
      <c r="A1032" s="3">
        <f>TITRES_STAT!B1035</f>
        <v>43509</v>
      </c>
      <c r="B1032" s="17">
        <f>TITRES_STAT!D1035</f>
        <v>3.5525000000000002</v>
      </c>
      <c r="C1032" s="2">
        <f t="shared" si="144"/>
        <v>-3.4499999999999975E-2</v>
      </c>
      <c r="D1032" s="2">
        <f t="shared" si="145"/>
        <v>0</v>
      </c>
      <c r="E1032" s="2">
        <f t="shared" si="146"/>
        <v>3.4499999999999975E-2</v>
      </c>
      <c r="F1032" s="2">
        <f t="shared" si="143"/>
        <v>2.1700889698126415E-2</v>
      </c>
      <c r="G1032" s="2">
        <f t="shared" si="143"/>
        <v>2.0788710486573901E-2</v>
      </c>
      <c r="H1032" s="2">
        <f t="shared" si="139"/>
        <v>1.0438785855496728</v>
      </c>
      <c r="I1032" s="2">
        <f t="shared" si="140"/>
        <v>51.073414679812608</v>
      </c>
    </row>
    <row r="1033" spans="1:9" ht="13.5" x14ac:dyDescent="0.25">
      <c r="A1033" s="3">
        <f>TITRES_STAT!B1036</f>
        <v>43510</v>
      </c>
      <c r="B1033" s="17">
        <f>TITRES_STAT!D1036</f>
        <v>3.6490999999999998</v>
      </c>
      <c r="C1033" s="2">
        <f t="shared" si="144"/>
        <v>9.6599999999999575E-2</v>
      </c>
      <c r="D1033" s="2">
        <f t="shared" si="145"/>
        <v>9.6599999999999575E-2</v>
      </c>
      <c r="E1033" s="2">
        <f t="shared" si="146"/>
        <v>0</v>
      </c>
      <c r="F1033" s="2">
        <f t="shared" si="143"/>
        <v>2.7050826148260213E-2</v>
      </c>
      <c r="G1033" s="2">
        <f t="shared" si="143"/>
        <v>1.9303802594675765E-2</v>
      </c>
      <c r="H1033" s="2">
        <f t="shared" si="139"/>
        <v>1.4013211135779629</v>
      </c>
      <c r="I1033" s="2">
        <f t="shared" si="140"/>
        <v>58.356256714454886</v>
      </c>
    </row>
    <row r="1034" spans="1:9" ht="13.5" x14ac:dyDescent="0.25">
      <c r="A1034" s="3">
        <f>TITRES_STAT!B1037</f>
        <v>43511</v>
      </c>
      <c r="B1034" s="17">
        <f>TITRES_STAT!D1037</f>
        <v>3.7938999999999998</v>
      </c>
      <c r="C1034" s="2">
        <f t="shared" si="144"/>
        <v>0.14480000000000004</v>
      </c>
      <c r="D1034" s="2">
        <f t="shared" si="145"/>
        <v>0.14480000000000004</v>
      </c>
      <c r="E1034" s="2">
        <f t="shared" si="146"/>
        <v>0</v>
      </c>
      <c r="F1034" s="2">
        <f t="shared" si="143"/>
        <v>3.546148142338449E-2</v>
      </c>
      <c r="G1034" s="2">
        <f t="shared" si="143"/>
        <v>1.7924959552198923E-2</v>
      </c>
      <c r="H1034" s="2">
        <f t="shared" si="139"/>
        <v>1.9783297875857295</v>
      </c>
      <c r="I1034" s="2">
        <f t="shared" si="140"/>
        <v>66.424134621753481</v>
      </c>
    </row>
    <row r="1035" spans="1:9" ht="13.5" x14ac:dyDescent="0.25">
      <c r="A1035" s="3">
        <f>TITRES_STAT!B1038</f>
        <v>43514</v>
      </c>
      <c r="B1035" s="17">
        <f>TITRES_STAT!D1038</f>
        <v>3.6903999999999999</v>
      </c>
      <c r="C1035" s="2">
        <f t="shared" si="144"/>
        <v>-0.10349999999999993</v>
      </c>
      <c r="D1035" s="2">
        <f t="shared" si="145"/>
        <v>0</v>
      </c>
      <c r="E1035" s="2">
        <f t="shared" si="146"/>
        <v>0.10349999999999993</v>
      </c>
      <c r="F1035" s="2">
        <f t="shared" si="143"/>
        <v>3.2928518464571309E-2</v>
      </c>
      <c r="G1035" s="2">
        <f t="shared" si="143"/>
        <v>2.4037462441327564E-2</v>
      </c>
      <c r="H1035" s="2">
        <f t="shared" si="139"/>
        <v>1.3698833038198479</v>
      </c>
      <c r="I1035" s="2">
        <f t="shared" si="140"/>
        <v>57.803829480203923</v>
      </c>
    </row>
    <row r="1036" spans="1:9" ht="13.5" x14ac:dyDescent="0.25">
      <c r="A1036" s="3">
        <f>TITRES_STAT!B1039</f>
        <v>43515</v>
      </c>
      <c r="B1036" s="17">
        <f>TITRES_STAT!D1039</f>
        <v>3.7593999999999999</v>
      </c>
      <c r="C1036" s="2">
        <f t="shared" si="144"/>
        <v>6.899999999999995E-2</v>
      </c>
      <c r="D1036" s="2">
        <f t="shared" si="145"/>
        <v>6.899999999999995E-2</v>
      </c>
      <c r="E1036" s="2">
        <f t="shared" si="146"/>
        <v>0</v>
      </c>
      <c r="F1036" s="2">
        <f t="shared" si="143"/>
        <v>3.5505052859959071E-2</v>
      </c>
      <c r="G1036" s="2">
        <f t="shared" si="143"/>
        <v>2.2320500838375595E-2</v>
      </c>
      <c r="H1036" s="2">
        <f t="shared" si="139"/>
        <v>1.5906924811882044</v>
      </c>
      <c r="I1036" s="2">
        <f t="shared" si="140"/>
        <v>61.400281690656065</v>
      </c>
    </row>
    <row r="1037" spans="1:9" ht="13.5" x14ac:dyDescent="0.25">
      <c r="A1037" s="3">
        <f>TITRES_STAT!B1040</f>
        <v>43516</v>
      </c>
      <c r="B1037" s="17">
        <f>TITRES_STAT!D1040</f>
        <v>3.8491</v>
      </c>
      <c r="C1037" s="2">
        <f t="shared" si="144"/>
        <v>8.9700000000000113E-2</v>
      </c>
      <c r="D1037" s="2">
        <f t="shared" si="145"/>
        <v>8.9700000000000113E-2</v>
      </c>
      <c r="E1037" s="2">
        <f t="shared" si="146"/>
        <v>0</v>
      </c>
      <c r="F1037" s="2">
        <f t="shared" ref="F1037:G1052" si="147">((F1036*13)+D1037)/14</f>
        <v>3.9376120512819149E-2</v>
      </c>
      <c r="G1037" s="2">
        <f t="shared" si="147"/>
        <v>2.0726179349920194E-2</v>
      </c>
      <c r="H1037" s="2">
        <f t="shared" si="139"/>
        <v>1.8998253295039043</v>
      </c>
      <c r="I1037" s="2">
        <f t="shared" si="140"/>
        <v>65.515164316083897</v>
      </c>
    </row>
    <row r="1038" spans="1:9" ht="13.5" x14ac:dyDescent="0.25">
      <c r="A1038" s="3">
        <f>TITRES_STAT!B1041</f>
        <v>43517</v>
      </c>
      <c r="B1038" s="17">
        <f>TITRES_STAT!D1041</f>
        <v>3.7387000000000001</v>
      </c>
      <c r="C1038" s="2">
        <f t="shared" si="144"/>
        <v>-0.11039999999999983</v>
      </c>
      <c r="D1038" s="2">
        <f t="shared" si="145"/>
        <v>0</v>
      </c>
      <c r="E1038" s="2">
        <f t="shared" si="146"/>
        <v>0.11039999999999983</v>
      </c>
      <c r="F1038" s="2">
        <f t="shared" si="147"/>
        <v>3.6563540476189212E-2</v>
      </c>
      <c r="G1038" s="2">
        <f t="shared" si="147"/>
        <v>2.713145225349731E-2</v>
      </c>
      <c r="H1038" s="2">
        <f t="shared" si="139"/>
        <v>1.3476440602797473</v>
      </c>
      <c r="I1038" s="2">
        <f t="shared" si="140"/>
        <v>57.404104952739765</v>
      </c>
    </row>
    <row r="1039" spans="1:9" ht="13.5" x14ac:dyDescent="0.25">
      <c r="A1039" s="3">
        <f>TITRES_STAT!B1042</f>
        <v>43518</v>
      </c>
      <c r="B1039" s="17">
        <f>TITRES_STAT!D1042</f>
        <v>3.7593999999999999</v>
      </c>
      <c r="C1039" s="2">
        <f t="shared" si="144"/>
        <v>2.0699999999999719E-2</v>
      </c>
      <c r="D1039" s="2">
        <f t="shared" si="145"/>
        <v>2.0699999999999719E-2</v>
      </c>
      <c r="E1039" s="2">
        <f t="shared" si="146"/>
        <v>0</v>
      </c>
      <c r="F1039" s="2">
        <f t="shared" si="147"/>
        <v>3.5430430442175677E-2</v>
      </c>
      <c r="G1039" s="2">
        <f t="shared" si="147"/>
        <v>2.5193491378247501E-2</v>
      </c>
      <c r="H1039" s="2">
        <f t="shared" si="139"/>
        <v>1.4063326876864286</v>
      </c>
      <c r="I1039" s="2">
        <f t="shared" si="140"/>
        <v>58.442986494878596</v>
      </c>
    </row>
    <row r="1040" spans="1:9" ht="13.5" x14ac:dyDescent="0.25">
      <c r="A1040" s="3">
        <f>TITRES_STAT!B1043</f>
        <v>43521</v>
      </c>
      <c r="B1040" s="17">
        <f>TITRES_STAT!D1043</f>
        <v>3.7593999999999999</v>
      </c>
      <c r="C1040" s="2">
        <f t="shared" si="144"/>
        <v>0</v>
      </c>
      <c r="D1040" s="2">
        <f t="shared" si="145"/>
        <v>0</v>
      </c>
      <c r="E1040" s="2">
        <f t="shared" si="146"/>
        <v>0</v>
      </c>
      <c r="F1040" s="2">
        <f t="shared" si="147"/>
        <v>3.2899685410591697E-2</v>
      </c>
      <c r="G1040" s="2">
        <f t="shared" si="147"/>
        <v>2.3393956279801252E-2</v>
      </c>
      <c r="H1040" s="2">
        <f t="shared" si="139"/>
        <v>1.4063326876864286</v>
      </c>
      <c r="I1040" s="2">
        <f t="shared" si="140"/>
        <v>58.442986494878596</v>
      </c>
    </row>
    <row r="1041" spans="1:9" ht="13.5" x14ac:dyDescent="0.25">
      <c r="A1041" s="3">
        <f>TITRES_STAT!B1044</f>
        <v>43522</v>
      </c>
      <c r="B1041" s="17">
        <f>TITRES_STAT!D1044</f>
        <v>3.7317999999999998</v>
      </c>
      <c r="C1041" s="2">
        <f t="shared" si="144"/>
        <v>-2.7600000000000069E-2</v>
      </c>
      <c r="D1041" s="2">
        <f t="shared" si="145"/>
        <v>0</v>
      </c>
      <c r="E1041" s="2">
        <f t="shared" si="146"/>
        <v>2.7600000000000069E-2</v>
      </c>
      <c r="F1041" s="2">
        <f t="shared" si="147"/>
        <v>3.0549707881263717E-2</v>
      </c>
      <c r="G1041" s="2">
        <f t="shared" si="147"/>
        <v>2.3694387974101169E-2</v>
      </c>
      <c r="H1041" s="2">
        <f t="shared" ref="H1041:H1104" si="148">F1041/G1041</f>
        <v>1.2893225144559828</v>
      </c>
      <c r="I1041" s="2">
        <f t="shared" ref="I1041:I1104" si="149">IF(G1041=0,100,100-(100/(1+H1041)))</f>
        <v>56.318954901047121</v>
      </c>
    </row>
    <row r="1042" spans="1:9" ht="13.5" x14ac:dyDescent="0.25">
      <c r="A1042" s="3">
        <f>TITRES_STAT!B1045</f>
        <v>43523</v>
      </c>
      <c r="B1042" s="17">
        <f>TITRES_STAT!D1045</f>
        <v>3.7111000000000001</v>
      </c>
      <c r="C1042" s="2">
        <f t="shared" si="144"/>
        <v>-2.0699999999999719E-2</v>
      </c>
      <c r="D1042" s="2">
        <f t="shared" si="145"/>
        <v>0</v>
      </c>
      <c r="E1042" s="2">
        <f t="shared" si="146"/>
        <v>2.0699999999999719E-2</v>
      </c>
      <c r="F1042" s="2">
        <f t="shared" si="147"/>
        <v>2.8367585889744883E-2</v>
      </c>
      <c r="G1042" s="2">
        <f t="shared" si="147"/>
        <v>2.3480503118808206E-2</v>
      </c>
      <c r="H1042" s="2">
        <f t="shared" si="148"/>
        <v>1.2081336479976044</v>
      </c>
      <c r="I1042" s="2">
        <f t="shared" si="149"/>
        <v>54.712886110547373</v>
      </c>
    </row>
    <row r="1043" spans="1:9" ht="13.5" x14ac:dyDescent="0.25">
      <c r="A1043" s="3">
        <f>TITRES_STAT!B1046</f>
        <v>43524</v>
      </c>
      <c r="B1043" s="17">
        <f>TITRES_STAT!D1046</f>
        <v>3.6698</v>
      </c>
      <c r="C1043" s="2">
        <f t="shared" si="144"/>
        <v>-4.1300000000000114E-2</v>
      </c>
      <c r="D1043" s="2">
        <f t="shared" si="145"/>
        <v>0</v>
      </c>
      <c r="E1043" s="2">
        <f t="shared" si="146"/>
        <v>4.1300000000000114E-2</v>
      </c>
      <c r="F1043" s="2">
        <f t="shared" si="147"/>
        <v>2.6341329754763106E-2</v>
      </c>
      <c r="G1043" s="2">
        <f t="shared" si="147"/>
        <v>2.4753324324607629E-2</v>
      </c>
      <c r="H1043" s="2">
        <f t="shared" si="148"/>
        <v>1.0641532187487568</v>
      </c>
      <c r="I1043" s="2">
        <f t="shared" si="149"/>
        <v>51.553983933122105</v>
      </c>
    </row>
    <row r="1044" spans="1:9" ht="13.5" x14ac:dyDescent="0.25">
      <c r="A1044" s="3">
        <f>TITRES_STAT!B1047</f>
        <v>43525</v>
      </c>
      <c r="B1044" s="17">
        <f>TITRES_STAT!D1047</f>
        <v>3.6215000000000002</v>
      </c>
      <c r="C1044" s="2">
        <f t="shared" si="144"/>
        <v>-4.8299999999999788E-2</v>
      </c>
      <c r="D1044" s="2">
        <f t="shared" si="145"/>
        <v>0</v>
      </c>
      <c r="E1044" s="2">
        <f t="shared" si="146"/>
        <v>4.8299999999999788E-2</v>
      </c>
      <c r="F1044" s="2">
        <f t="shared" si="147"/>
        <v>2.4459806200851454E-2</v>
      </c>
      <c r="G1044" s="2">
        <f t="shared" si="147"/>
        <v>2.6435229729992786E-2</v>
      </c>
      <c r="H1044" s="2">
        <f t="shared" si="148"/>
        <v>0.92527307122661151</v>
      </c>
      <c r="I1044" s="2">
        <f t="shared" si="149"/>
        <v>48.059316107148916</v>
      </c>
    </row>
    <row r="1045" spans="1:9" ht="13.5" x14ac:dyDescent="0.25">
      <c r="A1045" s="3">
        <f>TITRES_STAT!B1048</f>
        <v>43528</v>
      </c>
      <c r="B1045" s="17">
        <f>TITRES_STAT!D1048</f>
        <v>3.5249000000000001</v>
      </c>
      <c r="C1045" s="2">
        <f t="shared" si="144"/>
        <v>-9.6600000000000019E-2</v>
      </c>
      <c r="D1045" s="2">
        <f t="shared" si="145"/>
        <v>0</v>
      </c>
      <c r="E1045" s="2">
        <f t="shared" si="146"/>
        <v>9.6600000000000019E-2</v>
      </c>
      <c r="F1045" s="2">
        <f t="shared" si="147"/>
        <v>2.271267718650492E-2</v>
      </c>
      <c r="G1045" s="2">
        <f t="shared" si="147"/>
        <v>3.1446999034993303E-2</v>
      </c>
      <c r="H1045" s="2">
        <f t="shared" si="148"/>
        <v>0.7222526118066438</v>
      </c>
      <c r="I1045" s="2">
        <f t="shared" si="149"/>
        <v>41.936508434090882</v>
      </c>
    </row>
    <row r="1046" spans="1:9" ht="13.5" x14ac:dyDescent="0.25">
      <c r="A1046" s="3">
        <f>TITRES_STAT!B1049</f>
        <v>43529</v>
      </c>
      <c r="B1046" s="17">
        <f>TITRES_STAT!D1049</f>
        <v>3.4628000000000001</v>
      </c>
      <c r="C1046" s="2">
        <f t="shared" si="144"/>
        <v>-6.2100000000000044E-2</v>
      </c>
      <c r="D1046" s="2">
        <f t="shared" si="145"/>
        <v>0</v>
      </c>
      <c r="E1046" s="2">
        <f t="shared" si="146"/>
        <v>6.2100000000000044E-2</v>
      </c>
      <c r="F1046" s="2">
        <f t="shared" si="147"/>
        <v>2.1090343101754568E-2</v>
      </c>
      <c r="G1046" s="2">
        <f t="shared" si="147"/>
        <v>3.3636499103922357E-2</v>
      </c>
      <c r="H1046" s="2">
        <f t="shared" si="148"/>
        <v>0.62700767510300204</v>
      </c>
      <c r="I1046" s="2">
        <f t="shared" si="149"/>
        <v>38.537474942354386</v>
      </c>
    </row>
    <row r="1047" spans="1:9" ht="13.5" x14ac:dyDescent="0.25">
      <c r="A1047" s="3">
        <f>TITRES_STAT!B1050</f>
        <v>43530</v>
      </c>
      <c r="B1047" s="17">
        <f>TITRES_STAT!D1050</f>
        <v>3.5525000000000002</v>
      </c>
      <c r="C1047" s="2">
        <f t="shared" si="144"/>
        <v>8.9700000000000113E-2</v>
      </c>
      <c r="D1047" s="2">
        <f t="shared" si="145"/>
        <v>8.9700000000000113E-2</v>
      </c>
      <c r="E1047" s="2">
        <f t="shared" si="146"/>
        <v>0</v>
      </c>
      <c r="F1047" s="2">
        <f t="shared" si="147"/>
        <v>2.599103288020068E-2</v>
      </c>
      <c r="G1047" s="2">
        <f t="shared" si="147"/>
        <v>3.1233892025070761E-2</v>
      </c>
      <c r="H1047" s="2">
        <f t="shared" si="148"/>
        <v>0.8321419840773685</v>
      </c>
      <c r="I1047" s="2">
        <f t="shared" si="149"/>
        <v>45.419077304558314</v>
      </c>
    </row>
    <row r="1048" spans="1:9" ht="13.5" x14ac:dyDescent="0.25">
      <c r="A1048" s="3">
        <f>TITRES_STAT!B1051</f>
        <v>43531</v>
      </c>
      <c r="B1048" s="17">
        <f>TITRES_STAT!D1051</f>
        <v>3.4489999999999998</v>
      </c>
      <c r="C1048" s="2">
        <f t="shared" si="144"/>
        <v>-0.10350000000000037</v>
      </c>
      <c r="D1048" s="2">
        <f t="shared" si="145"/>
        <v>0</v>
      </c>
      <c r="E1048" s="2">
        <f t="shared" si="146"/>
        <v>0.10350000000000037</v>
      </c>
      <c r="F1048" s="2">
        <f t="shared" si="147"/>
        <v>2.4134530531614917E-2</v>
      </c>
      <c r="G1048" s="2">
        <f t="shared" si="147"/>
        <v>3.6395756880422882E-2</v>
      </c>
      <c r="H1048" s="2">
        <f t="shared" si="148"/>
        <v>0.66311385173024862</v>
      </c>
      <c r="I1048" s="2">
        <f t="shared" si="149"/>
        <v>39.871825433981378</v>
      </c>
    </row>
    <row r="1049" spans="1:9" ht="13.5" x14ac:dyDescent="0.25">
      <c r="A1049" s="3">
        <f>TITRES_STAT!B1052</f>
        <v>43532</v>
      </c>
      <c r="B1049" s="17">
        <f>TITRES_STAT!D1052</f>
        <v>3.4283000000000001</v>
      </c>
      <c r="C1049" s="2">
        <f t="shared" si="144"/>
        <v>-2.0699999999999719E-2</v>
      </c>
      <c r="D1049" s="2">
        <f t="shared" si="145"/>
        <v>0</v>
      </c>
      <c r="E1049" s="2">
        <f t="shared" si="146"/>
        <v>2.0699999999999719E-2</v>
      </c>
      <c r="F1049" s="2">
        <f t="shared" si="147"/>
        <v>2.241063549364242E-2</v>
      </c>
      <c r="G1049" s="2">
        <f t="shared" si="147"/>
        <v>3.5274631388964084E-2</v>
      </c>
      <c r="H1049" s="2">
        <f t="shared" si="148"/>
        <v>0.63531877191078867</v>
      </c>
      <c r="I1049" s="2">
        <f t="shared" si="149"/>
        <v>38.849842784379604</v>
      </c>
    </row>
    <row r="1050" spans="1:9" ht="13.5" x14ac:dyDescent="0.25">
      <c r="A1050" s="3">
        <f>TITRES_STAT!B1053</f>
        <v>43535</v>
      </c>
      <c r="B1050" s="17">
        <f>TITRES_STAT!D1053</f>
        <v>3.38</v>
      </c>
      <c r="C1050" s="2">
        <f t="shared" si="144"/>
        <v>-4.8300000000000232E-2</v>
      </c>
      <c r="D1050" s="2">
        <f t="shared" si="145"/>
        <v>0</v>
      </c>
      <c r="E1050" s="2">
        <f t="shared" si="146"/>
        <v>4.8300000000000232E-2</v>
      </c>
      <c r="F1050" s="2">
        <f t="shared" si="147"/>
        <v>2.0809875815525104E-2</v>
      </c>
      <c r="G1050" s="2">
        <f t="shared" si="147"/>
        <v>3.6205014861180947E-2</v>
      </c>
      <c r="H1050" s="2">
        <f t="shared" si="148"/>
        <v>0.5747788226386692</v>
      </c>
      <c r="I1050" s="2">
        <f t="shared" si="149"/>
        <v>36.499019060694557</v>
      </c>
    </row>
    <row r="1051" spans="1:9" ht="13.5" x14ac:dyDescent="0.25">
      <c r="A1051" s="3">
        <f>TITRES_STAT!B1054</f>
        <v>43536</v>
      </c>
      <c r="B1051" s="17">
        <f>TITRES_STAT!D1054</f>
        <v>3.4420999999999999</v>
      </c>
      <c r="C1051" s="2">
        <f t="shared" si="144"/>
        <v>6.2100000000000044E-2</v>
      </c>
      <c r="D1051" s="2">
        <f t="shared" si="145"/>
        <v>6.2100000000000044E-2</v>
      </c>
      <c r="E1051" s="2">
        <f t="shared" si="146"/>
        <v>0</v>
      </c>
      <c r="F1051" s="2">
        <f t="shared" si="147"/>
        <v>2.3759170400130456E-2</v>
      </c>
      <c r="G1051" s="2">
        <f t="shared" si="147"/>
        <v>3.3618942371096597E-2</v>
      </c>
      <c r="H1051" s="2">
        <f t="shared" si="148"/>
        <v>0.70671974560856687</v>
      </c>
      <c r="I1051" s="2">
        <f t="shared" si="149"/>
        <v>41.408072264176631</v>
      </c>
    </row>
    <row r="1052" spans="1:9" ht="13.5" x14ac:dyDescent="0.25">
      <c r="A1052" s="3">
        <f>TITRES_STAT!B1055</f>
        <v>43537</v>
      </c>
      <c r="B1052" s="17">
        <f>TITRES_STAT!D1055</f>
        <v>3.4420999999999999</v>
      </c>
      <c r="C1052" s="2">
        <f t="shared" si="144"/>
        <v>0</v>
      </c>
      <c r="D1052" s="2">
        <f t="shared" si="145"/>
        <v>0</v>
      </c>
      <c r="E1052" s="2">
        <f t="shared" si="146"/>
        <v>0</v>
      </c>
      <c r="F1052" s="2">
        <f t="shared" si="147"/>
        <v>2.2062086800121138E-2</v>
      </c>
      <c r="G1052" s="2">
        <f t="shared" si="147"/>
        <v>3.1217589344589698E-2</v>
      </c>
      <c r="H1052" s="2">
        <f t="shared" si="148"/>
        <v>0.70671974560856687</v>
      </c>
      <c r="I1052" s="2">
        <f t="shared" si="149"/>
        <v>41.408072264176631</v>
      </c>
    </row>
    <row r="1053" spans="1:9" ht="13.5" x14ac:dyDescent="0.25">
      <c r="A1053" s="3">
        <f>TITRES_STAT!B1056</f>
        <v>43538</v>
      </c>
      <c r="B1053" s="17">
        <f>TITRES_STAT!D1056</f>
        <v>3.4420999999999999</v>
      </c>
      <c r="C1053" s="2">
        <f t="shared" si="144"/>
        <v>0</v>
      </c>
      <c r="D1053" s="2">
        <f t="shared" si="145"/>
        <v>0</v>
      </c>
      <c r="E1053" s="2">
        <f t="shared" si="146"/>
        <v>0</v>
      </c>
      <c r="F1053" s="2">
        <f t="shared" ref="F1053:G1068" si="150">((F1052*13)+D1053)/14</f>
        <v>2.0486223457255343E-2</v>
      </c>
      <c r="G1053" s="2">
        <f t="shared" si="150"/>
        <v>2.8987761534261861E-2</v>
      </c>
      <c r="H1053" s="2">
        <f t="shared" si="148"/>
        <v>0.70671974560856687</v>
      </c>
      <c r="I1053" s="2">
        <f t="shared" si="149"/>
        <v>41.408072264176631</v>
      </c>
    </row>
    <row r="1054" spans="1:9" ht="13.5" x14ac:dyDescent="0.25">
      <c r="A1054" s="3">
        <f>TITRES_STAT!B1057</f>
        <v>43539</v>
      </c>
      <c r="B1054" s="17">
        <f>TITRES_STAT!D1057</f>
        <v>3.4420999999999999</v>
      </c>
      <c r="C1054" s="2">
        <f t="shared" si="144"/>
        <v>0</v>
      </c>
      <c r="D1054" s="2">
        <f t="shared" si="145"/>
        <v>0</v>
      </c>
      <c r="E1054" s="2">
        <f t="shared" si="146"/>
        <v>0</v>
      </c>
      <c r="F1054" s="2">
        <f t="shared" si="150"/>
        <v>1.9022921781737107E-2</v>
      </c>
      <c r="G1054" s="2">
        <f t="shared" si="150"/>
        <v>2.6917207138957445E-2</v>
      </c>
      <c r="H1054" s="2">
        <f t="shared" si="148"/>
        <v>0.70671974560856698</v>
      </c>
      <c r="I1054" s="2">
        <f t="shared" si="149"/>
        <v>41.408072264176631</v>
      </c>
    </row>
    <row r="1055" spans="1:9" ht="13.5" x14ac:dyDescent="0.25">
      <c r="A1055" s="3">
        <f>TITRES_STAT!B1058</f>
        <v>43542</v>
      </c>
      <c r="B1055" s="17">
        <f>TITRES_STAT!D1058</f>
        <v>3.4420999999999999</v>
      </c>
      <c r="C1055" s="2">
        <f t="shared" si="144"/>
        <v>0</v>
      </c>
      <c r="D1055" s="2">
        <f t="shared" si="145"/>
        <v>0</v>
      </c>
      <c r="E1055" s="2">
        <f t="shared" si="146"/>
        <v>0</v>
      </c>
      <c r="F1055" s="2">
        <f t="shared" si="150"/>
        <v>1.766414165447017E-2</v>
      </c>
      <c r="G1055" s="2">
        <f t="shared" si="150"/>
        <v>2.4994549486174772E-2</v>
      </c>
      <c r="H1055" s="2">
        <f t="shared" si="148"/>
        <v>0.70671974560856687</v>
      </c>
      <c r="I1055" s="2">
        <f t="shared" si="149"/>
        <v>41.408072264176631</v>
      </c>
    </row>
    <row r="1056" spans="1:9" ht="13.5" x14ac:dyDescent="0.25">
      <c r="A1056" s="3">
        <f>TITRES_STAT!B1059</f>
        <v>43543</v>
      </c>
      <c r="B1056" s="17">
        <f>TITRES_STAT!D1059</f>
        <v>3.3454999999999999</v>
      </c>
      <c r="C1056" s="2">
        <f t="shared" si="144"/>
        <v>-9.6600000000000019E-2</v>
      </c>
      <c r="D1056" s="2">
        <f t="shared" si="145"/>
        <v>0</v>
      </c>
      <c r="E1056" s="2">
        <f t="shared" si="146"/>
        <v>9.6600000000000019E-2</v>
      </c>
      <c r="F1056" s="2">
        <f t="shared" si="150"/>
        <v>1.6402417250579445E-2</v>
      </c>
      <c r="G1056" s="2">
        <f t="shared" si="150"/>
        <v>3.0109224522876572E-2</v>
      </c>
      <c r="H1056" s="2">
        <f t="shared" si="148"/>
        <v>0.54476385594445031</v>
      </c>
      <c r="I1056" s="2">
        <f t="shared" si="149"/>
        <v>35.265186575160257</v>
      </c>
    </row>
    <row r="1057" spans="1:9" ht="13.5" x14ac:dyDescent="0.25">
      <c r="A1057" s="3">
        <f>TITRES_STAT!B1060</f>
        <v>43545</v>
      </c>
      <c r="B1057" s="17">
        <f>TITRES_STAT!D1060</f>
        <v>3.38</v>
      </c>
      <c r="C1057" s="2">
        <f t="shared" si="144"/>
        <v>3.4499999999999975E-2</v>
      </c>
      <c r="D1057" s="2">
        <f t="shared" si="145"/>
        <v>3.4499999999999975E-2</v>
      </c>
      <c r="E1057" s="2">
        <f t="shared" si="146"/>
        <v>0</v>
      </c>
      <c r="F1057" s="2">
        <f t="shared" si="150"/>
        <v>1.769510173268091E-2</v>
      </c>
      <c r="G1057" s="2">
        <f t="shared" si="150"/>
        <v>2.795856562838539E-2</v>
      </c>
      <c r="H1057" s="2">
        <f t="shared" si="148"/>
        <v>0.63290449044766695</v>
      </c>
      <c r="I1057" s="2">
        <f t="shared" si="149"/>
        <v>38.759431072061886</v>
      </c>
    </row>
    <row r="1058" spans="1:9" ht="13.5" x14ac:dyDescent="0.25">
      <c r="A1058" s="3">
        <f>TITRES_STAT!B1061</f>
        <v>43546</v>
      </c>
      <c r="B1058" s="17">
        <f>TITRES_STAT!D1061</f>
        <v>3.4076</v>
      </c>
      <c r="C1058" s="2">
        <f t="shared" si="144"/>
        <v>2.7600000000000069E-2</v>
      </c>
      <c r="D1058" s="2">
        <f t="shared" si="145"/>
        <v>2.7600000000000069E-2</v>
      </c>
      <c r="E1058" s="2">
        <f t="shared" si="146"/>
        <v>0</v>
      </c>
      <c r="F1058" s="2">
        <f t="shared" si="150"/>
        <v>1.8402594466060851E-2</v>
      </c>
      <c r="G1058" s="2">
        <f t="shared" si="150"/>
        <v>2.5961525226357862E-2</v>
      </c>
      <c r="H1058" s="2">
        <f t="shared" si="148"/>
        <v>0.7088410370965923</v>
      </c>
      <c r="I1058" s="2">
        <f t="shared" si="149"/>
        <v>41.480806096566432</v>
      </c>
    </row>
    <row r="1059" spans="1:9" ht="13.5" x14ac:dyDescent="0.25">
      <c r="A1059" s="3">
        <f>TITRES_STAT!B1062</f>
        <v>43549</v>
      </c>
      <c r="B1059" s="17">
        <f>TITRES_STAT!D1062</f>
        <v>3.38</v>
      </c>
      <c r="C1059" s="2">
        <f t="shared" si="144"/>
        <v>-2.7600000000000069E-2</v>
      </c>
      <c r="D1059" s="2">
        <f t="shared" si="145"/>
        <v>0</v>
      </c>
      <c r="E1059" s="2">
        <f t="shared" si="146"/>
        <v>2.7600000000000069E-2</v>
      </c>
      <c r="F1059" s="2">
        <f t="shared" si="150"/>
        <v>1.7088123432770792E-2</v>
      </c>
      <c r="G1059" s="2">
        <f t="shared" si="150"/>
        <v>2.6078559138760875E-2</v>
      </c>
      <c r="H1059" s="2">
        <f t="shared" si="148"/>
        <v>0.65525565817677822</v>
      </c>
      <c r="I1059" s="2">
        <f t="shared" si="149"/>
        <v>39.586371745046662</v>
      </c>
    </row>
    <row r="1060" spans="1:9" ht="13.5" x14ac:dyDescent="0.25">
      <c r="A1060" s="3">
        <f>TITRES_STAT!B1063</f>
        <v>43550</v>
      </c>
      <c r="B1060" s="17">
        <f>TITRES_STAT!D1063</f>
        <v>3.4420999999999999</v>
      </c>
      <c r="C1060" s="2">
        <f t="shared" si="144"/>
        <v>6.2100000000000044E-2</v>
      </c>
      <c r="D1060" s="2">
        <f t="shared" si="145"/>
        <v>6.2100000000000044E-2</v>
      </c>
      <c r="E1060" s="2">
        <f t="shared" si="146"/>
        <v>0</v>
      </c>
      <c r="F1060" s="2">
        <f t="shared" si="150"/>
        <v>2.0303257473287168E-2</v>
      </c>
      <c r="G1060" s="2">
        <f t="shared" si="150"/>
        <v>2.4215804914563672E-2</v>
      </c>
      <c r="H1060" s="2">
        <f t="shared" si="148"/>
        <v>0.83843000655644317</v>
      </c>
      <c r="I1060" s="2">
        <f t="shared" si="149"/>
        <v>45.605761631736172</v>
      </c>
    </row>
    <row r="1061" spans="1:9" ht="13.5" x14ac:dyDescent="0.25">
      <c r="A1061" s="3">
        <f>TITRES_STAT!B1064</f>
        <v>43551</v>
      </c>
      <c r="B1061" s="17">
        <f>TITRES_STAT!D1064</f>
        <v>3.5179999999999998</v>
      </c>
      <c r="C1061" s="2">
        <f t="shared" si="144"/>
        <v>7.5899999999999856E-2</v>
      </c>
      <c r="D1061" s="2">
        <f t="shared" si="145"/>
        <v>7.5899999999999856E-2</v>
      </c>
      <c r="E1061" s="2">
        <f t="shared" si="146"/>
        <v>0</v>
      </c>
      <c r="F1061" s="2">
        <f t="shared" si="150"/>
        <v>2.4274453368052361E-2</v>
      </c>
      <c r="G1061" s="2">
        <f t="shared" si="150"/>
        <v>2.2486104563523408E-2</v>
      </c>
      <c r="H1061" s="2">
        <f t="shared" si="148"/>
        <v>1.0795312856202752</v>
      </c>
      <c r="I1061" s="2">
        <f t="shared" si="149"/>
        <v>51.912240661398677</v>
      </c>
    </row>
    <row r="1062" spans="1:9" ht="13.5" x14ac:dyDescent="0.25">
      <c r="A1062" s="3">
        <f>TITRES_STAT!B1065</f>
        <v>43552</v>
      </c>
      <c r="B1062" s="17">
        <f>TITRES_STAT!D1065</f>
        <v>3.5179999999999998</v>
      </c>
      <c r="C1062" s="2">
        <f t="shared" si="144"/>
        <v>0</v>
      </c>
      <c r="D1062" s="2">
        <f t="shared" si="145"/>
        <v>0</v>
      </c>
      <c r="E1062" s="2">
        <f t="shared" si="146"/>
        <v>0</v>
      </c>
      <c r="F1062" s="2">
        <f t="shared" si="150"/>
        <v>2.2540563841762905E-2</v>
      </c>
      <c r="G1062" s="2">
        <f t="shared" si="150"/>
        <v>2.0879954237557452E-2</v>
      </c>
      <c r="H1062" s="2">
        <f t="shared" si="148"/>
        <v>1.079531285620275</v>
      </c>
      <c r="I1062" s="2">
        <f t="shared" si="149"/>
        <v>51.912240661398677</v>
      </c>
    </row>
    <row r="1063" spans="1:9" ht="13.5" x14ac:dyDescent="0.25">
      <c r="A1063" s="3">
        <f>TITRES_STAT!B1066</f>
        <v>43553</v>
      </c>
      <c r="B1063" s="17">
        <f>TITRES_STAT!D1066</f>
        <v>3.5179999999999998</v>
      </c>
      <c r="C1063" s="2">
        <f t="shared" si="144"/>
        <v>0</v>
      </c>
      <c r="D1063" s="2">
        <f t="shared" si="145"/>
        <v>0</v>
      </c>
      <c r="E1063" s="2">
        <f t="shared" si="146"/>
        <v>0</v>
      </c>
      <c r="F1063" s="2">
        <f t="shared" si="150"/>
        <v>2.0930523567351266E-2</v>
      </c>
      <c r="G1063" s="2">
        <f t="shared" si="150"/>
        <v>1.9388528934874777E-2</v>
      </c>
      <c r="H1063" s="2">
        <f t="shared" si="148"/>
        <v>1.0795312856202748</v>
      </c>
      <c r="I1063" s="2">
        <f t="shared" si="149"/>
        <v>51.91224066139867</v>
      </c>
    </row>
    <row r="1064" spans="1:9" ht="13.5" x14ac:dyDescent="0.25">
      <c r="A1064" s="3">
        <f>TITRES_STAT!B1067</f>
        <v>43556</v>
      </c>
      <c r="B1064" s="17">
        <f>TITRES_STAT!D1067</f>
        <v>3.4834999999999998</v>
      </c>
      <c r="C1064" s="2">
        <f t="shared" si="144"/>
        <v>-3.4499999999999975E-2</v>
      </c>
      <c r="D1064" s="2">
        <f t="shared" si="145"/>
        <v>0</v>
      </c>
      <c r="E1064" s="2">
        <f t="shared" si="146"/>
        <v>3.4499999999999975E-2</v>
      </c>
      <c r="F1064" s="2">
        <f t="shared" si="150"/>
        <v>1.9435486169683318E-2</v>
      </c>
      <c r="G1064" s="2">
        <f t="shared" si="150"/>
        <v>2.0467919725240862E-2</v>
      </c>
      <c r="H1064" s="2">
        <f t="shared" si="148"/>
        <v>0.94955845198648325</v>
      </c>
      <c r="I1064" s="2">
        <f t="shared" si="149"/>
        <v>48.706334042918286</v>
      </c>
    </row>
    <row r="1065" spans="1:9" ht="13.5" x14ac:dyDescent="0.25">
      <c r="A1065" s="3">
        <f>TITRES_STAT!B1068</f>
        <v>43557</v>
      </c>
      <c r="B1065" s="17">
        <f>TITRES_STAT!D1068</f>
        <v>3.5110999999999999</v>
      </c>
      <c r="C1065" s="2">
        <f t="shared" si="144"/>
        <v>2.7600000000000069E-2</v>
      </c>
      <c r="D1065" s="2">
        <f t="shared" si="145"/>
        <v>2.7600000000000069E-2</v>
      </c>
      <c r="E1065" s="2">
        <f t="shared" si="146"/>
        <v>0</v>
      </c>
      <c r="F1065" s="2">
        <f t="shared" si="150"/>
        <v>2.0018665728991657E-2</v>
      </c>
      <c r="G1065" s="2">
        <f t="shared" si="150"/>
        <v>1.9005925459152227E-2</v>
      </c>
      <c r="H1065" s="2">
        <f t="shared" si="148"/>
        <v>1.0532855015145683</v>
      </c>
      <c r="I1065" s="2">
        <f t="shared" si="149"/>
        <v>51.297566789305804</v>
      </c>
    </row>
    <row r="1066" spans="1:9" ht="13.5" x14ac:dyDescent="0.25">
      <c r="A1066" s="3">
        <f>TITRES_STAT!B1069</f>
        <v>43558</v>
      </c>
      <c r="B1066" s="17">
        <f>TITRES_STAT!D1069</f>
        <v>3.5179999999999998</v>
      </c>
      <c r="C1066" s="2">
        <f t="shared" si="144"/>
        <v>6.8999999999999062E-3</v>
      </c>
      <c r="D1066" s="2">
        <f t="shared" si="145"/>
        <v>6.8999999999999062E-3</v>
      </c>
      <c r="E1066" s="2">
        <f t="shared" si="146"/>
        <v>0</v>
      </c>
      <c r="F1066" s="2">
        <f t="shared" si="150"/>
        <v>1.9081618176920816E-2</v>
      </c>
      <c r="G1066" s="2">
        <f t="shared" si="150"/>
        <v>1.7648359354927069E-2</v>
      </c>
      <c r="H1066" s="2">
        <f t="shared" si="148"/>
        <v>1.0812120148490523</v>
      </c>
      <c r="I1066" s="2">
        <f t="shared" si="149"/>
        <v>51.951075005084064</v>
      </c>
    </row>
    <row r="1067" spans="1:9" ht="13.5" x14ac:dyDescent="0.25">
      <c r="A1067" s="3">
        <f>TITRES_STAT!B1070</f>
        <v>43559</v>
      </c>
      <c r="B1067" s="17">
        <f>TITRES_STAT!D1070</f>
        <v>3.4834999999999998</v>
      </c>
      <c r="C1067" s="2">
        <f t="shared" si="144"/>
        <v>-3.4499999999999975E-2</v>
      </c>
      <c r="D1067" s="2">
        <f t="shared" si="145"/>
        <v>0</v>
      </c>
      <c r="E1067" s="2">
        <f t="shared" si="146"/>
        <v>3.4499999999999975E-2</v>
      </c>
      <c r="F1067" s="2">
        <f t="shared" si="150"/>
        <v>1.7718645449997902E-2</v>
      </c>
      <c r="G1067" s="2">
        <f t="shared" si="150"/>
        <v>1.8852047972432277E-2</v>
      </c>
      <c r="H1067" s="2">
        <f t="shared" si="148"/>
        <v>0.93987907711184626</v>
      </c>
      <c r="I1067" s="2">
        <f t="shared" si="149"/>
        <v>48.450395089119063</v>
      </c>
    </row>
    <row r="1068" spans="1:9" ht="13.5" x14ac:dyDescent="0.25">
      <c r="A1068" s="3">
        <f>TITRES_STAT!B1071</f>
        <v>43560</v>
      </c>
      <c r="B1068" s="17">
        <f>TITRES_STAT!D1071</f>
        <v>3.4489999999999998</v>
      </c>
      <c r="C1068" s="2">
        <f t="shared" si="144"/>
        <v>-3.4499999999999975E-2</v>
      </c>
      <c r="D1068" s="2">
        <f t="shared" si="145"/>
        <v>0</v>
      </c>
      <c r="E1068" s="2">
        <f t="shared" si="146"/>
        <v>3.4499999999999975E-2</v>
      </c>
      <c r="F1068" s="2">
        <f t="shared" si="150"/>
        <v>1.6453027917855193E-2</v>
      </c>
      <c r="G1068" s="2">
        <f t="shared" si="150"/>
        <v>1.9969758831544258E-2</v>
      </c>
      <c r="H1068" s="2">
        <f t="shared" si="148"/>
        <v>0.82389717655808481</v>
      </c>
      <c r="I1068" s="2">
        <f t="shared" si="149"/>
        <v>45.1723478246114</v>
      </c>
    </row>
    <row r="1069" spans="1:9" ht="13.5" x14ac:dyDescent="0.25">
      <c r="A1069" s="3">
        <f>TITRES_STAT!B1072</f>
        <v>43563</v>
      </c>
      <c r="B1069" s="17">
        <f>TITRES_STAT!D1072</f>
        <v>3.4834999999999998</v>
      </c>
      <c r="C1069" s="2">
        <f t="shared" si="144"/>
        <v>3.4499999999999975E-2</v>
      </c>
      <c r="D1069" s="2">
        <f t="shared" si="145"/>
        <v>3.4499999999999975E-2</v>
      </c>
      <c r="E1069" s="2">
        <f t="shared" si="146"/>
        <v>0</v>
      </c>
      <c r="F1069" s="2">
        <f t="shared" ref="F1069:G1084" si="151">((F1068*13)+D1069)/14</f>
        <v>1.7742097352294105E-2</v>
      </c>
      <c r="G1069" s="2">
        <f t="shared" si="151"/>
        <v>1.8543347486433954E-2</v>
      </c>
      <c r="H1069" s="2">
        <f t="shared" si="148"/>
        <v>0.95679042660846259</v>
      </c>
      <c r="I1069" s="2">
        <f t="shared" si="149"/>
        <v>48.89590697082393</v>
      </c>
    </row>
    <row r="1070" spans="1:9" ht="13.5" x14ac:dyDescent="0.25">
      <c r="A1070" s="3">
        <f>TITRES_STAT!B1073</f>
        <v>43565</v>
      </c>
      <c r="B1070" s="17">
        <f>TITRES_STAT!D1073</f>
        <v>3.4489999999999998</v>
      </c>
      <c r="C1070" s="2">
        <f t="shared" si="144"/>
        <v>-3.4499999999999975E-2</v>
      </c>
      <c r="D1070" s="2">
        <f t="shared" si="145"/>
        <v>0</v>
      </c>
      <c r="E1070" s="2">
        <f t="shared" si="146"/>
        <v>3.4499999999999975E-2</v>
      </c>
      <c r="F1070" s="2">
        <f t="shared" si="151"/>
        <v>1.6474804684273099E-2</v>
      </c>
      <c r="G1070" s="2">
        <f t="shared" si="151"/>
        <v>1.9683108380260099E-2</v>
      </c>
      <c r="H1070" s="2">
        <f t="shared" si="148"/>
        <v>0.83700218308991481</v>
      </c>
      <c r="I1070" s="2">
        <f t="shared" si="149"/>
        <v>45.563483309641036</v>
      </c>
    </row>
    <row r="1071" spans="1:9" ht="13.5" x14ac:dyDescent="0.25">
      <c r="A1071" s="3">
        <f>TITRES_STAT!B1074</f>
        <v>43566</v>
      </c>
      <c r="B1071" s="17">
        <f>TITRES_STAT!D1074</f>
        <v>3.4214000000000002</v>
      </c>
      <c r="C1071" s="2">
        <f t="shared" si="144"/>
        <v>-2.7599999999999625E-2</v>
      </c>
      <c r="D1071" s="2">
        <f t="shared" si="145"/>
        <v>0</v>
      </c>
      <c r="E1071" s="2">
        <f t="shared" si="146"/>
        <v>2.7599999999999625E-2</v>
      </c>
      <c r="F1071" s="2">
        <f t="shared" si="151"/>
        <v>1.5298032921110734E-2</v>
      </c>
      <c r="G1071" s="2">
        <f t="shared" si="151"/>
        <v>2.0248600638812921E-2</v>
      </c>
      <c r="H1071" s="2">
        <f t="shared" si="148"/>
        <v>0.75551062485706588</v>
      </c>
      <c r="I1071" s="2">
        <f t="shared" si="149"/>
        <v>43.036516792291117</v>
      </c>
    </row>
    <row r="1072" spans="1:9" ht="13.5" x14ac:dyDescent="0.25">
      <c r="A1072" s="3">
        <f>TITRES_STAT!B1075</f>
        <v>43567</v>
      </c>
      <c r="B1072" s="17">
        <f>TITRES_STAT!D1075</f>
        <v>3.4214000000000002</v>
      </c>
      <c r="C1072" s="2">
        <f t="shared" si="144"/>
        <v>0</v>
      </c>
      <c r="D1072" s="2">
        <f t="shared" si="145"/>
        <v>0</v>
      </c>
      <c r="E1072" s="2">
        <f t="shared" si="146"/>
        <v>0</v>
      </c>
      <c r="F1072" s="2">
        <f t="shared" si="151"/>
        <v>1.4205316283888538E-2</v>
      </c>
      <c r="G1072" s="2">
        <f t="shared" si="151"/>
        <v>1.8802272021754857E-2</v>
      </c>
      <c r="H1072" s="2">
        <f t="shared" si="148"/>
        <v>0.75551062485706588</v>
      </c>
      <c r="I1072" s="2">
        <f t="shared" si="149"/>
        <v>43.036516792291117</v>
      </c>
    </row>
    <row r="1073" spans="1:9" ht="13.5" x14ac:dyDescent="0.25">
      <c r="A1073" s="3">
        <f>TITRES_STAT!B1076</f>
        <v>43570</v>
      </c>
      <c r="B1073" s="17">
        <f>TITRES_STAT!D1076</f>
        <v>3.4489999999999998</v>
      </c>
      <c r="C1073" s="2">
        <f t="shared" si="144"/>
        <v>2.7599999999999625E-2</v>
      </c>
      <c r="D1073" s="2">
        <f t="shared" si="145"/>
        <v>2.7599999999999625E-2</v>
      </c>
      <c r="E1073" s="2">
        <f t="shared" si="146"/>
        <v>0</v>
      </c>
      <c r="F1073" s="2">
        <f t="shared" si="151"/>
        <v>1.5162079406467901E-2</v>
      </c>
      <c r="G1073" s="2">
        <f t="shared" si="151"/>
        <v>1.7459252591629511E-2</v>
      </c>
      <c r="H1073" s="2">
        <f t="shared" si="148"/>
        <v>0.86842660227832758</v>
      </c>
      <c r="I1073" s="2">
        <f t="shared" si="149"/>
        <v>46.479032209206558</v>
      </c>
    </row>
    <row r="1074" spans="1:9" ht="13.5" x14ac:dyDescent="0.25">
      <c r="A1074" s="3">
        <f>TITRES_STAT!B1077</f>
        <v>43571</v>
      </c>
      <c r="B1074" s="17">
        <f>TITRES_STAT!D1077</f>
        <v>3.4489999999999998</v>
      </c>
      <c r="C1074" s="2">
        <f t="shared" si="144"/>
        <v>0</v>
      </c>
      <c r="D1074" s="2">
        <f t="shared" si="145"/>
        <v>0</v>
      </c>
      <c r="E1074" s="2">
        <f t="shared" si="146"/>
        <v>0</v>
      </c>
      <c r="F1074" s="2">
        <f t="shared" si="151"/>
        <v>1.4079073734577337E-2</v>
      </c>
      <c r="G1074" s="2">
        <f t="shared" si="151"/>
        <v>1.6212163120798831E-2</v>
      </c>
      <c r="H1074" s="2">
        <f t="shared" si="148"/>
        <v>0.86842660227832769</v>
      </c>
      <c r="I1074" s="2">
        <f t="shared" si="149"/>
        <v>46.479032209206558</v>
      </c>
    </row>
    <row r="1075" spans="1:9" ht="13.5" x14ac:dyDescent="0.25">
      <c r="A1075" s="3">
        <f>TITRES_STAT!B1078</f>
        <v>43572</v>
      </c>
      <c r="B1075" s="17">
        <f>TITRES_STAT!D1078</f>
        <v>3.4834999999999998</v>
      </c>
      <c r="C1075" s="2">
        <f t="shared" si="144"/>
        <v>3.4499999999999975E-2</v>
      </c>
      <c r="D1075" s="2">
        <f t="shared" si="145"/>
        <v>3.4499999999999975E-2</v>
      </c>
      <c r="E1075" s="2">
        <f t="shared" si="146"/>
        <v>0</v>
      </c>
      <c r="F1075" s="2">
        <f t="shared" si="151"/>
        <v>1.5537711324964667E-2</v>
      </c>
      <c r="G1075" s="2">
        <f t="shared" si="151"/>
        <v>1.5054151469313199E-2</v>
      </c>
      <c r="H1075" s="2">
        <f t="shared" si="148"/>
        <v>1.0321213624452477</v>
      </c>
      <c r="I1075" s="2">
        <f t="shared" si="149"/>
        <v>50.790340651864319</v>
      </c>
    </row>
    <row r="1076" spans="1:9" ht="13.5" x14ac:dyDescent="0.25">
      <c r="A1076" s="3">
        <f>TITRES_STAT!B1079</f>
        <v>43573</v>
      </c>
      <c r="B1076" s="17">
        <f>TITRES_STAT!D1079</f>
        <v>3.4489999999999998</v>
      </c>
      <c r="C1076" s="2">
        <f t="shared" si="144"/>
        <v>-3.4499999999999975E-2</v>
      </c>
      <c r="D1076" s="2">
        <f t="shared" si="145"/>
        <v>0</v>
      </c>
      <c r="E1076" s="2">
        <f t="shared" si="146"/>
        <v>3.4499999999999975E-2</v>
      </c>
      <c r="F1076" s="2">
        <f t="shared" si="151"/>
        <v>1.4427874801752906E-2</v>
      </c>
      <c r="G1076" s="2">
        <f t="shared" si="151"/>
        <v>1.644314065007654E-2</v>
      </c>
      <c r="H1076" s="2">
        <f t="shared" si="148"/>
        <v>0.87744033264629084</v>
      </c>
      <c r="I1076" s="2">
        <f t="shared" si="149"/>
        <v>46.735990347534546</v>
      </c>
    </row>
    <row r="1077" spans="1:9" ht="13.5" x14ac:dyDescent="0.25">
      <c r="A1077" s="3">
        <f>TITRES_STAT!B1080</f>
        <v>43574</v>
      </c>
      <c r="B1077" s="17">
        <f>TITRES_STAT!D1080</f>
        <v>3.4489999999999998</v>
      </c>
      <c r="C1077" s="2">
        <f t="shared" si="144"/>
        <v>0</v>
      </c>
      <c r="D1077" s="2">
        <f t="shared" si="145"/>
        <v>0</v>
      </c>
      <c r="E1077" s="2">
        <f t="shared" si="146"/>
        <v>0</v>
      </c>
      <c r="F1077" s="2">
        <f t="shared" si="151"/>
        <v>1.3397312315913413E-2</v>
      </c>
      <c r="G1077" s="2">
        <f t="shared" si="151"/>
        <v>1.5268630603642501E-2</v>
      </c>
      <c r="H1077" s="2">
        <f t="shared" si="148"/>
        <v>0.87744033264629095</v>
      </c>
      <c r="I1077" s="2">
        <f t="shared" si="149"/>
        <v>46.735990347534546</v>
      </c>
    </row>
    <row r="1078" spans="1:9" ht="13.5" x14ac:dyDescent="0.25">
      <c r="A1078" s="3">
        <f>TITRES_STAT!B1081</f>
        <v>43577</v>
      </c>
      <c r="B1078" s="17">
        <f>TITRES_STAT!D1081</f>
        <v>3.4489999999999998</v>
      </c>
      <c r="C1078" s="2">
        <f t="shared" si="144"/>
        <v>0</v>
      </c>
      <c r="D1078" s="2">
        <f t="shared" si="145"/>
        <v>0</v>
      </c>
      <c r="E1078" s="2">
        <f t="shared" si="146"/>
        <v>0</v>
      </c>
      <c r="F1078" s="2">
        <f t="shared" si="151"/>
        <v>1.2440361436205314E-2</v>
      </c>
      <c r="G1078" s="2">
        <f t="shared" si="151"/>
        <v>1.4178014131953751E-2</v>
      </c>
      <c r="H1078" s="2">
        <f t="shared" si="148"/>
        <v>0.87744033264629095</v>
      </c>
      <c r="I1078" s="2">
        <f t="shared" si="149"/>
        <v>46.735990347534546</v>
      </c>
    </row>
    <row r="1079" spans="1:9" ht="13.5" x14ac:dyDescent="0.25">
      <c r="A1079" s="3">
        <f>TITRES_STAT!B1082</f>
        <v>43578</v>
      </c>
      <c r="B1079" s="17">
        <f>TITRES_STAT!D1082</f>
        <v>3.4214000000000002</v>
      </c>
      <c r="C1079" s="2">
        <f t="shared" si="144"/>
        <v>-2.7599999999999625E-2</v>
      </c>
      <c r="D1079" s="2">
        <f t="shared" si="145"/>
        <v>0</v>
      </c>
      <c r="E1079" s="2">
        <f t="shared" si="146"/>
        <v>2.7599999999999625E-2</v>
      </c>
      <c r="F1079" s="2">
        <f t="shared" si="151"/>
        <v>1.1551764190762077E-2</v>
      </c>
      <c r="G1079" s="2">
        <f t="shared" si="151"/>
        <v>1.5136727408242743E-2</v>
      </c>
      <c r="H1079" s="2">
        <f t="shared" si="148"/>
        <v>0.76316127516913168</v>
      </c>
      <c r="I1079" s="2">
        <f t="shared" si="149"/>
        <v>43.283690829469087</v>
      </c>
    </row>
    <row r="1080" spans="1:9" ht="13.5" x14ac:dyDescent="0.25">
      <c r="A1080" s="3">
        <f>TITRES_STAT!B1083</f>
        <v>43579</v>
      </c>
      <c r="B1080" s="17">
        <f>TITRES_STAT!D1083</f>
        <v>3.4214000000000002</v>
      </c>
      <c r="C1080" s="2">
        <f t="shared" si="144"/>
        <v>0</v>
      </c>
      <c r="D1080" s="2">
        <f t="shared" si="145"/>
        <v>0</v>
      </c>
      <c r="E1080" s="2">
        <f t="shared" si="146"/>
        <v>0</v>
      </c>
      <c r="F1080" s="2">
        <f t="shared" si="151"/>
        <v>1.0726638177136216E-2</v>
      </c>
      <c r="G1080" s="2">
        <f t="shared" si="151"/>
        <v>1.4055532593368262E-2</v>
      </c>
      <c r="H1080" s="2">
        <f t="shared" si="148"/>
        <v>0.76316127516913168</v>
      </c>
      <c r="I1080" s="2">
        <f t="shared" si="149"/>
        <v>43.283690829469087</v>
      </c>
    </row>
    <row r="1081" spans="1:9" ht="13.5" x14ac:dyDescent="0.25">
      <c r="A1081" s="3">
        <f>TITRES_STAT!B1084</f>
        <v>43580</v>
      </c>
      <c r="B1081" s="17">
        <f>TITRES_STAT!D1084</f>
        <v>3.3938000000000001</v>
      </c>
      <c r="C1081" s="2">
        <f t="shared" si="144"/>
        <v>-2.7600000000000069E-2</v>
      </c>
      <c r="D1081" s="2">
        <f t="shared" si="145"/>
        <v>0</v>
      </c>
      <c r="E1081" s="2">
        <f t="shared" si="146"/>
        <v>2.7600000000000069E-2</v>
      </c>
      <c r="F1081" s="2">
        <f t="shared" si="151"/>
        <v>9.9604497359122007E-3</v>
      </c>
      <c r="G1081" s="2">
        <f t="shared" si="151"/>
        <v>1.502299455098482E-2</v>
      </c>
      <c r="H1081" s="2">
        <f t="shared" si="148"/>
        <v>0.66301360238856322</v>
      </c>
      <c r="I1081" s="2">
        <f t="shared" si="149"/>
        <v>39.868200803426149</v>
      </c>
    </row>
    <row r="1082" spans="1:9" ht="13.5" x14ac:dyDescent="0.25">
      <c r="A1082" s="3">
        <f>TITRES_STAT!B1085</f>
        <v>43581</v>
      </c>
      <c r="B1082" s="17">
        <f>TITRES_STAT!D1085</f>
        <v>3.4007000000000001</v>
      </c>
      <c r="C1082" s="2">
        <f t="shared" si="144"/>
        <v>6.8999999999999062E-3</v>
      </c>
      <c r="D1082" s="2">
        <f t="shared" si="145"/>
        <v>6.8999999999999062E-3</v>
      </c>
      <c r="E1082" s="2">
        <f t="shared" si="146"/>
        <v>0</v>
      </c>
      <c r="F1082" s="2">
        <f t="shared" si="151"/>
        <v>9.7418461833470357E-3</v>
      </c>
      <c r="G1082" s="2">
        <f t="shared" si="151"/>
        <v>1.3949923511628761E-2</v>
      </c>
      <c r="H1082" s="2">
        <f t="shared" si="148"/>
        <v>0.69834405724347948</v>
      </c>
      <c r="I1082" s="2">
        <f t="shared" si="149"/>
        <v>41.11911566240213</v>
      </c>
    </row>
    <row r="1083" spans="1:9" ht="13.5" x14ac:dyDescent="0.25">
      <c r="A1083" s="3">
        <f>TITRES_STAT!B1086</f>
        <v>43584</v>
      </c>
      <c r="B1083" s="17">
        <f>TITRES_STAT!D1086</f>
        <v>3.3731</v>
      </c>
      <c r="C1083" s="2">
        <f t="shared" si="144"/>
        <v>-2.7600000000000069E-2</v>
      </c>
      <c r="D1083" s="2">
        <f t="shared" si="145"/>
        <v>0</v>
      </c>
      <c r="E1083" s="2">
        <f t="shared" si="146"/>
        <v>2.7600000000000069E-2</v>
      </c>
      <c r="F1083" s="2">
        <f t="shared" si="151"/>
        <v>9.0460000273936744E-3</v>
      </c>
      <c r="G1083" s="2">
        <f t="shared" si="151"/>
        <v>1.4924928975083854E-2</v>
      </c>
      <c r="H1083" s="2">
        <f t="shared" si="148"/>
        <v>0.60610003856603611</v>
      </c>
      <c r="I1083" s="2">
        <f t="shared" si="149"/>
        <v>37.737377748099462</v>
      </c>
    </row>
    <row r="1084" spans="1:9" ht="13.5" x14ac:dyDescent="0.25">
      <c r="A1084" s="3">
        <f>TITRES_STAT!B1087</f>
        <v>43585</v>
      </c>
      <c r="B1084" s="17">
        <f>TITRES_STAT!D1087</f>
        <v>3.38</v>
      </c>
      <c r="C1084" s="2">
        <f t="shared" si="144"/>
        <v>6.8999999999999062E-3</v>
      </c>
      <c r="D1084" s="2">
        <f t="shared" si="145"/>
        <v>6.8999999999999062E-3</v>
      </c>
      <c r="E1084" s="2">
        <f t="shared" si="146"/>
        <v>0</v>
      </c>
      <c r="F1084" s="2">
        <f t="shared" si="151"/>
        <v>8.8927143111512622E-3</v>
      </c>
      <c r="G1084" s="2">
        <f t="shared" si="151"/>
        <v>1.3858862619720722E-2</v>
      </c>
      <c r="H1084" s="2">
        <f t="shared" si="148"/>
        <v>0.64166263532313339</v>
      </c>
      <c r="I1084" s="2">
        <f t="shared" si="149"/>
        <v>39.086144833699834</v>
      </c>
    </row>
    <row r="1085" spans="1:9" ht="13.5" x14ac:dyDescent="0.25">
      <c r="A1085" s="3">
        <f>TITRES_STAT!B1088</f>
        <v>43587</v>
      </c>
      <c r="B1085" s="17">
        <f>TITRES_STAT!D1088</f>
        <v>3.4076</v>
      </c>
      <c r="C1085" s="2">
        <f t="shared" si="144"/>
        <v>2.7600000000000069E-2</v>
      </c>
      <c r="D1085" s="2">
        <f t="shared" si="145"/>
        <v>2.7600000000000069E-2</v>
      </c>
      <c r="E1085" s="2">
        <f t="shared" si="146"/>
        <v>0</v>
      </c>
      <c r="F1085" s="2">
        <f t="shared" ref="F1085:G1100" si="152">((F1084*13)+D1085)/14</f>
        <v>1.022894900321189E-2</v>
      </c>
      <c r="G1085" s="2">
        <f t="shared" si="152"/>
        <v>1.2868943861169243E-2</v>
      </c>
      <c r="H1085" s="2">
        <f t="shared" si="148"/>
        <v>0.7948553598152468</v>
      </c>
      <c r="I1085" s="2">
        <f t="shared" si="149"/>
        <v>44.285204123471274</v>
      </c>
    </row>
    <row r="1086" spans="1:9" ht="13.5" x14ac:dyDescent="0.25">
      <c r="A1086" s="3">
        <f>TITRES_STAT!B1089</f>
        <v>43588</v>
      </c>
      <c r="B1086" s="17">
        <f>TITRES_STAT!D1089</f>
        <v>3.3593000000000002</v>
      </c>
      <c r="C1086" s="2">
        <f t="shared" si="144"/>
        <v>-4.8299999999999788E-2</v>
      </c>
      <c r="D1086" s="2">
        <f t="shared" si="145"/>
        <v>0</v>
      </c>
      <c r="E1086" s="2">
        <f t="shared" si="146"/>
        <v>4.8299999999999788E-2</v>
      </c>
      <c r="F1086" s="2">
        <f t="shared" si="152"/>
        <v>9.4983097886967554E-3</v>
      </c>
      <c r="G1086" s="2">
        <f t="shared" si="152"/>
        <v>1.5399733585371425E-2</v>
      </c>
      <c r="H1086" s="2">
        <f t="shared" si="148"/>
        <v>0.61678403305102802</v>
      </c>
      <c r="I1086" s="2">
        <f t="shared" si="149"/>
        <v>38.148820154235253</v>
      </c>
    </row>
    <row r="1087" spans="1:9" ht="13.5" x14ac:dyDescent="0.25">
      <c r="A1087" s="3">
        <f>TITRES_STAT!B1090</f>
        <v>43591</v>
      </c>
      <c r="B1087" s="17">
        <f>TITRES_STAT!D1090</f>
        <v>3.4144999999999999</v>
      </c>
      <c r="C1087" s="2">
        <f t="shared" si="144"/>
        <v>5.5199999999999694E-2</v>
      </c>
      <c r="D1087" s="2">
        <f t="shared" si="145"/>
        <v>5.5199999999999694E-2</v>
      </c>
      <c r="E1087" s="2">
        <f t="shared" si="146"/>
        <v>0</v>
      </c>
      <c r="F1087" s="2">
        <f t="shared" si="152"/>
        <v>1.276271623236125E-2</v>
      </c>
      <c r="G1087" s="2">
        <f t="shared" si="152"/>
        <v>1.4299752614987752E-2</v>
      </c>
      <c r="H1087" s="2">
        <f t="shared" si="148"/>
        <v>0.8925130787916209</v>
      </c>
      <c r="I1087" s="2">
        <f t="shared" si="149"/>
        <v>47.160206647633579</v>
      </c>
    </row>
    <row r="1088" spans="1:9" ht="13.5" x14ac:dyDescent="0.25">
      <c r="A1088" s="3">
        <f>TITRES_STAT!B1091</f>
        <v>43592</v>
      </c>
      <c r="B1088" s="17">
        <f>TITRES_STAT!D1091</f>
        <v>3.4144999999999999</v>
      </c>
      <c r="C1088" s="2">
        <f t="shared" si="144"/>
        <v>0</v>
      </c>
      <c r="D1088" s="2">
        <f t="shared" si="145"/>
        <v>0</v>
      </c>
      <c r="E1088" s="2">
        <f t="shared" si="146"/>
        <v>0</v>
      </c>
      <c r="F1088" s="2">
        <f t="shared" si="152"/>
        <v>1.1851093644335448E-2</v>
      </c>
      <c r="G1088" s="2">
        <f t="shared" si="152"/>
        <v>1.3278341713917199E-2</v>
      </c>
      <c r="H1088" s="2">
        <f t="shared" si="148"/>
        <v>0.8925130787916209</v>
      </c>
      <c r="I1088" s="2">
        <f t="shared" si="149"/>
        <v>47.160206647633579</v>
      </c>
    </row>
    <row r="1089" spans="1:9" ht="13.5" x14ac:dyDescent="0.25">
      <c r="A1089" s="3">
        <f>TITRES_STAT!B1092</f>
        <v>43593</v>
      </c>
      <c r="B1089" s="17">
        <f>TITRES_STAT!D1092</f>
        <v>3.4144999999999999</v>
      </c>
      <c r="C1089" s="2">
        <f t="shared" si="144"/>
        <v>0</v>
      </c>
      <c r="D1089" s="2">
        <f t="shared" si="145"/>
        <v>0</v>
      </c>
      <c r="E1089" s="2">
        <f t="shared" si="146"/>
        <v>0</v>
      </c>
      <c r="F1089" s="2">
        <f t="shared" si="152"/>
        <v>1.1004586955454346E-2</v>
      </c>
      <c r="G1089" s="2">
        <f t="shared" si="152"/>
        <v>1.2329888734351684E-2</v>
      </c>
      <c r="H1089" s="2">
        <f t="shared" si="148"/>
        <v>0.89251307879162112</v>
      </c>
      <c r="I1089" s="2">
        <f t="shared" si="149"/>
        <v>47.160206647633586</v>
      </c>
    </row>
    <row r="1090" spans="1:9" ht="13.5" x14ac:dyDescent="0.25">
      <c r="A1090" s="3">
        <f>TITRES_STAT!B1093</f>
        <v>43594</v>
      </c>
      <c r="B1090" s="17">
        <f>TITRES_STAT!D1093</f>
        <v>3.4076</v>
      </c>
      <c r="C1090" s="2">
        <f t="shared" si="144"/>
        <v>-6.8999999999999062E-3</v>
      </c>
      <c r="D1090" s="2">
        <f t="shared" si="145"/>
        <v>0</v>
      </c>
      <c r="E1090" s="2">
        <f t="shared" si="146"/>
        <v>6.8999999999999062E-3</v>
      </c>
      <c r="F1090" s="2">
        <f t="shared" si="152"/>
        <v>1.021854503006475E-2</v>
      </c>
      <c r="G1090" s="2">
        <f t="shared" si="152"/>
        <v>1.1942039539040843E-2</v>
      </c>
      <c r="H1090" s="2">
        <f t="shared" si="148"/>
        <v>0.85567837861014817</v>
      </c>
      <c r="I1090" s="2">
        <f t="shared" si="149"/>
        <v>46.111351432085321</v>
      </c>
    </row>
    <row r="1091" spans="1:9" ht="13.5" x14ac:dyDescent="0.25">
      <c r="A1091" s="3">
        <f>TITRES_STAT!B1094</f>
        <v>43595</v>
      </c>
      <c r="B1091" s="17">
        <f>TITRES_STAT!D1094</f>
        <v>3.38</v>
      </c>
      <c r="C1091" s="2">
        <f t="shared" ref="C1091:C1154" si="153">B1091-B1090</f>
        <v>-2.7600000000000069E-2</v>
      </c>
      <c r="D1091" s="2">
        <f t="shared" ref="D1091:D1154" si="154">IF(C1091&gt;0,C1091,0)</f>
        <v>0</v>
      </c>
      <c r="E1091" s="2">
        <f t="shared" ref="E1091:E1154" si="155">IF(C1091&lt;0,-C1091,0)</f>
        <v>2.7600000000000069E-2</v>
      </c>
      <c r="F1091" s="2">
        <f t="shared" si="152"/>
        <v>9.4886489564886961E-3</v>
      </c>
      <c r="G1091" s="2">
        <f t="shared" si="152"/>
        <v>1.3060465286252215E-2</v>
      </c>
      <c r="H1091" s="2">
        <f t="shared" si="148"/>
        <v>0.72651691563214782</v>
      </c>
      <c r="I1091" s="2">
        <f t="shared" si="149"/>
        <v>42.079918769063468</v>
      </c>
    </row>
    <row r="1092" spans="1:9" ht="13.5" x14ac:dyDescent="0.25">
      <c r="A1092" s="3">
        <f>TITRES_STAT!B1095</f>
        <v>43598</v>
      </c>
      <c r="B1092" s="17">
        <f>TITRES_STAT!D1095</f>
        <v>3.4076</v>
      </c>
      <c r="C1092" s="2">
        <f t="shared" si="153"/>
        <v>2.7600000000000069E-2</v>
      </c>
      <c r="D1092" s="2">
        <f t="shared" si="154"/>
        <v>2.7600000000000069E-2</v>
      </c>
      <c r="E1092" s="2">
        <f t="shared" si="155"/>
        <v>0</v>
      </c>
      <c r="F1092" s="2">
        <f t="shared" si="152"/>
        <v>1.0782316888168081E-2</v>
      </c>
      <c r="G1092" s="2">
        <f t="shared" si="152"/>
        <v>1.212757490866277E-2</v>
      </c>
      <c r="H1092" s="2">
        <f t="shared" si="148"/>
        <v>0.88907444145871517</v>
      </c>
      <c r="I1092" s="2">
        <f t="shared" si="149"/>
        <v>47.064023626945328</v>
      </c>
    </row>
    <row r="1093" spans="1:9" ht="13.5" x14ac:dyDescent="0.25">
      <c r="A1093" s="3">
        <f>TITRES_STAT!B1096</f>
        <v>43599</v>
      </c>
      <c r="B1093" s="17">
        <f>TITRES_STAT!D1096</f>
        <v>3.4007000000000001</v>
      </c>
      <c r="C1093" s="2">
        <f t="shared" si="153"/>
        <v>-6.8999999999999062E-3</v>
      </c>
      <c r="D1093" s="2">
        <f t="shared" si="154"/>
        <v>0</v>
      </c>
      <c r="E1093" s="2">
        <f t="shared" si="155"/>
        <v>6.8999999999999062E-3</v>
      </c>
      <c r="F1093" s="2">
        <f t="shared" si="152"/>
        <v>1.0012151396156075E-2</v>
      </c>
      <c r="G1093" s="2">
        <f t="shared" si="152"/>
        <v>1.1754176700901137E-2</v>
      </c>
      <c r="H1093" s="2">
        <f t="shared" si="148"/>
        <v>0.8517952087098104</v>
      </c>
      <c r="I1093" s="2">
        <f t="shared" si="149"/>
        <v>45.998348235455062</v>
      </c>
    </row>
    <row r="1094" spans="1:9" ht="13.5" x14ac:dyDescent="0.25">
      <c r="A1094" s="3">
        <f>TITRES_STAT!B1097</f>
        <v>43600</v>
      </c>
      <c r="B1094" s="17">
        <f>TITRES_STAT!D1097</f>
        <v>3.3454999999999999</v>
      </c>
      <c r="C1094" s="2">
        <f t="shared" si="153"/>
        <v>-5.5200000000000138E-2</v>
      </c>
      <c r="D1094" s="2">
        <f t="shared" si="154"/>
        <v>0</v>
      </c>
      <c r="E1094" s="2">
        <f t="shared" si="155"/>
        <v>5.5200000000000138E-2</v>
      </c>
      <c r="F1094" s="2">
        <f t="shared" si="152"/>
        <v>9.2969977250020701E-3</v>
      </c>
      <c r="G1094" s="2">
        <f t="shared" si="152"/>
        <v>1.4857449793693923E-2</v>
      </c>
      <c r="H1094" s="2">
        <f t="shared" si="148"/>
        <v>0.62574653484261311</v>
      </c>
      <c r="I1094" s="2">
        <f t="shared" si="149"/>
        <v>38.48979662153738</v>
      </c>
    </row>
    <row r="1095" spans="1:9" ht="13.5" x14ac:dyDescent="0.25">
      <c r="A1095" s="3">
        <f>TITRES_STAT!B1098</f>
        <v>43601</v>
      </c>
      <c r="B1095" s="17">
        <f>TITRES_STAT!D1098</f>
        <v>3.3386</v>
      </c>
      <c r="C1095" s="2">
        <f t="shared" si="153"/>
        <v>-6.8999999999999062E-3</v>
      </c>
      <c r="D1095" s="2">
        <f t="shared" si="154"/>
        <v>0</v>
      </c>
      <c r="E1095" s="2">
        <f t="shared" si="155"/>
        <v>6.8999999999999062E-3</v>
      </c>
      <c r="F1095" s="2">
        <f t="shared" si="152"/>
        <v>8.6329264589304934E-3</v>
      </c>
      <c r="G1095" s="2">
        <f t="shared" si="152"/>
        <v>1.428906052271578E-2</v>
      </c>
      <c r="H1095" s="2">
        <f t="shared" si="148"/>
        <v>0.60416333496568597</v>
      </c>
      <c r="I1095" s="2">
        <f t="shared" si="149"/>
        <v>37.66220819269688</v>
      </c>
    </row>
    <row r="1096" spans="1:9" ht="13.5" x14ac:dyDescent="0.25">
      <c r="A1096" s="3">
        <f>TITRES_STAT!B1099</f>
        <v>43602</v>
      </c>
      <c r="B1096" s="17">
        <f>TITRES_STAT!D1099</f>
        <v>3.38</v>
      </c>
      <c r="C1096" s="2">
        <f t="shared" si="153"/>
        <v>4.1399999999999881E-2</v>
      </c>
      <c r="D1096" s="2">
        <f t="shared" si="154"/>
        <v>4.1399999999999881E-2</v>
      </c>
      <c r="E1096" s="2">
        <f t="shared" si="155"/>
        <v>0</v>
      </c>
      <c r="F1096" s="2">
        <f t="shared" si="152"/>
        <v>1.0973431711864021E-2</v>
      </c>
      <c r="G1096" s="2">
        <f t="shared" si="152"/>
        <v>1.3268413342521795E-2</v>
      </c>
      <c r="H1096" s="2">
        <f t="shared" si="148"/>
        <v>0.82703420737557531</v>
      </c>
      <c r="I1096" s="2">
        <f t="shared" si="149"/>
        <v>45.266487296018397</v>
      </c>
    </row>
    <row r="1097" spans="1:9" ht="13.5" x14ac:dyDescent="0.25">
      <c r="A1097" s="3">
        <f>TITRES_STAT!B1100</f>
        <v>43605</v>
      </c>
      <c r="B1097" s="17">
        <f>TITRES_STAT!D1100</f>
        <v>3.38</v>
      </c>
      <c r="C1097" s="2">
        <f t="shared" si="153"/>
        <v>0</v>
      </c>
      <c r="D1097" s="2">
        <f t="shared" si="154"/>
        <v>0</v>
      </c>
      <c r="E1097" s="2">
        <f t="shared" si="155"/>
        <v>0</v>
      </c>
      <c r="F1097" s="2">
        <f t="shared" si="152"/>
        <v>1.0189615161016592E-2</v>
      </c>
      <c r="G1097" s="2">
        <f t="shared" si="152"/>
        <v>1.2320669532341667E-2</v>
      </c>
      <c r="H1097" s="2">
        <f t="shared" si="148"/>
        <v>0.82703420737557543</v>
      </c>
      <c r="I1097" s="2">
        <f t="shared" si="149"/>
        <v>45.266487296018404</v>
      </c>
    </row>
    <row r="1098" spans="1:9" ht="13.5" x14ac:dyDescent="0.25">
      <c r="A1098" s="3">
        <f>TITRES_STAT!B1101</f>
        <v>43606</v>
      </c>
      <c r="B1098" s="17">
        <f>TITRES_STAT!D1101</f>
        <v>3.38</v>
      </c>
      <c r="C1098" s="2">
        <f t="shared" si="153"/>
        <v>0</v>
      </c>
      <c r="D1098" s="2">
        <f t="shared" si="154"/>
        <v>0</v>
      </c>
      <c r="E1098" s="2">
        <f t="shared" si="155"/>
        <v>0</v>
      </c>
      <c r="F1098" s="2">
        <f t="shared" si="152"/>
        <v>9.4617855066582626E-3</v>
      </c>
      <c r="G1098" s="2">
        <f t="shared" si="152"/>
        <v>1.1440621708602976E-2</v>
      </c>
      <c r="H1098" s="2">
        <f t="shared" si="148"/>
        <v>0.82703420737557531</v>
      </c>
      <c r="I1098" s="2">
        <f t="shared" si="149"/>
        <v>45.266487296018397</v>
      </c>
    </row>
    <row r="1099" spans="1:9" ht="13.5" x14ac:dyDescent="0.25">
      <c r="A1099" s="3">
        <f>TITRES_STAT!B1102</f>
        <v>43607</v>
      </c>
      <c r="B1099" s="17">
        <f>TITRES_STAT!D1102</f>
        <v>3.38</v>
      </c>
      <c r="C1099" s="2">
        <f t="shared" si="153"/>
        <v>0</v>
      </c>
      <c r="D1099" s="2">
        <f t="shared" si="154"/>
        <v>0</v>
      </c>
      <c r="E1099" s="2">
        <f t="shared" si="155"/>
        <v>0</v>
      </c>
      <c r="F1099" s="2">
        <f t="shared" si="152"/>
        <v>8.7859436847541016E-3</v>
      </c>
      <c r="G1099" s="2">
        <f t="shared" si="152"/>
        <v>1.0623434443702765E-2</v>
      </c>
      <c r="H1099" s="2">
        <f t="shared" si="148"/>
        <v>0.82703420737557531</v>
      </c>
      <c r="I1099" s="2">
        <f t="shared" si="149"/>
        <v>45.266487296018397</v>
      </c>
    </row>
    <row r="1100" spans="1:9" ht="13.5" x14ac:dyDescent="0.25">
      <c r="A1100" s="3">
        <f>TITRES_STAT!B1103</f>
        <v>43608</v>
      </c>
      <c r="B1100" s="17">
        <f>TITRES_STAT!D1103</f>
        <v>3.4007000000000001</v>
      </c>
      <c r="C1100" s="2">
        <f t="shared" si="153"/>
        <v>2.0700000000000163E-2</v>
      </c>
      <c r="D1100" s="2">
        <f t="shared" si="154"/>
        <v>2.0700000000000163E-2</v>
      </c>
      <c r="E1100" s="2">
        <f t="shared" si="155"/>
        <v>0</v>
      </c>
      <c r="F1100" s="2">
        <f t="shared" si="152"/>
        <v>9.6369477072716769E-3</v>
      </c>
      <c r="G1100" s="2">
        <f t="shared" si="152"/>
        <v>9.8646176977239958E-3</v>
      </c>
      <c r="H1100" s="2">
        <f t="shared" si="148"/>
        <v>0.97692054599289257</v>
      </c>
      <c r="I1100" s="2">
        <f t="shared" si="149"/>
        <v>49.416277653295467</v>
      </c>
    </row>
    <row r="1101" spans="1:9" ht="13.5" x14ac:dyDescent="0.25">
      <c r="A1101" s="3">
        <f>TITRES_STAT!B1104</f>
        <v>43609</v>
      </c>
      <c r="B1101" s="17">
        <f>TITRES_STAT!D1104</f>
        <v>3.4144999999999999</v>
      </c>
      <c r="C1101" s="2">
        <f t="shared" si="153"/>
        <v>1.3799999999999812E-2</v>
      </c>
      <c r="D1101" s="2">
        <f t="shared" si="154"/>
        <v>1.3799999999999812E-2</v>
      </c>
      <c r="E1101" s="2">
        <f t="shared" si="155"/>
        <v>0</v>
      </c>
      <c r="F1101" s="2">
        <f t="shared" ref="F1101:G1116" si="156">((F1100*13)+D1101)/14</f>
        <v>9.9343085853236864E-3</v>
      </c>
      <c r="G1101" s="2">
        <f t="shared" si="156"/>
        <v>9.160002147886568E-3</v>
      </c>
      <c r="H1101" s="2">
        <f t="shared" si="148"/>
        <v>1.0845312506412206</v>
      </c>
      <c r="I1101" s="2">
        <f t="shared" si="149"/>
        <v>52.027584153876759</v>
      </c>
    </row>
    <row r="1102" spans="1:9" ht="13.5" x14ac:dyDescent="0.25">
      <c r="A1102" s="3">
        <f>TITRES_STAT!B1105</f>
        <v>43612</v>
      </c>
      <c r="B1102" s="17">
        <f>TITRES_STAT!D1105</f>
        <v>3.38</v>
      </c>
      <c r="C1102" s="2">
        <f t="shared" si="153"/>
        <v>-3.4499999999999975E-2</v>
      </c>
      <c r="D1102" s="2">
        <f t="shared" si="154"/>
        <v>0</v>
      </c>
      <c r="E1102" s="2">
        <f t="shared" si="155"/>
        <v>3.4499999999999975E-2</v>
      </c>
      <c r="F1102" s="2">
        <f t="shared" si="156"/>
        <v>9.2247151149434225E-3</v>
      </c>
      <c r="G1102" s="2">
        <f t="shared" si="156"/>
        <v>1.0970001994466096E-2</v>
      </c>
      <c r="H1102" s="2">
        <f t="shared" si="148"/>
        <v>0.84090368621600087</v>
      </c>
      <c r="I1102" s="2">
        <f t="shared" si="149"/>
        <v>45.678852865164728</v>
      </c>
    </row>
    <row r="1103" spans="1:9" ht="13.5" x14ac:dyDescent="0.25">
      <c r="A1103" s="3">
        <f>TITRES_STAT!B1106</f>
        <v>43613</v>
      </c>
      <c r="B1103" s="17">
        <f>TITRES_STAT!D1106</f>
        <v>3.4007000000000001</v>
      </c>
      <c r="C1103" s="2">
        <f t="shared" si="153"/>
        <v>2.0700000000000163E-2</v>
      </c>
      <c r="D1103" s="2">
        <f t="shared" si="154"/>
        <v>2.0700000000000163E-2</v>
      </c>
      <c r="E1103" s="2">
        <f t="shared" si="155"/>
        <v>0</v>
      </c>
      <c r="F1103" s="2">
        <f t="shared" si="156"/>
        <v>1.0044378321018902E-2</v>
      </c>
      <c r="G1103" s="2">
        <f t="shared" si="156"/>
        <v>1.0186430423432803E-2</v>
      </c>
      <c r="H1103" s="2">
        <f t="shared" si="148"/>
        <v>0.986054771248707</v>
      </c>
      <c r="I1103" s="2">
        <f t="shared" si="149"/>
        <v>49.648921345141822</v>
      </c>
    </row>
    <row r="1104" spans="1:9" ht="13.5" x14ac:dyDescent="0.25">
      <c r="A1104" s="3">
        <f>TITRES_STAT!B1107</f>
        <v>43614</v>
      </c>
      <c r="B1104" s="17">
        <f>TITRES_STAT!D1107</f>
        <v>3.4144999999999999</v>
      </c>
      <c r="C1104" s="2">
        <f t="shared" si="153"/>
        <v>1.3799999999999812E-2</v>
      </c>
      <c r="D1104" s="2">
        <f t="shared" si="154"/>
        <v>1.3799999999999812E-2</v>
      </c>
      <c r="E1104" s="2">
        <f t="shared" si="155"/>
        <v>0</v>
      </c>
      <c r="F1104" s="2">
        <f t="shared" si="156"/>
        <v>1.0312637012374682E-2</v>
      </c>
      <c r="G1104" s="2">
        <f t="shared" si="156"/>
        <v>9.4588282503304585E-3</v>
      </c>
      <c r="H1104" s="2">
        <f t="shared" si="148"/>
        <v>1.0902658066568018</v>
      </c>
      <c r="I1104" s="2">
        <f t="shared" si="149"/>
        <v>52.159194451952835</v>
      </c>
    </row>
    <row r="1105" spans="1:9" ht="13.5" x14ac:dyDescent="0.25">
      <c r="A1105" s="3">
        <f>TITRES_STAT!B1108</f>
        <v>43615</v>
      </c>
      <c r="B1105" s="17">
        <f>TITRES_STAT!D1108</f>
        <v>3.4144999999999999</v>
      </c>
      <c r="C1105" s="2">
        <f t="shared" si="153"/>
        <v>0</v>
      </c>
      <c r="D1105" s="2">
        <f t="shared" si="154"/>
        <v>0</v>
      </c>
      <c r="E1105" s="2">
        <f t="shared" si="155"/>
        <v>0</v>
      </c>
      <c r="F1105" s="2">
        <f t="shared" si="156"/>
        <v>9.5760200829193478E-3</v>
      </c>
      <c r="G1105" s="2">
        <f t="shared" si="156"/>
        <v>8.7831976610211401E-3</v>
      </c>
      <c r="H1105" s="2">
        <f t="shared" ref="H1105:H1168" si="157">F1105/G1105</f>
        <v>1.0902658066568018</v>
      </c>
      <c r="I1105" s="2">
        <f t="shared" ref="I1105:I1168" si="158">IF(G1105=0,100,100-(100/(1+H1105)))</f>
        <v>52.159194451952835</v>
      </c>
    </row>
    <row r="1106" spans="1:9" ht="13.5" x14ac:dyDescent="0.25">
      <c r="A1106" s="3">
        <f>TITRES_STAT!B1109</f>
        <v>43616</v>
      </c>
      <c r="B1106" s="17">
        <f>TITRES_STAT!D1109</f>
        <v>3.4352</v>
      </c>
      <c r="C1106" s="2">
        <f t="shared" si="153"/>
        <v>2.0700000000000163E-2</v>
      </c>
      <c r="D1106" s="2">
        <f t="shared" si="154"/>
        <v>2.0700000000000163E-2</v>
      </c>
      <c r="E1106" s="2">
        <f t="shared" si="155"/>
        <v>0</v>
      </c>
      <c r="F1106" s="2">
        <f t="shared" si="156"/>
        <v>1.0370590076996549E-2</v>
      </c>
      <c r="G1106" s="2">
        <f t="shared" si="156"/>
        <v>8.1558263995196306E-3</v>
      </c>
      <c r="H1106" s="2">
        <f t="shared" si="157"/>
        <v>1.2715560102661534</v>
      </c>
      <c r="I1106" s="2">
        <f t="shared" si="158"/>
        <v>55.977312666711128</v>
      </c>
    </row>
    <row r="1107" spans="1:9" ht="13.5" x14ac:dyDescent="0.25">
      <c r="A1107" s="3">
        <f>TITRES_STAT!B1110</f>
        <v>43619</v>
      </c>
      <c r="B1107" s="17">
        <f>TITRES_STAT!D1110</f>
        <v>3.4352</v>
      </c>
      <c r="C1107" s="2">
        <f t="shared" si="153"/>
        <v>0</v>
      </c>
      <c r="D1107" s="2">
        <f t="shared" si="154"/>
        <v>0</v>
      </c>
      <c r="E1107" s="2">
        <f t="shared" si="155"/>
        <v>0</v>
      </c>
      <c r="F1107" s="2">
        <f t="shared" si="156"/>
        <v>9.6298336429253666E-3</v>
      </c>
      <c r="G1107" s="2">
        <f t="shared" si="156"/>
        <v>7.5732673709825145E-3</v>
      </c>
      <c r="H1107" s="2">
        <f t="shared" si="157"/>
        <v>1.2715560102661534</v>
      </c>
      <c r="I1107" s="2">
        <f t="shared" si="158"/>
        <v>55.977312666711128</v>
      </c>
    </row>
    <row r="1108" spans="1:9" ht="13.5" x14ac:dyDescent="0.25">
      <c r="A1108" s="3">
        <f>TITRES_STAT!B1111</f>
        <v>43623</v>
      </c>
      <c r="B1108" s="17">
        <f>TITRES_STAT!D1111</f>
        <v>3.4283000000000001</v>
      </c>
      <c r="C1108" s="2">
        <f t="shared" si="153"/>
        <v>-6.8999999999999062E-3</v>
      </c>
      <c r="D1108" s="2">
        <f t="shared" si="154"/>
        <v>0</v>
      </c>
      <c r="E1108" s="2">
        <f t="shared" si="155"/>
        <v>6.8999999999999062E-3</v>
      </c>
      <c r="F1108" s="2">
        <f t="shared" si="156"/>
        <v>8.9419883827164121E-3</v>
      </c>
      <c r="G1108" s="2">
        <f t="shared" si="156"/>
        <v>7.525176844483757E-3</v>
      </c>
      <c r="H1108" s="2">
        <f t="shared" si="157"/>
        <v>1.1882761784224689</v>
      </c>
      <c r="I1108" s="2">
        <f t="shared" si="158"/>
        <v>54.301929077302241</v>
      </c>
    </row>
    <row r="1109" spans="1:9" ht="13.5" x14ac:dyDescent="0.25">
      <c r="A1109" s="3">
        <f>TITRES_STAT!B1112</f>
        <v>43626</v>
      </c>
      <c r="B1109" s="17">
        <f>TITRES_STAT!D1112</f>
        <v>3.4144999999999999</v>
      </c>
      <c r="C1109" s="2">
        <f t="shared" si="153"/>
        <v>-1.3800000000000257E-2</v>
      </c>
      <c r="D1109" s="2">
        <f t="shared" si="154"/>
        <v>0</v>
      </c>
      <c r="E1109" s="2">
        <f t="shared" si="155"/>
        <v>1.3800000000000257E-2</v>
      </c>
      <c r="F1109" s="2">
        <f t="shared" si="156"/>
        <v>8.3032749268080967E-3</v>
      </c>
      <c r="G1109" s="2">
        <f t="shared" si="156"/>
        <v>7.9733784984492208E-3</v>
      </c>
      <c r="H1109" s="2">
        <f t="shared" si="157"/>
        <v>1.0413747357438303</v>
      </c>
      <c r="I1109" s="2">
        <f t="shared" si="158"/>
        <v>51.013403737671773</v>
      </c>
    </row>
    <row r="1110" spans="1:9" ht="13.5" x14ac:dyDescent="0.25">
      <c r="A1110" s="3">
        <f>TITRES_STAT!B1113</f>
        <v>43627</v>
      </c>
      <c r="B1110" s="17">
        <f>TITRES_STAT!D1113</f>
        <v>3.3523999999999998</v>
      </c>
      <c r="C1110" s="2">
        <f t="shared" si="153"/>
        <v>-6.2100000000000044E-2</v>
      </c>
      <c r="D1110" s="2">
        <f t="shared" si="154"/>
        <v>0</v>
      </c>
      <c r="E1110" s="2">
        <f t="shared" si="155"/>
        <v>6.2100000000000044E-2</v>
      </c>
      <c r="F1110" s="2">
        <f t="shared" si="156"/>
        <v>7.7101838606075182E-3</v>
      </c>
      <c r="G1110" s="2">
        <f t="shared" si="156"/>
        <v>1.1839565748559993E-2</v>
      </c>
      <c r="H1110" s="2">
        <f t="shared" si="157"/>
        <v>0.65122184583039133</v>
      </c>
      <c r="I1110" s="2">
        <f t="shared" si="158"/>
        <v>39.438785737654477</v>
      </c>
    </row>
    <row r="1111" spans="1:9" ht="13.5" x14ac:dyDescent="0.25">
      <c r="A1111" s="3">
        <f>TITRES_STAT!B1114</f>
        <v>43628</v>
      </c>
      <c r="B1111" s="17">
        <f>TITRES_STAT!D1114</f>
        <v>3.3523999999999998</v>
      </c>
      <c r="C1111" s="2">
        <f t="shared" si="153"/>
        <v>0</v>
      </c>
      <c r="D1111" s="2">
        <f t="shared" si="154"/>
        <v>0</v>
      </c>
      <c r="E1111" s="2">
        <f t="shared" si="155"/>
        <v>0</v>
      </c>
      <c r="F1111" s="2">
        <f t="shared" si="156"/>
        <v>7.1594564419926949E-3</v>
      </c>
      <c r="G1111" s="2">
        <f t="shared" si="156"/>
        <v>1.0993882480805708E-2</v>
      </c>
      <c r="H1111" s="2">
        <f t="shared" si="157"/>
        <v>0.65122184583039133</v>
      </c>
      <c r="I1111" s="2">
        <f t="shared" si="158"/>
        <v>39.438785737654477</v>
      </c>
    </row>
    <row r="1112" spans="1:9" ht="13.5" x14ac:dyDescent="0.25">
      <c r="A1112" s="3">
        <f>TITRES_STAT!B1115</f>
        <v>43629</v>
      </c>
      <c r="B1112" s="17">
        <f>TITRES_STAT!D1115</f>
        <v>3.38</v>
      </c>
      <c r="C1112" s="2">
        <f t="shared" si="153"/>
        <v>2.7600000000000069E-2</v>
      </c>
      <c r="D1112" s="2">
        <f t="shared" si="154"/>
        <v>2.7600000000000069E-2</v>
      </c>
      <c r="E1112" s="2">
        <f t="shared" si="155"/>
        <v>0</v>
      </c>
      <c r="F1112" s="2">
        <f t="shared" si="156"/>
        <v>8.6194952675646506E-3</v>
      </c>
      <c r="G1112" s="2">
        <f t="shared" si="156"/>
        <v>1.0208605160748157E-2</v>
      </c>
      <c r="H1112" s="2">
        <f t="shared" si="157"/>
        <v>0.84433623710968897</v>
      </c>
      <c r="I1112" s="2">
        <f t="shared" si="158"/>
        <v>45.779951622751391</v>
      </c>
    </row>
    <row r="1113" spans="1:9" ht="13.5" x14ac:dyDescent="0.25">
      <c r="A1113" s="3">
        <f>TITRES_STAT!B1116</f>
        <v>43630</v>
      </c>
      <c r="B1113" s="17">
        <f>TITRES_STAT!D1116</f>
        <v>3.4076</v>
      </c>
      <c r="C1113" s="2">
        <f t="shared" si="153"/>
        <v>2.7600000000000069E-2</v>
      </c>
      <c r="D1113" s="2">
        <f t="shared" si="154"/>
        <v>2.7600000000000069E-2</v>
      </c>
      <c r="E1113" s="2">
        <f t="shared" si="155"/>
        <v>0</v>
      </c>
      <c r="F1113" s="2">
        <f t="shared" si="156"/>
        <v>9.9752456055957513E-3</v>
      </c>
      <c r="G1113" s="2">
        <f t="shared" si="156"/>
        <v>9.4794190778375743E-3</v>
      </c>
      <c r="H1113" s="2">
        <f t="shared" si="157"/>
        <v>1.0523055815643172</v>
      </c>
      <c r="I1113" s="2">
        <f t="shared" si="158"/>
        <v>51.274312705529177</v>
      </c>
    </row>
    <row r="1114" spans="1:9" ht="13.5" x14ac:dyDescent="0.25">
      <c r="A1114" s="3">
        <f>TITRES_STAT!B1117</f>
        <v>43633</v>
      </c>
      <c r="B1114" s="17">
        <f>TITRES_STAT!D1117</f>
        <v>3.38</v>
      </c>
      <c r="C1114" s="2">
        <f t="shared" si="153"/>
        <v>-2.7600000000000069E-2</v>
      </c>
      <c r="D1114" s="2">
        <f t="shared" si="154"/>
        <v>0</v>
      </c>
      <c r="E1114" s="2">
        <f t="shared" si="155"/>
        <v>2.7600000000000069E-2</v>
      </c>
      <c r="F1114" s="2">
        <f t="shared" si="156"/>
        <v>9.2627280623389114E-3</v>
      </c>
      <c r="G1114" s="2">
        <f t="shared" si="156"/>
        <v>1.0773746286563468E-2</v>
      </c>
      <c r="H1114" s="2">
        <f t="shared" si="157"/>
        <v>0.85974997145523735</v>
      </c>
      <c r="I1114" s="2">
        <f t="shared" si="158"/>
        <v>46.229331074138472</v>
      </c>
    </row>
    <row r="1115" spans="1:9" ht="13.5" x14ac:dyDescent="0.25">
      <c r="A1115" s="3">
        <f>TITRES_STAT!B1118</f>
        <v>43634</v>
      </c>
      <c r="B1115" s="17">
        <f>TITRES_STAT!D1118</f>
        <v>3.38</v>
      </c>
      <c r="C1115" s="2">
        <f t="shared" si="153"/>
        <v>0</v>
      </c>
      <c r="D1115" s="2">
        <f t="shared" si="154"/>
        <v>0</v>
      </c>
      <c r="E1115" s="2">
        <f t="shared" si="155"/>
        <v>0</v>
      </c>
      <c r="F1115" s="2">
        <f t="shared" si="156"/>
        <v>8.6011046293147046E-3</v>
      </c>
      <c r="G1115" s="2">
        <f t="shared" si="156"/>
        <v>1.0004192980380364E-2</v>
      </c>
      <c r="H1115" s="2">
        <f t="shared" si="157"/>
        <v>0.85974997145523746</v>
      </c>
      <c r="I1115" s="2">
        <f t="shared" si="158"/>
        <v>46.229331074138472</v>
      </c>
    </row>
    <row r="1116" spans="1:9" ht="13.5" x14ac:dyDescent="0.25">
      <c r="A1116" s="3">
        <f>TITRES_STAT!B1119</f>
        <v>43635</v>
      </c>
      <c r="B1116" s="17">
        <f>TITRES_STAT!D1119</f>
        <v>3.4076</v>
      </c>
      <c r="C1116" s="2">
        <f t="shared" si="153"/>
        <v>2.7600000000000069E-2</v>
      </c>
      <c r="D1116" s="2">
        <f t="shared" si="154"/>
        <v>2.7600000000000069E-2</v>
      </c>
      <c r="E1116" s="2">
        <f t="shared" si="155"/>
        <v>0</v>
      </c>
      <c r="F1116" s="2">
        <f t="shared" si="156"/>
        <v>9.958168584363658E-3</v>
      </c>
      <c r="G1116" s="2">
        <f t="shared" si="156"/>
        <v>9.2896077674960529E-3</v>
      </c>
      <c r="H1116" s="2">
        <f t="shared" si="157"/>
        <v>1.071968680874436</v>
      </c>
      <c r="I1116" s="2">
        <f t="shared" si="158"/>
        <v>51.736722218312273</v>
      </c>
    </row>
    <row r="1117" spans="1:9" ht="13.5" x14ac:dyDescent="0.25">
      <c r="A1117" s="3">
        <f>TITRES_STAT!B1120</f>
        <v>43636</v>
      </c>
      <c r="B1117" s="17">
        <f>TITRES_STAT!D1120</f>
        <v>3.38</v>
      </c>
      <c r="C1117" s="2">
        <f t="shared" si="153"/>
        <v>-2.7600000000000069E-2</v>
      </c>
      <c r="D1117" s="2">
        <f t="shared" si="154"/>
        <v>0</v>
      </c>
      <c r="E1117" s="2">
        <f t="shared" si="155"/>
        <v>2.7600000000000069E-2</v>
      </c>
      <c r="F1117" s="2">
        <f t="shared" ref="F1117:G1132" si="159">((F1116*13)+D1117)/14</f>
        <v>9.2468708283376822E-3</v>
      </c>
      <c r="G1117" s="2">
        <f t="shared" si="159"/>
        <v>1.0597492926960625E-2</v>
      </c>
      <c r="H1117" s="2">
        <f t="shared" si="157"/>
        <v>0.87255267751234988</v>
      </c>
      <c r="I1117" s="2">
        <f t="shared" si="158"/>
        <v>46.596962958153966</v>
      </c>
    </row>
    <row r="1118" spans="1:9" ht="13.5" x14ac:dyDescent="0.25">
      <c r="A1118" s="3">
        <f>TITRES_STAT!B1121</f>
        <v>43637</v>
      </c>
      <c r="B1118" s="17">
        <f>TITRES_STAT!D1121</f>
        <v>3.38</v>
      </c>
      <c r="C1118" s="2">
        <f t="shared" si="153"/>
        <v>0</v>
      </c>
      <c r="D1118" s="2">
        <f t="shared" si="154"/>
        <v>0</v>
      </c>
      <c r="E1118" s="2">
        <f t="shared" si="155"/>
        <v>0</v>
      </c>
      <c r="F1118" s="2">
        <f t="shared" si="159"/>
        <v>8.5863800548849917E-3</v>
      </c>
      <c r="G1118" s="2">
        <f t="shared" si="159"/>
        <v>9.8405291464634375E-3</v>
      </c>
      <c r="H1118" s="2">
        <f t="shared" si="157"/>
        <v>0.87255267751234988</v>
      </c>
      <c r="I1118" s="2">
        <f t="shared" si="158"/>
        <v>46.596962958153966</v>
      </c>
    </row>
    <row r="1119" spans="1:9" ht="13.5" x14ac:dyDescent="0.25">
      <c r="A1119" s="3">
        <f>TITRES_STAT!B1122</f>
        <v>43640</v>
      </c>
      <c r="B1119" s="17">
        <f>TITRES_STAT!D1122</f>
        <v>3.38</v>
      </c>
      <c r="C1119" s="2">
        <f t="shared" si="153"/>
        <v>0</v>
      </c>
      <c r="D1119" s="2">
        <f t="shared" si="154"/>
        <v>0</v>
      </c>
      <c r="E1119" s="2">
        <f t="shared" si="155"/>
        <v>0</v>
      </c>
      <c r="F1119" s="2">
        <f t="shared" si="159"/>
        <v>7.9730671938217784E-3</v>
      </c>
      <c r="G1119" s="2">
        <f t="shared" si="159"/>
        <v>9.1376342074303337E-3</v>
      </c>
      <c r="H1119" s="2">
        <f t="shared" si="157"/>
        <v>0.87255267751235011</v>
      </c>
      <c r="I1119" s="2">
        <f t="shared" si="158"/>
        <v>46.596962958153966</v>
      </c>
    </row>
    <row r="1120" spans="1:9" ht="13.5" x14ac:dyDescent="0.25">
      <c r="A1120" s="3">
        <f>TITRES_STAT!B1123</f>
        <v>43641</v>
      </c>
      <c r="B1120" s="17">
        <f>TITRES_STAT!D1123</f>
        <v>3.3731</v>
      </c>
      <c r="C1120" s="2">
        <f t="shared" si="153"/>
        <v>-6.8999999999999062E-3</v>
      </c>
      <c r="D1120" s="2">
        <f t="shared" si="154"/>
        <v>0</v>
      </c>
      <c r="E1120" s="2">
        <f t="shared" si="155"/>
        <v>6.8999999999999062E-3</v>
      </c>
      <c r="F1120" s="2">
        <f t="shared" si="159"/>
        <v>7.4035623942630803E-3</v>
      </c>
      <c r="G1120" s="2">
        <f t="shared" si="159"/>
        <v>8.9778031926138757E-3</v>
      </c>
      <c r="H1120" s="2">
        <f t="shared" si="157"/>
        <v>0.82465189260932581</v>
      </c>
      <c r="I1120" s="2">
        <f t="shared" si="158"/>
        <v>45.195025744337478</v>
      </c>
    </row>
    <row r="1121" spans="1:9" ht="13.5" x14ac:dyDescent="0.25">
      <c r="A1121" s="3">
        <f>TITRES_STAT!B1124</f>
        <v>43642</v>
      </c>
      <c r="B1121" s="17">
        <f>TITRES_STAT!D1124</f>
        <v>3.4144999999999999</v>
      </c>
      <c r="C1121" s="2">
        <f t="shared" si="153"/>
        <v>4.1399999999999881E-2</v>
      </c>
      <c r="D1121" s="2">
        <f t="shared" si="154"/>
        <v>4.1399999999999881E-2</v>
      </c>
      <c r="E1121" s="2">
        <f t="shared" si="155"/>
        <v>0</v>
      </c>
      <c r="F1121" s="2">
        <f t="shared" si="159"/>
        <v>9.8318793661014234E-3</v>
      </c>
      <c r="G1121" s="2">
        <f t="shared" si="159"/>
        <v>8.3365315359985991E-3</v>
      </c>
      <c r="H1121" s="2">
        <f t="shared" si="157"/>
        <v>1.1793728991062591</v>
      </c>
      <c r="I1121" s="2">
        <f t="shared" si="158"/>
        <v>54.115241113161915</v>
      </c>
    </row>
    <row r="1122" spans="1:9" ht="13.5" x14ac:dyDescent="0.25">
      <c r="A1122" s="3">
        <f>TITRES_STAT!B1125</f>
        <v>43643</v>
      </c>
      <c r="B1122" s="17">
        <f>TITRES_STAT!D1125</f>
        <v>3.3454999999999999</v>
      </c>
      <c r="C1122" s="2">
        <f t="shared" si="153"/>
        <v>-6.899999999999995E-2</v>
      </c>
      <c r="D1122" s="2">
        <f t="shared" si="154"/>
        <v>0</v>
      </c>
      <c r="E1122" s="2">
        <f t="shared" si="155"/>
        <v>6.899999999999995E-2</v>
      </c>
      <c r="F1122" s="2">
        <f t="shared" si="159"/>
        <v>9.1296022685227497E-3</v>
      </c>
      <c r="G1122" s="2">
        <f t="shared" si="159"/>
        <v>1.2669636426284409E-2</v>
      </c>
      <c r="H1122" s="2">
        <f t="shared" si="157"/>
        <v>0.72058912831803845</v>
      </c>
      <c r="I1122" s="2">
        <f t="shared" si="158"/>
        <v>41.880372045733552</v>
      </c>
    </row>
    <row r="1123" spans="1:9" ht="13.5" x14ac:dyDescent="0.25">
      <c r="A1123" s="3">
        <f>TITRES_STAT!B1126</f>
        <v>43644</v>
      </c>
      <c r="B1123" s="17">
        <f>TITRES_STAT!D1126</f>
        <v>3.4144999999999999</v>
      </c>
      <c r="C1123" s="2">
        <f t="shared" si="153"/>
        <v>6.899999999999995E-2</v>
      </c>
      <c r="D1123" s="2">
        <f t="shared" si="154"/>
        <v>6.899999999999995E-2</v>
      </c>
      <c r="E1123" s="2">
        <f t="shared" si="155"/>
        <v>0</v>
      </c>
      <c r="F1123" s="2">
        <f t="shared" si="159"/>
        <v>1.3406059249342548E-2</v>
      </c>
      <c r="G1123" s="2">
        <f t="shared" si="159"/>
        <v>1.1764662395835523E-2</v>
      </c>
      <c r="H1123" s="2">
        <f t="shared" si="157"/>
        <v>1.1395192482606258</v>
      </c>
      <c r="I1123" s="2">
        <f t="shared" si="158"/>
        <v>53.26052799884954</v>
      </c>
    </row>
    <row r="1124" spans="1:9" ht="13.5" x14ac:dyDescent="0.25">
      <c r="A1124" s="3">
        <f>TITRES_STAT!B1127</f>
        <v>43647</v>
      </c>
      <c r="B1124" s="17">
        <f>TITRES_STAT!D1127</f>
        <v>3.4144999999999999</v>
      </c>
      <c r="C1124" s="2">
        <f t="shared" si="153"/>
        <v>0</v>
      </c>
      <c r="D1124" s="2">
        <f t="shared" si="154"/>
        <v>0</v>
      </c>
      <c r="E1124" s="2">
        <f t="shared" si="155"/>
        <v>0</v>
      </c>
      <c r="F1124" s="2">
        <f t="shared" si="159"/>
        <v>1.2448483588675225E-2</v>
      </c>
      <c r="G1124" s="2">
        <f t="shared" si="159"/>
        <v>1.0924329367561558E-2</v>
      </c>
      <c r="H1124" s="2">
        <f t="shared" si="157"/>
        <v>1.1395192482606258</v>
      </c>
      <c r="I1124" s="2">
        <f t="shared" si="158"/>
        <v>53.26052799884954</v>
      </c>
    </row>
    <row r="1125" spans="1:9" ht="13.5" x14ac:dyDescent="0.25">
      <c r="A1125" s="3">
        <f>TITRES_STAT!B1128</f>
        <v>43648</v>
      </c>
      <c r="B1125" s="17">
        <f>TITRES_STAT!D1128</f>
        <v>3.4144999999999999</v>
      </c>
      <c r="C1125" s="2">
        <f t="shared" si="153"/>
        <v>0</v>
      </c>
      <c r="D1125" s="2">
        <f t="shared" si="154"/>
        <v>0</v>
      </c>
      <c r="E1125" s="2">
        <f t="shared" si="155"/>
        <v>0</v>
      </c>
      <c r="F1125" s="2">
        <f t="shared" si="159"/>
        <v>1.1559306189484139E-2</v>
      </c>
      <c r="G1125" s="2">
        <f t="shared" si="159"/>
        <v>1.0144020127021447E-2</v>
      </c>
      <c r="H1125" s="2">
        <f t="shared" si="157"/>
        <v>1.139519248260626</v>
      </c>
      <c r="I1125" s="2">
        <f t="shared" si="158"/>
        <v>53.260527998849547</v>
      </c>
    </row>
    <row r="1126" spans="1:9" ht="13.5" x14ac:dyDescent="0.25">
      <c r="A1126" s="3">
        <f>TITRES_STAT!B1129</f>
        <v>43649</v>
      </c>
      <c r="B1126" s="17">
        <f>TITRES_STAT!D1129</f>
        <v>3.38</v>
      </c>
      <c r="C1126" s="2">
        <f t="shared" si="153"/>
        <v>-3.4499999999999975E-2</v>
      </c>
      <c r="D1126" s="2">
        <f t="shared" si="154"/>
        <v>0</v>
      </c>
      <c r="E1126" s="2">
        <f t="shared" si="155"/>
        <v>3.4499999999999975E-2</v>
      </c>
      <c r="F1126" s="2">
        <f t="shared" si="159"/>
        <v>1.0733641461663843E-2</v>
      </c>
      <c r="G1126" s="2">
        <f t="shared" si="159"/>
        <v>1.1883732975091344E-2</v>
      </c>
      <c r="H1126" s="2">
        <f t="shared" si="157"/>
        <v>0.90322136017040044</v>
      </c>
      <c r="I1126" s="2">
        <f t="shared" si="158"/>
        <v>47.457504369829721</v>
      </c>
    </row>
    <row r="1127" spans="1:9" ht="13.5" x14ac:dyDescent="0.25">
      <c r="A1127" s="3">
        <f>TITRES_STAT!B1130</f>
        <v>43650</v>
      </c>
      <c r="B1127" s="17">
        <f>TITRES_STAT!D1130</f>
        <v>3.4283000000000001</v>
      </c>
      <c r="C1127" s="2">
        <f t="shared" si="153"/>
        <v>4.8300000000000232E-2</v>
      </c>
      <c r="D1127" s="2">
        <f t="shared" si="154"/>
        <v>4.8300000000000232E-2</v>
      </c>
      <c r="E1127" s="2">
        <f t="shared" si="155"/>
        <v>0</v>
      </c>
      <c r="F1127" s="2">
        <f t="shared" si="159"/>
        <v>1.3416952785830728E-2</v>
      </c>
      <c r="G1127" s="2">
        <f t="shared" si="159"/>
        <v>1.1034894905441963E-2</v>
      </c>
      <c r="H1127" s="2">
        <f t="shared" si="157"/>
        <v>1.2158659326437291</v>
      </c>
      <c r="I1127" s="2">
        <f t="shared" si="158"/>
        <v>54.870915912908629</v>
      </c>
    </row>
    <row r="1128" spans="1:9" ht="13.5" x14ac:dyDescent="0.25">
      <c r="A1128" s="3">
        <f>TITRES_STAT!B1131</f>
        <v>43651</v>
      </c>
      <c r="B1128" s="17">
        <f>TITRES_STAT!D1131</f>
        <v>3.4214000000000002</v>
      </c>
      <c r="C1128" s="2">
        <f t="shared" si="153"/>
        <v>-6.8999999999999062E-3</v>
      </c>
      <c r="D1128" s="2">
        <f t="shared" si="154"/>
        <v>0</v>
      </c>
      <c r="E1128" s="2">
        <f t="shared" si="155"/>
        <v>6.8999999999999062E-3</v>
      </c>
      <c r="F1128" s="2">
        <f t="shared" si="159"/>
        <v>1.2458599015414249E-2</v>
      </c>
      <c r="G1128" s="2">
        <f t="shared" si="159"/>
        <v>1.0739545269338959E-2</v>
      </c>
      <c r="H1128" s="2">
        <f t="shared" si="157"/>
        <v>1.1600676474620513</v>
      </c>
      <c r="I1128" s="2">
        <f t="shared" si="158"/>
        <v>53.70515357817893</v>
      </c>
    </row>
    <row r="1129" spans="1:9" ht="13.5" x14ac:dyDescent="0.25">
      <c r="A1129" s="3">
        <f>TITRES_STAT!B1132</f>
        <v>43654</v>
      </c>
      <c r="B1129" s="17">
        <f>TITRES_STAT!D1132</f>
        <v>3.38</v>
      </c>
      <c r="C1129" s="2">
        <f t="shared" si="153"/>
        <v>-4.1400000000000325E-2</v>
      </c>
      <c r="D1129" s="2">
        <f t="shared" si="154"/>
        <v>0</v>
      </c>
      <c r="E1129" s="2">
        <f t="shared" si="155"/>
        <v>4.1400000000000325E-2</v>
      </c>
      <c r="F1129" s="2">
        <f t="shared" si="159"/>
        <v>1.1568699085741803E-2</v>
      </c>
      <c r="G1129" s="2">
        <f t="shared" si="159"/>
        <v>1.2929577750100485E-2</v>
      </c>
      <c r="H1129" s="2">
        <f t="shared" si="157"/>
        <v>0.89474685943644949</v>
      </c>
      <c r="I1129" s="2">
        <f t="shared" si="158"/>
        <v>47.222501252888854</v>
      </c>
    </row>
    <row r="1130" spans="1:9" ht="13.5" x14ac:dyDescent="0.25">
      <c r="A1130" s="3">
        <f>TITRES_STAT!B1133</f>
        <v>43655</v>
      </c>
      <c r="B1130" s="17">
        <f>TITRES_STAT!D1133</f>
        <v>3.38</v>
      </c>
      <c r="C1130" s="2">
        <f t="shared" si="153"/>
        <v>0</v>
      </c>
      <c r="D1130" s="2">
        <f t="shared" si="154"/>
        <v>0</v>
      </c>
      <c r="E1130" s="2">
        <f t="shared" si="155"/>
        <v>0</v>
      </c>
      <c r="F1130" s="2">
        <f t="shared" si="159"/>
        <v>1.0742363436760246E-2</v>
      </c>
      <c r="G1130" s="2">
        <f t="shared" si="159"/>
        <v>1.2006036482236164E-2</v>
      </c>
      <c r="H1130" s="2">
        <f t="shared" si="157"/>
        <v>0.89474685943644949</v>
      </c>
      <c r="I1130" s="2">
        <f t="shared" si="158"/>
        <v>47.222501252888854</v>
      </c>
    </row>
    <row r="1131" spans="1:9" ht="13.5" x14ac:dyDescent="0.25">
      <c r="A1131" s="3">
        <f>TITRES_STAT!B1134</f>
        <v>43656</v>
      </c>
      <c r="B1131" s="17">
        <f>TITRES_STAT!D1134</f>
        <v>3.4214000000000002</v>
      </c>
      <c r="C1131" s="2">
        <f t="shared" si="153"/>
        <v>4.1400000000000325E-2</v>
      </c>
      <c r="D1131" s="2">
        <f t="shared" si="154"/>
        <v>4.1400000000000325E-2</v>
      </c>
      <c r="E1131" s="2">
        <f t="shared" si="155"/>
        <v>0</v>
      </c>
      <c r="F1131" s="2">
        <f t="shared" si="159"/>
        <v>1.2932194619848823E-2</v>
      </c>
      <c r="G1131" s="2">
        <f t="shared" si="159"/>
        <v>1.1148462447790723E-2</v>
      </c>
      <c r="H1131" s="2">
        <f t="shared" si="157"/>
        <v>1.159998042816351</v>
      </c>
      <c r="I1131" s="2">
        <f t="shared" si="158"/>
        <v>53.703661754427678</v>
      </c>
    </row>
    <row r="1132" spans="1:9" ht="13.5" x14ac:dyDescent="0.25">
      <c r="A1132" s="3">
        <f>TITRES_STAT!B1135</f>
        <v>43657</v>
      </c>
      <c r="B1132" s="17">
        <f>TITRES_STAT!D1135</f>
        <v>3.4214000000000002</v>
      </c>
      <c r="C1132" s="2">
        <f t="shared" si="153"/>
        <v>0</v>
      </c>
      <c r="D1132" s="2">
        <f t="shared" si="154"/>
        <v>0</v>
      </c>
      <c r="E1132" s="2">
        <f t="shared" si="155"/>
        <v>0</v>
      </c>
      <c r="F1132" s="2">
        <f t="shared" si="159"/>
        <v>1.2008466432716764E-2</v>
      </c>
      <c r="G1132" s="2">
        <f t="shared" si="159"/>
        <v>1.0352143701519958E-2</v>
      </c>
      <c r="H1132" s="2">
        <f t="shared" si="157"/>
        <v>1.1599980428163508</v>
      </c>
      <c r="I1132" s="2">
        <f t="shared" si="158"/>
        <v>53.703661754427671</v>
      </c>
    </row>
    <row r="1133" spans="1:9" ht="13.5" x14ac:dyDescent="0.25">
      <c r="A1133" s="3">
        <f>TITRES_STAT!B1136</f>
        <v>43658</v>
      </c>
      <c r="B1133" s="17">
        <f>TITRES_STAT!D1136</f>
        <v>3.4144999999999999</v>
      </c>
      <c r="C1133" s="2">
        <f t="shared" si="153"/>
        <v>-6.9000000000003503E-3</v>
      </c>
      <c r="D1133" s="2">
        <f t="shared" si="154"/>
        <v>0</v>
      </c>
      <c r="E1133" s="2">
        <f t="shared" si="155"/>
        <v>6.9000000000003503E-3</v>
      </c>
      <c r="F1133" s="2">
        <f t="shared" ref="F1133:G1148" si="160">((F1132*13)+D1133)/14</f>
        <v>1.1150718830379852E-2</v>
      </c>
      <c r="G1133" s="2">
        <f t="shared" si="160"/>
        <v>1.010556200855427E-2</v>
      </c>
      <c r="H1133" s="2">
        <f t="shared" si="157"/>
        <v>1.1034239185253492</v>
      </c>
      <c r="I1133" s="2">
        <f t="shared" si="158"/>
        <v>52.458465875910001</v>
      </c>
    </row>
    <row r="1134" spans="1:9" ht="13.5" x14ac:dyDescent="0.25">
      <c r="A1134" s="3">
        <f>TITRES_STAT!B1137</f>
        <v>43661</v>
      </c>
      <c r="B1134" s="17">
        <f>TITRES_STAT!D1137</f>
        <v>3.4489999999999998</v>
      </c>
      <c r="C1134" s="2">
        <f t="shared" si="153"/>
        <v>3.4499999999999975E-2</v>
      </c>
      <c r="D1134" s="2">
        <f t="shared" si="154"/>
        <v>3.4499999999999975E-2</v>
      </c>
      <c r="E1134" s="2">
        <f t="shared" si="155"/>
        <v>0</v>
      </c>
      <c r="F1134" s="2">
        <f t="shared" si="160"/>
        <v>1.281852462820986E-2</v>
      </c>
      <c r="G1134" s="2">
        <f t="shared" si="160"/>
        <v>9.3837361508003932E-3</v>
      </c>
      <c r="H1134" s="2">
        <f t="shared" si="157"/>
        <v>1.3660363443953498</v>
      </c>
      <c r="I1134" s="2">
        <f t="shared" si="158"/>
        <v>57.735222353249434</v>
      </c>
    </row>
    <row r="1135" spans="1:9" ht="13.5" x14ac:dyDescent="0.25">
      <c r="A1135" s="3">
        <f>TITRES_STAT!B1138</f>
        <v>43662</v>
      </c>
      <c r="B1135" s="17">
        <f>TITRES_STAT!D1138</f>
        <v>3.4489999999999998</v>
      </c>
      <c r="C1135" s="2">
        <f t="shared" si="153"/>
        <v>0</v>
      </c>
      <c r="D1135" s="2">
        <f t="shared" si="154"/>
        <v>0</v>
      </c>
      <c r="E1135" s="2">
        <f t="shared" si="155"/>
        <v>0</v>
      </c>
      <c r="F1135" s="2">
        <f t="shared" si="160"/>
        <v>1.190291572619487E-2</v>
      </c>
      <c r="G1135" s="2">
        <f t="shared" si="160"/>
        <v>8.7134692828860789E-3</v>
      </c>
      <c r="H1135" s="2">
        <f t="shared" si="157"/>
        <v>1.3660363443953498</v>
      </c>
      <c r="I1135" s="2">
        <f t="shared" si="158"/>
        <v>57.735222353249434</v>
      </c>
    </row>
    <row r="1136" spans="1:9" ht="13.5" x14ac:dyDescent="0.25">
      <c r="A1136" s="3">
        <f>TITRES_STAT!B1139</f>
        <v>43663</v>
      </c>
      <c r="B1136" s="17">
        <f>TITRES_STAT!D1139</f>
        <v>3.4489999999999998</v>
      </c>
      <c r="C1136" s="2">
        <f t="shared" si="153"/>
        <v>0</v>
      </c>
      <c r="D1136" s="2">
        <f t="shared" si="154"/>
        <v>0</v>
      </c>
      <c r="E1136" s="2">
        <f t="shared" si="155"/>
        <v>0</v>
      </c>
      <c r="F1136" s="2">
        <f t="shared" si="160"/>
        <v>1.1052707460038095E-2</v>
      </c>
      <c r="G1136" s="2">
        <f t="shared" si="160"/>
        <v>8.0910786198227884E-3</v>
      </c>
      <c r="H1136" s="2">
        <f t="shared" si="157"/>
        <v>1.3660363443953498</v>
      </c>
      <c r="I1136" s="2">
        <f t="shared" si="158"/>
        <v>57.735222353249434</v>
      </c>
    </row>
    <row r="1137" spans="1:9" ht="13.5" x14ac:dyDescent="0.25">
      <c r="A1137" s="3">
        <f>TITRES_STAT!B1140</f>
        <v>43664</v>
      </c>
      <c r="B1137" s="17">
        <f>TITRES_STAT!D1140</f>
        <v>3.4489999999999998</v>
      </c>
      <c r="C1137" s="2">
        <f t="shared" si="153"/>
        <v>0</v>
      </c>
      <c r="D1137" s="2">
        <f t="shared" si="154"/>
        <v>0</v>
      </c>
      <c r="E1137" s="2">
        <f t="shared" si="155"/>
        <v>0</v>
      </c>
      <c r="F1137" s="2">
        <f t="shared" si="160"/>
        <v>1.026322835574966E-2</v>
      </c>
      <c r="G1137" s="2">
        <f t="shared" si="160"/>
        <v>7.5131444326925895E-3</v>
      </c>
      <c r="H1137" s="2">
        <f t="shared" si="157"/>
        <v>1.3660363443953498</v>
      </c>
      <c r="I1137" s="2">
        <f t="shared" si="158"/>
        <v>57.735222353249434</v>
      </c>
    </row>
    <row r="1138" spans="1:9" ht="13.5" x14ac:dyDescent="0.25">
      <c r="A1138" s="3">
        <f>TITRES_STAT!B1141</f>
        <v>43665</v>
      </c>
      <c r="B1138" s="17">
        <f>TITRES_STAT!D1141</f>
        <v>3.4489999999999998</v>
      </c>
      <c r="C1138" s="2">
        <f t="shared" si="153"/>
        <v>0</v>
      </c>
      <c r="D1138" s="2">
        <f t="shared" si="154"/>
        <v>0</v>
      </c>
      <c r="E1138" s="2">
        <f t="shared" si="155"/>
        <v>0</v>
      </c>
      <c r="F1138" s="2">
        <f t="shared" si="160"/>
        <v>9.5301406160532565E-3</v>
      </c>
      <c r="G1138" s="2">
        <f t="shared" si="160"/>
        <v>6.9764912589288328E-3</v>
      </c>
      <c r="H1138" s="2">
        <f t="shared" si="157"/>
        <v>1.36603634439535</v>
      </c>
      <c r="I1138" s="2">
        <f t="shared" si="158"/>
        <v>57.735222353249434</v>
      </c>
    </row>
    <row r="1139" spans="1:9" ht="13.5" x14ac:dyDescent="0.25">
      <c r="A1139" s="3">
        <f>TITRES_STAT!B1142</f>
        <v>43668</v>
      </c>
      <c r="B1139" s="17">
        <f>TITRES_STAT!D1142</f>
        <v>3.4765999999999999</v>
      </c>
      <c r="C1139" s="2">
        <f t="shared" si="153"/>
        <v>2.7600000000000069E-2</v>
      </c>
      <c r="D1139" s="2">
        <f t="shared" si="154"/>
        <v>2.7600000000000069E-2</v>
      </c>
      <c r="E1139" s="2">
        <f t="shared" si="155"/>
        <v>0</v>
      </c>
      <c r="F1139" s="2">
        <f t="shared" si="160"/>
        <v>1.0820844857763743E-2</v>
      </c>
      <c r="G1139" s="2">
        <f t="shared" si="160"/>
        <v>6.4781704547196301E-3</v>
      </c>
      <c r="H1139" s="2">
        <f t="shared" si="157"/>
        <v>1.6703550691353428</v>
      </c>
      <c r="I1139" s="2">
        <f t="shared" si="158"/>
        <v>62.551796517314884</v>
      </c>
    </row>
    <row r="1140" spans="1:9" ht="13.5" x14ac:dyDescent="0.25">
      <c r="A1140" s="3">
        <f>TITRES_STAT!B1143</f>
        <v>43669</v>
      </c>
      <c r="B1140" s="17">
        <f>TITRES_STAT!D1143</f>
        <v>3.4765999999999999</v>
      </c>
      <c r="C1140" s="2">
        <f t="shared" si="153"/>
        <v>0</v>
      </c>
      <c r="D1140" s="2">
        <f t="shared" si="154"/>
        <v>0</v>
      </c>
      <c r="E1140" s="2">
        <f t="shared" si="155"/>
        <v>0</v>
      </c>
      <c r="F1140" s="2">
        <f t="shared" si="160"/>
        <v>1.0047927367923476E-2</v>
      </c>
      <c r="G1140" s="2">
        <f t="shared" si="160"/>
        <v>6.0154439936682281E-3</v>
      </c>
      <c r="H1140" s="2">
        <f t="shared" si="157"/>
        <v>1.6703550691353428</v>
      </c>
      <c r="I1140" s="2">
        <f t="shared" si="158"/>
        <v>62.551796517314884</v>
      </c>
    </row>
    <row r="1141" spans="1:9" ht="13.5" x14ac:dyDescent="0.25">
      <c r="A1141" s="3">
        <f>TITRES_STAT!B1144</f>
        <v>43670</v>
      </c>
      <c r="B1141" s="17">
        <f>TITRES_STAT!D1144</f>
        <v>3.4489999999999998</v>
      </c>
      <c r="C1141" s="2">
        <f t="shared" si="153"/>
        <v>-2.7600000000000069E-2</v>
      </c>
      <c r="D1141" s="2">
        <f t="shared" si="154"/>
        <v>0</v>
      </c>
      <c r="E1141" s="2">
        <f t="shared" si="155"/>
        <v>2.7600000000000069E-2</v>
      </c>
      <c r="F1141" s="2">
        <f t="shared" si="160"/>
        <v>9.3302182702146574E-3</v>
      </c>
      <c r="G1141" s="2">
        <f t="shared" si="160"/>
        <v>7.5571979941205028E-3</v>
      </c>
      <c r="H1141" s="2">
        <f t="shared" si="157"/>
        <v>1.234613447665863</v>
      </c>
      <c r="I1141" s="2">
        <f t="shared" si="158"/>
        <v>55.249530917996701</v>
      </c>
    </row>
    <row r="1142" spans="1:9" ht="13.5" x14ac:dyDescent="0.25">
      <c r="A1142" s="3">
        <f>TITRES_STAT!B1145</f>
        <v>43672</v>
      </c>
      <c r="B1142" s="17">
        <f>TITRES_STAT!D1145</f>
        <v>3.4973000000000001</v>
      </c>
      <c r="C1142" s="2">
        <f t="shared" si="153"/>
        <v>4.8300000000000232E-2</v>
      </c>
      <c r="D1142" s="2">
        <f t="shared" si="154"/>
        <v>4.8300000000000232E-2</v>
      </c>
      <c r="E1142" s="2">
        <f t="shared" si="155"/>
        <v>0</v>
      </c>
      <c r="F1142" s="2">
        <f t="shared" si="160"/>
        <v>1.2113774108056485E-2</v>
      </c>
      <c r="G1142" s="2">
        <f t="shared" si="160"/>
        <v>7.0173981373976091E-3</v>
      </c>
      <c r="H1142" s="2">
        <f t="shared" si="157"/>
        <v>1.7262486566778807</v>
      </c>
      <c r="I1142" s="2">
        <f t="shared" si="158"/>
        <v>63.319560101367721</v>
      </c>
    </row>
    <row r="1143" spans="1:9" ht="13.5" x14ac:dyDescent="0.25">
      <c r="A1143" s="3">
        <f>TITRES_STAT!B1146</f>
        <v>43675</v>
      </c>
      <c r="B1143" s="17">
        <f>TITRES_STAT!D1146</f>
        <v>3.4973000000000001</v>
      </c>
      <c r="C1143" s="2">
        <f t="shared" si="153"/>
        <v>0</v>
      </c>
      <c r="D1143" s="2">
        <f t="shared" si="154"/>
        <v>0</v>
      </c>
      <c r="E1143" s="2">
        <f t="shared" si="155"/>
        <v>0</v>
      </c>
      <c r="F1143" s="2">
        <f t="shared" si="160"/>
        <v>1.1248504528909593E-2</v>
      </c>
      <c r="G1143" s="2">
        <f t="shared" si="160"/>
        <v>6.5161554132977797E-3</v>
      </c>
      <c r="H1143" s="2">
        <f t="shared" si="157"/>
        <v>1.7262486566778807</v>
      </c>
      <c r="I1143" s="2">
        <f t="shared" si="158"/>
        <v>63.319560101367721</v>
      </c>
    </row>
    <row r="1144" spans="1:9" ht="13.5" x14ac:dyDescent="0.25">
      <c r="A1144" s="3">
        <f>TITRES_STAT!B1147</f>
        <v>43676</v>
      </c>
      <c r="B1144" s="17">
        <f>TITRES_STAT!D1147</f>
        <v>3.4904000000000002</v>
      </c>
      <c r="C1144" s="2">
        <f t="shared" si="153"/>
        <v>-6.8999999999999062E-3</v>
      </c>
      <c r="D1144" s="2">
        <f t="shared" si="154"/>
        <v>0</v>
      </c>
      <c r="E1144" s="2">
        <f t="shared" si="155"/>
        <v>6.8999999999999062E-3</v>
      </c>
      <c r="F1144" s="2">
        <f t="shared" si="160"/>
        <v>1.0445039919701764E-2</v>
      </c>
      <c r="G1144" s="2">
        <f t="shared" si="160"/>
        <v>6.5435728837765026E-3</v>
      </c>
      <c r="H1144" s="2">
        <f t="shared" si="157"/>
        <v>1.5962288653646968</v>
      </c>
      <c r="I1144" s="2">
        <f t="shared" si="158"/>
        <v>61.482594491548099</v>
      </c>
    </row>
    <row r="1145" spans="1:9" ht="13.5" x14ac:dyDescent="0.25">
      <c r="A1145" s="3">
        <f>TITRES_STAT!B1148</f>
        <v>43677</v>
      </c>
      <c r="B1145" s="17">
        <f>TITRES_STAT!D1148</f>
        <v>3.4765999999999999</v>
      </c>
      <c r="C1145" s="2">
        <f t="shared" si="153"/>
        <v>-1.3800000000000257E-2</v>
      </c>
      <c r="D1145" s="2">
        <f t="shared" si="154"/>
        <v>0</v>
      </c>
      <c r="E1145" s="2">
        <f t="shared" si="155"/>
        <v>1.3800000000000257E-2</v>
      </c>
      <c r="F1145" s="2">
        <f t="shared" si="160"/>
        <v>9.6989656397230666E-3</v>
      </c>
      <c r="G1145" s="2">
        <f t="shared" si="160"/>
        <v>7.0618891063639134E-3</v>
      </c>
      <c r="H1145" s="2">
        <f t="shared" si="157"/>
        <v>1.3734236680356136</v>
      </c>
      <c r="I1145" s="2">
        <f t="shared" si="158"/>
        <v>57.866772230022484</v>
      </c>
    </row>
    <row r="1146" spans="1:9" ht="13.5" x14ac:dyDescent="0.25">
      <c r="A1146" s="3">
        <f>TITRES_STAT!B1149</f>
        <v>43678</v>
      </c>
      <c r="B1146" s="17">
        <f>TITRES_STAT!D1149</f>
        <v>3.4489999999999998</v>
      </c>
      <c r="C1146" s="2">
        <f t="shared" si="153"/>
        <v>-2.7600000000000069E-2</v>
      </c>
      <c r="D1146" s="2">
        <f t="shared" si="154"/>
        <v>0</v>
      </c>
      <c r="E1146" s="2">
        <f t="shared" si="155"/>
        <v>2.7600000000000069E-2</v>
      </c>
      <c r="F1146" s="2">
        <f t="shared" si="160"/>
        <v>9.006182379742848E-3</v>
      </c>
      <c r="G1146" s="2">
        <f t="shared" si="160"/>
        <v>8.5288970273379242E-3</v>
      </c>
      <c r="H1146" s="2">
        <f t="shared" si="157"/>
        <v>1.055960970202251</v>
      </c>
      <c r="I1146" s="2">
        <f t="shared" si="158"/>
        <v>51.360944371350243</v>
      </c>
    </row>
    <row r="1147" spans="1:9" ht="13.5" x14ac:dyDescent="0.25">
      <c r="A1147" s="3">
        <f>TITRES_STAT!B1150</f>
        <v>43679</v>
      </c>
      <c r="B1147" s="17">
        <f>TITRES_STAT!D1150</f>
        <v>3.4489999999999998</v>
      </c>
      <c r="C1147" s="2">
        <f t="shared" si="153"/>
        <v>0</v>
      </c>
      <c r="D1147" s="2">
        <f t="shared" si="154"/>
        <v>0</v>
      </c>
      <c r="E1147" s="2">
        <f t="shared" si="155"/>
        <v>0</v>
      </c>
      <c r="F1147" s="2">
        <f t="shared" si="160"/>
        <v>8.3628836383326435E-3</v>
      </c>
      <c r="G1147" s="2">
        <f t="shared" si="160"/>
        <v>7.9196900968137862E-3</v>
      </c>
      <c r="H1147" s="2">
        <f t="shared" si="157"/>
        <v>1.0559609702022508</v>
      </c>
      <c r="I1147" s="2">
        <f t="shared" si="158"/>
        <v>51.360944371350243</v>
      </c>
    </row>
    <row r="1148" spans="1:9" ht="13.5" x14ac:dyDescent="0.25">
      <c r="A1148" s="3">
        <f>TITRES_STAT!B1151</f>
        <v>43682</v>
      </c>
      <c r="B1148" s="17">
        <f>TITRES_STAT!D1151</f>
        <v>3.4489999999999998</v>
      </c>
      <c r="C1148" s="2">
        <f t="shared" si="153"/>
        <v>0</v>
      </c>
      <c r="D1148" s="2">
        <f t="shared" si="154"/>
        <v>0</v>
      </c>
      <c r="E1148" s="2">
        <f t="shared" si="155"/>
        <v>0</v>
      </c>
      <c r="F1148" s="2">
        <f t="shared" si="160"/>
        <v>7.7655348070231689E-3</v>
      </c>
      <c r="G1148" s="2">
        <f t="shared" si="160"/>
        <v>7.3539979470413725E-3</v>
      </c>
      <c r="H1148" s="2">
        <f t="shared" si="157"/>
        <v>1.0559609702022508</v>
      </c>
      <c r="I1148" s="2">
        <f t="shared" si="158"/>
        <v>51.360944371350243</v>
      </c>
    </row>
    <row r="1149" spans="1:9" ht="13.5" x14ac:dyDescent="0.25">
      <c r="A1149" s="3">
        <f>TITRES_STAT!B1152</f>
        <v>43683</v>
      </c>
      <c r="B1149" s="17">
        <f>TITRES_STAT!D1152</f>
        <v>3.4352</v>
      </c>
      <c r="C1149" s="2">
        <f t="shared" si="153"/>
        <v>-1.3799999999999812E-2</v>
      </c>
      <c r="D1149" s="2">
        <f t="shared" si="154"/>
        <v>0</v>
      </c>
      <c r="E1149" s="2">
        <f t="shared" si="155"/>
        <v>1.3799999999999812E-2</v>
      </c>
      <c r="F1149" s="2">
        <f t="shared" ref="F1149:G1164" si="161">((F1148*13)+D1149)/14</f>
        <v>7.2108537493786569E-3</v>
      </c>
      <c r="G1149" s="2">
        <f t="shared" si="161"/>
        <v>7.8144266651098328E-3</v>
      </c>
      <c r="H1149" s="2">
        <f t="shared" si="157"/>
        <v>0.92276171476200131</v>
      </c>
      <c r="I1149" s="2">
        <f t="shared" si="158"/>
        <v>47.991475369906688</v>
      </c>
    </row>
    <row r="1150" spans="1:9" ht="13.5" x14ac:dyDescent="0.25">
      <c r="A1150" s="3">
        <f>TITRES_STAT!B1153</f>
        <v>43684</v>
      </c>
      <c r="B1150" s="17">
        <f>TITRES_STAT!D1153</f>
        <v>3.4697</v>
      </c>
      <c r="C1150" s="2">
        <f t="shared" si="153"/>
        <v>3.4499999999999975E-2</v>
      </c>
      <c r="D1150" s="2">
        <f t="shared" si="154"/>
        <v>3.4499999999999975E-2</v>
      </c>
      <c r="E1150" s="2">
        <f t="shared" si="155"/>
        <v>0</v>
      </c>
      <c r="F1150" s="2">
        <f t="shared" si="161"/>
        <v>9.1600784815658951E-3</v>
      </c>
      <c r="G1150" s="2">
        <f t="shared" si="161"/>
        <v>7.2562533318877021E-3</v>
      </c>
      <c r="H1150" s="2">
        <f t="shared" si="157"/>
        <v>1.2623702705240194</v>
      </c>
      <c r="I1150" s="2">
        <f t="shared" si="158"/>
        <v>55.798570506835034</v>
      </c>
    </row>
    <row r="1151" spans="1:9" ht="13.5" x14ac:dyDescent="0.25">
      <c r="A1151" s="3">
        <f>TITRES_STAT!B1154</f>
        <v>43685</v>
      </c>
      <c r="B1151" s="17">
        <f>TITRES_STAT!D1154</f>
        <v>3.4420999999999999</v>
      </c>
      <c r="C1151" s="2">
        <f t="shared" si="153"/>
        <v>-2.7600000000000069E-2</v>
      </c>
      <c r="D1151" s="2">
        <f t="shared" si="154"/>
        <v>0</v>
      </c>
      <c r="E1151" s="2">
        <f t="shared" si="155"/>
        <v>2.7600000000000069E-2</v>
      </c>
      <c r="F1151" s="2">
        <f t="shared" si="161"/>
        <v>8.5057871614540453E-3</v>
      </c>
      <c r="G1151" s="2">
        <f t="shared" si="161"/>
        <v>8.7093780938957283E-3</v>
      </c>
      <c r="H1151" s="2">
        <f t="shared" si="157"/>
        <v>0.97662394142879427</v>
      </c>
      <c r="I1151" s="2">
        <f t="shared" si="158"/>
        <v>49.408687255039808</v>
      </c>
    </row>
    <row r="1152" spans="1:9" ht="13.5" x14ac:dyDescent="0.25">
      <c r="A1152" s="3">
        <f>TITRES_STAT!B1155</f>
        <v>43686</v>
      </c>
      <c r="B1152" s="17">
        <f>TITRES_STAT!D1155</f>
        <v>3.4697</v>
      </c>
      <c r="C1152" s="2">
        <f t="shared" si="153"/>
        <v>2.7600000000000069E-2</v>
      </c>
      <c r="D1152" s="2">
        <f t="shared" si="154"/>
        <v>2.7600000000000069E-2</v>
      </c>
      <c r="E1152" s="2">
        <f t="shared" si="155"/>
        <v>0</v>
      </c>
      <c r="F1152" s="2">
        <f t="shared" si="161"/>
        <v>9.8696595070644766E-3</v>
      </c>
      <c r="G1152" s="2">
        <f t="shared" si="161"/>
        <v>8.087279658617462E-3</v>
      </c>
      <c r="H1152" s="2">
        <f t="shared" si="157"/>
        <v>1.220393002800118</v>
      </c>
      <c r="I1152" s="2">
        <f t="shared" si="158"/>
        <v>54.96292779076007</v>
      </c>
    </row>
    <row r="1153" spans="1:9" ht="13.5" x14ac:dyDescent="0.25">
      <c r="A1153" s="3">
        <f>TITRES_STAT!B1156</f>
        <v>43691</v>
      </c>
      <c r="B1153" s="17">
        <f>TITRES_STAT!D1156</f>
        <v>3.4628000000000001</v>
      </c>
      <c r="C1153" s="2">
        <f t="shared" si="153"/>
        <v>-6.8999999999999062E-3</v>
      </c>
      <c r="D1153" s="2">
        <f t="shared" si="154"/>
        <v>0</v>
      </c>
      <c r="E1153" s="2">
        <f t="shared" si="155"/>
        <v>6.8999999999999062E-3</v>
      </c>
      <c r="F1153" s="2">
        <f t="shared" si="161"/>
        <v>9.1646838279884433E-3</v>
      </c>
      <c r="G1153" s="2">
        <f t="shared" si="161"/>
        <v>8.0024739687162092E-3</v>
      </c>
      <c r="H1153" s="2">
        <f t="shared" si="157"/>
        <v>1.1452313201911835</v>
      </c>
      <c r="I1153" s="2">
        <f t="shared" si="158"/>
        <v>53.384980417362186</v>
      </c>
    </row>
    <row r="1154" spans="1:9" ht="13.5" x14ac:dyDescent="0.25">
      <c r="A1154" s="3">
        <f>TITRES_STAT!B1157</f>
        <v>43692</v>
      </c>
      <c r="B1154" s="17">
        <f>TITRES_STAT!D1157</f>
        <v>3.5497000000000001</v>
      </c>
      <c r="C1154" s="2">
        <f t="shared" si="153"/>
        <v>8.6899999999999977E-2</v>
      </c>
      <c r="D1154" s="2">
        <f t="shared" si="154"/>
        <v>8.6899999999999977E-2</v>
      </c>
      <c r="E1154" s="2">
        <f t="shared" si="155"/>
        <v>0</v>
      </c>
      <c r="F1154" s="2">
        <f t="shared" si="161"/>
        <v>1.4717206411703553E-2</v>
      </c>
      <c r="G1154" s="2">
        <f t="shared" si="161"/>
        <v>7.4308686852364797E-3</v>
      </c>
      <c r="H1154" s="2">
        <f t="shared" si="157"/>
        <v>1.9805499242562907</v>
      </c>
      <c r="I1154" s="2">
        <f t="shared" si="158"/>
        <v>66.44914443935977</v>
      </c>
    </row>
    <row r="1155" spans="1:9" ht="13.5" x14ac:dyDescent="0.25">
      <c r="A1155" s="3">
        <f>TITRES_STAT!B1158</f>
        <v>43693</v>
      </c>
      <c r="B1155" s="17">
        <f>TITRES_STAT!D1158</f>
        <v>3.4918</v>
      </c>
      <c r="C1155" s="2">
        <f t="shared" ref="C1155:C1218" si="162">B1155-B1154</f>
        <v>-5.7900000000000063E-2</v>
      </c>
      <c r="D1155" s="2">
        <f t="shared" ref="D1155:D1218" si="163">IF(C1155&gt;0,C1155,0)</f>
        <v>0</v>
      </c>
      <c r="E1155" s="2">
        <f t="shared" ref="E1155:E1218" si="164">IF(C1155&lt;0,-C1155,0)</f>
        <v>5.7900000000000063E-2</v>
      </c>
      <c r="F1155" s="2">
        <f t="shared" si="161"/>
        <v>1.3665977382296158E-2</v>
      </c>
      <c r="G1155" s="2">
        <f t="shared" si="161"/>
        <v>1.103580663629102E-2</v>
      </c>
      <c r="H1155" s="2">
        <f t="shared" si="157"/>
        <v>1.2383306298024357</v>
      </c>
      <c r="I1155" s="2">
        <f t="shared" si="158"/>
        <v>55.323847751292028</v>
      </c>
    </row>
    <row r="1156" spans="1:9" ht="13.5" x14ac:dyDescent="0.25">
      <c r="A1156" s="3">
        <f>TITRES_STAT!B1159</f>
        <v>43696</v>
      </c>
      <c r="B1156" s="17">
        <f>TITRES_STAT!D1159</f>
        <v>3.5135000000000001</v>
      </c>
      <c r="C1156" s="2">
        <f t="shared" si="162"/>
        <v>2.1700000000000053E-2</v>
      </c>
      <c r="D1156" s="2">
        <f t="shared" si="163"/>
        <v>2.1700000000000053E-2</v>
      </c>
      <c r="E1156" s="2">
        <f t="shared" si="164"/>
        <v>0</v>
      </c>
      <c r="F1156" s="2">
        <f t="shared" si="161"/>
        <v>1.423983614070358E-2</v>
      </c>
      <c r="G1156" s="2">
        <f t="shared" si="161"/>
        <v>1.0247534733698804E-2</v>
      </c>
      <c r="H1156" s="2">
        <f t="shared" si="157"/>
        <v>1.3895865211245566</v>
      </c>
      <c r="I1156" s="2">
        <f t="shared" si="158"/>
        <v>58.151755914266168</v>
      </c>
    </row>
    <row r="1157" spans="1:9" ht="13.5" x14ac:dyDescent="0.25">
      <c r="A1157" s="3">
        <f>TITRES_STAT!B1160</f>
        <v>43697</v>
      </c>
      <c r="B1157" s="17">
        <f>TITRES_STAT!D1160</f>
        <v>3.4773000000000001</v>
      </c>
      <c r="C1157" s="2">
        <f t="shared" si="162"/>
        <v>-3.620000000000001E-2</v>
      </c>
      <c r="D1157" s="2">
        <f t="shared" si="163"/>
        <v>0</v>
      </c>
      <c r="E1157" s="2">
        <f t="shared" si="164"/>
        <v>3.620000000000001E-2</v>
      </c>
      <c r="F1157" s="2">
        <f t="shared" si="161"/>
        <v>1.322270498779618E-2</v>
      </c>
      <c r="G1157" s="2">
        <f t="shared" si="161"/>
        <v>1.2101282252720318E-2</v>
      </c>
      <c r="H1157" s="2">
        <f t="shared" si="157"/>
        <v>1.0926697445490763</v>
      </c>
      <c r="I1157" s="2">
        <f t="shared" si="158"/>
        <v>52.214151200648352</v>
      </c>
    </row>
    <row r="1158" spans="1:9" ht="13.5" x14ac:dyDescent="0.25">
      <c r="A1158" s="3">
        <f>TITRES_STAT!B1161</f>
        <v>43698</v>
      </c>
      <c r="B1158" s="17">
        <f>TITRES_STAT!D1161</f>
        <v>3.4773000000000001</v>
      </c>
      <c r="C1158" s="2">
        <f t="shared" si="162"/>
        <v>0</v>
      </c>
      <c r="D1158" s="2">
        <f t="shared" si="163"/>
        <v>0</v>
      </c>
      <c r="E1158" s="2">
        <f t="shared" si="164"/>
        <v>0</v>
      </c>
      <c r="F1158" s="2">
        <f t="shared" si="161"/>
        <v>1.2278226060096454E-2</v>
      </c>
      <c r="G1158" s="2">
        <f t="shared" si="161"/>
        <v>1.1236904948954582E-2</v>
      </c>
      <c r="H1158" s="2">
        <f t="shared" si="157"/>
        <v>1.0926697445490763</v>
      </c>
      <c r="I1158" s="2">
        <f t="shared" si="158"/>
        <v>52.214151200648352</v>
      </c>
    </row>
    <row r="1159" spans="1:9" ht="13.5" x14ac:dyDescent="0.25">
      <c r="A1159" s="3">
        <f>TITRES_STAT!B1162</f>
        <v>43699</v>
      </c>
      <c r="B1159" s="17">
        <f>TITRES_STAT!D1162</f>
        <v>3.4773000000000001</v>
      </c>
      <c r="C1159" s="2">
        <f t="shared" si="162"/>
        <v>0</v>
      </c>
      <c r="D1159" s="2">
        <f t="shared" si="163"/>
        <v>0</v>
      </c>
      <c r="E1159" s="2">
        <f t="shared" si="164"/>
        <v>0</v>
      </c>
      <c r="F1159" s="2">
        <f t="shared" si="161"/>
        <v>1.1401209912946709E-2</v>
      </c>
      <c r="G1159" s="2">
        <f t="shared" si="161"/>
        <v>1.0434268881172113E-2</v>
      </c>
      <c r="H1159" s="2">
        <f t="shared" si="157"/>
        <v>1.0926697445490763</v>
      </c>
      <c r="I1159" s="2">
        <f t="shared" si="158"/>
        <v>52.214151200648352</v>
      </c>
    </row>
    <row r="1160" spans="1:9" ht="13.5" x14ac:dyDescent="0.25">
      <c r="A1160" s="3">
        <f>TITRES_STAT!B1163</f>
        <v>43700</v>
      </c>
      <c r="B1160" s="17">
        <f>TITRES_STAT!D1163</f>
        <v>3.5497000000000001</v>
      </c>
      <c r="C1160" s="2">
        <f t="shared" si="162"/>
        <v>7.240000000000002E-2</v>
      </c>
      <c r="D1160" s="2">
        <f t="shared" si="163"/>
        <v>7.240000000000002E-2</v>
      </c>
      <c r="E1160" s="2">
        <f t="shared" si="164"/>
        <v>0</v>
      </c>
      <c r="F1160" s="2">
        <f t="shared" si="161"/>
        <v>1.5758266347736232E-2</v>
      </c>
      <c r="G1160" s="2">
        <f t="shared" si="161"/>
        <v>9.6889639610883895E-3</v>
      </c>
      <c r="H1160" s="2">
        <f t="shared" si="157"/>
        <v>1.626413970680727</v>
      </c>
      <c r="I1160" s="2">
        <f t="shared" si="158"/>
        <v>61.925271066814538</v>
      </c>
    </row>
    <row r="1161" spans="1:9" ht="13.5" x14ac:dyDescent="0.25">
      <c r="A1161" s="3">
        <f>TITRES_STAT!B1164</f>
        <v>43703</v>
      </c>
      <c r="B1161" s="17">
        <f>TITRES_STAT!D1164</f>
        <v>3.5859000000000001</v>
      </c>
      <c r="C1161" s="2">
        <f t="shared" si="162"/>
        <v>3.620000000000001E-2</v>
      </c>
      <c r="D1161" s="2">
        <f t="shared" si="163"/>
        <v>3.620000000000001E-2</v>
      </c>
      <c r="E1161" s="2">
        <f t="shared" si="164"/>
        <v>0</v>
      </c>
      <c r="F1161" s="2">
        <f t="shared" si="161"/>
        <v>1.7218390180040788E-2</v>
      </c>
      <c r="G1161" s="2">
        <f t="shared" si="161"/>
        <v>8.996895106724934E-3</v>
      </c>
      <c r="H1161" s="2">
        <f t="shared" si="157"/>
        <v>1.9138147078285386</v>
      </c>
      <c r="I1161" s="2">
        <f t="shared" si="158"/>
        <v>65.680727833746516</v>
      </c>
    </row>
    <row r="1162" spans="1:9" ht="13.5" x14ac:dyDescent="0.25">
      <c r="A1162" s="3">
        <f>TITRES_STAT!B1165</f>
        <v>43704</v>
      </c>
      <c r="B1162" s="17">
        <f>TITRES_STAT!D1165</f>
        <v>3.5207000000000002</v>
      </c>
      <c r="C1162" s="2">
        <f t="shared" si="162"/>
        <v>-6.5199999999999925E-2</v>
      </c>
      <c r="D1162" s="2">
        <f t="shared" si="163"/>
        <v>0</v>
      </c>
      <c r="E1162" s="2">
        <f t="shared" si="164"/>
        <v>6.5199999999999925E-2</v>
      </c>
      <c r="F1162" s="2">
        <f t="shared" si="161"/>
        <v>1.5988505167180731E-2</v>
      </c>
      <c r="G1162" s="2">
        <f t="shared" si="161"/>
        <v>1.3011402599101718E-2</v>
      </c>
      <c r="H1162" s="2">
        <f t="shared" si="157"/>
        <v>1.2288071977946902</v>
      </c>
      <c r="I1162" s="2">
        <f t="shared" si="158"/>
        <v>55.132951787419863</v>
      </c>
    </row>
    <row r="1163" spans="1:9" ht="13.5" x14ac:dyDescent="0.25">
      <c r="A1163" s="3">
        <f>TITRES_STAT!B1166</f>
        <v>43705</v>
      </c>
      <c r="B1163" s="17">
        <f>TITRES_STAT!D1166</f>
        <v>3.6076999999999999</v>
      </c>
      <c r="C1163" s="2">
        <f t="shared" si="162"/>
        <v>8.6999999999999744E-2</v>
      </c>
      <c r="D1163" s="2">
        <f t="shared" si="163"/>
        <v>8.6999999999999744E-2</v>
      </c>
      <c r="E1163" s="2">
        <f t="shared" si="164"/>
        <v>0</v>
      </c>
      <c r="F1163" s="2">
        <f t="shared" si="161"/>
        <v>2.1060754798096375E-2</v>
      </c>
      <c r="G1163" s="2">
        <f t="shared" si="161"/>
        <v>1.2082016699165881E-2</v>
      </c>
      <c r="H1163" s="2">
        <f t="shared" si="157"/>
        <v>1.7431489562127793</v>
      </c>
      <c r="I1163" s="2">
        <f t="shared" si="158"/>
        <v>63.5455450665497</v>
      </c>
    </row>
    <row r="1164" spans="1:9" ht="13.5" x14ac:dyDescent="0.25">
      <c r="A1164" s="3">
        <f>TITRES_STAT!B1167</f>
        <v>43706</v>
      </c>
      <c r="B1164" s="17">
        <f>TITRES_STAT!D1167</f>
        <v>3.5497000000000001</v>
      </c>
      <c r="C1164" s="2">
        <f t="shared" si="162"/>
        <v>-5.7999999999999829E-2</v>
      </c>
      <c r="D1164" s="2">
        <f t="shared" si="163"/>
        <v>0</v>
      </c>
      <c r="E1164" s="2">
        <f t="shared" si="164"/>
        <v>5.7999999999999829E-2</v>
      </c>
      <c r="F1164" s="2">
        <f t="shared" si="161"/>
        <v>1.9556415169660918E-2</v>
      </c>
      <c r="G1164" s="2">
        <f t="shared" si="161"/>
        <v>1.5361872649225448E-2</v>
      </c>
      <c r="H1164" s="2">
        <f t="shared" si="157"/>
        <v>1.2730489059644015</v>
      </c>
      <c r="I1164" s="2">
        <f t="shared" si="158"/>
        <v>56.006225938384574</v>
      </c>
    </row>
    <row r="1165" spans="1:9" ht="13.5" x14ac:dyDescent="0.25">
      <c r="A1165" s="3">
        <f>TITRES_STAT!B1168</f>
        <v>43707</v>
      </c>
      <c r="B1165" s="17">
        <f>TITRES_STAT!D1168</f>
        <v>3.5714000000000001</v>
      </c>
      <c r="C1165" s="2">
        <f t="shared" si="162"/>
        <v>2.1700000000000053E-2</v>
      </c>
      <c r="D1165" s="2">
        <f t="shared" si="163"/>
        <v>2.1700000000000053E-2</v>
      </c>
      <c r="E1165" s="2">
        <f t="shared" si="164"/>
        <v>0</v>
      </c>
      <c r="F1165" s="2">
        <f t="shared" ref="F1165:G1180" si="165">((F1164*13)+D1165)/14</f>
        <v>1.9709528371827996E-2</v>
      </c>
      <c r="G1165" s="2">
        <f t="shared" si="165"/>
        <v>1.426459603142363E-2</v>
      </c>
      <c r="H1165" s="2">
        <f t="shared" si="157"/>
        <v>1.3817095365623862</v>
      </c>
      <c r="I1165" s="2">
        <f t="shared" si="158"/>
        <v>58.013351978959669</v>
      </c>
    </row>
    <row r="1166" spans="1:9" ht="13.5" x14ac:dyDescent="0.25">
      <c r="A1166" s="3">
        <f>TITRES_STAT!B1169</f>
        <v>43710</v>
      </c>
      <c r="B1166" s="17">
        <f>TITRES_STAT!D1169</f>
        <v>3.5497000000000001</v>
      </c>
      <c r="C1166" s="2">
        <f t="shared" si="162"/>
        <v>-2.1700000000000053E-2</v>
      </c>
      <c r="D1166" s="2">
        <f t="shared" si="163"/>
        <v>0</v>
      </c>
      <c r="E1166" s="2">
        <f t="shared" si="164"/>
        <v>2.1700000000000053E-2</v>
      </c>
      <c r="F1166" s="2">
        <f t="shared" si="165"/>
        <v>1.8301704916697425E-2</v>
      </c>
      <c r="G1166" s="2">
        <f t="shared" si="165"/>
        <v>1.4795696314893374E-2</v>
      </c>
      <c r="H1166" s="2">
        <f t="shared" si="157"/>
        <v>1.2369613789838938</v>
      </c>
      <c r="I1166" s="2">
        <f t="shared" si="158"/>
        <v>55.296501343521854</v>
      </c>
    </row>
    <row r="1167" spans="1:9" ht="13.5" x14ac:dyDescent="0.25">
      <c r="A1167" s="3">
        <f>TITRES_STAT!B1170</f>
        <v>43711</v>
      </c>
      <c r="B1167" s="17">
        <f>TITRES_STAT!D1170</f>
        <v>3.5207000000000002</v>
      </c>
      <c r="C1167" s="2">
        <f t="shared" si="162"/>
        <v>-2.8999999999999915E-2</v>
      </c>
      <c r="D1167" s="2">
        <f t="shared" si="163"/>
        <v>0</v>
      </c>
      <c r="E1167" s="2">
        <f t="shared" si="164"/>
        <v>2.8999999999999915E-2</v>
      </c>
      <c r="F1167" s="2">
        <f t="shared" si="165"/>
        <v>1.6994440279790465E-2</v>
      </c>
      <c r="G1167" s="2">
        <f t="shared" si="165"/>
        <v>1.5810289435258126E-2</v>
      </c>
      <c r="H1167" s="2">
        <f t="shared" si="157"/>
        <v>1.0748974804908753</v>
      </c>
      <c r="I1167" s="2">
        <f t="shared" si="158"/>
        <v>51.804847738143586</v>
      </c>
    </row>
    <row r="1168" spans="1:9" ht="13.5" x14ac:dyDescent="0.25">
      <c r="A1168" s="3">
        <f>TITRES_STAT!B1171</f>
        <v>43712</v>
      </c>
      <c r="B1168" s="17">
        <f>TITRES_STAT!D1171</f>
        <v>3.528</v>
      </c>
      <c r="C1168" s="2">
        <f t="shared" si="162"/>
        <v>7.2999999999998622E-3</v>
      </c>
      <c r="D1168" s="2">
        <f t="shared" si="163"/>
        <v>7.2999999999998622E-3</v>
      </c>
      <c r="E1168" s="2">
        <f t="shared" si="164"/>
        <v>0</v>
      </c>
      <c r="F1168" s="2">
        <f t="shared" si="165"/>
        <v>1.6301980259805421E-2</v>
      </c>
      <c r="G1168" s="2">
        <f t="shared" si="165"/>
        <v>1.4680983047025404E-2</v>
      </c>
      <c r="H1168" s="2">
        <f t="shared" si="157"/>
        <v>1.1104147595285492</v>
      </c>
      <c r="I1168" s="2">
        <f t="shared" si="158"/>
        <v>52.615949282718596</v>
      </c>
    </row>
    <row r="1169" spans="1:9" ht="13.5" x14ac:dyDescent="0.25">
      <c r="A1169" s="3">
        <f>TITRES_STAT!B1172</f>
        <v>43713</v>
      </c>
      <c r="B1169" s="17">
        <f>TITRES_STAT!D1172</f>
        <v>3.5207000000000002</v>
      </c>
      <c r="C1169" s="2">
        <f t="shared" si="162"/>
        <v>-7.2999999999998622E-3</v>
      </c>
      <c r="D1169" s="2">
        <f t="shared" si="163"/>
        <v>0</v>
      </c>
      <c r="E1169" s="2">
        <f t="shared" si="164"/>
        <v>7.2999999999998622E-3</v>
      </c>
      <c r="F1169" s="2">
        <f t="shared" si="165"/>
        <v>1.5137553098390748E-2</v>
      </c>
      <c r="G1169" s="2">
        <f t="shared" si="165"/>
        <v>1.4153769972237867E-2</v>
      </c>
      <c r="H1169" s="2">
        <f t="shared" ref="H1169:H1232" si="166">F1169/G1169</f>
        <v>1.0695067906347595</v>
      </c>
      <c r="I1169" s="2">
        <f t="shared" ref="I1169:I1232" si="167">IF(G1169=0,100,100-(100/(1+H1169)))</f>
        <v>51.679308107354416</v>
      </c>
    </row>
    <row r="1170" spans="1:9" ht="13.5" x14ac:dyDescent="0.25">
      <c r="A1170" s="3">
        <f>TITRES_STAT!B1173</f>
        <v>43714</v>
      </c>
      <c r="B1170" s="17">
        <f>TITRES_STAT!D1173</f>
        <v>3.5207000000000002</v>
      </c>
      <c r="C1170" s="2">
        <f t="shared" si="162"/>
        <v>0</v>
      </c>
      <c r="D1170" s="2">
        <f t="shared" si="163"/>
        <v>0</v>
      </c>
      <c r="E1170" s="2">
        <f t="shared" si="164"/>
        <v>0</v>
      </c>
      <c r="F1170" s="2">
        <f t="shared" si="165"/>
        <v>1.4056299305648553E-2</v>
      </c>
      <c r="G1170" s="2">
        <f t="shared" si="165"/>
        <v>1.3142786402792305E-2</v>
      </c>
      <c r="H1170" s="2">
        <f t="shared" si="166"/>
        <v>1.0695067906347595</v>
      </c>
      <c r="I1170" s="2">
        <f t="shared" si="167"/>
        <v>51.679308107354416</v>
      </c>
    </row>
    <row r="1171" spans="1:9" ht="13.5" x14ac:dyDescent="0.25">
      <c r="A1171" s="3">
        <f>TITRES_STAT!B1174</f>
        <v>43717</v>
      </c>
      <c r="B1171" s="17">
        <f>TITRES_STAT!D1174</f>
        <v>3.5425</v>
      </c>
      <c r="C1171" s="2">
        <f t="shared" si="162"/>
        <v>2.179999999999982E-2</v>
      </c>
      <c r="D1171" s="2">
        <f t="shared" si="163"/>
        <v>2.179999999999982E-2</v>
      </c>
      <c r="E1171" s="2">
        <f t="shared" si="164"/>
        <v>0</v>
      </c>
      <c r="F1171" s="2">
        <f t="shared" si="165"/>
        <v>1.4609420783816499E-2</v>
      </c>
      <c r="G1171" s="2">
        <f t="shared" si="165"/>
        <v>1.2204015945449996E-2</v>
      </c>
      <c r="H1171" s="2">
        <f t="shared" si="166"/>
        <v>1.1970994506331587</v>
      </c>
      <c r="I1171" s="2">
        <f t="shared" si="167"/>
        <v>54.485446723323307</v>
      </c>
    </row>
    <row r="1172" spans="1:9" ht="13.5" x14ac:dyDescent="0.25">
      <c r="A1172" s="3">
        <f>TITRES_STAT!B1175</f>
        <v>43718</v>
      </c>
      <c r="B1172" s="17">
        <f>TITRES_STAT!D1175</f>
        <v>3.528</v>
      </c>
      <c r="C1172" s="2">
        <f t="shared" si="162"/>
        <v>-1.4499999999999957E-2</v>
      </c>
      <c r="D1172" s="2">
        <f t="shared" si="163"/>
        <v>0</v>
      </c>
      <c r="E1172" s="2">
        <f t="shared" si="164"/>
        <v>1.4499999999999957E-2</v>
      </c>
      <c r="F1172" s="2">
        <f t="shared" si="165"/>
        <v>1.3565890727829608E-2</v>
      </c>
      <c r="G1172" s="2">
        <f t="shared" si="165"/>
        <v>1.2368014806489278E-2</v>
      </c>
      <c r="H1172" s="2">
        <f t="shared" si="166"/>
        <v>1.0968527237460797</v>
      </c>
      <c r="I1172" s="2">
        <f t="shared" si="167"/>
        <v>52.309478454286712</v>
      </c>
    </row>
    <row r="1173" spans="1:9" ht="13.5" x14ac:dyDescent="0.25">
      <c r="A1173" s="3">
        <f>TITRES_STAT!B1176</f>
        <v>43719</v>
      </c>
      <c r="B1173" s="17">
        <f>TITRES_STAT!D1176</f>
        <v>3.5425</v>
      </c>
      <c r="C1173" s="2">
        <f t="shared" si="162"/>
        <v>1.4499999999999957E-2</v>
      </c>
      <c r="D1173" s="2">
        <f t="shared" si="163"/>
        <v>1.4499999999999957E-2</v>
      </c>
      <c r="E1173" s="2">
        <f t="shared" si="164"/>
        <v>0</v>
      </c>
      <c r="F1173" s="2">
        <f t="shared" si="165"/>
        <v>1.3632612818698918E-2</v>
      </c>
      <c r="G1173" s="2">
        <f t="shared" si="165"/>
        <v>1.1484585177454331E-2</v>
      </c>
      <c r="H1173" s="2">
        <f t="shared" si="166"/>
        <v>1.1870357185787983</v>
      </c>
      <c r="I1173" s="2">
        <f t="shared" si="167"/>
        <v>54.276009691792773</v>
      </c>
    </row>
    <row r="1174" spans="1:9" ht="13.5" x14ac:dyDescent="0.25">
      <c r="A1174" s="3">
        <f>TITRES_STAT!B1177</f>
        <v>43720</v>
      </c>
      <c r="B1174" s="17">
        <f>TITRES_STAT!D1177</f>
        <v>3.528</v>
      </c>
      <c r="C1174" s="2">
        <f t="shared" si="162"/>
        <v>-1.4499999999999957E-2</v>
      </c>
      <c r="D1174" s="2">
        <f t="shared" si="163"/>
        <v>0</v>
      </c>
      <c r="E1174" s="2">
        <f t="shared" si="164"/>
        <v>1.4499999999999957E-2</v>
      </c>
      <c r="F1174" s="2">
        <f t="shared" si="165"/>
        <v>1.2658854760220424E-2</v>
      </c>
      <c r="G1174" s="2">
        <f t="shared" si="165"/>
        <v>1.1699971950493304E-2</v>
      </c>
      <c r="H1174" s="2">
        <f t="shared" si="166"/>
        <v>1.0819559921839548</v>
      </c>
      <c r="I1174" s="2">
        <f t="shared" si="167"/>
        <v>51.9682450659772</v>
      </c>
    </row>
    <row r="1175" spans="1:9" ht="13.5" x14ac:dyDescent="0.25">
      <c r="A1175" s="3">
        <f>TITRES_STAT!B1178</f>
        <v>43721</v>
      </c>
      <c r="B1175" s="17">
        <f>TITRES_STAT!D1178</f>
        <v>3.5352000000000001</v>
      </c>
      <c r="C1175" s="2">
        <f t="shared" si="162"/>
        <v>7.2000000000000952E-3</v>
      </c>
      <c r="D1175" s="2">
        <f t="shared" si="163"/>
        <v>7.2000000000000952E-3</v>
      </c>
      <c r="E1175" s="2">
        <f t="shared" si="164"/>
        <v>0</v>
      </c>
      <c r="F1175" s="2">
        <f t="shared" si="165"/>
        <v>1.2268936563061829E-2</v>
      </c>
      <c r="G1175" s="2">
        <f t="shared" si="165"/>
        <v>1.086425966831521E-2</v>
      </c>
      <c r="H1175" s="2">
        <f t="shared" si="166"/>
        <v>1.1292933837768304</v>
      </c>
      <c r="I1175" s="2">
        <f t="shared" si="167"/>
        <v>53.036063155080498</v>
      </c>
    </row>
    <row r="1176" spans="1:9" ht="13.5" x14ac:dyDescent="0.25">
      <c r="A1176" s="3">
        <f>TITRES_STAT!B1179</f>
        <v>43724</v>
      </c>
      <c r="B1176" s="17">
        <f>TITRES_STAT!D1179</f>
        <v>3.4918</v>
      </c>
      <c r="C1176" s="2">
        <f t="shared" si="162"/>
        <v>-4.3400000000000105E-2</v>
      </c>
      <c r="D1176" s="2">
        <f t="shared" si="163"/>
        <v>0</v>
      </c>
      <c r="E1176" s="2">
        <f t="shared" si="164"/>
        <v>4.3400000000000105E-2</v>
      </c>
      <c r="F1176" s="2">
        <f t="shared" si="165"/>
        <v>1.1392583951414556E-2</v>
      </c>
      <c r="G1176" s="2">
        <f t="shared" si="165"/>
        <v>1.3188241120578417E-2</v>
      </c>
      <c r="H1176" s="2">
        <f t="shared" si="166"/>
        <v>0.86384407497964322</v>
      </c>
      <c r="I1176" s="2">
        <f t="shared" si="167"/>
        <v>46.347443253217307</v>
      </c>
    </row>
    <row r="1177" spans="1:9" ht="13.5" x14ac:dyDescent="0.25">
      <c r="A1177" s="3">
        <f>TITRES_STAT!B1180</f>
        <v>43725</v>
      </c>
      <c r="B1177" s="17">
        <f>TITRES_STAT!D1180</f>
        <v>3.5425</v>
      </c>
      <c r="C1177" s="2">
        <f t="shared" si="162"/>
        <v>5.0699999999999967E-2</v>
      </c>
      <c r="D1177" s="2">
        <f t="shared" si="163"/>
        <v>5.0699999999999967E-2</v>
      </c>
      <c r="E1177" s="2">
        <f t="shared" si="164"/>
        <v>0</v>
      </c>
      <c r="F1177" s="2">
        <f t="shared" si="165"/>
        <v>1.4200256526313515E-2</v>
      </c>
      <c r="G1177" s="2">
        <f t="shared" si="165"/>
        <v>1.2246223897679959E-2</v>
      </c>
      <c r="H1177" s="2">
        <f t="shared" si="166"/>
        <v>1.1595620531651187</v>
      </c>
      <c r="I1177" s="2">
        <f t="shared" si="167"/>
        <v>53.69431507956115</v>
      </c>
    </row>
    <row r="1178" spans="1:9" ht="13.5" x14ac:dyDescent="0.25">
      <c r="A1178" s="3">
        <f>TITRES_STAT!B1181</f>
        <v>43726</v>
      </c>
      <c r="B1178" s="17">
        <f>TITRES_STAT!D1181</f>
        <v>3.5352000000000001</v>
      </c>
      <c r="C1178" s="2">
        <f t="shared" si="162"/>
        <v>-7.2999999999998622E-3</v>
      </c>
      <c r="D1178" s="2">
        <f t="shared" si="163"/>
        <v>0</v>
      </c>
      <c r="E1178" s="2">
        <f t="shared" si="164"/>
        <v>7.2999999999998622E-3</v>
      </c>
      <c r="F1178" s="2">
        <f t="shared" si="165"/>
        <v>1.3185952488719692E-2</v>
      </c>
      <c r="G1178" s="2">
        <f t="shared" si="165"/>
        <v>1.189292219070281E-2</v>
      </c>
      <c r="H1178" s="2">
        <f t="shared" si="166"/>
        <v>1.1087226736443041</v>
      </c>
      <c r="I1178" s="2">
        <f t="shared" si="167"/>
        <v>52.577927268558483</v>
      </c>
    </row>
    <row r="1179" spans="1:9" ht="13.5" x14ac:dyDescent="0.25">
      <c r="A1179" s="3">
        <f>TITRES_STAT!B1182</f>
        <v>43727</v>
      </c>
      <c r="B1179" s="17">
        <f>TITRES_STAT!D1182</f>
        <v>3.5497000000000001</v>
      </c>
      <c r="C1179" s="2">
        <f t="shared" si="162"/>
        <v>1.4499999999999957E-2</v>
      </c>
      <c r="D1179" s="2">
        <f t="shared" si="163"/>
        <v>1.4499999999999957E-2</v>
      </c>
      <c r="E1179" s="2">
        <f t="shared" si="164"/>
        <v>0</v>
      </c>
      <c r="F1179" s="2">
        <f t="shared" si="165"/>
        <v>1.3279813025239711E-2</v>
      </c>
      <c r="G1179" s="2">
        <f t="shared" si="165"/>
        <v>1.1043427748509752E-2</v>
      </c>
      <c r="H1179" s="2">
        <f t="shared" si="166"/>
        <v>1.2025082544712393</v>
      </c>
      <c r="I1179" s="2">
        <f t="shared" si="167"/>
        <v>54.597218967514294</v>
      </c>
    </row>
    <row r="1180" spans="1:9" ht="13.5" x14ac:dyDescent="0.25">
      <c r="A1180" s="3">
        <f>TITRES_STAT!B1183</f>
        <v>43728</v>
      </c>
      <c r="B1180" s="17">
        <f>TITRES_STAT!D1183</f>
        <v>3.5425</v>
      </c>
      <c r="C1180" s="2">
        <f t="shared" si="162"/>
        <v>-7.2000000000000952E-3</v>
      </c>
      <c r="D1180" s="2">
        <f t="shared" si="163"/>
        <v>0</v>
      </c>
      <c r="E1180" s="2">
        <f t="shared" si="164"/>
        <v>7.2000000000000952E-3</v>
      </c>
      <c r="F1180" s="2">
        <f t="shared" si="165"/>
        <v>1.2331254952008304E-2</v>
      </c>
      <c r="G1180" s="2">
        <f t="shared" si="165"/>
        <v>1.0768897195044777E-2</v>
      </c>
      <c r="H1180" s="2">
        <f t="shared" si="166"/>
        <v>1.1450805712661491</v>
      </c>
      <c r="I1180" s="2">
        <f t="shared" si="167"/>
        <v>53.381704473238372</v>
      </c>
    </row>
    <row r="1181" spans="1:9" ht="13.5" x14ac:dyDescent="0.25">
      <c r="A1181" s="3">
        <f>TITRES_STAT!B1184</f>
        <v>43731</v>
      </c>
      <c r="B1181" s="17">
        <f>TITRES_STAT!D1184</f>
        <v>3.4845000000000002</v>
      </c>
      <c r="C1181" s="2">
        <f t="shared" si="162"/>
        <v>-5.7999999999999829E-2</v>
      </c>
      <c r="D1181" s="2">
        <f t="shared" si="163"/>
        <v>0</v>
      </c>
      <c r="E1181" s="2">
        <f t="shared" si="164"/>
        <v>5.7999999999999829E-2</v>
      </c>
      <c r="F1181" s="2">
        <f t="shared" ref="F1181:G1196" si="168">((F1180*13)+D1181)/14</f>
        <v>1.1450451026864854E-2</v>
      </c>
      <c r="G1181" s="2">
        <f t="shared" si="168"/>
        <v>1.4142547395398709E-2</v>
      </c>
      <c r="H1181" s="2">
        <f t="shared" si="166"/>
        <v>0.80964558270388187</v>
      </c>
      <c r="I1181" s="2">
        <f t="shared" si="167"/>
        <v>44.740560828167794</v>
      </c>
    </row>
    <row r="1182" spans="1:9" ht="13.5" x14ac:dyDescent="0.25">
      <c r="A1182" s="3">
        <f>TITRES_STAT!B1185</f>
        <v>43732</v>
      </c>
      <c r="B1182" s="17">
        <f>TITRES_STAT!D1185</f>
        <v>3.47</v>
      </c>
      <c r="C1182" s="2">
        <f t="shared" si="162"/>
        <v>-1.4499999999999957E-2</v>
      </c>
      <c r="D1182" s="2">
        <f t="shared" si="163"/>
        <v>0</v>
      </c>
      <c r="E1182" s="2">
        <f t="shared" si="164"/>
        <v>1.4499999999999957E-2</v>
      </c>
      <c r="F1182" s="2">
        <f t="shared" si="168"/>
        <v>1.0632561667803079E-2</v>
      </c>
      <c r="G1182" s="2">
        <f t="shared" si="168"/>
        <v>1.4168079724298798E-2</v>
      </c>
      <c r="H1182" s="2">
        <f t="shared" si="166"/>
        <v>0.75045891007853582</v>
      </c>
      <c r="I1182" s="2">
        <f t="shared" si="167"/>
        <v>42.872123747530054</v>
      </c>
    </row>
    <row r="1183" spans="1:9" ht="13.5" x14ac:dyDescent="0.25">
      <c r="A1183" s="3">
        <f>TITRES_STAT!B1186</f>
        <v>43733</v>
      </c>
      <c r="B1183" s="17">
        <f>TITRES_STAT!D1186</f>
        <v>3.47</v>
      </c>
      <c r="C1183" s="2">
        <f t="shared" si="162"/>
        <v>0</v>
      </c>
      <c r="D1183" s="2">
        <f t="shared" si="163"/>
        <v>0</v>
      </c>
      <c r="E1183" s="2">
        <f t="shared" si="164"/>
        <v>0</v>
      </c>
      <c r="F1183" s="2">
        <f t="shared" si="168"/>
        <v>9.8730929772457166E-3</v>
      </c>
      <c r="G1183" s="2">
        <f t="shared" si="168"/>
        <v>1.3156074029706028E-2</v>
      </c>
      <c r="H1183" s="2">
        <f t="shared" si="166"/>
        <v>0.75045891007853582</v>
      </c>
      <c r="I1183" s="2">
        <f t="shared" si="167"/>
        <v>42.872123747530054</v>
      </c>
    </row>
    <row r="1184" spans="1:9" ht="13.5" x14ac:dyDescent="0.25">
      <c r="A1184" s="3">
        <f>TITRES_STAT!B1187</f>
        <v>43734</v>
      </c>
      <c r="B1184" s="17">
        <f>TITRES_STAT!D1187</f>
        <v>3.4409999999999998</v>
      </c>
      <c r="C1184" s="2">
        <f t="shared" si="162"/>
        <v>-2.9000000000000359E-2</v>
      </c>
      <c r="D1184" s="2">
        <f t="shared" si="163"/>
        <v>0</v>
      </c>
      <c r="E1184" s="2">
        <f t="shared" si="164"/>
        <v>2.9000000000000359E-2</v>
      </c>
      <c r="F1184" s="2">
        <f t="shared" si="168"/>
        <v>9.1678720502995931E-3</v>
      </c>
      <c r="G1184" s="2">
        <f t="shared" si="168"/>
        <v>1.4287783027584195E-2</v>
      </c>
      <c r="H1184" s="2">
        <f t="shared" si="166"/>
        <v>0.64165812376909492</v>
      </c>
      <c r="I1184" s="2">
        <f t="shared" si="167"/>
        <v>39.085977432128644</v>
      </c>
    </row>
    <row r="1185" spans="1:9" ht="13.5" x14ac:dyDescent="0.25">
      <c r="A1185" s="3">
        <f>TITRES_STAT!B1188</f>
        <v>43735</v>
      </c>
      <c r="B1185" s="17">
        <f>TITRES_STAT!D1188</f>
        <v>3.5352000000000001</v>
      </c>
      <c r="C1185" s="2">
        <f t="shared" si="162"/>
        <v>9.4200000000000284E-2</v>
      </c>
      <c r="D1185" s="2">
        <f t="shared" si="163"/>
        <v>9.4200000000000284E-2</v>
      </c>
      <c r="E1185" s="2">
        <f t="shared" si="164"/>
        <v>0</v>
      </c>
      <c r="F1185" s="2">
        <f t="shared" si="168"/>
        <v>1.5241595475278214E-2</v>
      </c>
      <c r="G1185" s="2">
        <f t="shared" si="168"/>
        <v>1.3267227097042467E-2</v>
      </c>
      <c r="H1185" s="2">
        <f t="shared" si="166"/>
        <v>1.148815450568105</v>
      </c>
      <c r="I1185" s="2">
        <f t="shared" si="167"/>
        <v>53.462732235305758</v>
      </c>
    </row>
    <row r="1186" spans="1:9" ht="13.5" x14ac:dyDescent="0.25">
      <c r="A1186" s="3">
        <f>TITRES_STAT!B1189</f>
        <v>43738</v>
      </c>
      <c r="B1186" s="17">
        <f>TITRES_STAT!D1189</f>
        <v>3.5135000000000001</v>
      </c>
      <c r="C1186" s="2">
        <f t="shared" si="162"/>
        <v>-2.1700000000000053E-2</v>
      </c>
      <c r="D1186" s="2">
        <f t="shared" si="163"/>
        <v>0</v>
      </c>
      <c r="E1186" s="2">
        <f t="shared" si="164"/>
        <v>2.1700000000000053E-2</v>
      </c>
      <c r="F1186" s="2">
        <f t="shared" si="168"/>
        <v>1.4152910084186914E-2</v>
      </c>
      <c r="G1186" s="2">
        <f t="shared" si="168"/>
        <v>1.3869568018682294E-2</v>
      </c>
      <c r="H1186" s="2">
        <f t="shared" si="166"/>
        <v>1.0204290476187117</v>
      </c>
      <c r="I1186" s="2">
        <f t="shared" si="167"/>
        <v>50.505562114215031</v>
      </c>
    </row>
    <row r="1187" spans="1:9" ht="13.5" x14ac:dyDescent="0.25">
      <c r="A1187" s="3">
        <f>TITRES_STAT!B1190</f>
        <v>43739</v>
      </c>
      <c r="B1187" s="17">
        <f>TITRES_STAT!D1190</f>
        <v>3.4773000000000001</v>
      </c>
      <c r="C1187" s="2">
        <f t="shared" si="162"/>
        <v>-3.620000000000001E-2</v>
      </c>
      <c r="D1187" s="2">
        <f t="shared" si="163"/>
        <v>0</v>
      </c>
      <c r="E1187" s="2">
        <f t="shared" si="164"/>
        <v>3.620000000000001E-2</v>
      </c>
      <c r="F1187" s="2">
        <f t="shared" si="168"/>
        <v>1.3141987935316419E-2</v>
      </c>
      <c r="G1187" s="2">
        <f t="shared" si="168"/>
        <v>1.5464598874490702E-2</v>
      </c>
      <c r="H1187" s="2">
        <f t="shared" si="166"/>
        <v>0.84981111000522003</v>
      </c>
      <c r="I1187" s="2">
        <f t="shared" si="167"/>
        <v>45.940426317518543</v>
      </c>
    </row>
    <row r="1188" spans="1:9" ht="13.5" x14ac:dyDescent="0.25">
      <c r="A1188" s="3">
        <f>TITRES_STAT!B1191</f>
        <v>43740</v>
      </c>
      <c r="B1188" s="17">
        <f>TITRES_STAT!D1191</f>
        <v>3.4773000000000001</v>
      </c>
      <c r="C1188" s="2">
        <f t="shared" si="162"/>
        <v>0</v>
      </c>
      <c r="D1188" s="2">
        <f t="shared" si="163"/>
        <v>0</v>
      </c>
      <c r="E1188" s="2">
        <f t="shared" si="164"/>
        <v>0</v>
      </c>
      <c r="F1188" s="2">
        <f t="shared" si="168"/>
        <v>1.2203274511365245E-2</v>
      </c>
      <c r="G1188" s="2">
        <f t="shared" si="168"/>
        <v>1.4359984669169937E-2</v>
      </c>
      <c r="H1188" s="2">
        <f t="shared" si="166"/>
        <v>0.84981111000521992</v>
      </c>
      <c r="I1188" s="2">
        <f t="shared" si="167"/>
        <v>45.940426317518543</v>
      </c>
    </row>
    <row r="1189" spans="1:9" ht="13.5" x14ac:dyDescent="0.25">
      <c r="A1189" s="3">
        <f>TITRES_STAT!B1192</f>
        <v>43741</v>
      </c>
      <c r="B1189" s="17">
        <f>TITRES_STAT!D1192</f>
        <v>3.5062000000000002</v>
      </c>
      <c r="C1189" s="2">
        <f t="shared" si="162"/>
        <v>2.8900000000000148E-2</v>
      </c>
      <c r="D1189" s="2">
        <f t="shared" si="163"/>
        <v>2.8900000000000148E-2</v>
      </c>
      <c r="E1189" s="2">
        <f t="shared" si="164"/>
        <v>0</v>
      </c>
      <c r="F1189" s="2">
        <f t="shared" si="168"/>
        <v>1.3395897760553454E-2</v>
      </c>
      <c r="G1189" s="2">
        <f t="shared" si="168"/>
        <v>1.3334271478514943E-2</v>
      </c>
      <c r="H1189" s="2">
        <f t="shared" si="166"/>
        <v>1.004621645969771</v>
      </c>
      <c r="I1189" s="2">
        <f t="shared" si="167"/>
        <v>50.115274769656978</v>
      </c>
    </row>
    <row r="1190" spans="1:9" ht="13.5" x14ac:dyDescent="0.25">
      <c r="A1190" s="3">
        <f>TITRES_STAT!B1193</f>
        <v>43742</v>
      </c>
      <c r="B1190" s="17">
        <f>TITRES_STAT!D1193</f>
        <v>3.5062000000000002</v>
      </c>
      <c r="C1190" s="2">
        <f t="shared" si="162"/>
        <v>0</v>
      </c>
      <c r="D1190" s="2">
        <f t="shared" si="163"/>
        <v>0</v>
      </c>
      <c r="E1190" s="2">
        <f t="shared" si="164"/>
        <v>0</v>
      </c>
      <c r="F1190" s="2">
        <f t="shared" si="168"/>
        <v>1.2439047920513922E-2</v>
      </c>
      <c r="G1190" s="2">
        <f t="shared" si="168"/>
        <v>1.2381823515763876E-2</v>
      </c>
      <c r="H1190" s="2">
        <f t="shared" si="166"/>
        <v>1.004621645969771</v>
      </c>
      <c r="I1190" s="2">
        <f t="shared" si="167"/>
        <v>50.115274769656978</v>
      </c>
    </row>
    <row r="1191" spans="1:9" ht="13.5" x14ac:dyDescent="0.25">
      <c r="A1191" s="3">
        <f>TITRES_STAT!B1194</f>
        <v>43745</v>
      </c>
      <c r="B1191" s="17">
        <f>TITRES_STAT!D1194</f>
        <v>3.5425</v>
      </c>
      <c r="C1191" s="2">
        <f t="shared" si="162"/>
        <v>3.6299999999999777E-2</v>
      </c>
      <c r="D1191" s="2">
        <f t="shared" si="163"/>
        <v>3.6299999999999777E-2</v>
      </c>
      <c r="E1191" s="2">
        <f t="shared" si="164"/>
        <v>0</v>
      </c>
      <c r="F1191" s="2">
        <f t="shared" si="168"/>
        <v>1.4143401640477197E-2</v>
      </c>
      <c r="G1191" s="2">
        <f t="shared" si="168"/>
        <v>1.1497407550352171E-2</v>
      </c>
      <c r="H1191" s="2">
        <f t="shared" si="166"/>
        <v>1.2301383227946876</v>
      </c>
      <c r="I1191" s="2">
        <f t="shared" si="167"/>
        <v>55.159732031919233</v>
      </c>
    </row>
    <row r="1192" spans="1:9" ht="13.5" x14ac:dyDescent="0.25">
      <c r="A1192" s="3">
        <f>TITRES_STAT!B1195</f>
        <v>43746</v>
      </c>
      <c r="B1192" s="17">
        <f>TITRES_STAT!D1195</f>
        <v>3.5425</v>
      </c>
      <c r="C1192" s="2">
        <f t="shared" si="162"/>
        <v>0</v>
      </c>
      <c r="D1192" s="2">
        <f t="shared" si="163"/>
        <v>0</v>
      </c>
      <c r="E1192" s="2">
        <f t="shared" si="164"/>
        <v>0</v>
      </c>
      <c r="F1192" s="2">
        <f t="shared" si="168"/>
        <v>1.3133158666157397E-2</v>
      </c>
      <c r="G1192" s="2">
        <f t="shared" si="168"/>
        <v>1.0676164153898446E-2</v>
      </c>
      <c r="H1192" s="2">
        <f t="shared" si="166"/>
        <v>1.2301383227946874</v>
      </c>
      <c r="I1192" s="2">
        <f t="shared" si="167"/>
        <v>55.159732031919219</v>
      </c>
    </row>
    <row r="1193" spans="1:9" ht="13.5" x14ac:dyDescent="0.25">
      <c r="A1193" s="3">
        <f>TITRES_STAT!B1196</f>
        <v>43747</v>
      </c>
      <c r="B1193" s="17">
        <f>TITRES_STAT!D1196</f>
        <v>3.5352000000000001</v>
      </c>
      <c r="C1193" s="2">
        <f t="shared" si="162"/>
        <v>-7.2999999999998622E-3</v>
      </c>
      <c r="D1193" s="2">
        <f t="shared" si="163"/>
        <v>0</v>
      </c>
      <c r="E1193" s="2">
        <f t="shared" si="164"/>
        <v>7.2999999999998622E-3</v>
      </c>
      <c r="F1193" s="2">
        <f t="shared" si="168"/>
        <v>1.2195075904289013E-2</v>
      </c>
      <c r="G1193" s="2">
        <f t="shared" si="168"/>
        <v>1.0435009571477119E-2</v>
      </c>
      <c r="H1193" s="2">
        <f t="shared" si="166"/>
        <v>1.1686693549014875</v>
      </c>
      <c r="I1193" s="2">
        <f t="shared" si="167"/>
        <v>53.888775264893923</v>
      </c>
    </row>
    <row r="1194" spans="1:9" ht="13.5" x14ac:dyDescent="0.25">
      <c r="A1194" s="3">
        <f>TITRES_STAT!B1197</f>
        <v>43748</v>
      </c>
      <c r="B1194" s="17">
        <f>TITRES_STAT!D1197</f>
        <v>3.5062000000000002</v>
      </c>
      <c r="C1194" s="2">
        <f t="shared" si="162"/>
        <v>-2.8999999999999915E-2</v>
      </c>
      <c r="D1194" s="2">
        <f t="shared" si="163"/>
        <v>0</v>
      </c>
      <c r="E1194" s="2">
        <f t="shared" si="164"/>
        <v>2.8999999999999915E-2</v>
      </c>
      <c r="F1194" s="2">
        <f t="shared" si="168"/>
        <v>1.1323999053982655E-2</v>
      </c>
      <c r="G1194" s="2">
        <f t="shared" si="168"/>
        <v>1.1761080316371604E-2</v>
      </c>
      <c r="H1194" s="2">
        <f t="shared" si="166"/>
        <v>0.96283663994875324</v>
      </c>
      <c r="I1194" s="2">
        <f t="shared" si="167"/>
        <v>49.053325190316983</v>
      </c>
    </row>
    <row r="1195" spans="1:9" ht="13.5" x14ac:dyDescent="0.25">
      <c r="A1195" s="3">
        <f>TITRES_STAT!B1198</f>
        <v>43749</v>
      </c>
      <c r="B1195" s="17">
        <f>TITRES_STAT!D1198</f>
        <v>3.4990000000000001</v>
      </c>
      <c r="C1195" s="2">
        <f t="shared" si="162"/>
        <v>-7.2000000000000952E-3</v>
      </c>
      <c r="D1195" s="2">
        <f t="shared" si="163"/>
        <v>0</v>
      </c>
      <c r="E1195" s="2">
        <f t="shared" si="164"/>
        <v>7.2000000000000952E-3</v>
      </c>
      <c r="F1195" s="2">
        <f t="shared" si="168"/>
        <v>1.051514197869818E-2</v>
      </c>
      <c r="G1195" s="2">
        <f t="shared" si="168"/>
        <v>1.1435288865202212E-2</v>
      </c>
      <c r="H1195" s="2">
        <f t="shared" si="166"/>
        <v>0.91953444313033006</v>
      </c>
      <c r="I1195" s="2">
        <f t="shared" si="167"/>
        <v>47.904034565317602</v>
      </c>
    </row>
    <row r="1196" spans="1:9" ht="13.5" x14ac:dyDescent="0.25">
      <c r="A1196" s="3">
        <f>TITRES_STAT!B1199</f>
        <v>43752</v>
      </c>
      <c r="B1196" s="17">
        <f>TITRES_STAT!D1199</f>
        <v>3.4918</v>
      </c>
      <c r="C1196" s="2">
        <f t="shared" si="162"/>
        <v>-7.2000000000000952E-3</v>
      </c>
      <c r="D1196" s="2">
        <f t="shared" si="163"/>
        <v>0</v>
      </c>
      <c r="E1196" s="2">
        <f t="shared" si="164"/>
        <v>7.2000000000000952E-3</v>
      </c>
      <c r="F1196" s="2">
        <f t="shared" si="168"/>
        <v>9.7640604087911673E-3</v>
      </c>
      <c r="G1196" s="2">
        <f t="shared" si="168"/>
        <v>1.1132768231973489E-2</v>
      </c>
      <c r="H1196" s="2">
        <f t="shared" si="166"/>
        <v>0.87705593122370318</v>
      </c>
      <c r="I1196" s="2">
        <f t="shared" si="167"/>
        <v>46.725082435445962</v>
      </c>
    </row>
    <row r="1197" spans="1:9" ht="13.5" x14ac:dyDescent="0.25">
      <c r="A1197" s="3">
        <f>TITRES_STAT!B1200</f>
        <v>43754</v>
      </c>
      <c r="B1197" s="17">
        <f>TITRES_STAT!D1200</f>
        <v>3.4773000000000001</v>
      </c>
      <c r="C1197" s="2">
        <f t="shared" si="162"/>
        <v>-1.4499999999999957E-2</v>
      </c>
      <c r="D1197" s="2">
        <f t="shared" si="163"/>
        <v>0</v>
      </c>
      <c r="E1197" s="2">
        <f t="shared" si="164"/>
        <v>1.4499999999999957E-2</v>
      </c>
      <c r="F1197" s="2">
        <f t="shared" ref="F1197:G1212" si="169">((F1196*13)+D1197)/14</f>
        <v>9.0666275224489407E-3</v>
      </c>
      <c r="G1197" s="2">
        <f t="shared" si="169"/>
        <v>1.1373284786832522E-2</v>
      </c>
      <c r="H1197" s="2">
        <f t="shared" si="166"/>
        <v>0.79718636193352643</v>
      </c>
      <c r="I1197" s="2">
        <f t="shared" si="167"/>
        <v>44.357467807393277</v>
      </c>
    </row>
    <row r="1198" spans="1:9" ht="13.5" x14ac:dyDescent="0.25">
      <c r="A1198" s="3">
        <f>TITRES_STAT!B1201</f>
        <v>43755</v>
      </c>
      <c r="B1198" s="17">
        <f>TITRES_STAT!D1201</f>
        <v>3.5062000000000002</v>
      </c>
      <c r="C1198" s="2">
        <f t="shared" si="162"/>
        <v>2.8900000000000148E-2</v>
      </c>
      <c r="D1198" s="2">
        <f t="shared" si="163"/>
        <v>2.8900000000000148E-2</v>
      </c>
      <c r="E1198" s="2">
        <f t="shared" si="164"/>
        <v>0</v>
      </c>
      <c r="F1198" s="2">
        <f t="shared" si="169"/>
        <v>1.0483296985131171E-2</v>
      </c>
      <c r="G1198" s="2">
        <f t="shared" si="169"/>
        <v>1.0560907302058772E-2</v>
      </c>
      <c r="H1198" s="2">
        <f t="shared" si="166"/>
        <v>0.99265116957209998</v>
      </c>
      <c r="I1198" s="2">
        <f t="shared" si="167"/>
        <v>49.815601683322271</v>
      </c>
    </row>
    <row r="1199" spans="1:9" ht="13.5" x14ac:dyDescent="0.25">
      <c r="A1199" s="3">
        <f>TITRES_STAT!B1202</f>
        <v>43756</v>
      </c>
      <c r="B1199" s="17">
        <f>TITRES_STAT!D1202</f>
        <v>3.4409999999999998</v>
      </c>
      <c r="C1199" s="2">
        <f t="shared" si="162"/>
        <v>-6.5200000000000369E-2</v>
      </c>
      <c r="D1199" s="2">
        <f t="shared" si="163"/>
        <v>0</v>
      </c>
      <c r="E1199" s="2">
        <f t="shared" si="164"/>
        <v>6.5200000000000369E-2</v>
      </c>
      <c r="F1199" s="2">
        <f t="shared" si="169"/>
        <v>9.7344900576217998E-3</v>
      </c>
      <c r="G1199" s="2">
        <f t="shared" si="169"/>
        <v>1.4463699637626028E-2</v>
      </c>
      <c r="H1199" s="2">
        <f t="shared" si="166"/>
        <v>0.67302905214502584</v>
      </c>
      <c r="I1199" s="2">
        <f t="shared" si="167"/>
        <v>40.228174835465111</v>
      </c>
    </row>
    <row r="1200" spans="1:9" ht="13.5" x14ac:dyDescent="0.25">
      <c r="A1200" s="3">
        <f>TITRES_STAT!B1203</f>
        <v>43759</v>
      </c>
      <c r="B1200" s="17">
        <f>TITRES_STAT!D1203</f>
        <v>3.4918</v>
      </c>
      <c r="C1200" s="2">
        <f t="shared" si="162"/>
        <v>5.0800000000000178E-2</v>
      </c>
      <c r="D1200" s="2">
        <f t="shared" si="163"/>
        <v>5.0800000000000178E-2</v>
      </c>
      <c r="E1200" s="2">
        <f t="shared" si="164"/>
        <v>0</v>
      </c>
      <c r="F1200" s="2">
        <f t="shared" si="169"/>
        <v>1.2667740767791685E-2</v>
      </c>
      <c r="G1200" s="2">
        <f t="shared" si="169"/>
        <v>1.3430578234938454E-2</v>
      </c>
      <c r="H1200" s="2">
        <f t="shared" si="166"/>
        <v>0.94320144272252437</v>
      </c>
      <c r="I1200" s="2">
        <f t="shared" si="167"/>
        <v>48.538531414481199</v>
      </c>
    </row>
    <row r="1201" spans="1:9" ht="13.5" x14ac:dyDescent="0.25">
      <c r="A1201" s="3">
        <f>TITRES_STAT!B1204</f>
        <v>43760</v>
      </c>
      <c r="B1201" s="17">
        <f>TITRES_STAT!D1204</f>
        <v>3.4773000000000001</v>
      </c>
      <c r="C1201" s="2">
        <f t="shared" si="162"/>
        <v>-1.4499999999999957E-2</v>
      </c>
      <c r="D1201" s="2">
        <f t="shared" si="163"/>
        <v>0</v>
      </c>
      <c r="E1201" s="2">
        <f t="shared" si="164"/>
        <v>1.4499999999999957E-2</v>
      </c>
      <c r="F1201" s="2">
        <f t="shared" si="169"/>
        <v>1.1762902141520851E-2</v>
      </c>
      <c r="G1201" s="2">
        <f t="shared" si="169"/>
        <v>1.3506965503871418E-2</v>
      </c>
      <c r="H1201" s="2">
        <f t="shared" si="166"/>
        <v>0.87087674416206384</v>
      </c>
      <c r="I1201" s="2">
        <f t="shared" si="167"/>
        <v>46.549124461543073</v>
      </c>
    </row>
    <row r="1202" spans="1:9" ht="13.5" x14ac:dyDescent="0.25">
      <c r="A1202" s="3">
        <f>TITRES_STAT!B1205</f>
        <v>43761</v>
      </c>
      <c r="B1202" s="17">
        <f>TITRES_STAT!D1205</f>
        <v>3.4409999999999998</v>
      </c>
      <c r="C1202" s="2">
        <f t="shared" si="162"/>
        <v>-3.6300000000000221E-2</v>
      </c>
      <c r="D1202" s="2">
        <f t="shared" si="163"/>
        <v>0</v>
      </c>
      <c r="E1202" s="2">
        <f t="shared" si="164"/>
        <v>3.6300000000000221E-2</v>
      </c>
      <c r="F1202" s="2">
        <f t="shared" si="169"/>
        <v>1.0922694845697934E-2</v>
      </c>
      <c r="G1202" s="2">
        <f t="shared" si="169"/>
        <v>1.5135039396452046E-2</v>
      </c>
      <c r="H1202" s="2">
        <f t="shared" si="166"/>
        <v>0.72168261737451644</v>
      </c>
      <c r="I1202" s="2">
        <f t="shared" si="167"/>
        <v>41.91728545619214</v>
      </c>
    </row>
    <row r="1203" spans="1:9" ht="13.5" x14ac:dyDescent="0.25">
      <c r="A1203" s="3">
        <f>TITRES_STAT!B1206</f>
        <v>43762</v>
      </c>
      <c r="B1203" s="17">
        <f>TITRES_STAT!D1206</f>
        <v>3.4409999999999998</v>
      </c>
      <c r="C1203" s="2">
        <f t="shared" si="162"/>
        <v>0</v>
      </c>
      <c r="D1203" s="2">
        <f t="shared" si="163"/>
        <v>0</v>
      </c>
      <c r="E1203" s="2">
        <f t="shared" si="164"/>
        <v>0</v>
      </c>
      <c r="F1203" s="2">
        <f t="shared" si="169"/>
        <v>1.0142502356719511E-2</v>
      </c>
      <c r="G1203" s="2">
        <f t="shared" si="169"/>
        <v>1.4053965153848328E-2</v>
      </c>
      <c r="H1203" s="2">
        <f t="shared" si="166"/>
        <v>0.72168261737451656</v>
      </c>
      <c r="I1203" s="2">
        <f t="shared" si="167"/>
        <v>41.917285456192147</v>
      </c>
    </row>
    <row r="1204" spans="1:9" ht="13.5" x14ac:dyDescent="0.25">
      <c r="A1204" s="3">
        <f>TITRES_STAT!B1207</f>
        <v>43763</v>
      </c>
      <c r="B1204" s="17">
        <f>TITRES_STAT!D1207</f>
        <v>3.4409999999999998</v>
      </c>
      <c r="C1204" s="2">
        <f t="shared" si="162"/>
        <v>0</v>
      </c>
      <c r="D1204" s="2">
        <f t="shared" si="163"/>
        <v>0</v>
      </c>
      <c r="E1204" s="2">
        <f t="shared" si="164"/>
        <v>0</v>
      </c>
      <c r="F1204" s="2">
        <f t="shared" si="169"/>
        <v>9.4180379026681162E-3</v>
      </c>
      <c r="G1204" s="2">
        <f t="shared" si="169"/>
        <v>1.3050110500002019E-2</v>
      </c>
      <c r="H1204" s="2">
        <f t="shared" si="166"/>
        <v>0.72168261737451644</v>
      </c>
      <c r="I1204" s="2">
        <f t="shared" si="167"/>
        <v>41.91728545619214</v>
      </c>
    </row>
    <row r="1205" spans="1:9" ht="13.5" x14ac:dyDescent="0.25">
      <c r="A1205" s="3">
        <f>TITRES_STAT!B1208</f>
        <v>43766</v>
      </c>
      <c r="B1205" s="17">
        <f>TITRES_STAT!D1208</f>
        <v>3.4047999999999998</v>
      </c>
      <c r="C1205" s="2">
        <f t="shared" si="162"/>
        <v>-3.620000000000001E-2</v>
      </c>
      <c r="D1205" s="2">
        <f t="shared" si="163"/>
        <v>0</v>
      </c>
      <c r="E1205" s="2">
        <f t="shared" si="164"/>
        <v>3.620000000000001E-2</v>
      </c>
      <c r="F1205" s="2">
        <f t="shared" si="169"/>
        <v>8.7453209096203938E-3</v>
      </c>
      <c r="G1205" s="2">
        <f t="shared" si="169"/>
        <v>1.4703674035716163E-2</v>
      </c>
      <c r="H1205" s="2">
        <f t="shared" si="166"/>
        <v>0.5947711360016178</v>
      </c>
      <c r="I1205" s="2">
        <f t="shared" si="167"/>
        <v>37.295077806136966</v>
      </c>
    </row>
    <row r="1206" spans="1:9" ht="13.5" x14ac:dyDescent="0.25">
      <c r="A1206" s="3">
        <f>TITRES_STAT!B1209</f>
        <v>43767</v>
      </c>
      <c r="B1206" s="17">
        <f>TITRES_STAT!D1209</f>
        <v>3.3902999999999999</v>
      </c>
      <c r="C1206" s="2">
        <f t="shared" si="162"/>
        <v>-1.4499999999999957E-2</v>
      </c>
      <c r="D1206" s="2">
        <f t="shared" si="163"/>
        <v>0</v>
      </c>
      <c r="E1206" s="2">
        <f t="shared" si="164"/>
        <v>1.4499999999999957E-2</v>
      </c>
      <c r="F1206" s="2">
        <f t="shared" si="169"/>
        <v>8.1206551303617935E-3</v>
      </c>
      <c r="G1206" s="2">
        <f t="shared" si="169"/>
        <v>1.4689125890307863E-2</v>
      </c>
      <c r="H1206" s="2">
        <f t="shared" si="166"/>
        <v>0.55283447027436405</v>
      </c>
      <c r="I1206" s="2">
        <f t="shared" si="167"/>
        <v>35.601635644827354</v>
      </c>
    </row>
    <row r="1207" spans="1:9" ht="13.5" x14ac:dyDescent="0.25">
      <c r="A1207" s="3">
        <f>TITRES_STAT!B1210</f>
        <v>43768</v>
      </c>
      <c r="B1207" s="17">
        <f>TITRES_STAT!D1210</f>
        <v>3.3323999999999998</v>
      </c>
      <c r="C1207" s="2">
        <f t="shared" si="162"/>
        <v>-5.7900000000000063E-2</v>
      </c>
      <c r="D1207" s="2">
        <f t="shared" si="163"/>
        <v>0</v>
      </c>
      <c r="E1207" s="2">
        <f t="shared" si="164"/>
        <v>5.7900000000000063E-2</v>
      </c>
      <c r="F1207" s="2">
        <f t="shared" si="169"/>
        <v>7.5406083353359507E-3</v>
      </c>
      <c r="G1207" s="2">
        <f t="shared" si="169"/>
        <v>1.7775616898143019E-2</v>
      </c>
      <c r="H1207" s="2">
        <f t="shared" si="166"/>
        <v>0.42421078146231322</v>
      </c>
      <c r="I1207" s="2">
        <f t="shared" si="167"/>
        <v>29.785674071836013</v>
      </c>
    </row>
    <row r="1208" spans="1:9" ht="13.5" x14ac:dyDescent="0.25">
      <c r="A1208" s="3">
        <f>TITRES_STAT!B1211</f>
        <v>43769</v>
      </c>
      <c r="B1208" s="17">
        <f>TITRES_STAT!D1211</f>
        <v>3.3902999999999999</v>
      </c>
      <c r="C1208" s="2">
        <f t="shared" si="162"/>
        <v>5.7900000000000063E-2</v>
      </c>
      <c r="D1208" s="2">
        <f t="shared" si="163"/>
        <v>5.7900000000000063E-2</v>
      </c>
      <c r="E1208" s="2">
        <f t="shared" si="164"/>
        <v>0</v>
      </c>
      <c r="F1208" s="2">
        <f t="shared" si="169"/>
        <v>1.1137707739954816E-2</v>
      </c>
      <c r="G1208" s="2">
        <f t="shared" si="169"/>
        <v>1.6505929976847088E-2</v>
      </c>
      <c r="H1208" s="2">
        <f t="shared" si="166"/>
        <v>0.67477008296883045</v>
      </c>
      <c r="I1208" s="2">
        <f t="shared" si="167"/>
        <v>40.290311478019689</v>
      </c>
    </row>
    <row r="1209" spans="1:9" ht="13.5" x14ac:dyDescent="0.25">
      <c r="A1209" s="3">
        <f>TITRES_STAT!B1212</f>
        <v>43770</v>
      </c>
      <c r="B1209" s="17">
        <f>TITRES_STAT!D1212</f>
        <v>3.3902999999999999</v>
      </c>
      <c r="C1209" s="2">
        <f t="shared" si="162"/>
        <v>0</v>
      </c>
      <c r="D1209" s="2">
        <f t="shared" si="163"/>
        <v>0</v>
      </c>
      <c r="E1209" s="2">
        <f t="shared" si="164"/>
        <v>0</v>
      </c>
      <c r="F1209" s="2">
        <f t="shared" si="169"/>
        <v>1.03421571871009E-2</v>
      </c>
      <c r="G1209" s="2">
        <f t="shared" si="169"/>
        <v>1.5326934978500868E-2</v>
      </c>
      <c r="H1209" s="2">
        <f t="shared" si="166"/>
        <v>0.67477008296883045</v>
      </c>
      <c r="I1209" s="2">
        <f t="shared" si="167"/>
        <v>40.290311478019689</v>
      </c>
    </row>
    <row r="1210" spans="1:9" ht="13.5" x14ac:dyDescent="0.25">
      <c r="A1210" s="3">
        <f>TITRES_STAT!B1213</f>
        <v>43773</v>
      </c>
      <c r="B1210" s="17">
        <f>TITRES_STAT!D1213</f>
        <v>3.3323999999999998</v>
      </c>
      <c r="C1210" s="2">
        <f t="shared" si="162"/>
        <v>-5.7900000000000063E-2</v>
      </c>
      <c r="D1210" s="2">
        <f t="shared" si="163"/>
        <v>0</v>
      </c>
      <c r="E1210" s="2">
        <f t="shared" si="164"/>
        <v>5.7900000000000063E-2</v>
      </c>
      <c r="F1210" s="2">
        <f t="shared" si="169"/>
        <v>9.60343167373655E-3</v>
      </c>
      <c r="G1210" s="2">
        <f t="shared" si="169"/>
        <v>1.8367868194322238E-2</v>
      </c>
      <c r="H1210" s="2">
        <f t="shared" si="166"/>
        <v>0.52283866435328097</v>
      </c>
      <c r="I1210" s="2">
        <f t="shared" si="167"/>
        <v>34.333161916093061</v>
      </c>
    </row>
    <row r="1211" spans="1:9" ht="13.5" x14ac:dyDescent="0.25">
      <c r="A1211" s="3">
        <f>TITRES_STAT!B1214</f>
        <v>43774</v>
      </c>
      <c r="B1211" s="17">
        <f>TITRES_STAT!D1214</f>
        <v>3.3323999999999998</v>
      </c>
      <c r="C1211" s="2">
        <f t="shared" si="162"/>
        <v>0</v>
      </c>
      <c r="D1211" s="2">
        <f t="shared" si="163"/>
        <v>0</v>
      </c>
      <c r="E1211" s="2">
        <f t="shared" si="164"/>
        <v>0</v>
      </c>
      <c r="F1211" s="2">
        <f t="shared" si="169"/>
        <v>8.9174722684696537E-3</v>
      </c>
      <c r="G1211" s="2">
        <f t="shared" si="169"/>
        <v>1.7055877609013507E-2</v>
      </c>
      <c r="H1211" s="2">
        <f t="shared" si="166"/>
        <v>0.52283866435328097</v>
      </c>
      <c r="I1211" s="2">
        <f t="shared" si="167"/>
        <v>34.333161916093061</v>
      </c>
    </row>
    <row r="1212" spans="1:9" ht="13.5" x14ac:dyDescent="0.25">
      <c r="A1212" s="3">
        <f>TITRES_STAT!B1215</f>
        <v>43775</v>
      </c>
      <c r="B1212" s="17">
        <f>TITRES_STAT!D1215</f>
        <v>3.3685999999999998</v>
      </c>
      <c r="C1212" s="2">
        <f t="shared" si="162"/>
        <v>3.620000000000001E-2</v>
      </c>
      <c r="D1212" s="2">
        <f t="shared" si="163"/>
        <v>3.620000000000001E-2</v>
      </c>
      <c r="E1212" s="2">
        <f t="shared" si="164"/>
        <v>0</v>
      </c>
      <c r="F1212" s="2">
        <f t="shared" si="169"/>
        <v>1.086622424929325E-2</v>
      </c>
      <c r="G1212" s="2">
        <f t="shared" si="169"/>
        <v>1.5837600636941115E-2</v>
      </c>
      <c r="H1212" s="2">
        <f t="shared" si="166"/>
        <v>0.68610293303821812</v>
      </c>
      <c r="I1212" s="2">
        <f t="shared" si="167"/>
        <v>40.691639851543194</v>
      </c>
    </row>
    <row r="1213" spans="1:9" ht="13.5" x14ac:dyDescent="0.25">
      <c r="A1213" s="3">
        <f>TITRES_STAT!B1216</f>
        <v>43776</v>
      </c>
      <c r="B1213" s="17">
        <f>TITRES_STAT!D1216</f>
        <v>3.3540999999999999</v>
      </c>
      <c r="C1213" s="2">
        <f t="shared" si="162"/>
        <v>-1.4499999999999957E-2</v>
      </c>
      <c r="D1213" s="2">
        <f t="shared" si="163"/>
        <v>0</v>
      </c>
      <c r="E1213" s="2">
        <f t="shared" si="164"/>
        <v>1.4499999999999957E-2</v>
      </c>
      <c r="F1213" s="2">
        <f t="shared" ref="F1213:G1228" si="170">((F1212*13)+D1213)/14</f>
        <v>1.0090065374343732E-2</v>
      </c>
      <c r="G1213" s="2">
        <f t="shared" si="170"/>
        <v>1.5742057734302459E-2</v>
      </c>
      <c r="H1213" s="2">
        <f t="shared" si="166"/>
        <v>0.64096228997795812</v>
      </c>
      <c r="I1213" s="2">
        <f t="shared" si="167"/>
        <v>39.06014744473913</v>
      </c>
    </row>
    <row r="1214" spans="1:9" ht="13.5" x14ac:dyDescent="0.25">
      <c r="A1214" s="3">
        <f>TITRES_STAT!B1217</f>
        <v>43777</v>
      </c>
      <c r="B1214" s="17">
        <f>TITRES_STAT!D1217</f>
        <v>3.3033999999999999</v>
      </c>
      <c r="C1214" s="2">
        <f t="shared" si="162"/>
        <v>-5.0699999999999967E-2</v>
      </c>
      <c r="D1214" s="2">
        <f t="shared" si="163"/>
        <v>0</v>
      </c>
      <c r="E1214" s="2">
        <f t="shared" si="164"/>
        <v>5.0699999999999967E-2</v>
      </c>
      <c r="F1214" s="2">
        <f t="shared" si="170"/>
        <v>9.3693464190334648E-3</v>
      </c>
      <c r="G1214" s="2">
        <f t="shared" si="170"/>
        <v>1.823905361042371E-2</v>
      </c>
      <c r="H1214" s="2">
        <f t="shared" si="166"/>
        <v>0.51369696142999643</v>
      </c>
      <c r="I1214" s="2">
        <f t="shared" si="167"/>
        <v>33.936578755149554</v>
      </c>
    </row>
    <row r="1215" spans="1:9" ht="13.5" x14ac:dyDescent="0.25">
      <c r="A1215" s="3">
        <f>TITRES_STAT!B1218</f>
        <v>43780</v>
      </c>
      <c r="B1215" s="17">
        <f>TITRES_STAT!D1218</f>
        <v>3.3685999999999998</v>
      </c>
      <c r="C1215" s="2">
        <f t="shared" si="162"/>
        <v>6.5199999999999925E-2</v>
      </c>
      <c r="D1215" s="2">
        <f t="shared" si="163"/>
        <v>6.5199999999999925E-2</v>
      </c>
      <c r="E1215" s="2">
        <f t="shared" si="164"/>
        <v>0</v>
      </c>
      <c r="F1215" s="2">
        <f t="shared" si="170"/>
        <v>1.3357250246245355E-2</v>
      </c>
      <c r="G1215" s="2">
        <f t="shared" si="170"/>
        <v>1.6936264066822016E-2</v>
      </c>
      <c r="H1215" s="2">
        <f t="shared" si="166"/>
        <v>0.78867749071131243</v>
      </c>
      <c r="I1215" s="2">
        <f t="shared" si="167"/>
        <v>44.092772163061937</v>
      </c>
    </row>
    <row r="1216" spans="1:9" ht="13.5" x14ac:dyDescent="0.25">
      <c r="A1216" s="3">
        <f>TITRES_STAT!B1219</f>
        <v>43781</v>
      </c>
      <c r="B1216" s="17">
        <f>TITRES_STAT!D1219</f>
        <v>3.3685999999999998</v>
      </c>
      <c r="C1216" s="2">
        <f t="shared" si="162"/>
        <v>0</v>
      </c>
      <c r="D1216" s="2">
        <f t="shared" si="163"/>
        <v>0</v>
      </c>
      <c r="E1216" s="2">
        <f t="shared" si="164"/>
        <v>0</v>
      </c>
      <c r="F1216" s="2">
        <f t="shared" si="170"/>
        <v>1.2403160942942115E-2</v>
      </c>
      <c r="G1216" s="2">
        <f t="shared" si="170"/>
        <v>1.5726530919191871E-2</v>
      </c>
      <c r="H1216" s="2">
        <f t="shared" si="166"/>
        <v>0.78867749071131243</v>
      </c>
      <c r="I1216" s="2">
        <f t="shared" si="167"/>
        <v>44.092772163061937</v>
      </c>
    </row>
    <row r="1217" spans="1:9" ht="13.5" x14ac:dyDescent="0.25">
      <c r="A1217" s="3">
        <f>TITRES_STAT!B1220</f>
        <v>43782</v>
      </c>
      <c r="B1217" s="17">
        <f>TITRES_STAT!D1220</f>
        <v>3.3614000000000002</v>
      </c>
      <c r="C1217" s="2">
        <f t="shared" si="162"/>
        <v>-7.1999999999996511E-3</v>
      </c>
      <c r="D1217" s="2">
        <f t="shared" si="163"/>
        <v>0</v>
      </c>
      <c r="E1217" s="2">
        <f t="shared" si="164"/>
        <v>7.1999999999996511E-3</v>
      </c>
      <c r="F1217" s="2">
        <f t="shared" si="170"/>
        <v>1.1517220875589106E-2</v>
      </c>
      <c r="G1217" s="2">
        <f t="shared" si="170"/>
        <v>1.5117492996392427E-2</v>
      </c>
      <c r="H1217" s="2">
        <f t="shared" si="166"/>
        <v>0.76184727708076505</v>
      </c>
      <c r="I1217" s="2">
        <f t="shared" si="167"/>
        <v>43.24139140726674</v>
      </c>
    </row>
    <row r="1218" spans="1:9" ht="13.5" x14ac:dyDescent="0.25">
      <c r="A1218" s="3">
        <f>TITRES_STAT!B1221</f>
        <v>43783</v>
      </c>
      <c r="B1218" s="17">
        <f>TITRES_STAT!D1221</f>
        <v>3.3685999999999998</v>
      </c>
      <c r="C1218" s="2">
        <f t="shared" si="162"/>
        <v>7.1999999999996511E-3</v>
      </c>
      <c r="D1218" s="2">
        <f t="shared" si="163"/>
        <v>7.1999999999996511E-3</v>
      </c>
      <c r="E1218" s="2">
        <f t="shared" si="164"/>
        <v>0</v>
      </c>
      <c r="F1218" s="2">
        <f t="shared" si="170"/>
        <v>1.1208847955904145E-2</v>
      </c>
      <c r="G1218" s="2">
        <f t="shared" si="170"/>
        <v>1.4037672068078683E-2</v>
      </c>
      <c r="H1218" s="2">
        <f t="shared" si="166"/>
        <v>0.79848338823876552</v>
      </c>
      <c r="I1218" s="2">
        <f t="shared" si="167"/>
        <v>44.397595966716786</v>
      </c>
    </row>
    <row r="1219" spans="1:9" ht="13.5" x14ac:dyDescent="0.25">
      <c r="A1219" s="3">
        <f>TITRES_STAT!B1222</f>
        <v>43784</v>
      </c>
      <c r="B1219" s="17">
        <f>TITRES_STAT!D1222</f>
        <v>3.3395999999999999</v>
      </c>
      <c r="C1219" s="2">
        <f t="shared" ref="C1219:C1282" si="171">B1219-B1218</f>
        <v>-2.8999999999999915E-2</v>
      </c>
      <c r="D1219" s="2">
        <f t="shared" ref="D1219:D1282" si="172">IF(C1219&gt;0,C1219,0)</f>
        <v>0</v>
      </c>
      <c r="E1219" s="2">
        <f t="shared" ref="E1219:E1282" si="173">IF(C1219&lt;0,-C1219,0)</f>
        <v>2.8999999999999915E-2</v>
      </c>
      <c r="F1219" s="2">
        <f t="shared" si="170"/>
        <v>1.0408215959053849E-2</v>
      </c>
      <c r="G1219" s="2">
        <f t="shared" si="170"/>
        <v>1.5106409777501629E-2</v>
      </c>
      <c r="H1219" s="2">
        <f t="shared" si="166"/>
        <v>0.68899335529445771</v>
      </c>
      <c r="I1219" s="2">
        <f t="shared" si="167"/>
        <v>40.793135931215033</v>
      </c>
    </row>
    <row r="1220" spans="1:9" ht="13.5" x14ac:dyDescent="0.25">
      <c r="A1220" s="3">
        <f>TITRES_STAT!B1223</f>
        <v>43787</v>
      </c>
      <c r="B1220" s="17">
        <f>TITRES_STAT!D1223</f>
        <v>3.3395999999999999</v>
      </c>
      <c r="C1220" s="2">
        <f t="shared" si="171"/>
        <v>0</v>
      </c>
      <c r="D1220" s="2">
        <f t="shared" si="172"/>
        <v>0</v>
      </c>
      <c r="E1220" s="2">
        <f t="shared" si="173"/>
        <v>0</v>
      </c>
      <c r="F1220" s="2">
        <f t="shared" si="170"/>
        <v>9.6647719619785723E-3</v>
      </c>
      <c r="G1220" s="2">
        <f t="shared" si="170"/>
        <v>1.4027380507680084E-2</v>
      </c>
      <c r="H1220" s="2">
        <f t="shared" si="166"/>
        <v>0.68899335529445749</v>
      </c>
      <c r="I1220" s="2">
        <f t="shared" si="167"/>
        <v>40.793135931215012</v>
      </c>
    </row>
    <row r="1221" spans="1:9" ht="13.5" x14ac:dyDescent="0.25">
      <c r="A1221" s="3">
        <f>TITRES_STAT!B1224</f>
        <v>43788</v>
      </c>
      <c r="B1221" s="17">
        <f>TITRES_STAT!D1224</f>
        <v>3.3395999999999999</v>
      </c>
      <c r="C1221" s="2">
        <f t="shared" si="171"/>
        <v>0</v>
      </c>
      <c r="D1221" s="2">
        <f t="shared" si="172"/>
        <v>0</v>
      </c>
      <c r="E1221" s="2">
        <f t="shared" si="173"/>
        <v>0</v>
      </c>
      <c r="F1221" s="2">
        <f t="shared" si="170"/>
        <v>8.9744311075515316E-3</v>
      </c>
      <c r="G1221" s="2">
        <f t="shared" si="170"/>
        <v>1.3025424757131508E-2</v>
      </c>
      <c r="H1221" s="2">
        <f t="shared" si="166"/>
        <v>0.68899335529445749</v>
      </c>
      <c r="I1221" s="2">
        <f t="shared" si="167"/>
        <v>40.793135931215012</v>
      </c>
    </row>
    <row r="1222" spans="1:9" ht="13.5" x14ac:dyDescent="0.25">
      <c r="A1222" s="3">
        <f>TITRES_STAT!B1225</f>
        <v>43789</v>
      </c>
      <c r="B1222" s="17">
        <f>TITRES_STAT!D1225</f>
        <v>3.3250999999999999</v>
      </c>
      <c r="C1222" s="2">
        <f t="shared" si="171"/>
        <v>-1.4499999999999957E-2</v>
      </c>
      <c r="D1222" s="2">
        <f t="shared" si="172"/>
        <v>0</v>
      </c>
      <c r="E1222" s="2">
        <f t="shared" si="173"/>
        <v>1.4499999999999957E-2</v>
      </c>
      <c r="F1222" s="2">
        <f t="shared" si="170"/>
        <v>8.3334003141549932E-3</v>
      </c>
      <c r="G1222" s="2">
        <f t="shared" si="170"/>
        <v>1.313075156019354E-2</v>
      </c>
      <c r="H1222" s="2">
        <f t="shared" si="166"/>
        <v>0.63464762667645536</v>
      </c>
      <c r="I1222" s="2">
        <f t="shared" si="167"/>
        <v>38.824736066623288</v>
      </c>
    </row>
    <row r="1223" spans="1:9" ht="13.5" x14ac:dyDescent="0.25">
      <c r="A1223" s="3">
        <f>TITRES_STAT!B1226</f>
        <v>43790</v>
      </c>
      <c r="B1223" s="17">
        <f>TITRES_STAT!D1226</f>
        <v>3.3033999999999999</v>
      </c>
      <c r="C1223" s="2">
        <f t="shared" si="171"/>
        <v>-2.1700000000000053E-2</v>
      </c>
      <c r="D1223" s="2">
        <f t="shared" si="172"/>
        <v>0</v>
      </c>
      <c r="E1223" s="2">
        <f t="shared" si="173"/>
        <v>2.1700000000000053E-2</v>
      </c>
      <c r="F1223" s="2">
        <f t="shared" si="170"/>
        <v>7.7381574345724933E-3</v>
      </c>
      <c r="G1223" s="2">
        <f t="shared" si="170"/>
        <v>1.3742840734465436E-2</v>
      </c>
      <c r="H1223" s="2">
        <f t="shared" si="166"/>
        <v>0.56306826107400787</v>
      </c>
      <c r="I1223" s="2">
        <f t="shared" si="167"/>
        <v>36.023267511497878</v>
      </c>
    </row>
    <row r="1224" spans="1:9" ht="13.5" x14ac:dyDescent="0.25">
      <c r="A1224" s="3">
        <f>TITRES_STAT!B1227</f>
        <v>43791</v>
      </c>
      <c r="B1224" s="17">
        <f>TITRES_STAT!D1227</f>
        <v>3.3323999999999998</v>
      </c>
      <c r="C1224" s="2">
        <f t="shared" si="171"/>
        <v>2.8999999999999915E-2</v>
      </c>
      <c r="D1224" s="2">
        <f t="shared" si="172"/>
        <v>2.8999999999999915E-2</v>
      </c>
      <c r="E1224" s="2">
        <f t="shared" si="173"/>
        <v>0</v>
      </c>
      <c r="F1224" s="2">
        <f t="shared" si="170"/>
        <v>9.2568604749601654E-3</v>
      </c>
      <c r="G1224" s="2">
        <f t="shared" si="170"/>
        <v>1.2761209253432189E-2</v>
      </c>
      <c r="H1224" s="2">
        <f t="shared" si="166"/>
        <v>0.72539054027896988</v>
      </c>
      <c r="I1224" s="2">
        <f t="shared" si="167"/>
        <v>42.042107183553071</v>
      </c>
    </row>
    <row r="1225" spans="1:9" ht="13.5" x14ac:dyDescent="0.25">
      <c r="A1225" s="3">
        <f>TITRES_STAT!B1228</f>
        <v>43794</v>
      </c>
      <c r="B1225" s="17">
        <f>TITRES_STAT!D1228</f>
        <v>3.2961999999999998</v>
      </c>
      <c r="C1225" s="2">
        <f t="shared" si="171"/>
        <v>-3.620000000000001E-2</v>
      </c>
      <c r="D1225" s="2">
        <f t="shared" si="172"/>
        <v>0</v>
      </c>
      <c r="E1225" s="2">
        <f t="shared" si="173"/>
        <v>3.620000000000001E-2</v>
      </c>
      <c r="F1225" s="2">
        <f t="shared" si="170"/>
        <v>8.5956561553201544E-3</v>
      </c>
      <c r="G1225" s="2">
        <f t="shared" si="170"/>
        <v>1.4435408592472748E-2</v>
      </c>
      <c r="H1225" s="2">
        <f t="shared" si="166"/>
        <v>0.59545638076377727</v>
      </c>
      <c r="I1225" s="2">
        <f t="shared" si="167"/>
        <v>37.32200942270326</v>
      </c>
    </row>
    <row r="1226" spans="1:9" ht="13.5" x14ac:dyDescent="0.25">
      <c r="A1226" s="3">
        <f>TITRES_STAT!B1229</f>
        <v>43795</v>
      </c>
      <c r="B1226" s="17">
        <f>TITRES_STAT!D1229</f>
        <v>3.3323999999999998</v>
      </c>
      <c r="C1226" s="2">
        <f t="shared" si="171"/>
        <v>3.620000000000001E-2</v>
      </c>
      <c r="D1226" s="2">
        <f t="shared" si="172"/>
        <v>3.620000000000001E-2</v>
      </c>
      <c r="E1226" s="2">
        <f t="shared" si="173"/>
        <v>0</v>
      </c>
      <c r="F1226" s="2">
        <f t="shared" si="170"/>
        <v>1.0567395001368716E-2</v>
      </c>
      <c r="G1226" s="2">
        <f t="shared" si="170"/>
        <v>1.3404307978724694E-2</v>
      </c>
      <c r="H1226" s="2">
        <f t="shared" si="166"/>
        <v>0.78835811726657401</v>
      </c>
      <c r="I1226" s="2">
        <f t="shared" si="167"/>
        <v>44.082787986085492</v>
      </c>
    </row>
    <row r="1227" spans="1:9" ht="13.5" x14ac:dyDescent="0.25">
      <c r="A1227" s="3">
        <f>TITRES_STAT!B1230</f>
        <v>43796</v>
      </c>
      <c r="B1227" s="17">
        <f>TITRES_STAT!D1230</f>
        <v>3.3323999999999998</v>
      </c>
      <c r="C1227" s="2">
        <f t="shared" si="171"/>
        <v>0</v>
      </c>
      <c r="D1227" s="2">
        <f t="shared" si="172"/>
        <v>0</v>
      </c>
      <c r="E1227" s="2">
        <f t="shared" si="173"/>
        <v>0</v>
      </c>
      <c r="F1227" s="2">
        <f t="shared" si="170"/>
        <v>9.8125810726995225E-3</v>
      </c>
      <c r="G1227" s="2">
        <f t="shared" si="170"/>
        <v>1.2446857408815787E-2</v>
      </c>
      <c r="H1227" s="2">
        <f t="shared" si="166"/>
        <v>0.78835811726657401</v>
      </c>
      <c r="I1227" s="2">
        <f t="shared" si="167"/>
        <v>44.082787986085492</v>
      </c>
    </row>
    <row r="1228" spans="1:9" ht="13.5" x14ac:dyDescent="0.25">
      <c r="A1228" s="3">
        <f>TITRES_STAT!B1231</f>
        <v>43797</v>
      </c>
      <c r="B1228" s="17">
        <f>TITRES_STAT!D1231</f>
        <v>3.3178999999999998</v>
      </c>
      <c r="C1228" s="2">
        <f t="shared" si="171"/>
        <v>-1.4499999999999957E-2</v>
      </c>
      <c r="D1228" s="2">
        <f t="shared" si="172"/>
        <v>0</v>
      </c>
      <c r="E1228" s="2">
        <f t="shared" si="173"/>
        <v>1.4499999999999957E-2</v>
      </c>
      <c r="F1228" s="2">
        <f t="shared" si="170"/>
        <v>9.111682424649558E-3</v>
      </c>
      <c r="G1228" s="2">
        <f t="shared" si="170"/>
        <v>1.2593510451043229E-2</v>
      </c>
      <c r="H1228" s="2">
        <f t="shared" si="166"/>
        <v>0.7235220441568585</v>
      </c>
      <c r="I1228" s="2">
        <f t="shared" si="167"/>
        <v>41.979274161869121</v>
      </c>
    </row>
    <row r="1229" spans="1:9" ht="13.5" x14ac:dyDescent="0.25">
      <c r="A1229" s="3">
        <f>TITRES_STAT!B1232</f>
        <v>43798</v>
      </c>
      <c r="B1229" s="17">
        <f>TITRES_STAT!D1232</f>
        <v>3.3250999999999999</v>
      </c>
      <c r="C1229" s="2">
        <f t="shared" si="171"/>
        <v>7.2000000000000952E-3</v>
      </c>
      <c r="D1229" s="2">
        <f t="shared" si="172"/>
        <v>7.2000000000000952E-3</v>
      </c>
      <c r="E1229" s="2">
        <f t="shared" si="173"/>
        <v>0</v>
      </c>
      <c r="F1229" s="2">
        <f t="shared" ref="F1229:G1244" si="174">((F1228*13)+D1229)/14</f>
        <v>8.975133680031739E-3</v>
      </c>
      <c r="G1229" s="2">
        <f t="shared" si="174"/>
        <v>1.1693973990254427E-2</v>
      </c>
      <c r="H1229" s="2">
        <f t="shared" si="166"/>
        <v>0.76750073905684013</v>
      </c>
      <c r="I1229" s="2">
        <f t="shared" si="167"/>
        <v>43.422937376896819</v>
      </c>
    </row>
    <row r="1230" spans="1:9" ht="13.5" x14ac:dyDescent="0.25">
      <c r="A1230" s="3">
        <f>TITRES_STAT!B1233</f>
        <v>43801</v>
      </c>
      <c r="B1230" s="17">
        <f>TITRES_STAT!D1233</f>
        <v>3.3323999999999998</v>
      </c>
      <c r="C1230" s="2">
        <f t="shared" si="171"/>
        <v>7.2999999999998622E-3</v>
      </c>
      <c r="D1230" s="2">
        <f t="shared" si="172"/>
        <v>7.2999999999998622E-3</v>
      </c>
      <c r="E1230" s="2">
        <f t="shared" si="173"/>
        <v>0</v>
      </c>
      <c r="F1230" s="2">
        <f t="shared" si="174"/>
        <v>8.8554812743151766E-3</v>
      </c>
      <c r="G1230" s="2">
        <f t="shared" si="174"/>
        <v>1.0858690133807681E-2</v>
      </c>
      <c r="H1230" s="2">
        <f t="shared" si="166"/>
        <v>0.81552021147968201</v>
      </c>
      <c r="I1230" s="2">
        <f t="shared" si="167"/>
        <v>44.91936836192081</v>
      </c>
    </row>
    <row r="1231" spans="1:9" ht="13.5" x14ac:dyDescent="0.25">
      <c r="A1231" s="3">
        <f>TITRES_STAT!B1234</f>
        <v>43802</v>
      </c>
      <c r="B1231" s="17">
        <f>TITRES_STAT!D1234</f>
        <v>3.2961999999999998</v>
      </c>
      <c r="C1231" s="2">
        <f t="shared" si="171"/>
        <v>-3.620000000000001E-2</v>
      </c>
      <c r="D1231" s="2">
        <f t="shared" si="172"/>
        <v>0</v>
      </c>
      <c r="E1231" s="2">
        <f t="shared" si="173"/>
        <v>3.620000000000001E-2</v>
      </c>
      <c r="F1231" s="2">
        <f t="shared" si="174"/>
        <v>8.222946897578378E-3</v>
      </c>
      <c r="G1231" s="2">
        <f t="shared" si="174"/>
        <v>1.2668783695678561E-2</v>
      </c>
      <c r="H1231" s="2">
        <f t="shared" si="166"/>
        <v>0.64907153639250315</v>
      </c>
      <c r="I1231" s="2">
        <f t="shared" si="167"/>
        <v>39.359816846539431</v>
      </c>
    </row>
    <row r="1232" spans="1:9" ht="13.5" x14ac:dyDescent="0.25">
      <c r="A1232" s="3">
        <f>TITRES_STAT!B1235</f>
        <v>43803</v>
      </c>
      <c r="B1232" s="17">
        <f>TITRES_STAT!D1235</f>
        <v>3.3033999999999999</v>
      </c>
      <c r="C1232" s="2">
        <f t="shared" si="171"/>
        <v>7.2000000000000952E-3</v>
      </c>
      <c r="D1232" s="2">
        <f t="shared" si="172"/>
        <v>7.2000000000000952E-3</v>
      </c>
      <c r="E1232" s="2">
        <f t="shared" si="173"/>
        <v>0</v>
      </c>
      <c r="F1232" s="2">
        <f t="shared" si="174"/>
        <v>8.1498792620370731E-3</v>
      </c>
      <c r="G1232" s="2">
        <f t="shared" si="174"/>
        <v>1.1763870574558664E-2</v>
      </c>
      <c r="H1232" s="2">
        <f t="shared" si="166"/>
        <v>0.69278892609228027</v>
      </c>
      <c r="I1232" s="2">
        <f t="shared" si="167"/>
        <v>40.925889543213721</v>
      </c>
    </row>
    <row r="1233" spans="1:9" ht="13.5" x14ac:dyDescent="0.25">
      <c r="A1233" s="3">
        <f>TITRES_STAT!B1236</f>
        <v>43804</v>
      </c>
      <c r="B1233" s="17">
        <f>TITRES_STAT!D1236</f>
        <v>3.3250999999999999</v>
      </c>
      <c r="C1233" s="2">
        <f t="shared" si="171"/>
        <v>2.1700000000000053E-2</v>
      </c>
      <c r="D1233" s="2">
        <f t="shared" si="172"/>
        <v>2.1700000000000053E-2</v>
      </c>
      <c r="E1233" s="2">
        <f t="shared" si="173"/>
        <v>0</v>
      </c>
      <c r="F1233" s="2">
        <f t="shared" si="174"/>
        <v>9.1177450290344277E-3</v>
      </c>
      <c r="G1233" s="2">
        <f t="shared" si="174"/>
        <v>1.0923594104947332E-2</v>
      </c>
      <c r="H1233" s="2">
        <f t="shared" ref="H1233:H1296" si="175">F1233/G1233</f>
        <v>0.83468361616484543</v>
      </c>
      <c r="I1233" s="2">
        <f t="shared" ref="I1233:I1296" si="176">IF(G1233=0,100,100-(100/(1+H1233)))</f>
        <v>45.494689591747544</v>
      </c>
    </row>
    <row r="1234" spans="1:9" ht="13.5" x14ac:dyDescent="0.25">
      <c r="A1234" s="3">
        <f>TITRES_STAT!B1237</f>
        <v>43805</v>
      </c>
      <c r="B1234" s="17">
        <f>TITRES_STAT!D1237</f>
        <v>3.2888999999999999</v>
      </c>
      <c r="C1234" s="2">
        <f t="shared" si="171"/>
        <v>-3.620000000000001E-2</v>
      </c>
      <c r="D1234" s="2">
        <f t="shared" si="172"/>
        <v>0</v>
      </c>
      <c r="E1234" s="2">
        <f t="shared" si="173"/>
        <v>3.620000000000001E-2</v>
      </c>
      <c r="F1234" s="2">
        <f t="shared" si="174"/>
        <v>8.4664775269605395E-3</v>
      </c>
      <c r="G1234" s="2">
        <f t="shared" si="174"/>
        <v>1.2729051668879667E-2</v>
      </c>
      <c r="H1234" s="2">
        <f t="shared" si="175"/>
        <v>0.66513026635437544</v>
      </c>
      <c r="I1234" s="2">
        <f t="shared" si="176"/>
        <v>39.944638554352089</v>
      </c>
    </row>
    <row r="1235" spans="1:9" ht="13.5" x14ac:dyDescent="0.25">
      <c r="A1235" s="3">
        <f>TITRES_STAT!B1238</f>
        <v>43808</v>
      </c>
      <c r="B1235" s="17">
        <f>TITRES_STAT!D1238</f>
        <v>3.2888999999999999</v>
      </c>
      <c r="C1235" s="2">
        <f t="shared" si="171"/>
        <v>0</v>
      </c>
      <c r="D1235" s="2">
        <f t="shared" si="172"/>
        <v>0</v>
      </c>
      <c r="E1235" s="2">
        <f t="shared" si="173"/>
        <v>0</v>
      </c>
      <c r="F1235" s="2">
        <f t="shared" si="174"/>
        <v>7.8617291321776434E-3</v>
      </c>
      <c r="G1235" s="2">
        <f t="shared" si="174"/>
        <v>1.1819833692531119E-2</v>
      </c>
      <c r="H1235" s="2">
        <f t="shared" si="175"/>
        <v>0.66513026635437533</v>
      </c>
      <c r="I1235" s="2">
        <f t="shared" si="176"/>
        <v>39.944638554352089</v>
      </c>
    </row>
    <row r="1236" spans="1:9" ht="13.5" x14ac:dyDescent="0.25">
      <c r="A1236" s="3">
        <f>TITRES_STAT!B1239</f>
        <v>43809</v>
      </c>
      <c r="B1236" s="17">
        <f>TITRES_STAT!D1239</f>
        <v>3.2599</v>
      </c>
      <c r="C1236" s="2">
        <f t="shared" si="171"/>
        <v>-2.8999999999999915E-2</v>
      </c>
      <c r="D1236" s="2">
        <f t="shared" si="172"/>
        <v>0</v>
      </c>
      <c r="E1236" s="2">
        <f t="shared" si="173"/>
        <v>2.8999999999999915E-2</v>
      </c>
      <c r="F1236" s="2">
        <f t="shared" si="174"/>
        <v>7.3001770513078119E-3</v>
      </c>
      <c r="G1236" s="2">
        <f t="shared" si="174"/>
        <v>1.3046988428778892E-2</v>
      </c>
      <c r="H1236" s="2">
        <f t="shared" si="175"/>
        <v>0.55952966396484027</v>
      </c>
      <c r="I1236" s="2">
        <f t="shared" si="176"/>
        <v>35.878103308553349</v>
      </c>
    </row>
    <row r="1237" spans="1:9" ht="13.5" x14ac:dyDescent="0.25">
      <c r="A1237" s="3">
        <f>TITRES_STAT!B1240</f>
        <v>43810</v>
      </c>
      <c r="B1237" s="17">
        <f>TITRES_STAT!D1240</f>
        <v>3.2599</v>
      </c>
      <c r="C1237" s="2">
        <f t="shared" si="171"/>
        <v>0</v>
      </c>
      <c r="D1237" s="2">
        <f t="shared" si="172"/>
        <v>0</v>
      </c>
      <c r="E1237" s="2">
        <f t="shared" si="173"/>
        <v>0</v>
      </c>
      <c r="F1237" s="2">
        <f t="shared" si="174"/>
        <v>6.778735833357254E-3</v>
      </c>
      <c r="G1237" s="2">
        <f t="shared" si="174"/>
        <v>1.2115060683866113E-2</v>
      </c>
      <c r="H1237" s="2">
        <f t="shared" si="175"/>
        <v>0.55952966396484027</v>
      </c>
      <c r="I1237" s="2">
        <f t="shared" si="176"/>
        <v>35.878103308553349</v>
      </c>
    </row>
    <row r="1238" spans="1:9" ht="13.5" x14ac:dyDescent="0.25">
      <c r="A1238" s="3">
        <f>TITRES_STAT!B1241</f>
        <v>43811</v>
      </c>
      <c r="B1238" s="17">
        <f>TITRES_STAT!D1241</f>
        <v>3.2454999999999998</v>
      </c>
      <c r="C1238" s="2">
        <f t="shared" si="171"/>
        <v>-1.440000000000019E-2</v>
      </c>
      <c r="D1238" s="2">
        <f t="shared" si="172"/>
        <v>0</v>
      </c>
      <c r="E1238" s="2">
        <f t="shared" si="173"/>
        <v>1.440000000000019E-2</v>
      </c>
      <c r="F1238" s="2">
        <f t="shared" si="174"/>
        <v>6.2945404166888791E-3</v>
      </c>
      <c r="G1238" s="2">
        <f t="shared" si="174"/>
        <v>1.2278270635018547E-2</v>
      </c>
      <c r="H1238" s="2">
        <f t="shared" si="175"/>
        <v>0.51265692081557301</v>
      </c>
      <c r="I1238" s="2">
        <f t="shared" si="176"/>
        <v>33.891156266892679</v>
      </c>
    </row>
    <row r="1239" spans="1:9" ht="13.5" x14ac:dyDescent="0.25">
      <c r="A1239" s="3">
        <f>TITRES_STAT!B1242</f>
        <v>43812</v>
      </c>
      <c r="B1239" s="17">
        <f>TITRES_STAT!D1242</f>
        <v>3.2599</v>
      </c>
      <c r="C1239" s="2">
        <f t="shared" si="171"/>
        <v>1.440000000000019E-2</v>
      </c>
      <c r="D1239" s="2">
        <f t="shared" si="172"/>
        <v>1.440000000000019E-2</v>
      </c>
      <c r="E1239" s="2">
        <f t="shared" si="173"/>
        <v>0</v>
      </c>
      <c r="F1239" s="2">
        <f t="shared" si="174"/>
        <v>6.8735018154968295E-3</v>
      </c>
      <c r="G1239" s="2">
        <f t="shared" si="174"/>
        <v>1.1401251303945795E-2</v>
      </c>
      <c r="H1239" s="2">
        <f t="shared" si="175"/>
        <v>0.60287258233822261</v>
      </c>
      <c r="I1239" s="2">
        <f t="shared" si="176"/>
        <v>37.612009150394854</v>
      </c>
    </row>
    <row r="1240" spans="1:9" ht="13.5" x14ac:dyDescent="0.25">
      <c r="A1240" s="3">
        <f>TITRES_STAT!B1243</f>
        <v>43815</v>
      </c>
      <c r="B1240" s="17">
        <f>TITRES_STAT!D1243</f>
        <v>3.2888999999999999</v>
      </c>
      <c r="C1240" s="2">
        <f t="shared" si="171"/>
        <v>2.8999999999999915E-2</v>
      </c>
      <c r="D1240" s="2">
        <f t="shared" si="172"/>
        <v>2.8999999999999915E-2</v>
      </c>
      <c r="E1240" s="2">
        <f t="shared" si="173"/>
        <v>0</v>
      </c>
      <c r="F1240" s="2">
        <f t="shared" si="174"/>
        <v>8.453965971532763E-3</v>
      </c>
      <c r="G1240" s="2">
        <f t="shared" si="174"/>
        <v>1.058687621080681E-2</v>
      </c>
      <c r="H1240" s="2">
        <f t="shared" si="175"/>
        <v>0.79853261747815407</v>
      </c>
      <c r="I1240" s="2">
        <f t="shared" si="176"/>
        <v>44.399117909678587</v>
      </c>
    </row>
    <row r="1241" spans="1:9" ht="13.5" x14ac:dyDescent="0.25">
      <c r="A1241" s="3">
        <f>TITRES_STAT!B1244</f>
        <v>43816</v>
      </c>
      <c r="B1241" s="17">
        <f>TITRES_STAT!D1244</f>
        <v>3.3107000000000002</v>
      </c>
      <c r="C1241" s="2">
        <f t="shared" si="171"/>
        <v>2.1800000000000264E-2</v>
      </c>
      <c r="D1241" s="2">
        <f t="shared" si="172"/>
        <v>2.1800000000000264E-2</v>
      </c>
      <c r="E1241" s="2">
        <f t="shared" si="173"/>
        <v>0</v>
      </c>
      <c r="F1241" s="2">
        <f t="shared" si="174"/>
        <v>9.4072541164233001E-3</v>
      </c>
      <c r="G1241" s="2">
        <f t="shared" si="174"/>
        <v>9.8306707671777516E-3</v>
      </c>
      <c r="H1241" s="2">
        <f t="shared" si="175"/>
        <v>0.95692901727844071</v>
      </c>
      <c r="I1241" s="2">
        <f t="shared" si="176"/>
        <v>48.899526187683101</v>
      </c>
    </row>
    <row r="1242" spans="1:9" ht="13.5" x14ac:dyDescent="0.25">
      <c r="A1242" s="3">
        <f>TITRES_STAT!B1245</f>
        <v>43817</v>
      </c>
      <c r="B1242" s="17">
        <f>TITRES_STAT!D1245</f>
        <v>3.3178999999999998</v>
      </c>
      <c r="C1242" s="2">
        <f t="shared" si="171"/>
        <v>7.1999999999996511E-3</v>
      </c>
      <c r="D1242" s="2">
        <f t="shared" si="172"/>
        <v>7.1999999999996511E-3</v>
      </c>
      <c r="E1242" s="2">
        <f t="shared" si="173"/>
        <v>0</v>
      </c>
      <c r="F1242" s="2">
        <f t="shared" si="174"/>
        <v>9.2495931081073256E-3</v>
      </c>
      <c r="G1242" s="2">
        <f t="shared" si="174"/>
        <v>9.128479998093627E-3</v>
      </c>
      <c r="H1242" s="2">
        <f t="shared" si="175"/>
        <v>1.0132676097268101</v>
      </c>
      <c r="I1242" s="2">
        <f t="shared" si="176"/>
        <v>50.329504375441935</v>
      </c>
    </row>
    <row r="1243" spans="1:9" ht="13.5" x14ac:dyDescent="0.25">
      <c r="A1243" s="3">
        <f>TITRES_STAT!B1246</f>
        <v>43818</v>
      </c>
      <c r="B1243" s="17">
        <f>TITRES_STAT!D1246</f>
        <v>3.2599</v>
      </c>
      <c r="C1243" s="2">
        <f t="shared" si="171"/>
        <v>-5.7999999999999829E-2</v>
      </c>
      <c r="D1243" s="2">
        <f t="shared" si="172"/>
        <v>0</v>
      </c>
      <c r="E1243" s="2">
        <f t="shared" si="173"/>
        <v>5.7999999999999829E-2</v>
      </c>
      <c r="F1243" s="2">
        <f t="shared" si="174"/>
        <v>8.5889078860996605E-3</v>
      </c>
      <c r="G1243" s="2">
        <f t="shared" si="174"/>
        <v>1.2619302855372641E-2</v>
      </c>
      <c r="H1243" s="2">
        <f t="shared" si="175"/>
        <v>0.68061666991714609</v>
      </c>
      <c r="I1243" s="2">
        <f t="shared" si="176"/>
        <v>40.498031591624063</v>
      </c>
    </row>
    <row r="1244" spans="1:9" ht="13.5" x14ac:dyDescent="0.25">
      <c r="A1244" s="3">
        <f>TITRES_STAT!B1247</f>
        <v>43819</v>
      </c>
      <c r="B1244" s="17">
        <f>TITRES_STAT!D1247</f>
        <v>3.2599</v>
      </c>
      <c r="C1244" s="2">
        <f t="shared" si="171"/>
        <v>0</v>
      </c>
      <c r="D1244" s="2">
        <f t="shared" si="172"/>
        <v>0</v>
      </c>
      <c r="E1244" s="2">
        <f t="shared" si="173"/>
        <v>0</v>
      </c>
      <c r="F1244" s="2">
        <f t="shared" si="174"/>
        <v>7.975414465663971E-3</v>
      </c>
      <c r="G1244" s="2">
        <f t="shared" si="174"/>
        <v>1.1717924079988881E-2</v>
      </c>
      <c r="H1244" s="2">
        <f t="shared" si="175"/>
        <v>0.6806166699171462</v>
      </c>
      <c r="I1244" s="2">
        <f t="shared" si="176"/>
        <v>40.49803159162407</v>
      </c>
    </row>
    <row r="1245" spans="1:9" ht="13.5" x14ac:dyDescent="0.25">
      <c r="A1245" s="3">
        <f>TITRES_STAT!B1248</f>
        <v>43822</v>
      </c>
      <c r="B1245" s="17">
        <f>TITRES_STAT!D1248</f>
        <v>3.2599</v>
      </c>
      <c r="C1245" s="2">
        <f t="shared" si="171"/>
        <v>0</v>
      </c>
      <c r="D1245" s="2">
        <f t="shared" si="172"/>
        <v>0</v>
      </c>
      <c r="E1245" s="2">
        <f t="shared" si="173"/>
        <v>0</v>
      </c>
      <c r="F1245" s="2">
        <f t="shared" ref="F1245:G1260" si="177">((F1244*13)+D1245)/14</f>
        <v>7.4057420038308305E-3</v>
      </c>
      <c r="G1245" s="2">
        <f t="shared" si="177"/>
        <v>1.0880929502846819E-2</v>
      </c>
      <c r="H1245" s="2">
        <f t="shared" si="175"/>
        <v>0.68061666991714609</v>
      </c>
      <c r="I1245" s="2">
        <f t="shared" si="176"/>
        <v>40.498031591624063</v>
      </c>
    </row>
    <row r="1246" spans="1:9" ht="13.5" x14ac:dyDescent="0.25">
      <c r="A1246" s="3">
        <f>TITRES_STAT!B1249</f>
        <v>43823</v>
      </c>
      <c r="B1246" s="17">
        <f>TITRES_STAT!D1249</f>
        <v>3.2961999999999998</v>
      </c>
      <c r="C1246" s="2">
        <f t="shared" si="171"/>
        <v>3.6299999999999777E-2</v>
      </c>
      <c r="D1246" s="2">
        <f t="shared" si="172"/>
        <v>3.6299999999999777E-2</v>
      </c>
      <c r="E1246" s="2">
        <f t="shared" si="173"/>
        <v>0</v>
      </c>
      <c r="F1246" s="2">
        <f t="shared" si="177"/>
        <v>9.4696175749857548E-3</v>
      </c>
      <c r="G1246" s="2">
        <f t="shared" si="177"/>
        <v>1.0103720252643474E-2</v>
      </c>
      <c r="H1246" s="2">
        <f t="shared" si="175"/>
        <v>0.93724067355370255</v>
      </c>
      <c r="I1246" s="2">
        <f t="shared" si="176"/>
        <v>48.380187673553984</v>
      </c>
    </row>
    <row r="1247" spans="1:9" ht="13.5" x14ac:dyDescent="0.25">
      <c r="A1247" s="3">
        <f>TITRES_STAT!B1250</f>
        <v>43824</v>
      </c>
      <c r="B1247" s="17">
        <f>TITRES_STAT!D1250</f>
        <v>3.3902999999999999</v>
      </c>
      <c r="C1247" s="2">
        <f t="shared" si="171"/>
        <v>9.4100000000000072E-2</v>
      </c>
      <c r="D1247" s="2">
        <f t="shared" si="172"/>
        <v>9.4100000000000072E-2</v>
      </c>
      <c r="E1247" s="2">
        <f t="shared" si="173"/>
        <v>0</v>
      </c>
      <c r="F1247" s="2">
        <f t="shared" si="177"/>
        <v>1.5514644891058206E-2</v>
      </c>
      <c r="G1247" s="2">
        <f t="shared" si="177"/>
        <v>9.3820259488832259E-3</v>
      </c>
      <c r="H1247" s="2">
        <f t="shared" si="175"/>
        <v>1.6536561479991394</v>
      </c>
      <c r="I1247" s="2">
        <f t="shared" si="176"/>
        <v>62.316142550948001</v>
      </c>
    </row>
    <row r="1248" spans="1:9" ht="13.5" x14ac:dyDescent="0.25">
      <c r="A1248" s="3">
        <f>TITRES_STAT!B1251</f>
        <v>43825</v>
      </c>
      <c r="B1248" s="17">
        <f>TITRES_STAT!D1251</f>
        <v>3.3323999999999998</v>
      </c>
      <c r="C1248" s="2">
        <f t="shared" si="171"/>
        <v>-5.7900000000000063E-2</v>
      </c>
      <c r="D1248" s="2">
        <f t="shared" si="172"/>
        <v>0</v>
      </c>
      <c r="E1248" s="2">
        <f t="shared" si="173"/>
        <v>5.7900000000000063E-2</v>
      </c>
      <c r="F1248" s="2">
        <f t="shared" si="177"/>
        <v>1.4406455970268335E-2</v>
      </c>
      <c r="G1248" s="2">
        <f t="shared" si="177"/>
        <v>1.2847595523963001E-2</v>
      </c>
      <c r="H1248" s="2">
        <f t="shared" si="175"/>
        <v>1.1213348010059772</v>
      </c>
      <c r="I1248" s="2">
        <f t="shared" si="176"/>
        <v>52.859869195292461</v>
      </c>
    </row>
    <row r="1249" spans="1:9" ht="13.5" x14ac:dyDescent="0.25">
      <c r="A1249" s="3">
        <f>TITRES_STAT!B1252</f>
        <v>43826</v>
      </c>
      <c r="B1249" s="17">
        <f>TITRES_STAT!D1252</f>
        <v>3.4266000000000001</v>
      </c>
      <c r="C1249" s="2">
        <f t="shared" si="171"/>
        <v>9.4200000000000284E-2</v>
      </c>
      <c r="D1249" s="2">
        <f t="shared" si="172"/>
        <v>9.4200000000000284E-2</v>
      </c>
      <c r="E1249" s="2">
        <f t="shared" si="173"/>
        <v>0</v>
      </c>
      <c r="F1249" s="2">
        <f t="shared" si="177"/>
        <v>2.0105994829534901E-2</v>
      </c>
      <c r="G1249" s="2">
        <f t="shared" si="177"/>
        <v>1.1929910129394216E-2</v>
      </c>
      <c r="H1249" s="2">
        <f t="shared" si="175"/>
        <v>1.6853433606340047</v>
      </c>
      <c r="I1249" s="2">
        <f t="shared" si="176"/>
        <v>62.760814327896533</v>
      </c>
    </row>
    <row r="1250" spans="1:9" ht="13.5" x14ac:dyDescent="0.25">
      <c r="A1250" s="3">
        <f>TITRES_STAT!B1253</f>
        <v>43829</v>
      </c>
      <c r="B1250" s="17">
        <f>TITRES_STAT!D1253</f>
        <v>3.5352000000000001</v>
      </c>
      <c r="C1250" s="2">
        <f t="shared" si="171"/>
        <v>0.10860000000000003</v>
      </c>
      <c r="D1250" s="2">
        <f t="shared" si="172"/>
        <v>0.10860000000000003</v>
      </c>
      <c r="E1250" s="2">
        <f t="shared" si="173"/>
        <v>0</v>
      </c>
      <c r="F1250" s="2">
        <f t="shared" si="177"/>
        <v>2.6426995198853838E-2</v>
      </c>
      <c r="G1250" s="2">
        <f t="shared" si="177"/>
        <v>1.1077773691580344E-2</v>
      </c>
      <c r="H1250" s="2">
        <f t="shared" si="175"/>
        <v>2.3855872068355812</v>
      </c>
      <c r="I1250" s="2">
        <f t="shared" si="176"/>
        <v>70.463026384877168</v>
      </c>
    </row>
    <row r="1251" spans="1:9" ht="13.5" x14ac:dyDescent="0.25">
      <c r="A1251" s="3">
        <f>TITRES_STAT!B1254</f>
        <v>43830</v>
      </c>
      <c r="B1251" s="17">
        <f>TITRES_STAT!D1254</f>
        <v>3.4338000000000002</v>
      </c>
      <c r="C1251" s="2">
        <f t="shared" si="171"/>
        <v>-0.10139999999999993</v>
      </c>
      <c r="D1251" s="2">
        <f t="shared" si="172"/>
        <v>0</v>
      </c>
      <c r="E1251" s="2">
        <f t="shared" si="173"/>
        <v>0.10139999999999993</v>
      </c>
      <c r="F1251" s="2">
        <f t="shared" si="177"/>
        <v>2.4539352684649993E-2</v>
      </c>
      <c r="G1251" s="2">
        <f t="shared" si="177"/>
        <v>1.7529361285038885E-2</v>
      </c>
      <c r="H1251" s="2">
        <f t="shared" si="175"/>
        <v>1.3998999898298667</v>
      </c>
      <c r="I1251" s="2">
        <f t="shared" si="176"/>
        <v>58.331596973301714</v>
      </c>
    </row>
    <row r="1252" spans="1:9" ht="13.5" x14ac:dyDescent="0.25">
      <c r="A1252" s="3">
        <f>TITRES_STAT!B1255</f>
        <v>43832</v>
      </c>
      <c r="B1252" s="17">
        <f>TITRES_STAT!D1255</f>
        <v>3.3323999999999998</v>
      </c>
      <c r="C1252" s="2">
        <f t="shared" si="171"/>
        <v>-0.10140000000000038</v>
      </c>
      <c r="D1252" s="2">
        <f t="shared" si="172"/>
        <v>0</v>
      </c>
      <c r="E1252" s="2">
        <f t="shared" si="173"/>
        <v>0.10140000000000038</v>
      </c>
      <c r="F1252" s="2">
        <f t="shared" si="177"/>
        <v>2.2786541778603564E-2</v>
      </c>
      <c r="G1252" s="2">
        <f t="shared" si="177"/>
        <v>2.3520121193250421E-2</v>
      </c>
      <c r="H1252" s="2">
        <f t="shared" si="175"/>
        <v>0.96881055974926811</v>
      </c>
      <c r="I1252" s="2">
        <f t="shared" si="176"/>
        <v>49.207911596768767</v>
      </c>
    </row>
    <row r="1253" spans="1:9" ht="13.5" x14ac:dyDescent="0.25">
      <c r="A1253" s="3">
        <f>TITRES_STAT!B1256</f>
        <v>43833</v>
      </c>
      <c r="B1253" s="17">
        <f>TITRES_STAT!D1256</f>
        <v>3.2816999999999998</v>
      </c>
      <c r="C1253" s="2">
        <f t="shared" si="171"/>
        <v>-5.0699999999999967E-2</v>
      </c>
      <c r="D1253" s="2">
        <f t="shared" si="172"/>
        <v>0</v>
      </c>
      <c r="E1253" s="2">
        <f t="shared" si="173"/>
        <v>5.0699999999999967E-2</v>
      </c>
      <c r="F1253" s="2">
        <f t="shared" si="177"/>
        <v>2.1158931651560454E-2</v>
      </c>
      <c r="G1253" s="2">
        <f t="shared" si="177"/>
        <v>2.5461541108018244E-2</v>
      </c>
      <c r="H1253" s="2">
        <f t="shared" si="175"/>
        <v>0.83101535613243649</v>
      </c>
      <c r="I1253" s="2">
        <f t="shared" si="176"/>
        <v>45.385493537735769</v>
      </c>
    </row>
    <row r="1254" spans="1:9" ht="13.5" x14ac:dyDescent="0.25">
      <c r="A1254" s="3">
        <f>TITRES_STAT!B1257</f>
        <v>43836</v>
      </c>
      <c r="B1254" s="17">
        <f>TITRES_STAT!D1257</f>
        <v>3.3178999999999998</v>
      </c>
      <c r="C1254" s="2">
        <f t="shared" si="171"/>
        <v>3.620000000000001E-2</v>
      </c>
      <c r="D1254" s="2">
        <f t="shared" si="172"/>
        <v>3.620000000000001E-2</v>
      </c>
      <c r="E1254" s="2">
        <f t="shared" si="173"/>
        <v>0</v>
      </c>
      <c r="F1254" s="2">
        <f t="shared" si="177"/>
        <v>2.2233293676448995E-2</v>
      </c>
      <c r="G1254" s="2">
        <f t="shared" si="177"/>
        <v>2.3642859600302657E-2</v>
      </c>
      <c r="H1254" s="2">
        <f t="shared" si="175"/>
        <v>0.94038090367733618</v>
      </c>
      <c r="I1254" s="2">
        <f t="shared" si="176"/>
        <v>48.463726987580742</v>
      </c>
    </row>
    <row r="1255" spans="1:9" ht="13.5" x14ac:dyDescent="0.25">
      <c r="A1255" s="3">
        <f>TITRES_STAT!B1258</f>
        <v>43837</v>
      </c>
      <c r="B1255" s="17">
        <f>TITRES_STAT!D1258</f>
        <v>3.2237</v>
      </c>
      <c r="C1255" s="2">
        <f t="shared" si="171"/>
        <v>-9.4199999999999839E-2</v>
      </c>
      <c r="D1255" s="2">
        <f t="shared" si="172"/>
        <v>0</v>
      </c>
      <c r="E1255" s="2">
        <f t="shared" si="173"/>
        <v>9.4199999999999839E-2</v>
      </c>
      <c r="F1255" s="2">
        <f t="shared" si="177"/>
        <v>2.0645201270988352E-2</v>
      </c>
      <c r="G1255" s="2">
        <f t="shared" si="177"/>
        <v>2.8682655343138169E-2</v>
      </c>
      <c r="H1255" s="2">
        <f t="shared" si="175"/>
        <v>0.71977998633684248</v>
      </c>
      <c r="I1255" s="2">
        <f t="shared" si="176"/>
        <v>41.853027250886015</v>
      </c>
    </row>
    <row r="1256" spans="1:9" ht="13.5" x14ac:dyDescent="0.25">
      <c r="A1256" s="3">
        <f>TITRES_STAT!B1259</f>
        <v>43838</v>
      </c>
      <c r="B1256" s="17">
        <f>TITRES_STAT!D1259</f>
        <v>3.2237</v>
      </c>
      <c r="C1256" s="2">
        <f t="shared" si="171"/>
        <v>0</v>
      </c>
      <c r="D1256" s="2">
        <f t="shared" si="172"/>
        <v>0</v>
      </c>
      <c r="E1256" s="2">
        <f t="shared" si="173"/>
        <v>0</v>
      </c>
      <c r="F1256" s="2">
        <f t="shared" si="177"/>
        <v>1.9170544037346329E-2</v>
      </c>
      <c r="G1256" s="2">
        <f t="shared" si="177"/>
        <v>2.6633894247199728E-2</v>
      </c>
      <c r="H1256" s="2">
        <f t="shared" si="175"/>
        <v>0.71977998633684248</v>
      </c>
      <c r="I1256" s="2">
        <f t="shared" si="176"/>
        <v>41.853027250886015</v>
      </c>
    </row>
    <row r="1257" spans="1:9" ht="13.5" x14ac:dyDescent="0.25">
      <c r="A1257" s="3">
        <f>TITRES_STAT!B1260</f>
        <v>43839</v>
      </c>
      <c r="B1257" s="17">
        <f>TITRES_STAT!D1260</f>
        <v>3.2164999999999999</v>
      </c>
      <c r="C1257" s="2">
        <f t="shared" si="171"/>
        <v>-7.2000000000000952E-3</v>
      </c>
      <c r="D1257" s="2">
        <f t="shared" si="172"/>
        <v>0</v>
      </c>
      <c r="E1257" s="2">
        <f t="shared" si="173"/>
        <v>7.2000000000000952E-3</v>
      </c>
      <c r="F1257" s="2">
        <f t="shared" si="177"/>
        <v>1.7801219463250161E-2</v>
      </c>
      <c r="G1257" s="2">
        <f t="shared" si="177"/>
        <v>2.5245758943828325E-2</v>
      </c>
      <c r="H1257" s="2">
        <f t="shared" si="175"/>
        <v>0.70511722396057797</v>
      </c>
      <c r="I1257" s="2">
        <f t="shared" si="176"/>
        <v>41.353005767120223</v>
      </c>
    </row>
    <row r="1258" spans="1:9" ht="13.5" x14ac:dyDescent="0.25">
      <c r="A1258" s="3">
        <f>TITRES_STAT!B1261</f>
        <v>43840</v>
      </c>
      <c r="B1258" s="17">
        <f>TITRES_STAT!D1261</f>
        <v>3.2671999999999999</v>
      </c>
      <c r="C1258" s="2">
        <f t="shared" si="171"/>
        <v>5.0699999999999967E-2</v>
      </c>
      <c r="D1258" s="2">
        <f t="shared" si="172"/>
        <v>5.0699999999999967E-2</v>
      </c>
      <c r="E1258" s="2">
        <f t="shared" si="173"/>
        <v>0</v>
      </c>
      <c r="F1258" s="2">
        <f t="shared" si="177"/>
        <v>2.0151132358732289E-2</v>
      </c>
      <c r="G1258" s="2">
        <f t="shared" si="177"/>
        <v>2.3442490447840587E-2</v>
      </c>
      <c r="H1258" s="2">
        <f t="shared" si="175"/>
        <v>0.85959861660468406</v>
      </c>
      <c r="I1258" s="2">
        <f t="shared" si="176"/>
        <v>46.224954618119007</v>
      </c>
    </row>
    <row r="1259" spans="1:9" ht="13.5" x14ac:dyDescent="0.25">
      <c r="A1259" s="3">
        <f>TITRES_STAT!B1262</f>
        <v>43843</v>
      </c>
      <c r="B1259" s="17">
        <f>TITRES_STAT!D1262</f>
        <v>3.2599</v>
      </c>
      <c r="C1259" s="2">
        <f t="shared" si="171"/>
        <v>-7.2999999999998622E-3</v>
      </c>
      <c r="D1259" s="2">
        <f t="shared" si="172"/>
        <v>0</v>
      </c>
      <c r="E1259" s="2">
        <f t="shared" si="173"/>
        <v>7.2999999999998622E-3</v>
      </c>
      <c r="F1259" s="2">
        <f t="shared" si="177"/>
        <v>1.8711765761679985E-2</v>
      </c>
      <c r="G1259" s="2">
        <f t="shared" si="177"/>
        <v>2.2289455415851967E-2</v>
      </c>
      <c r="H1259" s="2">
        <f t="shared" si="175"/>
        <v>0.83948958880226487</v>
      </c>
      <c r="I1259" s="2">
        <f t="shared" si="176"/>
        <v>45.637093784742561</v>
      </c>
    </row>
    <row r="1260" spans="1:9" ht="13.5" x14ac:dyDescent="0.25">
      <c r="A1260" s="3">
        <f>TITRES_STAT!B1263</f>
        <v>43845</v>
      </c>
      <c r="B1260" s="17">
        <f>TITRES_STAT!D1263</f>
        <v>3.3178999999999998</v>
      </c>
      <c r="C1260" s="2">
        <f t="shared" si="171"/>
        <v>5.7999999999999829E-2</v>
      </c>
      <c r="D1260" s="2">
        <f t="shared" si="172"/>
        <v>5.7999999999999829E-2</v>
      </c>
      <c r="E1260" s="2">
        <f t="shared" si="173"/>
        <v>0</v>
      </c>
      <c r="F1260" s="2">
        <f t="shared" si="177"/>
        <v>2.1518068207274258E-2</v>
      </c>
      <c r="G1260" s="2">
        <f t="shared" si="177"/>
        <v>2.069735145757683E-2</v>
      </c>
      <c r="H1260" s="2">
        <f t="shared" si="175"/>
        <v>1.0396532257462818</v>
      </c>
      <c r="I1260" s="2">
        <f t="shared" si="176"/>
        <v>50.972058025495315</v>
      </c>
    </row>
    <row r="1261" spans="1:9" ht="13.5" x14ac:dyDescent="0.25">
      <c r="A1261" s="3">
        <f>TITRES_STAT!B1264</f>
        <v>43846</v>
      </c>
      <c r="B1261" s="17">
        <f>TITRES_STAT!D1264</f>
        <v>3.3323999999999998</v>
      </c>
      <c r="C1261" s="2">
        <f t="shared" si="171"/>
        <v>1.4499999999999957E-2</v>
      </c>
      <c r="D1261" s="2">
        <f t="shared" si="172"/>
        <v>1.4499999999999957E-2</v>
      </c>
      <c r="E1261" s="2">
        <f t="shared" si="173"/>
        <v>0</v>
      </c>
      <c r="F1261" s="2">
        <f t="shared" ref="F1261:G1276" si="178">((F1260*13)+D1261)/14</f>
        <v>2.1016777621040379E-2</v>
      </c>
      <c r="G1261" s="2">
        <f t="shared" si="178"/>
        <v>1.9218969210607059E-2</v>
      </c>
      <c r="H1261" s="2">
        <f t="shared" si="175"/>
        <v>1.0935434356927478</v>
      </c>
      <c r="I1261" s="2">
        <f t="shared" si="176"/>
        <v>52.234093501427516</v>
      </c>
    </row>
    <row r="1262" spans="1:9" ht="13.5" x14ac:dyDescent="0.25">
      <c r="A1262" s="3">
        <f>TITRES_STAT!B1265</f>
        <v>43847</v>
      </c>
      <c r="B1262" s="17">
        <f>TITRES_STAT!D1265</f>
        <v>3.2164999999999999</v>
      </c>
      <c r="C1262" s="2">
        <f t="shared" si="171"/>
        <v>-0.11589999999999989</v>
      </c>
      <c r="D1262" s="2">
        <f t="shared" si="172"/>
        <v>0</v>
      </c>
      <c r="E1262" s="2">
        <f t="shared" si="173"/>
        <v>0.11589999999999989</v>
      </c>
      <c r="F1262" s="2">
        <f t="shared" si="178"/>
        <v>1.9515579219537497E-2</v>
      </c>
      <c r="G1262" s="2">
        <f t="shared" si="178"/>
        <v>2.6124757124135117E-2</v>
      </c>
      <c r="H1262" s="2">
        <f t="shared" si="175"/>
        <v>0.74701476177584092</v>
      </c>
      <c r="I1262" s="2">
        <f t="shared" si="176"/>
        <v>42.759499125038886</v>
      </c>
    </row>
    <row r="1263" spans="1:9" ht="13.5" x14ac:dyDescent="0.25">
      <c r="A1263" s="3">
        <f>TITRES_STAT!B1266</f>
        <v>43850</v>
      </c>
      <c r="B1263" s="17">
        <f>TITRES_STAT!D1266</f>
        <v>3.3469000000000002</v>
      </c>
      <c r="C1263" s="2">
        <f t="shared" si="171"/>
        <v>0.13040000000000029</v>
      </c>
      <c r="D1263" s="2">
        <f t="shared" si="172"/>
        <v>0.13040000000000029</v>
      </c>
      <c r="E1263" s="2">
        <f t="shared" si="173"/>
        <v>0</v>
      </c>
      <c r="F1263" s="2">
        <f t="shared" si="178"/>
        <v>2.7435894989570553E-2</v>
      </c>
      <c r="G1263" s="2">
        <f t="shared" si="178"/>
        <v>2.4258703043839751E-2</v>
      </c>
      <c r="H1263" s="2">
        <f t="shared" si="175"/>
        <v>1.1309712205136877</v>
      </c>
      <c r="I1263" s="2">
        <f t="shared" si="176"/>
        <v>53.073040575416975</v>
      </c>
    </row>
    <row r="1264" spans="1:9" ht="13.5" x14ac:dyDescent="0.25">
      <c r="A1264" s="3">
        <f>TITRES_STAT!B1267</f>
        <v>43851</v>
      </c>
      <c r="B1264" s="17">
        <f>TITRES_STAT!D1267</f>
        <v>3.3323999999999998</v>
      </c>
      <c r="C1264" s="2">
        <f t="shared" si="171"/>
        <v>-1.4500000000000401E-2</v>
      </c>
      <c r="D1264" s="2">
        <f t="shared" si="172"/>
        <v>0</v>
      </c>
      <c r="E1264" s="2">
        <f t="shared" si="173"/>
        <v>1.4500000000000401E-2</v>
      </c>
      <c r="F1264" s="2">
        <f t="shared" si="178"/>
        <v>2.5476188204601229E-2</v>
      </c>
      <c r="G1264" s="2">
        <f t="shared" si="178"/>
        <v>2.3561652826422651E-2</v>
      </c>
      <c r="H1264" s="2">
        <f t="shared" si="175"/>
        <v>1.0812564123698303</v>
      </c>
      <c r="I1264" s="2">
        <f t="shared" si="176"/>
        <v>51.95209998842256</v>
      </c>
    </row>
    <row r="1265" spans="1:9" ht="13.5" x14ac:dyDescent="0.25">
      <c r="A1265" s="3">
        <f>TITRES_STAT!B1268</f>
        <v>43852</v>
      </c>
      <c r="B1265" s="17">
        <f>TITRES_STAT!D1268</f>
        <v>3.2599</v>
      </c>
      <c r="C1265" s="2">
        <f t="shared" si="171"/>
        <v>-7.2499999999999787E-2</v>
      </c>
      <c r="D1265" s="2">
        <f t="shared" si="172"/>
        <v>0</v>
      </c>
      <c r="E1265" s="2">
        <f t="shared" si="173"/>
        <v>7.2499999999999787E-2</v>
      </c>
      <c r="F1265" s="2">
        <f t="shared" si="178"/>
        <v>2.3656460475701139E-2</v>
      </c>
      <c r="G1265" s="2">
        <f t="shared" si="178"/>
        <v>2.7057249053106729E-2</v>
      </c>
      <c r="H1265" s="2">
        <f t="shared" si="175"/>
        <v>0.87431136954349353</v>
      </c>
      <c r="I1265" s="2">
        <f t="shared" si="176"/>
        <v>46.647071759290476</v>
      </c>
    </row>
    <row r="1266" spans="1:9" ht="13.5" x14ac:dyDescent="0.25">
      <c r="A1266" s="3">
        <f>TITRES_STAT!B1269</f>
        <v>43853</v>
      </c>
      <c r="B1266" s="17">
        <f>TITRES_STAT!D1269</f>
        <v>3.2961999999999998</v>
      </c>
      <c r="C1266" s="2">
        <f t="shared" si="171"/>
        <v>3.6299999999999777E-2</v>
      </c>
      <c r="D1266" s="2">
        <f t="shared" si="172"/>
        <v>3.6299999999999777E-2</v>
      </c>
      <c r="E1266" s="2">
        <f t="shared" si="173"/>
        <v>0</v>
      </c>
      <c r="F1266" s="2">
        <f t="shared" si="178"/>
        <v>2.455957044172247E-2</v>
      </c>
      <c r="G1266" s="2">
        <f t="shared" si="178"/>
        <v>2.512458840645625E-2</v>
      </c>
      <c r="H1266" s="2">
        <f t="shared" si="175"/>
        <v>0.97751135439143799</v>
      </c>
      <c r="I1266" s="2">
        <f t="shared" si="176"/>
        <v>49.431390227959454</v>
      </c>
    </row>
    <row r="1267" spans="1:9" ht="13.5" x14ac:dyDescent="0.25">
      <c r="A1267" s="3">
        <f>TITRES_STAT!B1270</f>
        <v>43854</v>
      </c>
      <c r="B1267" s="17">
        <f>TITRES_STAT!D1270</f>
        <v>3.3178999999999998</v>
      </c>
      <c r="C1267" s="2">
        <f t="shared" si="171"/>
        <v>2.1700000000000053E-2</v>
      </c>
      <c r="D1267" s="2">
        <f t="shared" si="172"/>
        <v>2.1700000000000053E-2</v>
      </c>
      <c r="E1267" s="2">
        <f t="shared" si="173"/>
        <v>0</v>
      </c>
      <c r="F1267" s="2">
        <f t="shared" si="178"/>
        <v>2.4355315410170868E-2</v>
      </c>
      <c r="G1267" s="2">
        <f t="shared" si="178"/>
        <v>2.3329974948852233E-2</v>
      </c>
      <c r="H1267" s="2">
        <f t="shared" si="175"/>
        <v>1.0439494883113485</v>
      </c>
      <c r="I1267" s="2">
        <f t="shared" si="176"/>
        <v>51.075111898867377</v>
      </c>
    </row>
    <row r="1268" spans="1:9" ht="13.5" x14ac:dyDescent="0.25">
      <c r="A1268" s="3">
        <f>TITRES_STAT!B1271</f>
        <v>43857</v>
      </c>
      <c r="B1268" s="17">
        <f>TITRES_STAT!D1271</f>
        <v>3.3323999999999998</v>
      </c>
      <c r="C1268" s="2">
        <f t="shared" si="171"/>
        <v>1.4499999999999957E-2</v>
      </c>
      <c r="D1268" s="2">
        <f t="shared" si="172"/>
        <v>1.4499999999999957E-2</v>
      </c>
      <c r="E1268" s="2">
        <f t="shared" si="173"/>
        <v>0</v>
      </c>
      <c r="F1268" s="2">
        <f t="shared" si="178"/>
        <v>2.3651364309444374E-2</v>
      </c>
      <c r="G1268" s="2">
        <f t="shared" si="178"/>
        <v>2.166354816679136E-2</v>
      </c>
      <c r="H1268" s="2">
        <f t="shared" si="175"/>
        <v>1.0917585673107877</v>
      </c>
      <c r="I1268" s="2">
        <f t="shared" si="176"/>
        <v>52.193335520283171</v>
      </c>
    </row>
    <row r="1269" spans="1:9" ht="13.5" x14ac:dyDescent="0.25">
      <c r="A1269" s="3">
        <f>TITRES_STAT!B1272</f>
        <v>43858</v>
      </c>
      <c r="B1269" s="17">
        <f>TITRES_STAT!D1272</f>
        <v>3.3178999999999998</v>
      </c>
      <c r="C1269" s="2">
        <f t="shared" si="171"/>
        <v>-1.4499999999999957E-2</v>
      </c>
      <c r="D1269" s="2">
        <f t="shared" si="172"/>
        <v>0</v>
      </c>
      <c r="E1269" s="2">
        <f t="shared" si="173"/>
        <v>1.4499999999999957E-2</v>
      </c>
      <c r="F1269" s="2">
        <f t="shared" si="178"/>
        <v>2.1961981144484062E-2</v>
      </c>
      <c r="G1269" s="2">
        <f t="shared" si="178"/>
        <v>2.1151866154877689E-2</v>
      </c>
      <c r="H1269" s="2">
        <f t="shared" si="175"/>
        <v>1.0382999298347753</v>
      </c>
      <c r="I1269" s="2">
        <f t="shared" si="176"/>
        <v>50.939506725045121</v>
      </c>
    </row>
    <row r="1270" spans="1:9" ht="13.5" x14ac:dyDescent="0.25">
      <c r="A1270" s="3">
        <f>TITRES_STAT!B1273</f>
        <v>43859</v>
      </c>
      <c r="B1270" s="17">
        <f>TITRES_STAT!D1273</f>
        <v>3.2599</v>
      </c>
      <c r="C1270" s="2">
        <f t="shared" si="171"/>
        <v>-5.7999999999999829E-2</v>
      </c>
      <c r="D1270" s="2">
        <f t="shared" si="172"/>
        <v>0</v>
      </c>
      <c r="E1270" s="2">
        <f t="shared" si="173"/>
        <v>5.7999999999999829E-2</v>
      </c>
      <c r="F1270" s="2">
        <f t="shared" si="178"/>
        <v>2.0393268205592344E-2</v>
      </c>
      <c r="G1270" s="2">
        <f t="shared" si="178"/>
        <v>2.3783875715243558E-2</v>
      </c>
      <c r="H1270" s="2">
        <f t="shared" si="175"/>
        <v>0.85744091710510806</v>
      </c>
      <c r="I1270" s="2">
        <f t="shared" si="176"/>
        <v>46.16248674232191</v>
      </c>
    </row>
    <row r="1271" spans="1:9" ht="13.5" x14ac:dyDescent="0.25">
      <c r="A1271" s="3">
        <f>TITRES_STAT!B1274</f>
        <v>43860</v>
      </c>
      <c r="B1271" s="17">
        <f>TITRES_STAT!D1274</f>
        <v>3.2454999999999998</v>
      </c>
      <c r="C1271" s="2">
        <f t="shared" si="171"/>
        <v>-1.440000000000019E-2</v>
      </c>
      <c r="D1271" s="2">
        <f t="shared" si="172"/>
        <v>0</v>
      </c>
      <c r="E1271" s="2">
        <f t="shared" si="173"/>
        <v>1.440000000000019E-2</v>
      </c>
      <c r="F1271" s="2">
        <f t="shared" si="178"/>
        <v>1.8936606190907177E-2</v>
      </c>
      <c r="G1271" s="2">
        <f t="shared" si="178"/>
        <v>2.3113598878440462E-2</v>
      </c>
      <c r="H1271" s="2">
        <f t="shared" si="175"/>
        <v>0.81928419241412753</v>
      </c>
      <c r="I1271" s="2">
        <f t="shared" si="176"/>
        <v>45.033326614406818</v>
      </c>
    </row>
    <row r="1272" spans="1:9" ht="13.5" x14ac:dyDescent="0.25">
      <c r="A1272" s="3">
        <f>TITRES_STAT!B1275</f>
        <v>43861</v>
      </c>
      <c r="B1272" s="17">
        <f>TITRES_STAT!D1275</f>
        <v>3.2599</v>
      </c>
      <c r="C1272" s="2">
        <f t="shared" si="171"/>
        <v>1.440000000000019E-2</v>
      </c>
      <c r="D1272" s="2">
        <f t="shared" si="172"/>
        <v>1.440000000000019E-2</v>
      </c>
      <c r="E1272" s="2">
        <f t="shared" si="173"/>
        <v>0</v>
      </c>
      <c r="F1272" s="2">
        <f t="shared" si="178"/>
        <v>1.8612562891556678E-2</v>
      </c>
      <c r="G1272" s="2">
        <f t="shared" si="178"/>
        <v>2.1462627529980429E-2</v>
      </c>
      <c r="H1272" s="2">
        <f t="shared" si="175"/>
        <v>0.86720802779423956</v>
      </c>
      <c r="I1272" s="2">
        <f t="shared" si="176"/>
        <v>46.444103436010032</v>
      </c>
    </row>
    <row r="1273" spans="1:9" ht="13.5" x14ac:dyDescent="0.25">
      <c r="A1273" s="3">
        <f>TITRES_STAT!B1276</f>
        <v>43864</v>
      </c>
      <c r="B1273" s="17">
        <f>TITRES_STAT!D1276</f>
        <v>3.2526999999999999</v>
      </c>
      <c r="C1273" s="2">
        <f t="shared" si="171"/>
        <v>-7.2000000000000952E-3</v>
      </c>
      <c r="D1273" s="2">
        <f t="shared" si="172"/>
        <v>0</v>
      </c>
      <c r="E1273" s="2">
        <f t="shared" si="173"/>
        <v>7.2000000000000952E-3</v>
      </c>
      <c r="F1273" s="2">
        <f t="shared" si="178"/>
        <v>1.7283094113588342E-2</v>
      </c>
      <c r="G1273" s="2">
        <f t="shared" si="178"/>
        <v>2.0443868420696121E-2</v>
      </c>
      <c r="H1273" s="2">
        <f t="shared" si="175"/>
        <v>0.84539255281510206</v>
      </c>
      <c r="I1273" s="2">
        <f t="shared" si="176"/>
        <v>45.81098756063993</v>
      </c>
    </row>
    <row r="1274" spans="1:9" ht="13.5" x14ac:dyDescent="0.25">
      <c r="A1274" s="3">
        <f>TITRES_STAT!B1277</f>
        <v>43865</v>
      </c>
      <c r="B1274" s="17">
        <f>TITRES_STAT!D1277</f>
        <v>3.1657999999999999</v>
      </c>
      <c r="C1274" s="2">
        <f t="shared" si="171"/>
        <v>-8.6899999999999977E-2</v>
      </c>
      <c r="D1274" s="2">
        <f t="shared" si="172"/>
        <v>0</v>
      </c>
      <c r="E1274" s="2">
        <f t="shared" si="173"/>
        <v>8.6899999999999977E-2</v>
      </c>
      <c r="F1274" s="2">
        <f t="shared" si="178"/>
        <v>1.6048587391189174E-2</v>
      </c>
      <c r="G1274" s="2">
        <f t="shared" si="178"/>
        <v>2.5190734962074968E-2</v>
      </c>
      <c r="H1274" s="2">
        <f t="shared" si="175"/>
        <v>0.63708293606163402</v>
      </c>
      <c r="I1274" s="2">
        <f t="shared" si="176"/>
        <v>38.915739821604774</v>
      </c>
    </row>
    <row r="1275" spans="1:9" ht="13.5" x14ac:dyDescent="0.25">
      <c r="A1275" s="3">
        <f>TITRES_STAT!B1278</f>
        <v>43866</v>
      </c>
      <c r="B1275" s="17">
        <f>TITRES_STAT!D1278</f>
        <v>3.2599</v>
      </c>
      <c r="C1275" s="2">
        <f t="shared" si="171"/>
        <v>9.4100000000000072E-2</v>
      </c>
      <c r="D1275" s="2">
        <f t="shared" si="172"/>
        <v>9.4100000000000072E-2</v>
      </c>
      <c r="E1275" s="2">
        <f t="shared" si="173"/>
        <v>0</v>
      </c>
      <c r="F1275" s="2">
        <f t="shared" si="178"/>
        <v>2.1623688291818523E-2</v>
      </c>
      <c r="G1275" s="2">
        <f t="shared" si="178"/>
        <v>2.3391396750498183E-2</v>
      </c>
      <c r="H1275" s="2">
        <f t="shared" si="175"/>
        <v>0.92442911906737624</v>
      </c>
      <c r="I1275" s="2">
        <f t="shared" si="176"/>
        <v>48.036537688401665</v>
      </c>
    </row>
    <row r="1276" spans="1:9" ht="13.5" x14ac:dyDescent="0.25">
      <c r="A1276" s="3">
        <f>TITRES_STAT!B1279</f>
        <v>43867</v>
      </c>
      <c r="B1276" s="17">
        <f>TITRES_STAT!D1279</f>
        <v>3.1875</v>
      </c>
      <c r="C1276" s="2">
        <f t="shared" si="171"/>
        <v>-7.240000000000002E-2</v>
      </c>
      <c r="D1276" s="2">
        <f t="shared" si="172"/>
        <v>0</v>
      </c>
      <c r="E1276" s="2">
        <f t="shared" si="173"/>
        <v>7.240000000000002E-2</v>
      </c>
      <c r="F1276" s="2">
        <f t="shared" si="178"/>
        <v>2.00791391281172E-2</v>
      </c>
      <c r="G1276" s="2">
        <f t="shared" si="178"/>
        <v>2.6892011268319742E-2</v>
      </c>
      <c r="H1276" s="2">
        <f t="shared" si="175"/>
        <v>0.74665814050775459</v>
      </c>
      <c r="I1276" s="2">
        <f t="shared" si="176"/>
        <v>42.747812132871097</v>
      </c>
    </row>
    <row r="1277" spans="1:9" ht="13.5" x14ac:dyDescent="0.25">
      <c r="A1277" s="3">
        <f>TITRES_STAT!B1280</f>
        <v>43868</v>
      </c>
      <c r="B1277" s="17">
        <f>TITRES_STAT!D1280</f>
        <v>3.1875</v>
      </c>
      <c r="C1277" s="2">
        <f t="shared" si="171"/>
        <v>0</v>
      </c>
      <c r="D1277" s="2">
        <f t="shared" si="172"/>
        <v>0</v>
      </c>
      <c r="E1277" s="2">
        <f t="shared" si="173"/>
        <v>0</v>
      </c>
      <c r="F1277" s="2">
        <f t="shared" ref="F1277:G1292" si="179">((F1276*13)+D1277)/14</f>
        <v>1.8644914904680256E-2</v>
      </c>
      <c r="G1277" s="2">
        <f t="shared" si="179"/>
        <v>2.4971153320582615E-2</v>
      </c>
      <c r="H1277" s="2">
        <f t="shared" si="175"/>
        <v>0.74665814050775459</v>
      </c>
      <c r="I1277" s="2">
        <f t="shared" si="176"/>
        <v>42.747812132871097</v>
      </c>
    </row>
    <row r="1278" spans="1:9" ht="13.5" x14ac:dyDescent="0.25">
      <c r="A1278" s="3">
        <f>TITRES_STAT!B1281</f>
        <v>43871</v>
      </c>
      <c r="B1278" s="17">
        <f>TITRES_STAT!D1281</f>
        <v>3.2237</v>
      </c>
      <c r="C1278" s="2">
        <f t="shared" si="171"/>
        <v>3.620000000000001E-2</v>
      </c>
      <c r="D1278" s="2">
        <f t="shared" si="172"/>
        <v>3.620000000000001E-2</v>
      </c>
      <c r="E1278" s="2">
        <f t="shared" si="173"/>
        <v>0</v>
      </c>
      <c r="F1278" s="2">
        <f t="shared" si="179"/>
        <v>1.9898849554345954E-2</v>
      </c>
      <c r="G1278" s="2">
        <f t="shared" si="179"/>
        <v>2.3187499511969571E-2</v>
      </c>
      <c r="H1278" s="2">
        <f t="shared" si="175"/>
        <v>0.8581714274138964</v>
      </c>
      <c r="I1278" s="2">
        <f t="shared" si="176"/>
        <v>46.183652097602931</v>
      </c>
    </row>
    <row r="1279" spans="1:9" ht="13.5" x14ac:dyDescent="0.25">
      <c r="A1279" s="3">
        <f>TITRES_STAT!B1282</f>
        <v>43872</v>
      </c>
      <c r="B1279" s="17">
        <f>TITRES_STAT!D1282</f>
        <v>3.2599</v>
      </c>
      <c r="C1279" s="2">
        <f t="shared" si="171"/>
        <v>3.620000000000001E-2</v>
      </c>
      <c r="D1279" s="2">
        <f t="shared" si="172"/>
        <v>3.620000000000001E-2</v>
      </c>
      <c r="E1279" s="2">
        <f t="shared" si="173"/>
        <v>0</v>
      </c>
      <c r="F1279" s="2">
        <f t="shared" si="179"/>
        <v>2.1063217443321243E-2</v>
      </c>
      <c r="G1279" s="2">
        <f t="shared" si="179"/>
        <v>2.1531249546828887E-2</v>
      </c>
      <c r="H1279" s="2">
        <f t="shared" si="175"/>
        <v>0.97826265946666457</v>
      </c>
      <c r="I1279" s="2">
        <f t="shared" si="176"/>
        <v>49.45059518691022</v>
      </c>
    </row>
    <row r="1280" spans="1:9" ht="13.5" x14ac:dyDescent="0.25">
      <c r="A1280" s="3">
        <f>TITRES_STAT!B1283</f>
        <v>43873</v>
      </c>
      <c r="B1280" s="17">
        <f>TITRES_STAT!D1283</f>
        <v>3.2599</v>
      </c>
      <c r="C1280" s="2">
        <f t="shared" si="171"/>
        <v>0</v>
      </c>
      <c r="D1280" s="2">
        <f t="shared" si="172"/>
        <v>0</v>
      </c>
      <c r="E1280" s="2">
        <f t="shared" si="173"/>
        <v>0</v>
      </c>
      <c r="F1280" s="2">
        <f t="shared" si="179"/>
        <v>1.955870191165544E-2</v>
      </c>
      <c r="G1280" s="2">
        <f t="shared" si="179"/>
        <v>1.9993303150626824E-2</v>
      </c>
      <c r="H1280" s="2">
        <f t="shared" si="175"/>
        <v>0.97826265946666457</v>
      </c>
      <c r="I1280" s="2">
        <f t="shared" si="176"/>
        <v>49.45059518691022</v>
      </c>
    </row>
    <row r="1281" spans="1:9" ht="13.5" x14ac:dyDescent="0.25">
      <c r="A1281" s="3">
        <f>TITRES_STAT!B1284</f>
        <v>43874</v>
      </c>
      <c r="B1281" s="17">
        <f>TITRES_STAT!D1284</f>
        <v>3.2599</v>
      </c>
      <c r="C1281" s="2">
        <f t="shared" si="171"/>
        <v>0</v>
      </c>
      <c r="D1281" s="2">
        <f t="shared" si="172"/>
        <v>0</v>
      </c>
      <c r="E1281" s="2">
        <f t="shared" si="173"/>
        <v>0</v>
      </c>
      <c r="F1281" s="2">
        <f t="shared" si="179"/>
        <v>1.8161651775108621E-2</v>
      </c>
      <c r="G1281" s="2">
        <f t="shared" si="179"/>
        <v>1.8565210068439194E-2</v>
      </c>
      <c r="H1281" s="2">
        <f t="shared" si="175"/>
        <v>0.97826265946666435</v>
      </c>
      <c r="I1281" s="2">
        <f t="shared" si="176"/>
        <v>49.450595186910213</v>
      </c>
    </row>
    <row r="1282" spans="1:9" ht="13.5" x14ac:dyDescent="0.25">
      <c r="A1282" s="3">
        <f>TITRES_STAT!B1285</f>
        <v>43875</v>
      </c>
      <c r="B1282" s="17">
        <f>TITRES_STAT!D1285</f>
        <v>3.2454999999999998</v>
      </c>
      <c r="C1282" s="2">
        <f t="shared" si="171"/>
        <v>-1.440000000000019E-2</v>
      </c>
      <c r="D1282" s="2">
        <f t="shared" si="172"/>
        <v>0</v>
      </c>
      <c r="E1282" s="2">
        <f t="shared" si="173"/>
        <v>1.440000000000019E-2</v>
      </c>
      <c r="F1282" s="2">
        <f t="shared" si="179"/>
        <v>1.6864390934029434E-2</v>
      </c>
      <c r="G1282" s="2">
        <f t="shared" si="179"/>
        <v>1.8267695063550693E-2</v>
      </c>
      <c r="H1282" s="2">
        <f t="shared" si="175"/>
        <v>0.92318110606514037</v>
      </c>
      <c r="I1282" s="2">
        <f t="shared" si="176"/>
        <v>48.002816955392397</v>
      </c>
    </row>
    <row r="1283" spans="1:9" ht="13.5" x14ac:dyDescent="0.25">
      <c r="A1283" s="3">
        <f>TITRES_STAT!B1286</f>
        <v>43878</v>
      </c>
      <c r="B1283" s="17">
        <f>TITRES_STAT!D1286</f>
        <v>3.2599</v>
      </c>
      <c r="C1283" s="2">
        <f t="shared" ref="C1283:C1346" si="180">B1283-B1282</f>
        <v>1.440000000000019E-2</v>
      </c>
      <c r="D1283" s="2">
        <f t="shared" ref="D1283:D1346" si="181">IF(C1283&gt;0,C1283,0)</f>
        <v>1.440000000000019E-2</v>
      </c>
      <c r="E1283" s="2">
        <f t="shared" ref="E1283:E1346" si="182">IF(C1283&lt;0,-C1283,0)</f>
        <v>0</v>
      </c>
      <c r="F1283" s="2">
        <f t="shared" si="179"/>
        <v>1.6688363010170203E-2</v>
      </c>
      <c r="G1283" s="2">
        <f t="shared" si="179"/>
        <v>1.6962859701868501E-2</v>
      </c>
      <c r="H1283" s="2">
        <f t="shared" si="175"/>
        <v>0.98381778211205384</v>
      </c>
      <c r="I1283" s="2">
        <f t="shared" si="176"/>
        <v>49.592144549921372</v>
      </c>
    </row>
    <row r="1284" spans="1:9" ht="13.5" x14ac:dyDescent="0.25">
      <c r="A1284" s="3">
        <f>TITRES_STAT!B1287</f>
        <v>43879</v>
      </c>
      <c r="B1284" s="17">
        <f>TITRES_STAT!D1287</f>
        <v>3.2454999999999998</v>
      </c>
      <c r="C1284" s="2">
        <f t="shared" si="180"/>
        <v>-1.440000000000019E-2</v>
      </c>
      <c r="D1284" s="2">
        <f t="shared" si="181"/>
        <v>0</v>
      </c>
      <c r="E1284" s="2">
        <f t="shared" si="182"/>
        <v>1.440000000000019E-2</v>
      </c>
      <c r="F1284" s="2">
        <f t="shared" si="179"/>
        <v>1.5496337080872332E-2</v>
      </c>
      <c r="G1284" s="2">
        <f t="shared" si="179"/>
        <v>1.6779798294592193E-2</v>
      </c>
      <c r="H1284" s="2">
        <f t="shared" si="175"/>
        <v>0.92351152313115137</v>
      </c>
      <c r="I1284" s="2">
        <f t="shared" si="176"/>
        <v>48.011748930301742</v>
      </c>
    </row>
    <row r="1285" spans="1:9" ht="13.5" x14ac:dyDescent="0.25">
      <c r="A1285" s="3">
        <f>TITRES_STAT!B1288</f>
        <v>43880</v>
      </c>
      <c r="B1285" s="17">
        <f>TITRES_STAT!D1288</f>
        <v>3.2599</v>
      </c>
      <c r="C1285" s="2">
        <f t="shared" si="180"/>
        <v>1.440000000000019E-2</v>
      </c>
      <c r="D1285" s="2">
        <f t="shared" si="181"/>
        <v>1.440000000000019E-2</v>
      </c>
      <c r="E1285" s="2">
        <f t="shared" si="182"/>
        <v>0</v>
      </c>
      <c r="F1285" s="2">
        <f t="shared" si="179"/>
        <v>1.5418027289381464E-2</v>
      </c>
      <c r="G1285" s="2">
        <f t="shared" si="179"/>
        <v>1.5581241273549892E-2</v>
      </c>
      <c r="H1285" s="2">
        <f t="shared" si="175"/>
        <v>0.98952496907640508</v>
      </c>
      <c r="I1285" s="2">
        <f t="shared" si="176"/>
        <v>49.736745427013723</v>
      </c>
    </row>
    <row r="1286" spans="1:9" ht="13.5" x14ac:dyDescent="0.25">
      <c r="A1286" s="3">
        <f>TITRES_STAT!B1289</f>
        <v>43881</v>
      </c>
      <c r="B1286" s="17">
        <f>TITRES_STAT!D1289</f>
        <v>3.2599</v>
      </c>
      <c r="C1286" s="2">
        <f t="shared" si="180"/>
        <v>0</v>
      </c>
      <c r="D1286" s="2">
        <f t="shared" si="181"/>
        <v>0</v>
      </c>
      <c r="E1286" s="2">
        <f t="shared" si="182"/>
        <v>0</v>
      </c>
      <c r="F1286" s="2">
        <f t="shared" si="179"/>
        <v>1.4316739625854216E-2</v>
      </c>
      <c r="G1286" s="2">
        <f t="shared" si="179"/>
        <v>1.4468295468296328E-2</v>
      </c>
      <c r="H1286" s="2">
        <f t="shared" si="175"/>
        <v>0.98952496907640508</v>
      </c>
      <c r="I1286" s="2">
        <f t="shared" si="176"/>
        <v>49.736745427013723</v>
      </c>
    </row>
    <row r="1287" spans="1:9" ht="13.5" x14ac:dyDescent="0.25">
      <c r="A1287" s="3">
        <f>TITRES_STAT!B1290</f>
        <v>43882</v>
      </c>
      <c r="B1287" s="17">
        <f>TITRES_STAT!D1290</f>
        <v>3.2526999999999999</v>
      </c>
      <c r="C1287" s="2">
        <f t="shared" si="180"/>
        <v>-7.2000000000000952E-3</v>
      </c>
      <c r="D1287" s="2">
        <f t="shared" si="181"/>
        <v>0</v>
      </c>
      <c r="E1287" s="2">
        <f t="shared" si="182"/>
        <v>7.2000000000000952E-3</v>
      </c>
      <c r="F1287" s="2">
        <f t="shared" si="179"/>
        <v>1.3294115366864629E-2</v>
      </c>
      <c r="G1287" s="2">
        <f t="shared" si="179"/>
        <v>1.3949131506275168E-2</v>
      </c>
      <c r="H1287" s="2">
        <f t="shared" si="175"/>
        <v>0.95304251457405276</v>
      </c>
      <c r="I1287" s="2">
        <f t="shared" si="176"/>
        <v>48.797837602726517</v>
      </c>
    </row>
    <row r="1288" spans="1:9" ht="13.5" x14ac:dyDescent="0.25">
      <c r="A1288" s="3">
        <f>TITRES_STAT!B1291</f>
        <v>43885</v>
      </c>
      <c r="B1288" s="17">
        <f>TITRES_STAT!D1291</f>
        <v>3.2599</v>
      </c>
      <c r="C1288" s="2">
        <f t="shared" si="180"/>
        <v>7.2000000000000952E-3</v>
      </c>
      <c r="D1288" s="2">
        <f t="shared" si="181"/>
        <v>7.2000000000000952E-3</v>
      </c>
      <c r="E1288" s="2">
        <f t="shared" si="182"/>
        <v>0</v>
      </c>
      <c r="F1288" s="2">
        <f t="shared" si="179"/>
        <v>1.2858821412088592E-2</v>
      </c>
      <c r="G1288" s="2">
        <f t="shared" si="179"/>
        <v>1.2952764970112657E-2</v>
      </c>
      <c r="H1288" s="2">
        <f t="shared" si="175"/>
        <v>0.9927472197449092</v>
      </c>
      <c r="I1288" s="2">
        <f t="shared" si="176"/>
        <v>49.818020565196946</v>
      </c>
    </row>
    <row r="1289" spans="1:9" ht="13.5" x14ac:dyDescent="0.25">
      <c r="A1289" s="3">
        <f>TITRES_STAT!B1292</f>
        <v>43886</v>
      </c>
      <c r="B1289" s="17">
        <f>TITRES_STAT!D1292</f>
        <v>3.2599</v>
      </c>
      <c r="C1289" s="2">
        <f t="shared" si="180"/>
        <v>0</v>
      </c>
      <c r="D1289" s="2">
        <f t="shared" si="181"/>
        <v>0</v>
      </c>
      <c r="E1289" s="2">
        <f t="shared" si="182"/>
        <v>0</v>
      </c>
      <c r="F1289" s="2">
        <f t="shared" si="179"/>
        <v>1.194033416836798E-2</v>
      </c>
      <c r="G1289" s="2">
        <f t="shared" si="179"/>
        <v>1.2027567472247468E-2</v>
      </c>
      <c r="H1289" s="2">
        <f t="shared" si="175"/>
        <v>0.9927472197449092</v>
      </c>
      <c r="I1289" s="2">
        <f t="shared" si="176"/>
        <v>49.818020565196946</v>
      </c>
    </row>
    <row r="1290" spans="1:9" ht="13.5" x14ac:dyDescent="0.25">
      <c r="A1290" s="3">
        <f>TITRES_STAT!B1293</f>
        <v>43887</v>
      </c>
      <c r="B1290" s="17">
        <f>TITRES_STAT!D1293</f>
        <v>3.1875</v>
      </c>
      <c r="C1290" s="2">
        <f t="shared" si="180"/>
        <v>-7.240000000000002E-2</v>
      </c>
      <c r="D1290" s="2">
        <f t="shared" si="181"/>
        <v>0</v>
      </c>
      <c r="E1290" s="2">
        <f t="shared" si="182"/>
        <v>7.240000000000002E-2</v>
      </c>
      <c r="F1290" s="2">
        <f t="shared" si="179"/>
        <v>1.1087453156341695E-2</v>
      </c>
      <c r="G1290" s="2">
        <f t="shared" si="179"/>
        <v>1.6339884081372651E-2</v>
      </c>
      <c r="H1290" s="2">
        <f t="shared" si="175"/>
        <v>0.67855151854971307</v>
      </c>
      <c r="I1290" s="2">
        <f t="shared" si="176"/>
        <v>40.424825276497266</v>
      </c>
    </row>
    <row r="1291" spans="1:9" ht="13.5" x14ac:dyDescent="0.25">
      <c r="A1291" s="3">
        <f>TITRES_STAT!B1294</f>
        <v>43888</v>
      </c>
      <c r="B1291" s="17">
        <f>TITRES_STAT!D1294</f>
        <v>3.2454999999999998</v>
      </c>
      <c r="C1291" s="2">
        <f t="shared" si="180"/>
        <v>5.7999999999999829E-2</v>
      </c>
      <c r="D1291" s="2">
        <f t="shared" si="181"/>
        <v>5.7999999999999829E-2</v>
      </c>
      <c r="E1291" s="2">
        <f t="shared" si="182"/>
        <v>0</v>
      </c>
      <c r="F1291" s="2">
        <f t="shared" si="179"/>
        <v>1.4438349359460133E-2</v>
      </c>
      <c r="G1291" s="2">
        <f t="shared" si="179"/>
        <v>1.5172749504131748E-2</v>
      </c>
      <c r="H1291" s="2">
        <f t="shared" si="175"/>
        <v>0.95159742507634315</v>
      </c>
      <c r="I1291" s="2">
        <f t="shared" si="176"/>
        <v>48.759924195899075</v>
      </c>
    </row>
    <row r="1292" spans="1:9" ht="13.5" x14ac:dyDescent="0.25">
      <c r="A1292" s="3">
        <f>TITRES_STAT!B1295</f>
        <v>43889</v>
      </c>
      <c r="B1292" s="17">
        <f>TITRES_STAT!D1295</f>
        <v>3.2454999999999998</v>
      </c>
      <c r="C1292" s="2">
        <f t="shared" si="180"/>
        <v>0</v>
      </c>
      <c r="D1292" s="2">
        <f t="shared" si="181"/>
        <v>0</v>
      </c>
      <c r="E1292" s="2">
        <f t="shared" si="182"/>
        <v>0</v>
      </c>
      <c r="F1292" s="2">
        <f t="shared" si="179"/>
        <v>1.3407038690927266E-2</v>
      </c>
      <c r="G1292" s="2">
        <f t="shared" si="179"/>
        <v>1.4088981682408051E-2</v>
      </c>
      <c r="H1292" s="2">
        <f t="shared" si="175"/>
        <v>0.95159742507634315</v>
      </c>
      <c r="I1292" s="2">
        <f t="shared" si="176"/>
        <v>48.759924195899075</v>
      </c>
    </row>
    <row r="1293" spans="1:9" ht="13.5" x14ac:dyDescent="0.25">
      <c r="A1293" s="3">
        <f>TITRES_STAT!B1296</f>
        <v>43892</v>
      </c>
      <c r="B1293" s="17">
        <f>TITRES_STAT!D1296</f>
        <v>3.2382</v>
      </c>
      <c r="C1293" s="2">
        <f t="shared" si="180"/>
        <v>-7.2999999999998622E-3</v>
      </c>
      <c r="D1293" s="2">
        <f t="shared" si="181"/>
        <v>0</v>
      </c>
      <c r="E1293" s="2">
        <f t="shared" si="182"/>
        <v>7.2999999999998622E-3</v>
      </c>
      <c r="F1293" s="2">
        <f t="shared" ref="F1293:G1308" si="183">((F1292*13)+D1293)/14</f>
        <v>1.2449393070146747E-2</v>
      </c>
      <c r="G1293" s="2">
        <f t="shared" si="183"/>
        <v>1.3604054419378895E-2</v>
      </c>
      <c r="H1293" s="2">
        <f t="shared" si="175"/>
        <v>0.9151237334373391</v>
      </c>
      <c r="I1293" s="2">
        <f t="shared" si="176"/>
        <v>47.784052667700962</v>
      </c>
    </row>
    <row r="1294" spans="1:9" ht="13.5" x14ac:dyDescent="0.25">
      <c r="A1294" s="3">
        <f>TITRES_STAT!B1297</f>
        <v>43893</v>
      </c>
      <c r="B1294" s="17">
        <f>TITRES_STAT!D1297</f>
        <v>3.1875</v>
      </c>
      <c r="C1294" s="2">
        <f t="shared" si="180"/>
        <v>-5.0699999999999967E-2</v>
      </c>
      <c r="D1294" s="2">
        <f t="shared" si="181"/>
        <v>0</v>
      </c>
      <c r="E1294" s="2">
        <f t="shared" si="182"/>
        <v>5.0699999999999967E-2</v>
      </c>
      <c r="F1294" s="2">
        <f t="shared" si="183"/>
        <v>1.1560150707993409E-2</v>
      </c>
      <c r="G1294" s="2">
        <f t="shared" si="183"/>
        <v>1.6253764817994686E-2</v>
      </c>
      <c r="H1294" s="2">
        <f t="shared" si="175"/>
        <v>0.71122911137455758</v>
      </c>
      <c r="I1294" s="2">
        <f t="shared" si="176"/>
        <v>41.562471480119775</v>
      </c>
    </row>
    <row r="1295" spans="1:9" ht="13.5" x14ac:dyDescent="0.25">
      <c r="A1295" s="3">
        <f>TITRES_STAT!B1298</f>
        <v>43894</v>
      </c>
      <c r="B1295" s="17">
        <f>TITRES_STAT!D1298</f>
        <v>3.1440000000000001</v>
      </c>
      <c r="C1295" s="2">
        <f t="shared" si="180"/>
        <v>-4.3499999999999872E-2</v>
      </c>
      <c r="D1295" s="2">
        <f t="shared" si="181"/>
        <v>0</v>
      </c>
      <c r="E1295" s="2">
        <f t="shared" si="182"/>
        <v>4.3499999999999872E-2</v>
      </c>
      <c r="F1295" s="2">
        <f t="shared" si="183"/>
        <v>1.0734425657422452E-2</v>
      </c>
      <c r="G1295" s="2">
        <f t="shared" si="183"/>
        <v>1.8199924473852196E-2</v>
      </c>
      <c r="H1295" s="2">
        <f t="shared" si="175"/>
        <v>0.58980605512097506</v>
      </c>
      <c r="I1295" s="2">
        <f t="shared" si="176"/>
        <v>37.099245736367152</v>
      </c>
    </row>
    <row r="1296" spans="1:9" ht="13.5" x14ac:dyDescent="0.25">
      <c r="A1296" s="3">
        <f>TITRES_STAT!B1299</f>
        <v>43895</v>
      </c>
      <c r="B1296" s="17">
        <f>TITRES_STAT!D1299</f>
        <v>3.1151</v>
      </c>
      <c r="C1296" s="2">
        <f t="shared" si="180"/>
        <v>-2.8900000000000148E-2</v>
      </c>
      <c r="D1296" s="2">
        <f t="shared" si="181"/>
        <v>0</v>
      </c>
      <c r="E1296" s="2">
        <f t="shared" si="182"/>
        <v>2.8900000000000148E-2</v>
      </c>
      <c r="F1296" s="2">
        <f t="shared" si="183"/>
        <v>9.9676809676065622E-3</v>
      </c>
      <c r="G1296" s="2">
        <f t="shared" si="183"/>
        <v>1.8964215582862765E-2</v>
      </c>
      <c r="H1296" s="2">
        <f t="shared" si="175"/>
        <v>0.52560470661459757</v>
      </c>
      <c r="I1296" s="2">
        <f t="shared" si="176"/>
        <v>34.452221098671345</v>
      </c>
    </row>
    <row r="1297" spans="1:9" ht="13.5" x14ac:dyDescent="0.25">
      <c r="A1297" s="3">
        <f>TITRES_STAT!B1300</f>
        <v>43896</v>
      </c>
      <c r="B1297" s="17">
        <f>TITRES_STAT!D1300</f>
        <v>3.1802999999999999</v>
      </c>
      <c r="C1297" s="2">
        <f t="shared" si="180"/>
        <v>6.5199999999999925E-2</v>
      </c>
      <c r="D1297" s="2">
        <f t="shared" si="181"/>
        <v>6.5199999999999925E-2</v>
      </c>
      <c r="E1297" s="2">
        <f t="shared" si="182"/>
        <v>0</v>
      </c>
      <c r="F1297" s="2">
        <f t="shared" si="183"/>
        <v>1.3912846612777516E-2</v>
      </c>
      <c r="G1297" s="2">
        <f t="shared" si="183"/>
        <v>1.7609628755515423E-2</v>
      </c>
      <c r="H1297" s="2">
        <f t="shared" ref="H1297:H1360" si="184">F1297/G1297</f>
        <v>0.79007041011128321</v>
      </c>
      <c r="I1297" s="2">
        <f t="shared" ref="I1297:I1360" si="185">IF(G1297=0,100,100-(100/(1+H1297)))</f>
        <v>44.136275626284828</v>
      </c>
    </row>
    <row r="1298" spans="1:9" ht="13.5" x14ac:dyDescent="0.25">
      <c r="A1298" s="3">
        <f>TITRES_STAT!B1301</f>
        <v>43899</v>
      </c>
      <c r="B1298" s="17">
        <f>TITRES_STAT!D1301</f>
        <v>3.1802999999999999</v>
      </c>
      <c r="C1298" s="2">
        <f t="shared" si="180"/>
        <v>0</v>
      </c>
      <c r="D1298" s="2">
        <f t="shared" si="181"/>
        <v>0</v>
      </c>
      <c r="E1298" s="2">
        <f t="shared" si="182"/>
        <v>0</v>
      </c>
      <c r="F1298" s="2">
        <f t="shared" si="183"/>
        <v>1.291907185472198E-2</v>
      </c>
      <c r="G1298" s="2">
        <f t="shared" si="183"/>
        <v>1.6351798130121463E-2</v>
      </c>
      <c r="H1298" s="2">
        <f t="shared" si="184"/>
        <v>0.79007041011128332</v>
      </c>
      <c r="I1298" s="2">
        <f t="shared" si="185"/>
        <v>44.136275626284828</v>
      </c>
    </row>
    <row r="1299" spans="1:9" ht="13.5" x14ac:dyDescent="0.25">
      <c r="A1299" s="3">
        <f>TITRES_STAT!B1302</f>
        <v>43900</v>
      </c>
      <c r="B1299" s="17">
        <f>TITRES_STAT!D1302</f>
        <v>3.1802999999999999</v>
      </c>
      <c r="C1299" s="2">
        <f t="shared" si="180"/>
        <v>0</v>
      </c>
      <c r="D1299" s="2">
        <f t="shared" si="181"/>
        <v>0</v>
      </c>
      <c r="E1299" s="2">
        <f t="shared" si="182"/>
        <v>0</v>
      </c>
      <c r="F1299" s="2">
        <f t="shared" si="183"/>
        <v>1.1996281007956123E-2</v>
      </c>
      <c r="G1299" s="2">
        <f t="shared" si="183"/>
        <v>1.5183812549398502E-2</v>
      </c>
      <c r="H1299" s="2">
        <f t="shared" si="184"/>
        <v>0.79007041011128321</v>
      </c>
      <c r="I1299" s="2">
        <f t="shared" si="185"/>
        <v>44.136275626284828</v>
      </c>
    </row>
    <row r="1300" spans="1:9" ht="13.5" x14ac:dyDescent="0.25">
      <c r="A1300" s="3">
        <f>TITRES_STAT!B1303</f>
        <v>43901</v>
      </c>
      <c r="B1300" s="17">
        <f>TITRES_STAT!D1303</f>
        <v>3.0933000000000002</v>
      </c>
      <c r="C1300" s="2">
        <f t="shared" si="180"/>
        <v>-8.6999999999999744E-2</v>
      </c>
      <c r="D1300" s="2">
        <f t="shared" si="181"/>
        <v>0</v>
      </c>
      <c r="E1300" s="2">
        <f t="shared" si="182"/>
        <v>8.6999999999999744E-2</v>
      </c>
      <c r="F1300" s="2">
        <f t="shared" si="183"/>
        <v>1.1139403793102114E-2</v>
      </c>
      <c r="G1300" s="2">
        <f t="shared" si="183"/>
        <v>2.031354022444145E-2</v>
      </c>
      <c r="H1300" s="2">
        <f t="shared" si="184"/>
        <v>0.54837333473261718</v>
      </c>
      <c r="I1300" s="2">
        <f t="shared" si="185"/>
        <v>35.416092645854931</v>
      </c>
    </row>
    <row r="1301" spans="1:9" ht="13.5" x14ac:dyDescent="0.25">
      <c r="A1301" s="3">
        <f>TITRES_STAT!B1304</f>
        <v>43902</v>
      </c>
      <c r="B1301" s="17">
        <f>TITRES_STAT!D1304</f>
        <v>3.1440000000000001</v>
      </c>
      <c r="C1301" s="2">
        <f t="shared" si="180"/>
        <v>5.0699999999999967E-2</v>
      </c>
      <c r="D1301" s="2">
        <f t="shared" si="181"/>
        <v>5.0699999999999967E-2</v>
      </c>
      <c r="E1301" s="2">
        <f t="shared" si="182"/>
        <v>0</v>
      </c>
      <c r="F1301" s="2">
        <f t="shared" si="183"/>
        <v>1.396516066502339E-2</v>
      </c>
      <c r="G1301" s="2">
        <f t="shared" si="183"/>
        <v>1.8862573065552776E-2</v>
      </c>
      <c r="H1301" s="2">
        <f t="shared" si="184"/>
        <v>0.74036350271463536</v>
      </c>
      <c r="I1301" s="2">
        <f t="shared" si="185"/>
        <v>42.54073942367841</v>
      </c>
    </row>
    <row r="1302" spans="1:9" ht="13.5" x14ac:dyDescent="0.25">
      <c r="A1302" s="3">
        <f>TITRES_STAT!B1305</f>
        <v>43903</v>
      </c>
      <c r="B1302" s="17">
        <f>TITRES_STAT!D1305</f>
        <v>2.9557000000000002</v>
      </c>
      <c r="C1302" s="2">
        <f t="shared" si="180"/>
        <v>-0.18829999999999991</v>
      </c>
      <c r="D1302" s="2">
        <f t="shared" si="181"/>
        <v>0</v>
      </c>
      <c r="E1302" s="2">
        <f t="shared" si="182"/>
        <v>0.18829999999999991</v>
      </c>
      <c r="F1302" s="2">
        <f t="shared" si="183"/>
        <v>1.2967649188950289E-2</v>
      </c>
      <c r="G1302" s="2">
        <f t="shared" si="183"/>
        <v>3.0965246418013286E-2</v>
      </c>
      <c r="H1302" s="2">
        <f t="shared" si="184"/>
        <v>0.41878075226317824</v>
      </c>
      <c r="I1302" s="2">
        <f t="shared" si="185"/>
        <v>29.516946264964275</v>
      </c>
    </row>
    <row r="1303" spans="1:9" ht="13.5" x14ac:dyDescent="0.25">
      <c r="A1303" s="3">
        <f>TITRES_STAT!B1306</f>
        <v>43906</v>
      </c>
      <c r="B1303" s="17">
        <f>TITRES_STAT!D1306</f>
        <v>2.7890999999999999</v>
      </c>
      <c r="C1303" s="2">
        <f t="shared" si="180"/>
        <v>-0.1666000000000003</v>
      </c>
      <c r="D1303" s="2">
        <f t="shared" si="181"/>
        <v>0</v>
      </c>
      <c r="E1303" s="2">
        <f t="shared" si="182"/>
        <v>0.1666000000000003</v>
      </c>
      <c r="F1303" s="2">
        <f t="shared" si="183"/>
        <v>1.2041388532596698E-2</v>
      </c>
      <c r="G1303" s="2">
        <f t="shared" si="183"/>
        <v>4.0653443102440935E-2</v>
      </c>
      <c r="H1303" s="2">
        <f t="shared" si="184"/>
        <v>0.29619603196349442</v>
      </c>
      <c r="I1303" s="2">
        <f t="shared" si="185"/>
        <v>22.851175644691097</v>
      </c>
    </row>
    <row r="1304" spans="1:9" ht="13.5" x14ac:dyDescent="0.25">
      <c r="A1304" s="3">
        <f>TITRES_STAT!B1307</f>
        <v>43907</v>
      </c>
      <c r="B1304" s="17">
        <f>TITRES_STAT!D1307</f>
        <v>2.6659000000000002</v>
      </c>
      <c r="C1304" s="2">
        <f t="shared" si="180"/>
        <v>-0.12319999999999975</v>
      </c>
      <c r="D1304" s="2">
        <f t="shared" si="181"/>
        <v>0</v>
      </c>
      <c r="E1304" s="2">
        <f t="shared" si="182"/>
        <v>0.12319999999999975</v>
      </c>
      <c r="F1304" s="2">
        <f t="shared" si="183"/>
        <v>1.1181289351696934E-2</v>
      </c>
      <c r="G1304" s="2">
        <f t="shared" si="183"/>
        <v>4.6549625737980847E-2</v>
      </c>
      <c r="H1304" s="2">
        <f t="shared" si="184"/>
        <v>0.24020148764749097</v>
      </c>
      <c r="I1304" s="2">
        <f t="shared" si="185"/>
        <v>19.367940616094856</v>
      </c>
    </row>
    <row r="1305" spans="1:9" ht="13.5" x14ac:dyDescent="0.25">
      <c r="A1305" s="3">
        <f>TITRES_STAT!B1308</f>
        <v>43908</v>
      </c>
      <c r="B1305" s="17">
        <f>TITRES_STAT!D1308</f>
        <v>2.6080000000000001</v>
      </c>
      <c r="C1305" s="2">
        <f t="shared" si="180"/>
        <v>-5.7900000000000063E-2</v>
      </c>
      <c r="D1305" s="2">
        <f t="shared" si="181"/>
        <v>0</v>
      </c>
      <c r="E1305" s="2">
        <f t="shared" si="182"/>
        <v>5.7900000000000063E-2</v>
      </c>
      <c r="F1305" s="2">
        <f t="shared" si="183"/>
        <v>1.0382625826575726E-2</v>
      </c>
      <c r="G1305" s="2">
        <f t="shared" si="183"/>
        <v>4.7360366756696505E-2</v>
      </c>
      <c r="H1305" s="2">
        <f t="shared" si="184"/>
        <v>0.21922604358015613</v>
      </c>
      <c r="I1305" s="2">
        <f t="shared" si="185"/>
        <v>17.980754654519757</v>
      </c>
    </row>
    <row r="1306" spans="1:9" ht="13.5" x14ac:dyDescent="0.25">
      <c r="A1306" s="3">
        <f>TITRES_STAT!B1309</f>
        <v>43909</v>
      </c>
      <c r="B1306" s="17">
        <f>TITRES_STAT!D1309</f>
        <v>2.6587000000000001</v>
      </c>
      <c r="C1306" s="2">
        <f t="shared" si="180"/>
        <v>5.0699999999999967E-2</v>
      </c>
      <c r="D1306" s="2">
        <f t="shared" si="181"/>
        <v>5.0699999999999967E-2</v>
      </c>
      <c r="E1306" s="2">
        <f t="shared" si="182"/>
        <v>0</v>
      </c>
      <c r="F1306" s="2">
        <f t="shared" si="183"/>
        <v>1.3262438267534602E-2</v>
      </c>
      <c r="G1306" s="2">
        <f t="shared" si="183"/>
        <v>4.3977483416932472E-2</v>
      </c>
      <c r="H1306" s="2">
        <f t="shared" si="184"/>
        <v>0.30157337885387547</v>
      </c>
      <c r="I1306" s="2">
        <f t="shared" si="185"/>
        <v>23.169909876263105</v>
      </c>
    </row>
    <row r="1307" spans="1:9" ht="13.5" x14ac:dyDescent="0.25">
      <c r="A1307" s="3">
        <f>TITRES_STAT!B1310</f>
        <v>43913</v>
      </c>
      <c r="B1307" s="17">
        <f>TITRES_STAT!D1310</f>
        <v>2.5790000000000002</v>
      </c>
      <c r="C1307" s="2">
        <f t="shared" si="180"/>
        <v>-7.9699999999999882E-2</v>
      </c>
      <c r="D1307" s="2">
        <f t="shared" si="181"/>
        <v>0</v>
      </c>
      <c r="E1307" s="2">
        <f t="shared" si="182"/>
        <v>7.9699999999999882E-2</v>
      </c>
      <c r="F1307" s="2">
        <f t="shared" si="183"/>
        <v>1.2315121248424987E-2</v>
      </c>
      <c r="G1307" s="2">
        <f t="shared" si="183"/>
        <v>4.6529091744294426E-2</v>
      </c>
      <c r="H1307" s="2">
        <f t="shared" si="184"/>
        <v>0.26467572838309517</v>
      </c>
      <c r="I1307" s="2">
        <f t="shared" si="185"/>
        <v>20.928347278514366</v>
      </c>
    </row>
    <row r="1308" spans="1:9" ht="13.5" x14ac:dyDescent="0.25">
      <c r="A1308" s="3">
        <f>TITRES_STAT!B1311</f>
        <v>43914</v>
      </c>
      <c r="B1308" s="17">
        <f>TITRES_STAT!D1311</f>
        <v>2.6514000000000002</v>
      </c>
      <c r="C1308" s="2">
        <f t="shared" si="180"/>
        <v>7.240000000000002E-2</v>
      </c>
      <c r="D1308" s="2">
        <f t="shared" si="181"/>
        <v>7.240000000000002E-2</v>
      </c>
      <c r="E1308" s="2">
        <f t="shared" si="182"/>
        <v>0</v>
      </c>
      <c r="F1308" s="2">
        <f t="shared" si="183"/>
        <v>1.660689830210892E-2</v>
      </c>
      <c r="G1308" s="2">
        <f t="shared" si="183"/>
        <v>4.320558519113054E-2</v>
      </c>
      <c r="H1308" s="2">
        <f t="shared" si="184"/>
        <v>0.38436924829612229</v>
      </c>
      <c r="I1308" s="2">
        <f t="shared" si="185"/>
        <v>27.764936903156638</v>
      </c>
    </row>
    <row r="1309" spans="1:9" ht="13.5" x14ac:dyDescent="0.25">
      <c r="A1309" s="3">
        <f>TITRES_STAT!B1312</f>
        <v>43915</v>
      </c>
      <c r="B1309" s="17">
        <f>TITRES_STAT!D1312</f>
        <v>2.6732</v>
      </c>
      <c r="C1309" s="2">
        <f t="shared" si="180"/>
        <v>2.179999999999982E-2</v>
      </c>
      <c r="D1309" s="2">
        <f t="shared" si="181"/>
        <v>2.179999999999982E-2</v>
      </c>
      <c r="E1309" s="2">
        <f t="shared" si="182"/>
        <v>0</v>
      </c>
      <c r="F1309" s="2">
        <f t="shared" ref="F1309:G1324" si="186">((F1308*13)+D1309)/14</f>
        <v>1.6977834137672555E-2</v>
      </c>
      <c r="G1309" s="2">
        <f t="shared" si="186"/>
        <v>4.0119471963192647E-2</v>
      </c>
      <c r="H1309" s="2">
        <f t="shared" si="184"/>
        <v>0.42318189414977248</v>
      </c>
      <c r="I1309" s="2">
        <f t="shared" si="185"/>
        <v>29.734912725445184</v>
      </c>
    </row>
    <row r="1310" spans="1:9" ht="13.5" x14ac:dyDescent="0.25">
      <c r="A1310" s="3">
        <f>TITRES_STAT!B1313</f>
        <v>43916</v>
      </c>
      <c r="B1310" s="17">
        <f>TITRES_STAT!D1313</f>
        <v>2.7456</v>
      </c>
      <c r="C1310" s="2">
        <f t="shared" si="180"/>
        <v>7.240000000000002E-2</v>
      </c>
      <c r="D1310" s="2">
        <f t="shared" si="181"/>
        <v>7.240000000000002E-2</v>
      </c>
      <c r="E1310" s="2">
        <f t="shared" si="182"/>
        <v>0</v>
      </c>
      <c r="F1310" s="2">
        <f t="shared" si="186"/>
        <v>2.0936560270695941E-2</v>
      </c>
      <c r="G1310" s="2">
        <f t="shared" si="186"/>
        <v>3.725379539439317E-2</v>
      </c>
      <c r="H1310" s="2">
        <f t="shared" si="184"/>
        <v>0.56199804742168546</v>
      </c>
      <c r="I1310" s="2">
        <f t="shared" si="185"/>
        <v>35.979433415384122</v>
      </c>
    </row>
    <row r="1311" spans="1:9" ht="13.5" x14ac:dyDescent="0.25">
      <c r="A1311" s="3">
        <f>TITRES_STAT!B1314</f>
        <v>43917</v>
      </c>
      <c r="B1311" s="17">
        <f>TITRES_STAT!D1314</f>
        <v>2.7528000000000001</v>
      </c>
      <c r="C1311" s="2">
        <f t="shared" si="180"/>
        <v>7.2000000000000952E-3</v>
      </c>
      <c r="D1311" s="2">
        <f t="shared" si="181"/>
        <v>7.2000000000000952E-3</v>
      </c>
      <c r="E1311" s="2">
        <f t="shared" si="182"/>
        <v>0</v>
      </c>
      <c r="F1311" s="2">
        <f t="shared" si="186"/>
        <v>1.9955377394217665E-2</v>
      </c>
      <c r="G1311" s="2">
        <f t="shared" si="186"/>
        <v>3.4592810009079371E-2</v>
      </c>
      <c r="H1311" s="2">
        <f t="shared" si="184"/>
        <v>0.57686488576614892</v>
      </c>
      <c r="I1311" s="2">
        <f t="shared" si="185"/>
        <v>36.583025658908525</v>
      </c>
    </row>
    <row r="1312" spans="1:9" ht="13.5" x14ac:dyDescent="0.25">
      <c r="A1312" s="3">
        <f>TITRES_STAT!B1315</f>
        <v>43920</v>
      </c>
      <c r="B1312" s="17">
        <f>TITRES_STAT!D1315</f>
        <v>2.8252999999999999</v>
      </c>
      <c r="C1312" s="2">
        <f t="shared" si="180"/>
        <v>7.2499999999999787E-2</v>
      </c>
      <c r="D1312" s="2">
        <f t="shared" si="181"/>
        <v>7.2499999999999787E-2</v>
      </c>
      <c r="E1312" s="2">
        <f t="shared" si="182"/>
        <v>0</v>
      </c>
      <c r="F1312" s="2">
        <f t="shared" si="186"/>
        <v>2.37085647232021E-2</v>
      </c>
      <c r="G1312" s="2">
        <f t="shared" si="186"/>
        <v>3.2121895008430844E-2</v>
      </c>
      <c r="H1312" s="2">
        <f t="shared" si="184"/>
        <v>0.73808113490749705</v>
      </c>
      <c r="I1312" s="2">
        <f t="shared" si="185"/>
        <v>42.465286578625609</v>
      </c>
    </row>
    <row r="1313" spans="1:9" ht="13.5" x14ac:dyDescent="0.25">
      <c r="A1313" s="3">
        <f>TITRES_STAT!B1316</f>
        <v>43921</v>
      </c>
      <c r="B1313" s="17">
        <f>TITRES_STAT!D1316</f>
        <v>2.8687</v>
      </c>
      <c r="C1313" s="2">
        <f t="shared" si="180"/>
        <v>4.3400000000000105E-2</v>
      </c>
      <c r="D1313" s="2">
        <f t="shared" si="181"/>
        <v>4.3400000000000105E-2</v>
      </c>
      <c r="E1313" s="2">
        <f t="shared" si="182"/>
        <v>0</v>
      </c>
      <c r="F1313" s="2">
        <f t="shared" si="186"/>
        <v>2.511509581440196E-2</v>
      </c>
      <c r="G1313" s="2">
        <f t="shared" si="186"/>
        <v>2.9827473936400069E-2</v>
      </c>
      <c r="H1313" s="2">
        <f t="shared" si="184"/>
        <v>0.84201216194015871</v>
      </c>
      <c r="I1313" s="2">
        <f t="shared" si="185"/>
        <v>45.711541939727596</v>
      </c>
    </row>
    <row r="1314" spans="1:9" ht="13.5" x14ac:dyDescent="0.25">
      <c r="A1314" s="3">
        <f>TITRES_STAT!B1317</f>
        <v>43922</v>
      </c>
      <c r="B1314" s="17">
        <f>TITRES_STAT!D1317</f>
        <v>2.8542999999999998</v>
      </c>
      <c r="C1314" s="2">
        <f t="shared" si="180"/>
        <v>-1.440000000000019E-2</v>
      </c>
      <c r="D1314" s="2">
        <f t="shared" si="181"/>
        <v>0</v>
      </c>
      <c r="E1314" s="2">
        <f t="shared" si="182"/>
        <v>1.440000000000019E-2</v>
      </c>
      <c r="F1314" s="2">
        <f t="shared" si="186"/>
        <v>2.3321160399087531E-2</v>
      </c>
      <c r="G1314" s="2">
        <f t="shared" si="186"/>
        <v>2.8725511512371509E-2</v>
      </c>
      <c r="H1314" s="2">
        <f t="shared" si="184"/>
        <v>0.81186231928519603</v>
      </c>
      <c r="I1314" s="2">
        <f t="shared" si="185"/>
        <v>44.808168404621753</v>
      </c>
    </row>
    <row r="1315" spans="1:9" ht="13.5" x14ac:dyDescent="0.25">
      <c r="A1315" s="3">
        <f>TITRES_STAT!B1318</f>
        <v>43923</v>
      </c>
      <c r="B1315" s="17">
        <f>TITRES_STAT!D1318</f>
        <v>2.7746</v>
      </c>
      <c r="C1315" s="2">
        <f t="shared" si="180"/>
        <v>-7.9699999999999882E-2</v>
      </c>
      <c r="D1315" s="2">
        <f t="shared" si="181"/>
        <v>0</v>
      </c>
      <c r="E1315" s="2">
        <f t="shared" si="182"/>
        <v>7.9699999999999882E-2</v>
      </c>
      <c r="F1315" s="2">
        <f t="shared" si="186"/>
        <v>2.1655363227724135E-2</v>
      </c>
      <c r="G1315" s="2">
        <f t="shared" si="186"/>
        <v>3.2366546404344963E-2</v>
      </c>
      <c r="H1315" s="2">
        <f t="shared" si="184"/>
        <v>0.66906623144745114</v>
      </c>
      <c r="I1315" s="2">
        <f t="shared" si="185"/>
        <v>40.08626014003184</v>
      </c>
    </row>
    <row r="1316" spans="1:9" ht="13.5" x14ac:dyDescent="0.25">
      <c r="A1316" s="3">
        <f>TITRES_STAT!B1319</f>
        <v>43924</v>
      </c>
      <c r="B1316" s="17">
        <f>TITRES_STAT!D1319</f>
        <v>2.6949000000000001</v>
      </c>
      <c r="C1316" s="2">
        <f t="shared" si="180"/>
        <v>-7.9699999999999882E-2</v>
      </c>
      <c r="D1316" s="2">
        <f t="shared" si="181"/>
        <v>0</v>
      </c>
      <c r="E1316" s="2">
        <f t="shared" si="182"/>
        <v>7.9699999999999882E-2</v>
      </c>
      <c r="F1316" s="2">
        <f t="shared" si="186"/>
        <v>2.0108551568600981E-2</v>
      </c>
      <c r="G1316" s="2">
        <f t="shared" si="186"/>
        <v>3.5747507375463172E-2</v>
      </c>
      <c r="H1316" s="2">
        <f t="shared" si="184"/>
        <v>0.56251618769937917</v>
      </c>
      <c r="I1316" s="2">
        <f t="shared" si="185"/>
        <v>36.000663041297379</v>
      </c>
    </row>
    <row r="1317" spans="1:9" ht="13.5" x14ac:dyDescent="0.25">
      <c r="A1317" s="3">
        <f>TITRES_STAT!B1320</f>
        <v>43927</v>
      </c>
      <c r="B1317" s="17">
        <f>TITRES_STAT!D1320</f>
        <v>2.7746</v>
      </c>
      <c r="C1317" s="2">
        <f t="shared" si="180"/>
        <v>7.9699999999999882E-2</v>
      </c>
      <c r="D1317" s="2">
        <f t="shared" si="181"/>
        <v>7.9699999999999882E-2</v>
      </c>
      <c r="E1317" s="2">
        <f t="shared" si="182"/>
        <v>0</v>
      </c>
      <c r="F1317" s="2">
        <f t="shared" si="186"/>
        <v>2.436508359941519E-2</v>
      </c>
      <c r="G1317" s="2">
        <f t="shared" si="186"/>
        <v>3.3194113991501517E-2</v>
      </c>
      <c r="H1317" s="2">
        <f t="shared" si="184"/>
        <v>0.734018193877783</v>
      </c>
      <c r="I1317" s="2">
        <f t="shared" si="185"/>
        <v>42.330478219279748</v>
      </c>
    </row>
    <row r="1318" spans="1:9" ht="13.5" x14ac:dyDescent="0.25">
      <c r="A1318" s="3">
        <f>TITRES_STAT!B1321</f>
        <v>43928</v>
      </c>
      <c r="B1318" s="17">
        <f>TITRES_STAT!D1321</f>
        <v>2.7890999999999999</v>
      </c>
      <c r="C1318" s="2">
        <f t="shared" si="180"/>
        <v>1.4499999999999957E-2</v>
      </c>
      <c r="D1318" s="2">
        <f t="shared" si="181"/>
        <v>1.4499999999999957E-2</v>
      </c>
      <c r="E1318" s="2">
        <f t="shared" si="182"/>
        <v>0</v>
      </c>
      <c r="F1318" s="2">
        <f t="shared" si="186"/>
        <v>2.366043477088553E-2</v>
      </c>
      <c r="G1318" s="2">
        <f t="shared" si="186"/>
        <v>3.0823105849251409E-2</v>
      </c>
      <c r="H1318" s="2">
        <f t="shared" si="184"/>
        <v>0.76762007328538451</v>
      </c>
      <c r="I1318" s="2">
        <f t="shared" si="185"/>
        <v>43.426756964727637</v>
      </c>
    </row>
    <row r="1319" spans="1:9" ht="13.5" x14ac:dyDescent="0.25">
      <c r="A1319" s="3">
        <f>TITRES_STAT!B1322</f>
        <v>43929</v>
      </c>
      <c r="B1319" s="17">
        <f>TITRES_STAT!D1322</f>
        <v>2.8180000000000001</v>
      </c>
      <c r="C1319" s="2">
        <f t="shared" si="180"/>
        <v>2.8900000000000148E-2</v>
      </c>
      <c r="D1319" s="2">
        <f t="shared" si="181"/>
        <v>2.8900000000000148E-2</v>
      </c>
      <c r="E1319" s="2">
        <f t="shared" si="182"/>
        <v>0</v>
      </c>
      <c r="F1319" s="2">
        <f t="shared" si="186"/>
        <v>2.4034689430108003E-2</v>
      </c>
      <c r="G1319" s="2">
        <f t="shared" si="186"/>
        <v>2.8621455431447736E-2</v>
      </c>
      <c r="H1319" s="2">
        <f t="shared" si="184"/>
        <v>0.83974378897936697</v>
      </c>
      <c r="I1319" s="2">
        <f t="shared" si="185"/>
        <v>45.644605189575387</v>
      </c>
    </row>
    <row r="1320" spans="1:9" ht="13.5" x14ac:dyDescent="0.25">
      <c r="A1320" s="3">
        <f>TITRES_STAT!B1323</f>
        <v>43934</v>
      </c>
      <c r="B1320" s="17">
        <f>TITRES_STAT!D1323</f>
        <v>2.7383999999999999</v>
      </c>
      <c r="C1320" s="2">
        <f t="shared" si="180"/>
        <v>-7.9600000000000115E-2</v>
      </c>
      <c r="D1320" s="2">
        <f t="shared" si="181"/>
        <v>0</v>
      </c>
      <c r="E1320" s="2">
        <f t="shared" si="182"/>
        <v>7.9600000000000115E-2</v>
      </c>
      <c r="F1320" s="2">
        <f t="shared" si="186"/>
        <v>2.2317925899386002E-2</v>
      </c>
      <c r="G1320" s="2">
        <f t="shared" si="186"/>
        <v>3.2262780043487191E-2</v>
      </c>
      <c r="H1320" s="2">
        <f t="shared" si="184"/>
        <v>0.69175458126372058</v>
      </c>
      <c r="I1320" s="2">
        <f t="shared" si="185"/>
        <v>40.889771419858562</v>
      </c>
    </row>
    <row r="1321" spans="1:9" ht="13.5" x14ac:dyDescent="0.25">
      <c r="A1321" s="3">
        <f>TITRES_STAT!B1324</f>
        <v>43935</v>
      </c>
      <c r="B1321" s="17">
        <f>TITRES_STAT!D1324</f>
        <v>2.7166000000000001</v>
      </c>
      <c r="C1321" s="2">
        <f t="shared" si="180"/>
        <v>-2.179999999999982E-2</v>
      </c>
      <c r="D1321" s="2">
        <f t="shared" si="181"/>
        <v>0</v>
      </c>
      <c r="E1321" s="2">
        <f t="shared" si="182"/>
        <v>2.179999999999982E-2</v>
      </c>
      <c r="F1321" s="2">
        <f t="shared" si="186"/>
        <v>2.0723788335144145E-2</v>
      </c>
      <c r="G1321" s="2">
        <f t="shared" si="186"/>
        <v>3.1515438611809519E-2</v>
      </c>
      <c r="H1321" s="2">
        <f t="shared" si="184"/>
        <v>0.65757575486759978</v>
      </c>
      <c r="I1321" s="2">
        <f t="shared" si="185"/>
        <v>39.670932259752085</v>
      </c>
    </row>
    <row r="1322" spans="1:9" ht="13.5" x14ac:dyDescent="0.25">
      <c r="A1322" s="3">
        <f>TITRES_STAT!B1325</f>
        <v>43936</v>
      </c>
      <c r="B1322" s="17">
        <f>TITRES_STAT!D1325</f>
        <v>2.7528000000000001</v>
      </c>
      <c r="C1322" s="2">
        <f t="shared" si="180"/>
        <v>3.620000000000001E-2</v>
      </c>
      <c r="D1322" s="2">
        <f t="shared" si="181"/>
        <v>3.620000000000001E-2</v>
      </c>
      <c r="E1322" s="2">
        <f t="shared" si="182"/>
        <v>0</v>
      </c>
      <c r="F1322" s="2">
        <f t="shared" si="186"/>
        <v>2.1829232025490995E-2</v>
      </c>
      <c r="G1322" s="2">
        <f t="shared" si="186"/>
        <v>2.9264335853823126E-2</v>
      </c>
      <c r="H1322" s="2">
        <f t="shared" si="184"/>
        <v>0.74593293811720662</v>
      </c>
      <c r="I1322" s="2">
        <f t="shared" si="185"/>
        <v>42.724031480934876</v>
      </c>
    </row>
    <row r="1323" spans="1:9" ht="13.5" x14ac:dyDescent="0.25">
      <c r="A1323" s="3">
        <f>TITRES_STAT!B1326</f>
        <v>43937</v>
      </c>
      <c r="B1323" s="17">
        <f>TITRES_STAT!D1326</f>
        <v>2.6732</v>
      </c>
      <c r="C1323" s="2">
        <f t="shared" si="180"/>
        <v>-7.9600000000000115E-2</v>
      </c>
      <c r="D1323" s="2">
        <f t="shared" si="181"/>
        <v>0</v>
      </c>
      <c r="E1323" s="2">
        <f t="shared" si="182"/>
        <v>7.9600000000000115E-2</v>
      </c>
      <c r="F1323" s="2">
        <f t="shared" si="186"/>
        <v>2.0270001166527354E-2</v>
      </c>
      <c r="G1323" s="2">
        <f t="shared" si="186"/>
        <v>3.2859740435692911E-2</v>
      </c>
      <c r="H1323" s="2">
        <f t="shared" si="184"/>
        <v>0.61686431170069955</v>
      </c>
      <c r="I1323" s="2">
        <f t="shared" si="185"/>
        <v>38.151891116444432</v>
      </c>
    </row>
    <row r="1324" spans="1:9" ht="13.5" x14ac:dyDescent="0.25">
      <c r="A1324" s="3">
        <f>TITRES_STAT!B1327</f>
        <v>43938</v>
      </c>
      <c r="B1324" s="17">
        <f>TITRES_STAT!D1327</f>
        <v>2.7383999999999999</v>
      </c>
      <c r="C1324" s="2">
        <f t="shared" si="180"/>
        <v>6.5199999999999925E-2</v>
      </c>
      <c r="D1324" s="2">
        <f t="shared" si="181"/>
        <v>6.5199999999999925E-2</v>
      </c>
      <c r="E1324" s="2">
        <f t="shared" si="182"/>
        <v>0</v>
      </c>
      <c r="F1324" s="2">
        <f t="shared" si="186"/>
        <v>2.347928679748968E-2</v>
      </c>
      <c r="G1324" s="2">
        <f t="shared" si="186"/>
        <v>3.0512616118857701E-2</v>
      </c>
      <c r="H1324" s="2">
        <f t="shared" si="184"/>
        <v>0.76949438573307993</v>
      </c>
      <c r="I1324" s="2">
        <f t="shared" si="185"/>
        <v>43.486681389739921</v>
      </c>
    </row>
    <row r="1325" spans="1:9" ht="13.5" x14ac:dyDescent="0.25">
      <c r="A1325" s="3">
        <f>TITRES_STAT!B1328</f>
        <v>43941</v>
      </c>
      <c r="B1325" s="17">
        <f>TITRES_STAT!D1328</f>
        <v>2.7311000000000001</v>
      </c>
      <c r="C1325" s="2">
        <f t="shared" si="180"/>
        <v>-7.2999999999998622E-3</v>
      </c>
      <c r="D1325" s="2">
        <f t="shared" si="181"/>
        <v>0</v>
      </c>
      <c r="E1325" s="2">
        <f t="shared" si="182"/>
        <v>7.2999999999998622E-3</v>
      </c>
      <c r="F1325" s="2">
        <f t="shared" ref="F1325:G1340" si="187">((F1324*13)+D1325)/14</f>
        <v>2.1802194883383277E-2</v>
      </c>
      <c r="G1325" s="2">
        <f t="shared" si="187"/>
        <v>2.8854572110367856E-2</v>
      </c>
      <c r="H1325" s="2">
        <f t="shared" si="184"/>
        <v>0.75558891672316431</v>
      </c>
      <c r="I1325" s="2">
        <f t="shared" si="185"/>
        <v>43.03905712354824</v>
      </c>
    </row>
    <row r="1326" spans="1:9" ht="13.5" x14ac:dyDescent="0.25">
      <c r="A1326" s="3">
        <f>TITRES_STAT!B1329</f>
        <v>43942</v>
      </c>
      <c r="B1326" s="17">
        <f>TITRES_STAT!D1329</f>
        <v>2.6514000000000002</v>
      </c>
      <c r="C1326" s="2">
        <f t="shared" si="180"/>
        <v>-7.9699999999999882E-2</v>
      </c>
      <c r="D1326" s="2">
        <f t="shared" si="181"/>
        <v>0</v>
      </c>
      <c r="E1326" s="2">
        <f t="shared" si="182"/>
        <v>7.9699999999999882E-2</v>
      </c>
      <c r="F1326" s="2">
        <f t="shared" si="187"/>
        <v>2.02448952488559E-2</v>
      </c>
      <c r="G1326" s="2">
        <f t="shared" si="187"/>
        <v>3.2486388388198714E-2</v>
      </c>
      <c r="H1326" s="2">
        <f t="shared" si="184"/>
        <v>0.62318085368363807</v>
      </c>
      <c r="I1326" s="2">
        <f t="shared" si="185"/>
        <v>38.392570505584438</v>
      </c>
    </row>
    <row r="1327" spans="1:9" ht="13.5" x14ac:dyDescent="0.25">
      <c r="A1327" s="3">
        <f>TITRES_STAT!B1330</f>
        <v>43943</v>
      </c>
      <c r="B1327" s="17">
        <f>TITRES_STAT!D1330</f>
        <v>2.6442000000000001</v>
      </c>
      <c r="C1327" s="2">
        <f t="shared" si="180"/>
        <v>-7.2000000000000952E-3</v>
      </c>
      <c r="D1327" s="2">
        <f t="shared" si="181"/>
        <v>0</v>
      </c>
      <c r="E1327" s="2">
        <f t="shared" si="182"/>
        <v>7.2000000000000952E-3</v>
      </c>
      <c r="F1327" s="2">
        <f t="shared" si="187"/>
        <v>1.8798831302509051E-2</v>
      </c>
      <c r="G1327" s="2">
        <f t="shared" si="187"/>
        <v>3.0680217789041671E-2</v>
      </c>
      <c r="H1327" s="2">
        <f t="shared" si="184"/>
        <v>0.61273461067879376</v>
      </c>
      <c r="I1327" s="2">
        <f t="shared" si="185"/>
        <v>37.993517756830194</v>
      </c>
    </row>
    <row r="1328" spans="1:9" ht="13.5" x14ac:dyDescent="0.25">
      <c r="A1328" s="3">
        <f>TITRES_STAT!B1331</f>
        <v>43944</v>
      </c>
      <c r="B1328" s="17">
        <f>TITRES_STAT!D1331</f>
        <v>2.6442000000000001</v>
      </c>
      <c r="C1328" s="2">
        <f t="shared" si="180"/>
        <v>0</v>
      </c>
      <c r="D1328" s="2">
        <f t="shared" si="181"/>
        <v>0</v>
      </c>
      <c r="E1328" s="2">
        <f t="shared" si="182"/>
        <v>0</v>
      </c>
      <c r="F1328" s="2">
        <f t="shared" si="187"/>
        <v>1.7456057638044118E-2</v>
      </c>
      <c r="G1328" s="2">
        <f t="shared" si="187"/>
        <v>2.8488773661252981E-2</v>
      </c>
      <c r="H1328" s="2">
        <f t="shared" si="184"/>
        <v>0.61273461067879376</v>
      </c>
      <c r="I1328" s="2">
        <f t="shared" si="185"/>
        <v>37.993517756830194</v>
      </c>
    </row>
    <row r="1329" spans="1:9" ht="13.5" x14ac:dyDescent="0.25">
      <c r="A1329" s="3">
        <f>TITRES_STAT!B1332</f>
        <v>43945</v>
      </c>
      <c r="B1329" s="17">
        <f>TITRES_STAT!D1332</f>
        <v>2.6949000000000001</v>
      </c>
      <c r="C1329" s="2">
        <f t="shared" si="180"/>
        <v>5.0699999999999967E-2</v>
      </c>
      <c r="D1329" s="2">
        <f t="shared" si="181"/>
        <v>5.0699999999999967E-2</v>
      </c>
      <c r="E1329" s="2">
        <f t="shared" si="182"/>
        <v>0</v>
      </c>
      <c r="F1329" s="2">
        <f t="shared" si="187"/>
        <v>1.983062494961239E-2</v>
      </c>
      <c r="G1329" s="2">
        <f t="shared" si="187"/>
        <v>2.6453861256877768E-2</v>
      </c>
      <c r="H1329" s="2">
        <f t="shared" si="184"/>
        <v>0.74963064019459935</v>
      </c>
      <c r="I1329" s="2">
        <f t="shared" si="185"/>
        <v>42.845079582695412</v>
      </c>
    </row>
    <row r="1330" spans="1:9" ht="13.5" x14ac:dyDescent="0.25">
      <c r="A1330" s="3">
        <f>TITRES_STAT!B1333</f>
        <v>43948</v>
      </c>
      <c r="B1330" s="17">
        <f>TITRES_STAT!D1333</f>
        <v>2.6442000000000001</v>
      </c>
      <c r="C1330" s="2">
        <f t="shared" si="180"/>
        <v>-5.0699999999999967E-2</v>
      </c>
      <c r="D1330" s="2">
        <f t="shared" si="181"/>
        <v>0</v>
      </c>
      <c r="E1330" s="2">
        <f t="shared" si="182"/>
        <v>5.0699999999999967E-2</v>
      </c>
      <c r="F1330" s="2">
        <f t="shared" si="187"/>
        <v>1.8414151738925792E-2</v>
      </c>
      <c r="G1330" s="2">
        <f t="shared" si="187"/>
        <v>2.8185728309957924E-2</v>
      </c>
      <c r="H1330" s="2">
        <f t="shared" si="184"/>
        <v>0.65331473916251914</v>
      </c>
      <c r="I1330" s="2">
        <f t="shared" si="185"/>
        <v>39.515448794308426</v>
      </c>
    </row>
    <row r="1331" spans="1:9" ht="13.5" x14ac:dyDescent="0.25">
      <c r="A1331" s="3">
        <f>TITRES_STAT!B1334</f>
        <v>43949</v>
      </c>
      <c r="B1331" s="17">
        <f>TITRES_STAT!D1334</f>
        <v>2.5716999999999999</v>
      </c>
      <c r="C1331" s="2">
        <f t="shared" si="180"/>
        <v>-7.2500000000000231E-2</v>
      </c>
      <c r="D1331" s="2">
        <f t="shared" si="181"/>
        <v>0</v>
      </c>
      <c r="E1331" s="2">
        <f t="shared" si="182"/>
        <v>7.2500000000000231E-2</v>
      </c>
      <c r="F1331" s="2">
        <f t="shared" si="187"/>
        <v>1.709885518614538E-2</v>
      </c>
      <c r="G1331" s="2">
        <f t="shared" si="187"/>
        <v>3.1351033430675232E-2</v>
      </c>
      <c r="H1331" s="2">
        <f t="shared" si="184"/>
        <v>0.5454000495376049</v>
      </c>
      <c r="I1331" s="2">
        <f t="shared" si="185"/>
        <v>35.291835903641442</v>
      </c>
    </row>
    <row r="1332" spans="1:9" ht="13.5" x14ac:dyDescent="0.25">
      <c r="A1332" s="3">
        <f>TITRES_STAT!B1335</f>
        <v>43950</v>
      </c>
      <c r="B1332" s="17">
        <f>TITRES_STAT!D1335</f>
        <v>2.6297000000000001</v>
      </c>
      <c r="C1332" s="2">
        <f t="shared" si="180"/>
        <v>5.8000000000000274E-2</v>
      </c>
      <c r="D1332" s="2">
        <f t="shared" si="181"/>
        <v>5.8000000000000274E-2</v>
      </c>
      <c r="E1332" s="2">
        <f t="shared" si="182"/>
        <v>0</v>
      </c>
      <c r="F1332" s="2">
        <f t="shared" si="187"/>
        <v>2.0020365529992156E-2</v>
      </c>
      <c r="G1332" s="2">
        <f t="shared" si="187"/>
        <v>2.9111673899912715E-2</v>
      </c>
      <c r="H1332" s="2">
        <f t="shared" si="184"/>
        <v>0.68770918494151523</v>
      </c>
      <c r="I1332" s="2">
        <f t="shared" si="185"/>
        <v>40.748085693765226</v>
      </c>
    </row>
    <row r="1333" spans="1:9" ht="13.5" x14ac:dyDescent="0.25">
      <c r="A1333" s="3">
        <f>TITRES_STAT!B1336</f>
        <v>43951</v>
      </c>
      <c r="B1333" s="17">
        <f>TITRES_STAT!D1336</f>
        <v>2.6006999999999998</v>
      </c>
      <c r="C1333" s="2">
        <f t="shared" si="180"/>
        <v>-2.9000000000000359E-2</v>
      </c>
      <c r="D1333" s="2">
        <f t="shared" si="181"/>
        <v>0</v>
      </c>
      <c r="E1333" s="2">
        <f t="shared" si="182"/>
        <v>2.9000000000000359E-2</v>
      </c>
      <c r="F1333" s="2">
        <f t="shared" si="187"/>
        <v>1.8590339420707001E-2</v>
      </c>
      <c r="G1333" s="2">
        <f t="shared" si="187"/>
        <v>2.9103697192776116E-2</v>
      </c>
      <c r="H1333" s="2">
        <f t="shared" si="184"/>
        <v>0.63876212350509698</v>
      </c>
      <c r="I1333" s="2">
        <f t="shared" si="185"/>
        <v>38.978330920833635</v>
      </c>
    </row>
    <row r="1334" spans="1:9" ht="13.5" x14ac:dyDescent="0.25">
      <c r="A1334" s="3">
        <f>TITRES_STAT!B1337</f>
        <v>43955</v>
      </c>
      <c r="B1334" s="17">
        <f>TITRES_STAT!D1337</f>
        <v>2.5935000000000001</v>
      </c>
      <c r="C1334" s="2">
        <f t="shared" si="180"/>
        <v>-7.1999999999996511E-3</v>
      </c>
      <c r="D1334" s="2">
        <f t="shared" si="181"/>
        <v>0</v>
      </c>
      <c r="E1334" s="2">
        <f t="shared" si="182"/>
        <v>7.1999999999996511E-3</v>
      </c>
      <c r="F1334" s="2">
        <f t="shared" si="187"/>
        <v>1.7262458033513645E-2</v>
      </c>
      <c r="G1334" s="2">
        <f t="shared" si="187"/>
        <v>2.7539147393292083E-2</v>
      </c>
      <c r="H1334" s="2">
        <f t="shared" si="184"/>
        <v>0.62683342323511404</v>
      </c>
      <c r="I1334" s="2">
        <f t="shared" si="185"/>
        <v>38.530891625560272</v>
      </c>
    </row>
    <row r="1335" spans="1:9" ht="13.5" x14ac:dyDescent="0.25">
      <c r="A1335" s="3">
        <f>TITRES_STAT!B1338</f>
        <v>43956</v>
      </c>
      <c r="B1335" s="17">
        <f>TITRES_STAT!D1338</f>
        <v>2.6006999999999998</v>
      </c>
      <c r="C1335" s="2">
        <f t="shared" si="180"/>
        <v>7.1999999999996511E-3</v>
      </c>
      <c r="D1335" s="2">
        <f t="shared" si="181"/>
        <v>7.1999999999996511E-3</v>
      </c>
      <c r="E1335" s="2">
        <f t="shared" si="182"/>
        <v>0</v>
      </c>
      <c r="F1335" s="2">
        <f t="shared" si="187"/>
        <v>1.6543711031119786E-2</v>
      </c>
      <c r="G1335" s="2">
        <f t="shared" si="187"/>
        <v>2.557206543662836E-2</v>
      </c>
      <c r="H1335" s="2">
        <f t="shared" si="184"/>
        <v>0.64694465420158298</v>
      </c>
      <c r="I1335" s="2">
        <f t="shared" si="185"/>
        <v>39.281505456248212</v>
      </c>
    </row>
    <row r="1336" spans="1:9" ht="13.5" x14ac:dyDescent="0.25">
      <c r="A1336" s="3">
        <f>TITRES_STAT!B1339</f>
        <v>43957</v>
      </c>
      <c r="B1336" s="17">
        <f>TITRES_STAT!D1339</f>
        <v>2.6006999999999998</v>
      </c>
      <c r="C1336" s="2">
        <f t="shared" si="180"/>
        <v>0</v>
      </c>
      <c r="D1336" s="2">
        <f t="shared" si="181"/>
        <v>0</v>
      </c>
      <c r="E1336" s="2">
        <f t="shared" si="182"/>
        <v>0</v>
      </c>
      <c r="F1336" s="2">
        <f t="shared" si="187"/>
        <v>1.5362017386039801E-2</v>
      </c>
      <c r="G1336" s="2">
        <f t="shared" si="187"/>
        <v>2.3745489334012049E-2</v>
      </c>
      <c r="H1336" s="2">
        <f t="shared" si="184"/>
        <v>0.64694465420158298</v>
      </c>
      <c r="I1336" s="2">
        <f t="shared" si="185"/>
        <v>39.281505456248212</v>
      </c>
    </row>
    <row r="1337" spans="1:9" ht="13.5" x14ac:dyDescent="0.25">
      <c r="A1337" s="3">
        <f>TITRES_STAT!B1340</f>
        <v>43958</v>
      </c>
      <c r="B1337" s="17">
        <f>TITRES_STAT!D1340</f>
        <v>2.5571999999999999</v>
      </c>
      <c r="C1337" s="2">
        <f t="shared" si="180"/>
        <v>-4.3499999999999872E-2</v>
      </c>
      <c r="D1337" s="2">
        <f t="shared" si="181"/>
        <v>0</v>
      </c>
      <c r="E1337" s="2">
        <f t="shared" si="182"/>
        <v>4.3499999999999872E-2</v>
      </c>
      <c r="F1337" s="2">
        <f t="shared" si="187"/>
        <v>1.4264730429894101E-2</v>
      </c>
      <c r="G1337" s="2">
        <f t="shared" si="187"/>
        <v>2.5156525810154037E-2</v>
      </c>
      <c r="H1337" s="2">
        <f t="shared" si="184"/>
        <v>0.56703896784254548</v>
      </c>
      <c r="I1337" s="2">
        <f t="shared" si="185"/>
        <v>36.185377612097831</v>
      </c>
    </row>
    <row r="1338" spans="1:9" ht="13.5" x14ac:dyDescent="0.25">
      <c r="A1338" s="3">
        <f>TITRES_STAT!B1341</f>
        <v>43959</v>
      </c>
      <c r="B1338" s="17">
        <f>TITRES_STAT!D1341</f>
        <v>2.6006999999999998</v>
      </c>
      <c r="C1338" s="2">
        <f t="shared" si="180"/>
        <v>4.3499999999999872E-2</v>
      </c>
      <c r="D1338" s="2">
        <f t="shared" si="181"/>
        <v>4.3499999999999872E-2</v>
      </c>
      <c r="E1338" s="2">
        <f t="shared" si="182"/>
        <v>0</v>
      </c>
      <c r="F1338" s="2">
        <f t="shared" si="187"/>
        <v>1.635296397061594E-2</v>
      </c>
      <c r="G1338" s="2">
        <f t="shared" si="187"/>
        <v>2.3359631109428746E-2</v>
      </c>
      <c r="H1338" s="2">
        <f t="shared" si="184"/>
        <v>0.70005232077553337</v>
      </c>
      <c r="I1338" s="2">
        <f t="shared" si="185"/>
        <v>41.178280939976133</v>
      </c>
    </row>
    <row r="1339" spans="1:9" ht="13.5" x14ac:dyDescent="0.25">
      <c r="A1339" s="3">
        <f>TITRES_STAT!B1342</f>
        <v>43962</v>
      </c>
      <c r="B1339" s="17">
        <f>TITRES_STAT!D1342</f>
        <v>2.6006999999999998</v>
      </c>
      <c r="C1339" s="2">
        <f t="shared" si="180"/>
        <v>0</v>
      </c>
      <c r="D1339" s="2">
        <f t="shared" si="181"/>
        <v>0</v>
      </c>
      <c r="E1339" s="2">
        <f t="shared" si="182"/>
        <v>0</v>
      </c>
      <c r="F1339" s="2">
        <f t="shared" si="187"/>
        <v>1.5184895115571945E-2</v>
      </c>
      <c r="G1339" s="2">
        <f t="shared" si="187"/>
        <v>2.1691086030183833E-2</v>
      </c>
      <c r="H1339" s="2">
        <f t="shared" si="184"/>
        <v>0.70005232077553348</v>
      </c>
      <c r="I1339" s="2">
        <f t="shared" si="185"/>
        <v>41.17828093997614</v>
      </c>
    </row>
    <row r="1340" spans="1:9" ht="13.5" x14ac:dyDescent="0.25">
      <c r="A1340" s="3">
        <f>TITRES_STAT!B1343</f>
        <v>43963</v>
      </c>
      <c r="B1340" s="17">
        <f>TITRES_STAT!D1343</f>
        <v>2.6006999999999998</v>
      </c>
      <c r="C1340" s="2">
        <f t="shared" si="180"/>
        <v>0</v>
      </c>
      <c r="D1340" s="2">
        <f t="shared" si="181"/>
        <v>0</v>
      </c>
      <c r="E1340" s="2">
        <f t="shared" si="182"/>
        <v>0</v>
      </c>
      <c r="F1340" s="2">
        <f t="shared" si="187"/>
        <v>1.4100259750173949E-2</v>
      </c>
      <c r="G1340" s="2">
        <f t="shared" si="187"/>
        <v>2.0141722742313562E-2</v>
      </c>
      <c r="H1340" s="2">
        <f t="shared" si="184"/>
        <v>0.70005232077553337</v>
      </c>
      <c r="I1340" s="2">
        <f t="shared" si="185"/>
        <v>41.178280939976133</v>
      </c>
    </row>
    <row r="1341" spans="1:9" ht="13.5" x14ac:dyDescent="0.25">
      <c r="A1341" s="3">
        <f>TITRES_STAT!B1344</f>
        <v>43964</v>
      </c>
      <c r="B1341" s="17">
        <f>TITRES_STAT!D1344</f>
        <v>2.5644999999999998</v>
      </c>
      <c r="C1341" s="2">
        <f t="shared" si="180"/>
        <v>-3.620000000000001E-2</v>
      </c>
      <c r="D1341" s="2">
        <f t="shared" si="181"/>
        <v>0</v>
      </c>
      <c r="E1341" s="2">
        <f t="shared" si="182"/>
        <v>3.620000000000001E-2</v>
      </c>
      <c r="F1341" s="2">
        <f t="shared" ref="F1341:G1356" si="188">((F1340*13)+D1341)/14</f>
        <v>1.309309833944724E-2</v>
      </c>
      <c r="G1341" s="2">
        <f t="shared" si="188"/>
        <v>2.1288742546434026E-2</v>
      </c>
      <c r="H1341" s="2">
        <f t="shared" si="184"/>
        <v>0.61502450465964242</v>
      </c>
      <c r="I1341" s="2">
        <f t="shared" si="185"/>
        <v>38.081434856572379</v>
      </c>
    </row>
    <row r="1342" spans="1:9" ht="13.5" x14ac:dyDescent="0.25">
      <c r="A1342" s="3">
        <f>TITRES_STAT!B1345</f>
        <v>43965</v>
      </c>
      <c r="B1342" s="17">
        <f>TITRES_STAT!D1345</f>
        <v>2.4992999999999999</v>
      </c>
      <c r="C1342" s="2">
        <f t="shared" si="180"/>
        <v>-6.5199999999999925E-2</v>
      </c>
      <c r="D1342" s="2">
        <f t="shared" si="181"/>
        <v>0</v>
      </c>
      <c r="E1342" s="2">
        <f t="shared" si="182"/>
        <v>6.5199999999999925E-2</v>
      </c>
      <c r="F1342" s="2">
        <f t="shared" si="188"/>
        <v>1.2157877029486725E-2</v>
      </c>
      <c r="G1342" s="2">
        <f t="shared" si="188"/>
        <v>2.4425260935974448E-2</v>
      </c>
      <c r="H1342" s="2">
        <f t="shared" si="184"/>
        <v>0.49775832738720688</v>
      </c>
      <c r="I1342" s="2">
        <f t="shared" si="185"/>
        <v>33.233554324850985</v>
      </c>
    </row>
    <row r="1343" spans="1:9" ht="13.5" x14ac:dyDescent="0.25">
      <c r="A1343" s="3">
        <f>TITRES_STAT!B1346</f>
        <v>43966</v>
      </c>
      <c r="B1343" s="17">
        <f>TITRES_STAT!D1346</f>
        <v>2.5716999999999999</v>
      </c>
      <c r="C1343" s="2">
        <f t="shared" si="180"/>
        <v>7.240000000000002E-2</v>
      </c>
      <c r="D1343" s="2">
        <f t="shared" si="181"/>
        <v>7.240000000000002E-2</v>
      </c>
      <c r="E1343" s="2">
        <f t="shared" si="182"/>
        <v>0</v>
      </c>
      <c r="F1343" s="2">
        <f t="shared" si="188"/>
        <v>1.6460885813094819E-2</v>
      </c>
      <c r="G1343" s="2">
        <f t="shared" si="188"/>
        <v>2.2680599440547702E-2</v>
      </c>
      <c r="H1343" s="2">
        <f t="shared" si="184"/>
        <v>0.72576943375079128</v>
      </c>
      <c r="I1343" s="2">
        <f t="shared" si="185"/>
        <v>42.054831865540834</v>
      </c>
    </row>
    <row r="1344" spans="1:9" ht="13.5" x14ac:dyDescent="0.25">
      <c r="A1344" s="3">
        <f>TITRES_STAT!B1347</f>
        <v>43969</v>
      </c>
      <c r="B1344" s="17">
        <f>TITRES_STAT!D1347</f>
        <v>2.5861999999999998</v>
      </c>
      <c r="C1344" s="2">
        <f t="shared" si="180"/>
        <v>1.4499999999999957E-2</v>
      </c>
      <c r="D1344" s="2">
        <f t="shared" si="181"/>
        <v>1.4499999999999957E-2</v>
      </c>
      <c r="E1344" s="2">
        <f t="shared" si="182"/>
        <v>0</v>
      </c>
      <c r="F1344" s="2">
        <f t="shared" si="188"/>
        <v>1.63208225407309E-2</v>
      </c>
      <c r="G1344" s="2">
        <f t="shared" si="188"/>
        <v>2.1060556623365725E-2</v>
      </c>
      <c r="H1344" s="2">
        <f t="shared" si="184"/>
        <v>0.77494734980668523</v>
      </c>
      <c r="I1344" s="2">
        <f t="shared" si="185"/>
        <v>43.660300678275725</v>
      </c>
    </row>
    <row r="1345" spans="1:9" ht="13.5" x14ac:dyDescent="0.25">
      <c r="A1345" s="3">
        <f>TITRES_STAT!B1348</f>
        <v>43970</v>
      </c>
      <c r="B1345" s="17">
        <f>TITRES_STAT!D1348</f>
        <v>2.6006999999999998</v>
      </c>
      <c r="C1345" s="2">
        <f t="shared" si="180"/>
        <v>1.4499999999999957E-2</v>
      </c>
      <c r="D1345" s="2">
        <f t="shared" si="181"/>
        <v>1.4499999999999957E-2</v>
      </c>
      <c r="E1345" s="2">
        <f t="shared" si="182"/>
        <v>0</v>
      </c>
      <c r="F1345" s="2">
        <f t="shared" si="188"/>
        <v>1.6190763787821548E-2</v>
      </c>
      <c r="G1345" s="2">
        <f t="shared" si="188"/>
        <v>1.9556231150268173E-2</v>
      </c>
      <c r="H1345" s="2">
        <f t="shared" si="184"/>
        <v>0.8279081824822635</v>
      </c>
      <c r="I1345" s="2">
        <f t="shared" si="185"/>
        <v>45.292656951618888</v>
      </c>
    </row>
    <row r="1346" spans="1:9" ht="13.5" x14ac:dyDescent="0.25">
      <c r="A1346" s="3">
        <f>TITRES_STAT!B1349</f>
        <v>43971</v>
      </c>
      <c r="B1346" s="17">
        <f>TITRES_STAT!D1349</f>
        <v>2.6732</v>
      </c>
      <c r="C1346" s="2">
        <f t="shared" si="180"/>
        <v>7.2500000000000231E-2</v>
      </c>
      <c r="D1346" s="2">
        <f t="shared" si="181"/>
        <v>7.2500000000000231E-2</v>
      </c>
      <c r="E1346" s="2">
        <f t="shared" si="182"/>
        <v>0</v>
      </c>
      <c r="F1346" s="2">
        <f t="shared" si="188"/>
        <v>2.0212852088691453E-2</v>
      </c>
      <c r="G1346" s="2">
        <f t="shared" si="188"/>
        <v>1.8159357496677592E-2</v>
      </c>
      <c r="H1346" s="2">
        <f t="shared" si="184"/>
        <v>1.1130818968892244</v>
      </c>
      <c r="I1346" s="2">
        <f t="shared" si="185"/>
        <v>52.675757552409543</v>
      </c>
    </row>
    <row r="1347" spans="1:9" ht="13.5" x14ac:dyDescent="0.25">
      <c r="A1347" s="3">
        <f>TITRES_STAT!B1350</f>
        <v>43972</v>
      </c>
      <c r="B1347" s="17">
        <f>TITRES_STAT!D1350</f>
        <v>2.6804000000000001</v>
      </c>
      <c r="C1347" s="2">
        <f t="shared" ref="C1347:C1410" si="189">B1347-B1346</f>
        <v>7.2000000000000952E-3</v>
      </c>
      <c r="D1347" s="2">
        <f t="shared" ref="D1347:D1410" si="190">IF(C1347&gt;0,C1347,0)</f>
        <v>7.2000000000000952E-3</v>
      </c>
      <c r="E1347" s="2">
        <f t="shared" ref="E1347:E1410" si="191">IF(C1347&lt;0,-C1347,0)</f>
        <v>0</v>
      </c>
      <c r="F1347" s="2">
        <f t="shared" si="188"/>
        <v>1.9283362653784931E-2</v>
      </c>
      <c r="G1347" s="2">
        <f t="shared" si="188"/>
        <v>1.6862260532629191E-2</v>
      </c>
      <c r="H1347" s="2">
        <f t="shared" si="184"/>
        <v>1.1435811121807069</v>
      </c>
      <c r="I1347" s="2">
        <f t="shared" si="185"/>
        <v>53.349094451449027</v>
      </c>
    </row>
    <row r="1348" spans="1:9" ht="13.5" x14ac:dyDescent="0.25">
      <c r="A1348" s="3">
        <f>TITRES_STAT!B1351</f>
        <v>43973</v>
      </c>
      <c r="B1348" s="17">
        <f>TITRES_STAT!D1351</f>
        <v>2.7383999999999999</v>
      </c>
      <c r="C1348" s="2">
        <f t="shared" si="189"/>
        <v>5.7999999999999829E-2</v>
      </c>
      <c r="D1348" s="2">
        <f t="shared" si="190"/>
        <v>5.7999999999999829E-2</v>
      </c>
      <c r="E1348" s="2">
        <f t="shared" si="191"/>
        <v>0</v>
      </c>
      <c r="F1348" s="2">
        <f t="shared" si="188"/>
        <v>2.2048836749943141E-2</v>
      </c>
      <c r="G1348" s="2">
        <f t="shared" si="188"/>
        <v>1.5657813351727105E-2</v>
      </c>
      <c r="H1348" s="2">
        <f t="shared" si="184"/>
        <v>1.4081683217606553</v>
      </c>
      <c r="I1348" s="2">
        <f t="shared" si="185"/>
        <v>58.474663462523999</v>
      </c>
    </row>
    <row r="1349" spans="1:9" ht="13.5" x14ac:dyDescent="0.25">
      <c r="A1349" s="3">
        <f>TITRES_STAT!B1352</f>
        <v>43977</v>
      </c>
      <c r="B1349" s="17">
        <f>TITRES_STAT!D1352</f>
        <v>2.6804000000000001</v>
      </c>
      <c r="C1349" s="2">
        <f t="shared" si="189"/>
        <v>-5.7999999999999829E-2</v>
      </c>
      <c r="D1349" s="2">
        <f t="shared" si="190"/>
        <v>0</v>
      </c>
      <c r="E1349" s="2">
        <f t="shared" si="191"/>
        <v>5.7999999999999829E-2</v>
      </c>
      <c r="F1349" s="2">
        <f t="shared" si="188"/>
        <v>2.0473919839232916E-2</v>
      </c>
      <c r="G1349" s="2">
        <f t="shared" si="188"/>
        <v>1.8682255255175157E-2</v>
      </c>
      <c r="H1349" s="2">
        <f t="shared" si="184"/>
        <v>1.0959019432924968</v>
      </c>
      <c r="I1349" s="2">
        <f t="shared" si="185"/>
        <v>52.287844228576901</v>
      </c>
    </row>
    <row r="1350" spans="1:9" ht="13.5" x14ac:dyDescent="0.25">
      <c r="A1350" s="3">
        <f>TITRES_STAT!B1353</f>
        <v>43978</v>
      </c>
      <c r="B1350" s="17">
        <f>TITRES_STAT!D1353</f>
        <v>2.7383999999999999</v>
      </c>
      <c r="C1350" s="2">
        <f t="shared" si="189"/>
        <v>5.7999999999999829E-2</v>
      </c>
      <c r="D1350" s="2">
        <f t="shared" si="190"/>
        <v>5.7999999999999829E-2</v>
      </c>
      <c r="E1350" s="2">
        <f t="shared" si="191"/>
        <v>0</v>
      </c>
      <c r="F1350" s="2">
        <f t="shared" si="188"/>
        <v>2.3154354136430553E-2</v>
      </c>
      <c r="G1350" s="2">
        <f t="shared" si="188"/>
        <v>1.7347808451234074E-2</v>
      </c>
      <c r="H1350" s="2">
        <f t="shared" si="184"/>
        <v>1.3347135000665411</v>
      </c>
      <c r="I1350" s="2">
        <f t="shared" si="185"/>
        <v>57.168192158416893</v>
      </c>
    </row>
    <row r="1351" spans="1:9" ht="13.5" x14ac:dyDescent="0.25">
      <c r="A1351" s="3">
        <f>TITRES_STAT!B1354</f>
        <v>43979</v>
      </c>
      <c r="B1351" s="17">
        <f>TITRES_STAT!D1354</f>
        <v>2.6804000000000001</v>
      </c>
      <c r="C1351" s="2">
        <f t="shared" si="189"/>
        <v>-5.7999999999999829E-2</v>
      </c>
      <c r="D1351" s="2">
        <f t="shared" si="190"/>
        <v>0</v>
      </c>
      <c r="E1351" s="2">
        <f t="shared" si="191"/>
        <v>5.7999999999999829E-2</v>
      </c>
      <c r="F1351" s="2">
        <f t="shared" si="188"/>
        <v>2.1500471698114084E-2</v>
      </c>
      <c r="G1351" s="2">
        <f t="shared" si="188"/>
        <v>2.0251536419003058E-2</v>
      </c>
      <c r="H1351" s="2">
        <f t="shared" si="184"/>
        <v>1.0616711371063721</v>
      </c>
      <c r="I1351" s="2">
        <f t="shared" si="185"/>
        <v>51.49565893406573</v>
      </c>
    </row>
    <row r="1352" spans="1:9" ht="13.5" x14ac:dyDescent="0.25">
      <c r="A1352" s="3">
        <f>TITRES_STAT!B1355</f>
        <v>43980</v>
      </c>
      <c r="B1352" s="17">
        <f>TITRES_STAT!D1355</f>
        <v>2.6804000000000001</v>
      </c>
      <c r="C1352" s="2">
        <f t="shared" si="189"/>
        <v>0</v>
      </c>
      <c r="D1352" s="2">
        <f t="shared" si="190"/>
        <v>0</v>
      </c>
      <c r="E1352" s="2">
        <f t="shared" si="191"/>
        <v>0</v>
      </c>
      <c r="F1352" s="2">
        <f t="shared" si="188"/>
        <v>1.9964723719677363E-2</v>
      </c>
      <c r="G1352" s="2">
        <f t="shared" si="188"/>
        <v>1.8804998103359984E-2</v>
      </c>
      <c r="H1352" s="2">
        <f t="shared" si="184"/>
        <v>1.0616711371063721</v>
      </c>
      <c r="I1352" s="2">
        <f t="shared" si="185"/>
        <v>51.49565893406573</v>
      </c>
    </row>
    <row r="1353" spans="1:9" ht="13.5" x14ac:dyDescent="0.25">
      <c r="A1353" s="3">
        <f>TITRES_STAT!B1356</f>
        <v>43983</v>
      </c>
      <c r="B1353" s="17">
        <f>TITRES_STAT!D1356</f>
        <v>2.7601</v>
      </c>
      <c r="C1353" s="2">
        <f t="shared" si="189"/>
        <v>7.9699999999999882E-2</v>
      </c>
      <c r="D1353" s="2">
        <f t="shared" si="190"/>
        <v>7.9699999999999882E-2</v>
      </c>
      <c r="E1353" s="2">
        <f t="shared" si="191"/>
        <v>0</v>
      </c>
      <c r="F1353" s="2">
        <f t="shared" si="188"/>
        <v>2.4231529168271832E-2</v>
      </c>
      <c r="G1353" s="2">
        <f t="shared" si="188"/>
        <v>1.7461783953119984E-2</v>
      </c>
      <c r="H1353" s="2">
        <f t="shared" si="184"/>
        <v>1.387689209380137</v>
      </c>
      <c r="I1353" s="2">
        <f t="shared" si="185"/>
        <v>58.118502354851792</v>
      </c>
    </row>
    <row r="1354" spans="1:9" ht="13.5" x14ac:dyDescent="0.25">
      <c r="A1354" s="3">
        <f>TITRES_STAT!B1357</f>
        <v>43984</v>
      </c>
      <c r="B1354" s="17">
        <f>TITRES_STAT!D1357</f>
        <v>2.7890999999999999</v>
      </c>
      <c r="C1354" s="2">
        <f t="shared" si="189"/>
        <v>2.8999999999999915E-2</v>
      </c>
      <c r="D1354" s="2">
        <f t="shared" si="190"/>
        <v>2.8999999999999915E-2</v>
      </c>
      <c r="E1354" s="2">
        <f t="shared" si="191"/>
        <v>0</v>
      </c>
      <c r="F1354" s="2">
        <f t="shared" si="188"/>
        <v>2.4572134227680981E-2</v>
      </c>
      <c r="G1354" s="2">
        <f t="shared" si="188"/>
        <v>1.6214513670754271E-2</v>
      </c>
      <c r="H1354" s="2">
        <f t="shared" si="184"/>
        <v>1.5154407172878177</v>
      </c>
      <c r="I1354" s="2">
        <f t="shared" si="185"/>
        <v>60.245534982107884</v>
      </c>
    </row>
    <row r="1355" spans="1:9" ht="13.5" x14ac:dyDescent="0.25">
      <c r="A1355" s="3">
        <f>TITRES_STAT!B1358</f>
        <v>43985</v>
      </c>
      <c r="B1355" s="17">
        <f>TITRES_STAT!D1358</f>
        <v>2.7094</v>
      </c>
      <c r="C1355" s="2">
        <f t="shared" si="189"/>
        <v>-7.9699999999999882E-2</v>
      </c>
      <c r="D1355" s="2">
        <f t="shared" si="190"/>
        <v>0</v>
      </c>
      <c r="E1355" s="2">
        <f t="shared" si="191"/>
        <v>7.9699999999999882E-2</v>
      </c>
      <c r="F1355" s="2">
        <f t="shared" si="188"/>
        <v>2.2816981782846628E-2</v>
      </c>
      <c r="G1355" s="2">
        <f t="shared" si="188"/>
        <v>2.0749191265700385E-2</v>
      </c>
      <c r="H1355" s="2">
        <f t="shared" si="184"/>
        <v>1.0996564391675554</v>
      </c>
      <c r="I1355" s="2">
        <f t="shared" si="185"/>
        <v>52.373160611148975</v>
      </c>
    </row>
    <row r="1356" spans="1:9" ht="13.5" x14ac:dyDescent="0.25">
      <c r="A1356" s="3">
        <f>TITRES_STAT!B1359</f>
        <v>43986</v>
      </c>
      <c r="B1356" s="17">
        <f>TITRES_STAT!D1359</f>
        <v>2.7818000000000001</v>
      </c>
      <c r="C1356" s="2">
        <f t="shared" si="189"/>
        <v>7.240000000000002E-2</v>
      </c>
      <c r="D1356" s="2">
        <f t="shared" si="190"/>
        <v>7.240000000000002E-2</v>
      </c>
      <c r="E1356" s="2">
        <f t="shared" si="191"/>
        <v>0</v>
      </c>
      <c r="F1356" s="2">
        <f t="shared" si="188"/>
        <v>2.6358625941214724E-2</v>
      </c>
      <c r="G1356" s="2">
        <f t="shared" si="188"/>
        <v>1.9267106175293213E-2</v>
      </c>
      <c r="H1356" s="2">
        <f t="shared" si="184"/>
        <v>1.368063563952078</v>
      </c>
      <c r="I1356" s="2">
        <f t="shared" si="185"/>
        <v>57.771403807628673</v>
      </c>
    </row>
    <row r="1357" spans="1:9" ht="13.5" x14ac:dyDescent="0.25">
      <c r="A1357" s="3">
        <f>TITRES_STAT!B1360</f>
        <v>43987</v>
      </c>
      <c r="B1357" s="17">
        <f>TITRES_STAT!D1360</f>
        <v>2.7818000000000001</v>
      </c>
      <c r="C1357" s="2">
        <f t="shared" si="189"/>
        <v>0</v>
      </c>
      <c r="D1357" s="2">
        <f t="shared" si="190"/>
        <v>0</v>
      </c>
      <c r="E1357" s="2">
        <f t="shared" si="191"/>
        <v>0</v>
      </c>
      <c r="F1357" s="2">
        <f t="shared" ref="F1357:G1372" si="192">((F1356*13)+D1357)/14</f>
        <v>2.4475866945413673E-2</v>
      </c>
      <c r="G1357" s="2">
        <f t="shared" si="192"/>
        <v>1.789088430562941E-2</v>
      </c>
      <c r="H1357" s="2">
        <f t="shared" si="184"/>
        <v>1.3680635639520782</v>
      </c>
      <c r="I1357" s="2">
        <f t="shared" si="185"/>
        <v>57.771403807628673</v>
      </c>
    </row>
    <row r="1358" spans="1:9" ht="13.5" x14ac:dyDescent="0.25">
      <c r="A1358" s="3">
        <f>TITRES_STAT!B1361</f>
        <v>43990</v>
      </c>
      <c r="B1358" s="17">
        <f>TITRES_STAT!D1361</f>
        <v>2.7528000000000001</v>
      </c>
      <c r="C1358" s="2">
        <f t="shared" si="189"/>
        <v>-2.8999999999999915E-2</v>
      </c>
      <c r="D1358" s="2">
        <f t="shared" si="190"/>
        <v>0</v>
      </c>
      <c r="E1358" s="2">
        <f t="shared" si="191"/>
        <v>2.8999999999999915E-2</v>
      </c>
      <c r="F1358" s="2">
        <f t="shared" si="192"/>
        <v>2.2727590735026983E-2</v>
      </c>
      <c r="G1358" s="2">
        <f t="shared" si="192"/>
        <v>1.8684392569513018E-2</v>
      </c>
      <c r="H1358" s="2">
        <f t="shared" si="184"/>
        <v>1.2163944131698012</v>
      </c>
      <c r="I1358" s="2">
        <f t="shared" si="185"/>
        <v>54.881676561806579</v>
      </c>
    </row>
    <row r="1359" spans="1:9" ht="13.5" x14ac:dyDescent="0.25">
      <c r="A1359" s="3">
        <f>TITRES_STAT!B1362</f>
        <v>43991</v>
      </c>
      <c r="B1359" s="17">
        <f>TITRES_STAT!D1362</f>
        <v>2.7528000000000001</v>
      </c>
      <c r="C1359" s="2">
        <f t="shared" si="189"/>
        <v>0</v>
      </c>
      <c r="D1359" s="2">
        <f t="shared" si="190"/>
        <v>0</v>
      </c>
      <c r="E1359" s="2">
        <f t="shared" si="191"/>
        <v>0</v>
      </c>
      <c r="F1359" s="2">
        <f t="shared" si="192"/>
        <v>2.110419139681077E-2</v>
      </c>
      <c r="G1359" s="2">
        <f t="shared" si="192"/>
        <v>1.7349793100262089E-2</v>
      </c>
      <c r="H1359" s="2">
        <f t="shared" si="184"/>
        <v>1.2163944131698012</v>
      </c>
      <c r="I1359" s="2">
        <f t="shared" si="185"/>
        <v>54.881676561806579</v>
      </c>
    </row>
    <row r="1360" spans="1:9" ht="13.5" x14ac:dyDescent="0.25">
      <c r="A1360" s="3">
        <f>TITRES_STAT!B1363</f>
        <v>43992</v>
      </c>
      <c r="B1360" s="17">
        <f>TITRES_STAT!D1363</f>
        <v>2.7166000000000001</v>
      </c>
      <c r="C1360" s="2">
        <f t="shared" si="189"/>
        <v>-3.620000000000001E-2</v>
      </c>
      <c r="D1360" s="2">
        <f t="shared" si="190"/>
        <v>0</v>
      </c>
      <c r="E1360" s="2">
        <f t="shared" si="191"/>
        <v>3.620000000000001E-2</v>
      </c>
      <c r="F1360" s="2">
        <f t="shared" si="192"/>
        <v>1.9596749154181432E-2</v>
      </c>
      <c r="G1360" s="2">
        <f t="shared" si="192"/>
        <v>1.8696236450243368E-2</v>
      </c>
      <c r="H1360" s="2">
        <f t="shared" si="184"/>
        <v>1.0481654533164797</v>
      </c>
      <c r="I1360" s="2">
        <f t="shared" si="185"/>
        <v>51.175819395803394</v>
      </c>
    </row>
    <row r="1361" spans="1:9" ht="13.5" x14ac:dyDescent="0.25">
      <c r="A1361" s="3">
        <f>TITRES_STAT!B1364</f>
        <v>43993</v>
      </c>
      <c r="B1361" s="17">
        <f>TITRES_STAT!D1364</f>
        <v>2.7818000000000001</v>
      </c>
      <c r="C1361" s="2">
        <f t="shared" si="189"/>
        <v>6.5199999999999925E-2</v>
      </c>
      <c r="D1361" s="2">
        <f t="shared" si="190"/>
        <v>6.5199999999999925E-2</v>
      </c>
      <c r="E1361" s="2">
        <f t="shared" si="191"/>
        <v>0</v>
      </c>
      <c r="F1361" s="2">
        <f t="shared" si="192"/>
        <v>2.2854124214597038E-2</v>
      </c>
      <c r="G1361" s="2">
        <f t="shared" si="192"/>
        <v>1.7360790989511699E-2</v>
      </c>
      <c r="H1361" s="2">
        <f t="shared" ref="H1361:H1424" si="193">F1361/G1361</f>
        <v>1.3164218282683124</v>
      </c>
      <c r="I1361" s="2">
        <f t="shared" ref="I1361:I1424" si="194">IF(G1361=0,100,100-(100/(1+H1361)))</f>
        <v>56.829969921861341</v>
      </c>
    </row>
    <row r="1362" spans="1:9" ht="13.5" x14ac:dyDescent="0.25">
      <c r="A1362" s="3">
        <f>TITRES_STAT!B1365</f>
        <v>43994</v>
      </c>
      <c r="B1362" s="17">
        <f>TITRES_STAT!D1365</f>
        <v>2.8397999999999999</v>
      </c>
      <c r="C1362" s="2">
        <f t="shared" si="189"/>
        <v>5.7999999999999829E-2</v>
      </c>
      <c r="D1362" s="2">
        <f t="shared" si="190"/>
        <v>5.7999999999999829E-2</v>
      </c>
      <c r="E1362" s="2">
        <f t="shared" si="191"/>
        <v>0</v>
      </c>
      <c r="F1362" s="2">
        <f t="shared" si="192"/>
        <v>2.5364543913554381E-2</v>
      </c>
      <c r="G1362" s="2">
        <f t="shared" si="192"/>
        <v>1.6120734490260864E-2</v>
      </c>
      <c r="H1362" s="2">
        <f t="shared" si="193"/>
        <v>1.5734111822806862</v>
      </c>
      <c r="I1362" s="2">
        <f t="shared" si="194"/>
        <v>61.141071940405972</v>
      </c>
    </row>
    <row r="1363" spans="1:9" ht="13.5" x14ac:dyDescent="0.25">
      <c r="A1363" s="3">
        <f>TITRES_STAT!B1366</f>
        <v>43997</v>
      </c>
      <c r="B1363" s="17">
        <f>TITRES_STAT!D1366</f>
        <v>2.7818000000000001</v>
      </c>
      <c r="C1363" s="2">
        <f t="shared" si="189"/>
        <v>-5.7999999999999829E-2</v>
      </c>
      <c r="D1363" s="2">
        <f t="shared" si="190"/>
        <v>0</v>
      </c>
      <c r="E1363" s="2">
        <f t="shared" si="191"/>
        <v>5.7999999999999829E-2</v>
      </c>
      <c r="F1363" s="2">
        <f t="shared" si="192"/>
        <v>2.3552790776871925E-2</v>
      </c>
      <c r="G1363" s="2">
        <f t="shared" si="192"/>
        <v>1.9112110598099363E-2</v>
      </c>
      <c r="H1363" s="2">
        <f t="shared" si="193"/>
        <v>1.2323490205845802</v>
      </c>
      <c r="I1363" s="2">
        <f t="shared" si="194"/>
        <v>55.20413740060539</v>
      </c>
    </row>
    <row r="1364" spans="1:9" ht="13.5" x14ac:dyDescent="0.25">
      <c r="A1364" s="3">
        <f>TITRES_STAT!B1367</f>
        <v>43998</v>
      </c>
      <c r="B1364" s="17">
        <f>TITRES_STAT!D1367</f>
        <v>2.8542999999999998</v>
      </c>
      <c r="C1364" s="2">
        <f t="shared" si="189"/>
        <v>7.2499999999999787E-2</v>
      </c>
      <c r="D1364" s="2">
        <f t="shared" si="190"/>
        <v>7.2499999999999787E-2</v>
      </c>
      <c r="E1364" s="2">
        <f t="shared" si="191"/>
        <v>0</v>
      </c>
      <c r="F1364" s="2">
        <f t="shared" si="192"/>
        <v>2.7049020007095342E-2</v>
      </c>
      <c r="G1364" s="2">
        <f t="shared" si="192"/>
        <v>1.7746959841092265E-2</v>
      </c>
      <c r="H1364" s="2">
        <f t="shared" si="193"/>
        <v>1.5241495021848523</v>
      </c>
      <c r="I1364" s="2">
        <f t="shared" si="194"/>
        <v>60.382695274807595</v>
      </c>
    </row>
    <row r="1365" spans="1:9" ht="13.5" x14ac:dyDescent="0.25">
      <c r="A1365" s="3">
        <f>TITRES_STAT!B1368</f>
        <v>43999</v>
      </c>
      <c r="B1365" s="17">
        <f>TITRES_STAT!D1368</f>
        <v>2.7528000000000001</v>
      </c>
      <c r="C1365" s="2">
        <f t="shared" si="189"/>
        <v>-0.1014999999999997</v>
      </c>
      <c r="D1365" s="2">
        <f t="shared" si="190"/>
        <v>0</v>
      </c>
      <c r="E1365" s="2">
        <f t="shared" si="191"/>
        <v>0.1014999999999997</v>
      </c>
      <c r="F1365" s="2">
        <f t="shared" si="192"/>
        <v>2.5116947149445675E-2</v>
      </c>
      <c r="G1365" s="2">
        <f t="shared" si="192"/>
        <v>2.3729319852442792E-2</v>
      </c>
      <c r="H1365" s="2">
        <f t="shared" si="193"/>
        <v>1.0584773312354352</v>
      </c>
      <c r="I1365" s="2">
        <f t="shared" si="194"/>
        <v>51.420402604102009</v>
      </c>
    </row>
    <row r="1366" spans="1:9" ht="13.5" x14ac:dyDescent="0.25">
      <c r="A1366" s="3">
        <f>TITRES_STAT!B1369</f>
        <v>44000</v>
      </c>
      <c r="B1366" s="17">
        <f>TITRES_STAT!D1369</f>
        <v>2.6949000000000001</v>
      </c>
      <c r="C1366" s="2">
        <f t="shared" si="189"/>
        <v>-5.7900000000000063E-2</v>
      </c>
      <c r="D1366" s="2">
        <f t="shared" si="190"/>
        <v>0</v>
      </c>
      <c r="E1366" s="2">
        <f t="shared" si="191"/>
        <v>5.7900000000000063E-2</v>
      </c>
      <c r="F1366" s="2">
        <f t="shared" si="192"/>
        <v>2.3322879495913839E-2</v>
      </c>
      <c r="G1366" s="2">
        <f t="shared" si="192"/>
        <v>2.6170082720125453E-2</v>
      </c>
      <c r="H1366" s="2">
        <f t="shared" si="193"/>
        <v>0.89120388901094139</v>
      </c>
      <c r="I1366" s="2">
        <f t="shared" si="194"/>
        <v>47.123628192041295</v>
      </c>
    </row>
    <row r="1367" spans="1:9" ht="13.5" x14ac:dyDescent="0.25">
      <c r="A1367" s="3">
        <f>TITRES_STAT!B1370</f>
        <v>44001</v>
      </c>
      <c r="B1367" s="17">
        <f>TITRES_STAT!D1370</f>
        <v>2.8108</v>
      </c>
      <c r="C1367" s="2">
        <f t="shared" si="189"/>
        <v>0.11589999999999989</v>
      </c>
      <c r="D1367" s="2">
        <f t="shared" si="190"/>
        <v>0.11589999999999989</v>
      </c>
      <c r="E1367" s="2">
        <f t="shared" si="191"/>
        <v>0</v>
      </c>
      <c r="F1367" s="2">
        <f t="shared" si="192"/>
        <v>2.9935530960491414E-2</v>
      </c>
      <c r="G1367" s="2">
        <f t="shared" si="192"/>
        <v>2.4300791097259349E-2</v>
      </c>
      <c r="H1367" s="2">
        <f t="shared" si="193"/>
        <v>1.2318747501132814</v>
      </c>
      <c r="I1367" s="2">
        <f t="shared" si="194"/>
        <v>55.194618338271717</v>
      </c>
    </row>
    <row r="1368" spans="1:9" ht="13.5" x14ac:dyDescent="0.25">
      <c r="A1368" s="3">
        <f>TITRES_STAT!B1371</f>
        <v>44004</v>
      </c>
      <c r="B1368" s="17">
        <f>TITRES_STAT!D1371</f>
        <v>2.8108</v>
      </c>
      <c r="C1368" s="2">
        <f t="shared" si="189"/>
        <v>0</v>
      </c>
      <c r="D1368" s="2">
        <f t="shared" si="190"/>
        <v>0</v>
      </c>
      <c r="E1368" s="2">
        <f t="shared" si="191"/>
        <v>0</v>
      </c>
      <c r="F1368" s="2">
        <f t="shared" si="192"/>
        <v>2.7797278749027741E-2</v>
      </c>
      <c r="G1368" s="2">
        <f t="shared" si="192"/>
        <v>2.2565020304597967E-2</v>
      </c>
      <c r="H1368" s="2">
        <f t="shared" si="193"/>
        <v>1.2318747501132814</v>
      </c>
      <c r="I1368" s="2">
        <f t="shared" si="194"/>
        <v>55.194618338271717</v>
      </c>
    </row>
    <row r="1369" spans="1:9" ht="13.5" x14ac:dyDescent="0.25">
      <c r="A1369" s="3">
        <f>TITRES_STAT!B1372</f>
        <v>44005</v>
      </c>
      <c r="B1369" s="17">
        <f>TITRES_STAT!D1372</f>
        <v>2.8035000000000001</v>
      </c>
      <c r="C1369" s="2">
        <f t="shared" si="189"/>
        <v>-7.2999999999998622E-3</v>
      </c>
      <c r="D1369" s="2">
        <f t="shared" si="190"/>
        <v>0</v>
      </c>
      <c r="E1369" s="2">
        <f t="shared" si="191"/>
        <v>7.2999999999998622E-3</v>
      </c>
      <c r="F1369" s="2">
        <f t="shared" si="192"/>
        <v>2.5811758838382902E-2</v>
      </c>
      <c r="G1369" s="2">
        <f t="shared" si="192"/>
        <v>2.1474661711412386E-2</v>
      </c>
      <c r="H1369" s="2">
        <f t="shared" si="193"/>
        <v>1.2019634667709633</v>
      </c>
      <c r="I1369" s="2">
        <f t="shared" si="194"/>
        <v>54.585985867129978</v>
      </c>
    </row>
    <row r="1370" spans="1:9" ht="13.5" x14ac:dyDescent="0.25">
      <c r="A1370" s="3">
        <f>TITRES_STAT!B1373</f>
        <v>44006</v>
      </c>
      <c r="B1370" s="17">
        <f>TITRES_STAT!D1373</f>
        <v>2.8108</v>
      </c>
      <c r="C1370" s="2">
        <f t="shared" si="189"/>
        <v>7.2999999999998622E-3</v>
      </c>
      <c r="D1370" s="2">
        <f t="shared" si="190"/>
        <v>7.2999999999998622E-3</v>
      </c>
      <c r="E1370" s="2">
        <f t="shared" si="191"/>
        <v>0</v>
      </c>
      <c r="F1370" s="2">
        <f t="shared" si="192"/>
        <v>2.4489490349926972E-2</v>
      </c>
      <c r="G1370" s="2">
        <f t="shared" si="192"/>
        <v>1.9940757303454359E-2</v>
      </c>
      <c r="H1370" s="2">
        <f t="shared" si="193"/>
        <v>1.228112351865625</v>
      </c>
      <c r="I1370" s="2">
        <f t="shared" si="194"/>
        <v>55.118959815348262</v>
      </c>
    </row>
    <row r="1371" spans="1:9" ht="13.5" x14ac:dyDescent="0.25">
      <c r="A1371" s="3">
        <f>TITRES_STAT!B1374</f>
        <v>44007</v>
      </c>
      <c r="B1371" s="17">
        <f>TITRES_STAT!D1374</f>
        <v>2.6876000000000002</v>
      </c>
      <c r="C1371" s="2">
        <f t="shared" si="189"/>
        <v>-0.12319999999999975</v>
      </c>
      <c r="D1371" s="2">
        <f t="shared" si="190"/>
        <v>0</v>
      </c>
      <c r="E1371" s="2">
        <f t="shared" si="191"/>
        <v>0.12319999999999975</v>
      </c>
      <c r="F1371" s="2">
        <f t="shared" si="192"/>
        <v>2.2740241039217901E-2</v>
      </c>
      <c r="G1371" s="2">
        <f t="shared" si="192"/>
        <v>2.7316417496064744E-2</v>
      </c>
      <c r="H1371" s="2">
        <f t="shared" si="193"/>
        <v>0.8324752337122503</v>
      </c>
      <c r="I1371" s="2">
        <f t="shared" si="194"/>
        <v>45.429003262751444</v>
      </c>
    </row>
    <row r="1372" spans="1:9" ht="13.5" x14ac:dyDescent="0.25">
      <c r="A1372" s="3">
        <f>TITRES_STAT!B1375</f>
        <v>44008</v>
      </c>
      <c r="B1372" s="17">
        <f>TITRES_STAT!D1375</f>
        <v>2.5644999999999998</v>
      </c>
      <c r="C1372" s="2">
        <f t="shared" si="189"/>
        <v>-0.12310000000000043</v>
      </c>
      <c r="D1372" s="2">
        <f t="shared" si="190"/>
        <v>0</v>
      </c>
      <c r="E1372" s="2">
        <f t="shared" si="191"/>
        <v>0.12310000000000043</v>
      </c>
      <c r="F1372" s="2">
        <f t="shared" si="192"/>
        <v>2.1115938107845195E-2</v>
      </c>
      <c r="G1372" s="2">
        <f t="shared" si="192"/>
        <v>3.4158101960631577E-2</v>
      </c>
      <c r="H1372" s="2">
        <f t="shared" si="193"/>
        <v>0.61818241927440998</v>
      </c>
      <c r="I1372" s="2">
        <f t="shared" si="194"/>
        <v>38.202270146501888</v>
      </c>
    </row>
    <row r="1373" spans="1:9" ht="13.5" x14ac:dyDescent="0.25">
      <c r="A1373" s="3">
        <f>TITRES_STAT!B1376</f>
        <v>44011</v>
      </c>
      <c r="B1373" s="17">
        <f>TITRES_STAT!D1376</f>
        <v>2.5354999999999999</v>
      </c>
      <c r="C1373" s="2">
        <f t="shared" si="189"/>
        <v>-2.8999999999999915E-2</v>
      </c>
      <c r="D1373" s="2">
        <f t="shared" si="190"/>
        <v>0</v>
      </c>
      <c r="E1373" s="2">
        <f t="shared" si="191"/>
        <v>2.8999999999999915E-2</v>
      </c>
      <c r="F1373" s="2">
        <f t="shared" ref="F1373:G1388" si="195">((F1372*13)+D1373)/14</f>
        <v>1.9607656814427683E-2</v>
      </c>
      <c r="G1373" s="2">
        <f t="shared" si="195"/>
        <v>3.3789666106300749E-2</v>
      </c>
      <c r="H1373" s="2">
        <f t="shared" si="193"/>
        <v>0.58028560426560261</v>
      </c>
      <c r="I1373" s="2">
        <f t="shared" si="194"/>
        <v>36.720299336984439</v>
      </c>
    </row>
    <row r="1374" spans="1:9" ht="13.5" x14ac:dyDescent="0.25">
      <c r="A1374" s="3">
        <f>TITRES_STAT!B1377</f>
        <v>44012</v>
      </c>
      <c r="B1374" s="17">
        <f>TITRES_STAT!D1377</f>
        <v>2.6080000000000001</v>
      </c>
      <c r="C1374" s="2">
        <f t="shared" si="189"/>
        <v>7.2500000000000231E-2</v>
      </c>
      <c r="D1374" s="2">
        <f t="shared" si="190"/>
        <v>7.2500000000000231E-2</v>
      </c>
      <c r="E1374" s="2">
        <f t="shared" si="191"/>
        <v>0</v>
      </c>
      <c r="F1374" s="2">
        <f t="shared" si="195"/>
        <v>2.3385681327682865E-2</v>
      </c>
      <c r="G1374" s="2">
        <f t="shared" si="195"/>
        <v>3.137611852727927E-2</v>
      </c>
      <c r="H1374" s="2">
        <f t="shared" si="193"/>
        <v>0.74533378968946407</v>
      </c>
      <c r="I1374" s="2">
        <f t="shared" si="194"/>
        <v>42.704369450274406</v>
      </c>
    </row>
    <row r="1375" spans="1:9" ht="13.5" x14ac:dyDescent="0.25">
      <c r="A1375" s="3">
        <f>TITRES_STAT!B1378</f>
        <v>44013</v>
      </c>
      <c r="B1375" s="17">
        <f>TITRES_STAT!D1378</f>
        <v>2.5354999999999999</v>
      </c>
      <c r="C1375" s="2">
        <f t="shared" si="189"/>
        <v>-7.2500000000000231E-2</v>
      </c>
      <c r="D1375" s="2">
        <f t="shared" si="190"/>
        <v>0</v>
      </c>
      <c r="E1375" s="2">
        <f t="shared" si="191"/>
        <v>7.2500000000000231E-2</v>
      </c>
      <c r="F1375" s="2">
        <f t="shared" si="195"/>
        <v>2.1715275518562661E-2</v>
      </c>
      <c r="G1375" s="2">
        <f t="shared" si="195"/>
        <v>3.4313538632473627E-2</v>
      </c>
      <c r="H1375" s="2">
        <f t="shared" si="193"/>
        <v>0.63284861847538421</v>
      </c>
      <c r="I1375" s="2">
        <f t="shared" si="194"/>
        <v>38.757335573844237</v>
      </c>
    </row>
    <row r="1376" spans="1:9" ht="13.5" x14ac:dyDescent="0.25">
      <c r="A1376" s="3">
        <f>TITRES_STAT!B1379</f>
        <v>44014</v>
      </c>
      <c r="B1376" s="17">
        <f>TITRES_STAT!D1379</f>
        <v>2.492</v>
      </c>
      <c r="C1376" s="2">
        <f t="shared" si="189"/>
        <v>-4.3499999999999872E-2</v>
      </c>
      <c r="D1376" s="2">
        <f t="shared" si="190"/>
        <v>0</v>
      </c>
      <c r="E1376" s="2">
        <f t="shared" si="191"/>
        <v>4.3499999999999872E-2</v>
      </c>
      <c r="F1376" s="2">
        <f t="shared" si="195"/>
        <v>2.0164184410093901E-2</v>
      </c>
      <c r="G1376" s="2">
        <f t="shared" si="195"/>
        <v>3.4969714444439789E-2</v>
      </c>
      <c r="H1376" s="2">
        <f t="shared" si="193"/>
        <v>0.57661850348051735</v>
      </c>
      <c r="I1376" s="2">
        <f t="shared" si="194"/>
        <v>36.573115322925851</v>
      </c>
    </row>
    <row r="1377" spans="1:9" ht="13.5" x14ac:dyDescent="0.25">
      <c r="A1377" s="3">
        <f>TITRES_STAT!B1380</f>
        <v>44015</v>
      </c>
      <c r="B1377" s="17">
        <f>TITRES_STAT!D1380</f>
        <v>2.5499999999999998</v>
      </c>
      <c r="C1377" s="2">
        <f t="shared" si="189"/>
        <v>5.7999999999999829E-2</v>
      </c>
      <c r="D1377" s="2">
        <f t="shared" si="190"/>
        <v>5.7999999999999829E-2</v>
      </c>
      <c r="E1377" s="2">
        <f t="shared" si="191"/>
        <v>0</v>
      </c>
      <c r="F1377" s="2">
        <f t="shared" si="195"/>
        <v>2.2866742666515755E-2</v>
      </c>
      <c r="G1377" s="2">
        <f t="shared" si="195"/>
        <v>3.2471877698408376E-2</v>
      </c>
      <c r="H1377" s="2">
        <f t="shared" si="193"/>
        <v>0.70420142866073243</v>
      </c>
      <c r="I1377" s="2">
        <f t="shared" si="194"/>
        <v>41.321490336628685</v>
      </c>
    </row>
    <row r="1378" spans="1:9" ht="13.5" x14ac:dyDescent="0.25">
      <c r="A1378" s="3">
        <f>TITRES_STAT!B1381</f>
        <v>44018</v>
      </c>
      <c r="B1378" s="17">
        <f>TITRES_STAT!D1381</f>
        <v>2.5354999999999999</v>
      </c>
      <c r="C1378" s="2">
        <f t="shared" si="189"/>
        <v>-1.4499999999999957E-2</v>
      </c>
      <c r="D1378" s="2">
        <f t="shared" si="190"/>
        <v>0</v>
      </c>
      <c r="E1378" s="2">
        <f t="shared" si="191"/>
        <v>1.4499999999999957E-2</v>
      </c>
      <c r="F1378" s="2">
        <f t="shared" si="195"/>
        <v>2.1233403904621775E-2</v>
      </c>
      <c r="G1378" s="2">
        <f t="shared" si="195"/>
        <v>3.1188172148522063E-2</v>
      </c>
      <c r="H1378" s="2">
        <f t="shared" si="193"/>
        <v>0.68081591327332658</v>
      </c>
      <c r="I1378" s="2">
        <f t="shared" si="194"/>
        <v>40.505084935057695</v>
      </c>
    </row>
    <row r="1379" spans="1:9" ht="13.5" x14ac:dyDescent="0.25">
      <c r="A1379" s="3">
        <f>TITRES_STAT!B1382</f>
        <v>44019</v>
      </c>
      <c r="B1379" s="17">
        <f>TITRES_STAT!D1382</f>
        <v>2.5354999999999999</v>
      </c>
      <c r="C1379" s="2">
        <f t="shared" si="189"/>
        <v>0</v>
      </c>
      <c r="D1379" s="2">
        <f t="shared" si="190"/>
        <v>0</v>
      </c>
      <c r="E1379" s="2">
        <f t="shared" si="191"/>
        <v>0</v>
      </c>
      <c r="F1379" s="2">
        <f t="shared" si="195"/>
        <v>1.9716732197148791E-2</v>
      </c>
      <c r="G1379" s="2">
        <f t="shared" si="195"/>
        <v>2.8960445566484774E-2</v>
      </c>
      <c r="H1379" s="2">
        <f t="shared" si="193"/>
        <v>0.68081591327332647</v>
      </c>
      <c r="I1379" s="2">
        <f t="shared" si="194"/>
        <v>40.505084935057688</v>
      </c>
    </row>
    <row r="1380" spans="1:9" ht="13.5" x14ac:dyDescent="0.25">
      <c r="A1380" s="3">
        <f>TITRES_STAT!B1383</f>
        <v>44020</v>
      </c>
      <c r="B1380" s="17">
        <f>TITRES_STAT!D1383</f>
        <v>2.5354999999999999</v>
      </c>
      <c r="C1380" s="2">
        <f t="shared" si="189"/>
        <v>0</v>
      </c>
      <c r="D1380" s="2">
        <f t="shared" si="190"/>
        <v>0</v>
      </c>
      <c r="E1380" s="2">
        <f t="shared" si="191"/>
        <v>0</v>
      </c>
      <c r="F1380" s="2">
        <f t="shared" si="195"/>
        <v>1.8308394183066734E-2</v>
      </c>
      <c r="G1380" s="2">
        <f t="shared" si="195"/>
        <v>2.6891842311735862E-2</v>
      </c>
      <c r="H1380" s="2">
        <f t="shared" si="193"/>
        <v>0.68081591327332647</v>
      </c>
      <c r="I1380" s="2">
        <f t="shared" si="194"/>
        <v>40.505084935057688</v>
      </c>
    </row>
    <row r="1381" spans="1:9" ht="13.5" x14ac:dyDescent="0.25">
      <c r="A1381" s="3">
        <f>TITRES_STAT!B1384</f>
        <v>44021</v>
      </c>
      <c r="B1381" s="17">
        <f>TITRES_STAT!D1384</f>
        <v>2.5644999999999998</v>
      </c>
      <c r="C1381" s="2">
        <f t="shared" si="189"/>
        <v>2.8999999999999915E-2</v>
      </c>
      <c r="D1381" s="2">
        <f t="shared" si="190"/>
        <v>2.8999999999999915E-2</v>
      </c>
      <c r="E1381" s="2">
        <f t="shared" si="191"/>
        <v>0</v>
      </c>
      <c r="F1381" s="2">
        <f t="shared" si="195"/>
        <v>1.9072080312847677E-2</v>
      </c>
      <c r="G1381" s="2">
        <f t="shared" si="195"/>
        <v>2.497099643232616E-2</v>
      </c>
      <c r="H1381" s="2">
        <f t="shared" si="193"/>
        <v>0.76376929389000869</v>
      </c>
      <c r="I1381" s="2">
        <f t="shared" si="194"/>
        <v>43.303242466904997</v>
      </c>
    </row>
    <row r="1382" spans="1:9" ht="13.5" x14ac:dyDescent="0.25">
      <c r="A1382" s="3">
        <f>TITRES_STAT!B1385</f>
        <v>44022</v>
      </c>
      <c r="B1382" s="17">
        <f>TITRES_STAT!D1385</f>
        <v>2.5428000000000002</v>
      </c>
      <c r="C1382" s="2">
        <f t="shared" si="189"/>
        <v>-2.1699999999999608E-2</v>
      </c>
      <c r="D1382" s="2">
        <f t="shared" si="190"/>
        <v>0</v>
      </c>
      <c r="E1382" s="2">
        <f t="shared" si="191"/>
        <v>2.1699999999999608E-2</v>
      </c>
      <c r="F1382" s="2">
        <f t="shared" si="195"/>
        <v>1.7709788861929986E-2</v>
      </c>
      <c r="G1382" s="2">
        <f t="shared" si="195"/>
        <v>2.4737353830017121E-2</v>
      </c>
      <c r="H1382" s="2">
        <f t="shared" si="193"/>
        <v>0.7159128249376594</v>
      </c>
      <c r="I1382" s="2">
        <f t="shared" si="194"/>
        <v>41.721981124750272</v>
      </c>
    </row>
    <row r="1383" spans="1:9" ht="13.5" x14ac:dyDescent="0.25">
      <c r="A1383" s="3">
        <f>TITRES_STAT!B1386</f>
        <v>44025</v>
      </c>
      <c r="B1383" s="17">
        <f>TITRES_STAT!D1386</f>
        <v>2.5644999999999998</v>
      </c>
      <c r="C1383" s="2">
        <f t="shared" si="189"/>
        <v>2.1699999999999608E-2</v>
      </c>
      <c r="D1383" s="2">
        <f t="shared" si="190"/>
        <v>2.1699999999999608E-2</v>
      </c>
      <c r="E1383" s="2">
        <f t="shared" si="191"/>
        <v>0</v>
      </c>
      <c r="F1383" s="2">
        <f t="shared" si="195"/>
        <v>1.7994803943220672E-2</v>
      </c>
      <c r="G1383" s="2">
        <f t="shared" si="195"/>
        <v>2.2970399985015898E-2</v>
      </c>
      <c r="H1383" s="2">
        <f t="shared" si="193"/>
        <v>0.78339097076929798</v>
      </c>
      <c r="I1383" s="2">
        <f t="shared" si="194"/>
        <v>43.927045925962503</v>
      </c>
    </row>
    <row r="1384" spans="1:9" ht="13.5" x14ac:dyDescent="0.25">
      <c r="A1384" s="3">
        <f>TITRES_STAT!B1387</f>
        <v>44026</v>
      </c>
      <c r="B1384" s="17">
        <f>TITRES_STAT!D1387</f>
        <v>2.5571999999999999</v>
      </c>
      <c r="C1384" s="2">
        <f t="shared" si="189"/>
        <v>-7.2999999999998622E-3</v>
      </c>
      <c r="D1384" s="2">
        <f t="shared" si="190"/>
        <v>0</v>
      </c>
      <c r="E1384" s="2">
        <f t="shared" si="191"/>
        <v>7.2999999999998622E-3</v>
      </c>
      <c r="F1384" s="2">
        <f t="shared" si="195"/>
        <v>1.6709460804419197E-2</v>
      </c>
      <c r="G1384" s="2">
        <f t="shared" si="195"/>
        <v>2.1851085700371895E-2</v>
      </c>
      <c r="H1384" s="2">
        <f t="shared" si="193"/>
        <v>0.76469705137510902</v>
      </c>
      <c r="I1384" s="2">
        <f t="shared" si="194"/>
        <v>43.333049759403877</v>
      </c>
    </row>
    <row r="1385" spans="1:9" ht="13.5" x14ac:dyDescent="0.25">
      <c r="A1385" s="3">
        <f>TITRES_STAT!B1388</f>
        <v>44027</v>
      </c>
      <c r="B1385" s="17">
        <f>TITRES_STAT!D1388</f>
        <v>2.4992999999999999</v>
      </c>
      <c r="C1385" s="2">
        <f t="shared" si="189"/>
        <v>-5.7900000000000063E-2</v>
      </c>
      <c r="D1385" s="2">
        <f t="shared" si="190"/>
        <v>0</v>
      </c>
      <c r="E1385" s="2">
        <f t="shared" si="191"/>
        <v>5.7900000000000063E-2</v>
      </c>
      <c r="F1385" s="2">
        <f t="shared" si="195"/>
        <v>1.5515927889817826E-2</v>
      </c>
      <c r="G1385" s="2">
        <f t="shared" si="195"/>
        <v>2.4426008150345336E-2</v>
      </c>
      <c r="H1385" s="2">
        <f t="shared" si="193"/>
        <v>0.63522159635398556</v>
      </c>
      <c r="I1385" s="2">
        <f t="shared" si="194"/>
        <v>38.846208842295376</v>
      </c>
    </row>
    <row r="1386" spans="1:9" ht="13.5" x14ac:dyDescent="0.25">
      <c r="A1386" s="3">
        <f>TITRES_STAT!B1389</f>
        <v>44028</v>
      </c>
      <c r="B1386" s="17">
        <f>TITRES_STAT!D1389</f>
        <v>2.5571999999999999</v>
      </c>
      <c r="C1386" s="2">
        <f t="shared" si="189"/>
        <v>5.7900000000000063E-2</v>
      </c>
      <c r="D1386" s="2">
        <f t="shared" si="190"/>
        <v>5.7900000000000063E-2</v>
      </c>
      <c r="E1386" s="2">
        <f t="shared" si="191"/>
        <v>0</v>
      </c>
      <c r="F1386" s="2">
        <f t="shared" si="195"/>
        <v>1.8543361611973699E-2</v>
      </c>
      <c r="G1386" s="2">
        <f t="shared" si="195"/>
        <v>2.2681293282463526E-2</v>
      </c>
      <c r="H1386" s="2">
        <f t="shared" si="193"/>
        <v>0.81756191682027457</v>
      </c>
      <c r="I1386" s="2">
        <f t="shared" si="194"/>
        <v>44.981241588212555</v>
      </c>
    </row>
    <row r="1387" spans="1:9" ht="13.5" x14ac:dyDescent="0.25">
      <c r="A1387" s="3">
        <f>TITRES_STAT!B1390</f>
        <v>44029</v>
      </c>
      <c r="B1387" s="17">
        <f>TITRES_STAT!D1390</f>
        <v>2.4847999999999999</v>
      </c>
      <c r="C1387" s="2">
        <f t="shared" si="189"/>
        <v>-7.240000000000002E-2</v>
      </c>
      <c r="D1387" s="2">
        <f t="shared" si="190"/>
        <v>0</v>
      </c>
      <c r="E1387" s="2">
        <f t="shared" si="191"/>
        <v>7.240000000000002E-2</v>
      </c>
      <c r="F1387" s="2">
        <f t="shared" si="195"/>
        <v>1.7218835782547005E-2</v>
      </c>
      <c r="G1387" s="2">
        <f t="shared" si="195"/>
        <v>2.6232629476573278E-2</v>
      </c>
      <c r="H1387" s="2">
        <f t="shared" si="193"/>
        <v>0.65639000459043084</v>
      </c>
      <c r="I1387" s="2">
        <f t="shared" si="194"/>
        <v>39.627744840970216</v>
      </c>
    </row>
    <row r="1388" spans="1:9" ht="13.5" x14ac:dyDescent="0.25">
      <c r="A1388" s="3">
        <f>TITRES_STAT!B1391</f>
        <v>44032</v>
      </c>
      <c r="B1388" s="17">
        <f>TITRES_STAT!D1391</f>
        <v>2.4847999999999999</v>
      </c>
      <c r="C1388" s="2">
        <f t="shared" si="189"/>
        <v>0</v>
      </c>
      <c r="D1388" s="2">
        <f t="shared" si="190"/>
        <v>0</v>
      </c>
      <c r="E1388" s="2">
        <f t="shared" si="191"/>
        <v>0</v>
      </c>
      <c r="F1388" s="2">
        <f t="shared" si="195"/>
        <v>1.5988918940936504E-2</v>
      </c>
      <c r="G1388" s="2">
        <f t="shared" si="195"/>
        <v>2.4358870228246617E-2</v>
      </c>
      <c r="H1388" s="2">
        <f t="shared" si="193"/>
        <v>0.65639000459043073</v>
      </c>
      <c r="I1388" s="2">
        <f t="shared" si="194"/>
        <v>39.627744840970216</v>
      </c>
    </row>
    <row r="1389" spans="1:9" ht="13.5" x14ac:dyDescent="0.25">
      <c r="A1389" s="3">
        <f>TITRES_STAT!B1392</f>
        <v>44033</v>
      </c>
      <c r="B1389" s="17">
        <f>TITRES_STAT!D1392</f>
        <v>2.5354999999999999</v>
      </c>
      <c r="C1389" s="2">
        <f t="shared" si="189"/>
        <v>5.0699999999999967E-2</v>
      </c>
      <c r="D1389" s="2">
        <f t="shared" si="190"/>
        <v>5.0699999999999967E-2</v>
      </c>
      <c r="E1389" s="2">
        <f t="shared" si="191"/>
        <v>0</v>
      </c>
      <c r="F1389" s="2">
        <f t="shared" ref="F1389:G1404" si="196">((F1388*13)+D1389)/14</f>
        <v>1.846828187372675E-2</v>
      </c>
      <c r="G1389" s="2">
        <f t="shared" si="196"/>
        <v>2.2618950926229002E-2</v>
      </c>
      <c r="H1389" s="2">
        <f t="shared" si="193"/>
        <v>0.8164959521756987</v>
      </c>
      <c r="I1389" s="2">
        <f t="shared" si="194"/>
        <v>44.94895522325524</v>
      </c>
    </row>
    <row r="1390" spans="1:9" ht="13.5" x14ac:dyDescent="0.25">
      <c r="A1390" s="3">
        <f>TITRES_STAT!B1393</f>
        <v>44034</v>
      </c>
      <c r="B1390" s="17">
        <f>TITRES_STAT!D1393</f>
        <v>2.4630999999999998</v>
      </c>
      <c r="C1390" s="2">
        <f t="shared" si="189"/>
        <v>-7.240000000000002E-2</v>
      </c>
      <c r="D1390" s="2">
        <f t="shared" si="190"/>
        <v>0</v>
      </c>
      <c r="E1390" s="2">
        <f t="shared" si="191"/>
        <v>7.240000000000002E-2</v>
      </c>
      <c r="F1390" s="2">
        <f t="shared" si="196"/>
        <v>1.7149118882746266E-2</v>
      </c>
      <c r="G1390" s="2">
        <f t="shared" si="196"/>
        <v>2.6174740145784074E-2</v>
      </c>
      <c r="H1390" s="2">
        <f t="shared" si="193"/>
        <v>0.65517819039393399</v>
      </c>
      <c r="I1390" s="2">
        <f t="shared" si="194"/>
        <v>39.58354418855658</v>
      </c>
    </row>
    <row r="1391" spans="1:9" ht="13.5" x14ac:dyDescent="0.25">
      <c r="A1391" s="3">
        <f>TITRES_STAT!B1394</f>
        <v>44035</v>
      </c>
      <c r="B1391" s="17">
        <f>TITRES_STAT!D1394</f>
        <v>2.4630999999999998</v>
      </c>
      <c r="C1391" s="2">
        <f t="shared" si="189"/>
        <v>0</v>
      </c>
      <c r="D1391" s="2">
        <f t="shared" si="190"/>
        <v>0</v>
      </c>
      <c r="E1391" s="2">
        <f t="shared" si="191"/>
        <v>0</v>
      </c>
      <c r="F1391" s="2">
        <f t="shared" si="196"/>
        <v>1.5924181819692962E-2</v>
      </c>
      <c r="G1391" s="2">
        <f t="shared" si="196"/>
        <v>2.4305115849656639E-2</v>
      </c>
      <c r="H1391" s="2">
        <f t="shared" si="193"/>
        <v>0.6551781903939341</v>
      </c>
      <c r="I1391" s="2">
        <f t="shared" si="194"/>
        <v>39.583544188556587</v>
      </c>
    </row>
    <row r="1392" spans="1:9" ht="13.5" x14ac:dyDescent="0.25">
      <c r="A1392" s="3">
        <f>TITRES_STAT!B1395</f>
        <v>44036</v>
      </c>
      <c r="B1392" s="17">
        <f>TITRES_STAT!D1395</f>
        <v>2.4558</v>
      </c>
      <c r="C1392" s="2">
        <f t="shared" si="189"/>
        <v>-7.2999999999998622E-3</v>
      </c>
      <c r="D1392" s="2">
        <f t="shared" si="190"/>
        <v>0</v>
      </c>
      <c r="E1392" s="2">
        <f t="shared" si="191"/>
        <v>7.2999999999998622E-3</v>
      </c>
      <c r="F1392" s="2">
        <f t="shared" si="196"/>
        <v>1.4786740261143464E-2</v>
      </c>
      <c r="G1392" s="2">
        <f t="shared" si="196"/>
        <v>2.3090464717538301E-2</v>
      </c>
      <c r="H1392" s="2">
        <f t="shared" si="193"/>
        <v>0.64038296509087733</v>
      </c>
      <c r="I1392" s="2">
        <f t="shared" si="194"/>
        <v>39.038625657478711</v>
      </c>
    </row>
    <row r="1393" spans="1:9" ht="13.5" x14ac:dyDescent="0.25">
      <c r="A1393" s="3">
        <f>TITRES_STAT!B1396</f>
        <v>44039</v>
      </c>
      <c r="B1393" s="17">
        <f>TITRES_STAT!D1396</f>
        <v>2.4268000000000001</v>
      </c>
      <c r="C1393" s="2">
        <f t="shared" si="189"/>
        <v>-2.8999999999999915E-2</v>
      </c>
      <c r="D1393" s="2">
        <f t="shared" si="190"/>
        <v>0</v>
      </c>
      <c r="E1393" s="2">
        <f t="shared" si="191"/>
        <v>2.8999999999999915E-2</v>
      </c>
      <c r="F1393" s="2">
        <f t="shared" si="196"/>
        <v>1.3730544528204646E-2</v>
      </c>
      <c r="G1393" s="2">
        <f t="shared" si="196"/>
        <v>2.3512574380571274E-2</v>
      </c>
      <c r="H1393" s="2">
        <f t="shared" si="193"/>
        <v>0.58396602200864745</v>
      </c>
      <c r="I1393" s="2">
        <f t="shared" si="194"/>
        <v>36.867332625488565</v>
      </c>
    </row>
    <row r="1394" spans="1:9" ht="13.5" x14ac:dyDescent="0.25">
      <c r="A1394" s="3">
        <f>TITRES_STAT!B1397</f>
        <v>44040</v>
      </c>
      <c r="B1394" s="17">
        <f>TITRES_STAT!D1397</f>
        <v>2.3906000000000001</v>
      </c>
      <c r="C1394" s="2">
        <f t="shared" si="189"/>
        <v>-3.620000000000001E-2</v>
      </c>
      <c r="D1394" s="2">
        <f t="shared" si="190"/>
        <v>0</v>
      </c>
      <c r="E1394" s="2">
        <f t="shared" si="191"/>
        <v>3.620000000000001E-2</v>
      </c>
      <c r="F1394" s="2">
        <f t="shared" si="196"/>
        <v>1.2749791347618599E-2</v>
      </c>
      <c r="G1394" s="2">
        <f t="shared" si="196"/>
        <v>2.4418819067673327E-2</v>
      </c>
      <c r="H1394" s="2">
        <f t="shared" si="193"/>
        <v>0.52212972757955012</v>
      </c>
      <c r="I1394" s="2">
        <f t="shared" si="194"/>
        <v>34.302577376885395</v>
      </c>
    </row>
    <row r="1395" spans="1:9" ht="13.5" x14ac:dyDescent="0.25">
      <c r="A1395" s="3">
        <f>TITRES_STAT!B1398</f>
        <v>44041</v>
      </c>
      <c r="B1395" s="17">
        <f>TITRES_STAT!D1398</f>
        <v>2.4558</v>
      </c>
      <c r="C1395" s="2">
        <f t="shared" si="189"/>
        <v>6.5199999999999925E-2</v>
      </c>
      <c r="D1395" s="2">
        <f t="shared" si="190"/>
        <v>6.5199999999999925E-2</v>
      </c>
      <c r="E1395" s="2">
        <f t="shared" si="191"/>
        <v>0</v>
      </c>
      <c r="F1395" s="2">
        <f t="shared" si="196"/>
        <v>1.6496234822788693E-2</v>
      </c>
      <c r="G1395" s="2">
        <f t="shared" si="196"/>
        <v>2.2674617705696658E-2</v>
      </c>
      <c r="H1395" s="2">
        <f t="shared" si="193"/>
        <v>0.72751986546808511</v>
      </c>
      <c r="I1395" s="2">
        <f t="shared" si="194"/>
        <v>42.113545552250883</v>
      </c>
    </row>
    <row r="1396" spans="1:9" ht="13.5" x14ac:dyDescent="0.25">
      <c r="A1396" s="3">
        <f>TITRES_STAT!B1399</f>
        <v>44042</v>
      </c>
      <c r="B1396" s="17">
        <f>TITRES_STAT!D1399</f>
        <v>2.3906000000000001</v>
      </c>
      <c r="C1396" s="2">
        <f t="shared" si="189"/>
        <v>-6.5199999999999925E-2</v>
      </c>
      <c r="D1396" s="2">
        <f t="shared" si="190"/>
        <v>0</v>
      </c>
      <c r="E1396" s="2">
        <f t="shared" si="191"/>
        <v>6.5199999999999925E-2</v>
      </c>
      <c r="F1396" s="2">
        <f t="shared" si="196"/>
        <v>1.5317932335446644E-2</v>
      </c>
      <c r="G1396" s="2">
        <f t="shared" si="196"/>
        <v>2.5712145012432606E-2</v>
      </c>
      <c r="H1396" s="2">
        <f t="shared" si="193"/>
        <v>0.59574696424743856</v>
      </c>
      <c r="I1396" s="2">
        <f t="shared" si="194"/>
        <v>37.333423004717758</v>
      </c>
    </row>
    <row r="1397" spans="1:9" ht="13.5" x14ac:dyDescent="0.25">
      <c r="A1397" s="3">
        <f>TITRES_STAT!B1400</f>
        <v>44046</v>
      </c>
      <c r="B1397" s="17">
        <f>TITRES_STAT!D1400</f>
        <v>2.4340999999999999</v>
      </c>
      <c r="C1397" s="2">
        <f t="shared" si="189"/>
        <v>4.3499999999999872E-2</v>
      </c>
      <c r="D1397" s="2">
        <f t="shared" si="190"/>
        <v>4.3499999999999872E-2</v>
      </c>
      <c r="E1397" s="2">
        <f t="shared" si="191"/>
        <v>0</v>
      </c>
      <c r="F1397" s="2">
        <f t="shared" si="196"/>
        <v>1.7330937168629018E-2</v>
      </c>
      <c r="G1397" s="2">
        <f t="shared" si="196"/>
        <v>2.3875563225830277E-2</v>
      </c>
      <c r="H1397" s="2">
        <f t="shared" si="193"/>
        <v>0.72588600338773079</v>
      </c>
      <c r="I1397" s="2">
        <f t="shared" si="194"/>
        <v>42.058745592866138</v>
      </c>
    </row>
    <row r="1398" spans="1:9" ht="13.5" x14ac:dyDescent="0.25">
      <c r="A1398" s="3">
        <f>TITRES_STAT!B1401</f>
        <v>44047</v>
      </c>
      <c r="B1398" s="17">
        <f>TITRES_STAT!D1401</f>
        <v>2.5137999999999998</v>
      </c>
      <c r="C1398" s="2">
        <f t="shared" si="189"/>
        <v>7.9699999999999882E-2</v>
      </c>
      <c r="D1398" s="2">
        <f t="shared" si="190"/>
        <v>7.9699999999999882E-2</v>
      </c>
      <c r="E1398" s="2">
        <f t="shared" si="191"/>
        <v>0</v>
      </c>
      <c r="F1398" s="2">
        <f t="shared" si="196"/>
        <v>2.1785870228012649E-2</v>
      </c>
      <c r="G1398" s="2">
        <f t="shared" si="196"/>
        <v>2.2170165852556687E-2</v>
      </c>
      <c r="H1398" s="2">
        <f t="shared" si="193"/>
        <v>0.98266609158001761</v>
      </c>
      <c r="I1398" s="2">
        <f t="shared" si="194"/>
        <v>49.562863648760725</v>
      </c>
    </row>
    <row r="1399" spans="1:9" ht="13.5" x14ac:dyDescent="0.25">
      <c r="A1399" s="3">
        <f>TITRES_STAT!B1402</f>
        <v>44048</v>
      </c>
      <c r="B1399" s="17">
        <f>TITRES_STAT!D1402</f>
        <v>2.5716999999999999</v>
      </c>
      <c r="C1399" s="2">
        <f t="shared" si="189"/>
        <v>5.7900000000000063E-2</v>
      </c>
      <c r="D1399" s="2">
        <f t="shared" si="190"/>
        <v>5.7900000000000063E-2</v>
      </c>
      <c r="E1399" s="2">
        <f t="shared" si="191"/>
        <v>0</v>
      </c>
      <c r="F1399" s="2">
        <f t="shared" si="196"/>
        <v>2.436545092601175E-2</v>
      </c>
      <c r="G1399" s="2">
        <f t="shared" si="196"/>
        <v>2.0586582577374064E-2</v>
      </c>
      <c r="H1399" s="2">
        <f t="shared" si="193"/>
        <v>1.1835597693028903</v>
      </c>
      <c r="I1399" s="2">
        <f t="shared" si="194"/>
        <v>54.203222917994424</v>
      </c>
    </row>
    <row r="1400" spans="1:9" ht="13.5" x14ac:dyDescent="0.25">
      <c r="A1400" s="3">
        <f>TITRES_STAT!B1403</f>
        <v>44049</v>
      </c>
      <c r="B1400" s="17">
        <f>TITRES_STAT!D1403</f>
        <v>2.6080000000000001</v>
      </c>
      <c r="C1400" s="2">
        <f t="shared" si="189"/>
        <v>3.6300000000000221E-2</v>
      </c>
      <c r="D1400" s="2">
        <f t="shared" si="190"/>
        <v>3.6300000000000221E-2</v>
      </c>
      <c r="E1400" s="2">
        <f t="shared" si="191"/>
        <v>0</v>
      </c>
      <c r="F1400" s="2">
        <f t="shared" si="196"/>
        <v>2.5217918717010925E-2</v>
      </c>
      <c r="G1400" s="2">
        <f t="shared" si="196"/>
        <v>1.911611239327592E-2</v>
      </c>
      <c r="H1400" s="2">
        <f t="shared" si="193"/>
        <v>1.3191970311851333</v>
      </c>
      <c r="I1400" s="2">
        <f t="shared" si="194"/>
        <v>56.881628143125482</v>
      </c>
    </row>
    <row r="1401" spans="1:9" ht="13.5" x14ac:dyDescent="0.25">
      <c r="A1401" s="3">
        <f>TITRES_STAT!B1404</f>
        <v>44050</v>
      </c>
      <c r="B1401" s="17">
        <f>TITRES_STAT!D1404</f>
        <v>2.6804000000000001</v>
      </c>
      <c r="C1401" s="2">
        <f t="shared" si="189"/>
        <v>7.240000000000002E-2</v>
      </c>
      <c r="D1401" s="2">
        <f t="shared" si="190"/>
        <v>7.240000000000002E-2</v>
      </c>
      <c r="E1401" s="2">
        <f t="shared" si="191"/>
        <v>0</v>
      </c>
      <c r="F1401" s="2">
        <f t="shared" si="196"/>
        <v>2.8588067380081576E-2</v>
      </c>
      <c r="G1401" s="2">
        <f t="shared" si="196"/>
        <v>1.7750675793756211E-2</v>
      </c>
      <c r="H1401" s="2">
        <f t="shared" si="193"/>
        <v>1.610534027675578</v>
      </c>
      <c r="I1401" s="2">
        <f t="shared" si="194"/>
        <v>61.693661549763398</v>
      </c>
    </row>
    <row r="1402" spans="1:9" ht="13.5" x14ac:dyDescent="0.25">
      <c r="A1402" s="3">
        <f>TITRES_STAT!B1405</f>
        <v>44053</v>
      </c>
      <c r="B1402" s="17">
        <f>TITRES_STAT!D1405</f>
        <v>2.7166000000000001</v>
      </c>
      <c r="C1402" s="2">
        <f t="shared" si="189"/>
        <v>3.620000000000001E-2</v>
      </c>
      <c r="D1402" s="2">
        <f t="shared" si="190"/>
        <v>3.620000000000001E-2</v>
      </c>
      <c r="E1402" s="2">
        <f t="shared" si="191"/>
        <v>0</v>
      </c>
      <c r="F1402" s="2">
        <f t="shared" si="196"/>
        <v>2.9131776852932893E-2</v>
      </c>
      <c r="G1402" s="2">
        <f t="shared" si="196"/>
        <v>1.6482770379916481E-2</v>
      </c>
      <c r="H1402" s="2">
        <f t="shared" si="193"/>
        <v>1.7674077950165865</v>
      </c>
      <c r="I1402" s="2">
        <f t="shared" si="194"/>
        <v>63.865101420876549</v>
      </c>
    </row>
    <row r="1403" spans="1:9" ht="13.5" x14ac:dyDescent="0.25">
      <c r="A1403" s="3">
        <f>TITRES_STAT!B1406</f>
        <v>44054</v>
      </c>
      <c r="B1403" s="17">
        <f>TITRES_STAT!D1406</f>
        <v>2.6368999999999998</v>
      </c>
      <c r="C1403" s="2">
        <f t="shared" si="189"/>
        <v>-7.9700000000000326E-2</v>
      </c>
      <c r="D1403" s="2">
        <f t="shared" si="190"/>
        <v>0</v>
      </c>
      <c r="E1403" s="2">
        <f t="shared" si="191"/>
        <v>7.9700000000000326E-2</v>
      </c>
      <c r="F1403" s="2">
        <f t="shared" si="196"/>
        <v>2.7050935649151973E-2</v>
      </c>
      <c r="G1403" s="2">
        <f t="shared" si="196"/>
        <v>2.0998286781351041E-2</v>
      </c>
      <c r="H1403" s="2">
        <f t="shared" si="193"/>
        <v>1.2882448902058239</v>
      </c>
      <c r="I1403" s="2">
        <f t="shared" si="194"/>
        <v>56.298383783999114</v>
      </c>
    </row>
    <row r="1404" spans="1:9" ht="13.5" x14ac:dyDescent="0.25">
      <c r="A1404" s="3">
        <f>TITRES_STAT!B1407</f>
        <v>44055</v>
      </c>
      <c r="B1404" s="17">
        <f>TITRES_STAT!D1407</f>
        <v>2.5861999999999998</v>
      </c>
      <c r="C1404" s="2">
        <f t="shared" si="189"/>
        <v>-5.0699999999999967E-2</v>
      </c>
      <c r="D1404" s="2">
        <f t="shared" si="190"/>
        <v>0</v>
      </c>
      <c r="E1404" s="2">
        <f t="shared" si="191"/>
        <v>5.0699999999999967E-2</v>
      </c>
      <c r="F1404" s="2">
        <f t="shared" si="196"/>
        <v>2.5118725959926834E-2</v>
      </c>
      <c r="G1404" s="2">
        <f t="shared" si="196"/>
        <v>2.311983772554025E-2</v>
      </c>
      <c r="H1404" s="2">
        <f t="shared" si="193"/>
        <v>1.0864577103920774</v>
      </c>
      <c r="I1404" s="2">
        <f t="shared" si="194"/>
        <v>52.071877852147566</v>
      </c>
    </row>
    <row r="1405" spans="1:9" ht="13.5" x14ac:dyDescent="0.25">
      <c r="A1405" s="3">
        <f>TITRES_STAT!B1408</f>
        <v>44057</v>
      </c>
      <c r="B1405" s="17">
        <f>TITRES_STAT!D1408</f>
        <v>2.6442000000000001</v>
      </c>
      <c r="C1405" s="2">
        <f t="shared" si="189"/>
        <v>5.8000000000000274E-2</v>
      </c>
      <c r="D1405" s="2">
        <f t="shared" si="190"/>
        <v>5.8000000000000274E-2</v>
      </c>
      <c r="E1405" s="2">
        <f t="shared" si="191"/>
        <v>0</v>
      </c>
      <c r="F1405" s="2">
        <f t="shared" ref="F1405:G1420" si="197">((F1404*13)+D1405)/14</f>
        <v>2.7467388391360651E-2</v>
      </c>
      <c r="G1405" s="2">
        <f t="shared" si="197"/>
        <v>2.1468420745144517E-2</v>
      </c>
      <c r="H1405" s="2">
        <f t="shared" si="193"/>
        <v>1.2794321816882088</v>
      </c>
      <c r="I1405" s="2">
        <f t="shared" si="194"/>
        <v>56.129425212406488</v>
      </c>
    </row>
    <row r="1406" spans="1:9" ht="13.5" x14ac:dyDescent="0.25">
      <c r="A1406" s="3">
        <f>TITRES_STAT!B1409</f>
        <v>44060</v>
      </c>
      <c r="B1406" s="17">
        <f>TITRES_STAT!D1409</f>
        <v>2.5861999999999998</v>
      </c>
      <c r="C1406" s="2">
        <f t="shared" si="189"/>
        <v>-5.8000000000000274E-2</v>
      </c>
      <c r="D1406" s="2">
        <f t="shared" si="190"/>
        <v>0</v>
      </c>
      <c r="E1406" s="2">
        <f t="shared" si="191"/>
        <v>5.8000000000000274E-2</v>
      </c>
      <c r="F1406" s="2">
        <f t="shared" si="197"/>
        <v>2.5505432077692035E-2</v>
      </c>
      <c r="G1406" s="2">
        <f t="shared" si="197"/>
        <v>2.4077819263348503E-2</v>
      </c>
      <c r="H1406" s="2">
        <f t="shared" si="193"/>
        <v>1.0592916160192571</v>
      </c>
      <c r="I1406" s="2">
        <f t="shared" si="194"/>
        <v>51.439611941262392</v>
      </c>
    </row>
    <row r="1407" spans="1:9" ht="13.5" x14ac:dyDescent="0.25">
      <c r="A1407" s="3">
        <f>TITRES_STAT!B1410</f>
        <v>44061</v>
      </c>
      <c r="B1407" s="17">
        <f>TITRES_STAT!D1410</f>
        <v>2.5428000000000002</v>
      </c>
      <c r="C1407" s="2">
        <f t="shared" si="189"/>
        <v>-4.3399999999999661E-2</v>
      </c>
      <c r="D1407" s="2">
        <f t="shared" si="190"/>
        <v>0</v>
      </c>
      <c r="E1407" s="2">
        <f t="shared" si="191"/>
        <v>4.3399999999999661E-2</v>
      </c>
      <c r="F1407" s="2">
        <f t="shared" si="197"/>
        <v>2.3683615500714034E-2</v>
      </c>
      <c r="G1407" s="2">
        <f t="shared" si="197"/>
        <v>2.5457975030252156E-2</v>
      </c>
      <c r="H1407" s="2">
        <f t="shared" si="193"/>
        <v>0.93030240907104278</v>
      </c>
      <c r="I1407" s="2">
        <f t="shared" si="194"/>
        <v>48.194645807790835</v>
      </c>
    </row>
    <row r="1408" spans="1:9" ht="13.5" x14ac:dyDescent="0.25">
      <c r="A1408" s="3">
        <f>TITRES_STAT!B1411</f>
        <v>44062</v>
      </c>
      <c r="B1408" s="17">
        <f>TITRES_STAT!D1411</f>
        <v>2.6080000000000001</v>
      </c>
      <c r="C1408" s="2">
        <f t="shared" si="189"/>
        <v>6.5199999999999925E-2</v>
      </c>
      <c r="D1408" s="2">
        <f t="shared" si="190"/>
        <v>6.5199999999999925E-2</v>
      </c>
      <c r="E1408" s="2">
        <f t="shared" si="191"/>
        <v>0</v>
      </c>
      <c r="F1408" s="2">
        <f t="shared" si="197"/>
        <v>2.664907153637731E-2</v>
      </c>
      <c r="G1408" s="2">
        <f t="shared" si="197"/>
        <v>2.3639548242377E-2</v>
      </c>
      <c r="H1408" s="2">
        <f t="shared" si="193"/>
        <v>1.12730883277225</v>
      </c>
      <c r="I1408" s="2">
        <f t="shared" si="194"/>
        <v>52.992250838500603</v>
      </c>
    </row>
    <row r="1409" spans="1:9" ht="13.5" x14ac:dyDescent="0.25">
      <c r="A1409" s="3">
        <f>TITRES_STAT!B1412</f>
        <v>44064</v>
      </c>
      <c r="B1409" s="17">
        <f>TITRES_STAT!D1412</f>
        <v>2.6006999999999998</v>
      </c>
      <c r="C1409" s="2">
        <f t="shared" si="189"/>
        <v>-7.3000000000003062E-3</v>
      </c>
      <c r="D1409" s="2">
        <f t="shared" si="190"/>
        <v>0</v>
      </c>
      <c r="E1409" s="2">
        <f t="shared" si="191"/>
        <v>7.3000000000003062E-3</v>
      </c>
      <c r="F1409" s="2">
        <f t="shared" si="197"/>
        <v>2.4745566426636074E-2</v>
      </c>
      <c r="G1409" s="2">
        <f t="shared" si="197"/>
        <v>2.2472437653635807E-2</v>
      </c>
      <c r="H1409" s="2">
        <f t="shared" si="193"/>
        <v>1.1011518557993418</v>
      </c>
      <c r="I1409" s="2">
        <f t="shared" si="194"/>
        <v>52.407057241487685</v>
      </c>
    </row>
    <row r="1410" spans="1:9" ht="13.5" x14ac:dyDescent="0.25">
      <c r="A1410" s="3">
        <f>TITRES_STAT!B1413</f>
        <v>44067</v>
      </c>
      <c r="B1410" s="17">
        <f>TITRES_STAT!D1413</f>
        <v>2.4992999999999999</v>
      </c>
      <c r="C1410" s="2">
        <f t="shared" si="189"/>
        <v>-0.10139999999999993</v>
      </c>
      <c r="D1410" s="2">
        <f t="shared" si="190"/>
        <v>0</v>
      </c>
      <c r="E1410" s="2">
        <f t="shared" si="191"/>
        <v>0.10139999999999993</v>
      </c>
      <c r="F1410" s="2">
        <f t="shared" si="197"/>
        <v>2.2978025967590639E-2</v>
      </c>
      <c r="G1410" s="2">
        <f t="shared" si="197"/>
        <v>2.8110120678376101E-2</v>
      </c>
      <c r="H1410" s="2">
        <f t="shared" si="193"/>
        <v>0.81742893353235013</v>
      </c>
      <c r="I1410" s="2">
        <f t="shared" si="194"/>
        <v>44.977215804724608</v>
      </c>
    </row>
    <row r="1411" spans="1:9" ht="13.5" x14ac:dyDescent="0.25">
      <c r="A1411" s="3">
        <f>TITRES_STAT!B1414</f>
        <v>44068</v>
      </c>
      <c r="B1411" s="17">
        <f>TITRES_STAT!D1414</f>
        <v>2.4775999999999998</v>
      </c>
      <c r="C1411" s="2">
        <f t="shared" ref="C1411:C1474" si="198">B1411-B1410</f>
        <v>-2.1700000000000053E-2</v>
      </c>
      <c r="D1411" s="2">
        <f t="shared" ref="D1411:D1474" si="199">IF(C1411&gt;0,C1411,0)</f>
        <v>0</v>
      </c>
      <c r="E1411" s="2">
        <f t="shared" ref="E1411:E1474" si="200">IF(C1411&lt;0,-C1411,0)</f>
        <v>2.1700000000000053E-2</v>
      </c>
      <c r="F1411" s="2">
        <f t="shared" si="197"/>
        <v>2.1336738398477023E-2</v>
      </c>
      <c r="G1411" s="2">
        <f t="shared" si="197"/>
        <v>2.7652254915634954E-2</v>
      </c>
      <c r="H1411" s="2">
        <f t="shared" si="193"/>
        <v>0.77160934844459816</v>
      </c>
      <c r="I1411" s="2">
        <f t="shared" si="194"/>
        <v>43.554147483023854</v>
      </c>
    </row>
    <row r="1412" spans="1:9" ht="13.5" x14ac:dyDescent="0.25">
      <c r="A1412" s="3">
        <f>TITRES_STAT!B1415</f>
        <v>44069</v>
      </c>
      <c r="B1412" s="17">
        <f>TITRES_STAT!D1415</f>
        <v>2.5571999999999999</v>
      </c>
      <c r="C1412" s="2">
        <f t="shared" si="198"/>
        <v>7.9600000000000115E-2</v>
      </c>
      <c r="D1412" s="2">
        <f t="shared" si="199"/>
        <v>7.9600000000000115E-2</v>
      </c>
      <c r="E1412" s="2">
        <f t="shared" si="200"/>
        <v>0</v>
      </c>
      <c r="F1412" s="2">
        <f t="shared" si="197"/>
        <v>2.549839994144296E-2</v>
      </c>
      <c r="G1412" s="2">
        <f t="shared" si="197"/>
        <v>2.5677093850232455E-2</v>
      </c>
      <c r="H1412" s="2">
        <f t="shared" si="193"/>
        <v>0.99304072688943035</v>
      </c>
      <c r="I1412" s="2">
        <f t="shared" si="194"/>
        <v>49.825410664802845</v>
      </c>
    </row>
    <row r="1413" spans="1:9" ht="13.5" x14ac:dyDescent="0.25">
      <c r="A1413" s="3">
        <f>TITRES_STAT!B1416</f>
        <v>44070</v>
      </c>
      <c r="B1413" s="17">
        <f>TITRES_STAT!D1416</f>
        <v>2.4847999999999999</v>
      </c>
      <c r="C1413" s="2">
        <f t="shared" si="198"/>
        <v>-7.240000000000002E-2</v>
      </c>
      <c r="D1413" s="2">
        <f t="shared" si="199"/>
        <v>0</v>
      </c>
      <c r="E1413" s="2">
        <f t="shared" si="200"/>
        <v>7.240000000000002E-2</v>
      </c>
      <c r="F1413" s="2">
        <f t="shared" si="197"/>
        <v>2.3677085659911317E-2</v>
      </c>
      <c r="G1413" s="2">
        <f t="shared" si="197"/>
        <v>2.9014444289501565E-2</v>
      </c>
      <c r="H1413" s="2">
        <f t="shared" si="193"/>
        <v>0.81604477492882777</v>
      </c>
      <c r="I1413" s="2">
        <f t="shared" si="194"/>
        <v>44.935278369488948</v>
      </c>
    </row>
    <row r="1414" spans="1:9" ht="13.5" x14ac:dyDescent="0.25">
      <c r="A1414" s="3">
        <f>TITRES_STAT!B1417</f>
        <v>44071</v>
      </c>
      <c r="B1414" s="17">
        <f>TITRES_STAT!D1417</f>
        <v>2.5354999999999999</v>
      </c>
      <c r="C1414" s="2">
        <f t="shared" si="198"/>
        <v>5.0699999999999967E-2</v>
      </c>
      <c r="D1414" s="2">
        <f t="shared" si="199"/>
        <v>5.0699999999999967E-2</v>
      </c>
      <c r="E1414" s="2">
        <f t="shared" si="200"/>
        <v>0</v>
      </c>
      <c r="F1414" s="2">
        <f t="shared" si="197"/>
        <v>2.5607293827060507E-2</v>
      </c>
      <c r="G1414" s="2">
        <f t="shared" si="197"/>
        <v>2.6941983983108597E-2</v>
      </c>
      <c r="H1414" s="2">
        <f t="shared" si="193"/>
        <v>0.95046058386476362</v>
      </c>
      <c r="I1414" s="2">
        <f t="shared" si="194"/>
        <v>48.730058516817707</v>
      </c>
    </row>
    <row r="1415" spans="1:9" ht="13.5" x14ac:dyDescent="0.25">
      <c r="A1415" s="3">
        <f>TITRES_STAT!B1418</f>
        <v>44074</v>
      </c>
      <c r="B1415" s="17">
        <f>TITRES_STAT!D1418</f>
        <v>2.5137999999999998</v>
      </c>
      <c r="C1415" s="2">
        <f t="shared" si="198"/>
        <v>-2.1700000000000053E-2</v>
      </c>
      <c r="D1415" s="2">
        <f t="shared" si="199"/>
        <v>0</v>
      </c>
      <c r="E1415" s="2">
        <f t="shared" si="200"/>
        <v>2.1700000000000053E-2</v>
      </c>
      <c r="F1415" s="2">
        <f t="shared" si="197"/>
        <v>2.3778201410841898E-2</v>
      </c>
      <c r="G1415" s="2">
        <f t="shared" si="197"/>
        <v>2.65675565557437E-2</v>
      </c>
      <c r="H1415" s="2">
        <f t="shared" si="193"/>
        <v>0.8950089693401343</v>
      </c>
      <c r="I1415" s="2">
        <f t="shared" si="194"/>
        <v>47.229801221035252</v>
      </c>
    </row>
    <row r="1416" spans="1:9" ht="13.5" x14ac:dyDescent="0.25">
      <c r="A1416" s="3">
        <f>TITRES_STAT!B1419</f>
        <v>44075</v>
      </c>
      <c r="B1416" s="17">
        <f>TITRES_STAT!D1419</f>
        <v>2.4630999999999998</v>
      </c>
      <c r="C1416" s="2">
        <f t="shared" si="198"/>
        <v>-5.0699999999999967E-2</v>
      </c>
      <c r="D1416" s="2">
        <f t="shared" si="199"/>
        <v>0</v>
      </c>
      <c r="E1416" s="2">
        <f t="shared" si="200"/>
        <v>5.0699999999999967E-2</v>
      </c>
      <c r="F1416" s="2">
        <f t="shared" si="197"/>
        <v>2.2079758452924619E-2</v>
      </c>
      <c r="G1416" s="2">
        <f t="shared" si="197"/>
        <v>2.8291302516047719E-2</v>
      </c>
      <c r="H1416" s="2">
        <f t="shared" si="193"/>
        <v>0.78044333379137576</v>
      </c>
      <c r="I1416" s="2">
        <f t="shared" si="194"/>
        <v>43.834213590468842</v>
      </c>
    </row>
    <row r="1417" spans="1:9" ht="13.5" x14ac:dyDescent="0.25">
      <c r="A1417" s="3">
        <f>TITRES_STAT!B1420</f>
        <v>44076</v>
      </c>
      <c r="B1417" s="17">
        <f>TITRES_STAT!D1420</f>
        <v>2.4992999999999999</v>
      </c>
      <c r="C1417" s="2">
        <f t="shared" si="198"/>
        <v>3.620000000000001E-2</v>
      </c>
      <c r="D1417" s="2">
        <f t="shared" si="199"/>
        <v>3.620000000000001E-2</v>
      </c>
      <c r="E1417" s="2">
        <f t="shared" si="200"/>
        <v>0</v>
      </c>
      <c r="F1417" s="2">
        <f t="shared" si="197"/>
        <v>2.3088347134858578E-2</v>
      </c>
      <c r="G1417" s="2">
        <f t="shared" si="197"/>
        <v>2.6270495193472881E-2</v>
      </c>
      <c r="H1417" s="2">
        <f t="shared" si="193"/>
        <v>0.87886988672353106</v>
      </c>
      <c r="I1417" s="2">
        <f t="shared" si="194"/>
        <v>46.776516720705395</v>
      </c>
    </row>
    <row r="1418" spans="1:9" ht="13.5" x14ac:dyDescent="0.25">
      <c r="A1418" s="3">
        <f>TITRES_STAT!B1421</f>
        <v>44077</v>
      </c>
      <c r="B1418" s="17">
        <f>TITRES_STAT!D1421</f>
        <v>2.4558</v>
      </c>
      <c r="C1418" s="2">
        <f t="shared" si="198"/>
        <v>-4.3499999999999872E-2</v>
      </c>
      <c r="D1418" s="2">
        <f t="shared" si="199"/>
        <v>0</v>
      </c>
      <c r="E1418" s="2">
        <f t="shared" si="200"/>
        <v>4.3499999999999872E-2</v>
      </c>
      <c r="F1418" s="2">
        <f t="shared" si="197"/>
        <v>2.1439179482368679E-2</v>
      </c>
      <c r="G1418" s="2">
        <f t="shared" si="197"/>
        <v>2.7501174108224811E-2</v>
      </c>
      <c r="H1418" s="2">
        <f t="shared" si="193"/>
        <v>0.77957324287317742</v>
      </c>
      <c r="I1418" s="2">
        <f t="shared" si="194"/>
        <v>43.806752320827869</v>
      </c>
    </row>
    <row r="1419" spans="1:9" ht="13.5" x14ac:dyDescent="0.25">
      <c r="A1419" s="3">
        <f>TITRES_STAT!B1422</f>
        <v>44078</v>
      </c>
      <c r="B1419" s="17">
        <f>TITRES_STAT!D1422</f>
        <v>2.4992999999999999</v>
      </c>
      <c r="C1419" s="2">
        <f t="shared" si="198"/>
        <v>4.3499999999999872E-2</v>
      </c>
      <c r="D1419" s="2">
        <f t="shared" si="199"/>
        <v>4.3499999999999872E-2</v>
      </c>
      <c r="E1419" s="2">
        <f t="shared" si="200"/>
        <v>0</v>
      </c>
      <c r="F1419" s="2">
        <f t="shared" si="197"/>
        <v>2.3014952376485192E-2</v>
      </c>
      <c r="G1419" s="2">
        <f t="shared" si="197"/>
        <v>2.5536804529065895E-2</v>
      </c>
      <c r="H1419" s="2">
        <f t="shared" si="193"/>
        <v>0.90124636973626282</v>
      </c>
      <c r="I1419" s="2">
        <f t="shared" si="194"/>
        <v>47.402923896774197</v>
      </c>
    </row>
    <row r="1420" spans="1:9" ht="13.5" x14ac:dyDescent="0.25">
      <c r="A1420" s="3">
        <f>TITRES_STAT!B1423</f>
        <v>44081</v>
      </c>
      <c r="B1420" s="17">
        <f>TITRES_STAT!D1423</f>
        <v>2.5065</v>
      </c>
      <c r="C1420" s="2">
        <f t="shared" si="198"/>
        <v>7.2000000000000952E-3</v>
      </c>
      <c r="D1420" s="2">
        <f t="shared" si="199"/>
        <v>7.2000000000000952E-3</v>
      </c>
      <c r="E1420" s="2">
        <f t="shared" si="200"/>
        <v>0</v>
      </c>
      <c r="F1420" s="2">
        <f t="shared" si="197"/>
        <v>2.1885312921021971E-2</v>
      </c>
      <c r="G1420" s="2">
        <f t="shared" si="197"/>
        <v>2.3712747062704046E-2</v>
      </c>
      <c r="H1420" s="2">
        <f t="shared" si="193"/>
        <v>0.9229345239145107</v>
      </c>
      <c r="I1420" s="2">
        <f t="shared" si="194"/>
        <v>47.99614924150908</v>
      </c>
    </row>
    <row r="1421" spans="1:9" ht="13.5" x14ac:dyDescent="0.25">
      <c r="A1421" s="3">
        <f>TITRES_STAT!B1424</f>
        <v>44082</v>
      </c>
      <c r="B1421" s="17">
        <f>TITRES_STAT!D1424</f>
        <v>2.4775999999999998</v>
      </c>
      <c r="C1421" s="2">
        <f t="shared" si="198"/>
        <v>-2.8900000000000148E-2</v>
      </c>
      <c r="D1421" s="2">
        <f t="shared" si="199"/>
        <v>0</v>
      </c>
      <c r="E1421" s="2">
        <f t="shared" si="200"/>
        <v>2.8900000000000148E-2</v>
      </c>
      <c r="F1421" s="2">
        <f t="shared" ref="F1421:G1436" si="201">((F1420*13)+D1421)/14</f>
        <v>2.0322076283806115E-2</v>
      </c>
      <c r="G1421" s="2">
        <f t="shared" si="201"/>
        <v>2.408326512965377E-2</v>
      </c>
      <c r="H1421" s="2">
        <f t="shared" si="193"/>
        <v>0.84382562640077841</v>
      </c>
      <c r="I1421" s="2">
        <f t="shared" si="194"/>
        <v>45.764936462454962</v>
      </c>
    </row>
    <row r="1422" spans="1:9" ht="13.5" x14ac:dyDescent="0.25">
      <c r="A1422" s="3">
        <f>TITRES_STAT!B1425</f>
        <v>44083</v>
      </c>
      <c r="B1422" s="17">
        <f>TITRES_STAT!D1425</f>
        <v>2.4775999999999998</v>
      </c>
      <c r="C1422" s="2">
        <f t="shared" si="198"/>
        <v>0</v>
      </c>
      <c r="D1422" s="2">
        <f t="shared" si="199"/>
        <v>0</v>
      </c>
      <c r="E1422" s="2">
        <f t="shared" si="200"/>
        <v>0</v>
      </c>
      <c r="F1422" s="2">
        <f t="shared" si="201"/>
        <v>1.8870499406391395E-2</v>
      </c>
      <c r="G1422" s="2">
        <f t="shared" si="201"/>
        <v>2.2363031906107073E-2</v>
      </c>
      <c r="H1422" s="2">
        <f t="shared" si="193"/>
        <v>0.84382562640077841</v>
      </c>
      <c r="I1422" s="2">
        <f t="shared" si="194"/>
        <v>45.764936462454962</v>
      </c>
    </row>
    <row r="1423" spans="1:9" ht="13.5" x14ac:dyDescent="0.25">
      <c r="A1423" s="3">
        <f>TITRES_STAT!B1426</f>
        <v>44084</v>
      </c>
      <c r="B1423" s="17">
        <f>TITRES_STAT!D1426</f>
        <v>2.4775999999999998</v>
      </c>
      <c r="C1423" s="2">
        <f t="shared" si="198"/>
        <v>0</v>
      </c>
      <c r="D1423" s="2">
        <f t="shared" si="199"/>
        <v>0</v>
      </c>
      <c r="E1423" s="2">
        <f t="shared" si="200"/>
        <v>0</v>
      </c>
      <c r="F1423" s="2">
        <f t="shared" si="201"/>
        <v>1.7522606591649153E-2</v>
      </c>
      <c r="G1423" s="2">
        <f t="shared" si="201"/>
        <v>2.0765672484242281E-2</v>
      </c>
      <c r="H1423" s="2">
        <f t="shared" si="193"/>
        <v>0.84382562640077852</v>
      </c>
      <c r="I1423" s="2">
        <f t="shared" si="194"/>
        <v>45.764936462454969</v>
      </c>
    </row>
    <row r="1424" spans="1:9" ht="13.5" x14ac:dyDescent="0.25">
      <c r="A1424" s="3">
        <f>TITRES_STAT!B1427</f>
        <v>44085</v>
      </c>
      <c r="B1424" s="17">
        <f>TITRES_STAT!D1427</f>
        <v>2.4775999999999998</v>
      </c>
      <c r="C1424" s="2">
        <f t="shared" si="198"/>
        <v>0</v>
      </c>
      <c r="D1424" s="2">
        <f t="shared" si="199"/>
        <v>0</v>
      </c>
      <c r="E1424" s="2">
        <f t="shared" si="200"/>
        <v>0</v>
      </c>
      <c r="F1424" s="2">
        <f t="shared" si="201"/>
        <v>1.6270991835102784E-2</v>
      </c>
      <c r="G1424" s="2">
        <f t="shared" si="201"/>
        <v>1.9282410163939258E-2</v>
      </c>
      <c r="H1424" s="2">
        <f t="shared" si="193"/>
        <v>0.84382562640077863</v>
      </c>
      <c r="I1424" s="2">
        <f t="shared" si="194"/>
        <v>45.764936462454969</v>
      </c>
    </row>
    <row r="1425" spans="1:9" ht="13.5" x14ac:dyDescent="0.25">
      <c r="A1425" s="3">
        <f>TITRES_STAT!B1428</f>
        <v>44088</v>
      </c>
      <c r="B1425" s="17">
        <f>TITRES_STAT!D1428</f>
        <v>2.5283000000000002</v>
      </c>
      <c r="C1425" s="2">
        <f t="shared" si="198"/>
        <v>5.0700000000000411E-2</v>
      </c>
      <c r="D1425" s="2">
        <f t="shared" si="199"/>
        <v>5.0700000000000411E-2</v>
      </c>
      <c r="E1425" s="2">
        <f t="shared" si="200"/>
        <v>0</v>
      </c>
      <c r="F1425" s="2">
        <f t="shared" si="201"/>
        <v>1.873020670402404E-2</v>
      </c>
      <c r="G1425" s="2">
        <f t="shared" si="201"/>
        <v>1.7905095152229312E-2</v>
      </c>
      <c r="H1425" s="2">
        <f t="shared" ref="H1425:H1488" si="202">F1425/G1425</f>
        <v>1.0460825002480925</v>
      </c>
      <c r="I1425" s="2">
        <f t="shared" ref="I1425:I1488" si="203">IF(G1425=0,100,100-(100/(1+H1425)))</f>
        <v>51.126115399611329</v>
      </c>
    </row>
    <row r="1426" spans="1:9" ht="13.5" x14ac:dyDescent="0.25">
      <c r="A1426" s="3">
        <f>TITRES_STAT!B1429</f>
        <v>44089</v>
      </c>
      <c r="B1426" s="17">
        <f>TITRES_STAT!D1429</f>
        <v>2.5354999999999999</v>
      </c>
      <c r="C1426" s="2">
        <f t="shared" si="198"/>
        <v>7.1999999999996511E-3</v>
      </c>
      <c r="D1426" s="2">
        <f t="shared" si="199"/>
        <v>7.1999999999996511E-3</v>
      </c>
      <c r="E1426" s="2">
        <f t="shared" si="200"/>
        <v>0</v>
      </c>
      <c r="F1426" s="2">
        <f t="shared" si="201"/>
        <v>1.7906620510879441E-2</v>
      </c>
      <c r="G1426" s="2">
        <f t="shared" si="201"/>
        <v>1.6626159784212932E-2</v>
      </c>
      <c r="H1426" s="2">
        <f t="shared" si="202"/>
        <v>1.0770148214190955</v>
      </c>
      <c r="I1426" s="2">
        <f t="shared" si="203"/>
        <v>51.853978619335898</v>
      </c>
    </row>
    <row r="1427" spans="1:9" ht="13.5" x14ac:dyDescent="0.25">
      <c r="A1427" s="3">
        <f>TITRES_STAT!B1430</f>
        <v>44090</v>
      </c>
      <c r="B1427" s="17">
        <f>TITRES_STAT!D1430</f>
        <v>2.5354999999999999</v>
      </c>
      <c r="C1427" s="2">
        <f t="shared" si="198"/>
        <v>0</v>
      </c>
      <c r="D1427" s="2">
        <f t="shared" si="199"/>
        <v>0</v>
      </c>
      <c r="E1427" s="2">
        <f t="shared" si="200"/>
        <v>0</v>
      </c>
      <c r="F1427" s="2">
        <f t="shared" si="201"/>
        <v>1.6627576188673766E-2</v>
      </c>
      <c r="G1427" s="2">
        <f t="shared" si="201"/>
        <v>1.5438576942483438E-2</v>
      </c>
      <c r="H1427" s="2">
        <f t="shared" si="202"/>
        <v>1.0770148214190955</v>
      </c>
      <c r="I1427" s="2">
        <f t="shared" si="203"/>
        <v>51.853978619335898</v>
      </c>
    </row>
    <row r="1428" spans="1:9" ht="13.5" x14ac:dyDescent="0.25">
      <c r="A1428" s="3">
        <f>TITRES_STAT!B1431</f>
        <v>44091</v>
      </c>
      <c r="B1428" s="17">
        <f>TITRES_STAT!D1431</f>
        <v>2.492</v>
      </c>
      <c r="C1428" s="2">
        <f t="shared" si="198"/>
        <v>-4.3499999999999872E-2</v>
      </c>
      <c r="D1428" s="2">
        <f t="shared" si="199"/>
        <v>0</v>
      </c>
      <c r="E1428" s="2">
        <f t="shared" si="200"/>
        <v>4.3499999999999872E-2</v>
      </c>
      <c r="F1428" s="2">
        <f t="shared" si="201"/>
        <v>1.5439892175197067E-2</v>
      </c>
      <c r="G1428" s="2">
        <f t="shared" si="201"/>
        <v>1.7442964303734612E-2</v>
      </c>
      <c r="H1428" s="2">
        <f t="shared" si="202"/>
        <v>0.88516446553131578</v>
      </c>
      <c r="I1428" s="2">
        <f t="shared" si="203"/>
        <v>46.954230345193807</v>
      </c>
    </row>
    <row r="1429" spans="1:9" ht="13.5" x14ac:dyDescent="0.25">
      <c r="A1429" s="3">
        <f>TITRES_STAT!B1432</f>
        <v>44092</v>
      </c>
      <c r="B1429" s="17">
        <f>TITRES_STAT!D1432</f>
        <v>2.5716999999999999</v>
      </c>
      <c r="C1429" s="2">
        <f t="shared" si="198"/>
        <v>7.9699999999999882E-2</v>
      </c>
      <c r="D1429" s="2">
        <f t="shared" si="199"/>
        <v>7.9699999999999882E-2</v>
      </c>
      <c r="E1429" s="2">
        <f t="shared" si="200"/>
        <v>0</v>
      </c>
      <c r="F1429" s="2">
        <f t="shared" si="201"/>
        <v>2.0029899876968699E-2</v>
      </c>
      <c r="G1429" s="2">
        <f t="shared" si="201"/>
        <v>1.6197038282039281E-2</v>
      </c>
      <c r="H1429" s="2">
        <f t="shared" si="202"/>
        <v>1.2366396577070289</v>
      </c>
      <c r="I1429" s="2">
        <f t="shared" si="203"/>
        <v>55.29007113174476</v>
      </c>
    </row>
    <row r="1430" spans="1:9" ht="13.5" x14ac:dyDescent="0.25">
      <c r="A1430" s="3">
        <f>TITRES_STAT!B1433</f>
        <v>44095</v>
      </c>
      <c r="B1430" s="17">
        <f>TITRES_STAT!D1433</f>
        <v>2.4992999999999999</v>
      </c>
      <c r="C1430" s="2">
        <f t="shared" si="198"/>
        <v>-7.240000000000002E-2</v>
      </c>
      <c r="D1430" s="2">
        <f t="shared" si="199"/>
        <v>0</v>
      </c>
      <c r="E1430" s="2">
        <f t="shared" si="200"/>
        <v>7.240000000000002E-2</v>
      </c>
      <c r="F1430" s="2">
        <f t="shared" si="201"/>
        <v>1.8599192742899506E-2</v>
      </c>
      <c r="G1430" s="2">
        <f t="shared" si="201"/>
        <v>2.0211535547607906E-2</v>
      </c>
      <c r="H1430" s="2">
        <f t="shared" si="202"/>
        <v>0.92022660520223432</v>
      </c>
      <c r="I1430" s="2">
        <f t="shared" si="203"/>
        <v>47.922813000776955</v>
      </c>
    </row>
    <row r="1431" spans="1:9" ht="13.5" x14ac:dyDescent="0.25">
      <c r="A1431" s="3">
        <f>TITRES_STAT!B1434</f>
        <v>44096</v>
      </c>
      <c r="B1431" s="17">
        <f>TITRES_STAT!D1434</f>
        <v>2.5065</v>
      </c>
      <c r="C1431" s="2">
        <f t="shared" si="198"/>
        <v>7.2000000000000952E-3</v>
      </c>
      <c r="D1431" s="2">
        <f t="shared" si="199"/>
        <v>7.2000000000000952E-3</v>
      </c>
      <c r="E1431" s="2">
        <f t="shared" si="200"/>
        <v>0</v>
      </c>
      <c r="F1431" s="2">
        <f t="shared" si="201"/>
        <v>1.7784964689835262E-2</v>
      </c>
      <c r="G1431" s="2">
        <f t="shared" si="201"/>
        <v>1.8767854437064486E-2</v>
      </c>
      <c r="H1431" s="2">
        <f t="shared" si="202"/>
        <v>0.94762908298733806</v>
      </c>
      <c r="I1431" s="2">
        <f t="shared" si="203"/>
        <v>48.655521283027518</v>
      </c>
    </row>
    <row r="1432" spans="1:9" ht="13.5" x14ac:dyDescent="0.25">
      <c r="A1432" s="3">
        <f>TITRES_STAT!B1435</f>
        <v>44097</v>
      </c>
      <c r="B1432" s="17">
        <f>TITRES_STAT!D1435</f>
        <v>2.4992999999999999</v>
      </c>
      <c r="C1432" s="2">
        <f t="shared" si="198"/>
        <v>-7.2000000000000952E-3</v>
      </c>
      <c r="D1432" s="2">
        <f t="shared" si="199"/>
        <v>0</v>
      </c>
      <c r="E1432" s="2">
        <f t="shared" si="200"/>
        <v>7.2000000000000952E-3</v>
      </c>
      <c r="F1432" s="2">
        <f t="shared" si="201"/>
        <v>1.6514610069132744E-2</v>
      </c>
      <c r="G1432" s="2">
        <f t="shared" si="201"/>
        <v>1.7941579120131314E-2</v>
      </c>
      <c r="H1432" s="2">
        <f t="shared" si="202"/>
        <v>0.92046580507523768</v>
      </c>
      <c r="I1432" s="2">
        <f t="shared" si="203"/>
        <v>47.929299373241214</v>
      </c>
    </row>
    <row r="1433" spans="1:9" ht="13.5" x14ac:dyDescent="0.25">
      <c r="A1433" s="3">
        <f>TITRES_STAT!B1436</f>
        <v>44098</v>
      </c>
      <c r="B1433" s="17">
        <f>TITRES_STAT!D1436</f>
        <v>2.5571999999999999</v>
      </c>
      <c r="C1433" s="2">
        <f t="shared" si="198"/>
        <v>5.7900000000000063E-2</v>
      </c>
      <c r="D1433" s="2">
        <f t="shared" si="199"/>
        <v>5.7900000000000063E-2</v>
      </c>
      <c r="E1433" s="2">
        <f t="shared" si="200"/>
        <v>0</v>
      </c>
      <c r="F1433" s="2">
        <f t="shared" si="201"/>
        <v>1.9470709349908983E-2</v>
      </c>
      <c r="G1433" s="2">
        <f t="shared" si="201"/>
        <v>1.6660037754407647E-2</v>
      </c>
      <c r="H1433" s="2">
        <f t="shared" si="202"/>
        <v>1.1687073965218195</v>
      </c>
      <c r="I1433" s="2">
        <f t="shared" si="203"/>
        <v>53.889584108773569</v>
      </c>
    </row>
    <row r="1434" spans="1:9" ht="13.5" x14ac:dyDescent="0.25">
      <c r="A1434" s="3">
        <f>TITRES_STAT!B1437</f>
        <v>44099</v>
      </c>
      <c r="B1434" s="17">
        <f>TITRES_STAT!D1437</f>
        <v>2.5137999999999998</v>
      </c>
      <c r="C1434" s="2">
        <f t="shared" si="198"/>
        <v>-4.3400000000000105E-2</v>
      </c>
      <c r="D1434" s="2">
        <f t="shared" si="199"/>
        <v>0</v>
      </c>
      <c r="E1434" s="2">
        <f t="shared" si="200"/>
        <v>4.3400000000000105E-2</v>
      </c>
      <c r="F1434" s="2">
        <f t="shared" si="201"/>
        <v>1.8079944396344055E-2</v>
      </c>
      <c r="G1434" s="2">
        <f t="shared" si="201"/>
        <v>1.857003505766425E-2</v>
      </c>
      <c r="H1434" s="2">
        <f t="shared" si="202"/>
        <v>0.97360852255807007</v>
      </c>
      <c r="I1434" s="2">
        <f t="shared" si="203"/>
        <v>49.331390264576818</v>
      </c>
    </row>
    <row r="1435" spans="1:9" ht="13.5" x14ac:dyDescent="0.25">
      <c r="A1435" s="3">
        <f>TITRES_STAT!B1438</f>
        <v>44102</v>
      </c>
      <c r="B1435" s="17">
        <f>TITRES_STAT!D1438</f>
        <v>2.5935000000000001</v>
      </c>
      <c r="C1435" s="2">
        <f t="shared" si="198"/>
        <v>7.9700000000000326E-2</v>
      </c>
      <c r="D1435" s="2">
        <f t="shared" si="199"/>
        <v>7.9700000000000326E-2</v>
      </c>
      <c r="E1435" s="2">
        <f t="shared" si="200"/>
        <v>0</v>
      </c>
      <c r="F1435" s="2">
        <f t="shared" si="201"/>
        <v>2.2481376939462363E-2</v>
      </c>
      <c r="G1435" s="2">
        <f t="shared" si="201"/>
        <v>1.7243603982116804E-2</v>
      </c>
      <c r="H1435" s="2">
        <f t="shared" si="202"/>
        <v>1.3037516381597263</v>
      </c>
      <c r="I1435" s="2">
        <f t="shared" si="203"/>
        <v>56.592543074703308</v>
      </c>
    </row>
    <row r="1436" spans="1:9" ht="13.5" x14ac:dyDescent="0.25">
      <c r="A1436" s="3">
        <f>TITRES_STAT!B1439</f>
        <v>44103</v>
      </c>
      <c r="B1436" s="17">
        <f>TITRES_STAT!D1439</f>
        <v>2.6442000000000001</v>
      </c>
      <c r="C1436" s="2">
        <f t="shared" si="198"/>
        <v>5.0699999999999967E-2</v>
      </c>
      <c r="D1436" s="2">
        <f t="shared" si="199"/>
        <v>5.0699999999999967E-2</v>
      </c>
      <c r="E1436" s="2">
        <f t="shared" si="200"/>
        <v>0</v>
      </c>
      <c r="F1436" s="2">
        <f t="shared" si="201"/>
        <v>2.4496992872357907E-2</v>
      </c>
      <c r="G1436" s="2">
        <f t="shared" si="201"/>
        <v>1.6011917983394176E-2</v>
      </c>
      <c r="H1436" s="2">
        <f t="shared" si="202"/>
        <v>1.5299224551214621</v>
      </c>
      <c r="I1436" s="2">
        <f t="shared" si="203"/>
        <v>60.473096794898019</v>
      </c>
    </row>
    <row r="1437" spans="1:9" ht="13.5" x14ac:dyDescent="0.25">
      <c r="A1437" s="3">
        <f>TITRES_STAT!B1440</f>
        <v>44104</v>
      </c>
      <c r="B1437" s="17">
        <f>TITRES_STAT!D1440</f>
        <v>2.5716999999999999</v>
      </c>
      <c r="C1437" s="2">
        <f t="shared" si="198"/>
        <v>-7.2500000000000231E-2</v>
      </c>
      <c r="D1437" s="2">
        <f t="shared" si="199"/>
        <v>0</v>
      </c>
      <c r="E1437" s="2">
        <f t="shared" si="200"/>
        <v>7.2500000000000231E-2</v>
      </c>
      <c r="F1437" s="2">
        <f t="shared" ref="F1437:G1452" si="204">((F1436*13)+D1437)/14</f>
        <v>2.2747207667189486E-2</v>
      </c>
      <c r="G1437" s="2">
        <f t="shared" si="204"/>
        <v>2.0046780984580324E-2</v>
      </c>
      <c r="H1437" s="2">
        <f t="shared" si="202"/>
        <v>1.1347062495812315</v>
      </c>
      <c r="I1437" s="2">
        <f t="shared" si="203"/>
        <v>53.155147215399239</v>
      </c>
    </row>
    <row r="1438" spans="1:9" ht="13.5" x14ac:dyDescent="0.25">
      <c r="A1438" s="3">
        <f>TITRES_STAT!B1441</f>
        <v>44105</v>
      </c>
      <c r="B1438" s="17">
        <f>TITRES_STAT!D1441</f>
        <v>2.4992999999999999</v>
      </c>
      <c r="C1438" s="2">
        <f t="shared" si="198"/>
        <v>-7.240000000000002E-2</v>
      </c>
      <c r="D1438" s="2">
        <f t="shared" si="199"/>
        <v>0</v>
      </c>
      <c r="E1438" s="2">
        <f t="shared" si="200"/>
        <v>7.240000000000002E-2</v>
      </c>
      <c r="F1438" s="2">
        <f t="shared" si="204"/>
        <v>2.1122407119533095E-2</v>
      </c>
      <c r="G1438" s="2">
        <f t="shared" si="204"/>
        <v>2.3786296628538872E-2</v>
      </c>
      <c r="H1438" s="2">
        <f t="shared" si="202"/>
        <v>0.88800738716889471</v>
      </c>
      <c r="I1438" s="2">
        <f t="shared" si="203"/>
        <v>47.034105544495766</v>
      </c>
    </row>
    <row r="1439" spans="1:9" ht="13.5" x14ac:dyDescent="0.25">
      <c r="A1439" s="3">
        <f>TITRES_STAT!B1442</f>
        <v>44106</v>
      </c>
      <c r="B1439" s="17">
        <f>TITRES_STAT!D1442</f>
        <v>2.4630999999999998</v>
      </c>
      <c r="C1439" s="2">
        <f t="shared" si="198"/>
        <v>-3.620000000000001E-2</v>
      </c>
      <c r="D1439" s="2">
        <f t="shared" si="199"/>
        <v>0</v>
      </c>
      <c r="E1439" s="2">
        <f t="shared" si="200"/>
        <v>3.620000000000001E-2</v>
      </c>
      <c r="F1439" s="2">
        <f t="shared" si="204"/>
        <v>1.9613663753852158E-2</v>
      </c>
      <c r="G1439" s="2">
        <f t="shared" si="204"/>
        <v>2.4672989726500383E-2</v>
      </c>
      <c r="H1439" s="2">
        <f t="shared" si="202"/>
        <v>0.79494475421378774</v>
      </c>
      <c r="I1439" s="2">
        <f t="shared" si="203"/>
        <v>44.287978911194138</v>
      </c>
    </row>
    <row r="1440" spans="1:9" ht="13.5" x14ac:dyDescent="0.25">
      <c r="A1440" s="3">
        <f>TITRES_STAT!B1443</f>
        <v>44109</v>
      </c>
      <c r="B1440" s="17">
        <f>TITRES_STAT!D1443</f>
        <v>2.5354999999999999</v>
      </c>
      <c r="C1440" s="2">
        <f t="shared" si="198"/>
        <v>7.240000000000002E-2</v>
      </c>
      <c r="D1440" s="2">
        <f t="shared" si="199"/>
        <v>7.240000000000002E-2</v>
      </c>
      <c r="E1440" s="2">
        <f t="shared" si="200"/>
        <v>0</v>
      </c>
      <c r="F1440" s="2">
        <f t="shared" si="204"/>
        <v>2.3384116342862721E-2</v>
      </c>
      <c r="G1440" s="2">
        <f t="shared" si="204"/>
        <v>2.2910633317464645E-2</v>
      </c>
      <c r="H1440" s="2">
        <f t="shared" si="202"/>
        <v>1.0206665184168935</v>
      </c>
      <c r="I1440" s="2">
        <f t="shared" si="203"/>
        <v>50.511378751232172</v>
      </c>
    </row>
    <row r="1441" spans="1:9" ht="13.5" x14ac:dyDescent="0.25">
      <c r="A1441" s="3">
        <f>TITRES_STAT!B1444</f>
        <v>44110</v>
      </c>
      <c r="B1441" s="17">
        <f>TITRES_STAT!D1444</f>
        <v>2.5354999999999999</v>
      </c>
      <c r="C1441" s="2">
        <f t="shared" si="198"/>
        <v>0</v>
      </c>
      <c r="D1441" s="2">
        <f t="shared" si="199"/>
        <v>0</v>
      </c>
      <c r="E1441" s="2">
        <f t="shared" si="200"/>
        <v>0</v>
      </c>
      <c r="F1441" s="2">
        <f t="shared" si="204"/>
        <v>2.1713822318372527E-2</v>
      </c>
      <c r="G1441" s="2">
        <f t="shared" si="204"/>
        <v>2.1274159509074315E-2</v>
      </c>
      <c r="H1441" s="2">
        <f t="shared" si="202"/>
        <v>1.0206665184168935</v>
      </c>
      <c r="I1441" s="2">
        <f t="shared" si="203"/>
        <v>50.511378751232172</v>
      </c>
    </row>
    <row r="1442" spans="1:9" ht="13.5" x14ac:dyDescent="0.25">
      <c r="A1442" s="3">
        <f>TITRES_STAT!B1445</f>
        <v>44111</v>
      </c>
      <c r="B1442" s="17">
        <f>TITRES_STAT!D1445</f>
        <v>2.4992999999999999</v>
      </c>
      <c r="C1442" s="2">
        <f t="shared" si="198"/>
        <v>-3.620000000000001E-2</v>
      </c>
      <c r="D1442" s="2">
        <f t="shared" si="199"/>
        <v>0</v>
      </c>
      <c r="E1442" s="2">
        <f t="shared" si="200"/>
        <v>3.620000000000001E-2</v>
      </c>
      <c r="F1442" s="2">
        <f t="shared" si="204"/>
        <v>2.0162835009917345E-2</v>
      </c>
      <c r="G1442" s="2">
        <f t="shared" si="204"/>
        <v>2.2340290972711865E-2</v>
      </c>
      <c r="H1442" s="2">
        <f t="shared" si="202"/>
        <v>0.90253233651010945</v>
      </c>
      <c r="I1442" s="2">
        <f t="shared" si="203"/>
        <v>47.438475509207919</v>
      </c>
    </row>
    <row r="1443" spans="1:9" ht="13.5" x14ac:dyDescent="0.25">
      <c r="A1443" s="3">
        <f>TITRES_STAT!B1446</f>
        <v>44112</v>
      </c>
      <c r="B1443" s="17">
        <f>TITRES_STAT!D1446</f>
        <v>2.5935000000000001</v>
      </c>
      <c r="C1443" s="2">
        <f t="shared" si="198"/>
        <v>9.4200000000000284E-2</v>
      </c>
      <c r="D1443" s="2">
        <f t="shared" si="199"/>
        <v>9.4200000000000284E-2</v>
      </c>
      <c r="E1443" s="2">
        <f t="shared" si="200"/>
        <v>0</v>
      </c>
      <c r="F1443" s="2">
        <f t="shared" si="204"/>
        <v>2.5451203937780411E-2</v>
      </c>
      <c r="G1443" s="2">
        <f t="shared" si="204"/>
        <v>2.0744555903232448E-2</v>
      </c>
      <c r="H1443" s="2">
        <f t="shared" si="202"/>
        <v>1.2268859384844466</v>
      </c>
      <c r="I1443" s="2">
        <f t="shared" si="203"/>
        <v>55.094242470246563</v>
      </c>
    </row>
    <row r="1444" spans="1:9" ht="13.5" x14ac:dyDescent="0.25">
      <c r="A1444" s="3">
        <f>TITRES_STAT!B1447</f>
        <v>44113</v>
      </c>
      <c r="B1444" s="17">
        <f>TITRES_STAT!D1447</f>
        <v>2.5354999999999999</v>
      </c>
      <c r="C1444" s="2">
        <f t="shared" si="198"/>
        <v>-5.8000000000000274E-2</v>
      </c>
      <c r="D1444" s="2">
        <f t="shared" si="199"/>
        <v>0</v>
      </c>
      <c r="E1444" s="2">
        <f t="shared" si="200"/>
        <v>5.8000000000000274E-2</v>
      </c>
      <c r="F1444" s="2">
        <f t="shared" si="204"/>
        <v>2.3633260799367527E-2</v>
      </c>
      <c r="G1444" s="2">
        <f t="shared" si="204"/>
        <v>2.3405659053001578E-2</v>
      </c>
      <c r="H1444" s="2">
        <f t="shared" si="202"/>
        <v>1.0097242186537261</v>
      </c>
      <c r="I1444" s="2">
        <f t="shared" si="203"/>
        <v>50.241929180219564</v>
      </c>
    </row>
    <row r="1445" spans="1:9" ht="13.5" x14ac:dyDescent="0.25">
      <c r="A1445" s="3">
        <f>TITRES_STAT!B1448</f>
        <v>44116</v>
      </c>
      <c r="B1445" s="17">
        <f>TITRES_STAT!D1448</f>
        <v>2.5354999999999999</v>
      </c>
      <c r="C1445" s="2">
        <f t="shared" si="198"/>
        <v>0</v>
      </c>
      <c r="D1445" s="2">
        <f t="shared" si="199"/>
        <v>0</v>
      </c>
      <c r="E1445" s="2">
        <f t="shared" si="200"/>
        <v>0</v>
      </c>
      <c r="F1445" s="2">
        <f t="shared" si="204"/>
        <v>2.1945170742269846E-2</v>
      </c>
      <c r="G1445" s="2">
        <f t="shared" si="204"/>
        <v>2.1733826263501465E-2</v>
      </c>
      <c r="H1445" s="2">
        <f t="shared" si="202"/>
        <v>1.0097242186537261</v>
      </c>
      <c r="I1445" s="2">
        <f t="shared" si="203"/>
        <v>50.241929180219564</v>
      </c>
    </row>
    <row r="1446" spans="1:9" ht="13.5" x14ac:dyDescent="0.25">
      <c r="A1446" s="3">
        <f>TITRES_STAT!B1449</f>
        <v>44117</v>
      </c>
      <c r="B1446" s="17">
        <f>TITRES_STAT!D1449</f>
        <v>2.5354999999999999</v>
      </c>
      <c r="C1446" s="2">
        <f t="shared" si="198"/>
        <v>0</v>
      </c>
      <c r="D1446" s="2">
        <f t="shared" si="199"/>
        <v>0</v>
      </c>
      <c r="E1446" s="2">
        <f t="shared" si="200"/>
        <v>0</v>
      </c>
      <c r="F1446" s="2">
        <f t="shared" si="204"/>
        <v>2.0377658546393427E-2</v>
      </c>
      <c r="G1446" s="2">
        <f t="shared" si="204"/>
        <v>2.0181410101822787E-2</v>
      </c>
      <c r="H1446" s="2">
        <f t="shared" si="202"/>
        <v>1.0097242186537261</v>
      </c>
      <c r="I1446" s="2">
        <f t="shared" si="203"/>
        <v>50.241929180219564</v>
      </c>
    </row>
    <row r="1447" spans="1:9" ht="13.5" x14ac:dyDescent="0.25">
      <c r="A1447" s="3">
        <f>TITRES_STAT!B1450</f>
        <v>44118</v>
      </c>
      <c r="B1447" s="17">
        <f>TITRES_STAT!D1450</f>
        <v>2.5209999999999999</v>
      </c>
      <c r="C1447" s="2">
        <f t="shared" si="198"/>
        <v>-1.4499999999999957E-2</v>
      </c>
      <c r="D1447" s="2">
        <f t="shared" si="199"/>
        <v>0</v>
      </c>
      <c r="E1447" s="2">
        <f t="shared" si="200"/>
        <v>1.4499999999999957E-2</v>
      </c>
      <c r="F1447" s="2">
        <f t="shared" si="204"/>
        <v>1.8922111507365325E-2</v>
      </c>
      <c r="G1447" s="2">
        <f t="shared" si="204"/>
        <v>1.9775595094549729E-2</v>
      </c>
      <c r="H1447" s="2">
        <f t="shared" si="202"/>
        <v>0.95684157249863855</v>
      </c>
      <c r="I1447" s="2">
        <f t="shared" si="203"/>
        <v>48.897242676466298</v>
      </c>
    </row>
    <row r="1448" spans="1:9" ht="13.5" x14ac:dyDescent="0.25">
      <c r="A1448" s="3">
        <f>TITRES_STAT!B1451</f>
        <v>44120</v>
      </c>
      <c r="B1448" s="17">
        <f>TITRES_STAT!D1451</f>
        <v>2.6080000000000001</v>
      </c>
      <c r="C1448" s="2">
        <f t="shared" si="198"/>
        <v>8.7000000000000188E-2</v>
      </c>
      <c r="D1448" s="2">
        <f t="shared" si="199"/>
        <v>8.7000000000000188E-2</v>
      </c>
      <c r="E1448" s="2">
        <f t="shared" si="200"/>
        <v>0</v>
      </c>
      <c r="F1448" s="2">
        <f t="shared" si="204"/>
        <v>2.3784817828267819E-2</v>
      </c>
      <c r="G1448" s="2">
        <f t="shared" si="204"/>
        <v>1.8363052587796174E-2</v>
      </c>
      <c r="H1448" s="2">
        <f t="shared" si="202"/>
        <v>1.2952540278665254</v>
      </c>
      <c r="I1448" s="2">
        <f t="shared" si="203"/>
        <v>56.43183770253458</v>
      </c>
    </row>
    <row r="1449" spans="1:9" ht="13.5" x14ac:dyDescent="0.25">
      <c r="A1449" s="3">
        <f>TITRES_STAT!B1452</f>
        <v>44123</v>
      </c>
      <c r="B1449" s="17">
        <f>TITRES_STAT!D1452</f>
        <v>2.6006999999999998</v>
      </c>
      <c r="C1449" s="2">
        <f t="shared" si="198"/>
        <v>-7.3000000000003062E-3</v>
      </c>
      <c r="D1449" s="2">
        <f t="shared" si="199"/>
        <v>0</v>
      </c>
      <c r="E1449" s="2">
        <f t="shared" si="200"/>
        <v>7.3000000000003062E-3</v>
      </c>
      <c r="F1449" s="2">
        <f t="shared" si="204"/>
        <v>2.2085902269105832E-2</v>
      </c>
      <c r="G1449" s="2">
        <f t="shared" si="204"/>
        <v>1.7572834545810757E-2</v>
      </c>
      <c r="H1449" s="2">
        <f t="shared" si="202"/>
        <v>1.2568207030874801</v>
      </c>
      <c r="I1449" s="2">
        <f t="shared" si="203"/>
        <v>55.689878303937313</v>
      </c>
    </row>
    <row r="1450" spans="1:9" ht="13.5" x14ac:dyDescent="0.25">
      <c r="A1450" s="3">
        <f>TITRES_STAT!B1453</f>
        <v>44124</v>
      </c>
      <c r="B1450" s="17">
        <f>TITRES_STAT!D1453</f>
        <v>2.5790000000000002</v>
      </c>
      <c r="C1450" s="2">
        <f t="shared" si="198"/>
        <v>-2.1699999999999608E-2</v>
      </c>
      <c r="D1450" s="2">
        <f t="shared" si="199"/>
        <v>0</v>
      </c>
      <c r="E1450" s="2">
        <f t="shared" si="200"/>
        <v>2.1699999999999608E-2</v>
      </c>
      <c r="F1450" s="2">
        <f t="shared" si="204"/>
        <v>2.0508337821312558E-2</v>
      </c>
      <c r="G1450" s="2">
        <f t="shared" si="204"/>
        <v>1.7867632078252815E-2</v>
      </c>
      <c r="H1450" s="2">
        <f t="shared" si="202"/>
        <v>1.1477927087089406</v>
      </c>
      <c r="I1450" s="2">
        <f t="shared" si="203"/>
        <v>53.440571990715526</v>
      </c>
    </row>
    <row r="1451" spans="1:9" ht="13.5" x14ac:dyDescent="0.25">
      <c r="A1451" s="3">
        <f>TITRES_STAT!B1454</f>
        <v>44125</v>
      </c>
      <c r="B1451" s="17">
        <f>TITRES_STAT!D1454</f>
        <v>2.5354999999999999</v>
      </c>
      <c r="C1451" s="2">
        <f t="shared" si="198"/>
        <v>-4.3500000000000316E-2</v>
      </c>
      <c r="D1451" s="2">
        <f t="shared" si="199"/>
        <v>0</v>
      </c>
      <c r="E1451" s="2">
        <f t="shared" si="200"/>
        <v>4.3500000000000316E-2</v>
      </c>
      <c r="F1451" s="2">
        <f t="shared" si="204"/>
        <v>1.9043456548361658E-2</v>
      </c>
      <c r="G1451" s="2">
        <f t="shared" si="204"/>
        <v>1.9698515501234779E-2</v>
      </c>
      <c r="H1451" s="2">
        <f t="shared" si="202"/>
        <v>0.96674577062255995</v>
      </c>
      <c r="I1451" s="2">
        <f t="shared" si="203"/>
        <v>49.154587494882129</v>
      </c>
    </row>
    <row r="1452" spans="1:9" ht="13.5" x14ac:dyDescent="0.25">
      <c r="A1452" s="3">
        <f>TITRES_STAT!B1455</f>
        <v>44126</v>
      </c>
      <c r="B1452" s="17">
        <f>TITRES_STAT!D1455</f>
        <v>2.5861999999999998</v>
      </c>
      <c r="C1452" s="2">
        <f t="shared" si="198"/>
        <v>5.0699999999999967E-2</v>
      </c>
      <c r="D1452" s="2">
        <f t="shared" si="199"/>
        <v>5.0699999999999967E-2</v>
      </c>
      <c r="E1452" s="2">
        <f t="shared" si="200"/>
        <v>0</v>
      </c>
      <c r="F1452" s="2">
        <f t="shared" si="204"/>
        <v>2.1304638223478684E-2</v>
      </c>
      <c r="G1452" s="2">
        <f t="shared" si="204"/>
        <v>1.8291478679718007E-2</v>
      </c>
      <c r="H1452" s="2">
        <f t="shared" si="202"/>
        <v>1.1647302329418416</v>
      </c>
      <c r="I1452" s="2">
        <f t="shared" si="203"/>
        <v>53.804867471129995</v>
      </c>
    </row>
    <row r="1453" spans="1:9" ht="13.5" x14ac:dyDescent="0.25">
      <c r="A1453" s="3">
        <f>TITRES_STAT!B1456</f>
        <v>44127</v>
      </c>
      <c r="B1453" s="17">
        <f>TITRES_STAT!D1456</f>
        <v>2.5354999999999999</v>
      </c>
      <c r="C1453" s="2">
        <f t="shared" si="198"/>
        <v>-5.0699999999999967E-2</v>
      </c>
      <c r="D1453" s="2">
        <f t="shared" si="199"/>
        <v>0</v>
      </c>
      <c r="E1453" s="2">
        <f t="shared" si="200"/>
        <v>5.0699999999999967E-2</v>
      </c>
      <c r="F1453" s="2">
        <f t="shared" ref="F1453:G1468" si="205">((F1452*13)+D1453)/14</f>
        <v>1.9782878350373064E-2</v>
      </c>
      <c r="G1453" s="2">
        <f t="shared" si="205"/>
        <v>2.0606373059738146E-2</v>
      </c>
      <c r="H1453" s="2">
        <f t="shared" si="202"/>
        <v>0.96003689213148968</v>
      </c>
      <c r="I1453" s="2">
        <f t="shared" si="203"/>
        <v>48.980552151111517</v>
      </c>
    </row>
    <row r="1454" spans="1:9" ht="13.5" x14ac:dyDescent="0.25">
      <c r="A1454" s="3">
        <f>TITRES_STAT!B1457</f>
        <v>44130</v>
      </c>
      <c r="B1454" s="17">
        <f>TITRES_STAT!D1457</f>
        <v>2.6006999999999998</v>
      </c>
      <c r="C1454" s="2">
        <f t="shared" si="198"/>
        <v>6.5199999999999925E-2</v>
      </c>
      <c r="D1454" s="2">
        <f t="shared" si="199"/>
        <v>6.5199999999999925E-2</v>
      </c>
      <c r="E1454" s="2">
        <f t="shared" si="200"/>
        <v>0</v>
      </c>
      <c r="F1454" s="2">
        <f t="shared" si="205"/>
        <v>2.3026958468203552E-2</v>
      </c>
      <c r="G1454" s="2">
        <f t="shared" si="205"/>
        <v>1.913448926975685E-2</v>
      </c>
      <c r="H1454" s="2">
        <f t="shared" si="202"/>
        <v>1.2034268667206589</v>
      </c>
      <c r="I1454" s="2">
        <f t="shared" si="203"/>
        <v>54.616147460873471</v>
      </c>
    </row>
    <row r="1455" spans="1:9" ht="13.5" x14ac:dyDescent="0.25">
      <c r="A1455" s="3">
        <f>TITRES_STAT!B1458</f>
        <v>44131</v>
      </c>
      <c r="B1455" s="17">
        <f>TITRES_STAT!D1458</f>
        <v>2.5716999999999999</v>
      </c>
      <c r="C1455" s="2">
        <f t="shared" si="198"/>
        <v>-2.8999999999999915E-2</v>
      </c>
      <c r="D1455" s="2">
        <f t="shared" si="199"/>
        <v>0</v>
      </c>
      <c r="E1455" s="2">
        <f t="shared" si="200"/>
        <v>2.8999999999999915E-2</v>
      </c>
      <c r="F1455" s="2">
        <f t="shared" si="205"/>
        <v>2.1382175720474728E-2</v>
      </c>
      <c r="G1455" s="2">
        <f t="shared" si="205"/>
        <v>1.9839168607631352E-2</v>
      </c>
      <c r="H1455" s="2">
        <f t="shared" si="202"/>
        <v>1.0777757951132005</v>
      </c>
      <c r="I1455" s="2">
        <f t="shared" si="203"/>
        <v>51.871611828767193</v>
      </c>
    </row>
    <row r="1456" spans="1:9" ht="13.5" x14ac:dyDescent="0.25">
      <c r="A1456" s="3">
        <f>TITRES_STAT!B1459</f>
        <v>44132</v>
      </c>
      <c r="B1456" s="17">
        <f>TITRES_STAT!D1459</f>
        <v>2.5861999999999998</v>
      </c>
      <c r="C1456" s="2">
        <f t="shared" si="198"/>
        <v>1.4499999999999957E-2</v>
      </c>
      <c r="D1456" s="2">
        <f t="shared" si="199"/>
        <v>1.4499999999999957E-2</v>
      </c>
      <c r="E1456" s="2">
        <f t="shared" si="200"/>
        <v>0</v>
      </c>
      <c r="F1456" s="2">
        <f t="shared" si="205"/>
        <v>2.0890591740440816E-2</v>
      </c>
      <c r="G1456" s="2">
        <f t="shared" si="205"/>
        <v>1.8422085135657684E-2</v>
      </c>
      <c r="H1456" s="2">
        <f t="shared" si="202"/>
        <v>1.1339971336906431</v>
      </c>
      <c r="I1456" s="2">
        <f t="shared" si="203"/>
        <v>53.139580920122931</v>
      </c>
    </row>
    <row r="1457" spans="1:9" ht="13.5" x14ac:dyDescent="0.25">
      <c r="A1457" s="3">
        <f>TITRES_STAT!B1460</f>
        <v>44134</v>
      </c>
      <c r="B1457" s="17">
        <f>TITRES_STAT!D1460</f>
        <v>2.5354999999999999</v>
      </c>
      <c r="C1457" s="2">
        <f t="shared" si="198"/>
        <v>-5.0699999999999967E-2</v>
      </c>
      <c r="D1457" s="2">
        <f t="shared" si="199"/>
        <v>0</v>
      </c>
      <c r="E1457" s="2">
        <f t="shared" si="200"/>
        <v>5.0699999999999967E-2</v>
      </c>
      <c r="F1457" s="2">
        <f t="shared" si="205"/>
        <v>1.9398406616123614E-2</v>
      </c>
      <c r="G1457" s="2">
        <f t="shared" si="205"/>
        <v>2.0727650483110704E-2</v>
      </c>
      <c r="H1457" s="2">
        <f t="shared" si="202"/>
        <v>0.93587098219018194</v>
      </c>
      <c r="I1457" s="2">
        <f t="shared" si="203"/>
        <v>48.343664985946937</v>
      </c>
    </row>
    <row r="1458" spans="1:9" ht="13.5" x14ac:dyDescent="0.25">
      <c r="A1458" s="3">
        <f>TITRES_STAT!B1461</f>
        <v>44137</v>
      </c>
      <c r="B1458" s="17">
        <f>TITRES_STAT!D1461</f>
        <v>2.5354999999999999</v>
      </c>
      <c r="C1458" s="2">
        <f t="shared" si="198"/>
        <v>0</v>
      </c>
      <c r="D1458" s="2">
        <f t="shared" si="199"/>
        <v>0</v>
      </c>
      <c r="E1458" s="2">
        <f t="shared" si="200"/>
        <v>0</v>
      </c>
      <c r="F1458" s="2">
        <f t="shared" si="205"/>
        <v>1.8012806143543357E-2</v>
      </c>
      <c r="G1458" s="2">
        <f t="shared" si="205"/>
        <v>1.924710402003137E-2</v>
      </c>
      <c r="H1458" s="2">
        <f t="shared" si="202"/>
        <v>0.93587098219018194</v>
      </c>
      <c r="I1458" s="2">
        <f t="shared" si="203"/>
        <v>48.343664985946937</v>
      </c>
    </row>
    <row r="1459" spans="1:9" ht="13.5" x14ac:dyDescent="0.25">
      <c r="A1459" s="3">
        <f>TITRES_STAT!B1462</f>
        <v>44138</v>
      </c>
      <c r="B1459" s="17">
        <f>TITRES_STAT!D1462</f>
        <v>2.5716999999999999</v>
      </c>
      <c r="C1459" s="2">
        <f t="shared" si="198"/>
        <v>3.620000000000001E-2</v>
      </c>
      <c r="D1459" s="2">
        <f t="shared" si="199"/>
        <v>3.620000000000001E-2</v>
      </c>
      <c r="E1459" s="2">
        <f t="shared" si="200"/>
        <v>0</v>
      </c>
      <c r="F1459" s="2">
        <f t="shared" si="205"/>
        <v>1.9311891419004548E-2</v>
      </c>
      <c r="G1459" s="2">
        <f t="shared" si="205"/>
        <v>1.7872310875743418E-2</v>
      </c>
      <c r="H1459" s="2">
        <f t="shared" si="202"/>
        <v>1.0805480921448694</v>
      </c>
      <c r="I1459" s="2">
        <f t="shared" si="203"/>
        <v>51.935742135665585</v>
      </c>
    </row>
    <row r="1460" spans="1:9" ht="13.5" x14ac:dyDescent="0.25">
      <c r="A1460" s="3">
        <f>TITRES_STAT!B1463</f>
        <v>44139</v>
      </c>
      <c r="B1460" s="17">
        <f>TITRES_STAT!D1463</f>
        <v>2.5354999999999999</v>
      </c>
      <c r="C1460" s="2">
        <f t="shared" si="198"/>
        <v>-3.620000000000001E-2</v>
      </c>
      <c r="D1460" s="2">
        <f t="shared" si="199"/>
        <v>0</v>
      </c>
      <c r="E1460" s="2">
        <f t="shared" si="200"/>
        <v>3.620000000000001E-2</v>
      </c>
      <c r="F1460" s="2">
        <f t="shared" si="205"/>
        <v>1.7932470603361367E-2</v>
      </c>
      <c r="G1460" s="2">
        <f t="shared" si="205"/>
        <v>1.9181431527476034E-2</v>
      </c>
      <c r="H1460" s="2">
        <f t="shared" si="202"/>
        <v>0.93488698055066333</v>
      </c>
      <c r="I1460" s="2">
        <f t="shared" si="203"/>
        <v>48.317394759904644</v>
      </c>
    </row>
    <row r="1461" spans="1:9" ht="13.5" x14ac:dyDescent="0.25">
      <c r="A1461" s="3">
        <f>TITRES_STAT!B1464</f>
        <v>44140</v>
      </c>
      <c r="B1461" s="17">
        <f>TITRES_STAT!D1464</f>
        <v>2.5935000000000001</v>
      </c>
      <c r="C1461" s="2">
        <f t="shared" si="198"/>
        <v>5.8000000000000274E-2</v>
      </c>
      <c r="D1461" s="2">
        <f t="shared" si="199"/>
        <v>5.8000000000000274E-2</v>
      </c>
      <c r="E1461" s="2">
        <f t="shared" si="200"/>
        <v>0</v>
      </c>
      <c r="F1461" s="2">
        <f t="shared" si="205"/>
        <v>2.0794436988835572E-2</v>
      </c>
      <c r="G1461" s="2">
        <f t="shared" si="205"/>
        <v>1.781132927551346E-2</v>
      </c>
      <c r="H1461" s="2">
        <f t="shared" si="202"/>
        <v>1.1674837215784455</v>
      </c>
      <c r="I1461" s="2">
        <f t="shared" si="203"/>
        <v>53.863552005282827</v>
      </c>
    </row>
    <row r="1462" spans="1:9" ht="13.5" x14ac:dyDescent="0.25">
      <c r="A1462" s="3">
        <f>TITRES_STAT!B1465</f>
        <v>44141</v>
      </c>
      <c r="B1462" s="17">
        <f>TITRES_STAT!D1465</f>
        <v>2.6080000000000001</v>
      </c>
      <c r="C1462" s="2">
        <f t="shared" si="198"/>
        <v>1.4499999999999957E-2</v>
      </c>
      <c r="D1462" s="2">
        <f t="shared" si="199"/>
        <v>1.4499999999999957E-2</v>
      </c>
      <c r="E1462" s="2">
        <f t="shared" si="200"/>
        <v>0</v>
      </c>
      <c r="F1462" s="2">
        <f t="shared" si="205"/>
        <v>2.0344834346775885E-2</v>
      </c>
      <c r="G1462" s="2">
        <f t="shared" si="205"/>
        <v>1.653909147011964E-2</v>
      </c>
      <c r="H1462" s="2">
        <f t="shared" si="202"/>
        <v>1.2301059210859251</v>
      </c>
      <c r="I1462" s="2">
        <f t="shared" si="203"/>
        <v>55.159080537615843</v>
      </c>
    </row>
    <row r="1463" spans="1:9" ht="13.5" x14ac:dyDescent="0.25">
      <c r="A1463" s="3">
        <f>TITRES_STAT!B1466</f>
        <v>44144</v>
      </c>
      <c r="B1463" s="17">
        <f>TITRES_STAT!D1466</f>
        <v>2.6006999999999998</v>
      </c>
      <c r="C1463" s="2">
        <f t="shared" si="198"/>
        <v>-7.3000000000003062E-3</v>
      </c>
      <c r="D1463" s="2">
        <f t="shared" si="199"/>
        <v>0</v>
      </c>
      <c r="E1463" s="2">
        <f t="shared" si="200"/>
        <v>7.3000000000003062E-3</v>
      </c>
      <c r="F1463" s="2">
        <f t="shared" si="205"/>
        <v>1.8891631893434752E-2</v>
      </c>
      <c r="G1463" s="2">
        <f t="shared" si="205"/>
        <v>1.5879156365111117E-2</v>
      </c>
      <c r="H1463" s="2">
        <f t="shared" si="202"/>
        <v>1.1897125677874485</v>
      </c>
      <c r="I1463" s="2">
        <f t="shared" si="203"/>
        <v>54.331905716263471</v>
      </c>
    </row>
    <row r="1464" spans="1:9" ht="13.5" x14ac:dyDescent="0.25">
      <c r="A1464" s="3">
        <f>TITRES_STAT!B1467</f>
        <v>44145</v>
      </c>
      <c r="B1464" s="17">
        <f>TITRES_STAT!D1467</f>
        <v>2.6080000000000001</v>
      </c>
      <c r="C1464" s="2">
        <f t="shared" si="198"/>
        <v>7.3000000000003062E-3</v>
      </c>
      <c r="D1464" s="2">
        <f t="shared" si="199"/>
        <v>7.3000000000003062E-3</v>
      </c>
      <c r="E1464" s="2">
        <f t="shared" si="200"/>
        <v>0</v>
      </c>
      <c r="F1464" s="2">
        <f t="shared" si="205"/>
        <v>1.8063658186760864E-2</v>
      </c>
      <c r="G1464" s="2">
        <f t="shared" si="205"/>
        <v>1.4744930910460323E-2</v>
      </c>
      <c r="H1464" s="2">
        <f t="shared" si="202"/>
        <v>1.2250758105584729</v>
      </c>
      <c r="I1464" s="2">
        <f t="shared" si="203"/>
        <v>55.057711056190513</v>
      </c>
    </row>
    <row r="1465" spans="1:9" ht="13.5" x14ac:dyDescent="0.25">
      <c r="A1465" s="3">
        <f>TITRES_STAT!B1468</f>
        <v>44146</v>
      </c>
      <c r="B1465" s="17">
        <f>TITRES_STAT!D1468</f>
        <v>2.6514000000000002</v>
      </c>
      <c r="C1465" s="2">
        <f t="shared" si="198"/>
        <v>4.3400000000000105E-2</v>
      </c>
      <c r="D1465" s="2">
        <f t="shared" si="199"/>
        <v>4.3400000000000105E-2</v>
      </c>
      <c r="E1465" s="2">
        <f t="shared" si="200"/>
        <v>0</v>
      </c>
      <c r="F1465" s="2">
        <f t="shared" si="205"/>
        <v>1.9873396887706524E-2</v>
      </c>
      <c r="G1465" s="2">
        <f t="shared" si="205"/>
        <v>1.3691721559713156E-2</v>
      </c>
      <c r="H1465" s="2">
        <f t="shared" si="202"/>
        <v>1.4514899971514521</v>
      </c>
      <c r="I1465" s="2">
        <f t="shared" si="203"/>
        <v>59.208481325154665</v>
      </c>
    </row>
    <row r="1466" spans="1:9" ht="13.5" x14ac:dyDescent="0.25">
      <c r="A1466" s="3">
        <f>TITRES_STAT!B1469</f>
        <v>44147</v>
      </c>
      <c r="B1466" s="17">
        <f>TITRES_STAT!D1469</f>
        <v>2.7239</v>
      </c>
      <c r="C1466" s="2">
        <f t="shared" si="198"/>
        <v>7.2499999999999787E-2</v>
      </c>
      <c r="D1466" s="2">
        <f t="shared" si="199"/>
        <v>7.2499999999999787E-2</v>
      </c>
      <c r="E1466" s="2">
        <f t="shared" si="200"/>
        <v>0</v>
      </c>
      <c r="F1466" s="2">
        <f t="shared" si="205"/>
        <v>2.3632439967156044E-2</v>
      </c>
      <c r="G1466" s="2">
        <f t="shared" si="205"/>
        <v>1.2713741448305074E-2</v>
      </c>
      <c r="H1466" s="2">
        <f t="shared" si="202"/>
        <v>1.8588108042976279</v>
      </c>
      <c r="I1466" s="2">
        <f t="shared" si="203"/>
        <v>65.020420431575673</v>
      </c>
    </row>
    <row r="1467" spans="1:9" ht="13.5" x14ac:dyDescent="0.25">
      <c r="A1467" s="3">
        <f>TITRES_STAT!B1470</f>
        <v>44148</v>
      </c>
      <c r="B1467" s="17">
        <f>TITRES_STAT!D1470</f>
        <v>2.7456</v>
      </c>
      <c r="C1467" s="2">
        <f t="shared" si="198"/>
        <v>2.1700000000000053E-2</v>
      </c>
      <c r="D1467" s="2">
        <f t="shared" si="199"/>
        <v>2.1700000000000053E-2</v>
      </c>
      <c r="E1467" s="2">
        <f t="shared" si="200"/>
        <v>0</v>
      </c>
      <c r="F1467" s="2">
        <f t="shared" si="205"/>
        <v>2.3494408540930618E-2</v>
      </c>
      <c r="G1467" s="2">
        <f t="shared" si="205"/>
        <v>1.1805617059140424E-2</v>
      </c>
      <c r="H1467" s="2">
        <f t="shared" si="202"/>
        <v>1.9901042379432612</v>
      </c>
      <c r="I1467" s="2">
        <f t="shared" si="203"/>
        <v>66.556349865319461</v>
      </c>
    </row>
    <row r="1468" spans="1:9" ht="13.5" x14ac:dyDescent="0.25">
      <c r="A1468" s="3">
        <f>TITRES_STAT!B1471</f>
        <v>44151</v>
      </c>
      <c r="B1468" s="17">
        <f>TITRES_STAT!D1471</f>
        <v>2.7963</v>
      </c>
      <c r="C1468" s="2">
        <f t="shared" si="198"/>
        <v>5.0699999999999967E-2</v>
      </c>
      <c r="D1468" s="2">
        <f t="shared" si="199"/>
        <v>5.0699999999999967E-2</v>
      </c>
      <c r="E1468" s="2">
        <f t="shared" si="200"/>
        <v>0</v>
      </c>
      <c r="F1468" s="2">
        <f t="shared" si="205"/>
        <v>2.5437665073721284E-2</v>
      </c>
      <c r="G1468" s="2">
        <f t="shared" si="205"/>
        <v>1.0962358697773251E-2</v>
      </c>
      <c r="H1468" s="2">
        <f t="shared" si="202"/>
        <v>2.3204554580838845</v>
      </c>
      <c r="I1468" s="2">
        <f t="shared" si="203"/>
        <v>69.883649619047617</v>
      </c>
    </row>
    <row r="1469" spans="1:9" ht="13.5" x14ac:dyDescent="0.25">
      <c r="A1469" s="3">
        <f>TITRES_STAT!B1472</f>
        <v>44152</v>
      </c>
      <c r="B1469" s="17">
        <f>TITRES_STAT!D1472</f>
        <v>2.8759999999999999</v>
      </c>
      <c r="C1469" s="2">
        <f t="shared" si="198"/>
        <v>7.9699999999999882E-2</v>
      </c>
      <c r="D1469" s="2">
        <f t="shared" si="199"/>
        <v>7.9699999999999882E-2</v>
      </c>
      <c r="E1469" s="2">
        <f t="shared" si="200"/>
        <v>0</v>
      </c>
      <c r="F1469" s="2">
        <f t="shared" ref="F1469:G1484" si="206">((F1468*13)+D1469)/14</f>
        <v>2.9313546139884041E-2</v>
      </c>
      <c r="G1469" s="2">
        <f t="shared" si="206"/>
        <v>1.0179333076503733E-2</v>
      </c>
      <c r="H1469" s="2">
        <f t="shared" si="202"/>
        <v>2.8797118553421264</v>
      </c>
      <c r="I1469" s="2">
        <f t="shared" si="203"/>
        <v>74.224889958694718</v>
      </c>
    </row>
    <row r="1470" spans="1:9" ht="13.5" x14ac:dyDescent="0.25">
      <c r="A1470" s="3">
        <f>TITRES_STAT!B1473</f>
        <v>44153</v>
      </c>
      <c r="B1470" s="17">
        <f>TITRES_STAT!D1473</f>
        <v>2.9990999999999999</v>
      </c>
      <c r="C1470" s="2">
        <f t="shared" si="198"/>
        <v>0.12309999999999999</v>
      </c>
      <c r="D1470" s="2">
        <f t="shared" si="199"/>
        <v>0.12309999999999999</v>
      </c>
      <c r="E1470" s="2">
        <f t="shared" si="200"/>
        <v>0</v>
      </c>
      <c r="F1470" s="2">
        <f t="shared" si="206"/>
        <v>3.6012578558463751E-2</v>
      </c>
      <c r="G1470" s="2">
        <f t="shared" si="206"/>
        <v>9.4522378567534655E-3</v>
      </c>
      <c r="H1470" s="2">
        <f t="shared" si="202"/>
        <v>3.8099526381187463</v>
      </c>
      <c r="I1470" s="2">
        <f t="shared" si="203"/>
        <v>79.209774498089089</v>
      </c>
    </row>
    <row r="1471" spans="1:9" ht="13.5" x14ac:dyDescent="0.25">
      <c r="A1471" s="3">
        <f>TITRES_STAT!B1474</f>
        <v>44154</v>
      </c>
      <c r="B1471" s="17">
        <f>TITRES_STAT!D1474</f>
        <v>3.1151</v>
      </c>
      <c r="C1471" s="2">
        <f t="shared" si="198"/>
        <v>0.1160000000000001</v>
      </c>
      <c r="D1471" s="2">
        <f t="shared" si="199"/>
        <v>0.1160000000000001</v>
      </c>
      <c r="E1471" s="2">
        <f t="shared" si="200"/>
        <v>0</v>
      </c>
      <c r="F1471" s="2">
        <f t="shared" si="206"/>
        <v>4.1725965804287779E-2</v>
      </c>
      <c r="G1471" s="2">
        <f t="shared" si="206"/>
        <v>8.7770780098425042E-3</v>
      </c>
      <c r="H1471" s="2">
        <f t="shared" si="202"/>
        <v>4.7539700293761555</v>
      </c>
      <c r="I1471" s="2">
        <f t="shared" si="203"/>
        <v>82.620695017620392</v>
      </c>
    </row>
    <row r="1472" spans="1:9" ht="13.5" x14ac:dyDescent="0.25">
      <c r="A1472" s="3">
        <f>TITRES_STAT!B1475</f>
        <v>44155</v>
      </c>
      <c r="B1472" s="17">
        <f>TITRES_STAT!D1475</f>
        <v>3.1513</v>
      </c>
      <c r="C1472" s="2">
        <f t="shared" si="198"/>
        <v>3.620000000000001E-2</v>
      </c>
      <c r="D1472" s="2">
        <f t="shared" si="199"/>
        <v>3.620000000000001E-2</v>
      </c>
      <c r="E1472" s="2">
        <f t="shared" si="200"/>
        <v>0</v>
      </c>
      <c r="F1472" s="2">
        <f t="shared" si="206"/>
        <v>4.1331253961124366E-2</v>
      </c>
      <c r="G1472" s="2">
        <f t="shared" si="206"/>
        <v>8.1501438662823257E-3</v>
      </c>
      <c r="H1472" s="2">
        <f t="shared" si="202"/>
        <v>5.0712299855361387</v>
      </c>
      <c r="I1472" s="2">
        <f t="shared" si="203"/>
        <v>83.528873022725861</v>
      </c>
    </row>
    <row r="1473" spans="1:9" ht="13.5" x14ac:dyDescent="0.25">
      <c r="A1473" s="3">
        <f>TITRES_STAT!B1476</f>
        <v>44158</v>
      </c>
      <c r="B1473" s="17">
        <f>TITRES_STAT!D1476</f>
        <v>3.1295000000000002</v>
      </c>
      <c r="C1473" s="2">
        <f t="shared" si="198"/>
        <v>-2.179999999999982E-2</v>
      </c>
      <c r="D1473" s="2">
        <f t="shared" si="199"/>
        <v>0</v>
      </c>
      <c r="E1473" s="2">
        <f t="shared" si="200"/>
        <v>2.179999999999982E-2</v>
      </c>
      <c r="F1473" s="2">
        <f t="shared" si="206"/>
        <v>3.8379021535329773E-2</v>
      </c>
      <c r="G1473" s="2">
        <f t="shared" si="206"/>
        <v>9.1251335901192908E-3</v>
      </c>
      <c r="H1473" s="2">
        <f t="shared" si="202"/>
        <v>4.205858594430512</v>
      </c>
      <c r="I1473" s="2">
        <f t="shared" si="203"/>
        <v>80.790872785713958</v>
      </c>
    </row>
    <row r="1474" spans="1:9" ht="13.5" x14ac:dyDescent="0.25">
      <c r="A1474" s="3">
        <f>TITRES_STAT!B1477</f>
        <v>44159</v>
      </c>
      <c r="B1474" s="17">
        <f>TITRES_STAT!D1477</f>
        <v>3.1078000000000001</v>
      </c>
      <c r="C1474" s="2">
        <f t="shared" si="198"/>
        <v>-2.1700000000000053E-2</v>
      </c>
      <c r="D1474" s="2">
        <f t="shared" si="199"/>
        <v>0</v>
      </c>
      <c r="E1474" s="2">
        <f t="shared" si="200"/>
        <v>2.1700000000000053E-2</v>
      </c>
      <c r="F1474" s="2">
        <f t="shared" si="206"/>
        <v>3.5637662854234788E-2</v>
      </c>
      <c r="G1474" s="2">
        <f t="shared" si="206"/>
        <v>1.0023338333682201E-2</v>
      </c>
      <c r="H1474" s="2">
        <f t="shared" si="202"/>
        <v>3.5554684145978377</v>
      </c>
      <c r="I1474" s="2">
        <f t="shared" si="203"/>
        <v>78.048360585806392</v>
      </c>
    </row>
    <row r="1475" spans="1:9" ht="13.5" x14ac:dyDescent="0.25">
      <c r="A1475" s="3">
        <f>TITRES_STAT!B1478</f>
        <v>44160</v>
      </c>
      <c r="B1475" s="17">
        <f>TITRES_STAT!D1478</f>
        <v>3.1802999999999999</v>
      </c>
      <c r="C1475" s="2">
        <f t="shared" ref="C1475:C1538" si="207">B1475-B1474</f>
        <v>7.2499999999999787E-2</v>
      </c>
      <c r="D1475" s="2">
        <f t="shared" ref="D1475:D1538" si="208">IF(C1475&gt;0,C1475,0)</f>
        <v>7.2499999999999787E-2</v>
      </c>
      <c r="E1475" s="2">
        <f t="shared" ref="E1475:E1538" si="209">IF(C1475&lt;0,-C1475,0)</f>
        <v>0</v>
      </c>
      <c r="F1475" s="2">
        <f t="shared" si="206"/>
        <v>3.8270686936075146E-2</v>
      </c>
      <c r="G1475" s="2">
        <f t="shared" si="206"/>
        <v>9.3073855955620437E-3</v>
      </c>
      <c r="H1475" s="2">
        <f t="shared" si="202"/>
        <v>4.1118621919267433</v>
      </c>
      <c r="I1475" s="2">
        <f t="shared" si="203"/>
        <v>80.437657306581571</v>
      </c>
    </row>
    <row r="1476" spans="1:9" ht="13.5" x14ac:dyDescent="0.25">
      <c r="A1476" s="3">
        <f>TITRES_STAT!B1479</f>
        <v>44161</v>
      </c>
      <c r="B1476" s="17">
        <f>TITRES_STAT!D1479</f>
        <v>3.1875</v>
      </c>
      <c r="C1476" s="2">
        <f t="shared" si="207"/>
        <v>7.2000000000000952E-3</v>
      </c>
      <c r="D1476" s="2">
        <f t="shared" si="208"/>
        <v>7.2000000000000952E-3</v>
      </c>
      <c r="E1476" s="2">
        <f t="shared" si="209"/>
        <v>0</v>
      </c>
      <c r="F1476" s="2">
        <f t="shared" si="206"/>
        <v>3.6051352154926927E-2</v>
      </c>
      <c r="G1476" s="2">
        <f t="shared" si="206"/>
        <v>8.6425723387361826E-3</v>
      </c>
      <c r="H1476" s="2">
        <f t="shared" si="202"/>
        <v>4.1713682850352374</v>
      </c>
      <c r="I1476" s="2">
        <f t="shared" si="203"/>
        <v>80.662757999777881</v>
      </c>
    </row>
    <row r="1477" spans="1:9" ht="13.5" x14ac:dyDescent="0.25">
      <c r="A1477" s="3">
        <f>TITRES_STAT!B1480</f>
        <v>44162</v>
      </c>
      <c r="B1477" s="17">
        <f>TITRES_STAT!D1480</f>
        <v>3.1875</v>
      </c>
      <c r="C1477" s="2">
        <f t="shared" si="207"/>
        <v>0</v>
      </c>
      <c r="D1477" s="2">
        <f t="shared" si="208"/>
        <v>0</v>
      </c>
      <c r="E1477" s="2">
        <f t="shared" si="209"/>
        <v>0</v>
      </c>
      <c r="F1477" s="2">
        <f t="shared" si="206"/>
        <v>3.3476255572432147E-2</v>
      </c>
      <c r="G1477" s="2">
        <f t="shared" si="206"/>
        <v>8.0252457431121693E-3</v>
      </c>
      <c r="H1477" s="2">
        <f t="shared" si="202"/>
        <v>4.1713682850352374</v>
      </c>
      <c r="I1477" s="2">
        <f t="shared" si="203"/>
        <v>80.662757999777881</v>
      </c>
    </row>
    <row r="1478" spans="1:9" ht="13.5" x14ac:dyDescent="0.25">
      <c r="A1478" s="3">
        <f>TITRES_STAT!B1481</f>
        <v>44165</v>
      </c>
      <c r="B1478" s="17">
        <f>TITRES_STAT!D1481</f>
        <v>3.1875</v>
      </c>
      <c r="C1478" s="2">
        <f t="shared" si="207"/>
        <v>0</v>
      </c>
      <c r="D1478" s="2">
        <f t="shared" si="208"/>
        <v>0</v>
      </c>
      <c r="E1478" s="2">
        <f t="shared" si="209"/>
        <v>0</v>
      </c>
      <c r="F1478" s="2">
        <f t="shared" si="206"/>
        <v>3.1085094460115564E-2</v>
      </c>
      <c r="G1478" s="2">
        <f t="shared" si="206"/>
        <v>7.4520139043184426E-3</v>
      </c>
      <c r="H1478" s="2">
        <f t="shared" si="202"/>
        <v>4.1713682850352374</v>
      </c>
      <c r="I1478" s="2">
        <f t="shared" si="203"/>
        <v>80.662757999777881</v>
      </c>
    </row>
    <row r="1479" spans="1:9" ht="13.5" x14ac:dyDescent="0.25">
      <c r="A1479" s="3">
        <f>TITRES_STAT!B1482</f>
        <v>44166</v>
      </c>
      <c r="B1479" s="17">
        <f>TITRES_STAT!D1482</f>
        <v>3.2164999999999999</v>
      </c>
      <c r="C1479" s="2">
        <f t="shared" si="207"/>
        <v>2.8999999999999915E-2</v>
      </c>
      <c r="D1479" s="2">
        <f t="shared" si="208"/>
        <v>2.8999999999999915E-2</v>
      </c>
      <c r="E1479" s="2">
        <f t="shared" si="209"/>
        <v>0</v>
      </c>
      <c r="F1479" s="2">
        <f t="shared" si="206"/>
        <v>3.0936159141535875E-2</v>
      </c>
      <c r="G1479" s="2">
        <f t="shared" si="206"/>
        <v>6.9197271968671255E-3</v>
      </c>
      <c r="H1479" s="2">
        <f t="shared" si="202"/>
        <v>4.4707194751177584</v>
      </c>
      <c r="I1479" s="2">
        <f t="shared" si="203"/>
        <v>81.720868625264785</v>
      </c>
    </row>
    <row r="1480" spans="1:9" ht="13.5" x14ac:dyDescent="0.25">
      <c r="A1480" s="3">
        <f>TITRES_STAT!B1483</f>
        <v>44167</v>
      </c>
      <c r="B1480" s="17">
        <f>TITRES_STAT!D1483</f>
        <v>3.2237</v>
      </c>
      <c r="C1480" s="2">
        <f t="shared" si="207"/>
        <v>7.2000000000000952E-3</v>
      </c>
      <c r="D1480" s="2">
        <f t="shared" si="208"/>
        <v>7.2000000000000952E-3</v>
      </c>
      <c r="E1480" s="2">
        <f t="shared" si="209"/>
        <v>0</v>
      </c>
      <c r="F1480" s="2">
        <f t="shared" si="206"/>
        <v>2.9240719202854749E-2</v>
      </c>
      <c r="G1480" s="2">
        <f t="shared" si="206"/>
        <v>6.4254609685194738E-3</v>
      </c>
      <c r="H1480" s="2">
        <f t="shared" si="202"/>
        <v>4.550758201802954</v>
      </c>
      <c r="I1480" s="2">
        <f t="shared" si="203"/>
        <v>81.984443140124753</v>
      </c>
    </row>
    <row r="1481" spans="1:9" ht="13.5" x14ac:dyDescent="0.25">
      <c r="A1481" s="3">
        <f>TITRES_STAT!B1484</f>
        <v>44168</v>
      </c>
      <c r="B1481" s="17">
        <f>TITRES_STAT!D1484</f>
        <v>3.2237</v>
      </c>
      <c r="C1481" s="2">
        <f t="shared" si="207"/>
        <v>0</v>
      </c>
      <c r="D1481" s="2">
        <f t="shared" si="208"/>
        <v>0</v>
      </c>
      <c r="E1481" s="2">
        <f t="shared" si="209"/>
        <v>0</v>
      </c>
      <c r="F1481" s="2">
        <f t="shared" si="206"/>
        <v>2.715209640265084E-2</v>
      </c>
      <c r="G1481" s="2">
        <f t="shared" si="206"/>
        <v>5.9664994707680835E-3</v>
      </c>
      <c r="H1481" s="2">
        <f t="shared" si="202"/>
        <v>4.550758201802954</v>
      </c>
      <c r="I1481" s="2">
        <f t="shared" si="203"/>
        <v>81.984443140124753</v>
      </c>
    </row>
    <row r="1482" spans="1:9" ht="13.5" x14ac:dyDescent="0.25">
      <c r="A1482" s="3">
        <f>TITRES_STAT!B1485</f>
        <v>44169</v>
      </c>
      <c r="B1482" s="17">
        <f>TITRES_STAT!D1485</f>
        <v>3.2454999999999998</v>
      </c>
      <c r="C1482" s="2">
        <f t="shared" si="207"/>
        <v>2.179999999999982E-2</v>
      </c>
      <c r="D1482" s="2">
        <f t="shared" si="208"/>
        <v>2.179999999999982E-2</v>
      </c>
      <c r="E1482" s="2">
        <f t="shared" si="209"/>
        <v>0</v>
      </c>
      <c r="F1482" s="2">
        <f t="shared" si="206"/>
        <v>2.6769803802461484E-2</v>
      </c>
      <c r="G1482" s="2">
        <f t="shared" si="206"/>
        <v>5.5403209371417917E-3</v>
      </c>
      <c r="H1482" s="2">
        <f t="shared" si="202"/>
        <v>4.8318146378487263</v>
      </c>
      <c r="I1482" s="2">
        <f t="shared" si="203"/>
        <v>82.852678589783068</v>
      </c>
    </row>
    <row r="1483" spans="1:9" ht="13.5" x14ac:dyDescent="0.25">
      <c r="A1483" s="3">
        <f>TITRES_STAT!B1486</f>
        <v>44172</v>
      </c>
      <c r="B1483" s="17">
        <f>TITRES_STAT!D1486</f>
        <v>3.2092000000000001</v>
      </c>
      <c r="C1483" s="2">
        <f t="shared" si="207"/>
        <v>-3.6299999999999777E-2</v>
      </c>
      <c r="D1483" s="2">
        <f t="shared" si="208"/>
        <v>0</v>
      </c>
      <c r="E1483" s="2">
        <f t="shared" si="209"/>
        <v>3.6299999999999777E-2</v>
      </c>
      <c r="F1483" s="2">
        <f t="shared" si="206"/>
        <v>2.4857674959428522E-2</v>
      </c>
      <c r="G1483" s="2">
        <f t="shared" si="206"/>
        <v>7.7374408702030762E-3</v>
      </c>
      <c r="H1483" s="2">
        <f t="shared" si="202"/>
        <v>3.2126481321693268</v>
      </c>
      <c r="I1483" s="2">
        <f t="shared" si="203"/>
        <v>76.261962342317815</v>
      </c>
    </row>
    <row r="1484" spans="1:9" ht="13.5" x14ac:dyDescent="0.25">
      <c r="A1484" s="3">
        <f>TITRES_STAT!B1487</f>
        <v>44173</v>
      </c>
      <c r="B1484" s="17">
        <f>TITRES_STAT!D1487</f>
        <v>3.2599</v>
      </c>
      <c r="C1484" s="2">
        <f t="shared" si="207"/>
        <v>5.0699999999999967E-2</v>
      </c>
      <c r="D1484" s="2">
        <f t="shared" si="208"/>
        <v>5.0699999999999967E-2</v>
      </c>
      <c r="E1484" s="2">
        <f t="shared" si="209"/>
        <v>0</v>
      </c>
      <c r="F1484" s="2">
        <f t="shared" si="206"/>
        <v>2.670355531946934E-2</v>
      </c>
      <c r="G1484" s="2">
        <f t="shared" si="206"/>
        <v>7.1847665223314285E-3</v>
      </c>
      <c r="H1484" s="2">
        <f t="shared" si="202"/>
        <v>3.7166907562647062</v>
      </c>
      <c r="I1484" s="2">
        <f t="shared" si="203"/>
        <v>78.798694854611767</v>
      </c>
    </row>
    <row r="1485" spans="1:9" ht="13.5" x14ac:dyDescent="0.25">
      <c r="A1485" s="3">
        <f>TITRES_STAT!B1488</f>
        <v>44174</v>
      </c>
      <c r="B1485" s="17">
        <f>TITRES_STAT!D1488</f>
        <v>3.2454999999999998</v>
      </c>
      <c r="C1485" s="2">
        <f t="shared" si="207"/>
        <v>-1.440000000000019E-2</v>
      </c>
      <c r="D1485" s="2">
        <f t="shared" si="208"/>
        <v>0</v>
      </c>
      <c r="E1485" s="2">
        <f t="shared" si="209"/>
        <v>1.440000000000019E-2</v>
      </c>
      <c r="F1485" s="2">
        <f t="shared" ref="F1485:G1500" si="210">((F1484*13)+D1485)/14</f>
        <v>2.4796158510935813E-2</v>
      </c>
      <c r="G1485" s="2">
        <f t="shared" si="210"/>
        <v>7.7001403421649113E-3</v>
      </c>
      <c r="H1485" s="2">
        <f t="shared" si="202"/>
        <v>3.220221633514321</v>
      </c>
      <c r="I1485" s="2">
        <f t="shared" si="203"/>
        <v>76.304562014974877</v>
      </c>
    </row>
    <row r="1486" spans="1:9" ht="13.5" x14ac:dyDescent="0.25">
      <c r="A1486" s="3">
        <f>TITRES_STAT!B1489</f>
        <v>44175</v>
      </c>
      <c r="B1486" s="17">
        <f>TITRES_STAT!D1489</f>
        <v>3.1875</v>
      </c>
      <c r="C1486" s="2">
        <f t="shared" si="207"/>
        <v>-5.7999999999999829E-2</v>
      </c>
      <c r="D1486" s="2">
        <f t="shared" si="208"/>
        <v>0</v>
      </c>
      <c r="E1486" s="2">
        <f t="shared" si="209"/>
        <v>5.7999999999999829E-2</v>
      </c>
      <c r="F1486" s="2">
        <f t="shared" si="210"/>
        <v>2.3025004331583256E-2</v>
      </c>
      <c r="G1486" s="2">
        <f t="shared" si="210"/>
        <v>1.1292987460581692E-2</v>
      </c>
      <c r="H1486" s="2">
        <f t="shared" si="202"/>
        <v>2.0388762860095531</v>
      </c>
      <c r="I1486" s="2">
        <f t="shared" si="203"/>
        <v>67.093099360318732</v>
      </c>
    </row>
    <row r="1487" spans="1:9" ht="13.5" x14ac:dyDescent="0.25">
      <c r="A1487" s="3">
        <f>TITRES_STAT!B1490</f>
        <v>44176</v>
      </c>
      <c r="B1487" s="17">
        <f>TITRES_STAT!D1490</f>
        <v>3.1875</v>
      </c>
      <c r="C1487" s="2">
        <f t="shared" si="207"/>
        <v>0</v>
      </c>
      <c r="D1487" s="2">
        <f t="shared" si="208"/>
        <v>0</v>
      </c>
      <c r="E1487" s="2">
        <f t="shared" si="209"/>
        <v>0</v>
      </c>
      <c r="F1487" s="2">
        <f t="shared" si="210"/>
        <v>2.1380361165041595E-2</v>
      </c>
      <c r="G1487" s="2">
        <f t="shared" si="210"/>
        <v>1.0486345499111571E-2</v>
      </c>
      <c r="H1487" s="2">
        <f t="shared" si="202"/>
        <v>2.0388762860095535</v>
      </c>
      <c r="I1487" s="2">
        <f t="shared" si="203"/>
        <v>67.093099360318746</v>
      </c>
    </row>
    <row r="1488" spans="1:9" ht="13.5" x14ac:dyDescent="0.25">
      <c r="A1488" s="3">
        <f>TITRES_STAT!B1491</f>
        <v>44179</v>
      </c>
      <c r="B1488" s="17">
        <f>TITRES_STAT!D1491</f>
        <v>3.1368</v>
      </c>
      <c r="C1488" s="2">
        <f t="shared" si="207"/>
        <v>-5.0699999999999967E-2</v>
      </c>
      <c r="D1488" s="2">
        <f t="shared" si="208"/>
        <v>0</v>
      </c>
      <c r="E1488" s="2">
        <f t="shared" si="209"/>
        <v>5.0699999999999967E-2</v>
      </c>
      <c r="F1488" s="2">
        <f t="shared" si="210"/>
        <v>1.9853192510395769E-2</v>
      </c>
      <c r="G1488" s="2">
        <f t="shared" si="210"/>
        <v>1.335874939203217E-2</v>
      </c>
      <c r="H1488" s="2">
        <f t="shared" si="202"/>
        <v>1.4861565201782445</v>
      </c>
      <c r="I1488" s="2">
        <f t="shared" si="203"/>
        <v>59.777270985001977</v>
      </c>
    </row>
    <row r="1489" spans="1:9" ht="13.5" x14ac:dyDescent="0.25">
      <c r="A1489" s="3">
        <f>TITRES_STAT!B1492</f>
        <v>44180</v>
      </c>
      <c r="B1489" s="17">
        <f>TITRES_STAT!D1492</f>
        <v>3.1802999999999999</v>
      </c>
      <c r="C1489" s="2">
        <f t="shared" si="207"/>
        <v>4.3499999999999872E-2</v>
      </c>
      <c r="D1489" s="2">
        <f t="shared" si="208"/>
        <v>4.3499999999999872E-2</v>
      </c>
      <c r="E1489" s="2">
        <f t="shared" si="209"/>
        <v>0</v>
      </c>
      <c r="F1489" s="2">
        <f t="shared" si="210"/>
        <v>2.1542250188224636E-2</v>
      </c>
      <c r="G1489" s="2">
        <f t="shared" si="210"/>
        <v>1.2404553006887016E-2</v>
      </c>
      <c r="H1489" s="2">
        <f t="shared" ref="H1489:H1552" si="211">F1489/G1489</f>
        <v>1.7366405848130413</v>
      </c>
      <c r="I1489" s="2">
        <f t="shared" ref="I1489:I1552" si="212">IF(G1489=0,100,100-(100/(1+H1489)))</f>
        <v>63.458847846169874</v>
      </c>
    </row>
    <row r="1490" spans="1:9" ht="13.5" x14ac:dyDescent="0.25">
      <c r="A1490" s="3">
        <f>TITRES_STAT!B1493</f>
        <v>44181</v>
      </c>
      <c r="B1490" s="17">
        <f>TITRES_STAT!D1493</f>
        <v>3.1802999999999999</v>
      </c>
      <c r="C1490" s="2">
        <f t="shared" si="207"/>
        <v>0</v>
      </c>
      <c r="D1490" s="2">
        <f t="shared" si="208"/>
        <v>0</v>
      </c>
      <c r="E1490" s="2">
        <f t="shared" si="209"/>
        <v>0</v>
      </c>
      <c r="F1490" s="2">
        <f t="shared" si="210"/>
        <v>2.0003518031922875E-2</v>
      </c>
      <c r="G1490" s="2">
        <f t="shared" si="210"/>
        <v>1.1518513506395087E-2</v>
      </c>
      <c r="H1490" s="2">
        <f t="shared" si="211"/>
        <v>1.7366405848130411</v>
      </c>
      <c r="I1490" s="2">
        <f t="shared" si="212"/>
        <v>63.458847846169874</v>
      </c>
    </row>
    <row r="1491" spans="1:9" ht="13.5" x14ac:dyDescent="0.25">
      <c r="A1491" s="3">
        <f>TITRES_STAT!B1494</f>
        <v>44182</v>
      </c>
      <c r="B1491" s="17">
        <f>TITRES_STAT!D1494</f>
        <v>3.1006</v>
      </c>
      <c r="C1491" s="2">
        <f t="shared" si="207"/>
        <v>-7.9699999999999882E-2</v>
      </c>
      <c r="D1491" s="2">
        <f t="shared" si="208"/>
        <v>0</v>
      </c>
      <c r="E1491" s="2">
        <f t="shared" si="209"/>
        <v>7.9699999999999882E-2</v>
      </c>
      <c r="F1491" s="2">
        <f t="shared" si="210"/>
        <v>1.8574695315356958E-2</v>
      </c>
      <c r="G1491" s="2">
        <f t="shared" si="210"/>
        <v>1.6388619684509716E-2</v>
      </c>
      <c r="H1491" s="2">
        <f t="shared" si="211"/>
        <v>1.1333898566767944</v>
      </c>
      <c r="I1491" s="2">
        <f t="shared" si="212"/>
        <v>53.126241935090512</v>
      </c>
    </row>
    <row r="1492" spans="1:9" ht="13.5" x14ac:dyDescent="0.25">
      <c r="A1492" s="3">
        <f>TITRES_STAT!B1495</f>
        <v>44183</v>
      </c>
      <c r="B1492" s="17">
        <f>TITRES_STAT!D1495</f>
        <v>3.0861000000000001</v>
      </c>
      <c r="C1492" s="2">
        <f t="shared" si="207"/>
        <v>-1.4499999999999957E-2</v>
      </c>
      <c r="D1492" s="2">
        <f t="shared" si="208"/>
        <v>0</v>
      </c>
      <c r="E1492" s="2">
        <f t="shared" si="209"/>
        <v>1.4499999999999957E-2</v>
      </c>
      <c r="F1492" s="2">
        <f t="shared" si="210"/>
        <v>1.7247931364260033E-2</v>
      </c>
      <c r="G1492" s="2">
        <f t="shared" si="210"/>
        <v>1.6253718278473304E-2</v>
      </c>
      <c r="H1492" s="2">
        <f t="shared" si="211"/>
        <v>1.0611683473746116</v>
      </c>
      <c r="I1492" s="2">
        <f t="shared" si="212"/>
        <v>51.483827059845062</v>
      </c>
    </row>
    <row r="1493" spans="1:9" ht="13.5" x14ac:dyDescent="0.25">
      <c r="A1493" s="3">
        <f>TITRES_STAT!B1496</f>
        <v>44186</v>
      </c>
      <c r="B1493" s="17">
        <f>TITRES_STAT!D1496</f>
        <v>3.0642999999999998</v>
      </c>
      <c r="C1493" s="2">
        <f t="shared" si="207"/>
        <v>-2.1800000000000264E-2</v>
      </c>
      <c r="D1493" s="2">
        <f t="shared" si="208"/>
        <v>0</v>
      </c>
      <c r="E1493" s="2">
        <f t="shared" si="209"/>
        <v>2.1800000000000264E-2</v>
      </c>
      <c r="F1493" s="2">
        <f t="shared" si="210"/>
        <v>1.6015936266812889E-2</v>
      </c>
      <c r="G1493" s="2">
        <f t="shared" si="210"/>
        <v>1.6649881258582373E-2</v>
      </c>
      <c r="H1493" s="2">
        <f t="shared" si="211"/>
        <v>0.9619249541829189</v>
      </c>
      <c r="I1493" s="2">
        <f t="shared" si="212"/>
        <v>49.029650809632059</v>
      </c>
    </row>
    <row r="1494" spans="1:9" ht="13.5" x14ac:dyDescent="0.25">
      <c r="A1494" s="3">
        <f>TITRES_STAT!B1497</f>
        <v>44187</v>
      </c>
      <c r="B1494" s="17">
        <f>TITRES_STAT!D1497</f>
        <v>3.0571000000000002</v>
      </c>
      <c r="C1494" s="2">
        <f t="shared" si="207"/>
        <v>-7.1999999999996511E-3</v>
      </c>
      <c r="D1494" s="2">
        <f t="shared" si="208"/>
        <v>0</v>
      </c>
      <c r="E1494" s="2">
        <f t="shared" si="209"/>
        <v>7.1999999999996511E-3</v>
      </c>
      <c r="F1494" s="2">
        <f t="shared" si="210"/>
        <v>1.4871940819183398E-2</v>
      </c>
      <c r="G1494" s="2">
        <f t="shared" si="210"/>
        <v>1.5974889740112179E-2</v>
      </c>
      <c r="H1494" s="2">
        <f t="shared" si="211"/>
        <v>0.93095733749201859</v>
      </c>
      <c r="I1494" s="2">
        <f t="shared" si="212"/>
        <v>48.212216780572277</v>
      </c>
    </row>
    <row r="1495" spans="1:9" ht="13.5" x14ac:dyDescent="0.25">
      <c r="A1495" s="3">
        <f>TITRES_STAT!B1498</f>
        <v>44188</v>
      </c>
      <c r="B1495" s="17">
        <f>TITRES_STAT!D1498</f>
        <v>3.0571000000000002</v>
      </c>
      <c r="C1495" s="2">
        <f t="shared" si="207"/>
        <v>0</v>
      </c>
      <c r="D1495" s="2">
        <f t="shared" si="208"/>
        <v>0</v>
      </c>
      <c r="E1495" s="2">
        <f t="shared" si="209"/>
        <v>0</v>
      </c>
      <c r="F1495" s="2">
        <f t="shared" si="210"/>
        <v>1.3809659332098869E-2</v>
      </c>
      <c r="G1495" s="2">
        <f t="shared" si="210"/>
        <v>1.4833826187247023E-2</v>
      </c>
      <c r="H1495" s="2">
        <f t="shared" si="211"/>
        <v>0.93095733749201859</v>
      </c>
      <c r="I1495" s="2">
        <f t="shared" si="212"/>
        <v>48.212216780572277</v>
      </c>
    </row>
    <row r="1496" spans="1:9" ht="13.5" x14ac:dyDescent="0.25">
      <c r="A1496" s="3">
        <f>TITRES_STAT!B1499</f>
        <v>44189</v>
      </c>
      <c r="B1496" s="17">
        <f>TITRES_STAT!D1499</f>
        <v>3.0354000000000001</v>
      </c>
      <c r="C1496" s="2">
        <f t="shared" si="207"/>
        <v>-2.1700000000000053E-2</v>
      </c>
      <c r="D1496" s="2">
        <f t="shared" si="208"/>
        <v>0</v>
      </c>
      <c r="E1496" s="2">
        <f t="shared" si="209"/>
        <v>2.1700000000000053E-2</v>
      </c>
      <c r="F1496" s="2">
        <f t="shared" si="210"/>
        <v>1.2823255094091808E-2</v>
      </c>
      <c r="G1496" s="2">
        <f t="shared" si="210"/>
        <v>1.5324267173872239E-2</v>
      </c>
      <c r="H1496" s="2">
        <f t="shared" si="211"/>
        <v>0.83679401752766114</v>
      </c>
      <c r="I1496" s="2">
        <f t="shared" si="212"/>
        <v>45.557313968933343</v>
      </c>
    </row>
    <row r="1497" spans="1:9" ht="13.5" x14ac:dyDescent="0.25">
      <c r="A1497" s="3">
        <f>TITRES_STAT!B1500</f>
        <v>44190</v>
      </c>
      <c r="B1497" s="17">
        <f>TITRES_STAT!D1500</f>
        <v>3.0354000000000001</v>
      </c>
      <c r="C1497" s="2">
        <f t="shared" si="207"/>
        <v>0</v>
      </c>
      <c r="D1497" s="2">
        <f t="shared" si="208"/>
        <v>0</v>
      </c>
      <c r="E1497" s="2">
        <f t="shared" si="209"/>
        <v>0</v>
      </c>
      <c r="F1497" s="2">
        <f t="shared" si="210"/>
        <v>1.1907308301656679E-2</v>
      </c>
      <c r="G1497" s="2">
        <f t="shared" si="210"/>
        <v>1.4229676661452794E-2</v>
      </c>
      <c r="H1497" s="2">
        <f t="shared" si="211"/>
        <v>0.83679401752766114</v>
      </c>
      <c r="I1497" s="2">
        <f t="shared" si="212"/>
        <v>45.557313968933343</v>
      </c>
    </row>
    <row r="1498" spans="1:9" ht="13.5" x14ac:dyDescent="0.25">
      <c r="A1498" s="3">
        <f>TITRES_STAT!B1501</f>
        <v>44193</v>
      </c>
      <c r="B1498" s="17">
        <f>TITRES_STAT!D1501</f>
        <v>3.0354000000000001</v>
      </c>
      <c r="C1498" s="2">
        <f t="shared" si="207"/>
        <v>0</v>
      </c>
      <c r="D1498" s="2">
        <f t="shared" si="208"/>
        <v>0</v>
      </c>
      <c r="E1498" s="2">
        <f t="shared" si="209"/>
        <v>0</v>
      </c>
      <c r="F1498" s="2">
        <f t="shared" si="210"/>
        <v>1.1056786280109773E-2</v>
      </c>
      <c r="G1498" s="2">
        <f t="shared" si="210"/>
        <v>1.3213271185634737E-2</v>
      </c>
      <c r="H1498" s="2">
        <f t="shared" si="211"/>
        <v>0.83679401752766103</v>
      </c>
      <c r="I1498" s="2">
        <f t="shared" si="212"/>
        <v>45.557313968933336</v>
      </c>
    </row>
    <row r="1499" spans="1:9" ht="13.5" x14ac:dyDescent="0.25">
      <c r="A1499" s="3">
        <f>TITRES_STAT!B1502</f>
        <v>44194</v>
      </c>
      <c r="B1499" s="17">
        <f>TITRES_STAT!D1502</f>
        <v>2.9483999999999999</v>
      </c>
      <c r="C1499" s="2">
        <f t="shared" si="207"/>
        <v>-8.7000000000000188E-2</v>
      </c>
      <c r="D1499" s="2">
        <f t="shared" si="208"/>
        <v>0</v>
      </c>
      <c r="E1499" s="2">
        <f t="shared" si="209"/>
        <v>8.7000000000000188E-2</v>
      </c>
      <c r="F1499" s="2">
        <f t="shared" si="210"/>
        <v>1.0267015831530503E-2</v>
      </c>
      <c r="G1499" s="2">
        <f t="shared" si="210"/>
        <v>1.848375181523227E-2</v>
      </c>
      <c r="H1499" s="2">
        <f t="shared" si="211"/>
        <v>0.55546167975862781</v>
      </c>
      <c r="I1499" s="2">
        <f t="shared" si="212"/>
        <v>35.710405919149537</v>
      </c>
    </row>
    <row r="1500" spans="1:9" ht="13.5" x14ac:dyDescent="0.25">
      <c r="A1500" s="3">
        <f>TITRES_STAT!B1503</f>
        <v>44195</v>
      </c>
      <c r="B1500" s="17">
        <f>TITRES_STAT!D1503</f>
        <v>3.0064000000000002</v>
      </c>
      <c r="C1500" s="2">
        <f t="shared" si="207"/>
        <v>5.8000000000000274E-2</v>
      </c>
      <c r="D1500" s="2">
        <f t="shared" si="208"/>
        <v>5.8000000000000274E-2</v>
      </c>
      <c r="E1500" s="2">
        <f t="shared" si="209"/>
        <v>0</v>
      </c>
      <c r="F1500" s="2">
        <f t="shared" si="210"/>
        <v>1.3676514700706915E-2</v>
      </c>
      <c r="G1500" s="2">
        <f t="shared" si="210"/>
        <v>1.7163483828429964E-2</v>
      </c>
      <c r="H1500" s="2">
        <f t="shared" si="211"/>
        <v>0.79683791690663885</v>
      </c>
      <c r="I1500" s="2">
        <f t="shared" si="212"/>
        <v>44.34667753886459</v>
      </c>
    </row>
    <row r="1501" spans="1:9" ht="13.5" x14ac:dyDescent="0.25">
      <c r="A1501" s="3">
        <f>TITRES_STAT!B1504</f>
        <v>44196</v>
      </c>
      <c r="B1501" s="17">
        <f>TITRES_STAT!D1504</f>
        <v>3.0064000000000002</v>
      </c>
      <c r="C1501" s="2">
        <f t="shared" si="207"/>
        <v>0</v>
      </c>
      <c r="D1501" s="2">
        <f t="shared" si="208"/>
        <v>0</v>
      </c>
      <c r="E1501" s="2">
        <f t="shared" si="209"/>
        <v>0</v>
      </c>
      <c r="F1501" s="2">
        <f t="shared" ref="F1501:G1516" si="213">((F1500*13)+D1501)/14</f>
        <v>1.2699620793513564E-2</v>
      </c>
      <c r="G1501" s="2">
        <f t="shared" si="213"/>
        <v>1.5937520697827823E-2</v>
      </c>
      <c r="H1501" s="2">
        <f t="shared" si="211"/>
        <v>0.79683791690663885</v>
      </c>
      <c r="I1501" s="2">
        <f t="shared" si="212"/>
        <v>44.34667753886459</v>
      </c>
    </row>
    <row r="1502" spans="1:9" ht="13.5" x14ac:dyDescent="0.25">
      <c r="A1502" s="3">
        <f>TITRES_STAT!B1505</f>
        <v>44200</v>
      </c>
      <c r="B1502" s="17">
        <f>TITRES_STAT!D1505</f>
        <v>2.8976999999999999</v>
      </c>
      <c r="C1502" s="2">
        <f t="shared" si="207"/>
        <v>-0.10870000000000024</v>
      </c>
      <c r="D1502" s="2">
        <f t="shared" si="208"/>
        <v>0</v>
      </c>
      <c r="E1502" s="2">
        <f t="shared" si="209"/>
        <v>0.10870000000000024</v>
      </c>
      <c r="F1502" s="2">
        <f t="shared" si="213"/>
        <v>1.1792505022548309E-2</v>
      </c>
      <c r="G1502" s="2">
        <f t="shared" si="213"/>
        <v>2.2563412076554427E-2</v>
      </c>
      <c r="H1502" s="2">
        <f t="shared" si="211"/>
        <v>0.52263837501783983</v>
      </c>
      <c r="I1502" s="2">
        <f t="shared" si="212"/>
        <v>34.324524036228652</v>
      </c>
    </row>
    <row r="1503" spans="1:9" ht="13.5" x14ac:dyDescent="0.25">
      <c r="A1503" s="3">
        <f>TITRES_STAT!B1506</f>
        <v>44201</v>
      </c>
      <c r="B1503" s="17">
        <f>TITRES_STAT!D1506</f>
        <v>2.8397999999999999</v>
      </c>
      <c r="C1503" s="2">
        <f t="shared" si="207"/>
        <v>-5.7900000000000063E-2</v>
      </c>
      <c r="D1503" s="2">
        <f t="shared" si="208"/>
        <v>0</v>
      </c>
      <c r="E1503" s="2">
        <f t="shared" si="209"/>
        <v>5.7900000000000063E-2</v>
      </c>
      <c r="F1503" s="2">
        <f t="shared" si="213"/>
        <v>1.095018323522343E-2</v>
      </c>
      <c r="G1503" s="2">
        <f t="shared" si="213"/>
        <v>2.5087454071086257E-2</v>
      </c>
      <c r="H1503" s="2">
        <f t="shared" si="211"/>
        <v>0.43648044971784178</v>
      </c>
      <c r="I1503" s="2">
        <f t="shared" si="212"/>
        <v>30.385408294528247</v>
      </c>
    </row>
    <row r="1504" spans="1:9" ht="13.5" x14ac:dyDescent="0.25">
      <c r="A1504" s="3">
        <f>TITRES_STAT!B1507</f>
        <v>44202</v>
      </c>
      <c r="B1504" s="17">
        <f>TITRES_STAT!D1507</f>
        <v>2.8180000000000001</v>
      </c>
      <c r="C1504" s="2">
        <f t="shared" si="207"/>
        <v>-2.179999999999982E-2</v>
      </c>
      <c r="D1504" s="2">
        <f t="shared" si="208"/>
        <v>0</v>
      </c>
      <c r="E1504" s="2">
        <f t="shared" si="209"/>
        <v>2.179999999999982E-2</v>
      </c>
      <c r="F1504" s="2">
        <f t="shared" si="213"/>
        <v>1.0168027289850329E-2</v>
      </c>
      <c r="G1504" s="2">
        <f t="shared" si="213"/>
        <v>2.4852635923151511E-2</v>
      </c>
      <c r="H1504" s="2">
        <f t="shared" si="211"/>
        <v>0.40913275039684172</v>
      </c>
      <c r="I1504" s="2">
        <f t="shared" si="212"/>
        <v>29.034365306009761</v>
      </c>
    </row>
    <row r="1505" spans="1:9" ht="13.5" x14ac:dyDescent="0.25">
      <c r="A1505" s="3">
        <f>TITRES_STAT!B1508</f>
        <v>44203</v>
      </c>
      <c r="B1505" s="17">
        <f>TITRES_STAT!D1508</f>
        <v>2.8397999999999999</v>
      </c>
      <c r="C1505" s="2">
        <f t="shared" si="207"/>
        <v>2.179999999999982E-2</v>
      </c>
      <c r="D1505" s="2">
        <f t="shared" si="208"/>
        <v>2.179999999999982E-2</v>
      </c>
      <c r="E1505" s="2">
        <f t="shared" si="209"/>
        <v>0</v>
      </c>
      <c r="F1505" s="2">
        <f t="shared" si="213"/>
        <v>1.0998882483432436E-2</v>
      </c>
      <c r="G1505" s="2">
        <f t="shared" si="213"/>
        <v>2.3077447642926404E-2</v>
      </c>
      <c r="H1505" s="2">
        <f t="shared" si="211"/>
        <v>0.47660740709355542</v>
      </c>
      <c r="I1505" s="2">
        <f t="shared" si="212"/>
        <v>32.277191947159068</v>
      </c>
    </row>
    <row r="1506" spans="1:9" ht="13.5" x14ac:dyDescent="0.25">
      <c r="A1506" s="3">
        <f>TITRES_STAT!B1509</f>
        <v>44204</v>
      </c>
      <c r="B1506" s="17">
        <f>TITRES_STAT!D1509</f>
        <v>2.8252999999999999</v>
      </c>
      <c r="C1506" s="2">
        <f t="shared" si="207"/>
        <v>-1.4499999999999957E-2</v>
      </c>
      <c r="D1506" s="2">
        <f t="shared" si="208"/>
        <v>0</v>
      </c>
      <c r="E1506" s="2">
        <f t="shared" si="209"/>
        <v>1.4499999999999957E-2</v>
      </c>
      <c r="F1506" s="2">
        <f t="shared" si="213"/>
        <v>1.0213248020330119E-2</v>
      </c>
      <c r="G1506" s="2">
        <f t="shared" si="213"/>
        <v>2.2464772811288801E-2</v>
      </c>
      <c r="H1506" s="2">
        <f t="shared" si="211"/>
        <v>0.45463393314166289</v>
      </c>
      <c r="I1506" s="2">
        <f t="shared" si="212"/>
        <v>31.2541817417776</v>
      </c>
    </row>
    <row r="1507" spans="1:9" ht="13.5" x14ac:dyDescent="0.25">
      <c r="A1507" s="3">
        <f>TITRES_STAT!B1510</f>
        <v>44207</v>
      </c>
      <c r="B1507" s="17">
        <f>TITRES_STAT!D1510</f>
        <v>2.8252999999999999</v>
      </c>
      <c r="C1507" s="2">
        <f t="shared" si="207"/>
        <v>0</v>
      </c>
      <c r="D1507" s="2">
        <f t="shared" si="208"/>
        <v>0</v>
      </c>
      <c r="E1507" s="2">
        <f t="shared" si="209"/>
        <v>0</v>
      </c>
      <c r="F1507" s="2">
        <f t="shared" si="213"/>
        <v>9.4837303045922534E-3</v>
      </c>
      <c r="G1507" s="2">
        <f t="shared" si="213"/>
        <v>2.0860146181911031E-2</v>
      </c>
      <c r="H1507" s="2">
        <f t="shared" si="211"/>
        <v>0.45463393314166284</v>
      </c>
      <c r="I1507" s="2">
        <f t="shared" si="212"/>
        <v>31.2541817417776</v>
      </c>
    </row>
    <row r="1508" spans="1:9" ht="13.5" x14ac:dyDescent="0.25">
      <c r="A1508" s="3">
        <f>TITRES_STAT!B1511</f>
        <v>44208</v>
      </c>
      <c r="B1508" s="17">
        <f>TITRES_STAT!D1511</f>
        <v>2.8252999999999999</v>
      </c>
      <c r="C1508" s="2">
        <f t="shared" si="207"/>
        <v>0</v>
      </c>
      <c r="D1508" s="2">
        <f t="shared" si="208"/>
        <v>0</v>
      </c>
      <c r="E1508" s="2">
        <f t="shared" si="209"/>
        <v>0</v>
      </c>
      <c r="F1508" s="2">
        <f t="shared" si="213"/>
        <v>8.8063209971213779E-3</v>
      </c>
      <c r="G1508" s="2">
        <f t="shared" si="213"/>
        <v>1.9370135740345958E-2</v>
      </c>
      <c r="H1508" s="2">
        <f t="shared" si="211"/>
        <v>0.45463393314166284</v>
      </c>
      <c r="I1508" s="2">
        <f t="shared" si="212"/>
        <v>31.2541817417776</v>
      </c>
    </row>
    <row r="1509" spans="1:9" ht="13.5" x14ac:dyDescent="0.25">
      <c r="A1509" s="3">
        <f>TITRES_STAT!B1512</f>
        <v>44209</v>
      </c>
      <c r="B1509" s="17">
        <f>TITRES_STAT!D1512</f>
        <v>2.8108</v>
      </c>
      <c r="C1509" s="2">
        <f t="shared" si="207"/>
        <v>-1.4499999999999957E-2</v>
      </c>
      <c r="D1509" s="2">
        <f t="shared" si="208"/>
        <v>0</v>
      </c>
      <c r="E1509" s="2">
        <f t="shared" si="209"/>
        <v>1.4499999999999957E-2</v>
      </c>
      <c r="F1509" s="2">
        <f t="shared" si="213"/>
        <v>8.177298068755565E-3</v>
      </c>
      <c r="G1509" s="2">
        <f t="shared" si="213"/>
        <v>1.9022268901749816E-2</v>
      </c>
      <c r="H1509" s="2">
        <f t="shared" si="211"/>
        <v>0.42988026880449332</v>
      </c>
      <c r="I1509" s="2">
        <f t="shared" si="212"/>
        <v>30.064074467151812</v>
      </c>
    </row>
    <row r="1510" spans="1:9" ht="13.5" x14ac:dyDescent="0.25">
      <c r="A1510" s="3">
        <f>TITRES_STAT!B1513</f>
        <v>44211</v>
      </c>
      <c r="B1510" s="17">
        <f>TITRES_STAT!D1513</f>
        <v>2.8108</v>
      </c>
      <c r="C1510" s="2">
        <f t="shared" si="207"/>
        <v>0</v>
      </c>
      <c r="D1510" s="2">
        <f t="shared" si="208"/>
        <v>0</v>
      </c>
      <c r="E1510" s="2">
        <f t="shared" si="209"/>
        <v>0</v>
      </c>
      <c r="F1510" s="2">
        <f t="shared" si="213"/>
        <v>7.5932053495587392E-3</v>
      </c>
      <c r="G1510" s="2">
        <f t="shared" si="213"/>
        <v>1.7663535408767687E-2</v>
      </c>
      <c r="H1510" s="2">
        <f t="shared" si="211"/>
        <v>0.42988026880449332</v>
      </c>
      <c r="I1510" s="2">
        <f t="shared" si="212"/>
        <v>30.064074467151812</v>
      </c>
    </row>
    <row r="1511" spans="1:9" ht="13.5" x14ac:dyDescent="0.25">
      <c r="A1511" s="3">
        <f>TITRES_STAT!B1514</f>
        <v>44214</v>
      </c>
      <c r="B1511" s="17">
        <f>TITRES_STAT!D1514</f>
        <v>2.7890999999999999</v>
      </c>
      <c r="C1511" s="2">
        <f t="shared" si="207"/>
        <v>-2.1700000000000053E-2</v>
      </c>
      <c r="D1511" s="2">
        <f t="shared" si="208"/>
        <v>0</v>
      </c>
      <c r="E1511" s="2">
        <f t="shared" si="209"/>
        <v>2.1700000000000053E-2</v>
      </c>
      <c r="F1511" s="2">
        <f t="shared" si="213"/>
        <v>7.0508335388759719E-3</v>
      </c>
      <c r="G1511" s="2">
        <f t="shared" si="213"/>
        <v>1.7951854308141429E-2</v>
      </c>
      <c r="H1511" s="2">
        <f t="shared" si="211"/>
        <v>0.39276352280100202</v>
      </c>
      <c r="I1511" s="2">
        <f t="shared" si="212"/>
        <v>28.20030223157417</v>
      </c>
    </row>
    <row r="1512" spans="1:9" ht="13.5" x14ac:dyDescent="0.25">
      <c r="A1512" s="3">
        <f>TITRES_STAT!B1515</f>
        <v>44215</v>
      </c>
      <c r="B1512" s="17">
        <f>TITRES_STAT!D1515</f>
        <v>2.8180000000000001</v>
      </c>
      <c r="C1512" s="2">
        <f t="shared" si="207"/>
        <v>2.8900000000000148E-2</v>
      </c>
      <c r="D1512" s="2">
        <f t="shared" si="208"/>
        <v>2.8900000000000148E-2</v>
      </c>
      <c r="E1512" s="2">
        <f t="shared" si="209"/>
        <v>0</v>
      </c>
      <c r="F1512" s="2">
        <f t="shared" si="213"/>
        <v>8.6114882860991275E-3</v>
      </c>
      <c r="G1512" s="2">
        <f t="shared" si="213"/>
        <v>1.6669579000417042E-2</v>
      </c>
      <c r="H1512" s="2">
        <f t="shared" si="211"/>
        <v>0.51659902663910617</v>
      </c>
      <c r="I1512" s="2">
        <f t="shared" si="212"/>
        <v>34.062993419158872</v>
      </c>
    </row>
    <row r="1513" spans="1:9" ht="13.5" x14ac:dyDescent="0.25">
      <c r="A1513" s="3">
        <f>TITRES_STAT!B1516</f>
        <v>44216</v>
      </c>
      <c r="B1513" s="17">
        <f>TITRES_STAT!D1516</f>
        <v>2.8542999999999998</v>
      </c>
      <c r="C1513" s="2">
        <f t="shared" si="207"/>
        <v>3.6299999999999777E-2</v>
      </c>
      <c r="D1513" s="2">
        <f t="shared" si="208"/>
        <v>3.6299999999999777E-2</v>
      </c>
      <c r="E1513" s="2">
        <f t="shared" si="209"/>
        <v>0</v>
      </c>
      <c r="F1513" s="2">
        <f t="shared" si="213"/>
        <v>1.0589239122806317E-2</v>
      </c>
      <c r="G1513" s="2">
        <f t="shared" si="213"/>
        <v>1.5478894786101538E-2</v>
      </c>
      <c r="H1513" s="2">
        <f t="shared" si="211"/>
        <v>0.68410821761734364</v>
      </c>
      <c r="I1513" s="2">
        <f t="shared" si="212"/>
        <v>40.621392999626345</v>
      </c>
    </row>
    <row r="1514" spans="1:9" ht="13.5" x14ac:dyDescent="0.25">
      <c r="A1514" s="3">
        <f>TITRES_STAT!B1517</f>
        <v>44217</v>
      </c>
      <c r="B1514" s="17">
        <f>TITRES_STAT!D1517</f>
        <v>2.8832</v>
      </c>
      <c r="C1514" s="2">
        <f t="shared" si="207"/>
        <v>2.8900000000000148E-2</v>
      </c>
      <c r="D1514" s="2">
        <f t="shared" si="208"/>
        <v>2.8900000000000148E-2</v>
      </c>
      <c r="E1514" s="2">
        <f t="shared" si="209"/>
        <v>0</v>
      </c>
      <c r="F1514" s="2">
        <f t="shared" si="213"/>
        <v>1.1897150614034447E-2</v>
      </c>
      <c r="G1514" s="2">
        <f t="shared" si="213"/>
        <v>1.4373259444237143E-2</v>
      </c>
      <c r="H1514" s="2">
        <f t="shared" si="211"/>
        <v>0.82772809189112118</v>
      </c>
      <c r="I1514" s="2">
        <f t="shared" si="212"/>
        <v>45.287266501150292</v>
      </c>
    </row>
    <row r="1515" spans="1:9" ht="13.5" x14ac:dyDescent="0.25">
      <c r="A1515" s="3">
        <f>TITRES_STAT!B1518</f>
        <v>44218</v>
      </c>
      <c r="B1515" s="17">
        <f>TITRES_STAT!D1518</f>
        <v>2.9918999999999998</v>
      </c>
      <c r="C1515" s="2">
        <f t="shared" si="207"/>
        <v>0.1086999999999998</v>
      </c>
      <c r="D1515" s="2">
        <f t="shared" si="208"/>
        <v>0.1086999999999998</v>
      </c>
      <c r="E1515" s="2">
        <f t="shared" si="209"/>
        <v>0</v>
      </c>
      <c r="F1515" s="2">
        <f t="shared" si="213"/>
        <v>1.8811639855889111E-2</v>
      </c>
      <c r="G1515" s="2">
        <f t="shared" si="213"/>
        <v>1.3346598055363061E-2</v>
      </c>
      <c r="H1515" s="2">
        <f t="shared" si="211"/>
        <v>1.4094707713423671</v>
      </c>
      <c r="I1515" s="2">
        <f t="shared" si="212"/>
        <v>58.497110158224544</v>
      </c>
    </row>
    <row r="1516" spans="1:9" ht="13.5" x14ac:dyDescent="0.25">
      <c r="A1516" s="3">
        <f>TITRES_STAT!B1519</f>
        <v>44221</v>
      </c>
      <c r="B1516" s="17">
        <f>TITRES_STAT!D1519</f>
        <v>3.0354000000000001</v>
      </c>
      <c r="C1516" s="2">
        <f t="shared" si="207"/>
        <v>4.3500000000000316E-2</v>
      </c>
      <c r="D1516" s="2">
        <f t="shared" si="208"/>
        <v>4.3500000000000316E-2</v>
      </c>
      <c r="E1516" s="2">
        <f t="shared" si="209"/>
        <v>0</v>
      </c>
      <c r="F1516" s="2">
        <f t="shared" si="213"/>
        <v>2.0575094151897056E-2</v>
      </c>
      <c r="G1516" s="2">
        <f t="shared" si="213"/>
        <v>1.2393269622837128E-2</v>
      </c>
      <c r="H1516" s="2">
        <f t="shared" si="211"/>
        <v>1.6601828878138218</v>
      </c>
      <c r="I1516" s="2">
        <f t="shared" si="212"/>
        <v>62.408599627455878</v>
      </c>
    </row>
    <row r="1517" spans="1:9" ht="13.5" x14ac:dyDescent="0.25">
      <c r="A1517" s="3">
        <f>TITRES_STAT!B1520</f>
        <v>44222</v>
      </c>
      <c r="B1517" s="17">
        <f>TITRES_STAT!D1520</f>
        <v>3.0209000000000001</v>
      </c>
      <c r="C1517" s="2">
        <f t="shared" si="207"/>
        <v>-1.4499999999999957E-2</v>
      </c>
      <c r="D1517" s="2">
        <f t="shared" si="208"/>
        <v>0</v>
      </c>
      <c r="E1517" s="2">
        <f t="shared" si="209"/>
        <v>1.4499999999999957E-2</v>
      </c>
      <c r="F1517" s="2">
        <f t="shared" ref="F1517:G1532" si="214">((F1516*13)+D1517)/14</f>
        <v>1.9105444569618695E-2</v>
      </c>
      <c r="G1517" s="2">
        <f t="shared" si="214"/>
        <v>1.2543750364063045E-2</v>
      </c>
      <c r="H1517" s="2">
        <f t="shared" si="211"/>
        <v>1.5231046549167975</v>
      </c>
      <c r="I1517" s="2">
        <f t="shared" si="212"/>
        <v>60.366289283669197</v>
      </c>
    </row>
    <row r="1518" spans="1:9" ht="13.5" x14ac:dyDescent="0.25">
      <c r="A1518" s="3">
        <f>TITRES_STAT!B1521</f>
        <v>44223</v>
      </c>
      <c r="B1518" s="17">
        <f>TITRES_STAT!D1521</f>
        <v>3.0209000000000001</v>
      </c>
      <c r="C1518" s="2">
        <f t="shared" si="207"/>
        <v>0</v>
      </c>
      <c r="D1518" s="2">
        <f t="shared" si="208"/>
        <v>0</v>
      </c>
      <c r="E1518" s="2">
        <f t="shared" si="209"/>
        <v>0</v>
      </c>
      <c r="F1518" s="2">
        <f t="shared" si="214"/>
        <v>1.7740769957503073E-2</v>
      </c>
      <c r="G1518" s="2">
        <f t="shared" si="214"/>
        <v>1.1647768195201399E-2</v>
      </c>
      <c r="H1518" s="2">
        <f t="shared" si="211"/>
        <v>1.5231046549167973</v>
      </c>
      <c r="I1518" s="2">
        <f t="shared" si="212"/>
        <v>60.366289283669197</v>
      </c>
    </row>
    <row r="1519" spans="1:9" ht="13.5" x14ac:dyDescent="0.25">
      <c r="A1519" s="3">
        <f>TITRES_STAT!B1522</f>
        <v>44224</v>
      </c>
      <c r="B1519" s="17">
        <f>TITRES_STAT!D1522</f>
        <v>3.0209000000000001</v>
      </c>
      <c r="C1519" s="2">
        <f t="shared" si="207"/>
        <v>0</v>
      </c>
      <c r="D1519" s="2">
        <f t="shared" si="208"/>
        <v>0</v>
      </c>
      <c r="E1519" s="2">
        <f t="shared" si="209"/>
        <v>0</v>
      </c>
      <c r="F1519" s="2">
        <f t="shared" si="214"/>
        <v>1.6473572103395711E-2</v>
      </c>
      <c r="G1519" s="2">
        <f t="shared" si="214"/>
        <v>1.0815784752687015E-2</v>
      </c>
      <c r="H1519" s="2">
        <f t="shared" si="211"/>
        <v>1.523104654916797</v>
      </c>
      <c r="I1519" s="2">
        <f t="shared" si="212"/>
        <v>60.366289283669197</v>
      </c>
    </row>
    <row r="1520" spans="1:9" ht="13.5" x14ac:dyDescent="0.25">
      <c r="A1520" s="3">
        <f>TITRES_STAT!B1523</f>
        <v>44225</v>
      </c>
      <c r="B1520" s="17">
        <f>TITRES_STAT!D1523</f>
        <v>2.9990999999999999</v>
      </c>
      <c r="C1520" s="2">
        <f t="shared" si="207"/>
        <v>-2.1800000000000264E-2</v>
      </c>
      <c r="D1520" s="2">
        <f t="shared" si="208"/>
        <v>0</v>
      </c>
      <c r="E1520" s="2">
        <f t="shared" si="209"/>
        <v>2.1800000000000264E-2</v>
      </c>
      <c r="F1520" s="2">
        <f t="shared" si="214"/>
        <v>1.5296888381724589E-2</v>
      </c>
      <c r="G1520" s="2">
        <f t="shared" si="214"/>
        <v>1.1600371556066533E-2</v>
      </c>
      <c r="H1520" s="2">
        <f t="shared" si="211"/>
        <v>1.3186550368487917</v>
      </c>
      <c r="I1520" s="2">
        <f t="shared" si="212"/>
        <v>56.871549061516831</v>
      </c>
    </row>
    <row r="1521" spans="1:9" ht="13.5" x14ac:dyDescent="0.25">
      <c r="A1521" s="3">
        <f>TITRES_STAT!B1524</f>
        <v>44228</v>
      </c>
      <c r="B1521" s="17">
        <f>TITRES_STAT!D1524</f>
        <v>3.0426000000000002</v>
      </c>
      <c r="C1521" s="2">
        <f t="shared" si="207"/>
        <v>4.3500000000000316E-2</v>
      </c>
      <c r="D1521" s="2">
        <f t="shared" si="208"/>
        <v>4.3500000000000316E-2</v>
      </c>
      <c r="E1521" s="2">
        <f t="shared" si="209"/>
        <v>0</v>
      </c>
      <c r="F1521" s="2">
        <f t="shared" si="214"/>
        <v>1.731139635445857E-2</v>
      </c>
      <c r="G1521" s="2">
        <f t="shared" si="214"/>
        <v>1.0771773587776066E-2</v>
      </c>
      <c r="H1521" s="2">
        <f t="shared" si="211"/>
        <v>1.607107335982604</v>
      </c>
      <c r="I1521" s="2">
        <f t="shared" si="212"/>
        <v>61.643313023661698</v>
      </c>
    </row>
    <row r="1522" spans="1:9" ht="13.5" x14ac:dyDescent="0.25">
      <c r="A1522" s="3">
        <f>TITRES_STAT!B1525</f>
        <v>44229</v>
      </c>
      <c r="B1522" s="17">
        <f>TITRES_STAT!D1525</f>
        <v>2.9702000000000002</v>
      </c>
      <c r="C1522" s="2">
        <f t="shared" si="207"/>
        <v>-7.240000000000002E-2</v>
      </c>
      <c r="D1522" s="2">
        <f t="shared" si="208"/>
        <v>0</v>
      </c>
      <c r="E1522" s="2">
        <f t="shared" si="209"/>
        <v>7.240000000000002E-2</v>
      </c>
      <c r="F1522" s="2">
        <f t="shared" si="214"/>
        <v>1.6074868043425814E-2</v>
      </c>
      <c r="G1522" s="2">
        <f t="shared" si="214"/>
        <v>1.5173789760077777E-2</v>
      </c>
      <c r="H1522" s="2">
        <f t="shared" si="211"/>
        <v>1.0593838650459475</v>
      </c>
      <c r="I1522" s="2">
        <f t="shared" si="212"/>
        <v>51.441787178531243</v>
      </c>
    </row>
    <row r="1523" spans="1:9" ht="13.5" x14ac:dyDescent="0.25">
      <c r="A1523" s="3">
        <f>TITRES_STAT!B1526</f>
        <v>44230</v>
      </c>
      <c r="B1523" s="17">
        <f>TITRES_STAT!D1526</f>
        <v>3.0280999999999998</v>
      </c>
      <c r="C1523" s="2">
        <f t="shared" si="207"/>
        <v>5.7899999999999618E-2</v>
      </c>
      <c r="D1523" s="2">
        <f t="shared" si="208"/>
        <v>5.7899999999999618E-2</v>
      </c>
      <c r="E1523" s="2">
        <f t="shared" si="209"/>
        <v>0</v>
      </c>
      <c r="F1523" s="2">
        <f t="shared" si="214"/>
        <v>1.9062377468895369E-2</v>
      </c>
      <c r="G1523" s="2">
        <f t="shared" si="214"/>
        <v>1.4089947634357934E-2</v>
      </c>
      <c r="H1523" s="2">
        <f t="shared" si="211"/>
        <v>1.3529061969266873</v>
      </c>
      <c r="I1523" s="2">
        <f t="shared" si="212"/>
        <v>57.499368172595354</v>
      </c>
    </row>
    <row r="1524" spans="1:9" ht="13.5" x14ac:dyDescent="0.25">
      <c r="A1524" s="3">
        <f>TITRES_STAT!B1527</f>
        <v>44231</v>
      </c>
      <c r="B1524" s="17">
        <f>TITRES_STAT!D1527</f>
        <v>2.9773999999999998</v>
      </c>
      <c r="C1524" s="2">
        <f t="shared" si="207"/>
        <v>-5.0699999999999967E-2</v>
      </c>
      <c r="D1524" s="2">
        <f t="shared" si="208"/>
        <v>0</v>
      </c>
      <c r="E1524" s="2">
        <f t="shared" si="209"/>
        <v>5.0699999999999967E-2</v>
      </c>
      <c r="F1524" s="2">
        <f t="shared" si="214"/>
        <v>1.7700779078259985E-2</v>
      </c>
      <c r="G1524" s="2">
        <f t="shared" si="214"/>
        <v>1.6704951374760937E-2</v>
      </c>
      <c r="H1524" s="2">
        <f t="shared" si="211"/>
        <v>1.0596127268591526</v>
      </c>
      <c r="I1524" s="2">
        <f t="shared" si="212"/>
        <v>51.447182911664669</v>
      </c>
    </row>
    <row r="1525" spans="1:9" ht="13.5" x14ac:dyDescent="0.25">
      <c r="A1525" s="3">
        <f>TITRES_STAT!B1528</f>
        <v>44232</v>
      </c>
      <c r="B1525" s="17">
        <f>TITRES_STAT!D1528</f>
        <v>2.9266999999999999</v>
      </c>
      <c r="C1525" s="2">
        <f t="shared" si="207"/>
        <v>-5.0699999999999967E-2</v>
      </c>
      <c r="D1525" s="2">
        <f t="shared" si="208"/>
        <v>0</v>
      </c>
      <c r="E1525" s="2">
        <f t="shared" si="209"/>
        <v>5.0699999999999967E-2</v>
      </c>
      <c r="F1525" s="2">
        <f t="shared" si="214"/>
        <v>1.6436437715527129E-2</v>
      </c>
      <c r="G1525" s="2">
        <f t="shared" si="214"/>
        <v>1.9133169133706582E-2</v>
      </c>
      <c r="H1525" s="2">
        <f t="shared" si="211"/>
        <v>0.85905463965043471</v>
      </c>
      <c r="I1525" s="2">
        <f t="shared" si="212"/>
        <v>46.209219531705976</v>
      </c>
    </row>
    <row r="1526" spans="1:9" ht="13.5" x14ac:dyDescent="0.25">
      <c r="A1526" s="3">
        <f>TITRES_STAT!B1529</f>
        <v>44235</v>
      </c>
      <c r="B1526" s="17">
        <f>TITRES_STAT!D1529</f>
        <v>2.9266999999999999</v>
      </c>
      <c r="C1526" s="2">
        <f t="shared" si="207"/>
        <v>0</v>
      </c>
      <c r="D1526" s="2">
        <f t="shared" si="208"/>
        <v>0</v>
      </c>
      <c r="E1526" s="2">
        <f t="shared" si="209"/>
        <v>0</v>
      </c>
      <c r="F1526" s="2">
        <f t="shared" si="214"/>
        <v>1.5262406450132335E-2</v>
      </c>
      <c r="G1526" s="2">
        <f t="shared" si="214"/>
        <v>1.7766514195584684E-2</v>
      </c>
      <c r="H1526" s="2">
        <f t="shared" si="211"/>
        <v>0.85905463965043483</v>
      </c>
      <c r="I1526" s="2">
        <f t="shared" si="212"/>
        <v>46.209219531705976</v>
      </c>
    </row>
    <row r="1527" spans="1:9" ht="13.5" x14ac:dyDescent="0.25">
      <c r="A1527" s="3">
        <f>TITRES_STAT!B1530</f>
        <v>44236</v>
      </c>
      <c r="B1527" s="17">
        <f>TITRES_STAT!D1530</f>
        <v>2.9411999999999998</v>
      </c>
      <c r="C1527" s="2">
        <f t="shared" si="207"/>
        <v>1.4499999999999957E-2</v>
      </c>
      <c r="D1527" s="2">
        <f t="shared" si="208"/>
        <v>1.4499999999999957E-2</v>
      </c>
      <c r="E1527" s="2">
        <f t="shared" si="209"/>
        <v>0</v>
      </c>
      <c r="F1527" s="2">
        <f t="shared" si="214"/>
        <v>1.5207948846551451E-2</v>
      </c>
      <c r="G1527" s="2">
        <f t="shared" si="214"/>
        <v>1.6497477467328634E-2</v>
      </c>
      <c r="H1527" s="2">
        <f t="shared" si="211"/>
        <v>0.92183480030017029</v>
      </c>
      <c r="I1527" s="2">
        <f t="shared" si="212"/>
        <v>47.966391292122992</v>
      </c>
    </row>
    <row r="1528" spans="1:9" ht="13.5" x14ac:dyDescent="0.25">
      <c r="A1528" s="3">
        <f>TITRES_STAT!B1531</f>
        <v>44237</v>
      </c>
      <c r="B1528" s="17">
        <f>TITRES_STAT!D1531</f>
        <v>2.9411999999999998</v>
      </c>
      <c r="C1528" s="2">
        <f t="shared" si="207"/>
        <v>0</v>
      </c>
      <c r="D1528" s="2">
        <f t="shared" si="208"/>
        <v>0</v>
      </c>
      <c r="E1528" s="2">
        <f t="shared" si="209"/>
        <v>0</v>
      </c>
      <c r="F1528" s="2">
        <f t="shared" si="214"/>
        <v>1.4121666786083491E-2</v>
      </c>
      <c r="G1528" s="2">
        <f t="shared" si="214"/>
        <v>1.5319086219662303E-2</v>
      </c>
      <c r="H1528" s="2">
        <f t="shared" si="211"/>
        <v>0.9218348003001704</v>
      </c>
      <c r="I1528" s="2">
        <f t="shared" si="212"/>
        <v>47.966391292122999</v>
      </c>
    </row>
    <row r="1529" spans="1:9" ht="13.5" x14ac:dyDescent="0.25">
      <c r="A1529" s="3">
        <f>TITRES_STAT!B1532</f>
        <v>44238</v>
      </c>
      <c r="B1529" s="17">
        <f>TITRES_STAT!D1532</f>
        <v>2.8614999999999999</v>
      </c>
      <c r="C1529" s="2">
        <f t="shared" si="207"/>
        <v>-7.9699999999999882E-2</v>
      </c>
      <c r="D1529" s="2">
        <f t="shared" si="208"/>
        <v>0</v>
      </c>
      <c r="E1529" s="2">
        <f t="shared" si="209"/>
        <v>7.9699999999999882E-2</v>
      </c>
      <c r="F1529" s="2">
        <f t="shared" si="214"/>
        <v>1.3112976301363242E-2</v>
      </c>
      <c r="G1529" s="2">
        <f t="shared" si="214"/>
        <v>1.9917722918257847E-2</v>
      </c>
      <c r="H1529" s="2">
        <f t="shared" si="211"/>
        <v>0.65835720052833235</v>
      </c>
      <c r="I1529" s="2">
        <f t="shared" si="212"/>
        <v>39.699360325904919</v>
      </c>
    </row>
    <row r="1530" spans="1:9" ht="13.5" x14ac:dyDescent="0.25">
      <c r="A1530" s="3">
        <f>TITRES_STAT!B1533</f>
        <v>44239</v>
      </c>
      <c r="B1530" s="17">
        <f>TITRES_STAT!D1533</f>
        <v>2.9195000000000002</v>
      </c>
      <c r="C1530" s="2">
        <f t="shared" si="207"/>
        <v>5.8000000000000274E-2</v>
      </c>
      <c r="D1530" s="2">
        <f t="shared" si="208"/>
        <v>5.8000000000000274E-2</v>
      </c>
      <c r="E1530" s="2">
        <f t="shared" si="209"/>
        <v>0</v>
      </c>
      <c r="F1530" s="2">
        <f t="shared" si="214"/>
        <v>1.6319192279837316E-2</v>
      </c>
      <c r="G1530" s="2">
        <f t="shared" si="214"/>
        <v>1.8495028424096571E-2</v>
      </c>
      <c r="H1530" s="2">
        <f t="shared" si="211"/>
        <v>0.88235562042043536</v>
      </c>
      <c r="I1530" s="2">
        <f t="shared" si="212"/>
        <v>46.875075615273801</v>
      </c>
    </row>
    <row r="1531" spans="1:9" ht="13.5" x14ac:dyDescent="0.25">
      <c r="A1531" s="3">
        <f>TITRES_STAT!B1534</f>
        <v>44242</v>
      </c>
      <c r="B1531" s="17">
        <f>TITRES_STAT!D1534</f>
        <v>2.8759999999999999</v>
      </c>
      <c r="C1531" s="2">
        <f t="shared" si="207"/>
        <v>-4.3500000000000316E-2</v>
      </c>
      <c r="D1531" s="2">
        <f t="shared" si="208"/>
        <v>0</v>
      </c>
      <c r="E1531" s="2">
        <f t="shared" si="209"/>
        <v>4.3500000000000316E-2</v>
      </c>
      <c r="F1531" s="2">
        <f t="shared" si="214"/>
        <v>1.5153535688420363E-2</v>
      </c>
      <c r="G1531" s="2">
        <f t="shared" si="214"/>
        <v>2.0281097822375409E-2</v>
      </c>
      <c r="H1531" s="2">
        <f t="shared" si="211"/>
        <v>0.74717531669819226</v>
      </c>
      <c r="I1531" s="2">
        <f t="shared" si="212"/>
        <v>42.764759183423124</v>
      </c>
    </row>
    <row r="1532" spans="1:9" ht="13.5" x14ac:dyDescent="0.25">
      <c r="A1532" s="3">
        <f>TITRES_STAT!B1535</f>
        <v>44243</v>
      </c>
      <c r="B1532" s="17">
        <f>TITRES_STAT!D1535</f>
        <v>2.8759999999999999</v>
      </c>
      <c r="C1532" s="2">
        <f t="shared" si="207"/>
        <v>0</v>
      </c>
      <c r="D1532" s="2">
        <f t="shared" si="208"/>
        <v>0</v>
      </c>
      <c r="E1532" s="2">
        <f t="shared" si="209"/>
        <v>0</v>
      </c>
      <c r="F1532" s="2">
        <f t="shared" si="214"/>
        <v>1.4071140282104624E-2</v>
      </c>
      <c r="G1532" s="2">
        <f t="shared" si="214"/>
        <v>1.8832447977920021E-2</v>
      </c>
      <c r="H1532" s="2">
        <f t="shared" si="211"/>
        <v>0.74717531669819237</v>
      </c>
      <c r="I1532" s="2">
        <f t="shared" si="212"/>
        <v>42.764759183423131</v>
      </c>
    </row>
    <row r="1533" spans="1:9" ht="13.5" x14ac:dyDescent="0.25">
      <c r="A1533" s="3">
        <f>TITRES_STAT!B1536</f>
        <v>44244</v>
      </c>
      <c r="B1533" s="17">
        <f>TITRES_STAT!D1536</f>
        <v>2.8832</v>
      </c>
      <c r="C1533" s="2">
        <f t="shared" si="207"/>
        <v>7.2000000000000952E-3</v>
      </c>
      <c r="D1533" s="2">
        <f t="shared" si="208"/>
        <v>7.2000000000000952E-3</v>
      </c>
      <c r="E1533" s="2">
        <f t="shared" si="209"/>
        <v>0</v>
      </c>
      <c r="F1533" s="2">
        <f t="shared" ref="F1533:G1548" si="215">((F1532*13)+D1533)/14</f>
        <v>1.3580344547668585E-2</v>
      </c>
      <c r="G1533" s="2">
        <f t="shared" si="215"/>
        <v>1.7487273122354305E-2</v>
      </c>
      <c r="H1533" s="2">
        <f t="shared" si="211"/>
        <v>0.7765844596038578</v>
      </c>
      <c r="I1533" s="2">
        <f t="shared" si="212"/>
        <v>43.712217305842039</v>
      </c>
    </row>
    <row r="1534" spans="1:9" ht="13.5" x14ac:dyDescent="0.25">
      <c r="A1534" s="3">
        <f>TITRES_STAT!B1537</f>
        <v>44245</v>
      </c>
      <c r="B1534" s="17">
        <f>TITRES_STAT!D1537</f>
        <v>2.8832</v>
      </c>
      <c r="C1534" s="2">
        <f t="shared" si="207"/>
        <v>0</v>
      </c>
      <c r="D1534" s="2">
        <f t="shared" si="208"/>
        <v>0</v>
      </c>
      <c r="E1534" s="2">
        <f t="shared" si="209"/>
        <v>0</v>
      </c>
      <c r="F1534" s="2">
        <f t="shared" si="215"/>
        <v>1.2610319937120831E-2</v>
      </c>
      <c r="G1534" s="2">
        <f t="shared" si="215"/>
        <v>1.6238182185043283E-2</v>
      </c>
      <c r="H1534" s="2">
        <f t="shared" si="211"/>
        <v>0.77658445960385791</v>
      </c>
      <c r="I1534" s="2">
        <f t="shared" si="212"/>
        <v>43.712217305842039</v>
      </c>
    </row>
    <row r="1535" spans="1:9" ht="13.5" x14ac:dyDescent="0.25">
      <c r="A1535" s="3">
        <f>TITRES_STAT!B1538</f>
        <v>44246</v>
      </c>
      <c r="B1535" s="17">
        <f>TITRES_STAT!D1538</f>
        <v>2.9121999999999999</v>
      </c>
      <c r="C1535" s="2">
        <f t="shared" si="207"/>
        <v>2.8999999999999915E-2</v>
      </c>
      <c r="D1535" s="2">
        <f t="shared" si="208"/>
        <v>2.8999999999999915E-2</v>
      </c>
      <c r="E1535" s="2">
        <f t="shared" si="209"/>
        <v>0</v>
      </c>
      <c r="F1535" s="2">
        <f t="shared" si="215"/>
        <v>1.3781011370183621E-2</v>
      </c>
      <c r="G1535" s="2">
        <f t="shared" si="215"/>
        <v>1.5078312028968763E-2</v>
      </c>
      <c r="H1535" s="2">
        <f t="shared" si="211"/>
        <v>0.91396247429468624</v>
      </c>
      <c r="I1535" s="2">
        <f t="shared" si="212"/>
        <v>47.752371667134717</v>
      </c>
    </row>
    <row r="1536" spans="1:9" ht="13.5" x14ac:dyDescent="0.25">
      <c r="A1536" s="3">
        <f>TITRES_STAT!B1539</f>
        <v>44249</v>
      </c>
      <c r="B1536" s="17">
        <f>TITRES_STAT!D1539</f>
        <v>2.9049999999999998</v>
      </c>
      <c r="C1536" s="2">
        <f t="shared" si="207"/>
        <v>-7.2000000000000952E-3</v>
      </c>
      <c r="D1536" s="2">
        <f t="shared" si="208"/>
        <v>0</v>
      </c>
      <c r="E1536" s="2">
        <f t="shared" si="209"/>
        <v>7.2000000000000952E-3</v>
      </c>
      <c r="F1536" s="2">
        <f t="shared" si="215"/>
        <v>1.2796653415170504E-2</v>
      </c>
      <c r="G1536" s="2">
        <f t="shared" si="215"/>
        <v>1.4515575455471001E-2</v>
      </c>
      <c r="H1536" s="2">
        <f t="shared" si="211"/>
        <v>0.88158085460865243</v>
      </c>
      <c r="I1536" s="2">
        <f t="shared" si="212"/>
        <v>46.853200724770936</v>
      </c>
    </row>
    <row r="1537" spans="1:9" ht="13.5" x14ac:dyDescent="0.25">
      <c r="A1537" s="3">
        <f>TITRES_STAT!B1540</f>
        <v>44250</v>
      </c>
      <c r="B1537" s="17">
        <f>TITRES_STAT!D1540</f>
        <v>2.9049999999999998</v>
      </c>
      <c r="C1537" s="2">
        <f t="shared" si="207"/>
        <v>0</v>
      </c>
      <c r="D1537" s="2">
        <f t="shared" si="208"/>
        <v>0</v>
      </c>
      <c r="E1537" s="2">
        <f t="shared" si="209"/>
        <v>0</v>
      </c>
      <c r="F1537" s="2">
        <f t="shared" si="215"/>
        <v>1.1882606742658326E-2</v>
      </c>
      <c r="G1537" s="2">
        <f t="shared" si="215"/>
        <v>1.3478748637223073E-2</v>
      </c>
      <c r="H1537" s="2">
        <f t="shared" si="211"/>
        <v>0.88158085460865243</v>
      </c>
      <c r="I1537" s="2">
        <f t="shared" si="212"/>
        <v>46.853200724770936</v>
      </c>
    </row>
    <row r="1538" spans="1:9" ht="13.5" x14ac:dyDescent="0.25">
      <c r="A1538" s="3">
        <f>TITRES_STAT!B1541</f>
        <v>44251</v>
      </c>
      <c r="B1538" s="17">
        <f>TITRES_STAT!D1541</f>
        <v>2.9049999999999998</v>
      </c>
      <c r="C1538" s="2">
        <f t="shared" si="207"/>
        <v>0</v>
      </c>
      <c r="D1538" s="2">
        <f t="shared" si="208"/>
        <v>0</v>
      </c>
      <c r="E1538" s="2">
        <f t="shared" si="209"/>
        <v>0</v>
      </c>
      <c r="F1538" s="2">
        <f t="shared" si="215"/>
        <v>1.1033849118182731E-2</v>
      </c>
      <c r="G1538" s="2">
        <f t="shared" si="215"/>
        <v>1.2515980877421425E-2</v>
      </c>
      <c r="H1538" s="2">
        <f t="shared" si="211"/>
        <v>0.88158085460865243</v>
      </c>
      <c r="I1538" s="2">
        <f t="shared" si="212"/>
        <v>46.853200724770936</v>
      </c>
    </row>
    <row r="1539" spans="1:9" ht="13.5" x14ac:dyDescent="0.25">
      <c r="A1539" s="3">
        <f>TITRES_STAT!B1542</f>
        <v>44252</v>
      </c>
      <c r="B1539" s="17">
        <f>TITRES_STAT!D1542</f>
        <v>2.8759999999999999</v>
      </c>
      <c r="C1539" s="2">
        <f t="shared" ref="C1539:C1602" si="216">B1539-B1538</f>
        <v>-2.8999999999999915E-2</v>
      </c>
      <c r="D1539" s="2">
        <f t="shared" ref="D1539:D1602" si="217">IF(C1539&gt;0,C1539,0)</f>
        <v>0</v>
      </c>
      <c r="E1539" s="2">
        <f t="shared" ref="E1539:E1602" si="218">IF(C1539&lt;0,-C1539,0)</f>
        <v>2.8999999999999915E-2</v>
      </c>
      <c r="F1539" s="2">
        <f t="shared" si="215"/>
        <v>1.0245717038312535E-2</v>
      </c>
      <c r="G1539" s="2">
        <f t="shared" si="215"/>
        <v>1.3693410814748461E-2</v>
      </c>
      <c r="H1539" s="2">
        <f t="shared" si="211"/>
        <v>0.74822242441433262</v>
      </c>
      <c r="I1539" s="2">
        <f t="shared" si="212"/>
        <v>42.799040554864902</v>
      </c>
    </row>
    <row r="1540" spans="1:9" ht="13.5" x14ac:dyDescent="0.25">
      <c r="A1540" s="3">
        <f>TITRES_STAT!B1543</f>
        <v>44253</v>
      </c>
      <c r="B1540" s="17">
        <f>TITRES_STAT!D1543</f>
        <v>2.9121999999999999</v>
      </c>
      <c r="C1540" s="2">
        <f t="shared" si="216"/>
        <v>3.620000000000001E-2</v>
      </c>
      <c r="D1540" s="2">
        <f t="shared" si="217"/>
        <v>3.620000000000001E-2</v>
      </c>
      <c r="E1540" s="2">
        <f t="shared" si="218"/>
        <v>0</v>
      </c>
      <c r="F1540" s="2">
        <f t="shared" si="215"/>
        <v>1.2099594392718783E-2</v>
      </c>
      <c r="G1540" s="2">
        <f t="shared" si="215"/>
        <v>1.2715310042266429E-2</v>
      </c>
      <c r="H1540" s="2">
        <f t="shared" si="211"/>
        <v>0.95157682765886387</v>
      </c>
      <c r="I1540" s="2">
        <f t="shared" si="212"/>
        <v>48.759383395650758</v>
      </c>
    </row>
    <row r="1541" spans="1:9" ht="13.5" x14ac:dyDescent="0.25">
      <c r="A1541" s="3">
        <f>TITRES_STAT!B1544</f>
        <v>44256</v>
      </c>
      <c r="B1541" s="17">
        <f>TITRES_STAT!D1544</f>
        <v>2.8687</v>
      </c>
      <c r="C1541" s="2">
        <f t="shared" si="216"/>
        <v>-4.3499999999999872E-2</v>
      </c>
      <c r="D1541" s="2">
        <f t="shared" si="217"/>
        <v>0</v>
      </c>
      <c r="E1541" s="2">
        <f t="shared" si="218"/>
        <v>4.3499999999999872E-2</v>
      </c>
      <c r="F1541" s="2">
        <f t="shared" si="215"/>
        <v>1.1235337650381727E-2</v>
      </c>
      <c r="G1541" s="2">
        <f t="shared" si="215"/>
        <v>1.4914216467818818E-2</v>
      </c>
      <c r="H1541" s="2">
        <f t="shared" si="211"/>
        <v>0.75333073478079127</v>
      </c>
      <c r="I1541" s="2">
        <f t="shared" si="212"/>
        <v>42.96569493917962</v>
      </c>
    </row>
    <row r="1542" spans="1:9" ht="13.5" x14ac:dyDescent="0.25">
      <c r="A1542" s="3">
        <f>TITRES_STAT!B1545</f>
        <v>44257</v>
      </c>
      <c r="B1542" s="17">
        <f>TITRES_STAT!D1545</f>
        <v>2.8614999999999999</v>
      </c>
      <c r="C1542" s="2">
        <f t="shared" si="216"/>
        <v>-7.2000000000000952E-3</v>
      </c>
      <c r="D1542" s="2">
        <f t="shared" si="217"/>
        <v>0</v>
      </c>
      <c r="E1542" s="2">
        <f t="shared" si="218"/>
        <v>7.2000000000000952E-3</v>
      </c>
      <c r="F1542" s="2">
        <f t="shared" si="215"/>
        <v>1.043281353249732E-2</v>
      </c>
      <c r="G1542" s="2">
        <f t="shared" si="215"/>
        <v>1.4363201005831766E-2</v>
      </c>
      <c r="H1542" s="2">
        <f t="shared" si="211"/>
        <v>0.72635713503287846</v>
      </c>
      <c r="I1542" s="2">
        <f t="shared" si="212"/>
        <v>42.074558055975189</v>
      </c>
    </row>
    <row r="1543" spans="1:9" ht="13.5" x14ac:dyDescent="0.25">
      <c r="A1543" s="3">
        <f>TITRES_STAT!B1546</f>
        <v>44258</v>
      </c>
      <c r="B1543" s="17">
        <f>TITRES_STAT!D1546</f>
        <v>2.8614999999999999</v>
      </c>
      <c r="C1543" s="2">
        <f t="shared" si="216"/>
        <v>0</v>
      </c>
      <c r="D1543" s="2">
        <f t="shared" si="217"/>
        <v>0</v>
      </c>
      <c r="E1543" s="2">
        <f t="shared" si="218"/>
        <v>0</v>
      </c>
      <c r="F1543" s="2">
        <f t="shared" si="215"/>
        <v>9.6876125658903692E-3</v>
      </c>
      <c r="G1543" s="2">
        <f t="shared" si="215"/>
        <v>1.3337258076843784E-2</v>
      </c>
      <c r="H1543" s="2">
        <f t="shared" si="211"/>
        <v>0.72635713503287846</v>
      </c>
      <c r="I1543" s="2">
        <f t="shared" si="212"/>
        <v>42.074558055975189</v>
      </c>
    </row>
    <row r="1544" spans="1:9" ht="13.5" x14ac:dyDescent="0.25">
      <c r="A1544" s="3">
        <f>TITRES_STAT!B1547</f>
        <v>44259</v>
      </c>
      <c r="B1544" s="17">
        <f>TITRES_STAT!D1547</f>
        <v>2.9049999999999998</v>
      </c>
      <c r="C1544" s="2">
        <f t="shared" si="216"/>
        <v>4.3499999999999872E-2</v>
      </c>
      <c r="D1544" s="2">
        <f t="shared" si="217"/>
        <v>4.3499999999999872E-2</v>
      </c>
      <c r="E1544" s="2">
        <f t="shared" si="218"/>
        <v>0</v>
      </c>
      <c r="F1544" s="2">
        <f t="shared" si="215"/>
        <v>1.2102783096898191E-2</v>
      </c>
      <c r="G1544" s="2">
        <f t="shared" si="215"/>
        <v>1.2384596785640658E-2</v>
      </c>
      <c r="H1544" s="2">
        <f t="shared" si="211"/>
        <v>0.97724482325745032</v>
      </c>
      <c r="I1544" s="2">
        <f t="shared" si="212"/>
        <v>49.424573616911509</v>
      </c>
    </row>
    <row r="1545" spans="1:9" ht="13.5" x14ac:dyDescent="0.25">
      <c r="A1545" s="3">
        <f>TITRES_STAT!B1548</f>
        <v>44260</v>
      </c>
      <c r="B1545" s="17">
        <f>TITRES_STAT!D1548</f>
        <v>2.8614999999999999</v>
      </c>
      <c r="C1545" s="2">
        <f t="shared" si="216"/>
        <v>-4.3499999999999872E-2</v>
      </c>
      <c r="D1545" s="2">
        <f t="shared" si="217"/>
        <v>0</v>
      </c>
      <c r="E1545" s="2">
        <f t="shared" si="218"/>
        <v>4.3499999999999872E-2</v>
      </c>
      <c r="F1545" s="2">
        <f t="shared" si="215"/>
        <v>1.1238298589976893E-2</v>
      </c>
      <c r="G1545" s="2">
        <f t="shared" si="215"/>
        <v>1.4607125586666315E-2</v>
      </c>
      <c r="H1545" s="2">
        <f t="shared" si="211"/>
        <v>0.76937098427054285</v>
      </c>
      <c r="I1545" s="2">
        <f t="shared" si="212"/>
        <v>43.482739974270054</v>
      </c>
    </row>
    <row r="1546" spans="1:9" ht="13.5" x14ac:dyDescent="0.25">
      <c r="A1546" s="3">
        <f>TITRES_STAT!B1549</f>
        <v>44263</v>
      </c>
      <c r="B1546" s="17">
        <f>TITRES_STAT!D1549</f>
        <v>2.8542999999999998</v>
      </c>
      <c r="C1546" s="2">
        <f t="shared" si="216"/>
        <v>-7.2000000000000952E-3</v>
      </c>
      <c r="D1546" s="2">
        <f t="shared" si="217"/>
        <v>0</v>
      </c>
      <c r="E1546" s="2">
        <f t="shared" si="218"/>
        <v>7.2000000000000952E-3</v>
      </c>
      <c r="F1546" s="2">
        <f t="shared" si="215"/>
        <v>1.0435562976407116E-2</v>
      </c>
      <c r="G1546" s="2">
        <f t="shared" si="215"/>
        <v>1.4078045187618727E-2</v>
      </c>
      <c r="H1546" s="2">
        <f t="shared" si="211"/>
        <v>0.74126505756530181</v>
      </c>
      <c r="I1546" s="2">
        <f t="shared" si="212"/>
        <v>42.570489446435268</v>
      </c>
    </row>
    <row r="1547" spans="1:9" ht="13.5" x14ac:dyDescent="0.25">
      <c r="A1547" s="3">
        <f>TITRES_STAT!B1550</f>
        <v>44264</v>
      </c>
      <c r="B1547" s="17">
        <f>TITRES_STAT!D1550</f>
        <v>2.8614999999999999</v>
      </c>
      <c r="C1547" s="2">
        <f t="shared" si="216"/>
        <v>7.2000000000000952E-3</v>
      </c>
      <c r="D1547" s="2">
        <f t="shared" si="217"/>
        <v>7.2000000000000952E-3</v>
      </c>
      <c r="E1547" s="2">
        <f t="shared" si="218"/>
        <v>0</v>
      </c>
      <c r="F1547" s="2">
        <f t="shared" si="215"/>
        <v>1.0204451335235187E-2</v>
      </c>
      <c r="G1547" s="2">
        <f t="shared" si="215"/>
        <v>1.3072470531360247E-2</v>
      </c>
      <c r="H1547" s="2">
        <f t="shared" si="211"/>
        <v>0.7806061838697731</v>
      </c>
      <c r="I1547" s="2">
        <f t="shared" si="212"/>
        <v>43.839350381974398</v>
      </c>
    </row>
    <row r="1548" spans="1:9" ht="13.5" x14ac:dyDescent="0.25">
      <c r="A1548" s="3">
        <f>TITRES_STAT!B1551</f>
        <v>44265</v>
      </c>
      <c r="B1548" s="17">
        <f>TITRES_STAT!D1551</f>
        <v>2.9049999999999998</v>
      </c>
      <c r="C1548" s="2">
        <f t="shared" si="216"/>
        <v>4.3499999999999872E-2</v>
      </c>
      <c r="D1548" s="2">
        <f t="shared" si="217"/>
        <v>4.3499999999999872E-2</v>
      </c>
      <c r="E1548" s="2">
        <f t="shared" si="218"/>
        <v>0</v>
      </c>
      <c r="F1548" s="2">
        <f t="shared" si="215"/>
        <v>1.2582704811289808E-2</v>
      </c>
      <c r="G1548" s="2">
        <f t="shared" si="215"/>
        <v>1.2138722636263087E-2</v>
      </c>
      <c r="H1548" s="2">
        <f t="shared" si="211"/>
        <v>1.0365756915559117</v>
      </c>
      <c r="I1548" s="2">
        <f t="shared" si="212"/>
        <v>50.897970345702412</v>
      </c>
    </row>
    <row r="1549" spans="1:9" ht="13.5" x14ac:dyDescent="0.25">
      <c r="A1549" s="3">
        <f>TITRES_STAT!B1552</f>
        <v>44266</v>
      </c>
      <c r="B1549" s="17">
        <f>TITRES_STAT!D1552</f>
        <v>2.8759999999999999</v>
      </c>
      <c r="C1549" s="2">
        <f t="shared" si="216"/>
        <v>-2.8999999999999915E-2</v>
      </c>
      <c r="D1549" s="2">
        <f t="shared" si="217"/>
        <v>0</v>
      </c>
      <c r="E1549" s="2">
        <f t="shared" si="218"/>
        <v>2.8999999999999915E-2</v>
      </c>
      <c r="F1549" s="2">
        <f t="shared" ref="F1549:G1564" si="219">((F1548*13)+D1549)/14</f>
        <v>1.1683940181911965E-2</v>
      </c>
      <c r="G1549" s="2">
        <f t="shared" si="219"/>
        <v>1.3343099590815716E-2</v>
      </c>
      <c r="H1549" s="2">
        <f t="shared" si="211"/>
        <v>0.87565412387045516</v>
      </c>
      <c r="I1549" s="2">
        <f t="shared" si="212"/>
        <v>46.68526636795503</v>
      </c>
    </row>
    <row r="1550" spans="1:9" ht="13.5" x14ac:dyDescent="0.25">
      <c r="A1550" s="3">
        <f>TITRES_STAT!B1553</f>
        <v>44267</v>
      </c>
      <c r="B1550" s="17">
        <f>TITRES_STAT!D1553</f>
        <v>2.8759999999999999</v>
      </c>
      <c r="C1550" s="2">
        <f t="shared" si="216"/>
        <v>0</v>
      </c>
      <c r="D1550" s="2">
        <f t="shared" si="217"/>
        <v>0</v>
      </c>
      <c r="E1550" s="2">
        <f t="shared" si="218"/>
        <v>0</v>
      </c>
      <c r="F1550" s="2">
        <f t="shared" si="219"/>
        <v>1.0849373026061111E-2</v>
      </c>
      <c r="G1550" s="2">
        <f t="shared" si="219"/>
        <v>1.2390021048614594E-2</v>
      </c>
      <c r="H1550" s="2">
        <f t="shared" si="211"/>
        <v>0.87565412387045516</v>
      </c>
      <c r="I1550" s="2">
        <f t="shared" si="212"/>
        <v>46.68526636795503</v>
      </c>
    </row>
    <row r="1551" spans="1:9" ht="13.5" x14ac:dyDescent="0.25">
      <c r="A1551" s="3">
        <f>TITRES_STAT!B1554</f>
        <v>44270</v>
      </c>
      <c r="B1551" s="17">
        <f>TITRES_STAT!D1554</f>
        <v>2.8759999999999999</v>
      </c>
      <c r="C1551" s="2">
        <f t="shared" si="216"/>
        <v>0</v>
      </c>
      <c r="D1551" s="2">
        <f t="shared" si="217"/>
        <v>0</v>
      </c>
      <c r="E1551" s="2">
        <f t="shared" si="218"/>
        <v>0</v>
      </c>
      <c r="F1551" s="2">
        <f t="shared" si="219"/>
        <v>1.0074417809913888E-2</v>
      </c>
      <c r="G1551" s="2">
        <f t="shared" si="219"/>
        <v>1.1505019545142122E-2</v>
      </c>
      <c r="H1551" s="2">
        <f t="shared" si="211"/>
        <v>0.87565412387045516</v>
      </c>
      <c r="I1551" s="2">
        <f t="shared" si="212"/>
        <v>46.68526636795503</v>
      </c>
    </row>
    <row r="1552" spans="1:9" ht="13.5" x14ac:dyDescent="0.25">
      <c r="A1552" s="3">
        <f>TITRES_STAT!B1555</f>
        <v>44271</v>
      </c>
      <c r="B1552" s="17">
        <f>TITRES_STAT!D1555</f>
        <v>2.8976999999999999</v>
      </c>
      <c r="C1552" s="2">
        <f t="shared" si="216"/>
        <v>2.1700000000000053E-2</v>
      </c>
      <c r="D1552" s="2">
        <f t="shared" si="217"/>
        <v>2.1700000000000053E-2</v>
      </c>
      <c r="E1552" s="2">
        <f t="shared" si="218"/>
        <v>0</v>
      </c>
      <c r="F1552" s="2">
        <f t="shared" si="219"/>
        <v>1.0904816537777185E-2</v>
      </c>
      <c r="G1552" s="2">
        <f t="shared" si="219"/>
        <v>1.0683232434774828E-2</v>
      </c>
      <c r="H1552" s="2">
        <f t="shared" si="211"/>
        <v>1.0207412975759174</v>
      </c>
      <c r="I1552" s="2">
        <f t="shared" si="212"/>
        <v>50.51321011751476</v>
      </c>
    </row>
    <row r="1553" spans="1:9" ht="13.5" x14ac:dyDescent="0.25">
      <c r="A1553" s="3">
        <f>TITRES_STAT!B1556</f>
        <v>44272</v>
      </c>
      <c r="B1553" s="17">
        <f>TITRES_STAT!D1556</f>
        <v>2.8904999999999998</v>
      </c>
      <c r="C1553" s="2">
        <f t="shared" si="216"/>
        <v>-7.2000000000000952E-3</v>
      </c>
      <c r="D1553" s="2">
        <f t="shared" si="217"/>
        <v>0</v>
      </c>
      <c r="E1553" s="2">
        <f t="shared" si="218"/>
        <v>7.2000000000000952E-3</v>
      </c>
      <c r="F1553" s="2">
        <f t="shared" si="219"/>
        <v>1.01259010707931E-2</v>
      </c>
      <c r="G1553" s="2">
        <f t="shared" si="219"/>
        <v>1.0434430118005203E-2</v>
      </c>
      <c r="H1553" s="2">
        <f t="shared" ref="H1553:H1616" si="220">F1553/G1553</f>
        <v>0.97043163414552769</v>
      </c>
      <c r="I1553" s="2">
        <f t="shared" ref="I1553:I1616" si="221">IF(G1553=0,100,100-(100/(1+H1553)))</f>
        <v>49.24969825539533</v>
      </c>
    </row>
    <row r="1554" spans="1:9" ht="13.5" x14ac:dyDescent="0.25">
      <c r="A1554" s="3">
        <f>TITRES_STAT!B1557</f>
        <v>44273</v>
      </c>
      <c r="B1554" s="17">
        <f>TITRES_STAT!D1557</f>
        <v>2.8904999999999998</v>
      </c>
      <c r="C1554" s="2">
        <f t="shared" si="216"/>
        <v>0</v>
      </c>
      <c r="D1554" s="2">
        <f t="shared" si="217"/>
        <v>0</v>
      </c>
      <c r="E1554" s="2">
        <f t="shared" si="218"/>
        <v>0</v>
      </c>
      <c r="F1554" s="2">
        <f t="shared" si="219"/>
        <v>9.4026224228793056E-3</v>
      </c>
      <c r="G1554" s="2">
        <f t="shared" si="219"/>
        <v>9.6891136810048316E-3</v>
      </c>
      <c r="H1554" s="2">
        <f t="shared" si="220"/>
        <v>0.97043163414552747</v>
      </c>
      <c r="I1554" s="2">
        <f t="shared" si="221"/>
        <v>49.24969825539533</v>
      </c>
    </row>
    <row r="1555" spans="1:9" ht="13.5" x14ac:dyDescent="0.25">
      <c r="A1555" s="3">
        <f>TITRES_STAT!B1558</f>
        <v>44274</v>
      </c>
      <c r="B1555" s="17">
        <f>TITRES_STAT!D1558</f>
        <v>2.8542999999999998</v>
      </c>
      <c r="C1555" s="2">
        <f t="shared" si="216"/>
        <v>-3.620000000000001E-2</v>
      </c>
      <c r="D1555" s="2">
        <f t="shared" si="217"/>
        <v>0</v>
      </c>
      <c r="E1555" s="2">
        <f t="shared" si="218"/>
        <v>3.620000000000001E-2</v>
      </c>
      <c r="F1555" s="2">
        <f t="shared" si="219"/>
        <v>8.7310065355307841E-3</v>
      </c>
      <c r="G1555" s="2">
        <f t="shared" si="219"/>
        <v>1.1582748418075915E-2</v>
      </c>
      <c r="H1555" s="2">
        <f t="shared" si="220"/>
        <v>0.75379402369693771</v>
      </c>
      <c r="I1555" s="2">
        <f t="shared" si="221"/>
        <v>42.980761338664266</v>
      </c>
    </row>
    <row r="1556" spans="1:9" ht="13.5" x14ac:dyDescent="0.25">
      <c r="A1556" s="3">
        <f>TITRES_STAT!B1559</f>
        <v>44277</v>
      </c>
      <c r="B1556" s="17">
        <f>TITRES_STAT!D1559</f>
        <v>2.8252999999999999</v>
      </c>
      <c r="C1556" s="2">
        <f t="shared" si="216"/>
        <v>-2.8999999999999915E-2</v>
      </c>
      <c r="D1556" s="2">
        <f t="shared" si="217"/>
        <v>0</v>
      </c>
      <c r="E1556" s="2">
        <f t="shared" si="218"/>
        <v>2.8999999999999915E-2</v>
      </c>
      <c r="F1556" s="2">
        <f t="shared" si="219"/>
        <v>8.1073632115642984E-3</v>
      </c>
      <c r="G1556" s="2">
        <f t="shared" si="219"/>
        <v>1.2826837816784772E-2</v>
      </c>
      <c r="H1556" s="2">
        <f t="shared" si="220"/>
        <v>0.63206250265012887</v>
      </c>
      <c r="I1556" s="2">
        <f t="shared" si="221"/>
        <v>38.727836809178044</v>
      </c>
    </row>
    <row r="1557" spans="1:9" ht="13.5" x14ac:dyDescent="0.25">
      <c r="A1557" s="3">
        <f>TITRES_STAT!B1560</f>
        <v>44278</v>
      </c>
      <c r="B1557" s="17">
        <f>TITRES_STAT!D1560</f>
        <v>2.8614999999999999</v>
      </c>
      <c r="C1557" s="2">
        <f t="shared" si="216"/>
        <v>3.620000000000001E-2</v>
      </c>
      <c r="D1557" s="2">
        <f t="shared" si="217"/>
        <v>3.620000000000001E-2</v>
      </c>
      <c r="E1557" s="2">
        <f t="shared" si="218"/>
        <v>0</v>
      </c>
      <c r="F1557" s="2">
        <f t="shared" si="219"/>
        <v>1.0113980125023991E-2</v>
      </c>
      <c r="G1557" s="2">
        <f t="shared" si="219"/>
        <v>1.1910635115585861E-2</v>
      </c>
      <c r="H1557" s="2">
        <f t="shared" si="220"/>
        <v>0.84915539993238254</v>
      </c>
      <c r="I1557" s="2">
        <f t="shared" si="221"/>
        <v>45.921256805319516</v>
      </c>
    </row>
    <row r="1558" spans="1:9" ht="13.5" x14ac:dyDescent="0.25">
      <c r="A1558" s="3">
        <f>TITRES_STAT!B1561</f>
        <v>44279</v>
      </c>
      <c r="B1558" s="17">
        <f>TITRES_STAT!D1561</f>
        <v>2.8759999999999999</v>
      </c>
      <c r="C1558" s="2">
        <f t="shared" si="216"/>
        <v>1.4499999999999957E-2</v>
      </c>
      <c r="D1558" s="2">
        <f t="shared" si="217"/>
        <v>1.4499999999999957E-2</v>
      </c>
      <c r="E1558" s="2">
        <f t="shared" si="218"/>
        <v>0</v>
      </c>
      <c r="F1558" s="2">
        <f t="shared" si="219"/>
        <v>1.0427267258950846E-2</v>
      </c>
      <c r="G1558" s="2">
        <f t="shared" si="219"/>
        <v>1.1059875464472586E-2</v>
      </c>
      <c r="H1558" s="2">
        <f t="shared" si="220"/>
        <v>0.94280150734482915</v>
      </c>
      <c r="I1558" s="2">
        <f t="shared" si="221"/>
        <v>48.527937814570095</v>
      </c>
    </row>
    <row r="1559" spans="1:9" ht="13.5" x14ac:dyDescent="0.25">
      <c r="A1559" s="3">
        <f>TITRES_STAT!B1562</f>
        <v>44280</v>
      </c>
      <c r="B1559" s="17">
        <f>TITRES_STAT!D1562</f>
        <v>2.8397999999999999</v>
      </c>
      <c r="C1559" s="2">
        <f t="shared" si="216"/>
        <v>-3.620000000000001E-2</v>
      </c>
      <c r="D1559" s="2">
        <f t="shared" si="217"/>
        <v>0</v>
      </c>
      <c r="E1559" s="2">
        <f t="shared" si="218"/>
        <v>3.620000000000001E-2</v>
      </c>
      <c r="F1559" s="2">
        <f t="shared" si="219"/>
        <v>9.6824624547400713E-3</v>
      </c>
      <c r="G1559" s="2">
        <f t="shared" si="219"/>
        <v>1.2855598645581686E-2</v>
      </c>
      <c r="H1559" s="2">
        <f t="shared" si="220"/>
        <v>0.75317087299297547</v>
      </c>
      <c r="I1559" s="2">
        <f t="shared" si="221"/>
        <v>42.96049430180063</v>
      </c>
    </row>
    <row r="1560" spans="1:9" ht="13.5" x14ac:dyDescent="0.25">
      <c r="A1560" s="3">
        <f>TITRES_STAT!B1563</f>
        <v>44281</v>
      </c>
      <c r="B1560" s="17">
        <f>TITRES_STAT!D1563</f>
        <v>2.8397999999999999</v>
      </c>
      <c r="C1560" s="2">
        <f t="shared" si="216"/>
        <v>0</v>
      </c>
      <c r="D1560" s="2">
        <f t="shared" si="217"/>
        <v>0</v>
      </c>
      <c r="E1560" s="2">
        <f t="shared" si="218"/>
        <v>0</v>
      </c>
      <c r="F1560" s="2">
        <f t="shared" si="219"/>
        <v>8.9908579936872086E-3</v>
      </c>
      <c r="G1560" s="2">
        <f t="shared" si="219"/>
        <v>1.193734159946871E-2</v>
      </c>
      <c r="H1560" s="2">
        <f t="shared" si="220"/>
        <v>0.75317087299297536</v>
      </c>
      <c r="I1560" s="2">
        <f t="shared" si="221"/>
        <v>42.960494301800622</v>
      </c>
    </row>
    <row r="1561" spans="1:9" ht="13.5" x14ac:dyDescent="0.25">
      <c r="A1561" s="3">
        <f>TITRES_STAT!B1564</f>
        <v>44284</v>
      </c>
      <c r="B1561" s="17">
        <f>TITRES_STAT!D1564</f>
        <v>2.847</v>
      </c>
      <c r="C1561" s="2">
        <f t="shared" si="216"/>
        <v>7.2000000000000952E-3</v>
      </c>
      <c r="D1561" s="2">
        <f t="shared" si="217"/>
        <v>7.2000000000000952E-3</v>
      </c>
      <c r="E1561" s="2">
        <f t="shared" si="218"/>
        <v>0</v>
      </c>
      <c r="F1561" s="2">
        <f t="shared" si="219"/>
        <v>8.8629395655667013E-3</v>
      </c>
      <c r="G1561" s="2">
        <f t="shared" si="219"/>
        <v>1.1084674342363803E-2</v>
      </c>
      <c r="H1561" s="2">
        <f t="shared" si="220"/>
        <v>0.79956697795748521</v>
      </c>
      <c r="I1561" s="2">
        <f t="shared" si="221"/>
        <v>44.43107635065612</v>
      </c>
    </row>
    <row r="1562" spans="1:9" ht="13.5" x14ac:dyDescent="0.25">
      <c r="A1562" s="3">
        <f>TITRES_STAT!B1565</f>
        <v>44285</v>
      </c>
      <c r="B1562" s="17">
        <f>TITRES_STAT!D1565</f>
        <v>2.8542999999999998</v>
      </c>
      <c r="C1562" s="2">
        <f t="shared" si="216"/>
        <v>7.2999999999998622E-3</v>
      </c>
      <c r="D1562" s="2">
        <f t="shared" si="217"/>
        <v>7.2999999999998622E-3</v>
      </c>
      <c r="E1562" s="2">
        <f t="shared" si="218"/>
        <v>0</v>
      </c>
      <c r="F1562" s="2">
        <f t="shared" si="219"/>
        <v>8.7513010251690695E-3</v>
      </c>
      <c r="G1562" s="2">
        <f t="shared" si="219"/>
        <v>1.0292911889337817E-2</v>
      </c>
      <c r="H1562" s="2">
        <f t="shared" si="220"/>
        <v>0.85022597290804891</v>
      </c>
      <c r="I1562" s="2">
        <f t="shared" si="221"/>
        <v>45.952547708090286</v>
      </c>
    </row>
    <row r="1563" spans="1:9" ht="13.5" x14ac:dyDescent="0.25">
      <c r="A1563" s="3">
        <f>TITRES_STAT!B1566</f>
        <v>44286</v>
      </c>
      <c r="B1563" s="17">
        <f>TITRES_STAT!D1566</f>
        <v>2.8904999999999998</v>
      </c>
      <c r="C1563" s="2">
        <f t="shared" si="216"/>
        <v>3.620000000000001E-2</v>
      </c>
      <c r="D1563" s="2">
        <f t="shared" si="217"/>
        <v>3.620000000000001E-2</v>
      </c>
      <c r="E1563" s="2">
        <f t="shared" si="218"/>
        <v>0</v>
      </c>
      <c r="F1563" s="2">
        <f t="shared" si="219"/>
        <v>1.0711922380514136E-2</v>
      </c>
      <c r="G1563" s="2">
        <f t="shared" si="219"/>
        <v>9.5577038972422586E-3</v>
      </c>
      <c r="H1563" s="2">
        <f t="shared" si="220"/>
        <v>1.1207631556366704</v>
      </c>
      <c r="I1563" s="2">
        <f t="shared" si="221"/>
        <v>52.847162713943327</v>
      </c>
    </row>
    <row r="1564" spans="1:9" ht="13.5" x14ac:dyDescent="0.25">
      <c r="A1564" s="3">
        <f>TITRES_STAT!B1567</f>
        <v>44287</v>
      </c>
      <c r="B1564" s="17">
        <f>TITRES_STAT!D1567</f>
        <v>2.8614999999999999</v>
      </c>
      <c r="C1564" s="2">
        <f t="shared" si="216"/>
        <v>-2.8999999999999915E-2</v>
      </c>
      <c r="D1564" s="2">
        <f t="shared" si="217"/>
        <v>0</v>
      </c>
      <c r="E1564" s="2">
        <f t="shared" si="218"/>
        <v>2.8999999999999915E-2</v>
      </c>
      <c r="F1564" s="2">
        <f t="shared" si="219"/>
        <v>9.9467850676202701E-3</v>
      </c>
      <c r="G1564" s="2">
        <f t="shared" si="219"/>
        <v>1.0946439333153519E-2</v>
      </c>
      <c r="H1564" s="2">
        <f t="shared" si="220"/>
        <v>0.90867767726939364</v>
      </c>
      <c r="I1564" s="2">
        <f t="shared" si="221"/>
        <v>47.607707057661656</v>
      </c>
    </row>
    <row r="1565" spans="1:9" ht="13.5" x14ac:dyDescent="0.25">
      <c r="A1565" s="3">
        <f>TITRES_STAT!B1568</f>
        <v>44288</v>
      </c>
      <c r="B1565" s="17">
        <f>TITRES_STAT!D1568</f>
        <v>2.8976999999999999</v>
      </c>
      <c r="C1565" s="2">
        <f t="shared" si="216"/>
        <v>3.620000000000001E-2</v>
      </c>
      <c r="D1565" s="2">
        <f t="shared" si="217"/>
        <v>3.620000000000001E-2</v>
      </c>
      <c r="E1565" s="2">
        <f t="shared" si="218"/>
        <v>0</v>
      </c>
      <c r="F1565" s="2">
        <f t="shared" ref="F1565:G1580" si="222">((F1564*13)+D1565)/14</f>
        <v>1.1822014705647393E-2</v>
      </c>
      <c r="G1565" s="2">
        <f t="shared" si="222"/>
        <v>1.016455080935684E-2</v>
      </c>
      <c r="H1565" s="2">
        <f t="shared" si="220"/>
        <v>1.1630631719371993</v>
      </c>
      <c r="I1565" s="2">
        <f t="shared" si="221"/>
        <v>53.769265134109858</v>
      </c>
    </row>
    <row r="1566" spans="1:9" ht="13.5" x14ac:dyDescent="0.25">
      <c r="A1566" s="3">
        <f>TITRES_STAT!B1569</f>
        <v>44291</v>
      </c>
      <c r="B1566" s="17">
        <f>TITRES_STAT!D1569</f>
        <v>2.8976999999999999</v>
      </c>
      <c r="C1566" s="2">
        <f t="shared" si="216"/>
        <v>0</v>
      </c>
      <c r="D1566" s="2">
        <f t="shared" si="217"/>
        <v>0</v>
      </c>
      <c r="E1566" s="2">
        <f t="shared" si="218"/>
        <v>0</v>
      </c>
      <c r="F1566" s="2">
        <f t="shared" si="222"/>
        <v>1.0977585083815437E-2</v>
      </c>
      <c r="G1566" s="2">
        <f t="shared" si="222"/>
        <v>9.4385114658313528E-3</v>
      </c>
      <c r="H1566" s="2">
        <f t="shared" si="220"/>
        <v>1.1630631719371993</v>
      </c>
      <c r="I1566" s="2">
        <f t="shared" si="221"/>
        <v>53.769265134109858</v>
      </c>
    </row>
    <row r="1567" spans="1:9" ht="13.5" x14ac:dyDescent="0.25">
      <c r="A1567" s="3">
        <f>TITRES_STAT!B1570</f>
        <v>44292</v>
      </c>
      <c r="B1567" s="17">
        <f>TITRES_STAT!D1570</f>
        <v>2.9121999999999999</v>
      </c>
      <c r="C1567" s="2">
        <f t="shared" si="216"/>
        <v>1.4499999999999957E-2</v>
      </c>
      <c r="D1567" s="2">
        <f t="shared" si="217"/>
        <v>1.4499999999999957E-2</v>
      </c>
      <c r="E1567" s="2">
        <f t="shared" si="218"/>
        <v>0</v>
      </c>
      <c r="F1567" s="2">
        <f t="shared" si="222"/>
        <v>1.1229186149257189E-2</v>
      </c>
      <c r="G1567" s="2">
        <f t="shared" si="222"/>
        <v>8.7643320754148286E-3</v>
      </c>
      <c r="H1567" s="2">
        <f t="shared" si="220"/>
        <v>1.2812369559520249</v>
      </c>
      <c r="I1567" s="2">
        <f t="shared" si="221"/>
        <v>56.164132910836891</v>
      </c>
    </row>
    <row r="1568" spans="1:9" ht="13.5" x14ac:dyDescent="0.25">
      <c r="A1568" s="3">
        <f>TITRES_STAT!B1571</f>
        <v>44293</v>
      </c>
      <c r="B1568" s="17">
        <f>TITRES_STAT!D1571</f>
        <v>3.0426000000000002</v>
      </c>
      <c r="C1568" s="2">
        <f t="shared" si="216"/>
        <v>0.13040000000000029</v>
      </c>
      <c r="D1568" s="2">
        <f t="shared" si="217"/>
        <v>0.13040000000000029</v>
      </c>
      <c r="E1568" s="2">
        <f t="shared" si="218"/>
        <v>0</v>
      </c>
      <c r="F1568" s="2">
        <f t="shared" si="222"/>
        <v>1.9741387138595985E-2</v>
      </c>
      <c r="G1568" s="2">
        <f t="shared" si="222"/>
        <v>8.1383083557423404E-3</v>
      </c>
      <c r="H1568" s="2">
        <f t="shared" si="220"/>
        <v>2.4257359485115333</v>
      </c>
      <c r="I1568" s="2">
        <f t="shared" si="221"/>
        <v>70.809192096825342</v>
      </c>
    </row>
    <row r="1569" spans="1:9" ht="13.5" x14ac:dyDescent="0.25">
      <c r="A1569" s="3">
        <f>TITRES_STAT!B1572</f>
        <v>44294</v>
      </c>
      <c r="B1569" s="17">
        <f>TITRES_STAT!D1572</f>
        <v>3.0571000000000002</v>
      </c>
      <c r="C1569" s="2">
        <f t="shared" si="216"/>
        <v>1.4499999999999957E-2</v>
      </c>
      <c r="D1569" s="2">
        <f t="shared" si="217"/>
        <v>1.4499999999999957E-2</v>
      </c>
      <c r="E1569" s="2">
        <f t="shared" si="218"/>
        <v>0</v>
      </c>
      <c r="F1569" s="2">
        <f t="shared" si="222"/>
        <v>1.9367002342981981E-2</v>
      </c>
      <c r="G1569" s="2">
        <f t="shared" si="222"/>
        <v>7.557000616046459E-3</v>
      </c>
      <c r="H1569" s="2">
        <f t="shared" si="220"/>
        <v>2.5627895678423371</v>
      </c>
      <c r="I1569" s="2">
        <f t="shared" si="221"/>
        <v>71.9321059816168</v>
      </c>
    </row>
    <row r="1570" spans="1:9" ht="13.5" x14ac:dyDescent="0.25">
      <c r="A1570" s="3">
        <f>TITRES_STAT!B1573</f>
        <v>44298</v>
      </c>
      <c r="B1570" s="17">
        <f>TITRES_STAT!D1573</f>
        <v>2.9702000000000002</v>
      </c>
      <c r="C1570" s="2">
        <f t="shared" si="216"/>
        <v>-8.6899999999999977E-2</v>
      </c>
      <c r="D1570" s="2">
        <f t="shared" si="217"/>
        <v>0</v>
      </c>
      <c r="E1570" s="2">
        <f t="shared" si="218"/>
        <v>8.6899999999999977E-2</v>
      </c>
      <c r="F1570" s="2">
        <f t="shared" si="222"/>
        <v>1.7983645032768981E-2</v>
      </c>
      <c r="G1570" s="2">
        <f t="shared" si="222"/>
        <v>1.3224357714900282E-2</v>
      </c>
      <c r="H1570" s="2">
        <f t="shared" si="220"/>
        <v>1.3598879749378125</v>
      </c>
      <c r="I1570" s="2">
        <f t="shared" si="221"/>
        <v>57.625107182202079</v>
      </c>
    </row>
    <row r="1571" spans="1:9" ht="13.5" x14ac:dyDescent="0.25">
      <c r="A1571" s="3">
        <f>TITRES_STAT!B1574</f>
        <v>44299</v>
      </c>
      <c r="B1571" s="17">
        <f>TITRES_STAT!D1574</f>
        <v>3.0064000000000002</v>
      </c>
      <c r="C1571" s="2">
        <f t="shared" si="216"/>
        <v>3.620000000000001E-2</v>
      </c>
      <c r="D1571" s="2">
        <f t="shared" si="217"/>
        <v>3.620000000000001E-2</v>
      </c>
      <c r="E1571" s="2">
        <f t="shared" si="218"/>
        <v>0</v>
      </c>
      <c r="F1571" s="2">
        <f t="shared" si="222"/>
        <v>1.9284813244714056E-2</v>
      </c>
      <c r="G1571" s="2">
        <f t="shared" si="222"/>
        <v>1.2279760735264548E-2</v>
      </c>
      <c r="H1571" s="2">
        <f t="shared" si="220"/>
        <v>1.5704551302317045</v>
      </c>
      <c r="I1571" s="2">
        <f t="shared" si="221"/>
        <v>61.096383740032117</v>
      </c>
    </row>
    <row r="1572" spans="1:9" ht="13.5" x14ac:dyDescent="0.25">
      <c r="A1572" s="3">
        <f>TITRES_STAT!B1575</f>
        <v>44300</v>
      </c>
      <c r="B1572" s="17">
        <f>TITRES_STAT!D1575</f>
        <v>3.0064000000000002</v>
      </c>
      <c r="C1572" s="2">
        <f t="shared" si="216"/>
        <v>0</v>
      </c>
      <c r="D1572" s="2">
        <f t="shared" si="217"/>
        <v>0</v>
      </c>
      <c r="E1572" s="2">
        <f t="shared" si="218"/>
        <v>0</v>
      </c>
      <c r="F1572" s="2">
        <f t="shared" si="222"/>
        <v>1.7907326584377336E-2</v>
      </c>
      <c r="G1572" s="2">
        <f t="shared" si="222"/>
        <v>1.1402634968459937E-2</v>
      </c>
      <c r="H1572" s="2">
        <f t="shared" si="220"/>
        <v>1.5704551302317042</v>
      </c>
      <c r="I1572" s="2">
        <f t="shared" si="221"/>
        <v>61.096383740032117</v>
      </c>
    </row>
    <row r="1573" spans="1:9" ht="13.5" x14ac:dyDescent="0.25">
      <c r="A1573" s="3">
        <f>TITRES_STAT!B1576</f>
        <v>44301</v>
      </c>
      <c r="B1573" s="17">
        <f>TITRES_STAT!D1576</f>
        <v>3.0209000000000001</v>
      </c>
      <c r="C1573" s="2">
        <f t="shared" si="216"/>
        <v>1.4499999999999957E-2</v>
      </c>
      <c r="D1573" s="2">
        <f t="shared" si="217"/>
        <v>1.4499999999999957E-2</v>
      </c>
      <c r="E1573" s="2">
        <f t="shared" si="218"/>
        <v>0</v>
      </c>
      <c r="F1573" s="2">
        <f t="shared" si="222"/>
        <v>1.7663946114064667E-2</v>
      </c>
      <c r="G1573" s="2">
        <f t="shared" si="222"/>
        <v>1.0588161042141371E-2</v>
      </c>
      <c r="H1573" s="2">
        <f t="shared" si="220"/>
        <v>1.6682732765171728</v>
      </c>
      <c r="I1573" s="2">
        <f t="shared" si="221"/>
        <v>62.522579347446985</v>
      </c>
    </row>
    <row r="1574" spans="1:9" ht="13.5" x14ac:dyDescent="0.25">
      <c r="A1574" s="3">
        <f>TITRES_STAT!B1577</f>
        <v>44302</v>
      </c>
      <c r="B1574" s="17">
        <f>TITRES_STAT!D1577</f>
        <v>3.1440000000000001</v>
      </c>
      <c r="C1574" s="2">
        <f t="shared" si="216"/>
        <v>0.12309999999999999</v>
      </c>
      <c r="D1574" s="2">
        <f t="shared" si="217"/>
        <v>0.12309999999999999</v>
      </c>
      <c r="E1574" s="2">
        <f t="shared" si="218"/>
        <v>0</v>
      </c>
      <c r="F1574" s="2">
        <f t="shared" si="222"/>
        <v>2.5195092820202904E-2</v>
      </c>
      <c r="G1574" s="2">
        <f t="shared" si="222"/>
        <v>9.8318638248455596E-3</v>
      </c>
      <c r="H1574" s="2">
        <f t="shared" si="220"/>
        <v>2.5625957874369432</v>
      </c>
      <c r="I1574" s="2">
        <f t="shared" si="221"/>
        <v>71.930579283611763</v>
      </c>
    </row>
    <row r="1575" spans="1:9" ht="13.5" x14ac:dyDescent="0.25">
      <c r="A1575" s="3">
        <f>TITRES_STAT!B1578</f>
        <v>44305</v>
      </c>
      <c r="B1575" s="17">
        <f>TITRES_STAT!D1578</f>
        <v>3.1657999999999999</v>
      </c>
      <c r="C1575" s="2">
        <f t="shared" si="216"/>
        <v>2.179999999999982E-2</v>
      </c>
      <c r="D1575" s="2">
        <f t="shared" si="217"/>
        <v>2.179999999999982E-2</v>
      </c>
      <c r="E1575" s="2">
        <f t="shared" si="218"/>
        <v>0</v>
      </c>
      <c r="F1575" s="2">
        <f t="shared" si="222"/>
        <v>2.4952586190188399E-2</v>
      </c>
      <c r="G1575" s="2">
        <f t="shared" si="222"/>
        <v>9.1295878373565918E-3</v>
      </c>
      <c r="H1575" s="2">
        <f t="shared" si="220"/>
        <v>2.7331558263875846</v>
      </c>
      <c r="I1575" s="2">
        <f t="shared" si="221"/>
        <v>73.213012086675803</v>
      </c>
    </row>
    <row r="1576" spans="1:9" ht="13.5" x14ac:dyDescent="0.25">
      <c r="A1576" s="3">
        <f>TITRES_STAT!B1579</f>
        <v>44306</v>
      </c>
      <c r="B1576" s="17">
        <f>TITRES_STAT!D1579</f>
        <v>3.1368</v>
      </c>
      <c r="C1576" s="2">
        <f t="shared" si="216"/>
        <v>-2.8999999999999915E-2</v>
      </c>
      <c r="D1576" s="2">
        <f t="shared" si="217"/>
        <v>0</v>
      </c>
      <c r="E1576" s="2">
        <f t="shared" si="218"/>
        <v>2.8999999999999915E-2</v>
      </c>
      <c r="F1576" s="2">
        <f t="shared" si="222"/>
        <v>2.3170258605174941E-2</v>
      </c>
      <c r="G1576" s="2">
        <f t="shared" si="222"/>
        <v>1.0548902991831116E-2</v>
      </c>
      <c r="H1576" s="2">
        <f t="shared" si="220"/>
        <v>2.1964614351954492</v>
      </c>
      <c r="I1576" s="2">
        <f t="shared" si="221"/>
        <v>68.715405448373431</v>
      </c>
    </row>
    <row r="1577" spans="1:9" ht="13.5" x14ac:dyDescent="0.25">
      <c r="A1577" s="3">
        <f>TITRES_STAT!B1580</f>
        <v>44307</v>
      </c>
      <c r="B1577" s="17">
        <f>TITRES_STAT!D1580</f>
        <v>3.1368</v>
      </c>
      <c r="C1577" s="2">
        <f t="shared" si="216"/>
        <v>0</v>
      </c>
      <c r="D1577" s="2">
        <f t="shared" si="217"/>
        <v>0</v>
      </c>
      <c r="E1577" s="2">
        <f t="shared" si="218"/>
        <v>0</v>
      </c>
      <c r="F1577" s="2">
        <f t="shared" si="222"/>
        <v>2.1515240133376728E-2</v>
      </c>
      <c r="G1577" s="2">
        <f t="shared" si="222"/>
        <v>9.7954099209860371E-3</v>
      </c>
      <c r="H1577" s="2">
        <f t="shared" si="220"/>
        <v>2.1964614351954488</v>
      </c>
      <c r="I1577" s="2">
        <f t="shared" si="221"/>
        <v>68.715405448373417</v>
      </c>
    </row>
    <row r="1578" spans="1:9" ht="13.5" x14ac:dyDescent="0.25">
      <c r="A1578" s="3">
        <f>TITRES_STAT!B1581</f>
        <v>44308</v>
      </c>
      <c r="B1578" s="17">
        <f>TITRES_STAT!D1581</f>
        <v>3.1440000000000001</v>
      </c>
      <c r="C1578" s="2">
        <f t="shared" si="216"/>
        <v>7.2000000000000952E-3</v>
      </c>
      <c r="D1578" s="2">
        <f t="shared" si="217"/>
        <v>7.2000000000000952E-3</v>
      </c>
      <c r="E1578" s="2">
        <f t="shared" si="218"/>
        <v>0</v>
      </c>
      <c r="F1578" s="2">
        <f t="shared" si="222"/>
        <v>2.0492722980992684E-2</v>
      </c>
      <c r="G1578" s="2">
        <f t="shared" si="222"/>
        <v>9.0957377837727494E-3</v>
      </c>
      <c r="H1578" s="2">
        <f t="shared" si="220"/>
        <v>2.253002831452851</v>
      </c>
      <c r="I1578" s="2">
        <f t="shared" si="221"/>
        <v>69.259172161452398</v>
      </c>
    </row>
    <row r="1579" spans="1:9" ht="13.5" x14ac:dyDescent="0.25">
      <c r="A1579" s="3">
        <f>TITRES_STAT!B1582</f>
        <v>44309</v>
      </c>
      <c r="B1579" s="17">
        <f>TITRES_STAT!D1582</f>
        <v>3.1657999999999999</v>
      </c>
      <c r="C1579" s="2">
        <f t="shared" si="216"/>
        <v>2.179999999999982E-2</v>
      </c>
      <c r="D1579" s="2">
        <f t="shared" si="217"/>
        <v>2.179999999999982E-2</v>
      </c>
      <c r="E1579" s="2">
        <f t="shared" si="218"/>
        <v>0</v>
      </c>
      <c r="F1579" s="2">
        <f t="shared" si="222"/>
        <v>2.0586099910921769E-2</v>
      </c>
      <c r="G1579" s="2">
        <f t="shared" si="222"/>
        <v>8.4460422277889812E-3</v>
      </c>
      <c r="H1579" s="2">
        <f t="shared" si="220"/>
        <v>2.4373664440357445</v>
      </c>
      <c r="I1579" s="2">
        <f t="shared" si="221"/>
        <v>70.907960606436831</v>
      </c>
    </row>
    <row r="1580" spans="1:9" ht="13.5" x14ac:dyDescent="0.25">
      <c r="A1580" s="3">
        <f>TITRES_STAT!B1583</f>
        <v>44312</v>
      </c>
      <c r="B1580" s="17">
        <f>TITRES_STAT!D1583</f>
        <v>3.2237</v>
      </c>
      <c r="C1580" s="2">
        <f t="shared" si="216"/>
        <v>5.7900000000000063E-2</v>
      </c>
      <c r="D1580" s="2">
        <f t="shared" si="217"/>
        <v>5.7900000000000063E-2</v>
      </c>
      <c r="E1580" s="2">
        <f t="shared" si="218"/>
        <v>0</v>
      </c>
      <c r="F1580" s="2">
        <f t="shared" si="222"/>
        <v>2.3251378488713077E-2</v>
      </c>
      <c r="G1580" s="2">
        <f t="shared" si="222"/>
        <v>7.8427534972326258E-3</v>
      </c>
      <c r="H1580" s="2">
        <f t="shared" si="220"/>
        <v>2.9646958172174478</v>
      </c>
      <c r="I1580" s="2">
        <f t="shared" si="221"/>
        <v>74.777384038964371</v>
      </c>
    </row>
    <row r="1581" spans="1:9" ht="13.5" x14ac:dyDescent="0.25">
      <c r="A1581" s="3">
        <f>TITRES_STAT!B1584</f>
        <v>44313</v>
      </c>
      <c r="B1581" s="17">
        <f>TITRES_STAT!D1584</f>
        <v>3.2164999999999999</v>
      </c>
      <c r="C1581" s="2">
        <f t="shared" si="216"/>
        <v>-7.2000000000000952E-3</v>
      </c>
      <c r="D1581" s="2">
        <f t="shared" si="217"/>
        <v>0</v>
      </c>
      <c r="E1581" s="2">
        <f t="shared" si="218"/>
        <v>7.2000000000000952E-3</v>
      </c>
      <c r="F1581" s="2">
        <f t="shared" ref="F1581:G1596" si="223">((F1580*13)+D1581)/14</f>
        <v>2.1590565739519285E-2</v>
      </c>
      <c r="G1581" s="2">
        <f t="shared" si="223"/>
        <v>7.7968425331445884E-3</v>
      </c>
      <c r="H1581" s="2">
        <f t="shared" si="220"/>
        <v>2.7691422069558551</v>
      </c>
      <c r="I1581" s="2">
        <f t="shared" si="221"/>
        <v>73.468764374171769</v>
      </c>
    </row>
    <row r="1582" spans="1:9" ht="13.5" x14ac:dyDescent="0.25">
      <c r="A1582" s="3">
        <f>TITRES_STAT!B1585</f>
        <v>44314</v>
      </c>
      <c r="B1582" s="17">
        <f>TITRES_STAT!D1585</f>
        <v>3.1947000000000001</v>
      </c>
      <c r="C1582" s="2">
        <f t="shared" si="216"/>
        <v>-2.179999999999982E-2</v>
      </c>
      <c r="D1582" s="2">
        <f t="shared" si="217"/>
        <v>0</v>
      </c>
      <c r="E1582" s="2">
        <f t="shared" si="218"/>
        <v>2.179999999999982E-2</v>
      </c>
      <c r="F1582" s="2">
        <f t="shared" si="223"/>
        <v>2.0048382472410763E-2</v>
      </c>
      <c r="G1582" s="2">
        <f t="shared" si="223"/>
        <v>8.7970680664913904E-3</v>
      </c>
      <c r="H1582" s="2">
        <f t="shared" si="220"/>
        <v>2.2789845799620863</v>
      </c>
      <c r="I1582" s="2">
        <f t="shared" si="221"/>
        <v>69.502753806437156</v>
      </c>
    </row>
    <row r="1583" spans="1:9" ht="13.5" x14ac:dyDescent="0.25">
      <c r="A1583" s="3">
        <f>TITRES_STAT!B1586</f>
        <v>44315</v>
      </c>
      <c r="B1583" s="17">
        <f>TITRES_STAT!D1586</f>
        <v>3.1947000000000001</v>
      </c>
      <c r="C1583" s="2">
        <f t="shared" si="216"/>
        <v>0</v>
      </c>
      <c r="D1583" s="2">
        <f t="shared" si="217"/>
        <v>0</v>
      </c>
      <c r="E1583" s="2">
        <f t="shared" si="218"/>
        <v>0</v>
      </c>
      <c r="F1583" s="2">
        <f t="shared" si="223"/>
        <v>1.8616355152952849E-2</v>
      </c>
      <c r="G1583" s="2">
        <f t="shared" si="223"/>
        <v>8.1687060617420051E-3</v>
      </c>
      <c r="H1583" s="2">
        <f t="shared" si="220"/>
        <v>2.2789845799620858</v>
      </c>
      <c r="I1583" s="2">
        <f t="shared" si="221"/>
        <v>69.502753806437156</v>
      </c>
    </row>
    <row r="1584" spans="1:9" ht="13.5" x14ac:dyDescent="0.25">
      <c r="A1584" s="3">
        <f>TITRES_STAT!B1587</f>
        <v>44316</v>
      </c>
      <c r="B1584" s="17">
        <f>TITRES_STAT!D1587</f>
        <v>3.1657999999999999</v>
      </c>
      <c r="C1584" s="2">
        <f t="shared" si="216"/>
        <v>-2.8900000000000148E-2</v>
      </c>
      <c r="D1584" s="2">
        <f t="shared" si="217"/>
        <v>0</v>
      </c>
      <c r="E1584" s="2">
        <f t="shared" si="218"/>
        <v>2.8900000000000148E-2</v>
      </c>
      <c r="F1584" s="2">
        <f t="shared" si="223"/>
        <v>1.7286615499170505E-2</v>
      </c>
      <c r="G1584" s="2">
        <f t="shared" si="223"/>
        <v>9.6495127716175865E-3</v>
      </c>
      <c r="H1584" s="2">
        <f t="shared" si="220"/>
        <v>1.7914495693519539</v>
      </c>
      <c r="I1584" s="2">
        <f t="shared" si="221"/>
        <v>64.176318605958045</v>
      </c>
    </row>
    <row r="1585" spans="1:9" ht="13.5" x14ac:dyDescent="0.25">
      <c r="A1585" s="3">
        <f>TITRES_STAT!B1588</f>
        <v>44319</v>
      </c>
      <c r="B1585" s="17">
        <f>TITRES_STAT!D1588</f>
        <v>3.1802999999999999</v>
      </c>
      <c r="C1585" s="2">
        <f t="shared" si="216"/>
        <v>1.4499999999999957E-2</v>
      </c>
      <c r="D1585" s="2">
        <f t="shared" si="217"/>
        <v>1.4499999999999957E-2</v>
      </c>
      <c r="E1585" s="2">
        <f t="shared" si="218"/>
        <v>0</v>
      </c>
      <c r="F1585" s="2">
        <f t="shared" si="223"/>
        <v>1.7087571534944036E-2</v>
      </c>
      <c r="G1585" s="2">
        <f t="shared" si="223"/>
        <v>8.9602618593591886E-3</v>
      </c>
      <c r="H1585" s="2">
        <f t="shared" si="220"/>
        <v>1.9070393034435367</v>
      </c>
      <c r="I1585" s="2">
        <f t="shared" si="221"/>
        <v>65.600740285298201</v>
      </c>
    </row>
    <row r="1586" spans="1:9" ht="13.5" x14ac:dyDescent="0.25">
      <c r="A1586" s="3">
        <f>TITRES_STAT!B1589</f>
        <v>44320</v>
      </c>
      <c r="B1586" s="17">
        <f>TITRES_STAT!D1589</f>
        <v>3.1875</v>
      </c>
      <c r="C1586" s="2">
        <f t="shared" si="216"/>
        <v>7.2000000000000952E-3</v>
      </c>
      <c r="D1586" s="2">
        <f t="shared" si="217"/>
        <v>7.2000000000000952E-3</v>
      </c>
      <c r="E1586" s="2">
        <f t="shared" si="218"/>
        <v>0</v>
      </c>
      <c r="F1586" s="2">
        <f t="shared" si="223"/>
        <v>1.6381316425305183E-2</v>
      </c>
      <c r="G1586" s="2">
        <f t="shared" si="223"/>
        <v>8.320243155119247E-3</v>
      </c>
      <c r="H1586" s="2">
        <f t="shared" si="220"/>
        <v>1.9688506837959598</v>
      </c>
      <c r="I1586" s="2">
        <f t="shared" si="221"/>
        <v>66.316931819507872</v>
      </c>
    </row>
    <row r="1587" spans="1:9" ht="13.5" x14ac:dyDescent="0.25">
      <c r="A1587" s="3">
        <f>TITRES_STAT!B1590</f>
        <v>44321</v>
      </c>
      <c r="B1587" s="17">
        <f>TITRES_STAT!D1590</f>
        <v>3.1875</v>
      </c>
      <c r="C1587" s="2">
        <f t="shared" si="216"/>
        <v>0</v>
      </c>
      <c r="D1587" s="2">
        <f t="shared" si="217"/>
        <v>0</v>
      </c>
      <c r="E1587" s="2">
        <f t="shared" si="218"/>
        <v>0</v>
      </c>
      <c r="F1587" s="2">
        <f t="shared" si="223"/>
        <v>1.5211222394926241E-2</v>
      </c>
      <c r="G1587" s="2">
        <f t="shared" si="223"/>
        <v>7.7259400726107296E-3</v>
      </c>
      <c r="H1587" s="2">
        <f t="shared" si="220"/>
        <v>1.9688506837959596</v>
      </c>
      <c r="I1587" s="2">
        <f t="shared" si="221"/>
        <v>66.316931819507857</v>
      </c>
    </row>
    <row r="1588" spans="1:9" ht="13.5" x14ac:dyDescent="0.25">
      <c r="A1588" s="3">
        <f>TITRES_STAT!B1591</f>
        <v>44322</v>
      </c>
      <c r="B1588" s="17">
        <f>TITRES_STAT!D1591</f>
        <v>3.1875</v>
      </c>
      <c r="C1588" s="2">
        <f t="shared" si="216"/>
        <v>0</v>
      </c>
      <c r="D1588" s="2">
        <f t="shared" si="217"/>
        <v>0</v>
      </c>
      <c r="E1588" s="2">
        <f t="shared" si="218"/>
        <v>0</v>
      </c>
      <c r="F1588" s="2">
        <f t="shared" si="223"/>
        <v>1.4124706509574366E-2</v>
      </c>
      <c r="G1588" s="2">
        <f t="shared" si="223"/>
        <v>7.1740872102813921E-3</v>
      </c>
      <c r="H1588" s="2">
        <f t="shared" si="220"/>
        <v>1.9688506837959594</v>
      </c>
      <c r="I1588" s="2">
        <f t="shared" si="221"/>
        <v>66.316931819507857</v>
      </c>
    </row>
    <row r="1589" spans="1:9" ht="13.5" x14ac:dyDescent="0.25">
      <c r="A1589" s="3">
        <f>TITRES_STAT!B1592</f>
        <v>44323</v>
      </c>
      <c r="B1589" s="17">
        <f>TITRES_STAT!D1592</f>
        <v>3.2092000000000001</v>
      </c>
      <c r="C1589" s="2">
        <f t="shared" si="216"/>
        <v>2.1700000000000053E-2</v>
      </c>
      <c r="D1589" s="2">
        <f t="shared" si="217"/>
        <v>2.1700000000000053E-2</v>
      </c>
      <c r="E1589" s="2">
        <f t="shared" si="218"/>
        <v>0</v>
      </c>
      <c r="F1589" s="2">
        <f t="shared" si="223"/>
        <v>1.4665798901747629E-2</v>
      </c>
      <c r="G1589" s="2">
        <f t="shared" si="223"/>
        <v>6.6616524095470071E-3</v>
      </c>
      <c r="H1589" s="2">
        <f t="shared" si="220"/>
        <v>2.2015256876401486</v>
      </c>
      <c r="I1589" s="2">
        <f t="shared" si="221"/>
        <v>68.764892193099911</v>
      </c>
    </row>
    <row r="1590" spans="1:9" ht="13.5" x14ac:dyDescent="0.25">
      <c r="A1590" s="3">
        <f>TITRES_STAT!B1593</f>
        <v>44326</v>
      </c>
      <c r="B1590" s="17">
        <f>TITRES_STAT!D1593</f>
        <v>3.2092000000000001</v>
      </c>
      <c r="C1590" s="2">
        <f t="shared" si="216"/>
        <v>0</v>
      </c>
      <c r="D1590" s="2">
        <f t="shared" si="217"/>
        <v>0</v>
      </c>
      <c r="E1590" s="2">
        <f t="shared" si="218"/>
        <v>0</v>
      </c>
      <c r="F1590" s="2">
        <f t="shared" si="223"/>
        <v>1.3618241837337083E-2</v>
      </c>
      <c r="G1590" s="2">
        <f t="shared" si="223"/>
        <v>6.1858200945793642E-3</v>
      </c>
      <c r="H1590" s="2">
        <f t="shared" si="220"/>
        <v>2.2015256876401486</v>
      </c>
      <c r="I1590" s="2">
        <f t="shared" si="221"/>
        <v>68.764892193099911</v>
      </c>
    </row>
    <row r="1591" spans="1:9" ht="13.5" x14ac:dyDescent="0.25">
      <c r="A1591" s="3">
        <f>TITRES_STAT!B1594</f>
        <v>44327</v>
      </c>
      <c r="B1591" s="17">
        <f>TITRES_STAT!D1594</f>
        <v>3.2237</v>
      </c>
      <c r="C1591" s="2">
        <f t="shared" si="216"/>
        <v>1.4499999999999957E-2</v>
      </c>
      <c r="D1591" s="2">
        <f t="shared" si="217"/>
        <v>1.4499999999999957E-2</v>
      </c>
      <c r="E1591" s="2">
        <f t="shared" si="218"/>
        <v>0</v>
      </c>
      <c r="F1591" s="2">
        <f t="shared" si="223"/>
        <v>1.3681224563241574E-2</v>
      </c>
      <c r="G1591" s="2">
        <f t="shared" si="223"/>
        <v>5.7439758021094103E-3</v>
      </c>
      <c r="H1591" s="2">
        <f t="shared" si="220"/>
        <v>2.3818388228963809</v>
      </c>
      <c r="I1591" s="2">
        <f t="shared" si="221"/>
        <v>70.430288006938525</v>
      </c>
    </row>
    <row r="1592" spans="1:9" ht="13.5" x14ac:dyDescent="0.25">
      <c r="A1592" s="3">
        <f>TITRES_STAT!B1595</f>
        <v>44333</v>
      </c>
      <c r="B1592" s="17">
        <f>TITRES_STAT!D1595</f>
        <v>3.2237</v>
      </c>
      <c r="C1592" s="2">
        <f t="shared" si="216"/>
        <v>0</v>
      </c>
      <c r="D1592" s="2">
        <f t="shared" si="217"/>
        <v>0</v>
      </c>
      <c r="E1592" s="2">
        <f t="shared" si="218"/>
        <v>0</v>
      </c>
      <c r="F1592" s="2">
        <f t="shared" si="223"/>
        <v>1.2703994237295747E-2</v>
      </c>
      <c r="G1592" s="2">
        <f t="shared" si="223"/>
        <v>5.3336918162444529E-3</v>
      </c>
      <c r="H1592" s="2">
        <f t="shared" si="220"/>
        <v>2.3818388228963809</v>
      </c>
      <c r="I1592" s="2">
        <f t="shared" si="221"/>
        <v>70.430288006938525</v>
      </c>
    </row>
    <row r="1593" spans="1:9" ht="13.5" x14ac:dyDescent="0.25">
      <c r="A1593" s="3">
        <f>TITRES_STAT!B1596</f>
        <v>44334</v>
      </c>
      <c r="B1593" s="17">
        <f>TITRES_STAT!D1596</f>
        <v>3.2164999999999999</v>
      </c>
      <c r="C1593" s="2">
        <f t="shared" si="216"/>
        <v>-7.2000000000000952E-3</v>
      </c>
      <c r="D1593" s="2">
        <f t="shared" si="217"/>
        <v>0</v>
      </c>
      <c r="E1593" s="2">
        <f t="shared" si="218"/>
        <v>7.2000000000000952E-3</v>
      </c>
      <c r="F1593" s="2">
        <f t="shared" si="223"/>
        <v>1.1796566077488909E-2</v>
      </c>
      <c r="G1593" s="2">
        <f t="shared" si="223"/>
        <v>5.4669995436555704E-3</v>
      </c>
      <c r="H1593" s="2">
        <f t="shared" si="220"/>
        <v>2.1577770371645215</v>
      </c>
      <c r="I1593" s="2">
        <f t="shared" si="221"/>
        <v>68.332153023130004</v>
      </c>
    </row>
    <row r="1594" spans="1:9" ht="13.5" x14ac:dyDescent="0.25">
      <c r="A1594" s="3">
        <f>TITRES_STAT!B1597</f>
        <v>44335</v>
      </c>
      <c r="B1594" s="17">
        <f>TITRES_STAT!D1597</f>
        <v>3.1875</v>
      </c>
      <c r="C1594" s="2">
        <f t="shared" si="216"/>
        <v>-2.8999999999999915E-2</v>
      </c>
      <c r="D1594" s="2">
        <f t="shared" si="217"/>
        <v>0</v>
      </c>
      <c r="E1594" s="2">
        <f t="shared" si="218"/>
        <v>2.8999999999999915E-2</v>
      </c>
      <c r="F1594" s="2">
        <f t="shared" si="223"/>
        <v>1.0953954214811129E-2</v>
      </c>
      <c r="G1594" s="2">
        <f t="shared" si="223"/>
        <v>7.1479281476801663E-3</v>
      </c>
      <c r="H1594" s="2">
        <f t="shared" si="220"/>
        <v>1.5324656303891631</v>
      </c>
      <c r="I1594" s="2">
        <f t="shared" si="221"/>
        <v>60.512790854881999</v>
      </c>
    </row>
    <row r="1595" spans="1:9" ht="13.5" x14ac:dyDescent="0.25">
      <c r="A1595" s="3">
        <f>TITRES_STAT!B1598</f>
        <v>44336</v>
      </c>
      <c r="B1595" s="17">
        <f>TITRES_STAT!D1598</f>
        <v>3.2237</v>
      </c>
      <c r="C1595" s="2">
        <f t="shared" si="216"/>
        <v>3.620000000000001E-2</v>
      </c>
      <c r="D1595" s="2">
        <f t="shared" si="217"/>
        <v>3.620000000000001E-2</v>
      </c>
      <c r="E1595" s="2">
        <f t="shared" si="218"/>
        <v>0</v>
      </c>
      <c r="F1595" s="2">
        <f t="shared" si="223"/>
        <v>1.2757243199467477E-2</v>
      </c>
      <c r="G1595" s="2">
        <f t="shared" si="223"/>
        <v>6.6373618514172974E-3</v>
      </c>
      <c r="H1595" s="2">
        <f t="shared" si="220"/>
        <v>1.9220352129428324</v>
      </c>
      <c r="I1595" s="2">
        <f t="shared" si="221"/>
        <v>65.777277577949434</v>
      </c>
    </row>
    <row r="1596" spans="1:9" ht="13.5" x14ac:dyDescent="0.25">
      <c r="A1596" s="3">
        <f>TITRES_STAT!B1599</f>
        <v>44337</v>
      </c>
      <c r="B1596" s="17">
        <f>TITRES_STAT!D1599</f>
        <v>3.2237</v>
      </c>
      <c r="C1596" s="2">
        <f t="shared" si="216"/>
        <v>0</v>
      </c>
      <c r="D1596" s="2">
        <f t="shared" si="217"/>
        <v>0</v>
      </c>
      <c r="E1596" s="2">
        <f t="shared" si="218"/>
        <v>0</v>
      </c>
      <c r="F1596" s="2">
        <f t="shared" si="223"/>
        <v>1.1846011542362657E-2</v>
      </c>
      <c r="G1596" s="2">
        <f t="shared" si="223"/>
        <v>6.1632645763160616E-3</v>
      </c>
      <c r="H1596" s="2">
        <f t="shared" si="220"/>
        <v>1.9220352129428322</v>
      </c>
      <c r="I1596" s="2">
        <f t="shared" si="221"/>
        <v>65.777277577949434</v>
      </c>
    </row>
    <row r="1597" spans="1:9" ht="13.5" x14ac:dyDescent="0.25">
      <c r="A1597" s="3">
        <f>TITRES_STAT!B1600</f>
        <v>44340</v>
      </c>
      <c r="B1597" s="17">
        <f>TITRES_STAT!D1600</f>
        <v>3.1295000000000002</v>
      </c>
      <c r="C1597" s="2">
        <f t="shared" si="216"/>
        <v>-9.4199999999999839E-2</v>
      </c>
      <c r="D1597" s="2">
        <f t="shared" si="217"/>
        <v>0</v>
      </c>
      <c r="E1597" s="2">
        <f t="shared" si="218"/>
        <v>9.4199999999999839E-2</v>
      </c>
      <c r="F1597" s="2">
        <f t="shared" ref="F1597:G1612" si="224">((F1596*13)+D1597)/14</f>
        <v>1.0999867860765325E-2</v>
      </c>
      <c r="G1597" s="2">
        <f t="shared" si="224"/>
        <v>1.2451602820864901E-2</v>
      </c>
      <c r="H1597" s="2">
        <f t="shared" si="220"/>
        <v>0.88340979221832128</v>
      </c>
      <c r="I1597" s="2">
        <f t="shared" si="221"/>
        <v>46.904810406545771</v>
      </c>
    </row>
    <row r="1598" spans="1:9" ht="13.5" x14ac:dyDescent="0.25">
      <c r="A1598" s="3">
        <f>TITRES_STAT!B1601</f>
        <v>44341</v>
      </c>
      <c r="B1598" s="17">
        <f>TITRES_STAT!D1601</f>
        <v>3.2164999999999999</v>
      </c>
      <c r="C1598" s="2">
        <f t="shared" si="216"/>
        <v>8.6999999999999744E-2</v>
      </c>
      <c r="D1598" s="2">
        <f t="shared" si="217"/>
        <v>8.6999999999999744E-2</v>
      </c>
      <c r="E1598" s="2">
        <f t="shared" si="218"/>
        <v>0</v>
      </c>
      <c r="F1598" s="2">
        <f t="shared" si="224"/>
        <v>1.6428448727853498E-2</v>
      </c>
      <c r="G1598" s="2">
        <f t="shared" si="224"/>
        <v>1.1562202619374551E-2</v>
      </c>
      <c r="H1598" s="2">
        <f t="shared" si="220"/>
        <v>1.4208753529647264</v>
      </c>
      <c r="I1598" s="2">
        <f t="shared" si="221"/>
        <v>58.692627492144553</v>
      </c>
    </row>
    <row r="1599" spans="1:9" ht="13.5" x14ac:dyDescent="0.25">
      <c r="A1599" s="3">
        <f>TITRES_STAT!B1602</f>
        <v>44342</v>
      </c>
      <c r="B1599" s="17">
        <f>TITRES_STAT!D1602</f>
        <v>3.2164999999999999</v>
      </c>
      <c r="C1599" s="2">
        <f t="shared" si="216"/>
        <v>0</v>
      </c>
      <c r="D1599" s="2">
        <f t="shared" si="217"/>
        <v>0</v>
      </c>
      <c r="E1599" s="2">
        <f t="shared" si="218"/>
        <v>0</v>
      </c>
      <c r="F1599" s="2">
        <f t="shared" si="224"/>
        <v>1.525498810443539E-2</v>
      </c>
      <c r="G1599" s="2">
        <f t="shared" si="224"/>
        <v>1.0736331003704939E-2</v>
      </c>
      <c r="H1599" s="2">
        <f t="shared" si="220"/>
        <v>1.4208753529647262</v>
      </c>
      <c r="I1599" s="2">
        <f t="shared" si="221"/>
        <v>58.692627492144553</v>
      </c>
    </row>
    <row r="1600" spans="1:9" ht="13.5" x14ac:dyDescent="0.25">
      <c r="A1600" s="3">
        <f>TITRES_STAT!B1603</f>
        <v>44343</v>
      </c>
      <c r="B1600" s="17">
        <f>TITRES_STAT!D1603</f>
        <v>3.2164999999999999</v>
      </c>
      <c r="C1600" s="2">
        <f t="shared" si="216"/>
        <v>0</v>
      </c>
      <c r="D1600" s="2">
        <f t="shared" si="217"/>
        <v>0</v>
      </c>
      <c r="E1600" s="2">
        <f t="shared" si="218"/>
        <v>0</v>
      </c>
      <c r="F1600" s="2">
        <f t="shared" si="224"/>
        <v>1.4165346096975718E-2</v>
      </c>
      <c r="G1600" s="2">
        <f t="shared" si="224"/>
        <v>9.9694502177260138E-3</v>
      </c>
      <c r="H1600" s="2">
        <f t="shared" si="220"/>
        <v>1.4208753529647264</v>
      </c>
      <c r="I1600" s="2">
        <f t="shared" si="221"/>
        <v>58.692627492144553</v>
      </c>
    </row>
    <row r="1601" spans="1:9" ht="13.5" x14ac:dyDescent="0.25">
      <c r="A1601" s="3">
        <f>TITRES_STAT!B1604</f>
        <v>44344</v>
      </c>
      <c r="B1601" s="17">
        <f>TITRES_STAT!D1604</f>
        <v>3.2599</v>
      </c>
      <c r="C1601" s="2">
        <f t="shared" si="216"/>
        <v>4.3400000000000105E-2</v>
      </c>
      <c r="D1601" s="2">
        <f t="shared" si="217"/>
        <v>4.3400000000000105E-2</v>
      </c>
      <c r="E1601" s="2">
        <f t="shared" si="218"/>
        <v>0</v>
      </c>
      <c r="F1601" s="2">
        <f t="shared" si="224"/>
        <v>1.6253535661477459E-2</v>
      </c>
      <c r="G1601" s="2">
        <f t="shared" si="224"/>
        <v>9.2573466307455839E-3</v>
      </c>
      <c r="H1601" s="2">
        <f t="shared" si="220"/>
        <v>1.755744524839987</v>
      </c>
      <c r="I1601" s="2">
        <f t="shared" si="221"/>
        <v>63.712165950576811</v>
      </c>
    </row>
    <row r="1602" spans="1:9" ht="13.5" x14ac:dyDescent="0.25">
      <c r="A1602" s="3">
        <f>TITRES_STAT!B1605</f>
        <v>44347</v>
      </c>
      <c r="B1602" s="17">
        <f>TITRES_STAT!D1605</f>
        <v>3.1875</v>
      </c>
      <c r="C1602" s="2">
        <f t="shared" si="216"/>
        <v>-7.240000000000002E-2</v>
      </c>
      <c r="D1602" s="2">
        <f t="shared" si="217"/>
        <v>0</v>
      </c>
      <c r="E1602" s="2">
        <f t="shared" si="218"/>
        <v>7.240000000000002E-2</v>
      </c>
      <c r="F1602" s="2">
        <f t="shared" si="224"/>
        <v>1.5092568828514783E-2</v>
      </c>
      <c r="G1602" s="2">
        <f t="shared" si="224"/>
        <v>1.37675361571209E-2</v>
      </c>
      <c r="H1602" s="2">
        <f t="shared" si="220"/>
        <v>1.0962432679509284</v>
      </c>
      <c r="I1602" s="2">
        <f t="shared" si="221"/>
        <v>52.295613047931354</v>
      </c>
    </row>
    <row r="1603" spans="1:9" ht="13.5" x14ac:dyDescent="0.25">
      <c r="A1603" s="3">
        <f>TITRES_STAT!B1606</f>
        <v>44348</v>
      </c>
      <c r="B1603" s="17">
        <f>TITRES_STAT!D1606</f>
        <v>3.1223000000000001</v>
      </c>
      <c r="C1603" s="2">
        <f t="shared" ref="C1603:C1666" si="225">B1603-B1602</f>
        <v>-6.5199999999999925E-2</v>
      </c>
      <c r="D1603" s="2">
        <f t="shared" ref="D1603:D1666" si="226">IF(C1603&gt;0,C1603,0)</f>
        <v>0</v>
      </c>
      <c r="E1603" s="2">
        <f t="shared" ref="E1603:E1666" si="227">IF(C1603&lt;0,-C1603,0)</f>
        <v>6.5199999999999925E-2</v>
      </c>
      <c r="F1603" s="2">
        <f t="shared" si="224"/>
        <v>1.4014528197906584E-2</v>
      </c>
      <c r="G1603" s="2">
        <f t="shared" si="224"/>
        <v>1.7441283574469401E-2</v>
      </c>
      <c r="H1603" s="2">
        <f t="shared" si="220"/>
        <v>0.80352619336005116</v>
      </c>
      <c r="I1603" s="2">
        <f t="shared" si="221"/>
        <v>44.553064785992682</v>
      </c>
    </row>
    <row r="1604" spans="1:9" ht="13.5" x14ac:dyDescent="0.25">
      <c r="A1604" s="3">
        <f>TITRES_STAT!B1607</f>
        <v>44349</v>
      </c>
      <c r="B1604" s="17">
        <f>TITRES_STAT!D1607</f>
        <v>3.1513</v>
      </c>
      <c r="C1604" s="2">
        <f t="shared" si="225"/>
        <v>2.8999999999999915E-2</v>
      </c>
      <c r="D1604" s="2">
        <f t="shared" si="226"/>
        <v>2.8999999999999915E-2</v>
      </c>
      <c r="E1604" s="2">
        <f t="shared" si="227"/>
        <v>0</v>
      </c>
      <c r="F1604" s="2">
        <f t="shared" si="224"/>
        <v>1.5084919040913249E-2</v>
      </c>
      <c r="G1604" s="2">
        <f t="shared" si="224"/>
        <v>1.6195477604864443E-2</v>
      </c>
      <c r="H1604" s="2">
        <f t="shared" si="220"/>
        <v>0.93142785961325225</v>
      </c>
      <c r="I1604" s="2">
        <f t="shared" si="221"/>
        <v>48.224832989608046</v>
      </c>
    </row>
    <row r="1605" spans="1:9" ht="13.5" x14ac:dyDescent="0.25">
      <c r="A1605" s="3">
        <f>TITRES_STAT!B1608</f>
        <v>44350</v>
      </c>
      <c r="B1605" s="17">
        <f>TITRES_STAT!D1608</f>
        <v>3.1802999999999999</v>
      </c>
      <c r="C1605" s="2">
        <f t="shared" si="225"/>
        <v>2.8999999999999915E-2</v>
      </c>
      <c r="D1605" s="2">
        <f t="shared" si="226"/>
        <v>2.8999999999999915E-2</v>
      </c>
      <c r="E1605" s="2">
        <f t="shared" si="227"/>
        <v>0</v>
      </c>
      <c r="F1605" s="2">
        <f t="shared" si="224"/>
        <v>1.6078853395133725E-2</v>
      </c>
      <c r="G1605" s="2">
        <f t="shared" si="224"/>
        <v>1.5038657775945555E-2</v>
      </c>
      <c r="H1605" s="2">
        <f t="shared" si="220"/>
        <v>1.069168115578238</v>
      </c>
      <c r="I1605" s="2">
        <f t="shared" si="221"/>
        <v>51.671399125510611</v>
      </c>
    </row>
    <row r="1606" spans="1:9" ht="13.5" x14ac:dyDescent="0.25">
      <c r="A1606" s="3">
        <f>TITRES_STAT!B1609</f>
        <v>44351</v>
      </c>
      <c r="B1606" s="17">
        <f>TITRES_STAT!D1609</f>
        <v>3.1802999999999999</v>
      </c>
      <c r="C1606" s="2">
        <f t="shared" si="225"/>
        <v>0</v>
      </c>
      <c r="D1606" s="2">
        <f t="shared" si="226"/>
        <v>0</v>
      </c>
      <c r="E1606" s="2">
        <f t="shared" si="227"/>
        <v>0</v>
      </c>
      <c r="F1606" s="2">
        <f t="shared" si="224"/>
        <v>1.4930363866909888E-2</v>
      </c>
      <c r="G1606" s="2">
        <f t="shared" si="224"/>
        <v>1.3964467934806586E-2</v>
      </c>
      <c r="H1606" s="2">
        <f t="shared" si="220"/>
        <v>1.0691681155782382</v>
      </c>
      <c r="I1606" s="2">
        <f t="shared" si="221"/>
        <v>51.671399125510611</v>
      </c>
    </row>
    <row r="1607" spans="1:9" ht="13.5" x14ac:dyDescent="0.25">
      <c r="A1607" s="3">
        <f>TITRES_STAT!B1610</f>
        <v>44354</v>
      </c>
      <c r="B1607" s="17">
        <f>TITRES_STAT!D1610</f>
        <v>3.173</v>
      </c>
      <c r="C1607" s="2">
        <f t="shared" si="225"/>
        <v>-7.2999999999998622E-3</v>
      </c>
      <c r="D1607" s="2">
        <f t="shared" si="226"/>
        <v>0</v>
      </c>
      <c r="E1607" s="2">
        <f t="shared" si="227"/>
        <v>7.2999999999998622E-3</v>
      </c>
      <c r="F1607" s="2">
        <f t="shared" si="224"/>
        <v>1.3863909304987753E-2</v>
      </c>
      <c r="G1607" s="2">
        <f t="shared" si="224"/>
        <v>1.3488434510891821E-2</v>
      </c>
      <c r="H1607" s="2">
        <f t="shared" si="220"/>
        <v>1.0278367955742187</v>
      </c>
      <c r="I1607" s="2">
        <f t="shared" si="221"/>
        <v>50.686366763710296</v>
      </c>
    </row>
    <row r="1608" spans="1:9" ht="13.5" x14ac:dyDescent="0.25">
      <c r="A1608" s="3">
        <f>TITRES_STAT!B1611</f>
        <v>44355</v>
      </c>
      <c r="B1608" s="17">
        <f>TITRES_STAT!D1611</f>
        <v>3.1802999999999999</v>
      </c>
      <c r="C1608" s="2">
        <f t="shared" si="225"/>
        <v>7.2999999999998622E-3</v>
      </c>
      <c r="D1608" s="2">
        <f t="shared" si="226"/>
        <v>7.2999999999998622E-3</v>
      </c>
      <c r="E1608" s="2">
        <f t="shared" si="227"/>
        <v>0</v>
      </c>
      <c r="F1608" s="2">
        <f t="shared" si="224"/>
        <v>1.339505864034576E-2</v>
      </c>
      <c r="G1608" s="2">
        <f t="shared" si="224"/>
        <v>1.2524974902970975E-2</v>
      </c>
      <c r="H1608" s="2">
        <f t="shared" si="220"/>
        <v>1.0694679026597009</v>
      </c>
      <c r="I1608" s="2">
        <f t="shared" si="221"/>
        <v>51.678400099137086</v>
      </c>
    </row>
    <row r="1609" spans="1:9" ht="13.5" x14ac:dyDescent="0.25">
      <c r="A1609" s="3">
        <f>TITRES_STAT!B1612</f>
        <v>44356</v>
      </c>
      <c r="B1609" s="17">
        <f>TITRES_STAT!D1612</f>
        <v>3.2092000000000001</v>
      </c>
      <c r="C1609" s="2">
        <f t="shared" si="225"/>
        <v>2.8900000000000148E-2</v>
      </c>
      <c r="D1609" s="2">
        <f t="shared" si="226"/>
        <v>2.8900000000000148E-2</v>
      </c>
      <c r="E1609" s="2">
        <f t="shared" si="227"/>
        <v>0</v>
      </c>
      <c r="F1609" s="2">
        <f t="shared" si="224"/>
        <v>1.4502554451749644E-2</v>
      </c>
      <c r="G1609" s="2">
        <f t="shared" si="224"/>
        <v>1.1630333838473048E-2</v>
      </c>
      <c r="H1609" s="2">
        <f t="shared" si="220"/>
        <v>1.246959429812351</v>
      </c>
      <c r="I1609" s="2">
        <f t="shared" si="221"/>
        <v>55.495413636217172</v>
      </c>
    </row>
    <row r="1610" spans="1:9" ht="13.5" x14ac:dyDescent="0.25">
      <c r="A1610" s="3">
        <f>TITRES_STAT!B1613</f>
        <v>44357</v>
      </c>
      <c r="B1610" s="17">
        <f>TITRES_STAT!D1613</f>
        <v>3.2237</v>
      </c>
      <c r="C1610" s="2">
        <f t="shared" si="225"/>
        <v>1.4499999999999957E-2</v>
      </c>
      <c r="D1610" s="2">
        <f t="shared" si="226"/>
        <v>1.4499999999999957E-2</v>
      </c>
      <c r="E1610" s="2">
        <f t="shared" si="227"/>
        <v>0</v>
      </c>
      <c r="F1610" s="2">
        <f t="shared" si="224"/>
        <v>1.450237199091038E-2</v>
      </c>
      <c r="G1610" s="2">
        <f t="shared" si="224"/>
        <v>1.0799595707153544E-2</v>
      </c>
      <c r="H1610" s="2">
        <f t="shared" si="220"/>
        <v>1.3428624907971465</v>
      </c>
      <c r="I1610" s="2">
        <f t="shared" si="221"/>
        <v>57.317170601004612</v>
      </c>
    </row>
    <row r="1611" spans="1:9" ht="13.5" x14ac:dyDescent="0.25">
      <c r="A1611" s="3">
        <f>TITRES_STAT!B1614</f>
        <v>44358</v>
      </c>
      <c r="B1611" s="17">
        <f>TITRES_STAT!D1614</f>
        <v>3.2092000000000001</v>
      </c>
      <c r="C1611" s="2">
        <f t="shared" si="225"/>
        <v>-1.4499999999999957E-2</v>
      </c>
      <c r="D1611" s="2">
        <f t="shared" si="226"/>
        <v>0</v>
      </c>
      <c r="E1611" s="2">
        <f t="shared" si="227"/>
        <v>1.4499999999999957E-2</v>
      </c>
      <c r="F1611" s="2">
        <f t="shared" si="224"/>
        <v>1.3466488277273925E-2</v>
      </c>
      <c r="G1611" s="2">
        <f t="shared" si="224"/>
        <v>1.1063910299499716E-2</v>
      </c>
      <c r="H1611" s="2">
        <f t="shared" si="220"/>
        <v>1.2171545062040903</v>
      </c>
      <c r="I1611" s="2">
        <f t="shared" si="221"/>
        <v>54.897144190818537</v>
      </c>
    </row>
    <row r="1612" spans="1:9" ht="13.5" x14ac:dyDescent="0.25">
      <c r="A1612" s="3">
        <f>TITRES_STAT!B1615</f>
        <v>44361</v>
      </c>
      <c r="B1612" s="17">
        <f>TITRES_STAT!D1615</f>
        <v>3.2237</v>
      </c>
      <c r="C1612" s="2">
        <f t="shared" si="225"/>
        <v>1.4499999999999957E-2</v>
      </c>
      <c r="D1612" s="2">
        <f t="shared" si="226"/>
        <v>1.4499999999999957E-2</v>
      </c>
      <c r="E1612" s="2">
        <f t="shared" si="227"/>
        <v>0</v>
      </c>
      <c r="F1612" s="2">
        <f t="shared" si="224"/>
        <v>1.3540310543182927E-2</v>
      </c>
      <c r="G1612" s="2">
        <f t="shared" si="224"/>
        <v>1.0273630992392594E-2</v>
      </c>
      <c r="H1612" s="2">
        <f t="shared" si="220"/>
        <v>1.3179673820491742</v>
      </c>
      <c r="I1612" s="2">
        <f t="shared" si="221"/>
        <v>56.85875445253415</v>
      </c>
    </row>
    <row r="1613" spans="1:9" ht="13.5" x14ac:dyDescent="0.25">
      <c r="A1613" s="3">
        <f>TITRES_STAT!B1616</f>
        <v>44362</v>
      </c>
      <c r="B1613" s="17">
        <f>TITRES_STAT!D1616</f>
        <v>3.1875</v>
      </c>
      <c r="C1613" s="2">
        <f t="shared" si="225"/>
        <v>-3.620000000000001E-2</v>
      </c>
      <c r="D1613" s="2">
        <f t="shared" si="226"/>
        <v>0</v>
      </c>
      <c r="E1613" s="2">
        <f t="shared" si="227"/>
        <v>3.620000000000001E-2</v>
      </c>
      <c r="F1613" s="2">
        <f t="shared" ref="F1613:G1628" si="228">((F1612*13)+D1613)/14</f>
        <v>1.2573145504384148E-2</v>
      </c>
      <c r="G1613" s="2">
        <f t="shared" si="228"/>
        <v>1.2125514492935982E-2</v>
      </c>
      <c r="H1613" s="2">
        <f t="shared" si="220"/>
        <v>1.0369164551086838</v>
      </c>
      <c r="I1613" s="2">
        <f t="shared" si="221"/>
        <v>50.906184812246366</v>
      </c>
    </row>
    <row r="1614" spans="1:9" ht="13.5" x14ac:dyDescent="0.25">
      <c r="A1614" s="3">
        <f>TITRES_STAT!B1617</f>
        <v>44363</v>
      </c>
      <c r="B1614" s="17">
        <f>TITRES_STAT!D1617</f>
        <v>3.2382</v>
      </c>
      <c r="C1614" s="2">
        <f t="shared" si="225"/>
        <v>5.0699999999999967E-2</v>
      </c>
      <c r="D1614" s="2">
        <f t="shared" si="226"/>
        <v>5.0699999999999967E-2</v>
      </c>
      <c r="E1614" s="2">
        <f t="shared" si="227"/>
        <v>0</v>
      </c>
      <c r="F1614" s="2">
        <f t="shared" si="228"/>
        <v>1.5296492254070993E-2</v>
      </c>
      <c r="G1614" s="2">
        <f t="shared" si="228"/>
        <v>1.1259406314869127E-2</v>
      </c>
      <c r="H1614" s="2">
        <f t="shared" si="220"/>
        <v>1.3585522918620059</v>
      </c>
      <c r="I1614" s="2">
        <f t="shared" si="221"/>
        <v>57.601109653136838</v>
      </c>
    </row>
    <row r="1615" spans="1:9" ht="13.5" x14ac:dyDescent="0.25">
      <c r="A1615" s="3">
        <f>TITRES_STAT!B1618</f>
        <v>44364</v>
      </c>
      <c r="B1615" s="17">
        <f>TITRES_STAT!D1618</f>
        <v>3.2382</v>
      </c>
      <c r="C1615" s="2">
        <f t="shared" si="225"/>
        <v>0</v>
      </c>
      <c r="D1615" s="2">
        <f t="shared" si="226"/>
        <v>0</v>
      </c>
      <c r="E1615" s="2">
        <f t="shared" si="227"/>
        <v>0</v>
      </c>
      <c r="F1615" s="2">
        <f t="shared" si="228"/>
        <v>1.4203885664494495E-2</v>
      </c>
      <c r="G1615" s="2">
        <f t="shared" si="228"/>
        <v>1.0455163006664188E-2</v>
      </c>
      <c r="H1615" s="2">
        <f t="shared" si="220"/>
        <v>1.3585522918620061</v>
      </c>
      <c r="I1615" s="2">
        <f t="shared" si="221"/>
        <v>57.601109653136838</v>
      </c>
    </row>
    <row r="1616" spans="1:9" ht="13.5" x14ac:dyDescent="0.25">
      <c r="A1616" s="3">
        <f>TITRES_STAT!B1619</f>
        <v>44365</v>
      </c>
      <c r="B1616" s="17">
        <f>TITRES_STAT!D1619</f>
        <v>3.1947000000000001</v>
      </c>
      <c r="C1616" s="2">
        <f t="shared" si="225"/>
        <v>-4.3499999999999872E-2</v>
      </c>
      <c r="D1616" s="2">
        <f t="shared" si="226"/>
        <v>0</v>
      </c>
      <c r="E1616" s="2">
        <f t="shared" si="227"/>
        <v>4.3499999999999872E-2</v>
      </c>
      <c r="F1616" s="2">
        <f t="shared" si="228"/>
        <v>1.3189322402744888E-2</v>
      </c>
      <c r="G1616" s="2">
        <f t="shared" si="228"/>
        <v>1.2815508506188166E-2</v>
      </c>
      <c r="H1616" s="2">
        <f t="shared" si="220"/>
        <v>1.0291688696064007</v>
      </c>
      <c r="I1616" s="2">
        <f t="shared" si="221"/>
        <v>50.718739333214252</v>
      </c>
    </row>
    <row r="1617" spans="1:9" ht="13.5" x14ac:dyDescent="0.25">
      <c r="A1617" s="3">
        <f>TITRES_STAT!B1620</f>
        <v>44368</v>
      </c>
      <c r="B1617" s="17">
        <f>TITRES_STAT!D1620</f>
        <v>3.1947000000000001</v>
      </c>
      <c r="C1617" s="2">
        <f t="shared" si="225"/>
        <v>0</v>
      </c>
      <c r="D1617" s="2">
        <f t="shared" si="226"/>
        <v>0</v>
      </c>
      <c r="E1617" s="2">
        <f t="shared" si="227"/>
        <v>0</v>
      </c>
      <c r="F1617" s="2">
        <f t="shared" si="228"/>
        <v>1.2247227945405966E-2</v>
      </c>
      <c r="G1617" s="2">
        <f t="shared" si="228"/>
        <v>1.1900115041460439E-2</v>
      </c>
      <c r="H1617" s="2">
        <f t="shared" ref="H1617:H1680" si="229">F1617/G1617</f>
        <v>1.0291688696064007</v>
      </c>
      <c r="I1617" s="2">
        <f t="shared" ref="I1617:I1680" si="230">IF(G1617=0,100,100-(100/(1+H1617)))</f>
        <v>50.718739333214252</v>
      </c>
    </row>
    <row r="1618" spans="1:9" ht="13.5" x14ac:dyDescent="0.25">
      <c r="A1618" s="3">
        <f>TITRES_STAT!B1621</f>
        <v>44369</v>
      </c>
      <c r="B1618" s="17">
        <f>TITRES_STAT!D1621</f>
        <v>3.2237</v>
      </c>
      <c r="C1618" s="2">
        <f t="shared" si="225"/>
        <v>2.8999999999999915E-2</v>
      </c>
      <c r="D1618" s="2">
        <f t="shared" si="226"/>
        <v>2.8999999999999915E-2</v>
      </c>
      <c r="E1618" s="2">
        <f t="shared" si="227"/>
        <v>0</v>
      </c>
      <c r="F1618" s="2">
        <f t="shared" si="228"/>
        <v>1.3443854520734105E-2</v>
      </c>
      <c r="G1618" s="2">
        <f t="shared" si="228"/>
        <v>1.1050106824213266E-2</v>
      </c>
      <c r="H1618" s="2">
        <f t="shared" si="229"/>
        <v>1.2166266566107398</v>
      </c>
      <c r="I1618" s="2">
        <f t="shared" si="230"/>
        <v>54.886403760522434</v>
      </c>
    </row>
    <row r="1619" spans="1:9" ht="13.5" x14ac:dyDescent="0.25">
      <c r="A1619" s="3">
        <f>TITRES_STAT!B1622</f>
        <v>44370</v>
      </c>
      <c r="B1619" s="17">
        <f>TITRES_STAT!D1622</f>
        <v>3.1875</v>
      </c>
      <c r="C1619" s="2">
        <f t="shared" si="225"/>
        <v>-3.620000000000001E-2</v>
      </c>
      <c r="D1619" s="2">
        <f t="shared" si="226"/>
        <v>0</v>
      </c>
      <c r="E1619" s="2">
        <f t="shared" si="227"/>
        <v>3.620000000000001E-2</v>
      </c>
      <c r="F1619" s="2">
        <f t="shared" si="228"/>
        <v>1.2483579197824526E-2</v>
      </c>
      <c r="G1619" s="2">
        <f t="shared" si="228"/>
        <v>1.284652776534089E-2</v>
      </c>
      <c r="H1619" s="2">
        <f t="shared" si="229"/>
        <v>0.97174734106008198</v>
      </c>
      <c r="I1619" s="2">
        <f t="shared" si="230"/>
        <v>49.283562899982705</v>
      </c>
    </row>
    <row r="1620" spans="1:9" ht="13.5" x14ac:dyDescent="0.25">
      <c r="A1620" s="3">
        <f>TITRES_STAT!B1623</f>
        <v>44371</v>
      </c>
      <c r="B1620" s="17">
        <f>TITRES_STAT!D1623</f>
        <v>3.2164999999999999</v>
      </c>
      <c r="C1620" s="2">
        <f t="shared" si="225"/>
        <v>2.8999999999999915E-2</v>
      </c>
      <c r="D1620" s="2">
        <f t="shared" si="226"/>
        <v>2.8999999999999915E-2</v>
      </c>
      <c r="E1620" s="2">
        <f t="shared" si="227"/>
        <v>0</v>
      </c>
      <c r="F1620" s="2">
        <f t="shared" si="228"/>
        <v>1.3663323540837052E-2</v>
      </c>
      <c r="G1620" s="2">
        <f t="shared" si="228"/>
        <v>1.1928918639245112E-2</v>
      </c>
      <c r="H1620" s="2">
        <f t="shared" si="229"/>
        <v>1.1453949812253641</v>
      </c>
      <c r="I1620" s="2">
        <f t="shared" si="230"/>
        <v>53.388536434962674</v>
      </c>
    </row>
    <row r="1621" spans="1:9" ht="13.5" x14ac:dyDescent="0.25">
      <c r="A1621" s="3">
        <f>TITRES_STAT!B1624</f>
        <v>44372</v>
      </c>
      <c r="B1621" s="17">
        <f>TITRES_STAT!D1624</f>
        <v>3.2164999999999999</v>
      </c>
      <c r="C1621" s="2">
        <f t="shared" si="225"/>
        <v>0</v>
      </c>
      <c r="D1621" s="2">
        <f t="shared" si="226"/>
        <v>0</v>
      </c>
      <c r="E1621" s="2">
        <f t="shared" si="227"/>
        <v>0</v>
      </c>
      <c r="F1621" s="2">
        <f t="shared" si="228"/>
        <v>1.2687371859348691E-2</v>
      </c>
      <c r="G1621" s="2">
        <f t="shared" si="228"/>
        <v>1.1076853022156176E-2</v>
      </c>
      <c r="H1621" s="2">
        <f t="shared" si="229"/>
        <v>1.1453949812253641</v>
      </c>
      <c r="I1621" s="2">
        <f t="shared" si="230"/>
        <v>53.388536434962674</v>
      </c>
    </row>
    <row r="1622" spans="1:9" ht="13.5" x14ac:dyDescent="0.25">
      <c r="A1622" s="3">
        <f>TITRES_STAT!B1625</f>
        <v>44375</v>
      </c>
      <c r="B1622" s="17">
        <f>TITRES_STAT!D1625</f>
        <v>3.2092000000000001</v>
      </c>
      <c r="C1622" s="2">
        <f t="shared" si="225"/>
        <v>-7.2999999999998622E-3</v>
      </c>
      <c r="D1622" s="2">
        <f t="shared" si="226"/>
        <v>0</v>
      </c>
      <c r="E1622" s="2">
        <f t="shared" si="227"/>
        <v>7.2999999999998622E-3</v>
      </c>
      <c r="F1622" s="2">
        <f t="shared" si="228"/>
        <v>1.1781131012252356E-2</v>
      </c>
      <c r="G1622" s="2">
        <f t="shared" si="228"/>
        <v>1.0807077806287868E-2</v>
      </c>
      <c r="H1622" s="2">
        <f t="shared" si="229"/>
        <v>1.0901310440642664</v>
      </c>
      <c r="I1622" s="2">
        <f t="shared" si="230"/>
        <v>52.156109884120141</v>
      </c>
    </row>
    <row r="1623" spans="1:9" ht="13.5" x14ac:dyDescent="0.25">
      <c r="A1623" s="3">
        <f>TITRES_STAT!B1626</f>
        <v>44376</v>
      </c>
      <c r="B1623" s="17">
        <f>TITRES_STAT!D1626</f>
        <v>3.2382</v>
      </c>
      <c r="C1623" s="2">
        <f t="shared" si="225"/>
        <v>2.8999999999999915E-2</v>
      </c>
      <c r="D1623" s="2">
        <f t="shared" si="226"/>
        <v>2.8999999999999915E-2</v>
      </c>
      <c r="E1623" s="2">
        <f t="shared" si="227"/>
        <v>0</v>
      </c>
      <c r="F1623" s="2">
        <f t="shared" si="228"/>
        <v>1.3011050225662896E-2</v>
      </c>
      <c r="G1623" s="2">
        <f t="shared" si="228"/>
        <v>1.0035143677267306E-2</v>
      </c>
      <c r="H1623" s="2">
        <f t="shared" si="229"/>
        <v>1.2965484744515352</v>
      </c>
      <c r="I1623" s="2">
        <f t="shared" si="230"/>
        <v>56.456394841009342</v>
      </c>
    </row>
    <row r="1624" spans="1:9" ht="13.5" x14ac:dyDescent="0.25">
      <c r="A1624" s="3">
        <f>TITRES_STAT!B1627</f>
        <v>44377</v>
      </c>
      <c r="B1624" s="17">
        <f>TITRES_STAT!D1627</f>
        <v>3.2164999999999999</v>
      </c>
      <c r="C1624" s="2">
        <f t="shared" si="225"/>
        <v>-2.1700000000000053E-2</v>
      </c>
      <c r="D1624" s="2">
        <f t="shared" si="226"/>
        <v>0</v>
      </c>
      <c r="E1624" s="2">
        <f t="shared" si="227"/>
        <v>2.1700000000000053E-2</v>
      </c>
      <c r="F1624" s="2">
        <f t="shared" si="228"/>
        <v>1.2081689495258405E-2</v>
      </c>
      <c r="G1624" s="2">
        <f t="shared" si="228"/>
        <v>1.0868347700319646E-2</v>
      </c>
      <c r="H1624" s="2">
        <f t="shared" si="229"/>
        <v>1.1116399501005174</v>
      </c>
      <c r="I1624" s="2">
        <f t="shared" si="230"/>
        <v>52.643441892051797</v>
      </c>
    </row>
    <row r="1625" spans="1:9" ht="13.5" x14ac:dyDescent="0.25">
      <c r="A1625" s="3">
        <f>TITRES_STAT!B1628</f>
        <v>44378</v>
      </c>
      <c r="B1625" s="17">
        <f>TITRES_STAT!D1628</f>
        <v>3.2164999999999999</v>
      </c>
      <c r="C1625" s="2">
        <f t="shared" si="225"/>
        <v>0</v>
      </c>
      <c r="D1625" s="2">
        <f t="shared" si="226"/>
        <v>0</v>
      </c>
      <c r="E1625" s="2">
        <f t="shared" si="227"/>
        <v>0</v>
      </c>
      <c r="F1625" s="2">
        <f t="shared" si="228"/>
        <v>1.1218711674168519E-2</v>
      </c>
      <c r="G1625" s="2">
        <f t="shared" si="228"/>
        <v>1.0092037150296815E-2</v>
      </c>
      <c r="H1625" s="2">
        <f t="shared" si="229"/>
        <v>1.1116399501005174</v>
      </c>
      <c r="I1625" s="2">
        <f t="shared" si="230"/>
        <v>52.643441892051797</v>
      </c>
    </row>
    <row r="1626" spans="1:9" ht="13.5" x14ac:dyDescent="0.25">
      <c r="A1626" s="3">
        <f>TITRES_STAT!B1629</f>
        <v>44379</v>
      </c>
      <c r="B1626" s="17">
        <f>TITRES_STAT!D1629</f>
        <v>3.202</v>
      </c>
      <c r="C1626" s="2">
        <f t="shared" si="225"/>
        <v>-1.4499999999999957E-2</v>
      </c>
      <c r="D1626" s="2">
        <f t="shared" si="226"/>
        <v>0</v>
      </c>
      <c r="E1626" s="2">
        <f t="shared" si="227"/>
        <v>1.4499999999999957E-2</v>
      </c>
      <c r="F1626" s="2">
        <f t="shared" si="228"/>
        <v>1.0417375126013624E-2</v>
      </c>
      <c r="G1626" s="2">
        <f t="shared" si="228"/>
        <v>1.0406891639561325E-2</v>
      </c>
      <c r="H1626" s="2">
        <f t="shared" si="229"/>
        <v>1.0010073600086742</v>
      </c>
      <c r="I1626" s="2">
        <f t="shared" si="230"/>
        <v>50.025171321925313</v>
      </c>
    </row>
    <row r="1627" spans="1:9" ht="13.5" x14ac:dyDescent="0.25">
      <c r="A1627" s="3">
        <f>TITRES_STAT!B1630</f>
        <v>44382</v>
      </c>
      <c r="B1627" s="17">
        <f>TITRES_STAT!D1630</f>
        <v>3.1947000000000001</v>
      </c>
      <c r="C1627" s="2">
        <f t="shared" si="225"/>
        <v>-7.2999999999998622E-3</v>
      </c>
      <c r="D1627" s="2">
        <f t="shared" si="226"/>
        <v>0</v>
      </c>
      <c r="E1627" s="2">
        <f t="shared" si="227"/>
        <v>7.2999999999998622E-3</v>
      </c>
      <c r="F1627" s="2">
        <f t="shared" si="228"/>
        <v>9.6732769027269381E-3</v>
      </c>
      <c r="G1627" s="2">
        <f t="shared" si="228"/>
        <v>1.0184970808164079E-2</v>
      </c>
      <c r="H1627" s="2">
        <f t="shared" si="229"/>
        <v>0.94975990456182979</v>
      </c>
      <c r="I1627" s="2">
        <f t="shared" si="230"/>
        <v>48.711633793457743</v>
      </c>
    </row>
    <row r="1628" spans="1:9" ht="13.5" x14ac:dyDescent="0.25">
      <c r="A1628" s="3">
        <f>TITRES_STAT!B1631</f>
        <v>44383</v>
      </c>
      <c r="B1628" s="17">
        <f>TITRES_STAT!D1631</f>
        <v>3.1802999999999999</v>
      </c>
      <c r="C1628" s="2">
        <f t="shared" si="225"/>
        <v>-1.440000000000019E-2</v>
      </c>
      <c r="D1628" s="2">
        <f t="shared" si="226"/>
        <v>0</v>
      </c>
      <c r="E1628" s="2">
        <f t="shared" si="227"/>
        <v>1.440000000000019E-2</v>
      </c>
      <c r="F1628" s="2">
        <f t="shared" si="228"/>
        <v>8.9823285525321567E-3</v>
      </c>
      <c r="G1628" s="2">
        <f t="shared" si="228"/>
        <v>1.0486044321866658E-2</v>
      </c>
      <c r="H1628" s="2">
        <f t="shared" si="229"/>
        <v>0.85659837750267875</v>
      </c>
      <c r="I1628" s="2">
        <f t="shared" si="230"/>
        <v>46.138054836334298</v>
      </c>
    </row>
    <row r="1629" spans="1:9" ht="13.5" x14ac:dyDescent="0.25">
      <c r="A1629" s="3">
        <f>TITRES_STAT!B1632</f>
        <v>44384</v>
      </c>
      <c r="B1629" s="17">
        <f>TITRES_STAT!D1632</f>
        <v>3.2494000000000001</v>
      </c>
      <c r="C1629" s="2">
        <f t="shared" si="225"/>
        <v>6.9100000000000161E-2</v>
      </c>
      <c r="D1629" s="2">
        <f t="shared" si="226"/>
        <v>6.9100000000000161E-2</v>
      </c>
      <c r="E1629" s="2">
        <f t="shared" si="227"/>
        <v>0</v>
      </c>
      <c r="F1629" s="2">
        <f t="shared" ref="F1629:G1644" si="231">((F1628*13)+D1629)/14</f>
        <v>1.3276447941637015E-2</v>
      </c>
      <c r="G1629" s="2">
        <f t="shared" si="231"/>
        <v>9.7370411560190415E-3</v>
      </c>
      <c r="H1629" s="2">
        <f t="shared" si="229"/>
        <v>1.3634992118144695</v>
      </c>
      <c r="I1629" s="2">
        <f t="shared" si="230"/>
        <v>57.689852613392866</v>
      </c>
    </row>
    <row r="1630" spans="1:9" ht="13.5" x14ac:dyDescent="0.25">
      <c r="A1630" s="3">
        <f>TITRES_STAT!B1633</f>
        <v>44385</v>
      </c>
      <c r="B1630" s="17">
        <f>TITRES_STAT!D1633</f>
        <v>3.2494000000000001</v>
      </c>
      <c r="C1630" s="2">
        <f t="shared" si="225"/>
        <v>0</v>
      </c>
      <c r="D1630" s="2">
        <f t="shared" si="226"/>
        <v>0</v>
      </c>
      <c r="E1630" s="2">
        <f t="shared" si="227"/>
        <v>0</v>
      </c>
      <c r="F1630" s="2">
        <f t="shared" si="231"/>
        <v>1.2328130231520086E-2</v>
      </c>
      <c r="G1630" s="2">
        <f t="shared" si="231"/>
        <v>9.0415382163033953E-3</v>
      </c>
      <c r="H1630" s="2">
        <f t="shared" si="229"/>
        <v>1.3634992118144698</v>
      </c>
      <c r="I1630" s="2">
        <f t="shared" si="230"/>
        <v>57.689852613392873</v>
      </c>
    </row>
    <row r="1631" spans="1:9" ht="13.5" x14ac:dyDescent="0.25">
      <c r="A1631" s="3">
        <f>TITRES_STAT!B1634</f>
        <v>44386</v>
      </c>
      <c r="B1631" s="17">
        <f>TITRES_STAT!D1634</f>
        <v>3.2261000000000002</v>
      </c>
      <c r="C1631" s="2">
        <f t="shared" si="225"/>
        <v>-2.3299999999999876E-2</v>
      </c>
      <c r="D1631" s="2">
        <f t="shared" si="226"/>
        <v>0</v>
      </c>
      <c r="E1631" s="2">
        <f t="shared" si="227"/>
        <v>2.3299999999999876E-2</v>
      </c>
      <c r="F1631" s="2">
        <f t="shared" si="231"/>
        <v>1.1447549500697223E-2</v>
      </c>
      <c r="G1631" s="2">
        <f t="shared" si="231"/>
        <v>1.0059999772281716E-2</v>
      </c>
      <c r="H1631" s="2">
        <f t="shared" si="229"/>
        <v>1.13792741151333</v>
      </c>
      <c r="I1631" s="2">
        <f t="shared" si="230"/>
        <v>53.225727187241084</v>
      </c>
    </row>
    <row r="1632" spans="1:9" ht="13.5" x14ac:dyDescent="0.25">
      <c r="A1632" s="3">
        <f>TITRES_STAT!B1635</f>
        <v>44389</v>
      </c>
      <c r="B1632" s="17">
        <f>TITRES_STAT!D1635</f>
        <v>3.2027999999999999</v>
      </c>
      <c r="C1632" s="2">
        <f t="shared" si="225"/>
        <v>-2.330000000000032E-2</v>
      </c>
      <c r="D1632" s="2">
        <f t="shared" si="226"/>
        <v>0</v>
      </c>
      <c r="E1632" s="2">
        <f t="shared" si="227"/>
        <v>2.330000000000032E-2</v>
      </c>
      <c r="F1632" s="2">
        <f t="shared" si="231"/>
        <v>1.0629867393504563E-2</v>
      </c>
      <c r="G1632" s="2">
        <f t="shared" si="231"/>
        <v>1.1005714074261616E-2</v>
      </c>
      <c r="H1632" s="2">
        <f t="shared" si="229"/>
        <v>0.96584985960738146</v>
      </c>
      <c r="I1632" s="2">
        <f t="shared" si="230"/>
        <v>49.131415346250321</v>
      </c>
    </row>
    <row r="1633" spans="1:9" ht="13.5" x14ac:dyDescent="0.25">
      <c r="A1633" s="3">
        <f>TITRES_STAT!B1636</f>
        <v>44390</v>
      </c>
      <c r="B1633" s="17">
        <f>TITRES_STAT!D1636</f>
        <v>3.1560999999999999</v>
      </c>
      <c r="C1633" s="2">
        <f t="shared" si="225"/>
        <v>-4.6699999999999964E-2</v>
      </c>
      <c r="D1633" s="2">
        <f t="shared" si="226"/>
        <v>0</v>
      </c>
      <c r="E1633" s="2">
        <f t="shared" si="227"/>
        <v>4.6699999999999964E-2</v>
      </c>
      <c r="F1633" s="2">
        <f t="shared" si="231"/>
        <v>9.8705911511113818E-3</v>
      </c>
      <c r="G1633" s="2">
        <f t="shared" si="231"/>
        <v>1.355530592610007E-2</v>
      </c>
      <c r="H1633" s="2">
        <f t="shared" si="229"/>
        <v>0.72817177309927383</v>
      </c>
      <c r="I1633" s="2">
        <f t="shared" si="230"/>
        <v>42.135381704179963</v>
      </c>
    </row>
    <row r="1634" spans="1:9" ht="13.5" x14ac:dyDescent="0.25">
      <c r="A1634" s="3">
        <f>TITRES_STAT!B1637</f>
        <v>44391</v>
      </c>
      <c r="B1634" s="17">
        <f>TITRES_STAT!D1637</f>
        <v>3.1871999999999998</v>
      </c>
      <c r="C1634" s="2">
        <f t="shared" si="225"/>
        <v>3.1099999999999905E-2</v>
      </c>
      <c r="D1634" s="2">
        <f t="shared" si="226"/>
        <v>3.1099999999999905E-2</v>
      </c>
      <c r="E1634" s="2">
        <f t="shared" si="227"/>
        <v>0</v>
      </c>
      <c r="F1634" s="2">
        <f t="shared" si="231"/>
        <v>1.1386977497460562E-2</v>
      </c>
      <c r="G1634" s="2">
        <f t="shared" si="231"/>
        <v>1.2587069788521494E-2</v>
      </c>
      <c r="H1634" s="2">
        <f t="shared" si="229"/>
        <v>0.90465673812698411</v>
      </c>
      <c r="I1634" s="2">
        <f t="shared" si="230"/>
        <v>47.497101184574198</v>
      </c>
    </row>
    <row r="1635" spans="1:9" ht="13.5" x14ac:dyDescent="0.25">
      <c r="A1635" s="3">
        <f>TITRES_STAT!B1638</f>
        <v>44392</v>
      </c>
      <c r="B1635" s="17">
        <f>TITRES_STAT!D1638</f>
        <v>3.1871999999999998</v>
      </c>
      <c r="C1635" s="2">
        <f t="shared" si="225"/>
        <v>0</v>
      </c>
      <c r="D1635" s="2">
        <f t="shared" si="226"/>
        <v>0</v>
      </c>
      <c r="E1635" s="2">
        <f t="shared" si="227"/>
        <v>0</v>
      </c>
      <c r="F1635" s="2">
        <f t="shared" si="231"/>
        <v>1.0573621961927664E-2</v>
      </c>
      <c r="G1635" s="2">
        <f t="shared" si="231"/>
        <v>1.1687993375055673E-2</v>
      </c>
      <c r="H1635" s="2">
        <f t="shared" si="229"/>
        <v>0.90465673812698399</v>
      </c>
      <c r="I1635" s="2">
        <f t="shared" si="230"/>
        <v>47.497101184574198</v>
      </c>
    </row>
    <row r="1636" spans="1:9" ht="13.5" x14ac:dyDescent="0.25">
      <c r="A1636" s="3">
        <f>TITRES_STAT!B1639</f>
        <v>44393</v>
      </c>
      <c r="B1636" s="17">
        <f>TITRES_STAT!D1639</f>
        <v>3.1871999999999998</v>
      </c>
      <c r="C1636" s="2">
        <f t="shared" si="225"/>
        <v>0</v>
      </c>
      <c r="D1636" s="2">
        <f t="shared" si="226"/>
        <v>0</v>
      </c>
      <c r="E1636" s="2">
        <f t="shared" si="227"/>
        <v>0</v>
      </c>
      <c r="F1636" s="2">
        <f t="shared" si="231"/>
        <v>9.8183632503614036E-3</v>
      </c>
      <c r="G1636" s="2">
        <f t="shared" si="231"/>
        <v>1.085313670540884E-2</v>
      </c>
      <c r="H1636" s="2">
        <f t="shared" si="229"/>
        <v>0.90465673812698411</v>
      </c>
      <c r="I1636" s="2">
        <f t="shared" si="230"/>
        <v>47.497101184574198</v>
      </c>
    </row>
    <row r="1637" spans="1:9" ht="13.5" x14ac:dyDescent="0.25">
      <c r="A1637" s="3">
        <f>TITRES_STAT!B1640</f>
        <v>44396</v>
      </c>
      <c r="B1637" s="17">
        <f>TITRES_STAT!D1640</f>
        <v>3.1871999999999998</v>
      </c>
      <c r="C1637" s="2">
        <f t="shared" si="225"/>
        <v>0</v>
      </c>
      <c r="D1637" s="2">
        <f t="shared" si="226"/>
        <v>0</v>
      </c>
      <c r="E1637" s="2">
        <f t="shared" si="227"/>
        <v>0</v>
      </c>
      <c r="F1637" s="2">
        <f t="shared" si="231"/>
        <v>9.1170515896213025E-3</v>
      </c>
      <c r="G1637" s="2">
        <f t="shared" si="231"/>
        <v>1.0077912655022494E-2</v>
      </c>
      <c r="H1637" s="2">
        <f t="shared" si="229"/>
        <v>0.90465673812698399</v>
      </c>
      <c r="I1637" s="2">
        <f t="shared" si="230"/>
        <v>47.497101184574198</v>
      </c>
    </row>
    <row r="1638" spans="1:9" ht="13.5" x14ac:dyDescent="0.25">
      <c r="A1638" s="3">
        <f>TITRES_STAT!B1641</f>
        <v>44399</v>
      </c>
      <c r="B1638" s="17">
        <f>TITRES_STAT!D1641</f>
        <v>3.1871999999999998</v>
      </c>
      <c r="C1638" s="2">
        <f t="shared" si="225"/>
        <v>0</v>
      </c>
      <c r="D1638" s="2">
        <f t="shared" si="226"/>
        <v>0</v>
      </c>
      <c r="E1638" s="2">
        <f t="shared" si="227"/>
        <v>0</v>
      </c>
      <c r="F1638" s="2">
        <f t="shared" si="231"/>
        <v>8.4658336189340662E-3</v>
      </c>
      <c r="G1638" s="2">
        <f t="shared" si="231"/>
        <v>9.3580617510923159E-3</v>
      </c>
      <c r="H1638" s="2">
        <f t="shared" si="229"/>
        <v>0.90465673812698399</v>
      </c>
      <c r="I1638" s="2">
        <f t="shared" si="230"/>
        <v>47.497101184574198</v>
      </c>
    </row>
    <row r="1639" spans="1:9" ht="13.5" x14ac:dyDescent="0.25">
      <c r="A1639" s="3">
        <f>TITRES_STAT!B1642</f>
        <v>44400</v>
      </c>
      <c r="B1639" s="17">
        <f>TITRES_STAT!D1642</f>
        <v>3.2261000000000002</v>
      </c>
      <c r="C1639" s="2">
        <f t="shared" si="225"/>
        <v>3.8900000000000379E-2</v>
      </c>
      <c r="D1639" s="2">
        <f t="shared" si="226"/>
        <v>3.8900000000000379E-2</v>
      </c>
      <c r="E1639" s="2">
        <f t="shared" si="227"/>
        <v>0</v>
      </c>
      <c r="F1639" s="2">
        <f t="shared" si="231"/>
        <v>1.0639702646153089E-2</v>
      </c>
      <c r="G1639" s="2">
        <f t="shared" si="231"/>
        <v>8.6896287688714366E-3</v>
      </c>
      <c r="H1639" s="2">
        <f t="shared" si="229"/>
        <v>1.2244139455378502</v>
      </c>
      <c r="I1639" s="2">
        <f t="shared" si="230"/>
        <v>55.044338667000851</v>
      </c>
    </row>
    <row r="1640" spans="1:9" ht="13.5" x14ac:dyDescent="0.25">
      <c r="A1640" s="3">
        <f>TITRES_STAT!B1643</f>
        <v>44403</v>
      </c>
      <c r="B1640" s="17">
        <f>TITRES_STAT!D1643</f>
        <v>3.2572000000000001</v>
      </c>
      <c r="C1640" s="2">
        <f t="shared" si="225"/>
        <v>3.1099999999999905E-2</v>
      </c>
      <c r="D1640" s="2">
        <f t="shared" si="226"/>
        <v>3.1099999999999905E-2</v>
      </c>
      <c r="E1640" s="2">
        <f t="shared" si="227"/>
        <v>0</v>
      </c>
      <c r="F1640" s="2">
        <f t="shared" si="231"/>
        <v>1.2101152457142147E-2</v>
      </c>
      <c r="G1640" s="2">
        <f t="shared" si="231"/>
        <v>8.0689409996663342E-3</v>
      </c>
      <c r="H1640" s="2">
        <f t="shared" si="229"/>
        <v>1.4997200323614404</v>
      </c>
      <c r="I1640" s="2">
        <f t="shared" si="230"/>
        <v>59.995520016082843</v>
      </c>
    </row>
    <row r="1641" spans="1:9" ht="13.5" x14ac:dyDescent="0.25">
      <c r="A1641" s="3">
        <f>TITRES_STAT!B1644</f>
        <v>44404</v>
      </c>
      <c r="B1641" s="17">
        <f>TITRES_STAT!D1644</f>
        <v>3.2572000000000001</v>
      </c>
      <c r="C1641" s="2">
        <f t="shared" si="225"/>
        <v>0</v>
      </c>
      <c r="D1641" s="2">
        <f t="shared" si="226"/>
        <v>0</v>
      </c>
      <c r="E1641" s="2">
        <f t="shared" si="227"/>
        <v>0</v>
      </c>
      <c r="F1641" s="2">
        <f t="shared" si="231"/>
        <v>1.1236784424489138E-2</v>
      </c>
      <c r="G1641" s="2">
        <f t="shared" si="231"/>
        <v>7.492588071118739E-3</v>
      </c>
      <c r="H1641" s="2">
        <f t="shared" si="229"/>
        <v>1.4997200323614404</v>
      </c>
      <c r="I1641" s="2">
        <f t="shared" si="230"/>
        <v>59.995520016082843</v>
      </c>
    </row>
    <row r="1642" spans="1:9" ht="13.5" x14ac:dyDescent="0.25">
      <c r="A1642" s="3">
        <f>TITRES_STAT!B1645</f>
        <v>44405</v>
      </c>
      <c r="B1642" s="17">
        <f>TITRES_STAT!D1645</f>
        <v>3.2494000000000001</v>
      </c>
      <c r="C1642" s="2">
        <f t="shared" si="225"/>
        <v>-7.8000000000000291E-3</v>
      </c>
      <c r="D1642" s="2">
        <f t="shared" si="226"/>
        <v>0</v>
      </c>
      <c r="E1642" s="2">
        <f t="shared" si="227"/>
        <v>7.8000000000000291E-3</v>
      </c>
      <c r="F1642" s="2">
        <f t="shared" si="231"/>
        <v>1.0434156965597057E-2</v>
      </c>
      <c r="G1642" s="2">
        <f t="shared" si="231"/>
        <v>7.5145460660388311E-3</v>
      </c>
      <c r="H1642" s="2">
        <f t="shared" si="229"/>
        <v>1.3885279129172003</v>
      </c>
      <c r="I1642" s="2">
        <f t="shared" si="230"/>
        <v>58.133208551091961</v>
      </c>
    </row>
    <row r="1643" spans="1:9" ht="13.5" x14ac:dyDescent="0.25">
      <c r="A1643" s="3">
        <f>TITRES_STAT!B1646</f>
        <v>44406</v>
      </c>
      <c r="B1643" s="17">
        <f>TITRES_STAT!D1646</f>
        <v>3.2416</v>
      </c>
      <c r="C1643" s="2">
        <f t="shared" si="225"/>
        <v>-7.8000000000000291E-3</v>
      </c>
      <c r="D1643" s="2">
        <f t="shared" si="226"/>
        <v>0</v>
      </c>
      <c r="E1643" s="2">
        <f t="shared" si="227"/>
        <v>7.8000000000000291E-3</v>
      </c>
      <c r="F1643" s="2">
        <f t="shared" si="231"/>
        <v>9.6888600394829816E-3</v>
      </c>
      <c r="G1643" s="2">
        <f t="shared" si="231"/>
        <v>7.5349356327503447E-3</v>
      </c>
      <c r="H1643" s="2">
        <f t="shared" si="229"/>
        <v>1.2858583685002798</v>
      </c>
      <c r="I1643" s="2">
        <f t="shared" si="230"/>
        <v>56.252757660743164</v>
      </c>
    </row>
    <row r="1644" spans="1:9" ht="13.5" x14ac:dyDescent="0.25">
      <c r="A1644" s="3">
        <f>TITRES_STAT!B1647</f>
        <v>44407</v>
      </c>
      <c r="B1644" s="17">
        <f>TITRES_STAT!D1647</f>
        <v>3.2650000000000001</v>
      </c>
      <c r="C1644" s="2">
        <f t="shared" si="225"/>
        <v>2.3400000000000087E-2</v>
      </c>
      <c r="D1644" s="2">
        <f t="shared" si="226"/>
        <v>2.3400000000000087E-2</v>
      </c>
      <c r="E1644" s="2">
        <f t="shared" si="227"/>
        <v>0</v>
      </c>
      <c r="F1644" s="2">
        <f t="shared" si="231"/>
        <v>1.0668227179519917E-2</v>
      </c>
      <c r="G1644" s="2">
        <f t="shared" si="231"/>
        <v>6.9967259446967484E-3</v>
      </c>
      <c r="H1644" s="2">
        <f t="shared" si="229"/>
        <v>1.5247456115679401</v>
      </c>
      <c r="I1644" s="2">
        <f t="shared" si="230"/>
        <v>60.392049186334816</v>
      </c>
    </row>
    <row r="1645" spans="1:9" ht="13.5" x14ac:dyDescent="0.25">
      <c r="A1645" s="3">
        <f>TITRES_STAT!B1648</f>
        <v>44410</v>
      </c>
      <c r="B1645" s="17">
        <f>TITRES_STAT!D1648</f>
        <v>3.3582000000000001</v>
      </c>
      <c r="C1645" s="2">
        <f t="shared" si="225"/>
        <v>9.319999999999995E-2</v>
      </c>
      <c r="D1645" s="2">
        <f t="shared" si="226"/>
        <v>9.319999999999995E-2</v>
      </c>
      <c r="E1645" s="2">
        <f t="shared" si="227"/>
        <v>0</v>
      </c>
      <c r="F1645" s="2">
        <f t="shared" ref="F1645:G1660" si="232">((F1644*13)+D1645)/14</f>
        <v>1.6563353809554204E-2</v>
      </c>
      <c r="G1645" s="2">
        <f t="shared" si="232"/>
        <v>6.4969598057898386E-3</v>
      </c>
      <c r="H1645" s="2">
        <f t="shared" si="229"/>
        <v>2.5494006896569661</v>
      </c>
      <c r="I1645" s="2">
        <f t="shared" si="230"/>
        <v>71.826229624792077</v>
      </c>
    </row>
    <row r="1646" spans="1:9" ht="13.5" x14ac:dyDescent="0.25">
      <c r="A1646" s="3">
        <f>TITRES_STAT!B1649</f>
        <v>44411</v>
      </c>
      <c r="B1646" s="17">
        <f>TITRES_STAT!D1649</f>
        <v>3.3582000000000001</v>
      </c>
      <c r="C1646" s="2">
        <f t="shared" si="225"/>
        <v>0</v>
      </c>
      <c r="D1646" s="2">
        <f t="shared" si="226"/>
        <v>0</v>
      </c>
      <c r="E1646" s="2">
        <f t="shared" si="227"/>
        <v>0</v>
      </c>
      <c r="F1646" s="2">
        <f t="shared" si="232"/>
        <v>1.5380257108871762E-2</v>
      </c>
      <c r="G1646" s="2">
        <f t="shared" si="232"/>
        <v>6.0328912482334211E-3</v>
      </c>
      <c r="H1646" s="2">
        <f t="shared" si="229"/>
        <v>2.5494006896569665</v>
      </c>
      <c r="I1646" s="2">
        <f t="shared" si="230"/>
        <v>71.826229624792077</v>
      </c>
    </row>
    <row r="1647" spans="1:9" ht="13.5" x14ac:dyDescent="0.25">
      <c r="A1647" s="3">
        <f>TITRES_STAT!B1650</f>
        <v>44412</v>
      </c>
      <c r="B1647" s="17">
        <f>TITRES_STAT!D1650</f>
        <v>3.3193999999999999</v>
      </c>
      <c r="C1647" s="2">
        <f t="shared" si="225"/>
        <v>-3.8800000000000168E-2</v>
      </c>
      <c r="D1647" s="2">
        <f t="shared" si="226"/>
        <v>0</v>
      </c>
      <c r="E1647" s="2">
        <f t="shared" si="227"/>
        <v>3.8800000000000168E-2</v>
      </c>
      <c r="F1647" s="2">
        <f t="shared" si="232"/>
        <v>1.4281667315380922E-2</v>
      </c>
      <c r="G1647" s="2">
        <f t="shared" si="232"/>
        <v>8.373399016216759E-3</v>
      </c>
      <c r="H1647" s="2">
        <f t="shared" si="229"/>
        <v>1.7055997555737668</v>
      </c>
      <c r="I1647" s="2">
        <f t="shared" si="230"/>
        <v>63.039618186691705</v>
      </c>
    </row>
    <row r="1648" spans="1:9" ht="13.5" x14ac:dyDescent="0.25">
      <c r="A1648" s="3">
        <f>TITRES_STAT!B1651</f>
        <v>44413</v>
      </c>
      <c r="B1648" s="17">
        <f>TITRES_STAT!D1651</f>
        <v>3.3037999999999998</v>
      </c>
      <c r="C1648" s="2">
        <f t="shared" si="225"/>
        <v>-1.5600000000000058E-2</v>
      </c>
      <c r="D1648" s="2">
        <f t="shared" si="226"/>
        <v>0</v>
      </c>
      <c r="E1648" s="2">
        <f t="shared" si="227"/>
        <v>1.5600000000000058E-2</v>
      </c>
      <c r="F1648" s="2">
        <f t="shared" si="232"/>
        <v>1.3261548221425142E-2</v>
      </c>
      <c r="G1648" s="2">
        <f t="shared" si="232"/>
        <v>8.8895848007727093E-3</v>
      </c>
      <c r="H1648" s="2">
        <f t="shared" si="229"/>
        <v>1.4918073811807733</v>
      </c>
      <c r="I1648" s="2">
        <f t="shared" si="230"/>
        <v>59.868487124950335</v>
      </c>
    </row>
    <row r="1649" spans="1:9" ht="13.5" x14ac:dyDescent="0.25">
      <c r="A1649" s="3">
        <f>TITRES_STAT!B1652</f>
        <v>44414</v>
      </c>
      <c r="B1649" s="17">
        <f>TITRES_STAT!D1652</f>
        <v>3.2883</v>
      </c>
      <c r="C1649" s="2">
        <f t="shared" si="225"/>
        <v>-1.5499999999999847E-2</v>
      </c>
      <c r="D1649" s="2">
        <f t="shared" si="226"/>
        <v>0</v>
      </c>
      <c r="E1649" s="2">
        <f t="shared" si="227"/>
        <v>1.5499999999999847E-2</v>
      </c>
      <c r="F1649" s="2">
        <f t="shared" si="232"/>
        <v>1.2314294777037632E-2</v>
      </c>
      <c r="G1649" s="2">
        <f t="shared" si="232"/>
        <v>9.3617573150032198E-3</v>
      </c>
      <c r="H1649" s="2">
        <f t="shared" si="229"/>
        <v>1.3153828242591437</v>
      </c>
      <c r="I1649" s="2">
        <f t="shared" si="230"/>
        <v>56.810597818960176</v>
      </c>
    </row>
    <row r="1650" spans="1:9" ht="13.5" x14ac:dyDescent="0.25">
      <c r="A1650" s="3">
        <f>TITRES_STAT!B1653</f>
        <v>44417</v>
      </c>
      <c r="B1650" s="17">
        <f>TITRES_STAT!D1653</f>
        <v>3.3349000000000002</v>
      </c>
      <c r="C1650" s="2">
        <f t="shared" si="225"/>
        <v>4.6600000000000197E-2</v>
      </c>
      <c r="D1650" s="2">
        <f t="shared" si="226"/>
        <v>4.6600000000000197E-2</v>
      </c>
      <c r="E1650" s="2">
        <f t="shared" si="227"/>
        <v>0</v>
      </c>
      <c r="F1650" s="2">
        <f t="shared" si="232"/>
        <v>1.4763273721534959E-2</v>
      </c>
      <c r="G1650" s="2">
        <f t="shared" si="232"/>
        <v>8.693060363931561E-3</v>
      </c>
      <c r="H1650" s="2">
        <f t="shared" si="229"/>
        <v>1.6982826649621994</v>
      </c>
      <c r="I1650" s="2">
        <f t="shared" si="230"/>
        <v>62.939390561810946</v>
      </c>
    </row>
    <row r="1651" spans="1:9" ht="13.5" x14ac:dyDescent="0.25">
      <c r="A1651" s="3">
        <f>TITRES_STAT!B1654</f>
        <v>44419</v>
      </c>
      <c r="B1651" s="17">
        <f>TITRES_STAT!D1654</f>
        <v>3.2883</v>
      </c>
      <c r="C1651" s="2">
        <f t="shared" si="225"/>
        <v>-4.6600000000000197E-2</v>
      </c>
      <c r="D1651" s="2">
        <f t="shared" si="226"/>
        <v>0</v>
      </c>
      <c r="E1651" s="2">
        <f t="shared" si="227"/>
        <v>4.6600000000000197E-2</v>
      </c>
      <c r="F1651" s="2">
        <f t="shared" si="232"/>
        <v>1.3708754169996748E-2</v>
      </c>
      <c r="G1651" s="2">
        <f t="shared" si="232"/>
        <v>1.1400698909365034E-2</v>
      </c>
      <c r="H1651" s="2">
        <f t="shared" si="229"/>
        <v>1.2024485760899954</v>
      </c>
      <c r="I1651" s="2">
        <f t="shared" si="230"/>
        <v>54.595988716553883</v>
      </c>
    </row>
    <row r="1652" spans="1:9" ht="13.5" x14ac:dyDescent="0.25">
      <c r="A1652" s="3">
        <f>TITRES_STAT!B1655</f>
        <v>44420</v>
      </c>
      <c r="B1652" s="17">
        <f>TITRES_STAT!D1655</f>
        <v>3.3037999999999998</v>
      </c>
      <c r="C1652" s="2">
        <f t="shared" si="225"/>
        <v>1.5499999999999847E-2</v>
      </c>
      <c r="D1652" s="2">
        <f t="shared" si="226"/>
        <v>1.5499999999999847E-2</v>
      </c>
      <c r="E1652" s="2">
        <f t="shared" si="227"/>
        <v>0</v>
      </c>
      <c r="F1652" s="2">
        <f t="shared" si="232"/>
        <v>1.3836700300711255E-2</v>
      </c>
      <c r="G1652" s="2">
        <f t="shared" si="232"/>
        <v>1.0586363272981817E-2</v>
      </c>
      <c r="H1652" s="2">
        <f t="shared" si="229"/>
        <v>1.3070305584567314</v>
      </c>
      <c r="I1652" s="2">
        <f t="shared" si="230"/>
        <v>56.654236922247726</v>
      </c>
    </row>
    <row r="1653" spans="1:9" ht="13.5" x14ac:dyDescent="0.25">
      <c r="A1653" s="3">
        <f>TITRES_STAT!B1656</f>
        <v>44424</v>
      </c>
      <c r="B1653" s="17">
        <f>TITRES_STAT!D1656</f>
        <v>3.3037999999999998</v>
      </c>
      <c r="C1653" s="2">
        <f t="shared" si="225"/>
        <v>0</v>
      </c>
      <c r="D1653" s="2">
        <f t="shared" si="226"/>
        <v>0</v>
      </c>
      <c r="E1653" s="2">
        <f t="shared" si="227"/>
        <v>0</v>
      </c>
      <c r="F1653" s="2">
        <f t="shared" si="232"/>
        <v>1.2848364564946166E-2</v>
      </c>
      <c r="G1653" s="2">
        <f t="shared" si="232"/>
        <v>9.8301944677688293E-3</v>
      </c>
      <c r="H1653" s="2">
        <f t="shared" si="229"/>
        <v>1.3070305584567314</v>
      </c>
      <c r="I1653" s="2">
        <f t="shared" si="230"/>
        <v>56.654236922247726</v>
      </c>
    </row>
    <row r="1654" spans="1:9" ht="13.5" x14ac:dyDescent="0.25">
      <c r="A1654" s="3">
        <f>TITRES_STAT!B1657</f>
        <v>44425</v>
      </c>
      <c r="B1654" s="17">
        <f>TITRES_STAT!D1657</f>
        <v>3.3037999999999998</v>
      </c>
      <c r="C1654" s="2">
        <f t="shared" si="225"/>
        <v>0</v>
      </c>
      <c r="D1654" s="2">
        <f t="shared" si="226"/>
        <v>0</v>
      </c>
      <c r="E1654" s="2">
        <f t="shared" si="227"/>
        <v>0</v>
      </c>
      <c r="F1654" s="2">
        <f t="shared" si="232"/>
        <v>1.1930624238878583E-2</v>
      </c>
      <c r="G1654" s="2">
        <f t="shared" si="232"/>
        <v>9.1280377200710552E-3</v>
      </c>
      <c r="H1654" s="2">
        <f t="shared" si="229"/>
        <v>1.3070305584567317</v>
      </c>
      <c r="I1654" s="2">
        <f t="shared" si="230"/>
        <v>56.654236922247726</v>
      </c>
    </row>
    <row r="1655" spans="1:9" ht="13.5" x14ac:dyDescent="0.25">
      <c r="A1655" s="3">
        <f>TITRES_STAT!B1658</f>
        <v>44426</v>
      </c>
      <c r="B1655" s="17">
        <f>TITRES_STAT!D1658</f>
        <v>3.2959999999999998</v>
      </c>
      <c r="C1655" s="2">
        <f t="shared" si="225"/>
        <v>-7.8000000000000291E-3</v>
      </c>
      <c r="D1655" s="2">
        <f t="shared" si="226"/>
        <v>0</v>
      </c>
      <c r="E1655" s="2">
        <f t="shared" si="227"/>
        <v>7.8000000000000291E-3</v>
      </c>
      <c r="F1655" s="2">
        <f t="shared" si="232"/>
        <v>1.1078436793244398E-2</v>
      </c>
      <c r="G1655" s="2">
        <f t="shared" si="232"/>
        <v>9.0331778829231251E-3</v>
      </c>
      <c r="H1655" s="2">
        <f t="shared" si="229"/>
        <v>1.2264163217894508</v>
      </c>
      <c r="I1655" s="2">
        <f t="shared" si="230"/>
        <v>55.084770525026329</v>
      </c>
    </row>
    <row r="1656" spans="1:9" ht="13.5" x14ac:dyDescent="0.25">
      <c r="A1656" s="3">
        <f>TITRES_STAT!B1659</f>
        <v>44427</v>
      </c>
      <c r="B1656" s="17">
        <f>TITRES_STAT!D1659</f>
        <v>3.2726999999999999</v>
      </c>
      <c r="C1656" s="2">
        <f t="shared" si="225"/>
        <v>-2.3299999999999876E-2</v>
      </c>
      <c r="D1656" s="2">
        <f t="shared" si="226"/>
        <v>0</v>
      </c>
      <c r="E1656" s="2">
        <f t="shared" si="227"/>
        <v>2.3299999999999876E-2</v>
      </c>
      <c r="F1656" s="2">
        <f t="shared" si="232"/>
        <v>1.0287119879441226E-2</v>
      </c>
      <c r="G1656" s="2">
        <f t="shared" si="232"/>
        <v>1.0052236605571464E-2</v>
      </c>
      <c r="H1656" s="2">
        <f t="shared" si="229"/>
        <v>1.0233662699244044</v>
      </c>
      <c r="I1656" s="2">
        <f t="shared" si="230"/>
        <v>50.577410780038292</v>
      </c>
    </row>
    <row r="1657" spans="1:9" ht="13.5" x14ac:dyDescent="0.25">
      <c r="A1657" s="3">
        <f>TITRES_STAT!B1660</f>
        <v>44428</v>
      </c>
      <c r="B1657" s="17">
        <f>TITRES_STAT!D1660</f>
        <v>3.2726999999999999</v>
      </c>
      <c r="C1657" s="2">
        <f t="shared" si="225"/>
        <v>0</v>
      </c>
      <c r="D1657" s="2">
        <f t="shared" si="226"/>
        <v>0</v>
      </c>
      <c r="E1657" s="2">
        <f t="shared" si="227"/>
        <v>0</v>
      </c>
      <c r="F1657" s="2">
        <f t="shared" si="232"/>
        <v>9.5523256023382803E-3</v>
      </c>
      <c r="G1657" s="2">
        <f t="shared" si="232"/>
        <v>9.3342197051735024E-3</v>
      </c>
      <c r="H1657" s="2">
        <f t="shared" si="229"/>
        <v>1.0233662699244044</v>
      </c>
      <c r="I1657" s="2">
        <f t="shared" si="230"/>
        <v>50.577410780038292</v>
      </c>
    </row>
    <row r="1658" spans="1:9" ht="13.5" x14ac:dyDescent="0.25">
      <c r="A1658" s="3">
        <f>TITRES_STAT!B1661</f>
        <v>44431</v>
      </c>
      <c r="B1658" s="17">
        <f>TITRES_STAT!D1661</f>
        <v>3.2726999999999999</v>
      </c>
      <c r="C1658" s="2">
        <f t="shared" si="225"/>
        <v>0</v>
      </c>
      <c r="D1658" s="2">
        <f t="shared" si="226"/>
        <v>0</v>
      </c>
      <c r="E1658" s="2">
        <f t="shared" si="227"/>
        <v>0</v>
      </c>
      <c r="F1658" s="2">
        <f t="shared" si="232"/>
        <v>8.8700166307426886E-3</v>
      </c>
      <c r="G1658" s="2">
        <f t="shared" si="232"/>
        <v>8.6674897262325381E-3</v>
      </c>
      <c r="H1658" s="2">
        <f t="shared" si="229"/>
        <v>1.0233662699244044</v>
      </c>
      <c r="I1658" s="2">
        <f t="shared" si="230"/>
        <v>50.577410780038292</v>
      </c>
    </row>
    <row r="1659" spans="1:9" ht="13.5" x14ac:dyDescent="0.25">
      <c r="A1659" s="3">
        <f>TITRES_STAT!B1662</f>
        <v>44432</v>
      </c>
      <c r="B1659" s="17">
        <f>TITRES_STAT!D1662</f>
        <v>3.2959999999999998</v>
      </c>
      <c r="C1659" s="2">
        <f t="shared" si="225"/>
        <v>2.3299999999999876E-2</v>
      </c>
      <c r="D1659" s="2">
        <f t="shared" si="226"/>
        <v>2.3299999999999876E-2</v>
      </c>
      <c r="E1659" s="2">
        <f t="shared" si="227"/>
        <v>0</v>
      </c>
      <c r="F1659" s="2">
        <f t="shared" si="232"/>
        <v>9.9007297285467737E-3</v>
      </c>
      <c r="G1659" s="2">
        <f t="shared" si="232"/>
        <v>8.0483833172159281E-3</v>
      </c>
      <c r="H1659" s="2">
        <f t="shared" si="229"/>
        <v>1.2301513656001668</v>
      </c>
      <c r="I1659" s="2">
        <f t="shared" si="230"/>
        <v>55.159994275505817</v>
      </c>
    </row>
    <row r="1660" spans="1:9" ht="13.5" x14ac:dyDescent="0.25">
      <c r="A1660" s="3">
        <f>TITRES_STAT!B1663</f>
        <v>44433</v>
      </c>
      <c r="B1660" s="17">
        <f>TITRES_STAT!D1663</f>
        <v>3.2416</v>
      </c>
      <c r="C1660" s="2">
        <f t="shared" si="225"/>
        <v>-5.4399999999999782E-2</v>
      </c>
      <c r="D1660" s="2">
        <f t="shared" si="226"/>
        <v>0</v>
      </c>
      <c r="E1660" s="2">
        <f t="shared" si="227"/>
        <v>5.4399999999999782E-2</v>
      </c>
      <c r="F1660" s="2">
        <f t="shared" si="232"/>
        <v>9.193534747936289E-3</v>
      </c>
      <c r="G1660" s="2">
        <f t="shared" si="232"/>
        <v>1.1359213080271919E-2</v>
      </c>
      <c r="H1660" s="2">
        <f t="shared" si="229"/>
        <v>0.80934609492475618</v>
      </c>
      <c r="I1660" s="2">
        <f t="shared" si="230"/>
        <v>44.731414138786633</v>
      </c>
    </row>
    <row r="1661" spans="1:9" ht="13.5" x14ac:dyDescent="0.25">
      <c r="A1661" s="3">
        <f>TITRES_STAT!B1664</f>
        <v>44434</v>
      </c>
      <c r="B1661" s="17">
        <f>TITRES_STAT!D1664</f>
        <v>3.2883</v>
      </c>
      <c r="C1661" s="2">
        <f t="shared" si="225"/>
        <v>4.6699999999999964E-2</v>
      </c>
      <c r="D1661" s="2">
        <f t="shared" si="226"/>
        <v>4.6699999999999964E-2</v>
      </c>
      <c r="E1661" s="2">
        <f t="shared" si="227"/>
        <v>0</v>
      </c>
      <c r="F1661" s="2">
        <f t="shared" ref="F1661:G1676" si="233">((F1660*13)+D1661)/14</f>
        <v>1.1872567980226552E-2</v>
      </c>
      <c r="G1661" s="2">
        <f t="shared" si="233"/>
        <v>1.0547840717395354E-2</v>
      </c>
      <c r="H1661" s="2">
        <f t="shared" si="229"/>
        <v>1.125592270335148</v>
      </c>
      <c r="I1661" s="2">
        <f t="shared" si="230"/>
        <v>52.954288837231836</v>
      </c>
    </row>
    <row r="1662" spans="1:9" ht="13.5" x14ac:dyDescent="0.25">
      <c r="A1662" s="3">
        <f>TITRES_STAT!B1665</f>
        <v>44435</v>
      </c>
      <c r="B1662" s="17">
        <f>TITRES_STAT!D1665</f>
        <v>3.2883</v>
      </c>
      <c r="C1662" s="2">
        <f t="shared" si="225"/>
        <v>0</v>
      </c>
      <c r="D1662" s="2">
        <f t="shared" si="226"/>
        <v>0</v>
      </c>
      <c r="E1662" s="2">
        <f t="shared" si="227"/>
        <v>0</v>
      </c>
      <c r="F1662" s="2">
        <f t="shared" si="233"/>
        <v>1.102452741021037E-2</v>
      </c>
      <c r="G1662" s="2">
        <f t="shared" si="233"/>
        <v>9.7944235232956846E-3</v>
      </c>
      <c r="H1662" s="2">
        <f t="shared" si="229"/>
        <v>1.1255922703351482</v>
      </c>
      <c r="I1662" s="2">
        <f t="shared" si="230"/>
        <v>52.954288837231836</v>
      </c>
    </row>
    <row r="1663" spans="1:9" ht="13.5" x14ac:dyDescent="0.25">
      <c r="A1663" s="3">
        <f>TITRES_STAT!B1666</f>
        <v>44438</v>
      </c>
      <c r="B1663" s="17">
        <f>TITRES_STAT!D1666</f>
        <v>3.4127000000000001</v>
      </c>
      <c r="C1663" s="2">
        <f t="shared" si="225"/>
        <v>0.12440000000000007</v>
      </c>
      <c r="D1663" s="2">
        <f t="shared" si="226"/>
        <v>0.12440000000000007</v>
      </c>
      <c r="E1663" s="2">
        <f t="shared" si="227"/>
        <v>0</v>
      </c>
      <c r="F1663" s="2">
        <f t="shared" si="233"/>
        <v>1.9122775452338203E-2</v>
      </c>
      <c r="G1663" s="2">
        <f t="shared" si="233"/>
        <v>9.094821843060279E-3</v>
      </c>
      <c r="H1663" s="2">
        <f t="shared" si="229"/>
        <v>2.1026003348190558</v>
      </c>
      <c r="I1663" s="2">
        <f t="shared" si="230"/>
        <v>67.768971440586142</v>
      </c>
    </row>
    <row r="1664" spans="1:9" ht="13.5" x14ac:dyDescent="0.25">
      <c r="A1664" s="3">
        <f>TITRES_STAT!B1667</f>
        <v>44439</v>
      </c>
      <c r="B1664" s="17">
        <f>TITRES_STAT!D1667</f>
        <v>3.3660000000000001</v>
      </c>
      <c r="C1664" s="2">
        <f t="shared" si="225"/>
        <v>-4.6699999999999964E-2</v>
      </c>
      <c r="D1664" s="2">
        <f t="shared" si="226"/>
        <v>0</v>
      </c>
      <c r="E1664" s="2">
        <f t="shared" si="227"/>
        <v>4.6699999999999964E-2</v>
      </c>
      <c r="F1664" s="2">
        <f t="shared" si="233"/>
        <v>1.7756862920028333E-2</v>
      </c>
      <c r="G1664" s="2">
        <f t="shared" si="233"/>
        <v>1.1780905997127401E-2</v>
      </c>
      <c r="H1664" s="2">
        <f t="shared" si="229"/>
        <v>1.5072578394529317</v>
      </c>
      <c r="I1664" s="2">
        <f t="shared" si="230"/>
        <v>60.115789279247245</v>
      </c>
    </row>
    <row r="1665" spans="1:9" ht="13.5" x14ac:dyDescent="0.25">
      <c r="A1665" s="3">
        <f>TITRES_STAT!B1668</f>
        <v>44440</v>
      </c>
      <c r="B1665" s="17">
        <f>TITRES_STAT!D1668</f>
        <v>3.3115999999999999</v>
      </c>
      <c r="C1665" s="2">
        <f t="shared" si="225"/>
        <v>-5.4400000000000226E-2</v>
      </c>
      <c r="D1665" s="2">
        <f t="shared" si="226"/>
        <v>0</v>
      </c>
      <c r="E1665" s="2">
        <f t="shared" si="227"/>
        <v>5.4400000000000226E-2</v>
      </c>
      <c r="F1665" s="2">
        <f t="shared" si="233"/>
        <v>1.6488515568597737E-2</v>
      </c>
      <c r="G1665" s="2">
        <f t="shared" si="233"/>
        <v>1.4825126997332603E-2</v>
      </c>
      <c r="H1665" s="2">
        <f t="shared" si="229"/>
        <v>1.1122006288084019</v>
      </c>
      <c r="I1665" s="2">
        <f t="shared" si="230"/>
        <v>52.65601257944185</v>
      </c>
    </row>
    <row r="1666" spans="1:9" ht="13.5" x14ac:dyDescent="0.25">
      <c r="A1666" s="3">
        <f>TITRES_STAT!B1669</f>
        <v>44441</v>
      </c>
      <c r="B1666" s="17">
        <f>TITRES_STAT!D1669</f>
        <v>3.3115999999999999</v>
      </c>
      <c r="C1666" s="2">
        <f t="shared" si="225"/>
        <v>0</v>
      </c>
      <c r="D1666" s="2">
        <f t="shared" si="226"/>
        <v>0</v>
      </c>
      <c r="E1666" s="2">
        <f t="shared" si="227"/>
        <v>0</v>
      </c>
      <c r="F1666" s="2">
        <f t="shared" si="233"/>
        <v>1.5310764456555043E-2</v>
      </c>
      <c r="G1666" s="2">
        <f t="shared" si="233"/>
        <v>1.3766189354665989E-2</v>
      </c>
      <c r="H1666" s="2">
        <f t="shared" si="229"/>
        <v>1.1122006288084021</v>
      </c>
      <c r="I1666" s="2">
        <f t="shared" si="230"/>
        <v>52.656012579441857</v>
      </c>
    </row>
    <row r="1667" spans="1:9" ht="13.5" x14ac:dyDescent="0.25">
      <c r="A1667" s="3">
        <f>TITRES_STAT!B1670</f>
        <v>44442</v>
      </c>
      <c r="B1667" s="17">
        <f>TITRES_STAT!D1670</f>
        <v>3.2572000000000001</v>
      </c>
      <c r="C1667" s="2">
        <f t="shared" ref="C1667:C1730" si="234">B1667-B1666</f>
        <v>-5.4399999999999782E-2</v>
      </c>
      <c r="D1667" s="2">
        <f t="shared" ref="D1667:D1730" si="235">IF(C1667&gt;0,C1667,0)</f>
        <v>0</v>
      </c>
      <c r="E1667" s="2">
        <f t="shared" ref="E1667:E1730" si="236">IF(C1667&lt;0,-C1667,0)</f>
        <v>5.4399999999999782E-2</v>
      </c>
      <c r="F1667" s="2">
        <f t="shared" si="233"/>
        <v>1.4217138423943969E-2</v>
      </c>
      <c r="G1667" s="2">
        <f t="shared" si="233"/>
        <v>1.6668604400761261E-2</v>
      </c>
      <c r="H1667" s="2">
        <f t="shared" si="229"/>
        <v>0.8529291404440954</v>
      </c>
      <c r="I1667" s="2">
        <f t="shared" si="230"/>
        <v>46.031395471478859</v>
      </c>
    </row>
    <row r="1668" spans="1:9" ht="13.5" x14ac:dyDescent="0.25">
      <c r="A1668" s="3">
        <f>TITRES_STAT!B1671</f>
        <v>44445</v>
      </c>
      <c r="B1668" s="17">
        <f>TITRES_STAT!D1671</f>
        <v>3.2572000000000001</v>
      </c>
      <c r="C1668" s="2">
        <f t="shared" si="234"/>
        <v>0</v>
      </c>
      <c r="D1668" s="2">
        <f t="shared" si="235"/>
        <v>0</v>
      </c>
      <c r="E1668" s="2">
        <f t="shared" si="236"/>
        <v>0</v>
      </c>
      <c r="F1668" s="2">
        <f t="shared" si="233"/>
        <v>1.32016285365194E-2</v>
      </c>
      <c r="G1668" s="2">
        <f t="shared" si="233"/>
        <v>1.5477989800706886E-2</v>
      </c>
      <c r="H1668" s="2">
        <f t="shared" si="229"/>
        <v>0.8529291404440954</v>
      </c>
      <c r="I1668" s="2">
        <f t="shared" si="230"/>
        <v>46.031395471478859</v>
      </c>
    </row>
    <row r="1669" spans="1:9" ht="13.5" x14ac:dyDescent="0.25">
      <c r="A1669" s="3">
        <f>TITRES_STAT!B1672</f>
        <v>44446</v>
      </c>
      <c r="B1669" s="17">
        <f>TITRES_STAT!D1672</f>
        <v>3.2572000000000001</v>
      </c>
      <c r="C1669" s="2">
        <f t="shared" si="234"/>
        <v>0</v>
      </c>
      <c r="D1669" s="2">
        <f t="shared" si="235"/>
        <v>0</v>
      </c>
      <c r="E1669" s="2">
        <f t="shared" si="236"/>
        <v>0</v>
      </c>
      <c r="F1669" s="2">
        <f t="shared" si="233"/>
        <v>1.2258655069625158E-2</v>
      </c>
      <c r="G1669" s="2">
        <f t="shared" si="233"/>
        <v>1.4372419100656394E-2</v>
      </c>
      <c r="H1669" s="2">
        <f t="shared" si="229"/>
        <v>0.85292914044409551</v>
      </c>
      <c r="I1669" s="2">
        <f t="shared" si="230"/>
        <v>46.031395471478859</v>
      </c>
    </row>
    <row r="1670" spans="1:9" ht="13.5" x14ac:dyDescent="0.25">
      <c r="A1670" s="3">
        <f>TITRES_STAT!B1673</f>
        <v>44447</v>
      </c>
      <c r="B1670" s="17">
        <f>TITRES_STAT!D1673</f>
        <v>3.2883</v>
      </c>
      <c r="C1670" s="2">
        <f t="shared" si="234"/>
        <v>3.1099999999999905E-2</v>
      </c>
      <c r="D1670" s="2">
        <f t="shared" si="235"/>
        <v>3.1099999999999905E-2</v>
      </c>
      <c r="E1670" s="2">
        <f t="shared" si="236"/>
        <v>0</v>
      </c>
      <c r="F1670" s="2">
        <f t="shared" si="233"/>
        <v>1.3604465421794784E-2</v>
      </c>
      <c r="G1670" s="2">
        <f t="shared" si="233"/>
        <v>1.3345817736323793E-2</v>
      </c>
      <c r="H1670" s="2">
        <f t="shared" si="229"/>
        <v>1.0193804299280231</v>
      </c>
      <c r="I1670" s="2">
        <f t="shared" si="230"/>
        <v>50.479860793954352</v>
      </c>
    </row>
    <row r="1671" spans="1:9" ht="13.5" x14ac:dyDescent="0.25">
      <c r="A1671" s="3">
        <f>TITRES_STAT!B1674</f>
        <v>44448</v>
      </c>
      <c r="B1671" s="17">
        <f>TITRES_STAT!D1674</f>
        <v>3.2650000000000001</v>
      </c>
      <c r="C1671" s="2">
        <f t="shared" si="234"/>
        <v>-2.3299999999999876E-2</v>
      </c>
      <c r="D1671" s="2">
        <f t="shared" si="235"/>
        <v>0</v>
      </c>
      <c r="E1671" s="2">
        <f t="shared" si="236"/>
        <v>2.3299999999999876E-2</v>
      </c>
      <c r="F1671" s="2">
        <f t="shared" si="233"/>
        <v>1.2632717891666586E-2</v>
      </c>
      <c r="G1671" s="2">
        <f t="shared" si="233"/>
        <v>1.40568307551578E-2</v>
      </c>
      <c r="H1671" s="2">
        <f t="shared" si="229"/>
        <v>0.89868890873793361</v>
      </c>
      <c r="I1671" s="2">
        <f t="shared" si="230"/>
        <v>47.332077656433768</v>
      </c>
    </row>
    <row r="1672" spans="1:9" ht="13.5" x14ac:dyDescent="0.25">
      <c r="A1672" s="3">
        <f>TITRES_STAT!B1675</f>
        <v>44449</v>
      </c>
      <c r="B1672" s="17">
        <f>TITRES_STAT!D1675</f>
        <v>3.2883</v>
      </c>
      <c r="C1672" s="2">
        <f t="shared" si="234"/>
        <v>2.3299999999999876E-2</v>
      </c>
      <c r="D1672" s="2">
        <f t="shared" si="235"/>
        <v>2.3299999999999876E-2</v>
      </c>
      <c r="E1672" s="2">
        <f t="shared" si="236"/>
        <v>0</v>
      </c>
      <c r="F1672" s="2">
        <f t="shared" si="233"/>
        <v>1.3394666613690391E-2</v>
      </c>
      <c r="G1672" s="2">
        <f t="shared" si="233"/>
        <v>1.3052771415503673E-2</v>
      </c>
      <c r="H1672" s="2">
        <f t="shared" si="229"/>
        <v>1.0261933031157373</v>
      </c>
      <c r="I1672" s="2">
        <f t="shared" si="230"/>
        <v>50.646367330191516</v>
      </c>
    </row>
    <row r="1673" spans="1:9" ht="13.5" x14ac:dyDescent="0.25">
      <c r="A1673" s="3">
        <f>TITRES_STAT!B1676</f>
        <v>44452</v>
      </c>
      <c r="B1673" s="17">
        <f>TITRES_STAT!D1676</f>
        <v>3.3037999999999998</v>
      </c>
      <c r="C1673" s="2">
        <f t="shared" si="234"/>
        <v>1.5499999999999847E-2</v>
      </c>
      <c r="D1673" s="2">
        <f t="shared" si="235"/>
        <v>1.5499999999999847E-2</v>
      </c>
      <c r="E1673" s="2">
        <f t="shared" si="236"/>
        <v>0</v>
      </c>
      <c r="F1673" s="2">
        <f t="shared" si="233"/>
        <v>1.3545047569855351E-2</v>
      </c>
      <c r="G1673" s="2">
        <f t="shared" si="233"/>
        <v>1.2120430600110555E-2</v>
      </c>
      <c r="H1673" s="2">
        <f t="shared" si="229"/>
        <v>1.1175384783550348</v>
      </c>
      <c r="I1673" s="2">
        <f t="shared" si="230"/>
        <v>52.775356376200115</v>
      </c>
    </row>
    <row r="1674" spans="1:9" ht="13.5" x14ac:dyDescent="0.25">
      <c r="A1674" s="3">
        <f>TITRES_STAT!B1677</f>
        <v>44453</v>
      </c>
      <c r="B1674" s="17">
        <f>TITRES_STAT!D1677</f>
        <v>3.2650000000000001</v>
      </c>
      <c r="C1674" s="2">
        <f t="shared" si="234"/>
        <v>-3.8799999999999724E-2</v>
      </c>
      <c r="D1674" s="2">
        <f t="shared" si="235"/>
        <v>0</v>
      </c>
      <c r="E1674" s="2">
        <f t="shared" si="236"/>
        <v>3.8799999999999724E-2</v>
      </c>
      <c r="F1674" s="2">
        <f t="shared" si="233"/>
        <v>1.2577544172008541E-2</v>
      </c>
      <c r="G1674" s="2">
        <f t="shared" si="233"/>
        <v>1.4026114128674067E-2</v>
      </c>
      <c r="H1674" s="2">
        <f t="shared" si="229"/>
        <v>0.89672335877374865</v>
      </c>
      <c r="I1674" s="2">
        <f t="shared" si="230"/>
        <v>47.277498567502725</v>
      </c>
    </row>
    <row r="1675" spans="1:9" ht="13.5" x14ac:dyDescent="0.25">
      <c r="A1675" s="3">
        <f>TITRES_STAT!B1678</f>
        <v>44454</v>
      </c>
      <c r="B1675" s="17">
        <f>TITRES_STAT!D1678</f>
        <v>3.2650000000000001</v>
      </c>
      <c r="C1675" s="2">
        <f t="shared" si="234"/>
        <v>0</v>
      </c>
      <c r="D1675" s="2">
        <f t="shared" si="235"/>
        <v>0</v>
      </c>
      <c r="E1675" s="2">
        <f t="shared" si="236"/>
        <v>0</v>
      </c>
      <c r="F1675" s="2">
        <f t="shared" si="233"/>
        <v>1.1679148159722217E-2</v>
      </c>
      <c r="G1675" s="2">
        <f t="shared" si="233"/>
        <v>1.3024248833768777E-2</v>
      </c>
      <c r="H1675" s="2">
        <f t="shared" si="229"/>
        <v>0.89672335877374865</v>
      </c>
      <c r="I1675" s="2">
        <f t="shared" si="230"/>
        <v>47.277498567502725</v>
      </c>
    </row>
    <row r="1676" spans="1:9" ht="13.5" x14ac:dyDescent="0.25">
      <c r="A1676" s="3">
        <f>TITRES_STAT!B1679</f>
        <v>44455</v>
      </c>
      <c r="B1676" s="17">
        <f>TITRES_STAT!D1679</f>
        <v>3.2650000000000001</v>
      </c>
      <c r="C1676" s="2">
        <f t="shared" si="234"/>
        <v>0</v>
      </c>
      <c r="D1676" s="2">
        <f t="shared" si="235"/>
        <v>0</v>
      </c>
      <c r="E1676" s="2">
        <f t="shared" si="236"/>
        <v>0</v>
      </c>
      <c r="F1676" s="2">
        <f t="shared" si="233"/>
        <v>1.084492329117063E-2</v>
      </c>
      <c r="G1676" s="2">
        <f t="shared" si="233"/>
        <v>1.2093945345642437E-2</v>
      </c>
      <c r="H1676" s="2">
        <f t="shared" si="229"/>
        <v>0.89672335877374865</v>
      </c>
      <c r="I1676" s="2">
        <f t="shared" si="230"/>
        <v>47.277498567502725</v>
      </c>
    </row>
    <row r="1677" spans="1:9" ht="13.5" x14ac:dyDescent="0.25">
      <c r="A1677" s="3">
        <f>TITRES_STAT!B1680</f>
        <v>44456</v>
      </c>
      <c r="B1677" s="17">
        <f>TITRES_STAT!D1680</f>
        <v>3.2650000000000001</v>
      </c>
      <c r="C1677" s="2">
        <f t="shared" si="234"/>
        <v>0</v>
      </c>
      <c r="D1677" s="2">
        <f t="shared" si="235"/>
        <v>0</v>
      </c>
      <c r="E1677" s="2">
        <f t="shared" si="236"/>
        <v>0</v>
      </c>
      <c r="F1677" s="2">
        <f t="shared" ref="F1677:G1692" si="237">((F1676*13)+D1677)/14</f>
        <v>1.007028591322987E-2</v>
      </c>
      <c r="G1677" s="2">
        <f t="shared" si="237"/>
        <v>1.1230092106667977E-2</v>
      </c>
      <c r="H1677" s="2">
        <f t="shared" si="229"/>
        <v>0.89672335877374854</v>
      </c>
      <c r="I1677" s="2">
        <f t="shared" si="230"/>
        <v>47.277498567502725</v>
      </c>
    </row>
    <row r="1678" spans="1:9" ht="13.5" x14ac:dyDescent="0.25">
      <c r="A1678" s="3">
        <f>TITRES_STAT!B1681</f>
        <v>44459</v>
      </c>
      <c r="B1678" s="17">
        <f>TITRES_STAT!D1681</f>
        <v>3.2572000000000001</v>
      </c>
      <c r="C1678" s="2">
        <f t="shared" si="234"/>
        <v>-7.8000000000000291E-3</v>
      </c>
      <c r="D1678" s="2">
        <f t="shared" si="235"/>
        <v>0</v>
      </c>
      <c r="E1678" s="2">
        <f t="shared" si="236"/>
        <v>7.8000000000000291E-3</v>
      </c>
      <c r="F1678" s="2">
        <f t="shared" si="237"/>
        <v>9.3509797765705931E-3</v>
      </c>
      <c r="G1678" s="2">
        <f t="shared" si="237"/>
        <v>1.0985085527620267E-2</v>
      </c>
      <c r="H1678" s="2">
        <f t="shared" si="229"/>
        <v>0.85124323821230408</v>
      </c>
      <c r="I1678" s="2">
        <f t="shared" si="230"/>
        <v>45.982246991720373</v>
      </c>
    </row>
    <row r="1679" spans="1:9" ht="13.5" x14ac:dyDescent="0.25">
      <c r="A1679" s="3">
        <f>TITRES_STAT!B1682</f>
        <v>44460</v>
      </c>
      <c r="B1679" s="17">
        <f>TITRES_STAT!D1682</f>
        <v>3.2650000000000001</v>
      </c>
      <c r="C1679" s="2">
        <f t="shared" si="234"/>
        <v>7.8000000000000291E-3</v>
      </c>
      <c r="D1679" s="2">
        <f t="shared" si="235"/>
        <v>7.8000000000000291E-3</v>
      </c>
      <c r="E1679" s="2">
        <f t="shared" si="236"/>
        <v>0</v>
      </c>
      <c r="F1679" s="2">
        <f t="shared" si="237"/>
        <v>9.2401955068155527E-3</v>
      </c>
      <c r="G1679" s="2">
        <f t="shared" si="237"/>
        <v>1.0200436561361676E-2</v>
      </c>
      <c r="H1679" s="2">
        <f t="shared" si="229"/>
        <v>0.90586274922943699</v>
      </c>
      <c r="I1679" s="2">
        <f t="shared" si="230"/>
        <v>47.530324499793501</v>
      </c>
    </row>
    <row r="1680" spans="1:9" ht="13.5" x14ac:dyDescent="0.25">
      <c r="A1680" s="3">
        <f>TITRES_STAT!B1683</f>
        <v>44461</v>
      </c>
      <c r="B1680" s="17">
        <f>TITRES_STAT!D1683</f>
        <v>3.2416</v>
      </c>
      <c r="C1680" s="2">
        <f t="shared" si="234"/>
        <v>-2.3400000000000087E-2</v>
      </c>
      <c r="D1680" s="2">
        <f t="shared" si="235"/>
        <v>0</v>
      </c>
      <c r="E1680" s="2">
        <f t="shared" si="236"/>
        <v>2.3400000000000087E-2</v>
      </c>
      <c r="F1680" s="2">
        <f t="shared" si="237"/>
        <v>8.5801815420430121E-3</v>
      </c>
      <c r="G1680" s="2">
        <f t="shared" si="237"/>
        <v>1.114326252126442E-2</v>
      </c>
      <c r="H1680" s="2">
        <f t="shared" si="229"/>
        <v>0.76998827997363051</v>
      </c>
      <c r="I1680" s="2">
        <f t="shared" si="230"/>
        <v>43.502450761148651</v>
      </c>
    </row>
    <row r="1681" spans="1:9" ht="13.5" x14ac:dyDescent="0.25">
      <c r="A1681" s="3">
        <f>TITRES_STAT!B1684</f>
        <v>44462</v>
      </c>
      <c r="B1681" s="17">
        <f>TITRES_STAT!D1684</f>
        <v>3.2650000000000001</v>
      </c>
      <c r="C1681" s="2">
        <f t="shared" si="234"/>
        <v>2.3400000000000087E-2</v>
      </c>
      <c r="D1681" s="2">
        <f t="shared" si="235"/>
        <v>2.3400000000000087E-2</v>
      </c>
      <c r="E1681" s="2">
        <f t="shared" si="236"/>
        <v>0</v>
      </c>
      <c r="F1681" s="2">
        <f t="shared" si="237"/>
        <v>9.6387400033256607E-3</v>
      </c>
      <c r="G1681" s="2">
        <f t="shared" si="237"/>
        <v>1.0347315198316961E-2</v>
      </c>
      <c r="H1681" s="2">
        <f t="shared" ref="H1681:H1744" si="238">F1681/G1681</f>
        <v>0.93152086493832198</v>
      </c>
      <c r="I1681" s="2">
        <f t="shared" ref="I1681:I1744" si="239">IF(G1681=0,100,100-(100/(1+H1681)))</f>
        <v>48.227326033470916</v>
      </c>
    </row>
    <row r="1682" spans="1:9" ht="13.5" x14ac:dyDescent="0.25">
      <c r="A1682" s="3">
        <f>TITRES_STAT!B1685</f>
        <v>44463</v>
      </c>
      <c r="B1682" s="17">
        <f>TITRES_STAT!D1685</f>
        <v>3.2650000000000001</v>
      </c>
      <c r="C1682" s="2">
        <f t="shared" si="234"/>
        <v>0</v>
      </c>
      <c r="D1682" s="2">
        <f t="shared" si="235"/>
        <v>0</v>
      </c>
      <c r="E1682" s="2">
        <f t="shared" si="236"/>
        <v>0</v>
      </c>
      <c r="F1682" s="2">
        <f t="shared" si="237"/>
        <v>8.9502585745166851E-3</v>
      </c>
      <c r="G1682" s="2">
        <f t="shared" si="237"/>
        <v>9.6082212555800347E-3</v>
      </c>
      <c r="H1682" s="2">
        <f t="shared" si="238"/>
        <v>0.93152086493832209</v>
      </c>
      <c r="I1682" s="2">
        <f t="shared" si="239"/>
        <v>48.227326033470924</v>
      </c>
    </row>
    <row r="1683" spans="1:9" ht="13.5" x14ac:dyDescent="0.25">
      <c r="A1683" s="3">
        <f>TITRES_STAT!B1686</f>
        <v>44466</v>
      </c>
      <c r="B1683" s="17">
        <f>TITRES_STAT!D1686</f>
        <v>3.2650000000000001</v>
      </c>
      <c r="C1683" s="2">
        <f t="shared" si="234"/>
        <v>0</v>
      </c>
      <c r="D1683" s="2">
        <f t="shared" si="235"/>
        <v>0</v>
      </c>
      <c r="E1683" s="2">
        <f t="shared" si="236"/>
        <v>0</v>
      </c>
      <c r="F1683" s="2">
        <f t="shared" si="237"/>
        <v>8.3109543906226355E-3</v>
      </c>
      <c r="G1683" s="2">
        <f t="shared" si="237"/>
        <v>8.9219197373243183E-3</v>
      </c>
      <c r="H1683" s="2">
        <f t="shared" si="238"/>
        <v>0.93152086493832198</v>
      </c>
      <c r="I1683" s="2">
        <f t="shared" si="239"/>
        <v>48.227326033470916</v>
      </c>
    </row>
    <row r="1684" spans="1:9" ht="13.5" x14ac:dyDescent="0.25">
      <c r="A1684" s="3">
        <f>TITRES_STAT!B1687</f>
        <v>44467</v>
      </c>
      <c r="B1684" s="17">
        <f>TITRES_STAT!D1687</f>
        <v>3.2650000000000001</v>
      </c>
      <c r="C1684" s="2">
        <f t="shared" si="234"/>
        <v>0</v>
      </c>
      <c r="D1684" s="2">
        <f t="shared" si="235"/>
        <v>0</v>
      </c>
      <c r="E1684" s="2">
        <f t="shared" si="236"/>
        <v>0</v>
      </c>
      <c r="F1684" s="2">
        <f t="shared" si="237"/>
        <v>7.7173147912924468E-3</v>
      </c>
      <c r="G1684" s="2">
        <f t="shared" si="237"/>
        <v>8.2846397560868666E-3</v>
      </c>
      <c r="H1684" s="2">
        <f t="shared" si="238"/>
        <v>0.93152086493832198</v>
      </c>
      <c r="I1684" s="2">
        <f t="shared" si="239"/>
        <v>48.227326033470916</v>
      </c>
    </row>
    <row r="1685" spans="1:9" ht="13.5" x14ac:dyDescent="0.25">
      <c r="A1685" s="3">
        <f>TITRES_STAT!B1688</f>
        <v>44468</v>
      </c>
      <c r="B1685" s="17">
        <f>TITRES_STAT!D1688</f>
        <v>3.3582000000000001</v>
      </c>
      <c r="C1685" s="2">
        <f t="shared" si="234"/>
        <v>9.319999999999995E-2</v>
      </c>
      <c r="D1685" s="2">
        <f t="shared" si="235"/>
        <v>9.319999999999995E-2</v>
      </c>
      <c r="E1685" s="2">
        <f t="shared" si="236"/>
        <v>0</v>
      </c>
      <c r="F1685" s="2">
        <f t="shared" si="237"/>
        <v>1.3823220877628698E-2</v>
      </c>
      <c r="G1685" s="2">
        <f t="shared" si="237"/>
        <v>7.6928797735092338E-3</v>
      </c>
      <c r="H1685" s="2">
        <f t="shared" si="238"/>
        <v>1.7968850787489961</v>
      </c>
      <c r="I1685" s="2">
        <f t="shared" si="239"/>
        <v>64.245938898308808</v>
      </c>
    </row>
    <row r="1686" spans="1:9" ht="13.5" x14ac:dyDescent="0.25">
      <c r="A1686" s="3">
        <f>TITRES_STAT!B1689</f>
        <v>44469</v>
      </c>
      <c r="B1686" s="17">
        <f>TITRES_STAT!D1689</f>
        <v>3.3971</v>
      </c>
      <c r="C1686" s="2">
        <f t="shared" si="234"/>
        <v>3.8899999999999935E-2</v>
      </c>
      <c r="D1686" s="2">
        <f t="shared" si="235"/>
        <v>3.8899999999999935E-2</v>
      </c>
      <c r="E1686" s="2">
        <f t="shared" si="236"/>
        <v>0</v>
      </c>
      <c r="F1686" s="2">
        <f t="shared" si="237"/>
        <v>1.56144193863695E-2</v>
      </c>
      <c r="G1686" s="2">
        <f t="shared" si="237"/>
        <v>7.1433883611157168E-3</v>
      </c>
      <c r="H1686" s="2">
        <f t="shared" si="238"/>
        <v>2.1858561507540246</v>
      </c>
      <c r="I1686" s="2">
        <f t="shared" si="239"/>
        <v>68.611263262362883</v>
      </c>
    </row>
    <row r="1687" spans="1:9" ht="13.5" x14ac:dyDescent="0.25">
      <c r="A1687" s="3">
        <f>TITRES_STAT!B1690</f>
        <v>44470</v>
      </c>
      <c r="B1687" s="17">
        <f>TITRES_STAT!D1690</f>
        <v>3.3893</v>
      </c>
      <c r="C1687" s="2">
        <f t="shared" si="234"/>
        <v>-7.8000000000000291E-3</v>
      </c>
      <c r="D1687" s="2">
        <f t="shared" si="235"/>
        <v>0</v>
      </c>
      <c r="E1687" s="2">
        <f t="shared" si="236"/>
        <v>7.8000000000000291E-3</v>
      </c>
      <c r="F1687" s="2">
        <f t="shared" si="237"/>
        <v>1.4499103715914535E-2</v>
      </c>
      <c r="G1687" s="2">
        <f t="shared" si="237"/>
        <v>7.1902891924645962E-3</v>
      </c>
      <c r="H1687" s="2">
        <f t="shared" si="238"/>
        <v>2.0164840839933889</v>
      </c>
      <c r="I1687" s="2">
        <f t="shared" si="239"/>
        <v>66.848822266081896</v>
      </c>
    </row>
    <row r="1688" spans="1:9" ht="13.5" x14ac:dyDescent="0.25">
      <c r="A1688" s="3">
        <f>TITRES_STAT!B1691</f>
        <v>44473</v>
      </c>
      <c r="B1688" s="17">
        <f>TITRES_STAT!D1691</f>
        <v>3.3115999999999999</v>
      </c>
      <c r="C1688" s="2">
        <f t="shared" si="234"/>
        <v>-7.7700000000000102E-2</v>
      </c>
      <c r="D1688" s="2">
        <f t="shared" si="235"/>
        <v>0</v>
      </c>
      <c r="E1688" s="2">
        <f t="shared" si="236"/>
        <v>7.7700000000000102E-2</v>
      </c>
      <c r="F1688" s="2">
        <f t="shared" si="237"/>
        <v>1.3463453450492069E-2</v>
      </c>
      <c r="G1688" s="2">
        <f t="shared" si="237"/>
        <v>1.222669710728856E-2</v>
      </c>
      <c r="H1688" s="2">
        <f t="shared" si="238"/>
        <v>1.1011521208345185</v>
      </c>
      <c r="I1688" s="2">
        <f t="shared" si="239"/>
        <v>52.407063244767436</v>
      </c>
    </row>
    <row r="1689" spans="1:9" ht="13.5" x14ac:dyDescent="0.25">
      <c r="A1689" s="3">
        <f>TITRES_STAT!B1692</f>
        <v>44474</v>
      </c>
      <c r="B1689" s="17">
        <f>TITRES_STAT!D1692</f>
        <v>3.3426999999999998</v>
      </c>
      <c r="C1689" s="2">
        <f t="shared" si="234"/>
        <v>3.1099999999999905E-2</v>
      </c>
      <c r="D1689" s="2">
        <f t="shared" si="235"/>
        <v>3.1099999999999905E-2</v>
      </c>
      <c r="E1689" s="2">
        <f t="shared" si="236"/>
        <v>0</v>
      </c>
      <c r="F1689" s="2">
        <f t="shared" si="237"/>
        <v>1.4723206775456915E-2</v>
      </c>
      <c r="G1689" s="2">
        <f t="shared" si="237"/>
        <v>1.1353361599625092E-2</v>
      </c>
      <c r="H1689" s="2">
        <f t="shared" si="238"/>
        <v>1.2968147492054778</v>
      </c>
      <c r="I1689" s="2">
        <f t="shared" si="239"/>
        <v>56.461442946327139</v>
      </c>
    </row>
    <row r="1690" spans="1:9" ht="13.5" x14ac:dyDescent="0.25">
      <c r="A1690" s="3">
        <f>TITRES_STAT!B1693</f>
        <v>44475</v>
      </c>
      <c r="B1690" s="17">
        <f>TITRES_STAT!D1693</f>
        <v>3.3893</v>
      </c>
      <c r="C1690" s="2">
        <f t="shared" si="234"/>
        <v>4.6600000000000197E-2</v>
      </c>
      <c r="D1690" s="2">
        <f t="shared" si="235"/>
        <v>4.6600000000000197E-2</v>
      </c>
      <c r="E1690" s="2">
        <f t="shared" si="236"/>
        <v>0</v>
      </c>
      <c r="F1690" s="2">
        <f t="shared" si="237"/>
        <v>1.7000120577210006E-2</v>
      </c>
      <c r="G1690" s="2">
        <f t="shared" si="237"/>
        <v>1.054240719965187E-2</v>
      </c>
      <c r="H1690" s="2">
        <f t="shared" si="238"/>
        <v>1.6125463810363332</v>
      </c>
      <c r="I1690" s="2">
        <f t="shared" si="239"/>
        <v>61.723167586279388</v>
      </c>
    </row>
    <row r="1691" spans="1:9" ht="13.5" x14ac:dyDescent="0.25">
      <c r="A1691" s="3">
        <f>TITRES_STAT!B1694</f>
        <v>44476</v>
      </c>
      <c r="B1691" s="17">
        <f>TITRES_STAT!D1694</f>
        <v>3.3816000000000002</v>
      </c>
      <c r="C1691" s="2">
        <f t="shared" si="234"/>
        <v>-7.6999999999998181E-3</v>
      </c>
      <c r="D1691" s="2">
        <f t="shared" si="235"/>
        <v>0</v>
      </c>
      <c r="E1691" s="2">
        <f t="shared" si="236"/>
        <v>7.6999999999998181E-3</v>
      </c>
      <c r="F1691" s="2">
        <f t="shared" si="237"/>
        <v>1.5785826250266432E-2</v>
      </c>
      <c r="G1691" s="2">
        <f t="shared" si="237"/>
        <v>1.0339378113962436E-2</v>
      </c>
      <c r="H1691" s="2">
        <f t="shared" si="238"/>
        <v>1.5267674783021077</v>
      </c>
      <c r="I1691" s="2">
        <f t="shared" si="239"/>
        <v>60.423742644021907</v>
      </c>
    </row>
    <row r="1692" spans="1:9" ht="13.5" x14ac:dyDescent="0.25">
      <c r="A1692" s="3">
        <f>TITRES_STAT!B1695</f>
        <v>44477</v>
      </c>
      <c r="B1692" s="17">
        <f>TITRES_STAT!D1695</f>
        <v>3.3738000000000001</v>
      </c>
      <c r="C1692" s="2">
        <f t="shared" si="234"/>
        <v>-7.8000000000000291E-3</v>
      </c>
      <c r="D1692" s="2">
        <f t="shared" si="235"/>
        <v>0</v>
      </c>
      <c r="E1692" s="2">
        <f t="shared" si="236"/>
        <v>7.8000000000000291E-3</v>
      </c>
      <c r="F1692" s="2">
        <f t="shared" si="237"/>
        <v>1.4658267232390259E-2</v>
      </c>
      <c r="G1692" s="2">
        <f t="shared" si="237"/>
        <v>1.0157993962965123E-2</v>
      </c>
      <c r="H1692" s="2">
        <f t="shared" si="238"/>
        <v>1.4430277558573685</v>
      </c>
      <c r="I1692" s="2">
        <f t="shared" si="239"/>
        <v>59.067186297723623</v>
      </c>
    </row>
    <row r="1693" spans="1:9" ht="13.5" x14ac:dyDescent="0.25">
      <c r="A1693" s="3">
        <f>TITRES_STAT!B1696</f>
        <v>44480</v>
      </c>
      <c r="B1693" s="17">
        <f>TITRES_STAT!D1696</f>
        <v>3.4592999999999998</v>
      </c>
      <c r="C1693" s="2">
        <f t="shared" si="234"/>
        <v>8.5499999999999687E-2</v>
      </c>
      <c r="D1693" s="2">
        <f t="shared" si="235"/>
        <v>8.5499999999999687E-2</v>
      </c>
      <c r="E1693" s="2">
        <f t="shared" si="236"/>
        <v>0</v>
      </c>
      <c r="F1693" s="2">
        <f t="shared" ref="F1693:G1708" si="240">((F1692*13)+D1693)/14</f>
        <v>1.9718391001505218E-2</v>
      </c>
      <c r="G1693" s="2">
        <f t="shared" si="240"/>
        <v>9.4324229656104729E-3</v>
      </c>
      <c r="H1693" s="2">
        <f t="shared" si="238"/>
        <v>2.0904905423978759</v>
      </c>
      <c r="I1693" s="2">
        <f t="shared" si="239"/>
        <v>67.642677229352998</v>
      </c>
    </row>
    <row r="1694" spans="1:9" ht="13.5" x14ac:dyDescent="0.25">
      <c r="A1694" s="3">
        <f>TITRES_STAT!B1697</f>
        <v>44481</v>
      </c>
      <c r="B1694" s="17">
        <f>TITRES_STAT!D1697</f>
        <v>3.4982000000000002</v>
      </c>
      <c r="C1694" s="2">
        <f t="shared" si="234"/>
        <v>3.8900000000000379E-2</v>
      </c>
      <c r="D1694" s="2">
        <f t="shared" si="235"/>
        <v>3.8900000000000379E-2</v>
      </c>
      <c r="E1694" s="2">
        <f t="shared" si="236"/>
        <v>0</v>
      </c>
      <c r="F1694" s="2">
        <f t="shared" si="240"/>
        <v>2.1088505929969158E-2</v>
      </c>
      <c r="G1694" s="2">
        <f t="shared" si="240"/>
        <v>8.7586784680668672E-3</v>
      </c>
      <c r="H1694" s="2">
        <f t="shared" si="238"/>
        <v>2.4077269198607327</v>
      </c>
      <c r="I1694" s="2">
        <f t="shared" si="239"/>
        <v>70.65492559947063</v>
      </c>
    </row>
    <row r="1695" spans="1:9" ht="13.5" x14ac:dyDescent="0.25">
      <c r="A1695" s="3">
        <f>TITRES_STAT!B1698</f>
        <v>44482</v>
      </c>
      <c r="B1695" s="17">
        <f>TITRES_STAT!D1698</f>
        <v>3.5369999999999999</v>
      </c>
      <c r="C1695" s="2">
        <f t="shared" si="234"/>
        <v>3.8799999999999724E-2</v>
      </c>
      <c r="D1695" s="2">
        <f t="shared" si="235"/>
        <v>3.8799999999999724E-2</v>
      </c>
      <c r="E1695" s="2">
        <f t="shared" si="236"/>
        <v>0</v>
      </c>
      <c r="F1695" s="2">
        <f t="shared" si="240"/>
        <v>2.2353612649257056E-2</v>
      </c>
      <c r="G1695" s="2">
        <f t="shared" si="240"/>
        <v>8.1330585774906615E-3</v>
      </c>
      <c r="H1695" s="2">
        <f t="shared" si="238"/>
        <v>2.7484878457808848</v>
      </c>
      <c r="I1695" s="2">
        <f t="shared" si="239"/>
        <v>73.32257589882407</v>
      </c>
    </row>
    <row r="1696" spans="1:9" ht="13.5" x14ac:dyDescent="0.25">
      <c r="A1696" s="3">
        <f>TITRES_STAT!B1699</f>
        <v>44483</v>
      </c>
      <c r="B1696" s="17">
        <f>TITRES_STAT!D1699</f>
        <v>3.5526</v>
      </c>
      <c r="C1696" s="2">
        <f t="shared" si="234"/>
        <v>1.5600000000000058E-2</v>
      </c>
      <c r="D1696" s="2">
        <f t="shared" si="235"/>
        <v>1.5600000000000058E-2</v>
      </c>
      <c r="E1696" s="2">
        <f t="shared" si="236"/>
        <v>0</v>
      </c>
      <c r="F1696" s="2">
        <f t="shared" si="240"/>
        <v>2.1871211745738698E-2</v>
      </c>
      <c r="G1696" s="2">
        <f t="shared" si="240"/>
        <v>7.5521258219556145E-3</v>
      </c>
      <c r="H1696" s="2">
        <f t="shared" si="238"/>
        <v>2.8960338137050758</v>
      </c>
      <c r="I1696" s="2">
        <f t="shared" si="239"/>
        <v>74.332871637758871</v>
      </c>
    </row>
    <row r="1697" spans="1:9" ht="13.5" x14ac:dyDescent="0.25">
      <c r="A1697" s="3">
        <f>TITRES_STAT!B1700</f>
        <v>44488</v>
      </c>
      <c r="B1697" s="17">
        <f>TITRES_STAT!D1700</f>
        <v>3.3426999999999998</v>
      </c>
      <c r="C1697" s="2">
        <f t="shared" si="234"/>
        <v>-0.2099000000000002</v>
      </c>
      <c r="D1697" s="2">
        <f t="shared" si="235"/>
        <v>0</v>
      </c>
      <c r="E1697" s="2">
        <f t="shared" si="236"/>
        <v>0.2099000000000002</v>
      </c>
      <c r="F1697" s="2">
        <f t="shared" si="240"/>
        <v>2.0308982335328792E-2</v>
      </c>
      <c r="G1697" s="2">
        <f t="shared" si="240"/>
        <v>2.2005545406101657E-2</v>
      </c>
      <c r="H1697" s="2">
        <f t="shared" si="238"/>
        <v>0.92290293017220815</v>
      </c>
      <c r="I1697" s="2">
        <f t="shared" si="239"/>
        <v>47.995294806147932</v>
      </c>
    </row>
    <row r="1698" spans="1:9" ht="13.5" x14ac:dyDescent="0.25">
      <c r="A1698" s="3">
        <f>TITRES_STAT!B1701</f>
        <v>44489</v>
      </c>
      <c r="B1698" s="17">
        <f>TITRES_STAT!D1701</f>
        <v>3.4982000000000002</v>
      </c>
      <c r="C1698" s="2">
        <f t="shared" si="234"/>
        <v>0.15550000000000042</v>
      </c>
      <c r="D1698" s="2">
        <f t="shared" si="235"/>
        <v>0.15550000000000042</v>
      </c>
      <c r="E1698" s="2">
        <f t="shared" si="236"/>
        <v>0</v>
      </c>
      <c r="F1698" s="2">
        <f t="shared" si="240"/>
        <v>2.9965483597091051E-2</v>
      </c>
      <c r="G1698" s="2">
        <f t="shared" si="240"/>
        <v>2.0433720734237253E-2</v>
      </c>
      <c r="H1698" s="2">
        <f t="shared" si="238"/>
        <v>1.4664722096785374</v>
      </c>
      <c r="I1698" s="2">
        <f t="shared" si="239"/>
        <v>59.456263237998009</v>
      </c>
    </row>
    <row r="1699" spans="1:9" ht="13.5" x14ac:dyDescent="0.25">
      <c r="A1699" s="3">
        <f>TITRES_STAT!B1702</f>
        <v>44490</v>
      </c>
      <c r="B1699" s="17">
        <f>TITRES_STAT!D1702</f>
        <v>3.4826000000000001</v>
      </c>
      <c r="C1699" s="2">
        <f t="shared" si="234"/>
        <v>-1.5600000000000058E-2</v>
      </c>
      <c r="D1699" s="2">
        <f t="shared" si="235"/>
        <v>0</v>
      </c>
      <c r="E1699" s="2">
        <f t="shared" si="236"/>
        <v>1.5600000000000058E-2</v>
      </c>
      <c r="F1699" s="2">
        <f t="shared" si="240"/>
        <v>2.7825091911584547E-2</v>
      </c>
      <c r="G1699" s="2">
        <f t="shared" si="240"/>
        <v>2.0088454967506025E-2</v>
      </c>
      <c r="H1699" s="2">
        <f t="shared" si="238"/>
        <v>1.3851285206648734</v>
      </c>
      <c r="I1699" s="2">
        <f t="shared" si="239"/>
        <v>58.073538120233366</v>
      </c>
    </row>
    <row r="1700" spans="1:9" ht="13.5" x14ac:dyDescent="0.25">
      <c r="A1700" s="3">
        <f>TITRES_STAT!B1703</f>
        <v>44491</v>
      </c>
      <c r="B1700" s="17">
        <f>TITRES_STAT!D1703</f>
        <v>3.4359999999999999</v>
      </c>
      <c r="C1700" s="2">
        <f t="shared" si="234"/>
        <v>-4.6600000000000197E-2</v>
      </c>
      <c r="D1700" s="2">
        <f t="shared" si="235"/>
        <v>0</v>
      </c>
      <c r="E1700" s="2">
        <f t="shared" si="236"/>
        <v>4.6600000000000197E-2</v>
      </c>
      <c r="F1700" s="2">
        <f t="shared" si="240"/>
        <v>2.5837585346471365E-2</v>
      </c>
      <c r="G1700" s="2">
        <f t="shared" si="240"/>
        <v>2.198213675554132E-2</v>
      </c>
      <c r="H1700" s="2">
        <f t="shared" si="238"/>
        <v>1.1753900739407488</v>
      </c>
      <c r="I1700" s="2">
        <f t="shared" si="239"/>
        <v>54.031232743997663</v>
      </c>
    </row>
    <row r="1701" spans="1:9" ht="13.5" x14ac:dyDescent="0.25">
      <c r="A1701" s="3">
        <f>TITRES_STAT!B1704</f>
        <v>44494</v>
      </c>
      <c r="B1701" s="17">
        <f>TITRES_STAT!D1704</f>
        <v>3.3660000000000001</v>
      </c>
      <c r="C1701" s="2">
        <f t="shared" si="234"/>
        <v>-6.999999999999984E-2</v>
      </c>
      <c r="D1701" s="2">
        <f t="shared" si="235"/>
        <v>0</v>
      </c>
      <c r="E1701" s="2">
        <f t="shared" si="236"/>
        <v>6.999999999999984E-2</v>
      </c>
      <c r="F1701" s="2">
        <f t="shared" si="240"/>
        <v>2.3992043536009124E-2</v>
      </c>
      <c r="G1701" s="2">
        <f t="shared" si="240"/>
        <v>2.5411984130145501E-2</v>
      </c>
      <c r="H1701" s="2">
        <f t="shared" si="238"/>
        <v>0.94412319058345617</v>
      </c>
      <c r="I1701" s="2">
        <f t="shared" si="239"/>
        <v>48.562930330567823</v>
      </c>
    </row>
    <row r="1702" spans="1:9" ht="13.5" x14ac:dyDescent="0.25">
      <c r="A1702" s="3">
        <f>TITRES_STAT!B1705</f>
        <v>44495</v>
      </c>
      <c r="B1702" s="17">
        <f>TITRES_STAT!D1705</f>
        <v>3.4049</v>
      </c>
      <c r="C1702" s="2">
        <f t="shared" si="234"/>
        <v>3.8899999999999935E-2</v>
      </c>
      <c r="D1702" s="2">
        <f t="shared" si="235"/>
        <v>3.8899999999999935E-2</v>
      </c>
      <c r="E1702" s="2">
        <f t="shared" si="236"/>
        <v>0</v>
      </c>
      <c r="F1702" s="2">
        <f t="shared" si="240"/>
        <v>2.5056897569151325E-2</v>
      </c>
      <c r="G1702" s="2">
        <f t="shared" si="240"/>
        <v>2.3596842406563678E-2</v>
      </c>
      <c r="H1702" s="2">
        <f t="shared" si="238"/>
        <v>1.0618750228285425</v>
      </c>
      <c r="I1702" s="2">
        <f t="shared" si="239"/>
        <v>51.500455220211656</v>
      </c>
    </row>
    <row r="1703" spans="1:9" ht="13.5" x14ac:dyDescent="0.25">
      <c r="A1703" s="3">
        <f>TITRES_STAT!B1706</f>
        <v>44496</v>
      </c>
      <c r="B1703" s="17">
        <f>TITRES_STAT!D1706</f>
        <v>3.4049</v>
      </c>
      <c r="C1703" s="2">
        <f t="shared" si="234"/>
        <v>0</v>
      </c>
      <c r="D1703" s="2">
        <f t="shared" si="235"/>
        <v>0</v>
      </c>
      <c r="E1703" s="2">
        <f t="shared" si="236"/>
        <v>0</v>
      </c>
      <c r="F1703" s="2">
        <f t="shared" si="240"/>
        <v>2.3267119171354801E-2</v>
      </c>
      <c r="G1703" s="2">
        <f t="shared" si="240"/>
        <v>2.1911353663237702E-2</v>
      </c>
      <c r="H1703" s="2">
        <f t="shared" si="238"/>
        <v>1.0618750228285423</v>
      </c>
      <c r="I1703" s="2">
        <f t="shared" si="239"/>
        <v>51.500455220211656</v>
      </c>
    </row>
    <row r="1704" spans="1:9" ht="13.5" x14ac:dyDescent="0.25">
      <c r="A1704" s="3">
        <f>TITRES_STAT!B1707</f>
        <v>44497</v>
      </c>
      <c r="B1704" s="17">
        <f>TITRES_STAT!D1707</f>
        <v>3.4049</v>
      </c>
      <c r="C1704" s="2">
        <f t="shared" si="234"/>
        <v>0</v>
      </c>
      <c r="D1704" s="2">
        <f t="shared" si="235"/>
        <v>0</v>
      </c>
      <c r="E1704" s="2">
        <f t="shared" si="236"/>
        <v>0</v>
      </c>
      <c r="F1704" s="2">
        <f t="shared" si="240"/>
        <v>2.1605182087686602E-2</v>
      </c>
      <c r="G1704" s="2">
        <f t="shared" si="240"/>
        <v>2.0346256973006436E-2</v>
      </c>
      <c r="H1704" s="2">
        <f t="shared" si="238"/>
        <v>1.0618750228285425</v>
      </c>
      <c r="I1704" s="2">
        <f t="shared" si="239"/>
        <v>51.500455220211656</v>
      </c>
    </row>
    <row r="1705" spans="1:9" ht="13.5" x14ac:dyDescent="0.25">
      <c r="A1705" s="3">
        <f>TITRES_STAT!B1708</f>
        <v>44498</v>
      </c>
      <c r="B1705" s="17">
        <f>TITRES_STAT!D1708</f>
        <v>3.4049</v>
      </c>
      <c r="C1705" s="2">
        <f t="shared" si="234"/>
        <v>0</v>
      </c>
      <c r="D1705" s="2">
        <f t="shared" si="235"/>
        <v>0</v>
      </c>
      <c r="E1705" s="2">
        <f t="shared" si="236"/>
        <v>0</v>
      </c>
      <c r="F1705" s="2">
        <f t="shared" si="240"/>
        <v>2.0061954795708988E-2</v>
      </c>
      <c r="G1705" s="2">
        <f t="shared" si="240"/>
        <v>1.8892952903505976E-2</v>
      </c>
      <c r="H1705" s="2">
        <f t="shared" si="238"/>
        <v>1.0618750228285425</v>
      </c>
      <c r="I1705" s="2">
        <f t="shared" si="239"/>
        <v>51.500455220211656</v>
      </c>
    </row>
    <row r="1706" spans="1:9" ht="13.5" x14ac:dyDescent="0.25">
      <c r="A1706" s="3">
        <f>TITRES_STAT!B1709</f>
        <v>44501</v>
      </c>
      <c r="B1706" s="17">
        <f>TITRES_STAT!D1709</f>
        <v>3.4826000000000001</v>
      </c>
      <c r="C1706" s="2">
        <f t="shared" si="234"/>
        <v>7.7700000000000102E-2</v>
      </c>
      <c r="D1706" s="2">
        <f t="shared" si="235"/>
        <v>7.7700000000000102E-2</v>
      </c>
      <c r="E1706" s="2">
        <f t="shared" si="236"/>
        <v>0</v>
      </c>
      <c r="F1706" s="2">
        <f t="shared" si="240"/>
        <v>2.4178958024586923E-2</v>
      </c>
      <c r="G1706" s="2">
        <f t="shared" si="240"/>
        <v>1.7543456267541262E-2</v>
      </c>
      <c r="H1706" s="2">
        <f t="shared" si="238"/>
        <v>1.3782322967522997</v>
      </c>
      <c r="I1706" s="2">
        <f t="shared" si="239"/>
        <v>57.951962835354891</v>
      </c>
    </row>
    <row r="1707" spans="1:9" ht="13.5" x14ac:dyDescent="0.25">
      <c r="A1707" s="3">
        <f>TITRES_STAT!B1710</f>
        <v>44502</v>
      </c>
      <c r="B1707" s="17">
        <f>TITRES_STAT!D1710</f>
        <v>3.4592999999999998</v>
      </c>
      <c r="C1707" s="2">
        <f t="shared" si="234"/>
        <v>-2.330000000000032E-2</v>
      </c>
      <c r="D1707" s="2">
        <f t="shared" si="235"/>
        <v>0</v>
      </c>
      <c r="E1707" s="2">
        <f t="shared" si="236"/>
        <v>2.330000000000032E-2</v>
      </c>
      <c r="F1707" s="2">
        <f t="shared" si="240"/>
        <v>2.2451889594259287E-2</v>
      </c>
      <c r="G1707" s="2">
        <f t="shared" si="240"/>
        <v>1.7954637962716909E-2</v>
      </c>
      <c r="H1707" s="2">
        <f t="shared" si="238"/>
        <v>1.2504785471520503</v>
      </c>
      <c r="I1707" s="2">
        <f t="shared" si="239"/>
        <v>55.565006328743443</v>
      </c>
    </row>
    <row r="1708" spans="1:9" ht="13.5" x14ac:dyDescent="0.25">
      <c r="A1708" s="3">
        <f>TITRES_STAT!B1711</f>
        <v>44503</v>
      </c>
      <c r="B1708" s="17">
        <f>TITRES_STAT!D1711</f>
        <v>3.4592999999999998</v>
      </c>
      <c r="C1708" s="2">
        <f t="shared" si="234"/>
        <v>0</v>
      </c>
      <c r="D1708" s="2">
        <f t="shared" si="235"/>
        <v>0</v>
      </c>
      <c r="E1708" s="2">
        <f t="shared" si="236"/>
        <v>0</v>
      </c>
      <c r="F1708" s="2">
        <f t="shared" si="240"/>
        <v>2.0848183194669336E-2</v>
      </c>
      <c r="G1708" s="2">
        <f t="shared" si="240"/>
        <v>1.6672163822522842E-2</v>
      </c>
      <c r="H1708" s="2">
        <f t="shared" si="238"/>
        <v>1.2504785471520503</v>
      </c>
      <c r="I1708" s="2">
        <f t="shared" si="239"/>
        <v>55.565006328743443</v>
      </c>
    </row>
    <row r="1709" spans="1:9" ht="13.5" x14ac:dyDescent="0.25">
      <c r="A1709" s="3">
        <f>TITRES_STAT!B1712</f>
        <v>44504</v>
      </c>
      <c r="B1709" s="17">
        <f>TITRES_STAT!D1712</f>
        <v>3.4592999999999998</v>
      </c>
      <c r="C1709" s="2">
        <f t="shared" si="234"/>
        <v>0</v>
      </c>
      <c r="D1709" s="2">
        <f t="shared" si="235"/>
        <v>0</v>
      </c>
      <c r="E1709" s="2">
        <f t="shared" si="236"/>
        <v>0</v>
      </c>
      <c r="F1709" s="2">
        <f t="shared" ref="F1709:G1724" si="241">((F1708*13)+D1709)/14</f>
        <v>1.9359027252192955E-2</v>
      </c>
      <c r="G1709" s="2">
        <f t="shared" si="241"/>
        <v>1.5481294978056923E-2</v>
      </c>
      <c r="H1709" s="2">
        <f t="shared" si="238"/>
        <v>1.2504785471520503</v>
      </c>
      <c r="I1709" s="2">
        <f t="shared" si="239"/>
        <v>55.565006328743443</v>
      </c>
    </row>
    <row r="1710" spans="1:9" ht="13.5" x14ac:dyDescent="0.25">
      <c r="A1710" s="3">
        <f>TITRES_STAT!B1713</f>
        <v>44505</v>
      </c>
      <c r="B1710" s="17">
        <f>TITRES_STAT!D1713</f>
        <v>3.4437000000000002</v>
      </c>
      <c r="C1710" s="2">
        <f t="shared" si="234"/>
        <v>-1.5599999999999614E-2</v>
      </c>
      <c r="D1710" s="2">
        <f t="shared" si="235"/>
        <v>0</v>
      </c>
      <c r="E1710" s="2">
        <f t="shared" si="236"/>
        <v>1.5599999999999614E-2</v>
      </c>
      <c r="F1710" s="2">
        <f t="shared" si="241"/>
        <v>1.7976239591322028E-2</v>
      </c>
      <c r="G1710" s="2">
        <f t="shared" si="241"/>
        <v>1.5489773908195687E-2</v>
      </c>
      <c r="H1710" s="2">
        <f t="shared" si="238"/>
        <v>1.1605230455823983</v>
      </c>
      <c r="I1710" s="2">
        <f t="shared" si="239"/>
        <v>53.714911671750464</v>
      </c>
    </row>
    <row r="1711" spans="1:9" ht="13.5" x14ac:dyDescent="0.25">
      <c r="A1711" s="3">
        <f>TITRES_STAT!B1714</f>
        <v>44508</v>
      </c>
      <c r="B1711" s="17">
        <f>TITRES_STAT!D1714</f>
        <v>3.4437000000000002</v>
      </c>
      <c r="C1711" s="2">
        <f t="shared" si="234"/>
        <v>0</v>
      </c>
      <c r="D1711" s="2">
        <f t="shared" si="235"/>
        <v>0</v>
      </c>
      <c r="E1711" s="2">
        <f t="shared" si="236"/>
        <v>0</v>
      </c>
      <c r="F1711" s="2">
        <f t="shared" si="241"/>
        <v>1.6692222477656168E-2</v>
      </c>
      <c r="G1711" s="2">
        <f t="shared" si="241"/>
        <v>1.4383361486181708E-2</v>
      </c>
      <c r="H1711" s="2">
        <f t="shared" si="238"/>
        <v>1.1605230455823983</v>
      </c>
      <c r="I1711" s="2">
        <f t="shared" si="239"/>
        <v>53.714911671750464</v>
      </c>
    </row>
    <row r="1712" spans="1:9" ht="13.5" x14ac:dyDescent="0.25">
      <c r="A1712" s="3">
        <f>TITRES_STAT!B1715</f>
        <v>44509</v>
      </c>
      <c r="B1712" s="17">
        <f>TITRES_STAT!D1715</f>
        <v>3.4127000000000001</v>
      </c>
      <c r="C1712" s="2">
        <f t="shared" si="234"/>
        <v>-3.1000000000000139E-2</v>
      </c>
      <c r="D1712" s="2">
        <f t="shared" si="235"/>
        <v>0</v>
      </c>
      <c r="E1712" s="2">
        <f t="shared" si="236"/>
        <v>3.1000000000000139E-2</v>
      </c>
      <c r="F1712" s="2">
        <f t="shared" si="241"/>
        <v>1.5499920872109298E-2</v>
      </c>
      <c r="G1712" s="2">
        <f t="shared" si="241"/>
        <v>1.557026423716874E-2</v>
      </c>
      <c r="H1712" s="2">
        <f t="shared" si="238"/>
        <v>0.99548219837582974</v>
      </c>
      <c r="I1712" s="2">
        <f t="shared" si="239"/>
        <v>49.886799250129933</v>
      </c>
    </row>
    <row r="1713" spans="1:9" ht="13.5" x14ac:dyDescent="0.25">
      <c r="A1713" s="3">
        <f>TITRES_STAT!B1716</f>
        <v>44510</v>
      </c>
      <c r="B1713" s="17">
        <f>TITRES_STAT!D1716</f>
        <v>3.4203999999999999</v>
      </c>
      <c r="C1713" s="2">
        <f t="shared" si="234"/>
        <v>7.6999999999998181E-3</v>
      </c>
      <c r="D1713" s="2">
        <f t="shared" si="235"/>
        <v>7.6999999999998181E-3</v>
      </c>
      <c r="E1713" s="2">
        <f t="shared" si="236"/>
        <v>0</v>
      </c>
      <c r="F1713" s="2">
        <f t="shared" si="241"/>
        <v>1.494278366695862E-2</v>
      </c>
      <c r="G1713" s="2">
        <f t="shared" si="241"/>
        <v>1.4458102505942401E-2</v>
      </c>
      <c r="H1713" s="2">
        <f t="shared" si="238"/>
        <v>1.0335231515212324</v>
      </c>
      <c r="I1713" s="2">
        <f t="shared" si="239"/>
        <v>50.824262843925695</v>
      </c>
    </row>
    <row r="1714" spans="1:9" ht="13.5" x14ac:dyDescent="0.25">
      <c r="A1714" s="3">
        <f>TITRES_STAT!B1717</f>
        <v>44511</v>
      </c>
      <c r="B1714" s="17">
        <f>TITRES_STAT!D1717</f>
        <v>3.4670999999999998</v>
      </c>
      <c r="C1714" s="2">
        <f t="shared" si="234"/>
        <v>4.6699999999999964E-2</v>
      </c>
      <c r="D1714" s="2">
        <f t="shared" si="235"/>
        <v>4.6699999999999964E-2</v>
      </c>
      <c r="E1714" s="2">
        <f t="shared" si="236"/>
        <v>0</v>
      </c>
      <c r="F1714" s="2">
        <f t="shared" si="241"/>
        <v>1.7211156262175859E-2</v>
      </c>
      <c r="G1714" s="2">
        <f t="shared" si="241"/>
        <v>1.3425380898375087E-2</v>
      </c>
      <c r="H1714" s="2">
        <f t="shared" si="238"/>
        <v>1.281986439897506</v>
      </c>
      <c r="I1714" s="2">
        <f t="shared" si="239"/>
        <v>56.178530138640333</v>
      </c>
    </row>
    <row r="1715" spans="1:9" ht="13.5" x14ac:dyDescent="0.25">
      <c r="A1715" s="3">
        <f>TITRES_STAT!B1718</f>
        <v>44512</v>
      </c>
      <c r="B1715" s="17">
        <f>TITRES_STAT!D1718</f>
        <v>3.4592999999999998</v>
      </c>
      <c r="C1715" s="2">
        <f t="shared" si="234"/>
        <v>-7.8000000000000291E-3</v>
      </c>
      <c r="D1715" s="2">
        <f t="shared" si="235"/>
        <v>0</v>
      </c>
      <c r="E1715" s="2">
        <f t="shared" si="236"/>
        <v>7.8000000000000291E-3</v>
      </c>
      <c r="F1715" s="2">
        <f t="shared" si="241"/>
        <v>1.5981787957734726E-2</v>
      </c>
      <c r="G1715" s="2">
        <f t="shared" si="241"/>
        <v>1.3023567977062583E-2</v>
      </c>
      <c r="H1715" s="2">
        <f t="shared" si="238"/>
        <v>1.2271435896739074</v>
      </c>
      <c r="I1715" s="2">
        <f t="shared" si="239"/>
        <v>55.099437475137492</v>
      </c>
    </row>
    <row r="1716" spans="1:9" ht="13.5" x14ac:dyDescent="0.25">
      <c r="A1716" s="3">
        <f>TITRES_STAT!B1719</f>
        <v>44515</v>
      </c>
      <c r="B1716" s="17">
        <f>TITRES_STAT!D1719</f>
        <v>3.4592999999999998</v>
      </c>
      <c r="C1716" s="2">
        <f t="shared" si="234"/>
        <v>0</v>
      </c>
      <c r="D1716" s="2">
        <f t="shared" si="235"/>
        <v>0</v>
      </c>
      <c r="E1716" s="2">
        <f t="shared" si="236"/>
        <v>0</v>
      </c>
      <c r="F1716" s="2">
        <f t="shared" si="241"/>
        <v>1.484023167503939E-2</v>
      </c>
      <c r="G1716" s="2">
        <f t="shared" si="241"/>
        <v>1.2093313121558114E-2</v>
      </c>
      <c r="H1716" s="2">
        <f t="shared" si="238"/>
        <v>1.2271435896739074</v>
      </c>
      <c r="I1716" s="2">
        <f t="shared" si="239"/>
        <v>55.099437475137492</v>
      </c>
    </row>
    <row r="1717" spans="1:9" ht="13.5" x14ac:dyDescent="0.25">
      <c r="A1717" s="3">
        <f>TITRES_STAT!B1720</f>
        <v>44516</v>
      </c>
      <c r="B1717" s="17">
        <f>TITRES_STAT!D1720</f>
        <v>3.4437000000000002</v>
      </c>
      <c r="C1717" s="2">
        <f t="shared" si="234"/>
        <v>-1.5599999999999614E-2</v>
      </c>
      <c r="D1717" s="2">
        <f t="shared" si="235"/>
        <v>0</v>
      </c>
      <c r="E1717" s="2">
        <f t="shared" si="236"/>
        <v>1.5599999999999614E-2</v>
      </c>
      <c r="F1717" s="2">
        <f t="shared" si="241"/>
        <v>1.3780215126822291E-2</v>
      </c>
      <c r="G1717" s="2">
        <f t="shared" si="241"/>
        <v>1.2343790755732508E-2</v>
      </c>
      <c r="H1717" s="2">
        <f t="shared" si="238"/>
        <v>1.1163681724289356</v>
      </c>
      <c r="I1717" s="2">
        <f t="shared" si="239"/>
        <v>52.749242167429237</v>
      </c>
    </row>
    <row r="1718" spans="1:9" ht="13.5" x14ac:dyDescent="0.25">
      <c r="A1718" s="3">
        <f>TITRES_STAT!B1721</f>
        <v>44517</v>
      </c>
      <c r="B1718" s="17">
        <f>TITRES_STAT!D1721</f>
        <v>3.4437000000000002</v>
      </c>
      <c r="C1718" s="2">
        <f t="shared" si="234"/>
        <v>0</v>
      </c>
      <c r="D1718" s="2">
        <f t="shared" si="235"/>
        <v>0</v>
      </c>
      <c r="E1718" s="2">
        <f t="shared" si="236"/>
        <v>0</v>
      </c>
      <c r="F1718" s="2">
        <f t="shared" si="241"/>
        <v>1.2795914046334985E-2</v>
      </c>
      <c r="G1718" s="2">
        <f t="shared" si="241"/>
        <v>1.1462091416037328E-2</v>
      </c>
      <c r="H1718" s="2">
        <f t="shared" si="238"/>
        <v>1.1163681724289358</v>
      </c>
      <c r="I1718" s="2">
        <f t="shared" si="239"/>
        <v>52.749242167429237</v>
      </c>
    </row>
    <row r="1719" spans="1:9" ht="13.5" x14ac:dyDescent="0.25">
      <c r="A1719" s="3">
        <f>TITRES_STAT!B1722</f>
        <v>44518</v>
      </c>
      <c r="B1719" s="17">
        <f>TITRES_STAT!D1722</f>
        <v>3.4514999999999998</v>
      </c>
      <c r="C1719" s="2">
        <f t="shared" si="234"/>
        <v>7.799999999999585E-3</v>
      </c>
      <c r="D1719" s="2">
        <f t="shared" si="235"/>
        <v>7.799999999999585E-3</v>
      </c>
      <c r="E1719" s="2">
        <f t="shared" si="236"/>
        <v>0</v>
      </c>
      <c r="F1719" s="2">
        <f t="shared" si="241"/>
        <v>1.2439063043025314E-2</v>
      </c>
      <c r="G1719" s="2">
        <f t="shared" si="241"/>
        <v>1.064337060060609E-2</v>
      </c>
      <c r="H1719" s="2">
        <f t="shared" si="238"/>
        <v>1.1687146402960888</v>
      </c>
      <c r="I1719" s="2">
        <f t="shared" si="239"/>
        <v>53.889738123247383</v>
      </c>
    </row>
    <row r="1720" spans="1:9" ht="13.5" x14ac:dyDescent="0.25">
      <c r="A1720" s="3">
        <f>TITRES_STAT!B1723</f>
        <v>44519</v>
      </c>
      <c r="B1720" s="17">
        <f>TITRES_STAT!D1723</f>
        <v>3.4514999999999998</v>
      </c>
      <c r="C1720" s="2">
        <f t="shared" si="234"/>
        <v>0</v>
      </c>
      <c r="D1720" s="2">
        <f t="shared" si="235"/>
        <v>0</v>
      </c>
      <c r="E1720" s="2">
        <f t="shared" si="236"/>
        <v>0</v>
      </c>
      <c r="F1720" s="2">
        <f t="shared" si="241"/>
        <v>1.1550558539952077E-2</v>
      </c>
      <c r="G1720" s="2">
        <f t="shared" si="241"/>
        <v>9.8831298434199407E-3</v>
      </c>
      <c r="H1720" s="2">
        <f t="shared" si="238"/>
        <v>1.1687146402960888</v>
      </c>
      <c r="I1720" s="2">
        <f t="shared" si="239"/>
        <v>53.889738123247383</v>
      </c>
    </row>
    <row r="1721" spans="1:9" ht="13.5" x14ac:dyDescent="0.25">
      <c r="A1721" s="3">
        <f>TITRES_STAT!B1724</f>
        <v>44522</v>
      </c>
      <c r="B1721" s="17">
        <f>TITRES_STAT!D1724</f>
        <v>3.4592999999999998</v>
      </c>
      <c r="C1721" s="2">
        <f t="shared" si="234"/>
        <v>7.8000000000000291E-3</v>
      </c>
      <c r="D1721" s="2">
        <f t="shared" si="235"/>
        <v>7.8000000000000291E-3</v>
      </c>
      <c r="E1721" s="2">
        <f t="shared" si="236"/>
        <v>0</v>
      </c>
      <c r="F1721" s="2">
        <f t="shared" si="241"/>
        <v>1.1282661501384073E-2</v>
      </c>
      <c r="G1721" s="2">
        <f t="shared" si="241"/>
        <v>9.1771919974613734E-3</v>
      </c>
      <c r="H1721" s="2">
        <f t="shared" si="238"/>
        <v>1.2294241533254531</v>
      </c>
      <c r="I1721" s="2">
        <f t="shared" si="239"/>
        <v>55.145367986240743</v>
      </c>
    </row>
    <row r="1722" spans="1:9" ht="13.5" x14ac:dyDescent="0.25">
      <c r="A1722" s="3">
        <f>TITRES_STAT!B1725</f>
        <v>44523</v>
      </c>
      <c r="B1722" s="17">
        <f>TITRES_STAT!D1725</f>
        <v>3.4281999999999999</v>
      </c>
      <c r="C1722" s="2">
        <f t="shared" si="234"/>
        <v>-3.1099999999999905E-2</v>
      </c>
      <c r="D1722" s="2">
        <f t="shared" si="235"/>
        <v>0</v>
      </c>
      <c r="E1722" s="2">
        <f t="shared" si="236"/>
        <v>3.1099999999999905E-2</v>
      </c>
      <c r="F1722" s="2">
        <f t="shared" si="241"/>
        <v>1.0476757108428067E-2</v>
      </c>
      <c r="G1722" s="2">
        <f t="shared" si="241"/>
        <v>1.0743106854785554E-2</v>
      </c>
      <c r="H1722" s="2">
        <f t="shared" si="238"/>
        <v>0.97520738181629085</v>
      </c>
      <c r="I1722" s="2">
        <f t="shared" si="239"/>
        <v>49.372404679833885</v>
      </c>
    </row>
    <row r="1723" spans="1:9" ht="13.5" x14ac:dyDescent="0.25">
      <c r="A1723" s="3">
        <f>TITRES_STAT!B1726</f>
        <v>44524</v>
      </c>
      <c r="B1723" s="17">
        <f>TITRES_STAT!D1726</f>
        <v>3.3660000000000001</v>
      </c>
      <c r="C1723" s="2">
        <f t="shared" si="234"/>
        <v>-6.2199999999999811E-2</v>
      </c>
      <c r="D1723" s="2">
        <f t="shared" si="235"/>
        <v>0</v>
      </c>
      <c r="E1723" s="2">
        <f t="shared" si="236"/>
        <v>6.2199999999999811E-2</v>
      </c>
      <c r="F1723" s="2">
        <f t="shared" si="241"/>
        <v>9.7284173149689186E-3</v>
      </c>
      <c r="G1723" s="2">
        <f t="shared" si="241"/>
        <v>1.4418599222300859E-2</v>
      </c>
      <c r="H1723" s="2">
        <f t="shared" si="238"/>
        <v>0.67471306782161178</v>
      </c>
      <c r="I1723" s="2">
        <f t="shared" si="239"/>
        <v>40.288278678045245</v>
      </c>
    </row>
    <row r="1724" spans="1:9" ht="13.5" x14ac:dyDescent="0.25">
      <c r="A1724" s="3">
        <f>TITRES_STAT!B1727</f>
        <v>44525</v>
      </c>
      <c r="B1724" s="17">
        <f>TITRES_STAT!D1727</f>
        <v>3.3504999999999998</v>
      </c>
      <c r="C1724" s="2">
        <f t="shared" si="234"/>
        <v>-1.5500000000000291E-2</v>
      </c>
      <c r="D1724" s="2">
        <f t="shared" si="235"/>
        <v>0</v>
      </c>
      <c r="E1724" s="2">
        <f t="shared" si="236"/>
        <v>1.5500000000000291E-2</v>
      </c>
      <c r="F1724" s="2">
        <f t="shared" si="241"/>
        <v>9.0335303638997104E-3</v>
      </c>
      <c r="G1724" s="2">
        <f t="shared" si="241"/>
        <v>1.4495842134993676E-2</v>
      </c>
      <c r="H1724" s="2">
        <f t="shared" si="238"/>
        <v>0.62318079072428112</v>
      </c>
      <c r="I1724" s="2">
        <f t="shared" si="239"/>
        <v>38.392568115977461</v>
      </c>
    </row>
    <row r="1725" spans="1:9" ht="13.5" x14ac:dyDescent="0.25">
      <c r="A1725" s="3">
        <f>TITRES_STAT!B1728</f>
        <v>44526</v>
      </c>
      <c r="B1725" s="17">
        <f>TITRES_STAT!D1728</f>
        <v>3.4437000000000002</v>
      </c>
      <c r="C1725" s="2">
        <f t="shared" si="234"/>
        <v>9.3200000000000394E-2</v>
      </c>
      <c r="D1725" s="2">
        <f t="shared" si="235"/>
        <v>9.3200000000000394E-2</v>
      </c>
      <c r="E1725" s="2">
        <f t="shared" si="236"/>
        <v>0</v>
      </c>
      <c r="F1725" s="2">
        <f t="shared" ref="F1725:G1740" si="242">((F1724*13)+D1725)/14</f>
        <v>1.5045421052192616E-2</v>
      </c>
      <c r="G1725" s="2">
        <f t="shared" si="242"/>
        <v>1.3460424839636985E-2</v>
      </c>
      <c r="H1725" s="2">
        <f t="shared" si="238"/>
        <v>1.1177523169913839</v>
      </c>
      <c r="I1725" s="2">
        <f t="shared" si="239"/>
        <v>52.780124853284782</v>
      </c>
    </row>
    <row r="1726" spans="1:9" ht="13.5" x14ac:dyDescent="0.25">
      <c r="A1726" s="3">
        <f>TITRES_STAT!B1729</f>
        <v>44529</v>
      </c>
      <c r="B1726" s="17">
        <f>TITRES_STAT!D1729</f>
        <v>3.4437000000000002</v>
      </c>
      <c r="C1726" s="2">
        <f t="shared" si="234"/>
        <v>0</v>
      </c>
      <c r="D1726" s="2">
        <f t="shared" si="235"/>
        <v>0</v>
      </c>
      <c r="E1726" s="2">
        <f t="shared" si="236"/>
        <v>0</v>
      </c>
      <c r="F1726" s="2">
        <f t="shared" si="242"/>
        <v>1.3970748119893144E-2</v>
      </c>
      <c r="G1726" s="2">
        <f t="shared" si="242"/>
        <v>1.2498965922520058E-2</v>
      </c>
      <c r="H1726" s="2">
        <f t="shared" si="238"/>
        <v>1.1177523169913839</v>
      </c>
      <c r="I1726" s="2">
        <f t="shared" si="239"/>
        <v>52.780124853284782</v>
      </c>
    </row>
    <row r="1727" spans="1:9" ht="13.5" x14ac:dyDescent="0.25">
      <c r="A1727" s="3">
        <f>TITRES_STAT!B1730</f>
        <v>44530</v>
      </c>
      <c r="B1727" s="17">
        <f>TITRES_STAT!D1730</f>
        <v>3.4437000000000002</v>
      </c>
      <c r="C1727" s="2">
        <f t="shared" si="234"/>
        <v>0</v>
      </c>
      <c r="D1727" s="2">
        <f t="shared" si="235"/>
        <v>0</v>
      </c>
      <c r="E1727" s="2">
        <f t="shared" si="236"/>
        <v>0</v>
      </c>
      <c r="F1727" s="2">
        <f t="shared" si="242"/>
        <v>1.2972837539900776E-2</v>
      </c>
      <c r="G1727" s="2">
        <f t="shared" si="242"/>
        <v>1.1606182642340052E-2</v>
      </c>
      <c r="H1727" s="2">
        <f t="shared" si="238"/>
        <v>1.1177523169913839</v>
      </c>
      <c r="I1727" s="2">
        <f t="shared" si="239"/>
        <v>52.780124853284782</v>
      </c>
    </row>
    <row r="1728" spans="1:9" ht="13.5" x14ac:dyDescent="0.25">
      <c r="A1728" s="3">
        <f>TITRES_STAT!B1731</f>
        <v>44531</v>
      </c>
      <c r="B1728" s="17">
        <f>TITRES_STAT!D1731</f>
        <v>3.4437000000000002</v>
      </c>
      <c r="C1728" s="2">
        <f t="shared" si="234"/>
        <v>0</v>
      </c>
      <c r="D1728" s="2">
        <f t="shared" si="235"/>
        <v>0</v>
      </c>
      <c r="E1728" s="2">
        <f t="shared" si="236"/>
        <v>0</v>
      </c>
      <c r="F1728" s="2">
        <f t="shared" si="242"/>
        <v>1.204620628705072E-2</v>
      </c>
      <c r="G1728" s="2">
        <f t="shared" si="242"/>
        <v>1.077716959645862E-2</v>
      </c>
      <c r="H1728" s="2">
        <f t="shared" si="238"/>
        <v>1.1177523169913839</v>
      </c>
      <c r="I1728" s="2">
        <f t="shared" si="239"/>
        <v>52.780124853284782</v>
      </c>
    </row>
    <row r="1729" spans="1:9" ht="13.5" x14ac:dyDescent="0.25">
      <c r="A1729" s="3">
        <f>TITRES_STAT!B1732</f>
        <v>44532</v>
      </c>
      <c r="B1729" s="17">
        <f>TITRES_STAT!D1732</f>
        <v>3.4359999999999999</v>
      </c>
      <c r="C1729" s="2">
        <f t="shared" si="234"/>
        <v>-7.7000000000002622E-3</v>
      </c>
      <c r="D1729" s="2">
        <f t="shared" si="235"/>
        <v>0</v>
      </c>
      <c r="E1729" s="2">
        <f t="shared" si="236"/>
        <v>7.7000000000002622E-3</v>
      </c>
      <c r="F1729" s="2">
        <f t="shared" si="242"/>
        <v>1.1185762980832811E-2</v>
      </c>
      <c r="G1729" s="2">
        <f t="shared" si="242"/>
        <v>1.0557371768140167E-2</v>
      </c>
      <c r="H1729" s="2">
        <f t="shared" si="238"/>
        <v>1.0595215576843653</v>
      </c>
      <c r="I1729" s="2">
        <f t="shared" si="239"/>
        <v>51.445033616236792</v>
      </c>
    </row>
    <row r="1730" spans="1:9" ht="13.5" x14ac:dyDescent="0.25">
      <c r="A1730" s="3">
        <f>TITRES_STAT!B1733</f>
        <v>44533</v>
      </c>
      <c r="B1730" s="17">
        <f>TITRES_STAT!D1733</f>
        <v>3.4203999999999999</v>
      </c>
      <c r="C1730" s="2">
        <f t="shared" si="234"/>
        <v>-1.5600000000000058E-2</v>
      </c>
      <c r="D1730" s="2">
        <f t="shared" si="235"/>
        <v>0</v>
      </c>
      <c r="E1730" s="2">
        <f t="shared" si="236"/>
        <v>1.5600000000000058E-2</v>
      </c>
      <c r="F1730" s="2">
        <f t="shared" si="242"/>
        <v>1.0386779910773325E-2</v>
      </c>
      <c r="G1730" s="2">
        <f t="shared" si="242"/>
        <v>1.0917559498987303E-2</v>
      </c>
      <c r="H1730" s="2">
        <f t="shared" si="238"/>
        <v>0.95138294522111722</v>
      </c>
      <c r="I1730" s="2">
        <f t="shared" si="239"/>
        <v>48.754292311051891</v>
      </c>
    </row>
    <row r="1731" spans="1:9" ht="13.5" x14ac:dyDescent="0.25">
      <c r="A1731" s="3">
        <f>TITRES_STAT!B1734</f>
        <v>44536</v>
      </c>
      <c r="B1731" s="17">
        <f>TITRES_STAT!D1734</f>
        <v>3.3426999999999998</v>
      </c>
      <c r="C1731" s="2">
        <f t="shared" ref="C1731:C1794" si="243">B1731-B1730</f>
        <v>-7.7700000000000102E-2</v>
      </c>
      <c r="D1731" s="2">
        <f t="shared" ref="D1731:D1794" si="244">IF(C1731&gt;0,C1731,0)</f>
        <v>0</v>
      </c>
      <c r="E1731" s="2">
        <f t="shared" ref="E1731:E1794" si="245">IF(C1731&lt;0,-C1731,0)</f>
        <v>7.7700000000000102E-2</v>
      </c>
      <c r="F1731" s="2">
        <f t="shared" si="242"/>
        <v>9.6448670600038037E-3</v>
      </c>
      <c r="G1731" s="2">
        <f t="shared" si="242"/>
        <v>1.5687733820488218E-2</v>
      </c>
      <c r="H1731" s="2">
        <f t="shared" si="238"/>
        <v>0.6148030792954674</v>
      </c>
      <c r="I1731" s="2">
        <f t="shared" si="239"/>
        <v>38.072944446186199</v>
      </c>
    </row>
    <row r="1732" spans="1:9" ht="13.5" x14ac:dyDescent="0.25">
      <c r="A1732" s="3">
        <f>TITRES_STAT!B1735</f>
        <v>44537</v>
      </c>
      <c r="B1732" s="17">
        <f>TITRES_STAT!D1735</f>
        <v>3.3426999999999998</v>
      </c>
      <c r="C1732" s="2">
        <f t="shared" si="243"/>
        <v>0</v>
      </c>
      <c r="D1732" s="2">
        <f t="shared" si="244"/>
        <v>0</v>
      </c>
      <c r="E1732" s="2">
        <f t="shared" si="245"/>
        <v>0</v>
      </c>
      <c r="F1732" s="2">
        <f t="shared" si="242"/>
        <v>8.9559479842892479E-3</v>
      </c>
      <c r="G1732" s="2">
        <f t="shared" si="242"/>
        <v>1.456718140473906E-2</v>
      </c>
      <c r="H1732" s="2">
        <f t="shared" si="238"/>
        <v>0.61480307929546751</v>
      </c>
      <c r="I1732" s="2">
        <f t="shared" si="239"/>
        <v>38.072944446186206</v>
      </c>
    </row>
    <row r="1733" spans="1:9" ht="13.5" x14ac:dyDescent="0.25">
      <c r="A1733" s="3">
        <f>TITRES_STAT!B1736</f>
        <v>44538</v>
      </c>
      <c r="B1733" s="17">
        <f>TITRES_STAT!D1736</f>
        <v>3.4127000000000001</v>
      </c>
      <c r="C1733" s="2">
        <f t="shared" si="243"/>
        <v>7.0000000000000284E-2</v>
      </c>
      <c r="D1733" s="2">
        <f t="shared" si="244"/>
        <v>7.0000000000000284E-2</v>
      </c>
      <c r="E1733" s="2">
        <f t="shared" si="245"/>
        <v>0</v>
      </c>
      <c r="F1733" s="2">
        <f t="shared" si="242"/>
        <v>1.3316237413982893E-2</v>
      </c>
      <c r="G1733" s="2">
        <f t="shared" si="242"/>
        <v>1.3526668447257698E-2</v>
      </c>
      <c r="H1733" s="2">
        <f t="shared" si="238"/>
        <v>0.98444324749325351</v>
      </c>
      <c r="I1733" s="2">
        <f t="shared" si="239"/>
        <v>49.6080323151998</v>
      </c>
    </row>
    <row r="1734" spans="1:9" ht="13.5" x14ac:dyDescent="0.25">
      <c r="A1734" s="3">
        <f>TITRES_STAT!B1737</f>
        <v>44539</v>
      </c>
      <c r="B1734" s="17">
        <f>TITRES_STAT!D1737</f>
        <v>3.3426999999999998</v>
      </c>
      <c r="C1734" s="2">
        <f t="shared" si="243"/>
        <v>-7.0000000000000284E-2</v>
      </c>
      <c r="D1734" s="2">
        <f t="shared" si="244"/>
        <v>0</v>
      </c>
      <c r="E1734" s="2">
        <f t="shared" si="245"/>
        <v>7.0000000000000284E-2</v>
      </c>
      <c r="F1734" s="2">
        <f t="shared" si="242"/>
        <v>1.23650775986984E-2</v>
      </c>
      <c r="G1734" s="2">
        <f t="shared" si="242"/>
        <v>1.756047784388217E-2</v>
      </c>
      <c r="H1734" s="2">
        <f t="shared" si="238"/>
        <v>0.70414243328840986</v>
      </c>
      <c r="I1734" s="2">
        <f t="shared" si="239"/>
        <v>41.319458956823034</v>
      </c>
    </row>
    <row r="1735" spans="1:9" ht="13.5" x14ac:dyDescent="0.25">
      <c r="A1735" s="3">
        <f>TITRES_STAT!B1738</f>
        <v>44540</v>
      </c>
      <c r="B1735" s="17">
        <f>TITRES_STAT!D1738</f>
        <v>3.3037999999999998</v>
      </c>
      <c r="C1735" s="2">
        <f t="shared" si="243"/>
        <v>-3.8899999999999935E-2</v>
      </c>
      <c r="D1735" s="2">
        <f t="shared" si="244"/>
        <v>0</v>
      </c>
      <c r="E1735" s="2">
        <f t="shared" si="245"/>
        <v>3.8899999999999935E-2</v>
      </c>
      <c r="F1735" s="2">
        <f t="shared" si="242"/>
        <v>1.1481857770219943E-2</v>
      </c>
      <c r="G1735" s="2">
        <f t="shared" si="242"/>
        <v>1.908472942646201E-2</v>
      </c>
      <c r="H1735" s="2">
        <f t="shared" si="238"/>
        <v>0.60162538926539488</v>
      </c>
      <c r="I1735" s="2">
        <f t="shared" si="239"/>
        <v>37.563427334361734</v>
      </c>
    </row>
    <row r="1736" spans="1:9" ht="13.5" x14ac:dyDescent="0.25">
      <c r="A1736" s="3">
        <f>TITRES_STAT!B1739</f>
        <v>44543</v>
      </c>
      <c r="B1736" s="17">
        <f>TITRES_STAT!D1739</f>
        <v>3.3504999999999998</v>
      </c>
      <c r="C1736" s="2">
        <f t="shared" si="243"/>
        <v>4.6699999999999964E-2</v>
      </c>
      <c r="D1736" s="2">
        <f t="shared" si="244"/>
        <v>4.6699999999999964E-2</v>
      </c>
      <c r="E1736" s="2">
        <f t="shared" si="245"/>
        <v>0</v>
      </c>
      <c r="F1736" s="2">
        <f t="shared" si="242"/>
        <v>1.3997439358061373E-2</v>
      </c>
      <c r="G1736" s="2">
        <f t="shared" si="242"/>
        <v>1.7721534467429009E-2</v>
      </c>
      <c r="H1736" s="2">
        <f t="shared" si="238"/>
        <v>0.78985481668010893</v>
      </c>
      <c r="I1736" s="2">
        <f t="shared" si="239"/>
        <v>44.129546671565343</v>
      </c>
    </row>
    <row r="1737" spans="1:9" ht="13.5" x14ac:dyDescent="0.25">
      <c r="A1737" s="3">
        <f>TITRES_STAT!B1740</f>
        <v>44544</v>
      </c>
      <c r="B1737" s="17">
        <f>TITRES_STAT!D1740</f>
        <v>3.3582000000000001</v>
      </c>
      <c r="C1737" s="2">
        <f t="shared" si="243"/>
        <v>7.7000000000002622E-3</v>
      </c>
      <c r="D1737" s="2">
        <f t="shared" si="244"/>
        <v>7.7000000000002622E-3</v>
      </c>
      <c r="E1737" s="2">
        <f t="shared" si="245"/>
        <v>0</v>
      </c>
      <c r="F1737" s="2">
        <f t="shared" si="242"/>
        <v>1.3547622261057006E-2</v>
      </c>
      <c r="G1737" s="2">
        <f t="shared" si="242"/>
        <v>1.6455710576898368E-2</v>
      </c>
      <c r="H1737" s="2">
        <f t="shared" si="238"/>
        <v>0.82327786440751272</v>
      </c>
      <c r="I1737" s="2">
        <f t="shared" si="239"/>
        <v>45.153724535291431</v>
      </c>
    </row>
    <row r="1738" spans="1:9" ht="13.5" x14ac:dyDescent="0.25">
      <c r="A1738" s="3">
        <f>TITRES_STAT!B1741</f>
        <v>44545</v>
      </c>
      <c r="B1738" s="17">
        <f>TITRES_STAT!D1741</f>
        <v>3.3504999999999998</v>
      </c>
      <c r="C1738" s="2">
        <f t="shared" si="243"/>
        <v>-7.7000000000002622E-3</v>
      </c>
      <c r="D1738" s="2">
        <f t="shared" si="244"/>
        <v>0</v>
      </c>
      <c r="E1738" s="2">
        <f t="shared" si="245"/>
        <v>7.7000000000002622E-3</v>
      </c>
      <c r="F1738" s="2">
        <f t="shared" si="242"/>
        <v>1.2579934956695791E-2</v>
      </c>
      <c r="G1738" s="2">
        <f t="shared" si="242"/>
        <v>1.5830302678548503E-2</v>
      </c>
      <c r="H1738" s="2">
        <f t="shared" si="238"/>
        <v>0.79467431622408236</v>
      </c>
      <c r="I1738" s="2">
        <f t="shared" si="239"/>
        <v>44.279583712773189</v>
      </c>
    </row>
    <row r="1739" spans="1:9" ht="13.5" x14ac:dyDescent="0.25">
      <c r="A1739" s="3">
        <f>TITRES_STAT!B1742</f>
        <v>44546</v>
      </c>
      <c r="B1739" s="17">
        <f>TITRES_STAT!D1742</f>
        <v>3.2650000000000001</v>
      </c>
      <c r="C1739" s="2">
        <f t="shared" si="243"/>
        <v>-8.5499999999999687E-2</v>
      </c>
      <c r="D1739" s="2">
        <f t="shared" si="244"/>
        <v>0</v>
      </c>
      <c r="E1739" s="2">
        <f t="shared" si="245"/>
        <v>8.5499999999999687E-2</v>
      </c>
      <c r="F1739" s="2">
        <f t="shared" si="242"/>
        <v>1.1681368174074664E-2</v>
      </c>
      <c r="G1739" s="2">
        <f t="shared" si="242"/>
        <v>2.0806709630080727E-2</v>
      </c>
      <c r="H1739" s="2">
        <f t="shared" si="238"/>
        <v>0.56142313617846851</v>
      </c>
      <c r="I1739" s="2">
        <f t="shared" si="239"/>
        <v>35.955861237750909</v>
      </c>
    </row>
    <row r="1740" spans="1:9" ht="13.5" x14ac:dyDescent="0.25">
      <c r="A1740" s="3">
        <f>TITRES_STAT!B1743</f>
        <v>44550</v>
      </c>
      <c r="B1740" s="17">
        <f>TITRES_STAT!D1743</f>
        <v>3.3115999999999999</v>
      </c>
      <c r="C1740" s="2">
        <f t="shared" si="243"/>
        <v>4.6599999999999753E-2</v>
      </c>
      <c r="D1740" s="2">
        <f t="shared" si="244"/>
        <v>4.6599999999999753E-2</v>
      </c>
      <c r="E1740" s="2">
        <f t="shared" si="245"/>
        <v>0</v>
      </c>
      <c r="F1740" s="2">
        <f t="shared" si="242"/>
        <v>1.4175556161640743E-2</v>
      </c>
      <c r="G1740" s="2">
        <f t="shared" si="242"/>
        <v>1.932051608507496E-2</v>
      </c>
      <c r="H1740" s="2">
        <f t="shared" si="238"/>
        <v>0.73370483993392477</v>
      </c>
      <c r="I1740" s="2">
        <f t="shared" si="239"/>
        <v>42.320054892497609</v>
      </c>
    </row>
    <row r="1741" spans="1:9" ht="13.5" x14ac:dyDescent="0.25">
      <c r="A1741" s="3">
        <f>TITRES_STAT!B1744</f>
        <v>44551</v>
      </c>
      <c r="B1741" s="17">
        <f>TITRES_STAT!D1744</f>
        <v>3.3426999999999998</v>
      </c>
      <c r="C1741" s="2">
        <f t="shared" si="243"/>
        <v>3.1099999999999905E-2</v>
      </c>
      <c r="D1741" s="2">
        <f t="shared" si="244"/>
        <v>3.1099999999999905E-2</v>
      </c>
      <c r="E1741" s="2">
        <f t="shared" si="245"/>
        <v>0</v>
      </c>
      <c r="F1741" s="2">
        <f t="shared" ref="F1741:G1756" si="246">((F1740*13)+D1741)/14</f>
        <v>1.5384445007237827E-2</v>
      </c>
      <c r="G1741" s="2">
        <f t="shared" si="246"/>
        <v>1.7940479221855321E-2</v>
      </c>
      <c r="H1741" s="2">
        <f t="shared" si="238"/>
        <v>0.85752698225007828</v>
      </c>
      <c r="I1741" s="2">
        <f t="shared" si="239"/>
        <v>46.164981205889674</v>
      </c>
    </row>
    <row r="1742" spans="1:9" ht="13.5" x14ac:dyDescent="0.25">
      <c r="A1742" s="3">
        <f>TITRES_STAT!B1745</f>
        <v>44552</v>
      </c>
      <c r="B1742" s="17">
        <f>TITRES_STAT!D1745</f>
        <v>3.3426999999999998</v>
      </c>
      <c r="C1742" s="2">
        <f t="shared" si="243"/>
        <v>0</v>
      </c>
      <c r="D1742" s="2">
        <f t="shared" si="244"/>
        <v>0</v>
      </c>
      <c r="E1742" s="2">
        <f t="shared" si="245"/>
        <v>0</v>
      </c>
      <c r="F1742" s="2">
        <f t="shared" si="246"/>
        <v>1.428555607814941E-2</v>
      </c>
      <c r="G1742" s="2">
        <f t="shared" si="246"/>
        <v>1.6659016420294225E-2</v>
      </c>
      <c r="H1742" s="2">
        <f t="shared" si="238"/>
        <v>0.8575269822500784</v>
      </c>
      <c r="I1742" s="2">
        <f t="shared" si="239"/>
        <v>46.164981205889681</v>
      </c>
    </row>
    <row r="1743" spans="1:9" ht="13.5" x14ac:dyDescent="0.25">
      <c r="A1743" s="3">
        <f>TITRES_STAT!B1746</f>
        <v>44553</v>
      </c>
      <c r="B1743" s="17">
        <f>TITRES_STAT!D1746</f>
        <v>3.3426999999999998</v>
      </c>
      <c r="C1743" s="2">
        <f t="shared" si="243"/>
        <v>0</v>
      </c>
      <c r="D1743" s="2">
        <f t="shared" si="244"/>
        <v>0</v>
      </c>
      <c r="E1743" s="2">
        <f t="shared" si="245"/>
        <v>0</v>
      </c>
      <c r="F1743" s="2">
        <f t="shared" si="246"/>
        <v>1.3265159215424453E-2</v>
      </c>
      <c r="G1743" s="2">
        <f t="shared" si="246"/>
        <v>1.5469086675987495E-2</v>
      </c>
      <c r="H1743" s="2">
        <f t="shared" si="238"/>
        <v>0.8575269822500784</v>
      </c>
      <c r="I1743" s="2">
        <f t="shared" si="239"/>
        <v>46.164981205889681</v>
      </c>
    </row>
    <row r="1744" spans="1:9" ht="13.5" x14ac:dyDescent="0.25">
      <c r="A1744" s="3">
        <f>TITRES_STAT!B1747</f>
        <v>44554</v>
      </c>
      <c r="B1744" s="17">
        <f>TITRES_STAT!D1747</f>
        <v>3.3037999999999998</v>
      </c>
      <c r="C1744" s="2">
        <f t="shared" si="243"/>
        <v>-3.8899999999999935E-2</v>
      </c>
      <c r="D1744" s="2">
        <f t="shared" si="244"/>
        <v>0</v>
      </c>
      <c r="E1744" s="2">
        <f t="shared" si="245"/>
        <v>3.8899999999999935E-2</v>
      </c>
      <c r="F1744" s="2">
        <f t="shared" si="246"/>
        <v>1.2317647842894134E-2</v>
      </c>
      <c r="G1744" s="2">
        <f t="shared" si="246"/>
        <v>1.7142723341988384E-2</v>
      </c>
      <c r="H1744" s="2">
        <f t="shared" si="238"/>
        <v>0.71853506570475922</v>
      </c>
      <c r="I1744" s="2">
        <f t="shared" si="239"/>
        <v>41.810905115869311</v>
      </c>
    </row>
    <row r="1745" spans="1:9" ht="13.5" x14ac:dyDescent="0.25">
      <c r="A1745" s="3">
        <f>TITRES_STAT!B1748</f>
        <v>44557</v>
      </c>
      <c r="B1745" s="17">
        <f>TITRES_STAT!D1748</f>
        <v>3.3037999999999998</v>
      </c>
      <c r="C1745" s="2">
        <f t="shared" si="243"/>
        <v>0</v>
      </c>
      <c r="D1745" s="2">
        <f t="shared" si="244"/>
        <v>0</v>
      </c>
      <c r="E1745" s="2">
        <f t="shared" si="245"/>
        <v>0</v>
      </c>
      <c r="F1745" s="2">
        <f t="shared" si="246"/>
        <v>1.1437815854115982E-2</v>
      </c>
      <c r="G1745" s="2">
        <f t="shared" si="246"/>
        <v>1.5918243103274929E-2</v>
      </c>
      <c r="H1745" s="2">
        <f t="shared" ref="H1745:H1808" si="247">F1745/G1745</f>
        <v>0.71853506570475922</v>
      </c>
      <c r="I1745" s="2">
        <f t="shared" ref="I1745:I1808" si="248">IF(G1745=0,100,100-(100/(1+H1745)))</f>
        <v>41.810905115869311</v>
      </c>
    </row>
    <row r="1746" spans="1:9" ht="13.5" x14ac:dyDescent="0.25">
      <c r="A1746" s="3">
        <f>TITRES_STAT!B1749</f>
        <v>44558</v>
      </c>
      <c r="B1746" s="17">
        <f>TITRES_STAT!D1749</f>
        <v>3.3037999999999998</v>
      </c>
      <c r="C1746" s="2">
        <f t="shared" si="243"/>
        <v>0</v>
      </c>
      <c r="D1746" s="2">
        <f t="shared" si="244"/>
        <v>0</v>
      </c>
      <c r="E1746" s="2">
        <f t="shared" si="245"/>
        <v>0</v>
      </c>
      <c r="F1746" s="2">
        <f t="shared" si="246"/>
        <v>1.0620829007393412E-2</v>
      </c>
      <c r="G1746" s="2">
        <f t="shared" si="246"/>
        <v>1.4781225738755292E-2</v>
      </c>
      <c r="H1746" s="2">
        <f t="shared" si="247"/>
        <v>0.71853506570475922</v>
      </c>
      <c r="I1746" s="2">
        <f t="shared" si="248"/>
        <v>41.810905115869311</v>
      </c>
    </row>
    <row r="1747" spans="1:9" ht="13.5" x14ac:dyDescent="0.25">
      <c r="A1747" s="3">
        <f>TITRES_STAT!B1750</f>
        <v>44559</v>
      </c>
      <c r="B1747" s="17">
        <f>TITRES_STAT!D1750</f>
        <v>3.3582000000000001</v>
      </c>
      <c r="C1747" s="2">
        <f t="shared" si="243"/>
        <v>5.4400000000000226E-2</v>
      </c>
      <c r="D1747" s="2">
        <f t="shared" si="244"/>
        <v>5.4400000000000226E-2</v>
      </c>
      <c r="E1747" s="2">
        <f t="shared" si="245"/>
        <v>0</v>
      </c>
      <c r="F1747" s="2">
        <f t="shared" si="246"/>
        <v>1.3747912649722471E-2</v>
      </c>
      <c r="G1747" s="2">
        <f t="shared" si="246"/>
        <v>1.3725423900272772E-2</v>
      </c>
      <c r="H1747" s="2">
        <f t="shared" si="247"/>
        <v>1.0016384739453659</v>
      </c>
      <c r="I1747" s="2">
        <f t="shared" si="248"/>
        <v>50.040928318642287</v>
      </c>
    </row>
    <row r="1748" spans="1:9" ht="13.5" x14ac:dyDescent="0.25">
      <c r="A1748" s="3">
        <f>TITRES_STAT!B1751</f>
        <v>44560</v>
      </c>
      <c r="B1748" s="17">
        <f>TITRES_STAT!D1751</f>
        <v>3.4049</v>
      </c>
      <c r="C1748" s="2">
        <f t="shared" si="243"/>
        <v>4.6699999999999964E-2</v>
      </c>
      <c r="D1748" s="2">
        <f t="shared" si="244"/>
        <v>4.6699999999999964E-2</v>
      </c>
      <c r="E1748" s="2">
        <f t="shared" si="245"/>
        <v>0</v>
      </c>
      <c r="F1748" s="2">
        <f t="shared" si="246"/>
        <v>1.6101633174742291E-2</v>
      </c>
      <c r="G1748" s="2">
        <f t="shared" si="246"/>
        <v>1.2745036478824717E-2</v>
      </c>
      <c r="H1748" s="2">
        <f t="shared" si="247"/>
        <v>1.2633650128420113</v>
      </c>
      <c r="I1748" s="2">
        <f t="shared" si="248"/>
        <v>55.817996906104753</v>
      </c>
    </row>
    <row r="1749" spans="1:9" ht="13.5" x14ac:dyDescent="0.25">
      <c r="A1749" s="3">
        <f>TITRES_STAT!B1752</f>
        <v>44561</v>
      </c>
      <c r="B1749" s="17">
        <f>TITRES_STAT!D1752</f>
        <v>3.3971</v>
      </c>
      <c r="C1749" s="2">
        <f t="shared" si="243"/>
        <v>-7.8000000000000291E-3</v>
      </c>
      <c r="D1749" s="2">
        <f t="shared" si="244"/>
        <v>0</v>
      </c>
      <c r="E1749" s="2">
        <f t="shared" si="245"/>
        <v>7.8000000000000291E-3</v>
      </c>
      <c r="F1749" s="2">
        <f t="shared" si="246"/>
        <v>1.4951516519403556E-2</v>
      </c>
      <c r="G1749" s="2">
        <f t="shared" si="246"/>
        <v>1.2391819587480096E-2</v>
      </c>
      <c r="H1749" s="2">
        <f t="shared" si="247"/>
        <v>1.206563444040907</v>
      </c>
      <c r="I1749" s="2">
        <f t="shared" si="248"/>
        <v>54.680659525080891</v>
      </c>
    </row>
    <row r="1750" spans="1:9" ht="13.5" x14ac:dyDescent="0.25">
      <c r="A1750" s="3">
        <f>TITRES_STAT!B1753</f>
        <v>44564</v>
      </c>
      <c r="B1750" s="17">
        <f>TITRES_STAT!D1753</f>
        <v>3.3971</v>
      </c>
      <c r="C1750" s="2">
        <f t="shared" si="243"/>
        <v>0</v>
      </c>
      <c r="D1750" s="2">
        <f t="shared" si="244"/>
        <v>0</v>
      </c>
      <c r="E1750" s="2">
        <f t="shared" si="245"/>
        <v>0</v>
      </c>
      <c r="F1750" s="2">
        <f t="shared" si="246"/>
        <v>1.3883551053731874E-2</v>
      </c>
      <c r="G1750" s="2">
        <f t="shared" si="246"/>
        <v>1.1506689616945802E-2</v>
      </c>
      <c r="H1750" s="2">
        <f t="shared" si="247"/>
        <v>1.2065634440409072</v>
      </c>
      <c r="I1750" s="2">
        <f t="shared" si="248"/>
        <v>54.680659525080891</v>
      </c>
    </row>
    <row r="1751" spans="1:9" ht="13.5" x14ac:dyDescent="0.25">
      <c r="A1751" s="3">
        <f>TITRES_STAT!B1754</f>
        <v>44565</v>
      </c>
      <c r="B1751" s="17">
        <f>TITRES_STAT!D1754</f>
        <v>3.3426999999999998</v>
      </c>
      <c r="C1751" s="2">
        <f t="shared" si="243"/>
        <v>-5.4400000000000226E-2</v>
      </c>
      <c r="D1751" s="2">
        <f t="shared" si="244"/>
        <v>0</v>
      </c>
      <c r="E1751" s="2">
        <f t="shared" si="245"/>
        <v>5.4400000000000226E-2</v>
      </c>
      <c r="F1751" s="2">
        <f t="shared" si="246"/>
        <v>1.2891868835608169E-2</v>
      </c>
      <c r="G1751" s="2">
        <f t="shared" si="246"/>
        <v>1.4570497501449689E-2</v>
      </c>
      <c r="H1751" s="2">
        <f t="shared" si="247"/>
        <v>0.88479263212017945</v>
      </c>
      <c r="I1751" s="2">
        <f t="shared" si="248"/>
        <v>46.943765432958386</v>
      </c>
    </row>
    <row r="1752" spans="1:9" ht="13.5" x14ac:dyDescent="0.25">
      <c r="A1752" s="3">
        <f>TITRES_STAT!B1755</f>
        <v>44566</v>
      </c>
      <c r="B1752" s="17">
        <f>TITRES_STAT!D1755</f>
        <v>3.3349000000000002</v>
      </c>
      <c r="C1752" s="2">
        <f t="shared" si="243"/>
        <v>-7.799999999999585E-3</v>
      </c>
      <c r="D1752" s="2">
        <f t="shared" si="244"/>
        <v>0</v>
      </c>
      <c r="E1752" s="2">
        <f t="shared" si="245"/>
        <v>7.799999999999585E-3</v>
      </c>
      <c r="F1752" s="2">
        <f t="shared" si="246"/>
        <v>1.1971021061636156E-2</v>
      </c>
      <c r="G1752" s="2">
        <f t="shared" si="246"/>
        <v>1.4086890537060396E-2</v>
      </c>
      <c r="H1752" s="2">
        <f t="shared" si="247"/>
        <v>0.84979868553264337</v>
      </c>
      <c r="I1752" s="2">
        <f t="shared" si="248"/>
        <v>45.940063217633146</v>
      </c>
    </row>
    <row r="1753" spans="1:9" ht="13.5" x14ac:dyDescent="0.25">
      <c r="A1753" s="3">
        <f>TITRES_STAT!B1756</f>
        <v>44567</v>
      </c>
      <c r="B1753" s="17">
        <f>TITRES_STAT!D1756</f>
        <v>3.3426999999999998</v>
      </c>
      <c r="C1753" s="2">
        <f t="shared" si="243"/>
        <v>7.799999999999585E-3</v>
      </c>
      <c r="D1753" s="2">
        <f t="shared" si="244"/>
        <v>7.799999999999585E-3</v>
      </c>
      <c r="E1753" s="2">
        <f t="shared" si="245"/>
        <v>0</v>
      </c>
      <c r="F1753" s="2">
        <f t="shared" si="246"/>
        <v>1.1673090985804973E-2</v>
      </c>
      <c r="G1753" s="2">
        <f t="shared" si="246"/>
        <v>1.308068407012751E-2</v>
      </c>
      <c r="H1753" s="2">
        <f t="shared" si="247"/>
        <v>0.89239147763402749</v>
      </c>
      <c r="I1753" s="2">
        <f t="shared" si="248"/>
        <v>47.156811271933258</v>
      </c>
    </row>
    <row r="1754" spans="1:9" ht="13.5" x14ac:dyDescent="0.25">
      <c r="A1754" s="3">
        <f>TITRES_STAT!B1757</f>
        <v>44568</v>
      </c>
      <c r="B1754" s="17">
        <f>TITRES_STAT!D1757</f>
        <v>3.2650000000000001</v>
      </c>
      <c r="C1754" s="2">
        <f t="shared" si="243"/>
        <v>-7.7699999999999658E-2</v>
      </c>
      <c r="D1754" s="2">
        <f t="shared" si="244"/>
        <v>0</v>
      </c>
      <c r="E1754" s="2">
        <f t="shared" si="245"/>
        <v>7.7699999999999658E-2</v>
      </c>
      <c r="F1754" s="2">
        <f t="shared" si="246"/>
        <v>1.0839298772533189E-2</v>
      </c>
      <c r="G1754" s="2">
        <f t="shared" si="246"/>
        <v>1.7696349493689808E-2</v>
      </c>
      <c r="H1754" s="2">
        <f t="shared" si="247"/>
        <v>0.6125160884960078</v>
      </c>
      <c r="I1754" s="2">
        <f t="shared" si="248"/>
        <v>37.985114868980993</v>
      </c>
    </row>
    <row r="1755" spans="1:9" ht="13.5" x14ac:dyDescent="0.25">
      <c r="A1755" s="3">
        <f>TITRES_STAT!B1758</f>
        <v>44571</v>
      </c>
      <c r="B1755" s="17">
        <f>TITRES_STAT!D1758</f>
        <v>3.3115999999999999</v>
      </c>
      <c r="C1755" s="2">
        <f t="shared" si="243"/>
        <v>4.6599999999999753E-2</v>
      </c>
      <c r="D1755" s="2">
        <f t="shared" si="244"/>
        <v>4.6599999999999753E-2</v>
      </c>
      <c r="E1755" s="2">
        <f t="shared" si="245"/>
        <v>0</v>
      </c>
      <c r="F1755" s="2">
        <f t="shared" si="246"/>
        <v>1.3393634574495087E-2</v>
      </c>
      <c r="G1755" s="2">
        <f t="shared" si="246"/>
        <v>1.6432324529854821E-2</v>
      </c>
      <c r="H1755" s="2">
        <f t="shared" si="247"/>
        <v>0.81507850883550059</v>
      </c>
      <c r="I1755" s="2">
        <f t="shared" si="248"/>
        <v>44.905964390401508</v>
      </c>
    </row>
    <row r="1756" spans="1:9" ht="13.5" x14ac:dyDescent="0.25">
      <c r="A1756" s="3">
        <f>TITRES_STAT!B1759</f>
        <v>44572</v>
      </c>
      <c r="B1756" s="17">
        <f>TITRES_STAT!D1759</f>
        <v>3.3271000000000002</v>
      </c>
      <c r="C1756" s="2">
        <f t="shared" si="243"/>
        <v>1.5500000000000291E-2</v>
      </c>
      <c r="D1756" s="2">
        <f t="shared" si="244"/>
        <v>1.5500000000000291E-2</v>
      </c>
      <c r="E1756" s="2">
        <f t="shared" si="245"/>
        <v>0</v>
      </c>
      <c r="F1756" s="2">
        <f t="shared" si="246"/>
        <v>1.3544089247745458E-2</v>
      </c>
      <c r="G1756" s="2">
        <f t="shared" si="246"/>
        <v>1.5258587063436619E-2</v>
      </c>
      <c r="H1756" s="2">
        <f t="shared" si="247"/>
        <v>0.88763718366823585</v>
      </c>
      <c r="I1756" s="2">
        <f t="shared" si="248"/>
        <v>47.023717870575901</v>
      </c>
    </row>
    <row r="1757" spans="1:9" ht="13.5" x14ac:dyDescent="0.25">
      <c r="A1757" s="3">
        <f>TITRES_STAT!B1760</f>
        <v>44573</v>
      </c>
      <c r="B1757" s="17">
        <f>TITRES_STAT!D1760</f>
        <v>3.3271000000000002</v>
      </c>
      <c r="C1757" s="2">
        <f t="shared" si="243"/>
        <v>0</v>
      </c>
      <c r="D1757" s="2">
        <f t="shared" si="244"/>
        <v>0</v>
      </c>
      <c r="E1757" s="2">
        <f t="shared" si="245"/>
        <v>0</v>
      </c>
      <c r="F1757" s="2">
        <f t="shared" ref="F1757:G1772" si="249">((F1756*13)+D1757)/14</f>
        <v>1.2576654301477927E-2</v>
      </c>
      <c r="G1757" s="2">
        <f t="shared" si="249"/>
        <v>1.4168687987476862E-2</v>
      </c>
      <c r="H1757" s="2">
        <f t="shared" si="247"/>
        <v>0.88763718366823596</v>
      </c>
      <c r="I1757" s="2">
        <f t="shared" si="248"/>
        <v>47.023717870575901</v>
      </c>
    </row>
    <row r="1758" spans="1:9" ht="13.5" x14ac:dyDescent="0.25">
      <c r="A1758" s="3">
        <f>TITRES_STAT!B1761</f>
        <v>44574</v>
      </c>
      <c r="B1758" s="17">
        <f>TITRES_STAT!D1761</f>
        <v>3.3115999999999999</v>
      </c>
      <c r="C1758" s="2">
        <f t="shared" si="243"/>
        <v>-1.5500000000000291E-2</v>
      </c>
      <c r="D1758" s="2">
        <f t="shared" si="244"/>
        <v>0</v>
      </c>
      <c r="E1758" s="2">
        <f t="shared" si="245"/>
        <v>1.5500000000000291E-2</v>
      </c>
      <c r="F1758" s="2">
        <f t="shared" si="249"/>
        <v>1.1678321851372362E-2</v>
      </c>
      <c r="G1758" s="2">
        <f t="shared" si="249"/>
        <v>1.4263781702657106E-2</v>
      </c>
      <c r="H1758" s="2">
        <f t="shared" si="247"/>
        <v>0.81873952467997213</v>
      </c>
      <c r="I1758" s="2">
        <f t="shared" si="248"/>
        <v>45.016865448285607</v>
      </c>
    </row>
    <row r="1759" spans="1:9" ht="13.5" x14ac:dyDescent="0.25">
      <c r="A1759" s="3">
        <f>TITRES_STAT!B1762</f>
        <v>44575</v>
      </c>
      <c r="B1759" s="17">
        <f>TITRES_STAT!D1762</f>
        <v>3.3115999999999999</v>
      </c>
      <c r="C1759" s="2">
        <f t="shared" si="243"/>
        <v>0</v>
      </c>
      <c r="D1759" s="2">
        <f t="shared" si="244"/>
        <v>0</v>
      </c>
      <c r="E1759" s="2">
        <f t="shared" si="245"/>
        <v>0</v>
      </c>
      <c r="F1759" s="2">
        <f t="shared" si="249"/>
        <v>1.0844156004845765E-2</v>
      </c>
      <c r="G1759" s="2">
        <f t="shared" si="249"/>
        <v>1.3244940152467313E-2</v>
      </c>
      <c r="H1759" s="2">
        <f t="shared" si="247"/>
        <v>0.81873952467997213</v>
      </c>
      <c r="I1759" s="2">
        <f t="shared" si="248"/>
        <v>45.016865448285607</v>
      </c>
    </row>
    <row r="1760" spans="1:9" ht="13.5" x14ac:dyDescent="0.25">
      <c r="A1760" s="3">
        <f>TITRES_STAT!B1763</f>
        <v>44578</v>
      </c>
      <c r="B1760" s="17">
        <f>TITRES_STAT!D1763</f>
        <v>3.2883</v>
      </c>
      <c r="C1760" s="2">
        <f t="shared" si="243"/>
        <v>-2.3299999999999876E-2</v>
      </c>
      <c r="D1760" s="2">
        <f t="shared" si="244"/>
        <v>0</v>
      </c>
      <c r="E1760" s="2">
        <f t="shared" si="245"/>
        <v>2.3299999999999876E-2</v>
      </c>
      <c r="F1760" s="2">
        <f t="shared" si="249"/>
        <v>1.0069573433071067E-2</v>
      </c>
      <c r="G1760" s="2">
        <f t="shared" si="249"/>
        <v>1.3963158713005352E-2</v>
      </c>
      <c r="H1760" s="2">
        <f t="shared" si="247"/>
        <v>0.72115297405394518</v>
      </c>
      <c r="I1760" s="2">
        <f t="shared" si="248"/>
        <v>41.899411901509602</v>
      </c>
    </row>
    <row r="1761" spans="1:9" ht="13.5" x14ac:dyDescent="0.25">
      <c r="A1761" s="3">
        <f>TITRES_STAT!B1764</f>
        <v>44579</v>
      </c>
      <c r="B1761" s="17">
        <f>TITRES_STAT!D1764</f>
        <v>3.2883</v>
      </c>
      <c r="C1761" s="2">
        <f t="shared" si="243"/>
        <v>0</v>
      </c>
      <c r="D1761" s="2">
        <f t="shared" si="244"/>
        <v>0</v>
      </c>
      <c r="E1761" s="2">
        <f t="shared" si="245"/>
        <v>0</v>
      </c>
      <c r="F1761" s="2">
        <f t="shared" si="249"/>
        <v>9.3503181878517045E-3</v>
      </c>
      <c r="G1761" s="2">
        <f t="shared" si="249"/>
        <v>1.296579023350497E-2</v>
      </c>
      <c r="H1761" s="2">
        <f t="shared" si="247"/>
        <v>0.72115297405394507</v>
      </c>
      <c r="I1761" s="2">
        <f t="shared" si="248"/>
        <v>41.899411901509602</v>
      </c>
    </row>
    <row r="1762" spans="1:9" ht="13.5" x14ac:dyDescent="0.25">
      <c r="A1762" s="3">
        <f>TITRES_STAT!B1765</f>
        <v>44580</v>
      </c>
      <c r="B1762" s="17">
        <f>TITRES_STAT!D1765</f>
        <v>3.3115999999999999</v>
      </c>
      <c r="C1762" s="2">
        <f t="shared" si="243"/>
        <v>2.3299999999999876E-2</v>
      </c>
      <c r="D1762" s="2">
        <f t="shared" si="244"/>
        <v>2.3299999999999876E-2</v>
      </c>
      <c r="E1762" s="2">
        <f t="shared" si="245"/>
        <v>0</v>
      </c>
      <c r="F1762" s="2">
        <f t="shared" si="249"/>
        <v>1.0346724031576575E-2</v>
      </c>
      <c r="G1762" s="2">
        <f t="shared" si="249"/>
        <v>1.2039662359683187E-2</v>
      </c>
      <c r="H1762" s="2">
        <f t="shared" si="247"/>
        <v>0.85938656105708588</v>
      </c>
      <c r="I1762" s="2">
        <f t="shared" si="248"/>
        <v>46.218821790801435</v>
      </c>
    </row>
    <row r="1763" spans="1:9" ht="13.5" x14ac:dyDescent="0.25">
      <c r="A1763" s="3">
        <f>TITRES_STAT!B1766</f>
        <v>44581</v>
      </c>
      <c r="B1763" s="17">
        <f>TITRES_STAT!D1766</f>
        <v>3.3115999999999999</v>
      </c>
      <c r="C1763" s="2">
        <f t="shared" si="243"/>
        <v>0</v>
      </c>
      <c r="D1763" s="2">
        <f t="shared" si="244"/>
        <v>0</v>
      </c>
      <c r="E1763" s="2">
        <f t="shared" si="245"/>
        <v>0</v>
      </c>
      <c r="F1763" s="2">
        <f t="shared" si="249"/>
        <v>9.6076723150353895E-3</v>
      </c>
      <c r="G1763" s="2">
        <f t="shared" si="249"/>
        <v>1.1179686476848675E-2</v>
      </c>
      <c r="H1763" s="2">
        <f t="shared" si="247"/>
        <v>0.85938656105708577</v>
      </c>
      <c r="I1763" s="2">
        <f t="shared" si="248"/>
        <v>46.218821790801435</v>
      </c>
    </row>
    <row r="1764" spans="1:9" ht="13.5" x14ac:dyDescent="0.25">
      <c r="A1764" s="3">
        <f>TITRES_STAT!B1767</f>
        <v>44582</v>
      </c>
      <c r="B1764" s="17">
        <f>TITRES_STAT!D1767</f>
        <v>3.3349000000000002</v>
      </c>
      <c r="C1764" s="2">
        <f t="shared" si="243"/>
        <v>2.330000000000032E-2</v>
      </c>
      <c r="D1764" s="2">
        <f t="shared" si="244"/>
        <v>2.330000000000032E-2</v>
      </c>
      <c r="E1764" s="2">
        <f t="shared" si="245"/>
        <v>0</v>
      </c>
      <c r="F1764" s="2">
        <f t="shared" si="249"/>
        <v>1.0585695721104313E-2</v>
      </c>
      <c r="G1764" s="2">
        <f t="shared" si="249"/>
        <v>1.0381137442788055E-2</v>
      </c>
      <c r="H1764" s="2">
        <f t="shared" si="247"/>
        <v>1.019704803971974</v>
      </c>
      <c r="I1764" s="2">
        <f t="shared" si="248"/>
        <v>50.487813960070369</v>
      </c>
    </row>
    <row r="1765" spans="1:9" ht="13.5" x14ac:dyDescent="0.25">
      <c r="A1765" s="3">
        <f>TITRES_STAT!B1768</f>
        <v>44585</v>
      </c>
      <c r="B1765" s="17">
        <f>TITRES_STAT!D1768</f>
        <v>3.3426999999999998</v>
      </c>
      <c r="C1765" s="2">
        <f t="shared" si="243"/>
        <v>7.799999999999585E-3</v>
      </c>
      <c r="D1765" s="2">
        <f t="shared" si="244"/>
        <v>7.799999999999585E-3</v>
      </c>
      <c r="E1765" s="2">
        <f t="shared" si="245"/>
        <v>0</v>
      </c>
      <c r="F1765" s="2">
        <f t="shared" si="249"/>
        <v>1.0386717455311117E-2</v>
      </c>
      <c r="G1765" s="2">
        <f t="shared" si="249"/>
        <v>9.6396276254460522E-3</v>
      </c>
      <c r="H1765" s="2">
        <f t="shared" si="247"/>
        <v>1.0775019387567364</v>
      </c>
      <c r="I1765" s="2">
        <f t="shared" si="248"/>
        <v>51.865267543459346</v>
      </c>
    </row>
    <row r="1766" spans="1:9" ht="13.5" x14ac:dyDescent="0.25">
      <c r="A1766" s="3">
        <f>TITRES_STAT!B1769</f>
        <v>44586</v>
      </c>
      <c r="B1766" s="17">
        <f>TITRES_STAT!D1769</f>
        <v>3.3115999999999999</v>
      </c>
      <c r="C1766" s="2">
        <f t="shared" si="243"/>
        <v>-3.1099999999999905E-2</v>
      </c>
      <c r="D1766" s="2">
        <f t="shared" si="244"/>
        <v>0</v>
      </c>
      <c r="E1766" s="2">
        <f t="shared" si="245"/>
        <v>3.1099999999999905E-2</v>
      </c>
      <c r="F1766" s="2">
        <f t="shared" si="249"/>
        <v>9.6448090656460362E-3</v>
      </c>
      <c r="G1766" s="2">
        <f t="shared" si="249"/>
        <v>1.1172511366485614E-2</v>
      </c>
      <c r="H1766" s="2">
        <f t="shared" si="247"/>
        <v>0.86326240800056342</v>
      </c>
      <c r="I1766" s="2">
        <f t="shared" si="248"/>
        <v>46.330694178868569</v>
      </c>
    </row>
    <row r="1767" spans="1:9" ht="13.5" x14ac:dyDescent="0.25">
      <c r="A1767" s="3">
        <f>TITRES_STAT!B1770</f>
        <v>44587</v>
      </c>
      <c r="B1767" s="17">
        <f>TITRES_STAT!D1770</f>
        <v>3.3115999999999999</v>
      </c>
      <c r="C1767" s="2">
        <f t="shared" si="243"/>
        <v>0</v>
      </c>
      <c r="D1767" s="2">
        <f t="shared" si="244"/>
        <v>0</v>
      </c>
      <c r="E1767" s="2">
        <f t="shared" si="245"/>
        <v>0</v>
      </c>
      <c r="F1767" s="2">
        <f t="shared" si="249"/>
        <v>8.9558941323856049E-3</v>
      </c>
      <c r="G1767" s="2">
        <f t="shared" si="249"/>
        <v>1.037447484030807E-2</v>
      </c>
      <c r="H1767" s="2">
        <f t="shared" si="247"/>
        <v>0.86326240800056342</v>
      </c>
      <c r="I1767" s="2">
        <f t="shared" si="248"/>
        <v>46.330694178868569</v>
      </c>
    </row>
    <row r="1768" spans="1:9" ht="13.5" x14ac:dyDescent="0.25">
      <c r="A1768" s="3">
        <f>TITRES_STAT!B1771</f>
        <v>44588</v>
      </c>
      <c r="B1768" s="17">
        <f>TITRES_STAT!D1771</f>
        <v>3.3115999999999999</v>
      </c>
      <c r="C1768" s="2">
        <f t="shared" si="243"/>
        <v>0</v>
      </c>
      <c r="D1768" s="2">
        <f t="shared" si="244"/>
        <v>0</v>
      </c>
      <c r="E1768" s="2">
        <f t="shared" si="245"/>
        <v>0</v>
      </c>
      <c r="F1768" s="2">
        <f t="shared" si="249"/>
        <v>8.316187408643776E-3</v>
      </c>
      <c r="G1768" s="2">
        <f t="shared" si="249"/>
        <v>9.6334409231432078E-3</v>
      </c>
      <c r="H1768" s="2">
        <f t="shared" si="247"/>
        <v>0.86326240800056342</v>
      </c>
      <c r="I1768" s="2">
        <f t="shared" si="248"/>
        <v>46.330694178868569</v>
      </c>
    </row>
    <row r="1769" spans="1:9" ht="13.5" x14ac:dyDescent="0.25">
      <c r="A1769" s="3">
        <f>TITRES_STAT!B1772</f>
        <v>44589</v>
      </c>
      <c r="B1769" s="17">
        <f>TITRES_STAT!D1772</f>
        <v>3.3660000000000001</v>
      </c>
      <c r="C1769" s="2">
        <f t="shared" si="243"/>
        <v>5.4400000000000226E-2</v>
      </c>
      <c r="D1769" s="2">
        <f t="shared" si="244"/>
        <v>5.4400000000000226E-2</v>
      </c>
      <c r="E1769" s="2">
        <f t="shared" si="245"/>
        <v>0</v>
      </c>
      <c r="F1769" s="2">
        <f t="shared" si="249"/>
        <v>1.1607888308026381E-2</v>
      </c>
      <c r="G1769" s="2">
        <f t="shared" si="249"/>
        <v>8.9453380000615503E-3</v>
      </c>
      <c r="H1769" s="2">
        <f t="shared" si="247"/>
        <v>1.2976466968544409</v>
      </c>
      <c r="I1769" s="2">
        <f t="shared" si="248"/>
        <v>56.477207685192198</v>
      </c>
    </row>
    <row r="1770" spans="1:9" ht="13.5" x14ac:dyDescent="0.25">
      <c r="A1770" s="3">
        <f>TITRES_STAT!B1773</f>
        <v>44592</v>
      </c>
      <c r="B1770" s="17">
        <f>TITRES_STAT!D1773</f>
        <v>3.3660000000000001</v>
      </c>
      <c r="C1770" s="2">
        <f t="shared" si="243"/>
        <v>0</v>
      </c>
      <c r="D1770" s="2">
        <f t="shared" si="244"/>
        <v>0</v>
      </c>
      <c r="E1770" s="2">
        <f t="shared" si="245"/>
        <v>0</v>
      </c>
      <c r="F1770" s="2">
        <f t="shared" si="249"/>
        <v>1.0778753428881639E-2</v>
      </c>
      <c r="G1770" s="2">
        <f t="shared" si="249"/>
        <v>8.306385285771439E-3</v>
      </c>
      <c r="H1770" s="2">
        <f t="shared" si="247"/>
        <v>1.2976466968544409</v>
      </c>
      <c r="I1770" s="2">
        <f t="shared" si="248"/>
        <v>56.477207685192198</v>
      </c>
    </row>
    <row r="1771" spans="1:9" ht="13.5" x14ac:dyDescent="0.25">
      <c r="A1771" s="3">
        <f>TITRES_STAT!B1774</f>
        <v>44593</v>
      </c>
      <c r="B1771" s="17">
        <f>TITRES_STAT!D1774</f>
        <v>3.3660000000000001</v>
      </c>
      <c r="C1771" s="2">
        <f t="shared" si="243"/>
        <v>0</v>
      </c>
      <c r="D1771" s="2">
        <f t="shared" si="244"/>
        <v>0</v>
      </c>
      <c r="E1771" s="2">
        <f t="shared" si="245"/>
        <v>0</v>
      </c>
      <c r="F1771" s="2">
        <f t="shared" si="249"/>
        <v>1.0008842469675807E-2</v>
      </c>
      <c r="G1771" s="2">
        <f t="shared" si="249"/>
        <v>7.7130720510734793E-3</v>
      </c>
      <c r="H1771" s="2">
        <f t="shared" si="247"/>
        <v>1.2976466968544409</v>
      </c>
      <c r="I1771" s="2">
        <f t="shared" si="248"/>
        <v>56.477207685192198</v>
      </c>
    </row>
    <row r="1772" spans="1:9" ht="13.5" x14ac:dyDescent="0.25">
      <c r="A1772" s="3">
        <f>TITRES_STAT!B1775</f>
        <v>44594</v>
      </c>
      <c r="B1772" s="17">
        <f>TITRES_STAT!D1775</f>
        <v>3.3738000000000001</v>
      </c>
      <c r="C1772" s="2">
        <f t="shared" si="243"/>
        <v>7.8000000000000291E-3</v>
      </c>
      <c r="D1772" s="2">
        <f t="shared" si="244"/>
        <v>7.8000000000000291E-3</v>
      </c>
      <c r="E1772" s="2">
        <f t="shared" si="245"/>
        <v>0</v>
      </c>
      <c r="F1772" s="2">
        <f t="shared" si="249"/>
        <v>9.8510680075561095E-3</v>
      </c>
      <c r="G1772" s="2">
        <f t="shared" si="249"/>
        <v>7.1621383331396593E-3</v>
      </c>
      <c r="H1772" s="2">
        <f t="shared" si="247"/>
        <v>1.3754367130797525</v>
      </c>
      <c r="I1772" s="2">
        <f t="shared" si="248"/>
        <v>57.902477700468786</v>
      </c>
    </row>
    <row r="1773" spans="1:9" ht="13.5" x14ac:dyDescent="0.25">
      <c r="A1773" s="3">
        <f>TITRES_STAT!B1776</f>
        <v>44595</v>
      </c>
      <c r="B1773" s="17">
        <f>TITRES_STAT!D1776</f>
        <v>3.4049</v>
      </c>
      <c r="C1773" s="2">
        <f t="shared" si="243"/>
        <v>3.1099999999999905E-2</v>
      </c>
      <c r="D1773" s="2">
        <f t="shared" si="244"/>
        <v>3.1099999999999905E-2</v>
      </c>
      <c r="E1773" s="2">
        <f t="shared" si="245"/>
        <v>0</v>
      </c>
      <c r="F1773" s="2">
        <f t="shared" ref="F1773:G1788" si="250">((F1772*13)+D1773)/14</f>
        <v>1.1368848864159236E-2</v>
      </c>
      <c r="G1773" s="2">
        <f t="shared" si="250"/>
        <v>6.6505570236296838E-3</v>
      </c>
      <c r="H1773" s="2">
        <f t="shared" si="247"/>
        <v>1.7094581436961267</v>
      </c>
      <c r="I1773" s="2">
        <f t="shared" si="248"/>
        <v>63.092251403601942</v>
      </c>
    </row>
    <row r="1774" spans="1:9" ht="13.5" x14ac:dyDescent="0.25">
      <c r="A1774" s="3">
        <f>TITRES_STAT!B1777</f>
        <v>44596</v>
      </c>
      <c r="B1774" s="17">
        <f>TITRES_STAT!D1777</f>
        <v>3.4203999999999999</v>
      </c>
      <c r="C1774" s="2">
        <f t="shared" si="243"/>
        <v>1.5499999999999847E-2</v>
      </c>
      <c r="D1774" s="2">
        <f t="shared" si="244"/>
        <v>1.5499999999999847E-2</v>
      </c>
      <c r="E1774" s="2">
        <f t="shared" si="245"/>
        <v>0</v>
      </c>
      <c r="F1774" s="2">
        <f t="shared" si="250"/>
        <v>1.1663931088147851E-2</v>
      </c>
      <c r="G1774" s="2">
        <f t="shared" si="250"/>
        <v>6.1755172362275637E-3</v>
      </c>
      <c r="H1774" s="2">
        <f t="shared" si="247"/>
        <v>1.8887375165473577</v>
      </c>
      <c r="I1774" s="2">
        <f t="shared" si="248"/>
        <v>65.382801508556298</v>
      </c>
    </row>
    <row r="1775" spans="1:9" ht="13.5" x14ac:dyDescent="0.25">
      <c r="A1775" s="3">
        <f>TITRES_STAT!B1778</f>
        <v>44599</v>
      </c>
      <c r="B1775" s="17">
        <f>TITRES_STAT!D1778</f>
        <v>3.3660000000000001</v>
      </c>
      <c r="C1775" s="2">
        <f t="shared" si="243"/>
        <v>-5.4399999999999782E-2</v>
      </c>
      <c r="D1775" s="2">
        <f t="shared" si="244"/>
        <v>0</v>
      </c>
      <c r="E1775" s="2">
        <f t="shared" si="245"/>
        <v>5.4399999999999782E-2</v>
      </c>
      <c r="F1775" s="2">
        <f t="shared" si="250"/>
        <v>1.0830793153280147E-2</v>
      </c>
      <c r="G1775" s="2">
        <f t="shared" si="250"/>
        <v>9.6201231479255793E-3</v>
      </c>
      <c r="H1775" s="2">
        <f t="shared" si="247"/>
        <v>1.125847661899799</v>
      </c>
      <c r="I1775" s="2">
        <f t="shared" si="248"/>
        <v>52.959940736941924</v>
      </c>
    </row>
    <row r="1776" spans="1:9" ht="13.5" x14ac:dyDescent="0.25">
      <c r="A1776" s="3">
        <f>TITRES_STAT!B1779</f>
        <v>44600</v>
      </c>
      <c r="B1776" s="17">
        <f>TITRES_STAT!D1779</f>
        <v>3.4049</v>
      </c>
      <c r="C1776" s="2">
        <f t="shared" si="243"/>
        <v>3.8899999999999935E-2</v>
      </c>
      <c r="D1776" s="2">
        <f t="shared" si="244"/>
        <v>3.8899999999999935E-2</v>
      </c>
      <c r="E1776" s="2">
        <f t="shared" si="245"/>
        <v>0</v>
      </c>
      <c r="F1776" s="2">
        <f t="shared" si="250"/>
        <v>1.2835736499474419E-2</v>
      </c>
      <c r="G1776" s="2">
        <f t="shared" si="250"/>
        <v>8.9329714945023241E-3</v>
      </c>
      <c r="H1776" s="2">
        <f t="shared" si="247"/>
        <v>1.4368943757823474</v>
      </c>
      <c r="I1776" s="2">
        <f t="shared" si="248"/>
        <v>58.964163160376728</v>
      </c>
    </row>
    <row r="1777" spans="1:9" ht="13.5" x14ac:dyDescent="0.25">
      <c r="A1777" s="3">
        <f>TITRES_STAT!B1780</f>
        <v>44601</v>
      </c>
      <c r="B1777" s="17">
        <f>TITRES_STAT!D1780</f>
        <v>3.4049</v>
      </c>
      <c r="C1777" s="2">
        <f t="shared" si="243"/>
        <v>0</v>
      </c>
      <c r="D1777" s="2">
        <f t="shared" si="244"/>
        <v>0</v>
      </c>
      <c r="E1777" s="2">
        <f t="shared" si="245"/>
        <v>0</v>
      </c>
      <c r="F1777" s="2">
        <f t="shared" si="250"/>
        <v>1.1918898178083389E-2</v>
      </c>
      <c r="G1777" s="2">
        <f t="shared" si="250"/>
        <v>8.2949021020378728E-3</v>
      </c>
      <c r="H1777" s="2">
        <f t="shared" si="247"/>
        <v>1.4368943757823471</v>
      </c>
      <c r="I1777" s="2">
        <f t="shared" si="248"/>
        <v>58.964163160376728</v>
      </c>
    </row>
    <row r="1778" spans="1:9" ht="13.5" x14ac:dyDescent="0.25">
      <c r="A1778" s="3">
        <f>TITRES_STAT!B1781</f>
        <v>44602</v>
      </c>
      <c r="B1778" s="17">
        <f>TITRES_STAT!D1781</f>
        <v>3.3426999999999998</v>
      </c>
      <c r="C1778" s="2">
        <f t="shared" si="243"/>
        <v>-6.2200000000000255E-2</v>
      </c>
      <c r="D1778" s="2">
        <f t="shared" si="244"/>
        <v>0</v>
      </c>
      <c r="E1778" s="2">
        <f t="shared" si="245"/>
        <v>6.2200000000000255E-2</v>
      </c>
      <c r="F1778" s="2">
        <f t="shared" si="250"/>
        <v>1.106754830822029E-2</v>
      </c>
      <c r="G1778" s="2">
        <f t="shared" si="250"/>
        <v>1.2145266237606615E-2</v>
      </c>
      <c r="H1778" s="2">
        <f t="shared" si="247"/>
        <v>0.9112643635551374</v>
      </c>
      <c r="I1778" s="2">
        <f t="shared" si="248"/>
        <v>47.67861426872927</v>
      </c>
    </row>
    <row r="1779" spans="1:9" ht="13.5" x14ac:dyDescent="0.25">
      <c r="A1779" s="3">
        <f>TITRES_STAT!B1782</f>
        <v>44603</v>
      </c>
      <c r="B1779" s="17">
        <f>TITRES_STAT!D1782</f>
        <v>3.3816000000000002</v>
      </c>
      <c r="C1779" s="2">
        <f t="shared" si="243"/>
        <v>3.8900000000000379E-2</v>
      </c>
      <c r="D1779" s="2">
        <f t="shared" si="244"/>
        <v>3.8900000000000379E-2</v>
      </c>
      <c r="E1779" s="2">
        <f t="shared" si="245"/>
        <v>0</v>
      </c>
      <c r="F1779" s="2">
        <f t="shared" si="250"/>
        <v>1.3055580571918867E-2</v>
      </c>
      <c r="G1779" s="2">
        <f t="shared" si="250"/>
        <v>1.1277747220634713E-2</v>
      </c>
      <c r="H1779" s="2">
        <f t="shared" si="247"/>
        <v>1.1576408228082362</v>
      </c>
      <c r="I1779" s="2">
        <f t="shared" si="248"/>
        <v>53.653083060485066</v>
      </c>
    </row>
    <row r="1780" spans="1:9" ht="13.5" x14ac:dyDescent="0.25">
      <c r="A1780" s="3">
        <f>TITRES_STAT!B1783</f>
        <v>44606</v>
      </c>
      <c r="B1780" s="17">
        <f>TITRES_STAT!D1783</f>
        <v>3.3816000000000002</v>
      </c>
      <c r="C1780" s="2">
        <f t="shared" si="243"/>
        <v>0</v>
      </c>
      <c r="D1780" s="2">
        <f t="shared" si="244"/>
        <v>0</v>
      </c>
      <c r="E1780" s="2">
        <f t="shared" si="245"/>
        <v>0</v>
      </c>
      <c r="F1780" s="2">
        <f t="shared" si="250"/>
        <v>1.2123039102496092E-2</v>
      </c>
      <c r="G1780" s="2">
        <f t="shared" si="250"/>
        <v>1.0472193847732235E-2</v>
      </c>
      <c r="H1780" s="2">
        <f t="shared" si="247"/>
        <v>1.157640822808236</v>
      </c>
      <c r="I1780" s="2">
        <f t="shared" si="248"/>
        <v>53.653083060485052</v>
      </c>
    </row>
    <row r="1781" spans="1:9" ht="13.5" x14ac:dyDescent="0.25">
      <c r="A1781" s="3">
        <f>TITRES_STAT!B1784</f>
        <v>44607</v>
      </c>
      <c r="B1781" s="17">
        <f>TITRES_STAT!D1784</f>
        <v>3.4049</v>
      </c>
      <c r="C1781" s="2">
        <f t="shared" si="243"/>
        <v>2.3299999999999876E-2</v>
      </c>
      <c r="D1781" s="2">
        <f t="shared" si="244"/>
        <v>2.3299999999999876E-2</v>
      </c>
      <c r="E1781" s="2">
        <f t="shared" si="245"/>
        <v>0</v>
      </c>
      <c r="F1781" s="2">
        <f t="shared" si="250"/>
        <v>1.2921393452317792E-2</v>
      </c>
      <c r="G1781" s="2">
        <f t="shared" si="250"/>
        <v>9.724180001465646E-3</v>
      </c>
      <c r="H1781" s="2">
        <f t="shared" si="247"/>
        <v>1.3287900316911305</v>
      </c>
      <c r="I1781" s="2">
        <f t="shared" si="248"/>
        <v>57.059245943533348</v>
      </c>
    </row>
    <row r="1782" spans="1:9" ht="13.5" x14ac:dyDescent="0.25">
      <c r="A1782" s="3">
        <f>TITRES_STAT!B1785</f>
        <v>44608</v>
      </c>
      <c r="B1782" s="17">
        <f>TITRES_STAT!D1785</f>
        <v>3.4049</v>
      </c>
      <c r="C1782" s="2">
        <f t="shared" si="243"/>
        <v>0</v>
      </c>
      <c r="D1782" s="2">
        <f t="shared" si="244"/>
        <v>0</v>
      </c>
      <c r="E1782" s="2">
        <f t="shared" si="245"/>
        <v>0</v>
      </c>
      <c r="F1782" s="2">
        <f t="shared" si="250"/>
        <v>1.1998436777152236E-2</v>
      </c>
      <c r="G1782" s="2">
        <f t="shared" si="250"/>
        <v>9.02959571564667E-3</v>
      </c>
      <c r="H1782" s="2">
        <f t="shared" si="247"/>
        <v>1.3287900316911307</v>
      </c>
      <c r="I1782" s="2">
        <f t="shared" si="248"/>
        <v>57.059245943533362</v>
      </c>
    </row>
    <row r="1783" spans="1:9" ht="13.5" x14ac:dyDescent="0.25">
      <c r="A1783" s="3">
        <f>TITRES_STAT!B1786</f>
        <v>44609</v>
      </c>
      <c r="B1783" s="17">
        <f>TITRES_STAT!D1786</f>
        <v>3.4049</v>
      </c>
      <c r="C1783" s="2">
        <f t="shared" si="243"/>
        <v>0</v>
      </c>
      <c r="D1783" s="2">
        <f t="shared" si="244"/>
        <v>0</v>
      </c>
      <c r="E1783" s="2">
        <f t="shared" si="245"/>
        <v>0</v>
      </c>
      <c r="F1783" s="2">
        <f t="shared" si="250"/>
        <v>1.114140557878422E-2</v>
      </c>
      <c r="G1783" s="2">
        <f t="shared" si="250"/>
        <v>8.3846245931004804E-3</v>
      </c>
      <c r="H1783" s="2">
        <f t="shared" si="247"/>
        <v>1.3287900316911305</v>
      </c>
      <c r="I1783" s="2">
        <f t="shared" si="248"/>
        <v>57.059245943533348</v>
      </c>
    </row>
    <row r="1784" spans="1:9" ht="13.5" x14ac:dyDescent="0.25">
      <c r="A1784" s="3">
        <f>TITRES_STAT!B1787</f>
        <v>44610</v>
      </c>
      <c r="B1784" s="17">
        <f>TITRES_STAT!D1787</f>
        <v>3.4127000000000001</v>
      </c>
      <c r="C1784" s="2">
        <f t="shared" si="243"/>
        <v>7.8000000000000291E-3</v>
      </c>
      <c r="D1784" s="2">
        <f t="shared" si="244"/>
        <v>7.8000000000000291E-3</v>
      </c>
      <c r="E1784" s="2">
        <f t="shared" si="245"/>
        <v>0</v>
      </c>
      <c r="F1784" s="2">
        <f t="shared" si="250"/>
        <v>1.0902733751728207E-2</v>
      </c>
      <c r="G1784" s="2">
        <f t="shared" si="250"/>
        <v>7.7857228364504464E-3</v>
      </c>
      <c r="H1784" s="2">
        <f t="shared" si="247"/>
        <v>1.4003495861276798</v>
      </c>
      <c r="I1784" s="2">
        <f t="shared" si="248"/>
        <v>58.339401653022065</v>
      </c>
    </row>
    <row r="1785" spans="1:9" ht="13.5" x14ac:dyDescent="0.25">
      <c r="A1785" s="3">
        <f>TITRES_STAT!B1788</f>
        <v>44613</v>
      </c>
      <c r="B1785" s="17">
        <f>TITRES_STAT!D1788</f>
        <v>3.3816000000000002</v>
      </c>
      <c r="C1785" s="2">
        <f t="shared" si="243"/>
        <v>-3.1099999999999905E-2</v>
      </c>
      <c r="D1785" s="2">
        <f t="shared" si="244"/>
        <v>0</v>
      </c>
      <c r="E1785" s="2">
        <f t="shared" si="245"/>
        <v>3.1099999999999905E-2</v>
      </c>
      <c r="F1785" s="2">
        <f t="shared" si="250"/>
        <v>1.0123967055176193E-2</v>
      </c>
      <c r="G1785" s="2">
        <f t="shared" si="250"/>
        <v>9.4510283481325508E-3</v>
      </c>
      <c r="H1785" s="2">
        <f t="shared" si="247"/>
        <v>1.0712026969188606</v>
      </c>
      <c r="I1785" s="2">
        <f t="shared" si="248"/>
        <v>51.718873218559985</v>
      </c>
    </row>
    <row r="1786" spans="1:9" ht="13.5" x14ac:dyDescent="0.25">
      <c r="A1786" s="3">
        <f>TITRES_STAT!B1789</f>
        <v>44614</v>
      </c>
      <c r="B1786" s="17">
        <f>TITRES_STAT!D1789</f>
        <v>3.4127000000000001</v>
      </c>
      <c r="C1786" s="2">
        <f t="shared" si="243"/>
        <v>3.1099999999999905E-2</v>
      </c>
      <c r="D1786" s="2">
        <f t="shared" si="244"/>
        <v>3.1099999999999905E-2</v>
      </c>
      <c r="E1786" s="2">
        <f t="shared" si="245"/>
        <v>0</v>
      </c>
      <c r="F1786" s="2">
        <f t="shared" si="250"/>
        <v>1.1622255122663601E-2</v>
      </c>
      <c r="G1786" s="2">
        <f t="shared" si="250"/>
        <v>8.7759548946945119E-3</v>
      </c>
      <c r="H1786" s="2">
        <f t="shared" si="247"/>
        <v>1.3243294048479914</v>
      </c>
      <c r="I1786" s="2">
        <f t="shared" si="248"/>
        <v>56.976838226361508</v>
      </c>
    </row>
    <row r="1787" spans="1:9" ht="13.5" x14ac:dyDescent="0.25">
      <c r="A1787" s="3">
        <f>TITRES_STAT!B1790</f>
        <v>44615</v>
      </c>
      <c r="B1787" s="17">
        <f>TITRES_STAT!D1790</f>
        <v>3.3893</v>
      </c>
      <c r="C1787" s="2">
        <f t="shared" si="243"/>
        <v>-2.3400000000000087E-2</v>
      </c>
      <c r="D1787" s="2">
        <f t="shared" si="244"/>
        <v>0</v>
      </c>
      <c r="E1787" s="2">
        <f t="shared" si="245"/>
        <v>2.3400000000000087E-2</v>
      </c>
      <c r="F1787" s="2">
        <f t="shared" si="250"/>
        <v>1.0792094042473345E-2</v>
      </c>
      <c r="G1787" s="2">
        <f t="shared" si="250"/>
        <v>9.8205295450734809E-3</v>
      </c>
      <c r="H1787" s="2">
        <f t="shared" si="247"/>
        <v>1.0989319866042513</v>
      </c>
      <c r="I1787" s="2">
        <f t="shared" si="248"/>
        <v>52.356722067119186</v>
      </c>
    </row>
    <row r="1788" spans="1:9" ht="13.5" x14ac:dyDescent="0.25">
      <c r="A1788" s="3">
        <f>TITRES_STAT!B1791</f>
        <v>44616</v>
      </c>
      <c r="B1788" s="17">
        <f>TITRES_STAT!D1791</f>
        <v>3.3971</v>
      </c>
      <c r="C1788" s="2">
        <f t="shared" si="243"/>
        <v>7.8000000000000291E-3</v>
      </c>
      <c r="D1788" s="2">
        <f t="shared" si="244"/>
        <v>7.8000000000000291E-3</v>
      </c>
      <c r="E1788" s="2">
        <f t="shared" si="245"/>
        <v>0</v>
      </c>
      <c r="F1788" s="2">
        <f t="shared" si="250"/>
        <v>1.0578373039439537E-2</v>
      </c>
      <c r="G1788" s="2">
        <f t="shared" si="250"/>
        <v>9.1190631489968029E-3</v>
      </c>
      <c r="H1788" s="2">
        <f t="shared" si="247"/>
        <v>1.1600284882996204</v>
      </c>
      <c r="I1788" s="2">
        <f t="shared" si="248"/>
        <v>53.704314298780268</v>
      </c>
    </row>
    <row r="1789" spans="1:9" ht="13.5" x14ac:dyDescent="0.25">
      <c r="A1789" s="3">
        <f>TITRES_STAT!B1792</f>
        <v>44617</v>
      </c>
      <c r="B1789" s="17">
        <f>TITRES_STAT!D1792</f>
        <v>3.3971</v>
      </c>
      <c r="C1789" s="2">
        <f t="shared" si="243"/>
        <v>0</v>
      </c>
      <c r="D1789" s="2">
        <f t="shared" si="244"/>
        <v>0</v>
      </c>
      <c r="E1789" s="2">
        <f t="shared" si="245"/>
        <v>0</v>
      </c>
      <c r="F1789" s="2">
        <f t="shared" ref="F1789:G1804" si="251">((F1788*13)+D1789)/14</f>
        <v>9.8227749651938565E-3</v>
      </c>
      <c r="G1789" s="2">
        <f t="shared" si="251"/>
        <v>8.4677014954970316E-3</v>
      </c>
      <c r="H1789" s="2">
        <f t="shared" si="247"/>
        <v>1.1600284882996204</v>
      </c>
      <c r="I1789" s="2">
        <f t="shared" si="248"/>
        <v>53.704314298780268</v>
      </c>
    </row>
    <row r="1790" spans="1:9" ht="13.5" x14ac:dyDescent="0.25">
      <c r="A1790" s="3">
        <f>TITRES_STAT!B1793</f>
        <v>44620</v>
      </c>
      <c r="B1790" s="17">
        <f>TITRES_STAT!D1793</f>
        <v>3.3816000000000002</v>
      </c>
      <c r="C1790" s="2">
        <f t="shared" si="243"/>
        <v>-1.5499999999999847E-2</v>
      </c>
      <c r="D1790" s="2">
        <f t="shared" si="244"/>
        <v>0</v>
      </c>
      <c r="E1790" s="2">
        <f t="shared" si="245"/>
        <v>1.5499999999999847E-2</v>
      </c>
      <c r="F1790" s="2">
        <f t="shared" si="251"/>
        <v>9.1211481819657245E-3</v>
      </c>
      <c r="G1790" s="2">
        <f t="shared" si="251"/>
        <v>8.9700085315329459E-3</v>
      </c>
      <c r="H1790" s="2">
        <f t="shared" si="247"/>
        <v>1.0168494433312372</v>
      </c>
      <c r="I1790" s="2">
        <f t="shared" si="248"/>
        <v>50.417716934373814</v>
      </c>
    </row>
    <row r="1791" spans="1:9" ht="13.5" x14ac:dyDescent="0.25">
      <c r="A1791" s="3">
        <f>TITRES_STAT!B1794</f>
        <v>44621</v>
      </c>
      <c r="B1791" s="17">
        <f>TITRES_STAT!D1794</f>
        <v>3.3816000000000002</v>
      </c>
      <c r="C1791" s="2">
        <f t="shared" si="243"/>
        <v>0</v>
      </c>
      <c r="D1791" s="2">
        <f t="shared" si="244"/>
        <v>0</v>
      </c>
      <c r="E1791" s="2">
        <f t="shared" si="245"/>
        <v>0</v>
      </c>
      <c r="F1791" s="2">
        <f t="shared" si="251"/>
        <v>8.4696375975396015E-3</v>
      </c>
      <c r="G1791" s="2">
        <f t="shared" si="251"/>
        <v>8.3292936364234502E-3</v>
      </c>
      <c r="H1791" s="2">
        <f t="shared" si="247"/>
        <v>1.0168494433312372</v>
      </c>
      <c r="I1791" s="2">
        <f t="shared" si="248"/>
        <v>50.417716934373814</v>
      </c>
    </row>
    <row r="1792" spans="1:9" ht="13.5" x14ac:dyDescent="0.25">
      <c r="A1792" s="3">
        <f>TITRES_STAT!B1795</f>
        <v>44622</v>
      </c>
      <c r="B1792" s="17">
        <f>TITRES_STAT!D1795</f>
        <v>3.3971</v>
      </c>
      <c r="C1792" s="2">
        <f t="shared" si="243"/>
        <v>1.5499999999999847E-2</v>
      </c>
      <c r="D1792" s="2">
        <f t="shared" si="244"/>
        <v>1.5499999999999847E-2</v>
      </c>
      <c r="E1792" s="2">
        <f t="shared" si="245"/>
        <v>0</v>
      </c>
      <c r="F1792" s="2">
        <f t="shared" si="251"/>
        <v>8.9718063405724753E-3</v>
      </c>
      <c r="G1792" s="2">
        <f t="shared" si="251"/>
        <v>7.7343440909646332E-3</v>
      </c>
      <c r="H1792" s="2">
        <f t="shared" si="247"/>
        <v>1.1599957585354215</v>
      </c>
      <c r="I1792" s="2">
        <f t="shared" si="248"/>
        <v>53.703612794219239</v>
      </c>
    </row>
    <row r="1793" spans="1:9" ht="13.5" x14ac:dyDescent="0.25">
      <c r="A1793" s="3">
        <f>TITRES_STAT!B1796</f>
        <v>44623</v>
      </c>
      <c r="B1793" s="17">
        <f>TITRES_STAT!D1796</f>
        <v>3.3893</v>
      </c>
      <c r="C1793" s="2">
        <f t="shared" si="243"/>
        <v>-7.8000000000000291E-3</v>
      </c>
      <c r="D1793" s="2">
        <f t="shared" si="244"/>
        <v>0</v>
      </c>
      <c r="E1793" s="2">
        <f t="shared" si="245"/>
        <v>7.8000000000000291E-3</v>
      </c>
      <c r="F1793" s="2">
        <f t="shared" si="251"/>
        <v>8.3309630305315845E-3</v>
      </c>
      <c r="G1793" s="2">
        <f t="shared" si="251"/>
        <v>7.7390337987528757E-3</v>
      </c>
      <c r="H1793" s="2">
        <f t="shared" si="247"/>
        <v>1.0764861928725646</v>
      </c>
      <c r="I1793" s="2">
        <f t="shared" si="248"/>
        <v>51.841721681923524</v>
      </c>
    </row>
    <row r="1794" spans="1:9" ht="13.5" x14ac:dyDescent="0.25">
      <c r="A1794" s="3">
        <f>TITRES_STAT!B1797</f>
        <v>44624</v>
      </c>
      <c r="B1794" s="17">
        <f>TITRES_STAT!D1797</f>
        <v>3.3816000000000002</v>
      </c>
      <c r="C1794" s="2">
        <f t="shared" si="243"/>
        <v>-7.6999999999998181E-3</v>
      </c>
      <c r="D1794" s="2">
        <f t="shared" si="244"/>
        <v>0</v>
      </c>
      <c r="E1794" s="2">
        <f t="shared" si="245"/>
        <v>7.6999999999998181E-3</v>
      </c>
      <c r="F1794" s="2">
        <f t="shared" si="251"/>
        <v>7.7358942426364718E-3</v>
      </c>
      <c r="G1794" s="2">
        <f t="shared" si="251"/>
        <v>7.7362456702705145E-3</v>
      </c>
      <c r="H1794" s="2">
        <f t="shared" si="247"/>
        <v>0.99995457387872344</v>
      </c>
      <c r="I1794" s="2">
        <f t="shared" si="248"/>
        <v>49.998864321173343</v>
      </c>
    </row>
    <row r="1795" spans="1:9" ht="13.5" x14ac:dyDescent="0.25">
      <c r="A1795" s="3">
        <f>TITRES_STAT!B1798</f>
        <v>44627</v>
      </c>
      <c r="B1795" s="17">
        <f>TITRES_STAT!D1798</f>
        <v>3.3582000000000001</v>
      </c>
      <c r="C1795" s="2">
        <f t="shared" ref="C1795:C1858" si="252">B1795-B1794</f>
        <v>-2.3400000000000087E-2</v>
      </c>
      <c r="D1795" s="2">
        <f t="shared" ref="D1795:D1858" si="253">IF(C1795&gt;0,C1795,0)</f>
        <v>0</v>
      </c>
      <c r="E1795" s="2">
        <f t="shared" ref="E1795:E1858" si="254">IF(C1795&lt;0,-C1795,0)</f>
        <v>2.3400000000000087E-2</v>
      </c>
      <c r="F1795" s="2">
        <f t="shared" si="251"/>
        <v>7.183330368162438E-3</v>
      </c>
      <c r="G1795" s="2">
        <f t="shared" si="251"/>
        <v>8.8550852652511981E-3</v>
      </c>
      <c r="H1795" s="2">
        <f t="shared" si="247"/>
        <v>0.8112096217018937</v>
      </c>
      <c r="I1795" s="2">
        <f t="shared" si="248"/>
        <v>44.788279168903976</v>
      </c>
    </row>
    <row r="1796" spans="1:9" ht="13.5" x14ac:dyDescent="0.25">
      <c r="A1796" s="3">
        <f>TITRES_STAT!B1799</f>
        <v>44628</v>
      </c>
      <c r="B1796" s="17">
        <f>TITRES_STAT!D1799</f>
        <v>3.3971</v>
      </c>
      <c r="C1796" s="2">
        <f t="shared" si="252"/>
        <v>3.8899999999999935E-2</v>
      </c>
      <c r="D1796" s="2">
        <f t="shared" si="253"/>
        <v>3.8899999999999935E-2</v>
      </c>
      <c r="E1796" s="2">
        <f t="shared" si="254"/>
        <v>0</v>
      </c>
      <c r="F1796" s="2">
        <f t="shared" si="251"/>
        <v>9.4488067704365433E-3</v>
      </c>
      <c r="G1796" s="2">
        <f t="shared" si="251"/>
        <v>8.2225791748761125E-3</v>
      </c>
      <c r="H1796" s="2">
        <f t="shared" si="247"/>
        <v>1.1491293144743608</v>
      </c>
      <c r="I1796" s="2">
        <f t="shared" si="248"/>
        <v>53.469528647484736</v>
      </c>
    </row>
    <row r="1797" spans="1:9" ht="13.5" x14ac:dyDescent="0.25">
      <c r="A1797" s="3">
        <f>TITRES_STAT!B1800</f>
        <v>44629</v>
      </c>
      <c r="B1797" s="17">
        <f>TITRES_STAT!D1800</f>
        <v>3.3816000000000002</v>
      </c>
      <c r="C1797" s="2">
        <f t="shared" si="252"/>
        <v>-1.5499999999999847E-2</v>
      </c>
      <c r="D1797" s="2">
        <f t="shared" si="253"/>
        <v>0</v>
      </c>
      <c r="E1797" s="2">
        <f t="shared" si="254"/>
        <v>1.5499999999999847E-2</v>
      </c>
      <c r="F1797" s="2">
        <f t="shared" si="251"/>
        <v>8.7738920011196479E-3</v>
      </c>
      <c r="G1797" s="2">
        <f t="shared" si="251"/>
        <v>8.7423949480992368E-3</v>
      </c>
      <c r="H1797" s="2">
        <f t="shared" si="247"/>
        <v>1.0036027945668662</v>
      </c>
      <c r="I1797" s="2">
        <f t="shared" si="248"/>
        <v>50.089907904317066</v>
      </c>
    </row>
    <row r="1798" spans="1:9" ht="13.5" x14ac:dyDescent="0.25">
      <c r="A1798" s="3">
        <f>TITRES_STAT!B1801</f>
        <v>44630</v>
      </c>
      <c r="B1798" s="17">
        <f>TITRES_STAT!D1801</f>
        <v>3.3738000000000001</v>
      </c>
      <c r="C1798" s="2">
        <f t="shared" si="252"/>
        <v>-7.8000000000000291E-3</v>
      </c>
      <c r="D1798" s="2">
        <f t="shared" si="253"/>
        <v>0</v>
      </c>
      <c r="E1798" s="2">
        <f t="shared" si="254"/>
        <v>7.8000000000000291E-3</v>
      </c>
      <c r="F1798" s="2">
        <f t="shared" si="251"/>
        <v>8.1471854296111014E-3</v>
      </c>
      <c r="G1798" s="2">
        <f t="shared" si="251"/>
        <v>8.6750810232350071E-3</v>
      </c>
      <c r="H1798" s="2">
        <f t="shared" si="247"/>
        <v>0.9391480503513443</v>
      </c>
      <c r="I1798" s="2">
        <f t="shared" si="248"/>
        <v>48.430961740192288</v>
      </c>
    </row>
    <row r="1799" spans="1:9" ht="13.5" x14ac:dyDescent="0.25">
      <c r="A1799" s="3">
        <f>TITRES_STAT!B1802</f>
        <v>44631</v>
      </c>
      <c r="B1799" s="17">
        <f>TITRES_STAT!D1802</f>
        <v>3.3893</v>
      </c>
      <c r="C1799" s="2">
        <f t="shared" si="252"/>
        <v>1.5499999999999847E-2</v>
      </c>
      <c r="D1799" s="2">
        <f t="shared" si="253"/>
        <v>1.5499999999999847E-2</v>
      </c>
      <c r="E1799" s="2">
        <f t="shared" si="254"/>
        <v>0</v>
      </c>
      <c r="F1799" s="2">
        <f t="shared" si="251"/>
        <v>8.6723864703531547E-3</v>
      </c>
      <c r="G1799" s="2">
        <f t="shared" si="251"/>
        <v>8.0554323787182212E-3</v>
      </c>
      <c r="H1799" s="2">
        <f t="shared" si="247"/>
        <v>1.0765885755884284</v>
      </c>
      <c r="I1799" s="2">
        <f t="shared" si="248"/>
        <v>51.844096045041717</v>
      </c>
    </row>
    <row r="1800" spans="1:9" ht="13.5" x14ac:dyDescent="0.25">
      <c r="A1800" s="3">
        <f>TITRES_STAT!B1803</f>
        <v>44634</v>
      </c>
      <c r="B1800" s="17">
        <f>TITRES_STAT!D1803</f>
        <v>3.3271000000000002</v>
      </c>
      <c r="C1800" s="2">
        <f t="shared" si="252"/>
        <v>-6.2199999999999811E-2</v>
      </c>
      <c r="D1800" s="2">
        <f t="shared" si="253"/>
        <v>0</v>
      </c>
      <c r="E1800" s="2">
        <f t="shared" si="254"/>
        <v>6.2199999999999811E-2</v>
      </c>
      <c r="F1800" s="2">
        <f t="shared" si="251"/>
        <v>8.0529302938993578E-3</v>
      </c>
      <c r="G1800" s="2">
        <f t="shared" si="251"/>
        <v>1.192290149452405E-2</v>
      </c>
      <c r="H1800" s="2">
        <f t="shared" si="247"/>
        <v>0.67541699456276705</v>
      </c>
      <c r="I1800" s="2">
        <f t="shared" si="248"/>
        <v>40.31336656812595</v>
      </c>
    </row>
    <row r="1801" spans="1:9" ht="13.5" x14ac:dyDescent="0.25">
      <c r="A1801" s="3">
        <f>TITRES_STAT!B1804</f>
        <v>44635</v>
      </c>
      <c r="B1801" s="17">
        <f>TITRES_STAT!D1804</f>
        <v>3.3426999999999998</v>
      </c>
      <c r="C1801" s="2">
        <f t="shared" si="252"/>
        <v>1.5599999999999614E-2</v>
      </c>
      <c r="D1801" s="2">
        <f t="shared" si="253"/>
        <v>1.5599999999999614E-2</v>
      </c>
      <c r="E1801" s="2">
        <f t="shared" si="254"/>
        <v>0</v>
      </c>
      <c r="F1801" s="2">
        <f t="shared" si="251"/>
        <v>8.5920067014779479E-3</v>
      </c>
      <c r="G1801" s="2">
        <f t="shared" si="251"/>
        <v>1.1071265673486619E-2</v>
      </c>
      <c r="H1801" s="2">
        <f t="shared" si="247"/>
        <v>0.77606363670361722</v>
      </c>
      <c r="I1801" s="2">
        <f t="shared" si="248"/>
        <v>43.69571115953903</v>
      </c>
    </row>
    <row r="1802" spans="1:9" ht="13.5" x14ac:dyDescent="0.25">
      <c r="A1802" s="3">
        <f>TITRES_STAT!B1805</f>
        <v>44636</v>
      </c>
      <c r="B1802" s="17">
        <f>TITRES_STAT!D1805</f>
        <v>3.3426999999999998</v>
      </c>
      <c r="C1802" s="2">
        <f t="shared" si="252"/>
        <v>0</v>
      </c>
      <c r="D1802" s="2">
        <f t="shared" si="253"/>
        <v>0</v>
      </c>
      <c r="E1802" s="2">
        <f t="shared" si="254"/>
        <v>0</v>
      </c>
      <c r="F1802" s="2">
        <f t="shared" si="251"/>
        <v>7.9782919370866654E-3</v>
      </c>
      <c r="G1802" s="2">
        <f t="shared" si="251"/>
        <v>1.028046098252329E-2</v>
      </c>
      <c r="H1802" s="2">
        <f t="shared" si="247"/>
        <v>0.77606363670361711</v>
      </c>
      <c r="I1802" s="2">
        <f t="shared" si="248"/>
        <v>43.69571115953903</v>
      </c>
    </row>
    <row r="1803" spans="1:9" ht="13.5" x14ac:dyDescent="0.25">
      <c r="A1803" s="3">
        <f>TITRES_STAT!B1806</f>
        <v>44637</v>
      </c>
      <c r="B1803" s="17">
        <f>TITRES_STAT!D1806</f>
        <v>3.3193999999999999</v>
      </c>
      <c r="C1803" s="2">
        <f t="shared" si="252"/>
        <v>-2.3299999999999876E-2</v>
      </c>
      <c r="D1803" s="2">
        <f t="shared" si="253"/>
        <v>0</v>
      </c>
      <c r="E1803" s="2">
        <f t="shared" si="254"/>
        <v>2.3299999999999876E-2</v>
      </c>
      <c r="F1803" s="2">
        <f t="shared" si="251"/>
        <v>7.408413941580475E-3</v>
      </c>
      <c r="G1803" s="2">
        <f t="shared" si="251"/>
        <v>1.1210428055200188E-2</v>
      </c>
      <c r="H1803" s="2">
        <f t="shared" si="247"/>
        <v>0.66085022847490016</v>
      </c>
      <c r="I1803" s="2">
        <f t="shared" si="248"/>
        <v>39.789874917362994</v>
      </c>
    </row>
    <row r="1804" spans="1:9" ht="13.5" x14ac:dyDescent="0.25">
      <c r="A1804" s="3">
        <f>TITRES_STAT!B1807</f>
        <v>44638</v>
      </c>
      <c r="B1804" s="17">
        <f>TITRES_STAT!D1807</f>
        <v>3.3349000000000002</v>
      </c>
      <c r="C1804" s="2">
        <f t="shared" si="252"/>
        <v>1.5500000000000291E-2</v>
      </c>
      <c r="D1804" s="2">
        <f t="shared" si="253"/>
        <v>1.5500000000000291E-2</v>
      </c>
      <c r="E1804" s="2">
        <f t="shared" si="254"/>
        <v>0</v>
      </c>
      <c r="F1804" s="2">
        <f t="shared" si="251"/>
        <v>7.9863843743247474E-3</v>
      </c>
      <c r="G1804" s="2">
        <f t="shared" si="251"/>
        <v>1.040968319411446E-2</v>
      </c>
      <c r="H1804" s="2">
        <f t="shared" si="247"/>
        <v>0.76720724592657885</v>
      </c>
      <c r="I1804" s="2">
        <f t="shared" si="248"/>
        <v>43.413541207178454</v>
      </c>
    </row>
    <row r="1805" spans="1:9" ht="13.5" x14ac:dyDescent="0.25">
      <c r="A1805" s="3">
        <f>TITRES_STAT!B1808</f>
        <v>44641</v>
      </c>
      <c r="B1805" s="17">
        <f>TITRES_STAT!D1808</f>
        <v>3.3426999999999998</v>
      </c>
      <c r="C1805" s="2">
        <f t="shared" si="252"/>
        <v>7.799999999999585E-3</v>
      </c>
      <c r="D1805" s="2">
        <f t="shared" si="253"/>
        <v>7.799999999999585E-3</v>
      </c>
      <c r="E1805" s="2">
        <f t="shared" si="254"/>
        <v>0</v>
      </c>
      <c r="F1805" s="2">
        <f t="shared" ref="F1805:G1820" si="255">((F1804*13)+D1805)/14</f>
        <v>7.973071204730094E-3</v>
      </c>
      <c r="G1805" s="2">
        <f t="shared" si="255"/>
        <v>9.666134394534856E-3</v>
      </c>
      <c r="H1805" s="2">
        <f t="shared" si="247"/>
        <v>0.82484588764232325</v>
      </c>
      <c r="I1805" s="2">
        <f t="shared" si="248"/>
        <v>45.200851931009538</v>
      </c>
    </row>
    <row r="1806" spans="1:9" ht="13.5" x14ac:dyDescent="0.25">
      <c r="A1806" s="3">
        <f>TITRES_STAT!B1809</f>
        <v>44642</v>
      </c>
      <c r="B1806" s="17">
        <f>TITRES_STAT!D1809</f>
        <v>3.3349000000000002</v>
      </c>
      <c r="C1806" s="2">
        <f t="shared" si="252"/>
        <v>-7.799999999999585E-3</v>
      </c>
      <c r="D1806" s="2">
        <f t="shared" si="253"/>
        <v>0</v>
      </c>
      <c r="E1806" s="2">
        <f t="shared" si="254"/>
        <v>7.799999999999585E-3</v>
      </c>
      <c r="F1806" s="2">
        <f t="shared" si="255"/>
        <v>7.4035661186779445E-3</v>
      </c>
      <c r="G1806" s="2">
        <f t="shared" si="255"/>
        <v>9.532839080639479E-3</v>
      </c>
      <c r="H1806" s="2">
        <f t="shared" si="247"/>
        <v>0.77663810917715614</v>
      </c>
      <c r="I1806" s="2">
        <f t="shared" si="248"/>
        <v>43.713917041712754</v>
      </c>
    </row>
    <row r="1807" spans="1:9" ht="13.5" x14ac:dyDescent="0.25">
      <c r="A1807" s="3">
        <f>TITRES_STAT!B1810</f>
        <v>44643</v>
      </c>
      <c r="B1807" s="17">
        <f>TITRES_STAT!D1810</f>
        <v>3.3115999999999999</v>
      </c>
      <c r="C1807" s="2">
        <f t="shared" si="252"/>
        <v>-2.330000000000032E-2</v>
      </c>
      <c r="D1807" s="2">
        <f t="shared" si="253"/>
        <v>0</v>
      </c>
      <c r="E1807" s="2">
        <f t="shared" si="254"/>
        <v>2.330000000000032E-2</v>
      </c>
      <c r="F1807" s="2">
        <f t="shared" si="255"/>
        <v>6.8747399673438061E-3</v>
      </c>
      <c r="G1807" s="2">
        <f t="shared" si="255"/>
        <v>1.0516207717736684E-2</v>
      </c>
      <c r="H1807" s="2">
        <f t="shared" si="247"/>
        <v>0.65372805025036151</v>
      </c>
      <c r="I1807" s="2">
        <f t="shared" si="248"/>
        <v>39.530565509328589</v>
      </c>
    </row>
    <row r="1808" spans="1:9" ht="13.5" x14ac:dyDescent="0.25">
      <c r="A1808" s="3">
        <f>TITRES_STAT!B1811</f>
        <v>44644</v>
      </c>
      <c r="B1808" s="17">
        <f>TITRES_STAT!D1811</f>
        <v>3.3115999999999999</v>
      </c>
      <c r="C1808" s="2">
        <f t="shared" si="252"/>
        <v>0</v>
      </c>
      <c r="D1808" s="2">
        <f t="shared" si="253"/>
        <v>0</v>
      </c>
      <c r="E1808" s="2">
        <f t="shared" si="254"/>
        <v>0</v>
      </c>
      <c r="F1808" s="2">
        <f t="shared" si="255"/>
        <v>6.3836871125335344E-3</v>
      </c>
      <c r="G1808" s="2">
        <f t="shared" si="255"/>
        <v>9.7650500236126352E-3</v>
      </c>
      <c r="H1808" s="2">
        <f t="shared" si="247"/>
        <v>0.65372805025036151</v>
      </c>
      <c r="I1808" s="2">
        <f t="shared" si="248"/>
        <v>39.530565509328589</v>
      </c>
    </row>
    <row r="1809" spans="1:9" ht="13.5" x14ac:dyDescent="0.25">
      <c r="A1809" s="3">
        <f>TITRES_STAT!B1812</f>
        <v>44645</v>
      </c>
      <c r="B1809" s="17">
        <f>TITRES_STAT!D1812</f>
        <v>3.3115999999999999</v>
      </c>
      <c r="C1809" s="2">
        <f t="shared" si="252"/>
        <v>0</v>
      </c>
      <c r="D1809" s="2">
        <f t="shared" si="253"/>
        <v>0</v>
      </c>
      <c r="E1809" s="2">
        <f t="shared" si="254"/>
        <v>0</v>
      </c>
      <c r="F1809" s="2">
        <f t="shared" si="255"/>
        <v>5.927709461638282E-3</v>
      </c>
      <c r="G1809" s="2">
        <f t="shared" si="255"/>
        <v>9.0675464504974459E-3</v>
      </c>
      <c r="H1809" s="2">
        <f t="shared" ref="H1809:H1872" si="256">F1809/G1809</f>
        <v>0.65372805025036163</v>
      </c>
      <c r="I1809" s="2">
        <f t="shared" ref="I1809:I1872" si="257">IF(G1809=0,100,100-(100/(1+H1809)))</f>
        <v>39.530565509328596</v>
      </c>
    </row>
    <row r="1810" spans="1:9" ht="13.5" x14ac:dyDescent="0.25">
      <c r="A1810" s="3">
        <f>TITRES_STAT!B1813</f>
        <v>44648</v>
      </c>
      <c r="B1810" s="17">
        <f>TITRES_STAT!D1813</f>
        <v>3.3426999999999998</v>
      </c>
      <c r="C1810" s="2">
        <f t="shared" si="252"/>
        <v>3.1099999999999905E-2</v>
      </c>
      <c r="D1810" s="2">
        <f t="shared" si="253"/>
        <v>3.1099999999999905E-2</v>
      </c>
      <c r="E1810" s="2">
        <f t="shared" si="254"/>
        <v>0</v>
      </c>
      <c r="F1810" s="2">
        <f t="shared" si="255"/>
        <v>7.7257302143783979E-3</v>
      </c>
      <c r="G1810" s="2">
        <f t="shared" si="255"/>
        <v>8.4198645611762001E-3</v>
      </c>
      <c r="H1810" s="2">
        <f t="shared" si="256"/>
        <v>0.91755991539359916</v>
      </c>
      <c r="I1810" s="2">
        <f t="shared" si="257"/>
        <v>47.850390907095097</v>
      </c>
    </row>
    <row r="1811" spans="1:9" ht="13.5" x14ac:dyDescent="0.25">
      <c r="A1811" s="3">
        <f>TITRES_STAT!B1814</f>
        <v>44649</v>
      </c>
      <c r="B1811" s="17">
        <f>TITRES_STAT!D1814</f>
        <v>3.3426999999999998</v>
      </c>
      <c r="C1811" s="2">
        <f t="shared" si="252"/>
        <v>0</v>
      </c>
      <c r="D1811" s="2">
        <f t="shared" si="253"/>
        <v>0</v>
      </c>
      <c r="E1811" s="2">
        <f t="shared" si="254"/>
        <v>0</v>
      </c>
      <c r="F1811" s="2">
        <f t="shared" si="255"/>
        <v>7.1738923419227977E-3</v>
      </c>
      <c r="G1811" s="2">
        <f t="shared" si="255"/>
        <v>7.8184456639493281E-3</v>
      </c>
      <c r="H1811" s="2">
        <f t="shared" si="256"/>
        <v>0.91755991539359916</v>
      </c>
      <c r="I1811" s="2">
        <f t="shared" si="257"/>
        <v>47.850390907095097</v>
      </c>
    </row>
    <row r="1812" spans="1:9" ht="13.5" x14ac:dyDescent="0.25">
      <c r="A1812" s="3">
        <f>TITRES_STAT!B1815</f>
        <v>44650</v>
      </c>
      <c r="B1812" s="17">
        <f>TITRES_STAT!D1815</f>
        <v>3.3426999999999998</v>
      </c>
      <c r="C1812" s="2">
        <f t="shared" si="252"/>
        <v>0</v>
      </c>
      <c r="D1812" s="2">
        <f t="shared" si="253"/>
        <v>0</v>
      </c>
      <c r="E1812" s="2">
        <f t="shared" si="254"/>
        <v>0</v>
      </c>
      <c r="F1812" s="2">
        <f t="shared" si="255"/>
        <v>6.6614714603568841E-3</v>
      </c>
      <c r="G1812" s="2">
        <f t="shared" si="255"/>
        <v>7.2599852593815189E-3</v>
      </c>
      <c r="H1812" s="2">
        <f t="shared" si="256"/>
        <v>0.91755991539359927</v>
      </c>
      <c r="I1812" s="2">
        <f t="shared" si="257"/>
        <v>47.850390907095104</v>
      </c>
    </row>
    <row r="1813" spans="1:9" ht="13.5" x14ac:dyDescent="0.25">
      <c r="A1813" s="3">
        <f>TITRES_STAT!B1816</f>
        <v>44651</v>
      </c>
      <c r="B1813" s="17">
        <f>TITRES_STAT!D1816</f>
        <v>3.3271000000000002</v>
      </c>
      <c r="C1813" s="2">
        <f t="shared" si="252"/>
        <v>-1.5599999999999614E-2</v>
      </c>
      <c r="D1813" s="2">
        <f t="shared" si="253"/>
        <v>0</v>
      </c>
      <c r="E1813" s="2">
        <f t="shared" si="254"/>
        <v>1.5599999999999614E-2</v>
      </c>
      <c r="F1813" s="2">
        <f t="shared" si="255"/>
        <v>6.1856520703313924E-3</v>
      </c>
      <c r="G1813" s="2">
        <f t="shared" si="255"/>
        <v>7.8557005979970982E-3</v>
      </c>
      <c r="H1813" s="2">
        <f t="shared" si="256"/>
        <v>0.78740934601154433</v>
      </c>
      <c r="I1813" s="2">
        <f t="shared" si="257"/>
        <v>44.053106680267895</v>
      </c>
    </row>
    <row r="1814" spans="1:9" ht="13.5" x14ac:dyDescent="0.25">
      <c r="A1814" s="3">
        <f>TITRES_STAT!B1817</f>
        <v>44652</v>
      </c>
      <c r="B1814" s="17">
        <f>TITRES_STAT!D1817</f>
        <v>3.4437000000000002</v>
      </c>
      <c r="C1814" s="2">
        <f t="shared" si="252"/>
        <v>0.11660000000000004</v>
      </c>
      <c r="D1814" s="2">
        <f t="shared" si="253"/>
        <v>0.11660000000000004</v>
      </c>
      <c r="E1814" s="2">
        <f t="shared" si="254"/>
        <v>0</v>
      </c>
      <c r="F1814" s="2">
        <f t="shared" si="255"/>
        <v>1.4072391208164867E-2</v>
      </c>
      <c r="G1814" s="2">
        <f t="shared" si="255"/>
        <v>7.2945791267115907E-3</v>
      </c>
      <c r="H1814" s="2">
        <f t="shared" si="256"/>
        <v>1.9291573871114791</v>
      </c>
      <c r="I1814" s="2">
        <f t="shared" si="257"/>
        <v>65.860489286097163</v>
      </c>
    </row>
    <row r="1815" spans="1:9" ht="13.5" x14ac:dyDescent="0.25">
      <c r="A1815" s="3">
        <f>TITRES_STAT!B1818</f>
        <v>44655</v>
      </c>
      <c r="B1815" s="17">
        <f>TITRES_STAT!D1818</f>
        <v>3.4437000000000002</v>
      </c>
      <c r="C1815" s="2">
        <f t="shared" si="252"/>
        <v>0</v>
      </c>
      <c r="D1815" s="2">
        <f t="shared" si="253"/>
        <v>0</v>
      </c>
      <c r="E1815" s="2">
        <f t="shared" si="254"/>
        <v>0</v>
      </c>
      <c r="F1815" s="2">
        <f t="shared" si="255"/>
        <v>1.3067220407581664E-2</v>
      </c>
      <c r="G1815" s="2">
        <f t="shared" si="255"/>
        <v>6.7735377605179061E-3</v>
      </c>
      <c r="H1815" s="2">
        <f t="shared" si="256"/>
        <v>1.9291573871114791</v>
      </c>
      <c r="I1815" s="2">
        <f t="shared" si="257"/>
        <v>65.860489286097163</v>
      </c>
    </row>
    <row r="1816" spans="1:9" ht="13.5" x14ac:dyDescent="0.25">
      <c r="A1816" s="3">
        <f>TITRES_STAT!B1819</f>
        <v>44656</v>
      </c>
      <c r="B1816" s="17">
        <f>TITRES_STAT!D1819</f>
        <v>3.4437000000000002</v>
      </c>
      <c r="C1816" s="2">
        <f t="shared" si="252"/>
        <v>0</v>
      </c>
      <c r="D1816" s="2">
        <f t="shared" si="253"/>
        <v>0</v>
      </c>
      <c r="E1816" s="2">
        <f t="shared" si="254"/>
        <v>0</v>
      </c>
      <c r="F1816" s="2">
        <f t="shared" si="255"/>
        <v>1.2133847521325831E-2</v>
      </c>
      <c r="G1816" s="2">
        <f t="shared" si="255"/>
        <v>6.2897136347666279E-3</v>
      </c>
      <c r="H1816" s="2">
        <f t="shared" si="256"/>
        <v>1.9291573871114791</v>
      </c>
      <c r="I1816" s="2">
        <f t="shared" si="257"/>
        <v>65.860489286097163</v>
      </c>
    </row>
    <row r="1817" spans="1:9" ht="13.5" x14ac:dyDescent="0.25">
      <c r="A1817" s="3">
        <f>TITRES_STAT!B1820</f>
        <v>44657</v>
      </c>
      <c r="B1817" s="17">
        <f>TITRES_STAT!D1820</f>
        <v>3.4203999999999999</v>
      </c>
      <c r="C1817" s="2">
        <f t="shared" si="252"/>
        <v>-2.330000000000032E-2</v>
      </c>
      <c r="D1817" s="2">
        <f t="shared" si="253"/>
        <v>0</v>
      </c>
      <c r="E1817" s="2">
        <f t="shared" si="254"/>
        <v>2.330000000000032E-2</v>
      </c>
      <c r="F1817" s="2">
        <f t="shared" si="255"/>
        <v>1.1267144126945416E-2</v>
      </c>
      <c r="G1817" s="2">
        <f t="shared" si="255"/>
        <v>7.5047340894261782E-3</v>
      </c>
      <c r="H1817" s="2">
        <f t="shared" si="256"/>
        <v>1.501338221006431</v>
      </c>
      <c r="I1817" s="2">
        <f t="shared" si="257"/>
        <v>60.02140008088778</v>
      </c>
    </row>
    <row r="1818" spans="1:9" ht="13.5" x14ac:dyDescent="0.25">
      <c r="A1818" s="3">
        <f>TITRES_STAT!B1821</f>
        <v>44658</v>
      </c>
      <c r="B1818" s="17">
        <f>TITRES_STAT!D1821</f>
        <v>3.4203999999999999</v>
      </c>
      <c r="C1818" s="2">
        <f t="shared" si="252"/>
        <v>0</v>
      </c>
      <c r="D1818" s="2">
        <f t="shared" si="253"/>
        <v>0</v>
      </c>
      <c r="E1818" s="2">
        <f t="shared" si="254"/>
        <v>0</v>
      </c>
      <c r="F1818" s="2">
        <f t="shared" si="255"/>
        <v>1.0462348117877886E-2</v>
      </c>
      <c r="G1818" s="2">
        <f t="shared" si="255"/>
        <v>6.9686816544671654E-3</v>
      </c>
      <c r="H1818" s="2">
        <f t="shared" si="256"/>
        <v>1.501338221006431</v>
      </c>
      <c r="I1818" s="2">
        <f t="shared" si="257"/>
        <v>60.02140008088778</v>
      </c>
    </row>
    <row r="1819" spans="1:9" ht="13.5" x14ac:dyDescent="0.25">
      <c r="A1819" s="3">
        <f>TITRES_STAT!B1822</f>
        <v>44659</v>
      </c>
      <c r="B1819" s="17">
        <f>TITRES_STAT!D1822</f>
        <v>3.4203999999999999</v>
      </c>
      <c r="C1819" s="2">
        <f t="shared" si="252"/>
        <v>0</v>
      </c>
      <c r="D1819" s="2">
        <f t="shared" si="253"/>
        <v>0</v>
      </c>
      <c r="E1819" s="2">
        <f t="shared" si="254"/>
        <v>0</v>
      </c>
      <c r="F1819" s="2">
        <f t="shared" si="255"/>
        <v>9.7150375380294657E-3</v>
      </c>
      <c r="G1819" s="2">
        <f t="shared" si="255"/>
        <v>6.4709186791480824E-3</v>
      </c>
      <c r="H1819" s="2">
        <f t="shared" si="256"/>
        <v>1.501338221006431</v>
      </c>
      <c r="I1819" s="2">
        <f t="shared" si="257"/>
        <v>60.02140008088778</v>
      </c>
    </row>
    <row r="1820" spans="1:9" ht="13.5" x14ac:dyDescent="0.25">
      <c r="A1820" s="3">
        <f>TITRES_STAT!B1823</f>
        <v>44662</v>
      </c>
      <c r="B1820" s="17">
        <f>TITRES_STAT!D1823</f>
        <v>3.4049</v>
      </c>
      <c r="C1820" s="2">
        <f t="shared" si="252"/>
        <v>-1.5499999999999847E-2</v>
      </c>
      <c r="D1820" s="2">
        <f t="shared" si="253"/>
        <v>0</v>
      </c>
      <c r="E1820" s="2">
        <f t="shared" si="254"/>
        <v>1.5499999999999847E-2</v>
      </c>
      <c r="F1820" s="2">
        <f t="shared" si="255"/>
        <v>9.0211062853130762E-3</v>
      </c>
      <c r="G1820" s="2">
        <f t="shared" si="255"/>
        <v>7.1158530592089226E-3</v>
      </c>
      <c r="H1820" s="2">
        <f t="shared" si="256"/>
        <v>1.2677476910007979</v>
      </c>
      <c r="I1820" s="2">
        <f t="shared" si="257"/>
        <v>55.903383609722383</v>
      </c>
    </row>
    <row r="1821" spans="1:9" ht="13.5" x14ac:dyDescent="0.25">
      <c r="A1821" s="3">
        <f>TITRES_STAT!B1824</f>
        <v>44663</v>
      </c>
      <c r="B1821" s="17">
        <f>TITRES_STAT!D1824</f>
        <v>3.4049</v>
      </c>
      <c r="C1821" s="2">
        <f t="shared" si="252"/>
        <v>0</v>
      </c>
      <c r="D1821" s="2">
        <f t="shared" si="253"/>
        <v>0</v>
      </c>
      <c r="E1821" s="2">
        <f t="shared" si="254"/>
        <v>0</v>
      </c>
      <c r="F1821" s="2">
        <f t="shared" ref="F1821:G1836" si="258">((F1820*13)+D1821)/14</f>
        <v>8.3767415506478572E-3</v>
      </c>
      <c r="G1821" s="2">
        <f t="shared" si="258"/>
        <v>6.6075778406939996E-3</v>
      </c>
      <c r="H1821" s="2">
        <f t="shared" si="256"/>
        <v>1.2677476910007981</v>
      </c>
      <c r="I1821" s="2">
        <f t="shared" si="257"/>
        <v>55.903383609722383</v>
      </c>
    </row>
    <row r="1822" spans="1:9" ht="13.5" x14ac:dyDescent="0.25">
      <c r="A1822" s="3">
        <f>TITRES_STAT!B1825</f>
        <v>44664</v>
      </c>
      <c r="B1822" s="17">
        <f>TITRES_STAT!D1825</f>
        <v>3.4049</v>
      </c>
      <c r="C1822" s="2">
        <f t="shared" si="252"/>
        <v>0</v>
      </c>
      <c r="D1822" s="2">
        <f t="shared" si="253"/>
        <v>0</v>
      </c>
      <c r="E1822" s="2">
        <f t="shared" si="254"/>
        <v>0</v>
      </c>
      <c r="F1822" s="2">
        <f t="shared" si="258"/>
        <v>7.7784028684587244E-3</v>
      </c>
      <c r="G1822" s="2">
        <f t="shared" si="258"/>
        <v>6.1356079949301421E-3</v>
      </c>
      <c r="H1822" s="2">
        <f t="shared" si="256"/>
        <v>1.2677476910007981</v>
      </c>
      <c r="I1822" s="2">
        <f t="shared" si="257"/>
        <v>55.903383609722383</v>
      </c>
    </row>
    <row r="1823" spans="1:9" ht="13.5" x14ac:dyDescent="0.25">
      <c r="A1823" s="3">
        <f>TITRES_STAT!B1826</f>
        <v>44665</v>
      </c>
      <c r="B1823" s="17">
        <f>TITRES_STAT!D1826</f>
        <v>3.4127000000000001</v>
      </c>
      <c r="C1823" s="2">
        <f t="shared" si="252"/>
        <v>7.8000000000000291E-3</v>
      </c>
      <c r="D1823" s="2">
        <f t="shared" si="253"/>
        <v>7.8000000000000291E-3</v>
      </c>
      <c r="E1823" s="2">
        <f t="shared" si="254"/>
        <v>0</v>
      </c>
      <c r="F1823" s="2">
        <f t="shared" si="258"/>
        <v>7.7799455207116742E-3</v>
      </c>
      <c r="G1823" s="2">
        <f t="shared" si="258"/>
        <v>5.6973502810065604E-3</v>
      </c>
      <c r="H1823" s="2">
        <f t="shared" si="256"/>
        <v>1.3655375107702135</v>
      </c>
      <c r="I1823" s="2">
        <f t="shared" si="257"/>
        <v>57.726309752137375</v>
      </c>
    </row>
    <row r="1824" spans="1:9" ht="13.5" x14ac:dyDescent="0.25">
      <c r="A1824" s="3">
        <f>TITRES_STAT!B1827</f>
        <v>44666</v>
      </c>
      <c r="B1824" s="17">
        <f>TITRES_STAT!D1827</f>
        <v>3.4049</v>
      </c>
      <c r="C1824" s="2">
        <f t="shared" si="252"/>
        <v>-7.8000000000000291E-3</v>
      </c>
      <c r="D1824" s="2">
        <f t="shared" si="253"/>
        <v>0</v>
      </c>
      <c r="E1824" s="2">
        <f t="shared" si="254"/>
        <v>7.8000000000000291E-3</v>
      </c>
      <c r="F1824" s="2">
        <f t="shared" si="258"/>
        <v>7.2242351263751264E-3</v>
      </c>
      <c r="G1824" s="2">
        <f t="shared" si="258"/>
        <v>5.8475395466489515E-3</v>
      </c>
      <c r="H1824" s="2">
        <f t="shared" si="256"/>
        <v>1.23543159798126</v>
      </c>
      <c r="I1824" s="2">
        <f t="shared" si="257"/>
        <v>55.265909236361118</v>
      </c>
    </row>
    <row r="1825" spans="1:9" ht="13.5" x14ac:dyDescent="0.25">
      <c r="A1825" s="3">
        <f>TITRES_STAT!B1828</f>
        <v>44669</v>
      </c>
      <c r="B1825" s="17">
        <f>TITRES_STAT!D1828</f>
        <v>3.4203999999999999</v>
      </c>
      <c r="C1825" s="2">
        <f t="shared" si="252"/>
        <v>1.5499999999999847E-2</v>
      </c>
      <c r="D1825" s="2">
        <f t="shared" si="253"/>
        <v>1.5499999999999847E-2</v>
      </c>
      <c r="E1825" s="2">
        <f t="shared" si="254"/>
        <v>0</v>
      </c>
      <c r="F1825" s="2">
        <f t="shared" si="258"/>
        <v>7.8153611887768915E-3</v>
      </c>
      <c r="G1825" s="2">
        <f t="shared" si="258"/>
        <v>5.4298581504597402E-3</v>
      </c>
      <c r="H1825" s="2">
        <f t="shared" si="256"/>
        <v>1.4393306366788188</v>
      </c>
      <c r="I1825" s="2">
        <f t="shared" si="257"/>
        <v>59.005147356263549</v>
      </c>
    </row>
    <row r="1826" spans="1:9" ht="13.5" x14ac:dyDescent="0.25">
      <c r="A1826" s="3">
        <f>TITRES_STAT!B1829</f>
        <v>44670</v>
      </c>
      <c r="B1826" s="17">
        <f>TITRES_STAT!D1829</f>
        <v>3.4127000000000001</v>
      </c>
      <c r="C1826" s="2">
        <f t="shared" si="252"/>
        <v>-7.6999999999998181E-3</v>
      </c>
      <c r="D1826" s="2">
        <f t="shared" si="253"/>
        <v>0</v>
      </c>
      <c r="E1826" s="2">
        <f t="shared" si="254"/>
        <v>7.6999999999998181E-3</v>
      </c>
      <c r="F1826" s="2">
        <f t="shared" si="258"/>
        <v>7.2571211038642567E-3</v>
      </c>
      <c r="G1826" s="2">
        <f t="shared" si="258"/>
        <v>5.5920111397126026E-3</v>
      </c>
      <c r="H1826" s="2">
        <f t="shared" si="256"/>
        <v>1.297765852490278</v>
      </c>
      <c r="I1826" s="2">
        <f t="shared" si="257"/>
        <v>56.479464654058738</v>
      </c>
    </row>
    <row r="1827" spans="1:9" ht="13.5" x14ac:dyDescent="0.25">
      <c r="A1827" s="3">
        <f>TITRES_STAT!B1830</f>
        <v>44671</v>
      </c>
      <c r="B1827" s="17">
        <f>TITRES_STAT!D1830</f>
        <v>3.4359999999999999</v>
      </c>
      <c r="C1827" s="2">
        <f t="shared" si="252"/>
        <v>2.3299999999999876E-2</v>
      </c>
      <c r="D1827" s="2">
        <f t="shared" si="253"/>
        <v>2.3299999999999876E-2</v>
      </c>
      <c r="E1827" s="2">
        <f t="shared" si="254"/>
        <v>0</v>
      </c>
      <c r="F1827" s="2">
        <f t="shared" si="258"/>
        <v>8.4030410250168011E-3</v>
      </c>
      <c r="G1827" s="2">
        <f t="shared" si="258"/>
        <v>5.1925817725902738E-3</v>
      </c>
      <c r="H1827" s="2">
        <f t="shared" si="256"/>
        <v>1.6182780345171179</v>
      </c>
      <c r="I1827" s="2">
        <f t="shared" si="257"/>
        <v>61.806959122871483</v>
      </c>
    </row>
    <row r="1828" spans="1:9" ht="13.5" x14ac:dyDescent="0.25">
      <c r="A1828" s="3">
        <f>TITRES_STAT!B1831</f>
        <v>44672</v>
      </c>
      <c r="B1828" s="17">
        <f>TITRES_STAT!D1831</f>
        <v>3.4203999999999999</v>
      </c>
      <c r="C1828" s="2">
        <f t="shared" si="252"/>
        <v>-1.5600000000000058E-2</v>
      </c>
      <c r="D1828" s="2">
        <f t="shared" si="253"/>
        <v>0</v>
      </c>
      <c r="E1828" s="2">
        <f t="shared" si="254"/>
        <v>1.5600000000000058E-2</v>
      </c>
      <c r="F1828" s="2">
        <f t="shared" si="258"/>
        <v>7.8028238089441716E-3</v>
      </c>
      <c r="G1828" s="2">
        <f t="shared" si="258"/>
        <v>5.9359687888338297E-3</v>
      </c>
      <c r="H1828" s="2">
        <f t="shared" si="256"/>
        <v>1.3144987931240624</v>
      </c>
      <c r="I1828" s="2">
        <f t="shared" si="257"/>
        <v>56.794101471523312</v>
      </c>
    </row>
    <row r="1829" spans="1:9" ht="13.5" x14ac:dyDescent="0.25">
      <c r="A1829" s="3">
        <f>TITRES_STAT!B1832</f>
        <v>44673</v>
      </c>
      <c r="B1829" s="17">
        <f>TITRES_STAT!D1832</f>
        <v>3.4203999999999999</v>
      </c>
      <c r="C1829" s="2">
        <f t="shared" si="252"/>
        <v>0</v>
      </c>
      <c r="D1829" s="2">
        <f t="shared" si="253"/>
        <v>0</v>
      </c>
      <c r="E1829" s="2">
        <f t="shared" si="254"/>
        <v>0</v>
      </c>
      <c r="F1829" s="2">
        <f t="shared" si="258"/>
        <v>7.245479251162445E-3</v>
      </c>
      <c r="G1829" s="2">
        <f t="shared" si="258"/>
        <v>5.5119710182028412E-3</v>
      </c>
      <c r="H1829" s="2">
        <f t="shared" si="256"/>
        <v>1.3144987931240626</v>
      </c>
      <c r="I1829" s="2">
        <f t="shared" si="257"/>
        <v>56.794101471523319</v>
      </c>
    </row>
    <row r="1830" spans="1:9" ht="13.5" x14ac:dyDescent="0.25">
      <c r="A1830" s="3">
        <f>TITRES_STAT!B1833</f>
        <v>44676</v>
      </c>
      <c r="B1830" s="17">
        <f>TITRES_STAT!D1833</f>
        <v>3.4127000000000001</v>
      </c>
      <c r="C1830" s="2">
        <f t="shared" si="252"/>
        <v>-7.6999999999998181E-3</v>
      </c>
      <c r="D1830" s="2">
        <f t="shared" si="253"/>
        <v>0</v>
      </c>
      <c r="E1830" s="2">
        <f t="shared" si="254"/>
        <v>7.6999999999998181E-3</v>
      </c>
      <c r="F1830" s="2">
        <f t="shared" si="258"/>
        <v>6.7279450189365554E-3</v>
      </c>
      <c r="G1830" s="2">
        <f t="shared" si="258"/>
        <v>5.6682588026169111E-3</v>
      </c>
      <c r="H1830" s="2">
        <f t="shared" si="256"/>
        <v>1.1869509232412625</v>
      </c>
      <c r="I1830" s="2">
        <f t="shared" si="257"/>
        <v>54.274236821103052</v>
      </c>
    </row>
    <row r="1831" spans="1:9" ht="13.5" x14ac:dyDescent="0.25">
      <c r="A1831" s="3">
        <f>TITRES_STAT!B1834</f>
        <v>44677</v>
      </c>
      <c r="B1831" s="17">
        <f>TITRES_STAT!D1834</f>
        <v>3.3426999999999998</v>
      </c>
      <c r="C1831" s="2">
        <f t="shared" si="252"/>
        <v>-7.0000000000000284E-2</v>
      </c>
      <c r="D1831" s="2">
        <f t="shared" si="253"/>
        <v>0</v>
      </c>
      <c r="E1831" s="2">
        <f t="shared" si="254"/>
        <v>7.0000000000000284E-2</v>
      </c>
      <c r="F1831" s="2">
        <f t="shared" si="258"/>
        <v>6.2473775175839446E-3</v>
      </c>
      <c r="G1831" s="2">
        <f t="shared" si="258"/>
        <v>1.0263383173858581E-2</v>
      </c>
      <c r="H1831" s="2">
        <f t="shared" si="256"/>
        <v>0.60870547379507078</v>
      </c>
      <c r="I1831" s="2">
        <f t="shared" si="257"/>
        <v>37.838217356163007</v>
      </c>
    </row>
    <row r="1832" spans="1:9" ht="13.5" x14ac:dyDescent="0.25">
      <c r="A1832" s="3">
        <f>TITRES_STAT!B1835</f>
        <v>44678</v>
      </c>
      <c r="B1832" s="17">
        <f>TITRES_STAT!D1835</f>
        <v>3.4127000000000001</v>
      </c>
      <c r="C1832" s="2">
        <f t="shared" si="252"/>
        <v>7.0000000000000284E-2</v>
      </c>
      <c r="D1832" s="2">
        <f t="shared" si="253"/>
        <v>7.0000000000000284E-2</v>
      </c>
      <c r="E1832" s="2">
        <f t="shared" si="254"/>
        <v>0</v>
      </c>
      <c r="F1832" s="2">
        <f t="shared" si="258"/>
        <v>1.0801136266327968E-2</v>
      </c>
      <c r="G1832" s="2">
        <f t="shared" si="258"/>
        <v>9.5302843757258254E-3</v>
      </c>
      <c r="H1832" s="2">
        <f t="shared" si="256"/>
        <v>1.1333487900779828</v>
      </c>
      <c r="I1832" s="2">
        <f t="shared" si="257"/>
        <v>53.12533962327624</v>
      </c>
    </row>
    <row r="1833" spans="1:9" ht="13.5" x14ac:dyDescent="0.25">
      <c r="A1833" s="3">
        <f>TITRES_STAT!B1836</f>
        <v>44679</v>
      </c>
      <c r="B1833" s="17">
        <f>TITRES_STAT!D1836</f>
        <v>3.4127000000000001</v>
      </c>
      <c r="C1833" s="2">
        <f t="shared" si="252"/>
        <v>0</v>
      </c>
      <c r="D1833" s="2">
        <f t="shared" si="253"/>
        <v>0</v>
      </c>
      <c r="E1833" s="2">
        <f t="shared" si="254"/>
        <v>0</v>
      </c>
      <c r="F1833" s="2">
        <f t="shared" si="258"/>
        <v>1.0029626533018827E-2</v>
      </c>
      <c r="G1833" s="2">
        <f t="shared" si="258"/>
        <v>8.8495497774596955E-3</v>
      </c>
      <c r="H1833" s="2">
        <f t="shared" si="256"/>
        <v>1.1333487900779826</v>
      </c>
      <c r="I1833" s="2">
        <f t="shared" si="257"/>
        <v>53.125339623276226</v>
      </c>
    </row>
    <row r="1834" spans="1:9" ht="13.5" x14ac:dyDescent="0.25">
      <c r="A1834" s="3">
        <f>TITRES_STAT!B1837</f>
        <v>44680</v>
      </c>
      <c r="B1834" s="17">
        <f>TITRES_STAT!D1837</f>
        <v>3.4127000000000001</v>
      </c>
      <c r="C1834" s="2">
        <f t="shared" si="252"/>
        <v>0</v>
      </c>
      <c r="D1834" s="2">
        <f t="shared" si="253"/>
        <v>0</v>
      </c>
      <c r="E1834" s="2">
        <f t="shared" si="254"/>
        <v>0</v>
      </c>
      <c r="F1834" s="2">
        <f t="shared" si="258"/>
        <v>9.3132246378031958E-3</v>
      </c>
      <c r="G1834" s="2">
        <f t="shared" si="258"/>
        <v>8.2174390790697178E-3</v>
      </c>
      <c r="H1834" s="2">
        <f t="shared" si="256"/>
        <v>1.1333487900779826</v>
      </c>
      <c r="I1834" s="2">
        <f t="shared" si="257"/>
        <v>53.125339623276226</v>
      </c>
    </row>
    <row r="1835" spans="1:9" ht="13.5" x14ac:dyDescent="0.25">
      <c r="A1835" s="3">
        <f>TITRES_STAT!B1838</f>
        <v>44685</v>
      </c>
      <c r="B1835" s="17">
        <f>TITRES_STAT!D1838</f>
        <v>3.4514999999999998</v>
      </c>
      <c r="C1835" s="2">
        <f t="shared" si="252"/>
        <v>3.8799999999999724E-2</v>
      </c>
      <c r="D1835" s="2">
        <f t="shared" si="253"/>
        <v>3.8799999999999724E-2</v>
      </c>
      <c r="E1835" s="2">
        <f t="shared" si="254"/>
        <v>0</v>
      </c>
      <c r="F1835" s="2">
        <f t="shared" si="258"/>
        <v>1.141942287796009E-2</v>
      </c>
      <c r="G1835" s="2">
        <f t="shared" si="258"/>
        <v>7.6304791448504527E-3</v>
      </c>
      <c r="H1835" s="2">
        <f t="shared" si="256"/>
        <v>1.4965538416636215</v>
      </c>
      <c r="I1835" s="2">
        <f t="shared" si="257"/>
        <v>59.944785355254631</v>
      </c>
    </row>
    <row r="1836" spans="1:9" ht="13.5" x14ac:dyDescent="0.25">
      <c r="A1836" s="3">
        <f>TITRES_STAT!B1839</f>
        <v>44686</v>
      </c>
      <c r="B1836" s="17">
        <f>TITRES_STAT!D1839</f>
        <v>3.4049</v>
      </c>
      <c r="C1836" s="2">
        <f t="shared" si="252"/>
        <v>-4.6599999999999753E-2</v>
      </c>
      <c r="D1836" s="2">
        <f t="shared" si="253"/>
        <v>0</v>
      </c>
      <c r="E1836" s="2">
        <f t="shared" si="254"/>
        <v>4.6599999999999753E-2</v>
      </c>
      <c r="F1836" s="2">
        <f t="shared" si="258"/>
        <v>1.0603749815248656E-2</v>
      </c>
      <c r="G1836" s="2">
        <f t="shared" si="258"/>
        <v>1.041401634878969E-2</v>
      </c>
      <c r="H1836" s="2">
        <f t="shared" si="256"/>
        <v>1.0182190482619145</v>
      </c>
      <c r="I1836" s="2">
        <f t="shared" si="257"/>
        <v>50.451364490826819</v>
      </c>
    </row>
    <row r="1837" spans="1:9" ht="13.5" x14ac:dyDescent="0.25">
      <c r="A1837" s="3">
        <f>TITRES_STAT!B1840</f>
        <v>44687</v>
      </c>
      <c r="B1837" s="17">
        <f>TITRES_STAT!D1840</f>
        <v>3.4049</v>
      </c>
      <c r="C1837" s="2">
        <f t="shared" si="252"/>
        <v>0</v>
      </c>
      <c r="D1837" s="2">
        <f t="shared" si="253"/>
        <v>0</v>
      </c>
      <c r="E1837" s="2">
        <f t="shared" si="254"/>
        <v>0</v>
      </c>
      <c r="F1837" s="2">
        <f t="shared" ref="F1837:G1852" si="259">((F1836*13)+D1837)/14</f>
        <v>9.8463391141594657E-3</v>
      </c>
      <c r="G1837" s="2">
        <f t="shared" si="259"/>
        <v>9.6701580381618555E-3</v>
      </c>
      <c r="H1837" s="2">
        <f t="shared" si="256"/>
        <v>1.0182190482619145</v>
      </c>
      <c r="I1837" s="2">
        <f t="shared" si="257"/>
        <v>50.451364490826819</v>
      </c>
    </row>
    <row r="1838" spans="1:9" ht="13.5" x14ac:dyDescent="0.25">
      <c r="A1838" s="3">
        <f>TITRES_STAT!B1841</f>
        <v>44690</v>
      </c>
      <c r="B1838" s="17">
        <f>TITRES_STAT!D1841</f>
        <v>3.4203999999999999</v>
      </c>
      <c r="C1838" s="2">
        <f t="shared" si="252"/>
        <v>1.5499999999999847E-2</v>
      </c>
      <c r="D1838" s="2">
        <f t="shared" si="253"/>
        <v>1.5499999999999847E-2</v>
      </c>
      <c r="E1838" s="2">
        <f t="shared" si="254"/>
        <v>0</v>
      </c>
      <c r="F1838" s="2">
        <f t="shared" si="259"/>
        <v>1.0250172034576635E-2</v>
      </c>
      <c r="G1838" s="2">
        <f t="shared" si="259"/>
        <v>8.9794324640074374E-3</v>
      </c>
      <c r="H1838" s="2">
        <f t="shared" si="256"/>
        <v>1.1415166911341832</v>
      </c>
      <c r="I1838" s="2">
        <f t="shared" si="257"/>
        <v>53.304123001236881</v>
      </c>
    </row>
    <row r="1839" spans="1:9" ht="13.5" x14ac:dyDescent="0.25">
      <c r="A1839" s="3">
        <f>TITRES_STAT!B1842</f>
        <v>44691</v>
      </c>
      <c r="B1839" s="17">
        <f>TITRES_STAT!D1842</f>
        <v>3.4203999999999999</v>
      </c>
      <c r="C1839" s="2">
        <f t="shared" si="252"/>
        <v>0</v>
      </c>
      <c r="D1839" s="2">
        <f t="shared" si="253"/>
        <v>0</v>
      </c>
      <c r="E1839" s="2">
        <f t="shared" si="254"/>
        <v>0</v>
      </c>
      <c r="F1839" s="2">
        <f t="shared" si="259"/>
        <v>9.5180168892497318E-3</v>
      </c>
      <c r="G1839" s="2">
        <f t="shared" si="259"/>
        <v>8.3380444308640486E-3</v>
      </c>
      <c r="H1839" s="2">
        <f t="shared" si="256"/>
        <v>1.1415166911341832</v>
      </c>
      <c r="I1839" s="2">
        <f t="shared" si="257"/>
        <v>53.304123001236881</v>
      </c>
    </row>
    <row r="1840" spans="1:9" ht="13.5" x14ac:dyDescent="0.25">
      <c r="A1840" s="3">
        <f>TITRES_STAT!B1843</f>
        <v>44692</v>
      </c>
      <c r="B1840" s="17">
        <f>TITRES_STAT!D1843</f>
        <v>3.3115999999999999</v>
      </c>
      <c r="C1840" s="2">
        <f t="shared" si="252"/>
        <v>-0.10880000000000001</v>
      </c>
      <c r="D1840" s="2">
        <f t="shared" si="253"/>
        <v>0</v>
      </c>
      <c r="E1840" s="2">
        <f t="shared" si="254"/>
        <v>0.10880000000000001</v>
      </c>
      <c r="F1840" s="2">
        <f t="shared" si="259"/>
        <v>8.8381585400176075E-3</v>
      </c>
      <c r="G1840" s="2">
        <f t="shared" si="259"/>
        <v>1.5513898400088046E-2</v>
      </c>
      <c r="H1840" s="2">
        <f t="shared" si="256"/>
        <v>0.56969294964362072</v>
      </c>
      <c r="I1840" s="2">
        <f t="shared" si="257"/>
        <v>36.293273138097639</v>
      </c>
    </row>
    <row r="1841" spans="1:9" ht="13.5" x14ac:dyDescent="0.25">
      <c r="A1841" s="3">
        <f>TITRES_STAT!B1844</f>
        <v>44693</v>
      </c>
      <c r="B1841" s="17">
        <f>TITRES_STAT!D1844</f>
        <v>3.4049</v>
      </c>
      <c r="C1841" s="2">
        <f t="shared" si="252"/>
        <v>9.3300000000000161E-2</v>
      </c>
      <c r="D1841" s="2">
        <f t="shared" si="253"/>
        <v>9.3300000000000161E-2</v>
      </c>
      <c r="E1841" s="2">
        <f t="shared" si="254"/>
        <v>0</v>
      </c>
      <c r="F1841" s="2">
        <f t="shared" si="259"/>
        <v>1.4871147215730646E-2</v>
      </c>
      <c r="G1841" s="2">
        <f t="shared" si="259"/>
        <v>1.4405762800081757E-2</v>
      </c>
      <c r="H1841" s="2">
        <f t="shared" si="256"/>
        <v>1.032305433742547</v>
      </c>
      <c r="I1841" s="2">
        <f t="shared" si="257"/>
        <v>50.794797701324242</v>
      </c>
    </row>
    <row r="1842" spans="1:9" ht="13.5" x14ac:dyDescent="0.25">
      <c r="A1842" s="3">
        <f>TITRES_STAT!B1845</f>
        <v>44694</v>
      </c>
      <c r="B1842" s="17">
        <f>TITRES_STAT!D1845</f>
        <v>3.3426999999999998</v>
      </c>
      <c r="C1842" s="2">
        <f t="shared" si="252"/>
        <v>-6.2200000000000255E-2</v>
      </c>
      <c r="D1842" s="2">
        <f t="shared" si="253"/>
        <v>0</v>
      </c>
      <c r="E1842" s="2">
        <f t="shared" si="254"/>
        <v>6.2200000000000255E-2</v>
      </c>
      <c r="F1842" s="2">
        <f t="shared" si="259"/>
        <v>1.3808922414607029E-2</v>
      </c>
      <c r="G1842" s="2">
        <f t="shared" si="259"/>
        <v>1.7819636885790222E-2</v>
      </c>
      <c r="H1842" s="2">
        <f t="shared" si="256"/>
        <v>0.77492726159973402</v>
      </c>
      <c r="I1842" s="2">
        <f t="shared" si="257"/>
        <v>43.659663038883942</v>
      </c>
    </row>
    <row r="1843" spans="1:9" ht="13.5" x14ac:dyDescent="0.25">
      <c r="A1843" s="3">
        <f>TITRES_STAT!B1846</f>
        <v>44697</v>
      </c>
      <c r="B1843" s="17">
        <f>TITRES_STAT!D1846</f>
        <v>3.3426999999999998</v>
      </c>
      <c r="C1843" s="2">
        <f t="shared" si="252"/>
        <v>0</v>
      </c>
      <c r="D1843" s="2">
        <f t="shared" si="253"/>
        <v>0</v>
      </c>
      <c r="E1843" s="2">
        <f t="shared" si="254"/>
        <v>0</v>
      </c>
      <c r="F1843" s="2">
        <f t="shared" si="259"/>
        <v>1.282257081356367E-2</v>
      </c>
      <c r="G1843" s="2">
        <f t="shared" si="259"/>
        <v>1.6546805679662348E-2</v>
      </c>
      <c r="H1843" s="2">
        <f t="shared" si="256"/>
        <v>0.77492726159973402</v>
      </c>
      <c r="I1843" s="2">
        <f t="shared" si="257"/>
        <v>43.659663038883942</v>
      </c>
    </row>
    <row r="1844" spans="1:9" ht="13.5" x14ac:dyDescent="0.25">
      <c r="A1844" s="3">
        <f>TITRES_STAT!B1847</f>
        <v>44698</v>
      </c>
      <c r="B1844" s="17">
        <f>TITRES_STAT!D1847</f>
        <v>3.3426999999999998</v>
      </c>
      <c r="C1844" s="2">
        <f t="shared" si="252"/>
        <v>0</v>
      </c>
      <c r="D1844" s="2">
        <f t="shared" si="253"/>
        <v>0</v>
      </c>
      <c r="E1844" s="2">
        <f t="shared" si="254"/>
        <v>0</v>
      </c>
      <c r="F1844" s="2">
        <f t="shared" si="259"/>
        <v>1.1906672898309123E-2</v>
      </c>
      <c r="G1844" s="2">
        <f t="shared" si="259"/>
        <v>1.5364890988257895E-2</v>
      </c>
      <c r="H1844" s="2">
        <f t="shared" si="256"/>
        <v>0.77492726159973413</v>
      </c>
      <c r="I1844" s="2">
        <f t="shared" si="257"/>
        <v>43.659663038883949</v>
      </c>
    </row>
    <row r="1845" spans="1:9" ht="13.5" x14ac:dyDescent="0.25">
      <c r="A1845" s="3">
        <f>TITRES_STAT!B1848</f>
        <v>44699</v>
      </c>
      <c r="B1845" s="17">
        <f>TITRES_STAT!D1848</f>
        <v>3.3426999999999998</v>
      </c>
      <c r="C1845" s="2">
        <f t="shared" si="252"/>
        <v>0</v>
      </c>
      <c r="D1845" s="2">
        <f t="shared" si="253"/>
        <v>0</v>
      </c>
      <c r="E1845" s="2">
        <f t="shared" si="254"/>
        <v>0</v>
      </c>
      <c r="F1845" s="2">
        <f t="shared" si="259"/>
        <v>1.1056196262715616E-2</v>
      </c>
      <c r="G1845" s="2">
        <f t="shared" si="259"/>
        <v>1.4267398774810902E-2</v>
      </c>
      <c r="H1845" s="2">
        <f t="shared" si="256"/>
        <v>0.77492726159973424</v>
      </c>
      <c r="I1845" s="2">
        <f t="shared" si="257"/>
        <v>43.659663038883949</v>
      </c>
    </row>
    <row r="1846" spans="1:9" ht="13.5" x14ac:dyDescent="0.25">
      <c r="A1846" s="3">
        <f>TITRES_STAT!B1849</f>
        <v>44700</v>
      </c>
      <c r="B1846" s="17">
        <f>TITRES_STAT!D1849</f>
        <v>3.3426999999999998</v>
      </c>
      <c r="C1846" s="2">
        <f t="shared" si="252"/>
        <v>0</v>
      </c>
      <c r="D1846" s="2">
        <f t="shared" si="253"/>
        <v>0</v>
      </c>
      <c r="E1846" s="2">
        <f t="shared" si="254"/>
        <v>0</v>
      </c>
      <c r="F1846" s="2">
        <f t="shared" si="259"/>
        <v>1.0266467958235928E-2</v>
      </c>
      <c r="G1846" s="2">
        <f t="shared" si="259"/>
        <v>1.3248298862324408E-2</v>
      </c>
      <c r="H1846" s="2">
        <f t="shared" si="256"/>
        <v>0.77492726159973424</v>
      </c>
      <c r="I1846" s="2">
        <f t="shared" si="257"/>
        <v>43.659663038883949</v>
      </c>
    </row>
    <row r="1847" spans="1:9" ht="13.5" x14ac:dyDescent="0.25">
      <c r="A1847" s="3">
        <f>TITRES_STAT!B1850</f>
        <v>44701</v>
      </c>
      <c r="B1847" s="17">
        <f>TITRES_STAT!D1850</f>
        <v>3.3349000000000002</v>
      </c>
      <c r="C1847" s="2">
        <f t="shared" si="252"/>
        <v>-7.799999999999585E-3</v>
      </c>
      <c r="D1847" s="2">
        <f t="shared" si="253"/>
        <v>0</v>
      </c>
      <c r="E1847" s="2">
        <f t="shared" si="254"/>
        <v>7.799999999999585E-3</v>
      </c>
      <c r="F1847" s="2">
        <f t="shared" si="259"/>
        <v>9.5331488183619337E-3</v>
      </c>
      <c r="G1847" s="2">
        <f t="shared" si="259"/>
        <v>1.2859134657872636E-2</v>
      </c>
      <c r="H1847" s="2">
        <f t="shared" si="256"/>
        <v>0.74135228162693956</v>
      </c>
      <c r="I1847" s="2">
        <f t="shared" si="257"/>
        <v>42.573366081577511</v>
      </c>
    </row>
    <row r="1848" spans="1:9" ht="13.5" x14ac:dyDescent="0.25">
      <c r="A1848" s="3">
        <f>TITRES_STAT!B1851</f>
        <v>44704</v>
      </c>
      <c r="B1848" s="17">
        <f>TITRES_STAT!D1851</f>
        <v>3.3349000000000002</v>
      </c>
      <c r="C1848" s="2">
        <f t="shared" si="252"/>
        <v>0</v>
      </c>
      <c r="D1848" s="2">
        <f t="shared" si="253"/>
        <v>0</v>
      </c>
      <c r="E1848" s="2">
        <f t="shared" si="254"/>
        <v>0</v>
      </c>
      <c r="F1848" s="2">
        <f t="shared" si="259"/>
        <v>8.8522096170503672E-3</v>
      </c>
      <c r="G1848" s="2">
        <f t="shared" si="259"/>
        <v>1.1940625039453161E-2</v>
      </c>
      <c r="H1848" s="2">
        <f t="shared" si="256"/>
        <v>0.74135228162693967</v>
      </c>
      <c r="I1848" s="2">
        <f t="shared" si="257"/>
        <v>42.573366081577511</v>
      </c>
    </row>
    <row r="1849" spans="1:9" ht="13.5" x14ac:dyDescent="0.25">
      <c r="A1849" s="3">
        <f>TITRES_STAT!B1852</f>
        <v>44705</v>
      </c>
      <c r="B1849" s="17">
        <f>TITRES_STAT!D1852</f>
        <v>3.3426999999999998</v>
      </c>
      <c r="C1849" s="2">
        <f t="shared" si="252"/>
        <v>7.799999999999585E-3</v>
      </c>
      <c r="D1849" s="2">
        <f t="shared" si="253"/>
        <v>7.799999999999585E-3</v>
      </c>
      <c r="E1849" s="2">
        <f t="shared" si="254"/>
        <v>0</v>
      </c>
      <c r="F1849" s="2">
        <f t="shared" si="259"/>
        <v>8.7770517872610247E-3</v>
      </c>
      <c r="G1849" s="2">
        <f t="shared" si="259"/>
        <v>1.1087723250920792E-2</v>
      </c>
      <c r="H1849" s="2">
        <f t="shared" si="256"/>
        <v>0.7916009074750423</v>
      </c>
      <c r="I1849" s="2">
        <f t="shared" si="257"/>
        <v>44.183997907808028</v>
      </c>
    </row>
    <row r="1850" spans="1:9" ht="13.5" x14ac:dyDescent="0.25">
      <c r="A1850" s="3">
        <f>TITRES_STAT!B1853</f>
        <v>44706</v>
      </c>
      <c r="B1850" s="17">
        <f>TITRES_STAT!D1853</f>
        <v>3.3971</v>
      </c>
      <c r="C1850" s="2">
        <f t="shared" si="252"/>
        <v>5.4400000000000226E-2</v>
      </c>
      <c r="D1850" s="2">
        <f t="shared" si="253"/>
        <v>5.4400000000000226E-2</v>
      </c>
      <c r="E1850" s="2">
        <f t="shared" si="254"/>
        <v>0</v>
      </c>
      <c r="F1850" s="2">
        <f t="shared" si="259"/>
        <v>1.2035833802456682E-2</v>
      </c>
      <c r="G1850" s="2">
        <f t="shared" si="259"/>
        <v>1.0295743018712163E-2</v>
      </c>
      <c r="H1850" s="2">
        <f t="shared" si="256"/>
        <v>1.1690107047720562</v>
      </c>
      <c r="I1850" s="2">
        <f t="shared" si="257"/>
        <v>53.896032057384829</v>
      </c>
    </row>
    <row r="1851" spans="1:9" ht="13.5" x14ac:dyDescent="0.25">
      <c r="A1851" s="3">
        <f>TITRES_STAT!B1854</f>
        <v>44707</v>
      </c>
      <c r="B1851" s="17">
        <f>TITRES_STAT!D1854</f>
        <v>3.4049</v>
      </c>
      <c r="C1851" s="2">
        <f t="shared" si="252"/>
        <v>7.8000000000000291E-3</v>
      </c>
      <c r="D1851" s="2">
        <f t="shared" si="253"/>
        <v>7.8000000000000291E-3</v>
      </c>
      <c r="E1851" s="2">
        <f t="shared" si="254"/>
        <v>0</v>
      </c>
      <c r="F1851" s="2">
        <f t="shared" si="259"/>
        <v>1.1733274245138351E-2</v>
      </c>
      <c r="G1851" s="2">
        <f t="shared" si="259"/>
        <v>9.560332803089865E-3</v>
      </c>
      <c r="H1851" s="2">
        <f t="shared" si="256"/>
        <v>1.2272872175899776</v>
      </c>
      <c r="I1851" s="2">
        <f t="shared" si="257"/>
        <v>55.102332914115863</v>
      </c>
    </row>
    <row r="1852" spans="1:9" ht="13.5" x14ac:dyDescent="0.25">
      <c r="A1852" s="3">
        <f>TITRES_STAT!B1855</f>
        <v>44708</v>
      </c>
      <c r="B1852" s="17">
        <f>TITRES_STAT!D1855</f>
        <v>3.4049</v>
      </c>
      <c r="C1852" s="2">
        <f t="shared" si="252"/>
        <v>0</v>
      </c>
      <c r="D1852" s="2">
        <f t="shared" si="253"/>
        <v>0</v>
      </c>
      <c r="E1852" s="2">
        <f t="shared" si="254"/>
        <v>0</v>
      </c>
      <c r="F1852" s="2">
        <f t="shared" si="259"/>
        <v>1.0895183227628469E-2</v>
      </c>
      <c r="G1852" s="2">
        <f t="shared" si="259"/>
        <v>8.8774518885834462E-3</v>
      </c>
      <c r="H1852" s="2">
        <f t="shared" si="256"/>
        <v>1.2272872175899776</v>
      </c>
      <c r="I1852" s="2">
        <f t="shared" si="257"/>
        <v>55.102332914115863</v>
      </c>
    </row>
    <row r="1853" spans="1:9" ht="13.5" x14ac:dyDescent="0.25">
      <c r="A1853" s="3">
        <f>TITRES_STAT!B1856</f>
        <v>44711</v>
      </c>
      <c r="B1853" s="17">
        <f>TITRES_STAT!D1856</f>
        <v>3.4127000000000001</v>
      </c>
      <c r="C1853" s="2">
        <f t="shared" si="252"/>
        <v>7.8000000000000291E-3</v>
      </c>
      <c r="D1853" s="2">
        <f t="shared" si="253"/>
        <v>7.8000000000000291E-3</v>
      </c>
      <c r="E1853" s="2">
        <f t="shared" si="254"/>
        <v>0</v>
      </c>
      <c r="F1853" s="2">
        <f t="shared" ref="F1853:G1868" si="260">((F1852*13)+D1853)/14</f>
        <v>1.0674098711369295E-2</v>
      </c>
      <c r="G1853" s="2">
        <f t="shared" si="260"/>
        <v>8.2433481822560568E-3</v>
      </c>
      <c r="H1853" s="2">
        <f t="shared" si="256"/>
        <v>1.2948741792012946</v>
      </c>
      <c r="I1853" s="2">
        <f t="shared" si="257"/>
        <v>56.424626279596787</v>
      </c>
    </row>
    <row r="1854" spans="1:9" ht="13.5" x14ac:dyDescent="0.25">
      <c r="A1854" s="3">
        <f>TITRES_STAT!B1857</f>
        <v>44712</v>
      </c>
      <c r="B1854" s="17">
        <f>TITRES_STAT!D1857</f>
        <v>3.4127000000000001</v>
      </c>
      <c r="C1854" s="2">
        <f t="shared" si="252"/>
        <v>0</v>
      </c>
      <c r="D1854" s="2">
        <f t="shared" si="253"/>
        <v>0</v>
      </c>
      <c r="E1854" s="2">
        <f t="shared" si="254"/>
        <v>0</v>
      </c>
      <c r="F1854" s="2">
        <f t="shared" si="260"/>
        <v>9.9116630891286309E-3</v>
      </c>
      <c r="G1854" s="2">
        <f t="shared" si="260"/>
        <v>7.6545375978091957E-3</v>
      </c>
      <c r="H1854" s="2">
        <f t="shared" si="256"/>
        <v>1.2948741792012946</v>
      </c>
      <c r="I1854" s="2">
        <f t="shared" si="257"/>
        <v>56.424626279596787</v>
      </c>
    </row>
    <row r="1855" spans="1:9" ht="13.5" x14ac:dyDescent="0.25">
      <c r="A1855" s="3">
        <f>TITRES_STAT!B1858</f>
        <v>44713</v>
      </c>
      <c r="B1855" s="17">
        <f>TITRES_STAT!D1858</f>
        <v>3.4049</v>
      </c>
      <c r="C1855" s="2">
        <f t="shared" si="252"/>
        <v>-7.8000000000000291E-3</v>
      </c>
      <c r="D1855" s="2">
        <f t="shared" si="253"/>
        <v>0</v>
      </c>
      <c r="E1855" s="2">
        <f t="shared" si="254"/>
        <v>7.8000000000000291E-3</v>
      </c>
      <c r="F1855" s="2">
        <f t="shared" si="260"/>
        <v>9.2036871541908722E-3</v>
      </c>
      <c r="G1855" s="2">
        <f t="shared" si="260"/>
        <v>7.664927769394256E-3</v>
      </c>
      <c r="H1855" s="2">
        <f t="shared" si="256"/>
        <v>1.2007532792338658</v>
      </c>
      <c r="I1855" s="2">
        <f t="shared" si="257"/>
        <v>54.561012838834735</v>
      </c>
    </row>
    <row r="1856" spans="1:9" ht="13.5" x14ac:dyDescent="0.25">
      <c r="A1856" s="3">
        <f>TITRES_STAT!B1859</f>
        <v>44714</v>
      </c>
      <c r="B1856" s="17">
        <f>TITRES_STAT!D1859</f>
        <v>3.3893</v>
      </c>
      <c r="C1856" s="2">
        <f t="shared" si="252"/>
        <v>-1.5600000000000058E-2</v>
      </c>
      <c r="D1856" s="2">
        <f t="shared" si="253"/>
        <v>0</v>
      </c>
      <c r="E1856" s="2">
        <f t="shared" si="254"/>
        <v>1.5600000000000058E-2</v>
      </c>
      <c r="F1856" s="2">
        <f t="shared" si="260"/>
        <v>8.5462809288915243E-3</v>
      </c>
      <c r="G1856" s="2">
        <f t="shared" si="260"/>
        <v>8.2317186430089558E-3</v>
      </c>
      <c r="H1856" s="2">
        <f t="shared" si="256"/>
        <v>1.0382134399296701</v>
      </c>
      <c r="I1856" s="2">
        <f t="shared" si="257"/>
        <v>50.937424883504569</v>
      </c>
    </row>
    <row r="1857" spans="1:9" ht="13.5" x14ac:dyDescent="0.25">
      <c r="A1857" s="3">
        <f>TITRES_STAT!B1860</f>
        <v>44715</v>
      </c>
      <c r="B1857" s="17">
        <f>TITRES_STAT!D1860</f>
        <v>3.4127000000000001</v>
      </c>
      <c r="C1857" s="2">
        <f t="shared" si="252"/>
        <v>2.3400000000000087E-2</v>
      </c>
      <c r="D1857" s="2">
        <f t="shared" si="253"/>
        <v>2.3400000000000087E-2</v>
      </c>
      <c r="E1857" s="2">
        <f t="shared" si="254"/>
        <v>0</v>
      </c>
      <c r="F1857" s="2">
        <f t="shared" si="260"/>
        <v>9.6072608625421361E-3</v>
      </c>
      <c r="G1857" s="2">
        <f t="shared" si="260"/>
        <v>7.6437387399368876E-3</v>
      </c>
      <c r="H1857" s="2">
        <f t="shared" si="256"/>
        <v>1.2568798057351527</v>
      </c>
      <c r="I1857" s="2">
        <f t="shared" si="257"/>
        <v>55.691038687181596</v>
      </c>
    </row>
    <row r="1858" spans="1:9" ht="13.5" x14ac:dyDescent="0.25">
      <c r="A1858" s="3">
        <f>TITRES_STAT!B1861</f>
        <v>44718</v>
      </c>
      <c r="B1858" s="17">
        <f>TITRES_STAT!D1861</f>
        <v>3.4127000000000001</v>
      </c>
      <c r="C1858" s="2">
        <f t="shared" si="252"/>
        <v>0</v>
      </c>
      <c r="D1858" s="2">
        <f t="shared" si="253"/>
        <v>0</v>
      </c>
      <c r="E1858" s="2">
        <f t="shared" si="254"/>
        <v>0</v>
      </c>
      <c r="F1858" s="2">
        <f t="shared" si="260"/>
        <v>8.9210279437891265E-3</v>
      </c>
      <c r="G1858" s="2">
        <f t="shared" si="260"/>
        <v>7.0977574013699673E-3</v>
      </c>
      <c r="H1858" s="2">
        <f t="shared" si="256"/>
        <v>1.2568798057351527</v>
      </c>
      <c r="I1858" s="2">
        <f t="shared" si="257"/>
        <v>55.691038687181596</v>
      </c>
    </row>
    <row r="1859" spans="1:9" ht="13.5" x14ac:dyDescent="0.25">
      <c r="A1859" s="3">
        <f>TITRES_STAT!B1862</f>
        <v>44719</v>
      </c>
      <c r="B1859" s="17">
        <f>TITRES_STAT!D1862</f>
        <v>3.3971</v>
      </c>
      <c r="C1859" s="2">
        <f t="shared" ref="C1859:C1922" si="261">B1859-B1858</f>
        <v>-1.5600000000000058E-2</v>
      </c>
      <c r="D1859" s="2">
        <f t="shared" ref="D1859:D1922" si="262">IF(C1859&gt;0,C1859,0)</f>
        <v>0</v>
      </c>
      <c r="E1859" s="2">
        <f t="shared" ref="E1859:E1922" si="263">IF(C1859&lt;0,-C1859,0)</f>
        <v>1.5600000000000058E-2</v>
      </c>
      <c r="F1859" s="2">
        <f t="shared" si="260"/>
        <v>8.2838116620899023E-3</v>
      </c>
      <c r="G1859" s="2">
        <f t="shared" si="260"/>
        <v>7.70506044412926E-3</v>
      </c>
      <c r="H1859" s="2">
        <f t="shared" si="256"/>
        <v>1.0751131314487756</v>
      </c>
      <c r="I1859" s="2">
        <f t="shared" si="257"/>
        <v>51.809856299167983</v>
      </c>
    </row>
    <row r="1860" spans="1:9" ht="13.5" x14ac:dyDescent="0.25">
      <c r="A1860" s="3">
        <f>TITRES_STAT!B1863</f>
        <v>44720</v>
      </c>
      <c r="B1860" s="17">
        <f>TITRES_STAT!D1863</f>
        <v>3.3816000000000002</v>
      </c>
      <c r="C1860" s="2">
        <f t="shared" si="261"/>
        <v>-1.5499999999999847E-2</v>
      </c>
      <c r="D1860" s="2">
        <f t="shared" si="262"/>
        <v>0</v>
      </c>
      <c r="E1860" s="2">
        <f t="shared" si="263"/>
        <v>1.5499999999999847E-2</v>
      </c>
      <c r="F1860" s="2">
        <f t="shared" si="260"/>
        <v>7.6921108290834801E-3</v>
      </c>
      <c r="G1860" s="2">
        <f t="shared" si="260"/>
        <v>8.2618418409771584E-3</v>
      </c>
      <c r="H1860" s="2">
        <f t="shared" si="256"/>
        <v>0.93104067799168932</v>
      </c>
      <c r="I1860" s="2">
        <f t="shared" si="257"/>
        <v>48.214451855047677</v>
      </c>
    </row>
    <row r="1861" spans="1:9" ht="13.5" x14ac:dyDescent="0.25">
      <c r="A1861" s="3">
        <f>TITRES_STAT!B1864</f>
        <v>44721</v>
      </c>
      <c r="B1861" s="17">
        <f>TITRES_STAT!D1864</f>
        <v>3.3893</v>
      </c>
      <c r="C1861" s="2">
        <f t="shared" si="261"/>
        <v>7.6999999999998181E-3</v>
      </c>
      <c r="D1861" s="2">
        <f t="shared" si="262"/>
        <v>7.6999999999998181E-3</v>
      </c>
      <c r="E1861" s="2">
        <f t="shared" si="263"/>
        <v>0</v>
      </c>
      <c r="F1861" s="2">
        <f t="shared" si="260"/>
        <v>7.69267434129179E-3</v>
      </c>
      <c r="G1861" s="2">
        <f t="shared" si="260"/>
        <v>7.6717102809073607E-3</v>
      </c>
      <c r="H1861" s="2">
        <f t="shared" si="256"/>
        <v>1.0027326449535774</v>
      </c>
      <c r="I1861" s="2">
        <f t="shared" si="257"/>
        <v>50.068222909344968</v>
      </c>
    </row>
    <row r="1862" spans="1:9" ht="13.5" x14ac:dyDescent="0.25">
      <c r="A1862" s="3">
        <f>TITRES_STAT!B1865</f>
        <v>44722</v>
      </c>
      <c r="B1862" s="17">
        <f>TITRES_STAT!D1865</f>
        <v>3.3816000000000002</v>
      </c>
      <c r="C1862" s="2">
        <f t="shared" si="261"/>
        <v>-7.6999999999998181E-3</v>
      </c>
      <c r="D1862" s="2">
        <f t="shared" si="262"/>
        <v>0</v>
      </c>
      <c r="E1862" s="2">
        <f t="shared" si="263"/>
        <v>7.6999999999998181E-3</v>
      </c>
      <c r="F1862" s="2">
        <f t="shared" si="260"/>
        <v>7.1431976026280902E-3</v>
      </c>
      <c r="G1862" s="2">
        <f t="shared" si="260"/>
        <v>7.6737309751282509E-3</v>
      </c>
      <c r="H1862" s="2">
        <f t="shared" si="256"/>
        <v>0.93086369925923895</v>
      </c>
      <c r="I1862" s="2">
        <f t="shared" si="257"/>
        <v>48.20970530526612</v>
      </c>
    </row>
    <row r="1863" spans="1:9" ht="13.5" x14ac:dyDescent="0.25">
      <c r="A1863" s="3">
        <f>TITRES_STAT!B1866</f>
        <v>44725</v>
      </c>
      <c r="B1863" s="17">
        <f>TITRES_STAT!D1866</f>
        <v>3.3426999999999998</v>
      </c>
      <c r="C1863" s="2">
        <f t="shared" si="261"/>
        <v>-3.8900000000000379E-2</v>
      </c>
      <c r="D1863" s="2">
        <f t="shared" si="262"/>
        <v>0</v>
      </c>
      <c r="E1863" s="2">
        <f t="shared" si="263"/>
        <v>3.8900000000000379E-2</v>
      </c>
      <c r="F1863" s="2">
        <f t="shared" si="260"/>
        <v>6.6329692024403699E-3</v>
      </c>
      <c r="G1863" s="2">
        <f t="shared" si="260"/>
        <v>9.9041787626191168E-3</v>
      </c>
      <c r="H1863" s="2">
        <f t="shared" si="256"/>
        <v>0.66971420462187925</v>
      </c>
      <c r="I1863" s="2">
        <f t="shared" si="257"/>
        <v>40.109511122805699</v>
      </c>
    </row>
    <row r="1864" spans="1:9" ht="13.5" x14ac:dyDescent="0.25">
      <c r="A1864" s="3">
        <f>TITRES_STAT!B1867</f>
        <v>44726</v>
      </c>
      <c r="B1864" s="17">
        <f>TITRES_STAT!D1867</f>
        <v>3.3115999999999999</v>
      </c>
      <c r="C1864" s="2">
        <f t="shared" si="261"/>
        <v>-3.1099999999999905E-2</v>
      </c>
      <c r="D1864" s="2">
        <f t="shared" si="262"/>
        <v>0</v>
      </c>
      <c r="E1864" s="2">
        <f t="shared" si="263"/>
        <v>3.1099999999999905E-2</v>
      </c>
      <c r="F1864" s="2">
        <f t="shared" si="260"/>
        <v>6.1591856879803439E-3</v>
      </c>
      <c r="G1864" s="2">
        <f t="shared" si="260"/>
        <v>1.1418165993860601E-2</v>
      </c>
      <c r="H1864" s="2">
        <f t="shared" si="256"/>
        <v>0.53941987629992927</v>
      </c>
      <c r="I1864" s="2">
        <f t="shared" si="257"/>
        <v>35.04046456750001</v>
      </c>
    </row>
    <row r="1865" spans="1:9" ht="13.5" x14ac:dyDescent="0.25">
      <c r="A1865" s="3">
        <f>TITRES_STAT!B1868</f>
        <v>44727</v>
      </c>
      <c r="B1865" s="17">
        <f>TITRES_STAT!D1868</f>
        <v>3.2959999999999998</v>
      </c>
      <c r="C1865" s="2">
        <f t="shared" si="261"/>
        <v>-1.5600000000000058E-2</v>
      </c>
      <c r="D1865" s="2">
        <f t="shared" si="262"/>
        <v>0</v>
      </c>
      <c r="E1865" s="2">
        <f t="shared" si="263"/>
        <v>1.5600000000000058E-2</v>
      </c>
      <c r="F1865" s="2">
        <f t="shared" si="260"/>
        <v>5.7192438531246054E-3</v>
      </c>
      <c r="G1865" s="2">
        <f t="shared" si="260"/>
        <v>1.1716868422870562E-2</v>
      </c>
      <c r="H1865" s="2">
        <f t="shared" si="256"/>
        <v>0.48812051537260714</v>
      </c>
      <c r="I1865" s="2">
        <f t="shared" si="257"/>
        <v>32.801141462013092</v>
      </c>
    </row>
    <row r="1866" spans="1:9" ht="13.5" x14ac:dyDescent="0.25">
      <c r="A1866" s="3">
        <f>TITRES_STAT!B1869</f>
        <v>44728</v>
      </c>
      <c r="B1866" s="17">
        <f>TITRES_STAT!D1869</f>
        <v>3.2959999999999998</v>
      </c>
      <c r="C1866" s="2">
        <f t="shared" si="261"/>
        <v>0</v>
      </c>
      <c r="D1866" s="2">
        <f t="shared" si="262"/>
        <v>0</v>
      </c>
      <c r="E1866" s="2">
        <f t="shared" si="263"/>
        <v>0</v>
      </c>
      <c r="F1866" s="2">
        <f t="shared" si="260"/>
        <v>5.3107264350442758E-3</v>
      </c>
      <c r="G1866" s="2">
        <f t="shared" si="260"/>
        <v>1.0879949249808379E-2</v>
      </c>
      <c r="H1866" s="2">
        <f t="shared" si="256"/>
        <v>0.48812051537260709</v>
      </c>
      <c r="I1866" s="2">
        <f t="shared" si="257"/>
        <v>32.801141462013092</v>
      </c>
    </row>
    <row r="1867" spans="1:9" ht="13.5" x14ac:dyDescent="0.25">
      <c r="A1867" s="3">
        <f>TITRES_STAT!B1870</f>
        <v>44729</v>
      </c>
      <c r="B1867" s="17">
        <f>TITRES_STAT!D1870</f>
        <v>3.3037999999999998</v>
      </c>
      <c r="C1867" s="2">
        <f t="shared" si="261"/>
        <v>7.8000000000000291E-3</v>
      </c>
      <c r="D1867" s="2">
        <f t="shared" si="262"/>
        <v>7.8000000000000291E-3</v>
      </c>
      <c r="E1867" s="2">
        <f t="shared" si="263"/>
        <v>0</v>
      </c>
      <c r="F1867" s="2">
        <f t="shared" si="260"/>
        <v>5.4885316896839727E-3</v>
      </c>
      <c r="G1867" s="2">
        <f t="shared" si="260"/>
        <v>1.0102810017679209E-2</v>
      </c>
      <c r="H1867" s="2">
        <f t="shared" si="256"/>
        <v>0.5432678314329803</v>
      </c>
      <c r="I1867" s="2">
        <f t="shared" si="257"/>
        <v>35.202433457615484</v>
      </c>
    </row>
    <row r="1868" spans="1:9" ht="13.5" x14ac:dyDescent="0.25">
      <c r="A1868" s="3">
        <f>TITRES_STAT!B1871</f>
        <v>44732</v>
      </c>
      <c r="B1868" s="17">
        <f>TITRES_STAT!D1871</f>
        <v>3.3115999999999999</v>
      </c>
      <c r="C1868" s="2">
        <f t="shared" si="261"/>
        <v>7.8000000000000291E-3</v>
      </c>
      <c r="D1868" s="2">
        <f t="shared" si="262"/>
        <v>7.8000000000000291E-3</v>
      </c>
      <c r="E1868" s="2">
        <f t="shared" si="263"/>
        <v>0</v>
      </c>
      <c r="F1868" s="2">
        <f t="shared" si="260"/>
        <v>5.6536365689922622E-3</v>
      </c>
      <c r="G1868" s="2">
        <f t="shared" si="260"/>
        <v>9.3811807307021232E-3</v>
      </c>
      <c r="H1868" s="2">
        <f t="shared" si="256"/>
        <v>0.60265724872876669</v>
      </c>
      <c r="I1868" s="2">
        <f t="shared" si="257"/>
        <v>37.603626677307112</v>
      </c>
    </row>
    <row r="1869" spans="1:9" ht="13.5" x14ac:dyDescent="0.25">
      <c r="A1869" s="3">
        <f>TITRES_STAT!B1872</f>
        <v>44733</v>
      </c>
      <c r="B1869" s="17">
        <f>TITRES_STAT!D1872</f>
        <v>3.3115999999999999</v>
      </c>
      <c r="C1869" s="2">
        <f t="shared" si="261"/>
        <v>0</v>
      </c>
      <c r="D1869" s="2">
        <f t="shared" si="262"/>
        <v>0</v>
      </c>
      <c r="E1869" s="2">
        <f t="shared" si="263"/>
        <v>0</v>
      </c>
      <c r="F1869" s="2">
        <f t="shared" ref="F1869:G1884" si="264">((F1868*13)+D1869)/14</f>
        <v>5.2498053854928145E-3</v>
      </c>
      <c r="G1869" s="2">
        <f t="shared" si="264"/>
        <v>8.7110963927948294E-3</v>
      </c>
      <c r="H1869" s="2">
        <f t="shared" si="256"/>
        <v>0.60265724872876658</v>
      </c>
      <c r="I1869" s="2">
        <f t="shared" si="257"/>
        <v>37.603626677307112</v>
      </c>
    </row>
    <row r="1870" spans="1:9" ht="13.5" x14ac:dyDescent="0.25">
      <c r="A1870" s="3">
        <f>TITRES_STAT!B1873</f>
        <v>44734</v>
      </c>
      <c r="B1870" s="17">
        <f>TITRES_STAT!D1873</f>
        <v>3.3426999999999998</v>
      </c>
      <c r="C1870" s="2">
        <f t="shared" si="261"/>
        <v>3.1099999999999905E-2</v>
      </c>
      <c r="D1870" s="2">
        <f t="shared" si="262"/>
        <v>3.1099999999999905E-2</v>
      </c>
      <c r="E1870" s="2">
        <f t="shared" si="263"/>
        <v>0</v>
      </c>
      <c r="F1870" s="2">
        <f t="shared" si="264"/>
        <v>7.0962478579576068E-3</v>
      </c>
      <c r="G1870" s="2">
        <f t="shared" si="264"/>
        <v>8.0888752218809135E-3</v>
      </c>
      <c r="H1870" s="2">
        <f t="shared" si="256"/>
        <v>0.87728487129605026</v>
      </c>
      <c r="I1870" s="2">
        <f t="shared" si="257"/>
        <v>46.731579458709724</v>
      </c>
    </row>
    <row r="1871" spans="1:9" ht="13.5" x14ac:dyDescent="0.25">
      <c r="A1871" s="3">
        <f>TITRES_STAT!B1874</f>
        <v>44735</v>
      </c>
      <c r="B1871" s="17">
        <f>TITRES_STAT!D1874</f>
        <v>3.3426999999999998</v>
      </c>
      <c r="C1871" s="2">
        <f t="shared" si="261"/>
        <v>0</v>
      </c>
      <c r="D1871" s="2">
        <f t="shared" si="262"/>
        <v>0</v>
      </c>
      <c r="E1871" s="2">
        <f t="shared" si="263"/>
        <v>0</v>
      </c>
      <c r="F1871" s="2">
        <f t="shared" si="264"/>
        <v>6.5893730109606351E-3</v>
      </c>
      <c r="G1871" s="2">
        <f t="shared" si="264"/>
        <v>7.5110984203179913E-3</v>
      </c>
      <c r="H1871" s="2">
        <f t="shared" si="256"/>
        <v>0.87728487129605026</v>
      </c>
      <c r="I1871" s="2">
        <f t="shared" si="257"/>
        <v>46.731579458709724</v>
      </c>
    </row>
    <row r="1872" spans="1:9" ht="13.5" x14ac:dyDescent="0.25">
      <c r="A1872" s="3">
        <f>TITRES_STAT!B1875</f>
        <v>44736</v>
      </c>
      <c r="B1872" s="17">
        <f>TITRES_STAT!D1875</f>
        <v>3.3504999999999998</v>
      </c>
      <c r="C1872" s="2">
        <f t="shared" si="261"/>
        <v>7.8000000000000291E-3</v>
      </c>
      <c r="D1872" s="2">
        <f t="shared" si="262"/>
        <v>7.8000000000000291E-3</v>
      </c>
      <c r="E1872" s="2">
        <f t="shared" si="263"/>
        <v>0</v>
      </c>
      <c r="F1872" s="2">
        <f t="shared" si="264"/>
        <v>6.6758463673205915E-3</v>
      </c>
      <c r="G1872" s="2">
        <f t="shared" si="264"/>
        <v>6.9745913902952775E-3</v>
      </c>
      <c r="H1872" s="2">
        <f t="shared" si="256"/>
        <v>0.95716666306927001</v>
      </c>
      <c r="I1872" s="2">
        <f t="shared" si="257"/>
        <v>48.905730979916711</v>
      </c>
    </row>
    <row r="1873" spans="1:9" ht="13.5" x14ac:dyDescent="0.25">
      <c r="A1873" s="3">
        <f>TITRES_STAT!B1876</f>
        <v>44739</v>
      </c>
      <c r="B1873" s="17">
        <f>TITRES_STAT!D1876</f>
        <v>3.3349000000000002</v>
      </c>
      <c r="C1873" s="2">
        <f t="shared" si="261"/>
        <v>-1.5599999999999614E-2</v>
      </c>
      <c r="D1873" s="2">
        <f t="shared" si="262"/>
        <v>0</v>
      </c>
      <c r="E1873" s="2">
        <f t="shared" si="263"/>
        <v>1.5599999999999614E-2</v>
      </c>
      <c r="F1873" s="2">
        <f t="shared" si="264"/>
        <v>6.199000198226264E-3</v>
      </c>
      <c r="G1873" s="2">
        <f t="shared" si="264"/>
        <v>7.5906920052741583E-3</v>
      </c>
      <c r="H1873" s="2">
        <f t="shared" ref="H1873:H1936" si="265">F1873/G1873</f>
        <v>0.81665811152910428</v>
      </c>
      <c r="I1873" s="2">
        <f t="shared" ref="I1873:I1936" si="266">IF(G1873=0,100,100-(100/(1+H1873)))</f>
        <v>44.953869214373682</v>
      </c>
    </row>
    <row r="1874" spans="1:9" ht="13.5" x14ac:dyDescent="0.25">
      <c r="A1874" s="3">
        <f>TITRES_STAT!B1877</f>
        <v>44740</v>
      </c>
      <c r="B1874" s="17">
        <f>TITRES_STAT!D1877</f>
        <v>3.3504999999999998</v>
      </c>
      <c r="C1874" s="2">
        <f t="shared" si="261"/>
        <v>1.5599999999999614E-2</v>
      </c>
      <c r="D1874" s="2">
        <f t="shared" si="262"/>
        <v>1.5599999999999614E-2</v>
      </c>
      <c r="E1874" s="2">
        <f t="shared" si="263"/>
        <v>0</v>
      </c>
      <c r="F1874" s="2">
        <f t="shared" si="264"/>
        <v>6.8705001840672171E-3</v>
      </c>
      <c r="G1874" s="2">
        <f t="shared" si="264"/>
        <v>7.0484997191831477E-3</v>
      </c>
      <c r="H1874" s="2">
        <f t="shared" si="265"/>
        <v>0.97474646489216876</v>
      </c>
      <c r="I1874" s="2">
        <f t="shared" si="266"/>
        <v>49.360587914529823</v>
      </c>
    </row>
    <row r="1875" spans="1:9" ht="13.5" x14ac:dyDescent="0.25">
      <c r="A1875" s="3">
        <f>TITRES_STAT!B1878</f>
        <v>44741</v>
      </c>
      <c r="B1875" s="17">
        <f>TITRES_STAT!D1878</f>
        <v>3.3660000000000001</v>
      </c>
      <c r="C1875" s="2">
        <f t="shared" si="261"/>
        <v>1.5500000000000291E-2</v>
      </c>
      <c r="D1875" s="2">
        <f t="shared" si="262"/>
        <v>1.5500000000000291E-2</v>
      </c>
      <c r="E1875" s="2">
        <f t="shared" si="263"/>
        <v>0</v>
      </c>
      <c r="F1875" s="2">
        <f t="shared" si="264"/>
        <v>7.4868930280624366E-3</v>
      </c>
      <c r="G1875" s="2">
        <f t="shared" si="264"/>
        <v>6.5450354535272082E-3</v>
      </c>
      <c r="H1875" s="2">
        <f t="shared" si="265"/>
        <v>1.1439041211041339</v>
      </c>
      <c r="I1875" s="2">
        <f t="shared" si="266"/>
        <v>53.356123058106292</v>
      </c>
    </row>
    <row r="1876" spans="1:9" ht="13.5" x14ac:dyDescent="0.25">
      <c r="A1876" s="3">
        <f>TITRES_STAT!B1879</f>
        <v>44742</v>
      </c>
      <c r="B1876" s="17">
        <f>TITRES_STAT!D1879</f>
        <v>3.3349000000000002</v>
      </c>
      <c r="C1876" s="2">
        <f t="shared" si="261"/>
        <v>-3.1099999999999905E-2</v>
      </c>
      <c r="D1876" s="2">
        <f t="shared" si="262"/>
        <v>0</v>
      </c>
      <c r="E1876" s="2">
        <f t="shared" si="263"/>
        <v>3.1099999999999905E-2</v>
      </c>
      <c r="F1876" s="2">
        <f t="shared" si="264"/>
        <v>6.9521149546294056E-3</v>
      </c>
      <c r="G1876" s="2">
        <f t="shared" si="264"/>
        <v>8.2989614925609734E-3</v>
      </c>
      <c r="H1876" s="2">
        <f t="shared" si="265"/>
        <v>0.83770902670908221</v>
      </c>
      <c r="I1876" s="2">
        <f t="shared" si="266"/>
        <v>45.584421392826705</v>
      </c>
    </row>
    <row r="1877" spans="1:9" ht="13.5" x14ac:dyDescent="0.25">
      <c r="A1877" s="3">
        <f>TITRES_STAT!B1880</f>
        <v>44743</v>
      </c>
      <c r="B1877" s="17">
        <f>TITRES_STAT!D1880</f>
        <v>3.3349000000000002</v>
      </c>
      <c r="C1877" s="2">
        <f t="shared" si="261"/>
        <v>0</v>
      </c>
      <c r="D1877" s="2">
        <f t="shared" si="262"/>
        <v>0</v>
      </c>
      <c r="E1877" s="2">
        <f t="shared" si="263"/>
        <v>0</v>
      </c>
      <c r="F1877" s="2">
        <f t="shared" si="264"/>
        <v>6.4555353150130201E-3</v>
      </c>
      <c r="G1877" s="2">
        <f t="shared" si="264"/>
        <v>7.7061785288066184E-3</v>
      </c>
      <c r="H1877" s="2">
        <f t="shared" si="265"/>
        <v>0.83770902670908232</v>
      </c>
      <c r="I1877" s="2">
        <f t="shared" si="266"/>
        <v>45.584421392826705</v>
      </c>
    </row>
    <row r="1878" spans="1:9" ht="13.5" x14ac:dyDescent="0.25">
      <c r="A1878" s="3">
        <f>TITRES_STAT!B1881</f>
        <v>44746</v>
      </c>
      <c r="B1878" s="17">
        <f>TITRES_STAT!D1881</f>
        <v>3.3660000000000001</v>
      </c>
      <c r="C1878" s="2">
        <f t="shared" si="261"/>
        <v>3.1099999999999905E-2</v>
      </c>
      <c r="D1878" s="2">
        <f t="shared" si="262"/>
        <v>3.1099999999999905E-2</v>
      </c>
      <c r="E1878" s="2">
        <f t="shared" si="263"/>
        <v>0</v>
      </c>
      <c r="F1878" s="2">
        <f t="shared" si="264"/>
        <v>8.2158542210835125E-3</v>
      </c>
      <c r="G1878" s="2">
        <f t="shared" si="264"/>
        <v>7.1557372053204314E-3</v>
      </c>
      <c r="H1878" s="2">
        <f t="shared" si="265"/>
        <v>1.1481492382049558</v>
      </c>
      <c r="I1878" s="2">
        <f t="shared" si="266"/>
        <v>53.448299484274955</v>
      </c>
    </row>
    <row r="1879" spans="1:9" ht="13.5" x14ac:dyDescent="0.25">
      <c r="A1879" s="3">
        <f>TITRES_STAT!B1882</f>
        <v>44747</v>
      </c>
      <c r="B1879" s="17">
        <f>TITRES_STAT!D1882</f>
        <v>3.3660000000000001</v>
      </c>
      <c r="C1879" s="2">
        <f t="shared" si="261"/>
        <v>0</v>
      </c>
      <c r="D1879" s="2">
        <f t="shared" si="262"/>
        <v>0</v>
      </c>
      <c r="E1879" s="2">
        <f t="shared" si="263"/>
        <v>0</v>
      </c>
      <c r="F1879" s="2">
        <f t="shared" si="264"/>
        <v>7.6290074910061187E-3</v>
      </c>
      <c r="G1879" s="2">
        <f t="shared" si="264"/>
        <v>6.6446131192261148E-3</v>
      </c>
      <c r="H1879" s="2">
        <f t="shared" si="265"/>
        <v>1.1481492382049558</v>
      </c>
      <c r="I1879" s="2">
        <f t="shared" si="266"/>
        <v>53.448299484274955</v>
      </c>
    </row>
    <row r="1880" spans="1:9" ht="13.5" x14ac:dyDescent="0.25">
      <c r="A1880" s="3">
        <f>TITRES_STAT!B1883</f>
        <v>44748</v>
      </c>
      <c r="B1880" s="17">
        <f>TITRES_STAT!D1883</f>
        <v>3.3193999999999999</v>
      </c>
      <c r="C1880" s="2">
        <f t="shared" si="261"/>
        <v>-4.6600000000000197E-2</v>
      </c>
      <c r="D1880" s="2">
        <f t="shared" si="262"/>
        <v>0</v>
      </c>
      <c r="E1880" s="2">
        <f t="shared" si="263"/>
        <v>4.6600000000000197E-2</v>
      </c>
      <c r="F1880" s="2">
        <f t="shared" si="264"/>
        <v>7.0840783845056822E-3</v>
      </c>
      <c r="G1880" s="2">
        <f t="shared" si="264"/>
        <v>9.4985693249956937E-3</v>
      </c>
      <c r="H1880" s="2">
        <f t="shared" si="265"/>
        <v>0.74580477776413912</v>
      </c>
      <c r="I1880" s="2">
        <f t="shared" si="266"/>
        <v>42.719826825041395</v>
      </c>
    </row>
    <row r="1881" spans="1:9" ht="13.5" x14ac:dyDescent="0.25">
      <c r="A1881" s="3">
        <f>TITRES_STAT!B1884</f>
        <v>44749</v>
      </c>
      <c r="B1881" s="17">
        <f>TITRES_STAT!D1884</f>
        <v>3.3660000000000001</v>
      </c>
      <c r="C1881" s="2">
        <f t="shared" si="261"/>
        <v>4.6600000000000197E-2</v>
      </c>
      <c r="D1881" s="2">
        <f t="shared" si="262"/>
        <v>4.6600000000000197E-2</v>
      </c>
      <c r="E1881" s="2">
        <f t="shared" si="263"/>
        <v>0</v>
      </c>
      <c r="F1881" s="2">
        <f t="shared" si="264"/>
        <v>9.9066442141838608E-3</v>
      </c>
      <c r="G1881" s="2">
        <f t="shared" si="264"/>
        <v>8.8201000874960009E-3</v>
      </c>
      <c r="H1881" s="2">
        <f t="shared" si="265"/>
        <v>1.1231895461399835</v>
      </c>
      <c r="I1881" s="2">
        <f t="shared" si="266"/>
        <v>52.901049187152068</v>
      </c>
    </row>
    <row r="1882" spans="1:9" ht="13.5" x14ac:dyDescent="0.25">
      <c r="A1882" s="3">
        <f>TITRES_STAT!B1885</f>
        <v>44750</v>
      </c>
      <c r="B1882" s="17">
        <f>TITRES_STAT!D1885</f>
        <v>3.3660000000000001</v>
      </c>
      <c r="C1882" s="2">
        <f t="shared" si="261"/>
        <v>0</v>
      </c>
      <c r="D1882" s="2">
        <f t="shared" si="262"/>
        <v>0</v>
      </c>
      <c r="E1882" s="2">
        <f t="shared" si="263"/>
        <v>0</v>
      </c>
      <c r="F1882" s="2">
        <f t="shared" si="264"/>
        <v>9.1990267703135863E-3</v>
      </c>
      <c r="G1882" s="2">
        <f t="shared" si="264"/>
        <v>8.1900929383891437E-3</v>
      </c>
      <c r="H1882" s="2">
        <f t="shared" si="265"/>
        <v>1.1231895461399835</v>
      </c>
      <c r="I1882" s="2">
        <f t="shared" si="266"/>
        <v>52.901049187152068</v>
      </c>
    </row>
    <row r="1883" spans="1:9" ht="13.5" x14ac:dyDescent="0.25">
      <c r="A1883" s="3">
        <f>TITRES_STAT!B1886</f>
        <v>44753</v>
      </c>
      <c r="B1883" s="17">
        <f>TITRES_STAT!D1886</f>
        <v>3.3193999999999999</v>
      </c>
      <c r="C1883" s="2">
        <f t="shared" si="261"/>
        <v>-4.6600000000000197E-2</v>
      </c>
      <c r="D1883" s="2">
        <f t="shared" si="262"/>
        <v>0</v>
      </c>
      <c r="E1883" s="2">
        <f t="shared" si="263"/>
        <v>4.6600000000000197E-2</v>
      </c>
      <c r="F1883" s="2">
        <f t="shared" si="264"/>
        <v>8.5419534295769015E-3</v>
      </c>
      <c r="G1883" s="2">
        <f t="shared" si="264"/>
        <v>1.0933657728504218E-2</v>
      </c>
      <c r="H1883" s="2">
        <f t="shared" si="265"/>
        <v>0.78125304831043818</v>
      </c>
      <c r="I1883" s="2">
        <f t="shared" si="266"/>
        <v>43.859745197431423</v>
      </c>
    </row>
    <row r="1884" spans="1:9" ht="13.5" x14ac:dyDescent="0.25">
      <c r="A1884" s="3">
        <f>TITRES_STAT!B1887</f>
        <v>44754</v>
      </c>
      <c r="B1884" s="17">
        <f>TITRES_STAT!D1887</f>
        <v>3.3738000000000001</v>
      </c>
      <c r="C1884" s="2">
        <f t="shared" si="261"/>
        <v>5.4400000000000226E-2</v>
      </c>
      <c r="D1884" s="2">
        <f t="shared" si="262"/>
        <v>5.4400000000000226E-2</v>
      </c>
      <c r="E1884" s="2">
        <f t="shared" si="263"/>
        <v>0</v>
      </c>
      <c r="F1884" s="2">
        <f t="shared" si="264"/>
        <v>1.1817528184607139E-2</v>
      </c>
      <c r="G1884" s="2">
        <f t="shared" si="264"/>
        <v>1.0152682176468203E-2</v>
      </c>
      <c r="H1884" s="2">
        <f t="shared" si="265"/>
        <v>1.1639809046714475</v>
      </c>
      <c r="I1884" s="2">
        <f t="shared" si="266"/>
        <v>53.788871341643016</v>
      </c>
    </row>
    <row r="1885" spans="1:9" ht="13.5" x14ac:dyDescent="0.25">
      <c r="A1885" s="3">
        <f>TITRES_STAT!B1888</f>
        <v>44755</v>
      </c>
      <c r="B1885" s="17">
        <f>TITRES_STAT!D1888</f>
        <v>3.3738000000000001</v>
      </c>
      <c r="C1885" s="2">
        <f t="shared" si="261"/>
        <v>0</v>
      </c>
      <c r="D1885" s="2">
        <f t="shared" si="262"/>
        <v>0</v>
      </c>
      <c r="E1885" s="2">
        <f t="shared" si="263"/>
        <v>0</v>
      </c>
      <c r="F1885" s="2">
        <f t="shared" ref="F1885:G1900" si="267">((F1884*13)+D1885)/14</f>
        <v>1.0973419028563773E-2</v>
      </c>
      <c r="G1885" s="2">
        <f t="shared" si="267"/>
        <v>9.4274905924347594E-3</v>
      </c>
      <c r="H1885" s="2">
        <f t="shared" si="265"/>
        <v>1.1639809046714475</v>
      </c>
      <c r="I1885" s="2">
        <f t="shared" si="266"/>
        <v>53.788871341643016</v>
      </c>
    </row>
    <row r="1886" spans="1:9" ht="13.5" x14ac:dyDescent="0.25">
      <c r="A1886" s="3">
        <f>TITRES_STAT!B1889</f>
        <v>44756</v>
      </c>
      <c r="B1886" s="17">
        <f>TITRES_STAT!D1889</f>
        <v>3.3426999999999998</v>
      </c>
      <c r="C1886" s="2">
        <f t="shared" si="261"/>
        <v>-3.110000000000035E-2</v>
      </c>
      <c r="D1886" s="2">
        <f t="shared" si="262"/>
        <v>0</v>
      </c>
      <c r="E1886" s="2">
        <f t="shared" si="263"/>
        <v>3.110000000000035E-2</v>
      </c>
      <c r="F1886" s="2">
        <f t="shared" si="267"/>
        <v>1.0189603383666359E-2</v>
      </c>
      <c r="G1886" s="2">
        <f t="shared" si="267"/>
        <v>1.0975526978689445E-2</v>
      </c>
      <c r="H1886" s="2">
        <f t="shared" si="265"/>
        <v>0.92839308795385689</v>
      </c>
      <c r="I1886" s="2">
        <f t="shared" si="266"/>
        <v>48.143352812933941</v>
      </c>
    </row>
    <row r="1887" spans="1:9" ht="13.5" x14ac:dyDescent="0.25">
      <c r="A1887" s="3">
        <f>TITRES_STAT!B1890</f>
        <v>44757</v>
      </c>
      <c r="B1887" s="17">
        <f>TITRES_STAT!D1890</f>
        <v>3.3660000000000001</v>
      </c>
      <c r="C1887" s="2">
        <f t="shared" si="261"/>
        <v>2.330000000000032E-2</v>
      </c>
      <c r="D1887" s="2">
        <f t="shared" si="262"/>
        <v>2.330000000000032E-2</v>
      </c>
      <c r="E1887" s="2">
        <f t="shared" si="263"/>
        <v>0</v>
      </c>
      <c r="F1887" s="2">
        <f t="shared" si="267"/>
        <v>1.112606028483307E-2</v>
      </c>
      <c r="G1887" s="2">
        <f t="shared" si="267"/>
        <v>1.0191560765925912E-2</v>
      </c>
      <c r="H1887" s="2">
        <f t="shared" si="265"/>
        <v>1.091693464854915</v>
      </c>
      <c r="I1887" s="2">
        <f t="shared" si="266"/>
        <v>52.191847572208076</v>
      </c>
    </row>
    <row r="1888" spans="1:9" ht="13.5" x14ac:dyDescent="0.25">
      <c r="A1888" s="3">
        <f>TITRES_STAT!B1891</f>
        <v>44760</v>
      </c>
      <c r="B1888" s="17">
        <f>TITRES_STAT!D1891</f>
        <v>3.4203999999999999</v>
      </c>
      <c r="C1888" s="2">
        <f t="shared" si="261"/>
        <v>5.4399999999999782E-2</v>
      </c>
      <c r="D1888" s="2">
        <f t="shared" si="262"/>
        <v>5.4399999999999782E-2</v>
      </c>
      <c r="E1888" s="2">
        <f t="shared" si="263"/>
        <v>0</v>
      </c>
      <c r="F1888" s="2">
        <f t="shared" si="267"/>
        <v>1.4217055978773551E-2</v>
      </c>
      <c r="G1888" s="2">
        <f t="shared" si="267"/>
        <v>9.4635921397883457E-3</v>
      </c>
      <c r="H1888" s="2">
        <f t="shared" si="265"/>
        <v>1.502289592447664</v>
      </c>
      <c r="I1888" s="2">
        <f t="shared" si="266"/>
        <v>60.036599959566225</v>
      </c>
    </row>
    <row r="1889" spans="1:9" ht="13.5" x14ac:dyDescent="0.25">
      <c r="A1889" s="3">
        <f>TITRES_STAT!B1892</f>
        <v>44761</v>
      </c>
      <c r="B1889" s="17">
        <f>TITRES_STAT!D1892</f>
        <v>3.4203999999999999</v>
      </c>
      <c r="C1889" s="2">
        <f t="shared" si="261"/>
        <v>0</v>
      </c>
      <c r="D1889" s="2">
        <f t="shared" si="262"/>
        <v>0</v>
      </c>
      <c r="E1889" s="2">
        <f t="shared" si="263"/>
        <v>0</v>
      </c>
      <c r="F1889" s="2">
        <f t="shared" si="267"/>
        <v>1.3201551980289727E-2</v>
      </c>
      <c r="G1889" s="2">
        <f t="shared" si="267"/>
        <v>8.7876212726606066E-3</v>
      </c>
      <c r="H1889" s="2">
        <f t="shared" si="265"/>
        <v>1.5022895924476642</v>
      </c>
      <c r="I1889" s="2">
        <f t="shared" si="266"/>
        <v>60.036599959566232</v>
      </c>
    </row>
    <row r="1890" spans="1:9" ht="13.5" x14ac:dyDescent="0.25">
      <c r="A1890" s="3">
        <f>TITRES_STAT!B1893</f>
        <v>44762</v>
      </c>
      <c r="B1890" s="17">
        <f>TITRES_STAT!D1893</f>
        <v>3.4203999999999999</v>
      </c>
      <c r="C1890" s="2">
        <f t="shared" si="261"/>
        <v>0</v>
      </c>
      <c r="D1890" s="2">
        <f t="shared" si="262"/>
        <v>0</v>
      </c>
      <c r="E1890" s="2">
        <f t="shared" si="263"/>
        <v>0</v>
      </c>
      <c r="F1890" s="2">
        <f t="shared" si="267"/>
        <v>1.2258583981697603E-2</v>
      </c>
      <c r="G1890" s="2">
        <f t="shared" si="267"/>
        <v>8.1599340388991345E-3</v>
      </c>
      <c r="H1890" s="2">
        <f t="shared" si="265"/>
        <v>1.5022895924476642</v>
      </c>
      <c r="I1890" s="2">
        <f t="shared" si="266"/>
        <v>60.036599959566232</v>
      </c>
    </row>
    <row r="1891" spans="1:9" ht="13.5" x14ac:dyDescent="0.25">
      <c r="A1891" s="3">
        <f>TITRES_STAT!B1894</f>
        <v>44763</v>
      </c>
      <c r="B1891" s="17">
        <f>TITRES_STAT!D1894</f>
        <v>3.4514999999999998</v>
      </c>
      <c r="C1891" s="2">
        <f t="shared" si="261"/>
        <v>3.1099999999999905E-2</v>
      </c>
      <c r="D1891" s="2">
        <f t="shared" si="262"/>
        <v>3.1099999999999905E-2</v>
      </c>
      <c r="E1891" s="2">
        <f t="shared" si="263"/>
        <v>0</v>
      </c>
      <c r="F1891" s="2">
        <f t="shared" si="267"/>
        <v>1.360439941157634E-2</v>
      </c>
      <c r="G1891" s="2">
        <f t="shared" si="267"/>
        <v>7.577081607549197E-3</v>
      </c>
      <c r="H1891" s="2">
        <f t="shared" si="265"/>
        <v>1.7954669246299271</v>
      </c>
      <c r="I1891" s="2">
        <f t="shared" si="266"/>
        <v>64.227800687272193</v>
      </c>
    </row>
    <row r="1892" spans="1:9" ht="13.5" x14ac:dyDescent="0.25">
      <c r="A1892" s="3">
        <f>TITRES_STAT!B1895</f>
        <v>44764</v>
      </c>
      <c r="B1892" s="17">
        <f>TITRES_STAT!D1895</f>
        <v>3.4592999999999998</v>
      </c>
      <c r="C1892" s="2">
        <f t="shared" si="261"/>
        <v>7.8000000000000291E-3</v>
      </c>
      <c r="D1892" s="2">
        <f t="shared" si="262"/>
        <v>7.8000000000000291E-3</v>
      </c>
      <c r="E1892" s="2">
        <f t="shared" si="263"/>
        <v>0</v>
      </c>
      <c r="F1892" s="2">
        <f t="shared" si="267"/>
        <v>1.3189799453606604E-2</v>
      </c>
      <c r="G1892" s="2">
        <f t="shared" si="267"/>
        <v>7.0358614927242547E-3</v>
      </c>
      <c r="H1892" s="2">
        <f t="shared" si="265"/>
        <v>1.8746530850907317</v>
      </c>
      <c r="I1892" s="2">
        <f t="shared" si="266"/>
        <v>65.213193717653851</v>
      </c>
    </row>
    <row r="1893" spans="1:9" ht="13.5" x14ac:dyDescent="0.25">
      <c r="A1893" s="3">
        <f>TITRES_STAT!B1896</f>
        <v>44768</v>
      </c>
      <c r="B1893" s="17">
        <f>TITRES_STAT!D1896</f>
        <v>3.4748000000000001</v>
      </c>
      <c r="C1893" s="2">
        <f t="shared" si="261"/>
        <v>1.5500000000000291E-2</v>
      </c>
      <c r="D1893" s="2">
        <f t="shared" si="262"/>
        <v>1.5500000000000291E-2</v>
      </c>
      <c r="E1893" s="2">
        <f t="shared" si="263"/>
        <v>0</v>
      </c>
      <c r="F1893" s="2">
        <f t="shared" si="267"/>
        <v>1.3354813778349009E-2</v>
      </c>
      <c r="G1893" s="2">
        <f t="shared" si="267"/>
        <v>6.5332999575296652E-3</v>
      </c>
      <c r="H1893" s="2">
        <f t="shared" si="265"/>
        <v>2.0441145921912725</v>
      </c>
      <c r="I1893" s="2">
        <f t="shared" si="266"/>
        <v>67.149725487825322</v>
      </c>
    </row>
    <row r="1894" spans="1:9" ht="13.5" x14ac:dyDescent="0.25">
      <c r="A1894" s="3">
        <f>TITRES_STAT!B1897</f>
        <v>44769</v>
      </c>
      <c r="B1894" s="17">
        <f>TITRES_STAT!D1897</f>
        <v>3.4596</v>
      </c>
      <c r="C1894" s="2">
        <f t="shared" si="261"/>
        <v>-1.5200000000000102E-2</v>
      </c>
      <c r="D1894" s="2">
        <f t="shared" si="262"/>
        <v>0</v>
      </c>
      <c r="E1894" s="2">
        <f t="shared" si="263"/>
        <v>1.5200000000000102E-2</v>
      </c>
      <c r="F1894" s="2">
        <f t="shared" si="267"/>
        <v>1.2400898508466937E-2</v>
      </c>
      <c r="G1894" s="2">
        <f t="shared" si="267"/>
        <v>7.1523499605632684E-3</v>
      </c>
      <c r="H1894" s="2">
        <f t="shared" si="265"/>
        <v>1.7338215519155511</v>
      </c>
      <c r="I1894" s="2">
        <f t="shared" si="266"/>
        <v>63.421167731327827</v>
      </c>
    </row>
    <row r="1895" spans="1:9" ht="13.5" x14ac:dyDescent="0.25">
      <c r="A1895" s="3">
        <f>TITRES_STAT!B1898</f>
        <v>44770</v>
      </c>
      <c r="B1895" s="17">
        <f>TITRES_STAT!D1898</f>
        <v>3.4178999999999999</v>
      </c>
      <c r="C1895" s="2">
        <f t="shared" si="261"/>
        <v>-4.170000000000007E-2</v>
      </c>
      <c r="D1895" s="2">
        <f t="shared" si="262"/>
        <v>0</v>
      </c>
      <c r="E1895" s="2">
        <f t="shared" si="263"/>
        <v>4.170000000000007E-2</v>
      </c>
      <c r="F1895" s="2">
        <f t="shared" si="267"/>
        <v>1.1515120043576441E-2</v>
      </c>
      <c r="G1895" s="2">
        <f t="shared" si="267"/>
        <v>9.6200392490944676E-3</v>
      </c>
      <c r="H1895" s="2">
        <f t="shared" si="265"/>
        <v>1.196993041858988</v>
      </c>
      <c r="I1895" s="2">
        <f t="shared" si="266"/>
        <v>54.483242279463532</v>
      </c>
    </row>
    <row r="1896" spans="1:9" ht="13.5" x14ac:dyDescent="0.25">
      <c r="A1896" s="3">
        <f>TITRES_STAT!B1899</f>
        <v>44771</v>
      </c>
      <c r="B1896" s="17">
        <f>TITRES_STAT!D1899</f>
        <v>3.4178999999999999</v>
      </c>
      <c r="C1896" s="2">
        <f t="shared" si="261"/>
        <v>0</v>
      </c>
      <c r="D1896" s="2">
        <f t="shared" si="262"/>
        <v>0</v>
      </c>
      <c r="E1896" s="2">
        <f t="shared" si="263"/>
        <v>0</v>
      </c>
      <c r="F1896" s="2">
        <f t="shared" si="267"/>
        <v>1.0692611469035268E-2</v>
      </c>
      <c r="G1896" s="2">
        <f t="shared" si="267"/>
        <v>8.9328935884448631E-3</v>
      </c>
      <c r="H1896" s="2">
        <f t="shared" si="265"/>
        <v>1.196993041858988</v>
      </c>
      <c r="I1896" s="2">
        <f t="shared" si="266"/>
        <v>54.483242279463532</v>
      </c>
    </row>
    <row r="1897" spans="1:9" ht="13.5" x14ac:dyDescent="0.25">
      <c r="A1897" s="3">
        <f>TITRES_STAT!B1900</f>
        <v>44774</v>
      </c>
      <c r="B1897" s="17">
        <f>TITRES_STAT!D1900</f>
        <v>3.4178999999999999</v>
      </c>
      <c r="C1897" s="2">
        <f t="shared" si="261"/>
        <v>0</v>
      </c>
      <c r="D1897" s="2">
        <f t="shared" si="262"/>
        <v>0</v>
      </c>
      <c r="E1897" s="2">
        <f t="shared" si="263"/>
        <v>0</v>
      </c>
      <c r="F1897" s="2">
        <f t="shared" si="267"/>
        <v>9.9288535069613215E-3</v>
      </c>
      <c r="G1897" s="2">
        <f t="shared" si="267"/>
        <v>8.2948297606988009E-3</v>
      </c>
      <c r="H1897" s="2">
        <f t="shared" si="265"/>
        <v>1.1969930418589882</v>
      </c>
      <c r="I1897" s="2">
        <f t="shared" si="266"/>
        <v>54.483242279463532</v>
      </c>
    </row>
    <row r="1898" spans="1:9" ht="13.5" x14ac:dyDescent="0.25">
      <c r="A1898" s="3">
        <f>TITRES_STAT!B1901</f>
        <v>44775</v>
      </c>
      <c r="B1898" s="17">
        <f>TITRES_STAT!D1901</f>
        <v>3.4679000000000002</v>
      </c>
      <c r="C1898" s="2">
        <f t="shared" si="261"/>
        <v>5.0000000000000266E-2</v>
      </c>
      <c r="D1898" s="2">
        <f t="shared" si="262"/>
        <v>5.0000000000000266E-2</v>
      </c>
      <c r="E1898" s="2">
        <f t="shared" si="263"/>
        <v>0</v>
      </c>
      <c r="F1898" s="2">
        <f t="shared" si="267"/>
        <v>1.2791078256464103E-2</v>
      </c>
      <c r="G1898" s="2">
        <f t="shared" si="267"/>
        <v>7.7023419206488867E-3</v>
      </c>
      <c r="H1898" s="2">
        <f t="shared" si="265"/>
        <v>1.6606739077855055</v>
      </c>
      <c r="I1898" s="2">
        <f t="shared" si="266"/>
        <v>62.41553701587182</v>
      </c>
    </row>
    <row r="1899" spans="1:9" ht="13.5" x14ac:dyDescent="0.25">
      <c r="A1899" s="3">
        <f>TITRES_STAT!B1902</f>
        <v>44776</v>
      </c>
      <c r="B1899" s="17">
        <f>TITRES_STAT!D1902</f>
        <v>3.5596000000000001</v>
      </c>
      <c r="C1899" s="2">
        <f t="shared" si="261"/>
        <v>9.1699999999999893E-2</v>
      </c>
      <c r="D1899" s="2">
        <f t="shared" si="262"/>
        <v>9.1699999999999893E-2</v>
      </c>
      <c r="E1899" s="2">
        <f t="shared" si="263"/>
        <v>0</v>
      </c>
      <c r="F1899" s="2">
        <f t="shared" si="267"/>
        <v>1.8427429809573799E-2</v>
      </c>
      <c r="G1899" s="2">
        <f t="shared" si="267"/>
        <v>7.1521746406025379E-3</v>
      </c>
      <c r="H1899" s="2">
        <f t="shared" si="265"/>
        <v>2.5764792857492882</v>
      </c>
      <c r="I1899" s="2">
        <f t="shared" si="266"/>
        <v>72.039541680429565</v>
      </c>
    </row>
    <row r="1900" spans="1:9" ht="13.5" x14ac:dyDescent="0.25">
      <c r="A1900" s="3">
        <f>TITRES_STAT!B1903</f>
        <v>44777</v>
      </c>
      <c r="B1900" s="17">
        <f>TITRES_STAT!D1903</f>
        <v>3.5596000000000001</v>
      </c>
      <c r="C1900" s="2">
        <f t="shared" si="261"/>
        <v>0</v>
      </c>
      <c r="D1900" s="2">
        <f t="shared" si="262"/>
        <v>0</v>
      </c>
      <c r="E1900" s="2">
        <f t="shared" si="263"/>
        <v>0</v>
      </c>
      <c r="F1900" s="2">
        <f t="shared" si="267"/>
        <v>1.7111184823175671E-2</v>
      </c>
      <c r="G1900" s="2">
        <f t="shared" si="267"/>
        <v>6.6413050234166429E-3</v>
      </c>
      <c r="H1900" s="2">
        <f t="shared" si="265"/>
        <v>2.5764792857492882</v>
      </c>
      <c r="I1900" s="2">
        <f t="shared" si="266"/>
        <v>72.039541680429565</v>
      </c>
    </row>
    <row r="1901" spans="1:9" ht="13.5" x14ac:dyDescent="0.25">
      <c r="A1901" s="3">
        <f>TITRES_STAT!B1904</f>
        <v>44778</v>
      </c>
      <c r="B1901" s="17">
        <f>TITRES_STAT!D1904</f>
        <v>3.4763000000000002</v>
      </c>
      <c r="C1901" s="2">
        <f t="shared" si="261"/>
        <v>-8.329999999999993E-2</v>
      </c>
      <c r="D1901" s="2">
        <f t="shared" si="262"/>
        <v>0</v>
      </c>
      <c r="E1901" s="2">
        <f t="shared" si="263"/>
        <v>8.329999999999993E-2</v>
      </c>
      <c r="F1901" s="2">
        <f t="shared" ref="F1901:G1916" si="268">((F1900*13)+D1901)/14</f>
        <v>1.5888957335805982E-2</v>
      </c>
      <c r="G1901" s="2">
        <f t="shared" si="268"/>
        <v>1.2116926093172593E-2</v>
      </c>
      <c r="H1901" s="2">
        <f t="shared" si="265"/>
        <v>1.3113026532990721</v>
      </c>
      <c r="I1901" s="2">
        <f t="shared" si="266"/>
        <v>56.734355036860485</v>
      </c>
    </row>
    <row r="1902" spans="1:9" ht="13.5" x14ac:dyDescent="0.25">
      <c r="A1902" s="3">
        <f>TITRES_STAT!B1905</f>
        <v>44781</v>
      </c>
      <c r="B1902" s="17">
        <f>TITRES_STAT!D1905</f>
        <v>3.4679000000000002</v>
      </c>
      <c r="C1902" s="2">
        <f t="shared" si="261"/>
        <v>-8.3999999999999631E-3</v>
      </c>
      <c r="D1902" s="2">
        <f t="shared" si="262"/>
        <v>0</v>
      </c>
      <c r="E1902" s="2">
        <f t="shared" si="263"/>
        <v>8.3999999999999631E-3</v>
      </c>
      <c r="F1902" s="2">
        <f t="shared" si="268"/>
        <v>1.475403181181984E-2</v>
      </c>
      <c r="G1902" s="2">
        <f t="shared" si="268"/>
        <v>1.1851431372231691E-2</v>
      </c>
      <c r="H1902" s="2">
        <f t="shared" si="265"/>
        <v>1.2449156011981002</v>
      </c>
      <c r="I1902" s="2">
        <f t="shared" si="266"/>
        <v>55.454895521849238</v>
      </c>
    </row>
    <row r="1903" spans="1:9" ht="13.5" x14ac:dyDescent="0.25">
      <c r="A1903" s="3">
        <f>TITRES_STAT!B1906</f>
        <v>44782</v>
      </c>
      <c r="B1903" s="17">
        <f>TITRES_STAT!D1906</f>
        <v>3.5179999999999998</v>
      </c>
      <c r="C1903" s="2">
        <f t="shared" si="261"/>
        <v>5.0099999999999589E-2</v>
      </c>
      <c r="D1903" s="2">
        <f t="shared" si="262"/>
        <v>5.0099999999999589E-2</v>
      </c>
      <c r="E1903" s="2">
        <f t="shared" si="263"/>
        <v>0</v>
      </c>
      <c r="F1903" s="2">
        <f t="shared" si="268"/>
        <v>1.7278743825261251E-2</v>
      </c>
      <c r="G1903" s="2">
        <f t="shared" si="268"/>
        <v>1.1004900559929425E-2</v>
      </c>
      <c r="H1903" s="2">
        <f t="shared" si="265"/>
        <v>1.5700954071476008</v>
      </c>
      <c r="I1903" s="2">
        <f t="shared" si="266"/>
        <v>61.090938600219445</v>
      </c>
    </row>
    <row r="1904" spans="1:9" ht="13.5" x14ac:dyDescent="0.25">
      <c r="A1904" s="3">
        <f>TITRES_STAT!B1907</f>
        <v>44783</v>
      </c>
      <c r="B1904" s="17">
        <f>TITRES_STAT!D1907</f>
        <v>3.5095999999999998</v>
      </c>
      <c r="C1904" s="2">
        <f t="shared" si="261"/>
        <v>-8.3999999999999631E-3</v>
      </c>
      <c r="D1904" s="2">
        <f t="shared" si="262"/>
        <v>0</v>
      </c>
      <c r="E1904" s="2">
        <f t="shared" si="263"/>
        <v>8.3999999999999631E-3</v>
      </c>
      <c r="F1904" s="2">
        <f t="shared" si="268"/>
        <v>1.604454783774259E-2</v>
      </c>
      <c r="G1904" s="2">
        <f t="shared" si="268"/>
        <v>1.0818836234220178E-2</v>
      </c>
      <c r="H1904" s="2">
        <f t="shared" si="265"/>
        <v>1.4830197528079212</v>
      </c>
      <c r="I1904" s="2">
        <f t="shared" si="266"/>
        <v>59.726458121440615</v>
      </c>
    </row>
    <row r="1905" spans="1:9" ht="13.5" x14ac:dyDescent="0.25">
      <c r="A1905" s="3">
        <f>TITRES_STAT!B1908</f>
        <v>44784</v>
      </c>
      <c r="B1905" s="17">
        <f>TITRES_STAT!D1908</f>
        <v>3.5095999999999998</v>
      </c>
      <c r="C1905" s="2">
        <f t="shared" si="261"/>
        <v>0</v>
      </c>
      <c r="D1905" s="2">
        <f t="shared" si="262"/>
        <v>0</v>
      </c>
      <c r="E1905" s="2">
        <f t="shared" si="263"/>
        <v>0</v>
      </c>
      <c r="F1905" s="2">
        <f t="shared" si="268"/>
        <v>1.4898508706475262E-2</v>
      </c>
      <c r="G1905" s="2">
        <f t="shared" si="268"/>
        <v>1.0046062217490164E-2</v>
      </c>
      <c r="H1905" s="2">
        <f t="shared" si="265"/>
        <v>1.4830197528079212</v>
      </c>
      <c r="I1905" s="2">
        <f t="shared" si="266"/>
        <v>59.726458121440615</v>
      </c>
    </row>
    <row r="1906" spans="1:9" ht="13.5" x14ac:dyDescent="0.25">
      <c r="A1906" s="3">
        <f>TITRES_STAT!B1909</f>
        <v>44785</v>
      </c>
      <c r="B1906" s="17">
        <f>TITRES_STAT!D1909</f>
        <v>3.6097000000000001</v>
      </c>
      <c r="C1906" s="2">
        <f t="shared" si="261"/>
        <v>0.1001000000000003</v>
      </c>
      <c r="D1906" s="2">
        <f t="shared" si="262"/>
        <v>0.1001000000000003</v>
      </c>
      <c r="E1906" s="2">
        <f t="shared" si="263"/>
        <v>0</v>
      </c>
      <c r="F1906" s="2">
        <f t="shared" si="268"/>
        <v>2.0984329513155622E-2</v>
      </c>
      <c r="G1906" s="2">
        <f t="shared" si="268"/>
        <v>9.3284863448122955E-3</v>
      </c>
      <c r="H1906" s="2">
        <f t="shared" si="265"/>
        <v>2.2494892244576534</v>
      </c>
      <c r="I1906" s="2">
        <f t="shared" si="266"/>
        <v>69.225932725876262</v>
      </c>
    </row>
    <row r="1907" spans="1:9" ht="13.5" x14ac:dyDescent="0.25">
      <c r="A1907" s="3">
        <f>TITRES_STAT!B1910</f>
        <v>44788</v>
      </c>
      <c r="B1907" s="17">
        <f>TITRES_STAT!D1910</f>
        <v>3.6179999999999999</v>
      </c>
      <c r="C1907" s="2">
        <f t="shared" si="261"/>
        <v>8.299999999999752E-3</v>
      </c>
      <c r="D1907" s="2">
        <f t="shared" si="262"/>
        <v>8.299999999999752E-3</v>
      </c>
      <c r="E1907" s="2">
        <f t="shared" si="263"/>
        <v>0</v>
      </c>
      <c r="F1907" s="2">
        <f t="shared" si="268"/>
        <v>2.0078305976501631E-2</v>
      </c>
      <c r="G1907" s="2">
        <f t="shared" si="268"/>
        <v>8.6621658916114178E-3</v>
      </c>
      <c r="H1907" s="2">
        <f t="shared" si="265"/>
        <v>2.3179313612483212</v>
      </c>
      <c r="I1907" s="2">
        <f t="shared" si="266"/>
        <v>69.860738782017322</v>
      </c>
    </row>
    <row r="1908" spans="1:9" ht="13.5" x14ac:dyDescent="0.25">
      <c r="A1908" s="3">
        <f>TITRES_STAT!B1911</f>
        <v>44789</v>
      </c>
      <c r="B1908" s="17">
        <f>TITRES_STAT!D1911</f>
        <v>3.6179999999999999</v>
      </c>
      <c r="C1908" s="2">
        <f t="shared" si="261"/>
        <v>0</v>
      </c>
      <c r="D1908" s="2">
        <f t="shared" si="262"/>
        <v>0</v>
      </c>
      <c r="E1908" s="2">
        <f t="shared" si="263"/>
        <v>0</v>
      </c>
      <c r="F1908" s="2">
        <f t="shared" si="268"/>
        <v>1.8644141263894371E-2</v>
      </c>
      <c r="G1908" s="2">
        <f t="shared" si="268"/>
        <v>8.0434397564963164E-3</v>
      </c>
      <c r="H1908" s="2">
        <f t="shared" si="265"/>
        <v>2.3179313612483212</v>
      </c>
      <c r="I1908" s="2">
        <f t="shared" si="266"/>
        <v>69.860738782017322</v>
      </c>
    </row>
    <row r="1909" spans="1:9" ht="13.5" x14ac:dyDescent="0.25">
      <c r="A1909" s="3">
        <f>TITRES_STAT!B1912</f>
        <v>44790</v>
      </c>
      <c r="B1909" s="17">
        <f>TITRES_STAT!D1912</f>
        <v>3.6179999999999999</v>
      </c>
      <c r="C1909" s="2">
        <f t="shared" si="261"/>
        <v>0</v>
      </c>
      <c r="D1909" s="2">
        <f t="shared" si="262"/>
        <v>0</v>
      </c>
      <c r="E1909" s="2">
        <f t="shared" si="263"/>
        <v>0</v>
      </c>
      <c r="F1909" s="2">
        <f t="shared" si="268"/>
        <v>1.7312416887901916E-2</v>
      </c>
      <c r="G1909" s="2">
        <f t="shared" si="268"/>
        <v>7.4689083453180084E-3</v>
      </c>
      <c r="H1909" s="2">
        <f t="shared" si="265"/>
        <v>2.3179313612483208</v>
      </c>
      <c r="I1909" s="2">
        <f t="shared" si="266"/>
        <v>69.860738782017322</v>
      </c>
    </row>
    <row r="1910" spans="1:9" ht="13.5" x14ac:dyDescent="0.25">
      <c r="A1910" s="3">
        <f>TITRES_STAT!B1913</f>
        <v>44791</v>
      </c>
      <c r="B1910" s="17">
        <f>TITRES_STAT!D1913</f>
        <v>3.5847000000000002</v>
      </c>
      <c r="C1910" s="2">
        <f t="shared" si="261"/>
        <v>-3.3299999999999663E-2</v>
      </c>
      <c r="D1910" s="2">
        <f t="shared" si="262"/>
        <v>0</v>
      </c>
      <c r="E1910" s="2">
        <f t="shared" si="263"/>
        <v>3.3299999999999663E-2</v>
      </c>
      <c r="F1910" s="2">
        <f t="shared" si="268"/>
        <v>1.6075815681623206E-2</v>
      </c>
      <c r="G1910" s="2">
        <f t="shared" si="268"/>
        <v>9.3139863206524141E-3</v>
      </c>
      <c r="H1910" s="2">
        <f t="shared" si="265"/>
        <v>1.7259866106929334</v>
      </c>
      <c r="I1910" s="2">
        <f t="shared" si="266"/>
        <v>63.316034052500186</v>
      </c>
    </row>
    <row r="1911" spans="1:9" ht="13.5" x14ac:dyDescent="0.25">
      <c r="A1911" s="3">
        <f>TITRES_STAT!B1914</f>
        <v>44792</v>
      </c>
      <c r="B1911" s="17">
        <f>TITRES_STAT!D1914</f>
        <v>3.6263000000000001</v>
      </c>
      <c r="C1911" s="2">
        <f t="shared" si="261"/>
        <v>4.1599999999999859E-2</v>
      </c>
      <c r="D1911" s="2">
        <f t="shared" si="262"/>
        <v>4.1599999999999859E-2</v>
      </c>
      <c r="E1911" s="2">
        <f t="shared" si="263"/>
        <v>0</v>
      </c>
      <c r="F1911" s="2">
        <f t="shared" si="268"/>
        <v>1.7898971704364393E-2</v>
      </c>
      <c r="G1911" s="2">
        <f t="shared" si="268"/>
        <v>8.6487015834629567E-3</v>
      </c>
      <c r="H1911" s="2">
        <f t="shared" si="265"/>
        <v>2.0695559364181011</v>
      </c>
      <c r="I1911" s="2">
        <f t="shared" si="266"/>
        <v>67.421997816175619</v>
      </c>
    </row>
    <row r="1912" spans="1:9" ht="13.5" x14ac:dyDescent="0.25">
      <c r="A1912" s="3">
        <f>TITRES_STAT!B1915</f>
        <v>44795</v>
      </c>
      <c r="B1912" s="17">
        <f>TITRES_STAT!D1915</f>
        <v>3.5847000000000002</v>
      </c>
      <c r="C1912" s="2">
        <f t="shared" si="261"/>
        <v>-4.1599999999999859E-2</v>
      </c>
      <c r="D1912" s="2">
        <f t="shared" si="262"/>
        <v>0</v>
      </c>
      <c r="E1912" s="2">
        <f t="shared" si="263"/>
        <v>4.1599999999999859E-2</v>
      </c>
      <c r="F1912" s="2">
        <f t="shared" si="268"/>
        <v>1.662047372548122E-2</v>
      </c>
      <c r="G1912" s="2">
        <f t="shared" si="268"/>
        <v>1.1002365756072734E-2</v>
      </c>
      <c r="H1912" s="2">
        <f t="shared" si="265"/>
        <v>1.5106272681679922</v>
      </c>
      <c r="I1912" s="2">
        <f t="shared" si="266"/>
        <v>60.169316541770009</v>
      </c>
    </row>
    <row r="1913" spans="1:9" ht="13.5" x14ac:dyDescent="0.25">
      <c r="A1913" s="3">
        <f>TITRES_STAT!B1916</f>
        <v>44796</v>
      </c>
      <c r="B1913" s="17">
        <f>TITRES_STAT!D1916</f>
        <v>3.6013000000000002</v>
      </c>
      <c r="C1913" s="2">
        <f t="shared" si="261"/>
        <v>1.6599999999999948E-2</v>
      </c>
      <c r="D1913" s="2">
        <f t="shared" si="262"/>
        <v>1.6599999999999948E-2</v>
      </c>
      <c r="E1913" s="2">
        <f t="shared" si="263"/>
        <v>0</v>
      </c>
      <c r="F1913" s="2">
        <f t="shared" si="268"/>
        <v>1.6619011316518273E-2</v>
      </c>
      <c r="G1913" s="2">
        <f t="shared" si="268"/>
        <v>1.0216482487781824E-2</v>
      </c>
      <c r="H1913" s="2">
        <f t="shared" si="265"/>
        <v>1.6266862235993074</v>
      </c>
      <c r="I1913" s="2">
        <f t="shared" si="266"/>
        <v>61.929217467409735</v>
      </c>
    </row>
    <row r="1914" spans="1:9" ht="13.5" x14ac:dyDescent="0.25">
      <c r="A1914" s="3">
        <f>TITRES_STAT!B1917</f>
        <v>44797</v>
      </c>
      <c r="B1914" s="17">
        <f>TITRES_STAT!D1917</f>
        <v>3.7014</v>
      </c>
      <c r="C1914" s="2">
        <f t="shared" si="261"/>
        <v>0.10009999999999986</v>
      </c>
      <c r="D1914" s="2">
        <f t="shared" si="262"/>
        <v>0.10009999999999986</v>
      </c>
      <c r="E1914" s="2">
        <f t="shared" si="263"/>
        <v>0</v>
      </c>
      <c r="F1914" s="2">
        <f t="shared" si="268"/>
        <v>2.2581939079624101E-2</v>
      </c>
      <c r="G1914" s="2">
        <f t="shared" si="268"/>
        <v>9.4867337386545514E-3</v>
      </c>
      <c r="H1914" s="2">
        <f t="shared" si="265"/>
        <v>2.3803702835689333</v>
      </c>
      <c r="I1914" s="2">
        <f t="shared" si="266"/>
        <v>70.417441992650041</v>
      </c>
    </row>
    <row r="1915" spans="1:9" ht="13.5" x14ac:dyDescent="0.25">
      <c r="A1915" s="3">
        <f>TITRES_STAT!B1918</f>
        <v>44798</v>
      </c>
      <c r="B1915" s="17">
        <f>TITRES_STAT!D1918</f>
        <v>3.7513999999999998</v>
      </c>
      <c r="C1915" s="2">
        <f t="shared" si="261"/>
        <v>4.9999999999999822E-2</v>
      </c>
      <c r="D1915" s="2">
        <f t="shared" si="262"/>
        <v>4.9999999999999822E-2</v>
      </c>
      <c r="E1915" s="2">
        <f t="shared" si="263"/>
        <v>0</v>
      </c>
      <c r="F1915" s="2">
        <f t="shared" si="268"/>
        <v>2.4540372002508082E-2</v>
      </c>
      <c r="G1915" s="2">
        <f t="shared" si="268"/>
        <v>8.809109900179227E-3</v>
      </c>
      <c r="H1915" s="2">
        <f t="shared" si="265"/>
        <v>2.7857947375601242</v>
      </c>
      <c r="I1915" s="2">
        <f t="shared" si="266"/>
        <v>73.585467007002023</v>
      </c>
    </row>
    <row r="1916" spans="1:9" ht="13.5" x14ac:dyDescent="0.25">
      <c r="A1916" s="3">
        <f>TITRES_STAT!B1919</f>
        <v>44799</v>
      </c>
      <c r="B1916" s="17">
        <f>TITRES_STAT!D1919</f>
        <v>3.8681000000000001</v>
      </c>
      <c r="C1916" s="2">
        <f t="shared" si="261"/>
        <v>0.11670000000000025</v>
      </c>
      <c r="D1916" s="2">
        <f t="shared" si="262"/>
        <v>0.11670000000000025</v>
      </c>
      <c r="E1916" s="2">
        <f t="shared" si="263"/>
        <v>0</v>
      </c>
      <c r="F1916" s="2">
        <f t="shared" si="268"/>
        <v>3.1123202573757523E-2</v>
      </c>
      <c r="G1916" s="2">
        <f t="shared" si="268"/>
        <v>8.179887764452139E-3</v>
      </c>
      <c r="H1916" s="2">
        <f t="shared" si="265"/>
        <v>3.8048446959152193</v>
      </c>
      <c r="I1916" s="2">
        <f t="shared" si="266"/>
        <v>79.187672790961642</v>
      </c>
    </row>
    <row r="1917" spans="1:9" ht="13.5" x14ac:dyDescent="0.25">
      <c r="A1917" s="3">
        <f>TITRES_STAT!B1920</f>
        <v>44802</v>
      </c>
      <c r="B1917" s="17">
        <f>TITRES_STAT!D1920</f>
        <v>3.8347000000000002</v>
      </c>
      <c r="C1917" s="2">
        <f t="shared" si="261"/>
        <v>-3.3399999999999874E-2</v>
      </c>
      <c r="D1917" s="2">
        <f t="shared" si="262"/>
        <v>0</v>
      </c>
      <c r="E1917" s="2">
        <f t="shared" si="263"/>
        <v>3.3399999999999874E-2</v>
      </c>
      <c r="F1917" s="2">
        <f t="shared" ref="F1917:G1932" si="269">((F1916*13)+D1917)/14</f>
        <v>2.8900116675631988E-2</v>
      </c>
      <c r="G1917" s="2">
        <f t="shared" si="269"/>
        <v>9.9813243527055485E-3</v>
      </c>
      <c r="H1917" s="2">
        <f t="shared" si="265"/>
        <v>2.8954190500580506</v>
      </c>
      <c r="I1917" s="2">
        <f t="shared" si="266"/>
        <v>74.328820926593309</v>
      </c>
    </row>
    <row r="1918" spans="1:9" ht="13.5" x14ac:dyDescent="0.25">
      <c r="A1918" s="3">
        <f>TITRES_STAT!B1921</f>
        <v>44803</v>
      </c>
      <c r="B1918" s="17">
        <f>TITRES_STAT!D1921</f>
        <v>3.9514999999999998</v>
      </c>
      <c r="C1918" s="2">
        <f t="shared" si="261"/>
        <v>0.11679999999999957</v>
      </c>
      <c r="D1918" s="2">
        <f t="shared" si="262"/>
        <v>0.11679999999999957</v>
      </c>
      <c r="E1918" s="2">
        <f t="shared" si="263"/>
        <v>0</v>
      </c>
      <c r="F1918" s="2">
        <f t="shared" si="269"/>
        <v>3.5178679770229669E-2</v>
      </c>
      <c r="G1918" s="2">
        <f t="shared" si="269"/>
        <v>9.268372613226581E-3</v>
      </c>
      <c r="H1918" s="2">
        <f t="shared" si="265"/>
        <v>3.7955616631152016</v>
      </c>
      <c r="I1918" s="2">
        <f t="shared" si="266"/>
        <v>79.147385223060624</v>
      </c>
    </row>
    <row r="1919" spans="1:9" ht="13.5" x14ac:dyDescent="0.25">
      <c r="A1919" s="3">
        <f>TITRES_STAT!B1922</f>
        <v>44804</v>
      </c>
      <c r="B1919" s="17">
        <f>TITRES_STAT!D1922</f>
        <v>3.9180999999999999</v>
      </c>
      <c r="C1919" s="2">
        <f t="shared" si="261"/>
        <v>-3.3399999999999874E-2</v>
      </c>
      <c r="D1919" s="2">
        <f t="shared" si="262"/>
        <v>0</v>
      </c>
      <c r="E1919" s="2">
        <f t="shared" si="263"/>
        <v>3.3399999999999874E-2</v>
      </c>
      <c r="F1919" s="2">
        <f t="shared" si="269"/>
        <v>3.2665916929498981E-2</v>
      </c>
      <c r="G1919" s="2">
        <f t="shared" si="269"/>
        <v>1.0992060283710386E-2</v>
      </c>
      <c r="H1919" s="2">
        <f t="shared" si="265"/>
        <v>2.9717738154973574</v>
      </c>
      <c r="I1919" s="2">
        <f t="shared" si="266"/>
        <v>74.822332628859002</v>
      </c>
    </row>
    <row r="1920" spans="1:9" ht="13.5" x14ac:dyDescent="0.25">
      <c r="A1920" s="3">
        <f>TITRES_STAT!B1923</f>
        <v>44805</v>
      </c>
      <c r="B1920" s="17">
        <f>TITRES_STAT!D1923</f>
        <v>3.9014000000000002</v>
      </c>
      <c r="C1920" s="2">
        <f t="shared" si="261"/>
        <v>-1.6699999999999715E-2</v>
      </c>
      <c r="D1920" s="2">
        <f t="shared" si="262"/>
        <v>0</v>
      </c>
      <c r="E1920" s="2">
        <f t="shared" si="263"/>
        <v>1.6699999999999715E-2</v>
      </c>
      <c r="F1920" s="2">
        <f t="shared" si="269"/>
        <v>3.0332637148820483E-2</v>
      </c>
      <c r="G1920" s="2">
        <f t="shared" si="269"/>
        <v>1.1399770263445339E-2</v>
      </c>
      <c r="H1920" s="2">
        <f t="shared" si="265"/>
        <v>2.6608112661783667</v>
      </c>
      <c r="I1920" s="2">
        <f t="shared" si="266"/>
        <v>72.683650500127243</v>
      </c>
    </row>
    <row r="1921" spans="1:9" ht="13.5" x14ac:dyDescent="0.25">
      <c r="A1921" s="3">
        <f>TITRES_STAT!B1924</f>
        <v>44806</v>
      </c>
      <c r="B1921" s="17">
        <f>TITRES_STAT!D1924</f>
        <v>3.8763999999999998</v>
      </c>
      <c r="C1921" s="2">
        <f t="shared" si="261"/>
        <v>-2.5000000000000355E-2</v>
      </c>
      <c r="D1921" s="2">
        <f t="shared" si="262"/>
        <v>0</v>
      </c>
      <c r="E1921" s="2">
        <f t="shared" si="263"/>
        <v>2.5000000000000355E-2</v>
      </c>
      <c r="F1921" s="2">
        <f t="shared" si="269"/>
        <v>2.816602020961902E-2</v>
      </c>
      <c r="G1921" s="2">
        <f t="shared" si="269"/>
        <v>1.237121524462784E-2</v>
      </c>
      <c r="H1921" s="2">
        <f t="shared" si="265"/>
        <v>2.2767383521073259</v>
      </c>
      <c r="I1921" s="2">
        <f t="shared" si="266"/>
        <v>69.48184772345698</v>
      </c>
    </row>
    <row r="1922" spans="1:9" ht="13.5" x14ac:dyDescent="0.25">
      <c r="A1922" s="3">
        <f>TITRES_STAT!B1925</f>
        <v>44809</v>
      </c>
      <c r="B1922" s="17">
        <f>TITRES_STAT!D1925</f>
        <v>3.8763999999999998</v>
      </c>
      <c r="C1922" s="2">
        <f t="shared" si="261"/>
        <v>0</v>
      </c>
      <c r="D1922" s="2">
        <f t="shared" si="262"/>
        <v>0</v>
      </c>
      <c r="E1922" s="2">
        <f t="shared" si="263"/>
        <v>0</v>
      </c>
      <c r="F1922" s="2">
        <f t="shared" si="269"/>
        <v>2.615416162321766E-2</v>
      </c>
      <c r="G1922" s="2">
        <f t="shared" si="269"/>
        <v>1.148755701286871E-2</v>
      </c>
      <c r="H1922" s="2">
        <f t="shared" si="265"/>
        <v>2.2767383521073259</v>
      </c>
      <c r="I1922" s="2">
        <f t="shared" si="266"/>
        <v>69.48184772345698</v>
      </c>
    </row>
    <row r="1923" spans="1:9" ht="13.5" x14ac:dyDescent="0.25">
      <c r="A1923" s="3">
        <f>TITRES_STAT!B1926</f>
        <v>44810</v>
      </c>
      <c r="B1923" s="17">
        <f>TITRES_STAT!D1926</f>
        <v>3.7847</v>
      </c>
      <c r="C1923" s="2">
        <f t="shared" ref="C1923:C1986" si="270">B1923-B1922</f>
        <v>-9.1699999999999893E-2</v>
      </c>
      <c r="D1923" s="2">
        <f t="shared" ref="D1923:D1986" si="271">IF(C1923&gt;0,C1923,0)</f>
        <v>0</v>
      </c>
      <c r="E1923" s="2">
        <f t="shared" ref="E1923:E1986" si="272">IF(C1923&lt;0,-C1923,0)</f>
        <v>9.1699999999999893E-2</v>
      </c>
      <c r="F1923" s="2">
        <f t="shared" si="269"/>
        <v>2.4286007221559259E-2</v>
      </c>
      <c r="G1923" s="2">
        <f t="shared" si="269"/>
        <v>1.7217017226235223E-2</v>
      </c>
      <c r="H1923" s="2">
        <f t="shared" si="265"/>
        <v>1.410581571850456</v>
      </c>
      <c r="I1923" s="2">
        <f t="shared" si="266"/>
        <v>58.516234767680515</v>
      </c>
    </row>
    <row r="1924" spans="1:9" ht="13.5" x14ac:dyDescent="0.25">
      <c r="A1924" s="3">
        <f>TITRES_STAT!B1927</f>
        <v>44811</v>
      </c>
      <c r="B1924" s="17">
        <f>TITRES_STAT!D1927</f>
        <v>3.8347000000000002</v>
      </c>
      <c r="C1924" s="2">
        <f t="shared" si="270"/>
        <v>5.0000000000000266E-2</v>
      </c>
      <c r="D1924" s="2">
        <f t="shared" si="271"/>
        <v>5.0000000000000266E-2</v>
      </c>
      <c r="E1924" s="2">
        <f t="shared" si="272"/>
        <v>0</v>
      </c>
      <c r="F1924" s="2">
        <f t="shared" si="269"/>
        <v>2.6122720991447905E-2</v>
      </c>
      <c r="G1924" s="2">
        <f t="shared" si="269"/>
        <v>1.5987230281504134E-2</v>
      </c>
      <c r="H1924" s="2">
        <f t="shared" si="265"/>
        <v>1.633974148834878</v>
      </c>
      <c r="I1924" s="2">
        <f t="shared" si="266"/>
        <v>62.034555257790068</v>
      </c>
    </row>
    <row r="1925" spans="1:9" ht="13.5" x14ac:dyDescent="0.25">
      <c r="A1925" s="3">
        <f>TITRES_STAT!B1928</f>
        <v>44812</v>
      </c>
      <c r="B1925" s="17">
        <f>TITRES_STAT!D1928</f>
        <v>3.7347000000000001</v>
      </c>
      <c r="C1925" s="2">
        <f t="shared" si="270"/>
        <v>-0.10000000000000009</v>
      </c>
      <c r="D1925" s="2">
        <f t="shared" si="271"/>
        <v>0</v>
      </c>
      <c r="E1925" s="2">
        <f t="shared" si="272"/>
        <v>0.10000000000000009</v>
      </c>
      <c r="F1925" s="2">
        <f t="shared" si="269"/>
        <v>2.4256812349201625E-2</v>
      </c>
      <c r="G1925" s="2">
        <f t="shared" si="269"/>
        <v>2.1988142404253844E-2</v>
      </c>
      <c r="H1925" s="2">
        <f t="shared" si="265"/>
        <v>1.1031769716258015</v>
      </c>
      <c r="I1925" s="2">
        <f t="shared" si="266"/>
        <v>52.452883732985235</v>
      </c>
    </row>
    <row r="1926" spans="1:9" ht="13.5" x14ac:dyDescent="0.25">
      <c r="A1926" s="3">
        <f>TITRES_STAT!B1929</f>
        <v>44813</v>
      </c>
      <c r="B1926" s="17">
        <f>TITRES_STAT!D1929</f>
        <v>3.6263000000000001</v>
      </c>
      <c r="C1926" s="2">
        <f t="shared" si="270"/>
        <v>-0.10840000000000005</v>
      </c>
      <c r="D1926" s="2">
        <f t="shared" si="271"/>
        <v>0</v>
      </c>
      <c r="E1926" s="2">
        <f t="shared" si="272"/>
        <v>0.10840000000000005</v>
      </c>
      <c r="F1926" s="2">
        <f t="shared" si="269"/>
        <v>2.2524182895687223E-2</v>
      </c>
      <c r="G1926" s="2">
        <f t="shared" si="269"/>
        <v>2.8160417946807147E-2</v>
      </c>
      <c r="H1926" s="2">
        <f t="shared" si="265"/>
        <v>0.79985257811988675</v>
      </c>
      <c r="I1926" s="2">
        <f t="shared" si="266"/>
        <v>44.439894013731227</v>
      </c>
    </row>
    <row r="1927" spans="1:9" ht="13.5" x14ac:dyDescent="0.25">
      <c r="A1927" s="3">
        <f>TITRES_STAT!B1930</f>
        <v>44816</v>
      </c>
      <c r="B1927" s="17">
        <f>TITRES_STAT!D1930</f>
        <v>3.7014</v>
      </c>
      <c r="C1927" s="2">
        <f t="shared" si="270"/>
        <v>7.5099999999999945E-2</v>
      </c>
      <c r="D1927" s="2">
        <f t="shared" si="271"/>
        <v>7.5099999999999945E-2</v>
      </c>
      <c r="E1927" s="2">
        <f t="shared" si="272"/>
        <v>0</v>
      </c>
      <c r="F1927" s="2">
        <f t="shared" si="269"/>
        <v>2.6279598403138132E-2</v>
      </c>
      <c r="G1927" s="2">
        <f t="shared" si="269"/>
        <v>2.614895952203521E-2</v>
      </c>
      <c r="H1927" s="2">
        <f t="shared" si="265"/>
        <v>1.0049959494943894</v>
      </c>
      <c r="I1927" s="2">
        <f t="shared" si="266"/>
        <v>50.124587520878762</v>
      </c>
    </row>
    <row r="1928" spans="1:9" ht="13.5" x14ac:dyDescent="0.25">
      <c r="A1928" s="3">
        <f>TITRES_STAT!B1931</f>
        <v>44817</v>
      </c>
      <c r="B1928" s="17">
        <f>TITRES_STAT!D1931</f>
        <v>3.7014</v>
      </c>
      <c r="C1928" s="2">
        <f t="shared" si="270"/>
        <v>0</v>
      </c>
      <c r="D1928" s="2">
        <f t="shared" si="271"/>
        <v>0</v>
      </c>
      <c r="E1928" s="2">
        <f t="shared" si="272"/>
        <v>0</v>
      </c>
      <c r="F1928" s="2">
        <f t="shared" si="269"/>
        <v>2.4402484231485409E-2</v>
      </c>
      <c r="G1928" s="2">
        <f t="shared" si="269"/>
        <v>2.4281176699032698E-2</v>
      </c>
      <c r="H1928" s="2">
        <f t="shared" si="265"/>
        <v>1.0049959494943894</v>
      </c>
      <c r="I1928" s="2">
        <f t="shared" si="266"/>
        <v>50.124587520878762</v>
      </c>
    </row>
    <row r="1929" spans="1:9" ht="13.5" x14ac:dyDescent="0.25">
      <c r="A1929" s="3">
        <f>TITRES_STAT!B1932</f>
        <v>44818</v>
      </c>
      <c r="B1929" s="17">
        <f>TITRES_STAT!D1932</f>
        <v>3.7014</v>
      </c>
      <c r="C1929" s="2">
        <f t="shared" si="270"/>
        <v>0</v>
      </c>
      <c r="D1929" s="2">
        <f t="shared" si="271"/>
        <v>0</v>
      </c>
      <c r="E1929" s="2">
        <f t="shared" si="272"/>
        <v>0</v>
      </c>
      <c r="F1929" s="2">
        <f t="shared" si="269"/>
        <v>2.2659449643522168E-2</v>
      </c>
      <c r="G1929" s="2">
        <f t="shared" si="269"/>
        <v>2.2546806934816078E-2</v>
      </c>
      <c r="H1929" s="2">
        <f t="shared" si="265"/>
        <v>1.0049959494943894</v>
      </c>
      <c r="I1929" s="2">
        <f t="shared" si="266"/>
        <v>50.124587520878762</v>
      </c>
    </row>
    <row r="1930" spans="1:9" ht="13.5" x14ac:dyDescent="0.25">
      <c r="A1930" s="3">
        <f>TITRES_STAT!B1933</f>
        <v>44819</v>
      </c>
      <c r="B1930" s="17">
        <f>TITRES_STAT!D1933</f>
        <v>3.6680000000000001</v>
      </c>
      <c r="C1930" s="2">
        <f t="shared" si="270"/>
        <v>-3.3399999999999874E-2</v>
      </c>
      <c r="D1930" s="2">
        <f t="shared" si="271"/>
        <v>0</v>
      </c>
      <c r="E1930" s="2">
        <f t="shared" si="272"/>
        <v>3.3399999999999874E-2</v>
      </c>
      <c r="F1930" s="2">
        <f t="shared" si="269"/>
        <v>2.1040917526127727E-2</v>
      </c>
      <c r="G1930" s="2">
        <f t="shared" si="269"/>
        <v>2.3322035010900636E-2</v>
      </c>
      <c r="H1930" s="2">
        <f t="shared" si="265"/>
        <v>0.90219046135096181</v>
      </c>
      <c r="I1930" s="2">
        <f t="shared" si="266"/>
        <v>47.429028779285005</v>
      </c>
    </row>
    <row r="1931" spans="1:9" ht="13.5" x14ac:dyDescent="0.25">
      <c r="A1931" s="3">
        <f>TITRES_STAT!B1934</f>
        <v>44820</v>
      </c>
      <c r="B1931" s="17">
        <f>TITRES_STAT!D1934</f>
        <v>3.6764000000000001</v>
      </c>
      <c r="C1931" s="2">
        <f t="shared" si="270"/>
        <v>8.3999999999999631E-3</v>
      </c>
      <c r="D1931" s="2">
        <f t="shared" si="271"/>
        <v>8.3999999999999631E-3</v>
      </c>
      <c r="E1931" s="2">
        <f t="shared" si="272"/>
        <v>0</v>
      </c>
      <c r="F1931" s="2">
        <f t="shared" si="269"/>
        <v>2.0137994845690031E-2</v>
      </c>
      <c r="G1931" s="2">
        <f t="shared" si="269"/>
        <v>2.1656175367264878E-2</v>
      </c>
      <c r="H1931" s="2">
        <f t="shared" si="265"/>
        <v>0.92989618453728895</v>
      </c>
      <c r="I1931" s="2">
        <f t="shared" si="266"/>
        <v>48.183741280375678</v>
      </c>
    </row>
    <row r="1932" spans="1:9" ht="13.5" x14ac:dyDescent="0.25">
      <c r="A1932" s="3">
        <f>TITRES_STAT!B1935</f>
        <v>44823</v>
      </c>
      <c r="B1932" s="17">
        <f>TITRES_STAT!D1935</f>
        <v>3.7014</v>
      </c>
      <c r="C1932" s="2">
        <f t="shared" si="270"/>
        <v>2.4999999999999911E-2</v>
      </c>
      <c r="D1932" s="2">
        <f t="shared" si="271"/>
        <v>2.4999999999999911E-2</v>
      </c>
      <c r="E1932" s="2">
        <f t="shared" si="272"/>
        <v>0</v>
      </c>
      <c r="F1932" s="2">
        <f t="shared" si="269"/>
        <v>2.0485280928140736E-2</v>
      </c>
      <c r="G1932" s="2">
        <f t="shared" si="269"/>
        <v>2.010930569817453E-2</v>
      </c>
      <c r="H1932" s="2">
        <f t="shared" si="265"/>
        <v>1.0186965793652605</v>
      </c>
      <c r="I1932" s="2">
        <f t="shared" si="266"/>
        <v>50.463085427408295</v>
      </c>
    </row>
    <row r="1933" spans="1:9" ht="13.5" x14ac:dyDescent="0.25">
      <c r="A1933" s="3">
        <f>TITRES_STAT!B1936</f>
        <v>44824</v>
      </c>
      <c r="B1933" s="17">
        <f>TITRES_STAT!D1936</f>
        <v>3.7097000000000002</v>
      </c>
      <c r="C1933" s="2">
        <f t="shared" si="270"/>
        <v>8.3000000000001961E-3</v>
      </c>
      <c r="D1933" s="2">
        <f t="shared" si="271"/>
        <v>8.3000000000001961E-3</v>
      </c>
      <c r="E1933" s="2">
        <f t="shared" si="272"/>
        <v>0</v>
      </c>
      <c r="F1933" s="2">
        <f t="shared" ref="F1933:G1948" si="273">((F1932*13)+D1933)/14</f>
        <v>1.9614903718987838E-2</v>
      </c>
      <c r="G1933" s="2">
        <f t="shared" si="273"/>
        <v>1.8672926719733494E-2</v>
      </c>
      <c r="H1933" s="2">
        <f t="shared" si="265"/>
        <v>1.0504461359160622</v>
      </c>
      <c r="I1933" s="2">
        <f t="shared" si="266"/>
        <v>51.230125849990323</v>
      </c>
    </row>
    <row r="1934" spans="1:9" ht="13.5" x14ac:dyDescent="0.25">
      <c r="A1934" s="3">
        <f>TITRES_STAT!B1937</f>
        <v>44825</v>
      </c>
      <c r="B1934" s="17">
        <f>TITRES_STAT!D1937</f>
        <v>3.7097000000000002</v>
      </c>
      <c r="C1934" s="2">
        <f t="shared" si="270"/>
        <v>0</v>
      </c>
      <c r="D1934" s="2">
        <f t="shared" si="271"/>
        <v>0</v>
      </c>
      <c r="E1934" s="2">
        <f t="shared" si="272"/>
        <v>0</v>
      </c>
      <c r="F1934" s="2">
        <f t="shared" si="273"/>
        <v>1.8213839167631564E-2</v>
      </c>
      <c r="G1934" s="2">
        <f t="shared" si="273"/>
        <v>1.733914623975253E-2</v>
      </c>
      <c r="H1934" s="2">
        <f t="shared" si="265"/>
        <v>1.0504461359160622</v>
      </c>
      <c r="I1934" s="2">
        <f t="shared" si="266"/>
        <v>51.230125849990323</v>
      </c>
    </row>
    <row r="1935" spans="1:9" ht="13.5" x14ac:dyDescent="0.25">
      <c r="A1935" s="3">
        <f>TITRES_STAT!B1938</f>
        <v>44826</v>
      </c>
      <c r="B1935" s="17">
        <f>TITRES_STAT!D1938</f>
        <v>3.7097000000000002</v>
      </c>
      <c r="C1935" s="2">
        <f t="shared" si="270"/>
        <v>0</v>
      </c>
      <c r="D1935" s="2">
        <f t="shared" si="271"/>
        <v>0</v>
      </c>
      <c r="E1935" s="2">
        <f t="shared" si="272"/>
        <v>0</v>
      </c>
      <c r="F1935" s="2">
        <f t="shared" si="273"/>
        <v>1.6912850655657879E-2</v>
      </c>
      <c r="G1935" s="2">
        <f t="shared" si="273"/>
        <v>1.610063579405592E-2</v>
      </c>
      <c r="H1935" s="2">
        <f t="shared" si="265"/>
        <v>1.050446135916062</v>
      </c>
      <c r="I1935" s="2">
        <f t="shared" si="266"/>
        <v>51.230125849990316</v>
      </c>
    </row>
    <row r="1936" spans="1:9" ht="13.5" x14ac:dyDescent="0.25">
      <c r="A1936" s="3">
        <f>TITRES_STAT!B1939</f>
        <v>44827</v>
      </c>
      <c r="B1936" s="17">
        <f>TITRES_STAT!D1939</f>
        <v>3.8180999999999998</v>
      </c>
      <c r="C1936" s="2">
        <f t="shared" si="270"/>
        <v>0.10839999999999961</v>
      </c>
      <c r="D1936" s="2">
        <f t="shared" si="271"/>
        <v>0.10839999999999961</v>
      </c>
      <c r="E1936" s="2">
        <f t="shared" si="272"/>
        <v>0</v>
      </c>
      <c r="F1936" s="2">
        <f t="shared" si="273"/>
        <v>2.3447647037396574E-2</v>
      </c>
      <c r="G1936" s="2">
        <f t="shared" si="273"/>
        <v>1.4950590380194782E-2</v>
      </c>
      <c r="H1936" s="2">
        <f t="shared" si="265"/>
        <v>1.5683425497669938</v>
      </c>
      <c r="I1936" s="2">
        <f t="shared" si="266"/>
        <v>61.064383717400844</v>
      </c>
    </row>
    <row r="1937" spans="1:9" ht="13.5" x14ac:dyDescent="0.25">
      <c r="A1937" s="3">
        <f>TITRES_STAT!B1940</f>
        <v>44830</v>
      </c>
      <c r="B1937" s="17">
        <f>TITRES_STAT!D1940</f>
        <v>3.8347000000000002</v>
      </c>
      <c r="C1937" s="2">
        <f t="shared" si="270"/>
        <v>1.6600000000000392E-2</v>
      </c>
      <c r="D1937" s="2">
        <f t="shared" si="271"/>
        <v>1.6600000000000392E-2</v>
      </c>
      <c r="E1937" s="2">
        <f t="shared" si="272"/>
        <v>0</v>
      </c>
      <c r="F1937" s="2">
        <f t="shared" si="273"/>
        <v>2.2958529391868272E-2</v>
      </c>
      <c r="G1937" s="2">
        <f t="shared" si="273"/>
        <v>1.3882691067323727E-2</v>
      </c>
      <c r="H1937" s="2">
        <f t="shared" ref="H1937:H2000" si="274">F1937/G1937</f>
        <v>1.6537520917617137</v>
      </c>
      <c r="I1937" s="2">
        <f t="shared" ref="I1937:I2000" si="275">IF(G1937=0,100,100-(100/(1+H1937)))</f>
        <v>62.317504973264391</v>
      </c>
    </row>
    <row r="1938" spans="1:9" ht="13.5" x14ac:dyDescent="0.25">
      <c r="A1938" s="3">
        <f>TITRES_STAT!B1941</f>
        <v>44831</v>
      </c>
      <c r="B1938" s="17">
        <f>TITRES_STAT!D1941</f>
        <v>3.8180999999999998</v>
      </c>
      <c r="C1938" s="2">
        <f t="shared" si="270"/>
        <v>-1.6600000000000392E-2</v>
      </c>
      <c r="D1938" s="2">
        <f t="shared" si="271"/>
        <v>0</v>
      </c>
      <c r="E1938" s="2">
        <f t="shared" si="272"/>
        <v>1.6600000000000392E-2</v>
      </c>
      <c r="F1938" s="2">
        <f t="shared" si="273"/>
        <v>2.1318634435306256E-2</v>
      </c>
      <c r="G1938" s="2">
        <f t="shared" si="273"/>
        <v>1.4076784562514918E-2</v>
      </c>
      <c r="H1938" s="2">
        <f t="shared" si="274"/>
        <v>1.5144534137487382</v>
      </c>
      <c r="I1938" s="2">
        <f t="shared" si="275"/>
        <v>60.229925337565746</v>
      </c>
    </row>
    <row r="1939" spans="1:9" ht="13.5" x14ac:dyDescent="0.25">
      <c r="A1939" s="3">
        <f>TITRES_STAT!B1942</f>
        <v>44832</v>
      </c>
      <c r="B1939" s="17">
        <f>TITRES_STAT!D1942</f>
        <v>3.8597999999999999</v>
      </c>
      <c r="C1939" s="2">
        <f t="shared" si="270"/>
        <v>4.170000000000007E-2</v>
      </c>
      <c r="D1939" s="2">
        <f t="shared" si="271"/>
        <v>4.170000000000007E-2</v>
      </c>
      <c r="E1939" s="2">
        <f t="shared" si="272"/>
        <v>0</v>
      </c>
      <c r="F1939" s="2">
        <f t="shared" si="273"/>
        <v>2.2774446261355812E-2</v>
      </c>
      <c r="G1939" s="2">
        <f t="shared" si="273"/>
        <v>1.3071299950906711E-2</v>
      </c>
      <c r="H1939" s="2">
        <f t="shared" si="274"/>
        <v>1.7423245084186159</v>
      </c>
      <c r="I1939" s="2">
        <f t="shared" si="275"/>
        <v>63.534585460979656</v>
      </c>
    </row>
    <row r="1940" spans="1:9" ht="13.5" x14ac:dyDescent="0.25">
      <c r="A1940" s="3">
        <f>TITRES_STAT!B1943</f>
        <v>44833</v>
      </c>
      <c r="B1940" s="17">
        <f>TITRES_STAT!D1943</f>
        <v>3.8597999999999999</v>
      </c>
      <c r="C1940" s="2">
        <f t="shared" si="270"/>
        <v>0</v>
      </c>
      <c r="D1940" s="2">
        <f t="shared" si="271"/>
        <v>0</v>
      </c>
      <c r="E1940" s="2">
        <f t="shared" si="272"/>
        <v>0</v>
      </c>
      <c r="F1940" s="2">
        <f t="shared" si="273"/>
        <v>2.1147700099830396E-2</v>
      </c>
      <c r="G1940" s="2">
        <f t="shared" si="273"/>
        <v>1.2137635668699088E-2</v>
      </c>
      <c r="H1940" s="2">
        <f t="shared" si="274"/>
        <v>1.7423245084186159</v>
      </c>
      <c r="I1940" s="2">
        <f t="shared" si="275"/>
        <v>63.534585460979656</v>
      </c>
    </row>
    <row r="1941" spans="1:9" ht="13.5" x14ac:dyDescent="0.25">
      <c r="A1941" s="3">
        <f>TITRES_STAT!B1944</f>
        <v>44834</v>
      </c>
      <c r="B1941" s="17">
        <f>TITRES_STAT!D1944</f>
        <v>3.8513999999999999</v>
      </c>
      <c r="C1941" s="2">
        <f t="shared" si="270"/>
        <v>-8.3999999999999631E-3</v>
      </c>
      <c r="D1941" s="2">
        <f t="shared" si="271"/>
        <v>0</v>
      </c>
      <c r="E1941" s="2">
        <f t="shared" si="272"/>
        <v>8.3999999999999631E-3</v>
      </c>
      <c r="F1941" s="2">
        <f t="shared" si="273"/>
        <v>1.9637150092699653E-2</v>
      </c>
      <c r="G1941" s="2">
        <f t="shared" si="273"/>
        <v>1.1870661692363437E-2</v>
      </c>
      <c r="H1941" s="2">
        <f t="shared" si="274"/>
        <v>1.6542590970588023</v>
      </c>
      <c r="I1941" s="2">
        <f t="shared" si="275"/>
        <v>62.324702923384351</v>
      </c>
    </row>
    <row r="1942" spans="1:9" ht="13.5" x14ac:dyDescent="0.25">
      <c r="A1942" s="3">
        <f>TITRES_STAT!B1945</f>
        <v>44837</v>
      </c>
      <c r="B1942" s="17">
        <f>TITRES_STAT!D1945</f>
        <v>3.8347000000000002</v>
      </c>
      <c r="C1942" s="2">
        <f t="shared" si="270"/>
        <v>-1.6699999999999715E-2</v>
      </c>
      <c r="D1942" s="2">
        <f t="shared" si="271"/>
        <v>0</v>
      </c>
      <c r="E1942" s="2">
        <f t="shared" si="272"/>
        <v>1.6699999999999715E-2</v>
      </c>
      <c r="F1942" s="2">
        <f t="shared" si="273"/>
        <v>1.8234496514649676E-2</v>
      </c>
      <c r="G1942" s="2">
        <f t="shared" si="273"/>
        <v>1.221561442862317E-2</v>
      </c>
      <c r="H1942" s="2">
        <f t="shared" si="274"/>
        <v>1.4927203720447568</v>
      </c>
      <c r="I1942" s="2">
        <f t="shared" si="275"/>
        <v>59.883185807170634</v>
      </c>
    </row>
    <row r="1943" spans="1:9" ht="13.5" x14ac:dyDescent="0.25">
      <c r="A1943" s="3">
        <f>TITRES_STAT!B1946</f>
        <v>44838</v>
      </c>
      <c r="B1943" s="17">
        <f>TITRES_STAT!D1946</f>
        <v>3.8347000000000002</v>
      </c>
      <c r="C1943" s="2">
        <f t="shared" si="270"/>
        <v>0</v>
      </c>
      <c r="D1943" s="2">
        <f t="shared" si="271"/>
        <v>0</v>
      </c>
      <c r="E1943" s="2">
        <f t="shared" si="272"/>
        <v>0</v>
      </c>
      <c r="F1943" s="2">
        <f t="shared" si="273"/>
        <v>1.6932032477888985E-2</v>
      </c>
      <c r="G1943" s="2">
        <f t="shared" si="273"/>
        <v>1.1343070540864373E-2</v>
      </c>
      <c r="H1943" s="2">
        <f t="shared" si="274"/>
        <v>1.4927203720447566</v>
      </c>
      <c r="I1943" s="2">
        <f t="shared" si="275"/>
        <v>59.883185807170626</v>
      </c>
    </row>
    <row r="1944" spans="1:9" ht="13.5" x14ac:dyDescent="0.25">
      <c r="A1944" s="3">
        <f>TITRES_STAT!B1947</f>
        <v>44839</v>
      </c>
      <c r="B1944" s="17">
        <f>TITRES_STAT!D1947</f>
        <v>3.8347000000000002</v>
      </c>
      <c r="C1944" s="2">
        <f t="shared" si="270"/>
        <v>0</v>
      </c>
      <c r="D1944" s="2">
        <f t="shared" si="271"/>
        <v>0</v>
      </c>
      <c r="E1944" s="2">
        <f t="shared" si="272"/>
        <v>0</v>
      </c>
      <c r="F1944" s="2">
        <f t="shared" si="273"/>
        <v>1.57226015866112E-2</v>
      </c>
      <c r="G1944" s="2">
        <f t="shared" si="273"/>
        <v>1.0532851216516917E-2</v>
      </c>
      <c r="H1944" s="2">
        <f t="shared" si="274"/>
        <v>1.4927203720447566</v>
      </c>
      <c r="I1944" s="2">
        <f t="shared" si="275"/>
        <v>59.883185807170626</v>
      </c>
    </row>
    <row r="1945" spans="1:9" ht="13.5" x14ac:dyDescent="0.25">
      <c r="A1945" s="3">
        <f>TITRES_STAT!B1948</f>
        <v>44840</v>
      </c>
      <c r="B1945" s="17">
        <f>TITRES_STAT!D1948</f>
        <v>3.8347000000000002</v>
      </c>
      <c r="C1945" s="2">
        <f t="shared" si="270"/>
        <v>0</v>
      </c>
      <c r="D1945" s="2">
        <f t="shared" si="271"/>
        <v>0</v>
      </c>
      <c r="E1945" s="2">
        <f t="shared" si="272"/>
        <v>0</v>
      </c>
      <c r="F1945" s="2">
        <f t="shared" si="273"/>
        <v>1.4599558616138972E-2</v>
      </c>
      <c r="G1945" s="2">
        <f t="shared" si="273"/>
        <v>9.7805047010514224E-3</v>
      </c>
      <c r="H1945" s="2">
        <f t="shared" si="274"/>
        <v>1.4927203720447568</v>
      </c>
      <c r="I1945" s="2">
        <f t="shared" si="275"/>
        <v>59.883185807170634</v>
      </c>
    </row>
    <row r="1946" spans="1:9" ht="13.5" x14ac:dyDescent="0.25">
      <c r="A1946" s="3">
        <f>TITRES_STAT!B1949</f>
        <v>44841</v>
      </c>
      <c r="B1946" s="17">
        <f>TITRES_STAT!D1949</f>
        <v>3.7513999999999998</v>
      </c>
      <c r="C1946" s="2">
        <f t="shared" si="270"/>
        <v>-8.3300000000000374E-2</v>
      </c>
      <c r="D1946" s="2">
        <f t="shared" si="271"/>
        <v>0</v>
      </c>
      <c r="E1946" s="2">
        <f t="shared" si="272"/>
        <v>8.3300000000000374E-2</v>
      </c>
      <c r="F1946" s="2">
        <f t="shared" si="273"/>
        <v>1.3556733000700474E-2</v>
      </c>
      <c r="G1946" s="2">
        <f t="shared" si="273"/>
        <v>1.5031897222404918E-2</v>
      </c>
      <c r="H1946" s="2">
        <f t="shared" si="274"/>
        <v>0.90186440208587082</v>
      </c>
      <c r="I1946" s="2">
        <f t="shared" si="275"/>
        <v>47.420015911583945</v>
      </c>
    </row>
    <row r="1947" spans="1:9" ht="13.5" x14ac:dyDescent="0.25">
      <c r="A1947" s="3">
        <f>TITRES_STAT!B1950</f>
        <v>44844</v>
      </c>
      <c r="B1947" s="17">
        <f>TITRES_STAT!D1950</f>
        <v>3.8096999999999999</v>
      </c>
      <c r="C1947" s="2">
        <f t="shared" si="270"/>
        <v>5.8300000000000018E-2</v>
      </c>
      <c r="D1947" s="2">
        <f t="shared" si="271"/>
        <v>5.8300000000000018E-2</v>
      </c>
      <c r="E1947" s="2">
        <f t="shared" si="272"/>
        <v>0</v>
      </c>
      <c r="F1947" s="2">
        <f t="shared" si="273"/>
        <v>1.6752680643507583E-2</v>
      </c>
      <c r="G1947" s="2">
        <f t="shared" si="273"/>
        <v>1.3958190277947424E-2</v>
      </c>
      <c r="H1947" s="2">
        <f t="shared" si="274"/>
        <v>1.2002043466892109</v>
      </c>
      <c r="I1947" s="2">
        <f t="shared" si="275"/>
        <v>54.549676192360749</v>
      </c>
    </row>
    <row r="1948" spans="1:9" ht="13.5" x14ac:dyDescent="0.25">
      <c r="A1948" s="3">
        <f>TITRES_STAT!B1951</f>
        <v>44845</v>
      </c>
      <c r="B1948" s="17">
        <f>TITRES_STAT!D1951</f>
        <v>3.8347000000000002</v>
      </c>
      <c r="C1948" s="2">
        <f t="shared" si="270"/>
        <v>2.5000000000000355E-2</v>
      </c>
      <c r="D1948" s="2">
        <f t="shared" si="271"/>
        <v>2.5000000000000355E-2</v>
      </c>
      <c r="E1948" s="2">
        <f t="shared" si="272"/>
        <v>0</v>
      </c>
      <c r="F1948" s="2">
        <f t="shared" si="273"/>
        <v>1.7341774883257065E-2</v>
      </c>
      <c r="G1948" s="2">
        <f t="shared" si="273"/>
        <v>1.2961176686665465E-2</v>
      </c>
      <c r="H1948" s="2">
        <f t="shared" si="274"/>
        <v>1.337978433786678</v>
      </c>
      <c r="I1948" s="2">
        <f t="shared" si="275"/>
        <v>57.228005804127022</v>
      </c>
    </row>
    <row r="1949" spans="1:9" ht="13.5" x14ac:dyDescent="0.25">
      <c r="A1949" s="3">
        <f>TITRES_STAT!B1952</f>
        <v>44846</v>
      </c>
      <c r="B1949" s="17">
        <f>TITRES_STAT!D1952</f>
        <v>3.8347000000000002</v>
      </c>
      <c r="C1949" s="2">
        <f t="shared" si="270"/>
        <v>0</v>
      </c>
      <c r="D1949" s="2">
        <f t="shared" si="271"/>
        <v>0</v>
      </c>
      <c r="E1949" s="2">
        <f t="shared" si="272"/>
        <v>0</v>
      </c>
      <c r="F1949" s="2">
        <f t="shared" ref="F1949:G1964" si="276">((F1948*13)+D1949)/14</f>
        <v>1.6103076677310132E-2</v>
      </c>
      <c r="G1949" s="2">
        <f t="shared" si="276"/>
        <v>1.2035378351903646E-2</v>
      </c>
      <c r="H1949" s="2">
        <f t="shared" si="274"/>
        <v>1.3379784337866782</v>
      </c>
      <c r="I1949" s="2">
        <f t="shared" si="275"/>
        <v>57.228005804127022</v>
      </c>
    </row>
    <row r="1950" spans="1:9" ht="13.5" x14ac:dyDescent="0.25">
      <c r="A1950" s="3">
        <f>TITRES_STAT!B1953</f>
        <v>44847</v>
      </c>
      <c r="B1950" s="17">
        <f>TITRES_STAT!D1953</f>
        <v>3.7513999999999998</v>
      </c>
      <c r="C1950" s="2">
        <f t="shared" si="270"/>
        <v>-8.3300000000000374E-2</v>
      </c>
      <c r="D1950" s="2">
        <f t="shared" si="271"/>
        <v>0</v>
      </c>
      <c r="E1950" s="2">
        <f t="shared" si="272"/>
        <v>8.3300000000000374E-2</v>
      </c>
      <c r="F1950" s="2">
        <f t="shared" si="276"/>
        <v>1.4952856914645124E-2</v>
      </c>
      <c r="G1950" s="2">
        <f t="shared" si="276"/>
        <v>1.7125708469624839E-2</v>
      </c>
      <c r="H1950" s="2">
        <f t="shared" si="274"/>
        <v>0.87312340632017582</v>
      </c>
      <c r="I1950" s="2">
        <f t="shared" si="275"/>
        <v>46.61323452443856</v>
      </c>
    </row>
    <row r="1951" spans="1:9" ht="13.5" x14ac:dyDescent="0.25">
      <c r="A1951" s="3">
        <f>TITRES_STAT!B1954</f>
        <v>44848</v>
      </c>
      <c r="B1951" s="17">
        <f>TITRES_STAT!D1954</f>
        <v>3.7513999999999998</v>
      </c>
      <c r="C1951" s="2">
        <f t="shared" si="270"/>
        <v>0</v>
      </c>
      <c r="D1951" s="2">
        <f t="shared" si="271"/>
        <v>0</v>
      </c>
      <c r="E1951" s="2">
        <f t="shared" si="272"/>
        <v>0</v>
      </c>
      <c r="F1951" s="2">
        <f t="shared" si="276"/>
        <v>1.3884795706456187E-2</v>
      </c>
      <c r="G1951" s="2">
        <f t="shared" si="276"/>
        <v>1.5902443578937352E-2</v>
      </c>
      <c r="H1951" s="2">
        <f t="shared" si="274"/>
        <v>0.87312340632017571</v>
      </c>
      <c r="I1951" s="2">
        <f t="shared" si="275"/>
        <v>46.61323452443856</v>
      </c>
    </row>
    <row r="1952" spans="1:9" ht="13.5" x14ac:dyDescent="0.25">
      <c r="A1952" s="3">
        <f>TITRES_STAT!B1955</f>
        <v>44851</v>
      </c>
      <c r="B1952" s="17">
        <f>TITRES_STAT!D1955</f>
        <v>3.8096999999999999</v>
      </c>
      <c r="C1952" s="2">
        <f t="shared" si="270"/>
        <v>5.8300000000000018E-2</v>
      </c>
      <c r="D1952" s="2">
        <f t="shared" si="271"/>
        <v>5.8300000000000018E-2</v>
      </c>
      <c r="E1952" s="2">
        <f t="shared" si="272"/>
        <v>0</v>
      </c>
      <c r="F1952" s="2">
        <f t="shared" si="276"/>
        <v>1.7057310298852175E-2</v>
      </c>
      <c r="G1952" s="2">
        <f t="shared" si="276"/>
        <v>1.4766554751870399E-2</v>
      </c>
      <c r="H1952" s="2">
        <f t="shared" si="274"/>
        <v>1.1551313482037249</v>
      </c>
      <c r="I1952" s="2">
        <f t="shared" si="275"/>
        <v>53.599115857440083</v>
      </c>
    </row>
    <row r="1953" spans="1:9" ht="13.5" x14ac:dyDescent="0.25">
      <c r="A1953" s="3">
        <f>TITRES_STAT!B1956</f>
        <v>44852</v>
      </c>
      <c r="B1953" s="17">
        <f>TITRES_STAT!D1956</f>
        <v>3.8264</v>
      </c>
      <c r="C1953" s="2">
        <f t="shared" si="270"/>
        <v>1.6700000000000159E-2</v>
      </c>
      <c r="D1953" s="2">
        <f t="shared" si="271"/>
        <v>1.6700000000000159E-2</v>
      </c>
      <c r="E1953" s="2">
        <f t="shared" si="272"/>
        <v>0</v>
      </c>
      <c r="F1953" s="2">
        <f t="shared" si="276"/>
        <v>1.7031788134648458E-2</v>
      </c>
      <c r="G1953" s="2">
        <f t="shared" si="276"/>
        <v>1.3711800841022513E-2</v>
      </c>
      <c r="H1953" s="2">
        <f t="shared" si="274"/>
        <v>1.2421262773663775</v>
      </c>
      <c r="I1953" s="2">
        <f t="shared" si="275"/>
        <v>55.399479052776222</v>
      </c>
    </row>
    <row r="1954" spans="1:9" ht="13.5" x14ac:dyDescent="0.25">
      <c r="A1954" s="3">
        <f>TITRES_STAT!B1957</f>
        <v>44853</v>
      </c>
      <c r="B1954" s="17">
        <f>TITRES_STAT!D1957</f>
        <v>3.8264</v>
      </c>
      <c r="C1954" s="2">
        <f t="shared" si="270"/>
        <v>0</v>
      </c>
      <c r="D1954" s="2">
        <f t="shared" si="271"/>
        <v>0</v>
      </c>
      <c r="E1954" s="2">
        <f t="shared" si="272"/>
        <v>0</v>
      </c>
      <c r="F1954" s="2">
        <f t="shared" si="276"/>
        <v>1.5815231839316424E-2</v>
      </c>
      <c r="G1954" s="2">
        <f t="shared" si="276"/>
        <v>1.273238649523519E-2</v>
      </c>
      <c r="H1954" s="2">
        <f t="shared" si="274"/>
        <v>1.2421262773663775</v>
      </c>
      <c r="I1954" s="2">
        <f t="shared" si="275"/>
        <v>55.399479052776222</v>
      </c>
    </row>
    <row r="1955" spans="1:9" ht="13.5" x14ac:dyDescent="0.25">
      <c r="A1955" s="3">
        <f>TITRES_STAT!B1958</f>
        <v>44854</v>
      </c>
      <c r="B1955" s="17">
        <f>TITRES_STAT!D1958</f>
        <v>3.8180999999999998</v>
      </c>
      <c r="C1955" s="2">
        <f t="shared" si="270"/>
        <v>-8.3000000000001961E-3</v>
      </c>
      <c r="D1955" s="2">
        <f t="shared" si="271"/>
        <v>0</v>
      </c>
      <c r="E1955" s="2">
        <f t="shared" si="272"/>
        <v>8.3000000000001961E-3</v>
      </c>
      <c r="F1955" s="2">
        <f t="shared" si="276"/>
        <v>1.4685572422222393E-2</v>
      </c>
      <c r="G1955" s="2">
        <f t="shared" si="276"/>
        <v>1.2415787459861261E-2</v>
      </c>
      <c r="H1955" s="2">
        <f t="shared" si="274"/>
        <v>1.1828144183120943</v>
      </c>
      <c r="I1955" s="2">
        <f t="shared" si="275"/>
        <v>54.187584999861308</v>
      </c>
    </row>
    <row r="1956" spans="1:9" ht="13.5" x14ac:dyDescent="0.25">
      <c r="A1956" s="3">
        <f>TITRES_STAT!B1959</f>
        <v>44855</v>
      </c>
      <c r="B1956" s="17">
        <f>TITRES_STAT!D1959</f>
        <v>3.8180999999999998</v>
      </c>
      <c r="C1956" s="2">
        <f t="shared" si="270"/>
        <v>0</v>
      </c>
      <c r="D1956" s="2">
        <f t="shared" si="271"/>
        <v>0</v>
      </c>
      <c r="E1956" s="2">
        <f t="shared" si="272"/>
        <v>0</v>
      </c>
      <c r="F1956" s="2">
        <f t="shared" si="276"/>
        <v>1.3636602963492223E-2</v>
      </c>
      <c r="G1956" s="2">
        <f t="shared" si="276"/>
        <v>1.15289454984426E-2</v>
      </c>
      <c r="H1956" s="2">
        <f t="shared" si="274"/>
        <v>1.1828144183120943</v>
      </c>
      <c r="I1956" s="2">
        <f t="shared" si="275"/>
        <v>54.187584999861308</v>
      </c>
    </row>
    <row r="1957" spans="1:9" ht="13.5" x14ac:dyDescent="0.25">
      <c r="A1957" s="3">
        <f>TITRES_STAT!B1960</f>
        <v>44858</v>
      </c>
      <c r="B1957" s="17">
        <f>TITRES_STAT!D1960</f>
        <v>3.8014000000000001</v>
      </c>
      <c r="C1957" s="2">
        <f t="shared" si="270"/>
        <v>-1.6699999999999715E-2</v>
      </c>
      <c r="D1957" s="2">
        <f t="shared" si="271"/>
        <v>0</v>
      </c>
      <c r="E1957" s="2">
        <f t="shared" si="272"/>
        <v>1.6699999999999715E-2</v>
      </c>
      <c r="F1957" s="2">
        <f t="shared" si="276"/>
        <v>1.2662559894671351E-2</v>
      </c>
      <c r="G1957" s="2">
        <f t="shared" si="276"/>
        <v>1.189830653426811E-2</v>
      </c>
      <c r="H1957" s="2">
        <f t="shared" si="274"/>
        <v>1.0642321122087524</v>
      </c>
      <c r="I1957" s="2">
        <f t="shared" si="275"/>
        <v>51.555835504855679</v>
      </c>
    </row>
    <row r="1958" spans="1:9" ht="13.5" x14ac:dyDescent="0.25">
      <c r="A1958" s="3">
        <f>TITRES_STAT!B1961</f>
        <v>44859</v>
      </c>
      <c r="B1958" s="17">
        <f>TITRES_STAT!D1961</f>
        <v>3.8014000000000001</v>
      </c>
      <c r="C1958" s="2">
        <f t="shared" si="270"/>
        <v>0</v>
      </c>
      <c r="D1958" s="2">
        <f t="shared" si="271"/>
        <v>0</v>
      </c>
      <c r="E1958" s="2">
        <f t="shared" si="272"/>
        <v>0</v>
      </c>
      <c r="F1958" s="2">
        <f t="shared" si="276"/>
        <v>1.1758091330766255E-2</v>
      </c>
      <c r="G1958" s="2">
        <f t="shared" si="276"/>
        <v>1.1048427496106102E-2</v>
      </c>
      <c r="H1958" s="2">
        <f t="shared" si="274"/>
        <v>1.0642321122087524</v>
      </c>
      <c r="I1958" s="2">
        <f t="shared" si="275"/>
        <v>51.555835504855679</v>
      </c>
    </row>
    <row r="1959" spans="1:9" ht="13.5" x14ac:dyDescent="0.25">
      <c r="A1959" s="3">
        <f>TITRES_STAT!B1962</f>
        <v>44860</v>
      </c>
      <c r="B1959" s="17">
        <f>TITRES_STAT!D1962</f>
        <v>3.7930999999999999</v>
      </c>
      <c r="C1959" s="2">
        <f t="shared" si="270"/>
        <v>-8.3000000000001961E-3</v>
      </c>
      <c r="D1959" s="2">
        <f t="shared" si="271"/>
        <v>0</v>
      </c>
      <c r="E1959" s="2">
        <f t="shared" si="272"/>
        <v>8.3000000000001961E-3</v>
      </c>
      <c r="F1959" s="2">
        <f t="shared" si="276"/>
        <v>1.0918227664282951E-2</v>
      </c>
      <c r="G1959" s="2">
        <f t="shared" si="276"/>
        <v>1.0852111246384253E-2</v>
      </c>
      <c r="H1959" s="2">
        <f t="shared" si="274"/>
        <v>1.0060924935616309</v>
      </c>
      <c r="I1959" s="2">
        <f t="shared" si="275"/>
        <v>50.151849767176344</v>
      </c>
    </row>
    <row r="1960" spans="1:9" ht="13.5" x14ac:dyDescent="0.25">
      <c r="A1960" s="3">
        <f>TITRES_STAT!B1963</f>
        <v>44861</v>
      </c>
      <c r="B1960" s="17">
        <f>TITRES_STAT!D1963</f>
        <v>3.7930999999999999</v>
      </c>
      <c r="C1960" s="2">
        <f t="shared" si="270"/>
        <v>0</v>
      </c>
      <c r="D1960" s="2">
        <f t="shared" si="271"/>
        <v>0</v>
      </c>
      <c r="E1960" s="2">
        <f t="shared" si="272"/>
        <v>0</v>
      </c>
      <c r="F1960" s="2">
        <f t="shared" si="276"/>
        <v>1.0138354259691312E-2</v>
      </c>
      <c r="G1960" s="2">
        <f t="shared" si="276"/>
        <v>1.0076960443071091E-2</v>
      </c>
      <c r="H1960" s="2">
        <f t="shared" si="274"/>
        <v>1.0060924935616311</v>
      </c>
      <c r="I1960" s="2">
        <f t="shared" si="275"/>
        <v>50.151849767176351</v>
      </c>
    </row>
    <row r="1961" spans="1:9" ht="13.5" x14ac:dyDescent="0.25">
      <c r="A1961" s="3">
        <f>TITRES_STAT!B1964</f>
        <v>44862</v>
      </c>
      <c r="B1961" s="17">
        <f>TITRES_STAT!D1964</f>
        <v>3.7513999999999998</v>
      </c>
      <c r="C1961" s="2">
        <f t="shared" si="270"/>
        <v>-4.170000000000007E-2</v>
      </c>
      <c r="D1961" s="2">
        <f t="shared" si="271"/>
        <v>0</v>
      </c>
      <c r="E1961" s="2">
        <f t="shared" si="272"/>
        <v>4.170000000000007E-2</v>
      </c>
      <c r="F1961" s="2">
        <f t="shared" si="276"/>
        <v>9.4141860982847898E-3</v>
      </c>
      <c r="G1961" s="2">
        <f t="shared" si="276"/>
        <v>1.2335748982851733E-2</v>
      </c>
      <c r="H1961" s="2">
        <f t="shared" si="274"/>
        <v>0.76316291060816099</v>
      </c>
      <c r="I1961" s="2">
        <f t="shared" si="275"/>
        <v>43.283743437237241</v>
      </c>
    </row>
    <row r="1962" spans="1:9" ht="13.5" x14ac:dyDescent="0.25">
      <c r="A1962" s="3">
        <f>TITRES_STAT!B1965</f>
        <v>44865</v>
      </c>
      <c r="B1962" s="17">
        <f>TITRES_STAT!D1965</f>
        <v>3.7930999999999999</v>
      </c>
      <c r="C1962" s="2">
        <f t="shared" si="270"/>
        <v>4.170000000000007E-2</v>
      </c>
      <c r="D1962" s="2">
        <f t="shared" si="271"/>
        <v>4.170000000000007E-2</v>
      </c>
      <c r="E1962" s="2">
        <f t="shared" si="272"/>
        <v>0</v>
      </c>
      <c r="F1962" s="2">
        <f t="shared" si="276"/>
        <v>1.1720315662693024E-2</v>
      </c>
      <c r="G1962" s="2">
        <f t="shared" si="276"/>
        <v>1.145462405550518E-2</v>
      </c>
      <c r="H1962" s="2">
        <f t="shared" si="274"/>
        <v>1.0231951398754244</v>
      </c>
      <c r="I1962" s="2">
        <f t="shared" si="275"/>
        <v>50.573230417033642</v>
      </c>
    </row>
    <row r="1963" spans="1:9" ht="13.5" x14ac:dyDescent="0.25">
      <c r="A1963" s="3">
        <f>TITRES_STAT!B1966</f>
        <v>44866</v>
      </c>
      <c r="B1963" s="17">
        <f>TITRES_STAT!D1966</f>
        <v>3.7263999999999999</v>
      </c>
      <c r="C1963" s="2">
        <f t="shared" si="270"/>
        <v>-6.6699999999999982E-2</v>
      </c>
      <c r="D1963" s="2">
        <f t="shared" si="271"/>
        <v>0</v>
      </c>
      <c r="E1963" s="2">
        <f t="shared" si="272"/>
        <v>6.6699999999999982E-2</v>
      </c>
      <c r="F1963" s="2">
        <f t="shared" si="276"/>
        <v>1.0883150258214952E-2</v>
      </c>
      <c r="G1963" s="2">
        <f t="shared" si="276"/>
        <v>1.540072233725481E-2</v>
      </c>
      <c r="H1963" s="2">
        <f t="shared" si="274"/>
        <v>0.70666492258537028</v>
      </c>
      <c r="I1963" s="2">
        <f t="shared" si="275"/>
        <v>41.406190121659435</v>
      </c>
    </row>
    <row r="1964" spans="1:9" ht="13.5" x14ac:dyDescent="0.25">
      <c r="A1964" s="3">
        <f>TITRES_STAT!B1967</f>
        <v>44867</v>
      </c>
      <c r="B1964" s="17">
        <f>TITRES_STAT!D1967</f>
        <v>3.7263999999999999</v>
      </c>
      <c r="C1964" s="2">
        <f t="shared" si="270"/>
        <v>0</v>
      </c>
      <c r="D1964" s="2">
        <f t="shared" si="271"/>
        <v>0</v>
      </c>
      <c r="E1964" s="2">
        <f t="shared" si="272"/>
        <v>0</v>
      </c>
      <c r="F1964" s="2">
        <f t="shared" si="276"/>
        <v>1.0105782382628171E-2</v>
      </c>
      <c r="G1964" s="2">
        <f t="shared" si="276"/>
        <v>1.4300670741736608E-2</v>
      </c>
      <c r="H1964" s="2">
        <f t="shared" si="274"/>
        <v>0.70666492258537039</v>
      </c>
      <c r="I1964" s="2">
        <f t="shared" si="275"/>
        <v>41.406190121659435</v>
      </c>
    </row>
    <row r="1965" spans="1:9" ht="13.5" x14ac:dyDescent="0.25">
      <c r="A1965" s="3">
        <f>TITRES_STAT!B1968</f>
        <v>44868</v>
      </c>
      <c r="B1965" s="17">
        <f>TITRES_STAT!D1968</f>
        <v>3.7263999999999999</v>
      </c>
      <c r="C1965" s="2">
        <f t="shared" si="270"/>
        <v>0</v>
      </c>
      <c r="D1965" s="2">
        <f t="shared" si="271"/>
        <v>0</v>
      </c>
      <c r="E1965" s="2">
        <f t="shared" si="272"/>
        <v>0</v>
      </c>
      <c r="F1965" s="2">
        <f t="shared" ref="F1965:G1980" si="277">((F1964*13)+D1965)/14</f>
        <v>9.3839407838690169E-3</v>
      </c>
      <c r="G1965" s="2">
        <f t="shared" si="277"/>
        <v>1.3279194260183994E-2</v>
      </c>
      <c r="H1965" s="2">
        <f t="shared" si="274"/>
        <v>0.70666492258537039</v>
      </c>
      <c r="I1965" s="2">
        <f t="shared" si="275"/>
        <v>41.406190121659435</v>
      </c>
    </row>
    <row r="1966" spans="1:9" ht="13.5" x14ac:dyDescent="0.25">
      <c r="A1966" s="3">
        <f>TITRES_STAT!B1969</f>
        <v>44869</v>
      </c>
      <c r="B1966" s="17">
        <f>TITRES_STAT!D1969</f>
        <v>3.718</v>
      </c>
      <c r="C1966" s="2">
        <f t="shared" si="270"/>
        <v>-8.3999999999999631E-3</v>
      </c>
      <c r="D1966" s="2">
        <f t="shared" si="271"/>
        <v>0</v>
      </c>
      <c r="E1966" s="2">
        <f t="shared" si="272"/>
        <v>8.3999999999999631E-3</v>
      </c>
      <c r="F1966" s="2">
        <f t="shared" si="277"/>
        <v>8.7136592993069441E-3</v>
      </c>
      <c r="G1966" s="2">
        <f t="shared" si="277"/>
        <v>1.2930680384456562E-2</v>
      </c>
      <c r="H1966" s="2">
        <f t="shared" si="274"/>
        <v>0.67387477226498271</v>
      </c>
      <c r="I1966" s="2">
        <f t="shared" si="275"/>
        <v>40.258374367703595</v>
      </c>
    </row>
    <row r="1967" spans="1:9" ht="13.5" x14ac:dyDescent="0.25">
      <c r="A1967" s="3">
        <f>TITRES_STAT!B1970</f>
        <v>44872</v>
      </c>
      <c r="B1967" s="17">
        <f>TITRES_STAT!D1970</f>
        <v>3.6013000000000002</v>
      </c>
      <c r="C1967" s="2">
        <f t="shared" si="270"/>
        <v>-0.1166999999999998</v>
      </c>
      <c r="D1967" s="2">
        <f t="shared" si="271"/>
        <v>0</v>
      </c>
      <c r="E1967" s="2">
        <f t="shared" si="272"/>
        <v>0.1166999999999998</v>
      </c>
      <c r="F1967" s="2">
        <f t="shared" si="277"/>
        <v>8.091255063642163E-3</v>
      </c>
      <c r="G1967" s="2">
        <f t="shared" si="277"/>
        <v>2.034277464270965E-2</v>
      </c>
      <c r="H1967" s="2">
        <f t="shared" si="274"/>
        <v>0.39774589286628459</v>
      </c>
      <c r="I1967" s="2">
        <f t="shared" si="275"/>
        <v>28.456237639206918</v>
      </c>
    </row>
    <row r="1968" spans="1:9" ht="13.5" x14ac:dyDescent="0.25">
      <c r="A1968" s="3">
        <f>TITRES_STAT!B1971</f>
        <v>44873</v>
      </c>
      <c r="B1968" s="17">
        <f>TITRES_STAT!D1971</f>
        <v>3.6429999999999998</v>
      </c>
      <c r="C1968" s="2">
        <f t="shared" si="270"/>
        <v>4.1699999999999626E-2</v>
      </c>
      <c r="D1968" s="2">
        <f t="shared" si="271"/>
        <v>4.1699999999999626E-2</v>
      </c>
      <c r="E1968" s="2">
        <f t="shared" si="272"/>
        <v>0</v>
      </c>
      <c r="F1968" s="2">
        <f t="shared" si="277"/>
        <v>1.0491879701953409E-2</v>
      </c>
      <c r="G1968" s="2">
        <f t="shared" si="277"/>
        <v>1.8889719311087533E-2</v>
      </c>
      <c r="H1968" s="2">
        <f t="shared" si="274"/>
        <v>0.55542803623318437</v>
      </c>
      <c r="I1968" s="2">
        <f t="shared" si="275"/>
        <v>35.709015351059065</v>
      </c>
    </row>
    <row r="1969" spans="1:9" ht="13.5" x14ac:dyDescent="0.25">
      <c r="A1969" s="3">
        <f>TITRES_STAT!B1972</f>
        <v>44874</v>
      </c>
      <c r="B1969" s="17">
        <f>TITRES_STAT!D1972</f>
        <v>3.5512999999999999</v>
      </c>
      <c r="C1969" s="2">
        <f t="shared" si="270"/>
        <v>-9.1699999999999893E-2</v>
      </c>
      <c r="D1969" s="2">
        <f t="shared" si="271"/>
        <v>0</v>
      </c>
      <c r="E1969" s="2">
        <f t="shared" si="272"/>
        <v>9.1699999999999893E-2</v>
      </c>
      <c r="F1969" s="2">
        <f t="shared" si="277"/>
        <v>9.7424597232424505E-3</v>
      </c>
      <c r="G1969" s="2">
        <f t="shared" si="277"/>
        <v>2.4090453646009844E-2</v>
      </c>
      <c r="H1969" s="2">
        <f t="shared" si="274"/>
        <v>0.4044116340190263</v>
      </c>
      <c r="I1969" s="2">
        <f t="shared" si="275"/>
        <v>28.795804892452736</v>
      </c>
    </row>
    <row r="1970" spans="1:9" ht="13.5" x14ac:dyDescent="0.25">
      <c r="A1970" s="3">
        <f>TITRES_STAT!B1973</f>
        <v>44875</v>
      </c>
      <c r="B1970" s="17">
        <f>TITRES_STAT!D1973</f>
        <v>3.6846999999999999</v>
      </c>
      <c r="C1970" s="2">
        <f t="shared" si="270"/>
        <v>0.13339999999999996</v>
      </c>
      <c r="D1970" s="2">
        <f t="shared" si="271"/>
        <v>0.13339999999999996</v>
      </c>
      <c r="E1970" s="2">
        <f t="shared" si="272"/>
        <v>0</v>
      </c>
      <c r="F1970" s="2">
        <f t="shared" si="277"/>
        <v>1.8575141171582273E-2</v>
      </c>
      <c r="G1970" s="2">
        <f t="shared" si="277"/>
        <v>2.2369706957009138E-2</v>
      </c>
      <c r="H1970" s="2">
        <f t="shared" si="274"/>
        <v>0.83037033999956322</v>
      </c>
      <c r="I1970" s="2">
        <f t="shared" si="275"/>
        <v>45.366247575873707</v>
      </c>
    </row>
    <row r="1971" spans="1:9" ht="13.5" x14ac:dyDescent="0.25">
      <c r="A1971" s="3">
        <f>TITRES_STAT!B1974</f>
        <v>44876</v>
      </c>
      <c r="B1971" s="17">
        <f>TITRES_STAT!D1974</f>
        <v>3.6513</v>
      </c>
      <c r="C1971" s="2">
        <f t="shared" si="270"/>
        <v>-3.3399999999999874E-2</v>
      </c>
      <c r="D1971" s="2">
        <f t="shared" si="271"/>
        <v>0</v>
      </c>
      <c r="E1971" s="2">
        <f t="shared" si="272"/>
        <v>3.3399999999999874E-2</v>
      </c>
      <c r="F1971" s="2">
        <f t="shared" si="277"/>
        <v>1.7248345373612108E-2</v>
      </c>
      <c r="G1971" s="2">
        <f t="shared" si="277"/>
        <v>2.3157585031508474E-2</v>
      </c>
      <c r="H1971" s="2">
        <f t="shared" si="274"/>
        <v>0.74482487487982074</v>
      </c>
      <c r="I1971" s="2">
        <f t="shared" si="275"/>
        <v>42.68765797662774</v>
      </c>
    </row>
    <row r="1972" spans="1:9" ht="13.5" x14ac:dyDescent="0.25">
      <c r="A1972" s="3">
        <f>TITRES_STAT!B1975</f>
        <v>44879</v>
      </c>
      <c r="B1972" s="17">
        <f>TITRES_STAT!D1975</f>
        <v>3.6513</v>
      </c>
      <c r="C1972" s="2">
        <f t="shared" si="270"/>
        <v>0</v>
      </c>
      <c r="D1972" s="2">
        <f t="shared" si="271"/>
        <v>0</v>
      </c>
      <c r="E1972" s="2">
        <f t="shared" si="272"/>
        <v>0</v>
      </c>
      <c r="F1972" s="2">
        <f t="shared" si="277"/>
        <v>1.6016320704068384E-2</v>
      </c>
      <c r="G1972" s="2">
        <f t="shared" si="277"/>
        <v>2.1503471814972152E-2</v>
      </c>
      <c r="H1972" s="2">
        <f t="shared" si="274"/>
        <v>0.74482487487982074</v>
      </c>
      <c r="I1972" s="2">
        <f t="shared" si="275"/>
        <v>42.68765797662774</v>
      </c>
    </row>
    <row r="1973" spans="1:9" ht="13.5" x14ac:dyDescent="0.25">
      <c r="A1973" s="3">
        <f>TITRES_STAT!B1976</f>
        <v>44880</v>
      </c>
      <c r="B1973" s="17">
        <f>TITRES_STAT!D1976</f>
        <v>3.6513</v>
      </c>
      <c r="C1973" s="2">
        <f t="shared" si="270"/>
        <v>0</v>
      </c>
      <c r="D1973" s="2">
        <f t="shared" si="271"/>
        <v>0</v>
      </c>
      <c r="E1973" s="2">
        <f t="shared" si="272"/>
        <v>0</v>
      </c>
      <c r="F1973" s="2">
        <f t="shared" si="277"/>
        <v>1.4872297796634928E-2</v>
      </c>
      <c r="G1973" s="2">
        <f t="shared" si="277"/>
        <v>1.996750954247414E-2</v>
      </c>
      <c r="H1973" s="2">
        <f t="shared" si="274"/>
        <v>0.74482487487982074</v>
      </c>
      <c r="I1973" s="2">
        <f t="shared" si="275"/>
        <v>42.68765797662774</v>
      </c>
    </row>
    <row r="1974" spans="1:9" ht="13.5" x14ac:dyDescent="0.25">
      <c r="A1974" s="3">
        <f>TITRES_STAT!B1977</f>
        <v>44881</v>
      </c>
      <c r="B1974" s="17">
        <f>TITRES_STAT!D1977</f>
        <v>3.6513</v>
      </c>
      <c r="C1974" s="2">
        <f t="shared" si="270"/>
        <v>0</v>
      </c>
      <c r="D1974" s="2">
        <f t="shared" si="271"/>
        <v>0</v>
      </c>
      <c r="E1974" s="2">
        <f t="shared" si="272"/>
        <v>0</v>
      </c>
      <c r="F1974" s="2">
        <f t="shared" si="277"/>
        <v>1.3809990811161004E-2</v>
      </c>
      <c r="G1974" s="2">
        <f t="shared" si="277"/>
        <v>1.8541258860868846E-2</v>
      </c>
      <c r="H1974" s="2">
        <f t="shared" si="274"/>
        <v>0.74482487487982063</v>
      </c>
      <c r="I1974" s="2">
        <f t="shared" si="275"/>
        <v>42.687657976627733</v>
      </c>
    </row>
    <row r="1975" spans="1:9" ht="13.5" x14ac:dyDescent="0.25">
      <c r="A1975" s="3">
        <f>TITRES_STAT!B1978</f>
        <v>44882</v>
      </c>
      <c r="B1975" s="17">
        <f>TITRES_STAT!D1978</f>
        <v>3.593</v>
      </c>
      <c r="C1975" s="2">
        <f t="shared" si="270"/>
        <v>-5.8300000000000018E-2</v>
      </c>
      <c r="D1975" s="2">
        <f t="shared" si="271"/>
        <v>0</v>
      </c>
      <c r="E1975" s="2">
        <f t="shared" si="272"/>
        <v>5.8300000000000018E-2</v>
      </c>
      <c r="F1975" s="2">
        <f t="shared" si="277"/>
        <v>1.2823562896078075E-2</v>
      </c>
      <c r="G1975" s="2">
        <f t="shared" si="277"/>
        <v>2.1381168942235358E-2</v>
      </c>
      <c r="H1975" s="2">
        <f t="shared" si="274"/>
        <v>0.59975967313681389</v>
      </c>
      <c r="I1975" s="2">
        <f t="shared" si="275"/>
        <v>37.490610821611931</v>
      </c>
    </row>
    <row r="1976" spans="1:9" ht="13.5" x14ac:dyDescent="0.25">
      <c r="A1976" s="3">
        <f>TITRES_STAT!B1979</f>
        <v>44883</v>
      </c>
      <c r="B1976" s="17">
        <f>TITRES_STAT!D1979</f>
        <v>3.5847000000000002</v>
      </c>
      <c r="C1976" s="2">
        <f t="shared" si="270"/>
        <v>-8.299999999999752E-3</v>
      </c>
      <c r="D1976" s="2">
        <f t="shared" si="271"/>
        <v>0</v>
      </c>
      <c r="E1976" s="2">
        <f t="shared" si="272"/>
        <v>8.299999999999752E-3</v>
      </c>
      <c r="F1976" s="2">
        <f t="shared" si="277"/>
        <v>1.1907594117786784E-2</v>
      </c>
      <c r="G1976" s="2">
        <f t="shared" si="277"/>
        <v>2.0446799732075673E-2</v>
      </c>
      <c r="H1976" s="2">
        <f t="shared" si="274"/>
        <v>0.582369577333263</v>
      </c>
      <c r="I1976" s="2">
        <f t="shared" si="275"/>
        <v>36.803638396203191</v>
      </c>
    </row>
    <row r="1977" spans="1:9" ht="13.5" x14ac:dyDescent="0.25">
      <c r="A1977" s="3">
        <f>TITRES_STAT!B1980</f>
        <v>44886</v>
      </c>
      <c r="B1977" s="17">
        <f>TITRES_STAT!D1980</f>
        <v>3.5847000000000002</v>
      </c>
      <c r="C1977" s="2">
        <f t="shared" si="270"/>
        <v>0</v>
      </c>
      <c r="D1977" s="2">
        <f t="shared" si="271"/>
        <v>0</v>
      </c>
      <c r="E1977" s="2">
        <f t="shared" si="272"/>
        <v>0</v>
      </c>
      <c r="F1977" s="2">
        <f t="shared" si="277"/>
        <v>1.1057051680802014E-2</v>
      </c>
      <c r="G1977" s="2">
        <f t="shared" si="277"/>
        <v>1.898631403692741E-2</v>
      </c>
      <c r="H1977" s="2">
        <f t="shared" si="274"/>
        <v>0.582369577333263</v>
      </c>
      <c r="I1977" s="2">
        <f t="shared" si="275"/>
        <v>36.803638396203191</v>
      </c>
    </row>
    <row r="1978" spans="1:9" ht="13.5" x14ac:dyDescent="0.25">
      <c r="A1978" s="3">
        <f>TITRES_STAT!B1981</f>
        <v>44887</v>
      </c>
      <c r="B1978" s="17">
        <f>TITRES_STAT!D1981</f>
        <v>3.5847000000000002</v>
      </c>
      <c r="C1978" s="2">
        <f t="shared" si="270"/>
        <v>0</v>
      </c>
      <c r="D1978" s="2">
        <f t="shared" si="271"/>
        <v>0</v>
      </c>
      <c r="E1978" s="2">
        <f t="shared" si="272"/>
        <v>0</v>
      </c>
      <c r="F1978" s="2">
        <f t="shared" si="277"/>
        <v>1.0267262275030442E-2</v>
      </c>
      <c r="G1978" s="2">
        <f t="shared" si="277"/>
        <v>1.7630148748575453E-2</v>
      </c>
      <c r="H1978" s="2">
        <f t="shared" si="274"/>
        <v>0.582369577333263</v>
      </c>
      <c r="I1978" s="2">
        <f t="shared" si="275"/>
        <v>36.803638396203191</v>
      </c>
    </row>
    <row r="1979" spans="1:9" ht="13.5" x14ac:dyDescent="0.25">
      <c r="A1979" s="3">
        <f>TITRES_STAT!B1982</f>
        <v>44888</v>
      </c>
      <c r="B1979" s="17">
        <f>TITRES_STAT!D1982</f>
        <v>3.6513</v>
      </c>
      <c r="C1979" s="2">
        <f t="shared" si="270"/>
        <v>6.659999999999977E-2</v>
      </c>
      <c r="D1979" s="2">
        <f t="shared" si="271"/>
        <v>6.659999999999977E-2</v>
      </c>
      <c r="E1979" s="2">
        <f t="shared" si="272"/>
        <v>0</v>
      </c>
      <c r="F1979" s="2">
        <f t="shared" si="277"/>
        <v>1.4291029255385394E-2</v>
      </c>
      <c r="G1979" s="2">
        <f t="shared" si="277"/>
        <v>1.6370852409391491E-2</v>
      </c>
      <c r="H1979" s="2">
        <f t="shared" si="274"/>
        <v>0.87295572020349033</v>
      </c>
      <c r="I1979" s="2">
        <f t="shared" si="275"/>
        <v>46.608454796178876</v>
      </c>
    </row>
    <row r="1980" spans="1:9" ht="13.5" x14ac:dyDescent="0.25">
      <c r="A1980" s="3">
        <f>TITRES_STAT!B1983</f>
        <v>44889</v>
      </c>
      <c r="B1980" s="17">
        <f>TITRES_STAT!D1983</f>
        <v>3.5847000000000002</v>
      </c>
      <c r="C1980" s="2">
        <f t="shared" si="270"/>
        <v>-6.659999999999977E-2</v>
      </c>
      <c r="D1980" s="2">
        <f t="shared" si="271"/>
        <v>0</v>
      </c>
      <c r="E1980" s="2">
        <f t="shared" si="272"/>
        <v>6.659999999999977E-2</v>
      </c>
      <c r="F1980" s="2">
        <f t="shared" si="277"/>
        <v>1.3270241451429295E-2</v>
      </c>
      <c r="G1980" s="2">
        <f t="shared" si="277"/>
        <v>1.9958648665863509E-2</v>
      </c>
      <c r="H1980" s="2">
        <f t="shared" si="274"/>
        <v>0.66488677032158983</v>
      </c>
      <c r="I1980" s="2">
        <f t="shared" si="275"/>
        <v>39.935855228951105</v>
      </c>
    </row>
    <row r="1981" spans="1:9" ht="13.5" x14ac:dyDescent="0.25">
      <c r="A1981" s="3">
        <f>TITRES_STAT!B1984</f>
        <v>44890</v>
      </c>
      <c r="B1981" s="17">
        <f>TITRES_STAT!D1984</f>
        <v>3.5847000000000002</v>
      </c>
      <c r="C1981" s="2">
        <f t="shared" si="270"/>
        <v>0</v>
      </c>
      <c r="D1981" s="2">
        <f t="shared" si="271"/>
        <v>0</v>
      </c>
      <c r="E1981" s="2">
        <f t="shared" si="272"/>
        <v>0</v>
      </c>
      <c r="F1981" s="2">
        <f t="shared" ref="F1981:G1996" si="278">((F1980*13)+D1981)/14</f>
        <v>1.2322367062041487E-2</v>
      </c>
      <c r="G1981" s="2">
        <f t="shared" si="278"/>
        <v>1.8533030904016114E-2</v>
      </c>
      <c r="H1981" s="2">
        <f t="shared" si="274"/>
        <v>0.66488677032158972</v>
      </c>
      <c r="I1981" s="2">
        <f t="shared" si="275"/>
        <v>39.935855228951105</v>
      </c>
    </row>
    <row r="1982" spans="1:9" ht="13.5" x14ac:dyDescent="0.25">
      <c r="A1982" s="3">
        <f>TITRES_STAT!B1985</f>
        <v>44893</v>
      </c>
      <c r="B1982" s="17">
        <f>TITRES_STAT!D1985</f>
        <v>3.5430000000000001</v>
      </c>
      <c r="C1982" s="2">
        <f t="shared" si="270"/>
        <v>-4.170000000000007E-2</v>
      </c>
      <c r="D1982" s="2">
        <f t="shared" si="271"/>
        <v>0</v>
      </c>
      <c r="E1982" s="2">
        <f t="shared" si="272"/>
        <v>4.170000000000007E-2</v>
      </c>
      <c r="F1982" s="2">
        <f t="shared" si="278"/>
        <v>1.1442197986181383E-2</v>
      </c>
      <c r="G1982" s="2">
        <f t="shared" si="278"/>
        <v>2.0187814410872109E-2</v>
      </c>
      <c r="H1982" s="2">
        <f t="shared" si="274"/>
        <v>0.56678735762595522</v>
      </c>
      <c r="I1982" s="2">
        <f t="shared" si="275"/>
        <v>36.175129628615906</v>
      </c>
    </row>
    <row r="1983" spans="1:9" ht="13.5" x14ac:dyDescent="0.25">
      <c r="A1983" s="3">
        <f>TITRES_STAT!B1986</f>
        <v>44894</v>
      </c>
      <c r="B1983" s="17">
        <f>TITRES_STAT!D1986</f>
        <v>3.5430000000000001</v>
      </c>
      <c r="C1983" s="2">
        <f t="shared" si="270"/>
        <v>0</v>
      </c>
      <c r="D1983" s="2">
        <f t="shared" si="271"/>
        <v>0</v>
      </c>
      <c r="E1983" s="2">
        <f t="shared" si="272"/>
        <v>0</v>
      </c>
      <c r="F1983" s="2">
        <f t="shared" si="278"/>
        <v>1.0624898130025569E-2</v>
      </c>
      <c r="G1983" s="2">
        <f t="shared" si="278"/>
        <v>1.8745827667238389E-2</v>
      </c>
      <c r="H1983" s="2">
        <f t="shared" si="274"/>
        <v>0.56678735762595511</v>
      </c>
      <c r="I1983" s="2">
        <f t="shared" si="275"/>
        <v>36.175129628615906</v>
      </c>
    </row>
    <row r="1984" spans="1:9" ht="13.5" x14ac:dyDescent="0.25">
      <c r="A1984" s="3">
        <f>TITRES_STAT!B1987</f>
        <v>44895</v>
      </c>
      <c r="B1984" s="17">
        <f>TITRES_STAT!D1987</f>
        <v>3.5847000000000002</v>
      </c>
      <c r="C1984" s="2">
        <f t="shared" si="270"/>
        <v>4.170000000000007E-2</v>
      </c>
      <c r="D1984" s="2">
        <f t="shared" si="271"/>
        <v>4.170000000000007E-2</v>
      </c>
      <c r="E1984" s="2">
        <f t="shared" si="272"/>
        <v>0</v>
      </c>
      <c r="F1984" s="2">
        <f t="shared" si="278"/>
        <v>1.2844548263595176E-2</v>
      </c>
      <c r="G1984" s="2">
        <f t="shared" si="278"/>
        <v>1.740683997672136E-2</v>
      </c>
      <c r="H1984" s="2">
        <f t="shared" si="274"/>
        <v>0.73790235796804815</v>
      </c>
      <c r="I1984" s="2">
        <f t="shared" si="275"/>
        <v>42.459368018281651</v>
      </c>
    </row>
    <row r="1985" spans="1:9" ht="13.5" x14ac:dyDescent="0.25">
      <c r="A1985" s="3">
        <f>TITRES_STAT!B1988</f>
        <v>44896</v>
      </c>
      <c r="B1985" s="17">
        <f>TITRES_STAT!D1988</f>
        <v>3.5430000000000001</v>
      </c>
      <c r="C1985" s="2">
        <f t="shared" si="270"/>
        <v>-4.170000000000007E-2</v>
      </c>
      <c r="D1985" s="2">
        <f t="shared" si="271"/>
        <v>0</v>
      </c>
      <c r="E1985" s="2">
        <f t="shared" si="272"/>
        <v>4.170000000000007E-2</v>
      </c>
      <c r="F1985" s="2">
        <f t="shared" si="278"/>
        <v>1.1927080530481235E-2</v>
      </c>
      <c r="G1985" s="2">
        <f t="shared" si="278"/>
        <v>1.9142065692669841E-2</v>
      </c>
      <c r="H1985" s="2">
        <f t="shared" si="274"/>
        <v>0.62308220659009261</v>
      </c>
      <c r="I1985" s="2">
        <f t="shared" si="275"/>
        <v>38.388826151887656</v>
      </c>
    </row>
    <row r="1986" spans="1:9" ht="13.5" x14ac:dyDescent="0.25">
      <c r="A1986" s="3">
        <f>TITRES_STAT!B1989</f>
        <v>44897</v>
      </c>
      <c r="B1986" s="17">
        <f>TITRES_STAT!D1989</f>
        <v>3.5847000000000002</v>
      </c>
      <c r="C1986" s="2">
        <f t="shared" si="270"/>
        <v>4.170000000000007E-2</v>
      </c>
      <c r="D1986" s="2">
        <f t="shared" si="271"/>
        <v>4.170000000000007E-2</v>
      </c>
      <c r="E1986" s="2">
        <f t="shared" si="272"/>
        <v>0</v>
      </c>
      <c r="F1986" s="2">
        <f t="shared" si="278"/>
        <v>1.4053717635446867E-2</v>
      </c>
      <c r="G1986" s="2">
        <f t="shared" si="278"/>
        <v>1.7774775286050568E-2</v>
      </c>
      <c r="H1986" s="2">
        <f t="shared" si="274"/>
        <v>0.79065515086854898</v>
      </c>
      <c r="I1986" s="2">
        <f t="shared" si="275"/>
        <v>44.154517997786748</v>
      </c>
    </row>
    <row r="1987" spans="1:9" ht="13.5" x14ac:dyDescent="0.25">
      <c r="A1987" s="3">
        <f>TITRES_STAT!B1990</f>
        <v>44900</v>
      </c>
      <c r="B1987" s="17">
        <f>TITRES_STAT!D1990</f>
        <v>3.5847000000000002</v>
      </c>
      <c r="C1987" s="2">
        <f t="shared" ref="C1987:C2050" si="279">B1987-B1986</f>
        <v>0</v>
      </c>
      <c r="D1987" s="2">
        <f t="shared" ref="D1987:D2050" si="280">IF(C1987&gt;0,C1987,0)</f>
        <v>0</v>
      </c>
      <c r="E1987" s="2">
        <f t="shared" ref="E1987:E2050" si="281">IF(C1987&lt;0,-C1987,0)</f>
        <v>0</v>
      </c>
      <c r="F1987" s="2">
        <f t="shared" si="278"/>
        <v>1.3049880661486378E-2</v>
      </c>
      <c r="G1987" s="2">
        <f t="shared" si="278"/>
        <v>1.65051484799041E-2</v>
      </c>
      <c r="H1987" s="2">
        <f t="shared" si="274"/>
        <v>0.79065515086854898</v>
      </c>
      <c r="I1987" s="2">
        <f t="shared" si="275"/>
        <v>44.154517997786748</v>
      </c>
    </row>
    <row r="1988" spans="1:9" ht="13.5" x14ac:dyDescent="0.25">
      <c r="A1988" s="3">
        <f>TITRES_STAT!B1991</f>
        <v>44901</v>
      </c>
      <c r="B1988" s="17">
        <f>TITRES_STAT!D1991</f>
        <v>3.5847000000000002</v>
      </c>
      <c r="C1988" s="2">
        <f t="shared" si="279"/>
        <v>0</v>
      </c>
      <c r="D1988" s="2">
        <f t="shared" si="280"/>
        <v>0</v>
      </c>
      <c r="E1988" s="2">
        <f t="shared" si="281"/>
        <v>0</v>
      </c>
      <c r="F1988" s="2">
        <f t="shared" si="278"/>
        <v>1.2117746328523065E-2</v>
      </c>
      <c r="G1988" s="2">
        <f t="shared" si="278"/>
        <v>1.5326209302768092E-2</v>
      </c>
      <c r="H1988" s="2">
        <f t="shared" si="274"/>
        <v>0.79065515086854898</v>
      </c>
      <c r="I1988" s="2">
        <f t="shared" si="275"/>
        <v>44.154517997786748</v>
      </c>
    </row>
    <row r="1989" spans="1:9" ht="13.5" x14ac:dyDescent="0.25">
      <c r="A1989" s="3">
        <f>TITRES_STAT!B1992</f>
        <v>44902</v>
      </c>
      <c r="B1989" s="17">
        <f>TITRES_STAT!D1992</f>
        <v>3.5430000000000001</v>
      </c>
      <c r="C1989" s="2">
        <f t="shared" si="279"/>
        <v>-4.170000000000007E-2</v>
      </c>
      <c r="D1989" s="2">
        <f t="shared" si="280"/>
        <v>0</v>
      </c>
      <c r="E1989" s="2">
        <f t="shared" si="281"/>
        <v>4.170000000000007E-2</v>
      </c>
      <c r="F1989" s="2">
        <f t="shared" si="278"/>
        <v>1.1252193019342846E-2</v>
      </c>
      <c r="G1989" s="2">
        <f t="shared" si="278"/>
        <v>1.7210051495427519E-2</v>
      </c>
      <c r="H1989" s="2">
        <f t="shared" si="274"/>
        <v>0.65381518598781663</v>
      </c>
      <c r="I1989" s="2">
        <f t="shared" si="275"/>
        <v>39.533751505449843</v>
      </c>
    </row>
    <row r="1990" spans="1:9" ht="13.5" x14ac:dyDescent="0.25">
      <c r="A1990" s="3">
        <f>TITRES_STAT!B1993</f>
        <v>44903</v>
      </c>
      <c r="B1990" s="17">
        <f>TITRES_STAT!D1993</f>
        <v>3.5430000000000001</v>
      </c>
      <c r="C1990" s="2">
        <f t="shared" si="279"/>
        <v>0</v>
      </c>
      <c r="D1990" s="2">
        <f t="shared" si="280"/>
        <v>0</v>
      </c>
      <c r="E1990" s="2">
        <f t="shared" si="281"/>
        <v>0</v>
      </c>
      <c r="F1990" s="2">
        <f t="shared" si="278"/>
        <v>1.0448464946532643E-2</v>
      </c>
      <c r="G1990" s="2">
        <f t="shared" si="278"/>
        <v>1.5980762102896982E-2</v>
      </c>
      <c r="H1990" s="2">
        <f t="shared" si="274"/>
        <v>0.65381518598781674</v>
      </c>
      <c r="I1990" s="2">
        <f t="shared" si="275"/>
        <v>39.53375150544985</v>
      </c>
    </row>
    <row r="1991" spans="1:9" ht="13.5" x14ac:dyDescent="0.25">
      <c r="A1991" s="3">
        <f>TITRES_STAT!B1994</f>
        <v>44904</v>
      </c>
      <c r="B1991" s="17">
        <f>TITRES_STAT!D1994</f>
        <v>3.5847000000000002</v>
      </c>
      <c r="C1991" s="2">
        <f t="shared" si="279"/>
        <v>4.170000000000007E-2</v>
      </c>
      <c r="D1991" s="2">
        <f t="shared" si="280"/>
        <v>4.170000000000007E-2</v>
      </c>
      <c r="E1991" s="2">
        <f t="shared" si="281"/>
        <v>0</v>
      </c>
      <c r="F1991" s="2">
        <f t="shared" si="278"/>
        <v>1.2680717450351747E-2</v>
      </c>
      <c r="G1991" s="2">
        <f t="shared" si="278"/>
        <v>1.4839279095547197E-2</v>
      </c>
      <c r="H1991" s="2">
        <f t="shared" si="274"/>
        <v>0.85453729717617033</v>
      </c>
      <c r="I1991" s="2">
        <f t="shared" si="275"/>
        <v>46.078194193092806</v>
      </c>
    </row>
    <row r="1992" spans="1:9" ht="13.5" x14ac:dyDescent="0.25">
      <c r="A1992" s="3">
        <f>TITRES_STAT!B1995</f>
        <v>44907</v>
      </c>
      <c r="B1992" s="17">
        <f>TITRES_STAT!D1995</f>
        <v>3.5847000000000002</v>
      </c>
      <c r="C1992" s="2">
        <f t="shared" si="279"/>
        <v>0</v>
      </c>
      <c r="D1992" s="2">
        <f t="shared" si="280"/>
        <v>0</v>
      </c>
      <c r="E1992" s="2">
        <f t="shared" si="281"/>
        <v>0</v>
      </c>
      <c r="F1992" s="2">
        <f t="shared" si="278"/>
        <v>1.1774951918183766E-2</v>
      </c>
      <c r="G1992" s="2">
        <f t="shared" si="278"/>
        <v>1.3779330588722397E-2</v>
      </c>
      <c r="H1992" s="2">
        <f t="shared" si="274"/>
        <v>0.85453729717617044</v>
      </c>
      <c r="I1992" s="2">
        <f t="shared" si="275"/>
        <v>46.078194193092806</v>
      </c>
    </row>
    <row r="1993" spans="1:9" ht="13.5" x14ac:dyDescent="0.25">
      <c r="A1993" s="3">
        <f>TITRES_STAT!B1996</f>
        <v>44908</v>
      </c>
      <c r="B1993" s="17">
        <f>TITRES_STAT!D1996</f>
        <v>3.5596000000000001</v>
      </c>
      <c r="C1993" s="2">
        <f t="shared" si="279"/>
        <v>-2.5100000000000122E-2</v>
      </c>
      <c r="D1993" s="2">
        <f t="shared" si="280"/>
        <v>0</v>
      </c>
      <c r="E1993" s="2">
        <f t="shared" si="281"/>
        <v>2.5100000000000122E-2</v>
      </c>
      <c r="F1993" s="2">
        <f t="shared" si="278"/>
        <v>1.0933883924027782E-2</v>
      </c>
      <c r="G1993" s="2">
        <f t="shared" si="278"/>
        <v>1.4587949832385091E-2</v>
      </c>
      <c r="H1993" s="2">
        <f t="shared" si="274"/>
        <v>0.7495147741565904</v>
      </c>
      <c r="I1993" s="2">
        <f t="shared" si="275"/>
        <v>42.84129435362545</v>
      </c>
    </row>
    <row r="1994" spans="1:9" ht="13.5" x14ac:dyDescent="0.25">
      <c r="A1994" s="3">
        <f>TITRES_STAT!B1997</f>
        <v>44909</v>
      </c>
      <c r="B1994" s="17">
        <f>TITRES_STAT!D1997</f>
        <v>3.5013000000000001</v>
      </c>
      <c r="C1994" s="2">
        <f t="shared" si="279"/>
        <v>-5.8300000000000018E-2</v>
      </c>
      <c r="D1994" s="2">
        <f t="shared" si="280"/>
        <v>0</v>
      </c>
      <c r="E1994" s="2">
        <f t="shared" si="281"/>
        <v>5.8300000000000018E-2</v>
      </c>
      <c r="F1994" s="2">
        <f t="shared" si="278"/>
        <v>1.0152892215168654E-2</v>
      </c>
      <c r="G1994" s="2">
        <f t="shared" si="278"/>
        <v>1.7710239130071869E-2</v>
      </c>
      <c r="H1994" s="2">
        <f t="shared" si="274"/>
        <v>0.57327809865249701</v>
      </c>
      <c r="I1994" s="2">
        <f t="shared" si="275"/>
        <v>36.438446524076461</v>
      </c>
    </row>
    <row r="1995" spans="1:9" ht="13.5" x14ac:dyDescent="0.25">
      <c r="A1995" s="3">
        <f>TITRES_STAT!B1998</f>
        <v>44910</v>
      </c>
      <c r="B1995" s="17">
        <f>TITRES_STAT!D1998</f>
        <v>3.4763000000000002</v>
      </c>
      <c r="C1995" s="2">
        <f t="shared" si="279"/>
        <v>-2.4999999999999911E-2</v>
      </c>
      <c r="D1995" s="2">
        <f t="shared" si="280"/>
        <v>0</v>
      </c>
      <c r="E1995" s="2">
        <f t="shared" si="281"/>
        <v>2.4999999999999911E-2</v>
      </c>
      <c r="F1995" s="2">
        <f t="shared" si="278"/>
        <v>9.4276856283708917E-3</v>
      </c>
      <c r="G1995" s="2">
        <f t="shared" si="278"/>
        <v>1.8230936335066728E-2</v>
      </c>
      <c r="H1995" s="2">
        <f t="shared" si="274"/>
        <v>0.51712569530710206</v>
      </c>
      <c r="I1995" s="2">
        <f t="shared" si="275"/>
        <v>34.085883385056221</v>
      </c>
    </row>
    <row r="1996" spans="1:9" ht="13.5" x14ac:dyDescent="0.25">
      <c r="A1996" s="3">
        <f>TITRES_STAT!B1999</f>
        <v>44911</v>
      </c>
      <c r="B1996" s="17">
        <f>TITRES_STAT!D1999</f>
        <v>3.5013000000000001</v>
      </c>
      <c r="C1996" s="2">
        <f t="shared" si="279"/>
        <v>2.4999999999999911E-2</v>
      </c>
      <c r="D1996" s="2">
        <f t="shared" si="280"/>
        <v>2.4999999999999911E-2</v>
      </c>
      <c r="E1996" s="2">
        <f t="shared" si="281"/>
        <v>0</v>
      </c>
      <c r="F1996" s="2">
        <f t="shared" si="278"/>
        <v>1.0539993797772965E-2</v>
      </c>
      <c r="G1996" s="2">
        <f t="shared" si="278"/>
        <v>1.6928726596847677E-2</v>
      </c>
      <c r="H1996" s="2">
        <f t="shared" si="274"/>
        <v>0.62260996049966522</v>
      </c>
      <c r="I1996" s="2">
        <f t="shared" si="275"/>
        <v>38.370894771774928</v>
      </c>
    </row>
    <row r="1997" spans="1:9" ht="13.5" x14ac:dyDescent="0.25">
      <c r="A1997" s="3">
        <f>TITRES_STAT!B2000</f>
        <v>44914</v>
      </c>
      <c r="B1997" s="17">
        <f>TITRES_STAT!D2000</f>
        <v>3.4845999999999999</v>
      </c>
      <c r="C1997" s="2">
        <f t="shared" si="279"/>
        <v>-1.6700000000000159E-2</v>
      </c>
      <c r="D1997" s="2">
        <f t="shared" si="280"/>
        <v>0</v>
      </c>
      <c r="E1997" s="2">
        <f t="shared" si="281"/>
        <v>1.6700000000000159E-2</v>
      </c>
      <c r="F1997" s="2">
        <f t="shared" ref="F1997:G2012" si="282">((F1996*13)+D1997)/14</f>
        <v>9.7871370979320388E-3</v>
      </c>
      <c r="G1997" s="2">
        <f t="shared" si="282"/>
        <v>1.691238898278714E-2</v>
      </c>
      <c r="H1997" s="2">
        <f t="shared" si="274"/>
        <v>0.57869631001823918</v>
      </c>
      <c r="I1997" s="2">
        <f t="shared" si="275"/>
        <v>36.656594833717783</v>
      </c>
    </row>
    <row r="1998" spans="1:9" ht="13.5" x14ac:dyDescent="0.25">
      <c r="A1998" s="3">
        <f>TITRES_STAT!B2001</f>
        <v>44915</v>
      </c>
      <c r="B1998" s="17">
        <f>TITRES_STAT!D2001</f>
        <v>3.3761999999999999</v>
      </c>
      <c r="C1998" s="2">
        <f t="shared" si="279"/>
        <v>-0.10840000000000005</v>
      </c>
      <c r="D1998" s="2">
        <f t="shared" si="280"/>
        <v>0</v>
      </c>
      <c r="E1998" s="2">
        <f t="shared" si="281"/>
        <v>0.10840000000000005</v>
      </c>
      <c r="F1998" s="2">
        <f t="shared" si="282"/>
        <v>9.0880558766511799E-3</v>
      </c>
      <c r="G1998" s="2">
        <f t="shared" si="282"/>
        <v>2.3447218341159488E-2</v>
      </c>
      <c r="H1998" s="2">
        <f t="shared" si="274"/>
        <v>0.38759633421837136</v>
      </c>
      <c r="I1998" s="2">
        <f t="shared" si="275"/>
        <v>27.932931549340196</v>
      </c>
    </row>
    <row r="1999" spans="1:9" ht="13.5" x14ac:dyDescent="0.25">
      <c r="A1999" s="3">
        <f>TITRES_STAT!B2002</f>
        <v>44916</v>
      </c>
      <c r="B1999" s="17">
        <f>TITRES_STAT!D2002</f>
        <v>3.4178999999999999</v>
      </c>
      <c r="C1999" s="2">
        <f t="shared" si="279"/>
        <v>4.170000000000007E-2</v>
      </c>
      <c r="D1999" s="2">
        <f t="shared" si="280"/>
        <v>4.170000000000007E-2</v>
      </c>
      <c r="E1999" s="2">
        <f t="shared" si="281"/>
        <v>0</v>
      </c>
      <c r="F1999" s="2">
        <f t="shared" si="282"/>
        <v>1.1417480456890386E-2</v>
      </c>
      <c r="G1999" s="2">
        <f t="shared" si="282"/>
        <v>2.1772417031076668E-2</v>
      </c>
      <c r="H1999" s="2">
        <f t="shared" si="274"/>
        <v>0.52440114667075066</v>
      </c>
      <c r="I1999" s="2">
        <f t="shared" si="275"/>
        <v>34.400469182014731</v>
      </c>
    </row>
    <row r="2000" spans="1:9" ht="13.5" x14ac:dyDescent="0.25">
      <c r="A2000" s="3">
        <f>TITRES_STAT!B2003</f>
        <v>44917</v>
      </c>
      <c r="B2000" s="17">
        <f>TITRES_STAT!D2003</f>
        <v>3.3845999999999998</v>
      </c>
      <c r="C2000" s="2">
        <f t="shared" si="279"/>
        <v>-3.3300000000000107E-2</v>
      </c>
      <c r="D2000" s="2">
        <f t="shared" si="280"/>
        <v>0</v>
      </c>
      <c r="E2000" s="2">
        <f t="shared" si="281"/>
        <v>3.3300000000000107E-2</v>
      </c>
      <c r="F2000" s="2">
        <f t="shared" si="282"/>
        <v>1.0601946138541072E-2</v>
      </c>
      <c r="G2000" s="2">
        <f t="shared" si="282"/>
        <v>2.25958158145712E-2</v>
      </c>
      <c r="H2000" s="2">
        <f t="shared" si="274"/>
        <v>0.46919952904308376</v>
      </c>
      <c r="I2000" s="2">
        <f t="shared" si="275"/>
        <v>31.935725527265987</v>
      </c>
    </row>
    <row r="2001" spans="1:9" ht="13.5" x14ac:dyDescent="0.25">
      <c r="A2001" s="3">
        <f>TITRES_STAT!B2004</f>
        <v>44918</v>
      </c>
      <c r="B2001" s="17">
        <f>TITRES_STAT!D2004</f>
        <v>3.3845999999999998</v>
      </c>
      <c r="C2001" s="2">
        <f t="shared" si="279"/>
        <v>0</v>
      </c>
      <c r="D2001" s="2">
        <f t="shared" si="280"/>
        <v>0</v>
      </c>
      <c r="E2001" s="2">
        <f t="shared" si="281"/>
        <v>0</v>
      </c>
      <c r="F2001" s="2">
        <f t="shared" si="282"/>
        <v>9.8446642715024242E-3</v>
      </c>
      <c r="G2001" s="2">
        <f t="shared" si="282"/>
        <v>2.0981828970673255E-2</v>
      </c>
      <c r="H2001" s="2">
        <f t="shared" ref="H2001:H2064" si="283">F2001/G2001</f>
        <v>0.46919952904308387</v>
      </c>
      <c r="I2001" s="2">
        <f t="shared" ref="I2001:I2064" si="284">IF(G2001=0,100,100-(100/(1+H2001)))</f>
        <v>31.935725527266001</v>
      </c>
    </row>
    <row r="2002" spans="1:9" ht="13.5" x14ac:dyDescent="0.25">
      <c r="A2002" s="3">
        <f>TITRES_STAT!B2005</f>
        <v>44921</v>
      </c>
      <c r="B2002" s="17">
        <f>TITRES_STAT!D2005</f>
        <v>3.3845999999999998</v>
      </c>
      <c r="C2002" s="2">
        <f t="shared" si="279"/>
        <v>0</v>
      </c>
      <c r="D2002" s="2">
        <f t="shared" si="280"/>
        <v>0</v>
      </c>
      <c r="E2002" s="2">
        <f t="shared" si="281"/>
        <v>0</v>
      </c>
      <c r="F2002" s="2">
        <f t="shared" si="282"/>
        <v>9.1414739663951087E-3</v>
      </c>
      <c r="G2002" s="2">
        <f t="shared" si="282"/>
        <v>1.9483126901339447E-2</v>
      </c>
      <c r="H2002" s="2">
        <f t="shared" si="283"/>
        <v>0.46919952904308398</v>
      </c>
      <c r="I2002" s="2">
        <f t="shared" si="284"/>
        <v>31.935725527266001</v>
      </c>
    </row>
    <row r="2003" spans="1:9" ht="13.5" x14ac:dyDescent="0.25">
      <c r="A2003" s="3">
        <f>TITRES_STAT!B2006</f>
        <v>44922</v>
      </c>
      <c r="B2003" s="17">
        <f>TITRES_STAT!D2006</f>
        <v>3.4178999999999999</v>
      </c>
      <c r="C2003" s="2">
        <f t="shared" si="279"/>
        <v>3.3300000000000107E-2</v>
      </c>
      <c r="D2003" s="2">
        <f t="shared" si="280"/>
        <v>3.3300000000000107E-2</v>
      </c>
      <c r="E2003" s="2">
        <f t="shared" si="281"/>
        <v>0</v>
      </c>
      <c r="F2003" s="2">
        <f t="shared" si="282"/>
        <v>1.0867082968795464E-2</v>
      </c>
      <c r="G2003" s="2">
        <f t="shared" si="282"/>
        <v>1.8091474979815201E-2</v>
      </c>
      <c r="H2003" s="2">
        <f t="shared" si="283"/>
        <v>0.60067423916070706</v>
      </c>
      <c r="I2003" s="2">
        <f t="shared" si="284"/>
        <v>37.52632637329522</v>
      </c>
    </row>
    <row r="2004" spans="1:9" ht="13.5" x14ac:dyDescent="0.25">
      <c r="A2004" s="3">
        <f>TITRES_STAT!B2007</f>
        <v>44923</v>
      </c>
      <c r="B2004" s="17">
        <f>TITRES_STAT!D2007</f>
        <v>3.4262999999999999</v>
      </c>
      <c r="C2004" s="2">
        <f t="shared" si="279"/>
        <v>8.3999999999999631E-3</v>
      </c>
      <c r="D2004" s="2">
        <f t="shared" si="280"/>
        <v>8.3999999999999631E-3</v>
      </c>
      <c r="E2004" s="2">
        <f t="shared" si="281"/>
        <v>0</v>
      </c>
      <c r="F2004" s="2">
        <f t="shared" si="282"/>
        <v>1.0690862756738643E-2</v>
      </c>
      <c r="G2004" s="2">
        <f t="shared" si="282"/>
        <v>1.6799226766971258E-2</v>
      </c>
      <c r="H2004" s="2">
        <f t="shared" si="283"/>
        <v>0.63639016872834941</v>
      </c>
      <c r="I2004" s="2">
        <f t="shared" si="284"/>
        <v>38.889879741998989</v>
      </c>
    </row>
    <row r="2005" spans="1:9" ht="13.5" x14ac:dyDescent="0.25">
      <c r="A2005" s="3">
        <f>TITRES_STAT!B2008</f>
        <v>44924</v>
      </c>
      <c r="B2005" s="17">
        <f>TITRES_STAT!D2008</f>
        <v>3.4096000000000002</v>
      </c>
      <c r="C2005" s="2">
        <f t="shared" si="279"/>
        <v>-1.6699999999999715E-2</v>
      </c>
      <c r="D2005" s="2">
        <f t="shared" si="280"/>
        <v>0</v>
      </c>
      <c r="E2005" s="2">
        <f t="shared" si="281"/>
        <v>1.6699999999999715E-2</v>
      </c>
      <c r="F2005" s="2">
        <f t="shared" si="282"/>
        <v>9.9272297026858827E-3</v>
      </c>
      <c r="G2005" s="2">
        <f t="shared" si="282"/>
        <v>1.6792139140759006E-2</v>
      </c>
      <c r="H2005" s="2">
        <f t="shared" si="283"/>
        <v>0.59118314941720829</v>
      </c>
      <c r="I2005" s="2">
        <f t="shared" si="284"/>
        <v>37.153683385456723</v>
      </c>
    </row>
    <row r="2006" spans="1:9" ht="13.5" x14ac:dyDescent="0.25">
      <c r="A2006" s="3">
        <f>TITRES_STAT!B2009</f>
        <v>44925</v>
      </c>
      <c r="B2006" s="17">
        <f>TITRES_STAT!D2009</f>
        <v>3.4679000000000002</v>
      </c>
      <c r="C2006" s="2">
        <f t="shared" si="279"/>
        <v>5.8300000000000018E-2</v>
      </c>
      <c r="D2006" s="2">
        <f t="shared" si="280"/>
        <v>5.8300000000000018E-2</v>
      </c>
      <c r="E2006" s="2">
        <f t="shared" si="281"/>
        <v>0</v>
      </c>
      <c r="F2006" s="2">
        <f t="shared" si="282"/>
        <v>1.3382427581065464E-2</v>
      </c>
      <c r="G2006" s="2">
        <f t="shared" si="282"/>
        <v>1.5592700630704791E-2</v>
      </c>
      <c r="H2006" s="2">
        <f t="shared" si="283"/>
        <v>0.85824950391935906</v>
      </c>
      <c r="I2006" s="2">
        <f t="shared" si="284"/>
        <v>46.185913253799733</v>
      </c>
    </row>
    <row r="2007" spans="1:9" ht="13.5" x14ac:dyDescent="0.25">
      <c r="A2007" s="3">
        <f>TITRES_STAT!B2010</f>
        <v>44928</v>
      </c>
      <c r="B2007" s="17">
        <f>TITRES_STAT!D2010</f>
        <v>3.4512999999999998</v>
      </c>
      <c r="C2007" s="2">
        <f t="shared" si="279"/>
        <v>-1.6600000000000392E-2</v>
      </c>
      <c r="D2007" s="2">
        <f t="shared" si="280"/>
        <v>0</v>
      </c>
      <c r="E2007" s="2">
        <f t="shared" si="281"/>
        <v>1.6600000000000392E-2</v>
      </c>
      <c r="F2007" s="2">
        <f t="shared" si="282"/>
        <v>1.2426539896703644E-2</v>
      </c>
      <c r="G2007" s="2">
        <f t="shared" si="282"/>
        <v>1.5664650585654478E-2</v>
      </c>
      <c r="H2007" s="2">
        <f t="shared" si="283"/>
        <v>0.79328548241502039</v>
      </c>
      <c r="I2007" s="2">
        <f t="shared" si="284"/>
        <v>44.236430294785052</v>
      </c>
    </row>
    <row r="2008" spans="1:9" ht="13.5" x14ac:dyDescent="0.25">
      <c r="A2008" s="3">
        <f>TITRES_STAT!B2011</f>
        <v>44929</v>
      </c>
      <c r="B2008" s="17">
        <f>TITRES_STAT!D2011</f>
        <v>3.3929</v>
      </c>
      <c r="C2008" s="2">
        <f t="shared" si="279"/>
        <v>-5.8399999999999785E-2</v>
      </c>
      <c r="D2008" s="2">
        <f t="shared" si="280"/>
        <v>0</v>
      </c>
      <c r="E2008" s="2">
        <f t="shared" si="281"/>
        <v>5.8399999999999785E-2</v>
      </c>
      <c r="F2008" s="2">
        <f t="shared" si="282"/>
        <v>1.1538929904081955E-2</v>
      </c>
      <c r="G2008" s="2">
        <f t="shared" si="282"/>
        <v>1.8717175543822E-2</v>
      </c>
      <c r="H2008" s="2">
        <f t="shared" si="283"/>
        <v>0.61648884347246624</v>
      </c>
      <c r="I2008" s="2">
        <f t="shared" si="284"/>
        <v>38.137525412681079</v>
      </c>
    </row>
    <row r="2009" spans="1:9" ht="13.5" x14ac:dyDescent="0.25">
      <c r="A2009" s="3">
        <f>TITRES_STAT!B2012</f>
        <v>44930</v>
      </c>
      <c r="B2009" s="17">
        <f>TITRES_STAT!D2012</f>
        <v>3.3512</v>
      </c>
      <c r="C2009" s="2">
        <f t="shared" si="279"/>
        <v>-4.170000000000007E-2</v>
      </c>
      <c r="D2009" s="2">
        <f t="shared" si="280"/>
        <v>0</v>
      </c>
      <c r="E2009" s="2">
        <f t="shared" si="281"/>
        <v>4.170000000000007E-2</v>
      </c>
      <c r="F2009" s="2">
        <f t="shared" si="282"/>
        <v>1.0714720625218959E-2</v>
      </c>
      <c r="G2009" s="2">
        <f t="shared" si="282"/>
        <v>2.0358805862120435E-2</v>
      </c>
      <c r="H2009" s="2">
        <f t="shared" si="283"/>
        <v>0.52629415977460414</v>
      </c>
      <c r="I2009" s="2">
        <f t="shared" si="284"/>
        <v>34.481830150770207</v>
      </c>
    </row>
    <row r="2010" spans="1:9" ht="13.5" x14ac:dyDescent="0.25">
      <c r="A2010" s="3">
        <f>TITRES_STAT!B2013</f>
        <v>44931</v>
      </c>
      <c r="B2010" s="17">
        <f>TITRES_STAT!D2013</f>
        <v>3.3346</v>
      </c>
      <c r="C2010" s="2">
        <f t="shared" si="279"/>
        <v>-1.6599999999999948E-2</v>
      </c>
      <c r="D2010" s="2">
        <f t="shared" si="280"/>
        <v>0</v>
      </c>
      <c r="E2010" s="2">
        <f t="shared" si="281"/>
        <v>1.6599999999999948E-2</v>
      </c>
      <c r="F2010" s="2">
        <f t="shared" si="282"/>
        <v>9.9493834377033189E-3</v>
      </c>
      <c r="G2010" s="2">
        <f t="shared" si="282"/>
        <v>2.0090319729111829E-2</v>
      </c>
      <c r="H2010" s="2">
        <f t="shared" si="283"/>
        <v>0.49523270768489508</v>
      </c>
      <c r="I2010" s="2">
        <f t="shared" si="284"/>
        <v>33.120778133035614</v>
      </c>
    </row>
    <row r="2011" spans="1:9" ht="13.5" x14ac:dyDescent="0.25">
      <c r="A2011" s="3">
        <f>TITRES_STAT!B2014</f>
        <v>44932</v>
      </c>
      <c r="B2011" s="17">
        <f>TITRES_STAT!D2014</f>
        <v>3.3346</v>
      </c>
      <c r="C2011" s="2">
        <f t="shared" si="279"/>
        <v>0</v>
      </c>
      <c r="D2011" s="2">
        <f t="shared" si="280"/>
        <v>0</v>
      </c>
      <c r="E2011" s="2">
        <f t="shared" si="281"/>
        <v>0</v>
      </c>
      <c r="F2011" s="2">
        <f t="shared" si="282"/>
        <v>9.2387131921530825E-3</v>
      </c>
      <c r="G2011" s="2">
        <f t="shared" si="282"/>
        <v>1.8655296891318125E-2</v>
      </c>
      <c r="H2011" s="2">
        <f t="shared" si="283"/>
        <v>0.49523270768489513</v>
      </c>
      <c r="I2011" s="2">
        <f t="shared" si="284"/>
        <v>33.120778133035628</v>
      </c>
    </row>
    <row r="2012" spans="1:9" ht="13.5" x14ac:dyDescent="0.25">
      <c r="A2012" s="3">
        <f>TITRES_STAT!B2015</f>
        <v>44935</v>
      </c>
      <c r="B2012" s="17">
        <f>TITRES_STAT!D2015</f>
        <v>3.3346</v>
      </c>
      <c r="C2012" s="2">
        <f t="shared" si="279"/>
        <v>0</v>
      </c>
      <c r="D2012" s="2">
        <f t="shared" si="280"/>
        <v>0</v>
      </c>
      <c r="E2012" s="2">
        <f t="shared" si="281"/>
        <v>0</v>
      </c>
      <c r="F2012" s="2">
        <f t="shared" si="282"/>
        <v>8.5788051069992915E-3</v>
      </c>
      <c r="G2012" s="2">
        <f t="shared" si="282"/>
        <v>1.7322775684795403E-2</v>
      </c>
      <c r="H2012" s="2">
        <f t="shared" si="283"/>
        <v>0.49523270768489519</v>
      </c>
      <c r="I2012" s="2">
        <f t="shared" si="284"/>
        <v>33.120778133035628</v>
      </c>
    </row>
    <row r="2013" spans="1:9" ht="13.5" x14ac:dyDescent="0.25">
      <c r="A2013" s="3">
        <f>TITRES_STAT!B2016</f>
        <v>44936</v>
      </c>
      <c r="B2013" s="17">
        <f>TITRES_STAT!D2016</f>
        <v>3.3262</v>
      </c>
      <c r="C2013" s="2">
        <f t="shared" si="279"/>
        <v>-8.3999999999999631E-3</v>
      </c>
      <c r="D2013" s="2">
        <f t="shared" si="280"/>
        <v>0</v>
      </c>
      <c r="E2013" s="2">
        <f t="shared" si="281"/>
        <v>8.3999999999999631E-3</v>
      </c>
      <c r="F2013" s="2">
        <f t="shared" ref="F2013:G2028" si="285">((F2012*13)+D2013)/14</f>
        <v>7.9660333136421981E-3</v>
      </c>
      <c r="G2013" s="2">
        <f t="shared" si="285"/>
        <v>1.6685434564452872E-2</v>
      </c>
      <c r="H2013" s="2">
        <f t="shared" si="283"/>
        <v>0.47742438369650042</v>
      </c>
      <c r="I2013" s="2">
        <f t="shared" si="284"/>
        <v>32.314640868589805</v>
      </c>
    </row>
    <row r="2014" spans="1:9" ht="13.5" x14ac:dyDescent="0.25">
      <c r="A2014" s="3">
        <f>TITRES_STAT!B2017</f>
        <v>44937</v>
      </c>
      <c r="B2014" s="17">
        <f>TITRES_STAT!D2017</f>
        <v>3.3346</v>
      </c>
      <c r="C2014" s="2">
        <f t="shared" si="279"/>
        <v>8.3999999999999631E-3</v>
      </c>
      <c r="D2014" s="2">
        <f t="shared" si="280"/>
        <v>8.3999999999999631E-3</v>
      </c>
      <c r="E2014" s="2">
        <f t="shared" si="281"/>
        <v>0</v>
      </c>
      <c r="F2014" s="2">
        <f t="shared" si="285"/>
        <v>7.9970309340963251E-3</v>
      </c>
      <c r="G2014" s="2">
        <f t="shared" si="285"/>
        <v>1.5493617809849095E-2</v>
      </c>
      <c r="H2014" s="2">
        <f t="shared" si="283"/>
        <v>0.51615000655384147</v>
      </c>
      <c r="I2014" s="2">
        <f t="shared" si="284"/>
        <v>34.043465641439624</v>
      </c>
    </row>
    <row r="2015" spans="1:9" ht="13.5" x14ac:dyDescent="0.25">
      <c r="A2015" s="3">
        <f>TITRES_STAT!B2018</f>
        <v>44938</v>
      </c>
      <c r="B2015" s="17">
        <f>TITRES_STAT!D2018</f>
        <v>3.3346</v>
      </c>
      <c r="C2015" s="2">
        <f t="shared" si="279"/>
        <v>0</v>
      </c>
      <c r="D2015" s="2">
        <f t="shared" si="280"/>
        <v>0</v>
      </c>
      <c r="E2015" s="2">
        <f t="shared" si="281"/>
        <v>0</v>
      </c>
      <c r="F2015" s="2">
        <f t="shared" si="285"/>
        <v>7.4258144388037305E-3</v>
      </c>
      <c r="G2015" s="2">
        <f t="shared" si="285"/>
        <v>1.4386930823431303E-2</v>
      </c>
      <c r="H2015" s="2">
        <f t="shared" si="283"/>
        <v>0.51615000655384147</v>
      </c>
      <c r="I2015" s="2">
        <f t="shared" si="284"/>
        <v>34.043465641439624</v>
      </c>
    </row>
    <row r="2016" spans="1:9" ht="13.5" x14ac:dyDescent="0.25">
      <c r="A2016" s="3">
        <f>TITRES_STAT!B2019</f>
        <v>44939</v>
      </c>
      <c r="B2016" s="17">
        <f>TITRES_STAT!D2019</f>
        <v>3.3761999999999999</v>
      </c>
      <c r="C2016" s="2">
        <f t="shared" si="279"/>
        <v>4.1599999999999859E-2</v>
      </c>
      <c r="D2016" s="2">
        <f t="shared" si="280"/>
        <v>4.1599999999999859E-2</v>
      </c>
      <c r="E2016" s="2">
        <f t="shared" si="281"/>
        <v>0</v>
      </c>
      <c r="F2016" s="2">
        <f t="shared" si="285"/>
        <v>9.866827693174882E-3</v>
      </c>
      <c r="G2016" s="2">
        <f t="shared" si="285"/>
        <v>1.3359292907471924E-2</v>
      </c>
      <c r="H2016" s="2">
        <f t="shared" si="283"/>
        <v>0.73857409681138975</v>
      </c>
      <c r="I2016" s="2">
        <f t="shared" si="284"/>
        <v>42.481600189831568</v>
      </c>
    </row>
    <row r="2017" spans="1:9" ht="13.5" x14ac:dyDescent="0.25">
      <c r="A2017" s="3">
        <f>TITRES_STAT!B2020</f>
        <v>44942</v>
      </c>
      <c r="B2017" s="17">
        <f>TITRES_STAT!D2020</f>
        <v>3.3346</v>
      </c>
      <c r="C2017" s="2">
        <f t="shared" si="279"/>
        <v>-4.1599999999999859E-2</v>
      </c>
      <c r="D2017" s="2">
        <f t="shared" si="280"/>
        <v>0</v>
      </c>
      <c r="E2017" s="2">
        <f t="shared" si="281"/>
        <v>4.1599999999999859E-2</v>
      </c>
      <c r="F2017" s="2">
        <f t="shared" si="285"/>
        <v>9.1620542865195331E-3</v>
      </c>
      <c r="G2017" s="2">
        <f t="shared" si="285"/>
        <v>1.5376486271223918E-2</v>
      </c>
      <c r="H2017" s="2">
        <f t="shared" si="283"/>
        <v>0.59584837035660831</v>
      </c>
      <c r="I2017" s="2">
        <f t="shared" si="284"/>
        <v>37.337405070850181</v>
      </c>
    </row>
    <row r="2018" spans="1:9" ht="13.5" x14ac:dyDescent="0.25">
      <c r="A2018" s="3">
        <f>TITRES_STAT!B2021</f>
        <v>44943</v>
      </c>
      <c r="B2018" s="17">
        <f>TITRES_STAT!D2021</f>
        <v>3.3346</v>
      </c>
      <c r="C2018" s="2">
        <f t="shared" si="279"/>
        <v>0</v>
      </c>
      <c r="D2018" s="2">
        <f t="shared" si="280"/>
        <v>0</v>
      </c>
      <c r="E2018" s="2">
        <f t="shared" si="281"/>
        <v>0</v>
      </c>
      <c r="F2018" s="2">
        <f t="shared" si="285"/>
        <v>8.5076218374824236E-3</v>
      </c>
      <c r="G2018" s="2">
        <f t="shared" si="285"/>
        <v>1.4278165823279353E-2</v>
      </c>
      <c r="H2018" s="2">
        <f t="shared" si="283"/>
        <v>0.59584837035660831</v>
      </c>
      <c r="I2018" s="2">
        <f t="shared" si="284"/>
        <v>37.337405070850181</v>
      </c>
    </row>
    <row r="2019" spans="1:9" ht="13.5" x14ac:dyDescent="0.25">
      <c r="A2019" s="3">
        <f>TITRES_STAT!B2022</f>
        <v>44944</v>
      </c>
      <c r="B2019" s="17">
        <f>TITRES_STAT!D2022</f>
        <v>3.3761999999999999</v>
      </c>
      <c r="C2019" s="2">
        <f t="shared" si="279"/>
        <v>4.1599999999999859E-2</v>
      </c>
      <c r="D2019" s="2">
        <f t="shared" si="280"/>
        <v>4.1599999999999859E-2</v>
      </c>
      <c r="E2019" s="2">
        <f t="shared" si="281"/>
        <v>0</v>
      </c>
      <c r="F2019" s="2">
        <f t="shared" si="285"/>
        <v>1.0871363134805098E-2</v>
      </c>
      <c r="G2019" s="2">
        <f t="shared" si="285"/>
        <v>1.3258296835902256E-2</v>
      </c>
      <c r="H2019" s="2">
        <f t="shared" si="283"/>
        <v>0.81996679282111407</v>
      </c>
      <c r="I2019" s="2">
        <f t="shared" si="284"/>
        <v>45.053942525516689</v>
      </c>
    </row>
    <row r="2020" spans="1:9" ht="13.5" x14ac:dyDescent="0.25">
      <c r="A2020" s="3">
        <f>TITRES_STAT!B2023</f>
        <v>44945</v>
      </c>
      <c r="B2020" s="17">
        <f>TITRES_STAT!D2023</f>
        <v>3.3346</v>
      </c>
      <c r="C2020" s="2">
        <f t="shared" si="279"/>
        <v>-4.1599999999999859E-2</v>
      </c>
      <c r="D2020" s="2">
        <f t="shared" si="280"/>
        <v>0</v>
      </c>
      <c r="E2020" s="2">
        <f t="shared" si="281"/>
        <v>4.1599999999999859E-2</v>
      </c>
      <c r="F2020" s="2">
        <f t="shared" si="285"/>
        <v>1.0094837196604733E-2</v>
      </c>
      <c r="G2020" s="2">
        <f t="shared" si="285"/>
        <v>1.528270420476637E-2</v>
      </c>
      <c r="H2020" s="2">
        <f t="shared" si="283"/>
        <v>0.66053998437373118</v>
      </c>
      <c r="I2020" s="2">
        <f t="shared" si="284"/>
        <v>39.778625663317122</v>
      </c>
    </row>
    <row r="2021" spans="1:9" ht="13.5" x14ac:dyDescent="0.25">
      <c r="A2021" s="3">
        <f>TITRES_STAT!B2024</f>
        <v>44946</v>
      </c>
      <c r="B2021" s="17">
        <f>TITRES_STAT!D2024</f>
        <v>3.3346</v>
      </c>
      <c r="C2021" s="2">
        <f t="shared" si="279"/>
        <v>0</v>
      </c>
      <c r="D2021" s="2">
        <f t="shared" si="280"/>
        <v>0</v>
      </c>
      <c r="E2021" s="2">
        <f t="shared" si="281"/>
        <v>0</v>
      </c>
      <c r="F2021" s="2">
        <f t="shared" si="285"/>
        <v>9.373777396847251E-3</v>
      </c>
      <c r="G2021" s="2">
        <f t="shared" si="285"/>
        <v>1.4191082475854487E-2</v>
      </c>
      <c r="H2021" s="2">
        <f t="shared" si="283"/>
        <v>0.66053998437373107</v>
      </c>
      <c r="I2021" s="2">
        <f t="shared" si="284"/>
        <v>39.778625663317115</v>
      </c>
    </row>
    <row r="2022" spans="1:9" ht="13.5" x14ac:dyDescent="0.25">
      <c r="A2022" s="3">
        <f>TITRES_STAT!B2025</f>
        <v>44949</v>
      </c>
      <c r="B2022" s="17">
        <f>TITRES_STAT!D2025</f>
        <v>3.3346</v>
      </c>
      <c r="C2022" s="2">
        <f t="shared" si="279"/>
        <v>0</v>
      </c>
      <c r="D2022" s="2">
        <f t="shared" si="280"/>
        <v>0</v>
      </c>
      <c r="E2022" s="2">
        <f t="shared" si="281"/>
        <v>0</v>
      </c>
      <c r="F2022" s="2">
        <f t="shared" si="285"/>
        <v>8.7042218685010192E-3</v>
      </c>
      <c r="G2022" s="2">
        <f t="shared" si="285"/>
        <v>1.3177433727579166E-2</v>
      </c>
      <c r="H2022" s="2">
        <f t="shared" si="283"/>
        <v>0.66053998437373107</v>
      </c>
      <c r="I2022" s="2">
        <f t="shared" si="284"/>
        <v>39.778625663317115</v>
      </c>
    </row>
    <row r="2023" spans="1:9" ht="13.5" x14ac:dyDescent="0.25">
      <c r="A2023" s="3">
        <f>TITRES_STAT!B2026</f>
        <v>44950</v>
      </c>
      <c r="B2023" s="17">
        <f>TITRES_STAT!D2026</f>
        <v>3.3761999999999999</v>
      </c>
      <c r="C2023" s="2">
        <f t="shared" si="279"/>
        <v>4.1599999999999859E-2</v>
      </c>
      <c r="D2023" s="2">
        <f t="shared" si="280"/>
        <v>4.1599999999999859E-2</v>
      </c>
      <c r="E2023" s="2">
        <f t="shared" si="281"/>
        <v>0</v>
      </c>
      <c r="F2023" s="2">
        <f t="shared" si="285"/>
        <v>1.1053920306465221E-2</v>
      </c>
      <c r="G2023" s="2">
        <f t="shared" si="285"/>
        <v>1.2236188461323513E-2</v>
      </c>
      <c r="H2023" s="2">
        <f t="shared" si="283"/>
        <v>0.90337937678916624</v>
      </c>
      <c r="I2023" s="2">
        <f t="shared" si="284"/>
        <v>47.461866394343723</v>
      </c>
    </row>
    <row r="2024" spans="1:9" ht="13.5" x14ac:dyDescent="0.25">
      <c r="A2024" s="3">
        <f>TITRES_STAT!B2027</f>
        <v>44951</v>
      </c>
      <c r="B2024" s="17">
        <f>TITRES_STAT!D2027</f>
        <v>3.3679000000000001</v>
      </c>
      <c r="C2024" s="2">
        <f t="shared" si="279"/>
        <v>-8.299999999999752E-3</v>
      </c>
      <c r="D2024" s="2">
        <f t="shared" si="280"/>
        <v>0</v>
      </c>
      <c r="E2024" s="2">
        <f t="shared" si="281"/>
        <v>8.299999999999752E-3</v>
      </c>
      <c r="F2024" s="2">
        <f t="shared" si="285"/>
        <v>1.0264354570289135E-2</v>
      </c>
      <c r="G2024" s="2">
        <f t="shared" si="285"/>
        <v>1.1955032142657529E-2</v>
      </c>
      <c r="H2024" s="2">
        <f t="shared" si="283"/>
        <v>0.85858025706716612</v>
      </c>
      <c r="I2024" s="2">
        <f t="shared" si="284"/>
        <v>46.195490014620248</v>
      </c>
    </row>
    <row r="2025" spans="1:9" ht="13.5" x14ac:dyDescent="0.25">
      <c r="A2025" s="3">
        <f>TITRES_STAT!B2028</f>
        <v>44952</v>
      </c>
      <c r="B2025" s="17">
        <f>TITRES_STAT!D2028</f>
        <v>3.4178999999999999</v>
      </c>
      <c r="C2025" s="2">
        <f t="shared" si="279"/>
        <v>4.9999999999999822E-2</v>
      </c>
      <c r="D2025" s="2">
        <f t="shared" si="280"/>
        <v>4.9999999999999822E-2</v>
      </c>
      <c r="E2025" s="2">
        <f t="shared" si="281"/>
        <v>0</v>
      </c>
      <c r="F2025" s="2">
        <f t="shared" si="285"/>
        <v>1.3102614958125614E-2</v>
      </c>
      <c r="G2025" s="2">
        <f t="shared" si="285"/>
        <v>1.1101101275324848E-2</v>
      </c>
      <c r="H2025" s="2">
        <f t="shared" si="283"/>
        <v>1.1802986598500513</v>
      </c>
      <c r="I2025" s="2">
        <f t="shared" si="284"/>
        <v>54.134723906642485</v>
      </c>
    </row>
    <row r="2026" spans="1:9" ht="13.5" x14ac:dyDescent="0.25">
      <c r="A2026" s="3">
        <f>TITRES_STAT!B2029</f>
        <v>44953</v>
      </c>
      <c r="B2026" s="17">
        <f>TITRES_STAT!D2029</f>
        <v>3.4596</v>
      </c>
      <c r="C2026" s="2">
        <f t="shared" si="279"/>
        <v>4.170000000000007E-2</v>
      </c>
      <c r="D2026" s="2">
        <f t="shared" si="280"/>
        <v>4.170000000000007E-2</v>
      </c>
      <c r="E2026" s="2">
        <f t="shared" si="281"/>
        <v>0</v>
      </c>
      <c r="F2026" s="2">
        <f t="shared" si="285"/>
        <v>1.5145285318259505E-2</v>
      </c>
      <c r="G2026" s="2">
        <f t="shared" si="285"/>
        <v>1.0308165469944503E-2</v>
      </c>
      <c r="H2026" s="2">
        <f t="shared" si="283"/>
        <v>1.4692512806879734</v>
      </c>
      <c r="I2026" s="2">
        <f t="shared" si="284"/>
        <v>59.501894042902599</v>
      </c>
    </row>
    <row r="2027" spans="1:9" ht="13.5" x14ac:dyDescent="0.25">
      <c r="A2027" s="3">
        <f>TITRES_STAT!B2030</f>
        <v>44956</v>
      </c>
      <c r="B2027" s="17">
        <f>TITRES_STAT!D2030</f>
        <v>3.4596</v>
      </c>
      <c r="C2027" s="2">
        <f t="shared" si="279"/>
        <v>0</v>
      </c>
      <c r="D2027" s="2">
        <f t="shared" si="280"/>
        <v>0</v>
      </c>
      <c r="E2027" s="2">
        <f t="shared" si="281"/>
        <v>0</v>
      </c>
      <c r="F2027" s="2">
        <f t="shared" si="285"/>
        <v>1.4063479224098114E-2</v>
      </c>
      <c r="G2027" s="2">
        <f t="shared" si="285"/>
        <v>9.5718679363770397E-3</v>
      </c>
      <c r="H2027" s="2">
        <f t="shared" si="283"/>
        <v>1.4692512806879734</v>
      </c>
      <c r="I2027" s="2">
        <f t="shared" si="284"/>
        <v>59.501894042902599</v>
      </c>
    </row>
    <row r="2028" spans="1:9" ht="13.5" x14ac:dyDescent="0.25">
      <c r="A2028" s="3">
        <f>TITRES_STAT!B2031</f>
        <v>44957</v>
      </c>
      <c r="B2028" s="17">
        <f>TITRES_STAT!D2031</f>
        <v>3.4596</v>
      </c>
      <c r="C2028" s="2">
        <f t="shared" si="279"/>
        <v>0</v>
      </c>
      <c r="D2028" s="2">
        <f t="shared" si="280"/>
        <v>0</v>
      </c>
      <c r="E2028" s="2">
        <f t="shared" si="281"/>
        <v>0</v>
      </c>
      <c r="F2028" s="2">
        <f t="shared" si="285"/>
        <v>1.3058944993805392E-2</v>
      </c>
      <c r="G2028" s="2">
        <f t="shared" si="285"/>
        <v>8.8881630837786794E-3</v>
      </c>
      <c r="H2028" s="2">
        <f t="shared" si="283"/>
        <v>1.4692512806879734</v>
      </c>
      <c r="I2028" s="2">
        <f t="shared" si="284"/>
        <v>59.501894042902599</v>
      </c>
    </row>
    <row r="2029" spans="1:9" ht="13.5" x14ac:dyDescent="0.25">
      <c r="A2029" s="3">
        <f>TITRES_STAT!B2032</f>
        <v>44958</v>
      </c>
      <c r="B2029" s="17">
        <f>TITRES_STAT!D2032</f>
        <v>3.4763000000000002</v>
      </c>
      <c r="C2029" s="2">
        <f t="shared" si="279"/>
        <v>1.6700000000000159E-2</v>
      </c>
      <c r="D2029" s="2">
        <f t="shared" si="280"/>
        <v>1.6700000000000159E-2</v>
      </c>
      <c r="E2029" s="2">
        <f t="shared" si="281"/>
        <v>0</v>
      </c>
      <c r="F2029" s="2">
        <f t="shared" ref="F2029:G2044" si="286">((F2028*13)+D2029)/14</f>
        <v>1.3319020351390733E-2</v>
      </c>
      <c r="G2029" s="2">
        <f t="shared" si="286"/>
        <v>8.2532942920802033E-3</v>
      </c>
      <c r="H2029" s="2">
        <f t="shared" si="283"/>
        <v>1.6137823128604005</v>
      </c>
      <c r="I2029" s="2">
        <f t="shared" si="284"/>
        <v>61.741266857619557</v>
      </c>
    </row>
    <row r="2030" spans="1:9" ht="13.5" x14ac:dyDescent="0.25">
      <c r="A2030" s="3">
        <f>TITRES_STAT!B2033</f>
        <v>44959</v>
      </c>
      <c r="B2030" s="17">
        <f>TITRES_STAT!D2033</f>
        <v>3.4929999999999999</v>
      </c>
      <c r="C2030" s="2">
        <f t="shared" si="279"/>
        <v>1.6699999999999715E-2</v>
      </c>
      <c r="D2030" s="2">
        <f t="shared" si="280"/>
        <v>1.6699999999999715E-2</v>
      </c>
      <c r="E2030" s="2">
        <f t="shared" si="281"/>
        <v>0</v>
      </c>
      <c r="F2030" s="2">
        <f t="shared" si="286"/>
        <v>1.3560518897719946E-2</v>
      </c>
      <c r="G2030" s="2">
        <f t="shared" si="286"/>
        <v>7.663773271217332E-3</v>
      </c>
      <c r="H2030" s="2">
        <f t="shared" si="283"/>
        <v>1.7694311167383949</v>
      </c>
      <c r="I2030" s="2">
        <f t="shared" si="284"/>
        <v>63.891501256123796</v>
      </c>
    </row>
    <row r="2031" spans="1:9" ht="13.5" x14ac:dyDescent="0.25">
      <c r="A2031" s="3">
        <f>TITRES_STAT!B2034</f>
        <v>44960</v>
      </c>
      <c r="B2031" s="17">
        <f>TITRES_STAT!D2034</f>
        <v>3.4346000000000001</v>
      </c>
      <c r="C2031" s="2">
        <f t="shared" si="279"/>
        <v>-5.8399999999999785E-2</v>
      </c>
      <c r="D2031" s="2">
        <f t="shared" si="280"/>
        <v>0</v>
      </c>
      <c r="E2031" s="2">
        <f t="shared" si="281"/>
        <v>5.8399999999999785E-2</v>
      </c>
      <c r="F2031" s="2">
        <f t="shared" si="286"/>
        <v>1.2591910405025664E-2</v>
      </c>
      <c r="G2031" s="2">
        <f t="shared" si="286"/>
        <v>1.1287789466130365E-2</v>
      </c>
      <c r="H2031" s="2">
        <f t="shared" si="283"/>
        <v>1.1155337759273758</v>
      </c>
      <c r="I2031" s="2">
        <f t="shared" si="284"/>
        <v>52.730605798924906</v>
      </c>
    </row>
    <row r="2032" spans="1:9" ht="13.5" x14ac:dyDescent="0.25">
      <c r="A2032" s="3">
        <f>TITRES_STAT!B2035</f>
        <v>44963</v>
      </c>
      <c r="B2032" s="17">
        <f>TITRES_STAT!D2035</f>
        <v>3.4929999999999999</v>
      </c>
      <c r="C2032" s="2">
        <f t="shared" si="279"/>
        <v>5.8399999999999785E-2</v>
      </c>
      <c r="D2032" s="2">
        <f t="shared" si="280"/>
        <v>5.8399999999999785E-2</v>
      </c>
      <c r="E2032" s="2">
        <f t="shared" si="281"/>
        <v>0</v>
      </c>
      <c r="F2032" s="2">
        <f t="shared" si="286"/>
        <v>1.5863916804666672E-2</v>
      </c>
      <c r="G2032" s="2">
        <f t="shared" si="286"/>
        <v>1.0481518789978194E-2</v>
      </c>
      <c r="H2032" s="2">
        <f t="shared" si="283"/>
        <v>1.5135131771012811</v>
      </c>
      <c r="I2032" s="2">
        <f t="shared" si="284"/>
        <v>60.215048438566214</v>
      </c>
    </row>
    <row r="2033" spans="1:9" ht="13.5" x14ac:dyDescent="0.25">
      <c r="A2033" s="3">
        <f>TITRES_STAT!B2036</f>
        <v>44964</v>
      </c>
      <c r="B2033" s="17">
        <f>TITRES_STAT!D2036</f>
        <v>3.4596</v>
      </c>
      <c r="C2033" s="2">
        <f t="shared" si="279"/>
        <v>-3.3399999999999874E-2</v>
      </c>
      <c r="D2033" s="2">
        <f t="shared" si="280"/>
        <v>0</v>
      </c>
      <c r="E2033" s="2">
        <f t="shared" si="281"/>
        <v>3.3399999999999874E-2</v>
      </c>
      <c r="F2033" s="2">
        <f t="shared" si="286"/>
        <v>1.4730779890047624E-2</v>
      </c>
      <c r="G2033" s="2">
        <f t="shared" si="286"/>
        <v>1.2118553162122599E-2</v>
      </c>
      <c r="H2033" s="2">
        <f t="shared" si="283"/>
        <v>1.2155559903049917</v>
      </c>
      <c r="I2033" s="2">
        <f t="shared" si="284"/>
        <v>54.864602638079091</v>
      </c>
    </row>
    <row r="2034" spans="1:9" ht="13.5" x14ac:dyDescent="0.25">
      <c r="A2034" s="3">
        <f>TITRES_STAT!B2037</f>
        <v>44965</v>
      </c>
      <c r="B2034" s="17">
        <f>TITRES_STAT!D2037</f>
        <v>3.4346000000000001</v>
      </c>
      <c r="C2034" s="2">
        <f t="shared" si="279"/>
        <v>-2.4999999999999911E-2</v>
      </c>
      <c r="D2034" s="2">
        <f t="shared" si="280"/>
        <v>0</v>
      </c>
      <c r="E2034" s="2">
        <f t="shared" si="281"/>
        <v>2.4999999999999911E-2</v>
      </c>
      <c r="F2034" s="2">
        <f t="shared" si="286"/>
        <v>1.3678581326472792E-2</v>
      </c>
      <c r="G2034" s="2">
        <f t="shared" si="286"/>
        <v>1.3038656507685265E-2</v>
      </c>
      <c r="H2034" s="2">
        <f t="shared" si="283"/>
        <v>1.0490790457138235</v>
      </c>
      <c r="I2034" s="2">
        <f t="shared" si="284"/>
        <v>51.197587907027923</v>
      </c>
    </row>
    <row r="2035" spans="1:9" ht="13.5" x14ac:dyDescent="0.25">
      <c r="A2035" s="3">
        <f>TITRES_STAT!B2038</f>
        <v>44966</v>
      </c>
      <c r="B2035" s="17">
        <f>TITRES_STAT!D2038</f>
        <v>3.4512999999999998</v>
      </c>
      <c r="C2035" s="2">
        <f t="shared" si="279"/>
        <v>1.6699999999999715E-2</v>
      </c>
      <c r="D2035" s="2">
        <f t="shared" si="280"/>
        <v>1.6699999999999715E-2</v>
      </c>
      <c r="E2035" s="2">
        <f t="shared" si="281"/>
        <v>0</v>
      </c>
      <c r="F2035" s="2">
        <f t="shared" si="286"/>
        <v>1.389439694601043E-2</v>
      </c>
      <c r="G2035" s="2">
        <f t="shared" si="286"/>
        <v>1.210732389999346E-2</v>
      </c>
      <c r="H2035" s="2">
        <f t="shared" si="283"/>
        <v>1.1476026461981359</v>
      </c>
      <c r="I2035" s="2">
        <f t="shared" si="284"/>
        <v>53.436451488347586</v>
      </c>
    </row>
    <row r="2036" spans="1:9" ht="13.5" x14ac:dyDescent="0.25">
      <c r="A2036" s="3">
        <f>TITRES_STAT!B2039</f>
        <v>44967</v>
      </c>
      <c r="B2036" s="17">
        <f>TITRES_STAT!D2039</f>
        <v>3.4178999999999999</v>
      </c>
      <c r="C2036" s="2">
        <f t="shared" si="279"/>
        <v>-3.3399999999999874E-2</v>
      </c>
      <c r="D2036" s="2">
        <f t="shared" si="280"/>
        <v>0</v>
      </c>
      <c r="E2036" s="2">
        <f t="shared" si="281"/>
        <v>3.3399999999999874E-2</v>
      </c>
      <c r="F2036" s="2">
        <f t="shared" si="286"/>
        <v>1.2901940021295398E-2</v>
      </c>
      <c r="G2036" s="2">
        <f t="shared" si="286"/>
        <v>1.3628229335708203E-2</v>
      </c>
      <c r="H2036" s="2">
        <f t="shared" si="283"/>
        <v>0.94670699351163634</v>
      </c>
      <c r="I2036" s="2">
        <f t="shared" si="284"/>
        <v>48.631201134377463</v>
      </c>
    </row>
    <row r="2037" spans="1:9" ht="13.5" x14ac:dyDescent="0.25">
      <c r="A2037" s="3">
        <f>TITRES_STAT!B2040</f>
        <v>44970</v>
      </c>
      <c r="B2037" s="17">
        <f>TITRES_STAT!D2040</f>
        <v>3.4178999999999999</v>
      </c>
      <c r="C2037" s="2">
        <f t="shared" si="279"/>
        <v>0</v>
      </c>
      <c r="D2037" s="2">
        <f t="shared" si="280"/>
        <v>0</v>
      </c>
      <c r="E2037" s="2">
        <f t="shared" si="281"/>
        <v>0</v>
      </c>
      <c r="F2037" s="2">
        <f t="shared" si="286"/>
        <v>1.1980372876917155E-2</v>
      </c>
      <c r="G2037" s="2">
        <f t="shared" si="286"/>
        <v>1.2654784383157617E-2</v>
      </c>
      <c r="H2037" s="2">
        <f t="shared" si="283"/>
        <v>0.94670699351163634</v>
      </c>
      <c r="I2037" s="2">
        <f t="shared" si="284"/>
        <v>48.631201134377463</v>
      </c>
    </row>
    <row r="2038" spans="1:9" ht="13.5" x14ac:dyDescent="0.25">
      <c r="A2038" s="3">
        <f>TITRES_STAT!B2041</f>
        <v>44971</v>
      </c>
      <c r="B2038" s="17">
        <f>TITRES_STAT!D2041</f>
        <v>3.4346000000000001</v>
      </c>
      <c r="C2038" s="2">
        <f t="shared" si="279"/>
        <v>1.6700000000000159E-2</v>
      </c>
      <c r="D2038" s="2">
        <f t="shared" si="280"/>
        <v>1.6700000000000159E-2</v>
      </c>
      <c r="E2038" s="2">
        <f t="shared" si="281"/>
        <v>0</v>
      </c>
      <c r="F2038" s="2">
        <f t="shared" si="286"/>
        <v>1.2317489099994512E-2</v>
      </c>
      <c r="G2038" s="2">
        <f t="shared" si="286"/>
        <v>1.1750871212932073E-2</v>
      </c>
      <c r="H2038" s="2">
        <f t="shared" si="283"/>
        <v>1.0482192236469126</v>
      </c>
      <c r="I2038" s="2">
        <f t="shared" si="284"/>
        <v>51.177101139619637</v>
      </c>
    </row>
    <row r="2039" spans="1:9" ht="13.5" x14ac:dyDescent="0.25">
      <c r="A2039" s="3">
        <f>TITRES_STAT!B2042</f>
        <v>44972</v>
      </c>
      <c r="B2039" s="17">
        <f>TITRES_STAT!D2042</f>
        <v>3.4596</v>
      </c>
      <c r="C2039" s="2">
        <f t="shared" si="279"/>
        <v>2.4999999999999911E-2</v>
      </c>
      <c r="D2039" s="2">
        <f t="shared" si="280"/>
        <v>2.4999999999999911E-2</v>
      </c>
      <c r="E2039" s="2">
        <f t="shared" si="281"/>
        <v>0</v>
      </c>
      <c r="F2039" s="2">
        <f t="shared" si="286"/>
        <v>1.3223382735709183E-2</v>
      </c>
      <c r="G2039" s="2">
        <f t="shared" si="286"/>
        <v>1.0911523269151209E-2</v>
      </c>
      <c r="H2039" s="2">
        <f t="shared" si="283"/>
        <v>1.2118732105070982</v>
      </c>
      <c r="I2039" s="2">
        <f t="shared" si="284"/>
        <v>54.789451978997562</v>
      </c>
    </row>
    <row r="2040" spans="1:9" ht="13.5" x14ac:dyDescent="0.25">
      <c r="A2040" s="3">
        <f>TITRES_STAT!B2043</f>
        <v>44973</v>
      </c>
      <c r="B2040" s="17">
        <f>TITRES_STAT!D2043</f>
        <v>3.4013</v>
      </c>
      <c r="C2040" s="2">
        <f t="shared" si="279"/>
        <v>-5.8300000000000018E-2</v>
      </c>
      <c r="D2040" s="2">
        <f t="shared" si="280"/>
        <v>0</v>
      </c>
      <c r="E2040" s="2">
        <f t="shared" si="281"/>
        <v>5.8300000000000018E-2</v>
      </c>
      <c r="F2040" s="2">
        <f t="shared" si="286"/>
        <v>1.2278855397444241E-2</v>
      </c>
      <c r="G2040" s="2">
        <f t="shared" si="286"/>
        <v>1.4296414464211839E-2</v>
      </c>
      <c r="H2040" s="2">
        <f t="shared" si="283"/>
        <v>0.85887656853974492</v>
      </c>
      <c r="I2040" s="2">
        <f t="shared" si="284"/>
        <v>46.204066643028497</v>
      </c>
    </row>
    <row r="2041" spans="1:9" ht="13.5" x14ac:dyDescent="0.25">
      <c r="A2041" s="3">
        <f>TITRES_STAT!B2044</f>
        <v>44974</v>
      </c>
      <c r="B2041" s="17">
        <f>TITRES_STAT!D2044</f>
        <v>3.4178999999999999</v>
      </c>
      <c r="C2041" s="2">
        <f t="shared" si="279"/>
        <v>1.6599999999999948E-2</v>
      </c>
      <c r="D2041" s="2">
        <f t="shared" si="280"/>
        <v>1.6599999999999948E-2</v>
      </c>
      <c r="E2041" s="2">
        <f t="shared" si="281"/>
        <v>0</v>
      </c>
      <c r="F2041" s="2">
        <f t="shared" si="286"/>
        <v>1.2587508583341078E-2</v>
      </c>
      <c r="G2041" s="2">
        <f t="shared" si="286"/>
        <v>1.3275242002482422E-2</v>
      </c>
      <c r="H2041" s="2">
        <f t="shared" si="283"/>
        <v>0.94819428383959092</v>
      </c>
      <c r="I2041" s="2">
        <f t="shared" si="284"/>
        <v>48.670417098793969</v>
      </c>
    </row>
    <row r="2042" spans="1:9" ht="13.5" x14ac:dyDescent="0.25">
      <c r="A2042" s="3">
        <f>TITRES_STAT!B2045</f>
        <v>44977</v>
      </c>
      <c r="B2042" s="17">
        <f>TITRES_STAT!D2045</f>
        <v>3.4512999999999998</v>
      </c>
      <c r="C2042" s="2">
        <f t="shared" si="279"/>
        <v>3.3399999999999874E-2</v>
      </c>
      <c r="D2042" s="2">
        <f t="shared" si="280"/>
        <v>3.3399999999999874E-2</v>
      </c>
      <c r="E2042" s="2">
        <f t="shared" si="281"/>
        <v>0</v>
      </c>
      <c r="F2042" s="2">
        <f t="shared" si="286"/>
        <v>1.407411511310242E-2</v>
      </c>
      <c r="G2042" s="2">
        <f t="shared" si="286"/>
        <v>1.2327010430876533E-2</v>
      </c>
      <c r="H2042" s="2">
        <f t="shared" si="283"/>
        <v>1.1417297966950495</v>
      </c>
      <c r="I2042" s="2">
        <f t="shared" si="284"/>
        <v>53.308769316133052</v>
      </c>
    </row>
    <row r="2043" spans="1:9" ht="13.5" x14ac:dyDescent="0.25">
      <c r="A2043" s="3">
        <f>TITRES_STAT!B2046</f>
        <v>44978</v>
      </c>
      <c r="B2043" s="17">
        <f>TITRES_STAT!D2046</f>
        <v>3.4596</v>
      </c>
      <c r="C2043" s="2">
        <f t="shared" si="279"/>
        <v>8.3000000000001961E-3</v>
      </c>
      <c r="D2043" s="2">
        <f t="shared" si="280"/>
        <v>8.3000000000001961E-3</v>
      </c>
      <c r="E2043" s="2">
        <f t="shared" si="281"/>
        <v>0</v>
      </c>
      <c r="F2043" s="2">
        <f t="shared" si="286"/>
        <v>1.3661678319309404E-2</v>
      </c>
      <c r="G2043" s="2">
        <f t="shared" si="286"/>
        <v>1.1446509685813924E-2</v>
      </c>
      <c r="H2043" s="2">
        <f t="shared" si="283"/>
        <v>1.1935235014251391</v>
      </c>
      <c r="I2043" s="2">
        <f t="shared" si="284"/>
        <v>54.411247504287196</v>
      </c>
    </row>
    <row r="2044" spans="1:9" ht="13.5" x14ac:dyDescent="0.25">
      <c r="A2044" s="3">
        <f>TITRES_STAT!B2047</f>
        <v>44979</v>
      </c>
      <c r="B2044" s="17">
        <f>TITRES_STAT!D2047</f>
        <v>3.4178999999999999</v>
      </c>
      <c r="C2044" s="2">
        <f t="shared" si="279"/>
        <v>-4.170000000000007E-2</v>
      </c>
      <c r="D2044" s="2">
        <f t="shared" si="280"/>
        <v>0</v>
      </c>
      <c r="E2044" s="2">
        <f t="shared" si="281"/>
        <v>4.170000000000007E-2</v>
      </c>
      <c r="F2044" s="2">
        <f t="shared" si="286"/>
        <v>1.2685844153644446E-2</v>
      </c>
      <c r="G2044" s="2">
        <f t="shared" si="286"/>
        <v>1.3607473279684363E-2</v>
      </c>
      <c r="H2044" s="2">
        <f t="shared" si="283"/>
        <v>0.93227037032540883</v>
      </c>
      <c r="I2044" s="2">
        <f t="shared" si="284"/>
        <v>48.247408056482676</v>
      </c>
    </row>
    <row r="2045" spans="1:9" ht="13.5" x14ac:dyDescent="0.25">
      <c r="A2045" s="3">
        <f>TITRES_STAT!B2048</f>
        <v>44980</v>
      </c>
      <c r="B2045" s="17">
        <f>TITRES_STAT!D2048</f>
        <v>3.4596</v>
      </c>
      <c r="C2045" s="2">
        <f t="shared" si="279"/>
        <v>4.170000000000007E-2</v>
      </c>
      <c r="D2045" s="2">
        <f t="shared" si="280"/>
        <v>4.170000000000007E-2</v>
      </c>
      <c r="E2045" s="2">
        <f t="shared" si="281"/>
        <v>0</v>
      </c>
      <c r="F2045" s="2">
        <f t="shared" ref="F2045:G2060" si="287">((F2044*13)+D2045)/14</f>
        <v>1.4758283856955561E-2</v>
      </c>
      <c r="G2045" s="2">
        <f t="shared" si="287"/>
        <v>1.2635510902564052E-2</v>
      </c>
      <c r="H2045" s="2">
        <f t="shared" si="283"/>
        <v>1.1680005637097544</v>
      </c>
      <c r="I2045" s="2">
        <f t="shared" si="284"/>
        <v>53.874550738637311</v>
      </c>
    </row>
    <row r="2046" spans="1:9" ht="13.5" x14ac:dyDescent="0.25">
      <c r="A2046" s="3">
        <f>TITRES_STAT!B2049</f>
        <v>44981</v>
      </c>
      <c r="B2046" s="17">
        <f>TITRES_STAT!D2049</f>
        <v>3.4346000000000001</v>
      </c>
      <c r="C2046" s="2">
        <f t="shared" si="279"/>
        <v>-2.4999999999999911E-2</v>
      </c>
      <c r="D2046" s="2">
        <f t="shared" si="280"/>
        <v>0</v>
      </c>
      <c r="E2046" s="2">
        <f t="shared" si="281"/>
        <v>2.4999999999999911E-2</v>
      </c>
      <c r="F2046" s="2">
        <f t="shared" si="287"/>
        <v>1.3704120724315877E-2</v>
      </c>
      <c r="G2046" s="2">
        <f t="shared" si="287"/>
        <v>1.3518688695238043E-2</v>
      </c>
      <c r="H2046" s="2">
        <f t="shared" si="283"/>
        <v>1.0137167171504697</v>
      </c>
      <c r="I2046" s="2">
        <f t="shared" si="284"/>
        <v>50.340582094632452</v>
      </c>
    </row>
    <row r="2047" spans="1:9" ht="13.5" x14ac:dyDescent="0.25">
      <c r="A2047" s="3">
        <f>TITRES_STAT!B2050</f>
        <v>44984</v>
      </c>
      <c r="B2047" s="17">
        <f>TITRES_STAT!D2050</f>
        <v>3.4763000000000002</v>
      </c>
      <c r="C2047" s="2">
        <f t="shared" si="279"/>
        <v>4.170000000000007E-2</v>
      </c>
      <c r="D2047" s="2">
        <f t="shared" si="280"/>
        <v>4.170000000000007E-2</v>
      </c>
      <c r="E2047" s="2">
        <f t="shared" si="281"/>
        <v>0</v>
      </c>
      <c r="F2047" s="2">
        <f t="shared" si="287"/>
        <v>1.5703826386864746E-2</v>
      </c>
      <c r="G2047" s="2">
        <f t="shared" si="287"/>
        <v>1.2553068074149612E-2</v>
      </c>
      <c r="H2047" s="2">
        <f t="shared" si="283"/>
        <v>1.25099507898021</v>
      </c>
      <c r="I2047" s="2">
        <f t="shared" si="284"/>
        <v>55.575202747531563</v>
      </c>
    </row>
    <row r="2048" spans="1:9" ht="13.5" x14ac:dyDescent="0.25">
      <c r="A2048" s="3">
        <f>TITRES_STAT!B2051</f>
        <v>44985</v>
      </c>
      <c r="B2048" s="17">
        <f>TITRES_STAT!D2051</f>
        <v>3.4679000000000002</v>
      </c>
      <c r="C2048" s="2">
        <f t="shared" si="279"/>
        <v>-8.3999999999999631E-3</v>
      </c>
      <c r="D2048" s="2">
        <f t="shared" si="280"/>
        <v>0</v>
      </c>
      <c r="E2048" s="2">
        <f t="shared" si="281"/>
        <v>8.3999999999999631E-3</v>
      </c>
      <c r="F2048" s="2">
        <f t="shared" si="287"/>
        <v>1.4582124502088692E-2</v>
      </c>
      <c r="G2048" s="2">
        <f t="shared" si="287"/>
        <v>1.2256420354567494E-2</v>
      </c>
      <c r="H2048" s="2">
        <f t="shared" si="283"/>
        <v>1.189753947746619</v>
      </c>
      <c r="I2048" s="2">
        <f t="shared" si="284"/>
        <v>54.332768709970509</v>
      </c>
    </row>
    <row r="2049" spans="1:9" ht="13.5" x14ac:dyDescent="0.25">
      <c r="A2049" s="3">
        <f>TITRES_STAT!B2052</f>
        <v>44986</v>
      </c>
      <c r="B2049" s="17">
        <f>TITRES_STAT!D2052</f>
        <v>3.5013000000000001</v>
      </c>
      <c r="C2049" s="2">
        <f t="shared" si="279"/>
        <v>3.3399999999999874E-2</v>
      </c>
      <c r="D2049" s="2">
        <f t="shared" si="280"/>
        <v>3.3399999999999874E-2</v>
      </c>
      <c r="E2049" s="2">
        <f t="shared" si="281"/>
        <v>0</v>
      </c>
      <c r="F2049" s="2">
        <f t="shared" si="287"/>
        <v>1.5926258466225203E-2</v>
      </c>
      <c r="G2049" s="2">
        <f t="shared" si="287"/>
        <v>1.1380961757812672E-2</v>
      </c>
      <c r="H2049" s="2">
        <f t="shared" si="283"/>
        <v>1.3993772059986342</v>
      </c>
      <c r="I2049" s="2">
        <f t="shared" si="284"/>
        <v>58.322518130958308</v>
      </c>
    </row>
    <row r="2050" spans="1:9" ht="13.5" x14ac:dyDescent="0.25">
      <c r="A2050" s="3">
        <f>TITRES_STAT!B2053</f>
        <v>44987</v>
      </c>
      <c r="B2050" s="17">
        <f>TITRES_STAT!D2053</f>
        <v>3.5179999999999998</v>
      </c>
      <c r="C2050" s="2">
        <f t="shared" si="279"/>
        <v>1.6699999999999715E-2</v>
      </c>
      <c r="D2050" s="2">
        <f t="shared" si="280"/>
        <v>1.6699999999999715E-2</v>
      </c>
      <c r="E2050" s="2">
        <f t="shared" si="281"/>
        <v>0</v>
      </c>
      <c r="F2050" s="2">
        <f t="shared" si="287"/>
        <v>1.5981525718637667E-2</v>
      </c>
      <c r="G2050" s="2">
        <f t="shared" si="287"/>
        <v>1.0568035917968911E-2</v>
      </c>
      <c r="H2050" s="2">
        <f t="shared" si="283"/>
        <v>1.5122512681343332</v>
      </c>
      <c r="I2050" s="2">
        <f t="shared" si="284"/>
        <v>60.195064375760971</v>
      </c>
    </row>
    <row r="2051" spans="1:9" ht="13.5" x14ac:dyDescent="0.25">
      <c r="A2051" s="3">
        <f>TITRES_STAT!B2054</f>
        <v>44988</v>
      </c>
      <c r="B2051" s="17">
        <f>TITRES_STAT!D2054</f>
        <v>3.5013000000000001</v>
      </c>
      <c r="C2051" s="2">
        <f t="shared" ref="C2051:C2114" si="288">B2051-B2050</f>
        <v>-1.6699999999999715E-2</v>
      </c>
      <c r="D2051" s="2">
        <f t="shared" ref="D2051:D2114" si="289">IF(C2051&gt;0,C2051,0)</f>
        <v>0</v>
      </c>
      <c r="E2051" s="2">
        <f t="shared" ref="E2051:E2114" si="290">IF(C2051&lt;0,-C2051,0)</f>
        <v>1.6699999999999715E-2</v>
      </c>
      <c r="F2051" s="2">
        <f t="shared" si="287"/>
        <v>1.4839988167306405E-2</v>
      </c>
      <c r="G2051" s="2">
        <f t="shared" si="287"/>
        <v>1.1006033352399682E-2</v>
      </c>
      <c r="H2051" s="2">
        <f t="shared" si="283"/>
        <v>1.3483502813546164</v>
      </c>
      <c r="I2051" s="2">
        <f t="shared" si="284"/>
        <v>57.416914846997933</v>
      </c>
    </row>
    <row r="2052" spans="1:9" ht="13.5" x14ac:dyDescent="0.25">
      <c r="A2052" s="3">
        <f>TITRES_STAT!B2055</f>
        <v>44991</v>
      </c>
      <c r="B2052" s="17">
        <f>TITRES_STAT!D2055</f>
        <v>3.5263</v>
      </c>
      <c r="C2052" s="2">
        <f t="shared" si="288"/>
        <v>2.4999999999999911E-2</v>
      </c>
      <c r="D2052" s="2">
        <f t="shared" si="289"/>
        <v>2.4999999999999911E-2</v>
      </c>
      <c r="E2052" s="2">
        <f t="shared" si="290"/>
        <v>0</v>
      </c>
      <c r="F2052" s="2">
        <f t="shared" si="287"/>
        <v>1.5565703298213083E-2</v>
      </c>
      <c r="G2052" s="2">
        <f t="shared" si="287"/>
        <v>1.0219888112942563E-2</v>
      </c>
      <c r="H2052" s="2">
        <f t="shared" si="283"/>
        <v>1.5230796194823824</v>
      </c>
      <c r="I2052" s="2">
        <f t="shared" si="284"/>
        <v>60.365896015395933</v>
      </c>
    </row>
    <row r="2053" spans="1:9" ht="13.5" x14ac:dyDescent="0.25">
      <c r="A2053" s="3">
        <f>TITRES_STAT!B2056</f>
        <v>44992</v>
      </c>
      <c r="B2053" s="17">
        <f>TITRES_STAT!D2056</f>
        <v>3.5263</v>
      </c>
      <c r="C2053" s="2">
        <f t="shared" si="288"/>
        <v>0</v>
      </c>
      <c r="D2053" s="2">
        <f t="shared" si="289"/>
        <v>0</v>
      </c>
      <c r="E2053" s="2">
        <f t="shared" si="290"/>
        <v>0</v>
      </c>
      <c r="F2053" s="2">
        <f t="shared" si="287"/>
        <v>1.4453867348340721E-2</v>
      </c>
      <c r="G2053" s="2">
        <f t="shared" si="287"/>
        <v>9.4898961048752364E-3</v>
      </c>
      <c r="H2053" s="2">
        <f t="shared" si="283"/>
        <v>1.5230796194823828</v>
      </c>
      <c r="I2053" s="2">
        <f t="shared" si="284"/>
        <v>60.36589601539594</v>
      </c>
    </row>
    <row r="2054" spans="1:9" ht="13.5" x14ac:dyDescent="0.25">
      <c r="A2054" s="3">
        <f>TITRES_STAT!B2057</f>
        <v>44993</v>
      </c>
      <c r="B2054" s="17">
        <f>TITRES_STAT!D2057</f>
        <v>3.5013000000000001</v>
      </c>
      <c r="C2054" s="2">
        <f t="shared" si="288"/>
        <v>-2.4999999999999911E-2</v>
      </c>
      <c r="D2054" s="2">
        <f t="shared" si="289"/>
        <v>0</v>
      </c>
      <c r="E2054" s="2">
        <f t="shared" si="290"/>
        <v>2.4999999999999911E-2</v>
      </c>
      <c r="F2054" s="2">
        <f t="shared" si="287"/>
        <v>1.3421448252030671E-2</v>
      </c>
      <c r="G2054" s="2">
        <f t="shared" si="287"/>
        <v>1.0597760668812713E-2</v>
      </c>
      <c r="H2054" s="2">
        <f t="shared" si="283"/>
        <v>1.2664419089522903</v>
      </c>
      <c r="I2054" s="2">
        <f t="shared" si="284"/>
        <v>55.877977897864113</v>
      </c>
    </row>
    <row r="2055" spans="1:9" ht="13.5" x14ac:dyDescent="0.25">
      <c r="A2055" s="3">
        <f>TITRES_STAT!B2058</f>
        <v>44994</v>
      </c>
      <c r="B2055" s="17">
        <f>TITRES_STAT!D2058</f>
        <v>3.5263</v>
      </c>
      <c r="C2055" s="2">
        <f t="shared" si="288"/>
        <v>2.4999999999999911E-2</v>
      </c>
      <c r="D2055" s="2">
        <f t="shared" si="289"/>
        <v>2.4999999999999911E-2</v>
      </c>
      <c r="E2055" s="2">
        <f t="shared" si="290"/>
        <v>0</v>
      </c>
      <c r="F2055" s="2">
        <f t="shared" si="287"/>
        <v>1.4248487662599904E-2</v>
      </c>
      <c r="G2055" s="2">
        <f t="shared" si="287"/>
        <v>9.8407777638975201E-3</v>
      </c>
      <c r="H2055" s="2">
        <f t="shared" si="283"/>
        <v>1.4479025951457596</v>
      </c>
      <c r="I2055" s="2">
        <f t="shared" si="284"/>
        <v>59.148701341997011</v>
      </c>
    </row>
    <row r="2056" spans="1:9" ht="13.5" x14ac:dyDescent="0.25">
      <c r="A2056" s="3">
        <f>TITRES_STAT!B2059</f>
        <v>44995</v>
      </c>
      <c r="B2056" s="17">
        <f>TITRES_STAT!D2059</f>
        <v>3.5596000000000001</v>
      </c>
      <c r="C2056" s="2">
        <f t="shared" si="288"/>
        <v>3.3300000000000107E-2</v>
      </c>
      <c r="D2056" s="2">
        <f t="shared" si="289"/>
        <v>3.3300000000000107E-2</v>
      </c>
      <c r="E2056" s="2">
        <f t="shared" si="290"/>
        <v>0</v>
      </c>
      <c r="F2056" s="2">
        <f t="shared" si="287"/>
        <v>1.5609309972414205E-2</v>
      </c>
      <c r="G2056" s="2">
        <f t="shared" si="287"/>
        <v>9.1378650664762674E-3</v>
      </c>
      <c r="H2056" s="2">
        <f t="shared" si="283"/>
        <v>1.7082009702331322</v>
      </c>
      <c r="I2056" s="2">
        <f t="shared" si="284"/>
        <v>63.075118464568149</v>
      </c>
    </row>
    <row r="2057" spans="1:9" ht="13.5" x14ac:dyDescent="0.25">
      <c r="A2057" s="3">
        <f>TITRES_STAT!B2060</f>
        <v>44998</v>
      </c>
      <c r="B2057" s="17">
        <f>TITRES_STAT!D2060</f>
        <v>3.5680000000000001</v>
      </c>
      <c r="C2057" s="2">
        <f t="shared" si="288"/>
        <v>8.3999999999999631E-3</v>
      </c>
      <c r="D2057" s="2">
        <f t="shared" si="289"/>
        <v>8.3999999999999631E-3</v>
      </c>
      <c r="E2057" s="2">
        <f t="shared" si="290"/>
        <v>0</v>
      </c>
      <c r="F2057" s="2">
        <f t="shared" si="287"/>
        <v>1.5094359260098902E-2</v>
      </c>
      <c r="G2057" s="2">
        <f t="shared" si="287"/>
        <v>8.4851604188708202E-3</v>
      </c>
      <c r="H2057" s="2">
        <f t="shared" si="283"/>
        <v>1.778912656327553</v>
      </c>
      <c r="I2057" s="2">
        <f t="shared" si="284"/>
        <v>64.014702019402762</v>
      </c>
    </row>
    <row r="2058" spans="1:9" ht="13.5" x14ac:dyDescent="0.25">
      <c r="A2058" s="3">
        <f>TITRES_STAT!B2061</f>
        <v>44999</v>
      </c>
      <c r="B2058" s="17">
        <f>TITRES_STAT!D2061</f>
        <v>3.6097000000000001</v>
      </c>
      <c r="C2058" s="2">
        <f t="shared" si="288"/>
        <v>4.170000000000007E-2</v>
      </c>
      <c r="D2058" s="2">
        <f t="shared" si="289"/>
        <v>4.170000000000007E-2</v>
      </c>
      <c r="E2058" s="2">
        <f t="shared" si="290"/>
        <v>0</v>
      </c>
      <c r="F2058" s="2">
        <f t="shared" si="287"/>
        <v>1.6994762170091843E-2</v>
      </c>
      <c r="G2058" s="2">
        <f t="shared" si="287"/>
        <v>7.8790775318086197E-3</v>
      </c>
      <c r="H2058" s="2">
        <f t="shared" si="283"/>
        <v>2.1569482089092662</v>
      </c>
      <c r="I2058" s="2">
        <f t="shared" si="284"/>
        <v>68.323838915764071</v>
      </c>
    </row>
    <row r="2059" spans="1:9" ht="13.5" x14ac:dyDescent="0.25">
      <c r="A2059" s="3">
        <f>TITRES_STAT!B2062</f>
        <v>45000</v>
      </c>
      <c r="B2059" s="17">
        <f>TITRES_STAT!D2062</f>
        <v>3.6597</v>
      </c>
      <c r="C2059" s="2">
        <f t="shared" si="288"/>
        <v>4.9999999999999822E-2</v>
      </c>
      <c r="D2059" s="2">
        <f t="shared" si="289"/>
        <v>4.9999999999999822E-2</v>
      </c>
      <c r="E2059" s="2">
        <f t="shared" si="290"/>
        <v>0</v>
      </c>
      <c r="F2059" s="2">
        <f t="shared" si="287"/>
        <v>1.9352279157942413E-2</v>
      </c>
      <c r="G2059" s="2">
        <f t="shared" si="287"/>
        <v>7.3162862795365753E-3</v>
      </c>
      <c r="H2059" s="2">
        <f t="shared" si="283"/>
        <v>2.6450959432888972</v>
      </c>
      <c r="I2059" s="2">
        <f t="shared" si="284"/>
        <v>72.565879868234134</v>
      </c>
    </row>
    <row r="2060" spans="1:9" ht="13.5" x14ac:dyDescent="0.25">
      <c r="A2060" s="3">
        <f>TITRES_STAT!B2063</f>
        <v>45001</v>
      </c>
      <c r="B2060" s="17">
        <f>TITRES_STAT!D2063</f>
        <v>3.6680000000000001</v>
      </c>
      <c r="C2060" s="2">
        <f t="shared" si="288"/>
        <v>8.3000000000001961E-3</v>
      </c>
      <c r="D2060" s="2">
        <f t="shared" si="289"/>
        <v>8.3000000000001961E-3</v>
      </c>
      <c r="E2060" s="2">
        <f t="shared" si="290"/>
        <v>0</v>
      </c>
      <c r="F2060" s="2">
        <f t="shared" si="287"/>
        <v>1.8562830646660828E-2</v>
      </c>
      <c r="G2060" s="2">
        <f t="shared" si="287"/>
        <v>6.7936944024268196E-3</v>
      </c>
      <c r="H2060" s="2">
        <f t="shared" si="283"/>
        <v>2.7323617382656891</v>
      </c>
      <c r="I2060" s="2">
        <f t="shared" si="284"/>
        <v>73.207312952879306</v>
      </c>
    </row>
    <row r="2061" spans="1:9" ht="13.5" x14ac:dyDescent="0.25">
      <c r="A2061" s="3">
        <f>TITRES_STAT!B2064</f>
        <v>45002</v>
      </c>
      <c r="B2061" s="17">
        <f>TITRES_STAT!D2064</f>
        <v>3.6263000000000001</v>
      </c>
      <c r="C2061" s="2">
        <f t="shared" si="288"/>
        <v>-4.170000000000007E-2</v>
      </c>
      <c r="D2061" s="2">
        <f t="shared" si="289"/>
        <v>0</v>
      </c>
      <c r="E2061" s="2">
        <f t="shared" si="290"/>
        <v>4.170000000000007E-2</v>
      </c>
      <c r="F2061" s="2">
        <f t="shared" ref="F2061:G2076" si="291">((F2060*13)+D2061)/14</f>
        <v>1.7236914171899341E-2</v>
      </c>
      <c r="G2061" s="2">
        <f t="shared" si="291"/>
        <v>9.2870019451106213E-3</v>
      </c>
      <c r="H2061" s="2">
        <f t="shared" si="283"/>
        <v>1.8560256877058321</v>
      </c>
      <c r="I2061" s="2">
        <f t="shared" si="284"/>
        <v>64.986309321213668</v>
      </c>
    </row>
    <row r="2062" spans="1:9" ht="13.5" x14ac:dyDescent="0.25">
      <c r="A2062" s="3">
        <f>TITRES_STAT!B2065</f>
        <v>45006</v>
      </c>
      <c r="B2062" s="17">
        <f>TITRES_STAT!D2065</f>
        <v>3.6597</v>
      </c>
      <c r="C2062" s="2">
        <f t="shared" si="288"/>
        <v>3.3399999999999874E-2</v>
      </c>
      <c r="D2062" s="2">
        <f t="shared" si="289"/>
        <v>3.3399999999999874E-2</v>
      </c>
      <c r="E2062" s="2">
        <f t="shared" si="290"/>
        <v>0</v>
      </c>
      <c r="F2062" s="2">
        <f t="shared" si="291"/>
        <v>1.8391420302477951E-2</v>
      </c>
      <c r="G2062" s="2">
        <f t="shared" si="291"/>
        <v>8.6236446633170052E-3</v>
      </c>
      <c r="H2062" s="2">
        <f t="shared" si="283"/>
        <v>2.1326737151764625</v>
      </c>
      <c r="I2062" s="2">
        <f t="shared" si="284"/>
        <v>68.078386358737959</v>
      </c>
    </row>
    <row r="2063" spans="1:9" ht="13.5" x14ac:dyDescent="0.25">
      <c r="A2063" s="3">
        <f>TITRES_STAT!B2066</f>
        <v>45007</v>
      </c>
      <c r="B2063" s="17">
        <f>TITRES_STAT!D2066</f>
        <v>3.6513</v>
      </c>
      <c r="C2063" s="2">
        <f t="shared" si="288"/>
        <v>-8.3999999999999631E-3</v>
      </c>
      <c r="D2063" s="2">
        <f t="shared" si="289"/>
        <v>0</v>
      </c>
      <c r="E2063" s="2">
        <f t="shared" si="290"/>
        <v>8.3999999999999631E-3</v>
      </c>
      <c r="F2063" s="2">
        <f t="shared" si="291"/>
        <v>1.7077747423729524E-2</v>
      </c>
      <c r="G2063" s="2">
        <f t="shared" si="291"/>
        <v>8.6076700445086446E-3</v>
      </c>
      <c r="H2063" s="2">
        <f t="shared" si="283"/>
        <v>1.9840151092483449</v>
      </c>
      <c r="I2063" s="2">
        <f t="shared" si="284"/>
        <v>66.488105341668529</v>
      </c>
    </row>
    <row r="2064" spans="1:9" ht="13.5" x14ac:dyDescent="0.25">
      <c r="A2064" s="3">
        <f>TITRES_STAT!B2067</f>
        <v>45008</v>
      </c>
      <c r="B2064" s="17">
        <f>TITRES_STAT!D2067</f>
        <v>3.6513</v>
      </c>
      <c r="C2064" s="2">
        <f t="shared" si="288"/>
        <v>0</v>
      </c>
      <c r="D2064" s="2">
        <f t="shared" si="289"/>
        <v>0</v>
      </c>
      <c r="E2064" s="2">
        <f t="shared" si="290"/>
        <v>0</v>
      </c>
      <c r="F2064" s="2">
        <f t="shared" si="291"/>
        <v>1.5857908322034559E-2</v>
      </c>
      <c r="G2064" s="2">
        <f t="shared" si="291"/>
        <v>7.9928364699008835E-3</v>
      </c>
      <c r="H2064" s="2">
        <f t="shared" si="283"/>
        <v>1.9840151092483451</v>
      </c>
      <c r="I2064" s="2">
        <f t="shared" si="284"/>
        <v>66.488105341668529</v>
      </c>
    </row>
    <row r="2065" spans="1:9" ht="13.5" x14ac:dyDescent="0.25">
      <c r="A2065" s="3">
        <f>TITRES_STAT!B2068</f>
        <v>45009</v>
      </c>
      <c r="B2065" s="17">
        <f>TITRES_STAT!D2068</f>
        <v>3.6013000000000002</v>
      </c>
      <c r="C2065" s="2">
        <f t="shared" si="288"/>
        <v>-4.9999999999999822E-2</v>
      </c>
      <c r="D2065" s="2">
        <f t="shared" si="289"/>
        <v>0</v>
      </c>
      <c r="E2065" s="2">
        <f t="shared" si="290"/>
        <v>4.9999999999999822E-2</v>
      </c>
      <c r="F2065" s="2">
        <f t="shared" si="291"/>
        <v>1.4725200584746375E-2</v>
      </c>
      <c r="G2065" s="2">
        <f t="shared" si="291"/>
        <v>1.0993348150622235E-2</v>
      </c>
      <c r="H2065" s="2">
        <f t="shared" ref="H2065:H2128" si="292">F2065/G2065</f>
        <v>1.3394645910411664</v>
      </c>
      <c r="I2065" s="2">
        <f t="shared" ref="I2065:I2128" si="293">IF(G2065=0,100,100-(100/(1+H2065)))</f>
        <v>57.255176939653737</v>
      </c>
    </row>
    <row r="2066" spans="1:9" ht="13.5" x14ac:dyDescent="0.25">
      <c r="A2066" s="3">
        <f>TITRES_STAT!B2069</f>
        <v>45012</v>
      </c>
      <c r="B2066" s="17">
        <f>TITRES_STAT!D2069</f>
        <v>3.6179999999999999</v>
      </c>
      <c r="C2066" s="2">
        <f t="shared" si="288"/>
        <v>1.6699999999999715E-2</v>
      </c>
      <c r="D2066" s="2">
        <f t="shared" si="289"/>
        <v>1.6699999999999715E-2</v>
      </c>
      <c r="E2066" s="2">
        <f t="shared" si="290"/>
        <v>0</v>
      </c>
      <c r="F2066" s="2">
        <f t="shared" si="291"/>
        <v>1.4866257685835899E-2</v>
      </c>
      <c r="G2066" s="2">
        <f t="shared" si="291"/>
        <v>1.0208108997006362E-2</v>
      </c>
      <c r="H2066" s="2">
        <f t="shared" si="292"/>
        <v>1.4563184709524153</v>
      </c>
      <c r="I2066" s="2">
        <f t="shared" si="293"/>
        <v>59.288666684484973</v>
      </c>
    </row>
    <row r="2067" spans="1:9" ht="13.5" x14ac:dyDescent="0.25">
      <c r="A2067" s="3">
        <f>TITRES_STAT!B2070</f>
        <v>45013</v>
      </c>
      <c r="B2067" s="17">
        <f>TITRES_STAT!D2070</f>
        <v>3.6263000000000001</v>
      </c>
      <c r="C2067" s="2">
        <f t="shared" si="288"/>
        <v>8.3000000000001961E-3</v>
      </c>
      <c r="D2067" s="2">
        <f t="shared" si="289"/>
        <v>8.3000000000001961E-3</v>
      </c>
      <c r="E2067" s="2">
        <f t="shared" si="290"/>
        <v>0</v>
      </c>
      <c r="F2067" s="2">
        <f t="shared" si="291"/>
        <v>1.4397239279704778E-2</v>
      </c>
      <c r="G2067" s="2">
        <f t="shared" si="291"/>
        <v>9.4789583543630502E-3</v>
      </c>
      <c r="H2067" s="2">
        <f t="shared" si="292"/>
        <v>1.5188630165336576</v>
      </c>
      <c r="I2067" s="2">
        <f t="shared" si="293"/>
        <v>60.299548112141743</v>
      </c>
    </row>
    <row r="2068" spans="1:9" ht="13.5" x14ac:dyDescent="0.25">
      <c r="A2068" s="3">
        <f>TITRES_STAT!B2071</f>
        <v>45014</v>
      </c>
      <c r="B2068" s="17">
        <f>TITRES_STAT!D2071</f>
        <v>3.6179999999999999</v>
      </c>
      <c r="C2068" s="2">
        <f t="shared" si="288"/>
        <v>-8.3000000000001961E-3</v>
      </c>
      <c r="D2068" s="2">
        <f t="shared" si="289"/>
        <v>0</v>
      </c>
      <c r="E2068" s="2">
        <f t="shared" si="290"/>
        <v>8.3000000000001961E-3</v>
      </c>
      <c r="F2068" s="2">
        <f t="shared" si="291"/>
        <v>1.3368865045440151E-2</v>
      </c>
      <c r="G2068" s="2">
        <f t="shared" si="291"/>
        <v>9.3947470433371327E-3</v>
      </c>
      <c r="H2068" s="2">
        <f t="shared" si="292"/>
        <v>1.4230149022395988</v>
      </c>
      <c r="I2068" s="2">
        <f t="shared" si="293"/>
        <v>58.729102364343802</v>
      </c>
    </row>
    <row r="2069" spans="1:9" ht="13.5" x14ac:dyDescent="0.25">
      <c r="A2069" s="3">
        <f>TITRES_STAT!B2072</f>
        <v>45015</v>
      </c>
      <c r="B2069" s="17">
        <f>TITRES_STAT!D2072</f>
        <v>3.6179999999999999</v>
      </c>
      <c r="C2069" s="2">
        <f t="shared" si="288"/>
        <v>0</v>
      </c>
      <c r="D2069" s="2">
        <f t="shared" si="289"/>
        <v>0</v>
      </c>
      <c r="E2069" s="2">
        <f t="shared" si="290"/>
        <v>0</v>
      </c>
      <c r="F2069" s="2">
        <f t="shared" si="291"/>
        <v>1.2413946113622997E-2</v>
      </c>
      <c r="G2069" s="2">
        <f t="shared" si="291"/>
        <v>8.7236936830987662E-3</v>
      </c>
      <c r="H2069" s="2">
        <f t="shared" si="292"/>
        <v>1.4230149022395988</v>
      </c>
      <c r="I2069" s="2">
        <f t="shared" si="293"/>
        <v>58.729102364343802</v>
      </c>
    </row>
    <row r="2070" spans="1:9" ht="13.5" x14ac:dyDescent="0.25">
      <c r="A2070" s="3">
        <f>TITRES_STAT!B2073</f>
        <v>45016</v>
      </c>
      <c r="B2070" s="17">
        <f>TITRES_STAT!D2073</f>
        <v>3.593</v>
      </c>
      <c r="C2070" s="2">
        <f t="shared" si="288"/>
        <v>-2.4999999999999911E-2</v>
      </c>
      <c r="D2070" s="2">
        <f t="shared" si="289"/>
        <v>0</v>
      </c>
      <c r="E2070" s="2">
        <f t="shared" si="290"/>
        <v>2.4999999999999911E-2</v>
      </c>
      <c r="F2070" s="2">
        <f t="shared" si="291"/>
        <v>1.152723567693564E-2</v>
      </c>
      <c r="G2070" s="2">
        <f t="shared" si="291"/>
        <v>9.8862869914488477E-3</v>
      </c>
      <c r="H2070" s="2">
        <f t="shared" si="292"/>
        <v>1.1659823032556238</v>
      </c>
      <c r="I2070" s="2">
        <f t="shared" si="293"/>
        <v>53.831571084540734</v>
      </c>
    </row>
    <row r="2071" spans="1:9" ht="13.5" x14ac:dyDescent="0.25">
      <c r="A2071" s="3">
        <f>TITRES_STAT!B2074</f>
        <v>45019</v>
      </c>
      <c r="B2071" s="17">
        <f>TITRES_STAT!D2074</f>
        <v>3.6513</v>
      </c>
      <c r="C2071" s="2">
        <f t="shared" si="288"/>
        <v>5.8300000000000018E-2</v>
      </c>
      <c r="D2071" s="2">
        <f t="shared" si="289"/>
        <v>5.8300000000000018E-2</v>
      </c>
      <c r="E2071" s="2">
        <f t="shared" si="290"/>
        <v>0</v>
      </c>
      <c r="F2071" s="2">
        <f t="shared" si="291"/>
        <v>1.4868147414297381E-2</v>
      </c>
      <c r="G2071" s="2">
        <f t="shared" si="291"/>
        <v>9.1801236349167859E-3</v>
      </c>
      <c r="H2071" s="2">
        <f t="shared" si="292"/>
        <v>1.6196020887721034</v>
      </c>
      <c r="I2071" s="2">
        <f t="shared" si="293"/>
        <v>61.826263450998624</v>
      </c>
    </row>
    <row r="2072" spans="1:9" ht="13.5" x14ac:dyDescent="0.25">
      <c r="A2072" s="3">
        <f>TITRES_STAT!B2075</f>
        <v>45020</v>
      </c>
      <c r="B2072" s="17">
        <f>TITRES_STAT!D2075</f>
        <v>3.6347</v>
      </c>
      <c r="C2072" s="2">
        <f t="shared" si="288"/>
        <v>-1.6599999999999948E-2</v>
      </c>
      <c r="D2072" s="2">
        <f t="shared" si="289"/>
        <v>0</v>
      </c>
      <c r="E2072" s="2">
        <f t="shared" si="290"/>
        <v>1.6599999999999948E-2</v>
      </c>
      <c r="F2072" s="2">
        <f t="shared" si="291"/>
        <v>1.3806136884704711E-2</v>
      </c>
      <c r="G2072" s="2">
        <f t="shared" si="291"/>
        <v>9.7101148038512986E-3</v>
      </c>
      <c r="H2072" s="2">
        <f t="shared" si="292"/>
        <v>1.4218304483103348</v>
      </c>
      <c r="I2072" s="2">
        <f t="shared" si="293"/>
        <v>58.708917847751017</v>
      </c>
    </row>
    <row r="2073" spans="1:9" ht="13.5" x14ac:dyDescent="0.25">
      <c r="A2073" s="3">
        <f>TITRES_STAT!B2076</f>
        <v>45021</v>
      </c>
      <c r="B2073" s="17">
        <f>TITRES_STAT!D2076</f>
        <v>3.6263000000000001</v>
      </c>
      <c r="C2073" s="2">
        <f t="shared" si="288"/>
        <v>-8.3999999999999631E-3</v>
      </c>
      <c r="D2073" s="2">
        <f t="shared" si="289"/>
        <v>0</v>
      </c>
      <c r="E2073" s="2">
        <f t="shared" si="290"/>
        <v>8.3999999999999631E-3</v>
      </c>
      <c r="F2073" s="2">
        <f t="shared" si="291"/>
        <v>1.2819984250082945E-2</v>
      </c>
      <c r="G2073" s="2">
        <f t="shared" si="291"/>
        <v>9.6165351750047735E-3</v>
      </c>
      <c r="H2073" s="2">
        <f t="shared" si="292"/>
        <v>1.3331188434067764</v>
      </c>
      <c r="I2073" s="2">
        <f t="shared" si="293"/>
        <v>57.138917169782111</v>
      </c>
    </row>
    <row r="2074" spans="1:9" ht="13.5" x14ac:dyDescent="0.25">
      <c r="A2074" s="3">
        <f>TITRES_STAT!B2077</f>
        <v>45022</v>
      </c>
      <c r="B2074" s="17">
        <f>TITRES_STAT!D2077</f>
        <v>3.5847000000000002</v>
      </c>
      <c r="C2074" s="2">
        <f t="shared" si="288"/>
        <v>-4.1599999999999859E-2</v>
      </c>
      <c r="D2074" s="2">
        <f t="shared" si="289"/>
        <v>0</v>
      </c>
      <c r="E2074" s="2">
        <f t="shared" si="290"/>
        <v>4.1599999999999859E-2</v>
      </c>
      <c r="F2074" s="2">
        <f t="shared" si="291"/>
        <v>1.1904271089362735E-2</v>
      </c>
      <c r="G2074" s="2">
        <f t="shared" si="291"/>
        <v>1.1901068376790138E-2</v>
      </c>
      <c r="H2074" s="2">
        <f t="shared" si="292"/>
        <v>1.0002691113496032</v>
      </c>
      <c r="I2074" s="2">
        <f t="shared" si="293"/>
        <v>50.006726878600389</v>
      </c>
    </row>
    <row r="2075" spans="1:9" ht="13.5" x14ac:dyDescent="0.25">
      <c r="A2075" s="3">
        <f>TITRES_STAT!B2078</f>
        <v>45023</v>
      </c>
      <c r="B2075" s="17">
        <f>TITRES_STAT!D2078</f>
        <v>3.6179999999999999</v>
      </c>
      <c r="C2075" s="2">
        <f t="shared" si="288"/>
        <v>3.3299999999999663E-2</v>
      </c>
      <c r="D2075" s="2">
        <f t="shared" si="289"/>
        <v>3.3299999999999663E-2</v>
      </c>
      <c r="E2075" s="2">
        <f t="shared" si="290"/>
        <v>0</v>
      </c>
      <c r="F2075" s="2">
        <f t="shared" si="291"/>
        <v>1.3432537440122516E-2</v>
      </c>
      <c r="G2075" s="2">
        <f t="shared" si="291"/>
        <v>1.105099206416227E-2</v>
      </c>
      <c r="H2075" s="2">
        <f t="shared" si="292"/>
        <v>1.2155051204573262</v>
      </c>
      <c r="I2075" s="2">
        <f t="shared" si="293"/>
        <v>54.863566291664483</v>
      </c>
    </row>
    <row r="2076" spans="1:9" ht="13.5" x14ac:dyDescent="0.25">
      <c r="A2076" s="3">
        <f>TITRES_STAT!B2079</f>
        <v>45026</v>
      </c>
      <c r="B2076" s="17">
        <f>TITRES_STAT!D2079</f>
        <v>3.6597</v>
      </c>
      <c r="C2076" s="2">
        <f t="shared" si="288"/>
        <v>4.170000000000007E-2</v>
      </c>
      <c r="D2076" s="2">
        <f t="shared" si="289"/>
        <v>4.170000000000007E-2</v>
      </c>
      <c r="E2076" s="2">
        <f t="shared" si="290"/>
        <v>0</v>
      </c>
      <c r="F2076" s="2">
        <f t="shared" si="291"/>
        <v>1.5451641908685199E-2</v>
      </c>
      <c r="G2076" s="2">
        <f t="shared" si="291"/>
        <v>1.0261635488150679E-2</v>
      </c>
      <c r="H2076" s="2">
        <f t="shared" si="292"/>
        <v>1.5057679574106413</v>
      </c>
      <c r="I2076" s="2">
        <f t="shared" si="293"/>
        <v>60.092074884964234</v>
      </c>
    </row>
    <row r="2077" spans="1:9" ht="13.5" x14ac:dyDescent="0.25">
      <c r="A2077" s="3">
        <f>TITRES_STAT!B2080</f>
        <v>45027</v>
      </c>
      <c r="B2077" s="17">
        <f>TITRES_STAT!D2080</f>
        <v>3.593</v>
      </c>
      <c r="C2077" s="2">
        <f t="shared" si="288"/>
        <v>-6.6699999999999982E-2</v>
      </c>
      <c r="D2077" s="2">
        <f t="shared" si="289"/>
        <v>0</v>
      </c>
      <c r="E2077" s="2">
        <f t="shared" si="290"/>
        <v>6.6699999999999982E-2</v>
      </c>
      <c r="F2077" s="2">
        <f t="shared" ref="F2077:G2092" si="294">((F2076*13)+D2077)/14</f>
        <v>1.434795320092197E-2</v>
      </c>
      <c r="G2077" s="2">
        <f t="shared" si="294"/>
        <v>1.4292947238997059E-2</v>
      </c>
      <c r="H2077" s="2">
        <f t="shared" si="292"/>
        <v>1.0038484688290763</v>
      </c>
      <c r="I2077" s="2">
        <f t="shared" si="293"/>
        <v>50.096026942379666</v>
      </c>
    </row>
    <row r="2078" spans="1:9" ht="13.5" x14ac:dyDescent="0.25">
      <c r="A2078" s="3">
        <f>TITRES_STAT!B2081</f>
        <v>45028</v>
      </c>
      <c r="B2078" s="17">
        <f>TITRES_STAT!D2081</f>
        <v>3.6597</v>
      </c>
      <c r="C2078" s="2">
        <f t="shared" si="288"/>
        <v>6.6699999999999982E-2</v>
      </c>
      <c r="D2078" s="2">
        <f t="shared" si="289"/>
        <v>6.6699999999999982E-2</v>
      </c>
      <c r="E2078" s="2">
        <f t="shared" si="290"/>
        <v>0</v>
      </c>
      <c r="F2078" s="2">
        <f t="shared" si="294"/>
        <v>1.8087385115141828E-2</v>
      </c>
      <c r="G2078" s="2">
        <f t="shared" si="294"/>
        <v>1.3272022436211553E-2</v>
      </c>
      <c r="H2078" s="2">
        <f t="shared" si="292"/>
        <v>1.3628205649948255</v>
      </c>
      <c r="I2078" s="2">
        <f t="shared" si="293"/>
        <v>57.677700337681372</v>
      </c>
    </row>
    <row r="2079" spans="1:9" ht="13.5" x14ac:dyDescent="0.25">
      <c r="A2079" s="3">
        <f>TITRES_STAT!B2082</f>
        <v>45029</v>
      </c>
      <c r="B2079" s="17">
        <f>TITRES_STAT!D2082</f>
        <v>3.6429999999999998</v>
      </c>
      <c r="C2079" s="2">
        <f t="shared" si="288"/>
        <v>-1.6700000000000159E-2</v>
      </c>
      <c r="D2079" s="2">
        <f t="shared" si="289"/>
        <v>0</v>
      </c>
      <c r="E2079" s="2">
        <f t="shared" si="290"/>
        <v>1.6700000000000159E-2</v>
      </c>
      <c r="F2079" s="2">
        <f t="shared" si="294"/>
        <v>1.6795429035488842E-2</v>
      </c>
      <c r="G2079" s="2">
        <f t="shared" si="294"/>
        <v>1.3516877976482168E-2</v>
      </c>
      <c r="H2079" s="2">
        <f t="shared" si="292"/>
        <v>1.2425523900349607</v>
      </c>
      <c r="I2079" s="2">
        <f t="shared" si="293"/>
        <v>55.407953702949598</v>
      </c>
    </row>
    <row r="2080" spans="1:9" ht="13.5" x14ac:dyDescent="0.25">
      <c r="A2080" s="3">
        <f>TITRES_STAT!B2083</f>
        <v>45030</v>
      </c>
      <c r="B2080" s="17">
        <f>TITRES_STAT!D2083</f>
        <v>3.5847000000000002</v>
      </c>
      <c r="C2080" s="2">
        <f t="shared" si="288"/>
        <v>-5.8299999999999574E-2</v>
      </c>
      <c r="D2080" s="2">
        <f t="shared" si="289"/>
        <v>0</v>
      </c>
      <c r="E2080" s="2">
        <f t="shared" si="290"/>
        <v>5.8299999999999574E-2</v>
      </c>
      <c r="F2080" s="2">
        <f t="shared" si="294"/>
        <v>1.5595755532953923E-2</v>
      </c>
      <c r="G2080" s="2">
        <f t="shared" si="294"/>
        <v>1.6715672406733412E-2</v>
      </c>
      <c r="H2080" s="2">
        <f t="shared" si="292"/>
        <v>0.93300198481226737</v>
      </c>
      <c r="I2080" s="2">
        <f t="shared" si="293"/>
        <v>48.266995695965633</v>
      </c>
    </row>
    <row r="2081" spans="1:9" ht="13.5" x14ac:dyDescent="0.25">
      <c r="A2081" s="3">
        <f>TITRES_STAT!B2084</f>
        <v>45033</v>
      </c>
      <c r="B2081" s="17">
        <f>TITRES_STAT!D2084</f>
        <v>3.5847000000000002</v>
      </c>
      <c r="C2081" s="2">
        <f t="shared" si="288"/>
        <v>0</v>
      </c>
      <c r="D2081" s="2">
        <f t="shared" si="289"/>
        <v>0</v>
      </c>
      <c r="E2081" s="2">
        <f t="shared" si="290"/>
        <v>0</v>
      </c>
      <c r="F2081" s="2">
        <f t="shared" si="294"/>
        <v>1.4481772994885787E-2</v>
      </c>
      <c r="G2081" s="2">
        <f t="shared" si="294"/>
        <v>1.5521695806252454E-2</v>
      </c>
      <c r="H2081" s="2">
        <f t="shared" si="292"/>
        <v>0.93300198481226737</v>
      </c>
      <c r="I2081" s="2">
        <f t="shared" si="293"/>
        <v>48.266995695965633</v>
      </c>
    </row>
    <row r="2082" spans="1:9" ht="13.5" x14ac:dyDescent="0.25">
      <c r="A2082" s="3">
        <f>TITRES_STAT!B2085</f>
        <v>45034</v>
      </c>
      <c r="B2082" s="17">
        <f>TITRES_STAT!D2085</f>
        <v>3.7930999999999999</v>
      </c>
      <c r="C2082" s="2">
        <f t="shared" si="288"/>
        <v>0.2083999999999997</v>
      </c>
      <c r="D2082" s="2">
        <f t="shared" si="289"/>
        <v>0.2083999999999997</v>
      </c>
      <c r="E2082" s="2">
        <f t="shared" si="290"/>
        <v>0</v>
      </c>
      <c r="F2082" s="2">
        <f t="shared" si="294"/>
        <v>2.8333074923822494E-2</v>
      </c>
      <c r="G2082" s="2">
        <f t="shared" si="294"/>
        <v>1.4413003248662992E-2</v>
      </c>
      <c r="H2082" s="2">
        <f t="shared" si="292"/>
        <v>1.9657995238744419</v>
      </c>
      <c r="I2082" s="2">
        <f t="shared" si="293"/>
        <v>66.282279299390183</v>
      </c>
    </row>
    <row r="2083" spans="1:9" ht="13.5" x14ac:dyDescent="0.25">
      <c r="A2083" s="3">
        <f>TITRES_STAT!B2086</f>
        <v>45035</v>
      </c>
      <c r="B2083" s="17">
        <f>TITRES_STAT!D2086</f>
        <v>3.8180999999999998</v>
      </c>
      <c r="C2083" s="2">
        <f t="shared" si="288"/>
        <v>2.4999999999999911E-2</v>
      </c>
      <c r="D2083" s="2">
        <f t="shared" si="289"/>
        <v>2.4999999999999911E-2</v>
      </c>
      <c r="E2083" s="2">
        <f t="shared" si="290"/>
        <v>0</v>
      </c>
      <c r="F2083" s="2">
        <f t="shared" si="294"/>
        <v>2.8094998143549453E-2</v>
      </c>
      <c r="G2083" s="2">
        <f t="shared" si="294"/>
        <v>1.3383503016615634E-2</v>
      </c>
      <c r="H2083" s="2">
        <f t="shared" si="292"/>
        <v>2.0992260478194296</v>
      </c>
      <c r="I2083" s="2">
        <f t="shared" si="293"/>
        <v>67.7338798599868</v>
      </c>
    </row>
    <row r="2084" spans="1:9" ht="13.5" x14ac:dyDescent="0.25">
      <c r="A2084" s="3">
        <f>TITRES_STAT!B2087</f>
        <v>45036</v>
      </c>
      <c r="B2084" s="17">
        <f>TITRES_STAT!D2087</f>
        <v>3.8347000000000002</v>
      </c>
      <c r="C2084" s="2">
        <f t="shared" si="288"/>
        <v>1.6600000000000392E-2</v>
      </c>
      <c r="D2084" s="2">
        <f t="shared" si="289"/>
        <v>1.6600000000000392E-2</v>
      </c>
      <c r="E2084" s="2">
        <f t="shared" si="290"/>
        <v>0</v>
      </c>
      <c r="F2084" s="2">
        <f t="shared" si="294"/>
        <v>2.7273926847581665E-2</v>
      </c>
      <c r="G2084" s="2">
        <f t="shared" si="294"/>
        <v>1.2427538515428802E-2</v>
      </c>
      <c r="H2084" s="2">
        <f t="shared" si="292"/>
        <v>2.1946362760188638</v>
      </c>
      <c r="I2084" s="2">
        <f t="shared" si="293"/>
        <v>68.697531937933348</v>
      </c>
    </row>
    <row r="2085" spans="1:9" ht="13.5" x14ac:dyDescent="0.25">
      <c r="A2085" s="3">
        <f>TITRES_STAT!B2088</f>
        <v>45040</v>
      </c>
      <c r="B2085" s="17">
        <f>TITRES_STAT!D2088</f>
        <v>3.8347000000000002</v>
      </c>
      <c r="C2085" s="2">
        <f t="shared" si="288"/>
        <v>0</v>
      </c>
      <c r="D2085" s="2">
        <f t="shared" si="289"/>
        <v>0</v>
      </c>
      <c r="E2085" s="2">
        <f t="shared" si="290"/>
        <v>0</v>
      </c>
      <c r="F2085" s="2">
        <f t="shared" si="294"/>
        <v>2.5325789215611547E-2</v>
      </c>
      <c r="G2085" s="2">
        <f t="shared" si="294"/>
        <v>1.1539857192898174E-2</v>
      </c>
      <c r="H2085" s="2">
        <f t="shared" si="292"/>
        <v>2.1946362760188638</v>
      </c>
      <c r="I2085" s="2">
        <f t="shared" si="293"/>
        <v>68.697531937933348</v>
      </c>
    </row>
    <row r="2086" spans="1:9" ht="13.5" x14ac:dyDescent="0.25">
      <c r="A2086" s="3">
        <f>TITRES_STAT!B2089</f>
        <v>45041</v>
      </c>
      <c r="B2086" s="17">
        <f>TITRES_STAT!D2089</f>
        <v>3.8347000000000002</v>
      </c>
      <c r="C2086" s="2">
        <f t="shared" si="288"/>
        <v>0</v>
      </c>
      <c r="D2086" s="2">
        <f t="shared" si="289"/>
        <v>0</v>
      </c>
      <c r="E2086" s="2">
        <f t="shared" si="290"/>
        <v>0</v>
      </c>
      <c r="F2086" s="2">
        <f t="shared" si="294"/>
        <v>2.3516804271639293E-2</v>
      </c>
      <c r="G2086" s="2">
        <f t="shared" si="294"/>
        <v>1.0715581679119733E-2</v>
      </c>
      <c r="H2086" s="2">
        <f t="shared" si="292"/>
        <v>2.1946362760188638</v>
      </c>
      <c r="I2086" s="2">
        <f t="shared" si="293"/>
        <v>68.697531937933348</v>
      </c>
    </row>
    <row r="2087" spans="1:9" ht="13.5" x14ac:dyDescent="0.25">
      <c r="A2087" s="3">
        <f>TITRES_STAT!B2090</f>
        <v>45042</v>
      </c>
      <c r="B2087" s="17">
        <f>TITRES_STAT!D2090</f>
        <v>3.7513999999999998</v>
      </c>
      <c r="C2087" s="2">
        <f t="shared" si="288"/>
        <v>-8.3300000000000374E-2</v>
      </c>
      <c r="D2087" s="2">
        <f t="shared" si="289"/>
        <v>0</v>
      </c>
      <c r="E2087" s="2">
        <f t="shared" si="290"/>
        <v>8.3300000000000374E-2</v>
      </c>
      <c r="F2087" s="2">
        <f t="shared" si="294"/>
        <v>2.1837032537950773E-2</v>
      </c>
      <c r="G2087" s="2">
        <f t="shared" si="294"/>
        <v>1.5900182987754065E-2</v>
      </c>
      <c r="H2087" s="2">
        <f t="shared" si="292"/>
        <v>1.3733824670300414</v>
      </c>
      <c r="I2087" s="2">
        <f t="shared" si="293"/>
        <v>57.866040813415083</v>
      </c>
    </row>
    <row r="2088" spans="1:9" ht="13.5" x14ac:dyDescent="0.25">
      <c r="A2088" s="3">
        <f>TITRES_STAT!B2091</f>
        <v>45043</v>
      </c>
      <c r="B2088" s="17">
        <f>TITRES_STAT!D2091</f>
        <v>3.8347000000000002</v>
      </c>
      <c r="C2088" s="2">
        <f t="shared" si="288"/>
        <v>8.3300000000000374E-2</v>
      </c>
      <c r="D2088" s="2">
        <f t="shared" si="289"/>
        <v>8.3300000000000374E-2</v>
      </c>
      <c r="E2088" s="2">
        <f t="shared" si="290"/>
        <v>0</v>
      </c>
      <c r="F2088" s="2">
        <f t="shared" si="294"/>
        <v>2.6227244499525744E-2</v>
      </c>
      <c r="G2088" s="2">
        <f t="shared" si="294"/>
        <v>1.4764455631485917E-2</v>
      </c>
      <c r="H2088" s="2">
        <f t="shared" si="292"/>
        <v>1.7763773453045486</v>
      </c>
      <c r="I2088" s="2">
        <f t="shared" si="293"/>
        <v>63.981841240304917</v>
      </c>
    </row>
    <row r="2089" spans="1:9" ht="13.5" x14ac:dyDescent="0.25">
      <c r="A2089" s="3">
        <f>TITRES_STAT!B2092</f>
        <v>45044</v>
      </c>
      <c r="B2089" s="17">
        <f>TITRES_STAT!D2092</f>
        <v>3.8264</v>
      </c>
      <c r="C2089" s="2">
        <f t="shared" si="288"/>
        <v>-8.3000000000001961E-3</v>
      </c>
      <c r="D2089" s="2">
        <f t="shared" si="289"/>
        <v>0</v>
      </c>
      <c r="E2089" s="2">
        <f t="shared" si="290"/>
        <v>8.3000000000001961E-3</v>
      </c>
      <c r="F2089" s="2">
        <f t="shared" si="294"/>
        <v>2.4353869892416762E-2</v>
      </c>
      <c r="G2089" s="2">
        <f t="shared" si="294"/>
        <v>1.4302708800665507E-2</v>
      </c>
      <c r="H2089" s="2">
        <f t="shared" si="292"/>
        <v>1.7027452793615971</v>
      </c>
      <c r="I2089" s="2">
        <f t="shared" si="293"/>
        <v>63.000582865278176</v>
      </c>
    </row>
    <row r="2090" spans="1:9" ht="13.5" x14ac:dyDescent="0.25">
      <c r="A2090" s="3">
        <f>TITRES_STAT!B2093</f>
        <v>45048</v>
      </c>
      <c r="B2090" s="17">
        <f>TITRES_STAT!D2093</f>
        <v>3.7597</v>
      </c>
      <c r="C2090" s="2">
        <f t="shared" si="288"/>
        <v>-6.6699999999999982E-2</v>
      </c>
      <c r="D2090" s="2">
        <f t="shared" si="289"/>
        <v>0</v>
      </c>
      <c r="E2090" s="2">
        <f t="shared" si="290"/>
        <v>6.6699999999999982E-2</v>
      </c>
      <c r="F2090" s="2">
        <f t="shared" si="294"/>
        <v>2.2614307757244136E-2</v>
      </c>
      <c r="G2090" s="2">
        <f t="shared" si="294"/>
        <v>1.8045372457760826E-2</v>
      </c>
      <c r="H2090" s="2">
        <f t="shared" si="292"/>
        <v>1.2531915209939783</v>
      </c>
      <c r="I2090" s="2">
        <f t="shared" si="293"/>
        <v>55.618508649506296</v>
      </c>
    </row>
    <row r="2091" spans="1:9" ht="13.5" x14ac:dyDescent="0.25">
      <c r="A2091" s="3">
        <f>TITRES_STAT!B2094</f>
        <v>45049</v>
      </c>
      <c r="B2091" s="17">
        <f>TITRES_STAT!D2094</f>
        <v>3.8264</v>
      </c>
      <c r="C2091" s="2">
        <f t="shared" si="288"/>
        <v>6.6699999999999982E-2</v>
      </c>
      <c r="D2091" s="2">
        <f t="shared" si="289"/>
        <v>6.6699999999999982E-2</v>
      </c>
      <c r="E2091" s="2">
        <f t="shared" si="290"/>
        <v>0</v>
      </c>
      <c r="F2091" s="2">
        <f t="shared" si="294"/>
        <v>2.5763285774583838E-2</v>
      </c>
      <c r="G2091" s="2">
        <f t="shared" si="294"/>
        <v>1.6756417282206483E-2</v>
      </c>
      <c r="H2091" s="2">
        <f t="shared" si="292"/>
        <v>1.5375175576429267</v>
      </c>
      <c r="I2091" s="2">
        <f t="shared" si="293"/>
        <v>60.591405683557539</v>
      </c>
    </row>
    <row r="2092" spans="1:9" ht="13.5" x14ac:dyDescent="0.25">
      <c r="A2092" s="3">
        <f>TITRES_STAT!B2095</f>
        <v>45050</v>
      </c>
      <c r="B2092" s="17">
        <f>TITRES_STAT!D2095</f>
        <v>3.8180999999999998</v>
      </c>
      <c r="C2092" s="2">
        <f t="shared" si="288"/>
        <v>-8.3000000000001961E-3</v>
      </c>
      <c r="D2092" s="2">
        <f t="shared" si="289"/>
        <v>0</v>
      </c>
      <c r="E2092" s="2">
        <f t="shared" si="290"/>
        <v>8.3000000000001961E-3</v>
      </c>
      <c r="F2092" s="2">
        <f t="shared" si="294"/>
        <v>2.392305107639928E-2</v>
      </c>
      <c r="G2092" s="2">
        <f t="shared" si="294"/>
        <v>1.6152387476334604E-2</v>
      </c>
      <c r="H2092" s="2">
        <f t="shared" si="292"/>
        <v>1.4810845214956445</v>
      </c>
      <c r="I2092" s="2">
        <f t="shared" si="293"/>
        <v>59.695044996001137</v>
      </c>
    </row>
    <row r="2093" spans="1:9" ht="13.5" x14ac:dyDescent="0.25">
      <c r="A2093" s="3">
        <f>TITRES_STAT!B2096</f>
        <v>45051</v>
      </c>
      <c r="B2093" s="17">
        <f>TITRES_STAT!D2096</f>
        <v>3.8180999999999998</v>
      </c>
      <c r="C2093" s="2">
        <f t="shared" si="288"/>
        <v>0</v>
      </c>
      <c r="D2093" s="2">
        <f t="shared" si="289"/>
        <v>0</v>
      </c>
      <c r="E2093" s="2">
        <f t="shared" si="290"/>
        <v>0</v>
      </c>
      <c r="F2093" s="2">
        <f t="shared" ref="F2093:G2108" si="295">((F2092*13)+D2093)/14</f>
        <v>2.2214261713799331E-2</v>
      </c>
      <c r="G2093" s="2">
        <f t="shared" si="295"/>
        <v>1.4998645513739276E-2</v>
      </c>
      <c r="H2093" s="2">
        <f t="shared" si="292"/>
        <v>1.4810845214956445</v>
      </c>
      <c r="I2093" s="2">
        <f t="shared" si="293"/>
        <v>59.695044996001137</v>
      </c>
    </row>
    <row r="2094" spans="1:9" ht="13.5" x14ac:dyDescent="0.25">
      <c r="A2094" s="3">
        <f>TITRES_STAT!B2097</f>
        <v>45054</v>
      </c>
      <c r="B2094" s="17">
        <f>TITRES_STAT!D2097</f>
        <v>3.7513999999999998</v>
      </c>
      <c r="C2094" s="2">
        <f t="shared" si="288"/>
        <v>-6.6699999999999982E-2</v>
      </c>
      <c r="D2094" s="2">
        <f t="shared" si="289"/>
        <v>0</v>
      </c>
      <c r="E2094" s="2">
        <f t="shared" si="290"/>
        <v>6.6699999999999982E-2</v>
      </c>
      <c r="F2094" s="2">
        <f t="shared" si="295"/>
        <v>2.0627528734242236E-2</v>
      </c>
      <c r="G2094" s="2">
        <f t="shared" si="295"/>
        <v>1.8691599405615041E-2</v>
      </c>
      <c r="H2094" s="2">
        <f t="shared" si="292"/>
        <v>1.1035721602318116</v>
      </c>
      <c r="I2094" s="2">
        <f t="shared" si="293"/>
        <v>52.461816195085937</v>
      </c>
    </row>
    <row r="2095" spans="1:9" ht="13.5" x14ac:dyDescent="0.25">
      <c r="A2095" s="3">
        <f>TITRES_STAT!B2098</f>
        <v>45055</v>
      </c>
      <c r="B2095" s="17">
        <f>TITRES_STAT!D2098</f>
        <v>3.7930999999999999</v>
      </c>
      <c r="C2095" s="2">
        <f t="shared" si="288"/>
        <v>4.170000000000007E-2</v>
      </c>
      <c r="D2095" s="2">
        <f t="shared" si="289"/>
        <v>4.170000000000007E-2</v>
      </c>
      <c r="E2095" s="2">
        <f t="shared" si="290"/>
        <v>0</v>
      </c>
      <c r="F2095" s="2">
        <f t="shared" si="295"/>
        <v>2.213270525322494E-2</v>
      </c>
      <c r="G2095" s="2">
        <f t="shared" si="295"/>
        <v>1.7356485162356824E-2</v>
      </c>
      <c r="H2095" s="2">
        <f t="shared" si="292"/>
        <v>1.2751836011836601</v>
      </c>
      <c r="I2095" s="2">
        <f t="shared" si="293"/>
        <v>56.047503178215962</v>
      </c>
    </row>
    <row r="2096" spans="1:9" ht="13.5" x14ac:dyDescent="0.25">
      <c r="A2096" s="3">
        <f>TITRES_STAT!B2099</f>
        <v>45056</v>
      </c>
      <c r="B2096" s="17">
        <f>TITRES_STAT!D2099</f>
        <v>3.7597</v>
      </c>
      <c r="C2096" s="2">
        <f t="shared" si="288"/>
        <v>-3.3399999999999874E-2</v>
      </c>
      <c r="D2096" s="2">
        <f t="shared" si="289"/>
        <v>0</v>
      </c>
      <c r="E2096" s="2">
        <f t="shared" si="290"/>
        <v>3.3399999999999874E-2</v>
      </c>
      <c r="F2096" s="2">
        <f t="shared" si="295"/>
        <v>2.0551797735137444E-2</v>
      </c>
      <c r="G2096" s="2">
        <f t="shared" si="295"/>
        <v>1.8502450507902755E-2</v>
      </c>
      <c r="H2096" s="2">
        <f t="shared" si="292"/>
        <v>1.1107608544262488</v>
      </c>
      <c r="I2096" s="2">
        <f t="shared" si="293"/>
        <v>52.623718698259545</v>
      </c>
    </row>
    <row r="2097" spans="1:9" ht="13.5" x14ac:dyDescent="0.25">
      <c r="A2097" s="3">
        <f>TITRES_STAT!B2100</f>
        <v>45057</v>
      </c>
      <c r="B2097" s="17">
        <f>TITRES_STAT!D2100</f>
        <v>3.8431000000000002</v>
      </c>
      <c r="C2097" s="2">
        <f t="shared" si="288"/>
        <v>8.3400000000000141E-2</v>
      </c>
      <c r="D2097" s="2">
        <f t="shared" si="289"/>
        <v>8.3400000000000141E-2</v>
      </c>
      <c r="E2097" s="2">
        <f t="shared" si="290"/>
        <v>0</v>
      </c>
      <c r="F2097" s="2">
        <f t="shared" si="295"/>
        <v>2.5040955039770493E-2</v>
      </c>
      <c r="G2097" s="2">
        <f t="shared" si="295"/>
        <v>1.7180846900195414E-2</v>
      </c>
      <c r="H2097" s="2">
        <f t="shared" si="292"/>
        <v>1.457492473172884</v>
      </c>
      <c r="I2097" s="2">
        <f t="shared" si="293"/>
        <v>59.308115450343834</v>
      </c>
    </row>
    <row r="2098" spans="1:9" ht="13.5" x14ac:dyDescent="0.25">
      <c r="A2098" s="3">
        <f>TITRES_STAT!B2101</f>
        <v>45058</v>
      </c>
      <c r="B2098" s="17">
        <f>TITRES_STAT!D2101</f>
        <v>3.9098000000000002</v>
      </c>
      <c r="C2098" s="2">
        <f t="shared" si="288"/>
        <v>6.6699999999999982E-2</v>
      </c>
      <c r="D2098" s="2">
        <f t="shared" si="289"/>
        <v>6.6699999999999982E-2</v>
      </c>
      <c r="E2098" s="2">
        <f t="shared" si="290"/>
        <v>0</v>
      </c>
      <c r="F2098" s="2">
        <f t="shared" si="295"/>
        <v>2.8016601108358314E-2</v>
      </c>
      <c r="G2098" s="2">
        <f t="shared" si="295"/>
        <v>1.5953643550181456E-2</v>
      </c>
      <c r="H2098" s="2">
        <f t="shared" si="292"/>
        <v>1.7561255534031068</v>
      </c>
      <c r="I2098" s="2">
        <f t="shared" si="293"/>
        <v>63.717182667340502</v>
      </c>
    </row>
    <row r="2099" spans="1:9" ht="13.5" x14ac:dyDescent="0.25">
      <c r="A2099" s="3">
        <f>TITRES_STAT!B2102</f>
        <v>45061</v>
      </c>
      <c r="B2099" s="17">
        <f>TITRES_STAT!D2102</f>
        <v>3.9681000000000002</v>
      </c>
      <c r="C2099" s="2">
        <f t="shared" si="288"/>
        <v>5.8300000000000018E-2</v>
      </c>
      <c r="D2099" s="2">
        <f t="shared" si="289"/>
        <v>5.8300000000000018E-2</v>
      </c>
      <c r="E2099" s="2">
        <f t="shared" si="290"/>
        <v>0</v>
      </c>
      <c r="F2099" s="2">
        <f t="shared" si="295"/>
        <v>3.0179701029189866E-2</v>
      </c>
      <c r="G2099" s="2">
        <f t="shared" si="295"/>
        <v>1.4814097582311352E-2</v>
      </c>
      <c r="H2099" s="2">
        <f t="shared" si="292"/>
        <v>2.0372284482063683</v>
      </c>
      <c r="I2099" s="2">
        <f t="shared" si="293"/>
        <v>67.075245835045791</v>
      </c>
    </row>
    <row r="2100" spans="1:9" ht="13.5" x14ac:dyDescent="0.25">
      <c r="A2100" s="3">
        <f>TITRES_STAT!B2103</f>
        <v>45062</v>
      </c>
      <c r="B2100" s="17">
        <f>TITRES_STAT!D2103</f>
        <v>3.9931000000000001</v>
      </c>
      <c r="C2100" s="2">
        <f t="shared" si="288"/>
        <v>2.4999999999999911E-2</v>
      </c>
      <c r="D2100" s="2">
        <f t="shared" si="289"/>
        <v>2.4999999999999911E-2</v>
      </c>
      <c r="E2100" s="2">
        <f t="shared" si="290"/>
        <v>0</v>
      </c>
      <c r="F2100" s="2">
        <f t="shared" si="295"/>
        <v>2.9809722384247728E-2</v>
      </c>
      <c r="G2100" s="2">
        <f t="shared" si="295"/>
        <v>1.3755947755003398E-2</v>
      </c>
      <c r="H2100" s="2">
        <f t="shared" si="292"/>
        <v>2.1670424252233111</v>
      </c>
      <c r="I2100" s="2">
        <f t="shared" si="293"/>
        <v>68.424799363731637</v>
      </c>
    </row>
    <row r="2101" spans="1:9" ht="13.5" x14ac:dyDescent="0.25">
      <c r="A2101" s="3">
        <f>TITRES_STAT!B2104</f>
        <v>45063</v>
      </c>
      <c r="B2101" s="17">
        <f>TITRES_STAT!D2104</f>
        <v>4.0015000000000001</v>
      </c>
      <c r="C2101" s="2">
        <f t="shared" si="288"/>
        <v>8.3999999999999631E-3</v>
      </c>
      <c r="D2101" s="2">
        <f t="shared" si="289"/>
        <v>8.3999999999999631E-3</v>
      </c>
      <c r="E2101" s="2">
        <f t="shared" si="290"/>
        <v>0</v>
      </c>
      <c r="F2101" s="2">
        <f t="shared" si="295"/>
        <v>2.8280456499658602E-2</v>
      </c>
      <c r="G2101" s="2">
        <f t="shared" si="295"/>
        <v>1.277338005821744E-2</v>
      </c>
      <c r="H2101" s="2">
        <f t="shared" si="292"/>
        <v>2.2140151135223651</v>
      </c>
      <c r="I2101" s="2">
        <f t="shared" si="293"/>
        <v>68.886269520243147</v>
      </c>
    </row>
    <row r="2102" spans="1:9" ht="13.5" x14ac:dyDescent="0.25">
      <c r="A2102" s="3">
        <f>TITRES_STAT!B2105</f>
        <v>45064</v>
      </c>
      <c r="B2102" s="17">
        <f>TITRES_STAT!D2105</f>
        <v>4.0682</v>
      </c>
      <c r="C2102" s="2">
        <f t="shared" si="288"/>
        <v>6.6699999999999982E-2</v>
      </c>
      <c r="D2102" s="2">
        <f t="shared" si="289"/>
        <v>6.6699999999999982E-2</v>
      </c>
      <c r="E2102" s="2">
        <f t="shared" si="290"/>
        <v>0</v>
      </c>
      <c r="F2102" s="2">
        <f t="shared" si="295"/>
        <v>3.1024709606825844E-2</v>
      </c>
      <c r="G2102" s="2">
        <f t="shared" si="295"/>
        <v>1.1860995768344765E-2</v>
      </c>
      <c r="H2102" s="2">
        <f t="shared" si="292"/>
        <v>2.6156918198745323</v>
      </c>
      <c r="I2102" s="2">
        <f t="shared" si="293"/>
        <v>72.342775606503409</v>
      </c>
    </row>
    <row r="2103" spans="1:9" ht="13.5" x14ac:dyDescent="0.25">
      <c r="A2103" s="3">
        <f>TITRES_STAT!B2106</f>
        <v>45065</v>
      </c>
      <c r="B2103" s="17">
        <f>TITRES_STAT!D2106</f>
        <v>4.3015999999999996</v>
      </c>
      <c r="C2103" s="2">
        <f t="shared" si="288"/>
        <v>0.23339999999999961</v>
      </c>
      <c r="D2103" s="2">
        <f t="shared" si="289"/>
        <v>0.23339999999999961</v>
      </c>
      <c r="E2103" s="2">
        <f t="shared" si="290"/>
        <v>0</v>
      </c>
      <c r="F2103" s="2">
        <f t="shared" si="295"/>
        <v>4.5480087492052533E-2</v>
      </c>
      <c r="G2103" s="2">
        <f t="shared" si="295"/>
        <v>1.1013781784891569E-2</v>
      </c>
      <c r="H2103" s="2">
        <f t="shared" si="292"/>
        <v>4.1293797516890143</v>
      </c>
      <c r="I2103" s="2">
        <f t="shared" si="293"/>
        <v>80.504465482971554</v>
      </c>
    </row>
    <row r="2104" spans="1:9" ht="13.5" x14ac:dyDescent="0.25">
      <c r="A2104" s="3">
        <f>TITRES_STAT!B2107</f>
        <v>45068</v>
      </c>
      <c r="B2104" s="17">
        <f>TITRES_STAT!D2107</f>
        <v>4.3098999999999998</v>
      </c>
      <c r="C2104" s="2">
        <f t="shared" si="288"/>
        <v>8.3000000000001961E-3</v>
      </c>
      <c r="D2104" s="2">
        <f t="shared" si="289"/>
        <v>8.3000000000001961E-3</v>
      </c>
      <c r="E2104" s="2">
        <f t="shared" si="290"/>
        <v>0</v>
      </c>
      <c r="F2104" s="2">
        <f t="shared" si="295"/>
        <v>4.2824366956905939E-2</v>
      </c>
      <c r="G2104" s="2">
        <f t="shared" si="295"/>
        <v>1.0227083085970742E-2</v>
      </c>
      <c r="H2104" s="2">
        <f t="shared" si="292"/>
        <v>4.187349080565439</v>
      </c>
      <c r="I2104" s="2">
        <f t="shared" si="293"/>
        <v>80.722330722901788</v>
      </c>
    </row>
    <row r="2105" spans="1:9" ht="13.5" x14ac:dyDescent="0.25">
      <c r="A2105" s="3">
        <f>TITRES_STAT!B2108</f>
        <v>45069</v>
      </c>
      <c r="B2105" s="17">
        <f>TITRES_STAT!D2108</f>
        <v>4.2515999999999998</v>
      </c>
      <c r="C2105" s="2">
        <f t="shared" si="288"/>
        <v>-5.8300000000000018E-2</v>
      </c>
      <c r="D2105" s="2">
        <f t="shared" si="289"/>
        <v>0</v>
      </c>
      <c r="E2105" s="2">
        <f t="shared" si="290"/>
        <v>5.8300000000000018E-2</v>
      </c>
      <c r="F2105" s="2">
        <f t="shared" si="295"/>
        <v>3.9765483602841226E-2</v>
      </c>
      <c r="G2105" s="2">
        <f t="shared" si="295"/>
        <v>1.3660862865544262E-2</v>
      </c>
      <c r="H2105" s="2">
        <f t="shared" si="292"/>
        <v>2.9109057015086965</v>
      </c>
      <c r="I2105" s="2">
        <f t="shared" si="293"/>
        <v>74.430475283149036</v>
      </c>
    </row>
    <row r="2106" spans="1:9" ht="13.5" x14ac:dyDescent="0.25">
      <c r="A2106" s="3">
        <f>TITRES_STAT!B2109</f>
        <v>45070</v>
      </c>
      <c r="B2106" s="17">
        <f>TITRES_STAT!D2109</f>
        <v>4.2099000000000002</v>
      </c>
      <c r="C2106" s="2">
        <f t="shared" si="288"/>
        <v>-4.1699999999999626E-2</v>
      </c>
      <c r="D2106" s="2">
        <f t="shared" si="289"/>
        <v>0</v>
      </c>
      <c r="E2106" s="2">
        <f t="shared" si="290"/>
        <v>4.1699999999999626E-2</v>
      </c>
      <c r="F2106" s="2">
        <f t="shared" si="295"/>
        <v>3.6925091916923995E-2</v>
      </c>
      <c r="G2106" s="2">
        <f t="shared" si="295"/>
        <v>1.5663658375148218E-2</v>
      </c>
      <c r="H2106" s="2">
        <f t="shared" si="292"/>
        <v>2.3573734202163732</v>
      </c>
      <c r="I2106" s="2">
        <f t="shared" si="293"/>
        <v>70.214811555410691</v>
      </c>
    </row>
    <row r="2107" spans="1:9" ht="13.5" x14ac:dyDescent="0.25">
      <c r="A2107" s="3">
        <f>TITRES_STAT!B2110</f>
        <v>45071</v>
      </c>
      <c r="B2107" s="17">
        <f>TITRES_STAT!D2110</f>
        <v>4.2348999999999997</v>
      </c>
      <c r="C2107" s="2">
        <f t="shared" si="288"/>
        <v>2.4999999999999467E-2</v>
      </c>
      <c r="D2107" s="2">
        <f t="shared" si="289"/>
        <v>2.4999999999999467E-2</v>
      </c>
      <c r="E2107" s="2">
        <f t="shared" si="290"/>
        <v>0</v>
      </c>
      <c r="F2107" s="2">
        <f t="shared" si="295"/>
        <v>3.6073299637143674E-2</v>
      </c>
      <c r="G2107" s="2">
        <f t="shared" si="295"/>
        <v>1.4544825634066203E-2</v>
      </c>
      <c r="H2107" s="2">
        <f t="shared" si="292"/>
        <v>2.4801465857833658</v>
      </c>
      <c r="I2107" s="2">
        <f t="shared" si="293"/>
        <v>71.265578177509312</v>
      </c>
    </row>
    <row r="2108" spans="1:9" ht="13.5" x14ac:dyDescent="0.25">
      <c r="A2108" s="3">
        <f>TITRES_STAT!B2111</f>
        <v>45072</v>
      </c>
      <c r="B2108" s="17">
        <f>TITRES_STAT!D2111</f>
        <v>4.2099000000000002</v>
      </c>
      <c r="C2108" s="2">
        <f t="shared" si="288"/>
        <v>-2.4999999999999467E-2</v>
      </c>
      <c r="D2108" s="2">
        <f t="shared" si="289"/>
        <v>0</v>
      </c>
      <c r="E2108" s="2">
        <f t="shared" si="290"/>
        <v>2.4999999999999467E-2</v>
      </c>
      <c r="F2108" s="2">
        <f t="shared" si="295"/>
        <v>3.3496635377347699E-2</v>
      </c>
      <c r="G2108" s="2">
        <f t="shared" si="295"/>
        <v>1.5291623803061438E-2</v>
      </c>
      <c r="H2108" s="2">
        <f t="shared" si="292"/>
        <v>2.1905218051886388</v>
      </c>
      <c r="I2108" s="2">
        <f t="shared" si="293"/>
        <v>68.657164531089137</v>
      </c>
    </row>
    <row r="2109" spans="1:9" ht="13.5" x14ac:dyDescent="0.25">
      <c r="A2109" s="3">
        <f>TITRES_STAT!B2112</f>
        <v>45075</v>
      </c>
      <c r="B2109" s="17">
        <f>TITRES_STAT!D2112</f>
        <v>4.1265000000000001</v>
      </c>
      <c r="C2109" s="2">
        <f t="shared" si="288"/>
        <v>-8.3400000000000141E-2</v>
      </c>
      <c r="D2109" s="2">
        <f t="shared" si="289"/>
        <v>0</v>
      </c>
      <c r="E2109" s="2">
        <f t="shared" si="290"/>
        <v>8.3400000000000141E-2</v>
      </c>
      <c r="F2109" s="2">
        <f t="shared" ref="F2109:G2124" si="296">((F2108*13)+D2109)/14</f>
        <v>3.1104018564680005E-2</v>
      </c>
      <c r="G2109" s="2">
        <f t="shared" si="296"/>
        <v>2.015650781712849E-2</v>
      </c>
      <c r="H2109" s="2">
        <f t="shared" si="292"/>
        <v>1.5431253690804811</v>
      </c>
      <c r="I2109" s="2">
        <f t="shared" si="293"/>
        <v>60.678305043153635</v>
      </c>
    </row>
    <row r="2110" spans="1:9" ht="13.5" x14ac:dyDescent="0.25">
      <c r="A2110" s="3">
        <f>TITRES_STAT!B2113</f>
        <v>45076</v>
      </c>
      <c r="B2110" s="17">
        <f>TITRES_STAT!D2113</f>
        <v>4.0848000000000004</v>
      </c>
      <c r="C2110" s="2">
        <f t="shared" si="288"/>
        <v>-4.1699999999999626E-2</v>
      </c>
      <c r="D2110" s="2">
        <f t="shared" si="289"/>
        <v>0</v>
      </c>
      <c r="E2110" s="2">
        <f t="shared" si="290"/>
        <v>4.1699999999999626E-2</v>
      </c>
      <c r="F2110" s="2">
        <f t="shared" si="296"/>
        <v>2.888230295291715E-2</v>
      </c>
      <c r="G2110" s="2">
        <f t="shared" si="296"/>
        <v>2.1695328687333572E-2</v>
      </c>
      <c r="H2110" s="2">
        <f t="shared" si="292"/>
        <v>1.331268282180005</v>
      </c>
      <c r="I2110" s="2">
        <f t="shared" si="293"/>
        <v>57.104894033693782</v>
      </c>
    </row>
    <row r="2111" spans="1:9" ht="13.5" x14ac:dyDescent="0.25">
      <c r="A2111" s="3">
        <f>TITRES_STAT!B2114</f>
        <v>45077</v>
      </c>
      <c r="B2111" s="17">
        <f>TITRES_STAT!D2114</f>
        <v>4.0765000000000002</v>
      </c>
      <c r="C2111" s="2">
        <f t="shared" si="288"/>
        <v>-8.3000000000001961E-3</v>
      </c>
      <c r="D2111" s="2">
        <f t="shared" si="289"/>
        <v>0</v>
      </c>
      <c r="E2111" s="2">
        <f t="shared" si="290"/>
        <v>8.3000000000001961E-3</v>
      </c>
      <c r="F2111" s="2">
        <f t="shared" si="296"/>
        <v>2.6819281313423069E-2</v>
      </c>
      <c r="G2111" s="2">
        <f t="shared" si="296"/>
        <v>2.0738519495381188E-2</v>
      </c>
      <c r="H2111" s="2">
        <f t="shared" si="292"/>
        <v>1.2932109893088639</v>
      </c>
      <c r="I2111" s="2">
        <f t="shared" si="293"/>
        <v>56.393022505906288</v>
      </c>
    </row>
    <row r="2112" spans="1:9" ht="13.5" x14ac:dyDescent="0.25">
      <c r="A2112" s="3">
        <f>TITRES_STAT!B2115</f>
        <v>45078</v>
      </c>
      <c r="B2112" s="17">
        <f>TITRES_STAT!D2115</f>
        <v>4.1681999999999997</v>
      </c>
      <c r="C2112" s="2">
        <f t="shared" si="288"/>
        <v>9.1699999999999449E-2</v>
      </c>
      <c r="D2112" s="2">
        <f t="shared" si="289"/>
        <v>9.1699999999999449E-2</v>
      </c>
      <c r="E2112" s="2">
        <f t="shared" si="290"/>
        <v>0</v>
      </c>
      <c r="F2112" s="2">
        <f t="shared" si="296"/>
        <v>3.1453618362464235E-2</v>
      </c>
      <c r="G2112" s="2">
        <f t="shared" si="296"/>
        <v>1.925719667428253E-2</v>
      </c>
      <c r="H2112" s="2">
        <f t="shared" si="292"/>
        <v>1.6333435699116943</v>
      </c>
      <c r="I2112" s="2">
        <f t="shared" si="293"/>
        <v>62.025464074422551</v>
      </c>
    </row>
    <row r="2113" spans="1:9" ht="13.5" x14ac:dyDescent="0.25">
      <c r="A2113" s="3">
        <f>TITRES_STAT!B2116</f>
        <v>45079</v>
      </c>
      <c r="B2113" s="17">
        <f>TITRES_STAT!D2116</f>
        <v>4.1599000000000004</v>
      </c>
      <c r="C2113" s="2">
        <f t="shared" si="288"/>
        <v>-8.2999999999993079E-3</v>
      </c>
      <c r="D2113" s="2">
        <f t="shared" si="289"/>
        <v>0</v>
      </c>
      <c r="E2113" s="2">
        <f t="shared" si="290"/>
        <v>8.2999999999993079E-3</v>
      </c>
      <c r="F2113" s="2">
        <f t="shared" si="296"/>
        <v>2.920693133657393E-2</v>
      </c>
      <c r="G2113" s="2">
        <f t="shared" si="296"/>
        <v>1.8474539768976585E-2</v>
      </c>
      <c r="H2113" s="2">
        <f t="shared" si="292"/>
        <v>1.5809287647652115</v>
      </c>
      <c r="I2113" s="2">
        <f t="shared" si="293"/>
        <v>61.254258015487281</v>
      </c>
    </row>
    <row r="2114" spans="1:9" ht="13.5" x14ac:dyDescent="0.25">
      <c r="A2114" s="3">
        <f>TITRES_STAT!B2117</f>
        <v>45082</v>
      </c>
      <c r="B2114" s="17">
        <f>TITRES_STAT!D2117</f>
        <v>4.1599000000000004</v>
      </c>
      <c r="C2114" s="2">
        <f t="shared" si="288"/>
        <v>0</v>
      </c>
      <c r="D2114" s="2">
        <f t="shared" si="289"/>
        <v>0</v>
      </c>
      <c r="E2114" s="2">
        <f t="shared" si="290"/>
        <v>0</v>
      </c>
      <c r="F2114" s="2">
        <f t="shared" si="296"/>
        <v>2.712072195539008E-2</v>
      </c>
      <c r="G2114" s="2">
        <f t="shared" si="296"/>
        <v>1.7154929785478258E-2</v>
      </c>
      <c r="H2114" s="2">
        <f t="shared" si="292"/>
        <v>1.5809287647652117</v>
      </c>
      <c r="I2114" s="2">
        <f t="shared" si="293"/>
        <v>61.254258015487288</v>
      </c>
    </row>
    <row r="2115" spans="1:9" ht="13.5" x14ac:dyDescent="0.25">
      <c r="A2115" s="3">
        <f>TITRES_STAT!B2118</f>
        <v>45083</v>
      </c>
      <c r="B2115" s="17">
        <f>TITRES_STAT!D2118</f>
        <v>4.1681999999999997</v>
      </c>
      <c r="C2115" s="2">
        <f t="shared" ref="C2115:C2178" si="297">B2115-B2114</f>
        <v>8.2999999999993079E-3</v>
      </c>
      <c r="D2115" s="2">
        <f t="shared" ref="D2115:D2178" si="298">IF(C2115&gt;0,C2115,0)</f>
        <v>8.2999999999993079E-3</v>
      </c>
      <c r="E2115" s="2">
        <f t="shared" ref="E2115:E2178" si="299">IF(C2115&lt;0,-C2115,0)</f>
        <v>0</v>
      </c>
      <c r="F2115" s="2">
        <f t="shared" si="296"/>
        <v>2.5776384672862168E-2</v>
      </c>
      <c r="G2115" s="2">
        <f t="shared" si="296"/>
        <v>1.5929577657944095E-2</v>
      </c>
      <c r="H2115" s="2">
        <f t="shared" si="292"/>
        <v>1.6181461446347549</v>
      </c>
      <c r="I2115" s="2">
        <f t="shared" si="293"/>
        <v>61.805035137199908</v>
      </c>
    </row>
    <row r="2116" spans="1:9" ht="13.5" x14ac:dyDescent="0.25">
      <c r="A2116" s="3">
        <f>TITRES_STAT!B2119</f>
        <v>45084</v>
      </c>
      <c r="B2116" s="17">
        <f>TITRES_STAT!D2119</f>
        <v>4.1681999999999997</v>
      </c>
      <c r="C2116" s="2">
        <f t="shared" si="297"/>
        <v>0</v>
      </c>
      <c r="D2116" s="2">
        <f t="shared" si="298"/>
        <v>0</v>
      </c>
      <c r="E2116" s="2">
        <f t="shared" si="299"/>
        <v>0</v>
      </c>
      <c r="F2116" s="2">
        <f t="shared" si="296"/>
        <v>2.3935214339086297E-2</v>
      </c>
      <c r="G2116" s="2">
        <f t="shared" si="296"/>
        <v>1.479175068237666E-2</v>
      </c>
      <c r="H2116" s="2">
        <f t="shared" si="292"/>
        <v>1.6181461446347549</v>
      </c>
      <c r="I2116" s="2">
        <f t="shared" si="293"/>
        <v>61.805035137199908</v>
      </c>
    </row>
    <row r="2117" spans="1:9" ht="13.5" x14ac:dyDescent="0.25">
      <c r="A2117" s="3">
        <f>TITRES_STAT!B2120</f>
        <v>45085</v>
      </c>
      <c r="B2117" s="17">
        <f>TITRES_STAT!D2120</f>
        <v>4.2849000000000004</v>
      </c>
      <c r="C2117" s="2">
        <f t="shared" si="297"/>
        <v>0.11670000000000069</v>
      </c>
      <c r="D2117" s="2">
        <f t="shared" si="298"/>
        <v>0.11670000000000069</v>
      </c>
      <c r="E2117" s="2">
        <f t="shared" si="299"/>
        <v>0</v>
      </c>
      <c r="F2117" s="2">
        <f t="shared" si="296"/>
        <v>3.0561270457723038E-2</v>
      </c>
      <c r="G2117" s="2">
        <f t="shared" si="296"/>
        <v>1.3735197062206899E-2</v>
      </c>
      <c r="H2117" s="2">
        <f t="shared" si="292"/>
        <v>2.2250332717696453</v>
      </c>
      <c r="I2117" s="2">
        <f t="shared" si="293"/>
        <v>68.992567960352289</v>
      </c>
    </row>
    <row r="2118" spans="1:9" ht="13.5" x14ac:dyDescent="0.25">
      <c r="A2118" s="3">
        <f>TITRES_STAT!B2121</f>
        <v>45086</v>
      </c>
      <c r="B2118" s="17">
        <f>TITRES_STAT!D2121</f>
        <v>4.2849000000000004</v>
      </c>
      <c r="C2118" s="2">
        <f t="shared" si="297"/>
        <v>0</v>
      </c>
      <c r="D2118" s="2">
        <f t="shared" si="298"/>
        <v>0</v>
      </c>
      <c r="E2118" s="2">
        <f t="shared" si="299"/>
        <v>0</v>
      </c>
      <c r="F2118" s="2">
        <f t="shared" si="296"/>
        <v>2.8378322567885677E-2</v>
      </c>
      <c r="G2118" s="2">
        <f t="shared" si="296"/>
        <v>1.2754111557763547E-2</v>
      </c>
      <c r="H2118" s="2">
        <f t="shared" si="292"/>
        <v>2.2250332717696457</v>
      </c>
      <c r="I2118" s="2">
        <f t="shared" si="293"/>
        <v>68.992567960352289</v>
      </c>
    </row>
    <row r="2119" spans="1:9" ht="13.5" x14ac:dyDescent="0.25">
      <c r="A2119" s="3">
        <f>TITRES_STAT!B2122</f>
        <v>45089</v>
      </c>
      <c r="B2119" s="17">
        <f>TITRES_STAT!D2122</f>
        <v>4.2766000000000002</v>
      </c>
      <c r="C2119" s="2">
        <f t="shared" si="297"/>
        <v>-8.3000000000001961E-3</v>
      </c>
      <c r="D2119" s="2">
        <f t="shared" si="298"/>
        <v>0</v>
      </c>
      <c r="E2119" s="2">
        <f t="shared" si="299"/>
        <v>8.3000000000001961E-3</v>
      </c>
      <c r="F2119" s="2">
        <f t="shared" si="296"/>
        <v>2.6351299527322413E-2</v>
      </c>
      <c r="G2119" s="2">
        <f t="shared" si="296"/>
        <v>1.2435960732209022E-2</v>
      </c>
      <c r="H2119" s="2">
        <f t="shared" si="292"/>
        <v>2.1189596923599794</v>
      </c>
      <c r="I2119" s="2">
        <f t="shared" si="293"/>
        <v>67.938027463146085</v>
      </c>
    </row>
    <row r="2120" spans="1:9" ht="13.5" x14ac:dyDescent="0.25">
      <c r="A2120" s="3">
        <f>TITRES_STAT!B2123</f>
        <v>45090</v>
      </c>
      <c r="B2120" s="17">
        <f>TITRES_STAT!D2123</f>
        <v>4.4183000000000003</v>
      </c>
      <c r="C2120" s="2">
        <f t="shared" si="297"/>
        <v>0.14170000000000016</v>
      </c>
      <c r="D2120" s="2">
        <f t="shared" si="298"/>
        <v>0.14170000000000016</v>
      </c>
      <c r="E2120" s="2">
        <f t="shared" si="299"/>
        <v>0</v>
      </c>
      <c r="F2120" s="2">
        <f t="shared" si="296"/>
        <v>3.4590492418227967E-2</v>
      </c>
      <c r="G2120" s="2">
        <f t="shared" si="296"/>
        <v>1.154767782276552E-2</v>
      </c>
      <c r="H2120" s="2">
        <f t="shared" si="292"/>
        <v>2.9954500765543517</v>
      </c>
      <c r="I2120" s="2">
        <f t="shared" si="293"/>
        <v>74.971530595061438</v>
      </c>
    </row>
    <row r="2121" spans="1:9" ht="13.5" x14ac:dyDescent="0.25">
      <c r="A2121" s="3">
        <f>TITRES_STAT!B2124</f>
        <v>45091</v>
      </c>
      <c r="B2121" s="17">
        <f>TITRES_STAT!D2124</f>
        <v>4.3765999999999998</v>
      </c>
      <c r="C2121" s="2">
        <f t="shared" si="297"/>
        <v>-4.1700000000000514E-2</v>
      </c>
      <c r="D2121" s="2">
        <f t="shared" si="298"/>
        <v>0</v>
      </c>
      <c r="E2121" s="2">
        <f t="shared" si="299"/>
        <v>4.1700000000000514E-2</v>
      </c>
      <c r="F2121" s="2">
        <f t="shared" si="296"/>
        <v>3.2119742959783114E-2</v>
      </c>
      <c r="G2121" s="2">
        <f t="shared" si="296"/>
        <v>1.3701415121139449E-2</v>
      </c>
      <c r="H2121" s="2">
        <f t="shared" si="292"/>
        <v>2.3442646380538203</v>
      </c>
      <c r="I2121" s="2">
        <f t="shared" si="293"/>
        <v>70.098060164821604</v>
      </c>
    </row>
    <row r="2122" spans="1:9" ht="13.5" x14ac:dyDescent="0.25">
      <c r="A2122" s="3">
        <f>TITRES_STAT!B2125</f>
        <v>45092</v>
      </c>
      <c r="B2122" s="17">
        <f>TITRES_STAT!D2125</f>
        <v>4.3433000000000002</v>
      </c>
      <c r="C2122" s="2">
        <f t="shared" si="297"/>
        <v>-3.3299999999999663E-2</v>
      </c>
      <c r="D2122" s="2">
        <f t="shared" si="298"/>
        <v>0</v>
      </c>
      <c r="E2122" s="2">
        <f t="shared" si="299"/>
        <v>3.3299999999999663E-2</v>
      </c>
      <c r="F2122" s="2">
        <f t="shared" si="296"/>
        <v>2.982547560551289E-2</v>
      </c>
      <c r="G2122" s="2">
        <f t="shared" si="296"/>
        <v>1.5101314041058037E-2</v>
      </c>
      <c r="H2122" s="2">
        <f t="shared" si="292"/>
        <v>1.9750251881672174</v>
      </c>
      <c r="I2122" s="2">
        <f t="shared" si="293"/>
        <v>66.386839211399888</v>
      </c>
    </row>
    <row r="2123" spans="1:9" ht="13.5" x14ac:dyDescent="0.25">
      <c r="A2123" s="3">
        <f>TITRES_STAT!B2126</f>
        <v>45093</v>
      </c>
      <c r="B2123" s="17">
        <f>TITRES_STAT!D2126</f>
        <v>4.4016000000000002</v>
      </c>
      <c r="C2123" s="2">
        <f t="shared" si="297"/>
        <v>5.8300000000000018E-2</v>
      </c>
      <c r="D2123" s="2">
        <f t="shared" si="298"/>
        <v>5.8300000000000018E-2</v>
      </c>
      <c r="E2123" s="2">
        <f t="shared" si="299"/>
        <v>0</v>
      </c>
      <c r="F2123" s="2">
        <f t="shared" si="296"/>
        <v>3.1859370205119114E-2</v>
      </c>
      <c r="G2123" s="2">
        <f t="shared" si="296"/>
        <v>1.4022648752411033E-2</v>
      </c>
      <c r="H2123" s="2">
        <f t="shared" si="292"/>
        <v>2.2719937415277025</v>
      </c>
      <c r="I2123" s="2">
        <f t="shared" si="293"/>
        <v>69.437594353921426</v>
      </c>
    </row>
    <row r="2124" spans="1:9" ht="13.5" x14ac:dyDescent="0.25">
      <c r="A2124" s="3">
        <f>TITRES_STAT!B2127</f>
        <v>45096</v>
      </c>
      <c r="B2124" s="17">
        <f>TITRES_STAT!D2127</f>
        <v>4.4016000000000002</v>
      </c>
      <c r="C2124" s="2">
        <f t="shared" si="297"/>
        <v>0</v>
      </c>
      <c r="D2124" s="2">
        <f t="shared" si="298"/>
        <v>0</v>
      </c>
      <c r="E2124" s="2">
        <f t="shared" si="299"/>
        <v>0</v>
      </c>
      <c r="F2124" s="2">
        <f t="shared" si="296"/>
        <v>2.9583700904753461E-2</v>
      </c>
      <c r="G2124" s="2">
        <f t="shared" si="296"/>
        <v>1.3021030984381675E-2</v>
      </c>
      <c r="H2124" s="2">
        <f t="shared" si="292"/>
        <v>2.2719937415277021</v>
      </c>
      <c r="I2124" s="2">
        <f t="shared" si="293"/>
        <v>69.437594353921426</v>
      </c>
    </row>
    <row r="2125" spans="1:9" ht="13.5" x14ac:dyDescent="0.25">
      <c r="A2125" s="3">
        <f>TITRES_STAT!B2128</f>
        <v>45097</v>
      </c>
      <c r="B2125" s="17">
        <f>TITRES_STAT!D2128</f>
        <v>4.3933</v>
      </c>
      <c r="C2125" s="2">
        <f t="shared" si="297"/>
        <v>-8.3000000000001961E-3</v>
      </c>
      <c r="D2125" s="2">
        <f t="shared" si="298"/>
        <v>0</v>
      </c>
      <c r="E2125" s="2">
        <f t="shared" si="299"/>
        <v>8.3000000000001961E-3</v>
      </c>
      <c r="F2125" s="2">
        <f t="shared" ref="F2125:G2140" si="300">((F2124*13)+D2125)/14</f>
        <v>2.7470579411556784E-2</v>
      </c>
      <c r="G2125" s="2">
        <f t="shared" si="300"/>
        <v>1.2683814485497283E-2</v>
      </c>
      <c r="H2125" s="2">
        <f t="shared" si="292"/>
        <v>2.1657979500541211</v>
      </c>
      <c r="I2125" s="2">
        <f t="shared" si="293"/>
        <v>68.412387152411156</v>
      </c>
    </row>
    <row r="2126" spans="1:9" ht="13.5" x14ac:dyDescent="0.25">
      <c r="A2126" s="3">
        <f>TITRES_STAT!B2129</f>
        <v>45098</v>
      </c>
      <c r="B2126" s="17">
        <f>TITRES_STAT!D2129</f>
        <v>4.3849999999999998</v>
      </c>
      <c r="C2126" s="2">
        <f t="shared" si="297"/>
        <v>-8.3000000000001961E-3</v>
      </c>
      <c r="D2126" s="2">
        <f t="shared" si="298"/>
        <v>0</v>
      </c>
      <c r="E2126" s="2">
        <f t="shared" si="299"/>
        <v>8.3000000000001961E-3</v>
      </c>
      <c r="F2126" s="2">
        <f t="shared" si="300"/>
        <v>2.5508395167874155E-2</v>
      </c>
      <c r="G2126" s="2">
        <f t="shared" si="300"/>
        <v>1.2370684879390347E-2</v>
      </c>
      <c r="H2126" s="2">
        <f t="shared" si="292"/>
        <v>2.06200347164055</v>
      </c>
      <c r="I2126" s="2">
        <f t="shared" si="293"/>
        <v>67.341643820402879</v>
      </c>
    </row>
    <row r="2127" spans="1:9" ht="13.5" x14ac:dyDescent="0.25">
      <c r="A2127" s="3">
        <f>TITRES_STAT!B2130</f>
        <v>45099</v>
      </c>
      <c r="B2127" s="17">
        <f>TITRES_STAT!D2130</f>
        <v>4.3849999999999998</v>
      </c>
      <c r="C2127" s="2">
        <f t="shared" si="297"/>
        <v>0</v>
      </c>
      <c r="D2127" s="2">
        <f t="shared" si="298"/>
        <v>0</v>
      </c>
      <c r="E2127" s="2">
        <f t="shared" si="299"/>
        <v>0</v>
      </c>
      <c r="F2127" s="2">
        <f t="shared" si="300"/>
        <v>2.3686366941597429E-2</v>
      </c>
      <c r="G2127" s="2">
        <f t="shared" si="300"/>
        <v>1.1487064530862465E-2</v>
      </c>
      <c r="H2127" s="2">
        <f t="shared" si="292"/>
        <v>2.06200347164055</v>
      </c>
      <c r="I2127" s="2">
        <f t="shared" si="293"/>
        <v>67.341643820402879</v>
      </c>
    </row>
    <row r="2128" spans="1:9" ht="13.5" x14ac:dyDescent="0.25">
      <c r="A2128" s="3">
        <f>TITRES_STAT!B2131</f>
        <v>45100</v>
      </c>
      <c r="B2128" s="17">
        <f>TITRES_STAT!D2131</f>
        <v>4.4016000000000002</v>
      </c>
      <c r="C2128" s="2">
        <f t="shared" si="297"/>
        <v>1.6600000000000392E-2</v>
      </c>
      <c r="D2128" s="2">
        <f t="shared" si="298"/>
        <v>1.6600000000000392E-2</v>
      </c>
      <c r="E2128" s="2">
        <f t="shared" si="299"/>
        <v>0</v>
      </c>
      <c r="F2128" s="2">
        <f t="shared" si="300"/>
        <v>2.3180197874340499E-2</v>
      </c>
      <c r="G2128" s="2">
        <f t="shared" si="300"/>
        <v>1.0666559921515146E-2</v>
      </c>
      <c r="H2128" s="2">
        <f t="shared" si="292"/>
        <v>2.1731652983624579</v>
      </c>
      <c r="I2128" s="2">
        <f t="shared" si="293"/>
        <v>68.485726207958351</v>
      </c>
    </row>
    <row r="2129" spans="1:9" ht="13.5" x14ac:dyDescent="0.25">
      <c r="A2129" s="3">
        <f>TITRES_STAT!B2132</f>
        <v>45103</v>
      </c>
      <c r="B2129" s="17">
        <f>TITRES_STAT!D2132</f>
        <v>4.3933</v>
      </c>
      <c r="C2129" s="2">
        <f t="shared" si="297"/>
        <v>-8.3000000000001961E-3</v>
      </c>
      <c r="D2129" s="2">
        <f t="shared" si="298"/>
        <v>0</v>
      </c>
      <c r="E2129" s="2">
        <f t="shared" si="299"/>
        <v>8.3000000000001961E-3</v>
      </c>
      <c r="F2129" s="2">
        <f t="shared" si="300"/>
        <v>2.152446945474475E-2</v>
      </c>
      <c r="G2129" s="2">
        <f t="shared" si="300"/>
        <v>1.0497519927121222E-2</v>
      </c>
      <c r="H2129" s="2">
        <f t="shared" ref="H2129:H2192" si="301">F2129/G2129</f>
        <v>2.0504337790428462</v>
      </c>
      <c r="I2129" s="2">
        <f t="shared" ref="I2129:I2192" si="302">IF(G2129=0,100,100-(100/(1+H2129)))</f>
        <v>67.217777128281853</v>
      </c>
    </row>
    <row r="2130" spans="1:9" ht="13.5" x14ac:dyDescent="0.25">
      <c r="A2130" s="3">
        <f>TITRES_STAT!B2133</f>
        <v>45104</v>
      </c>
      <c r="B2130" s="17">
        <f>TITRES_STAT!D2133</f>
        <v>4.3349000000000002</v>
      </c>
      <c r="C2130" s="2">
        <f t="shared" si="297"/>
        <v>-5.8399999999999785E-2</v>
      </c>
      <c r="D2130" s="2">
        <f t="shared" si="298"/>
        <v>0</v>
      </c>
      <c r="E2130" s="2">
        <f t="shared" si="299"/>
        <v>5.8399999999999785E-2</v>
      </c>
      <c r="F2130" s="2">
        <f t="shared" si="300"/>
        <v>1.9987007350834411E-2</v>
      </c>
      <c r="G2130" s="2">
        <f t="shared" si="300"/>
        <v>1.3919125646612547E-2</v>
      </c>
      <c r="H2130" s="2">
        <f t="shared" si="301"/>
        <v>1.435938424458334</v>
      </c>
      <c r="I2130" s="2">
        <f t="shared" si="302"/>
        <v>58.94805919725313</v>
      </c>
    </row>
    <row r="2131" spans="1:9" ht="13.5" x14ac:dyDescent="0.25">
      <c r="A2131" s="3">
        <f>TITRES_STAT!B2134</f>
        <v>45107</v>
      </c>
      <c r="B2131" s="17">
        <f>TITRES_STAT!D2134</f>
        <v>4.3765999999999998</v>
      </c>
      <c r="C2131" s="2">
        <f t="shared" si="297"/>
        <v>4.1699999999999626E-2</v>
      </c>
      <c r="D2131" s="2">
        <f t="shared" si="298"/>
        <v>4.1699999999999626E-2</v>
      </c>
      <c r="E2131" s="2">
        <f t="shared" si="299"/>
        <v>0</v>
      </c>
      <c r="F2131" s="2">
        <f t="shared" si="300"/>
        <v>2.1537935397203355E-2</v>
      </c>
      <c r="G2131" s="2">
        <f t="shared" si="300"/>
        <v>1.2924902386140222E-2</v>
      </c>
      <c r="H2131" s="2">
        <f t="shared" si="301"/>
        <v>1.6663905655720199</v>
      </c>
      <c r="I2131" s="2">
        <f t="shared" si="302"/>
        <v>62.496116926311196</v>
      </c>
    </row>
    <row r="2132" spans="1:9" ht="13.5" x14ac:dyDescent="0.25">
      <c r="A2132" s="3">
        <f>TITRES_STAT!B2135</f>
        <v>45110</v>
      </c>
      <c r="B2132" s="17">
        <f>TITRES_STAT!D2135</f>
        <v>4.3682999999999996</v>
      </c>
      <c r="C2132" s="2">
        <f t="shared" si="297"/>
        <v>-8.3000000000001961E-3</v>
      </c>
      <c r="D2132" s="2">
        <f t="shared" si="298"/>
        <v>0</v>
      </c>
      <c r="E2132" s="2">
        <f t="shared" si="299"/>
        <v>8.3000000000001961E-3</v>
      </c>
      <c r="F2132" s="2">
        <f t="shared" si="300"/>
        <v>1.999951144026026E-2</v>
      </c>
      <c r="G2132" s="2">
        <f t="shared" si="300"/>
        <v>1.2594552215701649E-2</v>
      </c>
      <c r="H2132" s="2">
        <f t="shared" si="301"/>
        <v>1.5879493846019261</v>
      </c>
      <c r="I2132" s="2">
        <f t="shared" si="302"/>
        <v>61.359367924662166</v>
      </c>
    </row>
    <row r="2133" spans="1:9" ht="13.5" x14ac:dyDescent="0.25">
      <c r="A2133" s="3">
        <f>TITRES_STAT!B2136</f>
        <v>45111</v>
      </c>
      <c r="B2133" s="17">
        <f>TITRES_STAT!D2136</f>
        <v>4.3349000000000002</v>
      </c>
      <c r="C2133" s="2">
        <f t="shared" si="297"/>
        <v>-3.339999999999943E-2</v>
      </c>
      <c r="D2133" s="2">
        <f t="shared" si="298"/>
        <v>0</v>
      </c>
      <c r="E2133" s="2">
        <f t="shared" si="299"/>
        <v>3.339999999999943E-2</v>
      </c>
      <c r="F2133" s="2">
        <f t="shared" si="300"/>
        <v>1.8570974908813098E-2</v>
      </c>
      <c r="G2133" s="2">
        <f t="shared" si="300"/>
        <v>1.4080655628865776E-2</v>
      </c>
      <c r="H2133" s="2">
        <f t="shared" si="301"/>
        <v>1.3188998721580854</v>
      </c>
      <c r="I2133" s="2">
        <f t="shared" si="302"/>
        <v>56.876102672369832</v>
      </c>
    </row>
    <row r="2134" spans="1:9" ht="13.5" x14ac:dyDescent="0.25">
      <c r="A2134" s="3">
        <f>TITRES_STAT!B2137</f>
        <v>45112</v>
      </c>
      <c r="B2134" s="17">
        <f>TITRES_STAT!D2137</f>
        <v>4.3598999999999997</v>
      </c>
      <c r="C2134" s="2">
        <f t="shared" si="297"/>
        <v>2.4999999999999467E-2</v>
      </c>
      <c r="D2134" s="2">
        <f t="shared" si="298"/>
        <v>2.4999999999999467E-2</v>
      </c>
      <c r="E2134" s="2">
        <f t="shared" si="299"/>
        <v>0</v>
      </c>
      <c r="F2134" s="2">
        <f t="shared" si="300"/>
        <v>1.9030190986754982E-2</v>
      </c>
      <c r="G2134" s="2">
        <f t="shared" si="300"/>
        <v>1.3074894512518222E-2</v>
      </c>
      <c r="H2134" s="2">
        <f t="shared" si="301"/>
        <v>1.4554756803991813</v>
      </c>
      <c r="I2134" s="2">
        <f t="shared" si="302"/>
        <v>59.274693372754882</v>
      </c>
    </row>
    <row r="2135" spans="1:9" ht="13.5" x14ac:dyDescent="0.25">
      <c r="A2135" s="3">
        <f>TITRES_STAT!B2138</f>
        <v>45113</v>
      </c>
      <c r="B2135" s="17">
        <f>TITRES_STAT!D2138</f>
        <v>4.3933</v>
      </c>
      <c r="C2135" s="2">
        <f t="shared" si="297"/>
        <v>3.3400000000000318E-2</v>
      </c>
      <c r="D2135" s="2">
        <f t="shared" si="298"/>
        <v>3.3400000000000318E-2</v>
      </c>
      <c r="E2135" s="2">
        <f t="shared" si="299"/>
        <v>0</v>
      </c>
      <c r="F2135" s="2">
        <f t="shared" si="300"/>
        <v>2.0056605916272507E-2</v>
      </c>
      <c r="G2135" s="2">
        <f t="shared" si="300"/>
        <v>1.2140973475909778E-2</v>
      </c>
      <c r="H2135" s="2">
        <f t="shared" si="301"/>
        <v>1.6519767509639152</v>
      </c>
      <c r="I2135" s="2">
        <f t="shared" si="302"/>
        <v>62.292278782740858</v>
      </c>
    </row>
    <row r="2136" spans="1:9" ht="13.5" x14ac:dyDescent="0.25">
      <c r="A2136" s="3">
        <f>TITRES_STAT!B2139</f>
        <v>45114</v>
      </c>
      <c r="B2136" s="17">
        <f>TITRES_STAT!D2139</f>
        <v>4.4767000000000001</v>
      </c>
      <c r="C2136" s="2">
        <f t="shared" si="297"/>
        <v>8.3400000000000141E-2</v>
      </c>
      <c r="D2136" s="2">
        <f t="shared" si="298"/>
        <v>8.3400000000000141E-2</v>
      </c>
      <c r="E2136" s="2">
        <f t="shared" si="299"/>
        <v>0</v>
      </c>
      <c r="F2136" s="2">
        <f t="shared" si="300"/>
        <v>2.4581134065110196E-2</v>
      </c>
      <c r="G2136" s="2">
        <f t="shared" si="300"/>
        <v>1.1273761084773366E-2</v>
      </c>
      <c r="H2136" s="2">
        <f t="shared" si="301"/>
        <v>2.1803845123443422</v>
      </c>
      <c r="I2136" s="2">
        <f t="shared" si="302"/>
        <v>68.55726104442401</v>
      </c>
    </row>
    <row r="2137" spans="1:9" ht="13.5" x14ac:dyDescent="0.25">
      <c r="A2137" s="3">
        <f>TITRES_STAT!B2140</f>
        <v>45117</v>
      </c>
      <c r="B2137" s="17">
        <f>TITRES_STAT!D2140</f>
        <v>4.4767000000000001</v>
      </c>
      <c r="C2137" s="2">
        <f t="shared" si="297"/>
        <v>0</v>
      </c>
      <c r="D2137" s="2">
        <f t="shared" si="298"/>
        <v>0</v>
      </c>
      <c r="E2137" s="2">
        <f t="shared" si="299"/>
        <v>0</v>
      </c>
      <c r="F2137" s="2">
        <f t="shared" si="300"/>
        <v>2.2825338774745182E-2</v>
      </c>
      <c r="G2137" s="2">
        <f t="shared" si="300"/>
        <v>1.0468492435860982E-2</v>
      </c>
      <c r="H2137" s="2">
        <f t="shared" si="301"/>
        <v>2.1803845123443422</v>
      </c>
      <c r="I2137" s="2">
        <f t="shared" si="302"/>
        <v>68.55726104442401</v>
      </c>
    </row>
    <row r="2138" spans="1:9" ht="13.5" x14ac:dyDescent="0.25">
      <c r="A2138" s="3">
        <f>TITRES_STAT!B2141</f>
        <v>45118</v>
      </c>
      <c r="B2138" s="17">
        <f>TITRES_STAT!D2141</f>
        <v>4.4932999999999996</v>
      </c>
      <c r="C2138" s="2">
        <f t="shared" si="297"/>
        <v>1.6599999999999504E-2</v>
      </c>
      <c r="D2138" s="2">
        <f t="shared" si="298"/>
        <v>1.6599999999999504E-2</v>
      </c>
      <c r="E2138" s="2">
        <f t="shared" si="299"/>
        <v>0</v>
      </c>
      <c r="F2138" s="2">
        <f t="shared" si="300"/>
        <v>2.2380671719406203E-2</v>
      </c>
      <c r="G2138" s="2">
        <f t="shared" si="300"/>
        <v>9.720742976156627E-3</v>
      </c>
      <c r="H2138" s="2">
        <f t="shared" si="301"/>
        <v>2.302362255056253</v>
      </c>
      <c r="I2138" s="2">
        <f t="shared" si="302"/>
        <v>69.718646145834001</v>
      </c>
    </row>
    <row r="2139" spans="1:9" ht="13.5" x14ac:dyDescent="0.25">
      <c r="A2139" s="3">
        <f>TITRES_STAT!B2142</f>
        <v>45119</v>
      </c>
      <c r="B2139" s="17">
        <f>TITRES_STAT!D2142</f>
        <v>4.5016999999999996</v>
      </c>
      <c r="C2139" s="2">
        <f t="shared" si="297"/>
        <v>8.3999999999999631E-3</v>
      </c>
      <c r="D2139" s="2">
        <f t="shared" si="298"/>
        <v>8.3999999999999631E-3</v>
      </c>
      <c r="E2139" s="2">
        <f t="shared" si="299"/>
        <v>0</v>
      </c>
      <c r="F2139" s="2">
        <f t="shared" si="300"/>
        <v>2.1382052310877187E-2</v>
      </c>
      <c r="G2139" s="2">
        <f t="shared" si="300"/>
        <v>9.0264041921454402E-3</v>
      </c>
      <c r="H2139" s="2">
        <f t="shared" si="301"/>
        <v>2.3688339072477316</v>
      </c>
      <c r="I2139" s="2">
        <f t="shared" si="302"/>
        <v>70.316138238558054</v>
      </c>
    </row>
    <row r="2140" spans="1:9" ht="13.5" x14ac:dyDescent="0.25">
      <c r="A2140" s="3">
        <f>TITRES_STAT!B2143</f>
        <v>45120</v>
      </c>
      <c r="B2140" s="17">
        <f>TITRES_STAT!D2143</f>
        <v>4.5016999999999996</v>
      </c>
      <c r="C2140" s="2">
        <f t="shared" si="297"/>
        <v>0</v>
      </c>
      <c r="D2140" s="2">
        <f t="shared" si="298"/>
        <v>0</v>
      </c>
      <c r="E2140" s="2">
        <f t="shared" si="299"/>
        <v>0</v>
      </c>
      <c r="F2140" s="2">
        <f t="shared" si="300"/>
        <v>1.9854762860100246E-2</v>
      </c>
      <c r="G2140" s="2">
        <f t="shared" si="300"/>
        <v>8.3816610355636235E-3</v>
      </c>
      <c r="H2140" s="2">
        <f t="shared" si="301"/>
        <v>2.3688339072477316</v>
      </c>
      <c r="I2140" s="2">
        <f t="shared" si="302"/>
        <v>70.316138238558054</v>
      </c>
    </row>
    <row r="2141" spans="1:9" ht="13.5" x14ac:dyDescent="0.25">
      <c r="A2141" s="3">
        <f>TITRES_STAT!B2144</f>
        <v>45121</v>
      </c>
      <c r="B2141" s="17">
        <f>TITRES_STAT!D2144</f>
        <v>4.5183</v>
      </c>
      <c r="C2141" s="2">
        <f t="shared" si="297"/>
        <v>1.6600000000000392E-2</v>
      </c>
      <c r="D2141" s="2">
        <f t="shared" si="298"/>
        <v>1.6600000000000392E-2</v>
      </c>
      <c r="E2141" s="2">
        <f t="shared" si="299"/>
        <v>0</v>
      </c>
      <c r="F2141" s="2">
        <f t="shared" ref="F2141:G2156" si="303">((F2140*13)+D2141)/14</f>
        <v>1.9622279798664544E-2</v>
      </c>
      <c r="G2141" s="2">
        <f t="shared" si="303"/>
        <v>7.7829709615947927E-3</v>
      </c>
      <c r="H2141" s="2">
        <f t="shared" si="301"/>
        <v>2.5211811653276146</v>
      </c>
      <c r="I2141" s="2">
        <f t="shared" si="302"/>
        <v>71.600438800286526</v>
      </c>
    </row>
    <row r="2142" spans="1:9" ht="13.5" x14ac:dyDescent="0.25">
      <c r="A2142" s="3">
        <f>TITRES_STAT!B2145</f>
        <v>45124</v>
      </c>
      <c r="B2142" s="17">
        <f>TITRES_STAT!D2145</f>
        <v>4.5183</v>
      </c>
      <c r="C2142" s="2">
        <f t="shared" si="297"/>
        <v>0</v>
      </c>
      <c r="D2142" s="2">
        <f t="shared" si="298"/>
        <v>0</v>
      </c>
      <c r="E2142" s="2">
        <f t="shared" si="299"/>
        <v>0</v>
      </c>
      <c r="F2142" s="2">
        <f t="shared" si="303"/>
        <v>1.8220688384474219E-2</v>
      </c>
      <c r="G2142" s="2">
        <f t="shared" si="303"/>
        <v>7.2270444643380213E-3</v>
      </c>
      <c r="H2142" s="2">
        <f t="shared" si="301"/>
        <v>2.5211811653276146</v>
      </c>
      <c r="I2142" s="2">
        <f t="shared" si="302"/>
        <v>71.600438800286526</v>
      </c>
    </row>
    <row r="2143" spans="1:9" ht="13.5" x14ac:dyDescent="0.25">
      <c r="A2143" s="3">
        <f>TITRES_STAT!B2146</f>
        <v>45125</v>
      </c>
      <c r="B2143" s="17">
        <f>TITRES_STAT!D2146</f>
        <v>4.5362999999999998</v>
      </c>
      <c r="C2143" s="2">
        <f t="shared" si="297"/>
        <v>1.7999999999999794E-2</v>
      </c>
      <c r="D2143" s="2">
        <f t="shared" si="298"/>
        <v>1.7999999999999794E-2</v>
      </c>
      <c r="E2143" s="2">
        <f t="shared" si="299"/>
        <v>0</v>
      </c>
      <c r="F2143" s="2">
        <f t="shared" si="303"/>
        <v>1.8204924928440332E-2</v>
      </c>
      <c r="G2143" s="2">
        <f t="shared" si="303"/>
        <v>6.7108270025995915E-3</v>
      </c>
      <c r="H2143" s="2">
        <f t="shared" si="301"/>
        <v>2.7127692192613875</v>
      </c>
      <c r="I2143" s="2">
        <f t="shared" si="302"/>
        <v>73.065926241466244</v>
      </c>
    </row>
    <row r="2144" spans="1:9" ht="13.5" x14ac:dyDescent="0.25">
      <c r="A2144" s="3">
        <f>TITRES_STAT!B2147</f>
        <v>45127</v>
      </c>
      <c r="B2144" s="17">
        <f>TITRES_STAT!D2147</f>
        <v>4.6254</v>
      </c>
      <c r="C2144" s="2">
        <f t="shared" si="297"/>
        <v>8.9100000000000179E-2</v>
      </c>
      <c r="D2144" s="2">
        <f t="shared" si="298"/>
        <v>8.9100000000000179E-2</v>
      </c>
      <c r="E2144" s="2">
        <f t="shared" si="299"/>
        <v>0</v>
      </c>
      <c r="F2144" s="2">
        <f t="shared" si="303"/>
        <v>2.3268858862123178E-2</v>
      </c>
      <c r="G2144" s="2">
        <f t="shared" si="303"/>
        <v>6.2314822166996209E-3</v>
      </c>
      <c r="H2144" s="2">
        <f t="shared" si="301"/>
        <v>3.7340809221545146</v>
      </c>
      <c r="I2144" s="2">
        <f t="shared" si="302"/>
        <v>78.876575697719744</v>
      </c>
    </row>
    <row r="2145" spans="1:9" ht="13.5" x14ac:dyDescent="0.25">
      <c r="A2145" s="3">
        <f>TITRES_STAT!B2148</f>
        <v>45128</v>
      </c>
      <c r="B2145" s="17">
        <f>TITRES_STAT!D2148</f>
        <v>4.5987</v>
      </c>
      <c r="C2145" s="2">
        <f t="shared" si="297"/>
        <v>-2.6699999999999946E-2</v>
      </c>
      <c r="D2145" s="2">
        <f t="shared" si="298"/>
        <v>0</v>
      </c>
      <c r="E2145" s="2">
        <f t="shared" si="299"/>
        <v>2.6699999999999946E-2</v>
      </c>
      <c r="F2145" s="2">
        <f t="shared" si="303"/>
        <v>2.1606797514828666E-2</v>
      </c>
      <c r="G2145" s="2">
        <f t="shared" si="303"/>
        <v>7.6935192012210721E-3</v>
      </c>
      <c r="H2145" s="2">
        <f t="shared" si="301"/>
        <v>2.8084413582017649</v>
      </c>
      <c r="I2145" s="2">
        <f t="shared" si="302"/>
        <v>73.742539113896953</v>
      </c>
    </row>
    <row r="2146" spans="1:9" ht="13.5" x14ac:dyDescent="0.25">
      <c r="A2146" s="3">
        <f>TITRES_STAT!B2149</f>
        <v>45131</v>
      </c>
      <c r="B2146" s="17">
        <f>TITRES_STAT!D2149</f>
        <v>4.6342999999999996</v>
      </c>
      <c r="C2146" s="2">
        <f t="shared" si="297"/>
        <v>3.5599999999999632E-2</v>
      </c>
      <c r="D2146" s="2">
        <f t="shared" si="298"/>
        <v>3.5599999999999632E-2</v>
      </c>
      <c r="E2146" s="2">
        <f t="shared" si="299"/>
        <v>0</v>
      </c>
      <c r="F2146" s="2">
        <f t="shared" si="303"/>
        <v>2.2606311978055162E-2</v>
      </c>
      <c r="G2146" s="2">
        <f t="shared" si="303"/>
        <v>7.1439821154195672E-3</v>
      </c>
      <c r="H2146" s="2">
        <f t="shared" si="301"/>
        <v>3.1643852983984533</v>
      </c>
      <c r="I2146" s="2">
        <f t="shared" si="302"/>
        <v>75.986852119937566</v>
      </c>
    </row>
    <row r="2147" spans="1:9" ht="13.5" x14ac:dyDescent="0.25">
      <c r="A2147" s="3">
        <f>TITRES_STAT!B2150</f>
        <v>45133</v>
      </c>
      <c r="B2147" s="17">
        <f>TITRES_STAT!D2150</f>
        <v>4.6254</v>
      </c>
      <c r="C2147" s="2">
        <f t="shared" si="297"/>
        <v>-8.8999999999996859E-3</v>
      </c>
      <c r="D2147" s="2">
        <f t="shared" si="298"/>
        <v>0</v>
      </c>
      <c r="E2147" s="2">
        <f t="shared" si="299"/>
        <v>8.8999999999996859E-3</v>
      </c>
      <c r="F2147" s="2">
        <f t="shared" si="303"/>
        <v>2.0991575408194078E-2</v>
      </c>
      <c r="G2147" s="2">
        <f t="shared" si="303"/>
        <v>7.2694119643181478E-3</v>
      </c>
      <c r="H2147" s="2">
        <f t="shared" si="301"/>
        <v>2.8876579716806616</v>
      </c>
      <c r="I2147" s="2">
        <f t="shared" si="302"/>
        <v>74.277572582659758</v>
      </c>
    </row>
    <row r="2148" spans="1:9" ht="13.5" x14ac:dyDescent="0.25">
      <c r="A2148" s="3">
        <f>TITRES_STAT!B2151</f>
        <v>45134</v>
      </c>
      <c r="B2148" s="17">
        <f>TITRES_STAT!D2151</f>
        <v>4.5987</v>
      </c>
      <c r="C2148" s="2">
        <f t="shared" si="297"/>
        <v>-2.6699999999999946E-2</v>
      </c>
      <c r="D2148" s="2">
        <f t="shared" si="298"/>
        <v>0</v>
      </c>
      <c r="E2148" s="2">
        <f t="shared" si="299"/>
        <v>2.6699999999999946E-2</v>
      </c>
      <c r="F2148" s="2">
        <f t="shared" si="303"/>
        <v>1.9492177164751646E-2</v>
      </c>
      <c r="G2148" s="2">
        <f t="shared" si="303"/>
        <v>8.6573111097239912E-3</v>
      </c>
      <c r="H2148" s="2">
        <f t="shared" si="301"/>
        <v>2.2515278609842042</v>
      </c>
      <c r="I2148" s="2">
        <f t="shared" si="302"/>
        <v>69.245227389892023</v>
      </c>
    </row>
    <row r="2149" spans="1:9" ht="13.5" x14ac:dyDescent="0.25">
      <c r="A2149" s="3">
        <f>TITRES_STAT!B2152</f>
        <v>45135</v>
      </c>
      <c r="B2149" s="17">
        <f>TITRES_STAT!D2152</f>
        <v>4.6165000000000003</v>
      </c>
      <c r="C2149" s="2">
        <f t="shared" si="297"/>
        <v>1.780000000000026E-2</v>
      </c>
      <c r="D2149" s="2">
        <f t="shared" si="298"/>
        <v>1.780000000000026E-2</v>
      </c>
      <c r="E2149" s="2">
        <f t="shared" si="299"/>
        <v>0</v>
      </c>
      <c r="F2149" s="2">
        <f t="shared" si="303"/>
        <v>1.9371307367269407E-2</v>
      </c>
      <c r="G2149" s="2">
        <f t="shared" si="303"/>
        <v>8.0389317447437068E-3</v>
      </c>
      <c r="H2149" s="2">
        <f t="shared" si="301"/>
        <v>2.4096867571907707</v>
      </c>
      <c r="I2149" s="2">
        <f t="shared" si="302"/>
        <v>70.671792712598133</v>
      </c>
    </row>
    <row r="2150" spans="1:9" ht="13.5" x14ac:dyDescent="0.25">
      <c r="A2150" s="3">
        <f>TITRES_STAT!B2153</f>
        <v>45138</v>
      </c>
      <c r="B2150" s="17">
        <f>TITRES_STAT!D2153</f>
        <v>4.5629999999999997</v>
      </c>
      <c r="C2150" s="2">
        <f t="shared" si="297"/>
        <v>-5.3500000000000547E-2</v>
      </c>
      <c r="D2150" s="2">
        <f t="shared" si="298"/>
        <v>0</v>
      </c>
      <c r="E2150" s="2">
        <f t="shared" si="299"/>
        <v>5.3500000000000547E-2</v>
      </c>
      <c r="F2150" s="2">
        <f t="shared" si="303"/>
        <v>1.7987642555321592E-2</v>
      </c>
      <c r="G2150" s="2">
        <f t="shared" si="303"/>
        <v>1.1286150905833483E-2</v>
      </c>
      <c r="H2150" s="2">
        <f t="shared" si="301"/>
        <v>1.5937800854695559</v>
      </c>
      <c r="I2150" s="2">
        <f t="shared" si="302"/>
        <v>61.446230326077604</v>
      </c>
    </row>
    <row r="2151" spans="1:9" ht="13.5" x14ac:dyDescent="0.25">
      <c r="A2151" s="3">
        <f>TITRES_STAT!B2154</f>
        <v>45139</v>
      </c>
      <c r="B2151" s="17">
        <f>TITRES_STAT!D2154</f>
        <v>4.5006000000000004</v>
      </c>
      <c r="C2151" s="2">
        <f t="shared" si="297"/>
        <v>-6.2399999999999345E-2</v>
      </c>
      <c r="D2151" s="2">
        <f t="shared" si="298"/>
        <v>0</v>
      </c>
      <c r="E2151" s="2">
        <f t="shared" si="299"/>
        <v>6.2399999999999345E-2</v>
      </c>
      <c r="F2151" s="2">
        <f t="shared" si="303"/>
        <v>1.6702810944227191E-2</v>
      </c>
      <c r="G2151" s="2">
        <f t="shared" si="303"/>
        <v>1.4937140126845329E-2</v>
      </c>
      <c r="H2151" s="2">
        <f t="shared" si="301"/>
        <v>1.1182067519209091</v>
      </c>
      <c r="I2151" s="2">
        <f t="shared" si="302"/>
        <v>52.790255290559166</v>
      </c>
    </row>
    <row r="2152" spans="1:9" ht="13.5" x14ac:dyDescent="0.25">
      <c r="A2152" s="3">
        <f>TITRES_STAT!B2155</f>
        <v>45140</v>
      </c>
      <c r="B2152" s="17">
        <f>TITRES_STAT!D2155</f>
        <v>4.4649999999999999</v>
      </c>
      <c r="C2152" s="2">
        <f t="shared" si="297"/>
        <v>-3.560000000000052E-2</v>
      </c>
      <c r="D2152" s="2">
        <f t="shared" si="298"/>
        <v>0</v>
      </c>
      <c r="E2152" s="2">
        <f t="shared" si="299"/>
        <v>3.560000000000052E-2</v>
      </c>
      <c r="F2152" s="2">
        <f t="shared" si="303"/>
        <v>1.5509753019639536E-2</v>
      </c>
      <c r="G2152" s="2">
        <f t="shared" si="303"/>
        <v>1.6413058689213559E-2</v>
      </c>
      <c r="H2152" s="2">
        <f t="shared" si="301"/>
        <v>0.9449642088852297</v>
      </c>
      <c r="I2152" s="2">
        <f t="shared" si="302"/>
        <v>48.585172136758381</v>
      </c>
    </row>
    <row r="2153" spans="1:9" ht="13.5" x14ac:dyDescent="0.25">
      <c r="A2153" s="3">
        <f>TITRES_STAT!B2156</f>
        <v>45141</v>
      </c>
      <c r="B2153" s="17">
        <f>TITRES_STAT!D2156</f>
        <v>4.4561000000000002</v>
      </c>
      <c r="C2153" s="2">
        <f t="shared" si="297"/>
        <v>-8.8999999999996859E-3</v>
      </c>
      <c r="D2153" s="2">
        <f t="shared" si="298"/>
        <v>0</v>
      </c>
      <c r="E2153" s="2">
        <f t="shared" si="299"/>
        <v>8.8999999999996859E-3</v>
      </c>
      <c r="F2153" s="2">
        <f t="shared" si="303"/>
        <v>1.4401913518236711E-2</v>
      </c>
      <c r="G2153" s="2">
        <f t="shared" si="303"/>
        <v>1.5876411639983996E-2</v>
      </c>
      <c r="H2153" s="2">
        <f t="shared" si="301"/>
        <v>0.90712648706878884</v>
      </c>
      <c r="I2153" s="2">
        <f t="shared" si="302"/>
        <v>47.565092993020201</v>
      </c>
    </row>
    <row r="2154" spans="1:9" ht="13.5" x14ac:dyDescent="0.25">
      <c r="A2154" s="3">
        <f>TITRES_STAT!B2157</f>
        <v>45142</v>
      </c>
      <c r="B2154" s="17">
        <f>TITRES_STAT!D2157</f>
        <v>4.3669000000000002</v>
      </c>
      <c r="C2154" s="2">
        <f t="shared" si="297"/>
        <v>-8.9199999999999946E-2</v>
      </c>
      <c r="D2154" s="2">
        <f t="shared" si="298"/>
        <v>0</v>
      </c>
      <c r="E2154" s="2">
        <f t="shared" si="299"/>
        <v>8.9199999999999946E-2</v>
      </c>
      <c r="F2154" s="2">
        <f t="shared" si="303"/>
        <v>1.3373205409791231E-2</v>
      </c>
      <c r="G2154" s="2">
        <f t="shared" si="303"/>
        <v>2.1113810808556566E-2</v>
      </c>
      <c r="H2154" s="2">
        <f t="shared" si="301"/>
        <v>0.63338662693575032</v>
      </c>
      <c r="I2154" s="2">
        <f t="shared" si="302"/>
        <v>38.777507816626972</v>
      </c>
    </row>
    <row r="2155" spans="1:9" ht="13.5" x14ac:dyDescent="0.25">
      <c r="A2155" s="3">
        <f>TITRES_STAT!B2158</f>
        <v>45145</v>
      </c>
      <c r="B2155" s="17">
        <f>TITRES_STAT!D2158</f>
        <v>4.3669000000000002</v>
      </c>
      <c r="C2155" s="2">
        <f t="shared" si="297"/>
        <v>0</v>
      </c>
      <c r="D2155" s="2">
        <f t="shared" si="298"/>
        <v>0</v>
      </c>
      <c r="E2155" s="2">
        <f t="shared" si="299"/>
        <v>0</v>
      </c>
      <c r="F2155" s="2">
        <f t="shared" si="303"/>
        <v>1.2417976451949002E-2</v>
      </c>
      <c r="G2155" s="2">
        <f t="shared" si="303"/>
        <v>1.9605681465088239E-2</v>
      </c>
      <c r="H2155" s="2">
        <f t="shared" si="301"/>
        <v>0.63338662693575043</v>
      </c>
      <c r="I2155" s="2">
        <f t="shared" si="302"/>
        <v>38.777507816626979</v>
      </c>
    </row>
    <row r="2156" spans="1:9" ht="13.5" x14ac:dyDescent="0.25">
      <c r="A2156" s="3">
        <f>TITRES_STAT!B2159</f>
        <v>45146</v>
      </c>
      <c r="B2156" s="17">
        <f>TITRES_STAT!D2159</f>
        <v>4.3224</v>
      </c>
      <c r="C2156" s="2">
        <f t="shared" si="297"/>
        <v>-4.4500000000000206E-2</v>
      </c>
      <c r="D2156" s="2">
        <f t="shared" si="298"/>
        <v>0</v>
      </c>
      <c r="E2156" s="2">
        <f t="shared" si="299"/>
        <v>4.4500000000000206E-2</v>
      </c>
      <c r="F2156" s="2">
        <f t="shared" si="303"/>
        <v>1.1530978133952643E-2</v>
      </c>
      <c r="G2156" s="2">
        <f t="shared" si="303"/>
        <v>2.1383847074724811E-2</v>
      </c>
      <c r="H2156" s="2">
        <f t="shared" si="301"/>
        <v>0.53923777576870069</v>
      </c>
      <c r="I2156" s="2">
        <f t="shared" si="302"/>
        <v>35.032779487198042</v>
      </c>
    </row>
    <row r="2157" spans="1:9" ht="13.5" x14ac:dyDescent="0.25">
      <c r="A2157" s="3">
        <f>TITRES_STAT!B2160</f>
        <v>45147</v>
      </c>
      <c r="B2157" s="17">
        <f>TITRES_STAT!D2160</f>
        <v>4.1976000000000004</v>
      </c>
      <c r="C2157" s="2">
        <f t="shared" si="297"/>
        <v>-0.12479999999999958</v>
      </c>
      <c r="D2157" s="2">
        <f t="shared" si="298"/>
        <v>0</v>
      </c>
      <c r="E2157" s="2">
        <f t="shared" si="299"/>
        <v>0.12479999999999958</v>
      </c>
      <c r="F2157" s="2">
        <f t="shared" ref="F2157:G2172" si="304">((F2156*13)+D2157)/14</f>
        <v>1.0707336838670312E-2</v>
      </c>
      <c r="G2157" s="2">
        <f t="shared" si="304"/>
        <v>2.8770715140815865E-2</v>
      </c>
      <c r="H2157" s="2">
        <f t="shared" si="301"/>
        <v>0.37216095555025813</v>
      </c>
      <c r="I2157" s="2">
        <f t="shared" si="302"/>
        <v>27.122252243434204</v>
      </c>
    </row>
    <row r="2158" spans="1:9" ht="13.5" x14ac:dyDescent="0.25">
      <c r="A2158" s="3">
        <f>TITRES_STAT!B2161</f>
        <v>45148</v>
      </c>
      <c r="B2158" s="17">
        <f>TITRES_STAT!D2161</f>
        <v>4.2778</v>
      </c>
      <c r="C2158" s="2">
        <f t="shared" si="297"/>
        <v>8.0199999999999605E-2</v>
      </c>
      <c r="D2158" s="2">
        <f t="shared" si="298"/>
        <v>8.0199999999999605E-2</v>
      </c>
      <c r="E2158" s="2">
        <f t="shared" si="299"/>
        <v>0</v>
      </c>
      <c r="F2158" s="2">
        <f t="shared" si="304"/>
        <v>1.5671098493050976E-2</v>
      </c>
      <c r="G2158" s="2">
        <f t="shared" si="304"/>
        <v>2.6715664059329017E-2</v>
      </c>
      <c r="H2158" s="2">
        <f t="shared" si="301"/>
        <v>0.5865883946679844</v>
      </c>
      <c r="I2158" s="2">
        <f t="shared" si="302"/>
        <v>36.971680660171231</v>
      </c>
    </row>
    <row r="2159" spans="1:9" ht="13.5" x14ac:dyDescent="0.25">
      <c r="A2159" s="3">
        <f>TITRES_STAT!B2162</f>
        <v>45149</v>
      </c>
      <c r="B2159" s="17">
        <f>TITRES_STAT!D2162</f>
        <v>4.2778</v>
      </c>
      <c r="C2159" s="2">
        <f t="shared" si="297"/>
        <v>0</v>
      </c>
      <c r="D2159" s="2">
        <f t="shared" si="298"/>
        <v>0</v>
      </c>
      <c r="E2159" s="2">
        <f t="shared" si="299"/>
        <v>0</v>
      </c>
      <c r="F2159" s="2">
        <f t="shared" si="304"/>
        <v>1.4551734314975907E-2</v>
      </c>
      <c r="G2159" s="2">
        <f t="shared" si="304"/>
        <v>2.4807402340805518E-2</v>
      </c>
      <c r="H2159" s="2">
        <f t="shared" si="301"/>
        <v>0.5865883946679844</v>
      </c>
      <c r="I2159" s="2">
        <f t="shared" si="302"/>
        <v>36.971680660171231</v>
      </c>
    </row>
    <row r="2160" spans="1:9" ht="13.5" x14ac:dyDescent="0.25">
      <c r="A2160" s="3">
        <f>TITRES_STAT!B2163</f>
        <v>45152</v>
      </c>
      <c r="B2160" s="17">
        <f>TITRES_STAT!D2163</f>
        <v>4.2778</v>
      </c>
      <c r="C2160" s="2">
        <f t="shared" si="297"/>
        <v>0</v>
      </c>
      <c r="D2160" s="2">
        <f t="shared" si="298"/>
        <v>0</v>
      </c>
      <c r="E2160" s="2">
        <f t="shared" si="299"/>
        <v>0</v>
      </c>
      <c r="F2160" s="2">
        <f t="shared" si="304"/>
        <v>1.3512324721049056E-2</v>
      </c>
      <c r="G2160" s="2">
        <f t="shared" si="304"/>
        <v>2.3035445030747982E-2</v>
      </c>
      <c r="H2160" s="2">
        <f t="shared" si="301"/>
        <v>0.5865883946679844</v>
      </c>
      <c r="I2160" s="2">
        <f t="shared" si="302"/>
        <v>36.971680660171231</v>
      </c>
    </row>
    <row r="2161" spans="1:9" ht="13.5" x14ac:dyDescent="0.25">
      <c r="A2161" s="3">
        <f>TITRES_STAT!B2164</f>
        <v>45153</v>
      </c>
      <c r="B2161" s="17">
        <f>TITRES_STAT!D2164</f>
        <v>4.2866999999999997</v>
      </c>
      <c r="C2161" s="2">
        <f t="shared" si="297"/>
        <v>8.8999999999996859E-3</v>
      </c>
      <c r="D2161" s="2">
        <f t="shared" si="298"/>
        <v>8.8999999999996859E-3</v>
      </c>
      <c r="E2161" s="2">
        <f t="shared" si="299"/>
        <v>0</v>
      </c>
      <c r="F2161" s="2">
        <f t="shared" si="304"/>
        <v>1.3182872955259816E-2</v>
      </c>
      <c r="G2161" s="2">
        <f t="shared" si="304"/>
        <v>2.1390056099980268E-2</v>
      </c>
      <c r="H2161" s="2">
        <f t="shared" si="301"/>
        <v>0.61630847968051738</v>
      </c>
      <c r="I2161" s="2">
        <f t="shared" si="302"/>
        <v>38.130622181870756</v>
      </c>
    </row>
    <row r="2162" spans="1:9" ht="13.5" x14ac:dyDescent="0.25">
      <c r="A2162" s="3">
        <f>TITRES_STAT!B2165</f>
        <v>45154</v>
      </c>
      <c r="B2162" s="17">
        <f>TITRES_STAT!D2165</f>
        <v>4.3224</v>
      </c>
      <c r="C2162" s="2">
        <f t="shared" si="297"/>
        <v>3.5700000000000287E-2</v>
      </c>
      <c r="D2162" s="2">
        <f t="shared" si="298"/>
        <v>3.5700000000000287E-2</v>
      </c>
      <c r="E2162" s="2">
        <f t="shared" si="299"/>
        <v>0</v>
      </c>
      <c r="F2162" s="2">
        <f t="shared" si="304"/>
        <v>1.4791239172741277E-2</v>
      </c>
      <c r="G2162" s="2">
        <f t="shared" si="304"/>
        <v>1.9862194949981676E-2</v>
      </c>
      <c r="H2162" s="2">
        <f t="shared" si="301"/>
        <v>0.74469308200778295</v>
      </c>
      <c r="I2162" s="2">
        <f t="shared" si="302"/>
        <v>42.683328643155647</v>
      </c>
    </row>
    <row r="2163" spans="1:9" ht="13.5" x14ac:dyDescent="0.25">
      <c r="A2163" s="3">
        <f>TITRES_STAT!B2166</f>
        <v>45155</v>
      </c>
      <c r="B2163" s="17">
        <f>TITRES_STAT!D2166</f>
        <v>4.3224</v>
      </c>
      <c r="C2163" s="2">
        <f t="shared" si="297"/>
        <v>0</v>
      </c>
      <c r="D2163" s="2">
        <f t="shared" si="298"/>
        <v>0</v>
      </c>
      <c r="E2163" s="2">
        <f t="shared" si="299"/>
        <v>0</v>
      </c>
      <c r="F2163" s="2">
        <f t="shared" si="304"/>
        <v>1.3734722088974043E-2</v>
      </c>
      <c r="G2163" s="2">
        <f t="shared" si="304"/>
        <v>1.8443466739268697E-2</v>
      </c>
      <c r="H2163" s="2">
        <f t="shared" si="301"/>
        <v>0.74469308200778306</v>
      </c>
      <c r="I2163" s="2">
        <f t="shared" si="302"/>
        <v>42.683328643155647</v>
      </c>
    </row>
    <row r="2164" spans="1:9" ht="13.5" x14ac:dyDescent="0.25">
      <c r="A2164" s="3">
        <f>TITRES_STAT!B2167</f>
        <v>45156</v>
      </c>
      <c r="B2164" s="17">
        <f>TITRES_STAT!D2167</f>
        <v>4.3936999999999999</v>
      </c>
      <c r="C2164" s="2">
        <f t="shared" si="297"/>
        <v>7.1299999999999919E-2</v>
      </c>
      <c r="D2164" s="2">
        <f t="shared" si="298"/>
        <v>7.1299999999999919E-2</v>
      </c>
      <c r="E2164" s="2">
        <f t="shared" si="299"/>
        <v>0</v>
      </c>
      <c r="F2164" s="2">
        <f t="shared" si="304"/>
        <v>1.7846527654047321E-2</v>
      </c>
      <c r="G2164" s="2">
        <f t="shared" si="304"/>
        <v>1.7126076257892361E-2</v>
      </c>
      <c r="H2164" s="2">
        <f t="shared" si="301"/>
        <v>1.0420675106957409</v>
      </c>
      <c r="I2164" s="2">
        <f t="shared" si="302"/>
        <v>51.030022525587526</v>
      </c>
    </row>
    <row r="2165" spans="1:9" ht="13.5" x14ac:dyDescent="0.25">
      <c r="A2165" s="3">
        <f>TITRES_STAT!B2168</f>
        <v>45159</v>
      </c>
      <c r="B2165" s="17">
        <f>TITRES_STAT!D2168</f>
        <v>4.3848000000000003</v>
      </c>
      <c r="C2165" s="2">
        <f t="shared" si="297"/>
        <v>-8.8999999999996859E-3</v>
      </c>
      <c r="D2165" s="2">
        <f t="shared" si="298"/>
        <v>0</v>
      </c>
      <c r="E2165" s="2">
        <f t="shared" si="299"/>
        <v>8.8999999999996859E-3</v>
      </c>
      <c r="F2165" s="2">
        <f t="shared" si="304"/>
        <v>1.6571775678758227E-2</v>
      </c>
      <c r="G2165" s="2">
        <f t="shared" si="304"/>
        <v>1.6538499382328598E-2</v>
      </c>
      <c r="H2165" s="2">
        <f t="shared" si="301"/>
        <v>1.0020120505289123</v>
      </c>
      <c r="I2165" s="2">
        <f t="shared" si="302"/>
        <v>50.050250709739252</v>
      </c>
    </row>
    <row r="2166" spans="1:9" ht="13.5" x14ac:dyDescent="0.25">
      <c r="A2166" s="3">
        <f>TITRES_STAT!B2169</f>
        <v>45160</v>
      </c>
      <c r="B2166" s="17">
        <f>TITRES_STAT!D2169</f>
        <v>4.3848000000000003</v>
      </c>
      <c r="C2166" s="2">
        <f t="shared" si="297"/>
        <v>0</v>
      </c>
      <c r="D2166" s="2">
        <f t="shared" si="298"/>
        <v>0</v>
      </c>
      <c r="E2166" s="2">
        <f t="shared" si="299"/>
        <v>0</v>
      </c>
      <c r="F2166" s="2">
        <f t="shared" si="304"/>
        <v>1.5388077415989783E-2</v>
      </c>
      <c r="G2166" s="2">
        <f t="shared" si="304"/>
        <v>1.5357177997876555E-2</v>
      </c>
      <c r="H2166" s="2">
        <f t="shared" si="301"/>
        <v>1.0020120505289123</v>
      </c>
      <c r="I2166" s="2">
        <f t="shared" si="302"/>
        <v>50.050250709739252</v>
      </c>
    </row>
    <row r="2167" spans="1:9" ht="13.5" x14ac:dyDescent="0.25">
      <c r="A2167" s="3">
        <f>TITRES_STAT!B2170</f>
        <v>45161</v>
      </c>
      <c r="B2167" s="17">
        <f>TITRES_STAT!D2170</f>
        <v>4.4025999999999996</v>
      </c>
      <c r="C2167" s="2">
        <f t="shared" si="297"/>
        <v>1.7799999999999372E-2</v>
      </c>
      <c r="D2167" s="2">
        <f t="shared" si="298"/>
        <v>1.7799999999999372E-2</v>
      </c>
      <c r="E2167" s="2">
        <f t="shared" si="299"/>
        <v>0</v>
      </c>
      <c r="F2167" s="2">
        <f t="shared" si="304"/>
        <v>1.5560357600561897E-2</v>
      </c>
      <c r="G2167" s="2">
        <f t="shared" si="304"/>
        <v>1.4260236712313943E-2</v>
      </c>
      <c r="H2167" s="2">
        <f t="shared" si="301"/>
        <v>1.0911710593923927</v>
      </c>
      <c r="I2167" s="2">
        <f t="shared" si="302"/>
        <v>52.179904388569796</v>
      </c>
    </row>
    <row r="2168" spans="1:9" ht="13.5" x14ac:dyDescent="0.25">
      <c r="A2168" s="3">
        <f>TITRES_STAT!B2171</f>
        <v>45162</v>
      </c>
      <c r="B2168" s="17">
        <f>TITRES_STAT!D2171</f>
        <v>4.4471999999999996</v>
      </c>
      <c r="C2168" s="2">
        <f t="shared" si="297"/>
        <v>4.4599999999999973E-2</v>
      </c>
      <c r="D2168" s="2">
        <f t="shared" si="298"/>
        <v>4.4599999999999973E-2</v>
      </c>
      <c r="E2168" s="2">
        <f t="shared" si="299"/>
        <v>0</v>
      </c>
      <c r="F2168" s="2">
        <f t="shared" si="304"/>
        <v>1.7634617771950332E-2</v>
      </c>
      <c r="G2168" s="2">
        <f t="shared" si="304"/>
        <v>1.324164837572009E-2</v>
      </c>
      <c r="H2168" s="2">
        <f t="shared" si="301"/>
        <v>1.3317539683567794</v>
      </c>
      <c r="I2168" s="2">
        <f t="shared" si="302"/>
        <v>57.113828749921062</v>
      </c>
    </row>
    <row r="2169" spans="1:9" ht="13.5" x14ac:dyDescent="0.25">
      <c r="A2169" s="3">
        <f>TITRES_STAT!B2172</f>
        <v>45163</v>
      </c>
      <c r="B2169" s="17">
        <f>TITRES_STAT!D2172</f>
        <v>4.4561000000000002</v>
      </c>
      <c r="C2169" s="2">
        <f t="shared" si="297"/>
        <v>8.9000000000005741E-3</v>
      </c>
      <c r="D2169" s="2">
        <f t="shared" si="298"/>
        <v>8.9000000000005741E-3</v>
      </c>
      <c r="E2169" s="2">
        <f t="shared" si="299"/>
        <v>0</v>
      </c>
      <c r="F2169" s="2">
        <f t="shared" si="304"/>
        <v>1.701071650252535E-2</v>
      </c>
      <c r="G2169" s="2">
        <f t="shared" si="304"/>
        <v>1.2295816348882941E-2</v>
      </c>
      <c r="H2169" s="2">
        <f t="shared" si="301"/>
        <v>1.3834556421356075</v>
      </c>
      <c r="I2169" s="2">
        <f t="shared" si="302"/>
        <v>58.044111150145554</v>
      </c>
    </row>
    <row r="2170" spans="1:9" ht="13.5" x14ac:dyDescent="0.25">
      <c r="A2170" s="3">
        <f>TITRES_STAT!B2173</f>
        <v>45166</v>
      </c>
      <c r="B2170" s="17">
        <f>TITRES_STAT!D2173</f>
        <v>4.4203999999999999</v>
      </c>
      <c r="C2170" s="2">
        <f t="shared" si="297"/>
        <v>-3.5700000000000287E-2</v>
      </c>
      <c r="D2170" s="2">
        <f t="shared" si="298"/>
        <v>0</v>
      </c>
      <c r="E2170" s="2">
        <f t="shared" si="299"/>
        <v>3.5700000000000287E-2</v>
      </c>
      <c r="F2170" s="2">
        <f t="shared" si="304"/>
        <v>1.579566532377354E-2</v>
      </c>
      <c r="G2170" s="2">
        <f t="shared" si="304"/>
        <v>1.3967543752534181E-2</v>
      </c>
      <c r="H2170" s="2">
        <f t="shared" si="301"/>
        <v>1.1308835399858816</v>
      </c>
      <c r="I2170" s="2">
        <f t="shared" si="302"/>
        <v>53.071109648412531</v>
      </c>
    </row>
    <row r="2171" spans="1:9" ht="13.5" x14ac:dyDescent="0.25">
      <c r="A2171" s="3">
        <f>TITRES_STAT!B2174</f>
        <v>45167</v>
      </c>
      <c r="B2171" s="17">
        <f>TITRES_STAT!D2174</f>
        <v>4.4561000000000002</v>
      </c>
      <c r="C2171" s="2">
        <f t="shared" si="297"/>
        <v>3.5700000000000287E-2</v>
      </c>
      <c r="D2171" s="2">
        <f t="shared" si="298"/>
        <v>3.5700000000000287E-2</v>
      </c>
      <c r="E2171" s="2">
        <f t="shared" si="299"/>
        <v>0</v>
      </c>
      <c r="F2171" s="2">
        <f t="shared" si="304"/>
        <v>1.7217403514932592E-2</v>
      </c>
      <c r="G2171" s="2">
        <f t="shared" si="304"/>
        <v>1.2969862055924597E-2</v>
      </c>
      <c r="H2171" s="2">
        <f t="shared" si="301"/>
        <v>1.3274931869508766</v>
      </c>
      <c r="I2171" s="2">
        <f t="shared" si="302"/>
        <v>57.035319991202805</v>
      </c>
    </row>
    <row r="2172" spans="1:9" ht="13.5" x14ac:dyDescent="0.25">
      <c r="A2172" s="3">
        <f>TITRES_STAT!B2175</f>
        <v>45168</v>
      </c>
      <c r="B2172" s="17">
        <f>TITRES_STAT!D2175</f>
        <v>4.4561000000000002</v>
      </c>
      <c r="C2172" s="2">
        <f t="shared" si="297"/>
        <v>0</v>
      </c>
      <c r="D2172" s="2">
        <f t="shared" si="298"/>
        <v>0</v>
      </c>
      <c r="E2172" s="2">
        <f t="shared" si="299"/>
        <v>0</v>
      </c>
      <c r="F2172" s="2">
        <f t="shared" si="304"/>
        <v>1.5987588978151692E-2</v>
      </c>
      <c r="G2172" s="2">
        <f t="shared" si="304"/>
        <v>1.2043443337644269E-2</v>
      </c>
      <c r="H2172" s="2">
        <f t="shared" si="301"/>
        <v>1.3274931869508766</v>
      </c>
      <c r="I2172" s="2">
        <f t="shared" si="302"/>
        <v>57.035319991202805</v>
      </c>
    </row>
    <row r="2173" spans="1:9" ht="13.5" x14ac:dyDescent="0.25">
      <c r="A2173" s="3">
        <f>TITRES_STAT!B2176</f>
        <v>45169</v>
      </c>
      <c r="B2173" s="17">
        <f>TITRES_STAT!D2176</f>
        <v>4.4561000000000002</v>
      </c>
      <c r="C2173" s="2">
        <f t="shared" si="297"/>
        <v>0</v>
      </c>
      <c r="D2173" s="2">
        <f t="shared" si="298"/>
        <v>0</v>
      </c>
      <c r="E2173" s="2">
        <f t="shared" si="299"/>
        <v>0</v>
      </c>
      <c r="F2173" s="2">
        <f t="shared" ref="F2173:G2188" si="305">((F2172*13)+D2173)/14</f>
        <v>1.4845618336855142E-2</v>
      </c>
      <c r="G2173" s="2">
        <f t="shared" si="305"/>
        <v>1.1183197384955393E-2</v>
      </c>
      <c r="H2173" s="2">
        <f t="shared" si="301"/>
        <v>1.3274931869508766</v>
      </c>
      <c r="I2173" s="2">
        <f t="shared" si="302"/>
        <v>57.035319991202805</v>
      </c>
    </row>
    <row r="2174" spans="1:9" ht="13.5" x14ac:dyDescent="0.25">
      <c r="A2174" s="3">
        <f>TITRES_STAT!B2177</f>
        <v>45170</v>
      </c>
      <c r="B2174" s="17">
        <f>TITRES_STAT!D2177</f>
        <v>4.5274000000000001</v>
      </c>
      <c r="C2174" s="2">
        <f t="shared" si="297"/>
        <v>7.1299999999999919E-2</v>
      </c>
      <c r="D2174" s="2">
        <f t="shared" si="298"/>
        <v>7.1299999999999919E-2</v>
      </c>
      <c r="E2174" s="2">
        <f t="shared" si="299"/>
        <v>0</v>
      </c>
      <c r="F2174" s="2">
        <f t="shared" si="305"/>
        <v>1.8878074169936913E-2</v>
      </c>
      <c r="G2174" s="2">
        <f t="shared" si="305"/>
        <v>1.0384397571744293E-2</v>
      </c>
      <c r="H2174" s="2">
        <f t="shared" si="301"/>
        <v>1.8179267540086985</v>
      </c>
      <c r="I2174" s="2">
        <f t="shared" si="302"/>
        <v>64.512917215558218</v>
      </c>
    </row>
    <row r="2175" spans="1:9" ht="13.5" x14ac:dyDescent="0.25">
      <c r="A2175" s="3">
        <f>TITRES_STAT!B2178</f>
        <v>45173</v>
      </c>
      <c r="B2175" s="17">
        <f>TITRES_STAT!D2178</f>
        <v>4.4649999999999999</v>
      </c>
      <c r="C2175" s="2">
        <f t="shared" si="297"/>
        <v>-6.2400000000000233E-2</v>
      </c>
      <c r="D2175" s="2">
        <f t="shared" si="298"/>
        <v>0</v>
      </c>
      <c r="E2175" s="2">
        <f t="shared" si="299"/>
        <v>6.2400000000000233E-2</v>
      </c>
      <c r="F2175" s="2">
        <f t="shared" si="305"/>
        <v>1.7529640300655704E-2</v>
      </c>
      <c r="G2175" s="2">
        <f t="shared" si="305"/>
        <v>1.4099797745191146E-2</v>
      </c>
      <c r="H2175" s="2">
        <f t="shared" si="301"/>
        <v>1.2432547343903806</v>
      </c>
      <c r="I2175" s="2">
        <f t="shared" si="302"/>
        <v>55.421915100883247</v>
      </c>
    </row>
    <row r="2176" spans="1:9" ht="13.5" x14ac:dyDescent="0.25">
      <c r="A2176" s="3">
        <f>TITRES_STAT!B2179</f>
        <v>45174</v>
      </c>
      <c r="B2176" s="17">
        <f>TITRES_STAT!D2179</f>
        <v>4.5095000000000001</v>
      </c>
      <c r="C2176" s="2">
        <f t="shared" si="297"/>
        <v>4.4500000000000206E-2</v>
      </c>
      <c r="D2176" s="2">
        <f t="shared" si="298"/>
        <v>4.4500000000000206E-2</v>
      </c>
      <c r="E2176" s="2">
        <f t="shared" si="299"/>
        <v>0</v>
      </c>
      <c r="F2176" s="2">
        <f t="shared" si="305"/>
        <v>1.9456094564894593E-2</v>
      </c>
      <c r="G2176" s="2">
        <f t="shared" si="305"/>
        <v>1.309266933482035E-2</v>
      </c>
      <c r="H2176" s="2">
        <f t="shared" si="301"/>
        <v>1.4860296298135722</v>
      </c>
      <c r="I2176" s="2">
        <f t="shared" si="302"/>
        <v>59.775217961702644</v>
      </c>
    </row>
    <row r="2177" spans="1:9" ht="13.5" x14ac:dyDescent="0.25">
      <c r="A2177" s="3">
        <f>TITRES_STAT!B2180</f>
        <v>45175</v>
      </c>
      <c r="B2177" s="17">
        <f>TITRES_STAT!D2180</f>
        <v>4.5095000000000001</v>
      </c>
      <c r="C2177" s="2">
        <f t="shared" si="297"/>
        <v>0</v>
      </c>
      <c r="D2177" s="2">
        <f t="shared" si="298"/>
        <v>0</v>
      </c>
      <c r="E2177" s="2">
        <f t="shared" si="299"/>
        <v>0</v>
      </c>
      <c r="F2177" s="2">
        <f t="shared" si="305"/>
        <v>1.8066373524544981E-2</v>
      </c>
      <c r="G2177" s="2">
        <f t="shared" si="305"/>
        <v>1.2157478668047467E-2</v>
      </c>
      <c r="H2177" s="2">
        <f t="shared" si="301"/>
        <v>1.4860296298135725</v>
      </c>
      <c r="I2177" s="2">
        <f t="shared" si="302"/>
        <v>59.775217961702644</v>
      </c>
    </row>
    <row r="2178" spans="1:9" ht="13.5" x14ac:dyDescent="0.25">
      <c r="A2178" s="3">
        <f>TITRES_STAT!B2181</f>
        <v>45176</v>
      </c>
      <c r="B2178" s="17">
        <f>TITRES_STAT!D2181</f>
        <v>4.5274000000000001</v>
      </c>
      <c r="C2178" s="2">
        <f t="shared" si="297"/>
        <v>1.7900000000000027E-2</v>
      </c>
      <c r="D2178" s="2">
        <f t="shared" si="298"/>
        <v>1.7900000000000027E-2</v>
      </c>
      <c r="E2178" s="2">
        <f t="shared" si="299"/>
        <v>0</v>
      </c>
      <c r="F2178" s="2">
        <f t="shared" si="305"/>
        <v>1.8054489701363197E-2</v>
      </c>
      <c r="G2178" s="2">
        <f t="shared" si="305"/>
        <v>1.1289087334615505E-2</v>
      </c>
      <c r="H2178" s="2">
        <f t="shared" si="301"/>
        <v>1.5992869189702406</v>
      </c>
      <c r="I2178" s="2">
        <f t="shared" si="302"/>
        <v>61.527910108662802</v>
      </c>
    </row>
    <row r="2179" spans="1:9" ht="13.5" x14ac:dyDescent="0.25">
      <c r="A2179" s="3">
        <f>TITRES_STAT!B2182</f>
        <v>45177</v>
      </c>
      <c r="B2179" s="17">
        <f>TITRES_STAT!D2182</f>
        <v>4.4649999999999999</v>
      </c>
      <c r="C2179" s="2">
        <f t="shared" ref="C2179:C2242" si="306">B2179-B2178</f>
        <v>-6.2400000000000233E-2</v>
      </c>
      <c r="D2179" s="2">
        <f t="shared" ref="D2179:D2242" si="307">IF(C2179&gt;0,C2179,0)</f>
        <v>0</v>
      </c>
      <c r="E2179" s="2">
        <f t="shared" ref="E2179:E2242" si="308">IF(C2179&lt;0,-C2179,0)</f>
        <v>6.2400000000000233E-2</v>
      </c>
      <c r="F2179" s="2">
        <f t="shared" si="305"/>
        <v>1.6764883294122967E-2</v>
      </c>
      <c r="G2179" s="2">
        <f t="shared" si="305"/>
        <v>1.4939866810714414E-2</v>
      </c>
      <c r="H2179" s="2">
        <f t="shared" si="301"/>
        <v>1.1221574801523471</v>
      </c>
      <c r="I2179" s="2">
        <f t="shared" si="302"/>
        <v>52.87814361787084</v>
      </c>
    </row>
    <row r="2180" spans="1:9" ht="13.5" x14ac:dyDescent="0.25">
      <c r="A2180" s="3">
        <f>TITRES_STAT!B2183</f>
        <v>45180</v>
      </c>
      <c r="B2180" s="17">
        <f>TITRES_STAT!D2183</f>
        <v>4.5095000000000001</v>
      </c>
      <c r="C2180" s="2">
        <f t="shared" si="306"/>
        <v>4.4500000000000206E-2</v>
      </c>
      <c r="D2180" s="2">
        <f t="shared" si="307"/>
        <v>4.4500000000000206E-2</v>
      </c>
      <c r="E2180" s="2">
        <f t="shared" si="308"/>
        <v>0</v>
      </c>
      <c r="F2180" s="2">
        <f t="shared" si="305"/>
        <v>1.8745963058828481E-2</v>
      </c>
      <c r="G2180" s="2">
        <f t="shared" si="305"/>
        <v>1.3872733467091955E-2</v>
      </c>
      <c r="H2180" s="2">
        <f t="shared" si="301"/>
        <v>1.3512811374410458</v>
      </c>
      <c r="I2180" s="2">
        <f t="shared" si="302"/>
        <v>57.469994375563132</v>
      </c>
    </row>
    <row r="2181" spans="1:9" ht="13.5" x14ac:dyDescent="0.25">
      <c r="A2181" s="3">
        <f>TITRES_STAT!B2184</f>
        <v>45181</v>
      </c>
      <c r="B2181" s="17">
        <f>TITRES_STAT!D2184</f>
        <v>4.4739000000000004</v>
      </c>
      <c r="C2181" s="2">
        <f t="shared" si="306"/>
        <v>-3.5599999999999632E-2</v>
      </c>
      <c r="D2181" s="2">
        <f t="shared" si="307"/>
        <v>0</v>
      </c>
      <c r="E2181" s="2">
        <f t="shared" si="308"/>
        <v>3.5599999999999632E-2</v>
      </c>
      <c r="F2181" s="2">
        <f t="shared" si="305"/>
        <v>1.7406965697483588E-2</v>
      </c>
      <c r="G2181" s="2">
        <f t="shared" si="305"/>
        <v>1.542468107658536E-2</v>
      </c>
      <c r="H2181" s="2">
        <f t="shared" si="301"/>
        <v>1.1285138156864283</v>
      </c>
      <c r="I2181" s="2">
        <f t="shared" si="302"/>
        <v>53.018862615298175</v>
      </c>
    </row>
    <row r="2182" spans="1:9" ht="13.5" x14ac:dyDescent="0.25">
      <c r="A2182" s="3">
        <f>TITRES_STAT!B2185</f>
        <v>45182</v>
      </c>
      <c r="B2182" s="17">
        <f>TITRES_STAT!D2185</f>
        <v>4.4828000000000001</v>
      </c>
      <c r="C2182" s="2">
        <f t="shared" si="306"/>
        <v>8.8999999999996859E-3</v>
      </c>
      <c r="D2182" s="2">
        <f t="shared" si="307"/>
        <v>8.8999999999996859E-3</v>
      </c>
      <c r="E2182" s="2">
        <f t="shared" si="308"/>
        <v>0</v>
      </c>
      <c r="F2182" s="2">
        <f t="shared" si="305"/>
        <v>1.6799325290520452E-2</v>
      </c>
      <c r="G2182" s="2">
        <f t="shared" si="305"/>
        <v>1.4322918142543549E-2</v>
      </c>
      <c r="H2182" s="2">
        <f t="shared" si="301"/>
        <v>1.1728982266973376</v>
      </c>
      <c r="I2182" s="2">
        <f t="shared" si="302"/>
        <v>53.978516448055906</v>
      </c>
    </row>
    <row r="2183" spans="1:9" ht="13.5" x14ac:dyDescent="0.25">
      <c r="A2183" s="3">
        <f>TITRES_STAT!B2186</f>
        <v>45183</v>
      </c>
      <c r="B2183" s="17">
        <f>TITRES_STAT!D2186</f>
        <v>4.4828000000000001</v>
      </c>
      <c r="C2183" s="2">
        <f t="shared" si="306"/>
        <v>0</v>
      </c>
      <c r="D2183" s="2">
        <f t="shared" si="307"/>
        <v>0</v>
      </c>
      <c r="E2183" s="2">
        <f t="shared" si="308"/>
        <v>0</v>
      </c>
      <c r="F2183" s="2">
        <f t="shared" si="305"/>
        <v>1.5599373484054704E-2</v>
      </c>
      <c r="G2183" s="2">
        <f t="shared" si="305"/>
        <v>1.3299852560933296E-2</v>
      </c>
      <c r="H2183" s="2">
        <f t="shared" si="301"/>
        <v>1.1728982266973373</v>
      </c>
      <c r="I2183" s="2">
        <f t="shared" si="302"/>
        <v>53.978516448055906</v>
      </c>
    </row>
    <row r="2184" spans="1:9" ht="13.5" x14ac:dyDescent="0.25">
      <c r="A2184" s="3">
        <f>TITRES_STAT!B2187</f>
        <v>45184</v>
      </c>
      <c r="B2184" s="17">
        <f>TITRES_STAT!D2187</f>
        <v>4.4828000000000001</v>
      </c>
      <c r="C2184" s="2">
        <f t="shared" si="306"/>
        <v>0</v>
      </c>
      <c r="D2184" s="2">
        <f t="shared" si="307"/>
        <v>0</v>
      </c>
      <c r="E2184" s="2">
        <f t="shared" si="308"/>
        <v>0</v>
      </c>
      <c r="F2184" s="2">
        <f t="shared" si="305"/>
        <v>1.448513252090794E-2</v>
      </c>
      <c r="G2184" s="2">
        <f t="shared" si="305"/>
        <v>1.2349863092295204E-2</v>
      </c>
      <c r="H2184" s="2">
        <f t="shared" si="301"/>
        <v>1.1728982266973373</v>
      </c>
      <c r="I2184" s="2">
        <f t="shared" si="302"/>
        <v>53.978516448055906</v>
      </c>
    </row>
    <row r="2185" spans="1:9" ht="13.5" x14ac:dyDescent="0.25">
      <c r="A2185" s="3">
        <f>TITRES_STAT!B2188</f>
        <v>45187</v>
      </c>
      <c r="B2185" s="17">
        <f>TITRES_STAT!D2188</f>
        <v>4.4828000000000001</v>
      </c>
      <c r="C2185" s="2">
        <f t="shared" si="306"/>
        <v>0</v>
      </c>
      <c r="D2185" s="2">
        <f t="shared" si="307"/>
        <v>0</v>
      </c>
      <c r="E2185" s="2">
        <f t="shared" si="308"/>
        <v>0</v>
      </c>
      <c r="F2185" s="2">
        <f t="shared" si="305"/>
        <v>1.3450480197985944E-2</v>
      </c>
      <c r="G2185" s="2">
        <f t="shared" si="305"/>
        <v>1.1467730014274117E-2</v>
      </c>
      <c r="H2185" s="2">
        <f t="shared" si="301"/>
        <v>1.1728982266973373</v>
      </c>
      <c r="I2185" s="2">
        <f t="shared" si="302"/>
        <v>53.978516448055906</v>
      </c>
    </row>
    <row r="2186" spans="1:9" ht="13.5" x14ac:dyDescent="0.25">
      <c r="A2186" s="3">
        <f>TITRES_STAT!B2189</f>
        <v>45188</v>
      </c>
      <c r="B2186" s="17">
        <f>TITRES_STAT!D2189</f>
        <v>4.4828000000000001</v>
      </c>
      <c r="C2186" s="2">
        <f t="shared" si="306"/>
        <v>0</v>
      </c>
      <c r="D2186" s="2">
        <f t="shared" si="307"/>
        <v>0</v>
      </c>
      <c r="E2186" s="2">
        <f t="shared" si="308"/>
        <v>0</v>
      </c>
      <c r="F2186" s="2">
        <f t="shared" si="305"/>
        <v>1.248973161241552E-2</v>
      </c>
      <c r="G2186" s="2">
        <f t="shared" si="305"/>
        <v>1.0648606441825966E-2</v>
      </c>
      <c r="H2186" s="2">
        <f t="shared" si="301"/>
        <v>1.1728982266973373</v>
      </c>
      <c r="I2186" s="2">
        <f t="shared" si="302"/>
        <v>53.978516448055906</v>
      </c>
    </row>
    <row r="2187" spans="1:9" ht="13.5" x14ac:dyDescent="0.25">
      <c r="A2187" s="3">
        <f>TITRES_STAT!B2190</f>
        <v>45189</v>
      </c>
      <c r="B2187" s="17">
        <f>TITRES_STAT!D2190</f>
        <v>4.4561000000000002</v>
      </c>
      <c r="C2187" s="2">
        <f t="shared" si="306"/>
        <v>-2.6699999999999946E-2</v>
      </c>
      <c r="D2187" s="2">
        <f t="shared" si="307"/>
        <v>0</v>
      </c>
      <c r="E2187" s="2">
        <f t="shared" si="308"/>
        <v>2.6699999999999946E-2</v>
      </c>
      <c r="F2187" s="2">
        <f t="shared" si="305"/>
        <v>1.1597607925814411E-2</v>
      </c>
      <c r="G2187" s="2">
        <f t="shared" si="305"/>
        <v>1.1795134553124106E-2</v>
      </c>
      <c r="H2187" s="2">
        <f t="shared" si="301"/>
        <v>0.98325355031601758</v>
      </c>
      <c r="I2187" s="2">
        <f t="shared" si="302"/>
        <v>49.577803612621445</v>
      </c>
    </row>
    <row r="2188" spans="1:9" ht="13.5" x14ac:dyDescent="0.25">
      <c r="A2188" s="3">
        <f>TITRES_STAT!B2191</f>
        <v>45190</v>
      </c>
      <c r="B2188" s="17">
        <f>TITRES_STAT!D2191</f>
        <v>4.4561000000000002</v>
      </c>
      <c r="C2188" s="2">
        <f t="shared" si="306"/>
        <v>0</v>
      </c>
      <c r="D2188" s="2">
        <f t="shared" si="307"/>
        <v>0</v>
      </c>
      <c r="E2188" s="2">
        <f t="shared" si="308"/>
        <v>0</v>
      </c>
      <c r="F2188" s="2">
        <f t="shared" si="305"/>
        <v>1.0769207359684811E-2</v>
      </c>
      <c r="G2188" s="2">
        <f t="shared" si="305"/>
        <v>1.095262494218667E-2</v>
      </c>
      <c r="H2188" s="2">
        <f t="shared" si="301"/>
        <v>0.98325355031601769</v>
      </c>
      <c r="I2188" s="2">
        <f t="shared" si="302"/>
        <v>49.577803612621445</v>
      </c>
    </row>
    <row r="2189" spans="1:9" ht="13.5" x14ac:dyDescent="0.25">
      <c r="A2189" s="3">
        <f>TITRES_STAT!B2192</f>
        <v>45191</v>
      </c>
      <c r="B2189" s="17">
        <f>TITRES_STAT!D2192</f>
        <v>4.4203999999999999</v>
      </c>
      <c r="C2189" s="2">
        <f t="shared" si="306"/>
        <v>-3.5700000000000287E-2</v>
      </c>
      <c r="D2189" s="2">
        <f t="shared" si="307"/>
        <v>0</v>
      </c>
      <c r="E2189" s="2">
        <f t="shared" si="308"/>
        <v>3.5700000000000287E-2</v>
      </c>
      <c r="F2189" s="2">
        <f t="shared" ref="F2189:G2204" si="309">((F2188*13)+D2189)/14</f>
        <v>9.9999782625644663E-3</v>
      </c>
      <c r="G2189" s="2">
        <f t="shared" si="309"/>
        <v>1.2720294589173358E-2</v>
      </c>
      <c r="H2189" s="2">
        <f t="shared" si="301"/>
        <v>0.78614360638123604</v>
      </c>
      <c r="I2189" s="2">
        <f t="shared" si="302"/>
        <v>44.013460260005587</v>
      </c>
    </row>
    <row r="2190" spans="1:9" ht="13.5" x14ac:dyDescent="0.25">
      <c r="A2190" s="3">
        <f>TITRES_STAT!B2193</f>
        <v>45194</v>
      </c>
      <c r="B2190" s="17">
        <f>TITRES_STAT!D2193</f>
        <v>4.4115000000000002</v>
      </c>
      <c r="C2190" s="2">
        <f t="shared" si="306"/>
        <v>-8.8999999999996859E-3</v>
      </c>
      <c r="D2190" s="2">
        <f t="shared" si="307"/>
        <v>0</v>
      </c>
      <c r="E2190" s="2">
        <f t="shared" si="308"/>
        <v>8.8999999999996859E-3</v>
      </c>
      <c r="F2190" s="2">
        <f t="shared" si="309"/>
        <v>9.285694100952719E-3</v>
      </c>
      <c r="G2190" s="2">
        <f t="shared" si="309"/>
        <v>1.2447416404232381E-2</v>
      </c>
      <c r="H2190" s="2">
        <f t="shared" si="301"/>
        <v>0.74599369052965792</v>
      </c>
      <c r="I2190" s="2">
        <f t="shared" si="302"/>
        <v>42.726024416695118</v>
      </c>
    </row>
    <row r="2191" spans="1:9" ht="13.5" x14ac:dyDescent="0.25">
      <c r="A2191" s="3">
        <f>TITRES_STAT!B2194</f>
        <v>45195</v>
      </c>
      <c r="B2191" s="17">
        <f>TITRES_STAT!D2194</f>
        <v>4.4115000000000002</v>
      </c>
      <c r="C2191" s="2">
        <f t="shared" si="306"/>
        <v>0</v>
      </c>
      <c r="D2191" s="2">
        <f t="shared" si="307"/>
        <v>0</v>
      </c>
      <c r="E2191" s="2">
        <f t="shared" si="308"/>
        <v>0</v>
      </c>
      <c r="F2191" s="2">
        <f t="shared" si="309"/>
        <v>8.6224302365989526E-3</v>
      </c>
      <c r="G2191" s="2">
        <f t="shared" si="309"/>
        <v>1.1558315232501499E-2</v>
      </c>
      <c r="H2191" s="2">
        <f t="shared" si="301"/>
        <v>0.7459936905296578</v>
      </c>
      <c r="I2191" s="2">
        <f t="shared" si="302"/>
        <v>42.726024416695118</v>
      </c>
    </row>
    <row r="2192" spans="1:9" ht="13.5" x14ac:dyDescent="0.25">
      <c r="A2192" s="3">
        <f>TITRES_STAT!B2195</f>
        <v>45197</v>
      </c>
      <c r="B2192" s="17">
        <f>TITRES_STAT!D2195</f>
        <v>4.4292999999999996</v>
      </c>
      <c r="C2192" s="2">
        <f t="shared" si="306"/>
        <v>1.7799999999999372E-2</v>
      </c>
      <c r="D2192" s="2">
        <f t="shared" si="307"/>
        <v>1.7799999999999372E-2</v>
      </c>
      <c r="E2192" s="2">
        <f t="shared" si="308"/>
        <v>0</v>
      </c>
      <c r="F2192" s="2">
        <f t="shared" si="309"/>
        <v>9.2779709339846951E-3</v>
      </c>
      <c r="G2192" s="2">
        <f t="shared" si="309"/>
        <v>1.0732721287322821E-2</v>
      </c>
      <c r="H2192" s="2">
        <f t="shared" si="301"/>
        <v>0.86445652370974779</v>
      </c>
      <c r="I2192" s="2">
        <f t="shared" si="302"/>
        <v>46.365067391848896</v>
      </c>
    </row>
    <row r="2193" spans="1:9" ht="13.5" x14ac:dyDescent="0.25">
      <c r="A2193" s="3">
        <f>TITRES_STAT!B2196</f>
        <v>45198</v>
      </c>
      <c r="B2193" s="17">
        <f>TITRES_STAT!D2196</f>
        <v>4.4292999999999996</v>
      </c>
      <c r="C2193" s="2">
        <f t="shared" si="306"/>
        <v>0</v>
      </c>
      <c r="D2193" s="2">
        <f t="shared" si="307"/>
        <v>0</v>
      </c>
      <c r="E2193" s="2">
        <f t="shared" si="308"/>
        <v>0</v>
      </c>
      <c r="F2193" s="2">
        <f t="shared" si="309"/>
        <v>8.615258724414359E-3</v>
      </c>
      <c r="G2193" s="2">
        <f t="shared" si="309"/>
        <v>9.9660983382283321E-3</v>
      </c>
      <c r="H2193" s="2">
        <f t="shared" ref="H2193:H2256" si="310">F2193/G2193</f>
        <v>0.8644565237097479</v>
      </c>
      <c r="I2193" s="2">
        <f t="shared" ref="I2193:I2256" si="311">IF(G2193=0,100,100-(100/(1+H2193)))</f>
        <v>46.365067391848903</v>
      </c>
    </row>
    <row r="2194" spans="1:9" ht="13.5" x14ac:dyDescent="0.25">
      <c r="A2194" s="3">
        <f>TITRES_STAT!B2197</f>
        <v>45201</v>
      </c>
      <c r="B2194" s="17">
        <f>TITRES_STAT!D2197</f>
        <v>4.4471999999999996</v>
      </c>
      <c r="C2194" s="2">
        <f t="shared" si="306"/>
        <v>1.7900000000000027E-2</v>
      </c>
      <c r="D2194" s="2">
        <f t="shared" si="307"/>
        <v>1.7900000000000027E-2</v>
      </c>
      <c r="E2194" s="2">
        <f t="shared" si="308"/>
        <v>0</v>
      </c>
      <c r="F2194" s="2">
        <f t="shared" si="309"/>
        <v>9.2784545298133358E-3</v>
      </c>
      <c r="G2194" s="2">
        <f t="shared" si="309"/>
        <v>9.2542341712120221E-3</v>
      </c>
      <c r="H2194" s="2">
        <f t="shared" si="310"/>
        <v>1.0026172191186449</v>
      </c>
      <c r="I2194" s="2">
        <f t="shared" si="311"/>
        <v>50.065344966917756</v>
      </c>
    </row>
    <row r="2195" spans="1:9" ht="13.5" x14ac:dyDescent="0.25">
      <c r="A2195" s="3">
        <f>TITRES_STAT!B2198</f>
        <v>45202</v>
      </c>
      <c r="B2195" s="17">
        <f>TITRES_STAT!D2198</f>
        <v>4.4471999999999996</v>
      </c>
      <c r="C2195" s="2">
        <f t="shared" si="306"/>
        <v>0</v>
      </c>
      <c r="D2195" s="2">
        <f t="shared" si="307"/>
        <v>0</v>
      </c>
      <c r="E2195" s="2">
        <f t="shared" si="308"/>
        <v>0</v>
      </c>
      <c r="F2195" s="2">
        <f t="shared" si="309"/>
        <v>8.6157077776838117E-3</v>
      </c>
      <c r="G2195" s="2">
        <f t="shared" si="309"/>
        <v>8.5932174446968785E-3</v>
      </c>
      <c r="H2195" s="2">
        <f t="shared" si="310"/>
        <v>1.0026172191186449</v>
      </c>
      <c r="I2195" s="2">
        <f t="shared" si="311"/>
        <v>50.065344966917756</v>
      </c>
    </row>
    <row r="2196" spans="1:9" ht="13.5" x14ac:dyDescent="0.25">
      <c r="A2196" s="3">
        <f>TITRES_STAT!B2199</f>
        <v>45203</v>
      </c>
      <c r="B2196" s="17">
        <f>TITRES_STAT!D2199</f>
        <v>4.4471999999999996</v>
      </c>
      <c r="C2196" s="2">
        <f t="shared" si="306"/>
        <v>0</v>
      </c>
      <c r="D2196" s="2">
        <f t="shared" si="307"/>
        <v>0</v>
      </c>
      <c r="E2196" s="2">
        <f t="shared" si="308"/>
        <v>0</v>
      </c>
      <c r="F2196" s="2">
        <f t="shared" si="309"/>
        <v>8.0003000792778257E-3</v>
      </c>
      <c r="G2196" s="2">
        <f t="shared" si="309"/>
        <v>7.9794161986471018E-3</v>
      </c>
      <c r="H2196" s="2">
        <f t="shared" si="310"/>
        <v>1.0026172191186449</v>
      </c>
      <c r="I2196" s="2">
        <f t="shared" si="311"/>
        <v>50.065344966917756</v>
      </c>
    </row>
    <row r="2197" spans="1:9" ht="13.5" x14ac:dyDescent="0.25">
      <c r="A2197" s="3">
        <f>TITRES_STAT!B2200</f>
        <v>45204</v>
      </c>
      <c r="B2197" s="17">
        <f>TITRES_STAT!D2200</f>
        <v>4.4561000000000002</v>
      </c>
      <c r="C2197" s="2">
        <f t="shared" si="306"/>
        <v>8.9000000000005741E-3</v>
      </c>
      <c r="D2197" s="2">
        <f t="shared" si="307"/>
        <v>8.9000000000005741E-3</v>
      </c>
      <c r="E2197" s="2">
        <f t="shared" si="308"/>
        <v>0</v>
      </c>
      <c r="F2197" s="2">
        <f t="shared" si="309"/>
        <v>8.0645643593294496E-3</v>
      </c>
      <c r="G2197" s="2">
        <f t="shared" si="309"/>
        <v>7.4094578987437378E-3</v>
      </c>
      <c r="H2197" s="2">
        <f t="shared" si="310"/>
        <v>1.0884148974915944</v>
      </c>
      <c r="I2197" s="2">
        <f t="shared" si="311"/>
        <v>52.116794359152237</v>
      </c>
    </row>
    <row r="2198" spans="1:9" ht="13.5" x14ac:dyDescent="0.25">
      <c r="A2198" s="3">
        <f>TITRES_STAT!B2201</f>
        <v>45205</v>
      </c>
      <c r="B2198" s="17">
        <f>TITRES_STAT!D2201</f>
        <v>4.4561000000000002</v>
      </c>
      <c r="C2198" s="2">
        <f t="shared" si="306"/>
        <v>0</v>
      </c>
      <c r="D2198" s="2">
        <f t="shared" si="307"/>
        <v>0</v>
      </c>
      <c r="E2198" s="2">
        <f t="shared" si="308"/>
        <v>0</v>
      </c>
      <c r="F2198" s="2">
        <f t="shared" si="309"/>
        <v>7.4885240479487742E-3</v>
      </c>
      <c r="G2198" s="2">
        <f t="shared" si="309"/>
        <v>6.8802109059763281E-3</v>
      </c>
      <c r="H2198" s="2">
        <f t="shared" si="310"/>
        <v>1.0884148974915944</v>
      </c>
      <c r="I2198" s="2">
        <f t="shared" si="311"/>
        <v>52.116794359152237</v>
      </c>
    </row>
    <row r="2199" spans="1:9" ht="13.5" x14ac:dyDescent="0.25">
      <c r="A2199" s="3">
        <f>TITRES_STAT!B2202</f>
        <v>45208</v>
      </c>
      <c r="B2199" s="17">
        <f>TITRES_STAT!D2202</f>
        <v>4.4561000000000002</v>
      </c>
      <c r="C2199" s="2">
        <f t="shared" si="306"/>
        <v>0</v>
      </c>
      <c r="D2199" s="2">
        <f t="shared" si="307"/>
        <v>0</v>
      </c>
      <c r="E2199" s="2">
        <f t="shared" si="308"/>
        <v>0</v>
      </c>
      <c r="F2199" s="2">
        <f t="shared" si="309"/>
        <v>6.9536294730952897E-3</v>
      </c>
      <c r="G2199" s="2">
        <f t="shared" si="309"/>
        <v>6.3887672698351621E-3</v>
      </c>
      <c r="H2199" s="2">
        <f t="shared" si="310"/>
        <v>1.0884148974915941</v>
      </c>
      <c r="I2199" s="2">
        <f t="shared" si="311"/>
        <v>52.116794359152237</v>
      </c>
    </row>
    <row r="2200" spans="1:9" ht="13.5" x14ac:dyDescent="0.25">
      <c r="A2200" s="3">
        <f>TITRES_STAT!B2203</f>
        <v>45209</v>
      </c>
      <c r="B2200" s="17">
        <f>TITRES_STAT!D2203</f>
        <v>4.4561000000000002</v>
      </c>
      <c r="C2200" s="2">
        <f t="shared" si="306"/>
        <v>0</v>
      </c>
      <c r="D2200" s="2">
        <f t="shared" si="307"/>
        <v>0</v>
      </c>
      <c r="E2200" s="2">
        <f t="shared" si="308"/>
        <v>0</v>
      </c>
      <c r="F2200" s="2">
        <f t="shared" si="309"/>
        <v>6.4569416535884836E-3</v>
      </c>
      <c r="G2200" s="2">
        <f t="shared" si="309"/>
        <v>5.9324267505612219E-3</v>
      </c>
      <c r="H2200" s="2">
        <f t="shared" si="310"/>
        <v>1.0884148974915941</v>
      </c>
      <c r="I2200" s="2">
        <f t="shared" si="311"/>
        <v>52.116794359152237</v>
      </c>
    </row>
    <row r="2201" spans="1:9" ht="13.5" x14ac:dyDescent="0.25">
      <c r="A2201" s="3">
        <f>TITRES_STAT!B2204</f>
        <v>45210</v>
      </c>
      <c r="B2201" s="17">
        <f>TITRES_STAT!D2204</f>
        <v>4.4561000000000002</v>
      </c>
      <c r="C2201" s="2">
        <f t="shared" si="306"/>
        <v>0</v>
      </c>
      <c r="D2201" s="2">
        <f t="shared" si="307"/>
        <v>0</v>
      </c>
      <c r="E2201" s="2">
        <f t="shared" si="308"/>
        <v>0</v>
      </c>
      <c r="F2201" s="2">
        <f t="shared" si="309"/>
        <v>5.9957315354750209E-3</v>
      </c>
      <c r="G2201" s="2">
        <f t="shared" si="309"/>
        <v>5.5086819826639915E-3</v>
      </c>
      <c r="H2201" s="2">
        <f t="shared" si="310"/>
        <v>1.0884148974915944</v>
      </c>
      <c r="I2201" s="2">
        <f t="shared" si="311"/>
        <v>52.116794359152237</v>
      </c>
    </row>
    <row r="2202" spans="1:9" ht="13.5" x14ac:dyDescent="0.25">
      <c r="A2202" s="3">
        <f>TITRES_STAT!B2205</f>
        <v>45211</v>
      </c>
      <c r="B2202" s="17">
        <f>TITRES_STAT!D2205</f>
        <v>4.4561000000000002</v>
      </c>
      <c r="C2202" s="2">
        <f t="shared" si="306"/>
        <v>0</v>
      </c>
      <c r="D2202" s="2">
        <f t="shared" si="307"/>
        <v>0</v>
      </c>
      <c r="E2202" s="2">
        <f t="shared" si="308"/>
        <v>0</v>
      </c>
      <c r="F2202" s="2">
        <f t="shared" si="309"/>
        <v>5.5674649972268049E-3</v>
      </c>
      <c r="G2202" s="2">
        <f t="shared" si="309"/>
        <v>5.1152046981879917E-3</v>
      </c>
      <c r="H2202" s="2">
        <f t="shared" si="310"/>
        <v>1.0884148974915944</v>
      </c>
      <c r="I2202" s="2">
        <f t="shared" si="311"/>
        <v>52.116794359152237</v>
      </c>
    </row>
    <row r="2203" spans="1:9" ht="13.5" x14ac:dyDescent="0.25">
      <c r="A2203" s="3">
        <f>TITRES_STAT!B2206</f>
        <v>45212</v>
      </c>
      <c r="B2203" s="17">
        <f>TITRES_STAT!D2206</f>
        <v>4.4561000000000002</v>
      </c>
      <c r="C2203" s="2">
        <f t="shared" si="306"/>
        <v>0</v>
      </c>
      <c r="D2203" s="2">
        <f t="shared" si="307"/>
        <v>0</v>
      </c>
      <c r="E2203" s="2">
        <f t="shared" si="308"/>
        <v>0</v>
      </c>
      <c r="F2203" s="2">
        <f t="shared" si="309"/>
        <v>5.1697889259963185E-3</v>
      </c>
      <c r="G2203" s="2">
        <f t="shared" si="309"/>
        <v>4.7498329340317069E-3</v>
      </c>
      <c r="H2203" s="2">
        <f t="shared" si="310"/>
        <v>1.0884148974915941</v>
      </c>
      <c r="I2203" s="2">
        <f t="shared" si="311"/>
        <v>52.116794359152237</v>
      </c>
    </row>
    <row r="2204" spans="1:9" ht="13.5" x14ac:dyDescent="0.25">
      <c r="A2204" s="3">
        <f>TITRES_STAT!B2207</f>
        <v>45215</v>
      </c>
      <c r="B2204" s="17">
        <f>TITRES_STAT!D2207</f>
        <v>4.4561000000000002</v>
      </c>
      <c r="C2204" s="2">
        <f t="shared" si="306"/>
        <v>0</v>
      </c>
      <c r="D2204" s="2">
        <f t="shared" si="307"/>
        <v>0</v>
      </c>
      <c r="E2204" s="2">
        <f t="shared" si="308"/>
        <v>0</v>
      </c>
      <c r="F2204" s="2">
        <f t="shared" si="309"/>
        <v>4.8005182884251528E-3</v>
      </c>
      <c r="G2204" s="2">
        <f t="shared" si="309"/>
        <v>4.4105591530294421E-3</v>
      </c>
      <c r="H2204" s="2">
        <f t="shared" si="310"/>
        <v>1.0884148974915941</v>
      </c>
      <c r="I2204" s="2">
        <f t="shared" si="311"/>
        <v>52.116794359152237</v>
      </c>
    </row>
    <row r="2205" spans="1:9" ht="13.5" x14ac:dyDescent="0.25">
      <c r="A2205" s="3">
        <f>TITRES_STAT!B2208</f>
        <v>45216</v>
      </c>
      <c r="B2205" s="17">
        <f>TITRES_STAT!D2208</f>
        <v>4.4561000000000002</v>
      </c>
      <c r="C2205" s="2">
        <f t="shared" si="306"/>
        <v>0</v>
      </c>
      <c r="D2205" s="2">
        <f t="shared" si="307"/>
        <v>0</v>
      </c>
      <c r="E2205" s="2">
        <f t="shared" si="308"/>
        <v>0</v>
      </c>
      <c r="F2205" s="2">
        <f t="shared" ref="F2205:G2220" si="312">((F2204*13)+D2205)/14</f>
        <v>4.457624124966213E-3</v>
      </c>
      <c r="G2205" s="2">
        <f t="shared" si="312"/>
        <v>4.0955192135273388E-3</v>
      </c>
      <c r="H2205" s="2">
        <f t="shared" si="310"/>
        <v>1.0884148974915941</v>
      </c>
      <c r="I2205" s="2">
        <f t="shared" si="311"/>
        <v>52.116794359152237</v>
      </c>
    </row>
    <row r="2206" spans="1:9" ht="13.5" x14ac:dyDescent="0.25">
      <c r="A2206" s="3">
        <f>TITRES_STAT!B2209</f>
        <v>45217</v>
      </c>
      <c r="B2206" s="17">
        <f>TITRES_STAT!D2209</f>
        <v>4.4561000000000002</v>
      </c>
      <c r="C2206" s="2">
        <f t="shared" si="306"/>
        <v>0</v>
      </c>
      <c r="D2206" s="2">
        <f t="shared" si="307"/>
        <v>0</v>
      </c>
      <c r="E2206" s="2">
        <f t="shared" si="308"/>
        <v>0</v>
      </c>
      <c r="F2206" s="2">
        <f t="shared" si="312"/>
        <v>4.1392224017543404E-3</v>
      </c>
      <c r="G2206" s="2">
        <f t="shared" si="312"/>
        <v>3.8029821268468146E-3</v>
      </c>
      <c r="H2206" s="2">
        <f t="shared" si="310"/>
        <v>1.0884148974915941</v>
      </c>
      <c r="I2206" s="2">
        <f t="shared" si="311"/>
        <v>52.116794359152237</v>
      </c>
    </row>
    <row r="2207" spans="1:9" ht="13.5" x14ac:dyDescent="0.25">
      <c r="A2207" s="3">
        <f>TITRES_STAT!B2210</f>
        <v>45218</v>
      </c>
      <c r="B2207" s="17">
        <f>TITRES_STAT!D2210</f>
        <v>4.4561000000000002</v>
      </c>
      <c r="C2207" s="2">
        <f t="shared" si="306"/>
        <v>0</v>
      </c>
      <c r="D2207" s="2">
        <f t="shared" si="307"/>
        <v>0</v>
      </c>
      <c r="E2207" s="2">
        <f t="shared" si="308"/>
        <v>0</v>
      </c>
      <c r="F2207" s="2">
        <f t="shared" si="312"/>
        <v>3.8435636587718877E-3</v>
      </c>
      <c r="G2207" s="2">
        <f t="shared" si="312"/>
        <v>3.5313405463577563E-3</v>
      </c>
      <c r="H2207" s="2">
        <f t="shared" si="310"/>
        <v>1.0884148974915941</v>
      </c>
      <c r="I2207" s="2">
        <f t="shared" si="311"/>
        <v>52.116794359152237</v>
      </c>
    </row>
    <row r="2208" spans="1:9" ht="13.5" x14ac:dyDescent="0.25">
      <c r="A2208" s="3">
        <f>TITRES_STAT!B2211</f>
        <v>45219</v>
      </c>
      <c r="B2208" s="17">
        <f>TITRES_STAT!D2211</f>
        <v>4.4115000000000002</v>
      </c>
      <c r="C2208" s="2">
        <f t="shared" si="306"/>
        <v>-4.4599999999999973E-2</v>
      </c>
      <c r="D2208" s="2">
        <f t="shared" si="307"/>
        <v>0</v>
      </c>
      <c r="E2208" s="2">
        <f t="shared" si="308"/>
        <v>4.4599999999999973E-2</v>
      </c>
      <c r="F2208" s="2">
        <f t="shared" si="312"/>
        <v>3.5690233974310383E-3</v>
      </c>
      <c r="G2208" s="2">
        <f t="shared" si="312"/>
        <v>6.464816221617915E-3</v>
      </c>
      <c r="H2208" s="2">
        <f t="shared" si="310"/>
        <v>0.55206880985981654</v>
      </c>
      <c r="I2208" s="2">
        <f t="shared" si="311"/>
        <v>35.569866899759404</v>
      </c>
    </row>
    <row r="2209" spans="1:9" ht="13.5" x14ac:dyDescent="0.25">
      <c r="A2209" s="3">
        <f>TITRES_STAT!B2212</f>
        <v>45222</v>
      </c>
      <c r="B2209" s="17">
        <f>TITRES_STAT!D2212</f>
        <v>4.4561000000000002</v>
      </c>
      <c r="C2209" s="2">
        <f t="shared" si="306"/>
        <v>4.4599999999999973E-2</v>
      </c>
      <c r="D2209" s="2">
        <f t="shared" si="307"/>
        <v>4.4599999999999973E-2</v>
      </c>
      <c r="E2209" s="2">
        <f t="shared" si="308"/>
        <v>0</v>
      </c>
      <c r="F2209" s="2">
        <f t="shared" si="312"/>
        <v>6.4998074404716763E-3</v>
      </c>
      <c r="G2209" s="2">
        <f t="shared" si="312"/>
        <v>6.0030436343594925E-3</v>
      </c>
      <c r="H2209" s="2">
        <f t="shared" si="310"/>
        <v>1.0827519898854088</v>
      </c>
      <c r="I2209" s="2">
        <f t="shared" si="311"/>
        <v>51.986602108347086</v>
      </c>
    </row>
    <row r="2210" spans="1:9" ht="13.5" x14ac:dyDescent="0.25">
      <c r="A2210" s="3">
        <f>TITRES_STAT!B2213</f>
        <v>45223</v>
      </c>
      <c r="B2210" s="17">
        <f>TITRES_STAT!D2213</f>
        <v>4.4471999999999996</v>
      </c>
      <c r="C2210" s="2">
        <f t="shared" si="306"/>
        <v>-8.9000000000005741E-3</v>
      </c>
      <c r="D2210" s="2">
        <f t="shared" si="307"/>
        <v>0</v>
      </c>
      <c r="E2210" s="2">
        <f t="shared" si="308"/>
        <v>8.9000000000005741E-3</v>
      </c>
      <c r="F2210" s="2">
        <f t="shared" si="312"/>
        <v>6.0355354804379853E-3</v>
      </c>
      <c r="G2210" s="2">
        <f t="shared" si="312"/>
        <v>6.2099690890481413E-3</v>
      </c>
      <c r="H2210" s="2">
        <f t="shared" si="310"/>
        <v>0.97191071225816794</v>
      </c>
      <c r="I2210" s="2">
        <f t="shared" si="311"/>
        <v>49.287764715531537</v>
      </c>
    </row>
    <row r="2211" spans="1:9" ht="13.5" x14ac:dyDescent="0.25">
      <c r="A2211" s="3">
        <f>TITRES_STAT!B2214</f>
        <v>45224</v>
      </c>
      <c r="B2211" s="17">
        <f>TITRES_STAT!D2214</f>
        <v>4.4203999999999999</v>
      </c>
      <c r="C2211" s="2">
        <f t="shared" si="306"/>
        <v>-2.6799999999999713E-2</v>
      </c>
      <c r="D2211" s="2">
        <f t="shared" si="307"/>
        <v>0</v>
      </c>
      <c r="E2211" s="2">
        <f t="shared" si="308"/>
        <v>2.6799999999999713E-2</v>
      </c>
      <c r="F2211" s="2">
        <f t="shared" si="312"/>
        <v>5.6044258032638431E-3</v>
      </c>
      <c r="G2211" s="2">
        <f t="shared" si="312"/>
        <v>7.6806855826875393E-3</v>
      </c>
      <c r="H2211" s="2">
        <f t="shared" si="310"/>
        <v>0.72967780583238062</v>
      </c>
      <c r="I2211" s="2">
        <f t="shared" si="311"/>
        <v>42.185764503189333</v>
      </c>
    </row>
    <row r="2212" spans="1:9" ht="13.5" x14ac:dyDescent="0.25">
      <c r="A2212" s="3">
        <f>TITRES_STAT!B2215</f>
        <v>45225</v>
      </c>
      <c r="B2212" s="17">
        <f>TITRES_STAT!D2215</f>
        <v>4.3045999999999998</v>
      </c>
      <c r="C2212" s="2">
        <f t="shared" si="306"/>
        <v>-0.11580000000000013</v>
      </c>
      <c r="D2212" s="2">
        <f t="shared" si="307"/>
        <v>0</v>
      </c>
      <c r="E2212" s="2">
        <f t="shared" si="308"/>
        <v>0.11580000000000013</v>
      </c>
      <c r="F2212" s="2">
        <f t="shared" si="312"/>
        <v>5.2041096744592829E-3</v>
      </c>
      <c r="G2212" s="2">
        <f t="shared" si="312"/>
        <v>1.5403493755352724E-2</v>
      </c>
      <c r="H2212" s="2">
        <f t="shared" si="310"/>
        <v>0.33785255196736463</v>
      </c>
      <c r="I2212" s="2">
        <f t="shared" si="311"/>
        <v>25.253347349118485</v>
      </c>
    </row>
    <row r="2213" spans="1:9" ht="13.5" x14ac:dyDescent="0.25">
      <c r="A2213" s="3">
        <f>TITRES_STAT!B2216</f>
        <v>45226</v>
      </c>
      <c r="B2213" s="17">
        <f>TITRES_STAT!D2216</f>
        <v>4.4382000000000001</v>
      </c>
      <c r="C2213" s="2">
        <f t="shared" si="306"/>
        <v>0.13360000000000039</v>
      </c>
      <c r="D2213" s="2">
        <f t="shared" si="307"/>
        <v>0.13360000000000039</v>
      </c>
      <c r="E2213" s="2">
        <f t="shared" si="308"/>
        <v>0</v>
      </c>
      <c r="F2213" s="2">
        <f t="shared" si="312"/>
        <v>1.4375244697712218E-2</v>
      </c>
      <c r="G2213" s="2">
        <f t="shared" si="312"/>
        <v>1.4303244201398958E-2</v>
      </c>
      <c r="H2213" s="2">
        <f t="shared" si="310"/>
        <v>1.0050338577248243</v>
      </c>
      <c r="I2213" s="2">
        <f t="shared" si="311"/>
        <v>50.125530491802685</v>
      </c>
    </row>
    <row r="2214" spans="1:9" ht="13.5" x14ac:dyDescent="0.25">
      <c r="A2214" s="3">
        <f>TITRES_STAT!B2217</f>
        <v>45229</v>
      </c>
      <c r="B2214" s="17">
        <f>TITRES_STAT!D2217</f>
        <v>4.4471999999999996</v>
      </c>
      <c r="C2214" s="2">
        <f t="shared" si="306"/>
        <v>8.9999999999994529E-3</v>
      </c>
      <c r="D2214" s="2">
        <f t="shared" si="307"/>
        <v>8.9999999999994529E-3</v>
      </c>
      <c r="E2214" s="2">
        <f t="shared" si="308"/>
        <v>0</v>
      </c>
      <c r="F2214" s="2">
        <f t="shared" si="312"/>
        <v>1.3991298647875591E-2</v>
      </c>
      <c r="G2214" s="2">
        <f t="shared" si="312"/>
        <v>1.3281583901299033E-2</v>
      </c>
      <c r="H2214" s="2">
        <f t="shared" si="310"/>
        <v>1.0534360022005465</v>
      </c>
      <c r="I2214" s="2">
        <f t="shared" si="311"/>
        <v>51.301136294076912</v>
      </c>
    </row>
    <row r="2215" spans="1:9" ht="13.5" x14ac:dyDescent="0.25">
      <c r="A2215" s="3">
        <f>TITRES_STAT!B2218</f>
        <v>45230</v>
      </c>
      <c r="B2215" s="17">
        <f>TITRES_STAT!D2218</f>
        <v>4.3669000000000002</v>
      </c>
      <c r="C2215" s="2">
        <f t="shared" si="306"/>
        <v>-8.0299999999999372E-2</v>
      </c>
      <c r="D2215" s="2">
        <f t="shared" si="307"/>
        <v>0</v>
      </c>
      <c r="E2215" s="2">
        <f t="shared" si="308"/>
        <v>8.0299999999999372E-2</v>
      </c>
      <c r="F2215" s="2">
        <f t="shared" si="312"/>
        <v>1.2991920173027334E-2</v>
      </c>
      <c r="G2215" s="2">
        <f t="shared" si="312"/>
        <v>1.8068613622634771E-2</v>
      </c>
      <c r="H2215" s="2">
        <f t="shared" si="310"/>
        <v>0.71903248607586578</v>
      </c>
      <c r="I2215" s="2">
        <f t="shared" si="311"/>
        <v>41.827742750647047</v>
      </c>
    </row>
    <row r="2216" spans="1:9" ht="13.5" x14ac:dyDescent="0.25">
      <c r="A2216" s="3">
        <f>TITRES_STAT!B2219</f>
        <v>45231</v>
      </c>
      <c r="B2216" s="17">
        <f>TITRES_STAT!D2219</f>
        <v>4.4115000000000002</v>
      </c>
      <c r="C2216" s="2">
        <f t="shared" si="306"/>
        <v>4.4599999999999973E-2</v>
      </c>
      <c r="D2216" s="2">
        <f t="shared" si="307"/>
        <v>4.4599999999999973E-2</v>
      </c>
      <c r="E2216" s="2">
        <f t="shared" si="308"/>
        <v>0</v>
      </c>
      <c r="F2216" s="2">
        <f t="shared" si="312"/>
        <v>1.5249640160668237E-2</v>
      </c>
      <c r="G2216" s="2">
        <f t="shared" si="312"/>
        <v>1.6777998363875144E-2</v>
      </c>
      <c r="H2216" s="2">
        <f t="shared" si="310"/>
        <v>0.90890700010451619</v>
      </c>
      <c r="I2216" s="2">
        <f t="shared" si="311"/>
        <v>47.614001104021924</v>
      </c>
    </row>
    <row r="2217" spans="1:9" ht="13.5" x14ac:dyDescent="0.25">
      <c r="A2217" s="3">
        <f>TITRES_STAT!B2220</f>
        <v>45232</v>
      </c>
      <c r="B2217" s="17">
        <f>TITRES_STAT!D2220</f>
        <v>4.4115000000000002</v>
      </c>
      <c r="C2217" s="2">
        <f t="shared" si="306"/>
        <v>0</v>
      </c>
      <c r="D2217" s="2">
        <f t="shared" si="307"/>
        <v>0</v>
      </c>
      <c r="E2217" s="2">
        <f t="shared" si="308"/>
        <v>0</v>
      </c>
      <c r="F2217" s="2">
        <f t="shared" si="312"/>
        <v>1.4160380149191935E-2</v>
      </c>
      <c r="G2217" s="2">
        <f t="shared" si="312"/>
        <v>1.5579569909312635E-2</v>
      </c>
      <c r="H2217" s="2">
        <f t="shared" si="310"/>
        <v>0.90890700010451608</v>
      </c>
      <c r="I2217" s="2">
        <f t="shared" si="311"/>
        <v>47.614001104021924</v>
      </c>
    </row>
    <row r="2218" spans="1:9" ht="13.5" x14ac:dyDescent="0.25">
      <c r="A2218" s="3">
        <f>TITRES_STAT!B2221</f>
        <v>45233</v>
      </c>
      <c r="B2218" s="17">
        <f>TITRES_STAT!D2221</f>
        <v>4.3669000000000002</v>
      </c>
      <c r="C2218" s="2">
        <f t="shared" si="306"/>
        <v>-4.4599999999999973E-2</v>
      </c>
      <c r="D2218" s="2">
        <f t="shared" si="307"/>
        <v>0</v>
      </c>
      <c r="E2218" s="2">
        <f t="shared" si="308"/>
        <v>4.4599999999999973E-2</v>
      </c>
      <c r="F2218" s="2">
        <f t="shared" si="312"/>
        <v>1.3148924424249654E-2</v>
      </c>
      <c r="G2218" s="2">
        <f t="shared" si="312"/>
        <v>1.7652457772933162E-2</v>
      </c>
      <c r="H2218" s="2">
        <f t="shared" si="310"/>
        <v>0.74487782910383971</v>
      </c>
      <c r="I2218" s="2">
        <f t="shared" si="311"/>
        <v>42.689397313644882</v>
      </c>
    </row>
    <row r="2219" spans="1:9" ht="13.5" x14ac:dyDescent="0.25">
      <c r="A2219" s="3">
        <f>TITRES_STAT!B2222</f>
        <v>45236</v>
      </c>
      <c r="B2219" s="17">
        <f>TITRES_STAT!D2222</f>
        <v>4.3669000000000002</v>
      </c>
      <c r="C2219" s="2">
        <f t="shared" si="306"/>
        <v>0</v>
      </c>
      <c r="D2219" s="2">
        <f t="shared" si="307"/>
        <v>0</v>
      </c>
      <c r="E2219" s="2">
        <f t="shared" si="308"/>
        <v>0</v>
      </c>
      <c r="F2219" s="2">
        <f t="shared" si="312"/>
        <v>1.2209715536803251E-2</v>
      </c>
      <c r="G2219" s="2">
        <f t="shared" si="312"/>
        <v>1.6391567932009365E-2</v>
      </c>
      <c r="H2219" s="2">
        <f t="shared" si="310"/>
        <v>0.74487782910383971</v>
      </c>
      <c r="I2219" s="2">
        <f t="shared" si="311"/>
        <v>42.689397313644882</v>
      </c>
    </row>
    <row r="2220" spans="1:9" ht="13.5" x14ac:dyDescent="0.25">
      <c r="A2220" s="3">
        <f>TITRES_STAT!B2223</f>
        <v>45237</v>
      </c>
      <c r="B2220" s="17">
        <f>TITRES_STAT!D2223</f>
        <v>4.3669000000000002</v>
      </c>
      <c r="C2220" s="2">
        <f t="shared" si="306"/>
        <v>0</v>
      </c>
      <c r="D2220" s="2">
        <f t="shared" si="307"/>
        <v>0</v>
      </c>
      <c r="E2220" s="2">
        <f t="shared" si="308"/>
        <v>0</v>
      </c>
      <c r="F2220" s="2">
        <f t="shared" si="312"/>
        <v>1.1337592998460161E-2</v>
      </c>
      <c r="G2220" s="2">
        <f t="shared" si="312"/>
        <v>1.5220741651151554E-2</v>
      </c>
      <c r="H2220" s="2">
        <f t="shared" si="310"/>
        <v>0.74487782910383959</v>
      </c>
      <c r="I2220" s="2">
        <f t="shared" si="311"/>
        <v>42.689397313644882</v>
      </c>
    </row>
    <row r="2221" spans="1:9" ht="13.5" x14ac:dyDescent="0.25">
      <c r="A2221" s="3">
        <f>TITRES_STAT!B2224</f>
        <v>45238</v>
      </c>
      <c r="B2221" s="17">
        <f>TITRES_STAT!D2224</f>
        <v>4.3579999999999997</v>
      </c>
      <c r="C2221" s="2">
        <f t="shared" si="306"/>
        <v>-8.9000000000005741E-3</v>
      </c>
      <c r="D2221" s="2">
        <f t="shared" si="307"/>
        <v>0</v>
      </c>
      <c r="E2221" s="2">
        <f t="shared" si="308"/>
        <v>8.9000000000005741E-3</v>
      </c>
      <c r="F2221" s="2">
        <f t="shared" ref="F2221:G2236" si="313">((F2220*13)+D2221)/14</f>
        <v>1.0527764927141577E-2</v>
      </c>
      <c r="G2221" s="2">
        <f t="shared" si="313"/>
        <v>1.4769260104640771E-2</v>
      </c>
      <c r="H2221" s="2">
        <f t="shared" si="310"/>
        <v>0.7128160011098702</v>
      </c>
      <c r="I2221" s="2">
        <f t="shared" si="311"/>
        <v>41.616612680403485</v>
      </c>
    </row>
    <row r="2222" spans="1:9" ht="13.5" x14ac:dyDescent="0.25">
      <c r="A2222" s="3">
        <f>TITRES_STAT!B2225</f>
        <v>45239</v>
      </c>
      <c r="B2222" s="17">
        <f>TITRES_STAT!D2225</f>
        <v>4.4115000000000002</v>
      </c>
      <c r="C2222" s="2">
        <f t="shared" si="306"/>
        <v>5.3500000000000547E-2</v>
      </c>
      <c r="D2222" s="2">
        <f t="shared" si="307"/>
        <v>5.3500000000000547E-2</v>
      </c>
      <c r="E2222" s="2">
        <f t="shared" si="308"/>
        <v>0</v>
      </c>
      <c r="F2222" s="2">
        <f t="shared" si="313"/>
        <v>1.3597210289488645E-2</v>
      </c>
      <c r="G2222" s="2">
        <f t="shared" si="313"/>
        <v>1.3714312954309287E-2</v>
      </c>
      <c r="H2222" s="2">
        <f t="shared" si="310"/>
        <v>0.99146128098354014</v>
      </c>
      <c r="I2222" s="2">
        <f t="shared" si="311"/>
        <v>49.785616745402081</v>
      </c>
    </row>
    <row r="2223" spans="1:9" ht="13.5" x14ac:dyDescent="0.25">
      <c r="A2223" s="3">
        <f>TITRES_STAT!B2226</f>
        <v>45240</v>
      </c>
      <c r="B2223" s="17">
        <f>TITRES_STAT!D2226</f>
        <v>4.3669000000000002</v>
      </c>
      <c r="C2223" s="2">
        <f t="shared" si="306"/>
        <v>-4.4599999999999973E-2</v>
      </c>
      <c r="D2223" s="2">
        <f t="shared" si="307"/>
        <v>0</v>
      </c>
      <c r="E2223" s="2">
        <f t="shared" si="308"/>
        <v>4.4599999999999973E-2</v>
      </c>
      <c r="F2223" s="2">
        <f t="shared" si="313"/>
        <v>1.2625980983096599E-2</v>
      </c>
      <c r="G2223" s="2">
        <f t="shared" si="313"/>
        <v>1.5920433457572908E-2</v>
      </c>
      <c r="H2223" s="2">
        <f t="shared" si="310"/>
        <v>0.79306766469293399</v>
      </c>
      <c r="I2223" s="2">
        <f t="shared" si="311"/>
        <v>44.229656265021553</v>
      </c>
    </row>
    <row r="2224" spans="1:9" ht="13.5" x14ac:dyDescent="0.25">
      <c r="A2224" s="3">
        <f>TITRES_STAT!B2227</f>
        <v>45243</v>
      </c>
      <c r="B2224" s="17">
        <f>TITRES_STAT!D2227</f>
        <v>4.3579999999999997</v>
      </c>
      <c r="C2224" s="2">
        <f t="shared" si="306"/>
        <v>-8.9000000000005741E-3</v>
      </c>
      <c r="D2224" s="2">
        <f t="shared" si="307"/>
        <v>0</v>
      </c>
      <c r="E2224" s="2">
        <f t="shared" si="308"/>
        <v>8.9000000000005741E-3</v>
      </c>
      <c r="F2224" s="2">
        <f t="shared" si="313"/>
        <v>1.1724125198589699E-2</v>
      </c>
      <c r="G2224" s="2">
        <f t="shared" si="313"/>
        <v>1.5418973924889169E-2</v>
      </c>
      <c r="H2224" s="2">
        <f t="shared" si="310"/>
        <v>0.76036999969658947</v>
      </c>
      <c r="I2224" s="2">
        <f t="shared" si="311"/>
        <v>43.193760392851722</v>
      </c>
    </row>
    <row r="2225" spans="1:9" ht="13.5" x14ac:dyDescent="0.25">
      <c r="A2225" s="3">
        <f>TITRES_STAT!B2228</f>
        <v>45244</v>
      </c>
      <c r="B2225" s="17">
        <f>TITRES_STAT!D2228</f>
        <v>4.3579999999999997</v>
      </c>
      <c r="C2225" s="2">
        <f t="shared" si="306"/>
        <v>0</v>
      </c>
      <c r="D2225" s="2">
        <f t="shared" si="307"/>
        <v>0</v>
      </c>
      <c r="E2225" s="2">
        <f t="shared" si="308"/>
        <v>0</v>
      </c>
      <c r="F2225" s="2">
        <f t="shared" si="313"/>
        <v>1.0886687684404719E-2</v>
      </c>
      <c r="G2225" s="2">
        <f t="shared" si="313"/>
        <v>1.4317618644539943E-2</v>
      </c>
      <c r="H2225" s="2">
        <f t="shared" si="310"/>
        <v>0.76036999969658947</v>
      </c>
      <c r="I2225" s="2">
        <f t="shared" si="311"/>
        <v>43.193760392851722</v>
      </c>
    </row>
    <row r="2226" spans="1:9" ht="13.5" x14ac:dyDescent="0.25">
      <c r="A2226" s="3">
        <f>TITRES_STAT!B2229</f>
        <v>45245</v>
      </c>
      <c r="B2226" s="17">
        <f>TITRES_STAT!D2229</f>
        <v>4.3936999999999999</v>
      </c>
      <c r="C2226" s="2">
        <f t="shared" si="306"/>
        <v>3.5700000000000287E-2</v>
      </c>
      <c r="D2226" s="2">
        <f t="shared" si="307"/>
        <v>3.5700000000000287E-2</v>
      </c>
      <c r="E2226" s="2">
        <f t="shared" si="308"/>
        <v>0</v>
      </c>
      <c r="F2226" s="2">
        <f t="shared" si="313"/>
        <v>1.2659067135518688E-2</v>
      </c>
      <c r="G2226" s="2">
        <f t="shared" si="313"/>
        <v>1.3294931598501375E-2</v>
      </c>
      <c r="H2226" s="2">
        <f t="shared" si="310"/>
        <v>0.95217241561029453</v>
      </c>
      <c r="I2226" s="2">
        <f t="shared" si="311"/>
        <v>48.775016386686488</v>
      </c>
    </row>
    <row r="2227" spans="1:9" ht="13.5" x14ac:dyDescent="0.25">
      <c r="A2227" s="3">
        <f>TITRES_STAT!B2230</f>
        <v>45246</v>
      </c>
      <c r="B2227" s="17">
        <f>TITRES_STAT!D2230</f>
        <v>4.4115000000000002</v>
      </c>
      <c r="C2227" s="2">
        <f t="shared" si="306"/>
        <v>1.780000000000026E-2</v>
      </c>
      <c r="D2227" s="2">
        <f t="shared" si="307"/>
        <v>1.780000000000026E-2</v>
      </c>
      <c r="E2227" s="2">
        <f t="shared" si="308"/>
        <v>0</v>
      </c>
      <c r="F2227" s="2">
        <f t="shared" si="313"/>
        <v>1.3026276625838801E-2</v>
      </c>
      <c r="G2227" s="2">
        <f t="shared" si="313"/>
        <v>1.2345293627179846E-2</v>
      </c>
      <c r="H2227" s="2">
        <f t="shared" si="310"/>
        <v>1.055161344818861</v>
      </c>
      <c r="I2227" s="2">
        <f t="shared" si="311"/>
        <v>51.342019811678654</v>
      </c>
    </row>
    <row r="2228" spans="1:9" ht="13.5" x14ac:dyDescent="0.25">
      <c r="A2228" s="3">
        <f>TITRES_STAT!B2231</f>
        <v>45247</v>
      </c>
      <c r="B2228" s="17">
        <f>TITRES_STAT!D2231</f>
        <v>4.4115000000000002</v>
      </c>
      <c r="C2228" s="2">
        <f t="shared" si="306"/>
        <v>0</v>
      </c>
      <c r="D2228" s="2">
        <f t="shared" si="307"/>
        <v>0</v>
      </c>
      <c r="E2228" s="2">
        <f t="shared" si="308"/>
        <v>0</v>
      </c>
      <c r="F2228" s="2">
        <f t="shared" si="313"/>
        <v>1.2095828295421744E-2</v>
      </c>
      <c r="G2228" s="2">
        <f t="shared" si="313"/>
        <v>1.1463486939524144E-2</v>
      </c>
      <c r="H2228" s="2">
        <f t="shared" si="310"/>
        <v>1.0551613448188608</v>
      </c>
      <c r="I2228" s="2">
        <f t="shared" si="311"/>
        <v>51.342019811678639</v>
      </c>
    </row>
    <row r="2229" spans="1:9" ht="13.5" x14ac:dyDescent="0.25">
      <c r="A2229" s="3">
        <f>TITRES_STAT!B2232</f>
        <v>45250</v>
      </c>
      <c r="B2229" s="17">
        <f>TITRES_STAT!D2232</f>
        <v>4.4115000000000002</v>
      </c>
      <c r="C2229" s="2">
        <f t="shared" si="306"/>
        <v>0</v>
      </c>
      <c r="D2229" s="2">
        <f t="shared" si="307"/>
        <v>0</v>
      </c>
      <c r="E2229" s="2">
        <f t="shared" si="308"/>
        <v>0</v>
      </c>
      <c r="F2229" s="2">
        <f t="shared" si="313"/>
        <v>1.1231840560034475E-2</v>
      </c>
      <c r="G2229" s="2">
        <f t="shared" si="313"/>
        <v>1.0644666443843848E-2</v>
      </c>
      <c r="H2229" s="2">
        <f t="shared" si="310"/>
        <v>1.0551613448188608</v>
      </c>
      <c r="I2229" s="2">
        <f t="shared" si="311"/>
        <v>51.342019811678639</v>
      </c>
    </row>
    <row r="2230" spans="1:9" ht="13.5" x14ac:dyDescent="0.25">
      <c r="A2230" s="3">
        <f>TITRES_STAT!B2233</f>
        <v>45251</v>
      </c>
      <c r="B2230" s="17">
        <f>TITRES_STAT!D2233</f>
        <v>4.4382000000000001</v>
      </c>
      <c r="C2230" s="2">
        <f t="shared" si="306"/>
        <v>2.6699999999999946E-2</v>
      </c>
      <c r="D2230" s="2">
        <f t="shared" si="307"/>
        <v>2.6699999999999946E-2</v>
      </c>
      <c r="E2230" s="2">
        <f t="shared" si="308"/>
        <v>0</v>
      </c>
      <c r="F2230" s="2">
        <f t="shared" si="313"/>
        <v>1.233670909146058E-2</v>
      </c>
      <c r="G2230" s="2">
        <f t="shared" si="313"/>
        <v>9.8843331264264304E-3</v>
      </c>
      <c r="H2230" s="2">
        <f t="shared" si="310"/>
        <v>1.2481073769638091</v>
      </c>
      <c r="I2230" s="2">
        <f t="shared" si="311"/>
        <v>55.518138935580815</v>
      </c>
    </row>
    <row r="2231" spans="1:9" ht="13.5" x14ac:dyDescent="0.25">
      <c r="A2231" s="3">
        <f>TITRES_STAT!B2234</f>
        <v>45252</v>
      </c>
      <c r="B2231" s="17">
        <f>TITRES_STAT!D2234</f>
        <v>4.4382000000000001</v>
      </c>
      <c r="C2231" s="2">
        <f t="shared" si="306"/>
        <v>0</v>
      </c>
      <c r="D2231" s="2">
        <f t="shared" si="307"/>
        <v>0</v>
      </c>
      <c r="E2231" s="2">
        <f t="shared" si="308"/>
        <v>0</v>
      </c>
      <c r="F2231" s="2">
        <f t="shared" si="313"/>
        <v>1.145551558492768E-2</v>
      </c>
      <c r="G2231" s="2">
        <f t="shared" si="313"/>
        <v>9.1783093316816864E-3</v>
      </c>
      <c r="H2231" s="2">
        <f t="shared" si="310"/>
        <v>1.2481073769638089</v>
      </c>
      <c r="I2231" s="2">
        <f t="shared" si="311"/>
        <v>55.518138935580808</v>
      </c>
    </row>
    <row r="2232" spans="1:9" ht="13.5" x14ac:dyDescent="0.25">
      <c r="A2232" s="3">
        <f>TITRES_STAT!B2235</f>
        <v>45253</v>
      </c>
      <c r="B2232" s="17">
        <f>TITRES_STAT!D2235</f>
        <v>4.3848000000000003</v>
      </c>
      <c r="C2232" s="2">
        <f t="shared" si="306"/>
        <v>-5.3399999999999892E-2</v>
      </c>
      <c r="D2232" s="2">
        <f t="shared" si="307"/>
        <v>0</v>
      </c>
      <c r="E2232" s="2">
        <f t="shared" si="308"/>
        <v>5.3399999999999892E-2</v>
      </c>
      <c r="F2232" s="2">
        <f t="shared" si="313"/>
        <v>1.063726447171856E-2</v>
      </c>
      <c r="G2232" s="2">
        <f t="shared" si="313"/>
        <v>1.2337001522275844E-2</v>
      </c>
      <c r="H2232" s="2">
        <f t="shared" si="310"/>
        <v>0.86222445968834349</v>
      </c>
      <c r="I2232" s="2">
        <f t="shared" si="311"/>
        <v>46.300780510242191</v>
      </c>
    </row>
    <row r="2233" spans="1:9" ht="13.5" x14ac:dyDescent="0.25">
      <c r="A2233" s="3">
        <f>TITRES_STAT!B2236</f>
        <v>45254</v>
      </c>
      <c r="B2233" s="17">
        <f>TITRES_STAT!D2236</f>
        <v>4.4292999999999996</v>
      </c>
      <c r="C2233" s="2">
        <f t="shared" si="306"/>
        <v>4.4499999999999318E-2</v>
      </c>
      <c r="D2233" s="2">
        <f t="shared" si="307"/>
        <v>4.4499999999999318E-2</v>
      </c>
      <c r="E2233" s="2">
        <f t="shared" si="308"/>
        <v>0</v>
      </c>
      <c r="F2233" s="2">
        <f t="shared" si="313"/>
        <v>1.3056031295167187E-2</v>
      </c>
      <c r="G2233" s="2">
        <f t="shared" si="313"/>
        <v>1.1455787127827568E-2</v>
      </c>
      <c r="H2233" s="2">
        <f t="shared" si="310"/>
        <v>1.1396887136155334</v>
      </c>
      <c r="I2233" s="2">
        <f t="shared" si="311"/>
        <v>53.264229808912127</v>
      </c>
    </row>
    <row r="2234" spans="1:9" ht="13.5" x14ac:dyDescent="0.25">
      <c r="A2234" s="3">
        <f>TITRES_STAT!B2237</f>
        <v>45257</v>
      </c>
      <c r="B2234" s="17">
        <f>TITRES_STAT!D2237</f>
        <v>4.4471999999999996</v>
      </c>
      <c r="C2234" s="2">
        <f t="shared" si="306"/>
        <v>1.7900000000000027E-2</v>
      </c>
      <c r="D2234" s="2">
        <f t="shared" si="307"/>
        <v>1.7900000000000027E-2</v>
      </c>
      <c r="E2234" s="2">
        <f t="shared" si="308"/>
        <v>0</v>
      </c>
      <c r="F2234" s="2">
        <f t="shared" si="313"/>
        <v>1.3402029059798105E-2</v>
      </c>
      <c r="G2234" s="2">
        <f t="shared" si="313"/>
        <v>1.0637516618697027E-2</v>
      </c>
      <c r="H2234" s="2">
        <f t="shared" si="310"/>
        <v>1.2598832547290251</v>
      </c>
      <c r="I2234" s="2">
        <f t="shared" si="311"/>
        <v>55.749926554506608</v>
      </c>
    </row>
    <row r="2235" spans="1:9" ht="13.5" x14ac:dyDescent="0.25">
      <c r="A2235" s="3">
        <f>TITRES_STAT!B2238</f>
        <v>45258</v>
      </c>
      <c r="B2235" s="17">
        <f>TITRES_STAT!D2238</f>
        <v>4.3848000000000003</v>
      </c>
      <c r="C2235" s="2">
        <f t="shared" si="306"/>
        <v>-6.2399999999999345E-2</v>
      </c>
      <c r="D2235" s="2">
        <f t="shared" si="307"/>
        <v>0</v>
      </c>
      <c r="E2235" s="2">
        <f t="shared" si="308"/>
        <v>6.2399999999999345E-2</v>
      </c>
      <c r="F2235" s="2">
        <f t="shared" si="313"/>
        <v>1.2444741269812527E-2</v>
      </c>
      <c r="G2235" s="2">
        <f t="shared" si="313"/>
        <v>1.4334836860218622E-2</v>
      </c>
      <c r="H2235" s="2">
        <f t="shared" si="310"/>
        <v>0.86814669683117207</v>
      </c>
      <c r="I2235" s="2">
        <f t="shared" si="311"/>
        <v>46.471013133163396</v>
      </c>
    </row>
    <row r="2236" spans="1:9" ht="13.5" x14ac:dyDescent="0.25">
      <c r="A2236" s="3">
        <f>TITRES_STAT!B2239</f>
        <v>45259</v>
      </c>
      <c r="B2236" s="17">
        <f>TITRES_STAT!D2239</f>
        <v>4.4561000000000002</v>
      </c>
      <c r="C2236" s="2">
        <f t="shared" si="306"/>
        <v>7.1299999999999919E-2</v>
      </c>
      <c r="D2236" s="2">
        <f t="shared" si="307"/>
        <v>7.1299999999999919E-2</v>
      </c>
      <c r="E2236" s="2">
        <f t="shared" si="308"/>
        <v>0</v>
      </c>
      <c r="F2236" s="2">
        <f t="shared" si="313"/>
        <v>1.6648688321968769E-2</v>
      </c>
      <c r="G2236" s="2">
        <f t="shared" si="313"/>
        <v>1.3310919941631579E-2</v>
      </c>
      <c r="H2236" s="2">
        <f t="shared" si="310"/>
        <v>1.250754147344685</v>
      </c>
      <c r="I2236" s="2">
        <f t="shared" si="311"/>
        <v>55.570447301863489</v>
      </c>
    </row>
    <row r="2237" spans="1:9" ht="13.5" x14ac:dyDescent="0.25">
      <c r="A2237" s="3">
        <f>TITRES_STAT!B2240</f>
        <v>45260</v>
      </c>
      <c r="B2237" s="17">
        <f>TITRES_STAT!D2240</f>
        <v>4.4561000000000002</v>
      </c>
      <c r="C2237" s="2">
        <f t="shared" si="306"/>
        <v>0</v>
      </c>
      <c r="D2237" s="2">
        <f t="shared" si="307"/>
        <v>0</v>
      </c>
      <c r="E2237" s="2">
        <f t="shared" si="308"/>
        <v>0</v>
      </c>
      <c r="F2237" s="2">
        <f t="shared" ref="F2237:G2252" si="314">((F2236*13)+D2237)/14</f>
        <v>1.5459496298971E-2</v>
      </c>
      <c r="G2237" s="2">
        <f t="shared" si="314"/>
        <v>1.2360139945800751E-2</v>
      </c>
      <c r="H2237" s="2">
        <f t="shared" si="310"/>
        <v>1.250754147344685</v>
      </c>
      <c r="I2237" s="2">
        <f t="shared" si="311"/>
        <v>55.570447301863489</v>
      </c>
    </row>
    <row r="2238" spans="1:9" ht="13.5" x14ac:dyDescent="0.25">
      <c r="A2238" s="3">
        <f>TITRES_STAT!B2241</f>
        <v>45261</v>
      </c>
      <c r="B2238" s="17">
        <f>TITRES_STAT!D2241</f>
        <v>4.4561000000000002</v>
      </c>
      <c r="C2238" s="2">
        <f t="shared" si="306"/>
        <v>0</v>
      </c>
      <c r="D2238" s="2">
        <f t="shared" si="307"/>
        <v>0</v>
      </c>
      <c r="E2238" s="2">
        <f t="shared" si="308"/>
        <v>0</v>
      </c>
      <c r="F2238" s="2">
        <f t="shared" si="314"/>
        <v>1.4355246563330214E-2</v>
      </c>
      <c r="G2238" s="2">
        <f t="shared" si="314"/>
        <v>1.1477272806814983E-2</v>
      </c>
      <c r="H2238" s="2">
        <f t="shared" si="310"/>
        <v>1.250754147344685</v>
      </c>
      <c r="I2238" s="2">
        <f t="shared" si="311"/>
        <v>55.570447301863489</v>
      </c>
    </row>
    <row r="2239" spans="1:9" ht="13.5" x14ac:dyDescent="0.25">
      <c r="A2239" s="3">
        <f>TITRES_STAT!B2242</f>
        <v>45264</v>
      </c>
      <c r="B2239" s="17">
        <f>TITRES_STAT!D2242</f>
        <v>4.4292999999999996</v>
      </c>
      <c r="C2239" s="2">
        <f t="shared" si="306"/>
        <v>-2.6800000000000601E-2</v>
      </c>
      <c r="D2239" s="2">
        <f t="shared" si="307"/>
        <v>0</v>
      </c>
      <c r="E2239" s="2">
        <f t="shared" si="308"/>
        <v>2.6800000000000601E-2</v>
      </c>
      <c r="F2239" s="2">
        <f t="shared" si="314"/>
        <v>1.3329871808806628E-2</v>
      </c>
      <c r="G2239" s="2">
        <f t="shared" si="314"/>
        <v>1.2571753320613955E-2</v>
      </c>
      <c r="H2239" s="2">
        <f t="shared" si="310"/>
        <v>1.0603033219677944</v>
      </c>
      <c r="I2239" s="2">
        <f t="shared" si="311"/>
        <v>51.463457378455296</v>
      </c>
    </row>
    <row r="2240" spans="1:9" ht="13.5" x14ac:dyDescent="0.25">
      <c r="A2240" s="3">
        <f>TITRES_STAT!B2243</f>
        <v>45265</v>
      </c>
      <c r="B2240" s="17">
        <f>TITRES_STAT!D2243</f>
        <v>4.4115000000000002</v>
      </c>
      <c r="C2240" s="2">
        <f t="shared" si="306"/>
        <v>-1.7799999999999372E-2</v>
      </c>
      <c r="D2240" s="2">
        <f t="shared" si="307"/>
        <v>0</v>
      </c>
      <c r="E2240" s="2">
        <f t="shared" si="308"/>
        <v>1.7799999999999372E-2</v>
      </c>
      <c r="F2240" s="2">
        <f t="shared" si="314"/>
        <v>1.2377738108177582E-2</v>
      </c>
      <c r="G2240" s="2">
        <f t="shared" si="314"/>
        <v>1.2945199511998629E-2</v>
      </c>
      <c r="H2240" s="2">
        <f t="shared" si="310"/>
        <v>0.9561643369578755</v>
      </c>
      <c r="I2240" s="2">
        <f t="shared" si="311"/>
        <v>48.879550602831884</v>
      </c>
    </row>
    <row r="2241" spans="1:9" ht="13.5" x14ac:dyDescent="0.25">
      <c r="A2241" s="3">
        <f>TITRES_STAT!B2244</f>
        <v>45266</v>
      </c>
      <c r="B2241" s="17">
        <f>TITRES_STAT!D2244</f>
        <v>4.4471999999999996</v>
      </c>
      <c r="C2241" s="2">
        <f t="shared" si="306"/>
        <v>3.5699999999999399E-2</v>
      </c>
      <c r="D2241" s="2">
        <f t="shared" si="307"/>
        <v>3.5699999999999399E-2</v>
      </c>
      <c r="E2241" s="2">
        <f t="shared" si="308"/>
        <v>0</v>
      </c>
      <c r="F2241" s="2">
        <f t="shared" si="314"/>
        <v>1.4043613957593426E-2</v>
      </c>
      <c r="G2241" s="2">
        <f t="shared" si="314"/>
        <v>1.2020542403998727E-2</v>
      </c>
      <c r="H2241" s="2">
        <f t="shared" si="310"/>
        <v>1.1683011868850202</v>
      </c>
      <c r="I2241" s="2">
        <f t="shared" si="311"/>
        <v>53.880945781494525</v>
      </c>
    </row>
    <row r="2242" spans="1:9" ht="13.5" x14ac:dyDescent="0.25">
      <c r="A2242" s="3">
        <f>TITRES_STAT!B2245</f>
        <v>45267</v>
      </c>
      <c r="B2242" s="17">
        <f>TITRES_STAT!D2245</f>
        <v>4.4471999999999996</v>
      </c>
      <c r="C2242" s="2">
        <f t="shared" si="306"/>
        <v>0</v>
      </c>
      <c r="D2242" s="2">
        <f t="shared" si="307"/>
        <v>0</v>
      </c>
      <c r="E2242" s="2">
        <f t="shared" si="308"/>
        <v>0</v>
      </c>
      <c r="F2242" s="2">
        <f t="shared" si="314"/>
        <v>1.3040498674908182E-2</v>
      </c>
      <c r="G2242" s="2">
        <f t="shared" si="314"/>
        <v>1.1161932232284533E-2</v>
      </c>
      <c r="H2242" s="2">
        <f t="shared" si="310"/>
        <v>1.1683011868850202</v>
      </c>
      <c r="I2242" s="2">
        <f t="shared" si="311"/>
        <v>53.880945781494525</v>
      </c>
    </row>
    <row r="2243" spans="1:9" ht="13.5" x14ac:dyDescent="0.25">
      <c r="A2243" s="3">
        <f>TITRES_STAT!B2246</f>
        <v>45268</v>
      </c>
      <c r="B2243" s="17">
        <f>TITRES_STAT!D2246</f>
        <v>4.4471999999999996</v>
      </c>
      <c r="C2243" s="2">
        <f t="shared" ref="C2243:C2306" si="315">B2243-B2242</f>
        <v>0</v>
      </c>
      <c r="D2243" s="2">
        <f t="shared" ref="D2243:D2306" si="316">IF(C2243&gt;0,C2243,0)</f>
        <v>0</v>
      </c>
      <c r="E2243" s="2">
        <f t="shared" ref="E2243:E2306" si="317">IF(C2243&lt;0,-C2243,0)</f>
        <v>0</v>
      </c>
      <c r="F2243" s="2">
        <f t="shared" si="314"/>
        <v>1.2109034483843314E-2</v>
      </c>
      <c r="G2243" s="2">
        <f t="shared" si="314"/>
        <v>1.0364651358549925E-2</v>
      </c>
      <c r="H2243" s="2">
        <f t="shared" si="310"/>
        <v>1.1683011868850202</v>
      </c>
      <c r="I2243" s="2">
        <f t="shared" si="311"/>
        <v>53.880945781494525</v>
      </c>
    </row>
    <row r="2244" spans="1:9" ht="13.5" x14ac:dyDescent="0.25">
      <c r="A2244" s="3">
        <f>TITRES_STAT!B2247</f>
        <v>45271</v>
      </c>
      <c r="B2244" s="17">
        <f>TITRES_STAT!D2247</f>
        <v>4.4561000000000002</v>
      </c>
      <c r="C2244" s="2">
        <f t="shared" si="315"/>
        <v>8.9000000000005741E-3</v>
      </c>
      <c r="D2244" s="2">
        <f t="shared" si="316"/>
        <v>8.9000000000005741E-3</v>
      </c>
      <c r="E2244" s="2">
        <f t="shared" si="317"/>
        <v>0</v>
      </c>
      <c r="F2244" s="2">
        <f t="shared" si="314"/>
        <v>1.1879817734997402E-2</v>
      </c>
      <c r="G2244" s="2">
        <f t="shared" si="314"/>
        <v>9.6243191186535012E-3</v>
      </c>
      <c r="H2244" s="2">
        <f t="shared" si="310"/>
        <v>1.2343540970054054</v>
      </c>
      <c r="I2244" s="2">
        <f t="shared" si="311"/>
        <v>55.24433654718154</v>
      </c>
    </row>
    <row r="2245" spans="1:9" ht="13.5" x14ac:dyDescent="0.25">
      <c r="A2245" s="3">
        <f>TITRES_STAT!B2248</f>
        <v>45272</v>
      </c>
      <c r="B2245" s="17">
        <f>TITRES_STAT!D2248</f>
        <v>4.4471999999999996</v>
      </c>
      <c r="C2245" s="2">
        <f t="shared" si="315"/>
        <v>-8.9000000000005741E-3</v>
      </c>
      <c r="D2245" s="2">
        <f t="shared" si="316"/>
        <v>0</v>
      </c>
      <c r="E2245" s="2">
        <f t="shared" si="317"/>
        <v>8.9000000000005741E-3</v>
      </c>
      <c r="F2245" s="2">
        <f t="shared" si="314"/>
        <v>1.1031259325354731E-2</v>
      </c>
      <c r="G2245" s="2">
        <f t="shared" si="314"/>
        <v>9.5725820387497201E-3</v>
      </c>
      <c r="H2245" s="2">
        <f t="shared" si="310"/>
        <v>1.1523807558608847</v>
      </c>
      <c r="I2245" s="2">
        <f t="shared" si="311"/>
        <v>53.539818766869097</v>
      </c>
    </row>
    <row r="2246" spans="1:9" ht="13.5" x14ac:dyDescent="0.25">
      <c r="A2246" s="3">
        <f>TITRES_STAT!B2249</f>
        <v>45273</v>
      </c>
      <c r="B2246" s="17">
        <f>TITRES_STAT!D2249</f>
        <v>4.4115000000000002</v>
      </c>
      <c r="C2246" s="2">
        <f t="shared" si="315"/>
        <v>-3.5699999999999399E-2</v>
      </c>
      <c r="D2246" s="2">
        <f t="shared" si="316"/>
        <v>0</v>
      </c>
      <c r="E2246" s="2">
        <f t="shared" si="317"/>
        <v>3.5699999999999399E-2</v>
      </c>
      <c r="F2246" s="2">
        <f t="shared" si="314"/>
        <v>1.0243312230686535E-2</v>
      </c>
      <c r="G2246" s="2">
        <f t="shared" si="314"/>
        <v>1.1438826178838983E-2</v>
      </c>
      <c r="H2246" s="2">
        <f t="shared" si="310"/>
        <v>0.89548630869450019</v>
      </c>
      <c r="I2246" s="2">
        <f t="shared" si="311"/>
        <v>47.243090313390795</v>
      </c>
    </row>
    <row r="2247" spans="1:9" ht="13.5" x14ac:dyDescent="0.25">
      <c r="A2247" s="3">
        <f>TITRES_STAT!B2250</f>
        <v>45274</v>
      </c>
      <c r="B2247" s="17">
        <f>TITRES_STAT!D2250</f>
        <v>4.4382000000000001</v>
      </c>
      <c r="C2247" s="2">
        <f t="shared" si="315"/>
        <v>2.6699999999999946E-2</v>
      </c>
      <c r="D2247" s="2">
        <f t="shared" si="316"/>
        <v>2.6699999999999946E-2</v>
      </c>
      <c r="E2247" s="2">
        <f t="shared" si="317"/>
        <v>0</v>
      </c>
      <c r="F2247" s="2">
        <f t="shared" si="314"/>
        <v>1.1418789928494636E-2</v>
      </c>
      <c r="G2247" s="2">
        <f t="shared" si="314"/>
        <v>1.0621767166064769E-2</v>
      </c>
      <c r="H2247" s="2">
        <f t="shared" si="310"/>
        <v>1.0750367382346937</v>
      </c>
      <c r="I2247" s="2">
        <f t="shared" si="311"/>
        <v>51.808082161921867</v>
      </c>
    </row>
    <row r="2248" spans="1:9" ht="13.5" x14ac:dyDescent="0.25">
      <c r="A2248" s="3">
        <f>TITRES_STAT!B2251</f>
        <v>45275</v>
      </c>
      <c r="B2248" s="17">
        <f>TITRES_STAT!D2251</f>
        <v>4.4471999999999996</v>
      </c>
      <c r="C2248" s="2">
        <f t="shared" si="315"/>
        <v>8.9999999999994529E-3</v>
      </c>
      <c r="D2248" s="2">
        <f t="shared" si="316"/>
        <v>8.9999999999994529E-3</v>
      </c>
      <c r="E2248" s="2">
        <f t="shared" si="317"/>
        <v>0</v>
      </c>
      <c r="F2248" s="2">
        <f t="shared" si="314"/>
        <v>1.1246019219316408E-2</v>
      </c>
      <c r="G2248" s="2">
        <f t="shared" si="314"/>
        <v>9.8630695113458566E-3</v>
      </c>
      <c r="H2248" s="2">
        <f t="shared" si="310"/>
        <v>1.1402149408335502</v>
      </c>
      <c r="I2248" s="2">
        <f t="shared" si="311"/>
        <v>53.275721007230715</v>
      </c>
    </row>
    <row r="2249" spans="1:9" ht="13.5" x14ac:dyDescent="0.25">
      <c r="A2249" s="3">
        <f>TITRES_STAT!B2252</f>
        <v>45278</v>
      </c>
      <c r="B2249" s="17">
        <f>TITRES_STAT!D2252</f>
        <v>4.3848000000000003</v>
      </c>
      <c r="C2249" s="2">
        <f t="shared" si="315"/>
        <v>-6.2399999999999345E-2</v>
      </c>
      <c r="D2249" s="2">
        <f t="shared" si="316"/>
        <v>0</v>
      </c>
      <c r="E2249" s="2">
        <f t="shared" si="317"/>
        <v>6.2399999999999345E-2</v>
      </c>
      <c r="F2249" s="2">
        <f t="shared" si="314"/>
        <v>1.0442732132222379E-2</v>
      </c>
      <c r="G2249" s="2">
        <f t="shared" si="314"/>
        <v>1.3615707403392534E-2</v>
      </c>
      <c r="H2249" s="2">
        <f t="shared" si="310"/>
        <v>0.76696214326847489</v>
      </c>
      <c r="I2249" s="2">
        <f t="shared" si="311"/>
        <v>43.405691864443156</v>
      </c>
    </row>
    <row r="2250" spans="1:9" ht="13.5" x14ac:dyDescent="0.25">
      <c r="A2250" s="3">
        <f>TITRES_STAT!B2253</f>
        <v>45279</v>
      </c>
      <c r="B2250" s="17">
        <f>TITRES_STAT!D2253</f>
        <v>4.4382000000000001</v>
      </c>
      <c r="C2250" s="2">
        <f t="shared" si="315"/>
        <v>5.3399999999999892E-2</v>
      </c>
      <c r="D2250" s="2">
        <f t="shared" si="316"/>
        <v>5.3399999999999892E-2</v>
      </c>
      <c r="E2250" s="2">
        <f t="shared" si="317"/>
        <v>0</v>
      </c>
      <c r="F2250" s="2">
        <f t="shared" si="314"/>
        <v>1.3511108408492201E-2</v>
      </c>
      <c r="G2250" s="2">
        <f t="shared" si="314"/>
        <v>1.2643156874578782E-2</v>
      </c>
      <c r="H2250" s="2">
        <f t="shared" si="310"/>
        <v>1.0686499062317723</v>
      </c>
      <c r="I2250" s="2">
        <f t="shared" si="311"/>
        <v>51.659292517911453</v>
      </c>
    </row>
    <row r="2251" spans="1:9" ht="13.5" x14ac:dyDescent="0.25">
      <c r="A2251" s="3">
        <f>TITRES_STAT!B2254</f>
        <v>45280</v>
      </c>
      <c r="B2251" s="17">
        <f>TITRES_STAT!D2254</f>
        <v>4.4382000000000001</v>
      </c>
      <c r="C2251" s="2">
        <f t="shared" si="315"/>
        <v>0</v>
      </c>
      <c r="D2251" s="2">
        <f t="shared" si="316"/>
        <v>0</v>
      </c>
      <c r="E2251" s="2">
        <f t="shared" si="317"/>
        <v>0</v>
      </c>
      <c r="F2251" s="2">
        <f t="shared" si="314"/>
        <v>1.2546029236457045E-2</v>
      </c>
      <c r="G2251" s="2">
        <f t="shared" si="314"/>
        <v>1.1740074240680298E-2</v>
      </c>
      <c r="H2251" s="2">
        <f t="shared" si="310"/>
        <v>1.0686499062317723</v>
      </c>
      <c r="I2251" s="2">
        <f t="shared" si="311"/>
        <v>51.659292517911453</v>
      </c>
    </row>
    <row r="2252" spans="1:9" ht="13.5" x14ac:dyDescent="0.25">
      <c r="A2252" s="3">
        <f>TITRES_STAT!B2255</f>
        <v>45281</v>
      </c>
      <c r="B2252" s="17">
        <f>TITRES_STAT!D2255</f>
        <v>4.4382000000000001</v>
      </c>
      <c r="C2252" s="2">
        <f t="shared" si="315"/>
        <v>0</v>
      </c>
      <c r="D2252" s="2">
        <f t="shared" si="316"/>
        <v>0</v>
      </c>
      <c r="E2252" s="2">
        <f t="shared" si="317"/>
        <v>0</v>
      </c>
      <c r="F2252" s="2">
        <f t="shared" si="314"/>
        <v>1.1649884290995827E-2</v>
      </c>
      <c r="G2252" s="2">
        <f t="shared" si="314"/>
        <v>1.0901497509203134E-2</v>
      </c>
      <c r="H2252" s="2">
        <f t="shared" si="310"/>
        <v>1.0686499062317723</v>
      </c>
      <c r="I2252" s="2">
        <f t="shared" si="311"/>
        <v>51.659292517911453</v>
      </c>
    </row>
    <row r="2253" spans="1:9" ht="13.5" x14ac:dyDescent="0.25">
      <c r="A2253" s="3">
        <f>TITRES_STAT!B2256</f>
        <v>45282</v>
      </c>
      <c r="B2253" s="17">
        <f>TITRES_STAT!D2256</f>
        <v>4.3848000000000003</v>
      </c>
      <c r="C2253" s="2">
        <f t="shared" si="315"/>
        <v>-5.3399999999999892E-2</v>
      </c>
      <c r="D2253" s="2">
        <f t="shared" si="316"/>
        <v>0</v>
      </c>
      <c r="E2253" s="2">
        <f t="shared" si="317"/>
        <v>5.3399999999999892E-2</v>
      </c>
      <c r="F2253" s="2">
        <f t="shared" ref="F2253:G2268" si="318">((F2252*13)+D2253)/14</f>
        <v>1.0817749698781839E-2</v>
      </c>
      <c r="G2253" s="2">
        <f t="shared" si="318"/>
        <v>1.3937104829974331E-2</v>
      </c>
      <c r="H2253" s="2">
        <f t="shared" si="310"/>
        <v>0.77618342049894473</v>
      </c>
      <c r="I2253" s="2">
        <f t="shared" si="311"/>
        <v>43.699508256917987</v>
      </c>
    </row>
    <row r="2254" spans="1:9" ht="13.5" x14ac:dyDescent="0.25">
      <c r="A2254" s="3">
        <f>TITRES_STAT!B2257</f>
        <v>45285</v>
      </c>
      <c r="B2254" s="17">
        <f>TITRES_STAT!D2257</f>
        <v>4.3669000000000002</v>
      </c>
      <c r="C2254" s="2">
        <f t="shared" si="315"/>
        <v>-1.7900000000000027E-2</v>
      </c>
      <c r="D2254" s="2">
        <f t="shared" si="316"/>
        <v>0</v>
      </c>
      <c r="E2254" s="2">
        <f t="shared" si="317"/>
        <v>1.7900000000000027E-2</v>
      </c>
      <c r="F2254" s="2">
        <f t="shared" si="318"/>
        <v>1.0045053291725994E-2</v>
      </c>
      <c r="G2254" s="2">
        <f t="shared" si="318"/>
        <v>1.4220168770690452E-2</v>
      </c>
      <c r="H2254" s="2">
        <f t="shared" si="310"/>
        <v>0.70639480119463183</v>
      </c>
      <c r="I2254" s="2">
        <f t="shared" si="311"/>
        <v>41.396914752675713</v>
      </c>
    </row>
    <row r="2255" spans="1:9" ht="13.5" x14ac:dyDescent="0.25">
      <c r="A2255" s="3">
        <f>TITRES_STAT!B2258</f>
        <v>45286</v>
      </c>
      <c r="B2255" s="17">
        <f>TITRES_STAT!D2258</f>
        <v>4.3669000000000002</v>
      </c>
      <c r="C2255" s="2">
        <f t="shared" si="315"/>
        <v>0</v>
      </c>
      <c r="D2255" s="2">
        <f t="shared" si="316"/>
        <v>0</v>
      </c>
      <c r="E2255" s="2">
        <f t="shared" si="317"/>
        <v>0</v>
      </c>
      <c r="F2255" s="2">
        <f t="shared" si="318"/>
        <v>9.3275494851741379E-3</v>
      </c>
      <c r="G2255" s="2">
        <f t="shared" si="318"/>
        <v>1.320444242992685E-2</v>
      </c>
      <c r="H2255" s="2">
        <f t="shared" si="310"/>
        <v>0.70639480119463183</v>
      </c>
      <c r="I2255" s="2">
        <f t="shared" si="311"/>
        <v>41.396914752675713</v>
      </c>
    </row>
    <row r="2256" spans="1:9" ht="13.5" x14ac:dyDescent="0.25">
      <c r="A2256" s="3">
        <f>TITRES_STAT!B2259</f>
        <v>45287</v>
      </c>
      <c r="B2256" s="17">
        <f>TITRES_STAT!D2259</f>
        <v>4.4292999999999996</v>
      </c>
      <c r="C2256" s="2">
        <f t="shared" si="315"/>
        <v>6.2399999999999345E-2</v>
      </c>
      <c r="D2256" s="2">
        <f t="shared" si="316"/>
        <v>6.2399999999999345E-2</v>
      </c>
      <c r="E2256" s="2">
        <f t="shared" si="317"/>
        <v>0</v>
      </c>
      <c r="F2256" s="2">
        <f t="shared" si="318"/>
        <v>1.3118438807661654E-2</v>
      </c>
      <c r="G2256" s="2">
        <f t="shared" si="318"/>
        <v>1.2261267970646361E-2</v>
      </c>
      <c r="H2256" s="2">
        <f t="shared" si="310"/>
        <v>1.0699088250144579</v>
      </c>
      <c r="I2256" s="2">
        <f t="shared" si="311"/>
        <v>51.688693341697544</v>
      </c>
    </row>
    <row r="2257" spans="1:9" ht="13.5" x14ac:dyDescent="0.25">
      <c r="A2257" s="3">
        <f>TITRES_STAT!B2260</f>
        <v>45288</v>
      </c>
      <c r="B2257" s="17">
        <f>TITRES_STAT!D2260</f>
        <v>4.3936999999999999</v>
      </c>
      <c r="C2257" s="2">
        <f t="shared" si="315"/>
        <v>-3.5599999999999632E-2</v>
      </c>
      <c r="D2257" s="2">
        <f t="shared" si="316"/>
        <v>0</v>
      </c>
      <c r="E2257" s="2">
        <f t="shared" si="317"/>
        <v>3.5599999999999632E-2</v>
      </c>
      <c r="F2257" s="2">
        <f t="shared" si="318"/>
        <v>1.2181407464257251E-2</v>
      </c>
      <c r="G2257" s="2">
        <f t="shared" si="318"/>
        <v>1.3928320258457309E-2</v>
      </c>
      <c r="H2257" s="2">
        <f t="shared" ref="H2257:H2320" si="319">F2257/G2257</f>
        <v>0.87457835820946694</v>
      </c>
      <c r="I2257" s="2">
        <f t="shared" ref="I2257:I2320" si="320">IF(G2257=0,100,100-(100/(1+H2257)))</f>
        <v>46.654670602558021</v>
      </c>
    </row>
    <row r="2258" spans="1:9" ht="13.5" x14ac:dyDescent="0.25">
      <c r="A2258" s="3">
        <f>TITRES_STAT!B2261</f>
        <v>45289</v>
      </c>
      <c r="B2258" s="17">
        <f>TITRES_STAT!D2261</f>
        <v>4.4292999999999996</v>
      </c>
      <c r="C2258" s="2">
        <f t="shared" si="315"/>
        <v>3.5599999999999632E-2</v>
      </c>
      <c r="D2258" s="2">
        <f t="shared" si="316"/>
        <v>3.5599999999999632E-2</v>
      </c>
      <c r="E2258" s="2">
        <f t="shared" si="317"/>
        <v>0</v>
      </c>
      <c r="F2258" s="2">
        <f t="shared" si="318"/>
        <v>1.3854164073953136E-2</v>
      </c>
      <c r="G2258" s="2">
        <f t="shared" si="318"/>
        <v>1.2933440239996073E-2</v>
      </c>
      <c r="H2258" s="2">
        <f t="shared" si="319"/>
        <v>1.0711893987115484</v>
      </c>
      <c r="I2258" s="2">
        <f t="shared" si="320"/>
        <v>51.718563226420393</v>
      </c>
    </row>
    <row r="2259" spans="1:9" ht="13.5" x14ac:dyDescent="0.25">
      <c r="A2259" s="3">
        <f>TITRES_STAT!B2262</f>
        <v>45293</v>
      </c>
      <c r="B2259" s="17">
        <f>TITRES_STAT!D2262</f>
        <v>4.4115000000000002</v>
      </c>
      <c r="C2259" s="2">
        <f t="shared" si="315"/>
        <v>-1.7799999999999372E-2</v>
      </c>
      <c r="D2259" s="2">
        <f t="shared" si="316"/>
        <v>0</v>
      </c>
      <c r="E2259" s="2">
        <f t="shared" si="317"/>
        <v>1.7799999999999372E-2</v>
      </c>
      <c r="F2259" s="2">
        <f t="shared" si="318"/>
        <v>1.2864580925813626E-2</v>
      </c>
      <c r="G2259" s="2">
        <f t="shared" si="318"/>
        <v>1.328105165142488E-2</v>
      </c>
      <c r="H2259" s="2">
        <f t="shared" si="319"/>
        <v>0.96864173586987201</v>
      </c>
      <c r="I2259" s="2">
        <f t="shared" si="320"/>
        <v>49.203555843636735</v>
      </c>
    </row>
    <row r="2260" spans="1:9" ht="13.5" x14ac:dyDescent="0.25">
      <c r="A2260" s="3">
        <f>TITRES_STAT!B2263</f>
        <v>45294</v>
      </c>
      <c r="B2260" s="17">
        <f>TITRES_STAT!D2263</f>
        <v>4.3758999999999997</v>
      </c>
      <c r="C2260" s="2">
        <f t="shared" si="315"/>
        <v>-3.560000000000052E-2</v>
      </c>
      <c r="D2260" s="2">
        <f t="shared" si="316"/>
        <v>0</v>
      </c>
      <c r="E2260" s="2">
        <f t="shared" si="317"/>
        <v>3.560000000000052E-2</v>
      </c>
      <c r="F2260" s="2">
        <f t="shared" si="318"/>
        <v>1.1945682288255511E-2</v>
      </c>
      <c r="G2260" s="2">
        <f t="shared" si="318"/>
        <v>1.487526224775171E-2</v>
      </c>
      <c r="H2260" s="2">
        <f t="shared" si="319"/>
        <v>0.80305692022747466</v>
      </c>
      <c r="I2260" s="2">
        <f t="shared" si="320"/>
        <v>44.538633873308925</v>
      </c>
    </row>
    <row r="2261" spans="1:9" ht="13.5" x14ac:dyDescent="0.25">
      <c r="A2261" s="3">
        <f>TITRES_STAT!B2264</f>
        <v>45295</v>
      </c>
      <c r="B2261" s="17">
        <f>TITRES_STAT!D2264</f>
        <v>4.3669000000000002</v>
      </c>
      <c r="C2261" s="2">
        <f t="shared" si="315"/>
        <v>-8.9999999999994529E-3</v>
      </c>
      <c r="D2261" s="2">
        <f t="shared" si="316"/>
        <v>0</v>
      </c>
      <c r="E2261" s="2">
        <f t="shared" si="317"/>
        <v>8.9999999999994529E-3</v>
      </c>
      <c r="F2261" s="2">
        <f t="shared" si="318"/>
        <v>1.1092419267665831E-2</v>
      </c>
      <c r="G2261" s="2">
        <f t="shared" si="318"/>
        <v>1.445560065862655E-2</v>
      </c>
      <c r="H2261" s="2">
        <f t="shared" si="319"/>
        <v>0.76734405782344983</v>
      </c>
      <c r="I2261" s="2">
        <f t="shared" si="320"/>
        <v>43.41792162237288</v>
      </c>
    </row>
    <row r="2262" spans="1:9" ht="13.5" x14ac:dyDescent="0.25">
      <c r="A2262" s="3">
        <f>TITRES_STAT!B2265</f>
        <v>45296</v>
      </c>
      <c r="B2262" s="17">
        <f>TITRES_STAT!D2265</f>
        <v>4.4025999999999996</v>
      </c>
      <c r="C2262" s="2">
        <f t="shared" si="315"/>
        <v>3.5699999999999399E-2</v>
      </c>
      <c r="D2262" s="2">
        <f t="shared" si="316"/>
        <v>3.5699999999999399E-2</v>
      </c>
      <c r="E2262" s="2">
        <f t="shared" si="317"/>
        <v>0</v>
      </c>
      <c r="F2262" s="2">
        <f t="shared" si="318"/>
        <v>1.2850103605689656E-2</v>
      </c>
      <c r="G2262" s="2">
        <f t="shared" si="318"/>
        <v>1.3423057754438941E-2</v>
      </c>
      <c r="H2262" s="2">
        <f t="shared" si="319"/>
        <v>0.95731567581463983</v>
      </c>
      <c r="I2262" s="2">
        <f t="shared" si="320"/>
        <v>48.909620846734519</v>
      </c>
    </row>
    <row r="2263" spans="1:9" ht="13.5" x14ac:dyDescent="0.25">
      <c r="A2263" s="3">
        <f>TITRES_STAT!B2266</f>
        <v>45299</v>
      </c>
      <c r="B2263" s="17">
        <f>TITRES_STAT!D2266</f>
        <v>4.3669000000000002</v>
      </c>
      <c r="C2263" s="2">
        <f t="shared" si="315"/>
        <v>-3.5699999999999399E-2</v>
      </c>
      <c r="D2263" s="2">
        <f t="shared" si="316"/>
        <v>0</v>
      </c>
      <c r="E2263" s="2">
        <f t="shared" si="317"/>
        <v>3.5699999999999399E-2</v>
      </c>
      <c r="F2263" s="2">
        <f t="shared" si="318"/>
        <v>1.1932239062426108E-2</v>
      </c>
      <c r="G2263" s="2">
        <f t="shared" si="318"/>
        <v>1.5014267914836116E-2</v>
      </c>
      <c r="H2263" s="2">
        <f t="shared" si="319"/>
        <v>0.79472666467043995</v>
      </c>
      <c r="I2263" s="2">
        <f t="shared" si="320"/>
        <v>44.281208961497939</v>
      </c>
    </row>
    <row r="2264" spans="1:9" ht="13.5" x14ac:dyDescent="0.25">
      <c r="A2264" s="3">
        <f>TITRES_STAT!B2267</f>
        <v>45300</v>
      </c>
      <c r="B2264" s="17">
        <f>TITRES_STAT!D2267</f>
        <v>4.3045999999999998</v>
      </c>
      <c r="C2264" s="2">
        <f t="shared" si="315"/>
        <v>-6.2300000000000466E-2</v>
      </c>
      <c r="D2264" s="2">
        <f t="shared" si="316"/>
        <v>0</v>
      </c>
      <c r="E2264" s="2">
        <f t="shared" si="317"/>
        <v>6.2300000000000466E-2</v>
      </c>
      <c r="F2264" s="2">
        <f t="shared" si="318"/>
        <v>1.1079936272252814E-2</v>
      </c>
      <c r="G2264" s="2">
        <f t="shared" si="318"/>
        <v>1.8391820206633571E-2</v>
      </c>
      <c r="H2264" s="2">
        <f t="shared" si="319"/>
        <v>0.6024382659121742</v>
      </c>
      <c r="I2264" s="2">
        <f t="shared" si="320"/>
        <v>37.595099838011009</v>
      </c>
    </row>
    <row r="2265" spans="1:9" ht="13.5" x14ac:dyDescent="0.25">
      <c r="A2265" s="3">
        <f>TITRES_STAT!B2268</f>
        <v>45301</v>
      </c>
      <c r="B2265" s="17">
        <f>TITRES_STAT!D2268</f>
        <v>4.3045999999999998</v>
      </c>
      <c r="C2265" s="2">
        <f t="shared" si="315"/>
        <v>0</v>
      </c>
      <c r="D2265" s="2">
        <f t="shared" si="316"/>
        <v>0</v>
      </c>
      <c r="E2265" s="2">
        <f t="shared" si="317"/>
        <v>0</v>
      </c>
      <c r="F2265" s="2">
        <f t="shared" si="318"/>
        <v>1.0288512252806184E-2</v>
      </c>
      <c r="G2265" s="2">
        <f t="shared" si="318"/>
        <v>1.7078118763302601E-2</v>
      </c>
      <c r="H2265" s="2">
        <f t="shared" si="319"/>
        <v>0.6024382659121742</v>
      </c>
      <c r="I2265" s="2">
        <f t="shared" si="320"/>
        <v>37.595099838011009</v>
      </c>
    </row>
    <row r="2266" spans="1:9" ht="13.5" x14ac:dyDescent="0.25">
      <c r="A2266" s="3">
        <f>TITRES_STAT!B2269</f>
        <v>45302</v>
      </c>
      <c r="B2266" s="17">
        <f>TITRES_STAT!D2269</f>
        <v>4.3045999999999998</v>
      </c>
      <c r="C2266" s="2">
        <f t="shared" si="315"/>
        <v>0</v>
      </c>
      <c r="D2266" s="2">
        <f t="shared" si="316"/>
        <v>0</v>
      </c>
      <c r="E2266" s="2">
        <f t="shared" si="317"/>
        <v>0</v>
      </c>
      <c r="F2266" s="2">
        <f t="shared" si="318"/>
        <v>9.5536185204628844E-3</v>
      </c>
      <c r="G2266" s="2">
        <f t="shared" si="318"/>
        <v>1.5858253137352417E-2</v>
      </c>
      <c r="H2266" s="2">
        <f t="shared" si="319"/>
        <v>0.60243826591217409</v>
      </c>
      <c r="I2266" s="2">
        <f t="shared" si="320"/>
        <v>37.595099838011002</v>
      </c>
    </row>
    <row r="2267" spans="1:9" ht="13.5" x14ac:dyDescent="0.25">
      <c r="A2267" s="3">
        <f>TITRES_STAT!B2270</f>
        <v>45303</v>
      </c>
      <c r="B2267" s="17">
        <f>TITRES_STAT!D2270</f>
        <v>4.3045999999999998</v>
      </c>
      <c r="C2267" s="2">
        <f t="shared" si="315"/>
        <v>0</v>
      </c>
      <c r="D2267" s="2">
        <f t="shared" si="316"/>
        <v>0</v>
      </c>
      <c r="E2267" s="2">
        <f t="shared" si="317"/>
        <v>0</v>
      </c>
      <c r="F2267" s="2">
        <f t="shared" si="318"/>
        <v>8.8712171975726777E-3</v>
      </c>
      <c r="G2267" s="2">
        <f t="shared" si="318"/>
        <v>1.4725520770398673E-2</v>
      </c>
      <c r="H2267" s="2">
        <f t="shared" si="319"/>
        <v>0.60243826591217409</v>
      </c>
      <c r="I2267" s="2">
        <f t="shared" si="320"/>
        <v>37.595099838011002</v>
      </c>
    </row>
    <row r="2268" spans="1:9" ht="13.5" x14ac:dyDescent="0.25">
      <c r="A2268" s="3">
        <f>TITRES_STAT!B2271</f>
        <v>45306</v>
      </c>
      <c r="B2268" s="17">
        <f>TITRES_STAT!D2271</f>
        <v>4.3135000000000003</v>
      </c>
      <c r="C2268" s="2">
        <f t="shared" si="315"/>
        <v>8.9000000000005741E-3</v>
      </c>
      <c r="D2268" s="2">
        <f t="shared" si="316"/>
        <v>8.9000000000005741E-3</v>
      </c>
      <c r="E2268" s="2">
        <f t="shared" si="317"/>
        <v>0</v>
      </c>
      <c r="F2268" s="2">
        <f t="shared" si="318"/>
        <v>8.8732731120318136E-3</v>
      </c>
      <c r="G2268" s="2">
        <f t="shared" si="318"/>
        <v>1.3673697858227338E-2</v>
      </c>
      <c r="H2268" s="2">
        <f t="shared" si="319"/>
        <v>0.64893002639317843</v>
      </c>
      <c r="I2268" s="2">
        <f t="shared" si="320"/>
        <v>39.354612749252254</v>
      </c>
    </row>
    <row r="2269" spans="1:9" ht="13.5" x14ac:dyDescent="0.25">
      <c r="A2269" s="3">
        <f>TITRES_STAT!B2272</f>
        <v>45307</v>
      </c>
      <c r="B2269" s="17">
        <f>TITRES_STAT!D2272</f>
        <v>4.3135000000000003</v>
      </c>
      <c r="C2269" s="2">
        <f t="shared" si="315"/>
        <v>0</v>
      </c>
      <c r="D2269" s="2">
        <f t="shared" si="316"/>
        <v>0</v>
      </c>
      <c r="E2269" s="2">
        <f t="shared" si="317"/>
        <v>0</v>
      </c>
      <c r="F2269" s="2">
        <f t="shared" ref="F2269:G2284" si="321">((F2268*13)+D2269)/14</f>
        <v>8.2394678897438258E-3</v>
      </c>
      <c r="G2269" s="2">
        <f t="shared" si="321"/>
        <v>1.2697005154068243E-2</v>
      </c>
      <c r="H2269" s="2">
        <f t="shared" si="319"/>
        <v>0.64893002639317832</v>
      </c>
      <c r="I2269" s="2">
        <f t="shared" si="320"/>
        <v>39.354612749252254</v>
      </c>
    </row>
    <row r="2270" spans="1:9" ht="13.5" x14ac:dyDescent="0.25">
      <c r="A2270" s="3">
        <f>TITRES_STAT!B2273</f>
        <v>45308</v>
      </c>
      <c r="B2270" s="17">
        <f>TITRES_STAT!D2273</f>
        <v>4.2511000000000001</v>
      </c>
      <c r="C2270" s="2">
        <f t="shared" si="315"/>
        <v>-6.2400000000000233E-2</v>
      </c>
      <c r="D2270" s="2">
        <f t="shared" si="316"/>
        <v>0</v>
      </c>
      <c r="E2270" s="2">
        <f t="shared" si="317"/>
        <v>6.2400000000000233E-2</v>
      </c>
      <c r="F2270" s="2">
        <f t="shared" si="321"/>
        <v>7.6509344690478386E-3</v>
      </c>
      <c r="G2270" s="2">
        <f t="shared" si="321"/>
        <v>1.6247219071634813E-2</v>
      </c>
      <c r="H2270" s="2">
        <f t="shared" si="319"/>
        <v>0.47090732483599074</v>
      </c>
      <c r="I2270" s="2">
        <f t="shared" si="320"/>
        <v>32.014751499622719</v>
      </c>
    </row>
    <row r="2271" spans="1:9" ht="13.5" x14ac:dyDescent="0.25">
      <c r="A2271" s="3">
        <f>TITRES_STAT!B2274</f>
        <v>45309</v>
      </c>
      <c r="B2271" s="17">
        <f>TITRES_STAT!D2274</f>
        <v>4.3045999999999998</v>
      </c>
      <c r="C2271" s="2">
        <f t="shared" si="315"/>
        <v>5.3499999999999659E-2</v>
      </c>
      <c r="D2271" s="2">
        <f t="shared" si="316"/>
        <v>5.3499999999999659E-2</v>
      </c>
      <c r="E2271" s="2">
        <f t="shared" si="317"/>
        <v>0</v>
      </c>
      <c r="F2271" s="2">
        <f t="shared" si="321"/>
        <v>1.0925867721258682E-2</v>
      </c>
      <c r="G2271" s="2">
        <f t="shared" si="321"/>
        <v>1.5086703423660896E-2</v>
      </c>
      <c r="H2271" s="2">
        <f t="shared" si="319"/>
        <v>0.72420511058256376</v>
      </c>
      <c r="I2271" s="2">
        <f t="shared" si="320"/>
        <v>42.00225983194504</v>
      </c>
    </row>
    <row r="2272" spans="1:9" ht="13.5" x14ac:dyDescent="0.25">
      <c r="A2272" s="3">
        <f>TITRES_STAT!B2275</f>
        <v>45310</v>
      </c>
      <c r="B2272" s="17">
        <f>TITRES_STAT!D2275</f>
        <v>4.3312999999999997</v>
      </c>
      <c r="C2272" s="2">
        <f t="shared" si="315"/>
        <v>2.6699999999999946E-2</v>
      </c>
      <c r="D2272" s="2">
        <f t="shared" si="316"/>
        <v>2.6699999999999946E-2</v>
      </c>
      <c r="E2272" s="2">
        <f t="shared" si="317"/>
        <v>0</v>
      </c>
      <c r="F2272" s="2">
        <f t="shared" si="321"/>
        <v>1.2052591455454486E-2</v>
      </c>
      <c r="G2272" s="2">
        <f t="shared" si="321"/>
        <v>1.400908175054226E-2</v>
      </c>
      <c r="H2272" s="2">
        <f t="shared" si="319"/>
        <v>0.86034128932026244</v>
      </c>
      <c r="I2272" s="2">
        <f t="shared" si="320"/>
        <v>46.246422323648837</v>
      </c>
    </row>
    <row r="2273" spans="1:9" ht="13.5" x14ac:dyDescent="0.25">
      <c r="A2273" s="3">
        <f>TITRES_STAT!B2276</f>
        <v>45313</v>
      </c>
      <c r="B2273" s="17">
        <f>TITRES_STAT!D2276</f>
        <v>4.26</v>
      </c>
      <c r="C2273" s="2">
        <f t="shared" si="315"/>
        <v>-7.1299999999999919E-2</v>
      </c>
      <c r="D2273" s="2">
        <f t="shared" si="316"/>
        <v>0</v>
      </c>
      <c r="E2273" s="2">
        <f t="shared" si="317"/>
        <v>7.1299999999999919E-2</v>
      </c>
      <c r="F2273" s="2">
        <f t="shared" si="321"/>
        <v>1.1191692065779165E-2</v>
      </c>
      <c r="G2273" s="2">
        <f t="shared" si="321"/>
        <v>1.8101290196932095E-2</v>
      </c>
      <c r="H2273" s="2">
        <f t="shared" si="319"/>
        <v>0.61828145640557675</v>
      </c>
      <c r="I2273" s="2">
        <f t="shared" si="320"/>
        <v>38.206052102881038</v>
      </c>
    </row>
    <row r="2274" spans="1:9" ht="13.5" x14ac:dyDescent="0.25">
      <c r="A2274" s="3">
        <f>TITRES_STAT!B2277</f>
        <v>45314</v>
      </c>
      <c r="B2274" s="17">
        <f>TITRES_STAT!D2277</f>
        <v>4.2422000000000004</v>
      </c>
      <c r="C2274" s="2">
        <f t="shared" si="315"/>
        <v>-1.7799999999999372E-2</v>
      </c>
      <c r="D2274" s="2">
        <f t="shared" si="316"/>
        <v>0</v>
      </c>
      <c r="E2274" s="2">
        <f t="shared" si="317"/>
        <v>1.7799999999999372E-2</v>
      </c>
      <c r="F2274" s="2">
        <f t="shared" si="321"/>
        <v>1.0392285489652082E-2</v>
      </c>
      <c r="G2274" s="2">
        <f t="shared" si="321"/>
        <v>1.8079769468579757E-2</v>
      </c>
      <c r="H2274" s="2">
        <f t="shared" si="319"/>
        <v>0.57480188050586023</v>
      </c>
      <c r="I2274" s="2">
        <f t="shared" si="320"/>
        <v>36.499948826656308</v>
      </c>
    </row>
    <row r="2275" spans="1:9" ht="13.5" x14ac:dyDescent="0.25">
      <c r="A2275" s="3">
        <f>TITRES_STAT!B2278</f>
        <v>45315</v>
      </c>
      <c r="B2275" s="17">
        <f>TITRES_STAT!D2278</f>
        <v>4.2244000000000002</v>
      </c>
      <c r="C2275" s="2">
        <f t="shared" si="315"/>
        <v>-1.780000000000026E-2</v>
      </c>
      <c r="D2275" s="2">
        <f t="shared" si="316"/>
        <v>0</v>
      </c>
      <c r="E2275" s="2">
        <f t="shared" si="317"/>
        <v>1.780000000000026E-2</v>
      </c>
      <c r="F2275" s="2">
        <f t="shared" si="321"/>
        <v>9.6499793832483631E-3</v>
      </c>
      <c r="G2275" s="2">
        <f t="shared" si="321"/>
        <v>1.8059785935109793E-2</v>
      </c>
      <c r="H2275" s="2">
        <f t="shared" si="319"/>
        <v>0.53433520297092585</v>
      </c>
      <c r="I2275" s="2">
        <f t="shared" si="320"/>
        <v>34.82519347377908</v>
      </c>
    </row>
    <row r="2276" spans="1:9" ht="13.5" x14ac:dyDescent="0.25">
      <c r="A2276" s="3">
        <f>TITRES_STAT!B2279</f>
        <v>45316</v>
      </c>
      <c r="B2276" s="17">
        <f>TITRES_STAT!D2279</f>
        <v>4.1440999999999999</v>
      </c>
      <c r="C2276" s="2">
        <f t="shared" si="315"/>
        <v>-8.030000000000026E-2</v>
      </c>
      <c r="D2276" s="2">
        <f t="shared" si="316"/>
        <v>0</v>
      </c>
      <c r="E2276" s="2">
        <f t="shared" si="317"/>
        <v>8.030000000000026E-2</v>
      </c>
      <c r="F2276" s="2">
        <f t="shared" si="321"/>
        <v>8.9606951415877652E-3</v>
      </c>
      <c r="G2276" s="2">
        <f t="shared" si="321"/>
        <v>2.2505515511173396E-2</v>
      </c>
      <c r="H2276" s="2">
        <f t="shared" si="319"/>
        <v>0.39815551601735211</v>
      </c>
      <c r="I2276" s="2">
        <f t="shared" si="320"/>
        <v>28.477198098212895</v>
      </c>
    </row>
    <row r="2277" spans="1:9" ht="13.5" x14ac:dyDescent="0.25">
      <c r="A2277" s="3">
        <f>TITRES_STAT!B2280</f>
        <v>45317</v>
      </c>
      <c r="B2277" s="17">
        <f>TITRES_STAT!D2280</f>
        <v>4.1886999999999999</v>
      </c>
      <c r="C2277" s="2">
        <f t="shared" si="315"/>
        <v>4.4599999999999973E-2</v>
      </c>
      <c r="D2277" s="2">
        <f t="shared" si="316"/>
        <v>4.4599999999999973E-2</v>
      </c>
      <c r="E2277" s="2">
        <f t="shared" si="317"/>
        <v>0</v>
      </c>
      <c r="F2277" s="2">
        <f t="shared" si="321"/>
        <v>1.1506359774331494E-2</v>
      </c>
      <c r="G2277" s="2">
        <f t="shared" si="321"/>
        <v>2.0897978688946724E-2</v>
      </c>
      <c r="H2277" s="2">
        <f t="shared" si="319"/>
        <v>0.55059677998510892</v>
      </c>
      <c r="I2277" s="2">
        <f t="shared" si="320"/>
        <v>35.508701365315403</v>
      </c>
    </row>
    <row r="2278" spans="1:9" ht="13.5" x14ac:dyDescent="0.25">
      <c r="A2278" s="3">
        <f>TITRES_STAT!B2281</f>
        <v>45320</v>
      </c>
      <c r="B2278" s="17">
        <f>TITRES_STAT!D2281</f>
        <v>4.1798000000000002</v>
      </c>
      <c r="C2278" s="2">
        <f t="shared" si="315"/>
        <v>-8.8999999999996859E-3</v>
      </c>
      <c r="D2278" s="2">
        <f t="shared" si="316"/>
        <v>0</v>
      </c>
      <c r="E2278" s="2">
        <f t="shared" si="317"/>
        <v>8.8999999999996859E-3</v>
      </c>
      <c r="F2278" s="2">
        <f t="shared" si="321"/>
        <v>1.0684476933307816E-2</v>
      </c>
      <c r="G2278" s="2">
        <f t="shared" si="321"/>
        <v>2.0040980211164794E-2</v>
      </c>
      <c r="H2278" s="2">
        <f t="shared" si="319"/>
        <v>0.53313145468580991</v>
      </c>
      <c r="I2278" s="2">
        <f t="shared" si="320"/>
        <v>34.774021044077159</v>
      </c>
    </row>
    <row r="2279" spans="1:9" ht="13.5" x14ac:dyDescent="0.25">
      <c r="A2279" s="3">
        <f>TITRES_STAT!B2282</f>
        <v>45321</v>
      </c>
      <c r="B2279" s="17">
        <f>TITRES_STAT!D2282</f>
        <v>4.1886999999999999</v>
      </c>
      <c r="C2279" s="2">
        <f t="shared" si="315"/>
        <v>8.8999999999996859E-3</v>
      </c>
      <c r="D2279" s="2">
        <f t="shared" si="316"/>
        <v>8.8999999999996859E-3</v>
      </c>
      <c r="E2279" s="2">
        <f t="shared" si="317"/>
        <v>0</v>
      </c>
      <c r="F2279" s="2">
        <f t="shared" si="321"/>
        <v>1.0557014295214379E-2</v>
      </c>
      <c r="G2279" s="2">
        <f t="shared" si="321"/>
        <v>1.8609481624653024E-2</v>
      </c>
      <c r="H2279" s="2">
        <f t="shared" si="319"/>
        <v>0.56729222813111091</v>
      </c>
      <c r="I2279" s="2">
        <f t="shared" si="320"/>
        <v>36.195689479527907</v>
      </c>
    </row>
    <row r="2280" spans="1:9" ht="13.5" x14ac:dyDescent="0.25">
      <c r="A2280" s="3">
        <f>TITRES_STAT!B2283</f>
        <v>45322</v>
      </c>
      <c r="B2280" s="17">
        <f>TITRES_STAT!D2283</f>
        <v>4.2422000000000004</v>
      </c>
      <c r="C2280" s="2">
        <f t="shared" si="315"/>
        <v>5.3500000000000547E-2</v>
      </c>
      <c r="D2280" s="2">
        <f t="shared" si="316"/>
        <v>5.3500000000000547E-2</v>
      </c>
      <c r="E2280" s="2">
        <f t="shared" si="317"/>
        <v>0</v>
      </c>
      <c r="F2280" s="2">
        <f t="shared" si="321"/>
        <v>1.362437041698482E-2</v>
      </c>
      <c r="G2280" s="2">
        <f t="shared" si="321"/>
        <v>1.7280232937177807E-2</v>
      </c>
      <c r="H2280" s="2">
        <f t="shared" si="319"/>
        <v>0.78843673384011348</v>
      </c>
      <c r="I2280" s="2">
        <f t="shared" si="320"/>
        <v>44.085246009636023</v>
      </c>
    </row>
    <row r="2281" spans="1:9" ht="13.5" x14ac:dyDescent="0.25">
      <c r="A2281" s="3">
        <f>TITRES_STAT!B2284</f>
        <v>45323</v>
      </c>
      <c r="B2281" s="17">
        <f>TITRES_STAT!D2284</f>
        <v>4.2332999999999998</v>
      </c>
      <c r="C2281" s="2">
        <f t="shared" si="315"/>
        <v>-8.9000000000005741E-3</v>
      </c>
      <c r="D2281" s="2">
        <f t="shared" si="316"/>
        <v>0</v>
      </c>
      <c r="E2281" s="2">
        <f t="shared" si="317"/>
        <v>8.9000000000005741E-3</v>
      </c>
      <c r="F2281" s="2">
        <f t="shared" si="321"/>
        <v>1.2651201101485904E-2</v>
      </c>
      <c r="G2281" s="2">
        <f t="shared" si="321"/>
        <v>1.6681644870236576E-2</v>
      </c>
      <c r="H2281" s="2">
        <f t="shared" si="319"/>
        <v>0.75839050644569239</v>
      </c>
      <c r="I2281" s="2">
        <f t="shared" si="320"/>
        <v>43.12981124873442</v>
      </c>
    </row>
    <row r="2282" spans="1:9" ht="13.5" x14ac:dyDescent="0.25">
      <c r="A2282" s="3">
        <f>TITRES_STAT!B2285</f>
        <v>45324</v>
      </c>
      <c r="B2282" s="17">
        <f>TITRES_STAT!D2285</f>
        <v>4.1886999999999999</v>
      </c>
      <c r="C2282" s="2">
        <f t="shared" si="315"/>
        <v>-4.4599999999999973E-2</v>
      </c>
      <c r="D2282" s="2">
        <f t="shared" si="316"/>
        <v>0</v>
      </c>
      <c r="E2282" s="2">
        <f t="shared" si="317"/>
        <v>4.4599999999999973E-2</v>
      </c>
      <c r="F2282" s="2">
        <f t="shared" si="321"/>
        <v>1.1747543879951196E-2</v>
      </c>
      <c r="G2282" s="2">
        <f t="shared" si="321"/>
        <v>1.8675813093791103E-2</v>
      </c>
      <c r="H2282" s="2">
        <f t="shared" si="319"/>
        <v>0.6290244939245373</v>
      </c>
      <c r="I2282" s="2">
        <f t="shared" si="320"/>
        <v>38.613568811917212</v>
      </c>
    </row>
    <row r="2283" spans="1:9" ht="13.5" x14ac:dyDescent="0.25">
      <c r="A2283" s="3">
        <f>TITRES_STAT!B2286</f>
        <v>45327</v>
      </c>
      <c r="B2283" s="17">
        <f>TITRES_STAT!D2286</f>
        <v>4.2422000000000004</v>
      </c>
      <c r="C2283" s="2">
        <f t="shared" si="315"/>
        <v>5.3500000000000547E-2</v>
      </c>
      <c r="D2283" s="2">
        <f t="shared" si="316"/>
        <v>5.3500000000000547E-2</v>
      </c>
      <c r="E2283" s="2">
        <f t="shared" si="317"/>
        <v>0</v>
      </c>
      <c r="F2283" s="2">
        <f t="shared" si="321"/>
        <v>1.4729862174240436E-2</v>
      </c>
      <c r="G2283" s="2">
        <f t="shared" si="321"/>
        <v>1.7341826444234595E-2</v>
      </c>
      <c r="H2283" s="2">
        <f t="shared" si="319"/>
        <v>0.84938355378002739</v>
      </c>
      <c r="I2283" s="2">
        <f t="shared" si="320"/>
        <v>45.927928365316063</v>
      </c>
    </row>
    <row r="2284" spans="1:9" ht="13.5" x14ac:dyDescent="0.25">
      <c r="A2284" s="3">
        <f>TITRES_STAT!B2287</f>
        <v>45328</v>
      </c>
      <c r="B2284" s="17">
        <f>TITRES_STAT!D2287</f>
        <v>4.1708999999999996</v>
      </c>
      <c r="C2284" s="2">
        <f t="shared" si="315"/>
        <v>-7.1300000000000807E-2</v>
      </c>
      <c r="D2284" s="2">
        <f t="shared" si="316"/>
        <v>0</v>
      </c>
      <c r="E2284" s="2">
        <f t="shared" si="317"/>
        <v>7.1300000000000807E-2</v>
      </c>
      <c r="F2284" s="2">
        <f t="shared" si="321"/>
        <v>1.367772916179469E-2</v>
      </c>
      <c r="G2284" s="2">
        <f t="shared" si="321"/>
        <v>2.1195981698217896E-2</v>
      </c>
      <c r="H2284" s="2">
        <f t="shared" si="319"/>
        <v>0.64529821531902332</v>
      </c>
      <c r="I2284" s="2">
        <f t="shared" si="320"/>
        <v>39.220744866236913</v>
      </c>
    </row>
    <row r="2285" spans="1:9" ht="13.5" x14ac:dyDescent="0.25">
      <c r="A2285" s="3">
        <f>TITRES_STAT!B2288</f>
        <v>45329</v>
      </c>
      <c r="B2285" s="17">
        <f>TITRES_STAT!D2288</f>
        <v>4.2511000000000001</v>
      </c>
      <c r="C2285" s="2">
        <f t="shared" si="315"/>
        <v>8.0200000000000493E-2</v>
      </c>
      <c r="D2285" s="2">
        <f t="shared" si="316"/>
        <v>8.0200000000000493E-2</v>
      </c>
      <c r="E2285" s="2">
        <f t="shared" si="317"/>
        <v>0</v>
      </c>
      <c r="F2285" s="2">
        <f t="shared" ref="F2285:G2300" si="322">((F2284*13)+D2285)/14</f>
        <v>1.8429319935952249E-2</v>
      </c>
      <c r="G2285" s="2">
        <f t="shared" si="322"/>
        <v>1.9681983005488044E-2</v>
      </c>
      <c r="H2285" s="2">
        <f t="shared" si="319"/>
        <v>0.93635483430777744</v>
      </c>
      <c r="I2285" s="2">
        <f t="shared" si="320"/>
        <v>48.356572758138753</v>
      </c>
    </row>
    <row r="2286" spans="1:9" ht="13.5" x14ac:dyDescent="0.25">
      <c r="A2286" s="3">
        <f>TITRES_STAT!B2289</f>
        <v>45330</v>
      </c>
      <c r="B2286" s="17">
        <f>TITRES_STAT!D2289</f>
        <v>4.2778</v>
      </c>
      <c r="C2286" s="2">
        <f t="shared" si="315"/>
        <v>2.6699999999999946E-2</v>
      </c>
      <c r="D2286" s="2">
        <f t="shared" si="316"/>
        <v>2.6699999999999946E-2</v>
      </c>
      <c r="E2286" s="2">
        <f t="shared" si="317"/>
        <v>0</v>
      </c>
      <c r="F2286" s="2">
        <f t="shared" si="322"/>
        <v>1.9020082797669941E-2</v>
      </c>
      <c r="G2286" s="2">
        <f t="shared" si="322"/>
        <v>1.8276127076524613E-2</v>
      </c>
      <c r="H2286" s="2">
        <f t="shared" si="319"/>
        <v>1.0407064208970689</v>
      </c>
      <c r="I2286" s="2">
        <f t="shared" si="320"/>
        <v>50.997361023619824</v>
      </c>
    </row>
    <row r="2287" spans="1:9" ht="13.5" x14ac:dyDescent="0.25">
      <c r="A2287" s="3">
        <f>TITRES_STAT!B2290</f>
        <v>45331</v>
      </c>
      <c r="B2287" s="17">
        <f>TITRES_STAT!D2290</f>
        <v>4.2689000000000004</v>
      </c>
      <c r="C2287" s="2">
        <f t="shared" si="315"/>
        <v>-8.8999999999996859E-3</v>
      </c>
      <c r="D2287" s="2">
        <f t="shared" si="316"/>
        <v>0</v>
      </c>
      <c r="E2287" s="2">
        <f t="shared" si="317"/>
        <v>8.8999999999996859E-3</v>
      </c>
      <c r="F2287" s="2">
        <f t="shared" si="322"/>
        <v>1.7661505454979232E-2</v>
      </c>
      <c r="G2287" s="2">
        <f t="shared" si="322"/>
        <v>1.760640371391569E-2</v>
      </c>
      <c r="H2287" s="2">
        <f t="shared" si="319"/>
        <v>1.0031296420301887</v>
      </c>
      <c r="I2287" s="2">
        <f t="shared" si="320"/>
        <v>50.07811880880103</v>
      </c>
    </row>
    <row r="2288" spans="1:9" ht="13.5" x14ac:dyDescent="0.25">
      <c r="A2288" s="3">
        <f>TITRES_STAT!B2291</f>
        <v>45334</v>
      </c>
      <c r="B2288" s="17">
        <f>TITRES_STAT!D2291</f>
        <v>4.2689000000000004</v>
      </c>
      <c r="C2288" s="2">
        <f t="shared" si="315"/>
        <v>0</v>
      </c>
      <c r="D2288" s="2">
        <f t="shared" si="316"/>
        <v>0</v>
      </c>
      <c r="E2288" s="2">
        <f t="shared" si="317"/>
        <v>0</v>
      </c>
      <c r="F2288" s="2">
        <f t="shared" si="322"/>
        <v>1.6399969351052143E-2</v>
      </c>
      <c r="G2288" s="2">
        <f t="shared" si="322"/>
        <v>1.6348803448635998E-2</v>
      </c>
      <c r="H2288" s="2">
        <f t="shared" si="319"/>
        <v>1.0031296420301887</v>
      </c>
      <c r="I2288" s="2">
        <f t="shared" si="320"/>
        <v>50.07811880880103</v>
      </c>
    </row>
    <row r="2289" spans="1:9" ht="13.5" x14ac:dyDescent="0.25">
      <c r="A2289" s="3">
        <f>TITRES_STAT!B2292</f>
        <v>45335</v>
      </c>
      <c r="B2289" s="17">
        <f>TITRES_STAT!D2292</f>
        <v>4.2778</v>
      </c>
      <c r="C2289" s="2">
        <f t="shared" si="315"/>
        <v>8.8999999999996859E-3</v>
      </c>
      <c r="D2289" s="2">
        <f t="shared" si="316"/>
        <v>8.8999999999996859E-3</v>
      </c>
      <c r="E2289" s="2">
        <f t="shared" si="317"/>
        <v>0</v>
      </c>
      <c r="F2289" s="2">
        <f t="shared" si="322"/>
        <v>1.5864257254548396E-2</v>
      </c>
      <c r="G2289" s="2">
        <f t="shared" si="322"/>
        <v>1.5181031773733426E-2</v>
      </c>
      <c r="H2289" s="2">
        <f t="shared" si="319"/>
        <v>1.0450052072216265</v>
      </c>
      <c r="I2289" s="2">
        <f t="shared" si="320"/>
        <v>51.100369012819556</v>
      </c>
    </row>
    <row r="2290" spans="1:9" ht="13.5" x14ac:dyDescent="0.25">
      <c r="A2290" s="3">
        <f>TITRES_STAT!B2293</f>
        <v>45336</v>
      </c>
      <c r="B2290" s="17">
        <f>TITRES_STAT!D2293</f>
        <v>4.2778</v>
      </c>
      <c r="C2290" s="2">
        <f t="shared" si="315"/>
        <v>0</v>
      </c>
      <c r="D2290" s="2">
        <f t="shared" si="316"/>
        <v>0</v>
      </c>
      <c r="E2290" s="2">
        <f t="shared" si="317"/>
        <v>0</v>
      </c>
      <c r="F2290" s="2">
        <f t="shared" si="322"/>
        <v>1.4731096022080654E-2</v>
      </c>
      <c r="G2290" s="2">
        <f t="shared" si="322"/>
        <v>1.4096672361323895E-2</v>
      </c>
      <c r="H2290" s="2">
        <f t="shared" si="319"/>
        <v>1.0450052072216267</v>
      </c>
      <c r="I2290" s="2">
        <f t="shared" si="320"/>
        <v>51.10036901281957</v>
      </c>
    </row>
    <row r="2291" spans="1:9" ht="13.5" x14ac:dyDescent="0.25">
      <c r="A2291" s="3">
        <f>TITRES_STAT!B2294</f>
        <v>45337</v>
      </c>
      <c r="B2291" s="17">
        <f>TITRES_STAT!D2294</f>
        <v>4.2778</v>
      </c>
      <c r="C2291" s="2">
        <f t="shared" si="315"/>
        <v>0</v>
      </c>
      <c r="D2291" s="2">
        <f t="shared" si="316"/>
        <v>0</v>
      </c>
      <c r="E2291" s="2">
        <f t="shared" si="317"/>
        <v>0</v>
      </c>
      <c r="F2291" s="2">
        <f t="shared" si="322"/>
        <v>1.3678874877646323E-2</v>
      </c>
      <c r="G2291" s="2">
        <f t="shared" si="322"/>
        <v>1.3089767192657904E-2</v>
      </c>
      <c r="H2291" s="2">
        <f t="shared" si="319"/>
        <v>1.0450052072216267</v>
      </c>
      <c r="I2291" s="2">
        <f t="shared" si="320"/>
        <v>51.10036901281957</v>
      </c>
    </row>
    <row r="2292" spans="1:9" ht="13.5" x14ac:dyDescent="0.25">
      <c r="A2292" s="3">
        <f>TITRES_STAT!B2295</f>
        <v>45338</v>
      </c>
      <c r="B2292" s="17">
        <f>TITRES_STAT!D2295</f>
        <v>4.2511000000000001</v>
      </c>
      <c r="C2292" s="2">
        <f t="shared" si="315"/>
        <v>-2.6699999999999946E-2</v>
      </c>
      <c r="D2292" s="2">
        <f t="shared" si="316"/>
        <v>0</v>
      </c>
      <c r="E2292" s="2">
        <f t="shared" si="317"/>
        <v>2.6699999999999946E-2</v>
      </c>
      <c r="F2292" s="2">
        <f t="shared" si="322"/>
        <v>1.2701812386385871E-2</v>
      </c>
      <c r="G2292" s="2">
        <f t="shared" si="322"/>
        <v>1.4061926678896622E-2</v>
      </c>
      <c r="H2292" s="2">
        <f t="shared" si="319"/>
        <v>0.90327681806562565</v>
      </c>
      <c r="I2292" s="2">
        <f t="shared" si="320"/>
        <v>47.459035359011047</v>
      </c>
    </row>
    <row r="2293" spans="1:9" ht="13.5" x14ac:dyDescent="0.25">
      <c r="A2293" s="3">
        <f>TITRES_STAT!B2296</f>
        <v>45341</v>
      </c>
      <c r="B2293" s="17">
        <f>TITRES_STAT!D2296</f>
        <v>4.2511000000000001</v>
      </c>
      <c r="C2293" s="2">
        <f t="shared" si="315"/>
        <v>0</v>
      </c>
      <c r="D2293" s="2">
        <f t="shared" si="316"/>
        <v>0</v>
      </c>
      <c r="E2293" s="2">
        <f t="shared" si="317"/>
        <v>0</v>
      </c>
      <c r="F2293" s="2">
        <f t="shared" si="322"/>
        <v>1.1794540073072594E-2</v>
      </c>
      <c r="G2293" s="2">
        <f t="shared" si="322"/>
        <v>1.3057503344689719E-2</v>
      </c>
      <c r="H2293" s="2">
        <f t="shared" si="319"/>
        <v>0.90327681806562565</v>
      </c>
      <c r="I2293" s="2">
        <f t="shared" si="320"/>
        <v>47.459035359011047</v>
      </c>
    </row>
    <row r="2294" spans="1:9" ht="13.5" x14ac:dyDescent="0.25">
      <c r="A2294" s="3">
        <f>TITRES_STAT!B2297</f>
        <v>45342</v>
      </c>
      <c r="B2294" s="17">
        <f>TITRES_STAT!D2297</f>
        <v>4.2778</v>
      </c>
      <c r="C2294" s="2">
        <f t="shared" si="315"/>
        <v>2.6699999999999946E-2</v>
      </c>
      <c r="D2294" s="2">
        <f t="shared" si="316"/>
        <v>2.6699999999999946E-2</v>
      </c>
      <c r="E2294" s="2">
        <f t="shared" si="317"/>
        <v>0</v>
      </c>
      <c r="F2294" s="2">
        <f t="shared" si="322"/>
        <v>1.2859215782138833E-2</v>
      </c>
      <c r="G2294" s="2">
        <f t="shared" si="322"/>
        <v>1.2124824534354739E-2</v>
      </c>
      <c r="H2294" s="2">
        <f t="shared" si="319"/>
        <v>1.06056922685382</v>
      </c>
      <c r="I2294" s="2">
        <f t="shared" si="320"/>
        <v>51.46972074668659</v>
      </c>
    </row>
    <row r="2295" spans="1:9" ht="13.5" x14ac:dyDescent="0.25">
      <c r="A2295" s="3">
        <f>TITRES_STAT!B2298</f>
        <v>45343</v>
      </c>
      <c r="B2295" s="17">
        <f>TITRES_STAT!D2298</f>
        <v>4.3135000000000003</v>
      </c>
      <c r="C2295" s="2">
        <f t="shared" si="315"/>
        <v>3.5700000000000287E-2</v>
      </c>
      <c r="D2295" s="2">
        <f t="shared" si="316"/>
        <v>3.5700000000000287E-2</v>
      </c>
      <c r="E2295" s="2">
        <f t="shared" si="317"/>
        <v>0</v>
      </c>
      <c r="F2295" s="2">
        <f t="shared" si="322"/>
        <v>1.4490700369128936E-2</v>
      </c>
      <c r="G2295" s="2">
        <f t="shared" si="322"/>
        <v>1.1258765639043685E-2</v>
      </c>
      <c r="H2295" s="2">
        <f t="shared" si="319"/>
        <v>1.2870594196292171</v>
      </c>
      <c r="I2295" s="2">
        <f t="shared" si="320"/>
        <v>56.275731560917549</v>
      </c>
    </row>
    <row r="2296" spans="1:9" ht="13.5" x14ac:dyDescent="0.25">
      <c r="A2296" s="3">
        <f>TITRES_STAT!B2299</f>
        <v>45344</v>
      </c>
      <c r="B2296" s="17">
        <f>TITRES_STAT!D2299</f>
        <v>4.3579999999999997</v>
      </c>
      <c r="C2296" s="2">
        <f t="shared" si="315"/>
        <v>4.4499999999999318E-2</v>
      </c>
      <c r="D2296" s="2">
        <f t="shared" si="316"/>
        <v>4.4499999999999318E-2</v>
      </c>
      <c r="E2296" s="2">
        <f t="shared" si="317"/>
        <v>0</v>
      </c>
      <c r="F2296" s="2">
        <f t="shared" si="322"/>
        <v>1.6634221771333963E-2</v>
      </c>
      <c r="G2296" s="2">
        <f t="shared" si="322"/>
        <v>1.0454568093397707E-2</v>
      </c>
      <c r="H2296" s="2">
        <f t="shared" si="319"/>
        <v>1.5910960283322317</v>
      </c>
      <c r="I2296" s="2">
        <f t="shared" si="320"/>
        <v>61.406293357500395</v>
      </c>
    </row>
    <row r="2297" spans="1:9" ht="13.5" x14ac:dyDescent="0.25">
      <c r="A2297" s="3">
        <f>TITRES_STAT!B2300</f>
        <v>45345</v>
      </c>
      <c r="B2297" s="17">
        <f>TITRES_STAT!D2300</f>
        <v>4.3848000000000003</v>
      </c>
      <c r="C2297" s="2">
        <f t="shared" si="315"/>
        <v>2.6800000000000601E-2</v>
      </c>
      <c r="D2297" s="2">
        <f t="shared" si="316"/>
        <v>2.6800000000000601E-2</v>
      </c>
      <c r="E2297" s="2">
        <f t="shared" si="317"/>
        <v>0</v>
      </c>
      <c r="F2297" s="2">
        <f t="shared" si="322"/>
        <v>1.7360348787667294E-2</v>
      </c>
      <c r="G2297" s="2">
        <f t="shared" si="322"/>
        <v>9.7078132295835857E-3</v>
      </c>
      <c r="H2297" s="2">
        <f t="shared" si="319"/>
        <v>1.7882862367771328</v>
      </c>
      <c r="I2297" s="2">
        <f t="shared" si="320"/>
        <v>64.135676358828221</v>
      </c>
    </row>
    <row r="2298" spans="1:9" ht="13.5" x14ac:dyDescent="0.25">
      <c r="A2298" s="3">
        <f>TITRES_STAT!B2301</f>
        <v>45348</v>
      </c>
      <c r="B2298" s="17">
        <f>TITRES_STAT!D2301</f>
        <v>4.4115000000000002</v>
      </c>
      <c r="C2298" s="2">
        <f t="shared" si="315"/>
        <v>2.6699999999999946E-2</v>
      </c>
      <c r="D2298" s="2">
        <f t="shared" si="316"/>
        <v>2.6699999999999946E-2</v>
      </c>
      <c r="E2298" s="2">
        <f t="shared" si="317"/>
        <v>0</v>
      </c>
      <c r="F2298" s="2">
        <f t="shared" si="322"/>
        <v>1.8027466731405341E-2</v>
      </c>
      <c r="G2298" s="2">
        <f t="shared" si="322"/>
        <v>9.0143979988990437E-3</v>
      </c>
      <c r="H2298" s="2">
        <f t="shared" si="319"/>
        <v>1.9998525396379316</v>
      </c>
      <c r="I2298" s="2">
        <f t="shared" si="320"/>
        <v>66.665028137659874</v>
      </c>
    </row>
    <row r="2299" spans="1:9" ht="13.5" x14ac:dyDescent="0.25">
      <c r="A2299" s="3">
        <f>TITRES_STAT!B2302</f>
        <v>45349</v>
      </c>
      <c r="B2299" s="17">
        <f>TITRES_STAT!D2302</f>
        <v>4.4115000000000002</v>
      </c>
      <c r="C2299" s="2">
        <f t="shared" si="315"/>
        <v>0</v>
      </c>
      <c r="D2299" s="2">
        <f t="shared" si="316"/>
        <v>0</v>
      </c>
      <c r="E2299" s="2">
        <f t="shared" si="317"/>
        <v>0</v>
      </c>
      <c r="F2299" s="2">
        <f t="shared" si="322"/>
        <v>1.673979053630496E-2</v>
      </c>
      <c r="G2299" s="2">
        <f t="shared" si="322"/>
        <v>8.3705124275491125E-3</v>
      </c>
      <c r="H2299" s="2">
        <f t="shared" si="319"/>
        <v>1.9998525396379314</v>
      </c>
      <c r="I2299" s="2">
        <f t="shared" si="320"/>
        <v>66.665028137659874</v>
      </c>
    </row>
    <row r="2300" spans="1:9" ht="13.5" x14ac:dyDescent="0.25">
      <c r="A2300" s="3">
        <f>TITRES_STAT!B2303</f>
        <v>45350</v>
      </c>
      <c r="B2300" s="17">
        <f>TITRES_STAT!D2303</f>
        <v>4.4115000000000002</v>
      </c>
      <c r="C2300" s="2">
        <f t="shared" si="315"/>
        <v>0</v>
      </c>
      <c r="D2300" s="2">
        <f t="shared" si="316"/>
        <v>0</v>
      </c>
      <c r="E2300" s="2">
        <f t="shared" si="317"/>
        <v>0</v>
      </c>
      <c r="F2300" s="2">
        <f t="shared" si="322"/>
        <v>1.5544091212283177E-2</v>
      </c>
      <c r="G2300" s="2">
        <f t="shared" si="322"/>
        <v>7.772618682724176E-3</v>
      </c>
      <c r="H2300" s="2">
        <f t="shared" si="319"/>
        <v>1.9998525396379314</v>
      </c>
      <c r="I2300" s="2">
        <f t="shared" si="320"/>
        <v>66.665028137659874</v>
      </c>
    </row>
    <row r="2301" spans="1:9" ht="13.5" x14ac:dyDescent="0.25">
      <c r="A2301" s="3">
        <f>TITRES_STAT!B2304</f>
        <v>45351</v>
      </c>
      <c r="B2301" s="17">
        <f>TITRES_STAT!D2304</f>
        <v>4.4382000000000001</v>
      </c>
      <c r="C2301" s="2">
        <f t="shared" si="315"/>
        <v>2.6699999999999946E-2</v>
      </c>
      <c r="D2301" s="2">
        <f t="shared" si="316"/>
        <v>2.6699999999999946E-2</v>
      </c>
      <c r="E2301" s="2">
        <f t="shared" si="317"/>
        <v>0</v>
      </c>
      <c r="F2301" s="2">
        <f t="shared" ref="F2301:G2316" si="323">((F2300*13)+D2301)/14</f>
        <v>1.6340941839977231E-2</v>
      </c>
      <c r="G2301" s="2">
        <f t="shared" si="323"/>
        <v>7.2174316339581627E-3</v>
      </c>
      <c r="H2301" s="2">
        <f t="shared" si="319"/>
        <v>2.2640937481267946</v>
      </c>
      <c r="I2301" s="2">
        <f t="shared" si="320"/>
        <v>69.363625031484403</v>
      </c>
    </row>
    <row r="2302" spans="1:9" ht="13.5" x14ac:dyDescent="0.25">
      <c r="A2302" s="3">
        <f>TITRES_STAT!B2305</f>
        <v>45352</v>
      </c>
      <c r="B2302" s="17">
        <f>TITRES_STAT!D2305</f>
        <v>4.4916999999999998</v>
      </c>
      <c r="C2302" s="2">
        <f t="shared" si="315"/>
        <v>5.3499999999999659E-2</v>
      </c>
      <c r="D2302" s="2">
        <f t="shared" si="316"/>
        <v>5.3499999999999659E-2</v>
      </c>
      <c r="E2302" s="2">
        <f t="shared" si="317"/>
        <v>0</v>
      </c>
      <c r="F2302" s="2">
        <f t="shared" si="323"/>
        <v>1.8995160279978832E-2</v>
      </c>
      <c r="G2302" s="2">
        <f t="shared" si="323"/>
        <v>6.7019008029611509E-3</v>
      </c>
      <c r="H2302" s="2">
        <f t="shared" si="319"/>
        <v>2.834294454430907</v>
      </c>
      <c r="I2302" s="2">
        <f t="shared" si="320"/>
        <v>73.919582549420511</v>
      </c>
    </row>
    <row r="2303" spans="1:9" ht="13.5" x14ac:dyDescent="0.25">
      <c r="A2303" s="3">
        <f>TITRES_STAT!B2306</f>
        <v>45355</v>
      </c>
      <c r="B2303" s="17">
        <f>TITRES_STAT!D2306</f>
        <v>4.5006000000000004</v>
      </c>
      <c r="C2303" s="2">
        <f t="shared" si="315"/>
        <v>8.9000000000005741E-3</v>
      </c>
      <c r="D2303" s="2">
        <f t="shared" si="316"/>
        <v>8.9000000000005741E-3</v>
      </c>
      <c r="E2303" s="2">
        <f t="shared" si="317"/>
        <v>0</v>
      </c>
      <c r="F2303" s="2">
        <f t="shared" si="323"/>
        <v>1.827407740283753E-2</v>
      </c>
      <c r="G2303" s="2">
        <f t="shared" si="323"/>
        <v>6.2231936027496394E-3</v>
      </c>
      <c r="H2303" s="2">
        <f t="shared" si="319"/>
        <v>2.9364468742806524</v>
      </c>
      <c r="I2303" s="2">
        <f t="shared" si="320"/>
        <v>74.596380138300731</v>
      </c>
    </row>
    <row r="2304" spans="1:9" ht="13.5" x14ac:dyDescent="0.25">
      <c r="A2304" s="3">
        <f>TITRES_STAT!B2307</f>
        <v>45356</v>
      </c>
      <c r="B2304" s="17">
        <f>TITRES_STAT!D2307</f>
        <v>4.5987</v>
      </c>
      <c r="C2304" s="2">
        <f t="shared" si="315"/>
        <v>9.8099999999999632E-2</v>
      </c>
      <c r="D2304" s="2">
        <f t="shared" si="316"/>
        <v>9.8099999999999632E-2</v>
      </c>
      <c r="E2304" s="2">
        <f t="shared" si="317"/>
        <v>0</v>
      </c>
      <c r="F2304" s="2">
        <f t="shared" si="323"/>
        <v>2.3975929016920534E-2</v>
      </c>
      <c r="G2304" s="2">
        <f t="shared" si="323"/>
        <v>5.7786797739818084E-3</v>
      </c>
      <c r="H2304" s="2">
        <f t="shared" si="319"/>
        <v>4.1490322971123703</v>
      </c>
      <c r="I2304" s="2">
        <f t="shared" si="320"/>
        <v>80.578874974996552</v>
      </c>
    </row>
    <row r="2305" spans="1:9" ht="13.5" x14ac:dyDescent="0.25">
      <c r="A2305" s="3">
        <f>TITRES_STAT!B2308</f>
        <v>45357</v>
      </c>
      <c r="B2305" s="17">
        <f>TITRES_STAT!D2308</f>
        <v>4.6165000000000003</v>
      </c>
      <c r="C2305" s="2">
        <f t="shared" si="315"/>
        <v>1.780000000000026E-2</v>
      </c>
      <c r="D2305" s="2">
        <f t="shared" si="316"/>
        <v>1.780000000000026E-2</v>
      </c>
      <c r="E2305" s="2">
        <f t="shared" si="317"/>
        <v>0</v>
      </c>
      <c r="F2305" s="2">
        <f t="shared" si="323"/>
        <v>2.3534791229997659E-2</v>
      </c>
      <c r="G2305" s="2">
        <f t="shared" si="323"/>
        <v>5.3659169329831075E-3</v>
      </c>
      <c r="H2305" s="2">
        <f t="shared" si="319"/>
        <v>4.3859775549886901</v>
      </c>
      <c r="I2305" s="2">
        <f t="shared" si="320"/>
        <v>81.433268338191212</v>
      </c>
    </row>
    <row r="2306" spans="1:9" ht="13.5" x14ac:dyDescent="0.25">
      <c r="A2306" s="3">
        <f>TITRES_STAT!B2309</f>
        <v>45358</v>
      </c>
      <c r="B2306" s="17">
        <f>TITRES_STAT!D2309</f>
        <v>4.5896999999999997</v>
      </c>
      <c r="C2306" s="2">
        <f t="shared" si="315"/>
        <v>-2.6800000000000601E-2</v>
      </c>
      <c r="D2306" s="2">
        <f t="shared" si="316"/>
        <v>0</v>
      </c>
      <c r="E2306" s="2">
        <f t="shared" si="317"/>
        <v>2.6800000000000601E-2</v>
      </c>
      <c r="F2306" s="2">
        <f t="shared" si="323"/>
        <v>2.1853734713569255E-2</v>
      </c>
      <c r="G2306" s="2">
        <f t="shared" si="323"/>
        <v>6.8969228663415E-3</v>
      </c>
      <c r="H2306" s="2">
        <f t="shared" si="319"/>
        <v>3.1686210121647562</v>
      </c>
      <c r="I2306" s="2">
        <f t="shared" si="320"/>
        <v>76.011251752514141</v>
      </c>
    </row>
    <row r="2307" spans="1:9" ht="13.5" x14ac:dyDescent="0.25">
      <c r="A2307" s="3">
        <f>TITRES_STAT!B2310</f>
        <v>45359</v>
      </c>
      <c r="B2307" s="17">
        <f>TITRES_STAT!D2310</f>
        <v>4.5896999999999997</v>
      </c>
      <c r="C2307" s="2">
        <f t="shared" ref="C2307:C2370" si="324">B2307-B2306</f>
        <v>0</v>
      </c>
      <c r="D2307" s="2">
        <f t="shared" ref="D2307:D2370" si="325">IF(C2307&gt;0,C2307,0)</f>
        <v>0</v>
      </c>
      <c r="E2307" s="2">
        <f t="shared" ref="E2307:E2370" si="326">IF(C2307&lt;0,-C2307,0)</f>
        <v>0</v>
      </c>
      <c r="F2307" s="2">
        <f t="shared" si="323"/>
        <v>2.0292753662600024E-2</v>
      </c>
      <c r="G2307" s="2">
        <f t="shared" si="323"/>
        <v>6.4042855187456792E-3</v>
      </c>
      <c r="H2307" s="2">
        <f t="shared" si="319"/>
        <v>3.1686210121647562</v>
      </c>
      <c r="I2307" s="2">
        <f t="shared" si="320"/>
        <v>76.011251752514141</v>
      </c>
    </row>
    <row r="2308" spans="1:9" ht="13.5" x14ac:dyDescent="0.25">
      <c r="A2308" s="3">
        <f>TITRES_STAT!B2311</f>
        <v>45362</v>
      </c>
      <c r="B2308" s="17">
        <f>TITRES_STAT!D2311</f>
        <v>4.5808</v>
      </c>
      <c r="C2308" s="2">
        <f t="shared" si="324"/>
        <v>-8.8999999999996859E-3</v>
      </c>
      <c r="D2308" s="2">
        <f t="shared" si="325"/>
        <v>0</v>
      </c>
      <c r="E2308" s="2">
        <f t="shared" si="326"/>
        <v>8.8999999999996859E-3</v>
      </c>
      <c r="F2308" s="2">
        <f t="shared" si="323"/>
        <v>1.8843271258128593E-2</v>
      </c>
      <c r="G2308" s="2">
        <f t="shared" si="323"/>
        <v>6.5825508388352508E-3</v>
      </c>
      <c r="H2308" s="2">
        <f t="shared" si="319"/>
        <v>2.8626093013909508</v>
      </c>
      <c r="I2308" s="2">
        <f t="shared" si="320"/>
        <v>74.110764978485051</v>
      </c>
    </row>
    <row r="2309" spans="1:9" ht="13.5" x14ac:dyDescent="0.25">
      <c r="A2309" s="3">
        <f>TITRES_STAT!B2312</f>
        <v>45363</v>
      </c>
      <c r="B2309" s="17">
        <f>TITRES_STAT!D2312</f>
        <v>4.5452000000000004</v>
      </c>
      <c r="C2309" s="2">
        <f t="shared" si="324"/>
        <v>-3.5599999999999632E-2</v>
      </c>
      <c r="D2309" s="2">
        <f t="shared" si="325"/>
        <v>0</v>
      </c>
      <c r="E2309" s="2">
        <f t="shared" si="326"/>
        <v>3.5599999999999632E-2</v>
      </c>
      <c r="F2309" s="2">
        <f t="shared" si="323"/>
        <v>1.7497323311119407E-2</v>
      </c>
      <c r="G2309" s="2">
        <f t="shared" si="323"/>
        <v>8.6552257789184201E-3</v>
      </c>
      <c r="H2309" s="2">
        <f t="shared" si="319"/>
        <v>2.0215906272182673</v>
      </c>
      <c r="I2309" s="2">
        <f t="shared" si="320"/>
        <v>66.904848360592823</v>
      </c>
    </row>
    <row r="2310" spans="1:9" ht="13.5" x14ac:dyDescent="0.25">
      <c r="A2310" s="3">
        <f>TITRES_STAT!B2313</f>
        <v>45364</v>
      </c>
      <c r="B2310" s="17">
        <f>TITRES_STAT!D2313</f>
        <v>4.5896999999999997</v>
      </c>
      <c r="C2310" s="2">
        <f t="shared" si="324"/>
        <v>4.4499999999999318E-2</v>
      </c>
      <c r="D2310" s="2">
        <f t="shared" si="325"/>
        <v>4.4499999999999318E-2</v>
      </c>
      <c r="E2310" s="2">
        <f t="shared" si="326"/>
        <v>0</v>
      </c>
      <c r="F2310" s="2">
        <f t="shared" si="323"/>
        <v>1.9426085931753687E-2</v>
      </c>
      <c r="G2310" s="2">
        <f t="shared" si="323"/>
        <v>8.0369953661385326E-3</v>
      </c>
      <c r="H2310" s="2">
        <f t="shared" si="319"/>
        <v>2.4170831320370878</v>
      </c>
      <c r="I2310" s="2">
        <f t="shared" si="320"/>
        <v>70.735274461881417</v>
      </c>
    </row>
    <row r="2311" spans="1:9" ht="13.5" x14ac:dyDescent="0.25">
      <c r="A2311" s="3">
        <f>TITRES_STAT!B2314</f>
        <v>45365</v>
      </c>
      <c r="B2311" s="17">
        <f>TITRES_STAT!D2314</f>
        <v>4.5808</v>
      </c>
      <c r="C2311" s="2">
        <f t="shared" si="324"/>
        <v>-8.8999999999996859E-3</v>
      </c>
      <c r="D2311" s="2">
        <f t="shared" si="325"/>
        <v>0</v>
      </c>
      <c r="E2311" s="2">
        <f t="shared" si="326"/>
        <v>8.8999999999996859E-3</v>
      </c>
      <c r="F2311" s="2">
        <f t="shared" si="323"/>
        <v>1.8038508365199851E-2</v>
      </c>
      <c r="G2311" s="2">
        <f t="shared" si="323"/>
        <v>8.0986385542714725E-3</v>
      </c>
      <c r="H2311" s="2">
        <f t="shared" si="319"/>
        <v>2.2273507138660711</v>
      </c>
      <c r="I2311" s="2">
        <f t="shared" si="320"/>
        <v>69.014833259255809</v>
      </c>
    </row>
    <row r="2312" spans="1:9" ht="13.5" x14ac:dyDescent="0.25">
      <c r="A2312" s="3">
        <f>TITRES_STAT!B2315</f>
        <v>45366</v>
      </c>
      <c r="B2312" s="17">
        <f>TITRES_STAT!D2315</f>
        <v>4.5006000000000004</v>
      </c>
      <c r="C2312" s="2">
        <f t="shared" si="324"/>
        <v>-8.0199999999999605E-2</v>
      </c>
      <c r="D2312" s="2">
        <f t="shared" si="325"/>
        <v>0</v>
      </c>
      <c r="E2312" s="2">
        <f t="shared" si="326"/>
        <v>8.0199999999999605E-2</v>
      </c>
      <c r="F2312" s="2">
        <f t="shared" si="323"/>
        <v>1.6750043481971292E-2</v>
      </c>
      <c r="G2312" s="2">
        <f t="shared" si="323"/>
        <v>1.3248735800394911E-2</v>
      </c>
      <c r="H2312" s="2">
        <f t="shared" si="319"/>
        <v>1.2642748511501012</v>
      </c>
      <c r="I2312" s="2">
        <f t="shared" si="320"/>
        <v>55.835750262735701</v>
      </c>
    </row>
    <row r="2313" spans="1:9" ht="13.5" x14ac:dyDescent="0.25">
      <c r="A2313" s="3">
        <f>TITRES_STAT!B2316</f>
        <v>45369</v>
      </c>
      <c r="B2313" s="17">
        <f>TITRES_STAT!D2316</f>
        <v>4.5362999999999998</v>
      </c>
      <c r="C2313" s="2">
        <f t="shared" si="324"/>
        <v>3.5699999999999399E-2</v>
      </c>
      <c r="D2313" s="2">
        <f t="shared" si="325"/>
        <v>3.5699999999999399E-2</v>
      </c>
      <c r="E2313" s="2">
        <f t="shared" si="326"/>
        <v>0</v>
      </c>
      <c r="F2313" s="2">
        <f t="shared" si="323"/>
        <v>1.8103611804687586E-2</v>
      </c>
      <c r="G2313" s="2">
        <f t="shared" si="323"/>
        <v>1.2302397528938133E-2</v>
      </c>
      <c r="H2313" s="2">
        <f t="shared" si="319"/>
        <v>1.4715515217341688</v>
      </c>
      <c r="I2313" s="2">
        <f t="shared" si="320"/>
        <v>59.539585106510415</v>
      </c>
    </row>
    <row r="2314" spans="1:9" ht="13.5" x14ac:dyDescent="0.25">
      <c r="A2314" s="3">
        <f>TITRES_STAT!B2317</f>
        <v>45370</v>
      </c>
      <c r="B2314" s="17">
        <f>TITRES_STAT!D2317</f>
        <v>4.4471999999999996</v>
      </c>
      <c r="C2314" s="2">
        <f t="shared" si="324"/>
        <v>-8.9100000000000179E-2</v>
      </c>
      <c r="D2314" s="2">
        <f t="shared" si="325"/>
        <v>0</v>
      </c>
      <c r="E2314" s="2">
        <f t="shared" si="326"/>
        <v>8.9100000000000179E-2</v>
      </c>
      <c r="F2314" s="2">
        <f t="shared" si="323"/>
        <v>1.6810496675781331E-2</v>
      </c>
      <c r="G2314" s="2">
        <f t="shared" si="323"/>
        <v>1.7787940562585421E-2</v>
      </c>
      <c r="H2314" s="2">
        <f t="shared" si="319"/>
        <v>0.94505019378915545</v>
      </c>
      <c r="I2314" s="2">
        <f t="shared" si="320"/>
        <v>48.587445033904331</v>
      </c>
    </row>
    <row r="2315" spans="1:9" ht="13.5" x14ac:dyDescent="0.25">
      <c r="A2315" s="3">
        <f>TITRES_STAT!B2318</f>
        <v>45372</v>
      </c>
      <c r="B2315" s="17">
        <f>TITRES_STAT!D2318</f>
        <v>4.4561000000000002</v>
      </c>
      <c r="C2315" s="2">
        <f t="shared" si="324"/>
        <v>8.9000000000005741E-3</v>
      </c>
      <c r="D2315" s="2">
        <f t="shared" si="325"/>
        <v>8.9000000000005741E-3</v>
      </c>
      <c r="E2315" s="2">
        <f t="shared" si="326"/>
        <v>0</v>
      </c>
      <c r="F2315" s="2">
        <f t="shared" si="323"/>
        <v>1.624546119893985E-2</v>
      </c>
      <c r="G2315" s="2">
        <f t="shared" si="323"/>
        <v>1.6517373379543603E-2</v>
      </c>
      <c r="H2315" s="2">
        <f t="shared" si="319"/>
        <v>0.98353780747364405</v>
      </c>
      <c r="I2315" s="2">
        <f t="shared" si="320"/>
        <v>49.585029524914297</v>
      </c>
    </row>
    <row r="2316" spans="1:9" ht="13.5" x14ac:dyDescent="0.25">
      <c r="A2316" s="3">
        <f>TITRES_STAT!B2319</f>
        <v>45373</v>
      </c>
      <c r="B2316" s="17">
        <f>TITRES_STAT!D2319</f>
        <v>4.4561000000000002</v>
      </c>
      <c r="C2316" s="2">
        <f t="shared" si="324"/>
        <v>0</v>
      </c>
      <c r="D2316" s="2">
        <f t="shared" si="325"/>
        <v>0</v>
      </c>
      <c r="E2316" s="2">
        <f t="shared" si="326"/>
        <v>0</v>
      </c>
      <c r="F2316" s="2">
        <f t="shared" si="323"/>
        <v>1.5085071113301289E-2</v>
      </c>
      <c r="G2316" s="2">
        <f t="shared" si="323"/>
        <v>1.5337560995290489E-2</v>
      </c>
      <c r="H2316" s="2">
        <f t="shared" si="319"/>
        <v>0.98353780747364405</v>
      </c>
      <c r="I2316" s="2">
        <f t="shared" si="320"/>
        <v>49.585029524914297</v>
      </c>
    </row>
    <row r="2317" spans="1:9" ht="13.5" x14ac:dyDescent="0.25">
      <c r="A2317" s="3">
        <f>TITRES_STAT!B2320</f>
        <v>45376</v>
      </c>
      <c r="B2317" s="17">
        <f>TITRES_STAT!D2320</f>
        <v>4.4561000000000002</v>
      </c>
      <c r="C2317" s="2">
        <f t="shared" si="324"/>
        <v>0</v>
      </c>
      <c r="D2317" s="2">
        <f t="shared" si="325"/>
        <v>0</v>
      </c>
      <c r="E2317" s="2">
        <f t="shared" si="326"/>
        <v>0</v>
      </c>
      <c r="F2317" s="2">
        <f t="shared" ref="F2317:G2332" si="327">((F2316*13)+D2317)/14</f>
        <v>1.4007566033779768E-2</v>
      </c>
      <c r="G2317" s="2">
        <f t="shared" si="327"/>
        <v>1.4242020924198311E-2</v>
      </c>
      <c r="H2317" s="2">
        <f t="shared" si="319"/>
        <v>0.98353780747364405</v>
      </c>
      <c r="I2317" s="2">
        <f t="shared" si="320"/>
        <v>49.585029524914297</v>
      </c>
    </row>
    <row r="2318" spans="1:9" ht="13.5" x14ac:dyDescent="0.25">
      <c r="A2318" s="3">
        <f>TITRES_STAT!B2321</f>
        <v>45377</v>
      </c>
      <c r="B2318" s="17">
        <f>TITRES_STAT!D2321</f>
        <v>4.4561000000000002</v>
      </c>
      <c r="C2318" s="2">
        <f t="shared" si="324"/>
        <v>0</v>
      </c>
      <c r="D2318" s="2">
        <f t="shared" si="325"/>
        <v>0</v>
      </c>
      <c r="E2318" s="2">
        <f t="shared" si="326"/>
        <v>0</v>
      </c>
      <c r="F2318" s="2">
        <f t="shared" si="327"/>
        <v>1.3007025602795499E-2</v>
      </c>
      <c r="G2318" s="2">
        <f t="shared" si="327"/>
        <v>1.3224733715327003E-2</v>
      </c>
      <c r="H2318" s="2">
        <f t="shared" si="319"/>
        <v>0.98353780747364405</v>
      </c>
      <c r="I2318" s="2">
        <f t="shared" si="320"/>
        <v>49.585029524914297</v>
      </c>
    </row>
    <row r="2319" spans="1:9" ht="13.5" x14ac:dyDescent="0.25">
      <c r="A2319" s="3">
        <f>TITRES_STAT!B2322</f>
        <v>45378</v>
      </c>
      <c r="B2319" s="17">
        <f>TITRES_STAT!D2322</f>
        <v>4.4561000000000002</v>
      </c>
      <c r="C2319" s="2">
        <f t="shared" si="324"/>
        <v>0</v>
      </c>
      <c r="D2319" s="2">
        <f t="shared" si="325"/>
        <v>0</v>
      </c>
      <c r="E2319" s="2">
        <f t="shared" si="326"/>
        <v>0</v>
      </c>
      <c r="F2319" s="2">
        <f t="shared" si="327"/>
        <v>1.2077952345452963E-2</v>
      </c>
      <c r="G2319" s="2">
        <f t="shared" si="327"/>
        <v>1.2280109878517933E-2</v>
      </c>
      <c r="H2319" s="2">
        <f t="shared" si="319"/>
        <v>0.98353780747364383</v>
      </c>
      <c r="I2319" s="2">
        <f t="shared" si="320"/>
        <v>49.58502952491429</v>
      </c>
    </row>
    <row r="2320" spans="1:9" ht="13.5" x14ac:dyDescent="0.25">
      <c r="A2320" s="3">
        <f>TITRES_STAT!B2323</f>
        <v>45379</v>
      </c>
      <c r="B2320" s="17">
        <f>TITRES_STAT!D2323</f>
        <v>4.4561000000000002</v>
      </c>
      <c r="C2320" s="2">
        <f t="shared" si="324"/>
        <v>0</v>
      </c>
      <c r="D2320" s="2">
        <f t="shared" si="325"/>
        <v>0</v>
      </c>
      <c r="E2320" s="2">
        <f t="shared" si="326"/>
        <v>0</v>
      </c>
      <c r="F2320" s="2">
        <f t="shared" si="327"/>
        <v>1.1215241463634893E-2</v>
      </c>
      <c r="G2320" s="2">
        <f t="shared" si="327"/>
        <v>1.1402959172909509E-2</v>
      </c>
      <c r="H2320" s="2">
        <f t="shared" si="319"/>
        <v>0.98353780747364383</v>
      </c>
      <c r="I2320" s="2">
        <f t="shared" si="320"/>
        <v>49.58502952491429</v>
      </c>
    </row>
    <row r="2321" spans="1:9" ht="13.5" x14ac:dyDescent="0.25">
      <c r="A2321" s="3">
        <f>TITRES_STAT!B2324</f>
        <v>45380</v>
      </c>
      <c r="B2321" s="17">
        <f>TITRES_STAT!D2324</f>
        <v>4.4115000000000002</v>
      </c>
      <c r="C2321" s="2">
        <f t="shared" si="324"/>
        <v>-4.4599999999999973E-2</v>
      </c>
      <c r="D2321" s="2">
        <f t="shared" si="325"/>
        <v>0</v>
      </c>
      <c r="E2321" s="2">
        <f t="shared" si="326"/>
        <v>4.4599999999999973E-2</v>
      </c>
      <c r="F2321" s="2">
        <f t="shared" si="327"/>
        <v>1.0414152787660972E-2</v>
      </c>
      <c r="G2321" s="2">
        <f t="shared" si="327"/>
        <v>1.3774176374844542E-2</v>
      </c>
      <c r="H2321" s="2">
        <f t="shared" ref="H2321:H2384" si="328">F2321/G2321</f>
        <v>0.75606355721421559</v>
      </c>
      <c r="I2321" s="2">
        <f t="shared" ref="I2321:I2384" si="329">IF(G2321=0,100,100-(100/(1+H2321)))</f>
        <v>43.054452904519003</v>
      </c>
    </row>
    <row r="2322" spans="1:9" ht="13.5" x14ac:dyDescent="0.25">
      <c r="A2322" s="3">
        <f>TITRES_STAT!B2325</f>
        <v>45383</v>
      </c>
      <c r="B2322" s="17">
        <f>TITRES_STAT!D2325</f>
        <v>4.4561000000000002</v>
      </c>
      <c r="C2322" s="2">
        <f t="shared" si="324"/>
        <v>4.4599999999999973E-2</v>
      </c>
      <c r="D2322" s="2">
        <f t="shared" si="325"/>
        <v>4.4599999999999973E-2</v>
      </c>
      <c r="E2322" s="2">
        <f t="shared" si="326"/>
        <v>0</v>
      </c>
      <c r="F2322" s="2">
        <f t="shared" si="327"/>
        <v>1.2855999017113758E-2</v>
      </c>
      <c r="G2322" s="2">
        <f t="shared" si="327"/>
        <v>1.2790306633784217E-2</v>
      </c>
      <c r="H2322" s="2">
        <f t="shared" si="328"/>
        <v>1.0051361069918388</v>
      </c>
      <c r="I2322" s="2">
        <f t="shared" si="329"/>
        <v>50.128073774491646</v>
      </c>
    </row>
    <row r="2323" spans="1:9" ht="13.5" x14ac:dyDescent="0.25">
      <c r="A2323" s="3">
        <f>TITRES_STAT!B2326</f>
        <v>45384</v>
      </c>
      <c r="B2323" s="17">
        <f>TITRES_STAT!D2326</f>
        <v>4.4561000000000002</v>
      </c>
      <c r="C2323" s="2">
        <f t="shared" si="324"/>
        <v>0</v>
      </c>
      <c r="D2323" s="2">
        <f t="shared" si="325"/>
        <v>0</v>
      </c>
      <c r="E2323" s="2">
        <f t="shared" si="326"/>
        <v>0</v>
      </c>
      <c r="F2323" s="2">
        <f t="shared" si="327"/>
        <v>1.1937713373034203E-2</v>
      </c>
      <c r="G2323" s="2">
        <f t="shared" si="327"/>
        <v>1.187671330279963E-2</v>
      </c>
      <c r="H2323" s="2">
        <f t="shared" si="328"/>
        <v>1.0051361069918388</v>
      </c>
      <c r="I2323" s="2">
        <f t="shared" si="329"/>
        <v>50.128073774491646</v>
      </c>
    </row>
    <row r="2324" spans="1:9" ht="13.5" x14ac:dyDescent="0.25">
      <c r="A2324" s="3">
        <f>TITRES_STAT!B2327</f>
        <v>45385</v>
      </c>
      <c r="B2324" s="17">
        <f>TITRES_STAT!D2327</f>
        <v>4.5896999999999997</v>
      </c>
      <c r="C2324" s="2">
        <f t="shared" si="324"/>
        <v>0.1335999999999995</v>
      </c>
      <c r="D2324" s="2">
        <f t="shared" si="325"/>
        <v>0.1335999999999995</v>
      </c>
      <c r="E2324" s="2">
        <f t="shared" si="326"/>
        <v>0</v>
      </c>
      <c r="F2324" s="2">
        <f t="shared" si="327"/>
        <v>2.0627876703531722E-2</v>
      </c>
      <c r="G2324" s="2">
        <f t="shared" si="327"/>
        <v>1.1028376638313941E-2</v>
      </c>
      <c r="H2324" s="2">
        <f t="shared" si="328"/>
        <v>1.8704363643029684</v>
      </c>
      <c r="I2324" s="2">
        <f t="shared" si="329"/>
        <v>65.162091296079609</v>
      </c>
    </row>
    <row r="2325" spans="1:9" ht="13.5" x14ac:dyDescent="0.25">
      <c r="A2325" s="3">
        <f>TITRES_STAT!B2328</f>
        <v>45386</v>
      </c>
      <c r="B2325" s="17">
        <f>TITRES_STAT!D2328</f>
        <v>4.5719000000000003</v>
      </c>
      <c r="C2325" s="2">
        <f t="shared" si="324"/>
        <v>-1.7799999999999372E-2</v>
      </c>
      <c r="D2325" s="2">
        <f t="shared" si="325"/>
        <v>0</v>
      </c>
      <c r="E2325" s="2">
        <f t="shared" si="326"/>
        <v>1.7799999999999372E-2</v>
      </c>
      <c r="F2325" s="2">
        <f t="shared" si="327"/>
        <v>1.9154456938993741E-2</v>
      </c>
      <c r="G2325" s="2">
        <f t="shared" si="327"/>
        <v>1.1512064021291471E-2</v>
      </c>
      <c r="H2325" s="2">
        <f t="shared" si="328"/>
        <v>1.6638594871925421</v>
      </c>
      <c r="I2325" s="2">
        <f t="shared" si="329"/>
        <v>62.460482438812633</v>
      </c>
    </row>
    <row r="2326" spans="1:9" ht="13.5" x14ac:dyDescent="0.25">
      <c r="A2326" s="3">
        <f>TITRES_STAT!B2329</f>
        <v>45387</v>
      </c>
      <c r="B2326" s="17">
        <f>TITRES_STAT!D2329</f>
        <v>4.5452000000000004</v>
      </c>
      <c r="C2326" s="2">
        <f t="shared" si="324"/>
        <v>-2.6699999999999946E-2</v>
      </c>
      <c r="D2326" s="2">
        <f t="shared" si="325"/>
        <v>0</v>
      </c>
      <c r="E2326" s="2">
        <f t="shared" si="326"/>
        <v>2.6699999999999946E-2</v>
      </c>
      <c r="F2326" s="2">
        <f t="shared" si="327"/>
        <v>1.7786281443351332E-2</v>
      </c>
      <c r="G2326" s="2">
        <f t="shared" si="327"/>
        <v>1.2596916591199218E-2</v>
      </c>
      <c r="H2326" s="2">
        <f t="shared" si="328"/>
        <v>1.4119551649470825</v>
      </c>
      <c r="I2326" s="2">
        <f t="shared" si="329"/>
        <v>58.539859507631448</v>
      </c>
    </row>
    <row r="2327" spans="1:9" ht="13.5" x14ac:dyDescent="0.25">
      <c r="A2327" s="3">
        <f>TITRES_STAT!B2330</f>
        <v>45390</v>
      </c>
      <c r="B2327" s="17">
        <f>TITRES_STAT!D2330</f>
        <v>4.4739000000000004</v>
      </c>
      <c r="C2327" s="2">
        <f t="shared" si="324"/>
        <v>-7.1299999999999919E-2</v>
      </c>
      <c r="D2327" s="2">
        <f t="shared" si="325"/>
        <v>0</v>
      </c>
      <c r="E2327" s="2">
        <f t="shared" si="326"/>
        <v>7.1299999999999919E-2</v>
      </c>
      <c r="F2327" s="2">
        <f t="shared" si="327"/>
        <v>1.6515832768826236E-2</v>
      </c>
      <c r="G2327" s="2">
        <f t="shared" si="327"/>
        <v>1.6789993977542127E-2</v>
      </c>
      <c r="H2327" s="2">
        <f t="shared" si="328"/>
        <v>0.98367115502944191</v>
      </c>
      <c r="I2327" s="2">
        <f t="shared" si="329"/>
        <v>49.588418550898481</v>
      </c>
    </row>
    <row r="2328" spans="1:9" ht="13.5" x14ac:dyDescent="0.25">
      <c r="A2328" s="3">
        <f>TITRES_STAT!B2331</f>
        <v>45394</v>
      </c>
      <c r="B2328" s="17">
        <f>TITRES_STAT!D2331</f>
        <v>4.4739000000000004</v>
      </c>
      <c r="C2328" s="2">
        <f t="shared" si="324"/>
        <v>0</v>
      </c>
      <c r="D2328" s="2">
        <f t="shared" si="325"/>
        <v>0</v>
      </c>
      <c r="E2328" s="2">
        <f t="shared" si="326"/>
        <v>0</v>
      </c>
      <c r="F2328" s="2">
        <f t="shared" si="327"/>
        <v>1.5336130428195791E-2</v>
      </c>
      <c r="G2328" s="2">
        <f t="shared" si="327"/>
        <v>1.5590708693431975E-2</v>
      </c>
      <c r="H2328" s="2">
        <f t="shared" si="328"/>
        <v>0.98367115502944191</v>
      </c>
      <c r="I2328" s="2">
        <f t="shared" si="329"/>
        <v>49.588418550898481</v>
      </c>
    </row>
    <row r="2329" spans="1:9" ht="13.5" x14ac:dyDescent="0.25">
      <c r="A2329" s="3">
        <f>TITRES_STAT!B2332</f>
        <v>45397</v>
      </c>
      <c r="B2329" s="17">
        <f>TITRES_STAT!D2332</f>
        <v>4.5808</v>
      </c>
      <c r="C2329" s="2">
        <f t="shared" si="324"/>
        <v>0.10689999999999955</v>
      </c>
      <c r="D2329" s="2">
        <f t="shared" si="325"/>
        <v>0.10689999999999955</v>
      </c>
      <c r="E2329" s="2">
        <f t="shared" si="326"/>
        <v>0</v>
      </c>
      <c r="F2329" s="2">
        <f t="shared" si="327"/>
        <v>2.1876406826181773E-2</v>
      </c>
      <c r="G2329" s="2">
        <f t="shared" si="327"/>
        <v>1.4477086643901118E-2</v>
      </c>
      <c r="H2329" s="2">
        <f t="shared" si="328"/>
        <v>1.5111056087654091</v>
      </c>
      <c r="I2329" s="2">
        <f t="shared" si="329"/>
        <v>60.176903890089584</v>
      </c>
    </row>
    <row r="2330" spans="1:9" ht="13.5" x14ac:dyDescent="0.25">
      <c r="A2330" s="3">
        <f>TITRES_STAT!B2333</f>
        <v>45398</v>
      </c>
      <c r="B2330" s="17">
        <f>TITRES_STAT!D2333</f>
        <v>4.4561000000000002</v>
      </c>
      <c r="C2330" s="2">
        <f t="shared" si="324"/>
        <v>-0.12469999999999981</v>
      </c>
      <c r="D2330" s="2">
        <f t="shared" si="325"/>
        <v>0</v>
      </c>
      <c r="E2330" s="2">
        <f t="shared" si="326"/>
        <v>0.12469999999999981</v>
      </c>
      <c r="F2330" s="2">
        <f t="shared" si="327"/>
        <v>2.0313806338597362E-2</v>
      </c>
      <c r="G2330" s="2">
        <f t="shared" si="327"/>
        <v>2.2350151883622455E-2</v>
      </c>
      <c r="H2330" s="2">
        <f t="shared" si="328"/>
        <v>0.90888896166664224</v>
      </c>
      <c r="I2330" s="2">
        <f t="shared" si="329"/>
        <v>47.613506071777763</v>
      </c>
    </row>
    <row r="2331" spans="1:9" ht="13.5" x14ac:dyDescent="0.25">
      <c r="A2331" s="3">
        <f>TITRES_STAT!B2334</f>
        <v>45399</v>
      </c>
      <c r="B2331" s="17">
        <f>TITRES_STAT!D2334</f>
        <v>4.4561000000000002</v>
      </c>
      <c r="C2331" s="2">
        <f t="shared" si="324"/>
        <v>0</v>
      </c>
      <c r="D2331" s="2">
        <f t="shared" si="325"/>
        <v>0</v>
      </c>
      <c r="E2331" s="2">
        <f t="shared" si="326"/>
        <v>0</v>
      </c>
      <c r="F2331" s="2">
        <f t="shared" si="327"/>
        <v>1.8862820171554693E-2</v>
      </c>
      <c r="G2331" s="2">
        <f t="shared" si="327"/>
        <v>2.0753712463363709E-2</v>
      </c>
      <c r="H2331" s="2">
        <f t="shared" si="328"/>
        <v>0.90888896166664224</v>
      </c>
      <c r="I2331" s="2">
        <f t="shared" si="329"/>
        <v>47.613506071777763</v>
      </c>
    </row>
    <row r="2332" spans="1:9" ht="13.5" x14ac:dyDescent="0.25">
      <c r="A2332" s="3">
        <f>TITRES_STAT!B2335</f>
        <v>45400</v>
      </c>
      <c r="B2332" s="17">
        <f>TITRES_STAT!D2335</f>
        <v>4.4561000000000002</v>
      </c>
      <c r="C2332" s="2">
        <f t="shared" si="324"/>
        <v>0</v>
      </c>
      <c r="D2332" s="2">
        <f t="shared" si="325"/>
        <v>0</v>
      </c>
      <c r="E2332" s="2">
        <f t="shared" si="326"/>
        <v>0</v>
      </c>
      <c r="F2332" s="2">
        <f t="shared" si="327"/>
        <v>1.7515475873586501E-2</v>
      </c>
      <c r="G2332" s="2">
        <f t="shared" si="327"/>
        <v>1.9271304430266301E-2</v>
      </c>
      <c r="H2332" s="2">
        <f t="shared" si="328"/>
        <v>0.90888896166664224</v>
      </c>
      <c r="I2332" s="2">
        <f t="shared" si="329"/>
        <v>47.613506071777763</v>
      </c>
    </row>
    <row r="2333" spans="1:9" ht="13.5" x14ac:dyDescent="0.25">
      <c r="A2333" s="3">
        <f>TITRES_STAT!B2336</f>
        <v>45401</v>
      </c>
      <c r="B2333" s="17">
        <f>TITRES_STAT!D2336</f>
        <v>4.3579999999999997</v>
      </c>
      <c r="C2333" s="2">
        <f t="shared" si="324"/>
        <v>-9.810000000000052E-2</v>
      </c>
      <c r="D2333" s="2">
        <f t="shared" si="325"/>
        <v>0</v>
      </c>
      <c r="E2333" s="2">
        <f t="shared" si="326"/>
        <v>9.810000000000052E-2</v>
      </c>
      <c r="F2333" s="2">
        <f t="shared" ref="F2333:G2348" si="330">((F2332*13)+D2333)/14</f>
        <v>1.6264370454044608E-2</v>
      </c>
      <c r="G2333" s="2">
        <f t="shared" si="330"/>
        <v>2.4901925542390176E-2</v>
      </c>
      <c r="H2333" s="2">
        <f t="shared" si="328"/>
        <v>0.65313706068062938</v>
      </c>
      <c r="I2333" s="2">
        <f t="shared" si="329"/>
        <v>39.508947939968145</v>
      </c>
    </row>
    <row r="2334" spans="1:9" ht="13.5" x14ac:dyDescent="0.25">
      <c r="A2334" s="3">
        <f>TITRES_STAT!B2337</f>
        <v>45404</v>
      </c>
      <c r="B2334" s="17">
        <f>TITRES_STAT!D2337</f>
        <v>4.3224</v>
      </c>
      <c r="C2334" s="2">
        <f t="shared" si="324"/>
        <v>-3.5599999999999632E-2</v>
      </c>
      <c r="D2334" s="2">
        <f t="shared" si="325"/>
        <v>0</v>
      </c>
      <c r="E2334" s="2">
        <f t="shared" si="326"/>
        <v>3.5599999999999632E-2</v>
      </c>
      <c r="F2334" s="2">
        <f t="shared" si="330"/>
        <v>1.5102629707327135E-2</v>
      </c>
      <c r="G2334" s="2">
        <f t="shared" si="330"/>
        <v>2.5666073717933707E-2</v>
      </c>
      <c r="H2334" s="2">
        <f t="shared" si="328"/>
        <v>0.58842773823931027</v>
      </c>
      <c r="I2334" s="2">
        <f t="shared" si="329"/>
        <v>37.04466524184172</v>
      </c>
    </row>
    <row r="2335" spans="1:9" ht="13.5" x14ac:dyDescent="0.25">
      <c r="A2335" s="3">
        <f>TITRES_STAT!B2338</f>
        <v>45405</v>
      </c>
      <c r="B2335" s="17">
        <f>TITRES_STAT!D2338</f>
        <v>4.3224</v>
      </c>
      <c r="C2335" s="2">
        <f t="shared" si="324"/>
        <v>0</v>
      </c>
      <c r="D2335" s="2">
        <f t="shared" si="325"/>
        <v>0</v>
      </c>
      <c r="E2335" s="2">
        <f t="shared" si="326"/>
        <v>0</v>
      </c>
      <c r="F2335" s="2">
        <f t="shared" si="330"/>
        <v>1.4023870442518054E-2</v>
      </c>
      <c r="G2335" s="2">
        <f t="shared" si="330"/>
        <v>2.3832782738081298E-2</v>
      </c>
      <c r="H2335" s="2">
        <f t="shared" si="328"/>
        <v>0.58842773823931027</v>
      </c>
      <c r="I2335" s="2">
        <f t="shared" si="329"/>
        <v>37.04466524184172</v>
      </c>
    </row>
    <row r="2336" spans="1:9" ht="13.5" x14ac:dyDescent="0.25">
      <c r="A2336" s="3">
        <f>TITRES_STAT!B2339</f>
        <v>45406</v>
      </c>
      <c r="B2336" s="17">
        <f>TITRES_STAT!D2339</f>
        <v>4.3312999999999997</v>
      </c>
      <c r="C2336" s="2">
        <f t="shared" si="324"/>
        <v>8.8999999999996859E-3</v>
      </c>
      <c r="D2336" s="2">
        <f t="shared" si="325"/>
        <v>8.8999999999996859E-3</v>
      </c>
      <c r="E2336" s="2">
        <f t="shared" si="326"/>
        <v>0</v>
      </c>
      <c r="F2336" s="2">
        <f t="shared" si="330"/>
        <v>1.3657879696623885E-2</v>
      </c>
      <c r="G2336" s="2">
        <f t="shared" si="330"/>
        <v>2.2130441113932635E-2</v>
      </c>
      <c r="H2336" s="2">
        <f t="shared" si="328"/>
        <v>0.61715352289228931</v>
      </c>
      <c r="I2336" s="2">
        <f t="shared" si="329"/>
        <v>38.162952011414866</v>
      </c>
    </row>
    <row r="2337" spans="1:9" ht="13.5" x14ac:dyDescent="0.25">
      <c r="A2337" s="3">
        <f>TITRES_STAT!B2340</f>
        <v>45407</v>
      </c>
      <c r="B2337" s="17">
        <f>TITRES_STAT!D2340</f>
        <v>4.4739000000000004</v>
      </c>
      <c r="C2337" s="2">
        <f t="shared" si="324"/>
        <v>0.14260000000000073</v>
      </c>
      <c r="D2337" s="2">
        <f t="shared" si="325"/>
        <v>0.14260000000000073</v>
      </c>
      <c r="E2337" s="2">
        <f t="shared" si="326"/>
        <v>0</v>
      </c>
      <c r="F2337" s="2">
        <f t="shared" si="330"/>
        <v>2.2868031146865087E-2</v>
      </c>
      <c r="G2337" s="2">
        <f t="shared" si="330"/>
        <v>2.0549695320080302E-2</v>
      </c>
      <c r="H2337" s="2">
        <f t="shared" si="328"/>
        <v>1.1128160681058568</v>
      </c>
      <c r="I2337" s="2">
        <f t="shared" si="329"/>
        <v>52.66980334466588</v>
      </c>
    </row>
    <row r="2338" spans="1:9" ht="13.5" x14ac:dyDescent="0.25">
      <c r="A2338" s="3">
        <f>TITRES_STAT!B2341</f>
        <v>45408</v>
      </c>
      <c r="B2338" s="17">
        <f>TITRES_STAT!D2341</f>
        <v>4.4916999999999998</v>
      </c>
      <c r="C2338" s="2">
        <f t="shared" si="324"/>
        <v>1.7799999999999372E-2</v>
      </c>
      <c r="D2338" s="2">
        <f t="shared" si="325"/>
        <v>1.7799999999999372E-2</v>
      </c>
      <c r="E2338" s="2">
        <f t="shared" si="326"/>
        <v>0</v>
      </c>
      <c r="F2338" s="2">
        <f t="shared" si="330"/>
        <v>2.2506028922088965E-2</v>
      </c>
      <c r="G2338" s="2">
        <f t="shared" si="330"/>
        <v>1.908185994007457E-2</v>
      </c>
      <c r="H2338" s="2">
        <f t="shared" si="328"/>
        <v>1.1794462904961986</v>
      </c>
      <c r="I2338" s="2">
        <f t="shared" si="329"/>
        <v>54.116786251597503</v>
      </c>
    </row>
    <row r="2339" spans="1:9" ht="13.5" x14ac:dyDescent="0.25">
      <c r="A2339" s="3">
        <f>TITRES_STAT!B2342</f>
        <v>45411</v>
      </c>
      <c r="B2339" s="17">
        <f>TITRES_STAT!D2342</f>
        <v>4.5095000000000001</v>
      </c>
      <c r="C2339" s="2">
        <f t="shared" si="324"/>
        <v>1.780000000000026E-2</v>
      </c>
      <c r="D2339" s="2">
        <f t="shared" si="325"/>
        <v>1.780000000000026E-2</v>
      </c>
      <c r="E2339" s="2">
        <f t="shared" si="326"/>
        <v>0</v>
      </c>
      <c r="F2339" s="2">
        <f t="shared" si="330"/>
        <v>2.2169883999082627E-2</v>
      </c>
      <c r="G2339" s="2">
        <f t="shared" si="330"/>
        <v>1.7718869944354957E-2</v>
      </c>
      <c r="H2339" s="2">
        <f t="shared" si="328"/>
        <v>1.251201914608878</v>
      </c>
      <c r="I2339" s="2">
        <f t="shared" si="329"/>
        <v>55.579284403116759</v>
      </c>
    </row>
    <row r="2340" spans="1:9" ht="13.5" x14ac:dyDescent="0.25">
      <c r="A2340" s="3">
        <f>TITRES_STAT!B2343</f>
        <v>45412</v>
      </c>
      <c r="B2340" s="17">
        <f>TITRES_STAT!D2343</f>
        <v>4.4471999999999996</v>
      </c>
      <c r="C2340" s="2">
        <f t="shared" si="324"/>
        <v>-6.2300000000000466E-2</v>
      </c>
      <c r="D2340" s="2">
        <f t="shared" si="325"/>
        <v>0</v>
      </c>
      <c r="E2340" s="2">
        <f t="shared" si="326"/>
        <v>6.2300000000000466E-2</v>
      </c>
      <c r="F2340" s="2">
        <f t="shared" si="330"/>
        <v>2.0586320856291009E-2</v>
      </c>
      <c r="G2340" s="2">
        <f t="shared" si="330"/>
        <v>2.0903236376901065E-2</v>
      </c>
      <c r="H2340" s="2">
        <f t="shared" si="328"/>
        <v>0.98483892566223574</v>
      </c>
      <c r="I2340" s="2">
        <f t="shared" si="329"/>
        <v>49.61807796739209</v>
      </c>
    </row>
    <row r="2341" spans="1:9" ht="13.5" x14ac:dyDescent="0.25">
      <c r="A2341" s="3">
        <f>TITRES_STAT!B2344</f>
        <v>45414</v>
      </c>
      <c r="B2341" s="17">
        <f>TITRES_STAT!D2344</f>
        <v>4.6878000000000002</v>
      </c>
      <c r="C2341" s="2">
        <f t="shared" si="324"/>
        <v>0.24060000000000059</v>
      </c>
      <c r="D2341" s="2">
        <f t="shared" si="325"/>
        <v>0.24060000000000059</v>
      </c>
      <c r="E2341" s="2">
        <f t="shared" si="326"/>
        <v>0</v>
      </c>
      <c r="F2341" s="2">
        <f t="shared" si="330"/>
        <v>3.6301583652270264E-2</v>
      </c>
      <c r="G2341" s="2">
        <f t="shared" si="330"/>
        <v>1.9410148064265276E-2</v>
      </c>
      <c r="H2341" s="2">
        <f t="shared" si="328"/>
        <v>1.8702373383283293</v>
      </c>
      <c r="I2341" s="2">
        <f t="shared" si="329"/>
        <v>65.159675590367186</v>
      </c>
    </row>
    <row r="2342" spans="1:9" ht="13.5" x14ac:dyDescent="0.25">
      <c r="A2342" s="3">
        <f>TITRES_STAT!B2345</f>
        <v>45415</v>
      </c>
      <c r="B2342" s="17">
        <f>TITRES_STAT!D2345</f>
        <v>4.7323000000000004</v>
      </c>
      <c r="C2342" s="2">
        <f t="shared" si="324"/>
        <v>4.4500000000000206E-2</v>
      </c>
      <c r="D2342" s="2">
        <f t="shared" si="325"/>
        <v>4.4500000000000206E-2</v>
      </c>
      <c r="E2342" s="2">
        <f t="shared" si="326"/>
        <v>0</v>
      </c>
      <c r="F2342" s="2">
        <f t="shared" si="330"/>
        <v>3.6887184819965259E-2</v>
      </c>
      <c r="G2342" s="2">
        <f t="shared" si="330"/>
        <v>1.8023708916817757E-2</v>
      </c>
      <c r="H2342" s="2">
        <f t="shared" si="328"/>
        <v>2.0465923517853848</v>
      </c>
      <c r="I2342" s="2">
        <f t="shared" si="329"/>
        <v>67.176442249847668</v>
      </c>
    </row>
    <row r="2343" spans="1:9" ht="13.5" x14ac:dyDescent="0.25">
      <c r="A2343" s="3">
        <f>TITRES_STAT!B2346</f>
        <v>45418</v>
      </c>
      <c r="B2343" s="17">
        <f>TITRES_STAT!D2346</f>
        <v>4.7502000000000004</v>
      </c>
      <c r="C2343" s="2">
        <f t="shared" si="324"/>
        <v>1.7900000000000027E-2</v>
      </c>
      <c r="D2343" s="2">
        <f t="shared" si="325"/>
        <v>1.7900000000000027E-2</v>
      </c>
      <c r="E2343" s="2">
        <f t="shared" si="326"/>
        <v>0</v>
      </c>
      <c r="F2343" s="2">
        <f t="shared" si="330"/>
        <v>3.5530957332824888E-2</v>
      </c>
      <c r="G2343" s="2">
        <f t="shared" si="330"/>
        <v>1.6736301137045058E-2</v>
      </c>
      <c r="H2343" s="2">
        <f t="shared" si="328"/>
        <v>2.1229874535526068</v>
      </c>
      <c r="I2343" s="2">
        <f t="shared" si="329"/>
        <v>67.979378243661102</v>
      </c>
    </row>
    <row r="2344" spans="1:9" ht="13.5" x14ac:dyDescent="0.25">
      <c r="A2344" s="3">
        <f>TITRES_STAT!B2347</f>
        <v>45419</v>
      </c>
      <c r="B2344" s="17">
        <f>TITRES_STAT!D2347</f>
        <v>4.7055999999999996</v>
      </c>
      <c r="C2344" s="2">
        <f t="shared" si="324"/>
        <v>-4.4600000000000861E-2</v>
      </c>
      <c r="D2344" s="2">
        <f t="shared" si="325"/>
        <v>0</v>
      </c>
      <c r="E2344" s="2">
        <f t="shared" si="326"/>
        <v>4.4600000000000861E-2</v>
      </c>
      <c r="F2344" s="2">
        <f t="shared" si="330"/>
        <v>3.2993031809051679E-2</v>
      </c>
      <c r="G2344" s="2">
        <f t="shared" si="330"/>
        <v>1.8726565341541903E-2</v>
      </c>
      <c r="H2344" s="2">
        <f t="shared" si="328"/>
        <v>1.7618303841261211</v>
      </c>
      <c r="I2344" s="2">
        <f t="shared" si="329"/>
        <v>63.792128374443493</v>
      </c>
    </row>
    <row r="2345" spans="1:9" ht="13.5" x14ac:dyDescent="0.25">
      <c r="A2345" s="3">
        <f>TITRES_STAT!B2348</f>
        <v>45420</v>
      </c>
      <c r="B2345" s="17">
        <f>TITRES_STAT!D2348</f>
        <v>4.6878000000000002</v>
      </c>
      <c r="C2345" s="2">
        <f t="shared" si="324"/>
        <v>-1.7799999999999372E-2</v>
      </c>
      <c r="D2345" s="2">
        <f t="shared" si="325"/>
        <v>0</v>
      </c>
      <c r="E2345" s="2">
        <f t="shared" si="326"/>
        <v>1.7799999999999372E-2</v>
      </c>
      <c r="F2345" s="2">
        <f t="shared" si="330"/>
        <v>3.0636386679833701E-2</v>
      </c>
      <c r="G2345" s="2">
        <f t="shared" si="330"/>
        <v>1.8660382102860289E-2</v>
      </c>
      <c r="H2345" s="2">
        <f t="shared" si="328"/>
        <v>1.6417877464115653</v>
      </c>
      <c r="I2345" s="2">
        <f t="shared" si="329"/>
        <v>62.146845394436561</v>
      </c>
    </row>
    <row r="2346" spans="1:9" ht="13.5" x14ac:dyDescent="0.25">
      <c r="A2346" s="3">
        <f>TITRES_STAT!B2349</f>
        <v>45421</v>
      </c>
      <c r="B2346" s="17">
        <f>TITRES_STAT!D2349</f>
        <v>4.6966999999999999</v>
      </c>
      <c r="C2346" s="2">
        <f t="shared" si="324"/>
        <v>8.8999999999996859E-3</v>
      </c>
      <c r="D2346" s="2">
        <f t="shared" si="325"/>
        <v>8.8999999999996859E-3</v>
      </c>
      <c r="E2346" s="2">
        <f t="shared" si="326"/>
        <v>0</v>
      </c>
      <c r="F2346" s="2">
        <f t="shared" si="330"/>
        <v>2.9083787631274127E-2</v>
      </c>
      <c r="G2346" s="2">
        <f t="shared" si="330"/>
        <v>1.7327497666941697E-2</v>
      </c>
      <c r="H2346" s="2">
        <f t="shared" si="328"/>
        <v>1.6784759225079391</v>
      </c>
      <c r="I2346" s="2">
        <f t="shared" si="329"/>
        <v>62.665335476912958</v>
      </c>
    </row>
    <row r="2347" spans="1:9" ht="13.5" x14ac:dyDescent="0.25">
      <c r="A2347" s="3">
        <f>TITRES_STAT!B2350</f>
        <v>45422</v>
      </c>
      <c r="B2347" s="17">
        <f>TITRES_STAT!D2350</f>
        <v>4.6165000000000003</v>
      </c>
      <c r="C2347" s="2">
        <f t="shared" si="324"/>
        <v>-8.0199999999999605E-2</v>
      </c>
      <c r="D2347" s="2">
        <f t="shared" si="325"/>
        <v>0</v>
      </c>
      <c r="E2347" s="2">
        <f t="shared" si="326"/>
        <v>8.0199999999999605E-2</v>
      </c>
      <c r="F2347" s="2">
        <f t="shared" si="330"/>
        <v>2.7006374229040259E-2</v>
      </c>
      <c r="G2347" s="2">
        <f t="shared" si="330"/>
        <v>2.1818390690731548E-2</v>
      </c>
      <c r="H2347" s="2">
        <f t="shared" si="328"/>
        <v>1.2377803024909884</v>
      </c>
      <c r="I2347" s="2">
        <f t="shared" si="329"/>
        <v>55.312860744781403</v>
      </c>
    </row>
    <row r="2348" spans="1:9" ht="13.5" x14ac:dyDescent="0.25">
      <c r="A2348" s="3">
        <f>TITRES_STAT!B2351</f>
        <v>45425</v>
      </c>
      <c r="B2348" s="17">
        <f>TITRES_STAT!D2351</f>
        <v>4.6788999999999996</v>
      </c>
      <c r="C2348" s="2">
        <f t="shared" si="324"/>
        <v>6.2399999999999345E-2</v>
      </c>
      <c r="D2348" s="2">
        <f t="shared" si="325"/>
        <v>6.2399999999999345E-2</v>
      </c>
      <c r="E2348" s="2">
        <f t="shared" si="326"/>
        <v>0</v>
      </c>
      <c r="F2348" s="2">
        <f t="shared" si="330"/>
        <v>2.9534490355537339E-2</v>
      </c>
      <c r="G2348" s="2">
        <f t="shared" si="330"/>
        <v>2.0259934212822153E-2</v>
      </c>
      <c r="H2348" s="2">
        <f t="shared" si="328"/>
        <v>1.4577781963796055</v>
      </c>
      <c r="I2348" s="2">
        <f t="shared" si="329"/>
        <v>59.312845989396621</v>
      </c>
    </row>
    <row r="2349" spans="1:9" ht="13.5" x14ac:dyDescent="0.25">
      <c r="A2349" s="3">
        <f>TITRES_STAT!B2352</f>
        <v>45426</v>
      </c>
      <c r="B2349" s="17">
        <f>TITRES_STAT!D2352</f>
        <v>4.7591000000000001</v>
      </c>
      <c r="C2349" s="2">
        <f t="shared" si="324"/>
        <v>8.0200000000000493E-2</v>
      </c>
      <c r="D2349" s="2">
        <f t="shared" si="325"/>
        <v>8.0200000000000493E-2</v>
      </c>
      <c r="E2349" s="2">
        <f t="shared" si="326"/>
        <v>0</v>
      </c>
      <c r="F2349" s="2">
        <f t="shared" ref="F2349:G2364" si="331">((F2348*13)+D2349)/14</f>
        <v>3.315345533014185E-2</v>
      </c>
      <c r="G2349" s="2">
        <f t="shared" si="331"/>
        <v>1.881279605476343E-2</v>
      </c>
      <c r="H2349" s="2">
        <f t="shared" si="328"/>
        <v>1.7622821846169614</v>
      </c>
      <c r="I2349" s="2">
        <f t="shared" si="329"/>
        <v>63.798050555118529</v>
      </c>
    </row>
    <row r="2350" spans="1:9" ht="13.5" x14ac:dyDescent="0.25">
      <c r="A2350" s="3">
        <f>TITRES_STAT!B2353</f>
        <v>45427</v>
      </c>
      <c r="B2350" s="17">
        <f>TITRES_STAT!D2353</f>
        <v>4.7591000000000001</v>
      </c>
      <c r="C2350" s="2">
        <f t="shared" si="324"/>
        <v>0</v>
      </c>
      <c r="D2350" s="2">
        <f t="shared" si="325"/>
        <v>0</v>
      </c>
      <c r="E2350" s="2">
        <f t="shared" si="326"/>
        <v>0</v>
      </c>
      <c r="F2350" s="2">
        <f t="shared" si="331"/>
        <v>3.0785351377988858E-2</v>
      </c>
      <c r="G2350" s="2">
        <f t="shared" si="331"/>
        <v>1.7469024907994613E-2</v>
      </c>
      <c r="H2350" s="2">
        <f t="shared" si="328"/>
        <v>1.7622821846169612</v>
      </c>
      <c r="I2350" s="2">
        <f t="shared" si="329"/>
        <v>63.798050555118522</v>
      </c>
    </row>
    <row r="2351" spans="1:9" ht="13.5" x14ac:dyDescent="0.25">
      <c r="A2351" s="3">
        <f>TITRES_STAT!B2354</f>
        <v>45428</v>
      </c>
      <c r="B2351" s="17">
        <f>TITRES_STAT!D2354</f>
        <v>4.7591000000000001</v>
      </c>
      <c r="C2351" s="2">
        <f t="shared" si="324"/>
        <v>0</v>
      </c>
      <c r="D2351" s="2">
        <f t="shared" si="325"/>
        <v>0</v>
      </c>
      <c r="E2351" s="2">
        <f t="shared" si="326"/>
        <v>0</v>
      </c>
      <c r="F2351" s="2">
        <f t="shared" si="331"/>
        <v>2.858639770813251E-2</v>
      </c>
      <c r="G2351" s="2">
        <f t="shared" si="331"/>
        <v>1.6221237414566426E-2</v>
      </c>
      <c r="H2351" s="2">
        <f t="shared" si="328"/>
        <v>1.7622821846169614</v>
      </c>
      <c r="I2351" s="2">
        <f t="shared" si="329"/>
        <v>63.798050555118529</v>
      </c>
    </row>
    <row r="2352" spans="1:9" ht="13.5" x14ac:dyDescent="0.25">
      <c r="A2352" s="3">
        <f>TITRES_STAT!B2355</f>
        <v>45429</v>
      </c>
      <c r="B2352" s="17">
        <f>TITRES_STAT!D2355</f>
        <v>4.7591000000000001</v>
      </c>
      <c r="C2352" s="2">
        <f t="shared" si="324"/>
        <v>0</v>
      </c>
      <c r="D2352" s="2">
        <f t="shared" si="325"/>
        <v>0</v>
      </c>
      <c r="E2352" s="2">
        <f t="shared" si="326"/>
        <v>0</v>
      </c>
      <c r="F2352" s="2">
        <f t="shared" si="331"/>
        <v>2.654451215755162E-2</v>
      </c>
      <c r="G2352" s="2">
        <f t="shared" si="331"/>
        <v>1.5062577599240252E-2</v>
      </c>
      <c r="H2352" s="2">
        <f t="shared" si="328"/>
        <v>1.7622821846169616</v>
      </c>
      <c r="I2352" s="2">
        <f t="shared" si="329"/>
        <v>63.798050555118529</v>
      </c>
    </row>
    <row r="2353" spans="1:9" ht="13.5" x14ac:dyDescent="0.25">
      <c r="A2353" s="3">
        <f>TITRES_STAT!B2356</f>
        <v>45432</v>
      </c>
      <c r="B2353" s="17">
        <f>TITRES_STAT!D2356</f>
        <v>4.7679999999999998</v>
      </c>
      <c r="C2353" s="2">
        <f t="shared" si="324"/>
        <v>8.8999999999996859E-3</v>
      </c>
      <c r="D2353" s="2">
        <f t="shared" si="325"/>
        <v>8.8999999999996859E-3</v>
      </c>
      <c r="E2353" s="2">
        <f t="shared" si="326"/>
        <v>0</v>
      </c>
      <c r="F2353" s="2">
        <f t="shared" si="331"/>
        <v>2.5284189860583624E-2</v>
      </c>
      <c r="G2353" s="2">
        <f t="shared" si="331"/>
        <v>1.3986679199294519E-2</v>
      </c>
      <c r="H2353" s="2">
        <f t="shared" si="328"/>
        <v>1.807733594251518</v>
      </c>
      <c r="I2353" s="2">
        <f t="shared" si="329"/>
        <v>64.384085368805131</v>
      </c>
    </row>
    <row r="2354" spans="1:9" ht="13.5" x14ac:dyDescent="0.25">
      <c r="A2354" s="3">
        <f>TITRES_STAT!B2357</f>
        <v>45433</v>
      </c>
      <c r="B2354" s="17">
        <f>TITRES_STAT!D2357</f>
        <v>4.7769000000000004</v>
      </c>
      <c r="C2354" s="2">
        <f t="shared" si="324"/>
        <v>8.9000000000005741E-3</v>
      </c>
      <c r="D2354" s="2">
        <f t="shared" si="325"/>
        <v>8.9000000000005741E-3</v>
      </c>
      <c r="E2354" s="2">
        <f t="shared" si="326"/>
        <v>0</v>
      </c>
      <c r="F2354" s="2">
        <f t="shared" si="331"/>
        <v>2.4113890584827692E-2</v>
      </c>
      <c r="G2354" s="2">
        <f t="shared" si="331"/>
        <v>1.2987630685059195E-2</v>
      </c>
      <c r="H2354" s="2">
        <f t="shared" si="328"/>
        <v>1.8566812661656606</v>
      </c>
      <c r="I2354" s="2">
        <f t="shared" si="329"/>
        <v>64.994344596860273</v>
      </c>
    </row>
    <row r="2355" spans="1:9" ht="13.5" x14ac:dyDescent="0.25">
      <c r="A2355" s="3">
        <f>TITRES_STAT!B2358</f>
        <v>45434</v>
      </c>
      <c r="B2355" s="17">
        <f>TITRES_STAT!D2358</f>
        <v>4.7679999999999998</v>
      </c>
      <c r="C2355" s="2">
        <f t="shared" si="324"/>
        <v>-8.9000000000005741E-3</v>
      </c>
      <c r="D2355" s="2">
        <f t="shared" si="325"/>
        <v>0</v>
      </c>
      <c r="E2355" s="2">
        <f t="shared" si="326"/>
        <v>8.9000000000005741E-3</v>
      </c>
      <c r="F2355" s="2">
        <f t="shared" si="331"/>
        <v>2.2391469828768572E-2</v>
      </c>
      <c r="G2355" s="2">
        <f t="shared" si="331"/>
        <v>1.2695657064697866E-2</v>
      </c>
      <c r="H2355" s="2">
        <f t="shared" si="328"/>
        <v>1.7637109851550208</v>
      </c>
      <c r="I2355" s="2">
        <f t="shared" si="329"/>
        <v>63.81676646467762</v>
      </c>
    </row>
    <row r="2356" spans="1:9" ht="13.5" x14ac:dyDescent="0.25">
      <c r="A2356" s="3">
        <f>TITRES_STAT!B2359</f>
        <v>45435</v>
      </c>
      <c r="B2356" s="17">
        <f>TITRES_STAT!D2359</f>
        <v>4.9550999999999998</v>
      </c>
      <c r="C2356" s="2">
        <f t="shared" si="324"/>
        <v>0.18710000000000004</v>
      </c>
      <c r="D2356" s="2">
        <f t="shared" si="325"/>
        <v>0.18710000000000004</v>
      </c>
      <c r="E2356" s="2">
        <f t="shared" si="326"/>
        <v>0</v>
      </c>
      <c r="F2356" s="2">
        <f t="shared" si="331"/>
        <v>3.415636484099939E-2</v>
      </c>
      <c r="G2356" s="2">
        <f t="shared" si="331"/>
        <v>1.1788824417219446E-2</v>
      </c>
      <c r="H2356" s="2">
        <f t="shared" si="328"/>
        <v>2.8973512228334326</v>
      </c>
      <c r="I2356" s="2">
        <f t="shared" si="329"/>
        <v>74.341547814800606</v>
      </c>
    </row>
    <row r="2357" spans="1:9" ht="13.5" x14ac:dyDescent="0.25">
      <c r="A2357" s="3">
        <f>TITRES_STAT!B2360</f>
        <v>45436</v>
      </c>
      <c r="B2357" s="17">
        <f>TITRES_STAT!D2360</f>
        <v>4.9908000000000001</v>
      </c>
      <c r="C2357" s="2">
        <f t="shared" si="324"/>
        <v>3.5700000000000287E-2</v>
      </c>
      <c r="D2357" s="2">
        <f t="shared" si="325"/>
        <v>3.5700000000000287E-2</v>
      </c>
      <c r="E2357" s="2">
        <f t="shared" si="326"/>
        <v>0</v>
      </c>
      <c r="F2357" s="2">
        <f t="shared" si="331"/>
        <v>3.4266624495213741E-2</v>
      </c>
      <c r="G2357" s="2">
        <f t="shared" si="331"/>
        <v>1.0946765530275199E-2</v>
      </c>
      <c r="H2357" s="2">
        <f t="shared" si="328"/>
        <v>3.1302967438594882</v>
      </c>
      <c r="I2357" s="2">
        <f t="shared" si="329"/>
        <v>75.788664543614203</v>
      </c>
    </row>
    <row r="2358" spans="1:9" ht="13.5" x14ac:dyDescent="0.25">
      <c r="A2358" s="3">
        <f>TITRES_STAT!B2361</f>
        <v>45439</v>
      </c>
      <c r="B2358" s="17">
        <f>TITRES_STAT!D2361</f>
        <v>5.0354000000000001</v>
      </c>
      <c r="C2358" s="2">
        <f t="shared" si="324"/>
        <v>4.4599999999999973E-2</v>
      </c>
      <c r="D2358" s="2">
        <f t="shared" si="325"/>
        <v>4.4599999999999973E-2</v>
      </c>
      <c r="E2358" s="2">
        <f t="shared" si="326"/>
        <v>0</v>
      </c>
      <c r="F2358" s="2">
        <f t="shared" si="331"/>
        <v>3.5004722745555612E-2</v>
      </c>
      <c r="G2358" s="2">
        <f t="shared" si="331"/>
        <v>1.0164853706684114E-2</v>
      </c>
      <c r="H2358" s="2">
        <f t="shared" si="328"/>
        <v>3.4437015775777984</v>
      </c>
      <c r="I2358" s="2">
        <f t="shared" si="329"/>
        <v>77.496238607789536</v>
      </c>
    </row>
    <row r="2359" spans="1:9" ht="13.5" x14ac:dyDescent="0.25">
      <c r="A2359" s="3">
        <f>TITRES_STAT!B2362</f>
        <v>45440</v>
      </c>
      <c r="B2359" s="17">
        <f>TITRES_STAT!D2362</f>
        <v>5.0354000000000001</v>
      </c>
      <c r="C2359" s="2">
        <f t="shared" si="324"/>
        <v>0</v>
      </c>
      <c r="D2359" s="2">
        <f t="shared" si="325"/>
        <v>0</v>
      </c>
      <c r="E2359" s="2">
        <f t="shared" si="326"/>
        <v>0</v>
      </c>
      <c r="F2359" s="2">
        <f t="shared" si="331"/>
        <v>3.2504385406587358E-2</v>
      </c>
      <c r="G2359" s="2">
        <f t="shared" si="331"/>
        <v>9.4387927276352486E-3</v>
      </c>
      <c r="H2359" s="2">
        <f t="shared" si="328"/>
        <v>3.4437015775777984</v>
      </c>
      <c r="I2359" s="2">
        <f t="shared" si="329"/>
        <v>77.496238607789536</v>
      </c>
    </row>
    <row r="2360" spans="1:9" ht="13.5" x14ac:dyDescent="0.25">
      <c r="A2360" s="3">
        <f>TITRES_STAT!B2363</f>
        <v>45441</v>
      </c>
      <c r="B2360" s="17">
        <f>TITRES_STAT!D2363</f>
        <v>4.9996999999999998</v>
      </c>
      <c r="C2360" s="2">
        <f t="shared" si="324"/>
        <v>-3.5700000000000287E-2</v>
      </c>
      <c r="D2360" s="2">
        <f t="shared" si="325"/>
        <v>0</v>
      </c>
      <c r="E2360" s="2">
        <f t="shared" si="326"/>
        <v>3.5700000000000287E-2</v>
      </c>
      <c r="F2360" s="2">
        <f t="shared" si="331"/>
        <v>3.0182643591831117E-2</v>
      </c>
      <c r="G2360" s="2">
        <f t="shared" si="331"/>
        <v>1.1314593247089893E-2</v>
      </c>
      <c r="H2360" s="2">
        <f t="shared" si="328"/>
        <v>2.667585385766658</v>
      </c>
      <c r="I2360" s="2">
        <f t="shared" si="329"/>
        <v>72.734104463365782</v>
      </c>
    </row>
    <row r="2361" spans="1:9" ht="13.5" x14ac:dyDescent="0.25">
      <c r="A2361" s="3">
        <f>TITRES_STAT!B2364</f>
        <v>45442</v>
      </c>
      <c r="B2361" s="17">
        <f>TITRES_STAT!D2364</f>
        <v>4.9908000000000001</v>
      </c>
      <c r="C2361" s="2">
        <f t="shared" si="324"/>
        <v>-8.8999999999996859E-3</v>
      </c>
      <c r="D2361" s="2">
        <f t="shared" si="325"/>
        <v>0</v>
      </c>
      <c r="E2361" s="2">
        <f t="shared" si="326"/>
        <v>8.8999999999996859E-3</v>
      </c>
      <c r="F2361" s="2">
        <f t="shared" si="331"/>
        <v>2.8026740478128895E-2</v>
      </c>
      <c r="G2361" s="2">
        <f t="shared" si="331"/>
        <v>1.1142122300869164E-2</v>
      </c>
      <c r="H2361" s="2">
        <f t="shared" si="328"/>
        <v>2.5153861823920756</v>
      </c>
      <c r="I2361" s="2">
        <f t="shared" si="329"/>
        <v>71.553623183455159</v>
      </c>
    </row>
    <row r="2362" spans="1:9" ht="13.5" x14ac:dyDescent="0.25">
      <c r="A2362" s="3">
        <f>TITRES_STAT!B2365</f>
        <v>45443</v>
      </c>
      <c r="B2362" s="17">
        <f>TITRES_STAT!D2365</f>
        <v>4.9908000000000001</v>
      </c>
      <c r="C2362" s="2">
        <f t="shared" si="324"/>
        <v>0</v>
      </c>
      <c r="D2362" s="2">
        <f t="shared" si="325"/>
        <v>0</v>
      </c>
      <c r="E2362" s="2">
        <f t="shared" si="326"/>
        <v>0</v>
      </c>
      <c r="F2362" s="2">
        <f t="shared" si="331"/>
        <v>2.602483044397683E-2</v>
      </c>
      <c r="G2362" s="2">
        <f t="shared" si="331"/>
        <v>1.0346256422235651E-2</v>
      </c>
      <c r="H2362" s="2">
        <f t="shared" si="328"/>
        <v>2.5153861823920756</v>
      </c>
      <c r="I2362" s="2">
        <f t="shared" si="329"/>
        <v>71.553623183455159</v>
      </c>
    </row>
    <row r="2363" spans="1:9" ht="13.5" x14ac:dyDescent="0.25">
      <c r="A2363" s="3">
        <f>TITRES_STAT!B2366</f>
        <v>45446</v>
      </c>
      <c r="B2363" s="17">
        <f>TITRES_STAT!D2366</f>
        <v>4.9908000000000001</v>
      </c>
      <c r="C2363" s="2">
        <f t="shared" si="324"/>
        <v>0</v>
      </c>
      <c r="D2363" s="2">
        <f t="shared" si="325"/>
        <v>0</v>
      </c>
      <c r="E2363" s="2">
        <f t="shared" si="326"/>
        <v>0</v>
      </c>
      <c r="F2363" s="2">
        <f t="shared" si="331"/>
        <v>2.416591398369277E-2</v>
      </c>
      <c r="G2363" s="2">
        <f t="shared" si="331"/>
        <v>9.6072381063616753E-3</v>
      </c>
      <c r="H2363" s="2">
        <f t="shared" si="328"/>
        <v>2.515386182392076</v>
      </c>
      <c r="I2363" s="2">
        <f t="shared" si="329"/>
        <v>71.553623183455159</v>
      </c>
    </row>
    <row r="2364" spans="1:9" ht="13.5" x14ac:dyDescent="0.25">
      <c r="A2364" s="3">
        <f>TITRES_STAT!B2367</f>
        <v>45447</v>
      </c>
      <c r="B2364" s="17">
        <f>TITRES_STAT!D2367</f>
        <v>4.9908000000000001</v>
      </c>
      <c r="C2364" s="2">
        <f t="shared" si="324"/>
        <v>0</v>
      </c>
      <c r="D2364" s="2">
        <f t="shared" si="325"/>
        <v>0</v>
      </c>
      <c r="E2364" s="2">
        <f t="shared" si="326"/>
        <v>0</v>
      </c>
      <c r="F2364" s="2">
        <f t="shared" si="331"/>
        <v>2.2439777270571858E-2</v>
      </c>
      <c r="G2364" s="2">
        <f t="shared" si="331"/>
        <v>8.9210068130501276E-3</v>
      </c>
      <c r="H2364" s="2">
        <f t="shared" si="328"/>
        <v>2.5153861823920756</v>
      </c>
      <c r="I2364" s="2">
        <f t="shared" si="329"/>
        <v>71.553623183455159</v>
      </c>
    </row>
    <row r="2365" spans="1:9" ht="13.5" x14ac:dyDescent="0.25">
      <c r="A2365" s="3">
        <f>TITRES_STAT!B2368</f>
        <v>45448</v>
      </c>
      <c r="B2365" s="17">
        <f>TITRES_STAT!D2368</f>
        <v>4.9908000000000001</v>
      </c>
      <c r="C2365" s="2">
        <f t="shared" si="324"/>
        <v>0</v>
      </c>
      <c r="D2365" s="2">
        <f t="shared" si="325"/>
        <v>0</v>
      </c>
      <c r="E2365" s="2">
        <f t="shared" si="326"/>
        <v>0</v>
      </c>
      <c r="F2365" s="2">
        <f t="shared" ref="F2365:G2380" si="332">((F2364*13)+D2365)/14</f>
        <v>2.0836936036959582E-2</v>
      </c>
      <c r="G2365" s="2">
        <f t="shared" si="332"/>
        <v>8.2837920406894049E-3</v>
      </c>
      <c r="H2365" s="2">
        <f t="shared" si="328"/>
        <v>2.5153861823920756</v>
      </c>
      <c r="I2365" s="2">
        <f t="shared" si="329"/>
        <v>71.553623183455159</v>
      </c>
    </row>
    <row r="2366" spans="1:9" ht="13.5" x14ac:dyDescent="0.25">
      <c r="A2366" s="3">
        <f>TITRES_STAT!B2369</f>
        <v>45449</v>
      </c>
      <c r="B2366" s="17">
        <f>TITRES_STAT!D2369</f>
        <v>4.9908000000000001</v>
      </c>
      <c r="C2366" s="2">
        <f t="shared" si="324"/>
        <v>0</v>
      </c>
      <c r="D2366" s="2">
        <f t="shared" si="325"/>
        <v>0</v>
      </c>
      <c r="E2366" s="2">
        <f t="shared" si="326"/>
        <v>0</v>
      </c>
      <c r="F2366" s="2">
        <f t="shared" si="332"/>
        <v>1.9348583462891041E-2</v>
      </c>
      <c r="G2366" s="2">
        <f t="shared" si="332"/>
        <v>7.6920926092115902E-3</v>
      </c>
      <c r="H2366" s="2">
        <f t="shared" si="328"/>
        <v>2.5153861823920756</v>
      </c>
      <c r="I2366" s="2">
        <f t="shared" si="329"/>
        <v>71.553623183455159</v>
      </c>
    </row>
    <row r="2367" spans="1:9" ht="13.5" x14ac:dyDescent="0.25">
      <c r="A2367" s="3">
        <f>TITRES_STAT!B2370</f>
        <v>45450</v>
      </c>
      <c r="B2367" s="17">
        <f>TITRES_STAT!D2370</f>
        <v>5.0709999999999997</v>
      </c>
      <c r="C2367" s="2">
        <f t="shared" si="324"/>
        <v>8.0199999999999605E-2</v>
      </c>
      <c r="D2367" s="2">
        <f t="shared" si="325"/>
        <v>8.0199999999999605E-2</v>
      </c>
      <c r="E2367" s="2">
        <f t="shared" si="326"/>
        <v>0</v>
      </c>
      <c r="F2367" s="2">
        <f t="shared" si="332"/>
        <v>2.3695113215541654E-2</v>
      </c>
      <c r="G2367" s="2">
        <f t="shared" si="332"/>
        <v>7.142657422839334E-3</v>
      </c>
      <c r="H2367" s="2">
        <f t="shared" si="328"/>
        <v>3.3174086075826974</v>
      </c>
      <c r="I2367" s="2">
        <f t="shared" si="329"/>
        <v>76.837957884187929</v>
      </c>
    </row>
    <row r="2368" spans="1:9" ht="13.5" x14ac:dyDescent="0.25">
      <c r="A2368" s="3">
        <f>TITRES_STAT!B2371</f>
        <v>45453</v>
      </c>
      <c r="B2368" s="17">
        <f>TITRES_STAT!D2371</f>
        <v>5.1600999999999999</v>
      </c>
      <c r="C2368" s="2">
        <f t="shared" si="324"/>
        <v>8.9100000000000179E-2</v>
      </c>
      <c r="D2368" s="2">
        <f t="shared" si="325"/>
        <v>8.9100000000000179E-2</v>
      </c>
      <c r="E2368" s="2">
        <f t="shared" si="326"/>
        <v>0</v>
      </c>
      <c r="F2368" s="2">
        <f t="shared" si="332"/>
        <v>2.8366890843002979E-2</v>
      </c>
      <c r="G2368" s="2">
        <f t="shared" si="332"/>
        <v>6.6324676069222386E-3</v>
      </c>
      <c r="H2368" s="2">
        <f t="shared" si="328"/>
        <v>4.2769738993367632</v>
      </c>
      <c r="I2368" s="2">
        <f t="shared" si="329"/>
        <v>81.049745193439648</v>
      </c>
    </row>
    <row r="2369" spans="1:9" ht="13.5" x14ac:dyDescent="0.25">
      <c r="A2369" s="3">
        <f>TITRES_STAT!B2372</f>
        <v>45454</v>
      </c>
      <c r="B2369" s="17">
        <f>TITRES_STAT!D2372</f>
        <v>5.2582000000000004</v>
      </c>
      <c r="C2369" s="2">
        <f t="shared" si="324"/>
        <v>9.810000000000052E-2</v>
      </c>
      <c r="D2369" s="2">
        <f t="shared" si="325"/>
        <v>9.810000000000052E-2</v>
      </c>
      <c r="E2369" s="2">
        <f t="shared" si="326"/>
        <v>0</v>
      </c>
      <c r="F2369" s="2">
        <f t="shared" si="332"/>
        <v>3.3347827211359947E-2</v>
      </c>
      <c r="G2369" s="2">
        <f t="shared" si="332"/>
        <v>6.1587199207135072E-3</v>
      </c>
      <c r="H2369" s="2">
        <f t="shared" si="328"/>
        <v>5.4147335226597697</v>
      </c>
      <c r="I2369" s="2">
        <f t="shared" si="329"/>
        <v>84.410887896316453</v>
      </c>
    </row>
    <row r="2370" spans="1:9" ht="13.5" x14ac:dyDescent="0.25">
      <c r="A2370" s="3">
        <f>TITRES_STAT!B2373</f>
        <v>45455</v>
      </c>
      <c r="B2370" s="17">
        <f>TITRES_STAT!D2373</f>
        <v>5.1245000000000003</v>
      </c>
      <c r="C2370" s="2">
        <f t="shared" si="324"/>
        <v>-0.13370000000000015</v>
      </c>
      <c r="D2370" s="2">
        <f t="shared" si="325"/>
        <v>0</v>
      </c>
      <c r="E2370" s="2">
        <f t="shared" si="326"/>
        <v>0.13370000000000015</v>
      </c>
      <c r="F2370" s="2">
        <f t="shared" si="332"/>
        <v>3.0965839553405667E-2</v>
      </c>
      <c r="G2370" s="2">
        <f t="shared" si="332"/>
        <v>1.5268811354948267E-2</v>
      </c>
      <c r="H2370" s="2">
        <f t="shared" si="328"/>
        <v>2.028045198382149</v>
      </c>
      <c r="I2370" s="2">
        <f t="shared" si="329"/>
        <v>66.97539387673973</v>
      </c>
    </row>
    <row r="2371" spans="1:9" ht="13.5" x14ac:dyDescent="0.25">
      <c r="A2371" s="3">
        <f>TITRES_STAT!B2374</f>
        <v>45456</v>
      </c>
      <c r="B2371" s="17">
        <f>TITRES_STAT!D2374</f>
        <v>5.0799000000000003</v>
      </c>
      <c r="C2371" s="2">
        <f t="shared" ref="C2371:C2434" si="333">B2371-B2370</f>
        <v>-4.4599999999999973E-2</v>
      </c>
      <c r="D2371" s="2">
        <f t="shared" ref="D2371:D2434" si="334">IF(C2371&gt;0,C2371,0)</f>
        <v>0</v>
      </c>
      <c r="E2371" s="2">
        <f t="shared" ref="E2371:E2434" si="335">IF(C2371&lt;0,-C2371,0)</f>
        <v>4.4599999999999973E-2</v>
      </c>
      <c r="F2371" s="2">
        <f t="shared" si="332"/>
        <v>2.8753993871019547E-2</v>
      </c>
      <c r="G2371" s="2">
        <f t="shared" si="332"/>
        <v>1.7363896258166246E-2</v>
      </c>
      <c r="H2371" s="2">
        <f t="shared" si="328"/>
        <v>1.6559643897605374</v>
      </c>
      <c r="I2371" s="2">
        <f t="shared" si="329"/>
        <v>62.348892784283144</v>
      </c>
    </row>
    <row r="2372" spans="1:9" ht="13.5" x14ac:dyDescent="0.25">
      <c r="A2372" s="3">
        <f>TITRES_STAT!B2375</f>
        <v>45457</v>
      </c>
      <c r="B2372" s="17">
        <f>TITRES_STAT!D2375</f>
        <v>5.1155999999999997</v>
      </c>
      <c r="C2372" s="2">
        <f t="shared" si="333"/>
        <v>3.5699999999999399E-2</v>
      </c>
      <c r="D2372" s="2">
        <f t="shared" si="334"/>
        <v>3.5699999999999399E-2</v>
      </c>
      <c r="E2372" s="2">
        <f t="shared" si="335"/>
        <v>0</v>
      </c>
      <c r="F2372" s="2">
        <f t="shared" si="332"/>
        <v>2.9250137165946679E-2</v>
      </c>
      <c r="G2372" s="2">
        <f t="shared" si="332"/>
        <v>1.6123617954011512E-2</v>
      </c>
      <c r="H2372" s="2">
        <f t="shared" si="328"/>
        <v>1.8141174796733091</v>
      </c>
      <c r="I2372" s="2">
        <f t="shared" si="329"/>
        <v>64.464880829492245</v>
      </c>
    </row>
    <row r="2373" spans="1:9" ht="13.5" x14ac:dyDescent="0.25">
      <c r="A2373" s="3">
        <f>TITRES_STAT!B2376</f>
        <v>45461</v>
      </c>
      <c r="B2373" s="17">
        <f>TITRES_STAT!D2376</f>
        <v>5.0799000000000003</v>
      </c>
      <c r="C2373" s="2">
        <f t="shared" si="333"/>
        <v>-3.5699999999999399E-2</v>
      </c>
      <c r="D2373" s="2">
        <f t="shared" si="334"/>
        <v>0</v>
      </c>
      <c r="E2373" s="2">
        <f t="shared" si="335"/>
        <v>3.5699999999999399E-2</v>
      </c>
      <c r="F2373" s="2">
        <f t="shared" si="332"/>
        <v>2.7160841654093347E-2</v>
      </c>
      <c r="G2373" s="2">
        <f t="shared" si="332"/>
        <v>1.7521930957296362E-2</v>
      </c>
      <c r="H2373" s="2">
        <f t="shared" si="328"/>
        <v>1.5501055060819775</v>
      </c>
      <c r="I2373" s="2">
        <f t="shared" si="329"/>
        <v>60.78593620479586</v>
      </c>
    </row>
    <row r="2374" spans="1:9" ht="13.5" x14ac:dyDescent="0.25">
      <c r="A2374" s="3">
        <f>TITRES_STAT!B2377</f>
        <v>45462</v>
      </c>
      <c r="B2374" s="17">
        <f>TITRES_STAT!D2377</f>
        <v>5.1689999999999996</v>
      </c>
      <c r="C2374" s="2">
        <f t="shared" si="333"/>
        <v>8.9099999999999291E-2</v>
      </c>
      <c r="D2374" s="2">
        <f t="shared" si="334"/>
        <v>8.9099999999999291E-2</v>
      </c>
      <c r="E2374" s="2">
        <f t="shared" si="335"/>
        <v>0</v>
      </c>
      <c r="F2374" s="2">
        <f t="shared" si="332"/>
        <v>3.1585067250229484E-2</v>
      </c>
      <c r="G2374" s="2">
        <f t="shared" si="332"/>
        <v>1.6270364460346621E-2</v>
      </c>
      <c r="H2374" s="2">
        <f t="shared" si="328"/>
        <v>1.9412636592872365</v>
      </c>
      <c r="I2374" s="2">
        <f t="shared" si="329"/>
        <v>66.001007871482955</v>
      </c>
    </row>
    <row r="2375" spans="1:9" ht="13.5" x14ac:dyDescent="0.25">
      <c r="A2375" s="3">
        <f>TITRES_STAT!B2378</f>
        <v>45463</v>
      </c>
      <c r="B2375" s="17">
        <f>TITRES_STAT!D2378</f>
        <v>5.0800999999999998</v>
      </c>
      <c r="C2375" s="2">
        <f t="shared" si="333"/>
        <v>-8.8899999999999757E-2</v>
      </c>
      <c r="D2375" s="2">
        <f t="shared" si="334"/>
        <v>0</v>
      </c>
      <c r="E2375" s="2">
        <f t="shared" si="335"/>
        <v>8.8899999999999757E-2</v>
      </c>
      <c r="F2375" s="2">
        <f t="shared" si="332"/>
        <v>2.9328991018070235E-2</v>
      </c>
      <c r="G2375" s="2">
        <f t="shared" si="332"/>
        <v>2.1458195570321841E-2</v>
      </c>
      <c r="H2375" s="2">
        <f t="shared" si="328"/>
        <v>1.3667967058066264</v>
      </c>
      <c r="I2375" s="2">
        <f t="shared" si="329"/>
        <v>57.748800412530969</v>
      </c>
    </row>
    <row r="2376" spans="1:9" ht="13.5" x14ac:dyDescent="0.25">
      <c r="A2376" s="3">
        <f>TITRES_STAT!B2379</f>
        <v>45464</v>
      </c>
      <c r="B2376" s="17">
        <f>TITRES_STAT!D2379</f>
        <v>5.2237999999999998</v>
      </c>
      <c r="C2376" s="2">
        <f t="shared" si="333"/>
        <v>0.14369999999999994</v>
      </c>
      <c r="D2376" s="2">
        <f t="shared" si="334"/>
        <v>0.14369999999999994</v>
      </c>
      <c r="E2376" s="2">
        <f t="shared" si="335"/>
        <v>0</v>
      </c>
      <c r="F2376" s="2">
        <f t="shared" si="332"/>
        <v>3.7498348802493787E-2</v>
      </c>
      <c r="G2376" s="2">
        <f t="shared" si="332"/>
        <v>1.9925467315298852E-2</v>
      </c>
      <c r="H2376" s="2">
        <f t="shared" si="328"/>
        <v>1.8819307075273666</v>
      </c>
      <c r="I2376" s="2">
        <f t="shared" si="329"/>
        <v>65.301039425129758</v>
      </c>
    </row>
    <row r="2377" spans="1:9" ht="13.5" x14ac:dyDescent="0.25">
      <c r="A2377" s="3">
        <f>TITRES_STAT!B2380</f>
        <v>45467</v>
      </c>
      <c r="B2377" s="17">
        <f>TITRES_STAT!D2380</f>
        <v>5.1759000000000004</v>
      </c>
      <c r="C2377" s="2">
        <f t="shared" si="333"/>
        <v>-4.7899999999999388E-2</v>
      </c>
      <c r="D2377" s="2">
        <f t="shared" si="334"/>
        <v>0</v>
      </c>
      <c r="E2377" s="2">
        <f t="shared" si="335"/>
        <v>4.7899999999999388E-2</v>
      </c>
      <c r="F2377" s="2">
        <f t="shared" si="332"/>
        <v>3.4819895316601374E-2</v>
      </c>
      <c r="G2377" s="2">
        <f t="shared" si="332"/>
        <v>2.1923648221348891E-2</v>
      </c>
      <c r="H2377" s="2">
        <f t="shared" si="328"/>
        <v>1.588234538569832</v>
      </c>
      <c r="I2377" s="2">
        <f t="shared" si="329"/>
        <v>61.363625085052568</v>
      </c>
    </row>
    <row r="2378" spans="1:9" ht="13.5" x14ac:dyDescent="0.25">
      <c r="A2378" s="3">
        <f>TITRES_STAT!B2381</f>
        <v>45468</v>
      </c>
      <c r="B2378" s="17">
        <f>TITRES_STAT!D2381</f>
        <v>5.0800999999999998</v>
      </c>
      <c r="C2378" s="2">
        <f t="shared" si="333"/>
        <v>-9.5800000000000551E-2</v>
      </c>
      <c r="D2378" s="2">
        <f t="shared" si="334"/>
        <v>0</v>
      </c>
      <c r="E2378" s="2">
        <f t="shared" si="335"/>
        <v>9.5800000000000551E-2</v>
      </c>
      <c r="F2378" s="2">
        <f t="shared" si="332"/>
        <v>3.2332759936844133E-2</v>
      </c>
      <c r="G2378" s="2">
        <f t="shared" si="332"/>
        <v>2.7200530491252584E-2</v>
      </c>
      <c r="H2378" s="2">
        <f t="shared" si="328"/>
        <v>1.1886812261710125</v>
      </c>
      <c r="I2378" s="2">
        <f t="shared" si="329"/>
        <v>54.310386179468921</v>
      </c>
    </row>
    <row r="2379" spans="1:9" ht="13.5" x14ac:dyDescent="0.25">
      <c r="A2379" s="3">
        <f>TITRES_STAT!B2382</f>
        <v>45469</v>
      </c>
      <c r="B2379" s="17">
        <f>TITRES_STAT!D2382</f>
        <v>5.0416999999999996</v>
      </c>
      <c r="C2379" s="2">
        <f t="shared" si="333"/>
        <v>-3.8400000000000212E-2</v>
      </c>
      <c r="D2379" s="2">
        <f t="shared" si="334"/>
        <v>0</v>
      </c>
      <c r="E2379" s="2">
        <f t="shared" si="335"/>
        <v>3.8400000000000212E-2</v>
      </c>
      <c r="F2379" s="2">
        <f t="shared" si="332"/>
        <v>3.0023277084212409E-2</v>
      </c>
      <c r="G2379" s="2">
        <f t="shared" si="332"/>
        <v>2.8000492599020273E-2</v>
      </c>
      <c r="H2379" s="2">
        <f t="shared" si="328"/>
        <v>1.0722410321189462</v>
      </c>
      <c r="I2379" s="2">
        <f t="shared" si="329"/>
        <v>51.743065381855629</v>
      </c>
    </row>
    <row r="2380" spans="1:9" ht="13.5" x14ac:dyDescent="0.25">
      <c r="A2380" s="3">
        <f>TITRES_STAT!B2383</f>
        <v>45470</v>
      </c>
      <c r="B2380" s="17">
        <f>TITRES_STAT!D2383</f>
        <v>5.0320999999999998</v>
      </c>
      <c r="C2380" s="2">
        <f t="shared" si="333"/>
        <v>-9.5999999999998309E-3</v>
      </c>
      <c r="D2380" s="2">
        <f t="shared" si="334"/>
        <v>0</v>
      </c>
      <c r="E2380" s="2">
        <f t="shared" si="335"/>
        <v>9.5999999999998309E-3</v>
      </c>
      <c r="F2380" s="2">
        <f t="shared" si="332"/>
        <v>2.7878757292482952E-2</v>
      </c>
      <c r="G2380" s="2">
        <f t="shared" si="332"/>
        <v>2.6686171699090242E-2</v>
      </c>
      <c r="H2380" s="2">
        <f t="shared" si="328"/>
        <v>1.0446892722882903</v>
      </c>
      <c r="I2380" s="2">
        <f t="shared" si="329"/>
        <v>51.092813291827888</v>
      </c>
    </row>
    <row r="2381" spans="1:9" ht="13.5" x14ac:dyDescent="0.25">
      <c r="A2381" s="3">
        <f>TITRES_STAT!B2384</f>
        <v>45471</v>
      </c>
      <c r="B2381" s="17">
        <f>TITRES_STAT!D2384</f>
        <v>5.1759000000000004</v>
      </c>
      <c r="C2381" s="2">
        <f t="shared" si="333"/>
        <v>0.14380000000000059</v>
      </c>
      <c r="D2381" s="2">
        <f t="shared" si="334"/>
        <v>0.14380000000000059</v>
      </c>
      <c r="E2381" s="2">
        <f t="shared" si="335"/>
        <v>0</v>
      </c>
      <c r="F2381" s="2">
        <f t="shared" ref="F2381:G2396" si="336">((F2380*13)+D2381)/14</f>
        <v>3.6158846057305634E-2</v>
      </c>
      <c r="G2381" s="2">
        <f t="shared" si="336"/>
        <v>2.4780016577726653E-2</v>
      </c>
      <c r="H2381" s="2">
        <f t="shared" si="328"/>
        <v>1.4591937799511709</v>
      </c>
      <c r="I2381" s="2">
        <f t="shared" si="329"/>
        <v>59.336266700387654</v>
      </c>
    </row>
    <row r="2382" spans="1:9" ht="13.5" x14ac:dyDescent="0.25">
      <c r="A2382" s="3">
        <f>TITRES_STAT!B2385</f>
        <v>45474</v>
      </c>
      <c r="B2382" s="17">
        <f>TITRES_STAT!D2385</f>
        <v>5.0800999999999998</v>
      </c>
      <c r="C2382" s="2">
        <f t="shared" si="333"/>
        <v>-9.5800000000000551E-2</v>
      </c>
      <c r="D2382" s="2">
        <f t="shared" si="334"/>
        <v>0</v>
      </c>
      <c r="E2382" s="2">
        <f t="shared" si="335"/>
        <v>9.5800000000000551E-2</v>
      </c>
      <c r="F2382" s="2">
        <f t="shared" si="336"/>
        <v>3.3576071338926664E-2</v>
      </c>
      <c r="G2382" s="2">
        <f t="shared" si="336"/>
        <v>2.98528725364605E-2</v>
      </c>
      <c r="H2382" s="2">
        <f t="shared" si="328"/>
        <v>1.1247182762033661</v>
      </c>
      <c r="I2382" s="2">
        <f t="shared" si="329"/>
        <v>52.934936777270622</v>
      </c>
    </row>
    <row r="2383" spans="1:9" ht="13.5" x14ac:dyDescent="0.25">
      <c r="A2383" s="3">
        <f>TITRES_STAT!B2386</f>
        <v>45475</v>
      </c>
      <c r="B2383" s="17">
        <f>TITRES_STAT!D2386</f>
        <v>5.1375999999999999</v>
      </c>
      <c r="C2383" s="2">
        <f t="shared" si="333"/>
        <v>5.7500000000000107E-2</v>
      </c>
      <c r="D2383" s="2">
        <f t="shared" si="334"/>
        <v>5.7500000000000107E-2</v>
      </c>
      <c r="E2383" s="2">
        <f t="shared" si="335"/>
        <v>0</v>
      </c>
      <c r="F2383" s="2">
        <f t="shared" si="336"/>
        <v>3.5284923386146194E-2</v>
      </c>
      <c r="G2383" s="2">
        <f t="shared" si="336"/>
        <v>2.7720524498141892E-2</v>
      </c>
      <c r="H2383" s="2">
        <f t="shared" si="328"/>
        <v>1.2728807995141413</v>
      </c>
      <c r="I2383" s="2">
        <f t="shared" si="329"/>
        <v>56.002972077824609</v>
      </c>
    </row>
    <row r="2384" spans="1:9" ht="13.5" x14ac:dyDescent="0.25">
      <c r="A2384" s="3">
        <f>TITRES_STAT!B2387</f>
        <v>45476</v>
      </c>
      <c r="B2384" s="17">
        <f>TITRES_STAT!D2387</f>
        <v>5.0800999999999998</v>
      </c>
      <c r="C2384" s="2">
        <f t="shared" si="333"/>
        <v>-5.7500000000000107E-2</v>
      </c>
      <c r="D2384" s="2">
        <f t="shared" si="334"/>
        <v>0</v>
      </c>
      <c r="E2384" s="2">
        <f t="shared" si="335"/>
        <v>5.7500000000000107E-2</v>
      </c>
      <c r="F2384" s="2">
        <f t="shared" si="336"/>
        <v>3.276457171570718E-2</v>
      </c>
      <c r="G2384" s="2">
        <f t="shared" si="336"/>
        <v>2.9847629891131766E-2</v>
      </c>
      <c r="H2384" s="2">
        <f t="shared" si="328"/>
        <v>1.0977277537685526</v>
      </c>
      <c r="I2384" s="2">
        <f t="shared" si="329"/>
        <v>52.329371711676721</v>
      </c>
    </row>
    <row r="2385" spans="1:9" ht="13.5" x14ac:dyDescent="0.25">
      <c r="A2385" s="3">
        <f>TITRES_STAT!B2388</f>
        <v>45477</v>
      </c>
      <c r="B2385" s="17">
        <f>TITRES_STAT!D2388</f>
        <v>5.0800999999999998</v>
      </c>
      <c r="C2385" s="2">
        <f t="shared" si="333"/>
        <v>0</v>
      </c>
      <c r="D2385" s="2">
        <f t="shared" si="334"/>
        <v>0</v>
      </c>
      <c r="E2385" s="2">
        <f t="shared" si="335"/>
        <v>0</v>
      </c>
      <c r="F2385" s="2">
        <f t="shared" si="336"/>
        <v>3.042424516458524E-2</v>
      </c>
      <c r="G2385" s="2">
        <f t="shared" si="336"/>
        <v>2.7715656327479497E-2</v>
      </c>
      <c r="H2385" s="2">
        <f t="shared" ref="H2385:H2448" si="337">F2385/G2385</f>
        <v>1.0977277537685526</v>
      </c>
      <c r="I2385" s="2">
        <f t="shared" ref="I2385:I2448" si="338">IF(G2385=0,100,100-(100/(1+H2385)))</f>
        <v>52.329371711676721</v>
      </c>
    </row>
    <row r="2386" spans="1:9" ht="13.5" x14ac:dyDescent="0.25">
      <c r="A2386" s="3">
        <f>TITRES_STAT!B2389</f>
        <v>45478</v>
      </c>
      <c r="B2386" s="17">
        <f>TITRES_STAT!D2389</f>
        <v>5.0895999999999999</v>
      </c>
      <c r="C2386" s="2">
        <f t="shared" si="333"/>
        <v>9.5000000000000639E-3</v>
      </c>
      <c r="D2386" s="2">
        <f t="shared" si="334"/>
        <v>9.5000000000000639E-3</v>
      </c>
      <c r="E2386" s="2">
        <f t="shared" si="335"/>
        <v>0</v>
      </c>
      <c r="F2386" s="2">
        <f t="shared" si="336"/>
        <v>2.8929656224257728E-2</v>
      </c>
      <c r="G2386" s="2">
        <f t="shared" si="336"/>
        <v>2.573596658980239E-2</v>
      </c>
      <c r="H2386" s="2">
        <f t="shared" si="337"/>
        <v>1.1240944117374168</v>
      </c>
      <c r="I2386" s="2">
        <f t="shared" si="338"/>
        <v>52.921113370754391</v>
      </c>
    </row>
    <row r="2387" spans="1:9" ht="13.5" x14ac:dyDescent="0.25">
      <c r="A2387" s="3">
        <f>TITRES_STAT!B2390</f>
        <v>45481</v>
      </c>
      <c r="B2387" s="17">
        <f>TITRES_STAT!D2390</f>
        <v>5.0895999999999999</v>
      </c>
      <c r="C2387" s="2">
        <f t="shared" si="333"/>
        <v>0</v>
      </c>
      <c r="D2387" s="2">
        <f t="shared" si="334"/>
        <v>0</v>
      </c>
      <c r="E2387" s="2">
        <f t="shared" si="335"/>
        <v>0</v>
      </c>
      <c r="F2387" s="2">
        <f t="shared" si="336"/>
        <v>2.6863252208239319E-2</v>
      </c>
      <c r="G2387" s="2">
        <f t="shared" si="336"/>
        <v>2.3897683261959363E-2</v>
      </c>
      <c r="H2387" s="2">
        <f t="shared" si="337"/>
        <v>1.1240944117374168</v>
      </c>
      <c r="I2387" s="2">
        <f t="shared" si="338"/>
        <v>52.921113370754391</v>
      </c>
    </row>
    <row r="2388" spans="1:9" ht="13.5" x14ac:dyDescent="0.25">
      <c r="A2388" s="3">
        <f>TITRES_STAT!B2391</f>
        <v>45482</v>
      </c>
      <c r="B2388" s="17">
        <f>TITRES_STAT!D2391</f>
        <v>5.1662999999999997</v>
      </c>
      <c r="C2388" s="2">
        <f t="shared" si="333"/>
        <v>7.6699999999999768E-2</v>
      </c>
      <c r="D2388" s="2">
        <f t="shared" si="334"/>
        <v>7.6699999999999768E-2</v>
      </c>
      <c r="E2388" s="2">
        <f t="shared" si="335"/>
        <v>0</v>
      </c>
      <c r="F2388" s="2">
        <f t="shared" si="336"/>
        <v>3.042301990765078E-2</v>
      </c>
      <c r="G2388" s="2">
        <f t="shared" si="336"/>
        <v>2.2190705886105121E-2</v>
      </c>
      <c r="H2388" s="2">
        <f t="shared" si="337"/>
        <v>1.3709802682167216</v>
      </c>
      <c r="I2388" s="2">
        <f t="shared" si="338"/>
        <v>57.823352079090604</v>
      </c>
    </row>
    <row r="2389" spans="1:9" ht="13.5" x14ac:dyDescent="0.25">
      <c r="A2389" s="3">
        <f>TITRES_STAT!B2392</f>
        <v>45483</v>
      </c>
      <c r="B2389" s="17">
        <f>TITRES_STAT!D2392</f>
        <v>5.1280000000000001</v>
      </c>
      <c r="C2389" s="2">
        <f t="shared" si="333"/>
        <v>-3.8299999999999557E-2</v>
      </c>
      <c r="D2389" s="2">
        <f t="shared" si="334"/>
        <v>0</v>
      </c>
      <c r="E2389" s="2">
        <f t="shared" si="335"/>
        <v>3.8299999999999557E-2</v>
      </c>
      <c r="F2389" s="2">
        <f t="shared" si="336"/>
        <v>2.8249947057104294E-2</v>
      </c>
      <c r="G2389" s="2">
        <f t="shared" si="336"/>
        <v>2.3341369751383293E-2</v>
      </c>
      <c r="H2389" s="2">
        <f t="shared" si="337"/>
        <v>1.2102951693925375</v>
      </c>
      <c r="I2389" s="2">
        <f t="shared" si="338"/>
        <v>54.757173890271268</v>
      </c>
    </row>
    <row r="2390" spans="1:9" ht="13.5" x14ac:dyDescent="0.25">
      <c r="A2390" s="3">
        <f>TITRES_STAT!B2393</f>
        <v>45484</v>
      </c>
      <c r="B2390" s="17">
        <f>TITRES_STAT!D2393</f>
        <v>5.0800999999999998</v>
      </c>
      <c r="C2390" s="2">
        <f t="shared" si="333"/>
        <v>-4.7900000000000276E-2</v>
      </c>
      <c r="D2390" s="2">
        <f t="shared" si="334"/>
        <v>0</v>
      </c>
      <c r="E2390" s="2">
        <f t="shared" si="335"/>
        <v>4.7900000000000276E-2</v>
      </c>
      <c r="F2390" s="2">
        <f t="shared" si="336"/>
        <v>2.6232093695882558E-2</v>
      </c>
      <c r="G2390" s="2">
        <f t="shared" si="336"/>
        <v>2.5095557626284508E-2</v>
      </c>
      <c r="H2390" s="2">
        <f t="shared" si="337"/>
        <v>1.0452883369448491</v>
      </c>
      <c r="I2390" s="2">
        <f t="shared" si="338"/>
        <v>51.107138199704856</v>
      </c>
    </row>
    <row r="2391" spans="1:9" ht="13.5" x14ac:dyDescent="0.25">
      <c r="A2391" s="3">
        <f>TITRES_STAT!B2394</f>
        <v>45485</v>
      </c>
      <c r="B2391" s="17">
        <f>TITRES_STAT!D2394</f>
        <v>5.0800999999999998</v>
      </c>
      <c r="C2391" s="2">
        <f t="shared" si="333"/>
        <v>0</v>
      </c>
      <c r="D2391" s="2">
        <f t="shared" si="334"/>
        <v>0</v>
      </c>
      <c r="E2391" s="2">
        <f t="shared" si="335"/>
        <v>0</v>
      </c>
      <c r="F2391" s="2">
        <f t="shared" si="336"/>
        <v>2.4358372717605232E-2</v>
      </c>
      <c r="G2391" s="2">
        <f t="shared" si="336"/>
        <v>2.3303017795835611E-2</v>
      </c>
      <c r="H2391" s="2">
        <f t="shared" si="337"/>
        <v>1.0452883369448491</v>
      </c>
      <c r="I2391" s="2">
        <f t="shared" si="338"/>
        <v>51.107138199704856</v>
      </c>
    </row>
    <row r="2392" spans="1:9" ht="13.5" x14ac:dyDescent="0.25">
      <c r="A2392" s="3">
        <f>TITRES_STAT!B2395</f>
        <v>45488</v>
      </c>
      <c r="B2392" s="17">
        <f>TITRES_STAT!D2395</f>
        <v>5.0991999999999997</v>
      </c>
      <c r="C2392" s="2">
        <f t="shared" si="333"/>
        <v>1.9099999999999895E-2</v>
      </c>
      <c r="D2392" s="2">
        <f t="shared" si="334"/>
        <v>1.9099999999999895E-2</v>
      </c>
      <c r="E2392" s="2">
        <f t="shared" si="335"/>
        <v>0</v>
      </c>
      <c r="F2392" s="2">
        <f t="shared" si="336"/>
        <v>2.3982774666347708E-2</v>
      </c>
      <c r="G2392" s="2">
        <f t="shared" si="336"/>
        <v>2.1638516524704495E-2</v>
      </c>
      <c r="H2392" s="2">
        <f t="shared" si="337"/>
        <v>1.108337285458862</v>
      </c>
      <c r="I2392" s="2">
        <f t="shared" si="338"/>
        <v>52.569258870629028</v>
      </c>
    </row>
    <row r="2393" spans="1:9" ht="13.5" x14ac:dyDescent="0.25">
      <c r="A2393" s="3">
        <f>TITRES_STAT!B2396</f>
        <v>45489</v>
      </c>
      <c r="B2393" s="17">
        <f>TITRES_STAT!D2396</f>
        <v>5.0800999999999998</v>
      </c>
      <c r="C2393" s="2">
        <f t="shared" si="333"/>
        <v>-1.9099999999999895E-2</v>
      </c>
      <c r="D2393" s="2">
        <f t="shared" si="334"/>
        <v>0</v>
      </c>
      <c r="E2393" s="2">
        <f t="shared" si="335"/>
        <v>1.9099999999999895E-2</v>
      </c>
      <c r="F2393" s="2">
        <f t="shared" si="336"/>
        <v>2.2269719333037157E-2</v>
      </c>
      <c r="G2393" s="2">
        <f t="shared" si="336"/>
        <v>2.1457193915797024E-2</v>
      </c>
      <c r="H2393" s="2">
        <f t="shared" si="337"/>
        <v>1.0378672728796072</v>
      </c>
      <c r="I2393" s="2">
        <f t="shared" si="338"/>
        <v>50.929090755407707</v>
      </c>
    </row>
    <row r="2394" spans="1:9" ht="13.5" x14ac:dyDescent="0.25">
      <c r="A2394" s="3">
        <f>TITRES_STAT!B2397</f>
        <v>45490</v>
      </c>
      <c r="B2394" s="17">
        <f>TITRES_STAT!D2397</f>
        <v>5.0800999999999998</v>
      </c>
      <c r="C2394" s="2">
        <f t="shared" si="333"/>
        <v>0</v>
      </c>
      <c r="D2394" s="2">
        <f t="shared" si="334"/>
        <v>0</v>
      </c>
      <c r="E2394" s="2">
        <f t="shared" si="335"/>
        <v>0</v>
      </c>
      <c r="F2394" s="2">
        <f t="shared" si="336"/>
        <v>2.0679025094963076E-2</v>
      </c>
      <c r="G2394" s="2">
        <f t="shared" si="336"/>
        <v>1.9924537207525812E-2</v>
      </c>
      <c r="H2394" s="2">
        <f t="shared" si="337"/>
        <v>1.037867272879607</v>
      </c>
      <c r="I2394" s="2">
        <f t="shared" si="338"/>
        <v>50.929090755407707</v>
      </c>
    </row>
    <row r="2395" spans="1:9" ht="13.5" x14ac:dyDescent="0.25">
      <c r="A2395" s="3">
        <f>TITRES_STAT!B2398</f>
        <v>45491</v>
      </c>
      <c r="B2395" s="17">
        <f>TITRES_STAT!D2398</f>
        <v>5.1184000000000003</v>
      </c>
      <c r="C2395" s="2">
        <f t="shared" si="333"/>
        <v>3.8300000000000445E-2</v>
      </c>
      <c r="D2395" s="2">
        <f t="shared" si="334"/>
        <v>3.8300000000000445E-2</v>
      </c>
      <c r="E2395" s="2">
        <f t="shared" si="335"/>
        <v>0</v>
      </c>
      <c r="F2395" s="2">
        <f t="shared" si="336"/>
        <v>2.1937666159608602E-2</v>
      </c>
      <c r="G2395" s="2">
        <f t="shared" si="336"/>
        <v>1.8501355978416824E-2</v>
      </c>
      <c r="H2395" s="2">
        <f t="shared" si="337"/>
        <v>1.1857328827789966</v>
      </c>
      <c r="I2395" s="2">
        <f t="shared" si="338"/>
        <v>54.248755285752274</v>
      </c>
    </row>
    <row r="2396" spans="1:9" ht="13.5" x14ac:dyDescent="0.25">
      <c r="A2396" s="3">
        <f>TITRES_STAT!B2399</f>
        <v>45492</v>
      </c>
      <c r="B2396" s="17">
        <f>TITRES_STAT!D2399</f>
        <v>5.0991999999999997</v>
      </c>
      <c r="C2396" s="2">
        <f t="shared" si="333"/>
        <v>-1.920000000000055E-2</v>
      </c>
      <c r="D2396" s="2">
        <f t="shared" si="334"/>
        <v>0</v>
      </c>
      <c r="E2396" s="2">
        <f t="shared" si="335"/>
        <v>1.920000000000055E-2</v>
      </c>
      <c r="F2396" s="2">
        <f t="shared" si="336"/>
        <v>2.0370690005350845E-2</v>
      </c>
      <c r="G2396" s="2">
        <f t="shared" si="336"/>
        <v>1.8551259122815661E-2</v>
      </c>
      <c r="H2396" s="2">
        <f t="shared" si="337"/>
        <v>1.0980758702409326</v>
      </c>
      <c r="I2396" s="2">
        <f t="shared" si="338"/>
        <v>52.337281306935523</v>
      </c>
    </row>
    <row r="2397" spans="1:9" ht="13.5" x14ac:dyDescent="0.25">
      <c r="A2397" s="3">
        <f>TITRES_STAT!B2400</f>
        <v>45495</v>
      </c>
      <c r="B2397" s="17">
        <f>TITRES_STAT!D2400</f>
        <v>5.1951000000000001</v>
      </c>
      <c r="C2397" s="2">
        <f t="shared" si="333"/>
        <v>9.5900000000000318E-2</v>
      </c>
      <c r="D2397" s="2">
        <f t="shared" si="334"/>
        <v>9.5900000000000318E-2</v>
      </c>
      <c r="E2397" s="2">
        <f t="shared" si="335"/>
        <v>0</v>
      </c>
      <c r="F2397" s="2">
        <f t="shared" ref="F2397:G2412" si="339">((F2396*13)+D2397)/14</f>
        <v>2.5765640719254381E-2</v>
      </c>
      <c r="G2397" s="2">
        <f t="shared" si="339"/>
        <v>1.7226169185471686E-2</v>
      </c>
      <c r="H2397" s="2">
        <f t="shared" si="337"/>
        <v>1.4957266727058949</v>
      </c>
      <c r="I2397" s="2">
        <f t="shared" si="338"/>
        <v>59.931509690691058</v>
      </c>
    </row>
    <row r="2398" spans="1:9" ht="13.5" x14ac:dyDescent="0.25">
      <c r="A2398" s="3">
        <f>TITRES_STAT!B2401</f>
        <v>45496</v>
      </c>
      <c r="B2398" s="17">
        <f>TITRES_STAT!D2401</f>
        <v>5.3676000000000004</v>
      </c>
      <c r="C2398" s="2">
        <f t="shared" si="333"/>
        <v>0.17250000000000032</v>
      </c>
      <c r="D2398" s="2">
        <f t="shared" si="334"/>
        <v>0.17250000000000032</v>
      </c>
      <c r="E2398" s="2">
        <f t="shared" si="335"/>
        <v>0</v>
      </c>
      <c r="F2398" s="2">
        <f t="shared" si="339"/>
        <v>3.6246666382164804E-2</v>
      </c>
      <c r="G2398" s="2">
        <f t="shared" si="339"/>
        <v>1.5995728529366565E-2</v>
      </c>
      <c r="H2398" s="2">
        <f t="shared" si="337"/>
        <v>2.2660216016806944</v>
      </c>
      <c r="I2398" s="2">
        <f t="shared" si="338"/>
        <v>69.381708942604661</v>
      </c>
    </row>
    <row r="2399" spans="1:9" ht="13.5" x14ac:dyDescent="0.25">
      <c r="A2399" s="3">
        <f>TITRES_STAT!B2402</f>
        <v>45497</v>
      </c>
      <c r="B2399" s="17">
        <f>TITRES_STAT!D2402</f>
        <v>5.2717999999999998</v>
      </c>
      <c r="C2399" s="2">
        <f t="shared" si="333"/>
        <v>-9.5800000000000551E-2</v>
      </c>
      <c r="D2399" s="2">
        <f t="shared" si="334"/>
        <v>0</v>
      </c>
      <c r="E2399" s="2">
        <f t="shared" si="335"/>
        <v>9.5800000000000551E-2</v>
      </c>
      <c r="F2399" s="2">
        <f t="shared" si="339"/>
        <v>3.3657618783438745E-2</v>
      </c>
      <c r="G2399" s="2">
        <f t="shared" si="339"/>
        <v>2.1696033634411853E-2</v>
      </c>
      <c r="H2399" s="2">
        <f t="shared" si="337"/>
        <v>1.5513258944277606</v>
      </c>
      <c r="I2399" s="2">
        <f t="shared" si="338"/>
        <v>60.804693662065816</v>
      </c>
    </row>
    <row r="2400" spans="1:9" ht="13.5" x14ac:dyDescent="0.25">
      <c r="A2400" s="3">
        <f>TITRES_STAT!B2403</f>
        <v>45499</v>
      </c>
      <c r="B2400" s="17">
        <f>TITRES_STAT!D2403</f>
        <v>5.3483999999999998</v>
      </c>
      <c r="C2400" s="2">
        <f t="shared" si="333"/>
        <v>7.6600000000000001E-2</v>
      </c>
      <c r="D2400" s="2">
        <f t="shared" si="334"/>
        <v>7.6600000000000001E-2</v>
      </c>
      <c r="E2400" s="2">
        <f t="shared" si="335"/>
        <v>0</v>
      </c>
      <c r="F2400" s="2">
        <f t="shared" si="339"/>
        <v>3.672493172747883E-2</v>
      </c>
      <c r="G2400" s="2">
        <f t="shared" si="339"/>
        <v>2.0146316946239577E-2</v>
      </c>
      <c r="H2400" s="2">
        <f t="shared" si="337"/>
        <v>1.8229104518448342</v>
      </c>
      <c r="I2400" s="2">
        <f t="shared" si="338"/>
        <v>64.575567767426776</v>
      </c>
    </row>
    <row r="2401" spans="1:9" ht="13.5" x14ac:dyDescent="0.25">
      <c r="A2401" s="3">
        <f>TITRES_STAT!B2404</f>
        <v>45502</v>
      </c>
      <c r="B2401" s="17">
        <f>TITRES_STAT!D2404</f>
        <v>5.3483999999999998</v>
      </c>
      <c r="C2401" s="2">
        <f t="shared" si="333"/>
        <v>0</v>
      </c>
      <c r="D2401" s="2">
        <f t="shared" si="334"/>
        <v>0</v>
      </c>
      <c r="E2401" s="2">
        <f t="shared" si="335"/>
        <v>0</v>
      </c>
      <c r="F2401" s="2">
        <f t="shared" si="339"/>
        <v>3.4101722318373197E-2</v>
      </c>
      <c r="G2401" s="2">
        <f t="shared" si="339"/>
        <v>1.8707294307222462E-2</v>
      </c>
      <c r="H2401" s="2">
        <f t="shared" si="337"/>
        <v>1.8229104518448345</v>
      </c>
      <c r="I2401" s="2">
        <f t="shared" si="338"/>
        <v>64.575567767426776</v>
      </c>
    </row>
    <row r="2402" spans="1:9" ht="13.5" x14ac:dyDescent="0.25">
      <c r="A2402" s="3">
        <f>TITRES_STAT!B2405</f>
        <v>45503</v>
      </c>
      <c r="B2402" s="17">
        <f>TITRES_STAT!D2405</f>
        <v>5.3676000000000004</v>
      </c>
      <c r="C2402" s="2">
        <f t="shared" si="333"/>
        <v>1.920000000000055E-2</v>
      </c>
      <c r="D2402" s="2">
        <f t="shared" si="334"/>
        <v>1.920000000000055E-2</v>
      </c>
      <c r="E2402" s="2">
        <f t="shared" si="335"/>
        <v>0</v>
      </c>
      <c r="F2402" s="2">
        <f t="shared" si="339"/>
        <v>3.3037313581346581E-2</v>
      </c>
      <c r="G2402" s="2">
        <f t="shared" si="339"/>
        <v>1.7371058999563715E-2</v>
      </c>
      <c r="H2402" s="2">
        <f t="shared" si="337"/>
        <v>1.901859499882899</v>
      </c>
      <c r="I2402" s="2">
        <f t="shared" si="338"/>
        <v>65.539337792186217</v>
      </c>
    </row>
    <row r="2403" spans="1:9" ht="13.5" x14ac:dyDescent="0.25">
      <c r="A2403" s="3">
        <f>TITRES_STAT!B2406</f>
        <v>45504</v>
      </c>
      <c r="B2403" s="17">
        <f>TITRES_STAT!D2406</f>
        <v>5.4058999999999999</v>
      </c>
      <c r="C2403" s="2">
        <f t="shared" si="333"/>
        <v>3.8299999999999557E-2</v>
      </c>
      <c r="D2403" s="2">
        <f t="shared" si="334"/>
        <v>3.8299999999999557E-2</v>
      </c>
      <c r="E2403" s="2">
        <f t="shared" si="335"/>
        <v>0</v>
      </c>
      <c r="F2403" s="2">
        <f t="shared" si="339"/>
        <v>3.3413219754107507E-2</v>
      </c>
      <c r="G2403" s="2">
        <f t="shared" si="339"/>
        <v>1.613026907102345E-2</v>
      </c>
      <c r="H2403" s="2">
        <f t="shared" si="337"/>
        <v>2.071460780163382</v>
      </c>
      <c r="I2403" s="2">
        <f t="shared" si="338"/>
        <v>67.44220188457669</v>
      </c>
    </row>
    <row r="2404" spans="1:9" ht="13.5" x14ac:dyDescent="0.25">
      <c r="A2404" s="3">
        <f>TITRES_STAT!B2407</f>
        <v>45505</v>
      </c>
      <c r="B2404" s="17">
        <f>TITRES_STAT!D2407</f>
        <v>5.3676000000000004</v>
      </c>
      <c r="C2404" s="2">
        <f t="shared" si="333"/>
        <v>-3.8299999999999557E-2</v>
      </c>
      <c r="D2404" s="2">
        <f t="shared" si="334"/>
        <v>0</v>
      </c>
      <c r="E2404" s="2">
        <f t="shared" si="335"/>
        <v>3.8299999999999557E-2</v>
      </c>
      <c r="F2404" s="2">
        <f t="shared" si="339"/>
        <v>3.1026561200242685E-2</v>
      </c>
      <c r="G2404" s="2">
        <f t="shared" si="339"/>
        <v>1.771382128023603E-2</v>
      </c>
      <c r="H2404" s="2">
        <f t="shared" si="337"/>
        <v>1.7515453446998572</v>
      </c>
      <c r="I2404" s="2">
        <f t="shared" si="338"/>
        <v>63.65678646996524</v>
      </c>
    </row>
    <row r="2405" spans="1:9" ht="13.5" x14ac:dyDescent="0.25">
      <c r="A2405" s="3">
        <f>TITRES_STAT!B2408</f>
        <v>45506</v>
      </c>
      <c r="B2405" s="17">
        <f>TITRES_STAT!D2408</f>
        <v>5.3676000000000004</v>
      </c>
      <c r="C2405" s="2">
        <f t="shared" si="333"/>
        <v>0</v>
      </c>
      <c r="D2405" s="2">
        <f t="shared" si="334"/>
        <v>0</v>
      </c>
      <c r="E2405" s="2">
        <f t="shared" si="335"/>
        <v>0</v>
      </c>
      <c r="F2405" s="2">
        <f t="shared" si="339"/>
        <v>2.8810378257368208E-2</v>
      </c>
      <c r="G2405" s="2">
        <f t="shared" si="339"/>
        <v>1.6448548331647741E-2</v>
      </c>
      <c r="H2405" s="2">
        <f t="shared" si="337"/>
        <v>1.7515453446998575</v>
      </c>
      <c r="I2405" s="2">
        <f t="shared" si="338"/>
        <v>63.65678646996524</v>
      </c>
    </row>
    <row r="2406" spans="1:9" ht="13.5" x14ac:dyDescent="0.25">
      <c r="A2406" s="3">
        <f>TITRES_STAT!B2409</f>
        <v>45509</v>
      </c>
      <c r="B2406" s="17">
        <f>TITRES_STAT!D2409</f>
        <v>5.3483999999999998</v>
      </c>
      <c r="C2406" s="2">
        <f t="shared" si="333"/>
        <v>-1.920000000000055E-2</v>
      </c>
      <c r="D2406" s="2">
        <f t="shared" si="334"/>
        <v>0</v>
      </c>
      <c r="E2406" s="2">
        <f t="shared" si="335"/>
        <v>1.920000000000055E-2</v>
      </c>
      <c r="F2406" s="2">
        <f t="shared" si="339"/>
        <v>2.6752494096127621E-2</v>
      </c>
      <c r="G2406" s="2">
        <f t="shared" si="339"/>
        <v>1.664508059367294E-2</v>
      </c>
      <c r="H2406" s="2">
        <f t="shared" si="337"/>
        <v>1.6072312744641604</v>
      </c>
      <c r="I2406" s="2">
        <f t="shared" si="338"/>
        <v>61.645136363841729</v>
      </c>
    </row>
    <row r="2407" spans="1:9" ht="13.5" x14ac:dyDescent="0.25">
      <c r="A2407" s="3">
        <f>TITRES_STAT!B2410</f>
        <v>45510</v>
      </c>
      <c r="B2407" s="17">
        <f>TITRES_STAT!D2410</f>
        <v>5.4058999999999999</v>
      </c>
      <c r="C2407" s="2">
        <f t="shared" si="333"/>
        <v>5.7500000000000107E-2</v>
      </c>
      <c r="D2407" s="2">
        <f t="shared" si="334"/>
        <v>5.7500000000000107E-2</v>
      </c>
      <c r="E2407" s="2">
        <f t="shared" si="335"/>
        <v>0</v>
      </c>
      <c r="F2407" s="2">
        <f t="shared" si="339"/>
        <v>2.8948744517832799E-2</v>
      </c>
      <c r="G2407" s="2">
        <f t="shared" si="339"/>
        <v>1.5456146265553444E-2</v>
      </c>
      <c r="H2407" s="2">
        <f t="shared" si="337"/>
        <v>1.8729600522964656</v>
      </c>
      <c r="I2407" s="2">
        <f t="shared" si="338"/>
        <v>65.192693883764164</v>
      </c>
    </row>
    <row r="2408" spans="1:9" ht="13.5" x14ac:dyDescent="0.25">
      <c r="A2408" s="3">
        <f>TITRES_STAT!B2411</f>
        <v>45511</v>
      </c>
      <c r="B2408" s="17">
        <f>TITRES_STAT!D2411</f>
        <v>5.3292999999999999</v>
      </c>
      <c r="C2408" s="2">
        <f t="shared" si="333"/>
        <v>-7.6600000000000001E-2</v>
      </c>
      <c r="D2408" s="2">
        <f t="shared" si="334"/>
        <v>0</v>
      </c>
      <c r="E2408" s="2">
        <f t="shared" si="335"/>
        <v>7.6600000000000001E-2</v>
      </c>
      <c r="F2408" s="2">
        <f t="shared" si="339"/>
        <v>2.6880977052273314E-2</v>
      </c>
      <c r="G2408" s="2">
        <f t="shared" si="339"/>
        <v>1.9823564389442487E-2</v>
      </c>
      <c r="H2408" s="2">
        <f t="shared" si="337"/>
        <v>1.3560112865771718</v>
      </c>
      <c r="I2408" s="2">
        <f t="shared" si="338"/>
        <v>57.555381602063278</v>
      </c>
    </row>
    <row r="2409" spans="1:9" ht="13.5" x14ac:dyDescent="0.25">
      <c r="A2409" s="3">
        <f>TITRES_STAT!B2412</f>
        <v>45512</v>
      </c>
      <c r="B2409" s="17">
        <f>TITRES_STAT!D2412</f>
        <v>5.2717999999999998</v>
      </c>
      <c r="C2409" s="2">
        <f t="shared" si="333"/>
        <v>-5.7500000000000107E-2</v>
      </c>
      <c r="D2409" s="2">
        <f t="shared" si="334"/>
        <v>0</v>
      </c>
      <c r="E2409" s="2">
        <f t="shared" si="335"/>
        <v>5.7500000000000107E-2</v>
      </c>
      <c r="F2409" s="2">
        <f t="shared" si="339"/>
        <v>2.4960907262825221E-2</v>
      </c>
      <c r="G2409" s="2">
        <f t="shared" si="339"/>
        <v>2.2514738361625174E-2</v>
      </c>
      <c r="H2409" s="2">
        <f t="shared" si="337"/>
        <v>1.1086474495910366</v>
      </c>
      <c r="I2409" s="2">
        <f t="shared" si="338"/>
        <v>52.576235529844226</v>
      </c>
    </row>
    <row r="2410" spans="1:9" ht="13.5" x14ac:dyDescent="0.25">
      <c r="A2410" s="3">
        <f>TITRES_STAT!B2413</f>
        <v>45513</v>
      </c>
      <c r="B2410" s="17">
        <f>TITRES_STAT!D2413</f>
        <v>5.2141999999999999</v>
      </c>
      <c r="C2410" s="2">
        <f t="shared" si="333"/>
        <v>-5.7599999999999874E-2</v>
      </c>
      <c r="D2410" s="2">
        <f t="shared" si="334"/>
        <v>0</v>
      </c>
      <c r="E2410" s="2">
        <f t="shared" si="335"/>
        <v>5.7599999999999874E-2</v>
      </c>
      <c r="F2410" s="2">
        <f t="shared" si="339"/>
        <v>2.3177985315480563E-2</v>
      </c>
      <c r="G2410" s="2">
        <f t="shared" si="339"/>
        <v>2.5020828478651939E-2</v>
      </c>
      <c r="H2410" s="2">
        <f t="shared" si="337"/>
        <v>0.92634763614067728</v>
      </c>
      <c r="I2410" s="2">
        <f t="shared" si="338"/>
        <v>48.088289920326091</v>
      </c>
    </row>
    <row r="2411" spans="1:9" ht="13.5" x14ac:dyDescent="0.25">
      <c r="A2411" s="3">
        <f>TITRES_STAT!B2414</f>
        <v>45516</v>
      </c>
      <c r="B2411" s="17">
        <f>TITRES_STAT!D2414</f>
        <v>5.2237999999999998</v>
      </c>
      <c r="C2411" s="2">
        <f t="shared" si="333"/>
        <v>9.5999999999998309E-3</v>
      </c>
      <c r="D2411" s="2">
        <f t="shared" si="334"/>
        <v>9.5999999999998309E-3</v>
      </c>
      <c r="E2411" s="2">
        <f t="shared" si="335"/>
        <v>0</v>
      </c>
      <c r="F2411" s="2">
        <f t="shared" si="339"/>
        <v>2.2208129221517655E-2</v>
      </c>
      <c r="G2411" s="2">
        <f t="shared" si="339"/>
        <v>2.3233626444462512E-2</v>
      </c>
      <c r="H2411" s="2">
        <f t="shared" si="337"/>
        <v>0.9558615085167097</v>
      </c>
      <c r="I2411" s="2">
        <f t="shared" si="338"/>
        <v>48.871635560823421</v>
      </c>
    </row>
    <row r="2412" spans="1:9" ht="13.5" x14ac:dyDescent="0.25">
      <c r="A2412" s="3">
        <f>TITRES_STAT!B2415</f>
        <v>45518</v>
      </c>
      <c r="B2412" s="17">
        <f>TITRES_STAT!D2415</f>
        <v>5.2237999999999998</v>
      </c>
      <c r="C2412" s="2">
        <f t="shared" si="333"/>
        <v>0</v>
      </c>
      <c r="D2412" s="2">
        <f t="shared" si="334"/>
        <v>0</v>
      </c>
      <c r="E2412" s="2">
        <f t="shared" si="335"/>
        <v>0</v>
      </c>
      <c r="F2412" s="2">
        <f t="shared" si="339"/>
        <v>2.0621834277123535E-2</v>
      </c>
      <c r="G2412" s="2">
        <f t="shared" si="339"/>
        <v>2.1574081698429476E-2</v>
      </c>
      <c r="H2412" s="2">
        <f t="shared" si="337"/>
        <v>0.95586150851670959</v>
      </c>
      <c r="I2412" s="2">
        <f t="shared" si="338"/>
        <v>48.871635560823421</v>
      </c>
    </row>
    <row r="2413" spans="1:9" ht="13.5" x14ac:dyDescent="0.25">
      <c r="A2413" s="3">
        <f>TITRES_STAT!B2416</f>
        <v>45519</v>
      </c>
      <c r="B2413" s="17">
        <f>TITRES_STAT!D2416</f>
        <v>5.2141999999999999</v>
      </c>
      <c r="C2413" s="2">
        <f t="shared" si="333"/>
        <v>-9.5999999999998309E-3</v>
      </c>
      <c r="D2413" s="2">
        <f t="shared" si="334"/>
        <v>0</v>
      </c>
      <c r="E2413" s="2">
        <f t="shared" si="335"/>
        <v>9.5999999999998309E-3</v>
      </c>
      <c r="F2413" s="2">
        <f t="shared" ref="F2413:G2428" si="340">((F2412*13)+D2413)/14</f>
        <v>1.9148846114471853E-2</v>
      </c>
      <c r="G2413" s="2">
        <f t="shared" si="340"/>
        <v>2.0718790148541642E-2</v>
      </c>
      <c r="H2413" s="2">
        <f t="shared" si="337"/>
        <v>0.92422607580779548</v>
      </c>
      <c r="I2413" s="2">
        <f t="shared" si="338"/>
        <v>48.031054532914112</v>
      </c>
    </row>
    <row r="2414" spans="1:9" ht="13.5" x14ac:dyDescent="0.25">
      <c r="A2414" s="3">
        <f>TITRES_STAT!B2417</f>
        <v>45520</v>
      </c>
      <c r="B2414" s="17">
        <f>TITRES_STAT!D2417</f>
        <v>5.3197000000000001</v>
      </c>
      <c r="C2414" s="2">
        <f t="shared" si="333"/>
        <v>0.10550000000000015</v>
      </c>
      <c r="D2414" s="2">
        <f t="shared" si="334"/>
        <v>0.10550000000000015</v>
      </c>
      <c r="E2414" s="2">
        <f t="shared" si="335"/>
        <v>0</v>
      </c>
      <c r="F2414" s="2">
        <f t="shared" si="340"/>
        <v>2.5316785677723875E-2</v>
      </c>
      <c r="G2414" s="2">
        <f t="shared" si="340"/>
        <v>1.9238876566502951E-2</v>
      </c>
      <c r="H2414" s="2">
        <f t="shared" si="337"/>
        <v>1.3159180885750494</v>
      </c>
      <c r="I2414" s="2">
        <f t="shared" si="338"/>
        <v>56.820579927535981</v>
      </c>
    </row>
    <row r="2415" spans="1:9" ht="13.5" x14ac:dyDescent="0.25">
      <c r="A2415" s="3">
        <f>TITRES_STAT!B2418</f>
        <v>45523</v>
      </c>
      <c r="B2415" s="17">
        <f>TITRES_STAT!D2418</f>
        <v>5.2237999999999998</v>
      </c>
      <c r="C2415" s="2">
        <f t="shared" si="333"/>
        <v>-9.5900000000000318E-2</v>
      </c>
      <c r="D2415" s="2">
        <f t="shared" si="334"/>
        <v>0</v>
      </c>
      <c r="E2415" s="2">
        <f t="shared" si="335"/>
        <v>9.5900000000000318E-2</v>
      </c>
      <c r="F2415" s="2">
        <f t="shared" si="340"/>
        <v>2.3508443843600742E-2</v>
      </c>
      <c r="G2415" s="2">
        <f t="shared" si="340"/>
        <v>2.4714671097467049E-2</v>
      </c>
      <c r="H2415" s="2">
        <f t="shared" si="337"/>
        <v>0.95119387795575683</v>
      </c>
      <c r="I2415" s="2">
        <f t="shared" si="338"/>
        <v>48.74932669183606</v>
      </c>
    </row>
    <row r="2416" spans="1:9" ht="13.5" x14ac:dyDescent="0.25">
      <c r="A2416" s="3">
        <f>TITRES_STAT!B2419</f>
        <v>45524</v>
      </c>
      <c r="B2416" s="17">
        <f>TITRES_STAT!D2419</f>
        <v>5.1759000000000004</v>
      </c>
      <c r="C2416" s="2">
        <f t="shared" si="333"/>
        <v>-4.7899999999999388E-2</v>
      </c>
      <c r="D2416" s="2">
        <f t="shared" si="334"/>
        <v>0</v>
      </c>
      <c r="E2416" s="2">
        <f t="shared" si="335"/>
        <v>4.7899999999999388E-2</v>
      </c>
      <c r="F2416" s="2">
        <f t="shared" si="340"/>
        <v>2.1829269283343548E-2</v>
      </c>
      <c r="G2416" s="2">
        <f t="shared" si="340"/>
        <v>2.6370766019076501E-2</v>
      </c>
      <c r="H2416" s="2">
        <f t="shared" si="337"/>
        <v>0.82778290427939583</v>
      </c>
      <c r="I2416" s="2">
        <f t="shared" si="338"/>
        <v>45.288907251583559</v>
      </c>
    </row>
    <row r="2417" spans="1:9" ht="13.5" x14ac:dyDescent="0.25">
      <c r="A2417" s="3">
        <f>TITRES_STAT!B2420</f>
        <v>45525</v>
      </c>
      <c r="B2417" s="17">
        <f>TITRES_STAT!D2420</f>
        <v>5.3101000000000003</v>
      </c>
      <c r="C2417" s="2">
        <f t="shared" si="333"/>
        <v>0.13419999999999987</v>
      </c>
      <c r="D2417" s="2">
        <f t="shared" si="334"/>
        <v>0.13419999999999987</v>
      </c>
      <c r="E2417" s="2">
        <f t="shared" si="335"/>
        <v>0</v>
      </c>
      <c r="F2417" s="2">
        <f t="shared" si="340"/>
        <v>2.9855750048818998E-2</v>
      </c>
      <c r="G2417" s="2">
        <f t="shared" si="340"/>
        <v>2.4487139874856751E-2</v>
      </c>
      <c r="H2417" s="2">
        <f t="shared" si="337"/>
        <v>1.2192420266882498</v>
      </c>
      <c r="I2417" s="2">
        <f t="shared" si="338"/>
        <v>54.939569998487777</v>
      </c>
    </row>
    <row r="2418" spans="1:9" ht="13.5" x14ac:dyDescent="0.25">
      <c r="A2418" s="3">
        <f>TITRES_STAT!B2421</f>
        <v>45526</v>
      </c>
      <c r="B2418" s="17">
        <f>TITRES_STAT!D2421</f>
        <v>5.3101000000000003</v>
      </c>
      <c r="C2418" s="2">
        <f t="shared" si="333"/>
        <v>0</v>
      </c>
      <c r="D2418" s="2">
        <f t="shared" si="334"/>
        <v>0</v>
      </c>
      <c r="E2418" s="2">
        <f t="shared" si="335"/>
        <v>0</v>
      </c>
      <c r="F2418" s="2">
        <f t="shared" si="340"/>
        <v>2.7723196473903356E-2</v>
      </c>
      <c r="G2418" s="2">
        <f t="shared" si="340"/>
        <v>2.2738058455224124E-2</v>
      </c>
      <c r="H2418" s="2">
        <f t="shared" si="337"/>
        <v>1.2192420266882498</v>
      </c>
      <c r="I2418" s="2">
        <f t="shared" si="338"/>
        <v>54.939569998487777</v>
      </c>
    </row>
    <row r="2419" spans="1:9" ht="13.5" x14ac:dyDescent="0.25">
      <c r="A2419" s="3">
        <f>TITRES_STAT!B2422</f>
        <v>45527</v>
      </c>
      <c r="B2419" s="17">
        <f>TITRES_STAT!D2422</f>
        <v>5.1951000000000001</v>
      </c>
      <c r="C2419" s="2">
        <f t="shared" si="333"/>
        <v>-0.11500000000000021</v>
      </c>
      <c r="D2419" s="2">
        <f t="shared" si="334"/>
        <v>0</v>
      </c>
      <c r="E2419" s="2">
        <f t="shared" si="335"/>
        <v>0.11500000000000021</v>
      </c>
      <c r="F2419" s="2">
        <f t="shared" si="340"/>
        <v>2.5742968154338831E-2</v>
      </c>
      <c r="G2419" s="2">
        <f t="shared" si="340"/>
        <v>2.9328197136993844E-2</v>
      </c>
      <c r="H2419" s="2">
        <f t="shared" si="337"/>
        <v>0.87775487985476286</v>
      </c>
      <c r="I2419" s="2">
        <f t="shared" si="338"/>
        <v>46.744912729112642</v>
      </c>
    </row>
    <row r="2420" spans="1:9" ht="13.5" x14ac:dyDescent="0.25">
      <c r="A2420" s="3">
        <f>TITRES_STAT!B2423</f>
        <v>45530</v>
      </c>
      <c r="B2420" s="17">
        <f>TITRES_STAT!D2423</f>
        <v>5.2717999999999998</v>
      </c>
      <c r="C2420" s="2">
        <f t="shared" si="333"/>
        <v>7.6699999999999768E-2</v>
      </c>
      <c r="D2420" s="2">
        <f t="shared" si="334"/>
        <v>7.6699999999999768E-2</v>
      </c>
      <c r="E2420" s="2">
        <f t="shared" si="335"/>
        <v>0</v>
      </c>
      <c r="F2420" s="2">
        <f t="shared" si="340"/>
        <v>2.9382756143314613E-2</v>
      </c>
      <c r="G2420" s="2">
        <f t="shared" si="340"/>
        <v>2.7233325912922855E-2</v>
      </c>
      <c r="H2420" s="2">
        <f t="shared" si="337"/>
        <v>1.0789264681539248</v>
      </c>
      <c r="I2420" s="2">
        <f t="shared" si="338"/>
        <v>51.898250596232266</v>
      </c>
    </row>
    <row r="2421" spans="1:9" ht="13.5" x14ac:dyDescent="0.25">
      <c r="A2421" s="3">
        <f>TITRES_STAT!B2424</f>
        <v>45531</v>
      </c>
      <c r="B2421" s="17">
        <f>TITRES_STAT!D2424</f>
        <v>5.2908999999999997</v>
      </c>
      <c r="C2421" s="2">
        <f t="shared" si="333"/>
        <v>1.9099999999999895E-2</v>
      </c>
      <c r="D2421" s="2">
        <f t="shared" si="334"/>
        <v>1.9099999999999895E-2</v>
      </c>
      <c r="E2421" s="2">
        <f t="shared" si="335"/>
        <v>0</v>
      </c>
      <c r="F2421" s="2">
        <f t="shared" si="340"/>
        <v>2.8648273561649278E-2</v>
      </c>
      <c r="G2421" s="2">
        <f t="shared" si="340"/>
        <v>2.5288088347714077E-2</v>
      </c>
      <c r="H2421" s="2">
        <f t="shared" si="337"/>
        <v>1.1328762051022709</v>
      </c>
      <c r="I2421" s="2">
        <f t="shared" si="338"/>
        <v>53.114953525769664</v>
      </c>
    </row>
    <row r="2422" spans="1:9" ht="13.5" x14ac:dyDescent="0.25">
      <c r="A2422" s="3">
        <f>TITRES_STAT!B2425</f>
        <v>45532</v>
      </c>
      <c r="B2422" s="17">
        <f>TITRES_STAT!D2425</f>
        <v>5.2237999999999998</v>
      </c>
      <c r="C2422" s="2">
        <f t="shared" si="333"/>
        <v>-6.7099999999999937E-2</v>
      </c>
      <c r="D2422" s="2">
        <f t="shared" si="334"/>
        <v>0</v>
      </c>
      <c r="E2422" s="2">
        <f t="shared" si="335"/>
        <v>6.7099999999999937E-2</v>
      </c>
      <c r="F2422" s="2">
        <f t="shared" si="340"/>
        <v>2.6601968307245757E-2</v>
      </c>
      <c r="G2422" s="2">
        <f t="shared" si="340"/>
        <v>2.8274653465734493E-2</v>
      </c>
      <c r="H2422" s="2">
        <f t="shared" si="337"/>
        <v>0.94084153284085936</v>
      </c>
      <c r="I2422" s="2">
        <f t="shared" si="338"/>
        <v>48.475958336677053</v>
      </c>
    </row>
    <row r="2423" spans="1:9" ht="13.5" x14ac:dyDescent="0.25">
      <c r="A2423" s="3">
        <f>TITRES_STAT!B2426</f>
        <v>45533</v>
      </c>
      <c r="B2423" s="17">
        <f>TITRES_STAT!D2426</f>
        <v>5.3292999999999999</v>
      </c>
      <c r="C2423" s="2">
        <f t="shared" si="333"/>
        <v>0.10550000000000015</v>
      </c>
      <c r="D2423" s="2">
        <f t="shared" si="334"/>
        <v>0.10550000000000015</v>
      </c>
      <c r="E2423" s="2">
        <f t="shared" si="335"/>
        <v>0</v>
      </c>
      <c r="F2423" s="2">
        <f t="shared" si="340"/>
        <v>3.2237541999585353E-2</v>
      </c>
      <c r="G2423" s="2">
        <f t="shared" si="340"/>
        <v>2.6255035361039174E-2</v>
      </c>
      <c r="H2423" s="2">
        <f t="shared" si="337"/>
        <v>1.2278613056992429</v>
      </c>
      <c r="I2423" s="2">
        <f t="shared" si="338"/>
        <v>55.113902403088005</v>
      </c>
    </row>
    <row r="2424" spans="1:9" ht="13.5" x14ac:dyDescent="0.25">
      <c r="A2424" s="3">
        <f>TITRES_STAT!B2427</f>
        <v>45534</v>
      </c>
      <c r="B2424" s="17">
        <f>TITRES_STAT!D2427</f>
        <v>5.3292999999999999</v>
      </c>
      <c r="C2424" s="2">
        <f t="shared" si="333"/>
        <v>0</v>
      </c>
      <c r="D2424" s="2">
        <f t="shared" si="334"/>
        <v>0</v>
      </c>
      <c r="E2424" s="2">
        <f t="shared" si="335"/>
        <v>0</v>
      </c>
      <c r="F2424" s="2">
        <f t="shared" si="340"/>
        <v>2.99348604281864E-2</v>
      </c>
      <c r="G2424" s="2">
        <f t="shared" si="340"/>
        <v>2.4379675692393517E-2</v>
      </c>
      <c r="H2424" s="2">
        <f t="shared" si="337"/>
        <v>1.2278613056992429</v>
      </c>
      <c r="I2424" s="2">
        <f t="shared" si="338"/>
        <v>55.113902403088005</v>
      </c>
    </row>
    <row r="2425" spans="1:9" ht="13.5" x14ac:dyDescent="0.25">
      <c r="A2425" s="3">
        <f>TITRES_STAT!B2428</f>
        <v>45537</v>
      </c>
      <c r="B2425" s="17">
        <f>TITRES_STAT!D2428</f>
        <v>5.3197000000000001</v>
      </c>
      <c r="C2425" s="2">
        <f t="shared" si="333"/>
        <v>-9.5999999999998309E-3</v>
      </c>
      <c r="D2425" s="2">
        <f t="shared" si="334"/>
        <v>0</v>
      </c>
      <c r="E2425" s="2">
        <f t="shared" si="335"/>
        <v>9.5999999999998309E-3</v>
      </c>
      <c r="F2425" s="2">
        <f t="shared" si="340"/>
        <v>2.779665611188737E-2</v>
      </c>
      <c r="G2425" s="2">
        <f t="shared" si="340"/>
        <v>2.3323984571508253E-2</v>
      </c>
      <c r="H2425" s="2">
        <f t="shared" si="337"/>
        <v>1.1917627550587035</v>
      </c>
      <c r="I2425" s="2">
        <f t="shared" si="338"/>
        <v>54.374623909821096</v>
      </c>
    </row>
    <row r="2426" spans="1:9" ht="13.5" x14ac:dyDescent="0.25">
      <c r="A2426" s="3">
        <f>TITRES_STAT!B2429</f>
        <v>45538</v>
      </c>
      <c r="B2426" s="17">
        <f>TITRES_STAT!D2429</f>
        <v>5.4058999999999999</v>
      </c>
      <c r="C2426" s="2">
        <f t="shared" si="333"/>
        <v>8.6199999999999832E-2</v>
      </c>
      <c r="D2426" s="2">
        <f t="shared" si="334"/>
        <v>8.6199999999999832E-2</v>
      </c>
      <c r="E2426" s="2">
        <f t="shared" si="335"/>
        <v>0</v>
      </c>
      <c r="F2426" s="2">
        <f t="shared" si="340"/>
        <v>3.1968323532466834E-2</v>
      </c>
      <c r="G2426" s="2">
        <f t="shared" si="340"/>
        <v>2.1657985673543378E-2</v>
      </c>
      <c r="H2426" s="2">
        <f t="shared" si="337"/>
        <v>1.4760524831041049</v>
      </c>
      <c r="I2426" s="2">
        <f t="shared" si="338"/>
        <v>59.613133937033943</v>
      </c>
    </row>
    <row r="2427" spans="1:9" ht="13.5" x14ac:dyDescent="0.25">
      <c r="A2427" s="3">
        <f>TITRES_STAT!B2430</f>
        <v>45539</v>
      </c>
      <c r="B2427" s="17">
        <f>TITRES_STAT!D2430</f>
        <v>5.3676000000000004</v>
      </c>
      <c r="C2427" s="2">
        <f t="shared" si="333"/>
        <v>-3.8299999999999557E-2</v>
      </c>
      <c r="D2427" s="2">
        <f t="shared" si="334"/>
        <v>0</v>
      </c>
      <c r="E2427" s="2">
        <f t="shared" si="335"/>
        <v>3.8299999999999557E-2</v>
      </c>
      <c r="F2427" s="2">
        <f t="shared" si="340"/>
        <v>2.9684871851576346E-2</v>
      </c>
      <c r="G2427" s="2">
        <f t="shared" si="340"/>
        <v>2.2846700982575963E-2</v>
      </c>
      <c r="H2427" s="2">
        <f t="shared" si="337"/>
        <v>1.2993067084046626</v>
      </c>
      <c r="I2427" s="2">
        <f t="shared" si="338"/>
        <v>56.508629477542208</v>
      </c>
    </row>
    <row r="2428" spans="1:9" ht="13.5" x14ac:dyDescent="0.25">
      <c r="A2428" s="3">
        <f>TITRES_STAT!B2431</f>
        <v>45540</v>
      </c>
      <c r="B2428" s="17">
        <f>TITRES_STAT!D2431</f>
        <v>5.5593000000000004</v>
      </c>
      <c r="C2428" s="2">
        <f t="shared" si="333"/>
        <v>0.19169999999999998</v>
      </c>
      <c r="D2428" s="2">
        <f t="shared" si="334"/>
        <v>0.19169999999999998</v>
      </c>
      <c r="E2428" s="2">
        <f t="shared" si="335"/>
        <v>0</v>
      </c>
      <c r="F2428" s="2">
        <f t="shared" si="340"/>
        <v>4.1257381005035176E-2</v>
      </c>
      <c r="G2428" s="2">
        <f t="shared" si="340"/>
        <v>2.1214793769534824E-2</v>
      </c>
      <c r="H2428" s="2">
        <f t="shared" si="337"/>
        <v>1.9447457964112853</v>
      </c>
      <c r="I2428" s="2">
        <f t="shared" si="338"/>
        <v>66.041211393571416</v>
      </c>
    </row>
    <row r="2429" spans="1:9" ht="13.5" x14ac:dyDescent="0.25">
      <c r="A2429" s="3">
        <f>TITRES_STAT!B2432</f>
        <v>45541</v>
      </c>
      <c r="B2429" s="17">
        <f>TITRES_STAT!D2432</f>
        <v>5.5018000000000002</v>
      </c>
      <c r="C2429" s="2">
        <f t="shared" si="333"/>
        <v>-5.7500000000000107E-2</v>
      </c>
      <c r="D2429" s="2">
        <f t="shared" si="334"/>
        <v>0</v>
      </c>
      <c r="E2429" s="2">
        <f t="shared" si="335"/>
        <v>5.7500000000000107E-2</v>
      </c>
      <c r="F2429" s="2">
        <f t="shared" ref="F2429:G2444" si="341">((F2428*13)+D2429)/14</f>
        <v>3.8310425218961233E-2</v>
      </c>
      <c r="G2429" s="2">
        <f t="shared" si="341"/>
        <v>2.3806594214568062E-2</v>
      </c>
      <c r="H2429" s="2">
        <f t="shared" si="337"/>
        <v>1.6092358643857501</v>
      </c>
      <c r="I2429" s="2">
        <f t="shared" si="338"/>
        <v>61.674603141505806</v>
      </c>
    </row>
    <row r="2430" spans="1:9" ht="13.5" x14ac:dyDescent="0.25">
      <c r="A2430" s="3">
        <f>TITRES_STAT!B2433</f>
        <v>45544</v>
      </c>
      <c r="B2430" s="17">
        <f>TITRES_STAT!D2433</f>
        <v>5.5114000000000001</v>
      </c>
      <c r="C2430" s="2">
        <f t="shared" si="333"/>
        <v>9.5999999999998309E-3</v>
      </c>
      <c r="D2430" s="2">
        <f t="shared" si="334"/>
        <v>9.5999999999998309E-3</v>
      </c>
      <c r="E2430" s="2">
        <f t="shared" si="335"/>
        <v>0</v>
      </c>
      <c r="F2430" s="2">
        <f t="shared" si="341"/>
        <v>3.625968056046399E-2</v>
      </c>
      <c r="G2430" s="2">
        <f t="shared" si="341"/>
        <v>2.2106123199241771E-2</v>
      </c>
      <c r="H2430" s="2">
        <f t="shared" si="337"/>
        <v>1.6402550656963533</v>
      </c>
      <c r="I2430" s="2">
        <f t="shared" si="338"/>
        <v>62.12487145683194</v>
      </c>
    </row>
    <row r="2431" spans="1:9" ht="13.5" x14ac:dyDescent="0.25">
      <c r="A2431" s="3">
        <f>TITRES_STAT!B2434</f>
        <v>45545</v>
      </c>
      <c r="B2431" s="17">
        <f>TITRES_STAT!D2434</f>
        <v>5.4922000000000004</v>
      </c>
      <c r="C2431" s="2">
        <f t="shared" si="333"/>
        <v>-1.9199999999999662E-2</v>
      </c>
      <c r="D2431" s="2">
        <f t="shared" si="334"/>
        <v>0</v>
      </c>
      <c r="E2431" s="2">
        <f t="shared" si="335"/>
        <v>1.9199999999999662E-2</v>
      </c>
      <c r="F2431" s="2">
        <f t="shared" si="341"/>
        <v>3.3669703377573704E-2</v>
      </c>
      <c r="G2431" s="2">
        <f t="shared" si="341"/>
        <v>2.1898542970724477E-2</v>
      </c>
      <c r="H2431" s="2">
        <f t="shared" si="337"/>
        <v>1.5375316715174041</v>
      </c>
      <c r="I2431" s="2">
        <f t="shared" si="338"/>
        <v>60.59162487607432</v>
      </c>
    </row>
    <row r="2432" spans="1:9" ht="13.5" x14ac:dyDescent="0.25">
      <c r="A2432" s="3">
        <f>TITRES_STAT!B2435</f>
        <v>45546</v>
      </c>
      <c r="B2432" s="17">
        <f>TITRES_STAT!D2435</f>
        <v>5.4922000000000004</v>
      </c>
      <c r="C2432" s="2">
        <f t="shared" si="333"/>
        <v>0</v>
      </c>
      <c r="D2432" s="2">
        <f t="shared" si="334"/>
        <v>0</v>
      </c>
      <c r="E2432" s="2">
        <f t="shared" si="335"/>
        <v>0</v>
      </c>
      <c r="F2432" s="2">
        <f t="shared" si="341"/>
        <v>3.1264724564889865E-2</v>
      </c>
      <c r="G2432" s="2">
        <f t="shared" si="341"/>
        <v>2.0334361329958441E-2</v>
      </c>
      <c r="H2432" s="2">
        <f t="shared" si="337"/>
        <v>1.5375316715174041</v>
      </c>
      <c r="I2432" s="2">
        <f t="shared" si="338"/>
        <v>60.59162487607432</v>
      </c>
    </row>
    <row r="2433" spans="1:9" ht="13.5" x14ac:dyDescent="0.25">
      <c r="A2433" s="3">
        <f>TITRES_STAT!B2436</f>
        <v>45547</v>
      </c>
      <c r="B2433" s="17">
        <f>TITRES_STAT!D2436</f>
        <v>5.4825999999999997</v>
      </c>
      <c r="C2433" s="2">
        <f t="shared" si="333"/>
        <v>-9.6000000000007191E-3</v>
      </c>
      <c r="D2433" s="2">
        <f t="shared" si="334"/>
        <v>0</v>
      </c>
      <c r="E2433" s="2">
        <f t="shared" si="335"/>
        <v>9.6000000000007191E-3</v>
      </c>
      <c r="F2433" s="2">
        <f t="shared" si="341"/>
        <v>2.9031529953112017E-2</v>
      </c>
      <c r="G2433" s="2">
        <f t="shared" si="341"/>
        <v>1.9567621234961464E-2</v>
      </c>
      <c r="H2433" s="2">
        <f t="shared" si="337"/>
        <v>1.4836514671104422</v>
      </c>
      <c r="I2433" s="2">
        <f t="shared" si="338"/>
        <v>59.736701657119731</v>
      </c>
    </row>
    <row r="2434" spans="1:9" ht="13.5" x14ac:dyDescent="0.25">
      <c r="A2434" s="3">
        <f>TITRES_STAT!B2437</f>
        <v>45548</v>
      </c>
      <c r="B2434" s="17">
        <f>TITRES_STAT!D2437</f>
        <v>5.3868</v>
      </c>
      <c r="C2434" s="2">
        <f t="shared" si="333"/>
        <v>-9.5799999999999663E-2</v>
      </c>
      <c r="D2434" s="2">
        <f t="shared" si="334"/>
        <v>0</v>
      </c>
      <c r="E2434" s="2">
        <f t="shared" si="335"/>
        <v>9.5799999999999663E-2</v>
      </c>
      <c r="F2434" s="2">
        <f t="shared" si="341"/>
        <v>2.6957849242175445E-2</v>
      </c>
      <c r="G2434" s="2">
        <f t="shared" si="341"/>
        <v>2.5012791146749907E-2</v>
      </c>
      <c r="H2434" s="2">
        <f t="shared" si="337"/>
        <v>1.0777625369361576</v>
      </c>
      <c r="I2434" s="2">
        <f t="shared" si="338"/>
        <v>51.871304722117699</v>
      </c>
    </row>
    <row r="2435" spans="1:9" ht="13.5" x14ac:dyDescent="0.25">
      <c r="A2435" s="3">
        <f>TITRES_STAT!B2438</f>
        <v>45551</v>
      </c>
      <c r="B2435" s="17">
        <f>TITRES_STAT!D2438</f>
        <v>5.3676000000000004</v>
      </c>
      <c r="C2435" s="2">
        <f t="shared" ref="C2435:C2498" si="342">B2435-B2434</f>
        <v>-1.9199999999999662E-2</v>
      </c>
      <c r="D2435" s="2">
        <f t="shared" ref="D2435:D2498" si="343">IF(C2435&gt;0,C2435,0)</f>
        <v>0</v>
      </c>
      <c r="E2435" s="2">
        <f t="shared" ref="E2435:E2498" si="344">IF(C2435&lt;0,-C2435,0)</f>
        <v>1.9199999999999662E-2</v>
      </c>
      <c r="F2435" s="2">
        <f t="shared" si="341"/>
        <v>2.5032288582020057E-2</v>
      </c>
      <c r="G2435" s="2">
        <f t="shared" si="341"/>
        <v>2.4597591779124888E-2</v>
      </c>
      <c r="H2435" s="2">
        <f t="shared" si="337"/>
        <v>1.0176723317794094</v>
      </c>
      <c r="I2435" s="2">
        <f t="shared" si="338"/>
        <v>50.437938596397956</v>
      </c>
    </row>
    <row r="2436" spans="1:9" ht="13.5" x14ac:dyDescent="0.25">
      <c r="A2436" s="3">
        <f>TITRES_STAT!B2439</f>
        <v>45552</v>
      </c>
      <c r="B2436" s="17">
        <f>TITRES_STAT!D2439</f>
        <v>5.3197000000000001</v>
      </c>
      <c r="C2436" s="2">
        <f t="shared" si="342"/>
        <v>-4.7900000000000276E-2</v>
      </c>
      <c r="D2436" s="2">
        <f t="shared" si="343"/>
        <v>0</v>
      </c>
      <c r="E2436" s="2">
        <f t="shared" si="344"/>
        <v>4.7900000000000276E-2</v>
      </c>
      <c r="F2436" s="2">
        <f t="shared" si="341"/>
        <v>2.3244267969018625E-2</v>
      </c>
      <c r="G2436" s="2">
        <f t="shared" si="341"/>
        <v>2.6262049509187417E-2</v>
      </c>
      <c r="H2436" s="2">
        <f t="shared" si="337"/>
        <v>0.88508964088606024</v>
      </c>
      <c r="I2436" s="2">
        <f t="shared" si="338"/>
        <v>46.952124805589413</v>
      </c>
    </row>
    <row r="2437" spans="1:9" ht="13.5" x14ac:dyDescent="0.25">
      <c r="A2437" s="3">
        <f>TITRES_STAT!B2440</f>
        <v>45553</v>
      </c>
      <c r="B2437" s="17">
        <f>TITRES_STAT!D2440</f>
        <v>5.3483999999999998</v>
      </c>
      <c r="C2437" s="2">
        <f t="shared" si="342"/>
        <v>2.8699999999999726E-2</v>
      </c>
      <c r="D2437" s="2">
        <f t="shared" si="343"/>
        <v>2.8699999999999726E-2</v>
      </c>
      <c r="E2437" s="2">
        <f t="shared" si="344"/>
        <v>0</v>
      </c>
      <c r="F2437" s="2">
        <f t="shared" si="341"/>
        <v>2.3633963114088701E-2</v>
      </c>
      <c r="G2437" s="2">
        <f t="shared" si="341"/>
        <v>2.4386188829959743E-2</v>
      </c>
      <c r="H2437" s="2">
        <f t="shared" si="337"/>
        <v>0.96915361719224891</v>
      </c>
      <c r="I2437" s="2">
        <f t="shared" si="338"/>
        <v>49.216760375157172</v>
      </c>
    </row>
    <row r="2438" spans="1:9" ht="13.5" x14ac:dyDescent="0.25">
      <c r="A2438" s="3">
        <f>TITRES_STAT!B2441</f>
        <v>45554</v>
      </c>
      <c r="B2438" s="17">
        <f>TITRES_STAT!D2441</f>
        <v>5.3676000000000004</v>
      </c>
      <c r="C2438" s="2">
        <f t="shared" si="342"/>
        <v>1.920000000000055E-2</v>
      </c>
      <c r="D2438" s="2">
        <f t="shared" si="343"/>
        <v>1.920000000000055E-2</v>
      </c>
      <c r="E2438" s="2">
        <f t="shared" si="344"/>
        <v>0</v>
      </c>
      <c r="F2438" s="2">
        <f t="shared" si="341"/>
        <v>2.3317251463082406E-2</v>
      </c>
      <c r="G2438" s="2">
        <f t="shared" si="341"/>
        <v>2.2644318199248333E-2</v>
      </c>
      <c r="H2438" s="2">
        <f t="shared" si="337"/>
        <v>1.0297175325798245</v>
      </c>
      <c r="I2438" s="2">
        <f t="shared" si="338"/>
        <v>50.732060794243935</v>
      </c>
    </row>
    <row r="2439" spans="1:9" ht="13.5" x14ac:dyDescent="0.25">
      <c r="A2439" s="3">
        <f>TITRES_STAT!B2442</f>
        <v>45555</v>
      </c>
      <c r="B2439" s="17">
        <f>TITRES_STAT!D2442</f>
        <v>5.3868</v>
      </c>
      <c r="C2439" s="2">
        <f t="shared" si="342"/>
        <v>1.9199999999999662E-2</v>
      </c>
      <c r="D2439" s="2">
        <f t="shared" si="343"/>
        <v>1.9199999999999662E-2</v>
      </c>
      <c r="E2439" s="2">
        <f t="shared" si="344"/>
        <v>0</v>
      </c>
      <c r="F2439" s="2">
        <f t="shared" si="341"/>
        <v>2.3023162072862209E-2</v>
      </c>
      <c r="G2439" s="2">
        <f t="shared" si="341"/>
        <v>2.1026866899302023E-2</v>
      </c>
      <c r="H2439" s="2">
        <f t="shared" si="337"/>
        <v>1.0949402106895181</v>
      </c>
      <c r="I2439" s="2">
        <f t="shared" si="338"/>
        <v>52.265940817906923</v>
      </c>
    </row>
    <row r="2440" spans="1:9" ht="13.5" x14ac:dyDescent="0.25">
      <c r="A2440" s="3">
        <f>TITRES_STAT!B2443</f>
        <v>45558</v>
      </c>
      <c r="B2440" s="17">
        <f>TITRES_STAT!D2443</f>
        <v>5.3868</v>
      </c>
      <c r="C2440" s="2">
        <f t="shared" si="342"/>
        <v>0</v>
      </c>
      <c r="D2440" s="2">
        <f t="shared" si="343"/>
        <v>0</v>
      </c>
      <c r="E2440" s="2">
        <f t="shared" si="344"/>
        <v>0</v>
      </c>
      <c r="F2440" s="2">
        <f t="shared" si="341"/>
        <v>2.1378650496229196E-2</v>
      </c>
      <c r="G2440" s="2">
        <f t="shared" si="341"/>
        <v>1.9524947835066166E-2</v>
      </c>
      <c r="H2440" s="2">
        <f t="shared" si="337"/>
        <v>1.0949402106895179</v>
      </c>
      <c r="I2440" s="2">
        <f t="shared" si="338"/>
        <v>52.265940817906909</v>
      </c>
    </row>
    <row r="2441" spans="1:9" ht="13.5" x14ac:dyDescent="0.25">
      <c r="A2441" s="3">
        <f>TITRES_STAT!B2444</f>
        <v>45559</v>
      </c>
      <c r="B2441" s="17">
        <f>TITRES_STAT!D2444</f>
        <v>5.3868</v>
      </c>
      <c r="C2441" s="2">
        <f t="shared" si="342"/>
        <v>0</v>
      </c>
      <c r="D2441" s="2">
        <f t="shared" si="343"/>
        <v>0</v>
      </c>
      <c r="E2441" s="2">
        <f t="shared" si="344"/>
        <v>0</v>
      </c>
      <c r="F2441" s="2">
        <f t="shared" si="341"/>
        <v>1.9851604032212828E-2</v>
      </c>
      <c r="G2441" s="2">
        <f t="shared" si="341"/>
        <v>1.8130308703990013E-2</v>
      </c>
      <c r="H2441" s="2">
        <f t="shared" si="337"/>
        <v>1.0949402106895181</v>
      </c>
      <c r="I2441" s="2">
        <f t="shared" si="338"/>
        <v>52.265940817906923</v>
      </c>
    </row>
    <row r="2442" spans="1:9" ht="13.5" x14ac:dyDescent="0.25">
      <c r="A2442" s="3">
        <f>TITRES_STAT!B2445</f>
        <v>45560</v>
      </c>
      <c r="B2442" s="17">
        <f>TITRES_STAT!D2445</f>
        <v>5.3868</v>
      </c>
      <c r="C2442" s="2">
        <f t="shared" si="342"/>
        <v>0</v>
      </c>
      <c r="D2442" s="2">
        <f t="shared" si="343"/>
        <v>0</v>
      </c>
      <c r="E2442" s="2">
        <f t="shared" si="344"/>
        <v>0</v>
      </c>
      <c r="F2442" s="2">
        <f t="shared" si="341"/>
        <v>1.8433632315626197E-2</v>
      </c>
      <c r="G2442" s="2">
        <f t="shared" si="341"/>
        <v>1.6835286653705012E-2</v>
      </c>
      <c r="H2442" s="2">
        <f t="shared" si="337"/>
        <v>1.0949402106895181</v>
      </c>
      <c r="I2442" s="2">
        <f t="shared" si="338"/>
        <v>52.265940817906923</v>
      </c>
    </row>
    <row r="2443" spans="1:9" ht="13.5" x14ac:dyDescent="0.25">
      <c r="A2443" s="3">
        <f>TITRES_STAT!B2446</f>
        <v>45561</v>
      </c>
      <c r="B2443" s="17">
        <f>TITRES_STAT!D2446</f>
        <v>5.3676000000000004</v>
      </c>
      <c r="C2443" s="2">
        <f t="shared" si="342"/>
        <v>-1.9199999999999662E-2</v>
      </c>
      <c r="D2443" s="2">
        <f t="shared" si="343"/>
        <v>0</v>
      </c>
      <c r="E2443" s="2">
        <f t="shared" si="344"/>
        <v>1.9199999999999662E-2</v>
      </c>
      <c r="F2443" s="2">
        <f t="shared" si="341"/>
        <v>1.7116944293081467E-2</v>
      </c>
      <c r="G2443" s="2">
        <f t="shared" si="341"/>
        <v>1.7004194749868914E-2</v>
      </c>
      <c r="H2443" s="2">
        <f t="shared" si="337"/>
        <v>1.006630689948633</v>
      </c>
      <c r="I2443" s="2">
        <f t="shared" si="338"/>
        <v>50.165219489112928</v>
      </c>
    </row>
    <row r="2444" spans="1:9" ht="13.5" x14ac:dyDescent="0.25">
      <c r="A2444" s="3">
        <f>TITRES_STAT!B2447</f>
        <v>45562</v>
      </c>
      <c r="B2444" s="17">
        <f>TITRES_STAT!D2447</f>
        <v>5.4634999999999998</v>
      </c>
      <c r="C2444" s="2">
        <f t="shared" si="342"/>
        <v>9.589999999999943E-2</v>
      </c>
      <c r="D2444" s="2">
        <f t="shared" si="343"/>
        <v>9.589999999999943E-2</v>
      </c>
      <c r="E2444" s="2">
        <f t="shared" si="344"/>
        <v>0</v>
      </c>
      <c r="F2444" s="2">
        <f t="shared" si="341"/>
        <v>2.274430541500418E-2</v>
      </c>
      <c r="G2444" s="2">
        <f t="shared" si="341"/>
        <v>1.5789609410592563E-2</v>
      </c>
      <c r="H2444" s="2">
        <f t="shared" si="337"/>
        <v>1.4404602940808664</v>
      </c>
      <c r="I2444" s="2">
        <f t="shared" si="338"/>
        <v>59.024123341591874</v>
      </c>
    </row>
    <row r="2445" spans="1:9" ht="13.5" x14ac:dyDescent="0.25">
      <c r="A2445" s="3">
        <f>TITRES_STAT!B2448</f>
        <v>45565</v>
      </c>
      <c r="B2445" s="17">
        <f>TITRES_STAT!D2448</f>
        <v>5.3388</v>
      </c>
      <c r="C2445" s="2">
        <f t="shared" si="342"/>
        <v>-0.12469999999999981</v>
      </c>
      <c r="D2445" s="2">
        <f t="shared" si="343"/>
        <v>0</v>
      </c>
      <c r="E2445" s="2">
        <f t="shared" si="344"/>
        <v>0.12469999999999981</v>
      </c>
      <c r="F2445" s="2">
        <f t="shared" ref="F2445:G2460" si="345">((F2444*13)+D2445)/14</f>
        <v>2.1119712171075309E-2</v>
      </c>
      <c r="G2445" s="2">
        <f t="shared" si="345"/>
        <v>2.3568923024121651E-2</v>
      </c>
      <c r="H2445" s="2">
        <f t="shared" si="337"/>
        <v>0.89608303907057218</v>
      </c>
      <c r="I2445" s="2">
        <f t="shared" si="338"/>
        <v>47.25969383228157</v>
      </c>
    </row>
    <row r="2446" spans="1:9" ht="13.5" x14ac:dyDescent="0.25">
      <c r="A2446" s="3">
        <f>TITRES_STAT!B2449</f>
        <v>45566</v>
      </c>
      <c r="B2446" s="17">
        <f>TITRES_STAT!D2449</f>
        <v>5.3388</v>
      </c>
      <c r="C2446" s="2">
        <f t="shared" si="342"/>
        <v>0</v>
      </c>
      <c r="D2446" s="2">
        <f t="shared" si="343"/>
        <v>0</v>
      </c>
      <c r="E2446" s="2">
        <f t="shared" si="344"/>
        <v>0</v>
      </c>
      <c r="F2446" s="2">
        <f t="shared" si="345"/>
        <v>1.9611161301712785E-2</v>
      </c>
      <c r="G2446" s="2">
        <f t="shared" si="345"/>
        <v>2.1885428522398675E-2</v>
      </c>
      <c r="H2446" s="2">
        <f t="shared" si="337"/>
        <v>0.89608303907057207</v>
      </c>
      <c r="I2446" s="2">
        <f t="shared" si="338"/>
        <v>47.25969383228157</v>
      </c>
    </row>
    <row r="2447" spans="1:9" ht="13.5" x14ac:dyDescent="0.25">
      <c r="A2447" s="3">
        <f>TITRES_STAT!B2450</f>
        <v>45567</v>
      </c>
      <c r="B2447" s="17">
        <f>TITRES_STAT!D2450</f>
        <v>5.3388</v>
      </c>
      <c r="C2447" s="2">
        <f t="shared" si="342"/>
        <v>0</v>
      </c>
      <c r="D2447" s="2">
        <f t="shared" si="343"/>
        <v>0</v>
      </c>
      <c r="E2447" s="2">
        <f t="shared" si="344"/>
        <v>0</v>
      </c>
      <c r="F2447" s="2">
        <f t="shared" si="345"/>
        <v>1.8210364065876155E-2</v>
      </c>
      <c r="G2447" s="2">
        <f t="shared" si="345"/>
        <v>2.0322183627941626E-2</v>
      </c>
      <c r="H2447" s="2">
        <f t="shared" si="337"/>
        <v>0.89608303907057196</v>
      </c>
      <c r="I2447" s="2">
        <f t="shared" si="338"/>
        <v>47.25969383228157</v>
      </c>
    </row>
    <row r="2448" spans="1:9" ht="13.5" x14ac:dyDescent="0.25">
      <c r="A2448" s="3">
        <f>TITRES_STAT!B2451</f>
        <v>45568</v>
      </c>
      <c r="B2448" s="17">
        <f>TITRES_STAT!D2451</f>
        <v>5.2908999999999997</v>
      </c>
      <c r="C2448" s="2">
        <f t="shared" si="342"/>
        <v>-4.7900000000000276E-2</v>
      </c>
      <c r="D2448" s="2">
        <f t="shared" si="343"/>
        <v>0</v>
      </c>
      <c r="E2448" s="2">
        <f t="shared" si="344"/>
        <v>4.7900000000000276E-2</v>
      </c>
      <c r="F2448" s="2">
        <f t="shared" si="345"/>
        <v>1.690962377545643E-2</v>
      </c>
      <c r="G2448" s="2">
        <f t="shared" si="345"/>
        <v>2.2292027654517245E-2</v>
      </c>
      <c r="H2448" s="2">
        <f t="shared" si="337"/>
        <v>0.75855027804210862</v>
      </c>
      <c r="I2448" s="2">
        <f t="shared" si="338"/>
        <v>43.134978141577193</v>
      </c>
    </row>
    <row r="2449" spans="1:9" ht="13.5" x14ac:dyDescent="0.25">
      <c r="A2449" s="3">
        <f>TITRES_STAT!B2452</f>
        <v>45569</v>
      </c>
      <c r="B2449" s="17">
        <f>TITRES_STAT!D2452</f>
        <v>5.3676000000000004</v>
      </c>
      <c r="C2449" s="2">
        <f t="shared" si="342"/>
        <v>7.6700000000000657E-2</v>
      </c>
      <c r="D2449" s="2">
        <f t="shared" si="343"/>
        <v>7.6700000000000657E-2</v>
      </c>
      <c r="E2449" s="2">
        <f t="shared" si="344"/>
        <v>0</v>
      </c>
      <c r="F2449" s="2">
        <f t="shared" si="345"/>
        <v>2.1180364934352443E-2</v>
      </c>
      <c r="G2449" s="2">
        <f t="shared" si="345"/>
        <v>2.069973996490887E-2</v>
      </c>
      <c r="H2449" s="2">
        <f t="shared" ref="H2449:H2512" si="346">F2449/G2449</f>
        <v>1.0232188892352441</v>
      </c>
      <c r="I2449" s="2">
        <f t="shared" ref="I2449:I2512" si="347">IF(G2449=0,100,100-(100/(1+H2449)))</f>
        <v>50.573810608401857</v>
      </c>
    </row>
    <row r="2450" spans="1:9" ht="13.5" x14ac:dyDescent="0.25">
      <c r="A2450" s="3">
        <f>TITRES_STAT!B2453</f>
        <v>45572</v>
      </c>
      <c r="B2450" s="17">
        <f>TITRES_STAT!D2453</f>
        <v>5.3197000000000001</v>
      </c>
      <c r="C2450" s="2">
        <f t="shared" si="342"/>
        <v>-4.7900000000000276E-2</v>
      </c>
      <c r="D2450" s="2">
        <f t="shared" si="343"/>
        <v>0</v>
      </c>
      <c r="E2450" s="2">
        <f t="shared" si="344"/>
        <v>4.7900000000000276E-2</v>
      </c>
      <c r="F2450" s="2">
        <f t="shared" si="345"/>
        <v>1.9667481724755843E-2</v>
      </c>
      <c r="G2450" s="2">
        <f t="shared" si="345"/>
        <v>2.2642615681701114E-2</v>
      </c>
      <c r="H2450" s="2">
        <f t="shared" si="346"/>
        <v>0.86860467011549114</v>
      </c>
      <c r="I2450" s="2">
        <f t="shared" si="347"/>
        <v>46.484132465633088</v>
      </c>
    </row>
    <row r="2451" spans="1:9" ht="13.5" x14ac:dyDescent="0.25">
      <c r="A2451" s="3">
        <f>TITRES_STAT!B2454</f>
        <v>45573</v>
      </c>
      <c r="B2451" s="17">
        <f>TITRES_STAT!D2454</f>
        <v>5.3197000000000001</v>
      </c>
      <c r="C2451" s="2">
        <f t="shared" si="342"/>
        <v>0</v>
      </c>
      <c r="D2451" s="2">
        <f t="shared" si="343"/>
        <v>0</v>
      </c>
      <c r="E2451" s="2">
        <f t="shared" si="344"/>
        <v>0</v>
      </c>
      <c r="F2451" s="2">
        <f t="shared" si="345"/>
        <v>1.8262661601559E-2</v>
      </c>
      <c r="G2451" s="2">
        <f t="shared" si="345"/>
        <v>2.1025285990151032E-2</v>
      </c>
      <c r="H2451" s="2">
        <f t="shared" si="346"/>
        <v>0.86860467011549136</v>
      </c>
      <c r="I2451" s="2">
        <f t="shared" si="347"/>
        <v>46.484132465633103</v>
      </c>
    </row>
    <row r="2452" spans="1:9" ht="13.5" x14ac:dyDescent="0.25">
      <c r="A2452" s="3">
        <f>TITRES_STAT!B2455</f>
        <v>45574</v>
      </c>
      <c r="B2452" s="17">
        <f>TITRES_STAT!D2455</f>
        <v>5.3676000000000004</v>
      </c>
      <c r="C2452" s="2">
        <f t="shared" si="342"/>
        <v>4.7900000000000276E-2</v>
      </c>
      <c r="D2452" s="2">
        <f t="shared" si="343"/>
        <v>4.7900000000000276E-2</v>
      </c>
      <c r="E2452" s="2">
        <f t="shared" si="344"/>
        <v>0</v>
      </c>
      <c r="F2452" s="2">
        <f t="shared" si="345"/>
        <v>2.0379614344304804E-2</v>
      </c>
      <c r="G2452" s="2">
        <f t="shared" si="345"/>
        <v>1.9523479847997384E-2</v>
      </c>
      <c r="H2452" s="2">
        <f t="shared" si="346"/>
        <v>1.0438515317439805</v>
      </c>
      <c r="I2452" s="2">
        <f t="shared" si="347"/>
        <v>51.072767054331067</v>
      </c>
    </row>
    <row r="2453" spans="1:9" ht="13.5" x14ac:dyDescent="0.25">
      <c r="A2453" s="3">
        <f>TITRES_STAT!B2456</f>
        <v>45575</v>
      </c>
      <c r="B2453" s="17">
        <f>TITRES_STAT!D2456</f>
        <v>5.3676000000000004</v>
      </c>
      <c r="C2453" s="2">
        <f t="shared" si="342"/>
        <v>0</v>
      </c>
      <c r="D2453" s="2">
        <f t="shared" si="343"/>
        <v>0</v>
      </c>
      <c r="E2453" s="2">
        <f t="shared" si="344"/>
        <v>0</v>
      </c>
      <c r="F2453" s="2">
        <f t="shared" si="345"/>
        <v>1.892392760542589E-2</v>
      </c>
      <c r="G2453" s="2">
        <f t="shared" si="345"/>
        <v>1.8128945573140428E-2</v>
      </c>
      <c r="H2453" s="2">
        <f t="shared" si="346"/>
        <v>1.0438515317439805</v>
      </c>
      <c r="I2453" s="2">
        <f t="shared" si="347"/>
        <v>51.072767054331067</v>
      </c>
    </row>
    <row r="2454" spans="1:9" ht="13.5" x14ac:dyDescent="0.25">
      <c r="A2454" s="3">
        <f>TITRES_STAT!B2457</f>
        <v>45576</v>
      </c>
      <c r="B2454" s="17">
        <f>TITRES_STAT!D2457</f>
        <v>5.4154999999999998</v>
      </c>
      <c r="C2454" s="2">
        <f t="shared" si="342"/>
        <v>4.7899999999999388E-2</v>
      </c>
      <c r="D2454" s="2">
        <f t="shared" si="343"/>
        <v>4.7899999999999388E-2</v>
      </c>
      <c r="E2454" s="2">
        <f t="shared" si="344"/>
        <v>0</v>
      </c>
      <c r="F2454" s="2">
        <f t="shared" si="345"/>
        <v>2.0993647062181136E-2</v>
      </c>
      <c r="G2454" s="2">
        <f t="shared" si="345"/>
        <v>1.6834020889344683E-2</v>
      </c>
      <c r="H2454" s="2">
        <f t="shared" si="346"/>
        <v>1.2470964126858928</v>
      </c>
      <c r="I2454" s="2">
        <f t="shared" si="347"/>
        <v>55.498126633350481</v>
      </c>
    </row>
    <row r="2455" spans="1:9" ht="13.5" x14ac:dyDescent="0.25">
      <c r="A2455" s="3">
        <f>TITRES_STAT!B2458</f>
        <v>45579</v>
      </c>
      <c r="B2455" s="17">
        <f>TITRES_STAT!D2458</f>
        <v>5.4154999999999998</v>
      </c>
      <c r="C2455" s="2">
        <f t="shared" si="342"/>
        <v>0</v>
      </c>
      <c r="D2455" s="2">
        <f t="shared" si="343"/>
        <v>0</v>
      </c>
      <c r="E2455" s="2">
        <f t="shared" si="344"/>
        <v>0</v>
      </c>
      <c r="F2455" s="2">
        <f t="shared" si="345"/>
        <v>1.9494100843453911E-2</v>
      </c>
      <c r="G2455" s="2">
        <f t="shared" si="345"/>
        <v>1.5631590825820062E-2</v>
      </c>
      <c r="H2455" s="2">
        <f t="shared" si="346"/>
        <v>1.2470964126858928</v>
      </c>
      <c r="I2455" s="2">
        <f t="shared" si="347"/>
        <v>55.498126633350481</v>
      </c>
    </row>
    <row r="2456" spans="1:9" ht="13.5" x14ac:dyDescent="0.25">
      <c r="A2456" s="3">
        <f>TITRES_STAT!B2459</f>
        <v>45581</v>
      </c>
      <c r="B2456" s="17">
        <f>TITRES_STAT!D2459</f>
        <v>5.3197000000000001</v>
      </c>
      <c r="C2456" s="2">
        <f t="shared" si="342"/>
        <v>-9.5799999999999663E-2</v>
      </c>
      <c r="D2456" s="2">
        <f t="shared" si="343"/>
        <v>0</v>
      </c>
      <c r="E2456" s="2">
        <f t="shared" si="344"/>
        <v>9.5799999999999663E-2</v>
      </c>
      <c r="F2456" s="2">
        <f t="shared" si="345"/>
        <v>1.8101665068921489E-2</v>
      </c>
      <c r="G2456" s="2">
        <f t="shared" si="345"/>
        <v>2.1357905766832892E-2</v>
      </c>
      <c r="H2456" s="2">
        <f t="shared" si="346"/>
        <v>0.84753932649295216</v>
      </c>
      <c r="I2456" s="2">
        <f t="shared" si="347"/>
        <v>45.8739532273867</v>
      </c>
    </row>
    <row r="2457" spans="1:9" ht="13.5" x14ac:dyDescent="0.25">
      <c r="A2457" s="3">
        <f>TITRES_STAT!B2460</f>
        <v>45582</v>
      </c>
      <c r="B2457" s="17">
        <f>TITRES_STAT!D2460</f>
        <v>5.2717999999999998</v>
      </c>
      <c r="C2457" s="2">
        <f t="shared" si="342"/>
        <v>-4.7900000000000276E-2</v>
      </c>
      <c r="D2457" s="2">
        <f t="shared" si="343"/>
        <v>0</v>
      </c>
      <c r="E2457" s="2">
        <f t="shared" si="344"/>
        <v>4.7900000000000276E-2</v>
      </c>
      <c r="F2457" s="2">
        <f t="shared" si="345"/>
        <v>1.6808688992569955E-2</v>
      </c>
      <c r="G2457" s="2">
        <f t="shared" si="345"/>
        <v>2.3253769640630563E-2</v>
      </c>
      <c r="H2457" s="2">
        <f t="shared" si="346"/>
        <v>0.72283716800912456</v>
      </c>
      <c r="I2457" s="2">
        <f t="shared" si="347"/>
        <v>41.956209294255032</v>
      </c>
    </row>
    <row r="2458" spans="1:9" ht="13.5" x14ac:dyDescent="0.25">
      <c r="A2458" s="3">
        <f>TITRES_STAT!B2461</f>
        <v>45583</v>
      </c>
      <c r="B2458" s="17">
        <f>TITRES_STAT!D2461</f>
        <v>5.2717999999999998</v>
      </c>
      <c r="C2458" s="2">
        <f t="shared" si="342"/>
        <v>0</v>
      </c>
      <c r="D2458" s="2">
        <f t="shared" si="343"/>
        <v>0</v>
      </c>
      <c r="E2458" s="2">
        <f t="shared" si="344"/>
        <v>0</v>
      </c>
      <c r="F2458" s="2">
        <f t="shared" si="345"/>
        <v>1.560806835024353E-2</v>
      </c>
      <c r="G2458" s="2">
        <f t="shared" si="345"/>
        <v>2.1592786094871235E-2</v>
      </c>
      <c r="H2458" s="2">
        <f t="shared" si="346"/>
        <v>0.72283716800912468</v>
      </c>
      <c r="I2458" s="2">
        <f t="shared" si="347"/>
        <v>41.956209294255032</v>
      </c>
    </row>
    <row r="2459" spans="1:9" ht="13.5" x14ac:dyDescent="0.25">
      <c r="A2459" s="3">
        <f>TITRES_STAT!B2462</f>
        <v>45586</v>
      </c>
      <c r="B2459" s="17">
        <f>TITRES_STAT!D2462</f>
        <v>5.3388</v>
      </c>
      <c r="C2459" s="2">
        <f t="shared" si="342"/>
        <v>6.7000000000000171E-2</v>
      </c>
      <c r="D2459" s="2">
        <f t="shared" si="343"/>
        <v>6.7000000000000171E-2</v>
      </c>
      <c r="E2459" s="2">
        <f t="shared" si="344"/>
        <v>0</v>
      </c>
      <c r="F2459" s="2">
        <f t="shared" si="345"/>
        <v>1.9278920610940435E-2</v>
      </c>
      <c r="G2459" s="2">
        <f t="shared" si="345"/>
        <v>2.0050444230951862E-2</v>
      </c>
      <c r="H2459" s="2">
        <f t="shared" si="346"/>
        <v>0.96152087150166843</v>
      </c>
      <c r="I2459" s="2">
        <f t="shared" si="347"/>
        <v>49.019150673913721</v>
      </c>
    </row>
    <row r="2460" spans="1:9" ht="13.5" x14ac:dyDescent="0.25">
      <c r="A2460" s="3">
        <f>TITRES_STAT!B2463</f>
        <v>45587</v>
      </c>
      <c r="B2460" s="17">
        <f>TITRES_STAT!D2463</f>
        <v>5.3676000000000004</v>
      </c>
      <c r="C2460" s="2">
        <f t="shared" si="342"/>
        <v>2.8800000000000381E-2</v>
      </c>
      <c r="D2460" s="2">
        <f t="shared" si="343"/>
        <v>2.8800000000000381E-2</v>
      </c>
      <c r="E2460" s="2">
        <f t="shared" si="344"/>
        <v>0</v>
      </c>
      <c r="F2460" s="2">
        <f t="shared" si="345"/>
        <v>1.9958997710159E-2</v>
      </c>
      <c r="G2460" s="2">
        <f t="shared" si="345"/>
        <v>1.8618269643026729E-2</v>
      </c>
      <c r="H2460" s="2">
        <f t="shared" si="346"/>
        <v>1.0720114217292167</v>
      </c>
      <c r="I2460" s="2">
        <f t="shared" si="347"/>
        <v>51.737717779304489</v>
      </c>
    </row>
    <row r="2461" spans="1:9" ht="13.5" x14ac:dyDescent="0.25">
      <c r="A2461" s="3">
        <f>TITRES_STAT!B2464</f>
        <v>45588</v>
      </c>
      <c r="B2461" s="17">
        <f>TITRES_STAT!D2464</f>
        <v>5.4250999999999996</v>
      </c>
      <c r="C2461" s="2">
        <f t="shared" si="342"/>
        <v>5.7499999999999218E-2</v>
      </c>
      <c r="D2461" s="2">
        <f t="shared" si="343"/>
        <v>5.7499999999999218E-2</v>
      </c>
      <c r="E2461" s="2">
        <f t="shared" si="344"/>
        <v>0</v>
      </c>
      <c r="F2461" s="2">
        <f t="shared" ref="F2461:G2476" si="348">((F2460*13)+D2461)/14</f>
        <v>2.2640497873719016E-2</v>
      </c>
      <c r="G2461" s="2">
        <f t="shared" si="348"/>
        <v>1.7288393239953393E-2</v>
      </c>
      <c r="H2461" s="2">
        <f t="shared" si="346"/>
        <v>1.3095779092644038</v>
      </c>
      <c r="I2461" s="2">
        <f t="shared" si="347"/>
        <v>56.702045166404531</v>
      </c>
    </row>
    <row r="2462" spans="1:9" ht="13.5" x14ac:dyDescent="0.25">
      <c r="A2462" s="3">
        <f>TITRES_STAT!B2465</f>
        <v>45589</v>
      </c>
      <c r="B2462" s="17">
        <f>TITRES_STAT!D2465</f>
        <v>5.4729999999999999</v>
      </c>
      <c r="C2462" s="2">
        <f t="shared" si="342"/>
        <v>4.7900000000000276E-2</v>
      </c>
      <c r="D2462" s="2">
        <f t="shared" si="343"/>
        <v>4.7900000000000276E-2</v>
      </c>
      <c r="E2462" s="2">
        <f t="shared" si="344"/>
        <v>0</v>
      </c>
      <c r="F2462" s="2">
        <f t="shared" si="348"/>
        <v>2.4444748025596246E-2</v>
      </c>
      <c r="G2462" s="2">
        <f t="shared" si="348"/>
        <v>1.6053508008528151E-2</v>
      </c>
      <c r="H2462" s="2">
        <f t="shared" si="346"/>
        <v>1.5227044464431321</v>
      </c>
      <c r="I2462" s="2">
        <f t="shared" si="347"/>
        <v>60.360001687477016</v>
      </c>
    </row>
    <row r="2463" spans="1:9" ht="13.5" x14ac:dyDescent="0.25">
      <c r="A2463" s="3">
        <f>TITRES_STAT!B2466</f>
        <v>45590</v>
      </c>
      <c r="B2463" s="17">
        <f>TITRES_STAT!D2466</f>
        <v>5.4634999999999998</v>
      </c>
      <c r="C2463" s="2">
        <f t="shared" si="342"/>
        <v>-9.5000000000000639E-3</v>
      </c>
      <c r="D2463" s="2">
        <f t="shared" si="343"/>
        <v>0</v>
      </c>
      <c r="E2463" s="2">
        <f t="shared" si="344"/>
        <v>9.5000000000000639E-3</v>
      </c>
      <c r="F2463" s="2">
        <f t="shared" si="348"/>
        <v>2.2698694595196515E-2</v>
      </c>
      <c r="G2463" s="2">
        <f t="shared" si="348"/>
        <v>1.5585400293633287E-2</v>
      </c>
      <c r="H2463" s="2">
        <f t="shared" si="346"/>
        <v>1.4564075460075956</v>
      </c>
      <c r="I2463" s="2">
        <f t="shared" si="347"/>
        <v>59.290142972191155</v>
      </c>
    </row>
    <row r="2464" spans="1:9" ht="13.5" x14ac:dyDescent="0.25">
      <c r="A2464" s="3">
        <f>TITRES_STAT!B2467</f>
        <v>45593</v>
      </c>
      <c r="B2464" s="17">
        <f>TITRES_STAT!D2467</f>
        <v>5.6360000000000001</v>
      </c>
      <c r="C2464" s="2">
        <f t="shared" si="342"/>
        <v>0.17250000000000032</v>
      </c>
      <c r="D2464" s="2">
        <f t="shared" si="343"/>
        <v>0.17250000000000032</v>
      </c>
      <c r="E2464" s="2">
        <f t="shared" si="344"/>
        <v>0</v>
      </c>
      <c r="F2464" s="2">
        <f t="shared" si="348"/>
        <v>3.3398787838396789E-2</v>
      </c>
      <c r="G2464" s="2">
        <f t="shared" si="348"/>
        <v>1.4472157415516624E-2</v>
      </c>
      <c r="H2464" s="2">
        <f t="shared" si="346"/>
        <v>2.3077960582841355</v>
      </c>
      <c r="I2464" s="2">
        <f t="shared" si="347"/>
        <v>69.768390118986559</v>
      </c>
    </row>
    <row r="2465" spans="1:9" ht="13.5" x14ac:dyDescent="0.25">
      <c r="A2465" s="3">
        <f>TITRES_STAT!B2468</f>
        <v>45594</v>
      </c>
      <c r="B2465" s="17">
        <f>TITRES_STAT!D2468</f>
        <v>5.6071999999999997</v>
      </c>
      <c r="C2465" s="2">
        <f t="shared" si="342"/>
        <v>-2.8800000000000381E-2</v>
      </c>
      <c r="D2465" s="2">
        <f t="shared" si="343"/>
        <v>0</v>
      </c>
      <c r="E2465" s="2">
        <f t="shared" si="344"/>
        <v>2.8800000000000381E-2</v>
      </c>
      <c r="F2465" s="2">
        <f t="shared" si="348"/>
        <v>3.1013160135654163E-2</v>
      </c>
      <c r="G2465" s="2">
        <f t="shared" si="348"/>
        <v>1.5495574742979749E-2</v>
      </c>
      <c r="H2465" s="2">
        <f t="shared" si="346"/>
        <v>2.0014204474541764</v>
      </c>
      <c r="I2465" s="2">
        <f t="shared" si="347"/>
        <v>66.682441946838665</v>
      </c>
    </row>
    <row r="2466" spans="1:9" ht="13.5" x14ac:dyDescent="0.25">
      <c r="A2466" s="3">
        <f>TITRES_STAT!B2469</f>
        <v>45595</v>
      </c>
      <c r="B2466" s="17">
        <f>TITRES_STAT!D2469</f>
        <v>5.5975999999999999</v>
      </c>
      <c r="C2466" s="2">
        <f t="shared" si="342"/>
        <v>-9.5999999999998309E-3</v>
      </c>
      <c r="D2466" s="2">
        <f t="shared" si="343"/>
        <v>0</v>
      </c>
      <c r="E2466" s="2">
        <f t="shared" si="344"/>
        <v>9.5999999999998309E-3</v>
      </c>
      <c r="F2466" s="2">
        <f t="shared" si="348"/>
        <v>2.8797934411678865E-2</v>
      </c>
      <c r="G2466" s="2">
        <f t="shared" si="348"/>
        <v>1.5074462261338326E-2</v>
      </c>
      <c r="H2466" s="2">
        <f t="shared" si="346"/>
        <v>1.9103788853243084</v>
      </c>
      <c r="I2466" s="2">
        <f t="shared" si="347"/>
        <v>65.640212515197376</v>
      </c>
    </row>
    <row r="2467" spans="1:9" ht="13.5" x14ac:dyDescent="0.25">
      <c r="A2467" s="3">
        <f>TITRES_STAT!B2470</f>
        <v>45596</v>
      </c>
      <c r="B2467" s="17">
        <f>TITRES_STAT!D2470</f>
        <v>5.7031000000000001</v>
      </c>
      <c r="C2467" s="2">
        <f t="shared" si="342"/>
        <v>0.10550000000000015</v>
      </c>
      <c r="D2467" s="2">
        <f t="shared" si="343"/>
        <v>0.10550000000000015</v>
      </c>
      <c r="E2467" s="2">
        <f t="shared" si="344"/>
        <v>0</v>
      </c>
      <c r="F2467" s="2">
        <f t="shared" si="348"/>
        <v>3.4276653382273245E-2</v>
      </c>
      <c r="G2467" s="2">
        <f t="shared" si="348"/>
        <v>1.3997714956957018E-2</v>
      </c>
      <c r="H2467" s="2">
        <f t="shared" si="346"/>
        <v>2.448732060030796</v>
      </c>
      <c r="I2467" s="2">
        <f t="shared" si="347"/>
        <v>71.003836117350602</v>
      </c>
    </row>
    <row r="2468" spans="1:9" ht="13.5" x14ac:dyDescent="0.25">
      <c r="A2468" s="3">
        <f>TITRES_STAT!B2471</f>
        <v>45597</v>
      </c>
      <c r="B2468" s="17">
        <f>TITRES_STAT!D2471</f>
        <v>5.7510000000000003</v>
      </c>
      <c r="C2468" s="2">
        <f t="shared" si="342"/>
        <v>4.7900000000000276E-2</v>
      </c>
      <c r="D2468" s="2">
        <f t="shared" si="343"/>
        <v>4.7900000000000276E-2</v>
      </c>
      <c r="E2468" s="2">
        <f t="shared" si="344"/>
        <v>0</v>
      </c>
      <c r="F2468" s="2">
        <f t="shared" si="348"/>
        <v>3.5249749569253745E-2</v>
      </c>
      <c r="G2468" s="2">
        <f t="shared" si="348"/>
        <v>1.2997878174317232E-2</v>
      </c>
      <c r="H2468" s="2">
        <f t="shared" si="346"/>
        <v>2.7119618368869185</v>
      </c>
      <c r="I2468" s="2">
        <f t="shared" si="347"/>
        <v>73.060067857845695</v>
      </c>
    </row>
    <row r="2469" spans="1:9" ht="13.5" x14ac:dyDescent="0.25">
      <c r="A2469" s="3">
        <f>TITRES_STAT!B2472</f>
        <v>45600</v>
      </c>
      <c r="B2469" s="17">
        <f>TITRES_STAT!D2472</f>
        <v>5.7892999999999999</v>
      </c>
      <c r="C2469" s="2">
        <f t="shared" si="342"/>
        <v>3.8299999999999557E-2</v>
      </c>
      <c r="D2469" s="2">
        <f t="shared" si="343"/>
        <v>3.8299999999999557E-2</v>
      </c>
      <c r="E2469" s="2">
        <f t="shared" si="344"/>
        <v>0</v>
      </c>
      <c r="F2469" s="2">
        <f t="shared" si="348"/>
        <v>3.54676246000213E-2</v>
      </c>
      <c r="G2469" s="2">
        <f t="shared" si="348"/>
        <v>1.2069458304723144E-2</v>
      </c>
      <c r="H2469" s="2">
        <f t="shared" si="346"/>
        <v>2.9386260513565672</v>
      </c>
      <c r="I2469" s="2">
        <f t="shared" si="347"/>
        <v>74.61043554374568</v>
      </c>
    </row>
    <row r="2470" spans="1:9" ht="13.5" x14ac:dyDescent="0.25">
      <c r="A2470" s="3">
        <f>TITRES_STAT!B2473</f>
        <v>45601</v>
      </c>
      <c r="B2470" s="17">
        <f>TITRES_STAT!D2473</f>
        <v>5.8563999999999998</v>
      </c>
      <c r="C2470" s="2">
        <f t="shared" si="342"/>
        <v>6.7099999999999937E-2</v>
      </c>
      <c r="D2470" s="2">
        <f t="shared" si="343"/>
        <v>6.7099999999999937E-2</v>
      </c>
      <c r="E2470" s="2">
        <f t="shared" si="344"/>
        <v>0</v>
      </c>
      <c r="F2470" s="2">
        <f t="shared" si="348"/>
        <v>3.7727079985734054E-2</v>
      </c>
      <c r="G2470" s="2">
        <f t="shared" si="348"/>
        <v>1.1207354140100063E-2</v>
      </c>
      <c r="H2470" s="2">
        <f t="shared" si="346"/>
        <v>3.3662789195485541</v>
      </c>
      <c r="I2470" s="2">
        <f t="shared" si="347"/>
        <v>77.097202940406888</v>
      </c>
    </row>
    <row r="2471" spans="1:9" ht="13.5" x14ac:dyDescent="0.25">
      <c r="A2471" s="3">
        <f>TITRES_STAT!B2474</f>
        <v>45602</v>
      </c>
      <c r="B2471" s="17">
        <f>TITRES_STAT!D2474</f>
        <v>5.8277000000000001</v>
      </c>
      <c r="C2471" s="2">
        <f t="shared" si="342"/>
        <v>-2.8699999999999726E-2</v>
      </c>
      <c r="D2471" s="2">
        <f t="shared" si="343"/>
        <v>0</v>
      </c>
      <c r="E2471" s="2">
        <f t="shared" si="344"/>
        <v>2.8699999999999726E-2</v>
      </c>
      <c r="F2471" s="2">
        <f t="shared" si="348"/>
        <v>3.5032288558181621E-2</v>
      </c>
      <c r="G2471" s="2">
        <f t="shared" si="348"/>
        <v>1.245682884437861E-2</v>
      </c>
      <c r="H2471" s="2">
        <f t="shared" si="346"/>
        <v>2.8122958897352621</v>
      </c>
      <c r="I2471" s="2">
        <f t="shared" si="347"/>
        <v>73.769087475803374</v>
      </c>
    </row>
    <row r="2472" spans="1:9" ht="13.5" x14ac:dyDescent="0.25">
      <c r="A2472" s="3">
        <f>TITRES_STAT!B2475</f>
        <v>45603</v>
      </c>
      <c r="B2472" s="17">
        <f>TITRES_STAT!D2475</f>
        <v>5.8277000000000001</v>
      </c>
      <c r="C2472" s="2">
        <f t="shared" si="342"/>
        <v>0</v>
      </c>
      <c r="D2472" s="2">
        <f t="shared" si="343"/>
        <v>0</v>
      </c>
      <c r="E2472" s="2">
        <f t="shared" si="344"/>
        <v>0</v>
      </c>
      <c r="F2472" s="2">
        <f t="shared" si="348"/>
        <v>3.2529982232597218E-2</v>
      </c>
      <c r="G2472" s="2">
        <f t="shared" si="348"/>
        <v>1.1567055355494424E-2</v>
      </c>
      <c r="H2472" s="2">
        <f t="shared" si="346"/>
        <v>2.8122958897352621</v>
      </c>
      <c r="I2472" s="2">
        <f t="shared" si="347"/>
        <v>73.769087475803374</v>
      </c>
    </row>
    <row r="2473" spans="1:9" ht="13.5" x14ac:dyDescent="0.25">
      <c r="A2473" s="3">
        <f>TITRES_STAT!B2476</f>
        <v>45604</v>
      </c>
      <c r="B2473" s="17">
        <f>TITRES_STAT!D2476</f>
        <v>6.0194000000000001</v>
      </c>
      <c r="C2473" s="2">
        <f t="shared" si="342"/>
        <v>0.19169999999999998</v>
      </c>
      <c r="D2473" s="2">
        <f t="shared" si="343"/>
        <v>0.19169999999999998</v>
      </c>
      <c r="E2473" s="2">
        <f t="shared" si="344"/>
        <v>0</v>
      </c>
      <c r="F2473" s="2">
        <f t="shared" si="348"/>
        <v>4.3899269215983132E-2</v>
      </c>
      <c r="G2473" s="2">
        <f t="shared" si="348"/>
        <v>1.074083711581625E-2</v>
      </c>
      <c r="H2473" s="2">
        <f t="shared" si="346"/>
        <v>4.0871366675265897</v>
      </c>
      <c r="I2473" s="2">
        <f t="shared" si="347"/>
        <v>80.342576475614749</v>
      </c>
    </row>
    <row r="2474" spans="1:9" ht="13.5" x14ac:dyDescent="0.25">
      <c r="A2474" s="3">
        <f>TITRES_STAT!B2477</f>
        <v>45607</v>
      </c>
      <c r="B2474" s="17">
        <f>TITRES_STAT!D2477</f>
        <v>6.0576999999999996</v>
      </c>
      <c r="C2474" s="2">
        <f t="shared" si="342"/>
        <v>3.8299999999999557E-2</v>
      </c>
      <c r="D2474" s="2">
        <f t="shared" si="343"/>
        <v>3.8299999999999557E-2</v>
      </c>
      <c r="E2474" s="2">
        <f t="shared" si="344"/>
        <v>0</v>
      </c>
      <c r="F2474" s="2">
        <f t="shared" si="348"/>
        <v>4.3499321414841453E-2</v>
      </c>
      <c r="G2474" s="2">
        <f t="shared" si="348"/>
        <v>9.9736344646865187E-3</v>
      </c>
      <c r="H2474" s="2">
        <f t="shared" si="346"/>
        <v>4.3614312885497029</v>
      </c>
      <c r="I2474" s="2">
        <f t="shared" si="347"/>
        <v>81.348264182072441</v>
      </c>
    </row>
    <row r="2475" spans="1:9" ht="13.5" x14ac:dyDescent="0.25">
      <c r="A2475" s="3">
        <f>TITRES_STAT!B2478</f>
        <v>45608</v>
      </c>
      <c r="B2475" s="17">
        <f>TITRES_STAT!D2478</f>
        <v>5.9427000000000003</v>
      </c>
      <c r="C2475" s="2">
        <f t="shared" si="342"/>
        <v>-0.11499999999999932</v>
      </c>
      <c r="D2475" s="2">
        <f t="shared" si="343"/>
        <v>0</v>
      </c>
      <c r="E2475" s="2">
        <f t="shared" si="344"/>
        <v>0.11499999999999932</v>
      </c>
      <c r="F2475" s="2">
        <f t="shared" si="348"/>
        <v>4.0392227028067065E-2</v>
      </c>
      <c r="G2475" s="2">
        <f t="shared" si="348"/>
        <v>1.7475517717208861E-2</v>
      </c>
      <c r="H2475" s="2">
        <f t="shared" si="346"/>
        <v>2.3113608238507966</v>
      </c>
      <c r="I2475" s="2">
        <f t="shared" si="347"/>
        <v>69.800935228885891</v>
      </c>
    </row>
    <row r="2476" spans="1:9" ht="13.5" x14ac:dyDescent="0.25">
      <c r="A2476" s="3">
        <f>TITRES_STAT!B2479</f>
        <v>45609</v>
      </c>
      <c r="B2476" s="17">
        <f>TITRES_STAT!D2479</f>
        <v>5.8468999999999998</v>
      </c>
      <c r="C2476" s="2">
        <f t="shared" si="342"/>
        <v>-9.5800000000000551E-2</v>
      </c>
      <c r="D2476" s="2">
        <f t="shared" si="343"/>
        <v>0</v>
      </c>
      <c r="E2476" s="2">
        <f t="shared" si="344"/>
        <v>9.5800000000000551E-2</v>
      </c>
      <c r="F2476" s="2">
        <f t="shared" si="348"/>
        <v>3.7507067954633704E-2</v>
      </c>
      <c r="G2476" s="2">
        <f t="shared" si="348"/>
        <v>2.3070123594551125E-2</v>
      </c>
      <c r="H2476" s="2">
        <f t="shared" si="346"/>
        <v>1.6257853063037948</v>
      </c>
      <c r="I2476" s="2">
        <f t="shared" si="347"/>
        <v>61.91615523175971</v>
      </c>
    </row>
    <row r="2477" spans="1:9" ht="13.5" x14ac:dyDescent="0.25">
      <c r="A2477" s="3">
        <f>TITRES_STAT!B2480</f>
        <v>45610</v>
      </c>
      <c r="B2477" s="17">
        <f>TITRES_STAT!D2480</f>
        <v>5.8085000000000004</v>
      </c>
      <c r="C2477" s="2">
        <f t="shared" si="342"/>
        <v>-3.8399999999999324E-2</v>
      </c>
      <c r="D2477" s="2">
        <f t="shared" si="343"/>
        <v>0</v>
      </c>
      <c r="E2477" s="2">
        <f t="shared" si="344"/>
        <v>3.8399999999999324E-2</v>
      </c>
      <c r="F2477" s="2">
        <f t="shared" ref="F2477:G2492" si="349">((F2476*13)+D2477)/14</f>
        <v>3.4827991672159865E-2</v>
      </c>
      <c r="G2477" s="2">
        <f t="shared" si="349"/>
        <v>2.4165114766368852E-2</v>
      </c>
      <c r="H2477" s="2">
        <f t="shared" si="346"/>
        <v>1.4412508282654957</v>
      </c>
      <c r="I2477" s="2">
        <f t="shared" si="347"/>
        <v>59.037392289980367</v>
      </c>
    </row>
    <row r="2478" spans="1:9" ht="13.5" x14ac:dyDescent="0.25">
      <c r="A2478" s="3">
        <f>TITRES_STAT!B2481</f>
        <v>45611</v>
      </c>
      <c r="B2478" s="17">
        <f>TITRES_STAT!D2481</f>
        <v>5.8948</v>
      </c>
      <c r="C2478" s="2">
        <f t="shared" si="342"/>
        <v>8.6299999999999599E-2</v>
      </c>
      <c r="D2478" s="2">
        <f t="shared" si="343"/>
        <v>8.6299999999999599E-2</v>
      </c>
      <c r="E2478" s="2">
        <f t="shared" si="344"/>
        <v>0</v>
      </c>
      <c r="F2478" s="2">
        <f t="shared" si="349"/>
        <v>3.850456369557699E-2</v>
      </c>
      <c r="G2478" s="2">
        <f t="shared" si="349"/>
        <v>2.243903514019965E-2</v>
      </c>
      <c r="H2478" s="2">
        <f t="shared" si="346"/>
        <v>1.7159634295770525</v>
      </c>
      <c r="I2478" s="2">
        <f t="shared" si="347"/>
        <v>63.180652982660874</v>
      </c>
    </row>
    <row r="2479" spans="1:9" ht="13.5" x14ac:dyDescent="0.25">
      <c r="A2479" s="3">
        <f>TITRES_STAT!B2482</f>
        <v>45614</v>
      </c>
      <c r="B2479" s="17">
        <f>TITRES_STAT!D2482</f>
        <v>5.8468999999999998</v>
      </c>
      <c r="C2479" s="2">
        <f t="shared" si="342"/>
        <v>-4.7900000000000276E-2</v>
      </c>
      <c r="D2479" s="2">
        <f t="shared" si="343"/>
        <v>0</v>
      </c>
      <c r="E2479" s="2">
        <f t="shared" si="344"/>
        <v>4.7900000000000276E-2</v>
      </c>
      <c r="F2479" s="2">
        <f t="shared" si="349"/>
        <v>3.5754237717321495E-2</v>
      </c>
      <c r="G2479" s="2">
        <f t="shared" si="349"/>
        <v>2.4257675487328267E-2</v>
      </c>
      <c r="H2479" s="2">
        <f t="shared" si="346"/>
        <v>1.4739350328929417</v>
      </c>
      <c r="I2479" s="2">
        <f t="shared" si="347"/>
        <v>59.578566667911588</v>
      </c>
    </row>
    <row r="2480" spans="1:9" ht="13.5" x14ac:dyDescent="0.25">
      <c r="A2480" s="3">
        <f>TITRES_STAT!B2483</f>
        <v>45615</v>
      </c>
      <c r="B2480" s="17">
        <f>TITRES_STAT!D2483</f>
        <v>5.8468999999999998</v>
      </c>
      <c r="C2480" s="2">
        <f t="shared" si="342"/>
        <v>0</v>
      </c>
      <c r="D2480" s="2">
        <f t="shared" si="343"/>
        <v>0</v>
      </c>
      <c r="E2480" s="2">
        <f t="shared" si="344"/>
        <v>0</v>
      </c>
      <c r="F2480" s="2">
        <f t="shared" si="349"/>
        <v>3.3200363594655675E-2</v>
      </c>
      <c r="G2480" s="2">
        <f t="shared" si="349"/>
        <v>2.2524984381090535E-2</v>
      </c>
      <c r="H2480" s="2">
        <f t="shared" si="346"/>
        <v>1.4739350328929417</v>
      </c>
      <c r="I2480" s="2">
        <f t="shared" si="347"/>
        <v>59.578566667911588</v>
      </c>
    </row>
    <row r="2481" spans="1:9" ht="13.5" x14ac:dyDescent="0.25">
      <c r="A2481" s="3">
        <f>TITRES_STAT!B2484</f>
        <v>45616</v>
      </c>
      <c r="B2481" s="17">
        <f>TITRES_STAT!D2484</f>
        <v>5.7988999999999997</v>
      </c>
      <c r="C2481" s="2">
        <f t="shared" si="342"/>
        <v>-4.8000000000000043E-2</v>
      </c>
      <c r="D2481" s="2">
        <f t="shared" si="343"/>
        <v>0</v>
      </c>
      <c r="E2481" s="2">
        <f t="shared" si="344"/>
        <v>4.8000000000000043E-2</v>
      </c>
      <c r="F2481" s="2">
        <f t="shared" si="349"/>
        <v>3.0828909052180272E-2</v>
      </c>
      <c r="G2481" s="2">
        <f t="shared" si="349"/>
        <v>2.4344628353869784E-2</v>
      </c>
      <c r="H2481" s="2">
        <f t="shared" si="346"/>
        <v>1.2663536532189352</v>
      </c>
      <c r="I2481" s="2">
        <f t="shared" si="347"/>
        <v>55.876259709966924</v>
      </c>
    </row>
    <row r="2482" spans="1:9" ht="13.5" x14ac:dyDescent="0.25">
      <c r="A2482" s="3">
        <f>TITRES_STAT!B2485</f>
        <v>45617</v>
      </c>
      <c r="B2482" s="17">
        <f>TITRES_STAT!D2485</f>
        <v>5.8277000000000001</v>
      </c>
      <c r="C2482" s="2">
        <f t="shared" si="342"/>
        <v>2.8800000000000381E-2</v>
      </c>
      <c r="D2482" s="2">
        <f t="shared" si="343"/>
        <v>2.8800000000000381E-2</v>
      </c>
      <c r="E2482" s="2">
        <f t="shared" si="344"/>
        <v>0</v>
      </c>
      <c r="F2482" s="2">
        <f t="shared" si="349"/>
        <v>3.0683986977024565E-2</v>
      </c>
      <c r="G2482" s="2">
        <f t="shared" si="349"/>
        <v>2.2605726328593371E-2</v>
      </c>
      <c r="H2482" s="2">
        <f t="shared" si="346"/>
        <v>1.3573546158617882</v>
      </c>
      <c r="I2482" s="2">
        <f t="shared" si="347"/>
        <v>57.579568501431183</v>
      </c>
    </row>
    <row r="2483" spans="1:9" ht="13.5" x14ac:dyDescent="0.25">
      <c r="A2483" s="3">
        <f>TITRES_STAT!B2486</f>
        <v>45618</v>
      </c>
      <c r="B2483" s="17">
        <f>TITRES_STAT!D2486</f>
        <v>5.8852000000000002</v>
      </c>
      <c r="C2483" s="2">
        <f t="shared" si="342"/>
        <v>5.7500000000000107E-2</v>
      </c>
      <c r="D2483" s="2">
        <f t="shared" si="343"/>
        <v>5.7500000000000107E-2</v>
      </c>
      <c r="E2483" s="2">
        <f t="shared" si="344"/>
        <v>0</v>
      </c>
      <c r="F2483" s="2">
        <f t="shared" si="349"/>
        <v>3.2599416478665676E-2</v>
      </c>
      <c r="G2483" s="2">
        <f t="shared" si="349"/>
        <v>2.0991031590836703E-2</v>
      </c>
      <c r="H2483" s="2">
        <f t="shared" si="346"/>
        <v>1.5530164078689885</v>
      </c>
      <c r="I2483" s="2">
        <f t="shared" si="347"/>
        <v>60.830647350413884</v>
      </c>
    </row>
    <row r="2484" spans="1:9" ht="13.5" x14ac:dyDescent="0.25">
      <c r="A2484" s="3">
        <f>TITRES_STAT!B2487</f>
        <v>45621</v>
      </c>
      <c r="B2484" s="17">
        <f>TITRES_STAT!D2487</f>
        <v>5.9330999999999996</v>
      </c>
      <c r="C2484" s="2">
        <f t="shared" si="342"/>
        <v>4.7899999999999388E-2</v>
      </c>
      <c r="D2484" s="2">
        <f t="shared" si="343"/>
        <v>4.7899999999999388E-2</v>
      </c>
      <c r="E2484" s="2">
        <f t="shared" si="344"/>
        <v>0</v>
      </c>
      <c r="F2484" s="2">
        <f t="shared" si="349"/>
        <v>3.3692315301618085E-2</v>
      </c>
      <c r="G2484" s="2">
        <f t="shared" si="349"/>
        <v>1.9491672191491224E-2</v>
      </c>
      <c r="H2484" s="2">
        <f t="shared" si="346"/>
        <v>1.7285492476282216</v>
      </c>
      <c r="I2484" s="2">
        <f t="shared" si="347"/>
        <v>63.350487411240785</v>
      </c>
    </row>
    <row r="2485" spans="1:9" ht="13.5" x14ac:dyDescent="0.25">
      <c r="A2485" s="3">
        <f>TITRES_STAT!B2488</f>
        <v>45622</v>
      </c>
      <c r="B2485" s="17">
        <f>TITRES_STAT!D2488</f>
        <v>5.9427000000000003</v>
      </c>
      <c r="C2485" s="2">
        <f t="shared" si="342"/>
        <v>9.6000000000007191E-3</v>
      </c>
      <c r="D2485" s="2">
        <f t="shared" si="343"/>
        <v>9.6000000000007191E-3</v>
      </c>
      <c r="E2485" s="2">
        <f t="shared" si="344"/>
        <v>0</v>
      </c>
      <c r="F2485" s="2">
        <f t="shared" si="349"/>
        <v>3.1971435637216841E-2</v>
      </c>
      <c r="G2485" s="2">
        <f t="shared" si="349"/>
        <v>1.8099409892098992E-2</v>
      </c>
      <c r="H2485" s="2">
        <f t="shared" si="346"/>
        <v>1.7664352499787002</v>
      </c>
      <c r="I2485" s="2">
        <f t="shared" si="347"/>
        <v>63.852398135553713</v>
      </c>
    </row>
    <row r="2486" spans="1:9" ht="13.5" x14ac:dyDescent="0.25">
      <c r="A2486" s="3">
        <f>TITRES_STAT!B2489</f>
        <v>45623</v>
      </c>
      <c r="B2486" s="17">
        <f>TITRES_STAT!D2489</f>
        <v>6.1151999999999997</v>
      </c>
      <c r="C2486" s="2">
        <f t="shared" si="342"/>
        <v>0.17249999999999943</v>
      </c>
      <c r="D2486" s="2">
        <f t="shared" si="343"/>
        <v>0.17249999999999943</v>
      </c>
      <c r="E2486" s="2">
        <f t="shared" si="344"/>
        <v>0</v>
      </c>
      <c r="F2486" s="2">
        <f t="shared" si="349"/>
        <v>4.2009190234558451E-2</v>
      </c>
      <c r="G2486" s="2">
        <f t="shared" si="349"/>
        <v>1.6806594899806206E-2</v>
      </c>
      <c r="H2486" s="2">
        <f t="shared" si="346"/>
        <v>2.4995658243088164</v>
      </c>
      <c r="I2486" s="2">
        <f t="shared" si="347"/>
        <v>71.425026697490239</v>
      </c>
    </row>
    <row r="2487" spans="1:9" ht="13.5" x14ac:dyDescent="0.25">
      <c r="A2487" s="3">
        <f>TITRES_STAT!B2490</f>
        <v>45624</v>
      </c>
      <c r="B2487" s="17">
        <f>TITRES_STAT!D2490</f>
        <v>6.2206999999999999</v>
      </c>
      <c r="C2487" s="2">
        <f t="shared" si="342"/>
        <v>0.10550000000000015</v>
      </c>
      <c r="D2487" s="2">
        <f t="shared" si="343"/>
        <v>0.10550000000000015</v>
      </c>
      <c r="E2487" s="2">
        <f t="shared" si="344"/>
        <v>0</v>
      </c>
      <c r="F2487" s="2">
        <f t="shared" si="349"/>
        <v>4.6544248074947149E-2</v>
      </c>
      <c r="G2487" s="2">
        <f t="shared" si="349"/>
        <v>1.5606123835534334E-2</v>
      </c>
      <c r="H2487" s="2">
        <f t="shared" si="346"/>
        <v>2.9824348804004948</v>
      </c>
      <c r="I2487" s="2">
        <f t="shared" si="347"/>
        <v>74.889733792723447</v>
      </c>
    </row>
    <row r="2488" spans="1:9" ht="13.5" x14ac:dyDescent="0.25">
      <c r="A2488" s="3">
        <f>TITRES_STAT!B2491</f>
        <v>45625</v>
      </c>
      <c r="B2488" s="17">
        <f>TITRES_STAT!D2491</f>
        <v>6.1344000000000003</v>
      </c>
      <c r="C2488" s="2">
        <f t="shared" si="342"/>
        <v>-8.6299999999999599E-2</v>
      </c>
      <c r="D2488" s="2">
        <f t="shared" si="343"/>
        <v>0</v>
      </c>
      <c r="E2488" s="2">
        <f t="shared" si="344"/>
        <v>8.6299999999999599E-2</v>
      </c>
      <c r="F2488" s="2">
        <f t="shared" si="349"/>
        <v>4.321965892673664E-2</v>
      </c>
      <c r="G2488" s="2">
        <f t="shared" si="349"/>
        <v>2.0655686418710423E-2</v>
      </c>
      <c r="H2488" s="2">
        <f t="shared" si="346"/>
        <v>2.0923855083115139</v>
      </c>
      <c r="I2488" s="2">
        <f t="shared" si="347"/>
        <v>67.662505295272382</v>
      </c>
    </row>
    <row r="2489" spans="1:9" ht="13.5" x14ac:dyDescent="0.25">
      <c r="A2489" s="3">
        <f>TITRES_STAT!B2492</f>
        <v>45628</v>
      </c>
      <c r="B2489" s="17">
        <f>TITRES_STAT!D2492</f>
        <v>6.2302999999999997</v>
      </c>
      <c r="C2489" s="2">
        <f t="shared" si="342"/>
        <v>9.589999999999943E-2</v>
      </c>
      <c r="D2489" s="2">
        <f t="shared" si="343"/>
        <v>9.589999999999943E-2</v>
      </c>
      <c r="E2489" s="2">
        <f t="shared" si="344"/>
        <v>0</v>
      </c>
      <c r="F2489" s="2">
        <f t="shared" si="349"/>
        <v>4.6982540431969699E-2</v>
      </c>
      <c r="G2489" s="2">
        <f t="shared" si="349"/>
        <v>1.9180280245945393E-2</v>
      </c>
      <c r="H2489" s="2">
        <f t="shared" si="346"/>
        <v>2.4495231471866297</v>
      </c>
      <c r="I2489" s="2">
        <f t="shared" si="347"/>
        <v>71.010485874965582</v>
      </c>
    </row>
    <row r="2490" spans="1:9" ht="13.5" x14ac:dyDescent="0.25">
      <c r="A2490" s="3">
        <f>TITRES_STAT!B2493</f>
        <v>45629</v>
      </c>
      <c r="B2490" s="17">
        <f>TITRES_STAT!D2493</f>
        <v>6.2206999999999999</v>
      </c>
      <c r="C2490" s="2">
        <f t="shared" si="342"/>
        <v>-9.5999999999998309E-3</v>
      </c>
      <c r="D2490" s="2">
        <f t="shared" si="343"/>
        <v>0</v>
      </c>
      <c r="E2490" s="2">
        <f t="shared" si="344"/>
        <v>9.5999999999998309E-3</v>
      </c>
      <c r="F2490" s="2">
        <f t="shared" si="349"/>
        <v>4.3626644686829009E-2</v>
      </c>
      <c r="G2490" s="2">
        <f t="shared" si="349"/>
        <v>1.8495974514092135E-2</v>
      </c>
      <c r="H2490" s="2">
        <f t="shared" si="346"/>
        <v>2.3587102509029596</v>
      </c>
      <c r="I2490" s="2">
        <f t="shared" si="347"/>
        <v>70.226666628026081</v>
      </c>
    </row>
    <row r="2491" spans="1:9" ht="13.5" x14ac:dyDescent="0.25">
      <c r="A2491" s="3">
        <f>TITRES_STAT!B2494</f>
        <v>45630</v>
      </c>
      <c r="B2491" s="17">
        <f>TITRES_STAT!D2494</f>
        <v>6.2206999999999999</v>
      </c>
      <c r="C2491" s="2">
        <f t="shared" si="342"/>
        <v>0</v>
      </c>
      <c r="D2491" s="2">
        <f t="shared" si="343"/>
        <v>0</v>
      </c>
      <c r="E2491" s="2">
        <f t="shared" si="344"/>
        <v>0</v>
      </c>
      <c r="F2491" s="2">
        <f t="shared" si="349"/>
        <v>4.0510455780626939E-2</v>
      </c>
      <c r="G2491" s="2">
        <f t="shared" si="349"/>
        <v>1.7174833477371268E-2</v>
      </c>
      <c r="H2491" s="2">
        <f t="shared" si="346"/>
        <v>2.35871025090296</v>
      </c>
      <c r="I2491" s="2">
        <f t="shared" si="347"/>
        <v>70.226666628026081</v>
      </c>
    </row>
    <row r="2492" spans="1:9" ht="13.5" x14ac:dyDescent="0.25">
      <c r="A2492" s="3">
        <f>TITRES_STAT!B2495</f>
        <v>45631</v>
      </c>
      <c r="B2492" s="17">
        <f>TITRES_STAT!D2495</f>
        <v>6.1536</v>
      </c>
      <c r="C2492" s="2">
        <f t="shared" si="342"/>
        <v>-6.7099999999999937E-2</v>
      </c>
      <c r="D2492" s="2">
        <f t="shared" si="343"/>
        <v>0</v>
      </c>
      <c r="E2492" s="2">
        <f t="shared" si="344"/>
        <v>6.7099999999999937E-2</v>
      </c>
      <c r="F2492" s="2">
        <f t="shared" si="349"/>
        <v>3.7616851796296438E-2</v>
      </c>
      <c r="G2492" s="2">
        <f t="shared" si="349"/>
        <v>2.0740916800416172E-2</v>
      </c>
      <c r="H2492" s="2">
        <f t="shared" si="346"/>
        <v>1.8136542448085826</v>
      </c>
      <c r="I2492" s="2">
        <f t="shared" si="347"/>
        <v>64.459030392768398</v>
      </c>
    </row>
    <row r="2493" spans="1:9" ht="13.5" x14ac:dyDescent="0.25">
      <c r="A2493" s="3">
        <f>TITRES_STAT!B2496</f>
        <v>45632</v>
      </c>
      <c r="B2493" s="17">
        <f>TITRES_STAT!D2496</f>
        <v>6.1631999999999998</v>
      </c>
      <c r="C2493" s="2">
        <f t="shared" si="342"/>
        <v>9.5999999999998309E-3</v>
      </c>
      <c r="D2493" s="2">
        <f t="shared" si="343"/>
        <v>9.5999999999998309E-3</v>
      </c>
      <c r="E2493" s="2">
        <f t="shared" si="344"/>
        <v>0</v>
      </c>
      <c r="F2493" s="2">
        <f t="shared" ref="F2493:G2508" si="350">((F2492*13)+D2493)/14</f>
        <v>3.5615648096560967E-2</v>
      </c>
      <c r="G2493" s="2">
        <f t="shared" si="350"/>
        <v>1.9259422743243586E-2</v>
      </c>
      <c r="H2493" s="2">
        <f t="shared" si="346"/>
        <v>1.8492583381843737</v>
      </c>
      <c r="I2493" s="2">
        <f t="shared" si="347"/>
        <v>64.903147370019539</v>
      </c>
    </row>
    <row r="2494" spans="1:9" ht="13.5" x14ac:dyDescent="0.25">
      <c r="A2494" s="3">
        <f>TITRES_STAT!B2497</f>
        <v>45635</v>
      </c>
      <c r="B2494" s="17">
        <f>TITRES_STAT!D2497</f>
        <v>6.2015000000000002</v>
      </c>
      <c r="C2494" s="2">
        <f t="shared" si="342"/>
        <v>3.8300000000000445E-2</v>
      </c>
      <c r="D2494" s="2">
        <f t="shared" si="343"/>
        <v>3.8300000000000445E-2</v>
      </c>
      <c r="E2494" s="2">
        <f t="shared" si="344"/>
        <v>0</v>
      </c>
      <c r="F2494" s="2">
        <f t="shared" si="350"/>
        <v>3.5807387518235215E-2</v>
      </c>
      <c r="G2494" s="2">
        <f t="shared" si="350"/>
        <v>1.7883749690154761E-2</v>
      </c>
      <c r="H2494" s="2">
        <f t="shared" si="346"/>
        <v>2.0022304124479922</v>
      </c>
      <c r="I2494" s="2">
        <f t="shared" si="347"/>
        <v>66.69143061592635</v>
      </c>
    </row>
    <row r="2495" spans="1:9" ht="13.5" x14ac:dyDescent="0.25">
      <c r="A2495" s="3">
        <f>TITRES_STAT!B2498</f>
        <v>45636</v>
      </c>
      <c r="B2495" s="17">
        <f>TITRES_STAT!D2498</f>
        <v>6.2015000000000002</v>
      </c>
      <c r="C2495" s="2">
        <f t="shared" si="342"/>
        <v>0</v>
      </c>
      <c r="D2495" s="2">
        <f t="shared" si="343"/>
        <v>0</v>
      </c>
      <c r="E2495" s="2">
        <f t="shared" si="344"/>
        <v>0</v>
      </c>
      <c r="F2495" s="2">
        <f t="shared" si="350"/>
        <v>3.3249716981218411E-2</v>
      </c>
      <c r="G2495" s="2">
        <f t="shared" si="350"/>
        <v>1.660633899800085E-2</v>
      </c>
      <c r="H2495" s="2">
        <f t="shared" si="346"/>
        <v>2.0022304124479917</v>
      </c>
      <c r="I2495" s="2">
        <f t="shared" si="347"/>
        <v>66.69143061592635</v>
      </c>
    </row>
    <row r="2496" spans="1:9" ht="13.5" x14ac:dyDescent="0.25">
      <c r="A2496" s="3">
        <f>TITRES_STAT!B2499</f>
        <v>45637</v>
      </c>
      <c r="B2496" s="17">
        <f>TITRES_STAT!D2499</f>
        <v>6.1344000000000003</v>
      </c>
      <c r="C2496" s="2">
        <f t="shared" si="342"/>
        <v>-6.7099999999999937E-2</v>
      </c>
      <c r="D2496" s="2">
        <f t="shared" si="343"/>
        <v>0</v>
      </c>
      <c r="E2496" s="2">
        <f t="shared" si="344"/>
        <v>6.7099999999999937E-2</v>
      </c>
      <c r="F2496" s="2">
        <f t="shared" si="350"/>
        <v>3.0874737196845668E-2</v>
      </c>
      <c r="G2496" s="2">
        <f t="shared" si="350"/>
        <v>2.0213029069572213E-2</v>
      </c>
      <c r="H2496" s="2">
        <f t="shared" si="346"/>
        <v>1.5274671149275252</v>
      </c>
      <c r="I2496" s="2">
        <f t="shared" si="347"/>
        <v>60.43469788018686</v>
      </c>
    </row>
    <row r="2497" spans="1:9" ht="13.5" x14ac:dyDescent="0.25">
      <c r="A2497" s="3">
        <f>TITRES_STAT!B2500</f>
        <v>45638</v>
      </c>
      <c r="B2497" s="17">
        <f>TITRES_STAT!D2500</f>
        <v>6.0480999999999998</v>
      </c>
      <c r="C2497" s="2">
        <f t="shared" si="342"/>
        <v>-8.6300000000000487E-2</v>
      </c>
      <c r="D2497" s="2">
        <f t="shared" si="343"/>
        <v>0</v>
      </c>
      <c r="E2497" s="2">
        <f t="shared" si="344"/>
        <v>8.6300000000000487E-2</v>
      </c>
      <c r="F2497" s="2">
        <f t="shared" si="350"/>
        <v>2.8669398825642404E-2</v>
      </c>
      <c r="G2497" s="2">
        <f t="shared" si="350"/>
        <v>2.4933526993174231E-2</v>
      </c>
      <c r="H2497" s="2">
        <f t="shared" si="346"/>
        <v>1.1498332680126202</v>
      </c>
      <c r="I2497" s="2">
        <f t="shared" si="347"/>
        <v>53.484764847627723</v>
      </c>
    </row>
    <row r="2498" spans="1:9" ht="13.5" x14ac:dyDescent="0.25">
      <c r="A2498" s="3">
        <f>TITRES_STAT!B2501</f>
        <v>45639</v>
      </c>
      <c r="B2498" s="17">
        <f>TITRES_STAT!D2501</f>
        <v>6.0385999999999997</v>
      </c>
      <c r="C2498" s="2">
        <f t="shared" si="342"/>
        <v>-9.5000000000000639E-3</v>
      </c>
      <c r="D2498" s="2">
        <f t="shared" si="343"/>
        <v>0</v>
      </c>
      <c r="E2498" s="2">
        <f t="shared" si="344"/>
        <v>9.5000000000000639E-3</v>
      </c>
      <c r="F2498" s="2">
        <f t="shared" si="350"/>
        <v>2.6621584623810805E-2</v>
      </c>
      <c r="G2498" s="2">
        <f t="shared" si="350"/>
        <v>2.3831132207947504E-2</v>
      </c>
      <c r="H2498" s="2">
        <f t="shared" si="346"/>
        <v>1.1170927336357399</v>
      </c>
      <c r="I2498" s="2">
        <f t="shared" si="347"/>
        <v>52.765413431717128</v>
      </c>
    </row>
    <row r="2499" spans="1:9" ht="13.5" x14ac:dyDescent="0.25">
      <c r="A2499" s="3">
        <f>TITRES_STAT!B2502</f>
        <v>45642</v>
      </c>
      <c r="B2499" s="17">
        <f>TITRES_STAT!D2502</f>
        <v>6.0098000000000003</v>
      </c>
      <c r="C2499" s="2">
        <f t="shared" ref="C2499:C2562" si="351">B2499-B2498</f>
        <v>-2.8799999999999493E-2</v>
      </c>
      <c r="D2499" s="2">
        <f t="shared" ref="D2499:D2562" si="352">IF(C2499&gt;0,C2499,0)</f>
        <v>0</v>
      </c>
      <c r="E2499" s="2">
        <f t="shared" ref="E2499:E2562" si="353">IF(C2499&lt;0,-C2499,0)</f>
        <v>2.8799999999999493E-2</v>
      </c>
      <c r="F2499" s="2">
        <f t="shared" si="350"/>
        <v>2.4720042864967175E-2</v>
      </c>
      <c r="G2499" s="2">
        <f t="shared" si="350"/>
        <v>2.4186051335951218E-2</v>
      </c>
      <c r="H2499" s="2">
        <f t="shared" si="346"/>
        <v>1.0220784915073016</v>
      </c>
      <c r="I2499" s="2">
        <f t="shared" si="347"/>
        <v>50.545935570751354</v>
      </c>
    </row>
    <row r="2500" spans="1:9" ht="13.5" x14ac:dyDescent="0.25">
      <c r="A2500" s="3">
        <f>TITRES_STAT!B2503</f>
        <v>45644</v>
      </c>
      <c r="B2500" s="17">
        <f>TITRES_STAT!D2503</f>
        <v>5.9138999999999999</v>
      </c>
      <c r="C2500" s="2">
        <f t="shared" si="351"/>
        <v>-9.5900000000000318E-2</v>
      </c>
      <c r="D2500" s="2">
        <f t="shared" si="352"/>
        <v>0</v>
      </c>
      <c r="E2500" s="2">
        <f t="shared" si="353"/>
        <v>9.5900000000000318E-2</v>
      </c>
      <c r="F2500" s="2">
        <f t="shared" si="350"/>
        <v>2.295432551746952E-2</v>
      </c>
      <c r="G2500" s="2">
        <f t="shared" si="350"/>
        <v>2.9308476240526155E-2</v>
      </c>
      <c r="H2500" s="2">
        <f t="shared" si="346"/>
        <v>0.78319750672433586</v>
      </c>
      <c r="I2500" s="2">
        <f t="shared" si="347"/>
        <v>43.920962415601345</v>
      </c>
    </row>
    <row r="2501" spans="1:9" ht="13.5" x14ac:dyDescent="0.25">
      <c r="A2501" s="3">
        <f>TITRES_STAT!B2504</f>
        <v>45645</v>
      </c>
      <c r="B2501" s="17">
        <f>TITRES_STAT!D2504</f>
        <v>6.0865</v>
      </c>
      <c r="C2501" s="2">
        <f t="shared" si="351"/>
        <v>0.17260000000000009</v>
      </c>
      <c r="D2501" s="2">
        <f t="shared" si="352"/>
        <v>0.17260000000000009</v>
      </c>
      <c r="E2501" s="2">
        <f t="shared" si="353"/>
        <v>0</v>
      </c>
      <c r="F2501" s="2">
        <f t="shared" si="350"/>
        <v>3.3643302266221704E-2</v>
      </c>
      <c r="G2501" s="2">
        <f t="shared" si="350"/>
        <v>2.7215013651917142E-2</v>
      </c>
      <c r="H2501" s="2">
        <f t="shared" si="346"/>
        <v>1.2362037622513458</v>
      </c>
      <c r="I2501" s="2">
        <f t="shared" si="347"/>
        <v>55.281355980135338</v>
      </c>
    </row>
    <row r="2502" spans="1:9" ht="13.5" x14ac:dyDescent="0.25">
      <c r="A2502" s="3">
        <f>TITRES_STAT!B2505</f>
        <v>45646</v>
      </c>
      <c r="B2502" s="17">
        <f>TITRES_STAT!D2505</f>
        <v>6.0576999999999996</v>
      </c>
      <c r="C2502" s="2">
        <f t="shared" si="351"/>
        <v>-2.8800000000000381E-2</v>
      </c>
      <c r="D2502" s="2">
        <f t="shared" si="352"/>
        <v>0</v>
      </c>
      <c r="E2502" s="2">
        <f t="shared" si="353"/>
        <v>2.8800000000000381E-2</v>
      </c>
      <c r="F2502" s="2">
        <f t="shared" si="350"/>
        <v>3.1240209247205868E-2</v>
      </c>
      <c r="G2502" s="2">
        <f t="shared" si="350"/>
        <v>2.7328226962494515E-2</v>
      </c>
      <c r="H2502" s="2">
        <f t="shared" si="346"/>
        <v>1.1431480457945622</v>
      </c>
      <c r="I2502" s="2">
        <f t="shared" si="347"/>
        <v>53.339667692940239</v>
      </c>
    </row>
    <row r="2503" spans="1:9" ht="13.5" x14ac:dyDescent="0.25">
      <c r="A2503" s="3">
        <f>TITRES_STAT!B2506</f>
        <v>45649</v>
      </c>
      <c r="B2503" s="17">
        <f>TITRES_STAT!D2506</f>
        <v>6.0385999999999997</v>
      </c>
      <c r="C2503" s="2">
        <f t="shared" si="351"/>
        <v>-1.9099999999999895E-2</v>
      </c>
      <c r="D2503" s="2">
        <f t="shared" si="352"/>
        <v>0</v>
      </c>
      <c r="E2503" s="2">
        <f t="shared" si="353"/>
        <v>1.9099999999999895E-2</v>
      </c>
      <c r="F2503" s="2">
        <f t="shared" si="350"/>
        <v>2.9008765729548306E-2</v>
      </c>
      <c r="G2503" s="2">
        <f t="shared" si="350"/>
        <v>2.6740496465173468E-2</v>
      </c>
      <c r="H2503" s="2">
        <f t="shared" si="346"/>
        <v>1.0848252487506733</v>
      </c>
      <c r="I2503" s="2">
        <f t="shared" si="347"/>
        <v>52.034349133134889</v>
      </c>
    </row>
    <row r="2504" spans="1:9" ht="13.5" x14ac:dyDescent="0.25">
      <c r="A2504" s="3">
        <f>TITRES_STAT!B2507</f>
        <v>45650</v>
      </c>
      <c r="B2504" s="17">
        <f>TITRES_STAT!D2507</f>
        <v>6.0480999999999998</v>
      </c>
      <c r="C2504" s="2">
        <f t="shared" si="351"/>
        <v>9.5000000000000639E-3</v>
      </c>
      <c r="D2504" s="2">
        <f t="shared" si="352"/>
        <v>9.5000000000000639E-3</v>
      </c>
      <c r="E2504" s="2">
        <f t="shared" si="353"/>
        <v>0</v>
      </c>
      <c r="F2504" s="2">
        <f t="shared" si="350"/>
        <v>2.7615282463152004E-2</v>
      </c>
      <c r="G2504" s="2">
        <f t="shared" si="350"/>
        <v>2.4830461003375361E-2</v>
      </c>
      <c r="H2504" s="2">
        <f t="shared" si="346"/>
        <v>1.1121534336151908</v>
      </c>
      <c r="I2504" s="2">
        <f t="shared" si="347"/>
        <v>52.654954697661992</v>
      </c>
    </row>
    <row r="2505" spans="1:9" ht="13.5" x14ac:dyDescent="0.25">
      <c r="A2505" s="3">
        <f>TITRES_STAT!B2508</f>
        <v>45651</v>
      </c>
      <c r="B2505" s="17">
        <f>TITRES_STAT!D2508</f>
        <v>6.0673000000000004</v>
      </c>
      <c r="C2505" s="2">
        <f t="shared" si="351"/>
        <v>1.920000000000055E-2</v>
      </c>
      <c r="D2505" s="2">
        <f t="shared" si="352"/>
        <v>1.920000000000055E-2</v>
      </c>
      <c r="E2505" s="2">
        <f t="shared" si="353"/>
        <v>0</v>
      </c>
      <c r="F2505" s="2">
        <f t="shared" si="350"/>
        <v>2.7014190858641186E-2</v>
      </c>
      <c r="G2505" s="2">
        <f t="shared" si="350"/>
        <v>2.3056856645991407E-2</v>
      </c>
      <c r="H2505" s="2">
        <f t="shared" si="346"/>
        <v>1.1716337258547249</v>
      </c>
      <c r="I2505" s="2">
        <f t="shared" si="347"/>
        <v>53.951719017146232</v>
      </c>
    </row>
    <row r="2506" spans="1:9" ht="13.5" x14ac:dyDescent="0.25">
      <c r="A2506" s="3">
        <f>TITRES_STAT!B2509</f>
        <v>45652</v>
      </c>
      <c r="B2506" s="17">
        <f>TITRES_STAT!D2509</f>
        <v>6.0673000000000004</v>
      </c>
      <c r="C2506" s="2">
        <f t="shared" si="351"/>
        <v>0</v>
      </c>
      <c r="D2506" s="2">
        <f t="shared" si="352"/>
        <v>0</v>
      </c>
      <c r="E2506" s="2">
        <f t="shared" si="353"/>
        <v>0</v>
      </c>
      <c r="F2506" s="2">
        <f t="shared" si="350"/>
        <v>2.5084605797309673E-2</v>
      </c>
      <c r="G2506" s="2">
        <f t="shared" si="350"/>
        <v>2.1409938314134878E-2</v>
      </c>
      <c r="H2506" s="2">
        <f t="shared" si="346"/>
        <v>1.1716337258547249</v>
      </c>
      <c r="I2506" s="2">
        <f t="shared" si="347"/>
        <v>53.951719017146232</v>
      </c>
    </row>
    <row r="2507" spans="1:9" ht="13.5" x14ac:dyDescent="0.25">
      <c r="A2507" s="3">
        <f>TITRES_STAT!B2510</f>
        <v>45653</v>
      </c>
      <c r="B2507" s="17">
        <f>TITRES_STAT!D2510</f>
        <v>6.0673000000000004</v>
      </c>
      <c r="C2507" s="2">
        <f t="shared" si="351"/>
        <v>0</v>
      </c>
      <c r="D2507" s="2">
        <f t="shared" si="352"/>
        <v>0</v>
      </c>
      <c r="E2507" s="2">
        <f t="shared" si="353"/>
        <v>0</v>
      </c>
      <c r="F2507" s="2">
        <f t="shared" si="350"/>
        <v>2.3292848240358981E-2</v>
      </c>
      <c r="G2507" s="2">
        <f t="shared" si="350"/>
        <v>1.9880657005982384E-2</v>
      </c>
      <c r="H2507" s="2">
        <f t="shared" si="346"/>
        <v>1.1716337258547249</v>
      </c>
      <c r="I2507" s="2">
        <f t="shared" si="347"/>
        <v>53.951719017146232</v>
      </c>
    </row>
    <row r="2508" spans="1:9" ht="13.5" x14ac:dyDescent="0.25">
      <c r="A2508" s="3">
        <f>TITRES_STAT!B2511</f>
        <v>45656</v>
      </c>
      <c r="B2508" s="17">
        <f>TITRES_STAT!D2511</f>
        <v>6.0769000000000002</v>
      </c>
      <c r="C2508" s="2">
        <f t="shared" si="351"/>
        <v>9.5999999999998309E-3</v>
      </c>
      <c r="D2508" s="2">
        <f t="shared" si="352"/>
        <v>9.5999999999998309E-3</v>
      </c>
      <c r="E2508" s="2">
        <f t="shared" si="353"/>
        <v>0</v>
      </c>
      <c r="F2508" s="2">
        <f t="shared" si="350"/>
        <v>2.2314787651761897E-2</v>
      </c>
      <c r="G2508" s="2">
        <f t="shared" si="350"/>
        <v>1.8460610076983641E-2</v>
      </c>
      <c r="H2508" s="2">
        <f t="shared" si="346"/>
        <v>1.208778450912821</v>
      </c>
      <c r="I2508" s="2">
        <f t="shared" si="347"/>
        <v>54.726106659238262</v>
      </c>
    </row>
    <row r="2509" spans="1:9" ht="13.5" x14ac:dyDescent="0.25">
      <c r="A2509" s="3">
        <f>TITRES_STAT!B2512</f>
        <v>45657</v>
      </c>
      <c r="B2509" s="17">
        <f>TITRES_STAT!D2512</f>
        <v>6.0673000000000004</v>
      </c>
      <c r="C2509" s="2">
        <f t="shared" si="351"/>
        <v>-9.5999999999998309E-3</v>
      </c>
      <c r="D2509" s="2">
        <f t="shared" si="352"/>
        <v>0</v>
      </c>
      <c r="E2509" s="2">
        <f t="shared" si="353"/>
        <v>9.5999999999998309E-3</v>
      </c>
      <c r="F2509" s="2">
        <f t="shared" ref="F2509:G2524" si="354">((F2508*13)+D2509)/14</f>
        <v>2.0720874248064618E-2</v>
      </c>
      <c r="G2509" s="2">
        <f t="shared" si="354"/>
        <v>1.7827709357199083E-2</v>
      </c>
      <c r="H2509" s="2">
        <f t="shared" si="346"/>
        <v>1.1622847239035357</v>
      </c>
      <c r="I2509" s="2">
        <f t="shared" si="347"/>
        <v>53.752621523648514</v>
      </c>
    </row>
    <row r="2510" spans="1:9" ht="13.5" x14ac:dyDescent="0.25">
      <c r="A2510" s="3">
        <f>TITRES_STAT!B2513</f>
        <v>45659</v>
      </c>
      <c r="B2510" s="17">
        <f>TITRES_STAT!D2513</f>
        <v>6.0289999999999999</v>
      </c>
      <c r="C2510" s="2">
        <f t="shared" si="351"/>
        <v>-3.8300000000000445E-2</v>
      </c>
      <c r="D2510" s="2">
        <f t="shared" si="352"/>
        <v>0</v>
      </c>
      <c r="E2510" s="2">
        <f t="shared" si="353"/>
        <v>3.8300000000000445E-2</v>
      </c>
      <c r="F2510" s="2">
        <f t="shared" si="354"/>
        <v>1.9240811801774286E-2</v>
      </c>
      <c r="G2510" s="2">
        <f t="shared" si="354"/>
        <v>1.9290015831684899E-2</v>
      </c>
      <c r="H2510" s="2">
        <f t="shared" si="346"/>
        <v>0.99744924885806507</v>
      </c>
      <c r="I2510" s="2">
        <f t="shared" si="347"/>
        <v>49.936149788451615</v>
      </c>
    </row>
    <row r="2511" spans="1:9" ht="13.5" x14ac:dyDescent="0.25">
      <c r="A2511" s="3">
        <f>TITRES_STAT!B2514</f>
        <v>45660</v>
      </c>
      <c r="B2511" s="17">
        <f>TITRES_STAT!D2514</f>
        <v>5.9714999999999998</v>
      </c>
      <c r="C2511" s="2">
        <f t="shared" si="351"/>
        <v>-5.7500000000000107E-2</v>
      </c>
      <c r="D2511" s="2">
        <f t="shared" si="352"/>
        <v>0</v>
      </c>
      <c r="E2511" s="2">
        <f t="shared" si="353"/>
        <v>5.7500000000000107E-2</v>
      </c>
      <c r="F2511" s="2">
        <f t="shared" si="354"/>
        <v>1.7866468101647551E-2</v>
      </c>
      <c r="G2511" s="2">
        <f t="shared" si="354"/>
        <v>2.2019300415135983E-2</v>
      </c>
      <c r="H2511" s="2">
        <f t="shared" si="346"/>
        <v>0.81140035172807801</v>
      </c>
      <c r="I2511" s="2">
        <f t="shared" si="347"/>
        <v>44.794092645173727</v>
      </c>
    </row>
    <row r="2512" spans="1:9" ht="13.5" x14ac:dyDescent="0.25">
      <c r="A2512" s="3">
        <f>TITRES_STAT!B2515</f>
        <v>45663</v>
      </c>
      <c r="B2512" s="17">
        <f>TITRES_STAT!D2515</f>
        <v>6.0002000000000004</v>
      </c>
      <c r="C2512" s="2">
        <f t="shared" si="351"/>
        <v>2.8700000000000614E-2</v>
      </c>
      <c r="D2512" s="2">
        <f t="shared" si="352"/>
        <v>2.8700000000000614E-2</v>
      </c>
      <c r="E2512" s="2">
        <f t="shared" si="353"/>
        <v>0</v>
      </c>
      <c r="F2512" s="2">
        <f t="shared" si="354"/>
        <v>1.8640291808672771E-2</v>
      </c>
      <c r="G2512" s="2">
        <f t="shared" si="354"/>
        <v>2.0446493242626269E-2</v>
      </c>
      <c r="H2512" s="2">
        <f t="shared" si="346"/>
        <v>0.91166204333817102</v>
      </c>
      <c r="I2512" s="2">
        <f t="shared" si="347"/>
        <v>47.689498597054005</v>
      </c>
    </row>
    <row r="2513" spans="1:9" ht="13.5" x14ac:dyDescent="0.25">
      <c r="A2513" s="3">
        <f>TITRES_STAT!B2516</f>
        <v>45664</v>
      </c>
      <c r="B2513" s="17">
        <f>TITRES_STAT!D2516</f>
        <v>6.0385999999999997</v>
      </c>
      <c r="C2513" s="2">
        <f t="shared" si="351"/>
        <v>3.8399999999999324E-2</v>
      </c>
      <c r="D2513" s="2">
        <f t="shared" si="352"/>
        <v>3.8399999999999324E-2</v>
      </c>
      <c r="E2513" s="2">
        <f t="shared" si="353"/>
        <v>0</v>
      </c>
      <c r="F2513" s="2">
        <f t="shared" si="354"/>
        <v>2.0051699536624668E-2</v>
      </c>
      <c r="G2513" s="2">
        <f t="shared" si="354"/>
        <v>1.8986029439581536E-2</v>
      </c>
      <c r="H2513" s="2">
        <f t="shared" ref="H2513:H2576" si="355">F2513/G2513</f>
        <v>1.0561291712116201</v>
      </c>
      <c r="I2513" s="2">
        <f t="shared" ref="I2513:I2576" si="356">IF(G2513=0,100,100-(100/(1+H2513)))</f>
        <v>51.364923274215911</v>
      </c>
    </row>
    <row r="2514" spans="1:9" ht="13.5" x14ac:dyDescent="0.25">
      <c r="A2514" s="3">
        <f>TITRES_STAT!B2517</f>
        <v>45665</v>
      </c>
      <c r="B2514" s="17">
        <f>TITRES_STAT!D2517</f>
        <v>6.0002000000000004</v>
      </c>
      <c r="C2514" s="2">
        <f t="shared" si="351"/>
        <v>-3.8399999999999324E-2</v>
      </c>
      <c r="D2514" s="2">
        <f t="shared" si="352"/>
        <v>0</v>
      </c>
      <c r="E2514" s="2">
        <f t="shared" si="353"/>
        <v>3.8399999999999324E-2</v>
      </c>
      <c r="F2514" s="2">
        <f t="shared" si="354"/>
        <v>1.8619435284008619E-2</v>
      </c>
      <c r="G2514" s="2">
        <f t="shared" si="354"/>
        <v>2.0372741622468521E-2</v>
      </c>
      <c r="H2514" s="2">
        <f t="shared" si="355"/>
        <v>0.91393861607088611</v>
      </c>
      <c r="I2514" s="2">
        <f t="shared" si="356"/>
        <v>47.751720373723671</v>
      </c>
    </row>
    <row r="2515" spans="1:9" ht="13.5" x14ac:dyDescent="0.25">
      <c r="A2515" s="3">
        <f>TITRES_STAT!B2518</f>
        <v>45666</v>
      </c>
      <c r="B2515" s="17">
        <f>TITRES_STAT!D2518</f>
        <v>6.0194000000000001</v>
      </c>
      <c r="C2515" s="2">
        <f t="shared" si="351"/>
        <v>1.9199999999999662E-2</v>
      </c>
      <c r="D2515" s="2">
        <f t="shared" si="352"/>
        <v>1.9199999999999662E-2</v>
      </c>
      <c r="E2515" s="2">
        <f t="shared" si="353"/>
        <v>0</v>
      </c>
      <c r="F2515" s="2">
        <f t="shared" si="354"/>
        <v>1.866090419229369E-2</v>
      </c>
      <c r="G2515" s="2">
        <f t="shared" si="354"/>
        <v>1.8917545792292195E-2</v>
      </c>
      <c r="H2515" s="2">
        <f t="shared" si="355"/>
        <v>0.98643367364792789</v>
      </c>
      <c r="I2515" s="2">
        <f t="shared" si="356"/>
        <v>49.658525564380952</v>
      </c>
    </row>
    <row r="2516" spans="1:9" ht="13.5" x14ac:dyDescent="0.25">
      <c r="A2516" s="3">
        <f>TITRES_STAT!B2519</f>
        <v>45667</v>
      </c>
      <c r="B2516" s="17">
        <f>TITRES_STAT!D2519</f>
        <v>6.0769000000000002</v>
      </c>
      <c r="C2516" s="2">
        <f t="shared" si="351"/>
        <v>5.7500000000000107E-2</v>
      </c>
      <c r="D2516" s="2">
        <f t="shared" si="352"/>
        <v>5.7500000000000107E-2</v>
      </c>
      <c r="E2516" s="2">
        <f t="shared" si="353"/>
        <v>0</v>
      </c>
      <c r="F2516" s="2">
        <f t="shared" si="354"/>
        <v>2.1435125321415577E-2</v>
      </c>
      <c r="G2516" s="2">
        <f t="shared" si="354"/>
        <v>1.756629252141418E-2</v>
      </c>
      <c r="H2516" s="2">
        <f t="shared" si="355"/>
        <v>1.220241852131581</v>
      </c>
      <c r="I2516" s="2">
        <f t="shared" si="356"/>
        <v>54.95986173578644</v>
      </c>
    </row>
    <row r="2517" spans="1:9" ht="13.5" x14ac:dyDescent="0.25">
      <c r="A2517" s="3">
        <f>TITRES_STAT!B2520</f>
        <v>45670</v>
      </c>
      <c r="B2517" s="17">
        <f>TITRES_STAT!D2520</f>
        <v>6.0865</v>
      </c>
      <c r="C2517" s="2">
        <f t="shared" si="351"/>
        <v>9.5999999999998309E-3</v>
      </c>
      <c r="D2517" s="2">
        <f t="shared" si="352"/>
        <v>9.5999999999998309E-3</v>
      </c>
      <c r="E2517" s="2">
        <f t="shared" si="353"/>
        <v>0</v>
      </c>
      <c r="F2517" s="2">
        <f t="shared" si="354"/>
        <v>2.0589759227028739E-2</v>
      </c>
      <c r="G2517" s="2">
        <f t="shared" si="354"/>
        <v>1.6311557341313166E-2</v>
      </c>
      <c r="H2517" s="2">
        <f t="shared" si="355"/>
        <v>1.2622804062295105</v>
      </c>
      <c r="I2517" s="2">
        <f t="shared" si="356"/>
        <v>55.796814698727978</v>
      </c>
    </row>
    <row r="2518" spans="1:9" ht="13.5" x14ac:dyDescent="0.25">
      <c r="A2518" s="3">
        <f>TITRES_STAT!B2521</f>
        <v>45671</v>
      </c>
      <c r="B2518" s="17">
        <f>TITRES_STAT!D2521</f>
        <v>6.0769000000000002</v>
      </c>
      <c r="C2518" s="2">
        <f t="shared" si="351"/>
        <v>-9.5999999999998309E-3</v>
      </c>
      <c r="D2518" s="2">
        <f t="shared" si="352"/>
        <v>0</v>
      </c>
      <c r="E2518" s="2">
        <f t="shared" si="353"/>
        <v>9.5999999999998309E-3</v>
      </c>
      <c r="F2518" s="2">
        <f t="shared" si="354"/>
        <v>1.911906213938383E-2</v>
      </c>
      <c r="G2518" s="2">
        <f t="shared" si="354"/>
        <v>1.5832160388362212E-2</v>
      </c>
      <c r="H2518" s="2">
        <f t="shared" si="355"/>
        <v>1.2076091746416193</v>
      </c>
      <c r="I2518" s="2">
        <f t="shared" si="356"/>
        <v>54.702127012026985</v>
      </c>
    </row>
    <row r="2519" spans="1:9" ht="13.5" x14ac:dyDescent="0.25">
      <c r="A2519" s="3">
        <f>TITRES_STAT!B2522</f>
        <v>45672</v>
      </c>
      <c r="B2519" s="17">
        <f>TITRES_STAT!D2522</f>
        <v>6.0576999999999996</v>
      </c>
      <c r="C2519" s="2">
        <f t="shared" si="351"/>
        <v>-1.920000000000055E-2</v>
      </c>
      <c r="D2519" s="2">
        <f t="shared" si="352"/>
        <v>0</v>
      </c>
      <c r="E2519" s="2">
        <f t="shared" si="353"/>
        <v>1.920000000000055E-2</v>
      </c>
      <c r="F2519" s="2">
        <f t="shared" si="354"/>
        <v>1.7753414843713556E-2</v>
      </c>
      <c r="G2519" s="2">
        <f t="shared" si="354"/>
        <v>1.6072720360622093E-2</v>
      </c>
      <c r="H2519" s="2">
        <f t="shared" si="355"/>
        <v>1.1045681406371717</v>
      </c>
      <c r="I2519" s="2">
        <f t="shared" si="356"/>
        <v>52.484313494489967</v>
      </c>
    </row>
    <row r="2520" spans="1:9" ht="13.5" x14ac:dyDescent="0.25">
      <c r="A2520" s="3">
        <f>TITRES_STAT!B2523</f>
        <v>45673</v>
      </c>
      <c r="B2520" s="17">
        <f>TITRES_STAT!D2523</f>
        <v>6.1822999999999997</v>
      </c>
      <c r="C2520" s="2">
        <f t="shared" si="351"/>
        <v>0.12460000000000004</v>
      </c>
      <c r="D2520" s="2">
        <f t="shared" si="352"/>
        <v>0.12460000000000004</v>
      </c>
      <c r="E2520" s="2">
        <f t="shared" si="353"/>
        <v>0</v>
      </c>
      <c r="F2520" s="2">
        <f t="shared" si="354"/>
        <v>2.5385313783448302E-2</v>
      </c>
      <c r="G2520" s="2">
        <f t="shared" si="354"/>
        <v>1.4924668906291945E-2</v>
      </c>
      <c r="H2520" s="2">
        <f t="shared" si="355"/>
        <v>1.7008962773536878</v>
      </c>
      <c r="I2520" s="2">
        <f t="shared" si="356"/>
        <v>62.975253496969145</v>
      </c>
    </row>
    <row r="2521" spans="1:9" ht="13.5" x14ac:dyDescent="0.25">
      <c r="A2521" s="3">
        <f>TITRES_STAT!B2524</f>
        <v>45674</v>
      </c>
      <c r="B2521" s="17">
        <f>TITRES_STAT!D2524</f>
        <v>6.4123999999999999</v>
      </c>
      <c r="C2521" s="2">
        <f t="shared" si="351"/>
        <v>0.23010000000000019</v>
      </c>
      <c r="D2521" s="2">
        <f t="shared" si="352"/>
        <v>0.23010000000000019</v>
      </c>
      <c r="E2521" s="2">
        <f t="shared" si="353"/>
        <v>0</v>
      </c>
      <c r="F2521" s="2">
        <f t="shared" si="354"/>
        <v>4.0007791370344867E-2</v>
      </c>
      <c r="G2521" s="2">
        <f t="shared" si="354"/>
        <v>1.3858621127271093E-2</v>
      </c>
      <c r="H2521" s="2">
        <f t="shared" si="355"/>
        <v>2.8868522346438383</v>
      </c>
      <c r="I2521" s="2">
        <f t="shared" si="356"/>
        <v>74.272240372635821</v>
      </c>
    </row>
    <row r="2522" spans="1:9" ht="13.5" x14ac:dyDescent="0.25">
      <c r="A2522" s="3">
        <f>TITRES_STAT!B2525</f>
        <v>45677</v>
      </c>
      <c r="B2522" s="17">
        <f>TITRES_STAT!D2525</f>
        <v>6.4219999999999997</v>
      </c>
      <c r="C2522" s="2">
        <f t="shared" si="351"/>
        <v>9.5999999999998309E-3</v>
      </c>
      <c r="D2522" s="2">
        <f t="shared" si="352"/>
        <v>9.5999999999998309E-3</v>
      </c>
      <c r="E2522" s="2">
        <f t="shared" si="353"/>
        <v>0</v>
      </c>
      <c r="F2522" s="2">
        <f t="shared" si="354"/>
        <v>3.7835806272463079E-2</v>
      </c>
      <c r="G2522" s="2">
        <f t="shared" si="354"/>
        <v>1.2868719618180301E-2</v>
      </c>
      <c r="H2522" s="2">
        <f t="shared" si="355"/>
        <v>2.9401375890582382</v>
      </c>
      <c r="I2522" s="2">
        <f t="shared" si="356"/>
        <v>74.620175630998261</v>
      </c>
    </row>
    <row r="2523" spans="1:9" ht="13.5" x14ac:dyDescent="0.25">
      <c r="A2523" s="3">
        <f>TITRES_STAT!B2526</f>
        <v>45678</v>
      </c>
      <c r="B2523" s="17">
        <f>TITRES_STAT!D2526</f>
        <v>6.2972999999999999</v>
      </c>
      <c r="C2523" s="2">
        <f t="shared" si="351"/>
        <v>-0.12469999999999981</v>
      </c>
      <c r="D2523" s="2">
        <f t="shared" si="352"/>
        <v>0</v>
      </c>
      <c r="E2523" s="2">
        <f t="shared" si="353"/>
        <v>0.12469999999999981</v>
      </c>
      <c r="F2523" s="2">
        <f t="shared" si="354"/>
        <v>3.513324868157286E-2</v>
      </c>
      <c r="G2523" s="2">
        <f t="shared" si="354"/>
        <v>2.0856668216881695E-2</v>
      </c>
      <c r="H2523" s="2">
        <f t="shared" si="355"/>
        <v>1.6845091611101859</v>
      </c>
      <c r="I2523" s="2">
        <f t="shared" si="356"/>
        <v>62.749242413222113</v>
      </c>
    </row>
    <row r="2524" spans="1:9" ht="13.5" x14ac:dyDescent="0.25">
      <c r="A2524" s="3">
        <f>TITRES_STAT!B2527</f>
        <v>45679</v>
      </c>
      <c r="B2524" s="17">
        <f>TITRES_STAT!D2527</f>
        <v>6.2972999999999999</v>
      </c>
      <c r="C2524" s="2">
        <f t="shared" si="351"/>
        <v>0</v>
      </c>
      <c r="D2524" s="2">
        <f t="shared" si="352"/>
        <v>0</v>
      </c>
      <c r="E2524" s="2">
        <f t="shared" si="353"/>
        <v>0</v>
      </c>
      <c r="F2524" s="2">
        <f t="shared" si="354"/>
        <v>3.2623730918603371E-2</v>
      </c>
      <c r="G2524" s="2">
        <f t="shared" si="354"/>
        <v>1.9366906201390144E-2</v>
      </c>
      <c r="H2524" s="2">
        <f t="shared" si="355"/>
        <v>1.6845091611101861</v>
      </c>
      <c r="I2524" s="2">
        <f t="shared" si="356"/>
        <v>62.749242413222113</v>
      </c>
    </row>
    <row r="2525" spans="1:9" ht="13.5" x14ac:dyDescent="0.25">
      <c r="A2525" s="3">
        <f>TITRES_STAT!B2528</f>
        <v>45680</v>
      </c>
      <c r="B2525" s="17">
        <f>TITRES_STAT!D2528</f>
        <v>6.3164999999999996</v>
      </c>
      <c r="C2525" s="2">
        <f t="shared" si="351"/>
        <v>1.9199999999999662E-2</v>
      </c>
      <c r="D2525" s="2">
        <f t="shared" si="352"/>
        <v>1.9199999999999662E-2</v>
      </c>
      <c r="E2525" s="2">
        <f t="shared" si="353"/>
        <v>0</v>
      </c>
      <c r="F2525" s="2">
        <f t="shared" ref="F2525:G2540" si="357">((F2524*13)+D2525)/14</f>
        <v>3.1664892995845961E-2</v>
      </c>
      <c r="G2525" s="2">
        <f t="shared" si="357"/>
        <v>1.7983555758433706E-2</v>
      </c>
      <c r="H2525" s="2">
        <f t="shared" si="355"/>
        <v>1.7607693062033158</v>
      </c>
      <c r="I2525" s="2">
        <f t="shared" si="356"/>
        <v>63.77821219060035</v>
      </c>
    </row>
    <row r="2526" spans="1:9" ht="13.5" x14ac:dyDescent="0.25">
      <c r="A2526" s="3">
        <f>TITRES_STAT!B2529</f>
        <v>45681</v>
      </c>
      <c r="B2526" s="17">
        <f>TITRES_STAT!D2529</f>
        <v>6.4219999999999997</v>
      </c>
      <c r="C2526" s="2">
        <f t="shared" si="351"/>
        <v>0.10550000000000015</v>
      </c>
      <c r="D2526" s="2">
        <f t="shared" si="352"/>
        <v>0.10550000000000015</v>
      </c>
      <c r="E2526" s="2">
        <f t="shared" si="353"/>
        <v>0</v>
      </c>
      <c r="F2526" s="2">
        <f t="shared" si="357"/>
        <v>3.6938829210428403E-2</v>
      </c>
      <c r="G2526" s="2">
        <f t="shared" si="357"/>
        <v>1.6699016061402727E-2</v>
      </c>
      <c r="H2526" s="2">
        <f t="shared" si="355"/>
        <v>2.2120362705565011</v>
      </c>
      <c r="I2526" s="2">
        <f t="shared" si="356"/>
        <v>68.867101247684701</v>
      </c>
    </row>
    <row r="2527" spans="1:9" ht="13.5" x14ac:dyDescent="0.25">
      <c r="A2527" s="3">
        <f>TITRES_STAT!B2530</f>
        <v>45684</v>
      </c>
      <c r="B2527" s="17">
        <f>TITRES_STAT!D2530</f>
        <v>6.5465999999999998</v>
      </c>
      <c r="C2527" s="2">
        <f t="shared" si="351"/>
        <v>0.12460000000000004</v>
      </c>
      <c r="D2527" s="2">
        <f t="shared" si="352"/>
        <v>0.12460000000000004</v>
      </c>
      <c r="E2527" s="2">
        <f t="shared" si="353"/>
        <v>0</v>
      </c>
      <c r="F2527" s="2">
        <f t="shared" si="357"/>
        <v>4.3200341409683526E-2</v>
      </c>
      <c r="G2527" s="2">
        <f t="shared" si="357"/>
        <v>1.5506229199873961E-2</v>
      </c>
      <c r="H2527" s="2">
        <f t="shared" si="355"/>
        <v>2.7859991525234693</v>
      </c>
      <c r="I2527" s="2">
        <f t="shared" si="356"/>
        <v>73.586893189517127</v>
      </c>
    </row>
    <row r="2528" spans="1:9" ht="13.5" x14ac:dyDescent="0.25">
      <c r="A2528" s="3">
        <f>TITRES_STAT!B2531</f>
        <v>45685</v>
      </c>
      <c r="B2528" s="17">
        <f>TITRES_STAT!D2531</f>
        <v>6.4219999999999997</v>
      </c>
      <c r="C2528" s="2">
        <f t="shared" si="351"/>
        <v>-0.12460000000000004</v>
      </c>
      <c r="D2528" s="2">
        <f t="shared" si="352"/>
        <v>0</v>
      </c>
      <c r="E2528" s="2">
        <f t="shared" si="353"/>
        <v>0.12460000000000004</v>
      </c>
      <c r="F2528" s="2">
        <f t="shared" si="357"/>
        <v>4.0114602737563274E-2</v>
      </c>
      <c r="G2528" s="2">
        <f t="shared" si="357"/>
        <v>2.3298641399882969E-2</v>
      </c>
      <c r="H2528" s="2">
        <f t="shared" si="355"/>
        <v>1.7217571638217828</v>
      </c>
      <c r="I2528" s="2">
        <f t="shared" si="356"/>
        <v>63.259029376601703</v>
      </c>
    </row>
    <row r="2529" spans="1:9" ht="13.5" x14ac:dyDescent="0.25">
      <c r="A2529" s="3">
        <f>TITRES_STAT!B2532</f>
        <v>45686</v>
      </c>
      <c r="B2529" s="17">
        <f>TITRES_STAT!D2532</f>
        <v>6.4219999999999997</v>
      </c>
      <c r="C2529" s="2">
        <f t="shared" si="351"/>
        <v>0</v>
      </c>
      <c r="D2529" s="2">
        <f t="shared" si="352"/>
        <v>0</v>
      </c>
      <c r="E2529" s="2">
        <f t="shared" si="353"/>
        <v>0</v>
      </c>
      <c r="F2529" s="2">
        <f t="shared" si="357"/>
        <v>3.7249273970594465E-2</v>
      </c>
      <c r="G2529" s="2">
        <f t="shared" si="357"/>
        <v>2.1634452728462757E-2</v>
      </c>
      <c r="H2529" s="2">
        <f t="shared" si="355"/>
        <v>1.7217571638217828</v>
      </c>
      <c r="I2529" s="2">
        <f t="shared" si="356"/>
        <v>63.259029376601703</v>
      </c>
    </row>
    <row r="2530" spans="1:9" ht="13.5" x14ac:dyDescent="0.25">
      <c r="A2530" s="3">
        <f>TITRES_STAT!B2533</f>
        <v>45687</v>
      </c>
      <c r="B2530" s="17">
        <f>TITRES_STAT!D2533</f>
        <v>6.3261000000000003</v>
      </c>
      <c r="C2530" s="2">
        <f t="shared" si="351"/>
        <v>-9.589999999999943E-2</v>
      </c>
      <c r="D2530" s="2">
        <f t="shared" si="352"/>
        <v>0</v>
      </c>
      <c r="E2530" s="2">
        <f t="shared" si="353"/>
        <v>9.589999999999943E-2</v>
      </c>
      <c r="F2530" s="2">
        <f t="shared" si="357"/>
        <v>3.4588611544123432E-2</v>
      </c>
      <c r="G2530" s="2">
        <f t="shared" si="357"/>
        <v>2.6939134676429662E-2</v>
      </c>
      <c r="H2530" s="2">
        <f t="shared" si="355"/>
        <v>1.283954067551645</v>
      </c>
      <c r="I2530" s="2">
        <f t="shared" si="356"/>
        <v>56.216282358428472</v>
      </c>
    </row>
    <row r="2531" spans="1:9" ht="13.5" x14ac:dyDescent="0.25">
      <c r="A2531" s="3">
        <f>TITRES_STAT!B2534</f>
        <v>45688</v>
      </c>
      <c r="B2531" s="17">
        <f>TITRES_STAT!D2534</f>
        <v>6.4219999999999997</v>
      </c>
      <c r="C2531" s="2">
        <f t="shared" si="351"/>
        <v>9.589999999999943E-2</v>
      </c>
      <c r="D2531" s="2">
        <f t="shared" si="352"/>
        <v>9.589999999999943E-2</v>
      </c>
      <c r="E2531" s="2">
        <f t="shared" si="353"/>
        <v>0</v>
      </c>
      <c r="F2531" s="2">
        <f t="shared" si="357"/>
        <v>3.896799643382886E-2</v>
      </c>
      <c r="G2531" s="2">
        <f t="shared" si="357"/>
        <v>2.50149107709704E-2</v>
      </c>
      <c r="H2531" s="2">
        <f t="shared" si="355"/>
        <v>1.5577907429136586</v>
      </c>
      <c r="I2531" s="2">
        <f t="shared" si="356"/>
        <v>60.903760295071315</v>
      </c>
    </row>
    <row r="2532" spans="1:9" ht="13.5" x14ac:dyDescent="0.25">
      <c r="A2532" s="3">
        <f>TITRES_STAT!B2535</f>
        <v>45691</v>
      </c>
      <c r="B2532" s="17">
        <f>TITRES_STAT!D2535</f>
        <v>6.4123999999999999</v>
      </c>
      <c r="C2532" s="2">
        <f t="shared" si="351"/>
        <v>-9.5999999999998309E-3</v>
      </c>
      <c r="D2532" s="2">
        <f t="shared" si="352"/>
        <v>0</v>
      </c>
      <c r="E2532" s="2">
        <f t="shared" si="353"/>
        <v>9.5999999999998309E-3</v>
      </c>
      <c r="F2532" s="2">
        <f t="shared" si="357"/>
        <v>3.6184568117126795E-2</v>
      </c>
      <c r="G2532" s="2">
        <f t="shared" si="357"/>
        <v>2.3913845715901074E-2</v>
      </c>
      <c r="H2532" s="2">
        <f t="shared" si="355"/>
        <v>1.5131220861338304</v>
      </c>
      <c r="I2532" s="2">
        <f t="shared" si="356"/>
        <v>60.208857121685121</v>
      </c>
    </row>
    <row r="2533" spans="1:9" ht="13.5" x14ac:dyDescent="0.25">
      <c r="A2533" s="3">
        <f>TITRES_STAT!B2536</f>
        <v>45692</v>
      </c>
      <c r="B2533" s="17">
        <f>TITRES_STAT!D2536</f>
        <v>6.3261000000000003</v>
      </c>
      <c r="C2533" s="2">
        <f t="shared" si="351"/>
        <v>-8.6299999999999599E-2</v>
      </c>
      <c r="D2533" s="2">
        <f t="shared" si="352"/>
        <v>0</v>
      </c>
      <c r="E2533" s="2">
        <f t="shared" si="353"/>
        <v>8.6299999999999599E-2</v>
      </c>
      <c r="F2533" s="2">
        <f t="shared" si="357"/>
        <v>3.3599956108760591E-2</v>
      </c>
      <c r="G2533" s="2">
        <f t="shared" si="357"/>
        <v>2.8369999593336685E-2</v>
      </c>
      <c r="H2533" s="2">
        <f t="shared" si="355"/>
        <v>1.1843481350155634</v>
      </c>
      <c r="I2533" s="2">
        <f t="shared" si="356"/>
        <v>54.219751697552773</v>
      </c>
    </row>
    <row r="2534" spans="1:9" ht="13.5" x14ac:dyDescent="0.25">
      <c r="A2534" s="3">
        <f>TITRES_STAT!B2537</f>
        <v>45693</v>
      </c>
      <c r="B2534" s="17">
        <f>TITRES_STAT!D2537</f>
        <v>6.4699</v>
      </c>
      <c r="C2534" s="2">
        <f t="shared" si="351"/>
        <v>0.14379999999999971</v>
      </c>
      <c r="D2534" s="2">
        <f t="shared" si="352"/>
        <v>0.14379999999999971</v>
      </c>
      <c r="E2534" s="2">
        <f t="shared" si="353"/>
        <v>0</v>
      </c>
      <c r="F2534" s="2">
        <f t="shared" si="357"/>
        <v>4.147138781527767E-2</v>
      </c>
      <c r="G2534" s="2">
        <f t="shared" si="357"/>
        <v>2.6343571050955493E-2</v>
      </c>
      <c r="H2534" s="2">
        <f t="shared" si="355"/>
        <v>1.5742508005107183</v>
      </c>
      <c r="I2534" s="2">
        <f t="shared" si="356"/>
        <v>61.153746177272041</v>
      </c>
    </row>
    <row r="2535" spans="1:9" ht="13.5" x14ac:dyDescent="0.25">
      <c r="A2535" s="3">
        <f>TITRES_STAT!B2538</f>
        <v>45694</v>
      </c>
      <c r="B2535" s="17">
        <f>TITRES_STAT!D2538</f>
        <v>6.4699</v>
      </c>
      <c r="C2535" s="2">
        <f t="shared" si="351"/>
        <v>0</v>
      </c>
      <c r="D2535" s="2">
        <f t="shared" si="352"/>
        <v>0</v>
      </c>
      <c r="E2535" s="2">
        <f t="shared" si="353"/>
        <v>0</v>
      </c>
      <c r="F2535" s="2">
        <f t="shared" si="357"/>
        <v>3.8509145828472126E-2</v>
      </c>
      <c r="G2535" s="2">
        <f t="shared" si="357"/>
        <v>2.4461887404458673E-2</v>
      </c>
      <c r="H2535" s="2">
        <f t="shared" si="355"/>
        <v>1.5742508005107183</v>
      </c>
      <c r="I2535" s="2">
        <f t="shared" si="356"/>
        <v>61.153746177272041</v>
      </c>
    </row>
    <row r="2536" spans="1:9" ht="13.5" x14ac:dyDescent="0.25">
      <c r="A2536" s="3">
        <f>TITRES_STAT!B2539</f>
        <v>45695</v>
      </c>
      <c r="B2536" s="17">
        <f>TITRES_STAT!D2539</f>
        <v>6.4219999999999997</v>
      </c>
      <c r="C2536" s="2">
        <f t="shared" si="351"/>
        <v>-4.7900000000000276E-2</v>
      </c>
      <c r="D2536" s="2">
        <f t="shared" si="352"/>
        <v>0</v>
      </c>
      <c r="E2536" s="2">
        <f t="shared" si="353"/>
        <v>4.7900000000000276E-2</v>
      </c>
      <c r="F2536" s="2">
        <f t="shared" si="357"/>
        <v>3.5758492555009833E-2</v>
      </c>
      <c r="G2536" s="2">
        <f t="shared" si="357"/>
        <v>2.6136038304140217E-2</v>
      </c>
      <c r="H2536" s="2">
        <f t="shared" si="355"/>
        <v>1.3681680497592981</v>
      </c>
      <c r="I2536" s="2">
        <f t="shared" si="356"/>
        <v>57.773266973108576</v>
      </c>
    </row>
    <row r="2537" spans="1:9" ht="13.5" x14ac:dyDescent="0.25">
      <c r="A2537" s="3">
        <f>TITRES_STAT!B2540</f>
        <v>45698</v>
      </c>
      <c r="B2537" s="17">
        <f>TITRES_STAT!D2540</f>
        <v>6.4219999999999997</v>
      </c>
      <c r="C2537" s="2">
        <f t="shared" si="351"/>
        <v>0</v>
      </c>
      <c r="D2537" s="2">
        <f t="shared" si="352"/>
        <v>0</v>
      </c>
      <c r="E2537" s="2">
        <f t="shared" si="353"/>
        <v>0</v>
      </c>
      <c r="F2537" s="2">
        <f t="shared" si="357"/>
        <v>3.3204314515366276E-2</v>
      </c>
      <c r="G2537" s="2">
        <f t="shared" si="357"/>
        <v>2.4269178425273059E-2</v>
      </c>
      <c r="H2537" s="2">
        <f t="shared" si="355"/>
        <v>1.3681680497592983</v>
      </c>
      <c r="I2537" s="2">
        <f t="shared" si="356"/>
        <v>57.773266973108583</v>
      </c>
    </row>
    <row r="2538" spans="1:9" ht="13.5" x14ac:dyDescent="0.25">
      <c r="A2538" s="3">
        <f>TITRES_STAT!B2541</f>
        <v>45699</v>
      </c>
      <c r="B2538" s="17">
        <f>TITRES_STAT!D2541</f>
        <v>6.3739999999999997</v>
      </c>
      <c r="C2538" s="2">
        <f t="shared" si="351"/>
        <v>-4.8000000000000043E-2</v>
      </c>
      <c r="D2538" s="2">
        <f t="shared" si="352"/>
        <v>0</v>
      </c>
      <c r="E2538" s="2">
        <f t="shared" si="353"/>
        <v>4.8000000000000043E-2</v>
      </c>
      <c r="F2538" s="2">
        <f t="shared" si="357"/>
        <v>3.0832577764268683E-2</v>
      </c>
      <c r="G2538" s="2">
        <f t="shared" si="357"/>
        <v>2.596423710918213E-2</v>
      </c>
      <c r="H2538" s="2">
        <f t="shared" si="355"/>
        <v>1.1875017792594755</v>
      </c>
      <c r="I2538" s="2">
        <f t="shared" si="356"/>
        <v>54.285751468575945</v>
      </c>
    </row>
    <row r="2539" spans="1:9" ht="13.5" x14ac:dyDescent="0.25">
      <c r="A2539" s="3">
        <f>TITRES_STAT!B2542</f>
        <v>45700</v>
      </c>
      <c r="B2539" s="17">
        <f>TITRES_STAT!D2542</f>
        <v>6.4219999999999997</v>
      </c>
      <c r="C2539" s="2">
        <f t="shared" si="351"/>
        <v>4.8000000000000043E-2</v>
      </c>
      <c r="D2539" s="2">
        <f t="shared" si="352"/>
        <v>4.8000000000000043E-2</v>
      </c>
      <c r="E2539" s="2">
        <f t="shared" si="353"/>
        <v>0</v>
      </c>
      <c r="F2539" s="2">
        <f t="shared" si="357"/>
        <v>3.2058822209678067E-2</v>
      </c>
      <c r="G2539" s="2">
        <f t="shared" si="357"/>
        <v>2.4109648744240549E-2</v>
      </c>
      <c r="H2539" s="2">
        <f t="shared" si="355"/>
        <v>1.3297092193156261</v>
      </c>
      <c r="I2539" s="2">
        <f t="shared" si="356"/>
        <v>57.076188233750507</v>
      </c>
    </row>
    <row r="2540" spans="1:9" ht="13.5" x14ac:dyDescent="0.25">
      <c r="A2540" s="3">
        <f>TITRES_STAT!B2543</f>
        <v>45701</v>
      </c>
      <c r="B2540" s="17">
        <f>TITRES_STAT!D2543</f>
        <v>6.4889999999999999</v>
      </c>
      <c r="C2540" s="2">
        <f t="shared" si="351"/>
        <v>6.7000000000000171E-2</v>
      </c>
      <c r="D2540" s="2">
        <f t="shared" si="352"/>
        <v>6.7000000000000171E-2</v>
      </c>
      <c r="E2540" s="2">
        <f t="shared" si="353"/>
        <v>0</v>
      </c>
      <c r="F2540" s="2">
        <f t="shared" si="357"/>
        <v>3.4554620623272504E-2</v>
      </c>
      <c r="G2540" s="2">
        <f t="shared" si="357"/>
        <v>2.2387530976794797E-2</v>
      </c>
      <c r="H2540" s="2">
        <f t="shared" si="355"/>
        <v>1.5434761724769552</v>
      </c>
      <c r="I2540" s="2">
        <f t="shared" si="356"/>
        <v>60.683728402057191</v>
      </c>
    </row>
    <row r="2541" spans="1:9" ht="13.5" x14ac:dyDescent="0.25">
      <c r="A2541" s="3">
        <f>TITRES_STAT!B2544</f>
        <v>45702</v>
      </c>
      <c r="B2541" s="17">
        <f>TITRES_STAT!D2544</f>
        <v>6.6616</v>
      </c>
      <c r="C2541" s="2">
        <f t="shared" si="351"/>
        <v>0.17260000000000009</v>
      </c>
      <c r="D2541" s="2">
        <f t="shared" si="352"/>
        <v>0.17260000000000009</v>
      </c>
      <c r="E2541" s="2">
        <f t="shared" si="353"/>
        <v>0</v>
      </c>
      <c r="F2541" s="2">
        <f t="shared" ref="F2541:G2556" si="358">((F2540*13)+D2541)/14</f>
        <v>4.4415004864467332E-2</v>
      </c>
      <c r="G2541" s="2">
        <f t="shared" si="358"/>
        <v>2.0788421621309453E-2</v>
      </c>
      <c r="H2541" s="2">
        <f t="shared" si="355"/>
        <v>2.1365260755986943</v>
      </c>
      <c r="I2541" s="2">
        <f t="shared" si="356"/>
        <v>68.117593289603946</v>
      </c>
    </row>
    <row r="2542" spans="1:9" ht="13.5" x14ac:dyDescent="0.25">
      <c r="A2542" s="3">
        <f>TITRES_STAT!B2545</f>
        <v>45705</v>
      </c>
      <c r="B2542" s="17">
        <f>TITRES_STAT!D2545</f>
        <v>6.8819999999999997</v>
      </c>
      <c r="C2542" s="2">
        <f t="shared" si="351"/>
        <v>0.22039999999999971</v>
      </c>
      <c r="D2542" s="2">
        <f t="shared" si="352"/>
        <v>0.22039999999999971</v>
      </c>
      <c r="E2542" s="2">
        <f t="shared" si="353"/>
        <v>0</v>
      </c>
      <c r="F2542" s="2">
        <f t="shared" si="358"/>
        <v>5.6985361659862503E-2</v>
      </c>
      <c r="G2542" s="2">
        <f t="shared" si="358"/>
        <v>1.9303534362644491E-2</v>
      </c>
      <c r="H2542" s="2">
        <f t="shared" si="355"/>
        <v>2.9520688071578505</v>
      </c>
      <c r="I2542" s="2">
        <f t="shared" si="356"/>
        <v>74.696796822240685</v>
      </c>
    </row>
    <row r="2543" spans="1:9" ht="13.5" x14ac:dyDescent="0.25">
      <c r="A2543" s="3">
        <f>TITRES_STAT!B2546</f>
        <v>45706</v>
      </c>
      <c r="B2543" s="17">
        <f>TITRES_STAT!D2546</f>
        <v>6.8437000000000001</v>
      </c>
      <c r="C2543" s="2">
        <f t="shared" si="351"/>
        <v>-3.8299999999999557E-2</v>
      </c>
      <c r="D2543" s="2">
        <f t="shared" si="352"/>
        <v>0</v>
      </c>
      <c r="E2543" s="2">
        <f t="shared" si="353"/>
        <v>3.8299999999999557E-2</v>
      </c>
      <c r="F2543" s="2">
        <f t="shared" si="358"/>
        <v>5.2914978684158044E-2</v>
      </c>
      <c r="G2543" s="2">
        <f t="shared" si="358"/>
        <v>2.0660424765312709E-2</v>
      </c>
      <c r="H2543" s="2">
        <f t="shared" si="355"/>
        <v>2.5611757398617616</v>
      </c>
      <c r="I2543" s="2">
        <f t="shared" si="356"/>
        <v>71.919386375500295</v>
      </c>
    </row>
    <row r="2544" spans="1:9" ht="13.5" x14ac:dyDescent="0.25">
      <c r="A2544" s="3">
        <f>TITRES_STAT!B2547</f>
        <v>45707</v>
      </c>
      <c r="B2544" s="17">
        <f>TITRES_STAT!D2547</f>
        <v>6.7477999999999998</v>
      </c>
      <c r="C2544" s="2">
        <f t="shared" si="351"/>
        <v>-9.5900000000000318E-2</v>
      </c>
      <c r="D2544" s="2">
        <f t="shared" si="352"/>
        <v>0</v>
      </c>
      <c r="E2544" s="2">
        <f t="shared" si="353"/>
        <v>9.5900000000000318E-2</v>
      </c>
      <c r="F2544" s="2">
        <f t="shared" si="358"/>
        <v>4.9135337349575328E-2</v>
      </c>
      <c r="G2544" s="2">
        <f t="shared" si="358"/>
        <v>2.6034680139218967E-2</v>
      </c>
      <c r="H2544" s="2">
        <f t="shared" si="355"/>
        <v>1.8873032849578684</v>
      </c>
      <c r="I2544" s="2">
        <f t="shared" si="356"/>
        <v>65.365605850630544</v>
      </c>
    </row>
    <row r="2545" spans="1:9" ht="13.5" x14ac:dyDescent="0.25">
      <c r="A2545" s="3">
        <f>TITRES_STAT!B2548</f>
        <v>45708</v>
      </c>
      <c r="B2545" s="17">
        <f>TITRES_STAT!D2548</f>
        <v>6.8053999999999997</v>
      </c>
      <c r="C2545" s="2">
        <f t="shared" si="351"/>
        <v>5.7599999999999874E-2</v>
      </c>
      <c r="D2545" s="2">
        <f t="shared" si="352"/>
        <v>5.7599999999999874E-2</v>
      </c>
      <c r="E2545" s="2">
        <f t="shared" si="353"/>
        <v>0</v>
      </c>
      <c r="F2545" s="2">
        <f t="shared" si="358"/>
        <v>4.9739956110319943E-2</v>
      </c>
      <c r="G2545" s="2">
        <f t="shared" si="358"/>
        <v>2.4175060129274756E-2</v>
      </c>
      <c r="H2545" s="2">
        <f t="shared" si="355"/>
        <v>2.0574904816922217</v>
      </c>
      <c r="I2545" s="2">
        <f t="shared" si="356"/>
        <v>67.2934386553991</v>
      </c>
    </row>
    <row r="2546" spans="1:9" ht="13.5" x14ac:dyDescent="0.25">
      <c r="A2546" s="3">
        <f>TITRES_STAT!B2549</f>
        <v>45709</v>
      </c>
      <c r="B2546" s="17">
        <f>TITRES_STAT!D2549</f>
        <v>6.93</v>
      </c>
      <c r="C2546" s="2">
        <f t="shared" si="351"/>
        <v>0.12460000000000004</v>
      </c>
      <c r="D2546" s="2">
        <f t="shared" si="352"/>
        <v>0.12460000000000004</v>
      </c>
      <c r="E2546" s="2">
        <f t="shared" si="353"/>
        <v>0</v>
      </c>
      <c r="F2546" s="2">
        <f t="shared" si="358"/>
        <v>5.5087102102439951E-2</v>
      </c>
      <c r="G2546" s="2">
        <f t="shared" si="358"/>
        <v>2.2448270120040841E-2</v>
      </c>
      <c r="H2546" s="2">
        <f t="shared" si="355"/>
        <v>2.4539575569905754</v>
      </c>
      <c r="I2546" s="2">
        <f t="shared" si="356"/>
        <v>71.047704452069254</v>
      </c>
    </row>
    <row r="2547" spans="1:9" ht="13.5" x14ac:dyDescent="0.25">
      <c r="A2547" s="3">
        <f>TITRES_STAT!B2550</f>
        <v>45712</v>
      </c>
      <c r="B2547" s="17">
        <f>TITRES_STAT!D2550</f>
        <v>6.9587000000000003</v>
      </c>
      <c r="C2547" s="2">
        <f t="shared" si="351"/>
        <v>2.8700000000000614E-2</v>
      </c>
      <c r="D2547" s="2">
        <f t="shared" si="352"/>
        <v>2.8700000000000614E-2</v>
      </c>
      <c r="E2547" s="2">
        <f t="shared" si="353"/>
        <v>0</v>
      </c>
      <c r="F2547" s="2">
        <f t="shared" si="358"/>
        <v>5.3202309095122857E-2</v>
      </c>
      <c r="G2547" s="2">
        <f t="shared" si="358"/>
        <v>2.0844822254323638E-2</v>
      </c>
      <c r="H2547" s="2">
        <f t="shared" si="355"/>
        <v>2.5523033224275933</v>
      </c>
      <c r="I2547" s="2">
        <f t="shared" si="356"/>
        <v>71.849250775223368</v>
      </c>
    </row>
    <row r="2548" spans="1:9" ht="13.5" x14ac:dyDescent="0.25">
      <c r="A2548" s="3">
        <f>TITRES_STAT!B2551</f>
        <v>45713</v>
      </c>
      <c r="B2548" s="17">
        <f>TITRES_STAT!D2551</f>
        <v>6.9203999999999999</v>
      </c>
      <c r="C2548" s="2">
        <f t="shared" si="351"/>
        <v>-3.8300000000000445E-2</v>
      </c>
      <c r="D2548" s="2">
        <f t="shared" si="352"/>
        <v>0</v>
      </c>
      <c r="E2548" s="2">
        <f t="shared" si="353"/>
        <v>3.8300000000000445E-2</v>
      </c>
      <c r="F2548" s="2">
        <f t="shared" si="358"/>
        <v>4.9402144159756932E-2</v>
      </c>
      <c r="G2548" s="2">
        <f t="shared" si="358"/>
        <v>2.2091620664729122E-2</v>
      </c>
      <c r="H2548" s="2">
        <f t="shared" si="355"/>
        <v>2.236239020645101</v>
      </c>
      <c r="I2548" s="2">
        <f t="shared" si="356"/>
        <v>69.099933792879625</v>
      </c>
    </row>
    <row r="2549" spans="1:9" ht="13.5" x14ac:dyDescent="0.25">
      <c r="A2549" s="3">
        <f>TITRES_STAT!B2552</f>
        <v>45714</v>
      </c>
      <c r="B2549" s="17">
        <f>TITRES_STAT!D2552</f>
        <v>6.9108000000000001</v>
      </c>
      <c r="C2549" s="2">
        <f t="shared" si="351"/>
        <v>-9.5999999999998309E-3</v>
      </c>
      <c r="D2549" s="2">
        <f t="shared" si="352"/>
        <v>0</v>
      </c>
      <c r="E2549" s="2">
        <f t="shared" si="353"/>
        <v>9.5999999999998309E-3</v>
      </c>
      <c r="F2549" s="2">
        <f t="shared" si="358"/>
        <v>4.5873419576917152E-2</v>
      </c>
      <c r="G2549" s="2">
        <f t="shared" si="358"/>
        <v>2.1199362045819885E-2</v>
      </c>
      <c r="H2549" s="2">
        <f t="shared" si="355"/>
        <v>2.1639056627160405</v>
      </c>
      <c r="I2549" s="2">
        <f t="shared" si="356"/>
        <v>68.393495046829102</v>
      </c>
    </row>
    <row r="2550" spans="1:9" ht="13.5" x14ac:dyDescent="0.25">
      <c r="A2550" s="3">
        <f>TITRES_STAT!B2553</f>
        <v>45715</v>
      </c>
      <c r="B2550" s="17">
        <f>TITRES_STAT!D2553</f>
        <v>6.8532999999999999</v>
      </c>
      <c r="C2550" s="2">
        <f t="shared" si="351"/>
        <v>-5.7500000000000107E-2</v>
      </c>
      <c r="D2550" s="2">
        <f t="shared" si="352"/>
        <v>0</v>
      </c>
      <c r="E2550" s="2">
        <f t="shared" si="353"/>
        <v>5.7500000000000107E-2</v>
      </c>
      <c r="F2550" s="2">
        <f t="shared" si="358"/>
        <v>4.2596746749994495E-2</v>
      </c>
      <c r="G2550" s="2">
        <f t="shared" si="358"/>
        <v>2.379226475683276E-2</v>
      </c>
      <c r="H2550" s="2">
        <f t="shared" si="355"/>
        <v>1.7903611608794572</v>
      </c>
      <c r="I2550" s="2">
        <f t="shared" si="356"/>
        <v>64.162345218250408</v>
      </c>
    </row>
    <row r="2551" spans="1:9" ht="13.5" x14ac:dyDescent="0.25">
      <c r="A2551" s="3">
        <f>TITRES_STAT!B2554</f>
        <v>45716</v>
      </c>
      <c r="B2551" s="17">
        <f>TITRES_STAT!D2554</f>
        <v>6.8437000000000001</v>
      </c>
      <c r="C2551" s="2">
        <f t="shared" si="351"/>
        <v>-9.5999999999998309E-3</v>
      </c>
      <c r="D2551" s="2">
        <f t="shared" si="352"/>
        <v>0</v>
      </c>
      <c r="E2551" s="2">
        <f t="shared" si="353"/>
        <v>9.5999999999998309E-3</v>
      </c>
      <c r="F2551" s="2">
        <f t="shared" si="358"/>
        <v>3.9554121982137744E-2</v>
      </c>
      <c r="G2551" s="2">
        <f t="shared" si="358"/>
        <v>2.2778531559916125E-2</v>
      </c>
      <c r="H2551" s="2">
        <f t="shared" si="355"/>
        <v>1.7364649638672049</v>
      </c>
      <c r="I2551" s="2">
        <f t="shared" si="356"/>
        <v>63.456502706806518</v>
      </c>
    </row>
    <row r="2552" spans="1:9" ht="13.5" x14ac:dyDescent="0.25">
      <c r="A2552" s="3">
        <f>TITRES_STAT!B2555</f>
        <v>45719</v>
      </c>
      <c r="B2552" s="17">
        <f>TITRES_STAT!D2555</f>
        <v>6.8053999999999997</v>
      </c>
      <c r="C2552" s="2">
        <f t="shared" si="351"/>
        <v>-3.8300000000000445E-2</v>
      </c>
      <c r="D2552" s="2">
        <f t="shared" si="352"/>
        <v>0</v>
      </c>
      <c r="E2552" s="2">
        <f t="shared" si="353"/>
        <v>3.8300000000000445E-2</v>
      </c>
      <c r="F2552" s="2">
        <f t="shared" si="358"/>
        <v>3.6728827554842192E-2</v>
      </c>
      <c r="G2552" s="2">
        <f t="shared" si="358"/>
        <v>2.3887207877065005E-2</v>
      </c>
      <c r="H2552" s="2">
        <f t="shared" si="355"/>
        <v>1.5375940019388747</v>
      </c>
      <c r="I2552" s="2">
        <f t="shared" si="356"/>
        <v>60.592592856227604</v>
      </c>
    </row>
    <row r="2553" spans="1:9" ht="13.5" x14ac:dyDescent="0.25">
      <c r="A2553" s="3">
        <f>TITRES_STAT!B2556</f>
        <v>45720</v>
      </c>
      <c r="B2553" s="17">
        <f>TITRES_STAT!D2556</f>
        <v>6.9874999999999998</v>
      </c>
      <c r="C2553" s="2">
        <f t="shared" si="351"/>
        <v>0.18210000000000015</v>
      </c>
      <c r="D2553" s="2">
        <f t="shared" si="352"/>
        <v>0.18210000000000015</v>
      </c>
      <c r="E2553" s="2">
        <f t="shared" si="353"/>
        <v>0</v>
      </c>
      <c r="F2553" s="2">
        <f t="shared" si="358"/>
        <v>4.7112482729496329E-2</v>
      </c>
      <c r="G2553" s="2">
        <f t="shared" si="358"/>
        <v>2.2180978742988935E-2</v>
      </c>
      <c r="H2553" s="2">
        <f t="shared" si="355"/>
        <v>2.124003781590921</v>
      </c>
      <c r="I2553" s="2">
        <f t="shared" si="356"/>
        <v>67.989795470390149</v>
      </c>
    </row>
    <row r="2554" spans="1:9" ht="13.5" x14ac:dyDescent="0.25">
      <c r="A2554" s="3">
        <f>TITRES_STAT!B2557</f>
        <v>45721</v>
      </c>
      <c r="B2554" s="17">
        <f>TITRES_STAT!D2557</f>
        <v>6.9490999999999996</v>
      </c>
      <c r="C2554" s="2">
        <f t="shared" si="351"/>
        <v>-3.8400000000000212E-2</v>
      </c>
      <c r="D2554" s="2">
        <f t="shared" si="352"/>
        <v>0</v>
      </c>
      <c r="E2554" s="2">
        <f t="shared" si="353"/>
        <v>3.8400000000000212E-2</v>
      </c>
      <c r="F2554" s="2">
        <f t="shared" si="358"/>
        <v>4.3747305391675158E-2</v>
      </c>
      <c r="G2554" s="2">
        <f t="shared" si="358"/>
        <v>2.3339480261346884E-2</v>
      </c>
      <c r="H2554" s="2">
        <f t="shared" si="355"/>
        <v>1.8743907277201113</v>
      </c>
      <c r="I2554" s="2">
        <f t="shared" si="356"/>
        <v>65.210018583897508</v>
      </c>
    </row>
    <row r="2555" spans="1:9" ht="13.5" x14ac:dyDescent="0.25">
      <c r="A2555" s="3">
        <f>TITRES_STAT!B2558</f>
        <v>45722</v>
      </c>
      <c r="B2555" s="17">
        <f>TITRES_STAT!D2558</f>
        <v>7.0929000000000002</v>
      </c>
      <c r="C2555" s="2">
        <f t="shared" si="351"/>
        <v>0.14380000000000059</v>
      </c>
      <c r="D2555" s="2">
        <f t="shared" si="352"/>
        <v>0.14380000000000059</v>
      </c>
      <c r="E2555" s="2">
        <f t="shared" si="353"/>
        <v>0</v>
      </c>
      <c r="F2555" s="2">
        <f t="shared" si="358"/>
        <v>5.0893926435126975E-2</v>
      </c>
      <c r="G2555" s="2">
        <f t="shared" si="358"/>
        <v>2.1672374528393538E-2</v>
      </c>
      <c r="H2555" s="2">
        <f t="shared" si="355"/>
        <v>2.3483318068562133</v>
      </c>
      <c r="I2555" s="2">
        <f t="shared" si="356"/>
        <v>70.134381606017968</v>
      </c>
    </row>
    <row r="2556" spans="1:9" ht="13.5" x14ac:dyDescent="0.25">
      <c r="A2556" s="3">
        <f>TITRES_STAT!B2559</f>
        <v>45723</v>
      </c>
      <c r="B2556" s="17">
        <f>TITRES_STAT!D2559</f>
        <v>7.1311999999999998</v>
      </c>
      <c r="C2556" s="2">
        <f t="shared" si="351"/>
        <v>3.8299999999999557E-2</v>
      </c>
      <c r="D2556" s="2">
        <f t="shared" si="352"/>
        <v>3.8299999999999557E-2</v>
      </c>
      <c r="E2556" s="2">
        <f t="shared" si="353"/>
        <v>0</v>
      </c>
      <c r="F2556" s="2">
        <f t="shared" si="358"/>
        <v>4.9994360261189301E-2</v>
      </c>
      <c r="G2556" s="2">
        <f t="shared" si="358"/>
        <v>2.0124347776365428E-2</v>
      </c>
      <c r="H2556" s="2">
        <f t="shared" si="355"/>
        <v>2.4842723260777682</v>
      </c>
      <c r="I2556" s="2">
        <f t="shared" si="356"/>
        <v>71.299602717170615</v>
      </c>
    </row>
    <row r="2557" spans="1:9" ht="13.5" x14ac:dyDescent="0.25">
      <c r="A2557" s="3">
        <f>TITRES_STAT!B2560</f>
        <v>45726</v>
      </c>
      <c r="B2557" s="17">
        <f>TITRES_STAT!D2560</f>
        <v>7.1216999999999997</v>
      </c>
      <c r="C2557" s="2">
        <f t="shared" si="351"/>
        <v>-9.5000000000000639E-3</v>
      </c>
      <c r="D2557" s="2">
        <f t="shared" si="352"/>
        <v>0</v>
      </c>
      <c r="E2557" s="2">
        <f t="shared" si="353"/>
        <v>9.5000000000000639E-3</v>
      </c>
      <c r="F2557" s="2">
        <f t="shared" ref="F2557:G2572" si="359">((F2556*13)+D2557)/14</f>
        <v>4.6423334528247207E-2</v>
      </c>
      <c r="G2557" s="2">
        <f t="shared" si="359"/>
        <v>1.9365465792339331E-2</v>
      </c>
      <c r="H2557" s="2">
        <f t="shared" si="355"/>
        <v>2.3972227172873648</v>
      </c>
      <c r="I2557" s="2">
        <f t="shared" si="356"/>
        <v>70.564190716395359</v>
      </c>
    </row>
    <row r="2558" spans="1:9" ht="13.5" x14ac:dyDescent="0.25">
      <c r="A2558" s="3">
        <f>TITRES_STAT!B2561</f>
        <v>45727</v>
      </c>
      <c r="B2558" s="17">
        <f>TITRES_STAT!D2561</f>
        <v>7.1311999999999998</v>
      </c>
      <c r="C2558" s="2">
        <f t="shared" si="351"/>
        <v>9.5000000000000639E-3</v>
      </c>
      <c r="D2558" s="2">
        <f t="shared" si="352"/>
        <v>9.5000000000000639E-3</v>
      </c>
      <c r="E2558" s="2">
        <f t="shared" si="353"/>
        <v>0</v>
      </c>
      <c r="F2558" s="2">
        <f t="shared" si="359"/>
        <v>4.378595349051527E-2</v>
      </c>
      <c r="G2558" s="2">
        <f t="shared" si="359"/>
        <v>1.7982218235743665E-2</v>
      </c>
      <c r="H2558" s="2">
        <f t="shared" si="355"/>
        <v>2.4349584081612874</v>
      </c>
      <c r="I2558" s="2">
        <f t="shared" si="356"/>
        <v>70.887565985542921</v>
      </c>
    </row>
    <row r="2559" spans="1:9" ht="13.5" x14ac:dyDescent="0.25">
      <c r="A2559" s="3">
        <f>TITRES_STAT!B2562</f>
        <v>45728</v>
      </c>
      <c r="B2559" s="17">
        <f>TITRES_STAT!D2562</f>
        <v>7.1216999999999997</v>
      </c>
      <c r="C2559" s="2">
        <f t="shared" si="351"/>
        <v>-9.5000000000000639E-3</v>
      </c>
      <c r="D2559" s="2">
        <f t="shared" si="352"/>
        <v>0</v>
      </c>
      <c r="E2559" s="2">
        <f t="shared" si="353"/>
        <v>9.5000000000000639E-3</v>
      </c>
      <c r="F2559" s="2">
        <f t="shared" si="359"/>
        <v>4.0658385384049887E-2</v>
      </c>
      <c r="G2559" s="2">
        <f t="shared" si="359"/>
        <v>1.7376345504619122E-2</v>
      </c>
      <c r="H2559" s="2">
        <f t="shared" si="355"/>
        <v>2.3398697599125056</v>
      </c>
      <c r="I2559" s="2">
        <f t="shared" si="356"/>
        <v>70.058712707821371</v>
      </c>
    </row>
    <row r="2560" spans="1:9" ht="13.5" x14ac:dyDescent="0.25">
      <c r="A2560" s="3">
        <f>TITRES_STAT!B2563</f>
        <v>45729</v>
      </c>
      <c r="B2560" s="17">
        <f>TITRES_STAT!D2563</f>
        <v>7.2653999999999996</v>
      </c>
      <c r="C2560" s="2">
        <f t="shared" si="351"/>
        <v>0.14369999999999994</v>
      </c>
      <c r="D2560" s="2">
        <f t="shared" si="352"/>
        <v>0.14369999999999994</v>
      </c>
      <c r="E2560" s="2">
        <f t="shared" si="353"/>
        <v>0</v>
      </c>
      <c r="F2560" s="2">
        <f t="shared" si="359"/>
        <v>4.8018500713760605E-2</v>
      </c>
      <c r="G2560" s="2">
        <f t="shared" si="359"/>
        <v>1.6135177968574898E-2</v>
      </c>
      <c r="H2560" s="2">
        <f t="shared" si="355"/>
        <v>2.9760130819308048</v>
      </c>
      <c r="I2560" s="2">
        <f t="shared" si="356"/>
        <v>74.849177319245968</v>
      </c>
    </row>
    <row r="2561" spans="1:9" ht="13.5" x14ac:dyDescent="0.25">
      <c r="A2561" s="3">
        <f>TITRES_STAT!B2564</f>
        <v>45730</v>
      </c>
      <c r="B2561" s="17">
        <f>TITRES_STAT!D2564</f>
        <v>7.4092000000000002</v>
      </c>
      <c r="C2561" s="2">
        <f t="shared" si="351"/>
        <v>0.14380000000000059</v>
      </c>
      <c r="D2561" s="2">
        <f t="shared" si="352"/>
        <v>0.14380000000000059</v>
      </c>
      <c r="E2561" s="2">
        <f t="shared" si="353"/>
        <v>0</v>
      </c>
      <c r="F2561" s="2">
        <f t="shared" si="359"/>
        <v>5.4860036377063458E-2</v>
      </c>
      <c r="G2561" s="2">
        <f t="shared" si="359"/>
        <v>1.4982665256533833E-2</v>
      </c>
      <c r="H2561" s="2">
        <f t="shared" si="355"/>
        <v>3.66156724706503</v>
      </c>
      <c r="I2561" s="2">
        <f t="shared" si="356"/>
        <v>78.547987254080482</v>
      </c>
    </row>
    <row r="2562" spans="1:9" ht="13.5" x14ac:dyDescent="0.25">
      <c r="A2562" s="3">
        <f>TITRES_STAT!B2565</f>
        <v>45733</v>
      </c>
      <c r="B2562" s="17">
        <f>TITRES_STAT!D2565</f>
        <v>7.5721999999999996</v>
      </c>
      <c r="C2562" s="2">
        <f t="shared" si="351"/>
        <v>0.16299999999999937</v>
      </c>
      <c r="D2562" s="2">
        <f t="shared" si="352"/>
        <v>0.16299999999999937</v>
      </c>
      <c r="E2562" s="2">
        <f t="shared" si="353"/>
        <v>0</v>
      </c>
      <c r="F2562" s="2">
        <f t="shared" si="359"/>
        <v>6.2584319492987456E-2</v>
      </c>
      <c r="G2562" s="2">
        <f t="shared" si="359"/>
        <v>1.391247488106713E-2</v>
      </c>
      <c r="H2562" s="2">
        <f t="shared" si="355"/>
        <v>4.4984318051244561</v>
      </c>
      <c r="I2562" s="2">
        <f t="shared" si="356"/>
        <v>81.812996224341362</v>
      </c>
    </row>
    <row r="2563" spans="1:9" ht="13.5" x14ac:dyDescent="0.25">
      <c r="A2563" s="3">
        <f>TITRES_STAT!B2566</f>
        <v>45734</v>
      </c>
      <c r="B2563" s="17">
        <f>TITRES_STAT!D2566</f>
        <v>7.6391999999999998</v>
      </c>
      <c r="C2563" s="2">
        <f t="shared" ref="C2563:C2626" si="360">B2563-B2562</f>
        <v>6.7000000000000171E-2</v>
      </c>
      <c r="D2563" s="2">
        <f t="shared" ref="D2563:D2626" si="361">IF(C2563&gt;0,C2563,0)</f>
        <v>6.7000000000000171E-2</v>
      </c>
      <c r="E2563" s="2">
        <f t="shared" ref="E2563:E2626" si="362">IF(C2563&lt;0,-C2563,0)</f>
        <v>0</v>
      </c>
      <c r="F2563" s="2">
        <f t="shared" si="359"/>
        <v>6.2899725243488372E-2</v>
      </c>
      <c r="G2563" s="2">
        <f t="shared" si="359"/>
        <v>1.291872667527662E-2</v>
      </c>
      <c r="H2563" s="2">
        <f t="shared" si="355"/>
        <v>4.8688796368657243</v>
      </c>
      <c r="I2563" s="2">
        <f t="shared" si="356"/>
        <v>82.960972760142511</v>
      </c>
    </row>
    <row r="2564" spans="1:9" ht="13.5" x14ac:dyDescent="0.25">
      <c r="A2564" s="3">
        <f>TITRES_STAT!B2567</f>
        <v>45735</v>
      </c>
      <c r="B2564" s="17">
        <f>TITRES_STAT!D2567</f>
        <v>7.6680000000000001</v>
      </c>
      <c r="C2564" s="2">
        <f t="shared" si="360"/>
        <v>2.8800000000000381E-2</v>
      </c>
      <c r="D2564" s="2">
        <f t="shared" si="361"/>
        <v>2.8800000000000381E-2</v>
      </c>
      <c r="E2564" s="2">
        <f t="shared" si="362"/>
        <v>0</v>
      </c>
      <c r="F2564" s="2">
        <f t="shared" si="359"/>
        <v>6.046403058323923E-2</v>
      </c>
      <c r="G2564" s="2">
        <f t="shared" si="359"/>
        <v>1.1995960484185431E-2</v>
      </c>
      <c r="H2564" s="2">
        <f t="shared" si="355"/>
        <v>5.0403659350954388</v>
      </c>
      <c r="I2564" s="2">
        <f t="shared" si="356"/>
        <v>83.444711616065362</v>
      </c>
    </row>
    <row r="2565" spans="1:9" ht="13.5" x14ac:dyDescent="0.25">
      <c r="A2565" s="3">
        <f>TITRES_STAT!B2568</f>
        <v>45737</v>
      </c>
      <c r="B2565" s="17">
        <f>TITRES_STAT!D2568</f>
        <v>7.6584000000000003</v>
      </c>
      <c r="C2565" s="2">
        <f t="shared" si="360"/>
        <v>-9.5999999999998309E-3</v>
      </c>
      <c r="D2565" s="2">
        <f t="shared" si="361"/>
        <v>0</v>
      </c>
      <c r="E2565" s="2">
        <f t="shared" si="362"/>
        <v>9.5999999999998309E-3</v>
      </c>
      <c r="F2565" s="2">
        <f t="shared" si="359"/>
        <v>5.6145171255864997E-2</v>
      </c>
      <c r="G2565" s="2">
        <f t="shared" si="359"/>
        <v>1.1824820449600745E-2</v>
      </c>
      <c r="H2565" s="2">
        <f t="shared" si="355"/>
        <v>4.7480781205232327</v>
      </c>
      <c r="I2565" s="2">
        <f t="shared" si="356"/>
        <v>82.602880840649178</v>
      </c>
    </row>
    <row r="2566" spans="1:9" ht="13.5" x14ac:dyDescent="0.25">
      <c r="A2566" s="3">
        <f>TITRES_STAT!B2569</f>
        <v>45740</v>
      </c>
      <c r="B2566" s="17">
        <f>TITRES_STAT!D2569</f>
        <v>7.4763000000000002</v>
      </c>
      <c r="C2566" s="2">
        <f t="shared" si="360"/>
        <v>-0.18210000000000015</v>
      </c>
      <c r="D2566" s="2">
        <f t="shared" si="361"/>
        <v>0</v>
      </c>
      <c r="E2566" s="2">
        <f t="shared" si="362"/>
        <v>0.18210000000000015</v>
      </c>
      <c r="F2566" s="2">
        <f t="shared" si="359"/>
        <v>5.2134801880446065E-2</v>
      </c>
      <c r="G2566" s="2">
        <f t="shared" si="359"/>
        <v>2.3987333274629274E-2</v>
      </c>
      <c r="H2566" s="2">
        <f t="shared" si="355"/>
        <v>2.1734305053237235</v>
      </c>
      <c r="I2566" s="2">
        <f t="shared" si="356"/>
        <v>68.488359889324585</v>
      </c>
    </row>
    <row r="2567" spans="1:9" ht="13.5" x14ac:dyDescent="0.25">
      <c r="A2567" s="3">
        <f>TITRES_STAT!B2570</f>
        <v>45741</v>
      </c>
      <c r="B2567" s="17">
        <f>TITRES_STAT!D2570</f>
        <v>7.6680000000000001</v>
      </c>
      <c r="C2567" s="2">
        <f t="shared" si="360"/>
        <v>0.19169999999999998</v>
      </c>
      <c r="D2567" s="2">
        <f t="shared" si="361"/>
        <v>0.19169999999999998</v>
      </c>
      <c r="E2567" s="2">
        <f t="shared" si="362"/>
        <v>0</v>
      </c>
      <c r="F2567" s="2">
        <f t="shared" si="359"/>
        <v>6.2103744603271345E-2</v>
      </c>
      <c r="G2567" s="2">
        <f t="shared" si="359"/>
        <v>2.2273952326441467E-2</v>
      </c>
      <c r="H2567" s="2">
        <f t="shared" si="355"/>
        <v>2.7881780338349662</v>
      </c>
      <c r="I2567" s="2">
        <f t="shared" si="356"/>
        <v>73.602085459862906</v>
      </c>
    </row>
    <row r="2568" spans="1:9" ht="13.5" x14ac:dyDescent="0.25">
      <c r="A2568" s="3">
        <f>TITRES_STAT!B2571</f>
        <v>45742</v>
      </c>
      <c r="B2568" s="17">
        <f>TITRES_STAT!D2571</f>
        <v>7.6680000000000001</v>
      </c>
      <c r="C2568" s="2">
        <f t="shared" si="360"/>
        <v>0</v>
      </c>
      <c r="D2568" s="2">
        <f t="shared" si="361"/>
        <v>0</v>
      </c>
      <c r="E2568" s="2">
        <f t="shared" si="362"/>
        <v>0</v>
      </c>
      <c r="F2568" s="2">
        <f t="shared" si="359"/>
        <v>5.7667762845894817E-2</v>
      </c>
      <c r="G2568" s="2">
        <f t="shared" si="359"/>
        <v>2.0682955731695648E-2</v>
      </c>
      <c r="H2568" s="2">
        <f t="shared" si="355"/>
        <v>2.7881780338349662</v>
      </c>
      <c r="I2568" s="2">
        <f t="shared" si="356"/>
        <v>73.602085459862906</v>
      </c>
    </row>
    <row r="2569" spans="1:9" ht="13.5" x14ac:dyDescent="0.25">
      <c r="A2569" s="3">
        <f>TITRES_STAT!B2572</f>
        <v>45743</v>
      </c>
      <c r="B2569" s="17">
        <f>TITRES_STAT!D2572</f>
        <v>7.6584000000000003</v>
      </c>
      <c r="C2569" s="2">
        <f t="shared" si="360"/>
        <v>-9.5999999999998309E-3</v>
      </c>
      <c r="D2569" s="2">
        <f t="shared" si="361"/>
        <v>0</v>
      </c>
      <c r="E2569" s="2">
        <f t="shared" si="362"/>
        <v>9.5999999999998309E-3</v>
      </c>
      <c r="F2569" s="2">
        <f t="shared" si="359"/>
        <v>5.3548636928330902E-2</v>
      </c>
      <c r="G2569" s="2">
        <f t="shared" si="359"/>
        <v>1.9891316036574517E-2</v>
      </c>
      <c r="H2569" s="2">
        <f t="shared" si="355"/>
        <v>2.6920610395948699</v>
      </c>
      <c r="I2569" s="2">
        <f t="shared" si="356"/>
        <v>72.914857331022617</v>
      </c>
    </row>
    <row r="2570" spans="1:9" ht="13.5" x14ac:dyDescent="0.25">
      <c r="A2570" s="3">
        <f>TITRES_STAT!B2573</f>
        <v>45744</v>
      </c>
      <c r="B2570" s="17">
        <f>TITRES_STAT!D2573</f>
        <v>7.5242000000000004</v>
      </c>
      <c r="C2570" s="2">
        <f t="shared" si="360"/>
        <v>-0.13419999999999987</v>
      </c>
      <c r="D2570" s="2">
        <f t="shared" si="361"/>
        <v>0</v>
      </c>
      <c r="E2570" s="2">
        <f t="shared" si="362"/>
        <v>0.13419999999999987</v>
      </c>
      <c r="F2570" s="2">
        <f t="shared" si="359"/>
        <v>4.9723734290592979E-2</v>
      </c>
      <c r="G2570" s="2">
        <f t="shared" si="359"/>
        <v>2.8056222033962044E-2</v>
      </c>
      <c r="H2570" s="2">
        <f t="shared" si="355"/>
        <v>1.7722890213230571</v>
      </c>
      <c r="I2570" s="2">
        <f t="shared" si="356"/>
        <v>63.928724880108042</v>
      </c>
    </row>
    <row r="2571" spans="1:9" ht="13.5" x14ac:dyDescent="0.25">
      <c r="A2571" s="3">
        <f>TITRES_STAT!B2574</f>
        <v>45749</v>
      </c>
      <c r="B2571" s="17">
        <f>TITRES_STAT!D2574</f>
        <v>7.5625999999999998</v>
      </c>
      <c r="C2571" s="2">
        <f t="shared" si="360"/>
        <v>3.8399999999999324E-2</v>
      </c>
      <c r="D2571" s="2">
        <f t="shared" si="361"/>
        <v>3.8399999999999324E-2</v>
      </c>
      <c r="E2571" s="2">
        <f t="shared" si="362"/>
        <v>0</v>
      </c>
      <c r="F2571" s="2">
        <f t="shared" si="359"/>
        <v>4.8914896126979142E-2</v>
      </c>
      <c r="G2571" s="2">
        <f t="shared" si="359"/>
        <v>2.6052206174393328E-2</v>
      </c>
      <c r="H2571" s="2">
        <f t="shared" si="355"/>
        <v>1.8775721257364191</v>
      </c>
      <c r="I2571" s="2">
        <f t="shared" si="356"/>
        <v>65.248481834522806</v>
      </c>
    </row>
    <row r="2572" spans="1:9" ht="13.5" x14ac:dyDescent="0.25">
      <c r="A2572" s="3">
        <f>TITRES_STAT!B2575</f>
        <v>45750</v>
      </c>
      <c r="B2572" s="17">
        <f>TITRES_STAT!D2575</f>
        <v>7.6009000000000002</v>
      </c>
      <c r="C2572" s="2">
        <f t="shared" si="360"/>
        <v>3.8300000000000445E-2</v>
      </c>
      <c r="D2572" s="2">
        <f t="shared" si="361"/>
        <v>3.8300000000000445E-2</v>
      </c>
      <c r="E2572" s="2">
        <f t="shared" si="362"/>
        <v>0</v>
      </c>
      <c r="F2572" s="2">
        <f t="shared" si="359"/>
        <v>4.8156689260766376E-2</v>
      </c>
      <c r="G2572" s="2">
        <f t="shared" si="359"/>
        <v>2.4191334304793803E-2</v>
      </c>
      <c r="H2572" s="2">
        <f t="shared" si="355"/>
        <v>1.9906586653727303</v>
      </c>
      <c r="I2572" s="2">
        <f t="shared" si="356"/>
        <v>66.562549863062742</v>
      </c>
    </row>
    <row r="2573" spans="1:9" ht="13.5" x14ac:dyDescent="0.25">
      <c r="A2573" s="3">
        <f>TITRES_STAT!B2576</f>
        <v>45751</v>
      </c>
      <c r="B2573" s="17">
        <f>TITRES_STAT!D2576</f>
        <v>7.9076000000000004</v>
      </c>
      <c r="C2573" s="2">
        <f t="shared" si="360"/>
        <v>0.30670000000000019</v>
      </c>
      <c r="D2573" s="2">
        <f t="shared" si="361"/>
        <v>0.30670000000000019</v>
      </c>
      <c r="E2573" s="2">
        <f t="shared" si="362"/>
        <v>0</v>
      </c>
      <c r="F2573" s="2">
        <f t="shared" ref="F2573:G2588" si="363">((F2572*13)+D2573)/14</f>
        <v>6.6624068599283076E-2</v>
      </c>
      <c r="G2573" s="2">
        <f t="shared" si="363"/>
        <v>2.2463381854451386E-2</v>
      </c>
      <c r="H2573" s="2">
        <f t="shared" si="355"/>
        <v>2.9658966326159266</v>
      </c>
      <c r="I2573" s="2">
        <f t="shared" si="356"/>
        <v>74.785021077556564</v>
      </c>
    </row>
    <row r="2574" spans="1:9" ht="13.5" x14ac:dyDescent="0.25">
      <c r="A2574" s="3">
        <f>TITRES_STAT!B2577</f>
        <v>45754</v>
      </c>
      <c r="B2574" s="17">
        <f>TITRES_STAT!D2577</f>
        <v>7.9747000000000003</v>
      </c>
      <c r="C2574" s="2">
        <f t="shared" si="360"/>
        <v>6.7099999999999937E-2</v>
      </c>
      <c r="D2574" s="2">
        <f t="shared" si="361"/>
        <v>6.7099999999999937E-2</v>
      </c>
      <c r="E2574" s="2">
        <f t="shared" si="362"/>
        <v>0</v>
      </c>
      <c r="F2574" s="2">
        <f t="shared" si="363"/>
        <v>6.6658063699334275E-2</v>
      </c>
      <c r="G2574" s="2">
        <f t="shared" si="363"/>
        <v>2.0858854579133428E-2</v>
      </c>
      <c r="H2574" s="2">
        <f t="shared" si="355"/>
        <v>3.1956722957365549</v>
      </c>
      <c r="I2574" s="2">
        <f t="shared" si="356"/>
        <v>76.165917414089918</v>
      </c>
    </row>
    <row r="2575" spans="1:9" ht="13.5" x14ac:dyDescent="0.25">
      <c r="A2575" s="3">
        <f>TITRES_STAT!B2578</f>
        <v>45755</v>
      </c>
      <c r="B2575" s="17">
        <f>TITRES_STAT!D2578</f>
        <v>8.0513999999999992</v>
      </c>
      <c r="C2575" s="2">
        <f t="shared" si="360"/>
        <v>7.669999999999888E-2</v>
      </c>
      <c r="D2575" s="2">
        <f t="shared" si="361"/>
        <v>7.669999999999888E-2</v>
      </c>
      <c r="E2575" s="2">
        <f t="shared" si="362"/>
        <v>0</v>
      </c>
      <c r="F2575" s="2">
        <f t="shared" si="363"/>
        <v>6.7375344863667461E-2</v>
      </c>
      <c r="G2575" s="2">
        <f t="shared" si="363"/>
        <v>1.9368936394909612E-2</v>
      </c>
      <c r="H2575" s="2">
        <f t="shared" si="355"/>
        <v>3.4785257946003947</v>
      </c>
      <c r="I2575" s="2">
        <f t="shared" si="356"/>
        <v>77.67122383875369</v>
      </c>
    </row>
    <row r="2576" spans="1:9" ht="13.5" x14ac:dyDescent="0.25">
      <c r="A2576" s="3">
        <f>TITRES_STAT!B2579</f>
        <v>45757</v>
      </c>
      <c r="B2576" s="17">
        <f>TITRES_STAT!D2579</f>
        <v>8.4347999999999992</v>
      </c>
      <c r="C2576" s="2">
        <f t="shared" si="360"/>
        <v>0.38339999999999996</v>
      </c>
      <c r="D2576" s="2">
        <f t="shared" si="361"/>
        <v>0.38339999999999996</v>
      </c>
      <c r="E2576" s="2">
        <f t="shared" si="362"/>
        <v>0</v>
      </c>
      <c r="F2576" s="2">
        <f t="shared" si="363"/>
        <v>8.9948534516262627E-2</v>
      </c>
      <c r="G2576" s="2">
        <f t="shared" si="363"/>
        <v>1.7985440938130353E-2</v>
      </c>
      <c r="H2576" s="2">
        <f t="shared" si="355"/>
        <v>5.0011859495513198</v>
      </c>
      <c r="I2576" s="2">
        <f t="shared" si="356"/>
        <v>83.336626986624779</v>
      </c>
    </row>
    <row r="2577" spans="1:9" ht="13.5" x14ac:dyDescent="0.25">
      <c r="A2577" s="3">
        <f>TITRES_STAT!B2580</f>
        <v>45758</v>
      </c>
      <c r="B2577" s="17">
        <f>TITRES_STAT!D2580</f>
        <v>8.8181999999999992</v>
      </c>
      <c r="C2577" s="2">
        <f t="shared" si="360"/>
        <v>0.38339999999999996</v>
      </c>
      <c r="D2577" s="2">
        <f t="shared" si="361"/>
        <v>0.38339999999999996</v>
      </c>
      <c r="E2577" s="2">
        <f t="shared" si="362"/>
        <v>0</v>
      </c>
      <c r="F2577" s="2">
        <f t="shared" si="363"/>
        <v>0.11090935347938671</v>
      </c>
      <c r="G2577" s="2">
        <f t="shared" si="363"/>
        <v>1.6700766585406757E-2</v>
      </c>
      <c r="H2577" s="2">
        <f t="shared" ref="H2577:H2640" si="364">F2577/G2577</f>
        <v>6.6409738087292389</v>
      </c>
      <c r="I2577" s="2">
        <f t="shared" ref="I2577:I2640" si="365">IF(G2577=0,100,100-(100/(1+H2577)))</f>
        <v>86.91266290093057</v>
      </c>
    </row>
    <row r="2578" spans="1:9" ht="13.5" x14ac:dyDescent="0.25">
      <c r="A2578" s="3">
        <f>TITRES_STAT!B2581</f>
        <v>45761</v>
      </c>
      <c r="B2578" s="17">
        <f>TITRES_STAT!D2581</f>
        <v>8.8181999999999992</v>
      </c>
      <c r="C2578" s="2">
        <f t="shared" si="360"/>
        <v>0</v>
      </c>
      <c r="D2578" s="2">
        <f t="shared" si="361"/>
        <v>0</v>
      </c>
      <c r="E2578" s="2">
        <f t="shared" si="362"/>
        <v>0</v>
      </c>
      <c r="F2578" s="2">
        <f t="shared" si="363"/>
        <v>0.10298725680228767</v>
      </c>
      <c r="G2578" s="2">
        <f t="shared" si="363"/>
        <v>1.5507854686449132E-2</v>
      </c>
      <c r="H2578" s="2">
        <f t="shared" si="364"/>
        <v>6.6409738087292389</v>
      </c>
      <c r="I2578" s="2">
        <f t="shared" si="365"/>
        <v>86.91266290093057</v>
      </c>
    </row>
    <row r="2579" spans="1:9" ht="13.5" x14ac:dyDescent="0.25">
      <c r="A2579" s="3">
        <f>TITRES_STAT!B2582</f>
        <v>45762</v>
      </c>
      <c r="B2579" s="17">
        <f>TITRES_STAT!D2582</f>
        <v>8.8565000000000005</v>
      </c>
      <c r="C2579" s="2">
        <f t="shared" si="360"/>
        <v>3.8300000000001333E-2</v>
      </c>
      <c r="D2579" s="2">
        <f t="shared" si="361"/>
        <v>3.8300000000001333E-2</v>
      </c>
      <c r="E2579" s="2">
        <f t="shared" si="362"/>
        <v>0</v>
      </c>
      <c r="F2579" s="2">
        <f t="shared" si="363"/>
        <v>9.8366738459267217E-2</v>
      </c>
      <c r="G2579" s="2">
        <f t="shared" si="363"/>
        <v>1.4400150780274193E-2</v>
      </c>
      <c r="H2579" s="2">
        <f t="shared" si="364"/>
        <v>6.8309519782260377</v>
      </c>
      <c r="I2579" s="2">
        <f t="shared" si="365"/>
        <v>87.230160486483641</v>
      </c>
    </row>
    <row r="2580" spans="1:9" ht="13.5" x14ac:dyDescent="0.25">
      <c r="A2580" s="3">
        <f>TITRES_STAT!B2583</f>
        <v>45763</v>
      </c>
      <c r="B2580" s="17">
        <f>TITRES_STAT!D2583</f>
        <v>9.1058000000000003</v>
      </c>
      <c r="C2580" s="2">
        <f t="shared" si="360"/>
        <v>0.24929999999999986</v>
      </c>
      <c r="D2580" s="2">
        <f t="shared" si="361"/>
        <v>0.24929999999999986</v>
      </c>
      <c r="E2580" s="2">
        <f t="shared" si="362"/>
        <v>0</v>
      </c>
      <c r="F2580" s="2">
        <f t="shared" si="363"/>
        <v>0.10914768571217669</v>
      </c>
      <c r="G2580" s="2">
        <f t="shared" si="363"/>
        <v>1.3371568581683178E-2</v>
      </c>
      <c r="H2580" s="2">
        <f t="shared" si="364"/>
        <v>8.1626688032465271</v>
      </c>
      <c r="I2580" s="2">
        <f t="shared" si="365"/>
        <v>89.086149227115158</v>
      </c>
    </row>
    <row r="2581" spans="1:9" ht="13.5" x14ac:dyDescent="0.25">
      <c r="A2581" s="3">
        <f>TITRES_STAT!B2584</f>
        <v>45764</v>
      </c>
      <c r="B2581" s="17">
        <f>TITRES_STAT!D2584</f>
        <v>9.2974999999999994</v>
      </c>
      <c r="C2581" s="2">
        <f t="shared" si="360"/>
        <v>0.19169999999999909</v>
      </c>
      <c r="D2581" s="2">
        <f t="shared" si="361"/>
        <v>0.19169999999999909</v>
      </c>
      <c r="E2581" s="2">
        <f t="shared" si="362"/>
        <v>0</v>
      </c>
      <c r="F2581" s="2">
        <f t="shared" si="363"/>
        <v>0.11504427958987828</v>
      </c>
      <c r="G2581" s="2">
        <f t="shared" si="363"/>
        <v>1.2416456540134379E-2</v>
      </c>
      <c r="H2581" s="2">
        <f t="shared" si="364"/>
        <v>9.2654679068874835</v>
      </c>
      <c r="I2581" s="2">
        <f t="shared" si="365"/>
        <v>90.258602831644311</v>
      </c>
    </row>
    <row r="2582" spans="1:9" ht="13.5" x14ac:dyDescent="0.25">
      <c r="A2582" s="3">
        <f>TITRES_STAT!B2585</f>
        <v>45765</v>
      </c>
      <c r="B2582" s="17">
        <f>TITRES_STAT!D2585</f>
        <v>9.077</v>
      </c>
      <c r="C2582" s="2">
        <f t="shared" si="360"/>
        <v>-0.22049999999999947</v>
      </c>
      <c r="D2582" s="2">
        <f t="shared" si="361"/>
        <v>0</v>
      </c>
      <c r="E2582" s="2">
        <f t="shared" si="362"/>
        <v>0.22049999999999947</v>
      </c>
      <c r="F2582" s="2">
        <f t="shared" si="363"/>
        <v>0.10682683104774413</v>
      </c>
      <c r="G2582" s="2">
        <f t="shared" si="363"/>
        <v>2.72795667872676E-2</v>
      </c>
      <c r="H2582" s="2">
        <f t="shared" si="364"/>
        <v>3.9160017415527371</v>
      </c>
      <c r="I2582" s="2">
        <f t="shared" si="365"/>
        <v>79.65826595325521</v>
      </c>
    </row>
    <row r="2583" spans="1:9" ht="13.5" x14ac:dyDescent="0.25">
      <c r="A2583" s="3">
        <f>TITRES_STAT!B2586</f>
        <v>45768</v>
      </c>
      <c r="B2583" s="17">
        <f>TITRES_STAT!D2586</f>
        <v>9.0099</v>
      </c>
      <c r="C2583" s="2">
        <f t="shared" si="360"/>
        <v>-6.7099999999999937E-2</v>
      </c>
      <c r="D2583" s="2">
        <f t="shared" si="361"/>
        <v>0</v>
      </c>
      <c r="E2583" s="2">
        <f t="shared" si="362"/>
        <v>6.7099999999999937E-2</v>
      </c>
      <c r="F2583" s="2">
        <f t="shared" si="363"/>
        <v>9.9196343115762406E-2</v>
      </c>
      <c r="G2583" s="2">
        <f t="shared" si="363"/>
        <v>3.012388344531991E-2</v>
      </c>
      <c r="H2583" s="2">
        <f t="shared" si="364"/>
        <v>3.2929467177039449</v>
      </c>
      <c r="I2583" s="2">
        <f t="shared" si="365"/>
        <v>76.705976902158156</v>
      </c>
    </row>
    <row r="2584" spans="1:9" ht="13.5" x14ac:dyDescent="0.25">
      <c r="A2584" s="3">
        <f>TITRES_STAT!B2587</f>
        <v>45769</v>
      </c>
      <c r="B2584" s="17">
        <f>TITRES_STAT!D2587</f>
        <v>8.9140999999999995</v>
      </c>
      <c r="C2584" s="2">
        <f t="shared" si="360"/>
        <v>-9.5800000000000551E-2</v>
      </c>
      <c r="D2584" s="2">
        <f t="shared" si="361"/>
        <v>0</v>
      </c>
      <c r="E2584" s="2">
        <f t="shared" si="362"/>
        <v>9.5800000000000551E-2</v>
      </c>
      <c r="F2584" s="2">
        <f t="shared" si="363"/>
        <v>9.2110890036065096E-2</v>
      </c>
      <c r="G2584" s="2">
        <f t="shared" si="363"/>
        <v>3.4815034627797101E-2</v>
      </c>
      <c r="H2584" s="2">
        <f t="shared" si="364"/>
        <v>2.6457216263263947</v>
      </c>
      <c r="I2584" s="2">
        <f t="shared" si="365"/>
        <v>72.570588144228438</v>
      </c>
    </row>
    <row r="2585" spans="1:9" ht="13.5" x14ac:dyDescent="0.25">
      <c r="A2585" s="3">
        <f>TITRES_STAT!B2588</f>
        <v>45770</v>
      </c>
      <c r="B2585" s="17">
        <f>TITRES_STAT!D2588</f>
        <v>9.0099</v>
      </c>
      <c r="C2585" s="2">
        <f t="shared" si="360"/>
        <v>9.5800000000000551E-2</v>
      </c>
      <c r="D2585" s="2">
        <f t="shared" si="361"/>
        <v>9.5800000000000551E-2</v>
      </c>
      <c r="E2585" s="2">
        <f t="shared" si="362"/>
        <v>0</v>
      </c>
      <c r="F2585" s="2">
        <f t="shared" si="363"/>
        <v>9.2374397890631926E-2</v>
      </c>
      <c r="G2585" s="2">
        <f t="shared" si="363"/>
        <v>3.2328246440097311E-2</v>
      </c>
      <c r="H2585" s="2">
        <f t="shared" si="364"/>
        <v>2.8573896843367996</v>
      </c>
      <c r="I2585" s="2">
        <f t="shared" si="365"/>
        <v>74.075733025870576</v>
      </c>
    </row>
    <row r="2586" spans="1:9" ht="13.5" x14ac:dyDescent="0.25">
      <c r="A2586" s="3">
        <f>TITRES_STAT!B2589</f>
        <v>45771</v>
      </c>
      <c r="B2586" s="17">
        <f>TITRES_STAT!D2589</f>
        <v>9.0290999999999997</v>
      </c>
      <c r="C2586" s="2">
        <f t="shared" si="360"/>
        <v>1.9199999999999662E-2</v>
      </c>
      <c r="D2586" s="2">
        <f t="shared" si="361"/>
        <v>1.9199999999999662E-2</v>
      </c>
      <c r="E2586" s="2">
        <f t="shared" si="362"/>
        <v>0</v>
      </c>
      <c r="F2586" s="2">
        <f t="shared" si="363"/>
        <v>8.7147655184158193E-2</v>
      </c>
      <c r="G2586" s="2">
        <f t="shared" si="363"/>
        <v>3.001908598009036E-2</v>
      </c>
      <c r="H2586" s="2">
        <f t="shared" si="364"/>
        <v>2.9030749051439262</v>
      </c>
      <c r="I2586" s="2">
        <f t="shared" si="365"/>
        <v>74.379174771099485</v>
      </c>
    </row>
    <row r="2587" spans="1:9" ht="13.5" x14ac:dyDescent="0.25">
      <c r="A2587" s="3">
        <f>TITRES_STAT!B2590</f>
        <v>45772</v>
      </c>
      <c r="B2587" s="17">
        <f>TITRES_STAT!D2590</f>
        <v>8.9716000000000005</v>
      </c>
      <c r="C2587" s="2">
        <f t="shared" si="360"/>
        <v>-5.7499999999999218E-2</v>
      </c>
      <c r="D2587" s="2">
        <f t="shared" si="361"/>
        <v>0</v>
      </c>
      <c r="E2587" s="2">
        <f t="shared" si="362"/>
        <v>5.7499999999999218E-2</v>
      </c>
      <c r="F2587" s="2">
        <f t="shared" si="363"/>
        <v>8.0922822671004035E-2</v>
      </c>
      <c r="G2587" s="2">
        <f t="shared" si="363"/>
        <v>3.1982008410083848E-2</v>
      </c>
      <c r="H2587" s="2">
        <f t="shared" si="364"/>
        <v>2.5302608151866184</v>
      </c>
      <c r="I2587" s="2">
        <f t="shared" si="365"/>
        <v>71.673481015958941</v>
      </c>
    </row>
    <row r="2588" spans="1:9" ht="13.5" x14ac:dyDescent="0.25">
      <c r="A2588" s="3">
        <f>TITRES_STAT!B2591</f>
        <v>45775</v>
      </c>
      <c r="B2588" s="17">
        <f>TITRES_STAT!D2591</f>
        <v>8.9236000000000004</v>
      </c>
      <c r="C2588" s="2">
        <f t="shared" si="360"/>
        <v>-4.8000000000000043E-2</v>
      </c>
      <c r="D2588" s="2">
        <f t="shared" si="361"/>
        <v>0</v>
      </c>
      <c r="E2588" s="2">
        <f t="shared" si="362"/>
        <v>4.8000000000000043E-2</v>
      </c>
      <c r="F2588" s="2">
        <f t="shared" si="363"/>
        <v>7.5142621051646596E-2</v>
      </c>
      <c r="G2588" s="2">
        <f t="shared" si="363"/>
        <v>3.3126150666506433E-2</v>
      </c>
      <c r="H2588" s="2">
        <f t="shared" si="364"/>
        <v>2.2683776877107142</v>
      </c>
      <c r="I2588" s="2">
        <f t="shared" si="365"/>
        <v>69.403780849439258</v>
      </c>
    </row>
    <row r="2589" spans="1:9" ht="13.5" x14ac:dyDescent="0.25">
      <c r="A2589" s="3">
        <f>TITRES_STAT!B2592</f>
        <v>45776</v>
      </c>
      <c r="B2589" s="17">
        <f>TITRES_STAT!D2592</f>
        <v>9.0099</v>
      </c>
      <c r="C2589" s="2">
        <f t="shared" si="360"/>
        <v>8.6299999999999599E-2</v>
      </c>
      <c r="D2589" s="2">
        <f t="shared" si="361"/>
        <v>8.6299999999999599E-2</v>
      </c>
      <c r="E2589" s="2">
        <f t="shared" si="362"/>
        <v>0</v>
      </c>
      <c r="F2589" s="2">
        <f t="shared" ref="F2589:G2604" si="366">((F2588*13)+D2589)/14</f>
        <v>7.5939576690814664E-2</v>
      </c>
      <c r="G2589" s="2">
        <f t="shared" si="366"/>
        <v>3.0759997047470261E-2</v>
      </c>
      <c r="H2589" s="2">
        <f t="shared" si="364"/>
        <v>2.4687771124822011</v>
      </c>
      <c r="I2589" s="2">
        <f t="shared" si="365"/>
        <v>71.171396501621402</v>
      </c>
    </row>
    <row r="2590" spans="1:9" ht="13.5" x14ac:dyDescent="0.25">
      <c r="A2590" s="3">
        <f>TITRES_STAT!B2593</f>
        <v>45777</v>
      </c>
      <c r="B2590" s="17">
        <f>TITRES_STAT!D2593</f>
        <v>9.0673999999999992</v>
      </c>
      <c r="C2590" s="2">
        <f t="shared" si="360"/>
        <v>5.7499999999999218E-2</v>
      </c>
      <c r="D2590" s="2">
        <f t="shared" si="361"/>
        <v>5.7499999999999218E-2</v>
      </c>
      <c r="E2590" s="2">
        <f t="shared" si="362"/>
        <v>0</v>
      </c>
      <c r="F2590" s="2">
        <f t="shared" si="366"/>
        <v>7.4622464070042138E-2</v>
      </c>
      <c r="G2590" s="2">
        <f t="shared" si="366"/>
        <v>2.8562854401222384E-2</v>
      </c>
      <c r="H2590" s="2">
        <f t="shared" si="364"/>
        <v>2.6125702642257131</v>
      </c>
      <c r="I2590" s="2">
        <f t="shared" si="365"/>
        <v>72.318877506612836</v>
      </c>
    </row>
    <row r="2591" spans="1:9" ht="13.5" x14ac:dyDescent="0.25">
      <c r="A2591" s="3">
        <f>TITRES_STAT!B2594</f>
        <v>45779</v>
      </c>
      <c r="B2591" s="17">
        <f>TITRES_STAT!D2594</f>
        <v>9.0195000000000007</v>
      </c>
      <c r="C2591" s="2">
        <f t="shared" si="360"/>
        <v>-4.7899999999998499E-2</v>
      </c>
      <c r="D2591" s="2">
        <f t="shared" si="361"/>
        <v>0</v>
      </c>
      <c r="E2591" s="2">
        <f t="shared" si="362"/>
        <v>4.7899999999998499E-2</v>
      </c>
      <c r="F2591" s="2">
        <f t="shared" si="366"/>
        <v>6.9292288065039134E-2</v>
      </c>
      <c r="G2591" s="2">
        <f t="shared" si="366"/>
        <v>2.9944079086849252E-2</v>
      </c>
      <c r="H2591" s="2">
        <f t="shared" si="364"/>
        <v>2.3140564070801801</v>
      </c>
      <c r="I2591" s="2">
        <f t="shared" si="365"/>
        <v>69.825498508003932</v>
      </c>
    </row>
    <row r="2592" spans="1:9" ht="13.5" x14ac:dyDescent="0.25">
      <c r="A2592" s="3">
        <f>TITRES_STAT!B2595</f>
        <v>45782</v>
      </c>
      <c r="B2592" s="17">
        <f>TITRES_STAT!D2595</f>
        <v>9.0578000000000003</v>
      </c>
      <c r="C2592" s="2">
        <f t="shared" si="360"/>
        <v>3.8299999999999557E-2</v>
      </c>
      <c r="D2592" s="2">
        <f t="shared" si="361"/>
        <v>3.8299999999999557E-2</v>
      </c>
      <c r="E2592" s="2">
        <f t="shared" si="362"/>
        <v>0</v>
      </c>
      <c r="F2592" s="2">
        <f t="shared" si="366"/>
        <v>6.7078553203250596E-2</v>
      </c>
      <c r="G2592" s="2">
        <f t="shared" si="366"/>
        <v>2.7805216294931451E-2</v>
      </c>
      <c r="H2592" s="2">
        <f t="shared" si="364"/>
        <v>2.4124449344951935</v>
      </c>
      <c r="I2592" s="2">
        <f t="shared" si="365"/>
        <v>70.695497826459984</v>
      </c>
    </row>
    <row r="2593" spans="1:9" ht="13.5" x14ac:dyDescent="0.25">
      <c r="A2593" s="3">
        <f>TITRES_STAT!B2596</f>
        <v>45783</v>
      </c>
      <c r="B2593" s="17">
        <f>TITRES_STAT!D2596</f>
        <v>9.0099</v>
      </c>
      <c r="C2593" s="2">
        <f t="shared" si="360"/>
        <v>-4.7900000000000276E-2</v>
      </c>
      <c r="D2593" s="2">
        <f t="shared" si="361"/>
        <v>0</v>
      </c>
      <c r="E2593" s="2">
        <f t="shared" si="362"/>
        <v>4.7900000000000276E-2</v>
      </c>
      <c r="F2593" s="2">
        <f t="shared" si="366"/>
        <v>6.2287227974446982E-2</v>
      </c>
      <c r="G2593" s="2">
        <f t="shared" si="366"/>
        <v>2.9240557988150652E-2</v>
      </c>
      <c r="H2593" s="2">
        <f t="shared" si="364"/>
        <v>2.130165505038859</v>
      </c>
      <c r="I2593" s="2">
        <f t="shared" si="365"/>
        <v>68.052807482855911</v>
      </c>
    </row>
    <row r="2594" spans="1:9" ht="13.5" x14ac:dyDescent="0.25">
      <c r="A2594" s="3">
        <f>TITRES_STAT!B2597</f>
        <v>45784</v>
      </c>
      <c r="B2594" s="17">
        <f>TITRES_STAT!D2597</f>
        <v>9.0099</v>
      </c>
      <c r="C2594" s="2">
        <f t="shared" si="360"/>
        <v>0</v>
      </c>
      <c r="D2594" s="2">
        <f t="shared" si="361"/>
        <v>0</v>
      </c>
      <c r="E2594" s="2">
        <f t="shared" si="362"/>
        <v>0</v>
      </c>
      <c r="F2594" s="2">
        <f t="shared" si="366"/>
        <v>5.7838140261986484E-2</v>
      </c>
      <c r="G2594" s="2">
        <f t="shared" si="366"/>
        <v>2.7151946703282748E-2</v>
      </c>
      <c r="H2594" s="2">
        <f t="shared" si="364"/>
        <v>2.1301655050388595</v>
      </c>
      <c r="I2594" s="2">
        <f t="shared" si="365"/>
        <v>68.052807482855911</v>
      </c>
    </row>
    <row r="2595" spans="1:9" ht="13.5" x14ac:dyDescent="0.25">
      <c r="A2595" s="3">
        <f>TITRES_STAT!B2598</f>
        <v>45785</v>
      </c>
      <c r="B2595" s="17">
        <f>TITRES_STAT!D2598</f>
        <v>9.3165999999999993</v>
      </c>
      <c r="C2595" s="2">
        <f t="shared" si="360"/>
        <v>0.30669999999999931</v>
      </c>
      <c r="D2595" s="2">
        <f t="shared" si="361"/>
        <v>0.30669999999999931</v>
      </c>
      <c r="E2595" s="2">
        <f t="shared" si="362"/>
        <v>0</v>
      </c>
      <c r="F2595" s="2">
        <f t="shared" si="366"/>
        <v>7.5613987386130246E-2</v>
      </c>
      <c r="G2595" s="2">
        <f t="shared" si="366"/>
        <v>2.5212521938762552E-2</v>
      </c>
      <c r="H2595" s="2">
        <f t="shared" si="364"/>
        <v>2.9990648127063735</v>
      </c>
      <c r="I2595" s="2">
        <f t="shared" si="365"/>
        <v>74.994153712571404</v>
      </c>
    </row>
    <row r="2596" spans="1:9" ht="13.5" x14ac:dyDescent="0.25">
      <c r="A2596" s="3">
        <f>TITRES_STAT!B2599</f>
        <v>45786</v>
      </c>
      <c r="B2596" s="17">
        <f>TITRES_STAT!D2599</f>
        <v>9.2399000000000004</v>
      </c>
      <c r="C2596" s="2">
        <f t="shared" si="360"/>
        <v>-7.669999999999888E-2</v>
      </c>
      <c r="D2596" s="2">
        <f t="shared" si="361"/>
        <v>0</v>
      </c>
      <c r="E2596" s="2">
        <f t="shared" si="362"/>
        <v>7.669999999999888E-2</v>
      </c>
      <c r="F2596" s="2">
        <f t="shared" si="366"/>
        <v>7.0212988287120942E-2</v>
      </c>
      <c r="G2596" s="2">
        <f t="shared" si="366"/>
        <v>2.8890198943136575E-2</v>
      </c>
      <c r="H2596" s="2">
        <f t="shared" si="364"/>
        <v>2.430339383446904</v>
      </c>
      <c r="I2596" s="2">
        <f t="shared" si="365"/>
        <v>70.848365475862295</v>
      </c>
    </row>
    <row r="2597" spans="1:9" ht="13.5" x14ac:dyDescent="0.25">
      <c r="A2597" s="3">
        <f>TITRES_STAT!B2600</f>
        <v>45789</v>
      </c>
      <c r="B2597" s="17">
        <f>TITRES_STAT!D2600</f>
        <v>9.1058000000000003</v>
      </c>
      <c r="C2597" s="2">
        <f t="shared" si="360"/>
        <v>-0.13410000000000011</v>
      </c>
      <c r="D2597" s="2">
        <f t="shared" si="361"/>
        <v>0</v>
      </c>
      <c r="E2597" s="2">
        <f t="shared" si="362"/>
        <v>0.13410000000000011</v>
      </c>
      <c r="F2597" s="2">
        <f t="shared" si="366"/>
        <v>6.5197774838040873E-2</v>
      </c>
      <c r="G2597" s="2">
        <f t="shared" si="366"/>
        <v>3.6405184732912543E-2</v>
      </c>
      <c r="H2597" s="2">
        <f t="shared" si="364"/>
        <v>1.7908925697360367</v>
      </c>
      <c r="I2597" s="2">
        <f t="shared" si="365"/>
        <v>64.169169001923279</v>
      </c>
    </row>
    <row r="2598" spans="1:9" ht="13.5" x14ac:dyDescent="0.25">
      <c r="A2598" s="3">
        <f>TITRES_STAT!B2601</f>
        <v>45790</v>
      </c>
      <c r="B2598" s="17">
        <f>TITRES_STAT!D2601</f>
        <v>9.0099</v>
      </c>
      <c r="C2598" s="2">
        <f t="shared" si="360"/>
        <v>-9.5900000000000318E-2</v>
      </c>
      <c r="D2598" s="2">
        <f t="shared" si="361"/>
        <v>0</v>
      </c>
      <c r="E2598" s="2">
        <f t="shared" si="362"/>
        <v>9.5900000000000318E-2</v>
      </c>
      <c r="F2598" s="2">
        <f t="shared" si="366"/>
        <v>6.0540790921037958E-2</v>
      </c>
      <c r="G2598" s="2">
        <f t="shared" si="366"/>
        <v>4.0654814394847381E-2</v>
      </c>
      <c r="H2598" s="2">
        <f t="shared" si="364"/>
        <v>1.4891419828671248</v>
      </c>
      <c r="I2598" s="2">
        <f t="shared" si="365"/>
        <v>59.825513896634078</v>
      </c>
    </row>
    <row r="2599" spans="1:9" ht="13.5" x14ac:dyDescent="0.25">
      <c r="A2599" s="3">
        <f>TITRES_STAT!B2602</f>
        <v>45791</v>
      </c>
      <c r="B2599" s="17">
        <f>TITRES_STAT!D2602</f>
        <v>9.1058000000000003</v>
      </c>
      <c r="C2599" s="2">
        <f t="shared" si="360"/>
        <v>9.5900000000000318E-2</v>
      </c>
      <c r="D2599" s="2">
        <f t="shared" si="361"/>
        <v>9.5900000000000318E-2</v>
      </c>
      <c r="E2599" s="2">
        <f t="shared" si="362"/>
        <v>0</v>
      </c>
      <c r="F2599" s="2">
        <f t="shared" si="366"/>
        <v>6.3066448712392406E-2</v>
      </c>
      <c r="G2599" s="2">
        <f t="shared" si="366"/>
        <v>3.7750899080929712E-2</v>
      </c>
      <c r="H2599" s="2">
        <f t="shared" si="364"/>
        <v>1.6705946149041819</v>
      </c>
      <c r="I2599" s="2">
        <f t="shared" si="365"/>
        <v>62.555155529066369</v>
      </c>
    </row>
    <row r="2600" spans="1:9" ht="13.5" x14ac:dyDescent="0.25">
      <c r="A2600" s="3">
        <f>TITRES_STAT!B2603</f>
        <v>45792</v>
      </c>
      <c r="B2600" s="17">
        <f>TITRES_STAT!D2603</f>
        <v>9.2879000000000005</v>
      </c>
      <c r="C2600" s="2">
        <f t="shared" si="360"/>
        <v>0.18210000000000015</v>
      </c>
      <c r="D2600" s="2">
        <f t="shared" si="361"/>
        <v>0.18210000000000015</v>
      </c>
      <c r="E2600" s="2">
        <f t="shared" si="362"/>
        <v>0</v>
      </c>
      <c r="F2600" s="2">
        <f t="shared" si="366"/>
        <v>7.1568845232935815E-2</v>
      </c>
      <c r="G2600" s="2">
        <f t="shared" si="366"/>
        <v>3.5054406289434729E-2</v>
      </c>
      <c r="H2600" s="2">
        <f t="shared" si="364"/>
        <v>2.0416504744656425</v>
      </c>
      <c r="I2600" s="2">
        <f t="shared" si="365"/>
        <v>67.123112652328004</v>
      </c>
    </row>
    <row r="2601" spans="1:9" ht="13.5" x14ac:dyDescent="0.25">
      <c r="A2601" s="3">
        <f>TITRES_STAT!B2604</f>
        <v>45793</v>
      </c>
      <c r="B2601" s="17">
        <f>TITRES_STAT!D2604</f>
        <v>9.3070000000000004</v>
      </c>
      <c r="C2601" s="2">
        <f t="shared" si="360"/>
        <v>1.9099999999999895E-2</v>
      </c>
      <c r="D2601" s="2">
        <f t="shared" si="361"/>
        <v>1.9099999999999895E-2</v>
      </c>
      <c r="E2601" s="2">
        <f t="shared" si="362"/>
        <v>0</v>
      </c>
      <c r="F2601" s="2">
        <f t="shared" si="366"/>
        <v>6.782107057344039E-2</v>
      </c>
      <c r="G2601" s="2">
        <f t="shared" si="366"/>
        <v>3.2550520125903676E-2</v>
      </c>
      <c r="H2601" s="2">
        <f t="shared" si="364"/>
        <v>2.0835633443371138</v>
      </c>
      <c r="I2601" s="2">
        <f t="shared" si="365"/>
        <v>67.569986786991905</v>
      </c>
    </row>
    <row r="2602" spans="1:9" ht="13.5" x14ac:dyDescent="0.25">
      <c r="A2602" s="3">
        <f>TITRES_STAT!B2605</f>
        <v>45796</v>
      </c>
      <c r="B2602" s="17">
        <f>TITRES_STAT!D2605</f>
        <v>9.2974999999999994</v>
      </c>
      <c r="C2602" s="2">
        <f t="shared" si="360"/>
        <v>-9.5000000000009521E-3</v>
      </c>
      <c r="D2602" s="2">
        <f t="shared" si="361"/>
        <v>0</v>
      </c>
      <c r="E2602" s="2">
        <f t="shared" si="362"/>
        <v>9.5000000000009521E-3</v>
      </c>
      <c r="F2602" s="2">
        <f t="shared" si="366"/>
        <v>6.2976708389623215E-2</v>
      </c>
      <c r="G2602" s="2">
        <f t="shared" si="366"/>
        <v>3.0904054402624909E-2</v>
      </c>
      <c r="H2602" s="2">
        <f t="shared" si="364"/>
        <v>2.0378137952110951</v>
      </c>
      <c r="I2602" s="2">
        <f t="shared" si="365"/>
        <v>67.081590004745152</v>
      </c>
    </row>
    <row r="2603" spans="1:9" ht="13.5" x14ac:dyDescent="0.25">
      <c r="A2603" s="3">
        <f>TITRES_STAT!B2606</f>
        <v>45797</v>
      </c>
      <c r="B2603" s="17">
        <f>TITRES_STAT!D2606</f>
        <v>9.2974999999999994</v>
      </c>
      <c r="C2603" s="2">
        <f t="shared" si="360"/>
        <v>0</v>
      </c>
      <c r="D2603" s="2">
        <f t="shared" si="361"/>
        <v>0</v>
      </c>
      <c r="E2603" s="2">
        <f t="shared" si="362"/>
        <v>0</v>
      </c>
      <c r="F2603" s="2">
        <f t="shared" si="366"/>
        <v>5.84783720760787E-2</v>
      </c>
      <c r="G2603" s="2">
        <f t="shared" si="366"/>
        <v>2.869662194529456E-2</v>
      </c>
      <c r="H2603" s="2">
        <f t="shared" si="364"/>
        <v>2.0378137952110951</v>
      </c>
      <c r="I2603" s="2">
        <f t="shared" si="365"/>
        <v>67.081590004745152</v>
      </c>
    </row>
    <row r="2604" spans="1:9" ht="13.5" x14ac:dyDescent="0.25">
      <c r="A2604" s="3">
        <f>TITRES_STAT!B2607</f>
        <v>45798</v>
      </c>
      <c r="B2604" s="17">
        <f>TITRES_STAT!D2607</f>
        <v>9.2974999999999994</v>
      </c>
      <c r="C2604" s="2">
        <f t="shared" si="360"/>
        <v>0</v>
      </c>
      <c r="D2604" s="2">
        <f t="shared" si="361"/>
        <v>0</v>
      </c>
      <c r="E2604" s="2">
        <f t="shared" si="362"/>
        <v>0</v>
      </c>
      <c r="F2604" s="2">
        <f t="shared" si="366"/>
        <v>5.4301345499215933E-2</v>
      </c>
      <c r="G2604" s="2">
        <f t="shared" si="366"/>
        <v>2.6646863234916378E-2</v>
      </c>
      <c r="H2604" s="2">
        <f t="shared" si="364"/>
        <v>2.0378137952110946</v>
      </c>
      <c r="I2604" s="2">
        <f t="shared" si="365"/>
        <v>67.081590004745138</v>
      </c>
    </row>
    <row r="2605" spans="1:9" ht="13.5" x14ac:dyDescent="0.25">
      <c r="A2605" s="3">
        <f>TITRES_STAT!B2608</f>
        <v>45799</v>
      </c>
      <c r="B2605" s="17">
        <f>TITRES_STAT!D2608</f>
        <v>9.1537000000000006</v>
      </c>
      <c r="C2605" s="2">
        <f t="shared" si="360"/>
        <v>-0.14379999999999882</v>
      </c>
      <c r="D2605" s="2">
        <f t="shared" si="361"/>
        <v>0</v>
      </c>
      <c r="E2605" s="2">
        <f t="shared" si="362"/>
        <v>0.14379999999999882</v>
      </c>
      <c r="F2605" s="2">
        <f t="shared" ref="F2605:G2620" si="367">((F2604*13)+D2605)/14</f>
        <v>5.0422677963557649E-2</v>
      </c>
      <c r="G2605" s="2">
        <f t="shared" si="367"/>
        <v>3.5014944432422264E-2</v>
      </c>
      <c r="H2605" s="2">
        <f t="shared" si="364"/>
        <v>1.4400330710469018</v>
      </c>
      <c r="I2605" s="2">
        <f t="shared" si="365"/>
        <v>59.016948914919922</v>
      </c>
    </row>
    <row r="2606" spans="1:9" ht="13.5" x14ac:dyDescent="0.25">
      <c r="A2606" s="3">
        <f>TITRES_STAT!B2609</f>
        <v>45800</v>
      </c>
      <c r="B2606" s="17">
        <f>TITRES_STAT!D2609</f>
        <v>9.1537000000000006</v>
      </c>
      <c r="C2606" s="2">
        <f t="shared" si="360"/>
        <v>0</v>
      </c>
      <c r="D2606" s="2">
        <f t="shared" si="361"/>
        <v>0</v>
      </c>
      <c r="E2606" s="2">
        <f t="shared" si="362"/>
        <v>0</v>
      </c>
      <c r="F2606" s="2">
        <f t="shared" si="367"/>
        <v>4.6821058109017821E-2</v>
      </c>
      <c r="G2606" s="2">
        <f t="shared" si="367"/>
        <v>3.2513876972963533E-2</v>
      </c>
      <c r="H2606" s="2">
        <f t="shared" si="364"/>
        <v>1.4400330710469018</v>
      </c>
      <c r="I2606" s="2">
        <f t="shared" si="365"/>
        <v>59.016948914919922</v>
      </c>
    </row>
    <row r="2607" spans="1:9" ht="13.5" x14ac:dyDescent="0.25">
      <c r="A2607" s="3">
        <f>TITRES_STAT!B2610</f>
        <v>45803</v>
      </c>
      <c r="B2607" s="17">
        <f>TITRES_STAT!D2610</f>
        <v>9.2111999999999998</v>
      </c>
      <c r="C2607" s="2">
        <f t="shared" si="360"/>
        <v>5.7499999999999218E-2</v>
      </c>
      <c r="D2607" s="2">
        <f t="shared" si="361"/>
        <v>5.7499999999999218E-2</v>
      </c>
      <c r="E2607" s="2">
        <f t="shared" si="362"/>
        <v>0</v>
      </c>
      <c r="F2607" s="2">
        <f t="shared" si="367"/>
        <v>4.7583839672659348E-2</v>
      </c>
      <c r="G2607" s="2">
        <f t="shared" si="367"/>
        <v>3.0191457189180423E-2</v>
      </c>
      <c r="H2607" s="2">
        <f t="shared" si="364"/>
        <v>1.576069660185589</v>
      </c>
      <c r="I2607" s="2">
        <f t="shared" si="365"/>
        <v>61.181173962199594</v>
      </c>
    </row>
    <row r="2608" spans="1:9" ht="13.5" x14ac:dyDescent="0.25">
      <c r="A2608" s="3">
        <f>TITRES_STAT!B2611</f>
        <v>45804</v>
      </c>
      <c r="B2608" s="17">
        <f>TITRES_STAT!D2611</f>
        <v>9.2015999999999991</v>
      </c>
      <c r="C2608" s="2">
        <f t="shared" si="360"/>
        <v>-9.6000000000007191E-3</v>
      </c>
      <c r="D2608" s="2">
        <f t="shared" si="361"/>
        <v>0</v>
      </c>
      <c r="E2608" s="2">
        <f t="shared" si="362"/>
        <v>9.6000000000007191E-3</v>
      </c>
      <c r="F2608" s="2">
        <f t="shared" si="367"/>
        <v>4.4184993981755114E-2</v>
      </c>
      <c r="G2608" s="2">
        <f t="shared" si="367"/>
        <v>2.872063881852473E-2</v>
      </c>
      <c r="H2608" s="2">
        <f t="shared" si="364"/>
        <v>1.5384405013044458</v>
      </c>
      <c r="I2608" s="2">
        <f t="shared" si="365"/>
        <v>60.605734131403779</v>
      </c>
    </row>
    <row r="2609" spans="1:9" ht="13.5" x14ac:dyDescent="0.25">
      <c r="A2609" s="3">
        <f>TITRES_STAT!B2612</f>
        <v>45805</v>
      </c>
      <c r="B2609" s="17">
        <f>TITRES_STAT!D2612</f>
        <v>9.2494999999999994</v>
      </c>
      <c r="C2609" s="2">
        <f t="shared" si="360"/>
        <v>4.7900000000000276E-2</v>
      </c>
      <c r="D2609" s="2">
        <f t="shared" si="361"/>
        <v>4.7900000000000276E-2</v>
      </c>
      <c r="E2609" s="2">
        <f t="shared" si="362"/>
        <v>0</v>
      </c>
      <c r="F2609" s="2">
        <f t="shared" si="367"/>
        <v>4.4450351554486907E-2</v>
      </c>
      <c r="G2609" s="2">
        <f t="shared" si="367"/>
        <v>2.6669164617201535E-2</v>
      </c>
      <c r="H2609" s="2">
        <f t="shared" si="364"/>
        <v>1.6667320552596745</v>
      </c>
      <c r="I2609" s="2">
        <f t="shared" si="365"/>
        <v>62.50091950454226</v>
      </c>
    </row>
    <row r="2610" spans="1:9" ht="13.5" x14ac:dyDescent="0.25">
      <c r="A2610" s="3">
        <f>TITRES_STAT!B2613</f>
        <v>45806</v>
      </c>
      <c r="B2610" s="17">
        <f>TITRES_STAT!D2613</f>
        <v>9.7192000000000007</v>
      </c>
      <c r="C2610" s="2">
        <f t="shared" si="360"/>
        <v>0.46970000000000134</v>
      </c>
      <c r="D2610" s="2">
        <f t="shared" si="361"/>
        <v>0.46970000000000134</v>
      </c>
      <c r="E2610" s="2">
        <f t="shared" si="362"/>
        <v>0</v>
      </c>
      <c r="F2610" s="2">
        <f t="shared" si="367"/>
        <v>7.4825326443452217E-2</v>
      </c>
      <c r="G2610" s="2">
        <f t="shared" si="367"/>
        <v>2.4764224287401427E-2</v>
      </c>
      <c r="H2610" s="2">
        <f t="shared" si="364"/>
        <v>3.0215089951967089</v>
      </c>
      <c r="I2610" s="2">
        <f t="shared" si="365"/>
        <v>75.133712216125829</v>
      </c>
    </row>
    <row r="2611" spans="1:9" ht="13.5" x14ac:dyDescent="0.25">
      <c r="A2611" s="3">
        <f>TITRES_STAT!B2614</f>
        <v>45807</v>
      </c>
      <c r="B2611" s="17">
        <f>TITRES_STAT!D2614</f>
        <v>9.5371000000000006</v>
      </c>
      <c r="C2611" s="2">
        <f t="shared" si="360"/>
        <v>-0.18210000000000015</v>
      </c>
      <c r="D2611" s="2">
        <f t="shared" si="361"/>
        <v>0</v>
      </c>
      <c r="E2611" s="2">
        <f t="shared" si="362"/>
        <v>0.18210000000000015</v>
      </c>
      <c r="F2611" s="2">
        <f t="shared" si="367"/>
        <v>6.9480660268919914E-2</v>
      </c>
      <c r="G2611" s="2">
        <f t="shared" si="367"/>
        <v>3.6002493981158477E-2</v>
      </c>
      <c r="H2611" s="2">
        <f t="shared" si="364"/>
        <v>1.929884643693903</v>
      </c>
      <c r="I2611" s="2">
        <f t="shared" si="365"/>
        <v>65.868963402626235</v>
      </c>
    </row>
    <row r="2612" spans="1:9" ht="13.5" x14ac:dyDescent="0.25">
      <c r="A2612" s="3">
        <f>TITRES_STAT!B2615</f>
        <v>45810</v>
      </c>
      <c r="B2612" s="17">
        <f>TITRES_STAT!D2615</f>
        <v>9.4315999999999995</v>
      </c>
      <c r="C2612" s="2">
        <f t="shared" si="360"/>
        <v>-0.10550000000000104</v>
      </c>
      <c r="D2612" s="2">
        <f t="shared" si="361"/>
        <v>0</v>
      </c>
      <c r="E2612" s="2">
        <f t="shared" si="362"/>
        <v>0.10550000000000104</v>
      </c>
      <c r="F2612" s="2">
        <f t="shared" si="367"/>
        <v>6.4517755963997073E-2</v>
      </c>
      <c r="G2612" s="2">
        <f t="shared" si="367"/>
        <v>4.0966601553932946E-2</v>
      </c>
      <c r="H2612" s="2">
        <f t="shared" si="364"/>
        <v>1.5748867007935425</v>
      </c>
      <c r="I2612" s="2">
        <f t="shared" si="365"/>
        <v>61.163339742606361</v>
      </c>
    </row>
    <row r="2613" spans="1:9" ht="13.5" x14ac:dyDescent="0.25">
      <c r="A2613" s="3">
        <f>TITRES_STAT!B2616</f>
        <v>45811</v>
      </c>
      <c r="B2613" s="17">
        <f>TITRES_STAT!D2616</f>
        <v>9.5274999999999999</v>
      </c>
      <c r="C2613" s="2">
        <f t="shared" si="360"/>
        <v>9.5900000000000318E-2</v>
      </c>
      <c r="D2613" s="2">
        <f t="shared" si="361"/>
        <v>9.5900000000000318E-2</v>
      </c>
      <c r="E2613" s="2">
        <f t="shared" si="362"/>
        <v>0</v>
      </c>
      <c r="F2613" s="2">
        <f t="shared" si="367"/>
        <v>6.6759344823711583E-2</v>
      </c>
      <c r="G2613" s="2">
        <f t="shared" si="367"/>
        <v>3.8040415728652022E-2</v>
      </c>
      <c r="H2613" s="2">
        <f t="shared" si="364"/>
        <v>1.7549583395701029</v>
      </c>
      <c r="I2613" s="2">
        <f t="shared" si="365"/>
        <v>63.701810454380777</v>
      </c>
    </row>
    <row r="2614" spans="1:9" ht="13.5" x14ac:dyDescent="0.25">
      <c r="A2614" s="3">
        <f>TITRES_STAT!B2617</f>
        <v>45812</v>
      </c>
      <c r="B2614" s="17">
        <f>TITRES_STAT!D2617</f>
        <v>9.4700000000000006</v>
      </c>
      <c r="C2614" s="2">
        <f t="shared" si="360"/>
        <v>-5.7499999999999218E-2</v>
      </c>
      <c r="D2614" s="2">
        <f t="shared" si="361"/>
        <v>0</v>
      </c>
      <c r="E2614" s="2">
        <f t="shared" si="362"/>
        <v>5.7499999999999218E-2</v>
      </c>
      <c r="F2614" s="2">
        <f t="shared" si="367"/>
        <v>6.1990820193446469E-2</v>
      </c>
      <c r="G2614" s="2">
        <f t="shared" si="367"/>
        <v>3.9430386033748252E-2</v>
      </c>
      <c r="H2614" s="2">
        <f t="shared" si="364"/>
        <v>1.5721585921169745</v>
      </c>
      <c r="I2614" s="2">
        <f t="shared" si="365"/>
        <v>61.122148413991617</v>
      </c>
    </row>
    <row r="2615" spans="1:9" ht="13.5" x14ac:dyDescent="0.25">
      <c r="A2615" s="3">
        <f>TITRES_STAT!B2618</f>
        <v>45813</v>
      </c>
      <c r="B2615" s="17">
        <f>TITRES_STAT!D2618</f>
        <v>9.3933</v>
      </c>
      <c r="C2615" s="2">
        <f t="shared" si="360"/>
        <v>-7.6700000000000657E-2</v>
      </c>
      <c r="D2615" s="2">
        <f t="shared" si="361"/>
        <v>0</v>
      </c>
      <c r="E2615" s="2">
        <f t="shared" si="362"/>
        <v>7.6700000000000657E-2</v>
      </c>
      <c r="F2615" s="2">
        <f t="shared" si="367"/>
        <v>5.7562904465343144E-2</v>
      </c>
      <c r="G2615" s="2">
        <f t="shared" si="367"/>
        <v>4.2092501317051993E-2</v>
      </c>
      <c r="H2615" s="2">
        <f t="shared" si="364"/>
        <v>1.3675334718591308</v>
      </c>
      <c r="I2615" s="2">
        <f t="shared" si="365"/>
        <v>57.761948800886884</v>
      </c>
    </row>
    <row r="2616" spans="1:9" ht="13.5" x14ac:dyDescent="0.25">
      <c r="A2616" s="3">
        <f>TITRES_STAT!B2619</f>
        <v>45817</v>
      </c>
      <c r="B2616" s="17">
        <f>TITRES_STAT!D2619</f>
        <v>9.4221000000000004</v>
      </c>
      <c r="C2616" s="2">
        <f t="shared" si="360"/>
        <v>2.8800000000000381E-2</v>
      </c>
      <c r="D2616" s="2">
        <f t="shared" si="361"/>
        <v>2.8800000000000381E-2</v>
      </c>
      <c r="E2616" s="2">
        <f t="shared" si="362"/>
        <v>0</v>
      </c>
      <c r="F2616" s="2">
        <f t="shared" si="367"/>
        <v>5.5508411289247231E-2</v>
      </c>
      <c r="G2616" s="2">
        <f t="shared" si="367"/>
        <v>3.9085894080119706E-2</v>
      </c>
      <c r="H2616" s="2">
        <f t="shared" si="364"/>
        <v>1.4201648087021892</v>
      </c>
      <c r="I2616" s="2">
        <f t="shared" si="365"/>
        <v>58.680499922802824</v>
      </c>
    </row>
    <row r="2617" spans="1:9" ht="13.5" x14ac:dyDescent="0.25">
      <c r="A2617" s="3">
        <f>TITRES_STAT!B2620</f>
        <v>45818</v>
      </c>
      <c r="B2617" s="17">
        <f>TITRES_STAT!D2620</f>
        <v>9.4412000000000003</v>
      </c>
      <c r="C2617" s="2">
        <f t="shared" si="360"/>
        <v>1.9099999999999895E-2</v>
      </c>
      <c r="D2617" s="2">
        <f t="shared" si="361"/>
        <v>1.9099999999999895E-2</v>
      </c>
      <c r="E2617" s="2">
        <f t="shared" si="362"/>
        <v>0</v>
      </c>
      <c r="F2617" s="2">
        <f t="shared" si="367"/>
        <v>5.2907810482872422E-2</v>
      </c>
      <c r="G2617" s="2">
        <f t="shared" si="367"/>
        <v>3.6294044502968296E-2</v>
      </c>
      <c r="H2617" s="2">
        <f t="shared" si="364"/>
        <v>1.4577546043000353</v>
      </c>
      <c r="I2617" s="2">
        <f t="shared" si="365"/>
        <v>59.312455431863654</v>
      </c>
    </row>
    <row r="2618" spans="1:9" ht="13.5" x14ac:dyDescent="0.25">
      <c r="A2618" s="3">
        <f>TITRES_STAT!B2621</f>
        <v>45819</v>
      </c>
      <c r="B2618" s="17">
        <f>TITRES_STAT!D2621</f>
        <v>9.3741000000000003</v>
      </c>
      <c r="C2618" s="2">
        <f t="shared" si="360"/>
        <v>-6.7099999999999937E-2</v>
      </c>
      <c r="D2618" s="2">
        <f t="shared" si="361"/>
        <v>0</v>
      </c>
      <c r="E2618" s="2">
        <f t="shared" si="362"/>
        <v>6.7099999999999937E-2</v>
      </c>
      <c r="F2618" s="2">
        <f t="shared" si="367"/>
        <v>4.9128681162667255E-2</v>
      </c>
      <c r="G2618" s="2">
        <f t="shared" si="367"/>
        <v>3.8494469895613413E-2</v>
      </c>
      <c r="H2618" s="2">
        <f t="shared" si="364"/>
        <v>1.2762529603834252</v>
      </c>
      <c r="I2618" s="2">
        <f t="shared" si="365"/>
        <v>56.068151589287588</v>
      </c>
    </row>
    <row r="2619" spans="1:9" ht="13.5" x14ac:dyDescent="0.25">
      <c r="A2619" s="3">
        <f>TITRES_STAT!B2622</f>
        <v>45820</v>
      </c>
      <c r="B2619" s="17">
        <f>TITRES_STAT!D2622</f>
        <v>9.4412000000000003</v>
      </c>
      <c r="C2619" s="2">
        <f t="shared" si="360"/>
        <v>6.7099999999999937E-2</v>
      </c>
      <c r="D2619" s="2">
        <f t="shared" si="361"/>
        <v>6.7099999999999937E-2</v>
      </c>
      <c r="E2619" s="2">
        <f t="shared" si="362"/>
        <v>0</v>
      </c>
      <c r="F2619" s="2">
        <f t="shared" si="367"/>
        <v>5.0412346793905306E-2</v>
      </c>
      <c r="G2619" s="2">
        <f t="shared" si="367"/>
        <v>3.5744864903069599E-2</v>
      </c>
      <c r="H2619" s="2">
        <f t="shared" si="364"/>
        <v>1.4103381543225846</v>
      </c>
      <c r="I2619" s="2">
        <f t="shared" si="365"/>
        <v>58.512045365640994</v>
      </c>
    </row>
    <row r="2620" spans="1:9" ht="13.5" x14ac:dyDescent="0.25">
      <c r="A2620" s="3">
        <f>TITRES_STAT!B2623</f>
        <v>45821</v>
      </c>
      <c r="B2620" s="17">
        <f>TITRES_STAT!D2623</f>
        <v>9.3453999999999997</v>
      </c>
      <c r="C2620" s="2">
        <f t="shared" si="360"/>
        <v>-9.5800000000000551E-2</v>
      </c>
      <c r="D2620" s="2">
        <f t="shared" si="361"/>
        <v>0</v>
      </c>
      <c r="E2620" s="2">
        <f t="shared" si="362"/>
        <v>9.5800000000000551E-2</v>
      </c>
      <c r="F2620" s="2">
        <f t="shared" si="367"/>
        <v>4.6811464880054929E-2</v>
      </c>
      <c r="G2620" s="2">
        <f t="shared" si="367"/>
        <v>4.0034517409993239E-2</v>
      </c>
      <c r="H2620" s="2">
        <f t="shared" si="364"/>
        <v>1.1692776111338876</v>
      </c>
      <c r="I2620" s="2">
        <f t="shared" si="365"/>
        <v>53.901704656542456</v>
      </c>
    </row>
    <row r="2621" spans="1:9" ht="13.5" x14ac:dyDescent="0.25">
      <c r="A2621" s="3">
        <f>TITRES_STAT!B2624</f>
        <v>45824</v>
      </c>
      <c r="B2621" s="17">
        <f>TITRES_STAT!D2624</f>
        <v>9.2974999999999994</v>
      </c>
      <c r="C2621" s="2">
        <f t="shared" si="360"/>
        <v>-4.7900000000000276E-2</v>
      </c>
      <c r="D2621" s="2">
        <f t="shared" si="361"/>
        <v>0</v>
      </c>
      <c r="E2621" s="2">
        <f t="shared" si="362"/>
        <v>4.7900000000000276E-2</v>
      </c>
      <c r="F2621" s="2">
        <f t="shared" ref="F2621:G2636" si="368">((F2620*13)+D2621)/14</f>
        <v>4.3467788817193861E-2</v>
      </c>
      <c r="G2621" s="2">
        <f t="shared" si="368"/>
        <v>4.0596337594993745E-2</v>
      </c>
      <c r="H2621" s="2">
        <f t="shared" si="364"/>
        <v>1.0707317800646681</v>
      </c>
      <c r="I2621" s="2">
        <f t="shared" si="365"/>
        <v>51.707893333787041</v>
      </c>
    </row>
    <row r="2622" spans="1:9" ht="13.5" x14ac:dyDescent="0.25">
      <c r="A2622" s="3">
        <f>TITRES_STAT!B2625</f>
        <v>45825</v>
      </c>
      <c r="B2622" s="17">
        <f>TITRES_STAT!D2625</f>
        <v>9.3453999999999997</v>
      </c>
      <c r="C2622" s="2">
        <f t="shared" si="360"/>
        <v>4.7900000000000276E-2</v>
      </c>
      <c r="D2622" s="2">
        <f t="shared" si="361"/>
        <v>4.7900000000000276E-2</v>
      </c>
      <c r="E2622" s="2">
        <f t="shared" si="362"/>
        <v>0</v>
      </c>
      <c r="F2622" s="2">
        <f t="shared" si="368"/>
        <v>4.3784375330251465E-2</v>
      </c>
      <c r="G2622" s="2">
        <f t="shared" si="368"/>
        <v>3.7696599195351337E-2</v>
      </c>
      <c r="H2622" s="2">
        <f t="shared" si="364"/>
        <v>1.1614940409704348</v>
      </c>
      <c r="I2622" s="2">
        <f t="shared" si="365"/>
        <v>53.735704052598955</v>
      </c>
    </row>
    <row r="2623" spans="1:9" ht="13.5" x14ac:dyDescent="0.25">
      <c r="A2623" s="3">
        <f>TITRES_STAT!B2626</f>
        <v>45826</v>
      </c>
      <c r="B2623" s="17">
        <f>TITRES_STAT!D2626</f>
        <v>9.4892000000000003</v>
      </c>
      <c r="C2623" s="2">
        <f t="shared" si="360"/>
        <v>0.14380000000000059</v>
      </c>
      <c r="D2623" s="2">
        <f t="shared" si="361"/>
        <v>0.14380000000000059</v>
      </c>
      <c r="E2623" s="2">
        <f t="shared" si="362"/>
        <v>0</v>
      </c>
      <c r="F2623" s="2">
        <f t="shared" si="368"/>
        <v>5.0928348520947832E-2</v>
      </c>
      <c r="G2623" s="2">
        <f t="shared" si="368"/>
        <v>3.5003984967111955E-2</v>
      </c>
      <c r="H2623" s="2">
        <f t="shared" si="364"/>
        <v>1.4549300192191728</v>
      </c>
      <c r="I2623" s="2">
        <f t="shared" si="365"/>
        <v>59.265641294407857</v>
      </c>
    </row>
    <row r="2624" spans="1:9" ht="13.5" x14ac:dyDescent="0.25">
      <c r="A2624" s="3">
        <f>TITRES_STAT!B2627</f>
        <v>45827</v>
      </c>
      <c r="B2624" s="17">
        <f>TITRES_STAT!D2627</f>
        <v>9.7384000000000004</v>
      </c>
      <c r="C2624" s="2">
        <f t="shared" si="360"/>
        <v>0.24920000000000009</v>
      </c>
      <c r="D2624" s="2">
        <f t="shared" si="361"/>
        <v>0.24920000000000009</v>
      </c>
      <c r="E2624" s="2">
        <f t="shared" si="362"/>
        <v>0</v>
      </c>
      <c r="F2624" s="2">
        <f t="shared" si="368"/>
        <v>6.5090609340880137E-2</v>
      </c>
      <c r="G2624" s="2">
        <f t="shared" si="368"/>
        <v>3.2503700326603956E-2</v>
      </c>
      <c r="H2624" s="2">
        <f t="shared" si="364"/>
        <v>2.0025599758438619</v>
      </c>
      <c r="I2624" s="2">
        <f t="shared" si="365"/>
        <v>66.695086591269416</v>
      </c>
    </row>
    <row r="2625" spans="1:9" ht="13.5" x14ac:dyDescent="0.25">
      <c r="A2625" s="3">
        <f>TITRES_STAT!B2628</f>
        <v>45828</v>
      </c>
      <c r="B2625" s="17">
        <f>TITRES_STAT!D2628</f>
        <v>9.6808999999999994</v>
      </c>
      <c r="C2625" s="2">
        <f t="shared" si="360"/>
        <v>-5.7500000000000995E-2</v>
      </c>
      <c r="D2625" s="2">
        <f t="shared" si="361"/>
        <v>0</v>
      </c>
      <c r="E2625" s="2">
        <f t="shared" si="362"/>
        <v>5.7500000000000995E-2</v>
      </c>
      <c r="F2625" s="2">
        <f t="shared" si="368"/>
        <v>6.0441280102245844E-2</v>
      </c>
      <c r="G2625" s="2">
        <f t="shared" si="368"/>
        <v>3.4289150303275173E-2</v>
      </c>
      <c r="H2625" s="2">
        <f t="shared" si="364"/>
        <v>1.7626940174272185</v>
      </c>
      <c r="I2625" s="2">
        <f t="shared" si="365"/>
        <v>63.803447153685944</v>
      </c>
    </row>
    <row r="2626" spans="1:9" ht="13.5" x14ac:dyDescent="0.25">
      <c r="A2626" s="3">
        <f>TITRES_STAT!B2629</f>
        <v>45831</v>
      </c>
      <c r="B2626" s="17">
        <f>TITRES_STAT!D2629</f>
        <v>9.5945999999999998</v>
      </c>
      <c r="C2626" s="2">
        <f t="shared" si="360"/>
        <v>-8.6299999999999599E-2</v>
      </c>
      <c r="D2626" s="2">
        <f t="shared" si="361"/>
        <v>0</v>
      </c>
      <c r="E2626" s="2">
        <f t="shared" si="362"/>
        <v>8.6299999999999599E-2</v>
      </c>
      <c r="F2626" s="2">
        <f t="shared" si="368"/>
        <v>5.6124045809228286E-2</v>
      </c>
      <c r="G2626" s="2">
        <f t="shared" si="368"/>
        <v>3.8004210995898347E-2</v>
      </c>
      <c r="H2626" s="2">
        <f t="shared" si="364"/>
        <v>1.4767849229993368</v>
      </c>
      <c r="I2626" s="2">
        <f t="shared" si="365"/>
        <v>59.625077223539456</v>
      </c>
    </row>
    <row r="2627" spans="1:9" ht="13.5" x14ac:dyDescent="0.25">
      <c r="A2627" s="3">
        <f>TITRES_STAT!B2630</f>
        <v>45832</v>
      </c>
      <c r="B2627" s="17">
        <f>TITRES_STAT!D2630</f>
        <v>9.5850000000000009</v>
      </c>
      <c r="C2627" s="2">
        <f t="shared" ref="C2627:C2690" si="369">B2627-B2626</f>
        <v>-9.5999999999989427E-3</v>
      </c>
      <c r="D2627" s="2">
        <f t="shared" ref="D2627:D2690" si="370">IF(C2627&gt;0,C2627,0)</f>
        <v>0</v>
      </c>
      <c r="E2627" s="2">
        <f t="shared" ref="E2627:E2690" si="371">IF(C2627&lt;0,-C2627,0)</f>
        <v>9.5999999999989427E-3</v>
      </c>
      <c r="F2627" s="2">
        <f t="shared" si="368"/>
        <v>5.2115185394283406E-2</v>
      </c>
      <c r="G2627" s="2">
        <f t="shared" si="368"/>
        <v>3.5975338781905529E-2</v>
      </c>
      <c r="H2627" s="2">
        <f t="shared" si="364"/>
        <v>1.4486364036826169</v>
      </c>
      <c r="I2627" s="2">
        <f t="shared" si="365"/>
        <v>59.160943678855133</v>
      </c>
    </row>
    <row r="2628" spans="1:9" ht="13.5" x14ac:dyDescent="0.25">
      <c r="A2628" s="3">
        <f>TITRES_STAT!B2631</f>
        <v>45833</v>
      </c>
      <c r="B2628" s="17">
        <f>TITRES_STAT!D2631</f>
        <v>9.6808999999999994</v>
      </c>
      <c r="C2628" s="2">
        <f t="shared" si="369"/>
        <v>9.5899999999998542E-2</v>
      </c>
      <c r="D2628" s="2">
        <f t="shared" si="370"/>
        <v>9.5899999999998542E-2</v>
      </c>
      <c r="E2628" s="2">
        <f t="shared" si="371"/>
        <v>0</v>
      </c>
      <c r="F2628" s="2">
        <f t="shared" si="368"/>
        <v>5.5242672151834489E-2</v>
      </c>
      <c r="G2628" s="2">
        <f t="shared" si="368"/>
        <v>3.3405671726055138E-2</v>
      </c>
      <c r="H2628" s="2">
        <f t="shared" si="364"/>
        <v>1.6536914032100523</v>
      </c>
      <c r="I2628" s="2">
        <f t="shared" si="365"/>
        <v>62.316643194067531</v>
      </c>
    </row>
    <row r="2629" spans="1:9" ht="13.5" x14ac:dyDescent="0.25">
      <c r="A2629" s="3">
        <f>TITRES_STAT!B2632</f>
        <v>45835</v>
      </c>
      <c r="B2629" s="17">
        <f>TITRES_STAT!D2632</f>
        <v>9.6808999999999994</v>
      </c>
      <c r="C2629" s="2">
        <f t="shared" si="369"/>
        <v>0</v>
      </c>
      <c r="D2629" s="2">
        <f t="shared" si="370"/>
        <v>0</v>
      </c>
      <c r="E2629" s="2">
        <f t="shared" si="371"/>
        <v>0</v>
      </c>
      <c r="F2629" s="2">
        <f t="shared" si="368"/>
        <v>5.1296766998132022E-2</v>
      </c>
      <c r="G2629" s="2">
        <f t="shared" si="368"/>
        <v>3.10195523170512E-2</v>
      </c>
      <c r="H2629" s="2">
        <f t="shared" si="364"/>
        <v>1.653691403210052</v>
      </c>
      <c r="I2629" s="2">
        <f t="shared" si="365"/>
        <v>62.316643194067531</v>
      </c>
    </row>
    <row r="2630" spans="1:9" ht="13.5" x14ac:dyDescent="0.25">
      <c r="A2630" s="3">
        <f>TITRES_STAT!B2633</f>
        <v>45838</v>
      </c>
      <c r="B2630" s="17">
        <f>TITRES_STAT!D2633</f>
        <v>9.5850000000000009</v>
      </c>
      <c r="C2630" s="2">
        <f t="shared" si="369"/>
        <v>-9.5899999999998542E-2</v>
      </c>
      <c r="D2630" s="2">
        <f t="shared" si="370"/>
        <v>0</v>
      </c>
      <c r="E2630" s="2">
        <f t="shared" si="371"/>
        <v>9.5899999999998542E-2</v>
      </c>
      <c r="F2630" s="2">
        <f t="shared" si="368"/>
        <v>4.7632712212551165E-2</v>
      </c>
      <c r="G2630" s="2">
        <f t="shared" si="368"/>
        <v>3.5653870008690296E-2</v>
      </c>
      <c r="H2630" s="2">
        <f t="shared" si="364"/>
        <v>1.3359759319518789</v>
      </c>
      <c r="I2630" s="2">
        <f t="shared" si="365"/>
        <v>57.19133975989098</v>
      </c>
    </row>
    <row r="2631" spans="1:9" ht="13.5" x14ac:dyDescent="0.25">
      <c r="A2631" s="3">
        <f>TITRES_STAT!B2634</f>
        <v>45839</v>
      </c>
      <c r="B2631" s="17">
        <f>TITRES_STAT!D2634</f>
        <v>9.5850000000000009</v>
      </c>
      <c r="C2631" s="2">
        <f t="shared" si="369"/>
        <v>0</v>
      </c>
      <c r="D2631" s="2">
        <f t="shared" si="370"/>
        <v>0</v>
      </c>
      <c r="E2631" s="2">
        <f t="shared" si="371"/>
        <v>0</v>
      </c>
      <c r="F2631" s="2">
        <f t="shared" si="368"/>
        <v>4.4230375625940364E-2</v>
      </c>
      <c r="G2631" s="2">
        <f t="shared" si="368"/>
        <v>3.310716500806956E-2</v>
      </c>
      <c r="H2631" s="2">
        <f t="shared" si="364"/>
        <v>1.3359759319518789</v>
      </c>
      <c r="I2631" s="2">
        <f t="shared" si="365"/>
        <v>57.19133975989098</v>
      </c>
    </row>
    <row r="2632" spans="1:9" ht="13.5" x14ac:dyDescent="0.25">
      <c r="A2632" s="3">
        <f>TITRES_STAT!B2635</f>
        <v>45840</v>
      </c>
      <c r="B2632" s="17">
        <f>TITRES_STAT!D2635</f>
        <v>9.5850000000000009</v>
      </c>
      <c r="C2632" s="2">
        <f t="shared" si="369"/>
        <v>0</v>
      </c>
      <c r="D2632" s="2">
        <f t="shared" si="370"/>
        <v>0</v>
      </c>
      <c r="E2632" s="2">
        <f t="shared" si="371"/>
        <v>0</v>
      </c>
      <c r="F2632" s="2">
        <f t="shared" si="368"/>
        <v>4.1071063081230333E-2</v>
      </c>
      <c r="G2632" s="2">
        <f t="shared" si="368"/>
        <v>3.0742367507493162E-2</v>
      </c>
      <c r="H2632" s="2">
        <f t="shared" si="364"/>
        <v>1.3359759319518787</v>
      </c>
      <c r="I2632" s="2">
        <f t="shared" si="365"/>
        <v>57.19133975989098</v>
      </c>
    </row>
    <row r="2633" spans="1:9" ht="13.5" x14ac:dyDescent="0.25">
      <c r="A2633" s="3">
        <f>TITRES_STAT!B2636</f>
        <v>45841</v>
      </c>
      <c r="B2633" s="17">
        <f>TITRES_STAT!D2636</f>
        <v>9.6808999999999994</v>
      </c>
      <c r="C2633" s="2">
        <f t="shared" si="369"/>
        <v>9.5899999999998542E-2</v>
      </c>
      <c r="D2633" s="2">
        <f t="shared" si="370"/>
        <v>9.5899999999998542E-2</v>
      </c>
      <c r="E2633" s="2">
        <f t="shared" si="371"/>
        <v>0</v>
      </c>
      <c r="F2633" s="2">
        <f t="shared" si="368"/>
        <v>4.4987415718285205E-2</v>
      </c>
      <c r="G2633" s="2">
        <f t="shared" si="368"/>
        <v>2.8546484114100792E-2</v>
      </c>
      <c r="H2633" s="2">
        <f t="shared" si="364"/>
        <v>1.5759354300329849</v>
      </c>
      <c r="I2633" s="2">
        <f t="shared" si="365"/>
        <v>61.179151140943191</v>
      </c>
    </row>
    <row r="2634" spans="1:9" ht="13.5" x14ac:dyDescent="0.25">
      <c r="A2634" s="3">
        <f>TITRES_STAT!B2637</f>
        <v>45842</v>
      </c>
      <c r="B2634" s="17">
        <f>TITRES_STAT!D2637</f>
        <v>9.7287999999999997</v>
      </c>
      <c r="C2634" s="2">
        <f t="shared" si="369"/>
        <v>4.7900000000000276E-2</v>
      </c>
      <c r="D2634" s="2">
        <f t="shared" si="370"/>
        <v>4.7900000000000276E-2</v>
      </c>
      <c r="E2634" s="2">
        <f t="shared" si="371"/>
        <v>0</v>
      </c>
      <c r="F2634" s="2">
        <f t="shared" si="368"/>
        <v>4.5195457452693426E-2</v>
      </c>
      <c r="G2634" s="2">
        <f t="shared" si="368"/>
        <v>2.6507449534522165E-2</v>
      </c>
      <c r="H2634" s="2">
        <f t="shared" si="364"/>
        <v>1.705009657524116</v>
      </c>
      <c r="I2634" s="2">
        <f t="shared" si="365"/>
        <v>63.031555276763939</v>
      </c>
    </row>
    <row r="2635" spans="1:9" ht="13.5" x14ac:dyDescent="0.25">
      <c r="A2635" s="3">
        <f>TITRES_STAT!B2638</f>
        <v>45845</v>
      </c>
      <c r="B2635" s="17">
        <f>TITRES_STAT!D2638</f>
        <v>9.8726000000000003</v>
      </c>
      <c r="C2635" s="2">
        <f t="shared" si="369"/>
        <v>0.14380000000000059</v>
      </c>
      <c r="D2635" s="2">
        <f t="shared" si="370"/>
        <v>0.14380000000000059</v>
      </c>
      <c r="E2635" s="2">
        <f t="shared" si="371"/>
        <v>0</v>
      </c>
      <c r="F2635" s="2">
        <f t="shared" si="368"/>
        <v>5.2238639063215367E-2</v>
      </c>
      <c r="G2635" s="2">
        <f t="shared" si="368"/>
        <v>2.4614060282056295E-2</v>
      </c>
      <c r="H2635" s="2">
        <f t="shared" si="364"/>
        <v>2.1223088943719479</v>
      </c>
      <c r="I2635" s="2">
        <f t="shared" si="365"/>
        <v>67.972419327167501</v>
      </c>
    </row>
    <row r="2636" spans="1:9" ht="13.5" x14ac:dyDescent="0.25">
      <c r="A2636" s="3">
        <f>TITRES_STAT!B2639</f>
        <v>45846</v>
      </c>
      <c r="B2636" s="17">
        <f>TITRES_STAT!D2639</f>
        <v>10.313499999999999</v>
      </c>
      <c r="C2636" s="2">
        <f t="shared" si="369"/>
        <v>0.44089999999999918</v>
      </c>
      <c r="D2636" s="2">
        <f t="shared" si="370"/>
        <v>0.44089999999999918</v>
      </c>
      <c r="E2636" s="2">
        <f t="shared" si="371"/>
        <v>0</v>
      </c>
      <c r="F2636" s="2">
        <f t="shared" si="368"/>
        <v>8.0000164844414218E-2</v>
      </c>
      <c r="G2636" s="2">
        <f t="shared" si="368"/>
        <v>2.2855913119052274E-2</v>
      </c>
      <c r="H2636" s="2">
        <f t="shared" si="364"/>
        <v>3.5001955261077509</v>
      </c>
      <c r="I2636" s="2">
        <f t="shared" si="365"/>
        <v>77.778743296851673</v>
      </c>
    </row>
    <row r="2637" spans="1:9" ht="13.5" x14ac:dyDescent="0.25">
      <c r="A2637" s="3">
        <f>TITRES_STAT!B2640</f>
        <v>45847</v>
      </c>
      <c r="B2637" s="17">
        <f>TITRES_STAT!D2640</f>
        <v>10.3422</v>
      </c>
      <c r="C2637" s="2">
        <f t="shared" si="369"/>
        <v>2.8700000000000614E-2</v>
      </c>
      <c r="D2637" s="2">
        <f t="shared" si="370"/>
        <v>2.8700000000000614E-2</v>
      </c>
      <c r="E2637" s="2">
        <f t="shared" si="371"/>
        <v>0</v>
      </c>
      <c r="F2637" s="2">
        <f t="shared" ref="F2637:G2652" si="372">((F2636*13)+D2637)/14</f>
        <v>7.633586735552754E-2</v>
      </c>
      <c r="G2637" s="2">
        <f t="shared" si="372"/>
        <v>2.1223347896262824E-2</v>
      </c>
      <c r="H2637" s="2">
        <f t="shared" si="364"/>
        <v>3.5967872613052423</v>
      </c>
      <c r="I2637" s="2">
        <f t="shared" si="365"/>
        <v>78.245675878503604</v>
      </c>
    </row>
    <row r="2638" spans="1:9" ht="13.5" x14ac:dyDescent="0.25">
      <c r="A2638" s="3">
        <f>TITRES_STAT!B2641</f>
        <v>45848</v>
      </c>
      <c r="B2638" s="17">
        <f>TITRES_STAT!D2641</f>
        <v>10.5435</v>
      </c>
      <c r="C2638" s="2">
        <f t="shared" si="369"/>
        <v>0.20129999999999981</v>
      </c>
      <c r="D2638" s="2">
        <f t="shared" si="370"/>
        <v>0.20129999999999981</v>
      </c>
      <c r="E2638" s="2">
        <f t="shared" si="371"/>
        <v>0</v>
      </c>
      <c r="F2638" s="2">
        <f t="shared" si="372"/>
        <v>8.5261876830132685E-2</v>
      </c>
      <c r="G2638" s="2">
        <f t="shared" si="372"/>
        <v>1.9707394475101194E-2</v>
      </c>
      <c r="H2638" s="2">
        <f t="shared" si="364"/>
        <v>4.326390124166573</v>
      </c>
      <c r="I2638" s="2">
        <f t="shared" si="365"/>
        <v>81.225558461013577</v>
      </c>
    </row>
    <row r="2639" spans="1:9" ht="13.5" x14ac:dyDescent="0.25">
      <c r="A2639" s="3">
        <f>TITRES_STAT!B2642</f>
        <v>45849</v>
      </c>
      <c r="B2639" s="17">
        <f>TITRES_STAT!D2642</f>
        <v>10.399699999999999</v>
      </c>
      <c r="C2639" s="2">
        <f t="shared" si="369"/>
        <v>-0.14380000000000059</v>
      </c>
      <c r="D2639" s="2">
        <f t="shared" si="370"/>
        <v>0</v>
      </c>
      <c r="E2639" s="2">
        <f t="shared" si="371"/>
        <v>0.14380000000000059</v>
      </c>
      <c r="F2639" s="2">
        <f t="shared" si="372"/>
        <v>7.9171742770837494E-2</v>
      </c>
      <c r="G2639" s="2">
        <f t="shared" si="372"/>
        <v>2.8571152012594008E-2</v>
      </c>
      <c r="H2639" s="2">
        <f t="shared" si="364"/>
        <v>2.7710378194039578</v>
      </c>
      <c r="I2639" s="2">
        <f t="shared" si="365"/>
        <v>73.482101005339217</v>
      </c>
    </row>
    <row r="2640" spans="1:9" ht="13.5" x14ac:dyDescent="0.25">
      <c r="A2640" s="3">
        <f>TITRES_STAT!B2643</f>
        <v>45852</v>
      </c>
      <c r="B2640" s="17">
        <f>TITRES_STAT!D2643</f>
        <v>10.399699999999999</v>
      </c>
      <c r="C2640" s="2">
        <f t="shared" si="369"/>
        <v>0</v>
      </c>
      <c r="D2640" s="2">
        <f t="shared" si="370"/>
        <v>0</v>
      </c>
      <c r="E2640" s="2">
        <f t="shared" si="371"/>
        <v>0</v>
      </c>
      <c r="F2640" s="2">
        <f t="shared" si="372"/>
        <v>7.3516618287206237E-2</v>
      </c>
      <c r="G2640" s="2">
        <f t="shared" si="372"/>
        <v>2.6530355440265864E-2</v>
      </c>
      <c r="H2640" s="2">
        <f t="shared" si="364"/>
        <v>2.7710378194039573</v>
      </c>
      <c r="I2640" s="2">
        <f t="shared" si="365"/>
        <v>73.482101005339217</v>
      </c>
    </row>
    <row r="2641" spans="1:9" ht="13.5" x14ac:dyDescent="0.25">
      <c r="A2641" s="3">
        <f>TITRES_STAT!B2644</f>
        <v>45853</v>
      </c>
      <c r="B2641" s="17">
        <f>TITRES_STAT!D2644</f>
        <v>10.4764</v>
      </c>
      <c r="C2641" s="2">
        <f t="shared" si="369"/>
        <v>7.6700000000000657E-2</v>
      </c>
      <c r="D2641" s="2">
        <f t="shared" si="370"/>
        <v>7.6700000000000657E-2</v>
      </c>
      <c r="E2641" s="2">
        <f t="shared" si="371"/>
        <v>0</v>
      </c>
      <c r="F2641" s="2">
        <f t="shared" si="372"/>
        <v>7.3744002695262975E-2</v>
      </c>
      <c r="G2641" s="2">
        <f t="shared" si="372"/>
        <v>2.4635330051675446E-2</v>
      </c>
      <c r="H2641" s="2">
        <f t="shared" ref="H2641:H2693" si="373">F2641/G2641</f>
        <v>2.9934245873944625</v>
      </c>
      <c r="I2641" s="2">
        <f t="shared" ref="I2641:I2693" si="374">IF(G2641=0,100,100-(100/(1+H2641)))</f>
        <v>74.958836003650276</v>
      </c>
    </row>
    <row r="2642" spans="1:9" ht="13.5" x14ac:dyDescent="0.25">
      <c r="A2642" s="3">
        <f>TITRES_STAT!B2645</f>
        <v>45854</v>
      </c>
      <c r="B2642" s="17">
        <f>TITRES_STAT!D2645</f>
        <v>10.5</v>
      </c>
      <c r="C2642" s="2">
        <f t="shared" si="369"/>
        <v>2.3600000000000065E-2</v>
      </c>
      <c r="D2642" s="2">
        <f t="shared" si="370"/>
        <v>2.3600000000000065E-2</v>
      </c>
      <c r="E2642" s="2">
        <f t="shared" si="371"/>
        <v>0</v>
      </c>
      <c r="F2642" s="2">
        <f t="shared" si="372"/>
        <v>7.0162288217029911E-2</v>
      </c>
      <c r="G2642" s="2">
        <f t="shared" si="372"/>
        <v>2.2875663619412911E-2</v>
      </c>
      <c r="H2642" s="2">
        <f t="shared" si="373"/>
        <v>3.0671148773794821</v>
      </c>
      <c r="I2642" s="2">
        <f t="shared" si="374"/>
        <v>75.412545990234761</v>
      </c>
    </row>
    <row r="2643" spans="1:9" ht="13.5" x14ac:dyDescent="0.25">
      <c r="A2643" s="3">
        <f>TITRES_STAT!B2646</f>
        <v>45855</v>
      </c>
      <c r="B2643" s="17">
        <f>TITRES_STAT!D2646</f>
        <v>10.3</v>
      </c>
      <c r="C2643" s="2">
        <f t="shared" si="369"/>
        <v>-0.19999999999999929</v>
      </c>
      <c r="D2643" s="2">
        <f t="shared" si="370"/>
        <v>0</v>
      </c>
      <c r="E2643" s="2">
        <f t="shared" si="371"/>
        <v>0.19999999999999929</v>
      </c>
      <c r="F2643" s="2">
        <f t="shared" si="372"/>
        <v>6.5150696201527775E-2</v>
      </c>
      <c r="G2643" s="2">
        <f t="shared" si="372"/>
        <v>3.5527401932311936E-2</v>
      </c>
      <c r="H2643" s="2">
        <f t="shared" si="373"/>
        <v>1.8338153835637965</v>
      </c>
      <c r="I2643" s="2">
        <f t="shared" si="374"/>
        <v>64.711886109447136</v>
      </c>
    </row>
    <row r="2644" spans="1:9" ht="13.5" x14ac:dyDescent="0.25">
      <c r="A2644" s="3">
        <f>TITRES_STAT!B2647</f>
        <v>45856</v>
      </c>
      <c r="B2644" s="17">
        <f>TITRES_STAT!D2647</f>
        <v>10.38</v>
      </c>
      <c r="C2644" s="2">
        <f t="shared" si="369"/>
        <v>8.0000000000000071E-2</v>
      </c>
      <c r="D2644" s="2">
        <f t="shared" si="370"/>
        <v>8.0000000000000071E-2</v>
      </c>
      <c r="E2644" s="2">
        <f t="shared" si="371"/>
        <v>0</v>
      </c>
      <c r="F2644" s="2">
        <f t="shared" si="372"/>
        <v>6.6211360758561516E-2</v>
      </c>
      <c r="G2644" s="2">
        <f t="shared" si="372"/>
        <v>3.2989730365718228E-2</v>
      </c>
      <c r="H2644" s="2">
        <f t="shared" si="373"/>
        <v>2.0070294611248487</v>
      </c>
      <c r="I2644" s="2">
        <f t="shared" si="374"/>
        <v>66.744589205789595</v>
      </c>
    </row>
    <row r="2645" spans="1:9" ht="13.5" x14ac:dyDescent="0.25">
      <c r="A2645" s="3">
        <f>TITRES_STAT!B2648</f>
        <v>45859</v>
      </c>
      <c r="B2645" s="17">
        <f>TITRES_STAT!D2648</f>
        <v>10.4</v>
      </c>
      <c r="C2645" s="2">
        <f t="shared" si="369"/>
        <v>1.9999999999999574E-2</v>
      </c>
      <c r="D2645" s="2">
        <f t="shared" si="370"/>
        <v>1.9999999999999574E-2</v>
      </c>
      <c r="E2645" s="2">
        <f t="shared" si="371"/>
        <v>0</v>
      </c>
      <c r="F2645" s="2">
        <f t="shared" si="372"/>
        <v>6.2910549275807096E-2</v>
      </c>
      <c r="G2645" s="2">
        <f t="shared" si="372"/>
        <v>3.0633321053881214E-2</v>
      </c>
      <c r="H2645" s="2">
        <f t="shared" si="373"/>
        <v>2.053664020468208</v>
      </c>
      <c r="I2645" s="2">
        <f t="shared" si="374"/>
        <v>67.252454975492896</v>
      </c>
    </row>
    <row r="2646" spans="1:9" ht="13.5" x14ac:dyDescent="0.25">
      <c r="A2646" s="3">
        <f>TITRES_STAT!B2649</f>
        <v>45860</v>
      </c>
      <c r="B2646" s="17">
        <f>TITRES_STAT!D2649</f>
        <v>10.64</v>
      </c>
      <c r="C2646" s="2">
        <f t="shared" si="369"/>
        <v>0.24000000000000021</v>
      </c>
      <c r="D2646" s="2">
        <f t="shared" si="370"/>
        <v>0.24000000000000021</v>
      </c>
      <c r="E2646" s="2">
        <f t="shared" si="371"/>
        <v>0</v>
      </c>
      <c r="F2646" s="2">
        <f t="shared" si="372"/>
        <v>7.5559795756106607E-2</v>
      </c>
      <c r="G2646" s="2">
        <f t="shared" si="372"/>
        <v>2.8445226692889701E-2</v>
      </c>
      <c r="H2646" s="2">
        <f t="shared" si="373"/>
        <v>2.6563260181362476</v>
      </c>
      <c r="I2646" s="2">
        <f t="shared" si="374"/>
        <v>72.650141288283322</v>
      </c>
    </row>
    <row r="2647" spans="1:9" ht="13.5" x14ac:dyDescent="0.25">
      <c r="A2647" s="3">
        <f>TITRES_STAT!B2650</f>
        <v>45861</v>
      </c>
      <c r="B2647" s="17">
        <f>TITRES_STAT!D2650</f>
        <v>11.27</v>
      </c>
      <c r="C2647" s="2">
        <f t="shared" si="369"/>
        <v>0.62999999999999901</v>
      </c>
      <c r="D2647" s="2">
        <f t="shared" si="370"/>
        <v>0.62999999999999901</v>
      </c>
      <c r="E2647" s="2">
        <f t="shared" si="371"/>
        <v>0</v>
      </c>
      <c r="F2647" s="2">
        <f t="shared" si="372"/>
        <v>0.1151626674878132</v>
      </c>
      <c r="G2647" s="2">
        <f t="shared" si="372"/>
        <v>2.6413424786254722E-2</v>
      </c>
      <c r="H2647" s="2">
        <f t="shared" si="373"/>
        <v>4.3600051269285869</v>
      </c>
      <c r="I2647" s="2">
        <f t="shared" si="374"/>
        <v>81.343301427530079</v>
      </c>
    </row>
    <row r="2648" spans="1:9" ht="13.5" x14ac:dyDescent="0.25">
      <c r="A2648" s="3">
        <f>TITRES_STAT!B2651</f>
        <v>45862</v>
      </c>
      <c r="B2648" s="17">
        <f>TITRES_STAT!D2651</f>
        <v>11.6</v>
      </c>
      <c r="C2648" s="2">
        <f t="shared" si="369"/>
        <v>0.33000000000000007</v>
      </c>
      <c r="D2648" s="2">
        <f t="shared" si="370"/>
        <v>0.33000000000000007</v>
      </c>
      <c r="E2648" s="2">
        <f t="shared" si="371"/>
        <v>0</v>
      </c>
      <c r="F2648" s="2">
        <f t="shared" si="372"/>
        <v>0.13050819123868368</v>
      </c>
      <c r="G2648" s="2">
        <f t="shared" si="372"/>
        <v>2.4526751587236526E-2</v>
      </c>
      <c r="H2648" s="2">
        <f t="shared" si="373"/>
        <v>5.3210548806063178</v>
      </c>
      <c r="I2648" s="2">
        <f t="shared" si="374"/>
        <v>84.17985575369535</v>
      </c>
    </row>
    <row r="2649" spans="1:9" ht="13.5" x14ac:dyDescent="0.25">
      <c r="A2649" s="3">
        <f>TITRES_STAT!B2652</f>
        <v>45866</v>
      </c>
      <c r="B2649" s="17">
        <f>TITRES_STAT!D2652</f>
        <v>11.52</v>
      </c>
      <c r="C2649" s="2">
        <f t="shared" si="369"/>
        <v>-8.0000000000000071E-2</v>
      </c>
      <c r="D2649" s="2">
        <f t="shared" si="370"/>
        <v>0</v>
      </c>
      <c r="E2649" s="2">
        <f t="shared" si="371"/>
        <v>8.0000000000000071E-2</v>
      </c>
      <c r="F2649" s="2">
        <f t="shared" si="372"/>
        <v>0.1211861775787777</v>
      </c>
      <c r="G2649" s="2">
        <f t="shared" si="372"/>
        <v>2.8489126473862491E-2</v>
      </c>
      <c r="H2649" s="2">
        <f t="shared" si="373"/>
        <v>4.2537695106222593</v>
      </c>
      <c r="I2649" s="2">
        <f t="shared" si="374"/>
        <v>80.966047368881249</v>
      </c>
    </row>
    <row r="2650" spans="1:9" ht="13.5" x14ac:dyDescent="0.25">
      <c r="A2650" s="3">
        <f>TITRES_STAT!B2653</f>
        <v>45867</v>
      </c>
      <c r="B2650" s="17">
        <f>TITRES_STAT!D2653</f>
        <v>11.21</v>
      </c>
      <c r="C2650" s="2">
        <f t="shared" si="369"/>
        <v>-0.30999999999999872</v>
      </c>
      <c r="D2650" s="2">
        <f t="shared" si="370"/>
        <v>0</v>
      </c>
      <c r="E2650" s="2">
        <f t="shared" si="371"/>
        <v>0.30999999999999872</v>
      </c>
      <c r="F2650" s="2">
        <f t="shared" si="372"/>
        <v>0.11253002203743644</v>
      </c>
      <c r="G2650" s="2">
        <f t="shared" si="372"/>
        <v>4.8597046011443649E-2</v>
      </c>
      <c r="H2650" s="2">
        <f t="shared" si="373"/>
        <v>2.3155732965937443</v>
      </c>
      <c r="I2650" s="2">
        <f t="shared" si="374"/>
        <v>69.839303476495289</v>
      </c>
    </row>
    <row r="2651" spans="1:9" ht="13.5" x14ac:dyDescent="0.25">
      <c r="A2651" s="3">
        <f>TITRES_STAT!B2654</f>
        <v>45868</v>
      </c>
      <c r="B2651" s="17">
        <f>TITRES_STAT!D2654</f>
        <v>11.07</v>
      </c>
      <c r="C2651" s="2">
        <f t="shared" si="369"/>
        <v>-0.14000000000000057</v>
      </c>
      <c r="D2651" s="2">
        <f t="shared" si="370"/>
        <v>0</v>
      </c>
      <c r="E2651" s="2">
        <f t="shared" si="371"/>
        <v>0.14000000000000057</v>
      </c>
      <c r="F2651" s="2">
        <f t="shared" si="372"/>
        <v>0.1044921633204767</v>
      </c>
      <c r="G2651" s="2">
        <f t="shared" si="372"/>
        <v>5.5125828439197715E-2</v>
      </c>
      <c r="H2651" s="2">
        <f t="shared" si="373"/>
        <v>1.8955209613897903</v>
      </c>
      <c r="I2651" s="2">
        <f t="shared" si="374"/>
        <v>65.463900509287953</v>
      </c>
    </row>
    <row r="2652" spans="1:9" ht="13.5" x14ac:dyDescent="0.25">
      <c r="A2652" s="3">
        <f>TITRES_STAT!B2655</f>
        <v>45869</v>
      </c>
      <c r="B2652" s="17">
        <f>TITRES_STAT!D2655</f>
        <v>10.95</v>
      </c>
      <c r="C2652" s="2">
        <f t="shared" si="369"/>
        <v>-0.12000000000000099</v>
      </c>
      <c r="D2652" s="2">
        <f t="shared" si="370"/>
        <v>0</v>
      </c>
      <c r="E2652" s="2">
        <f t="shared" si="371"/>
        <v>0.12000000000000099</v>
      </c>
      <c r="F2652" s="2">
        <f t="shared" si="372"/>
        <v>9.7028437369014078E-2</v>
      </c>
      <c r="G2652" s="2">
        <f t="shared" si="372"/>
        <v>5.9759697836397951E-2</v>
      </c>
      <c r="H2652" s="2">
        <f t="shared" si="373"/>
        <v>1.6236433730747009</v>
      </c>
      <c r="I2652" s="2">
        <f t="shared" si="374"/>
        <v>61.88506371473499</v>
      </c>
    </row>
    <row r="2653" spans="1:9" ht="13.5" x14ac:dyDescent="0.25">
      <c r="A2653" s="3">
        <f>TITRES_STAT!B2656</f>
        <v>45870</v>
      </c>
      <c r="B2653" s="17">
        <f>TITRES_STAT!D2656</f>
        <v>11</v>
      </c>
      <c r="C2653" s="2">
        <f t="shared" si="369"/>
        <v>5.0000000000000711E-2</v>
      </c>
      <c r="D2653" s="2">
        <f t="shared" si="370"/>
        <v>5.0000000000000711E-2</v>
      </c>
      <c r="E2653" s="2">
        <f t="shared" si="371"/>
        <v>0</v>
      </c>
      <c r="F2653" s="2">
        <f t="shared" ref="F2653:G2668" si="375">((F2652*13)+D2653)/14</f>
        <v>9.3669263271227404E-2</v>
      </c>
      <c r="G2653" s="2">
        <f t="shared" si="375"/>
        <v>5.5491147990940952E-2</v>
      </c>
      <c r="H2653" s="2">
        <f t="shared" si="373"/>
        <v>1.6880037026179222</v>
      </c>
      <c r="I2653" s="2">
        <f t="shared" si="374"/>
        <v>62.797670292415447</v>
      </c>
    </row>
    <row r="2654" spans="1:9" ht="13.5" x14ac:dyDescent="0.25">
      <c r="A2654" s="3">
        <f>TITRES_STAT!B2657</f>
        <v>45873</v>
      </c>
      <c r="B2654" s="17">
        <f>TITRES_STAT!D2657</f>
        <v>11</v>
      </c>
      <c r="C2654" s="2">
        <f t="shared" si="369"/>
        <v>0</v>
      </c>
      <c r="D2654" s="2">
        <f t="shared" si="370"/>
        <v>0</v>
      </c>
      <c r="E2654" s="2">
        <f t="shared" si="371"/>
        <v>0</v>
      </c>
      <c r="F2654" s="2">
        <f t="shared" si="375"/>
        <v>8.6978601608996869E-2</v>
      </c>
      <c r="G2654" s="2">
        <f t="shared" si="375"/>
        <v>5.1527494563016599E-2</v>
      </c>
      <c r="H2654" s="2">
        <f t="shared" si="373"/>
        <v>1.6880037026179222</v>
      </c>
      <c r="I2654" s="2">
        <f t="shared" si="374"/>
        <v>62.797670292415447</v>
      </c>
    </row>
    <row r="2655" spans="1:9" ht="13.5" x14ac:dyDescent="0.25">
      <c r="A2655" s="3">
        <f>TITRES_STAT!B2658</f>
        <v>45874</v>
      </c>
      <c r="B2655" s="17">
        <f>TITRES_STAT!D2658</f>
        <v>10.78</v>
      </c>
      <c r="C2655" s="2">
        <f t="shared" si="369"/>
        <v>-0.22000000000000064</v>
      </c>
      <c r="D2655" s="2">
        <f t="shared" si="370"/>
        <v>0</v>
      </c>
      <c r="E2655" s="2">
        <f t="shared" si="371"/>
        <v>0.22000000000000064</v>
      </c>
      <c r="F2655" s="2">
        <f t="shared" si="375"/>
        <v>8.0765844351211383E-2</v>
      </c>
      <c r="G2655" s="2">
        <f t="shared" si="375"/>
        <v>6.3561244951372595E-2</v>
      </c>
      <c r="H2655" s="2">
        <f t="shared" si="373"/>
        <v>1.2706775081734338</v>
      </c>
      <c r="I2655" s="2">
        <f t="shared" si="374"/>
        <v>55.960280735575942</v>
      </c>
    </row>
    <row r="2656" spans="1:9" ht="13.5" x14ac:dyDescent="0.25">
      <c r="A2656" s="3">
        <f>TITRES_STAT!B2659</f>
        <v>45875</v>
      </c>
      <c r="B2656" s="17">
        <f>TITRES_STAT!D2659</f>
        <v>10.85</v>
      </c>
      <c r="C2656" s="2">
        <f t="shared" si="369"/>
        <v>7.0000000000000284E-2</v>
      </c>
      <c r="D2656" s="2">
        <f t="shared" si="370"/>
        <v>7.0000000000000284E-2</v>
      </c>
      <c r="E2656" s="2">
        <f t="shared" si="371"/>
        <v>0</v>
      </c>
      <c r="F2656" s="2">
        <f t="shared" si="375"/>
        <v>7.9996855468982025E-2</v>
      </c>
      <c r="G2656" s="2">
        <f t="shared" si="375"/>
        <v>5.902115602627455E-2</v>
      </c>
      <c r="H2656" s="2">
        <f t="shared" si="373"/>
        <v>1.3553928939204392</v>
      </c>
      <c r="I2656" s="2">
        <f t="shared" si="374"/>
        <v>57.54423805127697</v>
      </c>
    </row>
    <row r="2657" spans="1:9" ht="13.5" x14ac:dyDescent="0.25">
      <c r="A2657" s="3">
        <f>TITRES_STAT!B2660</f>
        <v>45876</v>
      </c>
      <c r="B2657" s="17">
        <f>TITRES_STAT!D2660</f>
        <v>10.8</v>
      </c>
      <c r="C2657" s="2">
        <f t="shared" si="369"/>
        <v>-4.9999999999998934E-2</v>
      </c>
      <c r="D2657" s="2">
        <f t="shared" si="370"/>
        <v>0</v>
      </c>
      <c r="E2657" s="2">
        <f t="shared" si="371"/>
        <v>4.9999999999998934E-2</v>
      </c>
      <c r="F2657" s="2">
        <f t="shared" si="375"/>
        <v>7.428279436405473E-2</v>
      </c>
      <c r="G2657" s="2">
        <f t="shared" si="375"/>
        <v>5.8376787738683433E-2</v>
      </c>
      <c r="H2657" s="2">
        <f t="shared" si="373"/>
        <v>1.2724714264267605</v>
      </c>
      <c r="I2657" s="2">
        <f t="shared" si="374"/>
        <v>55.995046257967594</v>
      </c>
    </row>
    <row r="2658" spans="1:9" ht="13.5" x14ac:dyDescent="0.25">
      <c r="A2658" s="3">
        <f>TITRES_STAT!B2661</f>
        <v>45877</v>
      </c>
      <c r="B2658" s="17">
        <f>TITRES_STAT!D2661</f>
        <v>11.1</v>
      </c>
      <c r="C2658" s="2">
        <f t="shared" si="369"/>
        <v>0.29999999999999893</v>
      </c>
      <c r="D2658" s="2">
        <f t="shared" si="370"/>
        <v>0.29999999999999893</v>
      </c>
      <c r="E2658" s="2">
        <f t="shared" si="371"/>
        <v>0</v>
      </c>
      <c r="F2658" s="2">
        <f t="shared" si="375"/>
        <v>9.0405451909479323E-2</v>
      </c>
      <c r="G2658" s="2">
        <f t="shared" si="375"/>
        <v>5.4207017185920324E-2</v>
      </c>
      <c r="H2658" s="2">
        <f t="shared" si="373"/>
        <v>1.6677813427624117</v>
      </c>
      <c r="I2658" s="2">
        <f t="shared" si="374"/>
        <v>62.515668583073293</v>
      </c>
    </row>
    <row r="2659" spans="1:9" ht="13.5" x14ac:dyDescent="0.25">
      <c r="A2659" s="3">
        <f>TITRES_STAT!B2662</f>
        <v>45880</v>
      </c>
      <c r="B2659" s="17">
        <f>TITRES_STAT!D2662</f>
        <v>11.29</v>
      </c>
      <c r="C2659" s="2">
        <f t="shared" si="369"/>
        <v>0.1899999999999995</v>
      </c>
      <c r="D2659" s="2">
        <f t="shared" si="370"/>
        <v>0.1899999999999995</v>
      </c>
      <c r="E2659" s="2">
        <f t="shared" si="371"/>
        <v>0</v>
      </c>
      <c r="F2659" s="2">
        <f t="shared" si="375"/>
        <v>9.7519348201659334E-2</v>
      </c>
      <c r="G2659" s="2">
        <f t="shared" si="375"/>
        <v>5.0335087386926013E-2</v>
      </c>
      <c r="H2659" s="2">
        <f t="shared" si="373"/>
        <v>1.9374029780067277</v>
      </c>
      <c r="I2659" s="2">
        <f t="shared" si="374"/>
        <v>65.956322387928424</v>
      </c>
    </row>
    <row r="2660" spans="1:9" ht="13.5" x14ac:dyDescent="0.25">
      <c r="A2660" s="3">
        <f>TITRES_STAT!B2663</f>
        <v>45881</v>
      </c>
      <c r="B2660" s="17">
        <f>TITRES_STAT!D2663</f>
        <v>11.4</v>
      </c>
      <c r="C2660" s="2">
        <f t="shared" si="369"/>
        <v>0.11000000000000121</v>
      </c>
      <c r="D2660" s="2">
        <f t="shared" si="370"/>
        <v>0.11000000000000121</v>
      </c>
      <c r="E2660" s="2">
        <f t="shared" si="371"/>
        <v>0</v>
      </c>
      <c r="F2660" s="2">
        <f t="shared" si="375"/>
        <v>9.8410823330112321E-2</v>
      </c>
      <c r="G2660" s="2">
        <f t="shared" si="375"/>
        <v>4.6739724002145586E-2</v>
      </c>
      <c r="H2660" s="2">
        <f t="shared" si="373"/>
        <v>2.1055071554465057</v>
      </c>
      <c r="I2660" s="2">
        <f t="shared" si="374"/>
        <v>67.799140367582851</v>
      </c>
    </row>
    <row r="2661" spans="1:9" ht="13.5" x14ac:dyDescent="0.25">
      <c r="A2661" s="3">
        <f>TITRES_STAT!B2664</f>
        <v>45883</v>
      </c>
      <c r="B2661" s="17">
        <f>TITRES_STAT!D2664</f>
        <v>11.39</v>
      </c>
      <c r="C2661" s="2">
        <f t="shared" si="369"/>
        <v>-9.9999999999997868E-3</v>
      </c>
      <c r="D2661" s="2">
        <f t="shared" si="370"/>
        <v>0</v>
      </c>
      <c r="E2661" s="2">
        <f t="shared" si="371"/>
        <v>9.9999999999997868E-3</v>
      </c>
      <c r="F2661" s="2">
        <f t="shared" si="375"/>
        <v>9.138147880653287E-2</v>
      </c>
      <c r="G2661" s="2">
        <f t="shared" si="375"/>
        <v>4.4115458001992312E-2</v>
      </c>
      <c r="H2661" s="2">
        <f t="shared" si="373"/>
        <v>2.071416300436141</v>
      </c>
      <c r="I2661" s="2">
        <f t="shared" si="374"/>
        <v>67.441730388094896</v>
      </c>
    </row>
    <row r="2662" spans="1:9" ht="13.5" x14ac:dyDescent="0.25">
      <c r="A2662" s="3">
        <f>TITRES_STAT!B2665</f>
        <v>45884</v>
      </c>
      <c r="B2662" s="17">
        <f>TITRES_STAT!D2665</f>
        <v>11.36</v>
      </c>
      <c r="C2662" s="2">
        <f t="shared" si="369"/>
        <v>-3.0000000000001137E-2</v>
      </c>
      <c r="D2662" s="2">
        <f t="shared" si="370"/>
        <v>0</v>
      </c>
      <c r="E2662" s="2">
        <f t="shared" si="371"/>
        <v>3.0000000000001137E-2</v>
      </c>
      <c r="F2662" s="2">
        <f t="shared" si="375"/>
        <v>8.4854230320351956E-2</v>
      </c>
      <c r="G2662" s="2">
        <f t="shared" si="375"/>
        <v>4.3107211001850089E-2</v>
      </c>
      <c r="H2662" s="2">
        <f t="shared" si="373"/>
        <v>1.968446307433579</v>
      </c>
      <c r="I2662" s="2">
        <f t="shared" si="374"/>
        <v>66.312343346221184</v>
      </c>
    </row>
    <row r="2663" spans="1:9" ht="13.5" x14ac:dyDescent="0.25">
      <c r="A2663" s="3">
        <f>TITRES_STAT!B2666</f>
        <v>45887</v>
      </c>
      <c r="B2663" s="17">
        <f>TITRES_STAT!D2666</f>
        <v>11.32</v>
      </c>
      <c r="C2663" s="2">
        <f t="shared" si="369"/>
        <v>-3.9999999999999147E-2</v>
      </c>
      <c r="D2663" s="2">
        <f t="shared" si="370"/>
        <v>0</v>
      </c>
      <c r="E2663" s="2">
        <f t="shared" si="371"/>
        <v>3.9999999999999147E-2</v>
      </c>
      <c r="F2663" s="2">
        <f t="shared" si="375"/>
        <v>7.8793213868898246E-2</v>
      </c>
      <c r="G2663" s="2">
        <f t="shared" si="375"/>
        <v>4.2885267358860737E-2</v>
      </c>
      <c r="H2663" s="2">
        <f t="shared" si="373"/>
        <v>1.837302615127999</v>
      </c>
      <c r="I2663" s="2">
        <f t="shared" si="374"/>
        <v>64.755257522825531</v>
      </c>
    </row>
    <row r="2664" spans="1:9" ht="13.5" x14ac:dyDescent="0.25">
      <c r="A2664" s="3">
        <f>TITRES_STAT!B2667</f>
        <v>45888</v>
      </c>
      <c r="B2664" s="17">
        <f>TITRES_STAT!D2667</f>
        <v>11.25</v>
      </c>
      <c r="C2664" s="2">
        <f t="shared" si="369"/>
        <v>-7.0000000000000284E-2</v>
      </c>
      <c r="D2664" s="2">
        <f t="shared" si="370"/>
        <v>0</v>
      </c>
      <c r="E2664" s="2">
        <f t="shared" si="371"/>
        <v>7.0000000000000284E-2</v>
      </c>
      <c r="F2664" s="2">
        <f t="shared" si="375"/>
        <v>7.316512716397694E-2</v>
      </c>
      <c r="G2664" s="2">
        <f t="shared" si="375"/>
        <v>4.4822033976084988E-2</v>
      </c>
      <c r="H2664" s="2">
        <f t="shared" si="373"/>
        <v>1.6323473228148135</v>
      </c>
      <c r="I2664" s="2">
        <f t="shared" si="374"/>
        <v>62.011092102744136</v>
      </c>
    </row>
    <row r="2665" spans="1:9" ht="13.5" x14ac:dyDescent="0.25">
      <c r="A2665" s="3">
        <f>TITRES_STAT!B2668</f>
        <v>45889</v>
      </c>
      <c r="B2665" s="17">
        <f>TITRES_STAT!D2668</f>
        <v>11.09</v>
      </c>
      <c r="C2665" s="2">
        <f t="shared" si="369"/>
        <v>-0.16000000000000014</v>
      </c>
      <c r="D2665" s="2">
        <f t="shared" si="370"/>
        <v>0</v>
      </c>
      <c r="E2665" s="2">
        <f t="shared" si="371"/>
        <v>0.16000000000000014</v>
      </c>
      <c r="F2665" s="2">
        <f t="shared" si="375"/>
        <v>6.7939046652264301E-2</v>
      </c>
      <c r="G2665" s="2">
        <f t="shared" si="375"/>
        <v>5.304903154922179E-2</v>
      </c>
      <c r="H2665" s="2">
        <f t="shared" si="373"/>
        <v>1.2806840137925373</v>
      </c>
      <c r="I2665" s="2">
        <f t="shared" si="374"/>
        <v>56.153505090908872</v>
      </c>
    </row>
    <row r="2666" spans="1:9" ht="13.5" x14ac:dyDescent="0.25">
      <c r="A2666" s="3">
        <f>TITRES_STAT!B2669</f>
        <v>45890</v>
      </c>
      <c r="B2666" s="17">
        <f>TITRES_STAT!D2669</f>
        <v>11.18</v>
      </c>
      <c r="C2666" s="2">
        <f t="shared" si="369"/>
        <v>8.9999999999999858E-2</v>
      </c>
      <c r="D2666" s="2">
        <f t="shared" si="370"/>
        <v>8.9999999999999858E-2</v>
      </c>
      <c r="E2666" s="2">
        <f t="shared" si="371"/>
        <v>0</v>
      </c>
      <c r="F2666" s="2">
        <f t="shared" si="375"/>
        <v>6.9514829034245412E-2</v>
      </c>
      <c r="G2666" s="2">
        <f t="shared" si="375"/>
        <v>4.9259815009991659E-2</v>
      </c>
      <c r="H2666" s="2">
        <f t="shared" si="373"/>
        <v>1.4111873749453852</v>
      </c>
      <c r="I2666" s="2">
        <f t="shared" si="374"/>
        <v>58.526657430650708</v>
      </c>
    </row>
    <row r="2667" spans="1:9" ht="13.5" x14ac:dyDescent="0.25">
      <c r="A2667" s="3">
        <f>TITRES_STAT!B2670</f>
        <v>45891</v>
      </c>
      <c r="B2667" s="17">
        <f>TITRES_STAT!D2670</f>
        <v>11.17</v>
      </c>
      <c r="C2667" s="2">
        <f t="shared" si="369"/>
        <v>-9.9999999999997868E-3</v>
      </c>
      <c r="D2667" s="2">
        <f t="shared" si="370"/>
        <v>0</v>
      </c>
      <c r="E2667" s="2">
        <f t="shared" si="371"/>
        <v>9.9999999999997868E-3</v>
      </c>
      <c r="F2667" s="2">
        <f t="shared" si="375"/>
        <v>6.4549484103227889E-2</v>
      </c>
      <c r="G2667" s="2">
        <f t="shared" si="375"/>
        <v>4.6455542509277956E-2</v>
      </c>
      <c r="H2667" s="2">
        <f t="shared" si="373"/>
        <v>1.3894894046353299</v>
      </c>
      <c r="I2667" s="2">
        <f t="shared" si="374"/>
        <v>58.150055067826749</v>
      </c>
    </row>
    <row r="2668" spans="1:9" ht="13.5" x14ac:dyDescent="0.25">
      <c r="A2668" s="3">
        <f>TITRES_STAT!B2671</f>
        <v>45894</v>
      </c>
      <c r="B2668" s="17">
        <f>TITRES_STAT!D2671</f>
        <v>11.14</v>
      </c>
      <c r="C2668" s="2">
        <f t="shared" si="369"/>
        <v>-2.9999999999999361E-2</v>
      </c>
      <c r="D2668" s="2">
        <f t="shared" si="370"/>
        <v>0</v>
      </c>
      <c r="E2668" s="2">
        <f t="shared" si="371"/>
        <v>2.9999999999999361E-2</v>
      </c>
      <c r="F2668" s="2">
        <f t="shared" si="375"/>
        <v>5.9938806667283039E-2</v>
      </c>
      <c r="G2668" s="2">
        <f t="shared" si="375"/>
        <v>4.5280146615758056E-2</v>
      </c>
      <c r="H2668" s="2">
        <f t="shared" si="373"/>
        <v>1.3237326101418494</v>
      </c>
      <c r="I2668" s="2">
        <f t="shared" si="374"/>
        <v>56.965788764355459</v>
      </c>
    </row>
    <row r="2669" spans="1:9" ht="13.5" x14ac:dyDescent="0.25">
      <c r="A2669" s="3">
        <f>TITRES_STAT!B2672</f>
        <v>45895</v>
      </c>
      <c r="B2669" s="17">
        <f>TITRES_STAT!D2672</f>
        <v>11.14</v>
      </c>
      <c r="C2669" s="2">
        <f t="shared" si="369"/>
        <v>0</v>
      </c>
      <c r="D2669" s="2">
        <f t="shared" si="370"/>
        <v>0</v>
      </c>
      <c r="E2669" s="2">
        <f t="shared" si="371"/>
        <v>0</v>
      </c>
      <c r="F2669" s="2">
        <f t="shared" ref="F2669:G2684" si="376">((F2668*13)+D2669)/14</f>
        <v>5.5657463333905678E-2</v>
      </c>
      <c r="G2669" s="2">
        <f t="shared" si="376"/>
        <v>4.2045850428918195E-2</v>
      </c>
      <c r="H2669" s="2">
        <f t="shared" si="373"/>
        <v>1.3237326101418494</v>
      </c>
      <c r="I2669" s="2">
        <f t="shared" si="374"/>
        <v>56.965788764355459</v>
      </c>
    </row>
    <row r="2670" spans="1:9" ht="13.5" x14ac:dyDescent="0.25">
      <c r="A2670" s="3">
        <f>TITRES_STAT!B2673</f>
        <v>45896</v>
      </c>
      <c r="B2670" s="17">
        <f>TITRES_STAT!D2673</f>
        <v>11.1</v>
      </c>
      <c r="C2670" s="2">
        <f t="shared" si="369"/>
        <v>-4.0000000000000924E-2</v>
      </c>
      <c r="D2670" s="2">
        <f t="shared" si="370"/>
        <v>0</v>
      </c>
      <c r="E2670" s="2">
        <f t="shared" si="371"/>
        <v>4.0000000000000924E-2</v>
      </c>
      <c r="F2670" s="2">
        <f t="shared" si="376"/>
        <v>5.1681930238626703E-2</v>
      </c>
      <c r="G2670" s="2">
        <f t="shared" si="376"/>
        <v>4.1899718255424101E-2</v>
      </c>
      <c r="H2670" s="2">
        <f t="shared" si="373"/>
        <v>1.2334672496738388</v>
      </c>
      <c r="I2670" s="2">
        <f t="shared" si="374"/>
        <v>55.226565325906009</v>
      </c>
    </row>
    <row r="2671" spans="1:9" ht="13.5" x14ac:dyDescent="0.25">
      <c r="A2671" s="3">
        <f>TITRES_STAT!B2674</f>
        <v>45897</v>
      </c>
      <c r="B2671" s="17">
        <f>TITRES_STAT!D2674</f>
        <v>11.13</v>
      </c>
      <c r="C2671" s="2">
        <f t="shared" si="369"/>
        <v>3.0000000000001137E-2</v>
      </c>
      <c r="D2671" s="2">
        <f t="shared" si="370"/>
        <v>3.0000000000001137E-2</v>
      </c>
      <c r="E2671" s="2">
        <f t="shared" si="371"/>
        <v>0</v>
      </c>
      <c r="F2671" s="2">
        <f t="shared" si="376"/>
        <v>5.0133220935867737E-2</v>
      </c>
      <c r="G2671" s="2">
        <f t="shared" si="376"/>
        <v>3.8906881237179523E-2</v>
      </c>
      <c r="H2671" s="2">
        <f t="shared" si="373"/>
        <v>1.2885438087481629</v>
      </c>
      <c r="I2671" s="2">
        <f t="shared" si="374"/>
        <v>56.304091878101225</v>
      </c>
    </row>
    <row r="2672" spans="1:9" ht="13.5" x14ac:dyDescent="0.25">
      <c r="A2672" s="3">
        <f>TITRES_STAT!B2675</f>
        <v>45898</v>
      </c>
      <c r="B2672" s="17">
        <f>TITRES_STAT!D2675</f>
        <v>11.12</v>
      </c>
      <c r="C2672" s="2">
        <f t="shared" si="369"/>
        <v>-1.0000000000001563E-2</v>
      </c>
      <c r="D2672" s="2">
        <f t="shared" si="370"/>
        <v>0</v>
      </c>
      <c r="E2672" s="2">
        <f t="shared" si="371"/>
        <v>1.0000000000001563E-2</v>
      </c>
      <c r="F2672" s="2">
        <f t="shared" si="376"/>
        <v>4.6552276583305754E-2</v>
      </c>
      <c r="G2672" s="2">
        <f t="shared" si="376"/>
        <v>3.6842104005952524E-2</v>
      </c>
      <c r="H2672" s="2">
        <f t="shared" si="373"/>
        <v>1.2635618360934102</v>
      </c>
      <c r="I2672" s="2">
        <f t="shared" si="374"/>
        <v>55.821838659117013</v>
      </c>
    </row>
    <row r="2673" spans="1:9" ht="13.5" x14ac:dyDescent="0.25">
      <c r="A2673" s="3">
        <f>TITRES_STAT!B2676</f>
        <v>45901</v>
      </c>
      <c r="B2673" s="17">
        <f>TITRES_STAT!D2676</f>
        <v>11.07</v>
      </c>
      <c r="C2673" s="2">
        <f t="shared" si="369"/>
        <v>-4.9999999999998934E-2</v>
      </c>
      <c r="D2673" s="2">
        <f t="shared" si="370"/>
        <v>0</v>
      </c>
      <c r="E2673" s="2">
        <f t="shared" si="371"/>
        <v>4.9999999999998934E-2</v>
      </c>
      <c r="F2673" s="2">
        <f t="shared" si="376"/>
        <v>4.3227113970212491E-2</v>
      </c>
      <c r="G2673" s="2">
        <f t="shared" si="376"/>
        <v>3.778195371981298E-2</v>
      </c>
      <c r="H2673" s="2">
        <f t="shared" si="373"/>
        <v>1.1441206638169177</v>
      </c>
      <c r="I2673" s="2">
        <f t="shared" si="374"/>
        <v>53.360833796554097</v>
      </c>
    </row>
    <row r="2674" spans="1:9" ht="13.5" x14ac:dyDescent="0.25">
      <c r="A2674" s="3">
        <f>TITRES_STAT!B2677</f>
        <v>45902</v>
      </c>
      <c r="B2674" s="17">
        <f>TITRES_STAT!D2677</f>
        <v>10.97</v>
      </c>
      <c r="C2674" s="2">
        <f t="shared" si="369"/>
        <v>-9.9999999999999645E-2</v>
      </c>
      <c r="D2674" s="2">
        <f t="shared" si="370"/>
        <v>0</v>
      </c>
      <c r="E2674" s="2">
        <f t="shared" si="371"/>
        <v>9.9999999999999645E-2</v>
      </c>
      <c r="F2674" s="2">
        <f t="shared" si="376"/>
        <v>4.0139462972340167E-2</v>
      </c>
      <c r="G2674" s="2">
        <f t="shared" si="376"/>
        <v>4.2226099882683457E-2</v>
      </c>
      <c r="H2674" s="2">
        <f t="shared" si="373"/>
        <v>0.95058419043812759</v>
      </c>
      <c r="I2674" s="2">
        <f t="shared" si="374"/>
        <v>48.733307441839436</v>
      </c>
    </row>
    <row r="2675" spans="1:9" ht="13.5" x14ac:dyDescent="0.25">
      <c r="A2675" s="3">
        <f>TITRES_STAT!B2678</f>
        <v>45903</v>
      </c>
      <c r="B2675" s="17">
        <f>TITRES_STAT!D2678</f>
        <v>11</v>
      </c>
      <c r="C2675" s="2">
        <f t="shared" si="369"/>
        <v>2.9999999999999361E-2</v>
      </c>
      <c r="D2675" s="2">
        <f t="shared" si="370"/>
        <v>2.9999999999999361E-2</v>
      </c>
      <c r="E2675" s="2">
        <f t="shared" si="371"/>
        <v>0</v>
      </c>
      <c r="F2675" s="2">
        <f t="shared" si="376"/>
        <v>3.9415215617172969E-2</v>
      </c>
      <c r="G2675" s="2">
        <f t="shared" si="376"/>
        <v>3.920994989106321E-2</v>
      </c>
      <c r="H2675" s="2">
        <f t="shared" si="373"/>
        <v>1.0052350417860785</v>
      </c>
      <c r="I2675" s="2">
        <f t="shared" si="374"/>
        <v>50.130534368215898</v>
      </c>
    </row>
    <row r="2676" spans="1:9" ht="13.5" x14ac:dyDescent="0.25">
      <c r="A2676" s="3">
        <f>TITRES_STAT!B2679</f>
        <v>45905</v>
      </c>
      <c r="B2676" s="17">
        <f>TITRES_STAT!D2679</f>
        <v>10.93</v>
      </c>
      <c r="C2676" s="2">
        <f t="shared" si="369"/>
        <v>-7.0000000000000284E-2</v>
      </c>
      <c r="D2676" s="2">
        <f t="shared" si="370"/>
        <v>0</v>
      </c>
      <c r="E2676" s="2">
        <f t="shared" si="371"/>
        <v>7.0000000000000284E-2</v>
      </c>
      <c r="F2676" s="2">
        <f t="shared" si="376"/>
        <v>3.6599843073089181E-2</v>
      </c>
      <c r="G2676" s="2">
        <f t="shared" si="376"/>
        <v>4.1409239184558709E-2</v>
      </c>
      <c r="H2676" s="2">
        <f t="shared" si="373"/>
        <v>0.88385693129897136</v>
      </c>
      <c r="I2676" s="2">
        <f t="shared" si="374"/>
        <v>46.917412708699047</v>
      </c>
    </row>
    <row r="2677" spans="1:9" ht="13.5" x14ac:dyDescent="0.25">
      <c r="A2677" s="3">
        <f>TITRES_STAT!B2680</f>
        <v>45908</v>
      </c>
      <c r="B2677" s="17">
        <f>TITRES_STAT!D2680</f>
        <v>10.9</v>
      </c>
      <c r="C2677" s="2">
        <f t="shared" si="369"/>
        <v>-2.9999999999999361E-2</v>
      </c>
      <c r="D2677" s="2">
        <f t="shared" si="370"/>
        <v>0</v>
      </c>
      <c r="E2677" s="2">
        <f t="shared" si="371"/>
        <v>2.9999999999999361E-2</v>
      </c>
      <c r="F2677" s="2">
        <f t="shared" si="376"/>
        <v>3.3985568567868524E-2</v>
      </c>
      <c r="G2677" s="2">
        <f t="shared" si="376"/>
        <v>4.0594293528518753E-2</v>
      </c>
      <c r="H2677" s="2">
        <f t="shared" si="373"/>
        <v>0.83720064111948655</v>
      </c>
      <c r="I2677" s="2">
        <f t="shared" si="374"/>
        <v>45.56936364932595</v>
      </c>
    </row>
    <row r="2678" spans="1:9" ht="13.5" x14ac:dyDescent="0.25">
      <c r="A2678" s="3">
        <f>TITRES_STAT!B2681</f>
        <v>45909</v>
      </c>
      <c r="B2678" s="17">
        <f>TITRES_STAT!D2681</f>
        <v>10.89</v>
      </c>
      <c r="C2678" s="2">
        <f t="shared" si="369"/>
        <v>-9.9999999999997868E-3</v>
      </c>
      <c r="D2678" s="2">
        <f t="shared" si="370"/>
        <v>0</v>
      </c>
      <c r="E2678" s="2">
        <f t="shared" si="371"/>
        <v>9.9999999999997868E-3</v>
      </c>
      <c r="F2678" s="2">
        <f t="shared" si="376"/>
        <v>3.1558027955877914E-2</v>
      </c>
      <c r="G2678" s="2">
        <f t="shared" si="376"/>
        <v>3.8408986847910255E-2</v>
      </c>
      <c r="H2678" s="2">
        <f t="shared" si="373"/>
        <v>0.82163135624586026</v>
      </c>
      <c r="I2678" s="2">
        <f t="shared" si="374"/>
        <v>45.104150926515295</v>
      </c>
    </row>
    <row r="2679" spans="1:9" ht="13.5" x14ac:dyDescent="0.25">
      <c r="A2679" s="3">
        <f>TITRES_STAT!B2682</f>
        <v>45910</v>
      </c>
      <c r="B2679" s="17">
        <f>TITRES_STAT!D2682</f>
        <v>10.85</v>
      </c>
      <c r="C2679" s="2">
        <f t="shared" si="369"/>
        <v>-4.0000000000000924E-2</v>
      </c>
      <c r="D2679" s="2">
        <f t="shared" si="370"/>
        <v>0</v>
      </c>
      <c r="E2679" s="2">
        <f t="shared" si="371"/>
        <v>4.0000000000000924E-2</v>
      </c>
      <c r="F2679" s="2">
        <f t="shared" si="376"/>
        <v>2.9303883101886634E-2</v>
      </c>
      <c r="G2679" s="2">
        <f t="shared" si="376"/>
        <v>3.8522630644488166E-2</v>
      </c>
      <c r="H2679" s="2">
        <f t="shared" si="373"/>
        <v>0.7606926788651035</v>
      </c>
      <c r="I2679" s="2">
        <f t="shared" si="374"/>
        <v>43.204171176279672</v>
      </c>
    </row>
    <row r="2680" spans="1:9" ht="13.5" x14ac:dyDescent="0.25">
      <c r="A2680" s="3">
        <f>TITRES_STAT!B2683</f>
        <v>45911</v>
      </c>
      <c r="B2680" s="17">
        <f>TITRES_STAT!D2683</f>
        <v>10.94</v>
      </c>
      <c r="C2680" s="2">
        <f t="shared" si="369"/>
        <v>8.9999999999999858E-2</v>
      </c>
      <c r="D2680" s="2">
        <f t="shared" si="370"/>
        <v>8.9999999999999858E-2</v>
      </c>
      <c r="E2680" s="2">
        <f t="shared" si="371"/>
        <v>0</v>
      </c>
      <c r="F2680" s="2">
        <f t="shared" si="376"/>
        <v>3.3639320023180437E-2</v>
      </c>
      <c r="G2680" s="2">
        <f t="shared" si="376"/>
        <v>3.5771014169881869E-2</v>
      </c>
      <c r="H2680" s="2">
        <f t="shared" si="373"/>
        <v>0.94040722086945316</v>
      </c>
      <c r="I2680" s="2">
        <f t="shared" si="374"/>
        <v>48.464425959416793</v>
      </c>
    </row>
    <row r="2681" spans="1:9" ht="13.5" x14ac:dyDescent="0.25">
      <c r="A2681" s="3">
        <f>TITRES_STAT!B2684</f>
        <v>45912</v>
      </c>
      <c r="B2681" s="17">
        <f>TITRES_STAT!D2684</f>
        <v>11</v>
      </c>
      <c r="C2681" s="2">
        <f t="shared" si="369"/>
        <v>6.0000000000000497E-2</v>
      </c>
      <c r="D2681" s="2">
        <f t="shared" si="370"/>
        <v>6.0000000000000497E-2</v>
      </c>
      <c r="E2681" s="2">
        <f t="shared" si="371"/>
        <v>0</v>
      </c>
      <c r="F2681" s="2">
        <f t="shared" si="376"/>
        <v>3.5522225735810445E-2</v>
      </c>
      <c r="G2681" s="2">
        <f t="shared" si="376"/>
        <v>3.3215941729176017E-2</v>
      </c>
      <c r="H2681" s="2">
        <f t="shared" si="373"/>
        <v>1.0694330458982184</v>
      </c>
      <c r="I2681" s="2">
        <f t="shared" si="374"/>
        <v>51.677586188058619</v>
      </c>
    </row>
    <row r="2682" spans="1:9" ht="13.5" x14ac:dyDescent="0.25">
      <c r="A2682" s="3">
        <f>TITRES_STAT!B2685</f>
        <v>45915</v>
      </c>
      <c r="B2682" s="17">
        <f>TITRES_STAT!D2685</f>
        <v>10.95</v>
      </c>
      <c r="C2682" s="2">
        <f t="shared" si="369"/>
        <v>-5.0000000000000711E-2</v>
      </c>
      <c r="D2682" s="2">
        <f t="shared" si="370"/>
        <v>0</v>
      </c>
      <c r="E2682" s="2">
        <f t="shared" si="371"/>
        <v>5.0000000000000711E-2</v>
      </c>
      <c r="F2682" s="2">
        <f t="shared" si="376"/>
        <v>3.2984923897538272E-2</v>
      </c>
      <c r="G2682" s="2">
        <f t="shared" si="376"/>
        <v>3.4414803034234921E-2</v>
      </c>
      <c r="H2682" s="2">
        <f t="shared" si="373"/>
        <v>0.95845162515461024</v>
      </c>
      <c r="I2682" s="2">
        <f t="shared" si="374"/>
        <v>48.939254503104976</v>
      </c>
    </row>
    <row r="2683" spans="1:9" ht="13.5" x14ac:dyDescent="0.25">
      <c r="A2683" s="3">
        <f>TITRES_STAT!B2686</f>
        <v>45916</v>
      </c>
      <c r="B2683" s="17">
        <f>TITRES_STAT!D2686</f>
        <v>10.9</v>
      </c>
      <c r="C2683" s="2">
        <f t="shared" si="369"/>
        <v>-4.9999999999998934E-2</v>
      </c>
      <c r="D2683" s="2">
        <f t="shared" si="370"/>
        <v>0</v>
      </c>
      <c r="E2683" s="2">
        <f t="shared" si="371"/>
        <v>4.9999999999998934E-2</v>
      </c>
      <c r="F2683" s="2">
        <f t="shared" si="376"/>
        <v>3.062885790485697E-2</v>
      </c>
      <c r="G2683" s="2">
        <f t="shared" si="376"/>
        <v>3.5528031388932353E-2</v>
      </c>
      <c r="H2683" s="2">
        <f t="shared" si="373"/>
        <v>0.86210399809538651</v>
      </c>
      <c r="I2683" s="2">
        <f t="shared" si="374"/>
        <v>46.29730664759709</v>
      </c>
    </row>
    <row r="2684" spans="1:9" ht="13.5" x14ac:dyDescent="0.25">
      <c r="A2684" s="3">
        <f>TITRES_STAT!B2687</f>
        <v>45917</v>
      </c>
      <c r="B2684" s="17">
        <f>TITRES_STAT!D2687</f>
        <v>10.8</v>
      </c>
      <c r="C2684" s="2">
        <f t="shared" si="369"/>
        <v>-9.9999999999999645E-2</v>
      </c>
      <c r="D2684" s="2">
        <f t="shared" si="370"/>
        <v>0</v>
      </c>
      <c r="E2684" s="2">
        <f t="shared" si="371"/>
        <v>9.9999999999999645E-2</v>
      </c>
      <c r="F2684" s="2">
        <f t="shared" si="376"/>
        <v>2.8441082340224327E-2</v>
      </c>
      <c r="G2684" s="2">
        <f t="shared" si="376"/>
        <v>4.0133172004008587E-2</v>
      </c>
      <c r="H2684" s="2">
        <f t="shared" si="373"/>
        <v>0.70866769109064121</v>
      </c>
      <c r="I2684" s="2">
        <f t="shared" si="374"/>
        <v>41.474869267194912</v>
      </c>
    </row>
    <row r="2685" spans="1:9" ht="13.5" x14ac:dyDescent="0.25">
      <c r="A2685" s="3">
        <f>TITRES_STAT!B2688</f>
        <v>45918</v>
      </c>
      <c r="B2685" s="17">
        <f>TITRES_STAT!D2688</f>
        <v>10.7</v>
      </c>
      <c r="C2685" s="2">
        <f t="shared" si="369"/>
        <v>-0.10000000000000142</v>
      </c>
      <c r="D2685" s="2">
        <f t="shared" si="370"/>
        <v>0</v>
      </c>
      <c r="E2685" s="2">
        <f t="shared" si="371"/>
        <v>0.10000000000000142</v>
      </c>
      <c r="F2685" s="2">
        <f t="shared" ref="F2685:G2693" si="377">((F2684*13)+D2685)/14</f>
        <v>2.6409576458779734E-2</v>
      </c>
      <c r="G2685" s="2">
        <f t="shared" si="377"/>
        <v>4.4409374003722357E-2</v>
      </c>
      <c r="H2685" s="2">
        <f t="shared" si="373"/>
        <v>0.59468472707059783</v>
      </c>
      <c r="I2685" s="2">
        <f t="shared" si="374"/>
        <v>37.291680103002001</v>
      </c>
    </row>
    <row r="2686" spans="1:9" ht="13.5" x14ac:dyDescent="0.25">
      <c r="A2686" s="3">
        <f>TITRES_STAT!B2689</f>
        <v>45919</v>
      </c>
      <c r="B2686" s="17">
        <f>TITRES_STAT!D2689</f>
        <v>10.8</v>
      </c>
      <c r="C2686" s="2">
        <f t="shared" si="369"/>
        <v>0.10000000000000142</v>
      </c>
      <c r="D2686" s="2">
        <f t="shared" si="370"/>
        <v>0.10000000000000142</v>
      </c>
      <c r="E2686" s="2">
        <f t="shared" si="371"/>
        <v>0</v>
      </c>
      <c r="F2686" s="2">
        <f t="shared" si="377"/>
        <v>3.1666035283152712E-2</v>
      </c>
      <c r="G2686" s="2">
        <f t="shared" si="377"/>
        <v>4.1237275860599332E-2</v>
      </c>
      <c r="H2686" s="2">
        <f t="shared" si="373"/>
        <v>0.76789833038919086</v>
      </c>
      <c r="I2686" s="2">
        <f t="shared" si="374"/>
        <v>43.435661270189854</v>
      </c>
    </row>
    <row r="2687" spans="1:9" ht="13.5" x14ac:dyDescent="0.25">
      <c r="A2687" s="3">
        <f>TITRES_STAT!B2690</f>
        <v>45922</v>
      </c>
      <c r="B2687" s="17">
        <f>TITRES_STAT!D2690</f>
        <v>10.8</v>
      </c>
      <c r="C2687" s="2">
        <f t="shared" si="369"/>
        <v>0</v>
      </c>
      <c r="D2687" s="2">
        <f t="shared" si="370"/>
        <v>0</v>
      </c>
      <c r="E2687" s="2">
        <f t="shared" si="371"/>
        <v>0</v>
      </c>
      <c r="F2687" s="2">
        <f t="shared" si="377"/>
        <v>2.9404175620070378E-2</v>
      </c>
      <c r="G2687" s="2">
        <f t="shared" si="377"/>
        <v>3.8291756156270805E-2</v>
      </c>
      <c r="H2687" s="2">
        <f t="shared" si="373"/>
        <v>0.76789833038919098</v>
      </c>
      <c r="I2687" s="2">
        <f t="shared" si="374"/>
        <v>43.435661270189854</v>
      </c>
    </row>
    <row r="2688" spans="1:9" ht="13.5" x14ac:dyDescent="0.25">
      <c r="A2688" s="3">
        <f>TITRES_STAT!B2691</f>
        <v>45923</v>
      </c>
      <c r="B2688" s="17">
        <f>TITRES_STAT!D2691</f>
        <v>10.9</v>
      </c>
      <c r="C2688" s="2">
        <f t="shared" si="369"/>
        <v>9.9999999999999645E-2</v>
      </c>
      <c r="D2688" s="2">
        <f t="shared" si="370"/>
        <v>9.9999999999999645E-2</v>
      </c>
      <c r="E2688" s="2">
        <f t="shared" si="371"/>
        <v>0</v>
      </c>
      <c r="F2688" s="2">
        <f t="shared" si="377"/>
        <v>3.444673450435104E-2</v>
      </c>
      <c r="G2688" s="2">
        <f t="shared" si="377"/>
        <v>3.5556630716537176E-2</v>
      </c>
      <c r="H2688" s="2">
        <f t="shared" si="373"/>
        <v>0.96878511293619474</v>
      </c>
      <c r="I2688" s="2">
        <f t="shared" si="374"/>
        <v>49.207255102176887</v>
      </c>
    </row>
    <row r="2689" spans="1:9" ht="13.5" x14ac:dyDescent="0.25">
      <c r="A2689" s="3">
        <f>TITRES_STAT!B2692</f>
        <v>45924</v>
      </c>
      <c r="B2689" s="17">
        <f>TITRES_STAT!D2692</f>
        <v>10.94</v>
      </c>
      <c r="C2689" s="2">
        <f t="shared" si="369"/>
        <v>3.9999999999999147E-2</v>
      </c>
      <c r="D2689" s="2">
        <f t="shared" si="370"/>
        <v>3.9999999999999147E-2</v>
      </c>
      <c r="E2689" s="2">
        <f t="shared" si="371"/>
        <v>0</v>
      </c>
      <c r="F2689" s="2">
        <f t="shared" si="377"/>
        <v>3.4843396325468762E-2</v>
      </c>
      <c r="G2689" s="2">
        <f t="shared" si="377"/>
        <v>3.3016871379641662E-2</v>
      </c>
      <c r="H2689" s="2">
        <f t="shared" si="373"/>
        <v>1.0553209577256719</v>
      </c>
      <c r="I2689" s="2">
        <f t="shared" si="374"/>
        <v>51.345798511851108</v>
      </c>
    </row>
    <row r="2690" spans="1:9" ht="13.5" x14ac:dyDescent="0.25">
      <c r="A2690" s="3">
        <f>TITRES_STAT!B2693</f>
        <v>45925</v>
      </c>
      <c r="B2690" s="17">
        <f>TITRES_STAT!D2693</f>
        <v>10.88</v>
      </c>
      <c r="C2690" s="2">
        <f t="shared" si="369"/>
        <v>-5.9999999999998721E-2</v>
      </c>
      <c r="D2690" s="2">
        <f t="shared" si="370"/>
        <v>0</v>
      </c>
      <c r="E2690" s="2">
        <f t="shared" si="371"/>
        <v>5.9999999999998721E-2</v>
      </c>
      <c r="F2690" s="2">
        <f t="shared" si="377"/>
        <v>3.2354582302220991E-2</v>
      </c>
      <c r="G2690" s="2">
        <f t="shared" si="377"/>
        <v>3.4944237709667168E-2</v>
      </c>
      <c r="H2690" s="2">
        <f t="shared" si="373"/>
        <v>0.925891775663781</v>
      </c>
      <c r="I2690" s="2">
        <f t="shared" si="374"/>
        <v>48.076002367509027</v>
      </c>
    </row>
    <row r="2691" spans="1:9" ht="13.5" x14ac:dyDescent="0.25">
      <c r="A2691" s="3">
        <f>TITRES_STAT!B2694</f>
        <v>45926</v>
      </c>
      <c r="B2691" s="17">
        <f>TITRES_STAT!D2694</f>
        <v>10.9</v>
      </c>
      <c r="C2691" s="2">
        <f>B2691-B2690</f>
        <v>1.9999999999999574E-2</v>
      </c>
      <c r="D2691" s="2">
        <f>IF(C2691&gt;0,C2691,0)</f>
        <v>1.9999999999999574E-2</v>
      </c>
      <c r="E2691" s="2">
        <f>IF(C2691&lt;0,-C2691,0)</f>
        <v>0</v>
      </c>
      <c r="F2691" s="2">
        <f t="shared" si="377"/>
        <v>3.1472112137776606E-2</v>
      </c>
      <c r="G2691" s="2">
        <f t="shared" si="377"/>
        <v>3.2448220730405229E-2</v>
      </c>
      <c r="H2691" s="2">
        <f t="shared" si="373"/>
        <v>0.969917962505908</v>
      </c>
      <c r="I2691" s="2">
        <f t="shared" si="374"/>
        <v>49.236464714098425</v>
      </c>
    </row>
    <row r="2692" spans="1:9" ht="13.5" x14ac:dyDescent="0.25">
      <c r="A2692" s="3">
        <f>TITRES_STAT!B2695</f>
        <v>45929</v>
      </c>
      <c r="B2692" s="17">
        <f>TITRES_STAT!D2695</f>
        <v>10.79</v>
      </c>
      <c r="C2692" s="2">
        <f>B2692-B2691</f>
        <v>-0.11000000000000121</v>
      </c>
      <c r="D2692" s="2">
        <f>IF(C2692&gt;0,C2692,0)</f>
        <v>0</v>
      </c>
      <c r="E2692" s="2">
        <f>IF(C2692&lt;0,-C2692,0)</f>
        <v>0.11000000000000121</v>
      </c>
      <c r="F2692" s="2">
        <f t="shared" si="377"/>
        <v>2.922410412793542E-2</v>
      </c>
      <c r="G2692" s="2">
        <f t="shared" si="377"/>
        <v>3.7987633535376375E-2</v>
      </c>
      <c r="H2692" s="2">
        <f t="shared" si="373"/>
        <v>0.76930572947430831</v>
      </c>
      <c r="I2692" s="2">
        <f t="shared" si="374"/>
        <v>43.480655528249628</v>
      </c>
    </row>
    <row r="2693" spans="1:9" ht="13.5" x14ac:dyDescent="0.25">
      <c r="A2693" s="3">
        <f>TITRES_STAT!B2696</f>
        <v>45930</v>
      </c>
      <c r="B2693" s="17">
        <f>TITRES_STAT!D2696</f>
        <v>10.74</v>
      </c>
      <c r="C2693" s="2">
        <f>B2693-B2692</f>
        <v>-4.9999999999998934E-2</v>
      </c>
      <c r="D2693" s="2">
        <f>IF(C2693&gt;0,C2693,0)</f>
        <v>0</v>
      </c>
      <c r="E2693" s="2">
        <f>IF(C2693&lt;0,-C2693,0)</f>
        <v>4.9999999999998934E-2</v>
      </c>
      <c r="F2693" s="2">
        <f t="shared" si="377"/>
        <v>2.7136668118797176E-2</v>
      </c>
      <c r="G2693" s="2">
        <f t="shared" si="377"/>
        <v>3.8845659711420844E-2</v>
      </c>
      <c r="H2693" s="2">
        <f t="shared" si="373"/>
        <v>0.69857658025096792</v>
      </c>
      <c r="I2693" s="2">
        <f t="shared" si="374"/>
        <v>41.127176035110047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5F2DF-5064-4521-94FC-58FE397F6466}">
  <dimension ref="A1:H2693"/>
  <sheetViews>
    <sheetView tabSelected="1" topLeftCell="A28" workbookViewId="0">
      <selection activeCell="K37" sqref="K37"/>
    </sheetView>
  </sheetViews>
  <sheetFormatPr defaultRowHeight="12.5" x14ac:dyDescent="0.25"/>
  <cols>
    <col min="1" max="1" width="11" bestFit="1" customWidth="1"/>
    <col min="6" max="6" width="10.1796875" bestFit="1" customWidth="1"/>
  </cols>
  <sheetData>
    <row r="1" spans="1:8" ht="24" x14ac:dyDescent="0.25">
      <c r="A1" s="1" t="str">
        <f>TITRES_STAT!B4</f>
        <v>Date</v>
      </c>
      <c r="B1" s="1" t="str">
        <f>TITRES_STAT!D4</f>
        <v>Cours Ajusté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</row>
    <row r="2" spans="1:8" ht="13.5" x14ac:dyDescent="0.25">
      <c r="A2" s="3">
        <f>TITRES_STAT!B5</f>
        <v>42006</v>
      </c>
      <c r="B2" s="17">
        <f>TITRES_STAT!D5</f>
        <v>2.1598000000000002</v>
      </c>
      <c r="C2" s="2" t="s">
        <v>24</v>
      </c>
      <c r="D2" s="2" t="s">
        <v>24</v>
      </c>
      <c r="E2" s="2"/>
      <c r="F2" s="2"/>
      <c r="G2" s="2"/>
      <c r="H2" s="2"/>
    </row>
    <row r="3" spans="1:8" ht="13.5" x14ac:dyDescent="0.25">
      <c r="A3" s="3">
        <f>TITRES_STAT!B6</f>
        <v>42009</v>
      </c>
      <c r="B3" s="17">
        <f>TITRES_STAT!D6</f>
        <v>2.12</v>
      </c>
      <c r="C3" s="16" t="s">
        <v>40</v>
      </c>
      <c r="D3" s="16" t="s">
        <v>41</v>
      </c>
      <c r="E3" s="2"/>
      <c r="F3" s="2"/>
      <c r="G3" s="2"/>
      <c r="H3" s="2"/>
    </row>
    <row r="4" spans="1:8" ht="13.5" x14ac:dyDescent="0.25">
      <c r="A4" s="3">
        <f>TITRES_STAT!B7</f>
        <v>42010</v>
      </c>
      <c r="B4" s="17">
        <f>TITRES_STAT!D7</f>
        <v>2.1549</v>
      </c>
      <c r="C4" s="2">
        <f>2/13</f>
        <v>0.15384615384615385</v>
      </c>
      <c r="D4" s="2">
        <f>2/27</f>
        <v>7.407407407407407E-2</v>
      </c>
      <c r="E4" s="2"/>
      <c r="F4" s="2"/>
      <c r="G4" s="2"/>
      <c r="H4" s="2"/>
    </row>
    <row r="5" spans="1:8" ht="13.5" x14ac:dyDescent="0.25">
      <c r="A5" s="3">
        <f>TITRES_STAT!B8</f>
        <v>42011</v>
      </c>
      <c r="B5" s="17">
        <f>TITRES_STAT!D8</f>
        <v>2.1398999999999999</v>
      </c>
      <c r="C5" s="2"/>
      <c r="D5" s="2"/>
      <c r="E5" s="2"/>
      <c r="F5" s="2"/>
      <c r="G5" s="2"/>
      <c r="H5" s="2"/>
    </row>
    <row r="6" spans="1:8" ht="13.5" x14ac:dyDescent="0.25">
      <c r="A6" s="3">
        <f>TITRES_STAT!B9</f>
        <v>42012</v>
      </c>
      <c r="B6" s="17">
        <f>TITRES_STAT!D9</f>
        <v>2.1150000000000002</v>
      </c>
      <c r="C6" s="2"/>
      <c r="D6" s="2"/>
      <c r="E6" s="2"/>
      <c r="F6" s="2"/>
      <c r="G6" s="2"/>
      <c r="H6" s="2"/>
    </row>
    <row r="7" spans="1:8" ht="13.5" x14ac:dyDescent="0.25">
      <c r="A7" s="3">
        <f>TITRES_STAT!B10</f>
        <v>42013</v>
      </c>
      <c r="B7" s="17">
        <f>TITRES_STAT!D10</f>
        <v>2.0951</v>
      </c>
      <c r="C7" s="2"/>
      <c r="D7" s="2"/>
      <c r="E7" s="2"/>
      <c r="F7" s="2"/>
      <c r="G7" s="2"/>
      <c r="H7" s="2"/>
    </row>
    <row r="8" spans="1:8" ht="13.5" x14ac:dyDescent="0.25">
      <c r="A8" s="3">
        <f>TITRES_STAT!B11</f>
        <v>42016</v>
      </c>
      <c r="B8" s="17">
        <f>TITRES_STAT!D11</f>
        <v>2.0901999999999998</v>
      </c>
      <c r="C8" s="2"/>
      <c r="D8" s="2"/>
      <c r="E8" s="2"/>
      <c r="F8" s="2"/>
      <c r="G8" s="2"/>
      <c r="H8" s="2"/>
    </row>
    <row r="9" spans="1:8" ht="13.5" x14ac:dyDescent="0.25">
      <c r="A9" s="3">
        <f>TITRES_STAT!B12</f>
        <v>42017</v>
      </c>
      <c r="B9" s="17">
        <f>TITRES_STAT!D12</f>
        <v>2.125</v>
      </c>
      <c r="C9" s="2"/>
      <c r="D9" s="2"/>
      <c r="E9" s="2"/>
      <c r="F9" s="2"/>
      <c r="G9" s="2"/>
      <c r="H9" s="2"/>
    </row>
    <row r="10" spans="1:8" ht="13.5" x14ac:dyDescent="0.25">
      <c r="A10" s="3">
        <f>TITRES_STAT!B13</f>
        <v>42019</v>
      </c>
      <c r="B10" s="17">
        <f>TITRES_STAT!D13</f>
        <v>2.0802</v>
      </c>
      <c r="C10" s="2"/>
      <c r="D10" s="2"/>
      <c r="E10" s="2"/>
      <c r="F10" s="2"/>
      <c r="G10" s="2"/>
      <c r="H10" s="2"/>
    </row>
    <row r="11" spans="1:8" ht="13.5" x14ac:dyDescent="0.25">
      <c r="A11" s="3">
        <f>TITRES_STAT!B14</f>
        <v>42020</v>
      </c>
      <c r="B11" s="17">
        <f>TITRES_STAT!D14</f>
        <v>2.0802</v>
      </c>
      <c r="C11" s="2"/>
      <c r="D11" s="2"/>
      <c r="E11" s="2"/>
      <c r="F11" s="2"/>
      <c r="G11" s="2"/>
      <c r="H11" s="2"/>
    </row>
    <row r="12" spans="1:8" ht="13.5" x14ac:dyDescent="0.25">
      <c r="A12" s="3">
        <f>TITRES_STAT!B15</f>
        <v>42023</v>
      </c>
      <c r="B12" s="17">
        <f>TITRES_STAT!D15</f>
        <v>2.0951</v>
      </c>
      <c r="C12" s="2"/>
      <c r="D12" s="2"/>
      <c r="E12" s="2"/>
      <c r="F12" s="2"/>
      <c r="G12" s="2"/>
      <c r="H12" s="2"/>
    </row>
    <row r="13" spans="1:8" ht="13.5" x14ac:dyDescent="0.25">
      <c r="A13" s="3">
        <f>TITRES_STAT!B16</f>
        <v>42024</v>
      </c>
      <c r="B13" s="17">
        <f>TITRES_STAT!D16</f>
        <v>2.0901999999999998</v>
      </c>
      <c r="C13" s="2">
        <f>AVERAGE(B2:B13)</f>
        <v>2.1121333333333334</v>
      </c>
      <c r="D13" s="2"/>
      <c r="E13" s="2"/>
      <c r="F13" s="2"/>
      <c r="G13" s="2"/>
      <c r="H13" s="2"/>
    </row>
    <row r="14" spans="1:8" ht="13.5" x14ac:dyDescent="0.25">
      <c r="A14" s="3">
        <f>TITRES_STAT!B17</f>
        <v>42025</v>
      </c>
      <c r="B14" s="17">
        <f>TITRES_STAT!D17</f>
        <v>2.0901999999999998</v>
      </c>
      <c r="C14" s="2">
        <f>$C$4*B4+C13*(1-$C$4)</f>
        <v>2.1187128205128207</v>
      </c>
      <c r="D14" s="2"/>
      <c r="E14" s="2"/>
      <c r="F14" s="2"/>
      <c r="G14" s="2"/>
      <c r="H14" s="2"/>
    </row>
    <row r="15" spans="1:8" ht="13.5" x14ac:dyDescent="0.25">
      <c r="A15" s="3">
        <f>TITRES_STAT!B18</f>
        <v>42026</v>
      </c>
      <c r="B15" s="17">
        <f>TITRES_STAT!D18</f>
        <v>2.0851999999999999</v>
      </c>
      <c r="C15" s="2">
        <f t="shared" ref="C15:C78" si="0">$C$4*B5+C14*(1-$C$4)</f>
        <v>2.1219723865877715</v>
      </c>
      <c r="D15" s="2"/>
      <c r="E15" s="2"/>
      <c r="F15" s="2"/>
      <c r="G15" s="2"/>
      <c r="H15" s="2"/>
    </row>
    <row r="16" spans="1:8" ht="13.5" x14ac:dyDescent="0.25">
      <c r="A16" s="3">
        <f>TITRES_STAT!B19</f>
        <v>42027</v>
      </c>
      <c r="B16" s="17">
        <f>TITRES_STAT!D19</f>
        <v>2.0951</v>
      </c>
      <c r="C16" s="2">
        <f t="shared" si="0"/>
        <v>2.1208997117281143</v>
      </c>
      <c r="D16" s="2"/>
      <c r="E16" s="2"/>
      <c r="F16" s="2"/>
      <c r="G16" s="2"/>
      <c r="H16" s="2"/>
    </row>
    <row r="17" spans="1:8" ht="13.5" x14ac:dyDescent="0.25">
      <c r="A17" s="3">
        <f>TITRES_STAT!B20</f>
        <v>42030</v>
      </c>
      <c r="B17" s="17">
        <f>TITRES_STAT!D20</f>
        <v>2.1150000000000002</v>
      </c>
      <c r="C17" s="2">
        <f t="shared" si="0"/>
        <v>2.1169305253084043</v>
      </c>
      <c r="D17" s="2"/>
      <c r="E17" s="2"/>
      <c r="F17" s="2"/>
      <c r="G17" s="2"/>
      <c r="H17" s="2"/>
    </row>
    <row r="18" spans="1:8" ht="13.5" x14ac:dyDescent="0.25">
      <c r="A18" s="3">
        <f>TITRES_STAT!B21</f>
        <v>42031</v>
      </c>
      <c r="B18" s="17">
        <f>TITRES_STAT!D21</f>
        <v>2.0901999999999998</v>
      </c>
      <c r="C18" s="2">
        <f t="shared" si="0"/>
        <v>2.1128181367994188</v>
      </c>
      <c r="D18" s="2"/>
      <c r="E18" s="2"/>
      <c r="F18" s="2"/>
      <c r="G18" s="2"/>
      <c r="H18" s="2"/>
    </row>
    <row r="19" spans="1:8" ht="13.5" x14ac:dyDescent="0.25">
      <c r="A19" s="3">
        <f>TITRES_STAT!B22</f>
        <v>42032</v>
      </c>
      <c r="B19" s="17">
        <f>TITRES_STAT!D22</f>
        <v>2.1101000000000001</v>
      </c>
      <c r="C19" s="2">
        <f t="shared" si="0"/>
        <v>2.1146922695995083</v>
      </c>
      <c r="D19" s="2"/>
      <c r="E19" s="2"/>
      <c r="F19" s="2"/>
      <c r="G19" s="2"/>
      <c r="H19" s="2"/>
    </row>
    <row r="20" spans="1:8" ht="13.5" x14ac:dyDescent="0.25">
      <c r="A20" s="3">
        <f>TITRES_STAT!B23</f>
        <v>42033</v>
      </c>
      <c r="B20" s="17">
        <f>TITRES_STAT!D23</f>
        <v>2.1000999999999999</v>
      </c>
      <c r="C20" s="2">
        <f t="shared" si="0"/>
        <v>2.1093857665841993</v>
      </c>
      <c r="D20" s="2"/>
      <c r="E20" s="2"/>
      <c r="F20" s="2"/>
      <c r="G20" s="2"/>
      <c r="H20" s="2"/>
    </row>
    <row r="21" spans="1:8" ht="13.5" x14ac:dyDescent="0.25">
      <c r="A21" s="3">
        <f>TITRES_STAT!B24</f>
        <v>42034</v>
      </c>
      <c r="B21" s="17">
        <f>TITRES_STAT!D24</f>
        <v>2.0901999999999998</v>
      </c>
      <c r="C21" s="2">
        <f t="shared" si="0"/>
        <v>2.1048956486481685</v>
      </c>
      <c r="D21" s="2"/>
      <c r="E21" s="2"/>
      <c r="F21" s="2"/>
      <c r="G21" s="2"/>
      <c r="H21" s="2"/>
    </row>
    <row r="22" spans="1:8" ht="13.5" x14ac:dyDescent="0.25">
      <c r="A22" s="3">
        <f>TITRES_STAT!B25</f>
        <v>42037</v>
      </c>
      <c r="B22" s="17">
        <f>TITRES_STAT!D25</f>
        <v>2.0901999999999998</v>
      </c>
      <c r="C22" s="2">
        <f t="shared" si="0"/>
        <v>2.1033886257792194</v>
      </c>
      <c r="D22" s="2"/>
      <c r="E22" s="2"/>
      <c r="F22" s="2"/>
      <c r="G22" s="2"/>
      <c r="H22" s="2"/>
    </row>
    <row r="23" spans="1:8" ht="13.5" x14ac:dyDescent="0.25">
      <c r="A23" s="3">
        <f>TITRES_STAT!B26</f>
        <v>42038</v>
      </c>
      <c r="B23" s="17">
        <f>TITRES_STAT!D26</f>
        <v>2.0851999999999999</v>
      </c>
      <c r="C23" s="2">
        <f t="shared" si="0"/>
        <v>2.10135960642857</v>
      </c>
      <c r="D23" s="2"/>
      <c r="E23" s="2"/>
      <c r="F23" s="2"/>
      <c r="G23" s="2"/>
      <c r="H23" s="2"/>
    </row>
    <row r="24" spans="1:8" ht="13.5" x14ac:dyDescent="0.25">
      <c r="A24" s="3">
        <f>TITRES_STAT!B27</f>
        <v>42039</v>
      </c>
      <c r="B24" s="17">
        <f>TITRES_STAT!D27</f>
        <v>2.0653000000000001</v>
      </c>
      <c r="C24" s="2">
        <f t="shared" si="0"/>
        <v>2.0996427439010978</v>
      </c>
      <c r="D24" s="2"/>
      <c r="E24" s="2"/>
      <c r="F24" s="2"/>
      <c r="G24" s="2"/>
      <c r="H24" s="2"/>
    </row>
    <row r="25" spans="1:8" ht="13.5" x14ac:dyDescent="0.25">
      <c r="A25" s="3">
        <f>TITRES_STAT!B28</f>
        <v>42040</v>
      </c>
      <c r="B25" s="17">
        <f>TITRES_STAT!D28</f>
        <v>2.0653000000000001</v>
      </c>
      <c r="C25" s="2">
        <f t="shared" si="0"/>
        <v>2.0974207833009291</v>
      </c>
      <c r="D25" s="2"/>
      <c r="E25" s="2"/>
      <c r="F25" s="2"/>
      <c r="G25" s="2"/>
      <c r="H25" s="2"/>
    </row>
    <row r="26" spans="1:8" ht="13.5" x14ac:dyDescent="0.25">
      <c r="A26" s="3">
        <f>TITRES_STAT!B29</f>
        <v>42041</v>
      </c>
      <c r="B26" s="17">
        <f>TITRES_STAT!D29</f>
        <v>2.0901999999999998</v>
      </c>
      <c r="C26" s="2">
        <f t="shared" si="0"/>
        <v>2.0970637397161704</v>
      </c>
      <c r="D26" s="2"/>
      <c r="E26" s="2"/>
      <c r="F26" s="2"/>
      <c r="G26" s="2"/>
      <c r="H26" s="2"/>
    </row>
    <row r="27" spans="1:8" ht="13.5" x14ac:dyDescent="0.25">
      <c r="A27" s="3">
        <f>TITRES_STAT!B30</f>
        <v>42044</v>
      </c>
      <c r="B27" s="17">
        <f>TITRES_STAT!D30</f>
        <v>2.0901999999999998</v>
      </c>
      <c r="C27" s="2">
        <f t="shared" si="0"/>
        <v>2.0998231643752212</v>
      </c>
      <c r="D27" s="2">
        <f>AVERAGE(B2:B27)</f>
        <v>2.100311538461539</v>
      </c>
      <c r="E27" s="2">
        <f>C27-D27</f>
        <v>-4.8837408631774437E-4</v>
      </c>
      <c r="F27" s="2"/>
      <c r="G27" s="2"/>
      <c r="H27" s="2"/>
    </row>
    <row r="28" spans="1:8" ht="13.5" x14ac:dyDescent="0.25">
      <c r="A28" s="3">
        <f>TITRES_STAT!B31</f>
        <v>42045</v>
      </c>
      <c r="B28" s="17">
        <f>TITRES_STAT!D31</f>
        <v>2.0752000000000002</v>
      </c>
      <c r="C28" s="2">
        <f t="shared" si="0"/>
        <v>2.0983426775482639</v>
      </c>
      <c r="D28" s="2">
        <f>$D$4*B28+(1-$D$4)*D27</f>
        <v>2.098451424501425</v>
      </c>
      <c r="E28" s="2">
        <f t="shared" ref="E28:E91" si="1">C28-D28</f>
        <v>-1.087469531610985E-4</v>
      </c>
      <c r="F28" s="2"/>
      <c r="G28" s="2"/>
      <c r="H28" s="2"/>
    </row>
    <row r="29" spans="1:8" ht="13.5" x14ac:dyDescent="0.25">
      <c r="A29" s="3">
        <f>TITRES_STAT!B32</f>
        <v>42046</v>
      </c>
      <c r="B29" s="17">
        <f>TITRES_STAT!D32</f>
        <v>2.0802</v>
      </c>
      <c r="C29" s="2">
        <f t="shared" si="0"/>
        <v>2.1001514963869923</v>
      </c>
      <c r="D29" s="2">
        <f t="shared" ref="D29:D92" si="2">$D$4*B29+(1-$D$4)*D28</f>
        <v>2.0970994671309491</v>
      </c>
      <c r="E29" s="2">
        <f t="shared" si="1"/>
        <v>3.0520292560431983E-3</v>
      </c>
      <c r="F29" s="2"/>
      <c r="G29" s="2"/>
      <c r="H29" s="2"/>
    </row>
    <row r="30" spans="1:8" ht="13.5" x14ac:dyDescent="0.25">
      <c r="A30" s="3">
        <f>TITRES_STAT!B33</f>
        <v>42047</v>
      </c>
      <c r="B30" s="17">
        <f>TITRES_STAT!D33</f>
        <v>2.0901999999999998</v>
      </c>
      <c r="C30" s="2">
        <f t="shared" si="0"/>
        <v>2.1001435738659167</v>
      </c>
      <c r="D30" s="2">
        <f t="shared" si="2"/>
        <v>2.0965883954916196</v>
      </c>
      <c r="E30" s="2">
        <f t="shared" si="1"/>
        <v>3.5551783742970855E-3</v>
      </c>
      <c r="F30" s="2"/>
      <c r="G30" s="2"/>
      <c r="H30" s="2"/>
    </row>
    <row r="31" spans="1:8" ht="13.5" x14ac:dyDescent="0.25">
      <c r="A31" s="3">
        <f>TITRES_STAT!B34</f>
        <v>42048</v>
      </c>
      <c r="B31" s="17">
        <f>TITRES_STAT!D34</f>
        <v>2.0701999999999998</v>
      </c>
      <c r="C31" s="2">
        <f t="shared" si="0"/>
        <v>2.0986137932711602</v>
      </c>
      <c r="D31" s="2">
        <f t="shared" si="2"/>
        <v>2.0946336995292776</v>
      </c>
      <c r="E31" s="2">
        <f t="shared" si="1"/>
        <v>3.9800937418825733E-3</v>
      </c>
      <c r="F31" s="2"/>
      <c r="G31" s="2"/>
      <c r="H31" s="2"/>
    </row>
    <row r="32" spans="1:8" ht="13.5" x14ac:dyDescent="0.25">
      <c r="A32" s="3">
        <f>TITRES_STAT!B35</f>
        <v>42051</v>
      </c>
      <c r="B32" s="17">
        <f>TITRES_STAT!D35</f>
        <v>2.0701999999999998</v>
      </c>
      <c r="C32" s="2">
        <f t="shared" si="0"/>
        <v>2.0973193635371357</v>
      </c>
      <c r="D32" s="2">
        <f t="shared" si="2"/>
        <v>2.0928237958604421</v>
      </c>
      <c r="E32" s="2">
        <f t="shared" si="1"/>
        <v>4.4955676766935682E-3</v>
      </c>
      <c r="F32" s="2"/>
      <c r="G32" s="2"/>
      <c r="H32" s="2"/>
    </row>
    <row r="33" spans="1:8" ht="13.5" x14ac:dyDescent="0.25">
      <c r="A33" s="3">
        <f>TITRES_STAT!B36</f>
        <v>42052</v>
      </c>
      <c r="B33" s="17">
        <f>TITRES_STAT!D36</f>
        <v>2.0901999999999998</v>
      </c>
      <c r="C33" s="2">
        <f t="shared" si="0"/>
        <v>2.0954548460698841</v>
      </c>
      <c r="D33" s="2">
        <f t="shared" si="2"/>
        <v>2.0926294406115202</v>
      </c>
      <c r="E33" s="2">
        <f t="shared" si="1"/>
        <v>2.8254054583638499E-3</v>
      </c>
      <c r="F33" s="2"/>
      <c r="G33" s="2"/>
      <c r="H33" s="2"/>
    </row>
    <row r="34" spans="1:8" ht="13.5" x14ac:dyDescent="0.25">
      <c r="A34" s="3">
        <f>TITRES_STAT!B37</f>
        <v>42053</v>
      </c>
      <c r="B34" s="17">
        <f>TITRES_STAT!D37</f>
        <v>2.0901999999999998</v>
      </c>
      <c r="C34" s="2">
        <f t="shared" si="0"/>
        <v>2.0908156389822099</v>
      </c>
      <c r="D34" s="2">
        <f t="shared" si="2"/>
        <v>2.0924494820477038</v>
      </c>
      <c r="E34" s="2">
        <f t="shared" si="1"/>
        <v>-1.6338430654938563E-3</v>
      </c>
      <c r="F34" s="2"/>
      <c r="G34" s="2"/>
      <c r="H34" s="2"/>
    </row>
    <row r="35" spans="1:8" ht="13.5" x14ac:dyDescent="0.25">
      <c r="A35" s="3">
        <f>TITRES_STAT!B38</f>
        <v>42054</v>
      </c>
      <c r="B35" s="17">
        <f>TITRES_STAT!D38</f>
        <v>2.0752000000000002</v>
      </c>
      <c r="C35" s="2">
        <f t="shared" si="0"/>
        <v>2.08689015606187</v>
      </c>
      <c r="D35" s="2">
        <f t="shared" si="2"/>
        <v>2.0911717426367629</v>
      </c>
      <c r="E35" s="2">
        <f t="shared" si="1"/>
        <v>-4.2815865748928594E-3</v>
      </c>
      <c r="F35" s="2">
        <f>AVERAGE(E27:E35)</f>
        <v>1.266191536379413E-3</v>
      </c>
      <c r="G35" s="2">
        <f>E35-F35</f>
        <v>-5.5477781112722724E-3</v>
      </c>
      <c r="H35" s="2" t="str">
        <f>IF(G35&lt;0,"Hold","Sell")</f>
        <v>Hold</v>
      </c>
    </row>
    <row r="36" spans="1:8" ht="13.5" x14ac:dyDescent="0.25">
      <c r="A36" s="3">
        <f>TITRES_STAT!B39</f>
        <v>42055</v>
      </c>
      <c r="B36" s="17">
        <f>TITRES_STAT!D39</f>
        <v>2.0701999999999998</v>
      </c>
      <c r="C36" s="2">
        <f t="shared" si="0"/>
        <v>2.0873993628215821</v>
      </c>
      <c r="D36" s="2">
        <f t="shared" si="2"/>
        <v>2.0896182802192249</v>
      </c>
      <c r="E36" s="2">
        <f t="shared" si="1"/>
        <v>-2.2189173976427945E-3</v>
      </c>
      <c r="F36" s="2">
        <f>(E36*(2/(10)))+((1-(2/10))*F35)</f>
        <v>5.6916974957497155E-4</v>
      </c>
      <c r="G36" s="2">
        <f t="shared" ref="G36:G99" si="3">E36-F36</f>
        <v>-2.788087147217766E-3</v>
      </c>
      <c r="H36" s="2" t="str">
        <f t="shared" ref="H36:H99" si="4">IF(G36&lt;0,"Hold","Sell")</f>
        <v>Hold</v>
      </c>
    </row>
    <row r="37" spans="1:8" ht="13.5" x14ac:dyDescent="0.25">
      <c r="A37" s="3">
        <f>TITRES_STAT!B40</f>
        <v>42058</v>
      </c>
      <c r="B37" s="17">
        <f>TITRES_STAT!D40</f>
        <v>2.0802</v>
      </c>
      <c r="C37" s="2">
        <f t="shared" si="0"/>
        <v>2.0878302300798004</v>
      </c>
      <c r="D37" s="2">
        <f t="shared" si="2"/>
        <v>2.0889206298326157</v>
      </c>
      <c r="E37" s="2">
        <f t="shared" si="1"/>
        <v>-1.0903997528153297E-3</v>
      </c>
      <c r="F37" s="2">
        <f t="shared" ref="F37:F100" si="5">(E37*(2/(10)))+((1-(2/10))*F36)</f>
        <v>2.3725584909691129E-4</v>
      </c>
      <c r="G37" s="2">
        <f t="shared" si="3"/>
        <v>-1.327655601912241E-3</v>
      </c>
      <c r="H37" s="2" t="str">
        <f t="shared" si="4"/>
        <v>Hold</v>
      </c>
    </row>
    <row r="38" spans="1:8" ht="13.5" x14ac:dyDescent="0.25">
      <c r="A38" s="3">
        <f>TITRES_STAT!B41</f>
        <v>42059</v>
      </c>
      <c r="B38" s="17">
        <f>TITRES_STAT!D41</f>
        <v>2.0802</v>
      </c>
      <c r="C38" s="2">
        <f t="shared" si="0"/>
        <v>2.0858871177598308</v>
      </c>
      <c r="D38" s="2">
        <f t="shared" si="2"/>
        <v>2.088274657252422</v>
      </c>
      <c r="E38" s="2">
        <f t="shared" si="1"/>
        <v>-2.3875394925911841E-3</v>
      </c>
      <c r="F38" s="2">
        <f t="shared" si="5"/>
        <v>-2.8770321924070783E-4</v>
      </c>
      <c r="G38" s="2">
        <f t="shared" si="3"/>
        <v>-2.0998362733504763E-3</v>
      </c>
      <c r="H38" s="2" t="str">
        <f t="shared" si="4"/>
        <v>Hold</v>
      </c>
    </row>
    <row r="39" spans="1:8" ht="13.5" x14ac:dyDescent="0.25">
      <c r="A39" s="3">
        <f>TITRES_STAT!B42</f>
        <v>42060</v>
      </c>
      <c r="B39" s="17">
        <f>TITRES_STAT!D42</f>
        <v>2.0653000000000001</v>
      </c>
      <c r="C39" s="2">
        <f t="shared" si="0"/>
        <v>2.0850121765660106</v>
      </c>
      <c r="D39" s="2">
        <f t="shared" si="2"/>
        <v>2.0865728307892795</v>
      </c>
      <c r="E39" s="2">
        <f t="shared" si="1"/>
        <v>-1.560654223268898E-3</v>
      </c>
      <c r="F39" s="2">
        <f t="shared" si="5"/>
        <v>-5.4229342004634591E-4</v>
      </c>
      <c r="G39" s="2">
        <f t="shared" si="3"/>
        <v>-1.0183608032225521E-3</v>
      </c>
      <c r="H39" s="2" t="str">
        <f t="shared" si="4"/>
        <v>Hold</v>
      </c>
    </row>
    <row r="40" spans="1:8" ht="13.5" x14ac:dyDescent="0.25">
      <c r="A40" s="3">
        <f>TITRES_STAT!B43</f>
        <v>42061</v>
      </c>
      <c r="B40" s="17">
        <f>TITRES_STAT!D43</f>
        <v>2.0602999999999998</v>
      </c>
      <c r="C40" s="2">
        <f t="shared" si="0"/>
        <v>2.0858103032481625</v>
      </c>
      <c r="D40" s="2">
        <f t="shared" si="2"/>
        <v>2.0846266951752588</v>
      </c>
      <c r="E40" s="2">
        <f t="shared" si="1"/>
        <v>1.1836080729037413E-3</v>
      </c>
      <c r="F40" s="2">
        <f t="shared" si="5"/>
        <v>-1.9711312145632848E-4</v>
      </c>
      <c r="G40" s="2">
        <f t="shared" si="3"/>
        <v>1.3807211943600698E-3</v>
      </c>
      <c r="H40" s="2" t="str">
        <f t="shared" si="4"/>
        <v>Sell</v>
      </c>
    </row>
    <row r="41" spans="1:8" ht="13.5" x14ac:dyDescent="0.25">
      <c r="A41" s="3">
        <f>TITRES_STAT!B44</f>
        <v>42062</v>
      </c>
      <c r="B41" s="17">
        <f>TITRES_STAT!D44</f>
        <v>2.0552999999999999</v>
      </c>
      <c r="C41" s="2">
        <f t="shared" si="0"/>
        <v>2.0834087181330605</v>
      </c>
      <c r="D41" s="2">
        <f t="shared" si="2"/>
        <v>2.0824543473844987</v>
      </c>
      <c r="E41" s="2">
        <f t="shared" si="1"/>
        <v>9.543707485617503E-4</v>
      </c>
      <c r="F41" s="2">
        <f t="shared" si="5"/>
        <v>3.318365254728728E-5</v>
      </c>
      <c r="G41" s="2">
        <f t="shared" si="3"/>
        <v>9.2118709601446305E-4</v>
      </c>
      <c r="H41" s="2" t="str">
        <f t="shared" si="4"/>
        <v>Sell</v>
      </c>
    </row>
    <row r="42" spans="1:8" ht="13.5" x14ac:dyDescent="0.25">
      <c r="A42" s="3">
        <f>TITRES_STAT!B45</f>
        <v>42065</v>
      </c>
      <c r="B42" s="17">
        <f>TITRES_STAT!D45</f>
        <v>2.0851999999999999</v>
      </c>
      <c r="C42" s="2">
        <f t="shared" si="0"/>
        <v>2.0813766076510514</v>
      </c>
      <c r="D42" s="2">
        <f t="shared" si="2"/>
        <v>2.0826577290597208</v>
      </c>
      <c r="E42" s="2">
        <f t="shared" si="1"/>
        <v>-1.2811214086694278E-3</v>
      </c>
      <c r="F42" s="2">
        <f t="shared" si="5"/>
        <v>-2.2967735969605573E-4</v>
      </c>
      <c r="G42" s="2">
        <f t="shared" si="3"/>
        <v>-1.0514440489733721E-3</v>
      </c>
      <c r="H42" s="2" t="str">
        <f t="shared" si="4"/>
        <v>Hold</v>
      </c>
    </row>
    <row r="43" spans="1:8" ht="13.5" x14ac:dyDescent="0.25">
      <c r="A43" s="3">
        <f>TITRES_STAT!B46</f>
        <v>42066</v>
      </c>
      <c r="B43" s="17">
        <f>TITRES_STAT!D46</f>
        <v>2.0503</v>
      </c>
      <c r="C43" s="2">
        <f t="shared" si="0"/>
        <v>2.0827340526278126</v>
      </c>
      <c r="D43" s="2">
        <f t="shared" si="2"/>
        <v>2.0802608602404824</v>
      </c>
      <c r="E43" s="2">
        <f t="shared" si="1"/>
        <v>2.4731923873302364E-3</v>
      </c>
      <c r="F43" s="2">
        <f t="shared" si="5"/>
        <v>3.1089658970920276E-4</v>
      </c>
      <c r="G43" s="2">
        <f t="shared" si="3"/>
        <v>2.1622957976210337E-3</v>
      </c>
      <c r="H43" s="2" t="str">
        <f t="shared" si="4"/>
        <v>Sell</v>
      </c>
    </row>
    <row r="44" spans="1:8" ht="13.5" x14ac:dyDescent="0.25">
      <c r="A44" s="3">
        <f>TITRES_STAT!B47</f>
        <v>42067</v>
      </c>
      <c r="B44" s="17">
        <f>TITRES_STAT!D47</f>
        <v>2.0802</v>
      </c>
      <c r="C44" s="2">
        <f t="shared" si="0"/>
        <v>2.0838826599158415</v>
      </c>
      <c r="D44" s="2">
        <f t="shared" si="2"/>
        <v>2.0802563520745205</v>
      </c>
      <c r="E44" s="2">
        <f t="shared" si="1"/>
        <v>3.6263078413210081E-3</v>
      </c>
      <c r="F44" s="2">
        <f t="shared" si="5"/>
        <v>9.7397884003156397E-4</v>
      </c>
      <c r="G44" s="2">
        <f t="shared" si="3"/>
        <v>2.6523290012894444E-3</v>
      </c>
      <c r="H44" s="2" t="str">
        <f t="shared" si="4"/>
        <v>Sell</v>
      </c>
    </row>
    <row r="45" spans="1:8" ht="13.5" x14ac:dyDescent="0.25">
      <c r="A45" s="3">
        <f>TITRES_STAT!B48</f>
        <v>42068</v>
      </c>
      <c r="B45" s="17">
        <f>TITRES_STAT!D48</f>
        <v>2.0404</v>
      </c>
      <c r="C45" s="2">
        <f t="shared" si="0"/>
        <v>2.0825468660826352</v>
      </c>
      <c r="D45" s="2">
        <f t="shared" si="2"/>
        <v>2.07730402969863</v>
      </c>
      <c r="E45" s="2">
        <f t="shared" si="1"/>
        <v>5.242836384005134E-3</v>
      </c>
      <c r="F45" s="2">
        <f t="shared" si="5"/>
        <v>1.8277503488262781E-3</v>
      </c>
      <c r="G45" s="2">
        <f t="shared" si="3"/>
        <v>3.4150860351788558E-3</v>
      </c>
      <c r="H45" s="2" t="str">
        <f t="shared" si="4"/>
        <v>Sell</v>
      </c>
    </row>
    <row r="46" spans="1:8" ht="13.5" x14ac:dyDescent="0.25">
      <c r="A46" s="3">
        <f>TITRES_STAT!B49</f>
        <v>42069</v>
      </c>
      <c r="B46" s="17">
        <f>TITRES_STAT!D49</f>
        <v>2.0602999999999998</v>
      </c>
      <c r="C46" s="2">
        <f t="shared" si="0"/>
        <v>2.0806473482237684</v>
      </c>
      <c r="D46" s="2">
        <f t="shared" si="2"/>
        <v>2.0760444719431761</v>
      </c>
      <c r="E46" s="2">
        <f t="shared" si="1"/>
        <v>4.6028762805923051E-3</v>
      </c>
      <c r="F46" s="2">
        <f t="shared" si="5"/>
        <v>2.3827755351794838E-3</v>
      </c>
      <c r="G46" s="2">
        <f t="shared" si="3"/>
        <v>2.2201007454128213E-3</v>
      </c>
      <c r="H46" s="2" t="str">
        <f t="shared" si="4"/>
        <v>Sell</v>
      </c>
    </row>
    <row r="47" spans="1:8" ht="13.5" x14ac:dyDescent="0.25">
      <c r="A47" s="3">
        <f>TITRES_STAT!B50</f>
        <v>42072</v>
      </c>
      <c r="B47" s="17">
        <f>TITRES_STAT!D50</f>
        <v>2.0653000000000001</v>
      </c>
      <c r="C47" s="2">
        <f t="shared" si="0"/>
        <v>2.0805785254201119</v>
      </c>
      <c r="D47" s="2">
        <f t="shared" si="2"/>
        <v>2.0752485851325706</v>
      </c>
      <c r="E47" s="2">
        <f t="shared" si="1"/>
        <v>5.3299402875413016E-3</v>
      </c>
      <c r="F47" s="2">
        <f t="shared" si="5"/>
        <v>2.9722084856518474E-3</v>
      </c>
      <c r="G47" s="2">
        <f t="shared" si="3"/>
        <v>2.3577318018894542E-3</v>
      </c>
      <c r="H47" s="2" t="str">
        <f t="shared" si="4"/>
        <v>Sell</v>
      </c>
    </row>
    <row r="48" spans="1:8" ht="13.5" x14ac:dyDescent="0.25">
      <c r="A48" s="3">
        <f>TITRES_STAT!B51</f>
        <v>42073</v>
      </c>
      <c r="B48" s="17">
        <f>TITRES_STAT!D51</f>
        <v>2.0255000000000001</v>
      </c>
      <c r="C48" s="2">
        <f t="shared" si="0"/>
        <v>2.0805202907400946</v>
      </c>
      <c r="D48" s="2">
        <f t="shared" si="2"/>
        <v>2.0715635047523802</v>
      </c>
      <c r="E48" s="2">
        <f t="shared" si="1"/>
        <v>8.9567859877144329E-3</v>
      </c>
      <c r="F48" s="2">
        <f t="shared" si="5"/>
        <v>4.169123986064365E-3</v>
      </c>
      <c r="G48" s="2">
        <f t="shared" si="3"/>
        <v>4.7876620016500679E-3</v>
      </c>
      <c r="H48" s="2" t="str">
        <f t="shared" si="4"/>
        <v>Sell</v>
      </c>
    </row>
    <row r="49" spans="1:8" ht="13.5" x14ac:dyDescent="0.25">
      <c r="A49" s="3">
        <f>TITRES_STAT!B52</f>
        <v>42074</v>
      </c>
      <c r="B49" s="17">
        <f>TITRES_STAT!D52</f>
        <v>2.0752000000000002</v>
      </c>
      <c r="C49" s="2">
        <f t="shared" si="0"/>
        <v>2.078178707549311</v>
      </c>
      <c r="D49" s="2">
        <f t="shared" si="2"/>
        <v>2.0718328747707222</v>
      </c>
      <c r="E49" s="2">
        <f t="shared" si="1"/>
        <v>6.3458327785888002E-3</v>
      </c>
      <c r="F49" s="2">
        <f t="shared" si="5"/>
        <v>4.604465744569252E-3</v>
      </c>
      <c r="G49" s="2">
        <f t="shared" si="3"/>
        <v>1.7413670340195482E-3</v>
      </c>
      <c r="H49" s="2" t="str">
        <f t="shared" si="4"/>
        <v>Sell</v>
      </c>
    </row>
    <row r="50" spans="1:8" ht="13.5" x14ac:dyDescent="0.25">
      <c r="A50" s="3">
        <f>TITRES_STAT!B53</f>
        <v>42075</v>
      </c>
      <c r="B50" s="17">
        <f>TITRES_STAT!D53</f>
        <v>2.1101000000000001</v>
      </c>
      <c r="C50" s="2">
        <f t="shared" si="0"/>
        <v>2.0754281371571093</v>
      </c>
      <c r="D50" s="2">
        <f t="shared" si="2"/>
        <v>2.0746674766395574</v>
      </c>
      <c r="E50" s="2">
        <f t="shared" si="1"/>
        <v>7.6066051755185882E-4</v>
      </c>
      <c r="F50" s="2">
        <f t="shared" si="5"/>
        <v>3.8357046991657736E-3</v>
      </c>
      <c r="G50" s="2">
        <f t="shared" si="3"/>
        <v>-3.0750441816139147E-3</v>
      </c>
      <c r="H50" s="2" t="str">
        <f t="shared" si="4"/>
        <v>Hold</v>
      </c>
    </row>
    <row r="51" spans="1:8" ht="13.5" x14ac:dyDescent="0.25">
      <c r="A51" s="3">
        <f>TITRES_STAT!B54</f>
        <v>42076</v>
      </c>
      <c r="B51" s="17">
        <f>TITRES_STAT!D54</f>
        <v>2.0901999999999998</v>
      </c>
      <c r="C51" s="2">
        <f t="shared" si="0"/>
        <v>2.0723315006714</v>
      </c>
      <c r="D51" s="2">
        <f t="shared" si="2"/>
        <v>2.0758180339255161</v>
      </c>
      <c r="E51" s="2">
        <f t="shared" si="1"/>
        <v>-3.4865332541160754E-3</v>
      </c>
      <c r="F51" s="2">
        <f t="shared" si="5"/>
        <v>2.371257108509404E-3</v>
      </c>
      <c r="G51" s="2">
        <f t="shared" si="3"/>
        <v>-5.8577903626254799E-3</v>
      </c>
      <c r="H51" s="2" t="str">
        <f t="shared" si="4"/>
        <v>Hold</v>
      </c>
    </row>
    <row r="52" spans="1:8" ht="13.5" x14ac:dyDescent="0.25">
      <c r="A52" s="3">
        <f>TITRES_STAT!B55</f>
        <v>42079</v>
      </c>
      <c r="B52" s="17">
        <f>TITRES_STAT!D55</f>
        <v>2.0752000000000002</v>
      </c>
      <c r="C52" s="2">
        <f t="shared" si="0"/>
        <v>2.0743112697988768</v>
      </c>
      <c r="D52" s="2">
        <f t="shared" si="2"/>
        <v>2.0757722536347369</v>
      </c>
      <c r="E52" s="2">
        <f t="shared" si="1"/>
        <v>-1.4609838358601301E-3</v>
      </c>
      <c r="F52" s="2">
        <f t="shared" si="5"/>
        <v>1.6048089196354974E-3</v>
      </c>
      <c r="G52" s="2">
        <f t="shared" si="3"/>
        <v>-3.0657927554956273E-3</v>
      </c>
      <c r="H52" s="2" t="str">
        <f t="shared" si="4"/>
        <v>Hold</v>
      </c>
    </row>
    <row r="53" spans="1:8" ht="13.5" x14ac:dyDescent="0.25">
      <c r="A53" s="3">
        <f>TITRES_STAT!B56</f>
        <v>42080</v>
      </c>
      <c r="B53" s="17">
        <f>TITRES_STAT!D56</f>
        <v>2.0404</v>
      </c>
      <c r="C53" s="2">
        <f t="shared" si="0"/>
        <v>2.0706172282913573</v>
      </c>
      <c r="D53" s="2">
        <f t="shared" si="2"/>
        <v>2.0731520866988307</v>
      </c>
      <c r="E53" s="2">
        <f t="shared" si="1"/>
        <v>-2.5348584074733616E-3</v>
      </c>
      <c r="F53" s="2">
        <f t="shared" si="5"/>
        <v>7.7687545421372556E-4</v>
      </c>
      <c r="G53" s="2">
        <f t="shared" si="3"/>
        <v>-3.311733861687087E-3</v>
      </c>
      <c r="H53" s="2" t="str">
        <f t="shared" si="4"/>
        <v>Hold</v>
      </c>
    </row>
    <row r="54" spans="1:8" ht="13.5" x14ac:dyDescent="0.25">
      <c r="A54" s="3">
        <f>TITRES_STAT!B57</f>
        <v>42081</v>
      </c>
      <c r="B54" s="17">
        <f>TITRES_STAT!D57</f>
        <v>2.0154999999999998</v>
      </c>
      <c r="C54" s="2">
        <f t="shared" si="0"/>
        <v>2.0720915008619176</v>
      </c>
      <c r="D54" s="2">
        <f t="shared" si="2"/>
        <v>2.0688815617581766</v>
      </c>
      <c r="E54" s="2">
        <f t="shared" si="1"/>
        <v>3.2099391037410108E-3</v>
      </c>
      <c r="F54" s="2">
        <f t="shared" si="5"/>
        <v>1.2634881841191827E-3</v>
      </c>
      <c r="G54" s="2">
        <f t="shared" si="3"/>
        <v>1.9464509196218281E-3</v>
      </c>
      <c r="H54" s="2" t="str">
        <f t="shared" si="4"/>
        <v>Sell</v>
      </c>
    </row>
    <row r="55" spans="1:8" ht="13.5" x14ac:dyDescent="0.25">
      <c r="A55" s="3">
        <f>TITRES_STAT!B58</f>
        <v>42082</v>
      </c>
      <c r="B55" s="17">
        <f>TITRES_STAT!D58</f>
        <v>2.0404</v>
      </c>
      <c r="C55" s="2">
        <f t="shared" si="0"/>
        <v>2.0672158853446994</v>
      </c>
      <c r="D55" s="2">
        <f t="shared" si="2"/>
        <v>2.0667718164427562</v>
      </c>
      <c r="E55" s="2">
        <f t="shared" si="1"/>
        <v>4.4406890194315096E-4</v>
      </c>
      <c r="F55" s="2">
        <f t="shared" si="5"/>
        <v>1.0996043276839762E-3</v>
      </c>
      <c r="G55" s="2">
        <f t="shared" si="3"/>
        <v>-6.5553542574082525E-4</v>
      </c>
      <c r="H55" s="2" t="str">
        <f t="shared" si="4"/>
        <v>Hold</v>
      </c>
    </row>
    <row r="56" spans="1:8" ht="13.5" x14ac:dyDescent="0.25">
      <c r="A56" s="3">
        <f>TITRES_STAT!B59</f>
        <v>42086</v>
      </c>
      <c r="B56" s="17">
        <f>TITRES_STAT!D59</f>
        <v>2.0205000000000002</v>
      </c>
      <c r="C56" s="2">
        <f t="shared" si="0"/>
        <v>2.0661519029839766</v>
      </c>
      <c r="D56" s="2">
        <f t="shared" si="2"/>
        <v>2.0633442744840336</v>
      </c>
      <c r="E56" s="2">
        <f t="shared" si="1"/>
        <v>2.8076284999429824E-3</v>
      </c>
      <c r="F56" s="2">
        <f t="shared" si="5"/>
        <v>1.4412091621357776E-3</v>
      </c>
      <c r="G56" s="2">
        <f t="shared" si="3"/>
        <v>1.3664193378072047E-3</v>
      </c>
      <c r="H56" s="2" t="str">
        <f t="shared" si="4"/>
        <v>Sell</v>
      </c>
    </row>
    <row r="57" spans="1:8" ht="13.5" x14ac:dyDescent="0.25">
      <c r="A57" s="3">
        <f>TITRES_STAT!B60</f>
        <v>42087</v>
      </c>
      <c r="B57" s="17">
        <f>TITRES_STAT!D60</f>
        <v>2.0354000000000001</v>
      </c>
      <c r="C57" s="2">
        <f t="shared" si="0"/>
        <v>2.0660208409864418</v>
      </c>
      <c r="D57" s="2">
        <f t="shared" si="2"/>
        <v>2.0612743282259571</v>
      </c>
      <c r="E57" s="2">
        <f t="shared" si="1"/>
        <v>4.7465127604846558E-3</v>
      </c>
      <c r="F57" s="2">
        <f t="shared" si="5"/>
        <v>2.1022698818055534E-3</v>
      </c>
      <c r="G57" s="2">
        <f t="shared" si="3"/>
        <v>2.6442428786791023E-3</v>
      </c>
      <c r="H57" s="2" t="str">
        <f t="shared" si="4"/>
        <v>Sell</v>
      </c>
    </row>
    <row r="58" spans="1:8" ht="13.5" x14ac:dyDescent="0.25">
      <c r="A58" s="3">
        <f>TITRES_STAT!B61</f>
        <v>42088</v>
      </c>
      <c r="B58" s="17">
        <f>TITRES_STAT!D61</f>
        <v>2.0404</v>
      </c>
      <c r="C58" s="2">
        <f t="shared" si="0"/>
        <v>2.0597868654500662</v>
      </c>
      <c r="D58" s="2">
        <f t="shared" si="2"/>
        <v>2.0597280816907011</v>
      </c>
      <c r="E58" s="2">
        <f t="shared" si="1"/>
        <v>5.8783759365077515E-5</v>
      </c>
      <c r="F58" s="2">
        <f t="shared" si="5"/>
        <v>1.6935726573174585E-3</v>
      </c>
      <c r="G58" s="2">
        <f t="shared" si="3"/>
        <v>-1.6347888979523809E-3</v>
      </c>
      <c r="H58" s="2" t="str">
        <f t="shared" si="4"/>
        <v>Hold</v>
      </c>
    </row>
    <row r="59" spans="1:8" ht="13.5" x14ac:dyDescent="0.25">
      <c r="A59" s="3">
        <f>TITRES_STAT!B62</f>
        <v>42089</v>
      </c>
      <c r="B59" s="17">
        <f>TITRES_STAT!D62</f>
        <v>2.0255000000000001</v>
      </c>
      <c r="C59" s="2">
        <f t="shared" si="0"/>
        <v>2.0621581169192869</v>
      </c>
      <c r="D59" s="2">
        <f t="shared" si="2"/>
        <v>2.0571926682321307</v>
      </c>
      <c r="E59" s="2">
        <f t="shared" si="1"/>
        <v>4.9654486871562042E-3</v>
      </c>
      <c r="F59" s="2">
        <f t="shared" si="5"/>
        <v>2.3479478632852076E-3</v>
      </c>
      <c r="G59" s="2">
        <f t="shared" si="3"/>
        <v>2.6175008238709966E-3</v>
      </c>
      <c r="H59" s="2" t="str">
        <f t="shared" si="4"/>
        <v>Sell</v>
      </c>
    </row>
    <row r="60" spans="1:8" ht="13.5" x14ac:dyDescent="0.25">
      <c r="A60" s="3">
        <f>TITRES_STAT!B63</f>
        <v>42090</v>
      </c>
      <c r="B60" s="17">
        <f>TITRES_STAT!D63</f>
        <v>2.0404</v>
      </c>
      <c r="C60" s="2">
        <f t="shared" si="0"/>
        <v>2.0695337912393965</v>
      </c>
      <c r="D60" s="2">
        <f t="shared" si="2"/>
        <v>2.0559487668816026</v>
      </c>
      <c r="E60" s="2">
        <f t="shared" si="1"/>
        <v>1.3585024357793962E-2</v>
      </c>
      <c r="F60" s="2">
        <f t="shared" si="5"/>
        <v>4.5953631621869582E-3</v>
      </c>
      <c r="G60" s="2">
        <f t="shared" si="3"/>
        <v>8.989661195607004E-3</v>
      </c>
      <c r="H60" s="2" t="str">
        <f t="shared" si="4"/>
        <v>Sell</v>
      </c>
    </row>
    <row r="61" spans="1:8" ht="13.5" x14ac:dyDescent="0.25">
      <c r="A61" s="3">
        <f>TITRES_STAT!B64</f>
        <v>42093</v>
      </c>
      <c r="B61" s="17">
        <f>TITRES_STAT!D64</f>
        <v>2.0354000000000001</v>
      </c>
      <c r="C61" s="2">
        <f t="shared" si="0"/>
        <v>2.0727132079717969</v>
      </c>
      <c r="D61" s="2">
        <f t="shared" si="2"/>
        <v>2.0544266360014838</v>
      </c>
      <c r="E61" s="2">
        <f t="shared" si="1"/>
        <v>1.8286571970313137E-2</v>
      </c>
      <c r="F61" s="2">
        <f t="shared" si="5"/>
        <v>7.3336049238121939E-3</v>
      </c>
      <c r="G61" s="2">
        <f t="shared" si="3"/>
        <v>1.0952967046500943E-2</v>
      </c>
      <c r="H61" s="2" t="str">
        <f t="shared" si="4"/>
        <v>Sell</v>
      </c>
    </row>
    <row r="62" spans="1:8" ht="13.5" x14ac:dyDescent="0.25">
      <c r="A62" s="3">
        <f>TITRES_STAT!B65</f>
        <v>42094</v>
      </c>
      <c r="B62" s="17">
        <f>TITRES_STAT!D65</f>
        <v>2.0354000000000001</v>
      </c>
      <c r="C62" s="2">
        <f t="shared" si="0"/>
        <v>2.0730957913607515</v>
      </c>
      <c r="D62" s="2">
        <f t="shared" si="2"/>
        <v>2.0530172555569295</v>
      </c>
      <c r="E62" s="2">
        <f t="shared" si="1"/>
        <v>2.0078535803822017E-2</v>
      </c>
      <c r="F62" s="2">
        <f t="shared" si="5"/>
        <v>9.88259109981416E-3</v>
      </c>
      <c r="G62" s="2">
        <f t="shared" si="3"/>
        <v>1.0195944704007857E-2</v>
      </c>
      <c r="H62" s="2" t="str">
        <f t="shared" si="4"/>
        <v>Sell</v>
      </c>
    </row>
    <row r="63" spans="1:8" ht="13.5" x14ac:dyDescent="0.25">
      <c r="A63" s="3">
        <f>TITRES_STAT!B66</f>
        <v>42095</v>
      </c>
      <c r="B63" s="17">
        <f>TITRES_STAT!D66</f>
        <v>2.0304000000000002</v>
      </c>
      <c r="C63" s="2">
        <f t="shared" si="0"/>
        <v>2.0680656696129436</v>
      </c>
      <c r="D63" s="2">
        <f t="shared" si="2"/>
        <v>2.0513419032934532</v>
      </c>
      <c r="E63" s="2">
        <f t="shared" si="1"/>
        <v>1.6723766319490352E-2</v>
      </c>
      <c r="F63" s="2">
        <f t="shared" si="5"/>
        <v>1.12508261437494E-2</v>
      </c>
      <c r="G63" s="2">
        <f t="shared" si="3"/>
        <v>5.4729401757409521E-3</v>
      </c>
      <c r="H63" s="2" t="str">
        <f t="shared" si="4"/>
        <v>Sell</v>
      </c>
    </row>
    <row r="64" spans="1:8" ht="13.5" x14ac:dyDescent="0.25">
      <c r="A64" s="3">
        <f>TITRES_STAT!B67</f>
        <v>42096</v>
      </c>
      <c r="B64" s="17">
        <f>TITRES_STAT!D67</f>
        <v>2.0205000000000002</v>
      </c>
      <c r="C64" s="2">
        <f t="shared" si="0"/>
        <v>2.0599786435186447</v>
      </c>
      <c r="D64" s="2">
        <f t="shared" si="2"/>
        <v>2.0490573178643086</v>
      </c>
      <c r="E64" s="2">
        <f t="shared" si="1"/>
        <v>1.0921325654336123E-2</v>
      </c>
      <c r="F64" s="2">
        <f t="shared" si="5"/>
        <v>1.1184926045866744E-2</v>
      </c>
      <c r="G64" s="2">
        <f t="shared" si="3"/>
        <v>-2.6360039153062141E-4</v>
      </c>
      <c r="H64" s="2" t="str">
        <f t="shared" si="4"/>
        <v>Hold</v>
      </c>
    </row>
    <row r="65" spans="1:8" ht="13.5" x14ac:dyDescent="0.25">
      <c r="A65" s="3">
        <f>TITRES_STAT!B68</f>
        <v>42097</v>
      </c>
      <c r="B65" s="17">
        <f>TITRES_STAT!D68</f>
        <v>2.0404</v>
      </c>
      <c r="C65" s="2">
        <f t="shared" si="0"/>
        <v>2.0569665445157761</v>
      </c>
      <c r="D65" s="2">
        <f t="shared" si="2"/>
        <v>2.0484160350595451</v>
      </c>
      <c r="E65" s="2">
        <f t="shared" si="1"/>
        <v>8.5505094562310369E-3</v>
      </c>
      <c r="F65" s="2">
        <f t="shared" si="5"/>
        <v>1.0658042727939602E-2</v>
      </c>
      <c r="G65" s="2">
        <f t="shared" si="3"/>
        <v>-2.1075332717085653E-3</v>
      </c>
      <c r="H65" s="2" t="str">
        <f t="shared" si="4"/>
        <v>Hold</v>
      </c>
    </row>
    <row r="66" spans="1:8" ht="13.5" x14ac:dyDescent="0.25">
      <c r="A66" s="3">
        <f>TITRES_STAT!B69</f>
        <v>42100</v>
      </c>
      <c r="B66" s="17">
        <f>TITRES_STAT!D69</f>
        <v>2.0255000000000001</v>
      </c>
      <c r="C66" s="2">
        <f t="shared" si="0"/>
        <v>2.0513563068979646</v>
      </c>
      <c r="D66" s="2">
        <f t="shared" si="2"/>
        <v>2.0467185509810601</v>
      </c>
      <c r="E66" s="2">
        <f t="shared" si="1"/>
        <v>4.6377559169044069E-3</v>
      </c>
      <c r="F66" s="2">
        <f t="shared" si="5"/>
        <v>9.4539853657325638E-3</v>
      </c>
      <c r="G66" s="2">
        <f t="shared" si="3"/>
        <v>-4.8162294488281569E-3</v>
      </c>
      <c r="H66" s="2" t="str">
        <f t="shared" si="4"/>
        <v>Hold</v>
      </c>
    </row>
    <row r="67" spans="1:8" ht="13.5" x14ac:dyDescent="0.25">
      <c r="A67" s="3">
        <f>TITRES_STAT!B70</f>
        <v>42101</v>
      </c>
      <c r="B67" s="17">
        <f>TITRES_STAT!D70</f>
        <v>2.0255000000000001</v>
      </c>
      <c r="C67" s="2">
        <f t="shared" si="0"/>
        <v>2.0489014904521241</v>
      </c>
      <c r="D67" s="2">
        <f t="shared" si="2"/>
        <v>2.0451468064639444</v>
      </c>
      <c r="E67" s="2">
        <f t="shared" si="1"/>
        <v>3.7546839881796856E-3</v>
      </c>
      <c r="F67" s="2">
        <f t="shared" si="5"/>
        <v>8.3141250902219882E-3</v>
      </c>
      <c r="G67" s="2">
        <f t="shared" si="3"/>
        <v>-4.5594411020423026E-3</v>
      </c>
      <c r="H67" s="2" t="str">
        <f t="shared" si="4"/>
        <v>Hold</v>
      </c>
    </row>
    <row r="68" spans="1:8" ht="13.5" x14ac:dyDescent="0.25">
      <c r="A68" s="3">
        <f>TITRES_STAT!B71</f>
        <v>42102</v>
      </c>
      <c r="B68" s="17">
        <f>TITRES_STAT!D71</f>
        <v>2.0255000000000001</v>
      </c>
      <c r="C68" s="2">
        <f t="shared" si="0"/>
        <v>2.0475935688441051</v>
      </c>
      <c r="D68" s="2">
        <f t="shared" si="2"/>
        <v>2.0436914874666154</v>
      </c>
      <c r="E68" s="2">
        <f t="shared" si="1"/>
        <v>3.9020813774897078E-3</v>
      </c>
      <c r="F68" s="2">
        <f t="shared" si="5"/>
        <v>7.4317163476755321E-3</v>
      </c>
      <c r="G68" s="2">
        <f t="shared" si="3"/>
        <v>-3.5296349701858243E-3</v>
      </c>
      <c r="H68" s="2" t="str">
        <f t="shared" si="4"/>
        <v>Hold</v>
      </c>
    </row>
    <row r="69" spans="1:8" ht="13.5" x14ac:dyDescent="0.25">
      <c r="A69" s="3">
        <f>TITRES_STAT!B72</f>
        <v>42104</v>
      </c>
      <c r="B69" s="17">
        <f>TITRES_STAT!D72</f>
        <v>2.0552999999999999</v>
      </c>
      <c r="C69" s="2">
        <f t="shared" si="0"/>
        <v>2.0441945582527046</v>
      </c>
      <c r="D69" s="2">
        <f t="shared" si="2"/>
        <v>2.0445513772839035</v>
      </c>
      <c r="E69" s="2">
        <f t="shared" si="1"/>
        <v>-3.5681903119888503E-4</v>
      </c>
      <c r="F69" s="2">
        <f t="shared" si="5"/>
        <v>5.874009271900649E-3</v>
      </c>
      <c r="G69" s="2">
        <f t="shared" si="3"/>
        <v>-6.2308283030995341E-3</v>
      </c>
      <c r="H69" s="2" t="str">
        <f t="shared" si="4"/>
        <v>Hold</v>
      </c>
    </row>
    <row r="70" spans="1:8" ht="13.5" x14ac:dyDescent="0.25">
      <c r="A70" s="3">
        <f>TITRES_STAT!B73</f>
        <v>42107</v>
      </c>
      <c r="B70" s="17">
        <f>TITRES_STAT!D73</f>
        <v>2.0503</v>
      </c>
      <c r="C70" s="2">
        <f t="shared" si="0"/>
        <v>2.0436107800599808</v>
      </c>
      <c r="D70" s="2">
        <f t="shared" si="2"/>
        <v>2.0449772011887997</v>
      </c>
      <c r="E70" s="2">
        <f t="shared" si="1"/>
        <v>-1.3664211288189065E-3</v>
      </c>
      <c r="F70" s="2">
        <f t="shared" si="5"/>
        <v>4.4259231917567381E-3</v>
      </c>
      <c r="G70" s="2">
        <f t="shared" si="3"/>
        <v>-5.7923443205756446E-3</v>
      </c>
      <c r="H70" s="2" t="str">
        <f t="shared" si="4"/>
        <v>Hold</v>
      </c>
    </row>
    <row r="71" spans="1:8" ht="13.5" x14ac:dyDescent="0.25">
      <c r="A71" s="3">
        <f>TITRES_STAT!B74</f>
        <v>42108</v>
      </c>
      <c r="B71" s="17">
        <f>TITRES_STAT!D74</f>
        <v>2.0901999999999998</v>
      </c>
      <c r="C71" s="2">
        <f t="shared" si="0"/>
        <v>2.0423475831276763</v>
      </c>
      <c r="D71" s="2">
        <f t="shared" si="2"/>
        <v>2.0483270381377774</v>
      </c>
      <c r="E71" s="2">
        <f t="shared" si="1"/>
        <v>-5.979455010101109E-3</v>
      </c>
      <c r="F71" s="2">
        <f t="shared" si="5"/>
        <v>2.344847551385169E-3</v>
      </c>
      <c r="G71" s="2">
        <f t="shared" si="3"/>
        <v>-8.324302561486278E-3</v>
      </c>
      <c r="H71" s="2" t="str">
        <f t="shared" si="4"/>
        <v>Hold</v>
      </c>
    </row>
    <row r="72" spans="1:8" ht="13.5" x14ac:dyDescent="0.25">
      <c r="A72" s="3">
        <f>TITRES_STAT!B75</f>
        <v>42109</v>
      </c>
      <c r="B72" s="17">
        <f>TITRES_STAT!D75</f>
        <v>2.0951</v>
      </c>
      <c r="C72" s="2">
        <f t="shared" si="0"/>
        <v>2.0412787241849566</v>
      </c>
      <c r="D72" s="2">
        <f t="shared" si="2"/>
        <v>2.0517917019794236</v>
      </c>
      <c r="E72" s="2">
        <f t="shared" si="1"/>
        <v>-1.0512977794467027E-2</v>
      </c>
      <c r="F72" s="2">
        <f t="shared" si="5"/>
        <v>-2.2671751778527037E-4</v>
      </c>
      <c r="G72" s="2">
        <f t="shared" si="3"/>
        <v>-1.0286260276681756E-2</v>
      </c>
      <c r="H72" s="2" t="str">
        <f t="shared" si="4"/>
        <v>Hold</v>
      </c>
    </row>
    <row r="73" spans="1:8" ht="13.5" x14ac:dyDescent="0.25">
      <c r="A73" s="3">
        <f>TITRES_STAT!B76</f>
        <v>42110</v>
      </c>
      <c r="B73" s="17">
        <f>TITRES_STAT!D76</f>
        <v>2.125</v>
      </c>
      <c r="C73" s="2">
        <f t="shared" si="0"/>
        <v>2.039605074310348</v>
      </c>
      <c r="D73" s="2">
        <f t="shared" si="2"/>
        <v>2.0572145388698364</v>
      </c>
      <c r="E73" s="2">
        <f t="shared" si="1"/>
        <v>-1.7609464559488419E-2</v>
      </c>
      <c r="F73" s="2">
        <f t="shared" si="5"/>
        <v>-3.7032669261259006E-3</v>
      </c>
      <c r="G73" s="2">
        <f t="shared" si="3"/>
        <v>-1.3906197633362519E-2</v>
      </c>
      <c r="H73" s="2" t="str">
        <f t="shared" si="4"/>
        <v>Hold</v>
      </c>
    </row>
    <row r="74" spans="1:8" ht="13.5" x14ac:dyDescent="0.25">
      <c r="A74" s="3">
        <f>TITRES_STAT!B77</f>
        <v>42111</v>
      </c>
      <c r="B74" s="17">
        <f>TITRES_STAT!D77</f>
        <v>2.1499000000000001</v>
      </c>
      <c r="C74" s="2">
        <f t="shared" si="0"/>
        <v>2.0366658321087558</v>
      </c>
      <c r="D74" s="2">
        <f t="shared" si="2"/>
        <v>2.064080128583182</v>
      </c>
      <c r="E74" s="2">
        <f t="shared" si="1"/>
        <v>-2.741429647442617E-2</v>
      </c>
      <c r="F74" s="2">
        <f t="shared" si="5"/>
        <v>-8.4454728357859551E-3</v>
      </c>
      <c r="G74" s="2">
        <f t="shared" si="3"/>
        <v>-1.8968823638640213E-2</v>
      </c>
      <c r="H74" s="2" t="str">
        <f t="shared" si="4"/>
        <v>Hold</v>
      </c>
    </row>
    <row r="75" spans="1:8" ht="13.5" x14ac:dyDescent="0.25">
      <c r="A75" s="3">
        <f>TITRES_STAT!B78</f>
        <v>42114</v>
      </c>
      <c r="B75" s="17">
        <f>TITRES_STAT!D78</f>
        <v>2.1648000000000001</v>
      </c>
      <c r="C75" s="2">
        <f t="shared" si="0"/>
        <v>2.0372403194766395</v>
      </c>
      <c r="D75" s="2">
        <f t="shared" si="2"/>
        <v>2.0715408597992426</v>
      </c>
      <c r="E75" s="2">
        <f t="shared" si="1"/>
        <v>-3.4300540322603101E-2</v>
      </c>
      <c r="F75" s="2">
        <f t="shared" si="5"/>
        <v>-1.3616486333149385E-2</v>
      </c>
      <c r="G75" s="2">
        <f t="shared" si="3"/>
        <v>-2.0684053989453714E-2</v>
      </c>
      <c r="H75" s="2" t="str">
        <f t="shared" si="4"/>
        <v>Hold</v>
      </c>
    </row>
    <row r="76" spans="1:8" ht="13.5" x14ac:dyDescent="0.25">
      <c r="A76" s="3">
        <f>TITRES_STAT!B79</f>
        <v>42115</v>
      </c>
      <c r="B76" s="17">
        <f>TITRES_STAT!D79</f>
        <v>2.1797</v>
      </c>
      <c r="C76" s="2">
        <f t="shared" si="0"/>
        <v>2.0354341164802334</v>
      </c>
      <c r="D76" s="2">
        <f t="shared" si="2"/>
        <v>2.0795526479622617</v>
      </c>
      <c r="E76" s="2">
        <f t="shared" si="1"/>
        <v>-4.4118531482028267E-2</v>
      </c>
      <c r="F76" s="2">
        <f t="shared" si="5"/>
        <v>-1.9716895362925164E-2</v>
      </c>
      <c r="G76" s="2">
        <f t="shared" si="3"/>
        <v>-2.4401636119103103E-2</v>
      </c>
      <c r="H76" s="2" t="str">
        <f t="shared" si="4"/>
        <v>Hold</v>
      </c>
    </row>
    <row r="77" spans="1:8" ht="13.5" x14ac:dyDescent="0.25">
      <c r="A77" s="3">
        <f>TITRES_STAT!B80</f>
        <v>42116</v>
      </c>
      <c r="B77" s="17">
        <f>TITRES_STAT!D80</f>
        <v>2.1698</v>
      </c>
      <c r="C77" s="2">
        <f t="shared" si="0"/>
        <v>2.0339057908678901</v>
      </c>
      <c r="D77" s="2">
        <f t="shared" si="2"/>
        <v>2.0862376370020939</v>
      </c>
      <c r="E77" s="2">
        <f t="shared" si="1"/>
        <v>-5.2331846134203719E-2</v>
      </c>
      <c r="F77" s="2">
        <f t="shared" si="5"/>
        <v>-2.6239885517180876E-2</v>
      </c>
      <c r="G77" s="2">
        <f t="shared" si="3"/>
        <v>-2.6091960617022843E-2</v>
      </c>
      <c r="H77" s="2" t="str">
        <f t="shared" si="4"/>
        <v>Hold</v>
      </c>
    </row>
    <row r="78" spans="1:8" ht="13.5" x14ac:dyDescent="0.25">
      <c r="A78" s="3">
        <f>TITRES_STAT!B81</f>
        <v>42117</v>
      </c>
      <c r="B78" s="17">
        <f>TITRES_STAT!D81</f>
        <v>2.2244999999999999</v>
      </c>
      <c r="C78" s="2">
        <f t="shared" si="0"/>
        <v>2.0326125922728302</v>
      </c>
      <c r="D78" s="2">
        <f t="shared" si="2"/>
        <v>2.0964792935204573</v>
      </c>
      <c r="E78" s="2">
        <f t="shared" si="1"/>
        <v>-6.3866701247627056E-2</v>
      </c>
      <c r="F78" s="2">
        <f t="shared" si="5"/>
        <v>-3.3765248663270117E-2</v>
      </c>
      <c r="G78" s="2">
        <f t="shared" si="3"/>
        <v>-3.0101452584356939E-2</v>
      </c>
      <c r="H78" s="2" t="str">
        <f t="shared" si="4"/>
        <v>Hold</v>
      </c>
    </row>
    <row r="79" spans="1:8" ht="13.5" x14ac:dyDescent="0.25">
      <c r="A79" s="3">
        <f>TITRES_STAT!B82</f>
        <v>42118</v>
      </c>
      <c r="B79" s="17">
        <f>TITRES_STAT!D82</f>
        <v>2.2096</v>
      </c>
      <c r="C79" s="2">
        <f t="shared" ref="C79:C142" si="6">$C$4*B69+C78*(1-$C$4)</f>
        <v>2.0361029626923948</v>
      </c>
      <c r="D79" s="2">
        <f t="shared" si="2"/>
        <v>2.1048586051115343</v>
      </c>
      <c r="E79" s="2">
        <f t="shared" si="1"/>
        <v>-6.8755642419139562E-2</v>
      </c>
      <c r="F79" s="2">
        <f t="shared" si="5"/>
        <v>-4.0763327414444009E-2</v>
      </c>
      <c r="G79" s="2">
        <f t="shared" si="3"/>
        <v>-2.7992315004695553E-2</v>
      </c>
      <c r="H79" s="2" t="str">
        <f t="shared" si="4"/>
        <v>Hold</v>
      </c>
    </row>
    <row r="80" spans="1:8" ht="13.5" x14ac:dyDescent="0.25">
      <c r="A80" s="3">
        <f>TITRES_STAT!B83</f>
        <v>42121</v>
      </c>
      <c r="B80" s="17">
        <f>TITRES_STAT!D83</f>
        <v>2.2145999999999999</v>
      </c>
      <c r="C80" s="2">
        <f t="shared" si="6"/>
        <v>2.0382871222781804</v>
      </c>
      <c r="D80" s="2">
        <f t="shared" si="2"/>
        <v>2.1129875973254948</v>
      </c>
      <c r="E80" s="2">
        <f t="shared" si="1"/>
        <v>-7.4700475047314363E-2</v>
      </c>
      <c r="F80" s="2">
        <f t="shared" si="5"/>
        <v>-4.7550756941018082E-2</v>
      </c>
      <c r="G80" s="2">
        <f t="shared" si="3"/>
        <v>-2.7149718106296281E-2</v>
      </c>
      <c r="H80" s="2" t="str">
        <f t="shared" si="4"/>
        <v>Hold</v>
      </c>
    </row>
    <row r="81" spans="1:8" ht="13.5" x14ac:dyDescent="0.25">
      <c r="A81" s="3">
        <f>TITRES_STAT!B84</f>
        <v>42122</v>
      </c>
      <c r="B81" s="17">
        <f>TITRES_STAT!D84</f>
        <v>2.2195</v>
      </c>
      <c r="C81" s="2">
        <f t="shared" si="6"/>
        <v>2.046273718850768</v>
      </c>
      <c r="D81" s="2">
        <f t="shared" si="2"/>
        <v>2.1208774049310137</v>
      </c>
      <c r="E81" s="2">
        <f t="shared" si="1"/>
        <v>-7.4603686080245701E-2</v>
      </c>
      <c r="F81" s="2">
        <f t="shared" si="5"/>
        <v>-5.2961342768863606E-2</v>
      </c>
      <c r="G81" s="2">
        <f t="shared" si="3"/>
        <v>-2.1642343311382095E-2</v>
      </c>
      <c r="H81" s="2" t="str">
        <f t="shared" si="4"/>
        <v>Hold</v>
      </c>
    </row>
    <row r="82" spans="1:8" ht="13.5" x14ac:dyDescent="0.25">
      <c r="A82" s="3">
        <f>TITRES_STAT!B85</f>
        <v>42123</v>
      </c>
      <c r="B82" s="17">
        <f>TITRES_STAT!D85</f>
        <v>2.2195</v>
      </c>
      <c r="C82" s="2">
        <f t="shared" si="6"/>
        <v>2.0537854544121883</v>
      </c>
      <c r="D82" s="2">
        <f t="shared" si="2"/>
        <v>2.1281827823435311</v>
      </c>
      <c r="E82" s="2">
        <f t="shared" si="1"/>
        <v>-7.4397327931342794E-2</v>
      </c>
      <c r="F82" s="2">
        <f t="shared" si="5"/>
        <v>-5.7248539801359452E-2</v>
      </c>
      <c r="G82" s="2">
        <f t="shared" si="3"/>
        <v>-1.7148788129983342E-2</v>
      </c>
      <c r="H82" s="2" t="str">
        <f t="shared" si="4"/>
        <v>Hold</v>
      </c>
    </row>
    <row r="83" spans="1:8" ht="13.5" x14ac:dyDescent="0.25">
      <c r="A83" s="3">
        <f>TITRES_STAT!B86</f>
        <v>42124</v>
      </c>
      <c r="B83" s="17">
        <f>TITRES_STAT!D86</f>
        <v>2.2145999999999999</v>
      </c>
      <c r="C83" s="2">
        <f t="shared" si="6"/>
        <v>2.0647415383487746</v>
      </c>
      <c r="D83" s="2">
        <f t="shared" si="2"/>
        <v>2.1345840577254918</v>
      </c>
      <c r="E83" s="2">
        <f t="shared" si="1"/>
        <v>-6.9842519376717149E-2</v>
      </c>
      <c r="F83" s="2">
        <f t="shared" si="5"/>
        <v>-5.9767335716430996E-2</v>
      </c>
      <c r="G83" s="2">
        <f t="shared" si="3"/>
        <v>-1.0075183660286154E-2</v>
      </c>
      <c r="H83" s="2" t="str">
        <f t="shared" si="4"/>
        <v>Hold</v>
      </c>
    </row>
    <row r="84" spans="1:8" ht="13.5" x14ac:dyDescent="0.25">
      <c r="A84" s="3">
        <f>TITRES_STAT!B87</f>
        <v>42128</v>
      </c>
      <c r="B84" s="17">
        <f>TITRES_STAT!D87</f>
        <v>2.2145999999999999</v>
      </c>
      <c r="C84" s="2">
        <f t="shared" si="6"/>
        <v>2.0778428401412707</v>
      </c>
      <c r="D84" s="2">
        <f t="shared" si="2"/>
        <v>2.1405111645606407</v>
      </c>
      <c r="E84" s="2">
        <f t="shared" si="1"/>
        <v>-6.2668324419369981E-2</v>
      </c>
      <c r="F84" s="2">
        <f t="shared" si="5"/>
        <v>-6.0347533457018793E-2</v>
      </c>
      <c r="G84" s="2">
        <f t="shared" si="3"/>
        <v>-2.320790962351188E-3</v>
      </c>
      <c r="H84" s="2" t="str">
        <f t="shared" si="4"/>
        <v>Hold</v>
      </c>
    </row>
    <row r="85" spans="1:8" ht="13.5" x14ac:dyDescent="0.25">
      <c r="A85" s="3">
        <f>TITRES_STAT!B88</f>
        <v>42129</v>
      </c>
      <c r="B85" s="17">
        <f>TITRES_STAT!D88</f>
        <v>2.1549</v>
      </c>
      <c r="C85" s="2">
        <f t="shared" si="6"/>
        <v>2.0912208647349213</v>
      </c>
      <c r="D85" s="2">
        <f t="shared" si="2"/>
        <v>2.1415770042228153</v>
      </c>
      <c r="E85" s="2">
        <f t="shared" si="1"/>
        <v>-5.0356139487893969E-2</v>
      </c>
      <c r="F85" s="2">
        <f t="shared" si="5"/>
        <v>-5.8349254663193836E-2</v>
      </c>
      <c r="G85" s="2">
        <f t="shared" si="3"/>
        <v>7.9931151752998669E-3</v>
      </c>
      <c r="H85" s="2" t="str">
        <f t="shared" si="4"/>
        <v>Sell</v>
      </c>
    </row>
    <row r="86" spans="1:8" ht="13.5" x14ac:dyDescent="0.25">
      <c r="A86" s="3">
        <f>TITRES_STAT!B89</f>
        <v>42130</v>
      </c>
      <c r="B86" s="17">
        <f>TITRES_STAT!D89</f>
        <v>2.1349</v>
      </c>
      <c r="C86" s="2">
        <f t="shared" si="6"/>
        <v>2.104833039391087</v>
      </c>
      <c r="D86" s="2">
        <f t="shared" si="2"/>
        <v>2.1410824113174218</v>
      </c>
      <c r="E86" s="2">
        <f t="shared" si="1"/>
        <v>-3.6249371926334817E-2</v>
      </c>
      <c r="F86" s="2">
        <f t="shared" si="5"/>
        <v>-5.392927811582203E-2</v>
      </c>
      <c r="G86" s="2">
        <f t="shared" si="3"/>
        <v>1.7679906189487213E-2</v>
      </c>
      <c r="H86" s="2" t="str">
        <f t="shared" si="4"/>
        <v>Sell</v>
      </c>
    </row>
    <row r="87" spans="1:8" ht="13.5" x14ac:dyDescent="0.25">
      <c r="A87" s="3">
        <f>TITRES_STAT!B90</f>
        <v>42131</v>
      </c>
      <c r="B87" s="17">
        <f>TITRES_STAT!D90</f>
        <v>2.12</v>
      </c>
      <c r="C87" s="2">
        <f t="shared" si="6"/>
        <v>2.1148279564078427</v>
      </c>
      <c r="D87" s="2">
        <f t="shared" si="2"/>
        <v>2.1395207512198349</v>
      </c>
      <c r="E87" s="2">
        <f t="shared" si="1"/>
        <v>-2.4692794811992158E-2</v>
      </c>
      <c r="F87" s="2">
        <f t="shared" si="5"/>
        <v>-4.8081981455056058E-2</v>
      </c>
      <c r="G87" s="2">
        <f t="shared" si="3"/>
        <v>2.33891866430639E-2</v>
      </c>
      <c r="H87" s="2" t="str">
        <f t="shared" si="4"/>
        <v>Sell</v>
      </c>
    </row>
    <row r="88" spans="1:8" ht="13.5" x14ac:dyDescent="0.25">
      <c r="A88" s="3">
        <f>TITRES_STAT!B91</f>
        <v>42132</v>
      </c>
      <c r="B88" s="17">
        <f>TITRES_STAT!D91</f>
        <v>2.1499000000000001</v>
      </c>
      <c r="C88" s="2">
        <f t="shared" si="6"/>
        <v>2.1317005784989438</v>
      </c>
      <c r="D88" s="2">
        <f t="shared" si="2"/>
        <v>2.1402895844628103</v>
      </c>
      <c r="E88" s="2">
        <f t="shared" si="1"/>
        <v>-8.5890059638664695E-3</v>
      </c>
      <c r="F88" s="2">
        <f t="shared" si="5"/>
        <v>-4.0183386356818146E-2</v>
      </c>
      <c r="G88" s="2">
        <f t="shared" si="3"/>
        <v>3.1594380392951676E-2</v>
      </c>
      <c r="H88" s="2" t="str">
        <f t="shared" si="4"/>
        <v>Sell</v>
      </c>
    </row>
    <row r="89" spans="1:8" ht="13.5" x14ac:dyDescent="0.25">
      <c r="A89" s="3">
        <f>TITRES_STAT!B92</f>
        <v>42135</v>
      </c>
      <c r="B89" s="17">
        <f>TITRES_STAT!D92</f>
        <v>2.125</v>
      </c>
      <c r="C89" s="2">
        <f t="shared" si="6"/>
        <v>2.1436851048837218</v>
      </c>
      <c r="D89" s="2">
        <f t="shared" si="2"/>
        <v>2.1391570226507501</v>
      </c>
      <c r="E89" s="2">
        <f t="shared" si="1"/>
        <v>4.5280822329716308E-3</v>
      </c>
      <c r="F89" s="2">
        <f t="shared" si="5"/>
        <v>-3.1241092638860195E-2</v>
      </c>
      <c r="G89" s="2">
        <f t="shared" si="3"/>
        <v>3.576917487183183E-2</v>
      </c>
      <c r="H89" s="2" t="str">
        <f t="shared" si="4"/>
        <v>Sell</v>
      </c>
    </row>
    <row r="90" spans="1:8" ht="13.5" x14ac:dyDescent="0.25">
      <c r="A90" s="3">
        <f>TITRES_STAT!B93</f>
        <v>42136</v>
      </c>
      <c r="B90" s="17">
        <f>TITRES_STAT!D93</f>
        <v>2.125</v>
      </c>
      <c r="C90" s="2">
        <f t="shared" si="6"/>
        <v>2.1545950887477647</v>
      </c>
      <c r="D90" s="2">
        <f t="shared" si="2"/>
        <v>2.13810835430625</v>
      </c>
      <c r="E90" s="2">
        <f t="shared" si="1"/>
        <v>1.6486734441514717E-2</v>
      </c>
      <c r="F90" s="2">
        <f t="shared" si="5"/>
        <v>-2.1695527222785213E-2</v>
      </c>
      <c r="G90" s="2">
        <f t="shared" si="3"/>
        <v>3.818226166429993E-2</v>
      </c>
      <c r="H90" s="2" t="str">
        <f t="shared" si="4"/>
        <v>Sell</v>
      </c>
    </row>
    <row r="91" spans="1:8" ht="13.5" x14ac:dyDescent="0.25">
      <c r="A91" s="3">
        <f>TITRES_STAT!B94</f>
        <v>42137</v>
      </c>
      <c r="B91" s="17">
        <f>TITRES_STAT!D94</f>
        <v>2.1150000000000002</v>
      </c>
      <c r="C91" s="2">
        <f t="shared" si="6"/>
        <v>2.1645804597096472</v>
      </c>
      <c r="D91" s="2">
        <f t="shared" si="2"/>
        <v>2.1363966243576389</v>
      </c>
      <c r="E91" s="2">
        <f t="shared" si="1"/>
        <v>2.8183835352008302E-2</v>
      </c>
      <c r="F91" s="2">
        <f t="shared" si="5"/>
        <v>-1.1719654707826509E-2</v>
      </c>
      <c r="G91" s="2">
        <f t="shared" si="3"/>
        <v>3.9903490059834811E-2</v>
      </c>
      <c r="H91" s="2" t="str">
        <f t="shared" si="4"/>
        <v>Sell</v>
      </c>
    </row>
    <row r="92" spans="1:8" ht="13.5" x14ac:dyDescent="0.25">
      <c r="A92" s="3">
        <f>TITRES_STAT!B95</f>
        <v>42138</v>
      </c>
      <c r="B92" s="17">
        <f>TITRES_STAT!D95</f>
        <v>2.1051000000000002</v>
      </c>
      <c r="C92" s="2">
        <f t="shared" si="6"/>
        <v>2.1730296197543169</v>
      </c>
      <c r="D92" s="2">
        <f t="shared" si="2"/>
        <v>2.1340783558867029</v>
      </c>
      <c r="E92" s="2">
        <f t="shared" ref="E92:E155" si="7">C92-D92</f>
        <v>3.8951263867613939E-2</v>
      </c>
      <c r="F92" s="2">
        <f t="shared" si="5"/>
        <v>-1.5854709927384195E-3</v>
      </c>
      <c r="G92" s="2">
        <f t="shared" si="3"/>
        <v>4.0536734860352357E-2</v>
      </c>
      <c r="H92" s="2" t="str">
        <f t="shared" si="4"/>
        <v>Sell</v>
      </c>
    </row>
    <row r="93" spans="1:8" ht="13.5" x14ac:dyDescent="0.25">
      <c r="A93" s="3">
        <f>TITRES_STAT!B96</f>
        <v>42139</v>
      </c>
      <c r="B93" s="17">
        <f>TITRES_STAT!D96</f>
        <v>2.1150000000000002</v>
      </c>
      <c r="C93" s="2">
        <f t="shared" si="6"/>
        <v>2.1794250628690373</v>
      </c>
      <c r="D93" s="2">
        <f t="shared" ref="D93:D156" si="8">$D$4*B93+(1-$D$4)*D92</f>
        <v>2.1326651443395397</v>
      </c>
      <c r="E93" s="2">
        <f t="shared" si="7"/>
        <v>4.6759918529497568E-2</v>
      </c>
      <c r="F93" s="2">
        <f t="shared" si="5"/>
        <v>8.083606911708778E-3</v>
      </c>
      <c r="G93" s="2">
        <f t="shared" si="3"/>
        <v>3.867631161778879E-2</v>
      </c>
      <c r="H93" s="2" t="str">
        <f t="shared" si="4"/>
        <v>Sell</v>
      </c>
    </row>
    <row r="94" spans="1:8" ht="13.5" x14ac:dyDescent="0.25">
      <c r="A94" s="3">
        <f>TITRES_STAT!B97</f>
        <v>42142</v>
      </c>
      <c r="B94" s="17">
        <f>TITRES_STAT!D97</f>
        <v>2.1398999999999999</v>
      </c>
      <c r="C94" s="2">
        <f t="shared" si="6"/>
        <v>2.1848365916584163</v>
      </c>
      <c r="D94" s="2">
        <f t="shared" si="8"/>
        <v>2.1332010595736479</v>
      </c>
      <c r="E94" s="2">
        <f t="shared" si="7"/>
        <v>5.1635532084768343E-2</v>
      </c>
      <c r="F94" s="2">
        <f t="shared" si="5"/>
        <v>1.679399194632069E-2</v>
      </c>
      <c r="G94" s="2">
        <f t="shared" si="3"/>
        <v>3.4841540138447653E-2</v>
      </c>
      <c r="H94" s="2" t="str">
        <f t="shared" si="4"/>
        <v>Sell</v>
      </c>
    </row>
    <row r="95" spans="1:8" ht="13.5" x14ac:dyDescent="0.25">
      <c r="A95" s="3">
        <f>TITRES_STAT!B98</f>
        <v>42143</v>
      </c>
      <c r="B95" s="17">
        <f>TITRES_STAT!D98</f>
        <v>2.1549</v>
      </c>
      <c r="C95" s="2">
        <f t="shared" si="6"/>
        <v>2.180230962172506</v>
      </c>
      <c r="D95" s="2">
        <f t="shared" si="8"/>
        <v>2.1348083884941182</v>
      </c>
      <c r="E95" s="2">
        <f t="shared" si="7"/>
        <v>4.5422573678387757E-2</v>
      </c>
      <c r="F95" s="2">
        <f t="shared" si="5"/>
        <v>2.2519708292734104E-2</v>
      </c>
      <c r="G95" s="2">
        <f t="shared" si="3"/>
        <v>2.2902865385653653E-2</v>
      </c>
      <c r="H95" s="2" t="str">
        <f t="shared" si="4"/>
        <v>Sell</v>
      </c>
    </row>
    <row r="96" spans="1:8" ht="13.5" x14ac:dyDescent="0.25">
      <c r="A96" s="3">
        <f>TITRES_STAT!B99</f>
        <v>42144</v>
      </c>
      <c r="B96" s="17">
        <f>TITRES_STAT!D99</f>
        <v>2.1499000000000001</v>
      </c>
      <c r="C96" s="2">
        <f t="shared" si="6"/>
        <v>2.1732569679921205</v>
      </c>
      <c r="D96" s="2">
        <f t="shared" si="8"/>
        <v>2.1359262856427019</v>
      </c>
      <c r="E96" s="2">
        <f t="shared" si="7"/>
        <v>3.7330682349418609E-2</v>
      </c>
      <c r="F96" s="2">
        <f t="shared" si="5"/>
        <v>2.5481903104071009E-2</v>
      </c>
      <c r="G96" s="2">
        <f t="shared" si="3"/>
        <v>1.18487792453476E-2</v>
      </c>
      <c r="H96" s="2" t="str">
        <f t="shared" si="4"/>
        <v>Sell</v>
      </c>
    </row>
    <row r="97" spans="1:8" ht="13.5" x14ac:dyDescent="0.25">
      <c r="A97" s="3">
        <f>TITRES_STAT!B100</f>
        <v>42145</v>
      </c>
      <c r="B97" s="17">
        <f>TITRES_STAT!D100</f>
        <v>2.125</v>
      </c>
      <c r="C97" s="2">
        <f t="shared" si="6"/>
        <v>2.1650635883010252</v>
      </c>
      <c r="D97" s="2">
        <f t="shared" si="8"/>
        <v>2.1351169311506499</v>
      </c>
      <c r="E97" s="2">
        <f t="shared" si="7"/>
        <v>2.9946657150375255E-2</v>
      </c>
      <c r="F97" s="2">
        <f t="shared" si="5"/>
        <v>2.6374853913331862E-2</v>
      </c>
      <c r="G97" s="2">
        <f t="shared" si="3"/>
        <v>3.5718032370433937E-3</v>
      </c>
      <c r="H97" s="2" t="str">
        <f t="shared" si="4"/>
        <v>Sell</v>
      </c>
    </row>
    <row r="98" spans="1:8" ht="13.5" x14ac:dyDescent="0.25">
      <c r="A98" s="3">
        <f>TITRES_STAT!B101</f>
        <v>42146</v>
      </c>
      <c r="B98" s="17">
        <f>TITRES_STAT!D101</f>
        <v>2.1549</v>
      </c>
      <c r="C98" s="2">
        <f t="shared" si="6"/>
        <v>2.1627307285624058</v>
      </c>
      <c r="D98" s="2">
        <f t="shared" si="8"/>
        <v>2.1365823436580094</v>
      </c>
      <c r="E98" s="2">
        <f t="shared" si="7"/>
        <v>2.6148384904396416E-2</v>
      </c>
      <c r="F98" s="2">
        <f t="shared" si="5"/>
        <v>2.6329560111544775E-2</v>
      </c>
      <c r="G98" s="2">
        <f t="shared" si="3"/>
        <v>-1.8117520714835966E-4</v>
      </c>
      <c r="H98" s="2" t="str">
        <f t="shared" si="4"/>
        <v>Hold</v>
      </c>
    </row>
    <row r="99" spans="1:8" ht="13.5" x14ac:dyDescent="0.25">
      <c r="A99" s="3">
        <f>TITRES_STAT!B102</f>
        <v>42149</v>
      </c>
      <c r="B99" s="17">
        <f>TITRES_STAT!D102</f>
        <v>2.13</v>
      </c>
      <c r="C99" s="2">
        <f t="shared" si="6"/>
        <v>2.1569260010912665</v>
      </c>
      <c r="D99" s="2">
        <f t="shared" si="8"/>
        <v>2.1360947626463047</v>
      </c>
      <c r="E99" s="2">
        <f t="shared" si="7"/>
        <v>2.0831238444961819E-2</v>
      </c>
      <c r="F99" s="2">
        <f t="shared" si="5"/>
        <v>2.5229895778228185E-2</v>
      </c>
      <c r="G99" s="2">
        <f t="shared" si="3"/>
        <v>-4.3986573332663662E-3</v>
      </c>
      <c r="H99" s="2" t="str">
        <f t="shared" si="4"/>
        <v>Hold</v>
      </c>
    </row>
    <row r="100" spans="1:8" ht="13.5" x14ac:dyDescent="0.25">
      <c r="A100" s="3">
        <f>TITRES_STAT!B103</f>
        <v>42150</v>
      </c>
      <c r="B100" s="17">
        <f>TITRES_STAT!D103</f>
        <v>2.13</v>
      </c>
      <c r="C100" s="2">
        <f t="shared" si="6"/>
        <v>2.1520143086156871</v>
      </c>
      <c r="D100" s="2">
        <f t="shared" si="8"/>
        <v>2.1356432987465785</v>
      </c>
      <c r="E100" s="2">
        <f t="shared" si="7"/>
        <v>1.6371009869108555E-2</v>
      </c>
      <c r="F100" s="2">
        <f t="shared" si="5"/>
        <v>2.3458118596404263E-2</v>
      </c>
      <c r="G100" s="2">
        <f t="shared" ref="G100:G163" si="9">E100-F100</f>
        <v>-7.087108727295708E-3</v>
      </c>
      <c r="H100" s="2" t="str">
        <f t="shared" ref="H100:H163" si="10">IF(G100&lt;0,"Hold","Sell")</f>
        <v>Hold</v>
      </c>
    </row>
    <row r="101" spans="1:8" ht="13.5" x14ac:dyDescent="0.25">
      <c r="A101" s="3">
        <f>TITRES_STAT!B104</f>
        <v>42151</v>
      </c>
      <c r="B101" s="17">
        <f>TITRES_STAT!D104</f>
        <v>2.0951</v>
      </c>
      <c r="C101" s="2">
        <f t="shared" si="6"/>
        <v>2.1463197995978893</v>
      </c>
      <c r="D101" s="2">
        <f t="shared" si="8"/>
        <v>2.1326400914320174</v>
      </c>
      <c r="E101" s="2">
        <f t="shared" si="7"/>
        <v>1.367970816587194E-2</v>
      </c>
      <c r="F101" s="2">
        <f t="shared" ref="F101:F164" si="11">(E101*(2/(10)))+((1-(2/10))*F100)</f>
        <v>2.1502436510297797E-2</v>
      </c>
      <c r="G101" s="2">
        <f t="shared" si="9"/>
        <v>-7.8227283444258569E-3</v>
      </c>
      <c r="H101" s="2" t="str">
        <f t="shared" si="10"/>
        <v>Hold</v>
      </c>
    </row>
    <row r="102" spans="1:8" ht="13.5" x14ac:dyDescent="0.25">
      <c r="A102" s="3">
        <f>TITRES_STAT!B105</f>
        <v>42152</v>
      </c>
      <c r="B102" s="17">
        <f>TITRES_STAT!D105</f>
        <v>2.13</v>
      </c>
      <c r="C102" s="2">
        <f t="shared" si="6"/>
        <v>2.139978291967445</v>
      </c>
      <c r="D102" s="2">
        <f t="shared" si="8"/>
        <v>2.1324445291037195</v>
      </c>
      <c r="E102" s="2">
        <f t="shared" si="7"/>
        <v>7.5337628637255349E-3</v>
      </c>
      <c r="F102" s="2">
        <f t="shared" si="11"/>
        <v>1.8708701780983345E-2</v>
      </c>
      <c r="G102" s="2">
        <f t="shared" si="9"/>
        <v>-1.117493891725781E-2</v>
      </c>
      <c r="H102" s="2" t="str">
        <f t="shared" si="10"/>
        <v>Hold</v>
      </c>
    </row>
    <row r="103" spans="1:8" ht="13.5" x14ac:dyDescent="0.25">
      <c r="A103" s="3">
        <f>TITRES_STAT!B106</f>
        <v>42153</v>
      </c>
      <c r="B103" s="17">
        <f>TITRES_STAT!D106</f>
        <v>2.13</v>
      </c>
      <c r="C103" s="2">
        <f t="shared" si="6"/>
        <v>2.1361354778186072</v>
      </c>
      <c r="D103" s="2">
        <f t="shared" si="8"/>
        <v>2.1322634528738145</v>
      </c>
      <c r="E103" s="2">
        <f t="shared" si="7"/>
        <v>3.8720249447927735E-3</v>
      </c>
      <c r="F103" s="2">
        <f t="shared" si="11"/>
        <v>1.5741366413745232E-2</v>
      </c>
      <c r="G103" s="2">
        <f t="shared" si="9"/>
        <v>-1.1869341468952459E-2</v>
      </c>
      <c r="H103" s="2" t="str">
        <f t="shared" si="10"/>
        <v>Hold</v>
      </c>
    </row>
    <row r="104" spans="1:8" ht="13.5" x14ac:dyDescent="0.25">
      <c r="A104" s="3">
        <f>TITRES_STAT!B107</f>
        <v>42156</v>
      </c>
      <c r="B104" s="17">
        <f>TITRES_STAT!D107</f>
        <v>2.1349</v>
      </c>
      <c r="C104" s="2">
        <f t="shared" si="6"/>
        <v>2.1367146350772832</v>
      </c>
      <c r="D104" s="2">
        <f t="shared" si="8"/>
        <v>2.1324587526609395</v>
      </c>
      <c r="E104" s="2">
        <f t="shared" si="7"/>
        <v>4.2558824163436704E-3</v>
      </c>
      <c r="F104" s="2">
        <f t="shared" si="11"/>
        <v>1.344426961426492E-2</v>
      </c>
      <c r="G104" s="2">
        <f t="shared" si="9"/>
        <v>-9.1883871979212498E-3</v>
      </c>
      <c r="H104" s="2" t="str">
        <f t="shared" si="10"/>
        <v>Hold</v>
      </c>
    </row>
    <row r="105" spans="1:8" ht="13.5" x14ac:dyDescent="0.25">
      <c r="A105" s="3">
        <f>TITRES_STAT!B108</f>
        <v>42157</v>
      </c>
      <c r="B105" s="17">
        <f>TITRES_STAT!D108</f>
        <v>2.13</v>
      </c>
      <c r="C105" s="2">
        <f t="shared" si="6"/>
        <v>2.1395123835269318</v>
      </c>
      <c r="D105" s="2">
        <f t="shared" si="8"/>
        <v>2.1322766228342034</v>
      </c>
      <c r="E105" s="2">
        <f t="shared" si="7"/>
        <v>7.2357606927284657E-3</v>
      </c>
      <c r="F105" s="2">
        <f t="shared" si="11"/>
        <v>1.2202567829957631E-2</v>
      </c>
      <c r="G105" s="2">
        <f t="shared" si="9"/>
        <v>-4.9668071372291657E-3</v>
      </c>
      <c r="H105" s="2" t="str">
        <f t="shared" si="10"/>
        <v>Hold</v>
      </c>
    </row>
    <row r="106" spans="1:8" ht="13.5" x14ac:dyDescent="0.25">
      <c r="A106" s="3">
        <f>TITRES_STAT!B109</f>
        <v>42158</v>
      </c>
      <c r="B106" s="17">
        <f>TITRES_STAT!D109</f>
        <v>2.1101000000000001</v>
      </c>
      <c r="C106" s="2">
        <f t="shared" si="6"/>
        <v>2.1411104783689421</v>
      </c>
      <c r="D106" s="2">
        <f t="shared" si="8"/>
        <v>2.13063391003167</v>
      </c>
      <c r="E106" s="2">
        <f t="shared" si="7"/>
        <v>1.0476568337272063E-2</v>
      </c>
      <c r="F106" s="2">
        <f t="shared" si="11"/>
        <v>1.1857367931420518E-2</v>
      </c>
      <c r="G106" s="2">
        <f t="shared" si="9"/>
        <v>-1.3807995941484547E-3</v>
      </c>
      <c r="H106" s="2" t="str">
        <f t="shared" si="10"/>
        <v>Hold</v>
      </c>
    </row>
    <row r="107" spans="1:8" ht="13.5" x14ac:dyDescent="0.25">
      <c r="A107" s="3">
        <f>TITRES_STAT!B110</f>
        <v>42159</v>
      </c>
      <c r="B107" s="17">
        <f>TITRES_STAT!D110</f>
        <v>2.1101000000000001</v>
      </c>
      <c r="C107" s="2">
        <f t="shared" si="6"/>
        <v>2.1386319432352585</v>
      </c>
      <c r="D107" s="2">
        <f t="shared" si="8"/>
        <v>2.1291128796589538</v>
      </c>
      <c r="E107" s="2">
        <f t="shared" si="7"/>
        <v>9.5190635763047204E-3</v>
      </c>
      <c r="F107" s="2">
        <f t="shared" si="11"/>
        <v>1.1389707060397358E-2</v>
      </c>
      <c r="G107" s="2">
        <f t="shared" si="9"/>
        <v>-1.8706434840926375E-3</v>
      </c>
      <c r="H107" s="2" t="str">
        <f t="shared" si="10"/>
        <v>Hold</v>
      </c>
    </row>
    <row r="108" spans="1:8" ht="13.5" x14ac:dyDescent="0.25">
      <c r="A108" s="3">
        <f>TITRES_STAT!B111</f>
        <v>42160</v>
      </c>
      <c r="B108" s="17">
        <f>TITRES_STAT!D111</f>
        <v>2.0951</v>
      </c>
      <c r="C108" s="2">
        <f t="shared" si="6"/>
        <v>2.141134721199065</v>
      </c>
      <c r="D108" s="2">
        <f t="shared" si="8"/>
        <v>2.1265934070916241</v>
      </c>
      <c r="E108" s="2">
        <f t="shared" si="7"/>
        <v>1.4541314107440861E-2</v>
      </c>
      <c r="F108" s="2">
        <f t="shared" si="11"/>
        <v>1.2020028469806059E-2</v>
      </c>
      <c r="G108" s="2">
        <f t="shared" si="9"/>
        <v>2.5212856376348024E-3</v>
      </c>
      <c r="H108" s="2" t="str">
        <f t="shared" si="10"/>
        <v>Sell</v>
      </c>
    </row>
    <row r="109" spans="1:8" ht="13.5" x14ac:dyDescent="0.25">
      <c r="A109" s="3">
        <f>TITRES_STAT!B112</f>
        <v>42163</v>
      </c>
      <c r="B109" s="17">
        <f>TITRES_STAT!D112</f>
        <v>2.12</v>
      </c>
      <c r="C109" s="2">
        <f t="shared" si="6"/>
        <v>2.1394216871684395</v>
      </c>
      <c r="D109" s="2">
        <f t="shared" si="8"/>
        <v>2.1261050065663185</v>
      </c>
      <c r="E109" s="2">
        <f t="shared" si="7"/>
        <v>1.3316680602120989E-2</v>
      </c>
      <c r="F109" s="2">
        <f t="shared" si="11"/>
        <v>1.2279358896269046E-2</v>
      </c>
      <c r="G109" s="2">
        <f t="shared" si="9"/>
        <v>1.0373217058519436E-3</v>
      </c>
      <c r="H109" s="2" t="str">
        <f t="shared" si="10"/>
        <v>Sell</v>
      </c>
    </row>
    <row r="110" spans="1:8" ht="13.5" x14ac:dyDescent="0.25">
      <c r="A110" s="3">
        <f>TITRES_STAT!B113</f>
        <v>42164</v>
      </c>
      <c r="B110" s="17">
        <f>TITRES_STAT!D113</f>
        <v>2.12</v>
      </c>
      <c r="C110" s="2">
        <f t="shared" si="6"/>
        <v>2.1379721968348333</v>
      </c>
      <c r="D110" s="2">
        <f t="shared" si="8"/>
        <v>2.1256527838577024</v>
      </c>
      <c r="E110" s="2">
        <f t="shared" si="7"/>
        <v>1.2319412977130906E-2</v>
      </c>
      <c r="F110" s="2">
        <f t="shared" si="11"/>
        <v>1.2287369712441418E-2</v>
      </c>
      <c r="G110" s="2">
        <f t="shared" si="9"/>
        <v>3.2043264689488038E-5</v>
      </c>
      <c r="H110" s="2" t="str">
        <f t="shared" si="10"/>
        <v>Sell</v>
      </c>
    </row>
    <row r="111" spans="1:8" ht="13.5" x14ac:dyDescent="0.25">
      <c r="A111" s="3">
        <f>TITRES_STAT!B114</f>
        <v>42165</v>
      </c>
      <c r="B111" s="17">
        <f>TITRES_STAT!D114</f>
        <v>2.12</v>
      </c>
      <c r="C111" s="2">
        <f t="shared" si="6"/>
        <v>2.1313764742448589</v>
      </c>
      <c r="D111" s="2">
        <f t="shared" si="8"/>
        <v>2.1252340591275023</v>
      </c>
      <c r="E111" s="2">
        <f t="shared" si="7"/>
        <v>6.1424151173565811E-3</v>
      </c>
      <c r="F111" s="2">
        <f t="shared" si="11"/>
        <v>1.105837879342445E-2</v>
      </c>
      <c r="G111" s="2">
        <f t="shared" si="9"/>
        <v>-4.915963676067869E-3</v>
      </c>
      <c r="H111" s="2" t="str">
        <f t="shared" si="10"/>
        <v>Hold</v>
      </c>
    </row>
    <row r="112" spans="1:8" ht="13.5" x14ac:dyDescent="0.25">
      <c r="A112" s="3">
        <f>TITRES_STAT!B115</f>
        <v>42166</v>
      </c>
      <c r="B112" s="17">
        <f>TITRES_STAT!D115</f>
        <v>2.1150000000000002</v>
      </c>
      <c r="C112" s="2">
        <f t="shared" si="6"/>
        <v>2.131164708976419</v>
      </c>
      <c r="D112" s="2">
        <f t="shared" si="8"/>
        <v>2.1244759806736133</v>
      </c>
      <c r="E112" s="2">
        <f t="shared" si="7"/>
        <v>6.6887283028056466E-3</v>
      </c>
      <c r="F112" s="2">
        <f t="shared" si="11"/>
        <v>1.0184448695300691E-2</v>
      </c>
      <c r="G112" s="2">
        <f t="shared" si="9"/>
        <v>-3.4957203924950442E-3</v>
      </c>
      <c r="H112" s="2" t="str">
        <f t="shared" si="10"/>
        <v>Hold</v>
      </c>
    </row>
    <row r="113" spans="1:8" ht="13.5" x14ac:dyDescent="0.25">
      <c r="A113" s="3">
        <f>TITRES_STAT!B116</f>
        <v>42167</v>
      </c>
      <c r="B113" s="17">
        <f>TITRES_STAT!D116</f>
        <v>2.0951</v>
      </c>
      <c r="C113" s="2">
        <f t="shared" si="6"/>
        <v>2.1309855229800467</v>
      </c>
      <c r="D113" s="2">
        <f t="shared" si="8"/>
        <v>2.1222999821051975</v>
      </c>
      <c r="E113" s="2">
        <f t="shared" si="7"/>
        <v>8.6855408748491847E-3</v>
      </c>
      <c r="F113" s="2">
        <f t="shared" si="11"/>
        <v>9.8846671312103895E-3</v>
      </c>
      <c r="G113" s="2">
        <f t="shared" si="9"/>
        <v>-1.1991262563612048E-3</v>
      </c>
      <c r="H113" s="2" t="str">
        <f t="shared" si="10"/>
        <v>Hold</v>
      </c>
    </row>
    <row r="114" spans="1:8" ht="13.5" x14ac:dyDescent="0.25">
      <c r="A114" s="3">
        <f>TITRES_STAT!B117</f>
        <v>42170</v>
      </c>
      <c r="B114" s="17">
        <f>TITRES_STAT!D117</f>
        <v>2.1150000000000002</v>
      </c>
      <c r="C114" s="2">
        <f t="shared" si="6"/>
        <v>2.1315877502138858</v>
      </c>
      <c r="D114" s="2">
        <f t="shared" si="8"/>
        <v>2.1217592426899978</v>
      </c>
      <c r="E114" s="2">
        <f t="shared" si="7"/>
        <v>9.8285075238879749E-3</v>
      </c>
      <c r="F114" s="2">
        <f t="shared" si="11"/>
        <v>9.8734352097459063E-3</v>
      </c>
      <c r="G114" s="2">
        <f t="shared" si="9"/>
        <v>-4.4927685857931374E-5</v>
      </c>
      <c r="H114" s="2" t="str">
        <f t="shared" si="10"/>
        <v>Hold</v>
      </c>
    </row>
    <row r="115" spans="1:8" ht="13.5" x14ac:dyDescent="0.25">
      <c r="A115" s="3">
        <f>TITRES_STAT!B118</f>
        <v>42171</v>
      </c>
      <c r="B115" s="17">
        <f>TITRES_STAT!D118</f>
        <v>2.1150000000000002</v>
      </c>
      <c r="C115" s="2">
        <f t="shared" si="6"/>
        <v>2.131343480950211</v>
      </c>
      <c r="D115" s="2">
        <f t="shared" si="8"/>
        <v>2.1212585580462942</v>
      </c>
      <c r="E115" s="2">
        <f t="shared" si="7"/>
        <v>1.0084922903916826E-2</v>
      </c>
      <c r="F115" s="2">
        <f t="shared" si="11"/>
        <v>9.9157327485800903E-3</v>
      </c>
      <c r="G115" s="2">
        <f t="shared" si="9"/>
        <v>1.6919015533673615E-4</v>
      </c>
      <c r="H115" s="2" t="str">
        <f t="shared" si="10"/>
        <v>Sell</v>
      </c>
    </row>
    <row r="116" spans="1:8" ht="13.5" x14ac:dyDescent="0.25">
      <c r="A116" s="3">
        <f>TITRES_STAT!B119</f>
        <v>42172</v>
      </c>
      <c r="B116" s="17">
        <f>TITRES_STAT!D119</f>
        <v>2.1150000000000002</v>
      </c>
      <c r="C116" s="2">
        <f t="shared" si="6"/>
        <v>2.1280752531117173</v>
      </c>
      <c r="D116" s="2">
        <f t="shared" si="8"/>
        <v>2.120794961153976</v>
      </c>
      <c r="E116" s="2">
        <f t="shared" si="7"/>
        <v>7.2802919577412695E-3</v>
      </c>
      <c r="F116" s="2">
        <f t="shared" si="11"/>
        <v>9.3886445904123265E-3</v>
      </c>
      <c r="G116" s="2">
        <f t="shared" si="9"/>
        <v>-2.108352632671057E-3</v>
      </c>
      <c r="H116" s="2" t="str">
        <f t="shared" si="10"/>
        <v>Hold</v>
      </c>
    </row>
    <row r="117" spans="1:8" ht="13.5" x14ac:dyDescent="0.25">
      <c r="A117" s="3">
        <f>TITRES_STAT!B120</f>
        <v>42173</v>
      </c>
      <c r="B117" s="17">
        <f>TITRES_STAT!D120</f>
        <v>2.0951</v>
      </c>
      <c r="C117" s="2">
        <f t="shared" si="6"/>
        <v>2.1253098295560688</v>
      </c>
      <c r="D117" s="2">
        <f t="shared" si="8"/>
        <v>2.1188916306981262</v>
      </c>
      <c r="E117" s="2">
        <f t="shared" si="7"/>
        <v>6.4181988579425919E-3</v>
      </c>
      <c r="F117" s="2">
        <f t="shared" si="11"/>
        <v>8.7945554439183803E-3</v>
      </c>
      <c r="G117" s="2">
        <f t="shared" si="9"/>
        <v>-2.3763565859757883E-3</v>
      </c>
      <c r="H117" s="2" t="str">
        <f t="shared" si="10"/>
        <v>Hold</v>
      </c>
    </row>
    <row r="118" spans="1:8" ht="13.5" x14ac:dyDescent="0.25">
      <c r="A118" s="3">
        <f>TITRES_STAT!B121</f>
        <v>42174</v>
      </c>
      <c r="B118" s="17">
        <f>TITRES_STAT!D121</f>
        <v>2.1051000000000002</v>
      </c>
      <c r="C118" s="2">
        <f t="shared" si="6"/>
        <v>2.1206621634705201</v>
      </c>
      <c r="D118" s="2">
        <f t="shared" si="8"/>
        <v>2.1178700284241909</v>
      </c>
      <c r="E118" s="2">
        <f t="shared" si="7"/>
        <v>2.7921350463291361E-3</v>
      </c>
      <c r="F118" s="2">
        <f t="shared" si="11"/>
        <v>7.5940713644005314E-3</v>
      </c>
      <c r="G118" s="2">
        <f t="shared" si="9"/>
        <v>-4.8019363180713953E-3</v>
      </c>
      <c r="H118" s="2" t="str">
        <f t="shared" si="10"/>
        <v>Hold</v>
      </c>
    </row>
    <row r="119" spans="1:8" ht="13.5" x14ac:dyDescent="0.25">
      <c r="A119" s="3">
        <f>TITRES_STAT!B122</f>
        <v>42177</v>
      </c>
      <c r="B119" s="17">
        <f>TITRES_STAT!D122</f>
        <v>2.0901999999999998</v>
      </c>
      <c r="C119" s="2">
        <f t="shared" si="6"/>
        <v>2.120560292167363</v>
      </c>
      <c r="D119" s="2">
        <f t="shared" si="8"/>
        <v>2.1158203966890654</v>
      </c>
      <c r="E119" s="2">
        <f t="shared" si="7"/>
        <v>4.7398954782975622E-3</v>
      </c>
      <c r="F119" s="2">
        <f t="shared" si="11"/>
        <v>7.0232361871799378E-3</v>
      </c>
      <c r="G119" s="2">
        <f t="shared" si="9"/>
        <v>-2.2833407088823756E-3</v>
      </c>
      <c r="H119" s="2" t="str">
        <f t="shared" si="10"/>
        <v>Hold</v>
      </c>
    </row>
    <row r="120" spans="1:8" ht="13.5" x14ac:dyDescent="0.25">
      <c r="A120" s="3">
        <f>TITRES_STAT!B123</f>
        <v>42178</v>
      </c>
      <c r="B120" s="17">
        <f>TITRES_STAT!D123</f>
        <v>2.1000999999999999</v>
      </c>
      <c r="C120" s="2">
        <f t="shared" si="6"/>
        <v>2.1204740933723838</v>
      </c>
      <c r="D120" s="2">
        <f t="shared" si="8"/>
        <v>2.114655922860246</v>
      </c>
      <c r="E120" s="2">
        <f t="shared" si="7"/>
        <v>5.8181705121378435E-3</v>
      </c>
      <c r="F120" s="2">
        <f t="shared" si="11"/>
        <v>6.7822230521715193E-3</v>
      </c>
      <c r="G120" s="2">
        <f t="shared" si="9"/>
        <v>-9.6405254003367573E-4</v>
      </c>
      <c r="H120" s="2" t="str">
        <f t="shared" si="10"/>
        <v>Hold</v>
      </c>
    </row>
    <row r="121" spans="1:8" ht="13.5" x14ac:dyDescent="0.25">
      <c r="A121" s="3">
        <f>TITRES_STAT!B124</f>
        <v>42179</v>
      </c>
      <c r="B121" s="17">
        <f>TITRES_STAT!D124</f>
        <v>2.1398999999999999</v>
      </c>
      <c r="C121" s="2">
        <f t="shared" si="6"/>
        <v>2.1204011559304785</v>
      </c>
      <c r="D121" s="2">
        <f t="shared" si="8"/>
        <v>2.1165258545002277</v>
      </c>
      <c r="E121" s="2">
        <f t="shared" si="7"/>
        <v>3.8753014302508326E-3</v>
      </c>
      <c r="F121" s="2">
        <f t="shared" si="11"/>
        <v>6.2008387277873818E-3</v>
      </c>
      <c r="G121" s="2">
        <f t="shared" si="9"/>
        <v>-2.3255372975365491E-3</v>
      </c>
      <c r="H121" s="2" t="str">
        <f t="shared" si="10"/>
        <v>Hold</v>
      </c>
    </row>
    <row r="122" spans="1:8" ht="13.5" x14ac:dyDescent="0.25">
      <c r="A122" s="3">
        <f>TITRES_STAT!B125</f>
        <v>42180</v>
      </c>
      <c r="B122" s="17">
        <f>TITRES_STAT!D125</f>
        <v>2.1549</v>
      </c>
      <c r="C122" s="2">
        <f t="shared" si="6"/>
        <v>2.1195702088642512</v>
      </c>
      <c r="D122" s="2">
        <f t="shared" si="8"/>
        <v>2.1193683837965072</v>
      </c>
      <c r="E122" s="2">
        <f t="shared" si="7"/>
        <v>2.0182506774402142E-4</v>
      </c>
      <c r="F122" s="2">
        <f t="shared" si="11"/>
        <v>5.0010359957787095E-3</v>
      </c>
      <c r="G122" s="2">
        <f t="shared" si="9"/>
        <v>-4.7992109280346881E-3</v>
      </c>
      <c r="H122" s="2" t="str">
        <f t="shared" si="10"/>
        <v>Hold</v>
      </c>
    </row>
    <row r="123" spans="1:8" ht="13.5" x14ac:dyDescent="0.25">
      <c r="A123" s="3">
        <f>TITRES_STAT!B126</f>
        <v>42181</v>
      </c>
      <c r="B123" s="17">
        <f>TITRES_STAT!D126</f>
        <v>2.1648000000000001</v>
      </c>
      <c r="C123" s="2">
        <f t="shared" si="6"/>
        <v>2.115805561346674</v>
      </c>
      <c r="D123" s="2">
        <f t="shared" si="8"/>
        <v>2.1227336887004693</v>
      </c>
      <c r="E123" s="2">
        <f t="shared" si="7"/>
        <v>-6.9281273537953325E-3</v>
      </c>
      <c r="F123" s="2">
        <f t="shared" si="11"/>
        <v>2.6152033258639009E-3</v>
      </c>
      <c r="G123" s="2">
        <f t="shared" si="9"/>
        <v>-9.5433306796592343E-3</v>
      </c>
      <c r="H123" s="2" t="str">
        <f t="shared" si="10"/>
        <v>Hold</v>
      </c>
    </row>
    <row r="124" spans="1:8" ht="13.5" x14ac:dyDescent="0.25">
      <c r="A124" s="3">
        <f>TITRES_STAT!B127</f>
        <v>42184</v>
      </c>
      <c r="B124" s="17">
        <f>TITRES_STAT!D127</f>
        <v>2.1598000000000002</v>
      </c>
      <c r="C124" s="2">
        <f t="shared" si="6"/>
        <v>2.1156816288318012</v>
      </c>
      <c r="D124" s="2">
        <f t="shared" si="8"/>
        <v>2.1254793413893234</v>
      </c>
      <c r="E124" s="2">
        <f t="shared" si="7"/>
        <v>-9.7977125575221535E-3</v>
      </c>
      <c r="F124" s="2">
        <f t="shared" si="11"/>
        <v>1.3262014918669031E-4</v>
      </c>
      <c r="G124" s="2">
        <f t="shared" si="9"/>
        <v>-9.9303327067088443E-3</v>
      </c>
      <c r="H124" s="2" t="str">
        <f t="shared" si="10"/>
        <v>Hold</v>
      </c>
    </row>
    <row r="125" spans="1:8" ht="13.5" x14ac:dyDescent="0.25">
      <c r="A125" s="3">
        <f>TITRES_STAT!B128</f>
        <v>42185</v>
      </c>
      <c r="B125" s="17">
        <f>TITRES_STAT!D128</f>
        <v>2.1398999999999999</v>
      </c>
      <c r="C125" s="2">
        <f t="shared" si="6"/>
        <v>2.1155767628576783</v>
      </c>
      <c r="D125" s="2">
        <f t="shared" si="8"/>
        <v>2.1265475383234476</v>
      </c>
      <c r="E125" s="2">
        <f t="shared" si="7"/>
        <v>-1.09707754657693E-2</v>
      </c>
      <c r="F125" s="2">
        <f t="shared" si="11"/>
        <v>-2.0880589738045078E-3</v>
      </c>
      <c r="G125" s="2">
        <f t="shared" si="9"/>
        <v>-8.8827164919647924E-3</v>
      </c>
      <c r="H125" s="2" t="str">
        <f t="shared" si="10"/>
        <v>Hold</v>
      </c>
    </row>
    <row r="126" spans="1:8" ht="13.5" x14ac:dyDescent="0.25">
      <c r="A126" s="3">
        <f>TITRES_STAT!B129</f>
        <v>42186</v>
      </c>
      <c r="B126" s="17">
        <f>TITRES_STAT!D129</f>
        <v>2.1846999999999999</v>
      </c>
      <c r="C126" s="2">
        <f t="shared" si="6"/>
        <v>2.1154880301103431</v>
      </c>
      <c r="D126" s="2">
        <f t="shared" si="8"/>
        <v>2.1308551280772665</v>
      </c>
      <c r="E126" s="2">
        <f t="shared" si="7"/>
        <v>-1.5367097966923371E-2</v>
      </c>
      <c r="F126" s="2">
        <f t="shared" si="11"/>
        <v>-4.7438667724282804E-3</v>
      </c>
      <c r="G126" s="2">
        <f t="shared" si="9"/>
        <v>-1.0623231194495091E-2</v>
      </c>
      <c r="H126" s="2" t="str">
        <f t="shared" si="10"/>
        <v>Hold</v>
      </c>
    </row>
    <row r="127" spans="1:8" ht="13.5" x14ac:dyDescent="0.25">
      <c r="A127" s="3">
        <f>TITRES_STAT!B130</f>
        <v>42187</v>
      </c>
      <c r="B127" s="17">
        <f>TITRES_STAT!D130</f>
        <v>2.1797</v>
      </c>
      <c r="C127" s="2">
        <f t="shared" si="6"/>
        <v>2.1123514100933676</v>
      </c>
      <c r="D127" s="2">
        <f t="shared" si="8"/>
        <v>2.1344732667382096</v>
      </c>
      <c r="E127" s="2">
        <f t="shared" si="7"/>
        <v>-2.2121856644842008E-2</v>
      </c>
      <c r="F127" s="2">
        <f t="shared" si="11"/>
        <v>-8.2194647469110253E-3</v>
      </c>
      <c r="G127" s="2">
        <f t="shared" si="9"/>
        <v>-1.3902391897930983E-2</v>
      </c>
      <c r="H127" s="2" t="str">
        <f t="shared" si="10"/>
        <v>Hold</v>
      </c>
    </row>
    <row r="128" spans="1:8" ht="13.5" x14ac:dyDescent="0.25">
      <c r="A128" s="3">
        <f>TITRES_STAT!B131</f>
        <v>42188</v>
      </c>
      <c r="B128" s="17">
        <f>TITRES_STAT!D131</f>
        <v>2.13</v>
      </c>
      <c r="C128" s="2">
        <f t="shared" si="6"/>
        <v>2.1112358085405418</v>
      </c>
      <c r="D128" s="2">
        <f t="shared" si="8"/>
        <v>2.1341419136464901</v>
      </c>
      <c r="E128" s="2">
        <f t="shared" si="7"/>
        <v>-2.290610510594826E-2</v>
      </c>
      <c r="F128" s="2">
        <f t="shared" si="11"/>
        <v>-1.1156792818718474E-2</v>
      </c>
      <c r="G128" s="2">
        <f t="shared" si="9"/>
        <v>-1.1749312287229786E-2</v>
      </c>
      <c r="H128" s="2" t="str">
        <f t="shared" si="10"/>
        <v>Hold</v>
      </c>
    </row>
    <row r="129" spans="1:8" ht="13.5" x14ac:dyDescent="0.25">
      <c r="A129" s="3">
        <f>TITRES_STAT!B132</f>
        <v>42191</v>
      </c>
      <c r="B129" s="17">
        <f>TITRES_STAT!D132</f>
        <v>2.1537000000000002</v>
      </c>
      <c r="C129" s="2">
        <f t="shared" si="6"/>
        <v>2.1079995303035353</v>
      </c>
      <c r="D129" s="2">
        <f t="shared" si="8"/>
        <v>2.1355906607837873</v>
      </c>
      <c r="E129" s="2">
        <f t="shared" si="7"/>
        <v>-2.759113048025208E-2</v>
      </c>
      <c r="F129" s="2">
        <f t="shared" si="11"/>
        <v>-1.4443660351025196E-2</v>
      </c>
      <c r="G129" s="2">
        <f t="shared" si="9"/>
        <v>-1.3147470129226884E-2</v>
      </c>
      <c r="H129" s="2" t="str">
        <f t="shared" si="10"/>
        <v>Hold</v>
      </c>
    </row>
    <row r="130" spans="1:8" ht="13.5" x14ac:dyDescent="0.25">
      <c r="A130" s="3">
        <f>TITRES_STAT!B133</f>
        <v>42192</v>
      </c>
      <c r="B130" s="17">
        <f>TITRES_STAT!D133</f>
        <v>2.1537000000000002</v>
      </c>
      <c r="C130" s="2">
        <f t="shared" si="6"/>
        <v>2.1067842179491452</v>
      </c>
      <c r="D130" s="2">
        <f t="shared" si="8"/>
        <v>2.1369320933183218</v>
      </c>
      <c r="E130" s="2">
        <f t="shared" si="7"/>
        <v>-3.0147875369176624E-2</v>
      </c>
      <c r="F130" s="2">
        <f t="shared" si="11"/>
        <v>-1.7584503354655483E-2</v>
      </c>
      <c r="G130" s="2">
        <f t="shared" si="9"/>
        <v>-1.2563372014521141E-2</v>
      </c>
      <c r="H130" s="2" t="str">
        <f t="shared" si="10"/>
        <v>Hold</v>
      </c>
    </row>
    <row r="131" spans="1:8" ht="13.5" x14ac:dyDescent="0.25">
      <c r="A131" s="3">
        <f>TITRES_STAT!B134</f>
        <v>42193</v>
      </c>
      <c r="B131" s="17">
        <f>TITRES_STAT!D134</f>
        <v>2.1537000000000002</v>
      </c>
      <c r="C131" s="2">
        <f t="shared" si="6"/>
        <v>2.1118789536492768</v>
      </c>
      <c r="D131" s="2">
        <f t="shared" si="8"/>
        <v>2.1381741604799278</v>
      </c>
      <c r="E131" s="2">
        <f t="shared" si="7"/>
        <v>-2.6295206830651008E-2</v>
      </c>
      <c r="F131" s="2">
        <f t="shared" si="11"/>
        <v>-1.932664404985459E-2</v>
      </c>
      <c r="G131" s="2">
        <f t="shared" si="9"/>
        <v>-6.9685627807964182E-3</v>
      </c>
      <c r="H131" s="2" t="str">
        <f t="shared" si="10"/>
        <v>Hold</v>
      </c>
    </row>
    <row r="132" spans="1:8" ht="13.5" x14ac:dyDescent="0.25">
      <c r="A132" s="3">
        <f>TITRES_STAT!B135</f>
        <v>42194</v>
      </c>
      <c r="B132" s="17">
        <f>TITRES_STAT!D135</f>
        <v>2.1537000000000002</v>
      </c>
      <c r="C132" s="2">
        <f t="shared" si="6"/>
        <v>2.1184975761647729</v>
      </c>
      <c r="D132" s="2">
        <f t="shared" si="8"/>
        <v>2.1393242226666001</v>
      </c>
      <c r="E132" s="2">
        <f t="shared" si="7"/>
        <v>-2.0826646501827195E-2</v>
      </c>
      <c r="F132" s="2">
        <f t="shared" si="11"/>
        <v>-1.9626644540249111E-2</v>
      </c>
      <c r="G132" s="2">
        <f t="shared" si="9"/>
        <v>-1.2000019615780837E-3</v>
      </c>
      <c r="H132" s="2" t="str">
        <f t="shared" si="10"/>
        <v>Hold</v>
      </c>
    </row>
    <row r="133" spans="1:8" ht="13.5" x14ac:dyDescent="0.25">
      <c r="A133" s="3">
        <f>TITRES_STAT!B136</f>
        <v>42195</v>
      </c>
      <c r="B133" s="17">
        <f>TITRES_STAT!D136</f>
        <v>2.1537000000000002</v>
      </c>
      <c r="C133" s="2">
        <f t="shared" si="6"/>
        <v>2.125621025985577</v>
      </c>
      <c r="D133" s="2">
        <f t="shared" si="8"/>
        <v>2.1403890950616669</v>
      </c>
      <c r="E133" s="2">
        <f t="shared" si="7"/>
        <v>-1.4768069076089851E-2</v>
      </c>
      <c r="F133" s="2">
        <f t="shared" si="11"/>
        <v>-1.865492944741726E-2</v>
      </c>
      <c r="G133" s="2">
        <f t="shared" si="9"/>
        <v>3.8868603713274087E-3</v>
      </c>
      <c r="H133" s="2" t="str">
        <f t="shared" si="10"/>
        <v>Sell</v>
      </c>
    </row>
    <row r="134" spans="1:8" ht="13.5" x14ac:dyDescent="0.25">
      <c r="A134" s="3">
        <f>TITRES_STAT!B137</f>
        <v>42198</v>
      </c>
      <c r="B134" s="17">
        <f>TITRES_STAT!D137</f>
        <v>2.1221999999999999</v>
      </c>
      <c r="C134" s="2">
        <f t="shared" si="6"/>
        <v>2.1308793296801039</v>
      </c>
      <c r="D134" s="2">
        <f t="shared" si="8"/>
        <v>2.1390417546867284</v>
      </c>
      <c r="E134" s="2">
        <f t="shared" si="7"/>
        <v>-8.1624250066245629E-3</v>
      </c>
      <c r="F134" s="2">
        <f t="shared" si="11"/>
        <v>-1.6556428559258721E-2</v>
      </c>
      <c r="G134" s="2">
        <f t="shared" si="9"/>
        <v>8.3940035526341578E-3</v>
      </c>
      <c r="H134" s="2" t="str">
        <f t="shared" si="10"/>
        <v>Sell</v>
      </c>
    </row>
    <row r="135" spans="1:8" ht="13.5" x14ac:dyDescent="0.25">
      <c r="A135" s="3">
        <f>TITRES_STAT!B138</f>
        <v>42199</v>
      </c>
      <c r="B135" s="17">
        <f>TITRES_STAT!D138</f>
        <v>2.1168999999999998</v>
      </c>
      <c r="C135" s="2">
        <f t="shared" si="6"/>
        <v>2.132267125113934</v>
      </c>
      <c r="D135" s="2">
        <f t="shared" si="8"/>
        <v>2.1374016247099337</v>
      </c>
      <c r="E135" s="2">
        <f t="shared" si="7"/>
        <v>-5.1344995959996531E-3</v>
      </c>
      <c r="F135" s="2">
        <f t="shared" si="11"/>
        <v>-1.4272042766606909E-2</v>
      </c>
      <c r="G135" s="2">
        <f t="shared" si="9"/>
        <v>9.1375431706072555E-3</v>
      </c>
      <c r="H135" s="2" t="str">
        <f t="shared" si="10"/>
        <v>Sell</v>
      </c>
    </row>
    <row r="136" spans="1:8" ht="13.5" x14ac:dyDescent="0.25">
      <c r="A136" s="3">
        <f>TITRES_STAT!B139</f>
        <v>42200</v>
      </c>
      <c r="B136" s="17">
        <f>TITRES_STAT!D139</f>
        <v>2.1379000000000001</v>
      </c>
      <c r="C136" s="2">
        <f t="shared" si="6"/>
        <v>2.140333721250252</v>
      </c>
      <c r="D136" s="2">
        <f t="shared" si="8"/>
        <v>2.1374385413980868</v>
      </c>
      <c r="E136" s="2">
        <f t="shared" si="7"/>
        <v>2.8951798521652528E-3</v>
      </c>
      <c r="F136" s="2">
        <f t="shared" si="11"/>
        <v>-1.0838598242852477E-2</v>
      </c>
      <c r="G136" s="2">
        <f t="shared" si="9"/>
        <v>1.373377809501773E-2</v>
      </c>
      <c r="H136" s="2" t="str">
        <f t="shared" si="10"/>
        <v>Sell</v>
      </c>
    </row>
    <row r="137" spans="1:8" ht="13.5" x14ac:dyDescent="0.25">
      <c r="A137" s="3">
        <f>TITRES_STAT!B140</f>
        <v>42201</v>
      </c>
      <c r="B137" s="17">
        <f>TITRES_STAT!D140</f>
        <v>2.1063999999999998</v>
      </c>
      <c r="C137" s="2">
        <f t="shared" si="6"/>
        <v>2.146390071827136</v>
      </c>
      <c r="D137" s="2">
        <f t="shared" si="8"/>
        <v>2.1351393901834137</v>
      </c>
      <c r="E137" s="2">
        <f t="shared" si="7"/>
        <v>1.1250681643722338E-2</v>
      </c>
      <c r="F137" s="2">
        <f t="shared" si="11"/>
        <v>-6.4207422655375157E-3</v>
      </c>
      <c r="G137" s="2">
        <f t="shared" si="9"/>
        <v>1.7671423909259854E-2</v>
      </c>
      <c r="H137" s="2" t="str">
        <f t="shared" si="10"/>
        <v>Sell</v>
      </c>
    </row>
    <row r="138" spans="1:8" ht="13.5" x14ac:dyDescent="0.25">
      <c r="A138" s="3">
        <f>TITRES_STAT!B141</f>
        <v>42205</v>
      </c>
      <c r="B138" s="17">
        <f>TITRES_STAT!D141</f>
        <v>2.1116999999999999</v>
      </c>
      <c r="C138" s="2">
        <f t="shared" si="6"/>
        <v>2.1438685223152687</v>
      </c>
      <c r="D138" s="2">
        <f t="shared" si="8"/>
        <v>2.1334031390587165</v>
      </c>
      <c r="E138" s="2">
        <f t="shared" si="7"/>
        <v>1.0465383256552219E-2</v>
      </c>
      <c r="F138" s="2">
        <f t="shared" si="11"/>
        <v>-3.0435171611195694E-3</v>
      </c>
      <c r="G138" s="2">
        <f t="shared" si="9"/>
        <v>1.3508900417671789E-2</v>
      </c>
      <c r="H138" s="2" t="str">
        <f t="shared" si="10"/>
        <v>Sell</v>
      </c>
    </row>
    <row r="139" spans="1:8" ht="13.5" x14ac:dyDescent="0.25">
      <c r="A139" s="3">
        <f>TITRES_STAT!B142</f>
        <v>42206</v>
      </c>
      <c r="B139" s="17">
        <f>TITRES_STAT!D142</f>
        <v>2.1379000000000001</v>
      </c>
      <c r="C139" s="2">
        <f t="shared" si="6"/>
        <v>2.1453810573436889</v>
      </c>
      <c r="D139" s="2">
        <f t="shared" si="8"/>
        <v>2.1337362398691817</v>
      </c>
      <c r="E139" s="2">
        <f t="shared" si="7"/>
        <v>1.1644817474507185E-2</v>
      </c>
      <c r="F139" s="2">
        <f t="shared" si="11"/>
        <v>-1.0585023399421875E-4</v>
      </c>
      <c r="G139" s="2">
        <f t="shared" si="9"/>
        <v>1.1750667708501404E-2</v>
      </c>
      <c r="H139" s="2" t="str">
        <f t="shared" si="10"/>
        <v>Sell</v>
      </c>
    </row>
    <row r="140" spans="1:8" ht="13.5" x14ac:dyDescent="0.25">
      <c r="A140" s="3">
        <f>TITRES_STAT!B143</f>
        <v>42207</v>
      </c>
      <c r="B140" s="17">
        <f>TITRES_STAT!D143</f>
        <v>2.1011000000000002</v>
      </c>
      <c r="C140" s="2">
        <f t="shared" si="6"/>
        <v>2.1466608946754291</v>
      </c>
      <c r="D140" s="2">
        <f t="shared" si="8"/>
        <v>2.1313187406196126</v>
      </c>
      <c r="E140" s="2">
        <f t="shared" si="7"/>
        <v>1.5342154055816515E-2</v>
      </c>
      <c r="F140" s="2">
        <f t="shared" si="11"/>
        <v>2.9837506239679284E-3</v>
      </c>
      <c r="G140" s="2">
        <f t="shared" si="9"/>
        <v>1.2358403431848587E-2</v>
      </c>
      <c r="H140" s="2" t="str">
        <f t="shared" si="10"/>
        <v>Sell</v>
      </c>
    </row>
    <row r="141" spans="1:8" ht="13.5" x14ac:dyDescent="0.25">
      <c r="A141" s="3">
        <f>TITRES_STAT!B144</f>
        <v>42208</v>
      </c>
      <c r="B141" s="17">
        <f>TITRES_STAT!D144</f>
        <v>2.1168999999999998</v>
      </c>
      <c r="C141" s="2">
        <f t="shared" si="6"/>
        <v>2.1477438339561323</v>
      </c>
      <c r="D141" s="2">
        <f t="shared" si="8"/>
        <v>2.1302506857589005</v>
      </c>
      <c r="E141" s="2">
        <f t="shared" si="7"/>
        <v>1.74931481972318E-2</v>
      </c>
      <c r="F141" s="2">
        <f t="shared" si="11"/>
        <v>5.8856301386207028E-3</v>
      </c>
      <c r="G141" s="2">
        <f t="shared" si="9"/>
        <v>1.1607518058611098E-2</v>
      </c>
      <c r="H141" s="2" t="str">
        <f t="shared" si="10"/>
        <v>Sell</v>
      </c>
    </row>
    <row r="142" spans="1:8" ht="13.5" x14ac:dyDescent="0.25">
      <c r="A142" s="3">
        <f>TITRES_STAT!B145</f>
        <v>42209</v>
      </c>
      <c r="B142" s="17">
        <f>TITRES_STAT!D145</f>
        <v>2.1011000000000002</v>
      </c>
      <c r="C142" s="2">
        <f t="shared" si="6"/>
        <v>2.1486601671936505</v>
      </c>
      <c r="D142" s="2">
        <f t="shared" si="8"/>
        <v>2.1280913757026858</v>
      </c>
      <c r="E142" s="2">
        <f t="shared" si="7"/>
        <v>2.0568791490964689E-2</v>
      </c>
      <c r="F142" s="2">
        <f t="shared" si="11"/>
        <v>8.8222624090894992E-3</v>
      </c>
      <c r="G142" s="2">
        <f t="shared" si="9"/>
        <v>1.1746529081875189E-2</v>
      </c>
      <c r="H142" s="2" t="str">
        <f t="shared" si="10"/>
        <v>Sell</v>
      </c>
    </row>
    <row r="143" spans="1:8" ht="13.5" x14ac:dyDescent="0.25">
      <c r="A143" s="3">
        <f>TITRES_STAT!B146</f>
        <v>42212</v>
      </c>
      <c r="B143" s="17">
        <f>TITRES_STAT!D146</f>
        <v>2.1011000000000002</v>
      </c>
      <c r="C143" s="2">
        <f t="shared" ref="C143:C206" si="12">$C$4*B133+C142*(1-$C$4)</f>
        <v>2.1494355260869353</v>
      </c>
      <c r="D143" s="2">
        <f t="shared" si="8"/>
        <v>2.1260920145395241</v>
      </c>
      <c r="E143" s="2">
        <f t="shared" si="7"/>
        <v>2.3343511547411211E-2</v>
      </c>
      <c r="F143" s="2">
        <f t="shared" si="11"/>
        <v>1.1726512236753842E-2</v>
      </c>
      <c r="G143" s="2">
        <f t="shared" si="9"/>
        <v>1.1616999310657369E-2</v>
      </c>
      <c r="H143" s="2" t="str">
        <f t="shared" si="10"/>
        <v>Sell</v>
      </c>
    </row>
    <row r="144" spans="1:8" ht="13.5" x14ac:dyDescent="0.25">
      <c r="A144" s="3">
        <f>TITRES_STAT!B147</f>
        <v>42213</v>
      </c>
      <c r="B144" s="17">
        <f>TITRES_STAT!D147</f>
        <v>2.0958999999999999</v>
      </c>
      <c r="C144" s="2">
        <f t="shared" si="12"/>
        <v>2.1452454451504837</v>
      </c>
      <c r="D144" s="2">
        <f t="shared" si="8"/>
        <v>2.1238555690180778</v>
      </c>
      <c r="E144" s="2">
        <f t="shared" si="7"/>
        <v>2.1389876132405838E-2</v>
      </c>
      <c r="F144" s="2">
        <f t="shared" si="11"/>
        <v>1.3659185015884243E-2</v>
      </c>
      <c r="G144" s="2">
        <f t="shared" si="9"/>
        <v>7.7306911165215958E-3</v>
      </c>
      <c r="H144" s="2" t="str">
        <f t="shared" si="10"/>
        <v>Sell</v>
      </c>
    </row>
    <row r="145" spans="1:8" ht="13.5" x14ac:dyDescent="0.25">
      <c r="A145" s="3">
        <f>TITRES_STAT!B148</f>
        <v>42214</v>
      </c>
      <c r="B145" s="17">
        <f>TITRES_STAT!D148</f>
        <v>2.0800999999999998</v>
      </c>
      <c r="C145" s="2">
        <f t="shared" si="12"/>
        <v>2.1408846074350247</v>
      </c>
      <c r="D145" s="2">
        <f t="shared" si="8"/>
        <v>2.1206144157574793</v>
      </c>
      <c r="E145" s="2">
        <f t="shared" si="7"/>
        <v>2.0270191677545402E-2</v>
      </c>
      <c r="F145" s="2">
        <f t="shared" si="11"/>
        <v>1.4981386348216476E-2</v>
      </c>
      <c r="G145" s="2">
        <f t="shared" si="9"/>
        <v>5.2888053293289258E-3</v>
      </c>
      <c r="H145" s="2" t="str">
        <f t="shared" si="10"/>
        <v>Sell</v>
      </c>
    </row>
    <row r="146" spans="1:8" ht="13.5" x14ac:dyDescent="0.25">
      <c r="A146" s="3">
        <f>TITRES_STAT!B149</f>
        <v>42215</v>
      </c>
      <c r="B146" s="17">
        <f>TITRES_STAT!D149</f>
        <v>2.0644</v>
      </c>
      <c r="C146" s="2">
        <f t="shared" si="12"/>
        <v>2.1404254370604057</v>
      </c>
      <c r="D146" s="2">
        <f t="shared" si="8"/>
        <v>2.1164503849606291</v>
      </c>
      <c r="E146" s="2">
        <f t="shared" si="7"/>
        <v>2.3975052099776573E-2</v>
      </c>
      <c r="F146" s="2">
        <f t="shared" si="11"/>
        <v>1.6780119498528496E-2</v>
      </c>
      <c r="G146" s="2">
        <f t="shared" si="9"/>
        <v>7.1949326012480767E-3</v>
      </c>
      <c r="H146" s="2" t="str">
        <f t="shared" si="10"/>
        <v>Sell</v>
      </c>
    </row>
    <row r="147" spans="1:8" ht="13.5" x14ac:dyDescent="0.25">
      <c r="A147" s="3">
        <f>TITRES_STAT!B150</f>
        <v>42216</v>
      </c>
      <c r="B147" s="17">
        <f>TITRES_STAT!D150</f>
        <v>2.0800999999999998</v>
      </c>
      <c r="C147" s="2">
        <f t="shared" si="12"/>
        <v>2.1351907544357278</v>
      </c>
      <c r="D147" s="2">
        <f t="shared" si="8"/>
        <v>2.1137577638524343</v>
      </c>
      <c r="E147" s="2">
        <f t="shared" si="7"/>
        <v>2.143299058329351E-2</v>
      </c>
      <c r="F147" s="2">
        <f t="shared" si="11"/>
        <v>1.77106937154815E-2</v>
      </c>
      <c r="G147" s="2">
        <f t="shared" si="9"/>
        <v>3.7222968678120097E-3</v>
      </c>
      <c r="H147" s="2" t="str">
        <f t="shared" si="10"/>
        <v>Sell</v>
      </c>
    </row>
    <row r="148" spans="1:8" ht="13.5" x14ac:dyDescent="0.25">
      <c r="A148" s="3">
        <f>TITRES_STAT!B151</f>
        <v>42219</v>
      </c>
      <c r="B148" s="17">
        <f>TITRES_STAT!D151</f>
        <v>2.0958999999999999</v>
      </c>
      <c r="C148" s="2">
        <f t="shared" si="12"/>
        <v>2.1315767922148465</v>
      </c>
      <c r="D148" s="2">
        <f t="shared" si="8"/>
        <v>2.1124349665300319</v>
      </c>
      <c r="E148" s="2">
        <f t="shared" si="7"/>
        <v>1.9141825684814595E-2</v>
      </c>
      <c r="F148" s="2">
        <f t="shared" si="11"/>
        <v>1.799692010934812E-2</v>
      </c>
      <c r="G148" s="2">
        <f t="shared" si="9"/>
        <v>1.1449055754664747E-3</v>
      </c>
      <c r="H148" s="2" t="str">
        <f t="shared" si="10"/>
        <v>Sell</v>
      </c>
    </row>
    <row r="149" spans="1:8" ht="13.5" x14ac:dyDescent="0.25">
      <c r="A149" s="3">
        <f>TITRES_STAT!B152</f>
        <v>42220</v>
      </c>
      <c r="B149" s="17">
        <f>TITRES_STAT!D152</f>
        <v>2.0644</v>
      </c>
      <c r="C149" s="2">
        <f t="shared" si="12"/>
        <v>2.1325495934125627</v>
      </c>
      <c r="D149" s="2">
        <f t="shared" si="8"/>
        <v>2.1088768208611408</v>
      </c>
      <c r="E149" s="2">
        <f t="shared" si="7"/>
        <v>2.3672772551421861E-2</v>
      </c>
      <c r="F149" s="2">
        <f t="shared" si="11"/>
        <v>1.9132090597762871E-2</v>
      </c>
      <c r="G149" s="2">
        <f t="shared" si="9"/>
        <v>4.5406819536589899E-3</v>
      </c>
      <c r="H149" s="2" t="str">
        <f t="shared" si="10"/>
        <v>Sell</v>
      </c>
    </row>
    <row r="150" spans="1:8" ht="13.5" x14ac:dyDescent="0.25">
      <c r="A150" s="3">
        <f>TITRES_STAT!B153</f>
        <v>42221</v>
      </c>
      <c r="B150" s="17">
        <f>TITRES_STAT!D153</f>
        <v>2.0958999999999999</v>
      </c>
      <c r="C150" s="2">
        <f t="shared" si="12"/>
        <v>2.1277111944260145</v>
      </c>
      <c r="D150" s="2">
        <f t="shared" si="8"/>
        <v>2.1079155748714267</v>
      </c>
      <c r="E150" s="2">
        <f t="shared" si="7"/>
        <v>1.9795619554587862E-2</v>
      </c>
      <c r="F150" s="2">
        <f t="shared" si="11"/>
        <v>1.926479638912787E-2</v>
      </c>
      <c r="G150" s="2">
        <f t="shared" si="9"/>
        <v>5.3082316545999264E-4</v>
      </c>
      <c r="H150" s="2" t="str">
        <f t="shared" si="10"/>
        <v>Sell</v>
      </c>
    </row>
    <row r="151" spans="1:8" ht="13.5" x14ac:dyDescent="0.25">
      <c r="A151" s="3">
        <f>TITRES_STAT!B154</f>
        <v>42222</v>
      </c>
      <c r="B151" s="17">
        <f>TITRES_STAT!D154</f>
        <v>2.0590999999999999</v>
      </c>
      <c r="C151" s="2">
        <f t="shared" si="12"/>
        <v>2.126047933745089</v>
      </c>
      <c r="D151" s="2">
        <f t="shared" si="8"/>
        <v>2.104299606362432</v>
      </c>
      <c r="E151" s="2">
        <f t="shared" si="7"/>
        <v>2.1748327382657084E-2</v>
      </c>
      <c r="F151" s="2">
        <f t="shared" si="11"/>
        <v>1.9761502587833712E-2</v>
      </c>
      <c r="G151" s="2">
        <f t="shared" si="9"/>
        <v>1.9868247948233719E-3</v>
      </c>
      <c r="H151" s="2" t="str">
        <f t="shared" si="10"/>
        <v>Sell</v>
      </c>
    </row>
    <row r="152" spans="1:8" ht="13.5" x14ac:dyDescent="0.25">
      <c r="A152" s="3">
        <f>TITRES_STAT!B155</f>
        <v>42223</v>
      </c>
      <c r="B152" s="17">
        <f>TITRES_STAT!D155</f>
        <v>2.0749</v>
      </c>
      <c r="C152" s="2">
        <f t="shared" si="12"/>
        <v>2.1222097900919983</v>
      </c>
      <c r="D152" s="2">
        <f t="shared" si="8"/>
        <v>2.1021218577429925</v>
      </c>
      <c r="E152" s="2">
        <f t="shared" si="7"/>
        <v>2.0087932349005744E-2</v>
      </c>
      <c r="F152" s="2">
        <f t="shared" si="11"/>
        <v>1.982678854006812E-2</v>
      </c>
      <c r="G152" s="2">
        <f t="shared" si="9"/>
        <v>2.6114380893762362E-4</v>
      </c>
      <c r="H152" s="2" t="str">
        <f t="shared" si="10"/>
        <v>Sell</v>
      </c>
    </row>
    <row r="153" spans="1:8" ht="13.5" x14ac:dyDescent="0.25">
      <c r="A153" s="3">
        <f>TITRES_STAT!B156</f>
        <v>42226</v>
      </c>
      <c r="B153" s="17">
        <f>TITRES_STAT!D156</f>
        <v>2.0644</v>
      </c>
      <c r="C153" s="2">
        <f t="shared" si="12"/>
        <v>2.1189621300778447</v>
      </c>
      <c r="D153" s="2">
        <f t="shared" si="8"/>
        <v>2.0993276460583266</v>
      </c>
      <c r="E153" s="2">
        <f t="shared" si="7"/>
        <v>1.9634484019518172E-2</v>
      </c>
      <c r="F153" s="2">
        <f t="shared" si="11"/>
        <v>1.9788327635958131E-2</v>
      </c>
      <c r="G153" s="2">
        <f t="shared" si="9"/>
        <v>-1.5384361643995884E-4</v>
      </c>
      <c r="H153" s="2" t="str">
        <f t="shared" si="10"/>
        <v>Hold</v>
      </c>
    </row>
    <row r="154" spans="1:8" ht="13.5" x14ac:dyDescent="0.25">
      <c r="A154" s="3">
        <f>TITRES_STAT!B157</f>
        <v>42227</v>
      </c>
      <c r="B154" s="17">
        <f>TITRES_STAT!D157</f>
        <v>2.0695999999999999</v>
      </c>
      <c r="C154" s="2">
        <f t="shared" si="12"/>
        <v>2.1154141100658688</v>
      </c>
      <c r="D154" s="2">
        <f t="shared" si="8"/>
        <v>2.0971255982021542</v>
      </c>
      <c r="E154" s="2">
        <f t="shared" si="7"/>
        <v>1.8288511863714607E-2</v>
      </c>
      <c r="F154" s="2">
        <f t="shared" si="11"/>
        <v>1.9488364481509427E-2</v>
      </c>
      <c r="G154" s="2">
        <f t="shared" si="9"/>
        <v>-1.19985261779482E-3</v>
      </c>
      <c r="H154" s="2" t="str">
        <f t="shared" si="10"/>
        <v>Hold</v>
      </c>
    </row>
    <row r="155" spans="1:8" ht="13.5" x14ac:dyDescent="0.25">
      <c r="A155" s="3">
        <f>TITRES_STAT!B158</f>
        <v>42228</v>
      </c>
      <c r="B155" s="17">
        <f>TITRES_STAT!D158</f>
        <v>2.1011000000000002</v>
      </c>
      <c r="C155" s="2">
        <f t="shared" si="12"/>
        <v>2.1099811700557352</v>
      </c>
      <c r="D155" s="2">
        <f t="shared" si="8"/>
        <v>2.0974199983353281</v>
      </c>
      <c r="E155" s="2">
        <f t="shared" si="7"/>
        <v>1.2561171720407049E-2</v>
      </c>
      <c r="F155" s="2">
        <f t="shared" si="11"/>
        <v>1.8102925929288954E-2</v>
      </c>
      <c r="G155" s="2">
        <f t="shared" si="9"/>
        <v>-5.5417542088819043E-3</v>
      </c>
      <c r="H155" s="2" t="str">
        <f t="shared" si="10"/>
        <v>Hold</v>
      </c>
    </row>
    <row r="156" spans="1:8" ht="13.5" x14ac:dyDescent="0.25">
      <c r="A156" s="3">
        <f>TITRES_STAT!B159</f>
        <v>42230</v>
      </c>
      <c r="B156" s="17">
        <f>TITRES_STAT!D159</f>
        <v>2.1011000000000002</v>
      </c>
      <c r="C156" s="2">
        <f t="shared" si="12"/>
        <v>2.1029686823548528</v>
      </c>
      <c r="D156" s="2">
        <f t="shared" si="8"/>
        <v>2.0976925910512296</v>
      </c>
      <c r="E156" s="2">
        <f t="shared" ref="E156:E219" si="13">C156-D156</f>
        <v>5.2760913036231649E-3</v>
      </c>
      <c r="F156" s="2">
        <f t="shared" si="11"/>
        <v>1.5537559004155797E-2</v>
      </c>
      <c r="G156" s="2">
        <f t="shared" si="9"/>
        <v>-1.0261467700532632E-2</v>
      </c>
      <c r="H156" s="2" t="str">
        <f t="shared" si="10"/>
        <v>Hold</v>
      </c>
    </row>
    <row r="157" spans="1:8" ht="13.5" x14ac:dyDescent="0.25">
      <c r="A157" s="3">
        <f>TITRES_STAT!B160</f>
        <v>42233</v>
      </c>
      <c r="B157" s="17">
        <f>TITRES_STAT!D160</f>
        <v>2.0695999999999999</v>
      </c>
      <c r="C157" s="2">
        <f t="shared" si="12"/>
        <v>2.099450423531029</v>
      </c>
      <c r="D157" s="2">
        <f t="shared" ref="D157:D220" si="14">$D$4*B157+(1-$D$4)*D156</f>
        <v>2.095611658380768</v>
      </c>
      <c r="E157" s="2">
        <f t="shared" si="13"/>
        <v>3.8387651502609366E-3</v>
      </c>
      <c r="F157" s="2">
        <f t="shared" si="11"/>
        <v>1.3197800233376826E-2</v>
      </c>
      <c r="G157" s="2">
        <f t="shared" si="9"/>
        <v>-9.3590350831158891E-3</v>
      </c>
      <c r="H157" s="2" t="str">
        <f t="shared" si="10"/>
        <v>Hold</v>
      </c>
    </row>
    <row r="158" spans="1:8" ht="13.5" x14ac:dyDescent="0.25">
      <c r="A158" s="3">
        <f>TITRES_STAT!B161</f>
        <v>42234</v>
      </c>
      <c r="B158" s="17">
        <f>TITRES_STAT!D161</f>
        <v>2.0644</v>
      </c>
      <c r="C158" s="2">
        <f t="shared" si="12"/>
        <v>2.0989042045262551</v>
      </c>
      <c r="D158" s="2">
        <f t="shared" si="14"/>
        <v>2.0932996836858964</v>
      </c>
      <c r="E158" s="2">
        <f t="shared" si="13"/>
        <v>5.6045208403587843E-3</v>
      </c>
      <c r="F158" s="2">
        <f t="shared" si="11"/>
        <v>1.1679144354773218E-2</v>
      </c>
      <c r="G158" s="2">
        <f t="shared" si="9"/>
        <v>-6.0746235144144341E-3</v>
      </c>
      <c r="H158" s="2" t="str">
        <f t="shared" si="10"/>
        <v>Hold</v>
      </c>
    </row>
    <row r="159" spans="1:8" ht="13.5" x14ac:dyDescent="0.25">
      <c r="A159" s="3">
        <f>TITRES_STAT!B162</f>
        <v>42235</v>
      </c>
      <c r="B159" s="17">
        <f>TITRES_STAT!D162</f>
        <v>2.0958999999999999</v>
      </c>
      <c r="C159" s="2">
        <f t="shared" si="12"/>
        <v>2.0935958653683695</v>
      </c>
      <c r="D159" s="2">
        <f t="shared" si="14"/>
        <v>2.0934922997091632</v>
      </c>
      <c r="E159" s="2">
        <f t="shared" si="13"/>
        <v>1.0356565920632832E-4</v>
      </c>
      <c r="F159" s="2">
        <f t="shared" si="11"/>
        <v>9.3640286156598408E-3</v>
      </c>
      <c r="G159" s="2">
        <f t="shared" si="9"/>
        <v>-9.2604629564535124E-3</v>
      </c>
      <c r="H159" s="2" t="str">
        <f t="shared" si="10"/>
        <v>Hold</v>
      </c>
    </row>
    <row r="160" spans="1:8" ht="13.5" x14ac:dyDescent="0.25">
      <c r="A160" s="3">
        <f>TITRES_STAT!B163</f>
        <v>42236</v>
      </c>
      <c r="B160" s="17">
        <f>TITRES_STAT!D163</f>
        <v>2.0800999999999998</v>
      </c>
      <c r="C160" s="2">
        <f t="shared" si="12"/>
        <v>2.0939503476193897</v>
      </c>
      <c r="D160" s="2">
        <f t="shared" si="14"/>
        <v>2.0925002775084844</v>
      </c>
      <c r="E160" s="2">
        <f t="shared" si="13"/>
        <v>1.4500701109052549E-3</v>
      </c>
      <c r="F160" s="2">
        <f t="shared" si="11"/>
        <v>7.7812369147089245E-3</v>
      </c>
      <c r="G160" s="2">
        <f t="shared" si="9"/>
        <v>-6.3311668038036695E-3</v>
      </c>
      <c r="H160" s="2" t="str">
        <f t="shared" si="10"/>
        <v>Hold</v>
      </c>
    </row>
    <row r="161" spans="1:8" ht="13.5" x14ac:dyDescent="0.25">
      <c r="A161" s="3">
        <f>TITRES_STAT!B164</f>
        <v>42237</v>
      </c>
      <c r="B161" s="17">
        <f>TITRES_STAT!D164</f>
        <v>2.0800999999999998</v>
      </c>
      <c r="C161" s="2">
        <f t="shared" si="12"/>
        <v>2.0885887556779452</v>
      </c>
      <c r="D161" s="2">
        <f t="shared" si="14"/>
        <v>2.0915817384337818</v>
      </c>
      <c r="E161" s="2">
        <f t="shared" si="13"/>
        <v>-2.9929827558365929E-3</v>
      </c>
      <c r="F161" s="2">
        <f t="shared" si="11"/>
        <v>5.626392980599821E-3</v>
      </c>
      <c r="G161" s="2">
        <f t="shared" si="9"/>
        <v>-8.6193757364364139E-3</v>
      </c>
      <c r="H161" s="2" t="str">
        <f t="shared" si="10"/>
        <v>Hold</v>
      </c>
    </row>
    <row r="162" spans="1:8" ht="13.5" x14ac:dyDescent="0.25">
      <c r="A162" s="3">
        <f>TITRES_STAT!B165</f>
        <v>42240</v>
      </c>
      <c r="B162" s="17">
        <f>TITRES_STAT!D165</f>
        <v>2.0486</v>
      </c>
      <c r="C162" s="2">
        <f t="shared" si="12"/>
        <v>2.0864827932659535</v>
      </c>
      <c r="D162" s="2">
        <f t="shared" si="14"/>
        <v>2.0883979059572053</v>
      </c>
      <c r="E162" s="2">
        <f t="shared" si="13"/>
        <v>-1.9151126912517746E-3</v>
      </c>
      <c r="F162" s="2">
        <f t="shared" si="11"/>
        <v>4.1180918462295022E-3</v>
      </c>
      <c r="G162" s="2">
        <f t="shared" si="9"/>
        <v>-6.0332045374812768E-3</v>
      </c>
      <c r="H162" s="2" t="str">
        <f t="shared" si="10"/>
        <v>Hold</v>
      </c>
    </row>
    <row r="163" spans="1:8" ht="13.5" x14ac:dyDescent="0.25">
      <c r="A163" s="3">
        <f>TITRES_STAT!B166</f>
        <v>42241</v>
      </c>
      <c r="B163" s="17">
        <f>TITRES_STAT!D166</f>
        <v>2.0434000000000001</v>
      </c>
      <c r="C163" s="2">
        <f t="shared" si="12"/>
        <v>2.083085440455807</v>
      </c>
      <c r="D163" s="2">
        <f t="shared" si="14"/>
        <v>2.0850647277381533</v>
      </c>
      <c r="E163" s="2">
        <f t="shared" si="13"/>
        <v>-1.9792872823463092E-3</v>
      </c>
      <c r="F163" s="2">
        <f t="shared" si="11"/>
        <v>2.8986160205143399E-3</v>
      </c>
      <c r="G163" s="2">
        <f t="shared" si="9"/>
        <v>-4.8779033028606492E-3</v>
      </c>
      <c r="H163" s="2" t="str">
        <f t="shared" si="10"/>
        <v>Hold</v>
      </c>
    </row>
    <row r="164" spans="1:8" ht="13.5" x14ac:dyDescent="0.25">
      <c r="A164" s="3">
        <f>TITRES_STAT!B167</f>
        <v>42242</v>
      </c>
      <c r="B164" s="17">
        <f>TITRES_STAT!D167</f>
        <v>2.0381</v>
      </c>
      <c r="C164" s="2">
        <f t="shared" si="12"/>
        <v>2.0810107573087597</v>
      </c>
      <c r="D164" s="2">
        <f t="shared" si="14"/>
        <v>2.0815858590168084</v>
      </c>
      <c r="E164" s="2">
        <f t="shared" si="13"/>
        <v>-5.7510170804864202E-4</v>
      </c>
      <c r="F164" s="2">
        <f t="shared" si="11"/>
        <v>2.2038724748017439E-3</v>
      </c>
      <c r="G164" s="2">
        <f t="shared" ref="G164:G227" si="15">E164-F164</f>
        <v>-2.7789741828503859E-3</v>
      </c>
      <c r="H164" s="2" t="str">
        <f t="shared" ref="H164:H227" si="16">IF(G164&lt;0,"Hold","Sell")</f>
        <v>Hold</v>
      </c>
    </row>
    <row r="165" spans="1:8" ht="13.5" x14ac:dyDescent="0.25">
      <c r="A165" s="3">
        <f>TITRES_STAT!B168</f>
        <v>42243</v>
      </c>
      <c r="B165" s="17">
        <f>TITRES_STAT!D168</f>
        <v>1.9961</v>
      </c>
      <c r="C165" s="2">
        <f t="shared" si="12"/>
        <v>2.0841014100304891</v>
      </c>
      <c r="D165" s="2">
        <f t="shared" si="14"/>
        <v>2.0752535731637116</v>
      </c>
      <c r="E165" s="2">
        <f t="shared" si="13"/>
        <v>8.8478368667774809E-3</v>
      </c>
      <c r="F165" s="2">
        <f t="shared" ref="F165:F228" si="17">(E165*(2/(10)))+((1-(2/10))*F164)</f>
        <v>3.5326653531968918E-3</v>
      </c>
      <c r="G165" s="2">
        <f t="shared" si="15"/>
        <v>5.3151715135805891E-3</v>
      </c>
      <c r="H165" s="2" t="str">
        <f t="shared" si="16"/>
        <v>Sell</v>
      </c>
    </row>
    <row r="166" spans="1:8" ht="13.5" x14ac:dyDescent="0.25">
      <c r="A166" s="3">
        <f>TITRES_STAT!B169</f>
        <v>42244</v>
      </c>
      <c r="B166" s="17">
        <f>TITRES_STAT!D169</f>
        <v>1.9961</v>
      </c>
      <c r="C166" s="2">
        <f t="shared" si="12"/>
        <v>2.0867165777181063</v>
      </c>
      <c r="D166" s="2">
        <f t="shared" si="14"/>
        <v>2.0693903455219553</v>
      </c>
      <c r="E166" s="2">
        <f t="shared" si="13"/>
        <v>1.7326232196150926E-2</v>
      </c>
      <c r="F166" s="2">
        <f t="shared" si="17"/>
        <v>6.2913787217876993E-3</v>
      </c>
      <c r="G166" s="2">
        <f t="shared" si="15"/>
        <v>1.1034853474363226E-2</v>
      </c>
      <c r="H166" s="2" t="str">
        <f t="shared" si="16"/>
        <v>Sell</v>
      </c>
    </row>
    <row r="167" spans="1:8" ht="13.5" x14ac:dyDescent="0.25">
      <c r="A167" s="3">
        <f>TITRES_STAT!B170</f>
        <v>42247</v>
      </c>
      <c r="B167" s="17">
        <f>TITRES_STAT!D170</f>
        <v>1.9961</v>
      </c>
      <c r="C167" s="2">
        <f t="shared" si="12"/>
        <v>2.0840832580691666</v>
      </c>
      <c r="D167" s="2">
        <f t="shared" si="14"/>
        <v>2.0639614310388477</v>
      </c>
      <c r="E167" s="2">
        <f t="shared" si="13"/>
        <v>2.0121827030318951E-2</v>
      </c>
      <c r="F167" s="2">
        <f t="shared" si="17"/>
        <v>9.0574683834939509E-3</v>
      </c>
      <c r="G167" s="2">
        <f t="shared" si="15"/>
        <v>1.1064358646825E-2</v>
      </c>
      <c r="H167" s="2" t="str">
        <f t="shared" si="16"/>
        <v>Sell</v>
      </c>
    </row>
    <row r="168" spans="1:8" ht="13.5" x14ac:dyDescent="0.25">
      <c r="A168" s="3">
        <f>TITRES_STAT!B171</f>
        <v>42248</v>
      </c>
      <c r="B168" s="17">
        <f>TITRES_STAT!D171</f>
        <v>1.9698</v>
      </c>
      <c r="C168" s="2">
        <f t="shared" si="12"/>
        <v>2.0810550645200641</v>
      </c>
      <c r="D168" s="2">
        <f t="shared" si="14"/>
        <v>2.0569865102211553</v>
      </c>
      <c r="E168" s="2">
        <f t="shared" si="13"/>
        <v>2.4068554298908751E-2</v>
      </c>
      <c r="F168" s="2">
        <f t="shared" si="17"/>
        <v>1.2059685566576911E-2</v>
      </c>
      <c r="G168" s="2">
        <f t="shared" si="15"/>
        <v>1.200886873233184E-2</v>
      </c>
      <c r="H168" s="2" t="str">
        <f t="shared" si="16"/>
        <v>Sell</v>
      </c>
    </row>
    <row r="169" spans="1:8" ht="13.5" x14ac:dyDescent="0.25">
      <c r="A169" s="3">
        <f>TITRES_STAT!B172</f>
        <v>42249</v>
      </c>
      <c r="B169" s="17">
        <f>TITRES_STAT!D172</f>
        <v>1.9698</v>
      </c>
      <c r="C169" s="2">
        <f t="shared" si="12"/>
        <v>2.0833389007477465</v>
      </c>
      <c r="D169" s="2">
        <f t="shared" si="14"/>
        <v>2.0505282502047733</v>
      </c>
      <c r="E169" s="2">
        <f t="shared" si="13"/>
        <v>3.2810650542973274E-2</v>
      </c>
      <c r="F169" s="2">
        <f t="shared" si="17"/>
        <v>1.6209878561856184E-2</v>
      </c>
      <c r="G169" s="2">
        <f t="shared" si="15"/>
        <v>1.6600771981117091E-2</v>
      </c>
      <c r="H169" s="2" t="str">
        <f t="shared" si="16"/>
        <v>Sell</v>
      </c>
    </row>
    <row r="170" spans="1:8" ht="13.5" x14ac:dyDescent="0.25">
      <c r="A170" s="3">
        <f>TITRES_STAT!B173</f>
        <v>42250</v>
      </c>
      <c r="B170" s="17">
        <f>TITRES_STAT!D173</f>
        <v>1.9645999999999999</v>
      </c>
      <c r="C170" s="2">
        <f t="shared" si="12"/>
        <v>2.0828406083250162</v>
      </c>
      <c r="D170" s="2">
        <f t="shared" si="14"/>
        <v>2.0441631946340495</v>
      </c>
      <c r="E170" s="2">
        <f t="shared" si="13"/>
        <v>3.8677413690966667E-2</v>
      </c>
      <c r="F170" s="2">
        <f t="shared" si="17"/>
        <v>2.0703385587678282E-2</v>
      </c>
      <c r="G170" s="2">
        <f t="shared" si="15"/>
        <v>1.7974028103288384E-2</v>
      </c>
      <c r="H170" s="2" t="str">
        <f t="shared" si="16"/>
        <v>Sell</v>
      </c>
    </row>
    <row r="171" spans="1:8" ht="13.5" x14ac:dyDescent="0.25">
      <c r="A171" s="3">
        <f>TITRES_STAT!B174</f>
        <v>42251</v>
      </c>
      <c r="B171" s="17">
        <f>TITRES_STAT!D174</f>
        <v>1.9488000000000001</v>
      </c>
      <c r="C171" s="2">
        <f t="shared" si="12"/>
        <v>2.0824189762750134</v>
      </c>
      <c r="D171" s="2">
        <f t="shared" si="14"/>
        <v>2.0370992542907866</v>
      </c>
      <c r="E171" s="2">
        <f t="shared" si="13"/>
        <v>4.5319721984226735E-2</v>
      </c>
      <c r="F171" s="2">
        <f t="shared" si="17"/>
        <v>2.5626652866987974E-2</v>
      </c>
      <c r="G171" s="2">
        <f t="shared" si="15"/>
        <v>1.9693069117238761E-2</v>
      </c>
      <c r="H171" s="2" t="str">
        <f t="shared" si="16"/>
        <v>Sell</v>
      </c>
    </row>
    <row r="172" spans="1:8" ht="13.5" x14ac:dyDescent="0.25">
      <c r="A172" s="3">
        <f>TITRES_STAT!B175</f>
        <v>42254</v>
      </c>
      <c r="B172" s="17">
        <f>TITRES_STAT!D175</f>
        <v>1.891</v>
      </c>
      <c r="C172" s="2">
        <f t="shared" si="12"/>
        <v>2.0772160568480884</v>
      </c>
      <c r="D172" s="2">
        <f t="shared" si="14"/>
        <v>2.0262770873062839</v>
      </c>
      <c r="E172" s="2">
        <f t="shared" si="13"/>
        <v>5.0938969541804546E-2</v>
      </c>
      <c r="F172" s="2">
        <f t="shared" si="17"/>
        <v>3.0689116201951291E-2</v>
      </c>
      <c r="G172" s="2">
        <f t="shared" si="15"/>
        <v>2.0249853339853255E-2</v>
      </c>
      <c r="H172" s="2" t="str">
        <f t="shared" si="16"/>
        <v>Sell</v>
      </c>
    </row>
    <row r="173" spans="1:8" ht="13.5" x14ac:dyDescent="0.25">
      <c r="A173" s="3">
        <f>TITRES_STAT!B176</f>
        <v>42255</v>
      </c>
      <c r="B173" s="17">
        <f>TITRES_STAT!D176</f>
        <v>1.87</v>
      </c>
      <c r="C173" s="2">
        <f t="shared" si="12"/>
        <v>2.072013586563767</v>
      </c>
      <c r="D173" s="2">
        <f t="shared" si="14"/>
        <v>2.0147010067650779</v>
      </c>
      <c r="E173" s="2">
        <f t="shared" si="13"/>
        <v>5.7312579798689089E-2</v>
      </c>
      <c r="F173" s="2">
        <f t="shared" si="17"/>
        <v>3.6013808921298851E-2</v>
      </c>
      <c r="G173" s="2">
        <f t="shared" si="15"/>
        <v>2.1298770877390238E-2</v>
      </c>
      <c r="H173" s="2" t="str">
        <f t="shared" si="16"/>
        <v>Sell</v>
      </c>
    </row>
    <row r="174" spans="1:8" ht="13.5" x14ac:dyDescent="0.25">
      <c r="A174" s="3">
        <f>TITRES_STAT!B177</f>
        <v>42256</v>
      </c>
      <c r="B174" s="17">
        <f>TITRES_STAT!D177</f>
        <v>1.87</v>
      </c>
      <c r="C174" s="2">
        <f t="shared" si="12"/>
        <v>2.0667961117078026</v>
      </c>
      <c r="D174" s="2">
        <f t="shared" si="14"/>
        <v>2.0039824136713684</v>
      </c>
      <c r="E174" s="2">
        <f t="shared" si="13"/>
        <v>6.2813698036434218E-2</v>
      </c>
      <c r="F174" s="2">
        <f t="shared" si="17"/>
        <v>4.1373786744325923E-2</v>
      </c>
      <c r="G174" s="2">
        <f t="shared" si="15"/>
        <v>2.1439911292108295E-2</v>
      </c>
      <c r="H174" s="2" t="str">
        <f t="shared" si="16"/>
        <v>Sell</v>
      </c>
    </row>
    <row r="175" spans="1:8" ht="13.5" x14ac:dyDescent="0.25">
      <c r="A175" s="3">
        <f>TITRES_STAT!B178</f>
        <v>42257</v>
      </c>
      <c r="B175" s="17">
        <f>TITRES_STAT!D178</f>
        <v>1.87</v>
      </c>
      <c r="C175" s="2">
        <f t="shared" si="12"/>
        <v>2.055919786829679</v>
      </c>
      <c r="D175" s="2">
        <f t="shared" si="14"/>
        <v>1.9940577904364523</v>
      </c>
      <c r="E175" s="2">
        <f t="shared" si="13"/>
        <v>6.1861996393226759E-2</v>
      </c>
      <c r="F175" s="2">
        <f t="shared" si="17"/>
        <v>4.5471428674106099E-2</v>
      </c>
      <c r="G175" s="2">
        <f t="shared" si="15"/>
        <v>1.6390567719120661E-2</v>
      </c>
      <c r="H175" s="2" t="str">
        <f t="shared" si="16"/>
        <v>Sell</v>
      </c>
    </row>
    <row r="176" spans="1:8" ht="13.5" x14ac:dyDescent="0.25">
      <c r="A176" s="3">
        <f>TITRES_STAT!B179</f>
        <v>42258</v>
      </c>
      <c r="B176" s="17">
        <f>TITRES_STAT!D179</f>
        <v>1.8438000000000001</v>
      </c>
      <c r="C176" s="2">
        <f t="shared" si="12"/>
        <v>2.0467167427020359</v>
      </c>
      <c r="D176" s="2">
        <f t="shared" si="14"/>
        <v>1.9829275837374558</v>
      </c>
      <c r="E176" s="2">
        <f t="shared" si="13"/>
        <v>6.3789158964580039E-2</v>
      </c>
      <c r="F176" s="2">
        <f t="shared" si="17"/>
        <v>4.9134974732200888E-2</v>
      </c>
      <c r="G176" s="2">
        <f t="shared" si="15"/>
        <v>1.4654184232379151E-2</v>
      </c>
      <c r="H176" s="2" t="str">
        <f t="shared" si="16"/>
        <v>Sell</v>
      </c>
    </row>
    <row r="177" spans="1:8" ht="13.5" x14ac:dyDescent="0.25">
      <c r="A177" s="3">
        <f>TITRES_STAT!B180</f>
        <v>42261</v>
      </c>
      <c r="B177" s="17">
        <f>TITRES_STAT!D180</f>
        <v>1.8385</v>
      </c>
      <c r="C177" s="2">
        <f t="shared" si="12"/>
        <v>2.0389295515171071</v>
      </c>
      <c r="D177" s="2">
        <f t="shared" si="14"/>
        <v>1.972229244201348</v>
      </c>
      <c r="E177" s="2">
        <f t="shared" si="13"/>
        <v>6.6700307315759044E-2</v>
      </c>
      <c r="F177" s="2">
        <f t="shared" si="17"/>
        <v>5.2648041248912522E-2</v>
      </c>
      <c r="G177" s="2">
        <f t="shared" si="15"/>
        <v>1.4052266066846522E-2</v>
      </c>
      <c r="H177" s="2" t="str">
        <f t="shared" si="16"/>
        <v>Sell</v>
      </c>
    </row>
    <row r="178" spans="1:8" ht="13.5" x14ac:dyDescent="0.25">
      <c r="A178" s="3">
        <f>TITRES_STAT!B181</f>
        <v>42262</v>
      </c>
      <c r="B178" s="17">
        <f>TITRES_STAT!D181</f>
        <v>1.8385</v>
      </c>
      <c r="C178" s="2">
        <f t="shared" si="12"/>
        <v>2.0282942358990907</v>
      </c>
      <c r="D178" s="2">
        <f t="shared" si="14"/>
        <v>1.9623233742605075</v>
      </c>
      <c r="E178" s="2">
        <f t="shared" si="13"/>
        <v>6.5970861638583234E-2</v>
      </c>
      <c r="F178" s="2">
        <f t="shared" si="17"/>
        <v>5.5312605326846669E-2</v>
      </c>
      <c r="G178" s="2">
        <f t="shared" si="15"/>
        <v>1.0658256311736565E-2</v>
      </c>
      <c r="H178" s="2" t="str">
        <f t="shared" si="16"/>
        <v>Sell</v>
      </c>
    </row>
    <row r="179" spans="1:8" ht="13.5" x14ac:dyDescent="0.25">
      <c r="A179" s="3">
        <f>TITRES_STAT!B182</f>
        <v>42263</v>
      </c>
      <c r="B179" s="17">
        <f>TITRES_STAT!D182</f>
        <v>1.7965</v>
      </c>
      <c r="C179" s="2">
        <f t="shared" si="12"/>
        <v>2.0192951226838458</v>
      </c>
      <c r="D179" s="2">
        <f t="shared" si="14"/>
        <v>1.9500401613523217</v>
      </c>
      <c r="E179" s="2">
        <f t="shared" si="13"/>
        <v>6.925496133152409E-2</v>
      </c>
      <c r="F179" s="2">
        <f t="shared" si="17"/>
        <v>5.8101076527782153E-2</v>
      </c>
      <c r="G179" s="2">
        <f t="shared" si="15"/>
        <v>1.1153884803741937E-2</v>
      </c>
      <c r="H179" s="2" t="str">
        <f t="shared" si="16"/>
        <v>Sell</v>
      </c>
    </row>
    <row r="180" spans="1:8" ht="13.5" x14ac:dyDescent="0.25">
      <c r="A180" s="3">
        <f>TITRES_STAT!B183</f>
        <v>42264</v>
      </c>
      <c r="B180" s="17">
        <f>TITRES_STAT!D183</f>
        <v>1.7965</v>
      </c>
      <c r="C180" s="2">
        <f t="shared" si="12"/>
        <v>2.0108804884247924</v>
      </c>
      <c r="D180" s="2">
        <f t="shared" si="14"/>
        <v>1.9386668160669647</v>
      </c>
      <c r="E180" s="2">
        <f t="shared" si="13"/>
        <v>7.2213672357827718E-2</v>
      </c>
      <c r="F180" s="2">
        <f t="shared" si="17"/>
        <v>6.0923595693791265E-2</v>
      </c>
      <c r="G180" s="2">
        <f t="shared" si="15"/>
        <v>1.1290076664036454E-2</v>
      </c>
      <c r="H180" s="2" t="str">
        <f t="shared" si="16"/>
        <v>Sell</v>
      </c>
    </row>
    <row r="181" spans="1:8" ht="13.5" x14ac:dyDescent="0.25">
      <c r="A181" s="3">
        <f>TITRES_STAT!B184</f>
        <v>42265</v>
      </c>
      <c r="B181" s="17">
        <f>TITRES_STAT!D184</f>
        <v>1.786</v>
      </c>
      <c r="C181" s="2">
        <f t="shared" si="12"/>
        <v>2.0013296440517476</v>
      </c>
      <c r="D181" s="2">
        <f t="shared" si="14"/>
        <v>1.9273581630249674</v>
      </c>
      <c r="E181" s="2">
        <f t="shared" si="13"/>
        <v>7.3971481026780195E-2</v>
      </c>
      <c r="F181" s="2">
        <f t="shared" si="17"/>
        <v>6.3533172760389056E-2</v>
      </c>
      <c r="G181" s="2">
        <f t="shared" si="15"/>
        <v>1.0438308266391139E-2</v>
      </c>
      <c r="H181" s="2" t="str">
        <f t="shared" si="16"/>
        <v>Sell</v>
      </c>
    </row>
    <row r="182" spans="1:8" ht="13.5" x14ac:dyDescent="0.25">
      <c r="A182" s="3">
        <f>TITRES_STAT!B185</f>
        <v>42268</v>
      </c>
      <c r="B182" s="17">
        <f>TITRES_STAT!D185</f>
        <v>1.8122</v>
      </c>
      <c r="C182" s="2">
        <f t="shared" si="12"/>
        <v>1.9843558526591711</v>
      </c>
      <c r="D182" s="2">
        <f t="shared" si="14"/>
        <v>1.9188279287268215</v>
      </c>
      <c r="E182" s="2">
        <f t="shared" si="13"/>
        <v>6.552792393234963E-2</v>
      </c>
      <c r="F182" s="2">
        <f t="shared" si="17"/>
        <v>6.3932122994781182E-2</v>
      </c>
      <c r="G182" s="2">
        <f t="shared" si="15"/>
        <v>1.5958009375684479E-3</v>
      </c>
      <c r="H182" s="2" t="str">
        <f t="shared" si="16"/>
        <v>Sell</v>
      </c>
    </row>
    <row r="183" spans="1:8" ht="13.5" x14ac:dyDescent="0.25">
      <c r="A183" s="3">
        <f>TITRES_STAT!B186</f>
        <v>42269</v>
      </c>
      <c r="B183" s="17">
        <f>TITRES_STAT!D186</f>
        <v>1.8069999999999999</v>
      </c>
      <c r="C183" s="2">
        <f t="shared" si="12"/>
        <v>1.9667626445577602</v>
      </c>
      <c r="D183" s="2">
        <f t="shared" si="14"/>
        <v>1.9105443784507607</v>
      </c>
      <c r="E183" s="2">
        <f t="shared" si="13"/>
        <v>5.6218266106999426E-2</v>
      </c>
      <c r="F183" s="2">
        <f t="shared" si="17"/>
        <v>6.2389351617224829E-2</v>
      </c>
      <c r="G183" s="2">
        <f t="shared" si="15"/>
        <v>-6.1710855102254034E-3</v>
      </c>
      <c r="H183" s="2" t="str">
        <f t="shared" si="16"/>
        <v>Hold</v>
      </c>
    </row>
    <row r="184" spans="1:8" ht="13.5" x14ac:dyDescent="0.25">
      <c r="A184" s="3">
        <f>TITRES_STAT!B187</f>
        <v>42270</v>
      </c>
      <c r="B184" s="17">
        <f>TITRES_STAT!D187</f>
        <v>1.8385</v>
      </c>
      <c r="C184" s="2">
        <f t="shared" si="12"/>
        <v>1.9518760838565663</v>
      </c>
      <c r="D184" s="2">
        <f t="shared" si="14"/>
        <v>1.9052077578247786</v>
      </c>
      <c r="E184" s="2">
        <f t="shared" si="13"/>
        <v>4.6668326031787721E-2</v>
      </c>
      <c r="F184" s="2">
        <f t="shared" si="17"/>
        <v>5.9245146500137416E-2</v>
      </c>
      <c r="G184" s="2">
        <f t="shared" si="15"/>
        <v>-1.2576820468349695E-2</v>
      </c>
      <c r="H184" s="2" t="str">
        <f t="shared" si="16"/>
        <v>Hold</v>
      </c>
    </row>
    <row r="185" spans="1:8" ht="13.5" x14ac:dyDescent="0.25">
      <c r="A185" s="3">
        <f>TITRES_STAT!B188</f>
        <v>42275</v>
      </c>
      <c r="B185" s="17">
        <f>TITRES_STAT!D188</f>
        <v>1.8331999999999999</v>
      </c>
      <c r="C185" s="2">
        <f t="shared" si="12"/>
        <v>1.9392797632632484</v>
      </c>
      <c r="D185" s="2">
        <f t="shared" si="14"/>
        <v>1.8998738498377579</v>
      </c>
      <c r="E185" s="2">
        <f t="shared" si="13"/>
        <v>3.9405913425490491E-2</v>
      </c>
      <c r="F185" s="2">
        <f t="shared" si="17"/>
        <v>5.5277299885208034E-2</v>
      </c>
      <c r="G185" s="2">
        <f t="shared" si="15"/>
        <v>-1.5871386459717543E-2</v>
      </c>
      <c r="H185" s="2" t="str">
        <f t="shared" si="16"/>
        <v>Hold</v>
      </c>
    </row>
    <row r="186" spans="1:8" ht="13.5" x14ac:dyDescent="0.25">
      <c r="A186" s="3">
        <f>TITRES_STAT!B189</f>
        <v>42276</v>
      </c>
      <c r="B186" s="17">
        <f>TITRES_STAT!D189</f>
        <v>1.8331999999999999</v>
      </c>
      <c r="C186" s="2">
        <f t="shared" si="12"/>
        <v>1.9245905689150562</v>
      </c>
      <c r="D186" s="2">
        <f t="shared" si="14"/>
        <v>1.8949350461460721</v>
      </c>
      <c r="E186" s="2">
        <f t="shared" si="13"/>
        <v>2.9655522768984088E-2</v>
      </c>
      <c r="F186" s="2">
        <f t="shared" si="17"/>
        <v>5.015294446196325E-2</v>
      </c>
      <c r="G186" s="2">
        <f t="shared" si="15"/>
        <v>-2.0497421692979162E-2</v>
      </c>
      <c r="H186" s="2" t="str">
        <f t="shared" si="16"/>
        <v>Hold</v>
      </c>
    </row>
    <row r="187" spans="1:8" ht="13.5" x14ac:dyDescent="0.25">
      <c r="A187" s="3">
        <f>TITRES_STAT!B190</f>
        <v>42277</v>
      </c>
      <c r="B187" s="17">
        <f>TITRES_STAT!D190</f>
        <v>1.8331999999999999</v>
      </c>
      <c r="C187" s="2">
        <f t="shared" si="12"/>
        <v>1.9113458660050475</v>
      </c>
      <c r="D187" s="2">
        <f t="shared" si="14"/>
        <v>1.8903620797648815</v>
      </c>
      <c r="E187" s="2">
        <f t="shared" si="13"/>
        <v>2.0983786240166058E-2</v>
      </c>
      <c r="F187" s="2">
        <f t="shared" si="17"/>
        <v>4.4319112817603819E-2</v>
      </c>
      <c r="G187" s="2">
        <f t="shared" si="15"/>
        <v>-2.3335326577437761E-2</v>
      </c>
      <c r="H187" s="2" t="str">
        <f t="shared" si="16"/>
        <v>Hold</v>
      </c>
    </row>
    <row r="188" spans="1:8" ht="13.5" x14ac:dyDescent="0.25">
      <c r="A188" s="3">
        <f>TITRES_STAT!B191</f>
        <v>42278</v>
      </c>
      <c r="B188" s="17">
        <f>TITRES_STAT!D191</f>
        <v>1.8385</v>
      </c>
      <c r="C188" s="2">
        <f t="shared" si="12"/>
        <v>1.9001388096965788</v>
      </c>
      <c r="D188" s="2">
        <f t="shared" si="14"/>
        <v>1.886520444226742</v>
      </c>
      <c r="E188" s="2">
        <f t="shared" si="13"/>
        <v>1.3618365469836746E-2</v>
      </c>
      <c r="F188" s="2">
        <f t="shared" si="17"/>
        <v>3.8178963348050404E-2</v>
      </c>
      <c r="G188" s="2">
        <f t="shared" si="15"/>
        <v>-2.4560597878213658E-2</v>
      </c>
      <c r="H188" s="2" t="str">
        <f t="shared" si="16"/>
        <v>Hold</v>
      </c>
    </row>
    <row r="189" spans="1:8" ht="13.5" x14ac:dyDescent="0.25">
      <c r="A189" s="3">
        <f>TITRES_STAT!B192</f>
        <v>42279</v>
      </c>
      <c r="B189" s="17">
        <f>TITRES_STAT!D192</f>
        <v>1.8331999999999999</v>
      </c>
      <c r="C189" s="2">
        <f t="shared" si="12"/>
        <v>1.8841943774355667</v>
      </c>
      <c r="D189" s="2">
        <f t="shared" si="14"/>
        <v>1.8825707816914279</v>
      </c>
      <c r="E189" s="2">
        <f t="shared" si="13"/>
        <v>1.6235957441388393E-3</v>
      </c>
      <c r="F189" s="2">
        <f t="shared" si="17"/>
        <v>3.0867889827268093E-2</v>
      </c>
      <c r="G189" s="2">
        <f t="shared" si="15"/>
        <v>-2.9244294083129254E-2</v>
      </c>
      <c r="H189" s="2" t="str">
        <f t="shared" si="16"/>
        <v>Hold</v>
      </c>
    </row>
    <row r="190" spans="1:8" ht="13.5" x14ac:dyDescent="0.25">
      <c r="A190" s="3">
        <f>TITRES_STAT!B193</f>
        <v>42282</v>
      </c>
      <c r="B190" s="17">
        <f>TITRES_STAT!D193</f>
        <v>1.8331999999999999</v>
      </c>
      <c r="C190" s="2">
        <f t="shared" si="12"/>
        <v>1.8707029347531718</v>
      </c>
      <c r="D190" s="2">
        <f t="shared" si="14"/>
        <v>1.8789136867513223</v>
      </c>
      <c r="E190" s="2">
        <f t="shared" si="13"/>
        <v>-8.2107519981504673E-3</v>
      </c>
      <c r="F190" s="2">
        <f t="shared" si="17"/>
        <v>2.3052161462184383E-2</v>
      </c>
      <c r="G190" s="2">
        <f t="shared" si="15"/>
        <v>-3.126291346033485E-2</v>
      </c>
      <c r="H190" s="2" t="str">
        <f t="shared" si="16"/>
        <v>Hold</v>
      </c>
    </row>
    <row r="191" spans="1:8" ht="13.5" x14ac:dyDescent="0.25">
      <c r="A191" s="3">
        <f>TITRES_STAT!B194</f>
        <v>42283</v>
      </c>
      <c r="B191" s="17">
        <f>TITRES_STAT!D194</f>
        <v>1.8331999999999999</v>
      </c>
      <c r="C191" s="2">
        <f t="shared" si="12"/>
        <v>1.8576717140219148</v>
      </c>
      <c r="D191" s="2">
        <f t="shared" si="14"/>
        <v>1.8755274877327057</v>
      </c>
      <c r="E191" s="2">
        <f t="shared" si="13"/>
        <v>-1.7855773710790945E-2</v>
      </c>
      <c r="F191" s="2">
        <f t="shared" si="17"/>
        <v>1.4870574427589319E-2</v>
      </c>
      <c r="G191" s="2">
        <f t="shared" si="15"/>
        <v>-3.2726348138380268E-2</v>
      </c>
      <c r="H191" s="2" t="str">
        <f t="shared" si="16"/>
        <v>Hold</v>
      </c>
    </row>
    <row r="192" spans="1:8" ht="13.5" x14ac:dyDescent="0.25">
      <c r="A192" s="3">
        <f>TITRES_STAT!B195</f>
        <v>42284</v>
      </c>
      <c r="B192" s="17">
        <f>TITRES_STAT!D195</f>
        <v>1.8280000000000001</v>
      </c>
      <c r="C192" s="2">
        <f t="shared" si="12"/>
        <v>1.850676065710851</v>
      </c>
      <c r="D192" s="2">
        <f t="shared" si="14"/>
        <v>1.8720069330858387</v>
      </c>
      <c r="E192" s="2">
        <f t="shared" si="13"/>
        <v>-2.1330867374987683E-2</v>
      </c>
      <c r="F192" s="2">
        <f t="shared" si="17"/>
        <v>7.6302860670739185E-3</v>
      </c>
      <c r="G192" s="2">
        <f t="shared" si="15"/>
        <v>-2.8961153442061602E-2</v>
      </c>
      <c r="H192" s="2" t="str">
        <f t="shared" si="16"/>
        <v>Hold</v>
      </c>
    </row>
    <row r="193" spans="1:8" ht="13.5" x14ac:dyDescent="0.25">
      <c r="A193" s="3">
        <f>TITRES_STAT!B196</f>
        <v>42285</v>
      </c>
      <c r="B193" s="17">
        <f>TITRES_STAT!D196</f>
        <v>1.8122</v>
      </c>
      <c r="C193" s="2">
        <f t="shared" si="12"/>
        <v>1.8439566709861046</v>
      </c>
      <c r="D193" s="2">
        <f t="shared" si="14"/>
        <v>1.867576789894295</v>
      </c>
      <c r="E193" s="2">
        <f t="shared" si="13"/>
        <v>-2.362011890819038E-2</v>
      </c>
      <c r="F193" s="2">
        <f t="shared" si="17"/>
        <v>1.3802050720210591E-3</v>
      </c>
      <c r="G193" s="2">
        <f t="shared" si="15"/>
        <v>-2.5000323980211438E-2</v>
      </c>
      <c r="H193" s="2" t="str">
        <f t="shared" si="16"/>
        <v>Hold</v>
      </c>
    </row>
    <row r="194" spans="1:8" ht="13.5" x14ac:dyDescent="0.25">
      <c r="A194" s="3">
        <f>TITRES_STAT!B197</f>
        <v>42286</v>
      </c>
      <c r="B194" s="17">
        <f>TITRES_STAT!D197</f>
        <v>1.8069999999999999</v>
      </c>
      <c r="C194" s="2">
        <f t="shared" si="12"/>
        <v>1.8431171831420885</v>
      </c>
      <c r="D194" s="2">
        <f t="shared" si="14"/>
        <v>1.8630896202724954</v>
      </c>
      <c r="E194" s="2">
        <f t="shared" si="13"/>
        <v>-1.9972437130406862E-2</v>
      </c>
      <c r="F194" s="2">
        <f t="shared" si="17"/>
        <v>-2.8903233684645247E-3</v>
      </c>
      <c r="G194" s="2">
        <f t="shared" si="15"/>
        <v>-1.7082113761942339E-2</v>
      </c>
      <c r="H194" s="2" t="str">
        <f t="shared" si="16"/>
        <v>Hold</v>
      </c>
    </row>
    <row r="195" spans="1:8" ht="13.5" x14ac:dyDescent="0.25">
      <c r="A195" s="3">
        <f>TITRES_STAT!B198</f>
        <v>42289</v>
      </c>
      <c r="B195" s="17">
        <f>TITRES_STAT!D198</f>
        <v>1.8331999999999999</v>
      </c>
      <c r="C195" s="2">
        <f t="shared" si="12"/>
        <v>1.8415914626586902</v>
      </c>
      <c r="D195" s="2">
        <f t="shared" si="14"/>
        <v>1.8608755743263847</v>
      </c>
      <c r="E195" s="2">
        <f t="shared" si="13"/>
        <v>-1.9284111667694503E-2</v>
      </c>
      <c r="F195" s="2">
        <f t="shared" si="17"/>
        <v>-6.1690810283105205E-3</v>
      </c>
      <c r="G195" s="2">
        <f t="shared" si="15"/>
        <v>-1.3115030639383983E-2</v>
      </c>
      <c r="H195" s="2" t="str">
        <f t="shared" si="16"/>
        <v>Hold</v>
      </c>
    </row>
    <row r="196" spans="1:8" ht="13.5" x14ac:dyDescent="0.25">
      <c r="A196" s="3">
        <f>TITRES_STAT!B199</f>
        <v>42290</v>
      </c>
      <c r="B196" s="17">
        <f>TITRES_STAT!D199</f>
        <v>1.8331999999999999</v>
      </c>
      <c r="C196" s="2">
        <f t="shared" si="12"/>
        <v>1.8403004684035071</v>
      </c>
      <c r="D196" s="2">
        <f t="shared" si="14"/>
        <v>1.8588255317836895</v>
      </c>
      <c r="E196" s="2">
        <f t="shared" si="13"/>
        <v>-1.8525063380182338E-2</v>
      </c>
      <c r="F196" s="2">
        <f t="shared" si="17"/>
        <v>-8.6402774986848833E-3</v>
      </c>
      <c r="G196" s="2">
        <f t="shared" si="15"/>
        <v>-9.884785881497455E-3</v>
      </c>
      <c r="H196" s="2" t="str">
        <f t="shared" si="16"/>
        <v>Hold</v>
      </c>
    </row>
    <row r="197" spans="1:8" ht="13.5" x14ac:dyDescent="0.25">
      <c r="A197" s="3">
        <f>TITRES_STAT!B200</f>
        <v>42293</v>
      </c>
      <c r="B197" s="17">
        <f>TITRES_STAT!D200</f>
        <v>1.8385</v>
      </c>
      <c r="C197" s="2">
        <f t="shared" si="12"/>
        <v>1.8392080886491216</v>
      </c>
      <c r="D197" s="2">
        <f t="shared" si="14"/>
        <v>1.8573199368367495</v>
      </c>
      <c r="E197" s="2">
        <f t="shared" si="13"/>
        <v>-1.8111848187627899E-2</v>
      </c>
      <c r="F197" s="2">
        <f t="shared" si="17"/>
        <v>-1.0534591636473486E-2</v>
      </c>
      <c r="G197" s="2">
        <f t="shared" si="15"/>
        <v>-7.577256551154413E-3</v>
      </c>
      <c r="H197" s="2" t="str">
        <f t="shared" si="16"/>
        <v>Hold</v>
      </c>
    </row>
    <row r="198" spans="1:8" ht="13.5" x14ac:dyDescent="0.25">
      <c r="A198" s="3">
        <f>TITRES_STAT!B201</f>
        <v>42296</v>
      </c>
      <c r="B198" s="17">
        <f>TITRES_STAT!D201</f>
        <v>1.8280000000000001</v>
      </c>
      <c r="C198" s="2">
        <f t="shared" si="12"/>
        <v>1.8390991519338722</v>
      </c>
      <c r="D198" s="2">
        <f t="shared" si="14"/>
        <v>1.855148089663657</v>
      </c>
      <c r="E198" s="2">
        <f t="shared" si="13"/>
        <v>-1.6048937729784774E-2</v>
      </c>
      <c r="F198" s="2">
        <f t="shared" si="17"/>
        <v>-1.1637460855135744E-2</v>
      </c>
      <c r="G198" s="2">
        <f t="shared" si="15"/>
        <v>-4.4114768746490295E-3</v>
      </c>
      <c r="H198" s="2" t="str">
        <f t="shared" si="16"/>
        <v>Hold</v>
      </c>
    </row>
    <row r="199" spans="1:8" ht="13.5" x14ac:dyDescent="0.25">
      <c r="A199" s="3">
        <f>TITRES_STAT!B202</f>
        <v>42297</v>
      </c>
      <c r="B199" s="17">
        <f>TITRES_STAT!D202</f>
        <v>1.8280000000000001</v>
      </c>
      <c r="C199" s="2">
        <f t="shared" si="12"/>
        <v>1.838191590097892</v>
      </c>
      <c r="D199" s="2">
        <f t="shared" si="14"/>
        <v>1.8531371200589417</v>
      </c>
      <c r="E199" s="2">
        <f t="shared" si="13"/>
        <v>-1.4945529961049697E-2</v>
      </c>
      <c r="F199" s="2">
        <f t="shared" si="17"/>
        <v>-1.2299074676318536E-2</v>
      </c>
      <c r="G199" s="2">
        <f t="shared" si="15"/>
        <v>-2.6464552847311612E-3</v>
      </c>
      <c r="H199" s="2" t="str">
        <f t="shared" si="16"/>
        <v>Hold</v>
      </c>
    </row>
    <row r="200" spans="1:8" ht="13.5" x14ac:dyDescent="0.25">
      <c r="A200" s="3">
        <f>TITRES_STAT!B203</f>
        <v>42298</v>
      </c>
      <c r="B200" s="17">
        <f>TITRES_STAT!D203</f>
        <v>1.786</v>
      </c>
      <c r="C200" s="2">
        <f t="shared" si="12"/>
        <v>1.8374236531597548</v>
      </c>
      <c r="D200" s="2">
        <f t="shared" si="14"/>
        <v>1.8481640000545758</v>
      </c>
      <c r="E200" s="2">
        <f t="shared" si="13"/>
        <v>-1.0740346894821062E-2</v>
      </c>
      <c r="F200" s="2">
        <f t="shared" si="17"/>
        <v>-1.1987329120019043E-2</v>
      </c>
      <c r="G200" s="2">
        <f t="shared" si="15"/>
        <v>1.2469822251979807E-3</v>
      </c>
      <c r="H200" s="2" t="str">
        <f t="shared" si="16"/>
        <v>Sell</v>
      </c>
    </row>
    <row r="201" spans="1:8" ht="13.5" x14ac:dyDescent="0.25">
      <c r="A201" s="3">
        <f>TITRES_STAT!B204</f>
        <v>42299</v>
      </c>
      <c r="B201" s="17">
        <f>TITRES_STAT!D204</f>
        <v>1.7755000000000001</v>
      </c>
      <c r="C201" s="2">
        <f t="shared" si="12"/>
        <v>1.8367738603659465</v>
      </c>
      <c r="D201" s="2">
        <f t="shared" si="14"/>
        <v>1.8427814815320147</v>
      </c>
      <c r="E201" s="2">
        <f t="shared" si="13"/>
        <v>-6.0076211660682333E-3</v>
      </c>
      <c r="F201" s="2">
        <f t="shared" si="17"/>
        <v>-1.0791387529228882E-2</v>
      </c>
      <c r="G201" s="2">
        <f t="shared" si="15"/>
        <v>4.7837663631606492E-3</v>
      </c>
      <c r="H201" s="2" t="str">
        <f t="shared" si="16"/>
        <v>Sell</v>
      </c>
    </row>
    <row r="202" spans="1:8" ht="13.5" x14ac:dyDescent="0.25">
      <c r="A202" s="3">
        <f>TITRES_STAT!B205</f>
        <v>42300</v>
      </c>
      <c r="B202" s="17">
        <f>TITRES_STAT!D205</f>
        <v>1.7755000000000001</v>
      </c>
      <c r="C202" s="2">
        <f t="shared" si="12"/>
        <v>1.8354240356942624</v>
      </c>
      <c r="D202" s="2">
        <f t="shared" si="14"/>
        <v>1.8377976680851988</v>
      </c>
      <c r="E202" s="2">
        <f t="shared" si="13"/>
        <v>-2.3736323909364643E-3</v>
      </c>
      <c r="F202" s="2">
        <f t="shared" si="17"/>
        <v>-9.1078365015703992E-3</v>
      </c>
      <c r="G202" s="2">
        <f t="shared" si="15"/>
        <v>6.7342041106339349E-3</v>
      </c>
      <c r="H202" s="2" t="str">
        <f t="shared" si="16"/>
        <v>Sell</v>
      </c>
    </row>
    <row r="203" spans="1:8" ht="13.5" x14ac:dyDescent="0.25">
      <c r="A203" s="3">
        <f>TITRES_STAT!B206</f>
        <v>42303</v>
      </c>
      <c r="B203" s="17">
        <f>TITRES_STAT!D206</f>
        <v>1.7702</v>
      </c>
      <c r="C203" s="2">
        <f t="shared" si="12"/>
        <v>1.8318511071259143</v>
      </c>
      <c r="D203" s="2">
        <f t="shared" si="14"/>
        <v>1.8327904334122211</v>
      </c>
      <c r="E203" s="2">
        <f t="shared" si="13"/>
        <v>-9.3932628630688519E-4</v>
      </c>
      <c r="F203" s="2">
        <f t="shared" si="17"/>
        <v>-7.4741344585176964E-3</v>
      </c>
      <c r="G203" s="2">
        <f t="shared" si="15"/>
        <v>6.5348081722108112E-3</v>
      </c>
      <c r="H203" s="2" t="str">
        <f t="shared" si="16"/>
        <v>Sell</v>
      </c>
    </row>
    <row r="204" spans="1:8" ht="13.5" x14ac:dyDescent="0.25">
      <c r="A204" s="3">
        <f>TITRES_STAT!B207</f>
        <v>42304</v>
      </c>
      <c r="B204" s="17">
        <f>TITRES_STAT!D207</f>
        <v>1.7755000000000001</v>
      </c>
      <c r="C204" s="2">
        <f t="shared" si="12"/>
        <v>1.8280278598757735</v>
      </c>
      <c r="D204" s="2">
        <f t="shared" si="14"/>
        <v>1.8285466976039086</v>
      </c>
      <c r="E204" s="2">
        <f t="shared" si="13"/>
        <v>-5.1883772813510198E-4</v>
      </c>
      <c r="F204" s="2">
        <f t="shared" si="17"/>
        <v>-6.0830751124411782E-3</v>
      </c>
      <c r="G204" s="2">
        <f t="shared" si="15"/>
        <v>5.5642373843060762E-3</v>
      </c>
      <c r="H204" s="2" t="str">
        <f t="shared" si="16"/>
        <v>Sell</v>
      </c>
    </row>
    <row r="205" spans="1:8" ht="13.5" x14ac:dyDescent="0.25">
      <c r="A205" s="3">
        <f>TITRES_STAT!B208</f>
        <v>42305</v>
      </c>
      <c r="B205" s="17">
        <f>TITRES_STAT!D208</f>
        <v>1.7806999999999999</v>
      </c>
      <c r="C205" s="2">
        <f t="shared" si="12"/>
        <v>1.8288235737410392</v>
      </c>
      <c r="D205" s="2">
        <f t="shared" si="14"/>
        <v>1.8250024977813968</v>
      </c>
      <c r="E205" s="2">
        <f t="shared" si="13"/>
        <v>3.8210759596424282E-3</v>
      </c>
      <c r="F205" s="2">
        <f t="shared" si="17"/>
        <v>-4.1022448980244574E-3</v>
      </c>
      <c r="G205" s="2">
        <f t="shared" si="15"/>
        <v>7.9233208576668865E-3</v>
      </c>
      <c r="H205" s="2" t="str">
        <f t="shared" si="16"/>
        <v>Sell</v>
      </c>
    </row>
    <row r="206" spans="1:8" ht="13.5" x14ac:dyDescent="0.25">
      <c r="A206" s="3">
        <f>TITRES_STAT!B209</f>
        <v>42306</v>
      </c>
      <c r="B206" s="17">
        <f>TITRES_STAT!D209</f>
        <v>1.7544999999999999</v>
      </c>
      <c r="C206" s="2">
        <f t="shared" si="12"/>
        <v>1.8294968700885716</v>
      </c>
      <c r="D206" s="2">
        <f t="shared" si="14"/>
        <v>1.8197800905383303</v>
      </c>
      <c r="E206" s="2">
        <f t="shared" si="13"/>
        <v>9.7167795502413057E-3</v>
      </c>
      <c r="F206" s="2">
        <f t="shared" si="17"/>
        <v>-1.3384400083713049E-3</v>
      </c>
      <c r="G206" s="2">
        <f t="shared" si="15"/>
        <v>1.1055219558612611E-2</v>
      </c>
      <c r="H206" s="2" t="str">
        <f t="shared" si="16"/>
        <v>Sell</v>
      </c>
    </row>
    <row r="207" spans="1:8" ht="13.5" x14ac:dyDescent="0.25">
      <c r="A207" s="3">
        <f>TITRES_STAT!B210</f>
        <v>42307</v>
      </c>
      <c r="B207" s="17">
        <f>TITRES_STAT!D210</f>
        <v>1.7544999999999999</v>
      </c>
      <c r="C207" s="2">
        <f t="shared" ref="C207:C270" si="18">$C$4*B197+C206*(1-$C$4)</f>
        <v>1.8308819669980223</v>
      </c>
      <c r="D207" s="2">
        <f t="shared" si="14"/>
        <v>1.8149445282762318</v>
      </c>
      <c r="E207" s="2">
        <f t="shared" si="13"/>
        <v>1.5937438721790542E-2</v>
      </c>
      <c r="F207" s="2">
        <f t="shared" si="17"/>
        <v>2.1167357376610648E-3</v>
      </c>
      <c r="G207" s="2">
        <f t="shared" si="15"/>
        <v>1.3820702984129477E-2</v>
      </c>
      <c r="H207" s="2" t="str">
        <f t="shared" si="16"/>
        <v>Sell</v>
      </c>
    </row>
    <row r="208" spans="1:8" ht="13.5" x14ac:dyDescent="0.25">
      <c r="A208" s="3">
        <f>TITRES_STAT!B211</f>
        <v>42310</v>
      </c>
      <c r="B208" s="17">
        <f>TITRES_STAT!D211</f>
        <v>1.8122</v>
      </c>
      <c r="C208" s="2">
        <f t="shared" si="18"/>
        <v>1.8304385874598652</v>
      </c>
      <c r="D208" s="2">
        <f t="shared" si="14"/>
        <v>1.8147412298853998</v>
      </c>
      <c r="E208" s="2">
        <f t="shared" si="13"/>
        <v>1.5697357574465443E-2</v>
      </c>
      <c r="F208" s="2">
        <f t="shared" si="17"/>
        <v>4.8328601050219404E-3</v>
      </c>
      <c r="G208" s="2">
        <f t="shared" si="15"/>
        <v>1.0864497469443502E-2</v>
      </c>
      <c r="H208" s="2" t="str">
        <f t="shared" si="16"/>
        <v>Sell</v>
      </c>
    </row>
    <row r="209" spans="1:8" ht="13.5" x14ac:dyDescent="0.25">
      <c r="A209" s="3">
        <f>TITRES_STAT!B212</f>
        <v>42311</v>
      </c>
      <c r="B209" s="17">
        <f>TITRES_STAT!D212</f>
        <v>1.7597</v>
      </c>
      <c r="C209" s="2">
        <f t="shared" si="18"/>
        <v>1.8300634201583477</v>
      </c>
      <c r="D209" s="2">
        <f t="shared" si="14"/>
        <v>1.8106641017457406</v>
      </c>
      <c r="E209" s="2">
        <f t="shared" si="13"/>
        <v>1.9399318412607114E-2</v>
      </c>
      <c r="F209" s="2">
        <f t="shared" si="17"/>
        <v>7.7461517665389753E-3</v>
      </c>
      <c r="G209" s="2">
        <f t="shared" si="15"/>
        <v>1.1653166646068139E-2</v>
      </c>
      <c r="H209" s="2" t="str">
        <f t="shared" si="16"/>
        <v>Sell</v>
      </c>
    </row>
    <row r="210" spans="1:8" ht="13.5" x14ac:dyDescent="0.25">
      <c r="A210" s="3">
        <f>TITRES_STAT!B213</f>
        <v>42312</v>
      </c>
      <c r="B210" s="17">
        <f>TITRES_STAT!D213</f>
        <v>1.7597</v>
      </c>
      <c r="C210" s="2">
        <f t="shared" si="18"/>
        <v>1.8232844324416786</v>
      </c>
      <c r="D210" s="2">
        <f t="shared" si="14"/>
        <v>1.8068889830979078</v>
      </c>
      <c r="E210" s="2">
        <f t="shared" si="13"/>
        <v>1.6395449343770796E-2</v>
      </c>
      <c r="F210" s="2">
        <f t="shared" si="17"/>
        <v>9.4760112819853408E-3</v>
      </c>
      <c r="G210" s="2">
        <f t="shared" si="15"/>
        <v>6.9194380617854552E-3</v>
      </c>
      <c r="H210" s="2" t="str">
        <f t="shared" si="16"/>
        <v>Sell</v>
      </c>
    </row>
    <row r="211" spans="1:8" ht="13.5" x14ac:dyDescent="0.25">
      <c r="A211" s="3">
        <f>TITRES_STAT!B214</f>
        <v>42313</v>
      </c>
      <c r="B211" s="17">
        <f>TITRES_STAT!D214</f>
        <v>1.7334000000000001</v>
      </c>
      <c r="C211" s="2">
        <f t="shared" si="18"/>
        <v>1.8159329812968048</v>
      </c>
      <c r="D211" s="2">
        <f t="shared" si="14"/>
        <v>1.8014453547202851</v>
      </c>
      <c r="E211" s="2">
        <f t="shared" si="13"/>
        <v>1.4487626576519697E-2</v>
      </c>
      <c r="F211" s="2">
        <f t="shared" si="17"/>
        <v>1.0478334340892213E-2</v>
      </c>
      <c r="G211" s="2">
        <f t="shared" si="15"/>
        <v>4.0092922356274839E-3</v>
      </c>
      <c r="H211" s="2" t="str">
        <f t="shared" si="16"/>
        <v>Sell</v>
      </c>
    </row>
    <row r="212" spans="1:8" ht="13.5" x14ac:dyDescent="0.25">
      <c r="A212" s="3">
        <f>TITRES_STAT!B215</f>
        <v>42314</v>
      </c>
      <c r="B212" s="17">
        <f>TITRES_STAT!D215</f>
        <v>1.6861999999999999</v>
      </c>
      <c r="C212" s="2">
        <f t="shared" si="18"/>
        <v>1.809712522635758</v>
      </c>
      <c r="D212" s="2">
        <f t="shared" si="14"/>
        <v>1.7929086617780419</v>
      </c>
      <c r="E212" s="2">
        <f t="shared" si="13"/>
        <v>1.6803860857716124E-2</v>
      </c>
      <c r="F212" s="2">
        <f t="shared" si="17"/>
        <v>1.1743439644256996E-2</v>
      </c>
      <c r="G212" s="2">
        <f t="shared" si="15"/>
        <v>5.0604212134591278E-3</v>
      </c>
      <c r="H212" s="2" t="str">
        <f t="shared" si="16"/>
        <v>Sell</v>
      </c>
    </row>
    <row r="213" spans="1:8" ht="13.5" x14ac:dyDescent="0.25">
      <c r="A213" s="3">
        <f>TITRES_STAT!B216</f>
        <v>42317</v>
      </c>
      <c r="B213" s="17">
        <f>TITRES_STAT!D216</f>
        <v>1.6389</v>
      </c>
      <c r="C213" s="2">
        <f t="shared" si="18"/>
        <v>1.8036336729994873</v>
      </c>
      <c r="D213" s="2">
        <f t="shared" si="14"/>
        <v>1.7815006127574462</v>
      </c>
      <c r="E213" s="2">
        <f t="shared" si="13"/>
        <v>2.2133060242041092E-2</v>
      </c>
      <c r="F213" s="2">
        <f t="shared" si="17"/>
        <v>1.3821363763813816E-2</v>
      </c>
      <c r="G213" s="2">
        <f t="shared" si="15"/>
        <v>8.3116964782272758E-3</v>
      </c>
      <c r="H213" s="2" t="str">
        <f t="shared" si="16"/>
        <v>Sell</v>
      </c>
    </row>
    <row r="214" spans="1:8" ht="13.5" x14ac:dyDescent="0.25">
      <c r="A214" s="3">
        <f>TITRES_STAT!B217</f>
        <v>42318</v>
      </c>
      <c r="B214" s="17">
        <f>TITRES_STAT!D217</f>
        <v>1.6284000000000001</v>
      </c>
      <c r="C214" s="2">
        <f t="shared" si="18"/>
        <v>1.7993054156149508</v>
      </c>
      <c r="D214" s="2">
        <f t="shared" si="14"/>
        <v>1.7701598266272649</v>
      </c>
      <c r="E214" s="2">
        <f t="shared" si="13"/>
        <v>2.9145588987685933E-2</v>
      </c>
      <c r="F214" s="2">
        <f t="shared" si="17"/>
        <v>1.6886208808588241E-2</v>
      </c>
      <c r="G214" s="2">
        <f t="shared" si="15"/>
        <v>1.2259380179097692E-2</v>
      </c>
      <c r="H214" s="2" t="str">
        <f t="shared" si="16"/>
        <v>Sell</v>
      </c>
    </row>
    <row r="215" spans="1:8" ht="13.5" x14ac:dyDescent="0.25">
      <c r="A215" s="3">
        <f>TITRES_STAT!B218</f>
        <v>42319</v>
      </c>
      <c r="B215" s="17">
        <f>TITRES_STAT!D218</f>
        <v>1.6126</v>
      </c>
      <c r="C215" s="2">
        <f t="shared" si="18"/>
        <v>1.7964430439818815</v>
      </c>
      <c r="D215" s="2">
        <f t="shared" si="14"/>
        <v>1.7584887283585786</v>
      </c>
      <c r="E215" s="2">
        <f t="shared" si="13"/>
        <v>3.795431562330287E-2</v>
      </c>
      <c r="F215" s="2">
        <f t="shared" si="17"/>
        <v>2.1099830171531168E-2</v>
      </c>
      <c r="G215" s="2">
        <f t="shared" si="15"/>
        <v>1.6854485451771702E-2</v>
      </c>
      <c r="H215" s="2" t="str">
        <f t="shared" si="16"/>
        <v>Sell</v>
      </c>
    </row>
    <row r="216" spans="1:8" ht="13.5" x14ac:dyDescent="0.25">
      <c r="A216" s="3">
        <f>TITRES_STAT!B219</f>
        <v>42320</v>
      </c>
      <c r="B216" s="17">
        <f>TITRES_STAT!D219</f>
        <v>1.6335999999999999</v>
      </c>
      <c r="C216" s="2">
        <f t="shared" si="18"/>
        <v>1.7899902679846689</v>
      </c>
      <c r="D216" s="2">
        <f t="shared" si="14"/>
        <v>1.7492377114431283</v>
      </c>
      <c r="E216" s="2">
        <f t="shared" si="13"/>
        <v>4.075255654154053E-2</v>
      </c>
      <c r="F216" s="2">
        <f t="shared" si="17"/>
        <v>2.5030375445533042E-2</v>
      </c>
      <c r="G216" s="2">
        <f t="shared" si="15"/>
        <v>1.5722181096007488E-2</v>
      </c>
      <c r="H216" s="2" t="str">
        <f t="shared" si="16"/>
        <v>Sell</v>
      </c>
    </row>
    <row r="217" spans="1:8" ht="13.5" x14ac:dyDescent="0.25">
      <c r="A217" s="3">
        <f>TITRES_STAT!B220</f>
        <v>42321</v>
      </c>
      <c r="B217" s="17">
        <f>TITRES_STAT!D220</f>
        <v>1.7123999999999999</v>
      </c>
      <c r="C217" s="2">
        <f t="shared" si="18"/>
        <v>1.7845302267562582</v>
      </c>
      <c r="D217" s="2">
        <f t="shared" si="14"/>
        <v>1.7465089920769707</v>
      </c>
      <c r="E217" s="2">
        <f t="shared" si="13"/>
        <v>3.8021234679287419E-2</v>
      </c>
      <c r="F217" s="2">
        <f t="shared" si="17"/>
        <v>2.7628547292283919E-2</v>
      </c>
      <c r="G217" s="2">
        <f t="shared" si="15"/>
        <v>1.03926873870035E-2</v>
      </c>
      <c r="H217" s="2" t="str">
        <f t="shared" si="16"/>
        <v>Sell</v>
      </c>
    </row>
    <row r="218" spans="1:8" ht="13.5" x14ac:dyDescent="0.25">
      <c r="A218" s="3">
        <f>TITRES_STAT!B221</f>
        <v>42324</v>
      </c>
      <c r="B218" s="17">
        <f>TITRES_STAT!D221</f>
        <v>1.7334000000000001</v>
      </c>
      <c r="C218" s="2">
        <f t="shared" si="18"/>
        <v>1.7887871149476031</v>
      </c>
      <c r="D218" s="2">
        <f t="shared" si="14"/>
        <v>1.7455379556268249</v>
      </c>
      <c r="E218" s="2">
        <f t="shared" si="13"/>
        <v>4.3249159320778219E-2</v>
      </c>
      <c r="F218" s="2">
        <f t="shared" si="17"/>
        <v>3.0752669697982779E-2</v>
      </c>
      <c r="G218" s="2">
        <f t="shared" si="15"/>
        <v>1.249648962279544E-2</v>
      </c>
      <c r="H218" s="2" t="str">
        <f t="shared" si="16"/>
        <v>Sell</v>
      </c>
    </row>
    <row r="219" spans="1:8" ht="13.5" x14ac:dyDescent="0.25">
      <c r="A219" s="3">
        <f>TITRES_STAT!B222</f>
        <v>42325</v>
      </c>
      <c r="B219" s="17">
        <f>TITRES_STAT!D222</f>
        <v>1.6861999999999999</v>
      </c>
      <c r="C219" s="2">
        <f t="shared" si="18"/>
        <v>1.7843121741864336</v>
      </c>
      <c r="D219" s="2">
        <f t="shared" si="14"/>
        <v>1.7411425515063195</v>
      </c>
      <c r="E219" s="2">
        <f t="shared" si="13"/>
        <v>4.316962268011415E-2</v>
      </c>
      <c r="F219" s="2">
        <f t="shared" si="17"/>
        <v>3.3236060294409057E-2</v>
      </c>
      <c r="G219" s="2">
        <f t="shared" si="15"/>
        <v>9.9335623857050928E-3</v>
      </c>
      <c r="H219" s="2" t="str">
        <f t="shared" si="16"/>
        <v>Sell</v>
      </c>
    </row>
    <row r="220" spans="1:8" ht="13.5" x14ac:dyDescent="0.25">
      <c r="A220" s="3">
        <f>TITRES_STAT!B223</f>
        <v>42326</v>
      </c>
      <c r="B220" s="17">
        <f>TITRES_STAT!D223</f>
        <v>1.7229000000000001</v>
      </c>
      <c r="C220" s="2">
        <f t="shared" si="18"/>
        <v>1.7805256858500593</v>
      </c>
      <c r="D220" s="2">
        <f t="shared" si="14"/>
        <v>1.7397912513947404</v>
      </c>
      <c r="E220" s="2">
        <f t="shared" ref="E220:E283" si="19">C220-D220</f>
        <v>4.073443445531888E-2</v>
      </c>
      <c r="F220" s="2">
        <f t="shared" si="17"/>
        <v>3.4735735126591026E-2</v>
      </c>
      <c r="G220" s="2">
        <f t="shared" si="15"/>
        <v>5.9986993287278537E-3</v>
      </c>
      <c r="H220" s="2" t="str">
        <f t="shared" si="16"/>
        <v>Sell</v>
      </c>
    </row>
    <row r="221" spans="1:8" ht="13.5" x14ac:dyDescent="0.25">
      <c r="A221" s="3">
        <f>TITRES_STAT!B224</f>
        <v>42327</v>
      </c>
      <c r="B221" s="17">
        <f>TITRES_STAT!D224</f>
        <v>1.6809000000000001</v>
      </c>
      <c r="C221" s="2">
        <f t="shared" si="18"/>
        <v>1.7732755803346656</v>
      </c>
      <c r="D221" s="2">
        <f t="shared" ref="D221:D284" si="20">$D$4*B221+(1-$D$4)*D220</f>
        <v>1.7354289364766113</v>
      </c>
      <c r="E221" s="2">
        <f t="shared" si="19"/>
        <v>3.7846643858054252E-2</v>
      </c>
      <c r="F221" s="2">
        <f t="shared" si="17"/>
        <v>3.5357916872883671E-2</v>
      </c>
      <c r="G221" s="2">
        <f t="shared" si="15"/>
        <v>2.4887269851705807E-3</v>
      </c>
      <c r="H221" s="2" t="str">
        <f t="shared" si="16"/>
        <v>Sell</v>
      </c>
    </row>
    <row r="222" spans="1:8" ht="13.5" x14ac:dyDescent="0.25">
      <c r="A222" s="3">
        <f>TITRES_STAT!B225</f>
        <v>42328</v>
      </c>
      <c r="B222" s="17">
        <f>TITRES_STAT!D225</f>
        <v>1.6757</v>
      </c>
      <c r="C222" s="2">
        <f t="shared" si="18"/>
        <v>1.7598793372062556</v>
      </c>
      <c r="D222" s="2">
        <f t="shared" si="20"/>
        <v>1.7310045708116772</v>
      </c>
      <c r="E222" s="2">
        <f t="shared" si="19"/>
        <v>2.8874766394578311E-2</v>
      </c>
      <c r="F222" s="2">
        <f t="shared" si="17"/>
        <v>3.4061286777222602E-2</v>
      </c>
      <c r="G222" s="2">
        <f t="shared" si="15"/>
        <v>-5.1865203826442913E-3</v>
      </c>
      <c r="H222" s="2" t="str">
        <f t="shared" si="16"/>
        <v>Hold</v>
      </c>
    </row>
    <row r="223" spans="1:8" ht="13.5" x14ac:dyDescent="0.25">
      <c r="A223" s="3">
        <f>TITRES_STAT!B226</f>
        <v>42331</v>
      </c>
      <c r="B223" s="17">
        <f>TITRES_STAT!D226</f>
        <v>1.6704000000000001</v>
      </c>
      <c r="C223" s="2">
        <f t="shared" si="18"/>
        <v>1.7412671314822163</v>
      </c>
      <c r="D223" s="2">
        <f t="shared" si="20"/>
        <v>1.7265153433441456</v>
      </c>
      <c r="E223" s="2">
        <f t="shared" si="19"/>
        <v>1.4751788138070765E-2</v>
      </c>
      <c r="F223" s="2">
        <f t="shared" si="17"/>
        <v>3.0199387049392235E-2</v>
      </c>
      <c r="G223" s="2">
        <f t="shared" si="15"/>
        <v>-1.544759891132147E-2</v>
      </c>
      <c r="H223" s="2" t="str">
        <f t="shared" si="16"/>
        <v>Hold</v>
      </c>
    </row>
    <row r="224" spans="1:8" ht="13.5" x14ac:dyDescent="0.25">
      <c r="A224" s="3">
        <f>TITRES_STAT!B227</f>
        <v>42332</v>
      </c>
      <c r="B224" s="17">
        <f>TITRES_STAT!D227</f>
        <v>1.6809000000000001</v>
      </c>
      <c r="C224" s="2">
        <f t="shared" si="18"/>
        <v>1.7239029574080291</v>
      </c>
      <c r="D224" s="2">
        <f t="shared" si="20"/>
        <v>1.723136429022357</v>
      </c>
      <c r="E224" s="2">
        <f t="shared" si="19"/>
        <v>7.6652838567214943E-4</v>
      </c>
      <c r="F224" s="2">
        <f t="shared" si="17"/>
        <v>2.431281531664822E-2</v>
      </c>
      <c r="G224" s="2">
        <f t="shared" si="15"/>
        <v>-2.354628693097607E-2</v>
      </c>
      <c r="H224" s="2" t="str">
        <f t="shared" si="16"/>
        <v>Hold</v>
      </c>
    </row>
    <row r="225" spans="1:8" ht="13.5" x14ac:dyDescent="0.25">
      <c r="A225" s="3">
        <f>TITRES_STAT!B228</f>
        <v>42333</v>
      </c>
      <c r="B225" s="17">
        <f>TITRES_STAT!D228</f>
        <v>1.6547000000000001</v>
      </c>
      <c r="C225" s="2">
        <f t="shared" si="18"/>
        <v>1.7067794254991018</v>
      </c>
      <c r="D225" s="2">
        <f t="shared" si="20"/>
        <v>1.7180670639095899</v>
      </c>
      <c r="E225" s="2">
        <f t="shared" si="19"/>
        <v>-1.1287638410488077E-2</v>
      </c>
      <c r="F225" s="2">
        <f t="shared" si="17"/>
        <v>1.7192724571220959E-2</v>
      </c>
      <c r="G225" s="2">
        <f t="shared" si="15"/>
        <v>-2.8480362981709036E-2</v>
      </c>
      <c r="H225" s="2" t="str">
        <f t="shared" si="16"/>
        <v>Hold</v>
      </c>
    </row>
    <row r="226" spans="1:8" ht="13.5" x14ac:dyDescent="0.25">
      <c r="A226" s="3">
        <f>TITRES_STAT!B229</f>
        <v>42334</v>
      </c>
      <c r="B226" s="17">
        <f>TITRES_STAT!D229</f>
        <v>1.6547000000000001</v>
      </c>
      <c r="C226" s="2">
        <f t="shared" si="18"/>
        <v>1.6955210523453939</v>
      </c>
      <c r="D226" s="2">
        <f t="shared" si="20"/>
        <v>1.7133732073236945</v>
      </c>
      <c r="E226" s="2">
        <f t="shared" si="19"/>
        <v>-1.7852154978300616E-2</v>
      </c>
      <c r="F226" s="2">
        <f t="shared" si="17"/>
        <v>1.0183748661316645E-2</v>
      </c>
      <c r="G226" s="2">
        <f t="shared" si="15"/>
        <v>-2.8035903639617263E-2</v>
      </c>
      <c r="H226" s="2" t="str">
        <f t="shared" si="16"/>
        <v>Hold</v>
      </c>
    </row>
    <row r="227" spans="1:8" ht="13.5" x14ac:dyDescent="0.25">
      <c r="A227" s="3">
        <f>TITRES_STAT!B230</f>
        <v>42335</v>
      </c>
      <c r="B227" s="17">
        <f>TITRES_STAT!D230</f>
        <v>1.6809000000000001</v>
      </c>
      <c r="C227" s="2">
        <f t="shared" si="18"/>
        <v>1.6981178135230255</v>
      </c>
      <c r="D227" s="2">
        <f t="shared" si="20"/>
        <v>1.7109677845589764</v>
      </c>
      <c r="E227" s="2">
        <f t="shared" si="19"/>
        <v>-1.2849971035950869E-2</v>
      </c>
      <c r="F227" s="2">
        <f t="shared" si="17"/>
        <v>5.5770047218631422E-3</v>
      </c>
      <c r="G227" s="2">
        <f t="shared" si="15"/>
        <v>-1.8426975757814011E-2</v>
      </c>
      <c r="H227" s="2" t="str">
        <f t="shared" si="16"/>
        <v>Hold</v>
      </c>
    </row>
    <row r="228" spans="1:8" ht="13.5" x14ac:dyDescent="0.25">
      <c r="A228" s="3">
        <f>TITRES_STAT!B231</f>
        <v>42338</v>
      </c>
      <c r="B228" s="17">
        <f>TITRES_STAT!D231</f>
        <v>1.6809000000000001</v>
      </c>
      <c r="C228" s="2">
        <f t="shared" si="18"/>
        <v>1.7035458422117908</v>
      </c>
      <c r="D228" s="2">
        <f t="shared" si="20"/>
        <v>1.7087405412583114</v>
      </c>
      <c r="E228" s="2">
        <f t="shared" si="19"/>
        <v>-5.19469904652059E-3</v>
      </c>
      <c r="F228" s="2">
        <f t="shared" si="17"/>
        <v>3.4226639681863955E-3</v>
      </c>
      <c r="G228" s="2">
        <f t="shared" ref="G228:G291" si="21">E228-F228</f>
        <v>-8.617363014706985E-3</v>
      </c>
      <c r="H228" s="2" t="str">
        <f t="shared" ref="H228:H291" si="22">IF(G228&lt;0,"Hold","Sell")</f>
        <v>Hold</v>
      </c>
    </row>
    <row r="229" spans="1:8" ht="13.5" x14ac:dyDescent="0.25">
      <c r="A229" s="3">
        <f>TITRES_STAT!B232</f>
        <v>42339</v>
      </c>
      <c r="B229" s="17">
        <f>TITRES_STAT!D232</f>
        <v>1.6704000000000001</v>
      </c>
      <c r="C229" s="2">
        <f t="shared" si="18"/>
        <v>1.7008772511022845</v>
      </c>
      <c r="D229" s="2">
        <f t="shared" si="20"/>
        <v>1.7059005011651032</v>
      </c>
      <c r="E229" s="2">
        <f t="shared" si="19"/>
        <v>-5.0232500628186738E-3</v>
      </c>
      <c r="F229" s="2">
        <f t="shared" ref="F229:F292" si="23">(E229*(2/(10)))+((1-(2/10))*F228)</f>
        <v>1.7334811619853817E-3</v>
      </c>
      <c r="G229" s="2">
        <f t="shared" si="21"/>
        <v>-6.7567312248040558E-3</v>
      </c>
      <c r="H229" s="2" t="str">
        <f t="shared" si="22"/>
        <v>Hold</v>
      </c>
    </row>
    <row r="230" spans="1:8" ht="13.5" x14ac:dyDescent="0.25">
      <c r="A230" s="3">
        <f>TITRES_STAT!B233</f>
        <v>42340</v>
      </c>
      <c r="B230" s="17">
        <f>TITRES_STAT!D233</f>
        <v>1.6652</v>
      </c>
      <c r="C230" s="2">
        <f t="shared" si="18"/>
        <v>1.7042653663173177</v>
      </c>
      <c r="D230" s="2">
        <f t="shared" si="20"/>
        <v>1.7028856492269475</v>
      </c>
      <c r="E230" s="2">
        <f t="shared" si="19"/>
        <v>1.3797170903702138E-3</v>
      </c>
      <c r="F230" s="2">
        <f t="shared" si="23"/>
        <v>1.6627283476623482E-3</v>
      </c>
      <c r="G230" s="2">
        <f t="shared" si="21"/>
        <v>-2.8301125729213433E-4</v>
      </c>
      <c r="H230" s="2" t="str">
        <f t="shared" si="22"/>
        <v>Hold</v>
      </c>
    </row>
    <row r="231" spans="1:8" ht="13.5" x14ac:dyDescent="0.25">
      <c r="A231" s="3">
        <f>TITRES_STAT!B234</f>
        <v>42341</v>
      </c>
      <c r="B231" s="17">
        <f>TITRES_STAT!D234</f>
        <v>1.6598999999999999</v>
      </c>
      <c r="C231" s="2">
        <f t="shared" si="18"/>
        <v>1.7006706945761918</v>
      </c>
      <c r="D231" s="2">
        <f t="shared" si="20"/>
        <v>1.6997015270619884</v>
      </c>
      <c r="E231" s="2">
        <f t="shared" si="19"/>
        <v>9.6916751420339509E-4</v>
      </c>
      <c r="F231" s="2">
        <f t="shared" si="23"/>
        <v>1.5240161809705578E-3</v>
      </c>
      <c r="G231" s="2">
        <f t="shared" si="21"/>
        <v>-5.5484866676716268E-4</v>
      </c>
      <c r="H231" s="2" t="str">
        <f t="shared" si="22"/>
        <v>Hold</v>
      </c>
    </row>
    <row r="232" spans="1:8" ht="13.5" x14ac:dyDescent="0.25">
      <c r="A232" s="3">
        <f>TITRES_STAT!B235</f>
        <v>42342</v>
      </c>
      <c r="B232" s="17">
        <f>TITRES_STAT!D235</f>
        <v>1.6598999999999999</v>
      </c>
      <c r="C232" s="2">
        <f t="shared" si="18"/>
        <v>1.6968290492567777</v>
      </c>
      <c r="D232" s="2">
        <f t="shared" si="20"/>
        <v>1.6967532657981375</v>
      </c>
      <c r="E232" s="2">
        <f t="shared" si="19"/>
        <v>7.5783458640232837E-5</v>
      </c>
      <c r="F232" s="2">
        <f t="shared" si="23"/>
        <v>1.2343696365044927E-3</v>
      </c>
      <c r="G232" s="2">
        <f t="shared" si="21"/>
        <v>-1.1585861778642599E-3</v>
      </c>
      <c r="H232" s="2" t="str">
        <f t="shared" si="22"/>
        <v>Hold</v>
      </c>
    </row>
    <row r="233" spans="1:8" ht="13.5" x14ac:dyDescent="0.25">
      <c r="A233" s="3">
        <f>TITRES_STAT!B236</f>
        <v>42345</v>
      </c>
      <c r="B233" s="17">
        <f>TITRES_STAT!D236</f>
        <v>1.6389</v>
      </c>
      <c r="C233" s="2">
        <f t="shared" si="18"/>
        <v>1.6927630416788118</v>
      </c>
      <c r="D233" s="2">
        <f t="shared" si="20"/>
        <v>1.6924678387019791</v>
      </c>
      <c r="E233" s="2">
        <f t="shared" si="19"/>
        <v>2.9520297683260921E-4</v>
      </c>
      <c r="F233" s="2">
        <f t="shared" si="23"/>
        <v>1.0465363045701161E-3</v>
      </c>
      <c r="G233" s="2">
        <f t="shared" si="21"/>
        <v>-7.5133332773750692E-4</v>
      </c>
      <c r="H233" s="2" t="str">
        <f t="shared" si="22"/>
        <v>Hold</v>
      </c>
    </row>
    <row r="234" spans="1:8" ht="13.5" x14ac:dyDescent="0.25">
      <c r="A234" s="3">
        <f>TITRES_STAT!B237</f>
        <v>42346</v>
      </c>
      <c r="B234" s="17">
        <f>TITRES_STAT!D237</f>
        <v>1.6440999999999999</v>
      </c>
      <c r="C234" s="2">
        <f t="shared" si="18"/>
        <v>1.6909379583436099</v>
      </c>
      <c r="D234" s="2">
        <f t="shared" si="20"/>
        <v>1.6888850358351659</v>
      </c>
      <c r="E234" s="2">
        <f t="shared" si="19"/>
        <v>2.0529225084440217E-3</v>
      </c>
      <c r="F234" s="2">
        <f t="shared" si="23"/>
        <v>1.2478135453448972E-3</v>
      </c>
      <c r="G234" s="2">
        <f t="shared" si="21"/>
        <v>8.0510896309912445E-4</v>
      </c>
      <c r="H234" s="2" t="str">
        <f t="shared" si="22"/>
        <v>Sell</v>
      </c>
    </row>
    <row r="235" spans="1:8" ht="13.5" x14ac:dyDescent="0.25">
      <c r="A235" s="3">
        <f>TITRES_STAT!B238</f>
        <v>42347</v>
      </c>
      <c r="B235" s="17">
        <f>TITRES_STAT!D238</f>
        <v>1.6440999999999999</v>
      </c>
      <c r="C235" s="2">
        <f t="shared" si="18"/>
        <v>1.6853628878292084</v>
      </c>
      <c r="D235" s="2">
        <f t="shared" si="20"/>
        <v>1.6855676257733019</v>
      </c>
      <c r="E235" s="2">
        <f t="shared" si="19"/>
        <v>-2.0473794409348045E-4</v>
      </c>
      <c r="F235" s="2">
        <f t="shared" si="23"/>
        <v>9.5730324745722177E-4</v>
      </c>
      <c r="G235" s="2">
        <f t="shared" si="21"/>
        <v>-1.1620411915507023E-3</v>
      </c>
      <c r="H235" s="2" t="str">
        <f t="shared" si="22"/>
        <v>Hold</v>
      </c>
    </row>
    <row r="236" spans="1:8" ht="13.5" x14ac:dyDescent="0.25">
      <c r="A236" s="3">
        <f>TITRES_STAT!B239</f>
        <v>42348</v>
      </c>
      <c r="B236" s="17">
        <f>TITRES_STAT!D239</f>
        <v>1.6335999999999999</v>
      </c>
      <c r="C236" s="2">
        <f t="shared" si="18"/>
        <v>1.6806455204708688</v>
      </c>
      <c r="D236" s="2">
        <f t="shared" si="20"/>
        <v>1.6817181720123167</v>
      </c>
      <c r="E236" s="2">
        <f t="shared" si="19"/>
        <v>-1.0726515414478666E-3</v>
      </c>
      <c r="F236" s="2">
        <f t="shared" si="23"/>
        <v>5.5131228967620412E-4</v>
      </c>
      <c r="G236" s="2">
        <f t="shared" si="21"/>
        <v>-1.6239638311240706E-3</v>
      </c>
      <c r="H236" s="2" t="str">
        <f t="shared" si="22"/>
        <v>Hold</v>
      </c>
    </row>
    <row r="237" spans="1:8" ht="13.5" x14ac:dyDescent="0.25">
      <c r="A237" s="3">
        <f>TITRES_STAT!B240</f>
        <v>42349</v>
      </c>
      <c r="B237" s="17">
        <f>TITRES_STAT!D240</f>
        <v>1.6598999999999999</v>
      </c>
      <c r="C237" s="2">
        <f t="shared" si="18"/>
        <v>1.6806846711676582</v>
      </c>
      <c r="D237" s="2">
        <f t="shared" si="20"/>
        <v>1.6801020111225153</v>
      </c>
      <c r="E237" s="2">
        <f t="shared" si="19"/>
        <v>5.8266004514284653E-4</v>
      </c>
      <c r="F237" s="2">
        <f t="shared" si="23"/>
        <v>5.5758184076953269E-4</v>
      </c>
      <c r="G237" s="2">
        <f t="shared" si="21"/>
        <v>2.5078204373313838E-5</v>
      </c>
      <c r="H237" s="2" t="str">
        <f t="shared" si="22"/>
        <v>Sell</v>
      </c>
    </row>
    <row r="238" spans="1:8" ht="13.5" x14ac:dyDescent="0.25">
      <c r="A238" s="3">
        <f>TITRES_STAT!B241</f>
        <v>42352</v>
      </c>
      <c r="B238" s="17">
        <f>TITRES_STAT!D241</f>
        <v>1.6126</v>
      </c>
      <c r="C238" s="2">
        <f t="shared" si="18"/>
        <v>1.6807177986803261</v>
      </c>
      <c r="D238" s="2">
        <f t="shared" si="20"/>
        <v>1.6751018621504772</v>
      </c>
      <c r="E238" s="2">
        <f t="shared" si="19"/>
        <v>5.6159365298489305E-3</v>
      </c>
      <c r="F238" s="2">
        <f t="shared" si="23"/>
        <v>1.5692527785854122E-3</v>
      </c>
      <c r="G238" s="2">
        <f t="shared" si="21"/>
        <v>4.0466837512635181E-3</v>
      </c>
      <c r="H238" s="2" t="str">
        <f t="shared" si="22"/>
        <v>Sell</v>
      </c>
    </row>
    <row r="239" spans="1:8" ht="13.5" x14ac:dyDescent="0.25">
      <c r="A239" s="3">
        <f>TITRES_STAT!B242</f>
        <v>42353</v>
      </c>
      <c r="B239" s="17">
        <f>TITRES_STAT!D242</f>
        <v>1.6547000000000001</v>
      </c>
      <c r="C239" s="2">
        <f t="shared" si="18"/>
        <v>1.6791304450371989</v>
      </c>
      <c r="D239" s="2">
        <f t="shared" si="20"/>
        <v>1.6735906131022937</v>
      </c>
      <c r="E239" s="2">
        <f t="shared" si="19"/>
        <v>5.5398319349051484E-3</v>
      </c>
      <c r="F239" s="2">
        <f t="shared" si="23"/>
        <v>2.3633686098493596E-3</v>
      </c>
      <c r="G239" s="2">
        <f t="shared" si="21"/>
        <v>3.1764633250557887E-3</v>
      </c>
      <c r="H239" s="2" t="str">
        <f t="shared" si="22"/>
        <v>Sell</v>
      </c>
    </row>
    <row r="240" spans="1:8" ht="13.5" x14ac:dyDescent="0.25">
      <c r="A240" s="3">
        <f>TITRES_STAT!B243</f>
        <v>42354</v>
      </c>
      <c r="B240" s="17">
        <f>TITRES_STAT!D243</f>
        <v>1.6284000000000001</v>
      </c>
      <c r="C240" s="2">
        <f t="shared" si="18"/>
        <v>1.6769872996468607</v>
      </c>
      <c r="D240" s="2">
        <f t="shared" si="20"/>
        <v>1.6702431602799015</v>
      </c>
      <c r="E240" s="2">
        <f t="shared" si="19"/>
        <v>6.7441393669591676E-3</v>
      </c>
      <c r="F240" s="2">
        <f t="shared" si="23"/>
        <v>3.2395227612713215E-3</v>
      </c>
      <c r="G240" s="2">
        <f t="shared" si="21"/>
        <v>3.5046166056878461E-3</v>
      </c>
      <c r="H240" s="2" t="str">
        <f t="shared" si="22"/>
        <v>Sell</v>
      </c>
    </row>
    <row r="241" spans="1:8" ht="13.5" x14ac:dyDescent="0.25">
      <c r="A241" s="3">
        <f>TITRES_STAT!B244</f>
        <v>42355</v>
      </c>
      <c r="B241" s="17">
        <f>TITRES_STAT!D244</f>
        <v>1.6704000000000001</v>
      </c>
      <c r="C241" s="2">
        <f t="shared" si="18"/>
        <v>1.6743584843165744</v>
      </c>
      <c r="D241" s="2">
        <f t="shared" si="20"/>
        <v>1.6702547780369457</v>
      </c>
      <c r="E241" s="2">
        <f t="shared" si="19"/>
        <v>4.1037062796287493E-3</v>
      </c>
      <c r="F241" s="2">
        <f t="shared" si="23"/>
        <v>3.4123594649428076E-3</v>
      </c>
      <c r="G241" s="2">
        <f t="shared" si="21"/>
        <v>6.9134681468594177E-4</v>
      </c>
      <c r="H241" s="2" t="str">
        <f t="shared" si="22"/>
        <v>Sell</v>
      </c>
    </row>
    <row r="242" spans="1:8" ht="13.5" x14ac:dyDescent="0.25">
      <c r="A242" s="3">
        <f>TITRES_STAT!B245</f>
        <v>42356</v>
      </c>
      <c r="B242" s="17">
        <f>TITRES_STAT!D245</f>
        <v>1.6598999999999999</v>
      </c>
      <c r="C242" s="2">
        <f t="shared" si="18"/>
        <v>1.6721341021140246</v>
      </c>
      <c r="D242" s="2">
        <f t="shared" si="20"/>
        <v>1.6694877574416163</v>
      </c>
      <c r="E242" s="2">
        <f t="shared" si="19"/>
        <v>2.6463446724083184E-3</v>
      </c>
      <c r="F242" s="2">
        <f t="shared" si="23"/>
        <v>3.2591565064359102E-3</v>
      </c>
      <c r="G242" s="2">
        <f t="shared" si="21"/>
        <v>-6.1281183402759178E-4</v>
      </c>
      <c r="H242" s="2" t="str">
        <f t="shared" si="22"/>
        <v>Hold</v>
      </c>
    </row>
    <row r="243" spans="1:8" ht="13.5" x14ac:dyDescent="0.25">
      <c r="A243" s="3">
        <f>TITRES_STAT!B246</f>
        <v>42359</v>
      </c>
      <c r="B243" s="17">
        <f>TITRES_STAT!D246</f>
        <v>1.6547000000000001</v>
      </c>
      <c r="C243" s="2">
        <f t="shared" si="18"/>
        <v>1.6670211633272514</v>
      </c>
      <c r="D243" s="2">
        <f t="shared" si="20"/>
        <v>1.6683923680014967</v>
      </c>
      <c r="E243" s="2">
        <f t="shared" si="19"/>
        <v>-1.371204674245341E-3</v>
      </c>
      <c r="F243" s="2">
        <f t="shared" si="23"/>
        <v>2.3330842702996603E-3</v>
      </c>
      <c r="G243" s="2">
        <f t="shared" si="21"/>
        <v>-3.7042889445450013E-3</v>
      </c>
      <c r="H243" s="2" t="str">
        <f t="shared" si="22"/>
        <v>Hold</v>
      </c>
    </row>
    <row r="244" spans="1:8" ht="13.5" x14ac:dyDescent="0.25">
      <c r="A244" s="3">
        <f>TITRES_STAT!B247</f>
        <v>42360</v>
      </c>
      <c r="B244" s="17">
        <f>TITRES_STAT!D247</f>
        <v>1.6547000000000001</v>
      </c>
      <c r="C244" s="2">
        <f t="shared" si="18"/>
        <v>1.6634948305076742</v>
      </c>
      <c r="D244" s="2">
        <f t="shared" si="20"/>
        <v>1.6673781185199044</v>
      </c>
      <c r="E244" s="2">
        <f t="shared" si="19"/>
        <v>-3.8832880122301461E-3</v>
      </c>
      <c r="F244" s="2">
        <f t="shared" si="23"/>
        <v>1.0898098137936991E-3</v>
      </c>
      <c r="G244" s="2">
        <f t="shared" si="21"/>
        <v>-4.9730978260238449E-3</v>
      </c>
      <c r="H244" s="2" t="str">
        <f t="shared" si="22"/>
        <v>Hold</v>
      </c>
    </row>
    <row r="245" spans="1:8" ht="13.5" x14ac:dyDescent="0.25">
      <c r="A245" s="3">
        <f>TITRES_STAT!B248</f>
        <v>42361</v>
      </c>
      <c r="B245" s="17">
        <f>TITRES_STAT!D248</f>
        <v>1.6284000000000001</v>
      </c>
      <c r="C245" s="2">
        <f t="shared" si="18"/>
        <v>1.6605110104295704</v>
      </c>
      <c r="D245" s="2">
        <f t="shared" si="20"/>
        <v>1.6644908504813929</v>
      </c>
      <c r="E245" s="2">
        <f t="shared" si="19"/>
        <v>-3.979840051822503E-3</v>
      </c>
      <c r="F245" s="2">
        <f t="shared" si="23"/>
        <v>7.5879840670458644E-5</v>
      </c>
      <c r="G245" s="2">
        <f t="shared" si="21"/>
        <v>-4.0557198924929616E-3</v>
      </c>
      <c r="H245" s="2" t="str">
        <f t="shared" si="22"/>
        <v>Hold</v>
      </c>
    </row>
    <row r="246" spans="1:8" ht="13.5" x14ac:dyDescent="0.25">
      <c r="A246" s="3">
        <f>TITRES_STAT!B249</f>
        <v>42363</v>
      </c>
      <c r="B246" s="17">
        <f>TITRES_STAT!D249</f>
        <v>1.6178999999999999</v>
      </c>
      <c r="C246" s="2">
        <f t="shared" si="18"/>
        <v>1.6563708549788674</v>
      </c>
      <c r="D246" s="2">
        <f t="shared" si="20"/>
        <v>1.6610396763716602</v>
      </c>
      <c r="E246" s="2">
        <f t="shared" si="19"/>
        <v>-4.668821392792788E-3</v>
      </c>
      <c r="F246" s="2">
        <f t="shared" si="23"/>
        <v>-8.7306040602219074E-4</v>
      </c>
      <c r="G246" s="2">
        <f t="shared" si="21"/>
        <v>-3.7957609867705971E-3</v>
      </c>
      <c r="H246" s="2" t="str">
        <f t="shared" si="22"/>
        <v>Hold</v>
      </c>
    </row>
    <row r="247" spans="1:8" ht="13.5" x14ac:dyDescent="0.25">
      <c r="A247" s="3">
        <f>TITRES_STAT!B250</f>
        <v>42366</v>
      </c>
      <c r="B247" s="17">
        <f>TITRES_STAT!D250</f>
        <v>1.6494</v>
      </c>
      <c r="C247" s="2">
        <f t="shared" si="18"/>
        <v>1.6569138003667339</v>
      </c>
      <c r="D247" s="2">
        <f t="shared" si="20"/>
        <v>1.6601774781219074</v>
      </c>
      <c r="E247" s="2">
        <f t="shared" si="19"/>
        <v>-3.2636777551735552E-3</v>
      </c>
      <c r="F247" s="2">
        <f t="shared" si="23"/>
        <v>-1.3511838758524636E-3</v>
      </c>
      <c r="G247" s="2">
        <f t="shared" si="21"/>
        <v>-1.9124938793210916E-3</v>
      </c>
      <c r="H247" s="2" t="str">
        <f t="shared" si="22"/>
        <v>Hold</v>
      </c>
    </row>
    <row r="248" spans="1:8" ht="13.5" x14ac:dyDescent="0.25">
      <c r="A248" s="3">
        <f>TITRES_STAT!B251</f>
        <v>42367</v>
      </c>
      <c r="B248" s="17">
        <f>TITRES_STAT!D251</f>
        <v>1.6494</v>
      </c>
      <c r="C248" s="2">
        <f t="shared" si="18"/>
        <v>1.6500962926180054</v>
      </c>
      <c r="D248" s="2">
        <f t="shared" si="20"/>
        <v>1.6593791464091734</v>
      </c>
      <c r="E248" s="2">
        <f t="shared" si="19"/>
        <v>-9.2828537911679998E-3</v>
      </c>
      <c r="F248" s="2">
        <f t="shared" si="23"/>
        <v>-2.9375178589155712E-3</v>
      </c>
      <c r="G248" s="2">
        <f t="shared" si="21"/>
        <v>-6.3453359322524286E-3</v>
      </c>
      <c r="H248" s="2" t="str">
        <f t="shared" si="22"/>
        <v>Hold</v>
      </c>
    </row>
    <row r="249" spans="1:8" ht="13.5" x14ac:dyDescent="0.25">
      <c r="A249" s="3">
        <f>TITRES_STAT!B252</f>
        <v>42368</v>
      </c>
      <c r="B249" s="17">
        <f>TITRES_STAT!D252</f>
        <v>1.6284000000000001</v>
      </c>
      <c r="C249" s="2">
        <f t="shared" si="18"/>
        <v>1.6508045552921584</v>
      </c>
      <c r="D249" s="2">
        <f t="shared" si="20"/>
        <v>1.6570843948233087</v>
      </c>
      <c r="E249" s="2">
        <f t="shared" si="19"/>
        <v>-6.2798395311502997E-3</v>
      </c>
      <c r="F249" s="2">
        <f t="shared" si="23"/>
        <v>-3.6059821933625172E-3</v>
      </c>
      <c r="G249" s="2">
        <f t="shared" si="21"/>
        <v>-2.6738573377877825E-3</v>
      </c>
      <c r="H249" s="2" t="str">
        <f t="shared" si="22"/>
        <v>Hold</v>
      </c>
    </row>
    <row r="250" spans="1:8" ht="13.5" x14ac:dyDescent="0.25">
      <c r="A250" s="3">
        <f>TITRES_STAT!B253</f>
        <v>42369</v>
      </c>
      <c r="B250" s="17">
        <f>TITRES_STAT!D253</f>
        <v>1.6494</v>
      </c>
      <c r="C250" s="2">
        <f t="shared" si="18"/>
        <v>1.6473577006318263</v>
      </c>
      <c r="D250" s="2">
        <f t="shared" si="20"/>
        <v>1.6565151803919524</v>
      </c>
      <c r="E250" s="2">
        <f t="shared" si="19"/>
        <v>-9.1574797601261526E-3</v>
      </c>
      <c r="F250" s="2">
        <f t="shared" si="23"/>
        <v>-4.7162817067152446E-3</v>
      </c>
      <c r="G250" s="2">
        <f t="shared" si="21"/>
        <v>-4.441198053410908E-3</v>
      </c>
      <c r="H250" s="2" t="str">
        <f t="shared" si="22"/>
        <v>Hold</v>
      </c>
    </row>
    <row r="251" spans="1:8" ht="13.5" x14ac:dyDescent="0.25">
      <c r="A251" s="3">
        <f>TITRES_STAT!B254</f>
        <v>42373</v>
      </c>
      <c r="B251" s="17">
        <f>TITRES_STAT!D254</f>
        <v>1.6704000000000001</v>
      </c>
      <c r="C251" s="2">
        <f t="shared" si="18"/>
        <v>1.6509026697653915</v>
      </c>
      <c r="D251" s="2">
        <f t="shared" si="20"/>
        <v>1.6575436855481041</v>
      </c>
      <c r="E251" s="2">
        <f t="shared" si="19"/>
        <v>-6.6410157827125893E-3</v>
      </c>
      <c r="F251" s="2">
        <f t="shared" si="23"/>
        <v>-5.1012285219147139E-3</v>
      </c>
      <c r="G251" s="2">
        <f t="shared" si="21"/>
        <v>-1.5397872607978754E-3</v>
      </c>
      <c r="H251" s="2" t="str">
        <f t="shared" si="22"/>
        <v>Hold</v>
      </c>
    </row>
    <row r="252" spans="1:8" ht="13.5" x14ac:dyDescent="0.25">
      <c r="A252" s="3">
        <f>TITRES_STAT!B255</f>
        <v>42374</v>
      </c>
      <c r="B252" s="17">
        <f>TITRES_STAT!D255</f>
        <v>1.7072000000000001</v>
      </c>
      <c r="C252" s="2">
        <f t="shared" si="18"/>
        <v>1.6522868744168697</v>
      </c>
      <c r="D252" s="2">
        <f t="shared" si="20"/>
        <v>1.6612219310630594</v>
      </c>
      <c r="E252" s="2">
        <f t="shared" si="19"/>
        <v>-8.9350566461896541E-3</v>
      </c>
      <c r="F252" s="2">
        <f t="shared" si="23"/>
        <v>-5.8679941467697019E-3</v>
      </c>
      <c r="G252" s="2">
        <f t="shared" si="21"/>
        <v>-3.0670624994199522E-3</v>
      </c>
      <c r="H252" s="2" t="str">
        <f t="shared" si="22"/>
        <v>Hold</v>
      </c>
    </row>
    <row r="253" spans="1:8" ht="13.5" x14ac:dyDescent="0.25">
      <c r="A253" s="3">
        <f>TITRES_STAT!B256</f>
        <v>42375</v>
      </c>
      <c r="B253" s="17">
        <f>TITRES_STAT!D256</f>
        <v>1.7229000000000001</v>
      </c>
      <c r="C253" s="2">
        <f t="shared" si="18"/>
        <v>1.6526581245065821</v>
      </c>
      <c r="D253" s="2">
        <f t="shared" si="20"/>
        <v>1.6657906769102402</v>
      </c>
      <c r="E253" s="2">
        <f t="shared" si="19"/>
        <v>-1.3132552403658071E-2</v>
      </c>
      <c r="F253" s="2">
        <f t="shared" si="23"/>
        <v>-7.3209057981473763E-3</v>
      </c>
      <c r="G253" s="2">
        <f t="shared" si="21"/>
        <v>-5.8116466055106947E-3</v>
      </c>
      <c r="H253" s="2" t="str">
        <f t="shared" si="22"/>
        <v>Hold</v>
      </c>
    </row>
    <row r="254" spans="1:8" ht="13.5" x14ac:dyDescent="0.25">
      <c r="A254" s="3">
        <f>TITRES_STAT!B257</f>
        <v>42376</v>
      </c>
      <c r="B254" s="17">
        <f>TITRES_STAT!D257</f>
        <v>1.7123999999999999</v>
      </c>
      <c r="C254" s="2">
        <f t="shared" si="18"/>
        <v>1.652972259197877</v>
      </c>
      <c r="D254" s="2">
        <f t="shared" si="20"/>
        <v>1.6692432193613334</v>
      </c>
      <c r="E254" s="2">
        <f t="shared" si="19"/>
        <v>-1.6270960163456305E-2</v>
      </c>
      <c r="F254" s="2">
        <f t="shared" si="23"/>
        <v>-9.1109166712091631E-3</v>
      </c>
      <c r="G254" s="2">
        <f t="shared" si="21"/>
        <v>-7.160043492247142E-3</v>
      </c>
      <c r="H254" s="2" t="str">
        <f t="shared" si="22"/>
        <v>Hold</v>
      </c>
    </row>
    <row r="255" spans="1:8" ht="13.5" x14ac:dyDescent="0.25">
      <c r="A255" s="3">
        <f>TITRES_STAT!B258</f>
        <v>42377</v>
      </c>
      <c r="B255" s="17">
        <f>TITRES_STAT!D258</f>
        <v>1.7177</v>
      </c>
      <c r="C255" s="2">
        <f t="shared" si="18"/>
        <v>1.6491919116289728</v>
      </c>
      <c r="D255" s="2">
        <f t="shared" si="20"/>
        <v>1.6728326105197531</v>
      </c>
      <c r="E255" s="2">
        <f t="shared" si="19"/>
        <v>-2.3640698890780243E-2</v>
      </c>
      <c r="F255" s="2">
        <f t="shared" si="23"/>
        <v>-1.201687311512338E-2</v>
      </c>
      <c r="G255" s="2">
        <f t="shared" si="21"/>
        <v>-1.1623825775656862E-2</v>
      </c>
      <c r="H255" s="2" t="str">
        <f t="shared" si="22"/>
        <v>Hold</v>
      </c>
    </row>
    <row r="256" spans="1:8" ht="13.5" x14ac:dyDescent="0.25">
      <c r="A256" s="3">
        <f>TITRES_STAT!B259</f>
        <v>42380</v>
      </c>
      <c r="B256" s="17">
        <f>TITRES_STAT!D259</f>
        <v>1.7282</v>
      </c>
      <c r="C256" s="2">
        <f t="shared" si="18"/>
        <v>1.6443777713783616</v>
      </c>
      <c r="D256" s="2">
        <f t="shared" si="20"/>
        <v>1.6769338986294009</v>
      </c>
      <c r="E256" s="2">
        <f t="shared" si="19"/>
        <v>-3.2556127251039291E-2</v>
      </c>
      <c r="F256" s="2">
        <f t="shared" si="23"/>
        <v>-1.6124723942306563E-2</v>
      </c>
      <c r="G256" s="2">
        <f t="shared" si="21"/>
        <v>-1.6431403308732728E-2</v>
      </c>
      <c r="H256" s="2" t="str">
        <f t="shared" si="22"/>
        <v>Hold</v>
      </c>
    </row>
    <row r="257" spans="1:8" ht="13.5" x14ac:dyDescent="0.25">
      <c r="A257" s="3">
        <f>TITRES_STAT!B260</f>
        <v>42381</v>
      </c>
      <c r="B257" s="17">
        <f>TITRES_STAT!D260</f>
        <v>1.7334000000000001</v>
      </c>
      <c r="C257" s="2">
        <f t="shared" si="18"/>
        <v>1.6451504219355368</v>
      </c>
      <c r="D257" s="2">
        <f t="shared" si="20"/>
        <v>1.6811165728050008</v>
      </c>
      <c r="E257" s="2">
        <f t="shared" si="19"/>
        <v>-3.5966150869463975E-2</v>
      </c>
      <c r="F257" s="2">
        <f t="shared" si="23"/>
        <v>-2.0093009327738047E-2</v>
      </c>
      <c r="G257" s="2">
        <f t="shared" si="21"/>
        <v>-1.5873141541725928E-2</v>
      </c>
      <c r="H257" s="2" t="str">
        <f t="shared" si="22"/>
        <v>Hold</v>
      </c>
    </row>
    <row r="258" spans="1:8" ht="13.5" x14ac:dyDescent="0.25">
      <c r="A258" s="3">
        <f>TITRES_STAT!B261</f>
        <v>42382</v>
      </c>
      <c r="B258" s="17">
        <f>TITRES_STAT!D261</f>
        <v>1.7597</v>
      </c>
      <c r="C258" s="2">
        <f t="shared" si="18"/>
        <v>1.6458042031762234</v>
      </c>
      <c r="D258" s="2">
        <f t="shared" si="20"/>
        <v>1.6869375674120377</v>
      </c>
      <c r="E258" s="2">
        <f t="shared" si="19"/>
        <v>-4.1133364235814263E-2</v>
      </c>
      <c r="F258" s="2">
        <f t="shared" si="23"/>
        <v>-2.4301080309353289E-2</v>
      </c>
      <c r="G258" s="2">
        <f t="shared" si="21"/>
        <v>-1.6832283926460974E-2</v>
      </c>
      <c r="H258" s="2" t="str">
        <f t="shared" si="22"/>
        <v>Hold</v>
      </c>
    </row>
    <row r="259" spans="1:8" ht="13.5" x14ac:dyDescent="0.25">
      <c r="A259" s="3">
        <f>TITRES_STAT!B262</f>
        <v>42384</v>
      </c>
      <c r="B259" s="17">
        <f>TITRES_STAT!D262</f>
        <v>1.7229000000000001</v>
      </c>
      <c r="C259" s="2">
        <f t="shared" si="18"/>
        <v>1.6431266334568044</v>
      </c>
      <c r="D259" s="2">
        <f t="shared" si="20"/>
        <v>1.6896014513074424</v>
      </c>
      <c r="E259" s="2">
        <f t="shared" si="19"/>
        <v>-4.6474817850638006E-2</v>
      </c>
      <c r="F259" s="2">
        <f t="shared" si="23"/>
        <v>-2.8735827817610235E-2</v>
      </c>
      <c r="G259" s="2">
        <f t="shared" si="21"/>
        <v>-1.7738990033027771E-2</v>
      </c>
      <c r="H259" s="2" t="str">
        <f t="shared" si="22"/>
        <v>Hold</v>
      </c>
    </row>
    <row r="260" spans="1:8" ht="13.5" x14ac:dyDescent="0.25">
      <c r="A260" s="3">
        <f>TITRES_STAT!B263</f>
        <v>42387</v>
      </c>
      <c r="B260" s="17">
        <f>TITRES_STAT!D263</f>
        <v>1.7177</v>
      </c>
      <c r="C260" s="2">
        <f t="shared" si="18"/>
        <v>1.6440917667711423</v>
      </c>
      <c r="D260" s="2">
        <f t="shared" si="20"/>
        <v>1.691682825284669</v>
      </c>
      <c r="E260" s="2">
        <f t="shared" si="19"/>
        <v>-4.759105851352663E-2</v>
      </c>
      <c r="F260" s="2">
        <f t="shared" si="23"/>
        <v>-3.2506873956793511E-2</v>
      </c>
      <c r="G260" s="2">
        <f t="shared" si="21"/>
        <v>-1.5084184556733118E-2</v>
      </c>
      <c r="H260" s="2" t="str">
        <f t="shared" si="22"/>
        <v>Hold</v>
      </c>
    </row>
    <row r="261" spans="1:8" ht="13.5" x14ac:dyDescent="0.25">
      <c r="A261" s="3">
        <f>TITRES_STAT!B264</f>
        <v>42388</v>
      </c>
      <c r="B261" s="17">
        <f>TITRES_STAT!D264</f>
        <v>1.7229000000000001</v>
      </c>
      <c r="C261" s="2">
        <f t="shared" si="18"/>
        <v>1.6481391872678897</v>
      </c>
      <c r="D261" s="2">
        <f t="shared" si="20"/>
        <v>1.6939952085969159</v>
      </c>
      <c r="E261" s="2">
        <f t="shared" si="19"/>
        <v>-4.585602132902622E-2</v>
      </c>
      <c r="F261" s="2">
        <f t="shared" si="23"/>
        <v>-3.5176703431240054E-2</v>
      </c>
      <c r="G261" s="2">
        <f t="shared" si="21"/>
        <v>-1.0679317897786166E-2</v>
      </c>
      <c r="H261" s="2" t="str">
        <f t="shared" si="22"/>
        <v>Hold</v>
      </c>
    </row>
    <row r="262" spans="1:8" ht="13.5" x14ac:dyDescent="0.25">
      <c r="A262" s="3">
        <f>TITRES_STAT!B265</f>
        <v>42389</v>
      </c>
      <c r="B262" s="17">
        <f>TITRES_STAT!D265</f>
        <v>1.6861999999999999</v>
      </c>
      <c r="C262" s="2">
        <f t="shared" si="18"/>
        <v>1.657225466149753</v>
      </c>
      <c r="D262" s="2">
        <f t="shared" si="20"/>
        <v>1.6934177857378852</v>
      </c>
      <c r="E262" s="2">
        <f t="shared" si="19"/>
        <v>-3.6192319588132182E-2</v>
      </c>
      <c r="F262" s="2">
        <f t="shared" si="23"/>
        <v>-3.5379826662618477E-2</v>
      </c>
      <c r="G262" s="2">
        <f t="shared" si="21"/>
        <v>-8.1249292551370533E-4</v>
      </c>
      <c r="H262" s="2" t="str">
        <f t="shared" si="22"/>
        <v>Hold</v>
      </c>
    </row>
    <row r="263" spans="1:8" ht="13.5" x14ac:dyDescent="0.25">
      <c r="A263" s="3">
        <f>TITRES_STAT!B266</f>
        <v>42390</v>
      </c>
      <c r="B263" s="17">
        <f>TITRES_STAT!D266</f>
        <v>1.7177</v>
      </c>
      <c r="C263" s="2">
        <f t="shared" si="18"/>
        <v>1.6673292405882525</v>
      </c>
      <c r="D263" s="2">
        <f t="shared" si="20"/>
        <v>1.6952164682758195</v>
      </c>
      <c r="E263" s="2">
        <f t="shared" si="19"/>
        <v>-2.7887227687567018E-2</v>
      </c>
      <c r="F263" s="2">
        <f t="shared" si="23"/>
        <v>-3.3881306867608187E-2</v>
      </c>
      <c r="G263" s="2">
        <f t="shared" si="21"/>
        <v>5.9940791800411689E-3</v>
      </c>
      <c r="H263" s="2" t="str">
        <f t="shared" si="22"/>
        <v>Sell</v>
      </c>
    </row>
    <row r="264" spans="1:8" ht="13.5" x14ac:dyDescent="0.25">
      <c r="A264" s="3">
        <f>TITRES_STAT!B267</f>
        <v>42391</v>
      </c>
      <c r="B264" s="17">
        <f>TITRES_STAT!D267</f>
        <v>1.7019</v>
      </c>
      <c r="C264" s="2">
        <f t="shared" si="18"/>
        <v>1.6742632035746752</v>
      </c>
      <c r="D264" s="2">
        <f t="shared" si="20"/>
        <v>1.695711544699833</v>
      </c>
      <c r="E264" s="2">
        <f t="shared" si="19"/>
        <v>-2.144834112515781E-2</v>
      </c>
      <c r="F264" s="2">
        <f t="shared" si="23"/>
        <v>-3.139471371911811E-2</v>
      </c>
      <c r="G264" s="2">
        <f t="shared" si="21"/>
        <v>9.9463725939602995E-3</v>
      </c>
      <c r="H264" s="2" t="str">
        <f t="shared" si="22"/>
        <v>Sell</v>
      </c>
    </row>
    <row r="265" spans="1:8" ht="13.5" x14ac:dyDescent="0.25">
      <c r="A265" s="3">
        <f>TITRES_STAT!B268</f>
        <v>42394</v>
      </c>
      <c r="B265" s="17">
        <f>TITRES_STAT!D268</f>
        <v>1.6652</v>
      </c>
      <c r="C265" s="2">
        <f t="shared" si="18"/>
        <v>1.6809457876401099</v>
      </c>
      <c r="D265" s="2">
        <f t="shared" si="20"/>
        <v>1.6934514302776231</v>
      </c>
      <c r="E265" s="2">
        <f t="shared" si="19"/>
        <v>-1.2505642637513192E-2</v>
      </c>
      <c r="F265" s="2">
        <f t="shared" si="23"/>
        <v>-2.7616899502797131E-2</v>
      </c>
      <c r="G265" s="2">
        <f t="shared" si="21"/>
        <v>1.5111256865283938E-2</v>
      </c>
      <c r="H265" s="2" t="str">
        <f t="shared" si="22"/>
        <v>Sell</v>
      </c>
    </row>
    <row r="266" spans="1:8" ht="13.5" x14ac:dyDescent="0.25">
      <c r="A266" s="3">
        <f>TITRES_STAT!B269</f>
        <v>42395</v>
      </c>
      <c r="B266" s="17">
        <f>TITRES_STAT!D269</f>
        <v>1.6652</v>
      </c>
      <c r="C266" s="2">
        <f t="shared" si="18"/>
        <v>1.6882156664647083</v>
      </c>
      <c r="D266" s="2">
        <f t="shared" si="20"/>
        <v>1.6913587317385399</v>
      </c>
      <c r="E266" s="2">
        <f t="shared" si="19"/>
        <v>-3.143065273831569E-3</v>
      </c>
      <c r="F266" s="2">
        <f t="shared" si="23"/>
        <v>-2.272213265700402E-2</v>
      </c>
      <c r="G266" s="2">
        <f t="shared" si="21"/>
        <v>1.9579067383172451E-2</v>
      </c>
      <c r="H266" s="2" t="str">
        <f t="shared" si="22"/>
        <v>Sell</v>
      </c>
    </row>
    <row r="267" spans="1:8" ht="13.5" x14ac:dyDescent="0.25">
      <c r="A267" s="3">
        <f>TITRES_STAT!B270</f>
        <v>42396</v>
      </c>
      <c r="B267" s="17">
        <f>TITRES_STAT!D270</f>
        <v>1.6704000000000001</v>
      </c>
      <c r="C267" s="2">
        <f t="shared" si="18"/>
        <v>1.6951671023932147</v>
      </c>
      <c r="D267" s="2">
        <f t="shared" si="20"/>
        <v>1.6898062330912407</v>
      </c>
      <c r="E267" s="2">
        <f t="shared" si="19"/>
        <v>5.3608693019739917E-3</v>
      </c>
      <c r="F267" s="2">
        <f t="shared" si="23"/>
        <v>-1.7105532265208417E-2</v>
      </c>
      <c r="G267" s="2">
        <f t="shared" si="21"/>
        <v>2.2466401567182409E-2</v>
      </c>
      <c r="H267" s="2" t="str">
        <f t="shared" si="22"/>
        <v>Sell</v>
      </c>
    </row>
    <row r="268" spans="1:8" ht="13.5" x14ac:dyDescent="0.25">
      <c r="A268" s="3">
        <f>TITRES_STAT!B271</f>
        <v>42397</v>
      </c>
      <c r="B268" s="17">
        <f>TITRES_STAT!D271</f>
        <v>1.6704000000000001</v>
      </c>
      <c r="C268" s="2">
        <f t="shared" si="18"/>
        <v>1.7050952404865662</v>
      </c>
      <c r="D268" s="2">
        <f t="shared" si="20"/>
        <v>1.6883687343437412</v>
      </c>
      <c r="E268" s="2">
        <f t="shared" si="19"/>
        <v>1.6726506142825004E-2</v>
      </c>
      <c r="F268" s="2">
        <f t="shared" si="23"/>
        <v>-1.0339124583601735E-2</v>
      </c>
      <c r="G268" s="2">
        <f t="shared" si="21"/>
        <v>2.7065630726426738E-2</v>
      </c>
      <c r="H268" s="2" t="str">
        <f t="shared" si="22"/>
        <v>Sell</v>
      </c>
    </row>
    <row r="269" spans="1:8" ht="13.5" x14ac:dyDescent="0.25">
      <c r="A269" s="3">
        <f>TITRES_STAT!B272</f>
        <v>42398</v>
      </c>
      <c r="B269" s="17">
        <f>TITRES_STAT!D272</f>
        <v>1.6284000000000001</v>
      </c>
      <c r="C269" s="2">
        <f t="shared" si="18"/>
        <v>1.7078344342578637</v>
      </c>
      <c r="D269" s="2">
        <f t="shared" si="20"/>
        <v>1.6839266058738345</v>
      </c>
      <c r="E269" s="2">
        <f t="shared" si="19"/>
        <v>2.3907828384029273E-2</v>
      </c>
      <c r="F269" s="2">
        <f t="shared" si="23"/>
        <v>-3.4897339900755329E-3</v>
      </c>
      <c r="G269" s="2">
        <f t="shared" si="21"/>
        <v>2.7397562374104806E-2</v>
      </c>
      <c r="H269" s="2" t="str">
        <f t="shared" si="22"/>
        <v>Sell</v>
      </c>
    </row>
    <row r="270" spans="1:8" ht="13.5" x14ac:dyDescent="0.25">
      <c r="A270" s="3">
        <f>TITRES_STAT!B273</f>
        <v>42401</v>
      </c>
      <c r="B270" s="17">
        <f>TITRES_STAT!D273</f>
        <v>1.6335999999999999</v>
      </c>
      <c r="C270" s="2">
        <f t="shared" si="18"/>
        <v>1.7093522136028079</v>
      </c>
      <c r="D270" s="2">
        <f t="shared" si="20"/>
        <v>1.6801987091424393</v>
      </c>
      <c r="E270" s="2">
        <f t="shared" si="19"/>
        <v>2.9153504460368573E-2</v>
      </c>
      <c r="F270" s="2">
        <f t="shared" si="23"/>
        <v>3.0389137000132881E-3</v>
      </c>
      <c r="G270" s="2">
        <f t="shared" si="21"/>
        <v>2.6114590760355286E-2</v>
      </c>
      <c r="H270" s="2" t="str">
        <f t="shared" si="22"/>
        <v>Sell</v>
      </c>
    </row>
    <row r="271" spans="1:8" ht="13.5" x14ac:dyDescent="0.25">
      <c r="A271" s="3">
        <f>TITRES_STAT!B274</f>
        <v>42402</v>
      </c>
      <c r="B271" s="17">
        <f>TITRES_STAT!D274</f>
        <v>1.6704000000000001</v>
      </c>
      <c r="C271" s="2">
        <f t="shared" ref="C271:C334" si="24">$C$4*B261+C270*(1-$C$4)</f>
        <v>1.711436488433145</v>
      </c>
      <c r="D271" s="2">
        <f t="shared" si="20"/>
        <v>1.6794728788355919</v>
      </c>
      <c r="E271" s="2">
        <f t="shared" si="19"/>
        <v>3.1963609597553067E-2</v>
      </c>
      <c r="F271" s="2">
        <f t="shared" si="23"/>
        <v>8.8238528795212441E-3</v>
      </c>
      <c r="G271" s="2">
        <f t="shared" si="21"/>
        <v>2.3139756718031822E-2</v>
      </c>
      <c r="H271" s="2" t="str">
        <f t="shared" si="22"/>
        <v>Sell</v>
      </c>
    </row>
    <row r="272" spans="1:8" ht="13.5" x14ac:dyDescent="0.25">
      <c r="A272" s="3">
        <f>TITRES_STAT!B275</f>
        <v>42403</v>
      </c>
      <c r="B272" s="17">
        <f>TITRES_STAT!D275</f>
        <v>1.6809000000000001</v>
      </c>
      <c r="C272" s="2">
        <f t="shared" si="24"/>
        <v>1.7075539517511227</v>
      </c>
      <c r="D272" s="2">
        <f t="shared" si="20"/>
        <v>1.6795785915144368</v>
      </c>
      <c r="E272" s="2">
        <f t="shared" si="19"/>
        <v>2.7975360236685898E-2</v>
      </c>
      <c r="F272" s="2">
        <f t="shared" si="23"/>
        <v>1.2654154350954176E-2</v>
      </c>
      <c r="G272" s="2">
        <f t="shared" si="21"/>
        <v>1.5321205885731722E-2</v>
      </c>
      <c r="H272" s="2" t="str">
        <f t="shared" si="22"/>
        <v>Sell</v>
      </c>
    </row>
    <row r="273" spans="1:8" ht="13.5" x14ac:dyDescent="0.25">
      <c r="A273" s="3">
        <f>TITRES_STAT!B276</f>
        <v>42404</v>
      </c>
      <c r="B273" s="17">
        <f>TITRES_STAT!D276</f>
        <v>1.6809000000000001</v>
      </c>
      <c r="C273" s="2">
        <f t="shared" si="24"/>
        <v>1.7091148822509501</v>
      </c>
      <c r="D273" s="2">
        <f t="shared" si="20"/>
        <v>1.6796764736244785</v>
      </c>
      <c r="E273" s="2">
        <f t="shared" si="19"/>
        <v>2.9438408626471624E-2</v>
      </c>
      <c r="F273" s="2">
        <f t="shared" si="23"/>
        <v>1.6011005206057666E-2</v>
      </c>
      <c r="G273" s="2">
        <f t="shared" si="21"/>
        <v>1.3427403420413958E-2</v>
      </c>
      <c r="H273" s="2" t="str">
        <f t="shared" si="22"/>
        <v>Sell</v>
      </c>
    </row>
    <row r="274" spans="1:8" ht="13.5" x14ac:dyDescent="0.25">
      <c r="A274" s="3">
        <f>TITRES_STAT!B277</f>
        <v>42405</v>
      </c>
      <c r="B274" s="17">
        <f>TITRES_STAT!D277</f>
        <v>1.6440999999999999</v>
      </c>
      <c r="C274" s="2">
        <f t="shared" si="24"/>
        <v>1.7080049003661886</v>
      </c>
      <c r="D274" s="2">
        <f t="shared" si="20"/>
        <v>1.6770411792819246</v>
      </c>
      <c r="E274" s="2">
        <f t="shared" si="19"/>
        <v>3.0963721084263929E-2</v>
      </c>
      <c r="F274" s="2">
        <f t="shared" si="23"/>
        <v>1.9001548381698919E-2</v>
      </c>
      <c r="G274" s="2">
        <f t="shared" si="21"/>
        <v>1.196217270256501E-2</v>
      </c>
      <c r="H274" s="2" t="str">
        <f t="shared" si="22"/>
        <v>Sell</v>
      </c>
    </row>
    <row r="275" spans="1:8" ht="13.5" x14ac:dyDescent="0.25">
      <c r="A275" s="3">
        <f>TITRES_STAT!B278</f>
        <v>42408</v>
      </c>
      <c r="B275" s="17">
        <f>TITRES_STAT!D278</f>
        <v>1.6494</v>
      </c>
      <c r="C275" s="2">
        <f t="shared" si="24"/>
        <v>1.7014195310790827</v>
      </c>
      <c r="D275" s="2">
        <f t="shared" si="20"/>
        <v>1.6749936845203006</v>
      </c>
      <c r="E275" s="2">
        <f t="shared" si="19"/>
        <v>2.6425846558782107E-2</v>
      </c>
      <c r="F275" s="2">
        <f t="shared" si="23"/>
        <v>2.0486408017115557E-2</v>
      </c>
      <c r="G275" s="2">
        <f t="shared" si="21"/>
        <v>5.9394385416665502E-3</v>
      </c>
      <c r="H275" s="2" t="str">
        <f t="shared" si="22"/>
        <v>Sell</v>
      </c>
    </row>
    <row r="276" spans="1:8" ht="13.5" x14ac:dyDescent="0.25">
      <c r="A276" s="3">
        <f>TITRES_STAT!B279</f>
        <v>42409</v>
      </c>
      <c r="B276" s="17">
        <f>TITRES_STAT!D279</f>
        <v>1.6494</v>
      </c>
      <c r="C276" s="2">
        <f t="shared" si="24"/>
        <v>1.6958472955284547</v>
      </c>
      <c r="D276" s="2">
        <f t="shared" si="20"/>
        <v>1.6730978560373153</v>
      </c>
      <c r="E276" s="2">
        <f t="shared" si="19"/>
        <v>2.2749439491139389E-2</v>
      </c>
      <c r="F276" s="2">
        <f t="shared" si="23"/>
        <v>2.0939014311920322E-2</v>
      </c>
      <c r="G276" s="2">
        <f t="shared" si="21"/>
        <v>1.8104251792190676E-3</v>
      </c>
      <c r="H276" s="2" t="str">
        <f t="shared" si="22"/>
        <v>Sell</v>
      </c>
    </row>
    <row r="277" spans="1:8" ht="13.5" x14ac:dyDescent="0.25">
      <c r="A277" s="3">
        <f>TITRES_STAT!B280</f>
        <v>42410</v>
      </c>
      <c r="B277" s="17">
        <f>TITRES_STAT!D280</f>
        <v>1.6073999999999999</v>
      </c>
      <c r="C277" s="2">
        <f t="shared" si="24"/>
        <v>1.6919323269856155</v>
      </c>
      <c r="D277" s="2">
        <f t="shared" si="20"/>
        <v>1.6682313481826994</v>
      </c>
      <c r="E277" s="2">
        <f t="shared" si="19"/>
        <v>2.3700978802916106E-2</v>
      </c>
      <c r="F277" s="2">
        <f t="shared" si="23"/>
        <v>2.1491407210119478E-2</v>
      </c>
      <c r="G277" s="2">
        <f t="shared" si="21"/>
        <v>2.2095715927966282E-3</v>
      </c>
      <c r="H277" s="2" t="str">
        <f t="shared" si="22"/>
        <v>Sell</v>
      </c>
    </row>
    <row r="278" spans="1:8" ht="13.5" x14ac:dyDescent="0.25">
      <c r="A278" s="3">
        <f>TITRES_STAT!B281</f>
        <v>42411</v>
      </c>
      <c r="B278" s="17">
        <f>TITRES_STAT!D281</f>
        <v>1.6284000000000001</v>
      </c>
      <c r="C278" s="2">
        <f t="shared" si="24"/>
        <v>1.6886196612955207</v>
      </c>
      <c r="D278" s="2">
        <f t="shared" si="20"/>
        <v>1.6652808779469439</v>
      </c>
      <c r="E278" s="2">
        <f t="shared" si="19"/>
        <v>2.3338783348576753E-2</v>
      </c>
      <c r="F278" s="2">
        <f t="shared" si="23"/>
        <v>2.1860882437810935E-2</v>
      </c>
      <c r="G278" s="2">
        <f t="shared" si="21"/>
        <v>1.4779009107658177E-3</v>
      </c>
      <c r="H278" s="2" t="str">
        <f t="shared" si="22"/>
        <v>Sell</v>
      </c>
    </row>
    <row r="279" spans="1:8" ht="13.5" x14ac:dyDescent="0.25">
      <c r="A279" s="3">
        <f>TITRES_STAT!B282</f>
        <v>42412</v>
      </c>
      <c r="B279" s="17">
        <f>TITRES_STAT!D282</f>
        <v>1.6073999999999999</v>
      </c>
      <c r="C279" s="2">
        <f t="shared" si="24"/>
        <v>1.6793550980192866</v>
      </c>
      <c r="D279" s="2">
        <f t="shared" si="20"/>
        <v>1.6609934055064295</v>
      </c>
      <c r="E279" s="2">
        <f t="shared" si="19"/>
        <v>1.8361692512857131E-2</v>
      </c>
      <c r="F279" s="2">
        <f t="shared" si="23"/>
        <v>2.1161044452820174E-2</v>
      </c>
      <c r="G279" s="2">
        <f t="shared" si="21"/>
        <v>-2.7993519399630434E-3</v>
      </c>
      <c r="H279" s="2" t="str">
        <f t="shared" si="22"/>
        <v>Hold</v>
      </c>
    </row>
    <row r="280" spans="1:8" ht="13.5" x14ac:dyDescent="0.25">
      <c r="A280" s="3">
        <f>TITRES_STAT!B283</f>
        <v>42415</v>
      </c>
      <c r="B280" s="17">
        <f>TITRES_STAT!D283</f>
        <v>1.6231</v>
      </c>
      <c r="C280" s="2">
        <f t="shared" si="24"/>
        <v>1.6723158521701655</v>
      </c>
      <c r="D280" s="2">
        <f t="shared" si="20"/>
        <v>1.6581864865800273</v>
      </c>
      <c r="E280" s="2">
        <f t="shared" si="19"/>
        <v>1.4129365590138221E-2</v>
      </c>
      <c r="F280" s="2">
        <f t="shared" si="23"/>
        <v>1.9754708680283783E-2</v>
      </c>
      <c r="G280" s="2">
        <f t="shared" si="21"/>
        <v>-5.6253430901455626E-3</v>
      </c>
      <c r="H280" s="2" t="str">
        <f t="shared" si="22"/>
        <v>Hold</v>
      </c>
    </row>
    <row r="281" spans="1:8" ht="13.5" x14ac:dyDescent="0.25">
      <c r="A281" s="3">
        <f>TITRES_STAT!B284</f>
        <v>42416</v>
      </c>
      <c r="B281" s="17">
        <f>TITRES_STAT!D284</f>
        <v>1.5759000000000001</v>
      </c>
      <c r="C281" s="2">
        <f t="shared" si="24"/>
        <v>1.6720211056824477</v>
      </c>
      <c r="D281" s="2">
        <f t="shared" si="20"/>
        <v>1.6520911912778031</v>
      </c>
      <c r="E281" s="2">
        <f t="shared" si="19"/>
        <v>1.9929914404644533E-2</v>
      </c>
      <c r="F281" s="2">
        <f t="shared" si="23"/>
        <v>1.9789749825155932E-2</v>
      </c>
      <c r="G281" s="2">
        <f t="shared" si="21"/>
        <v>1.4016457948860112E-4</v>
      </c>
      <c r="H281" s="2" t="str">
        <f t="shared" si="22"/>
        <v>Sell</v>
      </c>
    </row>
    <row r="282" spans="1:8" ht="13.5" x14ac:dyDescent="0.25">
      <c r="A282" s="3">
        <f>TITRES_STAT!B285</f>
        <v>42417</v>
      </c>
      <c r="B282" s="17">
        <f>TITRES_STAT!D285</f>
        <v>1.6126</v>
      </c>
      <c r="C282" s="2">
        <f t="shared" si="24"/>
        <v>1.6733870894236096</v>
      </c>
      <c r="D282" s="2">
        <f t="shared" si="20"/>
        <v>1.6491659178498177</v>
      </c>
      <c r="E282" s="2">
        <f t="shared" si="19"/>
        <v>2.4221171573791889E-2</v>
      </c>
      <c r="F282" s="2">
        <f t="shared" si="23"/>
        <v>2.0676034174883125E-2</v>
      </c>
      <c r="G282" s="2">
        <f t="shared" si="21"/>
        <v>3.5451373989087639E-3</v>
      </c>
      <c r="H282" s="2" t="str">
        <f t="shared" si="22"/>
        <v>Sell</v>
      </c>
    </row>
    <row r="283" spans="1:8" ht="13.5" x14ac:dyDescent="0.25">
      <c r="A283" s="3">
        <f>TITRES_STAT!B286</f>
        <v>42418</v>
      </c>
      <c r="B283" s="17">
        <f>TITRES_STAT!D286</f>
        <v>1.5759000000000001</v>
      </c>
      <c r="C283" s="2">
        <f t="shared" si="24"/>
        <v>1.6745429218199772</v>
      </c>
      <c r="D283" s="2">
        <f t="shared" si="20"/>
        <v>1.6437388128239052</v>
      </c>
      <c r="E283" s="2">
        <f t="shared" si="19"/>
        <v>3.0804108996071999E-2</v>
      </c>
      <c r="F283" s="2">
        <f t="shared" si="23"/>
        <v>2.27016491391209E-2</v>
      </c>
      <c r="G283" s="2">
        <f t="shared" si="21"/>
        <v>8.1024598569510997E-3</v>
      </c>
      <c r="H283" s="2" t="str">
        <f t="shared" si="22"/>
        <v>Sell</v>
      </c>
    </row>
    <row r="284" spans="1:8" ht="13.5" x14ac:dyDescent="0.25">
      <c r="A284" s="3">
        <f>TITRES_STAT!B287</f>
        <v>42419</v>
      </c>
      <c r="B284" s="17">
        <f>TITRES_STAT!D287</f>
        <v>1.6126</v>
      </c>
      <c r="C284" s="2">
        <f t="shared" si="24"/>
        <v>1.6698593953861345</v>
      </c>
      <c r="D284" s="2">
        <f t="shared" si="20"/>
        <v>1.6414322340962086</v>
      </c>
      <c r="E284" s="2">
        <f t="shared" ref="E284:E347" si="25">C284-D284</f>
        <v>2.842716128992584E-2</v>
      </c>
      <c r="F284" s="2">
        <f t="shared" si="23"/>
        <v>2.3846751569281888E-2</v>
      </c>
      <c r="G284" s="2">
        <f t="shared" si="21"/>
        <v>4.5804097206439513E-3</v>
      </c>
      <c r="H284" s="2" t="str">
        <f t="shared" si="22"/>
        <v>Sell</v>
      </c>
    </row>
    <row r="285" spans="1:8" ht="13.5" x14ac:dyDescent="0.25">
      <c r="A285" s="3">
        <f>TITRES_STAT!B288</f>
        <v>42422</v>
      </c>
      <c r="B285" s="17">
        <f>TITRES_STAT!D288</f>
        <v>1.5969</v>
      </c>
      <c r="C285" s="2">
        <f t="shared" si="24"/>
        <v>1.6667117960959601</v>
      </c>
      <c r="D285" s="2">
        <f t="shared" ref="D285:D348" si="26">$D$4*B285+(1-$D$4)*D284</f>
        <v>1.6381335500890821</v>
      </c>
      <c r="E285" s="2">
        <f t="shared" si="25"/>
        <v>2.8578246006877972E-2</v>
      </c>
      <c r="F285" s="2">
        <f t="shared" si="23"/>
        <v>2.4793050456801108E-2</v>
      </c>
      <c r="G285" s="2">
        <f t="shared" si="21"/>
        <v>3.7851955500768641E-3</v>
      </c>
      <c r="H285" s="2" t="str">
        <f t="shared" si="22"/>
        <v>Sell</v>
      </c>
    </row>
    <row r="286" spans="1:8" ht="13.5" x14ac:dyDescent="0.25">
      <c r="A286" s="3">
        <f>TITRES_STAT!B289</f>
        <v>42423</v>
      </c>
      <c r="B286" s="17">
        <f>TITRES_STAT!D289</f>
        <v>1.5969</v>
      </c>
      <c r="C286" s="2">
        <f t="shared" si="24"/>
        <v>1.6640484428504279</v>
      </c>
      <c r="D286" s="2">
        <f t="shared" si="26"/>
        <v>1.6350792130454463</v>
      </c>
      <c r="E286" s="2">
        <f t="shared" si="25"/>
        <v>2.8969229804981511E-2</v>
      </c>
      <c r="F286" s="2">
        <f t="shared" si="23"/>
        <v>2.562828632643719E-2</v>
      </c>
      <c r="G286" s="2">
        <f t="shared" si="21"/>
        <v>3.3409434785443212E-3</v>
      </c>
      <c r="H286" s="2" t="str">
        <f t="shared" si="22"/>
        <v>Sell</v>
      </c>
    </row>
    <row r="287" spans="1:8" ht="13.5" x14ac:dyDescent="0.25">
      <c r="A287" s="3">
        <f>TITRES_STAT!B290</f>
        <v>42424</v>
      </c>
      <c r="B287" s="17">
        <f>TITRES_STAT!D290</f>
        <v>1.5864</v>
      </c>
      <c r="C287" s="2">
        <f t="shared" si="24"/>
        <v>1.6553332977965158</v>
      </c>
      <c r="D287" s="2">
        <f t="shared" si="26"/>
        <v>1.6314733454124504</v>
      </c>
      <c r="E287" s="2">
        <f t="shared" si="25"/>
        <v>2.3859952384065464E-2</v>
      </c>
      <c r="F287" s="2">
        <f t="shared" si="23"/>
        <v>2.5274619537962846E-2</v>
      </c>
      <c r="G287" s="2">
        <f t="shared" si="21"/>
        <v>-1.4146671538973823E-3</v>
      </c>
      <c r="H287" s="2" t="str">
        <f t="shared" si="22"/>
        <v>Hold</v>
      </c>
    </row>
    <row r="288" spans="1:8" ht="13.5" x14ac:dyDescent="0.25">
      <c r="A288" s="3">
        <f>TITRES_STAT!B291</f>
        <v>42425</v>
      </c>
      <c r="B288" s="17">
        <f>TITRES_STAT!D291</f>
        <v>1.5759000000000001</v>
      </c>
      <c r="C288" s="2">
        <f t="shared" si="24"/>
        <v>1.6511897135201288</v>
      </c>
      <c r="D288" s="2">
        <f t="shared" si="26"/>
        <v>1.6273568013078243</v>
      </c>
      <c r="E288" s="2">
        <f t="shared" si="25"/>
        <v>2.3832912212304436E-2</v>
      </c>
      <c r="F288" s="2">
        <f t="shared" si="23"/>
        <v>2.4986278072831165E-2</v>
      </c>
      <c r="G288" s="2">
        <f t="shared" si="21"/>
        <v>-1.1533658605267297E-3</v>
      </c>
      <c r="H288" s="2" t="str">
        <f t="shared" si="22"/>
        <v>Hold</v>
      </c>
    </row>
    <row r="289" spans="1:8" ht="13.5" x14ac:dyDescent="0.25">
      <c r="A289" s="3">
        <f>TITRES_STAT!B292</f>
        <v>42426</v>
      </c>
      <c r="B289" s="17">
        <f>TITRES_STAT!D292</f>
        <v>1.5759000000000001</v>
      </c>
      <c r="C289" s="2">
        <f t="shared" si="24"/>
        <v>1.6444528345170319</v>
      </c>
      <c r="D289" s="2">
        <f t="shared" si="26"/>
        <v>1.6235451863961337</v>
      </c>
      <c r="E289" s="2">
        <f t="shared" si="25"/>
        <v>2.0907648120898292E-2</v>
      </c>
      <c r="F289" s="2">
        <f t="shared" si="23"/>
        <v>2.4170552082444594E-2</v>
      </c>
      <c r="G289" s="2">
        <f t="shared" si="21"/>
        <v>-3.2629039615463019E-3</v>
      </c>
      <c r="H289" s="2" t="str">
        <f t="shared" si="22"/>
        <v>Hold</v>
      </c>
    </row>
    <row r="290" spans="1:8" ht="13.5" x14ac:dyDescent="0.25">
      <c r="A290" s="3">
        <f>TITRES_STAT!B293</f>
        <v>42429</v>
      </c>
      <c r="B290" s="17">
        <f>TITRES_STAT!D293</f>
        <v>1.6021000000000001</v>
      </c>
      <c r="C290" s="2">
        <f t="shared" si="24"/>
        <v>1.6411677830528733</v>
      </c>
      <c r="D290" s="2">
        <f t="shared" si="26"/>
        <v>1.6219566540704942</v>
      </c>
      <c r="E290" s="2">
        <f t="shared" si="25"/>
        <v>1.9211128982379089E-2</v>
      </c>
      <c r="F290" s="2">
        <f t="shared" si="23"/>
        <v>2.3178667462431492E-2</v>
      </c>
      <c r="G290" s="2">
        <f t="shared" si="21"/>
        <v>-3.9675384800524037E-3</v>
      </c>
      <c r="H290" s="2" t="str">
        <f t="shared" si="22"/>
        <v>Hold</v>
      </c>
    </row>
    <row r="291" spans="1:8" ht="13.5" x14ac:dyDescent="0.25">
      <c r="A291" s="3">
        <f>TITRES_STAT!B294</f>
        <v>42430</v>
      </c>
      <c r="B291" s="17">
        <f>TITRES_STAT!D294</f>
        <v>1.6021000000000001</v>
      </c>
      <c r="C291" s="2">
        <f t="shared" si="24"/>
        <v>1.6311265856601236</v>
      </c>
      <c r="D291" s="2">
        <f t="shared" si="26"/>
        <v>1.6204857908060133</v>
      </c>
      <c r="E291" s="2">
        <f t="shared" si="25"/>
        <v>1.0640794854110291E-2</v>
      </c>
      <c r="F291" s="2">
        <f t="shared" si="23"/>
        <v>2.0671092940767254E-2</v>
      </c>
      <c r="G291" s="2">
        <f t="shared" si="21"/>
        <v>-1.0030298086656963E-2</v>
      </c>
      <c r="H291" s="2" t="str">
        <f t="shared" si="22"/>
        <v>Hold</v>
      </c>
    </row>
    <row r="292" spans="1:8" ht="13.5" x14ac:dyDescent="0.25">
      <c r="A292" s="3">
        <f>TITRES_STAT!B295</f>
        <v>42431</v>
      </c>
      <c r="B292" s="17">
        <f>TITRES_STAT!D295</f>
        <v>1.6178999999999999</v>
      </c>
      <c r="C292" s="2">
        <f t="shared" si="24"/>
        <v>1.6282763417124122</v>
      </c>
      <c r="D292" s="2">
        <f t="shared" si="26"/>
        <v>1.6202942507463085</v>
      </c>
      <c r="E292" s="2">
        <f t="shared" si="25"/>
        <v>7.9820909661036943E-3</v>
      </c>
      <c r="F292" s="2">
        <f t="shared" si="23"/>
        <v>1.8133292545834543E-2</v>
      </c>
      <c r="G292" s="2">
        <f t="shared" ref="G292:G355" si="27">E292-F292</f>
        <v>-1.0151201579730849E-2</v>
      </c>
      <c r="H292" s="2" t="str">
        <f t="shared" ref="H292:H355" si="28">IF(G292&lt;0,"Hold","Sell")</f>
        <v>Hold</v>
      </c>
    </row>
    <row r="293" spans="1:8" ht="13.5" x14ac:dyDescent="0.25">
      <c r="A293" s="3">
        <f>TITRES_STAT!B296</f>
        <v>42432</v>
      </c>
      <c r="B293" s="17">
        <f>TITRES_STAT!D296</f>
        <v>1.6440999999999999</v>
      </c>
      <c r="C293" s="2">
        <f t="shared" si="24"/>
        <v>1.6202184429874258</v>
      </c>
      <c r="D293" s="2">
        <f t="shared" si="26"/>
        <v>1.6220576395799153</v>
      </c>
      <c r="E293" s="2">
        <f t="shared" si="25"/>
        <v>-1.8391965924895448E-3</v>
      </c>
      <c r="F293" s="2">
        <f t="shared" ref="F293:F356" si="29">(E293*(2/(10)))+((1-(2/10))*F292)</f>
        <v>1.4138794718169726E-2</v>
      </c>
      <c r="G293" s="2">
        <f t="shared" si="27"/>
        <v>-1.5977991310659273E-2</v>
      </c>
      <c r="H293" s="2" t="str">
        <f t="shared" si="28"/>
        <v>Hold</v>
      </c>
    </row>
    <row r="294" spans="1:8" ht="13.5" x14ac:dyDescent="0.25">
      <c r="A294" s="3">
        <f>TITRES_STAT!B297</f>
        <v>42433</v>
      </c>
      <c r="B294" s="17">
        <f>TITRES_STAT!D297</f>
        <v>1.6389</v>
      </c>
      <c r="C294" s="2">
        <f t="shared" si="24"/>
        <v>1.6190463748355142</v>
      </c>
      <c r="D294" s="2">
        <f t="shared" si="26"/>
        <v>1.6233052218332549</v>
      </c>
      <c r="E294" s="2">
        <f t="shared" si="25"/>
        <v>-4.2588469977407062E-3</v>
      </c>
      <c r="F294" s="2">
        <f t="shared" si="29"/>
        <v>1.045926637498764E-2</v>
      </c>
      <c r="G294" s="2">
        <f t="shared" si="27"/>
        <v>-1.4718113372728346E-2</v>
      </c>
      <c r="H294" s="2" t="str">
        <f t="shared" si="28"/>
        <v>Hold</v>
      </c>
    </row>
    <row r="295" spans="1:8" ht="13.5" x14ac:dyDescent="0.25">
      <c r="A295" s="3">
        <f>TITRES_STAT!B298</f>
        <v>42436</v>
      </c>
      <c r="B295" s="17">
        <f>TITRES_STAT!D298</f>
        <v>1.6389</v>
      </c>
      <c r="C295" s="2">
        <f t="shared" si="24"/>
        <v>1.6156392402454351</v>
      </c>
      <c r="D295" s="2">
        <f t="shared" si="26"/>
        <v>1.6244603905863471</v>
      </c>
      <c r="E295" s="2">
        <f t="shared" si="25"/>
        <v>-8.8211503409119096E-3</v>
      </c>
      <c r="F295" s="2">
        <f t="shared" si="29"/>
        <v>6.6031830318077304E-3</v>
      </c>
      <c r="G295" s="2">
        <f t="shared" si="27"/>
        <v>-1.542433337271964E-2</v>
      </c>
      <c r="H295" s="2" t="str">
        <f t="shared" si="28"/>
        <v>Hold</v>
      </c>
    </row>
    <row r="296" spans="1:8" ht="13.5" x14ac:dyDescent="0.25">
      <c r="A296" s="3">
        <f>TITRES_STAT!B299</f>
        <v>42437</v>
      </c>
      <c r="B296" s="17">
        <f>TITRES_STAT!D299</f>
        <v>1.6704000000000001</v>
      </c>
      <c r="C296" s="2">
        <f t="shared" si="24"/>
        <v>1.612756280207676</v>
      </c>
      <c r="D296" s="2">
        <f t="shared" si="26"/>
        <v>1.627863324616988</v>
      </c>
      <c r="E296" s="2">
        <f t="shared" si="25"/>
        <v>-1.5107044409311987E-2</v>
      </c>
      <c r="F296" s="2">
        <f t="shared" si="29"/>
        <v>2.2611375435837868E-3</v>
      </c>
      <c r="G296" s="2">
        <f t="shared" si="27"/>
        <v>-1.7368181952895773E-2</v>
      </c>
      <c r="H296" s="2" t="str">
        <f t="shared" si="28"/>
        <v>Hold</v>
      </c>
    </row>
    <row r="297" spans="1:8" ht="13.5" x14ac:dyDescent="0.25">
      <c r="A297" s="3">
        <f>TITRES_STAT!B300</f>
        <v>42438</v>
      </c>
      <c r="B297" s="17">
        <f>TITRES_STAT!D300</f>
        <v>1.6440999999999999</v>
      </c>
      <c r="C297" s="2">
        <f t="shared" si="24"/>
        <v>1.6087014678680336</v>
      </c>
      <c r="D297" s="2">
        <f t="shared" si="26"/>
        <v>1.6290660413120259</v>
      </c>
      <c r="E297" s="2">
        <f t="shared" si="25"/>
        <v>-2.036457344399234E-2</v>
      </c>
      <c r="F297" s="2">
        <f t="shared" si="29"/>
        <v>-2.2640046539314385E-3</v>
      </c>
      <c r="G297" s="2">
        <f t="shared" si="27"/>
        <v>-1.8100568790060903E-2</v>
      </c>
      <c r="H297" s="2" t="str">
        <f t="shared" si="28"/>
        <v>Hold</v>
      </c>
    </row>
    <row r="298" spans="1:8" ht="13.5" x14ac:dyDescent="0.25">
      <c r="A298" s="3">
        <f>TITRES_STAT!B301</f>
        <v>42439</v>
      </c>
      <c r="B298" s="17">
        <f>TITRES_STAT!D301</f>
        <v>1.6178999999999999</v>
      </c>
      <c r="C298" s="2">
        <f t="shared" si="24"/>
        <v>1.6036550881960285</v>
      </c>
      <c r="D298" s="2">
        <f t="shared" si="26"/>
        <v>1.6282389271407647</v>
      </c>
      <c r="E298" s="2">
        <f t="shared" si="25"/>
        <v>-2.4583838944736147E-2</v>
      </c>
      <c r="F298" s="2">
        <f t="shared" si="29"/>
        <v>-6.7279715120923799E-3</v>
      </c>
      <c r="G298" s="2">
        <f t="shared" si="27"/>
        <v>-1.7855867432643766E-2</v>
      </c>
      <c r="H298" s="2" t="str">
        <f t="shared" si="28"/>
        <v>Hold</v>
      </c>
    </row>
    <row r="299" spans="1:8" ht="13.5" x14ac:dyDescent="0.25">
      <c r="A299" s="3">
        <f>TITRES_STAT!B302</f>
        <v>42440</v>
      </c>
      <c r="B299" s="17">
        <f>TITRES_STAT!D302</f>
        <v>1.6598999999999999</v>
      </c>
      <c r="C299" s="2">
        <f t="shared" si="24"/>
        <v>1.599385074627409</v>
      </c>
      <c r="D299" s="2">
        <f t="shared" si="26"/>
        <v>1.6305841917970043</v>
      </c>
      <c r="E299" s="2">
        <f t="shared" si="25"/>
        <v>-3.1199117169595336E-2</v>
      </c>
      <c r="F299" s="2">
        <f t="shared" si="29"/>
        <v>-1.1622200643592972E-2</v>
      </c>
      <c r="G299" s="2">
        <f t="shared" si="27"/>
        <v>-1.9576916526002366E-2</v>
      </c>
      <c r="H299" s="2" t="str">
        <f t="shared" si="28"/>
        <v>Hold</v>
      </c>
    </row>
    <row r="300" spans="1:8" ht="13.5" x14ac:dyDescent="0.25">
      <c r="A300" s="3">
        <f>TITRES_STAT!B303</f>
        <v>42443</v>
      </c>
      <c r="B300" s="17">
        <f>TITRES_STAT!D303</f>
        <v>1.6652</v>
      </c>
      <c r="C300" s="2">
        <f t="shared" si="24"/>
        <v>1.5998027554539613</v>
      </c>
      <c r="D300" s="2">
        <f t="shared" si="26"/>
        <v>1.6331483257379671</v>
      </c>
      <c r="E300" s="2">
        <f t="shared" si="25"/>
        <v>-3.3345570284005754E-2</v>
      </c>
      <c r="F300" s="2">
        <f t="shared" si="29"/>
        <v>-1.5966874571675529E-2</v>
      </c>
      <c r="G300" s="2">
        <f t="shared" si="27"/>
        <v>-1.7378695712330226E-2</v>
      </c>
      <c r="H300" s="2" t="str">
        <f t="shared" si="28"/>
        <v>Hold</v>
      </c>
    </row>
    <row r="301" spans="1:8" ht="13.5" x14ac:dyDescent="0.25">
      <c r="A301" s="3">
        <f>TITRES_STAT!B304</f>
        <v>42444</v>
      </c>
      <c r="B301" s="17">
        <f>TITRES_STAT!D304</f>
        <v>1.6389</v>
      </c>
      <c r="C301" s="2">
        <f t="shared" si="24"/>
        <v>1.6001561776918134</v>
      </c>
      <c r="D301" s="2">
        <f t="shared" si="26"/>
        <v>1.6335743756833028</v>
      </c>
      <c r="E301" s="2">
        <f t="shared" si="25"/>
        <v>-3.3418197991489373E-2</v>
      </c>
      <c r="F301" s="2">
        <f t="shared" si="29"/>
        <v>-1.94571392556383E-2</v>
      </c>
      <c r="G301" s="2">
        <f t="shared" si="27"/>
        <v>-1.3961058735851073E-2</v>
      </c>
      <c r="H301" s="2" t="str">
        <f t="shared" si="28"/>
        <v>Hold</v>
      </c>
    </row>
    <row r="302" spans="1:8" ht="13.5" x14ac:dyDescent="0.25">
      <c r="A302" s="3">
        <f>TITRES_STAT!B305</f>
        <v>42445</v>
      </c>
      <c r="B302" s="17">
        <f>TITRES_STAT!D305</f>
        <v>1.7123999999999999</v>
      </c>
      <c r="C302" s="2">
        <f t="shared" si="24"/>
        <v>1.6028859965084574</v>
      </c>
      <c r="D302" s="2">
        <f t="shared" si="26"/>
        <v>1.639413310817873</v>
      </c>
      <c r="E302" s="2">
        <f t="shared" si="25"/>
        <v>-3.6527314309415582E-2</v>
      </c>
      <c r="F302" s="2">
        <f t="shared" si="29"/>
        <v>-2.2871174266393759E-2</v>
      </c>
      <c r="G302" s="2">
        <f t="shared" si="27"/>
        <v>-1.3656140043021823E-2</v>
      </c>
      <c r="H302" s="2" t="str">
        <f t="shared" si="28"/>
        <v>Hold</v>
      </c>
    </row>
    <row r="303" spans="1:8" ht="13.5" x14ac:dyDescent="0.25">
      <c r="A303" s="3">
        <f>TITRES_STAT!B306</f>
        <v>42446</v>
      </c>
      <c r="B303" s="17">
        <f>TITRES_STAT!D306</f>
        <v>1.7334000000000001</v>
      </c>
      <c r="C303" s="2">
        <f t="shared" si="24"/>
        <v>1.6092266124302332</v>
      </c>
      <c r="D303" s="2">
        <f t="shared" si="26"/>
        <v>1.646375287794327</v>
      </c>
      <c r="E303" s="2">
        <f t="shared" si="25"/>
        <v>-3.714867536409372E-2</v>
      </c>
      <c r="F303" s="2">
        <f t="shared" si="29"/>
        <v>-2.5726674485933753E-2</v>
      </c>
      <c r="G303" s="2">
        <f t="shared" si="27"/>
        <v>-1.1422000878159966E-2</v>
      </c>
      <c r="H303" s="2" t="str">
        <f t="shared" si="28"/>
        <v>Hold</v>
      </c>
    </row>
    <row r="304" spans="1:8" ht="13.5" x14ac:dyDescent="0.25">
      <c r="A304" s="3">
        <f>TITRES_STAT!B307</f>
        <v>42447</v>
      </c>
      <c r="B304" s="17">
        <f>TITRES_STAT!D307</f>
        <v>1.7597</v>
      </c>
      <c r="C304" s="2">
        <f t="shared" si="24"/>
        <v>1.6137917489794282</v>
      </c>
      <c r="D304" s="2">
        <f t="shared" si="26"/>
        <v>1.6547697109206732</v>
      </c>
      <c r="E304" s="2">
        <f t="shared" si="25"/>
        <v>-4.0977961941244923E-2</v>
      </c>
      <c r="F304" s="2">
        <f t="shared" si="29"/>
        <v>-2.877693197699599E-2</v>
      </c>
      <c r="G304" s="2">
        <f t="shared" si="27"/>
        <v>-1.2201029964248933E-2</v>
      </c>
      <c r="H304" s="2" t="str">
        <f t="shared" si="28"/>
        <v>Hold</v>
      </c>
    </row>
    <row r="305" spans="1:8" ht="13.5" x14ac:dyDescent="0.25">
      <c r="A305" s="3">
        <f>TITRES_STAT!B308</f>
        <v>42450</v>
      </c>
      <c r="B305" s="17">
        <f>TITRES_STAT!D308</f>
        <v>1.7439</v>
      </c>
      <c r="C305" s="2">
        <f t="shared" si="24"/>
        <v>1.617654556828747</v>
      </c>
      <c r="D305" s="2">
        <f t="shared" si="26"/>
        <v>1.6613719545561789</v>
      </c>
      <c r="E305" s="2">
        <f t="shared" si="25"/>
        <v>-4.3717397727431884E-2</v>
      </c>
      <c r="F305" s="2">
        <f t="shared" si="29"/>
        <v>-3.1765025127083166E-2</v>
      </c>
      <c r="G305" s="2">
        <f t="shared" si="27"/>
        <v>-1.1952372600348718E-2</v>
      </c>
      <c r="H305" s="2" t="str">
        <f t="shared" si="28"/>
        <v>Hold</v>
      </c>
    </row>
    <row r="306" spans="1:8" ht="13.5" x14ac:dyDescent="0.25">
      <c r="A306" s="3">
        <f>TITRES_STAT!B309</f>
        <v>42451</v>
      </c>
      <c r="B306" s="17">
        <f>TITRES_STAT!D309</f>
        <v>1.7123999999999999</v>
      </c>
      <c r="C306" s="2">
        <f t="shared" si="24"/>
        <v>1.6257692403935551</v>
      </c>
      <c r="D306" s="2">
        <f t="shared" si="26"/>
        <v>1.6651518097742399</v>
      </c>
      <c r="E306" s="2">
        <f t="shared" si="25"/>
        <v>-3.9382569380684851E-2</v>
      </c>
      <c r="F306" s="2">
        <f t="shared" si="29"/>
        <v>-3.32885339778035E-2</v>
      </c>
      <c r="G306" s="2">
        <f t="shared" si="27"/>
        <v>-6.0940354028813509E-3</v>
      </c>
      <c r="H306" s="2" t="str">
        <f t="shared" si="28"/>
        <v>Hold</v>
      </c>
    </row>
    <row r="307" spans="1:8" ht="13.5" x14ac:dyDescent="0.25">
      <c r="A307" s="3">
        <f>TITRES_STAT!B310</f>
        <v>42452</v>
      </c>
      <c r="B307" s="17">
        <f>TITRES_STAT!D310</f>
        <v>1.7123999999999999</v>
      </c>
      <c r="C307" s="2">
        <f t="shared" si="24"/>
        <v>1.628589357256085</v>
      </c>
      <c r="D307" s="2">
        <f t="shared" si="26"/>
        <v>1.6686516757168888</v>
      </c>
      <c r="E307" s="2">
        <f t="shared" si="25"/>
        <v>-4.006231846080377E-2</v>
      </c>
      <c r="F307" s="2">
        <f t="shared" si="29"/>
        <v>-3.4643290874403557E-2</v>
      </c>
      <c r="G307" s="2">
        <f t="shared" si="27"/>
        <v>-5.419027586400213E-3</v>
      </c>
      <c r="H307" s="2" t="str">
        <f t="shared" si="28"/>
        <v>Hold</v>
      </c>
    </row>
    <row r="308" spans="1:8" ht="13.5" x14ac:dyDescent="0.25">
      <c r="A308" s="3">
        <f>TITRES_STAT!B311</f>
        <v>42453</v>
      </c>
      <c r="B308" s="17">
        <f>TITRES_STAT!D311</f>
        <v>1.7282</v>
      </c>
      <c r="C308" s="2">
        <f t="shared" si="24"/>
        <v>1.6269448407551488</v>
      </c>
      <c r="D308" s="2">
        <f t="shared" si="26"/>
        <v>1.6730626627008229</v>
      </c>
      <c r="E308" s="2">
        <f t="shared" si="25"/>
        <v>-4.6117821945674153E-2</v>
      </c>
      <c r="F308" s="2">
        <f t="shared" si="29"/>
        <v>-3.6938197088657677E-2</v>
      </c>
      <c r="G308" s="2">
        <f t="shared" si="27"/>
        <v>-9.179624857016476E-3</v>
      </c>
      <c r="H308" s="2" t="str">
        <f t="shared" si="28"/>
        <v>Hold</v>
      </c>
    </row>
    <row r="309" spans="1:8" ht="13.5" x14ac:dyDescent="0.25">
      <c r="A309" s="3">
        <f>TITRES_STAT!B312</f>
        <v>42454</v>
      </c>
      <c r="B309" s="17">
        <f>TITRES_STAT!D312</f>
        <v>1.7282</v>
      </c>
      <c r="C309" s="2">
        <f t="shared" si="24"/>
        <v>1.6320148652543567</v>
      </c>
      <c r="D309" s="2">
        <f t="shared" si="26"/>
        <v>1.6771469099081693</v>
      </c>
      <c r="E309" s="2">
        <f t="shared" si="25"/>
        <v>-4.5132044653812597E-2</v>
      </c>
      <c r="F309" s="2">
        <f t="shared" si="29"/>
        <v>-3.8576966601688661E-2</v>
      </c>
      <c r="G309" s="2">
        <f t="shared" si="27"/>
        <v>-6.555078052123936E-3</v>
      </c>
      <c r="H309" s="2" t="str">
        <f t="shared" si="28"/>
        <v>Hold</v>
      </c>
    </row>
    <row r="310" spans="1:8" ht="13.5" x14ac:dyDescent="0.25">
      <c r="A310" s="3">
        <f>TITRES_STAT!B313</f>
        <v>42457</v>
      </c>
      <c r="B310" s="17">
        <f>TITRES_STAT!D313</f>
        <v>1.6809000000000001</v>
      </c>
      <c r="C310" s="2">
        <f t="shared" si="24"/>
        <v>1.6371202705998402</v>
      </c>
      <c r="D310" s="2">
        <f t="shared" si="26"/>
        <v>1.6774249165816382</v>
      </c>
      <c r="E310" s="2">
        <f t="shared" si="25"/>
        <v>-4.0304645981797949E-2</v>
      </c>
      <c r="F310" s="2">
        <f t="shared" si="29"/>
        <v>-3.8922502477710522E-2</v>
      </c>
      <c r="G310" s="2">
        <f t="shared" si="27"/>
        <v>-1.3821435040874269E-3</v>
      </c>
      <c r="H310" s="2" t="str">
        <f t="shared" si="28"/>
        <v>Hold</v>
      </c>
    </row>
    <row r="311" spans="1:8" ht="13.5" x14ac:dyDescent="0.25">
      <c r="A311" s="3">
        <f>TITRES_STAT!B314</f>
        <v>42458</v>
      </c>
      <c r="B311" s="17">
        <f>TITRES_STAT!D314</f>
        <v>1.6809000000000001</v>
      </c>
      <c r="C311" s="2">
        <f t="shared" si="24"/>
        <v>1.6373940751229417</v>
      </c>
      <c r="D311" s="2">
        <f t="shared" si="26"/>
        <v>1.6776823301681834</v>
      </c>
      <c r="E311" s="2">
        <f t="shared" si="25"/>
        <v>-4.0288255045241694E-2</v>
      </c>
      <c r="F311" s="2">
        <f t="shared" si="29"/>
        <v>-3.9195652991216759E-2</v>
      </c>
      <c r="G311" s="2">
        <f t="shared" si="27"/>
        <v>-1.0926020540249354E-3</v>
      </c>
      <c r="H311" s="2" t="str">
        <f t="shared" si="28"/>
        <v>Hold</v>
      </c>
    </row>
    <row r="312" spans="1:8" ht="13.5" x14ac:dyDescent="0.25">
      <c r="A312" s="3">
        <f>TITRES_STAT!B315</f>
        <v>42459</v>
      </c>
      <c r="B312" s="17">
        <f>TITRES_STAT!D315</f>
        <v>1.6914</v>
      </c>
      <c r="C312" s="2">
        <f t="shared" si="24"/>
        <v>1.6489334481809506</v>
      </c>
      <c r="D312" s="2">
        <f t="shared" si="26"/>
        <v>1.678698453859429</v>
      </c>
      <c r="E312" s="2">
        <f t="shared" si="25"/>
        <v>-2.9765005678478396E-2</v>
      </c>
      <c r="F312" s="2">
        <f t="shared" si="29"/>
        <v>-3.7309523528669092E-2</v>
      </c>
      <c r="G312" s="2">
        <f t="shared" si="27"/>
        <v>7.5445178501906962E-3</v>
      </c>
      <c r="H312" s="2" t="str">
        <f t="shared" si="28"/>
        <v>Sell</v>
      </c>
    </row>
    <row r="313" spans="1:8" ht="13.5" x14ac:dyDescent="0.25">
      <c r="A313" s="3">
        <f>TITRES_STAT!B316</f>
        <v>42460</v>
      </c>
      <c r="B313" s="17">
        <f>TITRES_STAT!D316</f>
        <v>1.6809000000000001</v>
      </c>
      <c r="C313" s="2">
        <f t="shared" si="24"/>
        <v>1.6619283023069582</v>
      </c>
      <c r="D313" s="2">
        <f t="shared" si="26"/>
        <v>1.6788615313513231</v>
      </c>
      <c r="E313" s="2">
        <f t="shared" si="25"/>
        <v>-1.6933229044364895E-2</v>
      </c>
      <c r="F313" s="2">
        <f t="shared" si="29"/>
        <v>-3.3234264631808251E-2</v>
      </c>
      <c r="G313" s="2">
        <f t="shared" si="27"/>
        <v>1.6301035587443356E-2</v>
      </c>
      <c r="H313" s="2" t="str">
        <f t="shared" si="28"/>
        <v>Sell</v>
      </c>
    </row>
    <row r="314" spans="1:8" ht="13.5" x14ac:dyDescent="0.25">
      <c r="A314" s="3">
        <f>TITRES_STAT!B317</f>
        <v>42461</v>
      </c>
      <c r="B314" s="17">
        <f>TITRES_STAT!D317</f>
        <v>1.6598999999999999</v>
      </c>
      <c r="C314" s="2">
        <f t="shared" si="24"/>
        <v>1.6769701019520418</v>
      </c>
      <c r="D314" s="2">
        <f t="shared" si="26"/>
        <v>1.6774569734734472</v>
      </c>
      <c r="E314" s="2">
        <f t="shared" si="25"/>
        <v>-4.8687152140547418E-4</v>
      </c>
      <c r="F314" s="2">
        <f t="shared" si="29"/>
        <v>-2.6684786009727696E-2</v>
      </c>
      <c r="G314" s="2">
        <f t="shared" si="27"/>
        <v>2.6197914488322222E-2</v>
      </c>
      <c r="H314" s="2" t="str">
        <f t="shared" si="28"/>
        <v>Sell</v>
      </c>
    </row>
    <row r="315" spans="1:8" ht="13.5" x14ac:dyDescent="0.25">
      <c r="A315" s="3">
        <f>TITRES_STAT!B318</f>
        <v>42464</v>
      </c>
      <c r="B315" s="17">
        <f>TITRES_STAT!D318</f>
        <v>1.6809000000000001</v>
      </c>
      <c r="C315" s="2">
        <f t="shared" si="24"/>
        <v>1.6872670093440352</v>
      </c>
      <c r="D315" s="2">
        <f t="shared" si="26"/>
        <v>1.6777120124754141</v>
      </c>
      <c r="E315" s="2">
        <f t="shared" si="25"/>
        <v>9.5549968686210462E-3</v>
      </c>
      <c r="F315" s="2">
        <f t="shared" si="29"/>
        <v>-1.9436829434057952E-2</v>
      </c>
      <c r="G315" s="2">
        <f t="shared" si="27"/>
        <v>2.8991826302678998E-2</v>
      </c>
      <c r="H315" s="2" t="str">
        <f t="shared" si="28"/>
        <v>Sell</v>
      </c>
    </row>
    <row r="316" spans="1:8" ht="13.5" x14ac:dyDescent="0.25">
      <c r="A316" s="3">
        <f>TITRES_STAT!B319</f>
        <v>42465</v>
      </c>
      <c r="B316" s="17">
        <f>TITRES_STAT!D319</f>
        <v>1.6809000000000001</v>
      </c>
      <c r="C316" s="2">
        <f t="shared" si="24"/>
        <v>1.6911336232911067</v>
      </c>
      <c r="D316" s="2">
        <f t="shared" si="26"/>
        <v>1.6779481596994574</v>
      </c>
      <c r="E316" s="2">
        <f t="shared" si="25"/>
        <v>1.3185463591649293E-2</v>
      </c>
      <c r="F316" s="2">
        <f t="shared" si="29"/>
        <v>-1.2912370828916504E-2</v>
      </c>
      <c r="G316" s="2">
        <f t="shared" si="27"/>
        <v>2.6097834420565798E-2</v>
      </c>
      <c r="H316" s="2" t="str">
        <f t="shared" si="28"/>
        <v>Sell</v>
      </c>
    </row>
    <row r="317" spans="1:8" ht="13.5" x14ac:dyDescent="0.25">
      <c r="A317" s="3">
        <f>TITRES_STAT!B320</f>
        <v>42466</v>
      </c>
      <c r="B317" s="17">
        <f>TITRES_STAT!D320</f>
        <v>1.6809000000000001</v>
      </c>
      <c r="C317" s="2">
        <f t="shared" si="24"/>
        <v>1.6944053735540134</v>
      </c>
      <c r="D317" s="2">
        <f t="shared" si="26"/>
        <v>1.6781668145365345</v>
      </c>
      <c r="E317" s="2">
        <f t="shared" si="25"/>
        <v>1.6238559017478948E-2</v>
      </c>
      <c r="F317" s="2">
        <f t="shared" si="29"/>
        <v>-7.0821848596374151E-3</v>
      </c>
      <c r="G317" s="2">
        <f t="shared" si="27"/>
        <v>2.3320743877116364E-2</v>
      </c>
      <c r="H317" s="2" t="str">
        <f t="shared" si="28"/>
        <v>Sell</v>
      </c>
    </row>
    <row r="318" spans="1:8" ht="13.5" x14ac:dyDescent="0.25">
      <c r="A318" s="3">
        <f>TITRES_STAT!B321</f>
        <v>42467</v>
      </c>
      <c r="B318" s="17">
        <f>TITRES_STAT!D321</f>
        <v>1.6914</v>
      </c>
      <c r="C318" s="2">
        <f t="shared" si="24"/>
        <v>1.699604546853396</v>
      </c>
      <c r="D318" s="2">
        <f t="shared" si="26"/>
        <v>1.6791470504967911</v>
      </c>
      <c r="E318" s="2">
        <f t="shared" si="25"/>
        <v>2.0457496356604876E-2</v>
      </c>
      <c r="F318" s="2">
        <f t="shared" si="29"/>
        <v>-1.5742486163889567E-3</v>
      </c>
      <c r="G318" s="2">
        <f t="shared" si="27"/>
        <v>2.2031744972993834E-2</v>
      </c>
      <c r="H318" s="2" t="str">
        <f t="shared" si="28"/>
        <v>Sell</v>
      </c>
    </row>
    <row r="319" spans="1:8" ht="13.5" x14ac:dyDescent="0.25">
      <c r="A319" s="3">
        <f>TITRES_STAT!B322</f>
        <v>42468</v>
      </c>
      <c r="B319" s="17">
        <f>TITRES_STAT!D322</f>
        <v>1.6809000000000001</v>
      </c>
      <c r="C319" s="2">
        <f t="shared" si="24"/>
        <v>1.704003847337489</v>
      </c>
      <c r="D319" s="2">
        <f t="shared" si="26"/>
        <v>1.6792768986081399</v>
      </c>
      <c r="E319" s="2">
        <f t="shared" si="25"/>
        <v>2.4726948729349107E-2</v>
      </c>
      <c r="F319" s="2">
        <f t="shared" si="29"/>
        <v>3.6859908527586568E-3</v>
      </c>
      <c r="G319" s="2">
        <f t="shared" si="27"/>
        <v>2.1040957876590452E-2</v>
      </c>
      <c r="H319" s="2" t="str">
        <f t="shared" si="28"/>
        <v>Sell</v>
      </c>
    </row>
    <row r="320" spans="1:8" ht="13.5" x14ac:dyDescent="0.25">
      <c r="A320" s="3">
        <f>TITRES_STAT!B323</f>
        <v>42471</v>
      </c>
      <c r="B320" s="17">
        <f>TITRES_STAT!D323</f>
        <v>1.6809000000000001</v>
      </c>
      <c r="C320" s="2">
        <f t="shared" si="24"/>
        <v>1.7004494092855675</v>
      </c>
      <c r="D320" s="2">
        <f t="shared" si="26"/>
        <v>1.6793971283408702</v>
      </c>
      <c r="E320" s="2">
        <f t="shared" si="25"/>
        <v>2.1052280944697355E-2</v>
      </c>
      <c r="F320" s="2">
        <f t="shared" si="29"/>
        <v>7.1592488711463963E-3</v>
      </c>
      <c r="G320" s="2">
        <f t="shared" si="27"/>
        <v>1.3893032073550958E-2</v>
      </c>
      <c r="H320" s="2" t="str">
        <f t="shared" si="28"/>
        <v>Sell</v>
      </c>
    </row>
    <row r="321" spans="1:8" ht="13.5" x14ac:dyDescent="0.25">
      <c r="A321" s="3">
        <f>TITRES_STAT!B324</f>
        <v>42472</v>
      </c>
      <c r="B321" s="17">
        <f>TITRES_STAT!D324</f>
        <v>1.7072000000000001</v>
      </c>
      <c r="C321" s="2">
        <f t="shared" si="24"/>
        <v>1.6974418078570186</v>
      </c>
      <c r="D321" s="2">
        <f t="shared" si="26"/>
        <v>1.6814566003156206</v>
      </c>
      <c r="E321" s="2">
        <f t="shared" si="25"/>
        <v>1.5985207541397983E-2</v>
      </c>
      <c r="F321" s="2">
        <f t="shared" si="29"/>
        <v>8.9244406051967144E-3</v>
      </c>
      <c r="G321" s="2">
        <f t="shared" si="27"/>
        <v>7.0607669362012689E-3</v>
      </c>
      <c r="H321" s="2" t="str">
        <f t="shared" si="28"/>
        <v>Sell</v>
      </c>
    </row>
    <row r="322" spans="1:8" ht="13.5" x14ac:dyDescent="0.25">
      <c r="A322" s="3">
        <f>TITRES_STAT!B325</f>
        <v>42473</v>
      </c>
      <c r="B322" s="17">
        <f>TITRES_STAT!D325</f>
        <v>1.7229000000000001</v>
      </c>
      <c r="C322" s="2">
        <f t="shared" si="24"/>
        <v>1.6965122989559389</v>
      </c>
      <c r="D322" s="2">
        <f t="shared" si="26"/>
        <v>1.6845264817737229</v>
      </c>
      <c r="E322" s="2">
        <f t="shared" si="25"/>
        <v>1.198581718221603E-2</v>
      </c>
      <c r="F322" s="2">
        <f t="shared" si="29"/>
        <v>9.5367159206005778E-3</v>
      </c>
      <c r="G322" s="2">
        <f t="shared" si="27"/>
        <v>2.4491012616154519E-3</v>
      </c>
      <c r="H322" s="2" t="str">
        <f t="shared" si="28"/>
        <v>Sell</v>
      </c>
    </row>
    <row r="323" spans="1:8" ht="13.5" x14ac:dyDescent="0.25">
      <c r="A323" s="3">
        <f>TITRES_STAT!B326</f>
        <v>42474</v>
      </c>
      <c r="B323" s="17">
        <f>TITRES_STAT!D326</f>
        <v>1.7019</v>
      </c>
      <c r="C323" s="2">
        <f t="shared" si="24"/>
        <v>1.6941104068088713</v>
      </c>
      <c r="D323" s="2">
        <f t="shared" si="26"/>
        <v>1.6858134090497434</v>
      </c>
      <c r="E323" s="2">
        <f t="shared" si="25"/>
        <v>8.2969977591278443E-3</v>
      </c>
      <c r="F323" s="2">
        <f t="shared" si="29"/>
        <v>9.2887722883060308E-3</v>
      </c>
      <c r="G323" s="2">
        <f t="shared" si="27"/>
        <v>-9.9177452917818647E-4</v>
      </c>
      <c r="H323" s="2" t="str">
        <f t="shared" si="28"/>
        <v>Hold</v>
      </c>
    </row>
    <row r="324" spans="1:8" ht="13.5" x14ac:dyDescent="0.25">
      <c r="A324" s="3">
        <f>TITRES_STAT!B327</f>
        <v>42475</v>
      </c>
      <c r="B324" s="17">
        <f>TITRES_STAT!D327</f>
        <v>1.7334000000000001</v>
      </c>
      <c r="C324" s="2">
        <f t="shared" si="24"/>
        <v>1.688847267299814</v>
      </c>
      <c r="D324" s="2">
        <f t="shared" si="26"/>
        <v>1.6893383417127255</v>
      </c>
      <c r="E324" s="2">
        <f t="shared" si="25"/>
        <v>-4.9107441291140752E-4</v>
      </c>
      <c r="F324" s="2">
        <f t="shared" si="29"/>
        <v>7.3328029480625436E-3</v>
      </c>
      <c r="G324" s="2">
        <f t="shared" si="27"/>
        <v>-7.823877360973952E-3</v>
      </c>
      <c r="H324" s="2" t="str">
        <f t="shared" si="28"/>
        <v>Hold</v>
      </c>
    </row>
    <row r="325" spans="1:8" ht="13.5" x14ac:dyDescent="0.25">
      <c r="A325" s="3">
        <f>TITRES_STAT!B328</f>
        <v>42478</v>
      </c>
      <c r="B325" s="17">
        <f>TITRES_STAT!D328</f>
        <v>1.7019</v>
      </c>
      <c r="C325" s="2">
        <f t="shared" si="24"/>
        <v>1.6876246107921502</v>
      </c>
      <c r="D325" s="2">
        <f t="shared" si="26"/>
        <v>1.6902688349191903</v>
      </c>
      <c r="E325" s="2">
        <f t="shared" si="25"/>
        <v>-2.644224127040129E-3</v>
      </c>
      <c r="F325" s="2">
        <f t="shared" si="29"/>
        <v>5.3373975330420096E-3</v>
      </c>
      <c r="G325" s="2">
        <f t="shared" si="27"/>
        <v>-7.9816216600821395E-3</v>
      </c>
      <c r="H325" s="2" t="str">
        <f t="shared" si="28"/>
        <v>Hold</v>
      </c>
    </row>
    <row r="326" spans="1:8" ht="13.5" x14ac:dyDescent="0.25">
      <c r="A326" s="3">
        <f>TITRES_STAT!B329</f>
        <v>42479</v>
      </c>
      <c r="B326" s="17">
        <f>TITRES_STAT!D329</f>
        <v>1.7755000000000001</v>
      </c>
      <c r="C326" s="2">
        <f t="shared" si="24"/>
        <v>1.6865900552856654</v>
      </c>
      <c r="D326" s="2">
        <f t="shared" si="26"/>
        <v>1.6965822545548059</v>
      </c>
      <c r="E326" s="2">
        <f t="shared" si="25"/>
        <v>-9.9921992691405226E-3</v>
      </c>
      <c r="F326" s="2">
        <f t="shared" si="29"/>
        <v>2.2714781726055036E-3</v>
      </c>
      <c r="G326" s="2">
        <f t="shared" si="27"/>
        <v>-1.2263677441746026E-2</v>
      </c>
      <c r="H326" s="2" t="str">
        <f t="shared" si="28"/>
        <v>Hold</v>
      </c>
    </row>
    <row r="327" spans="1:8" ht="13.5" x14ac:dyDescent="0.25">
      <c r="A327" s="3">
        <f>TITRES_STAT!B330</f>
        <v>42480</v>
      </c>
      <c r="B327" s="17">
        <f>TITRES_STAT!D330</f>
        <v>1.7492000000000001</v>
      </c>
      <c r="C327" s="2">
        <f t="shared" si="24"/>
        <v>1.6857146621647938</v>
      </c>
      <c r="D327" s="2">
        <f t="shared" si="26"/>
        <v>1.700479865328524</v>
      </c>
      <c r="E327" s="2">
        <f t="shared" si="25"/>
        <v>-1.4765203163730201E-2</v>
      </c>
      <c r="F327" s="2">
        <f t="shared" si="29"/>
        <v>-1.135858094661637E-3</v>
      </c>
      <c r="G327" s="2">
        <f t="shared" si="27"/>
        <v>-1.3629345069068564E-2</v>
      </c>
      <c r="H327" s="2" t="str">
        <f t="shared" si="28"/>
        <v>Hold</v>
      </c>
    </row>
    <row r="328" spans="1:8" ht="13.5" x14ac:dyDescent="0.25">
      <c r="A328" s="3">
        <f>TITRES_STAT!B331</f>
        <v>42481</v>
      </c>
      <c r="B328" s="17">
        <f>TITRES_STAT!D331</f>
        <v>1.7597</v>
      </c>
      <c r="C328" s="2">
        <f t="shared" si="24"/>
        <v>1.6865893295240562</v>
      </c>
      <c r="D328" s="2">
        <f t="shared" si="26"/>
        <v>1.7048665419708555</v>
      </c>
      <c r="E328" s="2">
        <f t="shared" si="25"/>
        <v>-1.8277212446799362E-2</v>
      </c>
      <c r="F328" s="2">
        <f t="shared" si="29"/>
        <v>-4.5641289650891819E-3</v>
      </c>
      <c r="G328" s="2">
        <f t="shared" si="27"/>
        <v>-1.371308348171018E-2</v>
      </c>
      <c r="H328" s="2" t="str">
        <f t="shared" si="28"/>
        <v>Hold</v>
      </c>
    </row>
    <row r="329" spans="1:8" ht="13.5" x14ac:dyDescent="0.25">
      <c r="A329" s="3">
        <f>TITRES_STAT!B332</f>
        <v>42482</v>
      </c>
      <c r="B329" s="17">
        <f>TITRES_STAT!D332</f>
        <v>1.7282</v>
      </c>
      <c r="C329" s="2">
        <f t="shared" si="24"/>
        <v>1.6857140480588166</v>
      </c>
      <c r="D329" s="2">
        <f t="shared" si="26"/>
        <v>1.7065949462693106</v>
      </c>
      <c r="E329" s="2">
        <f t="shared" si="25"/>
        <v>-2.0880898210493992E-2</v>
      </c>
      <c r="F329" s="2">
        <f t="shared" si="29"/>
        <v>-7.8274828141701447E-3</v>
      </c>
      <c r="G329" s="2">
        <f t="shared" si="27"/>
        <v>-1.3053415396323848E-2</v>
      </c>
      <c r="H329" s="2" t="str">
        <f t="shared" si="28"/>
        <v>Hold</v>
      </c>
    </row>
    <row r="330" spans="1:8" ht="13.5" x14ac:dyDescent="0.25">
      <c r="A330" s="3">
        <f>TITRES_STAT!B333</f>
        <v>42485</v>
      </c>
      <c r="B330" s="17">
        <f>TITRES_STAT!D333</f>
        <v>1.7282</v>
      </c>
      <c r="C330" s="2">
        <f t="shared" si="24"/>
        <v>1.6849734252805371</v>
      </c>
      <c r="D330" s="2">
        <f t="shared" si="26"/>
        <v>1.708195320619732</v>
      </c>
      <c r="E330" s="2">
        <f t="shared" si="25"/>
        <v>-2.3221895339194942E-2</v>
      </c>
      <c r="F330" s="2">
        <f t="shared" si="29"/>
        <v>-1.0906365319175104E-2</v>
      </c>
      <c r="G330" s="2">
        <f t="shared" si="27"/>
        <v>-1.2315530020019838E-2</v>
      </c>
      <c r="H330" s="2" t="str">
        <f t="shared" si="28"/>
        <v>Hold</v>
      </c>
    </row>
    <row r="331" spans="1:8" ht="13.5" x14ac:dyDescent="0.25">
      <c r="A331" s="3">
        <f>TITRES_STAT!B334</f>
        <v>42486</v>
      </c>
      <c r="B331" s="17">
        <f>TITRES_STAT!D334</f>
        <v>1.7334000000000001</v>
      </c>
      <c r="C331" s="2">
        <f t="shared" si="24"/>
        <v>1.6883928983143006</v>
      </c>
      <c r="D331" s="2">
        <f t="shared" si="26"/>
        <v>1.7100623339071594</v>
      </c>
      <c r="E331" s="2">
        <f t="shared" si="25"/>
        <v>-2.1669435592858832E-2</v>
      </c>
      <c r="F331" s="2">
        <f t="shared" si="29"/>
        <v>-1.3058979373911851E-2</v>
      </c>
      <c r="G331" s="2">
        <f t="shared" si="27"/>
        <v>-8.610456218946981E-3</v>
      </c>
      <c r="H331" s="2" t="str">
        <f t="shared" si="28"/>
        <v>Hold</v>
      </c>
    </row>
    <row r="332" spans="1:8" ht="13.5" x14ac:dyDescent="0.25">
      <c r="A332" s="3">
        <f>TITRES_STAT!B335</f>
        <v>42487</v>
      </c>
      <c r="B332" s="17">
        <f>TITRES_STAT!D335</f>
        <v>1.7597</v>
      </c>
      <c r="C332" s="2">
        <f t="shared" si="24"/>
        <v>1.6937016831890235</v>
      </c>
      <c r="D332" s="2">
        <f t="shared" si="26"/>
        <v>1.7137391980621846</v>
      </c>
      <c r="E332" s="2">
        <f t="shared" si="25"/>
        <v>-2.0037514873161077E-2</v>
      </c>
      <c r="F332" s="2">
        <f t="shared" si="29"/>
        <v>-1.4454686473761698E-2</v>
      </c>
      <c r="G332" s="2">
        <f t="shared" si="27"/>
        <v>-5.5828283993993796E-3</v>
      </c>
      <c r="H332" s="2" t="str">
        <f t="shared" si="28"/>
        <v>Hold</v>
      </c>
    </row>
    <row r="333" spans="1:8" ht="13.5" x14ac:dyDescent="0.25">
      <c r="A333" s="3">
        <f>TITRES_STAT!B336</f>
        <v>42488</v>
      </c>
      <c r="B333" s="17">
        <f>TITRES_STAT!D336</f>
        <v>1.7282</v>
      </c>
      <c r="C333" s="2">
        <f t="shared" si="24"/>
        <v>1.6949629626984046</v>
      </c>
      <c r="D333" s="2">
        <f t="shared" si="26"/>
        <v>1.7148103685760967</v>
      </c>
      <c r="E333" s="2">
        <f t="shared" si="25"/>
        <v>-1.984740587769207E-2</v>
      </c>
      <c r="F333" s="2">
        <f t="shared" si="29"/>
        <v>-1.5533230354547773E-2</v>
      </c>
      <c r="G333" s="2">
        <f t="shared" si="27"/>
        <v>-4.3141755231442969E-3</v>
      </c>
      <c r="H333" s="2" t="str">
        <f t="shared" si="28"/>
        <v>Hold</v>
      </c>
    </row>
    <row r="334" spans="1:8" ht="13.5" x14ac:dyDescent="0.25">
      <c r="A334" s="3">
        <f>TITRES_STAT!B337</f>
        <v>42489</v>
      </c>
      <c r="B334" s="17">
        <f>TITRES_STAT!D337</f>
        <v>1.7334000000000001</v>
      </c>
      <c r="C334" s="2">
        <f t="shared" si="24"/>
        <v>1.7008763530524962</v>
      </c>
      <c r="D334" s="2">
        <f t="shared" si="26"/>
        <v>1.7161873783112007</v>
      </c>
      <c r="E334" s="2">
        <f t="shared" si="25"/>
        <v>-1.5311025258704536E-2</v>
      </c>
      <c r="F334" s="2">
        <f t="shared" si="29"/>
        <v>-1.5488789335379127E-2</v>
      </c>
      <c r="G334" s="2">
        <f t="shared" si="27"/>
        <v>1.7776407667459068E-4</v>
      </c>
      <c r="H334" s="2" t="str">
        <f t="shared" si="28"/>
        <v>Sell</v>
      </c>
    </row>
    <row r="335" spans="1:8" ht="13.5" x14ac:dyDescent="0.25">
      <c r="A335" s="3">
        <f>TITRES_STAT!B338</f>
        <v>42492</v>
      </c>
      <c r="B335" s="17">
        <f>TITRES_STAT!D338</f>
        <v>1.7229000000000001</v>
      </c>
      <c r="C335" s="2">
        <f t="shared" ref="C335:C398" si="30">$C$4*B325+C334*(1-$C$4)</f>
        <v>1.7010338371982661</v>
      </c>
      <c r="D335" s="2">
        <f t="shared" si="26"/>
        <v>1.7166846095474082</v>
      </c>
      <c r="E335" s="2">
        <f t="shared" si="25"/>
        <v>-1.5650772349142139E-2</v>
      </c>
      <c r="F335" s="2">
        <f t="shared" si="29"/>
        <v>-1.552118593813173E-2</v>
      </c>
      <c r="G335" s="2">
        <f t="shared" si="27"/>
        <v>-1.2958641101040898E-4</v>
      </c>
      <c r="H335" s="2" t="str">
        <f t="shared" si="28"/>
        <v>Hold</v>
      </c>
    </row>
    <row r="336" spans="1:8" ht="13.5" x14ac:dyDescent="0.25">
      <c r="A336" s="3">
        <f>TITRES_STAT!B339</f>
        <v>42493</v>
      </c>
      <c r="B336" s="17">
        <f>TITRES_STAT!D339</f>
        <v>1.7334000000000001</v>
      </c>
      <c r="C336" s="2">
        <f t="shared" si="30"/>
        <v>1.7124901699369945</v>
      </c>
      <c r="D336" s="2">
        <f t="shared" si="26"/>
        <v>1.7179227866179707</v>
      </c>
      <c r="E336" s="2">
        <f t="shared" si="25"/>
        <v>-5.4326166809761656E-3</v>
      </c>
      <c r="F336" s="2">
        <f t="shared" si="29"/>
        <v>-1.3503472086700618E-2</v>
      </c>
      <c r="G336" s="2">
        <f t="shared" si="27"/>
        <v>8.0708554057244523E-3</v>
      </c>
      <c r="H336" s="2" t="str">
        <f t="shared" si="28"/>
        <v>Sell</v>
      </c>
    </row>
    <row r="337" spans="1:8" ht="13.5" x14ac:dyDescent="0.25">
      <c r="A337" s="3">
        <f>TITRES_STAT!B340</f>
        <v>42494</v>
      </c>
      <c r="B337" s="17">
        <f>TITRES_STAT!D340</f>
        <v>1.7229000000000001</v>
      </c>
      <c r="C337" s="2">
        <f t="shared" si="30"/>
        <v>1.7181378361005337</v>
      </c>
      <c r="D337" s="2">
        <f t="shared" si="26"/>
        <v>1.7182914690907136</v>
      </c>
      <c r="E337" s="2">
        <f t="shared" si="25"/>
        <v>-1.5363299017989718E-4</v>
      </c>
      <c r="F337" s="2">
        <f t="shared" si="29"/>
        <v>-1.0833504267396475E-2</v>
      </c>
      <c r="G337" s="2">
        <f t="shared" si="27"/>
        <v>1.0679871277216578E-2</v>
      </c>
      <c r="H337" s="2" t="str">
        <f t="shared" si="28"/>
        <v>Sell</v>
      </c>
    </row>
    <row r="338" spans="1:8" ht="13.5" x14ac:dyDescent="0.25">
      <c r="A338" s="3">
        <f>TITRES_STAT!B341</f>
        <v>42495</v>
      </c>
      <c r="B338" s="17">
        <f>TITRES_STAT!D341</f>
        <v>1.6914</v>
      </c>
      <c r="C338" s="2">
        <f t="shared" si="30"/>
        <v>1.7245320151619903</v>
      </c>
      <c r="D338" s="2">
        <f t="shared" si="26"/>
        <v>1.7162995084173276</v>
      </c>
      <c r="E338" s="2">
        <f t="shared" si="25"/>
        <v>8.2325067446626932E-3</v>
      </c>
      <c r="F338" s="2">
        <f t="shared" si="29"/>
        <v>-7.0203020649846418E-3</v>
      </c>
      <c r="G338" s="2">
        <f t="shared" si="27"/>
        <v>1.5252808809647335E-2</v>
      </c>
      <c r="H338" s="2" t="str">
        <f t="shared" si="28"/>
        <v>Sell</v>
      </c>
    </row>
    <row r="339" spans="1:8" ht="13.5" x14ac:dyDescent="0.25">
      <c r="A339" s="3">
        <f>TITRES_STAT!B342</f>
        <v>42496</v>
      </c>
      <c r="B339" s="17">
        <f>TITRES_STAT!D342</f>
        <v>1.6809000000000001</v>
      </c>
      <c r="C339" s="2">
        <f t="shared" si="30"/>
        <v>1.725096320521684</v>
      </c>
      <c r="D339" s="2">
        <f t="shared" si="26"/>
        <v>1.7136773226086366</v>
      </c>
      <c r="E339" s="2">
        <f t="shared" si="25"/>
        <v>1.1418997913047457E-2</v>
      </c>
      <c r="F339" s="2">
        <f t="shared" si="29"/>
        <v>-3.3324420693782225E-3</v>
      </c>
      <c r="G339" s="2">
        <f t="shared" si="27"/>
        <v>1.4751439982425681E-2</v>
      </c>
      <c r="H339" s="2" t="str">
        <f t="shared" si="28"/>
        <v>Sell</v>
      </c>
    </row>
    <row r="340" spans="1:8" ht="13.5" x14ac:dyDescent="0.25">
      <c r="A340" s="3">
        <f>TITRES_STAT!B343</f>
        <v>42499</v>
      </c>
      <c r="B340" s="17">
        <f>TITRES_STAT!D343</f>
        <v>1.6809000000000001</v>
      </c>
      <c r="C340" s="2">
        <f t="shared" si="30"/>
        <v>1.7255738096721942</v>
      </c>
      <c r="D340" s="2">
        <f t="shared" si="26"/>
        <v>1.7112493727857745</v>
      </c>
      <c r="E340" s="2">
        <f t="shared" si="25"/>
        <v>1.4324436886419711E-2</v>
      </c>
      <c r="F340" s="2">
        <f t="shared" si="29"/>
        <v>1.9893372178136437E-4</v>
      </c>
      <c r="G340" s="2">
        <f t="shared" si="27"/>
        <v>1.4125503164638347E-2</v>
      </c>
      <c r="H340" s="2" t="str">
        <f t="shared" si="28"/>
        <v>Sell</v>
      </c>
    </row>
    <row r="341" spans="1:8" ht="13.5" x14ac:dyDescent="0.25">
      <c r="A341" s="3">
        <f>TITRES_STAT!B344</f>
        <v>42500</v>
      </c>
      <c r="B341" s="17">
        <f>TITRES_STAT!D344</f>
        <v>1.6809000000000001</v>
      </c>
      <c r="C341" s="2">
        <f t="shared" si="30"/>
        <v>1.726777838953395</v>
      </c>
      <c r="D341" s="2">
        <f t="shared" si="26"/>
        <v>1.7090012710979392</v>
      </c>
      <c r="E341" s="2">
        <f t="shared" si="25"/>
        <v>1.7776567855455783E-2</v>
      </c>
      <c r="F341" s="2">
        <f t="shared" si="29"/>
        <v>3.7144605485162482E-3</v>
      </c>
      <c r="G341" s="2">
        <f t="shared" si="27"/>
        <v>1.4062107306939534E-2</v>
      </c>
      <c r="H341" s="2" t="str">
        <f t="shared" si="28"/>
        <v>Sell</v>
      </c>
    </row>
    <row r="342" spans="1:8" ht="13.5" x14ac:dyDescent="0.25">
      <c r="A342" s="3">
        <f>TITRES_STAT!B345</f>
        <v>42501</v>
      </c>
      <c r="B342" s="17">
        <f>TITRES_STAT!D345</f>
        <v>1.6967000000000001</v>
      </c>
      <c r="C342" s="2">
        <f t="shared" si="30"/>
        <v>1.7318427868067188</v>
      </c>
      <c r="D342" s="2">
        <f t="shared" si="26"/>
        <v>1.7080900658314253</v>
      </c>
      <c r="E342" s="2">
        <f t="shared" si="25"/>
        <v>2.3752720975293462E-2</v>
      </c>
      <c r="F342" s="2">
        <f t="shared" si="29"/>
        <v>7.7221126338716918E-3</v>
      </c>
      <c r="G342" s="2">
        <f t="shared" si="27"/>
        <v>1.6030608341421771E-2</v>
      </c>
      <c r="H342" s="2" t="str">
        <f t="shared" si="28"/>
        <v>Sell</v>
      </c>
    </row>
    <row r="343" spans="1:8" ht="13.5" x14ac:dyDescent="0.25">
      <c r="A343" s="3">
        <f>TITRES_STAT!B346</f>
        <v>42502</v>
      </c>
      <c r="B343" s="17">
        <f>TITRES_STAT!D346</f>
        <v>1.6809000000000001</v>
      </c>
      <c r="C343" s="2">
        <f t="shared" si="30"/>
        <v>1.7312823580672236</v>
      </c>
      <c r="D343" s="2">
        <f t="shared" si="26"/>
        <v>1.7060759868809492</v>
      </c>
      <c r="E343" s="2">
        <f t="shared" si="25"/>
        <v>2.5206371186274446E-2</v>
      </c>
      <c r="F343" s="2">
        <f t="shared" si="29"/>
        <v>1.1218964344352243E-2</v>
      </c>
      <c r="G343" s="2">
        <f t="shared" si="27"/>
        <v>1.3987406841922203E-2</v>
      </c>
      <c r="H343" s="2" t="str">
        <f t="shared" si="28"/>
        <v>Sell</v>
      </c>
    </row>
    <row r="344" spans="1:8" ht="13.5" x14ac:dyDescent="0.25">
      <c r="A344" s="3">
        <f>TITRES_STAT!B347</f>
        <v>42503</v>
      </c>
      <c r="B344" s="17">
        <f>TITRES_STAT!D347</f>
        <v>1.6861999999999999</v>
      </c>
      <c r="C344" s="2">
        <f t="shared" si="30"/>
        <v>1.7316081491338045</v>
      </c>
      <c r="D344" s="2">
        <f t="shared" si="26"/>
        <v>1.7046036915564344</v>
      </c>
      <c r="E344" s="2">
        <f t="shared" si="25"/>
        <v>2.7004457577370022E-2</v>
      </c>
      <c r="F344" s="2">
        <f t="shared" si="29"/>
        <v>1.43760629909558E-2</v>
      </c>
      <c r="G344" s="2">
        <f t="shared" si="27"/>
        <v>1.2628394586414222E-2</v>
      </c>
      <c r="H344" s="2" t="str">
        <f t="shared" si="28"/>
        <v>Sell</v>
      </c>
    </row>
    <row r="345" spans="1:8" ht="13.5" x14ac:dyDescent="0.25">
      <c r="A345" s="3">
        <f>TITRES_STAT!B348</f>
        <v>42506</v>
      </c>
      <c r="B345" s="17">
        <f>TITRES_STAT!D348</f>
        <v>1.6914</v>
      </c>
      <c r="C345" s="2">
        <f t="shared" si="30"/>
        <v>1.7302684338824499</v>
      </c>
      <c r="D345" s="2">
        <f t="shared" si="26"/>
        <v>1.7036256403300318</v>
      </c>
      <c r="E345" s="2">
        <f t="shared" si="25"/>
        <v>2.6642793552418054E-2</v>
      </c>
      <c r="F345" s="2">
        <f t="shared" si="29"/>
        <v>1.682940910324825E-2</v>
      </c>
      <c r="G345" s="2">
        <f t="shared" si="27"/>
        <v>9.8133844491698034E-3</v>
      </c>
      <c r="H345" s="2" t="str">
        <f t="shared" si="28"/>
        <v>Sell</v>
      </c>
    </row>
    <row r="346" spans="1:8" ht="13.5" x14ac:dyDescent="0.25">
      <c r="A346" s="3">
        <f>TITRES_STAT!B349</f>
        <v>42507</v>
      </c>
      <c r="B346" s="17">
        <f>TITRES_STAT!D349</f>
        <v>1.6914</v>
      </c>
      <c r="C346" s="2">
        <f t="shared" si="30"/>
        <v>1.7307502132851498</v>
      </c>
      <c r="D346" s="2">
        <f t="shared" si="26"/>
        <v>1.7027200373426221</v>
      </c>
      <c r="E346" s="2">
        <f t="shared" si="25"/>
        <v>2.8030175942527658E-2</v>
      </c>
      <c r="F346" s="2">
        <f t="shared" si="29"/>
        <v>1.9069562471104133E-2</v>
      </c>
      <c r="G346" s="2">
        <f t="shared" si="27"/>
        <v>8.9606134714235244E-3</v>
      </c>
      <c r="H346" s="2" t="str">
        <f t="shared" si="28"/>
        <v>Sell</v>
      </c>
    </row>
    <row r="347" spans="1:8" ht="13.5" x14ac:dyDescent="0.25">
      <c r="A347" s="3">
        <f>TITRES_STAT!B350</f>
        <v>42508</v>
      </c>
      <c r="B347" s="17">
        <f>TITRES_STAT!D350</f>
        <v>1.6914</v>
      </c>
      <c r="C347" s="2">
        <f t="shared" si="30"/>
        <v>1.7295424881643575</v>
      </c>
      <c r="D347" s="2">
        <f t="shared" si="26"/>
        <v>1.7018815160579837</v>
      </c>
      <c r="E347" s="2">
        <f t="shared" si="25"/>
        <v>2.766097210637386E-2</v>
      </c>
      <c r="F347" s="2">
        <f t="shared" si="29"/>
        <v>2.0787844398158079E-2</v>
      </c>
      <c r="G347" s="2">
        <f t="shared" si="27"/>
        <v>6.8731277082157809E-3</v>
      </c>
      <c r="H347" s="2" t="str">
        <f t="shared" si="28"/>
        <v>Sell</v>
      </c>
    </row>
    <row r="348" spans="1:8" ht="13.5" x14ac:dyDescent="0.25">
      <c r="A348" s="3">
        <f>TITRES_STAT!B351</f>
        <v>42509</v>
      </c>
      <c r="B348" s="17">
        <f>TITRES_STAT!D351</f>
        <v>1.6967000000000001</v>
      </c>
      <c r="C348" s="2">
        <f t="shared" si="30"/>
        <v>1.7236744130621489</v>
      </c>
      <c r="D348" s="2">
        <f t="shared" si="26"/>
        <v>1.7014977000536886</v>
      </c>
      <c r="E348" s="2">
        <f t="shared" ref="E348:E411" si="31">C348-D348</f>
        <v>2.2176713008460247E-2</v>
      </c>
      <c r="F348" s="2">
        <f t="shared" si="29"/>
        <v>2.1065618120218513E-2</v>
      </c>
      <c r="G348" s="2">
        <f t="shared" si="27"/>
        <v>1.1110948882417336E-3</v>
      </c>
      <c r="H348" s="2" t="str">
        <f t="shared" si="28"/>
        <v>Sell</v>
      </c>
    </row>
    <row r="349" spans="1:8" ht="13.5" x14ac:dyDescent="0.25">
      <c r="A349" s="3">
        <f>TITRES_STAT!B352</f>
        <v>42510</v>
      </c>
      <c r="B349" s="17">
        <f>TITRES_STAT!D352</f>
        <v>1.7072000000000001</v>
      </c>
      <c r="C349" s="2">
        <f t="shared" si="30"/>
        <v>1.7170937341295105</v>
      </c>
      <c r="D349" s="2">
        <f t="shared" ref="D349:D412" si="32">$D$4*B349+(1-$D$4)*D348</f>
        <v>1.7019200926423044</v>
      </c>
      <c r="E349" s="2">
        <f t="shared" si="31"/>
        <v>1.5173641487206124E-2</v>
      </c>
      <c r="F349" s="2">
        <f t="shared" si="29"/>
        <v>1.9887222793616037E-2</v>
      </c>
      <c r="G349" s="2">
        <f t="shared" si="27"/>
        <v>-4.7135813064099127E-3</v>
      </c>
      <c r="H349" s="2" t="str">
        <f t="shared" si="28"/>
        <v>Hold</v>
      </c>
    </row>
    <row r="350" spans="1:8" ht="13.5" x14ac:dyDescent="0.25">
      <c r="A350" s="3">
        <f>TITRES_STAT!B353</f>
        <v>42513</v>
      </c>
      <c r="B350" s="17">
        <f>TITRES_STAT!D353</f>
        <v>1.7072000000000001</v>
      </c>
      <c r="C350" s="2">
        <f t="shared" si="30"/>
        <v>1.711525467340355</v>
      </c>
      <c r="D350" s="2">
        <f t="shared" si="32"/>
        <v>1.7023111968910225</v>
      </c>
      <c r="E350" s="2">
        <f t="shared" si="31"/>
        <v>9.21427044933254E-3</v>
      </c>
      <c r="F350" s="2">
        <f t="shared" si="29"/>
        <v>1.7752632324759338E-2</v>
      </c>
      <c r="G350" s="2">
        <f t="shared" si="27"/>
        <v>-8.5383618754267983E-3</v>
      </c>
      <c r="H350" s="2" t="str">
        <f t="shared" si="28"/>
        <v>Hold</v>
      </c>
    </row>
    <row r="351" spans="1:8" ht="13.5" x14ac:dyDescent="0.25">
      <c r="A351" s="3">
        <f>TITRES_STAT!B354</f>
        <v>42514</v>
      </c>
      <c r="B351" s="17">
        <f>TITRES_STAT!D354</f>
        <v>1.7072000000000001</v>
      </c>
      <c r="C351" s="2">
        <f t="shared" si="30"/>
        <v>1.7068138569803004</v>
      </c>
      <c r="D351" s="2">
        <f t="shared" si="32"/>
        <v>1.7026733304546504</v>
      </c>
      <c r="E351" s="2">
        <f t="shared" si="31"/>
        <v>4.1405265256500012E-3</v>
      </c>
      <c r="F351" s="2">
        <f t="shared" si="29"/>
        <v>1.5030211164937472E-2</v>
      </c>
      <c r="G351" s="2">
        <f t="shared" si="27"/>
        <v>-1.088968463928747E-2</v>
      </c>
      <c r="H351" s="2" t="str">
        <f t="shared" si="28"/>
        <v>Hold</v>
      </c>
    </row>
    <row r="352" spans="1:8" ht="13.5" x14ac:dyDescent="0.25">
      <c r="A352" s="3">
        <f>TITRES_STAT!B355</f>
        <v>42515</v>
      </c>
      <c r="B352" s="17">
        <f>TITRES_STAT!D355</f>
        <v>1.7072000000000001</v>
      </c>
      <c r="C352" s="2">
        <f t="shared" si="30"/>
        <v>1.705257878983331</v>
      </c>
      <c r="D352" s="2">
        <f t="shared" si="32"/>
        <v>1.7030086393098616</v>
      </c>
      <c r="E352" s="2">
        <f t="shared" si="31"/>
        <v>2.2492396734694609E-3</v>
      </c>
      <c r="F352" s="2">
        <f t="shared" si="29"/>
        <v>1.2474016866643869E-2</v>
      </c>
      <c r="G352" s="2">
        <f t="shared" si="27"/>
        <v>-1.0224777193174408E-2</v>
      </c>
      <c r="H352" s="2" t="str">
        <f t="shared" si="28"/>
        <v>Hold</v>
      </c>
    </row>
    <row r="353" spans="1:8" ht="13.5" x14ac:dyDescent="0.25">
      <c r="A353" s="3">
        <f>TITRES_STAT!B356</f>
        <v>42516</v>
      </c>
      <c r="B353" s="17">
        <f>TITRES_STAT!D356</f>
        <v>1.6967000000000001</v>
      </c>
      <c r="C353" s="2">
        <f t="shared" si="30"/>
        <v>1.7015105129858954</v>
      </c>
      <c r="D353" s="2">
        <f t="shared" si="32"/>
        <v>1.7025413326943164</v>
      </c>
      <c r="E353" s="2">
        <f t="shared" si="31"/>
        <v>-1.0308197084210047E-3</v>
      </c>
      <c r="F353" s="2">
        <f t="shared" si="29"/>
        <v>9.7730495516308944E-3</v>
      </c>
      <c r="G353" s="2">
        <f t="shared" si="27"/>
        <v>-1.0803869260051899E-2</v>
      </c>
      <c r="H353" s="2" t="str">
        <f t="shared" si="28"/>
        <v>Hold</v>
      </c>
    </row>
    <row r="354" spans="1:8" ht="13.5" x14ac:dyDescent="0.25">
      <c r="A354" s="3">
        <f>TITRES_STAT!B357</f>
        <v>42517</v>
      </c>
      <c r="B354" s="17">
        <f>TITRES_STAT!D357</f>
        <v>1.7072000000000001</v>
      </c>
      <c r="C354" s="2">
        <f t="shared" si="30"/>
        <v>1.6991550494496037</v>
      </c>
      <c r="D354" s="2">
        <f t="shared" si="32"/>
        <v>1.7028864191614042</v>
      </c>
      <c r="E354" s="2">
        <f t="shared" si="31"/>
        <v>-3.7313697118004363E-3</v>
      </c>
      <c r="F354" s="2">
        <f t="shared" si="29"/>
        <v>7.0721656989446288E-3</v>
      </c>
      <c r="G354" s="2">
        <f t="shared" si="27"/>
        <v>-1.0803535410745066E-2</v>
      </c>
      <c r="H354" s="2" t="str">
        <f t="shared" si="28"/>
        <v>Hold</v>
      </c>
    </row>
    <row r="355" spans="1:8" ht="13.5" x14ac:dyDescent="0.25">
      <c r="A355" s="3">
        <f>TITRES_STAT!B358</f>
        <v>42520</v>
      </c>
      <c r="B355" s="17">
        <f>TITRES_STAT!D358</f>
        <v>1.7229000000000001</v>
      </c>
      <c r="C355" s="2">
        <f t="shared" si="30"/>
        <v>1.6979619649188953</v>
      </c>
      <c r="D355" s="2">
        <f t="shared" si="32"/>
        <v>1.7043689066309298</v>
      </c>
      <c r="E355" s="2">
        <f t="shared" si="31"/>
        <v>-6.4069417120344863E-3</v>
      </c>
      <c r="F355" s="2">
        <f t="shared" si="29"/>
        <v>4.3763442167488054E-3</v>
      </c>
      <c r="G355" s="2">
        <f t="shared" si="27"/>
        <v>-1.0783285928783292E-2</v>
      </c>
      <c r="H355" s="2" t="str">
        <f t="shared" si="28"/>
        <v>Hold</v>
      </c>
    </row>
    <row r="356" spans="1:8" ht="13.5" x14ac:dyDescent="0.25">
      <c r="A356" s="3">
        <f>TITRES_STAT!B359</f>
        <v>42521</v>
      </c>
      <c r="B356" s="17">
        <f>TITRES_STAT!D359</f>
        <v>1.7282</v>
      </c>
      <c r="C356" s="2">
        <f t="shared" si="30"/>
        <v>1.69695243185445</v>
      </c>
      <c r="D356" s="2">
        <f t="shared" si="32"/>
        <v>1.7061341728064165</v>
      </c>
      <c r="E356" s="2">
        <f t="shared" si="31"/>
        <v>-9.1817409519665549E-3</v>
      </c>
      <c r="F356" s="2">
        <f t="shared" si="29"/>
        <v>1.6647271830057334E-3</v>
      </c>
      <c r="G356" s="2">
        <f t="shared" ref="G356:G419" si="33">E356-F356</f>
        <v>-1.0846468134972288E-2</v>
      </c>
      <c r="H356" s="2" t="str">
        <f t="shared" ref="H356:H419" si="34">IF(G356&lt;0,"Hold","Sell")</f>
        <v>Hold</v>
      </c>
    </row>
    <row r="357" spans="1:8" ht="13.5" x14ac:dyDescent="0.25">
      <c r="A357" s="3">
        <f>TITRES_STAT!B360</f>
        <v>42522</v>
      </c>
      <c r="B357" s="17">
        <f>TITRES_STAT!D360</f>
        <v>1.7439</v>
      </c>
      <c r="C357" s="2">
        <f t="shared" si="30"/>
        <v>1.6960982115691499</v>
      </c>
      <c r="D357" s="2">
        <f t="shared" si="32"/>
        <v>1.7089316414874227</v>
      </c>
      <c r="E357" s="2">
        <f t="shared" si="31"/>
        <v>-1.2833429918272854E-2</v>
      </c>
      <c r="F357" s="2">
        <f t="shared" ref="F357:F420" si="35">(E357*(2/(10)))+((1-(2/10))*F356)</f>
        <v>-1.2349042372499842E-3</v>
      </c>
      <c r="G357" s="2">
        <f t="shared" si="33"/>
        <v>-1.159852568102287E-2</v>
      </c>
      <c r="H357" s="2" t="str">
        <f t="shared" si="34"/>
        <v>Hold</v>
      </c>
    </row>
    <row r="358" spans="1:8" ht="13.5" x14ac:dyDescent="0.25">
      <c r="A358" s="3">
        <f>TITRES_STAT!B361</f>
        <v>42523</v>
      </c>
      <c r="B358" s="17">
        <f>TITRES_STAT!D361</f>
        <v>1.7282</v>
      </c>
      <c r="C358" s="2">
        <f t="shared" si="30"/>
        <v>1.6961907944046652</v>
      </c>
      <c r="D358" s="2">
        <f t="shared" si="32"/>
        <v>1.7103589273031692</v>
      </c>
      <c r="E358" s="2">
        <f t="shared" si="31"/>
        <v>-1.4168132898503938E-2</v>
      </c>
      <c r="F358" s="2">
        <f t="shared" si="35"/>
        <v>-3.8215499695007753E-3</v>
      </c>
      <c r="G358" s="2">
        <f t="shared" si="33"/>
        <v>-1.0346582929003163E-2</v>
      </c>
      <c r="H358" s="2" t="str">
        <f t="shared" si="34"/>
        <v>Hold</v>
      </c>
    </row>
    <row r="359" spans="1:8" ht="13.5" x14ac:dyDescent="0.25">
      <c r="A359" s="3">
        <f>TITRES_STAT!B362</f>
        <v>42524</v>
      </c>
      <c r="B359" s="17">
        <f>TITRES_STAT!D362</f>
        <v>1.7282</v>
      </c>
      <c r="C359" s="2">
        <f t="shared" si="30"/>
        <v>1.6978845183424092</v>
      </c>
      <c r="D359" s="2">
        <f t="shared" si="32"/>
        <v>1.7116804882436751</v>
      </c>
      <c r="E359" s="2">
        <f t="shared" si="31"/>
        <v>-1.379596990126597E-2</v>
      </c>
      <c r="F359" s="2">
        <f t="shared" si="35"/>
        <v>-5.8164339558538147E-3</v>
      </c>
      <c r="G359" s="2">
        <f t="shared" si="33"/>
        <v>-7.9795359454121542E-3</v>
      </c>
      <c r="H359" s="2" t="str">
        <f t="shared" si="34"/>
        <v>Hold</v>
      </c>
    </row>
    <row r="360" spans="1:8" ht="13.5" x14ac:dyDescent="0.25">
      <c r="A360" s="3">
        <f>TITRES_STAT!B363</f>
        <v>42527</v>
      </c>
      <c r="B360" s="17">
        <f>TITRES_STAT!D363</f>
        <v>1.7439</v>
      </c>
      <c r="C360" s="2">
        <f t="shared" si="30"/>
        <v>1.6993176693666538</v>
      </c>
      <c r="D360" s="2">
        <f t="shared" si="32"/>
        <v>1.7140671187441436</v>
      </c>
      <c r="E360" s="2">
        <f t="shared" si="31"/>
        <v>-1.4749449377489787E-2</v>
      </c>
      <c r="F360" s="2">
        <f t="shared" si="35"/>
        <v>-7.6030370401810096E-3</v>
      </c>
      <c r="G360" s="2">
        <f t="shared" si="33"/>
        <v>-7.1464123373087777E-3</v>
      </c>
      <c r="H360" s="2" t="str">
        <f t="shared" si="34"/>
        <v>Hold</v>
      </c>
    </row>
    <row r="361" spans="1:8" ht="13.5" x14ac:dyDescent="0.25">
      <c r="A361" s="3">
        <f>TITRES_STAT!B364</f>
        <v>42528</v>
      </c>
      <c r="B361" s="17">
        <f>TITRES_STAT!D364</f>
        <v>1.7806999999999999</v>
      </c>
      <c r="C361" s="2">
        <f t="shared" si="30"/>
        <v>1.700530335617938</v>
      </c>
      <c r="D361" s="2">
        <f t="shared" si="32"/>
        <v>1.7190028877260588</v>
      </c>
      <c r="E361" s="2">
        <f t="shared" si="31"/>
        <v>-1.8472552108120821E-2</v>
      </c>
      <c r="F361" s="2">
        <f t="shared" si="35"/>
        <v>-9.7769400537689732E-3</v>
      </c>
      <c r="G361" s="2">
        <f t="shared" si="33"/>
        <v>-8.6956120543518478E-3</v>
      </c>
      <c r="H361" s="2" t="str">
        <f t="shared" si="34"/>
        <v>Hold</v>
      </c>
    </row>
    <row r="362" spans="1:8" ht="13.5" x14ac:dyDescent="0.25">
      <c r="A362" s="3">
        <f>TITRES_STAT!B365</f>
        <v>42529</v>
      </c>
      <c r="B362" s="17">
        <f>TITRES_STAT!D365</f>
        <v>1.7386999999999999</v>
      </c>
      <c r="C362" s="2">
        <f t="shared" si="30"/>
        <v>1.701556437830563</v>
      </c>
      <c r="D362" s="2">
        <f t="shared" si="32"/>
        <v>1.720461933079684</v>
      </c>
      <c r="E362" s="2">
        <f t="shared" si="31"/>
        <v>-1.8905495249120996E-2</v>
      </c>
      <c r="F362" s="2">
        <f t="shared" si="35"/>
        <v>-1.1602651092839379E-2</v>
      </c>
      <c r="G362" s="2">
        <f t="shared" si="33"/>
        <v>-7.3028441562816172E-3</v>
      </c>
      <c r="H362" s="2" t="str">
        <f t="shared" si="34"/>
        <v>Hold</v>
      </c>
    </row>
    <row r="363" spans="1:8" ht="13.5" x14ac:dyDescent="0.25">
      <c r="A363" s="3">
        <f>TITRES_STAT!B366</f>
        <v>42530</v>
      </c>
      <c r="B363" s="17">
        <f>TITRES_STAT!D366</f>
        <v>1.7597</v>
      </c>
      <c r="C363" s="2">
        <f t="shared" si="30"/>
        <v>1.7008092935489378</v>
      </c>
      <c r="D363" s="2">
        <f t="shared" si="32"/>
        <v>1.7233684565552629</v>
      </c>
      <c r="E363" s="2">
        <f t="shared" si="31"/>
        <v>-2.25591630063251E-2</v>
      </c>
      <c r="F363" s="2">
        <f t="shared" si="35"/>
        <v>-1.3793953475536525E-2</v>
      </c>
      <c r="G363" s="2">
        <f t="shared" si="33"/>
        <v>-8.7652095307885758E-3</v>
      </c>
      <c r="H363" s="2" t="str">
        <f t="shared" si="34"/>
        <v>Hold</v>
      </c>
    </row>
    <row r="364" spans="1:8" ht="13.5" x14ac:dyDescent="0.25">
      <c r="A364" s="3">
        <f>TITRES_STAT!B367</f>
        <v>42531</v>
      </c>
      <c r="B364" s="17">
        <f>TITRES_STAT!D367</f>
        <v>1.7649999999999999</v>
      </c>
      <c r="C364" s="2">
        <f t="shared" si="30"/>
        <v>1.7017924791567935</v>
      </c>
      <c r="D364" s="2">
        <f t="shared" si="32"/>
        <v>1.7264522745882065</v>
      </c>
      <c r="E364" s="2">
        <f t="shared" si="31"/>
        <v>-2.4659795431412945E-2</v>
      </c>
      <c r="F364" s="2">
        <f t="shared" si="35"/>
        <v>-1.5967121866711811E-2</v>
      </c>
      <c r="G364" s="2">
        <f t="shared" si="33"/>
        <v>-8.6926735647011345E-3</v>
      </c>
      <c r="H364" s="2" t="str">
        <f t="shared" si="34"/>
        <v>Hold</v>
      </c>
    </row>
    <row r="365" spans="1:8" ht="13.5" x14ac:dyDescent="0.25">
      <c r="A365" s="3">
        <f>TITRES_STAT!B368</f>
        <v>42534</v>
      </c>
      <c r="B365" s="17">
        <f>TITRES_STAT!D368</f>
        <v>1.7649999999999999</v>
      </c>
      <c r="C365" s="2">
        <f t="shared" si="30"/>
        <v>1.7050397900557483</v>
      </c>
      <c r="D365" s="2">
        <f t="shared" si="32"/>
        <v>1.7293076616557466</v>
      </c>
      <c r="E365" s="2">
        <f t="shared" si="31"/>
        <v>-2.4267871599998214E-2</v>
      </c>
      <c r="F365" s="2">
        <f t="shared" si="35"/>
        <v>-1.7627271813369094E-2</v>
      </c>
      <c r="G365" s="2">
        <f t="shared" si="33"/>
        <v>-6.64059978662912E-3</v>
      </c>
      <c r="H365" s="2" t="str">
        <f t="shared" si="34"/>
        <v>Hold</v>
      </c>
    </row>
    <row r="366" spans="1:8" ht="13.5" x14ac:dyDescent="0.25">
      <c r="A366" s="3">
        <f>TITRES_STAT!B369</f>
        <v>42535</v>
      </c>
      <c r="B366" s="17">
        <f>TITRES_STAT!D369</f>
        <v>1.7597</v>
      </c>
      <c r="C366" s="2">
        <f t="shared" si="30"/>
        <v>1.708602899277941</v>
      </c>
      <c r="D366" s="2">
        <f t="shared" si="32"/>
        <v>1.7315589459775431</v>
      </c>
      <c r="E366" s="2">
        <f t="shared" si="31"/>
        <v>-2.2956046699602162E-2</v>
      </c>
      <c r="F366" s="2">
        <f t="shared" si="35"/>
        <v>-1.8693026790615706E-2</v>
      </c>
      <c r="G366" s="2">
        <f t="shared" si="33"/>
        <v>-4.2630199089864554E-3</v>
      </c>
      <c r="H366" s="2" t="str">
        <f t="shared" si="34"/>
        <v>Hold</v>
      </c>
    </row>
    <row r="367" spans="1:8" ht="13.5" x14ac:dyDescent="0.25">
      <c r="A367" s="3">
        <f>TITRES_STAT!B370</f>
        <v>42536</v>
      </c>
      <c r="B367" s="17">
        <f>TITRES_STAT!D370</f>
        <v>1.7439</v>
      </c>
      <c r="C367" s="2">
        <f t="shared" si="30"/>
        <v>1.7140332224659502</v>
      </c>
      <c r="D367" s="2">
        <f t="shared" si="32"/>
        <v>1.7324730981273548</v>
      </c>
      <c r="E367" s="2">
        <f t="shared" si="31"/>
        <v>-1.8439875661404592E-2</v>
      </c>
      <c r="F367" s="2">
        <f t="shared" si="35"/>
        <v>-1.8642396564773484E-2</v>
      </c>
      <c r="G367" s="2">
        <f t="shared" si="33"/>
        <v>2.0252090336889128E-4</v>
      </c>
      <c r="H367" s="2" t="str">
        <f t="shared" si="34"/>
        <v>Sell</v>
      </c>
    </row>
    <row r="368" spans="1:8" ht="13.5" x14ac:dyDescent="0.25">
      <c r="A368" s="3">
        <f>TITRES_STAT!B371</f>
        <v>42537</v>
      </c>
      <c r="B368" s="17">
        <f>TITRES_STAT!D371</f>
        <v>1.7386999999999999</v>
      </c>
      <c r="C368" s="2">
        <f t="shared" si="30"/>
        <v>1.716212726701958</v>
      </c>
      <c r="D368" s="2">
        <f t="shared" si="32"/>
        <v>1.7329343501179211</v>
      </c>
      <c r="E368" s="2">
        <f t="shared" si="31"/>
        <v>-1.6721623415963061E-2</v>
      </c>
      <c r="F368" s="2">
        <f t="shared" si="35"/>
        <v>-1.82582419350114E-2</v>
      </c>
      <c r="G368" s="2">
        <f t="shared" si="33"/>
        <v>1.536618519048339E-3</v>
      </c>
      <c r="H368" s="2" t="str">
        <f t="shared" si="34"/>
        <v>Sell</v>
      </c>
    </row>
    <row r="369" spans="1:8" ht="13.5" x14ac:dyDescent="0.25">
      <c r="A369" s="3">
        <f>TITRES_STAT!B372</f>
        <v>42538</v>
      </c>
      <c r="B369" s="17">
        <f>TITRES_STAT!D372</f>
        <v>1.7386999999999999</v>
      </c>
      <c r="C369" s="2">
        <f t="shared" si="30"/>
        <v>1.7180569225939646</v>
      </c>
      <c r="D369" s="2">
        <f t="shared" si="32"/>
        <v>1.7333614352943714</v>
      </c>
      <c r="E369" s="2">
        <f t="shared" si="31"/>
        <v>-1.530451270040678E-2</v>
      </c>
      <c r="F369" s="2">
        <f t="shared" si="35"/>
        <v>-1.7667496088090477E-2</v>
      </c>
      <c r="G369" s="2">
        <f t="shared" si="33"/>
        <v>2.3629833876836967E-3</v>
      </c>
      <c r="H369" s="2" t="str">
        <f t="shared" si="34"/>
        <v>Sell</v>
      </c>
    </row>
    <row r="370" spans="1:8" ht="13.5" x14ac:dyDescent="0.25">
      <c r="A370" s="3">
        <f>TITRES_STAT!B373</f>
        <v>42541</v>
      </c>
      <c r="B370" s="17">
        <f>TITRES_STAT!D373</f>
        <v>1.7229000000000001</v>
      </c>
      <c r="C370" s="2">
        <f t="shared" si="30"/>
        <v>1.7220327806564315</v>
      </c>
      <c r="D370" s="2">
        <f t="shared" si="32"/>
        <v>1.7325865141614551</v>
      </c>
      <c r="E370" s="2">
        <f t="shared" si="31"/>
        <v>-1.0553733505023644E-2</v>
      </c>
      <c r="F370" s="2">
        <f t="shared" si="35"/>
        <v>-1.6244743571477111E-2</v>
      </c>
      <c r="G370" s="2">
        <f t="shared" si="33"/>
        <v>5.6910100664534675E-3</v>
      </c>
      <c r="H370" s="2" t="str">
        <f t="shared" si="34"/>
        <v>Sell</v>
      </c>
    </row>
    <row r="371" spans="1:8" ht="13.5" x14ac:dyDescent="0.25">
      <c r="A371" s="3">
        <f>TITRES_STAT!B374</f>
        <v>42542</v>
      </c>
      <c r="B371" s="17">
        <f>TITRES_STAT!D374</f>
        <v>1.7177</v>
      </c>
      <c r="C371" s="2">
        <f t="shared" si="30"/>
        <v>1.7310585067092883</v>
      </c>
      <c r="D371" s="2">
        <f t="shared" si="32"/>
        <v>1.7314838094087548</v>
      </c>
      <c r="E371" s="2">
        <f t="shared" si="31"/>
        <v>-4.2530269946650101E-4</v>
      </c>
      <c r="F371" s="2">
        <f t="shared" si="35"/>
        <v>-1.308085539707499E-2</v>
      </c>
      <c r="G371" s="2">
        <f t="shared" si="33"/>
        <v>1.2655552697608489E-2</v>
      </c>
      <c r="H371" s="2" t="str">
        <f t="shared" si="34"/>
        <v>Sell</v>
      </c>
    </row>
    <row r="372" spans="1:8" ht="13.5" x14ac:dyDescent="0.25">
      <c r="A372" s="3">
        <f>TITRES_STAT!B375</f>
        <v>42543</v>
      </c>
      <c r="B372" s="17">
        <f>TITRES_STAT!D375</f>
        <v>1.7177</v>
      </c>
      <c r="C372" s="2">
        <f t="shared" si="30"/>
        <v>1.7322341210617054</v>
      </c>
      <c r="D372" s="2">
        <f t="shared" si="32"/>
        <v>1.7304627864895878</v>
      </c>
      <c r="E372" s="2">
        <f t="shared" si="31"/>
        <v>1.7713345721175333E-3</v>
      </c>
      <c r="F372" s="2">
        <f t="shared" si="35"/>
        <v>-1.0110417403236486E-2</v>
      </c>
      <c r="G372" s="2">
        <f t="shared" si="33"/>
        <v>1.1881751975354019E-2</v>
      </c>
      <c r="H372" s="2" t="str">
        <f t="shared" si="34"/>
        <v>Sell</v>
      </c>
    </row>
    <row r="373" spans="1:8" ht="13.5" x14ac:dyDescent="0.25">
      <c r="A373" s="3">
        <f>TITRES_STAT!B376</f>
        <v>42544</v>
      </c>
      <c r="B373" s="17">
        <f>TITRES_STAT!D376</f>
        <v>1.7334000000000001</v>
      </c>
      <c r="C373" s="2">
        <f t="shared" si="30"/>
        <v>1.7364596408983659</v>
      </c>
      <c r="D373" s="2">
        <f t="shared" si="32"/>
        <v>1.7306803578607295</v>
      </c>
      <c r="E373" s="2">
        <f t="shared" si="31"/>
        <v>5.7792830376364179E-3</v>
      </c>
      <c r="F373" s="2">
        <f t="shared" si="35"/>
        <v>-6.9324773150619048E-3</v>
      </c>
      <c r="G373" s="2">
        <f t="shared" si="33"/>
        <v>1.2711760352698323E-2</v>
      </c>
      <c r="H373" s="2" t="str">
        <f t="shared" si="34"/>
        <v>Sell</v>
      </c>
    </row>
    <row r="374" spans="1:8" ht="13.5" x14ac:dyDescent="0.25">
      <c r="A374" s="3">
        <f>TITRES_STAT!B377</f>
        <v>42545</v>
      </c>
      <c r="B374" s="17">
        <f>TITRES_STAT!D377</f>
        <v>1.7282</v>
      </c>
      <c r="C374" s="2">
        <f t="shared" si="30"/>
        <v>1.7408504653755403</v>
      </c>
      <c r="D374" s="2">
        <f t="shared" si="32"/>
        <v>1.7304966276488236</v>
      </c>
      <c r="E374" s="2">
        <f t="shared" si="31"/>
        <v>1.0353837726716719E-2</v>
      </c>
      <c r="F374" s="2">
        <f t="shared" si="35"/>
        <v>-3.4752143067061799E-3</v>
      </c>
      <c r="G374" s="2">
        <f t="shared" si="33"/>
        <v>1.38290520334229E-2</v>
      </c>
      <c r="H374" s="2" t="str">
        <f t="shared" si="34"/>
        <v>Sell</v>
      </c>
    </row>
    <row r="375" spans="1:8" ht="13.5" x14ac:dyDescent="0.25">
      <c r="A375" s="3">
        <f>TITRES_STAT!B378</f>
        <v>42548</v>
      </c>
      <c r="B375" s="17">
        <f>TITRES_STAT!D378</f>
        <v>1.6914</v>
      </c>
      <c r="C375" s="2">
        <f t="shared" si="30"/>
        <v>1.744565778394688</v>
      </c>
      <c r="D375" s="2">
        <f t="shared" si="32"/>
        <v>1.727600581156318</v>
      </c>
      <c r="E375" s="2">
        <f t="shared" si="31"/>
        <v>1.6965197238369978E-2</v>
      </c>
      <c r="F375" s="2">
        <f t="shared" si="35"/>
        <v>6.1286800230905131E-4</v>
      </c>
      <c r="G375" s="2">
        <f t="shared" si="33"/>
        <v>1.6352329236060927E-2</v>
      </c>
      <c r="H375" s="2" t="str">
        <f t="shared" si="34"/>
        <v>Sell</v>
      </c>
    </row>
    <row r="376" spans="1:8" ht="13.5" x14ac:dyDescent="0.25">
      <c r="A376" s="3">
        <f>TITRES_STAT!B379</f>
        <v>42549</v>
      </c>
      <c r="B376" s="17">
        <f>TITRES_STAT!D379</f>
        <v>1.7229000000000001</v>
      </c>
      <c r="C376" s="2">
        <f t="shared" si="30"/>
        <v>1.7468941201801207</v>
      </c>
      <c r="D376" s="2">
        <f t="shared" si="32"/>
        <v>1.7272523899595538</v>
      </c>
      <c r="E376" s="2">
        <f t="shared" si="31"/>
        <v>1.9641730220566922E-2</v>
      </c>
      <c r="F376" s="2">
        <f t="shared" si="35"/>
        <v>4.4186404459606258E-3</v>
      </c>
      <c r="G376" s="2">
        <f t="shared" si="33"/>
        <v>1.5223089774606296E-2</v>
      </c>
      <c r="H376" s="2" t="str">
        <f t="shared" si="34"/>
        <v>Sell</v>
      </c>
    </row>
    <row r="377" spans="1:8" ht="13.5" x14ac:dyDescent="0.25">
      <c r="A377" s="3">
        <f>TITRES_STAT!B380</f>
        <v>42550</v>
      </c>
      <c r="B377" s="17">
        <f>TITRES_STAT!D380</f>
        <v>1.7229000000000001</v>
      </c>
      <c r="C377" s="2">
        <f t="shared" si="30"/>
        <v>1.7464334863062558</v>
      </c>
      <c r="D377" s="2">
        <f t="shared" si="32"/>
        <v>1.7269299907032907</v>
      </c>
      <c r="E377" s="2">
        <f t="shared" si="31"/>
        <v>1.950349560296516E-2</v>
      </c>
      <c r="F377" s="2">
        <f t="shared" si="35"/>
        <v>7.4356114773615331E-3</v>
      </c>
      <c r="G377" s="2">
        <f t="shared" si="33"/>
        <v>1.2067884125603626E-2</v>
      </c>
      <c r="H377" s="2" t="str">
        <f t="shared" si="34"/>
        <v>Sell</v>
      </c>
    </row>
    <row r="378" spans="1:8" ht="13.5" x14ac:dyDescent="0.25">
      <c r="A378" s="3">
        <f>TITRES_STAT!B381</f>
        <v>42551</v>
      </c>
      <c r="B378" s="17">
        <f>TITRES_STAT!D381</f>
        <v>1.7229000000000001</v>
      </c>
      <c r="C378" s="2">
        <f t="shared" si="30"/>
        <v>1.7452437191822165</v>
      </c>
      <c r="D378" s="2">
        <f t="shared" si="32"/>
        <v>1.7266314728734173</v>
      </c>
      <c r="E378" s="2">
        <f t="shared" si="31"/>
        <v>1.8612246308799207E-2</v>
      </c>
      <c r="F378" s="2">
        <f t="shared" si="35"/>
        <v>9.6709384436490693E-3</v>
      </c>
      <c r="G378" s="2">
        <f t="shared" si="33"/>
        <v>8.9413078651501381E-3</v>
      </c>
      <c r="H378" s="2" t="str">
        <f t="shared" si="34"/>
        <v>Sell</v>
      </c>
    </row>
    <row r="379" spans="1:8" ht="13.5" x14ac:dyDescent="0.25">
      <c r="A379" s="3">
        <f>TITRES_STAT!B382</f>
        <v>42552</v>
      </c>
      <c r="B379" s="17">
        <f>TITRES_STAT!D382</f>
        <v>1.7123999999999999</v>
      </c>
      <c r="C379" s="2">
        <f t="shared" si="30"/>
        <v>1.7442369931541832</v>
      </c>
      <c r="D379" s="2">
        <f t="shared" si="32"/>
        <v>1.7255772896976085</v>
      </c>
      <c r="E379" s="2">
        <f t="shared" si="31"/>
        <v>1.865970345657475E-2</v>
      </c>
      <c r="F379" s="2">
        <f t="shared" si="35"/>
        <v>1.1468691446234205E-2</v>
      </c>
      <c r="G379" s="2">
        <f t="shared" si="33"/>
        <v>7.1910120103405445E-3</v>
      </c>
      <c r="H379" s="2" t="str">
        <f t="shared" si="34"/>
        <v>Sell</v>
      </c>
    </row>
    <row r="380" spans="1:8" ht="13.5" x14ac:dyDescent="0.25">
      <c r="A380" s="3">
        <f>TITRES_STAT!B383</f>
        <v>42555</v>
      </c>
      <c r="B380" s="17">
        <f>TITRES_STAT!D383</f>
        <v>1.7177</v>
      </c>
      <c r="C380" s="2">
        <f t="shared" si="30"/>
        <v>1.7409543788227704</v>
      </c>
      <c r="D380" s="2">
        <f t="shared" si="32"/>
        <v>1.7249937867570448</v>
      </c>
      <c r="E380" s="2">
        <f t="shared" si="31"/>
        <v>1.5960592065725532E-2</v>
      </c>
      <c r="F380" s="2">
        <f t="shared" si="35"/>
        <v>1.2367071570132473E-2</v>
      </c>
      <c r="G380" s="2">
        <f t="shared" si="33"/>
        <v>3.593520495593059E-3</v>
      </c>
      <c r="H380" s="2" t="str">
        <f t="shared" si="34"/>
        <v>Sell</v>
      </c>
    </row>
    <row r="381" spans="1:8" ht="13.5" x14ac:dyDescent="0.25">
      <c r="A381" s="3">
        <f>TITRES_STAT!B384</f>
        <v>42559</v>
      </c>
      <c r="B381" s="17">
        <f>TITRES_STAT!D384</f>
        <v>1.7229000000000001</v>
      </c>
      <c r="C381" s="2">
        <f t="shared" si="30"/>
        <v>1.7373767820808057</v>
      </c>
      <c r="D381" s="2">
        <f t="shared" si="32"/>
        <v>1.7248386914417082</v>
      </c>
      <c r="E381" s="2">
        <f t="shared" si="31"/>
        <v>1.2538090639097499E-2</v>
      </c>
      <c r="F381" s="2">
        <f t="shared" si="35"/>
        <v>1.2401275383925478E-2</v>
      </c>
      <c r="G381" s="2">
        <f t="shared" si="33"/>
        <v>1.3681525517202087E-4</v>
      </c>
      <c r="H381" s="2" t="str">
        <f t="shared" si="34"/>
        <v>Sell</v>
      </c>
    </row>
    <row r="382" spans="1:8" ht="13.5" x14ac:dyDescent="0.25">
      <c r="A382" s="3">
        <f>TITRES_STAT!B385</f>
        <v>42562</v>
      </c>
      <c r="B382" s="17">
        <f>TITRES_STAT!D385</f>
        <v>1.7282</v>
      </c>
      <c r="C382" s="2">
        <f t="shared" si="30"/>
        <v>1.7343495848376049</v>
      </c>
      <c r="D382" s="2">
        <f t="shared" si="32"/>
        <v>1.725087677260841</v>
      </c>
      <c r="E382" s="2">
        <f t="shared" si="31"/>
        <v>9.2619075767639281E-3</v>
      </c>
      <c r="F382" s="2">
        <f t="shared" si="35"/>
        <v>1.177340182249317E-2</v>
      </c>
      <c r="G382" s="2">
        <f t="shared" si="33"/>
        <v>-2.511494245729242E-3</v>
      </c>
      <c r="H382" s="2" t="str">
        <f t="shared" si="34"/>
        <v>Hold</v>
      </c>
    </row>
    <row r="383" spans="1:8" ht="13.5" x14ac:dyDescent="0.25">
      <c r="A383" s="3">
        <f>TITRES_STAT!B386</f>
        <v>42563</v>
      </c>
      <c r="B383" s="17">
        <f>TITRES_STAT!D386</f>
        <v>1.7072000000000001</v>
      </c>
      <c r="C383" s="2">
        <f t="shared" si="30"/>
        <v>1.7342034948625886</v>
      </c>
      <c r="D383" s="2">
        <f t="shared" si="32"/>
        <v>1.7237626641304085</v>
      </c>
      <c r="E383" s="2">
        <f t="shared" si="31"/>
        <v>1.0440830732180162E-2</v>
      </c>
      <c r="F383" s="2">
        <f t="shared" si="35"/>
        <v>1.1506887604430568E-2</v>
      </c>
      <c r="G383" s="2">
        <f t="shared" si="33"/>
        <v>-1.0660568722504066E-3</v>
      </c>
      <c r="H383" s="2" t="str">
        <f t="shared" si="34"/>
        <v>Hold</v>
      </c>
    </row>
    <row r="384" spans="1:8" ht="13.5" x14ac:dyDescent="0.25">
      <c r="A384" s="3">
        <f>TITRES_STAT!B387</f>
        <v>42564</v>
      </c>
      <c r="B384" s="17">
        <f>TITRES_STAT!D387</f>
        <v>1.6967000000000001</v>
      </c>
      <c r="C384" s="2">
        <f t="shared" si="30"/>
        <v>1.7332798802683442</v>
      </c>
      <c r="D384" s="2">
        <f t="shared" si="32"/>
        <v>1.7217580223429709</v>
      </c>
      <c r="E384" s="2">
        <f t="shared" si="31"/>
        <v>1.1521857925373302E-2</v>
      </c>
      <c r="F384" s="2">
        <f t="shared" si="35"/>
        <v>1.1509881668619115E-2</v>
      </c>
      <c r="G384" s="2">
        <f t="shared" si="33"/>
        <v>1.1976256754187703E-5</v>
      </c>
      <c r="H384" s="2" t="str">
        <f t="shared" si="34"/>
        <v>Sell</v>
      </c>
    </row>
    <row r="385" spans="1:8" ht="13.5" x14ac:dyDescent="0.25">
      <c r="A385" s="3">
        <f>TITRES_STAT!B388</f>
        <v>42565</v>
      </c>
      <c r="B385" s="17">
        <f>TITRES_STAT!D388</f>
        <v>1.7334000000000001</v>
      </c>
      <c r="C385" s="2">
        <f t="shared" si="30"/>
        <v>1.7268368217655219</v>
      </c>
      <c r="D385" s="2">
        <f t="shared" si="32"/>
        <v>1.7226203910583064</v>
      </c>
      <c r="E385" s="2">
        <f t="shared" si="31"/>
        <v>4.2164307072154461E-3</v>
      </c>
      <c r="F385" s="2">
        <f t="shared" si="35"/>
        <v>1.0051191476338381E-2</v>
      </c>
      <c r="G385" s="2">
        <f t="shared" si="33"/>
        <v>-5.8347607691229351E-3</v>
      </c>
      <c r="H385" s="2" t="str">
        <f t="shared" si="34"/>
        <v>Hold</v>
      </c>
    </row>
    <row r="386" spans="1:8" ht="13.5" x14ac:dyDescent="0.25">
      <c r="A386" s="3">
        <f>TITRES_STAT!B389</f>
        <v>42566</v>
      </c>
      <c r="B386" s="17">
        <f>TITRES_STAT!D389</f>
        <v>1.7177</v>
      </c>
      <c r="C386" s="2">
        <f t="shared" si="30"/>
        <v>1.7262311568785185</v>
      </c>
      <c r="D386" s="2">
        <f t="shared" si="32"/>
        <v>1.7222559176465801</v>
      </c>
      <c r="E386" s="2">
        <f t="shared" si="31"/>
        <v>3.9752392319383212E-3</v>
      </c>
      <c r="F386" s="2">
        <f t="shared" si="35"/>
        <v>8.8360010274583702E-3</v>
      </c>
      <c r="G386" s="2">
        <f t="shared" si="33"/>
        <v>-4.860761795520049E-3</v>
      </c>
      <c r="H386" s="2" t="str">
        <f t="shared" si="34"/>
        <v>Hold</v>
      </c>
    </row>
    <row r="387" spans="1:8" ht="13.5" x14ac:dyDescent="0.25">
      <c r="A387" s="3">
        <f>TITRES_STAT!B390</f>
        <v>42569</v>
      </c>
      <c r="B387" s="17">
        <f>TITRES_STAT!D390</f>
        <v>1.7282</v>
      </c>
      <c r="C387" s="2">
        <f t="shared" si="30"/>
        <v>1.7257186712049002</v>
      </c>
      <c r="D387" s="2">
        <f t="shared" si="32"/>
        <v>1.7226962200431297</v>
      </c>
      <c r="E387" s="2">
        <f t="shared" si="31"/>
        <v>3.0224511617704675E-3</v>
      </c>
      <c r="F387" s="2">
        <f t="shared" si="35"/>
        <v>7.6732910543207897E-3</v>
      </c>
      <c r="G387" s="2">
        <f t="shared" si="33"/>
        <v>-4.6508398925503222E-3</v>
      </c>
      <c r="H387" s="2" t="str">
        <f t="shared" si="34"/>
        <v>Hold</v>
      </c>
    </row>
    <row r="388" spans="1:8" ht="13.5" x14ac:dyDescent="0.25">
      <c r="A388" s="3">
        <f>TITRES_STAT!B391</f>
        <v>42570</v>
      </c>
      <c r="B388" s="17">
        <f>TITRES_STAT!D391</f>
        <v>1.7334000000000001</v>
      </c>
      <c r="C388" s="2">
        <f t="shared" si="30"/>
        <v>1.7252850294810693</v>
      </c>
      <c r="D388" s="2">
        <f t="shared" si="32"/>
        <v>1.7234890926325277</v>
      </c>
      <c r="E388" s="2">
        <f t="shared" si="31"/>
        <v>1.7959368485416238E-3</v>
      </c>
      <c r="F388" s="2">
        <f t="shared" si="35"/>
        <v>6.4978202131649575E-3</v>
      </c>
      <c r="G388" s="2">
        <f t="shared" si="33"/>
        <v>-4.7018833646233337E-3</v>
      </c>
      <c r="H388" s="2" t="str">
        <f t="shared" si="34"/>
        <v>Hold</v>
      </c>
    </row>
    <row r="389" spans="1:8" ht="13.5" x14ac:dyDescent="0.25">
      <c r="A389" s="3">
        <f>TITRES_STAT!B392</f>
        <v>42571</v>
      </c>
      <c r="B389" s="17">
        <f>TITRES_STAT!D392</f>
        <v>1.7755000000000001</v>
      </c>
      <c r="C389" s="2">
        <f t="shared" si="30"/>
        <v>1.7233027172532125</v>
      </c>
      <c r="D389" s="2">
        <f t="shared" si="32"/>
        <v>1.7273417524375256</v>
      </c>
      <c r="E389" s="2">
        <f t="shared" si="31"/>
        <v>-4.0390351843131445E-3</v>
      </c>
      <c r="F389" s="2">
        <f t="shared" si="35"/>
        <v>4.3904491336693371E-3</v>
      </c>
      <c r="G389" s="2">
        <f t="shared" si="33"/>
        <v>-8.4294843179824816E-3</v>
      </c>
      <c r="H389" s="2" t="str">
        <f t="shared" si="34"/>
        <v>Hold</v>
      </c>
    </row>
    <row r="390" spans="1:8" ht="13.5" x14ac:dyDescent="0.25">
      <c r="A390" s="3">
        <f>TITRES_STAT!B393</f>
        <v>42572</v>
      </c>
      <c r="B390" s="17">
        <f>TITRES_STAT!D393</f>
        <v>1.7755000000000001</v>
      </c>
      <c r="C390" s="2">
        <f t="shared" si="30"/>
        <v>1.7224407607527183</v>
      </c>
      <c r="D390" s="2">
        <f t="shared" si="32"/>
        <v>1.7309090300347461</v>
      </c>
      <c r="E390" s="2">
        <f t="shared" si="31"/>
        <v>-8.4682692820277072E-3</v>
      </c>
      <c r="F390" s="2">
        <f t="shared" si="35"/>
        <v>1.8187054505299281E-3</v>
      </c>
      <c r="G390" s="2">
        <f t="shared" si="33"/>
        <v>-1.0286974732557635E-2</v>
      </c>
      <c r="H390" s="2" t="str">
        <f t="shared" si="34"/>
        <v>Hold</v>
      </c>
    </row>
    <row r="391" spans="1:8" ht="13.5" x14ac:dyDescent="0.25">
      <c r="A391" s="3">
        <f>TITRES_STAT!B394</f>
        <v>42573</v>
      </c>
      <c r="B391" s="17">
        <f>TITRES_STAT!D394</f>
        <v>1.786</v>
      </c>
      <c r="C391" s="2">
        <f t="shared" si="30"/>
        <v>1.7225114129446077</v>
      </c>
      <c r="D391" s="2">
        <f t="shared" si="32"/>
        <v>1.734989842624765</v>
      </c>
      <c r="E391" s="2">
        <f t="shared" si="31"/>
        <v>-1.2478429680157221E-2</v>
      </c>
      <c r="F391" s="2">
        <f t="shared" si="35"/>
        <v>-1.0407215756075016E-3</v>
      </c>
      <c r="G391" s="2">
        <f t="shared" si="33"/>
        <v>-1.1437708104549719E-2</v>
      </c>
      <c r="H391" s="2" t="str">
        <f t="shared" si="34"/>
        <v>Hold</v>
      </c>
    </row>
    <row r="392" spans="1:8" ht="13.5" x14ac:dyDescent="0.25">
      <c r="A392" s="3">
        <f>TITRES_STAT!B395</f>
        <v>42577</v>
      </c>
      <c r="B392" s="17">
        <f>TITRES_STAT!D395</f>
        <v>1.6638999999999999</v>
      </c>
      <c r="C392" s="2">
        <f t="shared" si="30"/>
        <v>1.7233865801838988</v>
      </c>
      <c r="D392" s="2">
        <f t="shared" si="32"/>
        <v>1.7297239283562638</v>
      </c>
      <c r="E392" s="2">
        <f t="shared" si="31"/>
        <v>-6.3373481723649761E-3</v>
      </c>
      <c r="F392" s="2">
        <f t="shared" si="35"/>
        <v>-2.1000468949589966E-3</v>
      </c>
      <c r="G392" s="2">
        <f t="shared" si="33"/>
        <v>-4.237301277405979E-3</v>
      </c>
      <c r="H392" s="2" t="str">
        <f t="shared" si="34"/>
        <v>Hold</v>
      </c>
    </row>
    <row r="393" spans="1:8" ht="13.5" x14ac:dyDescent="0.25">
      <c r="A393" s="3">
        <f>TITRES_STAT!B396</f>
        <v>42578</v>
      </c>
      <c r="B393" s="17">
        <f>TITRES_STAT!D396</f>
        <v>1.8246</v>
      </c>
      <c r="C393" s="2">
        <f t="shared" si="30"/>
        <v>1.7208963370786834</v>
      </c>
      <c r="D393" s="2">
        <f t="shared" si="32"/>
        <v>1.7367517855150589</v>
      </c>
      <c r="E393" s="2">
        <f t="shared" si="31"/>
        <v>-1.5855448436375541E-2</v>
      </c>
      <c r="F393" s="2">
        <f t="shared" si="35"/>
        <v>-4.851127203242306E-3</v>
      </c>
      <c r="G393" s="2">
        <f t="shared" si="33"/>
        <v>-1.1004321233133236E-2</v>
      </c>
      <c r="H393" s="2" t="str">
        <f t="shared" si="34"/>
        <v>Hold</v>
      </c>
    </row>
    <row r="394" spans="1:8" ht="13.5" x14ac:dyDescent="0.25">
      <c r="A394" s="3">
        <f>TITRES_STAT!B397</f>
        <v>42579</v>
      </c>
      <c r="B394" s="17">
        <f>TITRES_STAT!D397</f>
        <v>1.8061</v>
      </c>
      <c r="C394" s="2">
        <f t="shared" si="30"/>
        <v>1.7171738236819627</v>
      </c>
      <c r="D394" s="2">
        <f t="shared" si="32"/>
        <v>1.7418886902917212</v>
      </c>
      <c r="E394" s="2">
        <f t="shared" si="31"/>
        <v>-2.4714866609758523E-2</v>
      </c>
      <c r="F394" s="2">
        <f t="shared" si="35"/>
        <v>-8.8238750845455495E-3</v>
      </c>
      <c r="G394" s="2">
        <f t="shared" si="33"/>
        <v>-1.5890991525212974E-2</v>
      </c>
      <c r="H394" s="2" t="str">
        <f t="shared" si="34"/>
        <v>Hold</v>
      </c>
    </row>
    <row r="395" spans="1:8" ht="13.5" x14ac:dyDescent="0.25">
      <c r="A395" s="3">
        <f>TITRES_STAT!B398</f>
        <v>42580</v>
      </c>
      <c r="B395" s="17">
        <f>TITRES_STAT!D398</f>
        <v>1.8246</v>
      </c>
      <c r="C395" s="2">
        <f t="shared" si="30"/>
        <v>1.7196701585001222</v>
      </c>
      <c r="D395" s="2">
        <f t="shared" si="32"/>
        <v>1.748015453973816</v>
      </c>
      <c r="E395" s="2">
        <f t="shared" si="31"/>
        <v>-2.8345295473693799E-2</v>
      </c>
      <c r="F395" s="2">
        <f t="shared" si="35"/>
        <v>-1.2728159162375199E-2</v>
      </c>
      <c r="G395" s="2">
        <f t="shared" si="33"/>
        <v>-1.56171363113186E-2</v>
      </c>
      <c r="H395" s="2" t="str">
        <f t="shared" si="34"/>
        <v>Hold</v>
      </c>
    </row>
    <row r="396" spans="1:8" ht="13.5" x14ac:dyDescent="0.25">
      <c r="A396" s="3">
        <f>TITRES_STAT!B399</f>
        <v>42583</v>
      </c>
      <c r="B396" s="17">
        <f>TITRES_STAT!D399</f>
        <v>1.8307</v>
      </c>
      <c r="C396" s="2">
        <f t="shared" si="30"/>
        <v>1.7193670571924111</v>
      </c>
      <c r="D396" s="2">
        <f t="shared" si="32"/>
        <v>1.7541402351609408</v>
      </c>
      <c r="E396" s="2">
        <f t="shared" si="31"/>
        <v>-3.4773177968529634E-2</v>
      </c>
      <c r="F396" s="2">
        <f t="shared" si="35"/>
        <v>-1.7137162923606085E-2</v>
      </c>
      <c r="G396" s="2">
        <f t="shared" si="33"/>
        <v>-1.7636015044923549E-2</v>
      </c>
      <c r="H396" s="2" t="str">
        <f t="shared" si="34"/>
        <v>Hold</v>
      </c>
    </row>
    <row r="397" spans="1:8" ht="13.5" x14ac:dyDescent="0.25">
      <c r="A397" s="3">
        <f>TITRES_STAT!B400</f>
        <v>42584</v>
      </c>
      <c r="B397" s="17">
        <f>TITRES_STAT!D400</f>
        <v>1.7814000000000001</v>
      </c>
      <c r="C397" s="2">
        <f t="shared" si="30"/>
        <v>1.7207259714705017</v>
      </c>
      <c r="D397" s="2">
        <f t="shared" si="32"/>
        <v>1.756159477000871</v>
      </c>
      <c r="E397" s="2">
        <f t="shared" si="31"/>
        <v>-3.5433505530369391E-2</v>
      </c>
      <c r="F397" s="2">
        <f t="shared" si="35"/>
        <v>-2.0796431444958748E-2</v>
      </c>
      <c r="G397" s="2">
        <f t="shared" si="33"/>
        <v>-1.4637074085410644E-2</v>
      </c>
      <c r="H397" s="2" t="str">
        <f t="shared" si="34"/>
        <v>Hold</v>
      </c>
    </row>
    <row r="398" spans="1:8" ht="13.5" x14ac:dyDescent="0.25">
      <c r="A398" s="3">
        <f>TITRES_STAT!B401</f>
        <v>42585</v>
      </c>
      <c r="B398" s="17">
        <f>TITRES_STAT!D401</f>
        <v>1.7814000000000001</v>
      </c>
      <c r="C398" s="2">
        <f t="shared" si="30"/>
        <v>1.7226758220135014</v>
      </c>
      <c r="D398" s="2">
        <f t="shared" si="32"/>
        <v>1.7580291453711769</v>
      </c>
      <c r="E398" s="2">
        <f t="shared" si="31"/>
        <v>-3.5353323357675492E-2</v>
      </c>
      <c r="F398" s="2">
        <f t="shared" si="35"/>
        <v>-2.3707809827502098E-2</v>
      </c>
      <c r="G398" s="2">
        <f t="shared" si="33"/>
        <v>-1.1645513530173394E-2</v>
      </c>
      <c r="H398" s="2" t="str">
        <f t="shared" si="34"/>
        <v>Hold</v>
      </c>
    </row>
    <row r="399" spans="1:8" ht="13.5" x14ac:dyDescent="0.25">
      <c r="A399" s="3">
        <f>TITRES_STAT!B402</f>
        <v>42586</v>
      </c>
      <c r="B399" s="17">
        <f>TITRES_STAT!D402</f>
        <v>1.7876000000000001</v>
      </c>
      <c r="C399" s="2">
        <f t="shared" ref="C399:C462" si="36">$C$4*B389+C398*(1-$C$4)</f>
        <v>1.7308026186268091</v>
      </c>
      <c r="D399" s="2">
        <f t="shared" si="32"/>
        <v>1.760219579047386</v>
      </c>
      <c r="E399" s="2">
        <f t="shared" si="31"/>
        <v>-2.9416960420576954E-2</v>
      </c>
      <c r="F399" s="2">
        <f t="shared" si="35"/>
        <v>-2.4849639946117073E-2</v>
      </c>
      <c r="G399" s="2">
        <f t="shared" si="33"/>
        <v>-4.5673204744598808E-3</v>
      </c>
      <c r="H399" s="2" t="str">
        <f t="shared" si="34"/>
        <v>Hold</v>
      </c>
    </row>
    <row r="400" spans="1:8" ht="13.5" x14ac:dyDescent="0.25">
      <c r="A400" s="3">
        <f>TITRES_STAT!B403</f>
        <v>42587</v>
      </c>
      <c r="B400" s="17">
        <f>TITRES_STAT!D403</f>
        <v>1.8184</v>
      </c>
      <c r="C400" s="2">
        <f t="shared" si="36"/>
        <v>1.737679138838069</v>
      </c>
      <c r="D400" s="2">
        <f t="shared" si="32"/>
        <v>1.7645292398586907</v>
      </c>
      <c r="E400" s="2">
        <f t="shared" si="31"/>
        <v>-2.6850101020621686E-2</v>
      </c>
      <c r="F400" s="2">
        <f t="shared" si="35"/>
        <v>-2.5249732161017998E-2</v>
      </c>
      <c r="G400" s="2">
        <f t="shared" si="33"/>
        <v>-1.6003688596036882E-3</v>
      </c>
      <c r="H400" s="2" t="str">
        <f t="shared" si="34"/>
        <v>Hold</v>
      </c>
    </row>
    <row r="401" spans="1:8" ht="13.5" x14ac:dyDescent="0.25">
      <c r="A401" s="3">
        <f>TITRES_STAT!B404</f>
        <v>42590</v>
      </c>
      <c r="B401" s="17">
        <f>TITRES_STAT!D404</f>
        <v>1.8369</v>
      </c>
      <c r="C401" s="2">
        <f t="shared" si="36"/>
        <v>1.7451131174783661</v>
      </c>
      <c r="D401" s="2">
        <f t="shared" si="32"/>
        <v>1.7698900369061952</v>
      </c>
      <c r="E401" s="2">
        <f t="shared" si="31"/>
        <v>-2.4776919427829114E-2</v>
      </c>
      <c r="F401" s="2">
        <f t="shared" si="35"/>
        <v>-2.5155169614380222E-2</v>
      </c>
      <c r="G401" s="2">
        <f t="shared" si="33"/>
        <v>3.7825018655110801E-4</v>
      </c>
      <c r="H401" s="2" t="str">
        <f t="shared" si="34"/>
        <v>Sell</v>
      </c>
    </row>
    <row r="402" spans="1:8" ht="13.5" x14ac:dyDescent="0.25">
      <c r="A402" s="3">
        <f>TITRES_STAT!B405</f>
        <v>42591</v>
      </c>
      <c r="B402" s="17">
        <f>TITRES_STAT!D405</f>
        <v>1.8184</v>
      </c>
      <c r="C402" s="2">
        <f t="shared" si="36"/>
        <v>1.7326187917124636</v>
      </c>
      <c r="D402" s="2">
        <f t="shared" si="32"/>
        <v>1.7734833675057362</v>
      </c>
      <c r="E402" s="2">
        <f t="shared" si="31"/>
        <v>-4.0864575793272628E-2</v>
      </c>
      <c r="F402" s="2">
        <f t="shared" si="35"/>
        <v>-2.8297050850158705E-2</v>
      </c>
      <c r="G402" s="2">
        <f t="shared" si="33"/>
        <v>-1.2567524943113924E-2</v>
      </c>
      <c r="H402" s="2" t="str">
        <f t="shared" si="34"/>
        <v>Hold</v>
      </c>
    </row>
    <row r="403" spans="1:8" ht="13.5" x14ac:dyDescent="0.25">
      <c r="A403" s="3">
        <f>TITRES_STAT!B406</f>
        <v>42592</v>
      </c>
      <c r="B403" s="17">
        <f>TITRES_STAT!D406</f>
        <v>1.8184</v>
      </c>
      <c r="C403" s="2">
        <f t="shared" si="36"/>
        <v>1.746769746833623</v>
      </c>
      <c r="D403" s="2">
        <f t="shared" si="32"/>
        <v>1.7768105254682742</v>
      </c>
      <c r="E403" s="2">
        <f t="shared" si="31"/>
        <v>-3.0040778634651266E-2</v>
      </c>
      <c r="F403" s="2">
        <f t="shared" si="35"/>
        <v>-2.8645796407057219E-2</v>
      </c>
      <c r="G403" s="2">
        <f t="shared" si="33"/>
        <v>-1.3949822275940472E-3</v>
      </c>
      <c r="H403" s="2" t="str">
        <f t="shared" si="34"/>
        <v>Hold</v>
      </c>
    </row>
    <row r="404" spans="1:8" ht="13.5" x14ac:dyDescent="0.25">
      <c r="A404" s="3">
        <f>TITRES_STAT!B407</f>
        <v>42593</v>
      </c>
      <c r="B404" s="17">
        <f>TITRES_STAT!D407</f>
        <v>1.8431</v>
      </c>
      <c r="C404" s="2">
        <f t="shared" si="36"/>
        <v>1.7558974780899885</v>
      </c>
      <c r="D404" s="2">
        <f t="shared" si="32"/>
        <v>1.7817208569150687</v>
      </c>
      <c r="E404" s="2">
        <f t="shared" si="31"/>
        <v>-2.5823378825080123E-2</v>
      </c>
      <c r="F404" s="2">
        <f t="shared" si="35"/>
        <v>-2.8081312890661798E-2</v>
      </c>
      <c r="G404" s="2">
        <f t="shared" si="33"/>
        <v>2.2579340655816751E-3</v>
      </c>
      <c r="H404" s="2" t="str">
        <f t="shared" si="34"/>
        <v>Sell</v>
      </c>
    </row>
    <row r="405" spans="1:8" ht="13.5" x14ac:dyDescent="0.25">
      <c r="A405" s="3">
        <f>TITRES_STAT!B408</f>
        <v>42594</v>
      </c>
      <c r="B405" s="17">
        <f>TITRES_STAT!D408</f>
        <v>1.8369</v>
      </c>
      <c r="C405" s="2">
        <f t="shared" si="36"/>
        <v>1.7664670968453748</v>
      </c>
      <c r="D405" s="2">
        <f t="shared" si="32"/>
        <v>1.7858082008472858</v>
      </c>
      <c r="E405" s="2">
        <f t="shared" si="31"/>
        <v>-1.9341104001910914E-2</v>
      </c>
      <c r="F405" s="2">
        <f t="shared" si="35"/>
        <v>-2.6333271112911623E-2</v>
      </c>
      <c r="G405" s="2">
        <f t="shared" si="33"/>
        <v>6.9921671110007091E-3</v>
      </c>
      <c r="H405" s="2" t="str">
        <f t="shared" si="34"/>
        <v>Sell</v>
      </c>
    </row>
    <row r="406" spans="1:8" ht="13.5" x14ac:dyDescent="0.25">
      <c r="A406" s="3">
        <f>TITRES_STAT!B409</f>
        <v>42597</v>
      </c>
      <c r="B406" s="17">
        <f>TITRES_STAT!D409</f>
        <v>1.8184</v>
      </c>
      <c r="C406" s="2">
        <f t="shared" si="36"/>
        <v>1.7763490819460863</v>
      </c>
      <c r="D406" s="2">
        <f t="shared" si="32"/>
        <v>1.7882224081919313</v>
      </c>
      <c r="E406" s="2">
        <f t="shared" si="31"/>
        <v>-1.1873326245845028E-2</v>
      </c>
      <c r="F406" s="2">
        <f t="shared" si="35"/>
        <v>-2.3441282139498306E-2</v>
      </c>
      <c r="G406" s="2">
        <f t="shared" si="33"/>
        <v>1.1567955893653278E-2</v>
      </c>
      <c r="H406" s="2" t="str">
        <f t="shared" si="34"/>
        <v>Sell</v>
      </c>
    </row>
    <row r="407" spans="1:8" ht="13.5" x14ac:dyDescent="0.25">
      <c r="A407" s="3">
        <f>TITRES_STAT!B410</f>
        <v>42598</v>
      </c>
      <c r="B407" s="17">
        <f>TITRES_STAT!D410</f>
        <v>1.8184</v>
      </c>
      <c r="C407" s="2">
        <f t="shared" si="36"/>
        <v>1.7771261462620731</v>
      </c>
      <c r="D407" s="2">
        <f t="shared" si="32"/>
        <v>1.7904577853628993</v>
      </c>
      <c r="E407" s="2">
        <f t="shared" si="31"/>
        <v>-1.3331639100826242E-2</v>
      </c>
      <c r="F407" s="2">
        <f t="shared" si="35"/>
        <v>-2.1419353531763895E-2</v>
      </c>
      <c r="G407" s="2">
        <f t="shared" si="33"/>
        <v>8.0877144309376529E-3</v>
      </c>
      <c r="H407" s="2" t="str">
        <f t="shared" si="34"/>
        <v>Sell</v>
      </c>
    </row>
    <row r="408" spans="1:8" ht="13.5" x14ac:dyDescent="0.25">
      <c r="A408" s="3">
        <f>TITRES_STAT!B411</f>
        <v>42599</v>
      </c>
      <c r="B408" s="17">
        <f>TITRES_STAT!D411</f>
        <v>1.8122</v>
      </c>
      <c r="C408" s="2">
        <f t="shared" si="36"/>
        <v>1.7777836622217542</v>
      </c>
      <c r="D408" s="2">
        <f t="shared" si="32"/>
        <v>1.7920683197804625</v>
      </c>
      <c r="E408" s="2">
        <f t="shared" si="31"/>
        <v>-1.4284657558708336E-2</v>
      </c>
      <c r="F408" s="2">
        <f t="shared" si="35"/>
        <v>-1.9992414337152785E-2</v>
      </c>
      <c r="G408" s="2">
        <f t="shared" si="33"/>
        <v>5.7077567784444491E-3</v>
      </c>
      <c r="H408" s="2" t="str">
        <f t="shared" si="34"/>
        <v>Sell</v>
      </c>
    </row>
    <row r="409" spans="1:8" ht="13.5" x14ac:dyDescent="0.25">
      <c r="A409" s="3">
        <f>TITRES_STAT!B412</f>
        <v>42600</v>
      </c>
      <c r="B409" s="17">
        <f>TITRES_STAT!D412</f>
        <v>1.8122</v>
      </c>
      <c r="C409" s="2">
        <f t="shared" si="36"/>
        <v>1.779293868033792</v>
      </c>
      <c r="D409" s="2">
        <f t="shared" si="32"/>
        <v>1.7935595553522803</v>
      </c>
      <c r="E409" s="2">
        <f t="shared" si="31"/>
        <v>-1.4265687318488318E-2</v>
      </c>
      <c r="F409" s="2">
        <f t="shared" si="35"/>
        <v>-1.8847068933419892E-2</v>
      </c>
      <c r="G409" s="2">
        <f t="shared" si="33"/>
        <v>4.5813816149315734E-3</v>
      </c>
      <c r="H409" s="2" t="str">
        <f t="shared" si="34"/>
        <v>Sell</v>
      </c>
    </row>
    <row r="410" spans="1:8" ht="13.5" x14ac:dyDescent="0.25">
      <c r="A410" s="3">
        <f>TITRES_STAT!B413</f>
        <v>42601</v>
      </c>
      <c r="B410" s="17">
        <f>TITRES_STAT!D413</f>
        <v>1.8061</v>
      </c>
      <c r="C410" s="2">
        <f t="shared" si="36"/>
        <v>1.7853101960285933</v>
      </c>
      <c r="D410" s="2">
        <f t="shared" si="32"/>
        <v>1.7944884771780374</v>
      </c>
      <c r="E410" s="2">
        <f t="shared" si="31"/>
        <v>-9.1782811494440786E-3</v>
      </c>
      <c r="F410" s="2">
        <f t="shared" si="35"/>
        <v>-1.6913311376624728E-2</v>
      </c>
      <c r="G410" s="2">
        <f t="shared" si="33"/>
        <v>7.7350302271806497E-3</v>
      </c>
      <c r="H410" s="2" t="str">
        <f t="shared" si="34"/>
        <v>Sell</v>
      </c>
    </row>
    <row r="411" spans="1:8" ht="13.5" x14ac:dyDescent="0.25">
      <c r="A411" s="3">
        <f>TITRES_STAT!B414</f>
        <v>42604</v>
      </c>
      <c r="B411" s="17">
        <f>TITRES_STAT!D414</f>
        <v>1.8122</v>
      </c>
      <c r="C411" s="2">
        <f t="shared" si="36"/>
        <v>1.7932470889472711</v>
      </c>
      <c r="D411" s="2">
        <f t="shared" si="32"/>
        <v>1.7958004418315161</v>
      </c>
      <c r="E411" s="2">
        <f t="shared" si="31"/>
        <v>-2.5533528842449638E-3</v>
      </c>
      <c r="F411" s="2">
        <f t="shared" si="35"/>
        <v>-1.4041319678148777E-2</v>
      </c>
      <c r="G411" s="2">
        <f t="shared" si="33"/>
        <v>1.1487966793903813E-2</v>
      </c>
      <c r="H411" s="2" t="str">
        <f t="shared" si="34"/>
        <v>Sell</v>
      </c>
    </row>
    <row r="412" spans="1:8" ht="13.5" x14ac:dyDescent="0.25">
      <c r="A412" s="3">
        <f>TITRES_STAT!B415</f>
        <v>42605</v>
      </c>
      <c r="B412" s="17">
        <f>TITRES_STAT!D415</f>
        <v>1.8184</v>
      </c>
      <c r="C412" s="2">
        <f t="shared" si="36"/>
        <v>1.797116767570768</v>
      </c>
      <c r="D412" s="2">
        <f t="shared" si="32"/>
        <v>1.7974744831773297</v>
      </c>
      <c r="E412" s="2">
        <f t="shared" ref="E412:E475" si="37">C412-D412</f>
        <v>-3.5771560656172596E-4</v>
      </c>
      <c r="F412" s="2">
        <f t="shared" si="35"/>
        <v>-1.1304598863831368E-2</v>
      </c>
      <c r="G412" s="2">
        <f t="shared" si="33"/>
        <v>1.0946883257269642E-2</v>
      </c>
      <c r="H412" s="2" t="str">
        <f t="shared" si="34"/>
        <v>Sell</v>
      </c>
    </row>
    <row r="413" spans="1:8" ht="13.5" x14ac:dyDescent="0.25">
      <c r="A413" s="3">
        <f>TITRES_STAT!B416</f>
        <v>42606</v>
      </c>
      <c r="B413" s="17">
        <f>TITRES_STAT!D416</f>
        <v>1.8184</v>
      </c>
      <c r="C413" s="2">
        <f t="shared" si="36"/>
        <v>1.8003911110214192</v>
      </c>
      <c r="D413" s="2">
        <f t="shared" ref="D413:D476" si="38">$D$4*B413+(1-$D$4)*D412</f>
        <v>1.7990245214604905</v>
      </c>
      <c r="E413" s="2">
        <f t="shared" si="37"/>
        <v>1.3665895609287215E-3</v>
      </c>
      <c r="F413" s="2">
        <f t="shared" si="35"/>
        <v>-8.7703611788793514E-3</v>
      </c>
      <c r="G413" s="2">
        <f t="shared" si="33"/>
        <v>1.0136950739808073E-2</v>
      </c>
      <c r="H413" s="2" t="str">
        <f t="shared" si="34"/>
        <v>Sell</v>
      </c>
    </row>
    <row r="414" spans="1:8" ht="13.5" x14ac:dyDescent="0.25">
      <c r="A414" s="3">
        <f>TITRES_STAT!B417</f>
        <v>42607</v>
      </c>
      <c r="B414" s="17">
        <f>TITRES_STAT!D417</f>
        <v>1.8122</v>
      </c>
      <c r="C414" s="2">
        <f t="shared" si="36"/>
        <v>1.8069617093258161</v>
      </c>
      <c r="D414" s="2">
        <f t="shared" si="38"/>
        <v>1.8000004828337874</v>
      </c>
      <c r="E414" s="2">
        <f t="shared" si="37"/>
        <v>6.9612264920286826E-3</v>
      </c>
      <c r="F414" s="2">
        <f t="shared" si="35"/>
        <v>-5.6240436446977453E-3</v>
      </c>
      <c r="G414" s="2">
        <f t="shared" si="33"/>
        <v>1.2585270136726428E-2</v>
      </c>
      <c r="H414" s="2" t="str">
        <f t="shared" si="34"/>
        <v>Sell</v>
      </c>
    </row>
    <row r="415" spans="1:8" ht="13.5" x14ac:dyDescent="0.25">
      <c r="A415" s="3">
        <f>TITRES_STAT!B418</f>
        <v>42608</v>
      </c>
      <c r="B415" s="17">
        <f>TITRES_STAT!D418</f>
        <v>1.8122</v>
      </c>
      <c r="C415" s="2">
        <f t="shared" si="36"/>
        <v>1.8115676001987675</v>
      </c>
      <c r="D415" s="2">
        <f t="shared" si="38"/>
        <v>1.8009041507720256</v>
      </c>
      <c r="E415" s="2">
        <f t="shared" si="37"/>
        <v>1.0663449426741911E-2</v>
      </c>
      <c r="F415" s="2">
        <f t="shared" si="35"/>
        <v>-2.3665450304098138E-3</v>
      </c>
      <c r="G415" s="2">
        <f t="shared" si="33"/>
        <v>1.3029994457151726E-2</v>
      </c>
      <c r="H415" s="2" t="str">
        <f t="shared" si="34"/>
        <v>Sell</v>
      </c>
    </row>
    <row r="416" spans="1:8" ht="13.5" x14ac:dyDescent="0.25">
      <c r="A416" s="3">
        <f>TITRES_STAT!B419</f>
        <v>42611</v>
      </c>
      <c r="B416" s="17">
        <f>TITRES_STAT!D419</f>
        <v>1.8184</v>
      </c>
      <c r="C416" s="2">
        <f t="shared" si="36"/>
        <v>1.8126187386297263</v>
      </c>
      <c r="D416" s="2">
        <f t="shared" si="38"/>
        <v>1.8022001396037275</v>
      </c>
      <c r="E416" s="2">
        <f t="shared" si="37"/>
        <v>1.0418599025998843E-2</v>
      </c>
      <c r="F416" s="2">
        <f t="shared" si="35"/>
        <v>1.9048378087191766E-4</v>
      </c>
      <c r="G416" s="2">
        <f t="shared" si="33"/>
        <v>1.0228115245126925E-2</v>
      </c>
      <c r="H416" s="2" t="str">
        <f t="shared" si="34"/>
        <v>Sell</v>
      </c>
    </row>
    <row r="417" spans="1:8" ht="13.5" x14ac:dyDescent="0.25">
      <c r="A417" s="3">
        <f>TITRES_STAT!B420</f>
        <v>42612</v>
      </c>
      <c r="B417" s="17">
        <f>TITRES_STAT!D420</f>
        <v>1.8184</v>
      </c>
      <c r="C417" s="2">
        <f t="shared" si="36"/>
        <v>1.8135081634559223</v>
      </c>
      <c r="D417" s="2">
        <f t="shared" si="38"/>
        <v>1.8034001292627106</v>
      </c>
      <c r="E417" s="2">
        <f t="shared" si="37"/>
        <v>1.0108034193211601E-2</v>
      </c>
      <c r="F417" s="2">
        <f t="shared" si="35"/>
        <v>2.1739938633398548E-3</v>
      </c>
      <c r="G417" s="2">
        <f t="shared" si="33"/>
        <v>7.9340403298717461E-3</v>
      </c>
      <c r="H417" s="2" t="str">
        <f t="shared" si="34"/>
        <v>Sell</v>
      </c>
    </row>
    <row r="418" spans="1:8" ht="13.5" x14ac:dyDescent="0.25">
      <c r="A418" s="3">
        <f>TITRES_STAT!B421</f>
        <v>42613</v>
      </c>
      <c r="B418" s="17">
        <f>TITRES_STAT!D421</f>
        <v>1.8246</v>
      </c>
      <c r="C418" s="2">
        <f t="shared" si="36"/>
        <v>1.8133069075396264</v>
      </c>
      <c r="D418" s="2">
        <f t="shared" si="38"/>
        <v>1.8049704900580654</v>
      </c>
      <c r="E418" s="2">
        <f t="shared" si="37"/>
        <v>8.3364174815609982E-3</v>
      </c>
      <c r="F418" s="2">
        <f t="shared" si="35"/>
        <v>3.4064785869840838E-3</v>
      </c>
      <c r="G418" s="2">
        <f t="shared" si="33"/>
        <v>4.9299388945769143E-3</v>
      </c>
      <c r="H418" s="2" t="str">
        <f t="shared" si="34"/>
        <v>Sell</v>
      </c>
    </row>
    <row r="419" spans="1:8" ht="13.5" x14ac:dyDescent="0.25">
      <c r="A419" s="3">
        <f>TITRES_STAT!B422</f>
        <v>42614</v>
      </c>
      <c r="B419" s="17">
        <f>TITRES_STAT!D422</f>
        <v>1.8246</v>
      </c>
      <c r="C419" s="2">
        <f t="shared" si="36"/>
        <v>1.8131366140719916</v>
      </c>
      <c r="D419" s="2">
        <f t="shared" si="38"/>
        <v>1.8064245278315421</v>
      </c>
      <c r="E419" s="2">
        <f t="shared" si="37"/>
        <v>6.7120862404494996E-3</v>
      </c>
      <c r="F419" s="2">
        <f t="shared" si="35"/>
        <v>4.0676001176771677E-3</v>
      </c>
      <c r="G419" s="2">
        <f t="shared" si="33"/>
        <v>2.6444861227723319E-3</v>
      </c>
      <c r="H419" s="2" t="str">
        <f t="shared" si="34"/>
        <v>Sell</v>
      </c>
    </row>
    <row r="420" spans="1:8" ht="13.5" x14ac:dyDescent="0.25">
      <c r="A420" s="3">
        <f>TITRES_STAT!B423</f>
        <v>42615</v>
      </c>
      <c r="B420" s="17">
        <f>TITRES_STAT!D423</f>
        <v>1.8246</v>
      </c>
      <c r="C420" s="2">
        <f t="shared" si="36"/>
        <v>1.8120540580609159</v>
      </c>
      <c r="D420" s="2">
        <f t="shared" si="38"/>
        <v>1.8077708591032795</v>
      </c>
      <c r="E420" s="2">
        <f t="shared" si="37"/>
        <v>4.2831989576364027E-3</v>
      </c>
      <c r="F420" s="2">
        <f t="shared" si="35"/>
        <v>4.1107198856690143E-3</v>
      </c>
      <c r="G420" s="2">
        <f t="shared" ref="G420:G483" si="39">E420-F420</f>
        <v>1.7247907196738833E-4</v>
      </c>
      <c r="H420" s="2" t="str">
        <f t="shared" ref="H420:H483" si="40">IF(G420&lt;0,"Hold","Sell")</f>
        <v>Sell</v>
      </c>
    </row>
    <row r="421" spans="1:8" ht="13.5" x14ac:dyDescent="0.25">
      <c r="A421" s="3">
        <f>TITRES_STAT!B424</f>
        <v>42618</v>
      </c>
      <c r="B421" s="17">
        <f>TITRES_STAT!D424</f>
        <v>1.8122</v>
      </c>
      <c r="C421" s="2">
        <f t="shared" si="36"/>
        <v>1.812076510666929</v>
      </c>
      <c r="D421" s="2">
        <f t="shared" si="38"/>
        <v>1.8080989436141479</v>
      </c>
      <c r="E421" s="2">
        <f t="shared" si="37"/>
        <v>3.9775670527810725E-3</v>
      </c>
      <c r="F421" s="2">
        <f t="shared" ref="F421:F484" si="41">(E421*(2/(10)))+((1-(2/10))*F420)</f>
        <v>4.084089319091426E-3</v>
      </c>
      <c r="G421" s="2">
        <f t="shared" si="39"/>
        <v>-1.065222663103535E-4</v>
      </c>
      <c r="H421" s="2" t="str">
        <f t="shared" si="40"/>
        <v>Hold</v>
      </c>
    </row>
    <row r="422" spans="1:8" ht="13.5" x14ac:dyDescent="0.25">
      <c r="A422" s="3">
        <f>TITRES_STAT!B425</f>
        <v>42619</v>
      </c>
      <c r="B422" s="17">
        <f>TITRES_STAT!D425</f>
        <v>1.7937000000000001</v>
      </c>
      <c r="C422" s="2">
        <f t="shared" si="36"/>
        <v>1.8130493551797091</v>
      </c>
      <c r="D422" s="2">
        <f t="shared" si="38"/>
        <v>1.8070323551982852</v>
      </c>
      <c r="E422" s="2">
        <f t="shared" si="37"/>
        <v>6.0169999814239095E-3</v>
      </c>
      <c r="F422" s="2">
        <f t="shared" si="41"/>
        <v>4.4706714515579228E-3</v>
      </c>
      <c r="G422" s="2">
        <f t="shared" si="39"/>
        <v>1.5463285298659866E-3</v>
      </c>
      <c r="H422" s="2" t="str">
        <f t="shared" si="40"/>
        <v>Sell</v>
      </c>
    </row>
    <row r="423" spans="1:8" ht="13.5" x14ac:dyDescent="0.25">
      <c r="A423" s="3">
        <f>TITRES_STAT!B426</f>
        <v>42620</v>
      </c>
      <c r="B423" s="17">
        <f>TITRES_STAT!D426</f>
        <v>1.7999000000000001</v>
      </c>
      <c r="C423" s="2">
        <f t="shared" si="36"/>
        <v>1.8138725313059079</v>
      </c>
      <c r="D423" s="2">
        <f t="shared" si="38"/>
        <v>1.8065040325910047</v>
      </c>
      <c r="E423" s="2">
        <f t="shared" si="37"/>
        <v>7.3684987149031933E-3</v>
      </c>
      <c r="F423" s="2">
        <f t="shared" si="41"/>
        <v>5.0502369042269776E-3</v>
      </c>
      <c r="G423" s="2">
        <f t="shared" si="39"/>
        <v>2.3182618106762157E-3</v>
      </c>
      <c r="H423" s="2" t="str">
        <f t="shared" si="40"/>
        <v>Sell</v>
      </c>
    </row>
    <row r="424" spans="1:8" ht="13.5" x14ac:dyDescent="0.25">
      <c r="A424" s="3">
        <f>TITRES_STAT!B427</f>
        <v>42621</v>
      </c>
      <c r="B424" s="17">
        <f>TITRES_STAT!D427</f>
        <v>1.7876000000000001</v>
      </c>
      <c r="C424" s="2">
        <f t="shared" si="36"/>
        <v>1.8136152187973065</v>
      </c>
      <c r="D424" s="2">
        <f t="shared" si="38"/>
        <v>1.8051037338805598</v>
      </c>
      <c r="E424" s="2">
        <f t="shared" si="37"/>
        <v>8.5114849167466922E-3</v>
      </c>
      <c r="F424" s="2">
        <f t="shared" si="41"/>
        <v>5.7424865067309209E-3</v>
      </c>
      <c r="G424" s="2">
        <f t="shared" si="39"/>
        <v>2.7689984100157713E-3</v>
      </c>
      <c r="H424" s="2" t="str">
        <f t="shared" si="40"/>
        <v>Sell</v>
      </c>
    </row>
    <row r="425" spans="1:8" ht="13.5" x14ac:dyDescent="0.25">
      <c r="A425" s="3">
        <f>TITRES_STAT!B428</f>
        <v>42622</v>
      </c>
      <c r="B425" s="17">
        <f>TITRES_STAT!D428</f>
        <v>1.7876000000000001</v>
      </c>
      <c r="C425" s="2">
        <f t="shared" si="36"/>
        <v>1.8133974928284902</v>
      </c>
      <c r="D425" s="2">
        <f t="shared" si="38"/>
        <v>1.8038071610005182</v>
      </c>
      <c r="E425" s="2">
        <f t="shared" si="37"/>
        <v>9.5903318279719763E-3</v>
      </c>
      <c r="F425" s="2">
        <f t="shared" si="41"/>
        <v>6.5120555709791321E-3</v>
      </c>
      <c r="G425" s="2">
        <f t="shared" si="39"/>
        <v>3.0782762569928441E-3</v>
      </c>
      <c r="H425" s="2" t="str">
        <f t="shared" si="40"/>
        <v>Sell</v>
      </c>
    </row>
    <row r="426" spans="1:8" ht="13.5" x14ac:dyDescent="0.25">
      <c r="A426" s="3">
        <f>TITRES_STAT!B429</f>
        <v>42627</v>
      </c>
      <c r="B426" s="17">
        <f>TITRES_STAT!D429</f>
        <v>1.7876000000000001</v>
      </c>
      <c r="C426" s="2">
        <f t="shared" si="36"/>
        <v>1.8141671093164149</v>
      </c>
      <c r="D426" s="2">
        <f t="shared" si="38"/>
        <v>1.8026066305560353</v>
      </c>
      <c r="E426" s="2">
        <f t="shared" si="37"/>
        <v>1.1560478760379578E-2</v>
      </c>
      <c r="F426" s="2">
        <f t="shared" si="41"/>
        <v>7.5217402088592214E-3</v>
      </c>
      <c r="G426" s="2">
        <f t="shared" si="39"/>
        <v>4.0387385515203563E-3</v>
      </c>
      <c r="H426" s="2" t="str">
        <f t="shared" si="40"/>
        <v>Sell</v>
      </c>
    </row>
    <row r="427" spans="1:8" ht="13.5" x14ac:dyDescent="0.25">
      <c r="A427" s="3">
        <f>TITRES_STAT!B430</f>
        <v>42628</v>
      </c>
      <c r="B427" s="17">
        <f>TITRES_STAT!D430</f>
        <v>1.7999000000000001</v>
      </c>
      <c r="C427" s="2">
        <f t="shared" si="36"/>
        <v>1.8148183232677357</v>
      </c>
      <c r="D427" s="2">
        <f t="shared" si="38"/>
        <v>1.8024061394037363</v>
      </c>
      <c r="E427" s="2">
        <f t="shared" si="37"/>
        <v>1.2412183863999449E-2</v>
      </c>
      <c r="F427" s="2">
        <f t="shared" si="41"/>
        <v>8.4998289398872679E-3</v>
      </c>
      <c r="G427" s="2">
        <f t="shared" si="39"/>
        <v>3.9123549241121807E-3</v>
      </c>
      <c r="H427" s="2" t="str">
        <f t="shared" si="40"/>
        <v>Sell</v>
      </c>
    </row>
    <row r="428" spans="1:8" ht="13.5" x14ac:dyDescent="0.25">
      <c r="A428" s="3">
        <f>TITRES_STAT!B431</f>
        <v>42629</v>
      </c>
      <c r="B428" s="17">
        <f>TITRES_STAT!D431</f>
        <v>1.7937000000000001</v>
      </c>
      <c r="C428" s="2">
        <f t="shared" si="36"/>
        <v>1.816323196611161</v>
      </c>
      <c r="D428" s="2">
        <f t="shared" si="38"/>
        <v>1.8017612401886447</v>
      </c>
      <c r="E428" s="2">
        <f t="shared" si="37"/>
        <v>1.4561956422516342E-2</v>
      </c>
      <c r="F428" s="2">
        <f t="shared" si="41"/>
        <v>9.7122544364130828E-3</v>
      </c>
      <c r="G428" s="2">
        <f t="shared" si="39"/>
        <v>4.8497019861032595E-3</v>
      </c>
      <c r="H428" s="2" t="str">
        <f t="shared" si="40"/>
        <v>Sell</v>
      </c>
    </row>
    <row r="429" spans="1:8" ht="13.5" x14ac:dyDescent="0.25">
      <c r="A429" s="3">
        <f>TITRES_STAT!B432</f>
        <v>42632</v>
      </c>
      <c r="B429" s="17">
        <f>TITRES_STAT!D432</f>
        <v>1.7814000000000001</v>
      </c>
      <c r="C429" s="2">
        <f t="shared" si="36"/>
        <v>1.8175965509786747</v>
      </c>
      <c r="D429" s="2">
        <f t="shared" si="38"/>
        <v>1.800253000174671</v>
      </c>
      <c r="E429" s="2">
        <f t="shared" si="37"/>
        <v>1.7343550804003627E-2</v>
      </c>
      <c r="F429" s="2">
        <f t="shared" si="41"/>
        <v>1.1238513709931192E-2</v>
      </c>
      <c r="G429" s="2">
        <f t="shared" si="39"/>
        <v>6.1050370940724345E-3</v>
      </c>
      <c r="H429" s="2" t="str">
        <f t="shared" si="40"/>
        <v>Sell</v>
      </c>
    </row>
    <row r="430" spans="1:8" ht="13.5" x14ac:dyDescent="0.25">
      <c r="A430" s="3">
        <f>TITRES_STAT!B433</f>
        <v>42633</v>
      </c>
      <c r="B430" s="17">
        <f>TITRES_STAT!D433</f>
        <v>1.7814000000000001</v>
      </c>
      <c r="C430" s="2">
        <f t="shared" si="36"/>
        <v>1.8186740046742631</v>
      </c>
      <c r="D430" s="2">
        <f t="shared" si="38"/>
        <v>1.798856481643214</v>
      </c>
      <c r="E430" s="2">
        <f t="shared" si="37"/>
        <v>1.9817523031049111E-2</v>
      </c>
      <c r="F430" s="2">
        <f t="shared" si="41"/>
        <v>1.2954315574154777E-2</v>
      </c>
      <c r="G430" s="2">
        <f t="shared" si="39"/>
        <v>6.8632074568943345E-3</v>
      </c>
      <c r="H430" s="2" t="str">
        <f t="shared" si="40"/>
        <v>Sell</v>
      </c>
    </row>
    <row r="431" spans="1:8" ht="13.5" x14ac:dyDescent="0.25">
      <c r="A431" s="3">
        <f>TITRES_STAT!B434</f>
        <v>42634</v>
      </c>
      <c r="B431" s="17">
        <f>TITRES_STAT!D434</f>
        <v>1.7690999999999999</v>
      </c>
      <c r="C431" s="2">
        <f t="shared" si="36"/>
        <v>1.8176780039551459</v>
      </c>
      <c r="D431" s="2">
        <f t="shared" si="38"/>
        <v>1.7966522978177908</v>
      </c>
      <c r="E431" s="2">
        <f t="shared" si="37"/>
        <v>2.1025706137355105E-2</v>
      </c>
      <c r="F431" s="2">
        <f t="shared" si="41"/>
        <v>1.4568593686794844E-2</v>
      </c>
      <c r="G431" s="2">
        <f t="shared" si="39"/>
        <v>6.4571124505602602E-3</v>
      </c>
      <c r="H431" s="2" t="str">
        <f t="shared" si="40"/>
        <v>Sell</v>
      </c>
    </row>
    <row r="432" spans="1:8" ht="13.5" x14ac:dyDescent="0.25">
      <c r="A432" s="3">
        <f>TITRES_STAT!B435</f>
        <v>42635</v>
      </c>
      <c r="B432" s="17">
        <f>TITRES_STAT!D435</f>
        <v>1.8122</v>
      </c>
      <c r="C432" s="2">
        <f t="shared" si="36"/>
        <v>1.8139890802697389</v>
      </c>
      <c r="D432" s="2">
        <f t="shared" si="38"/>
        <v>1.7978039794609173</v>
      </c>
      <c r="E432" s="2">
        <f t="shared" si="37"/>
        <v>1.6185100808821629E-2</v>
      </c>
      <c r="F432" s="2">
        <f t="shared" si="41"/>
        <v>1.4891895111200202E-2</v>
      </c>
      <c r="G432" s="2">
        <f t="shared" si="39"/>
        <v>1.2932056976214263E-3</v>
      </c>
      <c r="H432" s="2" t="str">
        <f t="shared" si="40"/>
        <v>Sell</v>
      </c>
    </row>
    <row r="433" spans="1:8" ht="13.5" x14ac:dyDescent="0.25">
      <c r="A433" s="3">
        <f>TITRES_STAT!B436</f>
        <v>42636</v>
      </c>
      <c r="B433" s="17">
        <f>TITRES_STAT!D436</f>
        <v>1.8122</v>
      </c>
      <c r="C433" s="2">
        <f t="shared" si="36"/>
        <v>1.8118215294590099</v>
      </c>
      <c r="D433" s="2">
        <f t="shared" si="38"/>
        <v>1.7988703513527011</v>
      </c>
      <c r="E433" s="2">
        <f t="shared" si="37"/>
        <v>1.2951178106308747E-2</v>
      </c>
      <c r="F433" s="2">
        <f t="shared" si="41"/>
        <v>1.4503751710221913E-2</v>
      </c>
      <c r="G433" s="2">
        <f t="shared" si="39"/>
        <v>-1.5525736039131658E-3</v>
      </c>
      <c r="H433" s="2" t="str">
        <f t="shared" si="40"/>
        <v>Hold</v>
      </c>
    </row>
    <row r="434" spans="1:8" ht="13.5" x14ac:dyDescent="0.25">
      <c r="A434" s="3">
        <f>TITRES_STAT!B437</f>
        <v>42639</v>
      </c>
      <c r="B434" s="17">
        <f>TITRES_STAT!D437</f>
        <v>1.7937000000000001</v>
      </c>
      <c r="C434" s="2">
        <f t="shared" si="36"/>
        <v>1.80809514031147</v>
      </c>
      <c r="D434" s="2">
        <f t="shared" si="38"/>
        <v>1.7984873623636122</v>
      </c>
      <c r="E434" s="2">
        <f t="shared" si="37"/>
        <v>9.6077779478578318E-3</v>
      </c>
      <c r="F434" s="2">
        <f t="shared" si="41"/>
        <v>1.3524556957749099E-2</v>
      </c>
      <c r="G434" s="2">
        <f t="shared" si="39"/>
        <v>-3.9167790098912671E-3</v>
      </c>
      <c r="H434" s="2" t="str">
        <f t="shared" si="40"/>
        <v>Hold</v>
      </c>
    </row>
    <row r="435" spans="1:8" ht="13.5" x14ac:dyDescent="0.25">
      <c r="A435" s="3">
        <f>TITRES_STAT!B438</f>
        <v>42640</v>
      </c>
      <c r="B435" s="17">
        <f>TITRES_STAT!D438</f>
        <v>1.7751999999999999</v>
      </c>
      <c r="C435" s="2">
        <f t="shared" si="36"/>
        <v>1.804942041802013</v>
      </c>
      <c r="D435" s="2">
        <f t="shared" si="38"/>
        <v>1.7967623725589001</v>
      </c>
      <c r="E435" s="2">
        <f t="shared" si="37"/>
        <v>8.1796692431128637E-3</v>
      </c>
      <c r="F435" s="2">
        <f t="shared" si="41"/>
        <v>1.2455579414821852E-2</v>
      </c>
      <c r="G435" s="2">
        <f t="shared" si="39"/>
        <v>-4.2759101717089881E-3</v>
      </c>
      <c r="H435" s="2" t="str">
        <f t="shared" si="40"/>
        <v>Hold</v>
      </c>
    </row>
    <row r="436" spans="1:8" ht="13.5" x14ac:dyDescent="0.25">
      <c r="A436" s="3">
        <f>TITRES_STAT!B439</f>
        <v>42641</v>
      </c>
      <c r="B436" s="17">
        <f>TITRES_STAT!D439</f>
        <v>1.7321</v>
      </c>
      <c r="C436" s="2">
        <f t="shared" si="36"/>
        <v>1.8022740353709341</v>
      </c>
      <c r="D436" s="2">
        <f t="shared" si="38"/>
        <v>1.7919725671841666</v>
      </c>
      <c r="E436" s="2">
        <f t="shared" si="37"/>
        <v>1.0301468186767471E-2</v>
      </c>
      <c r="F436" s="2">
        <f t="shared" si="41"/>
        <v>1.2024757169210976E-2</v>
      </c>
      <c r="G436" s="2">
        <f t="shared" si="39"/>
        <v>-1.7232889824435049E-3</v>
      </c>
      <c r="H436" s="2" t="str">
        <f t="shared" si="40"/>
        <v>Hold</v>
      </c>
    </row>
    <row r="437" spans="1:8" ht="13.5" x14ac:dyDescent="0.25">
      <c r="A437" s="3">
        <f>TITRES_STAT!B440</f>
        <v>42642</v>
      </c>
      <c r="B437" s="17">
        <f>TITRES_STAT!D440</f>
        <v>1.7751999999999999</v>
      </c>
      <c r="C437" s="2">
        <f t="shared" si="36"/>
        <v>1.8019087991600211</v>
      </c>
      <c r="D437" s="2">
        <f t="shared" si="38"/>
        <v>1.7907301548001542</v>
      </c>
      <c r="E437" s="2">
        <f t="shared" si="37"/>
        <v>1.1178644359866929E-2</v>
      </c>
      <c r="F437" s="2">
        <f t="shared" si="41"/>
        <v>1.1855534607342167E-2</v>
      </c>
      <c r="G437" s="2">
        <f t="shared" si="39"/>
        <v>-6.7689024747523766E-4</v>
      </c>
      <c r="H437" s="2" t="str">
        <f t="shared" si="40"/>
        <v>Hold</v>
      </c>
    </row>
    <row r="438" spans="1:8" ht="13.5" x14ac:dyDescent="0.25">
      <c r="A438" s="3">
        <f>TITRES_STAT!B441</f>
        <v>42643</v>
      </c>
      <c r="B438" s="17">
        <f>TITRES_STAT!D441</f>
        <v>1.7814000000000001</v>
      </c>
      <c r="C438" s="2">
        <f t="shared" si="36"/>
        <v>1.8006459069815564</v>
      </c>
      <c r="D438" s="2">
        <f t="shared" si="38"/>
        <v>1.7900390322223649</v>
      </c>
      <c r="E438" s="2">
        <f t="shared" si="37"/>
        <v>1.060687475919142E-2</v>
      </c>
      <c r="F438" s="2">
        <f t="shared" si="41"/>
        <v>1.1605802637712019E-2</v>
      </c>
      <c r="G438" s="2">
        <f t="shared" si="39"/>
        <v>-9.9892787852059843E-4</v>
      </c>
      <c r="H438" s="2" t="str">
        <f t="shared" si="40"/>
        <v>Hold</v>
      </c>
    </row>
    <row r="439" spans="1:8" ht="13.5" x14ac:dyDescent="0.25">
      <c r="A439" s="3">
        <f>TITRES_STAT!B442</f>
        <v>42647</v>
      </c>
      <c r="B439" s="17">
        <f>TITRES_STAT!D442</f>
        <v>1.8061</v>
      </c>
      <c r="C439" s="2">
        <f t="shared" si="36"/>
        <v>1.7976849982151633</v>
      </c>
      <c r="D439" s="2">
        <f t="shared" si="38"/>
        <v>1.7912287335392267</v>
      </c>
      <c r="E439" s="2">
        <f t="shared" si="37"/>
        <v>6.4562646759365183E-3</v>
      </c>
      <c r="F439" s="2">
        <f t="shared" si="41"/>
        <v>1.057589504535692E-2</v>
      </c>
      <c r="G439" s="2">
        <f t="shared" si="39"/>
        <v>-4.1196303694204014E-3</v>
      </c>
      <c r="H439" s="2" t="str">
        <f t="shared" si="40"/>
        <v>Hold</v>
      </c>
    </row>
    <row r="440" spans="1:8" ht="13.5" x14ac:dyDescent="0.25">
      <c r="A440" s="3">
        <f>TITRES_STAT!B443</f>
        <v>42648</v>
      </c>
      <c r="B440" s="17">
        <f>TITRES_STAT!D443</f>
        <v>1.7937000000000001</v>
      </c>
      <c r="C440" s="2">
        <f t="shared" si="36"/>
        <v>1.7951796138743688</v>
      </c>
      <c r="D440" s="2">
        <f t="shared" si="38"/>
        <v>1.7914117903140989</v>
      </c>
      <c r="E440" s="2">
        <f t="shared" si="37"/>
        <v>3.767823560269834E-3</v>
      </c>
      <c r="F440" s="2">
        <f t="shared" si="41"/>
        <v>9.2142807483395015E-3</v>
      </c>
      <c r="G440" s="2">
        <f t="shared" si="39"/>
        <v>-5.4464571880696675E-3</v>
      </c>
      <c r="H440" s="2" t="str">
        <f t="shared" si="40"/>
        <v>Hold</v>
      </c>
    </row>
    <row r="441" spans="1:8" ht="13.5" x14ac:dyDescent="0.25">
      <c r="A441" s="3">
        <f>TITRES_STAT!B444</f>
        <v>42649</v>
      </c>
      <c r="B441" s="17">
        <f>TITRES_STAT!D444</f>
        <v>1.8184</v>
      </c>
      <c r="C441" s="2">
        <f t="shared" si="36"/>
        <v>1.7911673655860043</v>
      </c>
      <c r="D441" s="2">
        <f t="shared" si="38"/>
        <v>1.793410916957499</v>
      </c>
      <c r="E441" s="2">
        <f t="shared" si="37"/>
        <v>-2.2435513714946786E-3</v>
      </c>
      <c r="F441" s="2">
        <f t="shared" si="41"/>
        <v>6.9227143243726658E-3</v>
      </c>
      <c r="G441" s="2">
        <f t="shared" si="39"/>
        <v>-9.1662656958673445E-3</v>
      </c>
      <c r="H441" s="2" t="str">
        <f t="shared" si="40"/>
        <v>Hold</v>
      </c>
    </row>
    <row r="442" spans="1:8" ht="13.5" x14ac:dyDescent="0.25">
      <c r="A442" s="3">
        <f>TITRES_STAT!B445</f>
        <v>42650</v>
      </c>
      <c r="B442" s="17">
        <f>TITRES_STAT!D445</f>
        <v>1.8184</v>
      </c>
      <c r="C442" s="2">
        <f t="shared" si="36"/>
        <v>1.7944031554958499</v>
      </c>
      <c r="D442" s="2">
        <f t="shared" si="38"/>
        <v>1.7952619601458324</v>
      </c>
      <c r="E442" s="2">
        <f t="shared" si="37"/>
        <v>-8.5880464998244754E-4</v>
      </c>
      <c r="F442" s="2">
        <f t="shared" si="41"/>
        <v>5.3664105295016433E-3</v>
      </c>
      <c r="G442" s="2">
        <f t="shared" si="39"/>
        <v>-6.2252151794840909E-3</v>
      </c>
      <c r="H442" s="2" t="str">
        <f t="shared" si="40"/>
        <v>Hold</v>
      </c>
    </row>
    <row r="443" spans="1:8" ht="13.5" x14ac:dyDescent="0.25">
      <c r="A443" s="3">
        <f>TITRES_STAT!B446</f>
        <v>42653</v>
      </c>
      <c r="B443" s="17">
        <f>TITRES_STAT!D446</f>
        <v>1.8122</v>
      </c>
      <c r="C443" s="2">
        <f t="shared" si="36"/>
        <v>1.7971411315734116</v>
      </c>
      <c r="D443" s="2">
        <f t="shared" si="38"/>
        <v>1.7965166297646595</v>
      </c>
      <c r="E443" s="2">
        <f t="shared" si="37"/>
        <v>6.2450180875206485E-4</v>
      </c>
      <c r="F443" s="2">
        <f t="shared" si="41"/>
        <v>4.4180287853517282E-3</v>
      </c>
      <c r="G443" s="2">
        <f t="shared" si="39"/>
        <v>-3.7935269765996633E-3</v>
      </c>
      <c r="H443" s="2" t="str">
        <f t="shared" si="40"/>
        <v>Hold</v>
      </c>
    </row>
    <row r="444" spans="1:8" ht="13.5" x14ac:dyDescent="0.25">
      <c r="A444" s="3">
        <f>TITRES_STAT!B447</f>
        <v>42654</v>
      </c>
      <c r="B444" s="17">
        <f>TITRES_STAT!D447</f>
        <v>1.8061</v>
      </c>
      <c r="C444" s="2">
        <f t="shared" si="36"/>
        <v>1.7966117267159638</v>
      </c>
      <c r="D444" s="2">
        <f t="shared" si="38"/>
        <v>1.7972265090413515</v>
      </c>
      <c r="E444" s="2">
        <f t="shared" si="37"/>
        <v>-6.1478232538769717E-4</v>
      </c>
      <c r="F444" s="2">
        <f t="shared" si="41"/>
        <v>3.4114665632038431E-3</v>
      </c>
      <c r="G444" s="2">
        <f t="shared" si="39"/>
        <v>-4.0262488885915403E-3</v>
      </c>
      <c r="H444" s="2" t="str">
        <f t="shared" si="40"/>
        <v>Hold</v>
      </c>
    </row>
    <row r="445" spans="1:8" ht="13.5" x14ac:dyDescent="0.25">
      <c r="A445" s="3">
        <f>TITRES_STAT!B448</f>
        <v>42655</v>
      </c>
      <c r="B445" s="17">
        <f>TITRES_STAT!D448</f>
        <v>1.7876000000000001</v>
      </c>
      <c r="C445" s="2">
        <f t="shared" si="36"/>
        <v>1.7933176149135077</v>
      </c>
      <c r="D445" s="2">
        <f t="shared" si="38"/>
        <v>1.7965134342975477</v>
      </c>
      <c r="E445" s="2">
        <f t="shared" si="37"/>
        <v>-3.1958193840400106E-3</v>
      </c>
      <c r="F445" s="2">
        <f t="shared" si="41"/>
        <v>2.0900093737550723E-3</v>
      </c>
      <c r="G445" s="2">
        <f t="shared" si="39"/>
        <v>-5.285828757795083E-3</v>
      </c>
      <c r="H445" s="2" t="str">
        <f t="shared" si="40"/>
        <v>Hold</v>
      </c>
    </row>
    <row r="446" spans="1:8" ht="13.5" x14ac:dyDescent="0.25">
      <c r="A446" s="3">
        <f>TITRES_STAT!B449</f>
        <v>42656</v>
      </c>
      <c r="B446" s="17">
        <f>TITRES_STAT!D449</f>
        <v>1.7937000000000001</v>
      </c>
      <c r="C446" s="2">
        <f t="shared" si="36"/>
        <v>1.7838995203114296</v>
      </c>
      <c r="D446" s="2">
        <f t="shared" si="38"/>
        <v>1.7963050317569886</v>
      </c>
      <c r="E446" s="2">
        <f t="shared" si="37"/>
        <v>-1.2405511445559014E-2</v>
      </c>
      <c r="F446" s="2">
        <f t="shared" si="41"/>
        <v>-8.0909479010774486E-4</v>
      </c>
      <c r="G446" s="2">
        <f t="shared" si="39"/>
        <v>-1.159641665545127E-2</v>
      </c>
      <c r="H446" s="2" t="str">
        <f t="shared" si="40"/>
        <v>Hold</v>
      </c>
    </row>
    <row r="447" spans="1:8" ht="13.5" x14ac:dyDescent="0.25">
      <c r="A447" s="3">
        <f>TITRES_STAT!B450</f>
        <v>42657</v>
      </c>
      <c r="B447" s="17">
        <f>TITRES_STAT!D450</f>
        <v>1.8061</v>
      </c>
      <c r="C447" s="2">
        <f t="shared" si="36"/>
        <v>1.7825611325712096</v>
      </c>
      <c r="D447" s="2">
        <f t="shared" si="38"/>
        <v>1.7970305849601746</v>
      </c>
      <c r="E447" s="2">
        <f t="shared" si="37"/>
        <v>-1.4469452388965021E-2</v>
      </c>
      <c r="F447" s="2">
        <f t="shared" si="41"/>
        <v>-3.5411663098792005E-3</v>
      </c>
      <c r="G447" s="2">
        <f t="shared" si="39"/>
        <v>-1.092828607908582E-2</v>
      </c>
      <c r="H447" s="2" t="str">
        <f t="shared" si="40"/>
        <v>Hold</v>
      </c>
    </row>
    <row r="448" spans="1:8" ht="13.5" x14ac:dyDescent="0.25">
      <c r="A448" s="3">
        <f>TITRES_STAT!B451</f>
        <v>42660</v>
      </c>
      <c r="B448" s="17">
        <f>TITRES_STAT!D451</f>
        <v>1.7751999999999999</v>
      </c>
      <c r="C448" s="2">
        <f t="shared" si="36"/>
        <v>1.7823824967910236</v>
      </c>
      <c r="D448" s="2">
        <f t="shared" si="38"/>
        <v>1.7954135045927542</v>
      </c>
      <c r="E448" s="2">
        <f t="shared" si="37"/>
        <v>-1.303100780173061E-2</v>
      </c>
      <c r="F448" s="2">
        <f t="shared" si="41"/>
        <v>-5.4391346082494829E-3</v>
      </c>
      <c r="G448" s="2">
        <f t="shared" si="39"/>
        <v>-7.5918731934811268E-3</v>
      </c>
      <c r="H448" s="2" t="str">
        <f t="shared" si="40"/>
        <v>Hold</v>
      </c>
    </row>
    <row r="449" spans="1:8" ht="13.5" x14ac:dyDescent="0.25">
      <c r="A449" s="3">
        <f>TITRES_STAT!B452</f>
        <v>42661</v>
      </c>
      <c r="B449" s="17">
        <f>TITRES_STAT!D452</f>
        <v>1.7751999999999999</v>
      </c>
      <c r="C449" s="2">
        <f t="shared" si="36"/>
        <v>1.7860313434385584</v>
      </c>
      <c r="D449" s="2">
        <f t="shared" si="38"/>
        <v>1.7939162079562538</v>
      </c>
      <c r="E449" s="2">
        <f t="shared" si="37"/>
        <v>-7.8848645176954335E-3</v>
      </c>
      <c r="F449" s="2">
        <f t="shared" si="41"/>
        <v>-5.9282805901386734E-3</v>
      </c>
      <c r="G449" s="2">
        <f t="shared" si="39"/>
        <v>-1.9565839275567602E-3</v>
      </c>
      <c r="H449" s="2" t="str">
        <f t="shared" si="40"/>
        <v>Hold</v>
      </c>
    </row>
    <row r="450" spans="1:8" ht="13.5" x14ac:dyDescent="0.25">
      <c r="A450" s="3">
        <f>TITRES_STAT!B453</f>
        <v>42662</v>
      </c>
      <c r="B450" s="17">
        <f>TITRES_STAT!D453</f>
        <v>1.7876000000000001</v>
      </c>
      <c r="C450" s="2">
        <f t="shared" si="36"/>
        <v>1.7872111367557033</v>
      </c>
      <c r="D450" s="2">
        <f t="shared" si="38"/>
        <v>1.7934483407002351</v>
      </c>
      <c r="E450" s="2">
        <f t="shared" si="37"/>
        <v>-6.2372039445317551E-3</v>
      </c>
      <c r="F450" s="2">
        <f t="shared" si="41"/>
        <v>-5.9900652610172904E-3</v>
      </c>
      <c r="G450" s="2">
        <f t="shared" si="39"/>
        <v>-2.4713868351446469E-4</v>
      </c>
      <c r="H450" s="2" t="str">
        <f t="shared" si="40"/>
        <v>Hold</v>
      </c>
    </row>
    <row r="451" spans="1:8" ht="13.5" x14ac:dyDescent="0.25">
      <c r="A451" s="3">
        <f>TITRES_STAT!B454</f>
        <v>42663</v>
      </c>
      <c r="B451" s="17">
        <f>TITRES_STAT!D454</f>
        <v>1.7751999999999999</v>
      </c>
      <c r="C451" s="2">
        <f t="shared" si="36"/>
        <v>1.7920094234086721</v>
      </c>
      <c r="D451" s="2">
        <f t="shared" si="38"/>
        <v>1.7920966117594768</v>
      </c>
      <c r="E451" s="2">
        <f t="shared" si="37"/>
        <v>-8.7188350804678905E-5</v>
      </c>
      <c r="F451" s="2">
        <f t="shared" si="41"/>
        <v>-4.8094898789747681E-3</v>
      </c>
      <c r="G451" s="2">
        <f t="shared" si="39"/>
        <v>4.7223015281700892E-3</v>
      </c>
      <c r="H451" s="2" t="str">
        <f t="shared" si="40"/>
        <v>Sell</v>
      </c>
    </row>
    <row r="452" spans="1:8" ht="13.5" x14ac:dyDescent="0.25">
      <c r="A452" s="3">
        <f>TITRES_STAT!B455</f>
        <v>42664</v>
      </c>
      <c r="B452" s="17">
        <f>TITRES_STAT!D455</f>
        <v>1.7814000000000001</v>
      </c>
      <c r="C452" s="2">
        <f t="shared" si="36"/>
        <v>1.7960695121150303</v>
      </c>
      <c r="D452" s="2">
        <f t="shared" si="38"/>
        <v>1.7913042701476638</v>
      </c>
      <c r="E452" s="2">
        <f t="shared" si="37"/>
        <v>4.7652419673664959E-3</v>
      </c>
      <c r="F452" s="2">
        <f t="shared" si="41"/>
        <v>-2.8945435097065156E-3</v>
      </c>
      <c r="G452" s="2">
        <f t="shared" si="39"/>
        <v>7.6597854770730119E-3</v>
      </c>
      <c r="H452" s="2" t="str">
        <f t="shared" si="40"/>
        <v>Sell</v>
      </c>
    </row>
    <row r="453" spans="1:8" ht="13.5" x14ac:dyDescent="0.25">
      <c r="A453" s="3">
        <f>TITRES_STAT!B456</f>
        <v>42667</v>
      </c>
      <c r="B453" s="17">
        <f>TITRES_STAT!D456</f>
        <v>1.7814000000000001</v>
      </c>
      <c r="C453" s="2">
        <f t="shared" si="36"/>
        <v>1.7985511256357949</v>
      </c>
      <c r="D453" s="2">
        <f t="shared" si="38"/>
        <v>1.7905706205070961</v>
      </c>
      <c r="E453" s="2">
        <f t="shared" si="37"/>
        <v>7.980505128698745E-3</v>
      </c>
      <c r="F453" s="2">
        <f t="shared" si="41"/>
        <v>-7.1953378202546333E-4</v>
      </c>
      <c r="G453" s="2">
        <f t="shared" si="39"/>
        <v>8.7000389107242081E-3</v>
      </c>
      <c r="H453" s="2" t="str">
        <f t="shared" si="40"/>
        <v>Sell</v>
      </c>
    </row>
    <row r="454" spans="1:8" ht="13.5" x14ac:dyDescent="0.25">
      <c r="A454" s="3">
        <f>TITRES_STAT!B457</f>
        <v>42668</v>
      </c>
      <c r="B454" s="17">
        <f>TITRES_STAT!D457</f>
        <v>1.7751999999999999</v>
      </c>
      <c r="C454" s="2">
        <f t="shared" si="36"/>
        <v>1.7997124909225959</v>
      </c>
      <c r="D454" s="2">
        <f t="shared" si="38"/>
        <v>1.7894320560250889</v>
      </c>
      <c r="E454" s="2">
        <f t="shared" si="37"/>
        <v>1.0280434897506963E-2</v>
      </c>
      <c r="F454" s="2">
        <f t="shared" si="41"/>
        <v>1.4804599538810219E-3</v>
      </c>
      <c r="G454" s="2">
        <f t="shared" si="39"/>
        <v>8.7999749436259399E-3</v>
      </c>
      <c r="H454" s="2" t="str">
        <f t="shared" si="40"/>
        <v>Sell</v>
      </c>
    </row>
    <row r="455" spans="1:8" ht="13.5" x14ac:dyDescent="0.25">
      <c r="A455" s="3">
        <f>TITRES_STAT!B458</f>
        <v>42669</v>
      </c>
      <c r="B455" s="17">
        <f>TITRES_STAT!D458</f>
        <v>1.7751999999999999</v>
      </c>
      <c r="C455" s="2">
        <f t="shared" si="36"/>
        <v>1.7978490307806581</v>
      </c>
      <c r="D455" s="2">
        <f t="shared" si="38"/>
        <v>1.7883778296528601</v>
      </c>
      <c r="E455" s="2">
        <f t="shared" si="37"/>
        <v>9.4712011277979791E-3</v>
      </c>
      <c r="F455" s="2">
        <f t="shared" si="41"/>
        <v>3.0786081886644136E-3</v>
      </c>
      <c r="G455" s="2">
        <f t="shared" si="39"/>
        <v>6.3925929391335651E-3</v>
      </c>
      <c r="H455" s="2" t="str">
        <f t="shared" si="40"/>
        <v>Sell</v>
      </c>
    </row>
    <row r="456" spans="1:8" ht="13.5" x14ac:dyDescent="0.25">
      <c r="A456" s="3">
        <f>TITRES_STAT!B459</f>
        <v>42670</v>
      </c>
      <c r="B456" s="17">
        <f>TITRES_STAT!D459</f>
        <v>1.7751999999999999</v>
      </c>
      <c r="C456" s="2">
        <f t="shared" si="36"/>
        <v>1.7972107183528645</v>
      </c>
      <c r="D456" s="2">
        <f t="shared" si="38"/>
        <v>1.7874016941230184</v>
      </c>
      <c r="E456" s="2">
        <f t="shared" si="37"/>
        <v>9.8090242298460861E-3</v>
      </c>
      <c r="F456" s="2">
        <f t="shared" si="41"/>
        <v>4.4246913969007481E-3</v>
      </c>
      <c r="G456" s="2">
        <f t="shared" si="39"/>
        <v>5.3843328329453381E-3</v>
      </c>
      <c r="H456" s="2" t="str">
        <f t="shared" si="40"/>
        <v>Sell</v>
      </c>
    </row>
    <row r="457" spans="1:8" ht="13.5" x14ac:dyDescent="0.25">
      <c r="A457" s="3">
        <f>TITRES_STAT!B460</f>
        <v>42671</v>
      </c>
      <c r="B457" s="17">
        <f>TITRES_STAT!D460</f>
        <v>1.7751999999999999</v>
      </c>
      <c r="C457" s="2">
        <f t="shared" si="36"/>
        <v>1.7985783001447313</v>
      </c>
      <c r="D457" s="2">
        <f t="shared" si="38"/>
        <v>1.7864978649287206</v>
      </c>
      <c r="E457" s="2">
        <f t="shared" si="37"/>
        <v>1.2080435216010654E-2</v>
      </c>
      <c r="F457" s="2">
        <f t="shared" si="41"/>
        <v>5.9558401607227298E-3</v>
      </c>
      <c r="G457" s="2">
        <f t="shared" si="39"/>
        <v>6.1245950552879245E-3</v>
      </c>
      <c r="H457" s="2" t="str">
        <f t="shared" si="40"/>
        <v>Sell</v>
      </c>
    </row>
    <row r="458" spans="1:8" ht="13.5" x14ac:dyDescent="0.25">
      <c r="A458" s="3">
        <f>TITRES_STAT!B461</f>
        <v>42674</v>
      </c>
      <c r="B458" s="17">
        <f>TITRES_STAT!D461</f>
        <v>1.7751999999999999</v>
      </c>
      <c r="C458" s="2">
        <f t="shared" si="36"/>
        <v>1.7949816385840034</v>
      </c>
      <c r="D458" s="2">
        <f t="shared" si="38"/>
        <v>1.7856609860451116</v>
      </c>
      <c r="E458" s="2">
        <f t="shared" si="37"/>
        <v>9.3206525388918049E-3</v>
      </c>
      <c r="F458" s="2">
        <f t="shared" si="41"/>
        <v>6.6288026363565452E-3</v>
      </c>
      <c r="G458" s="2">
        <f t="shared" si="39"/>
        <v>2.6918499025352597E-3</v>
      </c>
      <c r="H458" s="2" t="str">
        <f t="shared" si="40"/>
        <v>Sell</v>
      </c>
    </row>
    <row r="459" spans="1:8" ht="13.5" x14ac:dyDescent="0.25">
      <c r="A459" s="3">
        <f>TITRES_STAT!B462</f>
        <v>42675</v>
      </c>
      <c r="B459" s="17">
        <f>TITRES_STAT!D462</f>
        <v>1.7690999999999999</v>
      </c>
      <c r="C459" s="2">
        <f t="shared" si="36"/>
        <v>1.7919383095710797</v>
      </c>
      <c r="D459" s="2">
        <f t="shared" si="38"/>
        <v>1.7844342463380665</v>
      </c>
      <c r="E459" s="2">
        <f t="shared" si="37"/>
        <v>7.5040632330132251E-3</v>
      </c>
      <c r="F459" s="2">
        <f t="shared" si="41"/>
        <v>6.8038547556878819E-3</v>
      </c>
      <c r="G459" s="2">
        <f t="shared" si="39"/>
        <v>7.0020847732534322E-4</v>
      </c>
      <c r="H459" s="2" t="str">
        <f t="shared" si="40"/>
        <v>Sell</v>
      </c>
    </row>
    <row r="460" spans="1:8" ht="13.5" x14ac:dyDescent="0.25">
      <c r="A460" s="3">
        <f>TITRES_STAT!B463</f>
        <v>42676</v>
      </c>
      <c r="B460" s="17">
        <f>TITRES_STAT!D463</f>
        <v>1.7690999999999999</v>
      </c>
      <c r="C460" s="2">
        <f t="shared" si="36"/>
        <v>1.7912708773293751</v>
      </c>
      <c r="D460" s="2">
        <f t="shared" si="38"/>
        <v>1.7832983762389505</v>
      </c>
      <c r="E460" s="2">
        <f t="shared" si="37"/>
        <v>7.9725010904245774E-3</v>
      </c>
      <c r="F460" s="2">
        <f t="shared" si="41"/>
        <v>7.0375840226352213E-3</v>
      </c>
      <c r="G460" s="2">
        <f t="shared" si="39"/>
        <v>9.3491706778935611E-4</v>
      </c>
      <c r="H460" s="2" t="str">
        <f t="shared" si="40"/>
        <v>Sell</v>
      </c>
    </row>
    <row r="461" spans="1:8" ht="13.5" x14ac:dyDescent="0.25">
      <c r="A461" s="3">
        <f>TITRES_STAT!B464</f>
        <v>42677</v>
      </c>
      <c r="B461" s="17">
        <f>TITRES_STAT!D464</f>
        <v>1.7690999999999999</v>
      </c>
      <c r="C461" s="2">
        <f t="shared" si="36"/>
        <v>1.7887984346633172</v>
      </c>
      <c r="D461" s="2">
        <f t="shared" si="38"/>
        <v>1.782246644665695</v>
      </c>
      <c r="E461" s="2">
        <f t="shared" si="37"/>
        <v>6.5517899976221816E-3</v>
      </c>
      <c r="F461" s="2">
        <f t="shared" si="41"/>
        <v>6.9404252176326134E-3</v>
      </c>
      <c r="G461" s="2">
        <f t="shared" si="39"/>
        <v>-3.8863522001043177E-4</v>
      </c>
      <c r="H461" s="2" t="str">
        <f t="shared" si="40"/>
        <v>Hold</v>
      </c>
    </row>
    <row r="462" spans="1:8" ht="13.5" x14ac:dyDescent="0.25">
      <c r="A462" s="3">
        <f>TITRES_STAT!B465</f>
        <v>42678</v>
      </c>
      <c r="B462" s="17">
        <f>TITRES_STAT!D465</f>
        <v>1.7505999999999999</v>
      </c>
      <c r="C462" s="2">
        <f t="shared" si="36"/>
        <v>1.7876602139458839</v>
      </c>
      <c r="D462" s="2">
        <f t="shared" si="38"/>
        <v>1.7799024487645325</v>
      </c>
      <c r="E462" s="2">
        <f t="shared" si="37"/>
        <v>7.7577651813514059E-3</v>
      </c>
      <c r="F462" s="2">
        <f t="shared" si="41"/>
        <v>7.1038932103763726E-3</v>
      </c>
      <c r="G462" s="2">
        <f t="shared" si="39"/>
        <v>6.5387197097503333E-4</v>
      </c>
      <c r="H462" s="2" t="str">
        <f t="shared" si="40"/>
        <v>Sell</v>
      </c>
    </row>
    <row r="463" spans="1:8" ht="13.5" x14ac:dyDescent="0.25">
      <c r="A463" s="3">
        <f>TITRES_STAT!B466</f>
        <v>42681</v>
      </c>
      <c r="B463" s="17">
        <f>TITRES_STAT!D466</f>
        <v>1.7505999999999999</v>
      </c>
      <c r="C463" s="2">
        <f t="shared" ref="C463:C526" si="42">$C$4*B453+C462*(1-$C$4)</f>
        <v>1.7866971041080557</v>
      </c>
      <c r="D463" s="2">
        <f t="shared" si="38"/>
        <v>1.7777318970041969</v>
      </c>
      <c r="E463" s="2">
        <f t="shared" si="37"/>
        <v>8.965207103858841E-3</v>
      </c>
      <c r="F463" s="2">
        <f t="shared" si="41"/>
        <v>7.476155989072867E-3</v>
      </c>
      <c r="G463" s="2">
        <f t="shared" si="39"/>
        <v>1.489051114785974E-3</v>
      </c>
      <c r="H463" s="2" t="str">
        <f t="shared" si="40"/>
        <v>Sell</v>
      </c>
    </row>
    <row r="464" spans="1:8" ht="13.5" x14ac:dyDescent="0.25">
      <c r="A464" s="3">
        <f>TITRES_STAT!B467</f>
        <v>42682</v>
      </c>
      <c r="B464" s="17">
        <f>TITRES_STAT!D467</f>
        <v>1.7628999999999999</v>
      </c>
      <c r="C464" s="2">
        <f t="shared" si="42"/>
        <v>1.7849283188606624</v>
      </c>
      <c r="D464" s="2">
        <f t="shared" si="38"/>
        <v>1.776633237966849</v>
      </c>
      <c r="E464" s="2">
        <f t="shared" si="37"/>
        <v>8.2950808938133669E-3</v>
      </c>
      <c r="F464" s="2">
        <f t="shared" si="41"/>
        <v>7.6399409700209668E-3</v>
      </c>
      <c r="G464" s="2">
        <f t="shared" si="39"/>
        <v>6.5513992379240011E-4</v>
      </c>
      <c r="H464" s="2" t="str">
        <f t="shared" si="40"/>
        <v>Sell</v>
      </c>
    </row>
    <row r="465" spans="1:8" ht="13.5" x14ac:dyDescent="0.25">
      <c r="A465" s="3">
        <f>TITRES_STAT!B468</f>
        <v>42683</v>
      </c>
      <c r="B465" s="17">
        <f>TITRES_STAT!D468</f>
        <v>1.7628999999999999</v>
      </c>
      <c r="C465" s="2">
        <f t="shared" si="42"/>
        <v>1.7834316544205604</v>
      </c>
      <c r="D465" s="2">
        <f t="shared" si="38"/>
        <v>1.7756159610804156</v>
      </c>
      <c r="E465" s="2">
        <f t="shared" si="37"/>
        <v>7.8156933401447581E-3</v>
      </c>
      <c r="F465" s="2">
        <f t="shared" si="41"/>
        <v>7.6750914440457257E-3</v>
      </c>
      <c r="G465" s="2">
        <f t="shared" si="39"/>
        <v>1.406018960990324E-4</v>
      </c>
      <c r="H465" s="2" t="str">
        <f t="shared" si="40"/>
        <v>Sell</v>
      </c>
    </row>
    <row r="466" spans="1:8" ht="13.5" x14ac:dyDescent="0.25">
      <c r="A466" s="3">
        <f>TITRES_STAT!B469</f>
        <v>42684</v>
      </c>
      <c r="B466" s="17">
        <f>TITRES_STAT!D469</f>
        <v>1.7690999999999999</v>
      </c>
      <c r="C466" s="2">
        <f t="shared" si="42"/>
        <v>1.7821652460481665</v>
      </c>
      <c r="D466" s="2">
        <f t="shared" si="38"/>
        <v>1.7751332972966811</v>
      </c>
      <c r="E466" s="2">
        <f t="shared" si="37"/>
        <v>7.031948751485384E-3</v>
      </c>
      <c r="F466" s="2">
        <f t="shared" si="41"/>
        <v>7.5464629055336579E-3</v>
      </c>
      <c r="G466" s="2">
        <f t="shared" si="39"/>
        <v>-5.1451415404827391E-4</v>
      </c>
      <c r="H466" s="2" t="str">
        <f t="shared" si="40"/>
        <v>Hold</v>
      </c>
    </row>
    <row r="467" spans="1:8" ht="13.5" x14ac:dyDescent="0.25">
      <c r="A467" s="3">
        <f>TITRES_STAT!B470</f>
        <v>42685</v>
      </c>
      <c r="B467" s="17">
        <f>TITRES_STAT!D470</f>
        <v>1.7567999999999999</v>
      </c>
      <c r="C467" s="2">
        <f t="shared" si="42"/>
        <v>1.7810936697330639</v>
      </c>
      <c r="D467" s="2">
        <f t="shared" si="38"/>
        <v>1.7737752752747049</v>
      </c>
      <c r="E467" s="2">
        <f t="shared" si="37"/>
        <v>7.3183944583590232E-3</v>
      </c>
      <c r="F467" s="2">
        <f t="shared" si="41"/>
        <v>7.5008492160987313E-3</v>
      </c>
      <c r="G467" s="2">
        <f t="shared" si="39"/>
        <v>-1.8245475773970808E-4</v>
      </c>
      <c r="H467" s="2" t="str">
        <f t="shared" si="40"/>
        <v>Hold</v>
      </c>
    </row>
    <row r="468" spans="1:8" ht="13.5" x14ac:dyDescent="0.25">
      <c r="A468" s="3">
        <f>TITRES_STAT!B471</f>
        <v>42688</v>
      </c>
      <c r="B468" s="17">
        <f>TITRES_STAT!D471</f>
        <v>1.7567999999999999</v>
      </c>
      <c r="C468" s="2">
        <f t="shared" si="42"/>
        <v>1.7801869513125925</v>
      </c>
      <c r="D468" s="2">
        <f t="shared" si="38"/>
        <v>1.7725178474765788</v>
      </c>
      <c r="E468" s="2">
        <f t="shared" si="37"/>
        <v>7.6691038360137131E-3</v>
      </c>
      <c r="F468" s="2">
        <f t="shared" si="41"/>
        <v>7.5345001400817287E-3</v>
      </c>
      <c r="G468" s="2">
        <f t="shared" si="39"/>
        <v>1.3460369593198442E-4</v>
      </c>
      <c r="H468" s="2" t="str">
        <f t="shared" si="40"/>
        <v>Sell</v>
      </c>
    </row>
    <row r="469" spans="1:8" ht="13.5" x14ac:dyDescent="0.25">
      <c r="A469" s="3">
        <f>TITRES_STAT!B472</f>
        <v>42689</v>
      </c>
      <c r="B469" s="17">
        <f>TITRES_STAT!D472</f>
        <v>1.7567999999999999</v>
      </c>
      <c r="C469" s="2">
        <f t="shared" si="42"/>
        <v>1.7784812664952705</v>
      </c>
      <c r="D469" s="2">
        <f t="shared" si="38"/>
        <v>1.7713535624783137</v>
      </c>
      <c r="E469" s="2">
        <f t="shared" si="37"/>
        <v>7.1277040169568373E-3</v>
      </c>
      <c r="F469" s="2">
        <f t="shared" si="41"/>
        <v>7.4531409154567508E-3</v>
      </c>
      <c r="G469" s="2">
        <f t="shared" si="39"/>
        <v>-3.2543689849991349E-4</v>
      </c>
      <c r="H469" s="2" t="str">
        <f t="shared" si="40"/>
        <v>Hold</v>
      </c>
    </row>
    <row r="470" spans="1:8" ht="13.5" x14ac:dyDescent="0.25">
      <c r="A470" s="3">
        <f>TITRES_STAT!B473</f>
        <v>42690</v>
      </c>
      <c r="B470" s="17">
        <f>TITRES_STAT!D473</f>
        <v>1.7444</v>
      </c>
      <c r="C470" s="2">
        <f t="shared" si="42"/>
        <v>1.7770379947267674</v>
      </c>
      <c r="D470" s="2">
        <f t="shared" si="38"/>
        <v>1.7693570022947349</v>
      </c>
      <c r="E470" s="2">
        <f t="shared" si="37"/>
        <v>7.680992432032463E-3</v>
      </c>
      <c r="F470" s="2">
        <f t="shared" si="41"/>
        <v>7.4987112187718929E-3</v>
      </c>
      <c r="G470" s="2">
        <f t="shared" si="39"/>
        <v>1.8228121326057008E-4</v>
      </c>
      <c r="H470" s="2" t="str">
        <f t="shared" si="40"/>
        <v>Sell</v>
      </c>
    </row>
    <row r="471" spans="1:8" ht="13.5" x14ac:dyDescent="0.25">
      <c r="A471" s="3">
        <f>TITRES_STAT!B474</f>
        <v>42691</v>
      </c>
      <c r="B471" s="17">
        <f>TITRES_STAT!D474</f>
        <v>1.7383</v>
      </c>
      <c r="C471" s="2">
        <f t="shared" si="42"/>
        <v>1.775816764768803</v>
      </c>
      <c r="D471" s="2">
        <f t="shared" si="38"/>
        <v>1.7670564836062361</v>
      </c>
      <c r="E471" s="2">
        <f t="shared" si="37"/>
        <v>8.7602811625668853E-3</v>
      </c>
      <c r="F471" s="2">
        <f t="shared" si="41"/>
        <v>7.7510252075308917E-3</v>
      </c>
      <c r="G471" s="2">
        <f t="shared" si="39"/>
        <v>1.0092559550359936E-3</v>
      </c>
      <c r="H471" s="2" t="str">
        <f t="shared" si="40"/>
        <v>Sell</v>
      </c>
    </row>
    <row r="472" spans="1:8" ht="13.5" x14ac:dyDescent="0.25">
      <c r="A472" s="3">
        <f>TITRES_STAT!B475</f>
        <v>42692</v>
      </c>
      <c r="B472" s="17">
        <f>TITRES_STAT!D475</f>
        <v>1.7321</v>
      </c>
      <c r="C472" s="2">
        <f t="shared" si="42"/>
        <v>1.7719372624966796</v>
      </c>
      <c r="D472" s="2">
        <f t="shared" si="38"/>
        <v>1.7644671144502184</v>
      </c>
      <c r="E472" s="2">
        <f t="shared" si="37"/>
        <v>7.470148046461178E-3</v>
      </c>
      <c r="F472" s="2">
        <f t="shared" si="41"/>
        <v>7.6948497753169497E-3</v>
      </c>
      <c r="G472" s="2">
        <f t="shared" si="39"/>
        <v>-2.2470172885577164E-4</v>
      </c>
      <c r="H472" s="2" t="str">
        <f t="shared" si="40"/>
        <v>Hold</v>
      </c>
    </row>
    <row r="473" spans="1:8" ht="13.5" x14ac:dyDescent="0.25">
      <c r="A473" s="3">
        <f>TITRES_STAT!B476</f>
        <v>42695</v>
      </c>
      <c r="B473" s="17">
        <f>TITRES_STAT!D476</f>
        <v>1.7321</v>
      </c>
      <c r="C473" s="2">
        <f t="shared" si="42"/>
        <v>1.7686546067279598</v>
      </c>
      <c r="D473" s="2">
        <f t="shared" si="38"/>
        <v>1.7620695504168689</v>
      </c>
      <c r="E473" s="2">
        <f t="shared" si="37"/>
        <v>6.5850563110909643E-3</v>
      </c>
      <c r="F473" s="2">
        <f t="shared" si="41"/>
        <v>7.4728910824717531E-3</v>
      </c>
      <c r="G473" s="2">
        <f t="shared" si="39"/>
        <v>-8.8783477138078878E-4</v>
      </c>
      <c r="H473" s="2" t="str">
        <f t="shared" si="40"/>
        <v>Hold</v>
      </c>
    </row>
    <row r="474" spans="1:8" ht="13.5" x14ac:dyDescent="0.25">
      <c r="A474" s="3">
        <f>TITRES_STAT!B477</f>
        <v>42696</v>
      </c>
      <c r="B474" s="17">
        <f>TITRES_STAT!D477</f>
        <v>1.7321</v>
      </c>
      <c r="C474" s="2">
        <f t="shared" si="42"/>
        <v>1.7677692826159661</v>
      </c>
      <c r="D474" s="2">
        <f t="shared" si="38"/>
        <v>1.7598495837193231</v>
      </c>
      <c r="E474" s="2">
        <f t="shared" si="37"/>
        <v>7.9196988966430126E-3</v>
      </c>
      <c r="F474" s="2">
        <f t="shared" si="41"/>
        <v>7.5622526453060059E-3</v>
      </c>
      <c r="G474" s="2">
        <f t="shared" si="39"/>
        <v>3.5744625133700674E-4</v>
      </c>
      <c r="H474" s="2" t="str">
        <f t="shared" si="40"/>
        <v>Sell</v>
      </c>
    </row>
    <row r="475" spans="1:8" ht="13.5" x14ac:dyDescent="0.25">
      <c r="A475" s="3">
        <f>TITRES_STAT!B478</f>
        <v>42697</v>
      </c>
      <c r="B475" s="17">
        <f>TITRES_STAT!D478</f>
        <v>1.7383</v>
      </c>
      <c r="C475" s="2">
        <f t="shared" si="42"/>
        <v>1.7670201622135098</v>
      </c>
      <c r="D475" s="2">
        <f t="shared" si="38"/>
        <v>1.7582533182586324</v>
      </c>
      <c r="E475" s="2">
        <f t="shared" si="37"/>
        <v>8.766843954877368E-3</v>
      </c>
      <c r="F475" s="2">
        <f t="shared" si="41"/>
        <v>7.8031709072202788E-3</v>
      </c>
      <c r="G475" s="2">
        <f t="shared" si="39"/>
        <v>9.6367304765708917E-4</v>
      </c>
      <c r="H475" s="2" t="str">
        <f t="shared" si="40"/>
        <v>Sell</v>
      </c>
    </row>
    <row r="476" spans="1:8" ht="13.5" x14ac:dyDescent="0.25">
      <c r="A476" s="3">
        <f>TITRES_STAT!B479</f>
        <v>42698</v>
      </c>
      <c r="B476" s="17">
        <f>TITRES_STAT!D479</f>
        <v>1.7321</v>
      </c>
      <c r="C476" s="2">
        <f t="shared" si="42"/>
        <v>1.7673401372575852</v>
      </c>
      <c r="D476" s="2">
        <f t="shared" si="38"/>
        <v>1.7563160354246596</v>
      </c>
      <c r="E476" s="2">
        <f t="shared" ref="E476:E539" si="43">C476-D476</f>
        <v>1.102410183292557E-2</v>
      </c>
      <c r="F476" s="2">
        <f t="shared" si="41"/>
        <v>8.4473570923613382E-3</v>
      </c>
      <c r="G476" s="2">
        <f t="shared" si="39"/>
        <v>2.5767447405642321E-3</v>
      </c>
      <c r="H476" s="2" t="str">
        <f t="shared" si="40"/>
        <v>Sell</v>
      </c>
    </row>
    <row r="477" spans="1:8" ht="13.5" x14ac:dyDescent="0.25">
      <c r="A477" s="3">
        <f>TITRES_STAT!B480</f>
        <v>42699</v>
      </c>
      <c r="B477" s="17">
        <f>TITRES_STAT!D480</f>
        <v>1.7690999999999999</v>
      </c>
      <c r="C477" s="2">
        <f t="shared" si="42"/>
        <v>1.7657185776794952</v>
      </c>
      <c r="D477" s="2">
        <f t="shared" ref="D477:D540" si="44">$D$4*B477+(1-$D$4)*D476</f>
        <v>1.7572629957635739</v>
      </c>
      <c r="E477" s="2">
        <f t="shared" si="43"/>
        <v>8.4555819159213286E-3</v>
      </c>
      <c r="F477" s="2">
        <f t="shared" si="41"/>
        <v>8.4490020570733362E-3</v>
      </c>
      <c r="G477" s="2">
        <f t="shared" si="39"/>
        <v>6.579858847992337E-6</v>
      </c>
      <c r="H477" s="2" t="str">
        <f t="shared" si="40"/>
        <v>Sell</v>
      </c>
    </row>
    <row r="478" spans="1:8" ht="13.5" x14ac:dyDescent="0.25">
      <c r="A478" s="3">
        <f>TITRES_STAT!B481</f>
        <v>42702</v>
      </c>
      <c r="B478" s="17">
        <f>TITRES_STAT!D481</f>
        <v>1.7751999999999999</v>
      </c>
      <c r="C478" s="2">
        <f t="shared" si="42"/>
        <v>1.7643464888057268</v>
      </c>
      <c r="D478" s="2">
        <f t="shared" si="44"/>
        <v>1.7585916627440499</v>
      </c>
      <c r="E478" s="2">
        <f t="shared" si="43"/>
        <v>5.7548260616768765E-3</v>
      </c>
      <c r="F478" s="2">
        <f t="shared" si="41"/>
        <v>7.9101668579940436E-3</v>
      </c>
      <c r="G478" s="2">
        <f t="shared" si="39"/>
        <v>-2.1553407963171671E-3</v>
      </c>
      <c r="H478" s="2" t="str">
        <f t="shared" si="40"/>
        <v>Hold</v>
      </c>
    </row>
    <row r="479" spans="1:8" ht="13.5" x14ac:dyDescent="0.25">
      <c r="A479" s="3">
        <f>TITRES_STAT!B482</f>
        <v>42703</v>
      </c>
      <c r="B479" s="17">
        <f>TITRES_STAT!D482</f>
        <v>1.7628999999999999</v>
      </c>
      <c r="C479" s="2">
        <f t="shared" si="42"/>
        <v>1.7631854905279227</v>
      </c>
      <c r="D479" s="2">
        <f t="shared" si="44"/>
        <v>1.7589107988370831</v>
      </c>
      <c r="E479" s="2">
        <f t="shared" si="43"/>
        <v>4.2746916908396049E-3</v>
      </c>
      <c r="F479" s="2">
        <f t="shared" si="41"/>
        <v>7.1830718245631565E-3</v>
      </c>
      <c r="G479" s="2">
        <f t="shared" si="39"/>
        <v>-2.9083801337235517E-3</v>
      </c>
      <c r="H479" s="2" t="str">
        <f t="shared" si="40"/>
        <v>Hold</v>
      </c>
    </row>
    <row r="480" spans="1:8" ht="13.5" x14ac:dyDescent="0.25">
      <c r="A480" s="3">
        <f>TITRES_STAT!B483</f>
        <v>42704</v>
      </c>
      <c r="B480" s="17">
        <f>TITRES_STAT!D483</f>
        <v>1.7876000000000001</v>
      </c>
      <c r="C480" s="2">
        <f t="shared" si="42"/>
        <v>1.7602954150620884</v>
      </c>
      <c r="D480" s="2">
        <f t="shared" si="44"/>
        <v>1.7610359248491509</v>
      </c>
      <c r="E480" s="2">
        <f t="shared" si="43"/>
        <v>-7.4050978706252657E-4</v>
      </c>
      <c r="F480" s="2">
        <f t="shared" si="41"/>
        <v>5.5983555022380204E-3</v>
      </c>
      <c r="G480" s="2">
        <f t="shared" si="39"/>
        <v>-6.338865289300547E-3</v>
      </c>
      <c r="H480" s="2" t="str">
        <f t="shared" si="40"/>
        <v>Hold</v>
      </c>
    </row>
    <row r="481" spans="1:8" ht="13.5" x14ac:dyDescent="0.25">
      <c r="A481" s="3">
        <f>TITRES_STAT!B484</f>
        <v>42705</v>
      </c>
      <c r="B481" s="17">
        <f>TITRES_STAT!D484</f>
        <v>1.7690999999999999</v>
      </c>
      <c r="C481" s="2">
        <f t="shared" si="42"/>
        <v>1.7569115050525363</v>
      </c>
      <c r="D481" s="2">
        <f t="shared" si="44"/>
        <v>1.761633263749214</v>
      </c>
      <c r="E481" s="2">
        <f t="shared" si="43"/>
        <v>-4.7217586966776803E-3</v>
      </c>
      <c r="F481" s="2">
        <f t="shared" si="41"/>
        <v>3.5343326624548803E-3</v>
      </c>
      <c r="G481" s="2">
        <f t="shared" si="39"/>
        <v>-8.2560913591325606E-3</v>
      </c>
      <c r="H481" s="2" t="str">
        <f t="shared" si="40"/>
        <v>Hold</v>
      </c>
    </row>
    <row r="482" spans="1:8" ht="13.5" x14ac:dyDescent="0.25">
      <c r="A482" s="3">
        <f>TITRES_STAT!B485</f>
        <v>42706</v>
      </c>
      <c r="B482" s="17">
        <f>TITRES_STAT!D485</f>
        <v>1.7567999999999999</v>
      </c>
      <c r="C482" s="2">
        <f t="shared" si="42"/>
        <v>1.7530943504290692</v>
      </c>
      <c r="D482" s="2">
        <f t="shared" si="44"/>
        <v>1.7612752442122352</v>
      </c>
      <c r="E482" s="2">
        <f t="shared" si="43"/>
        <v>-8.1808937831659989E-3</v>
      </c>
      <c r="F482" s="2">
        <f t="shared" si="41"/>
        <v>1.1912873733307045E-3</v>
      </c>
      <c r="G482" s="2">
        <f t="shared" si="39"/>
        <v>-9.372181156496703E-3</v>
      </c>
      <c r="H482" s="2" t="str">
        <f t="shared" si="40"/>
        <v>Hold</v>
      </c>
    </row>
    <row r="483" spans="1:8" ht="13.5" x14ac:dyDescent="0.25">
      <c r="A483" s="3">
        <f>TITRES_STAT!B486</f>
        <v>42709</v>
      </c>
      <c r="B483" s="17">
        <f>TITRES_STAT!D486</f>
        <v>1.7567999999999999</v>
      </c>
      <c r="C483" s="2">
        <f t="shared" si="42"/>
        <v>1.7498644503630585</v>
      </c>
      <c r="D483" s="2">
        <f t="shared" si="44"/>
        <v>1.7609437446409584</v>
      </c>
      <c r="E483" s="2">
        <f t="shared" si="43"/>
        <v>-1.1079294277899887E-2</v>
      </c>
      <c r="F483" s="2">
        <f t="shared" si="41"/>
        <v>-1.2628289569154138E-3</v>
      </c>
      <c r="G483" s="2">
        <f t="shared" si="39"/>
        <v>-9.8164653209844733E-3</v>
      </c>
      <c r="H483" s="2" t="str">
        <f t="shared" si="40"/>
        <v>Hold</v>
      </c>
    </row>
    <row r="484" spans="1:8" ht="13.5" x14ac:dyDescent="0.25">
      <c r="A484" s="3">
        <f>TITRES_STAT!B487</f>
        <v>42710</v>
      </c>
      <c r="B484" s="17">
        <f>TITRES_STAT!D487</f>
        <v>1.7567999999999999</v>
      </c>
      <c r="C484" s="2">
        <f t="shared" si="42"/>
        <v>1.747131457999511</v>
      </c>
      <c r="D484" s="2">
        <f t="shared" si="44"/>
        <v>1.7606368005934798</v>
      </c>
      <c r="E484" s="2">
        <f t="shared" si="43"/>
        <v>-1.350534259396885E-2</v>
      </c>
      <c r="F484" s="2">
        <f t="shared" si="41"/>
        <v>-3.711331684326101E-3</v>
      </c>
      <c r="G484" s="2">
        <f t="shared" ref="G484:G547" si="45">E484-F484</f>
        <v>-9.7940109096427488E-3</v>
      </c>
      <c r="H484" s="2" t="str">
        <f t="shared" ref="H484:H547" si="46">IF(G484&lt;0,"Hold","Sell")</f>
        <v>Hold</v>
      </c>
    </row>
    <row r="485" spans="1:8" ht="13.5" x14ac:dyDescent="0.25">
      <c r="A485" s="3">
        <f>TITRES_STAT!B488</f>
        <v>42711</v>
      </c>
      <c r="B485" s="17">
        <f>TITRES_STAT!D488</f>
        <v>1.7505999999999999</v>
      </c>
      <c r="C485" s="2">
        <f t="shared" si="42"/>
        <v>1.7457727721534324</v>
      </c>
      <c r="D485" s="2">
        <f t="shared" si="44"/>
        <v>1.7598933338828517</v>
      </c>
      <c r="E485" s="2">
        <f t="shared" si="43"/>
        <v>-1.4120561729419334E-2</v>
      </c>
      <c r="F485" s="2">
        <f t="shared" ref="F485:F548" si="47">(E485*(2/(10)))+((1-(2/10))*F484)</f>
        <v>-5.793177693344748E-3</v>
      </c>
      <c r="G485" s="2">
        <f t="shared" si="45"/>
        <v>-8.3273840360745862E-3</v>
      </c>
      <c r="H485" s="2" t="str">
        <f t="shared" si="46"/>
        <v>Hold</v>
      </c>
    </row>
    <row r="486" spans="1:8" ht="13.5" x14ac:dyDescent="0.25">
      <c r="A486" s="3">
        <f>TITRES_STAT!B489</f>
        <v>42712</v>
      </c>
      <c r="B486" s="17">
        <f>TITRES_STAT!D489</f>
        <v>1.7444</v>
      </c>
      <c r="C486" s="2">
        <f t="shared" si="42"/>
        <v>1.743669268745212</v>
      </c>
      <c r="D486" s="2">
        <f t="shared" si="44"/>
        <v>1.7587456795211591</v>
      </c>
      <c r="E486" s="2">
        <f t="shared" si="43"/>
        <v>-1.5076410775947124E-2</v>
      </c>
      <c r="F486" s="2">
        <f t="shared" si="47"/>
        <v>-7.6498243098652233E-3</v>
      </c>
      <c r="G486" s="2">
        <f t="shared" si="45"/>
        <v>-7.4265864660819012E-3</v>
      </c>
      <c r="H486" s="2" t="str">
        <f t="shared" si="46"/>
        <v>Hold</v>
      </c>
    </row>
    <row r="487" spans="1:8" ht="13.5" x14ac:dyDescent="0.25">
      <c r="A487" s="3">
        <f>TITRES_STAT!B490</f>
        <v>42713</v>
      </c>
      <c r="B487" s="17">
        <f>TITRES_STAT!D490</f>
        <v>1.7567999999999999</v>
      </c>
      <c r="C487" s="2">
        <f t="shared" si="42"/>
        <v>1.7475816889382563</v>
      </c>
      <c r="D487" s="2">
        <f t="shared" si="44"/>
        <v>1.7586015551121843</v>
      </c>
      <c r="E487" s="2">
        <f t="shared" si="43"/>
        <v>-1.1019866173928028E-2</v>
      </c>
      <c r="F487" s="2">
        <f t="shared" si="47"/>
        <v>-8.3238326826777856E-3</v>
      </c>
      <c r="G487" s="2">
        <f t="shared" si="45"/>
        <v>-2.6960334912502423E-3</v>
      </c>
      <c r="H487" s="2" t="str">
        <f t="shared" si="46"/>
        <v>Hold</v>
      </c>
    </row>
    <row r="488" spans="1:8" ht="13.5" x14ac:dyDescent="0.25">
      <c r="A488" s="3">
        <f>TITRES_STAT!B491</f>
        <v>42717</v>
      </c>
      <c r="B488" s="17">
        <f>TITRES_STAT!D491</f>
        <v>1.7383</v>
      </c>
      <c r="C488" s="2">
        <f t="shared" si="42"/>
        <v>1.7518306598708322</v>
      </c>
      <c r="D488" s="2">
        <f t="shared" si="44"/>
        <v>1.7570977362149856</v>
      </c>
      <c r="E488" s="2">
        <f t="shared" si="43"/>
        <v>-5.2670763441533541E-3</v>
      </c>
      <c r="F488" s="2">
        <f t="shared" si="47"/>
        <v>-7.7124814149728991E-3</v>
      </c>
      <c r="G488" s="2">
        <f t="shared" si="45"/>
        <v>2.445405070819545E-3</v>
      </c>
      <c r="H488" s="2" t="str">
        <f t="shared" si="46"/>
        <v>Sell</v>
      </c>
    </row>
    <row r="489" spans="1:8" ht="13.5" x14ac:dyDescent="0.25">
      <c r="A489" s="3">
        <f>TITRES_STAT!B492</f>
        <v>42718</v>
      </c>
      <c r="B489" s="17">
        <f>TITRES_STAT!D492</f>
        <v>1.7505999999999999</v>
      </c>
      <c r="C489" s="2">
        <f t="shared" si="42"/>
        <v>1.7535336352753195</v>
      </c>
      <c r="D489" s="2">
        <f t="shared" si="44"/>
        <v>1.7566164224212828</v>
      </c>
      <c r="E489" s="2">
        <f t="shared" si="43"/>
        <v>-3.0827871459633283E-3</v>
      </c>
      <c r="F489" s="2">
        <f t="shared" si="47"/>
        <v>-6.786542561170986E-3</v>
      </c>
      <c r="G489" s="2">
        <f t="shared" si="45"/>
        <v>3.7037554152076577E-3</v>
      </c>
      <c r="H489" s="2" t="str">
        <f t="shared" si="46"/>
        <v>Sell</v>
      </c>
    </row>
    <row r="490" spans="1:8" ht="13.5" x14ac:dyDescent="0.25">
      <c r="A490" s="3">
        <f>TITRES_STAT!B493</f>
        <v>42719</v>
      </c>
      <c r="B490" s="17">
        <f>TITRES_STAT!D493</f>
        <v>1.7444</v>
      </c>
      <c r="C490" s="2">
        <f t="shared" si="42"/>
        <v>1.758774614463732</v>
      </c>
      <c r="D490" s="2">
        <f t="shared" si="44"/>
        <v>1.7557115022419285</v>
      </c>
      <c r="E490" s="2">
        <f t="shared" si="43"/>
        <v>3.0631122218034434E-3</v>
      </c>
      <c r="F490" s="2">
        <f t="shared" si="47"/>
        <v>-4.8166116045761003E-3</v>
      </c>
      <c r="G490" s="2">
        <f t="shared" si="45"/>
        <v>7.8797238263795429E-3</v>
      </c>
      <c r="H490" s="2" t="str">
        <f t="shared" si="46"/>
        <v>Sell</v>
      </c>
    </row>
    <row r="491" spans="1:8" ht="13.5" x14ac:dyDescent="0.25">
      <c r="A491" s="3">
        <f>TITRES_STAT!B494</f>
        <v>42720</v>
      </c>
      <c r="B491" s="17">
        <f>TITRES_STAT!D494</f>
        <v>1.7444</v>
      </c>
      <c r="C491" s="2">
        <f t="shared" si="42"/>
        <v>1.7603631353154654</v>
      </c>
      <c r="D491" s="2">
        <f t="shared" si="44"/>
        <v>1.7548736131869709</v>
      </c>
      <c r="E491" s="2">
        <f t="shared" si="43"/>
        <v>5.4895221284945173E-3</v>
      </c>
      <c r="F491" s="2">
        <f t="shared" si="47"/>
        <v>-2.7553848579619771E-3</v>
      </c>
      <c r="G491" s="2">
        <f t="shared" si="45"/>
        <v>8.2449069864564944E-3</v>
      </c>
      <c r="H491" s="2" t="str">
        <f t="shared" si="46"/>
        <v>Sell</v>
      </c>
    </row>
    <row r="492" spans="1:8" ht="13.5" x14ac:dyDescent="0.25">
      <c r="A492" s="3">
        <f>TITRES_STAT!B495</f>
        <v>42723</v>
      </c>
      <c r="B492" s="17">
        <f>TITRES_STAT!D495</f>
        <v>1.7444</v>
      </c>
      <c r="C492" s="2">
        <f t="shared" si="42"/>
        <v>1.7598149606515476</v>
      </c>
      <c r="D492" s="2">
        <f t="shared" si="44"/>
        <v>1.7540977899879362</v>
      </c>
      <c r="E492" s="2">
        <f t="shared" si="43"/>
        <v>5.7171706636114372E-3</v>
      </c>
      <c r="F492" s="2">
        <f t="shared" si="47"/>
        <v>-1.0608737536472945E-3</v>
      </c>
      <c r="G492" s="2">
        <f t="shared" si="45"/>
        <v>6.7780444172587315E-3</v>
      </c>
      <c r="H492" s="2" t="str">
        <f t="shared" si="46"/>
        <v>Sell</v>
      </c>
    </row>
    <row r="493" spans="1:8" ht="13.5" x14ac:dyDescent="0.25">
      <c r="A493" s="3">
        <f>TITRES_STAT!B496</f>
        <v>42724</v>
      </c>
      <c r="B493" s="17">
        <f>TITRES_STAT!D496</f>
        <v>1.7567999999999999</v>
      </c>
      <c r="C493" s="2">
        <f t="shared" si="42"/>
        <v>1.7593511205513095</v>
      </c>
      <c r="D493" s="2">
        <f t="shared" si="44"/>
        <v>1.7542979536925336</v>
      </c>
      <c r="E493" s="2">
        <f t="shared" si="43"/>
        <v>5.0531668587758816E-3</v>
      </c>
      <c r="F493" s="2">
        <f t="shared" si="47"/>
        <v>1.6193436883734063E-4</v>
      </c>
      <c r="G493" s="2">
        <f t="shared" si="45"/>
        <v>4.8912324899385408E-3</v>
      </c>
      <c r="H493" s="2" t="str">
        <f t="shared" si="46"/>
        <v>Sell</v>
      </c>
    </row>
    <row r="494" spans="1:8" ht="13.5" x14ac:dyDescent="0.25">
      <c r="A494" s="3">
        <f>TITRES_STAT!B497</f>
        <v>42725</v>
      </c>
      <c r="B494" s="17">
        <f>TITRES_STAT!D497</f>
        <v>1.7444</v>
      </c>
      <c r="C494" s="2">
        <f t="shared" si="42"/>
        <v>1.7589586404664925</v>
      </c>
      <c r="D494" s="2">
        <f t="shared" si="44"/>
        <v>1.7535647719375311</v>
      </c>
      <c r="E494" s="2">
        <f t="shared" si="43"/>
        <v>5.3938685289613986E-3</v>
      </c>
      <c r="F494" s="2">
        <f t="shared" si="47"/>
        <v>1.2083212008621523E-3</v>
      </c>
      <c r="G494" s="2">
        <f t="shared" si="45"/>
        <v>4.1855473280992461E-3</v>
      </c>
      <c r="H494" s="2" t="str">
        <f t="shared" si="46"/>
        <v>Sell</v>
      </c>
    </row>
    <row r="495" spans="1:8" ht="13.5" x14ac:dyDescent="0.25">
      <c r="A495" s="3">
        <f>TITRES_STAT!B498</f>
        <v>42726</v>
      </c>
      <c r="B495" s="17">
        <f>TITRES_STAT!D498</f>
        <v>1.7444</v>
      </c>
      <c r="C495" s="2">
        <f t="shared" si="42"/>
        <v>1.7576726957793398</v>
      </c>
      <c r="D495" s="2">
        <f t="shared" si="44"/>
        <v>1.7528858999421586</v>
      </c>
      <c r="E495" s="2">
        <f t="shared" si="43"/>
        <v>4.7867958371812236E-3</v>
      </c>
      <c r="F495" s="2">
        <f t="shared" si="47"/>
        <v>1.9240161281259666E-3</v>
      </c>
      <c r="G495" s="2">
        <f t="shared" si="45"/>
        <v>2.862779709055257E-3</v>
      </c>
      <c r="H495" s="2" t="str">
        <f t="shared" si="46"/>
        <v>Sell</v>
      </c>
    </row>
    <row r="496" spans="1:8" ht="13.5" x14ac:dyDescent="0.25">
      <c r="A496" s="3">
        <f>TITRES_STAT!B499</f>
        <v>42727</v>
      </c>
      <c r="B496" s="17">
        <f>TITRES_STAT!D499</f>
        <v>1.7444</v>
      </c>
      <c r="C496" s="2">
        <f t="shared" si="42"/>
        <v>1.7556307425825182</v>
      </c>
      <c r="D496" s="2">
        <f t="shared" si="44"/>
        <v>1.7522573147612581</v>
      </c>
      <c r="E496" s="2">
        <f t="shared" si="43"/>
        <v>3.3734278212600444E-3</v>
      </c>
      <c r="F496" s="2">
        <f t="shared" si="47"/>
        <v>2.2138984667527824E-3</v>
      </c>
      <c r="G496" s="2">
        <f t="shared" si="45"/>
        <v>1.1595293545072619E-3</v>
      </c>
      <c r="H496" s="2" t="str">
        <f t="shared" si="46"/>
        <v>Sell</v>
      </c>
    </row>
    <row r="497" spans="1:8" ht="13.5" x14ac:dyDescent="0.25">
      <c r="A497" s="3">
        <f>TITRES_STAT!B500</f>
        <v>42730</v>
      </c>
      <c r="B497" s="17">
        <f>TITRES_STAT!D500</f>
        <v>1.7444</v>
      </c>
      <c r="C497" s="2">
        <f t="shared" si="42"/>
        <v>1.7558106283390538</v>
      </c>
      <c r="D497" s="2">
        <f t="shared" si="44"/>
        <v>1.7516752914456095</v>
      </c>
      <c r="E497" s="2">
        <f t="shared" si="43"/>
        <v>4.1353368934442525E-3</v>
      </c>
      <c r="F497" s="2">
        <f t="shared" si="47"/>
        <v>2.5981861520910764E-3</v>
      </c>
      <c r="G497" s="2">
        <f t="shared" si="45"/>
        <v>1.537150741353176E-3</v>
      </c>
      <c r="H497" s="2" t="str">
        <f t="shared" si="46"/>
        <v>Sell</v>
      </c>
    </row>
    <row r="498" spans="1:8" ht="13.5" x14ac:dyDescent="0.25">
      <c r="A498" s="3">
        <f>TITRES_STAT!B501</f>
        <v>42731</v>
      </c>
      <c r="B498" s="17">
        <f>TITRES_STAT!D501</f>
        <v>1.7383</v>
      </c>
      <c r="C498" s="2">
        <f t="shared" si="42"/>
        <v>1.7531166855176608</v>
      </c>
      <c r="D498" s="2">
        <f t="shared" si="44"/>
        <v>1.7506845291163051</v>
      </c>
      <c r="E498" s="2">
        <f t="shared" si="43"/>
        <v>2.432156401355634E-3</v>
      </c>
      <c r="F498" s="2">
        <f t="shared" si="47"/>
        <v>2.5649802019439881E-3</v>
      </c>
      <c r="G498" s="2">
        <f t="shared" si="45"/>
        <v>-1.3282380058835409E-4</v>
      </c>
      <c r="H498" s="2" t="str">
        <f t="shared" si="46"/>
        <v>Hold</v>
      </c>
    </row>
    <row r="499" spans="1:8" ht="13.5" x14ac:dyDescent="0.25">
      <c r="A499" s="3">
        <f>TITRES_STAT!B502</f>
        <v>42732</v>
      </c>
      <c r="B499" s="17">
        <f>TITRES_STAT!D502</f>
        <v>1.7383</v>
      </c>
      <c r="C499" s="2">
        <f t="shared" si="42"/>
        <v>1.7527295031303285</v>
      </c>
      <c r="D499" s="2">
        <f t="shared" si="44"/>
        <v>1.7497671565891715</v>
      </c>
      <c r="E499" s="2">
        <f t="shared" si="43"/>
        <v>2.9623465411570127E-3</v>
      </c>
      <c r="F499" s="2">
        <f t="shared" si="47"/>
        <v>2.644453469786593E-3</v>
      </c>
      <c r="G499" s="2">
        <f t="shared" si="45"/>
        <v>3.1789307137041964E-4</v>
      </c>
      <c r="H499" s="2" t="str">
        <f t="shared" si="46"/>
        <v>Sell</v>
      </c>
    </row>
    <row r="500" spans="1:8" ht="13.5" x14ac:dyDescent="0.25">
      <c r="A500" s="3">
        <f>TITRES_STAT!B503</f>
        <v>42733</v>
      </c>
      <c r="B500" s="17">
        <f>TITRES_STAT!D503</f>
        <v>1.7505999999999999</v>
      </c>
      <c r="C500" s="2">
        <f t="shared" si="42"/>
        <v>1.751448041110278</v>
      </c>
      <c r="D500" s="2">
        <f t="shared" si="44"/>
        <v>1.7498288486936773</v>
      </c>
      <c r="E500" s="2">
        <f t="shared" si="43"/>
        <v>1.6191924166006899E-3</v>
      </c>
      <c r="F500" s="2">
        <f t="shared" si="47"/>
        <v>2.4394012591494128E-3</v>
      </c>
      <c r="G500" s="2">
        <f t="shared" si="45"/>
        <v>-8.2020884254872285E-4</v>
      </c>
      <c r="H500" s="2" t="str">
        <f t="shared" si="46"/>
        <v>Hold</v>
      </c>
    </row>
    <row r="501" spans="1:8" ht="13.5" x14ac:dyDescent="0.25">
      <c r="A501" s="3">
        <f>TITRES_STAT!B504</f>
        <v>42734</v>
      </c>
      <c r="B501" s="17">
        <f>TITRES_STAT!D504</f>
        <v>1.7444</v>
      </c>
      <c r="C501" s="2">
        <f t="shared" si="42"/>
        <v>1.7503637270933121</v>
      </c>
      <c r="D501" s="2">
        <f t="shared" si="44"/>
        <v>1.749426711753405</v>
      </c>
      <c r="E501" s="2">
        <f t="shared" si="43"/>
        <v>9.3701533990708796E-4</v>
      </c>
      <c r="F501" s="2">
        <f t="shared" si="47"/>
        <v>2.1389240753009477E-3</v>
      </c>
      <c r="G501" s="2">
        <f t="shared" si="45"/>
        <v>-1.2019087353938598E-3</v>
      </c>
      <c r="H501" s="2" t="str">
        <f t="shared" si="46"/>
        <v>Hold</v>
      </c>
    </row>
    <row r="502" spans="1:8" ht="13.5" x14ac:dyDescent="0.25">
      <c r="A502" s="3">
        <f>TITRES_STAT!B505</f>
        <v>42737</v>
      </c>
      <c r="B502" s="17">
        <f>TITRES_STAT!D505</f>
        <v>1.7567999999999999</v>
      </c>
      <c r="C502" s="2">
        <f t="shared" si="42"/>
        <v>1.7494462306174179</v>
      </c>
      <c r="D502" s="2">
        <f t="shared" si="44"/>
        <v>1.7499728812531528</v>
      </c>
      <c r="E502" s="2">
        <f t="shared" si="43"/>
        <v>-5.2665063573487103E-4</v>
      </c>
      <c r="F502" s="2">
        <f t="shared" si="47"/>
        <v>1.605809133093784E-3</v>
      </c>
      <c r="G502" s="2">
        <f t="shared" si="45"/>
        <v>-2.132459768828655E-3</v>
      </c>
      <c r="H502" s="2" t="str">
        <f t="shared" si="46"/>
        <v>Hold</v>
      </c>
    </row>
    <row r="503" spans="1:8" ht="13.5" x14ac:dyDescent="0.25">
      <c r="A503" s="3">
        <f>TITRES_STAT!B506</f>
        <v>42738</v>
      </c>
      <c r="B503" s="17">
        <f>TITRES_STAT!D506</f>
        <v>1.7444</v>
      </c>
      <c r="C503" s="2">
        <f t="shared" si="42"/>
        <v>1.7505775797531997</v>
      </c>
      <c r="D503" s="2">
        <f t="shared" si="44"/>
        <v>1.7495600752344007</v>
      </c>
      <c r="E503" s="2">
        <f t="shared" si="43"/>
        <v>1.0175045187990062E-3</v>
      </c>
      <c r="F503" s="2">
        <f t="shared" si="47"/>
        <v>1.4881482102348286E-3</v>
      </c>
      <c r="G503" s="2">
        <f t="shared" si="45"/>
        <v>-4.7064369143582242E-4</v>
      </c>
      <c r="H503" s="2" t="str">
        <f t="shared" si="46"/>
        <v>Hold</v>
      </c>
    </row>
    <row r="504" spans="1:8" ht="13.5" x14ac:dyDescent="0.25">
      <c r="A504" s="3">
        <f>TITRES_STAT!B507</f>
        <v>42739</v>
      </c>
      <c r="B504" s="17">
        <f>TITRES_STAT!D507</f>
        <v>1.7444</v>
      </c>
      <c r="C504" s="2">
        <f t="shared" si="42"/>
        <v>1.749627182868092</v>
      </c>
      <c r="D504" s="2">
        <f t="shared" si="44"/>
        <v>1.7491778474392601</v>
      </c>
      <c r="E504" s="2">
        <f t="shared" si="43"/>
        <v>4.4933542883196509E-4</v>
      </c>
      <c r="F504" s="2">
        <f t="shared" si="47"/>
        <v>1.280385653954256E-3</v>
      </c>
      <c r="G504" s="2">
        <f t="shared" si="45"/>
        <v>-8.3105022512229088E-4</v>
      </c>
      <c r="H504" s="2" t="str">
        <f t="shared" si="46"/>
        <v>Hold</v>
      </c>
    </row>
    <row r="505" spans="1:8" ht="13.5" x14ac:dyDescent="0.25">
      <c r="A505" s="3">
        <f>TITRES_STAT!B508</f>
        <v>42740</v>
      </c>
      <c r="B505" s="17">
        <f>TITRES_STAT!D508</f>
        <v>1.7444</v>
      </c>
      <c r="C505" s="2">
        <f t="shared" si="42"/>
        <v>1.7488230008883854</v>
      </c>
      <c r="D505" s="2">
        <f t="shared" si="44"/>
        <v>1.7488239328141297</v>
      </c>
      <c r="E505" s="2">
        <f t="shared" si="43"/>
        <v>-9.3192574435185804E-7</v>
      </c>
      <c r="F505" s="2">
        <f t="shared" si="47"/>
        <v>1.0241221380145344E-3</v>
      </c>
      <c r="G505" s="2">
        <f t="shared" si="45"/>
        <v>-1.0250540637588863E-3</v>
      </c>
      <c r="H505" s="2" t="str">
        <f t="shared" si="46"/>
        <v>Hold</v>
      </c>
    </row>
    <row r="506" spans="1:8" ht="13.5" x14ac:dyDescent="0.25">
      <c r="A506" s="3">
        <f>TITRES_STAT!B509</f>
        <v>42741</v>
      </c>
      <c r="B506" s="17">
        <f>TITRES_STAT!D509</f>
        <v>1.7383</v>
      </c>
      <c r="C506" s="2">
        <f t="shared" si="42"/>
        <v>1.748142539213249</v>
      </c>
      <c r="D506" s="2">
        <f t="shared" si="44"/>
        <v>1.7480443822353053</v>
      </c>
      <c r="E506" s="2">
        <f t="shared" si="43"/>
        <v>9.8156977943686385E-5</v>
      </c>
      <c r="F506" s="2">
        <f t="shared" si="47"/>
        <v>8.3892910600036493E-4</v>
      </c>
      <c r="G506" s="2">
        <f t="shared" si="45"/>
        <v>-7.4077212805667854E-4</v>
      </c>
      <c r="H506" s="2" t="str">
        <f t="shared" si="46"/>
        <v>Hold</v>
      </c>
    </row>
    <row r="507" spans="1:8" ht="13.5" x14ac:dyDescent="0.25">
      <c r="A507" s="3">
        <f>TITRES_STAT!B510</f>
        <v>42744</v>
      </c>
      <c r="B507" s="17">
        <f>TITRES_STAT!D510</f>
        <v>1.7444</v>
      </c>
      <c r="C507" s="2">
        <f t="shared" si="42"/>
        <v>1.7475667639496721</v>
      </c>
      <c r="D507" s="2">
        <f t="shared" si="44"/>
        <v>1.7477744279956531</v>
      </c>
      <c r="E507" s="2">
        <f t="shared" si="43"/>
        <v>-2.0766404598093757E-4</v>
      </c>
      <c r="F507" s="2">
        <f t="shared" si="47"/>
        <v>6.2961047560410445E-4</v>
      </c>
      <c r="G507" s="2">
        <f t="shared" si="45"/>
        <v>-8.3727452158504202E-4</v>
      </c>
      <c r="H507" s="2" t="str">
        <f t="shared" si="46"/>
        <v>Hold</v>
      </c>
    </row>
    <row r="508" spans="1:8" ht="13.5" x14ac:dyDescent="0.25">
      <c r="A508" s="3">
        <f>TITRES_STAT!B511</f>
        <v>42745</v>
      </c>
      <c r="B508" s="17">
        <f>TITRES_STAT!D511</f>
        <v>1.7444</v>
      </c>
      <c r="C508" s="2">
        <f t="shared" si="42"/>
        <v>1.7461411079574147</v>
      </c>
      <c r="D508" s="2">
        <f t="shared" si="44"/>
        <v>1.7475244703663455</v>
      </c>
      <c r="E508" s="2">
        <f t="shared" si="43"/>
        <v>-1.3833624089307772E-3</v>
      </c>
      <c r="F508" s="2">
        <f t="shared" si="47"/>
        <v>2.2701589869712817E-4</v>
      </c>
      <c r="G508" s="2">
        <f t="shared" si="45"/>
        <v>-1.6103783076279053E-3</v>
      </c>
      <c r="H508" s="2" t="str">
        <f t="shared" si="46"/>
        <v>Hold</v>
      </c>
    </row>
    <row r="509" spans="1:8" ht="13.5" x14ac:dyDescent="0.25">
      <c r="A509" s="3">
        <f>TITRES_STAT!B512</f>
        <v>42746</v>
      </c>
      <c r="B509" s="17">
        <f>TITRES_STAT!D512</f>
        <v>1.7567999999999999</v>
      </c>
      <c r="C509" s="2">
        <f t="shared" si="42"/>
        <v>1.7449347836562739</v>
      </c>
      <c r="D509" s="2">
        <f t="shared" si="44"/>
        <v>1.7482115466355053</v>
      </c>
      <c r="E509" s="2">
        <f t="shared" si="43"/>
        <v>-3.2767629792314068E-3</v>
      </c>
      <c r="F509" s="2">
        <f t="shared" si="47"/>
        <v>-4.7373987688857882E-4</v>
      </c>
      <c r="G509" s="2">
        <f t="shared" si="45"/>
        <v>-2.8030231023428278E-3</v>
      </c>
      <c r="H509" s="2" t="str">
        <f t="shared" si="46"/>
        <v>Hold</v>
      </c>
    </row>
    <row r="510" spans="1:8" ht="13.5" x14ac:dyDescent="0.25">
      <c r="A510" s="3">
        <f>TITRES_STAT!B513</f>
        <v>42747</v>
      </c>
      <c r="B510" s="17">
        <f>TITRES_STAT!D513</f>
        <v>1.7505999999999999</v>
      </c>
      <c r="C510" s="2">
        <f t="shared" si="42"/>
        <v>1.7458063554014625</v>
      </c>
      <c r="D510" s="2">
        <f t="shared" si="44"/>
        <v>1.7483884691069493</v>
      </c>
      <c r="E510" s="2">
        <f t="shared" si="43"/>
        <v>-2.5821137054868881E-3</v>
      </c>
      <c r="F510" s="2">
        <f t="shared" si="47"/>
        <v>-8.9541464260824079E-4</v>
      </c>
      <c r="G510" s="2">
        <f t="shared" si="45"/>
        <v>-1.6866990628786474E-3</v>
      </c>
      <c r="H510" s="2" t="str">
        <f t="shared" si="46"/>
        <v>Hold</v>
      </c>
    </row>
    <row r="511" spans="1:8" ht="13.5" x14ac:dyDescent="0.25">
      <c r="A511" s="3">
        <f>TITRES_STAT!B514</f>
        <v>42748</v>
      </c>
      <c r="B511" s="17">
        <f>TITRES_STAT!D514</f>
        <v>1.7505999999999999</v>
      </c>
      <c r="C511" s="2">
        <f t="shared" si="42"/>
        <v>1.7455899930320067</v>
      </c>
      <c r="D511" s="2">
        <f t="shared" si="44"/>
        <v>1.7485522862101384</v>
      </c>
      <c r="E511" s="2">
        <f t="shared" si="43"/>
        <v>-2.9622931781316808E-3</v>
      </c>
      <c r="F511" s="2">
        <f t="shared" si="47"/>
        <v>-1.308790349712929E-3</v>
      </c>
      <c r="G511" s="2">
        <f t="shared" si="45"/>
        <v>-1.6535028284187518E-3</v>
      </c>
      <c r="H511" s="2" t="str">
        <f t="shared" si="46"/>
        <v>Hold</v>
      </c>
    </row>
    <row r="512" spans="1:8" ht="13.5" x14ac:dyDescent="0.25">
      <c r="A512" s="3">
        <f>TITRES_STAT!B515</f>
        <v>42751</v>
      </c>
      <c r="B512" s="17">
        <f>TITRES_STAT!D515</f>
        <v>1.7505999999999999</v>
      </c>
      <c r="C512" s="2">
        <f t="shared" si="42"/>
        <v>1.7473146094886209</v>
      </c>
      <c r="D512" s="2">
        <f t="shared" si="44"/>
        <v>1.748703968713091</v>
      </c>
      <c r="E512" s="2">
        <f t="shared" si="43"/>
        <v>-1.3893592244700326E-3</v>
      </c>
      <c r="F512" s="2">
        <f t="shared" si="47"/>
        <v>-1.3249041246643498E-3</v>
      </c>
      <c r="G512" s="2">
        <f t="shared" si="45"/>
        <v>-6.4455099805682753E-5</v>
      </c>
      <c r="H512" s="2" t="str">
        <f t="shared" si="46"/>
        <v>Hold</v>
      </c>
    </row>
    <row r="513" spans="1:8" ht="13.5" x14ac:dyDescent="0.25">
      <c r="A513" s="3">
        <f>TITRES_STAT!B516</f>
        <v>42752</v>
      </c>
      <c r="B513" s="17">
        <f>TITRES_STAT!D516</f>
        <v>1.8492</v>
      </c>
      <c r="C513" s="2">
        <f t="shared" si="42"/>
        <v>1.7468662080288331</v>
      </c>
      <c r="D513" s="2">
        <f t="shared" si="44"/>
        <v>1.7561481191787878</v>
      </c>
      <c r="E513" s="2">
        <f t="shared" si="43"/>
        <v>-9.2819111499546914E-3</v>
      </c>
      <c r="F513" s="2">
        <f t="shared" si="47"/>
        <v>-2.916305529722418E-3</v>
      </c>
      <c r="G513" s="2">
        <f t="shared" si="45"/>
        <v>-6.3656056202322734E-3</v>
      </c>
      <c r="H513" s="2" t="str">
        <f t="shared" si="46"/>
        <v>Hold</v>
      </c>
    </row>
    <row r="514" spans="1:8" ht="13.5" x14ac:dyDescent="0.25">
      <c r="A514" s="3">
        <f>TITRES_STAT!B517</f>
        <v>42753</v>
      </c>
      <c r="B514" s="17">
        <f>TITRES_STAT!D517</f>
        <v>1.8431</v>
      </c>
      <c r="C514" s="2">
        <f t="shared" si="42"/>
        <v>1.7464867914090125</v>
      </c>
      <c r="D514" s="2">
        <f t="shared" si="44"/>
        <v>1.7625889992396184</v>
      </c>
      <c r="E514" s="2">
        <f t="shared" si="43"/>
        <v>-1.6102207830605897E-2</v>
      </c>
      <c r="F514" s="2">
        <f t="shared" si="47"/>
        <v>-5.5534859898991144E-3</v>
      </c>
      <c r="G514" s="2">
        <f t="shared" si="45"/>
        <v>-1.0548721840706782E-2</v>
      </c>
      <c r="H514" s="2" t="str">
        <f t="shared" si="46"/>
        <v>Hold</v>
      </c>
    </row>
    <row r="515" spans="1:8" ht="13.5" x14ac:dyDescent="0.25">
      <c r="A515" s="3">
        <f>TITRES_STAT!B518</f>
        <v>42754</v>
      </c>
      <c r="B515" s="17">
        <f>TITRES_STAT!D518</f>
        <v>1.8307</v>
      </c>
      <c r="C515" s="2">
        <f t="shared" si="42"/>
        <v>1.7461657465768567</v>
      </c>
      <c r="D515" s="2">
        <f t="shared" si="44"/>
        <v>1.7676342585552023</v>
      </c>
      <c r="E515" s="2">
        <f t="shared" si="43"/>
        <v>-2.1468511978345539E-2</v>
      </c>
      <c r="F515" s="2">
        <f t="shared" si="47"/>
        <v>-8.7364911875883987E-3</v>
      </c>
      <c r="G515" s="2">
        <f t="shared" si="45"/>
        <v>-1.273202079075714E-2</v>
      </c>
      <c r="H515" s="2" t="str">
        <f t="shared" si="46"/>
        <v>Hold</v>
      </c>
    </row>
    <row r="516" spans="1:8" ht="13.5" x14ac:dyDescent="0.25">
      <c r="A516" s="3">
        <f>TITRES_STAT!B519</f>
        <v>42755</v>
      </c>
      <c r="B516" s="17">
        <f>TITRES_STAT!D519</f>
        <v>1.8307</v>
      </c>
      <c r="C516" s="2">
        <f t="shared" si="42"/>
        <v>1.7449556317188786</v>
      </c>
      <c r="D516" s="2">
        <f t="shared" si="44"/>
        <v>1.7723057949585206</v>
      </c>
      <c r="E516" s="2">
        <f t="shared" si="43"/>
        <v>-2.7350163239642011E-2</v>
      </c>
      <c r="F516" s="2">
        <f t="shared" si="47"/>
        <v>-1.2459225597999122E-2</v>
      </c>
      <c r="G516" s="2">
        <f t="shared" si="45"/>
        <v>-1.489093764164289E-2</v>
      </c>
      <c r="H516" s="2" t="str">
        <f t="shared" si="46"/>
        <v>Hold</v>
      </c>
    </row>
    <row r="517" spans="1:8" ht="13.5" x14ac:dyDescent="0.25">
      <c r="A517" s="3">
        <f>TITRES_STAT!B520</f>
        <v>42758</v>
      </c>
      <c r="B517" s="17">
        <f>TITRES_STAT!D520</f>
        <v>1.8184</v>
      </c>
      <c r="C517" s="2">
        <f t="shared" si="42"/>
        <v>1.744870149915974</v>
      </c>
      <c r="D517" s="2">
        <f t="shared" si="44"/>
        <v>1.7757201805171487</v>
      </c>
      <c r="E517" s="2">
        <f t="shared" si="43"/>
        <v>-3.0850030601174749E-2</v>
      </c>
      <c r="F517" s="2">
        <f t="shared" si="47"/>
        <v>-1.6137386598634246E-2</v>
      </c>
      <c r="G517" s="2">
        <f t="shared" si="45"/>
        <v>-1.4712644002540503E-2</v>
      </c>
      <c r="H517" s="2" t="str">
        <f t="shared" si="46"/>
        <v>Hold</v>
      </c>
    </row>
    <row r="518" spans="1:8" ht="13.5" x14ac:dyDescent="0.25">
      <c r="A518" s="3">
        <f>TITRES_STAT!B521</f>
        <v>42759</v>
      </c>
      <c r="B518" s="17">
        <f>TITRES_STAT!D521</f>
        <v>1.8246</v>
      </c>
      <c r="C518" s="2">
        <f t="shared" si="42"/>
        <v>1.7447978191596702</v>
      </c>
      <c r="D518" s="2">
        <f t="shared" si="44"/>
        <v>1.7793409078862488</v>
      </c>
      <c r="E518" s="2">
        <f t="shared" si="43"/>
        <v>-3.4543088726578519E-2</v>
      </c>
      <c r="F518" s="2">
        <f t="shared" si="47"/>
        <v>-1.9818527024223102E-2</v>
      </c>
      <c r="G518" s="2">
        <f t="shared" si="45"/>
        <v>-1.4724561702355417E-2</v>
      </c>
      <c r="H518" s="2" t="str">
        <f t="shared" si="46"/>
        <v>Hold</v>
      </c>
    </row>
    <row r="519" spans="1:8" ht="13.5" x14ac:dyDescent="0.25">
      <c r="A519" s="3">
        <f>TITRES_STAT!B522</f>
        <v>42760</v>
      </c>
      <c r="B519" s="17">
        <f>TITRES_STAT!D522</f>
        <v>1.7876000000000001</v>
      </c>
      <c r="C519" s="2">
        <f t="shared" si="42"/>
        <v>1.746644308519721</v>
      </c>
      <c r="D519" s="2">
        <f t="shared" si="44"/>
        <v>1.7799526924872673</v>
      </c>
      <c r="E519" s="2">
        <f t="shared" si="43"/>
        <v>-3.3308383967546318E-2</v>
      </c>
      <c r="F519" s="2">
        <f t="shared" si="47"/>
        <v>-2.2516498412887744E-2</v>
      </c>
      <c r="G519" s="2">
        <f t="shared" si="45"/>
        <v>-1.0791885554658574E-2</v>
      </c>
      <c r="H519" s="2" t="str">
        <f t="shared" si="46"/>
        <v>Hold</v>
      </c>
    </row>
    <row r="520" spans="1:8" ht="13.5" x14ac:dyDescent="0.25">
      <c r="A520" s="3">
        <f>TITRES_STAT!B523</f>
        <v>42761</v>
      </c>
      <c r="B520" s="17">
        <f>TITRES_STAT!D523</f>
        <v>1.7876000000000001</v>
      </c>
      <c r="C520" s="2">
        <f t="shared" si="42"/>
        <v>1.7472528764397639</v>
      </c>
      <c r="D520" s="2">
        <f t="shared" si="44"/>
        <v>1.7805191597104326</v>
      </c>
      <c r="E520" s="2">
        <f t="shared" si="43"/>
        <v>-3.3266283270668717E-2</v>
      </c>
      <c r="F520" s="2">
        <f t="shared" si="47"/>
        <v>-2.4666455384443939E-2</v>
      </c>
      <c r="G520" s="2">
        <f t="shared" si="45"/>
        <v>-8.5998278862247785E-3</v>
      </c>
      <c r="H520" s="2" t="str">
        <f t="shared" si="46"/>
        <v>Hold</v>
      </c>
    </row>
    <row r="521" spans="1:8" ht="13.5" x14ac:dyDescent="0.25">
      <c r="A521" s="3">
        <f>TITRES_STAT!B524</f>
        <v>42762</v>
      </c>
      <c r="B521" s="17">
        <f>TITRES_STAT!D524</f>
        <v>1.8061</v>
      </c>
      <c r="C521" s="2">
        <f t="shared" si="42"/>
        <v>1.7477678185259542</v>
      </c>
      <c r="D521" s="2">
        <f t="shared" si="44"/>
        <v>1.7824140367689192</v>
      </c>
      <c r="E521" s="2">
        <f t="shared" si="43"/>
        <v>-3.4646218242964988E-2</v>
      </c>
      <c r="F521" s="2">
        <f t="shared" si="47"/>
        <v>-2.6662407956148149E-2</v>
      </c>
      <c r="G521" s="2">
        <f t="shared" si="45"/>
        <v>-7.9838102868168385E-3</v>
      </c>
      <c r="H521" s="2" t="str">
        <f t="shared" si="46"/>
        <v>Hold</v>
      </c>
    </row>
    <row r="522" spans="1:8" ht="13.5" x14ac:dyDescent="0.25">
      <c r="A522" s="3">
        <f>TITRES_STAT!B525</f>
        <v>42765</v>
      </c>
      <c r="B522" s="17">
        <f>TITRES_STAT!D525</f>
        <v>1.8061</v>
      </c>
      <c r="C522" s="2">
        <f t="shared" si="42"/>
        <v>1.7482035387527306</v>
      </c>
      <c r="D522" s="2">
        <f t="shared" si="44"/>
        <v>1.784168552563814</v>
      </c>
      <c r="E522" s="2">
        <f t="shared" si="43"/>
        <v>-3.5965013811083413E-2</v>
      </c>
      <c r="F522" s="2">
        <f t="shared" si="47"/>
        <v>-2.8522929127135204E-2</v>
      </c>
      <c r="G522" s="2">
        <f t="shared" si="45"/>
        <v>-7.4420846839482087E-3</v>
      </c>
      <c r="H522" s="2" t="str">
        <f t="shared" si="46"/>
        <v>Hold</v>
      </c>
    </row>
    <row r="523" spans="1:8" ht="13.5" x14ac:dyDescent="0.25">
      <c r="A523" s="3">
        <f>TITRES_STAT!B526</f>
        <v>42766</v>
      </c>
      <c r="B523" s="17">
        <f>TITRES_STAT!D526</f>
        <v>1.8061</v>
      </c>
      <c r="C523" s="2">
        <f t="shared" si="42"/>
        <v>1.7637414558676952</v>
      </c>
      <c r="D523" s="2">
        <f t="shared" si="44"/>
        <v>1.7857931042257538</v>
      </c>
      <c r="E523" s="2">
        <f t="shared" si="43"/>
        <v>-2.2051648358058618E-2</v>
      </c>
      <c r="F523" s="2">
        <f t="shared" si="47"/>
        <v>-2.7228672973319885E-2</v>
      </c>
      <c r="G523" s="2">
        <f t="shared" si="45"/>
        <v>5.1770246152612678E-3</v>
      </c>
      <c r="H523" s="2" t="str">
        <f t="shared" si="46"/>
        <v>Sell</v>
      </c>
    </row>
    <row r="524" spans="1:8" ht="13.5" x14ac:dyDescent="0.25">
      <c r="A524" s="3">
        <f>TITRES_STAT!B527</f>
        <v>42767</v>
      </c>
      <c r="B524" s="17">
        <f>TITRES_STAT!D527</f>
        <v>1.8061</v>
      </c>
      <c r="C524" s="2">
        <f t="shared" si="42"/>
        <v>1.7759504626572804</v>
      </c>
      <c r="D524" s="2">
        <f t="shared" si="44"/>
        <v>1.7872973187275498</v>
      </c>
      <c r="E524" s="2">
        <f t="shared" si="43"/>
        <v>-1.1346856070269418E-2</v>
      </c>
      <c r="F524" s="2">
        <f t="shared" si="47"/>
        <v>-2.4052309592709795E-2</v>
      </c>
      <c r="G524" s="2">
        <f t="shared" si="45"/>
        <v>1.2705453522440378E-2</v>
      </c>
      <c r="H524" s="2" t="str">
        <f t="shared" si="46"/>
        <v>Sell</v>
      </c>
    </row>
    <row r="525" spans="1:8" ht="13.5" x14ac:dyDescent="0.25">
      <c r="A525" s="3">
        <f>TITRES_STAT!B528</f>
        <v>42768</v>
      </c>
      <c r="B525" s="17">
        <f>TITRES_STAT!D528</f>
        <v>1.7876000000000001</v>
      </c>
      <c r="C525" s="2">
        <f t="shared" si="42"/>
        <v>1.7843734684023143</v>
      </c>
      <c r="D525" s="2">
        <f t="shared" si="44"/>
        <v>1.7873197395625462</v>
      </c>
      <c r="E525" s="2">
        <f t="shared" si="43"/>
        <v>-2.9462711602319391E-3</v>
      </c>
      <c r="F525" s="2">
        <f t="shared" si="47"/>
        <v>-1.9831101906214225E-2</v>
      </c>
      <c r="G525" s="2">
        <f t="shared" si="45"/>
        <v>1.6884830745982286E-2</v>
      </c>
      <c r="H525" s="2" t="str">
        <f t="shared" si="46"/>
        <v>Sell</v>
      </c>
    </row>
    <row r="526" spans="1:8" ht="13.5" x14ac:dyDescent="0.25">
      <c r="A526" s="3">
        <f>TITRES_STAT!B529</f>
        <v>42769</v>
      </c>
      <c r="B526" s="17">
        <f>TITRES_STAT!D529</f>
        <v>1.7876000000000001</v>
      </c>
      <c r="C526" s="2">
        <f t="shared" si="42"/>
        <v>1.7915006271096505</v>
      </c>
      <c r="D526" s="2">
        <f t="shared" si="44"/>
        <v>1.7873404995949502</v>
      </c>
      <c r="E526" s="2">
        <f t="shared" si="43"/>
        <v>4.1601275147002958E-3</v>
      </c>
      <c r="F526" s="2">
        <f t="shared" si="47"/>
        <v>-1.503285602203132E-2</v>
      </c>
      <c r="G526" s="2">
        <f t="shared" si="45"/>
        <v>1.9192983536731614E-2</v>
      </c>
      <c r="H526" s="2" t="str">
        <f t="shared" si="46"/>
        <v>Sell</v>
      </c>
    </row>
    <row r="527" spans="1:8" ht="13.5" x14ac:dyDescent="0.25">
      <c r="A527" s="3">
        <f>TITRES_STAT!B530</f>
        <v>42772</v>
      </c>
      <c r="B527" s="17">
        <f>TITRES_STAT!D530</f>
        <v>1.7999000000000001</v>
      </c>
      <c r="C527" s="2">
        <f t="shared" ref="C527:C590" si="48">$C$4*B517+C526*(1-$C$4)</f>
        <v>1.7956389921697045</v>
      </c>
      <c r="D527" s="2">
        <f t="shared" si="44"/>
        <v>1.7882708329582873</v>
      </c>
      <c r="E527" s="2">
        <f t="shared" si="43"/>
        <v>7.3681592114172023E-3</v>
      </c>
      <c r="F527" s="2">
        <f t="shared" si="47"/>
        <v>-1.0552652975341616E-2</v>
      </c>
      <c r="G527" s="2">
        <f t="shared" si="45"/>
        <v>1.7920812186758818E-2</v>
      </c>
      <c r="H527" s="2" t="str">
        <f t="shared" si="46"/>
        <v>Sell</v>
      </c>
    </row>
    <row r="528" spans="1:8" ht="13.5" x14ac:dyDescent="0.25">
      <c r="A528" s="3">
        <f>TITRES_STAT!B531</f>
        <v>42773</v>
      </c>
      <c r="B528" s="17">
        <f>TITRES_STAT!D531</f>
        <v>1.7876000000000001</v>
      </c>
      <c r="C528" s="2">
        <f t="shared" si="48"/>
        <v>1.8000945318359038</v>
      </c>
      <c r="D528" s="2">
        <f t="shared" si="44"/>
        <v>1.7882211416280438</v>
      </c>
      <c r="E528" s="2">
        <f t="shared" si="43"/>
        <v>1.1873390207860046E-2</v>
      </c>
      <c r="F528" s="2">
        <f t="shared" si="47"/>
        <v>-6.067444338701284E-3</v>
      </c>
      <c r="G528" s="2">
        <f t="shared" si="45"/>
        <v>1.794083454656133E-2</v>
      </c>
      <c r="H528" s="2" t="str">
        <f t="shared" si="46"/>
        <v>Sell</v>
      </c>
    </row>
    <row r="529" spans="1:8" ht="13.5" x14ac:dyDescent="0.25">
      <c r="A529" s="3">
        <f>TITRES_STAT!B532</f>
        <v>42774</v>
      </c>
      <c r="B529" s="17">
        <f>TITRES_STAT!D532</f>
        <v>1.7876000000000001</v>
      </c>
      <c r="C529" s="2">
        <f t="shared" si="48"/>
        <v>1.7981722961688418</v>
      </c>
      <c r="D529" s="2">
        <f t="shared" si="44"/>
        <v>1.7881751311370775</v>
      </c>
      <c r="E529" s="2">
        <f t="shared" si="43"/>
        <v>9.9971650317642879E-3</v>
      </c>
      <c r="F529" s="2">
        <f t="shared" si="47"/>
        <v>-2.8545224646081696E-3</v>
      </c>
      <c r="G529" s="2">
        <f t="shared" si="45"/>
        <v>1.2851687496372458E-2</v>
      </c>
      <c r="H529" s="2" t="str">
        <f t="shared" si="46"/>
        <v>Sell</v>
      </c>
    </row>
    <row r="530" spans="1:8" ht="13.5" x14ac:dyDescent="0.25">
      <c r="A530" s="3">
        <f>TITRES_STAT!B533</f>
        <v>42775</v>
      </c>
      <c r="B530" s="17">
        <f>TITRES_STAT!D533</f>
        <v>1.8061</v>
      </c>
      <c r="C530" s="2">
        <f t="shared" si="48"/>
        <v>1.7965457890659431</v>
      </c>
      <c r="D530" s="2">
        <f t="shared" si="44"/>
        <v>1.7895028992009978</v>
      </c>
      <c r="E530" s="2">
        <f t="shared" si="43"/>
        <v>7.0428898649452787E-3</v>
      </c>
      <c r="F530" s="2">
        <f t="shared" si="47"/>
        <v>-8.7503999869747995E-4</v>
      </c>
      <c r="G530" s="2">
        <f t="shared" si="45"/>
        <v>7.9179298636427586E-3</v>
      </c>
      <c r="H530" s="2" t="str">
        <f t="shared" si="46"/>
        <v>Sell</v>
      </c>
    </row>
    <row r="531" spans="1:8" ht="13.5" x14ac:dyDescent="0.25">
      <c r="A531" s="3">
        <f>TITRES_STAT!B534</f>
        <v>42776</v>
      </c>
      <c r="B531" s="17">
        <f>TITRES_STAT!D534</f>
        <v>1.8307</v>
      </c>
      <c r="C531" s="2">
        <f t="shared" si="48"/>
        <v>1.7980156676711827</v>
      </c>
      <c r="D531" s="2">
        <f t="shared" si="44"/>
        <v>1.7925545362972202</v>
      </c>
      <c r="E531" s="2">
        <f t="shared" si="43"/>
        <v>5.4611313739625356E-3</v>
      </c>
      <c r="F531" s="2">
        <f t="shared" si="47"/>
        <v>3.9219427583452309E-4</v>
      </c>
      <c r="G531" s="2">
        <f t="shared" si="45"/>
        <v>5.0689370981280126E-3</v>
      </c>
      <c r="H531" s="2" t="str">
        <f t="shared" si="46"/>
        <v>Sell</v>
      </c>
    </row>
    <row r="532" spans="1:8" ht="13.5" x14ac:dyDescent="0.25">
      <c r="A532" s="3">
        <f>TITRES_STAT!B535</f>
        <v>42779</v>
      </c>
      <c r="B532" s="17">
        <f>TITRES_STAT!D535</f>
        <v>1.8061</v>
      </c>
      <c r="C532" s="2">
        <f t="shared" si="48"/>
        <v>1.7992594111063855</v>
      </c>
      <c r="D532" s="2">
        <f t="shared" si="44"/>
        <v>1.7935579039789076</v>
      </c>
      <c r="E532" s="2">
        <f t="shared" si="43"/>
        <v>5.7015071274779672E-3</v>
      </c>
      <c r="F532" s="2">
        <f t="shared" si="47"/>
        <v>1.454056846163212E-3</v>
      </c>
      <c r="G532" s="2">
        <f t="shared" si="45"/>
        <v>4.2474502813147552E-3</v>
      </c>
      <c r="H532" s="2" t="str">
        <f t="shared" si="46"/>
        <v>Sell</v>
      </c>
    </row>
    <row r="533" spans="1:8" ht="13.5" x14ac:dyDescent="0.25">
      <c r="A533" s="3">
        <f>TITRES_STAT!B536</f>
        <v>42780</v>
      </c>
      <c r="B533" s="17">
        <f>TITRES_STAT!D536</f>
        <v>1.8369</v>
      </c>
      <c r="C533" s="2">
        <f t="shared" si="48"/>
        <v>1.8003118093977108</v>
      </c>
      <c r="D533" s="2">
        <f t="shared" si="44"/>
        <v>1.7967684296100996</v>
      </c>
      <c r="E533" s="2">
        <f t="shared" si="43"/>
        <v>3.5433797876112116E-3</v>
      </c>
      <c r="F533" s="2">
        <f t="shared" si="47"/>
        <v>1.8719214344528122E-3</v>
      </c>
      <c r="G533" s="2">
        <f t="shared" si="45"/>
        <v>1.6714583531583995E-3</v>
      </c>
      <c r="H533" s="2" t="str">
        <f t="shared" si="46"/>
        <v>Sell</v>
      </c>
    </row>
    <row r="534" spans="1:8" ht="13.5" x14ac:dyDescent="0.25">
      <c r="A534" s="3">
        <f>TITRES_STAT!B537</f>
        <v>42781</v>
      </c>
      <c r="B534" s="17">
        <f>TITRES_STAT!D537</f>
        <v>1.8122</v>
      </c>
      <c r="C534" s="2">
        <f t="shared" si="48"/>
        <v>1.8012023002596016</v>
      </c>
      <c r="D534" s="2">
        <f t="shared" si="44"/>
        <v>1.7979115088982405</v>
      </c>
      <c r="E534" s="2">
        <f t="shared" si="43"/>
        <v>3.2907913613611228E-3</v>
      </c>
      <c r="F534" s="2">
        <f t="shared" si="47"/>
        <v>2.1556954198344745E-3</v>
      </c>
      <c r="G534" s="2">
        <f t="shared" si="45"/>
        <v>1.1350959415266483E-3</v>
      </c>
      <c r="H534" s="2" t="str">
        <f t="shared" si="46"/>
        <v>Sell</v>
      </c>
    </row>
    <row r="535" spans="1:8" ht="13.5" x14ac:dyDescent="0.25">
      <c r="A535" s="3">
        <f>TITRES_STAT!B538</f>
        <v>42782</v>
      </c>
      <c r="B535" s="17">
        <f>TITRES_STAT!D538</f>
        <v>1.8122</v>
      </c>
      <c r="C535" s="2">
        <f t="shared" si="48"/>
        <v>1.7991096386812013</v>
      </c>
      <c r="D535" s="2">
        <f t="shared" si="44"/>
        <v>1.7989699156465191</v>
      </c>
      <c r="E535" s="2">
        <f t="shared" si="43"/>
        <v>1.3972303468223757E-4</v>
      </c>
      <c r="F535" s="2">
        <f t="shared" si="47"/>
        <v>1.7525009428040273E-3</v>
      </c>
      <c r="G535" s="2">
        <f t="shared" si="45"/>
        <v>-1.6127779081217897E-3</v>
      </c>
      <c r="H535" s="2" t="str">
        <f t="shared" si="46"/>
        <v>Hold</v>
      </c>
    </row>
    <row r="536" spans="1:8" ht="13.5" x14ac:dyDescent="0.25">
      <c r="A536" s="3">
        <f>TITRES_STAT!B539</f>
        <v>42783</v>
      </c>
      <c r="B536" s="17">
        <f>TITRES_STAT!D539</f>
        <v>1.7814000000000001</v>
      </c>
      <c r="C536" s="2">
        <f t="shared" si="48"/>
        <v>1.7973389250379397</v>
      </c>
      <c r="D536" s="2">
        <f t="shared" si="44"/>
        <v>1.7976684404134438</v>
      </c>
      <c r="E536" s="2">
        <f t="shared" si="43"/>
        <v>-3.2951537550407473E-4</v>
      </c>
      <c r="F536" s="2">
        <f t="shared" si="47"/>
        <v>1.3360976791424071E-3</v>
      </c>
      <c r="G536" s="2">
        <f t="shared" si="45"/>
        <v>-1.6656130546464818E-3</v>
      </c>
      <c r="H536" s="2" t="str">
        <f t="shared" si="46"/>
        <v>Hold</v>
      </c>
    </row>
    <row r="537" spans="1:8" ht="13.5" x14ac:dyDescent="0.25">
      <c r="A537" s="3">
        <f>TITRES_STAT!B540</f>
        <v>42786</v>
      </c>
      <c r="B537" s="17">
        <f>TITRES_STAT!D540</f>
        <v>1.7999000000000001</v>
      </c>
      <c r="C537" s="2">
        <f t="shared" si="48"/>
        <v>1.7977329365705643</v>
      </c>
      <c r="D537" s="2">
        <f t="shared" si="44"/>
        <v>1.797833741123559</v>
      </c>
      <c r="E537" s="2">
        <f t="shared" si="43"/>
        <v>-1.0080455299465996E-4</v>
      </c>
      <c r="F537" s="2">
        <f t="shared" si="47"/>
        <v>1.0487172327149938E-3</v>
      </c>
      <c r="G537" s="2">
        <f t="shared" si="45"/>
        <v>-1.1495217857096537E-3</v>
      </c>
      <c r="H537" s="2" t="str">
        <f t="shared" si="46"/>
        <v>Hold</v>
      </c>
    </row>
    <row r="538" spans="1:8" ht="13.5" x14ac:dyDescent="0.25">
      <c r="A538" s="3">
        <f>TITRES_STAT!B541</f>
        <v>42787</v>
      </c>
      <c r="B538" s="17">
        <f>TITRES_STAT!D541</f>
        <v>1.8184</v>
      </c>
      <c r="C538" s="2">
        <f t="shared" si="48"/>
        <v>1.796174023252016</v>
      </c>
      <c r="D538" s="2">
        <f t="shared" si="44"/>
        <v>1.799357167706999</v>
      </c>
      <c r="E538" s="2">
        <f t="shared" si="43"/>
        <v>-3.1831444549830223E-3</v>
      </c>
      <c r="F538" s="2">
        <f t="shared" si="47"/>
        <v>2.0234489517539055E-4</v>
      </c>
      <c r="G538" s="2">
        <f t="shared" si="45"/>
        <v>-3.3854893501584129E-3</v>
      </c>
      <c r="H538" s="2" t="str">
        <f t="shared" si="46"/>
        <v>Hold</v>
      </c>
    </row>
    <row r="539" spans="1:8" ht="13.5" x14ac:dyDescent="0.25">
      <c r="A539" s="3">
        <f>TITRES_STAT!B542</f>
        <v>42788</v>
      </c>
      <c r="B539" s="17">
        <f>TITRES_STAT!D542</f>
        <v>1.8061</v>
      </c>
      <c r="C539" s="2">
        <f t="shared" si="48"/>
        <v>1.794854942751706</v>
      </c>
      <c r="D539" s="2">
        <f t="shared" si="44"/>
        <v>1.7998566367657398</v>
      </c>
      <c r="E539" s="2">
        <f t="shared" si="43"/>
        <v>-5.0016940140338306E-3</v>
      </c>
      <c r="F539" s="2">
        <f t="shared" si="47"/>
        <v>-8.3846288666645369E-4</v>
      </c>
      <c r="G539" s="2">
        <f t="shared" si="45"/>
        <v>-4.1632311273673769E-3</v>
      </c>
      <c r="H539" s="2" t="str">
        <f t="shared" si="46"/>
        <v>Hold</v>
      </c>
    </row>
    <row r="540" spans="1:8" ht="13.5" x14ac:dyDescent="0.25">
      <c r="A540" s="3">
        <f>TITRES_STAT!B543</f>
        <v>42789</v>
      </c>
      <c r="B540" s="17">
        <f>TITRES_STAT!D543</f>
        <v>1.8061</v>
      </c>
      <c r="C540" s="2">
        <f t="shared" si="48"/>
        <v>1.7965849515591357</v>
      </c>
      <c r="D540" s="2">
        <f t="shared" si="44"/>
        <v>1.8003191081164258</v>
      </c>
      <c r="E540" s="2">
        <f t="shared" ref="E540:E603" si="49">C540-D540</f>
        <v>-3.7341565572901469E-3</v>
      </c>
      <c r="F540" s="2">
        <f t="shared" si="47"/>
        <v>-1.4176016207911924E-3</v>
      </c>
      <c r="G540" s="2">
        <f t="shared" si="45"/>
        <v>-2.3165549364989545E-3</v>
      </c>
      <c r="H540" s="2" t="str">
        <f t="shared" si="46"/>
        <v>Hold</v>
      </c>
    </row>
    <row r="541" spans="1:8" ht="13.5" x14ac:dyDescent="0.25">
      <c r="A541" s="3">
        <f>TITRES_STAT!B544</f>
        <v>42790</v>
      </c>
      <c r="B541" s="17">
        <f>TITRES_STAT!D544</f>
        <v>1.8184</v>
      </c>
      <c r="C541" s="2">
        <f t="shared" si="48"/>
        <v>1.8018334205500379</v>
      </c>
      <c r="D541" s="2">
        <f t="shared" ref="D541:D604" si="50">$D$4*B541+(1-$D$4)*D540</f>
        <v>1.801658433441135</v>
      </c>
      <c r="E541" s="2">
        <f t="shared" si="49"/>
        <v>1.7498710890295754E-4</v>
      </c>
      <c r="F541" s="2">
        <f t="shared" si="47"/>
        <v>-1.0990838748523625E-3</v>
      </c>
      <c r="G541" s="2">
        <f t="shared" si="45"/>
        <v>1.27407098375532E-3</v>
      </c>
      <c r="H541" s="2" t="str">
        <f t="shared" si="46"/>
        <v>Sell</v>
      </c>
    </row>
    <row r="542" spans="1:8" ht="13.5" x14ac:dyDescent="0.25">
      <c r="A542" s="3">
        <f>TITRES_STAT!B545</f>
        <v>42793</v>
      </c>
      <c r="B542" s="17">
        <f>TITRES_STAT!D545</f>
        <v>1.8184</v>
      </c>
      <c r="C542" s="2">
        <f t="shared" si="48"/>
        <v>1.8024898173884938</v>
      </c>
      <c r="D542" s="2">
        <f t="shared" si="50"/>
        <v>1.8028985494825325</v>
      </c>
      <c r="E542" s="2">
        <f t="shared" si="49"/>
        <v>-4.0873209403868849E-4</v>
      </c>
      <c r="F542" s="2">
        <f t="shared" si="47"/>
        <v>-9.6101351868962774E-4</v>
      </c>
      <c r="G542" s="2">
        <f t="shared" si="45"/>
        <v>5.5228142465093926E-4</v>
      </c>
      <c r="H542" s="2" t="str">
        <f t="shared" si="46"/>
        <v>Sell</v>
      </c>
    </row>
    <row r="543" spans="1:8" ht="13.5" x14ac:dyDescent="0.25">
      <c r="A543" s="3">
        <f>TITRES_STAT!B546</f>
        <v>42794</v>
      </c>
      <c r="B543" s="17">
        <f>TITRES_STAT!D546</f>
        <v>1.8122</v>
      </c>
      <c r="C543" s="2">
        <f t="shared" si="48"/>
        <v>1.8077836916364178</v>
      </c>
      <c r="D543" s="2">
        <f t="shared" si="50"/>
        <v>1.8035875458171597</v>
      </c>
      <c r="E543" s="2">
        <f t="shared" si="49"/>
        <v>4.1961458192580903E-3</v>
      </c>
      <c r="F543" s="2">
        <f t="shared" si="47"/>
        <v>7.0418348899915838E-5</v>
      </c>
      <c r="G543" s="2">
        <f t="shared" si="45"/>
        <v>4.1257274703581743E-3</v>
      </c>
      <c r="H543" s="2" t="str">
        <f t="shared" si="46"/>
        <v>Sell</v>
      </c>
    </row>
    <row r="544" spans="1:8" ht="13.5" x14ac:dyDescent="0.25">
      <c r="A544" s="3">
        <f>TITRES_STAT!B547</f>
        <v>42795</v>
      </c>
      <c r="B544" s="17">
        <f>TITRES_STAT!D547</f>
        <v>1.7876000000000001</v>
      </c>
      <c r="C544" s="2">
        <f t="shared" si="48"/>
        <v>1.8084631236923534</v>
      </c>
      <c r="D544" s="2">
        <f t="shared" si="50"/>
        <v>1.8024032831640369</v>
      </c>
      <c r="E544" s="2">
        <f t="shared" si="49"/>
        <v>6.0598405283165402E-3</v>
      </c>
      <c r="F544" s="2">
        <f t="shared" si="47"/>
        <v>1.2683027847832408E-3</v>
      </c>
      <c r="G544" s="2">
        <f t="shared" si="45"/>
        <v>4.7915377435332994E-3</v>
      </c>
      <c r="H544" s="2" t="str">
        <f t="shared" si="46"/>
        <v>Sell</v>
      </c>
    </row>
    <row r="545" spans="1:8" ht="13.5" x14ac:dyDescent="0.25">
      <c r="A545" s="3">
        <f>TITRES_STAT!B548</f>
        <v>42796</v>
      </c>
      <c r="B545" s="17">
        <f>TITRES_STAT!D548</f>
        <v>1.7999000000000001</v>
      </c>
      <c r="C545" s="2">
        <f t="shared" si="48"/>
        <v>1.8090380277396836</v>
      </c>
      <c r="D545" s="2">
        <f t="shared" si="50"/>
        <v>1.8022178547815155</v>
      </c>
      <c r="E545" s="2">
        <f t="shared" si="49"/>
        <v>6.8201729581680581E-3</v>
      </c>
      <c r="F545" s="2">
        <f t="shared" si="47"/>
        <v>2.3786768194602043E-3</v>
      </c>
      <c r="G545" s="2">
        <f t="shared" si="45"/>
        <v>4.4414961387078539E-3</v>
      </c>
      <c r="H545" s="2" t="str">
        <f t="shared" si="46"/>
        <v>Sell</v>
      </c>
    </row>
    <row r="546" spans="1:8" ht="13.5" x14ac:dyDescent="0.25">
      <c r="A546" s="3">
        <f>TITRES_STAT!B549</f>
        <v>42797</v>
      </c>
      <c r="B546" s="17">
        <f>TITRES_STAT!D549</f>
        <v>1.7999000000000001</v>
      </c>
      <c r="C546" s="2">
        <f t="shared" si="48"/>
        <v>1.8047860234720399</v>
      </c>
      <c r="D546" s="2">
        <f t="shared" si="50"/>
        <v>1.8020461618347365</v>
      </c>
      <c r="E546" s="2">
        <f t="shared" si="49"/>
        <v>2.7398616373033313E-3</v>
      </c>
      <c r="F546" s="2">
        <f t="shared" si="47"/>
        <v>2.45091378302883E-3</v>
      </c>
      <c r="G546" s="2">
        <f t="shared" si="45"/>
        <v>2.889478542745013E-4</v>
      </c>
      <c r="H546" s="2" t="str">
        <f t="shared" si="46"/>
        <v>Sell</v>
      </c>
    </row>
    <row r="547" spans="1:8" ht="13.5" x14ac:dyDescent="0.25">
      <c r="A547" s="3">
        <f>TITRES_STAT!B550</f>
        <v>42800</v>
      </c>
      <c r="B547" s="17">
        <f>TITRES_STAT!D550</f>
        <v>1.7999000000000001</v>
      </c>
      <c r="C547" s="2">
        <f t="shared" si="48"/>
        <v>1.8040343275532644</v>
      </c>
      <c r="D547" s="2">
        <f t="shared" si="50"/>
        <v>1.8018871868840152</v>
      </c>
      <c r="E547" s="2">
        <f t="shared" si="49"/>
        <v>2.1471406692492589E-3</v>
      </c>
      <c r="F547" s="2">
        <f t="shared" si="47"/>
        <v>2.3901591602729158E-3</v>
      </c>
      <c r="G547" s="2">
        <f t="shared" si="45"/>
        <v>-2.4301849102365686E-4</v>
      </c>
      <c r="H547" s="2" t="str">
        <f t="shared" si="46"/>
        <v>Hold</v>
      </c>
    </row>
    <row r="548" spans="1:8" ht="13.5" x14ac:dyDescent="0.25">
      <c r="A548" s="3">
        <f>TITRES_STAT!B551</f>
        <v>42801</v>
      </c>
      <c r="B548" s="17">
        <f>TITRES_STAT!D551</f>
        <v>1.8061</v>
      </c>
      <c r="C548" s="2">
        <f t="shared" si="48"/>
        <v>1.8062444310066084</v>
      </c>
      <c r="D548" s="2">
        <f t="shared" si="50"/>
        <v>1.8021992471148289</v>
      </c>
      <c r="E548" s="2">
        <f t="shared" si="49"/>
        <v>4.0451838917794358E-3</v>
      </c>
      <c r="F548" s="2">
        <f t="shared" si="47"/>
        <v>2.7211641065742198E-3</v>
      </c>
      <c r="G548" s="2">
        <f t="shared" ref="G548:G611" si="51">E548-F548</f>
        <v>1.324019785205216E-3</v>
      </c>
      <c r="H548" s="2" t="str">
        <f t="shared" ref="H548:H611" si="52">IF(G548&lt;0,"Hold","Sell")</f>
        <v>Sell</v>
      </c>
    </row>
    <row r="549" spans="1:8" ht="13.5" x14ac:dyDescent="0.25">
      <c r="A549" s="3">
        <f>TITRES_STAT!B552</f>
        <v>42802</v>
      </c>
      <c r="B549" s="17">
        <f>TITRES_STAT!D552</f>
        <v>1.7876000000000001</v>
      </c>
      <c r="C549" s="2">
        <f t="shared" si="48"/>
        <v>1.8062222108517454</v>
      </c>
      <c r="D549" s="2">
        <f t="shared" si="50"/>
        <v>1.8011178214026193</v>
      </c>
      <c r="E549" s="2">
        <f t="shared" si="49"/>
        <v>5.1043894491260566E-3</v>
      </c>
      <c r="F549" s="2">
        <f t="shared" ref="F549:F612" si="53">(E549*(2/(10)))+((1-(2/10))*F548)</f>
        <v>3.1978091750845877E-3</v>
      </c>
      <c r="G549" s="2">
        <f t="shared" si="51"/>
        <v>1.9065802740414689E-3</v>
      </c>
      <c r="H549" s="2" t="str">
        <f t="shared" si="52"/>
        <v>Sell</v>
      </c>
    </row>
    <row r="550" spans="1:8" ht="13.5" x14ac:dyDescent="0.25">
      <c r="A550" s="3">
        <f>TITRES_STAT!B553</f>
        <v>42803</v>
      </c>
      <c r="B550" s="17">
        <f>TITRES_STAT!D553</f>
        <v>1.7876000000000001</v>
      </c>
      <c r="C550" s="2">
        <f t="shared" si="48"/>
        <v>1.8062034091822463</v>
      </c>
      <c r="D550" s="2">
        <f t="shared" si="50"/>
        <v>1.8001165012987215</v>
      </c>
      <c r="E550" s="2">
        <f t="shared" si="49"/>
        <v>6.0869078835248391E-3</v>
      </c>
      <c r="F550" s="2">
        <f t="shared" si="53"/>
        <v>3.7756289167726383E-3</v>
      </c>
      <c r="G550" s="2">
        <f t="shared" si="51"/>
        <v>2.3112789667522008E-3</v>
      </c>
      <c r="H550" s="2" t="str">
        <f t="shared" si="52"/>
        <v>Sell</v>
      </c>
    </row>
    <row r="551" spans="1:8" ht="13.5" x14ac:dyDescent="0.25">
      <c r="A551" s="3">
        <f>TITRES_STAT!B554</f>
        <v>42804</v>
      </c>
      <c r="B551" s="17">
        <f>TITRES_STAT!D554</f>
        <v>1.7999000000000001</v>
      </c>
      <c r="C551" s="2">
        <f t="shared" si="48"/>
        <v>1.8080798077695932</v>
      </c>
      <c r="D551" s="2">
        <f t="shared" si="50"/>
        <v>1.8001004641654827</v>
      </c>
      <c r="E551" s="2">
        <f t="shared" si="49"/>
        <v>7.979343604110456E-3</v>
      </c>
      <c r="F551" s="2">
        <f t="shared" si="53"/>
        <v>4.6163718542402022E-3</v>
      </c>
      <c r="G551" s="2">
        <f t="shared" si="51"/>
        <v>3.3629717498702538E-3</v>
      </c>
      <c r="H551" s="2" t="str">
        <f t="shared" si="52"/>
        <v>Sell</v>
      </c>
    </row>
    <row r="552" spans="1:8" ht="13.5" x14ac:dyDescent="0.25">
      <c r="A552" s="3">
        <f>TITRES_STAT!B555</f>
        <v>42807</v>
      </c>
      <c r="B552" s="17">
        <f>TITRES_STAT!D555</f>
        <v>1.8061</v>
      </c>
      <c r="C552" s="2">
        <f t="shared" si="48"/>
        <v>1.8096675296511944</v>
      </c>
      <c r="D552" s="2">
        <f t="shared" si="50"/>
        <v>1.8005448742272989</v>
      </c>
      <c r="E552" s="2">
        <f t="shared" si="49"/>
        <v>9.1226554238954538E-3</v>
      </c>
      <c r="F552" s="2">
        <f t="shared" si="53"/>
        <v>5.5176285681712532E-3</v>
      </c>
      <c r="G552" s="2">
        <f t="shared" si="51"/>
        <v>3.6050268557242006E-3</v>
      </c>
      <c r="H552" s="2" t="str">
        <f t="shared" si="52"/>
        <v>Sell</v>
      </c>
    </row>
    <row r="553" spans="1:8" ht="13.5" x14ac:dyDescent="0.25">
      <c r="A553" s="3">
        <f>TITRES_STAT!B556</f>
        <v>42808</v>
      </c>
      <c r="B553" s="17">
        <f>TITRES_STAT!D556</f>
        <v>1.8184</v>
      </c>
      <c r="C553" s="2">
        <f t="shared" si="48"/>
        <v>1.8100571404740875</v>
      </c>
      <c r="D553" s="2">
        <f t="shared" si="50"/>
        <v>1.801867476136388</v>
      </c>
      <c r="E553" s="2">
        <f t="shared" si="49"/>
        <v>8.1896643376995204E-3</v>
      </c>
      <c r="F553" s="2">
        <f t="shared" si="53"/>
        <v>6.0520357220769068E-3</v>
      </c>
      <c r="G553" s="2">
        <f t="shared" si="51"/>
        <v>2.1376286156226136E-3</v>
      </c>
      <c r="H553" s="2" t="str">
        <f t="shared" si="52"/>
        <v>Sell</v>
      </c>
    </row>
    <row r="554" spans="1:8" ht="13.5" x14ac:dyDescent="0.25">
      <c r="A554" s="3">
        <f>TITRES_STAT!B557</f>
        <v>42809</v>
      </c>
      <c r="B554" s="17">
        <f>TITRES_STAT!D557</f>
        <v>1.7999000000000001</v>
      </c>
      <c r="C554" s="2">
        <f t="shared" si="48"/>
        <v>1.8066021957857663</v>
      </c>
      <c r="D554" s="2">
        <f t="shared" si="50"/>
        <v>1.8017217371633221</v>
      </c>
      <c r="E554" s="2">
        <f t="shared" si="49"/>
        <v>4.8804586224442392E-3</v>
      </c>
      <c r="F554" s="2">
        <f t="shared" si="53"/>
        <v>5.8177203021503743E-3</v>
      </c>
      <c r="G554" s="2">
        <f t="shared" si="51"/>
        <v>-9.3726167970613512E-4</v>
      </c>
      <c r="H554" s="2" t="str">
        <f t="shared" si="52"/>
        <v>Hold</v>
      </c>
    </row>
    <row r="555" spans="1:8" ht="13.5" x14ac:dyDescent="0.25">
      <c r="A555" s="3">
        <f>TITRES_STAT!B558</f>
        <v>42810</v>
      </c>
      <c r="B555" s="17">
        <f>TITRES_STAT!D558</f>
        <v>1.7876000000000001</v>
      </c>
      <c r="C555" s="2">
        <f t="shared" si="48"/>
        <v>1.8055710887418022</v>
      </c>
      <c r="D555" s="2">
        <f t="shared" si="50"/>
        <v>1.8006756825586314</v>
      </c>
      <c r="E555" s="2">
        <f t="shared" si="49"/>
        <v>4.8954061831707474E-3</v>
      </c>
      <c r="F555" s="2">
        <f t="shared" si="53"/>
        <v>5.633257478354449E-3</v>
      </c>
      <c r="G555" s="2">
        <f t="shared" si="51"/>
        <v>-7.3785129518370157E-4</v>
      </c>
      <c r="H555" s="2" t="str">
        <f t="shared" si="52"/>
        <v>Hold</v>
      </c>
    </row>
    <row r="556" spans="1:8" ht="13.5" x14ac:dyDescent="0.25">
      <c r="A556" s="3">
        <f>TITRES_STAT!B559</f>
        <v>42811</v>
      </c>
      <c r="B556" s="17">
        <f>TITRES_STAT!D559</f>
        <v>1.7814000000000001</v>
      </c>
      <c r="C556" s="2">
        <f t="shared" si="48"/>
        <v>1.8046986135507557</v>
      </c>
      <c r="D556" s="2">
        <f t="shared" si="50"/>
        <v>1.7992478542209551</v>
      </c>
      <c r="E556" s="2">
        <f t="shared" si="49"/>
        <v>5.4507593298005474E-3</v>
      </c>
      <c r="F556" s="2">
        <f t="shared" si="53"/>
        <v>5.5967578486436683E-3</v>
      </c>
      <c r="G556" s="2">
        <f t="shared" si="51"/>
        <v>-1.4599851884312086E-4</v>
      </c>
      <c r="H556" s="2" t="str">
        <f t="shared" si="52"/>
        <v>Hold</v>
      </c>
    </row>
    <row r="557" spans="1:8" ht="13.5" x14ac:dyDescent="0.25">
      <c r="A557" s="3">
        <f>TITRES_STAT!B560</f>
        <v>42815</v>
      </c>
      <c r="B557" s="17">
        <f>TITRES_STAT!D560</f>
        <v>1.7690999999999999</v>
      </c>
      <c r="C557" s="2">
        <f t="shared" si="48"/>
        <v>1.8039603653121778</v>
      </c>
      <c r="D557" s="2">
        <f t="shared" si="50"/>
        <v>1.7970146798342177</v>
      </c>
      <c r="E557" s="2">
        <f t="shared" si="49"/>
        <v>6.9456854779601507E-3</v>
      </c>
      <c r="F557" s="2">
        <f t="shared" si="53"/>
        <v>5.8665433745069655E-3</v>
      </c>
      <c r="G557" s="2">
        <f t="shared" si="51"/>
        <v>1.0791421034531852E-3</v>
      </c>
      <c r="H557" s="2" t="str">
        <f t="shared" si="52"/>
        <v>Sell</v>
      </c>
    </row>
    <row r="558" spans="1:8" ht="13.5" x14ac:dyDescent="0.25">
      <c r="A558" s="3">
        <f>TITRES_STAT!B561</f>
        <v>42816</v>
      </c>
      <c r="B558" s="17">
        <f>TITRES_STAT!D561</f>
        <v>1.7505999999999999</v>
      </c>
      <c r="C558" s="2">
        <f t="shared" si="48"/>
        <v>1.8042895398795351</v>
      </c>
      <c r="D558" s="2">
        <f t="shared" si="50"/>
        <v>1.7935765554020535</v>
      </c>
      <c r="E558" s="2">
        <f t="shared" si="49"/>
        <v>1.0712984477481591E-2</v>
      </c>
      <c r="F558" s="2">
        <f t="shared" si="53"/>
        <v>6.8358315951018902E-3</v>
      </c>
      <c r="G558" s="2">
        <f t="shared" si="51"/>
        <v>3.8771528823797006E-3</v>
      </c>
      <c r="H558" s="2" t="str">
        <f t="shared" si="52"/>
        <v>Sell</v>
      </c>
    </row>
    <row r="559" spans="1:8" ht="13.5" x14ac:dyDescent="0.25">
      <c r="A559" s="3">
        <f>TITRES_STAT!B562</f>
        <v>42817</v>
      </c>
      <c r="B559" s="17">
        <f>TITRES_STAT!D562</f>
        <v>1.7567999999999999</v>
      </c>
      <c r="C559" s="2">
        <f t="shared" si="48"/>
        <v>1.8017219183596067</v>
      </c>
      <c r="D559" s="2">
        <f t="shared" si="50"/>
        <v>1.7908523661130125</v>
      </c>
      <c r="E559" s="2">
        <f t="shared" si="49"/>
        <v>1.086955224659425E-2</v>
      </c>
      <c r="F559" s="2">
        <f t="shared" si="53"/>
        <v>7.6425757254003635E-3</v>
      </c>
      <c r="G559" s="2">
        <f t="shared" si="51"/>
        <v>3.2269765211938861E-3</v>
      </c>
      <c r="H559" s="2" t="str">
        <f t="shared" si="52"/>
        <v>Sell</v>
      </c>
    </row>
    <row r="560" spans="1:8" ht="13.5" x14ac:dyDescent="0.25">
      <c r="A560" s="3">
        <f>TITRES_STAT!B563</f>
        <v>42818</v>
      </c>
      <c r="B560" s="17">
        <f>TITRES_STAT!D563</f>
        <v>1.7567999999999999</v>
      </c>
      <c r="C560" s="2">
        <f t="shared" si="48"/>
        <v>1.7995493155350519</v>
      </c>
      <c r="D560" s="2">
        <f t="shared" si="50"/>
        <v>1.7883299686231595</v>
      </c>
      <c r="E560" s="2">
        <f t="shared" si="49"/>
        <v>1.1219346911892414E-2</v>
      </c>
      <c r="F560" s="2">
        <f t="shared" si="53"/>
        <v>8.3579299626987749E-3</v>
      </c>
      <c r="G560" s="2">
        <f t="shared" si="51"/>
        <v>2.8614169491936389E-3</v>
      </c>
      <c r="H560" s="2" t="str">
        <f t="shared" si="52"/>
        <v>Sell</v>
      </c>
    </row>
    <row r="561" spans="1:8" ht="13.5" x14ac:dyDescent="0.25">
      <c r="A561" s="3">
        <f>TITRES_STAT!B564</f>
        <v>42821</v>
      </c>
      <c r="B561" s="17">
        <f>TITRES_STAT!D564</f>
        <v>1.7567999999999999</v>
      </c>
      <c r="C561" s="2">
        <f t="shared" si="48"/>
        <v>1.7996032669911977</v>
      </c>
      <c r="D561" s="2">
        <f t="shared" si="50"/>
        <v>1.7859944153918144</v>
      </c>
      <c r="E561" s="2">
        <f t="shared" si="49"/>
        <v>1.3608851599383298E-2</v>
      </c>
      <c r="F561" s="2">
        <f t="shared" si="53"/>
        <v>9.4081142900356799E-3</v>
      </c>
      <c r="G561" s="2">
        <f t="shared" si="51"/>
        <v>4.2007373093476182E-3</v>
      </c>
      <c r="H561" s="2" t="str">
        <f t="shared" si="52"/>
        <v>Sell</v>
      </c>
    </row>
    <row r="562" spans="1:8" ht="13.5" x14ac:dyDescent="0.25">
      <c r="A562" s="3">
        <f>TITRES_STAT!B565</f>
        <v>42822</v>
      </c>
      <c r="B562" s="17">
        <f>TITRES_STAT!D565</f>
        <v>1.7567999999999999</v>
      </c>
      <c r="C562" s="2">
        <f t="shared" si="48"/>
        <v>1.8006027643771674</v>
      </c>
      <c r="D562" s="2">
        <f t="shared" si="50"/>
        <v>1.7838318661035317</v>
      </c>
      <c r="E562" s="2">
        <f t="shared" si="49"/>
        <v>1.6770898273635648E-2</v>
      </c>
      <c r="F562" s="2">
        <f t="shared" si="53"/>
        <v>1.0880671086755674E-2</v>
      </c>
      <c r="G562" s="2">
        <f t="shared" si="51"/>
        <v>5.8902271868799747E-3</v>
      </c>
      <c r="H562" s="2" t="str">
        <f t="shared" si="52"/>
        <v>Sell</v>
      </c>
    </row>
    <row r="563" spans="1:8" ht="13.5" x14ac:dyDescent="0.25">
      <c r="A563" s="3">
        <f>TITRES_STAT!B566</f>
        <v>42823</v>
      </c>
      <c r="B563" s="17">
        <f>TITRES_STAT!D566</f>
        <v>1.7628999999999999</v>
      </c>
      <c r="C563" s="2">
        <f t="shared" si="48"/>
        <v>1.8033408006268341</v>
      </c>
      <c r="D563" s="2">
        <f t="shared" si="50"/>
        <v>1.7822813575032701</v>
      </c>
      <c r="E563" s="2">
        <f t="shared" si="49"/>
        <v>2.1059443123564003E-2</v>
      </c>
      <c r="F563" s="2">
        <f t="shared" si="53"/>
        <v>1.291642549411734E-2</v>
      </c>
      <c r="G563" s="2">
        <f t="shared" si="51"/>
        <v>8.1430176294466639E-3</v>
      </c>
      <c r="H563" s="2" t="str">
        <f t="shared" si="52"/>
        <v>Sell</v>
      </c>
    </row>
    <row r="564" spans="1:8" ht="13.5" x14ac:dyDescent="0.25">
      <c r="A564" s="3">
        <f>TITRES_STAT!B567</f>
        <v>42824</v>
      </c>
      <c r="B564" s="17">
        <f>TITRES_STAT!D567</f>
        <v>1.7751999999999999</v>
      </c>
      <c r="C564" s="2">
        <f t="shared" si="48"/>
        <v>1.8028114466842442</v>
      </c>
      <c r="D564" s="2">
        <f t="shared" si="50"/>
        <v>1.7817568125030279</v>
      </c>
      <c r="E564" s="2">
        <f t="shared" si="49"/>
        <v>2.1054634181216336E-2</v>
      </c>
      <c r="F564" s="2">
        <f t="shared" si="53"/>
        <v>1.4544067231537139E-2</v>
      </c>
      <c r="G564" s="2">
        <f t="shared" si="51"/>
        <v>6.510566949679197E-3</v>
      </c>
      <c r="H564" s="2" t="str">
        <f t="shared" si="52"/>
        <v>Sell</v>
      </c>
    </row>
    <row r="565" spans="1:8" ht="13.5" x14ac:dyDescent="0.25">
      <c r="A565" s="3">
        <f>TITRES_STAT!B568</f>
        <v>42825</v>
      </c>
      <c r="B565" s="17">
        <f>TITRES_STAT!D568</f>
        <v>1.7690999999999999</v>
      </c>
      <c r="C565" s="2">
        <f t="shared" si="48"/>
        <v>1.8004712241174374</v>
      </c>
      <c r="D565" s="2">
        <f t="shared" si="50"/>
        <v>1.780819270836137</v>
      </c>
      <c r="E565" s="2">
        <f t="shared" si="49"/>
        <v>1.9651953281300427E-2</v>
      </c>
      <c r="F565" s="2">
        <f t="shared" si="53"/>
        <v>1.55656444414898E-2</v>
      </c>
      <c r="G565" s="2">
        <f t="shared" si="51"/>
        <v>4.0863088398106276E-3</v>
      </c>
      <c r="H565" s="2" t="str">
        <f t="shared" si="52"/>
        <v>Sell</v>
      </c>
    </row>
    <row r="566" spans="1:8" ht="13.5" x14ac:dyDescent="0.25">
      <c r="A566" s="3">
        <f>TITRES_STAT!B569</f>
        <v>42828</v>
      </c>
      <c r="B566" s="17">
        <f>TITRES_STAT!D569</f>
        <v>1.7690999999999999</v>
      </c>
      <c r="C566" s="2">
        <f t="shared" si="48"/>
        <v>1.7975371896378318</v>
      </c>
      <c r="D566" s="2">
        <f t="shared" si="50"/>
        <v>1.779951176700127</v>
      </c>
      <c r="E566" s="2">
        <f t="shared" si="49"/>
        <v>1.7586012937704787E-2</v>
      </c>
      <c r="F566" s="2">
        <f t="shared" si="53"/>
        <v>1.5969718140732798E-2</v>
      </c>
      <c r="G566" s="2">
        <f t="shared" si="51"/>
        <v>1.6162947969719892E-3</v>
      </c>
      <c r="H566" s="2" t="str">
        <f t="shared" si="52"/>
        <v>Sell</v>
      </c>
    </row>
    <row r="567" spans="1:8" ht="13.5" x14ac:dyDescent="0.25">
      <c r="A567" s="3">
        <f>TITRES_STAT!B570</f>
        <v>42829</v>
      </c>
      <c r="B567" s="17">
        <f>TITRES_STAT!D570</f>
        <v>1.7690999999999999</v>
      </c>
      <c r="C567" s="2">
        <f t="shared" si="48"/>
        <v>1.7931622373858576</v>
      </c>
      <c r="D567" s="2">
        <f t="shared" si="50"/>
        <v>1.779147385833451</v>
      </c>
      <c r="E567" s="2">
        <f t="shared" si="49"/>
        <v>1.401485155240656E-2</v>
      </c>
      <c r="F567" s="2">
        <f t="shared" si="53"/>
        <v>1.5578744823067552E-2</v>
      </c>
      <c r="G567" s="2">
        <f t="shared" si="51"/>
        <v>-1.5638932706609921E-3</v>
      </c>
      <c r="H567" s="2" t="str">
        <f t="shared" si="52"/>
        <v>Hold</v>
      </c>
    </row>
    <row r="568" spans="1:8" ht="13.5" x14ac:dyDescent="0.25">
      <c r="A568" s="3">
        <f>TITRES_STAT!B571</f>
        <v>42830</v>
      </c>
      <c r="B568" s="17">
        <f>TITRES_STAT!D571</f>
        <v>1.7690999999999999</v>
      </c>
      <c r="C568" s="2">
        <f t="shared" si="48"/>
        <v>1.7866142008649564</v>
      </c>
      <c r="D568" s="2">
        <f t="shared" si="50"/>
        <v>1.7784031350309732</v>
      </c>
      <c r="E568" s="2">
        <f t="shared" si="49"/>
        <v>8.2110658339831222E-3</v>
      </c>
      <c r="F568" s="2">
        <f t="shared" si="53"/>
        <v>1.4105209025250667E-2</v>
      </c>
      <c r="G568" s="2">
        <f t="shared" si="51"/>
        <v>-5.8941431912675445E-3</v>
      </c>
      <c r="H568" s="2" t="str">
        <f t="shared" si="52"/>
        <v>Hold</v>
      </c>
    </row>
    <row r="569" spans="1:8" ht="13.5" x14ac:dyDescent="0.25">
      <c r="A569" s="3">
        <f>TITRES_STAT!B572</f>
        <v>42831</v>
      </c>
      <c r="B569" s="17">
        <f>TITRES_STAT!D572</f>
        <v>1.7690999999999999</v>
      </c>
      <c r="C569" s="2">
        <f t="shared" si="48"/>
        <v>1.7820274007318861</v>
      </c>
      <c r="D569" s="2">
        <f t="shared" si="50"/>
        <v>1.777714013917568</v>
      </c>
      <c r="E569" s="2">
        <f t="shared" si="49"/>
        <v>4.3133868143181431E-3</v>
      </c>
      <c r="F569" s="2">
        <f t="shared" si="53"/>
        <v>1.2146844583064163E-2</v>
      </c>
      <c r="G569" s="2">
        <f t="shared" si="51"/>
        <v>-7.8334577687460202E-3</v>
      </c>
      <c r="H569" s="2" t="str">
        <f t="shared" si="52"/>
        <v>Hold</v>
      </c>
    </row>
    <row r="570" spans="1:8" ht="13.5" x14ac:dyDescent="0.25">
      <c r="A570" s="3">
        <f>TITRES_STAT!B573</f>
        <v>42832</v>
      </c>
      <c r="B570" s="17">
        <f>TITRES_STAT!D573</f>
        <v>1.7751999999999999</v>
      </c>
      <c r="C570" s="2">
        <f t="shared" si="48"/>
        <v>1.7781462621577497</v>
      </c>
      <c r="D570" s="2">
        <f t="shared" si="50"/>
        <v>1.7775277906644147</v>
      </c>
      <c r="E570" s="2">
        <f t="shared" si="49"/>
        <v>6.1847149333504881E-4</v>
      </c>
      <c r="F570" s="2">
        <f t="shared" si="53"/>
        <v>9.8411699651183415E-3</v>
      </c>
      <c r="G570" s="2">
        <f t="shared" si="51"/>
        <v>-9.2226984717832926E-3</v>
      </c>
      <c r="H570" s="2" t="str">
        <f t="shared" si="52"/>
        <v>Hold</v>
      </c>
    </row>
    <row r="571" spans="1:8" ht="13.5" x14ac:dyDescent="0.25">
      <c r="A571" s="3">
        <f>TITRES_STAT!B574</f>
        <v>42835</v>
      </c>
      <c r="B571" s="17">
        <f>TITRES_STAT!D574</f>
        <v>1.7814000000000001</v>
      </c>
      <c r="C571" s="2">
        <f t="shared" si="48"/>
        <v>1.7748622218257881</v>
      </c>
      <c r="D571" s="2">
        <f t="shared" si="50"/>
        <v>1.7778146209855692</v>
      </c>
      <c r="E571" s="2">
        <f t="shared" si="49"/>
        <v>-2.9523991597810717E-3</v>
      </c>
      <c r="F571" s="2">
        <f t="shared" si="53"/>
        <v>7.2824561401384586E-3</v>
      </c>
      <c r="G571" s="2">
        <f t="shared" si="51"/>
        <v>-1.0234855299919531E-2</v>
      </c>
      <c r="H571" s="2" t="str">
        <f t="shared" si="52"/>
        <v>Hold</v>
      </c>
    </row>
    <row r="572" spans="1:8" ht="13.5" x14ac:dyDescent="0.25">
      <c r="A572" s="3">
        <f>TITRES_STAT!B575</f>
        <v>42836</v>
      </c>
      <c r="B572" s="17">
        <f>TITRES_STAT!D575</f>
        <v>1.7876000000000001</v>
      </c>
      <c r="C572" s="2">
        <f t="shared" si="48"/>
        <v>1.7720834184679746</v>
      </c>
      <c r="D572" s="2">
        <f t="shared" si="50"/>
        <v>1.778539463875527</v>
      </c>
      <c r="E572" s="2">
        <f t="shared" si="49"/>
        <v>-6.4560454075524021E-3</v>
      </c>
      <c r="F572" s="2">
        <f t="shared" si="53"/>
        <v>4.534755830600287E-3</v>
      </c>
      <c r="G572" s="2">
        <f t="shared" si="51"/>
        <v>-1.099080123815269E-2</v>
      </c>
      <c r="H572" s="2" t="str">
        <f t="shared" si="52"/>
        <v>Hold</v>
      </c>
    </row>
    <row r="573" spans="1:8" ht="13.5" x14ac:dyDescent="0.25">
      <c r="A573" s="3">
        <f>TITRES_STAT!B576</f>
        <v>42837</v>
      </c>
      <c r="B573" s="17">
        <f>TITRES_STAT!D576</f>
        <v>1.7814000000000001</v>
      </c>
      <c r="C573" s="2">
        <f t="shared" si="48"/>
        <v>1.770670584857517</v>
      </c>
      <c r="D573" s="2">
        <f t="shared" si="50"/>
        <v>1.7787513554403027</v>
      </c>
      <c r="E573" s="2">
        <f t="shared" si="49"/>
        <v>-8.080770582785668E-3</v>
      </c>
      <c r="F573" s="2">
        <f t="shared" si="53"/>
        <v>2.011650547923096E-3</v>
      </c>
      <c r="G573" s="2">
        <f t="shared" si="51"/>
        <v>-1.0092421130708764E-2</v>
      </c>
      <c r="H573" s="2" t="str">
        <f t="shared" si="52"/>
        <v>Hold</v>
      </c>
    </row>
    <row r="574" spans="1:8" ht="13.5" x14ac:dyDescent="0.25">
      <c r="A574" s="3">
        <f>TITRES_STAT!B577</f>
        <v>42838</v>
      </c>
      <c r="B574" s="17">
        <f>TITRES_STAT!D577</f>
        <v>1.7814000000000001</v>
      </c>
      <c r="C574" s="2">
        <f t="shared" si="48"/>
        <v>1.7713674179563605</v>
      </c>
      <c r="D574" s="2">
        <f t="shared" si="50"/>
        <v>1.7789475513336137</v>
      </c>
      <c r="E574" s="2">
        <f t="shared" si="49"/>
        <v>-7.5801333772531621E-3</v>
      </c>
      <c r="F574" s="2">
        <f t="shared" si="53"/>
        <v>9.3293762887844411E-5</v>
      </c>
      <c r="G574" s="2">
        <f t="shared" si="51"/>
        <v>-7.6734271401410065E-3</v>
      </c>
      <c r="H574" s="2" t="str">
        <f t="shared" si="52"/>
        <v>Hold</v>
      </c>
    </row>
    <row r="575" spans="1:8" ht="13.5" x14ac:dyDescent="0.25">
      <c r="A575" s="3">
        <f>TITRES_STAT!B578</f>
        <v>42839</v>
      </c>
      <c r="B575" s="17">
        <f>TITRES_STAT!D578</f>
        <v>1.7999000000000001</v>
      </c>
      <c r="C575" s="2">
        <f t="shared" si="48"/>
        <v>1.7710185844246127</v>
      </c>
      <c r="D575" s="2">
        <f t="shared" si="50"/>
        <v>1.7804995845681608</v>
      </c>
      <c r="E575" s="2">
        <f t="shared" si="49"/>
        <v>-9.481000143548135E-3</v>
      </c>
      <c r="F575" s="2">
        <f t="shared" si="53"/>
        <v>-1.8215650183993515E-3</v>
      </c>
      <c r="G575" s="2">
        <f t="shared" si="51"/>
        <v>-7.6594351251487837E-3</v>
      </c>
      <c r="H575" s="2" t="str">
        <f t="shared" si="52"/>
        <v>Hold</v>
      </c>
    </row>
    <row r="576" spans="1:8" ht="13.5" x14ac:dyDescent="0.25">
      <c r="A576" s="3">
        <f>TITRES_STAT!B579</f>
        <v>42842</v>
      </c>
      <c r="B576" s="17">
        <f>TITRES_STAT!D579</f>
        <v>1.7999000000000001</v>
      </c>
      <c r="C576" s="2">
        <f t="shared" si="48"/>
        <v>1.7707234175900568</v>
      </c>
      <c r="D576" s="2">
        <f t="shared" si="50"/>
        <v>1.7819366523779265</v>
      </c>
      <c r="E576" s="2">
        <f t="shared" si="49"/>
        <v>-1.121323478786973E-2</v>
      </c>
      <c r="F576" s="2">
        <f t="shared" si="53"/>
        <v>-3.6998989722934273E-3</v>
      </c>
      <c r="G576" s="2">
        <f t="shared" si="51"/>
        <v>-7.513335815576303E-3</v>
      </c>
      <c r="H576" s="2" t="str">
        <f t="shared" si="52"/>
        <v>Hold</v>
      </c>
    </row>
    <row r="577" spans="1:8" ht="13.5" x14ac:dyDescent="0.25">
      <c r="A577" s="3">
        <f>TITRES_STAT!B580</f>
        <v>42843</v>
      </c>
      <c r="B577" s="17">
        <f>TITRES_STAT!D580</f>
        <v>1.7876000000000001</v>
      </c>
      <c r="C577" s="2">
        <f t="shared" si="48"/>
        <v>1.7704736610377403</v>
      </c>
      <c r="D577" s="2">
        <f t="shared" si="50"/>
        <v>1.7823561596091912</v>
      </c>
      <c r="E577" s="2">
        <f t="shared" si="49"/>
        <v>-1.1882498571450961E-2</v>
      </c>
      <c r="F577" s="2">
        <f t="shared" si="53"/>
        <v>-5.3364188921249337E-3</v>
      </c>
      <c r="G577" s="2">
        <f t="shared" si="51"/>
        <v>-6.5460796793260275E-3</v>
      </c>
      <c r="H577" s="2" t="str">
        <f t="shared" si="52"/>
        <v>Hold</v>
      </c>
    </row>
    <row r="578" spans="1:8" ht="13.5" x14ac:dyDescent="0.25">
      <c r="A578" s="3">
        <f>TITRES_STAT!B581</f>
        <v>42844</v>
      </c>
      <c r="B578" s="17">
        <f>TITRES_STAT!D581</f>
        <v>1.7876000000000001</v>
      </c>
      <c r="C578" s="2">
        <f t="shared" si="48"/>
        <v>1.7702623285703956</v>
      </c>
      <c r="D578" s="2">
        <f t="shared" si="50"/>
        <v>1.7827445922307326</v>
      </c>
      <c r="E578" s="2">
        <f t="shared" si="49"/>
        <v>-1.2482263660337001E-2</v>
      </c>
      <c r="F578" s="2">
        <f t="shared" si="53"/>
        <v>-6.7655878457673476E-3</v>
      </c>
      <c r="G578" s="2">
        <f t="shared" si="51"/>
        <v>-5.7166758145696531E-3</v>
      </c>
      <c r="H578" s="2" t="str">
        <f t="shared" si="52"/>
        <v>Hold</v>
      </c>
    </row>
    <row r="579" spans="1:8" ht="13.5" x14ac:dyDescent="0.25">
      <c r="A579" s="3">
        <f>TITRES_STAT!B582</f>
        <v>42845</v>
      </c>
      <c r="B579" s="17">
        <f>TITRES_STAT!D582</f>
        <v>1.8061</v>
      </c>
      <c r="C579" s="2">
        <f t="shared" si="48"/>
        <v>1.7700835087903346</v>
      </c>
      <c r="D579" s="2">
        <f t="shared" si="50"/>
        <v>1.7844746224358636</v>
      </c>
      <c r="E579" s="2">
        <f t="shared" si="49"/>
        <v>-1.439111364552903E-2</v>
      </c>
      <c r="F579" s="2">
        <f t="shared" si="53"/>
        <v>-8.2906930057196852E-3</v>
      </c>
      <c r="G579" s="2">
        <f t="shared" si="51"/>
        <v>-6.1004206398093449E-3</v>
      </c>
      <c r="H579" s="2" t="str">
        <f t="shared" si="52"/>
        <v>Hold</v>
      </c>
    </row>
    <row r="580" spans="1:8" ht="13.5" x14ac:dyDescent="0.25">
      <c r="A580" s="3">
        <f>TITRES_STAT!B583</f>
        <v>42846</v>
      </c>
      <c r="B580" s="17">
        <f>TITRES_STAT!D583</f>
        <v>1.8122</v>
      </c>
      <c r="C580" s="2">
        <f t="shared" si="48"/>
        <v>1.7708706612841292</v>
      </c>
      <c r="D580" s="2">
        <f t="shared" si="50"/>
        <v>1.7865283541072809</v>
      </c>
      <c r="E580" s="2">
        <f t="shared" si="49"/>
        <v>-1.565769282315177E-2</v>
      </c>
      <c r="F580" s="2">
        <f t="shared" si="53"/>
        <v>-9.7640929692061028E-3</v>
      </c>
      <c r="G580" s="2">
        <f t="shared" si="51"/>
        <v>-5.893599853945667E-3</v>
      </c>
      <c r="H580" s="2" t="str">
        <f t="shared" si="52"/>
        <v>Hold</v>
      </c>
    </row>
    <row r="581" spans="1:8" ht="13.5" x14ac:dyDescent="0.25">
      <c r="A581" s="3">
        <f>TITRES_STAT!B584</f>
        <v>42849</v>
      </c>
      <c r="B581" s="17">
        <f>TITRES_STAT!D584</f>
        <v>1.8122</v>
      </c>
      <c r="C581" s="2">
        <f t="shared" si="48"/>
        <v>1.7724905595481091</v>
      </c>
      <c r="D581" s="2">
        <f t="shared" si="50"/>
        <v>1.7884299575067417</v>
      </c>
      <c r="E581" s="2">
        <f t="shared" si="49"/>
        <v>-1.593939795863264E-2</v>
      </c>
      <c r="F581" s="2">
        <f t="shared" si="53"/>
        <v>-1.0999153967091412E-2</v>
      </c>
      <c r="G581" s="2">
        <f t="shared" si="51"/>
        <v>-4.940243991541228E-3</v>
      </c>
      <c r="H581" s="2" t="str">
        <f t="shared" si="52"/>
        <v>Hold</v>
      </c>
    </row>
    <row r="582" spans="1:8" ht="13.5" x14ac:dyDescent="0.25">
      <c r="A582" s="3">
        <f>TITRES_STAT!B585</f>
        <v>42850</v>
      </c>
      <c r="B582" s="17">
        <f>TITRES_STAT!D585</f>
        <v>1.8122</v>
      </c>
      <c r="C582" s="2">
        <f t="shared" si="48"/>
        <v>1.7748150888484</v>
      </c>
      <c r="D582" s="2">
        <f t="shared" si="50"/>
        <v>1.7901907013951313</v>
      </c>
      <c r="E582" s="2">
        <f t="shared" si="49"/>
        <v>-1.5375612546731254E-2</v>
      </c>
      <c r="F582" s="2">
        <f t="shared" si="53"/>
        <v>-1.187444568301938E-2</v>
      </c>
      <c r="G582" s="2">
        <f t="shared" si="51"/>
        <v>-3.5011668637118746E-3</v>
      </c>
      <c r="H582" s="2" t="str">
        <f t="shared" si="52"/>
        <v>Hold</v>
      </c>
    </row>
    <row r="583" spans="1:8" ht="13.5" x14ac:dyDescent="0.25">
      <c r="A583" s="3">
        <f>TITRES_STAT!B586</f>
        <v>42851</v>
      </c>
      <c r="B583" s="17">
        <f>TITRES_STAT!D586</f>
        <v>1.7999000000000001</v>
      </c>
      <c r="C583" s="2">
        <f t="shared" si="48"/>
        <v>1.7758281521024921</v>
      </c>
      <c r="D583" s="2">
        <f t="shared" si="50"/>
        <v>1.7909099086991955</v>
      </c>
      <c r="E583" s="2">
        <f t="shared" si="49"/>
        <v>-1.5081756596703411E-2</v>
      </c>
      <c r="F583" s="2">
        <f t="shared" si="53"/>
        <v>-1.2515907865756187E-2</v>
      </c>
      <c r="G583" s="2">
        <f t="shared" si="51"/>
        <v>-2.5658487309472237E-3</v>
      </c>
      <c r="H583" s="2" t="str">
        <f t="shared" si="52"/>
        <v>Hold</v>
      </c>
    </row>
    <row r="584" spans="1:8" ht="13.5" x14ac:dyDescent="0.25">
      <c r="A584" s="3">
        <f>TITRES_STAT!B587</f>
        <v>42852</v>
      </c>
      <c r="B584" s="17">
        <f>TITRES_STAT!D587</f>
        <v>1.8061</v>
      </c>
      <c r="C584" s="2">
        <f t="shared" si="48"/>
        <v>1.7766853594713394</v>
      </c>
      <c r="D584" s="2">
        <f t="shared" si="50"/>
        <v>1.7920351006474033</v>
      </c>
      <c r="E584" s="2">
        <f t="shared" si="49"/>
        <v>-1.5349741176063914E-2</v>
      </c>
      <c r="F584" s="2">
        <f t="shared" si="53"/>
        <v>-1.3082674527817733E-2</v>
      </c>
      <c r="G584" s="2">
        <f t="shared" si="51"/>
        <v>-2.2670666482461806E-3</v>
      </c>
      <c r="H584" s="2" t="str">
        <f t="shared" si="52"/>
        <v>Hold</v>
      </c>
    </row>
    <row r="585" spans="1:8" ht="13.5" x14ac:dyDescent="0.25">
      <c r="A585" s="3">
        <f>TITRES_STAT!B588</f>
        <v>42853</v>
      </c>
      <c r="B585" s="17">
        <f>TITRES_STAT!D588</f>
        <v>1.8122</v>
      </c>
      <c r="C585" s="2">
        <f t="shared" si="48"/>
        <v>1.7802568426295948</v>
      </c>
      <c r="D585" s="2">
        <f t="shared" si="50"/>
        <v>1.7935287968957438</v>
      </c>
      <c r="E585" s="2">
        <f t="shared" si="49"/>
        <v>-1.3271954266149022E-2</v>
      </c>
      <c r="F585" s="2">
        <f t="shared" si="53"/>
        <v>-1.3120530475483991E-2</v>
      </c>
      <c r="G585" s="2">
        <f t="shared" si="51"/>
        <v>-1.514237906650312E-4</v>
      </c>
      <c r="H585" s="2" t="str">
        <f t="shared" si="52"/>
        <v>Hold</v>
      </c>
    </row>
    <row r="586" spans="1:8" ht="13.5" x14ac:dyDescent="0.25">
      <c r="A586" s="3">
        <f>TITRES_STAT!B589</f>
        <v>42857</v>
      </c>
      <c r="B586" s="17">
        <f>TITRES_STAT!D589</f>
        <v>1.8184</v>
      </c>
      <c r="C586" s="2">
        <f t="shared" si="48"/>
        <v>1.7832788668404265</v>
      </c>
      <c r="D586" s="2">
        <f t="shared" si="50"/>
        <v>1.7953711082367998</v>
      </c>
      <c r="E586" s="2">
        <f t="shared" si="49"/>
        <v>-1.2092241396373327E-2</v>
      </c>
      <c r="F586" s="2">
        <f t="shared" si="53"/>
        <v>-1.2914872659661859E-2</v>
      </c>
      <c r="G586" s="2">
        <f t="shared" si="51"/>
        <v>8.2263126328853235E-4</v>
      </c>
      <c r="H586" s="2" t="str">
        <f t="shared" si="52"/>
        <v>Sell</v>
      </c>
    </row>
    <row r="587" spans="1:8" ht="13.5" x14ac:dyDescent="0.25">
      <c r="A587" s="3">
        <f>TITRES_STAT!B590</f>
        <v>42858</v>
      </c>
      <c r="B587" s="17">
        <f>TITRES_STAT!D590</f>
        <v>1.8492</v>
      </c>
      <c r="C587" s="2">
        <f t="shared" si="48"/>
        <v>1.7839436565572839</v>
      </c>
      <c r="D587" s="2">
        <f t="shared" si="50"/>
        <v>1.7993584335525923</v>
      </c>
      <c r="E587" s="2">
        <f t="shared" si="49"/>
        <v>-1.5414776995308355E-2</v>
      </c>
      <c r="F587" s="2">
        <f t="shared" si="53"/>
        <v>-1.3414853526791158E-2</v>
      </c>
      <c r="G587" s="2">
        <f t="shared" si="51"/>
        <v>-1.9999234685171962E-3</v>
      </c>
      <c r="H587" s="2" t="str">
        <f t="shared" si="52"/>
        <v>Hold</v>
      </c>
    </row>
    <row r="588" spans="1:8" ht="13.5" x14ac:dyDescent="0.25">
      <c r="A588" s="3">
        <f>TITRES_STAT!B591</f>
        <v>42859</v>
      </c>
      <c r="B588" s="17">
        <f>TITRES_STAT!D591</f>
        <v>1.8676999999999999</v>
      </c>
      <c r="C588" s="2">
        <f t="shared" si="48"/>
        <v>1.7845061709330865</v>
      </c>
      <c r="D588" s="2">
        <f t="shared" si="50"/>
        <v>1.8044207718079557</v>
      </c>
      <c r="E588" s="2">
        <f t="shared" si="49"/>
        <v>-1.9914600874869182E-2</v>
      </c>
      <c r="F588" s="2">
        <f t="shared" si="53"/>
        <v>-1.4714802996406763E-2</v>
      </c>
      <c r="G588" s="2">
        <f t="shared" si="51"/>
        <v>-5.1997978784624182E-3</v>
      </c>
      <c r="H588" s="2" t="str">
        <f t="shared" si="52"/>
        <v>Hold</v>
      </c>
    </row>
    <row r="589" spans="1:8" ht="13.5" x14ac:dyDescent="0.25">
      <c r="A589" s="3">
        <f>TITRES_STAT!B592</f>
        <v>42860</v>
      </c>
      <c r="B589" s="17">
        <f>TITRES_STAT!D592</f>
        <v>1.8553999999999999</v>
      </c>
      <c r="C589" s="2">
        <f t="shared" si="48"/>
        <v>1.7878282984818425</v>
      </c>
      <c r="D589" s="2">
        <f t="shared" si="50"/>
        <v>1.8081970109332923</v>
      </c>
      <c r="E589" s="2">
        <f t="shared" si="49"/>
        <v>-2.0368712451449777E-2</v>
      </c>
      <c r="F589" s="2">
        <f t="shared" si="53"/>
        <v>-1.5845584887415366E-2</v>
      </c>
      <c r="G589" s="2">
        <f t="shared" si="51"/>
        <v>-4.5231275640344112E-3</v>
      </c>
      <c r="H589" s="2" t="str">
        <f t="shared" si="52"/>
        <v>Hold</v>
      </c>
    </row>
    <row r="590" spans="1:8" ht="13.5" x14ac:dyDescent="0.25">
      <c r="A590" s="3">
        <f>TITRES_STAT!B593</f>
        <v>42863</v>
      </c>
      <c r="B590" s="17">
        <f>TITRES_STAT!D593</f>
        <v>1.8492</v>
      </c>
      <c r="C590" s="2">
        <f t="shared" si="48"/>
        <v>1.7915777910230974</v>
      </c>
      <c r="D590" s="2">
        <f t="shared" si="50"/>
        <v>1.8112342693826782</v>
      </c>
      <c r="E590" s="2">
        <f t="shared" si="49"/>
        <v>-1.9656478359580731E-2</v>
      </c>
      <c r="F590" s="2">
        <f t="shared" si="53"/>
        <v>-1.6607763581848439E-2</v>
      </c>
      <c r="G590" s="2">
        <f t="shared" si="51"/>
        <v>-3.0487147777322927E-3</v>
      </c>
      <c r="H590" s="2" t="str">
        <f t="shared" si="52"/>
        <v>Hold</v>
      </c>
    </row>
    <row r="591" spans="1:8" ht="13.5" x14ac:dyDescent="0.25">
      <c r="A591" s="3">
        <f>TITRES_STAT!B594</f>
        <v>42864</v>
      </c>
      <c r="B591" s="17">
        <f>TITRES_STAT!D594</f>
        <v>1.8369</v>
      </c>
      <c r="C591" s="2">
        <f t="shared" ref="C591:C654" si="54">$C$4*B581+C590*(1-$C$4)</f>
        <v>1.7947504385580055</v>
      </c>
      <c r="D591" s="2">
        <f t="shared" si="50"/>
        <v>1.8131354346135908</v>
      </c>
      <c r="E591" s="2">
        <f t="shared" si="49"/>
        <v>-1.8384996055585301E-2</v>
      </c>
      <c r="F591" s="2">
        <f t="shared" si="53"/>
        <v>-1.6963210076595812E-2</v>
      </c>
      <c r="G591" s="2">
        <f t="shared" si="51"/>
        <v>-1.4217859789894885E-3</v>
      </c>
      <c r="H591" s="2" t="str">
        <f t="shared" si="52"/>
        <v>Hold</v>
      </c>
    </row>
    <row r="592" spans="1:8" ht="13.5" x14ac:dyDescent="0.25">
      <c r="A592" s="3">
        <f>TITRES_STAT!B595</f>
        <v>42865</v>
      </c>
      <c r="B592" s="17">
        <f>TITRES_STAT!D595</f>
        <v>1.8307</v>
      </c>
      <c r="C592" s="2">
        <f t="shared" si="54"/>
        <v>1.7974349864721586</v>
      </c>
      <c r="D592" s="2">
        <f t="shared" si="50"/>
        <v>1.8144365135311027</v>
      </c>
      <c r="E592" s="2">
        <f t="shared" si="49"/>
        <v>-1.7001527058944088E-2</v>
      </c>
      <c r="F592" s="2">
        <f t="shared" si="53"/>
        <v>-1.6970873473065466E-2</v>
      </c>
      <c r="G592" s="2">
        <f t="shared" si="51"/>
        <v>-3.0653585878621936E-5</v>
      </c>
      <c r="H592" s="2" t="str">
        <f t="shared" si="52"/>
        <v>Hold</v>
      </c>
    </row>
    <row r="593" spans="1:8" ht="13.5" x14ac:dyDescent="0.25">
      <c r="A593" s="3">
        <f>TITRES_STAT!B596</f>
        <v>42866</v>
      </c>
      <c r="B593" s="17">
        <f>TITRES_STAT!D596</f>
        <v>1.8184</v>
      </c>
      <c r="C593" s="2">
        <f t="shared" si="54"/>
        <v>1.7978142193225957</v>
      </c>
      <c r="D593" s="2">
        <f t="shared" si="50"/>
        <v>1.8147301051213913</v>
      </c>
      <c r="E593" s="2">
        <f t="shared" si="49"/>
        <v>-1.691588579879566E-2</v>
      </c>
      <c r="F593" s="2">
        <f t="shared" si="53"/>
        <v>-1.6959875938211508E-2</v>
      </c>
      <c r="G593" s="2">
        <f t="shared" si="51"/>
        <v>4.3990139415847618E-5</v>
      </c>
      <c r="H593" s="2" t="str">
        <f t="shared" si="52"/>
        <v>Sell</v>
      </c>
    </row>
    <row r="594" spans="1:8" ht="13.5" x14ac:dyDescent="0.25">
      <c r="A594" s="3">
        <f>TITRES_STAT!B597</f>
        <v>42867</v>
      </c>
      <c r="B594" s="17">
        <f>TITRES_STAT!D597</f>
        <v>1.8431</v>
      </c>
      <c r="C594" s="2">
        <f t="shared" si="54"/>
        <v>1.7990889548114271</v>
      </c>
      <c r="D594" s="2">
        <f t="shared" si="50"/>
        <v>1.8168315788161031</v>
      </c>
      <c r="E594" s="2">
        <f t="shared" si="49"/>
        <v>-1.7742624004676077E-2</v>
      </c>
      <c r="F594" s="2">
        <f t="shared" si="53"/>
        <v>-1.7116425551504423E-2</v>
      </c>
      <c r="G594" s="2">
        <f t="shared" si="51"/>
        <v>-6.261984531716544E-4</v>
      </c>
      <c r="H594" s="2" t="str">
        <f t="shared" si="52"/>
        <v>Hold</v>
      </c>
    </row>
    <row r="595" spans="1:8" ht="13.5" x14ac:dyDescent="0.25">
      <c r="A595" s="3">
        <f>TITRES_STAT!B598</f>
        <v>42870</v>
      </c>
      <c r="B595" s="17">
        <f>TITRES_STAT!D598</f>
        <v>1.8492</v>
      </c>
      <c r="C595" s="2">
        <f t="shared" si="54"/>
        <v>1.801106038686592</v>
      </c>
      <c r="D595" s="2">
        <f t="shared" si="50"/>
        <v>1.8192292396445398</v>
      </c>
      <c r="E595" s="2">
        <f t="shared" si="49"/>
        <v>-1.8123200957947727E-2</v>
      </c>
      <c r="F595" s="2">
        <f t="shared" si="53"/>
        <v>-1.7317780632793083E-2</v>
      </c>
      <c r="G595" s="2">
        <f t="shared" si="51"/>
        <v>-8.0542032515464393E-4</v>
      </c>
      <c r="H595" s="2" t="str">
        <f t="shared" si="52"/>
        <v>Hold</v>
      </c>
    </row>
    <row r="596" spans="1:8" ht="13.5" x14ac:dyDescent="0.25">
      <c r="A596" s="3">
        <f>TITRES_STAT!B599</f>
        <v>42871</v>
      </c>
      <c r="B596" s="17">
        <f>TITRES_STAT!D599</f>
        <v>1.8431</v>
      </c>
      <c r="C596" s="2">
        <f t="shared" si="54"/>
        <v>1.8037666481194241</v>
      </c>
      <c r="D596" s="2">
        <f t="shared" si="50"/>
        <v>1.8209974441153145</v>
      </c>
      <c r="E596" s="2">
        <f t="shared" si="49"/>
        <v>-1.7230795995890391E-2</v>
      </c>
      <c r="F596" s="2">
        <f t="shared" si="53"/>
        <v>-1.7300383705412547E-2</v>
      </c>
      <c r="G596" s="2">
        <f t="shared" si="51"/>
        <v>6.9587709522155733E-5</v>
      </c>
      <c r="H596" s="2" t="str">
        <f t="shared" si="52"/>
        <v>Sell</v>
      </c>
    </row>
    <row r="597" spans="1:8" ht="13.5" x14ac:dyDescent="0.25">
      <c r="A597" s="3">
        <f>TITRES_STAT!B600</f>
        <v>42872</v>
      </c>
      <c r="B597" s="17">
        <f>TITRES_STAT!D600</f>
        <v>1.8431</v>
      </c>
      <c r="C597" s="2">
        <f t="shared" si="54"/>
        <v>1.8107563945625897</v>
      </c>
      <c r="D597" s="2">
        <f t="shared" si="50"/>
        <v>1.822634670477143</v>
      </c>
      <c r="E597" s="2">
        <f t="shared" si="49"/>
        <v>-1.187827591455326E-2</v>
      </c>
      <c r="F597" s="2">
        <f t="shared" si="53"/>
        <v>-1.6215962147240689E-2</v>
      </c>
      <c r="G597" s="2">
        <f t="shared" si="51"/>
        <v>4.3376862326874287E-3</v>
      </c>
      <c r="H597" s="2" t="str">
        <f t="shared" si="52"/>
        <v>Sell</v>
      </c>
    </row>
    <row r="598" spans="1:8" ht="13.5" x14ac:dyDescent="0.25">
      <c r="A598" s="3">
        <f>TITRES_STAT!B601</f>
        <v>42873</v>
      </c>
      <c r="B598" s="17">
        <f>TITRES_STAT!D601</f>
        <v>1.8492</v>
      </c>
      <c r="C598" s="2">
        <f t="shared" si="54"/>
        <v>1.8195169492452683</v>
      </c>
      <c r="D598" s="2">
        <f t="shared" si="50"/>
        <v>1.8246024726640213</v>
      </c>
      <c r="E598" s="2">
        <f t="shared" si="49"/>
        <v>-5.0855234187530129E-3</v>
      </c>
      <c r="F598" s="2">
        <f t="shared" si="53"/>
        <v>-1.3989874401543154E-2</v>
      </c>
      <c r="G598" s="2">
        <f t="shared" si="51"/>
        <v>8.904350982790141E-3</v>
      </c>
      <c r="H598" s="2" t="str">
        <f t="shared" si="52"/>
        <v>Sell</v>
      </c>
    </row>
    <row r="599" spans="1:8" ht="13.5" x14ac:dyDescent="0.25">
      <c r="A599" s="3">
        <f>TITRES_STAT!B602</f>
        <v>42874</v>
      </c>
      <c r="B599" s="17">
        <f>TITRES_STAT!D602</f>
        <v>1.8307</v>
      </c>
      <c r="C599" s="2">
        <f t="shared" si="54"/>
        <v>1.8250374185921501</v>
      </c>
      <c r="D599" s="2">
        <f t="shared" si="50"/>
        <v>1.8250541413555752</v>
      </c>
      <c r="E599" s="2">
        <f t="shared" si="49"/>
        <v>-1.6722763425125464E-5</v>
      </c>
      <c r="F599" s="2">
        <f t="shared" si="53"/>
        <v>-1.1195244073919549E-2</v>
      </c>
      <c r="G599" s="2">
        <f t="shared" si="51"/>
        <v>1.1178521310494424E-2</v>
      </c>
      <c r="H599" s="2" t="str">
        <f t="shared" si="52"/>
        <v>Sell</v>
      </c>
    </row>
    <row r="600" spans="1:8" ht="13.5" x14ac:dyDescent="0.25">
      <c r="A600" s="3">
        <f>TITRES_STAT!B603</f>
        <v>42877</v>
      </c>
      <c r="B600" s="17">
        <f>TITRES_STAT!D603</f>
        <v>1.8369</v>
      </c>
      <c r="C600" s="2">
        <f t="shared" si="54"/>
        <v>1.8287547388087422</v>
      </c>
      <c r="D600" s="2">
        <f t="shared" si="50"/>
        <v>1.8259316123662734</v>
      </c>
      <c r="E600" s="2">
        <f t="shared" si="49"/>
        <v>2.8231264424687375E-3</v>
      </c>
      <c r="F600" s="2">
        <f t="shared" si="53"/>
        <v>-8.391569970641893E-3</v>
      </c>
      <c r="G600" s="2">
        <f t="shared" si="51"/>
        <v>1.121469641311063E-2</v>
      </c>
      <c r="H600" s="2" t="str">
        <f t="shared" si="52"/>
        <v>Sell</v>
      </c>
    </row>
    <row r="601" spans="1:8" ht="13.5" x14ac:dyDescent="0.25">
      <c r="A601" s="3">
        <f>TITRES_STAT!B604</f>
        <v>42878</v>
      </c>
      <c r="B601" s="17">
        <f>TITRES_STAT!D604</f>
        <v>1.8122</v>
      </c>
      <c r="C601" s="2">
        <f t="shared" si="54"/>
        <v>1.8300078559150894</v>
      </c>
      <c r="D601" s="2">
        <f t="shared" si="50"/>
        <v>1.8249144558946977</v>
      </c>
      <c r="E601" s="2">
        <f t="shared" si="49"/>
        <v>5.093400020391714E-3</v>
      </c>
      <c r="F601" s="2">
        <f t="shared" si="53"/>
        <v>-5.6945759724351718E-3</v>
      </c>
      <c r="G601" s="2">
        <f t="shared" si="51"/>
        <v>1.0787975992826885E-2</v>
      </c>
      <c r="H601" s="2" t="str">
        <f t="shared" si="52"/>
        <v>Sell</v>
      </c>
    </row>
    <row r="602" spans="1:8" ht="13.5" x14ac:dyDescent="0.25">
      <c r="A602" s="3">
        <f>TITRES_STAT!B605</f>
        <v>42879</v>
      </c>
      <c r="B602" s="17">
        <f>TITRES_STAT!D605</f>
        <v>1.8246</v>
      </c>
      <c r="C602" s="2">
        <f t="shared" si="54"/>
        <v>1.8301143396204602</v>
      </c>
      <c r="D602" s="2">
        <f t="shared" si="50"/>
        <v>1.8248911628654607</v>
      </c>
      <c r="E602" s="2">
        <f t="shared" si="49"/>
        <v>5.2231767549995034E-3</v>
      </c>
      <c r="F602" s="2">
        <f t="shared" si="53"/>
        <v>-3.5110254269482373E-3</v>
      </c>
      <c r="G602" s="2">
        <f t="shared" si="51"/>
        <v>8.7342021819477415E-3</v>
      </c>
      <c r="H602" s="2" t="str">
        <f t="shared" si="52"/>
        <v>Sell</v>
      </c>
    </row>
    <row r="603" spans="1:8" ht="13.5" x14ac:dyDescent="0.25">
      <c r="A603" s="3">
        <f>TITRES_STAT!B606</f>
        <v>42880</v>
      </c>
      <c r="B603" s="17">
        <f>TITRES_STAT!D606</f>
        <v>1.8246</v>
      </c>
      <c r="C603" s="2">
        <f t="shared" si="54"/>
        <v>1.8283121335250048</v>
      </c>
      <c r="D603" s="2">
        <f t="shared" si="50"/>
        <v>1.8248695952457969</v>
      </c>
      <c r="E603" s="2">
        <f t="shared" si="49"/>
        <v>3.4425382792078185E-3</v>
      </c>
      <c r="F603" s="2">
        <f t="shared" si="53"/>
        <v>-2.1203126857170262E-3</v>
      </c>
      <c r="G603" s="2">
        <f t="shared" si="51"/>
        <v>5.5628509649248443E-3</v>
      </c>
      <c r="H603" s="2" t="str">
        <f t="shared" si="52"/>
        <v>Sell</v>
      </c>
    </row>
    <row r="604" spans="1:8" ht="13.5" x14ac:dyDescent="0.25">
      <c r="A604" s="3">
        <f>TITRES_STAT!B607</f>
        <v>42881</v>
      </c>
      <c r="B604" s="17">
        <f>TITRES_STAT!D607</f>
        <v>1.8246</v>
      </c>
      <c r="C604" s="2">
        <f t="shared" si="54"/>
        <v>1.8305871899057733</v>
      </c>
      <c r="D604" s="2">
        <f t="shared" si="50"/>
        <v>1.8248496252275896</v>
      </c>
      <c r="E604" s="2">
        <f t="shared" ref="E604:E667" si="55">C604-D604</f>
        <v>5.7375646781836487E-3</v>
      </c>
      <c r="F604" s="2">
        <f t="shared" si="53"/>
        <v>-5.4873721293689131E-4</v>
      </c>
      <c r="G604" s="2">
        <f t="shared" si="51"/>
        <v>6.2863018911205396E-3</v>
      </c>
      <c r="H604" s="2" t="str">
        <f t="shared" si="52"/>
        <v>Sell</v>
      </c>
    </row>
    <row r="605" spans="1:8" ht="13.5" x14ac:dyDescent="0.25">
      <c r="A605" s="3">
        <f>TITRES_STAT!B608</f>
        <v>42884</v>
      </c>
      <c r="B605" s="17">
        <f>TITRES_STAT!D608</f>
        <v>1.8431</v>
      </c>
      <c r="C605" s="2">
        <f t="shared" si="54"/>
        <v>1.8334506991510389</v>
      </c>
      <c r="D605" s="2">
        <f t="shared" ref="D605:D668" si="56">$D$4*B605+(1-$D$4)*D604</f>
        <v>1.8262015048403608</v>
      </c>
      <c r="E605" s="2">
        <f t="shared" si="55"/>
        <v>7.2491943106780532E-3</v>
      </c>
      <c r="F605" s="2">
        <f t="shared" si="53"/>
        <v>1.0108490917860977E-3</v>
      </c>
      <c r="G605" s="2">
        <f t="shared" si="51"/>
        <v>6.238345218891956E-3</v>
      </c>
      <c r="H605" s="2" t="str">
        <f t="shared" si="52"/>
        <v>Sell</v>
      </c>
    </row>
    <row r="606" spans="1:8" ht="13.5" x14ac:dyDescent="0.25">
      <c r="A606" s="3">
        <f>TITRES_STAT!B609</f>
        <v>42885</v>
      </c>
      <c r="B606" s="17">
        <f>TITRES_STAT!D609</f>
        <v>1.8369</v>
      </c>
      <c r="C606" s="2">
        <f t="shared" si="54"/>
        <v>1.834935206973956</v>
      </c>
      <c r="D606" s="2">
        <f t="shared" si="56"/>
        <v>1.8269939859632971</v>
      </c>
      <c r="E606" s="2">
        <f t="shared" si="55"/>
        <v>7.941221010658861E-3</v>
      </c>
      <c r="F606" s="2">
        <f t="shared" si="53"/>
        <v>2.3969234755606503E-3</v>
      </c>
      <c r="G606" s="2">
        <f t="shared" si="51"/>
        <v>5.5442975350982106E-3</v>
      </c>
      <c r="H606" s="2" t="str">
        <f t="shared" si="52"/>
        <v>Sell</v>
      </c>
    </row>
    <row r="607" spans="1:8" ht="13.5" x14ac:dyDescent="0.25">
      <c r="A607" s="3">
        <f>TITRES_STAT!B610</f>
        <v>42886</v>
      </c>
      <c r="B607" s="17">
        <f>TITRES_STAT!D610</f>
        <v>1.8369</v>
      </c>
      <c r="C607" s="2">
        <f t="shared" si="54"/>
        <v>1.8361913289779626</v>
      </c>
      <c r="D607" s="2">
        <f t="shared" si="56"/>
        <v>1.8277277647808305</v>
      </c>
      <c r="E607" s="2">
        <f t="shared" si="55"/>
        <v>8.4635641971320119E-3</v>
      </c>
      <c r="F607" s="2">
        <f t="shared" si="53"/>
        <v>3.6102516198749227E-3</v>
      </c>
      <c r="G607" s="2">
        <f t="shared" si="51"/>
        <v>4.8533125772570896E-3</v>
      </c>
      <c r="H607" s="2" t="str">
        <f t="shared" si="52"/>
        <v>Sell</v>
      </c>
    </row>
    <row r="608" spans="1:8" ht="13.5" x14ac:dyDescent="0.25">
      <c r="A608" s="3">
        <f>TITRES_STAT!B611</f>
        <v>42887</v>
      </c>
      <c r="B608" s="17">
        <f>TITRES_STAT!D611</f>
        <v>1.8431</v>
      </c>
      <c r="C608" s="2">
        <f t="shared" si="54"/>
        <v>1.8381926629813528</v>
      </c>
      <c r="D608" s="2">
        <f t="shared" si="56"/>
        <v>1.8288664488711395</v>
      </c>
      <c r="E608" s="2">
        <f t="shared" si="55"/>
        <v>9.3262141102132823E-3</v>
      </c>
      <c r="F608" s="2">
        <f t="shared" si="53"/>
        <v>4.7534441179425948E-3</v>
      </c>
      <c r="G608" s="2">
        <f t="shared" si="51"/>
        <v>4.5727699922706875E-3</v>
      </c>
      <c r="H608" s="2" t="str">
        <f t="shared" si="52"/>
        <v>Sell</v>
      </c>
    </row>
    <row r="609" spans="1:8" ht="13.5" x14ac:dyDescent="0.25">
      <c r="A609" s="3">
        <f>TITRES_STAT!B612</f>
        <v>42888</v>
      </c>
      <c r="B609" s="17">
        <f>TITRES_STAT!D612</f>
        <v>1.8246</v>
      </c>
      <c r="C609" s="2">
        <f t="shared" si="54"/>
        <v>1.8370399455996063</v>
      </c>
      <c r="D609" s="2">
        <f t="shared" si="56"/>
        <v>1.8285504156214254</v>
      </c>
      <c r="E609" s="2">
        <f t="shared" si="55"/>
        <v>8.4895299781808653E-3</v>
      </c>
      <c r="F609" s="2">
        <f t="shared" si="53"/>
        <v>5.5006612899902493E-3</v>
      </c>
      <c r="G609" s="2">
        <f t="shared" si="51"/>
        <v>2.988868688190616E-3</v>
      </c>
      <c r="H609" s="2" t="str">
        <f t="shared" si="52"/>
        <v>Sell</v>
      </c>
    </row>
    <row r="610" spans="1:8" ht="13.5" x14ac:dyDescent="0.25">
      <c r="A610" s="3">
        <f>TITRES_STAT!B613</f>
        <v>42891</v>
      </c>
      <c r="B610" s="17">
        <f>TITRES_STAT!D613</f>
        <v>1.8431</v>
      </c>
      <c r="C610" s="2">
        <f t="shared" si="54"/>
        <v>1.837018415507359</v>
      </c>
      <c r="D610" s="2">
        <f t="shared" si="56"/>
        <v>1.8296281626124309</v>
      </c>
      <c r="E610" s="2">
        <f t="shared" si="55"/>
        <v>7.3902528949281177E-3</v>
      </c>
      <c r="F610" s="2">
        <f t="shared" si="53"/>
        <v>5.878579610977824E-3</v>
      </c>
      <c r="G610" s="2">
        <f t="shared" si="51"/>
        <v>1.5116732839502937E-3</v>
      </c>
      <c r="H610" s="2" t="str">
        <f t="shared" si="52"/>
        <v>Sell</v>
      </c>
    </row>
    <row r="611" spans="1:8" ht="13.5" x14ac:dyDescent="0.25">
      <c r="A611" s="3">
        <f>TITRES_STAT!B614</f>
        <v>42892</v>
      </c>
      <c r="B611" s="17">
        <f>TITRES_STAT!D614</f>
        <v>1.8184</v>
      </c>
      <c r="C611" s="2">
        <f t="shared" si="54"/>
        <v>1.8332001977369963</v>
      </c>
      <c r="D611" s="2">
        <f t="shared" si="56"/>
        <v>1.828796446863362</v>
      </c>
      <c r="E611" s="2">
        <f t="shared" si="55"/>
        <v>4.4037508736343156E-3</v>
      </c>
      <c r="F611" s="2">
        <f t="shared" si="53"/>
        <v>5.583613863509123E-3</v>
      </c>
      <c r="G611" s="2">
        <f t="shared" si="51"/>
        <v>-1.1798629898748074E-3</v>
      </c>
      <c r="H611" s="2" t="str">
        <f t="shared" si="52"/>
        <v>Hold</v>
      </c>
    </row>
    <row r="612" spans="1:8" ht="13.5" x14ac:dyDescent="0.25">
      <c r="A612" s="3">
        <f>TITRES_STAT!B615</f>
        <v>42893</v>
      </c>
      <c r="B612" s="17">
        <f>TITRES_STAT!D615</f>
        <v>1.8369</v>
      </c>
      <c r="C612" s="2">
        <f t="shared" si="54"/>
        <v>1.831877090392843</v>
      </c>
      <c r="D612" s="2">
        <f t="shared" si="56"/>
        <v>1.8293967100586683</v>
      </c>
      <c r="E612" s="2">
        <f t="shared" si="55"/>
        <v>2.4803803341746367E-3</v>
      </c>
      <c r="F612" s="2">
        <f t="shared" si="53"/>
        <v>4.9629671576422261E-3</v>
      </c>
      <c r="G612" s="2">
        <f t="shared" ref="G612:G675" si="57">E612-F612</f>
        <v>-2.4825868234675894E-3</v>
      </c>
      <c r="H612" s="2" t="str">
        <f t="shared" ref="H612:H675" si="58">IF(G612&lt;0,"Hold","Sell")</f>
        <v>Hold</v>
      </c>
    </row>
    <row r="613" spans="1:8" ht="13.5" x14ac:dyDescent="0.25">
      <c r="A613" s="3">
        <f>TITRES_STAT!B616</f>
        <v>42894</v>
      </c>
      <c r="B613" s="17">
        <f>TITRES_STAT!D616</f>
        <v>1.8369</v>
      </c>
      <c r="C613" s="2">
        <f t="shared" si="54"/>
        <v>1.8307575380247132</v>
      </c>
      <c r="D613" s="2">
        <f t="shared" si="56"/>
        <v>1.829952509313582</v>
      </c>
      <c r="E613" s="2">
        <f t="shared" si="55"/>
        <v>8.050287111311949E-4</v>
      </c>
      <c r="F613" s="2">
        <f t="shared" ref="F613:F676" si="59">(E613*(2/(10)))+((1-(2/10))*F612)</f>
        <v>4.1313794683400205E-3</v>
      </c>
      <c r="G613" s="2">
        <f t="shared" si="57"/>
        <v>-3.3263507572088256E-3</v>
      </c>
      <c r="H613" s="2" t="str">
        <f t="shared" si="58"/>
        <v>Hold</v>
      </c>
    </row>
    <row r="614" spans="1:8" ht="13.5" x14ac:dyDescent="0.25">
      <c r="A614" s="3">
        <f>TITRES_STAT!B617</f>
        <v>42895</v>
      </c>
      <c r="B614" s="17">
        <f>TITRES_STAT!D617</f>
        <v>1.8492</v>
      </c>
      <c r="C614" s="2">
        <f t="shared" si="54"/>
        <v>1.8298102244824497</v>
      </c>
      <c r="D614" s="2">
        <f t="shared" si="56"/>
        <v>1.8313782493644277</v>
      </c>
      <c r="E614" s="2">
        <f t="shared" si="55"/>
        <v>-1.5680248819780473E-3</v>
      </c>
      <c r="F614" s="2">
        <f t="shared" si="59"/>
        <v>2.9914985982764071E-3</v>
      </c>
      <c r="G614" s="2">
        <f t="shared" si="57"/>
        <v>-4.5595234802544545E-3</v>
      </c>
      <c r="H614" s="2" t="str">
        <f t="shared" si="58"/>
        <v>Hold</v>
      </c>
    </row>
    <row r="615" spans="1:8" ht="13.5" x14ac:dyDescent="0.25">
      <c r="A615" s="3">
        <f>TITRES_STAT!B618</f>
        <v>42898</v>
      </c>
      <c r="B615" s="17">
        <f>TITRES_STAT!D618</f>
        <v>1.8492</v>
      </c>
      <c r="C615" s="2">
        <f t="shared" si="54"/>
        <v>1.8318548053313037</v>
      </c>
      <c r="D615" s="2">
        <f t="shared" si="56"/>
        <v>1.8326983790411369</v>
      </c>
      <c r="E615" s="2">
        <f t="shared" si="55"/>
        <v>-8.4357370983312308E-4</v>
      </c>
      <c r="F615" s="2">
        <f t="shared" si="59"/>
        <v>2.2244841366545012E-3</v>
      </c>
      <c r="G615" s="2">
        <f t="shared" si="57"/>
        <v>-3.0680578464876243E-3</v>
      </c>
      <c r="H615" s="2" t="str">
        <f t="shared" si="58"/>
        <v>Hold</v>
      </c>
    </row>
    <row r="616" spans="1:8" ht="13.5" x14ac:dyDescent="0.25">
      <c r="A616" s="3">
        <f>TITRES_STAT!B619</f>
        <v>42899</v>
      </c>
      <c r="B616" s="17">
        <f>TITRES_STAT!D619</f>
        <v>1.8431</v>
      </c>
      <c r="C616" s="2">
        <f t="shared" si="54"/>
        <v>1.8326309891264878</v>
      </c>
      <c r="D616" s="2">
        <f t="shared" si="56"/>
        <v>1.8334688694825341</v>
      </c>
      <c r="E616" s="2">
        <f t="shared" si="55"/>
        <v>-8.378803560462611E-4</v>
      </c>
      <c r="F616" s="2">
        <f t="shared" si="59"/>
        <v>1.6120112381143488E-3</v>
      </c>
      <c r="G616" s="2">
        <f t="shared" si="57"/>
        <v>-2.4498915941606096E-3</v>
      </c>
      <c r="H616" s="2" t="str">
        <f t="shared" si="58"/>
        <v>Hold</v>
      </c>
    </row>
    <row r="617" spans="1:8" ht="13.5" x14ac:dyDescent="0.25">
      <c r="A617" s="3">
        <f>TITRES_STAT!B620</f>
        <v>42900</v>
      </c>
      <c r="B617" s="17">
        <f>TITRES_STAT!D620</f>
        <v>1.8614999999999999</v>
      </c>
      <c r="C617" s="2">
        <f t="shared" si="54"/>
        <v>1.833287760030105</v>
      </c>
      <c r="D617" s="2">
        <f t="shared" si="56"/>
        <v>1.8355452495208648</v>
      </c>
      <c r="E617" s="2">
        <f t="shared" si="55"/>
        <v>-2.2574894907598786E-3</v>
      </c>
      <c r="F617" s="2">
        <f t="shared" si="59"/>
        <v>8.3811109233950334E-4</v>
      </c>
      <c r="G617" s="2">
        <f t="shared" si="57"/>
        <v>-3.0956005830993817E-3</v>
      </c>
      <c r="H617" s="2" t="str">
        <f t="shared" si="58"/>
        <v>Hold</v>
      </c>
    </row>
    <row r="618" spans="1:8" ht="13.5" x14ac:dyDescent="0.25">
      <c r="A618" s="3">
        <f>TITRES_STAT!B621</f>
        <v>42901</v>
      </c>
      <c r="B618" s="17">
        <f>TITRES_STAT!D621</f>
        <v>1.8553999999999999</v>
      </c>
      <c r="C618" s="2">
        <f t="shared" si="54"/>
        <v>1.8347973354100886</v>
      </c>
      <c r="D618" s="2">
        <f t="shared" si="56"/>
        <v>1.8370159717785786</v>
      </c>
      <c r="E618" s="2">
        <f t="shared" si="55"/>
        <v>-2.2186363684899568E-3</v>
      </c>
      <c r="F618" s="2">
        <f t="shared" si="59"/>
        <v>2.267616001736113E-4</v>
      </c>
      <c r="G618" s="2">
        <f t="shared" si="57"/>
        <v>-2.445397968663568E-3</v>
      </c>
      <c r="H618" s="2" t="str">
        <f t="shared" si="58"/>
        <v>Hold</v>
      </c>
    </row>
    <row r="619" spans="1:8" ht="13.5" x14ac:dyDescent="0.25">
      <c r="A619" s="3">
        <f>TITRES_STAT!B622</f>
        <v>42902</v>
      </c>
      <c r="B619" s="17">
        <f>TITRES_STAT!D622</f>
        <v>1.8431</v>
      </c>
      <c r="C619" s="2">
        <f t="shared" si="54"/>
        <v>1.8332285145777674</v>
      </c>
      <c r="D619" s="2">
        <f t="shared" si="56"/>
        <v>1.837466640535721</v>
      </c>
      <c r="E619" s="2">
        <f t="shared" si="55"/>
        <v>-4.2381259579535868E-3</v>
      </c>
      <c r="F619" s="2">
        <f t="shared" si="59"/>
        <v>-6.6621591145182835E-4</v>
      </c>
      <c r="G619" s="2">
        <f t="shared" si="57"/>
        <v>-3.5719100465017584E-3</v>
      </c>
      <c r="H619" s="2" t="str">
        <f t="shared" si="58"/>
        <v>Hold</v>
      </c>
    </row>
    <row r="620" spans="1:8" ht="13.5" x14ac:dyDescent="0.25">
      <c r="A620" s="3">
        <f>TITRES_STAT!B623</f>
        <v>42905</v>
      </c>
      <c r="B620" s="17">
        <f>TITRES_STAT!D623</f>
        <v>1.88</v>
      </c>
      <c r="C620" s="2">
        <f t="shared" si="54"/>
        <v>1.834747204642726</v>
      </c>
      <c r="D620" s="2">
        <f t="shared" si="56"/>
        <v>1.8406172597552972</v>
      </c>
      <c r="E620" s="2">
        <f t="shared" si="55"/>
        <v>-5.8700551125712153E-3</v>
      </c>
      <c r="F620" s="2">
        <f t="shared" si="59"/>
        <v>-1.7069837516757056E-3</v>
      </c>
      <c r="G620" s="2">
        <f t="shared" si="57"/>
        <v>-4.1630713608955096E-3</v>
      </c>
      <c r="H620" s="2" t="str">
        <f t="shared" si="58"/>
        <v>Hold</v>
      </c>
    </row>
    <row r="621" spans="1:8" ht="13.5" x14ac:dyDescent="0.25">
      <c r="A621" s="3">
        <f>TITRES_STAT!B624</f>
        <v>42906</v>
      </c>
      <c r="B621" s="17">
        <f>TITRES_STAT!D624</f>
        <v>1.9047000000000001</v>
      </c>
      <c r="C621" s="2">
        <f t="shared" si="54"/>
        <v>1.8322322500823067</v>
      </c>
      <c r="D621" s="2">
        <f t="shared" si="56"/>
        <v>1.8453641294030529</v>
      </c>
      <c r="E621" s="2">
        <f t="shared" si="55"/>
        <v>-1.313187932074622E-2</v>
      </c>
      <c r="F621" s="2">
        <f t="shared" si="59"/>
        <v>-3.9919628654898082E-3</v>
      </c>
      <c r="G621" s="2">
        <f t="shared" si="57"/>
        <v>-9.1399164552564121E-3</v>
      </c>
      <c r="H621" s="2" t="str">
        <f t="shared" si="58"/>
        <v>Hold</v>
      </c>
    </row>
    <row r="622" spans="1:8" ht="13.5" x14ac:dyDescent="0.25">
      <c r="A622" s="3">
        <f>TITRES_STAT!B625</f>
        <v>42907</v>
      </c>
      <c r="B622" s="17">
        <f>TITRES_STAT!D625</f>
        <v>1.917</v>
      </c>
      <c r="C622" s="2">
        <f t="shared" si="54"/>
        <v>1.8329503654542594</v>
      </c>
      <c r="D622" s="2">
        <f t="shared" si="56"/>
        <v>1.850670490188012</v>
      </c>
      <c r="E622" s="2">
        <f t="shared" si="55"/>
        <v>-1.7720124733752618E-2</v>
      </c>
      <c r="F622" s="2">
        <f t="shared" si="59"/>
        <v>-6.7375952391423698E-3</v>
      </c>
      <c r="G622" s="2">
        <f t="shared" si="57"/>
        <v>-1.0982529494610248E-2</v>
      </c>
      <c r="H622" s="2" t="str">
        <f t="shared" si="58"/>
        <v>Hold</v>
      </c>
    </row>
    <row r="623" spans="1:8" ht="13.5" x14ac:dyDescent="0.25">
      <c r="A623" s="3">
        <f>TITRES_STAT!B626</f>
        <v>42908</v>
      </c>
      <c r="B623" s="17">
        <f>TITRES_STAT!D626</f>
        <v>1.9355</v>
      </c>
      <c r="C623" s="2">
        <f t="shared" si="54"/>
        <v>1.8335580015382194</v>
      </c>
      <c r="D623" s="2">
        <f t="shared" si="56"/>
        <v>1.8569541575814925</v>
      </c>
      <c r="E623" s="2">
        <f t="shared" si="55"/>
        <v>-2.3396156043273164E-2</v>
      </c>
      <c r="F623" s="2">
        <f t="shared" si="59"/>
        <v>-1.006930739996853E-2</v>
      </c>
      <c r="G623" s="2">
        <f t="shared" si="57"/>
        <v>-1.3326848643304634E-2</v>
      </c>
      <c r="H623" s="2" t="str">
        <f t="shared" si="58"/>
        <v>Hold</v>
      </c>
    </row>
    <row r="624" spans="1:8" ht="13.5" x14ac:dyDescent="0.25">
      <c r="A624" s="3">
        <f>TITRES_STAT!B627</f>
        <v>42909</v>
      </c>
      <c r="B624" s="17">
        <f>TITRES_STAT!D627</f>
        <v>1.917</v>
      </c>
      <c r="C624" s="2">
        <f t="shared" si="54"/>
        <v>1.8359644628400318</v>
      </c>
      <c r="D624" s="2">
        <f t="shared" si="56"/>
        <v>1.8614019977606411</v>
      </c>
      <c r="E624" s="2">
        <f t="shared" si="55"/>
        <v>-2.5437534920609295E-2</v>
      </c>
      <c r="F624" s="2">
        <f t="shared" si="59"/>
        <v>-1.3142952904096684E-2</v>
      </c>
      <c r="G624" s="2">
        <f t="shared" si="57"/>
        <v>-1.2294582016512611E-2</v>
      </c>
      <c r="H624" s="2" t="str">
        <f t="shared" si="58"/>
        <v>Hold</v>
      </c>
    </row>
    <row r="625" spans="1:8" ht="13.5" x14ac:dyDescent="0.25">
      <c r="A625" s="3">
        <f>TITRES_STAT!B628</f>
        <v>42914</v>
      </c>
      <c r="B625" s="17">
        <f>TITRES_STAT!D628</f>
        <v>1.9109</v>
      </c>
      <c r="C625" s="2">
        <f t="shared" si="54"/>
        <v>1.8380006993261806</v>
      </c>
      <c r="D625" s="2">
        <f t="shared" si="56"/>
        <v>1.865068516445038</v>
      </c>
      <c r="E625" s="2">
        <f t="shared" si="55"/>
        <v>-2.7067817118857418E-2</v>
      </c>
      <c r="F625" s="2">
        <f t="shared" si="59"/>
        <v>-1.5927925747048832E-2</v>
      </c>
      <c r="G625" s="2">
        <f t="shared" si="57"/>
        <v>-1.1139891371808586E-2</v>
      </c>
      <c r="H625" s="2" t="str">
        <f t="shared" si="58"/>
        <v>Hold</v>
      </c>
    </row>
    <row r="626" spans="1:8" ht="13.5" x14ac:dyDescent="0.25">
      <c r="A626" s="3">
        <f>TITRES_STAT!B629</f>
        <v>42915</v>
      </c>
      <c r="B626" s="17">
        <f>TITRES_STAT!D629</f>
        <v>1.8985000000000001</v>
      </c>
      <c r="C626" s="2">
        <f t="shared" si="54"/>
        <v>1.8387852071221529</v>
      </c>
      <c r="D626" s="2">
        <f t="shared" si="56"/>
        <v>1.8675449226342944</v>
      </c>
      <c r="E626" s="2">
        <f t="shared" si="55"/>
        <v>-2.8759715512141515E-2</v>
      </c>
      <c r="F626" s="2">
        <f t="shared" si="59"/>
        <v>-1.8494283700067369E-2</v>
      </c>
      <c r="G626" s="2">
        <f t="shared" si="57"/>
        <v>-1.0265431812074146E-2</v>
      </c>
      <c r="H626" s="2" t="str">
        <f t="shared" si="58"/>
        <v>Hold</v>
      </c>
    </row>
    <row r="627" spans="1:8" ht="13.5" x14ac:dyDescent="0.25">
      <c r="A627" s="3">
        <f>TITRES_STAT!B630</f>
        <v>42916</v>
      </c>
      <c r="B627" s="17">
        <f>TITRES_STAT!D630</f>
        <v>1.8985000000000001</v>
      </c>
      <c r="C627" s="2">
        <f t="shared" si="54"/>
        <v>1.8422797906418218</v>
      </c>
      <c r="D627" s="2">
        <f t="shared" si="56"/>
        <v>1.8698378913280504</v>
      </c>
      <c r="E627" s="2">
        <f t="shared" si="55"/>
        <v>-2.7558100686228659E-2</v>
      </c>
      <c r="F627" s="2">
        <f t="shared" si="59"/>
        <v>-2.0307047097299628E-2</v>
      </c>
      <c r="G627" s="2">
        <f t="shared" si="57"/>
        <v>-7.2510535889290309E-3</v>
      </c>
      <c r="H627" s="2" t="str">
        <f t="shared" si="58"/>
        <v>Hold</v>
      </c>
    </row>
    <row r="628" spans="1:8" ht="13.5" x14ac:dyDescent="0.25">
      <c r="A628" s="3">
        <f>TITRES_STAT!B631</f>
        <v>42919</v>
      </c>
      <c r="B628" s="17">
        <f>TITRES_STAT!D631</f>
        <v>1.88</v>
      </c>
      <c r="C628" s="2">
        <f t="shared" si="54"/>
        <v>1.8442982843892339</v>
      </c>
      <c r="D628" s="2">
        <f t="shared" si="56"/>
        <v>1.8705906401185652</v>
      </c>
      <c r="E628" s="2">
        <f t="shared" si="55"/>
        <v>-2.6292355729331307E-2</v>
      </c>
      <c r="F628" s="2">
        <f t="shared" si="59"/>
        <v>-2.1504108823705965E-2</v>
      </c>
      <c r="G628" s="2">
        <f t="shared" si="57"/>
        <v>-4.7882469056253416E-3</v>
      </c>
      <c r="H628" s="2" t="str">
        <f t="shared" si="58"/>
        <v>Hold</v>
      </c>
    </row>
    <row r="629" spans="1:8" ht="13.5" x14ac:dyDescent="0.25">
      <c r="A629" s="3">
        <f>TITRES_STAT!B632</f>
        <v>42920</v>
      </c>
      <c r="B629" s="17">
        <f>TITRES_STAT!D632</f>
        <v>1.88</v>
      </c>
      <c r="C629" s="2">
        <f t="shared" si="54"/>
        <v>1.8441139329447362</v>
      </c>
      <c r="D629" s="2">
        <f t="shared" si="56"/>
        <v>1.8712876297394121</v>
      </c>
      <c r="E629" s="2">
        <f t="shared" si="55"/>
        <v>-2.717369679467585E-2</v>
      </c>
      <c r="F629" s="2">
        <f t="shared" si="59"/>
        <v>-2.2638026417899942E-2</v>
      </c>
      <c r="G629" s="2">
        <f t="shared" si="57"/>
        <v>-4.5356703767759077E-3</v>
      </c>
      <c r="H629" s="2" t="str">
        <f t="shared" si="58"/>
        <v>Hold</v>
      </c>
    </row>
    <row r="630" spans="1:8" ht="13.5" x14ac:dyDescent="0.25">
      <c r="A630" s="3">
        <f>TITRES_STAT!B633</f>
        <v>42921</v>
      </c>
      <c r="B630" s="17">
        <f>TITRES_STAT!D633</f>
        <v>1.8738999999999999</v>
      </c>
      <c r="C630" s="2">
        <f t="shared" si="54"/>
        <v>1.8496348663378537</v>
      </c>
      <c r="D630" s="2">
        <f t="shared" si="56"/>
        <v>1.8714811386476038</v>
      </c>
      <c r="E630" s="2">
        <f t="shared" si="55"/>
        <v>-2.1846272309750114E-2</v>
      </c>
      <c r="F630" s="2">
        <f t="shared" si="59"/>
        <v>-2.2479675596269979E-2</v>
      </c>
      <c r="G630" s="2">
        <f t="shared" si="57"/>
        <v>6.3340328651986452E-4</v>
      </c>
      <c r="H630" s="2" t="str">
        <f t="shared" si="58"/>
        <v>Sell</v>
      </c>
    </row>
    <row r="631" spans="1:8" ht="13.5" x14ac:dyDescent="0.25">
      <c r="A631" s="3">
        <f>TITRES_STAT!B634</f>
        <v>42922</v>
      </c>
      <c r="B631" s="17">
        <f>TITRES_STAT!D634</f>
        <v>1.8738999999999999</v>
      </c>
      <c r="C631" s="2">
        <f t="shared" si="54"/>
        <v>1.8581064253627992</v>
      </c>
      <c r="D631" s="2">
        <f t="shared" si="56"/>
        <v>1.8716603135625962</v>
      </c>
      <c r="E631" s="2">
        <f t="shared" si="55"/>
        <v>-1.3553888199796971E-2</v>
      </c>
      <c r="F631" s="2">
        <f t="shared" si="59"/>
        <v>-2.0694518116975379E-2</v>
      </c>
      <c r="G631" s="2">
        <f t="shared" si="57"/>
        <v>7.1406299171784086E-3</v>
      </c>
      <c r="H631" s="2" t="str">
        <f t="shared" si="58"/>
        <v>Sell</v>
      </c>
    </row>
    <row r="632" spans="1:8" ht="13.5" x14ac:dyDescent="0.25">
      <c r="A632" s="3">
        <f>TITRES_STAT!B635</f>
        <v>42923</v>
      </c>
      <c r="B632" s="17">
        <f>TITRES_STAT!D635</f>
        <v>1.8985000000000001</v>
      </c>
      <c r="C632" s="2">
        <f t="shared" si="54"/>
        <v>1.8671669753069842</v>
      </c>
      <c r="D632" s="2">
        <f t="shared" si="56"/>
        <v>1.8736484384838854</v>
      </c>
      <c r="E632" s="2">
        <f t="shared" si="55"/>
        <v>-6.4814631769012365E-3</v>
      </c>
      <c r="F632" s="2">
        <f t="shared" si="59"/>
        <v>-1.7851907128960551E-2</v>
      </c>
      <c r="G632" s="2">
        <f t="shared" si="57"/>
        <v>1.1370443952059314E-2</v>
      </c>
      <c r="H632" s="2" t="str">
        <f t="shared" si="58"/>
        <v>Sell</v>
      </c>
    </row>
    <row r="633" spans="1:8" ht="13.5" x14ac:dyDescent="0.25">
      <c r="A633" s="3">
        <f>TITRES_STAT!B636</f>
        <v>42926</v>
      </c>
      <c r="B633" s="17">
        <f>TITRES_STAT!D636</f>
        <v>1.9109</v>
      </c>
      <c r="C633" s="2">
        <f t="shared" si="54"/>
        <v>1.8776797483366789</v>
      </c>
      <c r="D633" s="2">
        <f t="shared" si="56"/>
        <v>1.8764078134110052</v>
      </c>
      <c r="E633" s="2">
        <f t="shared" si="55"/>
        <v>1.27193492567379E-3</v>
      </c>
      <c r="F633" s="2">
        <f t="shared" si="59"/>
        <v>-1.4027138718033684E-2</v>
      </c>
      <c r="G633" s="2">
        <f t="shared" si="57"/>
        <v>1.5299073643707474E-2</v>
      </c>
      <c r="H633" s="2" t="str">
        <f t="shared" si="58"/>
        <v>Sell</v>
      </c>
    </row>
    <row r="634" spans="1:8" ht="13.5" x14ac:dyDescent="0.25">
      <c r="A634" s="3">
        <f>TITRES_STAT!B637</f>
        <v>42927</v>
      </c>
      <c r="B634" s="17">
        <f>TITRES_STAT!D637</f>
        <v>1.9047000000000001</v>
      </c>
      <c r="C634" s="2">
        <f t="shared" si="54"/>
        <v>1.8837290178233439</v>
      </c>
      <c r="D634" s="2">
        <f t="shared" si="56"/>
        <v>1.8785035309361158</v>
      </c>
      <c r="E634" s="2">
        <f t="shared" si="55"/>
        <v>5.2254868872281257E-3</v>
      </c>
      <c r="F634" s="2">
        <f t="shared" si="59"/>
        <v>-1.0176613596981323E-2</v>
      </c>
      <c r="G634" s="2">
        <f t="shared" si="57"/>
        <v>1.5402100484209449E-2</v>
      </c>
      <c r="H634" s="2" t="str">
        <f t="shared" si="58"/>
        <v>Sell</v>
      </c>
    </row>
    <row r="635" spans="1:8" ht="13.5" x14ac:dyDescent="0.25">
      <c r="A635" s="3">
        <f>TITRES_STAT!B638</f>
        <v>42928</v>
      </c>
      <c r="B635" s="17">
        <f>TITRES_STAT!D638</f>
        <v>1.9109</v>
      </c>
      <c r="C635" s="2">
        <f t="shared" si="54"/>
        <v>1.887909168927445</v>
      </c>
      <c r="D635" s="2">
        <f t="shared" si="56"/>
        <v>1.8809032693852925</v>
      </c>
      <c r="E635" s="2">
        <f t="shared" si="55"/>
        <v>7.0058995421524717E-3</v>
      </c>
      <c r="F635" s="2">
        <f t="shared" si="59"/>
        <v>-6.7401109691545644E-3</v>
      </c>
      <c r="G635" s="2">
        <f t="shared" si="57"/>
        <v>1.3746010511307036E-2</v>
      </c>
      <c r="H635" s="2" t="str">
        <f t="shared" si="58"/>
        <v>Sell</v>
      </c>
    </row>
    <row r="636" spans="1:8" ht="13.5" x14ac:dyDescent="0.25">
      <c r="A636" s="3">
        <f>TITRES_STAT!B639</f>
        <v>42929</v>
      </c>
      <c r="B636" s="17">
        <f>TITRES_STAT!D639</f>
        <v>1.9109</v>
      </c>
      <c r="C636" s="2">
        <f t="shared" si="54"/>
        <v>1.889538527553992</v>
      </c>
      <c r="D636" s="2">
        <f t="shared" si="56"/>
        <v>1.8831252494308264</v>
      </c>
      <c r="E636" s="2">
        <f t="shared" si="55"/>
        <v>6.4132781231656111E-3</v>
      </c>
      <c r="F636" s="2">
        <f t="shared" si="59"/>
        <v>-4.1094331506905304E-3</v>
      </c>
      <c r="G636" s="2">
        <f t="shared" si="57"/>
        <v>1.0522711273856141E-2</v>
      </c>
      <c r="H636" s="2" t="str">
        <f t="shared" si="58"/>
        <v>Sell</v>
      </c>
    </row>
    <row r="637" spans="1:8" ht="13.5" x14ac:dyDescent="0.25">
      <c r="A637" s="3">
        <f>TITRES_STAT!B640</f>
        <v>42930</v>
      </c>
      <c r="B637" s="17">
        <f>TITRES_STAT!D640</f>
        <v>1.9232</v>
      </c>
      <c r="C637" s="2">
        <f t="shared" si="54"/>
        <v>1.8909172156226086</v>
      </c>
      <c r="D637" s="2">
        <f t="shared" si="56"/>
        <v>1.8860937494729875</v>
      </c>
      <c r="E637" s="2">
        <f t="shared" si="55"/>
        <v>4.8234661496211473E-3</v>
      </c>
      <c r="F637" s="2">
        <f t="shared" si="59"/>
        <v>-2.3228532906281953E-3</v>
      </c>
      <c r="G637" s="2">
        <f t="shared" si="57"/>
        <v>7.1463194402493421E-3</v>
      </c>
      <c r="H637" s="2" t="str">
        <f t="shared" si="58"/>
        <v>Sell</v>
      </c>
    </row>
    <row r="638" spans="1:8" ht="13.5" x14ac:dyDescent="0.25">
      <c r="A638" s="3">
        <f>TITRES_STAT!B641</f>
        <v>42933</v>
      </c>
      <c r="B638" s="17">
        <f>TITRES_STAT!D641</f>
        <v>1.9109</v>
      </c>
      <c r="C638" s="2">
        <f t="shared" si="54"/>
        <v>1.8892376439883611</v>
      </c>
      <c r="D638" s="2">
        <f t="shared" si="56"/>
        <v>1.8879312495120255</v>
      </c>
      <c r="E638" s="2">
        <f t="shared" si="55"/>
        <v>1.3063944763356261E-3</v>
      </c>
      <c r="F638" s="2">
        <f t="shared" si="59"/>
        <v>-1.5970037372354312E-3</v>
      </c>
      <c r="G638" s="2">
        <f t="shared" si="57"/>
        <v>2.9033982135710573E-3</v>
      </c>
      <c r="H638" s="2" t="str">
        <f t="shared" si="58"/>
        <v>Sell</v>
      </c>
    </row>
    <row r="639" spans="1:8" ht="13.5" x14ac:dyDescent="0.25">
      <c r="A639" s="3">
        <f>TITRES_STAT!B642</f>
        <v>42934</v>
      </c>
      <c r="B639" s="17">
        <f>TITRES_STAT!D642</f>
        <v>1.9232</v>
      </c>
      <c r="C639" s="2">
        <f t="shared" si="54"/>
        <v>1.8878164679901517</v>
      </c>
      <c r="D639" s="2">
        <f t="shared" si="56"/>
        <v>1.8905437495481718</v>
      </c>
      <c r="E639" s="2">
        <f t="shared" si="55"/>
        <v>-2.7272815580201559E-3</v>
      </c>
      <c r="F639" s="2">
        <f t="shared" si="59"/>
        <v>-1.8230593013923765E-3</v>
      </c>
      <c r="G639" s="2">
        <f t="shared" si="57"/>
        <v>-9.0422225662777946E-4</v>
      </c>
      <c r="H639" s="2" t="str">
        <f t="shared" si="58"/>
        <v>Hold</v>
      </c>
    </row>
    <row r="640" spans="1:8" ht="13.5" x14ac:dyDescent="0.25">
      <c r="A640" s="3">
        <f>TITRES_STAT!B643</f>
        <v>42935</v>
      </c>
      <c r="B640" s="17">
        <f>TITRES_STAT!D643</f>
        <v>1.9109</v>
      </c>
      <c r="C640" s="2">
        <f t="shared" si="54"/>
        <v>1.8856754729147436</v>
      </c>
      <c r="D640" s="2">
        <f t="shared" si="56"/>
        <v>1.892051619952011</v>
      </c>
      <c r="E640" s="2">
        <f t="shared" si="55"/>
        <v>-6.3761470372674101E-3</v>
      </c>
      <c r="F640" s="2">
        <f t="shared" si="59"/>
        <v>-2.7336768485673834E-3</v>
      </c>
      <c r="G640" s="2">
        <f t="shared" si="57"/>
        <v>-3.6424701887000266E-3</v>
      </c>
      <c r="H640" s="2" t="str">
        <f t="shared" si="58"/>
        <v>Hold</v>
      </c>
    </row>
    <row r="641" spans="1:8" ht="13.5" x14ac:dyDescent="0.25">
      <c r="A641" s="3">
        <f>TITRES_STAT!B644</f>
        <v>42936</v>
      </c>
      <c r="B641" s="17">
        <f>TITRES_STAT!D644</f>
        <v>1.8904000000000001</v>
      </c>
      <c r="C641" s="2">
        <f t="shared" si="54"/>
        <v>1.8838638616970906</v>
      </c>
      <c r="D641" s="2">
        <f t="shared" si="56"/>
        <v>1.8919292777333436</v>
      </c>
      <c r="E641" s="2">
        <f t="shared" si="55"/>
        <v>-8.0654160362529925E-3</v>
      </c>
      <c r="F641" s="2">
        <f t="shared" si="59"/>
        <v>-3.8000246861045056E-3</v>
      </c>
      <c r="G641" s="2">
        <f t="shared" si="57"/>
        <v>-4.2653913501484869E-3</v>
      </c>
      <c r="H641" s="2" t="str">
        <f t="shared" si="58"/>
        <v>Hold</v>
      </c>
    </row>
    <row r="642" spans="1:8" ht="13.5" x14ac:dyDescent="0.25">
      <c r="A642" s="3">
        <f>TITRES_STAT!B645</f>
        <v>42937</v>
      </c>
      <c r="B642" s="17">
        <f>TITRES_STAT!D645</f>
        <v>1.897</v>
      </c>
      <c r="C642" s="2">
        <f t="shared" si="54"/>
        <v>1.8861155752821537</v>
      </c>
      <c r="D642" s="2">
        <f t="shared" si="56"/>
        <v>1.8923048867901329</v>
      </c>
      <c r="E642" s="2">
        <f t="shared" si="55"/>
        <v>-6.1893115079791894E-3</v>
      </c>
      <c r="F642" s="2">
        <f t="shared" si="59"/>
        <v>-4.277882050479442E-3</v>
      </c>
      <c r="G642" s="2">
        <f t="shared" si="57"/>
        <v>-1.9114294574997474E-3</v>
      </c>
      <c r="H642" s="2" t="str">
        <f t="shared" si="58"/>
        <v>Hold</v>
      </c>
    </row>
    <row r="643" spans="1:8" ht="13.5" x14ac:dyDescent="0.25">
      <c r="A643" s="3">
        <f>TITRES_STAT!B646</f>
        <v>42940</v>
      </c>
      <c r="B643" s="17">
        <f>TITRES_STAT!D646</f>
        <v>1.8904000000000001</v>
      </c>
      <c r="C643" s="2">
        <f t="shared" si="54"/>
        <v>1.8899285637002841</v>
      </c>
      <c r="D643" s="2">
        <f t="shared" si="56"/>
        <v>1.8921637840649379</v>
      </c>
      <c r="E643" s="2">
        <f t="shared" si="55"/>
        <v>-2.2352203646538449E-3</v>
      </c>
      <c r="F643" s="2">
        <f t="shared" si="59"/>
        <v>-3.8693497133143228E-3</v>
      </c>
      <c r="G643" s="2">
        <f t="shared" si="57"/>
        <v>1.6341293486604779E-3</v>
      </c>
      <c r="H643" s="2" t="str">
        <f t="shared" si="58"/>
        <v>Sell</v>
      </c>
    </row>
    <row r="644" spans="1:8" ht="13.5" x14ac:dyDescent="0.25">
      <c r="A644" s="3">
        <f>TITRES_STAT!B647</f>
        <v>42942</v>
      </c>
      <c r="B644" s="17">
        <f>TITRES_STAT!D647</f>
        <v>1.9168000000000001</v>
      </c>
      <c r="C644" s="2">
        <f t="shared" si="54"/>
        <v>1.8922010923617787</v>
      </c>
      <c r="D644" s="2">
        <f t="shared" si="56"/>
        <v>1.8939886889490165</v>
      </c>
      <c r="E644" s="2">
        <f t="shared" si="55"/>
        <v>-1.7875965872378163E-3</v>
      </c>
      <c r="F644" s="2">
        <f t="shared" si="59"/>
        <v>-3.4529990880990216E-3</v>
      </c>
      <c r="G644" s="2">
        <f t="shared" si="57"/>
        <v>1.6654025008612052E-3</v>
      </c>
      <c r="H644" s="2" t="str">
        <f t="shared" si="58"/>
        <v>Sell</v>
      </c>
    </row>
    <row r="645" spans="1:8" ht="13.5" x14ac:dyDescent="0.25">
      <c r="A645" s="3">
        <f>TITRES_STAT!B648</f>
        <v>42943</v>
      </c>
      <c r="B645" s="17">
        <f>TITRES_STAT!D648</f>
        <v>1.9562999999999999</v>
      </c>
      <c r="C645" s="2">
        <f t="shared" si="54"/>
        <v>1.8950778473830434</v>
      </c>
      <c r="D645" s="2">
        <f t="shared" si="56"/>
        <v>1.8986043416194596</v>
      </c>
      <c r="E645" s="2">
        <f t="shared" si="55"/>
        <v>-3.5264942364161556E-3</v>
      </c>
      <c r="F645" s="2">
        <f t="shared" si="59"/>
        <v>-3.4676981177624486E-3</v>
      </c>
      <c r="G645" s="2">
        <f t="shared" si="57"/>
        <v>-5.8796118653706934E-5</v>
      </c>
      <c r="H645" s="2" t="str">
        <f t="shared" si="58"/>
        <v>Hold</v>
      </c>
    </row>
    <row r="646" spans="1:8" ht="13.5" x14ac:dyDescent="0.25">
      <c r="A646" s="3">
        <f>TITRES_STAT!B649</f>
        <v>42944</v>
      </c>
      <c r="B646" s="17">
        <f>TITRES_STAT!D649</f>
        <v>1.9497</v>
      </c>
      <c r="C646" s="2">
        <f t="shared" si="54"/>
        <v>1.8975120247087292</v>
      </c>
      <c r="D646" s="2">
        <f t="shared" si="56"/>
        <v>1.9023892052032034</v>
      </c>
      <c r="E646" s="2">
        <f t="shared" si="55"/>
        <v>-4.8771804944742758E-3</v>
      </c>
      <c r="F646" s="2">
        <f t="shared" si="59"/>
        <v>-3.7495945931048142E-3</v>
      </c>
      <c r="G646" s="2">
        <f t="shared" si="57"/>
        <v>-1.1275859013694617E-3</v>
      </c>
      <c r="H646" s="2" t="str">
        <f t="shared" si="58"/>
        <v>Hold</v>
      </c>
    </row>
    <row r="647" spans="1:8" ht="13.5" x14ac:dyDescent="0.25">
      <c r="A647" s="3">
        <f>TITRES_STAT!B650</f>
        <v>42947</v>
      </c>
      <c r="B647" s="17">
        <f>TITRES_STAT!D650</f>
        <v>1.9431</v>
      </c>
      <c r="C647" s="2">
        <f t="shared" si="54"/>
        <v>1.9014640209073863</v>
      </c>
      <c r="D647" s="2">
        <f t="shared" si="56"/>
        <v>1.9054048196325957</v>
      </c>
      <c r="E647" s="2">
        <f t="shared" si="55"/>
        <v>-3.9407987252093601E-3</v>
      </c>
      <c r="F647" s="2">
        <f t="shared" si="59"/>
        <v>-3.7878354195257234E-3</v>
      </c>
      <c r="G647" s="2">
        <f t="shared" si="57"/>
        <v>-1.5296330568363671E-4</v>
      </c>
      <c r="H647" s="2" t="str">
        <f t="shared" si="58"/>
        <v>Hold</v>
      </c>
    </row>
    <row r="648" spans="1:8" ht="13.5" x14ac:dyDescent="0.25">
      <c r="A648" s="3">
        <f>TITRES_STAT!B651</f>
        <v>42948</v>
      </c>
      <c r="B648" s="17">
        <f>TITRES_STAT!D651</f>
        <v>1.9497</v>
      </c>
      <c r="C648" s="2">
        <f t="shared" si="54"/>
        <v>1.9029157099985579</v>
      </c>
      <c r="D648" s="2">
        <f t="shared" si="56"/>
        <v>1.9086859441042552</v>
      </c>
      <c r="E648" s="2">
        <f t="shared" si="55"/>
        <v>-5.770234105697325E-3</v>
      </c>
      <c r="F648" s="2">
        <f t="shared" si="59"/>
        <v>-4.1843151567600443E-3</v>
      </c>
      <c r="G648" s="2">
        <f t="shared" si="57"/>
        <v>-1.5859189489372807E-3</v>
      </c>
      <c r="H648" s="2" t="str">
        <f t="shared" si="58"/>
        <v>Hold</v>
      </c>
    </row>
    <row r="649" spans="1:8" ht="13.5" x14ac:dyDescent="0.25">
      <c r="A649" s="3">
        <f>TITRES_STAT!B652</f>
        <v>42949</v>
      </c>
      <c r="B649" s="17">
        <f>TITRES_STAT!D652</f>
        <v>1.9431</v>
      </c>
      <c r="C649" s="2">
        <f t="shared" si="54"/>
        <v>1.9060363699987797</v>
      </c>
      <c r="D649" s="2">
        <f t="shared" si="56"/>
        <v>1.9112351334298658</v>
      </c>
      <c r="E649" s="2">
        <f t="shared" si="55"/>
        <v>-5.1987634310861619E-3</v>
      </c>
      <c r="F649" s="2">
        <f t="shared" si="59"/>
        <v>-4.3872048116252674E-3</v>
      </c>
      <c r="G649" s="2">
        <f t="shared" si="57"/>
        <v>-8.1155861946089446E-4</v>
      </c>
      <c r="H649" s="2" t="str">
        <f t="shared" si="58"/>
        <v>Hold</v>
      </c>
    </row>
    <row r="650" spans="1:8" ht="13.5" x14ac:dyDescent="0.25">
      <c r="A650" s="3">
        <f>TITRES_STAT!B653</f>
        <v>42950</v>
      </c>
      <c r="B650" s="17">
        <f>TITRES_STAT!D653</f>
        <v>1.9562999999999999</v>
      </c>
      <c r="C650" s="2">
        <f t="shared" si="54"/>
        <v>1.9067846207681982</v>
      </c>
      <c r="D650" s="2">
        <f t="shared" si="56"/>
        <v>1.9145732716943202</v>
      </c>
      <c r="E650" s="2">
        <f t="shared" si="55"/>
        <v>-7.7886509261220205E-3</v>
      </c>
      <c r="F650" s="2">
        <f t="shared" si="59"/>
        <v>-5.0674940345246181E-3</v>
      </c>
      <c r="G650" s="2">
        <f t="shared" si="57"/>
        <v>-2.7211568915974024E-3</v>
      </c>
      <c r="H650" s="2" t="str">
        <f t="shared" si="58"/>
        <v>Hold</v>
      </c>
    </row>
    <row r="651" spans="1:8" ht="13.5" x14ac:dyDescent="0.25">
      <c r="A651" s="3">
        <f>TITRES_STAT!B654</f>
        <v>42951</v>
      </c>
      <c r="B651" s="17">
        <f>TITRES_STAT!D654</f>
        <v>1.9562999999999999</v>
      </c>
      <c r="C651" s="2">
        <f t="shared" si="54"/>
        <v>1.904263909880783</v>
      </c>
      <c r="D651" s="2">
        <f t="shared" si="56"/>
        <v>1.9176641404577039</v>
      </c>
      <c r="E651" s="2">
        <f t="shared" si="55"/>
        <v>-1.3400230576920968E-2</v>
      </c>
      <c r="F651" s="2">
        <f t="shared" si="59"/>
        <v>-6.734041343003888E-3</v>
      </c>
      <c r="G651" s="2">
        <f t="shared" si="57"/>
        <v>-6.6661892339170805E-3</v>
      </c>
      <c r="H651" s="2" t="str">
        <f t="shared" si="58"/>
        <v>Hold</v>
      </c>
    </row>
    <row r="652" spans="1:8" ht="13.5" x14ac:dyDescent="0.25">
      <c r="A652" s="3">
        <f>TITRES_STAT!B655</f>
        <v>42954</v>
      </c>
      <c r="B652" s="17">
        <f>TITRES_STAT!D655</f>
        <v>1.9562999999999999</v>
      </c>
      <c r="C652" s="2">
        <f t="shared" si="54"/>
        <v>1.9031463852837394</v>
      </c>
      <c r="D652" s="2">
        <f t="shared" si="56"/>
        <v>1.9205260559793556</v>
      </c>
      <c r="E652" s="2">
        <f t="shared" si="55"/>
        <v>-1.7379670695616189E-2</v>
      </c>
      <c r="F652" s="2">
        <f t="shared" si="59"/>
        <v>-8.8631672135263476E-3</v>
      </c>
      <c r="G652" s="2">
        <f t="shared" si="57"/>
        <v>-8.5165034820898419E-3</v>
      </c>
      <c r="H652" s="2" t="str">
        <f t="shared" si="58"/>
        <v>Hold</v>
      </c>
    </row>
    <row r="653" spans="1:8" ht="13.5" x14ac:dyDescent="0.25">
      <c r="A653" s="3">
        <f>TITRES_STAT!B656</f>
        <v>42955</v>
      </c>
      <c r="B653" s="17">
        <f>TITRES_STAT!D656</f>
        <v>1.9431</v>
      </c>
      <c r="C653" s="2">
        <f t="shared" si="54"/>
        <v>1.9011854029323949</v>
      </c>
      <c r="D653" s="2">
        <f t="shared" si="56"/>
        <v>1.9221981999808846</v>
      </c>
      <c r="E653" s="2">
        <f t="shared" si="55"/>
        <v>-2.1012797048489684E-2</v>
      </c>
      <c r="F653" s="2">
        <f t="shared" si="59"/>
        <v>-1.1293093180519015E-2</v>
      </c>
      <c r="G653" s="2">
        <f t="shared" si="57"/>
        <v>-9.719703867970669E-3</v>
      </c>
      <c r="H653" s="2" t="str">
        <f t="shared" si="58"/>
        <v>Hold</v>
      </c>
    </row>
    <row r="654" spans="1:8" ht="13.5" x14ac:dyDescent="0.25">
      <c r="A654" s="3">
        <f>TITRES_STAT!B657</f>
        <v>42956</v>
      </c>
      <c r="B654" s="17">
        <f>TITRES_STAT!D657</f>
        <v>1.9562999999999999</v>
      </c>
      <c r="C654" s="2">
        <f t="shared" si="54"/>
        <v>1.9035876486351035</v>
      </c>
      <c r="D654" s="2">
        <f t="shared" si="56"/>
        <v>1.9247242592415597</v>
      </c>
      <c r="E654" s="2">
        <f t="shared" si="55"/>
        <v>-2.1136610606456108E-2</v>
      </c>
      <c r="F654" s="2">
        <f t="shared" si="59"/>
        <v>-1.3261796665706434E-2</v>
      </c>
      <c r="G654" s="2">
        <f t="shared" si="57"/>
        <v>-7.8748139407496739E-3</v>
      </c>
      <c r="H654" s="2" t="str">
        <f t="shared" si="58"/>
        <v>Hold</v>
      </c>
    </row>
    <row r="655" spans="1:8" ht="13.5" x14ac:dyDescent="0.25">
      <c r="A655" s="3">
        <f>TITRES_STAT!B658</f>
        <v>42957</v>
      </c>
      <c r="B655" s="17">
        <f>TITRES_STAT!D658</f>
        <v>1.9497</v>
      </c>
      <c r="C655" s="2">
        <f t="shared" ref="C655:C718" si="60">$C$4*B645+C654*(1-$C$4)</f>
        <v>1.9116972411527797</v>
      </c>
      <c r="D655" s="2">
        <f t="shared" si="56"/>
        <v>1.9265743141125553</v>
      </c>
      <c r="E655" s="2">
        <f t="shared" si="55"/>
        <v>-1.4877072959775584E-2</v>
      </c>
      <c r="F655" s="2">
        <f t="shared" si="59"/>
        <v>-1.3584851924520264E-2</v>
      </c>
      <c r="G655" s="2">
        <f t="shared" si="57"/>
        <v>-1.2922210352553191E-3</v>
      </c>
      <c r="H655" s="2" t="str">
        <f t="shared" si="58"/>
        <v>Hold</v>
      </c>
    </row>
    <row r="656" spans="1:8" ht="13.5" x14ac:dyDescent="0.25">
      <c r="A656" s="3">
        <f>TITRES_STAT!B659</f>
        <v>42958</v>
      </c>
      <c r="B656" s="17">
        <f>TITRES_STAT!D659</f>
        <v>1.9497</v>
      </c>
      <c r="C656" s="2">
        <f t="shared" si="60"/>
        <v>1.9175438194369676</v>
      </c>
      <c r="D656" s="2">
        <f t="shared" si="56"/>
        <v>1.9282873278819956</v>
      </c>
      <c r="E656" s="2">
        <f t="shared" si="55"/>
        <v>-1.0743508445028027E-2</v>
      </c>
      <c r="F656" s="2">
        <f t="shared" si="59"/>
        <v>-1.3016583228621818E-2</v>
      </c>
      <c r="G656" s="2">
        <f t="shared" si="57"/>
        <v>2.2730747835937905E-3</v>
      </c>
      <c r="H656" s="2" t="str">
        <f t="shared" si="58"/>
        <v>Sell</v>
      </c>
    </row>
    <row r="657" spans="1:8" ht="13.5" x14ac:dyDescent="0.25">
      <c r="A657" s="3">
        <f>TITRES_STAT!B660</f>
        <v>42961</v>
      </c>
      <c r="B657" s="17">
        <f>TITRES_STAT!D660</f>
        <v>1.9562999999999999</v>
      </c>
      <c r="C657" s="2">
        <f t="shared" si="60"/>
        <v>1.9214755395235881</v>
      </c>
      <c r="D657" s="2">
        <f t="shared" si="56"/>
        <v>1.9303623406314774</v>
      </c>
      <c r="E657" s="2">
        <f t="shared" si="55"/>
        <v>-8.8868011078893083E-3</v>
      </c>
      <c r="F657" s="2">
        <f t="shared" si="59"/>
        <v>-1.2190626804475318E-2</v>
      </c>
      <c r="G657" s="2">
        <f t="shared" si="57"/>
        <v>3.3038256965860092E-3</v>
      </c>
      <c r="H657" s="2" t="str">
        <f t="shared" si="58"/>
        <v>Sell</v>
      </c>
    </row>
    <row r="658" spans="1:8" ht="13.5" x14ac:dyDescent="0.25">
      <c r="A658" s="3">
        <f>TITRES_STAT!B661</f>
        <v>42962</v>
      </c>
      <c r="B658" s="17">
        <f>TITRES_STAT!D661</f>
        <v>1.9562999999999999</v>
      </c>
      <c r="C658" s="2">
        <f t="shared" si="60"/>
        <v>1.9258177642122669</v>
      </c>
      <c r="D658" s="2">
        <f t="shared" si="56"/>
        <v>1.9322836487328496</v>
      </c>
      <c r="E658" s="2">
        <f t="shared" si="55"/>
        <v>-6.4658845205827209E-3</v>
      </c>
      <c r="F658" s="2">
        <f t="shared" si="59"/>
        <v>-1.1045678347696798E-2</v>
      </c>
      <c r="G658" s="2">
        <f t="shared" si="57"/>
        <v>4.5797938271140773E-3</v>
      </c>
      <c r="H658" s="2" t="str">
        <f t="shared" si="58"/>
        <v>Sell</v>
      </c>
    </row>
    <row r="659" spans="1:8" ht="13.5" x14ac:dyDescent="0.25">
      <c r="A659" s="3">
        <f>TITRES_STAT!B662</f>
        <v>42963</v>
      </c>
      <c r="B659" s="17">
        <f>TITRES_STAT!D662</f>
        <v>1.9562999999999999</v>
      </c>
      <c r="C659" s="2">
        <f t="shared" si="60"/>
        <v>1.9284765697180721</v>
      </c>
      <c r="D659" s="2">
        <f t="shared" si="56"/>
        <v>1.9340626377156016</v>
      </c>
      <c r="E659" s="2">
        <f t="shared" si="55"/>
        <v>-5.5860679975294758E-3</v>
      </c>
      <c r="F659" s="2">
        <f t="shared" si="59"/>
        <v>-9.9537562776633344E-3</v>
      </c>
      <c r="G659" s="2">
        <f t="shared" si="57"/>
        <v>4.3676882801338586E-3</v>
      </c>
      <c r="H659" s="2" t="str">
        <f t="shared" si="58"/>
        <v>Sell</v>
      </c>
    </row>
    <row r="660" spans="1:8" ht="13.5" x14ac:dyDescent="0.25">
      <c r="A660" s="3">
        <f>TITRES_STAT!B663</f>
        <v>42964</v>
      </c>
      <c r="B660" s="17">
        <f>TITRES_STAT!D663</f>
        <v>1.9431</v>
      </c>
      <c r="C660" s="2">
        <f t="shared" si="60"/>
        <v>1.9327570974537531</v>
      </c>
      <c r="D660" s="2">
        <f t="shared" si="56"/>
        <v>1.9347320719588903</v>
      </c>
      <c r="E660" s="2">
        <f t="shared" si="55"/>
        <v>-1.9749745051371725E-3</v>
      </c>
      <c r="F660" s="2">
        <f t="shared" si="59"/>
        <v>-8.3579999231581017E-3</v>
      </c>
      <c r="G660" s="2">
        <f t="shared" si="57"/>
        <v>6.3830254180209291E-3</v>
      </c>
      <c r="H660" s="2" t="str">
        <f t="shared" si="58"/>
        <v>Sell</v>
      </c>
    </row>
    <row r="661" spans="1:8" ht="13.5" x14ac:dyDescent="0.25">
      <c r="A661" s="3">
        <f>TITRES_STAT!B664</f>
        <v>42965</v>
      </c>
      <c r="B661" s="17">
        <f>TITRES_STAT!D664</f>
        <v>1.9562999999999999</v>
      </c>
      <c r="C661" s="2">
        <f t="shared" si="60"/>
        <v>1.936379082460868</v>
      </c>
      <c r="D661" s="2">
        <f t="shared" si="56"/>
        <v>1.9363296962582317</v>
      </c>
      <c r="E661" s="2">
        <f t="shared" si="55"/>
        <v>4.938620263628124E-5</v>
      </c>
      <c r="F661" s="2">
        <f t="shared" si="59"/>
        <v>-6.6765226979992251E-3</v>
      </c>
      <c r="G661" s="2">
        <f t="shared" si="57"/>
        <v>6.7259089006355063E-3</v>
      </c>
      <c r="H661" s="2" t="str">
        <f t="shared" si="58"/>
        <v>Sell</v>
      </c>
    </row>
    <row r="662" spans="1:8" ht="13.5" x14ac:dyDescent="0.25">
      <c r="A662" s="3">
        <f>TITRES_STAT!B665</f>
        <v>42968</v>
      </c>
      <c r="B662" s="17">
        <f>TITRES_STAT!D665</f>
        <v>1.9497</v>
      </c>
      <c r="C662" s="2">
        <f t="shared" si="60"/>
        <v>1.9394438390053499</v>
      </c>
      <c r="D662" s="2">
        <f t="shared" si="56"/>
        <v>1.9373200891279923</v>
      </c>
      <c r="E662" s="2">
        <f t="shared" si="55"/>
        <v>2.1237498773576391E-3</v>
      </c>
      <c r="F662" s="2">
        <f t="shared" si="59"/>
        <v>-4.9164681829278528E-3</v>
      </c>
      <c r="G662" s="2">
        <f t="shared" si="57"/>
        <v>7.0402180602854919E-3</v>
      </c>
      <c r="H662" s="2" t="str">
        <f t="shared" si="58"/>
        <v>Sell</v>
      </c>
    </row>
    <row r="663" spans="1:8" ht="13.5" x14ac:dyDescent="0.25">
      <c r="A663" s="3">
        <f>TITRES_STAT!B666</f>
        <v>42969</v>
      </c>
      <c r="B663" s="17">
        <f>TITRES_STAT!D666</f>
        <v>1.9431</v>
      </c>
      <c r="C663" s="2">
        <f t="shared" si="60"/>
        <v>1.9400063253122193</v>
      </c>
      <c r="D663" s="2">
        <f t="shared" si="56"/>
        <v>1.9377482306740668</v>
      </c>
      <c r="E663" s="2">
        <f t="shared" si="55"/>
        <v>2.2580946381525191E-3</v>
      </c>
      <c r="F663" s="2">
        <f t="shared" si="59"/>
        <v>-3.4815556187117788E-3</v>
      </c>
      <c r="G663" s="2">
        <f t="shared" si="57"/>
        <v>5.7396502568642978E-3</v>
      </c>
      <c r="H663" s="2" t="str">
        <f t="shared" si="58"/>
        <v>Sell</v>
      </c>
    </row>
    <row r="664" spans="1:8" ht="13.5" x14ac:dyDescent="0.25">
      <c r="A664" s="3">
        <f>TITRES_STAT!B667</f>
        <v>42970</v>
      </c>
      <c r="B664" s="17">
        <f>TITRES_STAT!D667</f>
        <v>1.9431</v>
      </c>
      <c r="C664" s="2">
        <f t="shared" si="60"/>
        <v>1.9425130444949548</v>
      </c>
      <c r="D664" s="2">
        <f t="shared" si="56"/>
        <v>1.9381446580315431</v>
      </c>
      <c r="E664" s="2">
        <f t="shared" si="55"/>
        <v>4.3683864634116443E-3</v>
      </c>
      <c r="F664" s="2">
        <f t="shared" si="59"/>
        <v>-1.9115672022870943E-3</v>
      </c>
      <c r="G664" s="2">
        <f t="shared" si="57"/>
        <v>6.2799536656987388E-3</v>
      </c>
      <c r="H664" s="2" t="str">
        <f t="shared" si="58"/>
        <v>Sell</v>
      </c>
    </row>
    <row r="665" spans="1:8" ht="13.5" x14ac:dyDescent="0.25">
      <c r="A665" s="3">
        <f>TITRES_STAT!B668</f>
        <v>42971</v>
      </c>
      <c r="B665" s="17">
        <f>TITRES_STAT!D668</f>
        <v>1.9366000000000001</v>
      </c>
      <c r="C665" s="2">
        <f t="shared" si="60"/>
        <v>1.9436187299572696</v>
      </c>
      <c r="D665" s="2">
        <f t="shared" si="56"/>
        <v>1.9380302389180957</v>
      </c>
      <c r="E665" s="2">
        <f t="shared" si="55"/>
        <v>5.5884910391739151E-3</v>
      </c>
      <c r="F665" s="2">
        <f t="shared" si="59"/>
        <v>-4.1155555399489236E-4</v>
      </c>
      <c r="G665" s="2">
        <f t="shared" si="57"/>
        <v>6.0000465931688077E-3</v>
      </c>
      <c r="H665" s="2" t="str">
        <f t="shared" si="58"/>
        <v>Sell</v>
      </c>
    </row>
    <row r="666" spans="1:8" ht="13.5" x14ac:dyDescent="0.25">
      <c r="A666" s="3">
        <f>TITRES_STAT!B669</f>
        <v>42972</v>
      </c>
      <c r="B666" s="17">
        <f>TITRES_STAT!D669</f>
        <v>1.93</v>
      </c>
      <c r="C666" s="2">
        <f t="shared" si="60"/>
        <v>1.9445543099638436</v>
      </c>
      <c r="D666" s="2">
        <f t="shared" si="56"/>
        <v>1.937435406405644</v>
      </c>
      <c r="E666" s="2">
        <f t="shared" si="55"/>
        <v>7.1189035581995519E-3</v>
      </c>
      <c r="F666" s="2">
        <f t="shared" si="59"/>
        <v>1.0945362684439968E-3</v>
      </c>
      <c r="G666" s="2">
        <f t="shared" si="57"/>
        <v>6.0243672897555556E-3</v>
      </c>
      <c r="H666" s="2" t="str">
        <f t="shared" si="58"/>
        <v>Sell</v>
      </c>
    </row>
    <row r="667" spans="1:8" ht="13.5" x14ac:dyDescent="0.25">
      <c r="A667" s="3">
        <f>TITRES_STAT!B670</f>
        <v>42975</v>
      </c>
      <c r="B667" s="17">
        <f>TITRES_STAT!D670</f>
        <v>1.9366000000000001</v>
      </c>
      <c r="C667" s="2">
        <f t="shared" si="60"/>
        <v>1.9463613392001755</v>
      </c>
      <c r="D667" s="2">
        <f t="shared" si="56"/>
        <v>1.9373735244496706</v>
      </c>
      <c r="E667" s="2">
        <f t="shared" si="55"/>
        <v>8.9878147505049188E-3</v>
      </c>
      <c r="F667" s="2">
        <f t="shared" si="59"/>
        <v>2.6731919648561812E-3</v>
      </c>
      <c r="G667" s="2">
        <f t="shared" si="57"/>
        <v>6.3146227856487377E-3</v>
      </c>
      <c r="H667" s="2" t="str">
        <f t="shared" si="58"/>
        <v>Sell</v>
      </c>
    </row>
    <row r="668" spans="1:8" ht="13.5" x14ac:dyDescent="0.25">
      <c r="A668" s="3">
        <f>TITRES_STAT!B671</f>
        <v>42976</v>
      </c>
      <c r="B668" s="17">
        <f>TITRES_STAT!D671</f>
        <v>1.9431</v>
      </c>
      <c r="C668" s="2">
        <f t="shared" si="60"/>
        <v>1.94789036393861</v>
      </c>
      <c r="D668" s="2">
        <f t="shared" si="56"/>
        <v>1.9377977078237689</v>
      </c>
      <c r="E668" s="2">
        <f t="shared" ref="E668:E731" si="61">C668-D668</f>
        <v>1.0092656114841114E-2</v>
      </c>
      <c r="F668" s="2">
        <f t="shared" si="59"/>
        <v>4.1570847948531678E-3</v>
      </c>
      <c r="G668" s="2">
        <f t="shared" si="57"/>
        <v>5.9355713199879465E-3</v>
      </c>
      <c r="H668" s="2" t="str">
        <f t="shared" si="58"/>
        <v>Sell</v>
      </c>
    </row>
    <row r="669" spans="1:8" ht="13.5" x14ac:dyDescent="0.25">
      <c r="A669" s="3">
        <f>TITRES_STAT!B672</f>
        <v>42977</v>
      </c>
      <c r="B669" s="17">
        <f>TITRES_STAT!D672</f>
        <v>1.9431</v>
      </c>
      <c r="C669" s="2">
        <f t="shared" si="60"/>
        <v>1.9491841541019008</v>
      </c>
      <c r="D669" s="2">
        <f t="shared" ref="D669:D732" si="62">$D$4*B669+(1-$D$4)*D668</f>
        <v>1.9381904702071933</v>
      </c>
      <c r="E669" s="2">
        <f t="shared" si="61"/>
        <v>1.0993683894707562E-2</v>
      </c>
      <c r="F669" s="2">
        <f t="shared" si="59"/>
        <v>5.5244046148240468E-3</v>
      </c>
      <c r="G669" s="2">
        <f t="shared" si="57"/>
        <v>5.4692792798835153E-3</v>
      </c>
      <c r="H669" s="2" t="str">
        <f t="shared" si="58"/>
        <v>Sell</v>
      </c>
    </row>
    <row r="670" spans="1:8" ht="13.5" x14ac:dyDescent="0.25">
      <c r="A670" s="3">
        <f>TITRES_STAT!B673</f>
        <v>42978</v>
      </c>
      <c r="B670" s="17">
        <f>TITRES_STAT!D673</f>
        <v>1.9366000000000001</v>
      </c>
      <c r="C670" s="2">
        <f t="shared" si="60"/>
        <v>1.9482481303939161</v>
      </c>
      <c r="D670" s="2">
        <f t="shared" si="62"/>
        <v>1.9380726575992531</v>
      </c>
      <c r="E670" s="2">
        <f t="shared" si="61"/>
        <v>1.0175472794663021E-2</v>
      </c>
      <c r="F670" s="2">
        <f t="shared" si="59"/>
        <v>6.4546182507918409E-3</v>
      </c>
      <c r="G670" s="2">
        <f t="shared" si="57"/>
        <v>3.7208545438711799E-3</v>
      </c>
      <c r="H670" s="2" t="str">
        <f t="shared" si="58"/>
        <v>Sell</v>
      </c>
    </row>
    <row r="671" spans="1:8" ht="13.5" x14ac:dyDescent="0.25">
      <c r="A671" s="3">
        <f>TITRES_STAT!B674</f>
        <v>42982</v>
      </c>
      <c r="B671" s="17">
        <f>TITRES_STAT!D674</f>
        <v>1.9366000000000001</v>
      </c>
      <c r="C671" s="2">
        <f t="shared" si="60"/>
        <v>1.9494868795640827</v>
      </c>
      <c r="D671" s="2">
        <f t="shared" si="62"/>
        <v>1.9379635718511603</v>
      </c>
      <c r="E671" s="2">
        <f t="shared" si="61"/>
        <v>1.1523307712922426E-2</v>
      </c>
      <c r="F671" s="2">
        <f t="shared" si="59"/>
        <v>7.468356143217959E-3</v>
      </c>
      <c r="G671" s="2">
        <f t="shared" si="57"/>
        <v>4.054951569704467E-3</v>
      </c>
      <c r="H671" s="2" t="str">
        <f t="shared" si="58"/>
        <v>Sell</v>
      </c>
    </row>
    <row r="672" spans="1:8" ht="13.5" x14ac:dyDescent="0.25">
      <c r="A672" s="3">
        <f>TITRES_STAT!B675</f>
        <v>42983</v>
      </c>
      <c r="B672" s="17">
        <f>TITRES_STAT!D675</f>
        <v>1.9366000000000001</v>
      </c>
      <c r="C672" s="2">
        <f t="shared" si="60"/>
        <v>1.9495196673234547</v>
      </c>
      <c r="D672" s="2">
        <f t="shared" si="62"/>
        <v>1.9378625665288522</v>
      </c>
      <c r="E672" s="2">
        <f t="shared" si="61"/>
        <v>1.1657100794602471E-2</v>
      </c>
      <c r="F672" s="2">
        <f t="shared" si="59"/>
        <v>8.3061050734948624E-3</v>
      </c>
      <c r="G672" s="2">
        <f t="shared" si="57"/>
        <v>3.3509957211076084E-3</v>
      </c>
      <c r="H672" s="2" t="str">
        <f t="shared" si="58"/>
        <v>Sell</v>
      </c>
    </row>
    <row r="673" spans="1:8" ht="13.5" x14ac:dyDescent="0.25">
      <c r="A673" s="3">
        <f>TITRES_STAT!B676</f>
        <v>42984</v>
      </c>
      <c r="B673" s="17">
        <f>TITRES_STAT!D676</f>
        <v>1.9366000000000001</v>
      </c>
      <c r="C673" s="2">
        <f t="shared" si="60"/>
        <v>1.9485320261967694</v>
      </c>
      <c r="D673" s="2">
        <f t="shared" si="62"/>
        <v>1.9377690430822707</v>
      </c>
      <c r="E673" s="2">
        <f t="shared" si="61"/>
        <v>1.0762983114498637E-2</v>
      </c>
      <c r="F673" s="2">
        <f t="shared" si="59"/>
        <v>8.7974806816956182E-3</v>
      </c>
      <c r="G673" s="2">
        <f t="shared" si="57"/>
        <v>1.9655024328030183E-3</v>
      </c>
      <c r="H673" s="2" t="str">
        <f t="shared" si="58"/>
        <v>Sell</v>
      </c>
    </row>
    <row r="674" spans="1:8" ht="13.5" x14ac:dyDescent="0.25">
      <c r="A674" s="3">
        <f>TITRES_STAT!B677</f>
        <v>42985</v>
      </c>
      <c r="B674" s="17">
        <f>TITRES_STAT!D677</f>
        <v>1.9366000000000001</v>
      </c>
      <c r="C674" s="2">
        <f t="shared" si="60"/>
        <v>1.9476963298588048</v>
      </c>
      <c r="D674" s="2">
        <f t="shared" si="62"/>
        <v>1.9376824472983989</v>
      </c>
      <c r="E674" s="2">
        <f t="shared" si="61"/>
        <v>1.0013882560405918E-2</v>
      </c>
      <c r="F674" s="2">
        <f t="shared" si="59"/>
        <v>9.0407610574376792E-3</v>
      </c>
      <c r="G674" s="2">
        <f t="shared" si="57"/>
        <v>9.7312150296823864E-4</v>
      </c>
      <c r="H674" s="2" t="str">
        <f t="shared" si="58"/>
        <v>Sell</v>
      </c>
    </row>
    <row r="675" spans="1:8" ht="13.5" x14ac:dyDescent="0.25">
      <c r="A675" s="3">
        <f>TITRES_STAT!B678</f>
        <v>42986</v>
      </c>
      <c r="B675" s="17">
        <f>TITRES_STAT!D678</f>
        <v>1.93</v>
      </c>
      <c r="C675" s="2">
        <f t="shared" si="60"/>
        <v>1.9459892021882195</v>
      </c>
      <c r="D675" s="2">
        <f t="shared" si="62"/>
        <v>1.937113377128147</v>
      </c>
      <c r="E675" s="2">
        <f t="shared" si="61"/>
        <v>8.8758250600724509E-3</v>
      </c>
      <c r="F675" s="2">
        <f t="shared" si="59"/>
        <v>9.0077738579646335E-3</v>
      </c>
      <c r="G675" s="2">
        <f t="shared" si="57"/>
        <v>-1.3194879789218267E-4</v>
      </c>
      <c r="H675" s="2" t="str">
        <f t="shared" si="58"/>
        <v>Hold</v>
      </c>
    </row>
    <row r="676" spans="1:8" ht="13.5" x14ac:dyDescent="0.25">
      <c r="A676" s="3">
        <f>TITRES_STAT!B679</f>
        <v>42989</v>
      </c>
      <c r="B676" s="17">
        <f>TITRES_STAT!D679</f>
        <v>1.93</v>
      </c>
      <c r="C676" s="2">
        <f t="shared" si="60"/>
        <v>1.9435293249284933</v>
      </c>
      <c r="D676" s="2">
        <f t="shared" si="62"/>
        <v>1.9365864603038399</v>
      </c>
      <c r="E676" s="2">
        <f t="shared" si="61"/>
        <v>6.9428646246534331E-3</v>
      </c>
      <c r="F676" s="2">
        <f t="shared" si="59"/>
        <v>8.5947920113023935E-3</v>
      </c>
      <c r="G676" s="2">
        <f t="shared" ref="G676:G739" si="63">E676-F676</f>
        <v>-1.6519273866489603E-3</v>
      </c>
      <c r="H676" s="2" t="str">
        <f t="shared" ref="H676:H739" si="64">IF(G676&lt;0,"Hold","Sell")</f>
        <v>Hold</v>
      </c>
    </row>
    <row r="677" spans="1:8" ht="13.5" x14ac:dyDescent="0.25">
      <c r="A677" s="3">
        <f>TITRES_STAT!B680</f>
        <v>42990</v>
      </c>
      <c r="B677" s="17">
        <f>TITRES_STAT!D680</f>
        <v>1.9234</v>
      </c>
      <c r="C677" s="2">
        <f t="shared" si="60"/>
        <v>1.9424632749394943</v>
      </c>
      <c r="D677" s="2">
        <f t="shared" si="62"/>
        <v>1.9356096854665183</v>
      </c>
      <c r="E677" s="2">
        <f t="shared" si="61"/>
        <v>6.853589472975985E-3</v>
      </c>
      <c r="F677" s="2">
        <f t="shared" ref="F677:F740" si="65">(E677*(2/(10)))+((1-(2/10))*F676)</f>
        <v>8.2465515036371125E-3</v>
      </c>
      <c r="G677" s="2">
        <f t="shared" si="63"/>
        <v>-1.3929620306611275E-3</v>
      </c>
      <c r="H677" s="2" t="str">
        <f t="shared" si="64"/>
        <v>Hold</v>
      </c>
    </row>
    <row r="678" spans="1:8" ht="13.5" x14ac:dyDescent="0.25">
      <c r="A678" s="3">
        <f>TITRES_STAT!B681</f>
        <v>42991</v>
      </c>
      <c r="B678" s="17">
        <f>TITRES_STAT!D681</f>
        <v>1.9101999999999999</v>
      </c>
      <c r="C678" s="2">
        <f t="shared" si="60"/>
        <v>1.9425612326411106</v>
      </c>
      <c r="D678" s="2">
        <f t="shared" si="62"/>
        <v>1.9337274865430725</v>
      </c>
      <c r="E678" s="2">
        <f t="shared" si="61"/>
        <v>8.8337460980381088E-3</v>
      </c>
      <c r="F678" s="2">
        <f t="shared" si="65"/>
        <v>8.363990422517311E-3</v>
      </c>
      <c r="G678" s="2">
        <f t="shared" si="63"/>
        <v>4.6975567552079781E-4</v>
      </c>
      <c r="H678" s="2" t="str">
        <f t="shared" si="64"/>
        <v>Sell</v>
      </c>
    </row>
    <row r="679" spans="1:8" ht="13.5" x14ac:dyDescent="0.25">
      <c r="A679" s="3">
        <f>TITRES_STAT!B682</f>
        <v>42992</v>
      </c>
      <c r="B679" s="17">
        <f>TITRES_STAT!D682</f>
        <v>1.9101999999999999</v>
      </c>
      <c r="C679" s="2">
        <f t="shared" si="60"/>
        <v>1.9426441199270936</v>
      </c>
      <c r="D679" s="2">
        <f t="shared" si="62"/>
        <v>1.9319847097621041</v>
      </c>
      <c r="E679" s="2">
        <f t="shared" si="61"/>
        <v>1.0659410164989502E-2</v>
      </c>
      <c r="F679" s="2">
        <f t="shared" si="65"/>
        <v>8.8230743710117493E-3</v>
      </c>
      <c r="G679" s="2">
        <f t="shared" si="63"/>
        <v>1.836335793977753E-3</v>
      </c>
      <c r="H679" s="2" t="str">
        <f t="shared" si="64"/>
        <v>Sell</v>
      </c>
    </row>
    <row r="680" spans="1:8" ht="13.5" x14ac:dyDescent="0.25">
      <c r="A680" s="3">
        <f>TITRES_STAT!B683</f>
        <v>42993</v>
      </c>
      <c r="B680" s="17">
        <f>TITRES_STAT!D683</f>
        <v>1.9101999999999999</v>
      </c>
      <c r="C680" s="2">
        <f t="shared" si="60"/>
        <v>1.9417142553229256</v>
      </c>
      <c r="D680" s="2">
        <f t="shared" si="62"/>
        <v>1.9303710275575037</v>
      </c>
      <c r="E680" s="2">
        <f t="shared" si="61"/>
        <v>1.1343227765421959E-2</v>
      </c>
      <c r="F680" s="2">
        <f t="shared" si="65"/>
        <v>9.327105049893791E-3</v>
      </c>
      <c r="G680" s="2">
        <f t="shared" si="63"/>
        <v>2.0161227155281684E-3</v>
      </c>
      <c r="H680" s="2" t="str">
        <f t="shared" si="64"/>
        <v>Sell</v>
      </c>
    </row>
    <row r="681" spans="1:8" ht="13.5" x14ac:dyDescent="0.25">
      <c r="A681" s="3">
        <f>TITRES_STAT!B684</f>
        <v>42996</v>
      </c>
      <c r="B681" s="17">
        <f>TITRES_STAT!D684</f>
        <v>1.9168000000000001</v>
      </c>
      <c r="C681" s="2">
        <f t="shared" si="60"/>
        <v>1.9409274468117061</v>
      </c>
      <c r="D681" s="2">
        <f t="shared" si="62"/>
        <v>1.9293657662569479</v>
      </c>
      <c r="E681" s="2">
        <f t="shared" si="61"/>
        <v>1.1561680554758258E-2</v>
      </c>
      <c r="F681" s="2">
        <f t="shared" si="65"/>
        <v>9.774020150866685E-3</v>
      </c>
      <c r="G681" s="2">
        <f t="shared" si="63"/>
        <v>1.7876604038915729E-3</v>
      </c>
      <c r="H681" s="2" t="str">
        <f t="shared" si="64"/>
        <v>Sell</v>
      </c>
    </row>
    <row r="682" spans="1:8" ht="13.5" x14ac:dyDescent="0.25">
      <c r="A682" s="3">
        <f>TITRES_STAT!B685</f>
        <v>42997</v>
      </c>
      <c r="B682" s="17">
        <f>TITRES_STAT!D685</f>
        <v>1.9168000000000001</v>
      </c>
      <c r="C682" s="2">
        <f t="shared" si="60"/>
        <v>1.9402616857637516</v>
      </c>
      <c r="D682" s="2">
        <f t="shared" si="62"/>
        <v>1.9284349687564333</v>
      </c>
      <c r="E682" s="2">
        <f t="shared" si="61"/>
        <v>1.1826717007318299E-2</v>
      </c>
      <c r="F682" s="2">
        <f t="shared" si="65"/>
        <v>1.0184559522157008E-2</v>
      </c>
      <c r="G682" s="2">
        <f t="shared" si="63"/>
        <v>1.6421574851612913E-3</v>
      </c>
      <c r="H682" s="2" t="str">
        <f t="shared" si="64"/>
        <v>Sell</v>
      </c>
    </row>
    <row r="683" spans="1:8" ht="13.5" x14ac:dyDescent="0.25">
      <c r="A683" s="3">
        <f>TITRES_STAT!B686</f>
        <v>42998</v>
      </c>
      <c r="B683" s="17">
        <f>TITRES_STAT!D686</f>
        <v>1.9168000000000001</v>
      </c>
      <c r="C683" s="2">
        <f t="shared" si="60"/>
        <v>1.9396983494924052</v>
      </c>
      <c r="D683" s="2">
        <f t="shared" si="62"/>
        <v>1.9275731192189198</v>
      </c>
      <c r="E683" s="2">
        <f t="shared" si="61"/>
        <v>1.2125230273485332E-2</v>
      </c>
      <c r="F683" s="2">
        <f t="shared" si="65"/>
        <v>1.0572693672422672E-2</v>
      </c>
      <c r="G683" s="2">
        <f t="shared" si="63"/>
        <v>1.5525366010626599E-3</v>
      </c>
      <c r="H683" s="2" t="str">
        <f t="shared" si="64"/>
        <v>Sell</v>
      </c>
    </row>
    <row r="684" spans="1:8" ht="13.5" x14ac:dyDescent="0.25">
      <c r="A684" s="3">
        <f>TITRES_STAT!B687</f>
        <v>43000</v>
      </c>
      <c r="B684" s="17">
        <f>TITRES_STAT!D687</f>
        <v>1.9168000000000001</v>
      </c>
      <c r="C684" s="2">
        <f t="shared" si="60"/>
        <v>1.9392216803397275</v>
      </c>
      <c r="D684" s="2">
        <f t="shared" si="62"/>
        <v>1.9267751103878887</v>
      </c>
      <c r="E684" s="2">
        <f t="shared" si="61"/>
        <v>1.2446569951838793E-2</v>
      </c>
      <c r="F684" s="2">
        <f t="shared" si="65"/>
        <v>1.0947468928305896E-2</v>
      </c>
      <c r="G684" s="2">
        <f t="shared" si="63"/>
        <v>1.4991010235328971E-3</v>
      </c>
      <c r="H684" s="2" t="str">
        <f t="shared" si="64"/>
        <v>Sell</v>
      </c>
    </row>
    <row r="685" spans="1:8" ht="13.5" x14ac:dyDescent="0.25">
      <c r="A685" s="3">
        <f>TITRES_STAT!B688</f>
        <v>43003</v>
      </c>
      <c r="B685" s="17">
        <f>TITRES_STAT!D688</f>
        <v>1.9168000000000001</v>
      </c>
      <c r="C685" s="2">
        <f t="shared" si="60"/>
        <v>1.9378029602874616</v>
      </c>
      <c r="D685" s="2">
        <f t="shared" si="62"/>
        <v>1.9260362133221192</v>
      </c>
      <c r="E685" s="2">
        <f t="shared" si="61"/>
        <v>1.1766746965342412E-2</v>
      </c>
      <c r="F685" s="2">
        <f t="shared" si="65"/>
        <v>1.1111324535713198E-2</v>
      </c>
      <c r="G685" s="2">
        <f t="shared" si="63"/>
        <v>6.554224296292134E-4</v>
      </c>
      <c r="H685" s="2" t="str">
        <f t="shared" si="64"/>
        <v>Sell</v>
      </c>
    </row>
    <row r="686" spans="1:8" ht="13.5" x14ac:dyDescent="0.25">
      <c r="A686" s="3">
        <f>TITRES_STAT!B689</f>
        <v>43004</v>
      </c>
      <c r="B686" s="17">
        <f>TITRES_STAT!D689</f>
        <v>1.9101999999999999</v>
      </c>
      <c r="C686" s="2">
        <f t="shared" si="60"/>
        <v>1.9366025048586213</v>
      </c>
      <c r="D686" s="2">
        <f t="shared" si="62"/>
        <v>1.9248631604834436</v>
      </c>
      <c r="E686" s="2">
        <f t="shared" si="61"/>
        <v>1.1739344375177652E-2</v>
      </c>
      <c r="F686" s="2">
        <f t="shared" si="65"/>
        <v>1.1236928503606091E-2</v>
      </c>
      <c r="G686" s="2">
        <f t="shared" si="63"/>
        <v>5.0241587157156056E-4</v>
      </c>
      <c r="H686" s="2" t="str">
        <f t="shared" si="64"/>
        <v>Sell</v>
      </c>
    </row>
    <row r="687" spans="1:8" ht="13.5" x14ac:dyDescent="0.25">
      <c r="A687" s="3">
        <f>TITRES_STAT!B690</f>
        <v>43005</v>
      </c>
      <c r="B687" s="17">
        <f>TITRES_STAT!D690</f>
        <v>1.9101999999999999</v>
      </c>
      <c r="C687" s="2">
        <f t="shared" si="60"/>
        <v>1.9345713502649873</v>
      </c>
      <c r="D687" s="2">
        <f t="shared" si="62"/>
        <v>1.9237770004476329</v>
      </c>
      <c r="E687" s="2">
        <f t="shared" si="61"/>
        <v>1.0794349817354387E-2</v>
      </c>
      <c r="F687" s="2">
        <f t="shared" si="65"/>
        <v>1.114841276635575E-2</v>
      </c>
      <c r="G687" s="2">
        <f t="shared" si="63"/>
        <v>-3.5406294900136234E-4</v>
      </c>
      <c r="H687" s="2" t="str">
        <f t="shared" si="64"/>
        <v>Hold</v>
      </c>
    </row>
    <row r="688" spans="1:8" ht="13.5" x14ac:dyDescent="0.25">
      <c r="A688" s="3">
        <f>TITRES_STAT!B691</f>
        <v>43006</v>
      </c>
      <c r="B688" s="17">
        <f>TITRES_STAT!D691</f>
        <v>1.897</v>
      </c>
      <c r="C688" s="2">
        <f t="shared" si="60"/>
        <v>1.9308219117626817</v>
      </c>
      <c r="D688" s="2">
        <f t="shared" si="62"/>
        <v>1.9217935189329933</v>
      </c>
      <c r="E688" s="2">
        <f t="shared" si="61"/>
        <v>9.0283928296883698E-3</v>
      </c>
      <c r="F688" s="2">
        <f t="shared" si="65"/>
        <v>1.0724408779022275E-2</v>
      </c>
      <c r="G688" s="2">
        <f t="shared" si="63"/>
        <v>-1.6960159493339053E-3</v>
      </c>
      <c r="H688" s="2" t="str">
        <f t="shared" si="64"/>
        <v>Hold</v>
      </c>
    </row>
    <row r="689" spans="1:8" ht="13.5" x14ac:dyDescent="0.25">
      <c r="A689" s="3">
        <f>TITRES_STAT!B692</f>
        <v>43007</v>
      </c>
      <c r="B689" s="17">
        <f>TITRES_STAT!D692</f>
        <v>1.9101999999999999</v>
      </c>
      <c r="C689" s="2">
        <f t="shared" si="60"/>
        <v>1.9276493099530385</v>
      </c>
      <c r="D689" s="2">
        <f t="shared" si="62"/>
        <v>1.9209347397527716</v>
      </c>
      <c r="E689" s="2">
        <f t="shared" si="61"/>
        <v>6.7145702002668894E-3</v>
      </c>
      <c r="F689" s="2">
        <f t="shared" si="65"/>
        <v>9.9224410632711979E-3</v>
      </c>
      <c r="G689" s="2">
        <f t="shared" si="63"/>
        <v>-3.2078708630043085E-3</v>
      </c>
      <c r="H689" s="2" t="str">
        <f t="shared" si="64"/>
        <v>Hold</v>
      </c>
    </row>
    <row r="690" spans="1:8" ht="13.5" x14ac:dyDescent="0.25">
      <c r="A690" s="3">
        <f>TITRES_STAT!B693</f>
        <v>43010</v>
      </c>
      <c r="B690" s="17">
        <f>TITRES_STAT!D693</f>
        <v>1.9036</v>
      </c>
      <c r="C690" s="2">
        <f t="shared" si="60"/>
        <v>1.9249648007294942</v>
      </c>
      <c r="D690" s="2">
        <f t="shared" si="62"/>
        <v>1.91965068495627</v>
      </c>
      <c r="E690" s="2">
        <f t="shared" si="61"/>
        <v>5.3141157732241595E-3</v>
      </c>
      <c r="F690" s="2">
        <f t="shared" si="65"/>
        <v>9.0007760052617913E-3</v>
      </c>
      <c r="G690" s="2">
        <f t="shared" si="63"/>
        <v>-3.6866602320376318E-3</v>
      </c>
      <c r="H690" s="2" t="str">
        <f t="shared" si="64"/>
        <v>Hold</v>
      </c>
    </row>
    <row r="691" spans="1:8" ht="13.5" x14ac:dyDescent="0.25">
      <c r="A691" s="3">
        <f>TITRES_STAT!B694</f>
        <v>43011</v>
      </c>
      <c r="B691" s="17">
        <f>TITRES_STAT!D694</f>
        <v>1.8773</v>
      </c>
      <c r="C691" s="2">
        <f t="shared" si="60"/>
        <v>1.9237086775403414</v>
      </c>
      <c r="D691" s="2">
        <f t="shared" si="62"/>
        <v>1.9165135971817315</v>
      </c>
      <c r="E691" s="2">
        <f t="shared" si="61"/>
        <v>7.1950803586098289E-3</v>
      </c>
      <c r="F691" s="2">
        <f t="shared" si="65"/>
        <v>8.6396368759313995E-3</v>
      </c>
      <c r="G691" s="2">
        <f t="shared" si="63"/>
        <v>-1.4445565173215706E-3</v>
      </c>
      <c r="H691" s="2" t="str">
        <f t="shared" si="64"/>
        <v>Hold</v>
      </c>
    </row>
    <row r="692" spans="1:8" ht="13.5" x14ac:dyDescent="0.25">
      <c r="A692" s="3">
        <f>TITRES_STAT!B695</f>
        <v>43012</v>
      </c>
      <c r="B692" s="17">
        <f>TITRES_STAT!D695</f>
        <v>1.9101999999999999</v>
      </c>
      <c r="C692" s="2">
        <f t="shared" si="60"/>
        <v>1.9226458040725967</v>
      </c>
      <c r="D692" s="2">
        <f t="shared" si="62"/>
        <v>1.916045923316418</v>
      </c>
      <c r="E692" s="2">
        <f t="shared" si="61"/>
        <v>6.5998807561786776E-3</v>
      </c>
      <c r="F692" s="2">
        <f t="shared" si="65"/>
        <v>8.2316856519808555E-3</v>
      </c>
      <c r="G692" s="2">
        <f t="shared" si="63"/>
        <v>-1.6318048958021778E-3</v>
      </c>
      <c r="H692" s="2" t="str">
        <f t="shared" si="64"/>
        <v>Hold</v>
      </c>
    </row>
    <row r="693" spans="1:8" ht="13.5" x14ac:dyDescent="0.25">
      <c r="A693" s="3">
        <f>TITRES_STAT!B696</f>
        <v>43013</v>
      </c>
      <c r="B693" s="17">
        <f>TITRES_STAT!D696</f>
        <v>1.9101999999999999</v>
      </c>
      <c r="C693" s="2">
        <f t="shared" si="60"/>
        <v>1.9217464495998895</v>
      </c>
      <c r="D693" s="2">
        <f t="shared" si="62"/>
        <v>1.9156128919596462</v>
      </c>
      <c r="E693" s="2">
        <f t="shared" si="61"/>
        <v>6.133557640243259E-3</v>
      </c>
      <c r="F693" s="2">
        <f t="shared" si="65"/>
        <v>7.8120600496333365E-3</v>
      </c>
      <c r="G693" s="2">
        <f t="shared" si="63"/>
        <v>-1.6785024093900775E-3</v>
      </c>
      <c r="H693" s="2" t="str">
        <f t="shared" si="64"/>
        <v>Hold</v>
      </c>
    </row>
    <row r="694" spans="1:8" ht="13.5" x14ac:dyDescent="0.25">
      <c r="A694" s="3">
        <f>TITRES_STAT!B697</f>
        <v>43014</v>
      </c>
      <c r="B694" s="17">
        <f>TITRES_STAT!D697</f>
        <v>1.9101999999999999</v>
      </c>
      <c r="C694" s="2">
        <f t="shared" si="60"/>
        <v>1.9209854573537528</v>
      </c>
      <c r="D694" s="2">
        <f t="shared" si="62"/>
        <v>1.9152119369996723</v>
      </c>
      <c r="E694" s="2">
        <f t="shared" si="61"/>
        <v>5.7735203540805191E-3</v>
      </c>
      <c r="F694" s="2">
        <f t="shared" si="65"/>
        <v>7.4043521105227736E-3</v>
      </c>
      <c r="G694" s="2">
        <f t="shared" si="63"/>
        <v>-1.6308317564422544E-3</v>
      </c>
      <c r="H694" s="2" t="str">
        <f t="shared" si="64"/>
        <v>Hold</v>
      </c>
    </row>
    <row r="695" spans="1:8" ht="13.5" x14ac:dyDescent="0.25">
      <c r="A695" s="3">
        <f>TITRES_STAT!B698</f>
        <v>43017</v>
      </c>
      <c r="B695" s="17">
        <f>TITRES_STAT!D698</f>
        <v>1.9101999999999999</v>
      </c>
      <c r="C695" s="2">
        <f t="shared" si="60"/>
        <v>1.9203415408377909</v>
      </c>
      <c r="D695" s="2">
        <f t="shared" si="62"/>
        <v>1.9148406824071038</v>
      </c>
      <c r="E695" s="2">
        <f t="shared" si="61"/>
        <v>5.5008584306870389E-3</v>
      </c>
      <c r="F695" s="2">
        <f t="shared" si="65"/>
        <v>7.0236533745556273E-3</v>
      </c>
      <c r="G695" s="2">
        <f t="shared" si="63"/>
        <v>-1.5227949438685884E-3</v>
      </c>
      <c r="H695" s="2" t="str">
        <f t="shared" si="64"/>
        <v>Hold</v>
      </c>
    </row>
    <row r="696" spans="1:8" ht="13.5" x14ac:dyDescent="0.25">
      <c r="A696" s="3">
        <f>TITRES_STAT!B699</f>
        <v>43018</v>
      </c>
      <c r="B696" s="17">
        <f>TITRES_STAT!D699</f>
        <v>1.9101999999999999</v>
      </c>
      <c r="C696" s="2">
        <f t="shared" si="60"/>
        <v>1.918781303785823</v>
      </c>
      <c r="D696" s="2">
        <f t="shared" si="62"/>
        <v>1.9144969281547257</v>
      </c>
      <c r="E696" s="2">
        <f t="shared" si="61"/>
        <v>4.2843756310972925E-3</v>
      </c>
      <c r="F696" s="2">
        <f t="shared" si="65"/>
        <v>6.4757978258639607E-3</v>
      </c>
      <c r="G696" s="2">
        <f t="shared" si="63"/>
        <v>-2.1914221947666682E-3</v>
      </c>
      <c r="H696" s="2" t="str">
        <f t="shared" si="64"/>
        <v>Hold</v>
      </c>
    </row>
    <row r="697" spans="1:8" ht="13.5" x14ac:dyDescent="0.25">
      <c r="A697" s="3">
        <f>TITRES_STAT!B700</f>
        <v>43019</v>
      </c>
      <c r="B697" s="17">
        <f>TITRES_STAT!D700</f>
        <v>1.9036</v>
      </c>
      <c r="C697" s="2">
        <f t="shared" si="60"/>
        <v>1.9174611032033888</v>
      </c>
      <c r="D697" s="2">
        <f t="shared" si="62"/>
        <v>1.9136897482914128</v>
      </c>
      <c r="E697" s="2">
        <f t="shared" si="61"/>
        <v>3.7713549119759993E-3</v>
      </c>
      <c r="F697" s="2">
        <f t="shared" si="65"/>
        <v>5.9349092430863691E-3</v>
      </c>
      <c r="G697" s="2">
        <f t="shared" si="63"/>
        <v>-2.1635543311103698E-3</v>
      </c>
      <c r="H697" s="2" t="str">
        <f t="shared" si="64"/>
        <v>Hold</v>
      </c>
    </row>
    <row r="698" spans="1:8" ht="13.5" x14ac:dyDescent="0.25">
      <c r="A698" s="3">
        <f>TITRES_STAT!B701</f>
        <v>43020</v>
      </c>
      <c r="B698" s="17">
        <f>TITRES_STAT!D701</f>
        <v>1.9101999999999999</v>
      </c>
      <c r="C698" s="2">
        <f t="shared" si="60"/>
        <v>1.9143132411720982</v>
      </c>
      <c r="D698" s="2">
        <f t="shared" si="62"/>
        <v>1.9134312484179747</v>
      </c>
      <c r="E698" s="2">
        <f t="shared" si="61"/>
        <v>8.8199275412348399E-4</v>
      </c>
      <c r="F698" s="2">
        <f t="shared" si="65"/>
        <v>4.9243259452937923E-3</v>
      </c>
      <c r="G698" s="2">
        <f t="shared" si="63"/>
        <v>-4.0423331911703083E-3</v>
      </c>
      <c r="H698" s="2" t="str">
        <f t="shared" si="64"/>
        <v>Hold</v>
      </c>
    </row>
    <row r="699" spans="1:8" ht="13.5" x14ac:dyDescent="0.25">
      <c r="A699" s="3">
        <f>TITRES_STAT!B702</f>
        <v>43021</v>
      </c>
      <c r="B699" s="17">
        <f>TITRES_STAT!D702</f>
        <v>1.9036</v>
      </c>
      <c r="C699" s="2">
        <f t="shared" si="60"/>
        <v>1.9136804348379293</v>
      </c>
      <c r="D699" s="2">
        <f t="shared" si="62"/>
        <v>1.9127030077944212</v>
      </c>
      <c r="E699" s="2">
        <f t="shared" si="61"/>
        <v>9.7742704350811671E-4</v>
      </c>
      <c r="F699" s="2">
        <f t="shared" si="65"/>
        <v>4.1349461649366577E-3</v>
      </c>
      <c r="G699" s="2">
        <f t="shared" si="63"/>
        <v>-3.157519121428541E-3</v>
      </c>
      <c r="H699" s="2" t="str">
        <f t="shared" si="64"/>
        <v>Hold</v>
      </c>
    </row>
    <row r="700" spans="1:8" ht="13.5" x14ac:dyDescent="0.25">
      <c r="A700" s="3">
        <f>TITRES_STAT!B703</f>
        <v>43024</v>
      </c>
      <c r="B700" s="17">
        <f>TITRES_STAT!D703</f>
        <v>1.9036</v>
      </c>
      <c r="C700" s="2">
        <f t="shared" si="60"/>
        <v>1.912129598709017</v>
      </c>
      <c r="D700" s="2">
        <f t="shared" si="62"/>
        <v>1.9120287109207603</v>
      </c>
      <c r="E700" s="2">
        <f t="shared" si="61"/>
        <v>1.008877882566761E-4</v>
      </c>
      <c r="F700" s="2">
        <f t="shared" si="65"/>
        <v>3.3281344896006616E-3</v>
      </c>
      <c r="G700" s="2">
        <f t="shared" si="63"/>
        <v>-3.2272467013439855E-3</v>
      </c>
      <c r="H700" s="2" t="str">
        <f t="shared" si="64"/>
        <v>Hold</v>
      </c>
    </row>
    <row r="701" spans="1:8" ht="13.5" x14ac:dyDescent="0.25">
      <c r="A701" s="3">
        <f>TITRES_STAT!B704</f>
        <v>43025</v>
      </c>
      <c r="B701" s="17">
        <f>TITRES_STAT!D704</f>
        <v>1.897</v>
      </c>
      <c r="C701" s="2">
        <f t="shared" si="60"/>
        <v>1.9067711989076299</v>
      </c>
      <c r="D701" s="2">
        <f t="shared" si="62"/>
        <v>1.9109154730747782</v>
      </c>
      <c r="E701" s="2">
        <f t="shared" si="61"/>
        <v>-4.144274167148243E-3</v>
      </c>
      <c r="F701" s="2">
        <f t="shared" si="65"/>
        <v>1.8336527582508808E-3</v>
      </c>
      <c r="G701" s="2">
        <f t="shared" si="63"/>
        <v>-5.9779269253991234E-3</v>
      </c>
      <c r="H701" s="2" t="str">
        <f t="shared" si="64"/>
        <v>Hold</v>
      </c>
    </row>
    <row r="702" spans="1:8" ht="13.5" x14ac:dyDescent="0.25">
      <c r="A702" s="3">
        <f>TITRES_STAT!B705</f>
        <v>43026</v>
      </c>
      <c r="B702" s="17">
        <f>TITRES_STAT!D705</f>
        <v>1.897</v>
      </c>
      <c r="C702" s="2">
        <f t="shared" si="60"/>
        <v>1.9072987067679945</v>
      </c>
      <c r="D702" s="2">
        <f t="shared" si="62"/>
        <v>1.9098846972914612</v>
      </c>
      <c r="E702" s="2">
        <f t="shared" si="61"/>
        <v>-2.5859905234666414E-3</v>
      </c>
      <c r="F702" s="2">
        <f t="shared" si="65"/>
        <v>9.4972410190737641E-4</v>
      </c>
      <c r="G702" s="2">
        <f t="shared" si="63"/>
        <v>-3.5357146253740179E-3</v>
      </c>
      <c r="H702" s="2" t="str">
        <f t="shared" si="64"/>
        <v>Hold</v>
      </c>
    </row>
    <row r="703" spans="1:8" ht="13.5" x14ac:dyDescent="0.25">
      <c r="A703" s="3">
        <f>TITRES_STAT!B706</f>
        <v>43027</v>
      </c>
      <c r="B703" s="17">
        <f>TITRES_STAT!D706</f>
        <v>1.8904000000000001</v>
      </c>
      <c r="C703" s="2">
        <f t="shared" si="60"/>
        <v>1.9077450595729184</v>
      </c>
      <c r="D703" s="2">
        <f t="shared" si="62"/>
        <v>1.9084413863809826</v>
      </c>
      <c r="E703" s="2">
        <f t="shared" si="61"/>
        <v>-6.96326808064196E-4</v>
      </c>
      <c r="F703" s="2">
        <f t="shared" si="65"/>
        <v>6.205139199130619E-4</v>
      </c>
      <c r="G703" s="2">
        <f t="shared" si="63"/>
        <v>-1.316840727977258E-3</v>
      </c>
      <c r="H703" s="2" t="str">
        <f t="shared" si="64"/>
        <v>Hold</v>
      </c>
    </row>
    <row r="704" spans="1:8" ht="13.5" x14ac:dyDescent="0.25">
      <c r="A704" s="3">
        <f>TITRES_STAT!B707</f>
        <v>43028</v>
      </c>
      <c r="B704" s="17">
        <f>TITRES_STAT!D707</f>
        <v>1.8904000000000001</v>
      </c>
      <c r="C704" s="2">
        <f t="shared" si="60"/>
        <v>1.9081227427155465</v>
      </c>
      <c r="D704" s="2">
        <f t="shared" si="62"/>
        <v>1.9071049873897987</v>
      </c>
      <c r="E704" s="2">
        <f t="shared" si="61"/>
        <v>1.0177553257477712E-3</v>
      </c>
      <c r="F704" s="2">
        <f t="shared" si="65"/>
        <v>6.9996220108000371E-4</v>
      </c>
      <c r="G704" s="2">
        <f t="shared" si="63"/>
        <v>3.1779312466776745E-4</v>
      </c>
      <c r="H704" s="2" t="str">
        <f t="shared" si="64"/>
        <v>Sell</v>
      </c>
    </row>
    <row r="705" spans="1:8" ht="13.5" x14ac:dyDescent="0.25">
      <c r="A705" s="3">
        <f>TITRES_STAT!B708</f>
        <v>43031</v>
      </c>
      <c r="B705" s="17">
        <f>TITRES_STAT!D708</f>
        <v>1.9101999999999999</v>
      </c>
      <c r="C705" s="2">
        <f t="shared" si="60"/>
        <v>1.9084423207593086</v>
      </c>
      <c r="D705" s="2">
        <f t="shared" si="62"/>
        <v>1.907334247583147</v>
      </c>
      <c r="E705" s="2">
        <f t="shared" si="61"/>
        <v>1.1080731761616835E-3</v>
      </c>
      <c r="F705" s="2">
        <f t="shared" si="65"/>
        <v>7.8158439609633975E-4</v>
      </c>
      <c r="G705" s="2">
        <f t="shared" si="63"/>
        <v>3.264887800653438E-4</v>
      </c>
      <c r="H705" s="2" t="str">
        <f t="shared" si="64"/>
        <v>Sell</v>
      </c>
    </row>
    <row r="706" spans="1:8" ht="13.5" x14ac:dyDescent="0.25">
      <c r="A706" s="3">
        <f>TITRES_STAT!B709</f>
        <v>43032</v>
      </c>
      <c r="B706" s="17">
        <f>TITRES_STAT!D709</f>
        <v>1.9036</v>
      </c>
      <c r="C706" s="2">
        <f t="shared" si="60"/>
        <v>1.9087127329501843</v>
      </c>
      <c r="D706" s="2">
        <f t="shared" si="62"/>
        <v>1.9070576366510621</v>
      </c>
      <c r="E706" s="2">
        <f t="shared" si="61"/>
        <v>1.655096299122194E-3</v>
      </c>
      <c r="F706" s="2">
        <f t="shared" si="65"/>
        <v>9.562867767015106E-4</v>
      </c>
      <c r="G706" s="2">
        <f t="shared" si="63"/>
        <v>6.9880952242068342E-4</v>
      </c>
      <c r="H706" s="2" t="str">
        <f t="shared" si="64"/>
        <v>Sell</v>
      </c>
    </row>
    <row r="707" spans="1:8" ht="13.5" x14ac:dyDescent="0.25">
      <c r="A707" s="3">
        <f>TITRES_STAT!B710</f>
        <v>43033</v>
      </c>
      <c r="B707" s="17">
        <f>TITRES_STAT!D710</f>
        <v>1.9036</v>
      </c>
      <c r="C707" s="2">
        <f t="shared" si="60"/>
        <v>1.9079261586501559</v>
      </c>
      <c r="D707" s="2">
        <f t="shared" si="62"/>
        <v>1.9068015154176501</v>
      </c>
      <c r="E707" s="2">
        <f t="shared" si="61"/>
        <v>1.1246432325058286E-3</v>
      </c>
      <c r="F707" s="2">
        <f t="shared" si="65"/>
        <v>9.8995806786237412E-4</v>
      </c>
      <c r="G707" s="2">
        <f t="shared" si="63"/>
        <v>1.3468516464345453E-4</v>
      </c>
      <c r="H707" s="2" t="str">
        <f t="shared" si="64"/>
        <v>Sell</v>
      </c>
    </row>
    <row r="708" spans="1:8" ht="13.5" x14ac:dyDescent="0.25">
      <c r="A708" s="3">
        <f>TITRES_STAT!B711</f>
        <v>43034</v>
      </c>
      <c r="B708" s="17">
        <f>TITRES_STAT!D711</f>
        <v>1.93</v>
      </c>
      <c r="C708" s="2">
        <f t="shared" si="60"/>
        <v>1.9082759803962859</v>
      </c>
      <c r="D708" s="2">
        <f t="shared" si="62"/>
        <v>1.9085199216830093</v>
      </c>
      <c r="E708" s="2">
        <f t="shared" si="61"/>
        <v>-2.4394128672344806E-4</v>
      </c>
      <c r="F708" s="2">
        <f t="shared" si="65"/>
        <v>7.4317819694520975E-4</v>
      </c>
      <c r="G708" s="2">
        <f t="shared" si="63"/>
        <v>-9.8711948366865792E-4</v>
      </c>
      <c r="H708" s="2" t="str">
        <f t="shared" si="64"/>
        <v>Hold</v>
      </c>
    </row>
    <row r="709" spans="1:8" ht="13.5" x14ac:dyDescent="0.25">
      <c r="A709" s="3">
        <f>TITRES_STAT!B712</f>
        <v>43035</v>
      </c>
      <c r="B709" s="17">
        <f>TITRES_STAT!D712</f>
        <v>1.93</v>
      </c>
      <c r="C709" s="2">
        <f t="shared" si="60"/>
        <v>1.9075565987968572</v>
      </c>
      <c r="D709" s="2">
        <f t="shared" si="62"/>
        <v>1.910111038595379</v>
      </c>
      <c r="E709" s="2">
        <f t="shared" si="61"/>
        <v>-2.5544397985217682E-3</v>
      </c>
      <c r="F709" s="2">
        <f t="shared" si="65"/>
        <v>8.3654597851814234E-5</v>
      </c>
      <c r="G709" s="2">
        <f t="shared" si="63"/>
        <v>-2.6380943963735825E-3</v>
      </c>
      <c r="H709" s="2" t="str">
        <f t="shared" si="64"/>
        <v>Hold</v>
      </c>
    </row>
    <row r="710" spans="1:8" ht="13.5" x14ac:dyDescent="0.25">
      <c r="A710" s="3">
        <f>TITRES_STAT!B713</f>
        <v>43038</v>
      </c>
      <c r="B710" s="17">
        <f>TITRES_STAT!D713</f>
        <v>1.9234</v>
      </c>
      <c r="C710" s="2">
        <f t="shared" si="60"/>
        <v>1.9069478912896485</v>
      </c>
      <c r="D710" s="2">
        <f t="shared" si="62"/>
        <v>1.9110954061068324</v>
      </c>
      <c r="E710" s="2">
        <f t="shared" si="61"/>
        <v>-4.1475148171838949E-3</v>
      </c>
      <c r="F710" s="2">
        <f t="shared" si="65"/>
        <v>-7.6257928515532762E-4</v>
      </c>
      <c r="G710" s="2">
        <f t="shared" si="63"/>
        <v>-3.3849355320285674E-3</v>
      </c>
      <c r="H710" s="2" t="str">
        <f t="shared" si="64"/>
        <v>Hold</v>
      </c>
    </row>
    <row r="711" spans="1:8" ht="13.5" x14ac:dyDescent="0.25">
      <c r="A711" s="3">
        <f>TITRES_STAT!B714</f>
        <v>43039</v>
      </c>
      <c r="B711" s="17">
        <f>TITRES_STAT!D714</f>
        <v>1.9234</v>
      </c>
      <c r="C711" s="2">
        <f t="shared" si="60"/>
        <v>1.9054174464758564</v>
      </c>
      <c r="D711" s="2">
        <f t="shared" si="62"/>
        <v>1.9120068575063263</v>
      </c>
      <c r="E711" s="2">
        <f t="shared" si="61"/>
        <v>-6.5894110304698383E-3</v>
      </c>
      <c r="F711" s="2">
        <f t="shared" si="65"/>
        <v>-1.9279456342182299E-3</v>
      </c>
      <c r="G711" s="2">
        <f t="shared" si="63"/>
        <v>-4.661465396251608E-3</v>
      </c>
      <c r="H711" s="2" t="str">
        <f t="shared" si="64"/>
        <v>Hold</v>
      </c>
    </row>
    <row r="712" spans="1:8" ht="13.5" x14ac:dyDescent="0.25">
      <c r="A712" s="3">
        <f>TITRES_STAT!B715</f>
        <v>43040</v>
      </c>
      <c r="B712" s="17">
        <f>TITRES_STAT!D715</f>
        <v>1.9234</v>
      </c>
      <c r="C712" s="2">
        <f t="shared" si="60"/>
        <v>1.9041224547103401</v>
      </c>
      <c r="D712" s="2">
        <f t="shared" si="62"/>
        <v>1.9128507939873391</v>
      </c>
      <c r="E712" s="2">
        <f t="shared" si="61"/>
        <v>-8.7283392769990087E-3</v>
      </c>
      <c r="F712" s="2">
        <f t="shared" si="65"/>
        <v>-3.2880243627743857E-3</v>
      </c>
      <c r="G712" s="2">
        <f t="shared" si="63"/>
        <v>-5.440314914224623E-3</v>
      </c>
      <c r="H712" s="2" t="str">
        <f t="shared" si="64"/>
        <v>Hold</v>
      </c>
    </row>
    <row r="713" spans="1:8" ht="13.5" x14ac:dyDescent="0.25">
      <c r="A713" s="3">
        <f>TITRES_STAT!B716</f>
        <v>43041</v>
      </c>
      <c r="B713" s="17">
        <f>TITRES_STAT!D716</f>
        <v>1.9234</v>
      </c>
      <c r="C713" s="2">
        <f t="shared" si="60"/>
        <v>1.9020113078318261</v>
      </c>
      <c r="D713" s="2">
        <f t="shared" si="62"/>
        <v>1.9136322166549435</v>
      </c>
      <c r="E713" s="2">
        <f t="shared" si="61"/>
        <v>-1.1620908823117393E-2</v>
      </c>
      <c r="F713" s="2">
        <f t="shared" si="65"/>
        <v>-4.9546012548429873E-3</v>
      </c>
      <c r="G713" s="2">
        <f t="shared" si="63"/>
        <v>-6.6663075682744056E-3</v>
      </c>
      <c r="H713" s="2" t="str">
        <f t="shared" si="64"/>
        <v>Hold</v>
      </c>
    </row>
    <row r="714" spans="1:8" ht="13.5" x14ac:dyDescent="0.25">
      <c r="A714" s="3">
        <f>TITRES_STAT!B717</f>
        <v>43042</v>
      </c>
      <c r="B714" s="17">
        <f>TITRES_STAT!D717</f>
        <v>1.93</v>
      </c>
      <c r="C714" s="2">
        <f t="shared" si="60"/>
        <v>1.900224952780776</v>
      </c>
      <c r="D714" s="2">
        <f t="shared" si="62"/>
        <v>1.9148446450508736</v>
      </c>
      <c r="E714" s="2">
        <f t="shared" si="61"/>
        <v>-1.4619692270097628E-2</v>
      </c>
      <c r="F714" s="2">
        <f t="shared" si="65"/>
        <v>-6.8876194578939157E-3</v>
      </c>
      <c r="G714" s="2">
        <f t="shared" si="63"/>
        <v>-7.7320728122037127E-3</v>
      </c>
      <c r="H714" s="2" t="str">
        <f t="shared" si="64"/>
        <v>Hold</v>
      </c>
    </row>
    <row r="715" spans="1:8" ht="13.5" x14ac:dyDescent="0.25">
      <c r="A715" s="3">
        <f>TITRES_STAT!B718</f>
        <v>43045</v>
      </c>
      <c r="B715" s="17">
        <f>TITRES_STAT!D718</f>
        <v>1.93</v>
      </c>
      <c r="C715" s="2">
        <f t="shared" si="60"/>
        <v>1.9017595754298875</v>
      </c>
      <c r="D715" s="2">
        <f t="shared" si="62"/>
        <v>1.9159672639359941</v>
      </c>
      <c r="E715" s="2">
        <f t="shared" si="61"/>
        <v>-1.4207688506106653E-2</v>
      </c>
      <c r="F715" s="2">
        <f t="shared" si="65"/>
        <v>-8.3516332675364641E-3</v>
      </c>
      <c r="G715" s="2">
        <f t="shared" si="63"/>
        <v>-5.8560552385701885E-3</v>
      </c>
      <c r="H715" s="2" t="str">
        <f t="shared" si="64"/>
        <v>Hold</v>
      </c>
    </row>
    <row r="716" spans="1:8" ht="13.5" x14ac:dyDescent="0.25">
      <c r="A716" s="3">
        <f>TITRES_STAT!B719</f>
        <v>43046</v>
      </c>
      <c r="B716" s="17">
        <f>TITRES_STAT!D719</f>
        <v>1.93</v>
      </c>
      <c r="C716" s="2">
        <f t="shared" si="60"/>
        <v>1.9020427176714434</v>
      </c>
      <c r="D716" s="2">
        <f t="shared" si="62"/>
        <v>1.9170067258666612</v>
      </c>
      <c r="E716" s="2">
        <f t="shared" si="61"/>
        <v>-1.4964008195217815E-2</v>
      </c>
      <c r="F716" s="2">
        <f t="shared" si="65"/>
        <v>-9.6741082530727354E-3</v>
      </c>
      <c r="G716" s="2">
        <f t="shared" si="63"/>
        <v>-5.2898999421450797E-3</v>
      </c>
      <c r="H716" s="2" t="str">
        <f t="shared" si="64"/>
        <v>Hold</v>
      </c>
    </row>
    <row r="717" spans="1:8" ht="13.5" x14ac:dyDescent="0.25">
      <c r="A717" s="3">
        <f>TITRES_STAT!B720</f>
        <v>43047</v>
      </c>
      <c r="B717" s="17">
        <f>TITRES_STAT!D720</f>
        <v>1.93</v>
      </c>
      <c r="C717" s="2">
        <f t="shared" si="60"/>
        <v>1.9022822995681445</v>
      </c>
      <c r="D717" s="2">
        <f t="shared" si="62"/>
        <v>1.9179691906172789</v>
      </c>
      <c r="E717" s="2">
        <f t="shared" si="61"/>
        <v>-1.5686891049134344E-2</v>
      </c>
      <c r="F717" s="2">
        <f t="shared" si="65"/>
        <v>-1.0876664812285058E-2</v>
      </c>
      <c r="G717" s="2">
        <f t="shared" si="63"/>
        <v>-4.8102262368492858E-3</v>
      </c>
      <c r="H717" s="2" t="str">
        <f t="shared" si="64"/>
        <v>Hold</v>
      </c>
    </row>
    <row r="718" spans="1:8" ht="13.5" x14ac:dyDescent="0.25">
      <c r="A718" s="3">
        <f>TITRES_STAT!B721</f>
        <v>43048</v>
      </c>
      <c r="B718" s="17">
        <f>TITRES_STAT!D721</f>
        <v>1.93</v>
      </c>
      <c r="C718" s="2">
        <f t="shared" si="60"/>
        <v>1.9065465611730454</v>
      </c>
      <c r="D718" s="2">
        <f t="shared" si="62"/>
        <v>1.9188603616826656</v>
      </c>
      <c r="E718" s="2">
        <f t="shared" si="61"/>
        <v>-1.2313800509620165E-2</v>
      </c>
      <c r="F718" s="2">
        <f t="shared" si="65"/>
        <v>-1.1164091951752079E-2</v>
      </c>
      <c r="G718" s="2">
        <f t="shared" si="63"/>
        <v>-1.1497085578680861E-3</v>
      </c>
      <c r="H718" s="2" t="str">
        <f t="shared" si="64"/>
        <v>Hold</v>
      </c>
    </row>
    <row r="719" spans="1:8" ht="13.5" x14ac:dyDescent="0.25">
      <c r="A719" s="3">
        <f>TITRES_STAT!B722</f>
        <v>43049</v>
      </c>
      <c r="B719" s="17">
        <f>TITRES_STAT!D722</f>
        <v>1.9431</v>
      </c>
      <c r="C719" s="2">
        <f t="shared" ref="C719:C782" si="66">$C$4*B709+C718*(1-$C$4)</f>
        <v>1.9101547825310385</v>
      </c>
      <c r="D719" s="2">
        <f t="shared" si="62"/>
        <v>1.9206558904469124</v>
      </c>
      <c r="E719" s="2">
        <f t="shared" si="61"/>
        <v>-1.0501107915873886E-2</v>
      </c>
      <c r="F719" s="2">
        <f t="shared" si="65"/>
        <v>-1.103149514457644E-2</v>
      </c>
      <c r="G719" s="2">
        <f t="shared" si="63"/>
        <v>5.3038722870255364E-4</v>
      </c>
      <c r="H719" s="2" t="str">
        <f t="shared" si="64"/>
        <v>Sell</v>
      </c>
    </row>
    <row r="720" spans="1:8" ht="13.5" x14ac:dyDescent="0.25">
      <c r="A720" s="3">
        <f>TITRES_STAT!B723</f>
        <v>43052</v>
      </c>
      <c r="B720" s="17">
        <f>TITRES_STAT!D723</f>
        <v>1.9366000000000001</v>
      </c>
      <c r="C720" s="2">
        <f t="shared" si="66"/>
        <v>1.9121925082954943</v>
      </c>
      <c r="D720" s="2">
        <f t="shared" si="62"/>
        <v>1.921836935598993</v>
      </c>
      <c r="E720" s="2">
        <f t="shared" si="61"/>
        <v>-9.6444273034987926E-3</v>
      </c>
      <c r="F720" s="2">
        <f t="shared" si="65"/>
        <v>-1.0754081576360913E-2</v>
      </c>
      <c r="G720" s="2">
        <f t="shared" si="63"/>
        <v>1.1096542728621199E-3</v>
      </c>
      <c r="H720" s="2" t="str">
        <f t="shared" si="64"/>
        <v>Sell</v>
      </c>
    </row>
    <row r="721" spans="1:8" ht="13.5" x14ac:dyDescent="0.25">
      <c r="A721" s="3">
        <f>TITRES_STAT!B724</f>
        <v>43053</v>
      </c>
      <c r="B721" s="17">
        <f>TITRES_STAT!D724</f>
        <v>1.9366000000000001</v>
      </c>
      <c r="C721" s="2">
        <f t="shared" si="66"/>
        <v>1.9139167377884951</v>
      </c>
      <c r="D721" s="2">
        <f t="shared" si="62"/>
        <v>1.9229304959249938</v>
      </c>
      <c r="E721" s="2">
        <f t="shared" si="61"/>
        <v>-9.0137581364986286E-3</v>
      </c>
      <c r="F721" s="2">
        <f t="shared" si="65"/>
        <v>-1.0406016888388457E-2</v>
      </c>
      <c r="G721" s="2">
        <f t="shared" si="63"/>
        <v>1.3922587518898286E-3</v>
      </c>
      <c r="H721" s="2" t="str">
        <f t="shared" si="64"/>
        <v>Sell</v>
      </c>
    </row>
    <row r="722" spans="1:8" ht="13.5" x14ac:dyDescent="0.25">
      <c r="A722" s="3">
        <f>TITRES_STAT!B725</f>
        <v>43054</v>
      </c>
      <c r="B722" s="17">
        <f>TITRES_STAT!D725</f>
        <v>1.93</v>
      </c>
      <c r="C722" s="2">
        <f t="shared" si="66"/>
        <v>1.9153757012056496</v>
      </c>
      <c r="D722" s="2">
        <f t="shared" si="62"/>
        <v>1.9234541628935127</v>
      </c>
      <c r="E722" s="2">
        <f t="shared" si="61"/>
        <v>-8.0784616878630811E-3</v>
      </c>
      <c r="F722" s="2">
        <f t="shared" si="65"/>
        <v>-9.9405058482833816E-3</v>
      </c>
      <c r="G722" s="2">
        <f t="shared" si="63"/>
        <v>1.8620441604203005E-3</v>
      </c>
      <c r="H722" s="2" t="str">
        <f t="shared" si="64"/>
        <v>Sell</v>
      </c>
    </row>
    <row r="723" spans="1:8" ht="13.5" x14ac:dyDescent="0.25">
      <c r="A723" s="3">
        <f>TITRES_STAT!B726</f>
        <v>43055</v>
      </c>
      <c r="B723" s="17">
        <f>TITRES_STAT!D726</f>
        <v>1.9366000000000001</v>
      </c>
      <c r="C723" s="2">
        <f t="shared" si="66"/>
        <v>1.9166102087124726</v>
      </c>
      <c r="D723" s="2">
        <f t="shared" si="62"/>
        <v>1.9244279286051045</v>
      </c>
      <c r="E723" s="2">
        <f t="shared" si="61"/>
        <v>-7.8177198926319136E-3</v>
      </c>
      <c r="F723" s="2">
        <f t="shared" si="65"/>
        <v>-9.5159486571530887E-3</v>
      </c>
      <c r="G723" s="2">
        <f t="shared" si="63"/>
        <v>1.6982287645211751E-3</v>
      </c>
      <c r="H723" s="2" t="str">
        <f t="shared" si="64"/>
        <v>Sell</v>
      </c>
    </row>
    <row r="724" spans="1:8" ht="13.5" x14ac:dyDescent="0.25">
      <c r="A724" s="3">
        <f>TITRES_STAT!B727</f>
        <v>43056</v>
      </c>
      <c r="B724" s="17">
        <f>TITRES_STAT!D727</f>
        <v>1.93</v>
      </c>
      <c r="C724" s="2">
        <f t="shared" si="66"/>
        <v>1.9186701766028613</v>
      </c>
      <c r="D724" s="2">
        <f t="shared" si="62"/>
        <v>1.924840674634356</v>
      </c>
      <c r="E724" s="2">
        <f t="shared" si="61"/>
        <v>-6.17049803149472E-3</v>
      </c>
      <c r="F724" s="2">
        <f t="shared" si="65"/>
        <v>-8.8468585320214156E-3</v>
      </c>
      <c r="G724" s="2">
        <f t="shared" si="63"/>
        <v>2.6763605005266956E-3</v>
      </c>
      <c r="H724" s="2" t="str">
        <f t="shared" si="64"/>
        <v>Sell</v>
      </c>
    </row>
    <row r="725" spans="1:8" ht="13.5" x14ac:dyDescent="0.25">
      <c r="A725" s="3">
        <f>TITRES_STAT!B728</f>
        <v>43059</v>
      </c>
      <c r="B725" s="17">
        <f>TITRES_STAT!D728</f>
        <v>1.93</v>
      </c>
      <c r="C725" s="2">
        <f t="shared" si="66"/>
        <v>1.9204132263562674</v>
      </c>
      <c r="D725" s="2">
        <f t="shared" si="62"/>
        <v>1.925222846883663</v>
      </c>
      <c r="E725" s="2">
        <f t="shared" si="61"/>
        <v>-4.8096205273955306E-3</v>
      </c>
      <c r="F725" s="2">
        <f t="shared" si="65"/>
        <v>-8.0394109310962386E-3</v>
      </c>
      <c r="G725" s="2">
        <f t="shared" si="63"/>
        <v>3.229790403700708E-3</v>
      </c>
      <c r="H725" s="2" t="str">
        <f t="shared" si="64"/>
        <v>Sell</v>
      </c>
    </row>
    <row r="726" spans="1:8" ht="13.5" x14ac:dyDescent="0.25">
      <c r="A726" s="3">
        <f>TITRES_STAT!B729</f>
        <v>43060</v>
      </c>
      <c r="B726" s="17">
        <f>TITRES_STAT!D729</f>
        <v>1.93</v>
      </c>
      <c r="C726" s="2">
        <f t="shared" si="66"/>
        <v>1.9218881146091493</v>
      </c>
      <c r="D726" s="2">
        <f t="shared" si="62"/>
        <v>1.9255767100774657</v>
      </c>
      <c r="E726" s="2">
        <f t="shared" si="61"/>
        <v>-3.6885954683163469E-3</v>
      </c>
      <c r="F726" s="2">
        <f t="shared" si="65"/>
        <v>-7.1692478385402608E-3</v>
      </c>
      <c r="G726" s="2">
        <f t="shared" si="63"/>
        <v>3.4806523702239139E-3</v>
      </c>
      <c r="H726" s="2" t="str">
        <f t="shared" si="64"/>
        <v>Sell</v>
      </c>
    </row>
    <row r="727" spans="1:8" ht="13.5" x14ac:dyDescent="0.25">
      <c r="A727" s="3">
        <f>TITRES_STAT!B730</f>
        <v>43061</v>
      </c>
      <c r="B727" s="17">
        <f>TITRES_STAT!D730</f>
        <v>1.9366000000000001</v>
      </c>
      <c r="C727" s="2">
        <f t="shared" si="66"/>
        <v>1.9231360969769726</v>
      </c>
      <c r="D727" s="2">
        <f t="shared" si="62"/>
        <v>1.9263932500717276</v>
      </c>
      <c r="E727" s="2">
        <f t="shared" si="61"/>
        <v>-3.2571530947549387E-3</v>
      </c>
      <c r="F727" s="2">
        <f t="shared" si="65"/>
        <v>-6.3868288897831974E-3</v>
      </c>
      <c r="G727" s="2">
        <f t="shared" si="63"/>
        <v>3.1296757950282587E-3</v>
      </c>
      <c r="H727" s="2" t="str">
        <f t="shared" si="64"/>
        <v>Sell</v>
      </c>
    </row>
    <row r="728" spans="1:8" ht="13.5" x14ac:dyDescent="0.25">
      <c r="A728" s="3">
        <f>TITRES_STAT!B731</f>
        <v>43062</v>
      </c>
      <c r="B728" s="17">
        <f>TITRES_STAT!D731</f>
        <v>1.9366000000000001</v>
      </c>
      <c r="C728" s="2">
        <f t="shared" si="66"/>
        <v>1.9241920820574383</v>
      </c>
      <c r="D728" s="2">
        <f t="shared" si="62"/>
        <v>1.9271493056219702</v>
      </c>
      <c r="E728" s="2">
        <f t="shared" si="61"/>
        <v>-2.9572235645318745E-3</v>
      </c>
      <c r="F728" s="2">
        <f t="shared" si="65"/>
        <v>-5.7009078247329328E-3</v>
      </c>
      <c r="G728" s="2">
        <f t="shared" si="63"/>
        <v>2.7436842602010583E-3</v>
      </c>
      <c r="H728" s="2" t="str">
        <f t="shared" si="64"/>
        <v>Sell</v>
      </c>
    </row>
    <row r="729" spans="1:8" ht="13.5" x14ac:dyDescent="0.25">
      <c r="A729" s="3">
        <f>TITRES_STAT!B732</f>
        <v>43063</v>
      </c>
      <c r="B729" s="17">
        <f>TITRES_STAT!D732</f>
        <v>1.9366000000000001</v>
      </c>
      <c r="C729" s="2">
        <f t="shared" si="66"/>
        <v>1.9271009925101401</v>
      </c>
      <c r="D729" s="2">
        <f t="shared" si="62"/>
        <v>1.9278493570573798</v>
      </c>
      <c r="E729" s="2">
        <f t="shared" si="61"/>
        <v>-7.4836454723969936E-4</v>
      </c>
      <c r="F729" s="2">
        <f t="shared" si="65"/>
        <v>-4.710399169234286E-3</v>
      </c>
      <c r="G729" s="2">
        <f t="shared" si="63"/>
        <v>3.9620346219945866E-3</v>
      </c>
      <c r="H729" s="2" t="str">
        <f t="shared" si="64"/>
        <v>Sell</v>
      </c>
    </row>
    <row r="730" spans="1:8" ht="13.5" x14ac:dyDescent="0.25">
      <c r="A730" s="3">
        <f>TITRES_STAT!B733</f>
        <v>43066</v>
      </c>
      <c r="B730" s="17">
        <f>TITRES_STAT!D733</f>
        <v>1.9431</v>
      </c>
      <c r="C730" s="2">
        <f t="shared" si="66"/>
        <v>1.9285623782778107</v>
      </c>
      <c r="D730" s="2">
        <f t="shared" si="62"/>
        <v>1.9289790343123887</v>
      </c>
      <c r="E730" s="2">
        <f t="shared" si="61"/>
        <v>-4.1665603457796685E-4</v>
      </c>
      <c r="F730" s="2">
        <f t="shared" si="65"/>
        <v>-3.8516505423030222E-3</v>
      </c>
      <c r="G730" s="2">
        <f t="shared" si="63"/>
        <v>3.4349945077250554E-3</v>
      </c>
      <c r="H730" s="2" t="str">
        <f t="shared" si="64"/>
        <v>Sell</v>
      </c>
    </row>
    <row r="731" spans="1:8" ht="13.5" x14ac:dyDescent="0.25">
      <c r="A731" s="3">
        <f>TITRES_STAT!B734</f>
        <v>43067</v>
      </c>
      <c r="B731" s="17">
        <f>TITRES_STAT!D734</f>
        <v>1.9431</v>
      </c>
      <c r="C731" s="2">
        <f t="shared" si="66"/>
        <v>1.9297989354658398</v>
      </c>
      <c r="D731" s="2">
        <f t="shared" si="62"/>
        <v>1.9300250317707301</v>
      </c>
      <c r="E731" s="2">
        <f t="shared" si="61"/>
        <v>-2.2609630489034416E-4</v>
      </c>
      <c r="F731" s="2">
        <f t="shared" si="65"/>
        <v>-3.126539694820487E-3</v>
      </c>
      <c r="G731" s="2">
        <f t="shared" si="63"/>
        <v>2.9004433899301428E-3</v>
      </c>
      <c r="H731" s="2" t="str">
        <f t="shared" si="64"/>
        <v>Sell</v>
      </c>
    </row>
    <row r="732" spans="1:8" ht="13.5" x14ac:dyDescent="0.25">
      <c r="A732" s="3">
        <f>TITRES_STAT!B735</f>
        <v>43068</v>
      </c>
      <c r="B732" s="17">
        <f>TITRES_STAT!D735</f>
        <v>1.9431</v>
      </c>
      <c r="C732" s="2">
        <f t="shared" si="66"/>
        <v>1.9298298684710953</v>
      </c>
      <c r="D732" s="2">
        <f t="shared" si="62"/>
        <v>1.9309935479358611</v>
      </c>
      <c r="E732" s="2">
        <f t="shared" ref="E732:E795" si="67">C732-D732</f>
        <v>-1.16367946476581E-3</v>
      </c>
      <c r="F732" s="2">
        <f t="shared" si="65"/>
        <v>-2.7339676488095516E-3</v>
      </c>
      <c r="G732" s="2">
        <f t="shared" si="63"/>
        <v>1.5702881840437416E-3</v>
      </c>
      <c r="H732" s="2" t="str">
        <f t="shared" si="64"/>
        <v>Sell</v>
      </c>
    </row>
    <row r="733" spans="1:8" ht="13.5" x14ac:dyDescent="0.25">
      <c r="A733" s="3">
        <f>TITRES_STAT!B736</f>
        <v>43069</v>
      </c>
      <c r="B733" s="17">
        <f>TITRES_STAT!D736</f>
        <v>1.9431</v>
      </c>
      <c r="C733" s="2">
        <f t="shared" si="66"/>
        <v>1.9308714271678498</v>
      </c>
      <c r="D733" s="2">
        <f t="shared" ref="D733:D796" si="68">$D$4*B733+(1-$D$4)*D732</f>
        <v>1.9318903221628343</v>
      </c>
      <c r="E733" s="2">
        <f t="shared" si="67"/>
        <v>-1.0188949949845316E-3</v>
      </c>
      <c r="F733" s="2">
        <f t="shared" si="65"/>
        <v>-2.3909531180445476E-3</v>
      </c>
      <c r="G733" s="2">
        <f t="shared" si="63"/>
        <v>1.372058123060016E-3</v>
      </c>
      <c r="H733" s="2" t="str">
        <f t="shared" si="64"/>
        <v>Sell</v>
      </c>
    </row>
    <row r="734" spans="1:8" ht="13.5" x14ac:dyDescent="0.25">
      <c r="A734" s="3">
        <f>TITRES_STAT!B737</f>
        <v>43073</v>
      </c>
      <c r="B734" s="17">
        <f>TITRES_STAT!D737</f>
        <v>1.9431</v>
      </c>
      <c r="C734" s="2">
        <f t="shared" si="66"/>
        <v>1.9307373614497192</v>
      </c>
      <c r="D734" s="2">
        <f t="shared" si="68"/>
        <v>1.932720668669291</v>
      </c>
      <c r="E734" s="2">
        <f t="shared" si="67"/>
        <v>-1.9833072195718504E-3</v>
      </c>
      <c r="F734" s="2">
        <f t="shared" si="65"/>
        <v>-2.3094239383500085E-3</v>
      </c>
      <c r="G734" s="2">
        <f t="shared" si="63"/>
        <v>3.2611671877815808E-4</v>
      </c>
      <c r="H734" s="2" t="str">
        <f t="shared" si="64"/>
        <v>Sell</v>
      </c>
    </row>
    <row r="735" spans="1:8" ht="13.5" x14ac:dyDescent="0.25">
      <c r="A735" s="3">
        <f>TITRES_STAT!B738</f>
        <v>43074</v>
      </c>
      <c r="B735" s="17">
        <f>TITRES_STAT!D738</f>
        <v>1.9366000000000001</v>
      </c>
      <c r="C735" s="2">
        <f t="shared" si="66"/>
        <v>1.9306239212266854</v>
      </c>
      <c r="D735" s="2">
        <f t="shared" si="68"/>
        <v>1.93300802654564</v>
      </c>
      <c r="E735" s="2">
        <f t="shared" si="67"/>
        <v>-2.3841053189546102E-3</v>
      </c>
      <c r="F735" s="2">
        <f t="shared" si="65"/>
        <v>-2.324360214470929E-3</v>
      </c>
      <c r="G735" s="2">
        <f t="shared" si="63"/>
        <v>-5.9745104483681193E-5</v>
      </c>
      <c r="H735" s="2" t="str">
        <f t="shared" si="64"/>
        <v>Hold</v>
      </c>
    </row>
    <row r="736" spans="1:8" ht="13.5" x14ac:dyDescent="0.25">
      <c r="A736" s="3">
        <f>TITRES_STAT!B739</f>
        <v>43075</v>
      </c>
      <c r="B736" s="17">
        <f>TITRES_STAT!D739</f>
        <v>1.9431</v>
      </c>
      <c r="C736" s="2">
        <f t="shared" si="66"/>
        <v>1.9305279333456569</v>
      </c>
      <c r="D736" s="2">
        <f t="shared" si="68"/>
        <v>1.9337555801348518</v>
      </c>
      <c r="E736" s="2">
        <f t="shared" si="67"/>
        <v>-3.2276467891949601E-3</v>
      </c>
      <c r="F736" s="2">
        <f t="shared" si="65"/>
        <v>-2.5050175294157352E-3</v>
      </c>
      <c r="G736" s="2">
        <f t="shared" si="63"/>
        <v>-7.2262925977922485E-4</v>
      </c>
      <c r="H736" s="2" t="str">
        <f t="shared" si="64"/>
        <v>Hold</v>
      </c>
    </row>
    <row r="737" spans="1:8" ht="13.5" x14ac:dyDescent="0.25">
      <c r="A737" s="3">
        <f>TITRES_STAT!B740</f>
        <v>43076</v>
      </c>
      <c r="B737" s="17">
        <f>TITRES_STAT!D740</f>
        <v>1.9431</v>
      </c>
      <c r="C737" s="2">
        <f t="shared" si="66"/>
        <v>1.931462097446325</v>
      </c>
      <c r="D737" s="2">
        <f t="shared" si="68"/>
        <v>1.9344477593841221</v>
      </c>
      <c r="E737" s="2">
        <f t="shared" si="67"/>
        <v>-2.985661937797035E-3</v>
      </c>
      <c r="F737" s="2">
        <f t="shared" si="65"/>
        <v>-2.6011464110919954E-3</v>
      </c>
      <c r="G737" s="2">
        <f t="shared" si="63"/>
        <v>-3.845155267050396E-4</v>
      </c>
      <c r="H737" s="2" t="str">
        <f t="shared" si="64"/>
        <v>Hold</v>
      </c>
    </row>
    <row r="738" spans="1:8" ht="13.5" x14ac:dyDescent="0.25">
      <c r="A738" s="3">
        <f>TITRES_STAT!B741</f>
        <v>43077</v>
      </c>
      <c r="B738" s="17">
        <f>TITRES_STAT!D741</f>
        <v>1.9431</v>
      </c>
      <c r="C738" s="2">
        <f t="shared" si="66"/>
        <v>1.9322525439930445</v>
      </c>
      <c r="D738" s="2">
        <f t="shared" si="68"/>
        <v>1.9350886660964093</v>
      </c>
      <c r="E738" s="2">
        <f t="shared" si="67"/>
        <v>-2.8361221033648132E-3</v>
      </c>
      <c r="F738" s="2">
        <f t="shared" si="65"/>
        <v>-2.648141549546559E-3</v>
      </c>
      <c r="G738" s="2">
        <f t="shared" si="63"/>
        <v>-1.879805538182542E-4</v>
      </c>
      <c r="H738" s="2" t="str">
        <f t="shared" si="64"/>
        <v>Hold</v>
      </c>
    </row>
    <row r="739" spans="1:8" ht="13.5" x14ac:dyDescent="0.25">
      <c r="A739" s="3">
        <f>TITRES_STAT!B742</f>
        <v>43080</v>
      </c>
      <c r="B739" s="17">
        <f>TITRES_STAT!D742</f>
        <v>1.9366000000000001</v>
      </c>
      <c r="C739" s="2">
        <f t="shared" si="66"/>
        <v>1.93292138337873</v>
      </c>
      <c r="D739" s="2">
        <f t="shared" si="68"/>
        <v>1.9352006167559346</v>
      </c>
      <c r="E739" s="2">
        <f t="shared" si="67"/>
        <v>-2.2792333772045925E-3</v>
      </c>
      <c r="F739" s="2">
        <f t="shared" si="65"/>
        <v>-2.574359915078166E-3</v>
      </c>
      <c r="G739" s="2">
        <f t="shared" si="63"/>
        <v>2.9512653787357353E-4</v>
      </c>
      <c r="H739" s="2" t="str">
        <f t="shared" si="64"/>
        <v>Sell</v>
      </c>
    </row>
    <row r="740" spans="1:8" ht="13.5" x14ac:dyDescent="0.25">
      <c r="A740" s="3">
        <f>TITRES_STAT!B743</f>
        <v>43081</v>
      </c>
      <c r="B740" s="17">
        <f>TITRES_STAT!D743</f>
        <v>1.9366000000000001</v>
      </c>
      <c r="C740" s="2">
        <f t="shared" si="66"/>
        <v>1.934487324397387</v>
      </c>
      <c r="D740" s="2">
        <f t="shared" si="68"/>
        <v>1.9353042747740137</v>
      </c>
      <c r="E740" s="2">
        <f t="shared" si="67"/>
        <v>-8.1695037662665726E-4</v>
      </c>
      <c r="F740" s="2">
        <f t="shared" si="65"/>
        <v>-2.2228780073878644E-3</v>
      </c>
      <c r="G740" s="2">
        <f t="shared" ref="G740:G803" si="69">E740-F740</f>
        <v>1.4059276307612071E-3</v>
      </c>
      <c r="H740" s="2" t="str">
        <f t="shared" ref="H740:H803" si="70">IF(G740&lt;0,"Hold","Sell")</f>
        <v>Sell</v>
      </c>
    </row>
    <row r="741" spans="1:8" ht="13.5" x14ac:dyDescent="0.25">
      <c r="A741" s="3">
        <f>TITRES_STAT!B744</f>
        <v>43082</v>
      </c>
      <c r="B741" s="17">
        <f>TITRES_STAT!D744</f>
        <v>1.9168000000000001</v>
      </c>
      <c r="C741" s="2">
        <f t="shared" si="66"/>
        <v>1.9358123514131738</v>
      </c>
      <c r="D741" s="2">
        <f t="shared" si="68"/>
        <v>1.9339335877537165</v>
      </c>
      <c r="E741" s="2">
        <f t="shared" si="67"/>
        <v>1.8787636594572721E-3</v>
      </c>
      <c r="F741" s="2">
        <f t="shared" ref="F741:F804" si="71">(E741*(2/(10)))+((1-(2/10))*F740)</f>
        <v>-1.4025496740188372E-3</v>
      </c>
      <c r="G741" s="2">
        <f t="shared" si="69"/>
        <v>3.2813133334761093E-3</v>
      </c>
      <c r="H741" s="2" t="str">
        <f t="shared" si="70"/>
        <v>Sell</v>
      </c>
    </row>
    <row r="742" spans="1:8" ht="13.5" x14ac:dyDescent="0.25">
      <c r="A742" s="3">
        <f>TITRES_STAT!B745</f>
        <v>43083</v>
      </c>
      <c r="B742" s="17">
        <f>TITRES_STAT!D745</f>
        <v>1.9431</v>
      </c>
      <c r="C742" s="2">
        <f t="shared" si="66"/>
        <v>1.9369335281188393</v>
      </c>
      <c r="D742" s="2">
        <f t="shared" si="68"/>
        <v>1.9346125812534412</v>
      </c>
      <c r="E742" s="2">
        <f t="shared" si="67"/>
        <v>2.320946865398188E-3</v>
      </c>
      <c r="F742" s="2">
        <f t="shared" si="71"/>
        <v>-6.5785036613543227E-4</v>
      </c>
      <c r="G742" s="2">
        <f t="shared" si="69"/>
        <v>2.9787972315336204E-3</v>
      </c>
      <c r="H742" s="2" t="str">
        <f t="shared" si="70"/>
        <v>Sell</v>
      </c>
    </row>
    <row r="743" spans="1:8" ht="13.5" x14ac:dyDescent="0.25">
      <c r="A743" s="3">
        <f>TITRES_STAT!B746</f>
        <v>43084</v>
      </c>
      <c r="B743" s="17">
        <f>TITRES_STAT!D746</f>
        <v>1.9431</v>
      </c>
      <c r="C743" s="2">
        <f t="shared" si="66"/>
        <v>1.9378822161005564</v>
      </c>
      <c r="D743" s="2">
        <f t="shared" si="68"/>
        <v>1.9352412789383713</v>
      </c>
      <c r="E743" s="2">
        <f t="shared" si="67"/>
        <v>2.6409371621851641E-3</v>
      </c>
      <c r="F743" s="2">
        <f t="shared" si="71"/>
        <v>1.9071395286869922E-6</v>
      </c>
      <c r="G743" s="2">
        <f t="shared" si="69"/>
        <v>2.6390300226564771E-3</v>
      </c>
      <c r="H743" s="2" t="str">
        <f t="shared" si="70"/>
        <v>Sell</v>
      </c>
    </row>
    <row r="744" spans="1:8" ht="13.5" x14ac:dyDescent="0.25">
      <c r="A744" s="3">
        <f>TITRES_STAT!B747</f>
        <v>43087</v>
      </c>
      <c r="B744" s="17">
        <f>TITRES_STAT!D747</f>
        <v>1.9893000000000001</v>
      </c>
      <c r="C744" s="2">
        <f t="shared" si="66"/>
        <v>1.9386849520850862</v>
      </c>
      <c r="D744" s="2">
        <f t="shared" si="68"/>
        <v>1.93924562864664</v>
      </c>
      <c r="E744" s="2">
        <f t="shared" si="67"/>
        <v>-5.6067656155378565E-4</v>
      </c>
      <c r="F744" s="2">
        <f t="shared" si="71"/>
        <v>-1.1060960068780754E-4</v>
      </c>
      <c r="G744" s="2">
        <f t="shared" si="69"/>
        <v>-4.5006696086597809E-4</v>
      </c>
      <c r="H744" s="2" t="str">
        <f t="shared" si="70"/>
        <v>Hold</v>
      </c>
    </row>
    <row r="745" spans="1:8" ht="13.5" x14ac:dyDescent="0.25">
      <c r="A745" s="3">
        <f>TITRES_STAT!B748</f>
        <v>43088</v>
      </c>
      <c r="B745" s="17">
        <f>TITRES_STAT!D748</f>
        <v>2.0287999999999999</v>
      </c>
      <c r="C745" s="2">
        <f t="shared" si="66"/>
        <v>1.9383641902258422</v>
      </c>
      <c r="D745" s="2">
        <f t="shared" si="68"/>
        <v>1.9458792857839258</v>
      </c>
      <c r="E745" s="2">
        <f t="shared" si="67"/>
        <v>-7.5150955580836065E-3</v>
      </c>
      <c r="F745" s="2">
        <f t="shared" si="71"/>
        <v>-1.5915067921669676E-3</v>
      </c>
      <c r="G745" s="2">
        <f t="shared" si="69"/>
        <v>-5.9235887659166387E-3</v>
      </c>
      <c r="H745" s="2" t="str">
        <f t="shared" si="70"/>
        <v>Hold</v>
      </c>
    </row>
    <row r="746" spans="1:8" ht="13.5" x14ac:dyDescent="0.25">
      <c r="A746" s="3">
        <f>TITRES_STAT!B749</f>
        <v>43089</v>
      </c>
      <c r="B746" s="17">
        <f>TITRES_STAT!D749</f>
        <v>2.0880999999999998</v>
      </c>
      <c r="C746" s="2">
        <f t="shared" si="66"/>
        <v>1.9390927763449435</v>
      </c>
      <c r="D746" s="2">
        <f t="shared" si="68"/>
        <v>1.9564141535036348</v>
      </c>
      <c r="E746" s="2">
        <f t="shared" si="67"/>
        <v>-1.7321377158691309E-2</v>
      </c>
      <c r="F746" s="2">
        <f t="shared" si="71"/>
        <v>-4.7374808654718362E-3</v>
      </c>
      <c r="G746" s="2">
        <f t="shared" si="69"/>
        <v>-1.2583896293219474E-2</v>
      </c>
      <c r="H746" s="2" t="str">
        <f t="shared" si="70"/>
        <v>Hold</v>
      </c>
    </row>
    <row r="747" spans="1:8" ht="13.5" x14ac:dyDescent="0.25">
      <c r="A747" s="3">
        <f>TITRES_STAT!B750</f>
        <v>43090</v>
      </c>
      <c r="B747" s="17">
        <f>TITRES_STAT!D750</f>
        <v>2.1934</v>
      </c>
      <c r="C747" s="2">
        <f t="shared" si="66"/>
        <v>1.9397092722918754</v>
      </c>
      <c r="D747" s="2">
        <f t="shared" si="68"/>
        <v>1.9739686606515137</v>
      </c>
      <c r="E747" s="2">
        <f t="shared" si="67"/>
        <v>-3.4259388359638265E-2</v>
      </c>
      <c r="F747" s="2">
        <f t="shared" si="71"/>
        <v>-1.0641862364305123E-2</v>
      </c>
      <c r="G747" s="2">
        <f t="shared" si="69"/>
        <v>-2.3617525995333143E-2</v>
      </c>
      <c r="H747" s="2" t="str">
        <f t="shared" si="70"/>
        <v>Hold</v>
      </c>
    </row>
    <row r="748" spans="1:8" ht="13.5" x14ac:dyDescent="0.25">
      <c r="A748" s="3">
        <f>TITRES_STAT!B751</f>
        <v>43091</v>
      </c>
      <c r="B748" s="17">
        <f>TITRES_STAT!D751</f>
        <v>2.2725</v>
      </c>
      <c r="C748" s="2">
        <f t="shared" si="66"/>
        <v>1.9402309227085099</v>
      </c>
      <c r="D748" s="2">
        <f t="shared" si="68"/>
        <v>1.9960820931958461</v>
      </c>
      <c r="E748" s="2">
        <f t="shared" si="67"/>
        <v>-5.5851170487336121E-2</v>
      </c>
      <c r="F748" s="2">
        <f t="shared" si="71"/>
        <v>-1.9683723988911321E-2</v>
      </c>
      <c r="G748" s="2">
        <f t="shared" si="69"/>
        <v>-3.61674464984248E-2</v>
      </c>
      <c r="H748" s="2" t="str">
        <f t="shared" si="70"/>
        <v>Hold</v>
      </c>
    </row>
    <row r="749" spans="1:8" ht="13.5" x14ac:dyDescent="0.25">
      <c r="A749" s="3">
        <f>TITRES_STAT!B752</f>
        <v>43094</v>
      </c>
      <c r="B749" s="17">
        <f>TITRES_STAT!D752</f>
        <v>2.3976000000000002</v>
      </c>
      <c r="C749" s="2">
        <f t="shared" si="66"/>
        <v>1.939672319214893</v>
      </c>
      <c r="D749" s="2">
        <f t="shared" si="68"/>
        <v>2.0258241603665241</v>
      </c>
      <c r="E749" s="2">
        <f t="shared" si="67"/>
        <v>-8.6151841151631103E-2</v>
      </c>
      <c r="F749" s="2">
        <f t="shared" si="71"/>
        <v>-3.2977347421455278E-2</v>
      </c>
      <c r="G749" s="2">
        <f t="shared" si="69"/>
        <v>-5.3174493730175826E-2</v>
      </c>
      <c r="H749" s="2" t="str">
        <f t="shared" si="70"/>
        <v>Hold</v>
      </c>
    </row>
    <row r="750" spans="1:8" ht="13.5" x14ac:dyDescent="0.25">
      <c r="A750" s="3">
        <f>TITRES_STAT!B753</f>
        <v>43095</v>
      </c>
      <c r="B750" s="17">
        <f>TITRES_STAT!D753</f>
        <v>2.4371999999999998</v>
      </c>
      <c r="C750" s="2">
        <f t="shared" si="66"/>
        <v>1.9391996547202943</v>
      </c>
      <c r="D750" s="2">
        <f t="shared" si="68"/>
        <v>2.0562964447838188</v>
      </c>
      <c r="E750" s="2">
        <f t="shared" si="67"/>
        <v>-0.11709679006352447</v>
      </c>
      <c r="F750" s="2">
        <f t="shared" si="71"/>
        <v>-4.9801235949869113E-2</v>
      </c>
      <c r="G750" s="2">
        <f t="shared" si="69"/>
        <v>-6.7295554113655356E-2</v>
      </c>
      <c r="H750" s="2" t="str">
        <f t="shared" si="70"/>
        <v>Hold</v>
      </c>
    </row>
    <row r="751" spans="1:8" ht="13.5" x14ac:dyDescent="0.25">
      <c r="A751" s="3">
        <f>TITRES_STAT!B754</f>
        <v>43096</v>
      </c>
      <c r="B751" s="17">
        <f>TITRES_STAT!D754</f>
        <v>2.4306000000000001</v>
      </c>
      <c r="C751" s="2">
        <f t="shared" si="66"/>
        <v>1.9357535539940953</v>
      </c>
      <c r="D751" s="2">
        <f t="shared" si="68"/>
        <v>2.0840226340590915</v>
      </c>
      <c r="E751" s="2">
        <f t="shared" si="67"/>
        <v>-0.14826908006499617</v>
      </c>
      <c r="F751" s="2">
        <f t="shared" si="71"/>
        <v>-6.9494804772894533E-2</v>
      </c>
      <c r="G751" s="2">
        <f t="shared" si="69"/>
        <v>-7.8774275292101639E-2</v>
      </c>
      <c r="H751" s="2" t="str">
        <f t="shared" si="70"/>
        <v>Hold</v>
      </c>
    </row>
    <row r="752" spans="1:8" ht="13.5" x14ac:dyDescent="0.25">
      <c r="A752" s="3">
        <f>TITRES_STAT!B755</f>
        <v>43097</v>
      </c>
      <c r="B752" s="17">
        <f>TITRES_STAT!D755</f>
        <v>2.4438</v>
      </c>
      <c r="C752" s="2">
        <f t="shared" si="66"/>
        <v>1.9368837764565423</v>
      </c>
      <c r="D752" s="2">
        <f t="shared" si="68"/>
        <v>2.1106728093139737</v>
      </c>
      <c r="E752" s="2">
        <f t="shared" si="67"/>
        <v>-0.17378903285743141</v>
      </c>
      <c r="F752" s="2">
        <f t="shared" si="71"/>
        <v>-9.0353650389801921E-2</v>
      </c>
      <c r="G752" s="2">
        <f t="shared" si="69"/>
        <v>-8.3435382467629493E-2</v>
      </c>
      <c r="H752" s="2" t="str">
        <f t="shared" si="70"/>
        <v>Hold</v>
      </c>
    </row>
    <row r="753" spans="1:8" ht="13.5" x14ac:dyDescent="0.25">
      <c r="A753" s="3">
        <f>TITRES_STAT!B756</f>
        <v>43098</v>
      </c>
      <c r="B753" s="17">
        <f>TITRES_STAT!D756</f>
        <v>2.4371999999999998</v>
      </c>
      <c r="C753" s="2">
        <f t="shared" si="66"/>
        <v>1.9378401185401513</v>
      </c>
      <c r="D753" s="2">
        <f t="shared" si="68"/>
        <v>2.1348600086240497</v>
      </c>
      <c r="E753" s="2">
        <f t="shared" si="67"/>
        <v>-0.19701989008389842</v>
      </c>
      <c r="F753" s="2">
        <f t="shared" si="71"/>
        <v>-0.11168689832862122</v>
      </c>
      <c r="G753" s="2">
        <f t="shared" si="69"/>
        <v>-8.5332991755277199E-2</v>
      </c>
      <c r="H753" s="2" t="str">
        <f t="shared" si="70"/>
        <v>Hold</v>
      </c>
    </row>
    <row r="754" spans="1:8" ht="13.5" x14ac:dyDescent="0.25">
      <c r="A754" s="3">
        <f>TITRES_STAT!B757</f>
        <v>43102</v>
      </c>
      <c r="B754" s="17">
        <f>TITRES_STAT!D757</f>
        <v>2.2923</v>
      </c>
      <c r="C754" s="2">
        <f t="shared" si="66"/>
        <v>1.945757023380128</v>
      </c>
      <c r="D754" s="2">
        <f t="shared" si="68"/>
        <v>2.1465222302074536</v>
      </c>
      <c r="E754" s="2">
        <f t="shared" si="67"/>
        <v>-0.20076520682732557</v>
      </c>
      <c r="F754" s="2">
        <f t="shared" si="71"/>
        <v>-0.12950256002836208</v>
      </c>
      <c r="G754" s="2">
        <f t="shared" si="69"/>
        <v>-7.1262646798963492E-2</v>
      </c>
      <c r="H754" s="2" t="str">
        <f t="shared" si="70"/>
        <v>Hold</v>
      </c>
    </row>
    <row r="755" spans="1:8" ht="13.5" x14ac:dyDescent="0.25">
      <c r="A755" s="3">
        <f>TITRES_STAT!B758</f>
        <v>43103</v>
      </c>
      <c r="B755" s="17">
        <f>TITRES_STAT!D758</f>
        <v>2.2395999999999998</v>
      </c>
      <c r="C755" s="2">
        <f t="shared" si="66"/>
        <v>1.9585328659370314</v>
      </c>
      <c r="D755" s="2">
        <f t="shared" si="68"/>
        <v>2.1534168798217164</v>
      </c>
      <c r="E755" s="2">
        <f t="shared" si="67"/>
        <v>-0.19488401388468501</v>
      </c>
      <c r="F755" s="2">
        <f t="shared" si="71"/>
        <v>-0.14257885079962668</v>
      </c>
      <c r="G755" s="2">
        <f t="shared" si="69"/>
        <v>-5.2305163085058337E-2</v>
      </c>
      <c r="H755" s="2" t="str">
        <f t="shared" si="70"/>
        <v>Hold</v>
      </c>
    </row>
    <row r="756" spans="1:8" ht="13.5" x14ac:dyDescent="0.25">
      <c r="A756" s="3">
        <f>TITRES_STAT!B759</f>
        <v>43104</v>
      </c>
      <c r="B756" s="17">
        <f>TITRES_STAT!D759</f>
        <v>2.1671</v>
      </c>
      <c r="C756" s="2">
        <f t="shared" si="66"/>
        <v>1.9784662711774881</v>
      </c>
      <c r="D756" s="2">
        <f t="shared" si="68"/>
        <v>2.1544304442793671</v>
      </c>
      <c r="E756" s="2">
        <f t="shared" si="67"/>
        <v>-0.17596417310187906</v>
      </c>
      <c r="F756" s="2">
        <f t="shared" si="71"/>
        <v>-0.14925591526007714</v>
      </c>
      <c r="G756" s="2">
        <f t="shared" si="69"/>
        <v>-2.6708257841801919E-2</v>
      </c>
      <c r="H756" s="2" t="str">
        <f t="shared" si="70"/>
        <v>Hold</v>
      </c>
    </row>
    <row r="757" spans="1:8" ht="13.5" x14ac:dyDescent="0.25">
      <c r="A757" s="3">
        <f>TITRES_STAT!B760</f>
        <v>43105</v>
      </c>
      <c r="B757" s="17">
        <f>TITRES_STAT!D760</f>
        <v>2.1671</v>
      </c>
      <c r="C757" s="2">
        <f t="shared" si="66"/>
        <v>2.0115329986886437</v>
      </c>
      <c r="D757" s="2">
        <f t="shared" si="68"/>
        <v>2.155368929888303</v>
      </c>
      <c r="E757" s="2">
        <f t="shared" si="67"/>
        <v>-0.14383593119965932</v>
      </c>
      <c r="F757" s="2">
        <f t="shared" si="71"/>
        <v>-0.1481719184479936</v>
      </c>
      <c r="G757" s="2">
        <f t="shared" si="69"/>
        <v>4.3359872483342832E-3</v>
      </c>
      <c r="H757" s="2" t="str">
        <f t="shared" si="70"/>
        <v>Sell</v>
      </c>
    </row>
    <row r="758" spans="1:8" ht="13.5" x14ac:dyDescent="0.25">
      <c r="A758" s="3">
        <f>TITRES_STAT!B761</f>
        <v>43108</v>
      </c>
      <c r="B758" s="17">
        <f>TITRES_STAT!D761</f>
        <v>2.2198000000000002</v>
      </c>
      <c r="C758" s="2">
        <f t="shared" si="66"/>
        <v>2.0516817681211599</v>
      </c>
      <c r="D758" s="2">
        <f t="shared" si="68"/>
        <v>2.1601416017484287</v>
      </c>
      <c r="E758" s="2">
        <f t="shared" si="67"/>
        <v>-0.10845983362726885</v>
      </c>
      <c r="F758" s="2">
        <f t="shared" si="71"/>
        <v>-0.14022950148384866</v>
      </c>
      <c r="G758" s="2">
        <f t="shared" si="69"/>
        <v>3.1769667856579809E-2</v>
      </c>
      <c r="H758" s="2" t="str">
        <f t="shared" si="70"/>
        <v>Sell</v>
      </c>
    </row>
    <row r="759" spans="1:8" ht="13.5" x14ac:dyDescent="0.25">
      <c r="A759" s="3">
        <f>TITRES_STAT!B762</f>
        <v>43109</v>
      </c>
      <c r="B759" s="17">
        <f>TITRES_STAT!D762</f>
        <v>2.2395999999999998</v>
      </c>
      <c r="C759" s="2">
        <f t="shared" si="66"/>
        <v>2.1048999576409813</v>
      </c>
      <c r="D759" s="2">
        <f t="shared" si="68"/>
        <v>2.1660274090263232</v>
      </c>
      <c r="E759" s="2">
        <f t="shared" si="67"/>
        <v>-6.1127451385341924E-2</v>
      </c>
      <c r="F759" s="2">
        <f t="shared" si="71"/>
        <v>-0.12440909146414732</v>
      </c>
      <c r="G759" s="2">
        <f t="shared" si="69"/>
        <v>6.3281640078805393E-2</v>
      </c>
      <c r="H759" s="2" t="str">
        <f t="shared" si="70"/>
        <v>Sell</v>
      </c>
    </row>
    <row r="760" spans="1:8" ht="13.5" x14ac:dyDescent="0.25">
      <c r="A760" s="3">
        <f>TITRES_STAT!B763</f>
        <v>43110</v>
      </c>
      <c r="B760" s="17">
        <f>TITRES_STAT!D763</f>
        <v>2.2526999999999999</v>
      </c>
      <c r="C760" s="2">
        <f t="shared" si="66"/>
        <v>2.1560230410808301</v>
      </c>
      <c r="D760" s="2">
        <f t="shared" si="68"/>
        <v>2.1724476009502989</v>
      </c>
      <c r="E760" s="2">
        <f t="shared" si="67"/>
        <v>-1.642455986946878E-2</v>
      </c>
      <c r="F760" s="2">
        <f t="shared" si="71"/>
        <v>-0.10281218514521162</v>
      </c>
      <c r="G760" s="2">
        <f t="shared" si="69"/>
        <v>8.6387625275742841E-2</v>
      </c>
      <c r="H760" s="2" t="str">
        <f t="shared" si="70"/>
        <v>Sell</v>
      </c>
    </row>
    <row r="761" spans="1:8" ht="13.5" x14ac:dyDescent="0.25">
      <c r="A761" s="3">
        <f>TITRES_STAT!B764</f>
        <v>43111</v>
      </c>
      <c r="B761" s="17">
        <f>TITRES_STAT!D764</f>
        <v>2.2725</v>
      </c>
      <c r="C761" s="2">
        <f t="shared" si="66"/>
        <v>2.1982656501453177</v>
      </c>
      <c r="D761" s="2">
        <f t="shared" si="68"/>
        <v>2.1798588897687954</v>
      </c>
      <c r="E761" s="2">
        <f t="shared" si="67"/>
        <v>1.8406760376522335E-2</v>
      </c>
      <c r="F761" s="2">
        <f t="shared" si="71"/>
        <v>-7.8568396040864838E-2</v>
      </c>
      <c r="G761" s="2">
        <f t="shared" si="69"/>
        <v>9.6975156417387173E-2</v>
      </c>
      <c r="H761" s="2" t="str">
        <f t="shared" si="70"/>
        <v>Sell</v>
      </c>
    </row>
    <row r="762" spans="1:8" ht="13.5" x14ac:dyDescent="0.25">
      <c r="A762" s="3">
        <f>TITRES_STAT!B765</f>
        <v>43112</v>
      </c>
      <c r="B762" s="17">
        <f>TITRES_STAT!D765</f>
        <v>2.2526999999999999</v>
      </c>
      <c r="C762" s="2">
        <f t="shared" si="66"/>
        <v>2.2360401655075766</v>
      </c>
      <c r="D762" s="2">
        <f t="shared" si="68"/>
        <v>2.1852545275636994</v>
      </c>
      <c r="E762" s="2">
        <f t="shared" si="67"/>
        <v>5.0785637943877138E-2</v>
      </c>
      <c r="F762" s="2">
        <f t="shared" si="71"/>
        <v>-5.2697589243916453E-2</v>
      </c>
      <c r="G762" s="2">
        <f t="shared" si="69"/>
        <v>0.1034832271877936</v>
      </c>
      <c r="H762" s="2" t="str">
        <f t="shared" si="70"/>
        <v>Sell</v>
      </c>
    </row>
    <row r="763" spans="1:8" ht="13.5" x14ac:dyDescent="0.25">
      <c r="A763" s="3">
        <f>TITRES_STAT!B766</f>
        <v>43115</v>
      </c>
      <c r="B763" s="17">
        <f>TITRES_STAT!D766</f>
        <v>2.2526999999999999</v>
      </c>
      <c r="C763" s="2">
        <f t="shared" si="66"/>
        <v>2.2669878323525645</v>
      </c>
      <c r="D763" s="2">
        <f t="shared" si="68"/>
        <v>2.1902504884849066</v>
      </c>
      <c r="E763" s="2">
        <f t="shared" si="67"/>
        <v>7.6737343867657959E-2</v>
      </c>
      <c r="F763" s="2">
        <f t="shared" si="71"/>
        <v>-2.6810602621601575E-2</v>
      </c>
      <c r="G763" s="2">
        <f t="shared" si="69"/>
        <v>0.10354794648925954</v>
      </c>
      <c r="H763" s="2" t="str">
        <f t="shared" si="70"/>
        <v>Sell</v>
      </c>
    </row>
    <row r="764" spans="1:8" ht="13.5" x14ac:dyDescent="0.25">
      <c r="A764" s="3">
        <f>TITRES_STAT!B767</f>
        <v>43116</v>
      </c>
      <c r="B764" s="17">
        <f>TITRES_STAT!D767</f>
        <v>2.2658999999999998</v>
      </c>
      <c r="C764" s="2">
        <f t="shared" si="66"/>
        <v>2.2708820119906314</v>
      </c>
      <c r="D764" s="2">
        <f t="shared" si="68"/>
        <v>2.1958541560045433</v>
      </c>
      <c r="E764" s="2">
        <f t="shared" si="67"/>
        <v>7.5027855986088188E-2</v>
      </c>
      <c r="F764" s="2">
        <f t="shared" si="71"/>
        <v>-6.4429109000636222E-3</v>
      </c>
      <c r="G764" s="2">
        <f t="shared" si="69"/>
        <v>8.1470766886151805E-2</v>
      </c>
      <c r="H764" s="2" t="str">
        <f t="shared" si="70"/>
        <v>Sell</v>
      </c>
    </row>
    <row r="765" spans="1:8" ht="13.5" x14ac:dyDescent="0.25">
      <c r="A765" s="3">
        <f>TITRES_STAT!B768</f>
        <v>43117</v>
      </c>
      <c r="B765" s="17">
        <f>TITRES_STAT!D768</f>
        <v>2.3845000000000001</v>
      </c>
      <c r="C765" s="2">
        <f t="shared" si="66"/>
        <v>2.2660693947613035</v>
      </c>
      <c r="D765" s="2">
        <f t="shared" si="68"/>
        <v>2.2098279222264288</v>
      </c>
      <c r="E765" s="2">
        <f t="shared" si="67"/>
        <v>5.624147253487477E-2</v>
      </c>
      <c r="F765" s="2">
        <f t="shared" si="71"/>
        <v>6.0939657869240561E-3</v>
      </c>
      <c r="G765" s="2">
        <f t="shared" si="69"/>
        <v>5.0147506747950717E-2</v>
      </c>
      <c r="H765" s="2" t="str">
        <f t="shared" si="70"/>
        <v>Sell</v>
      </c>
    </row>
    <row r="766" spans="1:8" ht="13.5" x14ac:dyDescent="0.25">
      <c r="A766" s="3">
        <f>TITRES_STAT!B769</f>
        <v>43118</v>
      </c>
      <c r="B766" s="17">
        <f>TITRES_STAT!D769</f>
        <v>2.3647</v>
      </c>
      <c r="C766" s="2">
        <f t="shared" si="66"/>
        <v>2.2508433340287954</v>
      </c>
      <c r="D766" s="2">
        <f t="shared" si="68"/>
        <v>2.2212999279874341</v>
      </c>
      <c r="E766" s="2">
        <f t="shared" si="67"/>
        <v>2.9543406041361298E-2</v>
      </c>
      <c r="F766" s="2">
        <f t="shared" si="71"/>
        <v>1.0783853837811504E-2</v>
      </c>
      <c r="G766" s="2">
        <f t="shared" si="69"/>
        <v>1.8759552203549794E-2</v>
      </c>
      <c r="H766" s="2" t="str">
        <f t="shared" si="70"/>
        <v>Sell</v>
      </c>
    </row>
    <row r="767" spans="1:8" ht="13.5" x14ac:dyDescent="0.25">
      <c r="A767" s="3">
        <f>TITRES_STAT!B770</f>
        <v>43119</v>
      </c>
      <c r="B767" s="17">
        <f>TITRES_STAT!D770</f>
        <v>2.3449</v>
      </c>
      <c r="C767" s="2">
        <f t="shared" si="66"/>
        <v>2.2379597441782115</v>
      </c>
      <c r="D767" s="2">
        <f t="shared" si="68"/>
        <v>2.2304554888772539</v>
      </c>
      <c r="E767" s="2">
        <f t="shared" si="67"/>
        <v>7.5042553009576629E-3</v>
      </c>
      <c r="F767" s="2">
        <f t="shared" si="71"/>
        <v>1.0127934130440736E-2</v>
      </c>
      <c r="G767" s="2">
        <f t="shared" si="69"/>
        <v>-2.6236788294830733E-3</v>
      </c>
      <c r="H767" s="2" t="str">
        <f t="shared" si="70"/>
        <v>Hold</v>
      </c>
    </row>
    <row r="768" spans="1:8" ht="13.5" x14ac:dyDescent="0.25">
      <c r="A768" s="3">
        <f>TITRES_STAT!B771</f>
        <v>43122</v>
      </c>
      <c r="B768" s="17">
        <f>TITRES_STAT!D771</f>
        <v>2.3515000000000001</v>
      </c>
      <c r="C768" s="2">
        <f t="shared" si="66"/>
        <v>2.2351659373815638</v>
      </c>
      <c r="D768" s="2">
        <f t="shared" si="68"/>
        <v>2.23942174896042</v>
      </c>
      <c r="E768" s="2">
        <f t="shared" si="67"/>
        <v>-4.255811578856239E-3</v>
      </c>
      <c r="F768" s="2">
        <f t="shared" si="71"/>
        <v>7.2511849885813417E-3</v>
      </c>
      <c r="G768" s="2">
        <f t="shared" si="69"/>
        <v>-1.1506996567437582E-2</v>
      </c>
      <c r="H768" s="2" t="str">
        <f t="shared" si="70"/>
        <v>Hold</v>
      </c>
    </row>
    <row r="769" spans="1:8" ht="13.5" x14ac:dyDescent="0.25">
      <c r="A769" s="3">
        <f>TITRES_STAT!B772</f>
        <v>43123</v>
      </c>
      <c r="B769" s="17">
        <f>TITRES_STAT!D772</f>
        <v>2.3384</v>
      </c>
      <c r="C769" s="2">
        <f t="shared" si="66"/>
        <v>2.2358481008613231</v>
      </c>
      <c r="D769" s="2">
        <f t="shared" si="68"/>
        <v>2.2467534712596482</v>
      </c>
      <c r="E769" s="2">
        <f t="shared" si="67"/>
        <v>-1.0905370398325065E-2</v>
      </c>
      <c r="F769" s="2">
        <f t="shared" si="71"/>
        <v>3.6198739112000607E-3</v>
      </c>
      <c r="G769" s="2">
        <f t="shared" si="69"/>
        <v>-1.4525244309525126E-2</v>
      </c>
      <c r="H769" s="2" t="str">
        <f t="shared" si="70"/>
        <v>Hold</v>
      </c>
    </row>
    <row r="770" spans="1:8" ht="13.5" x14ac:dyDescent="0.25">
      <c r="A770" s="3">
        <f>TITRES_STAT!B773</f>
        <v>43124</v>
      </c>
      <c r="B770" s="17">
        <f>TITRES_STAT!D773</f>
        <v>2.3580999999999999</v>
      </c>
      <c r="C770" s="2">
        <f t="shared" si="66"/>
        <v>2.2384407007288121</v>
      </c>
      <c r="D770" s="2">
        <f t="shared" si="68"/>
        <v>2.2550013622774521</v>
      </c>
      <c r="E770" s="2">
        <f t="shared" si="67"/>
        <v>-1.6560661548639999E-2</v>
      </c>
      <c r="F770" s="2">
        <f t="shared" si="71"/>
        <v>-4.1623318076795118E-4</v>
      </c>
      <c r="G770" s="2">
        <f t="shared" si="69"/>
        <v>-1.6144428367872048E-2</v>
      </c>
      <c r="H770" s="2" t="str">
        <f t="shared" si="70"/>
        <v>Hold</v>
      </c>
    </row>
    <row r="771" spans="1:8" ht="13.5" x14ac:dyDescent="0.25">
      <c r="A771" s="3">
        <f>TITRES_STAT!B774</f>
        <v>43125</v>
      </c>
      <c r="B771" s="17">
        <f>TITRES_STAT!D774</f>
        <v>2.3713000000000002</v>
      </c>
      <c r="C771" s="2">
        <f t="shared" si="66"/>
        <v>2.2436805929243793</v>
      </c>
      <c r="D771" s="2">
        <f t="shared" si="68"/>
        <v>2.2636160761828261</v>
      </c>
      <c r="E771" s="2">
        <f t="shared" si="67"/>
        <v>-1.9935483258446851E-2</v>
      </c>
      <c r="F771" s="2">
        <f t="shared" si="71"/>
        <v>-4.3200831963037317E-3</v>
      </c>
      <c r="G771" s="2">
        <f t="shared" si="69"/>
        <v>-1.5615400062143119E-2</v>
      </c>
      <c r="H771" s="2" t="str">
        <f t="shared" si="70"/>
        <v>Hold</v>
      </c>
    </row>
    <row r="772" spans="1:8" ht="13.5" x14ac:dyDescent="0.25">
      <c r="A772" s="3">
        <f>TITRES_STAT!B775</f>
        <v>43126</v>
      </c>
      <c r="B772" s="17">
        <f>TITRES_STAT!D775</f>
        <v>2.4306000000000001</v>
      </c>
      <c r="C772" s="2">
        <f t="shared" si="66"/>
        <v>2.2450681940129362</v>
      </c>
      <c r="D772" s="2">
        <f t="shared" si="68"/>
        <v>2.275985255724839</v>
      </c>
      <c r="E772" s="2">
        <f t="shared" si="67"/>
        <v>-3.0917061711902782E-2</v>
      </c>
      <c r="F772" s="2">
        <f t="shared" si="71"/>
        <v>-9.6394788994235425E-3</v>
      </c>
      <c r="G772" s="2">
        <f t="shared" si="69"/>
        <v>-2.127758281247924E-2</v>
      </c>
      <c r="H772" s="2" t="str">
        <f t="shared" si="70"/>
        <v>Hold</v>
      </c>
    </row>
    <row r="773" spans="1:8" ht="13.5" x14ac:dyDescent="0.25">
      <c r="A773" s="3">
        <f>TITRES_STAT!B776</f>
        <v>43129</v>
      </c>
      <c r="B773" s="17">
        <f>TITRES_STAT!D776</f>
        <v>2.4239999999999999</v>
      </c>
      <c r="C773" s="2">
        <f t="shared" si="66"/>
        <v>2.2462423180109461</v>
      </c>
      <c r="D773" s="2">
        <f t="shared" si="68"/>
        <v>2.2869493108563321</v>
      </c>
      <c r="E773" s="2">
        <f t="shared" si="67"/>
        <v>-4.0706992845386036E-2</v>
      </c>
      <c r="F773" s="2">
        <f t="shared" si="71"/>
        <v>-1.5852981688616041E-2</v>
      </c>
      <c r="G773" s="2">
        <f t="shared" si="69"/>
        <v>-2.4854011156769995E-2</v>
      </c>
      <c r="H773" s="2" t="str">
        <f t="shared" si="70"/>
        <v>Hold</v>
      </c>
    </row>
    <row r="774" spans="1:8" ht="13.5" x14ac:dyDescent="0.25">
      <c r="A774" s="3">
        <f>TITRES_STAT!B777</f>
        <v>43130</v>
      </c>
      <c r="B774" s="17">
        <f>TITRES_STAT!D777</f>
        <v>2.4239999999999999</v>
      </c>
      <c r="C774" s="2">
        <f t="shared" si="66"/>
        <v>2.249266576778493</v>
      </c>
      <c r="D774" s="2">
        <f t="shared" si="68"/>
        <v>2.2971012137558628</v>
      </c>
      <c r="E774" s="2">
        <f t="shared" si="67"/>
        <v>-4.7834636977369893E-2</v>
      </c>
      <c r="F774" s="2">
        <f t="shared" si="71"/>
        <v>-2.2249312746366812E-2</v>
      </c>
      <c r="G774" s="2">
        <f t="shared" si="69"/>
        <v>-2.5585324231003081E-2</v>
      </c>
      <c r="H774" s="2" t="str">
        <f t="shared" si="70"/>
        <v>Hold</v>
      </c>
    </row>
    <row r="775" spans="1:8" ht="13.5" x14ac:dyDescent="0.25">
      <c r="A775" s="3">
        <f>TITRES_STAT!B778</f>
        <v>43131</v>
      </c>
      <c r="B775" s="17">
        <f>TITRES_STAT!D778</f>
        <v>2.4239999999999999</v>
      </c>
      <c r="C775" s="2">
        <f t="shared" si="66"/>
        <v>2.270071718812571</v>
      </c>
      <c r="D775" s="2">
        <f t="shared" si="68"/>
        <v>2.3065011238480211</v>
      </c>
      <c r="E775" s="2">
        <f t="shared" si="67"/>
        <v>-3.6429405035450113E-2</v>
      </c>
      <c r="F775" s="2">
        <f t="shared" si="71"/>
        <v>-2.5085331204183475E-2</v>
      </c>
      <c r="G775" s="2">
        <f t="shared" si="69"/>
        <v>-1.1344073831266639E-2</v>
      </c>
      <c r="H775" s="2" t="str">
        <f t="shared" si="70"/>
        <v>Hold</v>
      </c>
    </row>
    <row r="776" spans="1:8" ht="13.5" x14ac:dyDescent="0.25">
      <c r="A776" s="3">
        <f>TITRES_STAT!B779</f>
        <v>43132</v>
      </c>
      <c r="B776" s="17">
        <f>TITRES_STAT!D779</f>
        <v>2.5162</v>
      </c>
      <c r="C776" s="2">
        <f t="shared" si="66"/>
        <v>2.2846299159183294</v>
      </c>
      <c r="D776" s="2">
        <f t="shared" si="68"/>
        <v>2.3220343739333527</v>
      </c>
      <c r="E776" s="2">
        <f t="shared" si="67"/>
        <v>-3.7404458015023234E-2</v>
      </c>
      <c r="F776" s="2">
        <f t="shared" si="71"/>
        <v>-2.7549156566351426E-2</v>
      </c>
      <c r="G776" s="2">
        <f t="shared" si="69"/>
        <v>-9.8553014486718084E-3</v>
      </c>
      <c r="H776" s="2" t="str">
        <f t="shared" si="70"/>
        <v>Hold</v>
      </c>
    </row>
    <row r="777" spans="1:8" ht="13.5" x14ac:dyDescent="0.25">
      <c r="A777" s="3">
        <f>TITRES_STAT!B780</f>
        <v>43133</v>
      </c>
      <c r="B777" s="17">
        <f>TITRES_STAT!D780</f>
        <v>2.6084000000000001</v>
      </c>
      <c r="C777" s="2">
        <f t="shared" si="66"/>
        <v>2.2939022365462787</v>
      </c>
      <c r="D777" s="2">
        <f t="shared" si="68"/>
        <v>2.3432466425308824</v>
      </c>
      <c r="E777" s="2">
        <f t="shared" si="67"/>
        <v>-4.9344405984603767E-2</v>
      </c>
      <c r="F777" s="2">
        <f t="shared" si="71"/>
        <v>-3.1908206450001891E-2</v>
      </c>
      <c r="G777" s="2">
        <f t="shared" si="69"/>
        <v>-1.7436199534601876E-2</v>
      </c>
      <c r="H777" s="2" t="str">
        <f t="shared" si="70"/>
        <v>Hold</v>
      </c>
    </row>
    <row r="778" spans="1:8" ht="13.5" x14ac:dyDescent="0.25">
      <c r="A778" s="3">
        <f>TITRES_STAT!B781</f>
        <v>43136</v>
      </c>
      <c r="B778" s="17">
        <f>TITRES_STAT!D781</f>
        <v>2.5754999999999999</v>
      </c>
      <c r="C778" s="2">
        <f t="shared" si="66"/>
        <v>2.3027634309237741</v>
      </c>
      <c r="D778" s="2">
        <f t="shared" si="68"/>
        <v>2.3604505949360024</v>
      </c>
      <c r="E778" s="2">
        <f t="shared" si="67"/>
        <v>-5.7687164012228287E-2</v>
      </c>
      <c r="F778" s="2">
        <f t="shared" si="71"/>
        <v>-3.7063997962447172E-2</v>
      </c>
      <c r="G778" s="2">
        <f t="shared" si="69"/>
        <v>-2.0623166049781115E-2</v>
      </c>
      <c r="H778" s="2" t="str">
        <f t="shared" si="70"/>
        <v>Hold</v>
      </c>
    </row>
    <row r="779" spans="1:8" ht="13.5" x14ac:dyDescent="0.25">
      <c r="A779" s="3">
        <f>TITRES_STAT!B782</f>
        <v>43137</v>
      </c>
      <c r="B779" s="17">
        <f>TITRES_STAT!D782</f>
        <v>2.5689000000000002</v>
      </c>
      <c r="C779" s="2">
        <f t="shared" si="66"/>
        <v>2.3082459800124244</v>
      </c>
      <c r="D779" s="2">
        <f t="shared" si="68"/>
        <v>2.3758912916074095</v>
      </c>
      <c r="E779" s="2">
        <f t="shared" si="67"/>
        <v>-6.7645311594985102E-2</v>
      </c>
      <c r="F779" s="2">
        <f t="shared" si="71"/>
        <v>-4.3180260688954759E-2</v>
      </c>
      <c r="G779" s="2">
        <f t="shared" si="69"/>
        <v>-2.4465050906030343E-2</v>
      </c>
      <c r="H779" s="2" t="str">
        <f t="shared" si="70"/>
        <v>Hold</v>
      </c>
    </row>
    <row r="780" spans="1:8" ht="13.5" x14ac:dyDescent="0.25">
      <c r="A780" s="3">
        <f>TITRES_STAT!B783</f>
        <v>43138</v>
      </c>
      <c r="B780" s="17">
        <f>TITRES_STAT!D783</f>
        <v>2.5491000000000001</v>
      </c>
      <c r="C780" s="2">
        <f t="shared" si="66"/>
        <v>2.3159158292412823</v>
      </c>
      <c r="D780" s="2">
        <f t="shared" si="68"/>
        <v>2.3887215663031567</v>
      </c>
      <c r="E780" s="2">
        <f t="shared" si="67"/>
        <v>-7.2805737061874432E-2</v>
      </c>
      <c r="F780" s="2">
        <f t="shared" si="71"/>
        <v>-4.9105355963538697E-2</v>
      </c>
      <c r="G780" s="2">
        <f t="shared" si="69"/>
        <v>-2.3700381098335735E-2</v>
      </c>
      <c r="H780" s="2" t="str">
        <f t="shared" si="70"/>
        <v>Hold</v>
      </c>
    </row>
    <row r="781" spans="1:8" ht="13.5" x14ac:dyDescent="0.25">
      <c r="A781" s="3">
        <f>TITRES_STAT!B784</f>
        <v>43139</v>
      </c>
      <c r="B781" s="17">
        <f>TITRES_STAT!D784</f>
        <v>2.5821000000000001</v>
      </c>
      <c r="C781" s="2">
        <f t="shared" si="66"/>
        <v>2.3244364708964698</v>
      </c>
      <c r="D781" s="2">
        <f t="shared" si="68"/>
        <v>2.4030458947251447</v>
      </c>
      <c r="E781" s="2">
        <f t="shared" si="67"/>
        <v>-7.8609423828674974E-2</v>
      </c>
      <c r="F781" s="2">
        <f t="shared" si="71"/>
        <v>-5.5006169536565952E-2</v>
      </c>
      <c r="G781" s="2">
        <f t="shared" si="69"/>
        <v>-2.3603254292109022E-2</v>
      </c>
      <c r="H781" s="2" t="str">
        <f t="shared" si="70"/>
        <v>Hold</v>
      </c>
    </row>
    <row r="782" spans="1:8" ht="13.5" x14ac:dyDescent="0.25">
      <c r="A782" s="3">
        <f>TITRES_STAT!B785</f>
        <v>43140</v>
      </c>
      <c r="B782" s="17">
        <f>TITRES_STAT!D785</f>
        <v>2.5293999999999999</v>
      </c>
      <c r="C782" s="2">
        <f t="shared" si="66"/>
        <v>2.3407693215277821</v>
      </c>
      <c r="D782" s="2">
        <f t="shared" si="68"/>
        <v>2.4124054580788377</v>
      </c>
      <c r="E782" s="2">
        <f t="shared" si="67"/>
        <v>-7.1636136551055607E-2</v>
      </c>
      <c r="F782" s="2">
        <f t="shared" si="71"/>
        <v>-5.8332162939463889E-2</v>
      </c>
      <c r="G782" s="2">
        <f t="shared" si="69"/>
        <v>-1.3303973611591718E-2</v>
      </c>
      <c r="H782" s="2" t="str">
        <f t="shared" si="70"/>
        <v>Hold</v>
      </c>
    </row>
    <row r="783" spans="1:8" ht="13.5" x14ac:dyDescent="0.25">
      <c r="A783" s="3">
        <f>TITRES_STAT!B786</f>
        <v>43143</v>
      </c>
      <c r="B783" s="17">
        <f>TITRES_STAT!D786</f>
        <v>2.5689000000000002</v>
      </c>
      <c r="C783" s="2">
        <f t="shared" ref="C783:C846" si="72">$C$4*B773+C782*(1-$C$4)</f>
        <v>2.3535740412927386</v>
      </c>
      <c r="D783" s="2">
        <f t="shared" si="68"/>
        <v>2.423997646369294</v>
      </c>
      <c r="E783" s="2">
        <f t="shared" si="67"/>
        <v>-7.0423605076555429E-2</v>
      </c>
      <c r="F783" s="2">
        <f t="shared" si="71"/>
        <v>-6.0750451366882202E-2</v>
      </c>
      <c r="G783" s="2">
        <f t="shared" si="69"/>
        <v>-9.6731537096732267E-3</v>
      </c>
      <c r="H783" s="2" t="str">
        <f t="shared" si="70"/>
        <v>Hold</v>
      </c>
    </row>
    <row r="784" spans="1:8" ht="13.5" x14ac:dyDescent="0.25">
      <c r="A784" s="3">
        <f>TITRES_STAT!B787</f>
        <v>43144</v>
      </c>
      <c r="B784" s="17">
        <f>TITRES_STAT!D787</f>
        <v>2.536</v>
      </c>
      <c r="C784" s="2">
        <f t="shared" si="72"/>
        <v>2.3644088041707789</v>
      </c>
      <c r="D784" s="2">
        <f t="shared" si="68"/>
        <v>2.4322941170086056</v>
      </c>
      <c r="E784" s="2">
        <f t="shared" si="67"/>
        <v>-6.7885312837826728E-2</v>
      </c>
      <c r="F784" s="2">
        <f t="shared" si="71"/>
        <v>-6.217742366107111E-2</v>
      </c>
      <c r="G784" s="2">
        <f t="shared" si="69"/>
        <v>-5.7078891767556178E-3</v>
      </c>
      <c r="H784" s="2" t="str">
        <f t="shared" si="70"/>
        <v>Hold</v>
      </c>
    </row>
    <row r="785" spans="1:8" ht="13.5" x14ac:dyDescent="0.25">
      <c r="A785" s="3">
        <f>TITRES_STAT!B788</f>
        <v>43145</v>
      </c>
      <c r="B785" s="17">
        <f>TITRES_STAT!D788</f>
        <v>2.5293999999999999</v>
      </c>
      <c r="C785" s="2">
        <f t="shared" si="72"/>
        <v>2.3735766804521976</v>
      </c>
      <c r="D785" s="2">
        <f t="shared" si="68"/>
        <v>2.4394871453783384</v>
      </c>
      <c r="E785" s="2">
        <f t="shared" si="67"/>
        <v>-6.5910464926140833E-2</v>
      </c>
      <c r="F785" s="2">
        <f t="shared" si="71"/>
        <v>-6.2924031914085063E-2</v>
      </c>
      <c r="G785" s="2">
        <f t="shared" si="69"/>
        <v>-2.9864330120557697E-3</v>
      </c>
      <c r="H785" s="2" t="str">
        <f t="shared" si="70"/>
        <v>Hold</v>
      </c>
    </row>
    <row r="786" spans="1:8" ht="13.5" x14ac:dyDescent="0.25">
      <c r="A786" s="3">
        <f>TITRES_STAT!B789</f>
        <v>43146</v>
      </c>
      <c r="B786" s="17">
        <f>TITRES_STAT!D789</f>
        <v>2.4767000000000001</v>
      </c>
      <c r="C786" s="2">
        <f t="shared" si="72"/>
        <v>2.3955187296133982</v>
      </c>
      <c r="D786" s="2">
        <f t="shared" si="68"/>
        <v>2.4422436531280916</v>
      </c>
      <c r="E786" s="2">
        <f t="shared" si="67"/>
        <v>-4.6724923514693373E-2</v>
      </c>
      <c r="F786" s="2">
        <f t="shared" si="71"/>
        <v>-5.9684210234206725E-2</v>
      </c>
      <c r="G786" s="2">
        <f t="shared" si="69"/>
        <v>1.2959286719513352E-2</v>
      </c>
      <c r="H786" s="2" t="str">
        <f t="shared" si="70"/>
        <v>Sell</v>
      </c>
    </row>
    <row r="787" spans="1:8" ht="13.5" x14ac:dyDescent="0.25">
      <c r="A787" s="3">
        <f>TITRES_STAT!B790</f>
        <v>43147</v>
      </c>
      <c r="B787" s="17">
        <f>TITRES_STAT!D790</f>
        <v>2.4964</v>
      </c>
      <c r="C787" s="2">
        <f t="shared" si="72"/>
        <v>2.42826969428826</v>
      </c>
      <c r="D787" s="2">
        <f t="shared" si="68"/>
        <v>2.4462552343778627</v>
      </c>
      <c r="E787" s="2">
        <f t="shared" si="67"/>
        <v>-1.7985540089602736E-2</v>
      </c>
      <c r="F787" s="2">
        <f t="shared" si="71"/>
        <v>-5.1344476205285934E-2</v>
      </c>
      <c r="G787" s="2">
        <f t="shared" si="69"/>
        <v>3.3358936115683198E-2</v>
      </c>
      <c r="H787" s="2" t="str">
        <f t="shared" si="70"/>
        <v>Sell</v>
      </c>
    </row>
    <row r="788" spans="1:8" ht="13.5" x14ac:dyDescent="0.25">
      <c r="A788" s="3">
        <f>TITRES_STAT!B791</f>
        <v>43150</v>
      </c>
      <c r="B788" s="17">
        <f>TITRES_STAT!D791</f>
        <v>2.5030000000000001</v>
      </c>
      <c r="C788" s="2">
        <f t="shared" si="72"/>
        <v>2.4509205105516045</v>
      </c>
      <c r="D788" s="2">
        <f t="shared" si="68"/>
        <v>2.450458550349873</v>
      </c>
      <c r="E788" s="2">
        <f t="shared" si="67"/>
        <v>4.6196020173150387E-4</v>
      </c>
      <c r="F788" s="2">
        <f t="shared" si="71"/>
        <v>-4.0983188923882453E-2</v>
      </c>
      <c r="G788" s="2">
        <f t="shared" si="69"/>
        <v>4.1445149125613957E-2</v>
      </c>
      <c r="H788" s="2" t="str">
        <f t="shared" si="70"/>
        <v>Sell</v>
      </c>
    </row>
    <row r="789" spans="1:8" ht="13.5" x14ac:dyDescent="0.25">
      <c r="A789" s="3">
        <f>TITRES_STAT!B792</f>
        <v>43151</v>
      </c>
      <c r="B789" s="17">
        <f>TITRES_STAT!D792</f>
        <v>2.4832999999999998</v>
      </c>
      <c r="C789" s="2">
        <f t="shared" si="72"/>
        <v>2.4690712012359732</v>
      </c>
      <c r="D789" s="2">
        <f t="shared" si="68"/>
        <v>2.4528912503239564</v>
      </c>
      <c r="E789" s="2">
        <f t="shared" si="67"/>
        <v>1.6179950912016849E-2</v>
      </c>
      <c r="F789" s="2">
        <f t="shared" si="71"/>
        <v>-2.9550560956702596E-2</v>
      </c>
      <c r="G789" s="2">
        <f t="shared" si="69"/>
        <v>4.5730511868719445E-2</v>
      </c>
      <c r="H789" s="2" t="str">
        <f t="shared" si="70"/>
        <v>Sell</v>
      </c>
    </row>
    <row r="790" spans="1:8" ht="13.5" x14ac:dyDescent="0.25">
      <c r="A790" s="3">
        <f>TITRES_STAT!B793</f>
        <v>43152</v>
      </c>
      <c r="B790" s="17">
        <f>TITRES_STAT!D793</f>
        <v>2.4899</v>
      </c>
      <c r="C790" s="2">
        <f t="shared" si="72"/>
        <v>2.4813833241227465</v>
      </c>
      <c r="D790" s="2">
        <f t="shared" si="68"/>
        <v>2.4556326391888486</v>
      </c>
      <c r="E790" s="2">
        <f t="shared" si="67"/>
        <v>2.5750684933897983E-2</v>
      </c>
      <c r="F790" s="2">
        <f t="shared" si="71"/>
        <v>-1.8490311778582479E-2</v>
      </c>
      <c r="G790" s="2">
        <f t="shared" si="69"/>
        <v>4.4240996712480461E-2</v>
      </c>
      <c r="H790" s="2" t="str">
        <f t="shared" si="70"/>
        <v>Sell</v>
      </c>
    </row>
    <row r="791" spans="1:8" ht="13.5" x14ac:dyDescent="0.25">
      <c r="A791" s="3">
        <f>TITRES_STAT!B794</f>
        <v>43153</v>
      </c>
      <c r="B791" s="17">
        <f>TITRES_STAT!D794</f>
        <v>2.4964</v>
      </c>
      <c r="C791" s="2">
        <f t="shared" si="72"/>
        <v>2.4968781973346319</v>
      </c>
      <c r="D791" s="2">
        <f t="shared" si="68"/>
        <v>2.4586524436933783</v>
      </c>
      <c r="E791" s="2">
        <f t="shared" si="67"/>
        <v>3.8225753641253579E-2</v>
      </c>
      <c r="F791" s="2">
        <f t="shared" si="71"/>
        <v>-7.1470986946152674E-3</v>
      </c>
      <c r="G791" s="2">
        <f t="shared" si="69"/>
        <v>4.5372852335868845E-2</v>
      </c>
      <c r="H791" s="2" t="str">
        <f t="shared" si="70"/>
        <v>Sell</v>
      </c>
    </row>
    <row r="792" spans="1:8" ht="13.5" x14ac:dyDescent="0.25">
      <c r="A792" s="3">
        <f>TITRES_STAT!B795</f>
        <v>43154</v>
      </c>
      <c r="B792" s="17">
        <f>TITRES_STAT!D795</f>
        <v>2.4832999999999998</v>
      </c>
      <c r="C792" s="2">
        <f t="shared" si="72"/>
        <v>2.5018815515908424</v>
      </c>
      <c r="D792" s="2">
        <f t="shared" si="68"/>
        <v>2.4604781886049798</v>
      </c>
      <c r="E792" s="2">
        <f t="shared" si="67"/>
        <v>4.1403362985862557E-2</v>
      </c>
      <c r="F792" s="2">
        <f t="shared" si="71"/>
        <v>2.5629936414802981E-3</v>
      </c>
      <c r="G792" s="2">
        <f t="shared" si="69"/>
        <v>3.8840369344382258E-2</v>
      </c>
      <c r="H792" s="2" t="str">
        <f t="shared" si="70"/>
        <v>Sell</v>
      </c>
    </row>
    <row r="793" spans="1:8" ht="13.5" x14ac:dyDescent="0.25">
      <c r="A793" s="3">
        <f>TITRES_STAT!B796</f>
        <v>43157</v>
      </c>
      <c r="B793" s="17">
        <f>TITRES_STAT!D796</f>
        <v>2.5293999999999999</v>
      </c>
      <c r="C793" s="2">
        <f t="shared" si="72"/>
        <v>2.5121920821153281</v>
      </c>
      <c r="D793" s="2">
        <f t="shared" si="68"/>
        <v>2.4655835079675739</v>
      </c>
      <c r="E793" s="2">
        <f t="shared" si="67"/>
        <v>4.6608574147754211E-2</v>
      </c>
      <c r="F793" s="2">
        <f t="shared" si="71"/>
        <v>1.1372109742735082E-2</v>
      </c>
      <c r="G793" s="2">
        <f t="shared" si="69"/>
        <v>3.5236464405019131E-2</v>
      </c>
      <c r="H793" s="2" t="str">
        <f t="shared" si="70"/>
        <v>Sell</v>
      </c>
    </row>
    <row r="794" spans="1:8" ht="13.5" x14ac:dyDescent="0.25">
      <c r="A794" s="3">
        <f>TITRES_STAT!B797</f>
        <v>43158</v>
      </c>
      <c r="B794" s="17">
        <f>TITRES_STAT!D797</f>
        <v>2.5821000000000001</v>
      </c>
      <c r="C794" s="2">
        <f t="shared" si="72"/>
        <v>2.5158548387129702</v>
      </c>
      <c r="D794" s="2">
        <f t="shared" si="68"/>
        <v>2.4742143592292347</v>
      </c>
      <c r="E794" s="2">
        <f t="shared" si="67"/>
        <v>4.1640479483735504E-2</v>
      </c>
      <c r="F794" s="2">
        <f t="shared" si="71"/>
        <v>1.7425783690935167E-2</v>
      </c>
      <c r="G794" s="2">
        <f t="shared" si="69"/>
        <v>2.4214695792800337E-2</v>
      </c>
      <c r="H794" s="2" t="str">
        <f t="shared" si="70"/>
        <v>Sell</v>
      </c>
    </row>
    <row r="795" spans="1:8" ht="13.5" x14ac:dyDescent="0.25">
      <c r="A795" s="3">
        <f>TITRES_STAT!B798</f>
        <v>43159</v>
      </c>
      <c r="B795" s="17">
        <f>TITRES_STAT!D798</f>
        <v>2.5623</v>
      </c>
      <c r="C795" s="2">
        <f t="shared" si="72"/>
        <v>2.5179387096802057</v>
      </c>
      <c r="D795" s="2">
        <f t="shared" si="68"/>
        <v>2.4807392215085509</v>
      </c>
      <c r="E795" s="2">
        <f t="shared" si="67"/>
        <v>3.719948817165486E-2</v>
      </c>
      <c r="F795" s="2">
        <f t="shared" si="71"/>
        <v>2.1380524587079106E-2</v>
      </c>
      <c r="G795" s="2">
        <f t="shared" si="69"/>
        <v>1.5818963584575754E-2</v>
      </c>
      <c r="H795" s="2" t="str">
        <f t="shared" si="70"/>
        <v>Sell</v>
      </c>
    </row>
    <row r="796" spans="1:8" ht="13.5" x14ac:dyDescent="0.25">
      <c r="A796" s="3">
        <f>TITRES_STAT!B799</f>
        <v>43160</v>
      </c>
      <c r="B796" s="17">
        <f>TITRES_STAT!D799</f>
        <v>2.5426000000000002</v>
      </c>
      <c r="C796" s="2">
        <f t="shared" si="72"/>
        <v>2.5115942928063277</v>
      </c>
      <c r="D796" s="2">
        <f t="shared" si="68"/>
        <v>2.4853215013968066</v>
      </c>
      <c r="E796" s="2">
        <f t="shared" ref="E796:E859" si="73">C796-D796</f>
        <v>2.6272791409521101E-2</v>
      </c>
      <c r="F796" s="2">
        <f t="shared" si="71"/>
        <v>2.2358977951567507E-2</v>
      </c>
      <c r="G796" s="2">
        <f t="shared" si="69"/>
        <v>3.9138134579535938E-3</v>
      </c>
      <c r="H796" s="2" t="str">
        <f t="shared" si="70"/>
        <v>Sell</v>
      </c>
    </row>
    <row r="797" spans="1:8" ht="13.5" x14ac:dyDescent="0.25">
      <c r="A797" s="3">
        <f>TITRES_STAT!B800</f>
        <v>43161</v>
      </c>
      <c r="B797" s="17">
        <f>TITRES_STAT!D800</f>
        <v>2.5293999999999999</v>
      </c>
      <c r="C797" s="2">
        <f t="shared" si="72"/>
        <v>2.5092567092976621</v>
      </c>
      <c r="D797" s="2">
        <f t="shared" ref="D797:D860" si="74">$D$4*B797+(1-$D$4)*D796</f>
        <v>2.4885865753674135</v>
      </c>
      <c r="E797" s="2">
        <f t="shared" si="73"/>
        <v>2.0670133930248635E-2</v>
      </c>
      <c r="F797" s="2">
        <f t="shared" si="71"/>
        <v>2.2021209147303735E-2</v>
      </c>
      <c r="G797" s="2">
        <f t="shared" si="69"/>
        <v>-1.3510752170550998E-3</v>
      </c>
      <c r="H797" s="2" t="str">
        <f t="shared" si="70"/>
        <v>Hold</v>
      </c>
    </row>
    <row r="798" spans="1:8" ht="13.5" x14ac:dyDescent="0.25">
      <c r="A798" s="3">
        <f>TITRES_STAT!B801</f>
        <v>43164</v>
      </c>
      <c r="B798" s="17">
        <f>TITRES_STAT!D801</f>
        <v>2.536</v>
      </c>
      <c r="C798" s="2">
        <f t="shared" si="72"/>
        <v>2.5082941386364834</v>
      </c>
      <c r="D798" s="2">
        <f t="shared" si="74"/>
        <v>2.4920986808957535</v>
      </c>
      <c r="E798" s="2">
        <f t="shared" si="73"/>
        <v>1.6195457740729946E-2</v>
      </c>
      <c r="F798" s="2">
        <f t="shared" si="71"/>
        <v>2.0856058865988979E-2</v>
      </c>
      <c r="G798" s="2">
        <f t="shared" si="69"/>
        <v>-4.6606011252590326E-3</v>
      </c>
      <c r="H798" s="2" t="str">
        <f t="shared" si="70"/>
        <v>Hold</v>
      </c>
    </row>
    <row r="799" spans="1:8" ht="13.5" x14ac:dyDescent="0.25">
      <c r="A799" s="3">
        <f>TITRES_STAT!B802</f>
        <v>43165</v>
      </c>
      <c r="B799" s="17">
        <f>TITRES_STAT!D802</f>
        <v>2.5689000000000002</v>
      </c>
      <c r="C799" s="2">
        <f t="shared" si="72"/>
        <v>2.504448886538563</v>
      </c>
      <c r="D799" s="2">
        <f t="shared" si="74"/>
        <v>2.497787667496068</v>
      </c>
      <c r="E799" s="2">
        <f t="shared" si="73"/>
        <v>6.661219042495059E-3</v>
      </c>
      <c r="F799" s="2">
        <f t="shared" si="71"/>
        <v>1.8017090901290195E-2</v>
      </c>
      <c r="G799" s="2">
        <f t="shared" si="69"/>
        <v>-1.1355871858795136E-2</v>
      </c>
      <c r="H799" s="2" t="str">
        <f t="shared" si="70"/>
        <v>Hold</v>
      </c>
    </row>
    <row r="800" spans="1:8" ht="13.5" x14ac:dyDescent="0.25">
      <c r="A800" s="3">
        <f>TITRES_STAT!B803</f>
        <v>43166</v>
      </c>
      <c r="B800" s="17">
        <f>TITRES_STAT!D803</f>
        <v>2.5689000000000002</v>
      </c>
      <c r="C800" s="2">
        <f t="shared" si="72"/>
        <v>2.502210596301861</v>
      </c>
      <c r="D800" s="2">
        <f t="shared" si="74"/>
        <v>2.5030552476815444</v>
      </c>
      <c r="E800" s="2">
        <f t="shared" si="73"/>
        <v>-8.446513796833699E-4</v>
      </c>
      <c r="F800" s="2">
        <f t="shared" si="71"/>
        <v>1.4244742445095483E-2</v>
      </c>
      <c r="G800" s="2">
        <f t="shared" si="69"/>
        <v>-1.5089393824778852E-2</v>
      </c>
      <c r="H800" s="2" t="str">
        <f t="shared" si="70"/>
        <v>Hold</v>
      </c>
    </row>
    <row r="801" spans="1:8" ht="13.5" x14ac:dyDescent="0.25">
      <c r="A801" s="3">
        <f>TITRES_STAT!B804</f>
        <v>43167</v>
      </c>
      <c r="B801" s="17">
        <f>TITRES_STAT!D804</f>
        <v>2.5689000000000002</v>
      </c>
      <c r="C801" s="2">
        <f t="shared" si="72"/>
        <v>2.5013166584092672</v>
      </c>
      <c r="D801" s="2">
        <f t="shared" si="74"/>
        <v>2.5079326367421708</v>
      </c>
      <c r="E801" s="2">
        <f t="shared" si="73"/>
        <v>-6.6159783329036159E-3</v>
      </c>
      <c r="F801" s="2">
        <f t="shared" si="71"/>
        <v>1.0072598289495662E-2</v>
      </c>
      <c r="G801" s="2">
        <f t="shared" si="69"/>
        <v>-1.6688576622399278E-2</v>
      </c>
      <c r="H801" s="2" t="str">
        <f t="shared" si="70"/>
        <v>Hold</v>
      </c>
    </row>
    <row r="802" spans="1:8" ht="13.5" x14ac:dyDescent="0.25">
      <c r="A802" s="3">
        <f>TITRES_STAT!B805</f>
        <v>43168</v>
      </c>
      <c r="B802" s="17">
        <f>TITRES_STAT!D805</f>
        <v>2.5754999999999999</v>
      </c>
      <c r="C802" s="2">
        <f t="shared" si="72"/>
        <v>2.4985448648078417</v>
      </c>
      <c r="D802" s="2">
        <f t="shared" si="74"/>
        <v>2.5129376266131214</v>
      </c>
      <c r="E802" s="2">
        <f t="shared" si="73"/>
        <v>-1.4392761805279708E-2</v>
      </c>
      <c r="F802" s="2">
        <f t="shared" si="71"/>
        <v>5.1795262705405885E-3</v>
      </c>
      <c r="G802" s="2">
        <f t="shared" si="69"/>
        <v>-1.9572288075820295E-2</v>
      </c>
      <c r="H802" s="2" t="str">
        <f t="shared" si="70"/>
        <v>Hold</v>
      </c>
    </row>
    <row r="803" spans="1:8" ht="13.5" x14ac:dyDescent="0.25">
      <c r="A803" s="3">
        <f>TITRES_STAT!B806</f>
        <v>43171</v>
      </c>
      <c r="B803" s="17">
        <f>TITRES_STAT!D806</f>
        <v>2.5689000000000002</v>
      </c>
      <c r="C803" s="2">
        <f t="shared" si="72"/>
        <v>2.5032918086835583</v>
      </c>
      <c r="D803" s="2">
        <f t="shared" si="74"/>
        <v>2.5170829876047423</v>
      </c>
      <c r="E803" s="2">
        <f t="shared" si="73"/>
        <v>-1.3791178921183977E-2</v>
      </c>
      <c r="F803" s="2">
        <f t="shared" si="71"/>
        <v>1.3853852321956753E-3</v>
      </c>
      <c r="G803" s="2">
        <f t="shared" si="69"/>
        <v>-1.5176564153379653E-2</v>
      </c>
      <c r="H803" s="2" t="str">
        <f t="shared" si="70"/>
        <v>Hold</v>
      </c>
    </row>
    <row r="804" spans="1:8" ht="13.5" x14ac:dyDescent="0.25">
      <c r="A804" s="3">
        <f>TITRES_STAT!B807</f>
        <v>43172</v>
      </c>
      <c r="B804" s="17">
        <f>TITRES_STAT!D807</f>
        <v>2.5821000000000001</v>
      </c>
      <c r="C804" s="2">
        <f t="shared" si="72"/>
        <v>2.5154161458091648</v>
      </c>
      <c r="D804" s="2">
        <f t="shared" si="74"/>
        <v>2.5218990625969835</v>
      </c>
      <c r="E804" s="2">
        <f t="shared" si="73"/>
        <v>-6.4829167878186489E-3</v>
      </c>
      <c r="F804" s="2">
        <f t="shared" si="71"/>
        <v>-1.8827517180718969E-4</v>
      </c>
      <c r="G804" s="2">
        <f t="shared" ref="G804:G867" si="75">E804-F804</f>
        <v>-6.294641616011459E-3</v>
      </c>
      <c r="H804" s="2" t="str">
        <f t="shared" ref="H804:H867" si="76">IF(G804&lt;0,"Hold","Sell")</f>
        <v>Hold</v>
      </c>
    </row>
    <row r="805" spans="1:8" ht="13.5" x14ac:dyDescent="0.25">
      <c r="A805" s="3">
        <f>TITRES_STAT!B808</f>
        <v>43173</v>
      </c>
      <c r="B805" s="17">
        <f>TITRES_STAT!D808</f>
        <v>2.5754999999999999</v>
      </c>
      <c r="C805" s="2">
        <f t="shared" si="72"/>
        <v>2.522629046453909</v>
      </c>
      <c r="D805" s="2">
        <f t="shared" si="74"/>
        <v>2.5258695024046145</v>
      </c>
      <c r="E805" s="2">
        <f t="shared" si="73"/>
        <v>-3.2404559507055453E-3</v>
      </c>
      <c r="F805" s="2">
        <f t="shared" ref="F805:F868" si="77">(E805*(2/(10)))+((1-(2/10))*F804)</f>
        <v>-7.9871132758686087E-4</v>
      </c>
      <c r="G805" s="2">
        <f t="shared" si="75"/>
        <v>-2.4417446231186843E-3</v>
      </c>
      <c r="H805" s="2" t="str">
        <f t="shared" si="76"/>
        <v>Hold</v>
      </c>
    </row>
    <row r="806" spans="1:8" ht="13.5" x14ac:dyDescent="0.25">
      <c r="A806" s="3">
        <f>TITRES_STAT!B809</f>
        <v>43174</v>
      </c>
      <c r="B806" s="17">
        <f>TITRES_STAT!D809</f>
        <v>2.5754999999999999</v>
      </c>
      <c r="C806" s="2">
        <f t="shared" si="72"/>
        <v>2.5257015008456154</v>
      </c>
      <c r="D806" s="2">
        <f t="shared" si="74"/>
        <v>2.5295458355598286</v>
      </c>
      <c r="E806" s="2">
        <f t="shared" si="73"/>
        <v>-3.8443347142131934E-3</v>
      </c>
      <c r="F806" s="2">
        <f t="shared" si="77"/>
        <v>-1.4078360049121275E-3</v>
      </c>
      <c r="G806" s="2">
        <f t="shared" si="75"/>
        <v>-2.4364987093010658E-3</v>
      </c>
      <c r="H806" s="2" t="str">
        <f t="shared" si="76"/>
        <v>Hold</v>
      </c>
    </row>
    <row r="807" spans="1:8" ht="13.5" x14ac:dyDescent="0.25">
      <c r="A807" s="3">
        <f>TITRES_STAT!B810</f>
        <v>43175</v>
      </c>
      <c r="B807" s="17">
        <f>TITRES_STAT!D810</f>
        <v>2.5952999999999999</v>
      </c>
      <c r="C807" s="2">
        <f t="shared" si="72"/>
        <v>2.5262705007155208</v>
      </c>
      <c r="D807" s="2">
        <f t="shared" si="74"/>
        <v>2.5344165144072486</v>
      </c>
      <c r="E807" s="2">
        <f t="shared" si="73"/>
        <v>-8.1460136917277381E-3</v>
      </c>
      <c r="F807" s="2">
        <f t="shared" si="77"/>
        <v>-2.7554715422752497E-3</v>
      </c>
      <c r="G807" s="2">
        <f t="shared" si="75"/>
        <v>-5.3905421494524885E-3</v>
      </c>
      <c r="H807" s="2" t="str">
        <f t="shared" si="76"/>
        <v>Hold</v>
      </c>
    </row>
    <row r="808" spans="1:8" ht="13.5" x14ac:dyDescent="0.25">
      <c r="A808" s="3">
        <f>TITRES_STAT!B811</f>
        <v>43178</v>
      </c>
      <c r="B808" s="17">
        <f>TITRES_STAT!D811</f>
        <v>2.6017999999999999</v>
      </c>
      <c r="C808" s="2">
        <f t="shared" si="72"/>
        <v>2.5277673467592869</v>
      </c>
      <c r="D808" s="2">
        <f t="shared" si="74"/>
        <v>2.5394078837104153</v>
      </c>
      <c r="E808" s="2">
        <f t="shared" si="73"/>
        <v>-1.1640536951128322E-2</v>
      </c>
      <c r="F808" s="2">
        <f t="shared" si="77"/>
        <v>-4.5324846240458643E-3</v>
      </c>
      <c r="G808" s="2">
        <f t="shared" si="75"/>
        <v>-7.1080523270824576E-3</v>
      </c>
      <c r="H808" s="2" t="str">
        <f t="shared" si="76"/>
        <v>Hold</v>
      </c>
    </row>
    <row r="809" spans="1:8" ht="13.5" x14ac:dyDescent="0.25">
      <c r="A809" s="3">
        <f>TITRES_STAT!B812</f>
        <v>43180</v>
      </c>
      <c r="B809" s="17">
        <f>TITRES_STAT!D812</f>
        <v>2.5754999999999999</v>
      </c>
      <c r="C809" s="2">
        <f t="shared" si="72"/>
        <v>2.5340954472578581</v>
      </c>
      <c r="D809" s="2">
        <f t="shared" si="74"/>
        <v>2.54208137380594</v>
      </c>
      <c r="E809" s="2">
        <f t="shared" si="73"/>
        <v>-7.9859265480819452E-3</v>
      </c>
      <c r="F809" s="2">
        <f t="shared" si="77"/>
        <v>-5.2231730088530808E-3</v>
      </c>
      <c r="G809" s="2">
        <f t="shared" si="75"/>
        <v>-2.7627535392288644E-3</v>
      </c>
      <c r="H809" s="2" t="str">
        <f t="shared" si="76"/>
        <v>Hold</v>
      </c>
    </row>
    <row r="810" spans="1:8" ht="13.5" x14ac:dyDescent="0.25">
      <c r="A810" s="3">
        <f>TITRES_STAT!B813</f>
        <v>43181</v>
      </c>
      <c r="B810" s="17">
        <f>TITRES_STAT!D813</f>
        <v>2.5689000000000002</v>
      </c>
      <c r="C810" s="2">
        <f t="shared" si="72"/>
        <v>2.5394499938335722</v>
      </c>
      <c r="D810" s="2">
        <f t="shared" si="74"/>
        <v>2.5440679387092038</v>
      </c>
      <c r="E810" s="2">
        <f t="shared" si="73"/>
        <v>-4.6179448756316077E-3</v>
      </c>
      <c r="F810" s="2">
        <f t="shared" si="77"/>
        <v>-5.1021273822087869E-3</v>
      </c>
      <c r="G810" s="2">
        <f t="shared" si="75"/>
        <v>4.8418250657717918E-4</v>
      </c>
      <c r="H810" s="2" t="str">
        <f t="shared" si="76"/>
        <v>Sell</v>
      </c>
    </row>
    <row r="811" spans="1:8" ht="13.5" x14ac:dyDescent="0.25">
      <c r="A811" s="3">
        <f>TITRES_STAT!B814</f>
        <v>43182</v>
      </c>
      <c r="B811" s="17">
        <f>TITRES_STAT!D814</f>
        <v>2.5689000000000002</v>
      </c>
      <c r="C811" s="2">
        <f t="shared" si="72"/>
        <v>2.5439807640130225</v>
      </c>
      <c r="D811" s="2">
        <f t="shared" si="74"/>
        <v>2.5459073506566701</v>
      </c>
      <c r="E811" s="2">
        <f t="shared" si="73"/>
        <v>-1.9265866436475321E-3</v>
      </c>
      <c r="F811" s="2">
        <f t="shared" si="77"/>
        <v>-4.4670192344965368E-3</v>
      </c>
      <c r="G811" s="2">
        <f t="shared" si="75"/>
        <v>2.5404325908490047E-3</v>
      </c>
      <c r="H811" s="2" t="str">
        <f t="shared" si="76"/>
        <v>Sell</v>
      </c>
    </row>
    <row r="812" spans="1:8" ht="13.5" x14ac:dyDescent="0.25">
      <c r="A812" s="3">
        <f>TITRES_STAT!B815</f>
        <v>43185</v>
      </c>
      <c r="B812" s="17">
        <f>TITRES_STAT!D815</f>
        <v>2.5556999999999999</v>
      </c>
      <c r="C812" s="2">
        <f t="shared" si="72"/>
        <v>2.5488298772417886</v>
      </c>
      <c r="D812" s="2">
        <f t="shared" si="74"/>
        <v>2.5466327320895092</v>
      </c>
      <c r="E812" s="2">
        <f t="shared" si="73"/>
        <v>2.1971451522793117E-3</v>
      </c>
      <c r="F812" s="2">
        <f t="shared" si="77"/>
        <v>-3.134186357141367E-3</v>
      </c>
      <c r="G812" s="2">
        <f t="shared" si="75"/>
        <v>5.3313315094206792E-3</v>
      </c>
      <c r="H812" s="2" t="str">
        <f t="shared" si="76"/>
        <v>Sell</v>
      </c>
    </row>
    <row r="813" spans="1:8" ht="13.5" x14ac:dyDescent="0.25">
      <c r="A813" s="3">
        <f>TITRES_STAT!B816</f>
        <v>43186</v>
      </c>
      <c r="B813" s="17">
        <f>TITRES_STAT!D816</f>
        <v>2.5491000000000001</v>
      </c>
      <c r="C813" s="2">
        <f t="shared" si="72"/>
        <v>2.5519175884353595</v>
      </c>
      <c r="D813" s="2">
        <f t="shared" si="74"/>
        <v>2.5468154926754716</v>
      </c>
      <c r="E813" s="2">
        <f t="shared" si="73"/>
        <v>5.102095759887959E-3</v>
      </c>
      <c r="F813" s="2">
        <f t="shared" si="77"/>
        <v>-1.4869299337355018E-3</v>
      </c>
      <c r="G813" s="2">
        <f t="shared" si="75"/>
        <v>6.5890256936234608E-3</v>
      </c>
      <c r="H813" s="2" t="str">
        <f t="shared" si="76"/>
        <v>Sell</v>
      </c>
    </row>
    <row r="814" spans="1:8" ht="13.5" x14ac:dyDescent="0.25">
      <c r="A814" s="3">
        <f>TITRES_STAT!B817</f>
        <v>43187</v>
      </c>
      <c r="B814" s="17">
        <f>TITRES_STAT!D817</f>
        <v>2.5556999999999999</v>
      </c>
      <c r="C814" s="2">
        <f t="shared" si="72"/>
        <v>2.5565610363683815</v>
      </c>
      <c r="D814" s="2">
        <f t="shared" si="74"/>
        <v>2.5474736043291402</v>
      </c>
      <c r="E814" s="2">
        <f t="shared" si="73"/>
        <v>9.0874320392413388E-3</v>
      </c>
      <c r="F814" s="2">
        <f t="shared" si="77"/>
        <v>6.2794246085986637E-4</v>
      </c>
      <c r="G814" s="2">
        <f t="shared" si="75"/>
        <v>8.4594895783814718E-3</v>
      </c>
      <c r="H814" s="2" t="str">
        <f t="shared" si="76"/>
        <v>Sell</v>
      </c>
    </row>
    <row r="815" spans="1:8" ht="13.5" x14ac:dyDescent="0.25">
      <c r="A815" s="3">
        <f>TITRES_STAT!B818</f>
        <v>43188</v>
      </c>
      <c r="B815" s="17">
        <f>TITRES_STAT!D818</f>
        <v>2.5426000000000002</v>
      </c>
      <c r="C815" s="2">
        <f t="shared" si="72"/>
        <v>2.5594747230809385</v>
      </c>
      <c r="D815" s="2">
        <f t="shared" si="74"/>
        <v>2.5471125966010559</v>
      </c>
      <c r="E815" s="2">
        <f t="shared" si="73"/>
        <v>1.2362126479882551E-2</v>
      </c>
      <c r="F815" s="2">
        <f t="shared" si="77"/>
        <v>2.9747792646644036E-3</v>
      </c>
      <c r="G815" s="2">
        <f t="shared" si="75"/>
        <v>9.3873472152181479E-3</v>
      </c>
      <c r="H815" s="2" t="str">
        <f t="shared" si="76"/>
        <v>Sell</v>
      </c>
    </row>
    <row r="816" spans="1:8" ht="13.5" x14ac:dyDescent="0.25">
      <c r="A816" s="3">
        <f>TITRES_STAT!B819</f>
        <v>43189</v>
      </c>
      <c r="B816" s="17">
        <f>TITRES_STAT!D819</f>
        <v>2.5623</v>
      </c>
      <c r="C816" s="2">
        <f t="shared" si="72"/>
        <v>2.5619401502992556</v>
      </c>
      <c r="D816" s="2">
        <f t="shared" si="74"/>
        <v>2.5482375894454221</v>
      </c>
      <c r="E816" s="2">
        <f t="shared" si="73"/>
        <v>1.3702560853833479E-2</v>
      </c>
      <c r="F816" s="2">
        <f t="shared" si="77"/>
        <v>5.1203355824982191E-3</v>
      </c>
      <c r="G816" s="2">
        <f t="shared" si="75"/>
        <v>8.5822252713352587E-3</v>
      </c>
      <c r="H816" s="2" t="str">
        <f t="shared" si="76"/>
        <v>Sell</v>
      </c>
    </row>
    <row r="817" spans="1:8" ht="13.5" x14ac:dyDescent="0.25">
      <c r="A817" s="3">
        <f>TITRES_STAT!B820</f>
        <v>43192</v>
      </c>
      <c r="B817" s="17">
        <f>TITRES_STAT!D820</f>
        <v>2.5689000000000002</v>
      </c>
      <c r="C817" s="2">
        <f t="shared" si="72"/>
        <v>2.5670724348686011</v>
      </c>
      <c r="D817" s="2">
        <f t="shared" si="74"/>
        <v>2.549768138375391</v>
      </c>
      <c r="E817" s="2">
        <f t="shared" si="73"/>
        <v>1.7304296493210192E-2</v>
      </c>
      <c r="F817" s="2">
        <f t="shared" si="77"/>
        <v>7.5571277646406141E-3</v>
      </c>
      <c r="G817" s="2">
        <f t="shared" si="75"/>
        <v>9.7471687285695767E-3</v>
      </c>
      <c r="H817" s="2" t="str">
        <f t="shared" si="76"/>
        <v>Sell</v>
      </c>
    </row>
    <row r="818" spans="1:8" ht="13.5" x14ac:dyDescent="0.25">
      <c r="A818" s="3">
        <f>TITRES_STAT!B821</f>
        <v>43193</v>
      </c>
      <c r="B818" s="17">
        <f>TITRES_STAT!D821</f>
        <v>2.5689000000000002</v>
      </c>
      <c r="C818" s="2">
        <f t="shared" si="72"/>
        <v>2.5724151371965087</v>
      </c>
      <c r="D818" s="2">
        <f t="shared" si="74"/>
        <v>2.5511853133105471</v>
      </c>
      <c r="E818" s="2">
        <f t="shared" si="73"/>
        <v>2.1229823885961618E-2</v>
      </c>
      <c r="F818" s="2">
        <f t="shared" si="77"/>
        <v>1.0291666988904815E-2</v>
      </c>
      <c r="G818" s="2">
        <f t="shared" si="75"/>
        <v>1.0938156897056803E-2</v>
      </c>
      <c r="H818" s="2" t="str">
        <f t="shared" si="76"/>
        <v>Sell</v>
      </c>
    </row>
    <row r="819" spans="1:8" ht="13.5" x14ac:dyDescent="0.25">
      <c r="A819" s="3">
        <f>TITRES_STAT!B822</f>
        <v>43194</v>
      </c>
      <c r="B819" s="17">
        <f>TITRES_STAT!D822</f>
        <v>2.5821000000000001</v>
      </c>
      <c r="C819" s="2">
        <f t="shared" si="72"/>
        <v>2.5728897314739689</v>
      </c>
      <c r="D819" s="2">
        <f t="shared" si="74"/>
        <v>2.5534752901023583</v>
      </c>
      <c r="E819" s="2">
        <f t="shared" si="73"/>
        <v>1.9414441371610636E-2</v>
      </c>
      <c r="F819" s="2">
        <f t="shared" si="77"/>
        <v>1.2116221865445979E-2</v>
      </c>
      <c r="G819" s="2">
        <f t="shared" si="75"/>
        <v>7.298219506164657E-3</v>
      </c>
      <c r="H819" s="2" t="str">
        <f t="shared" si="76"/>
        <v>Sell</v>
      </c>
    </row>
    <row r="820" spans="1:8" ht="13.5" x14ac:dyDescent="0.25">
      <c r="A820" s="3">
        <f>TITRES_STAT!B823</f>
        <v>43195</v>
      </c>
      <c r="B820" s="17">
        <f>TITRES_STAT!D823</f>
        <v>2.5689000000000002</v>
      </c>
      <c r="C820" s="2">
        <f t="shared" si="72"/>
        <v>2.57227592663182</v>
      </c>
      <c r="D820" s="2">
        <f t="shared" si="74"/>
        <v>2.5546178612058874</v>
      </c>
      <c r="E820" s="2">
        <f t="shared" si="73"/>
        <v>1.7658065425932623E-2</v>
      </c>
      <c r="F820" s="2">
        <f t="shared" si="77"/>
        <v>1.322459057754331E-2</v>
      </c>
      <c r="G820" s="2">
        <f t="shared" si="75"/>
        <v>4.4334748483893134E-3</v>
      </c>
      <c r="H820" s="2" t="str">
        <f t="shared" si="76"/>
        <v>Sell</v>
      </c>
    </row>
    <row r="821" spans="1:8" ht="13.5" x14ac:dyDescent="0.25">
      <c r="A821" s="3">
        <f>TITRES_STAT!B824</f>
        <v>43196</v>
      </c>
      <c r="B821" s="17">
        <f>TITRES_STAT!D824</f>
        <v>2.5821000000000001</v>
      </c>
      <c r="C821" s="2">
        <f t="shared" si="72"/>
        <v>2.5717565533038478</v>
      </c>
      <c r="D821" s="2">
        <f t="shared" si="74"/>
        <v>2.5566535751906363</v>
      </c>
      <c r="E821" s="2">
        <f t="shared" si="73"/>
        <v>1.5102978113211485E-2</v>
      </c>
      <c r="F821" s="2">
        <f t="shared" si="77"/>
        <v>1.3600268084676945E-2</v>
      </c>
      <c r="G821" s="2">
        <f t="shared" si="75"/>
        <v>1.5027100285345402E-3</v>
      </c>
      <c r="H821" s="2" t="str">
        <f t="shared" si="76"/>
        <v>Sell</v>
      </c>
    </row>
    <row r="822" spans="1:8" ht="13.5" x14ac:dyDescent="0.25">
      <c r="A822" s="3">
        <f>TITRES_STAT!B825</f>
        <v>43200</v>
      </c>
      <c r="B822" s="17">
        <f>TITRES_STAT!D825</f>
        <v>2.5689000000000002</v>
      </c>
      <c r="C822" s="2">
        <f t="shared" si="72"/>
        <v>2.569286314334025</v>
      </c>
      <c r="D822" s="2">
        <f t="shared" si="74"/>
        <v>2.5575607177691078</v>
      </c>
      <c r="E822" s="2">
        <f t="shared" si="73"/>
        <v>1.1725596564917229E-2</v>
      </c>
      <c r="F822" s="2">
        <f t="shared" si="77"/>
        <v>1.3225333780725003E-2</v>
      </c>
      <c r="G822" s="2">
        <f t="shared" si="75"/>
        <v>-1.4997372158077737E-3</v>
      </c>
      <c r="H822" s="2" t="str">
        <f t="shared" si="76"/>
        <v>Hold</v>
      </c>
    </row>
    <row r="823" spans="1:8" ht="13.5" x14ac:dyDescent="0.25">
      <c r="A823" s="3">
        <f>TITRES_STAT!B826</f>
        <v>43201</v>
      </c>
      <c r="B823" s="17">
        <f>TITRES_STAT!D826</f>
        <v>2.5162</v>
      </c>
      <c r="C823" s="2">
        <f t="shared" si="72"/>
        <v>2.5661807275134056</v>
      </c>
      <c r="D823" s="2">
        <f t="shared" si="74"/>
        <v>2.554496960897322</v>
      </c>
      <c r="E823" s="2">
        <f t="shared" si="73"/>
        <v>1.1683766616083613E-2</v>
      </c>
      <c r="F823" s="2">
        <f t="shared" si="77"/>
        <v>1.2917020347796725E-2</v>
      </c>
      <c r="G823" s="2">
        <f t="shared" si="75"/>
        <v>-1.2332537317131121E-3</v>
      </c>
      <c r="H823" s="2" t="str">
        <f t="shared" si="76"/>
        <v>Hold</v>
      </c>
    </row>
    <row r="824" spans="1:8" ht="13.5" x14ac:dyDescent="0.25">
      <c r="A824" s="3">
        <f>TITRES_STAT!B827</f>
        <v>43202</v>
      </c>
      <c r="B824" s="17">
        <f>TITRES_STAT!D827</f>
        <v>2.5623</v>
      </c>
      <c r="C824" s="2">
        <f t="shared" si="72"/>
        <v>2.5645683078959585</v>
      </c>
      <c r="D824" s="2">
        <f t="shared" si="74"/>
        <v>2.5550749637938166</v>
      </c>
      <c r="E824" s="2">
        <f t="shared" si="73"/>
        <v>9.4933441021418652E-3</v>
      </c>
      <c r="F824" s="2">
        <f t="shared" si="77"/>
        <v>1.2232285098665755E-2</v>
      </c>
      <c r="G824" s="2">
        <f t="shared" si="75"/>
        <v>-2.7389409965238899E-3</v>
      </c>
      <c r="H824" s="2" t="str">
        <f t="shared" si="76"/>
        <v>Hold</v>
      </c>
    </row>
    <row r="825" spans="1:8" ht="13.5" x14ac:dyDescent="0.25">
      <c r="A825" s="3">
        <f>TITRES_STAT!B828</f>
        <v>43203</v>
      </c>
      <c r="B825" s="17">
        <f>TITRES_STAT!D828</f>
        <v>2.5623</v>
      </c>
      <c r="C825" s="2">
        <f t="shared" si="72"/>
        <v>2.5611885682196571</v>
      </c>
      <c r="D825" s="2">
        <f t="shared" si="74"/>
        <v>2.5556101516609413</v>
      </c>
      <c r="E825" s="2">
        <f t="shared" si="73"/>
        <v>5.5784165587158263E-3</v>
      </c>
      <c r="F825" s="2">
        <f t="shared" si="77"/>
        <v>1.090151139067577E-2</v>
      </c>
      <c r="G825" s="2">
        <f t="shared" si="75"/>
        <v>-5.3230948319599441E-3</v>
      </c>
      <c r="H825" s="2" t="str">
        <f t="shared" si="76"/>
        <v>Hold</v>
      </c>
    </row>
    <row r="826" spans="1:8" ht="13.5" x14ac:dyDescent="0.25">
      <c r="A826" s="3">
        <f>TITRES_STAT!B829</f>
        <v>43206</v>
      </c>
      <c r="B826" s="17">
        <f>TITRES_STAT!D829</f>
        <v>2.5689000000000002</v>
      </c>
      <c r="C826" s="2">
        <f t="shared" si="72"/>
        <v>2.5613595577243253</v>
      </c>
      <c r="D826" s="2">
        <f t="shared" si="74"/>
        <v>2.5565945848712421</v>
      </c>
      <c r="E826" s="2">
        <f t="shared" si="73"/>
        <v>4.7649728530831936E-3</v>
      </c>
      <c r="F826" s="2">
        <f t="shared" si="77"/>
        <v>9.6742036831572557E-3</v>
      </c>
      <c r="G826" s="2">
        <f t="shared" si="75"/>
        <v>-4.9092308300740621E-3</v>
      </c>
      <c r="H826" s="2" t="str">
        <f t="shared" si="76"/>
        <v>Hold</v>
      </c>
    </row>
    <row r="827" spans="1:8" ht="13.5" x14ac:dyDescent="0.25">
      <c r="A827" s="3">
        <f>TITRES_STAT!B830</f>
        <v>43207</v>
      </c>
      <c r="B827" s="17">
        <f>TITRES_STAT!D830</f>
        <v>2.5689000000000002</v>
      </c>
      <c r="C827" s="2">
        <f t="shared" si="72"/>
        <v>2.5625196257667371</v>
      </c>
      <c r="D827" s="2">
        <f t="shared" si="74"/>
        <v>2.5575060971030021</v>
      </c>
      <c r="E827" s="2">
        <f t="shared" si="73"/>
        <v>5.0135286637349452E-3</v>
      </c>
      <c r="F827" s="2">
        <f t="shared" si="77"/>
        <v>8.7420686792727947E-3</v>
      </c>
      <c r="G827" s="2">
        <f t="shared" si="75"/>
        <v>-3.7285400155378495E-3</v>
      </c>
      <c r="H827" s="2" t="str">
        <f t="shared" si="76"/>
        <v>Hold</v>
      </c>
    </row>
    <row r="828" spans="1:8" ht="13.5" x14ac:dyDescent="0.25">
      <c r="A828" s="3">
        <f>TITRES_STAT!B831</f>
        <v>43208</v>
      </c>
      <c r="B828" s="17">
        <f>TITRES_STAT!D831</f>
        <v>2.5623</v>
      </c>
      <c r="C828" s="2">
        <f t="shared" si="72"/>
        <v>2.5635012218026239</v>
      </c>
      <c r="D828" s="2">
        <f t="shared" si="74"/>
        <v>2.5578612010212982</v>
      </c>
      <c r="E828" s="2">
        <f t="shared" si="73"/>
        <v>5.6400207813256387E-3</v>
      </c>
      <c r="F828" s="2">
        <f t="shared" si="77"/>
        <v>8.1216590996833638E-3</v>
      </c>
      <c r="G828" s="2">
        <f t="shared" si="75"/>
        <v>-2.4816383183577252E-3</v>
      </c>
      <c r="H828" s="2" t="str">
        <f t="shared" si="76"/>
        <v>Hold</v>
      </c>
    </row>
    <row r="829" spans="1:8" ht="13.5" x14ac:dyDescent="0.25">
      <c r="A829" s="3">
        <f>TITRES_STAT!B832</f>
        <v>43209</v>
      </c>
      <c r="B829" s="17">
        <f>TITRES_STAT!D832</f>
        <v>2.5886999999999998</v>
      </c>
      <c r="C829" s="2">
        <f t="shared" si="72"/>
        <v>2.566362572294528</v>
      </c>
      <c r="D829" s="2">
        <f t="shared" si="74"/>
        <v>2.5601455565012019</v>
      </c>
      <c r="E829" s="2">
        <f t="shared" si="73"/>
        <v>6.2170157933261194E-3</v>
      </c>
      <c r="F829" s="2">
        <f t="shared" si="77"/>
        <v>7.7407304384119156E-3</v>
      </c>
      <c r="G829" s="2">
        <f t="shared" si="75"/>
        <v>-1.5237146450857962E-3</v>
      </c>
      <c r="H829" s="2" t="str">
        <f t="shared" si="76"/>
        <v>Hold</v>
      </c>
    </row>
    <row r="830" spans="1:8" ht="13.5" x14ac:dyDescent="0.25">
      <c r="A830" s="3">
        <f>TITRES_STAT!B833</f>
        <v>43210</v>
      </c>
      <c r="B830" s="17">
        <f>TITRES_STAT!D833</f>
        <v>2.5821000000000001</v>
      </c>
      <c r="C830" s="2">
        <f t="shared" si="72"/>
        <v>2.5667529457876777</v>
      </c>
      <c r="D830" s="2">
        <f t="shared" si="74"/>
        <v>2.5617718115751869</v>
      </c>
      <c r="E830" s="2">
        <f t="shared" si="73"/>
        <v>4.9811342124908009E-3</v>
      </c>
      <c r="F830" s="2">
        <f t="shared" si="77"/>
        <v>7.1888111932276932E-3</v>
      </c>
      <c r="G830" s="2">
        <f t="shared" si="75"/>
        <v>-2.2076769807368923E-3</v>
      </c>
      <c r="H830" s="2" t="str">
        <f t="shared" si="76"/>
        <v>Hold</v>
      </c>
    </row>
    <row r="831" spans="1:8" ht="13.5" x14ac:dyDescent="0.25">
      <c r="A831" s="3">
        <f>TITRES_STAT!B834</f>
        <v>43213</v>
      </c>
      <c r="B831" s="17">
        <f>TITRES_STAT!D834</f>
        <v>2.6610999999999998</v>
      </c>
      <c r="C831" s="2">
        <f t="shared" si="72"/>
        <v>2.5691140310511118</v>
      </c>
      <c r="D831" s="2">
        <f t="shared" si="74"/>
        <v>2.5691294551622099</v>
      </c>
      <c r="E831" s="2">
        <f t="shared" si="73"/>
        <v>-1.5424111098116811E-5</v>
      </c>
      <c r="F831" s="2">
        <f t="shared" si="77"/>
        <v>5.747964132362531E-3</v>
      </c>
      <c r="G831" s="2">
        <f t="shared" si="75"/>
        <v>-5.7633882434606478E-3</v>
      </c>
      <c r="H831" s="2" t="str">
        <f t="shared" si="76"/>
        <v>Hold</v>
      </c>
    </row>
    <row r="832" spans="1:8" ht="13.5" x14ac:dyDescent="0.25">
      <c r="A832" s="3">
        <f>TITRES_STAT!B835</f>
        <v>43214</v>
      </c>
      <c r="B832" s="17">
        <f>TITRES_STAT!D835</f>
        <v>2.7006000000000001</v>
      </c>
      <c r="C832" s="2">
        <f t="shared" si="72"/>
        <v>2.5690811031970946</v>
      </c>
      <c r="D832" s="2">
        <f t="shared" si="74"/>
        <v>2.5788680140390832</v>
      </c>
      <c r="E832" s="2">
        <f t="shared" si="73"/>
        <v>-9.786910841988572E-3</v>
      </c>
      <c r="F832" s="2">
        <f t="shared" si="77"/>
        <v>2.6409891374923103E-3</v>
      </c>
      <c r="G832" s="2">
        <f t="shared" si="75"/>
        <v>-1.2427899979480883E-2</v>
      </c>
      <c r="H832" s="2" t="str">
        <f t="shared" si="76"/>
        <v>Hold</v>
      </c>
    </row>
    <row r="833" spans="1:8" ht="13.5" x14ac:dyDescent="0.25">
      <c r="A833" s="3">
        <f>TITRES_STAT!B836</f>
        <v>43215</v>
      </c>
      <c r="B833" s="17">
        <f>TITRES_STAT!D836</f>
        <v>2.7006000000000001</v>
      </c>
      <c r="C833" s="2">
        <f t="shared" si="72"/>
        <v>2.5609455488590802</v>
      </c>
      <c r="D833" s="2">
        <f t="shared" si="74"/>
        <v>2.5878851981843365</v>
      </c>
      <c r="E833" s="2">
        <f t="shared" si="73"/>
        <v>-2.6939649325256276E-2</v>
      </c>
      <c r="F833" s="2">
        <f t="shared" si="77"/>
        <v>-3.2751385550574075E-3</v>
      </c>
      <c r="G833" s="2">
        <f t="shared" si="75"/>
        <v>-2.366451077019887E-2</v>
      </c>
      <c r="H833" s="2" t="str">
        <f t="shared" si="76"/>
        <v>Hold</v>
      </c>
    </row>
    <row r="834" spans="1:8" ht="13.5" x14ac:dyDescent="0.25">
      <c r="A834" s="3">
        <f>TITRES_STAT!B837</f>
        <v>43216</v>
      </c>
      <c r="B834" s="17">
        <f>TITRES_STAT!D837</f>
        <v>2.6875</v>
      </c>
      <c r="C834" s="2">
        <f t="shared" si="72"/>
        <v>2.5611539259576834</v>
      </c>
      <c r="D834" s="2">
        <f t="shared" si="74"/>
        <v>2.5952640723929039</v>
      </c>
      <c r="E834" s="2">
        <f t="shared" si="73"/>
        <v>-3.4110146435220479E-2</v>
      </c>
      <c r="F834" s="2">
        <f t="shared" si="77"/>
        <v>-9.4421401310900224E-3</v>
      </c>
      <c r="G834" s="2">
        <f t="shared" si="75"/>
        <v>-2.4668006304130456E-2</v>
      </c>
      <c r="H834" s="2" t="str">
        <f t="shared" si="76"/>
        <v>Hold</v>
      </c>
    </row>
    <row r="835" spans="1:8" ht="13.5" x14ac:dyDescent="0.25">
      <c r="A835" s="3">
        <f>TITRES_STAT!B838</f>
        <v>43217</v>
      </c>
      <c r="B835" s="17">
        <f>TITRES_STAT!D838</f>
        <v>2.6347999999999998</v>
      </c>
      <c r="C835" s="2">
        <f t="shared" si="72"/>
        <v>2.5613302450411166</v>
      </c>
      <c r="D835" s="2">
        <f t="shared" si="74"/>
        <v>2.5981926596230593</v>
      </c>
      <c r="E835" s="2">
        <f t="shared" si="73"/>
        <v>-3.6862414581942726E-2</v>
      </c>
      <c r="F835" s="2">
        <f t="shared" si="77"/>
        <v>-1.4926195021260562E-2</v>
      </c>
      <c r="G835" s="2">
        <f t="shared" si="75"/>
        <v>-2.1936219560682164E-2</v>
      </c>
      <c r="H835" s="2" t="str">
        <f t="shared" si="76"/>
        <v>Hold</v>
      </c>
    </row>
    <row r="836" spans="1:8" ht="13.5" x14ac:dyDescent="0.25">
      <c r="A836" s="3">
        <f>TITRES_STAT!B839</f>
        <v>43220</v>
      </c>
      <c r="B836" s="17">
        <f>TITRES_STAT!D839</f>
        <v>2.6610999999999998</v>
      </c>
      <c r="C836" s="2">
        <f t="shared" si="72"/>
        <v>2.5624948227270989</v>
      </c>
      <c r="D836" s="2">
        <f t="shared" si="74"/>
        <v>2.602852462613944</v>
      </c>
      <c r="E836" s="2">
        <f t="shared" si="73"/>
        <v>-4.0357639886845043E-2</v>
      </c>
      <c r="F836" s="2">
        <f t="shared" si="77"/>
        <v>-2.001248399437746E-2</v>
      </c>
      <c r="G836" s="2">
        <f t="shared" si="75"/>
        <v>-2.0345155892467583E-2</v>
      </c>
      <c r="H836" s="2" t="str">
        <f t="shared" si="76"/>
        <v>Hold</v>
      </c>
    </row>
    <row r="837" spans="1:8" ht="13.5" x14ac:dyDescent="0.25">
      <c r="A837" s="3">
        <f>TITRES_STAT!B840</f>
        <v>43222</v>
      </c>
      <c r="B837" s="17">
        <f>TITRES_STAT!D840</f>
        <v>2.6677</v>
      </c>
      <c r="C837" s="2">
        <f t="shared" si="72"/>
        <v>2.5634802346152377</v>
      </c>
      <c r="D837" s="2">
        <f t="shared" si="74"/>
        <v>2.6076559839017999</v>
      </c>
      <c r="E837" s="2">
        <f t="shared" si="73"/>
        <v>-4.4175749286562205E-2</v>
      </c>
      <c r="F837" s="2">
        <f t="shared" si="77"/>
        <v>-2.4845137052814409E-2</v>
      </c>
      <c r="G837" s="2">
        <f t="shared" si="75"/>
        <v>-1.9330612233747796E-2</v>
      </c>
      <c r="H837" s="2" t="str">
        <f t="shared" si="76"/>
        <v>Hold</v>
      </c>
    </row>
    <row r="838" spans="1:8" ht="13.5" x14ac:dyDescent="0.25">
      <c r="A838" s="3">
        <f>TITRES_STAT!B841</f>
        <v>43223</v>
      </c>
      <c r="B838" s="17">
        <f>TITRES_STAT!D841</f>
        <v>2.6875</v>
      </c>
      <c r="C838" s="2">
        <f t="shared" si="72"/>
        <v>2.5632986600590475</v>
      </c>
      <c r="D838" s="2">
        <f t="shared" si="74"/>
        <v>2.6135703554646295</v>
      </c>
      <c r="E838" s="2">
        <f t="shared" si="73"/>
        <v>-5.0271695405581962E-2</v>
      </c>
      <c r="F838" s="2">
        <f t="shared" si="77"/>
        <v>-2.9930448723367923E-2</v>
      </c>
      <c r="G838" s="2">
        <f t="shared" si="75"/>
        <v>-2.0341246682214039E-2</v>
      </c>
      <c r="H838" s="2" t="str">
        <f t="shared" si="76"/>
        <v>Hold</v>
      </c>
    </row>
    <row r="839" spans="1:8" ht="13.5" x14ac:dyDescent="0.25">
      <c r="A839" s="3">
        <f>TITRES_STAT!B842</f>
        <v>43224</v>
      </c>
      <c r="B839" s="17">
        <f>TITRES_STAT!D842</f>
        <v>2.6215999999999999</v>
      </c>
      <c r="C839" s="2">
        <f t="shared" si="72"/>
        <v>2.5672065585115016</v>
      </c>
      <c r="D839" s="2">
        <f t="shared" si="74"/>
        <v>2.614165143948731</v>
      </c>
      <c r="E839" s="2">
        <f t="shared" si="73"/>
        <v>-4.6958585437229416E-2</v>
      </c>
      <c r="F839" s="2">
        <f t="shared" si="77"/>
        <v>-3.3336076066140224E-2</v>
      </c>
      <c r="G839" s="2">
        <f t="shared" si="75"/>
        <v>-1.3622509371089192E-2</v>
      </c>
      <c r="H839" s="2" t="str">
        <f t="shared" si="76"/>
        <v>Hold</v>
      </c>
    </row>
    <row r="840" spans="1:8" ht="13.5" x14ac:dyDescent="0.25">
      <c r="A840" s="3">
        <f>TITRES_STAT!B843</f>
        <v>43227</v>
      </c>
      <c r="B840" s="17">
        <f>TITRES_STAT!D843</f>
        <v>2.7006000000000001</v>
      </c>
      <c r="C840" s="2">
        <f t="shared" si="72"/>
        <v>2.5694978572020402</v>
      </c>
      <c r="D840" s="2">
        <f t="shared" si="74"/>
        <v>2.6205677258784545</v>
      </c>
      <c r="E840" s="2">
        <f t="shared" si="73"/>
        <v>-5.1069868676414387E-2</v>
      </c>
      <c r="F840" s="2">
        <f t="shared" si="77"/>
        <v>-3.6882834588195058E-2</v>
      </c>
      <c r="G840" s="2">
        <f t="shared" si="75"/>
        <v>-1.4187034088219329E-2</v>
      </c>
      <c r="H840" s="2" t="str">
        <f t="shared" si="76"/>
        <v>Hold</v>
      </c>
    </row>
    <row r="841" spans="1:8" ht="13.5" x14ac:dyDescent="0.25">
      <c r="A841" s="3">
        <f>TITRES_STAT!B844</f>
        <v>43228</v>
      </c>
      <c r="B841" s="17">
        <f>TITRES_STAT!D844</f>
        <v>2.7402000000000002</v>
      </c>
      <c r="C841" s="2">
        <f t="shared" si="72"/>
        <v>2.5835904945555725</v>
      </c>
      <c r="D841" s="2">
        <f t="shared" si="74"/>
        <v>2.629429375813384</v>
      </c>
      <c r="E841" s="2">
        <f t="shared" si="73"/>
        <v>-4.5838881257811437E-2</v>
      </c>
      <c r="F841" s="2">
        <f t="shared" si="77"/>
        <v>-3.8674043922118331E-2</v>
      </c>
      <c r="G841" s="2">
        <f t="shared" si="75"/>
        <v>-7.1648373356931055E-3</v>
      </c>
      <c r="H841" s="2" t="str">
        <f t="shared" si="76"/>
        <v>Hold</v>
      </c>
    </row>
    <row r="842" spans="1:8" ht="13.5" x14ac:dyDescent="0.25">
      <c r="A842" s="3">
        <f>TITRES_STAT!B845</f>
        <v>43229</v>
      </c>
      <c r="B842" s="17">
        <f>TITRES_STAT!D845</f>
        <v>2.7532999999999999</v>
      </c>
      <c r="C842" s="2">
        <f t="shared" si="72"/>
        <v>2.6015919569316384</v>
      </c>
      <c r="D842" s="2">
        <f t="shared" si="74"/>
        <v>2.6386049776049849</v>
      </c>
      <c r="E842" s="2">
        <f t="shared" si="73"/>
        <v>-3.7013020673346553E-2</v>
      </c>
      <c r="F842" s="2">
        <f t="shared" si="77"/>
        <v>-3.8341839272363981E-2</v>
      </c>
      <c r="G842" s="2">
        <f t="shared" si="75"/>
        <v>1.3288185990174284E-3</v>
      </c>
      <c r="H842" s="2" t="str">
        <f t="shared" si="76"/>
        <v>Sell</v>
      </c>
    </row>
    <row r="843" spans="1:8" ht="13.5" x14ac:dyDescent="0.25">
      <c r="A843" s="3">
        <f>TITRES_STAT!B846</f>
        <v>43230</v>
      </c>
      <c r="B843" s="17">
        <f>TITRES_STAT!D846</f>
        <v>2.7993999999999999</v>
      </c>
      <c r="C843" s="2">
        <f t="shared" si="72"/>
        <v>2.6168239635575405</v>
      </c>
      <c r="D843" s="2">
        <f t="shared" si="74"/>
        <v>2.6505157200046159</v>
      </c>
      <c r="E843" s="2">
        <f t="shared" si="73"/>
        <v>-3.3691756447075338E-2</v>
      </c>
      <c r="F843" s="2">
        <f t="shared" si="77"/>
        <v>-3.7411822707306253E-2</v>
      </c>
      <c r="G843" s="2">
        <f t="shared" si="75"/>
        <v>3.7200662602309142E-3</v>
      </c>
      <c r="H843" s="2" t="str">
        <f t="shared" si="76"/>
        <v>Sell</v>
      </c>
    </row>
    <row r="844" spans="1:8" ht="13.5" x14ac:dyDescent="0.25">
      <c r="A844" s="3">
        <f>TITRES_STAT!B847</f>
        <v>43231</v>
      </c>
      <c r="B844" s="17">
        <f>TITRES_STAT!D847</f>
        <v>2.806</v>
      </c>
      <c r="C844" s="2">
        <f t="shared" si="72"/>
        <v>2.6276971999333032</v>
      </c>
      <c r="D844" s="2">
        <f t="shared" si="74"/>
        <v>2.662033074078348</v>
      </c>
      <c r="E844" s="2">
        <f t="shared" si="73"/>
        <v>-3.4335874145044798E-2</v>
      </c>
      <c r="F844" s="2">
        <f t="shared" si="77"/>
        <v>-3.6796632994853966E-2</v>
      </c>
      <c r="G844" s="2">
        <f t="shared" si="75"/>
        <v>2.4607588498091679E-3</v>
      </c>
      <c r="H844" s="2" t="str">
        <f t="shared" si="76"/>
        <v>Sell</v>
      </c>
    </row>
    <row r="845" spans="1:8" ht="13.5" x14ac:dyDescent="0.25">
      <c r="A845" s="3">
        <f>TITRES_STAT!B848</f>
        <v>43234</v>
      </c>
      <c r="B845" s="17">
        <f>TITRES_STAT!D848</f>
        <v>2.8191999999999999</v>
      </c>
      <c r="C845" s="2">
        <f t="shared" si="72"/>
        <v>2.6287899384051023</v>
      </c>
      <c r="D845" s="2">
        <f t="shared" si="74"/>
        <v>2.6736750685910629</v>
      </c>
      <c r="E845" s="2">
        <f t="shared" si="73"/>
        <v>-4.488513018596052E-2</v>
      </c>
      <c r="F845" s="2">
        <f t="shared" si="77"/>
        <v>-3.8414332433075279E-2</v>
      </c>
      <c r="G845" s="2">
        <f t="shared" si="75"/>
        <v>-6.4707977528852406E-3</v>
      </c>
      <c r="H845" s="2" t="str">
        <f t="shared" si="76"/>
        <v>Hold</v>
      </c>
    </row>
    <row r="846" spans="1:8" ht="13.5" x14ac:dyDescent="0.25">
      <c r="A846" s="3">
        <f>TITRES_STAT!B849</f>
        <v>43235</v>
      </c>
      <c r="B846" s="17">
        <f>TITRES_STAT!D849</f>
        <v>2.8191999999999999</v>
      </c>
      <c r="C846" s="2">
        <f t="shared" si="72"/>
        <v>2.6337607171120094</v>
      </c>
      <c r="D846" s="2">
        <f t="shared" si="74"/>
        <v>2.6844546931398727</v>
      </c>
      <c r="E846" s="2">
        <f t="shared" si="73"/>
        <v>-5.0693976027863297E-2</v>
      </c>
      <c r="F846" s="2">
        <f t="shared" si="77"/>
        <v>-4.0870261152032884E-2</v>
      </c>
      <c r="G846" s="2">
        <f t="shared" si="75"/>
        <v>-9.8237148758304124E-3</v>
      </c>
      <c r="H846" s="2" t="str">
        <f t="shared" si="76"/>
        <v>Hold</v>
      </c>
    </row>
    <row r="847" spans="1:8" ht="13.5" x14ac:dyDescent="0.25">
      <c r="A847" s="3">
        <f>TITRES_STAT!B850</f>
        <v>43236</v>
      </c>
      <c r="B847" s="17">
        <f>TITRES_STAT!D850</f>
        <v>2.8653</v>
      </c>
      <c r="C847" s="2">
        <f t="shared" ref="C847:C910" si="78">$C$4*B837+C846*(1-$C$4)</f>
        <v>2.6389821452486233</v>
      </c>
      <c r="D847" s="2">
        <f t="shared" si="74"/>
        <v>2.6978506417961783</v>
      </c>
      <c r="E847" s="2">
        <f t="shared" si="73"/>
        <v>-5.8868496547554994E-2</v>
      </c>
      <c r="F847" s="2">
        <f t="shared" si="77"/>
        <v>-4.4469908231137306E-2</v>
      </c>
      <c r="G847" s="2">
        <f t="shared" si="75"/>
        <v>-1.4398588316417688E-2</v>
      </c>
      <c r="H847" s="2" t="str">
        <f t="shared" si="76"/>
        <v>Hold</v>
      </c>
    </row>
    <row r="848" spans="1:8" ht="13.5" x14ac:dyDescent="0.25">
      <c r="A848" s="3">
        <f>TITRES_STAT!B851</f>
        <v>43237</v>
      </c>
      <c r="B848" s="17">
        <f>TITRES_STAT!D851</f>
        <v>2.8653</v>
      </c>
      <c r="C848" s="2">
        <f t="shared" si="78"/>
        <v>2.6464464305949886</v>
      </c>
      <c r="D848" s="2">
        <f t="shared" si="74"/>
        <v>2.7102542979594242</v>
      </c>
      <c r="E848" s="2">
        <f t="shared" si="73"/>
        <v>-6.3807867364435555E-2</v>
      </c>
      <c r="F848" s="2">
        <f t="shared" si="77"/>
        <v>-4.8337500057796953E-2</v>
      </c>
      <c r="G848" s="2">
        <f t="shared" si="75"/>
        <v>-1.5470367306638602E-2</v>
      </c>
      <c r="H848" s="2" t="str">
        <f t="shared" si="76"/>
        <v>Hold</v>
      </c>
    </row>
    <row r="849" spans="1:8" ht="13.5" x14ac:dyDescent="0.25">
      <c r="A849" s="3">
        <f>TITRES_STAT!B852</f>
        <v>43238</v>
      </c>
      <c r="B849" s="17">
        <f>TITRES_STAT!D852</f>
        <v>2.8982999999999999</v>
      </c>
      <c r="C849" s="2">
        <f t="shared" si="78"/>
        <v>2.6426239028111445</v>
      </c>
      <c r="D849" s="2">
        <f t="shared" si="74"/>
        <v>2.7241836092216891</v>
      </c>
      <c r="E849" s="2">
        <f t="shared" si="73"/>
        <v>-8.1559706410544663E-2</v>
      </c>
      <c r="F849" s="2">
        <f t="shared" si="77"/>
        <v>-5.4981941328346495E-2</v>
      </c>
      <c r="G849" s="2">
        <f t="shared" si="75"/>
        <v>-2.6577765082198168E-2</v>
      </c>
      <c r="H849" s="2" t="str">
        <f t="shared" si="76"/>
        <v>Hold</v>
      </c>
    </row>
    <row r="850" spans="1:8" ht="13.5" x14ac:dyDescent="0.25">
      <c r="A850" s="3">
        <f>TITRES_STAT!B853</f>
        <v>43241</v>
      </c>
      <c r="B850" s="17">
        <f>TITRES_STAT!D853</f>
        <v>2.8982999999999999</v>
      </c>
      <c r="C850" s="2">
        <f t="shared" si="78"/>
        <v>2.651543302378661</v>
      </c>
      <c r="D850" s="2">
        <f t="shared" si="74"/>
        <v>2.7370811196497122</v>
      </c>
      <c r="E850" s="2">
        <f t="shared" si="73"/>
        <v>-8.5537817271051253E-2</v>
      </c>
      <c r="F850" s="2">
        <f t="shared" si="77"/>
        <v>-6.1093116516887452E-2</v>
      </c>
      <c r="G850" s="2">
        <f t="shared" si="75"/>
        <v>-2.4444700754163801E-2</v>
      </c>
      <c r="H850" s="2" t="str">
        <f t="shared" si="76"/>
        <v>Hold</v>
      </c>
    </row>
    <row r="851" spans="1:8" ht="13.5" x14ac:dyDescent="0.25">
      <c r="A851" s="3">
        <f>TITRES_STAT!B854</f>
        <v>43242</v>
      </c>
      <c r="B851" s="17">
        <f>TITRES_STAT!D854</f>
        <v>2.9047999999999998</v>
      </c>
      <c r="C851" s="2">
        <f t="shared" si="78"/>
        <v>2.6651827943204052</v>
      </c>
      <c r="D851" s="2">
        <f t="shared" si="74"/>
        <v>2.7495047404164001</v>
      </c>
      <c r="E851" s="2">
        <f t="shared" si="73"/>
        <v>-8.4321946095994971E-2</v>
      </c>
      <c r="F851" s="2">
        <f t="shared" si="77"/>
        <v>-6.5738882432708964E-2</v>
      </c>
      <c r="G851" s="2">
        <f t="shared" si="75"/>
        <v>-1.8583063663286006E-2</v>
      </c>
      <c r="H851" s="2" t="str">
        <f t="shared" si="76"/>
        <v>Hold</v>
      </c>
    </row>
    <row r="852" spans="1:8" ht="13.5" x14ac:dyDescent="0.25">
      <c r="A852" s="3">
        <f>TITRES_STAT!B855</f>
        <v>43243</v>
      </c>
      <c r="B852" s="17">
        <f>TITRES_STAT!D855</f>
        <v>2.8982999999999999</v>
      </c>
      <c r="C852" s="2">
        <f t="shared" si="78"/>
        <v>2.6787392875018812</v>
      </c>
      <c r="D852" s="2">
        <f t="shared" si="74"/>
        <v>2.7605266114966667</v>
      </c>
      <c r="E852" s="2">
        <f t="shared" si="73"/>
        <v>-8.1787323994785499E-2</v>
      </c>
      <c r="F852" s="2">
        <f t="shared" si="77"/>
        <v>-6.8948570745124269E-2</v>
      </c>
      <c r="G852" s="2">
        <f t="shared" si="75"/>
        <v>-1.2838753249661231E-2</v>
      </c>
      <c r="H852" s="2" t="str">
        <f t="shared" si="76"/>
        <v>Hold</v>
      </c>
    </row>
    <row r="853" spans="1:8" ht="13.5" x14ac:dyDescent="0.25">
      <c r="A853" s="3">
        <f>TITRES_STAT!B856</f>
        <v>43244</v>
      </c>
      <c r="B853" s="17">
        <f>TITRES_STAT!D856</f>
        <v>2.9641000000000002</v>
      </c>
      <c r="C853" s="2">
        <f t="shared" si="78"/>
        <v>2.6973024740400531</v>
      </c>
      <c r="D853" s="2">
        <f t="shared" si="74"/>
        <v>2.7756061217561729</v>
      </c>
      <c r="E853" s="2">
        <f t="shared" si="73"/>
        <v>-7.8303647716119862E-2</v>
      </c>
      <c r="F853" s="2">
        <f t="shared" si="77"/>
        <v>-7.081958613932339E-2</v>
      </c>
      <c r="G853" s="2">
        <f t="shared" si="75"/>
        <v>-7.4840615767964719E-3</v>
      </c>
      <c r="H853" s="2" t="str">
        <f t="shared" si="76"/>
        <v>Hold</v>
      </c>
    </row>
    <row r="854" spans="1:8" ht="13.5" x14ac:dyDescent="0.25">
      <c r="A854" s="3">
        <f>TITRES_STAT!B857</f>
        <v>43245</v>
      </c>
      <c r="B854" s="17">
        <f>TITRES_STAT!D857</f>
        <v>3.0827</v>
      </c>
      <c r="C854" s="2">
        <f t="shared" si="78"/>
        <v>2.7140251703415834</v>
      </c>
      <c r="D854" s="2">
        <f t="shared" si="74"/>
        <v>2.7983538164409008</v>
      </c>
      <c r="E854" s="2">
        <f t="shared" si="73"/>
        <v>-8.4328646099317339E-2</v>
      </c>
      <c r="F854" s="2">
        <f t="shared" si="77"/>
        <v>-7.3521398131322177E-2</v>
      </c>
      <c r="G854" s="2">
        <f t="shared" si="75"/>
        <v>-1.0807247967995162E-2</v>
      </c>
      <c r="H854" s="2" t="str">
        <f t="shared" si="76"/>
        <v>Hold</v>
      </c>
    </row>
    <row r="855" spans="1:8" ht="13.5" x14ac:dyDescent="0.25">
      <c r="A855" s="3">
        <f>TITRES_STAT!B858</f>
        <v>43248</v>
      </c>
      <c r="B855" s="17">
        <f>TITRES_STAT!D858</f>
        <v>3.1221999999999999</v>
      </c>
      <c r="C855" s="2">
        <f t="shared" si="78"/>
        <v>2.7302059133659551</v>
      </c>
      <c r="D855" s="2">
        <f t="shared" si="74"/>
        <v>2.8223424226304634</v>
      </c>
      <c r="E855" s="2">
        <f t="shared" si="73"/>
        <v>-9.2136509264508337E-2</v>
      </c>
      <c r="F855" s="2">
        <f t="shared" si="77"/>
        <v>-7.724442035795942E-2</v>
      </c>
      <c r="G855" s="2">
        <f t="shared" si="75"/>
        <v>-1.4892088906548917E-2</v>
      </c>
      <c r="H855" s="2" t="str">
        <f t="shared" si="76"/>
        <v>Hold</v>
      </c>
    </row>
    <row r="856" spans="1:8" ht="13.5" x14ac:dyDescent="0.25">
      <c r="A856" s="3">
        <f>TITRES_STAT!B859</f>
        <v>43249</v>
      </c>
      <c r="B856" s="17">
        <f>TITRES_STAT!D859</f>
        <v>3.1486000000000001</v>
      </c>
      <c r="C856" s="2">
        <f t="shared" si="78"/>
        <v>2.7438973113096541</v>
      </c>
      <c r="D856" s="2">
        <f t="shared" si="74"/>
        <v>2.8465096505837622</v>
      </c>
      <c r="E856" s="2">
        <f t="shared" si="73"/>
        <v>-0.10261233927410807</v>
      </c>
      <c r="F856" s="2">
        <f t="shared" si="77"/>
        <v>-8.2318004141189158E-2</v>
      </c>
      <c r="G856" s="2">
        <f t="shared" si="75"/>
        <v>-2.0294335132918909E-2</v>
      </c>
      <c r="H856" s="2" t="str">
        <f t="shared" si="76"/>
        <v>Hold</v>
      </c>
    </row>
    <row r="857" spans="1:8" ht="13.5" x14ac:dyDescent="0.25">
      <c r="A857" s="3">
        <f>TITRES_STAT!B860</f>
        <v>43250</v>
      </c>
      <c r="B857" s="17">
        <f>TITRES_STAT!D860</f>
        <v>3.2078000000000002</v>
      </c>
      <c r="C857" s="2">
        <f t="shared" si="78"/>
        <v>2.7625746480312459</v>
      </c>
      <c r="D857" s="2">
        <f t="shared" si="74"/>
        <v>2.8732718986886687</v>
      </c>
      <c r="E857" s="2">
        <f t="shared" si="73"/>
        <v>-0.11069725065742286</v>
      </c>
      <c r="F857" s="2">
        <f t="shared" si="77"/>
        <v>-8.7993853444435902E-2</v>
      </c>
      <c r="G857" s="2">
        <f t="shared" si="75"/>
        <v>-2.2703397212986962E-2</v>
      </c>
      <c r="H857" s="2" t="str">
        <f t="shared" si="76"/>
        <v>Hold</v>
      </c>
    </row>
    <row r="858" spans="1:8" ht="13.5" x14ac:dyDescent="0.25">
      <c r="A858" s="3">
        <f>TITRES_STAT!B861</f>
        <v>43251</v>
      </c>
      <c r="B858" s="17">
        <f>TITRES_STAT!D861</f>
        <v>3.1947000000000001</v>
      </c>
      <c r="C858" s="2">
        <f t="shared" si="78"/>
        <v>2.778378548334131</v>
      </c>
      <c r="D858" s="2">
        <f t="shared" si="74"/>
        <v>2.8970813876746933</v>
      </c>
      <c r="E858" s="2">
        <f t="shared" si="73"/>
        <v>-0.11870283934056225</v>
      </c>
      <c r="F858" s="2">
        <f t="shared" si="77"/>
        <v>-9.4135650623661166E-2</v>
      </c>
      <c r="G858" s="2">
        <f t="shared" si="75"/>
        <v>-2.4567188716901084E-2</v>
      </c>
      <c r="H858" s="2" t="str">
        <f t="shared" si="76"/>
        <v>Hold</v>
      </c>
    </row>
    <row r="859" spans="1:8" ht="13.5" x14ac:dyDescent="0.25">
      <c r="A859" s="3">
        <f>TITRES_STAT!B862</f>
        <v>43252</v>
      </c>
      <c r="B859" s="17">
        <f>TITRES_STAT!D862</f>
        <v>3.2538999999999998</v>
      </c>
      <c r="C859" s="2">
        <f t="shared" si="78"/>
        <v>2.7968280024365724</v>
      </c>
      <c r="D859" s="2">
        <f t="shared" si="74"/>
        <v>2.9235123959950862</v>
      </c>
      <c r="E859" s="2">
        <f t="shared" si="73"/>
        <v>-0.1266843935585138</v>
      </c>
      <c r="F859" s="2">
        <f t="shared" si="77"/>
        <v>-0.1006453992106317</v>
      </c>
      <c r="G859" s="2">
        <f t="shared" si="75"/>
        <v>-2.6038994347882094E-2</v>
      </c>
      <c r="H859" s="2" t="str">
        <f t="shared" si="76"/>
        <v>Hold</v>
      </c>
    </row>
    <row r="860" spans="1:8" ht="13.5" x14ac:dyDescent="0.25">
      <c r="A860" s="3">
        <f>TITRES_STAT!B863</f>
        <v>43255</v>
      </c>
      <c r="B860" s="17">
        <f>TITRES_STAT!D863</f>
        <v>3.2538999999999998</v>
      </c>
      <c r="C860" s="2">
        <f t="shared" si="78"/>
        <v>2.812439078984792</v>
      </c>
      <c r="D860" s="2">
        <f t="shared" si="74"/>
        <v>2.9479855518473017</v>
      </c>
      <c r="E860" s="2">
        <f t="shared" ref="E860:E923" si="79">C860-D860</f>
        <v>-0.13554647286250976</v>
      </c>
      <c r="F860" s="2">
        <f t="shared" si="77"/>
        <v>-0.10762561394100732</v>
      </c>
      <c r="G860" s="2">
        <f t="shared" si="75"/>
        <v>-2.7920858921502437E-2</v>
      </c>
      <c r="H860" s="2" t="str">
        <f t="shared" si="76"/>
        <v>Hold</v>
      </c>
    </row>
    <row r="861" spans="1:8" ht="13.5" x14ac:dyDescent="0.25">
      <c r="A861" s="3">
        <f>TITRES_STAT!B864</f>
        <v>43256</v>
      </c>
      <c r="B861" s="17">
        <f>TITRES_STAT!D864</f>
        <v>3.2736999999999998</v>
      </c>
      <c r="C861" s="2">
        <f t="shared" si="78"/>
        <v>2.8266484514486701</v>
      </c>
      <c r="D861" s="2">
        <f t="shared" ref="D861:D924" si="80">$D$4*B861+(1-$D$4)*D860</f>
        <v>2.9721125480067609</v>
      </c>
      <c r="E861" s="2">
        <f t="shared" si="79"/>
        <v>-0.14546409655809089</v>
      </c>
      <c r="F861" s="2">
        <f t="shared" si="77"/>
        <v>-0.11519331046442405</v>
      </c>
      <c r="G861" s="2">
        <f t="shared" si="75"/>
        <v>-3.0270786093666846E-2</v>
      </c>
      <c r="H861" s="2" t="str">
        <f t="shared" si="76"/>
        <v>Hold</v>
      </c>
    </row>
    <row r="862" spans="1:8" ht="13.5" x14ac:dyDescent="0.25">
      <c r="A862" s="3">
        <f>TITRES_STAT!B865</f>
        <v>43257</v>
      </c>
      <c r="B862" s="17">
        <f>TITRES_STAT!D865</f>
        <v>3.2605</v>
      </c>
      <c r="C862" s="2">
        <f t="shared" si="78"/>
        <v>2.8376717666104132</v>
      </c>
      <c r="D862" s="2">
        <f t="shared" si="80"/>
        <v>2.9934745814877415</v>
      </c>
      <c r="E862" s="2">
        <f t="shared" si="79"/>
        <v>-0.15580281487732828</v>
      </c>
      <c r="F862" s="2">
        <f t="shared" si="77"/>
        <v>-0.1233152113470049</v>
      </c>
      <c r="G862" s="2">
        <f t="shared" si="75"/>
        <v>-3.2487603530323372E-2</v>
      </c>
      <c r="H862" s="2" t="str">
        <f t="shared" si="76"/>
        <v>Hold</v>
      </c>
    </row>
    <row r="863" spans="1:8" ht="13.5" x14ac:dyDescent="0.25">
      <c r="A863" s="3">
        <f>TITRES_STAT!B866</f>
        <v>43258</v>
      </c>
      <c r="B863" s="17">
        <f>TITRES_STAT!D866</f>
        <v>3.2605</v>
      </c>
      <c r="C863" s="2">
        <f t="shared" si="78"/>
        <v>2.8571222640549649</v>
      </c>
      <c r="D863" s="2">
        <f t="shared" si="80"/>
        <v>3.0132542421182791</v>
      </c>
      <c r="E863" s="2">
        <f t="shared" si="79"/>
        <v>-0.15613197806331414</v>
      </c>
      <c r="F863" s="2">
        <f t="shared" si="77"/>
        <v>-0.12987856469026676</v>
      </c>
      <c r="G863" s="2">
        <f t="shared" si="75"/>
        <v>-2.6253413373047374E-2</v>
      </c>
      <c r="H863" s="2" t="str">
        <f t="shared" si="76"/>
        <v>Hold</v>
      </c>
    </row>
    <row r="864" spans="1:8" ht="13.5" x14ac:dyDescent="0.25">
      <c r="A864" s="3">
        <f>TITRES_STAT!B867</f>
        <v>43259</v>
      </c>
      <c r="B864" s="17">
        <f>TITRES_STAT!D867</f>
        <v>3.2605</v>
      </c>
      <c r="C864" s="2">
        <f t="shared" si="78"/>
        <v>2.8918265311234315</v>
      </c>
      <c r="D864" s="2">
        <f t="shared" si="80"/>
        <v>3.0315687427021101</v>
      </c>
      <c r="E864" s="2">
        <f t="shared" si="79"/>
        <v>-0.13974221157867861</v>
      </c>
      <c r="F864" s="2">
        <f t="shared" si="77"/>
        <v>-0.13185129406794915</v>
      </c>
      <c r="G864" s="2">
        <f t="shared" si="75"/>
        <v>-7.890917510729456E-3</v>
      </c>
      <c r="H864" s="2" t="str">
        <f t="shared" si="76"/>
        <v>Hold</v>
      </c>
    </row>
    <row r="865" spans="1:8" ht="13.5" x14ac:dyDescent="0.25">
      <c r="A865" s="3">
        <f>TITRES_STAT!B868</f>
        <v>43262</v>
      </c>
      <c r="B865" s="17">
        <f>TITRES_STAT!D868</f>
        <v>3.2538999999999998</v>
      </c>
      <c r="C865" s="2">
        <f t="shared" si="78"/>
        <v>2.927268603258288</v>
      </c>
      <c r="D865" s="2">
        <f t="shared" si="80"/>
        <v>3.0480377247241757</v>
      </c>
      <c r="E865" s="2">
        <f t="shared" si="79"/>
        <v>-0.1207691214658877</v>
      </c>
      <c r="F865" s="2">
        <f t="shared" si="77"/>
        <v>-0.12963485954753687</v>
      </c>
      <c r="G865" s="2">
        <f t="shared" si="75"/>
        <v>8.8657380816491715E-3</v>
      </c>
      <c r="H865" s="2" t="str">
        <f t="shared" si="76"/>
        <v>Sell</v>
      </c>
    </row>
    <row r="866" spans="1:8" ht="13.5" x14ac:dyDescent="0.25">
      <c r="A866" s="3">
        <f>TITRES_STAT!B869</f>
        <v>43263</v>
      </c>
      <c r="B866" s="17">
        <f>TITRES_STAT!D869</f>
        <v>3.2538999999999998</v>
      </c>
      <c r="C866" s="2">
        <f t="shared" si="78"/>
        <v>2.9613195873723974</v>
      </c>
      <c r="D866" s="2">
        <f t="shared" si="80"/>
        <v>3.0632867821520144</v>
      </c>
      <c r="E866" s="2">
        <f t="shared" si="79"/>
        <v>-0.10196719477961702</v>
      </c>
      <c r="F866" s="2">
        <f t="shared" si="77"/>
        <v>-0.12410132659395291</v>
      </c>
      <c r="G866" s="2">
        <f t="shared" si="75"/>
        <v>2.2134131814335892E-2</v>
      </c>
      <c r="H866" s="2" t="str">
        <f t="shared" si="76"/>
        <v>Sell</v>
      </c>
    </row>
    <row r="867" spans="1:8" ht="13.5" x14ac:dyDescent="0.25">
      <c r="A867" s="3">
        <f>TITRES_STAT!B870</f>
        <v>43264</v>
      </c>
      <c r="B867" s="17">
        <f>TITRES_STAT!D870</f>
        <v>3.2736999999999998</v>
      </c>
      <c r="C867" s="2">
        <f t="shared" si="78"/>
        <v>2.9992396508535668</v>
      </c>
      <c r="D867" s="2">
        <f t="shared" si="80"/>
        <v>3.0788729464370506</v>
      </c>
      <c r="E867" s="2">
        <f t="shared" si="79"/>
        <v>-7.9633295583483754E-2</v>
      </c>
      <c r="F867" s="2">
        <f t="shared" si="77"/>
        <v>-0.11520772039185909</v>
      </c>
      <c r="G867" s="2">
        <f t="shared" si="75"/>
        <v>3.5574424808375332E-2</v>
      </c>
      <c r="H867" s="2" t="str">
        <f t="shared" si="76"/>
        <v>Sell</v>
      </c>
    </row>
    <row r="868" spans="1:8" ht="13.5" x14ac:dyDescent="0.25">
      <c r="A868" s="3">
        <f>TITRES_STAT!B871</f>
        <v>43265</v>
      </c>
      <c r="B868" s="17">
        <f>TITRES_STAT!D871</f>
        <v>3.2671000000000001</v>
      </c>
      <c r="C868" s="2">
        <f t="shared" si="78"/>
        <v>3.0293104737991721</v>
      </c>
      <c r="D868" s="2">
        <f t="shared" si="80"/>
        <v>3.0928156911454172</v>
      </c>
      <c r="E868" s="2">
        <f t="shared" si="79"/>
        <v>-6.3505217346245146E-2</v>
      </c>
      <c r="F868" s="2">
        <f t="shared" si="77"/>
        <v>-0.1048672197827363</v>
      </c>
      <c r="G868" s="2">
        <f t="shared" ref="G868:G931" si="81">E868-F868</f>
        <v>4.1362002436491158E-2</v>
      </c>
      <c r="H868" s="2" t="str">
        <f t="shared" ref="H868:H931" si="82">IF(G868&lt;0,"Hold","Sell")</f>
        <v>Sell</v>
      </c>
    </row>
    <row r="869" spans="1:8" ht="13.5" x14ac:dyDescent="0.25">
      <c r="A869" s="3">
        <f>TITRES_STAT!B872</f>
        <v>43269</v>
      </c>
      <c r="B869" s="17">
        <f>TITRES_STAT!D872</f>
        <v>3.2605</v>
      </c>
      <c r="C869" s="2">
        <f t="shared" si="78"/>
        <v>3.0638627085992995</v>
      </c>
      <c r="D869" s="2">
        <f t="shared" si="80"/>
        <v>3.1052367510605716</v>
      </c>
      <c r="E869" s="2">
        <f t="shared" si="79"/>
        <v>-4.1374042461272076E-2</v>
      </c>
      <c r="F869" s="2">
        <f t="shared" ref="F869:F932" si="83">(E869*(2/(10)))+((1-(2/10))*F868)</f>
        <v>-9.2168584318443464E-2</v>
      </c>
      <c r="G869" s="2">
        <f t="shared" si="81"/>
        <v>5.0794541857171388E-2</v>
      </c>
      <c r="H869" s="2" t="str">
        <f t="shared" si="82"/>
        <v>Sell</v>
      </c>
    </row>
    <row r="870" spans="1:8" ht="13.5" x14ac:dyDescent="0.25">
      <c r="A870" s="3">
        <f>TITRES_STAT!B873</f>
        <v>43270</v>
      </c>
      <c r="B870" s="17">
        <f>TITRES_STAT!D873</f>
        <v>3.2538999999999998</v>
      </c>
      <c r="C870" s="2">
        <f t="shared" si="78"/>
        <v>3.093099214968638</v>
      </c>
      <c r="D870" s="2">
        <f t="shared" si="80"/>
        <v>3.1162488435746032</v>
      </c>
      <c r="E870" s="2">
        <f t="shared" si="79"/>
        <v>-2.3149628605965145E-2</v>
      </c>
      <c r="F870" s="2">
        <f t="shared" si="83"/>
        <v>-7.83647931759478E-2</v>
      </c>
      <c r="G870" s="2">
        <f t="shared" si="81"/>
        <v>5.5215164569982655E-2</v>
      </c>
      <c r="H870" s="2" t="str">
        <f t="shared" si="82"/>
        <v>Sell</v>
      </c>
    </row>
    <row r="871" spans="1:8" ht="13.5" x14ac:dyDescent="0.25">
      <c r="A871" s="3">
        <f>TITRES_STAT!B874</f>
        <v>43271</v>
      </c>
      <c r="B871" s="17">
        <f>TITRES_STAT!D874</f>
        <v>3.2210000000000001</v>
      </c>
      <c r="C871" s="2">
        <f t="shared" si="78"/>
        <v>3.120883951127309</v>
      </c>
      <c r="D871" s="2">
        <f t="shared" si="80"/>
        <v>3.1240081884950031</v>
      </c>
      <c r="E871" s="2">
        <f t="shared" si="79"/>
        <v>-3.1242373676940716E-3</v>
      </c>
      <c r="F871" s="2">
        <f t="shared" si="83"/>
        <v>-6.3316682014297063E-2</v>
      </c>
      <c r="G871" s="2">
        <f t="shared" si="81"/>
        <v>6.0192444646602991E-2</v>
      </c>
      <c r="H871" s="2" t="str">
        <f t="shared" si="82"/>
        <v>Sell</v>
      </c>
    </row>
    <row r="872" spans="1:8" ht="13.5" x14ac:dyDescent="0.25">
      <c r="A872" s="3">
        <f>TITRES_STAT!B875</f>
        <v>43272</v>
      </c>
      <c r="B872" s="17">
        <f>TITRES_STAT!D875</f>
        <v>3.2143999999999999</v>
      </c>
      <c r="C872" s="2">
        <f t="shared" si="78"/>
        <v>3.142363343261569</v>
      </c>
      <c r="D872" s="2">
        <f t="shared" si="80"/>
        <v>3.1307038782361136</v>
      </c>
      <c r="E872" s="2">
        <f t="shared" si="79"/>
        <v>1.165946502545534E-2</v>
      </c>
      <c r="F872" s="2">
        <f t="shared" si="83"/>
        <v>-4.8321452606346585E-2</v>
      </c>
      <c r="G872" s="2">
        <f t="shared" si="81"/>
        <v>5.9980917631801925E-2</v>
      </c>
      <c r="H872" s="2" t="str">
        <f t="shared" si="82"/>
        <v>Sell</v>
      </c>
    </row>
    <row r="873" spans="1:8" ht="13.5" x14ac:dyDescent="0.25">
      <c r="A873" s="3">
        <f>TITRES_STAT!B876</f>
        <v>43273</v>
      </c>
      <c r="B873" s="17">
        <f>TITRES_STAT!D876</f>
        <v>3.2275999999999998</v>
      </c>
      <c r="C873" s="2">
        <f t="shared" si="78"/>
        <v>3.1605382135290196</v>
      </c>
      <c r="D873" s="2">
        <f t="shared" si="80"/>
        <v>3.1378813687371423</v>
      </c>
      <c r="E873" s="2">
        <f t="shared" si="79"/>
        <v>2.2656844791877351E-2</v>
      </c>
      <c r="F873" s="2">
        <f t="shared" si="83"/>
        <v>-3.4125793126701803E-2</v>
      </c>
      <c r="G873" s="2">
        <f t="shared" si="81"/>
        <v>5.6782637918579154E-2</v>
      </c>
      <c r="H873" s="2" t="str">
        <f t="shared" si="82"/>
        <v>Sell</v>
      </c>
    </row>
    <row r="874" spans="1:8" ht="13.5" x14ac:dyDescent="0.25">
      <c r="A874" s="3">
        <f>TITRES_STAT!B877</f>
        <v>43276</v>
      </c>
      <c r="B874" s="17">
        <f>TITRES_STAT!D877</f>
        <v>3.2605</v>
      </c>
      <c r="C874" s="2">
        <f t="shared" si="78"/>
        <v>3.1759169499091704</v>
      </c>
      <c r="D874" s="2">
        <f t="shared" si="80"/>
        <v>3.1469642303121685</v>
      </c>
      <c r="E874" s="2">
        <f t="shared" si="79"/>
        <v>2.8952719597001852E-2</v>
      </c>
      <c r="F874" s="2">
        <f t="shared" si="83"/>
        <v>-2.1510090581961072E-2</v>
      </c>
      <c r="G874" s="2">
        <f t="shared" si="81"/>
        <v>5.0462810178962925E-2</v>
      </c>
      <c r="H874" s="2" t="str">
        <f t="shared" si="82"/>
        <v>Sell</v>
      </c>
    </row>
    <row r="875" spans="1:8" ht="13.5" x14ac:dyDescent="0.25">
      <c r="A875" s="3">
        <f>TITRES_STAT!B878</f>
        <v>43277</v>
      </c>
      <c r="B875" s="17">
        <f>TITRES_STAT!D878</f>
        <v>3.3593000000000002</v>
      </c>
      <c r="C875" s="2">
        <f t="shared" si="78"/>
        <v>3.1879143422308363</v>
      </c>
      <c r="D875" s="2">
        <f t="shared" si="80"/>
        <v>3.1626928058446007</v>
      </c>
      <c r="E875" s="2">
        <f t="shared" si="79"/>
        <v>2.5221536386235588E-2</v>
      </c>
      <c r="F875" s="2">
        <f t="shared" si="83"/>
        <v>-1.216376518832174E-2</v>
      </c>
      <c r="G875" s="2">
        <f t="shared" si="81"/>
        <v>3.7385301574557328E-2</v>
      </c>
      <c r="H875" s="2" t="str">
        <f t="shared" si="82"/>
        <v>Sell</v>
      </c>
    </row>
    <row r="876" spans="1:8" ht="13.5" x14ac:dyDescent="0.25">
      <c r="A876" s="3">
        <f>TITRES_STAT!B879</f>
        <v>43278</v>
      </c>
      <c r="B876" s="17">
        <f>TITRES_STAT!D879</f>
        <v>3.5042</v>
      </c>
      <c r="C876" s="2">
        <f t="shared" si="78"/>
        <v>3.1980659818876305</v>
      </c>
      <c r="D876" s="2">
        <f t="shared" si="80"/>
        <v>3.1879896350412968</v>
      </c>
      <c r="E876" s="2">
        <f t="shared" si="79"/>
        <v>1.0076346846333628E-2</v>
      </c>
      <c r="F876" s="2">
        <f t="shared" si="83"/>
        <v>-7.7157427813906677E-3</v>
      </c>
      <c r="G876" s="2">
        <f t="shared" si="81"/>
        <v>1.7792089627724297E-2</v>
      </c>
      <c r="H876" s="2" t="str">
        <f t="shared" si="82"/>
        <v>Sell</v>
      </c>
    </row>
    <row r="877" spans="1:8" ht="13.5" x14ac:dyDescent="0.25">
      <c r="A877" s="3">
        <f>TITRES_STAT!B880</f>
        <v>43279</v>
      </c>
      <c r="B877" s="17">
        <f>TITRES_STAT!D880</f>
        <v>3.4318</v>
      </c>
      <c r="C877" s="2">
        <f t="shared" si="78"/>
        <v>3.2097019846741488</v>
      </c>
      <c r="D877" s="2">
        <f t="shared" si="80"/>
        <v>3.2060496620752748</v>
      </c>
      <c r="E877" s="2">
        <f t="shared" si="79"/>
        <v>3.6523225988740471E-3</v>
      </c>
      <c r="F877" s="2">
        <f t="shared" si="83"/>
        <v>-5.4421297053377253E-3</v>
      </c>
      <c r="G877" s="2">
        <f t="shared" si="81"/>
        <v>9.0944523042117732E-3</v>
      </c>
      <c r="H877" s="2" t="str">
        <f t="shared" si="82"/>
        <v>Sell</v>
      </c>
    </row>
    <row r="878" spans="1:8" ht="13.5" x14ac:dyDescent="0.25">
      <c r="A878" s="3">
        <f>TITRES_STAT!B881</f>
        <v>43280</v>
      </c>
      <c r="B878" s="17">
        <f>TITRES_STAT!D881</f>
        <v>3.4910999999999999</v>
      </c>
      <c r="C878" s="2">
        <f t="shared" si="78"/>
        <v>3.2185324485704334</v>
      </c>
      <c r="D878" s="2">
        <f t="shared" si="80"/>
        <v>3.2271645019215507</v>
      </c>
      <c r="E878" s="2">
        <f t="shared" si="79"/>
        <v>-8.6320533511172748E-3</v>
      </c>
      <c r="F878" s="2">
        <f t="shared" si="83"/>
        <v>-6.0801144344936357E-3</v>
      </c>
      <c r="G878" s="2">
        <f t="shared" si="81"/>
        <v>-2.5519389166236391E-3</v>
      </c>
      <c r="H878" s="2" t="str">
        <f t="shared" si="82"/>
        <v>Hold</v>
      </c>
    </row>
    <row r="879" spans="1:8" ht="13.5" x14ac:dyDescent="0.25">
      <c r="A879" s="3">
        <f>TITRES_STAT!B882</f>
        <v>43283</v>
      </c>
      <c r="B879" s="17">
        <f>TITRES_STAT!D882</f>
        <v>3.4318</v>
      </c>
      <c r="C879" s="2">
        <f t="shared" si="78"/>
        <v>3.224988994944213</v>
      </c>
      <c r="D879" s="2">
        <f t="shared" si="80"/>
        <v>3.2423226869643988</v>
      </c>
      <c r="E879" s="2">
        <f t="shared" si="79"/>
        <v>-1.7333692020185865E-2</v>
      </c>
      <c r="F879" s="2">
        <f t="shared" si="83"/>
        <v>-8.3308299516320818E-3</v>
      </c>
      <c r="G879" s="2">
        <f t="shared" si="81"/>
        <v>-9.0028620685537828E-3</v>
      </c>
      <c r="H879" s="2" t="str">
        <f t="shared" si="82"/>
        <v>Hold</v>
      </c>
    </row>
    <row r="880" spans="1:8" ht="13.5" x14ac:dyDescent="0.25">
      <c r="A880" s="3">
        <f>TITRES_STAT!B883</f>
        <v>43284</v>
      </c>
      <c r="B880" s="17">
        <f>TITRES_STAT!D883</f>
        <v>3.4779</v>
      </c>
      <c r="C880" s="2">
        <f t="shared" si="78"/>
        <v>3.2294368418758723</v>
      </c>
      <c r="D880" s="2">
        <f t="shared" si="80"/>
        <v>3.2597728583003693</v>
      </c>
      <c r="E880" s="2">
        <f t="shared" si="79"/>
        <v>-3.0336016424497014E-2</v>
      </c>
      <c r="F880" s="2">
        <f t="shared" si="83"/>
        <v>-1.2731867246205068E-2</v>
      </c>
      <c r="G880" s="2">
        <f t="shared" si="81"/>
        <v>-1.7604149178291947E-2</v>
      </c>
      <c r="H880" s="2" t="str">
        <f t="shared" si="82"/>
        <v>Hold</v>
      </c>
    </row>
    <row r="881" spans="1:8" ht="13.5" x14ac:dyDescent="0.25">
      <c r="A881" s="3">
        <f>TITRES_STAT!B884</f>
        <v>43285</v>
      </c>
      <c r="B881" s="17">
        <f>TITRES_STAT!D884</f>
        <v>3.4712999999999998</v>
      </c>
      <c r="C881" s="2">
        <f t="shared" si="78"/>
        <v>3.2281388662026611</v>
      </c>
      <c r="D881" s="2">
        <f t="shared" si="80"/>
        <v>3.2754415354633051</v>
      </c>
      <c r="E881" s="2">
        <f t="shared" si="79"/>
        <v>-4.730266926064397E-2</v>
      </c>
      <c r="F881" s="2">
        <f t="shared" si="83"/>
        <v>-1.9646027649092849E-2</v>
      </c>
      <c r="G881" s="2">
        <f t="shared" si="81"/>
        <v>-2.7656641611551121E-2</v>
      </c>
      <c r="H881" s="2" t="str">
        <f t="shared" si="82"/>
        <v>Hold</v>
      </c>
    </row>
    <row r="882" spans="1:8" ht="13.5" x14ac:dyDescent="0.25">
      <c r="A882" s="3">
        <f>TITRES_STAT!B885</f>
        <v>43286</v>
      </c>
      <c r="B882" s="17">
        <f>TITRES_STAT!D885</f>
        <v>3.4712999999999998</v>
      </c>
      <c r="C882" s="2">
        <f t="shared" si="78"/>
        <v>3.2260251944791745</v>
      </c>
      <c r="D882" s="2">
        <f t="shared" si="80"/>
        <v>3.2899495698734307</v>
      </c>
      <c r="E882" s="2">
        <f t="shared" si="79"/>
        <v>-6.3924375394256217E-2</v>
      </c>
      <c r="F882" s="2">
        <f t="shared" si="83"/>
        <v>-2.8501697198125522E-2</v>
      </c>
      <c r="G882" s="2">
        <f t="shared" si="81"/>
        <v>-3.5422678196130694E-2</v>
      </c>
      <c r="H882" s="2" t="str">
        <f t="shared" si="82"/>
        <v>Hold</v>
      </c>
    </row>
    <row r="883" spans="1:8" ht="13.5" x14ac:dyDescent="0.25">
      <c r="A883" s="3">
        <f>TITRES_STAT!B886</f>
        <v>43287</v>
      </c>
      <c r="B883" s="17">
        <f>TITRES_STAT!D886</f>
        <v>3.4581</v>
      </c>
      <c r="C883" s="2">
        <f t="shared" si="78"/>
        <v>3.2262674722516089</v>
      </c>
      <c r="D883" s="2">
        <f t="shared" si="80"/>
        <v>3.3024051572902136</v>
      </c>
      <c r="E883" s="2">
        <f t="shared" si="79"/>
        <v>-7.613768503860463E-2</v>
      </c>
      <c r="F883" s="2">
        <f t="shared" si="83"/>
        <v>-3.8028894766221344E-2</v>
      </c>
      <c r="G883" s="2">
        <f t="shared" si="81"/>
        <v>-3.8108790272383286E-2</v>
      </c>
      <c r="H883" s="2" t="str">
        <f t="shared" si="82"/>
        <v>Hold</v>
      </c>
    </row>
    <row r="884" spans="1:8" ht="13.5" x14ac:dyDescent="0.25">
      <c r="A884" s="3">
        <f>TITRES_STAT!B887</f>
        <v>43290</v>
      </c>
      <c r="B884" s="17">
        <f>TITRES_STAT!D887</f>
        <v>3.4384000000000001</v>
      </c>
      <c r="C884" s="2">
        <f t="shared" si="78"/>
        <v>3.2315340149821306</v>
      </c>
      <c r="D884" s="2">
        <f t="shared" si="80"/>
        <v>3.3124788493427904</v>
      </c>
      <c r="E884" s="2">
        <f t="shared" si="79"/>
        <v>-8.0944834360659801E-2</v>
      </c>
      <c r="F884" s="2">
        <f t="shared" si="83"/>
        <v>-4.6612082685109038E-2</v>
      </c>
      <c r="G884" s="2">
        <f t="shared" si="81"/>
        <v>-3.4332751675550763E-2</v>
      </c>
      <c r="H884" s="2" t="str">
        <f t="shared" si="82"/>
        <v>Hold</v>
      </c>
    </row>
    <row r="885" spans="1:8" ht="13.5" x14ac:dyDescent="0.25">
      <c r="A885" s="3">
        <f>TITRES_STAT!B888</f>
        <v>43291</v>
      </c>
      <c r="B885" s="17">
        <f>TITRES_STAT!D888</f>
        <v>3.3658999999999999</v>
      </c>
      <c r="C885" s="2">
        <f t="shared" si="78"/>
        <v>3.2511903203694952</v>
      </c>
      <c r="D885" s="2">
        <f t="shared" si="80"/>
        <v>3.3164359716136946</v>
      </c>
      <c r="E885" s="2">
        <f t="shared" si="79"/>
        <v>-6.5245651244199454E-2</v>
      </c>
      <c r="F885" s="2">
        <f t="shared" si="83"/>
        <v>-5.0338796396927121E-2</v>
      </c>
      <c r="G885" s="2">
        <f t="shared" si="81"/>
        <v>-1.4906854847272333E-2</v>
      </c>
      <c r="H885" s="2" t="str">
        <f t="shared" si="82"/>
        <v>Hold</v>
      </c>
    </row>
    <row r="886" spans="1:8" ht="13.5" x14ac:dyDescent="0.25">
      <c r="A886" s="3">
        <f>TITRES_STAT!B889</f>
        <v>43292</v>
      </c>
      <c r="B886" s="17">
        <f>TITRES_STAT!D889</f>
        <v>3.4318</v>
      </c>
      <c r="C886" s="2">
        <f t="shared" si="78"/>
        <v>3.2901148864664957</v>
      </c>
      <c r="D886" s="2">
        <f t="shared" si="80"/>
        <v>3.3249814551978654</v>
      </c>
      <c r="E886" s="2">
        <f t="shared" si="79"/>
        <v>-3.4866568731369618E-2</v>
      </c>
      <c r="F886" s="2">
        <f t="shared" si="83"/>
        <v>-4.7244350863815628E-2</v>
      </c>
      <c r="G886" s="2">
        <f t="shared" si="81"/>
        <v>1.2377782132446009E-2</v>
      </c>
      <c r="H886" s="2" t="str">
        <f t="shared" si="82"/>
        <v>Sell</v>
      </c>
    </row>
    <row r="887" spans="1:8" ht="13.5" x14ac:dyDescent="0.25">
      <c r="A887" s="3">
        <f>TITRES_STAT!B890</f>
        <v>43293</v>
      </c>
      <c r="B887" s="17">
        <f>TITRES_STAT!D890</f>
        <v>3.5525000000000002</v>
      </c>
      <c r="C887" s="2">
        <f t="shared" si="78"/>
        <v>3.3119125962408811</v>
      </c>
      <c r="D887" s="2">
        <f t="shared" si="80"/>
        <v>3.3418346807387644</v>
      </c>
      <c r="E887" s="2">
        <f t="shared" si="79"/>
        <v>-2.9922084497883361E-2</v>
      </c>
      <c r="F887" s="2">
        <f t="shared" si="83"/>
        <v>-4.3779897590629183E-2</v>
      </c>
      <c r="G887" s="2">
        <f t="shared" si="81"/>
        <v>1.3857813092745822E-2</v>
      </c>
      <c r="H887" s="2" t="str">
        <f t="shared" si="82"/>
        <v>Sell</v>
      </c>
    </row>
    <row r="888" spans="1:8" ht="13.5" x14ac:dyDescent="0.25">
      <c r="A888" s="3">
        <f>TITRES_STAT!B891</f>
        <v>43294</v>
      </c>
      <c r="B888" s="17">
        <f>TITRES_STAT!D891</f>
        <v>3.5663</v>
      </c>
      <c r="C888" s="2">
        <f t="shared" si="78"/>
        <v>3.3394798891268991</v>
      </c>
      <c r="D888" s="2">
        <f t="shared" si="80"/>
        <v>3.3584617414247817</v>
      </c>
      <c r="E888" s="2">
        <f t="shared" si="79"/>
        <v>-1.8981852297882629E-2</v>
      </c>
      <c r="F888" s="2">
        <f t="shared" si="83"/>
        <v>-3.8820288532079868E-2</v>
      </c>
      <c r="G888" s="2">
        <f t="shared" si="81"/>
        <v>1.9838436234197239E-2</v>
      </c>
      <c r="H888" s="2" t="str">
        <f t="shared" si="82"/>
        <v>Sell</v>
      </c>
    </row>
    <row r="889" spans="1:8" ht="13.5" x14ac:dyDescent="0.25">
      <c r="A889" s="3">
        <f>TITRES_STAT!B892</f>
        <v>43297</v>
      </c>
      <c r="B889" s="17">
        <f>TITRES_STAT!D892</f>
        <v>3.5318000000000001</v>
      </c>
      <c r="C889" s="2">
        <f t="shared" si="78"/>
        <v>3.353682983107376</v>
      </c>
      <c r="D889" s="2">
        <f t="shared" si="80"/>
        <v>3.3713016124303534</v>
      </c>
      <c r="E889" s="2">
        <f t="shared" si="79"/>
        <v>-1.7618629322977419E-2</v>
      </c>
      <c r="F889" s="2">
        <f t="shared" si="83"/>
        <v>-3.4579956690259379E-2</v>
      </c>
      <c r="G889" s="2">
        <f t="shared" si="81"/>
        <v>1.696132736728196E-2</v>
      </c>
      <c r="H889" s="2" t="str">
        <f t="shared" si="82"/>
        <v>Sell</v>
      </c>
    </row>
    <row r="890" spans="1:8" ht="13.5" x14ac:dyDescent="0.25">
      <c r="A890" s="3">
        <f>TITRES_STAT!B893</f>
        <v>43298</v>
      </c>
      <c r="B890" s="17">
        <f>TITRES_STAT!D893</f>
        <v>3.5179999999999998</v>
      </c>
      <c r="C890" s="2">
        <f t="shared" si="78"/>
        <v>3.3727932933985487</v>
      </c>
      <c r="D890" s="2">
        <f t="shared" si="80"/>
        <v>3.3821681596577347</v>
      </c>
      <c r="E890" s="2">
        <f t="shared" si="79"/>
        <v>-9.3748662591859322E-3</v>
      </c>
      <c r="F890" s="2">
        <f t="shared" si="83"/>
        <v>-2.953893860404469E-2</v>
      </c>
      <c r="G890" s="2">
        <f t="shared" si="81"/>
        <v>2.0164072344858758E-2</v>
      </c>
      <c r="H890" s="2" t="str">
        <f t="shared" si="82"/>
        <v>Sell</v>
      </c>
    </row>
    <row r="891" spans="1:8" ht="13.5" x14ac:dyDescent="0.25">
      <c r="A891" s="3">
        <f>TITRES_STAT!B894</f>
        <v>43299</v>
      </c>
      <c r="B891" s="17">
        <f>TITRES_STAT!D894</f>
        <v>3.6008</v>
      </c>
      <c r="C891" s="2">
        <f t="shared" si="78"/>
        <v>3.3879481713372339</v>
      </c>
      <c r="D891" s="2">
        <f t="shared" si="80"/>
        <v>3.3983631107941985</v>
      </c>
      <c r="E891" s="2">
        <f t="shared" si="79"/>
        <v>-1.0414939456964589E-2</v>
      </c>
      <c r="F891" s="2">
        <f t="shared" si="83"/>
        <v>-2.5714138774628671E-2</v>
      </c>
      <c r="G891" s="2">
        <f t="shared" si="81"/>
        <v>1.5299199317664082E-2</v>
      </c>
      <c r="H891" s="2" t="str">
        <f t="shared" si="82"/>
        <v>Sell</v>
      </c>
    </row>
    <row r="892" spans="1:8" ht="13.5" x14ac:dyDescent="0.25">
      <c r="A892" s="3">
        <f>TITRES_STAT!B895</f>
        <v>43300</v>
      </c>
      <c r="B892" s="17">
        <f>TITRES_STAT!D895</f>
        <v>3.5663</v>
      </c>
      <c r="C892" s="2">
        <f t="shared" si="78"/>
        <v>3.4007715295930439</v>
      </c>
      <c r="D892" s="2">
        <f t="shared" si="80"/>
        <v>3.4108028803649986</v>
      </c>
      <c r="E892" s="2">
        <f t="shared" si="79"/>
        <v>-1.0031350771954717E-2</v>
      </c>
      <c r="F892" s="2">
        <f t="shared" si="83"/>
        <v>-2.2577581174093881E-2</v>
      </c>
      <c r="G892" s="2">
        <f t="shared" si="81"/>
        <v>1.2546230402139164E-2</v>
      </c>
      <c r="H892" s="2" t="str">
        <f t="shared" si="82"/>
        <v>Sell</v>
      </c>
    </row>
    <row r="893" spans="1:8" ht="13.5" x14ac:dyDescent="0.25">
      <c r="A893" s="3">
        <f>TITRES_STAT!B896</f>
        <v>43301</v>
      </c>
      <c r="B893" s="17">
        <f>TITRES_STAT!D896</f>
        <v>3.5663</v>
      </c>
      <c r="C893" s="2">
        <f t="shared" si="78"/>
        <v>3.4095912942710371</v>
      </c>
      <c r="D893" s="2">
        <f t="shared" si="80"/>
        <v>3.4223211855231468</v>
      </c>
      <c r="E893" s="2">
        <f t="shared" si="79"/>
        <v>-1.272989125210966E-2</v>
      </c>
      <c r="F893" s="2">
        <f t="shared" si="83"/>
        <v>-2.0608043189697035E-2</v>
      </c>
      <c r="G893" s="2">
        <f t="shared" si="81"/>
        <v>7.8781519375873757E-3</v>
      </c>
      <c r="H893" s="2" t="str">
        <f t="shared" si="82"/>
        <v>Sell</v>
      </c>
    </row>
    <row r="894" spans="1:8" ht="13.5" x14ac:dyDescent="0.25">
      <c r="A894" s="3">
        <f>TITRES_STAT!B897</f>
        <v>43304</v>
      </c>
      <c r="B894" s="17">
        <f>TITRES_STAT!D897</f>
        <v>3.5663</v>
      </c>
      <c r="C894" s="2">
        <f t="shared" si="78"/>
        <v>3.4140234028447241</v>
      </c>
      <c r="D894" s="2">
        <f t="shared" si="80"/>
        <v>3.4329862828918025</v>
      </c>
      <c r="E894" s="2">
        <f t="shared" si="79"/>
        <v>-1.8962880047078468E-2</v>
      </c>
      <c r="F894" s="2">
        <f t="shared" si="83"/>
        <v>-2.0279010561173323E-2</v>
      </c>
      <c r="G894" s="2">
        <f t="shared" si="81"/>
        <v>1.3161305140948557E-3</v>
      </c>
      <c r="H894" s="2" t="str">
        <f t="shared" si="82"/>
        <v>Sell</v>
      </c>
    </row>
    <row r="895" spans="1:8" ht="13.5" x14ac:dyDescent="0.25">
      <c r="A895" s="3">
        <f>TITRES_STAT!B898</f>
        <v>43305</v>
      </c>
      <c r="B895" s="17">
        <f>TITRES_STAT!D898</f>
        <v>3.5525000000000002</v>
      </c>
      <c r="C895" s="2">
        <f t="shared" si="78"/>
        <v>3.4066198024070742</v>
      </c>
      <c r="D895" s="2">
        <f t="shared" si="80"/>
        <v>3.4418391508257429</v>
      </c>
      <c r="E895" s="2">
        <f t="shared" si="79"/>
        <v>-3.5219348418668694E-2</v>
      </c>
      <c r="F895" s="2">
        <f t="shared" si="83"/>
        <v>-2.3267078132672397E-2</v>
      </c>
      <c r="G895" s="2">
        <f t="shared" si="81"/>
        <v>-1.1952270285996297E-2</v>
      </c>
      <c r="H895" s="2" t="str">
        <f t="shared" si="82"/>
        <v>Hold</v>
      </c>
    </row>
    <row r="896" spans="1:8" ht="13.5" x14ac:dyDescent="0.25">
      <c r="A896" s="3">
        <f>TITRES_STAT!B899</f>
        <v>43307</v>
      </c>
      <c r="B896" s="17">
        <f>TITRES_STAT!D899</f>
        <v>3.5525000000000002</v>
      </c>
      <c r="C896" s="2">
        <f t="shared" si="78"/>
        <v>3.4104936789598321</v>
      </c>
      <c r="D896" s="2">
        <f t="shared" si="80"/>
        <v>3.4500362507645765</v>
      </c>
      <c r="E896" s="2">
        <f t="shared" si="79"/>
        <v>-3.9542571804744409E-2</v>
      </c>
      <c r="F896" s="2">
        <f t="shared" si="83"/>
        <v>-2.65221768670868E-2</v>
      </c>
      <c r="G896" s="2">
        <f t="shared" si="81"/>
        <v>-1.3020394937657609E-2</v>
      </c>
      <c r="H896" s="2" t="str">
        <f t="shared" si="82"/>
        <v>Hold</v>
      </c>
    </row>
    <row r="897" spans="1:8" ht="13.5" x14ac:dyDescent="0.25">
      <c r="A897" s="3">
        <f>TITRES_STAT!B900</f>
        <v>43308</v>
      </c>
      <c r="B897" s="17">
        <f>TITRES_STAT!D900</f>
        <v>3.5525000000000002</v>
      </c>
      <c r="C897" s="2">
        <f t="shared" si="78"/>
        <v>3.4323408052737041</v>
      </c>
      <c r="D897" s="2">
        <f t="shared" si="80"/>
        <v>3.4576261581153487</v>
      </c>
      <c r="E897" s="2">
        <f t="shared" si="79"/>
        <v>-2.5285352841644571E-2</v>
      </c>
      <c r="F897" s="2">
        <f t="shared" si="83"/>
        <v>-2.6274812061998356E-2</v>
      </c>
      <c r="G897" s="2">
        <f t="shared" si="81"/>
        <v>9.8945922035378539E-4</v>
      </c>
      <c r="H897" s="2" t="str">
        <f t="shared" si="82"/>
        <v>Sell</v>
      </c>
    </row>
    <row r="898" spans="1:8" ht="13.5" x14ac:dyDescent="0.25">
      <c r="A898" s="3">
        <f>TITRES_STAT!B901</f>
        <v>43311</v>
      </c>
      <c r="B898" s="17">
        <f>TITRES_STAT!D901</f>
        <v>3.5594000000000001</v>
      </c>
      <c r="C898" s="2">
        <f t="shared" si="78"/>
        <v>3.452949912154673</v>
      </c>
      <c r="D898" s="2">
        <f t="shared" si="80"/>
        <v>3.4651649612179156</v>
      </c>
      <c r="E898" s="2">
        <f t="shared" si="79"/>
        <v>-1.2215049063242667E-2</v>
      </c>
      <c r="F898" s="2">
        <f t="shared" si="83"/>
        <v>-2.3462859462247222E-2</v>
      </c>
      <c r="G898" s="2">
        <f t="shared" si="81"/>
        <v>1.1247810399004556E-2</v>
      </c>
      <c r="H898" s="2" t="str">
        <f t="shared" si="82"/>
        <v>Sell</v>
      </c>
    </row>
    <row r="899" spans="1:8" ht="13.5" x14ac:dyDescent="0.25">
      <c r="A899" s="3">
        <f>TITRES_STAT!B902</f>
        <v>43312</v>
      </c>
      <c r="B899" s="17">
        <f>TITRES_STAT!D902</f>
        <v>3.5387</v>
      </c>
      <c r="C899" s="2">
        <f t="shared" si="78"/>
        <v>3.4650806949001081</v>
      </c>
      <c r="D899" s="2">
        <f t="shared" si="80"/>
        <v>3.4706120011276997</v>
      </c>
      <c r="E899" s="2">
        <f t="shared" si="79"/>
        <v>-5.5313062275916813E-3</v>
      </c>
      <c r="F899" s="2">
        <f t="shared" si="83"/>
        <v>-1.9876548815316114E-2</v>
      </c>
      <c r="G899" s="2">
        <f t="shared" si="81"/>
        <v>1.4345242587724433E-2</v>
      </c>
      <c r="H899" s="2" t="str">
        <f t="shared" si="82"/>
        <v>Sell</v>
      </c>
    </row>
    <row r="900" spans="1:8" ht="13.5" x14ac:dyDescent="0.25">
      <c r="A900" s="3">
        <f>TITRES_STAT!B903</f>
        <v>43313</v>
      </c>
      <c r="B900" s="17">
        <f>TITRES_STAT!D903</f>
        <v>3.5318000000000001</v>
      </c>
      <c r="C900" s="2">
        <f t="shared" si="78"/>
        <v>3.4732221264539378</v>
      </c>
      <c r="D900" s="2">
        <f t="shared" si="80"/>
        <v>3.4751444454886111</v>
      </c>
      <c r="E900" s="2">
        <f t="shared" si="79"/>
        <v>-1.9223190346733254E-3</v>
      </c>
      <c r="F900" s="2">
        <f t="shared" si="83"/>
        <v>-1.6285702859187557E-2</v>
      </c>
      <c r="G900" s="2">
        <f t="shared" si="81"/>
        <v>1.4363383824514232E-2</v>
      </c>
      <c r="H900" s="2" t="str">
        <f t="shared" si="82"/>
        <v>Sell</v>
      </c>
    </row>
    <row r="901" spans="1:8" ht="13.5" x14ac:dyDescent="0.25">
      <c r="A901" s="3">
        <f>TITRES_STAT!B904</f>
        <v>43314</v>
      </c>
      <c r="B901" s="17">
        <f>TITRES_STAT!D904</f>
        <v>3.5179999999999998</v>
      </c>
      <c r="C901" s="2">
        <f t="shared" si="78"/>
        <v>3.4928494916148702</v>
      </c>
      <c r="D901" s="2">
        <f t="shared" si="80"/>
        <v>3.4783189310079732</v>
      </c>
      <c r="E901" s="2">
        <f t="shared" si="79"/>
        <v>1.4530560606897058E-2</v>
      </c>
      <c r="F901" s="2">
        <f t="shared" si="83"/>
        <v>-1.0122450165970635E-2</v>
      </c>
      <c r="G901" s="2">
        <f t="shared" si="81"/>
        <v>2.4653010772867693E-2</v>
      </c>
      <c r="H901" s="2" t="str">
        <f t="shared" si="82"/>
        <v>Sell</v>
      </c>
    </row>
    <row r="902" spans="1:8" ht="13.5" x14ac:dyDescent="0.25">
      <c r="A902" s="3">
        <f>TITRES_STAT!B905</f>
        <v>43315</v>
      </c>
      <c r="B902" s="17">
        <f>TITRES_STAT!D905</f>
        <v>3.5179999999999998</v>
      </c>
      <c r="C902" s="2">
        <f t="shared" si="78"/>
        <v>3.504149569827967</v>
      </c>
      <c r="D902" s="2">
        <f t="shared" si="80"/>
        <v>3.481258269451827</v>
      </c>
      <c r="E902" s="2">
        <f t="shared" si="79"/>
        <v>2.2891300376139956E-2</v>
      </c>
      <c r="F902" s="2">
        <f t="shared" si="83"/>
        <v>-3.5197000575485169E-3</v>
      </c>
      <c r="G902" s="2">
        <f t="shared" si="81"/>
        <v>2.6411000433688471E-2</v>
      </c>
      <c r="H902" s="2" t="str">
        <f t="shared" si="82"/>
        <v>Sell</v>
      </c>
    </row>
    <row r="903" spans="1:8" ht="13.5" x14ac:dyDescent="0.25">
      <c r="A903" s="3">
        <f>TITRES_STAT!B906</f>
        <v>43318</v>
      </c>
      <c r="B903" s="17">
        <f>TITRES_STAT!D906</f>
        <v>3.4834999999999998</v>
      </c>
      <c r="C903" s="2">
        <f t="shared" si="78"/>
        <v>3.5137111744698184</v>
      </c>
      <c r="D903" s="2">
        <f t="shared" si="80"/>
        <v>3.4814243235665066</v>
      </c>
      <c r="E903" s="2">
        <f t="shared" si="79"/>
        <v>3.2286850903311848E-2</v>
      </c>
      <c r="F903" s="2">
        <f t="shared" si="83"/>
        <v>3.6416101346235562E-3</v>
      </c>
      <c r="G903" s="2">
        <f t="shared" si="81"/>
        <v>2.8645240768688292E-2</v>
      </c>
      <c r="H903" s="2" t="str">
        <f t="shared" si="82"/>
        <v>Sell</v>
      </c>
    </row>
    <row r="904" spans="1:8" ht="13.5" x14ac:dyDescent="0.25">
      <c r="A904" s="3">
        <f>TITRES_STAT!B907</f>
        <v>43319</v>
      </c>
      <c r="B904" s="17">
        <f>TITRES_STAT!D907</f>
        <v>3.4834999999999998</v>
      </c>
      <c r="C904" s="2">
        <f t="shared" si="78"/>
        <v>3.5218017630129235</v>
      </c>
      <c r="D904" s="2">
        <f t="shared" si="80"/>
        <v>3.4815780773763949</v>
      </c>
      <c r="E904" s="2">
        <f t="shared" si="79"/>
        <v>4.0223685636528561E-2</v>
      </c>
      <c r="F904" s="2">
        <f t="shared" si="83"/>
        <v>1.0958025235004557E-2</v>
      </c>
      <c r="G904" s="2">
        <f t="shared" si="81"/>
        <v>2.9265660401524004E-2</v>
      </c>
      <c r="H904" s="2" t="str">
        <f t="shared" si="82"/>
        <v>Sell</v>
      </c>
    </row>
    <row r="905" spans="1:8" ht="13.5" x14ac:dyDescent="0.25">
      <c r="A905" s="3">
        <f>TITRES_STAT!B908</f>
        <v>43320</v>
      </c>
      <c r="B905" s="17">
        <f>TITRES_STAT!D908</f>
        <v>3.4834999999999998</v>
      </c>
      <c r="C905" s="2">
        <f t="shared" si="78"/>
        <v>3.5265245687032429</v>
      </c>
      <c r="D905" s="2">
        <f t="shared" si="80"/>
        <v>3.4817204420151802</v>
      </c>
      <c r="E905" s="2">
        <f t="shared" si="79"/>
        <v>4.4804126688062773E-2</v>
      </c>
      <c r="F905" s="2">
        <f t="shared" si="83"/>
        <v>1.7727245525616199E-2</v>
      </c>
      <c r="G905" s="2">
        <f t="shared" si="81"/>
        <v>2.7076881162446574E-2</v>
      </c>
      <c r="H905" s="2" t="str">
        <f t="shared" si="82"/>
        <v>Sell</v>
      </c>
    </row>
    <row r="906" spans="1:8" ht="13.5" x14ac:dyDescent="0.25">
      <c r="A906" s="3">
        <f>TITRES_STAT!B909</f>
        <v>43321</v>
      </c>
      <c r="B906" s="17">
        <f>TITRES_STAT!D909</f>
        <v>3.4834999999999998</v>
      </c>
      <c r="C906" s="2">
        <f t="shared" si="78"/>
        <v>3.5305207889027441</v>
      </c>
      <c r="D906" s="2">
        <f t="shared" si="80"/>
        <v>3.4818522611251668</v>
      </c>
      <c r="E906" s="2">
        <f t="shared" si="79"/>
        <v>4.8668527777577353E-2</v>
      </c>
      <c r="F906" s="2">
        <f t="shared" si="83"/>
        <v>2.3915501976008433E-2</v>
      </c>
      <c r="G906" s="2">
        <f t="shared" si="81"/>
        <v>2.475302580156892E-2</v>
      </c>
      <c r="H906" s="2" t="str">
        <f t="shared" si="82"/>
        <v>Sell</v>
      </c>
    </row>
    <row r="907" spans="1:8" ht="13.5" x14ac:dyDescent="0.25">
      <c r="A907" s="3">
        <f>TITRES_STAT!B910</f>
        <v>43322</v>
      </c>
      <c r="B907" s="17">
        <f>TITRES_STAT!D910</f>
        <v>3.4697</v>
      </c>
      <c r="C907" s="2">
        <f t="shared" si="78"/>
        <v>3.5339022059946297</v>
      </c>
      <c r="D907" s="2">
        <f t="shared" si="80"/>
        <v>3.4809520936344134</v>
      </c>
      <c r="E907" s="2">
        <f t="shared" si="79"/>
        <v>5.2950112360216295E-2</v>
      </c>
      <c r="F907" s="2">
        <f t="shared" si="83"/>
        <v>2.9722424052850006E-2</v>
      </c>
      <c r="G907" s="2">
        <f t="shared" si="81"/>
        <v>2.3227688307366288E-2</v>
      </c>
      <c r="H907" s="2" t="str">
        <f t="shared" si="82"/>
        <v>Sell</v>
      </c>
    </row>
    <row r="908" spans="1:8" ht="13.5" x14ac:dyDescent="0.25">
      <c r="A908" s="3">
        <f>TITRES_STAT!B911</f>
        <v>43326</v>
      </c>
      <c r="B908" s="17">
        <f>TITRES_STAT!D911</f>
        <v>3.4765999999999999</v>
      </c>
      <c r="C908" s="2">
        <f t="shared" si="78"/>
        <v>3.5378249435339173</v>
      </c>
      <c r="D908" s="2">
        <f t="shared" si="80"/>
        <v>3.4806297163281608</v>
      </c>
      <c r="E908" s="2">
        <f t="shared" si="79"/>
        <v>5.7195227205756538E-2</v>
      </c>
      <c r="F908" s="2">
        <f t="shared" si="83"/>
        <v>3.5216984683431318E-2</v>
      </c>
      <c r="G908" s="2">
        <f t="shared" si="81"/>
        <v>2.197824252232522E-2</v>
      </c>
      <c r="H908" s="2" t="str">
        <f t="shared" si="82"/>
        <v>Sell</v>
      </c>
    </row>
    <row r="909" spans="1:8" ht="13.5" x14ac:dyDescent="0.25">
      <c r="A909" s="3">
        <f>TITRES_STAT!B912</f>
        <v>43327</v>
      </c>
      <c r="B909" s="17">
        <f>TITRES_STAT!D912</f>
        <v>3.4697</v>
      </c>
      <c r="C909" s="2">
        <f t="shared" si="78"/>
        <v>3.5379595676056224</v>
      </c>
      <c r="D909" s="2">
        <f t="shared" si="80"/>
        <v>3.4798201077112596</v>
      </c>
      <c r="E909" s="2">
        <f t="shared" si="79"/>
        <v>5.8139459894362755E-2</v>
      </c>
      <c r="F909" s="2">
        <f t="shared" si="83"/>
        <v>3.9801479725617608E-2</v>
      </c>
      <c r="G909" s="2">
        <f t="shared" si="81"/>
        <v>1.8337980168745147E-2</v>
      </c>
      <c r="H909" s="2" t="str">
        <f t="shared" si="82"/>
        <v>Sell</v>
      </c>
    </row>
    <row r="910" spans="1:8" ht="13.5" x14ac:dyDescent="0.25">
      <c r="A910" s="3">
        <f>TITRES_STAT!B913</f>
        <v>43328</v>
      </c>
      <c r="B910" s="17">
        <f>TITRES_STAT!D913</f>
        <v>3.4697</v>
      </c>
      <c r="C910" s="2">
        <f t="shared" si="78"/>
        <v>3.537011941820142</v>
      </c>
      <c r="D910" s="2">
        <f t="shared" si="80"/>
        <v>3.479070470103018</v>
      </c>
      <c r="E910" s="2">
        <f t="shared" si="79"/>
        <v>5.7941471717124049E-2</v>
      </c>
      <c r="F910" s="2">
        <f t="shared" si="83"/>
        <v>4.3429478123918897E-2</v>
      </c>
      <c r="G910" s="2">
        <f t="shared" si="81"/>
        <v>1.4511993593205152E-2</v>
      </c>
      <c r="H910" s="2" t="str">
        <f t="shared" si="82"/>
        <v>Sell</v>
      </c>
    </row>
    <row r="911" spans="1:8" ht="13.5" x14ac:dyDescent="0.25">
      <c r="A911" s="3">
        <f>TITRES_STAT!B914</f>
        <v>43329</v>
      </c>
      <c r="B911" s="17">
        <f>TITRES_STAT!D914</f>
        <v>3.4765999999999999</v>
      </c>
      <c r="C911" s="2">
        <f t="shared" ref="C911:C974" si="84">$C$4*B901+C910*(1-$C$4)</f>
        <v>3.5340870276939667</v>
      </c>
      <c r="D911" s="2">
        <f t="shared" si="80"/>
        <v>3.4788874723176093</v>
      </c>
      <c r="E911" s="2">
        <f t="shared" si="79"/>
        <v>5.5199555376357345E-2</v>
      </c>
      <c r="F911" s="2">
        <f t="shared" si="83"/>
        <v>4.5783493574406586E-2</v>
      </c>
      <c r="G911" s="2">
        <f t="shared" si="81"/>
        <v>9.4160618019507591E-3</v>
      </c>
      <c r="H911" s="2" t="str">
        <f t="shared" si="82"/>
        <v>Sell</v>
      </c>
    </row>
    <row r="912" spans="1:8" ht="13.5" x14ac:dyDescent="0.25">
      <c r="A912" s="3">
        <f>TITRES_STAT!B915</f>
        <v>43332</v>
      </c>
      <c r="B912" s="17">
        <f>TITRES_STAT!D915</f>
        <v>3.4765999999999999</v>
      </c>
      <c r="C912" s="2">
        <f t="shared" si="84"/>
        <v>3.5316121003564334</v>
      </c>
      <c r="D912" s="2">
        <f t="shared" si="80"/>
        <v>3.4787180299237122</v>
      </c>
      <c r="E912" s="2">
        <f t="shared" si="79"/>
        <v>5.2894070432721207E-2</v>
      </c>
      <c r="F912" s="2">
        <f t="shared" si="83"/>
        <v>4.7205608946069511E-2</v>
      </c>
      <c r="G912" s="2">
        <f t="shared" si="81"/>
        <v>5.6884614866516969E-3</v>
      </c>
      <c r="H912" s="2" t="str">
        <f t="shared" si="82"/>
        <v>Sell</v>
      </c>
    </row>
    <row r="913" spans="1:8" ht="13.5" x14ac:dyDescent="0.25">
      <c r="A913" s="3">
        <f>TITRES_STAT!B916</f>
        <v>43335</v>
      </c>
      <c r="B913" s="17">
        <f>TITRES_STAT!D916</f>
        <v>3.4697</v>
      </c>
      <c r="C913" s="2">
        <f t="shared" si="84"/>
        <v>3.5242102387631355</v>
      </c>
      <c r="D913" s="2">
        <f t="shared" si="80"/>
        <v>3.4780500277071411</v>
      </c>
      <c r="E913" s="2">
        <f t="shared" si="79"/>
        <v>4.6160211055994438E-2</v>
      </c>
      <c r="F913" s="2">
        <f t="shared" si="83"/>
        <v>4.6996529368054499E-2</v>
      </c>
      <c r="G913" s="2">
        <f t="shared" si="81"/>
        <v>-8.3631831206006091E-4</v>
      </c>
      <c r="H913" s="2" t="str">
        <f t="shared" si="82"/>
        <v>Hold</v>
      </c>
    </row>
    <row r="914" spans="1:8" ht="13.5" x14ac:dyDescent="0.25">
      <c r="A914" s="3">
        <f>TITRES_STAT!B917</f>
        <v>43336</v>
      </c>
      <c r="B914" s="17">
        <f>TITRES_STAT!D917</f>
        <v>3.4834999999999998</v>
      </c>
      <c r="C914" s="2">
        <f t="shared" si="84"/>
        <v>3.5179471251072689</v>
      </c>
      <c r="D914" s="2">
        <f t="shared" si="80"/>
        <v>3.4784537293584639</v>
      </c>
      <c r="E914" s="2">
        <f t="shared" si="79"/>
        <v>3.949339574880506E-2</v>
      </c>
      <c r="F914" s="2">
        <f t="shared" si="83"/>
        <v>4.5495902644204618E-2</v>
      </c>
      <c r="G914" s="2">
        <f t="shared" si="81"/>
        <v>-6.0025068953995578E-3</v>
      </c>
      <c r="H914" s="2" t="str">
        <f t="shared" si="82"/>
        <v>Hold</v>
      </c>
    </row>
    <row r="915" spans="1:8" ht="13.5" x14ac:dyDescent="0.25">
      <c r="A915" s="3">
        <f>TITRES_STAT!B918</f>
        <v>43339</v>
      </c>
      <c r="B915" s="17">
        <f>TITRES_STAT!D918</f>
        <v>3.4559000000000002</v>
      </c>
      <c r="C915" s="2">
        <f t="shared" si="84"/>
        <v>3.5126475673984583</v>
      </c>
      <c r="D915" s="2">
        <f t="shared" si="80"/>
        <v>3.4767830827393187</v>
      </c>
      <c r="E915" s="2">
        <f t="shared" si="79"/>
        <v>3.5864484659139606E-2</v>
      </c>
      <c r="F915" s="2">
        <f t="shared" si="83"/>
        <v>4.3569619047191616E-2</v>
      </c>
      <c r="G915" s="2">
        <f t="shared" si="81"/>
        <v>-7.7051343880520096E-3</v>
      </c>
      <c r="H915" s="2" t="str">
        <f t="shared" si="82"/>
        <v>Hold</v>
      </c>
    </row>
    <row r="916" spans="1:8" ht="13.5" x14ac:dyDescent="0.25">
      <c r="A916" s="3">
        <f>TITRES_STAT!B919</f>
        <v>43340</v>
      </c>
      <c r="B916" s="17">
        <f>TITRES_STAT!D919</f>
        <v>3.4559000000000002</v>
      </c>
      <c r="C916" s="2">
        <f t="shared" si="84"/>
        <v>3.5081633262602336</v>
      </c>
      <c r="D916" s="2">
        <f t="shared" si="80"/>
        <v>3.4752361877215914</v>
      </c>
      <c r="E916" s="2">
        <f t="shared" si="79"/>
        <v>3.2927138538642264E-2</v>
      </c>
      <c r="F916" s="2">
        <f t="shared" si="83"/>
        <v>4.1441122945481745E-2</v>
      </c>
      <c r="G916" s="2">
        <f t="shared" si="81"/>
        <v>-8.513984406839481E-3</v>
      </c>
      <c r="H916" s="2" t="str">
        <f t="shared" si="82"/>
        <v>Hold</v>
      </c>
    </row>
    <row r="917" spans="1:8" ht="13.5" x14ac:dyDescent="0.25">
      <c r="A917" s="3">
        <f>TITRES_STAT!B920</f>
        <v>43341</v>
      </c>
      <c r="B917" s="17">
        <f>TITRES_STAT!D920</f>
        <v>3.5179999999999998</v>
      </c>
      <c r="C917" s="2">
        <f t="shared" si="84"/>
        <v>3.5022458914509667</v>
      </c>
      <c r="D917" s="2">
        <f t="shared" si="80"/>
        <v>3.4784038775199924</v>
      </c>
      <c r="E917" s="2">
        <f t="shared" si="79"/>
        <v>2.3842013930974293E-2</v>
      </c>
      <c r="F917" s="2">
        <f t="shared" si="83"/>
        <v>3.7921301142580258E-2</v>
      </c>
      <c r="G917" s="2">
        <f t="shared" si="81"/>
        <v>-1.4079287211605965E-2</v>
      </c>
      <c r="H917" s="2" t="str">
        <f t="shared" si="82"/>
        <v>Hold</v>
      </c>
    </row>
    <row r="918" spans="1:8" ht="13.5" x14ac:dyDescent="0.25">
      <c r="A918" s="3">
        <f>TITRES_STAT!B921</f>
        <v>43342</v>
      </c>
      <c r="B918" s="17">
        <f>TITRES_STAT!D921</f>
        <v>3.4834999999999998</v>
      </c>
      <c r="C918" s="2">
        <f t="shared" si="84"/>
        <v>3.4983003696892796</v>
      </c>
      <c r="D918" s="2">
        <f t="shared" si="80"/>
        <v>3.4787813680740669</v>
      </c>
      <c r="E918" s="2">
        <f t="shared" si="79"/>
        <v>1.9519001615212694E-2</v>
      </c>
      <c r="F918" s="2">
        <f t="shared" si="83"/>
        <v>3.4240841237106745E-2</v>
      </c>
      <c r="G918" s="2">
        <f t="shared" si="81"/>
        <v>-1.4721839621894051E-2</v>
      </c>
      <c r="H918" s="2" t="str">
        <f t="shared" si="82"/>
        <v>Hold</v>
      </c>
    </row>
    <row r="919" spans="1:8" ht="13.5" x14ac:dyDescent="0.25">
      <c r="A919" s="3">
        <f>TITRES_STAT!B922</f>
        <v>43343</v>
      </c>
      <c r="B919" s="17">
        <f>TITRES_STAT!D922</f>
        <v>3.5179999999999998</v>
      </c>
      <c r="C919" s="2">
        <f t="shared" si="84"/>
        <v>3.4939003128140058</v>
      </c>
      <c r="D919" s="2">
        <f t="shared" si="80"/>
        <v>3.4816864519204325</v>
      </c>
      <c r="E919" s="2">
        <f t="shared" si="79"/>
        <v>1.2213860893573347E-2</v>
      </c>
      <c r="F919" s="2">
        <f t="shared" si="83"/>
        <v>2.9835445168400067E-2</v>
      </c>
      <c r="G919" s="2">
        <f t="shared" si="81"/>
        <v>-1.762158427482672E-2</v>
      </c>
      <c r="H919" s="2" t="str">
        <f t="shared" si="82"/>
        <v>Hold</v>
      </c>
    </row>
    <row r="920" spans="1:8" ht="13.5" x14ac:dyDescent="0.25">
      <c r="A920" s="3">
        <f>TITRES_STAT!B923</f>
        <v>43346</v>
      </c>
      <c r="B920" s="17">
        <f>TITRES_STAT!D923</f>
        <v>3.5179999999999998</v>
      </c>
      <c r="C920" s="2">
        <f t="shared" si="84"/>
        <v>3.4901771877656973</v>
      </c>
      <c r="D920" s="2">
        <f t="shared" si="80"/>
        <v>3.4843763443707712</v>
      </c>
      <c r="E920" s="2">
        <f t="shared" si="79"/>
        <v>5.8008433949261473E-3</v>
      </c>
      <c r="F920" s="2">
        <f t="shared" si="83"/>
        <v>2.5028524813705284E-2</v>
      </c>
      <c r="G920" s="2">
        <f t="shared" si="81"/>
        <v>-1.9227681418779136E-2</v>
      </c>
      <c r="H920" s="2" t="str">
        <f t="shared" si="82"/>
        <v>Hold</v>
      </c>
    </row>
    <row r="921" spans="1:8" ht="13.5" x14ac:dyDescent="0.25">
      <c r="A921" s="3">
        <f>TITRES_STAT!B924</f>
        <v>43347</v>
      </c>
      <c r="B921" s="17">
        <f>TITRES_STAT!D924</f>
        <v>3.4973000000000001</v>
      </c>
      <c r="C921" s="2">
        <f t="shared" si="84"/>
        <v>3.4880883896478974</v>
      </c>
      <c r="D921" s="2">
        <f t="shared" si="80"/>
        <v>3.4853336521951581</v>
      </c>
      <c r="E921" s="2">
        <f t="shared" si="79"/>
        <v>2.7547374527392421E-3</v>
      </c>
      <c r="F921" s="2">
        <f t="shared" si="83"/>
        <v>2.0573767341512075E-2</v>
      </c>
      <c r="G921" s="2">
        <f t="shared" si="81"/>
        <v>-1.7819029888772833E-2</v>
      </c>
      <c r="H921" s="2" t="str">
        <f t="shared" si="82"/>
        <v>Hold</v>
      </c>
    </row>
    <row r="922" spans="1:8" ht="13.5" x14ac:dyDescent="0.25">
      <c r="A922" s="3">
        <f>TITRES_STAT!B925</f>
        <v>43348</v>
      </c>
      <c r="B922" s="17">
        <f>TITRES_STAT!D925</f>
        <v>3.4489999999999998</v>
      </c>
      <c r="C922" s="2">
        <f t="shared" si="84"/>
        <v>3.4863209450866828</v>
      </c>
      <c r="D922" s="2">
        <f t="shared" si="80"/>
        <v>3.4826422705510724</v>
      </c>
      <c r="E922" s="2">
        <f t="shared" si="79"/>
        <v>3.6786745356103268E-3</v>
      </c>
      <c r="F922" s="2">
        <f t="shared" si="83"/>
        <v>1.7194748780331729E-2</v>
      </c>
      <c r="G922" s="2">
        <f t="shared" si="81"/>
        <v>-1.3516074244721402E-2</v>
      </c>
      <c r="H922" s="2" t="str">
        <f t="shared" si="82"/>
        <v>Hold</v>
      </c>
    </row>
    <row r="923" spans="1:8" ht="13.5" x14ac:dyDescent="0.25">
      <c r="A923" s="3">
        <f>TITRES_STAT!B926</f>
        <v>43349</v>
      </c>
      <c r="B923" s="17">
        <f>TITRES_STAT!D926</f>
        <v>3.4489999999999998</v>
      </c>
      <c r="C923" s="2">
        <f t="shared" si="84"/>
        <v>3.4837638766118086</v>
      </c>
      <c r="D923" s="2">
        <f t="shared" si="80"/>
        <v>3.4801502505102522</v>
      </c>
      <c r="E923" s="2">
        <f t="shared" si="79"/>
        <v>3.6136261015564664E-3</v>
      </c>
      <c r="F923" s="2">
        <f t="shared" si="83"/>
        <v>1.4478524244576678E-2</v>
      </c>
      <c r="G923" s="2">
        <f t="shared" si="81"/>
        <v>-1.0864898143020212E-2</v>
      </c>
      <c r="H923" s="2" t="str">
        <f t="shared" si="82"/>
        <v>Hold</v>
      </c>
    </row>
    <row r="924" spans="1:8" ht="13.5" x14ac:dyDescent="0.25">
      <c r="A924" s="3">
        <f>TITRES_STAT!B927</f>
        <v>43350</v>
      </c>
      <c r="B924" s="17">
        <f>TITRES_STAT!D927</f>
        <v>3.4489999999999998</v>
      </c>
      <c r="C924" s="2">
        <f t="shared" si="84"/>
        <v>3.4837232802099916</v>
      </c>
      <c r="D924" s="2">
        <f t="shared" si="80"/>
        <v>3.4778428245465296</v>
      </c>
      <c r="E924" s="2">
        <f t="shared" ref="E924:E987" si="85">C924-D924</f>
        <v>5.8804556634619587E-3</v>
      </c>
      <c r="F924" s="2">
        <f t="shared" si="83"/>
        <v>1.2758910528353736E-2</v>
      </c>
      <c r="G924" s="2">
        <f t="shared" si="81"/>
        <v>-6.8784548648917771E-3</v>
      </c>
      <c r="H924" s="2" t="str">
        <f t="shared" si="82"/>
        <v>Hold</v>
      </c>
    </row>
    <row r="925" spans="1:8" ht="13.5" x14ac:dyDescent="0.25">
      <c r="A925" s="3">
        <f>TITRES_STAT!B928</f>
        <v>43353</v>
      </c>
      <c r="B925" s="17">
        <f>TITRES_STAT!D928</f>
        <v>3.4489999999999998</v>
      </c>
      <c r="C925" s="2">
        <f t="shared" si="84"/>
        <v>3.4794427755623003</v>
      </c>
      <c r="D925" s="2">
        <f t="shared" ref="D925:D988" si="86">$D$4*B925+(1-$D$4)*D924</f>
        <v>3.4757063190245643</v>
      </c>
      <c r="E925" s="2">
        <f t="shared" si="85"/>
        <v>3.7364565377360215E-3</v>
      </c>
      <c r="F925" s="2">
        <f t="shared" si="83"/>
        <v>1.0954419730230192E-2</v>
      </c>
      <c r="G925" s="2">
        <f t="shared" si="81"/>
        <v>-7.2179631924941708E-3</v>
      </c>
      <c r="H925" s="2" t="str">
        <f t="shared" si="82"/>
        <v>Hold</v>
      </c>
    </row>
    <row r="926" spans="1:8" ht="13.5" x14ac:dyDescent="0.25">
      <c r="A926" s="3">
        <f>TITRES_STAT!B929</f>
        <v>43355</v>
      </c>
      <c r="B926" s="17">
        <f>TITRES_STAT!D929</f>
        <v>3.4489999999999998</v>
      </c>
      <c r="C926" s="2">
        <f t="shared" si="84"/>
        <v>3.4758208100911769</v>
      </c>
      <c r="D926" s="2">
        <f t="shared" si="86"/>
        <v>3.4737280731708928</v>
      </c>
      <c r="E926" s="2">
        <f t="shared" si="85"/>
        <v>2.0927369202841106E-3</v>
      </c>
      <c r="F926" s="2">
        <f t="shared" si="83"/>
        <v>9.1820831682409773E-3</v>
      </c>
      <c r="G926" s="2">
        <f t="shared" si="81"/>
        <v>-7.0893462479568667E-3</v>
      </c>
      <c r="H926" s="2" t="str">
        <f t="shared" si="82"/>
        <v>Hold</v>
      </c>
    </row>
    <row r="927" spans="1:8" ht="13.5" x14ac:dyDescent="0.25">
      <c r="A927" s="3">
        <f>TITRES_STAT!B930</f>
        <v>43356</v>
      </c>
      <c r="B927" s="17">
        <f>TITRES_STAT!D930</f>
        <v>3.4352</v>
      </c>
      <c r="C927" s="2">
        <f t="shared" si="84"/>
        <v>3.4823099162309958</v>
      </c>
      <c r="D927" s="2">
        <f t="shared" si="86"/>
        <v>3.4708741418249005</v>
      </c>
      <c r="E927" s="2">
        <f t="shared" si="85"/>
        <v>1.1435774406095334E-2</v>
      </c>
      <c r="F927" s="2">
        <f t="shared" si="83"/>
        <v>9.63282141581185E-3</v>
      </c>
      <c r="G927" s="2">
        <f t="shared" si="81"/>
        <v>1.8029529902834837E-3</v>
      </c>
      <c r="H927" s="2" t="str">
        <f t="shared" si="82"/>
        <v>Sell</v>
      </c>
    </row>
    <row r="928" spans="1:8" ht="13.5" x14ac:dyDescent="0.25">
      <c r="A928" s="3">
        <f>TITRES_STAT!B931</f>
        <v>43357</v>
      </c>
      <c r="B928" s="17">
        <f>TITRES_STAT!D931</f>
        <v>3.38</v>
      </c>
      <c r="C928" s="2">
        <f t="shared" si="84"/>
        <v>3.4824930060416115</v>
      </c>
      <c r="D928" s="2">
        <f t="shared" si="86"/>
        <v>3.4641427239119453</v>
      </c>
      <c r="E928" s="2">
        <f t="shared" si="85"/>
        <v>1.8350282129666162E-2</v>
      </c>
      <c r="F928" s="2">
        <f t="shared" si="83"/>
        <v>1.1376313558582714E-2</v>
      </c>
      <c r="G928" s="2">
        <f t="shared" si="81"/>
        <v>6.9739685710834484E-3</v>
      </c>
      <c r="H928" s="2" t="str">
        <f t="shared" si="82"/>
        <v>Sell</v>
      </c>
    </row>
    <row r="929" spans="1:8" ht="13.5" x14ac:dyDescent="0.25">
      <c r="A929" s="3">
        <f>TITRES_STAT!B932</f>
        <v>43360</v>
      </c>
      <c r="B929" s="17">
        <f>TITRES_STAT!D932</f>
        <v>3.38</v>
      </c>
      <c r="C929" s="2">
        <f t="shared" si="84"/>
        <v>3.4879556204967477</v>
      </c>
      <c r="D929" s="2">
        <f t="shared" si="86"/>
        <v>3.4579099295480979</v>
      </c>
      <c r="E929" s="2">
        <f t="shared" si="85"/>
        <v>3.0045690948649728E-2</v>
      </c>
      <c r="F929" s="2">
        <f t="shared" si="83"/>
        <v>1.5110189036596118E-2</v>
      </c>
      <c r="G929" s="2">
        <f t="shared" si="81"/>
        <v>1.493550191205361E-2</v>
      </c>
      <c r="H929" s="2" t="str">
        <f t="shared" si="82"/>
        <v>Sell</v>
      </c>
    </row>
    <row r="930" spans="1:8" ht="13.5" x14ac:dyDescent="0.25">
      <c r="A930" s="3">
        <f>TITRES_STAT!B933</f>
        <v>43361</v>
      </c>
      <c r="B930" s="17">
        <f>TITRES_STAT!D933</f>
        <v>3.4076</v>
      </c>
      <c r="C930" s="2">
        <f t="shared" si="84"/>
        <v>3.492577832728017</v>
      </c>
      <c r="D930" s="2">
        <f t="shared" si="86"/>
        <v>3.4541832681000906</v>
      </c>
      <c r="E930" s="2">
        <f t="shared" si="85"/>
        <v>3.8394564627926453E-2</v>
      </c>
      <c r="F930" s="2">
        <f t="shared" si="83"/>
        <v>1.9767064154862186E-2</v>
      </c>
      <c r="G930" s="2">
        <f t="shared" si="81"/>
        <v>1.8627500473064267E-2</v>
      </c>
      <c r="H930" s="2" t="str">
        <f t="shared" si="82"/>
        <v>Sell</v>
      </c>
    </row>
    <row r="931" spans="1:8" ht="13.5" x14ac:dyDescent="0.25">
      <c r="A931" s="3">
        <f>TITRES_STAT!B934</f>
        <v>43362</v>
      </c>
      <c r="B931" s="17">
        <f>TITRES_STAT!D934</f>
        <v>3.38</v>
      </c>
      <c r="C931" s="2">
        <f t="shared" si="84"/>
        <v>3.4933043200006297</v>
      </c>
      <c r="D931" s="2">
        <f t="shared" si="86"/>
        <v>3.4486882112037875</v>
      </c>
      <c r="E931" s="2">
        <f t="shared" si="85"/>
        <v>4.4616108796842191E-2</v>
      </c>
      <c r="F931" s="2">
        <f t="shared" si="83"/>
        <v>2.4736873083258188E-2</v>
      </c>
      <c r="G931" s="2">
        <f t="shared" si="81"/>
        <v>1.9879235713584003E-2</v>
      </c>
      <c r="H931" s="2" t="str">
        <f t="shared" si="82"/>
        <v>Sell</v>
      </c>
    </row>
    <row r="932" spans="1:8" ht="13.5" x14ac:dyDescent="0.25">
      <c r="A932" s="3">
        <f>TITRES_STAT!B935</f>
        <v>43363</v>
      </c>
      <c r="B932" s="17">
        <f>TITRES_STAT!D935</f>
        <v>3.4144999999999999</v>
      </c>
      <c r="C932" s="2">
        <f t="shared" si="84"/>
        <v>3.4864882707697635</v>
      </c>
      <c r="D932" s="2">
        <f t="shared" si="86"/>
        <v>3.4461557511146181</v>
      </c>
      <c r="E932" s="2">
        <f t="shared" si="85"/>
        <v>4.0332519655145394E-2</v>
      </c>
      <c r="F932" s="2">
        <f t="shared" si="83"/>
        <v>2.7856002397635631E-2</v>
      </c>
      <c r="G932" s="2">
        <f t="shared" ref="G932:G995" si="87">E932-F932</f>
        <v>1.2476517257509763E-2</v>
      </c>
      <c r="H932" s="2" t="str">
        <f t="shared" ref="H932:H995" si="88">IF(G932&lt;0,"Hold","Sell")</f>
        <v>Sell</v>
      </c>
    </row>
    <row r="933" spans="1:8" ht="13.5" x14ac:dyDescent="0.25">
      <c r="A933" s="3">
        <f>TITRES_STAT!B936</f>
        <v>43364</v>
      </c>
      <c r="B933" s="17">
        <f>TITRES_STAT!D936</f>
        <v>3.4420999999999999</v>
      </c>
      <c r="C933" s="2">
        <f t="shared" si="84"/>
        <v>3.4807208444974922</v>
      </c>
      <c r="D933" s="2">
        <f t="shared" si="86"/>
        <v>3.4458553251061281</v>
      </c>
      <c r="E933" s="2">
        <f t="shared" si="85"/>
        <v>3.4865519391364064E-2</v>
      </c>
      <c r="F933" s="2">
        <f t="shared" ref="F933:F996" si="89">(E933*(2/(10)))+((1-(2/10))*F932)</f>
        <v>2.9257905796381319E-2</v>
      </c>
      <c r="G933" s="2">
        <f t="shared" si="87"/>
        <v>5.6076135949827445E-3</v>
      </c>
      <c r="H933" s="2" t="str">
        <f t="shared" si="88"/>
        <v>Sell</v>
      </c>
    </row>
    <row r="934" spans="1:8" ht="13.5" x14ac:dyDescent="0.25">
      <c r="A934" s="3">
        <f>TITRES_STAT!B937</f>
        <v>43367</v>
      </c>
      <c r="B934" s="17">
        <f>TITRES_STAT!D937</f>
        <v>3.4420999999999999</v>
      </c>
      <c r="C934" s="2">
        <f t="shared" si="84"/>
        <v>3.4758407145748009</v>
      </c>
      <c r="D934" s="2">
        <f t="shared" si="86"/>
        <v>3.4455771528760448</v>
      </c>
      <c r="E934" s="2">
        <f t="shared" si="85"/>
        <v>3.0263561698756103E-2</v>
      </c>
      <c r="F934" s="2">
        <f t="shared" si="89"/>
        <v>2.9459036976856277E-2</v>
      </c>
      <c r="G934" s="2">
        <f t="shared" si="87"/>
        <v>8.0452472189982555E-4</v>
      </c>
      <c r="H934" s="2" t="str">
        <f t="shared" si="88"/>
        <v>Sell</v>
      </c>
    </row>
    <row r="935" spans="1:8" ht="13.5" x14ac:dyDescent="0.25">
      <c r="A935" s="3">
        <f>TITRES_STAT!B938</f>
        <v>43368</v>
      </c>
      <c r="B935" s="17">
        <f>TITRES_STAT!D938</f>
        <v>3.3454999999999999</v>
      </c>
      <c r="C935" s="2">
        <f t="shared" si="84"/>
        <v>3.4717113738709853</v>
      </c>
      <c r="D935" s="2">
        <f t="shared" si="86"/>
        <v>3.4381640304407823</v>
      </c>
      <c r="E935" s="2">
        <f t="shared" si="85"/>
        <v>3.3547343430202936E-2</v>
      </c>
      <c r="F935" s="2">
        <f t="shared" si="89"/>
        <v>3.027669826752561E-2</v>
      </c>
      <c r="G935" s="2">
        <f t="shared" si="87"/>
        <v>3.2706451626773256E-3</v>
      </c>
      <c r="H935" s="2" t="str">
        <f t="shared" si="88"/>
        <v>Sell</v>
      </c>
    </row>
    <row r="936" spans="1:8" ht="13.5" x14ac:dyDescent="0.25">
      <c r="A936" s="3">
        <f>TITRES_STAT!B939</f>
        <v>43369</v>
      </c>
      <c r="B936" s="17">
        <f>TITRES_STAT!D939</f>
        <v>3.38</v>
      </c>
      <c r="C936" s="2">
        <f t="shared" si="84"/>
        <v>3.468217316352372</v>
      </c>
      <c r="D936" s="2">
        <f t="shared" si="86"/>
        <v>3.4338555837414653</v>
      </c>
      <c r="E936" s="2">
        <f t="shared" si="85"/>
        <v>3.4361732610906692E-2</v>
      </c>
      <c r="F936" s="2">
        <f t="shared" si="89"/>
        <v>3.1093705136201827E-2</v>
      </c>
      <c r="G936" s="2">
        <f t="shared" si="87"/>
        <v>3.2680274747048654E-3</v>
      </c>
      <c r="H936" s="2" t="str">
        <f t="shared" si="88"/>
        <v>Sell</v>
      </c>
    </row>
    <row r="937" spans="1:8" ht="13.5" x14ac:dyDescent="0.25">
      <c r="A937" s="3">
        <f>TITRES_STAT!B940</f>
        <v>43370</v>
      </c>
      <c r="B937" s="17">
        <f>TITRES_STAT!D940</f>
        <v>3.4144999999999999</v>
      </c>
      <c r="C937" s="2">
        <f t="shared" si="84"/>
        <v>3.4631377292212377</v>
      </c>
      <c r="D937" s="2">
        <f t="shared" si="86"/>
        <v>3.4324218367976531</v>
      </c>
      <c r="E937" s="2">
        <f t="shared" si="85"/>
        <v>3.0715892423584634E-2</v>
      </c>
      <c r="F937" s="2">
        <f t="shared" si="89"/>
        <v>3.101814259367839E-2</v>
      </c>
      <c r="G937" s="2">
        <f t="shared" si="87"/>
        <v>-3.0225017009375549E-4</v>
      </c>
      <c r="H937" s="2" t="str">
        <f t="shared" si="88"/>
        <v>Hold</v>
      </c>
    </row>
    <row r="938" spans="1:8" ht="13.5" x14ac:dyDescent="0.25">
      <c r="A938" s="3">
        <f>TITRES_STAT!B941</f>
        <v>43371</v>
      </c>
      <c r="B938" s="17">
        <f>TITRES_STAT!D941</f>
        <v>3.4144999999999999</v>
      </c>
      <c r="C938" s="2">
        <f t="shared" si="84"/>
        <v>3.4503473093410473</v>
      </c>
      <c r="D938" s="2">
        <f t="shared" si="86"/>
        <v>3.4310942933311606</v>
      </c>
      <c r="E938" s="2">
        <f t="shared" si="85"/>
        <v>1.9253016009886714E-2</v>
      </c>
      <c r="F938" s="2">
        <f t="shared" si="89"/>
        <v>2.8665117276920057E-2</v>
      </c>
      <c r="G938" s="2">
        <f t="shared" si="87"/>
        <v>-9.4121012670333425E-3</v>
      </c>
      <c r="H938" s="2" t="str">
        <f t="shared" si="88"/>
        <v>Hold</v>
      </c>
    </row>
    <row r="939" spans="1:8" ht="13.5" x14ac:dyDescent="0.25">
      <c r="A939" s="3">
        <f>TITRES_STAT!B942</f>
        <v>43374</v>
      </c>
      <c r="B939" s="17">
        <f>TITRES_STAT!D942</f>
        <v>3.4214000000000002</v>
      </c>
      <c r="C939" s="2">
        <f t="shared" si="84"/>
        <v>3.4395246463655016</v>
      </c>
      <c r="D939" s="2">
        <f t="shared" si="86"/>
        <v>3.4303761975288523</v>
      </c>
      <c r="E939" s="2">
        <f t="shared" si="85"/>
        <v>9.1484488366493366E-3</v>
      </c>
      <c r="F939" s="2">
        <f t="shared" si="89"/>
        <v>2.4761783588865917E-2</v>
      </c>
      <c r="G939" s="2">
        <f t="shared" si="87"/>
        <v>-1.561333475221658E-2</v>
      </c>
      <c r="H939" s="2" t="str">
        <f t="shared" si="88"/>
        <v>Hold</v>
      </c>
    </row>
    <row r="940" spans="1:8" ht="13.5" x14ac:dyDescent="0.25">
      <c r="A940" s="3">
        <f>TITRES_STAT!B943</f>
        <v>43375</v>
      </c>
      <c r="B940" s="17">
        <f>TITRES_STAT!D943</f>
        <v>3.4214000000000002</v>
      </c>
      <c r="C940" s="2">
        <f t="shared" si="84"/>
        <v>3.4346131623092706</v>
      </c>
      <c r="D940" s="2">
        <f t="shared" si="86"/>
        <v>3.4297112940081966</v>
      </c>
      <c r="E940" s="2">
        <f t="shared" si="85"/>
        <v>4.901868301073975E-3</v>
      </c>
      <c r="F940" s="2">
        <f t="shared" si="89"/>
        <v>2.078980053130753E-2</v>
      </c>
      <c r="G940" s="2">
        <f t="shared" si="87"/>
        <v>-1.5887932230233555E-2</v>
      </c>
      <c r="H940" s="2" t="str">
        <f t="shared" si="88"/>
        <v>Hold</v>
      </c>
    </row>
    <row r="941" spans="1:8" ht="13.5" x14ac:dyDescent="0.25">
      <c r="A941" s="3">
        <f>TITRES_STAT!B944</f>
        <v>43376</v>
      </c>
      <c r="B941" s="17">
        <f>TITRES_STAT!D944</f>
        <v>3.38</v>
      </c>
      <c r="C941" s="2">
        <f t="shared" si="84"/>
        <v>3.4262111373386137</v>
      </c>
      <c r="D941" s="2">
        <f t="shared" si="86"/>
        <v>3.426028975933515</v>
      </c>
      <c r="E941" s="2">
        <f t="shared" si="85"/>
        <v>1.8216140509874634E-4</v>
      </c>
      <c r="F941" s="2">
        <f t="shared" si="89"/>
        <v>1.6668272706065773E-2</v>
      </c>
      <c r="G941" s="2">
        <f t="shared" si="87"/>
        <v>-1.6486111300967027E-2</v>
      </c>
      <c r="H941" s="2" t="str">
        <f t="shared" si="88"/>
        <v>Hold</v>
      </c>
    </row>
    <row r="942" spans="1:8" ht="13.5" x14ac:dyDescent="0.25">
      <c r="A942" s="3">
        <f>TITRES_STAT!B945</f>
        <v>43377</v>
      </c>
      <c r="B942" s="17">
        <f>TITRES_STAT!D945</f>
        <v>3.4007000000000001</v>
      </c>
      <c r="C942" s="2">
        <f t="shared" si="84"/>
        <v>3.4244094239019036</v>
      </c>
      <c r="D942" s="2">
        <f t="shared" si="86"/>
        <v>3.4241527554939952</v>
      </c>
      <c r="E942" s="2">
        <f t="shared" si="85"/>
        <v>2.5666840790838918E-4</v>
      </c>
      <c r="F942" s="2">
        <f t="shared" si="89"/>
        <v>1.3385951846434296E-2</v>
      </c>
      <c r="G942" s="2">
        <f t="shared" si="87"/>
        <v>-1.3129283438525907E-2</v>
      </c>
      <c r="H942" s="2" t="str">
        <f t="shared" si="88"/>
        <v>Hold</v>
      </c>
    </row>
    <row r="943" spans="1:8" ht="13.5" x14ac:dyDescent="0.25">
      <c r="A943" s="3">
        <f>TITRES_STAT!B946</f>
        <v>43378</v>
      </c>
      <c r="B943" s="17">
        <f>TITRES_STAT!D946</f>
        <v>3.4007000000000001</v>
      </c>
      <c r="C943" s="2">
        <f t="shared" si="84"/>
        <v>3.4271310509939181</v>
      </c>
      <c r="D943" s="2">
        <f t="shared" si="86"/>
        <v>3.4224155143462918</v>
      </c>
      <c r="E943" s="2">
        <f t="shared" si="85"/>
        <v>4.7155366476263616E-3</v>
      </c>
      <c r="F943" s="2">
        <f t="shared" si="89"/>
        <v>1.1651868806672709E-2</v>
      </c>
      <c r="G943" s="2">
        <f t="shared" si="87"/>
        <v>-6.9363321590463472E-3</v>
      </c>
      <c r="H943" s="2" t="str">
        <f t="shared" si="88"/>
        <v>Hold</v>
      </c>
    </row>
    <row r="944" spans="1:8" ht="13.5" x14ac:dyDescent="0.25">
      <c r="A944" s="3">
        <f>TITRES_STAT!B947</f>
        <v>43381</v>
      </c>
      <c r="B944" s="17">
        <f>TITRES_STAT!D947</f>
        <v>3.38</v>
      </c>
      <c r="C944" s="2">
        <f t="shared" si="84"/>
        <v>3.429433966225623</v>
      </c>
      <c r="D944" s="2">
        <f t="shared" si="86"/>
        <v>3.4192736243947142</v>
      </c>
      <c r="E944" s="2">
        <f t="shared" si="85"/>
        <v>1.0160341830908859E-2</v>
      </c>
      <c r="F944" s="2">
        <f t="shared" si="89"/>
        <v>1.135356341151994E-2</v>
      </c>
      <c r="G944" s="2">
        <f t="shared" si="87"/>
        <v>-1.1932215806110813E-3</v>
      </c>
      <c r="H944" s="2" t="str">
        <f t="shared" si="88"/>
        <v>Hold</v>
      </c>
    </row>
    <row r="945" spans="1:8" ht="13.5" x14ac:dyDescent="0.25">
      <c r="A945" s="3">
        <f>TITRES_STAT!B948</f>
        <v>43382</v>
      </c>
      <c r="B945" s="17">
        <f>TITRES_STAT!D948</f>
        <v>3.3731</v>
      </c>
      <c r="C945" s="2">
        <f t="shared" si="84"/>
        <v>3.4165210483447579</v>
      </c>
      <c r="D945" s="2">
        <f t="shared" si="86"/>
        <v>3.4158533559210316</v>
      </c>
      <c r="E945" s="2">
        <f t="shared" si="85"/>
        <v>6.6769242372632931E-4</v>
      </c>
      <c r="F945" s="2">
        <f t="shared" si="89"/>
        <v>9.2163892139612187E-3</v>
      </c>
      <c r="G945" s="2">
        <f t="shared" si="87"/>
        <v>-8.5486967902348894E-3</v>
      </c>
      <c r="H945" s="2" t="str">
        <f t="shared" si="88"/>
        <v>Hold</v>
      </c>
    </row>
    <row r="946" spans="1:8" ht="13.5" x14ac:dyDescent="0.25">
      <c r="A946" s="3">
        <f>TITRES_STAT!B949</f>
        <v>43383</v>
      </c>
      <c r="B946" s="17">
        <f>TITRES_STAT!D949</f>
        <v>3.3731</v>
      </c>
      <c r="C946" s="2">
        <f t="shared" si="84"/>
        <v>3.4109024255224876</v>
      </c>
      <c r="D946" s="2">
        <f t="shared" si="86"/>
        <v>3.4126864406676218</v>
      </c>
      <c r="E946" s="2">
        <f t="shared" si="85"/>
        <v>-1.7840151451342656E-3</v>
      </c>
      <c r="F946" s="2">
        <f t="shared" si="89"/>
        <v>7.0163083421421225E-3</v>
      </c>
      <c r="G946" s="2">
        <f t="shared" si="87"/>
        <v>-8.8003234872763882E-3</v>
      </c>
      <c r="H946" s="2" t="str">
        <f t="shared" si="88"/>
        <v>Hold</v>
      </c>
    </row>
    <row r="947" spans="1:8" ht="13.5" x14ac:dyDescent="0.25">
      <c r="A947" s="3">
        <f>TITRES_STAT!B950</f>
        <v>43384</v>
      </c>
      <c r="B947" s="17">
        <f>TITRES_STAT!D950</f>
        <v>3.3523999999999998</v>
      </c>
      <c r="C947" s="2">
        <f t="shared" si="84"/>
        <v>3.4114558985190278</v>
      </c>
      <c r="D947" s="2">
        <f t="shared" si="86"/>
        <v>3.4082207783959464</v>
      </c>
      <c r="E947" s="2">
        <f t="shared" si="85"/>
        <v>3.2351201230813587E-3</v>
      </c>
      <c r="F947" s="2">
        <f t="shared" si="89"/>
        <v>6.2600706983299706E-3</v>
      </c>
      <c r="G947" s="2">
        <f t="shared" si="87"/>
        <v>-3.024950575248612E-3</v>
      </c>
      <c r="H947" s="2" t="str">
        <f t="shared" si="88"/>
        <v>Hold</v>
      </c>
    </row>
    <row r="948" spans="1:8" ht="13.5" x14ac:dyDescent="0.25">
      <c r="A948" s="3">
        <f>TITRES_STAT!B951</f>
        <v>43385</v>
      </c>
      <c r="B948" s="17">
        <f>TITRES_STAT!D951</f>
        <v>3.3317999999999999</v>
      </c>
      <c r="C948" s="2">
        <f t="shared" si="84"/>
        <v>3.4119242218237926</v>
      </c>
      <c r="D948" s="2">
        <f t="shared" si="86"/>
        <v>3.4025599799962465</v>
      </c>
      <c r="E948" s="2">
        <f t="shared" si="85"/>
        <v>9.3642418275461381E-3</v>
      </c>
      <c r="F948" s="2">
        <f t="shared" si="89"/>
        <v>6.8809049241732043E-3</v>
      </c>
      <c r="G948" s="2">
        <f t="shared" si="87"/>
        <v>2.4833369033729338E-3</v>
      </c>
      <c r="H948" s="2" t="str">
        <f t="shared" si="88"/>
        <v>Sell</v>
      </c>
    </row>
    <row r="949" spans="1:8" ht="13.5" x14ac:dyDescent="0.25">
      <c r="A949" s="3">
        <f>TITRES_STAT!B952</f>
        <v>43389</v>
      </c>
      <c r="B949" s="17">
        <f>TITRES_STAT!D952</f>
        <v>3.3593000000000002</v>
      </c>
      <c r="C949" s="2">
        <f t="shared" si="84"/>
        <v>3.4133820338509016</v>
      </c>
      <c r="D949" s="2">
        <f t="shared" si="86"/>
        <v>3.3993555370335615</v>
      </c>
      <c r="E949" s="2">
        <f t="shared" si="85"/>
        <v>1.4026496817340028E-2</v>
      </c>
      <c r="F949" s="2">
        <f t="shared" si="89"/>
        <v>8.3100233028065695E-3</v>
      </c>
      <c r="G949" s="2">
        <f t="shared" si="87"/>
        <v>5.7164735145334589E-3</v>
      </c>
      <c r="H949" s="2" t="str">
        <f t="shared" si="88"/>
        <v>Sell</v>
      </c>
    </row>
    <row r="950" spans="1:8" ht="13.5" x14ac:dyDescent="0.25">
      <c r="A950" s="3">
        <f>TITRES_STAT!B953</f>
        <v>43390</v>
      </c>
      <c r="B950" s="17">
        <f>TITRES_STAT!D953</f>
        <v>3.3731</v>
      </c>
      <c r="C950" s="2">
        <f t="shared" si="84"/>
        <v>3.414615567104609</v>
      </c>
      <c r="D950" s="2">
        <f t="shared" si="86"/>
        <v>3.3974106824384829</v>
      </c>
      <c r="E950" s="2">
        <f t="shared" si="85"/>
        <v>1.720488466612613E-2</v>
      </c>
      <c r="F950" s="2">
        <f t="shared" si="89"/>
        <v>1.0088995575470482E-2</v>
      </c>
      <c r="G950" s="2">
        <f t="shared" si="87"/>
        <v>7.1158890906556482E-3</v>
      </c>
      <c r="H950" s="2" t="str">
        <f t="shared" si="88"/>
        <v>Sell</v>
      </c>
    </row>
    <row r="951" spans="1:8" ht="13.5" x14ac:dyDescent="0.25">
      <c r="A951" s="3">
        <f>TITRES_STAT!B954</f>
        <v>43391</v>
      </c>
      <c r="B951" s="17">
        <f>TITRES_STAT!D954</f>
        <v>3.3731</v>
      </c>
      <c r="C951" s="2">
        <f t="shared" si="84"/>
        <v>3.4092900952423615</v>
      </c>
      <c r="D951" s="2">
        <f t="shared" si="86"/>
        <v>3.3956098911467434</v>
      </c>
      <c r="E951" s="2">
        <f t="shared" si="85"/>
        <v>1.3680204095618098E-2</v>
      </c>
      <c r="F951" s="2">
        <f t="shared" si="89"/>
        <v>1.0807237279500006E-2</v>
      </c>
      <c r="G951" s="2">
        <f t="shared" si="87"/>
        <v>2.8729668161180926E-3</v>
      </c>
      <c r="H951" s="2" t="str">
        <f t="shared" si="88"/>
        <v>Sell</v>
      </c>
    </row>
    <row r="952" spans="1:8" ht="13.5" x14ac:dyDescent="0.25">
      <c r="A952" s="3">
        <f>TITRES_STAT!B955</f>
        <v>43392</v>
      </c>
      <c r="B952" s="17">
        <f>TITRES_STAT!D955</f>
        <v>3.3731</v>
      </c>
      <c r="C952" s="2">
        <f t="shared" si="84"/>
        <v>3.407968542128152</v>
      </c>
      <c r="D952" s="2">
        <f t="shared" si="86"/>
        <v>3.39394249180254</v>
      </c>
      <c r="E952" s="2">
        <f t="shared" si="85"/>
        <v>1.4026050325611994E-2</v>
      </c>
      <c r="F952" s="2">
        <f t="shared" si="89"/>
        <v>1.1450999888722405E-2</v>
      </c>
      <c r="G952" s="2">
        <f t="shared" si="87"/>
        <v>2.5750504368895893E-3</v>
      </c>
      <c r="H952" s="2" t="str">
        <f t="shared" si="88"/>
        <v>Sell</v>
      </c>
    </row>
    <row r="953" spans="1:8" ht="13.5" x14ac:dyDescent="0.25">
      <c r="A953" s="3">
        <f>TITRES_STAT!B956</f>
        <v>43395</v>
      </c>
      <c r="B953" s="17">
        <f>TITRES_STAT!D956</f>
        <v>3.3868999999999998</v>
      </c>
      <c r="C953" s="2">
        <f t="shared" si="84"/>
        <v>3.406850304877667</v>
      </c>
      <c r="D953" s="2">
        <f t="shared" si="86"/>
        <v>3.3934208257430925</v>
      </c>
      <c r="E953" s="2">
        <f t="shared" si="85"/>
        <v>1.3429479134574596E-2</v>
      </c>
      <c r="F953" s="2">
        <f t="shared" si="89"/>
        <v>1.1846695737892843E-2</v>
      </c>
      <c r="G953" s="2">
        <f t="shared" si="87"/>
        <v>1.5827833966817525E-3</v>
      </c>
      <c r="H953" s="2" t="str">
        <f t="shared" si="88"/>
        <v>Sell</v>
      </c>
    </row>
    <row r="954" spans="1:8" ht="13.5" x14ac:dyDescent="0.25">
      <c r="A954" s="3">
        <f>TITRES_STAT!B957</f>
        <v>43396</v>
      </c>
      <c r="B954" s="17">
        <f>TITRES_STAT!D957</f>
        <v>3.38</v>
      </c>
      <c r="C954" s="2">
        <f t="shared" si="84"/>
        <v>3.4027194887426413</v>
      </c>
      <c r="D954" s="2">
        <f t="shared" si="86"/>
        <v>3.3924266905028633</v>
      </c>
      <c r="E954" s="2">
        <f t="shared" si="85"/>
        <v>1.0292798239778023E-2</v>
      </c>
      <c r="F954" s="2">
        <f t="shared" si="89"/>
        <v>1.153591623826988E-2</v>
      </c>
      <c r="G954" s="2">
        <f t="shared" si="87"/>
        <v>-1.2431179984918571E-3</v>
      </c>
      <c r="H954" s="2" t="str">
        <f t="shared" si="88"/>
        <v>Hold</v>
      </c>
    </row>
    <row r="955" spans="1:8" ht="13.5" x14ac:dyDescent="0.25">
      <c r="A955" s="3">
        <f>TITRES_STAT!B958</f>
        <v>43397</v>
      </c>
      <c r="B955" s="17">
        <f>TITRES_STAT!D958</f>
        <v>3.3454999999999999</v>
      </c>
      <c r="C955" s="2">
        <f t="shared" si="84"/>
        <v>3.3981626443206965</v>
      </c>
      <c r="D955" s="2">
        <f t="shared" si="86"/>
        <v>3.388950639354503</v>
      </c>
      <c r="E955" s="2">
        <f t="shared" si="85"/>
        <v>9.2120049661934544E-3</v>
      </c>
      <c r="F955" s="2">
        <f t="shared" si="89"/>
        <v>1.1071133983854595E-2</v>
      </c>
      <c r="G955" s="2">
        <f t="shared" si="87"/>
        <v>-1.8591290176611409E-3</v>
      </c>
      <c r="H955" s="2" t="str">
        <f t="shared" si="88"/>
        <v>Hold</v>
      </c>
    </row>
    <row r="956" spans="1:8" ht="13.5" x14ac:dyDescent="0.25">
      <c r="A956" s="3">
        <f>TITRES_STAT!B959</f>
        <v>43398</v>
      </c>
      <c r="B956" s="17">
        <f>TITRES_STAT!D959</f>
        <v>3.3938000000000001</v>
      </c>
      <c r="C956" s="2">
        <f t="shared" si="84"/>
        <v>3.3943068528867433</v>
      </c>
      <c r="D956" s="2">
        <f t="shared" si="86"/>
        <v>3.3893098512541693</v>
      </c>
      <c r="E956" s="2">
        <f t="shared" si="85"/>
        <v>4.9970016325739941E-3</v>
      </c>
      <c r="F956" s="2">
        <f t="shared" si="89"/>
        <v>9.8563075135984762E-3</v>
      </c>
      <c r="G956" s="2">
        <f t="shared" si="87"/>
        <v>-4.8593058810244821E-3</v>
      </c>
      <c r="H956" s="2" t="str">
        <f t="shared" si="88"/>
        <v>Hold</v>
      </c>
    </row>
    <row r="957" spans="1:8" ht="13.5" x14ac:dyDescent="0.25">
      <c r="A957" s="3">
        <f>TITRES_STAT!B960</f>
        <v>43399</v>
      </c>
      <c r="B957" s="17">
        <f>TITRES_STAT!D960</f>
        <v>3.4283000000000001</v>
      </c>
      <c r="C957" s="2">
        <f t="shared" si="84"/>
        <v>3.3878596447503213</v>
      </c>
      <c r="D957" s="2">
        <f t="shared" si="86"/>
        <v>3.3921980104205272</v>
      </c>
      <c r="E957" s="2">
        <f t="shared" si="85"/>
        <v>-4.338365670205846E-3</v>
      </c>
      <c r="F957" s="2">
        <f t="shared" si="89"/>
        <v>7.017372876837613E-3</v>
      </c>
      <c r="G957" s="2">
        <f t="shared" si="87"/>
        <v>-1.135573854704346E-2</v>
      </c>
      <c r="H957" s="2" t="str">
        <f t="shared" si="88"/>
        <v>Hold</v>
      </c>
    </row>
    <row r="958" spans="1:8" ht="13.5" x14ac:dyDescent="0.25">
      <c r="A958" s="3">
        <f>TITRES_STAT!B961</f>
        <v>43402</v>
      </c>
      <c r="B958" s="17">
        <f>TITRES_STAT!D961</f>
        <v>3.4076</v>
      </c>
      <c r="C958" s="2">
        <f t="shared" si="84"/>
        <v>3.3792350840195029</v>
      </c>
      <c r="D958" s="2">
        <f t="shared" si="86"/>
        <v>3.3933388985375248</v>
      </c>
      <c r="E958" s="2">
        <f t="shared" si="85"/>
        <v>-1.4103814518021895E-2</v>
      </c>
      <c r="F958" s="2">
        <f t="shared" si="89"/>
        <v>2.7931353978657117E-3</v>
      </c>
      <c r="G958" s="2">
        <f t="shared" si="87"/>
        <v>-1.6896949915887607E-2</v>
      </c>
      <c r="H958" s="2" t="str">
        <f t="shared" si="88"/>
        <v>Hold</v>
      </c>
    </row>
    <row r="959" spans="1:8" ht="13.5" x14ac:dyDescent="0.25">
      <c r="A959" s="3">
        <f>TITRES_STAT!B962</f>
        <v>43403</v>
      </c>
      <c r="B959" s="17">
        <f>TITRES_STAT!D962</f>
        <v>3.4144999999999999</v>
      </c>
      <c r="C959" s="2">
        <f t="shared" si="84"/>
        <v>3.3761681480165024</v>
      </c>
      <c r="D959" s="2">
        <f t="shared" si="86"/>
        <v>3.3949063875347454</v>
      </c>
      <c r="E959" s="2">
        <f t="shared" si="85"/>
        <v>-1.8738239518242938E-2</v>
      </c>
      <c r="F959" s="2">
        <f t="shared" si="89"/>
        <v>-1.5131395853560186E-3</v>
      </c>
      <c r="G959" s="2">
        <f t="shared" si="87"/>
        <v>-1.7225099932886921E-2</v>
      </c>
      <c r="H959" s="2" t="str">
        <f t="shared" si="88"/>
        <v>Hold</v>
      </c>
    </row>
    <row r="960" spans="1:8" ht="13.5" x14ac:dyDescent="0.25">
      <c r="A960" s="3">
        <f>TITRES_STAT!B963</f>
        <v>43404</v>
      </c>
      <c r="B960" s="17">
        <f>TITRES_STAT!D963</f>
        <v>3.38</v>
      </c>
      <c r="C960" s="2">
        <f t="shared" si="84"/>
        <v>3.3756961252447328</v>
      </c>
      <c r="D960" s="2">
        <f t="shared" si="86"/>
        <v>3.3938022106803194</v>
      </c>
      <c r="E960" s="2">
        <f t="shared" si="85"/>
        <v>-1.8106085435586561E-2</v>
      </c>
      <c r="F960" s="2">
        <f t="shared" si="89"/>
        <v>-4.8317287554021275E-3</v>
      </c>
      <c r="G960" s="2">
        <f t="shared" si="87"/>
        <v>-1.3274356680184434E-2</v>
      </c>
      <c r="H960" s="2" t="str">
        <f t="shared" si="88"/>
        <v>Hold</v>
      </c>
    </row>
    <row r="961" spans="1:8" ht="13.5" x14ac:dyDescent="0.25">
      <c r="A961" s="3">
        <f>TITRES_STAT!B964</f>
        <v>43405</v>
      </c>
      <c r="B961" s="17">
        <f>TITRES_STAT!D964</f>
        <v>3.3868999999999998</v>
      </c>
      <c r="C961" s="2">
        <f t="shared" si="84"/>
        <v>3.375296721360928</v>
      </c>
      <c r="D961" s="2">
        <f t="shared" si="86"/>
        <v>3.3932909358151107</v>
      </c>
      <c r="E961" s="2">
        <f t="shared" si="85"/>
        <v>-1.79942144541827E-2</v>
      </c>
      <c r="F961" s="2">
        <f t="shared" si="89"/>
        <v>-7.4642258951582423E-3</v>
      </c>
      <c r="G961" s="2">
        <f t="shared" si="87"/>
        <v>-1.0529988559024457E-2</v>
      </c>
      <c r="H961" s="2" t="str">
        <f t="shared" si="88"/>
        <v>Hold</v>
      </c>
    </row>
    <row r="962" spans="1:8" ht="13.5" x14ac:dyDescent="0.25">
      <c r="A962" s="3">
        <f>TITRES_STAT!B965</f>
        <v>43406</v>
      </c>
      <c r="B962" s="17">
        <f>TITRES_STAT!D965</f>
        <v>3.3731</v>
      </c>
      <c r="C962" s="2">
        <f t="shared" si="84"/>
        <v>3.3749587642284773</v>
      </c>
      <c r="D962" s="2">
        <f t="shared" si="86"/>
        <v>3.391795310939917</v>
      </c>
      <c r="E962" s="2">
        <f t="shared" si="85"/>
        <v>-1.6836546711439748E-2</v>
      </c>
      <c r="F962" s="2">
        <f t="shared" si="89"/>
        <v>-9.3386900584145442E-3</v>
      </c>
      <c r="G962" s="2">
        <f t="shared" si="87"/>
        <v>-7.497856653025204E-3</v>
      </c>
      <c r="H962" s="2" t="str">
        <f t="shared" si="88"/>
        <v>Hold</v>
      </c>
    </row>
    <row r="963" spans="1:8" ht="13.5" x14ac:dyDescent="0.25">
      <c r="A963" s="3">
        <f>TITRES_STAT!B966</f>
        <v>43409</v>
      </c>
      <c r="B963" s="17">
        <f>TITRES_STAT!D966</f>
        <v>3.3523999999999998</v>
      </c>
      <c r="C963" s="2">
        <f t="shared" si="84"/>
        <v>3.376795877424096</v>
      </c>
      <c r="D963" s="2">
        <f t="shared" si="86"/>
        <v>3.3888771397591828</v>
      </c>
      <c r="E963" s="2">
        <f t="shared" si="85"/>
        <v>-1.2081262335086773E-2</v>
      </c>
      <c r="F963" s="2">
        <f t="shared" si="89"/>
        <v>-9.8872045137489897E-3</v>
      </c>
      <c r="G963" s="2">
        <f t="shared" si="87"/>
        <v>-2.1940578213377835E-3</v>
      </c>
      <c r="H963" s="2" t="str">
        <f t="shared" si="88"/>
        <v>Hold</v>
      </c>
    </row>
    <row r="964" spans="1:8" ht="13.5" x14ac:dyDescent="0.25">
      <c r="A964" s="3">
        <f>TITRES_STAT!B967</f>
        <v>43410</v>
      </c>
      <c r="B964" s="17">
        <f>TITRES_STAT!D967</f>
        <v>3.3731</v>
      </c>
      <c r="C964" s="2">
        <f t="shared" si="84"/>
        <v>3.3772888193588506</v>
      </c>
      <c r="D964" s="2">
        <f t="shared" si="86"/>
        <v>3.387708462739984</v>
      </c>
      <c r="E964" s="2">
        <f t="shared" si="85"/>
        <v>-1.0419643381133437E-2</v>
      </c>
      <c r="F964" s="2">
        <f t="shared" si="89"/>
        <v>-9.9936922872258804E-3</v>
      </c>
      <c r="G964" s="2">
        <f t="shared" si="87"/>
        <v>-4.2595109390755614E-4</v>
      </c>
      <c r="H964" s="2" t="str">
        <f t="shared" si="88"/>
        <v>Hold</v>
      </c>
    </row>
    <row r="965" spans="1:8" ht="13.5" x14ac:dyDescent="0.25">
      <c r="A965" s="3">
        <f>TITRES_STAT!B968</f>
        <v>43411</v>
      </c>
      <c r="B965" s="17">
        <f>TITRES_STAT!D968</f>
        <v>3.3731</v>
      </c>
      <c r="C965" s="2">
        <f t="shared" si="84"/>
        <v>3.3723982317651813</v>
      </c>
      <c r="D965" s="2">
        <f t="shared" si="86"/>
        <v>3.3866263543888739</v>
      </c>
      <c r="E965" s="2">
        <f t="shared" si="85"/>
        <v>-1.4228122623692663E-2</v>
      </c>
      <c r="F965" s="2">
        <f t="shared" si="89"/>
        <v>-1.0840578354519237E-2</v>
      </c>
      <c r="G965" s="2">
        <f t="shared" si="87"/>
        <v>-3.3875442691734259E-3</v>
      </c>
      <c r="H965" s="2" t="str">
        <f t="shared" si="88"/>
        <v>Hold</v>
      </c>
    </row>
    <row r="966" spans="1:8" ht="13.5" x14ac:dyDescent="0.25">
      <c r="A966" s="3">
        <f>TITRES_STAT!B969</f>
        <v>43412</v>
      </c>
      <c r="B966" s="17">
        <f>TITRES_STAT!D969</f>
        <v>3.3731</v>
      </c>
      <c r="C966" s="2">
        <f t="shared" si="84"/>
        <v>3.3756908114936151</v>
      </c>
      <c r="D966" s="2">
        <f t="shared" si="86"/>
        <v>3.3856244022119202</v>
      </c>
      <c r="E966" s="2">
        <f t="shared" si="85"/>
        <v>-9.9335907183051297E-3</v>
      </c>
      <c r="F966" s="2">
        <f t="shared" si="89"/>
        <v>-1.0659180827276417E-2</v>
      </c>
      <c r="G966" s="2">
        <f t="shared" si="87"/>
        <v>7.2559010897128677E-4</v>
      </c>
      <c r="H966" s="2" t="str">
        <f t="shared" si="88"/>
        <v>Sell</v>
      </c>
    </row>
    <row r="967" spans="1:8" ht="13.5" x14ac:dyDescent="0.25">
      <c r="A967" s="3">
        <f>TITRES_STAT!B970</f>
        <v>43413</v>
      </c>
      <c r="B967" s="17">
        <f>TITRES_STAT!D970</f>
        <v>3.38</v>
      </c>
      <c r="C967" s="2">
        <f t="shared" si="84"/>
        <v>3.3837845328022897</v>
      </c>
      <c r="D967" s="2">
        <f t="shared" si="86"/>
        <v>3.3852077798258522</v>
      </c>
      <c r="E967" s="2">
        <f t="shared" si="85"/>
        <v>-1.4232470235624461E-3</v>
      </c>
      <c r="F967" s="2">
        <f t="shared" si="89"/>
        <v>-8.8119940665336224E-3</v>
      </c>
      <c r="G967" s="2">
        <f t="shared" si="87"/>
        <v>7.3887470429711763E-3</v>
      </c>
      <c r="H967" s="2" t="str">
        <f t="shared" si="88"/>
        <v>Sell</v>
      </c>
    </row>
    <row r="968" spans="1:8" ht="13.5" x14ac:dyDescent="0.25">
      <c r="A968" s="3">
        <f>TITRES_STAT!B971</f>
        <v>43416</v>
      </c>
      <c r="B968" s="17">
        <f>TITRES_STAT!D971</f>
        <v>3.3731</v>
      </c>
      <c r="C968" s="2">
        <f t="shared" si="84"/>
        <v>3.3874484508327067</v>
      </c>
      <c r="D968" s="2">
        <f t="shared" si="86"/>
        <v>3.3843109072461592</v>
      </c>
      <c r="E968" s="2">
        <f t="shared" si="85"/>
        <v>3.1375435865474977E-3</v>
      </c>
      <c r="F968" s="2">
        <f t="shared" si="89"/>
        <v>-6.4220865359173986E-3</v>
      </c>
      <c r="G968" s="2">
        <f t="shared" si="87"/>
        <v>9.5596301224648954E-3</v>
      </c>
      <c r="H968" s="2" t="str">
        <f t="shared" si="88"/>
        <v>Sell</v>
      </c>
    </row>
    <row r="969" spans="1:8" ht="13.5" x14ac:dyDescent="0.25">
      <c r="A969" s="3">
        <f>TITRES_STAT!B972</f>
        <v>43417</v>
      </c>
      <c r="B969" s="17">
        <f>TITRES_STAT!D972</f>
        <v>3.3731</v>
      </c>
      <c r="C969" s="2">
        <f t="shared" si="84"/>
        <v>3.3916102276276749</v>
      </c>
      <c r="D969" s="2">
        <f t="shared" si="86"/>
        <v>3.3834804696723695</v>
      </c>
      <c r="E969" s="2">
        <f t="shared" si="85"/>
        <v>8.1297579553054611E-3</v>
      </c>
      <c r="F969" s="2">
        <f t="shared" si="89"/>
        <v>-3.511717637672827E-3</v>
      </c>
      <c r="G969" s="2">
        <f t="shared" si="87"/>
        <v>1.1641475592978288E-2</v>
      </c>
      <c r="H969" s="2" t="str">
        <f t="shared" si="88"/>
        <v>Sell</v>
      </c>
    </row>
    <row r="970" spans="1:8" ht="13.5" x14ac:dyDescent="0.25">
      <c r="A970" s="3">
        <f>TITRES_STAT!B973</f>
        <v>43418</v>
      </c>
      <c r="B970" s="17">
        <f>TITRES_STAT!D973</f>
        <v>3.3593000000000002</v>
      </c>
      <c r="C970" s="2">
        <f t="shared" si="84"/>
        <v>3.389824038761879</v>
      </c>
      <c r="D970" s="2">
        <f t="shared" si="86"/>
        <v>3.3816893237707126</v>
      </c>
      <c r="E970" s="2">
        <f t="shared" si="85"/>
        <v>8.1347149911663585E-3</v>
      </c>
      <c r="F970" s="2">
        <f t="shared" si="89"/>
        <v>-1.1824311119049899E-3</v>
      </c>
      <c r="G970" s="2">
        <f t="shared" si="87"/>
        <v>9.3171461030713484E-3</v>
      </c>
      <c r="H970" s="2" t="str">
        <f t="shared" si="88"/>
        <v>Sell</v>
      </c>
    </row>
    <row r="971" spans="1:8" ht="13.5" x14ac:dyDescent="0.25">
      <c r="A971" s="3">
        <f>TITRES_STAT!B974</f>
        <v>43419</v>
      </c>
      <c r="B971" s="17">
        <f>TITRES_STAT!D974</f>
        <v>3.3523999999999998</v>
      </c>
      <c r="C971" s="2">
        <f t="shared" si="84"/>
        <v>3.3893741866446669</v>
      </c>
      <c r="D971" s="2">
        <f t="shared" si="86"/>
        <v>3.3795197442321414</v>
      </c>
      <c r="E971" s="2">
        <f t="shared" si="85"/>
        <v>9.8544424125255325E-3</v>
      </c>
      <c r="F971" s="2">
        <f t="shared" si="89"/>
        <v>1.0249435929811147E-3</v>
      </c>
      <c r="G971" s="2">
        <f t="shared" si="87"/>
        <v>8.8294988195444183E-3</v>
      </c>
      <c r="H971" s="2" t="str">
        <f t="shared" si="88"/>
        <v>Sell</v>
      </c>
    </row>
    <row r="972" spans="1:8" ht="13.5" x14ac:dyDescent="0.25">
      <c r="A972" s="3">
        <f>TITRES_STAT!B975</f>
        <v>43420</v>
      </c>
      <c r="B972" s="17">
        <f>TITRES_STAT!D975</f>
        <v>3.2835000000000001</v>
      </c>
      <c r="C972" s="2">
        <f t="shared" si="84"/>
        <v>3.3868704656224105</v>
      </c>
      <c r="D972" s="2">
        <f t="shared" si="86"/>
        <v>3.372407170585316</v>
      </c>
      <c r="E972" s="2">
        <f t="shared" si="85"/>
        <v>1.4463295037094426E-2</v>
      </c>
      <c r="F972" s="2">
        <f t="shared" si="89"/>
        <v>3.7126138818037772E-3</v>
      </c>
      <c r="G972" s="2">
        <f t="shared" si="87"/>
        <v>1.0750681155290648E-2</v>
      </c>
      <c r="H972" s="2" t="str">
        <f t="shared" si="88"/>
        <v>Sell</v>
      </c>
    </row>
    <row r="973" spans="1:8" ht="13.5" x14ac:dyDescent="0.25">
      <c r="A973" s="3">
        <f>TITRES_STAT!B976</f>
        <v>43423</v>
      </c>
      <c r="B973" s="17">
        <f>TITRES_STAT!D976</f>
        <v>3.2421000000000002</v>
      </c>
      <c r="C973" s="2">
        <f t="shared" si="84"/>
        <v>3.3815673170651164</v>
      </c>
      <c r="D973" s="2">
        <f t="shared" si="86"/>
        <v>3.362754787578996</v>
      </c>
      <c r="E973" s="2">
        <f t="shared" si="85"/>
        <v>1.8812529486120333E-2</v>
      </c>
      <c r="F973" s="2">
        <f t="shared" si="89"/>
        <v>6.7325970026670887E-3</v>
      </c>
      <c r="G973" s="2">
        <f t="shared" si="87"/>
        <v>1.2079932483453244E-2</v>
      </c>
      <c r="H973" s="2" t="str">
        <f t="shared" si="88"/>
        <v>Sell</v>
      </c>
    </row>
    <row r="974" spans="1:8" ht="13.5" x14ac:dyDescent="0.25">
      <c r="A974" s="3">
        <f>TITRES_STAT!B977</f>
        <v>43425</v>
      </c>
      <c r="B974" s="17">
        <f>TITRES_STAT!D977</f>
        <v>3.2006999999999999</v>
      </c>
      <c r="C974" s="2">
        <f t="shared" si="84"/>
        <v>3.3802646529012521</v>
      </c>
      <c r="D974" s="2">
        <f t="shared" si="86"/>
        <v>3.3507507292398109</v>
      </c>
      <c r="E974" s="2">
        <f t="shared" si="85"/>
        <v>2.9513923661441233E-2</v>
      </c>
      <c r="F974" s="2">
        <f t="shared" si="89"/>
        <v>1.1288862334421917E-2</v>
      </c>
      <c r="G974" s="2">
        <f t="shared" si="87"/>
        <v>1.8225061327019315E-2</v>
      </c>
      <c r="H974" s="2" t="str">
        <f t="shared" si="88"/>
        <v>Sell</v>
      </c>
    </row>
    <row r="975" spans="1:8" ht="13.5" x14ac:dyDescent="0.25">
      <c r="A975" s="3">
        <f>TITRES_STAT!B978</f>
        <v>43426</v>
      </c>
      <c r="B975" s="17">
        <f>TITRES_STAT!D978</f>
        <v>3.1730999999999998</v>
      </c>
      <c r="C975" s="2">
        <f t="shared" ref="C975:C1038" si="90">$C$4*B965+C974*(1-$C$4)</f>
        <v>3.3791623986087518</v>
      </c>
      <c r="D975" s="2">
        <f t="shared" si="86"/>
        <v>3.337591415962788</v>
      </c>
      <c r="E975" s="2">
        <f t="shared" si="85"/>
        <v>4.1570982645963817E-2</v>
      </c>
      <c r="F975" s="2">
        <f t="shared" si="89"/>
        <v>1.7345286396730296E-2</v>
      </c>
      <c r="G975" s="2">
        <f t="shared" si="87"/>
        <v>2.4225696249233521E-2</v>
      </c>
      <c r="H975" s="2" t="str">
        <f t="shared" si="88"/>
        <v>Sell</v>
      </c>
    </row>
    <row r="976" spans="1:8" ht="13.5" x14ac:dyDescent="0.25">
      <c r="A976" s="3">
        <f>TITRES_STAT!B979</f>
        <v>43427</v>
      </c>
      <c r="B976" s="17">
        <f>TITRES_STAT!D979</f>
        <v>3.2766000000000002</v>
      </c>
      <c r="C976" s="2">
        <f t="shared" si="90"/>
        <v>3.378229721899713</v>
      </c>
      <c r="D976" s="2">
        <f t="shared" si="86"/>
        <v>3.3330735332988777</v>
      </c>
      <c r="E976" s="2">
        <f t="shared" si="85"/>
        <v>4.5156188600835367E-2</v>
      </c>
      <c r="F976" s="2">
        <f t="shared" si="89"/>
        <v>2.2907466837551314E-2</v>
      </c>
      <c r="G976" s="2">
        <f t="shared" si="87"/>
        <v>2.2248721763284053E-2</v>
      </c>
      <c r="H976" s="2" t="str">
        <f t="shared" si="88"/>
        <v>Sell</v>
      </c>
    </row>
    <row r="977" spans="1:8" ht="13.5" x14ac:dyDescent="0.25">
      <c r="A977" s="3">
        <f>TITRES_STAT!B980</f>
        <v>43430</v>
      </c>
      <c r="B977" s="17">
        <f>TITRES_STAT!D980</f>
        <v>3.2696999999999998</v>
      </c>
      <c r="C977" s="2">
        <f t="shared" si="90"/>
        <v>3.3785020723766803</v>
      </c>
      <c r="D977" s="2">
        <f t="shared" si="86"/>
        <v>3.3283791974989607</v>
      </c>
      <c r="E977" s="2">
        <f t="shared" si="85"/>
        <v>5.0122874877719603E-2</v>
      </c>
      <c r="F977" s="2">
        <f t="shared" si="89"/>
        <v>2.8350548445584975E-2</v>
      </c>
      <c r="G977" s="2">
        <f t="shared" si="87"/>
        <v>2.1772326432134628E-2</v>
      </c>
      <c r="H977" s="2" t="str">
        <f t="shared" si="88"/>
        <v>Sell</v>
      </c>
    </row>
    <row r="978" spans="1:8" ht="13.5" x14ac:dyDescent="0.25">
      <c r="A978" s="3">
        <f>TITRES_STAT!B981</f>
        <v>43431</v>
      </c>
      <c r="B978" s="17">
        <f>TITRES_STAT!D981</f>
        <v>3.2696999999999998</v>
      </c>
      <c r="C978" s="2">
        <f t="shared" si="90"/>
        <v>3.3776709843187294</v>
      </c>
      <c r="D978" s="2">
        <f t="shared" si="86"/>
        <v>3.3240325902768153</v>
      </c>
      <c r="E978" s="2">
        <f t="shared" si="85"/>
        <v>5.3638394041914061E-2</v>
      </c>
      <c r="F978" s="2">
        <f t="shared" si="89"/>
        <v>3.3408117564850792E-2</v>
      </c>
      <c r="G978" s="2">
        <f t="shared" si="87"/>
        <v>2.0230276477063269E-2</v>
      </c>
      <c r="H978" s="2" t="str">
        <f t="shared" si="88"/>
        <v>Sell</v>
      </c>
    </row>
    <row r="979" spans="1:8" ht="13.5" x14ac:dyDescent="0.25">
      <c r="A979" s="3">
        <f>TITRES_STAT!B982</f>
        <v>43432</v>
      </c>
      <c r="B979" s="17">
        <f>TITRES_STAT!D982</f>
        <v>3.1869000000000001</v>
      </c>
      <c r="C979" s="2">
        <f t="shared" si="90"/>
        <v>3.3769677559620019</v>
      </c>
      <c r="D979" s="2">
        <f t="shared" si="86"/>
        <v>3.3138746206266809</v>
      </c>
      <c r="E979" s="2">
        <f t="shared" si="85"/>
        <v>6.3093135335321016E-2</v>
      </c>
      <c r="F979" s="2">
        <f t="shared" si="89"/>
        <v>3.9345121118944837E-2</v>
      </c>
      <c r="G979" s="2">
        <f t="shared" si="87"/>
        <v>2.3748014216376179E-2</v>
      </c>
      <c r="H979" s="2" t="str">
        <f t="shared" si="88"/>
        <v>Sell</v>
      </c>
    </row>
    <row r="980" spans="1:8" ht="13.5" x14ac:dyDescent="0.25">
      <c r="A980" s="3">
        <f>TITRES_STAT!B983</f>
        <v>43433</v>
      </c>
      <c r="B980" s="17">
        <f>TITRES_STAT!D983</f>
        <v>3.2421000000000002</v>
      </c>
      <c r="C980" s="2">
        <f t="shared" si="90"/>
        <v>3.3742496396601553</v>
      </c>
      <c r="D980" s="2">
        <f t="shared" si="86"/>
        <v>3.3085579820617417</v>
      </c>
      <c r="E980" s="2">
        <f t="shared" si="85"/>
        <v>6.5691657598413666E-2</v>
      </c>
      <c r="F980" s="2">
        <f t="shared" si="89"/>
        <v>4.4614428414838606E-2</v>
      </c>
      <c r="G980" s="2">
        <f t="shared" si="87"/>
        <v>2.1077229183575061E-2</v>
      </c>
      <c r="H980" s="2" t="str">
        <f t="shared" si="88"/>
        <v>Sell</v>
      </c>
    </row>
    <row r="981" spans="1:8" ht="13.5" x14ac:dyDescent="0.25">
      <c r="A981" s="3">
        <f>TITRES_STAT!B984</f>
        <v>43434</v>
      </c>
      <c r="B981" s="17">
        <f>TITRES_STAT!D984</f>
        <v>3.2421000000000002</v>
      </c>
      <c r="C981" s="2">
        <f t="shared" si="90"/>
        <v>3.370888156635516</v>
      </c>
      <c r="D981" s="2">
        <f t="shared" si="86"/>
        <v>3.3036351685756866</v>
      </c>
      <c r="E981" s="2">
        <f t="shared" si="85"/>
        <v>6.7252988059829377E-2</v>
      </c>
      <c r="F981" s="2">
        <f t="shared" si="89"/>
        <v>4.9142140343836758E-2</v>
      </c>
      <c r="G981" s="2">
        <f t="shared" si="87"/>
        <v>1.8110847715992619E-2</v>
      </c>
      <c r="H981" s="2" t="str">
        <f t="shared" si="88"/>
        <v>Sell</v>
      </c>
    </row>
    <row r="982" spans="1:8" ht="13.5" x14ac:dyDescent="0.25">
      <c r="A982" s="3">
        <f>TITRES_STAT!B985</f>
        <v>43437</v>
      </c>
      <c r="B982" s="17">
        <f>TITRES_STAT!D985</f>
        <v>3.2214</v>
      </c>
      <c r="C982" s="2">
        <f t="shared" si="90"/>
        <v>3.3574438248454364</v>
      </c>
      <c r="D982" s="2">
        <f t="shared" si="86"/>
        <v>3.2975436746071174</v>
      </c>
      <c r="E982" s="2">
        <f t="shared" si="85"/>
        <v>5.9900150238318961E-2</v>
      </c>
      <c r="F982" s="2">
        <f t="shared" si="89"/>
        <v>5.1293742322733205E-2</v>
      </c>
      <c r="G982" s="2">
        <f t="shared" si="87"/>
        <v>8.6064079155857565E-3</v>
      </c>
      <c r="H982" s="2" t="str">
        <f t="shared" si="88"/>
        <v>Sell</v>
      </c>
    </row>
    <row r="983" spans="1:8" ht="13.5" x14ac:dyDescent="0.25">
      <c r="A983" s="3">
        <f>TITRES_STAT!B986</f>
        <v>43438</v>
      </c>
      <c r="B983" s="17">
        <f>TITRES_STAT!D986</f>
        <v>3.1730999999999998</v>
      </c>
      <c r="C983" s="2">
        <f t="shared" si="90"/>
        <v>3.3396986210230617</v>
      </c>
      <c r="D983" s="2">
        <f t="shared" si="86"/>
        <v>3.28832562463622</v>
      </c>
      <c r="E983" s="2">
        <f t="shared" si="85"/>
        <v>5.1372996386841674E-2</v>
      </c>
      <c r="F983" s="2">
        <f t="shared" si="89"/>
        <v>5.1309593135554901E-2</v>
      </c>
      <c r="G983" s="2">
        <f t="shared" si="87"/>
        <v>6.340325128677271E-5</v>
      </c>
      <c r="H983" s="2" t="str">
        <f t="shared" si="88"/>
        <v>Sell</v>
      </c>
    </row>
    <row r="984" spans="1:8" ht="13.5" x14ac:dyDescent="0.25">
      <c r="A984" s="3">
        <f>TITRES_STAT!B987</f>
        <v>43439</v>
      </c>
      <c r="B984" s="17">
        <f>TITRES_STAT!D987</f>
        <v>3.2421000000000002</v>
      </c>
      <c r="C984" s="2">
        <f t="shared" si="90"/>
        <v>3.3183142177887444</v>
      </c>
      <c r="D984" s="2">
        <f t="shared" si="86"/>
        <v>3.284901504292796</v>
      </c>
      <c r="E984" s="2">
        <f t="shared" si="85"/>
        <v>3.3412713495948321E-2</v>
      </c>
      <c r="F984" s="2">
        <f t="shared" si="89"/>
        <v>4.7730217207633589E-2</v>
      </c>
      <c r="G984" s="2">
        <f t="shared" si="87"/>
        <v>-1.4317503711685269E-2</v>
      </c>
      <c r="H984" s="2" t="str">
        <f t="shared" si="88"/>
        <v>Hold</v>
      </c>
    </row>
    <row r="985" spans="1:8" ht="13.5" x14ac:dyDescent="0.25">
      <c r="A985" s="3">
        <f>TITRES_STAT!B988</f>
        <v>43440</v>
      </c>
      <c r="B985" s="17">
        <f>TITRES_STAT!D988</f>
        <v>3.2421000000000002</v>
      </c>
      <c r="C985" s="2">
        <f t="shared" si="90"/>
        <v>3.2959735688981686</v>
      </c>
      <c r="D985" s="2">
        <f t="shared" si="86"/>
        <v>3.2817310224933296</v>
      </c>
      <c r="E985" s="2">
        <f t="shared" si="85"/>
        <v>1.4242546404839018E-2</v>
      </c>
      <c r="F985" s="2">
        <f t="shared" si="89"/>
        <v>4.1032683047074678E-2</v>
      </c>
      <c r="G985" s="2">
        <f t="shared" si="87"/>
        <v>-2.679013664223566E-2</v>
      </c>
      <c r="H985" s="2" t="str">
        <f t="shared" si="88"/>
        <v>Hold</v>
      </c>
    </row>
    <row r="986" spans="1:8" ht="13.5" x14ac:dyDescent="0.25">
      <c r="A986" s="3">
        <f>TITRES_STAT!B989</f>
        <v>43441</v>
      </c>
      <c r="B986" s="17">
        <f>TITRES_STAT!D989</f>
        <v>3.2421000000000002</v>
      </c>
      <c r="C986" s="2">
        <f t="shared" si="90"/>
        <v>3.2929930198369117</v>
      </c>
      <c r="D986" s="2">
        <f t="shared" si="86"/>
        <v>3.2787953911975274</v>
      </c>
      <c r="E986" s="2">
        <f t="shared" si="85"/>
        <v>1.4197628639384341E-2</v>
      </c>
      <c r="F986" s="2">
        <f t="shared" si="89"/>
        <v>3.5665672165536608E-2</v>
      </c>
      <c r="G986" s="2">
        <f t="shared" si="87"/>
        <v>-2.1468043526152267E-2</v>
      </c>
      <c r="H986" s="2" t="str">
        <f t="shared" si="88"/>
        <v>Hold</v>
      </c>
    </row>
    <row r="987" spans="1:8" ht="13.5" x14ac:dyDescent="0.25">
      <c r="A987" s="3">
        <f>TITRES_STAT!B990</f>
        <v>43444</v>
      </c>
      <c r="B987" s="17">
        <f>TITRES_STAT!D990</f>
        <v>3.2075999999999998</v>
      </c>
      <c r="C987" s="2">
        <f t="shared" si="90"/>
        <v>3.2894094783235408</v>
      </c>
      <c r="D987" s="2">
        <f t="shared" si="86"/>
        <v>3.2735216585162292</v>
      </c>
      <c r="E987" s="2">
        <f t="shared" si="85"/>
        <v>1.5887819807311576E-2</v>
      </c>
      <c r="F987" s="2">
        <f t="shared" si="89"/>
        <v>3.1710101693891601E-2</v>
      </c>
      <c r="G987" s="2">
        <f t="shared" si="87"/>
        <v>-1.5822281886580025E-2</v>
      </c>
      <c r="H987" s="2" t="str">
        <f t="shared" si="88"/>
        <v>Hold</v>
      </c>
    </row>
    <row r="988" spans="1:8" ht="13.5" x14ac:dyDescent="0.25">
      <c r="A988" s="3">
        <f>TITRES_STAT!B991</f>
        <v>43445</v>
      </c>
      <c r="B988" s="17">
        <f>TITRES_STAT!D991</f>
        <v>3.1730999999999998</v>
      </c>
      <c r="C988" s="2">
        <f t="shared" si="90"/>
        <v>3.2863772508891498</v>
      </c>
      <c r="D988" s="2">
        <f t="shared" si="86"/>
        <v>3.2660830171446569</v>
      </c>
      <c r="E988" s="2">
        <f t="shared" ref="E988:E1051" si="91">C988-D988</f>
        <v>2.0294233744492907E-2</v>
      </c>
      <c r="F988" s="2">
        <f t="shared" si="89"/>
        <v>2.9426928104011867E-2</v>
      </c>
      <c r="G988" s="2">
        <f t="shared" si="87"/>
        <v>-9.13269435951896E-3</v>
      </c>
      <c r="H988" s="2" t="str">
        <f t="shared" si="88"/>
        <v>Hold</v>
      </c>
    </row>
    <row r="989" spans="1:8" ht="13.5" x14ac:dyDescent="0.25">
      <c r="A989" s="3">
        <f>TITRES_STAT!B992</f>
        <v>43446</v>
      </c>
      <c r="B989" s="17">
        <f>TITRES_STAT!D992</f>
        <v>3.1593</v>
      </c>
      <c r="C989" s="2">
        <f t="shared" si="90"/>
        <v>3.2710730584446654</v>
      </c>
      <c r="D989" s="2">
        <f t="shared" ref="D989:D1052" si="92">$D$4*B989+(1-$D$4)*D988</f>
        <v>3.2581731640228306</v>
      </c>
      <c r="E989" s="2">
        <f t="shared" si="91"/>
        <v>1.2899894421834812E-2</v>
      </c>
      <c r="F989" s="2">
        <f t="shared" si="89"/>
        <v>2.6121521367576457E-2</v>
      </c>
      <c r="G989" s="2">
        <f t="shared" si="87"/>
        <v>-1.3221626945741645E-2</v>
      </c>
      <c r="H989" s="2" t="str">
        <f t="shared" si="88"/>
        <v>Hold</v>
      </c>
    </row>
    <row r="990" spans="1:8" ht="13.5" x14ac:dyDescent="0.25">
      <c r="A990" s="3">
        <f>TITRES_STAT!B993</f>
        <v>43447</v>
      </c>
      <c r="B990" s="17">
        <f>TITRES_STAT!D993</f>
        <v>3.1524000000000001</v>
      </c>
      <c r="C990" s="2">
        <f t="shared" si="90"/>
        <v>3.266615664837794</v>
      </c>
      <c r="D990" s="2">
        <f t="shared" si="92"/>
        <v>3.2503381148359543</v>
      </c>
      <c r="E990" s="2">
        <f t="shared" si="91"/>
        <v>1.6277550001839725E-2</v>
      </c>
      <c r="F990" s="2">
        <f t="shared" si="89"/>
        <v>2.4152727094429113E-2</v>
      </c>
      <c r="G990" s="2">
        <f t="shared" si="87"/>
        <v>-7.8751770925893881E-3</v>
      </c>
      <c r="H990" s="2" t="str">
        <f t="shared" si="88"/>
        <v>Hold</v>
      </c>
    </row>
    <row r="991" spans="1:8" ht="13.5" x14ac:dyDescent="0.25">
      <c r="A991" s="3">
        <f>TITRES_STAT!B994</f>
        <v>43448</v>
      </c>
      <c r="B991" s="17">
        <f>TITRES_STAT!D994</f>
        <v>3.1730999999999998</v>
      </c>
      <c r="C991" s="2">
        <f t="shared" si="90"/>
        <v>3.2628440240935181</v>
      </c>
      <c r="D991" s="2">
        <f t="shared" si="92"/>
        <v>3.2446167729962543</v>
      </c>
      <c r="E991" s="2">
        <f t="shared" si="91"/>
        <v>1.8227251097263863E-2</v>
      </c>
      <c r="F991" s="2">
        <f t="shared" si="89"/>
        <v>2.2967631894996066E-2</v>
      </c>
      <c r="G991" s="2">
        <f t="shared" si="87"/>
        <v>-4.7403807977322021E-3</v>
      </c>
      <c r="H991" s="2" t="str">
        <f t="shared" si="88"/>
        <v>Hold</v>
      </c>
    </row>
    <row r="992" spans="1:8" ht="13.5" x14ac:dyDescent="0.25">
      <c r="A992" s="3">
        <f>TITRES_STAT!B995</f>
        <v>43451</v>
      </c>
      <c r="B992" s="17">
        <f>TITRES_STAT!D995</f>
        <v>3.1593</v>
      </c>
      <c r="C992" s="2">
        <f t="shared" si="90"/>
        <v>3.2564680203868233</v>
      </c>
      <c r="D992" s="2">
        <f t="shared" si="92"/>
        <v>3.238297012033569</v>
      </c>
      <c r="E992" s="2">
        <f t="shared" si="91"/>
        <v>1.8171008353254248E-2</v>
      </c>
      <c r="F992" s="2">
        <f t="shared" si="89"/>
        <v>2.2008307186647705E-2</v>
      </c>
      <c r="G992" s="2">
        <f t="shared" si="87"/>
        <v>-3.8372988333934578E-3</v>
      </c>
      <c r="H992" s="2" t="str">
        <f t="shared" si="88"/>
        <v>Hold</v>
      </c>
    </row>
    <row r="993" spans="1:8" ht="13.5" x14ac:dyDescent="0.25">
      <c r="A993" s="3">
        <f>TITRES_STAT!B996</f>
        <v>43452</v>
      </c>
      <c r="B993" s="17">
        <f>TITRES_STAT!D996</f>
        <v>3.1248</v>
      </c>
      <c r="C993" s="2">
        <f t="shared" si="90"/>
        <v>3.2436421710965431</v>
      </c>
      <c r="D993" s="2">
        <f t="shared" si="92"/>
        <v>3.2298898259570081</v>
      </c>
      <c r="E993" s="2">
        <f t="shared" si="91"/>
        <v>1.3752345139534938E-2</v>
      </c>
      <c r="F993" s="2">
        <f t="shared" si="89"/>
        <v>2.0357114777225151E-2</v>
      </c>
      <c r="G993" s="2">
        <f t="shared" si="87"/>
        <v>-6.6047696376902131E-3</v>
      </c>
      <c r="H993" s="2" t="str">
        <f t="shared" si="88"/>
        <v>Hold</v>
      </c>
    </row>
    <row r="994" spans="1:8" ht="13.5" x14ac:dyDescent="0.25">
      <c r="A994" s="3">
        <f>TITRES_STAT!B997</f>
        <v>43453</v>
      </c>
      <c r="B994" s="17">
        <f>TITRES_STAT!D997</f>
        <v>3.1455000000000002</v>
      </c>
      <c r="C994" s="2">
        <f t="shared" si="90"/>
        <v>3.2434049140047674</v>
      </c>
      <c r="D994" s="2">
        <f t="shared" si="92"/>
        <v>3.2236387277379706</v>
      </c>
      <c r="E994" s="2">
        <f t="shared" si="91"/>
        <v>1.9766186266796826E-2</v>
      </c>
      <c r="F994" s="2">
        <f t="shared" si="89"/>
        <v>2.0238929075139488E-2</v>
      </c>
      <c r="G994" s="2">
        <f t="shared" si="87"/>
        <v>-4.7274280834266186E-4</v>
      </c>
      <c r="H994" s="2" t="str">
        <f t="shared" si="88"/>
        <v>Hold</v>
      </c>
    </row>
    <row r="995" spans="1:8" ht="13.5" x14ac:dyDescent="0.25">
      <c r="A995" s="3">
        <f>TITRES_STAT!B998</f>
        <v>43454</v>
      </c>
      <c r="B995" s="17">
        <f>TITRES_STAT!D998</f>
        <v>3.1040999999999999</v>
      </c>
      <c r="C995" s="2">
        <f t="shared" si="90"/>
        <v>3.2432041580040338</v>
      </c>
      <c r="D995" s="2">
        <f t="shared" si="92"/>
        <v>3.2147840071647877</v>
      </c>
      <c r="E995" s="2">
        <f t="shared" si="91"/>
        <v>2.8420150839246094E-2</v>
      </c>
      <c r="F995" s="2">
        <f t="shared" si="89"/>
        <v>2.187517342796081E-2</v>
      </c>
      <c r="G995" s="2">
        <f t="shared" si="87"/>
        <v>6.544977411285284E-3</v>
      </c>
      <c r="H995" s="2" t="str">
        <f t="shared" si="88"/>
        <v>Sell</v>
      </c>
    </row>
    <row r="996" spans="1:8" ht="13.5" x14ac:dyDescent="0.25">
      <c r="A996" s="3">
        <f>TITRES_STAT!B999</f>
        <v>43455</v>
      </c>
      <c r="B996" s="17">
        <f>TITRES_STAT!D999</f>
        <v>3.1730999999999998</v>
      </c>
      <c r="C996" s="2">
        <f t="shared" si="90"/>
        <v>3.2430342875418749</v>
      </c>
      <c r="D996" s="2">
        <f t="shared" si="92"/>
        <v>3.2116963029303593</v>
      </c>
      <c r="E996" s="2">
        <f t="shared" si="91"/>
        <v>3.1337984611515601E-2</v>
      </c>
      <c r="F996" s="2">
        <f t="shared" si="89"/>
        <v>2.3767735664671767E-2</v>
      </c>
      <c r="G996" s="2">
        <f t="shared" ref="G996:G1059" si="93">E996-F996</f>
        <v>7.5702489468438341E-3</v>
      </c>
      <c r="H996" s="2" t="str">
        <f t="shared" ref="H996:H1059" si="94">IF(G996&lt;0,"Hold","Sell")</f>
        <v>Sell</v>
      </c>
    </row>
    <row r="997" spans="1:8" ht="13.5" x14ac:dyDescent="0.25">
      <c r="A997" s="3">
        <f>TITRES_STAT!B1000</f>
        <v>43458</v>
      </c>
      <c r="B997" s="17">
        <f>TITRES_STAT!D1000</f>
        <v>3.1730999999999998</v>
      </c>
      <c r="C997" s="2">
        <f t="shared" si="90"/>
        <v>3.237582858689279</v>
      </c>
      <c r="D997" s="2">
        <f t="shared" si="92"/>
        <v>3.2088373175281109</v>
      </c>
      <c r="E997" s="2">
        <f t="shared" si="91"/>
        <v>2.874554116116812E-2</v>
      </c>
      <c r="F997" s="2">
        <f t="shared" ref="F997:F1060" si="95">(E997*(2/(10)))+((1-(2/10))*F996)</f>
        <v>2.476329676397104E-2</v>
      </c>
      <c r="G997" s="2">
        <f t="shared" si="93"/>
        <v>3.9822443971970801E-3</v>
      </c>
      <c r="H997" s="2" t="str">
        <f t="shared" si="94"/>
        <v>Sell</v>
      </c>
    </row>
    <row r="998" spans="1:8" ht="13.5" x14ac:dyDescent="0.25">
      <c r="A998" s="3">
        <f>TITRES_STAT!B1001</f>
        <v>43459</v>
      </c>
      <c r="B998" s="17">
        <f>TITRES_STAT!D1001</f>
        <v>3.1730999999999998</v>
      </c>
      <c r="C998" s="2">
        <f t="shared" si="90"/>
        <v>3.2276624188909286</v>
      </c>
      <c r="D998" s="2">
        <f t="shared" si="92"/>
        <v>3.2061901088223252</v>
      </c>
      <c r="E998" s="2">
        <f t="shared" si="91"/>
        <v>2.1472310068603395E-2</v>
      </c>
      <c r="F998" s="2">
        <f t="shared" si="95"/>
        <v>2.4105099424897514E-2</v>
      </c>
      <c r="G998" s="2">
        <f t="shared" si="93"/>
        <v>-2.6327893562941192E-3</v>
      </c>
      <c r="H998" s="2" t="str">
        <f t="shared" si="94"/>
        <v>Hold</v>
      </c>
    </row>
    <row r="999" spans="1:8" ht="13.5" x14ac:dyDescent="0.25">
      <c r="A999" s="3">
        <f>TITRES_STAT!B1002</f>
        <v>43460</v>
      </c>
      <c r="B999" s="17">
        <f>TITRES_STAT!D1002</f>
        <v>3.1730999999999998</v>
      </c>
      <c r="C999" s="2">
        <f t="shared" si="90"/>
        <v>3.2171451236769397</v>
      </c>
      <c r="D999" s="2">
        <f t="shared" si="92"/>
        <v>3.2037389896503012</v>
      </c>
      <c r="E999" s="2">
        <f t="shared" si="91"/>
        <v>1.3406134026638483E-2</v>
      </c>
      <c r="F999" s="2">
        <f t="shared" si="95"/>
        <v>2.1965306345245711E-2</v>
      </c>
      <c r="G999" s="2">
        <f t="shared" si="93"/>
        <v>-8.5591723186072277E-3</v>
      </c>
      <c r="H999" s="2" t="str">
        <f t="shared" si="94"/>
        <v>Hold</v>
      </c>
    </row>
    <row r="1000" spans="1:8" ht="13.5" x14ac:dyDescent="0.25">
      <c r="A1000" s="3">
        <f>TITRES_STAT!B1003</f>
        <v>43461</v>
      </c>
      <c r="B1000" s="17">
        <f>TITRES_STAT!D1003</f>
        <v>3.2351999999999999</v>
      </c>
      <c r="C1000" s="2">
        <f t="shared" si="90"/>
        <v>3.2071843354189493</v>
      </c>
      <c r="D1000" s="2">
        <f t="shared" si="92"/>
        <v>3.2060694348613903</v>
      </c>
      <c r="E1000" s="2">
        <f t="shared" si="91"/>
        <v>1.1149005575590287E-3</v>
      </c>
      <c r="F1000" s="2">
        <f t="shared" si="95"/>
        <v>1.7795225187708374E-2</v>
      </c>
      <c r="G1000" s="2">
        <f t="shared" si="93"/>
        <v>-1.6680324630149346E-2</v>
      </c>
      <c r="H1000" s="2" t="str">
        <f t="shared" si="94"/>
        <v>Hold</v>
      </c>
    </row>
    <row r="1001" spans="1:8" ht="13.5" x14ac:dyDescent="0.25">
      <c r="A1001" s="3">
        <f>TITRES_STAT!B1004</f>
        <v>43462</v>
      </c>
      <c r="B1001" s="17">
        <f>TITRES_STAT!D1004</f>
        <v>3.2904</v>
      </c>
      <c r="C1001" s="2">
        <f t="shared" si="90"/>
        <v>3.2019405915083419</v>
      </c>
      <c r="D1001" s="2">
        <f t="shared" si="92"/>
        <v>3.2123161433901761</v>
      </c>
      <c r="E1001" s="2">
        <f t="shared" si="91"/>
        <v>-1.0375551881834255E-2</v>
      </c>
      <c r="F1001" s="2">
        <f t="shared" si="95"/>
        <v>1.2161069773799849E-2</v>
      </c>
      <c r="G1001" s="2">
        <f t="shared" si="93"/>
        <v>-2.2536621655634102E-2</v>
      </c>
      <c r="H1001" s="2" t="str">
        <f t="shared" si="94"/>
        <v>Hold</v>
      </c>
    </row>
    <row r="1002" spans="1:8" ht="13.5" x14ac:dyDescent="0.25">
      <c r="A1002" s="3">
        <f>TITRES_STAT!B1005</f>
        <v>43465</v>
      </c>
      <c r="B1002" s="17">
        <f>TITRES_STAT!D1005</f>
        <v>3.2904</v>
      </c>
      <c r="C1002" s="2">
        <f t="shared" si="90"/>
        <v>3.1953805005070586</v>
      </c>
      <c r="D1002" s="2">
        <f t="shared" si="92"/>
        <v>3.2181001327686816</v>
      </c>
      <c r="E1002" s="2">
        <f t="shared" si="91"/>
        <v>-2.2719632261622991E-2</v>
      </c>
      <c r="F1002" s="2">
        <f t="shared" si="95"/>
        <v>5.184929366715281E-3</v>
      </c>
      <c r="G1002" s="2">
        <f t="shared" si="93"/>
        <v>-2.7904561628338272E-2</v>
      </c>
      <c r="H1002" s="2" t="str">
        <f t="shared" si="94"/>
        <v>Hold</v>
      </c>
    </row>
    <row r="1003" spans="1:8" ht="13.5" x14ac:dyDescent="0.25">
      <c r="A1003" s="3">
        <f>TITRES_STAT!B1006</f>
        <v>43467</v>
      </c>
      <c r="B1003" s="17">
        <f>TITRES_STAT!D1006</f>
        <v>3.3041999999999998</v>
      </c>
      <c r="C1003" s="2">
        <f t="shared" si="90"/>
        <v>3.1845219619675111</v>
      </c>
      <c r="D1003" s="2">
        <f t="shared" si="92"/>
        <v>3.2244779007117419</v>
      </c>
      <c r="E1003" s="2">
        <f t="shared" si="91"/>
        <v>-3.9955938744230757E-2</v>
      </c>
      <c r="F1003" s="2">
        <f t="shared" si="95"/>
        <v>-3.8432442554739267E-3</v>
      </c>
      <c r="G1003" s="2">
        <f t="shared" si="93"/>
        <v>-3.6112694488756827E-2</v>
      </c>
      <c r="H1003" s="2" t="str">
        <f t="shared" si="94"/>
        <v>Hold</v>
      </c>
    </row>
    <row r="1004" spans="1:8" ht="13.5" x14ac:dyDescent="0.25">
      <c r="A1004" s="3">
        <f>TITRES_STAT!B1007</f>
        <v>43468</v>
      </c>
      <c r="B1004" s="17">
        <f>TITRES_STAT!D1007</f>
        <v>3.2351999999999999</v>
      </c>
      <c r="C1004" s="2">
        <f t="shared" si="90"/>
        <v>3.178518583203279</v>
      </c>
      <c r="D1004" s="2">
        <f t="shared" si="92"/>
        <v>3.22527213028865</v>
      </c>
      <c r="E1004" s="2">
        <f t="shared" si="91"/>
        <v>-4.675354708537105E-2</v>
      </c>
      <c r="F1004" s="2">
        <f t="shared" si="95"/>
        <v>-1.2425304821453351E-2</v>
      </c>
      <c r="G1004" s="2">
        <f t="shared" si="93"/>
        <v>-3.4328242263917702E-2</v>
      </c>
      <c r="H1004" s="2" t="str">
        <f t="shared" si="94"/>
        <v>Hold</v>
      </c>
    </row>
    <row r="1005" spans="1:8" ht="13.5" x14ac:dyDescent="0.25">
      <c r="A1005" s="3">
        <f>TITRES_STAT!B1008</f>
        <v>43469</v>
      </c>
      <c r="B1005" s="17">
        <f>TITRES_STAT!D1008</f>
        <v>3.2282999999999999</v>
      </c>
      <c r="C1005" s="2">
        <f t="shared" si="90"/>
        <v>3.1670695704027745</v>
      </c>
      <c r="D1005" s="2">
        <f t="shared" si="92"/>
        <v>3.2254964169339351</v>
      </c>
      <c r="E1005" s="2">
        <f t="shared" si="91"/>
        <v>-5.8426846531160592E-2</v>
      </c>
      <c r="F1005" s="2">
        <f t="shared" si="95"/>
        <v>-2.16256131633948E-2</v>
      </c>
      <c r="G1005" s="2">
        <f t="shared" si="93"/>
        <v>-3.6801233367765793E-2</v>
      </c>
      <c r="H1005" s="2" t="str">
        <f t="shared" si="94"/>
        <v>Hold</v>
      </c>
    </row>
    <row r="1006" spans="1:8" ht="13.5" x14ac:dyDescent="0.25">
      <c r="A1006" s="3">
        <f>TITRES_STAT!B1009</f>
        <v>43472</v>
      </c>
      <c r="B1006" s="17">
        <f>TITRES_STAT!D1009</f>
        <v>3.2490000000000001</v>
      </c>
      <c r="C1006" s="2">
        <f t="shared" si="90"/>
        <v>3.1679973288023477</v>
      </c>
      <c r="D1006" s="2">
        <f t="shared" si="92"/>
        <v>3.2272374230869771</v>
      </c>
      <c r="E1006" s="2">
        <f t="shared" si="91"/>
        <v>-5.9240094284629397E-2</v>
      </c>
      <c r="F1006" s="2">
        <f t="shared" si="95"/>
        <v>-2.914850938764172E-2</v>
      </c>
      <c r="G1006" s="2">
        <f t="shared" si="93"/>
        <v>-3.0091584896987676E-2</v>
      </c>
      <c r="H1006" s="2" t="str">
        <f t="shared" si="94"/>
        <v>Hold</v>
      </c>
    </row>
    <row r="1007" spans="1:8" ht="13.5" x14ac:dyDescent="0.25">
      <c r="A1007" s="3">
        <f>TITRES_STAT!B1010</f>
        <v>43473</v>
      </c>
      <c r="B1007" s="17">
        <f>TITRES_STAT!D1010</f>
        <v>3.2490000000000001</v>
      </c>
      <c r="C1007" s="2">
        <f t="shared" si="90"/>
        <v>3.1687823551404484</v>
      </c>
      <c r="D1007" s="2">
        <f t="shared" si="92"/>
        <v>3.2288494658212752</v>
      </c>
      <c r="E1007" s="2">
        <f t="shared" si="91"/>
        <v>-6.0067110680826818E-2</v>
      </c>
      <c r="F1007" s="2">
        <f t="shared" si="95"/>
        <v>-3.5332229646278746E-2</v>
      </c>
      <c r="G1007" s="2">
        <f t="shared" si="93"/>
        <v>-2.4734881034548073E-2</v>
      </c>
      <c r="H1007" s="2" t="str">
        <f t="shared" si="94"/>
        <v>Hold</v>
      </c>
    </row>
    <row r="1008" spans="1:8" ht="13.5" x14ac:dyDescent="0.25">
      <c r="A1008" s="3">
        <f>TITRES_STAT!B1011</f>
        <v>43474</v>
      </c>
      <c r="B1008" s="17">
        <f>TITRES_STAT!D1011</f>
        <v>3.2766000000000002</v>
      </c>
      <c r="C1008" s="2">
        <f t="shared" si="90"/>
        <v>3.1694466081957642</v>
      </c>
      <c r="D1008" s="2">
        <f t="shared" si="92"/>
        <v>3.2323865424271068</v>
      </c>
      <c r="E1008" s="2">
        <f t="shared" si="91"/>
        <v>-6.2939934231342587E-2</v>
      </c>
      <c r="F1008" s="2">
        <f t="shared" si="95"/>
        <v>-4.0853770563291515E-2</v>
      </c>
      <c r="G1008" s="2">
        <f t="shared" si="93"/>
        <v>-2.2086163668051072E-2</v>
      </c>
      <c r="H1008" s="2" t="str">
        <f t="shared" si="94"/>
        <v>Hold</v>
      </c>
    </row>
    <row r="1009" spans="1:8" ht="13.5" x14ac:dyDescent="0.25">
      <c r="A1009" s="3">
        <f>TITRES_STAT!B1012</f>
        <v>43475</v>
      </c>
      <c r="B1009" s="17">
        <f>TITRES_STAT!D1012</f>
        <v>3.2766000000000002</v>
      </c>
      <c r="C1009" s="2">
        <f t="shared" si="90"/>
        <v>3.1700086684733391</v>
      </c>
      <c r="D1009" s="2">
        <f t="shared" si="92"/>
        <v>3.2356616133584319</v>
      </c>
      <c r="E1009" s="2">
        <f t="shared" si="91"/>
        <v>-6.5652944885092879E-2</v>
      </c>
      <c r="F1009" s="2">
        <f t="shared" si="95"/>
        <v>-4.5813605427651789E-2</v>
      </c>
      <c r="G1009" s="2">
        <f t="shared" si="93"/>
        <v>-1.9839339457441089E-2</v>
      </c>
      <c r="H1009" s="2" t="str">
        <f t="shared" si="94"/>
        <v>Hold</v>
      </c>
    </row>
    <row r="1010" spans="1:8" ht="13.5" x14ac:dyDescent="0.25">
      <c r="A1010" s="3">
        <f>TITRES_STAT!B1013</f>
        <v>43476</v>
      </c>
      <c r="B1010" s="17">
        <f>TITRES_STAT!D1013</f>
        <v>3.2421000000000002</v>
      </c>
      <c r="C1010" s="2">
        <f t="shared" si="90"/>
        <v>3.1800381040928252</v>
      </c>
      <c r="D1010" s="2">
        <f t="shared" si="92"/>
        <v>3.2361385308874371</v>
      </c>
      <c r="E1010" s="2">
        <f t="shared" si="91"/>
        <v>-5.6100426794611913E-2</v>
      </c>
      <c r="F1010" s="2">
        <f t="shared" si="95"/>
        <v>-4.7870969701043813E-2</v>
      </c>
      <c r="G1010" s="2">
        <f t="shared" si="93"/>
        <v>-8.2294570935681002E-3</v>
      </c>
      <c r="H1010" s="2" t="str">
        <f t="shared" si="94"/>
        <v>Hold</v>
      </c>
    </row>
    <row r="1011" spans="1:8" ht="13.5" x14ac:dyDescent="0.25">
      <c r="A1011" s="3">
        <f>TITRES_STAT!B1014</f>
        <v>43480</v>
      </c>
      <c r="B1011" s="17">
        <f>TITRES_STAT!D1014</f>
        <v>3.2559</v>
      </c>
      <c r="C1011" s="2">
        <f t="shared" si="90"/>
        <v>3.1970168573093134</v>
      </c>
      <c r="D1011" s="2">
        <f t="shared" si="92"/>
        <v>3.2376023434142938</v>
      </c>
      <c r="E1011" s="2">
        <f t="shared" si="91"/>
        <v>-4.0585486104980362E-2</v>
      </c>
      <c r="F1011" s="2">
        <f t="shared" si="95"/>
        <v>-4.6413872981831125E-2</v>
      </c>
      <c r="G1011" s="2">
        <f t="shared" si="93"/>
        <v>5.8283868768507635E-3</v>
      </c>
      <c r="H1011" s="2" t="str">
        <f t="shared" si="94"/>
        <v>Sell</v>
      </c>
    </row>
    <row r="1012" spans="1:8" ht="13.5" x14ac:dyDescent="0.25">
      <c r="A1012" s="3">
        <f>TITRES_STAT!B1015</f>
        <v>43481</v>
      </c>
      <c r="B1012" s="17">
        <f>TITRES_STAT!D1015</f>
        <v>3.2490000000000001</v>
      </c>
      <c r="C1012" s="2">
        <f t="shared" si="90"/>
        <v>3.2113834946463418</v>
      </c>
      <c r="D1012" s="2">
        <f t="shared" si="92"/>
        <v>3.2384466142724944</v>
      </c>
      <c r="E1012" s="2">
        <f t="shared" si="91"/>
        <v>-2.7063119626152599E-2</v>
      </c>
      <c r="F1012" s="2">
        <f t="shared" si="95"/>
        <v>-4.2543722310695427E-2</v>
      </c>
      <c r="G1012" s="2">
        <f t="shared" si="93"/>
        <v>1.5480602684542828E-2</v>
      </c>
      <c r="H1012" s="2" t="str">
        <f t="shared" si="94"/>
        <v>Sell</v>
      </c>
    </row>
    <row r="1013" spans="1:8" ht="13.5" x14ac:dyDescent="0.25">
      <c r="A1013" s="3">
        <f>TITRES_STAT!B1016</f>
        <v>43482</v>
      </c>
      <c r="B1013" s="17">
        <f>TITRES_STAT!D1016</f>
        <v>3.3523999999999998</v>
      </c>
      <c r="C1013" s="2">
        <f t="shared" si="90"/>
        <v>3.225662957008443</v>
      </c>
      <c r="D1013" s="2">
        <f t="shared" si="92"/>
        <v>3.2468876058078653</v>
      </c>
      <c r="E1013" s="2">
        <f t="shared" si="91"/>
        <v>-2.1224648799422319E-2</v>
      </c>
      <c r="F1013" s="2">
        <f t="shared" si="95"/>
        <v>-3.8279907608440807E-2</v>
      </c>
      <c r="G1013" s="2">
        <f t="shared" si="93"/>
        <v>1.7055258809018488E-2</v>
      </c>
      <c r="H1013" s="2" t="str">
        <f t="shared" si="94"/>
        <v>Sell</v>
      </c>
    </row>
    <row r="1014" spans="1:8" ht="13.5" x14ac:dyDescent="0.25">
      <c r="A1014" s="3">
        <f>TITRES_STAT!B1017</f>
        <v>43483</v>
      </c>
      <c r="B1014" s="17">
        <f>TITRES_STAT!D1017</f>
        <v>3.4628000000000001</v>
      </c>
      <c r="C1014" s="2">
        <f t="shared" si="90"/>
        <v>3.2271301943917594</v>
      </c>
      <c r="D1014" s="2">
        <f t="shared" si="92"/>
        <v>3.2628811164887641</v>
      </c>
      <c r="E1014" s="2">
        <f t="shared" si="91"/>
        <v>-3.57509220970047E-2</v>
      </c>
      <c r="F1014" s="2">
        <f t="shared" si="95"/>
        <v>-3.7774110506153584E-2</v>
      </c>
      <c r="G1014" s="2">
        <f t="shared" si="93"/>
        <v>2.0231884091488836E-3</v>
      </c>
      <c r="H1014" s="2" t="str">
        <f t="shared" si="94"/>
        <v>Sell</v>
      </c>
    </row>
    <row r="1015" spans="1:8" ht="13.5" x14ac:dyDescent="0.25">
      <c r="A1015" s="3">
        <f>TITRES_STAT!B1018</f>
        <v>43486</v>
      </c>
      <c r="B1015" s="17">
        <f>TITRES_STAT!D1018</f>
        <v>3.6698</v>
      </c>
      <c r="C1015" s="2">
        <f t="shared" si="90"/>
        <v>3.2273101644853348</v>
      </c>
      <c r="D1015" s="2">
        <f t="shared" si="92"/>
        <v>3.293023256008115</v>
      </c>
      <c r="E1015" s="2">
        <f t="shared" si="91"/>
        <v>-6.5713091522780154E-2</v>
      </c>
      <c r="F1015" s="2">
        <f t="shared" si="95"/>
        <v>-4.3361906709478898E-2</v>
      </c>
      <c r="G1015" s="2">
        <f t="shared" si="93"/>
        <v>-2.2351184813301256E-2</v>
      </c>
      <c r="H1015" s="2" t="str">
        <f t="shared" si="94"/>
        <v>Hold</v>
      </c>
    </row>
    <row r="1016" spans="1:8" ht="13.5" x14ac:dyDescent="0.25">
      <c r="A1016" s="3">
        <f>TITRES_STAT!B1019</f>
        <v>43487</v>
      </c>
      <c r="B1016" s="17">
        <f>TITRES_STAT!D1019</f>
        <v>3.8283999999999998</v>
      </c>
      <c r="C1016" s="2">
        <f t="shared" si="90"/>
        <v>3.2306470622568217</v>
      </c>
      <c r="D1016" s="2">
        <f t="shared" si="92"/>
        <v>3.3326807926001063</v>
      </c>
      <c r="E1016" s="2">
        <f t="shared" si="91"/>
        <v>-0.10203373034328456</v>
      </c>
      <c r="F1016" s="2">
        <f t="shared" si="95"/>
        <v>-5.5096271436240032E-2</v>
      </c>
      <c r="G1016" s="2">
        <f t="shared" si="93"/>
        <v>-4.6937458907044524E-2</v>
      </c>
      <c r="H1016" s="2" t="str">
        <f t="shared" si="94"/>
        <v>Hold</v>
      </c>
    </row>
    <row r="1017" spans="1:8" ht="13.5" x14ac:dyDescent="0.25">
      <c r="A1017" s="3">
        <f>TITRES_STAT!B1020</f>
        <v>43488</v>
      </c>
      <c r="B1017" s="17">
        <f>TITRES_STAT!D1020</f>
        <v>3.9180999999999999</v>
      </c>
      <c r="C1017" s="2">
        <f t="shared" si="90"/>
        <v>3.2334705911403874</v>
      </c>
      <c r="D1017" s="2">
        <f t="shared" si="92"/>
        <v>3.376045178333432</v>
      </c>
      <c r="E1017" s="2">
        <f t="shared" si="91"/>
        <v>-0.14257458719304461</v>
      </c>
      <c r="F1017" s="2">
        <f t="shared" si="95"/>
        <v>-7.2591934587600951E-2</v>
      </c>
      <c r="G1017" s="2">
        <f t="shared" si="93"/>
        <v>-6.998265260544366E-2</v>
      </c>
      <c r="H1017" s="2" t="str">
        <f t="shared" si="94"/>
        <v>Hold</v>
      </c>
    </row>
    <row r="1018" spans="1:8" ht="13.5" x14ac:dyDescent="0.25">
      <c r="A1018" s="3">
        <f>TITRES_STAT!B1021</f>
        <v>43489</v>
      </c>
      <c r="B1018" s="17">
        <f>TITRES_STAT!D1021</f>
        <v>3.8283999999999998</v>
      </c>
      <c r="C1018" s="2">
        <f t="shared" si="90"/>
        <v>3.2401058848110971</v>
      </c>
      <c r="D1018" s="2">
        <f t="shared" si="92"/>
        <v>3.4095529429013256</v>
      </c>
      <c r="E1018" s="2">
        <f t="shared" si="91"/>
        <v>-0.16944705809022853</v>
      </c>
      <c r="F1018" s="2">
        <f t="shared" si="95"/>
        <v>-9.1962959288126478E-2</v>
      </c>
      <c r="G1018" s="2">
        <f t="shared" si="93"/>
        <v>-7.7484098802102053E-2</v>
      </c>
      <c r="H1018" s="2" t="str">
        <f t="shared" si="94"/>
        <v>Hold</v>
      </c>
    </row>
    <row r="1019" spans="1:8" ht="13.5" x14ac:dyDescent="0.25">
      <c r="A1019" s="3">
        <f>TITRES_STAT!B1022</f>
        <v>43490</v>
      </c>
      <c r="B1019" s="17">
        <f>TITRES_STAT!D1022</f>
        <v>3.8283999999999998</v>
      </c>
      <c r="C1019" s="2">
        <f t="shared" si="90"/>
        <v>3.245720364070928</v>
      </c>
      <c r="D1019" s="2">
        <f t="shared" si="92"/>
        <v>3.4405786508345608</v>
      </c>
      <c r="E1019" s="2">
        <f t="shared" si="91"/>
        <v>-0.19485828676363282</v>
      </c>
      <c r="F1019" s="2">
        <f t="shared" si="95"/>
        <v>-0.11254202478322775</v>
      </c>
      <c r="G1019" s="2">
        <f t="shared" si="93"/>
        <v>-8.2316261980405064E-2</v>
      </c>
      <c r="H1019" s="2" t="str">
        <f t="shared" si="94"/>
        <v>Hold</v>
      </c>
    </row>
    <row r="1020" spans="1:8" ht="13.5" x14ac:dyDescent="0.25">
      <c r="A1020" s="3">
        <f>TITRES_STAT!B1023</f>
        <v>43493</v>
      </c>
      <c r="B1020" s="17">
        <f>TITRES_STAT!D1023</f>
        <v>3.8353000000000002</v>
      </c>
      <c r="C1020" s="2">
        <f t="shared" si="90"/>
        <v>3.2451633849830928</v>
      </c>
      <c r="D1020" s="2">
        <f t="shared" si="92"/>
        <v>3.4698172692912599</v>
      </c>
      <c r="E1020" s="2">
        <f t="shared" si="91"/>
        <v>-0.22465388430816713</v>
      </c>
      <c r="F1020" s="2">
        <f t="shared" si="95"/>
        <v>-0.13496439668821564</v>
      </c>
      <c r="G1020" s="2">
        <f t="shared" si="93"/>
        <v>-8.9689487619951491E-2</v>
      </c>
      <c r="H1020" s="2" t="str">
        <f t="shared" si="94"/>
        <v>Hold</v>
      </c>
    </row>
    <row r="1021" spans="1:8" ht="13.5" x14ac:dyDescent="0.25">
      <c r="A1021" s="3">
        <f>TITRES_STAT!B1024</f>
        <v>43494</v>
      </c>
      <c r="B1021" s="17">
        <f>TITRES_STAT!D1024</f>
        <v>3.7938999999999998</v>
      </c>
      <c r="C1021" s="2">
        <f t="shared" si="90"/>
        <v>3.2468151719087706</v>
      </c>
      <c r="D1021" s="2">
        <f t="shared" si="92"/>
        <v>3.4938233974919073</v>
      </c>
      <c r="E1021" s="2">
        <f t="shared" si="91"/>
        <v>-0.24700822558313673</v>
      </c>
      <c r="F1021" s="2">
        <f t="shared" si="95"/>
        <v>-0.15737316246719987</v>
      </c>
      <c r="G1021" s="2">
        <f t="shared" si="93"/>
        <v>-8.9635063115936858E-2</v>
      </c>
      <c r="H1021" s="2" t="str">
        <f t="shared" si="94"/>
        <v>Hold</v>
      </c>
    </row>
    <row r="1022" spans="1:8" ht="13.5" x14ac:dyDescent="0.25">
      <c r="A1022" s="3">
        <f>TITRES_STAT!B1025</f>
        <v>43495</v>
      </c>
      <c r="B1022" s="17">
        <f>TITRES_STAT!D1025</f>
        <v>3.7248999999999999</v>
      </c>
      <c r="C1022" s="2">
        <f t="shared" si="90"/>
        <v>3.2471512993074212</v>
      </c>
      <c r="D1022" s="2">
        <f t="shared" si="92"/>
        <v>3.5109401828628775</v>
      </c>
      <c r="E1022" s="2">
        <f t="shared" si="91"/>
        <v>-0.26378888355545627</v>
      </c>
      <c r="F1022" s="2">
        <f t="shared" si="95"/>
        <v>-0.17865630668485116</v>
      </c>
      <c r="G1022" s="2">
        <f t="shared" si="93"/>
        <v>-8.5132576870605103E-2</v>
      </c>
      <c r="H1022" s="2" t="str">
        <f t="shared" si="94"/>
        <v>Hold</v>
      </c>
    </row>
    <row r="1023" spans="1:8" ht="13.5" x14ac:dyDescent="0.25">
      <c r="A1023" s="3">
        <f>TITRES_STAT!B1026</f>
        <v>43496</v>
      </c>
      <c r="B1023" s="17">
        <f>TITRES_STAT!D1026</f>
        <v>3.6560000000000001</v>
      </c>
      <c r="C1023" s="2">
        <f t="shared" si="90"/>
        <v>3.2633434071062797</v>
      </c>
      <c r="D1023" s="2">
        <f t="shared" si="92"/>
        <v>3.5216853545026643</v>
      </c>
      <c r="E1023" s="2">
        <f t="shared" si="91"/>
        <v>-0.25834194739638461</v>
      </c>
      <c r="F1023" s="2">
        <f t="shared" si="95"/>
        <v>-0.19459343482715788</v>
      </c>
      <c r="G1023" s="2">
        <f t="shared" si="93"/>
        <v>-6.3748512569226728E-2</v>
      </c>
      <c r="H1023" s="2" t="str">
        <f t="shared" si="94"/>
        <v>Hold</v>
      </c>
    </row>
    <row r="1024" spans="1:8" ht="13.5" x14ac:dyDescent="0.25">
      <c r="A1024" s="3">
        <f>TITRES_STAT!B1027</f>
        <v>43497</v>
      </c>
      <c r="B1024" s="17">
        <f>TITRES_STAT!D1027</f>
        <v>3.6421999999999999</v>
      </c>
      <c r="C1024" s="2">
        <f t="shared" si="90"/>
        <v>3.2940290367822369</v>
      </c>
      <c r="D1024" s="2">
        <f t="shared" si="92"/>
        <v>3.5306123652802448</v>
      </c>
      <c r="E1024" s="2">
        <f t="shared" si="91"/>
        <v>-0.23658332849800789</v>
      </c>
      <c r="F1024" s="2">
        <f t="shared" si="95"/>
        <v>-0.20299141356132788</v>
      </c>
      <c r="G1024" s="2">
        <f t="shared" si="93"/>
        <v>-3.3591914936680012E-2</v>
      </c>
      <c r="H1024" s="2" t="str">
        <f t="shared" si="94"/>
        <v>Hold</v>
      </c>
    </row>
    <row r="1025" spans="1:8" ht="13.5" x14ac:dyDescent="0.25">
      <c r="A1025" s="3">
        <f>TITRES_STAT!B1028</f>
        <v>43500</v>
      </c>
      <c r="B1025" s="17">
        <f>TITRES_STAT!D1028</f>
        <v>3.5800999999999998</v>
      </c>
      <c r="C1025" s="2">
        <f t="shared" si="90"/>
        <v>3.3518399542003543</v>
      </c>
      <c r="D1025" s="2">
        <f t="shared" si="92"/>
        <v>3.5342781160002268</v>
      </c>
      <c r="E1025" s="2">
        <f t="shared" si="91"/>
        <v>-0.18243816179987249</v>
      </c>
      <c r="F1025" s="2">
        <f t="shared" si="95"/>
        <v>-0.1988807632090368</v>
      </c>
      <c r="G1025" s="2">
        <f t="shared" si="93"/>
        <v>1.6442601409164315E-2</v>
      </c>
      <c r="H1025" s="2" t="str">
        <f t="shared" si="94"/>
        <v>Sell</v>
      </c>
    </row>
    <row r="1026" spans="1:8" ht="13.5" x14ac:dyDescent="0.25">
      <c r="A1026" s="3">
        <f>TITRES_STAT!B1029</f>
        <v>43501</v>
      </c>
      <c r="B1026" s="17">
        <f>TITRES_STAT!D1029</f>
        <v>3.5525000000000002</v>
      </c>
      <c r="C1026" s="2">
        <f t="shared" si="90"/>
        <v>3.4251568843233766</v>
      </c>
      <c r="D1026" s="2">
        <f t="shared" si="92"/>
        <v>3.5356278851853951</v>
      </c>
      <c r="E1026" s="2">
        <f t="shared" si="91"/>
        <v>-0.11047100086201844</v>
      </c>
      <c r="F1026" s="2">
        <f t="shared" si="95"/>
        <v>-0.18119881073963315</v>
      </c>
      <c r="G1026" s="2">
        <f t="shared" si="93"/>
        <v>7.0727809877614706E-2</v>
      </c>
      <c r="H1026" s="2" t="str">
        <f t="shared" si="94"/>
        <v>Sell</v>
      </c>
    </row>
    <row r="1027" spans="1:8" ht="13.5" x14ac:dyDescent="0.25">
      <c r="A1027" s="3">
        <f>TITRES_STAT!B1030</f>
        <v>43502</v>
      </c>
      <c r="B1027" s="17">
        <f>TITRES_STAT!D1030</f>
        <v>3.5870000000000002</v>
      </c>
      <c r="C1027" s="2">
        <f t="shared" si="90"/>
        <v>3.5009942867351649</v>
      </c>
      <c r="D1027" s="2">
        <f t="shared" si="92"/>
        <v>3.5394332270235136</v>
      </c>
      <c r="E1027" s="2">
        <f t="shared" si="91"/>
        <v>-3.8438940288348711E-2</v>
      </c>
      <c r="F1027" s="2">
        <f t="shared" si="95"/>
        <v>-0.15264683664937626</v>
      </c>
      <c r="G1027" s="2">
        <f t="shared" si="93"/>
        <v>0.11420789636102754</v>
      </c>
      <c r="H1027" s="2" t="str">
        <f t="shared" si="94"/>
        <v>Sell</v>
      </c>
    </row>
    <row r="1028" spans="1:8" ht="13.5" x14ac:dyDescent="0.25">
      <c r="A1028" s="3">
        <f>TITRES_STAT!B1031</f>
        <v>43503</v>
      </c>
      <c r="B1028" s="17">
        <f>TITRES_STAT!D1031</f>
        <v>3.5525000000000002</v>
      </c>
      <c r="C1028" s="2">
        <f t="shared" si="90"/>
        <v>3.5513643964682169</v>
      </c>
      <c r="D1028" s="2">
        <f t="shared" si="92"/>
        <v>3.5404011361328829</v>
      </c>
      <c r="E1028" s="2">
        <f t="shared" si="91"/>
        <v>1.0963260335334013E-2</v>
      </c>
      <c r="F1028" s="2">
        <f t="shared" si="95"/>
        <v>-0.11992481725243422</v>
      </c>
      <c r="G1028" s="2">
        <f t="shared" si="93"/>
        <v>0.13088807758776821</v>
      </c>
      <c r="H1028" s="2" t="str">
        <f t="shared" si="94"/>
        <v>Sell</v>
      </c>
    </row>
    <row r="1029" spans="1:8" ht="13.5" x14ac:dyDescent="0.25">
      <c r="A1029" s="3">
        <f>TITRES_STAT!B1032</f>
        <v>43504</v>
      </c>
      <c r="B1029" s="17">
        <f>TITRES_STAT!D1032</f>
        <v>3.5318000000000001</v>
      </c>
      <c r="C1029" s="2">
        <f t="shared" si="90"/>
        <v>3.5939852585500294</v>
      </c>
      <c r="D1029" s="2">
        <f t="shared" si="92"/>
        <v>3.5397640149378549</v>
      </c>
      <c r="E1029" s="2">
        <f t="shared" si="91"/>
        <v>5.4221243612174508E-2</v>
      </c>
      <c r="F1029" s="2">
        <f t="shared" si="95"/>
        <v>-8.5095605079512471E-2</v>
      </c>
      <c r="G1029" s="2">
        <f t="shared" si="93"/>
        <v>0.13931684869168698</v>
      </c>
      <c r="H1029" s="2" t="str">
        <f t="shared" si="94"/>
        <v>Sell</v>
      </c>
    </row>
    <row r="1030" spans="1:8" ht="13.5" x14ac:dyDescent="0.25">
      <c r="A1030" s="3">
        <f>TITRES_STAT!B1033</f>
        <v>43507</v>
      </c>
      <c r="B1030" s="17">
        <f>TITRES_STAT!D1033</f>
        <v>3.5525000000000002</v>
      </c>
      <c r="C1030" s="2">
        <f t="shared" si="90"/>
        <v>3.6311106033884863</v>
      </c>
      <c r="D1030" s="2">
        <f t="shared" si="92"/>
        <v>3.5407074212387544</v>
      </c>
      <c r="E1030" s="2">
        <f t="shared" si="91"/>
        <v>9.0403182149731975E-2</v>
      </c>
      <c r="F1030" s="2">
        <f t="shared" si="95"/>
        <v>-4.999584763366359E-2</v>
      </c>
      <c r="G1030" s="2">
        <f t="shared" si="93"/>
        <v>0.14039902978339558</v>
      </c>
      <c r="H1030" s="2" t="str">
        <f t="shared" si="94"/>
        <v>Sell</v>
      </c>
    </row>
    <row r="1031" spans="1:8" ht="13.5" x14ac:dyDescent="0.25">
      <c r="A1031" s="3">
        <f>TITRES_STAT!B1034</f>
        <v>43508</v>
      </c>
      <c r="B1031" s="17">
        <f>TITRES_STAT!D1034</f>
        <v>3.5870000000000002</v>
      </c>
      <c r="C1031" s="2">
        <f t="shared" si="90"/>
        <v>3.6561551259441036</v>
      </c>
      <c r="D1031" s="2">
        <f t="shared" si="92"/>
        <v>3.5441365011469945</v>
      </c>
      <c r="E1031" s="2">
        <f t="shared" si="91"/>
        <v>0.11201862479710911</v>
      </c>
      <c r="F1031" s="2">
        <f t="shared" si="95"/>
        <v>-1.7592953147509052E-2</v>
      </c>
      <c r="G1031" s="2">
        <f t="shared" si="93"/>
        <v>0.12961157794461817</v>
      </c>
      <c r="H1031" s="2" t="str">
        <f t="shared" si="94"/>
        <v>Sell</v>
      </c>
    </row>
    <row r="1032" spans="1:8" ht="13.5" x14ac:dyDescent="0.25">
      <c r="A1032" s="3">
        <f>TITRES_STAT!B1035</f>
        <v>43509</v>
      </c>
      <c r="B1032" s="17">
        <f>TITRES_STAT!D1035</f>
        <v>3.5525000000000002</v>
      </c>
      <c r="C1032" s="2">
        <f t="shared" si="90"/>
        <v>3.6667312604142417</v>
      </c>
      <c r="D1032" s="2">
        <f t="shared" si="92"/>
        <v>3.5447560195805505</v>
      </c>
      <c r="E1032" s="2">
        <f t="shared" si="91"/>
        <v>0.12197524083369116</v>
      </c>
      <c r="F1032" s="2">
        <f t="shared" si="95"/>
        <v>1.0320685648730992E-2</v>
      </c>
      <c r="G1032" s="2">
        <f t="shared" si="93"/>
        <v>0.11165455518496016</v>
      </c>
      <c r="H1032" s="2" t="str">
        <f t="shared" si="94"/>
        <v>Sell</v>
      </c>
    </row>
    <row r="1033" spans="1:8" ht="13.5" x14ac:dyDescent="0.25">
      <c r="A1033" s="3">
        <f>TITRES_STAT!B1036</f>
        <v>43510</v>
      </c>
      <c r="B1033" s="17">
        <f>TITRES_STAT!D1036</f>
        <v>3.6490999999999998</v>
      </c>
      <c r="C1033" s="2">
        <f t="shared" si="90"/>
        <v>3.6650802972735894</v>
      </c>
      <c r="D1033" s="2">
        <f t="shared" si="92"/>
        <v>3.5524852033153245</v>
      </c>
      <c r="E1033" s="2">
        <f t="shared" si="91"/>
        <v>0.11259509395826495</v>
      </c>
      <c r="F1033" s="2">
        <f t="shared" si="95"/>
        <v>3.0775567310637783E-2</v>
      </c>
      <c r="G1033" s="2">
        <f t="shared" si="93"/>
        <v>8.1819526647627164E-2</v>
      </c>
      <c r="H1033" s="2" t="str">
        <f t="shared" si="94"/>
        <v>Sell</v>
      </c>
    </row>
    <row r="1034" spans="1:8" ht="13.5" x14ac:dyDescent="0.25">
      <c r="A1034" s="3">
        <f>TITRES_STAT!B1037</f>
        <v>43511</v>
      </c>
      <c r="B1034" s="17">
        <f>TITRES_STAT!D1037</f>
        <v>3.7938999999999998</v>
      </c>
      <c r="C1034" s="2">
        <f t="shared" si="90"/>
        <v>3.661560251539191</v>
      </c>
      <c r="D1034" s="2">
        <f t="shared" si="92"/>
        <v>3.5703677808475227</v>
      </c>
      <c r="E1034" s="2">
        <f t="shared" si="91"/>
        <v>9.1192470691668248E-2</v>
      </c>
      <c r="F1034" s="2">
        <f t="shared" si="95"/>
        <v>4.2858947986843879E-2</v>
      </c>
      <c r="G1034" s="2">
        <f t="shared" si="93"/>
        <v>4.8333522704824369E-2</v>
      </c>
      <c r="H1034" s="2" t="str">
        <f t="shared" si="94"/>
        <v>Sell</v>
      </c>
    </row>
    <row r="1035" spans="1:8" ht="13.5" x14ac:dyDescent="0.25">
      <c r="A1035" s="3">
        <f>TITRES_STAT!B1038</f>
        <v>43514</v>
      </c>
      <c r="B1035" s="17">
        <f>TITRES_STAT!D1038</f>
        <v>3.6903999999999999</v>
      </c>
      <c r="C1035" s="2">
        <f t="shared" si="90"/>
        <v>3.6490279051485461</v>
      </c>
      <c r="D1035" s="2">
        <f t="shared" si="92"/>
        <v>3.5792590563402986</v>
      </c>
      <c r="E1035" s="2">
        <f t="shared" si="91"/>
        <v>6.9768848808247519E-2</v>
      </c>
      <c r="F1035" s="2">
        <f t="shared" si="95"/>
        <v>4.8240928151124608E-2</v>
      </c>
      <c r="G1035" s="2">
        <f t="shared" si="93"/>
        <v>2.1527920657122911E-2</v>
      </c>
      <c r="H1035" s="2" t="str">
        <f t="shared" si="94"/>
        <v>Sell</v>
      </c>
    </row>
    <row r="1036" spans="1:8" ht="13.5" x14ac:dyDescent="0.25">
      <c r="A1036" s="3">
        <f>TITRES_STAT!B1039</f>
        <v>43515</v>
      </c>
      <c r="B1036" s="17">
        <f>TITRES_STAT!D1039</f>
        <v>3.7593999999999999</v>
      </c>
      <c r="C1036" s="2">
        <f t="shared" si="90"/>
        <v>3.6341774582026161</v>
      </c>
      <c r="D1036" s="2">
        <f t="shared" si="92"/>
        <v>3.5926028299447208</v>
      </c>
      <c r="E1036" s="2">
        <f t="shared" si="91"/>
        <v>4.1574628257895263E-2</v>
      </c>
      <c r="F1036" s="2">
        <f t="shared" si="95"/>
        <v>4.6907668172478746E-2</v>
      </c>
      <c r="G1036" s="2">
        <f t="shared" si="93"/>
        <v>-5.3330399145834831E-3</v>
      </c>
      <c r="H1036" s="2" t="str">
        <f t="shared" si="94"/>
        <v>Hold</v>
      </c>
    </row>
    <row r="1037" spans="1:8" ht="13.5" x14ac:dyDescent="0.25">
      <c r="A1037" s="3">
        <f>TITRES_STAT!B1040</f>
        <v>43516</v>
      </c>
      <c r="B1037" s="17">
        <f>TITRES_STAT!D1040</f>
        <v>3.8491</v>
      </c>
      <c r="C1037" s="2">
        <f t="shared" si="90"/>
        <v>3.626919387709906</v>
      </c>
      <c r="D1037" s="2">
        <f t="shared" si="92"/>
        <v>3.6116026203191858</v>
      </c>
      <c r="E1037" s="2">
        <f t="shared" si="91"/>
        <v>1.5316767390720187E-2</v>
      </c>
      <c r="F1037" s="2">
        <f t="shared" si="95"/>
        <v>4.0589488016127037E-2</v>
      </c>
      <c r="G1037" s="2">
        <f t="shared" si="93"/>
        <v>-2.527272062540685E-2</v>
      </c>
      <c r="H1037" s="2" t="str">
        <f t="shared" si="94"/>
        <v>Hold</v>
      </c>
    </row>
    <row r="1038" spans="1:8" ht="13.5" x14ac:dyDescent="0.25">
      <c r="A1038" s="3">
        <f>TITRES_STAT!B1041</f>
        <v>43517</v>
      </c>
      <c r="B1038" s="17">
        <f>TITRES_STAT!D1041</f>
        <v>3.7387000000000001</v>
      </c>
      <c r="C1038" s="2">
        <f t="shared" si="90"/>
        <v>3.6154702511391514</v>
      </c>
      <c r="D1038" s="2">
        <f t="shared" si="92"/>
        <v>3.6210172410362835</v>
      </c>
      <c r="E1038" s="2">
        <f t="shared" si="91"/>
        <v>-5.546989897132093E-3</v>
      </c>
      <c r="F1038" s="2">
        <f t="shared" si="95"/>
        <v>3.1362192433475211E-2</v>
      </c>
      <c r="G1038" s="2">
        <f t="shared" si="93"/>
        <v>-3.6909182330607304E-2</v>
      </c>
      <c r="H1038" s="2" t="str">
        <f t="shared" si="94"/>
        <v>Hold</v>
      </c>
    </row>
    <row r="1039" spans="1:8" ht="13.5" x14ac:dyDescent="0.25">
      <c r="A1039" s="3">
        <f>TITRES_STAT!B1042</f>
        <v>43518</v>
      </c>
      <c r="B1039" s="17">
        <f>TITRES_STAT!D1042</f>
        <v>3.7593999999999999</v>
      </c>
      <c r="C1039" s="2">
        <f t="shared" ref="C1039:C1102" si="96">$C$4*B1029+C1038*(1-$C$4)</f>
        <v>3.6025979048100512</v>
      </c>
      <c r="D1039" s="2">
        <f t="shared" si="92"/>
        <v>3.6312678157743368</v>
      </c>
      <c r="E1039" s="2">
        <f t="shared" si="91"/>
        <v>-2.8669910964285616E-2</v>
      </c>
      <c r="F1039" s="2">
        <f t="shared" si="95"/>
        <v>1.9355771753923046E-2</v>
      </c>
      <c r="G1039" s="2">
        <f t="shared" si="93"/>
        <v>-4.8025682718208659E-2</v>
      </c>
      <c r="H1039" s="2" t="str">
        <f t="shared" si="94"/>
        <v>Hold</v>
      </c>
    </row>
    <row r="1040" spans="1:8" ht="13.5" x14ac:dyDescent="0.25">
      <c r="A1040" s="3">
        <f>TITRES_STAT!B1043</f>
        <v>43521</v>
      </c>
      <c r="B1040" s="17">
        <f>TITRES_STAT!D1043</f>
        <v>3.7593999999999999</v>
      </c>
      <c r="C1040" s="2">
        <f t="shared" si="96"/>
        <v>3.5948905348392741</v>
      </c>
      <c r="D1040" s="2">
        <f t="shared" si="92"/>
        <v>3.6407590886799417</v>
      </c>
      <c r="E1040" s="2">
        <f t="shared" si="91"/>
        <v>-4.586855384066757E-2</v>
      </c>
      <c r="F1040" s="2">
        <f t="shared" si="95"/>
        <v>6.3109066350049235E-3</v>
      </c>
      <c r="G1040" s="2">
        <f t="shared" si="93"/>
        <v>-5.2179460475672491E-2</v>
      </c>
      <c r="H1040" s="2" t="str">
        <f t="shared" si="94"/>
        <v>Hold</v>
      </c>
    </row>
    <row r="1041" spans="1:8" ht="13.5" x14ac:dyDescent="0.25">
      <c r="A1041" s="3">
        <f>TITRES_STAT!B1044</f>
        <v>43522</v>
      </c>
      <c r="B1041" s="17">
        <f>TITRES_STAT!D1044</f>
        <v>3.7317999999999998</v>
      </c>
      <c r="C1041" s="2">
        <f t="shared" si="96"/>
        <v>3.5936766064024628</v>
      </c>
      <c r="D1041" s="2">
        <f t="shared" si="92"/>
        <v>3.647502859888835</v>
      </c>
      <c r="E1041" s="2">
        <f t="shared" si="91"/>
        <v>-5.3826253486372266E-2</v>
      </c>
      <c r="F1041" s="2">
        <f t="shared" si="95"/>
        <v>-5.7165253892705152E-3</v>
      </c>
      <c r="G1041" s="2">
        <f t="shared" si="93"/>
        <v>-4.8109728097101748E-2</v>
      </c>
      <c r="H1041" s="2" t="str">
        <f t="shared" si="94"/>
        <v>Hold</v>
      </c>
    </row>
    <row r="1042" spans="1:8" ht="13.5" x14ac:dyDescent="0.25">
      <c r="A1042" s="3">
        <f>TITRES_STAT!B1045</f>
        <v>43523</v>
      </c>
      <c r="B1042" s="17">
        <f>TITRES_STAT!D1045</f>
        <v>3.7111000000000001</v>
      </c>
      <c r="C1042" s="2">
        <f t="shared" si="96"/>
        <v>3.5873417438790072</v>
      </c>
      <c r="D1042" s="2">
        <f t="shared" si="92"/>
        <v>3.6522137591563291</v>
      </c>
      <c r="E1042" s="2">
        <f t="shared" si="91"/>
        <v>-6.4872015277321893E-2</v>
      </c>
      <c r="F1042" s="2">
        <f t="shared" si="95"/>
        <v>-1.7547623366880791E-2</v>
      </c>
      <c r="G1042" s="2">
        <f t="shared" si="93"/>
        <v>-4.7324391910441105E-2</v>
      </c>
      <c r="H1042" s="2" t="str">
        <f t="shared" si="94"/>
        <v>Hold</v>
      </c>
    </row>
    <row r="1043" spans="1:8" ht="13.5" x14ac:dyDescent="0.25">
      <c r="A1043" s="3">
        <f>TITRES_STAT!B1046</f>
        <v>43524</v>
      </c>
      <c r="B1043" s="17">
        <f>TITRES_STAT!D1046</f>
        <v>3.6698</v>
      </c>
      <c r="C1043" s="2">
        <f t="shared" si="96"/>
        <v>3.5968430140514673</v>
      </c>
      <c r="D1043" s="2">
        <f t="shared" si="92"/>
        <v>3.6535164436632677</v>
      </c>
      <c r="E1043" s="2">
        <f t="shared" si="91"/>
        <v>-5.667342961180033E-2</v>
      </c>
      <c r="F1043" s="2">
        <f t="shared" si="95"/>
        <v>-2.5372784615864702E-2</v>
      </c>
      <c r="G1043" s="2">
        <f t="shared" si="93"/>
        <v>-3.1300644995935628E-2</v>
      </c>
      <c r="H1043" s="2" t="str">
        <f t="shared" si="94"/>
        <v>Hold</v>
      </c>
    </row>
    <row r="1044" spans="1:8" ht="13.5" x14ac:dyDescent="0.25">
      <c r="A1044" s="3">
        <f>TITRES_STAT!B1047</f>
        <v>43525</v>
      </c>
      <c r="B1044" s="17">
        <f>TITRES_STAT!D1047</f>
        <v>3.6215000000000002</v>
      </c>
      <c r="C1044" s="2">
        <f t="shared" si="96"/>
        <v>3.6271594734281645</v>
      </c>
      <c r="D1044" s="2">
        <f t="shared" si="92"/>
        <v>3.6511448552437664</v>
      </c>
      <c r="E1044" s="2">
        <f t="shared" si="91"/>
        <v>-2.3985381815601947E-2</v>
      </c>
      <c r="F1044" s="2">
        <f t="shared" si="95"/>
        <v>-2.5095304055812152E-2</v>
      </c>
      <c r="G1044" s="2">
        <f t="shared" si="93"/>
        <v>1.1099222402102052E-3</v>
      </c>
      <c r="H1044" s="2" t="str">
        <f t="shared" si="94"/>
        <v>Sell</v>
      </c>
    </row>
    <row r="1045" spans="1:8" ht="13.5" x14ac:dyDescent="0.25">
      <c r="A1045" s="3">
        <f>TITRES_STAT!B1048</f>
        <v>43528</v>
      </c>
      <c r="B1045" s="17">
        <f>TITRES_STAT!D1048</f>
        <v>3.5249000000000001</v>
      </c>
      <c r="C1045" s="2">
        <f t="shared" si="96"/>
        <v>3.6368887852084471</v>
      </c>
      <c r="D1045" s="2">
        <f t="shared" si="92"/>
        <v>3.641793384484969</v>
      </c>
      <c r="E1045" s="2">
        <f t="shared" si="91"/>
        <v>-4.9045992765219815E-3</v>
      </c>
      <c r="F1045" s="2">
        <f t="shared" si="95"/>
        <v>-2.1057163099954122E-2</v>
      </c>
      <c r="G1045" s="2">
        <f t="shared" si="93"/>
        <v>1.615256382343214E-2</v>
      </c>
      <c r="H1045" s="2" t="str">
        <f t="shared" si="94"/>
        <v>Sell</v>
      </c>
    </row>
    <row r="1046" spans="1:8" ht="13.5" x14ac:dyDescent="0.25">
      <c r="A1046" s="3">
        <f>TITRES_STAT!B1049</f>
        <v>43529</v>
      </c>
      <c r="B1046" s="17">
        <f>TITRES_STAT!D1049</f>
        <v>3.4628000000000001</v>
      </c>
      <c r="C1046" s="2">
        <f t="shared" si="96"/>
        <v>3.6557366644071476</v>
      </c>
      <c r="D1046" s="2">
        <f t="shared" si="92"/>
        <v>3.62853461526386</v>
      </c>
      <c r="E1046" s="2">
        <f t="shared" si="91"/>
        <v>2.720204914328761E-2</v>
      </c>
      <c r="F1046" s="2">
        <f t="shared" si="95"/>
        <v>-1.1405320651305777E-2</v>
      </c>
      <c r="G1046" s="2">
        <f t="shared" si="93"/>
        <v>3.8607369794593387E-2</v>
      </c>
      <c r="H1046" s="2" t="str">
        <f t="shared" si="94"/>
        <v>Sell</v>
      </c>
    </row>
    <row r="1047" spans="1:8" ht="13.5" x14ac:dyDescent="0.25">
      <c r="A1047" s="3">
        <f>TITRES_STAT!B1050</f>
        <v>43530</v>
      </c>
      <c r="B1047" s="17">
        <f>TITRES_STAT!D1050</f>
        <v>3.5525000000000002</v>
      </c>
      <c r="C1047" s="2">
        <f t="shared" si="96"/>
        <v>3.6854848698829707</v>
      </c>
      <c r="D1047" s="2">
        <f t="shared" si="92"/>
        <v>3.6229024215406112</v>
      </c>
      <c r="E1047" s="2">
        <f t="shared" si="91"/>
        <v>6.2582448342359598E-2</v>
      </c>
      <c r="F1047" s="2">
        <f t="shared" si="95"/>
        <v>3.3922331474272992E-3</v>
      </c>
      <c r="G1047" s="2">
        <f t="shared" si="93"/>
        <v>5.9190215194932297E-2</v>
      </c>
      <c r="H1047" s="2" t="str">
        <f t="shared" si="94"/>
        <v>Sell</v>
      </c>
    </row>
    <row r="1048" spans="1:8" ht="13.5" x14ac:dyDescent="0.25">
      <c r="A1048" s="3">
        <f>TITRES_STAT!B1051</f>
        <v>43531</v>
      </c>
      <c r="B1048" s="17">
        <f>TITRES_STAT!D1051</f>
        <v>3.4489999999999998</v>
      </c>
      <c r="C1048" s="2">
        <f t="shared" si="96"/>
        <v>3.6936718129778985</v>
      </c>
      <c r="D1048" s="2">
        <f t="shared" si="92"/>
        <v>3.6100207606857508</v>
      </c>
      <c r="E1048" s="2">
        <f t="shared" si="91"/>
        <v>8.3651052292147643E-2</v>
      </c>
      <c r="F1048" s="2">
        <f t="shared" si="95"/>
        <v>1.9443996976371371E-2</v>
      </c>
      <c r="G1048" s="2">
        <f t="shared" si="93"/>
        <v>6.4207055315776279E-2</v>
      </c>
      <c r="H1048" s="2" t="str">
        <f t="shared" si="94"/>
        <v>Sell</v>
      </c>
    </row>
    <row r="1049" spans="1:8" ht="13.5" x14ac:dyDescent="0.25">
      <c r="A1049" s="3">
        <f>TITRES_STAT!B1052</f>
        <v>43532</v>
      </c>
      <c r="B1049" s="17">
        <f>TITRES_STAT!D1052</f>
        <v>3.4283000000000001</v>
      </c>
      <c r="C1049" s="2">
        <f t="shared" si="96"/>
        <v>3.7037838417505293</v>
      </c>
      <c r="D1049" s="2">
        <f t="shared" si="92"/>
        <v>3.5965599635979175</v>
      </c>
      <c r="E1049" s="2">
        <f t="shared" si="91"/>
        <v>0.10722387815261181</v>
      </c>
      <c r="F1049" s="2">
        <f t="shared" si="95"/>
        <v>3.6999973211619464E-2</v>
      </c>
      <c r="G1049" s="2">
        <f t="shared" si="93"/>
        <v>7.0223904940992343E-2</v>
      </c>
      <c r="H1049" s="2" t="str">
        <f t="shared" si="94"/>
        <v>Sell</v>
      </c>
    </row>
    <row r="1050" spans="1:8" ht="13.5" x14ac:dyDescent="0.25">
      <c r="A1050" s="3">
        <f>TITRES_STAT!B1053</f>
        <v>43535</v>
      </c>
      <c r="B1050" s="17">
        <f>TITRES_STAT!D1053</f>
        <v>3.38</v>
      </c>
      <c r="C1050" s="2">
        <f t="shared" si="96"/>
        <v>3.7123401737889092</v>
      </c>
      <c r="D1050" s="2">
        <f t="shared" si="92"/>
        <v>3.5805184848128864</v>
      </c>
      <c r="E1050" s="2">
        <f t="shared" si="91"/>
        <v>0.13182168897602287</v>
      </c>
      <c r="F1050" s="2">
        <f t="shared" si="95"/>
        <v>5.5964316364500145E-2</v>
      </c>
      <c r="G1050" s="2">
        <f t="shared" si="93"/>
        <v>7.5857372611522728E-2</v>
      </c>
      <c r="H1050" s="2" t="str">
        <f t="shared" si="94"/>
        <v>Sell</v>
      </c>
    </row>
    <row r="1051" spans="1:8" ht="13.5" x14ac:dyDescent="0.25">
      <c r="A1051" s="3">
        <f>TITRES_STAT!B1054</f>
        <v>43536</v>
      </c>
      <c r="B1051" s="17">
        <f>TITRES_STAT!D1054</f>
        <v>3.4420999999999999</v>
      </c>
      <c r="C1051" s="2">
        <f t="shared" si="96"/>
        <v>3.7153339932060003</v>
      </c>
      <c r="D1051" s="2">
        <f t="shared" si="92"/>
        <v>3.5702652637156356</v>
      </c>
      <c r="E1051" s="2">
        <f t="shared" si="91"/>
        <v>0.14506872949036476</v>
      </c>
      <c r="F1051" s="2">
        <f t="shared" si="95"/>
        <v>7.3785198989673076E-2</v>
      </c>
      <c r="G1051" s="2">
        <f t="shared" si="93"/>
        <v>7.128353050069168E-2</v>
      </c>
      <c r="H1051" s="2" t="str">
        <f t="shared" si="94"/>
        <v>Sell</v>
      </c>
    </row>
    <row r="1052" spans="1:8" ht="13.5" x14ac:dyDescent="0.25">
      <c r="A1052" s="3">
        <f>TITRES_STAT!B1055</f>
        <v>43537</v>
      </c>
      <c r="B1052" s="17">
        <f>TITRES_STAT!D1055</f>
        <v>3.4420999999999999</v>
      </c>
      <c r="C1052" s="2">
        <f t="shared" si="96"/>
        <v>3.7146826096358465</v>
      </c>
      <c r="D1052" s="2">
        <f t="shared" si="92"/>
        <v>3.5607715404774405</v>
      </c>
      <c r="E1052" s="2">
        <f t="shared" ref="E1052:E1115" si="97">C1052-D1052</f>
        <v>0.15391106915840602</v>
      </c>
      <c r="F1052" s="2">
        <f t="shared" si="95"/>
        <v>8.9810373023419668E-2</v>
      </c>
      <c r="G1052" s="2">
        <f t="shared" si="93"/>
        <v>6.4100696134986354E-2</v>
      </c>
      <c r="H1052" s="2" t="str">
        <f t="shared" si="94"/>
        <v>Sell</v>
      </c>
    </row>
    <row r="1053" spans="1:8" ht="13.5" x14ac:dyDescent="0.25">
      <c r="A1053" s="3">
        <f>TITRES_STAT!B1056</f>
        <v>43538</v>
      </c>
      <c r="B1053" s="17">
        <f>TITRES_STAT!D1056</f>
        <v>3.4420999999999999</v>
      </c>
      <c r="C1053" s="2">
        <f t="shared" si="96"/>
        <v>3.7077775927687933</v>
      </c>
      <c r="D1053" s="2">
        <f t="shared" ref="D1053:D1116" si="98">$D$4*B1053+(1-$D$4)*D1052</f>
        <v>3.5519810559976301</v>
      </c>
      <c r="E1053" s="2">
        <f t="shared" si="97"/>
        <v>0.15579653677116312</v>
      </c>
      <c r="F1053" s="2">
        <f t="shared" si="95"/>
        <v>0.10300760577296836</v>
      </c>
      <c r="G1053" s="2">
        <f t="shared" si="93"/>
        <v>5.2788930998194761E-2</v>
      </c>
      <c r="H1053" s="2" t="str">
        <f t="shared" si="94"/>
        <v>Sell</v>
      </c>
    </row>
    <row r="1054" spans="1:8" ht="13.5" x14ac:dyDescent="0.25">
      <c r="A1054" s="3">
        <f>TITRES_STAT!B1057</f>
        <v>43539</v>
      </c>
      <c r="B1054" s="17">
        <f>TITRES_STAT!D1057</f>
        <v>3.4420999999999999</v>
      </c>
      <c r="C1054" s="2">
        <f t="shared" si="96"/>
        <v>3.6945041169582096</v>
      </c>
      <c r="D1054" s="2">
        <f t="shared" si="98"/>
        <v>3.5438417185163242</v>
      </c>
      <c r="E1054" s="2">
        <f t="shared" si="97"/>
        <v>0.15066239844188534</v>
      </c>
      <c r="F1054" s="2">
        <f t="shared" si="95"/>
        <v>0.11253856430675176</v>
      </c>
      <c r="G1054" s="2">
        <f t="shared" si="93"/>
        <v>3.812383413513358E-2</v>
      </c>
      <c r="H1054" s="2" t="str">
        <f t="shared" si="94"/>
        <v>Sell</v>
      </c>
    </row>
    <row r="1055" spans="1:8" ht="13.5" x14ac:dyDescent="0.25">
      <c r="A1055" s="3">
        <f>TITRES_STAT!B1058</f>
        <v>43542</v>
      </c>
      <c r="B1055" s="17">
        <f>TITRES_STAT!D1058</f>
        <v>3.4420999999999999</v>
      </c>
      <c r="C1055" s="2">
        <f t="shared" si="96"/>
        <v>3.6684111758877158</v>
      </c>
      <c r="D1055" s="2">
        <f t="shared" si="98"/>
        <v>3.5363052949225224</v>
      </c>
      <c r="E1055" s="2">
        <f t="shared" si="97"/>
        <v>0.13210588096519338</v>
      </c>
      <c r="F1055" s="2">
        <f t="shared" si="95"/>
        <v>0.11645202763844008</v>
      </c>
      <c r="G1055" s="2">
        <f t="shared" si="93"/>
        <v>1.56538533267533E-2</v>
      </c>
      <c r="H1055" s="2" t="str">
        <f t="shared" si="94"/>
        <v>Sell</v>
      </c>
    </row>
    <row r="1056" spans="1:8" ht="13.5" x14ac:dyDescent="0.25">
      <c r="A1056" s="3">
        <f>TITRES_STAT!B1059</f>
        <v>43543</v>
      </c>
      <c r="B1056" s="17">
        <f>TITRES_STAT!D1059</f>
        <v>3.3454999999999999</v>
      </c>
      <c r="C1056" s="2">
        <f t="shared" si="96"/>
        <v>3.6367786872896053</v>
      </c>
      <c r="D1056" s="2">
        <f t="shared" si="98"/>
        <v>3.522171569372706</v>
      </c>
      <c r="E1056" s="2">
        <f t="shared" si="97"/>
        <v>0.11460711791689926</v>
      </c>
      <c r="F1056" s="2">
        <f t="shared" si="95"/>
        <v>0.11608304569413193</v>
      </c>
      <c r="G1056" s="2">
        <f t="shared" si="93"/>
        <v>-1.475927777232669E-3</v>
      </c>
      <c r="H1056" s="2" t="str">
        <f t="shared" si="94"/>
        <v>Hold</v>
      </c>
    </row>
    <row r="1057" spans="1:8" ht="13.5" x14ac:dyDescent="0.25">
      <c r="A1057" s="3">
        <f>TITRES_STAT!B1060</f>
        <v>43545</v>
      </c>
      <c r="B1057" s="17">
        <f>TITRES_STAT!D1060</f>
        <v>3.38</v>
      </c>
      <c r="C1057" s="2">
        <f t="shared" si="96"/>
        <v>3.6238127353988969</v>
      </c>
      <c r="D1057" s="2">
        <f t="shared" si="98"/>
        <v>3.5116403420117646</v>
      </c>
      <c r="E1057" s="2">
        <f t="shared" si="97"/>
        <v>0.11217239338713236</v>
      </c>
      <c r="F1057" s="2">
        <f t="shared" si="95"/>
        <v>0.11530091523273202</v>
      </c>
      <c r="G1057" s="2">
        <f t="shared" si="93"/>
        <v>-3.128521845599655E-3</v>
      </c>
      <c r="H1057" s="2" t="str">
        <f t="shared" si="94"/>
        <v>Hold</v>
      </c>
    </row>
    <row r="1058" spans="1:8" ht="13.5" x14ac:dyDescent="0.25">
      <c r="A1058" s="3">
        <f>TITRES_STAT!B1061</f>
        <v>43546</v>
      </c>
      <c r="B1058" s="17">
        <f>TITRES_STAT!D1061</f>
        <v>3.4076</v>
      </c>
      <c r="C1058" s="2">
        <f t="shared" si="96"/>
        <v>3.5969184684144513</v>
      </c>
      <c r="D1058" s="2">
        <f t="shared" si="98"/>
        <v>3.5039336500108931</v>
      </c>
      <c r="E1058" s="2">
        <f t="shared" si="97"/>
        <v>9.2984818403558211E-2</v>
      </c>
      <c r="F1058" s="2">
        <f t="shared" si="95"/>
        <v>0.11083769586689726</v>
      </c>
      <c r="G1058" s="2">
        <f t="shared" si="93"/>
        <v>-1.7852877463339051E-2</v>
      </c>
      <c r="H1058" s="2" t="str">
        <f t="shared" si="94"/>
        <v>Hold</v>
      </c>
    </row>
    <row r="1059" spans="1:8" ht="13.5" x14ac:dyDescent="0.25">
      <c r="A1059" s="3">
        <f>TITRES_STAT!B1062</f>
        <v>43549</v>
      </c>
      <c r="B1059" s="17">
        <f>TITRES_STAT!D1062</f>
        <v>3.38</v>
      </c>
      <c r="C1059" s="2">
        <f t="shared" si="96"/>
        <v>3.5709771655814588</v>
      </c>
      <c r="D1059" s="2">
        <f t="shared" si="98"/>
        <v>3.4947533796397154</v>
      </c>
      <c r="E1059" s="2">
        <f t="shared" si="97"/>
        <v>7.6223785941743394E-2</v>
      </c>
      <c r="F1059" s="2">
        <f t="shared" si="95"/>
        <v>0.10391491388186649</v>
      </c>
      <c r="G1059" s="2">
        <f t="shared" si="93"/>
        <v>-2.76911279401231E-2</v>
      </c>
      <c r="H1059" s="2" t="str">
        <f t="shared" si="94"/>
        <v>Hold</v>
      </c>
    </row>
    <row r="1060" spans="1:8" ht="13.5" x14ac:dyDescent="0.25">
      <c r="A1060" s="3">
        <f>TITRES_STAT!B1063</f>
        <v>43550</v>
      </c>
      <c r="B1060" s="17">
        <f>TITRES_STAT!D1063</f>
        <v>3.4420999999999999</v>
      </c>
      <c r="C1060" s="2">
        <f t="shared" si="96"/>
        <v>3.5415960631843113</v>
      </c>
      <c r="D1060" s="2">
        <f t="shared" si="98"/>
        <v>3.490853129296033</v>
      </c>
      <c r="E1060" s="2">
        <f t="shared" si="97"/>
        <v>5.074293388827833E-2</v>
      </c>
      <c r="F1060" s="2">
        <f t="shared" si="95"/>
        <v>9.3280517883148867E-2</v>
      </c>
      <c r="G1060" s="2">
        <f t="shared" ref="G1060:G1123" si="99">E1060-F1060</f>
        <v>-4.2537583994870537E-2</v>
      </c>
      <c r="H1060" s="2" t="str">
        <f t="shared" ref="H1060:H1123" si="100">IF(G1060&lt;0,"Hold","Sell")</f>
        <v>Hold</v>
      </c>
    </row>
    <row r="1061" spans="1:8" ht="13.5" x14ac:dyDescent="0.25">
      <c r="A1061" s="3">
        <f>TITRES_STAT!B1064</f>
        <v>43551</v>
      </c>
      <c r="B1061" s="17">
        <f>TITRES_STAT!D1064</f>
        <v>3.5179999999999998</v>
      </c>
      <c r="C1061" s="2">
        <f t="shared" si="96"/>
        <v>3.5262889765405712</v>
      </c>
      <c r="D1061" s="2">
        <f t="shared" si="98"/>
        <v>3.4928640086074383</v>
      </c>
      <c r="E1061" s="2">
        <f t="shared" si="97"/>
        <v>3.3424967933132876E-2</v>
      </c>
      <c r="F1061" s="2">
        <f t="shared" ref="F1061:F1124" si="101">(E1061*(2/(10)))+((1-(2/10))*F1060)</f>
        <v>8.1309407893145683E-2</v>
      </c>
      <c r="G1061" s="2">
        <f t="shared" si="99"/>
        <v>-4.7884439960012806E-2</v>
      </c>
      <c r="H1061" s="2" t="str">
        <f t="shared" si="100"/>
        <v>Hold</v>
      </c>
    </row>
    <row r="1062" spans="1:8" ht="13.5" x14ac:dyDescent="0.25">
      <c r="A1062" s="3">
        <f>TITRES_STAT!B1065</f>
        <v>43552</v>
      </c>
      <c r="B1062" s="17">
        <f>TITRES_STAT!D1065</f>
        <v>3.5179999999999998</v>
      </c>
      <c r="C1062" s="2">
        <f t="shared" si="96"/>
        <v>3.51333682630356</v>
      </c>
      <c r="D1062" s="2">
        <f t="shared" si="98"/>
        <v>3.4947259338957761</v>
      </c>
      <c r="E1062" s="2">
        <f t="shared" si="97"/>
        <v>1.8610892407783908E-2</v>
      </c>
      <c r="F1062" s="2">
        <f t="shared" si="101"/>
        <v>6.8769704796073333E-2</v>
      </c>
      <c r="G1062" s="2">
        <f t="shared" si="99"/>
        <v>-5.0158812388289425E-2</v>
      </c>
      <c r="H1062" s="2" t="str">
        <f t="shared" si="100"/>
        <v>Hold</v>
      </c>
    </row>
    <row r="1063" spans="1:8" ht="13.5" x14ac:dyDescent="0.25">
      <c r="A1063" s="3">
        <f>TITRES_STAT!B1066</f>
        <v>43553</v>
      </c>
      <c r="B1063" s="17">
        <f>TITRES_STAT!D1066</f>
        <v>3.5179999999999998</v>
      </c>
      <c r="C1063" s="2">
        <f t="shared" si="96"/>
        <v>3.5023773145645505</v>
      </c>
      <c r="D1063" s="2">
        <f t="shared" si="98"/>
        <v>3.4964499387923853</v>
      </c>
      <c r="E1063" s="2">
        <f t="shared" si="97"/>
        <v>5.9273757721651776E-3</v>
      </c>
      <c r="F1063" s="2">
        <f t="shared" si="101"/>
        <v>5.6201238991291702E-2</v>
      </c>
      <c r="G1063" s="2">
        <f t="shared" si="99"/>
        <v>-5.0273863219126524E-2</v>
      </c>
      <c r="H1063" s="2" t="str">
        <f t="shared" si="100"/>
        <v>Hold</v>
      </c>
    </row>
    <row r="1064" spans="1:8" ht="13.5" x14ac:dyDescent="0.25">
      <c r="A1064" s="3">
        <f>TITRES_STAT!B1067</f>
        <v>43556</v>
      </c>
      <c r="B1064" s="17">
        <f>TITRES_STAT!D1067</f>
        <v>3.4834999999999998</v>
      </c>
      <c r="C1064" s="2">
        <f t="shared" si="96"/>
        <v>3.4931038815546196</v>
      </c>
      <c r="D1064" s="2">
        <f t="shared" si="98"/>
        <v>3.4954906840670232</v>
      </c>
      <c r="E1064" s="2">
        <f t="shared" si="97"/>
        <v>-2.3868025124036407E-3</v>
      </c>
      <c r="F1064" s="2">
        <f t="shared" si="101"/>
        <v>4.4483630690552639E-2</v>
      </c>
      <c r="G1064" s="2">
        <f t="shared" si="99"/>
        <v>-4.687043320295628E-2</v>
      </c>
      <c r="H1064" s="2" t="str">
        <f t="shared" si="100"/>
        <v>Hold</v>
      </c>
    </row>
    <row r="1065" spans="1:8" ht="13.5" x14ac:dyDescent="0.25">
      <c r="A1065" s="3">
        <f>TITRES_STAT!B1068</f>
        <v>43557</v>
      </c>
      <c r="B1065" s="17">
        <f>TITRES_STAT!D1068</f>
        <v>3.5110999999999999</v>
      </c>
      <c r="C1065" s="2">
        <f t="shared" si="96"/>
        <v>3.4852571305462163</v>
      </c>
      <c r="D1065" s="2">
        <f t="shared" si="98"/>
        <v>3.4966469296916882</v>
      </c>
      <c r="E1065" s="2">
        <f t="shared" si="97"/>
        <v>-1.1389799145471891E-2</v>
      </c>
      <c r="F1065" s="2">
        <f t="shared" si="101"/>
        <v>3.3308944723347736E-2</v>
      </c>
      <c r="G1065" s="2">
        <f t="shared" si="99"/>
        <v>-4.4698743868819626E-2</v>
      </c>
      <c r="H1065" s="2" t="str">
        <f t="shared" si="100"/>
        <v>Hold</v>
      </c>
    </row>
    <row r="1066" spans="1:8" ht="13.5" x14ac:dyDescent="0.25">
      <c r="A1066" s="3">
        <f>TITRES_STAT!B1069</f>
        <v>43558</v>
      </c>
      <c r="B1066" s="17">
        <f>TITRES_STAT!D1069</f>
        <v>3.5179999999999998</v>
      </c>
      <c r="C1066" s="2">
        <f t="shared" si="96"/>
        <v>3.4637560335391062</v>
      </c>
      <c r="D1066" s="2">
        <f t="shared" si="98"/>
        <v>3.4982286386034152</v>
      </c>
      <c r="E1066" s="2">
        <f t="shared" si="97"/>
        <v>-3.4472605064308937E-2</v>
      </c>
      <c r="F1066" s="2">
        <f t="shared" si="101"/>
        <v>1.9752634765816401E-2</v>
      </c>
      <c r="G1066" s="2">
        <f t="shared" si="99"/>
        <v>-5.4225239830125338E-2</v>
      </c>
      <c r="H1066" s="2" t="str">
        <f t="shared" si="100"/>
        <v>Hold</v>
      </c>
    </row>
    <row r="1067" spans="1:8" ht="13.5" x14ac:dyDescent="0.25">
      <c r="A1067" s="3">
        <f>TITRES_STAT!B1070</f>
        <v>43559</v>
      </c>
      <c r="B1067" s="17">
        <f>TITRES_STAT!D1070</f>
        <v>3.4834999999999998</v>
      </c>
      <c r="C1067" s="2">
        <f t="shared" si="96"/>
        <v>3.4508704899177052</v>
      </c>
      <c r="D1067" s="2">
        <f t="shared" si="98"/>
        <v>3.4971376283364952</v>
      </c>
      <c r="E1067" s="2">
        <f t="shared" si="97"/>
        <v>-4.6267138418790044E-2</v>
      </c>
      <c r="F1067" s="2">
        <f t="shared" si="101"/>
        <v>6.5486801288951128E-3</v>
      </c>
      <c r="G1067" s="2">
        <f t="shared" si="99"/>
        <v>-5.2815818547685155E-2</v>
      </c>
      <c r="H1067" s="2" t="str">
        <f t="shared" si="100"/>
        <v>Hold</v>
      </c>
    </row>
    <row r="1068" spans="1:8" ht="13.5" x14ac:dyDescent="0.25">
      <c r="A1068" s="3">
        <f>TITRES_STAT!B1071</f>
        <v>43560</v>
      </c>
      <c r="B1068" s="17">
        <f>TITRES_STAT!D1071</f>
        <v>3.4489999999999998</v>
      </c>
      <c r="C1068" s="2">
        <f t="shared" si="96"/>
        <v>3.4442134914688274</v>
      </c>
      <c r="D1068" s="2">
        <f t="shared" si="98"/>
        <v>3.4935718780893472</v>
      </c>
      <c r="E1068" s="2">
        <f t="shared" si="97"/>
        <v>-4.9358386620519834E-2</v>
      </c>
      <c r="F1068" s="2">
        <f t="shared" si="101"/>
        <v>-4.6327332209878773E-3</v>
      </c>
      <c r="G1068" s="2">
        <f t="shared" si="99"/>
        <v>-4.4725653399531953E-2</v>
      </c>
      <c r="H1068" s="2" t="str">
        <f t="shared" si="100"/>
        <v>Hold</v>
      </c>
    </row>
    <row r="1069" spans="1:8" ht="13.5" x14ac:dyDescent="0.25">
      <c r="A1069" s="3">
        <f>TITRES_STAT!B1072</f>
        <v>43563</v>
      </c>
      <c r="B1069" s="17">
        <f>TITRES_STAT!D1072</f>
        <v>3.4834999999999998</v>
      </c>
      <c r="C1069" s="2">
        <f t="shared" si="96"/>
        <v>3.4343344927813155</v>
      </c>
      <c r="D1069" s="2">
        <f t="shared" si="98"/>
        <v>3.4928258130456915</v>
      </c>
      <c r="E1069" s="2">
        <f t="shared" si="97"/>
        <v>-5.8491320264375979E-2</v>
      </c>
      <c r="F1069" s="2">
        <f t="shared" si="101"/>
        <v>-1.5404450629665499E-2</v>
      </c>
      <c r="G1069" s="2">
        <f t="shared" si="99"/>
        <v>-4.3086869634710478E-2</v>
      </c>
      <c r="H1069" s="2" t="str">
        <f t="shared" si="100"/>
        <v>Hold</v>
      </c>
    </row>
    <row r="1070" spans="1:8" ht="13.5" x14ac:dyDescent="0.25">
      <c r="A1070" s="3">
        <f>TITRES_STAT!B1073</f>
        <v>43565</v>
      </c>
      <c r="B1070" s="17">
        <f>TITRES_STAT!D1073</f>
        <v>3.4489999999999998</v>
      </c>
      <c r="C1070" s="2">
        <f t="shared" si="96"/>
        <v>3.4355291861995747</v>
      </c>
      <c r="D1070" s="2">
        <f t="shared" si="98"/>
        <v>3.4895794565237885</v>
      </c>
      <c r="E1070" s="2">
        <f t="shared" si="97"/>
        <v>-5.4050270324213834E-2</v>
      </c>
      <c r="F1070" s="2">
        <f t="shared" si="101"/>
        <v>-2.313361456857517E-2</v>
      </c>
      <c r="G1070" s="2">
        <f t="shared" si="99"/>
        <v>-3.0916655755638664E-2</v>
      </c>
      <c r="H1070" s="2" t="str">
        <f t="shared" si="100"/>
        <v>Hold</v>
      </c>
    </row>
    <row r="1071" spans="1:8" ht="13.5" x14ac:dyDescent="0.25">
      <c r="A1071" s="3">
        <f>TITRES_STAT!B1074</f>
        <v>43566</v>
      </c>
      <c r="B1071" s="17">
        <f>TITRES_STAT!D1074</f>
        <v>3.4214000000000002</v>
      </c>
      <c r="C1071" s="2">
        <f t="shared" si="96"/>
        <v>3.4482170037073328</v>
      </c>
      <c r="D1071" s="2">
        <f t="shared" si="98"/>
        <v>3.4845291264109153</v>
      </c>
      <c r="E1071" s="2">
        <f t="shared" si="97"/>
        <v>-3.6312122703582528E-2</v>
      </c>
      <c r="F1071" s="2">
        <f t="shared" si="101"/>
        <v>-2.5769316195576642E-2</v>
      </c>
      <c r="G1071" s="2">
        <f t="shared" si="99"/>
        <v>-1.0542806508005886E-2</v>
      </c>
      <c r="H1071" s="2" t="str">
        <f t="shared" si="100"/>
        <v>Hold</v>
      </c>
    </row>
    <row r="1072" spans="1:8" ht="13.5" x14ac:dyDescent="0.25">
      <c r="A1072" s="3">
        <f>TITRES_STAT!B1075</f>
        <v>43567</v>
      </c>
      <c r="B1072" s="17">
        <f>TITRES_STAT!D1075</f>
        <v>3.4214000000000002</v>
      </c>
      <c r="C1072" s="2">
        <f t="shared" si="96"/>
        <v>3.4589528492908199</v>
      </c>
      <c r="D1072" s="2">
        <f t="shared" si="98"/>
        <v>3.4798528948249214</v>
      </c>
      <c r="E1072" s="2">
        <f t="shared" si="97"/>
        <v>-2.0900045534101519E-2</v>
      </c>
      <c r="F1072" s="2">
        <f t="shared" si="101"/>
        <v>-2.479546206328162E-2</v>
      </c>
      <c r="G1072" s="2">
        <f t="shared" si="99"/>
        <v>3.8954165291801013E-3</v>
      </c>
      <c r="H1072" s="2" t="str">
        <f t="shared" si="100"/>
        <v>Sell</v>
      </c>
    </row>
    <row r="1073" spans="1:8" ht="13.5" x14ac:dyDescent="0.25">
      <c r="A1073" s="3">
        <f>TITRES_STAT!B1076</f>
        <v>43570</v>
      </c>
      <c r="B1073" s="17">
        <f>TITRES_STAT!D1076</f>
        <v>3.4489999999999998</v>
      </c>
      <c r="C1073" s="2">
        <f t="shared" si="96"/>
        <v>3.4680370263230014</v>
      </c>
      <c r="D1073" s="2">
        <f t="shared" si="98"/>
        <v>3.4775674952082607</v>
      </c>
      <c r="E1073" s="2">
        <f t="shared" si="97"/>
        <v>-9.5304688852593245E-3</v>
      </c>
      <c r="F1073" s="2">
        <f t="shared" si="101"/>
        <v>-2.1742463427677161E-2</v>
      </c>
      <c r="G1073" s="2">
        <f t="shared" si="99"/>
        <v>1.2211994542417837E-2</v>
      </c>
      <c r="H1073" s="2" t="str">
        <f t="shared" si="100"/>
        <v>Sell</v>
      </c>
    </row>
    <row r="1074" spans="1:8" ht="13.5" x14ac:dyDescent="0.25">
      <c r="A1074" s="3">
        <f>TITRES_STAT!B1077</f>
        <v>43571</v>
      </c>
      <c r="B1074" s="17">
        <f>TITRES_STAT!D1077</f>
        <v>3.4489999999999998</v>
      </c>
      <c r="C1074" s="2">
        <f t="shared" si="96"/>
        <v>3.4704159453502319</v>
      </c>
      <c r="D1074" s="2">
        <f t="shared" si="98"/>
        <v>3.4754513844520933</v>
      </c>
      <c r="E1074" s="2">
        <f t="shared" si="97"/>
        <v>-5.0354391018614386E-3</v>
      </c>
      <c r="F1074" s="2">
        <f t="shared" si="101"/>
        <v>-1.8401058562514016E-2</v>
      </c>
      <c r="G1074" s="2">
        <f t="shared" si="99"/>
        <v>1.3365619460652577E-2</v>
      </c>
      <c r="H1074" s="2" t="str">
        <f t="shared" si="100"/>
        <v>Sell</v>
      </c>
    </row>
    <row r="1075" spans="1:8" ht="13.5" x14ac:dyDescent="0.25">
      <c r="A1075" s="3">
        <f>TITRES_STAT!B1078</f>
        <v>43572</v>
      </c>
      <c r="B1075" s="17">
        <f>TITRES_STAT!D1078</f>
        <v>3.4834999999999998</v>
      </c>
      <c r="C1075" s="2">
        <f t="shared" si="96"/>
        <v>3.4766750306809655</v>
      </c>
      <c r="D1075" s="2">
        <f t="shared" si="98"/>
        <v>3.4760475781963827</v>
      </c>
      <c r="E1075" s="2">
        <f t="shared" si="97"/>
        <v>6.2745248458284664E-4</v>
      </c>
      <c r="F1075" s="2">
        <f t="shared" si="101"/>
        <v>-1.4595356353094644E-2</v>
      </c>
      <c r="G1075" s="2">
        <f t="shared" si="99"/>
        <v>1.5222808837677491E-2</v>
      </c>
      <c r="H1075" s="2" t="str">
        <f t="shared" si="100"/>
        <v>Sell</v>
      </c>
    </row>
    <row r="1076" spans="1:8" ht="13.5" x14ac:dyDescent="0.25">
      <c r="A1076" s="3">
        <f>TITRES_STAT!B1079</f>
        <v>43573</v>
      </c>
      <c r="B1076" s="17">
        <f>TITRES_STAT!D1079</f>
        <v>3.4489999999999998</v>
      </c>
      <c r="C1076" s="2">
        <f t="shared" si="96"/>
        <v>3.4830327182685092</v>
      </c>
      <c r="D1076" s="2">
        <f t="shared" si="98"/>
        <v>3.4740440538855393</v>
      </c>
      <c r="E1076" s="2">
        <f t="shared" si="97"/>
        <v>8.9886643829699686E-3</v>
      </c>
      <c r="F1076" s="2">
        <f t="shared" si="101"/>
        <v>-9.8785522058817219E-3</v>
      </c>
      <c r="G1076" s="2">
        <f t="shared" si="99"/>
        <v>1.8867216588851689E-2</v>
      </c>
      <c r="H1076" s="2" t="str">
        <f t="shared" si="100"/>
        <v>Sell</v>
      </c>
    </row>
    <row r="1077" spans="1:8" ht="13.5" x14ac:dyDescent="0.25">
      <c r="A1077" s="3">
        <f>TITRES_STAT!B1080</f>
        <v>43574</v>
      </c>
      <c r="B1077" s="17">
        <f>TITRES_STAT!D1080</f>
        <v>3.4489999999999998</v>
      </c>
      <c r="C1077" s="2">
        <f t="shared" si="96"/>
        <v>3.4831046077656618</v>
      </c>
      <c r="D1077" s="2">
        <f t="shared" si="98"/>
        <v>3.4721889387829066</v>
      </c>
      <c r="E1077" s="2">
        <f t="shared" si="97"/>
        <v>1.09156689827552E-2</v>
      </c>
      <c r="F1077" s="2">
        <f t="shared" si="101"/>
        <v>-5.7197079681543372E-3</v>
      </c>
      <c r="G1077" s="2">
        <f t="shared" si="99"/>
        <v>1.6635376950909539E-2</v>
      </c>
      <c r="H1077" s="2" t="str">
        <f t="shared" si="100"/>
        <v>Sell</v>
      </c>
    </row>
    <row r="1078" spans="1:8" ht="13.5" x14ac:dyDescent="0.25">
      <c r="A1078" s="3">
        <f>TITRES_STAT!B1081</f>
        <v>43577</v>
      </c>
      <c r="B1078" s="17">
        <f>TITRES_STAT!D1081</f>
        <v>3.4489999999999998</v>
      </c>
      <c r="C1078" s="2">
        <f t="shared" si="96"/>
        <v>3.477857745032483</v>
      </c>
      <c r="D1078" s="2">
        <f t="shared" si="98"/>
        <v>3.4704712396138024</v>
      </c>
      <c r="E1078" s="2">
        <f t="shared" si="97"/>
        <v>7.3865054186805779E-3</v>
      </c>
      <c r="F1078" s="2">
        <f t="shared" si="101"/>
        <v>-3.0984652907873542E-3</v>
      </c>
      <c r="G1078" s="2">
        <f t="shared" si="99"/>
        <v>1.0484970709467932E-2</v>
      </c>
      <c r="H1078" s="2" t="str">
        <f t="shared" si="100"/>
        <v>Sell</v>
      </c>
    </row>
    <row r="1079" spans="1:8" ht="13.5" x14ac:dyDescent="0.25">
      <c r="A1079" s="3">
        <f>TITRES_STAT!B1082</f>
        <v>43578</v>
      </c>
      <c r="B1079" s="17">
        <f>TITRES_STAT!D1082</f>
        <v>3.4214000000000002</v>
      </c>
      <c r="C1079" s="2">
        <f t="shared" si="96"/>
        <v>3.4787257842582546</v>
      </c>
      <c r="D1079" s="2">
        <f t="shared" si="98"/>
        <v>3.4668363329757428</v>
      </c>
      <c r="E1079" s="2">
        <f t="shared" si="97"/>
        <v>1.1889451282511843E-2</v>
      </c>
      <c r="F1079" s="2">
        <f t="shared" si="101"/>
        <v>-1.008819761275149E-4</v>
      </c>
      <c r="G1079" s="2">
        <f t="shared" si="99"/>
        <v>1.1990333258639357E-2</v>
      </c>
      <c r="H1079" s="2" t="str">
        <f t="shared" si="100"/>
        <v>Sell</v>
      </c>
    </row>
    <row r="1080" spans="1:8" ht="13.5" x14ac:dyDescent="0.25">
      <c r="A1080" s="3">
        <f>TITRES_STAT!B1083</f>
        <v>43579</v>
      </c>
      <c r="B1080" s="17">
        <f>TITRES_STAT!D1083</f>
        <v>3.4214000000000002</v>
      </c>
      <c r="C1080" s="2">
        <f t="shared" si="96"/>
        <v>3.4741525866800615</v>
      </c>
      <c r="D1080" s="2">
        <f t="shared" si="98"/>
        <v>3.4634706786812433</v>
      </c>
      <c r="E1080" s="2">
        <f t="shared" si="97"/>
        <v>1.0681907998818296E-2</v>
      </c>
      <c r="F1080" s="2">
        <f t="shared" si="101"/>
        <v>2.0556760188616477E-3</v>
      </c>
      <c r="G1080" s="2">
        <f t="shared" si="99"/>
        <v>8.6262319799566486E-3</v>
      </c>
      <c r="H1080" s="2" t="str">
        <f t="shared" si="100"/>
        <v>Sell</v>
      </c>
    </row>
    <row r="1081" spans="1:8" ht="13.5" x14ac:dyDescent="0.25">
      <c r="A1081" s="3">
        <f>TITRES_STAT!B1084</f>
        <v>43580</v>
      </c>
      <c r="B1081" s="17">
        <f>TITRES_STAT!D1084</f>
        <v>3.3938000000000001</v>
      </c>
      <c r="C1081" s="2">
        <f t="shared" si="96"/>
        <v>3.466036804113898</v>
      </c>
      <c r="D1081" s="2">
        <f t="shared" si="98"/>
        <v>3.4583098876678182</v>
      </c>
      <c r="E1081" s="2">
        <f t="shared" si="97"/>
        <v>7.7269164460798123E-3</v>
      </c>
      <c r="F1081" s="2">
        <f t="shared" si="101"/>
        <v>3.1899241043052808E-3</v>
      </c>
      <c r="G1081" s="2">
        <f t="shared" si="99"/>
        <v>4.5369923417745315E-3</v>
      </c>
      <c r="H1081" s="2" t="str">
        <f t="shared" si="100"/>
        <v>Sell</v>
      </c>
    </row>
    <row r="1082" spans="1:8" ht="13.5" x14ac:dyDescent="0.25">
      <c r="A1082" s="3">
        <f>TITRES_STAT!B1085</f>
        <v>43581</v>
      </c>
      <c r="B1082" s="17">
        <f>TITRES_STAT!D1085</f>
        <v>3.4007000000000001</v>
      </c>
      <c r="C1082" s="2">
        <f t="shared" si="96"/>
        <v>3.4591696034809907</v>
      </c>
      <c r="D1082" s="2">
        <f t="shared" si="98"/>
        <v>3.454042488581313</v>
      </c>
      <c r="E1082" s="2">
        <f t="shared" si="97"/>
        <v>5.1271148996776539E-3</v>
      </c>
      <c r="F1082" s="2">
        <f t="shared" si="101"/>
        <v>3.5773622633797552E-3</v>
      </c>
      <c r="G1082" s="2">
        <f t="shared" si="99"/>
        <v>1.5497526362978986E-3</v>
      </c>
      <c r="H1082" s="2" t="str">
        <f t="shared" si="100"/>
        <v>Sell</v>
      </c>
    </row>
    <row r="1083" spans="1:8" ht="13.5" x14ac:dyDescent="0.25">
      <c r="A1083" s="3">
        <f>TITRES_STAT!B1086</f>
        <v>43584</v>
      </c>
      <c r="B1083" s="17">
        <f>TITRES_STAT!D1086</f>
        <v>3.3731</v>
      </c>
      <c r="C1083" s="2">
        <f t="shared" si="96"/>
        <v>3.4576050490992998</v>
      </c>
      <c r="D1083" s="2">
        <f t="shared" si="98"/>
        <v>3.448046748686401</v>
      </c>
      <c r="E1083" s="2">
        <f t="shared" si="97"/>
        <v>9.5583004128987348E-3</v>
      </c>
      <c r="F1083" s="2">
        <f t="shared" si="101"/>
        <v>4.7735498932835515E-3</v>
      </c>
      <c r="G1083" s="2">
        <f t="shared" si="99"/>
        <v>4.7847505196151833E-3</v>
      </c>
      <c r="H1083" s="2" t="str">
        <f t="shared" si="100"/>
        <v>Sell</v>
      </c>
    </row>
    <row r="1084" spans="1:8" ht="13.5" x14ac:dyDescent="0.25">
      <c r="A1084" s="3">
        <f>TITRES_STAT!B1087</f>
        <v>43585</v>
      </c>
      <c r="B1084" s="17">
        <f>TITRES_STAT!D1087</f>
        <v>3.38</v>
      </c>
      <c r="C1084" s="2">
        <f t="shared" si="96"/>
        <v>3.456281195391715</v>
      </c>
      <c r="D1084" s="2">
        <f t="shared" si="98"/>
        <v>3.4430062487837043</v>
      </c>
      <c r="E1084" s="2">
        <f t="shared" si="97"/>
        <v>1.3274946608010652E-2</v>
      </c>
      <c r="F1084" s="2">
        <f t="shared" si="101"/>
        <v>6.4738292362289717E-3</v>
      </c>
      <c r="G1084" s="2">
        <f t="shared" si="99"/>
        <v>6.8011173717816798E-3</v>
      </c>
      <c r="H1084" s="2" t="str">
        <f t="shared" si="100"/>
        <v>Sell</v>
      </c>
    </row>
    <row r="1085" spans="1:8" ht="13.5" x14ac:dyDescent="0.25">
      <c r="A1085" s="3">
        <f>TITRES_STAT!B1088</f>
        <v>43587</v>
      </c>
      <c r="B1085" s="17">
        <f>TITRES_STAT!D1088</f>
        <v>3.4076</v>
      </c>
      <c r="C1085" s="2">
        <f t="shared" si="96"/>
        <v>3.4604687037929898</v>
      </c>
      <c r="D1085" s="2">
        <f t="shared" si="98"/>
        <v>3.4403835636886151</v>
      </c>
      <c r="E1085" s="2">
        <f t="shared" si="97"/>
        <v>2.0085140104374677E-2</v>
      </c>
      <c r="F1085" s="2">
        <f t="shared" si="101"/>
        <v>9.1960914098581127E-3</v>
      </c>
      <c r="G1085" s="2">
        <f t="shared" si="99"/>
        <v>1.0889048694516564E-2</v>
      </c>
      <c r="H1085" s="2" t="str">
        <f t="shared" si="100"/>
        <v>Sell</v>
      </c>
    </row>
    <row r="1086" spans="1:8" ht="13.5" x14ac:dyDescent="0.25">
      <c r="A1086" s="3">
        <f>TITRES_STAT!B1089</f>
        <v>43588</v>
      </c>
      <c r="B1086" s="17">
        <f>TITRES_STAT!D1089</f>
        <v>3.3593000000000002</v>
      </c>
      <c r="C1086" s="2">
        <f t="shared" si="96"/>
        <v>3.4587042878248373</v>
      </c>
      <c r="D1086" s="2">
        <f t="shared" si="98"/>
        <v>3.4343773737857548</v>
      </c>
      <c r="E1086" s="2">
        <f t="shared" si="97"/>
        <v>2.4326914039082492E-2</v>
      </c>
      <c r="F1086" s="2">
        <f t="shared" si="101"/>
        <v>1.2222255935702989E-2</v>
      </c>
      <c r="G1086" s="2">
        <f t="shared" si="99"/>
        <v>1.2104658103379504E-2</v>
      </c>
      <c r="H1086" s="2" t="str">
        <f t="shared" si="100"/>
        <v>Sell</v>
      </c>
    </row>
    <row r="1087" spans="1:8" ht="13.5" x14ac:dyDescent="0.25">
      <c r="A1087" s="3">
        <f>TITRES_STAT!B1090</f>
        <v>43591</v>
      </c>
      <c r="B1087" s="17">
        <f>TITRES_STAT!D1090</f>
        <v>3.4144999999999999</v>
      </c>
      <c r="C1087" s="2">
        <f t="shared" si="96"/>
        <v>3.4572113204671697</v>
      </c>
      <c r="D1087" s="2">
        <f t="shared" si="98"/>
        <v>3.4329049757275509</v>
      </c>
      <c r="E1087" s="2">
        <f t="shared" si="97"/>
        <v>2.430634473961879E-2</v>
      </c>
      <c r="F1087" s="2">
        <f t="shared" si="101"/>
        <v>1.4639073696486151E-2</v>
      </c>
      <c r="G1087" s="2">
        <f t="shared" si="99"/>
        <v>9.6672710431326397E-3</v>
      </c>
      <c r="H1087" s="2" t="str">
        <f t="shared" si="100"/>
        <v>Sell</v>
      </c>
    </row>
    <row r="1088" spans="1:8" ht="13.5" x14ac:dyDescent="0.25">
      <c r="A1088" s="3">
        <f>TITRES_STAT!B1091</f>
        <v>43592</v>
      </c>
      <c r="B1088" s="17">
        <f>TITRES_STAT!D1091</f>
        <v>3.4144999999999999</v>
      </c>
      <c r="C1088" s="2">
        <f t="shared" si="96"/>
        <v>3.4559480403952971</v>
      </c>
      <c r="D1088" s="2">
        <f t="shared" si="98"/>
        <v>3.4315416441921767</v>
      </c>
      <c r="E1088" s="2">
        <f t="shared" si="97"/>
        <v>2.4406396203120462E-2</v>
      </c>
      <c r="F1088" s="2">
        <f t="shared" si="101"/>
        <v>1.6592538197813013E-2</v>
      </c>
      <c r="G1088" s="2">
        <f t="shared" si="99"/>
        <v>7.8138580053074488E-3</v>
      </c>
      <c r="H1088" s="2" t="str">
        <f t="shared" si="100"/>
        <v>Sell</v>
      </c>
    </row>
    <row r="1089" spans="1:8" ht="13.5" x14ac:dyDescent="0.25">
      <c r="A1089" s="3">
        <f>TITRES_STAT!B1092</f>
        <v>43593</v>
      </c>
      <c r="B1089" s="17">
        <f>TITRES_STAT!D1092</f>
        <v>3.4144999999999999</v>
      </c>
      <c r="C1089" s="2">
        <f t="shared" si="96"/>
        <v>3.4506329572575591</v>
      </c>
      <c r="D1089" s="2">
        <f t="shared" si="98"/>
        <v>3.4302793001779412</v>
      </c>
      <c r="E1089" s="2">
        <f t="shared" si="97"/>
        <v>2.0353657079617893E-2</v>
      </c>
      <c r="F1089" s="2">
        <f t="shared" si="101"/>
        <v>1.7344761974173988E-2</v>
      </c>
      <c r="G1089" s="2">
        <f t="shared" si="99"/>
        <v>3.0088951054439046E-3</v>
      </c>
      <c r="H1089" s="2" t="str">
        <f t="shared" si="100"/>
        <v>Sell</v>
      </c>
    </row>
    <row r="1090" spans="1:8" ht="13.5" x14ac:dyDescent="0.25">
      <c r="A1090" s="3">
        <f>TITRES_STAT!B1093</f>
        <v>43594</v>
      </c>
      <c r="B1090" s="17">
        <f>TITRES_STAT!D1093</f>
        <v>3.4076</v>
      </c>
      <c r="C1090" s="2">
        <f t="shared" si="96"/>
        <v>3.4461355792179345</v>
      </c>
      <c r="D1090" s="2">
        <f t="shared" si="98"/>
        <v>3.428599352016612</v>
      </c>
      <c r="E1090" s="2">
        <f t="shared" si="97"/>
        <v>1.7536227201322419E-2</v>
      </c>
      <c r="F1090" s="2">
        <f t="shared" si="101"/>
        <v>1.7383055019603674E-2</v>
      </c>
      <c r="G1090" s="2">
        <f t="shared" si="99"/>
        <v>1.5317218171874425E-4</v>
      </c>
      <c r="H1090" s="2" t="str">
        <f t="shared" si="100"/>
        <v>Sell</v>
      </c>
    </row>
    <row r="1091" spans="1:8" ht="13.5" x14ac:dyDescent="0.25">
      <c r="A1091" s="3">
        <f>TITRES_STAT!B1094</f>
        <v>43595</v>
      </c>
      <c r="B1091" s="17">
        <f>TITRES_STAT!D1094</f>
        <v>3.38</v>
      </c>
      <c r="C1091" s="2">
        <f t="shared" si="96"/>
        <v>3.4380839516459445</v>
      </c>
      <c r="D1091" s="2">
        <f t="shared" si="98"/>
        <v>3.4249994000153814</v>
      </c>
      <c r="E1091" s="2">
        <f t="shared" si="97"/>
        <v>1.3084551630563102E-2</v>
      </c>
      <c r="F1091" s="2">
        <f t="shared" si="101"/>
        <v>1.6523354341795561E-2</v>
      </c>
      <c r="G1091" s="2">
        <f t="shared" si="99"/>
        <v>-3.4388027112324596E-3</v>
      </c>
      <c r="H1091" s="2" t="str">
        <f t="shared" si="100"/>
        <v>Hold</v>
      </c>
    </row>
    <row r="1092" spans="1:8" ht="13.5" x14ac:dyDescent="0.25">
      <c r="A1092" s="3">
        <f>TITRES_STAT!B1095</f>
        <v>43598</v>
      </c>
      <c r="B1092" s="17">
        <f>TITRES_STAT!D1095</f>
        <v>3.4076</v>
      </c>
      <c r="C1092" s="2">
        <f t="shared" si="96"/>
        <v>3.4323325744696453</v>
      </c>
      <c r="D1092" s="2">
        <f t="shared" si="98"/>
        <v>3.4237105555697975</v>
      </c>
      <c r="E1092" s="2">
        <f t="shared" si="97"/>
        <v>8.6220188998478164E-3</v>
      </c>
      <c r="F1092" s="2">
        <f t="shared" si="101"/>
        <v>1.4943087253406014E-2</v>
      </c>
      <c r="G1092" s="2">
        <f t="shared" si="99"/>
        <v>-6.3210683535581975E-3</v>
      </c>
      <c r="H1092" s="2" t="str">
        <f t="shared" si="100"/>
        <v>Hold</v>
      </c>
    </row>
    <row r="1093" spans="1:8" ht="13.5" x14ac:dyDescent="0.25">
      <c r="A1093" s="3">
        <f>TITRES_STAT!B1096</f>
        <v>43599</v>
      </c>
      <c r="B1093" s="17">
        <f>TITRES_STAT!D1096</f>
        <v>3.4007000000000001</v>
      </c>
      <c r="C1093" s="2">
        <f t="shared" si="96"/>
        <v>3.4232198707050845</v>
      </c>
      <c r="D1093" s="2">
        <f t="shared" si="98"/>
        <v>3.4220060699720349</v>
      </c>
      <c r="E1093" s="2">
        <f t="shared" si="97"/>
        <v>1.2138007330495526E-3</v>
      </c>
      <c r="F1093" s="2">
        <f t="shared" si="101"/>
        <v>1.2197229949334722E-2</v>
      </c>
      <c r="G1093" s="2">
        <f t="shared" si="99"/>
        <v>-1.098342921628517E-2</v>
      </c>
      <c r="H1093" s="2" t="str">
        <f t="shared" si="100"/>
        <v>Hold</v>
      </c>
    </row>
    <row r="1094" spans="1:8" ht="13.5" x14ac:dyDescent="0.25">
      <c r="A1094" s="3">
        <f>TITRES_STAT!B1097</f>
        <v>43600</v>
      </c>
      <c r="B1094" s="17">
        <f>TITRES_STAT!D1097</f>
        <v>3.3454999999999999</v>
      </c>
      <c r="C1094" s="2">
        <f t="shared" si="96"/>
        <v>3.4165706598273791</v>
      </c>
      <c r="D1094" s="2">
        <f t="shared" si="98"/>
        <v>3.4163389536778102</v>
      </c>
      <c r="E1094" s="2">
        <f t="shared" si="97"/>
        <v>2.31706149568911E-4</v>
      </c>
      <c r="F1094" s="2">
        <f t="shared" si="101"/>
        <v>9.8041251893815611E-3</v>
      </c>
      <c r="G1094" s="2">
        <f t="shared" si="99"/>
        <v>-9.5724190398126501E-3</v>
      </c>
      <c r="H1094" s="2" t="str">
        <f t="shared" si="100"/>
        <v>Hold</v>
      </c>
    </row>
    <row r="1095" spans="1:8" ht="13.5" x14ac:dyDescent="0.25">
      <c r="A1095" s="3">
        <f>TITRES_STAT!B1098</f>
        <v>43601</v>
      </c>
      <c r="B1095" s="17">
        <f>TITRES_STAT!D1098</f>
        <v>3.3386</v>
      </c>
      <c r="C1095" s="2">
        <f t="shared" si="96"/>
        <v>3.4151905583154747</v>
      </c>
      <c r="D1095" s="2">
        <f t="shared" si="98"/>
        <v>3.4105805126646391</v>
      </c>
      <c r="E1095" s="2">
        <f t="shared" si="97"/>
        <v>4.6100456508355592E-3</v>
      </c>
      <c r="F1095" s="2">
        <f t="shared" si="101"/>
        <v>8.7653092816723597E-3</v>
      </c>
      <c r="G1095" s="2">
        <f t="shared" si="99"/>
        <v>-4.1552636308368005E-3</v>
      </c>
      <c r="H1095" s="2" t="str">
        <f t="shared" si="100"/>
        <v>Hold</v>
      </c>
    </row>
    <row r="1096" spans="1:8" ht="13.5" x14ac:dyDescent="0.25">
      <c r="A1096" s="3">
        <f>TITRES_STAT!B1099</f>
        <v>43602</v>
      </c>
      <c r="B1096" s="17">
        <f>TITRES_STAT!D1099</f>
        <v>3.38</v>
      </c>
      <c r="C1096" s="2">
        <f t="shared" si="96"/>
        <v>3.4065920108823247</v>
      </c>
      <c r="D1096" s="2">
        <f t="shared" si="98"/>
        <v>3.4083152895042952</v>
      </c>
      <c r="E1096" s="2">
        <f t="shared" si="97"/>
        <v>-1.7232786219705254E-3</v>
      </c>
      <c r="F1096" s="2">
        <f t="shared" si="101"/>
        <v>6.6675917009437835E-3</v>
      </c>
      <c r="G1096" s="2">
        <f t="shared" si="99"/>
        <v>-8.3908703229143081E-3</v>
      </c>
      <c r="H1096" s="2" t="str">
        <f t="shared" si="100"/>
        <v>Hold</v>
      </c>
    </row>
    <row r="1097" spans="1:8" ht="13.5" x14ac:dyDescent="0.25">
      <c r="A1097" s="3">
        <f>TITRES_STAT!B1100</f>
        <v>43605</v>
      </c>
      <c r="B1097" s="17">
        <f>TITRES_STAT!D1100</f>
        <v>3.38</v>
      </c>
      <c r="C1097" s="2">
        <f t="shared" si="96"/>
        <v>3.4078086245927364</v>
      </c>
      <c r="D1097" s="2">
        <f t="shared" si="98"/>
        <v>3.4062178606521254</v>
      </c>
      <c r="E1097" s="2">
        <f t="shared" si="97"/>
        <v>1.590763940610973E-3</v>
      </c>
      <c r="F1097" s="2">
        <f t="shared" si="101"/>
        <v>5.652226148877222E-3</v>
      </c>
      <c r="G1097" s="2">
        <f t="shared" si="99"/>
        <v>-4.0614622082662489E-3</v>
      </c>
      <c r="H1097" s="2" t="str">
        <f t="shared" si="100"/>
        <v>Hold</v>
      </c>
    </row>
    <row r="1098" spans="1:8" ht="13.5" x14ac:dyDescent="0.25">
      <c r="A1098" s="3">
        <f>TITRES_STAT!B1101</f>
        <v>43606</v>
      </c>
      <c r="B1098" s="17">
        <f>TITRES_STAT!D1101</f>
        <v>3.38</v>
      </c>
      <c r="C1098" s="2">
        <f t="shared" si="96"/>
        <v>3.4088380669630847</v>
      </c>
      <c r="D1098" s="2">
        <f t="shared" si="98"/>
        <v>3.4042757969001158</v>
      </c>
      <c r="E1098" s="2">
        <f t="shared" si="97"/>
        <v>4.5622700629688318E-3</v>
      </c>
      <c r="F1098" s="2">
        <f t="shared" si="101"/>
        <v>5.4342349316955441E-3</v>
      </c>
      <c r="G1098" s="2">
        <f t="shared" si="99"/>
        <v>-8.7196486872671234E-4</v>
      </c>
      <c r="H1098" s="2" t="str">
        <f t="shared" si="100"/>
        <v>Hold</v>
      </c>
    </row>
    <row r="1099" spans="1:8" ht="13.5" x14ac:dyDescent="0.25">
      <c r="A1099" s="3">
        <f>TITRES_STAT!B1102</f>
        <v>43607</v>
      </c>
      <c r="B1099" s="17">
        <f>TITRES_STAT!D1102</f>
        <v>3.38</v>
      </c>
      <c r="C1099" s="2">
        <f t="shared" si="96"/>
        <v>3.4097091335841485</v>
      </c>
      <c r="D1099" s="2">
        <f t="shared" si="98"/>
        <v>3.4024775897223298</v>
      </c>
      <c r="E1099" s="2">
        <f t="shared" si="97"/>
        <v>7.2315438618186789E-3</v>
      </c>
      <c r="F1099" s="2">
        <f t="shared" si="101"/>
        <v>5.7936967177201716E-3</v>
      </c>
      <c r="G1099" s="2">
        <f t="shared" si="99"/>
        <v>1.4378471440985073E-3</v>
      </c>
      <c r="H1099" s="2" t="str">
        <f t="shared" si="100"/>
        <v>Sell</v>
      </c>
    </row>
    <row r="1100" spans="1:8" ht="13.5" x14ac:dyDescent="0.25">
      <c r="A1100" s="3">
        <f>TITRES_STAT!B1103</f>
        <v>43608</v>
      </c>
      <c r="B1100" s="17">
        <f>TITRES_STAT!D1103</f>
        <v>3.4007000000000001</v>
      </c>
      <c r="C1100" s="2">
        <f t="shared" si="96"/>
        <v>3.4093846514942796</v>
      </c>
      <c r="D1100" s="2">
        <f t="shared" si="98"/>
        <v>3.4023459164095646</v>
      </c>
      <c r="E1100" s="2">
        <f t="shared" si="97"/>
        <v>7.0387350847149754E-3</v>
      </c>
      <c r="F1100" s="2">
        <f t="shared" si="101"/>
        <v>6.042704391119133E-3</v>
      </c>
      <c r="G1100" s="2">
        <f t="shared" si="99"/>
        <v>9.960306935958424E-4</v>
      </c>
      <c r="H1100" s="2" t="str">
        <f t="shared" si="100"/>
        <v>Sell</v>
      </c>
    </row>
    <row r="1101" spans="1:8" ht="13.5" x14ac:dyDescent="0.25">
      <c r="A1101" s="3">
        <f>TITRES_STAT!B1104</f>
        <v>43609</v>
      </c>
      <c r="B1101" s="17">
        <f>TITRES_STAT!D1104</f>
        <v>3.4144999999999999</v>
      </c>
      <c r="C1101" s="2">
        <f t="shared" si="96"/>
        <v>3.4048639358797752</v>
      </c>
      <c r="D1101" s="2">
        <f t="shared" si="98"/>
        <v>3.403246218897745</v>
      </c>
      <c r="E1101" s="2">
        <f t="shared" si="97"/>
        <v>1.6177169820301707E-3</v>
      </c>
      <c r="F1101" s="2">
        <f t="shared" si="101"/>
        <v>5.1577069093013406E-3</v>
      </c>
      <c r="G1101" s="2">
        <f t="shared" si="99"/>
        <v>-3.5399899272711699E-3</v>
      </c>
      <c r="H1101" s="2" t="str">
        <f t="shared" si="100"/>
        <v>Hold</v>
      </c>
    </row>
    <row r="1102" spans="1:8" ht="13.5" x14ac:dyDescent="0.25">
      <c r="A1102" s="3">
        <f>TITRES_STAT!B1105</f>
        <v>43612</v>
      </c>
      <c r="B1102" s="17">
        <f>TITRES_STAT!D1105</f>
        <v>3.38</v>
      </c>
      <c r="C1102" s="2">
        <f t="shared" si="96"/>
        <v>3.4052848688213482</v>
      </c>
      <c r="D1102" s="2">
        <f t="shared" si="98"/>
        <v>3.4015242767571712</v>
      </c>
      <c r="E1102" s="2">
        <f t="shared" si="97"/>
        <v>3.7605920641770041E-3</v>
      </c>
      <c r="F1102" s="2">
        <f t="shared" si="101"/>
        <v>4.8782839402764736E-3</v>
      </c>
      <c r="G1102" s="2">
        <f t="shared" si="99"/>
        <v>-1.1176918760994695E-3</v>
      </c>
      <c r="H1102" s="2" t="str">
        <f t="shared" si="100"/>
        <v>Hold</v>
      </c>
    </row>
    <row r="1103" spans="1:8" ht="13.5" x14ac:dyDescent="0.25">
      <c r="A1103" s="3">
        <f>TITRES_STAT!B1106</f>
        <v>43613</v>
      </c>
      <c r="B1103" s="17">
        <f>TITRES_STAT!D1106</f>
        <v>3.4007000000000001</v>
      </c>
      <c r="C1103" s="2">
        <f t="shared" ref="C1103:C1166" si="102">$C$4*B1093+C1102*(1-$C$4)</f>
        <v>3.4045795043872946</v>
      </c>
      <c r="D1103" s="2">
        <f t="shared" si="98"/>
        <v>3.401463219219603</v>
      </c>
      <c r="E1103" s="2">
        <f t="shared" si="97"/>
        <v>3.1162851676915793E-3</v>
      </c>
      <c r="F1103" s="2">
        <f t="shared" si="101"/>
        <v>4.5258841857594946E-3</v>
      </c>
      <c r="G1103" s="2">
        <f t="shared" si="99"/>
        <v>-1.4095990180679153E-3</v>
      </c>
      <c r="H1103" s="2" t="str">
        <f t="shared" si="100"/>
        <v>Hold</v>
      </c>
    </row>
    <row r="1104" spans="1:8" ht="13.5" x14ac:dyDescent="0.25">
      <c r="A1104" s="3">
        <f>TITRES_STAT!B1107</f>
        <v>43614</v>
      </c>
      <c r="B1104" s="17">
        <f>TITRES_STAT!D1107</f>
        <v>3.4144999999999999</v>
      </c>
      <c r="C1104" s="2">
        <f t="shared" si="102"/>
        <v>3.3954903498661726</v>
      </c>
      <c r="D1104" s="2">
        <f t="shared" si="98"/>
        <v>3.4024289066848179</v>
      </c>
      <c r="E1104" s="2">
        <f t="shared" si="97"/>
        <v>-6.9385568186453028E-3</v>
      </c>
      <c r="F1104" s="2">
        <f t="shared" si="101"/>
        <v>2.2329959848785353E-3</v>
      </c>
      <c r="G1104" s="2">
        <f t="shared" si="99"/>
        <v>-9.1715528035238372E-3</v>
      </c>
      <c r="H1104" s="2" t="str">
        <f t="shared" si="100"/>
        <v>Hold</v>
      </c>
    </row>
    <row r="1105" spans="1:8" ht="13.5" x14ac:dyDescent="0.25">
      <c r="A1105" s="3">
        <f>TITRES_STAT!B1108</f>
        <v>43615</v>
      </c>
      <c r="B1105" s="17">
        <f>TITRES_STAT!D1108</f>
        <v>3.4144999999999999</v>
      </c>
      <c r="C1105" s="2">
        <f t="shared" si="102"/>
        <v>3.3867379883482998</v>
      </c>
      <c r="D1105" s="2">
        <f t="shared" si="98"/>
        <v>3.4033230617452017</v>
      </c>
      <c r="E1105" s="2">
        <f t="shared" si="97"/>
        <v>-1.6585073396901961E-2</v>
      </c>
      <c r="F1105" s="2">
        <f t="shared" si="101"/>
        <v>-1.530617891477564E-3</v>
      </c>
      <c r="G1105" s="2">
        <f t="shared" si="99"/>
        <v>-1.5054455505424398E-2</v>
      </c>
      <c r="H1105" s="2" t="str">
        <f t="shared" si="100"/>
        <v>Hold</v>
      </c>
    </row>
    <row r="1106" spans="1:8" ht="13.5" x14ac:dyDescent="0.25">
      <c r="A1106" s="3">
        <f>TITRES_STAT!B1109</f>
        <v>43616</v>
      </c>
      <c r="B1106" s="17">
        <f>TITRES_STAT!D1109</f>
        <v>3.4352</v>
      </c>
      <c r="C1106" s="2">
        <f t="shared" si="102"/>
        <v>3.3857013747562537</v>
      </c>
      <c r="D1106" s="2">
        <f t="shared" si="98"/>
        <v>3.4056843164307424</v>
      </c>
      <c r="E1106" s="2">
        <f t="shared" si="97"/>
        <v>-1.9982941674488774E-2</v>
      </c>
      <c r="F1106" s="2">
        <f t="shared" si="101"/>
        <v>-5.2210826480798061E-3</v>
      </c>
      <c r="G1106" s="2">
        <f t="shared" si="99"/>
        <v>-1.4761859026408967E-2</v>
      </c>
      <c r="H1106" s="2" t="str">
        <f t="shared" si="100"/>
        <v>Hold</v>
      </c>
    </row>
    <row r="1107" spans="1:8" ht="13.5" x14ac:dyDescent="0.25">
      <c r="A1107" s="3">
        <f>TITRES_STAT!B1110</f>
        <v>43619</v>
      </c>
      <c r="B1107" s="17">
        <f>TITRES_STAT!D1110</f>
        <v>3.4352</v>
      </c>
      <c r="C1107" s="2">
        <f t="shared" si="102"/>
        <v>3.3848242401783684</v>
      </c>
      <c r="D1107" s="2">
        <f t="shared" si="98"/>
        <v>3.4078706633617983</v>
      </c>
      <c r="E1107" s="2">
        <f t="shared" si="97"/>
        <v>-2.3046423183429976E-2</v>
      </c>
      <c r="F1107" s="2">
        <f t="shared" si="101"/>
        <v>-8.7861507551498415E-3</v>
      </c>
      <c r="G1107" s="2">
        <f t="shared" si="99"/>
        <v>-1.4260272428280134E-2</v>
      </c>
      <c r="H1107" s="2" t="str">
        <f t="shared" si="100"/>
        <v>Hold</v>
      </c>
    </row>
    <row r="1108" spans="1:8" ht="13.5" x14ac:dyDescent="0.25">
      <c r="A1108" s="3">
        <f>TITRES_STAT!B1111</f>
        <v>43623</v>
      </c>
      <c r="B1108" s="17">
        <f>TITRES_STAT!D1111</f>
        <v>3.4283000000000001</v>
      </c>
      <c r="C1108" s="2">
        <f t="shared" si="102"/>
        <v>3.3840820493816963</v>
      </c>
      <c r="D1108" s="2">
        <f t="shared" si="98"/>
        <v>3.4093839475572207</v>
      </c>
      <c r="E1108" s="2">
        <f t="shared" si="97"/>
        <v>-2.5301898175524418E-2</v>
      </c>
      <c r="F1108" s="2">
        <f t="shared" si="101"/>
        <v>-1.2089300239224757E-2</v>
      </c>
      <c r="G1108" s="2">
        <f t="shared" si="99"/>
        <v>-1.3212597936299661E-2</v>
      </c>
      <c r="H1108" s="2" t="str">
        <f t="shared" si="100"/>
        <v>Hold</v>
      </c>
    </row>
    <row r="1109" spans="1:8" ht="13.5" x14ac:dyDescent="0.25">
      <c r="A1109" s="3">
        <f>TITRES_STAT!B1112</f>
        <v>43626</v>
      </c>
      <c r="B1109" s="17">
        <f>TITRES_STAT!D1112</f>
        <v>3.4144999999999999</v>
      </c>
      <c r="C1109" s="2">
        <f t="shared" si="102"/>
        <v>3.3834540417845123</v>
      </c>
      <c r="D1109" s="2">
        <f t="shared" si="98"/>
        <v>3.4097629144048343</v>
      </c>
      <c r="E1109" s="2">
        <f t="shared" si="97"/>
        <v>-2.6308872620321999E-2</v>
      </c>
      <c r="F1109" s="2">
        <f t="shared" si="101"/>
        <v>-1.4933214715444206E-2</v>
      </c>
      <c r="G1109" s="2">
        <f t="shared" si="99"/>
        <v>-1.1375657904877793E-2</v>
      </c>
      <c r="H1109" s="2" t="str">
        <f t="shared" si="100"/>
        <v>Hold</v>
      </c>
    </row>
    <row r="1110" spans="1:8" ht="13.5" x14ac:dyDescent="0.25">
      <c r="A1110" s="3">
        <f>TITRES_STAT!B1113</f>
        <v>43627</v>
      </c>
      <c r="B1110" s="17">
        <f>TITRES_STAT!D1113</f>
        <v>3.3523999999999998</v>
      </c>
      <c r="C1110" s="2">
        <f t="shared" si="102"/>
        <v>3.3861072661253564</v>
      </c>
      <c r="D1110" s="2">
        <f t="shared" si="98"/>
        <v>3.405513809634106</v>
      </c>
      <c r="E1110" s="2">
        <f t="shared" si="97"/>
        <v>-1.9406543508749596E-2</v>
      </c>
      <c r="F1110" s="2">
        <f t="shared" si="101"/>
        <v>-1.5827880474105285E-2</v>
      </c>
      <c r="G1110" s="2">
        <f t="shared" si="99"/>
        <v>-3.578663034644311E-3</v>
      </c>
      <c r="H1110" s="2" t="str">
        <f t="shared" si="100"/>
        <v>Hold</v>
      </c>
    </row>
    <row r="1111" spans="1:8" ht="13.5" x14ac:dyDescent="0.25">
      <c r="A1111" s="3">
        <f>TITRES_STAT!B1114</f>
        <v>43628</v>
      </c>
      <c r="B1111" s="17">
        <f>TITRES_STAT!D1114</f>
        <v>3.3523999999999998</v>
      </c>
      <c r="C1111" s="2">
        <f t="shared" si="102"/>
        <v>3.3904753790291475</v>
      </c>
      <c r="D1111" s="2">
        <f t="shared" si="98"/>
        <v>3.4015794533649131</v>
      </c>
      <c r="E1111" s="2">
        <f t="shared" si="97"/>
        <v>-1.1104074335765546E-2</v>
      </c>
      <c r="F1111" s="2">
        <f t="shared" si="101"/>
        <v>-1.4883119246437338E-2</v>
      </c>
      <c r="G1111" s="2">
        <f t="shared" si="99"/>
        <v>3.7790449106717919E-3</v>
      </c>
      <c r="H1111" s="2" t="str">
        <f t="shared" si="100"/>
        <v>Sell</v>
      </c>
    </row>
    <row r="1112" spans="1:8" ht="13.5" x14ac:dyDescent="0.25">
      <c r="A1112" s="3">
        <f>TITRES_STAT!B1115</f>
        <v>43629</v>
      </c>
      <c r="B1112" s="17">
        <f>TITRES_STAT!D1115</f>
        <v>3.38</v>
      </c>
      <c r="C1112" s="2">
        <f t="shared" si="102"/>
        <v>3.3888637822554326</v>
      </c>
      <c r="D1112" s="2">
        <f t="shared" si="98"/>
        <v>3.3999809753378827</v>
      </c>
      <c r="E1112" s="2">
        <f t="shared" si="97"/>
        <v>-1.1117193082450072E-2</v>
      </c>
      <c r="F1112" s="2">
        <f t="shared" si="101"/>
        <v>-1.4129934013639886E-2</v>
      </c>
      <c r="G1112" s="2">
        <f t="shared" si="99"/>
        <v>3.0127409311898144E-3</v>
      </c>
      <c r="H1112" s="2" t="str">
        <f t="shared" si="100"/>
        <v>Sell</v>
      </c>
    </row>
    <row r="1113" spans="1:8" ht="13.5" x14ac:dyDescent="0.25">
      <c r="A1113" s="3">
        <f>TITRES_STAT!B1116</f>
        <v>43630</v>
      </c>
      <c r="B1113" s="17">
        <f>TITRES_STAT!D1116</f>
        <v>3.4076</v>
      </c>
      <c r="C1113" s="2">
        <f t="shared" si="102"/>
        <v>3.3906847388315198</v>
      </c>
      <c r="D1113" s="2">
        <f t="shared" si="98"/>
        <v>3.4005453475350764</v>
      </c>
      <c r="E1113" s="2">
        <f t="shared" si="97"/>
        <v>-9.8606087035566503E-3</v>
      </c>
      <c r="F1113" s="2">
        <f t="shared" si="101"/>
        <v>-1.3276068951623241E-2</v>
      </c>
      <c r="G1113" s="2">
        <f t="shared" si="99"/>
        <v>3.4154602480665902E-3</v>
      </c>
      <c r="H1113" s="2" t="str">
        <f t="shared" si="100"/>
        <v>Sell</v>
      </c>
    </row>
    <row r="1114" spans="1:8" ht="13.5" x14ac:dyDescent="0.25">
      <c r="A1114" s="3">
        <f>TITRES_STAT!B1117</f>
        <v>43633</v>
      </c>
      <c r="B1114" s="17">
        <f>TITRES_STAT!D1117</f>
        <v>3.38</v>
      </c>
      <c r="C1114" s="2">
        <f t="shared" si="102"/>
        <v>3.394348625165132</v>
      </c>
      <c r="D1114" s="2">
        <f t="shared" si="98"/>
        <v>3.3990234699398858</v>
      </c>
      <c r="E1114" s="2">
        <f t="shared" si="97"/>
        <v>-4.6748447747537725E-3</v>
      </c>
      <c r="F1114" s="2">
        <f t="shared" si="101"/>
        <v>-1.1555824116249348E-2</v>
      </c>
      <c r="G1114" s="2">
        <f t="shared" si="99"/>
        <v>6.8809793414955755E-3</v>
      </c>
      <c r="H1114" s="2" t="str">
        <f t="shared" si="100"/>
        <v>Sell</v>
      </c>
    </row>
    <row r="1115" spans="1:8" ht="13.5" x14ac:dyDescent="0.25">
      <c r="A1115" s="3">
        <f>TITRES_STAT!B1118</f>
        <v>43634</v>
      </c>
      <c r="B1115" s="17">
        <f>TITRES_STAT!D1118</f>
        <v>3.38</v>
      </c>
      <c r="C1115" s="2">
        <f t="shared" si="102"/>
        <v>3.3974488366781888</v>
      </c>
      <c r="D1115" s="2">
        <f t="shared" si="98"/>
        <v>3.3976143240184129</v>
      </c>
      <c r="E1115" s="2">
        <f t="shared" si="97"/>
        <v>-1.6548734022414635E-4</v>
      </c>
      <c r="F1115" s="2">
        <f t="shared" si="101"/>
        <v>-9.277756761044309E-3</v>
      </c>
      <c r="G1115" s="2">
        <f t="shared" si="99"/>
        <v>9.1122694208201627E-3</v>
      </c>
      <c r="H1115" s="2" t="str">
        <f t="shared" si="100"/>
        <v>Sell</v>
      </c>
    </row>
    <row r="1116" spans="1:8" ht="13.5" x14ac:dyDescent="0.25">
      <c r="A1116" s="3">
        <f>TITRES_STAT!B1119</f>
        <v>43635</v>
      </c>
      <c r="B1116" s="17">
        <f>TITRES_STAT!D1119</f>
        <v>3.4076</v>
      </c>
      <c r="C1116" s="2">
        <f t="shared" si="102"/>
        <v>3.4032567079584672</v>
      </c>
      <c r="D1116" s="2">
        <f t="shared" si="98"/>
        <v>3.3983540037207525</v>
      </c>
      <c r="E1116" s="2">
        <f t="shared" ref="E1116:E1179" si="103">C1116-D1116</f>
        <v>4.9027042377147723E-3</v>
      </c>
      <c r="F1116" s="2">
        <f t="shared" si="101"/>
        <v>-6.4416645612924931E-3</v>
      </c>
      <c r="G1116" s="2">
        <f t="shared" si="99"/>
        <v>1.1344368799007265E-2</v>
      </c>
      <c r="H1116" s="2" t="str">
        <f t="shared" si="100"/>
        <v>Sell</v>
      </c>
    </row>
    <row r="1117" spans="1:8" ht="13.5" x14ac:dyDescent="0.25">
      <c r="A1117" s="3">
        <f>TITRES_STAT!B1120</f>
        <v>43636</v>
      </c>
      <c r="B1117" s="17">
        <f>TITRES_STAT!D1120</f>
        <v>3.38</v>
      </c>
      <c r="C1117" s="2">
        <f t="shared" si="102"/>
        <v>3.4081710605802416</v>
      </c>
      <c r="D1117" s="2">
        <f t="shared" ref="D1117:D1180" si="104">$D$4*B1117+(1-$D$4)*D1116</f>
        <v>3.3969944478895853</v>
      </c>
      <c r="E1117" s="2">
        <f t="shared" si="103"/>
        <v>1.1176612690656285E-2</v>
      </c>
      <c r="F1117" s="2">
        <f t="shared" si="101"/>
        <v>-2.9180091109027376E-3</v>
      </c>
      <c r="G1117" s="2">
        <f t="shared" si="99"/>
        <v>1.4094621801559022E-2</v>
      </c>
      <c r="H1117" s="2" t="str">
        <f t="shared" si="100"/>
        <v>Sell</v>
      </c>
    </row>
    <row r="1118" spans="1:8" ht="13.5" x14ac:dyDescent="0.25">
      <c r="A1118" s="3">
        <f>TITRES_STAT!B1121</f>
        <v>43637</v>
      </c>
      <c r="B1118" s="17">
        <f>TITRES_STAT!D1121</f>
        <v>3.38</v>
      </c>
      <c r="C1118" s="2">
        <f t="shared" si="102"/>
        <v>3.4112678204909734</v>
      </c>
      <c r="D1118" s="2">
        <f t="shared" si="104"/>
        <v>3.3957355998977645</v>
      </c>
      <c r="E1118" s="2">
        <f t="shared" si="103"/>
        <v>1.5532220593208912E-2</v>
      </c>
      <c r="F1118" s="2">
        <f t="shared" si="101"/>
        <v>7.720368299195925E-4</v>
      </c>
      <c r="G1118" s="2">
        <f t="shared" si="99"/>
        <v>1.476018376328932E-2</v>
      </c>
      <c r="H1118" s="2" t="str">
        <f t="shared" si="100"/>
        <v>Sell</v>
      </c>
    </row>
    <row r="1119" spans="1:8" ht="13.5" x14ac:dyDescent="0.25">
      <c r="A1119" s="3">
        <f>TITRES_STAT!B1122</f>
        <v>43640</v>
      </c>
      <c r="B1119" s="17">
        <f>TITRES_STAT!D1122</f>
        <v>3.38</v>
      </c>
      <c r="C1119" s="2">
        <f t="shared" si="102"/>
        <v>3.4117650788769773</v>
      </c>
      <c r="D1119" s="2">
        <f t="shared" si="104"/>
        <v>3.3945699999053378</v>
      </c>
      <c r="E1119" s="2">
        <f t="shared" si="103"/>
        <v>1.7195078971639521E-2</v>
      </c>
      <c r="F1119" s="2">
        <f t="shared" si="101"/>
        <v>4.0566452582635783E-3</v>
      </c>
      <c r="G1119" s="2">
        <f t="shared" si="99"/>
        <v>1.3138433713375943E-2</v>
      </c>
      <c r="H1119" s="2" t="str">
        <f t="shared" si="100"/>
        <v>Sell</v>
      </c>
    </row>
    <row r="1120" spans="1:8" ht="13.5" x14ac:dyDescent="0.25">
      <c r="A1120" s="3">
        <f>TITRES_STAT!B1123</f>
        <v>43641</v>
      </c>
      <c r="B1120" s="17">
        <f>TITRES_STAT!D1123</f>
        <v>3.3731</v>
      </c>
      <c r="C1120" s="2">
        <f t="shared" si="102"/>
        <v>3.402631989818981</v>
      </c>
      <c r="D1120" s="2">
        <f t="shared" si="104"/>
        <v>3.3929796295419794</v>
      </c>
      <c r="E1120" s="2">
        <f t="shared" si="103"/>
        <v>9.6523602770015593E-3</v>
      </c>
      <c r="F1120" s="2">
        <f t="shared" si="101"/>
        <v>5.1757882620111747E-3</v>
      </c>
      <c r="G1120" s="2">
        <f t="shared" si="99"/>
        <v>4.4765720149903846E-3</v>
      </c>
      <c r="H1120" s="2" t="str">
        <f t="shared" si="100"/>
        <v>Sell</v>
      </c>
    </row>
    <row r="1121" spans="1:8" ht="13.5" x14ac:dyDescent="0.25">
      <c r="A1121" s="3">
        <f>TITRES_STAT!B1124</f>
        <v>43642</v>
      </c>
      <c r="B1121" s="17">
        <f>TITRES_STAT!D1124</f>
        <v>3.4144999999999999</v>
      </c>
      <c r="C1121" s="2">
        <f t="shared" si="102"/>
        <v>3.3949039913852914</v>
      </c>
      <c r="D1121" s="2">
        <f t="shared" si="104"/>
        <v>3.3945737310573882</v>
      </c>
      <c r="E1121" s="2">
        <f t="shared" si="103"/>
        <v>3.3026032790317572E-4</v>
      </c>
      <c r="F1121" s="2">
        <f t="shared" si="101"/>
        <v>4.206682675189575E-3</v>
      </c>
      <c r="G1121" s="2">
        <f t="shared" si="99"/>
        <v>-3.8764223472863993E-3</v>
      </c>
      <c r="H1121" s="2" t="str">
        <f t="shared" si="100"/>
        <v>Hold</v>
      </c>
    </row>
    <row r="1122" spans="1:8" ht="13.5" x14ac:dyDescent="0.25">
      <c r="A1122" s="3">
        <f>TITRES_STAT!B1125</f>
        <v>43643</v>
      </c>
      <c r="B1122" s="17">
        <f>TITRES_STAT!D1125</f>
        <v>3.3454999999999999</v>
      </c>
      <c r="C1122" s="2">
        <f t="shared" si="102"/>
        <v>3.3926110696337082</v>
      </c>
      <c r="D1122" s="2">
        <f t="shared" si="104"/>
        <v>3.3909386398679522</v>
      </c>
      <c r="E1122" s="2">
        <f t="shared" si="103"/>
        <v>1.6724297657559895E-3</v>
      </c>
      <c r="F1122" s="2">
        <f t="shared" si="101"/>
        <v>3.6998320933028582E-3</v>
      </c>
      <c r="G1122" s="2">
        <f t="shared" si="99"/>
        <v>-2.0274023275468687E-3</v>
      </c>
      <c r="H1122" s="2" t="str">
        <f t="shared" si="100"/>
        <v>Hold</v>
      </c>
    </row>
    <row r="1123" spans="1:8" ht="13.5" x14ac:dyDescent="0.25">
      <c r="A1123" s="3">
        <f>TITRES_STAT!B1126</f>
        <v>43644</v>
      </c>
      <c r="B1123" s="17">
        <f>TITRES_STAT!D1126</f>
        <v>3.4144999999999999</v>
      </c>
      <c r="C1123" s="2">
        <f t="shared" si="102"/>
        <v>3.39491705892083</v>
      </c>
      <c r="D1123" s="2">
        <f t="shared" si="104"/>
        <v>3.3926839258036594</v>
      </c>
      <c r="E1123" s="2">
        <f t="shared" si="103"/>
        <v>2.2331331171705493E-3</v>
      </c>
      <c r="F1123" s="2">
        <f t="shared" si="101"/>
        <v>3.4064922980763966E-3</v>
      </c>
      <c r="G1123" s="2">
        <f t="shared" si="99"/>
        <v>-1.1733591809058473E-3</v>
      </c>
      <c r="H1123" s="2" t="str">
        <f t="shared" si="100"/>
        <v>Hold</v>
      </c>
    </row>
    <row r="1124" spans="1:8" ht="13.5" x14ac:dyDescent="0.25">
      <c r="A1124" s="3">
        <f>TITRES_STAT!B1127</f>
        <v>43647</v>
      </c>
      <c r="B1124" s="17">
        <f>TITRES_STAT!D1127</f>
        <v>3.4144999999999999</v>
      </c>
      <c r="C1124" s="2">
        <f t="shared" si="102"/>
        <v>3.3926221267791639</v>
      </c>
      <c r="D1124" s="2">
        <f t="shared" si="104"/>
        <v>3.3942999312996847</v>
      </c>
      <c r="E1124" s="2">
        <f t="shared" si="103"/>
        <v>-1.6778045205207981E-3</v>
      </c>
      <c r="F1124" s="2">
        <f t="shared" si="101"/>
        <v>2.3896329343569577E-3</v>
      </c>
      <c r="G1124" s="2">
        <f t="shared" ref="G1124:G1187" si="105">E1124-F1124</f>
        <v>-4.0674374548777554E-3</v>
      </c>
      <c r="H1124" s="2" t="str">
        <f t="shared" ref="H1124:H1187" si="106">IF(G1124&lt;0,"Hold","Sell")</f>
        <v>Hold</v>
      </c>
    </row>
    <row r="1125" spans="1:8" ht="13.5" x14ac:dyDescent="0.25">
      <c r="A1125" s="3">
        <f>TITRES_STAT!B1128</f>
        <v>43648</v>
      </c>
      <c r="B1125" s="17">
        <f>TITRES_STAT!D1128</f>
        <v>3.4144999999999999</v>
      </c>
      <c r="C1125" s="2">
        <f t="shared" si="102"/>
        <v>3.3906802611208309</v>
      </c>
      <c r="D1125" s="2">
        <f t="shared" si="104"/>
        <v>3.3957962326848934</v>
      </c>
      <c r="E1125" s="2">
        <f t="shared" si="103"/>
        <v>-5.1159715640625159E-3</v>
      </c>
      <c r="F1125" s="2">
        <f t="shared" ref="F1125:F1188" si="107">(E1125*(2/(10)))+((1-(2/10))*F1124)</f>
        <v>8.8851203467306319E-4</v>
      </c>
      <c r="G1125" s="2">
        <f t="shared" si="105"/>
        <v>-6.004483598735579E-3</v>
      </c>
      <c r="H1125" s="2" t="str">
        <f t="shared" si="106"/>
        <v>Hold</v>
      </c>
    </row>
    <row r="1126" spans="1:8" ht="13.5" x14ac:dyDescent="0.25">
      <c r="A1126" s="3">
        <f>TITRES_STAT!B1129</f>
        <v>43649</v>
      </c>
      <c r="B1126" s="17">
        <f>TITRES_STAT!D1129</f>
        <v>3.38</v>
      </c>
      <c r="C1126" s="2">
        <f t="shared" si="102"/>
        <v>3.3932832978714722</v>
      </c>
      <c r="D1126" s="2">
        <f t="shared" si="104"/>
        <v>3.3946261413749017</v>
      </c>
      <c r="E1126" s="2">
        <f t="shared" si="103"/>
        <v>-1.3428435034295028E-3</v>
      </c>
      <c r="F1126" s="2">
        <f t="shared" si="107"/>
        <v>4.4224092705255001E-4</v>
      </c>
      <c r="G1126" s="2">
        <f t="shared" si="105"/>
        <v>-1.7850844304820527E-3</v>
      </c>
      <c r="H1126" s="2" t="str">
        <f t="shared" si="106"/>
        <v>Hold</v>
      </c>
    </row>
    <row r="1127" spans="1:8" ht="13.5" x14ac:dyDescent="0.25">
      <c r="A1127" s="3">
        <f>TITRES_STAT!B1130</f>
        <v>43650</v>
      </c>
      <c r="B1127" s="17">
        <f>TITRES_STAT!D1130</f>
        <v>3.4283000000000001</v>
      </c>
      <c r="C1127" s="2">
        <f t="shared" si="102"/>
        <v>3.3912397135835533</v>
      </c>
      <c r="D1127" s="2">
        <f t="shared" si="104"/>
        <v>3.3971205012730574</v>
      </c>
      <c r="E1127" s="2">
        <f t="shared" si="103"/>
        <v>-5.8807876895041744E-3</v>
      </c>
      <c r="F1127" s="2">
        <f t="shared" si="107"/>
        <v>-8.2236479625879492E-4</v>
      </c>
      <c r="G1127" s="2">
        <f t="shared" si="105"/>
        <v>-5.0584228932453795E-3</v>
      </c>
      <c r="H1127" s="2" t="str">
        <f t="shared" si="106"/>
        <v>Hold</v>
      </c>
    </row>
    <row r="1128" spans="1:8" ht="13.5" x14ac:dyDescent="0.25">
      <c r="A1128" s="3">
        <f>TITRES_STAT!B1131</f>
        <v>43651</v>
      </c>
      <c r="B1128" s="17">
        <f>TITRES_STAT!D1131</f>
        <v>3.4214000000000002</v>
      </c>
      <c r="C1128" s="2">
        <f t="shared" si="102"/>
        <v>3.3895105268783912</v>
      </c>
      <c r="D1128" s="2">
        <f t="shared" si="104"/>
        <v>3.3989189826602382</v>
      </c>
      <c r="E1128" s="2">
        <f t="shared" si="103"/>
        <v>-9.4084557818470138E-3</v>
      </c>
      <c r="F1128" s="2">
        <f t="shared" si="107"/>
        <v>-2.5395829933764387E-3</v>
      </c>
      <c r="G1128" s="2">
        <f t="shared" si="105"/>
        <v>-6.8688727884705751E-3</v>
      </c>
      <c r="H1128" s="2" t="str">
        <f t="shared" si="106"/>
        <v>Hold</v>
      </c>
    </row>
    <row r="1129" spans="1:8" ht="13.5" x14ac:dyDescent="0.25">
      <c r="A1129" s="3">
        <f>TITRES_STAT!B1132</f>
        <v>43654</v>
      </c>
      <c r="B1129" s="17">
        <f>TITRES_STAT!D1132</f>
        <v>3.38</v>
      </c>
      <c r="C1129" s="2">
        <f t="shared" si="102"/>
        <v>3.3880473688971002</v>
      </c>
      <c r="D1129" s="2">
        <f t="shared" si="104"/>
        <v>3.3975175765372576</v>
      </c>
      <c r="E1129" s="2">
        <f t="shared" si="103"/>
        <v>-9.4702076401573798E-3</v>
      </c>
      <c r="F1129" s="2">
        <f t="shared" si="107"/>
        <v>-3.9257079227326269E-3</v>
      </c>
      <c r="G1129" s="2">
        <f t="shared" si="105"/>
        <v>-5.5444997174247529E-3</v>
      </c>
      <c r="H1129" s="2" t="str">
        <f t="shared" si="106"/>
        <v>Hold</v>
      </c>
    </row>
    <row r="1130" spans="1:8" ht="13.5" x14ac:dyDescent="0.25">
      <c r="A1130" s="3">
        <f>TITRES_STAT!B1133</f>
        <v>43655</v>
      </c>
      <c r="B1130" s="17">
        <f>TITRES_STAT!D1133</f>
        <v>3.38</v>
      </c>
      <c r="C1130" s="2">
        <f t="shared" si="102"/>
        <v>3.3857477736821617</v>
      </c>
      <c r="D1130" s="2">
        <f t="shared" si="104"/>
        <v>3.3962199782752389</v>
      </c>
      <c r="E1130" s="2">
        <f t="shared" si="103"/>
        <v>-1.0472204593077183E-2</v>
      </c>
      <c r="F1130" s="2">
        <f t="shared" si="107"/>
        <v>-5.2350072568015382E-3</v>
      </c>
      <c r="G1130" s="2">
        <f t="shared" si="105"/>
        <v>-5.2371973362756452E-3</v>
      </c>
      <c r="H1130" s="2" t="str">
        <f t="shared" si="106"/>
        <v>Hold</v>
      </c>
    </row>
    <row r="1131" spans="1:8" ht="13.5" x14ac:dyDescent="0.25">
      <c r="A1131" s="3">
        <f>TITRES_STAT!B1134</f>
        <v>43656</v>
      </c>
      <c r="B1131" s="17">
        <f>TITRES_STAT!D1134</f>
        <v>3.4214000000000002</v>
      </c>
      <c r="C1131" s="2">
        <f t="shared" si="102"/>
        <v>3.3901711931156751</v>
      </c>
      <c r="D1131" s="2">
        <f t="shared" si="104"/>
        <v>3.3980851650696655</v>
      </c>
      <c r="E1131" s="2">
        <f t="shared" si="103"/>
        <v>-7.9139719539904618E-3</v>
      </c>
      <c r="F1131" s="2">
        <f t="shared" si="107"/>
        <v>-5.7708001962393229E-3</v>
      </c>
      <c r="G1131" s="2">
        <f t="shared" si="105"/>
        <v>-2.1431717577511389E-3</v>
      </c>
      <c r="H1131" s="2" t="str">
        <f t="shared" si="106"/>
        <v>Hold</v>
      </c>
    </row>
    <row r="1132" spans="1:8" ht="13.5" x14ac:dyDescent="0.25">
      <c r="A1132" s="3">
        <f>TITRES_STAT!B1135</f>
        <v>43657</v>
      </c>
      <c r="B1132" s="17">
        <f>TITRES_STAT!D1135</f>
        <v>3.4214000000000002</v>
      </c>
      <c r="C1132" s="2">
        <f t="shared" si="102"/>
        <v>3.3832987018671097</v>
      </c>
      <c r="D1132" s="2">
        <f t="shared" si="104"/>
        <v>3.3998121898793197</v>
      </c>
      <c r="E1132" s="2">
        <f t="shared" si="103"/>
        <v>-1.6513488012209976E-2</v>
      </c>
      <c r="F1132" s="2">
        <f t="shared" si="107"/>
        <v>-7.9193377594334539E-3</v>
      </c>
      <c r="G1132" s="2">
        <f t="shared" si="105"/>
        <v>-8.594150252776522E-3</v>
      </c>
      <c r="H1132" s="2" t="str">
        <f t="shared" si="106"/>
        <v>Hold</v>
      </c>
    </row>
    <row r="1133" spans="1:8" ht="13.5" x14ac:dyDescent="0.25">
      <c r="A1133" s="3">
        <f>TITRES_STAT!B1136</f>
        <v>43658</v>
      </c>
      <c r="B1133" s="17">
        <f>TITRES_STAT!D1136</f>
        <v>3.4144999999999999</v>
      </c>
      <c r="C1133" s="2">
        <f t="shared" si="102"/>
        <v>3.3880989015798622</v>
      </c>
      <c r="D1133" s="2">
        <f t="shared" si="104"/>
        <v>3.400900175814185</v>
      </c>
      <c r="E1133" s="2">
        <f t="shared" si="103"/>
        <v>-1.2801274234322868E-2</v>
      </c>
      <c r="F1133" s="2">
        <f t="shared" si="107"/>
        <v>-8.8957250544113367E-3</v>
      </c>
      <c r="G1133" s="2">
        <f t="shared" si="105"/>
        <v>-3.9055491799115313E-3</v>
      </c>
      <c r="H1133" s="2" t="str">
        <f t="shared" si="106"/>
        <v>Hold</v>
      </c>
    </row>
    <row r="1134" spans="1:8" ht="13.5" x14ac:dyDescent="0.25">
      <c r="A1134" s="3">
        <f>TITRES_STAT!B1137</f>
        <v>43661</v>
      </c>
      <c r="B1134" s="17">
        <f>TITRES_STAT!D1137</f>
        <v>3.4489999999999998</v>
      </c>
      <c r="C1134" s="2">
        <f t="shared" si="102"/>
        <v>3.3921606090291139</v>
      </c>
      <c r="D1134" s="2">
        <f t="shared" si="104"/>
        <v>3.4044631257538751</v>
      </c>
      <c r="E1134" s="2">
        <f t="shared" si="103"/>
        <v>-1.2302516724761237E-2</v>
      </c>
      <c r="F1134" s="2">
        <f t="shared" si="107"/>
        <v>-9.5770833884813167E-3</v>
      </c>
      <c r="G1134" s="2">
        <f t="shared" si="105"/>
        <v>-2.7254333362799199E-3</v>
      </c>
      <c r="H1134" s="2" t="str">
        <f t="shared" si="106"/>
        <v>Hold</v>
      </c>
    </row>
    <row r="1135" spans="1:8" ht="13.5" x14ac:dyDescent="0.25">
      <c r="A1135" s="3">
        <f>TITRES_STAT!B1138</f>
        <v>43662</v>
      </c>
      <c r="B1135" s="17">
        <f>TITRES_STAT!D1138</f>
        <v>3.4489999999999998</v>
      </c>
      <c r="C1135" s="2">
        <f t="shared" si="102"/>
        <v>3.3955974384092502</v>
      </c>
      <c r="D1135" s="2">
        <f t="shared" si="104"/>
        <v>3.4077621534758102</v>
      </c>
      <c r="E1135" s="2">
        <f t="shared" si="103"/>
        <v>-1.2164715066560028E-2</v>
      </c>
      <c r="F1135" s="2">
        <f t="shared" si="107"/>
        <v>-1.0094609724097059E-2</v>
      </c>
      <c r="G1135" s="2">
        <f t="shared" si="105"/>
        <v>-2.0701053424629686E-3</v>
      </c>
      <c r="H1135" s="2" t="str">
        <f t="shared" si="106"/>
        <v>Hold</v>
      </c>
    </row>
    <row r="1136" spans="1:8" ht="13.5" x14ac:dyDescent="0.25">
      <c r="A1136" s="3">
        <f>TITRES_STAT!B1139</f>
        <v>43663</v>
      </c>
      <c r="B1136" s="17">
        <f>TITRES_STAT!D1139</f>
        <v>3.4489999999999998</v>
      </c>
      <c r="C1136" s="2">
        <f t="shared" si="102"/>
        <v>3.3931978325001348</v>
      </c>
      <c r="D1136" s="2">
        <f t="shared" si="104"/>
        <v>3.4108168087738981</v>
      </c>
      <c r="E1136" s="2">
        <f t="shared" si="103"/>
        <v>-1.7618976273763298E-2</v>
      </c>
      <c r="F1136" s="2">
        <f t="shared" si="107"/>
        <v>-1.1599483034030307E-2</v>
      </c>
      <c r="G1136" s="2">
        <f t="shared" si="105"/>
        <v>-6.0194932397329912E-3</v>
      </c>
      <c r="H1136" s="2" t="str">
        <f t="shared" si="106"/>
        <v>Hold</v>
      </c>
    </row>
    <row r="1137" spans="1:8" ht="13.5" x14ac:dyDescent="0.25">
      <c r="A1137" s="3">
        <f>TITRES_STAT!B1140</f>
        <v>43664</v>
      </c>
      <c r="B1137" s="17">
        <f>TITRES_STAT!D1140</f>
        <v>3.4489999999999998</v>
      </c>
      <c r="C1137" s="2">
        <f t="shared" si="102"/>
        <v>3.3985981659616527</v>
      </c>
      <c r="D1137" s="2">
        <f t="shared" si="104"/>
        <v>3.4136451933091649</v>
      </c>
      <c r="E1137" s="2">
        <f t="shared" si="103"/>
        <v>-1.5047027347512287E-2</v>
      </c>
      <c r="F1137" s="2">
        <f t="shared" si="107"/>
        <v>-1.2288991896726704E-2</v>
      </c>
      <c r="G1137" s="2">
        <f t="shared" si="105"/>
        <v>-2.7580354507855832E-3</v>
      </c>
      <c r="H1137" s="2" t="str">
        <f t="shared" si="106"/>
        <v>Hold</v>
      </c>
    </row>
    <row r="1138" spans="1:8" ht="13.5" x14ac:dyDescent="0.25">
      <c r="A1138" s="3">
        <f>TITRES_STAT!B1141</f>
        <v>43665</v>
      </c>
      <c r="B1138" s="17">
        <f>TITRES_STAT!D1141</f>
        <v>3.4489999999999998</v>
      </c>
      <c r="C1138" s="2">
        <f t="shared" si="102"/>
        <v>3.4021061404290904</v>
      </c>
      <c r="D1138" s="2">
        <f t="shared" si="104"/>
        <v>3.4162640678788563</v>
      </c>
      <c r="E1138" s="2">
        <f t="shared" si="103"/>
        <v>-1.415792744976585E-2</v>
      </c>
      <c r="F1138" s="2">
        <f t="shared" si="107"/>
        <v>-1.2662779007334535E-2</v>
      </c>
      <c r="G1138" s="2">
        <f t="shared" si="105"/>
        <v>-1.4951484424313155E-3</v>
      </c>
      <c r="H1138" s="2" t="str">
        <f t="shared" si="106"/>
        <v>Hold</v>
      </c>
    </row>
    <row r="1139" spans="1:8" ht="13.5" x14ac:dyDescent="0.25">
      <c r="A1139" s="3">
        <f>TITRES_STAT!B1142</f>
        <v>43668</v>
      </c>
      <c r="B1139" s="17">
        <f>TITRES_STAT!D1142</f>
        <v>3.4765999999999999</v>
      </c>
      <c r="C1139" s="2">
        <f t="shared" si="102"/>
        <v>3.3987051957476919</v>
      </c>
      <c r="D1139" s="2">
        <f t="shared" si="104"/>
        <v>3.4207333961841262</v>
      </c>
      <c r="E1139" s="2">
        <f t="shared" si="103"/>
        <v>-2.2028200436434275E-2</v>
      </c>
      <c r="F1139" s="2">
        <f t="shared" si="107"/>
        <v>-1.4535863293154485E-2</v>
      </c>
      <c r="G1139" s="2">
        <f t="shared" si="105"/>
        <v>-7.4923371432797908E-3</v>
      </c>
      <c r="H1139" s="2" t="str">
        <f t="shared" si="106"/>
        <v>Hold</v>
      </c>
    </row>
    <row r="1140" spans="1:8" ht="13.5" x14ac:dyDescent="0.25">
      <c r="A1140" s="3">
        <f>TITRES_STAT!B1143</f>
        <v>43669</v>
      </c>
      <c r="B1140" s="17">
        <f>TITRES_STAT!D1143</f>
        <v>3.4765999999999999</v>
      </c>
      <c r="C1140" s="2">
        <f t="shared" si="102"/>
        <v>3.39582747332497</v>
      </c>
      <c r="D1140" s="2">
        <f t="shared" si="104"/>
        <v>3.4248716631334504</v>
      </c>
      <c r="E1140" s="2">
        <f t="shared" si="103"/>
        <v>-2.9044189808480336E-2</v>
      </c>
      <c r="F1140" s="2">
        <f t="shared" si="107"/>
        <v>-1.7437528596219658E-2</v>
      </c>
      <c r="G1140" s="2">
        <f t="shared" si="105"/>
        <v>-1.1606661212260679E-2</v>
      </c>
      <c r="H1140" s="2" t="str">
        <f t="shared" si="106"/>
        <v>Hold</v>
      </c>
    </row>
    <row r="1141" spans="1:8" ht="13.5" x14ac:dyDescent="0.25">
      <c r="A1141" s="3">
        <f>TITRES_STAT!B1144</f>
        <v>43670</v>
      </c>
      <c r="B1141" s="17">
        <f>TITRES_STAT!D1144</f>
        <v>3.4489999999999998</v>
      </c>
      <c r="C1141" s="2">
        <f t="shared" si="102"/>
        <v>3.3997617081980516</v>
      </c>
      <c r="D1141" s="2">
        <f t="shared" si="104"/>
        <v>3.4266589473457874</v>
      </c>
      <c r="E1141" s="2">
        <f t="shared" si="103"/>
        <v>-2.6897239147735785E-2</v>
      </c>
      <c r="F1141" s="2">
        <f t="shared" si="107"/>
        <v>-1.9329470706522883E-2</v>
      </c>
      <c r="G1141" s="2">
        <f t="shared" si="105"/>
        <v>-7.567768441212902E-3</v>
      </c>
      <c r="H1141" s="2" t="str">
        <f t="shared" si="106"/>
        <v>Hold</v>
      </c>
    </row>
    <row r="1142" spans="1:8" ht="13.5" x14ac:dyDescent="0.25">
      <c r="A1142" s="3">
        <f>TITRES_STAT!B1145</f>
        <v>43672</v>
      </c>
      <c r="B1142" s="17">
        <f>TITRES_STAT!D1145</f>
        <v>3.4973000000000001</v>
      </c>
      <c r="C1142" s="2">
        <f t="shared" si="102"/>
        <v>3.4030906761675821</v>
      </c>
      <c r="D1142" s="2">
        <f t="shared" si="104"/>
        <v>3.4318916179127661</v>
      </c>
      <c r="E1142" s="2">
        <f t="shared" si="103"/>
        <v>-2.8800941745183994E-2</v>
      </c>
      <c r="F1142" s="2">
        <f t="shared" si="107"/>
        <v>-2.1223764914255108E-2</v>
      </c>
      <c r="G1142" s="2">
        <f t="shared" si="105"/>
        <v>-7.5771768309288862E-3</v>
      </c>
      <c r="H1142" s="2" t="str">
        <f t="shared" si="106"/>
        <v>Hold</v>
      </c>
    </row>
    <row r="1143" spans="1:8" ht="13.5" x14ac:dyDescent="0.25">
      <c r="A1143" s="3">
        <f>TITRES_STAT!B1146</f>
        <v>43675</v>
      </c>
      <c r="B1143" s="17">
        <f>TITRES_STAT!D1146</f>
        <v>3.4973000000000001</v>
      </c>
      <c r="C1143" s="2">
        <f t="shared" si="102"/>
        <v>3.4048459567571849</v>
      </c>
      <c r="D1143" s="2">
        <f t="shared" si="104"/>
        <v>3.436736683252561</v>
      </c>
      <c r="E1143" s="2">
        <f t="shared" si="103"/>
        <v>-3.1890726495376054E-2</v>
      </c>
      <c r="F1143" s="2">
        <f t="shared" si="107"/>
        <v>-2.3357157230479299E-2</v>
      </c>
      <c r="G1143" s="2">
        <f t="shared" si="105"/>
        <v>-8.5335692648967551E-3</v>
      </c>
      <c r="H1143" s="2" t="str">
        <f t="shared" si="106"/>
        <v>Hold</v>
      </c>
    </row>
    <row r="1144" spans="1:8" ht="13.5" x14ac:dyDescent="0.25">
      <c r="A1144" s="3">
        <f>TITRES_STAT!B1147</f>
        <v>43676</v>
      </c>
      <c r="B1144" s="17">
        <f>TITRES_STAT!D1147</f>
        <v>3.4904000000000002</v>
      </c>
      <c r="C1144" s="2">
        <f t="shared" si="102"/>
        <v>3.4116388864868488</v>
      </c>
      <c r="D1144" s="2">
        <f t="shared" si="104"/>
        <v>3.4407117437523715</v>
      </c>
      <c r="E1144" s="2">
        <f t="shared" si="103"/>
        <v>-2.9072857265522778E-2</v>
      </c>
      <c r="F1144" s="2">
        <f t="shared" si="107"/>
        <v>-2.4500297237487995E-2</v>
      </c>
      <c r="G1144" s="2">
        <f t="shared" si="105"/>
        <v>-4.5725600280347826E-3</v>
      </c>
      <c r="H1144" s="2" t="str">
        <f t="shared" si="106"/>
        <v>Hold</v>
      </c>
    </row>
    <row r="1145" spans="1:8" ht="13.5" x14ac:dyDescent="0.25">
      <c r="A1145" s="3">
        <f>TITRES_STAT!B1148</f>
        <v>43677</v>
      </c>
      <c r="B1145" s="17">
        <f>TITRES_STAT!D1148</f>
        <v>3.4765999999999999</v>
      </c>
      <c r="C1145" s="2">
        <f t="shared" si="102"/>
        <v>3.4173867501042565</v>
      </c>
      <c r="D1145" s="2">
        <f t="shared" si="104"/>
        <v>3.4433701331040476</v>
      </c>
      <c r="E1145" s="2">
        <f t="shared" si="103"/>
        <v>-2.5983382999791083E-2</v>
      </c>
      <c r="F1145" s="2">
        <f t="shared" si="107"/>
        <v>-2.4796914389948615E-2</v>
      </c>
      <c r="G1145" s="2">
        <f t="shared" si="105"/>
        <v>-1.1864686098424677E-3</v>
      </c>
      <c r="H1145" s="2" t="str">
        <f t="shared" si="106"/>
        <v>Hold</v>
      </c>
    </row>
    <row r="1146" spans="1:8" ht="13.5" x14ac:dyDescent="0.25">
      <c r="A1146" s="3">
        <f>TITRES_STAT!B1149</f>
        <v>43678</v>
      </c>
      <c r="B1146" s="17">
        <f>TITRES_STAT!D1149</f>
        <v>3.4489999999999998</v>
      </c>
      <c r="C1146" s="2">
        <f t="shared" si="102"/>
        <v>3.4222503270112936</v>
      </c>
      <c r="D1146" s="2">
        <f t="shared" si="104"/>
        <v>3.4437871602815253</v>
      </c>
      <c r="E1146" s="2">
        <f t="shared" si="103"/>
        <v>-2.1536833270231703E-2</v>
      </c>
      <c r="F1146" s="2">
        <f t="shared" si="107"/>
        <v>-2.4144898166005235E-2</v>
      </c>
      <c r="G1146" s="2">
        <f t="shared" si="105"/>
        <v>2.608064895773532E-3</v>
      </c>
      <c r="H1146" s="2" t="str">
        <f t="shared" si="106"/>
        <v>Sell</v>
      </c>
    </row>
    <row r="1147" spans="1:8" ht="13.5" x14ac:dyDescent="0.25">
      <c r="A1147" s="3">
        <f>TITRES_STAT!B1150</f>
        <v>43679</v>
      </c>
      <c r="B1147" s="17">
        <f>TITRES_STAT!D1150</f>
        <v>3.4489999999999998</v>
      </c>
      <c r="C1147" s="2">
        <f t="shared" si="102"/>
        <v>3.4263656613172482</v>
      </c>
      <c r="D1147" s="2">
        <f t="shared" si="104"/>
        <v>3.444173296556968</v>
      </c>
      <c r="E1147" s="2">
        <f t="shared" si="103"/>
        <v>-1.7807635239719843E-2</v>
      </c>
      <c r="F1147" s="2">
        <f t="shared" si="107"/>
        <v>-2.2877445580748161E-2</v>
      </c>
      <c r="G1147" s="2">
        <f t="shared" si="105"/>
        <v>5.0698103410283177E-3</v>
      </c>
      <c r="H1147" s="2" t="str">
        <f t="shared" si="106"/>
        <v>Sell</v>
      </c>
    </row>
    <row r="1148" spans="1:8" ht="13.5" x14ac:dyDescent="0.25">
      <c r="A1148" s="3">
        <f>TITRES_STAT!B1151</f>
        <v>43682</v>
      </c>
      <c r="B1148" s="17">
        <f>TITRES_STAT!D1151</f>
        <v>3.4489999999999998</v>
      </c>
      <c r="C1148" s="2">
        <f t="shared" si="102"/>
        <v>3.4298478672684407</v>
      </c>
      <c r="D1148" s="2">
        <f t="shared" si="104"/>
        <v>3.4445308301453408</v>
      </c>
      <c r="E1148" s="2">
        <f t="shared" si="103"/>
        <v>-1.4682962876900074E-2</v>
      </c>
      <c r="F1148" s="2">
        <f t="shared" si="107"/>
        <v>-2.1238549039978547E-2</v>
      </c>
      <c r="G1148" s="2">
        <f t="shared" si="105"/>
        <v>6.555586163078473E-3</v>
      </c>
      <c r="H1148" s="2" t="str">
        <f t="shared" si="106"/>
        <v>Sell</v>
      </c>
    </row>
    <row r="1149" spans="1:8" ht="13.5" x14ac:dyDescent="0.25">
      <c r="A1149" s="3">
        <f>TITRES_STAT!B1152</f>
        <v>43683</v>
      </c>
      <c r="B1149" s="17">
        <f>TITRES_STAT!D1152</f>
        <v>3.4352</v>
      </c>
      <c r="C1149" s="2">
        <f t="shared" si="102"/>
        <v>3.4370405030732956</v>
      </c>
      <c r="D1149" s="2">
        <f t="shared" si="104"/>
        <v>3.4438396575419823</v>
      </c>
      <c r="E1149" s="2">
        <f t="shared" si="103"/>
        <v>-6.79915446868673E-3</v>
      </c>
      <c r="F1149" s="2">
        <f t="shared" si="107"/>
        <v>-1.8350670125720187E-2</v>
      </c>
      <c r="G1149" s="2">
        <f t="shared" si="105"/>
        <v>1.1551515657033457E-2</v>
      </c>
      <c r="H1149" s="2" t="str">
        <f t="shared" si="106"/>
        <v>Sell</v>
      </c>
    </row>
    <row r="1150" spans="1:8" ht="13.5" x14ac:dyDescent="0.25">
      <c r="A1150" s="3">
        <f>TITRES_STAT!B1153</f>
        <v>43684</v>
      </c>
      <c r="B1150" s="17">
        <f>TITRES_STAT!D1153</f>
        <v>3.4697</v>
      </c>
      <c r="C1150" s="2">
        <f t="shared" si="102"/>
        <v>3.4431265795235575</v>
      </c>
      <c r="D1150" s="2">
        <f t="shared" si="104"/>
        <v>3.4457552384647983</v>
      </c>
      <c r="E1150" s="2">
        <f t="shared" si="103"/>
        <v>-2.6286589412407579E-3</v>
      </c>
      <c r="F1150" s="2">
        <f t="shared" si="107"/>
        <v>-1.5206267888824303E-2</v>
      </c>
      <c r="G1150" s="2">
        <f t="shared" si="105"/>
        <v>1.2577608947583545E-2</v>
      </c>
      <c r="H1150" s="2" t="str">
        <f t="shared" si="106"/>
        <v>Sell</v>
      </c>
    </row>
    <row r="1151" spans="1:8" ht="13.5" x14ac:dyDescent="0.25">
      <c r="A1151" s="3">
        <f>TITRES_STAT!B1154</f>
        <v>43685</v>
      </c>
      <c r="B1151" s="17">
        <f>TITRES_STAT!D1154</f>
        <v>3.4420999999999999</v>
      </c>
      <c r="C1151" s="2">
        <f t="shared" si="102"/>
        <v>3.4440301826737794</v>
      </c>
      <c r="D1151" s="2">
        <f t="shared" si="104"/>
        <v>3.4454844800599984</v>
      </c>
      <c r="E1151" s="2">
        <f t="shared" si="103"/>
        <v>-1.45429738621905E-3</v>
      </c>
      <c r="F1151" s="2">
        <f t="shared" si="107"/>
        <v>-1.2455873788303254E-2</v>
      </c>
      <c r="G1151" s="2">
        <f t="shared" si="105"/>
        <v>1.1001576402084203E-2</v>
      </c>
      <c r="H1151" s="2" t="str">
        <f t="shared" si="106"/>
        <v>Sell</v>
      </c>
    </row>
    <row r="1152" spans="1:8" ht="13.5" x14ac:dyDescent="0.25">
      <c r="A1152" s="3">
        <f>TITRES_STAT!B1155</f>
        <v>43686</v>
      </c>
      <c r="B1152" s="17">
        <f>TITRES_STAT!D1155</f>
        <v>3.4697</v>
      </c>
      <c r="C1152" s="2">
        <f t="shared" si="102"/>
        <v>3.4522255391855055</v>
      </c>
      <c r="D1152" s="2">
        <f t="shared" si="104"/>
        <v>3.4472782222777765</v>
      </c>
      <c r="E1152" s="2">
        <f t="shared" si="103"/>
        <v>4.9473169077289825E-3</v>
      </c>
      <c r="F1152" s="2">
        <f t="shared" si="107"/>
        <v>-8.9752356490968074E-3</v>
      </c>
      <c r="G1152" s="2">
        <f t="shared" si="105"/>
        <v>1.392255255682579E-2</v>
      </c>
      <c r="H1152" s="2" t="str">
        <f t="shared" si="106"/>
        <v>Sell</v>
      </c>
    </row>
    <row r="1153" spans="1:8" ht="13.5" x14ac:dyDescent="0.25">
      <c r="A1153" s="3">
        <f>TITRES_STAT!B1156</f>
        <v>43691</v>
      </c>
      <c r="B1153" s="17">
        <f>TITRES_STAT!D1156</f>
        <v>3.4628000000000001</v>
      </c>
      <c r="C1153" s="2">
        <f t="shared" si="102"/>
        <v>3.4591600716185047</v>
      </c>
      <c r="D1153" s="2">
        <f t="shared" si="104"/>
        <v>3.4484279835905336</v>
      </c>
      <c r="E1153" s="2">
        <f t="shared" si="103"/>
        <v>1.0732088027971098E-2</v>
      </c>
      <c r="F1153" s="2">
        <f t="shared" si="107"/>
        <v>-5.0337709136832262E-3</v>
      </c>
      <c r="G1153" s="2">
        <f t="shared" si="105"/>
        <v>1.5765858941654325E-2</v>
      </c>
      <c r="H1153" s="2" t="str">
        <f t="shared" si="106"/>
        <v>Sell</v>
      </c>
    </row>
    <row r="1154" spans="1:8" ht="13.5" x14ac:dyDescent="0.25">
      <c r="A1154" s="3">
        <f>TITRES_STAT!B1157</f>
        <v>43692</v>
      </c>
      <c r="B1154" s="17">
        <f>TITRES_STAT!D1157</f>
        <v>3.5497000000000001</v>
      </c>
      <c r="C1154" s="2">
        <f t="shared" si="102"/>
        <v>3.4639662144464269</v>
      </c>
      <c r="D1154" s="2">
        <f t="shared" si="104"/>
        <v>3.455929614435679</v>
      </c>
      <c r="E1154" s="2">
        <f t="shared" si="103"/>
        <v>8.0366000107479074E-3</v>
      </c>
      <c r="F1154" s="2">
        <f t="shared" si="107"/>
        <v>-2.419696728797E-3</v>
      </c>
      <c r="G1154" s="2">
        <f t="shared" si="105"/>
        <v>1.0456296739544908E-2</v>
      </c>
      <c r="H1154" s="2" t="str">
        <f t="shared" si="106"/>
        <v>Sell</v>
      </c>
    </row>
    <row r="1155" spans="1:8" ht="13.5" x14ac:dyDescent="0.25">
      <c r="A1155" s="3">
        <f>TITRES_STAT!B1158</f>
        <v>43693</v>
      </c>
      <c r="B1155" s="17">
        <f>TITRES_STAT!D1158</f>
        <v>3.4918</v>
      </c>
      <c r="C1155" s="2">
        <f t="shared" si="102"/>
        <v>3.465909873762361</v>
      </c>
      <c r="D1155" s="2">
        <f t="shared" si="104"/>
        <v>3.458586680033036</v>
      </c>
      <c r="E1155" s="2">
        <f t="shared" si="103"/>
        <v>7.3231937293249949E-3</v>
      </c>
      <c r="F1155" s="2">
        <f t="shared" si="107"/>
        <v>-4.7111863717260111E-4</v>
      </c>
      <c r="G1155" s="2">
        <f t="shared" si="105"/>
        <v>7.7943123664975956E-3</v>
      </c>
      <c r="H1155" s="2" t="str">
        <f t="shared" si="106"/>
        <v>Sell</v>
      </c>
    </row>
    <row r="1156" spans="1:8" ht="13.5" x14ac:dyDescent="0.25">
      <c r="A1156" s="3">
        <f>TITRES_STAT!B1159</f>
        <v>43696</v>
      </c>
      <c r="B1156" s="17">
        <f>TITRES_STAT!D1159</f>
        <v>3.5135000000000001</v>
      </c>
      <c r="C1156" s="2">
        <f t="shared" si="102"/>
        <v>3.4633083547219976</v>
      </c>
      <c r="D1156" s="2">
        <f t="shared" si="104"/>
        <v>3.4626543333639224</v>
      </c>
      <c r="E1156" s="2">
        <f t="shared" si="103"/>
        <v>6.5402135807524076E-4</v>
      </c>
      <c r="F1156" s="2">
        <f t="shared" si="107"/>
        <v>-2.4609063812303274E-4</v>
      </c>
      <c r="G1156" s="2">
        <f t="shared" si="105"/>
        <v>9.0011199619827349E-4</v>
      </c>
      <c r="H1156" s="2" t="str">
        <f t="shared" si="106"/>
        <v>Sell</v>
      </c>
    </row>
    <row r="1157" spans="1:8" ht="13.5" x14ac:dyDescent="0.25">
      <c r="A1157" s="3">
        <f>TITRES_STAT!B1160</f>
        <v>43697</v>
      </c>
      <c r="B1157" s="17">
        <f>TITRES_STAT!D1160</f>
        <v>3.4773000000000001</v>
      </c>
      <c r="C1157" s="2">
        <f t="shared" si="102"/>
        <v>3.4611070693801516</v>
      </c>
      <c r="D1157" s="2">
        <f t="shared" si="104"/>
        <v>3.4637391975591871</v>
      </c>
      <c r="E1157" s="2">
        <f t="shared" si="103"/>
        <v>-2.6321281790355755E-3</v>
      </c>
      <c r="F1157" s="2">
        <f t="shared" si="107"/>
        <v>-7.2329814630554129E-4</v>
      </c>
      <c r="G1157" s="2">
        <f t="shared" si="105"/>
        <v>-1.9088300327300342E-3</v>
      </c>
      <c r="H1157" s="2" t="str">
        <f t="shared" si="106"/>
        <v>Hold</v>
      </c>
    </row>
    <row r="1158" spans="1:8" ht="13.5" x14ac:dyDescent="0.25">
      <c r="A1158" s="3">
        <f>TITRES_STAT!B1161</f>
        <v>43698</v>
      </c>
      <c r="B1158" s="17">
        <f>TITRES_STAT!D1161</f>
        <v>3.4773000000000001</v>
      </c>
      <c r="C1158" s="2">
        <f t="shared" si="102"/>
        <v>3.4592444433216665</v>
      </c>
      <c r="D1158" s="2">
        <f t="shared" si="104"/>
        <v>3.4647437014436919</v>
      </c>
      <c r="E1158" s="2">
        <f t="shared" si="103"/>
        <v>-5.4992581220254522E-3</v>
      </c>
      <c r="F1158" s="2">
        <f t="shared" si="107"/>
        <v>-1.6784901414495235E-3</v>
      </c>
      <c r="G1158" s="2">
        <f t="shared" si="105"/>
        <v>-3.8207679805759287E-3</v>
      </c>
      <c r="H1158" s="2" t="str">
        <f t="shared" si="106"/>
        <v>Hold</v>
      </c>
    </row>
    <row r="1159" spans="1:8" ht="13.5" x14ac:dyDescent="0.25">
      <c r="A1159" s="3">
        <f>TITRES_STAT!B1162</f>
        <v>43699</v>
      </c>
      <c r="B1159" s="17">
        <f>TITRES_STAT!D1162</f>
        <v>3.4773000000000001</v>
      </c>
      <c r="C1159" s="2">
        <f t="shared" si="102"/>
        <v>3.4555452981952559</v>
      </c>
      <c r="D1159" s="2">
        <f t="shared" si="104"/>
        <v>3.4656737976330478</v>
      </c>
      <c r="E1159" s="2">
        <f t="shared" si="103"/>
        <v>-1.0128499437791927E-2</v>
      </c>
      <c r="F1159" s="2">
        <f t="shared" si="107"/>
        <v>-3.3684920007180045E-3</v>
      </c>
      <c r="G1159" s="2">
        <f t="shared" si="105"/>
        <v>-6.7600074370739224E-3</v>
      </c>
      <c r="H1159" s="2" t="str">
        <f t="shared" si="106"/>
        <v>Hold</v>
      </c>
    </row>
    <row r="1160" spans="1:8" ht="13.5" x14ac:dyDescent="0.25">
      <c r="A1160" s="3">
        <f>TITRES_STAT!B1163</f>
        <v>43700</v>
      </c>
      <c r="B1160" s="17">
        <f>TITRES_STAT!D1163</f>
        <v>3.5497000000000001</v>
      </c>
      <c r="C1160" s="2">
        <f t="shared" si="102"/>
        <v>3.457722944626755</v>
      </c>
      <c r="D1160" s="2">
        <f t="shared" si="104"/>
        <v>3.4718979607713405</v>
      </c>
      <c r="E1160" s="2">
        <f t="shared" si="103"/>
        <v>-1.4175016144585495E-2</v>
      </c>
      <c r="F1160" s="2">
        <f t="shared" si="107"/>
        <v>-5.5297968294915033E-3</v>
      </c>
      <c r="G1160" s="2">
        <f t="shared" si="105"/>
        <v>-8.6452193150939917E-3</v>
      </c>
      <c r="H1160" s="2" t="str">
        <f t="shared" si="106"/>
        <v>Hold</v>
      </c>
    </row>
    <row r="1161" spans="1:8" ht="13.5" x14ac:dyDescent="0.25">
      <c r="A1161" s="3">
        <f>TITRES_STAT!B1164</f>
        <v>43703</v>
      </c>
      <c r="B1161" s="17">
        <f>TITRES_STAT!D1164</f>
        <v>3.5859000000000001</v>
      </c>
      <c r="C1161" s="2">
        <f t="shared" si="102"/>
        <v>3.455319414684177</v>
      </c>
      <c r="D1161" s="2">
        <f t="shared" si="104"/>
        <v>3.4803425562697594</v>
      </c>
      <c r="E1161" s="2">
        <f t="shared" si="103"/>
        <v>-2.5023141585582387E-2</v>
      </c>
      <c r="F1161" s="2">
        <f t="shared" si="107"/>
        <v>-9.4284657807096814E-3</v>
      </c>
      <c r="G1161" s="2">
        <f t="shared" si="105"/>
        <v>-1.5594675804872705E-2</v>
      </c>
      <c r="H1161" s="2" t="str">
        <f t="shared" si="106"/>
        <v>Hold</v>
      </c>
    </row>
    <row r="1162" spans="1:8" ht="13.5" x14ac:dyDescent="0.25">
      <c r="A1162" s="3">
        <f>TITRES_STAT!B1165</f>
        <v>43704</v>
      </c>
      <c r="B1162" s="17">
        <f>TITRES_STAT!D1165</f>
        <v>3.5207000000000002</v>
      </c>
      <c r="C1162" s="2">
        <f t="shared" si="102"/>
        <v>3.4575318124250725</v>
      </c>
      <c r="D1162" s="2">
        <f t="shared" si="104"/>
        <v>3.4833319965460738</v>
      </c>
      <c r="E1162" s="2">
        <f t="shared" si="103"/>
        <v>-2.5800184121001379E-2</v>
      </c>
      <c r="F1162" s="2">
        <f t="shared" si="107"/>
        <v>-1.2702809448768022E-2</v>
      </c>
      <c r="G1162" s="2">
        <f t="shared" si="105"/>
        <v>-1.3097374672233358E-2</v>
      </c>
      <c r="H1162" s="2" t="str">
        <f t="shared" si="106"/>
        <v>Hold</v>
      </c>
    </row>
    <row r="1163" spans="1:8" ht="13.5" x14ac:dyDescent="0.25">
      <c r="A1163" s="3">
        <f>TITRES_STAT!B1166</f>
        <v>43705</v>
      </c>
      <c r="B1163" s="17">
        <f>TITRES_STAT!D1166</f>
        <v>3.6076999999999999</v>
      </c>
      <c r="C1163" s="2">
        <f t="shared" si="102"/>
        <v>3.4583423028212152</v>
      </c>
      <c r="D1163" s="2">
        <f t="shared" si="104"/>
        <v>3.4925444412463649</v>
      </c>
      <c r="E1163" s="2">
        <f t="shared" si="103"/>
        <v>-3.4202138425149631E-2</v>
      </c>
      <c r="F1163" s="2">
        <f t="shared" si="107"/>
        <v>-1.7002675244044342E-2</v>
      </c>
      <c r="G1163" s="2">
        <f t="shared" si="105"/>
        <v>-1.7199463181105289E-2</v>
      </c>
      <c r="H1163" s="2" t="str">
        <f t="shared" si="106"/>
        <v>Hold</v>
      </c>
    </row>
    <row r="1164" spans="1:8" ht="13.5" x14ac:dyDescent="0.25">
      <c r="A1164" s="3">
        <f>TITRES_STAT!B1167</f>
        <v>43706</v>
      </c>
      <c r="B1164" s="17">
        <f>TITRES_STAT!D1167</f>
        <v>3.5497000000000001</v>
      </c>
      <c r="C1164" s="2">
        <f t="shared" si="102"/>
        <v>3.4723973331564126</v>
      </c>
      <c r="D1164" s="2">
        <f t="shared" si="104"/>
        <v>3.4967781863392267</v>
      </c>
      <c r="E1164" s="2">
        <f t="shared" si="103"/>
        <v>-2.4380853182814022E-2</v>
      </c>
      <c r="F1164" s="2">
        <f t="shared" si="107"/>
        <v>-1.8478310831798281E-2</v>
      </c>
      <c r="G1164" s="2">
        <f t="shared" si="105"/>
        <v>-5.902542351015741E-3</v>
      </c>
      <c r="H1164" s="2" t="str">
        <f t="shared" si="106"/>
        <v>Hold</v>
      </c>
    </row>
    <row r="1165" spans="1:8" ht="13.5" x14ac:dyDescent="0.25">
      <c r="A1165" s="3">
        <f>TITRES_STAT!B1168</f>
        <v>43707</v>
      </c>
      <c r="B1165" s="17">
        <f>TITRES_STAT!D1168</f>
        <v>3.5714000000000001</v>
      </c>
      <c r="C1165" s="2">
        <f t="shared" si="102"/>
        <v>3.4753823588246568</v>
      </c>
      <c r="D1165" s="2">
        <f t="shared" si="104"/>
        <v>3.5023057280918763</v>
      </c>
      <c r="E1165" s="2">
        <f t="shared" si="103"/>
        <v>-2.6923369267219499E-2</v>
      </c>
      <c r="F1165" s="2">
        <f t="shared" si="107"/>
        <v>-2.0167322518882525E-2</v>
      </c>
      <c r="G1165" s="2">
        <f t="shared" si="105"/>
        <v>-6.7560467483369739E-3</v>
      </c>
      <c r="H1165" s="2" t="str">
        <f t="shared" si="106"/>
        <v>Hold</v>
      </c>
    </row>
    <row r="1166" spans="1:8" ht="13.5" x14ac:dyDescent="0.25">
      <c r="A1166" s="3">
        <f>TITRES_STAT!B1169</f>
        <v>43710</v>
      </c>
      <c r="B1166" s="17">
        <f>TITRES_STAT!D1169</f>
        <v>3.5497000000000001</v>
      </c>
      <c r="C1166" s="2">
        <f t="shared" si="102"/>
        <v>3.4812466113131713</v>
      </c>
      <c r="D1166" s="2">
        <f t="shared" si="104"/>
        <v>3.5058164148998854</v>
      </c>
      <c r="E1166" s="2">
        <f t="shared" si="103"/>
        <v>-2.4569803586714123E-2</v>
      </c>
      <c r="F1166" s="2">
        <f t="shared" si="107"/>
        <v>-2.1047818732448847E-2</v>
      </c>
      <c r="G1166" s="2">
        <f t="shared" si="105"/>
        <v>-3.5219848542652754E-3</v>
      </c>
      <c r="H1166" s="2" t="str">
        <f t="shared" si="106"/>
        <v>Hold</v>
      </c>
    </row>
    <row r="1167" spans="1:8" ht="13.5" x14ac:dyDescent="0.25">
      <c r="A1167" s="3">
        <f>TITRES_STAT!B1170</f>
        <v>43711</v>
      </c>
      <c r="B1167" s="17">
        <f>TITRES_STAT!D1170</f>
        <v>3.5207000000000002</v>
      </c>
      <c r="C1167" s="2">
        <f t="shared" ref="C1167:C1230" si="108">$C$4*B1157+C1166*(1-$C$4)</f>
        <v>3.4806394403419141</v>
      </c>
      <c r="D1167" s="2">
        <f t="shared" si="104"/>
        <v>3.5069189026850793</v>
      </c>
      <c r="E1167" s="2">
        <f t="shared" si="103"/>
        <v>-2.627946234316525E-2</v>
      </c>
      <c r="F1167" s="2">
        <f t="shared" si="107"/>
        <v>-2.2094147454592129E-2</v>
      </c>
      <c r="G1167" s="2">
        <f t="shared" si="105"/>
        <v>-4.1853148885731203E-3</v>
      </c>
      <c r="H1167" s="2" t="str">
        <f t="shared" si="106"/>
        <v>Hold</v>
      </c>
    </row>
    <row r="1168" spans="1:8" ht="13.5" x14ac:dyDescent="0.25">
      <c r="A1168" s="3">
        <f>TITRES_STAT!B1171</f>
        <v>43712</v>
      </c>
      <c r="B1168" s="17">
        <f>TITRES_STAT!D1171</f>
        <v>3.528</v>
      </c>
      <c r="C1168" s="2">
        <f t="shared" si="108"/>
        <v>3.4801256802893117</v>
      </c>
      <c r="D1168" s="2">
        <f t="shared" si="104"/>
        <v>3.5084804654491477</v>
      </c>
      <c r="E1168" s="2">
        <f t="shared" si="103"/>
        <v>-2.8354785159836027E-2</v>
      </c>
      <c r="F1168" s="2">
        <f t="shared" si="107"/>
        <v>-2.334627499564091E-2</v>
      </c>
      <c r="G1168" s="2">
        <f t="shared" si="105"/>
        <v>-5.0085101641951166E-3</v>
      </c>
      <c r="H1168" s="2" t="str">
        <f t="shared" si="106"/>
        <v>Hold</v>
      </c>
    </row>
    <row r="1169" spans="1:8" ht="13.5" x14ac:dyDescent="0.25">
      <c r="A1169" s="3">
        <f>TITRES_STAT!B1172</f>
        <v>43713</v>
      </c>
      <c r="B1169" s="17">
        <f>TITRES_STAT!D1172</f>
        <v>3.5207000000000002</v>
      </c>
      <c r="C1169" s="2">
        <f t="shared" si="108"/>
        <v>3.4796909602448021</v>
      </c>
      <c r="D1169" s="2">
        <f t="shared" si="104"/>
        <v>3.5093856161566181</v>
      </c>
      <c r="E1169" s="2">
        <f t="shared" si="103"/>
        <v>-2.9694655911816081E-2</v>
      </c>
      <c r="F1169" s="2">
        <f t="shared" si="107"/>
        <v>-2.4615951178875946E-2</v>
      </c>
      <c r="G1169" s="2">
        <f t="shared" si="105"/>
        <v>-5.0787047329401355E-3</v>
      </c>
      <c r="H1169" s="2" t="str">
        <f t="shared" si="106"/>
        <v>Hold</v>
      </c>
    </row>
    <row r="1170" spans="1:8" ht="13.5" x14ac:dyDescent="0.25">
      <c r="A1170" s="3">
        <f>TITRES_STAT!B1173</f>
        <v>43714</v>
      </c>
      <c r="B1170" s="17">
        <f>TITRES_STAT!D1173</f>
        <v>3.5207000000000002</v>
      </c>
      <c r="C1170" s="2">
        <f t="shared" si="108"/>
        <v>3.4904615817456017</v>
      </c>
      <c r="D1170" s="2">
        <f t="shared" si="104"/>
        <v>3.5102237186635352</v>
      </c>
      <c r="E1170" s="2">
        <f t="shared" si="103"/>
        <v>-1.9762136917933493E-2</v>
      </c>
      <c r="F1170" s="2">
        <f t="shared" si="107"/>
        <v>-2.3645188326687456E-2</v>
      </c>
      <c r="G1170" s="2">
        <f t="shared" si="105"/>
        <v>3.8830514087539632E-3</v>
      </c>
      <c r="H1170" s="2" t="str">
        <f t="shared" si="106"/>
        <v>Sell</v>
      </c>
    </row>
    <row r="1171" spans="1:8" ht="13.5" x14ac:dyDescent="0.25">
      <c r="A1171" s="3">
        <f>TITRES_STAT!B1174</f>
        <v>43717</v>
      </c>
      <c r="B1171" s="17">
        <f>TITRES_STAT!D1174</f>
        <v>3.5425</v>
      </c>
      <c r="C1171" s="2">
        <f t="shared" si="108"/>
        <v>3.5051444153232012</v>
      </c>
      <c r="D1171" s="2">
        <f t="shared" si="104"/>
        <v>3.512614554318088</v>
      </c>
      <c r="E1171" s="2">
        <f t="shared" si="103"/>
        <v>-7.4701389948867991E-3</v>
      </c>
      <c r="F1171" s="2">
        <f t="shared" si="107"/>
        <v>-2.0410178460327326E-2</v>
      </c>
      <c r="G1171" s="2">
        <f t="shared" si="105"/>
        <v>1.2940039465440527E-2</v>
      </c>
      <c r="H1171" s="2" t="str">
        <f t="shared" si="106"/>
        <v>Sell</v>
      </c>
    </row>
    <row r="1172" spans="1:8" ht="13.5" x14ac:dyDescent="0.25">
      <c r="A1172" s="3">
        <f>TITRES_STAT!B1175</f>
        <v>43718</v>
      </c>
      <c r="B1172" s="17">
        <f>TITRES_STAT!D1175</f>
        <v>3.528</v>
      </c>
      <c r="C1172" s="2">
        <f t="shared" si="108"/>
        <v>3.5075375821965551</v>
      </c>
      <c r="D1172" s="2">
        <f t="shared" si="104"/>
        <v>3.5137542169611926</v>
      </c>
      <c r="E1172" s="2">
        <f t="shared" si="103"/>
        <v>-6.2166347646375186E-3</v>
      </c>
      <c r="F1172" s="2">
        <f t="shared" si="107"/>
        <v>-1.7571469721189364E-2</v>
      </c>
      <c r="G1172" s="2">
        <f t="shared" si="105"/>
        <v>1.1354834956551846E-2</v>
      </c>
      <c r="H1172" s="2" t="str">
        <f t="shared" si="106"/>
        <v>Sell</v>
      </c>
    </row>
    <row r="1173" spans="1:8" ht="13.5" x14ac:dyDescent="0.25">
      <c r="A1173" s="3">
        <f>TITRES_STAT!B1176</f>
        <v>43719</v>
      </c>
      <c r="B1173" s="17">
        <f>TITRES_STAT!D1176</f>
        <v>3.5425</v>
      </c>
      <c r="C1173" s="2">
        <f t="shared" si="108"/>
        <v>3.5229471849355467</v>
      </c>
      <c r="D1173" s="2">
        <f t="shared" si="104"/>
        <v>3.5158835342233266</v>
      </c>
      <c r="E1173" s="2">
        <f t="shared" si="103"/>
        <v>7.0636507122201486E-3</v>
      </c>
      <c r="F1173" s="2">
        <f t="shared" si="107"/>
        <v>-1.2644445634507463E-2</v>
      </c>
      <c r="G1173" s="2">
        <f t="shared" si="105"/>
        <v>1.9708096346727613E-2</v>
      </c>
      <c r="H1173" s="2" t="str">
        <f t="shared" si="106"/>
        <v>Sell</v>
      </c>
    </row>
    <row r="1174" spans="1:8" ht="13.5" x14ac:dyDescent="0.25">
      <c r="A1174" s="3">
        <f>TITRES_STAT!B1177</f>
        <v>43720</v>
      </c>
      <c r="B1174" s="17">
        <f>TITRES_STAT!D1177</f>
        <v>3.528</v>
      </c>
      <c r="C1174" s="2">
        <f t="shared" si="108"/>
        <v>3.5270630026377701</v>
      </c>
      <c r="D1174" s="2">
        <f t="shared" si="104"/>
        <v>3.516781050206784</v>
      </c>
      <c r="E1174" s="2">
        <f t="shared" si="103"/>
        <v>1.0281952430986063E-2</v>
      </c>
      <c r="F1174" s="2">
        <f t="shared" si="107"/>
        <v>-8.059166021408758E-3</v>
      </c>
      <c r="G1174" s="2">
        <f t="shared" si="105"/>
        <v>1.834111845239482E-2</v>
      </c>
      <c r="H1174" s="2" t="str">
        <f t="shared" si="106"/>
        <v>Sell</v>
      </c>
    </row>
    <row r="1175" spans="1:8" ht="13.5" x14ac:dyDescent="0.25">
      <c r="A1175" s="3">
        <f>TITRES_STAT!B1178</f>
        <v>43721</v>
      </c>
      <c r="B1175" s="17">
        <f>TITRES_STAT!D1178</f>
        <v>3.5352000000000001</v>
      </c>
      <c r="C1175" s="2">
        <f t="shared" si="108"/>
        <v>3.5338840791550359</v>
      </c>
      <c r="D1175" s="2">
        <f t="shared" si="104"/>
        <v>3.5181454168581334</v>
      </c>
      <c r="E1175" s="2">
        <f t="shared" si="103"/>
        <v>1.5738662296902461E-2</v>
      </c>
      <c r="F1175" s="2">
        <f t="shared" si="107"/>
        <v>-3.2996003577465145E-3</v>
      </c>
      <c r="G1175" s="2">
        <f t="shared" si="105"/>
        <v>1.9038262654648974E-2</v>
      </c>
      <c r="H1175" s="2" t="str">
        <f t="shared" si="106"/>
        <v>Sell</v>
      </c>
    </row>
    <row r="1176" spans="1:8" ht="13.5" x14ac:dyDescent="0.25">
      <c r="A1176" s="3">
        <f>TITRES_STAT!B1179</f>
        <v>43724</v>
      </c>
      <c r="B1176" s="17">
        <f>TITRES_STAT!D1179</f>
        <v>3.4918</v>
      </c>
      <c r="C1176" s="2">
        <f t="shared" si="108"/>
        <v>3.5363172977465691</v>
      </c>
      <c r="D1176" s="2">
        <f t="shared" si="104"/>
        <v>3.5161939044982717</v>
      </c>
      <c r="E1176" s="2">
        <f t="shared" si="103"/>
        <v>2.0123393248297372E-2</v>
      </c>
      <c r="F1176" s="2">
        <f t="shared" si="107"/>
        <v>1.384998363462263E-3</v>
      </c>
      <c r="G1176" s="2">
        <f t="shared" si="105"/>
        <v>1.873839488483511E-2</v>
      </c>
      <c r="H1176" s="2" t="str">
        <f t="shared" si="106"/>
        <v>Sell</v>
      </c>
    </row>
    <row r="1177" spans="1:8" ht="13.5" x14ac:dyDescent="0.25">
      <c r="A1177" s="3">
        <f>TITRES_STAT!B1180</f>
        <v>43725</v>
      </c>
      <c r="B1177" s="17">
        <f>TITRES_STAT!D1180</f>
        <v>3.5425</v>
      </c>
      <c r="C1177" s="2">
        <f t="shared" si="108"/>
        <v>3.5339146365547895</v>
      </c>
      <c r="D1177" s="2">
        <f t="shared" si="104"/>
        <v>3.5181425041650662</v>
      </c>
      <c r="E1177" s="2">
        <f t="shared" si="103"/>
        <v>1.5772132389723303E-2</v>
      </c>
      <c r="F1177" s="2">
        <f t="shared" si="107"/>
        <v>4.2624251687144715E-3</v>
      </c>
      <c r="G1177" s="2">
        <f t="shared" si="105"/>
        <v>1.1509707221008832E-2</v>
      </c>
      <c r="H1177" s="2" t="str">
        <f t="shared" si="106"/>
        <v>Sell</v>
      </c>
    </row>
    <row r="1178" spans="1:8" ht="13.5" x14ac:dyDescent="0.25">
      <c r="A1178" s="3">
        <f>TITRES_STAT!B1181</f>
        <v>43726</v>
      </c>
      <c r="B1178" s="17">
        <f>TITRES_STAT!D1181</f>
        <v>3.5352000000000001</v>
      </c>
      <c r="C1178" s="2">
        <f t="shared" si="108"/>
        <v>3.5330046924694374</v>
      </c>
      <c r="D1178" s="2">
        <f t="shared" si="104"/>
        <v>3.5194060223750614</v>
      </c>
      <c r="E1178" s="2">
        <f t="shared" si="103"/>
        <v>1.3598670094375986E-2</v>
      </c>
      <c r="F1178" s="2">
        <f t="shared" si="107"/>
        <v>6.1296741538467755E-3</v>
      </c>
      <c r="G1178" s="2">
        <f t="shared" si="105"/>
        <v>7.4689959405292109E-3</v>
      </c>
      <c r="H1178" s="2" t="str">
        <f t="shared" si="106"/>
        <v>Sell</v>
      </c>
    </row>
    <row r="1179" spans="1:8" ht="13.5" x14ac:dyDescent="0.25">
      <c r="A1179" s="3">
        <f>TITRES_STAT!B1182</f>
        <v>43727</v>
      </c>
      <c r="B1179" s="17">
        <f>TITRES_STAT!D1182</f>
        <v>3.5497000000000001</v>
      </c>
      <c r="C1179" s="2">
        <f t="shared" si="108"/>
        <v>3.5311116628587547</v>
      </c>
      <c r="D1179" s="2">
        <f t="shared" si="104"/>
        <v>3.5216500207176495</v>
      </c>
      <c r="E1179" s="2">
        <f t="shared" si="103"/>
        <v>9.4616421411051199E-3</v>
      </c>
      <c r="F1179" s="2">
        <f t="shared" si="107"/>
        <v>6.7960677512984447E-3</v>
      </c>
      <c r="G1179" s="2">
        <f t="shared" si="105"/>
        <v>2.6655743898066752E-3</v>
      </c>
      <c r="H1179" s="2" t="str">
        <f t="shared" si="106"/>
        <v>Sell</v>
      </c>
    </row>
    <row r="1180" spans="1:8" ht="13.5" x14ac:dyDescent="0.25">
      <c r="A1180" s="3">
        <f>TITRES_STAT!B1183</f>
        <v>43728</v>
      </c>
      <c r="B1180" s="17">
        <f>TITRES_STAT!D1183</f>
        <v>3.5425</v>
      </c>
      <c r="C1180" s="2">
        <f t="shared" si="108"/>
        <v>3.5295098685727924</v>
      </c>
      <c r="D1180" s="2">
        <f t="shared" si="104"/>
        <v>3.5231944636274535</v>
      </c>
      <c r="E1180" s="2">
        <f t="shared" ref="E1180:E1243" si="109">C1180-D1180</f>
        <v>6.3154049453388872E-3</v>
      </c>
      <c r="F1180" s="2">
        <f t="shared" si="107"/>
        <v>6.6999351901065336E-3</v>
      </c>
      <c r="G1180" s="2">
        <f t="shared" si="105"/>
        <v>-3.8453024476764637E-4</v>
      </c>
      <c r="H1180" s="2" t="str">
        <f t="shared" si="106"/>
        <v>Hold</v>
      </c>
    </row>
    <row r="1181" spans="1:8" ht="13.5" x14ac:dyDescent="0.25">
      <c r="A1181" s="3">
        <f>TITRES_STAT!B1184</f>
        <v>43731</v>
      </c>
      <c r="B1181" s="17">
        <f>TITRES_STAT!D1184</f>
        <v>3.4845000000000002</v>
      </c>
      <c r="C1181" s="2">
        <f t="shared" si="108"/>
        <v>3.531508350330824</v>
      </c>
      <c r="D1181" s="2">
        <f t="shared" ref="D1181:D1244" si="110">$D$4*B1181+(1-$D$4)*D1180</f>
        <v>3.5203282070624566</v>
      </c>
      <c r="E1181" s="2">
        <f t="shared" si="109"/>
        <v>1.118014326836736E-2</v>
      </c>
      <c r="F1181" s="2">
        <f t="shared" si="107"/>
        <v>7.5959768057586984E-3</v>
      </c>
      <c r="G1181" s="2">
        <f t="shared" si="105"/>
        <v>3.5841664626086612E-3</v>
      </c>
      <c r="H1181" s="2" t="str">
        <f t="shared" si="106"/>
        <v>Sell</v>
      </c>
    </row>
    <row r="1182" spans="1:8" ht="13.5" x14ac:dyDescent="0.25">
      <c r="A1182" s="3">
        <f>TITRES_STAT!B1185</f>
        <v>43732</v>
      </c>
      <c r="B1182" s="17">
        <f>TITRES_STAT!D1185</f>
        <v>3.47</v>
      </c>
      <c r="C1182" s="2">
        <f t="shared" si="108"/>
        <v>3.5309686041260817</v>
      </c>
      <c r="D1182" s="2">
        <f t="shared" si="110"/>
        <v>3.5166001917244967</v>
      </c>
      <c r="E1182" s="2">
        <f t="shared" si="109"/>
        <v>1.436841240158504E-2</v>
      </c>
      <c r="F1182" s="2">
        <f t="shared" si="107"/>
        <v>8.9504639249239661E-3</v>
      </c>
      <c r="G1182" s="2">
        <f t="shared" si="105"/>
        <v>5.417948476661074E-3</v>
      </c>
      <c r="H1182" s="2" t="str">
        <f t="shared" si="106"/>
        <v>Sell</v>
      </c>
    </row>
    <row r="1183" spans="1:8" ht="13.5" x14ac:dyDescent="0.25">
      <c r="A1183" s="3">
        <f>TITRES_STAT!B1186</f>
        <v>43733</v>
      </c>
      <c r="B1183" s="17">
        <f>TITRES_STAT!D1186</f>
        <v>3.47</v>
      </c>
      <c r="C1183" s="2">
        <f t="shared" si="108"/>
        <v>3.5327426650297613</v>
      </c>
      <c r="D1183" s="2">
        <f t="shared" si="110"/>
        <v>3.51314832567083</v>
      </c>
      <c r="E1183" s="2">
        <f t="shared" si="109"/>
        <v>1.959433935893129E-2</v>
      </c>
      <c r="F1183" s="2">
        <f t="shared" si="107"/>
        <v>1.1079239011725431E-2</v>
      </c>
      <c r="G1183" s="2">
        <f t="shared" si="105"/>
        <v>8.515100347205859E-3</v>
      </c>
      <c r="H1183" s="2" t="str">
        <f t="shared" si="106"/>
        <v>Sell</v>
      </c>
    </row>
    <row r="1184" spans="1:8" ht="13.5" x14ac:dyDescent="0.25">
      <c r="A1184" s="3">
        <f>TITRES_STAT!B1187</f>
        <v>43734</v>
      </c>
      <c r="B1184" s="17">
        <f>TITRES_STAT!D1187</f>
        <v>3.4409999999999998</v>
      </c>
      <c r="C1184" s="2">
        <f t="shared" si="108"/>
        <v>3.5320130242559515</v>
      </c>
      <c r="D1184" s="2">
        <f t="shared" si="110"/>
        <v>3.5078040052507684</v>
      </c>
      <c r="E1184" s="2">
        <f t="shared" si="109"/>
        <v>2.420901900518313E-2</v>
      </c>
      <c r="F1184" s="2">
        <f t="shared" si="107"/>
        <v>1.3705195010416971E-2</v>
      </c>
      <c r="G1184" s="2">
        <f t="shared" si="105"/>
        <v>1.0503823994766159E-2</v>
      </c>
      <c r="H1184" s="2" t="str">
        <f t="shared" si="106"/>
        <v>Sell</v>
      </c>
    </row>
    <row r="1185" spans="1:8" ht="13.5" x14ac:dyDescent="0.25">
      <c r="A1185" s="3">
        <f>TITRES_STAT!B1188</f>
        <v>43735</v>
      </c>
      <c r="B1185" s="17">
        <f>TITRES_STAT!D1188</f>
        <v>3.5352000000000001</v>
      </c>
      <c r="C1185" s="2">
        <f t="shared" si="108"/>
        <v>3.5325033282165741</v>
      </c>
      <c r="D1185" s="2">
        <f t="shared" si="110"/>
        <v>3.5098333381951559</v>
      </c>
      <c r="E1185" s="2">
        <f t="shared" si="109"/>
        <v>2.2669990021418229E-2</v>
      </c>
      <c r="F1185" s="2">
        <f t="shared" si="107"/>
        <v>1.5498154012617223E-2</v>
      </c>
      <c r="G1185" s="2">
        <f t="shared" si="105"/>
        <v>7.1718360088010059E-3</v>
      </c>
      <c r="H1185" s="2" t="str">
        <f t="shared" si="106"/>
        <v>Sell</v>
      </c>
    </row>
    <row r="1186" spans="1:8" ht="13.5" x14ac:dyDescent="0.25">
      <c r="A1186" s="3">
        <f>TITRES_STAT!B1189</f>
        <v>43738</v>
      </c>
      <c r="B1186" s="17">
        <f>TITRES_STAT!D1189</f>
        <v>3.5135000000000001</v>
      </c>
      <c r="C1186" s="2">
        <f t="shared" si="108"/>
        <v>3.5262412777217165</v>
      </c>
      <c r="D1186" s="2">
        <f t="shared" si="110"/>
        <v>3.5101049427732924</v>
      </c>
      <c r="E1186" s="2">
        <f t="shared" si="109"/>
        <v>1.6136334948424036E-2</v>
      </c>
      <c r="F1186" s="2">
        <f t="shared" si="107"/>
        <v>1.5625790199778587E-2</v>
      </c>
      <c r="G1186" s="2">
        <f t="shared" si="105"/>
        <v>5.1054474864544938E-4</v>
      </c>
      <c r="H1186" s="2" t="str">
        <f t="shared" si="106"/>
        <v>Sell</v>
      </c>
    </row>
    <row r="1187" spans="1:8" ht="13.5" x14ac:dyDescent="0.25">
      <c r="A1187" s="3">
        <f>TITRES_STAT!B1190</f>
        <v>43739</v>
      </c>
      <c r="B1187" s="17">
        <f>TITRES_STAT!D1190</f>
        <v>3.4773000000000001</v>
      </c>
      <c r="C1187" s="2">
        <f t="shared" si="108"/>
        <v>3.528742619610683</v>
      </c>
      <c r="D1187" s="2">
        <f t="shared" si="110"/>
        <v>3.5076749470123079</v>
      </c>
      <c r="E1187" s="2">
        <f t="shared" si="109"/>
        <v>2.1067672598375164E-2</v>
      </c>
      <c r="F1187" s="2">
        <f t="shared" si="107"/>
        <v>1.6714166679497901E-2</v>
      </c>
      <c r="G1187" s="2">
        <f t="shared" si="105"/>
        <v>4.353505918877263E-3</v>
      </c>
      <c r="H1187" s="2" t="str">
        <f t="shared" si="106"/>
        <v>Sell</v>
      </c>
    </row>
    <row r="1188" spans="1:8" ht="13.5" x14ac:dyDescent="0.25">
      <c r="A1188" s="3">
        <f>TITRES_STAT!B1191</f>
        <v>43740</v>
      </c>
      <c r="B1188" s="17">
        <f>TITRES_STAT!D1191</f>
        <v>3.4773000000000001</v>
      </c>
      <c r="C1188" s="2">
        <f t="shared" si="108"/>
        <v>3.5297360627475012</v>
      </c>
      <c r="D1188" s="2">
        <f t="shared" si="110"/>
        <v>3.5054249509373219</v>
      </c>
      <c r="E1188" s="2">
        <f t="shared" si="109"/>
        <v>2.4311111810179309E-2</v>
      </c>
      <c r="F1188" s="2">
        <f t="shared" si="107"/>
        <v>1.8233555705634185E-2</v>
      </c>
      <c r="G1188" s="2">
        <f t="shared" ref="G1188:G1251" si="111">E1188-F1188</f>
        <v>6.0775561045451239E-3</v>
      </c>
      <c r="H1188" s="2" t="str">
        <f t="shared" ref="H1188:H1251" si="112">IF(G1188&lt;0,"Hold","Sell")</f>
        <v>Sell</v>
      </c>
    </row>
    <row r="1189" spans="1:8" ht="13.5" x14ac:dyDescent="0.25">
      <c r="A1189" s="3">
        <f>TITRES_STAT!B1192</f>
        <v>43741</v>
      </c>
      <c r="B1189" s="17">
        <f>TITRES_STAT!D1192</f>
        <v>3.5062000000000002</v>
      </c>
      <c r="C1189" s="2">
        <f t="shared" si="108"/>
        <v>3.5328074377094243</v>
      </c>
      <c r="D1189" s="2">
        <f t="shared" si="110"/>
        <v>3.5054823619790021</v>
      </c>
      <c r="E1189" s="2">
        <f t="shared" si="109"/>
        <v>2.7325075730422199E-2</v>
      </c>
      <c r="F1189" s="2">
        <f t="shared" ref="F1189:F1252" si="113">(E1189*(2/(10)))+((1-(2/10))*F1188)</f>
        <v>2.0051859710591789E-2</v>
      </c>
      <c r="G1189" s="2">
        <f t="shared" si="111"/>
        <v>7.2732160198304106E-3</v>
      </c>
      <c r="H1189" s="2" t="str">
        <f t="shared" si="112"/>
        <v>Sell</v>
      </c>
    </row>
    <row r="1190" spans="1:8" ht="13.5" x14ac:dyDescent="0.25">
      <c r="A1190" s="3">
        <f>TITRES_STAT!B1193</f>
        <v>43742</v>
      </c>
      <c r="B1190" s="17">
        <f>TITRES_STAT!D1193</f>
        <v>3.5062000000000002</v>
      </c>
      <c r="C1190" s="2">
        <f t="shared" si="108"/>
        <v>3.5342986011387434</v>
      </c>
      <c r="D1190" s="2">
        <f t="shared" si="110"/>
        <v>3.5055355203509282</v>
      </c>
      <c r="E1190" s="2">
        <f t="shared" si="109"/>
        <v>2.8763080787815198E-2</v>
      </c>
      <c r="F1190" s="2">
        <f t="shared" si="113"/>
        <v>2.1794103926036472E-2</v>
      </c>
      <c r="G1190" s="2">
        <f t="shared" si="111"/>
        <v>6.9689768617787265E-3</v>
      </c>
      <c r="H1190" s="2" t="str">
        <f t="shared" si="112"/>
        <v>Sell</v>
      </c>
    </row>
    <row r="1191" spans="1:8" ht="13.5" x14ac:dyDescent="0.25">
      <c r="A1191" s="3">
        <f>TITRES_STAT!B1194</f>
        <v>43745</v>
      </c>
      <c r="B1191" s="17">
        <f>TITRES_STAT!D1194</f>
        <v>3.5425</v>
      </c>
      <c r="C1191" s="2">
        <f t="shared" si="108"/>
        <v>3.5266372778866293</v>
      </c>
      <c r="D1191" s="2">
        <f t="shared" si="110"/>
        <v>3.5082736299545632</v>
      </c>
      <c r="E1191" s="2">
        <f t="shared" si="109"/>
        <v>1.8363647932066129E-2</v>
      </c>
      <c r="F1191" s="2">
        <f t="shared" si="113"/>
        <v>2.1108012727242404E-2</v>
      </c>
      <c r="G1191" s="2">
        <f t="shared" si="111"/>
        <v>-2.7443647951762747E-3</v>
      </c>
      <c r="H1191" s="2" t="str">
        <f t="shared" si="112"/>
        <v>Hold</v>
      </c>
    </row>
    <row r="1192" spans="1:8" ht="13.5" x14ac:dyDescent="0.25">
      <c r="A1192" s="3">
        <f>TITRES_STAT!B1195</f>
        <v>43746</v>
      </c>
      <c r="B1192" s="17">
        <f>TITRES_STAT!D1195</f>
        <v>3.5425</v>
      </c>
      <c r="C1192" s="2">
        <f t="shared" si="108"/>
        <v>3.5179238505194554</v>
      </c>
      <c r="D1192" s="2">
        <f t="shared" si="110"/>
        <v>3.5108089166245957</v>
      </c>
      <c r="E1192" s="2">
        <f t="shared" si="109"/>
        <v>7.1149338948597318E-3</v>
      </c>
      <c r="F1192" s="2">
        <f t="shared" si="113"/>
        <v>1.8309396960765872E-2</v>
      </c>
      <c r="G1192" s="2">
        <f t="shared" si="111"/>
        <v>-1.119446306590614E-2</v>
      </c>
      <c r="H1192" s="2" t="str">
        <f t="shared" si="112"/>
        <v>Hold</v>
      </c>
    </row>
    <row r="1193" spans="1:8" ht="13.5" x14ac:dyDescent="0.25">
      <c r="A1193" s="3">
        <f>TITRES_STAT!B1196</f>
        <v>43747</v>
      </c>
      <c r="B1193" s="17">
        <f>TITRES_STAT!D1196</f>
        <v>3.5352000000000001</v>
      </c>
      <c r="C1193" s="2">
        <f t="shared" si="108"/>
        <v>3.5105509504395389</v>
      </c>
      <c r="D1193" s="2">
        <f t="shared" si="110"/>
        <v>3.5126156635412924</v>
      </c>
      <c r="E1193" s="2">
        <f t="shared" si="109"/>
        <v>-2.0647131017534903E-3</v>
      </c>
      <c r="F1193" s="2">
        <f t="shared" si="113"/>
        <v>1.4234574948262E-2</v>
      </c>
      <c r="G1193" s="2">
        <f t="shared" si="111"/>
        <v>-1.629928805001549E-2</v>
      </c>
      <c r="H1193" s="2" t="str">
        <f t="shared" si="112"/>
        <v>Hold</v>
      </c>
    </row>
    <row r="1194" spans="1:8" ht="13.5" x14ac:dyDescent="0.25">
      <c r="A1194" s="3">
        <f>TITRES_STAT!B1197</f>
        <v>43748</v>
      </c>
      <c r="B1194" s="17">
        <f>TITRES_STAT!D1197</f>
        <v>3.5062000000000002</v>
      </c>
      <c r="C1194" s="2">
        <f t="shared" si="108"/>
        <v>3.4998508042180712</v>
      </c>
      <c r="D1194" s="2">
        <f t="shared" si="110"/>
        <v>3.5121404292049005</v>
      </c>
      <c r="E1194" s="2">
        <f t="shared" si="109"/>
        <v>-1.2289624986829395E-2</v>
      </c>
      <c r="F1194" s="2">
        <f t="shared" si="113"/>
        <v>8.9297349612437217E-3</v>
      </c>
      <c r="G1194" s="2">
        <f t="shared" si="111"/>
        <v>-2.1219359948073117E-2</v>
      </c>
      <c r="H1194" s="2" t="str">
        <f t="shared" si="112"/>
        <v>Hold</v>
      </c>
    </row>
    <row r="1195" spans="1:8" ht="13.5" x14ac:dyDescent="0.25">
      <c r="A1195" s="3">
        <f>TITRES_STAT!B1198</f>
        <v>43749</v>
      </c>
      <c r="B1195" s="17">
        <f>TITRES_STAT!D1198</f>
        <v>3.4990000000000001</v>
      </c>
      <c r="C1195" s="2">
        <f t="shared" si="108"/>
        <v>3.5052891420306755</v>
      </c>
      <c r="D1195" s="2">
        <f t="shared" si="110"/>
        <v>3.5111670640786112</v>
      </c>
      <c r="E1195" s="2">
        <f t="shared" si="109"/>
        <v>-5.8779220479356908E-3</v>
      </c>
      <c r="F1195" s="2">
        <f t="shared" si="113"/>
        <v>5.9682035594078395E-3</v>
      </c>
      <c r="G1195" s="2">
        <f t="shared" si="111"/>
        <v>-1.184612560734353E-2</v>
      </c>
      <c r="H1195" s="2" t="str">
        <f t="shared" si="112"/>
        <v>Hold</v>
      </c>
    </row>
    <row r="1196" spans="1:8" ht="13.5" x14ac:dyDescent="0.25">
      <c r="A1196" s="3">
        <f>TITRES_STAT!B1199</f>
        <v>43752</v>
      </c>
      <c r="B1196" s="17">
        <f>TITRES_STAT!D1199</f>
        <v>3.4918</v>
      </c>
      <c r="C1196" s="2">
        <f t="shared" si="108"/>
        <v>3.5065523509490335</v>
      </c>
      <c r="D1196" s="2">
        <f t="shared" si="110"/>
        <v>3.5097324667394547</v>
      </c>
      <c r="E1196" s="2">
        <f t="shared" si="109"/>
        <v>-3.1801157904212118E-3</v>
      </c>
      <c r="F1196" s="2">
        <f t="shared" si="113"/>
        <v>4.1385396894420296E-3</v>
      </c>
      <c r="G1196" s="2">
        <f t="shared" si="111"/>
        <v>-7.3186554798632415E-3</v>
      </c>
      <c r="H1196" s="2" t="str">
        <f t="shared" si="112"/>
        <v>Hold</v>
      </c>
    </row>
    <row r="1197" spans="1:8" ht="13.5" x14ac:dyDescent="0.25">
      <c r="A1197" s="3">
        <f>TITRES_STAT!B1200</f>
        <v>43754</v>
      </c>
      <c r="B1197" s="17">
        <f>TITRES_STAT!D1200</f>
        <v>3.4773000000000001</v>
      </c>
      <c r="C1197" s="2">
        <f t="shared" si="108"/>
        <v>3.5020519892645665</v>
      </c>
      <c r="D1197" s="2">
        <f t="shared" si="110"/>
        <v>3.5073300617957912</v>
      </c>
      <c r="E1197" s="2">
        <f t="shared" si="109"/>
        <v>-5.2780725312246979E-3</v>
      </c>
      <c r="F1197" s="2">
        <f t="shared" si="113"/>
        <v>2.2552172453086843E-3</v>
      </c>
      <c r="G1197" s="2">
        <f t="shared" si="111"/>
        <v>-7.5332897765333822E-3</v>
      </c>
      <c r="H1197" s="2" t="str">
        <f t="shared" si="112"/>
        <v>Hold</v>
      </c>
    </row>
    <row r="1198" spans="1:8" ht="13.5" x14ac:dyDescent="0.25">
      <c r="A1198" s="3">
        <f>TITRES_STAT!B1201</f>
        <v>43755</v>
      </c>
      <c r="B1198" s="17">
        <f>TITRES_STAT!D1201</f>
        <v>3.5062000000000002</v>
      </c>
      <c r="C1198" s="2">
        <f t="shared" si="108"/>
        <v>3.4982439909161713</v>
      </c>
      <c r="D1198" s="2">
        <f t="shared" si="110"/>
        <v>3.5072463535146219</v>
      </c>
      <c r="E1198" s="2">
        <f t="shared" si="109"/>
        <v>-9.0023625984505529E-3</v>
      </c>
      <c r="F1198" s="2">
        <f t="shared" si="113"/>
        <v>3.7012765568369445E-6</v>
      </c>
      <c r="G1198" s="2">
        <f t="shared" si="111"/>
        <v>-9.0060638750073894E-3</v>
      </c>
      <c r="H1198" s="2" t="str">
        <f t="shared" si="112"/>
        <v>Hold</v>
      </c>
    </row>
    <row r="1199" spans="1:8" ht="13.5" x14ac:dyDescent="0.25">
      <c r="A1199" s="3">
        <f>TITRES_STAT!B1202</f>
        <v>43756</v>
      </c>
      <c r="B1199" s="17">
        <f>TITRES_STAT!D1202</f>
        <v>3.4409999999999998</v>
      </c>
      <c r="C1199" s="2">
        <f t="shared" si="108"/>
        <v>3.4994679923136838</v>
      </c>
      <c r="D1199" s="2">
        <f t="shared" si="110"/>
        <v>3.5023392162172424</v>
      </c>
      <c r="E1199" s="2">
        <f t="shared" si="109"/>
        <v>-2.8712239035586506E-3</v>
      </c>
      <c r="F1199" s="2">
        <f t="shared" si="113"/>
        <v>-5.7128375946626062E-4</v>
      </c>
      <c r="G1199" s="2">
        <f t="shared" si="111"/>
        <v>-2.2999401440923902E-3</v>
      </c>
      <c r="H1199" s="2" t="str">
        <f t="shared" si="112"/>
        <v>Hold</v>
      </c>
    </row>
    <row r="1200" spans="1:8" ht="13.5" x14ac:dyDescent="0.25">
      <c r="A1200" s="3">
        <f>TITRES_STAT!B1203</f>
        <v>43759</v>
      </c>
      <c r="B1200" s="17">
        <f>TITRES_STAT!D1203</f>
        <v>3.4918</v>
      </c>
      <c r="C1200" s="2">
        <f t="shared" si="108"/>
        <v>3.5005036858038858</v>
      </c>
      <c r="D1200" s="2">
        <f t="shared" si="110"/>
        <v>3.5015585335344834</v>
      </c>
      <c r="E1200" s="2">
        <f t="shared" si="109"/>
        <v>-1.0548477305976078E-3</v>
      </c>
      <c r="F1200" s="2">
        <f t="shared" si="113"/>
        <v>-6.679965536925301E-4</v>
      </c>
      <c r="G1200" s="2">
        <f t="shared" si="111"/>
        <v>-3.8685117690507773E-4</v>
      </c>
      <c r="H1200" s="2" t="str">
        <f t="shared" si="112"/>
        <v>Hold</v>
      </c>
    </row>
    <row r="1201" spans="1:8" ht="13.5" x14ac:dyDescent="0.25">
      <c r="A1201" s="3">
        <f>TITRES_STAT!B1204</f>
        <v>43760</v>
      </c>
      <c r="B1201" s="17">
        <f>TITRES_STAT!D1204</f>
        <v>3.4773000000000001</v>
      </c>
      <c r="C1201" s="2">
        <f t="shared" si="108"/>
        <v>3.5069646572186723</v>
      </c>
      <c r="D1201" s="2">
        <f t="shared" si="110"/>
        <v>3.4997616051245215</v>
      </c>
      <c r="E1201" s="2">
        <f t="shared" si="109"/>
        <v>7.2030520941508414E-3</v>
      </c>
      <c r="F1201" s="2">
        <f t="shared" si="113"/>
        <v>9.0621317587614427E-4</v>
      </c>
      <c r="G1201" s="2">
        <f t="shared" si="111"/>
        <v>6.2968389182746966E-3</v>
      </c>
      <c r="H1201" s="2" t="str">
        <f t="shared" si="112"/>
        <v>Sell</v>
      </c>
    </row>
    <row r="1202" spans="1:8" ht="13.5" x14ac:dyDescent="0.25">
      <c r="A1202" s="3">
        <f>TITRES_STAT!B1205</f>
        <v>43761</v>
      </c>
      <c r="B1202" s="17">
        <f>TITRES_STAT!D1205</f>
        <v>3.4409999999999998</v>
      </c>
      <c r="C1202" s="2">
        <f t="shared" si="108"/>
        <v>3.5124316330311842</v>
      </c>
      <c r="D1202" s="2">
        <f t="shared" si="110"/>
        <v>3.4954088936338161</v>
      </c>
      <c r="E1202" s="2">
        <f t="shared" si="109"/>
        <v>1.7022739397368092E-2</v>
      </c>
      <c r="F1202" s="2">
        <f t="shared" si="113"/>
        <v>4.1295184201745336E-3</v>
      </c>
      <c r="G1202" s="2">
        <f t="shared" si="111"/>
        <v>1.2893220977193559E-2</v>
      </c>
      <c r="H1202" s="2" t="str">
        <f t="shared" si="112"/>
        <v>Sell</v>
      </c>
    </row>
    <row r="1203" spans="1:8" ht="13.5" x14ac:dyDescent="0.25">
      <c r="A1203" s="3">
        <f>TITRES_STAT!B1206</f>
        <v>43762</v>
      </c>
      <c r="B1203" s="17">
        <f>TITRES_STAT!D1206</f>
        <v>3.4409999999999998</v>
      </c>
      <c r="C1203" s="2">
        <f t="shared" si="108"/>
        <v>3.5159344587186947</v>
      </c>
      <c r="D1203" s="2">
        <f t="shared" si="110"/>
        <v>3.4913786052164966</v>
      </c>
      <c r="E1203" s="2">
        <f t="shared" si="109"/>
        <v>2.4555853502198133E-2</v>
      </c>
      <c r="F1203" s="2">
        <f t="shared" si="113"/>
        <v>8.2147854365792541E-3</v>
      </c>
      <c r="G1203" s="2">
        <f t="shared" si="111"/>
        <v>1.6341068065618879E-2</v>
      </c>
      <c r="H1203" s="2" t="str">
        <f t="shared" si="112"/>
        <v>Sell</v>
      </c>
    </row>
    <row r="1204" spans="1:8" ht="13.5" x14ac:dyDescent="0.25">
      <c r="A1204" s="3">
        <f>TITRES_STAT!B1207</f>
        <v>43763</v>
      </c>
      <c r="B1204" s="17">
        <f>TITRES_STAT!D1207</f>
        <v>3.4409999999999998</v>
      </c>
      <c r="C1204" s="2">
        <f t="shared" si="108"/>
        <v>3.5144368496850493</v>
      </c>
      <c r="D1204" s="2">
        <f t="shared" si="110"/>
        <v>3.4876468566819412</v>
      </c>
      <c r="E1204" s="2">
        <f t="shared" si="109"/>
        <v>2.6789993003108137E-2</v>
      </c>
      <c r="F1204" s="2">
        <f t="shared" si="113"/>
        <v>1.1929826949885033E-2</v>
      </c>
      <c r="G1204" s="2">
        <f t="shared" si="111"/>
        <v>1.4860166053223104E-2</v>
      </c>
      <c r="H1204" s="2" t="str">
        <f t="shared" si="112"/>
        <v>Sell</v>
      </c>
    </row>
    <row r="1205" spans="1:8" ht="13.5" x14ac:dyDescent="0.25">
      <c r="A1205" s="3">
        <f>TITRES_STAT!B1208</f>
        <v>43766</v>
      </c>
      <c r="B1205" s="17">
        <f>TITRES_STAT!D1208</f>
        <v>3.4047999999999998</v>
      </c>
      <c r="C1205" s="2">
        <f t="shared" si="108"/>
        <v>3.5120619497335035</v>
      </c>
      <c r="D1205" s="2">
        <f t="shared" si="110"/>
        <v>3.4815100524832787</v>
      </c>
      <c r="E1205" s="2">
        <f t="shared" si="109"/>
        <v>3.055189725022478E-2</v>
      </c>
      <c r="F1205" s="2">
        <f t="shared" si="113"/>
        <v>1.5654241009952982E-2</v>
      </c>
      <c r="G1205" s="2">
        <f t="shared" si="111"/>
        <v>1.4897656240271798E-2</v>
      </c>
      <c r="H1205" s="2" t="str">
        <f t="shared" si="112"/>
        <v>Sell</v>
      </c>
    </row>
    <row r="1206" spans="1:8" ht="13.5" x14ac:dyDescent="0.25">
      <c r="A1206" s="3">
        <f>TITRES_STAT!B1209</f>
        <v>43767</v>
      </c>
      <c r="B1206" s="17">
        <f>TITRES_STAT!D1209</f>
        <v>3.3902999999999999</v>
      </c>
      <c r="C1206" s="2">
        <f t="shared" si="108"/>
        <v>3.50894472669758</v>
      </c>
      <c r="D1206" s="2">
        <f t="shared" si="110"/>
        <v>3.4747537522993319</v>
      </c>
      <c r="E1206" s="2">
        <f t="shared" si="109"/>
        <v>3.4190974398248031E-2</v>
      </c>
      <c r="F1206" s="2">
        <f t="shared" si="113"/>
        <v>1.9361587687611991E-2</v>
      </c>
      <c r="G1206" s="2">
        <f t="shared" si="111"/>
        <v>1.482938671063604E-2</v>
      </c>
      <c r="H1206" s="2" t="str">
        <f t="shared" si="112"/>
        <v>Sell</v>
      </c>
    </row>
    <row r="1207" spans="1:8" ht="13.5" x14ac:dyDescent="0.25">
      <c r="A1207" s="3">
        <f>TITRES_STAT!B1210</f>
        <v>43768</v>
      </c>
      <c r="B1207" s="17">
        <f>TITRES_STAT!D1210</f>
        <v>3.3323999999999998</v>
      </c>
      <c r="C1207" s="2">
        <f t="shared" si="108"/>
        <v>3.5040763072056444</v>
      </c>
      <c r="D1207" s="2">
        <f t="shared" si="110"/>
        <v>3.4642090299067885</v>
      </c>
      <c r="E1207" s="2">
        <f t="shared" si="109"/>
        <v>3.9867277298855974E-2</v>
      </c>
      <c r="F1207" s="2">
        <f t="shared" si="113"/>
        <v>2.3462725609860791E-2</v>
      </c>
      <c r="G1207" s="2">
        <f t="shared" si="111"/>
        <v>1.6404551688995184E-2</v>
      </c>
      <c r="H1207" s="2" t="str">
        <f t="shared" si="112"/>
        <v>Sell</v>
      </c>
    </row>
    <row r="1208" spans="1:8" ht="13.5" x14ac:dyDescent="0.25">
      <c r="A1208" s="3">
        <f>TITRES_STAT!B1211</f>
        <v>43769</v>
      </c>
      <c r="B1208" s="17">
        <f>TITRES_STAT!D1211</f>
        <v>3.3902999999999999</v>
      </c>
      <c r="C1208" s="2">
        <f t="shared" si="108"/>
        <v>3.5044030291740071</v>
      </c>
      <c r="D1208" s="2">
        <f t="shared" si="110"/>
        <v>3.45873428695073</v>
      </c>
      <c r="E1208" s="2">
        <f t="shared" si="109"/>
        <v>4.5668742223277103E-2</v>
      </c>
      <c r="F1208" s="2">
        <f t="shared" si="113"/>
        <v>2.7903928932544054E-2</v>
      </c>
      <c r="G1208" s="2">
        <f t="shared" si="111"/>
        <v>1.776481329073305E-2</v>
      </c>
      <c r="H1208" s="2" t="str">
        <f t="shared" si="112"/>
        <v>Sell</v>
      </c>
    </row>
    <row r="1209" spans="1:8" ht="13.5" x14ac:dyDescent="0.25">
      <c r="A1209" s="3">
        <f>TITRES_STAT!B1212</f>
        <v>43770</v>
      </c>
      <c r="B1209" s="17">
        <f>TITRES_STAT!D1212</f>
        <v>3.3902999999999999</v>
      </c>
      <c r="C1209" s="2">
        <f t="shared" si="108"/>
        <v>3.4946487169933906</v>
      </c>
      <c r="D1209" s="2">
        <f t="shared" si="110"/>
        <v>3.4536650805099351</v>
      </c>
      <c r="E1209" s="2">
        <f t="shared" si="109"/>
        <v>4.0983636483455488E-2</v>
      </c>
      <c r="F1209" s="2">
        <f t="shared" si="113"/>
        <v>3.0519870442726339E-2</v>
      </c>
      <c r="G1209" s="2">
        <f t="shared" si="111"/>
        <v>1.0463766040729149E-2</v>
      </c>
      <c r="H1209" s="2" t="str">
        <f t="shared" si="112"/>
        <v>Sell</v>
      </c>
    </row>
    <row r="1210" spans="1:8" ht="13.5" x14ac:dyDescent="0.25">
      <c r="A1210" s="3">
        <f>TITRES_STAT!B1213</f>
        <v>43773</v>
      </c>
      <c r="B1210" s="17">
        <f>TITRES_STAT!D1213</f>
        <v>3.3323999999999998</v>
      </c>
      <c r="C1210" s="2">
        <f t="shared" si="108"/>
        <v>3.4942104528405613</v>
      </c>
      <c r="D1210" s="2">
        <f t="shared" si="110"/>
        <v>3.4446824819536435</v>
      </c>
      <c r="E1210" s="2">
        <f t="shared" si="109"/>
        <v>4.9527970886917849E-2</v>
      </c>
      <c r="F1210" s="2">
        <f t="shared" si="113"/>
        <v>3.4321490531564643E-2</v>
      </c>
      <c r="G1210" s="2">
        <f t="shared" si="111"/>
        <v>1.5206480355353207E-2</v>
      </c>
      <c r="H1210" s="2" t="str">
        <f t="shared" si="112"/>
        <v>Sell</v>
      </c>
    </row>
    <row r="1211" spans="1:8" ht="13.5" x14ac:dyDescent="0.25">
      <c r="A1211" s="3">
        <f>TITRES_STAT!B1214</f>
        <v>43774</v>
      </c>
      <c r="B1211" s="17">
        <f>TITRES_STAT!D1214</f>
        <v>3.3323999999999998</v>
      </c>
      <c r="C1211" s="2">
        <f t="shared" si="108"/>
        <v>3.4916088447112439</v>
      </c>
      <c r="D1211" s="2">
        <f t="shared" si="110"/>
        <v>3.4363652610681887</v>
      </c>
      <c r="E1211" s="2">
        <f t="shared" si="109"/>
        <v>5.524358364305515E-2</v>
      </c>
      <c r="F1211" s="2">
        <f t="shared" si="113"/>
        <v>3.8505909153862747E-2</v>
      </c>
      <c r="G1211" s="2">
        <f t="shared" si="111"/>
        <v>1.6737674489192403E-2</v>
      </c>
      <c r="H1211" s="2" t="str">
        <f t="shared" si="112"/>
        <v>Sell</v>
      </c>
    </row>
    <row r="1212" spans="1:8" ht="13.5" x14ac:dyDescent="0.25">
      <c r="A1212" s="3">
        <f>TITRES_STAT!B1215</f>
        <v>43775</v>
      </c>
      <c r="B1212" s="17">
        <f>TITRES_STAT!D1215</f>
        <v>3.3685999999999998</v>
      </c>
      <c r="C1212" s="2">
        <f t="shared" si="108"/>
        <v>3.4838228686018216</v>
      </c>
      <c r="D1212" s="2">
        <f t="shared" si="110"/>
        <v>3.4313456121001749</v>
      </c>
      <c r="E1212" s="2">
        <f t="shared" si="109"/>
        <v>5.2477256501646696E-2</v>
      </c>
      <c r="F1212" s="2">
        <f t="shared" si="113"/>
        <v>4.1300178623419538E-2</v>
      </c>
      <c r="G1212" s="2">
        <f t="shared" si="111"/>
        <v>1.1177077878227158E-2</v>
      </c>
      <c r="H1212" s="2" t="str">
        <f t="shared" si="112"/>
        <v>Sell</v>
      </c>
    </row>
    <row r="1213" spans="1:8" ht="13.5" x14ac:dyDescent="0.25">
      <c r="A1213" s="3">
        <f>TITRES_STAT!B1216</f>
        <v>43776</v>
      </c>
      <c r="B1213" s="17">
        <f>TITRES_STAT!D1216</f>
        <v>3.3540999999999999</v>
      </c>
      <c r="C1213" s="2">
        <f t="shared" si="108"/>
        <v>3.4772347349707724</v>
      </c>
      <c r="D1213" s="2">
        <f t="shared" si="110"/>
        <v>3.4256237149075695</v>
      </c>
      <c r="E1213" s="2">
        <f t="shared" si="109"/>
        <v>5.161102006320295E-2</v>
      </c>
      <c r="F1213" s="2">
        <f t="shared" si="113"/>
        <v>4.3362346911376221E-2</v>
      </c>
      <c r="G1213" s="2">
        <f t="shared" si="111"/>
        <v>8.2486731518267298E-3</v>
      </c>
      <c r="H1213" s="2" t="str">
        <f t="shared" si="112"/>
        <v>Sell</v>
      </c>
    </row>
    <row r="1214" spans="1:8" ht="13.5" x14ac:dyDescent="0.25">
      <c r="A1214" s="3">
        <f>TITRES_STAT!B1217</f>
        <v>43777</v>
      </c>
      <c r="B1214" s="17">
        <f>TITRES_STAT!D1217</f>
        <v>3.3033999999999999</v>
      </c>
      <c r="C1214" s="2">
        <f t="shared" si="108"/>
        <v>3.4716601603598845</v>
      </c>
      <c r="D1214" s="2">
        <f t="shared" si="110"/>
        <v>3.4165701063958975</v>
      </c>
      <c r="E1214" s="2">
        <f t="shared" si="109"/>
        <v>5.5090053963986918E-2</v>
      </c>
      <c r="F1214" s="2">
        <f t="shared" si="113"/>
        <v>4.5707888321898364E-2</v>
      </c>
      <c r="G1214" s="2">
        <f t="shared" si="111"/>
        <v>9.3821656420885538E-3</v>
      </c>
      <c r="H1214" s="2" t="str">
        <f t="shared" si="112"/>
        <v>Sell</v>
      </c>
    </row>
    <row r="1215" spans="1:8" ht="13.5" x14ac:dyDescent="0.25">
      <c r="A1215" s="3">
        <f>TITRES_STAT!B1218</f>
        <v>43780</v>
      </c>
      <c r="B1215" s="17">
        <f>TITRES_STAT!D1218</f>
        <v>3.3685999999999998</v>
      </c>
      <c r="C1215" s="2">
        <f t="shared" si="108"/>
        <v>3.4613739818429794</v>
      </c>
      <c r="D1215" s="2">
        <f t="shared" si="110"/>
        <v>3.4130167651813865</v>
      </c>
      <c r="E1215" s="2">
        <f t="shared" si="109"/>
        <v>4.8357216661592872E-2</v>
      </c>
      <c r="F1215" s="2">
        <f t="shared" si="113"/>
        <v>4.6237753989837267E-2</v>
      </c>
      <c r="G1215" s="2">
        <f t="shared" si="111"/>
        <v>2.119462671755605E-3</v>
      </c>
      <c r="H1215" s="2" t="str">
        <f t="shared" si="112"/>
        <v>Sell</v>
      </c>
    </row>
    <row r="1216" spans="1:8" ht="13.5" x14ac:dyDescent="0.25">
      <c r="A1216" s="3">
        <f>TITRES_STAT!B1219</f>
        <v>43781</v>
      </c>
      <c r="B1216" s="17">
        <f>TITRES_STAT!D1219</f>
        <v>3.3685999999999998</v>
      </c>
      <c r="C1216" s="2">
        <f t="shared" si="108"/>
        <v>3.4504395230979057</v>
      </c>
      <c r="D1216" s="2">
        <f t="shared" si="110"/>
        <v>3.4097266344272099</v>
      </c>
      <c r="E1216" s="2">
        <f t="shared" si="109"/>
        <v>4.0712888670695779E-2</v>
      </c>
      <c r="F1216" s="2">
        <f t="shared" si="113"/>
        <v>4.5132780926008975E-2</v>
      </c>
      <c r="G1216" s="2">
        <f t="shared" si="111"/>
        <v>-4.4198922553131959E-3</v>
      </c>
      <c r="H1216" s="2" t="str">
        <f t="shared" si="112"/>
        <v>Hold</v>
      </c>
    </row>
    <row r="1217" spans="1:8" ht="13.5" x14ac:dyDescent="0.25">
      <c r="A1217" s="3">
        <f>TITRES_STAT!B1220</f>
        <v>43782</v>
      </c>
      <c r="B1217" s="17">
        <f>TITRES_STAT!D1220</f>
        <v>3.3614000000000002</v>
      </c>
      <c r="C1217" s="2">
        <f t="shared" si="108"/>
        <v>3.4322795964674588</v>
      </c>
      <c r="D1217" s="2">
        <f t="shared" si="110"/>
        <v>3.4061468837288982</v>
      </c>
      <c r="E1217" s="2">
        <f t="shared" si="109"/>
        <v>2.6132712738560659E-2</v>
      </c>
      <c r="F1217" s="2">
        <f t="shared" si="113"/>
        <v>4.1332767288519312E-2</v>
      </c>
      <c r="G1217" s="2">
        <f t="shared" si="111"/>
        <v>-1.5200054549958653E-2</v>
      </c>
      <c r="H1217" s="2" t="str">
        <f t="shared" si="112"/>
        <v>Hold</v>
      </c>
    </row>
    <row r="1218" spans="1:8" ht="13.5" x14ac:dyDescent="0.25">
      <c r="A1218" s="3">
        <f>TITRES_STAT!B1221</f>
        <v>43783</v>
      </c>
      <c r="B1218" s="17">
        <f>TITRES_STAT!D1221</f>
        <v>3.3685999999999998</v>
      </c>
      <c r="C1218" s="2">
        <f t="shared" si="108"/>
        <v>3.4258211970109267</v>
      </c>
      <c r="D1218" s="2">
        <f t="shared" si="110"/>
        <v>3.4033656330823132</v>
      </c>
      <c r="E1218" s="2">
        <f t="shared" si="109"/>
        <v>2.2455563928613476E-2</v>
      </c>
      <c r="F1218" s="2">
        <f t="shared" si="113"/>
        <v>3.7557326616538142E-2</v>
      </c>
      <c r="G1218" s="2">
        <f t="shared" si="111"/>
        <v>-1.5101762687924666E-2</v>
      </c>
      <c r="H1218" s="2" t="str">
        <f t="shared" si="112"/>
        <v>Hold</v>
      </c>
    </row>
    <row r="1219" spans="1:8" ht="13.5" x14ac:dyDescent="0.25">
      <c r="A1219" s="3">
        <f>TITRES_STAT!B1222</f>
        <v>43784</v>
      </c>
      <c r="B1219" s="17">
        <f>TITRES_STAT!D1222</f>
        <v>3.3395999999999999</v>
      </c>
      <c r="C1219" s="2">
        <f t="shared" si="108"/>
        <v>3.4203563974707842</v>
      </c>
      <c r="D1219" s="2">
        <f t="shared" si="110"/>
        <v>3.3986422528539939</v>
      </c>
      <c r="E1219" s="2">
        <f t="shared" si="109"/>
        <v>2.1714144616790332E-2</v>
      </c>
      <c r="F1219" s="2">
        <f t="shared" si="113"/>
        <v>3.438869021658858E-2</v>
      </c>
      <c r="G1219" s="2">
        <f t="shared" si="111"/>
        <v>-1.2674545599798248E-2</v>
      </c>
      <c r="H1219" s="2" t="str">
        <f t="shared" si="112"/>
        <v>Hold</v>
      </c>
    </row>
    <row r="1220" spans="1:8" ht="13.5" x14ac:dyDescent="0.25">
      <c r="A1220" s="3">
        <f>TITRES_STAT!B1223</f>
        <v>43787</v>
      </c>
      <c r="B1220" s="17">
        <f>TITRES_STAT!D1223</f>
        <v>3.3395999999999999</v>
      </c>
      <c r="C1220" s="2">
        <f t="shared" si="108"/>
        <v>3.4068246440137404</v>
      </c>
      <c r="D1220" s="2">
        <f t="shared" si="110"/>
        <v>3.3942687526425872</v>
      </c>
      <c r="E1220" s="2">
        <f t="shared" si="109"/>
        <v>1.2555891371153205E-2</v>
      </c>
      <c r="F1220" s="2">
        <f t="shared" si="113"/>
        <v>3.0022130447501506E-2</v>
      </c>
      <c r="G1220" s="2">
        <f t="shared" si="111"/>
        <v>-1.7466239076348301E-2</v>
      </c>
      <c r="H1220" s="2" t="str">
        <f t="shared" si="112"/>
        <v>Hold</v>
      </c>
    </row>
    <row r="1221" spans="1:8" ht="13.5" x14ac:dyDescent="0.25">
      <c r="A1221" s="3">
        <f>TITRES_STAT!B1224</f>
        <v>43788</v>
      </c>
      <c r="B1221" s="17">
        <f>TITRES_STAT!D1224</f>
        <v>3.3395999999999999</v>
      </c>
      <c r="C1221" s="2">
        <f t="shared" si="108"/>
        <v>3.3953746987808575</v>
      </c>
      <c r="D1221" s="2">
        <f t="shared" si="110"/>
        <v>3.390219215409803</v>
      </c>
      <c r="E1221" s="2">
        <f t="shared" si="109"/>
        <v>5.1554833710545367E-3</v>
      </c>
      <c r="F1221" s="2">
        <f t="shared" si="113"/>
        <v>2.5048801032212114E-2</v>
      </c>
      <c r="G1221" s="2">
        <f t="shared" si="111"/>
        <v>-1.9893317661157577E-2</v>
      </c>
      <c r="H1221" s="2" t="str">
        <f t="shared" si="112"/>
        <v>Hold</v>
      </c>
    </row>
    <row r="1222" spans="1:8" ht="13.5" x14ac:dyDescent="0.25">
      <c r="A1222" s="3">
        <f>TITRES_STAT!B1225</f>
        <v>43789</v>
      </c>
      <c r="B1222" s="17">
        <f>TITRES_STAT!D1225</f>
        <v>3.3250999999999999</v>
      </c>
      <c r="C1222" s="2">
        <f t="shared" si="108"/>
        <v>3.3912555143530332</v>
      </c>
      <c r="D1222" s="2">
        <f t="shared" si="110"/>
        <v>3.385395569823892</v>
      </c>
      <c r="E1222" s="2">
        <f t="shared" si="109"/>
        <v>5.8599445291411811E-3</v>
      </c>
      <c r="F1222" s="2">
        <f t="shared" si="113"/>
        <v>2.1211029731597931E-2</v>
      </c>
      <c r="G1222" s="2">
        <f t="shared" si="111"/>
        <v>-1.535108520245675E-2</v>
      </c>
      <c r="H1222" s="2" t="str">
        <f t="shared" si="112"/>
        <v>Hold</v>
      </c>
    </row>
    <row r="1223" spans="1:8" ht="13.5" x14ac:dyDescent="0.25">
      <c r="A1223" s="3">
        <f>TITRES_STAT!B1226</f>
        <v>43790</v>
      </c>
      <c r="B1223" s="17">
        <f>TITRES_STAT!D1226</f>
        <v>3.3033999999999999</v>
      </c>
      <c r="C1223" s="2">
        <f t="shared" si="108"/>
        <v>3.3855392813756437</v>
      </c>
      <c r="D1223" s="2">
        <f t="shared" si="110"/>
        <v>3.379321823911011</v>
      </c>
      <c r="E1223" s="2">
        <f t="shared" si="109"/>
        <v>6.2174574646327585E-3</v>
      </c>
      <c r="F1223" s="2">
        <f t="shared" si="113"/>
        <v>1.82123152782049E-2</v>
      </c>
      <c r="G1223" s="2">
        <f t="shared" si="111"/>
        <v>-1.1994857813572141E-2</v>
      </c>
      <c r="H1223" s="2" t="str">
        <f t="shared" si="112"/>
        <v>Hold</v>
      </c>
    </row>
    <row r="1224" spans="1:8" ht="13.5" x14ac:dyDescent="0.25">
      <c r="A1224" s="3">
        <f>TITRES_STAT!B1227</f>
        <v>43791</v>
      </c>
      <c r="B1224" s="17">
        <f>TITRES_STAT!D1227</f>
        <v>3.3323999999999998</v>
      </c>
      <c r="C1224" s="2">
        <f t="shared" si="108"/>
        <v>3.3729024688563141</v>
      </c>
      <c r="D1224" s="2">
        <f t="shared" si="110"/>
        <v>3.3758461332509357</v>
      </c>
      <c r="E1224" s="2">
        <f t="shared" si="109"/>
        <v>-2.9436643946216812E-3</v>
      </c>
      <c r="F1224" s="2">
        <f t="shared" si="113"/>
        <v>1.3981119343639584E-2</v>
      </c>
      <c r="G1224" s="2">
        <f t="shared" si="111"/>
        <v>-1.6924783738261263E-2</v>
      </c>
      <c r="H1224" s="2" t="str">
        <f t="shared" si="112"/>
        <v>Hold</v>
      </c>
    </row>
    <row r="1225" spans="1:8" ht="13.5" x14ac:dyDescent="0.25">
      <c r="A1225" s="3">
        <f>TITRES_STAT!B1228</f>
        <v>43794</v>
      </c>
      <c r="B1225" s="17">
        <f>TITRES_STAT!D1228</f>
        <v>3.2961999999999998</v>
      </c>
      <c r="C1225" s="2">
        <f t="shared" si="108"/>
        <v>3.3722405505707274</v>
      </c>
      <c r="D1225" s="2">
        <f t="shared" si="110"/>
        <v>3.3699464196767925</v>
      </c>
      <c r="E1225" s="2">
        <f t="shared" si="109"/>
        <v>2.2941308939348204E-3</v>
      </c>
      <c r="F1225" s="2">
        <f t="shared" si="113"/>
        <v>1.1643721653698631E-2</v>
      </c>
      <c r="G1225" s="2">
        <f t="shared" si="111"/>
        <v>-9.3495907597638105E-3</v>
      </c>
      <c r="H1225" s="2" t="str">
        <f t="shared" si="112"/>
        <v>Hold</v>
      </c>
    </row>
    <row r="1226" spans="1:8" ht="13.5" x14ac:dyDescent="0.25">
      <c r="A1226" s="3">
        <f>TITRES_STAT!B1229</f>
        <v>43795</v>
      </c>
      <c r="B1226" s="17">
        <f>TITRES_STAT!D1229</f>
        <v>3.3323999999999998</v>
      </c>
      <c r="C1226" s="2">
        <f t="shared" si="108"/>
        <v>3.3716804658675388</v>
      </c>
      <c r="D1226" s="2">
        <f t="shared" si="110"/>
        <v>3.3671652034044373</v>
      </c>
      <c r="E1226" s="2">
        <f t="shared" si="109"/>
        <v>4.5152624631015215E-3</v>
      </c>
      <c r="F1226" s="2">
        <f t="shared" si="113"/>
        <v>1.0218029815579208E-2</v>
      </c>
      <c r="G1226" s="2">
        <f t="shared" si="111"/>
        <v>-5.7027673524776869E-3</v>
      </c>
      <c r="H1226" s="2" t="str">
        <f t="shared" si="112"/>
        <v>Hold</v>
      </c>
    </row>
    <row r="1227" spans="1:8" ht="13.5" x14ac:dyDescent="0.25">
      <c r="A1227" s="3">
        <f>TITRES_STAT!B1230</f>
        <v>43796</v>
      </c>
      <c r="B1227" s="17">
        <f>TITRES_STAT!D1230</f>
        <v>3.3323999999999998</v>
      </c>
      <c r="C1227" s="2">
        <f t="shared" si="108"/>
        <v>3.3700988557340716</v>
      </c>
      <c r="D1227" s="2">
        <f t="shared" si="110"/>
        <v>3.3645900031522569</v>
      </c>
      <c r="E1227" s="2">
        <f t="shared" si="109"/>
        <v>5.5088525818147716E-3</v>
      </c>
      <c r="F1227" s="2">
        <f t="shared" si="113"/>
        <v>9.2761943688263217E-3</v>
      </c>
      <c r="G1227" s="2">
        <f t="shared" si="111"/>
        <v>-3.7673417870115501E-3</v>
      </c>
      <c r="H1227" s="2" t="str">
        <f t="shared" si="112"/>
        <v>Hold</v>
      </c>
    </row>
    <row r="1228" spans="1:8" ht="13.5" x14ac:dyDescent="0.25">
      <c r="A1228" s="3">
        <f>TITRES_STAT!B1231</f>
        <v>43797</v>
      </c>
      <c r="B1228" s="17">
        <f>TITRES_STAT!D1231</f>
        <v>3.3178999999999998</v>
      </c>
      <c r="C1228" s="2">
        <f t="shared" si="108"/>
        <v>3.3698682625442142</v>
      </c>
      <c r="D1228" s="2">
        <f t="shared" si="110"/>
        <v>3.3611314844002376</v>
      </c>
      <c r="E1228" s="2">
        <f t="shared" si="109"/>
        <v>8.7367781439766645E-3</v>
      </c>
      <c r="F1228" s="2">
        <f t="shared" si="113"/>
        <v>9.1683111238563906E-3</v>
      </c>
      <c r="G1228" s="2">
        <f t="shared" si="111"/>
        <v>-4.3153297987972607E-4</v>
      </c>
      <c r="H1228" s="2" t="str">
        <f t="shared" si="112"/>
        <v>Hold</v>
      </c>
    </row>
    <row r="1229" spans="1:8" ht="13.5" x14ac:dyDescent="0.25">
      <c r="A1229" s="3">
        <f>TITRES_STAT!B1232</f>
        <v>43798</v>
      </c>
      <c r="B1229" s="17">
        <f>TITRES_STAT!D1232</f>
        <v>3.3250999999999999</v>
      </c>
      <c r="C1229" s="2">
        <f t="shared" si="108"/>
        <v>3.3652116067681814</v>
      </c>
      <c r="D1229" s="2">
        <f t="shared" si="110"/>
        <v>3.3584624855557754</v>
      </c>
      <c r="E1229" s="2">
        <f t="shared" si="109"/>
        <v>6.7491212124060063E-3</v>
      </c>
      <c r="F1229" s="2">
        <f t="shared" si="113"/>
        <v>8.6844731415663141E-3</v>
      </c>
      <c r="G1229" s="2">
        <f t="shared" si="111"/>
        <v>-1.9353519291603078E-3</v>
      </c>
      <c r="H1229" s="2" t="str">
        <f t="shared" si="112"/>
        <v>Hold</v>
      </c>
    </row>
    <row r="1230" spans="1:8" ht="13.5" x14ac:dyDescent="0.25">
      <c r="A1230" s="3">
        <f>TITRES_STAT!B1233</f>
        <v>43801</v>
      </c>
      <c r="B1230" s="17">
        <f>TITRES_STAT!D1233</f>
        <v>3.3323999999999998</v>
      </c>
      <c r="C1230" s="2">
        <f t="shared" si="108"/>
        <v>3.3612713595730765</v>
      </c>
      <c r="D1230" s="2">
        <f t="shared" si="110"/>
        <v>3.3565319310701627</v>
      </c>
      <c r="E1230" s="2">
        <f t="shared" si="109"/>
        <v>4.7394285029138672E-3</v>
      </c>
      <c r="F1230" s="2">
        <f t="shared" si="113"/>
        <v>7.8954642138358254E-3</v>
      </c>
      <c r="G1230" s="2">
        <f t="shared" si="111"/>
        <v>-3.1560357109219582E-3</v>
      </c>
      <c r="H1230" s="2" t="str">
        <f t="shared" si="112"/>
        <v>Hold</v>
      </c>
    </row>
    <row r="1231" spans="1:8" ht="13.5" x14ac:dyDescent="0.25">
      <c r="A1231" s="3">
        <f>TITRES_STAT!B1234</f>
        <v>43802</v>
      </c>
      <c r="B1231" s="17">
        <f>TITRES_STAT!D1234</f>
        <v>3.2961999999999998</v>
      </c>
      <c r="C1231" s="2">
        <f t="shared" ref="C1231:C1294" si="114">$C$4*B1221+C1230*(1-$C$4)</f>
        <v>3.3579373042541416</v>
      </c>
      <c r="D1231" s="2">
        <f t="shared" si="110"/>
        <v>3.3520628991390393</v>
      </c>
      <c r="E1231" s="2">
        <f t="shared" si="109"/>
        <v>5.874405115102288E-3</v>
      </c>
      <c r="F1231" s="2">
        <f t="shared" si="113"/>
        <v>7.4912523940891184E-3</v>
      </c>
      <c r="G1231" s="2">
        <f t="shared" si="111"/>
        <v>-1.6168472789868304E-3</v>
      </c>
      <c r="H1231" s="2" t="str">
        <f t="shared" si="112"/>
        <v>Hold</v>
      </c>
    </row>
    <row r="1232" spans="1:8" ht="13.5" x14ac:dyDescent="0.25">
      <c r="A1232" s="3">
        <f>TITRES_STAT!B1235</f>
        <v>43803</v>
      </c>
      <c r="B1232" s="17">
        <f>TITRES_STAT!D1235</f>
        <v>3.3033999999999999</v>
      </c>
      <c r="C1232" s="2">
        <f t="shared" si="114"/>
        <v>3.3528854112919659</v>
      </c>
      <c r="D1232" s="2">
        <f t="shared" si="110"/>
        <v>3.3484582399435547</v>
      </c>
      <c r="E1232" s="2">
        <f t="shared" si="109"/>
        <v>4.4271713484111963E-3</v>
      </c>
      <c r="F1232" s="2">
        <f t="shared" si="113"/>
        <v>6.8784361849535342E-3</v>
      </c>
      <c r="G1232" s="2">
        <f t="shared" si="111"/>
        <v>-2.4512648365423379E-3</v>
      </c>
      <c r="H1232" s="2" t="str">
        <f t="shared" si="112"/>
        <v>Hold</v>
      </c>
    </row>
    <row r="1233" spans="1:8" ht="13.5" x14ac:dyDescent="0.25">
      <c r="A1233" s="3">
        <f>TITRES_STAT!B1236</f>
        <v>43804</v>
      </c>
      <c r="B1233" s="17">
        <f>TITRES_STAT!D1236</f>
        <v>3.3250999999999999</v>
      </c>
      <c r="C1233" s="2">
        <f t="shared" si="114"/>
        <v>3.3452722710932021</v>
      </c>
      <c r="D1233" s="2">
        <f t="shared" si="110"/>
        <v>3.3467279999477357</v>
      </c>
      <c r="E1233" s="2">
        <f t="shared" si="109"/>
        <v>-1.4557288545336E-3</v>
      </c>
      <c r="F1233" s="2">
        <f t="shared" si="113"/>
        <v>5.211603177056108E-3</v>
      </c>
      <c r="G1233" s="2">
        <f t="shared" si="111"/>
        <v>-6.6673320315897081E-3</v>
      </c>
      <c r="H1233" s="2" t="str">
        <f t="shared" si="112"/>
        <v>Hold</v>
      </c>
    </row>
    <row r="1234" spans="1:8" ht="13.5" x14ac:dyDescent="0.25">
      <c r="A1234" s="3">
        <f>TITRES_STAT!B1237</f>
        <v>43805</v>
      </c>
      <c r="B1234" s="17">
        <f>TITRES_STAT!D1237</f>
        <v>3.2888999999999999</v>
      </c>
      <c r="C1234" s="2">
        <f t="shared" si="114"/>
        <v>3.3432919216942478</v>
      </c>
      <c r="D1234" s="2">
        <f t="shared" si="110"/>
        <v>3.3424444443960515</v>
      </c>
      <c r="E1234" s="2">
        <f t="shared" si="109"/>
        <v>8.4747729819634188E-4</v>
      </c>
      <c r="F1234" s="2">
        <f t="shared" si="113"/>
        <v>4.3387780012841548E-3</v>
      </c>
      <c r="G1234" s="2">
        <f t="shared" si="111"/>
        <v>-3.4913007030878129E-3</v>
      </c>
      <c r="H1234" s="2" t="str">
        <f t="shared" si="112"/>
        <v>Hold</v>
      </c>
    </row>
    <row r="1235" spans="1:8" ht="13.5" x14ac:dyDescent="0.25">
      <c r="A1235" s="3">
        <f>TITRES_STAT!B1238</f>
        <v>43808</v>
      </c>
      <c r="B1235" s="17">
        <f>TITRES_STAT!D1238</f>
        <v>3.2888999999999999</v>
      </c>
      <c r="C1235" s="2">
        <f t="shared" si="114"/>
        <v>3.3360470106643634</v>
      </c>
      <c r="D1235" s="2">
        <f t="shared" si="110"/>
        <v>3.338478189255603</v>
      </c>
      <c r="E1235" s="2">
        <f t="shared" si="109"/>
        <v>-2.4311785912396466E-3</v>
      </c>
      <c r="F1235" s="2">
        <f t="shared" si="113"/>
        <v>2.9847866827793948E-3</v>
      </c>
      <c r="G1235" s="2">
        <f t="shared" si="111"/>
        <v>-5.4159652740190418E-3</v>
      </c>
      <c r="H1235" s="2" t="str">
        <f t="shared" si="112"/>
        <v>Hold</v>
      </c>
    </row>
    <row r="1236" spans="1:8" ht="13.5" x14ac:dyDescent="0.25">
      <c r="A1236" s="3">
        <f>TITRES_STAT!B1239</f>
        <v>43809</v>
      </c>
      <c r="B1236" s="17">
        <f>TITRES_STAT!D1239</f>
        <v>3.2599</v>
      </c>
      <c r="C1236" s="2">
        <f t="shared" si="114"/>
        <v>3.3354859321006147</v>
      </c>
      <c r="D1236" s="2">
        <f t="shared" si="110"/>
        <v>3.3326575826440772</v>
      </c>
      <c r="E1236" s="2">
        <f t="shared" si="109"/>
        <v>2.8283494565375378E-3</v>
      </c>
      <c r="F1236" s="2">
        <f t="shared" si="113"/>
        <v>2.9534992375310236E-3</v>
      </c>
      <c r="G1236" s="2">
        <f t="shared" si="111"/>
        <v>-1.2514978099348577E-4</v>
      </c>
      <c r="H1236" s="2" t="str">
        <f t="shared" si="112"/>
        <v>Hold</v>
      </c>
    </row>
    <row r="1237" spans="1:8" ht="13.5" x14ac:dyDescent="0.25">
      <c r="A1237" s="3">
        <f>TITRES_STAT!B1240</f>
        <v>43810</v>
      </c>
      <c r="B1237" s="17">
        <f>TITRES_STAT!D1240</f>
        <v>3.2599</v>
      </c>
      <c r="C1237" s="2">
        <f t="shared" si="114"/>
        <v>3.3350111733159045</v>
      </c>
      <c r="D1237" s="2">
        <f t="shared" si="110"/>
        <v>3.3272681320778492</v>
      </c>
      <c r="E1237" s="2">
        <f t="shared" si="109"/>
        <v>7.7430412380552482E-3</v>
      </c>
      <c r="F1237" s="2">
        <f t="shared" si="113"/>
        <v>3.9114076376358681E-3</v>
      </c>
      <c r="G1237" s="2">
        <f t="shared" si="111"/>
        <v>3.8316336004193801E-3</v>
      </c>
      <c r="H1237" s="2" t="str">
        <f t="shared" si="112"/>
        <v>Sell</v>
      </c>
    </row>
    <row r="1238" spans="1:8" ht="13.5" x14ac:dyDescent="0.25">
      <c r="A1238" s="3">
        <f>TITRES_STAT!B1241</f>
        <v>43811</v>
      </c>
      <c r="B1238" s="17">
        <f>TITRES_STAT!D1241</f>
        <v>3.2454999999999998</v>
      </c>
      <c r="C1238" s="2">
        <f t="shared" si="114"/>
        <v>3.3323786851134578</v>
      </c>
      <c r="D1238" s="2">
        <f t="shared" si="110"/>
        <v>3.3212112334054158</v>
      </c>
      <c r="E1238" s="2">
        <f t="shared" si="109"/>
        <v>1.1167451708042009E-2</v>
      </c>
      <c r="F1238" s="2">
        <f t="shared" si="113"/>
        <v>5.3626164517170966E-3</v>
      </c>
      <c r="G1238" s="2">
        <f t="shared" si="111"/>
        <v>5.8048352563249122E-3</v>
      </c>
      <c r="H1238" s="2" t="str">
        <f t="shared" si="112"/>
        <v>Sell</v>
      </c>
    </row>
    <row r="1239" spans="1:8" ht="13.5" x14ac:dyDescent="0.25">
      <c r="A1239" s="3">
        <f>TITRES_STAT!B1242</f>
        <v>43812</v>
      </c>
      <c r="B1239" s="17">
        <f>TITRES_STAT!D1242</f>
        <v>3.2599</v>
      </c>
      <c r="C1239" s="2">
        <f t="shared" si="114"/>
        <v>3.331258887403695</v>
      </c>
      <c r="D1239" s="2">
        <f t="shared" si="110"/>
        <v>3.3166696605605703</v>
      </c>
      <c r="E1239" s="2">
        <f t="shared" si="109"/>
        <v>1.4589226843124692E-2</v>
      </c>
      <c r="F1239" s="2">
        <f t="shared" si="113"/>
        <v>7.2079385299986158E-3</v>
      </c>
      <c r="G1239" s="2">
        <f t="shared" si="111"/>
        <v>7.381288313126076E-3</v>
      </c>
      <c r="H1239" s="2" t="str">
        <f t="shared" si="112"/>
        <v>Sell</v>
      </c>
    </row>
    <row r="1240" spans="1:8" ht="13.5" x14ac:dyDescent="0.25">
      <c r="A1240" s="3">
        <f>TITRES_STAT!B1243</f>
        <v>43815</v>
      </c>
      <c r="B1240" s="17">
        <f>TITRES_STAT!D1243</f>
        <v>3.2888999999999999</v>
      </c>
      <c r="C1240" s="2">
        <f t="shared" si="114"/>
        <v>3.3314344431877423</v>
      </c>
      <c r="D1240" s="2">
        <f t="shared" si="110"/>
        <v>3.3146126486671945</v>
      </c>
      <c r="E1240" s="2">
        <f t="shared" si="109"/>
        <v>1.6821794520547773E-2</v>
      </c>
      <c r="F1240" s="2">
        <f t="shared" si="113"/>
        <v>9.1307097281084475E-3</v>
      </c>
      <c r="G1240" s="2">
        <f t="shared" si="111"/>
        <v>7.691084792439325E-3</v>
      </c>
      <c r="H1240" s="2" t="str">
        <f t="shared" si="112"/>
        <v>Sell</v>
      </c>
    </row>
    <row r="1241" spans="1:8" ht="13.5" x14ac:dyDescent="0.25">
      <c r="A1241" s="3">
        <f>TITRES_STAT!B1244</f>
        <v>43816</v>
      </c>
      <c r="B1241" s="17">
        <f>TITRES_STAT!D1244</f>
        <v>3.3107000000000002</v>
      </c>
      <c r="C1241" s="2">
        <f t="shared" si="114"/>
        <v>3.3260137596203974</v>
      </c>
      <c r="D1241" s="2">
        <f t="shared" si="110"/>
        <v>3.314322822839995</v>
      </c>
      <c r="E1241" s="2">
        <f t="shared" si="109"/>
        <v>1.1690936780402339E-2</v>
      </c>
      <c r="F1241" s="2">
        <f t="shared" si="113"/>
        <v>9.6427551385672265E-3</v>
      </c>
      <c r="G1241" s="2">
        <f t="shared" si="111"/>
        <v>2.0481816418351124E-3</v>
      </c>
      <c r="H1241" s="2" t="str">
        <f t="shared" si="112"/>
        <v>Sell</v>
      </c>
    </row>
    <row r="1242" spans="1:8" ht="13.5" x14ac:dyDescent="0.25">
      <c r="A1242" s="3">
        <f>TITRES_STAT!B1245</f>
        <v>43817</v>
      </c>
      <c r="B1242" s="17">
        <f>TITRES_STAT!D1245</f>
        <v>3.3178999999999998</v>
      </c>
      <c r="C1242" s="2">
        <f t="shared" si="114"/>
        <v>3.322534719678798</v>
      </c>
      <c r="D1242" s="2">
        <f t="shared" si="110"/>
        <v>3.3145877989259214</v>
      </c>
      <c r="E1242" s="2">
        <f t="shared" si="109"/>
        <v>7.9469207528766184E-3</v>
      </c>
      <c r="F1242" s="2">
        <f t="shared" si="113"/>
        <v>9.3035882614291056E-3</v>
      </c>
      <c r="G1242" s="2">
        <f t="shared" si="111"/>
        <v>-1.3566675085524872E-3</v>
      </c>
      <c r="H1242" s="2" t="str">
        <f t="shared" si="112"/>
        <v>Hold</v>
      </c>
    </row>
    <row r="1243" spans="1:8" ht="13.5" x14ac:dyDescent="0.25">
      <c r="A1243" s="3">
        <f>TITRES_STAT!B1246</f>
        <v>43818</v>
      </c>
      <c r="B1243" s="17">
        <f>TITRES_STAT!D1246</f>
        <v>3.2599</v>
      </c>
      <c r="C1243" s="2">
        <f t="shared" si="114"/>
        <v>3.3229293781897522</v>
      </c>
      <c r="D1243" s="2">
        <f t="shared" si="110"/>
        <v>3.3105368508573347</v>
      </c>
      <c r="E1243" s="2">
        <f t="shared" si="109"/>
        <v>1.2392527332417469E-2</v>
      </c>
      <c r="F1243" s="2">
        <f t="shared" si="113"/>
        <v>9.9213760756267783E-3</v>
      </c>
      <c r="G1243" s="2">
        <f t="shared" si="111"/>
        <v>2.4711512567906907E-3</v>
      </c>
      <c r="H1243" s="2" t="str">
        <f t="shared" si="112"/>
        <v>Sell</v>
      </c>
    </row>
    <row r="1244" spans="1:8" ht="13.5" x14ac:dyDescent="0.25">
      <c r="A1244" s="3">
        <f>TITRES_STAT!B1247</f>
        <v>43819</v>
      </c>
      <c r="B1244" s="17">
        <f>TITRES_STAT!D1247</f>
        <v>3.2599</v>
      </c>
      <c r="C1244" s="2">
        <f t="shared" si="114"/>
        <v>3.3176940892374827</v>
      </c>
      <c r="D1244" s="2">
        <f t="shared" si="110"/>
        <v>3.3067859730160509</v>
      </c>
      <c r="E1244" s="2">
        <f t="shared" ref="E1244:E1307" si="115">C1244-D1244</f>
        <v>1.090811622143173E-2</v>
      </c>
      <c r="F1244" s="2">
        <f t="shared" si="113"/>
        <v>1.0118724104787768E-2</v>
      </c>
      <c r="G1244" s="2">
        <f t="shared" si="111"/>
        <v>7.8939211664396172E-4</v>
      </c>
      <c r="H1244" s="2" t="str">
        <f t="shared" si="112"/>
        <v>Sell</v>
      </c>
    </row>
    <row r="1245" spans="1:8" ht="13.5" x14ac:dyDescent="0.25">
      <c r="A1245" s="3">
        <f>TITRES_STAT!B1248</f>
        <v>43822</v>
      </c>
      <c r="B1245" s="17">
        <f>TITRES_STAT!D1248</f>
        <v>3.2599</v>
      </c>
      <c r="C1245" s="2">
        <f t="shared" si="114"/>
        <v>3.3132642293547931</v>
      </c>
      <c r="D1245" s="2">
        <f t="shared" ref="D1245:D1308" si="116">$D$4*B1245+(1-$D$4)*D1244</f>
        <v>3.3033129379778252</v>
      </c>
      <c r="E1245" s="2">
        <f t="shared" si="115"/>
        <v>9.9512913769679301E-3</v>
      </c>
      <c r="F1245" s="2">
        <f t="shared" si="113"/>
        <v>1.0085237559223801E-2</v>
      </c>
      <c r="G1245" s="2">
        <f t="shared" si="111"/>
        <v>-1.3394618225587122E-4</v>
      </c>
      <c r="H1245" s="2" t="str">
        <f t="shared" si="112"/>
        <v>Hold</v>
      </c>
    </row>
    <row r="1246" spans="1:8" ht="13.5" x14ac:dyDescent="0.25">
      <c r="A1246" s="3">
        <f>TITRES_STAT!B1249</f>
        <v>43823</v>
      </c>
      <c r="B1246" s="17">
        <f>TITRES_STAT!D1249</f>
        <v>3.2961999999999998</v>
      </c>
      <c r="C1246" s="2">
        <f t="shared" si="114"/>
        <v>3.3050543479155943</v>
      </c>
      <c r="D1246" s="2">
        <f t="shared" si="116"/>
        <v>3.3027860536831715</v>
      </c>
      <c r="E1246" s="2">
        <f t="shared" si="115"/>
        <v>2.2682942324228073E-3</v>
      </c>
      <c r="F1246" s="2">
        <f t="shared" si="113"/>
        <v>8.5218488938636032E-3</v>
      </c>
      <c r="G1246" s="2">
        <f t="shared" si="111"/>
        <v>-6.2535546614407959E-3</v>
      </c>
      <c r="H1246" s="2" t="str">
        <f t="shared" si="112"/>
        <v>Hold</v>
      </c>
    </row>
    <row r="1247" spans="1:8" ht="13.5" x14ac:dyDescent="0.25">
      <c r="A1247" s="3">
        <f>TITRES_STAT!B1250</f>
        <v>43824</v>
      </c>
      <c r="B1247" s="17">
        <f>TITRES_STAT!D1250</f>
        <v>3.3902999999999999</v>
      </c>
      <c r="C1247" s="2">
        <f t="shared" si="114"/>
        <v>3.2981075251593488</v>
      </c>
      <c r="D1247" s="2">
        <f t="shared" si="116"/>
        <v>3.3092685682251588</v>
      </c>
      <c r="E1247" s="2">
        <f t="shared" si="115"/>
        <v>-1.1161043065810006E-2</v>
      </c>
      <c r="F1247" s="2">
        <f t="shared" si="113"/>
        <v>4.5852705019288811E-3</v>
      </c>
      <c r="G1247" s="2">
        <f t="shared" si="111"/>
        <v>-1.5746313567738889E-2</v>
      </c>
      <c r="H1247" s="2" t="str">
        <f t="shared" si="112"/>
        <v>Hold</v>
      </c>
    </row>
    <row r="1248" spans="1:8" ht="13.5" x14ac:dyDescent="0.25">
      <c r="A1248" s="3">
        <f>TITRES_STAT!B1251</f>
        <v>43825</v>
      </c>
      <c r="B1248" s="17">
        <f>TITRES_STAT!D1251</f>
        <v>3.3323999999999998</v>
      </c>
      <c r="C1248" s="2">
        <f t="shared" si="114"/>
        <v>3.2900140597502183</v>
      </c>
      <c r="D1248" s="2">
        <f t="shared" si="116"/>
        <v>3.3109820076158876</v>
      </c>
      <c r="E1248" s="2">
        <f t="shared" si="115"/>
        <v>-2.0967947865669245E-2</v>
      </c>
      <c r="F1248" s="2">
        <f t="shared" si="113"/>
        <v>-5.2537317159074464E-4</v>
      </c>
      <c r="G1248" s="2">
        <f t="shared" si="111"/>
        <v>-2.0442574694078501E-2</v>
      </c>
      <c r="H1248" s="2" t="str">
        <f t="shared" si="112"/>
        <v>Hold</v>
      </c>
    </row>
    <row r="1249" spans="1:8" ht="13.5" x14ac:dyDescent="0.25">
      <c r="A1249" s="3">
        <f>TITRES_STAT!B1252</f>
        <v>43826</v>
      </c>
      <c r="B1249" s="17">
        <f>TITRES_STAT!D1252</f>
        <v>3.4266000000000001</v>
      </c>
      <c r="C1249" s="2">
        <f t="shared" si="114"/>
        <v>3.2853811274809539</v>
      </c>
      <c r="D1249" s="2">
        <f t="shared" si="116"/>
        <v>3.3195463033480443</v>
      </c>
      <c r="E1249" s="2">
        <f t="shared" si="115"/>
        <v>-3.4165175867090447E-2</v>
      </c>
      <c r="F1249" s="2">
        <f t="shared" si="113"/>
        <v>-7.2533337106906858E-3</v>
      </c>
      <c r="G1249" s="2">
        <f t="shared" si="111"/>
        <v>-2.691184215639976E-2</v>
      </c>
      <c r="H1249" s="2" t="str">
        <f t="shared" si="112"/>
        <v>Hold</v>
      </c>
    </row>
    <row r="1250" spans="1:8" ht="13.5" x14ac:dyDescent="0.25">
      <c r="A1250" s="3">
        <f>TITRES_STAT!B1253</f>
        <v>43829</v>
      </c>
      <c r="B1250" s="17">
        <f>TITRES_STAT!D1253</f>
        <v>3.5352000000000001</v>
      </c>
      <c r="C1250" s="2">
        <f t="shared" si="114"/>
        <v>3.2859224924838841</v>
      </c>
      <c r="D1250" s="2">
        <f t="shared" si="116"/>
        <v>3.3355206512481894</v>
      </c>
      <c r="E1250" s="2">
        <f t="shared" si="115"/>
        <v>-4.9598158764305289E-2</v>
      </c>
      <c r="F1250" s="2">
        <f t="shared" si="113"/>
        <v>-1.5722298721413605E-2</v>
      </c>
      <c r="G1250" s="2">
        <f t="shared" si="111"/>
        <v>-3.3875860042891684E-2</v>
      </c>
      <c r="H1250" s="2" t="str">
        <f t="shared" si="112"/>
        <v>Hold</v>
      </c>
    </row>
    <row r="1251" spans="1:8" ht="13.5" x14ac:dyDescent="0.25">
      <c r="A1251" s="3">
        <f>TITRES_STAT!B1254</f>
        <v>43830</v>
      </c>
      <c r="B1251" s="17">
        <f>TITRES_STAT!D1254</f>
        <v>3.4338000000000002</v>
      </c>
      <c r="C1251" s="2">
        <f t="shared" si="114"/>
        <v>3.289734416717133</v>
      </c>
      <c r="D1251" s="2">
        <f t="shared" si="116"/>
        <v>3.342800603007583</v>
      </c>
      <c r="E1251" s="2">
        <f t="shared" si="115"/>
        <v>-5.3066186290450013E-2</v>
      </c>
      <c r="F1251" s="2">
        <f t="shared" si="113"/>
        <v>-2.3191076235220889E-2</v>
      </c>
      <c r="G1251" s="2">
        <f t="shared" si="111"/>
        <v>-2.9875110055229123E-2</v>
      </c>
      <c r="H1251" s="2" t="str">
        <f t="shared" si="112"/>
        <v>Hold</v>
      </c>
    </row>
    <row r="1252" spans="1:8" ht="13.5" x14ac:dyDescent="0.25">
      <c r="A1252" s="3">
        <f>TITRES_STAT!B1255</f>
        <v>43832</v>
      </c>
      <c r="B1252" s="17">
        <f>TITRES_STAT!D1255</f>
        <v>3.3323999999999998</v>
      </c>
      <c r="C1252" s="2">
        <f t="shared" si="114"/>
        <v>3.2940675833760356</v>
      </c>
      <c r="D1252" s="2">
        <f t="shared" si="116"/>
        <v>3.3420301879699839</v>
      </c>
      <c r="E1252" s="2">
        <f t="shared" si="115"/>
        <v>-4.7962604593948299E-2</v>
      </c>
      <c r="F1252" s="2">
        <f t="shared" si="113"/>
        <v>-2.8145381906966374E-2</v>
      </c>
      <c r="G1252" s="2">
        <f t="shared" ref="G1252:G1315" si="117">E1252-F1252</f>
        <v>-1.9817222686981925E-2</v>
      </c>
      <c r="H1252" s="2" t="str">
        <f t="shared" ref="H1252:H1315" si="118">IF(G1252&lt;0,"Hold","Sell")</f>
        <v>Hold</v>
      </c>
    </row>
    <row r="1253" spans="1:8" ht="13.5" x14ac:dyDescent="0.25">
      <c r="A1253" s="3">
        <f>TITRES_STAT!B1256</f>
        <v>43833</v>
      </c>
      <c r="B1253" s="17">
        <f>TITRES_STAT!D1256</f>
        <v>3.2816999999999998</v>
      </c>
      <c r="C1253" s="2">
        <f t="shared" si="114"/>
        <v>3.2888110320874149</v>
      </c>
      <c r="D1253" s="2">
        <f t="shared" si="116"/>
        <v>3.3375612851573924</v>
      </c>
      <c r="E1253" s="2">
        <f t="shared" si="115"/>
        <v>-4.8750253069977489E-2</v>
      </c>
      <c r="F1253" s="2">
        <f t="shared" ref="F1253:F1316" si="119">(E1253*(2/(10)))+((1-(2/10))*F1252)</f>
        <v>-3.2266356139568596E-2</v>
      </c>
      <c r="G1253" s="2">
        <f t="shared" si="117"/>
        <v>-1.6483896930408894E-2</v>
      </c>
      <c r="H1253" s="2" t="str">
        <f t="shared" si="118"/>
        <v>Hold</v>
      </c>
    </row>
    <row r="1254" spans="1:8" ht="13.5" x14ac:dyDescent="0.25">
      <c r="A1254" s="3">
        <f>TITRES_STAT!B1257</f>
        <v>43836</v>
      </c>
      <c r="B1254" s="17">
        <f>TITRES_STAT!D1257</f>
        <v>3.3178999999999998</v>
      </c>
      <c r="C1254" s="2">
        <f t="shared" si="114"/>
        <v>3.2843631809970435</v>
      </c>
      <c r="D1254" s="2">
        <f t="shared" si="116"/>
        <v>3.3361048936642521</v>
      </c>
      <c r="E1254" s="2">
        <f t="shared" si="115"/>
        <v>-5.1741712667208617E-2</v>
      </c>
      <c r="F1254" s="2">
        <f t="shared" si="119"/>
        <v>-3.6161427445096601E-2</v>
      </c>
      <c r="G1254" s="2">
        <f t="shared" si="117"/>
        <v>-1.5580285222112016E-2</v>
      </c>
      <c r="H1254" s="2" t="str">
        <f t="shared" si="118"/>
        <v>Hold</v>
      </c>
    </row>
    <row r="1255" spans="1:8" ht="13.5" x14ac:dyDescent="0.25">
      <c r="A1255" s="3">
        <f>TITRES_STAT!B1258</f>
        <v>43837</v>
      </c>
      <c r="B1255" s="17">
        <f>TITRES_STAT!D1258</f>
        <v>3.2237</v>
      </c>
      <c r="C1255" s="2">
        <f t="shared" si="114"/>
        <v>3.2805996146898062</v>
      </c>
      <c r="D1255" s="2">
        <f t="shared" si="116"/>
        <v>3.3277786052446778</v>
      </c>
      <c r="E1255" s="2">
        <f t="shared" si="115"/>
        <v>-4.7178990554871625E-2</v>
      </c>
      <c r="F1255" s="2">
        <f t="shared" si="119"/>
        <v>-3.8364940067051607E-2</v>
      </c>
      <c r="G1255" s="2">
        <f t="shared" si="117"/>
        <v>-8.8140504878200174E-3</v>
      </c>
      <c r="H1255" s="2" t="str">
        <f t="shared" si="118"/>
        <v>Hold</v>
      </c>
    </row>
    <row r="1256" spans="1:8" ht="13.5" x14ac:dyDescent="0.25">
      <c r="A1256" s="3">
        <f>TITRES_STAT!B1259</f>
        <v>43838</v>
      </c>
      <c r="B1256" s="17">
        <f>TITRES_STAT!D1259</f>
        <v>3.2237</v>
      </c>
      <c r="C1256" s="2">
        <f t="shared" si="114"/>
        <v>3.2829996739682974</v>
      </c>
      <c r="D1256" s="2">
        <f t="shared" si="116"/>
        <v>3.3200690789302572</v>
      </c>
      <c r="E1256" s="2">
        <f t="shared" si="115"/>
        <v>-3.7069404961959762E-2</v>
      </c>
      <c r="F1256" s="2">
        <f t="shared" si="119"/>
        <v>-3.8105833046033238E-2</v>
      </c>
      <c r="G1256" s="2">
        <f t="shared" si="117"/>
        <v>1.0364280840734763E-3</v>
      </c>
      <c r="H1256" s="2" t="str">
        <f t="shared" si="118"/>
        <v>Sell</v>
      </c>
    </row>
    <row r="1257" spans="1:8" ht="13.5" x14ac:dyDescent="0.25">
      <c r="A1257" s="3">
        <f>TITRES_STAT!B1260</f>
        <v>43839</v>
      </c>
      <c r="B1257" s="17">
        <f>TITRES_STAT!D1260</f>
        <v>3.2164999999999999</v>
      </c>
      <c r="C1257" s="2">
        <f t="shared" si="114"/>
        <v>3.2995074164347131</v>
      </c>
      <c r="D1257" s="2">
        <f t="shared" si="116"/>
        <v>3.3123972953057934</v>
      </c>
      <c r="E1257" s="2">
        <f t="shared" si="115"/>
        <v>-1.2889878871080285E-2</v>
      </c>
      <c r="F1257" s="2">
        <f t="shared" si="119"/>
        <v>-3.3062642211042652E-2</v>
      </c>
      <c r="G1257" s="2">
        <f t="shared" si="117"/>
        <v>2.0172763339962367E-2</v>
      </c>
      <c r="H1257" s="2" t="str">
        <f t="shared" si="118"/>
        <v>Sell</v>
      </c>
    </row>
    <row r="1258" spans="1:8" ht="13.5" x14ac:dyDescent="0.25">
      <c r="A1258" s="3">
        <f>TITRES_STAT!B1261</f>
        <v>43840</v>
      </c>
      <c r="B1258" s="17">
        <f>TITRES_STAT!D1261</f>
        <v>3.2671999999999999</v>
      </c>
      <c r="C1258" s="2">
        <f t="shared" si="114"/>
        <v>3.3045678139062957</v>
      </c>
      <c r="D1258" s="2">
        <f t="shared" si="116"/>
        <v>3.3090493475053644</v>
      </c>
      <c r="E1258" s="2">
        <f t="shared" si="115"/>
        <v>-4.4815335990686656E-3</v>
      </c>
      <c r="F1258" s="2">
        <f t="shared" si="119"/>
        <v>-2.7346420488647855E-2</v>
      </c>
      <c r="G1258" s="2">
        <f t="shared" si="117"/>
        <v>2.2864886889579189E-2</v>
      </c>
      <c r="H1258" s="2" t="str">
        <f t="shared" si="118"/>
        <v>Sell</v>
      </c>
    </row>
    <row r="1259" spans="1:8" ht="13.5" x14ac:dyDescent="0.25">
      <c r="A1259" s="3">
        <f>TITRES_STAT!B1262</f>
        <v>43843</v>
      </c>
      <c r="B1259" s="17">
        <f>TITRES_STAT!D1262</f>
        <v>3.2599</v>
      </c>
      <c r="C1259" s="2">
        <f t="shared" si="114"/>
        <v>3.3233419963822506</v>
      </c>
      <c r="D1259" s="2">
        <f t="shared" si="116"/>
        <v>3.3054086550975597</v>
      </c>
      <c r="E1259" s="2">
        <f t="shared" si="115"/>
        <v>1.7933341284690929E-2</v>
      </c>
      <c r="F1259" s="2">
        <f t="shared" si="119"/>
        <v>-1.8290468133980099E-2</v>
      </c>
      <c r="G1259" s="2">
        <f t="shared" si="117"/>
        <v>3.6223809418671024E-2</v>
      </c>
      <c r="H1259" s="2" t="str">
        <f t="shared" si="118"/>
        <v>Sell</v>
      </c>
    </row>
    <row r="1260" spans="1:8" ht="13.5" x14ac:dyDescent="0.25">
      <c r="A1260" s="3">
        <f>TITRES_STAT!B1263</f>
        <v>43845</v>
      </c>
      <c r="B1260" s="17">
        <f>TITRES_STAT!D1263</f>
        <v>3.3178999999999998</v>
      </c>
      <c r="C1260" s="2">
        <f t="shared" si="114"/>
        <v>3.3559355354003655</v>
      </c>
      <c r="D1260" s="2">
        <f t="shared" si="116"/>
        <v>3.3063339399051475</v>
      </c>
      <c r="E1260" s="2">
        <f t="shared" si="115"/>
        <v>4.9601595495218032E-2</v>
      </c>
      <c r="F1260" s="2">
        <f t="shared" si="119"/>
        <v>-4.7120554081404725E-3</v>
      </c>
      <c r="G1260" s="2">
        <f t="shared" si="117"/>
        <v>5.4313650903358504E-2</v>
      </c>
      <c r="H1260" s="2" t="str">
        <f t="shared" si="118"/>
        <v>Sell</v>
      </c>
    </row>
    <row r="1261" spans="1:8" ht="13.5" x14ac:dyDescent="0.25">
      <c r="A1261" s="3">
        <f>TITRES_STAT!B1264</f>
        <v>43846</v>
      </c>
      <c r="B1261" s="17">
        <f>TITRES_STAT!D1264</f>
        <v>3.3323999999999998</v>
      </c>
      <c r="C1261" s="2">
        <f t="shared" si="114"/>
        <v>3.3679146838003096</v>
      </c>
      <c r="D1261" s="2">
        <f t="shared" si="116"/>
        <v>3.3082647591714327</v>
      </c>
      <c r="E1261" s="2">
        <f t="shared" si="115"/>
        <v>5.964992462887686E-2</v>
      </c>
      <c r="F1261" s="2">
        <f t="shared" si="119"/>
        <v>8.1603405992629937E-3</v>
      </c>
      <c r="G1261" s="2">
        <f t="shared" si="117"/>
        <v>5.1489584029613865E-2</v>
      </c>
      <c r="H1261" s="2" t="str">
        <f t="shared" si="118"/>
        <v>Sell</v>
      </c>
    </row>
    <row r="1262" spans="1:8" ht="13.5" x14ac:dyDescent="0.25">
      <c r="A1262" s="3">
        <f>TITRES_STAT!B1265</f>
        <v>43847</v>
      </c>
      <c r="B1262" s="17">
        <f>TITRES_STAT!D1265</f>
        <v>3.2164999999999999</v>
      </c>
      <c r="C1262" s="2">
        <f t="shared" si="114"/>
        <v>3.3624508862925699</v>
      </c>
      <c r="D1262" s="2">
        <f t="shared" si="116"/>
        <v>3.3014673696031784</v>
      </c>
      <c r="E1262" s="2">
        <f t="shared" si="115"/>
        <v>6.0983516689391504E-2</v>
      </c>
      <c r="F1262" s="2">
        <f t="shared" si="119"/>
        <v>1.8724975817288696E-2</v>
      </c>
      <c r="G1262" s="2">
        <f t="shared" si="117"/>
        <v>4.2258540872102804E-2</v>
      </c>
      <c r="H1262" s="2" t="str">
        <f t="shared" si="118"/>
        <v>Sell</v>
      </c>
    </row>
    <row r="1263" spans="1:8" ht="13.5" x14ac:dyDescent="0.25">
      <c r="A1263" s="3">
        <f>TITRES_STAT!B1266</f>
        <v>43850</v>
      </c>
      <c r="B1263" s="17">
        <f>TITRES_STAT!D1266</f>
        <v>3.3469000000000002</v>
      </c>
      <c r="C1263" s="2">
        <f t="shared" si="114"/>
        <v>3.3500276730167902</v>
      </c>
      <c r="D1263" s="2">
        <f t="shared" si="116"/>
        <v>3.3048327496325727</v>
      </c>
      <c r="E1263" s="2">
        <f t="shared" si="115"/>
        <v>4.5194923384217489E-2</v>
      </c>
      <c r="F1263" s="2">
        <f t="shared" si="119"/>
        <v>2.4018965330674456E-2</v>
      </c>
      <c r="G1263" s="2">
        <f t="shared" si="117"/>
        <v>2.1175958053543033E-2</v>
      </c>
      <c r="H1263" s="2" t="str">
        <f t="shared" si="118"/>
        <v>Sell</v>
      </c>
    </row>
    <row r="1264" spans="1:8" ht="13.5" x14ac:dyDescent="0.25">
      <c r="A1264" s="3">
        <f>TITRES_STAT!B1267</f>
        <v>43851</v>
      </c>
      <c r="B1264" s="17">
        <f>TITRES_STAT!D1267</f>
        <v>3.3323999999999998</v>
      </c>
      <c r="C1264" s="2">
        <f t="shared" si="114"/>
        <v>3.34508495409113</v>
      </c>
      <c r="D1264" s="2">
        <f t="shared" si="116"/>
        <v>3.3068747681783082</v>
      </c>
      <c r="E1264" s="2">
        <f t="shared" si="115"/>
        <v>3.8210185912821881E-2</v>
      </c>
      <c r="F1264" s="2">
        <f t="shared" si="119"/>
        <v>2.6857209447103944E-2</v>
      </c>
      <c r="G1264" s="2">
        <f t="shared" si="117"/>
        <v>1.1352976465717937E-2</v>
      </c>
      <c r="H1264" s="2" t="str">
        <f t="shared" si="118"/>
        <v>Sell</v>
      </c>
    </row>
    <row r="1265" spans="1:8" ht="13.5" x14ac:dyDescent="0.25">
      <c r="A1265" s="3">
        <f>TITRES_STAT!B1268</f>
        <v>43852</v>
      </c>
      <c r="B1265" s="17">
        <f>TITRES_STAT!D1268</f>
        <v>3.2599</v>
      </c>
      <c r="C1265" s="2">
        <f t="shared" si="114"/>
        <v>3.3264103457694176</v>
      </c>
      <c r="D1265" s="2">
        <f t="shared" si="116"/>
        <v>3.303395155720656</v>
      </c>
      <c r="E1265" s="2">
        <f t="shared" si="115"/>
        <v>2.3015190048761625E-2</v>
      </c>
      <c r="F1265" s="2">
        <f t="shared" si="119"/>
        <v>2.608880556743548E-2</v>
      </c>
      <c r="G1265" s="2">
        <f t="shared" si="117"/>
        <v>-3.0736155186738556E-3</v>
      </c>
      <c r="H1265" s="2" t="str">
        <f t="shared" si="118"/>
        <v>Hold</v>
      </c>
    </row>
    <row r="1266" spans="1:8" ht="13.5" x14ac:dyDescent="0.25">
      <c r="A1266" s="3">
        <f>TITRES_STAT!B1269</f>
        <v>43853</v>
      </c>
      <c r="B1266" s="17">
        <f>TITRES_STAT!D1269</f>
        <v>3.2961999999999998</v>
      </c>
      <c r="C1266" s="2">
        <f t="shared" si="114"/>
        <v>3.3106087541125842</v>
      </c>
      <c r="D1266" s="2">
        <f t="shared" si="116"/>
        <v>3.3028621812228298</v>
      </c>
      <c r="E1266" s="2">
        <f t="shared" si="115"/>
        <v>7.7465728897543329E-3</v>
      </c>
      <c r="F1266" s="2">
        <f t="shared" si="119"/>
        <v>2.2420359031899251E-2</v>
      </c>
      <c r="G1266" s="2">
        <f t="shared" si="117"/>
        <v>-1.4673786142144919E-2</v>
      </c>
      <c r="H1266" s="2" t="str">
        <f t="shared" si="118"/>
        <v>Hold</v>
      </c>
    </row>
    <row r="1267" spans="1:8" ht="13.5" x14ac:dyDescent="0.25">
      <c r="A1267" s="3">
        <f>TITRES_STAT!B1270</f>
        <v>43854</v>
      </c>
      <c r="B1267" s="17">
        <f>TITRES_STAT!D1270</f>
        <v>3.3178999999999998</v>
      </c>
      <c r="C1267" s="2">
        <f t="shared" si="114"/>
        <v>3.2961304842491099</v>
      </c>
      <c r="D1267" s="2">
        <f t="shared" si="116"/>
        <v>3.3039760937248421</v>
      </c>
      <c r="E1267" s="2">
        <f t="shared" si="115"/>
        <v>-7.845609475732207E-3</v>
      </c>
      <c r="F1267" s="2">
        <f t="shared" si="119"/>
        <v>1.6367165330372958E-2</v>
      </c>
      <c r="G1267" s="2">
        <f t="shared" si="117"/>
        <v>-2.4212774806105165E-2</v>
      </c>
      <c r="H1267" s="2" t="str">
        <f t="shared" si="118"/>
        <v>Hold</v>
      </c>
    </row>
    <row r="1268" spans="1:8" ht="13.5" x14ac:dyDescent="0.25">
      <c r="A1268" s="3">
        <f>TITRES_STAT!B1271</f>
        <v>43857</v>
      </c>
      <c r="B1268" s="17">
        <f>TITRES_STAT!D1271</f>
        <v>3.3323999999999998</v>
      </c>
      <c r="C1268" s="2">
        <f t="shared" si="114"/>
        <v>3.2916796405184776</v>
      </c>
      <c r="D1268" s="2">
        <f t="shared" si="116"/>
        <v>3.3060815682637426</v>
      </c>
      <c r="E1268" s="2">
        <f t="shared" si="115"/>
        <v>-1.4401927745264942E-2</v>
      </c>
      <c r="F1268" s="2">
        <f t="shared" si="119"/>
        <v>1.0213346715245378E-2</v>
      </c>
      <c r="G1268" s="2">
        <f t="shared" si="117"/>
        <v>-2.461527446051032E-2</v>
      </c>
      <c r="H1268" s="2" t="str">
        <f t="shared" si="118"/>
        <v>Hold</v>
      </c>
    </row>
    <row r="1269" spans="1:8" ht="13.5" x14ac:dyDescent="0.25">
      <c r="A1269" s="3">
        <f>TITRES_STAT!B1272</f>
        <v>43858</v>
      </c>
      <c r="B1269" s="17">
        <f>TITRES_STAT!D1272</f>
        <v>3.3178999999999998</v>
      </c>
      <c r="C1269" s="2">
        <f t="shared" si="114"/>
        <v>3.2867904650540964</v>
      </c>
      <c r="D1269" s="2">
        <f t="shared" si="116"/>
        <v>3.3069570076516133</v>
      </c>
      <c r="E1269" s="2">
        <f t="shared" si="115"/>
        <v>-2.0166542597516823E-2</v>
      </c>
      <c r="F1269" s="2">
        <f t="shared" si="119"/>
        <v>4.1373688526929377E-3</v>
      </c>
      <c r="G1269" s="2">
        <f t="shared" si="117"/>
        <v>-2.4303911450209763E-2</v>
      </c>
      <c r="H1269" s="2" t="str">
        <f t="shared" si="118"/>
        <v>Hold</v>
      </c>
    </row>
    <row r="1270" spans="1:8" ht="13.5" x14ac:dyDescent="0.25">
      <c r="A1270" s="3">
        <f>TITRES_STAT!B1273</f>
        <v>43859</v>
      </c>
      <c r="B1270" s="17">
        <f>TITRES_STAT!D1273</f>
        <v>3.2599</v>
      </c>
      <c r="C1270" s="2">
        <f t="shared" si="114"/>
        <v>3.2915765473534662</v>
      </c>
      <c r="D1270" s="2">
        <f t="shared" si="116"/>
        <v>3.3034713033811234</v>
      </c>
      <c r="E1270" s="2">
        <f t="shared" si="115"/>
        <v>-1.1894756027657216E-2</v>
      </c>
      <c r="F1270" s="2">
        <f t="shared" si="119"/>
        <v>9.3094387662290713E-4</v>
      </c>
      <c r="G1270" s="2">
        <f t="shared" si="117"/>
        <v>-1.2825699904280122E-2</v>
      </c>
      <c r="H1270" s="2" t="str">
        <f t="shared" si="118"/>
        <v>Hold</v>
      </c>
    </row>
    <row r="1271" spans="1:8" ht="13.5" x14ac:dyDescent="0.25">
      <c r="A1271" s="3">
        <f>TITRES_STAT!B1274</f>
        <v>43860</v>
      </c>
      <c r="B1271" s="17">
        <f>TITRES_STAT!D1274</f>
        <v>3.2454999999999998</v>
      </c>
      <c r="C1271" s="2">
        <f t="shared" si="114"/>
        <v>3.297857078529856</v>
      </c>
      <c r="D1271" s="2">
        <f t="shared" si="116"/>
        <v>3.299177132760299</v>
      </c>
      <c r="E1271" s="2">
        <f t="shared" si="115"/>
        <v>-1.320054230443013E-3</v>
      </c>
      <c r="F1271" s="2">
        <f t="shared" si="119"/>
        <v>4.8074425520972316E-4</v>
      </c>
      <c r="G1271" s="2">
        <f t="shared" si="117"/>
        <v>-1.8007984856527361E-3</v>
      </c>
      <c r="H1271" s="2" t="str">
        <f t="shared" si="118"/>
        <v>Hold</v>
      </c>
    </row>
    <row r="1272" spans="1:8" ht="13.5" x14ac:dyDescent="0.25">
      <c r="A1272" s="3">
        <f>TITRES_STAT!B1275</f>
        <v>43861</v>
      </c>
      <c r="B1272" s="17">
        <f>TITRES_STAT!D1275</f>
        <v>3.2599</v>
      </c>
      <c r="C1272" s="2">
        <f t="shared" si="114"/>
        <v>3.2853406049098783</v>
      </c>
      <c r="D1272" s="2">
        <f t="shared" si="116"/>
        <v>3.2962677155187956</v>
      </c>
      <c r="E1272" s="2">
        <f t="shared" si="115"/>
        <v>-1.0927110608917268E-2</v>
      </c>
      <c r="F1272" s="2">
        <f t="shared" si="119"/>
        <v>-1.8008267176156752E-3</v>
      </c>
      <c r="G1272" s="2">
        <f t="shared" si="117"/>
        <v>-9.1262838913015922E-3</v>
      </c>
      <c r="H1272" s="2" t="str">
        <f t="shared" si="118"/>
        <v>Hold</v>
      </c>
    </row>
    <row r="1273" spans="1:8" ht="13.5" x14ac:dyDescent="0.25">
      <c r="A1273" s="3">
        <f>TITRES_STAT!B1276</f>
        <v>43864</v>
      </c>
      <c r="B1273" s="17">
        <f>TITRES_STAT!D1276</f>
        <v>3.2526999999999999</v>
      </c>
      <c r="C1273" s="2">
        <f t="shared" si="114"/>
        <v>3.2948112810775894</v>
      </c>
      <c r="D1273" s="2">
        <f t="shared" si="116"/>
        <v>3.2930404773322182</v>
      </c>
      <c r="E1273" s="2">
        <f t="shared" si="115"/>
        <v>1.7708037453711967E-3</v>
      </c>
      <c r="F1273" s="2">
        <f t="shared" si="119"/>
        <v>-1.0865006250183008E-3</v>
      </c>
      <c r="G1273" s="2">
        <f t="shared" si="117"/>
        <v>2.8573043703894975E-3</v>
      </c>
      <c r="H1273" s="2" t="str">
        <f t="shared" si="118"/>
        <v>Sell</v>
      </c>
    </row>
    <row r="1274" spans="1:8" ht="13.5" x14ac:dyDescent="0.25">
      <c r="A1274" s="3">
        <f>TITRES_STAT!B1277</f>
        <v>43865</v>
      </c>
      <c r="B1274" s="17">
        <f>TITRES_STAT!D1277</f>
        <v>3.1657999999999999</v>
      </c>
      <c r="C1274" s="2">
        <f t="shared" si="114"/>
        <v>3.3005941609118059</v>
      </c>
      <c r="D1274" s="2">
        <f t="shared" si="116"/>
        <v>3.2836152567890911</v>
      </c>
      <c r="E1274" s="2">
        <f t="shared" si="115"/>
        <v>1.6978904122714855E-2</v>
      </c>
      <c r="F1274" s="2">
        <f t="shared" si="119"/>
        <v>2.5265803245283309E-3</v>
      </c>
      <c r="G1274" s="2">
        <f t="shared" si="117"/>
        <v>1.4452323798186523E-2</v>
      </c>
      <c r="H1274" s="2" t="str">
        <f t="shared" si="118"/>
        <v>Sell</v>
      </c>
    </row>
    <row r="1275" spans="1:8" ht="13.5" x14ac:dyDescent="0.25">
      <c r="A1275" s="3">
        <f>TITRES_STAT!B1278</f>
        <v>43866</v>
      </c>
      <c r="B1275" s="17">
        <f>TITRES_STAT!D1278</f>
        <v>3.2599</v>
      </c>
      <c r="C1275" s="2">
        <f t="shared" si="114"/>
        <v>3.2943335207715281</v>
      </c>
      <c r="D1275" s="2">
        <f t="shared" si="116"/>
        <v>3.2818585711010102</v>
      </c>
      <c r="E1275" s="2">
        <f t="shared" si="115"/>
        <v>1.2474949670517876E-2</v>
      </c>
      <c r="F1275" s="2">
        <f t="shared" si="119"/>
        <v>4.5162541937262407E-3</v>
      </c>
      <c r="G1275" s="2">
        <f t="shared" si="117"/>
        <v>7.9586954767916357E-3</v>
      </c>
      <c r="H1275" s="2" t="str">
        <f t="shared" si="118"/>
        <v>Sell</v>
      </c>
    </row>
    <row r="1276" spans="1:8" ht="13.5" x14ac:dyDescent="0.25">
      <c r="A1276" s="3">
        <f>TITRES_STAT!B1279</f>
        <v>43867</v>
      </c>
      <c r="B1276" s="17">
        <f>TITRES_STAT!D1279</f>
        <v>3.1875</v>
      </c>
      <c r="C1276" s="2">
        <f t="shared" si="114"/>
        <v>3.2946206714220621</v>
      </c>
      <c r="D1276" s="2">
        <f t="shared" si="116"/>
        <v>3.2748690473157502</v>
      </c>
      <c r="E1276" s="2">
        <f t="shared" si="115"/>
        <v>1.9751624106311816E-2</v>
      </c>
      <c r="F1276" s="2">
        <f t="shared" si="119"/>
        <v>7.5633281762433561E-3</v>
      </c>
      <c r="G1276" s="2">
        <f t="shared" si="117"/>
        <v>1.218829593006846E-2</v>
      </c>
      <c r="H1276" s="2" t="str">
        <f t="shared" si="118"/>
        <v>Sell</v>
      </c>
    </row>
    <row r="1277" spans="1:8" ht="13.5" x14ac:dyDescent="0.25">
      <c r="A1277" s="3">
        <f>TITRES_STAT!B1280</f>
        <v>43868</v>
      </c>
      <c r="B1277" s="17">
        <f>TITRES_STAT!D1280</f>
        <v>3.1875</v>
      </c>
      <c r="C1277" s="2">
        <f t="shared" si="114"/>
        <v>3.2982021065878988</v>
      </c>
      <c r="D1277" s="2">
        <f t="shared" si="116"/>
        <v>3.268397266033102</v>
      </c>
      <c r="E1277" s="2">
        <f t="shared" si="115"/>
        <v>2.9804840554796819E-2</v>
      </c>
      <c r="F1277" s="2">
        <f t="shared" si="119"/>
        <v>1.2011630651954049E-2</v>
      </c>
      <c r="G1277" s="2">
        <f t="shared" si="117"/>
        <v>1.779320990284277E-2</v>
      </c>
      <c r="H1277" s="2" t="str">
        <f t="shared" si="118"/>
        <v>Sell</v>
      </c>
    </row>
    <row r="1278" spans="1:8" ht="13.5" x14ac:dyDescent="0.25">
      <c r="A1278" s="3">
        <f>TITRES_STAT!B1281</f>
        <v>43871</v>
      </c>
      <c r="B1278" s="17">
        <f>TITRES_STAT!D1281</f>
        <v>3.2237</v>
      </c>
      <c r="C1278" s="2">
        <f t="shared" si="114"/>
        <v>3.3034633209589916</v>
      </c>
      <c r="D1278" s="2">
        <f t="shared" si="116"/>
        <v>3.2650863574380571</v>
      </c>
      <c r="E1278" s="2">
        <f t="shared" si="115"/>
        <v>3.8376963520934559E-2</v>
      </c>
      <c r="F1278" s="2">
        <f t="shared" si="119"/>
        <v>1.7284697225750153E-2</v>
      </c>
      <c r="G1278" s="2">
        <f t="shared" si="117"/>
        <v>2.1092266295184407E-2</v>
      </c>
      <c r="H1278" s="2" t="str">
        <f t="shared" si="118"/>
        <v>Sell</v>
      </c>
    </row>
    <row r="1279" spans="1:8" ht="13.5" x14ac:dyDescent="0.25">
      <c r="A1279" s="3">
        <f>TITRES_STAT!B1282</f>
        <v>43872</v>
      </c>
      <c r="B1279" s="17">
        <f>TITRES_STAT!D1282</f>
        <v>3.2599</v>
      </c>
      <c r="C1279" s="2">
        <f t="shared" si="114"/>
        <v>3.3056843485037621</v>
      </c>
      <c r="D1279" s="2">
        <f t="shared" si="116"/>
        <v>3.2647021828130161</v>
      </c>
      <c r="E1279" s="2">
        <f t="shared" si="115"/>
        <v>4.0982165690746086E-2</v>
      </c>
      <c r="F1279" s="2">
        <f t="shared" si="119"/>
        <v>2.202419091874934E-2</v>
      </c>
      <c r="G1279" s="2">
        <f t="shared" si="117"/>
        <v>1.8957974771996747E-2</v>
      </c>
      <c r="H1279" s="2" t="str">
        <f t="shared" si="118"/>
        <v>Sell</v>
      </c>
    </row>
    <row r="1280" spans="1:8" ht="13.5" x14ac:dyDescent="0.25">
      <c r="A1280" s="3">
        <f>TITRES_STAT!B1283</f>
        <v>43873</v>
      </c>
      <c r="B1280" s="17">
        <f>TITRES_STAT!D1283</f>
        <v>3.2599</v>
      </c>
      <c r="C1280" s="2">
        <f t="shared" si="114"/>
        <v>3.2986406025801065</v>
      </c>
      <c r="D1280" s="2">
        <f t="shared" si="116"/>
        <v>3.2643464655676078</v>
      </c>
      <c r="E1280" s="2">
        <f t="shared" si="115"/>
        <v>3.4294137012498727E-2</v>
      </c>
      <c r="F1280" s="2">
        <f t="shared" si="119"/>
        <v>2.4478180137499219E-2</v>
      </c>
      <c r="G1280" s="2">
        <f t="shared" si="117"/>
        <v>9.8159568749995076E-3</v>
      </c>
      <c r="H1280" s="2" t="str">
        <f t="shared" si="118"/>
        <v>Sell</v>
      </c>
    </row>
    <row r="1281" spans="1:8" ht="13.5" x14ac:dyDescent="0.25">
      <c r="A1281" s="3">
        <f>TITRES_STAT!B1284</f>
        <v>43874</v>
      </c>
      <c r="B1281" s="17">
        <f>TITRES_STAT!D1284</f>
        <v>3.2599</v>
      </c>
      <c r="C1281" s="2">
        <f t="shared" si="114"/>
        <v>3.2904651252600901</v>
      </c>
      <c r="D1281" s="2">
        <f t="shared" si="116"/>
        <v>3.2640170977477849</v>
      </c>
      <c r="E1281" s="2">
        <f t="shared" si="115"/>
        <v>2.6448027512305128E-2</v>
      </c>
      <c r="F1281" s="2">
        <f t="shared" si="119"/>
        <v>2.4872149612460405E-2</v>
      </c>
      <c r="G1281" s="2">
        <f t="shared" si="117"/>
        <v>1.5758778998447229E-3</v>
      </c>
      <c r="H1281" s="2" t="str">
        <f t="shared" si="118"/>
        <v>Sell</v>
      </c>
    </row>
    <row r="1282" spans="1:8" ht="13.5" x14ac:dyDescent="0.25">
      <c r="A1282" s="3">
        <f>TITRES_STAT!B1285</f>
        <v>43875</v>
      </c>
      <c r="B1282" s="17">
        <f>TITRES_STAT!D1285</f>
        <v>3.2454999999999998</v>
      </c>
      <c r="C1282" s="2">
        <f t="shared" si="114"/>
        <v>3.2857627982969992</v>
      </c>
      <c r="D1282" s="2">
        <f t="shared" si="116"/>
        <v>3.2626454608775783</v>
      </c>
      <c r="E1282" s="2">
        <f t="shared" si="115"/>
        <v>2.3117337419420902E-2</v>
      </c>
      <c r="F1282" s="2">
        <f t="shared" si="119"/>
        <v>2.4521187173852509E-2</v>
      </c>
      <c r="G1282" s="2">
        <f t="shared" si="117"/>
        <v>-1.4038497544316061E-3</v>
      </c>
      <c r="H1282" s="2" t="str">
        <f t="shared" si="118"/>
        <v>Hold</v>
      </c>
    </row>
    <row r="1283" spans="1:8" ht="13.5" x14ac:dyDescent="0.25">
      <c r="A1283" s="3">
        <f>TITRES_STAT!B1286</f>
        <v>43878</v>
      </c>
      <c r="B1283" s="17">
        <f>TITRES_STAT!D1286</f>
        <v>3.2599</v>
      </c>
      <c r="C1283" s="2">
        <f t="shared" si="114"/>
        <v>3.280676213943615</v>
      </c>
      <c r="D1283" s="2">
        <f t="shared" si="116"/>
        <v>3.2624420934051654</v>
      </c>
      <c r="E1283" s="2">
        <f t="shared" si="115"/>
        <v>1.8234120538449528E-2</v>
      </c>
      <c r="F1283" s="2">
        <f t="shared" si="119"/>
        <v>2.3263773846771914E-2</v>
      </c>
      <c r="G1283" s="2">
        <f t="shared" si="117"/>
        <v>-5.029653308322387E-3</v>
      </c>
      <c r="H1283" s="2" t="str">
        <f t="shared" si="118"/>
        <v>Hold</v>
      </c>
    </row>
    <row r="1284" spans="1:8" ht="13.5" x14ac:dyDescent="0.25">
      <c r="A1284" s="3">
        <f>TITRES_STAT!B1287</f>
        <v>43879</v>
      </c>
      <c r="B1284" s="17">
        <f>TITRES_STAT!D1287</f>
        <v>3.2454999999999998</v>
      </c>
      <c r="C1284" s="2">
        <f t="shared" si="114"/>
        <v>3.263002950259982</v>
      </c>
      <c r="D1284" s="2">
        <f t="shared" si="116"/>
        <v>3.261187123523301</v>
      </c>
      <c r="E1284" s="2">
        <f t="shared" si="115"/>
        <v>1.8158267366810144E-3</v>
      </c>
      <c r="F1284" s="2">
        <f t="shared" si="119"/>
        <v>1.8974184424753737E-2</v>
      </c>
      <c r="G1284" s="2">
        <f t="shared" si="117"/>
        <v>-1.7158357688072723E-2</v>
      </c>
      <c r="H1284" s="2" t="str">
        <f t="shared" si="118"/>
        <v>Hold</v>
      </c>
    </row>
    <row r="1285" spans="1:8" ht="13.5" x14ac:dyDescent="0.25">
      <c r="A1285" s="3">
        <f>TITRES_STAT!B1288</f>
        <v>43880</v>
      </c>
      <c r="B1285" s="17">
        <f>TITRES_STAT!D1288</f>
        <v>3.2599</v>
      </c>
      <c r="C1285" s="2">
        <f t="shared" si="114"/>
        <v>3.2625255732969078</v>
      </c>
      <c r="D1285" s="2">
        <f t="shared" si="116"/>
        <v>3.2610917810400935</v>
      </c>
      <c r="E1285" s="2">
        <f t="shared" si="115"/>
        <v>1.4337922568143924E-3</v>
      </c>
      <c r="F1285" s="2">
        <f t="shared" si="119"/>
        <v>1.5466105991165869E-2</v>
      </c>
      <c r="G1285" s="2">
        <f t="shared" si="117"/>
        <v>-1.4032313734351477E-2</v>
      </c>
      <c r="H1285" s="2" t="str">
        <f t="shared" si="118"/>
        <v>Hold</v>
      </c>
    </row>
    <row r="1286" spans="1:8" ht="13.5" x14ac:dyDescent="0.25">
      <c r="A1286" s="3">
        <f>TITRES_STAT!B1289</f>
        <v>43881</v>
      </c>
      <c r="B1286" s="17">
        <f>TITRES_STAT!D1289</f>
        <v>3.2599</v>
      </c>
      <c r="C1286" s="2">
        <f t="shared" si="114"/>
        <v>3.2509831774050757</v>
      </c>
      <c r="D1286" s="2">
        <f t="shared" si="116"/>
        <v>3.2610035009630498</v>
      </c>
      <c r="E1286" s="2">
        <f t="shared" si="115"/>
        <v>-1.0020323557974109E-2</v>
      </c>
      <c r="F1286" s="2">
        <f t="shared" si="119"/>
        <v>1.0368820081337875E-2</v>
      </c>
      <c r="G1286" s="2">
        <f t="shared" si="117"/>
        <v>-2.0389143639311984E-2</v>
      </c>
      <c r="H1286" s="2" t="str">
        <f t="shared" si="118"/>
        <v>Hold</v>
      </c>
    </row>
    <row r="1287" spans="1:8" ht="13.5" x14ac:dyDescent="0.25">
      <c r="A1287" s="3">
        <f>TITRES_STAT!B1290</f>
        <v>43882</v>
      </c>
      <c r="B1287" s="17">
        <f>TITRES_STAT!D1290</f>
        <v>3.2526999999999999</v>
      </c>
      <c r="C1287" s="2">
        <f t="shared" si="114"/>
        <v>3.2412165347273718</v>
      </c>
      <c r="D1287" s="2">
        <f t="shared" si="116"/>
        <v>3.2603884268176389</v>
      </c>
      <c r="E1287" s="2">
        <f t="shared" si="115"/>
        <v>-1.917189209026704E-2</v>
      </c>
      <c r="F1287" s="2">
        <f t="shared" si="119"/>
        <v>4.460677647016892E-3</v>
      </c>
      <c r="G1287" s="2">
        <f t="shared" si="117"/>
        <v>-2.3632569737283931E-2</v>
      </c>
      <c r="H1287" s="2" t="str">
        <f t="shared" si="118"/>
        <v>Hold</v>
      </c>
    </row>
    <row r="1288" spans="1:8" ht="13.5" x14ac:dyDescent="0.25">
      <c r="A1288" s="3">
        <f>TITRES_STAT!B1291</f>
        <v>43885</v>
      </c>
      <c r="B1288" s="17">
        <f>TITRES_STAT!D1291</f>
        <v>3.2599</v>
      </c>
      <c r="C1288" s="2">
        <f t="shared" si="114"/>
        <v>3.2385216832308532</v>
      </c>
      <c r="D1288" s="2">
        <f t="shared" si="116"/>
        <v>3.2603522470533695</v>
      </c>
      <c r="E1288" s="2">
        <f t="shared" si="115"/>
        <v>-2.1830563822516247E-2</v>
      </c>
      <c r="F1288" s="2">
        <f t="shared" si="119"/>
        <v>-7.9757064688973627E-4</v>
      </c>
      <c r="G1288" s="2">
        <f t="shared" si="117"/>
        <v>-2.103299317562651E-2</v>
      </c>
      <c r="H1288" s="2" t="str">
        <f t="shared" si="118"/>
        <v>Hold</v>
      </c>
    </row>
    <row r="1289" spans="1:8" ht="13.5" x14ac:dyDescent="0.25">
      <c r="A1289" s="3">
        <f>TITRES_STAT!B1292</f>
        <v>43886</v>
      </c>
      <c r="B1289" s="17">
        <f>TITRES_STAT!D1292</f>
        <v>3.2599</v>
      </c>
      <c r="C1289" s="2">
        <f t="shared" si="114"/>
        <v>3.2418106550414914</v>
      </c>
      <c r="D1289" s="2">
        <f t="shared" si="116"/>
        <v>3.2603187472716386</v>
      </c>
      <c r="E1289" s="2">
        <f t="shared" si="115"/>
        <v>-1.8508092230147266E-2</v>
      </c>
      <c r="F1289" s="2">
        <f t="shared" si="119"/>
        <v>-4.3396749635412424E-3</v>
      </c>
      <c r="G1289" s="2">
        <f t="shared" si="117"/>
        <v>-1.4168417266606025E-2</v>
      </c>
      <c r="H1289" s="2" t="str">
        <f t="shared" si="118"/>
        <v>Hold</v>
      </c>
    </row>
    <row r="1290" spans="1:8" ht="13.5" x14ac:dyDescent="0.25">
      <c r="A1290" s="3">
        <f>TITRES_STAT!B1293</f>
        <v>43887</v>
      </c>
      <c r="B1290" s="17">
        <f>TITRES_STAT!D1293</f>
        <v>3.1875</v>
      </c>
      <c r="C1290" s="2">
        <f t="shared" si="114"/>
        <v>3.2445936311889541</v>
      </c>
      <c r="D1290" s="2">
        <f t="shared" si="116"/>
        <v>3.254924765992258</v>
      </c>
      <c r="E1290" s="2">
        <f t="shared" si="115"/>
        <v>-1.0331134803303943E-2</v>
      </c>
      <c r="F1290" s="2">
        <f t="shared" si="119"/>
        <v>-5.5379669314937832E-3</v>
      </c>
      <c r="G1290" s="2">
        <f t="shared" si="117"/>
        <v>-4.7931678718101597E-3</v>
      </c>
      <c r="H1290" s="2" t="str">
        <f t="shared" si="118"/>
        <v>Hold</v>
      </c>
    </row>
    <row r="1291" spans="1:8" ht="13.5" x14ac:dyDescent="0.25">
      <c r="A1291" s="3">
        <f>TITRES_STAT!B1294</f>
        <v>43888</v>
      </c>
      <c r="B1291" s="17">
        <f>TITRES_STAT!D1294</f>
        <v>3.2454999999999998</v>
      </c>
      <c r="C1291" s="2">
        <f t="shared" si="114"/>
        <v>3.2469484571598843</v>
      </c>
      <c r="D1291" s="2">
        <f t="shared" si="116"/>
        <v>3.2542266351780165</v>
      </c>
      <c r="E1291" s="2">
        <f t="shared" si="115"/>
        <v>-7.2781780181321309E-3</v>
      </c>
      <c r="F1291" s="2">
        <f t="shared" si="119"/>
        <v>-5.8860091488214528E-3</v>
      </c>
      <c r="G1291" s="2">
        <f t="shared" si="117"/>
        <v>-1.3921688693106782E-3</v>
      </c>
      <c r="H1291" s="2" t="str">
        <f t="shared" si="118"/>
        <v>Hold</v>
      </c>
    </row>
    <row r="1292" spans="1:8" ht="13.5" x14ac:dyDescent="0.25">
      <c r="A1292" s="3">
        <f>TITRES_STAT!B1295</f>
        <v>43889</v>
      </c>
      <c r="B1292" s="17">
        <f>TITRES_STAT!D1295</f>
        <v>3.2454999999999998</v>
      </c>
      <c r="C1292" s="2">
        <f t="shared" si="114"/>
        <v>3.2467256175968253</v>
      </c>
      <c r="D1292" s="2">
        <f t="shared" si="116"/>
        <v>3.2535802177574222</v>
      </c>
      <c r="E1292" s="2">
        <f t="shared" si="115"/>
        <v>-6.8546001605969131E-3</v>
      </c>
      <c r="F1292" s="2">
        <f t="shared" si="119"/>
        <v>-6.0797273511765454E-3</v>
      </c>
      <c r="G1292" s="2">
        <f t="shared" si="117"/>
        <v>-7.7487280942036777E-4</v>
      </c>
      <c r="H1292" s="2" t="str">
        <f t="shared" si="118"/>
        <v>Hold</v>
      </c>
    </row>
    <row r="1293" spans="1:8" ht="13.5" x14ac:dyDescent="0.25">
      <c r="A1293" s="3">
        <f>TITRES_STAT!B1296</f>
        <v>43892</v>
      </c>
      <c r="B1293" s="17">
        <f>TITRES_STAT!D1296</f>
        <v>3.2382</v>
      </c>
      <c r="C1293" s="2">
        <f t="shared" si="114"/>
        <v>3.2487524456588521</v>
      </c>
      <c r="D1293" s="2">
        <f t="shared" si="116"/>
        <v>3.2524409423679832</v>
      </c>
      <c r="E1293" s="2">
        <f t="shared" si="115"/>
        <v>-3.6884967091310727E-3</v>
      </c>
      <c r="F1293" s="2">
        <f t="shared" si="119"/>
        <v>-5.6014812227674514E-3</v>
      </c>
      <c r="G1293" s="2">
        <f t="shared" si="117"/>
        <v>1.9129845136363786E-3</v>
      </c>
      <c r="H1293" s="2" t="str">
        <f t="shared" si="118"/>
        <v>Sell</v>
      </c>
    </row>
    <row r="1294" spans="1:8" ht="13.5" x14ac:dyDescent="0.25">
      <c r="A1294" s="3">
        <f>TITRES_STAT!B1297</f>
        <v>43893</v>
      </c>
      <c r="B1294" s="17">
        <f>TITRES_STAT!D1297</f>
        <v>3.1875</v>
      </c>
      <c r="C1294" s="2">
        <f t="shared" si="114"/>
        <v>3.2482520694036441</v>
      </c>
      <c r="D1294" s="2">
        <f t="shared" si="116"/>
        <v>3.2476305021925773</v>
      </c>
      <c r="E1294" s="2">
        <f t="shared" si="115"/>
        <v>6.2156721106676471E-4</v>
      </c>
      <c r="F1294" s="2">
        <f t="shared" si="119"/>
        <v>-4.3568715360006085E-3</v>
      </c>
      <c r="G1294" s="2">
        <f t="shared" si="117"/>
        <v>4.9784387470673732E-3</v>
      </c>
      <c r="H1294" s="2" t="str">
        <f t="shared" si="118"/>
        <v>Sell</v>
      </c>
    </row>
    <row r="1295" spans="1:8" ht="13.5" x14ac:dyDescent="0.25">
      <c r="A1295" s="3">
        <f>TITRES_STAT!B1298</f>
        <v>43894</v>
      </c>
      <c r="B1295" s="17">
        <f>TITRES_STAT!D1298</f>
        <v>3.1440000000000001</v>
      </c>
      <c r="C1295" s="2">
        <f t="shared" ref="C1295:C1358" si="120">$C$4*B1285+C1294*(1-$C$4)</f>
        <v>3.2500440587261603</v>
      </c>
      <c r="D1295" s="2">
        <f t="shared" si="116"/>
        <v>3.2399541686968307</v>
      </c>
      <c r="E1295" s="2">
        <f t="shared" si="115"/>
        <v>1.0089890029329585E-2</v>
      </c>
      <c r="F1295" s="2">
        <f t="shared" si="119"/>
        <v>-1.4675192229345701E-3</v>
      </c>
      <c r="G1295" s="2">
        <f t="shared" si="117"/>
        <v>1.1557409252264155E-2</v>
      </c>
      <c r="H1295" s="2" t="str">
        <f t="shared" si="118"/>
        <v>Sell</v>
      </c>
    </row>
    <row r="1296" spans="1:8" ht="13.5" x14ac:dyDescent="0.25">
      <c r="A1296" s="3">
        <f>TITRES_STAT!B1299</f>
        <v>43895</v>
      </c>
      <c r="B1296" s="17">
        <f>TITRES_STAT!D1299</f>
        <v>3.1151</v>
      </c>
      <c r="C1296" s="2">
        <f t="shared" si="120"/>
        <v>3.2515603573836742</v>
      </c>
      <c r="D1296" s="2">
        <f t="shared" si="116"/>
        <v>3.2307057117563249</v>
      </c>
      <c r="E1296" s="2">
        <f t="shared" si="115"/>
        <v>2.0854645627349289E-2</v>
      </c>
      <c r="F1296" s="2">
        <f t="shared" si="119"/>
        <v>2.9969137471222017E-3</v>
      </c>
      <c r="G1296" s="2">
        <f t="shared" si="117"/>
        <v>1.7857731880227087E-2</v>
      </c>
      <c r="H1296" s="2" t="str">
        <f t="shared" si="118"/>
        <v>Sell</v>
      </c>
    </row>
    <row r="1297" spans="1:8" ht="13.5" x14ac:dyDescent="0.25">
      <c r="A1297" s="3">
        <f>TITRES_STAT!B1300</f>
        <v>43896</v>
      </c>
      <c r="B1297" s="17">
        <f>TITRES_STAT!D1300</f>
        <v>3.1802999999999999</v>
      </c>
      <c r="C1297" s="2">
        <f t="shared" si="120"/>
        <v>3.2517356870169554</v>
      </c>
      <c r="D1297" s="2">
        <f t="shared" si="116"/>
        <v>3.2269719553299305</v>
      </c>
      <c r="E1297" s="2">
        <f t="shared" si="115"/>
        <v>2.4763731687024837E-2</v>
      </c>
      <c r="F1297" s="2">
        <f t="shared" si="119"/>
        <v>7.3502773351027291E-3</v>
      </c>
      <c r="G1297" s="2">
        <f t="shared" si="117"/>
        <v>1.7413454351922108E-2</v>
      </c>
      <c r="H1297" s="2" t="str">
        <f t="shared" si="118"/>
        <v>Sell</v>
      </c>
    </row>
    <row r="1298" spans="1:8" ht="13.5" x14ac:dyDescent="0.25">
      <c r="A1298" s="3">
        <f>TITRES_STAT!B1301</f>
        <v>43899</v>
      </c>
      <c r="B1298" s="17">
        <f>TITRES_STAT!D1301</f>
        <v>3.1802999999999999</v>
      </c>
      <c r="C1298" s="2">
        <f t="shared" si="120"/>
        <v>3.2529917351681932</v>
      </c>
      <c r="D1298" s="2">
        <f t="shared" si="116"/>
        <v>3.2235147734536396</v>
      </c>
      <c r="E1298" s="2">
        <f t="shared" si="115"/>
        <v>2.9476961714553607E-2</v>
      </c>
      <c r="F1298" s="2">
        <f t="shared" si="119"/>
        <v>1.1775614210992906E-2</v>
      </c>
      <c r="G1298" s="2">
        <f t="shared" si="117"/>
        <v>1.7701347503560699E-2</v>
      </c>
      <c r="H1298" s="2" t="str">
        <f t="shared" si="118"/>
        <v>Sell</v>
      </c>
    </row>
    <row r="1299" spans="1:8" ht="13.5" x14ac:dyDescent="0.25">
      <c r="A1299" s="3">
        <f>TITRES_STAT!B1302</f>
        <v>43900</v>
      </c>
      <c r="B1299" s="17">
        <f>TITRES_STAT!D1302</f>
        <v>3.1802999999999999</v>
      </c>
      <c r="C1299" s="2">
        <f t="shared" si="120"/>
        <v>3.2540545451423175</v>
      </c>
      <c r="D1299" s="2">
        <f t="shared" si="116"/>
        <v>3.2203136791237403</v>
      </c>
      <c r="E1299" s="2">
        <f t="shared" si="115"/>
        <v>3.3740866018577176E-2</v>
      </c>
      <c r="F1299" s="2">
        <f t="shared" si="119"/>
        <v>1.6168664572509761E-2</v>
      </c>
      <c r="G1299" s="2">
        <f t="shared" si="117"/>
        <v>1.7572201446067415E-2</v>
      </c>
      <c r="H1299" s="2" t="str">
        <f t="shared" si="118"/>
        <v>Sell</v>
      </c>
    </row>
    <row r="1300" spans="1:8" ht="13.5" x14ac:dyDescent="0.25">
      <c r="A1300" s="3">
        <f>TITRES_STAT!B1303</f>
        <v>43901</v>
      </c>
      <c r="B1300" s="17">
        <f>TITRES_STAT!D1303</f>
        <v>3.0933000000000002</v>
      </c>
      <c r="C1300" s="2">
        <f t="shared" si="120"/>
        <v>3.2438153843511919</v>
      </c>
      <c r="D1300" s="2">
        <f t="shared" si="116"/>
        <v>3.2109052584479079</v>
      </c>
      <c r="E1300" s="2">
        <f t="shared" si="115"/>
        <v>3.2910125903284015E-2</v>
      </c>
      <c r="F1300" s="2">
        <f t="shared" si="119"/>
        <v>1.9516956838664612E-2</v>
      </c>
      <c r="G1300" s="2">
        <f t="shared" si="117"/>
        <v>1.3393169064619403E-2</v>
      </c>
      <c r="H1300" s="2" t="str">
        <f t="shared" si="118"/>
        <v>Sell</v>
      </c>
    </row>
    <row r="1301" spans="1:8" ht="13.5" x14ac:dyDescent="0.25">
      <c r="A1301" s="3">
        <f>TITRES_STAT!B1304</f>
        <v>43902</v>
      </c>
      <c r="B1301" s="17">
        <f>TITRES_STAT!D1304</f>
        <v>3.1440000000000001</v>
      </c>
      <c r="C1301" s="2">
        <f t="shared" si="120"/>
        <v>3.2440745559894704</v>
      </c>
      <c r="D1301" s="2">
        <f t="shared" si="116"/>
        <v>3.2059493133776922</v>
      </c>
      <c r="E1301" s="2">
        <f t="shared" si="115"/>
        <v>3.8125242611778187E-2</v>
      </c>
      <c r="F1301" s="2">
        <f t="shared" si="119"/>
        <v>2.3238613993287329E-2</v>
      </c>
      <c r="G1301" s="2">
        <f t="shared" si="117"/>
        <v>1.4886628618490858E-2</v>
      </c>
      <c r="H1301" s="2" t="str">
        <f t="shared" si="118"/>
        <v>Sell</v>
      </c>
    </row>
    <row r="1302" spans="1:8" ht="13.5" x14ac:dyDescent="0.25">
      <c r="A1302" s="3">
        <f>TITRES_STAT!B1305</f>
        <v>43903</v>
      </c>
      <c r="B1302" s="17">
        <f>TITRES_STAT!D1305</f>
        <v>2.9557000000000002</v>
      </c>
      <c r="C1302" s="2">
        <f t="shared" si="120"/>
        <v>3.2442938550680136</v>
      </c>
      <c r="D1302" s="2">
        <f t="shared" si="116"/>
        <v>3.1874123272015669</v>
      </c>
      <c r="E1302" s="2">
        <f t="shared" si="115"/>
        <v>5.6881527866446735E-2</v>
      </c>
      <c r="F1302" s="2">
        <f t="shared" si="119"/>
        <v>2.9967196767919209E-2</v>
      </c>
      <c r="G1302" s="2">
        <f t="shared" si="117"/>
        <v>2.6914331098527526E-2</v>
      </c>
      <c r="H1302" s="2" t="str">
        <f t="shared" si="118"/>
        <v>Sell</v>
      </c>
    </row>
    <row r="1303" spans="1:8" ht="13.5" x14ac:dyDescent="0.25">
      <c r="A1303" s="3">
        <f>TITRES_STAT!B1306</f>
        <v>43906</v>
      </c>
      <c r="B1303" s="17">
        <f>TITRES_STAT!D1306</f>
        <v>2.7890999999999999</v>
      </c>
      <c r="C1303" s="2">
        <f t="shared" si="120"/>
        <v>3.2433563389037037</v>
      </c>
      <c r="D1303" s="2">
        <f t="shared" si="116"/>
        <v>3.1579077103718212</v>
      </c>
      <c r="E1303" s="2">
        <f t="shared" si="115"/>
        <v>8.5448628531882509E-2</v>
      </c>
      <c r="F1303" s="2">
        <f t="shared" si="119"/>
        <v>4.1063483120711869E-2</v>
      </c>
      <c r="G1303" s="2">
        <f t="shared" si="117"/>
        <v>4.438514541117064E-2</v>
      </c>
      <c r="H1303" s="2" t="str">
        <f t="shared" si="118"/>
        <v>Sell</v>
      </c>
    </row>
    <row r="1304" spans="1:8" ht="13.5" x14ac:dyDescent="0.25">
      <c r="A1304" s="3">
        <f>TITRES_STAT!B1307</f>
        <v>43907</v>
      </c>
      <c r="B1304" s="17">
        <f>TITRES_STAT!D1307</f>
        <v>2.6659000000000002</v>
      </c>
      <c r="C1304" s="2">
        <f t="shared" si="120"/>
        <v>3.2347630559954417</v>
      </c>
      <c r="D1304" s="2">
        <f t="shared" si="116"/>
        <v>3.1214626947887232</v>
      </c>
      <c r="E1304" s="2">
        <f t="shared" si="115"/>
        <v>0.11330036120671849</v>
      </c>
      <c r="F1304" s="2">
        <f t="shared" si="119"/>
        <v>5.5510858737913192E-2</v>
      </c>
      <c r="G1304" s="2">
        <f t="shared" si="117"/>
        <v>5.77895024688053E-2</v>
      </c>
      <c r="H1304" s="2" t="str">
        <f t="shared" si="118"/>
        <v>Sell</v>
      </c>
    </row>
    <row r="1305" spans="1:8" ht="13.5" x14ac:dyDescent="0.25">
      <c r="A1305" s="3">
        <f>TITRES_STAT!B1308</f>
        <v>43908</v>
      </c>
      <c r="B1305" s="17">
        <f>TITRES_STAT!D1308</f>
        <v>2.6080000000000001</v>
      </c>
      <c r="C1305" s="2">
        <f t="shared" si="120"/>
        <v>3.2207995089192196</v>
      </c>
      <c r="D1305" s="2">
        <f t="shared" si="116"/>
        <v>3.0834284211006695</v>
      </c>
      <c r="E1305" s="2">
        <f t="shared" si="115"/>
        <v>0.13737108781855012</v>
      </c>
      <c r="F1305" s="2">
        <f t="shared" si="119"/>
        <v>7.1882904554040589E-2</v>
      </c>
      <c r="G1305" s="2">
        <f t="shared" si="117"/>
        <v>6.5488183264509531E-2</v>
      </c>
      <c r="H1305" s="2" t="str">
        <f t="shared" si="118"/>
        <v>Sell</v>
      </c>
    </row>
    <row r="1306" spans="1:8" ht="13.5" x14ac:dyDescent="0.25">
      <c r="A1306" s="3">
        <f>TITRES_STAT!B1309</f>
        <v>43909</v>
      </c>
      <c r="B1306" s="17">
        <f>TITRES_STAT!D1309</f>
        <v>2.6587000000000001</v>
      </c>
      <c r="C1306" s="2">
        <f t="shared" si="120"/>
        <v>3.2045380460085706</v>
      </c>
      <c r="D1306" s="2">
        <f t="shared" si="116"/>
        <v>3.0519670565746941</v>
      </c>
      <c r="E1306" s="2">
        <f t="shared" si="115"/>
        <v>0.15257098943387648</v>
      </c>
      <c r="F1306" s="2">
        <f t="shared" si="119"/>
        <v>8.8020521530007778E-2</v>
      </c>
      <c r="G1306" s="2">
        <f t="shared" si="117"/>
        <v>6.4550467903868702E-2</v>
      </c>
      <c r="H1306" s="2" t="str">
        <f t="shared" si="118"/>
        <v>Sell</v>
      </c>
    </row>
    <row r="1307" spans="1:8" ht="13.5" x14ac:dyDescent="0.25">
      <c r="A1307" s="3">
        <f>TITRES_STAT!B1310</f>
        <v>43913</v>
      </c>
      <c r="B1307" s="17">
        <f>TITRES_STAT!D1310</f>
        <v>2.5790000000000002</v>
      </c>
      <c r="C1307" s="2">
        <f t="shared" si="120"/>
        <v>3.200809115853406</v>
      </c>
      <c r="D1307" s="2">
        <f t="shared" si="116"/>
        <v>3.0169324597913834</v>
      </c>
      <c r="E1307" s="2">
        <f t="shared" si="115"/>
        <v>0.18387665606202264</v>
      </c>
      <c r="F1307" s="2">
        <f t="shared" si="119"/>
        <v>0.10719174843641074</v>
      </c>
      <c r="G1307" s="2">
        <f t="shared" si="117"/>
        <v>7.6684907625611892E-2</v>
      </c>
      <c r="H1307" s="2" t="str">
        <f t="shared" si="118"/>
        <v>Sell</v>
      </c>
    </row>
    <row r="1308" spans="1:8" ht="13.5" x14ac:dyDescent="0.25">
      <c r="A1308" s="3">
        <f>TITRES_STAT!B1311</f>
        <v>43914</v>
      </c>
      <c r="B1308" s="17">
        <f>TITRES_STAT!D1311</f>
        <v>2.6514000000000002</v>
      </c>
      <c r="C1308" s="2">
        <f t="shared" si="120"/>
        <v>3.1976538672605743</v>
      </c>
      <c r="D1308" s="2">
        <f t="shared" si="116"/>
        <v>2.9898559812883181</v>
      </c>
      <c r="E1308" s="2">
        <f t="shared" ref="E1308:E1371" si="121">C1308-D1308</f>
        <v>0.20779788597225624</v>
      </c>
      <c r="F1308" s="2">
        <f t="shared" si="119"/>
        <v>0.12731297594357985</v>
      </c>
      <c r="G1308" s="2">
        <f t="shared" si="117"/>
        <v>8.0484910028676387E-2</v>
      </c>
      <c r="H1308" s="2" t="str">
        <f t="shared" si="118"/>
        <v>Sell</v>
      </c>
    </row>
    <row r="1309" spans="1:8" ht="13.5" x14ac:dyDescent="0.25">
      <c r="A1309" s="3">
        <f>TITRES_STAT!B1312</f>
        <v>43915</v>
      </c>
      <c r="B1309" s="17">
        <f>TITRES_STAT!D1312</f>
        <v>2.6732</v>
      </c>
      <c r="C1309" s="2">
        <f t="shared" si="120"/>
        <v>3.1949840415281785</v>
      </c>
      <c r="D1309" s="2">
        <f t="shared" ref="D1309:D1372" si="122">$D$4*B1309+(1-$D$4)*D1308</f>
        <v>2.9663999826743686</v>
      </c>
      <c r="E1309" s="2">
        <f t="shared" si="121"/>
        <v>0.22858405885380995</v>
      </c>
      <c r="F1309" s="2">
        <f t="shared" si="119"/>
        <v>0.14756719252562589</v>
      </c>
      <c r="G1309" s="2">
        <f t="shared" si="117"/>
        <v>8.1016866328184056E-2</v>
      </c>
      <c r="H1309" s="2" t="str">
        <f t="shared" si="118"/>
        <v>Sell</v>
      </c>
    </row>
    <row r="1310" spans="1:8" ht="13.5" x14ac:dyDescent="0.25">
      <c r="A1310" s="3">
        <f>TITRES_STAT!B1313</f>
        <v>43916</v>
      </c>
      <c r="B1310" s="17">
        <f>TITRES_STAT!D1313</f>
        <v>2.7456</v>
      </c>
      <c r="C1310" s="2">
        <f t="shared" si="120"/>
        <v>3.1793403428315354</v>
      </c>
      <c r="D1310" s="2">
        <f t="shared" si="122"/>
        <v>2.9500444284021934</v>
      </c>
      <c r="E1310" s="2">
        <f t="shared" si="121"/>
        <v>0.22929591442934205</v>
      </c>
      <c r="F1310" s="2">
        <f t="shared" si="119"/>
        <v>0.16391293690636913</v>
      </c>
      <c r="G1310" s="2">
        <f t="shared" si="117"/>
        <v>6.5382977522972924E-2</v>
      </c>
      <c r="H1310" s="2" t="str">
        <f t="shared" si="118"/>
        <v>Sell</v>
      </c>
    </row>
    <row r="1311" spans="1:8" ht="13.5" x14ac:dyDescent="0.25">
      <c r="A1311" s="3">
        <f>TITRES_STAT!B1314</f>
        <v>43917</v>
      </c>
      <c r="B1311" s="17">
        <f>TITRES_STAT!D1314</f>
        <v>2.7528000000000001</v>
      </c>
      <c r="C1311" s="2">
        <f t="shared" si="120"/>
        <v>3.1739033670112993</v>
      </c>
      <c r="D1311" s="2">
        <f t="shared" si="122"/>
        <v>2.935433730002031</v>
      </c>
      <c r="E1311" s="2">
        <f t="shared" si="121"/>
        <v>0.23846963700926826</v>
      </c>
      <c r="F1311" s="2">
        <f t="shared" si="119"/>
        <v>0.17882427692694897</v>
      </c>
      <c r="G1311" s="2">
        <f t="shared" si="117"/>
        <v>5.9645360082319299E-2</v>
      </c>
      <c r="H1311" s="2" t="str">
        <f t="shared" si="118"/>
        <v>Sell</v>
      </c>
    </row>
    <row r="1312" spans="1:8" ht="13.5" x14ac:dyDescent="0.25">
      <c r="A1312" s="3">
        <f>TITRES_STAT!B1315</f>
        <v>43920</v>
      </c>
      <c r="B1312" s="17">
        <f>TITRES_STAT!D1315</f>
        <v>2.8252999999999999</v>
      </c>
      <c r="C1312" s="2">
        <f t="shared" si="120"/>
        <v>3.1403336182403301</v>
      </c>
      <c r="D1312" s="2">
        <f t="shared" si="122"/>
        <v>2.9272756759278065</v>
      </c>
      <c r="E1312" s="2">
        <f t="shared" si="121"/>
        <v>0.21305794231252362</v>
      </c>
      <c r="F1312" s="2">
        <f t="shared" si="119"/>
        <v>0.18567101000406391</v>
      </c>
      <c r="G1312" s="2">
        <f t="shared" si="117"/>
        <v>2.7386932308459705E-2</v>
      </c>
      <c r="H1312" s="2" t="str">
        <f t="shared" si="118"/>
        <v>Sell</v>
      </c>
    </row>
    <row r="1313" spans="1:8" ht="13.5" x14ac:dyDescent="0.25">
      <c r="A1313" s="3">
        <f>TITRES_STAT!B1316</f>
        <v>43921</v>
      </c>
      <c r="B1313" s="17">
        <f>TITRES_STAT!D1316</f>
        <v>2.8687</v>
      </c>
      <c r="C1313" s="2">
        <f t="shared" si="120"/>
        <v>3.0862976769725869</v>
      </c>
      <c r="D1313" s="2">
        <f t="shared" si="122"/>
        <v>2.9229367369701911</v>
      </c>
      <c r="E1313" s="2">
        <f t="shared" si="121"/>
        <v>0.16336094000239587</v>
      </c>
      <c r="F1313" s="2">
        <f t="shared" si="119"/>
        <v>0.1812089960037303</v>
      </c>
      <c r="G1313" s="2">
        <f t="shared" si="117"/>
        <v>-1.7848056001334434E-2</v>
      </c>
      <c r="H1313" s="2" t="str">
        <f t="shared" si="118"/>
        <v>Hold</v>
      </c>
    </row>
    <row r="1314" spans="1:8" ht="13.5" x14ac:dyDescent="0.25">
      <c r="A1314" s="3">
        <f>TITRES_STAT!B1317</f>
        <v>43922</v>
      </c>
      <c r="B1314" s="17">
        <f>TITRES_STAT!D1317</f>
        <v>2.8542999999999998</v>
      </c>
      <c r="C1314" s="2">
        <f t="shared" si="120"/>
        <v>3.0216211112844968</v>
      </c>
      <c r="D1314" s="2">
        <f t="shared" si="122"/>
        <v>2.9178525342316584</v>
      </c>
      <c r="E1314" s="2">
        <f t="shared" si="121"/>
        <v>0.10376857705283848</v>
      </c>
      <c r="F1314" s="2">
        <f t="shared" si="119"/>
        <v>0.16572091221355195</v>
      </c>
      <c r="G1314" s="2">
        <f t="shared" si="117"/>
        <v>-6.1952335160713468E-2</v>
      </c>
      <c r="H1314" s="2" t="str">
        <f t="shared" si="118"/>
        <v>Hold</v>
      </c>
    </row>
    <row r="1315" spans="1:8" ht="13.5" x14ac:dyDescent="0.25">
      <c r="A1315" s="3">
        <f>TITRES_STAT!B1318</f>
        <v>43923</v>
      </c>
      <c r="B1315" s="17">
        <f>TITRES_STAT!D1318</f>
        <v>2.7746</v>
      </c>
      <c r="C1315" s="2">
        <f t="shared" si="120"/>
        <v>2.9579870941638049</v>
      </c>
      <c r="D1315" s="2">
        <f t="shared" si="122"/>
        <v>2.9072412353996837</v>
      </c>
      <c r="E1315" s="2">
        <f t="shared" si="121"/>
        <v>5.0745858764121188E-2</v>
      </c>
      <c r="F1315" s="2">
        <f t="shared" si="119"/>
        <v>0.14272590152366579</v>
      </c>
      <c r="G1315" s="2">
        <f t="shared" si="117"/>
        <v>-9.1980042759544606E-2</v>
      </c>
      <c r="H1315" s="2" t="str">
        <f t="shared" si="118"/>
        <v>Hold</v>
      </c>
    </row>
    <row r="1316" spans="1:8" ht="13.5" x14ac:dyDescent="0.25">
      <c r="A1316" s="3">
        <f>TITRES_STAT!B1319</f>
        <v>43924</v>
      </c>
      <c r="B1316" s="17">
        <f>TITRES_STAT!D1319</f>
        <v>2.6949000000000001</v>
      </c>
      <c r="C1316" s="2">
        <f t="shared" si="120"/>
        <v>2.9119429258309117</v>
      </c>
      <c r="D1316" s="2">
        <f t="shared" si="122"/>
        <v>2.8915122549997072</v>
      </c>
      <c r="E1316" s="2">
        <f t="shared" si="121"/>
        <v>2.0430670831204534E-2</v>
      </c>
      <c r="F1316" s="2">
        <f t="shared" si="119"/>
        <v>0.11826685538517354</v>
      </c>
      <c r="G1316" s="2">
        <f t="shared" ref="G1316:G1379" si="123">E1316-F1316</f>
        <v>-9.7836184553969002E-2</v>
      </c>
      <c r="H1316" s="2" t="str">
        <f t="shared" ref="H1316:H1379" si="124">IF(G1316&lt;0,"Hold","Sell")</f>
        <v>Hold</v>
      </c>
    </row>
    <row r="1317" spans="1:8" ht="13.5" x14ac:dyDescent="0.25">
      <c r="A1317" s="3">
        <f>TITRES_STAT!B1320</f>
        <v>43927</v>
      </c>
      <c r="B1317" s="17">
        <f>TITRES_STAT!D1320</f>
        <v>2.7746</v>
      </c>
      <c r="C1317" s="2">
        <f t="shared" si="120"/>
        <v>2.8607209372415405</v>
      </c>
      <c r="D1317" s="2">
        <f t="shared" si="122"/>
        <v>2.882852087962692</v>
      </c>
      <c r="E1317" s="2">
        <f t="shared" si="121"/>
        <v>-2.213115072115146E-2</v>
      </c>
      <c r="F1317" s="2">
        <f t="shared" ref="F1317:F1380" si="125">(E1317*(2/(10)))+((1-(2/10))*F1316)</f>
        <v>9.0187254163908534E-2</v>
      </c>
      <c r="G1317" s="2">
        <f t="shared" si="123"/>
        <v>-0.11231840488505999</v>
      </c>
      <c r="H1317" s="2" t="str">
        <f t="shared" si="124"/>
        <v>Hold</v>
      </c>
    </row>
    <row r="1318" spans="1:8" ht="13.5" x14ac:dyDescent="0.25">
      <c r="A1318" s="3">
        <f>TITRES_STAT!B1321</f>
        <v>43928</v>
      </c>
      <c r="B1318" s="17">
        <f>TITRES_STAT!D1321</f>
        <v>2.7890999999999999</v>
      </c>
      <c r="C1318" s="2">
        <f t="shared" si="120"/>
        <v>2.8285177161274575</v>
      </c>
      <c r="D1318" s="2">
        <f t="shared" si="122"/>
        <v>2.8759074888543443</v>
      </c>
      <c r="E1318" s="2">
        <f t="shared" si="121"/>
        <v>-4.7389772726886825E-2</v>
      </c>
      <c r="F1318" s="2">
        <f t="shared" si="125"/>
        <v>6.2671848785749468E-2</v>
      </c>
      <c r="G1318" s="2">
        <f t="shared" si="123"/>
        <v>-0.11006162151263629</v>
      </c>
      <c r="H1318" s="2" t="str">
        <f t="shared" si="124"/>
        <v>Hold</v>
      </c>
    </row>
    <row r="1319" spans="1:8" ht="13.5" x14ac:dyDescent="0.25">
      <c r="A1319" s="3">
        <f>TITRES_STAT!B1322</f>
        <v>43929</v>
      </c>
      <c r="B1319" s="17">
        <f>TITRES_STAT!D1322</f>
        <v>2.8180000000000001</v>
      </c>
      <c r="C1319" s="2">
        <f t="shared" si="120"/>
        <v>2.8046226828770795</v>
      </c>
      <c r="D1319" s="2">
        <f t="shared" si="122"/>
        <v>2.871618045235504</v>
      </c>
      <c r="E1319" s="2">
        <f t="shared" si="121"/>
        <v>-6.6995362358424515E-2</v>
      </c>
      <c r="F1319" s="2">
        <f t="shared" si="125"/>
        <v>3.6738406556914675E-2</v>
      </c>
      <c r="G1319" s="2">
        <f t="shared" si="123"/>
        <v>-0.1037337689153392</v>
      </c>
      <c r="H1319" s="2" t="str">
        <f t="shared" si="124"/>
        <v>Hold</v>
      </c>
    </row>
    <row r="1320" spans="1:8" ht="13.5" x14ac:dyDescent="0.25">
      <c r="A1320" s="3">
        <f>TITRES_STAT!B1323</f>
        <v>43934</v>
      </c>
      <c r="B1320" s="17">
        <f>TITRES_STAT!D1323</f>
        <v>2.7383999999999999</v>
      </c>
      <c r="C1320" s="2">
        <f t="shared" si="120"/>
        <v>2.7955422701267598</v>
      </c>
      <c r="D1320" s="2">
        <f t="shared" si="122"/>
        <v>2.8617500418847261</v>
      </c>
      <c r="E1320" s="2">
        <f t="shared" si="121"/>
        <v>-6.6207771757966327E-2</v>
      </c>
      <c r="F1320" s="2">
        <f t="shared" si="125"/>
        <v>1.6149170893938476E-2</v>
      </c>
      <c r="G1320" s="2">
        <f t="shared" si="123"/>
        <v>-8.2356942651904796E-2</v>
      </c>
      <c r="H1320" s="2" t="str">
        <f t="shared" si="124"/>
        <v>Hold</v>
      </c>
    </row>
    <row r="1321" spans="1:8" ht="13.5" x14ac:dyDescent="0.25">
      <c r="A1321" s="3">
        <f>TITRES_STAT!B1324</f>
        <v>43935</v>
      </c>
      <c r="B1321" s="17">
        <f>TITRES_STAT!D1324</f>
        <v>2.7166000000000001</v>
      </c>
      <c r="C1321" s="2">
        <f t="shared" si="120"/>
        <v>2.7889665362611047</v>
      </c>
      <c r="D1321" s="2">
        <f t="shared" si="122"/>
        <v>2.8509981869303016</v>
      </c>
      <c r="E1321" s="2">
        <f t="shared" si="121"/>
        <v>-6.2031650669196914E-2</v>
      </c>
      <c r="F1321" s="2">
        <f t="shared" si="125"/>
        <v>5.130065813113982E-4</v>
      </c>
      <c r="G1321" s="2">
        <f t="shared" si="123"/>
        <v>-6.2544657250508312E-2</v>
      </c>
      <c r="H1321" s="2" t="str">
        <f t="shared" si="124"/>
        <v>Hold</v>
      </c>
    </row>
    <row r="1322" spans="1:8" ht="13.5" x14ac:dyDescent="0.25">
      <c r="A1322" s="3">
        <f>TITRES_STAT!B1325</f>
        <v>43936</v>
      </c>
      <c r="B1322" s="17">
        <f>TITRES_STAT!D1325</f>
        <v>2.7528000000000001</v>
      </c>
      <c r="C1322" s="2">
        <f t="shared" si="120"/>
        <v>2.7945562999132427</v>
      </c>
      <c r="D1322" s="2">
        <f t="shared" si="122"/>
        <v>2.8437242471576867</v>
      </c>
      <c r="E1322" s="2">
        <f t="shared" si="121"/>
        <v>-4.9167947244443955E-2</v>
      </c>
      <c r="F1322" s="2">
        <f t="shared" si="125"/>
        <v>-9.423184183839672E-3</v>
      </c>
      <c r="G1322" s="2">
        <f t="shared" si="123"/>
        <v>-3.9744763060604281E-2</v>
      </c>
      <c r="H1322" s="2" t="str">
        <f t="shared" si="124"/>
        <v>Hold</v>
      </c>
    </row>
    <row r="1323" spans="1:8" ht="13.5" x14ac:dyDescent="0.25">
      <c r="A1323" s="3">
        <f>TITRES_STAT!B1326</f>
        <v>43937</v>
      </c>
      <c r="B1323" s="17">
        <f>TITRES_STAT!D1326</f>
        <v>2.6732</v>
      </c>
      <c r="C1323" s="2">
        <f t="shared" si="120"/>
        <v>2.8059630230035131</v>
      </c>
      <c r="D1323" s="2">
        <f t="shared" si="122"/>
        <v>2.8310928214423026</v>
      </c>
      <c r="E1323" s="2">
        <f t="shared" si="121"/>
        <v>-2.5129798438789486E-2</v>
      </c>
      <c r="F1323" s="2">
        <f t="shared" si="125"/>
        <v>-1.2564507034829635E-2</v>
      </c>
      <c r="G1323" s="2">
        <f t="shared" si="123"/>
        <v>-1.2565291403959851E-2</v>
      </c>
      <c r="H1323" s="2" t="str">
        <f t="shared" si="124"/>
        <v>Hold</v>
      </c>
    </row>
    <row r="1324" spans="1:8" ht="13.5" x14ac:dyDescent="0.25">
      <c r="A1324" s="3">
        <f>TITRES_STAT!B1327</f>
        <v>43938</v>
      </c>
      <c r="B1324" s="17">
        <f>TITRES_STAT!D1327</f>
        <v>2.7383999999999999</v>
      </c>
      <c r="C1324" s="2">
        <f t="shared" si="120"/>
        <v>2.813399481002973</v>
      </c>
      <c r="D1324" s="2">
        <f t="shared" si="122"/>
        <v>2.8242266865206509</v>
      </c>
      <c r="E1324" s="2">
        <f t="shared" si="121"/>
        <v>-1.0827205517677907E-2</v>
      </c>
      <c r="F1324" s="2">
        <f t="shared" si="125"/>
        <v>-1.2217046731399291E-2</v>
      </c>
      <c r="G1324" s="2">
        <f t="shared" si="123"/>
        <v>1.3898412137213836E-3</v>
      </c>
      <c r="H1324" s="2" t="str">
        <f t="shared" si="124"/>
        <v>Sell</v>
      </c>
    </row>
    <row r="1325" spans="1:8" ht="13.5" x14ac:dyDescent="0.25">
      <c r="A1325" s="3">
        <f>TITRES_STAT!B1328</f>
        <v>43941</v>
      </c>
      <c r="B1325" s="17">
        <f>TITRES_STAT!D1328</f>
        <v>2.7311000000000001</v>
      </c>
      <c r="C1325" s="2">
        <f t="shared" si="120"/>
        <v>2.807430330079439</v>
      </c>
      <c r="D1325" s="2">
        <f t="shared" si="122"/>
        <v>2.8173284134450474</v>
      </c>
      <c r="E1325" s="2">
        <f t="shared" si="121"/>
        <v>-9.8980833656083789E-3</v>
      </c>
      <c r="F1325" s="2">
        <f t="shared" si="125"/>
        <v>-1.1753254058241109E-2</v>
      </c>
      <c r="G1325" s="2">
        <f t="shared" si="123"/>
        <v>1.8551706926327304E-3</v>
      </c>
      <c r="H1325" s="2" t="str">
        <f t="shared" si="124"/>
        <v>Sell</v>
      </c>
    </row>
    <row r="1326" spans="1:8" ht="13.5" x14ac:dyDescent="0.25">
      <c r="A1326" s="3">
        <f>TITRES_STAT!B1329</f>
        <v>43942</v>
      </c>
      <c r="B1326" s="17">
        <f>TITRES_STAT!D1329</f>
        <v>2.6514000000000002</v>
      </c>
      <c r="C1326" s="2">
        <f t="shared" si="120"/>
        <v>2.790117971605679</v>
      </c>
      <c r="D1326" s="2">
        <f t="shared" si="122"/>
        <v>2.8050374198565255</v>
      </c>
      <c r="E1326" s="2">
        <f t="shared" si="121"/>
        <v>-1.4919448250846568E-2</v>
      </c>
      <c r="F1326" s="2">
        <f t="shared" si="125"/>
        <v>-1.2386492896762202E-2</v>
      </c>
      <c r="G1326" s="2">
        <f t="shared" si="123"/>
        <v>-2.5329553540843659E-3</v>
      </c>
      <c r="H1326" s="2" t="str">
        <f t="shared" si="124"/>
        <v>Hold</v>
      </c>
    </row>
    <row r="1327" spans="1:8" ht="13.5" x14ac:dyDescent="0.25">
      <c r="A1327" s="3">
        <f>TITRES_STAT!B1330</f>
        <v>43943</v>
      </c>
      <c r="B1327" s="17">
        <f>TITRES_STAT!D1330</f>
        <v>2.6442000000000001</v>
      </c>
      <c r="C1327" s="2">
        <f t="shared" si="120"/>
        <v>2.7877305913586516</v>
      </c>
      <c r="D1327" s="2">
        <f t="shared" si="122"/>
        <v>2.7931235369041905</v>
      </c>
      <c r="E1327" s="2">
        <f t="shared" si="121"/>
        <v>-5.3929455455388187E-3</v>
      </c>
      <c r="F1327" s="2">
        <f t="shared" si="125"/>
        <v>-1.0987783426517525E-2</v>
      </c>
      <c r="G1327" s="2">
        <f t="shared" si="123"/>
        <v>5.5948378809787067E-3</v>
      </c>
      <c r="H1327" s="2" t="str">
        <f t="shared" si="124"/>
        <v>Sell</v>
      </c>
    </row>
    <row r="1328" spans="1:8" ht="13.5" x14ac:dyDescent="0.25">
      <c r="A1328" s="3">
        <f>TITRES_STAT!B1331</f>
        <v>43944</v>
      </c>
      <c r="B1328" s="17">
        <f>TITRES_STAT!D1331</f>
        <v>2.6442000000000001</v>
      </c>
      <c r="C1328" s="2">
        <f t="shared" si="120"/>
        <v>2.7879412696111667</v>
      </c>
      <c r="D1328" s="2">
        <f t="shared" si="122"/>
        <v>2.7820921638001765</v>
      </c>
      <c r="E1328" s="2">
        <f t="shared" si="121"/>
        <v>5.849105810990185E-3</v>
      </c>
      <c r="F1328" s="2">
        <f t="shared" si="125"/>
        <v>-7.6204055790159838E-3</v>
      </c>
      <c r="G1328" s="2">
        <f t="shared" si="123"/>
        <v>1.346951139000617E-2</v>
      </c>
      <c r="H1328" s="2" t="str">
        <f t="shared" si="124"/>
        <v>Sell</v>
      </c>
    </row>
    <row r="1329" spans="1:8" ht="13.5" x14ac:dyDescent="0.25">
      <c r="A1329" s="3">
        <f>TITRES_STAT!B1332</f>
        <v>43945</v>
      </c>
      <c r="B1329" s="17">
        <f>TITRES_STAT!D1332</f>
        <v>2.6949000000000001</v>
      </c>
      <c r="C1329" s="2">
        <f t="shared" si="120"/>
        <v>2.7925656896709872</v>
      </c>
      <c r="D1329" s="2">
        <f t="shared" si="122"/>
        <v>2.7756334850001636</v>
      </c>
      <c r="E1329" s="2">
        <f t="shared" si="121"/>
        <v>1.693220467082357E-2</v>
      </c>
      <c r="F1329" s="2">
        <f t="shared" si="125"/>
        <v>-2.7098835290480737E-3</v>
      </c>
      <c r="G1329" s="2">
        <f t="shared" si="123"/>
        <v>1.9642088199871642E-2</v>
      </c>
      <c r="H1329" s="2" t="str">
        <f t="shared" si="124"/>
        <v>Sell</v>
      </c>
    </row>
    <row r="1330" spans="1:8" ht="13.5" x14ac:dyDescent="0.25">
      <c r="A1330" s="3">
        <f>TITRES_STAT!B1333</f>
        <v>43948</v>
      </c>
      <c r="B1330" s="17">
        <f>TITRES_STAT!D1333</f>
        <v>2.6442000000000001</v>
      </c>
      <c r="C1330" s="2">
        <f t="shared" si="120"/>
        <v>2.7842325066446816</v>
      </c>
      <c r="D1330" s="2">
        <f t="shared" si="122"/>
        <v>2.765897671296448</v>
      </c>
      <c r="E1330" s="2">
        <f t="shared" si="121"/>
        <v>1.8334835348233547E-2</v>
      </c>
      <c r="F1330" s="2">
        <f t="shared" si="125"/>
        <v>1.4990602464082506E-3</v>
      </c>
      <c r="G1330" s="2">
        <f t="shared" si="123"/>
        <v>1.6835775101825295E-2</v>
      </c>
      <c r="H1330" s="2" t="str">
        <f t="shared" si="124"/>
        <v>Sell</v>
      </c>
    </row>
    <row r="1331" spans="1:8" ht="13.5" x14ac:dyDescent="0.25">
      <c r="A1331" s="3">
        <f>TITRES_STAT!B1334</f>
        <v>43949</v>
      </c>
      <c r="B1331" s="17">
        <f>TITRES_STAT!D1334</f>
        <v>2.5716999999999999</v>
      </c>
      <c r="C1331" s="2">
        <f t="shared" si="120"/>
        <v>2.7738275056224229</v>
      </c>
      <c r="D1331" s="2">
        <f t="shared" si="122"/>
        <v>2.7515126586078225</v>
      </c>
      <c r="E1331" s="2">
        <f t="shared" si="121"/>
        <v>2.2314847014600403E-2</v>
      </c>
      <c r="F1331" s="2">
        <f t="shared" si="125"/>
        <v>5.6622176000466814E-3</v>
      </c>
      <c r="G1331" s="2">
        <f t="shared" si="123"/>
        <v>1.665262941455372E-2</v>
      </c>
      <c r="H1331" s="2" t="str">
        <f t="shared" si="124"/>
        <v>Sell</v>
      </c>
    </row>
    <row r="1332" spans="1:8" ht="13.5" x14ac:dyDescent="0.25">
      <c r="A1332" s="3">
        <f>TITRES_STAT!B1335</f>
        <v>43950</v>
      </c>
      <c r="B1332" s="17">
        <f>TITRES_STAT!D1335</f>
        <v>2.6297000000000001</v>
      </c>
      <c r="C1332" s="2">
        <f t="shared" si="120"/>
        <v>2.7705925047574347</v>
      </c>
      <c r="D1332" s="2">
        <f t="shared" si="122"/>
        <v>2.7424894987109467</v>
      </c>
      <c r="E1332" s="2">
        <f t="shared" si="121"/>
        <v>2.8103006046487966E-2</v>
      </c>
      <c r="F1332" s="2">
        <f t="shared" si="125"/>
        <v>1.0150375289334938E-2</v>
      </c>
      <c r="G1332" s="2">
        <f t="shared" si="123"/>
        <v>1.7952630757153028E-2</v>
      </c>
      <c r="H1332" s="2" t="str">
        <f t="shared" si="124"/>
        <v>Sell</v>
      </c>
    </row>
    <row r="1333" spans="1:8" ht="13.5" x14ac:dyDescent="0.25">
      <c r="A1333" s="3">
        <f>TITRES_STAT!B1336</f>
        <v>43951</v>
      </c>
      <c r="B1333" s="17">
        <f>TITRES_STAT!D1336</f>
        <v>2.6006999999999998</v>
      </c>
      <c r="C1333" s="2">
        <f t="shared" si="120"/>
        <v>2.7556090424870603</v>
      </c>
      <c r="D1333" s="2">
        <f t="shared" si="122"/>
        <v>2.7319865728805062</v>
      </c>
      <c r="E1333" s="2">
        <f t="shared" si="121"/>
        <v>2.362246960655412E-2</v>
      </c>
      <c r="F1333" s="2">
        <f t="shared" si="125"/>
        <v>1.2844794152778775E-2</v>
      </c>
      <c r="G1333" s="2">
        <f t="shared" si="123"/>
        <v>1.0777675453775344E-2</v>
      </c>
      <c r="H1333" s="2" t="str">
        <f t="shared" si="124"/>
        <v>Sell</v>
      </c>
    </row>
    <row r="1334" spans="1:8" ht="13.5" x14ac:dyDescent="0.25">
      <c r="A1334" s="3">
        <f>TITRES_STAT!B1337</f>
        <v>43955</v>
      </c>
      <c r="B1334" s="17">
        <f>TITRES_STAT!D1337</f>
        <v>2.5935000000000001</v>
      </c>
      <c r="C1334" s="2">
        <f t="shared" si="120"/>
        <v>2.7529614974890513</v>
      </c>
      <c r="D1334" s="2">
        <f t="shared" si="122"/>
        <v>2.7217283082226911</v>
      </c>
      <c r="E1334" s="2">
        <f t="shared" si="121"/>
        <v>3.1233189266360206E-2</v>
      </c>
      <c r="F1334" s="2">
        <f t="shared" si="125"/>
        <v>1.6522473175495062E-2</v>
      </c>
      <c r="G1334" s="2">
        <f t="shared" si="123"/>
        <v>1.4710716090865144E-2</v>
      </c>
      <c r="H1334" s="2" t="str">
        <f t="shared" si="124"/>
        <v>Sell</v>
      </c>
    </row>
    <row r="1335" spans="1:8" ht="13.5" x14ac:dyDescent="0.25">
      <c r="A1335" s="3">
        <f>TITRES_STAT!B1338</f>
        <v>43956</v>
      </c>
      <c r="B1335" s="17">
        <f>TITRES_STAT!D1338</f>
        <v>2.6006999999999998</v>
      </c>
      <c r="C1335" s="2">
        <f t="shared" si="120"/>
        <v>2.7495981901830433</v>
      </c>
      <c r="D1335" s="2">
        <f t="shared" si="122"/>
        <v>2.7127632483543436</v>
      </c>
      <c r="E1335" s="2">
        <f t="shared" si="121"/>
        <v>3.683494182869973E-2</v>
      </c>
      <c r="F1335" s="2">
        <f t="shared" si="125"/>
        <v>2.0584966906135996E-2</v>
      </c>
      <c r="G1335" s="2">
        <f t="shared" si="123"/>
        <v>1.6249974922563734E-2</v>
      </c>
      <c r="H1335" s="2" t="str">
        <f t="shared" si="124"/>
        <v>Sell</v>
      </c>
    </row>
    <row r="1336" spans="1:8" ht="13.5" x14ac:dyDescent="0.25">
      <c r="A1336" s="3">
        <f>TITRES_STAT!B1339</f>
        <v>43957</v>
      </c>
      <c r="B1336" s="17">
        <f>TITRES_STAT!D1339</f>
        <v>2.6006999999999998</v>
      </c>
      <c r="C1336" s="2">
        <f t="shared" si="120"/>
        <v>2.7344907763087289</v>
      </c>
      <c r="D1336" s="2">
        <f t="shared" si="122"/>
        <v>2.7044622669947627</v>
      </c>
      <c r="E1336" s="2">
        <f t="shared" si="121"/>
        <v>3.0028509313966278E-2</v>
      </c>
      <c r="F1336" s="2">
        <f t="shared" si="125"/>
        <v>2.2473675387702053E-2</v>
      </c>
      <c r="G1336" s="2">
        <f t="shared" si="123"/>
        <v>7.5548339262642254E-3</v>
      </c>
      <c r="H1336" s="2" t="str">
        <f t="shared" si="124"/>
        <v>Sell</v>
      </c>
    </row>
    <row r="1337" spans="1:8" ht="13.5" x14ac:dyDescent="0.25">
      <c r="A1337" s="3">
        <f>TITRES_STAT!B1340</f>
        <v>43958</v>
      </c>
      <c r="B1337" s="17">
        <f>TITRES_STAT!D1340</f>
        <v>2.5571999999999999</v>
      </c>
      <c r="C1337" s="2">
        <f t="shared" si="120"/>
        <v>2.7205998876458475</v>
      </c>
      <c r="D1337" s="2">
        <f t="shared" si="122"/>
        <v>2.6935539509210766</v>
      </c>
      <c r="E1337" s="2">
        <f t="shared" si="121"/>
        <v>2.7045936724770847E-2</v>
      </c>
      <c r="F1337" s="2">
        <f t="shared" si="125"/>
        <v>2.338812765511581E-2</v>
      </c>
      <c r="G1337" s="2">
        <f t="shared" si="123"/>
        <v>3.6578090696550367E-3</v>
      </c>
      <c r="H1337" s="2" t="str">
        <f t="shared" si="124"/>
        <v>Sell</v>
      </c>
    </row>
    <row r="1338" spans="1:8" ht="13.5" x14ac:dyDescent="0.25">
      <c r="A1338" s="3">
        <f>TITRES_STAT!B1341</f>
        <v>43959</v>
      </c>
      <c r="B1338" s="17">
        <f>TITRES_STAT!D1341</f>
        <v>2.6006999999999998</v>
      </c>
      <c r="C1338" s="2">
        <f t="shared" si="120"/>
        <v>2.7088460587772554</v>
      </c>
      <c r="D1338" s="2">
        <f t="shared" si="122"/>
        <v>2.6866758804824782</v>
      </c>
      <c r="E1338" s="2">
        <f t="shared" si="121"/>
        <v>2.2170178294777187E-2</v>
      </c>
      <c r="F1338" s="2">
        <f t="shared" si="125"/>
        <v>2.3144537783048088E-2</v>
      </c>
      <c r="G1338" s="2">
        <f t="shared" si="123"/>
        <v>-9.7435948827090044E-4</v>
      </c>
      <c r="H1338" s="2" t="str">
        <f t="shared" si="124"/>
        <v>Hold</v>
      </c>
    </row>
    <row r="1339" spans="1:8" ht="13.5" x14ac:dyDescent="0.25">
      <c r="A1339" s="3">
        <f>TITRES_STAT!B1342</f>
        <v>43962</v>
      </c>
      <c r="B1339" s="17">
        <f>TITRES_STAT!D1342</f>
        <v>2.6006999999999998</v>
      </c>
      <c r="C1339" s="2">
        <f t="shared" si="120"/>
        <v>2.7067005112730622</v>
      </c>
      <c r="D1339" s="2">
        <f t="shared" si="122"/>
        <v>2.6803072967430355</v>
      </c>
      <c r="E1339" s="2">
        <f t="shared" si="121"/>
        <v>2.6393214530026743E-2</v>
      </c>
      <c r="F1339" s="2">
        <f t="shared" si="125"/>
        <v>2.3794273132443818E-2</v>
      </c>
      <c r="G1339" s="2">
        <f t="shared" si="123"/>
        <v>2.5989413975829254E-3</v>
      </c>
      <c r="H1339" s="2" t="str">
        <f t="shared" si="124"/>
        <v>Sell</v>
      </c>
    </row>
    <row r="1340" spans="1:8" ht="13.5" x14ac:dyDescent="0.25">
      <c r="A1340" s="3">
        <f>TITRES_STAT!B1343</f>
        <v>43963</v>
      </c>
      <c r="B1340" s="17">
        <f>TITRES_STAT!D1343</f>
        <v>2.6006999999999998</v>
      </c>
      <c r="C1340" s="2">
        <f t="shared" si="120"/>
        <v>2.6970850480002833</v>
      </c>
      <c r="D1340" s="2">
        <f t="shared" si="122"/>
        <v>2.6744104599472549</v>
      </c>
      <c r="E1340" s="2">
        <f t="shared" si="121"/>
        <v>2.2674588053028355E-2</v>
      </c>
      <c r="F1340" s="2">
        <f t="shared" si="125"/>
        <v>2.3570336116560724E-2</v>
      </c>
      <c r="G1340" s="2">
        <f t="shared" si="123"/>
        <v>-8.9574806353236863E-4</v>
      </c>
      <c r="H1340" s="2" t="str">
        <f t="shared" si="124"/>
        <v>Hold</v>
      </c>
    </row>
    <row r="1341" spans="1:8" ht="13.5" x14ac:dyDescent="0.25">
      <c r="A1341" s="3">
        <f>TITRES_STAT!B1344</f>
        <v>43964</v>
      </c>
      <c r="B1341" s="17">
        <f>TITRES_STAT!D1344</f>
        <v>2.5644999999999998</v>
      </c>
      <c r="C1341" s="2">
        <f t="shared" si="120"/>
        <v>2.6777950406156243</v>
      </c>
      <c r="D1341" s="2">
        <f t="shared" si="122"/>
        <v>2.6662689443956067</v>
      </c>
      <c r="E1341" s="2">
        <f t="shared" si="121"/>
        <v>1.1526096220017656E-2</v>
      </c>
      <c r="F1341" s="2">
        <f t="shared" si="125"/>
        <v>2.1161488137252112E-2</v>
      </c>
      <c r="G1341" s="2">
        <f t="shared" si="123"/>
        <v>-9.6353919172344552E-3</v>
      </c>
      <c r="H1341" s="2" t="str">
        <f t="shared" si="124"/>
        <v>Hold</v>
      </c>
    </row>
    <row r="1342" spans="1:8" ht="13.5" x14ac:dyDescent="0.25">
      <c r="A1342" s="3">
        <f>TITRES_STAT!B1345</f>
        <v>43965</v>
      </c>
      <c r="B1342" s="17">
        <f>TITRES_STAT!D1345</f>
        <v>2.4992999999999999</v>
      </c>
      <c r="C1342" s="2">
        <f t="shared" si="120"/>
        <v>2.6703958035978359</v>
      </c>
      <c r="D1342" s="2">
        <f t="shared" si="122"/>
        <v>2.6539008744403767</v>
      </c>
      <c r="E1342" s="2">
        <f t="shared" si="121"/>
        <v>1.6494929157459204E-2</v>
      </c>
      <c r="F1342" s="2">
        <f t="shared" si="125"/>
        <v>2.0228176341293532E-2</v>
      </c>
      <c r="G1342" s="2">
        <f t="shared" si="123"/>
        <v>-3.7332471838343283E-3</v>
      </c>
      <c r="H1342" s="2" t="str">
        <f t="shared" si="124"/>
        <v>Hold</v>
      </c>
    </row>
    <row r="1343" spans="1:8" ht="13.5" x14ac:dyDescent="0.25">
      <c r="A1343" s="3">
        <f>TITRES_STAT!B1346</f>
        <v>43966</v>
      </c>
      <c r="B1343" s="17">
        <f>TITRES_STAT!D1346</f>
        <v>2.5716999999999999</v>
      </c>
      <c r="C1343" s="2">
        <f t="shared" si="120"/>
        <v>2.6596733722750918</v>
      </c>
      <c r="D1343" s="2">
        <f t="shared" si="122"/>
        <v>2.6478119207781265</v>
      </c>
      <c r="E1343" s="2">
        <f t="shared" si="121"/>
        <v>1.186145149696527E-2</v>
      </c>
      <c r="F1343" s="2">
        <f t="shared" si="125"/>
        <v>1.8554831372427881E-2</v>
      </c>
      <c r="G1343" s="2">
        <f t="shared" si="123"/>
        <v>-6.6933798754626114E-3</v>
      </c>
      <c r="H1343" s="2" t="str">
        <f t="shared" si="124"/>
        <v>Hold</v>
      </c>
    </row>
    <row r="1344" spans="1:8" ht="13.5" x14ac:dyDescent="0.25">
      <c r="A1344" s="3">
        <f>TITRES_STAT!B1347</f>
        <v>43969</v>
      </c>
      <c r="B1344" s="17">
        <f>TITRES_STAT!D1347</f>
        <v>2.5861999999999998</v>
      </c>
      <c r="C1344" s="2">
        <f t="shared" si="120"/>
        <v>2.6494928534635394</v>
      </c>
      <c r="D1344" s="2">
        <f t="shared" si="122"/>
        <v>2.6432480747945615</v>
      </c>
      <c r="E1344" s="2">
        <f t="shared" si="121"/>
        <v>6.2447786689778795E-3</v>
      </c>
      <c r="F1344" s="2">
        <f t="shared" si="125"/>
        <v>1.6092820831737881E-2</v>
      </c>
      <c r="G1344" s="2">
        <f t="shared" si="123"/>
        <v>-9.8480421627600012E-3</v>
      </c>
      <c r="H1344" s="2" t="str">
        <f t="shared" si="124"/>
        <v>Hold</v>
      </c>
    </row>
    <row r="1345" spans="1:8" ht="13.5" x14ac:dyDescent="0.25">
      <c r="A1345" s="3">
        <f>TITRES_STAT!B1348</f>
        <v>43970</v>
      </c>
      <c r="B1345" s="17">
        <f>TITRES_STAT!D1348</f>
        <v>2.6006999999999998</v>
      </c>
      <c r="C1345" s="2">
        <f t="shared" si="120"/>
        <v>2.6419862606229949</v>
      </c>
      <c r="D1345" s="2">
        <f t="shared" si="122"/>
        <v>2.6400963655505199</v>
      </c>
      <c r="E1345" s="2">
        <f t="shared" si="121"/>
        <v>1.8898950724750563E-3</v>
      </c>
      <c r="F1345" s="2">
        <f t="shared" si="125"/>
        <v>1.3252235679885318E-2</v>
      </c>
      <c r="G1345" s="2">
        <f t="shared" si="123"/>
        <v>-1.1362340607410261E-2</v>
      </c>
      <c r="H1345" s="2" t="str">
        <f t="shared" si="124"/>
        <v>Hold</v>
      </c>
    </row>
    <row r="1346" spans="1:8" ht="13.5" x14ac:dyDescent="0.25">
      <c r="A1346" s="3">
        <f>TITRES_STAT!B1349</f>
        <v>43971</v>
      </c>
      <c r="B1346" s="17">
        <f>TITRES_STAT!D1349</f>
        <v>2.6732</v>
      </c>
      <c r="C1346" s="2">
        <f t="shared" si="120"/>
        <v>2.6356345282194571</v>
      </c>
      <c r="D1346" s="2">
        <f t="shared" si="122"/>
        <v>2.6425484866208517</v>
      </c>
      <c r="E1346" s="2">
        <f t="shared" si="121"/>
        <v>-6.9139584013946376E-3</v>
      </c>
      <c r="F1346" s="2">
        <f t="shared" si="125"/>
        <v>9.2189968636293262E-3</v>
      </c>
      <c r="G1346" s="2">
        <f t="shared" si="123"/>
        <v>-1.6132955265023965E-2</v>
      </c>
      <c r="H1346" s="2" t="str">
        <f t="shared" si="124"/>
        <v>Hold</v>
      </c>
    </row>
    <row r="1347" spans="1:8" ht="13.5" x14ac:dyDescent="0.25">
      <c r="A1347" s="3">
        <f>TITRES_STAT!B1350</f>
        <v>43972</v>
      </c>
      <c r="B1347" s="17">
        <f>TITRES_STAT!D1350</f>
        <v>2.6804000000000001</v>
      </c>
      <c r="C1347" s="2">
        <f t="shared" si="120"/>
        <v>2.6235676777241559</v>
      </c>
      <c r="D1347" s="2">
        <f t="shared" si="122"/>
        <v>2.6453523024267147</v>
      </c>
      <c r="E1347" s="2">
        <f t="shared" si="121"/>
        <v>-2.1784624702558819E-2</v>
      </c>
      <c r="F1347" s="2">
        <f t="shared" si="125"/>
        <v>3.0182725503916973E-3</v>
      </c>
      <c r="G1347" s="2">
        <f t="shared" si="123"/>
        <v>-2.4802897252950516E-2</v>
      </c>
      <c r="H1347" s="2" t="str">
        <f t="shared" si="124"/>
        <v>Hold</v>
      </c>
    </row>
    <row r="1348" spans="1:8" ht="13.5" x14ac:dyDescent="0.25">
      <c r="A1348" s="3">
        <f>TITRES_STAT!B1351</f>
        <v>43973</v>
      </c>
      <c r="B1348" s="17">
        <f>TITRES_STAT!D1351</f>
        <v>2.7383999999999999</v>
      </c>
      <c r="C1348" s="2">
        <f t="shared" si="120"/>
        <v>2.6200495734589011</v>
      </c>
      <c r="D1348" s="2">
        <f t="shared" si="122"/>
        <v>2.6522447244691802</v>
      </c>
      <c r="E1348" s="2">
        <f t="shared" si="121"/>
        <v>-3.2195151010279144E-2</v>
      </c>
      <c r="F1348" s="2">
        <f t="shared" si="125"/>
        <v>-4.0244121617424708E-3</v>
      </c>
      <c r="G1348" s="2">
        <f t="shared" si="123"/>
        <v>-2.8170738848536672E-2</v>
      </c>
      <c r="H1348" s="2" t="str">
        <f t="shared" si="124"/>
        <v>Hold</v>
      </c>
    </row>
    <row r="1349" spans="1:8" ht="13.5" x14ac:dyDescent="0.25">
      <c r="A1349" s="3">
        <f>TITRES_STAT!B1352</f>
        <v>43977</v>
      </c>
      <c r="B1349" s="17">
        <f>TITRES_STAT!D1352</f>
        <v>2.6804000000000001</v>
      </c>
      <c r="C1349" s="2">
        <f t="shared" si="120"/>
        <v>2.6170727160036855</v>
      </c>
      <c r="D1349" s="2">
        <f t="shared" si="122"/>
        <v>2.6543303004344261</v>
      </c>
      <c r="E1349" s="2">
        <f t="shared" si="121"/>
        <v>-3.7257584430740565E-2</v>
      </c>
      <c r="F1349" s="2">
        <f t="shared" si="125"/>
        <v>-1.067104661554209E-2</v>
      </c>
      <c r="G1349" s="2">
        <f t="shared" si="123"/>
        <v>-2.6586537815198475E-2</v>
      </c>
      <c r="H1349" s="2" t="str">
        <f t="shared" si="124"/>
        <v>Hold</v>
      </c>
    </row>
    <row r="1350" spans="1:8" ht="13.5" x14ac:dyDescent="0.25">
      <c r="A1350" s="3">
        <f>TITRES_STAT!B1353</f>
        <v>43978</v>
      </c>
      <c r="B1350" s="17">
        <f>TITRES_STAT!D1353</f>
        <v>2.7383999999999999</v>
      </c>
      <c r="C1350" s="2">
        <f t="shared" si="120"/>
        <v>2.6145538366185033</v>
      </c>
      <c r="D1350" s="2">
        <f t="shared" si="122"/>
        <v>2.6605576855874316</v>
      </c>
      <c r="E1350" s="2">
        <f t="shared" si="121"/>
        <v>-4.6003848968928285E-2</v>
      </c>
      <c r="F1350" s="2">
        <f t="shared" si="125"/>
        <v>-1.7737607086219329E-2</v>
      </c>
      <c r="G1350" s="2">
        <f t="shared" si="123"/>
        <v>-2.8266241882708956E-2</v>
      </c>
      <c r="H1350" s="2" t="str">
        <f t="shared" si="124"/>
        <v>Hold</v>
      </c>
    </row>
    <row r="1351" spans="1:8" ht="13.5" x14ac:dyDescent="0.25">
      <c r="A1351" s="3">
        <f>TITRES_STAT!B1354</f>
        <v>43979</v>
      </c>
      <c r="B1351" s="17">
        <f>TITRES_STAT!D1354</f>
        <v>2.6804000000000001</v>
      </c>
      <c r="C1351" s="2">
        <f t="shared" si="120"/>
        <v>2.6068532463695027</v>
      </c>
      <c r="D1351" s="2">
        <f t="shared" si="122"/>
        <v>2.6620274866550293</v>
      </c>
      <c r="E1351" s="2">
        <f t="shared" si="121"/>
        <v>-5.5174240285526643E-2</v>
      </c>
      <c r="F1351" s="2">
        <f t="shared" si="125"/>
        <v>-2.5224933726080791E-2</v>
      </c>
      <c r="G1351" s="2">
        <f t="shared" si="123"/>
        <v>-2.9949306559445853E-2</v>
      </c>
      <c r="H1351" s="2" t="str">
        <f t="shared" si="124"/>
        <v>Hold</v>
      </c>
    </row>
    <row r="1352" spans="1:8" ht="13.5" x14ac:dyDescent="0.25">
      <c r="A1352" s="3">
        <f>TITRES_STAT!B1355</f>
        <v>43980</v>
      </c>
      <c r="B1352" s="17">
        <f>TITRES_STAT!D1355</f>
        <v>2.6804000000000001</v>
      </c>
      <c r="C1352" s="2">
        <f t="shared" si="120"/>
        <v>2.5903065930818867</v>
      </c>
      <c r="D1352" s="2">
        <f t="shared" si="122"/>
        <v>2.6633884135694714</v>
      </c>
      <c r="E1352" s="2">
        <f t="shared" si="121"/>
        <v>-7.3081820487584714E-2</v>
      </c>
      <c r="F1352" s="2">
        <f t="shared" si="125"/>
        <v>-3.4796311078381575E-2</v>
      </c>
      <c r="G1352" s="2">
        <f t="shared" si="123"/>
        <v>-3.8285509409203139E-2</v>
      </c>
      <c r="H1352" s="2" t="str">
        <f t="shared" si="124"/>
        <v>Hold</v>
      </c>
    </row>
    <row r="1353" spans="1:8" ht="13.5" x14ac:dyDescent="0.25">
      <c r="A1353" s="3">
        <f>TITRES_STAT!B1356</f>
        <v>43983</v>
      </c>
      <c r="B1353" s="17">
        <f>TITRES_STAT!D1356</f>
        <v>2.7601</v>
      </c>
      <c r="C1353" s="2">
        <f t="shared" si="120"/>
        <v>2.587444040300058</v>
      </c>
      <c r="D1353" s="2">
        <f t="shared" si="122"/>
        <v>2.6705522347865478</v>
      </c>
      <c r="E1353" s="2">
        <f t="shared" si="121"/>
        <v>-8.3108194486489761E-2</v>
      </c>
      <c r="F1353" s="2">
        <f t="shared" si="125"/>
        <v>-4.445868776000321E-2</v>
      </c>
      <c r="G1353" s="2">
        <f t="shared" si="123"/>
        <v>-3.8649506726486552E-2</v>
      </c>
      <c r="H1353" s="2" t="str">
        <f t="shared" si="124"/>
        <v>Hold</v>
      </c>
    </row>
    <row r="1354" spans="1:8" ht="13.5" x14ac:dyDescent="0.25">
      <c r="A1354" s="3">
        <f>TITRES_STAT!B1357</f>
        <v>43984</v>
      </c>
      <c r="B1354" s="17">
        <f>TITRES_STAT!D1357</f>
        <v>2.7890999999999999</v>
      </c>
      <c r="C1354" s="2">
        <f t="shared" si="120"/>
        <v>2.5872526494846646</v>
      </c>
      <c r="D1354" s="2">
        <f t="shared" si="122"/>
        <v>2.6793335507282849</v>
      </c>
      <c r="E1354" s="2">
        <f t="shared" si="121"/>
        <v>-9.2080901243620339E-2</v>
      </c>
      <c r="F1354" s="2">
        <f t="shared" si="125"/>
        <v>-5.3983130456726633E-2</v>
      </c>
      <c r="G1354" s="2">
        <f t="shared" si="123"/>
        <v>-3.8097770786893706E-2</v>
      </c>
      <c r="H1354" s="2" t="str">
        <f t="shared" si="124"/>
        <v>Hold</v>
      </c>
    </row>
    <row r="1355" spans="1:8" ht="13.5" x14ac:dyDescent="0.25">
      <c r="A1355" s="3">
        <f>TITRES_STAT!B1358</f>
        <v>43985</v>
      </c>
      <c r="B1355" s="17">
        <f>TITRES_STAT!D1358</f>
        <v>2.7094</v>
      </c>
      <c r="C1355" s="2">
        <f t="shared" si="120"/>
        <v>2.58932147264087</v>
      </c>
      <c r="D1355" s="2">
        <f t="shared" si="122"/>
        <v>2.6815606951187823</v>
      </c>
      <c r="E1355" s="2">
        <f t="shared" si="121"/>
        <v>-9.2239222477912275E-2</v>
      </c>
      <c r="F1355" s="2">
        <f t="shared" si="125"/>
        <v>-6.1634348860963764E-2</v>
      </c>
      <c r="G1355" s="2">
        <f t="shared" si="123"/>
        <v>-3.0604873616948511E-2</v>
      </c>
      <c r="H1355" s="2" t="str">
        <f t="shared" si="124"/>
        <v>Hold</v>
      </c>
    </row>
    <row r="1356" spans="1:8" ht="13.5" x14ac:dyDescent="0.25">
      <c r="A1356" s="3">
        <f>TITRES_STAT!B1359</f>
        <v>43986</v>
      </c>
      <c r="B1356" s="17">
        <f>TITRES_STAT!D1359</f>
        <v>2.7818000000000001</v>
      </c>
      <c r="C1356" s="2">
        <f t="shared" si="120"/>
        <v>2.6022258614653517</v>
      </c>
      <c r="D1356" s="2">
        <f t="shared" si="122"/>
        <v>2.6889858288136872</v>
      </c>
      <c r="E1356" s="2">
        <f t="shared" si="121"/>
        <v>-8.6759967348335465E-2</v>
      </c>
      <c r="F1356" s="2">
        <f t="shared" si="125"/>
        <v>-6.6659472558438099E-2</v>
      </c>
      <c r="G1356" s="2">
        <f t="shared" si="123"/>
        <v>-2.0100494789897366E-2</v>
      </c>
      <c r="H1356" s="2" t="str">
        <f t="shared" si="124"/>
        <v>Hold</v>
      </c>
    </row>
    <row r="1357" spans="1:8" ht="13.5" x14ac:dyDescent="0.25">
      <c r="A1357" s="3">
        <f>TITRES_STAT!B1360</f>
        <v>43987</v>
      </c>
      <c r="B1357" s="17">
        <f>TITRES_STAT!D1360</f>
        <v>2.7818000000000001</v>
      </c>
      <c r="C1357" s="2">
        <f t="shared" si="120"/>
        <v>2.6142526520091436</v>
      </c>
      <c r="D1357" s="2">
        <f t="shared" si="122"/>
        <v>2.6958609526052659</v>
      </c>
      <c r="E1357" s="2">
        <f t="shared" si="121"/>
        <v>-8.1608300596122341E-2</v>
      </c>
      <c r="F1357" s="2">
        <f t="shared" si="125"/>
        <v>-6.9649238165974944E-2</v>
      </c>
      <c r="G1357" s="2">
        <f t="shared" si="123"/>
        <v>-1.1959062430147396E-2</v>
      </c>
      <c r="H1357" s="2" t="str">
        <f t="shared" si="124"/>
        <v>Hold</v>
      </c>
    </row>
    <row r="1358" spans="1:8" ht="13.5" x14ac:dyDescent="0.25">
      <c r="A1358" s="3">
        <f>TITRES_STAT!B1361</f>
        <v>43990</v>
      </c>
      <c r="B1358" s="17">
        <f>TITRES_STAT!D1361</f>
        <v>2.7528000000000001</v>
      </c>
      <c r="C1358" s="2">
        <f t="shared" si="120"/>
        <v>2.633352244007737</v>
      </c>
      <c r="D1358" s="2">
        <f t="shared" si="122"/>
        <v>2.7000786598196909</v>
      </c>
      <c r="E1358" s="2">
        <f t="shared" si="121"/>
        <v>-6.6726415811953821E-2</v>
      </c>
      <c r="F1358" s="2">
        <f t="shared" si="125"/>
        <v>-6.906467369517072E-2</v>
      </c>
      <c r="G1358" s="2">
        <f t="shared" si="123"/>
        <v>2.3382578832168988E-3</v>
      </c>
      <c r="H1358" s="2" t="str">
        <f t="shared" si="124"/>
        <v>Sell</v>
      </c>
    </row>
    <row r="1359" spans="1:8" ht="13.5" x14ac:dyDescent="0.25">
      <c r="A1359" s="3">
        <f>TITRES_STAT!B1362</f>
        <v>43991</v>
      </c>
      <c r="B1359" s="17">
        <f>TITRES_STAT!D1362</f>
        <v>2.7528000000000001</v>
      </c>
      <c r="C1359" s="2">
        <f t="shared" ref="C1359:C1422" si="126">$C$4*B1349+C1358*(1-$C$4)</f>
        <v>2.6405903603142389</v>
      </c>
      <c r="D1359" s="2">
        <f t="shared" si="122"/>
        <v>2.7039839442774918</v>
      </c>
      <c r="E1359" s="2">
        <f t="shared" si="121"/>
        <v>-6.3393583963252897E-2</v>
      </c>
      <c r="F1359" s="2">
        <f t="shared" si="125"/>
        <v>-6.7930455748787158E-2</v>
      </c>
      <c r="G1359" s="2">
        <f t="shared" si="123"/>
        <v>4.5368717855342605E-3</v>
      </c>
      <c r="H1359" s="2" t="str">
        <f t="shared" si="124"/>
        <v>Sell</v>
      </c>
    </row>
    <row r="1360" spans="1:8" ht="13.5" x14ac:dyDescent="0.25">
      <c r="A1360" s="3">
        <f>TITRES_STAT!B1363</f>
        <v>43992</v>
      </c>
      <c r="B1360" s="17">
        <f>TITRES_STAT!D1363</f>
        <v>2.7166000000000001</v>
      </c>
      <c r="C1360" s="2">
        <f t="shared" si="126"/>
        <v>2.6556379971889714</v>
      </c>
      <c r="D1360" s="2">
        <f t="shared" si="122"/>
        <v>2.7049184669236035</v>
      </c>
      <c r="E1360" s="2">
        <f t="shared" si="121"/>
        <v>-4.9280469734632071E-2</v>
      </c>
      <c r="F1360" s="2">
        <f t="shared" si="125"/>
        <v>-6.4200458545956143E-2</v>
      </c>
      <c r="G1360" s="2">
        <f t="shared" si="123"/>
        <v>1.4919988811324073E-2</v>
      </c>
      <c r="H1360" s="2" t="str">
        <f t="shared" si="124"/>
        <v>Sell</v>
      </c>
    </row>
    <row r="1361" spans="1:8" ht="13.5" x14ac:dyDescent="0.25">
      <c r="A1361" s="3">
        <f>TITRES_STAT!B1364</f>
        <v>43993</v>
      </c>
      <c r="B1361" s="17">
        <f>TITRES_STAT!D1364</f>
        <v>2.7818000000000001</v>
      </c>
      <c r="C1361" s="2">
        <f t="shared" si="126"/>
        <v>2.6594475360829759</v>
      </c>
      <c r="D1361" s="2">
        <f t="shared" si="122"/>
        <v>2.710613395299633</v>
      </c>
      <c r="E1361" s="2">
        <f t="shared" si="121"/>
        <v>-5.1165859216657061E-2</v>
      </c>
      <c r="F1361" s="2">
        <f t="shared" si="125"/>
        <v>-6.159353868009633E-2</v>
      </c>
      <c r="G1361" s="2">
        <f t="shared" si="123"/>
        <v>1.0427679463439268E-2</v>
      </c>
      <c r="H1361" s="2" t="str">
        <f t="shared" si="124"/>
        <v>Sell</v>
      </c>
    </row>
    <row r="1362" spans="1:8" ht="13.5" x14ac:dyDescent="0.25">
      <c r="A1362" s="3">
        <f>TITRES_STAT!B1365</f>
        <v>43994</v>
      </c>
      <c r="B1362" s="17">
        <f>TITRES_STAT!D1365</f>
        <v>2.8397999999999999</v>
      </c>
      <c r="C1362" s="2">
        <f t="shared" si="126"/>
        <v>2.6626709920702103</v>
      </c>
      <c r="D1362" s="2">
        <f t="shared" si="122"/>
        <v>2.7201827734255861</v>
      </c>
      <c r="E1362" s="2">
        <f t="shared" si="121"/>
        <v>-5.7511781355375824E-2</v>
      </c>
      <c r="F1362" s="2">
        <f t="shared" si="125"/>
        <v>-6.0777187215152233E-2</v>
      </c>
      <c r="G1362" s="2">
        <f t="shared" si="123"/>
        <v>3.2654058597764088E-3</v>
      </c>
      <c r="H1362" s="2" t="str">
        <f t="shared" si="124"/>
        <v>Sell</v>
      </c>
    </row>
    <row r="1363" spans="1:8" ht="13.5" x14ac:dyDescent="0.25">
      <c r="A1363" s="3">
        <f>TITRES_STAT!B1366</f>
        <v>43997</v>
      </c>
      <c r="B1363" s="17">
        <f>TITRES_STAT!D1366</f>
        <v>2.7818000000000001</v>
      </c>
      <c r="C1363" s="2">
        <f t="shared" si="126"/>
        <v>2.6776600702132551</v>
      </c>
      <c r="D1363" s="2">
        <f t="shared" si="122"/>
        <v>2.7247470124310982</v>
      </c>
      <c r="E1363" s="2">
        <f t="shared" si="121"/>
        <v>-4.7086942217843042E-2</v>
      </c>
      <c r="F1363" s="2">
        <f t="shared" si="125"/>
        <v>-5.80391382156904E-2</v>
      </c>
      <c r="G1363" s="2">
        <f t="shared" si="123"/>
        <v>1.0952195997847358E-2</v>
      </c>
      <c r="H1363" s="2" t="str">
        <f t="shared" si="124"/>
        <v>Sell</v>
      </c>
    </row>
    <row r="1364" spans="1:8" ht="13.5" x14ac:dyDescent="0.25">
      <c r="A1364" s="3">
        <f>TITRES_STAT!B1367</f>
        <v>43998</v>
      </c>
      <c r="B1364" s="17">
        <f>TITRES_STAT!D1367</f>
        <v>2.8542999999999998</v>
      </c>
      <c r="C1364" s="2">
        <f t="shared" si="126"/>
        <v>2.6948046747958316</v>
      </c>
      <c r="D1364" s="2">
        <f t="shared" si="122"/>
        <v>2.7343435300287946</v>
      </c>
      <c r="E1364" s="2">
        <f t="shared" si="121"/>
        <v>-3.9538855232962966E-2</v>
      </c>
      <c r="F1364" s="2">
        <f t="shared" si="125"/>
        <v>-5.4339081619144913E-2</v>
      </c>
      <c r="G1364" s="2">
        <f t="shared" si="123"/>
        <v>1.4800226386181947E-2</v>
      </c>
      <c r="H1364" s="2" t="str">
        <f t="shared" si="124"/>
        <v>Sell</v>
      </c>
    </row>
    <row r="1365" spans="1:8" ht="13.5" x14ac:dyDescent="0.25">
      <c r="A1365" s="3">
        <f>TITRES_STAT!B1368</f>
        <v>43999</v>
      </c>
      <c r="B1365" s="17">
        <f>TITRES_STAT!D1368</f>
        <v>2.7528000000000001</v>
      </c>
      <c r="C1365" s="2">
        <f t="shared" si="126"/>
        <v>2.6970501094426269</v>
      </c>
      <c r="D1365" s="2">
        <f t="shared" si="122"/>
        <v>2.7357106759525878</v>
      </c>
      <c r="E1365" s="2">
        <f t="shared" si="121"/>
        <v>-3.8660566509960859E-2</v>
      </c>
      <c r="F1365" s="2">
        <f t="shared" si="125"/>
        <v>-5.1203378597308107E-2</v>
      </c>
      <c r="G1365" s="2">
        <f t="shared" si="123"/>
        <v>1.2542812087347248E-2</v>
      </c>
      <c r="H1365" s="2" t="str">
        <f t="shared" si="124"/>
        <v>Sell</v>
      </c>
    </row>
    <row r="1366" spans="1:8" ht="13.5" x14ac:dyDescent="0.25">
      <c r="A1366" s="3">
        <f>TITRES_STAT!B1369</f>
        <v>44000</v>
      </c>
      <c r="B1366" s="17">
        <f>TITRES_STAT!D1369</f>
        <v>2.6949000000000001</v>
      </c>
      <c r="C1366" s="2">
        <f t="shared" si="126"/>
        <v>2.7100885541437614</v>
      </c>
      <c r="D1366" s="2">
        <f t="shared" si="122"/>
        <v>2.7326876629190626</v>
      </c>
      <c r="E1366" s="2">
        <f t="shared" si="121"/>
        <v>-2.2599108775301247E-2</v>
      </c>
      <c r="F1366" s="2">
        <f t="shared" si="125"/>
        <v>-4.5482524632906737E-2</v>
      </c>
      <c r="G1366" s="2">
        <f t="shared" si="123"/>
        <v>2.2883415857605491E-2</v>
      </c>
      <c r="H1366" s="2" t="str">
        <f t="shared" si="124"/>
        <v>Sell</v>
      </c>
    </row>
    <row r="1367" spans="1:8" ht="13.5" x14ac:dyDescent="0.25">
      <c r="A1367" s="3">
        <f>TITRES_STAT!B1370</f>
        <v>44001</v>
      </c>
      <c r="B1367" s="17">
        <f>TITRES_STAT!D1370</f>
        <v>2.8108</v>
      </c>
      <c r="C1367" s="2">
        <f t="shared" si="126"/>
        <v>2.7211210842754903</v>
      </c>
      <c r="D1367" s="2">
        <f t="shared" si="122"/>
        <v>2.7384737619620951</v>
      </c>
      <c r="E1367" s="2">
        <f t="shared" si="121"/>
        <v>-1.7352677686604867E-2</v>
      </c>
      <c r="F1367" s="2">
        <f t="shared" si="125"/>
        <v>-3.9856555243646369E-2</v>
      </c>
      <c r="G1367" s="2">
        <f t="shared" si="123"/>
        <v>2.2503877557041502E-2</v>
      </c>
      <c r="H1367" s="2" t="str">
        <f t="shared" si="124"/>
        <v>Sell</v>
      </c>
    </row>
    <row r="1368" spans="1:8" ht="13.5" x14ac:dyDescent="0.25">
      <c r="A1368" s="3">
        <f>TITRES_STAT!B1371</f>
        <v>44004</v>
      </c>
      <c r="B1368" s="17">
        <f>TITRES_STAT!D1371</f>
        <v>2.8108</v>
      </c>
      <c r="C1368" s="2">
        <f t="shared" si="126"/>
        <v>2.7259947636177224</v>
      </c>
      <c r="D1368" s="2">
        <f t="shared" si="122"/>
        <v>2.7438312610760143</v>
      </c>
      <c r="E1368" s="2">
        <f t="shared" si="121"/>
        <v>-1.7836497458291856E-2</v>
      </c>
      <c r="F1368" s="2">
        <f t="shared" si="125"/>
        <v>-3.5452543686575466E-2</v>
      </c>
      <c r="G1368" s="2">
        <f t="shared" si="123"/>
        <v>1.7616046228283611E-2</v>
      </c>
      <c r="H1368" s="2" t="str">
        <f t="shared" si="124"/>
        <v>Sell</v>
      </c>
    </row>
    <row r="1369" spans="1:8" ht="13.5" x14ac:dyDescent="0.25">
      <c r="A1369" s="3">
        <f>TITRES_STAT!B1372</f>
        <v>44005</v>
      </c>
      <c r="B1369" s="17">
        <f>TITRES_STAT!D1372</f>
        <v>2.8035000000000001</v>
      </c>
      <c r="C1369" s="2">
        <f t="shared" si="126"/>
        <v>2.7301186461380729</v>
      </c>
      <c r="D1369" s="2">
        <f t="shared" si="122"/>
        <v>2.7482511676629766</v>
      </c>
      <c r="E1369" s="2">
        <f t="shared" si="121"/>
        <v>-1.8132521524903744E-2</v>
      </c>
      <c r="F1369" s="2">
        <f t="shared" si="125"/>
        <v>-3.1988539254241125E-2</v>
      </c>
      <c r="G1369" s="2">
        <f t="shared" si="123"/>
        <v>1.385601772933738E-2</v>
      </c>
      <c r="H1369" s="2" t="str">
        <f t="shared" si="124"/>
        <v>Sell</v>
      </c>
    </row>
    <row r="1370" spans="1:8" ht="13.5" x14ac:dyDescent="0.25">
      <c r="A1370" s="3">
        <f>TITRES_STAT!B1373</f>
        <v>44006</v>
      </c>
      <c r="B1370" s="17">
        <f>TITRES_STAT!D1373</f>
        <v>2.8108</v>
      </c>
      <c r="C1370" s="2">
        <f t="shared" si="126"/>
        <v>2.7280388544245233</v>
      </c>
      <c r="D1370" s="2">
        <f t="shared" si="122"/>
        <v>2.7528844145027564</v>
      </c>
      <c r="E1370" s="2">
        <f t="shared" si="121"/>
        <v>-2.4845560078233131E-2</v>
      </c>
      <c r="F1370" s="2">
        <f t="shared" si="125"/>
        <v>-3.0559943419039528E-2</v>
      </c>
      <c r="G1370" s="2">
        <f t="shared" si="123"/>
        <v>5.714383340806397E-3</v>
      </c>
      <c r="H1370" s="2" t="str">
        <f t="shared" si="124"/>
        <v>Sell</v>
      </c>
    </row>
    <row r="1371" spans="1:8" ht="13.5" x14ac:dyDescent="0.25">
      <c r="A1371" s="3">
        <f>TITRES_STAT!B1374</f>
        <v>44007</v>
      </c>
      <c r="B1371" s="17">
        <f>TITRES_STAT!D1374</f>
        <v>2.6876000000000002</v>
      </c>
      <c r="C1371" s="2">
        <f t="shared" si="126"/>
        <v>2.7363097998976738</v>
      </c>
      <c r="D1371" s="2">
        <f t="shared" si="122"/>
        <v>2.7480485319469965</v>
      </c>
      <c r="E1371" s="2">
        <f t="shared" si="121"/>
        <v>-1.1738732049322742E-2</v>
      </c>
      <c r="F1371" s="2">
        <f t="shared" si="125"/>
        <v>-2.6795701145096173E-2</v>
      </c>
      <c r="G1371" s="2">
        <f t="shared" si="123"/>
        <v>1.5056969095773431E-2</v>
      </c>
      <c r="H1371" s="2" t="str">
        <f t="shared" si="124"/>
        <v>Sell</v>
      </c>
    </row>
    <row r="1372" spans="1:8" ht="13.5" x14ac:dyDescent="0.25">
      <c r="A1372" s="3">
        <f>TITRES_STAT!B1375</f>
        <v>44008</v>
      </c>
      <c r="B1372" s="17">
        <f>TITRES_STAT!D1375</f>
        <v>2.5644999999999998</v>
      </c>
      <c r="C1372" s="2">
        <f t="shared" si="126"/>
        <v>2.7522313691441855</v>
      </c>
      <c r="D1372" s="2">
        <f t="shared" si="122"/>
        <v>2.7344523443953674</v>
      </c>
      <c r="E1372" s="2">
        <f t="shared" ref="E1372:E1435" si="127">C1372-D1372</f>
        <v>1.7779024748818095E-2</v>
      </c>
      <c r="F1372" s="2">
        <f t="shared" si="125"/>
        <v>-1.7880755966313319E-2</v>
      </c>
      <c r="G1372" s="2">
        <f t="shared" si="123"/>
        <v>3.5659780715131414E-2</v>
      </c>
      <c r="H1372" s="2" t="str">
        <f t="shared" si="124"/>
        <v>Sell</v>
      </c>
    </row>
    <row r="1373" spans="1:8" ht="13.5" x14ac:dyDescent="0.25">
      <c r="A1373" s="3">
        <f>TITRES_STAT!B1376</f>
        <v>44011</v>
      </c>
      <c r="B1373" s="17">
        <f>TITRES_STAT!D1376</f>
        <v>2.5354999999999999</v>
      </c>
      <c r="C1373" s="2">
        <f t="shared" si="126"/>
        <v>2.7567803892758493</v>
      </c>
      <c r="D1373" s="2">
        <f t="shared" ref="D1373:D1436" si="128">$D$4*B1373+(1-$D$4)*D1372</f>
        <v>2.7197151336994141</v>
      </c>
      <c r="E1373" s="2">
        <f t="shared" si="127"/>
        <v>3.7065255576435252E-2</v>
      </c>
      <c r="F1373" s="2">
        <f t="shared" si="125"/>
        <v>-6.8915536577636057E-3</v>
      </c>
      <c r="G1373" s="2">
        <f t="shared" si="123"/>
        <v>4.3956809234198854E-2</v>
      </c>
      <c r="H1373" s="2" t="str">
        <f t="shared" si="124"/>
        <v>Sell</v>
      </c>
    </row>
    <row r="1374" spans="1:8" ht="13.5" x14ac:dyDescent="0.25">
      <c r="A1374" s="3">
        <f>TITRES_STAT!B1377</f>
        <v>44012</v>
      </c>
      <c r="B1374" s="17">
        <f>TITRES_STAT!D1377</f>
        <v>2.6080000000000001</v>
      </c>
      <c r="C1374" s="2">
        <f t="shared" si="126"/>
        <v>2.7717834063103339</v>
      </c>
      <c r="D1374" s="2">
        <f t="shared" si="128"/>
        <v>2.7114399386105688</v>
      </c>
      <c r="E1374" s="2">
        <f t="shared" si="127"/>
        <v>6.0343467699765174E-2</v>
      </c>
      <c r="F1374" s="2">
        <f t="shared" si="125"/>
        <v>6.5554506137421508E-3</v>
      </c>
      <c r="G1374" s="2">
        <f t="shared" si="123"/>
        <v>5.3788017086023023E-2</v>
      </c>
      <c r="H1374" s="2" t="str">
        <f t="shared" si="124"/>
        <v>Sell</v>
      </c>
    </row>
    <row r="1375" spans="1:8" ht="13.5" x14ac:dyDescent="0.25">
      <c r="A1375" s="3">
        <f>TITRES_STAT!B1378</f>
        <v>44013</v>
      </c>
      <c r="B1375" s="17">
        <f>TITRES_STAT!D1378</f>
        <v>2.5354999999999999</v>
      </c>
      <c r="C1375" s="2">
        <f t="shared" si="126"/>
        <v>2.7688628822625905</v>
      </c>
      <c r="D1375" s="2">
        <f t="shared" si="128"/>
        <v>2.6984073505653412</v>
      </c>
      <c r="E1375" s="2">
        <f t="shared" si="127"/>
        <v>7.0455531697249274E-2</v>
      </c>
      <c r="F1375" s="2">
        <f t="shared" si="125"/>
        <v>1.9335466830443578E-2</v>
      </c>
      <c r="G1375" s="2">
        <f t="shared" si="123"/>
        <v>5.1120064866805696E-2</v>
      </c>
      <c r="H1375" s="2" t="str">
        <f t="shared" si="124"/>
        <v>Sell</v>
      </c>
    </row>
    <row r="1376" spans="1:8" ht="13.5" x14ac:dyDescent="0.25">
      <c r="A1376" s="3">
        <f>TITRES_STAT!B1379</f>
        <v>44014</v>
      </c>
      <c r="B1376" s="17">
        <f>TITRES_STAT!D1379</f>
        <v>2.492</v>
      </c>
      <c r="C1376" s="2">
        <f t="shared" si="126"/>
        <v>2.7574839772991151</v>
      </c>
      <c r="D1376" s="2">
        <f t="shared" si="128"/>
        <v>2.6831179171901307</v>
      </c>
      <c r="E1376" s="2">
        <f t="shared" si="127"/>
        <v>7.4366060108984389E-2</v>
      </c>
      <c r="F1376" s="2">
        <f t="shared" si="125"/>
        <v>3.0341585486151741E-2</v>
      </c>
      <c r="G1376" s="2">
        <f t="shared" si="123"/>
        <v>4.4024474622832648E-2</v>
      </c>
      <c r="H1376" s="2" t="str">
        <f t="shared" si="124"/>
        <v>Sell</v>
      </c>
    </row>
    <row r="1377" spans="1:8" ht="13.5" x14ac:dyDescent="0.25">
      <c r="A1377" s="3">
        <f>TITRES_STAT!B1380</f>
        <v>44015</v>
      </c>
      <c r="B1377" s="17">
        <f>TITRES_STAT!D1380</f>
        <v>2.5499999999999998</v>
      </c>
      <c r="C1377" s="2">
        <f t="shared" si="126"/>
        <v>2.7656864423300207</v>
      </c>
      <c r="D1377" s="2">
        <f t="shared" si="128"/>
        <v>2.6732573307316021</v>
      </c>
      <c r="E1377" s="2">
        <f t="shared" si="127"/>
        <v>9.2429111598418601E-2</v>
      </c>
      <c r="F1377" s="2">
        <f t="shared" si="125"/>
        <v>4.2759090708605119E-2</v>
      </c>
      <c r="G1377" s="2">
        <f t="shared" si="123"/>
        <v>4.9670020889813482E-2</v>
      </c>
      <c r="H1377" s="2" t="str">
        <f t="shared" si="124"/>
        <v>Sell</v>
      </c>
    </row>
    <row r="1378" spans="1:8" ht="13.5" x14ac:dyDescent="0.25">
      <c r="A1378" s="3">
        <f>TITRES_STAT!B1381</f>
        <v>44018</v>
      </c>
      <c r="B1378" s="17">
        <f>TITRES_STAT!D1381</f>
        <v>2.5354999999999999</v>
      </c>
      <c r="C1378" s="2">
        <f t="shared" si="126"/>
        <v>2.772626989663864</v>
      </c>
      <c r="D1378" s="2">
        <f t="shared" si="128"/>
        <v>2.6630530840107425</v>
      </c>
      <c r="E1378" s="2">
        <f t="shared" si="127"/>
        <v>0.10957390565312153</v>
      </c>
      <c r="F1378" s="2">
        <f t="shared" si="125"/>
        <v>5.6122053697508403E-2</v>
      </c>
      <c r="G1378" s="2">
        <f t="shared" si="123"/>
        <v>5.3451851955613125E-2</v>
      </c>
      <c r="H1378" s="2" t="str">
        <f t="shared" si="124"/>
        <v>Sell</v>
      </c>
    </row>
    <row r="1379" spans="1:8" ht="13.5" x14ac:dyDescent="0.25">
      <c r="A1379" s="3">
        <f>TITRES_STAT!B1382</f>
        <v>44019</v>
      </c>
      <c r="B1379" s="17">
        <f>TITRES_STAT!D1382</f>
        <v>2.5354999999999999</v>
      </c>
      <c r="C1379" s="2">
        <f t="shared" si="126"/>
        <v>2.7773766835617311</v>
      </c>
      <c r="D1379" s="2">
        <f t="shared" si="128"/>
        <v>2.6536047074173541</v>
      </c>
      <c r="E1379" s="2">
        <f t="shared" si="127"/>
        <v>0.12377197614437696</v>
      </c>
      <c r="F1379" s="2">
        <f t="shared" si="125"/>
        <v>6.965203818688212E-2</v>
      </c>
      <c r="G1379" s="2">
        <f t="shared" si="123"/>
        <v>5.411993795749484E-2</v>
      </c>
      <c r="H1379" s="2" t="str">
        <f t="shared" si="124"/>
        <v>Sell</v>
      </c>
    </row>
    <row r="1380" spans="1:8" ht="13.5" x14ac:dyDescent="0.25">
      <c r="A1380" s="3">
        <f>TITRES_STAT!B1383</f>
        <v>44020</v>
      </c>
      <c r="B1380" s="17">
        <f>TITRES_STAT!D1383</f>
        <v>2.5354999999999999</v>
      </c>
      <c r="C1380" s="2">
        <f t="shared" si="126"/>
        <v>2.7825187322445419</v>
      </c>
      <c r="D1380" s="2">
        <f t="shared" si="128"/>
        <v>2.644856210571624</v>
      </c>
      <c r="E1380" s="2">
        <f t="shared" si="127"/>
        <v>0.13766252167291793</v>
      </c>
      <c r="F1380" s="2">
        <f t="shared" si="125"/>
        <v>8.3254134884089281E-2</v>
      </c>
      <c r="G1380" s="2">
        <f t="shared" ref="G1380:G1443" si="129">E1380-F1380</f>
        <v>5.4408386788828644E-2</v>
      </c>
      <c r="H1380" s="2" t="str">
        <f t="shared" ref="H1380:H1443" si="130">IF(G1380&lt;0,"Hold","Sell")</f>
        <v>Sell</v>
      </c>
    </row>
    <row r="1381" spans="1:8" ht="13.5" x14ac:dyDescent="0.25">
      <c r="A1381" s="3">
        <f>TITRES_STAT!B1384</f>
        <v>44021</v>
      </c>
      <c r="B1381" s="17">
        <f>TITRES_STAT!D1384</f>
        <v>2.5644999999999998</v>
      </c>
      <c r="C1381" s="2">
        <f t="shared" si="126"/>
        <v>2.7679158503607662</v>
      </c>
      <c r="D1381" s="2">
        <f t="shared" si="128"/>
        <v>2.6389038986774298</v>
      </c>
      <c r="E1381" s="2">
        <f t="shared" si="127"/>
        <v>0.12901195168333635</v>
      </c>
      <c r="F1381" s="2">
        <f t="shared" ref="F1381:F1444" si="131">(E1381*(2/(10)))+((1-(2/10))*F1380)</f>
        <v>9.2405698243938697E-2</v>
      </c>
      <c r="G1381" s="2">
        <f t="shared" si="129"/>
        <v>3.6606253439397649E-2</v>
      </c>
      <c r="H1381" s="2" t="str">
        <f t="shared" si="130"/>
        <v>Sell</v>
      </c>
    </row>
    <row r="1382" spans="1:8" ht="13.5" x14ac:dyDescent="0.25">
      <c r="A1382" s="3">
        <f>TITRES_STAT!B1385</f>
        <v>44022</v>
      </c>
      <c r="B1382" s="17">
        <f>TITRES_STAT!D1385</f>
        <v>2.5428000000000002</v>
      </c>
      <c r="C1382" s="2">
        <f t="shared" si="126"/>
        <v>2.7366211041514172</v>
      </c>
      <c r="D1382" s="2">
        <f t="shared" si="128"/>
        <v>2.6317850913679903</v>
      </c>
      <c r="E1382" s="2">
        <f t="shared" si="127"/>
        <v>0.10483601278342691</v>
      </c>
      <c r="F1382" s="2">
        <f t="shared" si="131"/>
        <v>9.489176115183634E-2</v>
      </c>
      <c r="G1382" s="2">
        <f t="shared" si="129"/>
        <v>9.9442516315905727E-3</v>
      </c>
      <c r="H1382" s="2" t="str">
        <f t="shared" si="130"/>
        <v>Sell</v>
      </c>
    </row>
    <row r="1383" spans="1:8" ht="13.5" x14ac:dyDescent="0.25">
      <c r="A1383" s="3">
        <f>TITRES_STAT!B1386</f>
        <v>44025</v>
      </c>
      <c r="B1383" s="17">
        <f>TITRES_STAT!D1386</f>
        <v>2.5644999999999998</v>
      </c>
      <c r="C1383" s="2">
        <f t="shared" si="126"/>
        <v>2.7056793958204297</v>
      </c>
      <c r="D1383" s="2">
        <f t="shared" si="128"/>
        <v>2.626801010525917</v>
      </c>
      <c r="E1383" s="2">
        <f t="shared" si="127"/>
        <v>7.8878385294512743E-2</v>
      </c>
      <c r="F1383" s="2">
        <f t="shared" si="131"/>
        <v>9.1689085980371635E-2</v>
      </c>
      <c r="G1383" s="2">
        <f t="shared" si="129"/>
        <v>-1.2810700685858892E-2</v>
      </c>
      <c r="H1383" s="2" t="str">
        <f t="shared" si="130"/>
        <v>Hold</v>
      </c>
    </row>
    <row r="1384" spans="1:8" ht="13.5" x14ac:dyDescent="0.25">
      <c r="A1384" s="3">
        <f>TITRES_STAT!B1387</f>
        <v>44026</v>
      </c>
      <c r="B1384" s="17">
        <f>TITRES_STAT!D1387</f>
        <v>2.5571999999999999</v>
      </c>
      <c r="C1384" s="2">
        <f t="shared" si="126"/>
        <v>2.6906517964634404</v>
      </c>
      <c r="D1384" s="2">
        <f t="shared" si="128"/>
        <v>2.6216453801165898</v>
      </c>
      <c r="E1384" s="2">
        <f t="shared" si="127"/>
        <v>6.9006416346850674E-2</v>
      </c>
      <c r="F1384" s="2">
        <f t="shared" si="131"/>
        <v>8.715255205366744E-2</v>
      </c>
      <c r="G1384" s="2">
        <f t="shared" si="129"/>
        <v>-1.8146135706816766E-2</v>
      </c>
      <c r="H1384" s="2" t="str">
        <f t="shared" si="130"/>
        <v>Hold</v>
      </c>
    </row>
    <row r="1385" spans="1:8" ht="13.5" x14ac:dyDescent="0.25">
      <c r="A1385" s="3">
        <f>TITRES_STAT!B1388</f>
        <v>44027</v>
      </c>
      <c r="B1385" s="17">
        <f>TITRES_STAT!D1388</f>
        <v>2.4992999999999999</v>
      </c>
      <c r="C1385" s="2">
        <f t="shared" si="126"/>
        <v>2.6667822893152189</v>
      </c>
      <c r="D1385" s="2">
        <f t="shared" si="128"/>
        <v>2.6125827593672128</v>
      </c>
      <c r="E1385" s="2">
        <f t="shared" si="127"/>
        <v>5.4199529948006031E-2</v>
      </c>
      <c r="F1385" s="2">
        <f t="shared" si="131"/>
        <v>8.0561947632535158E-2</v>
      </c>
      <c r="G1385" s="2">
        <f t="shared" si="129"/>
        <v>-2.6362417684529127E-2</v>
      </c>
      <c r="H1385" s="2" t="str">
        <f t="shared" si="130"/>
        <v>Hold</v>
      </c>
    </row>
    <row r="1386" spans="1:8" ht="13.5" x14ac:dyDescent="0.25">
      <c r="A1386" s="3">
        <f>TITRES_STAT!B1389</f>
        <v>44028</v>
      </c>
      <c r="B1386" s="17">
        <f>TITRES_STAT!D1389</f>
        <v>2.5571999999999999</v>
      </c>
      <c r="C1386" s="2">
        <f t="shared" si="126"/>
        <v>2.6398927063436464</v>
      </c>
      <c r="D1386" s="2">
        <f t="shared" si="128"/>
        <v>2.6084803327474195</v>
      </c>
      <c r="E1386" s="2">
        <f t="shared" si="127"/>
        <v>3.1412373596226839E-2</v>
      </c>
      <c r="F1386" s="2">
        <f t="shared" si="131"/>
        <v>7.0732032825273503E-2</v>
      </c>
      <c r="G1386" s="2">
        <f t="shared" si="129"/>
        <v>-3.9319659229046663E-2</v>
      </c>
      <c r="H1386" s="2" t="str">
        <f t="shared" si="130"/>
        <v>Hold</v>
      </c>
    </row>
    <row r="1387" spans="1:8" ht="13.5" x14ac:dyDescent="0.25">
      <c r="A1387" s="3">
        <f>TITRES_STAT!B1390</f>
        <v>44029</v>
      </c>
      <c r="B1387" s="17">
        <f>TITRES_STAT!D1390</f>
        <v>2.4847999999999999</v>
      </c>
      <c r="C1387" s="2">
        <f t="shared" si="126"/>
        <v>2.6260630592138545</v>
      </c>
      <c r="D1387" s="2">
        <f t="shared" si="128"/>
        <v>2.599318826617981</v>
      </c>
      <c r="E1387" s="2">
        <f t="shared" si="127"/>
        <v>2.6744232595873552E-2</v>
      </c>
      <c r="F1387" s="2">
        <f t="shared" si="131"/>
        <v>6.1934472779393512E-2</v>
      </c>
      <c r="G1387" s="2">
        <f t="shared" si="129"/>
        <v>-3.5190240183519961E-2</v>
      </c>
      <c r="H1387" s="2" t="str">
        <f t="shared" si="130"/>
        <v>Hold</v>
      </c>
    </row>
    <row r="1388" spans="1:8" ht="13.5" x14ac:dyDescent="0.25">
      <c r="A1388" s="3">
        <f>TITRES_STAT!B1391</f>
        <v>44032</v>
      </c>
      <c r="B1388" s="17">
        <f>TITRES_STAT!D1391</f>
        <v>2.4847999999999999</v>
      </c>
      <c r="C1388" s="2">
        <f t="shared" si="126"/>
        <v>2.6121302808732616</v>
      </c>
      <c r="D1388" s="2">
        <f t="shared" si="128"/>
        <v>2.5908359505722047</v>
      </c>
      <c r="E1388" s="2">
        <f t="shared" si="127"/>
        <v>2.1294330301056874E-2</v>
      </c>
      <c r="F1388" s="2">
        <f t="shared" si="131"/>
        <v>5.380644428372619E-2</v>
      </c>
      <c r="G1388" s="2">
        <f t="shared" si="129"/>
        <v>-3.2512113982669316E-2</v>
      </c>
      <c r="H1388" s="2" t="str">
        <f t="shared" si="130"/>
        <v>Hold</v>
      </c>
    </row>
    <row r="1389" spans="1:8" ht="13.5" x14ac:dyDescent="0.25">
      <c r="A1389" s="3">
        <f>TITRES_STAT!B1392</f>
        <v>44033</v>
      </c>
      <c r="B1389" s="17">
        <f>TITRES_STAT!D1392</f>
        <v>2.5354999999999999</v>
      </c>
      <c r="C1389" s="2">
        <f t="shared" si="126"/>
        <v>2.6003410068927595</v>
      </c>
      <c r="D1389" s="2">
        <f t="shared" si="128"/>
        <v>2.58673699127056</v>
      </c>
      <c r="E1389" s="2">
        <f t="shared" si="127"/>
        <v>1.3604015622199483E-2</v>
      </c>
      <c r="F1389" s="2">
        <f t="shared" si="131"/>
        <v>4.5765958551420849E-2</v>
      </c>
      <c r="G1389" s="2">
        <f t="shared" si="129"/>
        <v>-3.2161942929221365E-2</v>
      </c>
      <c r="H1389" s="2" t="str">
        <f t="shared" si="130"/>
        <v>Hold</v>
      </c>
    </row>
    <row r="1390" spans="1:8" ht="13.5" x14ac:dyDescent="0.25">
      <c r="A1390" s="3">
        <f>TITRES_STAT!B1393</f>
        <v>44034</v>
      </c>
      <c r="B1390" s="17">
        <f>TITRES_STAT!D1393</f>
        <v>2.4630999999999998</v>
      </c>
      <c r="C1390" s="2">
        <f t="shared" si="126"/>
        <v>2.5903654673707965</v>
      </c>
      <c r="D1390" s="2">
        <f t="shared" si="128"/>
        <v>2.5775786956208888</v>
      </c>
      <c r="E1390" s="2">
        <f t="shared" si="127"/>
        <v>1.2786771749907722E-2</v>
      </c>
      <c r="F1390" s="2">
        <f t="shared" si="131"/>
        <v>3.9170121191118221E-2</v>
      </c>
      <c r="G1390" s="2">
        <f t="shared" si="129"/>
        <v>-2.6383349441210499E-2</v>
      </c>
      <c r="H1390" s="2" t="str">
        <f t="shared" si="130"/>
        <v>Hold</v>
      </c>
    </row>
    <row r="1391" spans="1:8" ht="13.5" x14ac:dyDescent="0.25">
      <c r="A1391" s="3">
        <f>TITRES_STAT!B1394</f>
        <v>44035</v>
      </c>
      <c r="B1391" s="17">
        <f>TITRES_STAT!D1394</f>
        <v>2.4630999999999998</v>
      </c>
      <c r="C1391" s="2">
        <f t="shared" si="126"/>
        <v>2.5863861646983661</v>
      </c>
      <c r="D1391" s="2">
        <f t="shared" si="128"/>
        <v>2.5690987922415633</v>
      </c>
      <c r="E1391" s="2">
        <f t="shared" si="127"/>
        <v>1.7287372456802785E-2</v>
      </c>
      <c r="F1391" s="2">
        <f t="shared" si="131"/>
        <v>3.4793571444255135E-2</v>
      </c>
      <c r="G1391" s="2">
        <f t="shared" si="129"/>
        <v>-1.750619898745235E-2</v>
      </c>
      <c r="H1391" s="2" t="str">
        <f t="shared" si="130"/>
        <v>Hold</v>
      </c>
    </row>
    <row r="1392" spans="1:8" ht="13.5" x14ac:dyDescent="0.25">
      <c r="A1392" s="3">
        <f>TITRES_STAT!B1395</f>
        <v>44036</v>
      </c>
      <c r="B1392" s="17">
        <f>TITRES_STAT!D1395</f>
        <v>2.4558</v>
      </c>
      <c r="C1392" s="2">
        <f t="shared" si="126"/>
        <v>2.5796806008986173</v>
      </c>
      <c r="D1392" s="2">
        <f t="shared" si="128"/>
        <v>2.5607062891125585</v>
      </c>
      <c r="E1392" s="2">
        <f t="shared" si="127"/>
        <v>1.8974311786058795E-2</v>
      </c>
      <c r="F1392" s="2">
        <f t="shared" si="131"/>
        <v>3.1629719512615867E-2</v>
      </c>
      <c r="G1392" s="2">
        <f t="shared" si="129"/>
        <v>-1.2655407726557072E-2</v>
      </c>
      <c r="H1392" s="2" t="str">
        <f t="shared" si="130"/>
        <v>Hold</v>
      </c>
    </row>
    <row r="1393" spans="1:8" ht="13.5" x14ac:dyDescent="0.25">
      <c r="A1393" s="3">
        <f>TITRES_STAT!B1396</f>
        <v>44039</v>
      </c>
      <c r="B1393" s="17">
        <f>TITRES_STAT!D1396</f>
        <v>2.4268000000000001</v>
      </c>
      <c r="C1393" s="2">
        <f t="shared" si="126"/>
        <v>2.5773451238372913</v>
      </c>
      <c r="D1393" s="2">
        <f t="shared" si="128"/>
        <v>2.5507873047338503</v>
      </c>
      <c r="E1393" s="2">
        <f t="shared" si="127"/>
        <v>2.6557819103441016E-2</v>
      </c>
      <c r="F1393" s="2">
        <f t="shared" si="131"/>
        <v>3.0615339430780899E-2</v>
      </c>
      <c r="G1393" s="2">
        <f t="shared" si="129"/>
        <v>-4.0575203273398829E-3</v>
      </c>
      <c r="H1393" s="2" t="str">
        <f t="shared" si="130"/>
        <v>Hold</v>
      </c>
    </row>
    <row r="1394" spans="1:8" ht="13.5" x14ac:dyDescent="0.25">
      <c r="A1394" s="3">
        <f>TITRES_STAT!B1397</f>
        <v>44040</v>
      </c>
      <c r="B1394" s="17">
        <f>TITRES_STAT!D1397</f>
        <v>2.3906000000000001</v>
      </c>
      <c r="C1394" s="2">
        <f t="shared" si="126"/>
        <v>2.5742458740161696</v>
      </c>
      <c r="D1394" s="2">
        <f t="shared" si="128"/>
        <v>2.538921578457269</v>
      </c>
      <c r="E1394" s="2">
        <f t="shared" si="127"/>
        <v>3.5324295558900598E-2</v>
      </c>
      <c r="F1394" s="2">
        <f t="shared" si="131"/>
        <v>3.1557130656404836E-2</v>
      </c>
      <c r="G1394" s="2">
        <f t="shared" si="129"/>
        <v>3.7671649024957621E-3</v>
      </c>
      <c r="H1394" s="2" t="str">
        <f t="shared" si="130"/>
        <v>Sell</v>
      </c>
    </row>
    <row r="1395" spans="1:8" ht="13.5" x14ac:dyDescent="0.25">
      <c r="A1395" s="3">
        <f>TITRES_STAT!B1398</f>
        <v>44041</v>
      </c>
      <c r="B1395" s="17">
        <f>TITRES_STAT!D1398</f>
        <v>2.4558</v>
      </c>
      <c r="C1395" s="2">
        <f t="shared" si="126"/>
        <v>2.5627157395521434</v>
      </c>
      <c r="D1395" s="2">
        <f t="shared" si="128"/>
        <v>2.5327644244974712</v>
      </c>
      <c r="E1395" s="2">
        <f t="shared" si="127"/>
        <v>2.995131505467219E-2</v>
      </c>
      <c r="F1395" s="2">
        <f t="shared" si="131"/>
        <v>3.1235967536058305E-2</v>
      </c>
      <c r="G1395" s="2">
        <f t="shared" si="129"/>
        <v>-1.2846524813861157E-3</v>
      </c>
      <c r="H1395" s="2" t="str">
        <f t="shared" si="130"/>
        <v>Hold</v>
      </c>
    </row>
    <row r="1396" spans="1:8" ht="13.5" x14ac:dyDescent="0.25">
      <c r="A1396" s="3">
        <f>TITRES_STAT!B1399</f>
        <v>44042</v>
      </c>
      <c r="B1396" s="17">
        <f>TITRES_STAT!D1399</f>
        <v>2.3906000000000001</v>
      </c>
      <c r="C1396" s="2">
        <f t="shared" si="126"/>
        <v>2.5618671642364288</v>
      </c>
      <c r="D1396" s="2">
        <f t="shared" si="128"/>
        <v>2.5222337263865477</v>
      </c>
      <c r="E1396" s="2">
        <f t="shared" si="127"/>
        <v>3.9633437849881048E-2</v>
      </c>
      <c r="F1396" s="2">
        <f t="shared" si="131"/>
        <v>3.2915461598822859E-2</v>
      </c>
      <c r="G1396" s="2">
        <f t="shared" si="129"/>
        <v>6.7179762510581886E-3</v>
      </c>
      <c r="H1396" s="2" t="str">
        <f t="shared" si="130"/>
        <v>Sell</v>
      </c>
    </row>
    <row r="1397" spans="1:8" ht="13.5" x14ac:dyDescent="0.25">
      <c r="A1397" s="3">
        <f>TITRES_STAT!B1400</f>
        <v>44046</v>
      </c>
      <c r="B1397" s="17">
        <f>TITRES_STAT!D1400</f>
        <v>2.4340999999999999</v>
      </c>
      <c r="C1397" s="2">
        <f t="shared" si="126"/>
        <v>2.5500106774308242</v>
      </c>
      <c r="D1397" s="2">
        <f t="shared" si="128"/>
        <v>2.5157053022097662</v>
      </c>
      <c r="E1397" s="2">
        <f t="shared" si="127"/>
        <v>3.4305375221058032E-2</v>
      </c>
      <c r="F1397" s="2">
        <f t="shared" si="131"/>
        <v>3.3193444323269893E-2</v>
      </c>
      <c r="G1397" s="2">
        <f t="shared" si="129"/>
        <v>1.1119308977881395E-3</v>
      </c>
      <c r="H1397" s="2" t="str">
        <f t="shared" si="130"/>
        <v>Sell</v>
      </c>
    </row>
    <row r="1398" spans="1:8" ht="13.5" x14ac:dyDescent="0.25">
      <c r="A1398" s="3">
        <f>TITRES_STAT!B1401</f>
        <v>44047</v>
      </c>
      <c r="B1398" s="17">
        <f>TITRES_STAT!D1401</f>
        <v>2.5137999999999998</v>
      </c>
      <c r="C1398" s="2">
        <f t="shared" si="126"/>
        <v>2.5399782655183896</v>
      </c>
      <c r="D1398" s="2">
        <f t="shared" si="128"/>
        <v>2.5155641687127464</v>
      </c>
      <c r="E1398" s="2">
        <f t="shared" si="127"/>
        <v>2.4414096805643215E-2</v>
      </c>
      <c r="F1398" s="2">
        <f t="shared" si="131"/>
        <v>3.143757481974456E-2</v>
      </c>
      <c r="G1398" s="2">
        <f t="shared" si="129"/>
        <v>-7.0234780141013448E-3</v>
      </c>
      <c r="H1398" s="2" t="str">
        <f t="shared" si="130"/>
        <v>Hold</v>
      </c>
    </row>
    <row r="1399" spans="1:8" ht="13.5" x14ac:dyDescent="0.25">
      <c r="A1399" s="3">
        <f>TITRES_STAT!B1402</f>
        <v>44048</v>
      </c>
      <c r="B1399" s="17">
        <f>TITRES_STAT!D1402</f>
        <v>2.5716999999999999</v>
      </c>
      <c r="C1399" s="2">
        <f t="shared" si="126"/>
        <v>2.5392893015924836</v>
      </c>
      <c r="D1399" s="2">
        <f t="shared" si="128"/>
        <v>2.5197223784377281</v>
      </c>
      <c r="E1399" s="2">
        <f t="shared" si="127"/>
        <v>1.95669231547555E-2</v>
      </c>
      <c r="F1399" s="2">
        <f t="shared" si="131"/>
        <v>2.9063444486746748E-2</v>
      </c>
      <c r="G1399" s="2">
        <f t="shared" si="129"/>
        <v>-9.4965213319912478E-3</v>
      </c>
      <c r="H1399" s="2" t="str">
        <f t="shared" si="130"/>
        <v>Hold</v>
      </c>
    </row>
    <row r="1400" spans="1:8" ht="13.5" x14ac:dyDescent="0.25">
      <c r="A1400" s="3">
        <f>TITRES_STAT!B1403</f>
        <v>44049</v>
      </c>
      <c r="B1400" s="17">
        <f>TITRES_STAT!D1403</f>
        <v>2.6080000000000001</v>
      </c>
      <c r="C1400" s="2">
        <f t="shared" si="126"/>
        <v>2.5275678705782552</v>
      </c>
      <c r="D1400" s="2">
        <f t="shared" si="128"/>
        <v>2.5262614615164147</v>
      </c>
      <c r="E1400" s="2">
        <f t="shared" si="127"/>
        <v>1.30640906184043E-3</v>
      </c>
      <c r="F1400" s="2">
        <f t="shared" si="131"/>
        <v>2.3512037401765485E-2</v>
      </c>
      <c r="G1400" s="2">
        <f t="shared" si="129"/>
        <v>-2.2205628339925055E-2</v>
      </c>
      <c r="H1400" s="2" t="str">
        <f t="shared" si="130"/>
        <v>Hold</v>
      </c>
    </row>
    <row r="1401" spans="1:8" ht="13.5" x14ac:dyDescent="0.25">
      <c r="A1401" s="3">
        <f>TITRES_STAT!B1404</f>
        <v>44050</v>
      </c>
      <c r="B1401" s="17">
        <f>TITRES_STAT!D1404</f>
        <v>2.6804000000000001</v>
      </c>
      <c r="C1401" s="2">
        <f t="shared" si="126"/>
        <v>2.517649736643139</v>
      </c>
      <c r="D1401" s="2">
        <f t="shared" si="128"/>
        <v>2.5376791310337175</v>
      </c>
      <c r="E1401" s="2">
        <f t="shared" si="127"/>
        <v>-2.0029394390578492E-2</v>
      </c>
      <c r="F1401" s="2">
        <f t="shared" si="131"/>
        <v>1.480375104329669E-2</v>
      </c>
      <c r="G1401" s="2">
        <f t="shared" si="129"/>
        <v>-3.4833145433875182E-2</v>
      </c>
      <c r="H1401" s="2" t="str">
        <f t="shared" si="130"/>
        <v>Hold</v>
      </c>
    </row>
    <row r="1402" spans="1:8" ht="13.5" x14ac:dyDescent="0.25">
      <c r="A1402" s="3">
        <f>TITRES_STAT!B1405</f>
        <v>44053</v>
      </c>
      <c r="B1402" s="17">
        <f>TITRES_STAT!D1405</f>
        <v>2.7166000000000001</v>
      </c>
      <c r="C1402" s="2">
        <f t="shared" si="126"/>
        <v>2.5081343925441941</v>
      </c>
      <c r="D1402" s="2">
        <f t="shared" si="128"/>
        <v>2.5509325287349234</v>
      </c>
      <c r="E1402" s="2">
        <f t="shared" si="127"/>
        <v>-4.2798136190729252E-2</v>
      </c>
      <c r="F1402" s="2">
        <f t="shared" si="131"/>
        <v>3.2833735964915012E-3</v>
      </c>
      <c r="G1402" s="2">
        <f t="shared" si="129"/>
        <v>-4.6081509787220754E-2</v>
      </c>
      <c r="H1402" s="2" t="str">
        <f t="shared" si="130"/>
        <v>Hold</v>
      </c>
    </row>
    <row r="1403" spans="1:8" ht="13.5" x14ac:dyDescent="0.25">
      <c r="A1403" s="3">
        <f>TITRES_STAT!B1406</f>
        <v>44054</v>
      </c>
      <c r="B1403" s="17">
        <f>TITRES_STAT!D1406</f>
        <v>2.6368999999999998</v>
      </c>
      <c r="C1403" s="2">
        <f t="shared" si="126"/>
        <v>2.4956214090758566</v>
      </c>
      <c r="D1403" s="2">
        <f t="shared" si="128"/>
        <v>2.5573004895693732</v>
      </c>
      <c r="E1403" s="2">
        <f t="shared" si="127"/>
        <v>-6.1679080493516558E-2</v>
      </c>
      <c r="F1403" s="2">
        <f t="shared" si="131"/>
        <v>-9.7091172215101121E-3</v>
      </c>
      <c r="G1403" s="2">
        <f t="shared" si="129"/>
        <v>-5.1969963272006446E-2</v>
      </c>
      <c r="H1403" s="2" t="str">
        <f t="shared" si="130"/>
        <v>Hold</v>
      </c>
    </row>
    <row r="1404" spans="1:8" ht="13.5" x14ac:dyDescent="0.25">
      <c r="A1404" s="3">
        <f>TITRES_STAT!B1407</f>
        <v>44055</v>
      </c>
      <c r="B1404" s="17">
        <f>TITRES_STAT!D1407</f>
        <v>2.5861999999999998</v>
      </c>
      <c r="C1404" s="2">
        <f t="shared" si="126"/>
        <v>2.4794642692180329</v>
      </c>
      <c r="D1404" s="2">
        <f t="shared" si="128"/>
        <v>2.559441194045716</v>
      </c>
      <c r="E1404" s="2">
        <f t="shared" si="127"/>
        <v>-7.9976924827683149E-2</v>
      </c>
      <c r="F1404" s="2">
        <f t="shared" si="131"/>
        <v>-2.3762678742744722E-2</v>
      </c>
      <c r="G1404" s="2">
        <f t="shared" si="129"/>
        <v>-5.6214246084938427E-2</v>
      </c>
      <c r="H1404" s="2" t="str">
        <f t="shared" si="130"/>
        <v>Hold</v>
      </c>
    </row>
    <row r="1405" spans="1:8" ht="13.5" x14ac:dyDescent="0.25">
      <c r="A1405" s="3">
        <f>TITRES_STAT!B1408</f>
        <v>44057</v>
      </c>
      <c r="B1405" s="17">
        <f>TITRES_STAT!D1408</f>
        <v>2.6442000000000001</v>
      </c>
      <c r="C1405" s="2">
        <f t="shared" si="126"/>
        <v>2.4758236124152582</v>
      </c>
      <c r="D1405" s="2">
        <f t="shared" si="128"/>
        <v>2.565719624116404</v>
      </c>
      <c r="E1405" s="2">
        <f t="shared" si="127"/>
        <v>-8.9896011701145806E-2</v>
      </c>
      <c r="F1405" s="2">
        <f t="shared" si="131"/>
        <v>-3.6989345334424939E-2</v>
      </c>
      <c r="G1405" s="2">
        <f t="shared" si="129"/>
        <v>-5.2906666366720867E-2</v>
      </c>
      <c r="H1405" s="2" t="str">
        <f t="shared" si="130"/>
        <v>Hold</v>
      </c>
    </row>
    <row r="1406" spans="1:8" ht="13.5" x14ac:dyDescent="0.25">
      <c r="A1406" s="3">
        <f>TITRES_STAT!B1409</f>
        <v>44060</v>
      </c>
      <c r="B1406" s="17">
        <f>TITRES_STAT!D1409</f>
        <v>2.5861999999999998</v>
      </c>
      <c r="C1406" s="2">
        <f t="shared" si="126"/>
        <v>2.4627122874282956</v>
      </c>
      <c r="D1406" s="2">
        <f t="shared" si="128"/>
        <v>2.5672366889966702</v>
      </c>
      <c r="E1406" s="2">
        <f t="shared" si="127"/>
        <v>-0.10452440156837461</v>
      </c>
      <c r="F1406" s="2">
        <f t="shared" si="131"/>
        <v>-5.0496356581214874E-2</v>
      </c>
      <c r="G1406" s="2">
        <f t="shared" si="129"/>
        <v>-5.402804498715974E-2</v>
      </c>
      <c r="H1406" s="2" t="str">
        <f t="shared" si="130"/>
        <v>Hold</v>
      </c>
    </row>
    <row r="1407" spans="1:8" ht="13.5" x14ac:dyDescent="0.25">
      <c r="A1407" s="3">
        <f>TITRES_STAT!B1410</f>
        <v>44061</v>
      </c>
      <c r="B1407" s="17">
        <f>TITRES_STAT!D1410</f>
        <v>2.5428000000000002</v>
      </c>
      <c r="C1407" s="2">
        <f t="shared" si="126"/>
        <v>2.4583103970547113</v>
      </c>
      <c r="D1407" s="2">
        <f t="shared" si="128"/>
        <v>2.5654265638858056</v>
      </c>
      <c r="E1407" s="2">
        <f t="shared" si="127"/>
        <v>-0.10711616683109426</v>
      </c>
      <c r="F1407" s="2">
        <f t="shared" si="131"/>
        <v>-6.1820318631190758E-2</v>
      </c>
      <c r="G1407" s="2">
        <f t="shared" si="129"/>
        <v>-4.5295848199903503E-2</v>
      </c>
      <c r="H1407" s="2" t="str">
        <f t="shared" si="130"/>
        <v>Hold</v>
      </c>
    </row>
    <row r="1408" spans="1:8" ht="13.5" x14ac:dyDescent="0.25">
      <c r="A1408" s="3">
        <f>TITRES_STAT!B1411</f>
        <v>44062</v>
      </c>
      <c r="B1408" s="17">
        <f>TITRES_STAT!D1411</f>
        <v>2.6080000000000001</v>
      </c>
      <c r="C1408" s="2">
        <f t="shared" si="126"/>
        <v>2.4668472590462942</v>
      </c>
      <c r="D1408" s="2">
        <f t="shared" si="128"/>
        <v>2.5685801517461164</v>
      </c>
      <c r="E1408" s="2">
        <f t="shared" si="127"/>
        <v>-0.10173289269982222</v>
      </c>
      <c r="F1408" s="2">
        <f t="shared" si="131"/>
        <v>-6.9802833444917056E-2</v>
      </c>
      <c r="G1408" s="2">
        <f t="shared" si="129"/>
        <v>-3.1930059254905163E-2</v>
      </c>
      <c r="H1408" s="2" t="str">
        <f t="shared" si="130"/>
        <v>Hold</v>
      </c>
    </row>
    <row r="1409" spans="1:8" ht="13.5" x14ac:dyDescent="0.25">
      <c r="A1409" s="3">
        <f>TITRES_STAT!B1412</f>
        <v>44064</v>
      </c>
      <c r="B1409" s="17">
        <f>TITRES_STAT!D1412</f>
        <v>2.6006999999999998</v>
      </c>
      <c r="C1409" s="2">
        <f t="shared" si="126"/>
        <v>2.4829784499622489</v>
      </c>
      <c r="D1409" s="2">
        <f t="shared" si="128"/>
        <v>2.5709593997649227</v>
      </c>
      <c r="E1409" s="2">
        <f t="shared" si="127"/>
        <v>-8.7980949802673791E-2</v>
      </c>
      <c r="F1409" s="2">
        <f t="shared" si="131"/>
        <v>-7.3438456716468412E-2</v>
      </c>
      <c r="G1409" s="2">
        <f t="shared" si="129"/>
        <v>-1.454249308620538E-2</v>
      </c>
      <c r="H1409" s="2" t="str">
        <f t="shared" si="130"/>
        <v>Hold</v>
      </c>
    </row>
    <row r="1410" spans="1:8" ht="13.5" x14ac:dyDescent="0.25">
      <c r="A1410" s="3">
        <f>TITRES_STAT!B1413</f>
        <v>44067</v>
      </c>
      <c r="B1410" s="17">
        <f>TITRES_STAT!D1413</f>
        <v>2.4992999999999999</v>
      </c>
      <c r="C1410" s="2">
        <f t="shared" si="126"/>
        <v>2.5022125345834416</v>
      </c>
      <c r="D1410" s="2">
        <f t="shared" si="128"/>
        <v>2.5656512960786322</v>
      </c>
      <c r="E1410" s="2">
        <f t="shared" si="127"/>
        <v>-6.3438761495190565E-2</v>
      </c>
      <c r="F1410" s="2">
        <f t="shared" si="131"/>
        <v>-7.1438517672212848E-2</v>
      </c>
      <c r="G1410" s="2">
        <f t="shared" si="129"/>
        <v>7.9997561770222825E-3</v>
      </c>
      <c r="H1410" s="2" t="str">
        <f t="shared" si="130"/>
        <v>Sell</v>
      </c>
    </row>
    <row r="1411" spans="1:8" ht="13.5" x14ac:dyDescent="0.25">
      <c r="A1411" s="3">
        <f>TITRES_STAT!B1414</f>
        <v>44068</v>
      </c>
      <c r="B1411" s="17">
        <f>TITRES_STAT!D1414</f>
        <v>2.4775999999999998</v>
      </c>
      <c r="C1411" s="2">
        <f t="shared" si="126"/>
        <v>2.5296259908013736</v>
      </c>
      <c r="D1411" s="2">
        <f t="shared" si="128"/>
        <v>2.5591289778505857</v>
      </c>
      <c r="E1411" s="2">
        <f t="shared" si="127"/>
        <v>-2.9502987049212059E-2</v>
      </c>
      <c r="F1411" s="2">
        <f t="shared" si="131"/>
        <v>-6.3051411547612693E-2</v>
      </c>
      <c r="G1411" s="2">
        <f t="shared" si="129"/>
        <v>3.3548424498400634E-2</v>
      </c>
      <c r="H1411" s="2" t="str">
        <f t="shared" si="130"/>
        <v>Sell</v>
      </c>
    </row>
    <row r="1412" spans="1:8" ht="13.5" x14ac:dyDescent="0.25">
      <c r="A1412" s="3">
        <f>TITRES_STAT!B1415</f>
        <v>44069</v>
      </c>
      <c r="B1412" s="17">
        <f>TITRES_STAT!D1415</f>
        <v>2.5571999999999999</v>
      </c>
      <c r="C1412" s="2">
        <f t="shared" si="126"/>
        <v>2.5583912229857777</v>
      </c>
      <c r="D1412" s="2">
        <f t="shared" si="128"/>
        <v>2.5589860906023945</v>
      </c>
      <c r="E1412" s="2">
        <f t="shared" si="127"/>
        <v>-5.9486761661675658E-4</v>
      </c>
      <c r="F1412" s="2">
        <f t="shared" si="131"/>
        <v>-5.0560102761413511E-2</v>
      </c>
      <c r="G1412" s="2">
        <f t="shared" si="129"/>
        <v>4.9965235144796755E-2</v>
      </c>
      <c r="H1412" s="2" t="str">
        <f t="shared" si="130"/>
        <v>Sell</v>
      </c>
    </row>
    <row r="1413" spans="1:8" ht="13.5" x14ac:dyDescent="0.25">
      <c r="A1413" s="3">
        <f>TITRES_STAT!B1416</f>
        <v>44070</v>
      </c>
      <c r="B1413" s="17">
        <f>TITRES_STAT!D1416</f>
        <v>2.4847999999999999</v>
      </c>
      <c r="C1413" s="2">
        <f t="shared" si="126"/>
        <v>2.5704694963725809</v>
      </c>
      <c r="D1413" s="2">
        <f t="shared" si="128"/>
        <v>2.5534908246318468</v>
      </c>
      <c r="E1413" s="2">
        <f t="shared" si="127"/>
        <v>1.6978671740734086E-2</v>
      </c>
      <c r="F1413" s="2">
        <f t="shared" si="131"/>
        <v>-3.7052347860983999E-2</v>
      </c>
      <c r="G1413" s="2">
        <f t="shared" si="129"/>
        <v>5.4031019601718085E-2</v>
      </c>
      <c r="H1413" s="2" t="str">
        <f t="shared" si="130"/>
        <v>Sell</v>
      </c>
    </row>
    <row r="1414" spans="1:8" ht="13.5" x14ac:dyDescent="0.25">
      <c r="A1414" s="3">
        <f>TITRES_STAT!B1417</f>
        <v>44071</v>
      </c>
      <c r="B1414" s="17">
        <f>TITRES_STAT!D1417</f>
        <v>2.5354999999999999</v>
      </c>
      <c r="C1414" s="2">
        <f t="shared" si="126"/>
        <v>2.5728895738537223</v>
      </c>
      <c r="D1414" s="2">
        <f t="shared" si="128"/>
        <v>2.5521581709554138</v>
      </c>
      <c r="E1414" s="2">
        <f t="shared" si="127"/>
        <v>2.0731402898308549E-2</v>
      </c>
      <c r="F1414" s="2">
        <f t="shared" si="131"/>
        <v>-2.5495597709125489E-2</v>
      </c>
      <c r="G1414" s="2">
        <f t="shared" si="129"/>
        <v>4.6227000607434038E-2</v>
      </c>
      <c r="H1414" s="2" t="str">
        <f t="shared" si="130"/>
        <v>Sell</v>
      </c>
    </row>
    <row r="1415" spans="1:8" ht="13.5" x14ac:dyDescent="0.25">
      <c r="A1415" s="3">
        <f>TITRES_STAT!B1418</f>
        <v>44074</v>
      </c>
      <c r="B1415" s="17">
        <f>TITRES_STAT!D1418</f>
        <v>2.5137999999999998</v>
      </c>
      <c r="C1415" s="2">
        <f t="shared" si="126"/>
        <v>2.5838604086454575</v>
      </c>
      <c r="D1415" s="2">
        <f t="shared" si="128"/>
        <v>2.5493168249587166</v>
      </c>
      <c r="E1415" s="2">
        <f t="shared" si="127"/>
        <v>3.4543583686740931E-2</v>
      </c>
      <c r="F1415" s="2">
        <f t="shared" si="131"/>
        <v>-1.3487761429952205E-2</v>
      </c>
      <c r="G1415" s="2">
        <f t="shared" si="129"/>
        <v>4.8031345116693137E-2</v>
      </c>
      <c r="H1415" s="2" t="str">
        <f t="shared" si="130"/>
        <v>Sell</v>
      </c>
    </row>
    <row r="1416" spans="1:8" ht="13.5" x14ac:dyDescent="0.25">
      <c r="A1416" s="3">
        <f>TITRES_STAT!B1419</f>
        <v>44075</v>
      </c>
      <c r="B1416" s="17">
        <f>TITRES_STAT!D1419</f>
        <v>2.4630999999999998</v>
      </c>
      <c r="C1416" s="2">
        <f t="shared" si="126"/>
        <v>2.5842203457769255</v>
      </c>
      <c r="D1416" s="2">
        <f t="shared" si="128"/>
        <v>2.5429303934802929</v>
      </c>
      <c r="E1416" s="2">
        <f t="shared" si="127"/>
        <v>4.128995229663257E-2</v>
      </c>
      <c r="F1416" s="2">
        <f t="shared" si="131"/>
        <v>-2.5322186846352505E-3</v>
      </c>
      <c r="G1416" s="2">
        <f t="shared" si="129"/>
        <v>4.3822170981267825E-2</v>
      </c>
      <c r="H1416" s="2" t="str">
        <f t="shared" si="130"/>
        <v>Sell</v>
      </c>
    </row>
    <row r="1417" spans="1:8" ht="13.5" x14ac:dyDescent="0.25">
      <c r="A1417" s="3">
        <f>TITRES_STAT!B1420</f>
        <v>44076</v>
      </c>
      <c r="B1417" s="17">
        <f>TITRES_STAT!D1420</f>
        <v>2.4992999999999999</v>
      </c>
      <c r="C1417" s="2">
        <f t="shared" si="126"/>
        <v>2.5778479848881677</v>
      </c>
      <c r="D1417" s="2">
        <f t="shared" si="128"/>
        <v>2.5396985124817526</v>
      </c>
      <c r="E1417" s="2">
        <f t="shared" si="127"/>
        <v>3.8149472406415086E-2</v>
      </c>
      <c r="F1417" s="2">
        <f t="shared" si="131"/>
        <v>5.6041195335748174E-3</v>
      </c>
      <c r="G1417" s="2">
        <f t="shared" si="129"/>
        <v>3.2545352872840272E-2</v>
      </c>
      <c r="H1417" s="2" t="str">
        <f t="shared" si="130"/>
        <v>Sell</v>
      </c>
    </row>
    <row r="1418" spans="1:8" ht="13.5" x14ac:dyDescent="0.25">
      <c r="A1418" s="3">
        <f>TITRES_STAT!B1421</f>
        <v>44077</v>
      </c>
      <c r="B1418" s="17">
        <f>TITRES_STAT!D1421</f>
        <v>2.4558</v>
      </c>
      <c r="C1418" s="2">
        <f t="shared" si="126"/>
        <v>2.5824867564438341</v>
      </c>
      <c r="D1418" s="2">
        <f t="shared" si="128"/>
        <v>2.5334838078534743</v>
      </c>
      <c r="E1418" s="2">
        <f t="shared" si="127"/>
        <v>4.9002948590359807E-2</v>
      </c>
      <c r="F1418" s="2">
        <f t="shared" si="131"/>
        <v>1.4283885344931815E-2</v>
      </c>
      <c r="G1418" s="2">
        <f t="shared" si="129"/>
        <v>3.4719063245427992E-2</v>
      </c>
      <c r="H1418" s="2" t="str">
        <f t="shared" si="130"/>
        <v>Sell</v>
      </c>
    </row>
    <row r="1419" spans="1:8" ht="13.5" x14ac:dyDescent="0.25">
      <c r="A1419" s="3">
        <f>TITRES_STAT!B1422</f>
        <v>44078</v>
      </c>
      <c r="B1419" s="17">
        <f>TITRES_STAT!D1422</f>
        <v>2.4992999999999999</v>
      </c>
      <c r="C1419" s="2">
        <f t="shared" si="126"/>
        <v>2.5852887939140134</v>
      </c>
      <c r="D1419" s="2">
        <f t="shared" si="128"/>
        <v>2.5309516739384024</v>
      </c>
      <c r="E1419" s="2">
        <f t="shared" si="127"/>
        <v>5.4337119975611081E-2</v>
      </c>
      <c r="F1419" s="2">
        <f t="shared" si="131"/>
        <v>2.2294532271067667E-2</v>
      </c>
      <c r="G1419" s="2">
        <f t="shared" si="129"/>
        <v>3.2042587704543414E-2</v>
      </c>
      <c r="H1419" s="2" t="str">
        <f t="shared" si="130"/>
        <v>Sell</v>
      </c>
    </row>
    <row r="1420" spans="1:8" ht="13.5" x14ac:dyDescent="0.25">
      <c r="A1420" s="3">
        <f>TITRES_STAT!B1423</f>
        <v>44081</v>
      </c>
      <c r="B1420" s="17">
        <f>TITRES_STAT!D1423</f>
        <v>2.5065</v>
      </c>
      <c r="C1420" s="2">
        <f t="shared" si="126"/>
        <v>2.5720597486964727</v>
      </c>
      <c r="D1420" s="2">
        <f t="shared" si="128"/>
        <v>2.5291404388318539</v>
      </c>
      <c r="E1420" s="2">
        <f t="shared" si="127"/>
        <v>4.2919309864618782E-2</v>
      </c>
      <c r="F1420" s="2">
        <f t="shared" si="131"/>
        <v>2.6419487789777891E-2</v>
      </c>
      <c r="G1420" s="2">
        <f t="shared" si="129"/>
        <v>1.6499822074840891E-2</v>
      </c>
      <c r="H1420" s="2" t="str">
        <f t="shared" si="130"/>
        <v>Sell</v>
      </c>
    </row>
    <row r="1421" spans="1:8" ht="13.5" x14ac:dyDescent="0.25">
      <c r="A1421" s="3">
        <f>TITRES_STAT!B1424</f>
        <v>44082</v>
      </c>
      <c r="B1421" s="17">
        <f>TITRES_STAT!D1424</f>
        <v>2.4775999999999998</v>
      </c>
      <c r="C1421" s="2">
        <f t="shared" si="126"/>
        <v>2.5575274796662462</v>
      </c>
      <c r="D1421" s="2">
        <f t="shared" si="128"/>
        <v>2.5253226285480133</v>
      </c>
      <c r="E1421" s="2">
        <f t="shared" si="127"/>
        <v>3.2204851118232902E-2</v>
      </c>
      <c r="F1421" s="2">
        <f t="shared" si="131"/>
        <v>2.7576560455468895E-2</v>
      </c>
      <c r="G1421" s="2">
        <f t="shared" si="129"/>
        <v>4.6282906627640071E-3</v>
      </c>
      <c r="H1421" s="2" t="str">
        <f t="shared" si="130"/>
        <v>Sell</v>
      </c>
    </row>
    <row r="1422" spans="1:8" ht="13.5" x14ac:dyDescent="0.25">
      <c r="A1422" s="3">
        <f>TITRES_STAT!B1425</f>
        <v>44083</v>
      </c>
      <c r="B1422" s="17">
        <f>TITRES_STAT!D1425</f>
        <v>2.4775999999999998</v>
      </c>
      <c r="C1422" s="2">
        <f t="shared" si="126"/>
        <v>2.557477098179131</v>
      </c>
      <c r="D1422" s="2">
        <f t="shared" si="128"/>
        <v>2.5217876190259383</v>
      </c>
      <c r="E1422" s="2">
        <f t="shared" si="127"/>
        <v>3.568947915319276E-2</v>
      </c>
      <c r="F1422" s="2">
        <f t="shared" si="131"/>
        <v>2.9199144195013672E-2</v>
      </c>
      <c r="G1422" s="2">
        <f t="shared" si="129"/>
        <v>6.4903349581790885E-3</v>
      </c>
      <c r="H1422" s="2" t="str">
        <f t="shared" si="130"/>
        <v>Sell</v>
      </c>
    </row>
    <row r="1423" spans="1:8" ht="13.5" x14ac:dyDescent="0.25">
      <c r="A1423" s="3">
        <f>TITRES_STAT!B1426</f>
        <v>44084</v>
      </c>
      <c r="B1423" s="17">
        <f>TITRES_STAT!D1426</f>
        <v>2.4775999999999998</v>
      </c>
      <c r="C1423" s="2">
        <f t="shared" ref="C1423:C1486" si="132">$C$4*B1413+C1422*(1-$C$4)</f>
        <v>2.5462960061515725</v>
      </c>
      <c r="D1423" s="2">
        <f t="shared" si="128"/>
        <v>2.518514462061054</v>
      </c>
      <c r="E1423" s="2">
        <f t="shared" si="127"/>
        <v>2.7781544090518473E-2</v>
      </c>
      <c r="F1423" s="2">
        <f t="shared" si="131"/>
        <v>2.8915624174114633E-2</v>
      </c>
      <c r="G1423" s="2">
        <f t="shared" si="129"/>
        <v>-1.1340800835961604E-3</v>
      </c>
      <c r="H1423" s="2" t="str">
        <f t="shared" si="130"/>
        <v>Hold</v>
      </c>
    </row>
    <row r="1424" spans="1:8" ht="13.5" x14ac:dyDescent="0.25">
      <c r="A1424" s="3">
        <f>TITRES_STAT!B1427</f>
        <v>44085</v>
      </c>
      <c r="B1424" s="17">
        <f>TITRES_STAT!D1427</f>
        <v>2.4775999999999998</v>
      </c>
      <c r="C1424" s="2">
        <f t="shared" si="132"/>
        <v>2.5446350821282535</v>
      </c>
      <c r="D1424" s="2">
        <f t="shared" si="128"/>
        <v>2.5154837611676428</v>
      </c>
      <c r="E1424" s="2">
        <f t="shared" si="127"/>
        <v>2.9151320960610683E-2</v>
      </c>
      <c r="F1424" s="2">
        <f t="shared" si="131"/>
        <v>2.8962763531413842E-2</v>
      </c>
      <c r="G1424" s="2">
        <f t="shared" si="129"/>
        <v>1.8855742919684018E-4</v>
      </c>
      <c r="H1424" s="2" t="str">
        <f t="shared" si="130"/>
        <v>Sell</v>
      </c>
    </row>
    <row r="1425" spans="1:8" ht="13.5" x14ac:dyDescent="0.25">
      <c r="A1425" s="3">
        <f>TITRES_STAT!B1428</f>
        <v>44088</v>
      </c>
      <c r="B1425" s="17">
        <f>TITRES_STAT!D1428</f>
        <v>2.5283000000000002</v>
      </c>
      <c r="C1425" s="2">
        <f t="shared" si="132"/>
        <v>2.5398912233392914</v>
      </c>
      <c r="D1425" s="2">
        <f t="shared" si="128"/>
        <v>2.5164331121922618</v>
      </c>
      <c r="E1425" s="2">
        <f t="shared" si="127"/>
        <v>2.3458111147029559E-2</v>
      </c>
      <c r="F1425" s="2">
        <f t="shared" si="131"/>
        <v>2.7861833054536989E-2</v>
      </c>
      <c r="G1425" s="2">
        <f t="shared" si="129"/>
        <v>-4.4037219075074296E-3</v>
      </c>
      <c r="H1425" s="2" t="str">
        <f t="shared" si="130"/>
        <v>Hold</v>
      </c>
    </row>
    <row r="1426" spans="1:8" ht="13.5" x14ac:dyDescent="0.25">
      <c r="A1426" s="3">
        <f>TITRES_STAT!B1429</f>
        <v>44089</v>
      </c>
      <c r="B1426" s="17">
        <f>TITRES_STAT!D1429</f>
        <v>2.5354999999999999</v>
      </c>
      <c r="C1426" s="2">
        <f t="shared" si="132"/>
        <v>2.5280771889794003</v>
      </c>
      <c r="D1426" s="2">
        <f t="shared" si="128"/>
        <v>2.5178454742520944</v>
      </c>
      <c r="E1426" s="2">
        <f t="shared" si="127"/>
        <v>1.0231714727305885E-2</v>
      </c>
      <c r="F1426" s="2">
        <f t="shared" si="131"/>
        <v>2.433580938909077E-2</v>
      </c>
      <c r="G1426" s="2">
        <f t="shared" si="129"/>
        <v>-1.4104094661784885E-2</v>
      </c>
      <c r="H1426" s="2" t="str">
        <f t="shared" si="130"/>
        <v>Hold</v>
      </c>
    </row>
    <row r="1427" spans="1:8" ht="13.5" x14ac:dyDescent="0.25">
      <c r="A1427" s="3">
        <f>TITRES_STAT!B1430</f>
        <v>44090</v>
      </c>
      <c r="B1427" s="17">
        <f>TITRES_STAT!D1430</f>
        <v>2.5354999999999999</v>
      </c>
      <c r="C1427" s="2">
        <f t="shared" si="132"/>
        <v>2.5236499291364156</v>
      </c>
      <c r="D1427" s="2">
        <f t="shared" si="128"/>
        <v>2.5191532169000874</v>
      </c>
      <c r="E1427" s="2">
        <f t="shared" si="127"/>
        <v>4.4967122363281931E-3</v>
      </c>
      <c r="F1427" s="2">
        <f t="shared" si="131"/>
        <v>2.0367989958538255E-2</v>
      </c>
      <c r="G1427" s="2">
        <f t="shared" si="129"/>
        <v>-1.5871277722210062E-2</v>
      </c>
      <c r="H1427" s="2" t="str">
        <f t="shared" si="130"/>
        <v>Hold</v>
      </c>
    </row>
    <row r="1428" spans="1:8" ht="13.5" x14ac:dyDescent="0.25">
      <c r="A1428" s="3">
        <f>TITRES_STAT!B1431</f>
        <v>44091</v>
      </c>
      <c r="B1428" s="17">
        <f>TITRES_STAT!D1431</f>
        <v>2.492</v>
      </c>
      <c r="C1428" s="2">
        <f t="shared" si="132"/>
        <v>2.5132114785000437</v>
      </c>
      <c r="D1428" s="2">
        <f t="shared" si="128"/>
        <v>2.5171418675000812</v>
      </c>
      <c r="E1428" s="2">
        <f t="shared" si="127"/>
        <v>-3.9303890000375041E-3</v>
      </c>
      <c r="F1428" s="2">
        <f t="shared" si="131"/>
        <v>1.5508314166823103E-2</v>
      </c>
      <c r="G1428" s="2">
        <f t="shared" si="129"/>
        <v>-1.9438703166860607E-2</v>
      </c>
      <c r="H1428" s="2" t="str">
        <f t="shared" si="130"/>
        <v>Hold</v>
      </c>
    </row>
    <row r="1429" spans="1:8" ht="13.5" x14ac:dyDescent="0.25">
      <c r="A1429" s="3">
        <f>TITRES_STAT!B1432</f>
        <v>44092</v>
      </c>
      <c r="B1429" s="17">
        <f>TITRES_STAT!D1432</f>
        <v>2.5716999999999999</v>
      </c>
      <c r="C1429" s="2">
        <f t="shared" si="132"/>
        <v>2.5110712510384983</v>
      </c>
      <c r="D1429" s="2">
        <f t="shared" si="128"/>
        <v>2.5211832106482235</v>
      </c>
      <c r="E1429" s="2">
        <f t="shared" si="127"/>
        <v>-1.0111959609725218E-2</v>
      </c>
      <c r="F1429" s="2">
        <f t="shared" si="131"/>
        <v>1.0384259411513438E-2</v>
      </c>
      <c r="G1429" s="2">
        <f t="shared" si="129"/>
        <v>-2.0496219021238656E-2</v>
      </c>
      <c r="H1429" s="2" t="str">
        <f t="shared" si="130"/>
        <v>Hold</v>
      </c>
    </row>
    <row r="1430" spans="1:8" ht="13.5" x14ac:dyDescent="0.25">
      <c r="A1430" s="3">
        <f>TITRES_STAT!B1433</f>
        <v>44095</v>
      </c>
      <c r="B1430" s="17">
        <f>TITRES_STAT!D1433</f>
        <v>2.4992999999999999</v>
      </c>
      <c r="C1430" s="2">
        <f t="shared" si="132"/>
        <v>2.5103679816479598</v>
      </c>
      <c r="D1430" s="2">
        <f t="shared" si="128"/>
        <v>2.5195622320816886</v>
      </c>
      <c r="E1430" s="2">
        <f t="shared" si="127"/>
        <v>-9.19425043372879E-3</v>
      </c>
      <c r="F1430" s="2">
        <f t="shared" si="131"/>
        <v>6.4685574424649932E-3</v>
      </c>
      <c r="G1430" s="2">
        <f t="shared" si="129"/>
        <v>-1.5662807876193785E-2</v>
      </c>
      <c r="H1430" s="2" t="str">
        <f t="shared" si="130"/>
        <v>Hold</v>
      </c>
    </row>
    <row r="1431" spans="1:8" ht="13.5" x14ac:dyDescent="0.25">
      <c r="A1431" s="3">
        <f>TITRES_STAT!B1434</f>
        <v>44096</v>
      </c>
      <c r="B1431" s="17">
        <f>TITRES_STAT!D1434</f>
        <v>2.5065</v>
      </c>
      <c r="C1431" s="2">
        <f t="shared" si="132"/>
        <v>2.5053267537021195</v>
      </c>
      <c r="D1431" s="2">
        <f t="shared" si="128"/>
        <v>2.5185946593348967</v>
      </c>
      <c r="E1431" s="2">
        <f t="shared" si="127"/>
        <v>-1.3267905632777133E-2</v>
      </c>
      <c r="F1431" s="2">
        <f t="shared" si="131"/>
        <v>2.5212648274165685E-3</v>
      </c>
      <c r="G1431" s="2">
        <f t="shared" si="129"/>
        <v>-1.5789170460193701E-2</v>
      </c>
      <c r="H1431" s="2" t="str">
        <f t="shared" si="130"/>
        <v>Hold</v>
      </c>
    </row>
    <row r="1432" spans="1:8" ht="13.5" x14ac:dyDescent="0.25">
      <c r="A1432" s="3">
        <f>TITRES_STAT!B1435</f>
        <v>44097</v>
      </c>
      <c r="B1432" s="17">
        <f>TITRES_STAT!D1435</f>
        <v>2.4992999999999999</v>
      </c>
      <c r="C1432" s="2">
        <f t="shared" si="132"/>
        <v>2.5010610992864089</v>
      </c>
      <c r="D1432" s="2">
        <f t="shared" si="128"/>
        <v>2.5171654253100897</v>
      </c>
      <c r="E1432" s="2">
        <f t="shared" si="127"/>
        <v>-1.6104326023680837E-2</v>
      </c>
      <c r="F1432" s="2">
        <f t="shared" si="131"/>
        <v>-1.2038533428029127E-3</v>
      </c>
      <c r="G1432" s="2">
        <f t="shared" si="129"/>
        <v>-1.4900472680877925E-2</v>
      </c>
      <c r="H1432" s="2" t="str">
        <f t="shared" si="130"/>
        <v>Hold</v>
      </c>
    </row>
    <row r="1433" spans="1:8" ht="13.5" x14ac:dyDescent="0.25">
      <c r="A1433" s="3">
        <f>TITRES_STAT!B1436</f>
        <v>44098</v>
      </c>
      <c r="B1433" s="17">
        <f>TITRES_STAT!D1436</f>
        <v>2.5571999999999999</v>
      </c>
      <c r="C1433" s="2">
        <f t="shared" si="132"/>
        <v>2.4974516993961919</v>
      </c>
      <c r="D1433" s="2">
        <f t="shared" si="128"/>
        <v>2.5201309493611945</v>
      </c>
      <c r="E1433" s="2">
        <f t="shared" si="127"/>
        <v>-2.267924996500259E-2</v>
      </c>
      <c r="F1433" s="2">
        <f t="shared" si="131"/>
        <v>-5.4989326672428484E-3</v>
      </c>
      <c r="G1433" s="2">
        <f t="shared" si="129"/>
        <v>-1.7180317297759741E-2</v>
      </c>
      <c r="H1433" s="2" t="str">
        <f t="shared" si="130"/>
        <v>Hold</v>
      </c>
    </row>
    <row r="1434" spans="1:8" ht="13.5" x14ac:dyDescent="0.25">
      <c r="A1434" s="3">
        <f>TITRES_STAT!B1437</f>
        <v>44099</v>
      </c>
      <c r="B1434" s="17">
        <f>TITRES_STAT!D1437</f>
        <v>2.5137999999999998</v>
      </c>
      <c r="C1434" s="2">
        <f t="shared" si="132"/>
        <v>2.4943975917967776</v>
      </c>
      <c r="D1434" s="2">
        <f t="shared" si="128"/>
        <v>2.5196619901492543</v>
      </c>
      <c r="E1434" s="2">
        <f t="shared" si="127"/>
        <v>-2.5264398352476736E-2</v>
      </c>
      <c r="F1434" s="2">
        <f t="shared" si="131"/>
        <v>-9.4520258042896273E-3</v>
      </c>
      <c r="G1434" s="2">
        <f t="shared" si="129"/>
        <v>-1.5812372548187108E-2</v>
      </c>
      <c r="H1434" s="2" t="str">
        <f t="shared" si="130"/>
        <v>Hold</v>
      </c>
    </row>
    <row r="1435" spans="1:8" ht="13.5" x14ac:dyDescent="0.25">
      <c r="A1435" s="3">
        <f>TITRES_STAT!B1438</f>
        <v>44102</v>
      </c>
      <c r="B1435" s="17">
        <f>TITRES_STAT!D1438</f>
        <v>2.5935000000000001</v>
      </c>
      <c r="C1435" s="2">
        <f t="shared" si="132"/>
        <v>2.4996133469049657</v>
      </c>
      <c r="D1435" s="2">
        <f t="shared" si="128"/>
        <v>2.5251314723604206</v>
      </c>
      <c r="E1435" s="2">
        <f t="shared" si="127"/>
        <v>-2.5518125455454843E-2</v>
      </c>
      <c r="F1435" s="2">
        <f t="shared" si="131"/>
        <v>-1.266524573452267E-2</v>
      </c>
      <c r="G1435" s="2">
        <f t="shared" si="129"/>
        <v>-1.2852879720932173E-2</v>
      </c>
      <c r="H1435" s="2" t="str">
        <f t="shared" si="130"/>
        <v>Hold</v>
      </c>
    </row>
    <row r="1436" spans="1:8" ht="13.5" x14ac:dyDescent="0.25">
      <c r="A1436" s="3">
        <f>TITRES_STAT!B1439</f>
        <v>44103</v>
      </c>
      <c r="B1436" s="17">
        <f>TITRES_STAT!D1439</f>
        <v>2.6442000000000001</v>
      </c>
      <c r="C1436" s="2">
        <f t="shared" si="132"/>
        <v>2.5051343704580478</v>
      </c>
      <c r="D1436" s="2">
        <f t="shared" si="128"/>
        <v>2.5339513632966861</v>
      </c>
      <c r="E1436" s="2">
        <f t="shared" ref="E1436:E1499" si="133">C1436-D1436</f>
        <v>-2.8816992838638367E-2</v>
      </c>
      <c r="F1436" s="2">
        <f t="shared" si="131"/>
        <v>-1.5895595155345811E-2</v>
      </c>
      <c r="G1436" s="2">
        <f t="shared" si="129"/>
        <v>-1.2921397683292556E-2</v>
      </c>
      <c r="H1436" s="2" t="str">
        <f t="shared" si="130"/>
        <v>Hold</v>
      </c>
    </row>
    <row r="1437" spans="1:8" ht="13.5" x14ac:dyDescent="0.25">
      <c r="A1437" s="3">
        <f>TITRES_STAT!B1440</f>
        <v>44104</v>
      </c>
      <c r="B1437" s="17">
        <f>TITRES_STAT!D1440</f>
        <v>2.5716999999999999</v>
      </c>
      <c r="C1437" s="2">
        <f t="shared" si="132"/>
        <v>2.509806005772194</v>
      </c>
      <c r="D1437" s="2">
        <f t="shared" ref="D1437:D1500" si="134">$D$4*B1437+(1-$D$4)*D1436</f>
        <v>2.536747558608043</v>
      </c>
      <c r="E1437" s="2">
        <f t="shared" si="133"/>
        <v>-2.6941552835848981E-2</v>
      </c>
      <c r="F1437" s="2">
        <f t="shared" si="131"/>
        <v>-1.8104786691446446E-2</v>
      </c>
      <c r="G1437" s="2">
        <f t="shared" si="129"/>
        <v>-8.8367661444025344E-3</v>
      </c>
      <c r="H1437" s="2" t="str">
        <f t="shared" si="130"/>
        <v>Hold</v>
      </c>
    </row>
    <row r="1438" spans="1:8" ht="13.5" x14ac:dyDescent="0.25">
      <c r="A1438" s="3">
        <f>TITRES_STAT!B1441</f>
        <v>44105</v>
      </c>
      <c r="B1438" s="17">
        <f>TITRES_STAT!D1441</f>
        <v>2.4992999999999999</v>
      </c>
      <c r="C1438" s="2">
        <f t="shared" si="132"/>
        <v>2.5070666202687795</v>
      </c>
      <c r="D1438" s="2">
        <f t="shared" si="134"/>
        <v>2.5339736653778178</v>
      </c>
      <c r="E1438" s="2">
        <f t="shared" si="133"/>
        <v>-2.6907045109038297E-2</v>
      </c>
      <c r="F1438" s="2">
        <f t="shared" si="131"/>
        <v>-1.9865238374964816E-2</v>
      </c>
      <c r="G1438" s="2">
        <f t="shared" si="129"/>
        <v>-7.0418067340734802E-3</v>
      </c>
      <c r="H1438" s="2" t="str">
        <f t="shared" si="130"/>
        <v>Hold</v>
      </c>
    </row>
    <row r="1439" spans="1:8" ht="13.5" x14ac:dyDescent="0.25">
      <c r="A1439" s="3">
        <f>TITRES_STAT!B1442</f>
        <v>44106</v>
      </c>
      <c r="B1439" s="17">
        <f>TITRES_STAT!D1442</f>
        <v>2.4630999999999998</v>
      </c>
      <c r="C1439" s="2">
        <f t="shared" si="132"/>
        <v>2.5170102171505055</v>
      </c>
      <c r="D1439" s="2">
        <f t="shared" si="134"/>
        <v>2.5287237642387201</v>
      </c>
      <c r="E1439" s="2">
        <f t="shared" si="133"/>
        <v>-1.1713547088214593E-2</v>
      </c>
      <c r="F1439" s="2">
        <f t="shared" si="131"/>
        <v>-1.8234900117614774E-2</v>
      </c>
      <c r="G1439" s="2">
        <f t="shared" si="129"/>
        <v>6.5213530294001808E-3</v>
      </c>
      <c r="H1439" s="2" t="str">
        <f t="shared" si="130"/>
        <v>Sell</v>
      </c>
    </row>
    <row r="1440" spans="1:8" ht="13.5" x14ac:dyDescent="0.25">
      <c r="A1440" s="3">
        <f>TITRES_STAT!B1443</f>
        <v>44109</v>
      </c>
      <c r="B1440" s="17">
        <f>TITRES_STAT!D1443</f>
        <v>2.5354999999999999</v>
      </c>
      <c r="C1440" s="2">
        <f t="shared" si="132"/>
        <v>2.5142855683581198</v>
      </c>
      <c r="D1440" s="2">
        <f t="shared" si="134"/>
        <v>2.5292257076284446</v>
      </c>
      <c r="E1440" s="2">
        <f t="shared" si="133"/>
        <v>-1.4940139270324782E-2</v>
      </c>
      <c r="F1440" s="2">
        <f t="shared" si="131"/>
        <v>-1.7575947948156777E-2</v>
      </c>
      <c r="G1440" s="2">
        <f t="shared" si="129"/>
        <v>2.6358086778319953E-3</v>
      </c>
      <c r="H1440" s="2" t="str">
        <f t="shared" si="130"/>
        <v>Sell</v>
      </c>
    </row>
    <row r="1441" spans="1:8" ht="13.5" x14ac:dyDescent="0.25">
      <c r="A1441" s="3">
        <f>TITRES_STAT!B1444</f>
        <v>44110</v>
      </c>
      <c r="B1441" s="17">
        <f>TITRES_STAT!D1444</f>
        <v>2.5354999999999999</v>
      </c>
      <c r="C1441" s="2">
        <f t="shared" si="132"/>
        <v>2.5130877886107164</v>
      </c>
      <c r="D1441" s="2">
        <f t="shared" si="134"/>
        <v>2.5296904700263374</v>
      </c>
      <c r="E1441" s="2">
        <f t="shared" si="133"/>
        <v>-1.6602681415621046E-2</v>
      </c>
      <c r="F1441" s="2">
        <f t="shared" si="131"/>
        <v>-1.7381294641649631E-2</v>
      </c>
      <c r="G1441" s="2">
        <f t="shared" si="129"/>
        <v>7.7861322602858565E-4</v>
      </c>
      <c r="H1441" s="2" t="str">
        <f t="shared" si="130"/>
        <v>Sell</v>
      </c>
    </row>
    <row r="1442" spans="1:8" ht="13.5" x14ac:dyDescent="0.25">
      <c r="A1442" s="3">
        <f>TITRES_STAT!B1445</f>
        <v>44111</v>
      </c>
      <c r="B1442" s="17">
        <f>TITRES_STAT!D1445</f>
        <v>2.4992999999999999</v>
      </c>
      <c r="C1442" s="2">
        <f t="shared" si="132"/>
        <v>2.5109665903629139</v>
      </c>
      <c r="D1442" s="2">
        <f t="shared" si="134"/>
        <v>2.5274393240984607</v>
      </c>
      <c r="E1442" s="2">
        <f t="shared" si="133"/>
        <v>-1.6472733735546807E-2</v>
      </c>
      <c r="F1442" s="2">
        <f t="shared" si="131"/>
        <v>-1.7199582460429068E-2</v>
      </c>
      <c r="G1442" s="2">
        <f t="shared" si="129"/>
        <v>7.2684872488226054E-4</v>
      </c>
      <c r="H1442" s="2" t="str">
        <f t="shared" si="130"/>
        <v>Sell</v>
      </c>
    </row>
    <row r="1443" spans="1:8" ht="13.5" x14ac:dyDescent="0.25">
      <c r="A1443" s="3">
        <f>TITRES_STAT!B1446</f>
        <v>44112</v>
      </c>
      <c r="B1443" s="17">
        <f>TITRES_STAT!D1446</f>
        <v>2.5935000000000001</v>
      </c>
      <c r="C1443" s="2">
        <f t="shared" si="132"/>
        <v>2.5180794226147731</v>
      </c>
      <c r="D1443" s="2">
        <f t="shared" si="134"/>
        <v>2.5323327074985746</v>
      </c>
      <c r="E1443" s="2">
        <f t="shared" si="133"/>
        <v>-1.4253284883801509E-2</v>
      </c>
      <c r="F1443" s="2">
        <f t="shared" si="131"/>
        <v>-1.6610322945103558E-2</v>
      </c>
      <c r="G1443" s="2">
        <f t="shared" si="129"/>
        <v>2.357038061302049E-3</v>
      </c>
      <c r="H1443" s="2" t="str">
        <f t="shared" si="130"/>
        <v>Sell</v>
      </c>
    </row>
    <row r="1444" spans="1:8" ht="13.5" x14ac:dyDescent="0.25">
      <c r="A1444" s="3">
        <f>TITRES_STAT!B1447</f>
        <v>44113</v>
      </c>
      <c r="B1444" s="17">
        <f>TITRES_STAT!D1447</f>
        <v>2.5354999999999999</v>
      </c>
      <c r="C1444" s="2">
        <f t="shared" si="132"/>
        <v>2.517421049904808</v>
      </c>
      <c r="D1444" s="2">
        <f t="shared" si="134"/>
        <v>2.5325673217579392</v>
      </c>
      <c r="E1444" s="2">
        <f t="shared" si="133"/>
        <v>-1.5146271853131221E-2</v>
      </c>
      <c r="F1444" s="2">
        <f t="shared" si="131"/>
        <v>-1.6317512726709092E-2</v>
      </c>
      <c r="G1444" s="2">
        <f t="shared" ref="G1444:G1507" si="135">E1444-F1444</f>
        <v>1.1712408735778702E-3</v>
      </c>
      <c r="H1444" s="2" t="str">
        <f t="shared" ref="H1444:H1507" si="136">IF(G1444&lt;0,"Hold","Sell")</f>
        <v>Sell</v>
      </c>
    </row>
    <row r="1445" spans="1:8" ht="13.5" x14ac:dyDescent="0.25">
      <c r="A1445" s="3">
        <f>TITRES_STAT!B1448</f>
        <v>44116</v>
      </c>
      <c r="B1445" s="17">
        <f>TITRES_STAT!D1448</f>
        <v>2.5354999999999999</v>
      </c>
      <c r="C1445" s="2">
        <f t="shared" si="132"/>
        <v>2.5291255037656066</v>
      </c>
      <c r="D1445" s="2">
        <f t="shared" si="134"/>
        <v>2.5327845571832768</v>
      </c>
      <c r="E1445" s="2">
        <f t="shared" si="133"/>
        <v>-3.6590534176701439E-3</v>
      </c>
      <c r="F1445" s="2">
        <f t="shared" ref="F1445:F1508" si="137">(E1445*(2/(10)))+((1-(2/10))*F1444)</f>
        <v>-1.3785820864901302E-2</v>
      </c>
      <c r="G1445" s="2">
        <f t="shared" si="135"/>
        <v>1.0126767447231158E-2</v>
      </c>
      <c r="H1445" s="2" t="str">
        <f t="shared" si="136"/>
        <v>Sell</v>
      </c>
    </row>
    <row r="1446" spans="1:8" ht="13.5" x14ac:dyDescent="0.25">
      <c r="A1446" s="3">
        <f>TITRES_STAT!B1449</f>
        <v>44117</v>
      </c>
      <c r="B1446" s="17">
        <f>TITRES_STAT!D1449</f>
        <v>2.5354999999999999</v>
      </c>
      <c r="C1446" s="2">
        <f t="shared" si="132"/>
        <v>2.5468292724170518</v>
      </c>
      <c r="D1446" s="2">
        <f t="shared" si="134"/>
        <v>2.5329857010956265</v>
      </c>
      <c r="E1446" s="2">
        <f t="shared" si="133"/>
        <v>1.384357132142533E-2</v>
      </c>
      <c r="F1446" s="2">
        <f t="shared" si="137"/>
        <v>-8.2599424276359763E-3</v>
      </c>
      <c r="G1446" s="2">
        <f t="shared" si="135"/>
        <v>2.2103513749061304E-2</v>
      </c>
      <c r="H1446" s="2" t="str">
        <f t="shared" si="136"/>
        <v>Sell</v>
      </c>
    </row>
    <row r="1447" spans="1:8" ht="13.5" x14ac:dyDescent="0.25">
      <c r="A1447" s="3">
        <f>TITRES_STAT!B1450</f>
        <v>44118</v>
      </c>
      <c r="B1447" s="17">
        <f>TITRES_STAT!D1450</f>
        <v>2.5209999999999999</v>
      </c>
      <c r="C1447" s="2">
        <f t="shared" si="132"/>
        <v>2.5506555381990439</v>
      </c>
      <c r="D1447" s="2">
        <f t="shared" si="134"/>
        <v>2.5320978713848392</v>
      </c>
      <c r="E1447" s="2">
        <f t="shared" si="133"/>
        <v>1.8557666814204676E-2</v>
      </c>
      <c r="F1447" s="2">
        <f t="shared" si="137"/>
        <v>-2.8964205792678457E-3</v>
      </c>
      <c r="G1447" s="2">
        <f t="shared" si="135"/>
        <v>2.1454087393472522E-2</v>
      </c>
      <c r="H1447" s="2" t="str">
        <f t="shared" si="136"/>
        <v>Sell</v>
      </c>
    </row>
    <row r="1448" spans="1:8" ht="13.5" x14ac:dyDescent="0.25">
      <c r="A1448" s="3">
        <f>TITRES_STAT!B1451</f>
        <v>44120</v>
      </c>
      <c r="B1448" s="17">
        <f>TITRES_STAT!D1451</f>
        <v>2.6080000000000001</v>
      </c>
      <c r="C1448" s="2">
        <f t="shared" si="132"/>
        <v>2.5427546861684216</v>
      </c>
      <c r="D1448" s="2">
        <f t="shared" si="134"/>
        <v>2.5377202512822583</v>
      </c>
      <c r="E1448" s="2">
        <f t="shared" si="133"/>
        <v>5.0344348861632859E-3</v>
      </c>
      <c r="F1448" s="2">
        <f t="shared" si="137"/>
        <v>-1.3102494861816194E-3</v>
      </c>
      <c r="G1448" s="2">
        <f t="shared" si="135"/>
        <v>6.3446843723449055E-3</v>
      </c>
      <c r="H1448" s="2" t="str">
        <f t="shared" si="136"/>
        <v>Sell</v>
      </c>
    </row>
    <row r="1449" spans="1:8" ht="13.5" x14ac:dyDescent="0.25">
      <c r="A1449" s="3">
        <f>TITRES_STAT!B1452</f>
        <v>44123</v>
      </c>
      <c r="B1449" s="17">
        <f>TITRES_STAT!D1452</f>
        <v>2.6006999999999998</v>
      </c>
      <c r="C1449" s="2">
        <f t="shared" si="132"/>
        <v>2.5305001190655876</v>
      </c>
      <c r="D1449" s="2">
        <f t="shared" si="134"/>
        <v>2.5423854178539429</v>
      </c>
      <c r="E1449" s="2">
        <f t="shared" si="133"/>
        <v>-1.1885298788355314E-2</v>
      </c>
      <c r="F1449" s="2">
        <f t="shared" si="137"/>
        <v>-3.4252593466163588E-3</v>
      </c>
      <c r="G1449" s="2">
        <f t="shared" si="135"/>
        <v>-8.4600394417389552E-3</v>
      </c>
      <c r="H1449" s="2" t="str">
        <f t="shared" si="136"/>
        <v>Hold</v>
      </c>
    </row>
    <row r="1450" spans="1:8" ht="13.5" x14ac:dyDescent="0.25">
      <c r="A1450" s="3">
        <f>TITRES_STAT!B1453</f>
        <v>44124</v>
      </c>
      <c r="B1450" s="17">
        <f>TITRES_STAT!D1453</f>
        <v>2.5790000000000002</v>
      </c>
      <c r="C1450" s="2">
        <f t="shared" si="132"/>
        <v>2.5312693315170356</v>
      </c>
      <c r="D1450" s="2">
        <f t="shared" si="134"/>
        <v>2.5450976091240212</v>
      </c>
      <c r="E1450" s="2">
        <f t="shared" si="133"/>
        <v>-1.3828277606985573E-2</v>
      </c>
      <c r="F1450" s="2">
        <f t="shared" si="137"/>
        <v>-5.505862998690202E-3</v>
      </c>
      <c r="G1450" s="2">
        <f t="shared" si="135"/>
        <v>-8.3224146082953709E-3</v>
      </c>
      <c r="H1450" s="2" t="str">
        <f t="shared" si="136"/>
        <v>Hold</v>
      </c>
    </row>
    <row r="1451" spans="1:8" ht="13.5" x14ac:dyDescent="0.25">
      <c r="A1451" s="3">
        <f>TITRES_STAT!B1454</f>
        <v>44125</v>
      </c>
      <c r="B1451" s="17">
        <f>TITRES_STAT!D1454</f>
        <v>2.5354999999999999</v>
      </c>
      <c r="C1451" s="2">
        <f t="shared" si="132"/>
        <v>2.5319202035913375</v>
      </c>
      <c r="D1451" s="2">
        <f t="shared" si="134"/>
        <v>2.5443866751148341</v>
      </c>
      <c r="E1451" s="2">
        <f t="shared" si="133"/>
        <v>-1.2466471523496558E-2</v>
      </c>
      <c r="F1451" s="2">
        <f t="shared" si="137"/>
        <v>-6.8979847036514733E-3</v>
      </c>
      <c r="G1451" s="2">
        <f t="shared" si="135"/>
        <v>-5.5684868198450851E-3</v>
      </c>
      <c r="H1451" s="2" t="str">
        <f t="shared" si="136"/>
        <v>Hold</v>
      </c>
    </row>
    <row r="1452" spans="1:8" ht="13.5" x14ac:dyDescent="0.25">
      <c r="A1452" s="3">
        <f>TITRES_STAT!B1455</f>
        <v>44126</v>
      </c>
      <c r="B1452" s="17">
        <f>TITRES_STAT!D1455</f>
        <v>2.5861999999999998</v>
      </c>
      <c r="C1452" s="2">
        <f t="shared" si="132"/>
        <v>2.5269017107311318</v>
      </c>
      <c r="D1452" s="2">
        <f t="shared" si="134"/>
        <v>2.5474839584396611</v>
      </c>
      <c r="E1452" s="2">
        <f t="shared" si="133"/>
        <v>-2.0582247708529344E-2</v>
      </c>
      <c r="F1452" s="2">
        <f t="shared" si="137"/>
        <v>-9.6348373046270478E-3</v>
      </c>
      <c r="G1452" s="2">
        <f t="shared" si="135"/>
        <v>-1.0947410403902296E-2</v>
      </c>
      <c r="H1452" s="2" t="str">
        <f t="shared" si="136"/>
        <v>Hold</v>
      </c>
    </row>
    <row r="1453" spans="1:8" ht="13.5" x14ac:dyDescent="0.25">
      <c r="A1453" s="3">
        <f>TITRES_STAT!B1456</f>
        <v>44127</v>
      </c>
      <c r="B1453" s="17">
        <f>TITRES_STAT!D1456</f>
        <v>2.5354999999999999</v>
      </c>
      <c r="C1453" s="2">
        <f t="shared" si="132"/>
        <v>2.5371476013878809</v>
      </c>
      <c r="D1453" s="2">
        <f t="shared" si="134"/>
        <v>2.5465962578145009</v>
      </c>
      <c r="E1453" s="2">
        <f t="shared" si="133"/>
        <v>-9.4486564266200723E-3</v>
      </c>
      <c r="F1453" s="2">
        <f t="shared" si="137"/>
        <v>-9.5976011290256538E-3</v>
      </c>
      <c r="G1453" s="2">
        <f t="shared" si="135"/>
        <v>1.4894470240558143E-4</v>
      </c>
      <c r="H1453" s="2" t="str">
        <f t="shared" si="136"/>
        <v>Sell</v>
      </c>
    </row>
    <row r="1454" spans="1:8" ht="13.5" x14ac:dyDescent="0.25">
      <c r="A1454" s="3">
        <f>TITRES_STAT!B1457</f>
        <v>44130</v>
      </c>
      <c r="B1454" s="17">
        <f>TITRES_STAT!D1457</f>
        <v>2.6006999999999998</v>
      </c>
      <c r="C1454" s="2">
        <f t="shared" si="132"/>
        <v>2.5368941242512837</v>
      </c>
      <c r="D1454" s="2">
        <f t="shared" si="134"/>
        <v>2.550603942420834</v>
      </c>
      <c r="E1454" s="2">
        <f t="shared" si="133"/>
        <v>-1.3709818169550303E-2</v>
      </c>
      <c r="F1454" s="2">
        <f t="shared" si="137"/>
        <v>-1.0420044537130583E-2</v>
      </c>
      <c r="G1454" s="2">
        <f t="shared" si="135"/>
        <v>-3.2897736324197201E-3</v>
      </c>
      <c r="H1454" s="2" t="str">
        <f t="shared" si="136"/>
        <v>Hold</v>
      </c>
    </row>
    <row r="1455" spans="1:8" ht="13.5" x14ac:dyDescent="0.25">
      <c r="A1455" s="3">
        <f>TITRES_STAT!B1458</f>
        <v>44131</v>
      </c>
      <c r="B1455" s="17">
        <f>TITRES_STAT!D1458</f>
        <v>2.5716999999999999</v>
      </c>
      <c r="C1455" s="2">
        <f t="shared" si="132"/>
        <v>2.5366796435972399</v>
      </c>
      <c r="D1455" s="2">
        <f t="shared" si="134"/>
        <v>2.552166613352624</v>
      </c>
      <c r="E1455" s="2">
        <f t="shared" si="133"/>
        <v>-1.5486969755384106E-2</v>
      </c>
      <c r="F1455" s="2">
        <f t="shared" si="137"/>
        <v>-1.1433429580781288E-2</v>
      </c>
      <c r="G1455" s="2">
        <f t="shared" si="135"/>
        <v>-4.0535401746028179E-3</v>
      </c>
      <c r="H1455" s="2" t="str">
        <f t="shared" si="136"/>
        <v>Hold</v>
      </c>
    </row>
    <row r="1456" spans="1:8" ht="13.5" x14ac:dyDescent="0.25">
      <c r="A1456" s="3">
        <f>TITRES_STAT!B1459</f>
        <v>44132</v>
      </c>
      <c r="B1456" s="17">
        <f>TITRES_STAT!D1459</f>
        <v>2.5861999999999998</v>
      </c>
      <c r="C1456" s="2">
        <f t="shared" si="132"/>
        <v>2.5364981599668952</v>
      </c>
      <c r="D1456" s="2">
        <f t="shared" si="134"/>
        <v>2.5546876049561331</v>
      </c>
      <c r="E1456" s="2">
        <f t="shared" si="133"/>
        <v>-1.8189444989237913E-2</v>
      </c>
      <c r="F1456" s="2">
        <f t="shared" si="137"/>
        <v>-1.2784632662472614E-2</v>
      </c>
      <c r="G1456" s="2">
        <f t="shared" si="135"/>
        <v>-5.404812326765299E-3</v>
      </c>
      <c r="H1456" s="2" t="str">
        <f t="shared" si="136"/>
        <v>Hold</v>
      </c>
    </row>
    <row r="1457" spans="1:8" ht="13.5" x14ac:dyDescent="0.25">
      <c r="A1457" s="3">
        <f>TITRES_STAT!B1460</f>
        <v>44134</v>
      </c>
      <c r="B1457" s="17">
        <f>TITRES_STAT!D1460</f>
        <v>2.5354999999999999</v>
      </c>
      <c r="C1457" s="2">
        <f t="shared" si="132"/>
        <v>2.5341138276642958</v>
      </c>
      <c r="D1457" s="2">
        <f t="shared" si="134"/>
        <v>2.5532663008853085</v>
      </c>
      <c r="E1457" s="2">
        <f t="shared" si="133"/>
        <v>-1.9152473221012656E-2</v>
      </c>
      <c r="F1457" s="2">
        <f t="shared" si="137"/>
        <v>-1.4058200774180624E-2</v>
      </c>
      <c r="G1457" s="2">
        <f t="shared" si="135"/>
        <v>-5.0942724468320318E-3</v>
      </c>
      <c r="H1457" s="2" t="str">
        <f t="shared" si="136"/>
        <v>Hold</v>
      </c>
    </row>
    <row r="1458" spans="1:8" ht="13.5" x14ac:dyDescent="0.25">
      <c r="A1458" s="3">
        <f>TITRES_STAT!B1461</f>
        <v>44137</v>
      </c>
      <c r="B1458" s="17">
        <f>TITRES_STAT!D1461</f>
        <v>2.5354999999999999</v>
      </c>
      <c r="C1458" s="2">
        <f t="shared" si="132"/>
        <v>2.545480931100558</v>
      </c>
      <c r="D1458" s="2">
        <f t="shared" si="134"/>
        <v>2.5519502785975079</v>
      </c>
      <c r="E1458" s="2">
        <f t="shared" si="133"/>
        <v>-6.4693474969499398E-3</v>
      </c>
      <c r="F1458" s="2">
        <f t="shared" si="137"/>
        <v>-1.2540430118734489E-2</v>
      </c>
      <c r="G1458" s="2">
        <f t="shared" si="135"/>
        <v>6.0710826217845494E-3</v>
      </c>
      <c r="H1458" s="2" t="str">
        <f t="shared" si="136"/>
        <v>Sell</v>
      </c>
    </row>
    <row r="1459" spans="1:8" ht="13.5" x14ac:dyDescent="0.25">
      <c r="A1459" s="3">
        <f>TITRES_STAT!B1462</f>
        <v>44138</v>
      </c>
      <c r="B1459" s="17">
        <f>TITRES_STAT!D1462</f>
        <v>2.5716999999999999</v>
      </c>
      <c r="C1459" s="2">
        <f t="shared" si="132"/>
        <v>2.553976172469703</v>
      </c>
      <c r="D1459" s="2">
        <f t="shared" si="134"/>
        <v>2.5534132209236184</v>
      </c>
      <c r="E1459" s="2">
        <f t="shared" si="133"/>
        <v>5.6295154608454467E-4</v>
      </c>
      <c r="F1459" s="2">
        <f t="shared" si="137"/>
        <v>-9.9197537857706845E-3</v>
      </c>
      <c r="G1459" s="2">
        <f t="shared" si="135"/>
        <v>1.0482705331855229E-2</v>
      </c>
      <c r="H1459" s="2" t="str">
        <f t="shared" si="136"/>
        <v>Sell</v>
      </c>
    </row>
    <row r="1460" spans="1:8" ht="13.5" x14ac:dyDescent="0.25">
      <c r="A1460" s="3">
        <f>TITRES_STAT!B1463</f>
        <v>44139</v>
      </c>
      <c r="B1460" s="17">
        <f>TITRES_STAT!D1463</f>
        <v>2.5354999999999999</v>
      </c>
      <c r="C1460" s="2">
        <f t="shared" si="132"/>
        <v>2.5578259920897488</v>
      </c>
      <c r="D1460" s="2">
        <f t="shared" si="134"/>
        <v>2.5520863156700169</v>
      </c>
      <c r="E1460" s="2">
        <f t="shared" si="133"/>
        <v>5.7396764197319428E-3</v>
      </c>
      <c r="F1460" s="2">
        <f t="shared" si="137"/>
        <v>-6.7878677446701601E-3</v>
      </c>
      <c r="G1460" s="2">
        <f t="shared" si="135"/>
        <v>1.2527544164402103E-2</v>
      </c>
      <c r="H1460" s="2" t="str">
        <f t="shared" si="136"/>
        <v>Sell</v>
      </c>
    </row>
    <row r="1461" spans="1:8" ht="13.5" x14ac:dyDescent="0.25">
      <c r="A1461" s="3">
        <f>TITRES_STAT!B1464</f>
        <v>44140</v>
      </c>
      <c r="B1461" s="17">
        <f>TITRES_STAT!D1464</f>
        <v>2.5935000000000001</v>
      </c>
      <c r="C1461" s="2">
        <f t="shared" si="132"/>
        <v>2.5543912240759412</v>
      </c>
      <c r="D1461" s="2">
        <f t="shared" si="134"/>
        <v>2.5551539959907563</v>
      </c>
      <c r="E1461" s="2">
        <f t="shared" si="133"/>
        <v>-7.6277191481510798E-4</v>
      </c>
      <c r="F1461" s="2">
        <f t="shared" si="137"/>
        <v>-5.5828485786991499E-3</v>
      </c>
      <c r="G1461" s="2">
        <f t="shared" si="135"/>
        <v>4.8200766638840419E-3</v>
      </c>
      <c r="H1461" s="2" t="str">
        <f t="shared" si="136"/>
        <v>Sell</v>
      </c>
    </row>
    <row r="1462" spans="1:8" ht="13.5" x14ac:dyDescent="0.25">
      <c r="A1462" s="3">
        <f>TITRES_STAT!B1465</f>
        <v>44141</v>
      </c>
      <c r="B1462" s="17">
        <f>TITRES_STAT!D1465</f>
        <v>2.6080000000000001</v>
      </c>
      <c r="C1462" s="2">
        <f t="shared" si="132"/>
        <v>2.5592848819104117</v>
      </c>
      <c r="D1462" s="2">
        <f t="shared" si="134"/>
        <v>2.5590685148062557</v>
      </c>
      <c r="E1462" s="2">
        <f t="shared" si="133"/>
        <v>2.1636710415595672E-4</v>
      </c>
      <c r="F1462" s="2">
        <f t="shared" si="137"/>
        <v>-4.4230054421281291E-3</v>
      </c>
      <c r="G1462" s="2">
        <f t="shared" si="135"/>
        <v>4.6393725462840858E-3</v>
      </c>
      <c r="H1462" s="2" t="str">
        <f t="shared" si="136"/>
        <v>Sell</v>
      </c>
    </row>
    <row r="1463" spans="1:8" ht="13.5" x14ac:dyDescent="0.25">
      <c r="A1463" s="3">
        <f>TITRES_STAT!B1466</f>
        <v>44144</v>
      </c>
      <c r="B1463" s="17">
        <f>TITRES_STAT!D1466</f>
        <v>2.6006999999999998</v>
      </c>
      <c r="C1463" s="2">
        <f t="shared" si="132"/>
        <v>2.5556256693088097</v>
      </c>
      <c r="D1463" s="2">
        <f t="shared" si="134"/>
        <v>2.5621523285243106</v>
      </c>
      <c r="E1463" s="2">
        <f t="shared" si="133"/>
        <v>-6.5266592155008851E-3</v>
      </c>
      <c r="F1463" s="2">
        <f t="shared" si="137"/>
        <v>-4.8437361968026805E-3</v>
      </c>
      <c r="G1463" s="2">
        <f t="shared" si="135"/>
        <v>-1.6829230186982047E-3</v>
      </c>
      <c r="H1463" s="2" t="str">
        <f t="shared" si="136"/>
        <v>Hold</v>
      </c>
    </row>
    <row r="1464" spans="1:8" ht="13.5" x14ac:dyDescent="0.25">
      <c r="A1464" s="3">
        <f>TITRES_STAT!B1467</f>
        <v>44145</v>
      </c>
      <c r="B1464" s="17">
        <f>TITRES_STAT!D1467</f>
        <v>2.6080000000000001</v>
      </c>
      <c r="C1464" s="2">
        <f t="shared" si="132"/>
        <v>2.5625601817228389</v>
      </c>
      <c r="D1464" s="2">
        <f t="shared" si="134"/>
        <v>2.5655484523373246</v>
      </c>
      <c r="E1464" s="2">
        <f t="shared" si="133"/>
        <v>-2.9882706144856996E-3</v>
      </c>
      <c r="F1464" s="2">
        <f t="shared" si="137"/>
        <v>-4.4726430803392839E-3</v>
      </c>
      <c r="G1464" s="2">
        <f t="shared" si="135"/>
        <v>1.4843724658535843E-3</v>
      </c>
      <c r="H1464" s="2" t="str">
        <f t="shared" si="136"/>
        <v>Sell</v>
      </c>
    </row>
    <row r="1465" spans="1:8" ht="13.5" x14ac:dyDescent="0.25">
      <c r="A1465" s="3">
        <f>TITRES_STAT!B1468</f>
        <v>44146</v>
      </c>
      <c r="B1465" s="17">
        <f>TITRES_STAT!D1468</f>
        <v>2.6514000000000002</v>
      </c>
      <c r="C1465" s="2">
        <f t="shared" si="132"/>
        <v>2.5639663076116328</v>
      </c>
      <c r="D1465" s="2">
        <f t="shared" si="134"/>
        <v>2.5719078262382635</v>
      </c>
      <c r="E1465" s="2">
        <f t="shared" si="133"/>
        <v>-7.9415186266307281E-3</v>
      </c>
      <c r="F1465" s="2">
        <f t="shared" si="137"/>
        <v>-5.1664181895975728E-3</v>
      </c>
      <c r="G1465" s="2">
        <f t="shared" si="135"/>
        <v>-2.7751004370331553E-3</v>
      </c>
      <c r="H1465" s="2" t="str">
        <f t="shared" si="136"/>
        <v>Hold</v>
      </c>
    </row>
    <row r="1466" spans="1:8" ht="13.5" x14ac:dyDescent="0.25">
      <c r="A1466" s="3">
        <f>TITRES_STAT!B1469</f>
        <v>44147</v>
      </c>
      <c r="B1466" s="17">
        <f>TITRES_STAT!D1469</f>
        <v>2.7239</v>
      </c>
      <c r="C1466" s="2">
        <f t="shared" si="132"/>
        <v>2.5673868756713816</v>
      </c>
      <c r="D1466" s="2">
        <f t="shared" si="134"/>
        <v>2.5831665057761697</v>
      </c>
      <c r="E1466" s="2">
        <f t="shared" si="133"/>
        <v>-1.5779630104788112E-2</v>
      </c>
      <c r="F1466" s="2">
        <f t="shared" si="137"/>
        <v>-7.289060572635681E-3</v>
      </c>
      <c r="G1466" s="2">
        <f t="shared" si="135"/>
        <v>-8.4905695321524297E-3</v>
      </c>
      <c r="H1466" s="2" t="str">
        <f t="shared" si="136"/>
        <v>Hold</v>
      </c>
    </row>
    <row r="1467" spans="1:8" ht="13.5" x14ac:dyDescent="0.25">
      <c r="A1467" s="3">
        <f>TITRES_STAT!B1470</f>
        <v>44148</v>
      </c>
      <c r="B1467" s="17">
        <f>TITRES_STAT!D1470</f>
        <v>2.7456</v>
      </c>
      <c r="C1467" s="2">
        <f t="shared" si="132"/>
        <v>2.5624812024911687</v>
      </c>
      <c r="D1467" s="2">
        <f t="shared" si="134"/>
        <v>2.5951986164594163</v>
      </c>
      <c r="E1467" s="2">
        <f t="shared" si="133"/>
        <v>-3.2717413968247566E-2</v>
      </c>
      <c r="F1467" s="2">
        <f t="shared" si="137"/>
        <v>-1.2374731251758059E-2</v>
      </c>
      <c r="G1467" s="2">
        <f t="shared" si="135"/>
        <v>-2.0342682716489507E-2</v>
      </c>
      <c r="H1467" s="2" t="str">
        <f t="shared" si="136"/>
        <v>Hold</v>
      </c>
    </row>
    <row r="1468" spans="1:8" ht="13.5" x14ac:dyDescent="0.25">
      <c r="A1468" s="3">
        <f>TITRES_STAT!B1471</f>
        <v>44151</v>
      </c>
      <c r="B1468" s="17">
        <f>TITRES_STAT!D1471</f>
        <v>2.7963</v>
      </c>
      <c r="C1468" s="2">
        <f t="shared" si="132"/>
        <v>2.558330248261758</v>
      </c>
      <c r="D1468" s="2">
        <f t="shared" si="134"/>
        <v>2.6100950152402</v>
      </c>
      <c r="E1468" s="2">
        <f t="shared" si="133"/>
        <v>-5.1764766978442012E-2</v>
      </c>
      <c r="F1468" s="2">
        <f t="shared" si="137"/>
        <v>-2.0252738397094849E-2</v>
      </c>
      <c r="G1468" s="2">
        <f t="shared" si="135"/>
        <v>-3.1512028581347162E-2</v>
      </c>
      <c r="H1468" s="2" t="str">
        <f t="shared" si="136"/>
        <v>Hold</v>
      </c>
    </row>
    <row r="1469" spans="1:8" ht="13.5" x14ac:dyDescent="0.25">
      <c r="A1469" s="3">
        <f>TITRES_STAT!B1472</f>
        <v>44152</v>
      </c>
      <c r="B1469" s="17">
        <f>TITRES_STAT!D1472</f>
        <v>2.8759999999999999</v>
      </c>
      <c r="C1469" s="2">
        <f t="shared" si="132"/>
        <v>2.5603871331445642</v>
      </c>
      <c r="D1469" s="2">
        <f t="shared" si="134"/>
        <v>2.6297916807779629</v>
      </c>
      <c r="E1469" s="2">
        <f t="shared" si="133"/>
        <v>-6.940454763339865E-2</v>
      </c>
      <c r="F1469" s="2">
        <f t="shared" si="137"/>
        <v>-3.008310024435561E-2</v>
      </c>
      <c r="G1469" s="2">
        <f t="shared" si="135"/>
        <v>-3.9321447389043043E-2</v>
      </c>
      <c r="H1469" s="2" t="str">
        <f t="shared" si="136"/>
        <v>Hold</v>
      </c>
    </row>
    <row r="1470" spans="1:8" ht="13.5" x14ac:dyDescent="0.25">
      <c r="A1470" s="3">
        <f>TITRES_STAT!B1473</f>
        <v>44153</v>
      </c>
      <c r="B1470" s="17">
        <f>TITRES_STAT!D1473</f>
        <v>2.9990999999999999</v>
      </c>
      <c r="C1470" s="2">
        <f t="shared" si="132"/>
        <v>2.5565583434300159</v>
      </c>
      <c r="D1470" s="2">
        <f t="shared" si="134"/>
        <v>2.6571478525721881</v>
      </c>
      <c r="E1470" s="2">
        <f t="shared" si="133"/>
        <v>-0.10058950914217224</v>
      </c>
      <c r="F1470" s="2">
        <f t="shared" si="137"/>
        <v>-4.4184382023918944E-2</v>
      </c>
      <c r="G1470" s="2">
        <f t="shared" si="135"/>
        <v>-5.6405127118253295E-2</v>
      </c>
      <c r="H1470" s="2" t="str">
        <f t="shared" si="136"/>
        <v>Hold</v>
      </c>
    </row>
    <row r="1471" spans="1:8" ht="13.5" x14ac:dyDescent="0.25">
      <c r="A1471" s="3">
        <f>TITRES_STAT!B1474</f>
        <v>44154</v>
      </c>
      <c r="B1471" s="17">
        <f>TITRES_STAT!D1474</f>
        <v>3.1151</v>
      </c>
      <c r="C1471" s="2">
        <f t="shared" si="132"/>
        <v>2.5622416752100134</v>
      </c>
      <c r="D1471" s="2">
        <f t="shared" si="134"/>
        <v>2.6910702338631372</v>
      </c>
      <c r="E1471" s="2">
        <f t="shared" si="133"/>
        <v>-0.1288285586531237</v>
      </c>
      <c r="F1471" s="2">
        <f t="shared" si="137"/>
        <v>-6.1113217349759899E-2</v>
      </c>
      <c r="G1471" s="2">
        <f t="shared" si="135"/>
        <v>-6.7715341303363805E-2</v>
      </c>
      <c r="H1471" s="2" t="str">
        <f t="shared" si="136"/>
        <v>Hold</v>
      </c>
    </row>
    <row r="1472" spans="1:8" ht="13.5" x14ac:dyDescent="0.25">
      <c r="A1472" s="3">
        <f>TITRES_STAT!B1475</f>
        <v>44155</v>
      </c>
      <c r="B1472" s="17">
        <f>TITRES_STAT!D1475</f>
        <v>3.1513</v>
      </c>
      <c r="C1472" s="2">
        <f t="shared" si="132"/>
        <v>2.5692814174853962</v>
      </c>
      <c r="D1472" s="2">
        <f t="shared" si="134"/>
        <v>2.7251613276510529</v>
      </c>
      <c r="E1472" s="2">
        <f t="shared" si="133"/>
        <v>-0.15587991016565672</v>
      </c>
      <c r="F1472" s="2">
        <f t="shared" si="137"/>
        <v>-8.0066555912939263E-2</v>
      </c>
      <c r="G1472" s="2">
        <f t="shared" si="135"/>
        <v>-7.5813354252717458E-2</v>
      </c>
      <c r="H1472" s="2" t="str">
        <f t="shared" si="136"/>
        <v>Hold</v>
      </c>
    </row>
    <row r="1473" spans="1:8" ht="13.5" x14ac:dyDescent="0.25">
      <c r="A1473" s="3">
        <f>TITRES_STAT!B1476</f>
        <v>44158</v>
      </c>
      <c r="B1473" s="17">
        <f>TITRES_STAT!D1476</f>
        <v>3.1295000000000002</v>
      </c>
      <c r="C1473" s="2">
        <f t="shared" si="132"/>
        <v>2.5741150455645658</v>
      </c>
      <c r="D1473" s="2">
        <f t="shared" si="134"/>
        <v>2.7551123404176416</v>
      </c>
      <c r="E1473" s="2">
        <f t="shared" si="133"/>
        <v>-0.18099729485307581</v>
      </c>
      <c r="F1473" s="2">
        <f t="shared" si="137"/>
        <v>-0.10025270370096658</v>
      </c>
      <c r="G1473" s="2">
        <f t="shared" si="135"/>
        <v>-8.0744591152109232E-2</v>
      </c>
      <c r="H1473" s="2" t="str">
        <f t="shared" si="136"/>
        <v>Hold</v>
      </c>
    </row>
    <row r="1474" spans="1:8" ht="13.5" x14ac:dyDescent="0.25">
      <c r="A1474" s="3">
        <f>TITRES_STAT!B1477</f>
        <v>44159</v>
      </c>
      <c r="B1474" s="17">
        <f>TITRES_STAT!D1477</f>
        <v>3.1078000000000001</v>
      </c>
      <c r="C1474" s="2">
        <f t="shared" si="132"/>
        <v>2.5793281154777095</v>
      </c>
      <c r="D1474" s="2">
        <f t="shared" si="134"/>
        <v>2.7812373522385569</v>
      </c>
      <c r="E1474" s="2">
        <f t="shared" si="133"/>
        <v>-0.20190923676084749</v>
      </c>
      <c r="F1474" s="2">
        <f t="shared" si="137"/>
        <v>-0.12058401031294276</v>
      </c>
      <c r="G1474" s="2">
        <f t="shared" si="135"/>
        <v>-8.1325226447904728E-2</v>
      </c>
      <c r="H1474" s="2" t="str">
        <f t="shared" si="136"/>
        <v>Hold</v>
      </c>
    </row>
    <row r="1475" spans="1:8" ht="13.5" x14ac:dyDescent="0.25">
      <c r="A1475" s="3">
        <f>TITRES_STAT!B1478</f>
        <v>44160</v>
      </c>
      <c r="B1475" s="17">
        <f>TITRES_STAT!D1478</f>
        <v>3.1802999999999999</v>
      </c>
      <c r="C1475" s="2">
        <f t="shared" si="132"/>
        <v>2.5904160977119082</v>
      </c>
      <c r="D1475" s="2">
        <f t="shared" si="134"/>
        <v>2.8107975483690342</v>
      </c>
      <c r="E1475" s="2">
        <f t="shared" si="133"/>
        <v>-0.220381450657126</v>
      </c>
      <c r="F1475" s="2">
        <f t="shared" si="137"/>
        <v>-0.1405434983817794</v>
      </c>
      <c r="G1475" s="2">
        <f t="shared" si="135"/>
        <v>-7.9837952275346596E-2</v>
      </c>
      <c r="H1475" s="2" t="str">
        <f t="shared" si="136"/>
        <v>Hold</v>
      </c>
    </row>
    <row r="1476" spans="1:8" ht="13.5" x14ac:dyDescent="0.25">
      <c r="A1476" s="3">
        <f>TITRES_STAT!B1479</f>
        <v>44161</v>
      </c>
      <c r="B1476" s="17">
        <f>TITRES_STAT!D1479</f>
        <v>3.1875</v>
      </c>
      <c r="C1476" s="2">
        <f t="shared" si="132"/>
        <v>2.6109520826793071</v>
      </c>
      <c r="D1476" s="2">
        <f t="shared" si="134"/>
        <v>2.8387014336750318</v>
      </c>
      <c r="E1476" s="2">
        <f t="shared" si="133"/>
        <v>-0.22774935099572469</v>
      </c>
      <c r="F1476" s="2">
        <f t="shared" si="137"/>
        <v>-0.15798466890456847</v>
      </c>
      <c r="G1476" s="2">
        <f t="shared" si="135"/>
        <v>-6.9764682091156216E-2</v>
      </c>
      <c r="H1476" s="2" t="str">
        <f t="shared" si="136"/>
        <v>Hold</v>
      </c>
    </row>
    <row r="1477" spans="1:8" ht="13.5" x14ac:dyDescent="0.25">
      <c r="A1477" s="3">
        <f>TITRES_STAT!B1480</f>
        <v>44162</v>
      </c>
      <c r="B1477" s="17">
        <f>TITRES_STAT!D1480</f>
        <v>3.1875</v>
      </c>
      <c r="C1477" s="2">
        <f t="shared" si="132"/>
        <v>2.6316671468824908</v>
      </c>
      <c r="D1477" s="2">
        <f t="shared" si="134"/>
        <v>2.8645383645139182</v>
      </c>
      <c r="E1477" s="2">
        <f t="shared" si="133"/>
        <v>-0.23287121763142737</v>
      </c>
      <c r="F1477" s="2">
        <f t="shared" si="137"/>
        <v>-0.17296197864994026</v>
      </c>
      <c r="G1477" s="2">
        <f t="shared" si="135"/>
        <v>-5.9909238981487117E-2</v>
      </c>
      <c r="H1477" s="2" t="str">
        <f t="shared" si="136"/>
        <v>Hold</v>
      </c>
    </row>
    <row r="1478" spans="1:8" ht="13.5" x14ac:dyDescent="0.25">
      <c r="A1478" s="3">
        <f>TITRES_STAT!B1481</f>
        <v>44165</v>
      </c>
      <c r="B1478" s="17">
        <f>TITRES_STAT!D1481</f>
        <v>3.1875</v>
      </c>
      <c r="C1478" s="2">
        <f t="shared" si="132"/>
        <v>2.6569952781313386</v>
      </c>
      <c r="D1478" s="2">
        <f t="shared" si="134"/>
        <v>2.8884614486239983</v>
      </c>
      <c r="E1478" s="2">
        <f t="shared" si="133"/>
        <v>-0.23146617049265972</v>
      </c>
      <c r="F1478" s="2">
        <f t="shared" si="137"/>
        <v>-0.18466281701848417</v>
      </c>
      <c r="G1478" s="2">
        <f t="shared" si="135"/>
        <v>-4.6803353474175552E-2</v>
      </c>
      <c r="H1478" s="2" t="str">
        <f t="shared" si="136"/>
        <v>Hold</v>
      </c>
    </row>
    <row r="1479" spans="1:8" ht="13.5" x14ac:dyDescent="0.25">
      <c r="A1479" s="3">
        <f>TITRES_STAT!B1482</f>
        <v>44166</v>
      </c>
      <c r="B1479" s="17">
        <f>TITRES_STAT!D1482</f>
        <v>3.2164999999999999</v>
      </c>
      <c r="C1479" s="2">
        <f t="shared" si="132"/>
        <v>2.690688312264979</v>
      </c>
      <c r="D1479" s="2">
        <f t="shared" si="134"/>
        <v>2.912760600577776</v>
      </c>
      <c r="E1479" s="2">
        <f t="shared" si="133"/>
        <v>-0.22207228831279702</v>
      </c>
      <c r="F1479" s="2">
        <f t="shared" si="137"/>
        <v>-0.19214471127734675</v>
      </c>
      <c r="G1479" s="2">
        <f t="shared" si="135"/>
        <v>-2.9927577035450265E-2</v>
      </c>
      <c r="H1479" s="2" t="str">
        <f t="shared" si="136"/>
        <v>Hold</v>
      </c>
    </row>
    <row r="1480" spans="1:8" ht="13.5" x14ac:dyDescent="0.25">
      <c r="A1480" s="3">
        <f>TITRES_STAT!B1483</f>
        <v>44167</v>
      </c>
      <c r="B1480" s="17">
        <f>TITRES_STAT!D1483</f>
        <v>3.2237</v>
      </c>
      <c r="C1480" s="2">
        <f t="shared" si="132"/>
        <v>2.7381362642242131</v>
      </c>
      <c r="D1480" s="2">
        <f t="shared" si="134"/>
        <v>2.9357931486831257</v>
      </c>
      <c r="E1480" s="2">
        <f t="shared" si="133"/>
        <v>-0.19765688445891261</v>
      </c>
      <c r="F1480" s="2">
        <f t="shared" si="137"/>
        <v>-0.19324714591365993</v>
      </c>
      <c r="G1480" s="2">
        <f t="shared" si="135"/>
        <v>-4.4097385452526727E-3</v>
      </c>
      <c r="H1480" s="2" t="str">
        <f t="shared" si="136"/>
        <v>Hold</v>
      </c>
    </row>
    <row r="1481" spans="1:8" ht="13.5" x14ac:dyDescent="0.25">
      <c r="A1481" s="3">
        <f>TITRES_STAT!B1484</f>
        <v>44168</v>
      </c>
      <c r="B1481" s="17">
        <f>TITRES_STAT!D1484</f>
        <v>3.2237</v>
      </c>
      <c r="C1481" s="2">
        <f t="shared" si="132"/>
        <v>2.7961306851127956</v>
      </c>
      <c r="D1481" s="2">
        <f t="shared" si="134"/>
        <v>2.9571195821140051</v>
      </c>
      <c r="E1481" s="2">
        <f t="shared" si="133"/>
        <v>-0.16098889700120944</v>
      </c>
      <c r="F1481" s="2">
        <f t="shared" si="137"/>
        <v>-0.18679549613116986</v>
      </c>
      <c r="G1481" s="2">
        <f t="shared" si="135"/>
        <v>2.5806599129960417E-2</v>
      </c>
      <c r="H1481" s="2" t="str">
        <f t="shared" si="136"/>
        <v>Sell</v>
      </c>
    </row>
    <row r="1482" spans="1:8" ht="13.5" x14ac:dyDescent="0.25">
      <c r="A1482" s="3">
        <f>TITRES_STAT!B1485</f>
        <v>44169</v>
      </c>
      <c r="B1482" s="17">
        <f>TITRES_STAT!D1485</f>
        <v>3.2454999999999998</v>
      </c>
      <c r="C1482" s="2">
        <f t="shared" si="132"/>
        <v>2.8507721181723653</v>
      </c>
      <c r="D1482" s="2">
        <f t="shared" si="134"/>
        <v>2.9784810945500046</v>
      </c>
      <c r="E1482" s="2">
        <f t="shared" si="133"/>
        <v>-0.12770897637763934</v>
      </c>
      <c r="F1482" s="2">
        <f t="shared" si="137"/>
        <v>-0.17497819218046379</v>
      </c>
      <c r="G1482" s="2">
        <f t="shared" si="135"/>
        <v>4.7269215802824449E-2</v>
      </c>
      <c r="H1482" s="2" t="str">
        <f t="shared" si="136"/>
        <v>Sell</v>
      </c>
    </row>
    <row r="1483" spans="1:8" ht="13.5" x14ac:dyDescent="0.25">
      <c r="A1483" s="3">
        <f>TITRES_STAT!B1486</f>
        <v>44172</v>
      </c>
      <c r="B1483" s="17">
        <f>TITRES_STAT!D1486</f>
        <v>3.2092000000000001</v>
      </c>
      <c r="C1483" s="2">
        <f t="shared" si="132"/>
        <v>2.8936533307612322</v>
      </c>
      <c r="D1483" s="2">
        <f t="shared" si="134"/>
        <v>2.9955713838425968</v>
      </c>
      <c r="E1483" s="2">
        <f t="shared" si="133"/>
        <v>-0.10191805308136459</v>
      </c>
      <c r="F1483" s="2">
        <f t="shared" si="137"/>
        <v>-0.16036616436064396</v>
      </c>
      <c r="G1483" s="2">
        <f t="shared" si="135"/>
        <v>5.8448111279279374E-2</v>
      </c>
      <c r="H1483" s="2" t="str">
        <f t="shared" si="136"/>
        <v>Sell</v>
      </c>
    </row>
    <row r="1484" spans="1:8" ht="13.5" x14ac:dyDescent="0.25">
      <c r="A1484" s="3">
        <f>TITRES_STAT!B1487</f>
        <v>44173</v>
      </c>
      <c r="B1484" s="17">
        <f>TITRES_STAT!D1487</f>
        <v>3.2599</v>
      </c>
      <c r="C1484" s="2">
        <f t="shared" si="132"/>
        <v>2.9265989721825809</v>
      </c>
      <c r="D1484" s="2">
        <f t="shared" si="134"/>
        <v>3.0151512813357377</v>
      </c>
      <c r="E1484" s="2">
        <f t="shared" si="133"/>
        <v>-8.8552309153156816E-2</v>
      </c>
      <c r="F1484" s="2">
        <f t="shared" si="137"/>
        <v>-0.14600339331914652</v>
      </c>
      <c r="G1484" s="2">
        <f t="shared" si="135"/>
        <v>5.7451084165989708E-2</v>
      </c>
      <c r="H1484" s="2" t="str">
        <f t="shared" si="136"/>
        <v>Sell</v>
      </c>
    </row>
    <row r="1485" spans="1:8" ht="13.5" x14ac:dyDescent="0.25">
      <c r="A1485" s="3">
        <f>TITRES_STAT!B1488</f>
        <v>44174</v>
      </c>
      <c r="B1485" s="17">
        <f>TITRES_STAT!D1488</f>
        <v>3.2454999999999998</v>
      </c>
      <c r="C1485" s="2">
        <f t="shared" si="132"/>
        <v>2.9656298995391071</v>
      </c>
      <c r="D1485" s="2">
        <f t="shared" si="134"/>
        <v>3.0322141493849419</v>
      </c>
      <c r="E1485" s="2">
        <f t="shared" si="133"/>
        <v>-6.6584249845834886E-2</v>
      </c>
      <c r="F1485" s="2">
        <f t="shared" si="137"/>
        <v>-0.13011956462448421</v>
      </c>
      <c r="G1485" s="2">
        <f t="shared" si="135"/>
        <v>6.3535314778649321E-2</v>
      </c>
      <c r="H1485" s="2" t="str">
        <f t="shared" si="136"/>
        <v>Sell</v>
      </c>
    </row>
    <row r="1486" spans="1:8" ht="13.5" x14ac:dyDescent="0.25">
      <c r="A1486" s="3">
        <f>TITRES_STAT!B1489</f>
        <v>44175</v>
      </c>
      <c r="B1486" s="17">
        <f>TITRES_STAT!D1489</f>
        <v>3.1875</v>
      </c>
      <c r="C1486" s="2">
        <f t="shared" si="132"/>
        <v>2.9997637611484751</v>
      </c>
      <c r="D1486" s="2">
        <f t="shared" si="134"/>
        <v>3.0437168049860572</v>
      </c>
      <c r="E1486" s="2">
        <f t="shared" si="133"/>
        <v>-4.395304383758214E-2</v>
      </c>
      <c r="F1486" s="2">
        <f t="shared" si="137"/>
        <v>-0.1128862604671038</v>
      </c>
      <c r="G1486" s="2">
        <f t="shared" si="135"/>
        <v>6.8933216629521663E-2</v>
      </c>
      <c r="H1486" s="2" t="str">
        <f t="shared" si="136"/>
        <v>Sell</v>
      </c>
    </row>
    <row r="1487" spans="1:8" ht="13.5" x14ac:dyDescent="0.25">
      <c r="A1487" s="3">
        <f>TITRES_STAT!B1490</f>
        <v>44176</v>
      </c>
      <c r="B1487" s="17">
        <f>TITRES_STAT!D1490</f>
        <v>3.1875</v>
      </c>
      <c r="C1487" s="2">
        <f t="shared" ref="C1487:C1550" si="138">$C$4*B1477+C1486*(1-$C$4)</f>
        <v>3.0286462594333252</v>
      </c>
      <c r="D1487" s="2">
        <f t="shared" si="134"/>
        <v>3.0543674120241273</v>
      </c>
      <c r="E1487" s="2">
        <f t="shared" si="133"/>
        <v>-2.5721152590802099E-2</v>
      </c>
      <c r="F1487" s="2">
        <f t="shared" si="137"/>
        <v>-9.545323889184347E-2</v>
      </c>
      <c r="G1487" s="2">
        <f t="shared" si="135"/>
        <v>6.9732086301041371E-2</v>
      </c>
      <c r="H1487" s="2" t="str">
        <f t="shared" si="136"/>
        <v>Sell</v>
      </c>
    </row>
    <row r="1488" spans="1:8" ht="13.5" x14ac:dyDescent="0.25">
      <c r="A1488" s="3">
        <f>TITRES_STAT!B1491</f>
        <v>44179</v>
      </c>
      <c r="B1488" s="17">
        <f>TITRES_STAT!D1491</f>
        <v>3.1368</v>
      </c>
      <c r="C1488" s="2">
        <f t="shared" si="138"/>
        <v>3.0530852964435828</v>
      </c>
      <c r="D1488" s="2">
        <f t="shared" si="134"/>
        <v>3.0604735296519698</v>
      </c>
      <c r="E1488" s="2">
        <f t="shared" si="133"/>
        <v>-7.3882332083869962E-3</v>
      </c>
      <c r="F1488" s="2">
        <f t="shared" si="137"/>
        <v>-7.7840237755152183E-2</v>
      </c>
      <c r="G1488" s="2">
        <f t="shared" si="135"/>
        <v>7.0452004546765187E-2</v>
      </c>
      <c r="H1488" s="2" t="str">
        <f t="shared" si="136"/>
        <v>Sell</v>
      </c>
    </row>
    <row r="1489" spans="1:8" ht="13.5" x14ac:dyDescent="0.25">
      <c r="A1489" s="3">
        <f>TITRES_STAT!B1492</f>
        <v>44180</v>
      </c>
      <c r="B1489" s="17">
        <f>TITRES_STAT!D1492</f>
        <v>3.1802999999999999</v>
      </c>
      <c r="C1489" s="2">
        <f t="shared" si="138"/>
        <v>3.078226020067647</v>
      </c>
      <c r="D1489" s="2">
        <f t="shared" si="134"/>
        <v>3.0693495644925646</v>
      </c>
      <c r="E1489" s="2">
        <f t="shared" si="133"/>
        <v>8.8764555750824314E-3</v>
      </c>
      <c r="F1489" s="2">
        <f t="shared" si="137"/>
        <v>-6.0496899089105265E-2</v>
      </c>
      <c r="G1489" s="2">
        <f t="shared" si="135"/>
        <v>6.9373354664187703E-2</v>
      </c>
      <c r="H1489" s="2" t="str">
        <f t="shared" si="136"/>
        <v>Sell</v>
      </c>
    </row>
    <row r="1490" spans="1:8" ht="13.5" x14ac:dyDescent="0.25">
      <c r="A1490" s="3">
        <f>TITRES_STAT!B1493</f>
        <v>44181</v>
      </c>
      <c r="B1490" s="17">
        <f>TITRES_STAT!D1493</f>
        <v>3.1802999999999999</v>
      </c>
      <c r="C1490" s="2">
        <f t="shared" si="138"/>
        <v>3.1006066323649319</v>
      </c>
      <c r="D1490" s="2">
        <f t="shared" si="134"/>
        <v>3.0775681152708931</v>
      </c>
      <c r="E1490" s="2">
        <f t="shared" si="133"/>
        <v>2.3038517094038813E-2</v>
      </c>
      <c r="F1490" s="2">
        <f t="shared" si="137"/>
        <v>-4.3789815852476453E-2</v>
      </c>
      <c r="G1490" s="2">
        <f t="shared" si="135"/>
        <v>6.6828332946515273E-2</v>
      </c>
      <c r="H1490" s="2" t="str">
        <f t="shared" si="136"/>
        <v>Sell</v>
      </c>
    </row>
    <row r="1491" spans="1:8" ht="13.5" x14ac:dyDescent="0.25">
      <c r="A1491" s="3">
        <f>TITRES_STAT!B1494</f>
        <v>44182</v>
      </c>
      <c r="B1491" s="17">
        <f>TITRES_STAT!D1494</f>
        <v>3.1006</v>
      </c>
      <c r="C1491" s="2">
        <f t="shared" si="138"/>
        <v>3.1195440735395579</v>
      </c>
      <c r="D1491" s="2">
        <f t="shared" si="134"/>
        <v>3.0792741808063826</v>
      </c>
      <c r="E1491" s="2">
        <f t="shared" si="133"/>
        <v>4.0269892733175272E-2</v>
      </c>
      <c r="F1491" s="2">
        <f t="shared" si="137"/>
        <v>-2.6977874135346108E-2</v>
      </c>
      <c r="G1491" s="2">
        <f t="shared" si="135"/>
        <v>6.724776686852138E-2</v>
      </c>
      <c r="H1491" s="2" t="str">
        <f t="shared" si="136"/>
        <v>Sell</v>
      </c>
    </row>
    <row r="1492" spans="1:8" ht="13.5" x14ac:dyDescent="0.25">
      <c r="A1492" s="3">
        <f>TITRES_STAT!B1495</f>
        <v>44183</v>
      </c>
      <c r="B1492" s="17">
        <f>TITRES_STAT!D1495</f>
        <v>3.0861000000000001</v>
      </c>
      <c r="C1492" s="2">
        <f t="shared" si="138"/>
        <v>3.138921908379626</v>
      </c>
      <c r="D1492" s="2">
        <f t="shared" si="134"/>
        <v>3.079779797042947</v>
      </c>
      <c r="E1492" s="2">
        <f t="shared" si="133"/>
        <v>5.9142111336679015E-2</v>
      </c>
      <c r="F1492" s="2">
        <f t="shared" si="137"/>
        <v>-9.7538770409410849E-3</v>
      </c>
      <c r="G1492" s="2">
        <f t="shared" si="135"/>
        <v>6.8895988377620093E-2</v>
      </c>
      <c r="H1492" s="2" t="str">
        <f t="shared" si="136"/>
        <v>Sell</v>
      </c>
    </row>
    <row r="1493" spans="1:8" ht="13.5" x14ac:dyDescent="0.25">
      <c r="A1493" s="3">
        <f>TITRES_STAT!B1496</f>
        <v>44186</v>
      </c>
      <c r="B1493" s="17">
        <f>TITRES_STAT!D1496</f>
        <v>3.0642999999999998</v>
      </c>
      <c r="C1493" s="2">
        <f t="shared" si="138"/>
        <v>3.1497339224750682</v>
      </c>
      <c r="D1493" s="2">
        <f t="shared" si="134"/>
        <v>3.0786331454101359</v>
      </c>
      <c r="E1493" s="2">
        <f t="shared" si="133"/>
        <v>7.1100777064932341E-2</v>
      </c>
      <c r="F1493" s="2">
        <f t="shared" si="137"/>
        <v>6.4170537802336015E-3</v>
      </c>
      <c r="G1493" s="2">
        <f t="shared" si="135"/>
        <v>6.4683723284698735E-2</v>
      </c>
      <c r="H1493" s="2" t="str">
        <f t="shared" si="136"/>
        <v>Sell</v>
      </c>
    </row>
    <row r="1494" spans="1:8" ht="13.5" x14ac:dyDescent="0.25">
      <c r="A1494" s="3">
        <f>TITRES_STAT!B1497</f>
        <v>44187</v>
      </c>
      <c r="B1494" s="17">
        <f>TITRES_STAT!D1497</f>
        <v>3.0571000000000002</v>
      </c>
      <c r="C1494" s="2">
        <f t="shared" si="138"/>
        <v>3.166682549786596</v>
      </c>
      <c r="D1494" s="2">
        <f t="shared" si="134"/>
        <v>3.0770380976019776</v>
      </c>
      <c r="E1494" s="2">
        <f t="shared" si="133"/>
        <v>8.9644452184618473E-2</v>
      </c>
      <c r="F1494" s="2">
        <f t="shared" si="137"/>
        <v>2.3062533461110576E-2</v>
      </c>
      <c r="G1494" s="2">
        <f t="shared" si="135"/>
        <v>6.6581918723507896E-2</v>
      </c>
      <c r="H1494" s="2" t="str">
        <f t="shared" si="136"/>
        <v>Sell</v>
      </c>
    </row>
    <row r="1495" spans="1:8" ht="13.5" x14ac:dyDescent="0.25">
      <c r="A1495" s="3">
        <f>TITRES_STAT!B1498</f>
        <v>44188</v>
      </c>
      <c r="B1495" s="17">
        <f>TITRES_STAT!D1498</f>
        <v>3.0571000000000002</v>
      </c>
      <c r="C1495" s="2">
        <f t="shared" si="138"/>
        <v>3.1788083113578889</v>
      </c>
      <c r="D1495" s="2">
        <f t="shared" si="134"/>
        <v>3.0755612014833122</v>
      </c>
      <c r="E1495" s="2">
        <f t="shared" si="133"/>
        <v>0.10324710987457664</v>
      </c>
      <c r="F1495" s="2">
        <f t="shared" si="137"/>
        <v>3.9099448743803791E-2</v>
      </c>
      <c r="G1495" s="2">
        <f t="shared" si="135"/>
        <v>6.4147661130772846E-2</v>
      </c>
      <c r="H1495" s="2" t="str">
        <f t="shared" si="136"/>
        <v>Sell</v>
      </c>
    </row>
    <row r="1496" spans="1:8" ht="13.5" x14ac:dyDescent="0.25">
      <c r="A1496" s="3">
        <f>TITRES_STAT!B1499</f>
        <v>44189</v>
      </c>
      <c r="B1496" s="17">
        <f>TITRES_STAT!D1499</f>
        <v>3.0354000000000001</v>
      </c>
      <c r="C1496" s="2">
        <f t="shared" si="138"/>
        <v>3.180145494225906</v>
      </c>
      <c r="D1496" s="2">
        <f t="shared" si="134"/>
        <v>3.0725862976697336</v>
      </c>
      <c r="E1496" s="2">
        <f t="shared" si="133"/>
        <v>0.10755919655617241</v>
      </c>
      <c r="F1496" s="2">
        <f t="shared" si="137"/>
        <v>5.2791398306277521E-2</v>
      </c>
      <c r="G1496" s="2">
        <f t="shared" si="135"/>
        <v>5.4767798249894889E-2</v>
      </c>
      <c r="H1496" s="2" t="str">
        <f t="shared" si="136"/>
        <v>Sell</v>
      </c>
    </row>
    <row r="1497" spans="1:8" ht="13.5" x14ac:dyDescent="0.25">
      <c r="A1497" s="3">
        <f>TITRES_STAT!B1500</f>
        <v>44190</v>
      </c>
      <c r="B1497" s="17">
        <f>TITRES_STAT!D1500</f>
        <v>3.0354000000000001</v>
      </c>
      <c r="C1497" s="2">
        <f t="shared" si="138"/>
        <v>3.1812769566526895</v>
      </c>
      <c r="D1497" s="2">
        <f t="shared" si="134"/>
        <v>3.0698317571016052</v>
      </c>
      <c r="E1497" s="2">
        <f t="shared" si="133"/>
        <v>0.11144519955108434</v>
      </c>
      <c r="F1497" s="2">
        <f t="shared" si="137"/>
        <v>6.4522158555238893E-2</v>
      </c>
      <c r="G1497" s="2">
        <f t="shared" si="135"/>
        <v>4.6923040995845447E-2</v>
      </c>
      <c r="H1497" s="2" t="str">
        <f t="shared" si="136"/>
        <v>Sell</v>
      </c>
    </row>
    <row r="1498" spans="1:8" ht="13.5" x14ac:dyDescent="0.25">
      <c r="A1498" s="3">
        <f>TITRES_STAT!B1501</f>
        <v>44193</v>
      </c>
      <c r="B1498" s="17">
        <f>TITRES_STAT!D1501</f>
        <v>3.0354000000000001</v>
      </c>
      <c r="C1498" s="2">
        <f t="shared" si="138"/>
        <v>3.1744343479368911</v>
      </c>
      <c r="D1498" s="2">
        <f t="shared" si="134"/>
        <v>3.0672812565755603</v>
      </c>
      <c r="E1498" s="2">
        <f t="shared" si="133"/>
        <v>0.10715309136133078</v>
      </c>
      <c r="F1498" s="2">
        <f t="shared" si="137"/>
        <v>7.3048345116457275E-2</v>
      </c>
      <c r="G1498" s="2">
        <f t="shared" si="135"/>
        <v>3.4104746244873502E-2</v>
      </c>
      <c r="H1498" s="2" t="str">
        <f t="shared" si="136"/>
        <v>Sell</v>
      </c>
    </row>
    <row r="1499" spans="1:8" ht="13.5" x14ac:dyDescent="0.25">
      <c r="A1499" s="3">
        <f>TITRES_STAT!B1502</f>
        <v>44194</v>
      </c>
      <c r="B1499" s="17">
        <f>TITRES_STAT!D1502</f>
        <v>2.9483999999999999</v>
      </c>
      <c r="C1499" s="2">
        <f t="shared" si="138"/>
        <v>3.1753367559466001</v>
      </c>
      <c r="D1499" s="2">
        <f t="shared" si="134"/>
        <v>3.0584752375699633</v>
      </c>
      <c r="E1499" s="2">
        <f t="shared" si="133"/>
        <v>0.11686151837663683</v>
      </c>
      <c r="F1499" s="2">
        <f t="shared" si="137"/>
        <v>8.1810979768493192E-2</v>
      </c>
      <c r="G1499" s="2">
        <f t="shared" si="135"/>
        <v>3.5050538608143639E-2</v>
      </c>
      <c r="H1499" s="2" t="str">
        <f t="shared" si="136"/>
        <v>Sell</v>
      </c>
    </row>
    <row r="1500" spans="1:8" ht="13.5" x14ac:dyDescent="0.25">
      <c r="A1500" s="3">
        <f>TITRES_STAT!B1503</f>
        <v>44195</v>
      </c>
      <c r="B1500" s="17">
        <f>TITRES_STAT!D1503</f>
        <v>3.0064000000000002</v>
      </c>
      <c r="C1500" s="2">
        <f t="shared" si="138"/>
        <v>3.1761003319548156</v>
      </c>
      <c r="D1500" s="2">
        <f t="shared" si="134"/>
        <v>3.0546178125647812</v>
      </c>
      <c r="E1500" s="2">
        <f t="shared" ref="E1500:E1563" si="139">C1500-D1500</f>
        <v>0.1214825193900344</v>
      </c>
      <c r="F1500" s="2">
        <f t="shared" si="137"/>
        <v>8.9745287692801448E-2</v>
      </c>
      <c r="G1500" s="2">
        <f t="shared" si="135"/>
        <v>3.1737231697232957E-2</v>
      </c>
      <c r="H1500" s="2" t="str">
        <f t="shared" si="136"/>
        <v>Sell</v>
      </c>
    </row>
    <row r="1501" spans="1:8" ht="13.5" x14ac:dyDescent="0.25">
      <c r="A1501" s="3">
        <f>TITRES_STAT!B1504</f>
        <v>44196</v>
      </c>
      <c r="B1501" s="17">
        <f>TITRES_STAT!D1504</f>
        <v>3.0064000000000002</v>
      </c>
      <c r="C1501" s="2">
        <f t="shared" si="138"/>
        <v>3.1644848962694594</v>
      </c>
      <c r="D1501" s="2">
        <f t="shared" ref="D1501:D1564" si="140">$D$4*B1501+(1-$D$4)*D1500</f>
        <v>3.0510461227451677</v>
      </c>
      <c r="E1501" s="2">
        <f t="shared" si="139"/>
        <v>0.11343877352429166</v>
      </c>
      <c r="F1501" s="2">
        <f t="shared" si="137"/>
        <v>9.4483984859099493E-2</v>
      </c>
      <c r="G1501" s="2">
        <f t="shared" si="135"/>
        <v>1.8954788665192165E-2</v>
      </c>
      <c r="H1501" s="2" t="str">
        <f t="shared" si="136"/>
        <v>Sell</v>
      </c>
    </row>
    <row r="1502" spans="1:8" ht="13.5" x14ac:dyDescent="0.25">
      <c r="A1502" s="3">
        <f>TITRES_STAT!B1505</f>
        <v>44200</v>
      </c>
      <c r="B1502" s="17">
        <f>TITRES_STAT!D1505</f>
        <v>2.8976999999999999</v>
      </c>
      <c r="C1502" s="2">
        <f t="shared" si="138"/>
        <v>3.1524256814587734</v>
      </c>
      <c r="D1502" s="2">
        <f t="shared" si="140"/>
        <v>3.0396871506899705</v>
      </c>
      <c r="E1502" s="2">
        <f t="shared" si="139"/>
        <v>0.11273853076880291</v>
      </c>
      <c r="F1502" s="2">
        <f t="shared" si="137"/>
        <v>9.8134894041040185E-2</v>
      </c>
      <c r="G1502" s="2">
        <f t="shared" si="135"/>
        <v>1.4603636727762728E-2</v>
      </c>
      <c r="H1502" s="2" t="str">
        <f t="shared" si="136"/>
        <v>Sell</v>
      </c>
    </row>
    <row r="1503" spans="1:8" ht="13.5" x14ac:dyDescent="0.25">
      <c r="A1503" s="3">
        <f>TITRES_STAT!B1506</f>
        <v>44201</v>
      </c>
      <c r="B1503" s="17">
        <f>TITRES_STAT!D1506</f>
        <v>2.8397999999999999</v>
      </c>
      <c r="C1503" s="2">
        <f t="shared" si="138"/>
        <v>3.1388678843112698</v>
      </c>
      <c r="D1503" s="2">
        <f t="shared" si="140"/>
        <v>3.024880695083306</v>
      </c>
      <c r="E1503" s="2">
        <f t="shared" si="139"/>
        <v>0.1139871892279638</v>
      </c>
      <c r="F1503" s="2">
        <f t="shared" si="137"/>
        <v>0.10130535307842492</v>
      </c>
      <c r="G1503" s="2">
        <f t="shared" si="135"/>
        <v>1.2681836149538883E-2</v>
      </c>
      <c r="H1503" s="2" t="str">
        <f t="shared" si="136"/>
        <v>Sell</v>
      </c>
    </row>
    <row r="1504" spans="1:8" ht="13.5" x14ac:dyDescent="0.25">
      <c r="A1504" s="3">
        <f>TITRES_STAT!B1507</f>
        <v>44202</v>
      </c>
      <c r="B1504" s="17">
        <f>TITRES_STAT!D1507</f>
        <v>2.8180000000000001</v>
      </c>
      <c r="C1504" s="2">
        <f t="shared" si="138"/>
        <v>3.1262882098018436</v>
      </c>
      <c r="D1504" s="2">
        <f t="shared" si="140"/>
        <v>3.0095561991512096</v>
      </c>
      <c r="E1504" s="2">
        <f t="shared" si="139"/>
        <v>0.11673201065063399</v>
      </c>
      <c r="F1504" s="2">
        <f t="shared" si="137"/>
        <v>0.10439068459286674</v>
      </c>
      <c r="G1504" s="2">
        <f t="shared" si="135"/>
        <v>1.2341326057767249E-2</v>
      </c>
      <c r="H1504" s="2" t="str">
        <f t="shared" si="136"/>
        <v>Sell</v>
      </c>
    </row>
    <row r="1505" spans="1:8" ht="13.5" x14ac:dyDescent="0.25">
      <c r="A1505" s="3">
        <f>TITRES_STAT!B1508</f>
        <v>44203</v>
      </c>
      <c r="B1505" s="17">
        <f>TITRES_STAT!D1508</f>
        <v>2.8397999999999999</v>
      </c>
      <c r="C1505" s="2">
        <f t="shared" si="138"/>
        <v>3.1156438698323292</v>
      </c>
      <c r="D1505" s="2">
        <f t="shared" si="140"/>
        <v>2.9969816658807495</v>
      </c>
      <c r="E1505" s="2">
        <f t="shared" si="139"/>
        <v>0.11866220395157967</v>
      </c>
      <c r="F1505" s="2">
        <f t="shared" si="137"/>
        <v>0.10724498846460932</v>
      </c>
      <c r="G1505" s="2">
        <f t="shared" si="135"/>
        <v>1.1417215486970347E-2</v>
      </c>
      <c r="H1505" s="2" t="str">
        <f t="shared" si="136"/>
        <v>Sell</v>
      </c>
    </row>
    <row r="1506" spans="1:8" ht="13.5" x14ac:dyDescent="0.25">
      <c r="A1506" s="3">
        <f>TITRES_STAT!B1509</f>
        <v>44204</v>
      </c>
      <c r="B1506" s="17">
        <f>TITRES_STAT!D1509</f>
        <v>2.8252999999999999</v>
      </c>
      <c r="C1506" s="2">
        <f t="shared" si="138"/>
        <v>3.1032986590888938</v>
      </c>
      <c r="D1506" s="2">
        <f t="shared" si="140"/>
        <v>2.9842645054451387</v>
      </c>
      <c r="E1506" s="2">
        <f t="shared" si="139"/>
        <v>0.11903415364375514</v>
      </c>
      <c r="F1506" s="2">
        <f t="shared" si="137"/>
        <v>0.1096028215004385</v>
      </c>
      <c r="G1506" s="2">
        <f t="shared" si="135"/>
        <v>9.4313321433166369E-3</v>
      </c>
      <c r="H1506" s="2" t="str">
        <f t="shared" si="136"/>
        <v>Sell</v>
      </c>
    </row>
    <row r="1507" spans="1:8" ht="13.5" x14ac:dyDescent="0.25">
      <c r="A1507" s="3">
        <f>TITRES_STAT!B1510</f>
        <v>44207</v>
      </c>
      <c r="B1507" s="17">
        <f>TITRES_STAT!D1510</f>
        <v>2.8252999999999999</v>
      </c>
      <c r="C1507" s="2">
        <f t="shared" si="138"/>
        <v>3.0928527115367563</v>
      </c>
      <c r="D1507" s="2">
        <f t="shared" si="140"/>
        <v>2.972489356893647</v>
      </c>
      <c r="E1507" s="2">
        <f t="shared" si="139"/>
        <v>0.12036335464310932</v>
      </c>
      <c r="F1507" s="2">
        <f t="shared" si="137"/>
        <v>0.11175492812897267</v>
      </c>
      <c r="G1507" s="2">
        <f t="shared" si="135"/>
        <v>8.6084265141366523E-3</v>
      </c>
      <c r="H1507" s="2" t="str">
        <f t="shared" si="136"/>
        <v>Sell</v>
      </c>
    </row>
    <row r="1508" spans="1:8" ht="13.5" x14ac:dyDescent="0.25">
      <c r="A1508" s="3">
        <f>TITRES_STAT!B1511</f>
        <v>44208</v>
      </c>
      <c r="B1508" s="17">
        <f>TITRES_STAT!D1511</f>
        <v>2.8252999999999999</v>
      </c>
      <c r="C1508" s="2">
        <f t="shared" si="138"/>
        <v>3.0840138328387936</v>
      </c>
      <c r="D1508" s="2">
        <f t="shared" si="140"/>
        <v>2.9615864415681918</v>
      </c>
      <c r="E1508" s="2">
        <f t="shared" si="139"/>
        <v>0.12242739127060176</v>
      </c>
      <c r="F1508" s="2">
        <f t="shared" si="137"/>
        <v>0.11388942075729849</v>
      </c>
      <c r="G1508" s="2">
        <f t="shared" ref="G1508:G1571" si="141">E1508-F1508</f>
        <v>8.5379705133032668E-3</v>
      </c>
      <c r="H1508" s="2" t="str">
        <f t="shared" ref="H1508:H1571" si="142">IF(G1508&lt;0,"Hold","Sell")</f>
        <v>Sell</v>
      </c>
    </row>
    <row r="1509" spans="1:8" ht="13.5" x14ac:dyDescent="0.25">
      <c r="A1509" s="3">
        <f>TITRES_STAT!B1512</f>
        <v>44209</v>
      </c>
      <c r="B1509" s="17">
        <f>TITRES_STAT!D1512</f>
        <v>2.8108</v>
      </c>
      <c r="C1509" s="2">
        <f t="shared" si="138"/>
        <v>3.0631501662482101</v>
      </c>
      <c r="D1509" s="2">
        <f t="shared" si="140"/>
        <v>2.9504170755261034</v>
      </c>
      <c r="E1509" s="2">
        <f t="shared" si="139"/>
        <v>0.11273309072210669</v>
      </c>
      <c r="F1509" s="2">
        <f t="shared" ref="F1509:F1572" si="143">(E1509*(2/(10)))+((1-(2/10))*F1508)</f>
        <v>0.11365815475026014</v>
      </c>
      <c r="G1509" s="2">
        <f t="shared" si="141"/>
        <v>-9.2506402815345501E-4</v>
      </c>
      <c r="H1509" s="2" t="str">
        <f t="shared" si="142"/>
        <v>Hold</v>
      </c>
    </row>
    <row r="1510" spans="1:8" ht="13.5" x14ac:dyDescent="0.25">
      <c r="A1510" s="3">
        <f>TITRES_STAT!B1513</f>
        <v>44211</v>
      </c>
      <c r="B1510" s="17">
        <f>TITRES_STAT!D1513</f>
        <v>2.8108</v>
      </c>
      <c r="C1510" s="2">
        <f t="shared" si="138"/>
        <v>3.054419371440793</v>
      </c>
      <c r="D1510" s="2">
        <f t="shared" si="140"/>
        <v>2.9400750699315772</v>
      </c>
      <c r="E1510" s="2">
        <f t="shared" si="139"/>
        <v>0.11434430150921582</v>
      </c>
      <c r="F1510" s="2">
        <f t="shared" si="143"/>
        <v>0.11379538410205128</v>
      </c>
      <c r="G1510" s="2">
        <f t="shared" si="141"/>
        <v>5.4891740716453419E-4</v>
      </c>
      <c r="H1510" s="2" t="str">
        <f t="shared" si="142"/>
        <v>Sell</v>
      </c>
    </row>
    <row r="1511" spans="1:8" ht="13.5" x14ac:dyDescent="0.25">
      <c r="A1511" s="3">
        <f>TITRES_STAT!B1514</f>
        <v>44214</v>
      </c>
      <c r="B1511" s="17">
        <f>TITRES_STAT!D1514</f>
        <v>2.7890999999999999</v>
      </c>
      <c r="C1511" s="2">
        <f t="shared" si="138"/>
        <v>3.0470317758345171</v>
      </c>
      <c r="D1511" s="2">
        <f t="shared" si="140"/>
        <v>2.9288917314181271</v>
      </c>
      <c r="E1511" s="2">
        <f t="shared" si="139"/>
        <v>0.11814004441639003</v>
      </c>
      <c r="F1511" s="2">
        <f t="shared" si="143"/>
        <v>0.11466431616491904</v>
      </c>
      <c r="G1511" s="2">
        <f t="shared" si="141"/>
        <v>3.4757282514709942E-3</v>
      </c>
      <c r="H1511" s="2" t="str">
        <f t="shared" si="142"/>
        <v>Sell</v>
      </c>
    </row>
    <row r="1512" spans="1:8" ht="13.5" x14ac:dyDescent="0.25">
      <c r="A1512" s="3">
        <f>TITRES_STAT!B1515</f>
        <v>44215</v>
      </c>
      <c r="B1512" s="17">
        <f>TITRES_STAT!D1515</f>
        <v>2.8180000000000001</v>
      </c>
      <c r="C1512" s="2">
        <f t="shared" si="138"/>
        <v>3.0240576564753607</v>
      </c>
      <c r="D1512" s="2">
        <f t="shared" si="140"/>
        <v>2.9206775290908586</v>
      </c>
      <c r="E1512" s="2">
        <f t="shared" si="139"/>
        <v>0.10338012738450209</v>
      </c>
      <c r="F1512" s="2">
        <f t="shared" si="143"/>
        <v>0.11240747840883566</v>
      </c>
      <c r="G1512" s="2">
        <f t="shared" si="141"/>
        <v>-9.0273510243335797E-3</v>
      </c>
      <c r="H1512" s="2" t="str">
        <f t="shared" si="142"/>
        <v>Hold</v>
      </c>
    </row>
    <row r="1513" spans="1:8" ht="13.5" x14ac:dyDescent="0.25">
      <c r="A1513" s="3">
        <f>TITRES_STAT!B1516</f>
        <v>44216</v>
      </c>
      <c r="B1513" s="17">
        <f>TITRES_STAT!D1516</f>
        <v>2.8542999999999998</v>
      </c>
      <c r="C1513" s="2">
        <f t="shared" si="138"/>
        <v>2.9957103247099202</v>
      </c>
      <c r="D1513" s="2">
        <f t="shared" si="140"/>
        <v>2.9157606750841283</v>
      </c>
      <c r="E1513" s="2">
        <f t="shared" si="139"/>
        <v>7.9949649625791874E-2</v>
      </c>
      <c r="F1513" s="2">
        <f t="shared" si="143"/>
        <v>0.10591591265222691</v>
      </c>
      <c r="G1513" s="2">
        <f t="shared" si="141"/>
        <v>-2.5966263026435038E-2</v>
      </c>
      <c r="H1513" s="2" t="str">
        <f t="shared" si="142"/>
        <v>Hold</v>
      </c>
    </row>
    <row r="1514" spans="1:8" ht="13.5" x14ac:dyDescent="0.25">
      <c r="A1514" s="3">
        <f>TITRES_STAT!B1517</f>
        <v>44217</v>
      </c>
      <c r="B1514" s="17">
        <f>TITRES_STAT!D1517</f>
        <v>2.8832</v>
      </c>
      <c r="C1514" s="2">
        <f t="shared" si="138"/>
        <v>2.9683702747545477</v>
      </c>
      <c r="D1514" s="2">
        <f t="shared" si="140"/>
        <v>2.9133487732260446</v>
      </c>
      <c r="E1514" s="2">
        <f t="shared" si="139"/>
        <v>5.5021501528503158E-2</v>
      </c>
      <c r="F1514" s="2">
        <f t="shared" si="143"/>
        <v>9.5737030427482162E-2</v>
      </c>
      <c r="G1514" s="2">
        <f t="shared" si="141"/>
        <v>-4.0715528898979003E-2</v>
      </c>
      <c r="H1514" s="2" t="str">
        <f t="shared" si="142"/>
        <v>Hold</v>
      </c>
    </row>
    <row r="1515" spans="1:8" ht="13.5" x14ac:dyDescent="0.25">
      <c r="A1515" s="3">
        <f>TITRES_STAT!B1518</f>
        <v>44218</v>
      </c>
      <c r="B1515" s="17">
        <f>TITRES_STAT!D1518</f>
        <v>2.9918999999999998</v>
      </c>
      <c r="C1515" s="2">
        <f t="shared" si="138"/>
        <v>2.9485902324846176</v>
      </c>
      <c r="D1515" s="2">
        <f t="shared" si="140"/>
        <v>2.9191673826167079</v>
      </c>
      <c r="E1515" s="2">
        <f t="shared" si="139"/>
        <v>2.9422849867909662E-2</v>
      </c>
      <c r="F1515" s="2">
        <f t="shared" si="143"/>
        <v>8.247419431556767E-2</v>
      </c>
      <c r="G1515" s="2">
        <f t="shared" si="141"/>
        <v>-5.3051344447658008E-2</v>
      </c>
      <c r="H1515" s="2" t="str">
        <f t="shared" si="142"/>
        <v>Hold</v>
      </c>
    </row>
    <row r="1516" spans="1:8" ht="13.5" x14ac:dyDescent="0.25">
      <c r="A1516" s="3">
        <f>TITRES_STAT!B1519</f>
        <v>44221</v>
      </c>
      <c r="B1516" s="17">
        <f>TITRES_STAT!D1519</f>
        <v>3.0354000000000001</v>
      </c>
      <c r="C1516" s="2">
        <f t="shared" si="138"/>
        <v>2.929622504410061</v>
      </c>
      <c r="D1516" s="2">
        <f t="shared" si="140"/>
        <v>2.9277772061265814</v>
      </c>
      <c r="E1516" s="2">
        <f t="shared" si="139"/>
        <v>1.8452982834795684E-3</v>
      </c>
      <c r="F1516" s="2">
        <f t="shared" si="143"/>
        <v>6.6348415109150044E-2</v>
      </c>
      <c r="G1516" s="2">
        <f t="shared" si="141"/>
        <v>-6.4503116825670476E-2</v>
      </c>
      <c r="H1516" s="2" t="str">
        <f t="shared" si="142"/>
        <v>Hold</v>
      </c>
    </row>
    <row r="1517" spans="1:8" ht="13.5" x14ac:dyDescent="0.25">
      <c r="A1517" s="3">
        <f>TITRES_STAT!B1520</f>
        <v>44222</v>
      </c>
      <c r="B1517" s="17">
        <f>TITRES_STAT!D1520</f>
        <v>3.0209000000000001</v>
      </c>
      <c r="C1517" s="2">
        <f t="shared" si="138"/>
        <v>2.9135728883469749</v>
      </c>
      <c r="D1517" s="2">
        <f t="shared" si="140"/>
        <v>2.9346751908579458</v>
      </c>
      <c r="E1517" s="2">
        <f t="shared" si="139"/>
        <v>-2.1102302510970894E-2</v>
      </c>
      <c r="F1517" s="2">
        <f t="shared" si="143"/>
        <v>4.8858271585125859E-2</v>
      </c>
      <c r="G1517" s="2">
        <f t="shared" si="141"/>
        <v>-6.9960574096096753E-2</v>
      </c>
      <c r="H1517" s="2" t="str">
        <f t="shared" si="142"/>
        <v>Hold</v>
      </c>
    </row>
    <row r="1518" spans="1:8" ht="13.5" x14ac:dyDescent="0.25">
      <c r="A1518" s="3">
        <f>TITRES_STAT!B1521</f>
        <v>44223</v>
      </c>
      <c r="B1518" s="17">
        <f>TITRES_STAT!D1521</f>
        <v>3.0209000000000001</v>
      </c>
      <c r="C1518" s="2">
        <f t="shared" si="138"/>
        <v>2.8999924439859019</v>
      </c>
      <c r="D1518" s="2">
        <f t="shared" si="140"/>
        <v>2.9410622137573572</v>
      </c>
      <c r="E1518" s="2">
        <f t="shared" si="139"/>
        <v>-4.1069769771455267E-2</v>
      </c>
      <c r="F1518" s="2">
        <f t="shared" si="143"/>
        <v>3.087266331380964E-2</v>
      </c>
      <c r="G1518" s="2">
        <f t="shared" si="141"/>
        <v>-7.1942433085264906E-2</v>
      </c>
      <c r="H1518" s="2" t="str">
        <f t="shared" si="142"/>
        <v>Hold</v>
      </c>
    </row>
    <row r="1519" spans="1:8" ht="13.5" x14ac:dyDescent="0.25">
      <c r="A1519" s="3">
        <f>TITRES_STAT!B1522</f>
        <v>44224</v>
      </c>
      <c r="B1519" s="17">
        <f>TITRES_STAT!D1522</f>
        <v>3.0209000000000001</v>
      </c>
      <c r="C1519" s="2">
        <f t="shared" si="138"/>
        <v>2.8862705295265325</v>
      </c>
      <c r="D1519" s="2">
        <f t="shared" si="140"/>
        <v>2.9469761238494048</v>
      </c>
      <c r="E1519" s="2">
        <f t="shared" si="139"/>
        <v>-6.0705594322872258E-2</v>
      </c>
      <c r="F1519" s="2">
        <f t="shared" si="143"/>
        <v>1.2557011786473261E-2</v>
      </c>
      <c r="G1519" s="2">
        <f t="shared" si="141"/>
        <v>-7.3262606109345513E-2</v>
      </c>
      <c r="H1519" s="2" t="str">
        <f t="shared" si="142"/>
        <v>Hold</v>
      </c>
    </row>
    <row r="1520" spans="1:8" ht="13.5" x14ac:dyDescent="0.25">
      <c r="A1520" s="3">
        <f>TITRES_STAT!B1523</f>
        <v>44225</v>
      </c>
      <c r="B1520" s="17">
        <f>TITRES_STAT!D1523</f>
        <v>2.9990999999999999</v>
      </c>
      <c r="C1520" s="2">
        <f t="shared" si="138"/>
        <v>2.8746596788301431</v>
      </c>
      <c r="D1520" s="2">
        <f t="shared" si="140"/>
        <v>2.9508371517124119</v>
      </c>
      <c r="E1520" s="2">
        <f t="shared" si="139"/>
        <v>-7.6177472882268837E-2</v>
      </c>
      <c r="F1520" s="2">
        <f t="shared" si="143"/>
        <v>-5.1898851472751591E-3</v>
      </c>
      <c r="G1520" s="2">
        <f t="shared" si="141"/>
        <v>-7.0987587734993682E-2</v>
      </c>
      <c r="H1520" s="2" t="str">
        <f t="shared" si="142"/>
        <v>Hold</v>
      </c>
    </row>
    <row r="1521" spans="1:8" ht="13.5" x14ac:dyDescent="0.25">
      <c r="A1521" s="3">
        <f>TITRES_STAT!B1524</f>
        <v>44228</v>
      </c>
      <c r="B1521" s="17">
        <f>TITRES_STAT!D1524</f>
        <v>3.0426000000000002</v>
      </c>
      <c r="C1521" s="2">
        <f t="shared" si="138"/>
        <v>2.8614966513178137</v>
      </c>
      <c r="D1521" s="2">
        <f t="shared" si="140"/>
        <v>2.9576343997337147</v>
      </c>
      <c r="E1521" s="2">
        <f t="shared" si="139"/>
        <v>-9.6137748415900948E-2</v>
      </c>
      <c r="F1521" s="2">
        <f t="shared" si="143"/>
        <v>-2.3379457801000317E-2</v>
      </c>
      <c r="G1521" s="2">
        <f t="shared" si="141"/>
        <v>-7.2758290614900634E-2</v>
      </c>
      <c r="H1521" s="2" t="str">
        <f t="shared" si="142"/>
        <v>Hold</v>
      </c>
    </row>
    <row r="1522" spans="1:8" ht="13.5" x14ac:dyDescent="0.25">
      <c r="A1522" s="3">
        <f>TITRES_STAT!B1525</f>
        <v>44229</v>
      </c>
      <c r="B1522" s="17">
        <f>TITRES_STAT!D1525</f>
        <v>2.9702000000000002</v>
      </c>
      <c r="C1522" s="2">
        <f t="shared" si="138"/>
        <v>2.8548048588073809</v>
      </c>
      <c r="D1522" s="2">
        <f t="shared" si="140"/>
        <v>2.9585651849386245</v>
      </c>
      <c r="E1522" s="2">
        <f t="shared" si="139"/>
        <v>-0.10376032613124364</v>
      </c>
      <c r="F1522" s="2">
        <f t="shared" si="143"/>
        <v>-3.9455631467048988E-2</v>
      </c>
      <c r="G1522" s="2">
        <f t="shared" si="141"/>
        <v>-6.4304694664194653E-2</v>
      </c>
      <c r="H1522" s="2" t="str">
        <f t="shared" si="142"/>
        <v>Hold</v>
      </c>
    </row>
    <row r="1523" spans="1:8" ht="13.5" x14ac:dyDescent="0.25">
      <c r="A1523" s="3">
        <f>TITRES_STAT!B1526</f>
        <v>44230</v>
      </c>
      <c r="B1523" s="17">
        <f>TITRES_STAT!D1526</f>
        <v>3.0280999999999998</v>
      </c>
      <c r="C1523" s="2">
        <f t="shared" si="138"/>
        <v>2.8547271882216299</v>
      </c>
      <c r="D1523" s="2">
        <f t="shared" si="140"/>
        <v>2.9637159119802079</v>
      </c>
      <c r="E1523" s="2">
        <f t="shared" si="139"/>
        <v>-0.10898872375857804</v>
      </c>
      <c r="F1523" s="2">
        <f t="shared" si="143"/>
        <v>-5.3362249925354807E-2</v>
      </c>
      <c r="G1523" s="2">
        <f t="shared" si="141"/>
        <v>-5.5626473833223236E-2</v>
      </c>
      <c r="H1523" s="2" t="str">
        <f t="shared" si="142"/>
        <v>Hold</v>
      </c>
    </row>
    <row r="1524" spans="1:8" ht="13.5" x14ac:dyDescent="0.25">
      <c r="A1524" s="3">
        <f>TITRES_STAT!B1527</f>
        <v>44231</v>
      </c>
      <c r="B1524" s="17">
        <f>TITRES_STAT!D1527</f>
        <v>2.9773999999999998</v>
      </c>
      <c r="C1524" s="2">
        <f t="shared" si="138"/>
        <v>2.8591076208029178</v>
      </c>
      <c r="D1524" s="2">
        <f t="shared" si="140"/>
        <v>2.9647295481298221</v>
      </c>
      <c r="E1524" s="2">
        <f t="shared" si="139"/>
        <v>-0.10562192732690434</v>
      </c>
      <c r="F1524" s="2">
        <f t="shared" si="143"/>
        <v>-6.381418540566472E-2</v>
      </c>
      <c r="G1524" s="2">
        <f t="shared" si="141"/>
        <v>-4.1807741921239622E-2</v>
      </c>
      <c r="H1524" s="2" t="str">
        <f t="shared" si="142"/>
        <v>Hold</v>
      </c>
    </row>
    <row r="1525" spans="1:8" ht="13.5" x14ac:dyDescent="0.25">
      <c r="A1525" s="3">
        <f>TITRES_STAT!B1528</f>
        <v>44232</v>
      </c>
      <c r="B1525" s="17">
        <f>TITRES_STAT!D1528</f>
        <v>2.9266999999999999</v>
      </c>
      <c r="C1525" s="2">
        <f t="shared" si="138"/>
        <v>2.8795372176024689</v>
      </c>
      <c r="D1525" s="2">
        <f t="shared" si="140"/>
        <v>2.9619125445646501</v>
      </c>
      <c r="E1525" s="2">
        <f t="shared" si="139"/>
        <v>-8.2375326962181195E-2</v>
      </c>
      <c r="F1525" s="2">
        <f t="shared" si="143"/>
        <v>-6.752641371696802E-2</v>
      </c>
      <c r="G1525" s="2">
        <f t="shared" si="141"/>
        <v>-1.4848913245213174E-2</v>
      </c>
      <c r="H1525" s="2" t="str">
        <f t="shared" si="142"/>
        <v>Hold</v>
      </c>
    </row>
    <row r="1526" spans="1:8" ht="13.5" x14ac:dyDescent="0.25">
      <c r="A1526" s="3">
        <f>TITRES_STAT!B1529</f>
        <v>44235</v>
      </c>
      <c r="B1526" s="17">
        <f>TITRES_STAT!D1529</f>
        <v>2.9266999999999999</v>
      </c>
      <c r="C1526" s="2">
        <f t="shared" si="138"/>
        <v>2.9035161072020892</v>
      </c>
      <c r="D1526" s="2">
        <f t="shared" si="140"/>
        <v>2.9593042079302316</v>
      </c>
      <c r="E1526" s="2">
        <f t="shared" si="139"/>
        <v>-5.5788100728142442E-2</v>
      </c>
      <c r="F1526" s="2">
        <f t="shared" si="143"/>
        <v>-6.5178751119202905E-2</v>
      </c>
      <c r="G1526" s="2">
        <f t="shared" si="141"/>
        <v>9.3906503910604622E-3</v>
      </c>
      <c r="H1526" s="2" t="str">
        <f t="shared" si="142"/>
        <v>Sell</v>
      </c>
    </row>
    <row r="1527" spans="1:8" ht="13.5" x14ac:dyDescent="0.25">
      <c r="A1527" s="3">
        <f>TITRES_STAT!B1530</f>
        <v>44236</v>
      </c>
      <c r="B1527" s="17">
        <f>TITRES_STAT!D1530</f>
        <v>2.9411999999999998</v>
      </c>
      <c r="C1527" s="2">
        <f t="shared" si="138"/>
        <v>2.921575167632537</v>
      </c>
      <c r="D1527" s="2">
        <f t="shared" si="140"/>
        <v>2.9579631554909551</v>
      </c>
      <c r="E1527" s="2">
        <f t="shared" si="139"/>
        <v>-3.6387987858418125E-2</v>
      </c>
      <c r="F1527" s="2">
        <f t="shared" si="143"/>
        <v>-5.9420598467045956E-2</v>
      </c>
      <c r="G1527" s="2">
        <f t="shared" si="141"/>
        <v>2.3032610608627831E-2</v>
      </c>
      <c r="H1527" s="2" t="str">
        <f t="shared" si="142"/>
        <v>Sell</v>
      </c>
    </row>
    <row r="1528" spans="1:8" ht="13.5" x14ac:dyDescent="0.25">
      <c r="A1528" s="3">
        <f>TITRES_STAT!B1531</f>
        <v>44237</v>
      </c>
      <c r="B1528" s="17">
        <f>TITRES_STAT!D1531</f>
        <v>2.9411999999999998</v>
      </c>
      <c r="C1528" s="2">
        <f t="shared" si="138"/>
        <v>2.9368559110736849</v>
      </c>
      <c r="D1528" s="2">
        <f t="shared" si="140"/>
        <v>2.9567214402694031</v>
      </c>
      <c r="E1528" s="2">
        <f t="shared" si="139"/>
        <v>-1.9865529195718157E-2</v>
      </c>
      <c r="F1528" s="2">
        <f t="shared" si="143"/>
        <v>-5.15095846127804E-2</v>
      </c>
      <c r="G1528" s="2">
        <f t="shared" si="141"/>
        <v>3.1644055417062243E-2</v>
      </c>
      <c r="H1528" s="2" t="str">
        <f t="shared" si="142"/>
        <v>Sell</v>
      </c>
    </row>
    <row r="1529" spans="1:8" ht="13.5" x14ac:dyDescent="0.25">
      <c r="A1529" s="3">
        <f>TITRES_STAT!B1532</f>
        <v>44238</v>
      </c>
      <c r="B1529" s="17">
        <f>TITRES_STAT!D1532</f>
        <v>2.8614999999999999</v>
      </c>
      <c r="C1529" s="2">
        <f t="shared" si="138"/>
        <v>2.9497857709085027</v>
      </c>
      <c r="D1529" s="2">
        <f t="shared" si="140"/>
        <v>2.9496680002494471</v>
      </c>
      <c r="E1529" s="2">
        <f t="shared" si="139"/>
        <v>1.1777065905560491E-4</v>
      </c>
      <c r="F1529" s="2">
        <f t="shared" si="143"/>
        <v>-4.1184113558413206E-2</v>
      </c>
      <c r="G1529" s="2">
        <f t="shared" si="141"/>
        <v>4.1301884217468811E-2</v>
      </c>
      <c r="H1529" s="2" t="str">
        <f t="shared" si="142"/>
        <v>Sell</v>
      </c>
    </row>
    <row r="1530" spans="1:8" ht="13.5" x14ac:dyDescent="0.25">
      <c r="A1530" s="3">
        <f>TITRES_STAT!B1533</f>
        <v>44239</v>
      </c>
      <c r="B1530" s="17">
        <f>TITRES_STAT!D1533</f>
        <v>2.9195000000000002</v>
      </c>
      <c r="C1530" s="2">
        <f t="shared" si="138"/>
        <v>2.9573725753841176</v>
      </c>
      <c r="D1530" s="2">
        <f t="shared" si="140"/>
        <v>2.947433333564303</v>
      </c>
      <c r="E1530" s="2">
        <f t="shared" si="139"/>
        <v>9.9392418198145371E-3</v>
      </c>
      <c r="F1530" s="2">
        <f t="shared" si="143"/>
        <v>-3.0959442482767656E-2</v>
      </c>
      <c r="G1530" s="2">
        <f t="shared" si="141"/>
        <v>4.0898684302582193E-2</v>
      </c>
      <c r="H1530" s="2" t="str">
        <f t="shared" si="142"/>
        <v>Sell</v>
      </c>
    </row>
    <row r="1531" spans="1:8" ht="13.5" x14ac:dyDescent="0.25">
      <c r="A1531" s="3">
        <f>TITRES_STAT!B1534</f>
        <v>44242</v>
      </c>
      <c r="B1531" s="17">
        <f>TITRES_STAT!D1534</f>
        <v>2.8759999999999999</v>
      </c>
      <c r="C1531" s="2">
        <f t="shared" si="138"/>
        <v>2.9704844868634841</v>
      </c>
      <c r="D1531" s="2">
        <f t="shared" si="140"/>
        <v>2.9421419755225027</v>
      </c>
      <c r="E1531" s="2">
        <f t="shared" si="139"/>
        <v>2.8342511340981424E-2</v>
      </c>
      <c r="F1531" s="2">
        <f t="shared" si="143"/>
        <v>-1.9099051718017838E-2</v>
      </c>
      <c r="G1531" s="2">
        <f t="shared" si="141"/>
        <v>4.7441563058999263E-2</v>
      </c>
      <c r="H1531" s="2" t="str">
        <f t="shared" si="142"/>
        <v>Sell</v>
      </c>
    </row>
    <row r="1532" spans="1:8" ht="13.5" x14ac:dyDescent="0.25">
      <c r="A1532" s="3">
        <f>TITRES_STAT!B1535</f>
        <v>44243</v>
      </c>
      <c r="B1532" s="17">
        <f>TITRES_STAT!D1535</f>
        <v>2.8759999999999999</v>
      </c>
      <c r="C1532" s="2">
        <f t="shared" si="138"/>
        <v>2.970440719653717</v>
      </c>
      <c r="D1532" s="2">
        <f t="shared" si="140"/>
        <v>2.9372425699282432</v>
      </c>
      <c r="E1532" s="2">
        <f t="shared" si="139"/>
        <v>3.3198149725473858E-2</v>
      </c>
      <c r="F1532" s="2">
        <f t="shared" si="143"/>
        <v>-8.6396114293194985E-3</v>
      </c>
      <c r="G1532" s="2">
        <f t="shared" si="141"/>
        <v>4.183776115479336E-2</v>
      </c>
      <c r="H1532" s="2" t="str">
        <f t="shared" si="142"/>
        <v>Sell</v>
      </c>
    </row>
    <row r="1533" spans="1:8" ht="13.5" x14ac:dyDescent="0.25">
      <c r="A1533" s="3">
        <f>TITRES_STAT!B1536</f>
        <v>44244</v>
      </c>
      <c r="B1533" s="17">
        <f>TITRES_STAT!D1536</f>
        <v>2.8832</v>
      </c>
      <c r="C1533" s="2">
        <f t="shared" si="138"/>
        <v>2.9793113781685294</v>
      </c>
      <c r="D1533" s="2">
        <f t="shared" si="140"/>
        <v>2.9332394166002249</v>
      </c>
      <c r="E1533" s="2">
        <f t="shared" si="139"/>
        <v>4.6071961568304509E-2</v>
      </c>
      <c r="F1533" s="2">
        <f t="shared" si="143"/>
        <v>2.3027031702053035E-3</v>
      </c>
      <c r="G1533" s="2">
        <f t="shared" si="141"/>
        <v>4.3769258398099205E-2</v>
      </c>
      <c r="H1533" s="2" t="str">
        <f t="shared" si="142"/>
        <v>Sell</v>
      </c>
    </row>
    <row r="1534" spans="1:8" ht="13.5" x14ac:dyDescent="0.25">
      <c r="A1534" s="3">
        <f>TITRES_STAT!B1537</f>
        <v>44245</v>
      </c>
      <c r="B1534" s="17">
        <f>TITRES_STAT!D1537</f>
        <v>2.8832</v>
      </c>
      <c r="C1534" s="2">
        <f t="shared" si="138"/>
        <v>2.9790173199887553</v>
      </c>
      <c r="D1534" s="2">
        <f t="shared" si="140"/>
        <v>2.9295327931483564</v>
      </c>
      <c r="E1534" s="2">
        <f t="shared" si="139"/>
        <v>4.9484526840398946E-2</v>
      </c>
      <c r="F1534" s="2">
        <f t="shared" si="143"/>
        <v>1.1739067904244033E-2</v>
      </c>
      <c r="G1534" s="2">
        <f t="shared" si="141"/>
        <v>3.7745458936154913E-2</v>
      </c>
      <c r="H1534" s="2" t="str">
        <f t="shared" si="142"/>
        <v>Sell</v>
      </c>
    </row>
    <row r="1535" spans="1:8" ht="13.5" x14ac:dyDescent="0.25">
      <c r="A1535" s="3">
        <f>TITRES_STAT!B1538</f>
        <v>44246</v>
      </c>
      <c r="B1535" s="17">
        <f>TITRES_STAT!D1538</f>
        <v>2.9121999999999999</v>
      </c>
      <c r="C1535" s="2">
        <f t="shared" si="138"/>
        <v>2.9709685015289464</v>
      </c>
      <c r="D1535" s="2">
        <f t="shared" si="140"/>
        <v>2.9282488825447746</v>
      </c>
      <c r="E1535" s="2">
        <f t="shared" si="139"/>
        <v>4.271961898417187E-2</v>
      </c>
      <c r="F1535" s="2">
        <f t="shared" si="143"/>
        <v>1.79351781202296E-2</v>
      </c>
      <c r="G1535" s="2">
        <f t="shared" si="141"/>
        <v>2.478444086394227E-2</v>
      </c>
      <c r="H1535" s="2" t="str">
        <f t="shared" si="142"/>
        <v>Sell</v>
      </c>
    </row>
    <row r="1536" spans="1:8" ht="13.5" x14ac:dyDescent="0.25">
      <c r="A1536" s="3">
        <f>TITRES_STAT!B1539</f>
        <v>44249</v>
      </c>
      <c r="B1536" s="17">
        <f>TITRES_STAT!D1539</f>
        <v>2.9049999999999998</v>
      </c>
      <c r="C1536" s="2">
        <f t="shared" si="138"/>
        <v>2.9641579628321857</v>
      </c>
      <c r="D1536" s="2">
        <f t="shared" si="140"/>
        <v>2.9265267430970132</v>
      </c>
      <c r="E1536" s="2">
        <f t="shared" si="139"/>
        <v>3.7631219735172472E-2</v>
      </c>
      <c r="F1536" s="2">
        <f t="shared" si="143"/>
        <v>2.1874386443218173E-2</v>
      </c>
      <c r="G1536" s="2">
        <f t="shared" si="141"/>
        <v>1.5756833291954299E-2</v>
      </c>
      <c r="H1536" s="2" t="str">
        <f t="shared" si="142"/>
        <v>Sell</v>
      </c>
    </row>
    <row r="1537" spans="1:8" ht="13.5" x14ac:dyDescent="0.25">
      <c r="A1537" s="3">
        <f>TITRES_STAT!B1540</f>
        <v>44250</v>
      </c>
      <c r="B1537" s="17">
        <f>TITRES_STAT!D1540</f>
        <v>2.9049999999999998</v>
      </c>
      <c r="C1537" s="2">
        <f t="shared" si="138"/>
        <v>2.9606259685503109</v>
      </c>
      <c r="D1537" s="2">
        <f t="shared" si="140"/>
        <v>2.9249321695342712</v>
      </c>
      <c r="E1537" s="2">
        <f t="shared" si="139"/>
        <v>3.5693799016039751E-2</v>
      </c>
      <c r="F1537" s="2">
        <f t="shared" si="143"/>
        <v>2.463826895778249E-2</v>
      </c>
      <c r="G1537" s="2">
        <f t="shared" si="141"/>
        <v>1.1055530058257261E-2</v>
      </c>
      <c r="H1537" s="2" t="str">
        <f t="shared" si="142"/>
        <v>Sell</v>
      </c>
    </row>
    <row r="1538" spans="1:8" ht="13.5" x14ac:dyDescent="0.25">
      <c r="A1538" s="3">
        <f>TITRES_STAT!B1541</f>
        <v>44251</v>
      </c>
      <c r="B1538" s="17">
        <f>TITRES_STAT!D1541</f>
        <v>2.9049999999999998</v>
      </c>
      <c r="C1538" s="2">
        <f t="shared" si="138"/>
        <v>2.9576373580041091</v>
      </c>
      <c r="D1538" s="2">
        <f t="shared" si="140"/>
        <v>2.9234557125317329</v>
      </c>
      <c r="E1538" s="2">
        <f t="shared" si="139"/>
        <v>3.4181645472376232E-2</v>
      </c>
      <c r="F1538" s="2">
        <f t="shared" si="143"/>
        <v>2.6546944260701238E-2</v>
      </c>
      <c r="G1538" s="2">
        <f t="shared" si="141"/>
        <v>7.6347012116749942E-3</v>
      </c>
      <c r="H1538" s="2" t="str">
        <f t="shared" si="142"/>
        <v>Sell</v>
      </c>
    </row>
    <row r="1539" spans="1:8" ht="13.5" x14ac:dyDescent="0.25">
      <c r="A1539" s="3">
        <f>TITRES_STAT!B1542</f>
        <v>44252</v>
      </c>
      <c r="B1539" s="17">
        <f>TITRES_STAT!D1542</f>
        <v>2.8759999999999999</v>
      </c>
      <c r="C1539" s="2">
        <f t="shared" si="138"/>
        <v>2.9428469952342464</v>
      </c>
      <c r="D1539" s="2">
        <f t="shared" si="140"/>
        <v>2.919940474566419</v>
      </c>
      <c r="E1539" s="2">
        <f t="shared" si="139"/>
        <v>2.290652066782739E-2</v>
      </c>
      <c r="F1539" s="2">
        <f t="shared" si="143"/>
        <v>2.5818859542126472E-2</v>
      </c>
      <c r="G1539" s="2">
        <f t="shared" si="141"/>
        <v>-2.9123388742990815E-3</v>
      </c>
      <c r="H1539" s="2" t="str">
        <f t="shared" si="142"/>
        <v>Hold</v>
      </c>
    </row>
    <row r="1540" spans="1:8" ht="13.5" x14ac:dyDescent="0.25">
      <c r="A1540" s="3">
        <f>TITRES_STAT!B1543</f>
        <v>44253</v>
      </c>
      <c r="B1540" s="17">
        <f>TITRES_STAT!D1543</f>
        <v>2.9121999999999999</v>
      </c>
      <c r="C1540" s="2">
        <f t="shared" si="138"/>
        <v>2.9392551498135928</v>
      </c>
      <c r="D1540" s="2">
        <f t="shared" si="140"/>
        <v>2.9193671060800179</v>
      </c>
      <c r="E1540" s="2">
        <f t="shared" si="139"/>
        <v>1.9888043733574889E-2</v>
      </c>
      <c r="F1540" s="2">
        <f t="shared" si="143"/>
        <v>2.4632696380416156E-2</v>
      </c>
      <c r="G1540" s="2">
        <f t="shared" si="141"/>
        <v>-4.7446526468412666E-3</v>
      </c>
      <c r="H1540" s="2" t="str">
        <f t="shared" si="142"/>
        <v>Hold</v>
      </c>
    </row>
    <row r="1541" spans="1:8" ht="13.5" x14ac:dyDescent="0.25">
      <c r="A1541" s="3">
        <f>TITRES_STAT!B1544</f>
        <v>44256</v>
      </c>
      <c r="B1541" s="17">
        <f>TITRES_STAT!D1544</f>
        <v>2.8687</v>
      </c>
      <c r="C1541" s="2">
        <f t="shared" si="138"/>
        <v>2.9295235883038089</v>
      </c>
      <c r="D1541" s="2">
        <f t="shared" si="140"/>
        <v>2.9156139871111275</v>
      </c>
      <c r="E1541" s="2">
        <f t="shared" si="139"/>
        <v>1.3909601192681365E-2</v>
      </c>
      <c r="F1541" s="2">
        <f t="shared" si="143"/>
        <v>2.24880773428692E-2</v>
      </c>
      <c r="G1541" s="2">
        <f t="shared" si="141"/>
        <v>-8.5784761501878359E-3</v>
      </c>
      <c r="H1541" s="2" t="str">
        <f t="shared" si="142"/>
        <v>Hold</v>
      </c>
    </row>
    <row r="1542" spans="1:8" ht="13.5" x14ac:dyDescent="0.25">
      <c r="A1542" s="3">
        <f>TITRES_STAT!B1545</f>
        <v>44257</v>
      </c>
      <c r="B1542" s="17">
        <f>TITRES_STAT!D1545</f>
        <v>2.8614999999999999</v>
      </c>
      <c r="C1542" s="2">
        <f t="shared" si="138"/>
        <v>2.9212891901032227</v>
      </c>
      <c r="D1542" s="2">
        <f t="shared" si="140"/>
        <v>2.9116055436214143</v>
      </c>
      <c r="E1542" s="2">
        <f t="shared" si="139"/>
        <v>9.6836464818084167E-3</v>
      </c>
      <c r="F1542" s="2">
        <f t="shared" si="143"/>
        <v>1.9927191170657044E-2</v>
      </c>
      <c r="G1542" s="2">
        <f t="shared" si="141"/>
        <v>-1.0243544688848628E-2</v>
      </c>
      <c r="H1542" s="2" t="str">
        <f t="shared" si="142"/>
        <v>Hold</v>
      </c>
    </row>
    <row r="1543" spans="1:8" ht="13.5" x14ac:dyDescent="0.25">
      <c r="A1543" s="3">
        <f>TITRES_STAT!B1546</f>
        <v>44258</v>
      </c>
      <c r="B1543" s="17">
        <f>TITRES_STAT!D1546</f>
        <v>2.8614999999999999</v>
      </c>
      <c r="C1543" s="2">
        <f t="shared" si="138"/>
        <v>2.915429314702727</v>
      </c>
      <c r="D1543" s="2">
        <f t="shared" si="140"/>
        <v>2.9078940218716798</v>
      </c>
      <c r="E1543" s="2">
        <f t="shared" si="139"/>
        <v>7.5352928310472578E-3</v>
      </c>
      <c r="F1543" s="2">
        <f t="shared" si="143"/>
        <v>1.7448811502735088E-2</v>
      </c>
      <c r="G1543" s="2">
        <f t="shared" si="141"/>
        <v>-9.91351867168783E-3</v>
      </c>
      <c r="H1543" s="2" t="str">
        <f t="shared" si="142"/>
        <v>Hold</v>
      </c>
    </row>
    <row r="1544" spans="1:8" ht="13.5" x14ac:dyDescent="0.25">
      <c r="A1544" s="3">
        <f>TITRES_STAT!B1547</f>
        <v>44259</v>
      </c>
      <c r="B1544" s="17">
        <f>TITRES_STAT!D1547</f>
        <v>2.9049999999999998</v>
      </c>
      <c r="C1544" s="2">
        <f t="shared" si="138"/>
        <v>2.9104709585946154</v>
      </c>
      <c r="D1544" s="2">
        <f t="shared" si="140"/>
        <v>2.9076796498811852</v>
      </c>
      <c r="E1544" s="2">
        <f t="shared" si="139"/>
        <v>2.7913087134301406E-3</v>
      </c>
      <c r="F1544" s="2">
        <f t="shared" si="143"/>
        <v>1.4517310944874099E-2</v>
      </c>
      <c r="G1544" s="2">
        <f t="shared" si="141"/>
        <v>-1.1726002231443959E-2</v>
      </c>
      <c r="H1544" s="2" t="str">
        <f t="shared" si="142"/>
        <v>Hold</v>
      </c>
    </row>
    <row r="1545" spans="1:8" ht="13.5" x14ac:dyDescent="0.25">
      <c r="A1545" s="3">
        <f>TITRES_STAT!B1548</f>
        <v>44260</v>
      </c>
      <c r="B1545" s="17">
        <f>TITRES_STAT!D1548</f>
        <v>2.8614999999999999</v>
      </c>
      <c r="C1545" s="2">
        <f t="shared" si="138"/>
        <v>2.9107369649646744</v>
      </c>
      <c r="D1545" s="2">
        <f t="shared" si="140"/>
        <v>2.9042589350751715</v>
      </c>
      <c r="E1545" s="2">
        <f t="shared" si="139"/>
        <v>6.4780298895028565E-3</v>
      </c>
      <c r="F1545" s="2">
        <f t="shared" si="143"/>
        <v>1.2909454733799852E-2</v>
      </c>
      <c r="G1545" s="2">
        <f t="shared" si="141"/>
        <v>-6.431424844296995E-3</v>
      </c>
      <c r="H1545" s="2" t="str">
        <f t="shared" si="142"/>
        <v>Hold</v>
      </c>
    </row>
    <row r="1546" spans="1:8" ht="13.5" x14ac:dyDescent="0.25">
      <c r="A1546" s="3">
        <f>TITRES_STAT!B1549</f>
        <v>44263</v>
      </c>
      <c r="B1546" s="17">
        <f>TITRES_STAT!D1549</f>
        <v>2.8542999999999998</v>
      </c>
      <c r="C1546" s="2">
        <f t="shared" si="138"/>
        <v>2.909854354970109</v>
      </c>
      <c r="D1546" s="2">
        <f t="shared" si="140"/>
        <v>2.9005582732177513</v>
      </c>
      <c r="E1546" s="2">
        <f t="shared" si="139"/>
        <v>9.2960817523577433E-3</v>
      </c>
      <c r="F1546" s="2">
        <f t="shared" si="143"/>
        <v>1.2186780137511431E-2</v>
      </c>
      <c r="G1546" s="2">
        <f t="shared" si="141"/>
        <v>-2.8906983851536873E-3</v>
      </c>
      <c r="H1546" s="2" t="str">
        <f t="shared" si="142"/>
        <v>Hold</v>
      </c>
    </row>
    <row r="1547" spans="1:8" ht="13.5" x14ac:dyDescent="0.25">
      <c r="A1547" s="3">
        <f>TITRES_STAT!B1550</f>
        <v>44264</v>
      </c>
      <c r="B1547" s="17">
        <f>TITRES_STAT!D1550</f>
        <v>2.8614999999999999</v>
      </c>
      <c r="C1547" s="2">
        <f t="shared" si="138"/>
        <v>2.9091075311285537</v>
      </c>
      <c r="D1547" s="2">
        <f t="shared" si="140"/>
        <v>2.8976650677942142</v>
      </c>
      <c r="E1547" s="2">
        <f t="shared" si="139"/>
        <v>1.1442463334339514E-2</v>
      </c>
      <c r="F1547" s="2">
        <f t="shared" si="143"/>
        <v>1.2037916776877048E-2</v>
      </c>
      <c r="G1547" s="2">
        <f t="shared" si="141"/>
        <v>-5.9545344253753366E-4</v>
      </c>
      <c r="H1547" s="2" t="str">
        <f t="shared" si="142"/>
        <v>Hold</v>
      </c>
    </row>
    <row r="1548" spans="1:8" ht="13.5" x14ac:dyDescent="0.25">
      <c r="A1548" s="3">
        <f>TITRES_STAT!B1551</f>
        <v>44265</v>
      </c>
      <c r="B1548" s="17">
        <f>TITRES_STAT!D1551</f>
        <v>2.9049999999999998</v>
      </c>
      <c r="C1548" s="2">
        <f t="shared" si="138"/>
        <v>2.9084756032626222</v>
      </c>
      <c r="D1548" s="2">
        <f t="shared" si="140"/>
        <v>2.8982083961057539</v>
      </c>
      <c r="E1548" s="2">
        <f t="shared" si="139"/>
        <v>1.0267207156868352E-2</v>
      </c>
      <c r="F1548" s="2">
        <f t="shared" si="143"/>
        <v>1.168377485287531E-2</v>
      </c>
      <c r="G1548" s="2">
        <f t="shared" si="141"/>
        <v>-1.4165676960069574E-3</v>
      </c>
      <c r="H1548" s="2" t="str">
        <f t="shared" si="142"/>
        <v>Hold</v>
      </c>
    </row>
    <row r="1549" spans="1:8" ht="13.5" x14ac:dyDescent="0.25">
      <c r="A1549" s="3">
        <f>TITRES_STAT!B1552</f>
        <v>44266</v>
      </c>
      <c r="B1549" s="17">
        <f>TITRES_STAT!D1552</f>
        <v>2.8759999999999999</v>
      </c>
      <c r="C1549" s="2">
        <f t="shared" si="138"/>
        <v>2.9034793566068338</v>
      </c>
      <c r="D1549" s="2">
        <f t="shared" si="140"/>
        <v>2.8965633297275497</v>
      </c>
      <c r="E1549" s="2">
        <f t="shared" si="139"/>
        <v>6.916026879284054E-3</v>
      </c>
      <c r="F1549" s="2">
        <f t="shared" si="143"/>
        <v>1.0730225258157059E-2</v>
      </c>
      <c r="G1549" s="2">
        <f t="shared" si="141"/>
        <v>-3.8141983788730054E-3</v>
      </c>
      <c r="H1549" s="2" t="str">
        <f t="shared" si="142"/>
        <v>Hold</v>
      </c>
    </row>
    <row r="1550" spans="1:8" ht="13.5" x14ac:dyDescent="0.25">
      <c r="A1550" s="3">
        <f>TITRES_STAT!B1553</f>
        <v>44267</v>
      </c>
      <c r="B1550" s="17">
        <f>TITRES_STAT!D1553</f>
        <v>2.8759999999999999</v>
      </c>
      <c r="C1550" s="2">
        <f t="shared" si="138"/>
        <v>2.9048209940519358</v>
      </c>
      <c r="D1550" s="2">
        <f t="shared" si="140"/>
        <v>2.8950401201181015</v>
      </c>
      <c r="E1550" s="2">
        <f t="shared" si="139"/>
        <v>9.7808739338343109E-3</v>
      </c>
      <c r="F1550" s="2">
        <f t="shared" si="143"/>
        <v>1.0540354993292509E-2</v>
      </c>
      <c r="G1550" s="2">
        <f t="shared" si="141"/>
        <v>-7.5948105945819813E-4</v>
      </c>
      <c r="H1550" s="2" t="str">
        <f t="shared" si="142"/>
        <v>Hold</v>
      </c>
    </row>
    <row r="1551" spans="1:8" ht="13.5" x14ac:dyDescent="0.25">
      <c r="A1551" s="3">
        <f>TITRES_STAT!B1554</f>
        <v>44270</v>
      </c>
      <c r="B1551" s="17">
        <f>TITRES_STAT!D1554</f>
        <v>2.8759999999999999</v>
      </c>
      <c r="C1551" s="2">
        <f t="shared" ref="C1551:C1614" si="144">$C$4*B1541+C1550*(1-$C$4)</f>
        <v>2.8992639180439457</v>
      </c>
      <c r="D1551" s="2">
        <f t="shared" si="140"/>
        <v>2.8936297408500939</v>
      </c>
      <c r="E1551" s="2">
        <f t="shared" si="139"/>
        <v>5.6341771938517304E-3</v>
      </c>
      <c r="F1551" s="2">
        <f t="shared" si="143"/>
        <v>9.5591194334043537E-3</v>
      </c>
      <c r="G1551" s="2">
        <f t="shared" si="141"/>
        <v>-3.9249422395526232E-3</v>
      </c>
      <c r="H1551" s="2" t="str">
        <f t="shared" si="142"/>
        <v>Hold</v>
      </c>
    </row>
    <row r="1552" spans="1:8" ht="13.5" x14ac:dyDescent="0.25">
      <c r="A1552" s="3">
        <f>TITRES_STAT!B1555</f>
        <v>44271</v>
      </c>
      <c r="B1552" s="17">
        <f>TITRES_STAT!D1555</f>
        <v>2.8976999999999999</v>
      </c>
      <c r="C1552" s="2">
        <f t="shared" si="144"/>
        <v>2.8934540844987233</v>
      </c>
      <c r="D1552" s="2">
        <f t="shared" si="140"/>
        <v>2.8939312415278646</v>
      </c>
      <c r="E1552" s="2">
        <f t="shared" si="139"/>
        <v>-4.7715702914130631E-4</v>
      </c>
      <c r="F1552" s="2">
        <f t="shared" si="143"/>
        <v>7.5518641408952219E-3</v>
      </c>
      <c r="G1552" s="2">
        <f t="shared" si="141"/>
        <v>-8.0290211700365273E-3</v>
      </c>
      <c r="H1552" s="2" t="str">
        <f t="shared" si="142"/>
        <v>Hold</v>
      </c>
    </row>
    <row r="1553" spans="1:8" ht="13.5" x14ac:dyDescent="0.25">
      <c r="A1553" s="3">
        <f>TITRES_STAT!B1556</f>
        <v>44272</v>
      </c>
      <c r="B1553" s="17">
        <f>TITRES_STAT!D1556</f>
        <v>2.8904999999999998</v>
      </c>
      <c r="C1553" s="2">
        <f t="shared" si="144"/>
        <v>2.8885380714989197</v>
      </c>
      <c r="D1553" s="2">
        <f t="shared" si="140"/>
        <v>2.8936770754887635</v>
      </c>
      <c r="E1553" s="2">
        <f t="shared" si="139"/>
        <v>-5.1390039898437934E-3</v>
      </c>
      <c r="F1553" s="2">
        <f t="shared" si="143"/>
        <v>5.0136905147474195E-3</v>
      </c>
      <c r="G1553" s="2">
        <f t="shared" si="141"/>
        <v>-1.0152694504591213E-2</v>
      </c>
      <c r="H1553" s="2" t="str">
        <f t="shared" si="142"/>
        <v>Hold</v>
      </c>
    </row>
    <row r="1554" spans="1:8" ht="13.5" x14ac:dyDescent="0.25">
      <c r="A1554" s="3">
        <f>TITRES_STAT!B1557</f>
        <v>44273</v>
      </c>
      <c r="B1554" s="17">
        <f>TITRES_STAT!D1557</f>
        <v>2.8904999999999998</v>
      </c>
      <c r="C1554" s="2">
        <f t="shared" si="144"/>
        <v>2.891070675883701</v>
      </c>
      <c r="D1554" s="2">
        <f t="shared" si="140"/>
        <v>2.8934417365636698</v>
      </c>
      <c r="E1554" s="2">
        <f t="shared" si="139"/>
        <v>-2.3710606799687284E-3</v>
      </c>
      <c r="F1554" s="2">
        <f t="shared" si="143"/>
        <v>3.5367402758041903E-3</v>
      </c>
      <c r="G1554" s="2">
        <f t="shared" si="141"/>
        <v>-5.9078009557729187E-3</v>
      </c>
      <c r="H1554" s="2" t="str">
        <f t="shared" si="142"/>
        <v>Hold</v>
      </c>
    </row>
    <row r="1555" spans="1:8" ht="13.5" x14ac:dyDescent="0.25">
      <c r="A1555" s="3">
        <f>TITRES_STAT!B1558</f>
        <v>44274</v>
      </c>
      <c r="B1555" s="17">
        <f>TITRES_STAT!D1558</f>
        <v>2.8542999999999998</v>
      </c>
      <c r="C1555" s="2">
        <f t="shared" si="144"/>
        <v>2.8865213411323625</v>
      </c>
      <c r="D1555" s="2">
        <f t="shared" si="140"/>
        <v>2.8905423486700648</v>
      </c>
      <c r="E1555" s="2">
        <f t="shared" si="139"/>
        <v>-4.0210075377022925E-3</v>
      </c>
      <c r="F1555" s="2">
        <f t="shared" si="143"/>
        <v>2.0251907131028941E-3</v>
      </c>
      <c r="G1555" s="2">
        <f t="shared" si="141"/>
        <v>-6.0461982508051865E-3</v>
      </c>
      <c r="H1555" s="2" t="str">
        <f t="shared" si="142"/>
        <v>Hold</v>
      </c>
    </row>
    <row r="1556" spans="1:8" ht="13.5" x14ac:dyDescent="0.25">
      <c r="A1556" s="3">
        <f>TITRES_STAT!B1559</f>
        <v>44277</v>
      </c>
      <c r="B1556" s="17">
        <f>TITRES_STAT!D1559</f>
        <v>2.8252999999999999</v>
      </c>
      <c r="C1556" s="2">
        <f t="shared" si="144"/>
        <v>2.8815642117273832</v>
      </c>
      <c r="D1556" s="2">
        <f t="shared" si="140"/>
        <v>2.8857095821019119</v>
      </c>
      <c r="E1556" s="2">
        <f t="shared" si="139"/>
        <v>-4.1453703745286674E-3</v>
      </c>
      <c r="F1556" s="2">
        <f t="shared" si="143"/>
        <v>7.9107849557658191E-4</v>
      </c>
      <c r="G1556" s="2">
        <f t="shared" si="141"/>
        <v>-4.9364488701052495E-3</v>
      </c>
      <c r="H1556" s="2" t="str">
        <f t="shared" si="142"/>
        <v>Hold</v>
      </c>
    </row>
    <row r="1557" spans="1:8" ht="13.5" x14ac:dyDescent="0.25">
      <c r="A1557" s="3">
        <f>TITRES_STAT!B1560</f>
        <v>44278</v>
      </c>
      <c r="B1557" s="17">
        <f>TITRES_STAT!D1560</f>
        <v>2.8614999999999999</v>
      </c>
      <c r="C1557" s="2">
        <f t="shared" si="144"/>
        <v>2.8784774099231707</v>
      </c>
      <c r="D1557" s="2">
        <f t="shared" si="140"/>
        <v>2.8839162797239926</v>
      </c>
      <c r="E1557" s="2">
        <f t="shared" si="139"/>
        <v>-5.4388698008218661E-3</v>
      </c>
      <c r="F1557" s="2">
        <f t="shared" si="143"/>
        <v>-4.5491116370310783E-4</v>
      </c>
      <c r="G1557" s="2">
        <f t="shared" si="141"/>
        <v>-4.9839586371187581E-3</v>
      </c>
      <c r="H1557" s="2" t="str">
        <f t="shared" si="142"/>
        <v>Hold</v>
      </c>
    </row>
    <row r="1558" spans="1:8" ht="13.5" x14ac:dyDescent="0.25">
      <c r="A1558" s="3">
        <f>TITRES_STAT!B1561</f>
        <v>44279</v>
      </c>
      <c r="B1558" s="17">
        <f>TITRES_STAT!D1561</f>
        <v>2.8759999999999999</v>
      </c>
      <c r="C1558" s="2">
        <f t="shared" si="144"/>
        <v>2.8825578083965286</v>
      </c>
      <c r="D1558" s="2">
        <f t="shared" si="140"/>
        <v>2.8833298886333263</v>
      </c>
      <c r="E1558" s="2">
        <f t="shared" si="139"/>
        <v>-7.7208023679764537E-4</v>
      </c>
      <c r="F1558" s="2">
        <f t="shared" si="143"/>
        <v>-5.1834497832201531E-4</v>
      </c>
      <c r="G1558" s="2">
        <f t="shared" si="141"/>
        <v>-2.5373525847563006E-4</v>
      </c>
      <c r="H1558" s="2" t="str">
        <f t="shared" si="142"/>
        <v>Hold</v>
      </c>
    </row>
    <row r="1559" spans="1:8" ht="13.5" x14ac:dyDescent="0.25">
      <c r="A1559" s="3">
        <f>TITRES_STAT!B1562</f>
        <v>44280</v>
      </c>
      <c r="B1559" s="17">
        <f>TITRES_STAT!D1562</f>
        <v>2.8397999999999999</v>
      </c>
      <c r="C1559" s="2">
        <f t="shared" si="144"/>
        <v>2.8815489147970625</v>
      </c>
      <c r="D1559" s="2">
        <f t="shared" si="140"/>
        <v>2.880105452438265</v>
      </c>
      <c r="E1559" s="2">
        <f t="shared" si="139"/>
        <v>1.4434623587975537E-3</v>
      </c>
      <c r="F1559" s="2">
        <f t="shared" si="143"/>
        <v>-1.2598351089810152E-4</v>
      </c>
      <c r="G1559" s="2">
        <f t="shared" si="141"/>
        <v>1.5694458696956552E-3</v>
      </c>
      <c r="H1559" s="2" t="str">
        <f t="shared" si="142"/>
        <v>Sell</v>
      </c>
    </row>
    <row r="1560" spans="1:8" ht="13.5" x14ac:dyDescent="0.25">
      <c r="A1560" s="3">
        <f>TITRES_STAT!B1563</f>
        <v>44281</v>
      </c>
      <c r="B1560" s="17">
        <f>TITRES_STAT!D1563</f>
        <v>2.8397999999999999</v>
      </c>
      <c r="C1560" s="2">
        <f t="shared" si="144"/>
        <v>2.8806952355975142</v>
      </c>
      <c r="D1560" s="2">
        <f t="shared" si="140"/>
        <v>2.877119863368764</v>
      </c>
      <c r="E1560" s="2">
        <f t="shared" si="139"/>
        <v>3.575372228750151E-3</v>
      </c>
      <c r="F1560" s="2">
        <f t="shared" si="143"/>
        <v>6.1428763703154897E-4</v>
      </c>
      <c r="G1560" s="2">
        <f t="shared" si="141"/>
        <v>2.9610845917186022E-3</v>
      </c>
      <c r="H1560" s="2" t="str">
        <f t="shared" si="142"/>
        <v>Sell</v>
      </c>
    </row>
    <row r="1561" spans="1:8" ht="13.5" x14ac:dyDescent="0.25">
      <c r="A1561" s="3">
        <f>TITRES_STAT!B1564</f>
        <v>44284</v>
      </c>
      <c r="B1561" s="17">
        <f>TITRES_STAT!D1564</f>
        <v>2.847</v>
      </c>
      <c r="C1561" s="2">
        <f t="shared" si="144"/>
        <v>2.8799728916594347</v>
      </c>
      <c r="D1561" s="2">
        <f t="shared" si="140"/>
        <v>2.8748887623784851</v>
      </c>
      <c r="E1561" s="2">
        <f t="shared" si="139"/>
        <v>5.0841292809495897E-3</v>
      </c>
      <c r="F1561" s="2">
        <f t="shared" si="143"/>
        <v>1.5082559658151572E-3</v>
      </c>
      <c r="G1561" s="2">
        <f t="shared" si="141"/>
        <v>3.5758733151344327E-3</v>
      </c>
      <c r="H1561" s="2" t="str">
        <f t="shared" si="142"/>
        <v>Sell</v>
      </c>
    </row>
    <row r="1562" spans="1:8" ht="13.5" x14ac:dyDescent="0.25">
      <c r="A1562" s="3">
        <f>TITRES_STAT!B1565</f>
        <v>44285</v>
      </c>
      <c r="B1562" s="17">
        <f>TITRES_STAT!D1565</f>
        <v>2.8542999999999998</v>
      </c>
      <c r="C1562" s="2">
        <f t="shared" si="144"/>
        <v>2.8827001390964448</v>
      </c>
      <c r="D1562" s="2">
        <f t="shared" si="140"/>
        <v>2.8733636688689677</v>
      </c>
      <c r="E1562" s="2">
        <f t="shared" si="139"/>
        <v>9.3364702274771894E-3</v>
      </c>
      <c r="F1562" s="2">
        <f t="shared" si="143"/>
        <v>3.0738988181475638E-3</v>
      </c>
      <c r="G1562" s="2">
        <f t="shared" si="141"/>
        <v>6.2625714093296255E-3</v>
      </c>
      <c r="H1562" s="2" t="str">
        <f t="shared" si="142"/>
        <v>Sell</v>
      </c>
    </row>
    <row r="1563" spans="1:8" ht="13.5" x14ac:dyDescent="0.25">
      <c r="A1563" s="3">
        <f>TITRES_STAT!B1566</f>
        <v>44286</v>
      </c>
      <c r="B1563" s="17">
        <f>TITRES_STAT!D1566</f>
        <v>2.8904999999999998</v>
      </c>
      <c r="C1563" s="2">
        <f t="shared" si="144"/>
        <v>2.8839001176969914</v>
      </c>
      <c r="D1563" s="2">
        <f t="shared" si="140"/>
        <v>2.8746330267305256</v>
      </c>
      <c r="E1563" s="2">
        <f t="shared" si="139"/>
        <v>9.2670909664658296E-3</v>
      </c>
      <c r="F1563" s="2">
        <f t="shared" si="143"/>
        <v>4.3125372478112177E-3</v>
      </c>
      <c r="G1563" s="2">
        <f t="shared" si="141"/>
        <v>4.9545537186546119E-3</v>
      </c>
      <c r="H1563" s="2" t="str">
        <f t="shared" si="142"/>
        <v>Sell</v>
      </c>
    </row>
    <row r="1564" spans="1:8" ht="13.5" x14ac:dyDescent="0.25">
      <c r="A1564" s="3">
        <f>TITRES_STAT!B1567</f>
        <v>44287</v>
      </c>
      <c r="B1564" s="17">
        <f>TITRES_STAT!D1567</f>
        <v>2.8614999999999999</v>
      </c>
      <c r="C1564" s="2">
        <f t="shared" si="144"/>
        <v>2.8849154842051465</v>
      </c>
      <c r="D1564" s="2">
        <f t="shared" si="140"/>
        <v>2.8736602099356716</v>
      </c>
      <c r="E1564" s="2">
        <f t="shared" ref="E1564:E1627" si="145">C1564-D1564</f>
        <v>1.1255274269474924E-2</v>
      </c>
      <c r="F1564" s="2">
        <f t="shared" si="143"/>
        <v>5.701084652143959E-3</v>
      </c>
      <c r="G1564" s="2">
        <f t="shared" si="141"/>
        <v>5.5541896173309652E-3</v>
      </c>
      <c r="H1564" s="2" t="str">
        <f t="shared" si="142"/>
        <v>Sell</v>
      </c>
    </row>
    <row r="1565" spans="1:8" ht="13.5" x14ac:dyDescent="0.25">
      <c r="A1565" s="3">
        <f>TITRES_STAT!B1568</f>
        <v>44288</v>
      </c>
      <c r="B1565" s="17">
        <f>TITRES_STAT!D1568</f>
        <v>2.8976999999999999</v>
      </c>
      <c r="C1565" s="2">
        <f t="shared" si="144"/>
        <v>2.8802054097120466</v>
      </c>
      <c r="D1565" s="2">
        <f t="shared" ref="D1565:D1628" si="146">$D$4*B1565+(1-$D$4)*D1564</f>
        <v>2.8754409351256216</v>
      </c>
      <c r="E1565" s="2">
        <f t="shared" si="145"/>
        <v>4.7644745864250382E-3</v>
      </c>
      <c r="F1565" s="2">
        <f t="shared" si="143"/>
        <v>5.513762639000175E-3</v>
      </c>
      <c r="G1565" s="2">
        <f t="shared" si="141"/>
        <v>-7.4928805257513682E-4</v>
      </c>
      <c r="H1565" s="2" t="str">
        <f t="shared" si="142"/>
        <v>Hold</v>
      </c>
    </row>
    <row r="1566" spans="1:8" ht="13.5" x14ac:dyDescent="0.25">
      <c r="A1566" s="3">
        <f>TITRES_STAT!B1569</f>
        <v>44291</v>
      </c>
      <c r="B1566" s="17">
        <f>TITRES_STAT!D1569</f>
        <v>2.8976999999999999</v>
      </c>
      <c r="C1566" s="2">
        <f t="shared" si="144"/>
        <v>2.8717584236025013</v>
      </c>
      <c r="D1566" s="2">
        <f t="shared" si="146"/>
        <v>2.8770897547459455</v>
      </c>
      <c r="E1566" s="2">
        <f t="shared" si="145"/>
        <v>-5.3313311434441957E-3</v>
      </c>
      <c r="F1566" s="2">
        <f t="shared" si="143"/>
        <v>3.3447438825113009E-3</v>
      </c>
      <c r="G1566" s="2">
        <f t="shared" si="141"/>
        <v>-8.6760750259554965E-3</v>
      </c>
      <c r="H1566" s="2" t="str">
        <f t="shared" si="142"/>
        <v>Hold</v>
      </c>
    </row>
    <row r="1567" spans="1:8" ht="13.5" x14ac:dyDescent="0.25">
      <c r="A1567" s="3">
        <f>TITRES_STAT!B1570</f>
        <v>44292</v>
      </c>
      <c r="B1567" s="17">
        <f>TITRES_STAT!D1570</f>
        <v>2.9121999999999999</v>
      </c>
      <c r="C1567" s="2">
        <f t="shared" si="144"/>
        <v>2.870180204586732</v>
      </c>
      <c r="D1567" s="2">
        <f t="shared" si="146"/>
        <v>2.8796905136536535</v>
      </c>
      <c r="E1567" s="2">
        <f t="shared" si="145"/>
        <v>-9.5103090669215185E-3</v>
      </c>
      <c r="F1567" s="2">
        <f t="shared" si="143"/>
        <v>7.7373329262473713E-4</v>
      </c>
      <c r="G1567" s="2">
        <f t="shared" si="141"/>
        <v>-1.0284042359546256E-2</v>
      </c>
      <c r="H1567" s="2" t="str">
        <f t="shared" si="142"/>
        <v>Hold</v>
      </c>
    </row>
    <row r="1568" spans="1:8" ht="13.5" x14ac:dyDescent="0.25">
      <c r="A1568" s="3">
        <f>TITRES_STAT!B1571</f>
        <v>44293</v>
      </c>
      <c r="B1568" s="17">
        <f>TITRES_STAT!D1571</f>
        <v>3.0426000000000002</v>
      </c>
      <c r="C1568" s="2">
        <f t="shared" si="144"/>
        <v>2.8710755577272344</v>
      </c>
      <c r="D1568" s="2">
        <f t="shared" si="146"/>
        <v>2.8917578830126418</v>
      </c>
      <c r="E1568" s="2">
        <f t="shared" si="145"/>
        <v>-2.0682325285407366E-2</v>
      </c>
      <c r="F1568" s="2">
        <f t="shared" si="143"/>
        <v>-3.5174784229816832E-3</v>
      </c>
      <c r="G1568" s="2">
        <f t="shared" si="141"/>
        <v>-1.7164846862425684E-2</v>
      </c>
      <c r="H1568" s="2" t="str">
        <f t="shared" si="142"/>
        <v>Hold</v>
      </c>
    </row>
    <row r="1569" spans="1:8" ht="13.5" x14ac:dyDescent="0.25">
      <c r="A1569" s="3">
        <f>TITRES_STAT!B1572</f>
        <v>44294</v>
      </c>
      <c r="B1569" s="17">
        <f>TITRES_STAT!D1572</f>
        <v>3.0571000000000002</v>
      </c>
      <c r="C1569" s="2">
        <f t="shared" si="144"/>
        <v>2.8662639334615063</v>
      </c>
      <c r="D1569" s="2">
        <f t="shared" si="146"/>
        <v>2.9040054472339274</v>
      </c>
      <c r="E1569" s="2">
        <f t="shared" si="145"/>
        <v>-3.7741513772421076E-2</v>
      </c>
      <c r="F1569" s="2">
        <f t="shared" si="143"/>
        <v>-1.0362285492869562E-2</v>
      </c>
      <c r="G1569" s="2">
        <f t="shared" si="141"/>
        <v>-2.7379228279551512E-2</v>
      </c>
      <c r="H1569" s="2" t="str">
        <f t="shared" si="142"/>
        <v>Hold</v>
      </c>
    </row>
    <row r="1570" spans="1:8" ht="13.5" x14ac:dyDescent="0.25">
      <c r="A1570" s="3">
        <f>TITRES_STAT!B1573</f>
        <v>44298</v>
      </c>
      <c r="B1570" s="17">
        <f>TITRES_STAT!D1573</f>
        <v>2.9702000000000002</v>
      </c>
      <c r="C1570" s="2">
        <f t="shared" si="144"/>
        <v>2.8621925590828132</v>
      </c>
      <c r="D1570" s="2">
        <f t="shared" si="146"/>
        <v>2.9089087474388213</v>
      </c>
      <c r="E1570" s="2">
        <f t="shared" si="145"/>
        <v>-4.6716188356008104E-2</v>
      </c>
      <c r="F1570" s="2">
        <f t="shared" si="143"/>
        <v>-1.763306606549727E-2</v>
      </c>
      <c r="G1570" s="2">
        <f t="shared" si="141"/>
        <v>-2.9083122290510834E-2</v>
      </c>
      <c r="H1570" s="2" t="str">
        <f t="shared" si="142"/>
        <v>Hold</v>
      </c>
    </row>
    <row r="1571" spans="1:8" ht="13.5" x14ac:dyDescent="0.25">
      <c r="A1571" s="3">
        <f>TITRES_STAT!B1574</f>
        <v>44299</v>
      </c>
      <c r="B1571" s="17">
        <f>TITRES_STAT!D1574</f>
        <v>3.0064000000000002</v>
      </c>
      <c r="C1571" s="2">
        <f t="shared" si="144"/>
        <v>2.8598552423008421</v>
      </c>
      <c r="D1571" s="2">
        <f t="shared" si="146"/>
        <v>2.9161303217026124</v>
      </c>
      <c r="E1571" s="2">
        <f t="shared" si="145"/>
        <v>-5.6275079401770345E-2</v>
      </c>
      <c r="F1571" s="2">
        <f t="shared" si="143"/>
        <v>-2.5361468732751885E-2</v>
      </c>
      <c r="G1571" s="2">
        <f t="shared" si="141"/>
        <v>-3.091361066901846E-2</v>
      </c>
      <c r="H1571" s="2" t="str">
        <f t="shared" si="142"/>
        <v>Hold</v>
      </c>
    </row>
    <row r="1572" spans="1:8" ht="13.5" x14ac:dyDescent="0.25">
      <c r="A1572" s="3">
        <f>TITRES_STAT!B1575</f>
        <v>44300</v>
      </c>
      <c r="B1572" s="17">
        <f>TITRES_STAT!D1575</f>
        <v>3.0064000000000002</v>
      </c>
      <c r="C1572" s="2">
        <f t="shared" si="144"/>
        <v>2.8590005896391739</v>
      </c>
      <c r="D1572" s="2">
        <f t="shared" si="146"/>
        <v>2.9228169645394559</v>
      </c>
      <c r="E1572" s="2">
        <f t="shared" si="145"/>
        <v>-6.3816374900282025E-2</v>
      </c>
      <c r="F1572" s="2">
        <f t="shared" si="143"/>
        <v>-3.3052449966257919E-2</v>
      </c>
      <c r="G1572" s="2">
        <f t="shared" ref="G1572:G1635" si="147">E1572-F1572</f>
        <v>-3.0763924934024106E-2</v>
      </c>
      <c r="H1572" s="2" t="str">
        <f t="shared" ref="H1572:H1635" si="148">IF(G1572&lt;0,"Hold","Sell")</f>
        <v>Hold</v>
      </c>
    </row>
    <row r="1573" spans="1:8" ht="13.5" x14ac:dyDescent="0.25">
      <c r="A1573" s="3">
        <f>TITRES_STAT!B1576</f>
        <v>44301</v>
      </c>
      <c r="B1573" s="17">
        <f>TITRES_STAT!D1576</f>
        <v>3.0209000000000001</v>
      </c>
      <c r="C1573" s="2">
        <f t="shared" si="144"/>
        <v>2.8638466527716089</v>
      </c>
      <c r="D1573" s="2">
        <f t="shared" si="146"/>
        <v>2.9300823745735705</v>
      </c>
      <c r="E1573" s="2">
        <f t="shared" si="145"/>
        <v>-6.6235721801961578E-2</v>
      </c>
      <c r="F1573" s="2">
        <f t="shared" ref="F1573:F1636" si="149">(E1573*(2/(10)))+((1-(2/10))*F1572)</f>
        <v>-3.9689104333398652E-2</v>
      </c>
      <c r="G1573" s="2">
        <f t="shared" si="147"/>
        <v>-2.6546617468562926E-2</v>
      </c>
      <c r="H1573" s="2" t="str">
        <f t="shared" si="148"/>
        <v>Hold</v>
      </c>
    </row>
    <row r="1574" spans="1:8" ht="13.5" x14ac:dyDescent="0.25">
      <c r="A1574" s="3">
        <f>TITRES_STAT!B1577</f>
        <v>44302</v>
      </c>
      <c r="B1574" s="17">
        <f>TITRES_STAT!D1577</f>
        <v>3.1440000000000001</v>
      </c>
      <c r="C1574" s="2">
        <f t="shared" si="144"/>
        <v>2.8634856292682844</v>
      </c>
      <c r="D1574" s="2">
        <f t="shared" si="146"/>
        <v>2.9459281246051576</v>
      </c>
      <c r="E1574" s="2">
        <f t="shared" si="145"/>
        <v>-8.2442495336873201E-2</v>
      </c>
      <c r="F1574" s="2">
        <f t="shared" si="149"/>
        <v>-4.823978253409357E-2</v>
      </c>
      <c r="G1574" s="2">
        <f t="shared" si="147"/>
        <v>-3.4202712802779631E-2</v>
      </c>
      <c r="H1574" s="2" t="str">
        <f t="shared" si="148"/>
        <v>Hold</v>
      </c>
    </row>
    <row r="1575" spans="1:8" ht="13.5" x14ac:dyDescent="0.25">
      <c r="A1575" s="3">
        <f>TITRES_STAT!B1578</f>
        <v>44305</v>
      </c>
      <c r="B1575" s="17">
        <f>TITRES_STAT!D1578</f>
        <v>3.1657999999999999</v>
      </c>
      <c r="C1575" s="2">
        <f t="shared" si="144"/>
        <v>2.8687493786116254</v>
      </c>
      <c r="D1575" s="2">
        <f t="shared" si="146"/>
        <v>2.962214930189961</v>
      </c>
      <c r="E1575" s="2">
        <f t="shared" si="145"/>
        <v>-9.3465551578335582E-2</v>
      </c>
      <c r="F1575" s="2">
        <f t="shared" si="149"/>
        <v>-5.7284936342941975E-2</v>
      </c>
      <c r="G1575" s="2">
        <f t="shared" si="147"/>
        <v>-3.6180615235393607E-2</v>
      </c>
      <c r="H1575" s="2" t="str">
        <f t="shared" si="148"/>
        <v>Hold</v>
      </c>
    </row>
    <row r="1576" spans="1:8" ht="13.5" x14ac:dyDescent="0.25">
      <c r="A1576" s="3">
        <f>TITRES_STAT!B1579</f>
        <v>44306</v>
      </c>
      <c r="B1576" s="17">
        <f>TITRES_STAT!D1579</f>
        <v>3.1368</v>
      </c>
      <c r="C1576" s="2">
        <f t="shared" si="144"/>
        <v>2.8732033203636833</v>
      </c>
      <c r="D1576" s="2">
        <f t="shared" si="146"/>
        <v>2.9751471575832973</v>
      </c>
      <c r="E1576" s="2">
        <f t="shared" si="145"/>
        <v>-0.10194383721961398</v>
      </c>
      <c r="F1576" s="2">
        <f t="shared" si="149"/>
        <v>-6.6216716518276375E-2</v>
      </c>
      <c r="G1576" s="2">
        <f t="shared" si="147"/>
        <v>-3.57271207013376E-2</v>
      </c>
      <c r="H1576" s="2" t="str">
        <f t="shared" si="148"/>
        <v>Hold</v>
      </c>
    </row>
    <row r="1577" spans="1:8" ht="13.5" x14ac:dyDescent="0.25">
      <c r="A1577" s="3">
        <f>TITRES_STAT!B1580</f>
        <v>44307</v>
      </c>
      <c r="B1577" s="17">
        <f>TITRES_STAT!D1580</f>
        <v>3.1368</v>
      </c>
      <c r="C1577" s="2">
        <f t="shared" si="144"/>
        <v>2.8792028095385014</v>
      </c>
      <c r="D1577" s="2">
        <f t="shared" si="146"/>
        <v>2.9871214422067567</v>
      </c>
      <c r="E1577" s="2">
        <f t="shared" si="145"/>
        <v>-0.1079186326682553</v>
      </c>
      <c r="F1577" s="2">
        <f t="shared" si="149"/>
        <v>-7.4557099748272168E-2</v>
      </c>
      <c r="G1577" s="2">
        <f t="shared" si="147"/>
        <v>-3.3361532919983131E-2</v>
      </c>
      <c r="H1577" s="2" t="str">
        <f t="shared" si="148"/>
        <v>Hold</v>
      </c>
    </row>
    <row r="1578" spans="1:8" ht="13.5" x14ac:dyDescent="0.25">
      <c r="A1578" s="3">
        <f>TITRES_STAT!B1581</f>
        <v>44308</v>
      </c>
      <c r="B1578" s="17">
        <f>TITRES_STAT!D1581</f>
        <v>3.1440000000000001</v>
      </c>
      <c r="C1578" s="2">
        <f t="shared" si="144"/>
        <v>2.9043408388402701</v>
      </c>
      <c r="D1578" s="2">
        <f t="shared" si="146"/>
        <v>2.9987420761173671</v>
      </c>
      <c r="E1578" s="2">
        <f t="shared" si="145"/>
        <v>-9.4401237277097039E-2</v>
      </c>
      <c r="F1578" s="2">
        <f t="shared" si="149"/>
        <v>-7.8525927254037148E-2</v>
      </c>
      <c r="G1578" s="2">
        <f t="shared" si="147"/>
        <v>-1.5875310023059891E-2</v>
      </c>
      <c r="H1578" s="2" t="str">
        <f t="shared" si="148"/>
        <v>Hold</v>
      </c>
    </row>
    <row r="1579" spans="1:8" ht="13.5" x14ac:dyDescent="0.25">
      <c r="A1579" s="3">
        <f>TITRES_STAT!B1582</f>
        <v>44309</v>
      </c>
      <c r="B1579" s="17">
        <f>TITRES_STAT!D1582</f>
        <v>3.1657999999999999</v>
      </c>
      <c r="C1579" s="2">
        <f t="shared" si="144"/>
        <v>2.9278422482494593</v>
      </c>
      <c r="D1579" s="2">
        <f t="shared" si="146"/>
        <v>3.0111167371457106</v>
      </c>
      <c r="E1579" s="2">
        <f t="shared" si="145"/>
        <v>-8.3274488896251331E-2</v>
      </c>
      <c r="F1579" s="2">
        <f t="shared" si="149"/>
        <v>-7.9475639582479982E-2</v>
      </c>
      <c r="G1579" s="2">
        <f t="shared" si="147"/>
        <v>-3.7988493137713492E-3</v>
      </c>
      <c r="H1579" s="2" t="str">
        <f t="shared" si="148"/>
        <v>Hold</v>
      </c>
    </row>
    <row r="1580" spans="1:8" ht="13.5" x14ac:dyDescent="0.25">
      <c r="A1580" s="3">
        <f>TITRES_STAT!B1583</f>
        <v>44312</v>
      </c>
      <c r="B1580" s="17">
        <f>TITRES_STAT!D1583</f>
        <v>3.2237</v>
      </c>
      <c r="C1580" s="2">
        <f t="shared" si="144"/>
        <v>2.93435882544185</v>
      </c>
      <c r="D1580" s="2">
        <f t="shared" si="146"/>
        <v>3.0268636455052875</v>
      </c>
      <c r="E1580" s="2">
        <f t="shared" si="145"/>
        <v>-9.2504820063437521E-2</v>
      </c>
      <c r="F1580" s="2">
        <f t="shared" si="149"/>
        <v>-8.2081475678671495E-2</v>
      </c>
      <c r="G1580" s="2">
        <f t="shared" si="147"/>
        <v>-1.0423344384766026E-2</v>
      </c>
      <c r="H1580" s="2" t="str">
        <f t="shared" si="148"/>
        <v>Hold</v>
      </c>
    </row>
    <row r="1581" spans="1:8" ht="13.5" x14ac:dyDescent="0.25">
      <c r="A1581" s="3">
        <f>TITRES_STAT!B1584</f>
        <v>44313</v>
      </c>
      <c r="B1581" s="17">
        <f>TITRES_STAT!D1584</f>
        <v>3.2164999999999999</v>
      </c>
      <c r="C1581" s="2">
        <f t="shared" si="144"/>
        <v>2.9454420830661805</v>
      </c>
      <c r="D1581" s="2">
        <f t="shared" si="146"/>
        <v>3.0409107828752662</v>
      </c>
      <c r="E1581" s="2">
        <f t="shared" si="145"/>
        <v>-9.5468699809085678E-2</v>
      </c>
      <c r="F1581" s="2">
        <f t="shared" si="149"/>
        <v>-8.4758920504754337E-2</v>
      </c>
      <c r="G1581" s="2">
        <f t="shared" si="147"/>
        <v>-1.0709779304331341E-2</v>
      </c>
      <c r="H1581" s="2" t="str">
        <f t="shared" si="148"/>
        <v>Hold</v>
      </c>
    </row>
    <row r="1582" spans="1:8" ht="13.5" x14ac:dyDescent="0.25">
      <c r="A1582" s="3">
        <f>TITRES_STAT!B1585</f>
        <v>44314</v>
      </c>
      <c r="B1582" s="17">
        <f>TITRES_STAT!D1585</f>
        <v>3.1947000000000001</v>
      </c>
      <c r="C1582" s="2">
        <f t="shared" si="144"/>
        <v>2.9548202241329218</v>
      </c>
      <c r="D1582" s="2">
        <f t="shared" si="146"/>
        <v>3.0523025767363574</v>
      </c>
      <c r="E1582" s="2">
        <f t="shared" si="145"/>
        <v>-9.7482352603435629E-2</v>
      </c>
      <c r="F1582" s="2">
        <f t="shared" si="149"/>
        <v>-8.7303606924490601E-2</v>
      </c>
      <c r="G1582" s="2">
        <f t="shared" si="147"/>
        <v>-1.0178745678945028E-2</v>
      </c>
      <c r="H1582" s="2" t="str">
        <f t="shared" si="148"/>
        <v>Hold</v>
      </c>
    </row>
    <row r="1583" spans="1:8" ht="13.5" x14ac:dyDescent="0.25">
      <c r="A1583" s="3">
        <f>TITRES_STAT!B1586</f>
        <v>44315</v>
      </c>
      <c r="B1583" s="17">
        <f>TITRES_STAT!D1586</f>
        <v>3.1947000000000001</v>
      </c>
      <c r="C1583" s="2">
        <f t="shared" si="144"/>
        <v>2.9649863434970873</v>
      </c>
      <c r="D1583" s="2">
        <f t="shared" si="146"/>
        <v>3.062850534015146</v>
      </c>
      <c r="E1583" s="2">
        <f t="shared" si="145"/>
        <v>-9.7864190518058614E-2</v>
      </c>
      <c r="F1583" s="2">
        <f t="shared" si="149"/>
        <v>-8.9415723643204215E-2</v>
      </c>
      <c r="G1583" s="2">
        <f t="shared" si="147"/>
        <v>-8.448466874854399E-3</v>
      </c>
      <c r="H1583" s="2" t="str">
        <f t="shared" si="148"/>
        <v>Hold</v>
      </c>
    </row>
    <row r="1584" spans="1:8" ht="13.5" x14ac:dyDescent="0.25">
      <c r="A1584" s="3">
        <f>TITRES_STAT!B1587</f>
        <v>44316</v>
      </c>
      <c r="B1584" s="17">
        <f>TITRES_STAT!D1587</f>
        <v>3.1657999999999999</v>
      </c>
      <c r="C1584" s="2">
        <f t="shared" si="144"/>
        <v>2.9925269060359967</v>
      </c>
      <c r="D1584" s="2">
        <f t="shared" si="146"/>
        <v>3.0704764203843946</v>
      </c>
      <c r="E1584" s="2">
        <f t="shared" si="145"/>
        <v>-7.7949514348397919E-2</v>
      </c>
      <c r="F1584" s="2">
        <f t="shared" si="149"/>
        <v>-8.712248178424295E-2</v>
      </c>
      <c r="G1584" s="2">
        <f t="shared" si="147"/>
        <v>9.1729674358450308E-3</v>
      </c>
      <c r="H1584" s="2" t="str">
        <f t="shared" si="148"/>
        <v>Sell</v>
      </c>
    </row>
    <row r="1585" spans="1:8" ht="13.5" x14ac:dyDescent="0.25">
      <c r="A1585" s="3">
        <f>TITRES_STAT!B1588</f>
        <v>44319</v>
      </c>
      <c r="B1585" s="17">
        <f>TITRES_STAT!D1588</f>
        <v>3.1802999999999999</v>
      </c>
      <c r="C1585" s="2">
        <f t="shared" si="144"/>
        <v>3.0191843051073817</v>
      </c>
      <c r="D1585" s="2">
        <f t="shared" si="146"/>
        <v>3.0786115003559211</v>
      </c>
      <c r="E1585" s="2">
        <f t="shared" si="145"/>
        <v>-5.9427195248539455E-2</v>
      </c>
      <c r="F1585" s="2">
        <f t="shared" si="149"/>
        <v>-8.1583424477102248E-2</v>
      </c>
      <c r="G1585" s="2">
        <f t="shared" si="147"/>
        <v>2.2156229228562793E-2</v>
      </c>
      <c r="H1585" s="2" t="str">
        <f t="shared" si="148"/>
        <v>Sell</v>
      </c>
    </row>
    <row r="1586" spans="1:8" ht="13.5" x14ac:dyDescent="0.25">
      <c r="A1586" s="3">
        <f>TITRES_STAT!B1589</f>
        <v>44320</v>
      </c>
      <c r="B1586" s="17">
        <f>TITRES_STAT!D1589</f>
        <v>3.1875</v>
      </c>
      <c r="C1586" s="2">
        <f t="shared" si="144"/>
        <v>3.0372790273985535</v>
      </c>
      <c r="D1586" s="2">
        <f t="shared" si="146"/>
        <v>3.0866773151443714</v>
      </c>
      <c r="E1586" s="2">
        <f t="shared" si="145"/>
        <v>-4.9398287745817893E-2</v>
      </c>
      <c r="F1586" s="2">
        <f t="shared" si="149"/>
        <v>-7.514639713084538E-2</v>
      </c>
      <c r="G1586" s="2">
        <f t="shared" si="147"/>
        <v>2.5748109385027487E-2</v>
      </c>
      <c r="H1586" s="2" t="str">
        <f t="shared" si="148"/>
        <v>Sell</v>
      </c>
    </row>
    <row r="1587" spans="1:8" ht="13.5" x14ac:dyDescent="0.25">
      <c r="A1587" s="3">
        <f>TITRES_STAT!B1590</f>
        <v>44321</v>
      </c>
      <c r="B1587" s="17">
        <f>TITRES_STAT!D1590</f>
        <v>3.1875</v>
      </c>
      <c r="C1587" s="2">
        <f t="shared" si="144"/>
        <v>3.0525899462603143</v>
      </c>
      <c r="D1587" s="2">
        <f t="shared" si="146"/>
        <v>3.0941456621707144</v>
      </c>
      <c r="E1587" s="2">
        <f t="shared" si="145"/>
        <v>-4.1555715910400082E-2</v>
      </c>
      <c r="F1587" s="2">
        <f t="shared" si="149"/>
        <v>-6.8428260886756326E-2</v>
      </c>
      <c r="G1587" s="2">
        <f t="shared" si="147"/>
        <v>2.6872544976356244E-2</v>
      </c>
      <c r="H1587" s="2" t="str">
        <f t="shared" si="148"/>
        <v>Sell</v>
      </c>
    </row>
    <row r="1588" spans="1:8" ht="13.5" x14ac:dyDescent="0.25">
      <c r="A1588" s="3">
        <f>TITRES_STAT!B1591</f>
        <v>44322</v>
      </c>
      <c r="B1588" s="17">
        <f>TITRES_STAT!D1591</f>
        <v>3.1875</v>
      </c>
      <c r="C1588" s="2">
        <f t="shared" si="144"/>
        <v>3.0666530314510352</v>
      </c>
      <c r="D1588" s="2">
        <f t="shared" si="146"/>
        <v>3.1010607983062171</v>
      </c>
      <c r="E1588" s="2">
        <f t="shared" si="145"/>
        <v>-3.4407766855181876E-2</v>
      </c>
      <c r="F1588" s="2">
        <f t="shared" si="149"/>
        <v>-6.1624162080441434E-2</v>
      </c>
      <c r="G1588" s="2">
        <f t="shared" si="147"/>
        <v>2.7216395225259558E-2</v>
      </c>
      <c r="H1588" s="2" t="str">
        <f t="shared" si="148"/>
        <v>Sell</v>
      </c>
    </row>
    <row r="1589" spans="1:8" ht="13.5" x14ac:dyDescent="0.25">
      <c r="A1589" s="3">
        <f>TITRES_STAT!B1592</f>
        <v>44323</v>
      </c>
      <c r="B1589" s="17">
        <f>TITRES_STAT!D1592</f>
        <v>3.2092000000000001</v>
      </c>
      <c r="C1589" s="2">
        <f t="shared" si="144"/>
        <v>3.081906411227799</v>
      </c>
      <c r="D1589" s="2">
        <f t="shared" si="146"/>
        <v>3.1090711095427936</v>
      </c>
      <c r="E1589" s="2">
        <f t="shared" si="145"/>
        <v>-2.7164698314994684E-2</v>
      </c>
      <c r="F1589" s="2">
        <f t="shared" si="149"/>
        <v>-5.473226932735209E-2</v>
      </c>
      <c r="G1589" s="2">
        <f t="shared" si="147"/>
        <v>2.7567571012357406E-2</v>
      </c>
      <c r="H1589" s="2" t="str">
        <f t="shared" si="148"/>
        <v>Sell</v>
      </c>
    </row>
    <row r="1590" spans="1:8" ht="13.5" x14ac:dyDescent="0.25">
      <c r="A1590" s="3">
        <f>TITRES_STAT!B1593</f>
        <v>44326</v>
      </c>
      <c r="B1590" s="17">
        <f>TITRES_STAT!D1593</f>
        <v>3.2092000000000001</v>
      </c>
      <c r="C1590" s="2">
        <f t="shared" si="144"/>
        <v>3.1037208095004454</v>
      </c>
      <c r="D1590" s="2">
        <f t="shared" si="146"/>
        <v>3.1164880643914756</v>
      </c>
      <c r="E1590" s="2">
        <f t="shared" si="145"/>
        <v>-1.2767254891030255E-2</v>
      </c>
      <c r="F1590" s="2">
        <f t="shared" si="149"/>
        <v>-4.6339266440087727E-2</v>
      </c>
      <c r="G1590" s="2">
        <f t="shared" si="147"/>
        <v>3.3572011549057472E-2</v>
      </c>
      <c r="H1590" s="2" t="str">
        <f t="shared" si="148"/>
        <v>Sell</v>
      </c>
    </row>
    <row r="1591" spans="1:8" ht="13.5" x14ac:dyDescent="0.25">
      <c r="A1591" s="3">
        <f>TITRES_STAT!B1594</f>
        <v>44327</v>
      </c>
      <c r="B1591" s="17">
        <f>TITRES_STAT!D1594</f>
        <v>3.2237</v>
      </c>
      <c r="C1591" s="2">
        <f t="shared" si="144"/>
        <v>3.1210714541926845</v>
      </c>
      <c r="D1591" s="2">
        <f t="shared" si="146"/>
        <v>3.1244296892513663</v>
      </c>
      <c r="E1591" s="2">
        <f t="shared" si="145"/>
        <v>-3.3582350586818244E-3</v>
      </c>
      <c r="F1591" s="2">
        <f t="shared" si="149"/>
        <v>-3.7743060163806547E-2</v>
      </c>
      <c r="G1591" s="2">
        <f t="shared" si="147"/>
        <v>3.4384825105124722E-2</v>
      </c>
      <c r="H1591" s="2" t="str">
        <f t="shared" si="148"/>
        <v>Sell</v>
      </c>
    </row>
    <row r="1592" spans="1:8" ht="13.5" x14ac:dyDescent="0.25">
      <c r="A1592" s="3">
        <f>TITRES_STAT!B1595</f>
        <v>44333</v>
      </c>
      <c r="B1592" s="17">
        <f>TITRES_STAT!D1595</f>
        <v>3.2237</v>
      </c>
      <c r="C1592" s="2">
        <f t="shared" si="144"/>
        <v>3.1323989227784255</v>
      </c>
      <c r="D1592" s="2">
        <f t="shared" si="146"/>
        <v>3.1317830456031168</v>
      </c>
      <c r="E1592" s="2">
        <f t="shared" si="145"/>
        <v>6.1587717530864339E-4</v>
      </c>
      <c r="F1592" s="2">
        <f t="shared" si="149"/>
        <v>-3.007127269598351E-2</v>
      </c>
      <c r="G1592" s="2">
        <f t="shared" si="147"/>
        <v>3.0687149871292153E-2</v>
      </c>
      <c r="H1592" s="2" t="str">
        <f t="shared" si="148"/>
        <v>Sell</v>
      </c>
    </row>
    <row r="1593" spans="1:8" ht="13.5" x14ac:dyDescent="0.25">
      <c r="A1593" s="3">
        <f>TITRES_STAT!B1596</f>
        <v>44334</v>
      </c>
      <c r="B1593" s="17">
        <f>TITRES_STAT!D1596</f>
        <v>3.2164999999999999</v>
      </c>
      <c r="C1593" s="2">
        <f t="shared" si="144"/>
        <v>3.1419837038894367</v>
      </c>
      <c r="D1593" s="2">
        <f t="shared" si="146"/>
        <v>3.1380583755584412</v>
      </c>
      <c r="E1593" s="2">
        <f t="shared" si="145"/>
        <v>3.925328330995459E-3</v>
      </c>
      <c r="F1593" s="2">
        <f t="shared" si="149"/>
        <v>-2.3271952490587718E-2</v>
      </c>
      <c r="G1593" s="2">
        <f t="shared" si="147"/>
        <v>2.7197280821583177E-2</v>
      </c>
      <c r="H1593" s="2" t="str">
        <f t="shared" si="148"/>
        <v>Sell</v>
      </c>
    </row>
    <row r="1594" spans="1:8" ht="13.5" x14ac:dyDescent="0.25">
      <c r="A1594" s="3">
        <f>TITRES_STAT!B1597</f>
        <v>44335</v>
      </c>
      <c r="B1594" s="17">
        <f>TITRES_STAT!D1597</f>
        <v>3.1875</v>
      </c>
      <c r="C1594" s="2">
        <f t="shared" si="144"/>
        <v>3.1456477494449082</v>
      </c>
      <c r="D1594" s="2">
        <f t="shared" si="146"/>
        <v>3.141720718109668</v>
      </c>
      <c r="E1594" s="2">
        <f t="shared" si="145"/>
        <v>3.9270313352401942E-3</v>
      </c>
      <c r="F1594" s="2">
        <f t="shared" si="149"/>
        <v>-1.7832155725422138E-2</v>
      </c>
      <c r="G1594" s="2">
        <f t="shared" si="147"/>
        <v>2.1759187060662332E-2</v>
      </c>
      <c r="H1594" s="2" t="str">
        <f t="shared" si="148"/>
        <v>Sell</v>
      </c>
    </row>
    <row r="1595" spans="1:8" ht="13.5" x14ac:dyDescent="0.25">
      <c r="A1595" s="3">
        <f>TITRES_STAT!B1598</f>
        <v>44336</v>
      </c>
      <c r="B1595" s="17">
        <f>TITRES_STAT!D1598</f>
        <v>3.2237</v>
      </c>
      <c r="C1595" s="2">
        <f t="shared" si="144"/>
        <v>3.1509788649149222</v>
      </c>
      <c r="D1595" s="2">
        <f t="shared" si="146"/>
        <v>3.1477932575089516</v>
      </c>
      <c r="E1595" s="2">
        <f t="shared" si="145"/>
        <v>3.1856074059706252E-3</v>
      </c>
      <c r="F1595" s="2">
        <f t="shared" si="149"/>
        <v>-1.3628603099143585E-2</v>
      </c>
      <c r="G1595" s="2">
        <f t="shared" si="147"/>
        <v>1.681421050511421E-2</v>
      </c>
      <c r="H1595" s="2" t="str">
        <f t="shared" si="148"/>
        <v>Sell</v>
      </c>
    </row>
    <row r="1596" spans="1:8" ht="13.5" x14ac:dyDescent="0.25">
      <c r="A1596" s="3">
        <f>TITRES_STAT!B1599</f>
        <v>44337</v>
      </c>
      <c r="B1596" s="17">
        <f>TITRES_STAT!D1599</f>
        <v>3.2237</v>
      </c>
      <c r="C1596" s="2">
        <f t="shared" si="144"/>
        <v>3.1565975010818574</v>
      </c>
      <c r="D1596" s="2">
        <f t="shared" si="146"/>
        <v>3.1534159791749552</v>
      </c>
      <c r="E1596" s="2">
        <f t="shared" si="145"/>
        <v>3.1815219069022405E-3</v>
      </c>
      <c r="F1596" s="2">
        <f t="shared" si="149"/>
        <v>-1.0266578097934419E-2</v>
      </c>
      <c r="G1596" s="2">
        <f t="shared" si="147"/>
        <v>1.344810000483666E-2</v>
      </c>
      <c r="H1596" s="2" t="str">
        <f t="shared" si="148"/>
        <v>Sell</v>
      </c>
    </row>
    <row r="1597" spans="1:8" ht="13.5" x14ac:dyDescent="0.25">
      <c r="A1597" s="3">
        <f>TITRES_STAT!B1600</f>
        <v>44340</v>
      </c>
      <c r="B1597" s="17">
        <f>TITRES_STAT!D1600</f>
        <v>3.1295000000000002</v>
      </c>
      <c r="C1597" s="2">
        <f t="shared" si="144"/>
        <v>3.1613517316846487</v>
      </c>
      <c r="D1597" s="2">
        <f t="shared" si="146"/>
        <v>3.1516444251619955</v>
      </c>
      <c r="E1597" s="2">
        <f t="shared" si="145"/>
        <v>9.7073065226531696E-3</v>
      </c>
      <c r="F1597" s="2">
        <f t="shared" si="149"/>
        <v>-6.2718011738169023E-3</v>
      </c>
      <c r="G1597" s="2">
        <f t="shared" si="147"/>
        <v>1.5979107696470072E-2</v>
      </c>
      <c r="H1597" s="2" t="str">
        <f t="shared" si="148"/>
        <v>Sell</v>
      </c>
    </row>
    <row r="1598" spans="1:8" ht="13.5" x14ac:dyDescent="0.25">
      <c r="A1598" s="3">
        <f>TITRES_STAT!B1601</f>
        <v>44341</v>
      </c>
      <c r="B1598" s="17">
        <f>TITRES_STAT!D1601</f>
        <v>3.2164999999999999</v>
      </c>
      <c r="C1598" s="2">
        <f t="shared" si="144"/>
        <v>3.1653745421947028</v>
      </c>
      <c r="D1598" s="2">
        <f t="shared" si="146"/>
        <v>3.1564485418166623</v>
      </c>
      <c r="E1598" s="2">
        <f t="shared" si="145"/>
        <v>8.9260003780404773E-3</v>
      </c>
      <c r="F1598" s="2">
        <f t="shared" si="149"/>
        <v>-3.2322408634454266E-3</v>
      </c>
      <c r="G1598" s="2">
        <f t="shared" si="147"/>
        <v>1.2158241241485904E-2</v>
      </c>
      <c r="H1598" s="2" t="str">
        <f t="shared" si="148"/>
        <v>Sell</v>
      </c>
    </row>
    <row r="1599" spans="1:8" ht="13.5" x14ac:dyDescent="0.25">
      <c r="A1599" s="3">
        <f>TITRES_STAT!B1602</f>
        <v>44342</v>
      </c>
      <c r="B1599" s="17">
        <f>TITRES_STAT!D1602</f>
        <v>3.2164999999999999</v>
      </c>
      <c r="C1599" s="2">
        <f t="shared" si="144"/>
        <v>3.1721169203185946</v>
      </c>
      <c r="D1599" s="2">
        <f t="shared" si="146"/>
        <v>3.1608967979783911</v>
      </c>
      <c r="E1599" s="2">
        <f t="shared" si="145"/>
        <v>1.1220122340203531E-2</v>
      </c>
      <c r="F1599" s="2">
        <f t="shared" si="149"/>
        <v>-3.417682227156351E-4</v>
      </c>
      <c r="G1599" s="2">
        <f t="shared" si="147"/>
        <v>1.1561890562919166E-2</v>
      </c>
      <c r="H1599" s="2" t="str">
        <f t="shared" si="148"/>
        <v>Sell</v>
      </c>
    </row>
    <row r="1600" spans="1:8" ht="13.5" x14ac:dyDescent="0.25">
      <c r="A1600" s="3">
        <f>TITRES_STAT!B1603</f>
        <v>44343</v>
      </c>
      <c r="B1600" s="17">
        <f>TITRES_STAT!D1603</f>
        <v>3.2164999999999999</v>
      </c>
      <c r="C1600" s="2">
        <f t="shared" si="144"/>
        <v>3.1778220095003493</v>
      </c>
      <c r="D1600" s="2">
        <f t="shared" si="146"/>
        <v>3.1650155536836952</v>
      </c>
      <c r="E1600" s="2">
        <f t="shared" si="145"/>
        <v>1.2806455816654072E-2</v>
      </c>
      <c r="F1600" s="2">
        <f t="shared" si="149"/>
        <v>2.2878765851583062E-3</v>
      </c>
      <c r="G1600" s="2">
        <f t="shared" si="147"/>
        <v>1.0518579231495765E-2</v>
      </c>
      <c r="H1600" s="2" t="str">
        <f t="shared" si="148"/>
        <v>Sell</v>
      </c>
    </row>
    <row r="1601" spans="1:8" ht="13.5" x14ac:dyDescent="0.25">
      <c r="A1601" s="3">
        <f>TITRES_STAT!B1604</f>
        <v>44344</v>
      </c>
      <c r="B1601" s="17">
        <f>TITRES_STAT!D1604</f>
        <v>3.2599</v>
      </c>
      <c r="C1601" s="2">
        <f t="shared" si="144"/>
        <v>3.184880161884911</v>
      </c>
      <c r="D1601" s="2">
        <f t="shared" si="146"/>
        <v>3.1720440311886069</v>
      </c>
      <c r="E1601" s="2">
        <f t="shared" si="145"/>
        <v>1.2836130696304071E-2</v>
      </c>
      <c r="F1601" s="2">
        <f t="shared" si="149"/>
        <v>4.3975274073874597E-3</v>
      </c>
      <c r="G1601" s="2">
        <f t="shared" si="147"/>
        <v>8.4386032889166122E-3</v>
      </c>
      <c r="H1601" s="2" t="str">
        <f t="shared" si="148"/>
        <v>Sell</v>
      </c>
    </row>
    <row r="1602" spans="1:8" ht="13.5" x14ac:dyDescent="0.25">
      <c r="A1602" s="3">
        <f>TITRES_STAT!B1605</f>
        <v>44347</v>
      </c>
      <c r="B1602" s="17">
        <f>TITRES_STAT!D1605</f>
        <v>3.1875</v>
      </c>
      <c r="C1602" s="2">
        <f t="shared" si="144"/>
        <v>3.1908524446718478</v>
      </c>
      <c r="D1602" s="2">
        <f t="shared" si="146"/>
        <v>3.1731889177672286</v>
      </c>
      <c r="E1602" s="2">
        <f t="shared" si="145"/>
        <v>1.7663526904619253E-2</v>
      </c>
      <c r="F1602" s="2">
        <f t="shared" si="149"/>
        <v>7.0507273068338185E-3</v>
      </c>
      <c r="G1602" s="2">
        <f t="shared" si="147"/>
        <v>1.0612799597785435E-2</v>
      </c>
      <c r="H1602" s="2" t="str">
        <f t="shared" si="148"/>
        <v>Sell</v>
      </c>
    </row>
    <row r="1603" spans="1:8" ht="13.5" x14ac:dyDescent="0.25">
      <c r="A1603" s="3">
        <f>TITRES_STAT!B1606</f>
        <v>44348</v>
      </c>
      <c r="B1603" s="17">
        <f>TITRES_STAT!D1606</f>
        <v>3.1223000000000001</v>
      </c>
      <c r="C1603" s="2">
        <f t="shared" si="144"/>
        <v>3.1947982224146405</v>
      </c>
      <c r="D1603" s="2">
        <f t="shared" si="146"/>
        <v>3.1694193683029894</v>
      </c>
      <c r="E1603" s="2">
        <f t="shared" si="145"/>
        <v>2.5378854111651084E-2</v>
      </c>
      <c r="F1603" s="2">
        <f t="shared" si="149"/>
        <v>1.0716352667797273E-2</v>
      </c>
      <c r="G1603" s="2">
        <f t="shared" si="147"/>
        <v>1.4662501443853811E-2</v>
      </c>
      <c r="H1603" s="2" t="str">
        <f t="shared" si="148"/>
        <v>Sell</v>
      </c>
    </row>
    <row r="1604" spans="1:8" ht="13.5" x14ac:dyDescent="0.25">
      <c r="A1604" s="3">
        <f>TITRES_STAT!B1607</f>
        <v>44349</v>
      </c>
      <c r="B1604" s="17">
        <f>TITRES_STAT!D1607</f>
        <v>3.1513</v>
      </c>
      <c r="C1604" s="2">
        <f t="shared" si="144"/>
        <v>3.1936754189662344</v>
      </c>
      <c r="D1604" s="2">
        <f t="shared" si="146"/>
        <v>3.1680771928731382</v>
      </c>
      <c r="E1604" s="2">
        <f t="shared" si="145"/>
        <v>2.5598226093096255E-2</v>
      </c>
      <c r="F1604" s="2">
        <f t="shared" si="149"/>
        <v>1.3692727352857068E-2</v>
      </c>
      <c r="G1604" s="2">
        <f t="shared" si="147"/>
        <v>1.1905498740239186E-2</v>
      </c>
      <c r="H1604" s="2" t="str">
        <f t="shared" si="148"/>
        <v>Sell</v>
      </c>
    </row>
    <row r="1605" spans="1:8" ht="13.5" x14ac:dyDescent="0.25">
      <c r="A1605" s="3">
        <f>TITRES_STAT!B1608</f>
        <v>44350</v>
      </c>
      <c r="B1605" s="17">
        <f>TITRES_STAT!D1608</f>
        <v>3.1802999999999999</v>
      </c>
      <c r="C1605" s="2">
        <f t="shared" si="144"/>
        <v>3.1982945852791214</v>
      </c>
      <c r="D1605" s="2">
        <f t="shared" si="146"/>
        <v>3.1689825859936467</v>
      </c>
      <c r="E1605" s="2">
        <f t="shared" si="145"/>
        <v>2.9311999285474677E-2</v>
      </c>
      <c r="F1605" s="2">
        <f t="shared" si="149"/>
        <v>1.6816581739380589E-2</v>
      </c>
      <c r="G1605" s="2">
        <f t="shared" si="147"/>
        <v>1.2495417546094088E-2</v>
      </c>
      <c r="H1605" s="2" t="str">
        <f t="shared" si="148"/>
        <v>Sell</v>
      </c>
    </row>
    <row r="1606" spans="1:8" ht="13.5" x14ac:dyDescent="0.25">
      <c r="A1606" s="3">
        <f>TITRES_STAT!B1609</f>
        <v>44351</v>
      </c>
      <c r="B1606" s="17">
        <f>TITRES_STAT!D1609</f>
        <v>3.1802999999999999</v>
      </c>
      <c r="C1606" s="2">
        <f t="shared" si="144"/>
        <v>3.2022031106207951</v>
      </c>
      <c r="D1606" s="2">
        <f t="shared" si="146"/>
        <v>3.1698209129570802</v>
      </c>
      <c r="E1606" s="2">
        <f t="shared" si="145"/>
        <v>3.2382197663714862E-2</v>
      </c>
      <c r="F1606" s="2">
        <f t="shared" si="149"/>
        <v>1.9929704924247445E-2</v>
      </c>
      <c r="G1606" s="2">
        <f t="shared" si="147"/>
        <v>1.2452492739467417E-2</v>
      </c>
      <c r="H1606" s="2" t="str">
        <f t="shared" si="148"/>
        <v>Sell</v>
      </c>
    </row>
    <row r="1607" spans="1:8" ht="13.5" x14ac:dyDescent="0.25">
      <c r="A1607" s="3">
        <f>TITRES_STAT!B1610</f>
        <v>44354</v>
      </c>
      <c r="B1607" s="17">
        <f>TITRES_STAT!D1610</f>
        <v>3.173</v>
      </c>
      <c r="C1607" s="2">
        <f t="shared" si="144"/>
        <v>3.1910180166791342</v>
      </c>
      <c r="D1607" s="2">
        <f t="shared" si="146"/>
        <v>3.1700564008861853</v>
      </c>
      <c r="E1607" s="2">
        <f t="shared" si="145"/>
        <v>2.0961615792948862E-2</v>
      </c>
      <c r="F1607" s="2">
        <f t="shared" si="149"/>
        <v>2.0136087097987733E-2</v>
      </c>
      <c r="G1607" s="2">
        <f t="shared" si="147"/>
        <v>8.2552869496112929E-4</v>
      </c>
      <c r="H1607" s="2" t="str">
        <f t="shared" si="148"/>
        <v>Sell</v>
      </c>
    </row>
    <row r="1608" spans="1:8" ht="13.5" x14ac:dyDescent="0.25">
      <c r="A1608" s="3">
        <f>TITRES_STAT!B1611</f>
        <v>44355</v>
      </c>
      <c r="B1608" s="17">
        <f>TITRES_STAT!D1611</f>
        <v>3.1802999999999999</v>
      </c>
      <c r="C1608" s="2">
        <f t="shared" si="144"/>
        <v>3.1949383218054215</v>
      </c>
      <c r="D1608" s="2">
        <f t="shared" si="146"/>
        <v>3.1708151860057274</v>
      </c>
      <c r="E1608" s="2">
        <f t="shared" si="145"/>
        <v>2.4123135799694051E-2</v>
      </c>
      <c r="F1608" s="2">
        <f t="shared" si="149"/>
        <v>2.0933496838328996E-2</v>
      </c>
      <c r="G1608" s="2">
        <f t="shared" si="147"/>
        <v>3.1896389613650551E-3</v>
      </c>
      <c r="H1608" s="2" t="str">
        <f t="shared" si="148"/>
        <v>Sell</v>
      </c>
    </row>
    <row r="1609" spans="1:8" ht="13.5" x14ac:dyDescent="0.25">
      <c r="A1609" s="3">
        <f>TITRES_STAT!B1612</f>
        <v>44356</v>
      </c>
      <c r="B1609" s="17">
        <f>TITRES_STAT!D1612</f>
        <v>3.2092000000000001</v>
      </c>
      <c r="C1609" s="2">
        <f t="shared" si="144"/>
        <v>3.1982555030661257</v>
      </c>
      <c r="D1609" s="2">
        <f t="shared" si="146"/>
        <v>3.1736585055608586</v>
      </c>
      <c r="E1609" s="2">
        <f t="shared" si="145"/>
        <v>2.4596997505267115E-2</v>
      </c>
      <c r="F1609" s="2">
        <f t="shared" si="149"/>
        <v>2.1666196971716619E-2</v>
      </c>
      <c r="G1609" s="2">
        <f t="shared" si="147"/>
        <v>2.9308005335504962E-3</v>
      </c>
      <c r="H1609" s="2" t="str">
        <f t="shared" si="148"/>
        <v>Sell</v>
      </c>
    </row>
    <row r="1610" spans="1:8" ht="13.5" x14ac:dyDescent="0.25">
      <c r="A1610" s="3">
        <f>TITRES_STAT!B1613</f>
        <v>44357</v>
      </c>
      <c r="B1610" s="17">
        <f>TITRES_STAT!D1613</f>
        <v>3.2237</v>
      </c>
      <c r="C1610" s="2">
        <f t="shared" si="144"/>
        <v>3.2010623487482603</v>
      </c>
      <c r="D1610" s="2">
        <f t="shared" si="146"/>
        <v>3.1773652829267207</v>
      </c>
      <c r="E1610" s="2">
        <f t="shared" si="145"/>
        <v>2.3697065821539631E-2</v>
      </c>
      <c r="F1610" s="2">
        <f t="shared" si="149"/>
        <v>2.2072370741681221E-2</v>
      </c>
      <c r="G1610" s="2">
        <f t="shared" si="147"/>
        <v>1.6246950798584105E-3</v>
      </c>
      <c r="H1610" s="2" t="str">
        <f t="shared" si="148"/>
        <v>Sell</v>
      </c>
    </row>
    <row r="1611" spans="1:8" ht="13.5" x14ac:dyDescent="0.25">
      <c r="A1611" s="3">
        <f>TITRES_STAT!B1614</f>
        <v>44358</v>
      </c>
      <c r="B1611" s="17">
        <f>TITRES_STAT!D1614</f>
        <v>3.2092000000000001</v>
      </c>
      <c r="C1611" s="2">
        <f t="shared" si="144"/>
        <v>3.2101142950946819</v>
      </c>
      <c r="D1611" s="2">
        <f t="shared" si="146"/>
        <v>3.1797234101173339</v>
      </c>
      <c r="E1611" s="2">
        <f t="shared" si="145"/>
        <v>3.0390884977347987E-2</v>
      </c>
      <c r="F1611" s="2">
        <f t="shared" si="149"/>
        <v>2.3736073588814573E-2</v>
      </c>
      <c r="G1611" s="2">
        <f t="shared" si="147"/>
        <v>6.6548113885334138E-3</v>
      </c>
      <c r="H1611" s="2" t="str">
        <f t="shared" si="148"/>
        <v>Sell</v>
      </c>
    </row>
    <row r="1612" spans="1:8" ht="13.5" x14ac:dyDescent="0.25">
      <c r="A1612" s="3">
        <f>TITRES_STAT!B1615</f>
        <v>44361</v>
      </c>
      <c r="B1612" s="17">
        <f>TITRES_STAT!D1615</f>
        <v>3.2237</v>
      </c>
      <c r="C1612" s="2">
        <f t="shared" si="144"/>
        <v>3.2066351727724234</v>
      </c>
      <c r="D1612" s="2">
        <f t="shared" si="146"/>
        <v>3.1829809352938274</v>
      </c>
      <c r="E1612" s="2">
        <f t="shared" si="145"/>
        <v>2.3654237478595963E-2</v>
      </c>
      <c r="F1612" s="2">
        <f t="shared" si="149"/>
        <v>2.371970636677085E-2</v>
      </c>
      <c r="G1612" s="2">
        <f t="shared" si="147"/>
        <v>-6.5468888174886886E-5</v>
      </c>
      <c r="H1612" s="2" t="str">
        <f t="shared" si="148"/>
        <v>Hold</v>
      </c>
    </row>
    <row r="1613" spans="1:8" ht="13.5" x14ac:dyDescent="0.25">
      <c r="A1613" s="3">
        <f>TITRES_STAT!B1616</f>
        <v>44362</v>
      </c>
      <c r="B1613" s="17">
        <f>TITRES_STAT!D1616</f>
        <v>3.1875</v>
      </c>
      <c r="C1613" s="2">
        <f t="shared" si="144"/>
        <v>3.1936605308074353</v>
      </c>
      <c r="D1613" s="2">
        <f t="shared" si="146"/>
        <v>3.1833156808276182</v>
      </c>
      <c r="E1613" s="2">
        <f t="shared" si="145"/>
        <v>1.0344849979817106E-2</v>
      </c>
      <c r="F1613" s="2">
        <f t="shared" si="149"/>
        <v>2.1044735089380102E-2</v>
      </c>
      <c r="G1613" s="2">
        <f t="shared" si="147"/>
        <v>-1.0699885109562997E-2</v>
      </c>
      <c r="H1613" s="2" t="str">
        <f t="shared" si="148"/>
        <v>Hold</v>
      </c>
    </row>
    <row r="1614" spans="1:8" ht="13.5" x14ac:dyDescent="0.25">
      <c r="A1614" s="3">
        <f>TITRES_STAT!B1617</f>
        <v>44363</v>
      </c>
      <c r="B1614" s="17">
        <f>TITRES_STAT!D1617</f>
        <v>3.2382</v>
      </c>
      <c r="C1614" s="2">
        <f t="shared" si="144"/>
        <v>3.18714352606783</v>
      </c>
      <c r="D1614" s="2">
        <f t="shared" si="146"/>
        <v>3.187381185951498</v>
      </c>
      <c r="E1614" s="2">
        <f t="shared" si="145"/>
        <v>-2.376598836679733E-4</v>
      </c>
      <c r="F1614" s="2">
        <f t="shared" si="149"/>
        <v>1.6788256094770488E-2</v>
      </c>
      <c r="G1614" s="2">
        <f t="shared" si="147"/>
        <v>-1.7025915978438461E-2</v>
      </c>
      <c r="H1614" s="2" t="str">
        <f t="shared" si="148"/>
        <v>Hold</v>
      </c>
    </row>
    <row r="1615" spans="1:8" ht="13.5" x14ac:dyDescent="0.25">
      <c r="A1615" s="3">
        <f>TITRES_STAT!B1618</f>
        <v>44364</v>
      </c>
      <c r="B1615" s="17">
        <f>TITRES_STAT!D1618</f>
        <v>3.2382</v>
      </c>
      <c r="C1615" s="2">
        <f t="shared" ref="C1615:C1678" si="150">$C$4*B1605+C1614*(1-$C$4)</f>
        <v>3.1860906759035483</v>
      </c>
      <c r="D1615" s="2">
        <f t="shared" si="146"/>
        <v>3.1911455425476833</v>
      </c>
      <c r="E1615" s="2">
        <f t="shared" si="145"/>
        <v>-5.0548666441350143E-3</v>
      </c>
      <c r="F1615" s="2">
        <f t="shared" si="149"/>
        <v>1.2419631546989388E-2</v>
      </c>
      <c r="G1615" s="2">
        <f t="shared" si="147"/>
        <v>-1.7474498191124403E-2</v>
      </c>
      <c r="H1615" s="2" t="str">
        <f t="shared" si="148"/>
        <v>Hold</v>
      </c>
    </row>
    <row r="1616" spans="1:8" ht="13.5" x14ac:dyDescent="0.25">
      <c r="A1616" s="3">
        <f>TITRES_STAT!B1619</f>
        <v>44365</v>
      </c>
      <c r="B1616" s="17">
        <f>TITRES_STAT!D1619</f>
        <v>3.1947000000000001</v>
      </c>
      <c r="C1616" s="2">
        <f t="shared" si="150"/>
        <v>3.185199802687618</v>
      </c>
      <c r="D1616" s="2">
        <f t="shared" si="146"/>
        <v>3.1914088356922994</v>
      </c>
      <c r="E1616" s="2">
        <f t="shared" si="145"/>
        <v>-6.2090330046813413E-3</v>
      </c>
      <c r="F1616" s="2">
        <f t="shared" si="149"/>
        <v>8.6938986366552444E-3</v>
      </c>
      <c r="G1616" s="2">
        <f t="shared" si="147"/>
        <v>-1.4902931641336586E-2</v>
      </c>
      <c r="H1616" s="2" t="str">
        <f t="shared" si="148"/>
        <v>Hold</v>
      </c>
    </row>
    <row r="1617" spans="1:8" ht="13.5" x14ac:dyDescent="0.25">
      <c r="A1617" s="3">
        <f>TITRES_STAT!B1620</f>
        <v>44368</v>
      </c>
      <c r="B1617" s="17">
        <f>TITRES_STAT!D1620</f>
        <v>3.1947000000000001</v>
      </c>
      <c r="C1617" s="2">
        <f t="shared" si="150"/>
        <v>3.1833229099664462</v>
      </c>
      <c r="D1617" s="2">
        <f t="shared" si="146"/>
        <v>3.191652625641018</v>
      </c>
      <c r="E1617" s="2">
        <f t="shared" si="145"/>
        <v>-8.3297156745718581E-3</v>
      </c>
      <c r="F1617" s="2">
        <f t="shared" si="149"/>
        <v>5.2891757744098237E-3</v>
      </c>
      <c r="G1617" s="2">
        <f t="shared" si="147"/>
        <v>-1.3618891448981683E-2</v>
      </c>
      <c r="H1617" s="2" t="str">
        <f t="shared" si="148"/>
        <v>Hold</v>
      </c>
    </row>
    <row r="1618" spans="1:8" ht="13.5" x14ac:dyDescent="0.25">
      <c r="A1618" s="3">
        <f>TITRES_STAT!B1621</f>
        <v>44369</v>
      </c>
      <c r="B1618" s="17">
        <f>TITRES_STAT!D1621</f>
        <v>3.2237</v>
      </c>
      <c r="C1618" s="2">
        <f t="shared" si="150"/>
        <v>3.1828578468946853</v>
      </c>
      <c r="D1618" s="2">
        <f t="shared" si="146"/>
        <v>3.1940265052231647</v>
      </c>
      <c r="E1618" s="2">
        <f t="shared" si="145"/>
        <v>-1.1168658328479353E-2</v>
      </c>
      <c r="F1618" s="2">
        <f t="shared" si="149"/>
        <v>1.9976089538319883E-3</v>
      </c>
      <c r="G1618" s="2">
        <f t="shared" si="147"/>
        <v>-1.3166267282311342E-2</v>
      </c>
      <c r="H1618" s="2" t="str">
        <f t="shared" si="148"/>
        <v>Hold</v>
      </c>
    </row>
    <row r="1619" spans="1:8" ht="13.5" x14ac:dyDescent="0.25">
      <c r="A1619" s="3">
        <f>TITRES_STAT!B1622</f>
        <v>44370</v>
      </c>
      <c r="B1619" s="17">
        <f>TITRES_STAT!D1622</f>
        <v>3.1875</v>
      </c>
      <c r="C1619" s="2">
        <f t="shared" si="150"/>
        <v>3.1869104858339643</v>
      </c>
      <c r="D1619" s="2">
        <f t="shared" si="146"/>
        <v>3.1935430603918191</v>
      </c>
      <c r="E1619" s="2">
        <f t="shared" si="145"/>
        <v>-6.6325745578548201E-3</v>
      </c>
      <c r="F1619" s="2">
        <f t="shared" si="149"/>
        <v>2.7157225149462665E-4</v>
      </c>
      <c r="G1619" s="2">
        <f t="shared" si="147"/>
        <v>-6.9041468093494467E-3</v>
      </c>
      <c r="H1619" s="2" t="str">
        <f t="shared" si="148"/>
        <v>Hold</v>
      </c>
    </row>
    <row r="1620" spans="1:8" ht="13.5" x14ac:dyDescent="0.25">
      <c r="A1620" s="3">
        <f>TITRES_STAT!B1623</f>
        <v>44371</v>
      </c>
      <c r="B1620" s="17">
        <f>TITRES_STAT!D1623</f>
        <v>3.2164999999999999</v>
      </c>
      <c r="C1620" s="2">
        <f t="shared" si="150"/>
        <v>3.1925704110902773</v>
      </c>
      <c r="D1620" s="2">
        <f t="shared" si="146"/>
        <v>3.1952435744368697</v>
      </c>
      <c r="E1620" s="2">
        <f t="shared" si="145"/>
        <v>-2.6731633465923998E-3</v>
      </c>
      <c r="F1620" s="2">
        <f t="shared" si="149"/>
        <v>-3.1737486812277867E-4</v>
      </c>
      <c r="G1620" s="2">
        <f t="shared" si="147"/>
        <v>-2.3557884784696213E-3</v>
      </c>
      <c r="H1620" s="2" t="str">
        <f t="shared" si="148"/>
        <v>Hold</v>
      </c>
    </row>
    <row r="1621" spans="1:8" ht="13.5" x14ac:dyDescent="0.25">
      <c r="A1621" s="3">
        <f>TITRES_STAT!B1624</f>
        <v>44372</v>
      </c>
      <c r="B1621" s="17">
        <f>TITRES_STAT!D1624</f>
        <v>3.2164999999999999</v>
      </c>
      <c r="C1621" s="2">
        <f t="shared" si="150"/>
        <v>3.1951288093840806</v>
      </c>
      <c r="D1621" s="2">
        <f t="shared" si="146"/>
        <v>3.1968181244785829</v>
      </c>
      <c r="E1621" s="2">
        <f t="shared" si="145"/>
        <v>-1.6893150945023194E-3</v>
      </c>
      <c r="F1621" s="2">
        <f t="shared" si="149"/>
        <v>-5.9176291339868689E-4</v>
      </c>
      <c r="G1621" s="2">
        <f t="shared" si="147"/>
        <v>-1.0975521811036324E-3</v>
      </c>
      <c r="H1621" s="2" t="str">
        <f t="shared" si="148"/>
        <v>Hold</v>
      </c>
    </row>
    <row r="1622" spans="1:8" ht="13.5" x14ac:dyDescent="0.25">
      <c r="A1622" s="3">
        <f>TITRES_STAT!B1625</f>
        <v>44375</v>
      </c>
      <c r="B1622" s="17">
        <f>TITRES_STAT!D1625</f>
        <v>3.2092000000000001</v>
      </c>
      <c r="C1622" s="2">
        <f t="shared" si="150"/>
        <v>3.1995243771711452</v>
      </c>
      <c r="D1622" s="2">
        <f t="shared" si="146"/>
        <v>3.1977353004431324</v>
      </c>
      <c r="E1622" s="2">
        <f t="shared" si="145"/>
        <v>1.7890767280128728E-3</v>
      </c>
      <c r="F1622" s="2">
        <f t="shared" si="149"/>
        <v>-1.1559498511637493E-4</v>
      </c>
      <c r="G1622" s="2">
        <f t="shared" si="147"/>
        <v>1.9046717131292476E-3</v>
      </c>
      <c r="H1622" s="2" t="str">
        <f t="shared" si="148"/>
        <v>Sell</v>
      </c>
    </row>
    <row r="1623" spans="1:8" ht="13.5" x14ac:dyDescent="0.25">
      <c r="A1623" s="3">
        <f>TITRES_STAT!B1626</f>
        <v>44376</v>
      </c>
      <c r="B1623" s="17">
        <f>TITRES_STAT!D1626</f>
        <v>3.2382</v>
      </c>
      <c r="C1623" s="2">
        <f t="shared" si="150"/>
        <v>3.1976744729909692</v>
      </c>
      <c r="D1623" s="2">
        <f t="shared" si="146"/>
        <v>3.2007326855954927</v>
      </c>
      <c r="E1623" s="2">
        <f t="shared" si="145"/>
        <v>-3.0582126045235469E-3</v>
      </c>
      <c r="F1623" s="2">
        <f t="shared" si="149"/>
        <v>-7.0411850899780939E-4</v>
      </c>
      <c r="G1623" s="2">
        <f t="shared" si="147"/>
        <v>-2.3540940955257376E-3</v>
      </c>
      <c r="H1623" s="2" t="str">
        <f t="shared" si="148"/>
        <v>Hold</v>
      </c>
    </row>
    <row r="1624" spans="1:8" ht="13.5" x14ac:dyDescent="0.25">
      <c r="A1624" s="3">
        <f>TITRES_STAT!B1627</f>
        <v>44377</v>
      </c>
      <c r="B1624" s="17">
        <f>TITRES_STAT!D1627</f>
        <v>3.2164999999999999</v>
      </c>
      <c r="C1624" s="2">
        <f t="shared" si="150"/>
        <v>3.203909169453897</v>
      </c>
      <c r="D1624" s="2">
        <f t="shared" si="146"/>
        <v>3.2019006348106411</v>
      </c>
      <c r="E1624" s="2">
        <f t="shared" si="145"/>
        <v>2.0085346432558993E-3</v>
      </c>
      <c r="F1624" s="2">
        <f t="shared" si="149"/>
        <v>-1.6158787854706771E-4</v>
      </c>
      <c r="G1624" s="2">
        <f t="shared" si="147"/>
        <v>2.1701225218029672E-3</v>
      </c>
      <c r="H1624" s="2" t="str">
        <f t="shared" si="148"/>
        <v>Sell</v>
      </c>
    </row>
    <row r="1625" spans="1:8" ht="13.5" x14ac:dyDescent="0.25">
      <c r="A1625" s="3">
        <f>TITRES_STAT!B1628</f>
        <v>44378</v>
      </c>
      <c r="B1625" s="17">
        <f>TITRES_STAT!D1628</f>
        <v>3.2164999999999999</v>
      </c>
      <c r="C1625" s="2">
        <f t="shared" si="150"/>
        <v>3.2091846818456053</v>
      </c>
      <c r="D1625" s="2">
        <f t="shared" si="146"/>
        <v>3.2029820692691122</v>
      </c>
      <c r="E1625" s="2">
        <f t="shared" si="145"/>
        <v>6.2026125764931272E-3</v>
      </c>
      <c r="F1625" s="2">
        <f t="shared" si="149"/>
        <v>1.1112522124609714E-3</v>
      </c>
      <c r="G1625" s="2">
        <f t="shared" si="147"/>
        <v>5.0913603640321556E-3</v>
      </c>
      <c r="H1625" s="2" t="str">
        <f t="shared" si="148"/>
        <v>Sell</v>
      </c>
    </row>
    <row r="1626" spans="1:8" ht="13.5" x14ac:dyDescent="0.25">
      <c r="A1626" s="3">
        <f>TITRES_STAT!B1629</f>
        <v>44379</v>
      </c>
      <c r="B1626" s="17">
        <f>TITRES_STAT!D1629</f>
        <v>3.202</v>
      </c>
      <c r="C1626" s="2">
        <f t="shared" si="150"/>
        <v>3.2069562692539737</v>
      </c>
      <c r="D1626" s="2">
        <f t="shared" si="146"/>
        <v>3.2029093233973263</v>
      </c>
      <c r="E1626" s="2">
        <f t="shared" si="145"/>
        <v>4.0469458566474437E-3</v>
      </c>
      <c r="F1626" s="2">
        <f t="shared" si="149"/>
        <v>1.698390941298266E-3</v>
      </c>
      <c r="G1626" s="2">
        <f t="shared" si="147"/>
        <v>2.3485549153491776E-3</v>
      </c>
      <c r="H1626" s="2" t="str">
        <f t="shared" si="148"/>
        <v>Sell</v>
      </c>
    </row>
    <row r="1627" spans="1:8" ht="13.5" x14ac:dyDescent="0.25">
      <c r="A1627" s="3">
        <f>TITRES_STAT!B1630</f>
        <v>44382</v>
      </c>
      <c r="B1627" s="17">
        <f>TITRES_STAT!D1630</f>
        <v>3.1947000000000001</v>
      </c>
      <c r="C1627" s="2">
        <f t="shared" si="150"/>
        <v>3.2050706893687471</v>
      </c>
      <c r="D1627" s="2">
        <f t="shared" si="146"/>
        <v>3.2023012253678949</v>
      </c>
      <c r="E1627" s="2">
        <f t="shared" si="145"/>
        <v>2.7694640008522065E-3</v>
      </c>
      <c r="F1627" s="2">
        <f t="shared" si="149"/>
        <v>1.9126055532090545E-3</v>
      </c>
      <c r="G1627" s="2">
        <f t="shared" si="147"/>
        <v>8.5685844764315199E-4</v>
      </c>
      <c r="H1627" s="2" t="str">
        <f t="shared" si="148"/>
        <v>Sell</v>
      </c>
    </row>
    <row r="1628" spans="1:8" ht="13.5" x14ac:dyDescent="0.25">
      <c r="A1628" s="3">
        <f>TITRES_STAT!B1631</f>
        <v>44383</v>
      </c>
      <c r="B1628" s="17">
        <f>TITRES_STAT!D1631</f>
        <v>3.1802999999999999</v>
      </c>
      <c r="C1628" s="2">
        <f t="shared" si="150"/>
        <v>3.2079367371581706</v>
      </c>
      <c r="D1628" s="2">
        <f t="shared" si="146"/>
        <v>3.200671504970273</v>
      </c>
      <c r="E1628" s="2">
        <f t="shared" ref="E1628:E1691" si="151">C1628-D1628</f>
        <v>7.2652321878976522E-3</v>
      </c>
      <c r="F1628" s="2">
        <f t="shared" si="149"/>
        <v>2.9831308801467741E-3</v>
      </c>
      <c r="G1628" s="2">
        <f t="shared" si="147"/>
        <v>4.2821013077508786E-3</v>
      </c>
      <c r="H1628" s="2" t="str">
        <f t="shared" si="148"/>
        <v>Sell</v>
      </c>
    </row>
    <row r="1629" spans="1:8" ht="13.5" x14ac:dyDescent="0.25">
      <c r="A1629" s="3">
        <f>TITRES_STAT!B1632</f>
        <v>44384</v>
      </c>
      <c r="B1629" s="17">
        <f>TITRES_STAT!D1632</f>
        <v>3.2494000000000001</v>
      </c>
      <c r="C1629" s="2">
        <f t="shared" si="150"/>
        <v>3.2047926237492215</v>
      </c>
      <c r="D1629" s="2">
        <f t="shared" ref="D1629:D1692" si="152">$D$4*B1629+(1-$D$4)*D1628</f>
        <v>3.2042810231206231</v>
      </c>
      <c r="E1629" s="2">
        <f t="shared" si="151"/>
        <v>5.1160062859834099E-4</v>
      </c>
      <c r="F1629" s="2">
        <f t="shared" si="149"/>
        <v>2.4888248298370877E-3</v>
      </c>
      <c r="G1629" s="2">
        <f t="shared" si="147"/>
        <v>-1.9772242012387467E-3</v>
      </c>
      <c r="H1629" s="2" t="str">
        <f t="shared" si="148"/>
        <v>Hold</v>
      </c>
    </row>
    <row r="1630" spans="1:8" ht="13.5" x14ac:dyDescent="0.25">
      <c r="A1630" s="3">
        <f>TITRES_STAT!B1633</f>
        <v>44385</v>
      </c>
      <c r="B1630" s="17">
        <f>TITRES_STAT!D1633</f>
        <v>3.2494000000000001</v>
      </c>
      <c r="C1630" s="2">
        <f t="shared" si="150"/>
        <v>3.2065937585570334</v>
      </c>
      <c r="D1630" s="2">
        <f t="shared" si="152"/>
        <v>3.2076231695561326</v>
      </c>
      <c r="E1630" s="2">
        <f t="shared" si="151"/>
        <v>-1.0294109990991451E-3</v>
      </c>
      <c r="F1630" s="2">
        <f t="shared" si="149"/>
        <v>1.7851776640498411E-3</v>
      </c>
      <c r="G1630" s="2">
        <f t="shared" si="147"/>
        <v>-2.8145886631489861E-3</v>
      </c>
      <c r="H1630" s="2" t="str">
        <f t="shared" si="148"/>
        <v>Hold</v>
      </c>
    </row>
    <row r="1631" spans="1:8" ht="13.5" x14ac:dyDescent="0.25">
      <c r="A1631" s="3">
        <f>TITRES_STAT!B1634</f>
        <v>44386</v>
      </c>
      <c r="B1631" s="17">
        <f>TITRES_STAT!D1634</f>
        <v>3.2261000000000002</v>
      </c>
      <c r="C1631" s="2">
        <f t="shared" si="150"/>
        <v>3.2081177957021052</v>
      </c>
      <c r="D1631" s="2">
        <f t="shared" si="152"/>
        <v>3.2089918236630859</v>
      </c>
      <c r="E1631" s="2">
        <f t="shared" si="151"/>
        <v>-8.7402796098068336E-4</v>
      </c>
      <c r="F1631" s="2">
        <f t="shared" si="149"/>
        <v>1.2533365390437364E-3</v>
      </c>
      <c r="G1631" s="2">
        <f t="shared" si="147"/>
        <v>-2.12736450002442E-3</v>
      </c>
      <c r="H1631" s="2" t="str">
        <f t="shared" si="148"/>
        <v>Hold</v>
      </c>
    </row>
    <row r="1632" spans="1:8" ht="13.5" x14ac:dyDescent="0.25">
      <c r="A1632" s="3">
        <f>TITRES_STAT!B1635</f>
        <v>44389</v>
      </c>
      <c r="B1632" s="17">
        <f>TITRES_STAT!D1635</f>
        <v>3.2027999999999999</v>
      </c>
      <c r="C1632" s="2">
        <f t="shared" si="150"/>
        <v>3.2082842886710119</v>
      </c>
      <c r="D1632" s="2">
        <f t="shared" si="152"/>
        <v>3.2085331700584128</v>
      </c>
      <c r="E1632" s="2">
        <f t="shared" si="151"/>
        <v>-2.4888138740086774E-4</v>
      </c>
      <c r="F1632" s="2">
        <f t="shared" si="149"/>
        <v>9.5289295375481557E-4</v>
      </c>
      <c r="G1632" s="2">
        <f t="shared" si="147"/>
        <v>-1.2017743411556832E-3</v>
      </c>
      <c r="H1632" s="2" t="str">
        <f t="shared" si="148"/>
        <v>Hold</v>
      </c>
    </row>
    <row r="1633" spans="1:8" ht="13.5" x14ac:dyDescent="0.25">
      <c r="A1633" s="3">
        <f>TITRES_STAT!B1636</f>
        <v>44390</v>
      </c>
      <c r="B1633" s="17">
        <f>TITRES_STAT!D1636</f>
        <v>3.1560999999999999</v>
      </c>
      <c r="C1633" s="2">
        <f t="shared" si="150"/>
        <v>3.2128867057985486</v>
      </c>
      <c r="D1633" s="2">
        <f t="shared" si="152"/>
        <v>3.2046492315355675</v>
      </c>
      <c r="E1633" s="2">
        <f t="shared" si="151"/>
        <v>8.2374742629811593E-3</v>
      </c>
      <c r="F1633" s="2">
        <f t="shared" si="149"/>
        <v>2.4098092156000844E-3</v>
      </c>
      <c r="G1633" s="2">
        <f t="shared" si="147"/>
        <v>5.8276650473810749E-3</v>
      </c>
      <c r="H1633" s="2" t="str">
        <f t="shared" si="148"/>
        <v>Sell</v>
      </c>
    </row>
    <row r="1634" spans="1:8" ht="13.5" x14ac:dyDescent="0.25">
      <c r="A1634" s="3">
        <f>TITRES_STAT!B1637</f>
        <v>44391</v>
      </c>
      <c r="B1634" s="17">
        <f>TITRES_STAT!D1637</f>
        <v>3.1871999999999998</v>
      </c>
      <c r="C1634" s="2">
        <f t="shared" si="150"/>
        <v>3.2134425972141565</v>
      </c>
      <c r="D1634" s="2">
        <f t="shared" si="152"/>
        <v>3.2033566958662663</v>
      </c>
      <c r="E1634" s="2">
        <f t="shared" si="151"/>
        <v>1.0085901347890225E-2</v>
      </c>
      <c r="F1634" s="2">
        <f t="shared" si="149"/>
        <v>3.9450276420581127E-3</v>
      </c>
      <c r="G1634" s="2">
        <f t="shared" si="147"/>
        <v>6.1408737058321122E-3</v>
      </c>
      <c r="H1634" s="2" t="str">
        <f t="shared" si="148"/>
        <v>Sell</v>
      </c>
    </row>
    <row r="1635" spans="1:8" ht="13.5" x14ac:dyDescent="0.25">
      <c r="A1635" s="3">
        <f>TITRES_STAT!B1638</f>
        <v>44392</v>
      </c>
      <c r="B1635" s="17">
        <f>TITRES_STAT!D1638</f>
        <v>3.1871999999999998</v>
      </c>
      <c r="C1635" s="2">
        <f t="shared" si="150"/>
        <v>3.2139129668735169</v>
      </c>
      <c r="D1635" s="2">
        <f t="shared" si="152"/>
        <v>3.2021599035798762</v>
      </c>
      <c r="E1635" s="2">
        <f t="shared" si="151"/>
        <v>1.1753063293640675E-2</v>
      </c>
      <c r="F1635" s="2">
        <f t="shared" si="149"/>
        <v>5.5066347723746259E-3</v>
      </c>
      <c r="G1635" s="2">
        <f t="shared" si="147"/>
        <v>6.2464285212660495E-3</v>
      </c>
      <c r="H1635" s="2" t="str">
        <f t="shared" si="148"/>
        <v>Sell</v>
      </c>
    </row>
    <row r="1636" spans="1:8" ht="13.5" x14ac:dyDescent="0.25">
      <c r="A1636" s="3">
        <f>TITRES_STAT!B1639</f>
        <v>44393</v>
      </c>
      <c r="B1636" s="17">
        <f>TITRES_STAT!D1639</f>
        <v>3.1871999999999998</v>
      </c>
      <c r="C1636" s="2">
        <f t="shared" si="150"/>
        <v>3.2120802027391298</v>
      </c>
      <c r="D1636" s="2">
        <f t="shared" si="152"/>
        <v>3.2010517625739592</v>
      </c>
      <c r="E1636" s="2">
        <f t="shared" si="151"/>
        <v>1.1028440165170572E-2</v>
      </c>
      <c r="F1636" s="2">
        <f t="shared" si="149"/>
        <v>6.6109958509338153E-3</v>
      </c>
      <c r="G1636" s="2">
        <f t="shared" ref="G1636:G1699" si="153">E1636-F1636</f>
        <v>4.4174443142367568E-3</v>
      </c>
      <c r="H1636" s="2" t="str">
        <f t="shared" ref="H1636:H1699" si="154">IF(G1636&lt;0,"Hold","Sell")</f>
        <v>Sell</v>
      </c>
    </row>
    <row r="1637" spans="1:8" ht="13.5" x14ac:dyDescent="0.25">
      <c r="A1637" s="3">
        <f>TITRES_STAT!B1640</f>
        <v>44396</v>
      </c>
      <c r="B1637" s="17">
        <f>TITRES_STAT!D1640</f>
        <v>3.1871999999999998</v>
      </c>
      <c r="C1637" s="2">
        <f t="shared" si="150"/>
        <v>3.2094063253946481</v>
      </c>
      <c r="D1637" s="2">
        <f t="shared" si="152"/>
        <v>3.2000257060869992</v>
      </c>
      <c r="E1637" s="2">
        <f t="shared" si="151"/>
        <v>9.3806193076488853E-3</v>
      </c>
      <c r="F1637" s="2">
        <f t="shared" ref="F1637:F1700" si="155">(E1637*(2/(10)))+((1-(2/10))*F1636)</f>
        <v>7.1649205422768293E-3</v>
      </c>
      <c r="G1637" s="2">
        <f t="shared" si="153"/>
        <v>2.215698765372056E-3</v>
      </c>
      <c r="H1637" s="2" t="str">
        <f t="shared" si="154"/>
        <v>Sell</v>
      </c>
    </row>
    <row r="1638" spans="1:8" ht="13.5" x14ac:dyDescent="0.25">
      <c r="A1638" s="3">
        <f>TITRES_STAT!B1641</f>
        <v>44399</v>
      </c>
      <c r="B1638" s="17">
        <f>TITRES_STAT!D1641</f>
        <v>3.1871999999999998</v>
      </c>
      <c r="C1638" s="2">
        <f t="shared" si="150"/>
        <v>3.2049284291800868</v>
      </c>
      <c r="D1638" s="2">
        <f t="shared" si="152"/>
        <v>3.1990756537842584</v>
      </c>
      <c r="E1638" s="2">
        <f t="shared" si="151"/>
        <v>5.8527753958284023E-3</v>
      </c>
      <c r="F1638" s="2">
        <f t="shared" si="155"/>
        <v>6.9024915129871443E-3</v>
      </c>
      <c r="G1638" s="2">
        <f t="shared" si="153"/>
        <v>-1.0497161171587419E-3</v>
      </c>
      <c r="H1638" s="2" t="str">
        <f t="shared" si="154"/>
        <v>Hold</v>
      </c>
    </row>
    <row r="1639" spans="1:8" ht="13.5" x14ac:dyDescent="0.25">
      <c r="A1639" s="3">
        <f>TITRES_STAT!B1642</f>
        <v>44400</v>
      </c>
      <c r="B1639" s="17">
        <f>TITRES_STAT!D1642</f>
        <v>3.2261000000000002</v>
      </c>
      <c r="C1639" s="2">
        <f t="shared" si="150"/>
        <v>3.2117702093062275</v>
      </c>
      <c r="D1639" s="2">
        <f t="shared" si="152"/>
        <v>3.201077457207647</v>
      </c>
      <c r="E1639" s="2">
        <f t="shared" si="151"/>
        <v>1.0692752098580449E-2</v>
      </c>
      <c r="F1639" s="2">
        <f t="shared" si="155"/>
        <v>7.6605436301058049E-3</v>
      </c>
      <c r="G1639" s="2">
        <f t="shared" si="153"/>
        <v>3.0322084684746443E-3</v>
      </c>
      <c r="H1639" s="2" t="str">
        <f t="shared" si="154"/>
        <v>Sell</v>
      </c>
    </row>
    <row r="1640" spans="1:8" ht="13.5" x14ac:dyDescent="0.25">
      <c r="A1640" s="3">
        <f>TITRES_STAT!B1643</f>
        <v>44403</v>
      </c>
      <c r="B1640" s="17">
        <f>TITRES_STAT!D1643</f>
        <v>3.2572000000000001</v>
      </c>
      <c r="C1640" s="2">
        <f t="shared" si="150"/>
        <v>3.2175594078745</v>
      </c>
      <c r="D1640" s="2">
        <f t="shared" si="152"/>
        <v>3.2052346825996731</v>
      </c>
      <c r="E1640" s="2">
        <f t="shared" si="151"/>
        <v>1.2324725274826864E-2</v>
      </c>
      <c r="F1640" s="2">
        <f t="shared" si="155"/>
        <v>8.5933799590500182E-3</v>
      </c>
      <c r="G1640" s="2">
        <f t="shared" si="153"/>
        <v>3.7313453157768461E-3</v>
      </c>
      <c r="H1640" s="2" t="str">
        <f t="shared" si="154"/>
        <v>Sell</v>
      </c>
    </row>
    <row r="1641" spans="1:8" ht="13.5" x14ac:dyDescent="0.25">
      <c r="A1641" s="3">
        <f>TITRES_STAT!B1644</f>
        <v>44404</v>
      </c>
      <c r="B1641" s="17">
        <f>TITRES_STAT!D1644</f>
        <v>3.2572000000000001</v>
      </c>
      <c r="C1641" s="2">
        <f t="shared" si="150"/>
        <v>3.2188733451245772</v>
      </c>
      <c r="D1641" s="2">
        <f t="shared" si="152"/>
        <v>3.209083965370068</v>
      </c>
      <c r="E1641" s="2">
        <f t="shared" si="151"/>
        <v>9.7893797545092198E-3</v>
      </c>
      <c r="F1641" s="2">
        <f t="shared" si="155"/>
        <v>8.8325799181418595E-3</v>
      </c>
      <c r="G1641" s="2">
        <f t="shared" si="153"/>
        <v>9.5679983636736028E-4</v>
      </c>
      <c r="H1641" s="2" t="str">
        <f t="shared" si="154"/>
        <v>Sell</v>
      </c>
    </row>
    <row r="1642" spans="1:8" ht="13.5" x14ac:dyDescent="0.25">
      <c r="A1642" s="3">
        <f>TITRES_STAT!B1645</f>
        <v>44405</v>
      </c>
      <c r="B1642" s="17">
        <f>TITRES_STAT!D1645</f>
        <v>3.2494000000000001</v>
      </c>
      <c r="C1642" s="2">
        <f t="shared" si="150"/>
        <v>3.216400522797719</v>
      </c>
      <c r="D1642" s="2">
        <f t="shared" si="152"/>
        <v>3.2120703383056184</v>
      </c>
      <c r="E1642" s="2">
        <f t="shared" si="151"/>
        <v>4.3301844921006527E-3</v>
      </c>
      <c r="F1642" s="2">
        <f t="shared" si="155"/>
        <v>7.9321008329336189E-3</v>
      </c>
      <c r="G1642" s="2">
        <f t="shared" si="153"/>
        <v>-3.6019163408329662E-3</v>
      </c>
      <c r="H1642" s="2" t="str">
        <f t="shared" si="154"/>
        <v>Hold</v>
      </c>
    </row>
    <row r="1643" spans="1:8" ht="13.5" x14ac:dyDescent="0.25">
      <c r="A1643" s="3">
        <f>TITRES_STAT!B1646</f>
        <v>44406</v>
      </c>
      <c r="B1643" s="17">
        <f>TITRES_STAT!D1646</f>
        <v>3.2416</v>
      </c>
      <c r="C1643" s="2">
        <f t="shared" si="150"/>
        <v>3.2071235192903775</v>
      </c>
      <c r="D1643" s="2">
        <f t="shared" si="152"/>
        <v>3.2142577206533507</v>
      </c>
      <c r="E1643" s="2">
        <f t="shared" si="151"/>
        <v>-7.1342013629731582E-3</v>
      </c>
      <c r="F1643" s="2">
        <f t="shared" si="155"/>
        <v>4.9188403937522641E-3</v>
      </c>
      <c r="G1643" s="2">
        <f t="shared" si="153"/>
        <v>-1.2053041756725422E-2</v>
      </c>
      <c r="H1643" s="2" t="str">
        <f t="shared" si="154"/>
        <v>Hold</v>
      </c>
    </row>
    <row r="1644" spans="1:8" ht="13.5" x14ac:dyDescent="0.25">
      <c r="A1644" s="3">
        <f>TITRES_STAT!B1647</f>
        <v>44407</v>
      </c>
      <c r="B1644" s="17">
        <f>TITRES_STAT!D1647</f>
        <v>3.2650000000000001</v>
      </c>
      <c r="C1644" s="2">
        <f t="shared" si="150"/>
        <v>3.2040583624764731</v>
      </c>
      <c r="D1644" s="2">
        <f t="shared" si="152"/>
        <v>3.2180164080123617</v>
      </c>
      <c r="E1644" s="2">
        <f t="shared" si="151"/>
        <v>-1.395804553588853E-2</v>
      </c>
      <c r="F1644" s="2">
        <f t="shared" si="155"/>
        <v>1.1434632078241051E-3</v>
      </c>
      <c r="G1644" s="2">
        <f t="shared" si="153"/>
        <v>-1.5101508743712636E-2</v>
      </c>
      <c r="H1644" s="2" t="str">
        <f t="shared" si="154"/>
        <v>Hold</v>
      </c>
    </row>
    <row r="1645" spans="1:8" ht="13.5" x14ac:dyDescent="0.25">
      <c r="A1645" s="3">
        <f>TITRES_STAT!B1648</f>
        <v>44410</v>
      </c>
      <c r="B1645" s="17">
        <f>TITRES_STAT!D1648</f>
        <v>3.3582000000000001</v>
      </c>
      <c r="C1645" s="2">
        <f t="shared" si="150"/>
        <v>3.2014647682493234</v>
      </c>
      <c r="D1645" s="2">
        <f t="shared" si="152"/>
        <v>3.2284003777892236</v>
      </c>
      <c r="E1645" s="2">
        <f t="shared" si="151"/>
        <v>-2.6935609539900263E-2</v>
      </c>
      <c r="F1645" s="2">
        <f t="shared" si="155"/>
        <v>-4.4723513417207691E-3</v>
      </c>
      <c r="G1645" s="2">
        <f t="shared" si="153"/>
        <v>-2.2463258198179493E-2</v>
      </c>
      <c r="H1645" s="2" t="str">
        <f t="shared" si="154"/>
        <v>Hold</v>
      </c>
    </row>
    <row r="1646" spans="1:8" ht="13.5" x14ac:dyDescent="0.25">
      <c r="A1646" s="3">
        <f>TITRES_STAT!B1649</f>
        <v>44411</v>
      </c>
      <c r="B1646" s="17">
        <f>TITRES_STAT!D1649</f>
        <v>3.3582000000000001</v>
      </c>
      <c r="C1646" s="2">
        <f t="shared" si="150"/>
        <v>3.1992701885186583</v>
      </c>
      <c r="D1646" s="2">
        <f t="shared" si="152"/>
        <v>3.2380151646196516</v>
      </c>
      <c r="E1646" s="2">
        <f t="shared" si="151"/>
        <v>-3.8744976100993256E-2</v>
      </c>
      <c r="F1646" s="2">
        <f t="shared" si="155"/>
        <v>-1.1326876293575268E-2</v>
      </c>
      <c r="G1646" s="2">
        <f t="shared" si="153"/>
        <v>-2.7418099807417988E-2</v>
      </c>
      <c r="H1646" s="2" t="str">
        <f t="shared" si="154"/>
        <v>Hold</v>
      </c>
    </row>
    <row r="1647" spans="1:8" ht="13.5" x14ac:dyDescent="0.25">
      <c r="A1647" s="3">
        <f>TITRES_STAT!B1650</f>
        <v>44412</v>
      </c>
      <c r="B1647" s="17">
        <f>TITRES_STAT!D1650</f>
        <v>3.3193999999999999</v>
      </c>
      <c r="C1647" s="2">
        <f t="shared" si="150"/>
        <v>3.1974132364388645</v>
      </c>
      <c r="D1647" s="2">
        <f t="shared" si="152"/>
        <v>3.244043670944122</v>
      </c>
      <c r="E1647" s="2">
        <f t="shared" si="151"/>
        <v>-4.6630434505257501E-2</v>
      </c>
      <c r="F1647" s="2">
        <f t="shared" si="155"/>
        <v>-1.8387587935911713E-2</v>
      </c>
      <c r="G1647" s="2">
        <f t="shared" si="153"/>
        <v>-2.8242846569345788E-2</v>
      </c>
      <c r="H1647" s="2" t="str">
        <f t="shared" si="154"/>
        <v>Hold</v>
      </c>
    </row>
    <row r="1648" spans="1:8" ht="13.5" x14ac:dyDescent="0.25">
      <c r="A1648" s="3">
        <f>TITRES_STAT!B1651</f>
        <v>44413</v>
      </c>
      <c r="B1648" s="17">
        <f>TITRES_STAT!D1651</f>
        <v>3.3037999999999998</v>
      </c>
      <c r="C1648" s="2">
        <f t="shared" si="150"/>
        <v>3.195841969294424</v>
      </c>
      <c r="D1648" s="2">
        <f t="shared" si="152"/>
        <v>3.248470065689002</v>
      </c>
      <c r="E1648" s="2">
        <f t="shared" si="151"/>
        <v>-5.2628096394577994E-2</v>
      </c>
      <c r="F1648" s="2">
        <f t="shared" si="155"/>
        <v>-2.5235689627644969E-2</v>
      </c>
      <c r="G1648" s="2">
        <f t="shared" si="153"/>
        <v>-2.7392406766933025E-2</v>
      </c>
      <c r="H1648" s="2" t="str">
        <f t="shared" si="154"/>
        <v>Hold</v>
      </c>
    </row>
    <row r="1649" spans="1:8" ht="13.5" x14ac:dyDescent="0.25">
      <c r="A1649" s="3">
        <f>TITRES_STAT!B1652</f>
        <v>44414</v>
      </c>
      <c r="B1649" s="17">
        <f>TITRES_STAT!D1652</f>
        <v>3.2883</v>
      </c>
      <c r="C1649" s="2">
        <f t="shared" si="150"/>
        <v>3.2004970509414359</v>
      </c>
      <c r="D1649" s="2">
        <f t="shared" si="152"/>
        <v>3.2514204311935204</v>
      </c>
      <c r="E1649" s="2">
        <f t="shared" si="151"/>
        <v>-5.0923380252084538E-2</v>
      </c>
      <c r="F1649" s="2">
        <f t="shared" si="155"/>
        <v>-3.0373227752532886E-2</v>
      </c>
      <c r="G1649" s="2">
        <f t="shared" si="153"/>
        <v>-2.0550152499551652E-2</v>
      </c>
      <c r="H1649" s="2" t="str">
        <f t="shared" si="154"/>
        <v>Hold</v>
      </c>
    </row>
    <row r="1650" spans="1:8" ht="13.5" x14ac:dyDescent="0.25">
      <c r="A1650" s="3">
        <f>TITRES_STAT!B1653</f>
        <v>44417</v>
      </c>
      <c r="B1650" s="17">
        <f>TITRES_STAT!D1653</f>
        <v>3.3349000000000002</v>
      </c>
      <c r="C1650" s="2">
        <f t="shared" si="150"/>
        <v>3.2092205815658303</v>
      </c>
      <c r="D1650" s="2">
        <f t="shared" si="152"/>
        <v>3.2576041029569636</v>
      </c>
      <c r="E1650" s="2">
        <f t="shared" si="151"/>
        <v>-4.8383521391133222E-2</v>
      </c>
      <c r="F1650" s="2">
        <f t="shared" si="155"/>
        <v>-3.3975286480252956E-2</v>
      </c>
      <c r="G1650" s="2">
        <f t="shared" si="153"/>
        <v>-1.4408234910880266E-2</v>
      </c>
      <c r="H1650" s="2" t="str">
        <f t="shared" si="154"/>
        <v>Hold</v>
      </c>
    </row>
    <row r="1651" spans="1:8" ht="13.5" x14ac:dyDescent="0.25">
      <c r="A1651" s="3">
        <f>TITRES_STAT!B1654</f>
        <v>44419</v>
      </c>
      <c r="B1651" s="17">
        <f>TITRES_STAT!D1654</f>
        <v>3.2883</v>
      </c>
      <c r="C1651" s="2">
        <f t="shared" si="150"/>
        <v>3.2166020305557024</v>
      </c>
      <c r="D1651" s="2">
        <f t="shared" si="152"/>
        <v>3.2598778731082998</v>
      </c>
      <c r="E1651" s="2">
        <f t="shared" si="151"/>
        <v>-4.3275842552597421E-2</v>
      </c>
      <c r="F1651" s="2">
        <f t="shared" si="155"/>
        <v>-3.5835397694721847E-2</v>
      </c>
      <c r="G1651" s="2">
        <f t="shared" si="153"/>
        <v>-7.4404448578755736E-3</v>
      </c>
      <c r="H1651" s="2" t="str">
        <f t="shared" si="154"/>
        <v>Hold</v>
      </c>
    </row>
    <row r="1652" spans="1:8" ht="13.5" x14ac:dyDescent="0.25">
      <c r="A1652" s="3">
        <f>TITRES_STAT!B1655</f>
        <v>44420</v>
      </c>
      <c r="B1652" s="17">
        <f>TITRES_STAT!D1655</f>
        <v>3.3037999999999998</v>
      </c>
      <c r="C1652" s="2">
        <f t="shared" si="150"/>
        <v>3.2216478720086714</v>
      </c>
      <c r="D1652" s="2">
        <f t="shared" si="152"/>
        <v>3.2631313639891664</v>
      </c>
      <c r="E1652" s="2">
        <f t="shared" si="151"/>
        <v>-4.1483491980494946E-2</v>
      </c>
      <c r="F1652" s="2">
        <f t="shared" si="155"/>
        <v>-3.6965016551876471E-2</v>
      </c>
      <c r="G1652" s="2">
        <f t="shared" si="153"/>
        <v>-4.518475428618475E-3</v>
      </c>
      <c r="H1652" s="2" t="str">
        <f t="shared" si="154"/>
        <v>Hold</v>
      </c>
    </row>
    <row r="1653" spans="1:8" ht="13.5" x14ac:dyDescent="0.25">
      <c r="A1653" s="3">
        <f>TITRES_STAT!B1656</f>
        <v>44424</v>
      </c>
      <c r="B1653" s="17">
        <f>TITRES_STAT!D1656</f>
        <v>3.3037999999999998</v>
      </c>
      <c r="C1653" s="2">
        <f t="shared" si="150"/>
        <v>3.2247174301611836</v>
      </c>
      <c r="D1653" s="2">
        <f t="shared" si="152"/>
        <v>3.2661438555455247</v>
      </c>
      <c r="E1653" s="2">
        <f t="shared" si="151"/>
        <v>-4.1426425384341048E-2</v>
      </c>
      <c r="F1653" s="2">
        <f t="shared" si="155"/>
        <v>-3.7857298318369384E-2</v>
      </c>
      <c r="G1653" s="2">
        <f t="shared" si="153"/>
        <v>-3.569127065971664E-3</v>
      </c>
      <c r="H1653" s="2" t="str">
        <f t="shared" si="154"/>
        <v>Hold</v>
      </c>
    </row>
    <row r="1654" spans="1:8" ht="13.5" x14ac:dyDescent="0.25">
      <c r="A1654" s="3">
        <f>TITRES_STAT!B1657</f>
        <v>44425</v>
      </c>
      <c r="B1654" s="17">
        <f>TITRES_STAT!D1657</f>
        <v>3.3037999999999998</v>
      </c>
      <c r="C1654" s="2">
        <f t="shared" si="150"/>
        <v>3.2309147485979244</v>
      </c>
      <c r="D1654" s="2">
        <f t="shared" si="152"/>
        <v>3.2689331995791897</v>
      </c>
      <c r="E1654" s="2">
        <f t="shared" si="151"/>
        <v>-3.8018450981265328E-2</v>
      </c>
      <c r="F1654" s="2">
        <f t="shared" si="155"/>
        <v>-3.7889528850948574E-2</v>
      </c>
      <c r="G1654" s="2">
        <f t="shared" si="153"/>
        <v>-1.2892213031675398E-4</v>
      </c>
      <c r="H1654" s="2" t="str">
        <f t="shared" si="154"/>
        <v>Hold</v>
      </c>
    </row>
    <row r="1655" spans="1:8" ht="13.5" x14ac:dyDescent="0.25">
      <c r="A1655" s="3">
        <f>TITRES_STAT!B1658</f>
        <v>44426</v>
      </c>
      <c r="B1655" s="17">
        <f>TITRES_STAT!D1658</f>
        <v>3.2959999999999998</v>
      </c>
      <c r="C1655" s="2">
        <f t="shared" si="150"/>
        <v>3.2504970949674745</v>
      </c>
      <c r="D1655" s="2">
        <f t="shared" si="152"/>
        <v>3.2709381477585087</v>
      </c>
      <c r="E1655" s="2">
        <f t="shared" si="151"/>
        <v>-2.0441052791034142E-2</v>
      </c>
      <c r="F1655" s="2">
        <f t="shared" si="155"/>
        <v>-3.4399833638965691E-2</v>
      </c>
      <c r="G1655" s="2">
        <f t="shared" si="153"/>
        <v>1.3958780847931548E-2</v>
      </c>
      <c r="H1655" s="2" t="str">
        <f t="shared" si="154"/>
        <v>Sell</v>
      </c>
    </row>
    <row r="1656" spans="1:8" ht="13.5" x14ac:dyDescent="0.25">
      <c r="A1656" s="3">
        <f>TITRES_STAT!B1659</f>
        <v>44427</v>
      </c>
      <c r="B1656" s="17">
        <f>TITRES_STAT!D1659</f>
        <v>3.2726999999999999</v>
      </c>
      <c r="C1656" s="2">
        <f t="shared" si="150"/>
        <v>3.2670667726647862</v>
      </c>
      <c r="D1656" s="2">
        <f t="shared" si="152"/>
        <v>3.2710686553319528</v>
      </c>
      <c r="E1656" s="2">
        <f t="shared" si="151"/>
        <v>-4.0018826671666119E-3</v>
      </c>
      <c r="F1656" s="2">
        <f t="shared" si="155"/>
        <v>-2.8320243444605878E-2</v>
      </c>
      <c r="G1656" s="2">
        <f t="shared" si="153"/>
        <v>2.4318360777439266E-2</v>
      </c>
      <c r="H1656" s="2" t="str">
        <f t="shared" si="154"/>
        <v>Sell</v>
      </c>
    </row>
    <row r="1657" spans="1:8" ht="13.5" x14ac:dyDescent="0.25">
      <c r="A1657" s="3">
        <f>TITRES_STAT!B1660</f>
        <v>44428</v>
      </c>
      <c r="B1657" s="17">
        <f>TITRES_STAT!D1660</f>
        <v>3.2726999999999999</v>
      </c>
      <c r="C1657" s="2">
        <f t="shared" si="150"/>
        <v>3.2751180384086651</v>
      </c>
      <c r="D1657" s="2">
        <f t="shared" si="152"/>
        <v>3.2711894956777341</v>
      </c>
      <c r="E1657" s="2">
        <f t="shared" si="151"/>
        <v>3.9285427309310172E-3</v>
      </c>
      <c r="F1657" s="2">
        <f t="shared" si="155"/>
        <v>-2.18704862094985E-2</v>
      </c>
      <c r="G1657" s="2">
        <f t="shared" si="153"/>
        <v>2.5799028940429517E-2</v>
      </c>
      <c r="H1657" s="2" t="str">
        <f t="shared" si="154"/>
        <v>Sell</v>
      </c>
    </row>
    <row r="1658" spans="1:8" ht="13.5" x14ac:dyDescent="0.25">
      <c r="A1658" s="3">
        <f>TITRES_STAT!B1661</f>
        <v>44431</v>
      </c>
      <c r="B1658" s="17">
        <f>TITRES_STAT!D1661</f>
        <v>3.2726999999999999</v>
      </c>
      <c r="C1658" s="2">
        <f t="shared" si="150"/>
        <v>3.279530647884255</v>
      </c>
      <c r="D1658" s="2">
        <f t="shared" si="152"/>
        <v>3.2713013848867911</v>
      </c>
      <c r="E1658" s="2">
        <f t="shared" si="151"/>
        <v>8.2292629974638487E-3</v>
      </c>
      <c r="F1658" s="2">
        <f t="shared" si="155"/>
        <v>-1.585053636810603E-2</v>
      </c>
      <c r="G1658" s="2">
        <f t="shared" si="153"/>
        <v>2.4079799365569879E-2</v>
      </c>
      <c r="H1658" s="2" t="str">
        <f t="shared" si="154"/>
        <v>Sell</v>
      </c>
    </row>
    <row r="1659" spans="1:8" ht="13.5" x14ac:dyDescent="0.25">
      <c r="A1659" s="3">
        <f>TITRES_STAT!B1662</f>
        <v>44432</v>
      </c>
      <c r="B1659" s="17">
        <f>TITRES_STAT!D1662</f>
        <v>3.2959999999999998</v>
      </c>
      <c r="C1659" s="2">
        <f t="shared" si="150"/>
        <v>3.280879778978985</v>
      </c>
      <c r="D1659" s="2">
        <f t="shared" si="152"/>
        <v>3.2731309119322138</v>
      </c>
      <c r="E1659" s="2">
        <f t="shared" si="151"/>
        <v>7.7488670467711351E-3</v>
      </c>
      <c r="F1659" s="2">
        <f t="shared" si="155"/>
        <v>-1.1130655685130598E-2</v>
      </c>
      <c r="G1659" s="2">
        <f t="shared" si="153"/>
        <v>1.8879522731901733E-2</v>
      </c>
      <c r="H1659" s="2" t="str">
        <f t="shared" si="154"/>
        <v>Sell</v>
      </c>
    </row>
    <row r="1660" spans="1:8" ht="13.5" x14ac:dyDescent="0.25">
      <c r="A1660" s="3">
        <f>TITRES_STAT!B1663</f>
        <v>44433</v>
      </c>
      <c r="B1660" s="17">
        <f>TITRES_STAT!D1663</f>
        <v>3.2416</v>
      </c>
      <c r="C1660" s="2">
        <f t="shared" si="150"/>
        <v>3.2891905822129872</v>
      </c>
      <c r="D1660" s="2">
        <f t="shared" si="152"/>
        <v>3.270795288826124</v>
      </c>
      <c r="E1660" s="2">
        <f t="shared" si="151"/>
        <v>1.8395293386863187E-2</v>
      </c>
      <c r="F1660" s="2">
        <f t="shared" si="155"/>
        <v>-5.2254658707318411E-3</v>
      </c>
      <c r="G1660" s="2">
        <f t="shared" si="153"/>
        <v>2.3620759257595027E-2</v>
      </c>
      <c r="H1660" s="2" t="str">
        <f t="shared" si="154"/>
        <v>Sell</v>
      </c>
    </row>
    <row r="1661" spans="1:8" ht="13.5" x14ac:dyDescent="0.25">
      <c r="A1661" s="3">
        <f>TITRES_STAT!B1664</f>
        <v>44434</v>
      </c>
      <c r="B1661" s="17">
        <f>TITRES_STAT!D1664</f>
        <v>3.2883</v>
      </c>
      <c r="C1661" s="2">
        <f t="shared" si="150"/>
        <v>3.2890535695648353</v>
      </c>
      <c r="D1661" s="2">
        <f t="shared" si="152"/>
        <v>3.2720919340982633</v>
      </c>
      <c r="E1661" s="2">
        <f t="shared" si="151"/>
        <v>1.6961635466572034E-2</v>
      </c>
      <c r="F1661" s="2">
        <f t="shared" si="155"/>
        <v>-7.8804560327106615E-4</v>
      </c>
      <c r="G1661" s="2">
        <f t="shared" si="153"/>
        <v>1.77496810698431E-2</v>
      </c>
      <c r="H1661" s="2" t="str">
        <f t="shared" si="154"/>
        <v>Sell</v>
      </c>
    </row>
    <row r="1662" spans="1:8" ht="13.5" x14ac:dyDescent="0.25">
      <c r="A1662" s="3">
        <f>TITRES_STAT!B1665</f>
        <v>44435</v>
      </c>
      <c r="B1662" s="17">
        <f>TITRES_STAT!D1665</f>
        <v>3.2883</v>
      </c>
      <c r="C1662" s="2">
        <f t="shared" si="150"/>
        <v>3.2913222511702456</v>
      </c>
      <c r="D1662" s="2">
        <f t="shared" si="152"/>
        <v>3.2732925315724661</v>
      </c>
      <c r="E1662" s="2">
        <f t="shared" si="151"/>
        <v>1.8029719597779437E-2</v>
      </c>
      <c r="F1662" s="2">
        <f t="shared" si="155"/>
        <v>2.9755074369390345E-3</v>
      </c>
      <c r="G1662" s="2">
        <f t="shared" si="153"/>
        <v>1.5054212160840403E-2</v>
      </c>
      <c r="H1662" s="2" t="str">
        <f t="shared" si="154"/>
        <v>Sell</v>
      </c>
    </row>
    <row r="1663" spans="1:8" ht="13.5" x14ac:dyDescent="0.25">
      <c r="A1663" s="3">
        <f>TITRES_STAT!B1666</f>
        <v>44438</v>
      </c>
      <c r="B1663" s="17">
        <f>TITRES_STAT!D1666</f>
        <v>3.4127000000000001</v>
      </c>
      <c r="C1663" s="2">
        <f t="shared" si="150"/>
        <v>3.2932419048363615</v>
      </c>
      <c r="D1663" s="2">
        <f t="shared" si="152"/>
        <v>3.2836190107152463</v>
      </c>
      <c r="E1663" s="2">
        <f t="shared" si="151"/>
        <v>9.6228941211151664E-3</v>
      </c>
      <c r="F1663" s="2">
        <f t="shared" si="155"/>
        <v>4.3049847737742612E-3</v>
      </c>
      <c r="G1663" s="2">
        <f t="shared" si="153"/>
        <v>5.3179093473409052E-3</v>
      </c>
      <c r="H1663" s="2" t="str">
        <f t="shared" si="154"/>
        <v>Sell</v>
      </c>
    </row>
    <row r="1664" spans="1:8" ht="13.5" x14ac:dyDescent="0.25">
      <c r="A1664" s="3">
        <f>TITRES_STAT!B1667</f>
        <v>44439</v>
      </c>
      <c r="B1664" s="17">
        <f>TITRES_STAT!D1667</f>
        <v>3.3660000000000001</v>
      </c>
      <c r="C1664" s="2">
        <f t="shared" si="150"/>
        <v>3.2948662271692291</v>
      </c>
      <c r="D1664" s="2">
        <f t="shared" si="152"/>
        <v>3.2897213062178206</v>
      </c>
      <c r="E1664" s="2">
        <f t="shared" si="151"/>
        <v>5.1449209514085048E-3</v>
      </c>
      <c r="F1664" s="2">
        <f t="shared" si="155"/>
        <v>4.4729720093011098E-3</v>
      </c>
      <c r="G1664" s="2">
        <f t="shared" si="153"/>
        <v>6.7194894210739504E-4</v>
      </c>
      <c r="H1664" s="2" t="str">
        <f t="shared" si="154"/>
        <v>Sell</v>
      </c>
    </row>
    <row r="1665" spans="1:8" ht="13.5" x14ac:dyDescent="0.25">
      <c r="A1665" s="3">
        <f>TITRES_STAT!B1668</f>
        <v>44440</v>
      </c>
      <c r="B1665" s="17">
        <f>TITRES_STAT!D1668</f>
        <v>3.3115999999999999</v>
      </c>
      <c r="C1665" s="2">
        <f t="shared" si="150"/>
        <v>3.2950406537585781</v>
      </c>
      <c r="D1665" s="2">
        <f t="shared" si="152"/>
        <v>3.2913419502016854</v>
      </c>
      <c r="E1665" s="2">
        <f t="shared" si="151"/>
        <v>3.698703556892724E-3</v>
      </c>
      <c r="F1665" s="2">
        <f t="shared" si="155"/>
        <v>4.3181183188194328E-3</v>
      </c>
      <c r="G1665" s="2">
        <f t="shared" si="153"/>
        <v>-6.1941476192670878E-4</v>
      </c>
      <c r="H1665" s="2" t="str">
        <f t="shared" si="154"/>
        <v>Hold</v>
      </c>
    </row>
    <row r="1666" spans="1:8" ht="13.5" x14ac:dyDescent="0.25">
      <c r="A1666" s="3">
        <f>TITRES_STAT!B1669</f>
        <v>44441</v>
      </c>
      <c r="B1666" s="17">
        <f>TITRES_STAT!D1669</f>
        <v>3.3115999999999999</v>
      </c>
      <c r="C1666" s="2">
        <f t="shared" si="150"/>
        <v>3.2916036301034124</v>
      </c>
      <c r="D1666" s="2">
        <f t="shared" si="152"/>
        <v>3.2928425464830418</v>
      </c>
      <c r="E1666" s="2">
        <f t="shared" si="151"/>
        <v>-1.2389163796293623E-3</v>
      </c>
      <c r="F1666" s="2">
        <f t="shared" si="155"/>
        <v>3.2067113791296739E-3</v>
      </c>
      <c r="G1666" s="2">
        <f t="shared" si="153"/>
        <v>-4.4456277587590362E-3</v>
      </c>
      <c r="H1666" s="2" t="str">
        <f t="shared" si="154"/>
        <v>Hold</v>
      </c>
    </row>
    <row r="1667" spans="1:8" ht="13.5" x14ac:dyDescent="0.25">
      <c r="A1667" s="3">
        <f>TITRES_STAT!B1670</f>
        <v>44442</v>
      </c>
      <c r="B1667" s="17">
        <f>TITRES_STAT!D1670</f>
        <v>3.2572000000000001</v>
      </c>
      <c r="C1667" s="2">
        <f t="shared" si="150"/>
        <v>3.288695379318272</v>
      </c>
      <c r="D1667" s="2">
        <f t="shared" si="152"/>
        <v>3.2902023578546684</v>
      </c>
      <c r="E1667" s="2">
        <f t="shared" si="151"/>
        <v>-1.5069785363963639E-3</v>
      </c>
      <c r="F1667" s="2">
        <f t="shared" si="155"/>
        <v>2.2639733960244665E-3</v>
      </c>
      <c r="G1667" s="2">
        <f t="shared" si="153"/>
        <v>-3.7709519324208305E-3</v>
      </c>
      <c r="H1667" s="2" t="str">
        <f t="shared" si="154"/>
        <v>Hold</v>
      </c>
    </row>
    <row r="1668" spans="1:8" ht="13.5" x14ac:dyDescent="0.25">
      <c r="A1668" s="3">
        <f>TITRES_STAT!B1671</f>
        <v>44445</v>
      </c>
      <c r="B1668" s="17">
        <f>TITRES_STAT!D1671</f>
        <v>3.2572000000000001</v>
      </c>
      <c r="C1668" s="2">
        <f t="shared" si="150"/>
        <v>3.2862345517308453</v>
      </c>
      <c r="D1668" s="2">
        <f t="shared" si="152"/>
        <v>3.2877577387543226</v>
      </c>
      <c r="E1668" s="2">
        <f t="shared" si="151"/>
        <v>-1.5231870234773126E-3</v>
      </c>
      <c r="F1668" s="2">
        <f t="shared" si="155"/>
        <v>1.506541312124111E-3</v>
      </c>
      <c r="G1668" s="2">
        <f t="shared" si="153"/>
        <v>-3.0297283356014236E-3</v>
      </c>
      <c r="H1668" s="2" t="str">
        <f t="shared" si="154"/>
        <v>Hold</v>
      </c>
    </row>
    <row r="1669" spans="1:8" ht="13.5" x14ac:dyDescent="0.25">
      <c r="A1669" s="3">
        <f>TITRES_STAT!B1672</f>
        <v>44446</v>
      </c>
      <c r="B1669" s="17">
        <f>TITRES_STAT!D1672</f>
        <v>3.2572000000000001</v>
      </c>
      <c r="C1669" s="2">
        <f t="shared" si="150"/>
        <v>3.2877369283876381</v>
      </c>
      <c r="D1669" s="2">
        <f t="shared" si="152"/>
        <v>3.2854942025502987</v>
      </c>
      <c r="E1669" s="2">
        <f t="shared" si="151"/>
        <v>2.242725837339421E-3</v>
      </c>
      <c r="F1669" s="2">
        <f t="shared" si="155"/>
        <v>1.6537782171671732E-3</v>
      </c>
      <c r="G1669" s="2">
        <f t="shared" si="153"/>
        <v>5.889476201722478E-4</v>
      </c>
      <c r="H1669" s="2" t="str">
        <f t="shared" si="154"/>
        <v>Sell</v>
      </c>
    </row>
    <row r="1670" spans="1:8" ht="13.5" x14ac:dyDescent="0.25">
      <c r="A1670" s="3">
        <f>TITRES_STAT!B1673</f>
        <v>44447</v>
      </c>
      <c r="B1670" s="17">
        <f>TITRES_STAT!D1673</f>
        <v>3.2883</v>
      </c>
      <c r="C1670" s="2">
        <f t="shared" si="150"/>
        <v>3.2806389394049247</v>
      </c>
      <c r="D1670" s="2">
        <f t="shared" si="152"/>
        <v>3.2857020393984246</v>
      </c>
      <c r="E1670" s="2">
        <f t="shared" si="151"/>
        <v>-5.0630999934999643E-3</v>
      </c>
      <c r="F1670" s="2">
        <f t="shared" si="155"/>
        <v>3.1040257503374565E-4</v>
      </c>
      <c r="G1670" s="2">
        <f t="shared" si="153"/>
        <v>-5.3735025685337102E-3</v>
      </c>
      <c r="H1670" s="2" t="str">
        <f t="shared" si="154"/>
        <v>Hold</v>
      </c>
    </row>
    <row r="1671" spans="1:8" ht="13.5" x14ac:dyDescent="0.25">
      <c r="A1671" s="3">
        <f>TITRES_STAT!B1674</f>
        <v>44448</v>
      </c>
      <c r="B1671" s="17">
        <f>TITRES_STAT!D1674</f>
        <v>3.2650000000000001</v>
      </c>
      <c r="C1671" s="2">
        <f t="shared" si="150"/>
        <v>3.2818175641118597</v>
      </c>
      <c r="D1671" s="2">
        <f t="shared" si="152"/>
        <v>3.2841685549985411</v>
      </c>
      <c r="E1671" s="2">
        <f t="shared" si="151"/>
        <v>-2.3509908866814477E-3</v>
      </c>
      <c r="F1671" s="2">
        <f t="shared" si="155"/>
        <v>-2.21876117309293E-4</v>
      </c>
      <c r="G1671" s="2">
        <f t="shared" si="153"/>
        <v>-2.1291147693721546E-3</v>
      </c>
      <c r="H1671" s="2" t="str">
        <f t="shared" si="154"/>
        <v>Hold</v>
      </c>
    </row>
    <row r="1672" spans="1:8" ht="13.5" x14ac:dyDescent="0.25">
      <c r="A1672" s="3">
        <f>TITRES_STAT!B1675</f>
        <v>44449</v>
      </c>
      <c r="B1672" s="17">
        <f>TITRES_STAT!D1675</f>
        <v>3.2883</v>
      </c>
      <c r="C1672" s="2">
        <f t="shared" si="150"/>
        <v>3.2828148619408046</v>
      </c>
      <c r="D1672" s="2">
        <f t="shared" si="152"/>
        <v>3.2844745879616122</v>
      </c>
      <c r="E1672" s="2">
        <f t="shared" si="151"/>
        <v>-1.6597260208075504E-3</v>
      </c>
      <c r="F1672" s="2">
        <f t="shared" si="155"/>
        <v>-5.0944609800894448E-4</v>
      </c>
      <c r="G1672" s="2">
        <f t="shared" si="153"/>
        <v>-1.1502799227986059E-3</v>
      </c>
      <c r="H1672" s="2" t="str">
        <f t="shared" si="154"/>
        <v>Hold</v>
      </c>
    </row>
    <row r="1673" spans="1:8" ht="13.5" x14ac:dyDescent="0.25">
      <c r="A1673" s="3">
        <f>TITRES_STAT!B1676</f>
        <v>44452</v>
      </c>
      <c r="B1673" s="17">
        <f>TITRES_STAT!D1676</f>
        <v>3.3037999999999998</v>
      </c>
      <c r="C1673" s="2">
        <f t="shared" si="150"/>
        <v>3.3027971908729885</v>
      </c>
      <c r="D1673" s="2">
        <f t="shared" si="152"/>
        <v>3.285906099964456</v>
      </c>
      <c r="E1673" s="2">
        <f t="shared" si="151"/>
        <v>1.6891090908532469E-2</v>
      </c>
      <c r="F1673" s="2">
        <f t="shared" si="155"/>
        <v>2.9706613032993386E-3</v>
      </c>
      <c r="G1673" s="2">
        <f t="shared" si="153"/>
        <v>1.3920429605233131E-2</v>
      </c>
      <c r="H1673" s="2" t="str">
        <f t="shared" si="154"/>
        <v>Sell</v>
      </c>
    </row>
    <row r="1674" spans="1:8" ht="13.5" x14ac:dyDescent="0.25">
      <c r="A1674" s="3">
        <f>TITRES_STAT!B1677</f>
        <v>44453</v>
      </c>
      <c r="B1674" s="17">
        <f>TITRES_STAT!D1677</f>
        <v>3.2650000000000001</v>
      </c>
      <c r="C1674" s="2">
        <f t="shared" si="150"/>
        <v>3.3125206999694514</v>
      </c>
      <c r="D1674" s="2">
        <f t="shared" si="152"/>
        <v>3.284357499967089</v>
      </c>
      <c r="E1674" s="2">
        <f t="shared" si="151"/>
        <v>2.8163200002362387E-2</v>
      </c>
      <c r="F1674" s="2">
        <f t="shared" si="155"/>
        <v>8.009169043111948E-3</v>
      </c>
      <c r="G1674" s="2">
        <f t="shared" si="153"/>
        <v>2.0154030959250439E-2</v>
      </c>
      <c r="H1674" s="2" t="str">
        <f t="shared" si="154"/>
        <v>Sell</v>
      </c>
    </row>
    <row r="1675" spans="1:8" ht="13.5" x14ac:dyDescent="0.25">
      <c r="A1675" s="3">
        <f>TITRES_STAT!B1678</f>
        <v>44454</v>
      </c>
      <c r="B1675" s="17">
        <f>TITRES_STAT!D1678</f>
        <v>3.2650000000000001</v>
      </c>
      <c r="C1675" s="2">
        <f t="shared" si="150"/>
        <v>3.3123790538203051</v>
      </c>
      <c r="D1675" s="2">
        <f t="shared" si="152"/>
        <v>3.2829236110806379</v>
      </c>
      <c r="E1675" s="2">
        <f t="shared" si="151"/>
        <v>2.9455442739667159E-2</v>
      </c>
      <c r="F1675" s="2">
        <f t="shared" si="155"/>
        <v>1.229842378242299E-2</v>
      </c>
      <c r="G1675" s="2">
        <f t="shared" si="153"/>
        <v>1.7157018957244169E-2</v>
      </c>
      <c r="H1675" s="2" t="str">
        <f t="shared" si="154"/>
        <v>Sell</v>
      </c>
    </row>
    <row r="1676" spans="1:8" ht="13.5" x14ac:dyDescent="0.25">
      <c r="A1676" s="3">
        <f>TITRES_STAT!B1679</f>
        <v>44455</v>
      </c>
      <c r="B1676" s="17">
        <f>TITRES_STAT!D1679</f>
        <v>3.2650000000000001</v>
      </c>
      <c r="C1676" s="2">
        <f t="shared" si="150"/>
        <v>3.3122591993864119</v>
      </c>
      <c r="D1676" s="2">
        <f t="shared" si="152"/>
        <v>3.2815959361857758</v>
      </c>
      <c r="E1676" s="2">
        <f t="shared" si="151"/>
        <v>3.0663263200636059E-2</v>
      </c>
      <c r="F1676" s="2">
        <f t="shared" si="155"/>
        <v>1.5971391666065607E-2</v>
      </c>
      <c r="G1676" s="2">
        <f t="shared" si="153"/>
        <v>1.4691871534570453E-2</v>
      </c>
      <c r="H1676" s="2" t="str">
        <f t="shared" si="154"/>
        <v>Sell</v>
      </c>
    </row>
    <row r="1677" spans="1:8" ht="13.5" x14ac:dyDescent="0.25">
      <c r="A1677" s="3">
        <f>TITRES_STAT!B1680</f>
        <v>44456</v>
      </c>
      <c r="B1677" s="17">
        <f>TITRES_STAT!D1680</f>
        <v>3.2650000000000001</v>
      </c>
      <c r="C1677" s="2">
        <f t="shared" si="150"/>
        <v>3.3037885533269638</v>
      </c>
      <c r="D1677" s="2">
        <f t="shared" si="152"/>
        <v>3.2803666075794218</v>
      </c>
      <c r="E1677" s="2">
        <f t="shared" si="151"/>
        <v>2.3421945747541972E-2</v>
      </c>
      <c r="F1677" s="2">
        <f t="shared" si="155"/>
        <v>1.7461502482360881E-2</v>
      </c>
      <c r="G1677" s="2">
        <f t="shared" si="153"/>
        <v>5.9604432651810917E-3</v>
      </c>
      <c r="H1677" s="2" t="str">
        <f t="shared" si="154"/>
        <v>Sell</v>
      </c>
    </row>
    <row r="1678" spans="1:8" ht="13.5" x14ac:dyDescent="0.25">
      <c r="A1678" s="3">
        <f>TITRES_STAT!B1681</f>
        <v>44459</v>
      </c>
      <c r="B1678" s="17">
        <f>TITRES_STAT!D1681</f>
        <v>3.2572000000000001</v>
      </c>
      <c r="C1678" s="2">
        <f t="shared" si="150"/>
        <v>3.2966210835843537</v>
      </c>
      <c r="D1678" s="2">
        <f t="shared" si="152"/>
        <v>3.2786505625735387</v>
      </c>
      <c r="E1678" s="2">
        <f t="shared" si="151"/>
        <v>1.7970521010814977E-2</v>
      </c>
      <c r="F1678" s="2">
        <f t="shared" si="155"/>
        <v>1.75633061880517E-2</v>
      </c>
      <c r="G1678" s="2">
        <f t="shared" si="153"/>
        <v>4.0721482276327714E-4</v>
      </c>
      <c r="H1678" s="2" t="str">
        <f t="shared" si="154"/>
        <v>Sell</v>
      </c>
    </row>
    <row r="1679" spans="1:8" ht="13.5" x14ac:dyDescent="0.25">
      <c r="A1679" s="3">
        <f>TITRES_STAT!B1682</f>
        <v>44460</v>
      </c>
      <c r="B1679" s="17">
        <f>TITRES_STAT!D1682</f>
        <v>3.2650000000000001</v>
      </c>
      <c r="C1679" s="2">
        <f t="shared" ref="C1679:C1742" si="156">$C$4*B1669+C1678*(1-$C$4)</f>
        <v>3.290556301494453</v>
      </c>
      <c r="D1679" s="2">
        <f t="shared" si="152"/>
        <v>3.2776394097903134</v>
      </c>
      <c r="E1679" s="2">
        <f t="shared" si="151"/>
        <v>1.2916891704139566E-2</v>
      </c>
      <c r="F1679" s="2">
        <f t="shared" si="155"/>
        <v>1.6634023291269274E-2</v>
      </c>
      <c r="G1679" s="2">
        <f t="shared" si="153"/>
        <v>-3.717131587129708E-3</v>
      </c>
      <c r="H1679" s="2" t="str">
        <f t="shared" si="154"/>
        <v>Hold</v>
      </c>
    </row>
    <row r="1680" spans="1:8" ht="13.5" x14ac:dyDescent="0.25">
      <c r="A1680" s="3">
        <f>TITRES_STAT!B1683</f>
        <v>44461</v>
      </c>
      <c r="B1680" s="17">
        <f>TITRES_STAT!D1683</f>
        <v>3.2416</v>
      </c>
      <c r="C1680" s="2">
        <f t="shared" si="156"/>
        <v>3.2902091781876144</v>
      </c>
      <c r="D1680" s="2">
        <f t="shared" si="152"/>
        <v>3.2749698238799199</v>
      </c>
      <c r="E1680" s="2">
        <f t="shared" si="151"/>
        <v>1.5239354307694519E-2</v>
      </c>
      <c r="F1680" s="2">
        <f t="shared" si="155"/>
        <v>1.6355089494554324E-2</v>
      </c>
      <c r="G1680" s="2">
        <f t="shared" si="153"/>
        <v>-1.1157351868598051E-3</v>
      </c>
      <c r="H1680" s="2" t="str">
        <f t="shared" si="154"/>
        <v>Hold</v>
      </c>
    </row>
    <row r="1681" spans="1:8" ht="13.5" x14ac:dyDescent="0.25">
      <c r="A1681" s="3">
        <f>TITRES_STAT!B1684</f>
        <v>44462</v>
      </c>
      <c r="B1681" s="17">
        <f>TITRES_STAT!D1684</f>
        <v>3.2650000000000001</v>
      </c>
      <c r="C1681" s="2">
        <f t="shared" si="156"/>
        <v>3.2863308430818279</v>
      </c>
      <c r="D1681" s="2">
        <f t="shared" si="152"/>
        <v>3.2742313184073333</v>
      </c>
      <c r="E1681" s="2">
        <f t="shared" si="151"/>
        <v>1.2099524674494599E-2</v>
      </c>
      <c r="F1681" s="2">
        <f t="shared" si="155"/>
        <v>1.550397653054238E-2</v>
      </c>
      <c r="G1681" s="2">
        <f t="shared" si="153"/>
        <v>-3.4044518560477806E-3</v>
      </c>
      <c r="H1681" s="2" t="str">
        <f t="shared" si="154"/>
        <v>Hold</v>
      </c>
    </row>
    <row r="1682" spans="1:8" ht="13.5" x14ac:dyDescent="0.25">
      <c r="A1682" s="3">
        <f>TITRES_STAT!B1685</f>
        <v>44463</v>
      </c>
      <c r="B1682" s="17">
        <f>TITRES_STAT!D1685</f>
        <v>3.2650000000000001</v>
      </c>
      <c r="C1682" s="2">
        <f t="shared" si="156"/>
        <v>3.2866337903000082</v>
      </c>
      <c r="D1682" s="2">
        <f t="shared" si="152"/>
        <v>3.2735475170438271</v>
      </c>
      <c r="E1682" s="2">
        <f t="shared" si="151"/>
        <v>1.3086273256181169E-2</v>
      </c>
      <c r="F1682" s="2">
        <f t="shared" si="155"/>
        <v>1.5020435875670139E-2</v>
      </c>
      <c r="G1682" s="2">
        <f t="shared" si="153"/>
        <v>-1.9341626194889702E-3</v>
      </c>
      <c r="H1682" s="2" t="str">
        <f t="shared" si="154"/>
        <v>Hold</v>
      </c>
    </row>
    <row r="1683" spans="1:8" ht="13.5" x14ac:dyDescent="0.25">
      <c r="A1683" s="3">
        <f>TITRES_STAT!B1686</f>
        <v>44466</v>
      </c>
      <c r="B1683" s="17">
        <f>TITRES_STAT!D1686</f>
        <v>3.2650000000000001</v>
      </c>
      <c r="C1683" s="2">
        <f t="shared" si="156"/>
        <v>3.2892747456384681</v>
      </c>
      <c r="D1683" s="2">
        <f t="shared" si="152"/>
        <v>3.2729143676331733</v>
      </c>
      <c r="E1683" s="2">
        <f t="shared" si="151"/>
        <v>1.6360378005294773E-2</v>
      </c>
      <c r="F1683" s="2">
        <f t="shared" si="155"/>
        <v>1.5288424301595067E-2</v>
      </c>
      <c r="G1683" s="2">
        <f t="shared" si="153"/>
        <v>1.0719537036997066E-3</v>
      </c>
      <c r="H1683" s="2" t="str">
        <f t="shared" si="154"/>
        <v>Sell</v>
      </c>
    </row>
    <row r="1684" spans="1:8" ht="13.5" x14ac:dyDescent="0.25">
      <c r="A1684" s="3">
        <f>TITRES_STAT!B1687</f>
        <v>44467</v>
      </c>
      <c r="B1684" s="17">
        <f>TITRES_STAT!D1687</f>
        <v>3.2650000000000001</v>
      </c>
      <c r="C1684" s="2">
        <f t="shared" si="156"/>
        <v>3.2855401693863957</v>
      </c>
      <c r="D1684" s="2">
        <f t="shared" si="152"/>
        <v>3.2723281181788639</v>
      </c>
      <c r="E1684" s="2">
        <f t="shared" si="151"/>
        <v>1.3212051207531772E-2</v>
      </c>
      <c r="F1684" s="2">
        <f t="shared" si="155"/>
        <v>1.4873149682782409E-2</v>
      </c>
      <c r="G1684" s="2">
        <f t="shared" si="153"/>
        <v>-1.6610984752506372E-3</v>
      </c>
      <c r="H1684" s="2" t="str">
        <f t="shared" si="154"/>
        <v>Hold</v>
      </c>
    </row>
    <row r="1685" spans="1:8" ht="13.5" x14ac:dyDescent="0.25">
      <c r="A1685" s="3">
        <f>TITRES_STAT!B1688</f>
        <v>44468</v>
      </c>
      <c r="B1685" s="17">
        <f>TITRES_STAT!D1688</f>
        <v>3.3582000000000001</v>
      </c>
      <c r="C1685" s="2">
        <f t="shared" si="156"/>
        <v>3.2823801433269502</v>
      </c>
      <c r="D1685" s="2">
        <f t="shared" si="152"/>
        <v>3.2786889983137626</v>
      </c>
      <c r="E1685" s="2">
        <f t="shared" si="151"/>
        <v>3.6911450131875689E-3</v>
      </c>
      <c r="F1685" s="2">
        <f t="shared" si="155"/>
        <v>1.2636748748863441E-2</v>
      </c>
      <c r="G1685" s="2">
        <f t="shared" si="153"/>
        <v>-8.9456037356758725E-3</v>
      </c>
      <c r="H1685" s="2" t="str">
        <f t="shared" si="154"/>
        <v>Hold</v>
      </c>
    </row>
    <row r="1686" spans="1:8" ht="13.5" x14ac:dyDescent="0.25">
      <c r="A1686" s="3">
        <f>TITRES_STAT!B1689</f>
        <v>44469</v>
      </c>
      <c r="B1686" s="17">
        <f>TITRES_STAT!D1689</f>
        <v>3.3971</v>
      </c>
      <c r="C1686" s="2">
        <f t="shared" si="156"/>
        <v>3.2797062751228037</v>
      </c>
      <c r="D1686" s="2">
        <f t="shared" si="152"/>
        <v>3.2874601836238542</v>
      </c>
      <c r="E1686" s="2">
        <f t="shared" si="151"/>
        <v>-7.7539085010505104E-3</v>
      </c>
      <c r="F1686" s="2">
        <f t="shared" si="155"/>
        <v>8.5586172988806504E-3</v>
      </c>
      <c r="G1686" s="2">
        <f t="shared" si="153"/>
        <v>-1.6312525799931161E-2</v>
      </c>
      <c r="H1686" s="2" t="str">
        <f t="shared" si="154"/>
        <v>Hold</v>
      </c>
    </row>
    <row r="1687" spans="1:8" ht="13.5" x14ac:dyDescent="0.25">
      <c r="A1687" s="3">
        <f>TITRES_STAT!B1690</f>
        <v>44470</v>
      </c>
      <c r="B1687" s="17">
        <f>TITRES_STAT!D1690</f>
        <v>3.3893</v>
      </c>
      <c r="C1687" s="2">
        <f t="shared" si="156"/>
        <v>3.2774437712577571</v>
      </c>
      <c r="D1687" s="2">
        <f t="shared" si="152"/>
        <v>3.2950038737257907</v>
      </c>
      <c r="E1687" s="2">
        <f t="shared" si="151"/>
        <v>-1.7560102468033634E-2</v>
      </c>
      <c r="F1687" s="2">
        <f t="shared" si="155"/>
        <v>3.3348733454977939E-3</v>
      </c>
      <c r="G1687" s="2">
        <f t="shared" si="153"/>
        <v>-2.0894975813531426E-2</v>
      </c>
      <c r="H1687" s="2" t="str">
        <f t="shared" si="154"/>
        <v>Hold</v>
      </c>
    </row>
    <row r="1688" spans="1:8" ht="13.5" x14ac:dyDescent="0.25">
      <c r="A1688" s="3">
        <f>TITRES_STAT!B1691</f>
        <v>44473</v>
      </c>
      <c r="B1688" s="17">
        <f>TITRES_STAT!D1691</f>
        <v>3.3115999999999999</v>
      </c>
      <c r="C1688" s="2">
        <f t="shared" si="156"/>
        <v>3.2743293449104098</v>
      </c>
      <c r="D1688" s="2">
        <f t="shared" si="152"/>
        <v>3.296233216412769</v>
      </c>
      <c r="E1688" s="2">
        <f t="shared" si="151"/>
        <v>-2.1903871502359173E-2</v>
      </c>
      <c r="F1688" s="2">
        <f t="shared" si="155"/>
        <v>-1.7128756240735992E-3</v>
      </c>
      <c r="G1688" s="2">
        <f t="shared" si="153"/>
        <v>-2.0190995878285573E-2</v>
      </c>
      <c r="H1688" s="2" t="str">
        <f t="shared" si="154"/>
        <v>Hold</v>
      </c>
    </row>
    <row r="1689" spans="1:8" ht="13.5" x14ac:dyDescent="0.25">
      <c r="A1689" s="3">
        <f>TITRES_STAT!B1692</f>
        <v>44474</v>
      </c>
      <c r="B1689" s="17">
        <f>TITRES_STAT!D1692</f>
        <v>3.3426999999999998</v>
      </c>
      <c r="C1689" s="2">
        <f t="shared" si="156"/>
        <v>3.2728940610780395</v>
      </c>
      <c r="D1689" s="2">
        <f t="shared" si="152"/>
        <v>3.2996752003821932</v>
      </c>
      <c r="E1689" s="2">
        <f t="shared" si="151"/>
        <v>-2.6781139304153712E-2</v>
      </c>
      <c r="F1689" s="2">
        <f t="shared" si="155"/>
        <v>-6.726528360089622E-3</v>
      </c>
      <c r="G1689" s="2">
        <f t="shared" si="153"/>
        <v>-2.0054610944064091E-2</v>
      </c>
      <c r="H1689" s="2" t="str">
        <f t="shared" si="154"/>
        <v>Hold</v>
      </c>
    </row>
    <row r="1690" spans="1:8" ht="13.5" x14ac:dyDescent="0.25">
      <c r="A1690" s="3">
        <f>TITRES_STAT!B1693</f>
        <v>44475</v>
      </c>
      <c r="B1690" s="17">
        <f>TITRES_STAT!D1693</f>
        <v>3.3893</v>
      </c>
      <c r="C1690" s="2">
        <f t="shared" si="156"/>
        <v>3.2680795901429565</v>
      </c>
      <c r="D1690" s="2">
        <f t="shared" si="152"/>
        <v>3.3063140744279567</v>
      </c>
      <c r="E1690" s="2">
        <f t="shared" si="151"/>
        <v>-3.8234484285000203E-2</v>
      </c>
      <c r="F1690" s="2">
        <f t="shared" si="155"/>
        <v>-1.3028119545071739E-2</v>
      </c>
      <c r="G1690" s="2">
        <f t="shared" si="153"/>
        <v>-2.5206364739928464E-2</v>
      </c>
      <c r="H1690" s="2" t="str">
        <f t="shared" si="154"/>
        <v>Hold</v>
      </c>
    </row>
    <row r="1691" spans="1:8" ht="13.5" x14ac:dyDescent="0.25">
      <c r="A1691" s="3">
        <f>TITRES_STAT!B1694</f>
        <v>44476</v>
      </c>
      <c r="B1691" s="17">
        <f>TITRES_STAT!D1694</f>
        <v>3.3816000000000002</v>
      </c>
      <c r="C1691" s="2">
        <f t="shared" si="156"/>
        <v>3.2676058070440401</v>
      </c>
      <c r="D1691" s="2">
        <f t="shared" si="152"/>
        <v>3.3118908096555155</v>
      </c>
      <c r="E1691" s="2">
        <f t="shared" si="151"/>
        <v>-4.4285002611475388E-2</v>
      </c>
      <c r="F1691" s="2">
        <f t="shared" si="155"/>
        <v>-1.927949615835247E-2</v>
      </c>
      <c r="G1691" s="2">
        <f t="shared" si="153"/>
        <v>-2.5005506453122918E-2</v>
      </c>
      <c r="H1691" s="2" t="str">
        <f t="shared" si="154"/>
        <v>Hold</v>
      </c>
    </row>
    <row r="1692" spans="1:8" ht="13.5" x14ac:dyDescent="0.25">
      <c r="A1692" s="3">
        <f>TITRES_STAT!B1695</f>
        <v>44477</v>
      </c>
      <c r="B1692" s="17">
        <f>TITRES_STAT!D1695</f>
        <v>3.3738000000000001</v>
      </c>
      <c r="C1692" s="2">
        <f t="shared" si="156"/>
        <v>3.2672049136526491</v>
      </c>
      <c r="D1692" s="2">
        <f t="shared" si="152"/>
        <v>3.3164766756069586</v>
      </c>
      <c r="E1692" s="2">
        <f t="shared" ref="E1692:E1755" si="157">C1692-D1692</f>
        <v>-4.927176195430949E-2</v>
      </c>
      <c r="F1692" s="2">
        <f t="shared" si="155"/>
        <v>-2.5277949317543874E-2</v>
      </c>
      <c r="G1692" s="2">
        <f t="shared" si="153"/>
        <v>-2.3993812636765616E-2</v>
      </c>
      <c r="H1692" s="2" t="str">
        <f t="shared" si="154"/>
        <v>Hold</v>
      </c>
    </row>
    <row r="1693" spans="1:8" ht="13.5" x14ac:dyDescent="0.25">
      <c r="A1693" s="3">
        <f>TITRES_STAT!B1696</f>
        <v>44480</v>
      </c>
      <c r="B1693" s="17">
        <f>TITRES_STAT!D1696</f>
        <v>3.4592999999999998</v>
      </c>
      <c r="C1693" s="2">
        <f t="shared" si="156"/>
        <v>3.2668656961676259</v>
      </c>
      <c r="D1693" s="2">
        <f t="shared" ref="D1693:D1756" si="158">$D$4*B1693+(1-$D$4)*D1692</f>
        <v>3.3270561811175545</v>
      </c>
      <c r="E1693" s="2">
        <f t="shared" si="157"/>
        <v>-6.0190484949928624E-2</v>
      </c>
      <c r="F1693" s="2">
        <f t="shared" si="155"/>
        <v>-3.2260456444020827E-2</v>
      </c>
      <c r="G1693" s="2">
        <f t="shared" si="153"/>
        <v>-2.7930028505907797E-2</v>
      </c>
      <c r="H1693" s="2" t="str">
        <f t="shared" si="154"/>
        <v>Hold</v>
      </c>
    </row>
    <row r="1694" spans="1:8" ht="13.5" x14ac:dyDescent="0.25">
      <c r="A1694" s="3">
        <f>TITRES_STAT!B1697</f>
        <v>44481</v>
      </c>
      <c r="B1694" s="17">
        <f>TITRES_STAT!D1697</f>
        <v>3.4982000000000002</v>
      </c>
      <c r="C1694" s="2">
        <f t="shared" si="156"/>
        <v>3.266578665987991</v>
      </c>
      <c r="D1694" s="2">
        <f t="shared" si="158"/>
        <v>3.3397335010347726</v>
      </c>
      <c r="E1694" s="2">
        <f t="shared" si="157"/>
        <v>-7.3154835046781663E-2</v>
      </c>
      <c r="F1694" s="2">
        <f t="shared" si="155"/>
        <v>-4.0439332164572996E-2</v>
      </c>
      <c r="G1694" s="2">
        <f t="shared" si="153"/>
        <v>-3.2715502882208668E-2</v>
      </c>
      <c r="H1694" s="2" t="str">
        <f t="shared" si="154"/>
        <v>Hold</v>
      </c>
    </row>
    <row r="1695" spans="1:8" ht="13.5" x14ac:dyDescent="0.25">
      <c r="A1695" s="3">
        <f>TITRES_STAT!B1698</f>
        <v>44482</v>
      </c>
      <c r="B1695" s="17">
        <f>TITRES_STAT!D1698</f>
        <v>3.5369999999999999</v>
      </c>
      <c r="C1695" s="2">
        <f t="shared" si="156"/>
        <v>3.2806742558359923</v>
      </c>
      <c r="D1695" s="2">
        <f t="shared" si="158"/>
        <v>3.3543458342914563</v>
      </c>
      <c r="E1695" s="2">
        <f t="shared" si="157"/>
        <v>-7.3671578455464015E-2</v>
      </c>
      <c r="F1695" s="2">
        <f t="shared" si="155"/>
        <v>-4.7085781422751202E-2</v>
      </c>
      <c r="G1695" s="2">
        <f t="shared" si="153"/>
        <v>-2.6585797032712813E-2</v>
      </c>
      <c r="H1695" s="2" t="str">
        <f t="shared" si="154"/>
        <v>Hold</v>
      </c>
    </row>
    <row r="1696" spans="1:8" ht="13.5" x14ac:dyDescent="0.25">
      <c r="A1696" s="3">
        <f>TITRES_STAT!B1699</f>
        <v>44483</v>
      </c>
      <c r="B1696" s="17">
        <f>TITRES_STAT!D1699</f>
        <v>3.5526</v>
      </c>
      <c r="C1696" s="2">
        <f t="shared" si="156"/>
        <v>3.2985859087843012</v>
      </c>
      <c r="D1696" s="2">
        <f t="shared" si="158"/>
        <v>3.3690313280476447</v>
      </c>
      <c r="E1696" s="2">
        <f t="shared" si="157"/>
        <v>-7.0445419263343467E-2</v>
      </c>
      <c r="F1696" s="2">
        <f t="shared" si="155"/>
        <v>-5.1757708990869657E-2</v>
      </c>
      <c r="G1696" s="2">
        <f t="shared" si="153"/>
        <v>-1.8687710272473811E-2</v>
      </c>
      <c r="H1696" s="2" t="str">
        <f t="shared" si="154"/>
        <v>Hold</v>
      </c>
    </row>
    <row r="1697" spans="1:8" ht="13.5" x14ac:dyDescent="0.25">
      <c r="A1697" s="3">
        <f>TITRES_STAT!B1700</f>
        <v>44488</v>
      </c>
      <c r="B1697" s="17">
        <f>TITRES_STAT!D1700</f>
        <v>3.3426999999999998</v>
      </c>
      <c r="C1697" s="2">
        <f t="shared" si="156"/>
        <v>3.3125419228174859</v>
      </c>
      <c r="D1697" s="2">
        <f t="shared" si="158"/>
        <v>3.3670808593033748</v>
      </c>
      <c r="E1697" s="2">
        <f t="shared" si="157"/>
        <v>-5.4538936485888811E-2</v>
      </c>
      <c r="F1697" s="2">
        <f t="shared" si="155"/>
        <v>-5.2313954489873492E-2</v>
      </c>
      <c r="G1697" s="2">
        <f t="shared" si="153"/>
        <v>-2.2249819960153197E-3</v>
      </c>
      <c r="H1697" s="2" t="str">
        <f t="shared" si="154"/>
        <v>Hold</v>
      </c>
    </row>
    <row r="1698" spans="1:8" ht="13.5" x14ac:dyDescent="0.25">
      <c r="A1698" s="3">
        <f>TITRES_STAT!B1701</f>
        <v>44489</v>
      </c>
      <c r="B1698" s="17">
        <f>TITRES_STAT!D1701</f>
        <v>3.4982000000000002</v>
      </c>
      <c r="C1698" s="2">
        <f t="shared" si="156"/>
        <v>3.312397011614796</v>
      </c>
      <c r="D1698" s="2">
        <f t="shared" si="158"/>
        <v>3.3767933882438652</v>
      </c>
      <c r="E1698" s="2">
        <f t="shared" si="157"/>
        <v>-6.4396376629069163E-2</v>
      </c>
      <c r="F1698" s="2">
        <f t="shared" si="155"/>
        <v>-5.4730438917712634E-2</v>
      </c>
      <c r="G1698" s="2">
        <f t="shared" si="153"/>
        <v>-9.6659377113565287E-3</v>
      </c>
      <c r="H1698" s="2" t="str">
        <f t="shared" si="154"/>
        <v>Hold</v>
      </c>
    </row>
    <row r="1699" spans="1:8" ht="13.5" x14ac:dyDescent="0.25">
      <c r="A1699" s="3">
        <f>TITRES_STAT!B1702</f>
        <v>44490</v>
      </c>
      <c r="B1699" s="17">
        <f>TITRES_STAT!D1702</f>
        <v>3.4826000000000001</v>
      </c>
      <c r="C1699" s="2">
        <f t="shared" si="156"/>
        <v>3.3170590098279042</v>
      </c>
      <c r="D1699" s="2">
        <f t="shared" si="158"/>
        <v>3.3846309150406158</v>
      </c>
      <c r="E1699" s="2">
        <f t="shared" si="157"/>
        <v>-6.7571905212711503E-2</v>
      </c>
      <c r="F1699" s="2">
        <f t="shared" si="155"/>
        <v>-5.7298732176712414E-2</v>
      </c>
      <c r="G1699" s="2">
        <f t="shared" si="153"/>
        <v>-1.0273173035999089E-2</v>
      </c>
      <c r="H1699" s="2" t="str">
        <f t="shared" si="154"/>
        <v>Hold</v>
      </c>
    </row>
    <row r="1700" spans="1:8" ht="13.5" x14ac:dyDescent="0.25">
      <c r="A1700" s="3">
        <f>TITRES_STAT!B1703</f>
        <v>44491</v>
      </c>
      <c r="B1700" s="17">
        <f>TITRES_STAT!D1703</f>
        <v>3.4359999999999999</v>
      </c>
      <c r="C1700" s="2">
        <f t="shared" si="156"/>
        <v>3.3281730083159191</v>
      </c>
      <c r="D1700" s="2">
        <f t="shared" si="158"/>
        <v>3.3884360324450142</v>
      </c>
      <c r="E1700" s="2">
        <f t="shared" si="157"/>
        <v>-6.0263024129095122E-2</v>
      </c>
      <c r="F1700" s="2">
        <f t="shared" si="155"/>
        <v>-5.7891590567188962E-2</v>
      </c>
      <c r="G1700" s="2">
        <f t="shared" ref="G1700:G1763" si="159">E1700-F1700</f>
        <v>-2.3714335619061597E-3</v>
      </c>
      <c r="H1700" s="2" t="str">
        <f t="shared" ref="H1700:H1763" si="160">IF(G1700&lt;0,"Hold","Sell")</f>
        <v>Hold</v>
      </c>
    </row>
    <row r="1701" spans="1:8" ht="13.5" x14ac:dyDescent="0.25">
      <c r="A1701" s="3">
        <f>TITRES_STAT!B1704</f>
        <v>44494</v>
      </c>
      <c r="B1701" s="17">
        <f>TITRES_STAT!D1704</f>
        <v>3.3660000000000001</v>
      </c>
      <c r="C1701" s="2">
        <f t="shared" si="156"/>
        <v>3.3363925454980854</v>
      </c>
      <c r="D1701" s="2">
        <f t="shared" si="158"/>
        <v>3.3867741041157542</v>
      </c>
      <c r="E1701" s="2">
        <f t="shared" si="157"/>
        <v>-5.0381558617668798E-2</v>
      </c>
      <c r="F1701" s="2">
        <f t="shared" ref="F1701:F1764" si="161">(E1701*(2/(10)))+((1-(2/10))*F1700)</f>
        <v>-5.6389584177284929E-2</v>
      </c>
      <c r="G1701" s="2">
        <f t="shared" si="159"/>
        <v>6.0080255596161314E-3</v>
      </c>
      <c r="H1701" s="2" t="str">
        <f t="shared" si="160"/>
        <v>Sell</v>
      </c>
    </row>
    <row r="1702" spans="1:8" ht="13.5" x14ac:dyDescent="0.25">
      <c r="A1702" s="3">
        <f>TITRES_STAT!B1705</f>
        <v>44495</v>
      </c>
      <c r="B1702" s="17">
        <f>TITRES_STAT!D1705</f>
        <v>3.4049</v>
      </c>
      <c r="C1702" s="2">
        <f t="shared" si="156"/>
        <v>3.3421475384983799</v>
      </c>
      <c r="D1702" s="2">
        <f t="shared" si="158"/>
        <v>3.3881167630701428</v>
      </c>
      <c r="E1702" s="2">
        <f t="shared" si="157"/>
        <v>-4.596922457176289E-2</v>
      </c>
      <c r="F1702" s="2">
        <f t="shared" si="161"/>
        <v>-5.4305512256180528E-2</v>
      </c>
      <c r="G1702" s="2">
        <f t="shared" si="159"/>
        <v>8.3362876844176384E-3</v>
      </c>
      <c r="H1702" s="2" t="str">
        <f t="shared" si="160"/>
        <v>Sell</v>
      </c>
    </row>
    <row r="1703" spans="1:8" ht="13.5" x14ac:dyDescent="0.25">
      <c r="A1703" s="3">
        <f>TITRES_STAT!B1706</f>
        <v>44496</v>
      </c>
      <c r="B1703" s="17">
        <f>TITRES_STAT!D1706</f>
        <v>3.4049</v>
      </c>
      <c r="C1703" s="2">
        <f t="shared" si="156"/>
        <v>3.3601709941140139</v>
      </c>
      <c r="D1703" s="2">
        <f t="shared" si="158"/>
        <v>3.3893599658056877</v>
      </c>
      <c r="E1703" s="2">
        <f t="shared" si="157"/>
        <v>-2.9188971691673782E-2</v>
      </c>
      <c r="F1703" s="2">
        <f t="shared" si="161"/>
        <v>-4.9282204143279183E-2</v>
      </c>
      <c r="G1703" s="2">
        <f t="shared" si="159"/>
        <v>2.0093232451605401E-2</v>
      </c>
      <c r="H1703" s="2" t="str">
        <f t="shared" si="160"/>
        <v>Sell</v>
      </c>
    </row>
    <row r="1704" spans="1:8" ht="13.5" x14ac:dyDescent="0.25">
      <c r="A1704" s="3">
        <f>TITRES_STAT!B1707</f>
        <v>44497</v>
      </c>
      <c r="B1704" s="17">
        <f>TITRES_STAT!D1707</f>
        <v>3.4049</v>
      </c>
      <c r="C1704" s="2">
        <f t="shared" si="156"/>
        <v>3.3814062257887811</v>
      </c>
      <c r="D1704" s="2">
        <f t="shared" si="158"/>
        <v>3.3905110794497109</v>
      </c>
      <c r="E1704" s="2">
        <f t="shared" si="157"/>
        <v>-9.1048536609297237E-3</v>
      </c>
      <c r="F1704" s="2">
        <f t="shared" si="161"/>
        <v>-4.1246734046809293E-2</v>
      </c>
      <c r="G1704" s="2">
        <f t="shared" si="159"/>
        <v>3.2141880385879569E-2</v>
      </c>
      <c r="H1704" s="2" t="str">
        <f t="shared" si="160"/>
        <v>Sell</v>
      </c>
    </row>
    <row r="1705" spans="1:8" ht="13.5" x14ac:dyDescent="0.25">
      <c r="A1705" s="3">
        <f>TITRES_STAT!B1708</f>
        <v>44498</v>
      </c>
      <c r="B1705" s="17">
        <f>TITRES_STAT!D1708</f>
        <v>3.4049</v>
      </c>
      <c r="C1705" s="2">
        <f t="shared" si="156"/>
        <v>3.405343729513584</v>
      </c>
      <c r="D1705" s="2">
        <f t="shared" si="158"/>
        <v>3.3915769254163988</v>
      </c>
      <c r="E1705" s="2">
        <f t="shared" si="157"/>
        <v>1.3766804097185226E-2</v>
      </c>
      <c r="F1705" s="2">
        <f t="shared" si="161"/>
        <v>-3.0244026418010387E-2</v>
      </c>
      <c r="G1705" s="2">
        <f t="shared" si="159"/>
        <v>4.4010830515195609E-2</v>
      </c>
      <c r="H1705" s="2" t="str">
        <f t="shared" si="160"/>
        <v>Sell</v>
      </c>
    </row>
    <row r="1706" spans="1:8" ht="13.5" x14ac:dyDescent="0.25">
      <c r="A1706" s="3">
        <f>TITRES_STAT!B1709</f>
        <v>44501</v>
      </c>
      <c r="B1706" s="17">
        <f>TITRES_STAT!D1709</f>
        <v>3.4826000000000001</v>
      </c>
      <c r="C1706" s="2">
        <f t="shared" si="156"/>
        <v>3.4279985403576481</v>
      </c>
      <c r="D1706" s="2">
        <f t="shared" si="158"/>
        <v>3.3983193753855541</v>
      </c>
      <c r="E1706" s="2">
        <f t="shared" si="157"/>
        <v>2.9679164972093997E-2</v>
      </c>
      <c r="F1706" s="2">
        <f t="shared" si="161"/>
        <v>-1.8259388139989511E-2</v>
      </c>
      <c r="G1706" s="2">
        <f t="shared" si="159"/>
        <v>4.7938553112083504E-2</v>
      </c>
      <c r="H1706" s="2" t="str">
        <f t="shared" si="160"/>
        <v>Sell</v>
      </c>
    </row>
    <row r="1707" spans="1:8" ht="13.5" x14ac:dyDescent="0.25">
      <c r="A1707" s="3">
        <f>TITRES_STAT!B1710</f>
        <v>44502</v>
      </c>
      <c r="B1707" s="17">
        <f>TITRES_STAT!D1710</f>
        <v>3.4592999999999998</v>
      </c>
      <c r="C1707" s="2">
        <f t="shared" si="156"/>
        <v>3.4148756879949329</v>
      </c>
      <c r="D1707" s="2">
        <f t="shared" si="158"/>
        <v>3.4028364586903277</v>
      </c>
      <c r="E1707" s="2">
        <f t="shared" si="157"/>
        <v>1.2039229304605215E-2</v>
      </c>
      <c r="F1707" s="2">
        <f t="shared" si="161"/>
        <v>-1.2199664651070566E-2</v>
      </c>
      <c r="G1707" s="2">
        <f t="shared" si="159"/>
        <v>2.4238893955675779E-2</v>
      </c>
      <c r="H1707" s="2" t="str">
        <f t="shared" si="160"/>
        <v>Sell</v>
      </c>
    </row>
    <row r="1708" spans="1:8" ht="13.5" x14ac:dyDescent="0.25">
      <c r="A1708" s="3">
        <f>TITRES_STAT!B1711</f>
        <v>44503</v>
      </c>
      <c r="B1708" s="17">
        <f>TITRES_STAT!D1711</f>
        <v>3.4592999999999998</v>
      </c>
      <c r="C1708" s="2">
        <f t="shared" si="156"/>
        <v>3.4276948129187894</v>
      </c>
      <c r="D1708" s="2">
        <f t="shared" si="158"/>
        <v>3.407018943231785</v>
      </c>
      <c r="E1708" s="2">
        <f t="shared" si="157"/>
        <v>2.0675869687004411E-2</v>
      </c>
      <c r="F1708" s="2">
        <f t="shared" si="161"/>
        <v>-5.6245577834555709E-3</v>
      </c>
      <c r="G1708" s="2">
        <f t="shared" si="159"/>
        <v>2.6300427470459981E-2</v>
      </c>
      <c r="H1708" s="2" t="str">
        <f t="shared" si="160"/>
        <v>Sell</v>
      </c>
    </row>
    <row r="1709" spans="1:8" ht="13.5" x14ac:dyDescent="0.25">
      <c r="A1709" s="3">
        <f>TITRES_STAT!B1712</f>
        <v>44504</v>
      </c>
      <c r="B1709" s="17">
        <f>TITRES_STAT!D1712</f>
        <v>3.4592999999999998</v>
      </c>
      <c r="C1709" s="2">
        <f t="shared" si="156"/>
        <v>3.436141764777437</v>
      </c>
      <c r="D1709" s="2">
        <f t="shared" si="158"/>
        <v>3.4108916141035048</v>
      </c>
      <c r="E1709" s="2">
        <f t="shared" si="157"/>
        <v>2.5250150673932215E-2</v>
      </c>
      <c r="F1709" s="2">
        <f t="shared" si="161"/>
        <v>5.5038390802198637E-4</v>
      </c>
      <c r="G1709" s="2">
        <f t="shared" si="159"/>
        <v>2.4699766765910229E-2</v>
      </c>
      <c r="H1709" s="2" t="str">
        <f t="shared" si="160"/>
        <v>Sell</v>
      </c>
    </row>
    <row r="1710" spans="1:8" ht="13.5" x14ac:dyDescent="0.25">
      <c r="A1710" s="3">
        <f>TITRES_STAT!B1713</f>
        <v>44505</v>
      </c>
      <c r="B1710" s="17">
        <f>TITRES_STAT!D1713</f>
        <v>3.4437000000000002</v>
      </c>
      <c r="C1710" s="2">
        <f t="shared" si="156"/>
        <v>3.4361199548116774</v>
      </c>
      <c r="D1710" s="2">
        <f t="shared" si="158"/>
        <v>3.4133218649106527</v>
      </c>
      <c r="E1710" s="2">
        <f t="shared" si="157"/>
        <v>2.2798089901024721E-2</v>
      </c>
      <c r="F1710" s="2">
        <f t="shared" si="161"/>
        <v>4.9999251066225334E-3</v>
      </c>
      <c r="G1710" s="2">
        <f t="shared" si="159"/>
        <v>1.7798164794402188E-2</v>
      </c>
      <c r="H1710" s="2" t="str">
        <f t="shared" si="160"/>
        <v>Sell</v>
      </c>
    </row>
    <row r="1711" spans="1:8" ht="13.5" x14ac:dyDescent="0.25">
      <c r="A1711" s="3">
        <f>TITRES_STAT!B1714</f>
        <v>44508</v>
      </c>
      <c r="B1711" s="17">
        <f>TITRES_STAT!D1714</f>
        <v>3.4437000000000002</v>
      </c>
      <c r="C1711" s="2">
        <f t="shared" si="156"/>
        <v>3.4253322694560344</v>
      </c>
      <c r="D1711" s="2">
        <f t="shared" si="158"/>
        <v>3.4155720971394934</v>
      </c>
      <c r="E1711" s="2">
        <f t="shared" si="157"/>
        <v>9.760172316541027E-3</v>
      </c>
      <c r="F1711" s="2">
        <f t="shared" si="161"/>
        <v>5.9519745486062321E-3</v>
      </c>
      <c r="G1711" s="2">
        <f t="shared" si="159"/>
        <v>3.8081977679347949E-3</v>
      </c>
      <c r="H1711" s="2" t="str">
        <f t="shared" si="160"/>
        <v>Sell</v>
      </c>
    </row>
    <row r="1712" spans="1:8" ht="13.5" x14ac:dyDescent="0.25">
      <c r="A1712" s="3">
        <f>TITRES_STAT!B1715</f>
        <v>44509</v>
      </c>
      <c r="B1712" s="17">
        <f>TITRES_STAT!D1715</f>
        <v>3.4127000000000001</v>
      </c>
      <c r="C1712" s="2">
        <f t="shared" si="156"/>
        <v>3.4221888433858751</v>
      </c>
      <c r="D1712" s="2">
        <f t="shared" si="158"/>
        <v>3.4153593492032348</v>
      </c>
      <c r="E1712" s="2">
        <f t="shared" si="157"/>
        <v>6.8294941826403388E-3</v>
      </c>
      <c r="F1712" s="2">
        <f t="shared" si="161"/>
        <v>6.127478475413054E-3</v>
      </c>
      <c r="G1712" s="2">
        <f t="shared" si="159"/>
        <v>7.0201570722728483E-4</v>
      </c>
      <c r="H1712" s="2" t="str">
        <f t="shared" si="160"/>
        <v>Sell</v>
      </c>
    </row>
    <row r="1713" spans="1:8" ht="13.5" x14ac:dyDescent="0.25">
      <c r="A1713" s="3">
        <f>TITRES_STAT!B1716</f>
        <v>44510</v>
      </c>
      <c r="B1713" s="17">
        <f>TITRES_STAT!D1716</f>
        <v>3.4203999999999999</v>
      </c>
      <c r="C1713" s="2">
        <f t="shared" si="156"/>
        <v>3.4195290213265097</v>
      </c>
      <c r="D1713" s="2">
        <f t="shared" si="158"/>
        <v>3.415732730743736</v>
      </c>
      <c r="E1713" s="2">
        <f t="shared" si="157"/>
        <v>3.7962905827737536E-3</v>
      </c>
      <c r="F1713" s="2">
        <f t="shared" si="161"/>
        <v>5.6612408968851943E-3</v>
      </c>
      <c r="G1713" s="2">
        <f t="shared" si="159"/>
        <v>-1.8649503141114406E-3</v>
      </c>
      <c r="H1713" s="2" t="str">
        <f t="shared" si="160"/>
        <v>Hold</v>
      </c>
    </row>
    <row r="1714" spans="1:8" ht="13.5" x14ac:dyDescent="0.25">
      <c r="A1714" s="3">
        <f>TITRES_STAT!B1717</f>
        <v>44511</v>
      </c>
      <c r="B1714" s="17">
        <f>TITRES_STAT!D1717</f>
        <v>3.4670999999999998</v>
      </c>
      <c r="C1714" s="2">
        <f t="shared" si="156"/>
        <v>3.4172784026608927</v>
      </c>
      <c r="D1714" s="2">
        <f t="shared" si="158"/>
        <v>3.4195377136516072</v>
      </c>
      <c r="E1714" s="2">
        <f t="shared" si="157"/>
        <v>-2.2593109907145248E-3</v>
      </c>
      <c r="F1714" s="2">
        <f t="shared" si="161"/>
        <v>4.0771305193652504E-3</v>
      </c>
      <c r="G1714" s="2">
        <f t="shared" si="159"/>
        <v>-6.3364415100797752E-3</v>
      </c>
      <c r="H1714" s="2" t="str">
        <f t="shared" si="160"/>
        <v>Hold</v>
      </c>
    </row>
    <row r="1715" spans="1:8" ht="13.5" x14ac:dyDescent="0.25">
      <c r="A1715" s="3">
        <f>TITRES_STAT!B1718</f>
        <v>44512</v>
      </c>
      <c r="B1715" s="17">
        <f>TITRES_STAT!D1718</f>
        <v>3.4592999999999998</v>
      </c>
      <c r="C1715" s="2">
        <f t="shared" si="156"/>
        <v>3.4153740330207554</v>
      </c>
      <c r="D1715" s="2">
        <f t="shared" si="158"/>
        <v>3.4224830681959326</v>
      </c>
      <c r="E1715" s="2">
        <f t="shared" si="157"/>
        <v>-7.1090351751772474E-3</v>
      </c>
      <c r="F1715" s="2">
        <f t="shared" si="161"/>
        <v>1.8398973804567508E-3</v>
      </c>
      <c r="G1715" s="2">
        <f t="shared" si="159"/>
        <v>-8.9489325556339986E-3</v>
      </c>
      <c r="H1715" s="2" t="str">
        <f t="shared" si="160"/>
        <v>Hold</v>
      </c>
    </row>
    <row r="1716" spans="1:8" ht="13.5" x14ac:dyDescent="0.25">
      <c r="A1716" s="3">
        <f>TITRES_STAT!B1719</f>
        <v>44515</v>
      </c>
      <c r="B1716" s="17">
        <f>TITRES_STAT!D1719</f>
        <v>3.4592999999999998</v>
      </c>
      <c r="C1716" s="2">
        <f t="shared" si="156"/>
        <v>3.4257164894791008</v>
      </c>
      <c r="D1716" s="2">
        <f t="shared" si="158"/>
        <v>3.4252102483295674</v>
      </c>
      <c r="E1716" s="2">
        <f t="shared" si="157"/>
        <v>5.0624114953334853E-4</v>
      </c>
      <c r="F1716" s="2">
        <f t="shared" si="161"/>
        <v>1.5731661342720704E-3</v>
      </c>
      <c r="G1716" s="2">
        <f t="shared" si="159"/>
        <v>-1.0669249847387219E-3</v>
      </c>
      <c r="H1716" s="2" t="str">
        <f t="shared" si="160"/>
        <v>Hold</v>
      </c>
    </row>
    <row r="1717" spans="1:8" ht="13.5" x14ac:dyDescent="0.25">
      <c r="A1717" s="3">
        <f>TITRES_STAT!B1720</f>
        <v>44516</v>
      </c>
      <c r="B1717" s="17">
        <f>TITRES_STAT!D1720</f>
        <v>3.4437000000000002</v>
      </c>
      <c r="C1717" s="2">
        <f t="shared" si="156"/>
        <v>3.4308831834053928</v>
      </c>
      <c r="D1717" s="2">
        <f t="shared" si="158"/>
        <v>3.4265798595644141</v>
      </c>
      <c r="E1717" s="2">
        <f t="shared" si="157"/>
        <v>4.3033238409786456E-3</v>
      </c>
      <c r="F1717" s="2">
        <f t="shared" si="161"/>
        <v>2.1191976756133853E-3</v>
      </c>
      <c r="G1717" s="2">
        <f t="shared" si="159"/>
        <v>2.1841261653652603E-3</v>
      </c>
      <c r="H1717" s="2" t="str">
        <f t="shared" si="160"/>
        <v>Sell</v>
      </c>
    </row>
    <row r="1718" spans="1:8" ht="13.5" x14ac:dyDescent="0.25">
      <c r="A1718" s="3">
        <f>TITRES_STAT!B1721</f>
        <v>44517</v>
      </c>
      <c r="B1718" s="17">
        <f>TITRES_STAT!D1721</f>
        <v>3.4437000000000002</v>
      </c>
      <c r="C1718" s="2">
        <f t="shared" si="156"/>
        <v>3.4352550013430245</v>
      </c>
      <c r="D1718" s="2">
        <f t="shared" si="158"/>
        <v>3.4278480181151982</v>
      </c>
      <c r="E1718" s="2">
        <f t="shared" si="157"/>
        <v>7.4069832278262915E-3</v>
      </c>
      <c r="F1718" s="2">
        <f t="shared" si="161"/>
        <v>3.1767547860559668E-3</v>
      </c>
      <c r="G1718" s="2">
        <f t="shared" si="159"/>
        <v>4.2302284417703243E-3</v>
      </c>
      <c r="H1718" s="2" t="str">
        <f t="shared" si="160"/>
        <v>Sell</v>
      </c>
    </row>
    <row r="1719" spans="1:8" ht="13.5" x14ac:dyDescent="0.25">
      <c r="A1719" s="3">
        <f>TITRES_STAT!B1722</f>
        <v>44518</v>
      </c>
      <c r="B1719" s="17">
        <f>TITRES_STAT!D1722</f>
        <v>3.4514999999999998</v>
      </c>
      <c r="C1719" s="2">
        <f t="shared" si="156"/>
        <v>3.4389542319056363</v>
      </c>
      <c r="D1719" s="2">
        <f t="shared" si="158"/>
        <v>3.4296000167733314</v>
      </c>
      <c r="E1719" s="2">
        <f t="shared" si="157"/>
        <v>9.3542151323049438E-3</v>
      </c>
      <c r="F1719" s="2">
        <f t="shared" si="161"/>
        <v>4.4122468553057619E-3</v>
      </c>
      <c r="G1719" s="2">
        <f t="shared" si="159"/>
        <v>4.941968276999182E-3</v>
      </c>
      <c r="H1719" s="2" t="str">
        <f t="shared" si="160"/>
        <v>Sell</v>
      </c>
    </row>
    <row r="1720" spans="1:8" ht="13.5" x14ac:dyDescent="0.25">
      <c r="A1720" s="3">
        <f>TITRES_STAT!B1723</f>
        <v>44519</v>
      </c>
      <c r="B1720" s="17">
        <f>TITRES_STAT!D1723</f>
        <v>3.4514999999999998</v>
      </c>
      <c r="C1720" s="2">
        <f t="shared" si="156"/>
        <v>3.4396843500739998</v>
      </c>
      <c r="D1720" s="2">
        <f t="shared" si="158"/>
        <v>3.4312222377530843</v>
      </c>
      <c r="E1720" s="2">
        <f t="shared" si="157"/>
        <v>8.462112320915427E-3</v>
      </c>
      <c r="F1720" s="2">
        <f t="shared" si="161"/>
        <v>5.2222199484276951E-3</v>
      </c>
      <c r="G1720" s="2">
        <f t="shared" si="159"/>
        <v>3.2398923724877319E-3</v>
      </c>
      <c r="H1720" s="2" t="str">
        <f t="shared" si="160"/>
        <v>Sell</v>
      </c>
    </row>
    <row r="1721" spans="1:8" ht="13.5" x14ac:dyDescent="0.25">
      <c r="A1721" s="3">
        <f>TITRES_STAT!B1724</f>
        <v>44522</v>
      </c>
      <c r="B1721" s="17">
        <f>TITRES_STAT!D1724</f>
        <v>3.4592999999999998</v>
      </c>
      <c r="C1721" s="2">
        <f t="shared" si="156"/>
        <v>3.4403021423703075</v>
      </c>
      <c r="D1721" s="2">
        <f t="shared" si="158"/>
        <v>3.4333020719935967</v>
      </c>
      <c r="E1721" s="2">
        <f t="shared" si="157"/>
        <v>7.0000703767107986E-3</v>
      </c>
      <c r="F1721" s="2">
        <f t="shared" si="161"/>
        <v>5.5777900340843161E-3</v>
      </c>
      <c r="G1721" s="2">
        <f t="shared" si="159"/>
        <v>1.4222803426264825E-3</v>
      </c>
      <c r="H1721" s="2" t="str">
        <f t="shared" si="160"/>
        <v>Sell</v>
      </c>
    </row>
    <row r="1722" spans="1:8" ht="13.5" x14ac:dyDescent="0.25">
      <c r="A1722" s="3">
        <f>TITRES_STAT!B1725</f>
        <v>44523</v>
      </c>
      <c r="B1722" s="17">
        <f>TITRES_STAT!D1725</f>
        <v>3.4281999999999999</v>
      </c>
      <c r="C1722" s="2">
        <f t="shared" si="156"/>
        <v>3.4360556589287219</v>
      </c>
      <c r="D1722" s="2">
        <f t="shared" si="158"/>
        <v>3.4329241407348117</v>
      </c>
      <c r="E1722" s="2">
        <f t="shared" si="157"/>
        <v>3.131518193910221E-3</v>
      </c>
      <c r="F1722" s="2">
        <f t="shared" si="161"/>
        <v>5.0885356660494976E-3</v>
      </c>
      <c r="G1722" s="2">
        <f t="shared" si="159"/>
        <v>-1.9570174721392766E-3</v>
      </c>
      <c r="H1722" s="2" t="str">
        <f t="shared" si="160"/>
        <v>Hold</v>
      </c>
    </row>
    <row r="1723" spans="1:8" ht="13.5" x14ac:dyDescent="0.25">
      <c r="A1723" s="3">
        <f>TITRES_STAT!B1726</f>
        <v>44524</v>
      </c>
      <c r="B1723" s="17">
        <f>TITRES_STAT!D1726</f>
        <v>3.3660000000000001</v>
      </c>
      <c r="C1723" s="2">
        <f t="shared" si="156"/>
        <v>3.4336470960166108</v>
      </c>
      <c r="D1723" s="2">
        <f t="shared" si="158"/>
        <v>3.4279667969766776</v>
      </c>
      <c r="E1723" s="2">
        <f t="shared" si="157"/>
        <v>5.6802990399331676E-3</v>
      </c>
      <c r="F1723" s="2">
        <f t="shared" si="161"/>
        <v>5.2068883408262316E-3</v>
      </c>
      <c r="G1723" s="2">
        <f t="shared" si="159"/>
        <v>4.7341069910693603E-4</v>
      </c>
      <c r="H1723" s="2" t="str">
        <f t="shared" si="160"/>
        <v>Sell</v>
      </c>
    </row>
    <row r="1724" spans="1:8" ht="13.5" x14ac:dyDescent="0.25">
      <c r="A1724" s="3">
        <f>TITRES_STAT!B1727</f>
        <v>44525</v>
      </c>
      <c r="B1724" s="17">
        <f>TITRES_STAT!D1727</f>
        <v>3.3504999999999998</v>
      </c>
      <c r="C1724" s="2">
        <f t="shared" si="156"/>
        <v>3.4387936966294399</v>
      </c>
      <c r="D1724" s="2">
        <f t="shared" si="158"/>
        <v>3.4222285157191461</v>
      </c>
      <c r="E1724" s="2">
        <f t="shared" si="157"/>
        <v>1.6565180910293797E-2</v>
      </c>
      <c r="F1724" s="2">
        <f t="shared" si="161"/>
        <v>7.4785468547197455E-3</v>
      </c>
      <c r="G1724" s="2">
        <f t="shared" si="159"/>
        <v>9.086634055574052E-3</v>
      </c>
      <c r="H1724" s="2" t="str">
        <f t="shared" si="160"/>
        <v>Sell</v>
      </c>
    </row>
    <row r="1725" spans="1:8" ht="13.5" x14ac:dyDescent="0.25">
      <c r="A1725" s="3">
        <f>TITRES_STAT!B1728</f>
        <v>44526</v>
      </c>
      <c r="B1725" s="17">
        <f>TITRES_STAT!D1728</f>
        <v>3.4437000000000002</v>
      </c>
      <c r="C1725" s="2">
        <f t="shared" si="156"/>
        <v>3.441948512532603</v>
      </c>
      <c r="D1725" s="2">
        <f t="shared" si="158"/>
        <v>3.4238189960362466</v>
      </c>
      <c r="E1725" s="2">
        <f t="shared" si="157"/>
        <v>1.8129516496356413E-2</v>
      </c>
      <c r="F1725" s="2">
        <f t="shared" si="161"/>
        <v>9.6087407830470796E-3</v>
      </c>
      <c r="G1725" s="2">
        <f t="shared" si="159"/>
        <v>8.520775713309333E-3</v>
      </c>
      <c r="H1725" s="2" t="str">
        <f t="shared" si="160"/>
        <v>Sell</v>
      </c>
    </row>
    <row r="1726" spans="1:8" ht="13.5" x14ac:dyDescent="0.25">
      <c r="A1726" s="3">
        <f>TITRES_STAT!B1729</f>
        <v>44529</v>
      </c>
      <c r="B1726" s="17">
        <f>TITRES_STAT!D1729</f>
        <v>3.4437000000000002</v>
      </c>
      <c r="C1726" s="2">
        <f t="shared" si="156"/>
        <v>3.4446179721429719</v>
      </c>
      <c r="D1726" s="2">
        <f t="shared" si="158"/>
        <v>3.4252916629965249</v>
      </c>
      <c r="E1726" s="2">
        <f t="shared" si="157"/>
        <v>1.9326309146447063E-2</v>
      </c>
      <c r="F1726" s="2">
        <f t="shared" si="161"/>
        <v>1.1552254455727077E-2</v>
      </c>
      <c r="G1726" s="2">
        <f t="shared" si="159"/>
        <v>7.7740546907199854E-3</v>
      </c>
      <c r="H1726" s="2" t="str">
        <f t="shared" si="160"/>
        <v>Sell</v>
      </c>
    </row>
    <row r="1727" spans="1:8" ht="13.5" x14ac:dyDescent="0.25">
      <c r="A1727" s="3">
        <f>TITRES_STAT!B1730</f>
        <v>44530</v>
      </c>
      <c r="B1727" s="17">
        <f>TITRES_STAT!D1730</f>
        <v>3.4437000000000002</v>
      </c>
      <c r="C1727" s="2">
        <f t="shared" si="156"/>
        <v>3.4444767456594381</v>
      </c>
      <c r="D1727" s="2">
        <f t="shared" si="158"/>
        <v>3.426655243515301</v>
      </c>
      <c r="E1727" s="2">
        <f t="shared" si="157"/>
        <v>1.7821502144137025E-2</v>
      </c>
      <c r="F1727" s="2">
        <f t="shared" si="161"/>
        <v>1.2806103993409068E-2</v>
      </c>
      <c r="G1727" s="2">
        <f t="shared" si="159"/>
        <v>5.0153981507279569E-3</v>
      </c>
      <c r="H1727" s="2" t="str">
        <f t="shared" si="160"/>
        <v>Sell</v>
      </c>
    </row>
    <row r="1728" spans="1:8" ht="13.5" x14ac:dyDescent="0.25">
      <c r="A1728" s="3">
        <f>TITRES_STAT!B1731</f>
        <v>44531</v>
      </c>
      <c r="B1728" s="17">
        <f>TITRES_STAT!D1731</f>
        <v>3.4437000000000002</v>
      </c>
      <c r="C1728" s="2">
        <f t="shared" si="156"/>
        <v>3.4443572463272165</v>
      </c>
      <c r="D1728" s="2">
        <f t="shared" si="158"/>
        <v>3.4279178180697234</v>
      </c>
      <c r="E1728" s="2">
        <f t="shared" si="157"/>
        <v>1.6439428257493116E-2</v>
      </c>
      <c r="F1728" s="2">
        <f t="shared" si="161"/>
        <v>1.3532768846225878E-2</v>
      </c>
      <c r="G1728" s="2">
        <f t="shared" si="159"/>
        <v>2.906659411267238E-3</v>
      </c>
      <c r="H1728" s="2" t="str">
        <f t="shared" si="160"/>
        <v>Sell</v>
      </c>
    </row>
    <row r="1729" spans="1:8" ht="13.5" x14ac:dyDescent="0.25">
      <c r="A1729" s="3">
        <f>TITRES_STAT!B1732</f>
        <v>44532</v>
      </c>
      <c r="B1729" s="17">
        <f>TITRES_STAT!D1732</f>
        <v>3.4359999999999999</v>
      </c>
      <c r="C1729" s="2">
        <f t="shared" si="156"/>
        <v>3.4454561315076448</v>
      </c>
      <c r="D1729" s="2">
        <f t="shared" si="158"/>
        <v>3.4285164982127068</v>
      </c>
      <c r="E1729" s="2">
        <f t="shared" si="157"/>
        <v>1.6939633294938083E-2</v>
      </c>
      <c r="F1729" s="2">
        <f t="shared" si="161"/>
        <v>1.4214141735968321E-2</v>
      </c>
      <c r="G1729" s="2">
        <f t="shared" si="159"/>
        <v>2.7254915589697629E-3</v>
      </c>
      <c r="H1729" s="2" t="str">
        <f t="shared" si="160"/>
        <v>Sell</v>
      </c>
    </row>
    <row r="1730" spans="1:8" ht="13.5" x14ac:dyDescent="0.25">
      <c r="A1730" s="3">
        <f>TITRES_STAT!B1733</f>
        <v>44533</v>
      </c>
      <c r="B1730" s="17">
        <f>TITRES_STAT!D1733</f>
        <v>3.4203999999999999</v>
      </c>
      <c r="C1730" s="2">
        <f t="shared" si="156"/>
        <v>3.4463859574295457</v>
      </c>
      <c r="D1730" s="2">
        <f t="shared" si="158"/>
        <v>3.4279152761228766</v>
      </c>
      <c r="E1730" s="2">
        <f t="shared" si="157"/>
        <v>1.8470681306669068E-2</v>
      </c>
      <c r="F1730" s="2">
        <f t="shared" si="161"/>
        <v>1.5065449650108472E-2</v>
      </c>
      <c r="G1730" s="2">
        <f t="shared" si="159"/>
        <v>3.4052316565605957E-3</v>
      </c>
      <c r="H1730" s="2" t="str">
        <f t="shared" si="160"/>
        <v>Sell</v>
      </c>
    </row>
    <row r="1731" spans="1:8" ht="13.5" x14ac:dyDescent="0.25">
      <c r="A1731" s="3">
        <f>TITRES_STAT!B1734</f>
        <v>44536</v>
      </c>
      <c r="B1731" s="17">
        <f>TITRES_STAT!D1734</f>
        <v>3.3426999999999998</v>
      </c>
      <c r="C1731" s="2">
        <f t="shared" si="156"/>
        <v>3.4483727332096157</v>
      </c>
      <c r="D1731" s="2">
        <f t="shared" si="158"/>
        <v>3.4216030334471079</v>
      </c>
      <c r="E1731" s="2">
        <f t="shared" si="157"/>
        <v>2.6769699762507759E-2</v>
      </c>
      <c r="F1731" s="2">
        <f t="shared" si="161"/>
        <v>1.7406299672588332E-2</v>
      </c>
      <c r="G1731" s="2">
        <f t="shared" si="159"/>
        <v>9.363400089919427E-3</v>
      </c>
      <c r="H1731" s="2" t="str">
        <f t="shared" si="160"/>
        <v>Sell</v>
      </c>
    </row>
    <row r="1732" spans="1:8" ht="13.5" x14ac:dyDescent="0.25">
      <c r="A1732" s="3">
        <f>TITRES_STAT!B1735</f>
        <v>44537</v>
      </c>
      <c r="B1732" s="17">
        <f>TITRES_STAT!D1735</f>
        <v>3.3426999999999998</v>
      </c>
      <c r="C1732" s="2">
        <f t="shared" si="156"/>
        <v>3.4452692357927521</v>
      </c>
      <c r="D1732" s="2">
        <f t="shared" si="158"/>
        <v>3.4157583643028775</v>
      </c>
      <c r="E1732" s="2">
        <f t="shared" si="157"/>
        <v>2.9510871489874635E-2</v>
      </c>
      <c r="F1732" s="2">
        <f t="shared" si="161"/>
        <v>1.9827214036045593E-2</v>
      </c>
      <c r="G1732" s="2">
        <f t="shared" si="159"/>
        <v>9.6836574538290421E-3</v>
      </c>
      <c r="H1732" s="2" t="str">
        <f t="shared" si="160"/>
        <v>Sell</v>
      </c>
    </row>
    <row r="1733" spans="1:8" ht="13.5" x14ac:dyDescent="0.25">
      <c r="A1733" s="3">
        <f>TITRES_STAT!B1736</f>
        <v>44538</v>
      </c>
      <c r="B1733" s="17">
        <f>TITRES_STAT!D1736</f>
        <v>3.4127000000000001</v>
      </c>
      <c r="C1733" s="2">
        <f t="shared" si="156"/>
        <v>3.4330739687477134</v>
      </c>
      <c r="D1733" s="2">
        <f t="shared" si="158"/>
        <v>3.4155318187989607</v>
      </c>
      <c r="E1733" s="2">
        <f t="shared" si="157"/>
        <v>1.7542149948752694E-2</v>
      </c>
      <c r="F1733" s="2">
        <f t="shared" si="161"/>
        <v>1.9370201218587013E-2</v>
      </c>
      <c r="G1733" s="2">
        <f t="shared" si="159"/>
        <v>-1.8280512698343188E-3</v>
      </c>
      <c r="H1733" s="2" t="str">
        <f t="shared" si="160"/>
        <v>Hold</v>
      </c>
    </row>
    <row r="1734" spans="1:8" ht="13.5" x14ac:dyDescent="0.25">
      <c r="A1734" s="3">
        <f>TITRES_STAT!B1737</f>
        <v>44539</v>
      </c>
      <c r="B1734" s="17">
        <f>TITRES_STAT!D1737</f>
        <v>3.3426999999999998</v>
      </c>
      <c r="C1734" s="2">
        <f t="shared" si="156"/>
        <v>3.420370281248065</v>
      </c>
      <c r="D1734" s="2">
        <f t="shared" si="158"/>
        <v>3.410136869258297</v>
      </c>
      <c r="E1734" s="2">
        <f t="shared" si="157"/>
        <v>1.0233411989768015E-2</v>
      </c>
      <c r="F1734" s="2">
        <f t="shared" si="161"/>
        <v>1.7542843372823212E-2</v>
      </c>
      <c r="G1734" s="2">
        <f t="shared" si="159"/>
        <v>-7.3094313830551969E-3</v>
      </c>
      <c r="H1734" s="2" t="str">
        <f t="shared" si="160"/>
        <v>Hold</v>
      </c>
    </row>
    <row r="1735" spans="1:8" ht="13.5" x14ac:dyDescent="0.25">
      <c r="A1735" s="3">
        <f>TITRES_STAT!B1738</f>
        <v>44540</v>
      </c>
      <c r="B1735" s="17">
        <f>TITRES_STAT!D1738</f>
        <v>3.3037999999999998</v>
      </c>
      <c r="C1735" s="2">
        <f t="shared" si="156"/>
        <v>3.4239594687483628</v>
      </c>
      <c r="D1735" s="2">
        <f t="shared" si="158"/>
        <v>3.4022600641280527</v>
      </c>
      <c r="E1735" s="2">
        <f t="shared" si="157"/>
        <v>2.1699404620310059E-2</v>
      </c>
      <c r="F1735" s="2">
        <f t="shared" si="161"/>
        <v>1.837415562232058E-2</v>
      </c>
      <c r="G1735" s="2">
        <f t="shared" si="159"/>
        <v>3.3252489979894786E-3</v>
      </c>
      <c r="H1735" s="2" t="str">
        <f t="shared" si="160"/>
        <v>Sell</v>
      </c>
    </row>
    <row r="1736" spans="1:8" ht="13.5" x14ac:dyDescent="0.25">
      <c r="A1736" s="3">
        <f>TITRES_STAT!B1739</f>
        <v>44543</v>
      </c>
      <c r="B1736" s="17">
        <f>TITRES_STAT!D1739</f>
        <v>3.3504999999999998</v>
      </c>
      <c r="C1736" s="2">
        <f t="shared" si="156"/>
        <v>3.426996473556307</v>
      </c>
      <c r="D1736" s="2">
        <f t="shared" si="158"/>
        <v>3.3984259853037528</v>
      </c>
      <c r="E1736" s="2">
        <f t="shared" si="157"/>
        <v>2.8570488252554149E-2</v>
      </c>
      <c r="F1736" s="2">
        <f t="shared" si="161"/>
        <v>2.0413422148367295E-2</v>
      </c>
      <c r="G1736" s="2">
        <f t="shared" si="159"/>
        <v>8.1570661041868546E-3</v>
      </c>
      <c r="H1736" s="2" t="str">
        <f t="shared" si="160"/>
        <v>Sell</v>
      </c>
    </row>
    <row r="1737" spans="1:8" ht="13.5" x14ac:dyDescent="0.25">
      <c r="A1737" s="3">
        <f>TITRES_STAT!B1740</f>
        <v>44544</v>
      </c>
      <c r="B1737" s="17">
        <f>TITRES_STAT!D1740</f>
        <v>3.3582000000000001</v>
      </c>
      <c r="C1737" s="2">
        <f t="shared" si="156"/>
        <v>3.4295662468553365</v>
      </c>
      <c r="D1737" s="2">
        <f t="shared" si="158"/>
        <v>3.3954462826886598</v>
      </c>
      <c r="E1737" s="2">
        <f t="shared" si="157"/>
        <v>3.4119964166676731E-2</v>
      </c>
      <c r="F1737" s="2">
        <f t="shared" si="161"/>
        <v>2.3154730552029181E-2</v>
      </c>
      <c r="G1737" s="2">
        <f t="shared" si="159"/>
        <v>1.0965233614647549E-2</v>
      </c>
      <c r="H1737" s="2" t="str">
        <f t="shared" si="160"/>
        <v>Sell</v>
      </c>
    </row>
    <row r="1738" spans="1:8" ht="13.5" x14ac:dyDescent="0.25">
      <c r="A1738" s="3">
        <f>TITRES_STAT!B1741</f>
        <v>44545</v>
      </c>
      <c r="B1738" s="17">
        <f>TITRES_STAT!D1741</f>
        <v>3.3504999999999998</v>
      </c>
      <c r="C1738" s="2">
        <f t="shared" si="156"/>
        <v>3.4317406704160538</v>
      </c>
      <c r="D1738" s="2">
        <f t="shared" si="158"/>
        <v>3.392116928415426</v>
      </c>
      <c r="E1738" s="2">
        <f t="shared" si="157"/>
        <v>3.9623742000627793E-2</v>
      </c>
      <c r="F1738" s="2">
        <f t="shared" si="161"/>
        <v>2.6448532841748904E-2</v>
      </c>
      <c r="G1738" s="2">
        <f t="shared" si="159"/>
        <v>1.3175209158878889E-2</v>
      </c>
      <c r="H1738" s="2" t="str">
        <f t="shared" si="160"/>
        <v>Sell</v>
      </c>
    </row>
    <row r="1739" spans="1:8" ht="13.5" x14ac:dyDescent="0.25">
      <c r="A1739" s="3">
        <f>TITRES_STAT!B1742</f>
        <v>44546</v>
      </c>
      <c r="B1739" s="17">
        <f>TITRES_STAT!D1742</f>
        <v>3.2650000000000001</v>
      </c>
      <c r="C1739" s="2">
        <f t="shared" si="156"/>
        <v>3.4323959518905069</v>
      </c>
      <c r="D1739" s="2">
        <f t="shared" si="158"/>
        <v>3.3827008596439128</v>
      </c>
      <c r="E1739" s="2">
        <f t="shared" si="157"/>
        <v>4.9695092246594186E-2</v>
      </c>
      <c r="F1739" s="2">
        <f t="shared" si="161"/>
        <v>3.1097844722717961E-2</v>
      </c>
      <c r="G1739" s="2">
        <f t="shared" si="159"/>
        <v>1.8597247523876224E-2</v>
      </c>
      <c r="H1739" s="2" t="str">
        <f t="shared" si="160"/>
        <v>Sell</v>
      </c>
    </row>
    <row r="1740" spans="1:8" ht="13.5" x14ac:dyDescent="0.25">
      <c r="A1740" s="3">
        <f>TITRES_STAT!B1743</f>
        <v>44550</v>
      </c>
      <c r="B1740" s="17">
        <f>TITRES_STAT!D1743</f>
        <v>3.3115999999999999</v>
      </c>
      <c r="C1740" s="2">
        <f t="shared" si="156"/>
        <v>3.4305504208304289</v>
      </c>
      <c r="D1740" s="2">
        <f t="shared" si="158"/>
        <v>3.3774341292999193</v>
      </c>
      <c r="E1740" s="2">
        <f t="shared" si="157"/>
        <v>5.3116291530509674E-2</v>
      </c>
      <c r="F1740" s="2">
        <f t="shared" si="161"/>
        <v>3.5501534084276309E-2</v>
      </c>
      <c r="G1740" s="2">
        <f t="shared" si="159"/>
        <v>1.7614757446233364E-2</v>
      </c>
      <c r="H1740" s="2" t="str">
        <f t="shared" si="160"/>
        <v>Sell</v>
      </c>
    </row>
    <row r="1741" spans="1:8" ht="13.5" x14ac:dyDescent="0.25">
      <c r="A1741" s="3">
        <f>TITRES_STAT!B1744</f>
        <v>44551</v>
      </c>
      <c r="B1741" s="17">
        <f>TITRES_STAT!D1744</f>
        <v>3.3426999999999998</v>
      </c>
      <c r="C1741" s="2">
        <f t="shared" si="156"/>
        <v>3.4170349714719013</v>
      </c>
      <c r="D1741" s="2">
        <f t="shared" si="158"/>
        <v>3.3748612308332584</v>
      </c>
      <c r="E1741" s="2">
        <f t="shared" si="157"/>
        <v>4.2173740638642876E-2</v>
      </c>
      <c r="F1741" s="2">
        <f t="shared" si="161"/>
        <v>3.6835975395149621E-2</v>
      </c>
      <c r="G1741" s="2">
        <f t="shared" si="159"/>
        <v>5.3377652434932546E-3</v>
      </c>
      <c r="H1741" s="2" t="str">
        <f t="shared" si="160"/>
        <v>Sell</v>
      </c>
    </row>
    <row r="1742" spans="1:8" ht="13.5" x14ac:dyDescent="0.25">
      <c r="A1742" s="3">
        <f>TITRES_STAT!B1745</f>
        <v>44552</v>
      </c>
      <c r="B1742" s="17">
        <f>TITRES_STAT!D1745</f>
        <v>3.3426999999999998</v>
      </c>
      <c r="C1742" s="2">
        <f t="shared" si="156"/>
        <v>3.4055988220146856</v>
      </c>
      <c r="D1742" s="2">
        <f t="shared" si="158"/>
        <v>3.3724789174382019</v>
      </c>
      <c r="E1742" s="2">
        <f t="shared" si="157"/>
        <v>3.3119904576483616E-2</v>
      </c>
      <c r="F1742" s="2">
        <f t="shared" si="161"/>
        <v>3.6092761231416422E-2</v>
      </c>
      <c r="G1742" s="2">
        <f t="shared" si="159"/>
        <v>-2.9728566549328053E-3</v>
      </c>
      <c r="H1742" s="2" t="str">
        <f t="shared" si="160"/>
        <v>Hold</v>
      </c>
    </row>
    <row r="1743" spans="1:8" ht="13.5" x14ac:dyDescent="0.25">
      <c r="A1743" s="3">
        <f>TITRES_STAT!B1746</f>
        <v>44553</v>
      </c>
      <c r="B1743" s="17">
        <f>TITRES_STAT!D1746</f>
        <v>3.3426999999999998</v>
      </c>
      <c r="C1743" s="2">
        <f t="shared" ref="C1743:C1806" si="162">$C$4*B1733+C1742*(1-$C$4)</f>
        <v>3.4066913109355035</v>
      </c>
      <c r="D1743" s="2">
        <f t="shared" si="158"/>
        <v>3.3702730717020386</v>
      </c>
      <c r="E1743" s="2">
        <f t="shared" si="157"/>
        <v>3.6418239233464877E-2</v>
      </c>
      <c r="F1743" s="2">
        <f t="shared" si="161"/>
        <v>3.6157856831826117E-2</v>
      </c>
      <c r="G1743" s="2">
        <f t="shared" si="159"/>
        <v>2.6038240163876042E-4</v>
      </c>
      <c r="H1743" s="2" t="str">
        <f t="shared" si="160"/>
        <v>Sell</v>
      </c>
    </row>
    <row r="1744" spans="1:8" ht="13.5" x14ac:dyDescent="0.25">
      <c r="A1744" s="3">
        <f>TITRES_STAT!B1747</f>
        <v>44554</v>
      </c>
      <c r="B1744" s="17">
        <f>TITRES_STAT!D1747</f>
        <v>3.3037999999999998</v>
      </c>
      <c r="C1744" s="2">
        <f t="shared" si="162"/>
        <v>3.3968464938685026</v>
      </c>
      <c r="D1744" s="2">
        <f t="shared" si="158"/>
        <v>3.3653491404648506</v>
      </c>
      <c r="E1744" s="2">
        <f t="shared" si="157"/>
        <v>3.1497353403652006E-2</v>
      </c>
      <c r="F1744" s="2">
        <f t="shared" si="161"/>
        <v>3.5225756146191299E-2</v>
      </c>
      <c r="G1744" s="2">
        <f t="shared" si="159"/>
        <v>-3.7284027425392927E-3</v>
      </c>
      <c r="H1744" s="2" t="str">
        <f t="shared" si="160"/>
        <v>Hold</v>
      </c>
    </row>
    <row r="1745" spans="1:8" ht="13.5" x14ac:dyDescent="0.25">
      <c r="A1745" s="3">
        <f>TITRES_STAT!B1748</f>
        <v>44557</v>
      </c>
      <c r="B1745" s="17">
        <f>TITRES_STAT!D1748</f>
        <v>3.3037999999999998</v>
      </c>
      <c r="C1745" s="2">
        <f t="shared" si="162"/>
        <v>3.382531648657964</v>
      </c>
      <c r="D1745" s="2">
        <f t="shared" si="158"/>
        <v>3.3607899448748619</v>
      </c>
      <c r="E1745" s="2">
        <f t="shared" si="157"/>
        <v>2.1741703783102029E-2</v>
      </c>
      <c r="F1745" s="2">
        <f t="shared" si="161"/>
        <v>3.2528945673573444E-2</v>
      </c>
      <c r="G1745" s="2">
        <f t="shared" si="159"/>
        <v>-1.0787241890471415E-2</v>
      </c>
      <c r="H1745" s="2" t="str">
        <f t="shared" si="160"/>
        <v>Hold</v>
      </c>
    </row>
    <row r="1746" spans="1:8" ht="13.5" x14ac:dyDescent="0.25">
      <c r="A1746" s="3">
        <f>TITRES_STAT!B1749</f>
        <v>44558</v>
      </c>
      <c r="B1746" s="17">
        <f>TITRES_STAT!D1749</f>
        <v>3.3037999999999998</v>
      </c>
      <c r="C1746" s="2">
        <f t="shared" si="162"/>
        <v>3.3776037027105845</v>
      </c>
      <c r="D1746" s="2">
        <f t="shared" si="158"/>
        <v>3.3565684674767242</v>
      </c>
      <c r="E1746" s="2">
        <f t="shared" si="157"/>
        <v>2.1035235233860305E-2</v>
      </c>
      <c r="F1746" s="2">
        <f t="shared" si="161"/>
        <v>3.0230203585630815E-2</v>
      </c>
      <c r="G1746" s="2">
        <f t="shared" si="159"/>
        <v>-9.1949683517705098E-3</v>
      </c>
      <c r="H1746" s="2" t="str">
        <f t="shared" si="160"/>
        <v>Hold</v>
      </c>
    </row>
    <row r="1747" spans="1:8" ht="13.5" x14ac:dyDescent="0.25">
      <c r="A1747" s="3">
        <f>TITRES_STAT!B1750</f>
        <v>44559</v>
      </c>
      <c r="B1747" s="17">
        <f>TITRES_STAT!D1750</f>
        <v>3.3582000000000001</v>
      </c>
      <c r="C1747" s="2">
        <f t="shared" si="162"/>
        <v>3.3746185176781869</v>
      </c>
      <c r="D1747" s="2">
        <f t="shared" si="158"/>
        <v>3.3566893217377074</v>
      </c>
      <c r="E1747" s="2">
        <f t="shared" si="157"/>
        <v>1.7929195940479481E-2</v>
      </c>
      <c r="F1747" s="2">
        <f t="shared" si="161"/>
        <v>2.7770002056600549E-2</v>
      </c>
      <c r="G1747" s="2">
        <f t="shared" si="159"/>
        <v>-9.8408061161210682E-3</v>
      </c>
      <c r="H1747" s="2" t="str">
        <f t="shared" si="160"/>
        <v>Hold</v>
      </c>
    </row>
    <row r="1748" spans="1:8" ht="13.5" x14ac:dyDescent="0.25">
      <c r="A1748" s="3">
        <f>TITRES_STAT!B1751</f>
        <v>44560</v>
      </c>
      <c r="B1748" s="17">
        <f>TITRES_STAT!D1751</f>
        <v>3.4049</v>
      </c>
      <c r="C1748" s="2">
        <f t="shared" si="162"/>
        <v>3.3709079764969276</v>
      </c>
      <c r="D1748" s="2">
        <f t="shared" si="158"/>
        <v>3.3602604830904697</v>
      </c>
      <c r="E1748" s="2">
        <f t="shared" si="157"/>
        <v>1.0647493406457986E-2</v>
      </c>
      <c r="F1748" s="2">
        <f t="shared" si="161"/>
        <v>2.4345500326572036E-2</v>
      </c>
      <c r="G1748" s="2">
        <f t="shared" si="159"/>
        <v>-1.369800692011405E-2</v>
      </c>
      <c r="H1748" s="2" t="str">
        <f t="shared" si="160"/>
        <v>Hold</v>
      </c>
    </row>
    <row r="1749" spans="1:8" ht="13.5" x14ac:dyDescent="0.25">
      <c r="A1749" s="3">
        <f>TITRES_STAT!B1752</f>
        <v>44561</v>
      </c>
      <c r="B1749" s="17">
        <f>TITRES_STAT!D1752</f>
        <v>3.3971</v>
      </c>
      <c r="C1749" s="2">
        <f t="shared" si="162"/>
        <v>3.3546144416512469</v>
      </c>
      <c r="D1749" s="2">
        <f t="shared" si="158"/>
        <v>3.3629893361948793</v>
      </c>
      <c r="E1749" s="2">
        <f t="shared" si="157"/>
        <v>-8.3748945436323829E-3</v>
      </c>
      <c r="F1749" s="2">
        <f t="shared" si="161"/>
        <v>1.7801421352531155E-2</v>
      </c>
      <c r="G1749" s="2">
        <f t="shared" si="159"/>
        <v>-2.6176315896163538E-2</v>
      </c>
      <c r="H1749" s="2" t="str">
        <f t="shared" si="160"/>
        <v>Hold</v>
      </c>
    </row>
    <row r="1750" spans="1:8" ht="13.5" x14ac:dyDescent="0.25">
      <c r="A1750" s="3">
        <f>TITRES_STAT!B1753</f>
        <v>44564</v>
      </c>
      <c r="B1750" s="17">
        <f>TITRES_STAT!D1753</f>
        <v>3.3971</v>
      </c>
      <c r="C1750" s="2">
        <f t="shared" si="162"/>
        <v>3.3479968352433627</v>
      </c>
      <c r="D1750" s="2">
        <f t="shared" si="158"/>
        <v>3.3655160520322958</v>
      </c>
      <c r="E1750" s="2">
        <f t="shared" si="157"/>
        <v>-1.751921678893309E-2</v>
      </c>
      <c r="F1750" s="2">
        <f t="shared" si="161"/>
        <v>1.0737293724238307E-2</v>
      </c>
      <c r="G1750" s="2">
        <f t="shared" si="159"/>
        <v>-2.8256510513171396E-2</v>
      </c>
      <c r="H1750" s="2" t="str">
        <f t="shared" si="160"/>
        <v>Hold</v>
      </c>
    </row>
    <row r="1751" spans="1:8" ht="13.5" x14ac:dyDescent="0.25">
      <c r="A1751" s="3">
        <f>TITRES_STAT!B1754</f>
        <v>44565</v>
      </c>
      <c r="B1751" s="17">
        <f>TITRES_STAT!D1754</f>
        <v>3.3426999999999998</v>
      </c>
      <c r="C1751" s="2">
        <f t="shared" si="162"/>
        <v>3.3471819375136143</v>
      </c>
      <c r="D1751" s="2">
        <f t="shared" si="158"/>
        <v>3.3638259741039773</v>
      </c>
      <c r="E1751" s="2">
        <f t="shared" si="157"/>
        <v>-1.6644036590363065E-2</v>
      </c>
      <c r="F1751" s="2">
        <f t="shared" si="161"/>
        <v>5.261027661318033E-3</v>
      </c>
      <c r="G1751" s="2">
        <f t="shared" si="159"/>
        <v>-2.1905064251681098E-2</v>
      </c>
      <c r="H1751" s="2" t="str">
        <f t="shared" si="160"/>
        <v>Hold</v>
      </c>
    </row>
    <row r="1752" spans="1:8" ht="13.5" x14ac:dyDescent="0.25">
      <c r="A1752" s="3">
        <f>TITRES_STAT!B1755</f>
        <v>44566</v>
      </c>
      <c r="B1752" s="17">
        <f>TITRES_STAT!D1755</f>
        <v>3.3349000000000002</v>
      </c>
      <c r="C1752" s="2">
        <f t="shared" si="162"/>
        <v>3.3464924086653656</v>
      </c>
      <c r="D1752" s="2">
        <f t="shared" si="158"/>
        <v>3.3616833093555347</v>
      </c>
      <c r="E1752" s="2">
        <f t="shared" si="157"/>
        <v>-1.5190900690169151E-2</v>
      </c>
      <c r="F1752" s="2">
        <f t="shared" si="161"/>
        <v>1.1706419910205964E-3</v>
      </c>
      <c r="G1752" s="2">
        <f t="shared" si="159"/>
        <v>-1.6361542681189747E-2</v>
      </c>
      <c r="H1752" s="2" t="str">
        <f t="shared" si="160"/>
        <v>Hold</v>
      </c>
    </row>
    <row r="1753" spans="1:8" ht="13.5" x14ac:dyDescent="0.25">
      <c r="A1753" s="3">
        <f>TITRES_STAT!B1756</f>
        <v>44567</v>
      </c>
      <c r="B1753" s="17">
        <f>TITRES_STAT!D1756</f>
        <v>3.3426999999999998</v>
      </c>
      <c r="C1753" s="2">
        <f t="shared" si="162"/>
        <v>3.3459089611783859</v>
      </c>
      <c r="D1753" s="2">
        <f t="shared" si="158"/>
        <v>3.3602771382921617</v>
      </c>
      <c r="E1753" s="2">
        <f t="shared" si="157"/>
        <v>-1.4368177113775804E-2</v>
      </c>
      <c r="F1753" s="2">
        <f t="shared" si="161"/>
        <v>-1.9371218299386837E-3</v>
      </c>
      <c r="G1753" s="2">
        <f t="shared" si="159"/>
        <v>-1.243105528383712E-2</v>
      </c>
      <c r="H1753" s="2" t="str">
        <f t="shared" si="160"/>
        <v>Hold</v>
      </c>
    </row>
    <row r="1754" spans="1:8" ht="13.5" x14ac:dyDescent="0.25">
      <c r="A1754" s="3">
        <f>TITRES_STAT!B1757</f>
        <v>44568</v>
      </c>
      <c r="B1754" s="17">
        <f>TITRES_STAT!D1757</f>
        <v>3.2650000000000001</v>
      </c>
      <c r="C1754" s="2">
        <f t="shared" si="162"/>
        <v>3.3394306594586345</v>
      </c>
      <c r="D1754" s="2">
        <f t="shared" si="158"/>
        <v>3.3532195724927423</v>
      </c>
      <c r="E1754" s="2">
        <f t="shared" si="157"/>
        <v>-1.3788913034107786E-2</v>
      </c>
      <c r="F1754" s="2">
        <f t="shared" si="161"/>
        <v>-4.3074800707725049E-3</v>
      </c>
      <c r="G1754" s="2">
        <f t="shared" si="159"/>
        <v>-9.481432963335281E-3</v>
      </c>
      <c r="H1754" s="2" t="str">
        <f t="shared" si="160"/>
        <v>Hold</v>
      </c>
    </row>
    <row r="1755" spans="1:8" ht="13.5" x14ac:dyDescent="0.25">
      <c r="A1755" s="3">
        <f>TITRES_STAT!B1758</f>
        <v>44571</v>
      </c>
      <c r="B1755" s="17">
        <f>TITRES_STAT!D1758</f>
        <v>3.3115999999999999</v>
      </c>
      <c r="C1755" s="2">
        <f t="shared" si="162"/>
        <v>3.3339490195419215</v>
      </c>
      <c r="D1755" s="2">
        <f t="shared" si="158"/>
        <v>3.3501366411969835</v>
      </c>
      <c r="E1755" s="2">
        <f t="shared" si="157"/>
        <v>-1.6187621655062046E-2</v>
      </c>
      <c r="F1755" s="2">
        <f t="shared" si="161"/>
        <v>-6.6835083876304133E-3</v>
      </c>
      <c r="G1755" s="2">
        <f t="shared" si="159"/>
        <v>-9.5041132674316322E-3</v>
      </c>
      <c r="H1755" s="2" t="str">
        <f t="shared" si="160"/>
        <v>Hold</v>
      </c>
    </row>
    <row r="1756" spans="1:8" ht="13.5" x14ac:dyDescent="0.25">
      <c r="A1756" s="3">
        <f>TITRES_STAT!B1759</f>
        <v>44572</v>
      </c>
      <c r="B1756" s="17">
        <f>TITRES_STAT!D1759</f>
        <v>3.3271000000000002</v>
      </c>
      <c r="C1756" s="2">
        <f t="shared" si="162"/>
        <v>3.3293107088431642</v>
      </c>
      <c r="D1756" s="2">
        <f t="shared" si="158"/>
        <v>3.3484302233305403</v>
      </c>
      <c r="E1756" s="2">
        <f t="shared" ref="E1756:E1819" si="163">C1756-D1756</f>
        <v>-1.9119514487376144E-2</v>
      </c>
      <c r="F1756" s="2">
        <f t="shared" si="161"/>
        <v>-9.1707096075795604E-3</v>
      </c>
      <c r="G1756" s="2">
        <f t="shared" si="159"/>
        <v>-9.9488048797965831E-3</v>
      </c>
      <c r="H1756" s="2" t="str">
        <f t="shared" si="160"/>
        <v>Hold</v>
      </c>
    </row>
    <row r="1757" spans="1:8" ht="13.5" x14ac:dyDescent="0.25">
      <c r="A1757" s="3">
        <f>TITRES_STAT!B1760</f>
        <v>44573</v>
      </c>
      <c r="B1757" s="17">
        <f>TITRES_STAT!D1760</f>
        <v>3.3271000000000002</v>
      </c>
      <c r="C1757" s="2">
        <f t="shared" si="162"/>
        <v>3.333755215174985</v>
      </c>
      <c r="D1757" s="2">
        <f t="shared" ref="D1757:D1820" si="164">$D$4*B1757+(1-$D$4)*D1756</f>
        <v>3.3468502067875372</v>
      </c>
      <c r="E1757" s="2">
        <f t="shared" si="163"/>
        <v>-1.3094991612552231E-2</v>
      </c>
      <c r="F1757" s="2">
        <f t="shared" si="161"/>
        <v>-9.9555660085740953E-3</v>
      </c>
      <c r="G1757" s="2">
        <f t="shared" si="159"/>
        <v>-3.1394256039781361E-3</v>
      </c>
      <c r="H1757" s="2" t="str">
        <f t="shared" si="160"/>
        <v>Hold</v>
      </c>
    </row>
    <row r="1758" spans="1:8" ht="13.5" x14ac:dyDescent="0.25">
      <c r="A1758" s="3">
        <f>TITRES_STAT!B1761</f>
        <v>44574</v>
      </c>
      <c r="B1758" s="17">
        <f>TITRES_STAT!D1761</f>
        <v>3.3115999999999999</v>
      </c>
      <c r="C1758" s="2">
        <f t="shared" si="162"/>
        <v>3.3447005666865257</v>
      </c>
      <c r="D1758" s="2">
        <f t="shared" si="164"/>
        <v>3.3442390803588307</v>
      </c>
      <c r="E1758" s="2">
        <f t="shared" si="163"/>
        <v>4.6148632769504871E-4</v>
      </c>
      <c r="F1758" s="2">
        <f t="shared" si="161"/>
        <v>-7.8721555413202669E-3</v>
      </c>
      <c r="G1758" s="2">
        <f t="shared" si="159"/>
        <v>8.3336418690153156E-3</v>
      </c>
      <c r="H1758" s="2" t="str">
        <f t="shared" si="160"/>
        <v>Sell</v>
      </c>
    </row>
    <row r="1759" spans="1:8" ht="13.5" x14ac:dyDescent="0.25">
      <c r="A1759" s="3">
        <f>TITRES_STAT!B1762</f>
        <v>44575</v>
      </c>
      <c r="B1759" s="17">
        <f>TITRES_STAT!D1762</f>
        <v>3.3115999999999999</v>
      </c>
      <c r="C1759" s="2">
        <f t="shared" si="162"/>
        <v>3.3527620179655218</v>
      </c>
      <c r="D1759" s="2">
        <f t="shared" si="164"/>
        <v>3.341821370702621</v>
      </c>
      <c r="E1759" s="2">
        <f t="shared" si="163"/>
        <v>1.0940647262900782E-2</v>
      </c>
      <c r="F1759" s="2">
        <f t="shared" si="161"/>
        <v>-4.1095949804760574E-3</v>
      </c>
      <c r="G1759" s="2">
        <f t="shared" si="159"/>
        <v>1.505024224337684E-2</v>
      </c>
      <c r="H1759" s="2" t="str">
        <f t="shared" si="160"/>
        <v>Sell</v>
      </c>
    </row>
    <row r="1760" spans="1:8" ht="13.5" x14ac:dyDescent="0.25">
      <c r="A1760" s="3">
        <f>TITRES_STAT!B1763</f>
        <v>44578</v>
      </c>
      <c r="B1760" s="17">
        <f>TITRES_STAT!D1763</f>
        <v>3.2883</v>
      </c>
      <c r="C1760" s="2">
        <f t="shared" si="162"/>
        <v>3.3595832459708261</v>
      </c>
      <c r="D1760" s="2">
        <f t="shared" si="164"/>
        <v>3.3378568247246494</v>
      </c>
      <c r="E1760" s="2">
        <f t="shared" si="163"/>
        <v>2.1726421246176741E-2</v>
      </c>
      <c r="F1760" s="2">
        <f t="shared" si="161"/>
        <v>1.0576082648545019E-3</v>
      </c>
      <c r="G1760" s="2">
        <f t="shared" si="159"/>
        <v>2.066881298132224E-2</v>
      </c>
      <c r="H1760" s="2" t="str">
        <f t="shared" si="160"/>
        <v>Sell</v>
      </c>
    </row>
    <row r="1761" spans="1:8" ht="13.5" x14ac:dyDescent="0.25">
      <c r="A1761" s="3">
        <f>TITRES_STAT!B1764</f>
        <v>44579</v>
      </c>
      <c r="B1761" s="17">
        <f>TITRES_STAT!D1764</f>
        <v>3.2883</v>
      </c>
      <c r="C1761" s="2">
        <f t="shared" si="162"/>
        <v>3.3569858235137757</v>
      </c>
      <c r="D1761" s="2">
        <f t="shared" si="164"/>
        <v>3.3341859488191199</v>
      </c>
      <c r="E1761" s="2">
        <f t="shared" si="163"/>
        <v>2.2799874694655831E-2</v>
      </c>
      <c r="F1761" s="2">
        <f t="shared" si="161"/>
        <v>5.4060615508147673E-3</v>
      </c>
      <c r="G1761" s="2">
        <f t="shared" si="159"/>
        <v>1.7393813143841065E-2</v>
      </c>
      <c r="H1761" s="2" t="str">
        <f t="shared" si="160"/>
        <v>Sell</v>
      </c>
    </row>
    <row r="1762" spans="1:8" ht="13.5" x14ac:dyDescent="0.25">
      <c r="A1762" s="3">
        <f>TITRES_STAT!B1765</f>
        <v>44580</v>
      </c>
      <c r="B1762" s="17">
        <f>TITRES_STAT!D1765</f>
        <v>3.3115999999999999</v>
      </c>
      <c r="C1762" s="2">
        <f t="shared" si="162"/>
        <v>3.3535880045116562</v>
      </c>
      <c r="D1762" s="2">
        <f t="shared" si="164"/>
        <v>3.3325129155732589</v>
      </c>
      <c r="E1762" s="2">
        <f t="shared" si="163"/>
        <v>2.1075088938397268E-2</v>
      </c>
      <c r="F1762" s="2">
        <f t="shared" si="161"/>
        <v>8.5398670283312675E-3</v>
      </c>
      <c r="G1762" s="2">
        <f t="shared" si="159"/>
        <v>1.2535221910066001E-2</v>
      </c>
      <c r="H1762" s="2" t="str">
        <f t="shared" si="160"/>
        <v>Sell</v>
      </c>
    </row>
    <row r="1763" spans="1:8" ht="13.5" x14ac:dyDescent="0.25">
      <c r="A1763" s="3">
        <f>TITRES_STAT!B1766</f>
        <v>44581</v>
      </c>
      <c r="B1763" s="17">
        <f>TITRES_STAT!D1766</f>
        <v>3.3115999999999999</v>
      </c>
      <c r="C1763" s="2">
        <f t="shared" si="162"/>
        <v>3.3519129268944781</v>
      </c>
      <c r="D1763" s="2">
        <f t="shared" si="164"/>
        <v>3.3309638107159802</v>
      </c>
      <c r="E1763" s="2">
        <f t="shared" si="163"/>
        <v>2.0949116178497817E-2</v>
      </c>
      <c r="F1763" s="2">
        <f t="shared" si="161"/>
        <v>1.1021716858364578E-2</v>
      </c>
      <c r="G1763" s="2">
        <f t="shared" si="159"/>
        <v>9.9273993201332393E-3</v>
      </c>
      <c r="H1763" s="2" t="str">
        <f t="shared" si="160"/>
        <v>Sell</v>
      </c>
    </row>
    <row r="1764" spans="1:8" ht="13.5" x14ac:dyDescent="0.25">
      <c r="A1764" s="3">
        <f>TITRES_STAT!B1767</f>
        <v>44582</v>
      </c>
      <c r="B1764" s="17">
        <f>TITRES_STAT!D1767</f>
        <v>3.3349000000000002</v>
      </c>
      <c r="C1764" s="2">
        <f t="shared" si="162"/>
        <v>3.3385417073722508</v>
      </c>
      <c r="D1764" s="2">
        <f t="shared" si="164"/>
        <v>3.3312553802925744</v>
      </c>
      <c r="E1764" s="2">
        <f t="shared" si="163"/>
        <v>7.286327079676358E-3</v>
      </c>
      <c r="F1764" s="2">
        <f t="shared" si="161"/>
        <v>1.0274638902626934E-2</v>
      </c>
      <c r="G1764" s="2">
        <f t="shared" ref="G1764:G1827" si="165">E1764-F1764</f>
        <v>-2.9883118229505762E-3</v>
      </c>
      <c r="H1764" s="2" t="str">
        <f t="shared" ref="H1764:H1827" si="166">IF(G1764&lt;0,"Hold","Sell")</f>
        <v>Hold</v>
      </c>
    </row>
    <row r="1765" spans="1:8" ht="13.5" x14ac:dyDescent="0.25">
      <c r="A1765" s="3">
        <f>TITRES_STAT!B1768</f>
        <v>44585</v>
      </c>
      <c r="B1765" s="17">
        <f>TITRES_STAT!D1768</f>
        <v>3.3426999999999998</v>
      </c>
      <c r="C1765" s="2">
        <f t="shared" si="162"/>
        <v>3.3343968293149815</v>
      </c>
      <c r="D1765" s="2">
        <f t="shared" si="164"/>
        <v>3.3321031299005317</v>
      </c>
      <c r="E1765" s="2">
        <f t="shared" si="163"/>
        <v>2.2936994144497902E-3</v>
      </c>
      <c r="F1765" s="2">
        <f t="shared" ref="F1765:F1828" si="167">(E1765*(2/(10)))+((1-(2/10))*F1764)</f>
        <v>8.6784510049915057E-3</v>
      </c>
      <c r="G1765" s="2">
        <f t="shared" si="165"/>
        <v>-6.3847515905417155E-3</v>
      </c>
      <c r="H1765" s="2" t="str">
        <f t="shared" si="166"/>
        <v>Hold</v>
      </c>
    </row>
    <row r="1766" spans="1:8" ht="13.5" x14ac:dyDescent="0.25">
      <c r="A1766" s="3">
        <f>TITRES_STAT!B1769</f>
        <v>44586</v>
      </c>
      <c r="B1766" s="17">
        <f>TITRES_STAT!D1769</f>
        <v>3.3115999999999999</v>
      </c>
      <c r="C1766" s="2">
        <f t="shared" si="162"/>
        <v>3.3332742401895996</v>
      </c>
      <c r="D1766" s="2">
        <f t="shared" si="164"/>
        <v>3.3305843795375294</v>
      </c>
      <c r="E1766" s="2">
        <f t="shared" si="163"/>
        <v>2.6898606520702195E-3</v>
      </c>
      <c r="F1766" s="2">
        <f t="shared" si="167"/>
        <v>7.4807329344072481E-3</v>
      </c>
      <c r="G1766" s="2">
        <f t="shared" si="165"/>
        <v>-4.7908722823370286E-3</v>
      </c>
      <c r="H1766" s="2" t="str">
        <f t="shared" si="166"/>
        <v>Hold</v>
      </c>
    </row>
    <row r="1767" spans="1:8" ht="13.5" x14ac:dyDescent="0.25">
      <c r="A1767" s="3">
        <f>TITRES_STAT!B1770</f>
        <v>44587</v>
      </c>
      <c r="B1767" s="17">
        <f>TITRES_STAT!D1770</f>
        <v>3.3115999999999999</v>
      </c>
      <c r="C1767" s="2">
        <f t="shared" si="162"/>
        <v>3.3323243570835075</v>
      </c>
      <c r="D1767" s="2">
        <f t="shared" si="164"/>
        <v>3.329178129201416</v>
      </c>
      <c r="E1767" s="2">
        <f t="shared" si="163"/>
        <v>3.1462278820915124E-3</v>
      </c>
      <c r="F1767" s="2">
        <f t="shared" si="167"/>
        <v>6.6138319239441015E-3</v>
      </c>
      <c r="G1767" s="2">
        <f t="shared" si="165"/>
        <v>-3.4676040418525891E-3</v>
      </c>
      <c r="H1767" s="2" t="str">
        <f t="shared" si="166"/>
        <v>Hold</v>
      </c>
    </row>
    <row r="1768" spans="1:8" ht="13.5" x14ac:dyDescent="0.25">
      <c r="A1768" s="3">
        <f>TITRES_STAT!B1771</f>
        <v>44588</v>
      </c>
      <c r="B1768" s="17">
        <f>TITRES_STAT!D1771</f>
        <v>3.3115999999999999</v>
      </c>
      <c r="C1768" s="2">
        <f t="shared" si="162"/>
        <v>3.3291359944552754</v>
      </c>
      <c r="D1768" s="2">
        <f t="shared" si="164"/>
        <v>3.3278760455568666</v>
      </c>
      <c r="E1768" s="2">
        <f t="shared" si="163"/>
        <v>1.259948898408858E-3</v>
      </c>
      <c r="F1768" s="2">
        <f t="shared" si="167"/>
        <v>5.543055318837053E-3</v>
      </c>
      <c r="G1768" s="2">
        <f t="shared" si="165"/>
        <v>-4.2831064204281949E-3</v>
      </c>
      <c r="H1768" s="2" t="str">
        <f t="shared" si="166"/>
        <v>Hold</v>
      </c>
    </row>
    <row r="1769" spans="1:8" ht="13.5" x14ac:dyDescent="0.25">
      <c r="A1769" s="3">
        <f>TITRES_STAT!B1772</f>
        <v>44589</v>
      </c>
      <c r="B1769" s="17">
        <f>TITRES_STAT!D1772</f>
        <v>3.3660000000000001</v>
      </c>
      <c r="C1769" s="2">
        <f t="shared" si="162"/>
        <v>3.3264381491544639</v>
      </c>
      <c r="D1769" s="2">
        <f t="shared" si="164"/>
        <v>3.3307000421822841</v>
      </c>
      <c r="E1769" s="2">
        <f t="shared" si="163"/>
        <v>-4.2618930278202072E-3</v>
      </c>
      <c r="F1769" s="2">
        <f t="shared" si="167"/>
        <v>3.5820656495056009E-3</v>
      </c>
      <c r="G1769" s="2">
        <f t="shared" si="165"/>
        <v>-7.8439586773258081E-3</v>
      </c>
      <c r="H1769" s="2" t="str">
        <f t="shared" si="166"/>
        <v>Hold</v>
      </c>
    </row>
    <row r="1770" spans="1:8" ht="13.5" x14ac:dyDescent="0.25">
      <c r="A1770" s="3">
        <f>TITRES_STAT!B1773</f>
        <v>44592</v>
      </c>
      <c r="B1770" s="17">
        <f>TITRES_STAT!D1773</f>
        <v>3.3660000000000001</v>
      </c>
      <c r="C1770" s="2">
        <f t="shared" si="162"/>
        <v>3.3205707415922388</v>
      </c>
      <c r="D1770" s="2">
        <f t="shared" si="164"/>
        <v>3.3333148538724853</v>
      </c>
      <c r="E1770" s="2">
        <f t="shared" si="163"/>
        <v>-1.2744112280246522E-2</v>
      </c>
      <c r="F1770" s="2">
        <f t="shared" si="167"/>
        <v>3.1683006355517603E-4</v>
      </c>
      <c r="G1770" s="2">
        <f t="shared" si="165"/>
        <v>-1.3060942343801698E-2</v>
      </c>
      <c r="H1770" s="2" t="str">
        <f t="shared" si="166"/>
        <v>Hold</v>
      </c>
    </row>
    <row r="1771" spans="1:8" ht="13.5" x14ac:dyDescent="0.25">
      <c r="A1771" s="3">
        <f>TITRES_STAT!B1774</f>
        <v>44593</v>
      </c>
      <c r="B1771" s="17">
        <f>TITRES_STAT!D1774</f>
        <v>3.3660000000000001</v>
      </c>
      <c r="C1771" s="2">
        <f t="shared" si="162"/>
        <v>3.3156060121165098</v>
      </c>
      <c r="D1771" s="2">
        <f t="shared" si="164"/>
        <v>3.3357359758078569</v>
      </c>
      <c r="E1771" s="2">
        <f t="shared" si="163"/>
        <v>-2.0129963691347008E-2</v>
      </c>
      <c r="F1771" s="2">
        <f t="shared" si="167"/>
        <v>-3.7725286874252615E-3</v>
      </c>
      <c r="G1771" s="2">
        <f t="shared" si="165"/>
        <v>-1.6357435003921748E-2</v>
      </c>
      <c r="H1771" s="2" t="str">
        <f t="shared" si="166"/>
        <v>Hold</v>
      </c>
    </row>
    <row r="1772" spans="1:8" ht="13.5" x14ac:dyDescent="0.25">
      <c r="A1772" s="3">
        <f>TITRES_STAT!B1775</f>
        <v>44594</v>
      </c>
      <c r="B1772" s="17">
        <f>TITRES_STAT!D1775</f>
        <v>3.3738000000000001</v>
      </c>
      <c r="C1772" s="2">
        <f t="shared" si="162"/>
        <v>3.3149897025601236</v>
      </c>
      <c r="D1772" s="2">
        <f t="shared" si="164"/>
        <v>3.3385555331554229</v>
      </c>
      <c r="E1772" s="2">
        <f t="shared" si="163"/>
        <v>-2.3565830595299264E-2</v>
      </c>
      <c r="F1772" s="2">
        <f t="shared" si="167"/>
        <v>-7.7311890690000629E-3</v>
      </c>
      <c r="G1772" s="2">
        <f t="shared" si="165"/>
        <v>-1.5834641526299202E-2</v>
      </c>
      <c r="H1772" s="2" t="str">
        <f t="shared" si="166"/>
        <v>Hold</v>
      </c>
    </row>
    <row r="1773" spans="1:8" ht="13.5" x14ac:dyDescent="0.25">
      <c r="A1773" s="3">
        <f>TITRES_STAT!B1776</f>
        <v>44595</v>
      </c>
      <c r="B1773" s="17">
        <f>TITRES_STAT!D1776</f>
        <v>3.4049</v>
      </c>
      <c r="C1773" s="2">
        <f t="shared" si="162"/>
        <v>3.3144682098585663</v>
      </c>
      <c r="D1773" s="2">
        <f t="shared" si="164"/>
        <v>3.3434699381068729</v>
      </c>
      <c r="E1773" s="2">
        <f t="shared" si="163"/>
        <v>-2.9001728248306602E-2</v>
      </c>
      <c r="F1773" s="2">
        <f t="shared" si="167"/>
        <v>-1.1985296904861371E-2</v>
      </c>
      <c r="G1773" s="2">
        <f t="shared" si="165"/>
        <v>-1.7016431343445229E-2</v>
      </c>
      <c r="H1773" s="2" t="str">
        <f t="shared" si="166"/>
        <v>Hold</v>
      </c>
    </row>
    <row r="1774" spans="1:8" ht="13.5" x14ac:dyDescent="0.25">
      <c r="A1774" s="3">
        <f>TITRES_STAT!B1777</f>
        <v>44596</v>
      </c>
      <c r="B1774" s="17">
        <f>TITRES_STAT!D1777</f>
        <v>3.4203999999999999</v>
      </c>
      <c r="C1774" s="2">
        <f t="shared" si="162"/>
        <v>3.3176115621880178</v>
      </c>
      <c r="D1774" s="2">
        <f t="shared" si="164"/>
        <v>3.3491684612100672</v>
      </c>
      <c r="E1774" s="2">
        <f t="shared" si="163"/>
        <v>-3.1556899022049389E-2</v>
      </c>
      <c r="F1774" s="2">
        <f t="shared" si="167"/>
        <v>-1.5899617328298976E-2</v>
      </c>
      <c r="G1774" s="2">
        <f t="shared" si="165"/>
        <v>-1.5657281693750413E-2</v>
      </c>
      <c r="H1774" s="2" t="str">
        <f t="shared" si="166"/>
        <v>Hold</v>
      </c>
    </row>
    <row r="1775" spans="1:8" ht="13.5" x14ac:dyDescent="0.25">
      <c r="A1775" s="3">
        <f>TITRES_STAT!B1778</f>
        <v>44599</v>
      </c>
      <c r="B1775" s="17">
        <f>TITRES_STAT!D1778</f>
        <v>3.3660000000000001</v>
      </c>
      <c r="C1775" s="2">
        <f t="shared" si="162"/>
        <v>3.3214713218513996</v>
      </c>
      <c r="D1775" s="2">
        <f t="shared" si="164"/>
        <v>3.3504152418611732</v>
      </c>
      <c r="E1775" s="2">
        <f t="shared" si="163"/>
        <v>-2.8943920009773638E-2</v>
      </c>
      <c r="F1775" s="2">
        <f t="shared" si="167"/>
        <v>-1.8508477864593909E-2</v>
      </c>
      <c r="G1775" s="2">
        <f t="shared" si="165"/>
        <v>-1.0435442145179729E-2</v>
      </c>
      <c r="H1775" s="2" t="str">
        <f t="shared" si="166"/>
        <v>Hold</v>
      </c>
    </row>
    <row r="1776" spans="1:8" ht="13.5" x14ac:dyDescent="0.25">
      <c r="A1776" s="3">
        <f>TITRES_STAT!B1779</f>
        <v>44600</v>
      </c>
      <c r="B1776" s="17">
        <f>TITRES_STAT!D1779</f>
        <v>3.4049</v>
      </c>
      <c r="C1776" s="2">
        <f t="shared" si="162"/>
        <v>3.3199526569511844</v>
      </c>
      <c r="D1776" s="2">
        <f t="shared" si="164"/>
        <v>3.3544511498714566</v>
      </c>
      <c r="E1776" s="2">
        <f t="shared" si="163"/>
        <v>-3.4498492920272295E-2</v>
      </c>
      <c r="F1776" s="2">
        <f t="shared" si="167"/>
        <v>-2.1706480875729586E-2</v>
      </c>
      <c r="G1776" s="2">
        <f t="shared" si="165"/>
        <v>-1.2792012044542708E-2</v>
      </c>
      <c r="H1776" s="2" t="str">
        <f t="shared" si="166"/>
        <v>Hold</v>
      </c>
    </row>
    <row r="1777" spans="1:8" ht="13.5" x14ac:dyDescent="0.25">
      <c r="A1777" s="3">
        <f>TITRES_STAT!B1780</f>
        <v>44601</v>
      </c>
      <c r="B1777" s="17">
        <f>TITRES_STAT!D1780</f>
        <v>3.4049</v>
      </c>
      <c r="C1777" s="2">
        <f t="shared" si="162"/>
        <v>3.3186676328048486</v>
      </c>
      <c r="D1777" s="2">
        <f t="shared" si="164"/>
        <v>3.3581881017328299</v>
      </c>
      <c r="E1777" s="2">
        <f t="shared" si="163"/>
        <v>-3.9520468927981334E-2</v>
      </c>
      <c r="F1777" s="2">
        <f t="shared" si="167"/>
        <v>-2.5269278486179936E-2</v>
      </c>
      <c r="G1777" s="2">
        <f t="shared" si="165"/>
        <v>-1.4251190441801398E-2</v>
      </c>
      <c r="H1777" s="2" t="str">
        <f t="shared" si="166"/>
        <v>Hold</v>
      </c>
    </row>
    <row r="1778" spans="1:8" ht="13.5" x14ac:dyDescent="0.25">
      <c r="A1778" s="3">
        <f>TITRES_STAT!B1781</f>
        <v>44602</v>
      </c>
      <c r="B1778" s="17">
        <f>TITRES_STAT!D1781</f>
        <v>3.3426999999999998</v>
      </c>
      <c r="C1778" s="2">
        <f t="shared" si="162"/>
        <v>3.3175803046810257</v>
      </c>
      <c r="D1778" s="2">
        <f t="shared" si="164"/>
        <v>3.3570408349378051</v>
      </c>
      <c r="E1778" s="2">
        <f t="shared" si="163"/>
        <v>-3.9460530256779425E-2</v>
      </c>
      <c r="F1778" s="2">
        <f t="shared" si="167"/>
        <v>-2.8107528840299836E-2</v>
      </c>
      <c r="G1778" s="2">
        <f t="shared" si="165"/>
        <v>-1.1353001416479588E-2</v>
      </c>
      <c r="H1778" s="2" t="str">
        <f t="shared" si="166"/>
        <v>Hold</v>
      </c>
    </row>
    <row r="1779" spans="1:8" ht="13.5" x14ac:dyDescent="0.25">
      <c r="A1779" s="3">
        <f>TITRES_STAT!B1782</f>
        <v>44603</v>
      </c>
      <c r="B1779" s="17">
        <f>TITRES_STAT!D1782</f>
        <v>3.3816000000000002</v>
      </c>
      <c r="C1779" s="2">
        <f t="shared" si="162"/>
        <v>3.3250294885762521</v>
      </c>
      <c r="D1779" s="2">
        <f t="shared" si="164"/>
        <v>3.3588600323498197</v>
      </c>
      <c r="E1779" s="2">
        <f t="shared" si="163"/>
        <v>-3.3830543773567534E-2</v>
      </c>
      <c r="F1779" s="2">
        <f t="shared" si="167"/>
        <v>-2.9252131826953378E-2</v>
      </c>
      <c r="G1779" s="2">
        <f t="shared" si="165"/>
        <v>-4.5784119466141561E-3</v>
      </c>
      <c r="H1779" s="2" t="str">
        <f t="shared" si="166"/>
        <v>Hold</v>
      </c>
    </row>
    <row r="1780" spans="1:8" ht="13.5" x14ac:dyDescent="0.25">
      <c r="A1780" s="3">
        <f>TITRES_STAT!B1783</f>
        <v>44606</v>
      </c>
      <c r="B1780" s="17">
        <f>TITRES_STAT!D1783</f>
        <v>3.3816000000000002</v>
      </c>
      <c r="C1780" s="2">
        <f t="shared" si="162"/>
        <v>3.3313326441799056</v>
      </c>
      <c r="D1780" s="2">
        <f t="shared" si="164"/>
        <v>3.3605444743979813</v>
      </c>
      <c r="E1780" s="2">
        <f t="shared" si="163"/>
        <v>-2.9211830218075718E-2</v>
      </c>
      <c r="F1780" s="2">
        <f t="shared" si="167"/>
        <v>-2.9244071505177847E-2</v>
      </c>
      <c r="G1780" s="2">
        <f t="shared" si="165"/>
        <v>3.224128710212909E-5</v>
      </c>
      <c r="H1780" s="2" t="str">
        <f t="shared" si="166"/>
        <v>Sell</v>
      </c>
    </row>
    <row r="1781" spans="1:8" ht="13.5" x14ac:dyDescent="0.25">
      <c r="A1781" s="3">
        <f>TITRES_STAT!B1784</f>
        <v>44607</v>
      </c>
      <c r="B1781" s="17">
        <f>TITRES_STAT!D1784</f>
        <v>3.4049</v>
      </c>
      <c r="C1781" s="2">
        <f t="shared" si="162"/>
        <v>3.3366660835368434</v>
      </c>
      <c r="D1781" s="2">
        <f t="shared" si="164"/>
        <v>3.3638300688870197</v>
      </c>
      <c r="E1781" s="2">
        <f t="shared" si="163"/>
        <v>-2.7163985350176389E-2</v>
      </c>
      <c r="F1781" s="2">
        <f t="shared" si="167"/>
        <v>-2.8828054274177558E-2</v>
      </c>
      <c r="G1781" s="2">
        <f t="shared" si="165"/>
        <v>1.6640689240011684E-3</v>
      </c>
      <c r="H1781" s="2" t="str">
        <f t="shared" si="166"/>
        <v>Sell</v>
      </c>
    </row>
    <row r="1782" spans="1:8" ht="13.5" x14ac:dyDescent="0.25">
      <c r="A1782" s="3">
        <f>TITRES_STAT!B1785</f>
        <v>44608</v>
      </c>
      <c r="B1782" s="17">
        <f>TITRES_STAT!D1785</f>
        <v>3.4049</v>
      </c>
      <c r="C1782" s="2">
        <f t="shared" si="162"/>
        <v>3.3423789937619444</v>
      </c>
      <c r="D1782" s="2">
        <f t="shared" si="164"/>
        <v>3.3668722860064997</v>
      </c>
      <c r="E1782" s="2">
        <f t="shared" si="163"/>
        <v>-2.449329224455532E-2</v>
      </c>
      <c r="F1782" s="2">
        <f t="shared" si="167"/>
        <v>-2.7961101868253114E-2</v>
      </c>
      <c r="G1782" s="2">
        <f t="shared" si="165"/>
        <v>3.4678096236977936E-3</v>
      </c>
      <c r="H1782" s="2" t="str">
        <f t="shared" si="166"/>
        <v>Sell</v>
      </c>
    </row>
    <row r="1783" spans="1:8" ht="13.5" x14ac:dyDescent="0.25">
      <c r="A1783" s="3">
        <f>TITRES_STAT!B1786</f>
        <v>44609</v>
      </c>
      <c r="B1783" s="17">
        <f>TITRES_STAT!D1786</f>
        <v>3.4049</v>
      </c>
      <c r="C1783" s="2">
        <f t="shared" si="162"/>
        <v>3.3519976101062605</v>
      </c>
      <c r="D1783" s="2">
        <f t="shared" si="164"/>
        <v>3.369689153709722</v>
      </c>
      <c r="E1783" s="2">
        <f t="shared" si="163"/>
        <v>-1.7691543603461479E-2</v>
      </c>
      <c r="F1783" s="2">
        <f t="shared" si="167"/>
        <v>-2.5907190215294786E-2</v>
      </c>
      <c r="G1783" s="2">
        <f t="shared" si="165"/>
        <v>8.2156466118333063E-3</v>
      </c>
      <c r="H1783" s="2" t="str">
        <f t="shared" si="166"/>
        <v>Sell</v>
      </c>
    </row>
    <row r="1784" spans="1:8" ht="13.5" x14ac:dyDescent="0.25">
      <c r="A1784" s="3">
        <f>TITRES_STAT!B1787</f>
        <v>44610</v>
      </c>
      <c r="B1784" s="17">
        <f>TITRES_STAT!D1787</f>
        <v>3.4127000000000001</v>
      </c>
      <c r="C1784" s="2">
        <f t="shared" si="162"/>
        <v>3.3625210547052973</v>
      </c>
      <c r="D1784" s="2">
        <f t="shared" si="164"/>
        <v>3.3728751423238168</v>
      </c>
      <c r="E1784" s="2">
        <f t="shared" si="163"/>
        <v>-1.0354087618519525E-2</v>
      </c>
      <c r="F1784" s="2">
        <f t="shared" si="167"/>
        <v>-2.2796569695939736E-2</v>
      </c>
      <c r="G1784" s="2">
        <f t="shared" si="165"/>
        <v>1.244248207742021E-2</v>
      </c>
      <c r="H1784" s="2" t="str">
        <f t="shared" si="166"/>
        <v>Sell</v>
      </c>
    </row>
    <row r="1785" spans="1:8" ht="13.5" x14ac:dyDescent="0.25">
      <c r="A1785" s="3">
        <f>TITRES_STAT!B1788</f>
        <v>44613</v>
      </c>
      <c r="B1785" s="17">
        <f>TITRES_STAT!D1788</f>
        <v>3.3816000000000002</v>
      </c>
      <c r="C1785" s="2">
        <f t="shared" si="162"/>
        <v>3.3630562770583285</v>
      </c>
      <c r="D1785" s="2">
        <f t="shared" si="164"/>
        <v>3.3735214280776082</v>
      </c>
      <c r="E1785" s="2">
        <f t="shared" si="163"/>
        <v>-1.0465151019279695E-2</v>
      </c>
      <c r="F1785" s="2">
        <f t="shared" si="167"/>
        <v>-2.0330285960607729E-2</v>
      </c>
      <c r="G1785" s="2">
        <f t="shared" si="165"/>
        <v>9.865134941328034E-3</v>
      </c>
      <c r="H1785" s="2" t="str">
        <f t="shared" si="166"/>
        <v>Sell</v>
      </c>
    </row>
    <row r="1786" spans="1:8" ht="13.5" x14ac:dyDescent="0.25">
      <c r="A1786" s="3">
        <f>TITRES_STAT!B1789</f>
        <v>44614</v>
      </c>
      <c r="B1786" s="17">
        <f>TITRES_STAT!D1789</f>
        <v>3.4127000000000001</v>
      </c>
      <c r="C1786" s="2">
        <f t="shared" si="162"/>
        <v>3.3694937728955088</v>
      </c>
      <c r="D1786" s="2">
        <f t="shared" si="164"/>
        <v>3.376423544516304</v>
      </c>
      <c r="E1786" s="2">
        <f t="shared" si="163"/>
        <v>-6.929771620795222E-3</v>
      </c>
      <c r="F1786" s="2">
        <f t="shared" si="167"/>
        <v>-1.7650183092645228E-2</v>
      </c>
      <c r="G1786" s="2">
        <f t="shared" si="165"/>
        <v>1.0720411471850006E-2</v>
      </c>
      <c r="H1786" s="2" t="str">
        <f t="shared" si="166"/>
        <v>Sell</v>
      </c>
    </row>
    <row r="1787" spans="1:8" ht="13.5" x14ac:dyDescent="0.25">
      <c r="A1787" s="3">
        <f>TITRES_STAT!B1790</f>
        <v>44615</v>
      </c>
      <c r="B1787" s="17">
        <f>TITRES_STAT!D1790</f>
        <v>3.3893</v>
      </c>
      <c r="C1787" s="2">
        <f t="shared" si="162"/>
        <v>3.3749408847577382</v>
      </c>
      <c r="D1787" s="2">
        <f t="shared" si="164"/>
        <v>3.3773773560336147</v>
      </c>
      <c r="E1787" s="2">
        <f t="shared" si="163"/>
        <v>-2.4364712758764284E-3</v>
      </c>
      <c r="F1787" s="2">
        <f t="shared" si="167"/>
        <v>-1.460744072929147E-2</v>
      </c>
      <c r="G1787" s="2">
        <f t="shared" si="165"/>
        <v>1.2170969453415042E-2</v>
      </c>
      <c r="H1787" s="2" t="str">
        <f t="shared" si="166"/>
        <v>Sell</v>
      </c>
    </row>
    <row r="1788" spans="1:8" ht="13.5" x14ac:dyDescent="0.25">
      <c r="A1788" s="3">
        <f>TITRES_STAT!B1791</f>
        <v>44616</v>
      </c>
      <c r="B1788" s="17">
        <f>TITRES_STAT!D1791</f>
        <v>3.3971</v>
      </c>
      <c r="C1788" s="2">
        <f t="shared" si="162"/>
        <v>3.3699807486411628</v>
      </c>
      <c r="D1788" s="2">
        <f t="shared" si="164"/>
        <v>3.3788382926237173</v>
      </c>
      <c r="E1788" s="2">
        <f t="shared" si="163"/>
        <v>-8.85754398255445E-3</v>
      </c>
      <c r="F1788" s="2">
        <f t="shared" si="167"/>
        <v>-1.3457461379944066E-2</v>
      </c>
      <c r="G1788" s="2">
        <f t="shared" si="165"/>
        <v>4.5999173973896162E-3</v>
      </c>
      <c r="H1788" s="2" t="str">
        <f t="shared" si="166"/>
        <v>Sell</v>
      </c>
    </row>
    <row r="1789" spans="1:8" ht="13.5" x14ac:dyDescent="0.25">
      <c r="A1789" s="3">
        <f>TITRES_STAT!B1792</f>
        <v>44617</v>
      </c>
      <c r="B1789" s="17">
        <f>TITRES_STAT!D1792</f>
        <v>3.3971</v>
      </c>
      <c r="C1789" s="2">
        <f t="shared" si="162"/>
        <v>3.3717683257732913</v>
      </c>
      <c r="D1789" s="2">
        <f t="shared" si="164"/>
        <v>3.3801910116886273</v>
      </c>
      <c r="E1789" s="2">
        <f t="shared" si="163"/>
        <v>-8.4226859153360145E-3</v>
      </c>
      <c r="F1789" s="2">
        <f t="shared" si="167"/>
        <v>-1.2450506287022458E-2</v>
      </c>
      <c r="G1789" s="2">
        <f t="shared" si="165"/>
        <v>4.0278203716864434E-3</v>
      </c>
      <c r="H1789" s="2" t="str">
        <f t="shared" si="166"/>
        <v>Sell</v>
      </c>
    </row>
    <row r="1790" spans="1:8" ht="13.5" x14ac:dyDescent="0.25">
      <c r="A1790" s="3">
        <f>TITRES_STAT!B1793</f>
        <v>44620</v>
      </c>
      <c r="B1790" s="17">
        <f>TITRES_STAT!D1793</f>
        <v>3.3816000000000002</v>
      </c>
      <c r="C1790" s="2">
        <f t="shared" si="162"/>
        <v>3.3732808910389389</v>
      </c>
      <c r="D1790" s="2">
        <f t="shared" si="164"/>
        <v>3.3802953811931737</v>
      </c>
      <c r="E1790" s="2">
        <f t="shared" si="163"/>
        <v>-7.0144901542348315E-3</v>
      </c>
      <c r="F1790" s="2">
        <f t="shared" si="167"/>
        <v>-1.1363303060464933E-2</v>
      </c>
      <c r="G1790" s="2">
        <f t="shared" si="165"/>
        <v>4.3488129062301019E-3</v>
      </c>
      <c r="H1790" s="2" t="str">
        <f t="shared" si="166"/>
        <v>Sell</v>
      </c>
    </row>
    <row r="1791" spans="1:8" ht="13.5" x14ac:dyDescent="0.25">
      <c r="A1791" s="3">
        <f>TITRES_STAT!B1794</f>
        <v>44621</v>
      </c>
      <c r="B1791" s="17">
        <f>TITRES_STAT!D1794</f>
        <v>3.3816000000000002</v>
      </c>
      <c r="C1791" s="2">
        <f t="shared" si="162"/>
        <v>3.3781453693406402</v>
      </c>
      <c r="D1791" s="2">
        <f t="shared" si="164"/>
        <v>3.3803920196233093</v>
      </c>
      <c r="E1791" s="2">
        <f t="shared" si="163"/>
        <v>-2.246650282669016E-3</v>
      </c>
      <c r="F1791" s="2">
        <f t="shared" si="167"/>
        <v>-9.5399725049057499E-3</v>
      </c>
      <c r="G1791" s="2">
        <f t="shared" si="165"/>
        <v>7.2933222222367339E-3</v>
      </c>
      <c r="H1791" s="2" t="str">
        <f t="shared" si="166"/>
        <v>Sell</v>
      </c>
    </row>
    <row r="1792" spans="1:8" ht="13.5" x14ac:dyDescent="0.25">
      <c r="A1792" s="3">
        <f>TITRES_STAT!B1795</f>
        <v>44622</v>
      </c>
      <c r="B1792" s="17">
        <f>TITRES_STAT!D1795</f>
        <v>3.3971</v>
      </c>
      <c r="C1792" s="2">
        <f t="shared" si="162"/>
        <v>3.3822614663651569</v>
      </c>
      <c r="D1792" s="2">
        <f t="shared" si="164"/>
        <v>3.3816296477993606</v>
      </c>
      <c r="E1792" s="2">
        <f t="shared" si="163"/>
        <v>6.3181856579630491E-4</v>
      </c>
      <c r="F1792" s="2">
        <f t="shared" si="167"/>
        <v>-7.5056142907653396E-3</v>
      </c>
      <c r="G1792" s="2">
        <f t="shared" si="165"/>
        <v>8.1374328565616445E-3</v>
      </c>
      <c r="H1792" s="2" t="str">
        <f t="shared" si="166"/>
        <v>Sell</v>
      </c>
    </row>
    <row r="1793" spans="1:8" ht="13.5" x14ac:dyDescent="0.25">
      <c r="A1793" s="3">
        <f>TITRES_STAT!B1796</f>
        <v>44623</v>
      </c>
      <c r="B1793" s="17">
        <f>TITRES_STAT!D1796</f>
        <v>3.3893</v>
      </c>
      <c r="C1793" s="2">
        <f t="shared" si="162"/>
        <v>3.385744317693594</v>
      </c>
      <c r="D1793" s="2">
        <f t="shared" si="164"/>
        <v>3.3821978220364448</v>
      </c>
      <c r="E1793" s="2">
        <f t="shared" si="163"/>
        <v>3.5464956571491513E-3</v>
      </c>
      <c r="F1793" s="2">
        <f t="shared" si="167"/>
        <v>-5.2951923011824416E-3</v>
      </c>
      <c r="G1793" s="2">
        <f t="shared" si="165"/>
        <v>8.841687958331592E-3</v>
      </c>
      <c r="H1793" s="2" t="str">
        <f t="shared" si="166"/>
        <v>Sell</v>
      </c>
    </row>
    <row r="1794" spans="1:8" ht="13.5" x14ac:dyDescent="0.25">
      <c r="A1794" s="3">
        <f>TITRES_STAT!B1797</f>
        <v>44624</v>
      </c>
      <c r="B1794" s="17">
        <f>TITRES_STAT!D1797</f>
        <v>3.3816000000000002</v>
      </c>
      <c r="C1794" s="2">
        <f t="shared" si="162"/>
        <v>3.3898913457407334</v>
      </c>
      <c r="D1794" s="2">
        <f t="shared" si="164"/>
        <v>3.3821535389226343</v>
      </c>
      <c r="E1794" s="2">
        <f t="shared" si="163"/>
        <v>7.7378068180991022E-3</v>
      </c>
      <c r="F1794" s="2">
        <f t="shared" si="167"/>
        <v>-2.6885924773261335E-3</v>
      </c>
      <c r="G1794" s="2">
        <f t="shared" si="165"/>
        <v>1.0426399295425236E-2</v>
      </c>
      <c r="H1794" s="2" t="str">
        <f t="shared" si="166"/>
        <v>Sell</v>
      </c>
    </row>
    <row r="1795" spans="1:8" ht="13.5" x14ac:dyDescent="0.25">
      <c r="A1795" s="3">
        <f>TITRES_STAT!B1798</f>
        <v>44627</v>
      </c>
      <c r="B1795" s="17">
        <f>TITRES_STAT!D1798</f>
        <v>3.3582000000000001</v>
      </c>
      <c r="C1795" s="2">
        <f t="shared" si="162"/>
        <v>3.3886157540883128</v>
      </c>
      <c r="D1795" s="2">
        <f t="shared" si="164"/>
        <v>3.3803792027061426</v>
      </c>
      <c r="E1795" s="2">
        <f t="shared" si="163"/>
        <v>8.2365513821702763E-3</v>
      </c>
      <c r="F1795" s="2">
        <f t="shared" si="167"/>
        <v>-5.0356370542685176E-4</v>
      </c>
      <c r="G1795" s="2">
        <f t="shared" si="165"/>
        <v>8.7401150875971272E-3</v>
      </c>
      <c r="H1795" s="2" t="str">
        <f t="shared" si="166"/>
        <v>Sell</v>
      </c>
    </row>
    <row r="1796" spans="1:8" ht="13.5" x14ac:dyDescent="0.25">
      <c r="A1796" s="3">
        <f>TITRES_STAT!B1799</f>
        <v>44628</v>
      </c>
      <c r="B1796" s="17">
        <f>TITRES_STAT!D1799</f>
        <v>3.3971</v>
      </c>
      <c r="C1796" s="2">
        <f t="shared" si="162"/>
        <v>3.392321022690111</v>
      </c>
      <c r="D1796" s="2">
        <f t="shared" si="164"/>
        <v>3.3816177802834653</v>
      </c>
      <c r="E1796" s="2">
        <f t="shared" si="163"/>
        <v>1.0703242406645774E-2</v>
      </c>
      <c r="F1796" s="2">
        <f t="shared" si="167"/>
        <v>1.7377975169876737E-3</v>
      </c>
      <c r="G1796" s="2">
        <f t="shared" si="165"/>
        <v>8.9654448896581002E-3</v>
      </c>
      <c r="H1796" s="2" t="str">
        <f t="shared" si="166"/>
        <v>Sell</v>
      </c>
    </row>
    <row r="1797" spans="1:8" ht="13.5" x14ac:dyDescent="0.25">
      <c r="A1797" s="3">
        <f>TITRES_STAT!B1800</f>
        <v>44629</v>
      </c>
      <c r="B1797" s="17">
        <f>TITRES_STAT!D1800</f>
        <v>3.3816000000000002</v>
      </c>
      <c r="C1797" s="2">
        <f t="shared" si="162"/>
        <v>3.3918562499685554</v>
      </c>
      <c r="D1797" s="2">
        <f t="shared" si="164"/>
        <v>3.3816164632254311</v>
      </c>
      <c r="E1797" s="2">
        <f t="shared" si="163"/>
        <v>1.0239786743124313E-2</v>
      </c>
      <c r="F1797" s="2">
        <f t="shared" si="167"/>
        <v>3.4381953622150017E-3</v>
      </c>
      <c r="G1797" s="2">
        <f t="shared" si="165"/>
        <v>6.8015913809093111E-3</v>
      </c>
      <c r="H1797" s="2" t="str">
        <f t="shared" si="166"/>
        <v>Sell</v>
      </c>
    </row>
    <row r="1798" spans="1:8" ht="13.5" x14ac:dyDescent="0.25">
      <c r="A1798" s="3">
        <f>TITRES_STAT!B1801</f>
        <v>44630</v>
      </c>
      <c r="B1798" s="17">
        <f>TITRES_STAT!D1801</f>
        <v>3.3738000000000001</v>
      </c>
      <c r="C1798" s="2">
        <f t="shared" si="162"/>
        <v>3.3926629807426236</v>
      </c>
      <c r="D1798" s="2">
        <f t="shared" si="164"/>
        <v>3.3810374659494733</v>
      </c>
      <c r="E1798" s="2">
        <f t="shared" si="163"/>
        <v>1.1625514793150327E-2</v>
      </c>
      <c r="F1798" s="2">
        <f t="shared" si="167"/>
        <v>5.0756592484020669E-3</v>
      </c>
      <c r="G1798" s="2">
        <f t="shared" si="165"/>
        <v>6.5498555447482598E-3</v>
      </c>
      <c r="H1798" s="2" t="str">
        <f t="shared" si="166"/>
        <v>Sell</v>
      </c>
    </row>
    <row r="1799" spans="1:8" ht="13.5" x14ac:dyDescent="0.25">
      <c r="A1799" s="3">
        <f>TITRES_STAT!B1802</f>
        <v>44631</v>
      </c>
      <c r="B1799" s="17">
        <f>TITRES_STAT!D1802</f>
        <v>3.3893</v>
      </c>
      <c r="C1799" s="2">
        <f t="shared" si="162"/>
        <v>3.3933455990899124</v>
      </c>
      <c r="D1799" s="2">
        <f t="shared" si="164"/>
        <v>3.3816495055087716</v>
      </c>
      <c r="E1799" s="2">
        <f t="shared" si="163"/>
        <v>1.1696093581140765E-2</v>
      </c>
      <c r="F1799" s="2">
        <f t="shared" si="167"/>
        <v>6.3997461149498062E-3</v>
      </c>
      <c r="G1799" s="2">
        <f t="shared" si="165"/>
        <v>5.296347466190959E-3</v>
      </c>
      <c r="H1799" s="2" t="str">
        <f t="shared" si="166"/>
        <v>Sell</v>
      </c>
    </row>
    <row r="1800" spans="1:8" ht="13.5" x14ac:dyDescent="0.25">
      <c r="A1800" s="3">
        <f>TITRES_STAT!B1803</f>
        <v>44634</v>
      </c>
      <c r="B1800" s="17">
        <f>TITRES_STAT!D1803</f>
        <v>3.3271000000000002</v>
      </c>
      <c r="C1800" s="2">
        <f t="shared" si="162"/>
        <v>3.3915385838453105</v>
      </c>
      <c r="D1800" s="2">
        <f t="shared" si="164"/>
        <v>3.3776088013970105</v>
      </c>
      <c r="E1800" s="2">
        <f t="shared" si="163"/>
        <v>1.392978244830001E-2</v>
      </c>
      <c r="F1800" s="2">
        <f t="shared" si="167"/>
        <v>7.9057533816198483E-3</v>
      </c>
      <c r="G1800" s="2">
        <f t="shared" si="165"/>
        <v>6.0240290666801616E-3</v>
      </c>
      <c r="H1800" s="2" t="str">
        <f t="shared" si="166"/>
        <v>Sell</v>
      </c>
    </row>
    <row r="1801" spans="1:8" ht="13.5" x14ac:dyDescent="0.25">
      <c r="A1801" s="3">
        <f>TITRES_STAT!B1804</f>
        <v>44635</v>
      </c>
      <c r="B1801" s="17">
        <f>TITRES_STAT!D1804</f>
        <v>3.3426999999999998</v>
      </c>
      <c r="C1801" s="2">
        <f t="shared" si="162"/>
        <v>3.3900095709460318</v>
      </c>
      <c r="D1801" s="2">
        <f t="shared" si="164"/>
        <v>3.3750229642564911</v>
      </c>
      <c r="E1801" s="2">
        <f t="shared" si="163"/>
        <v>1.4986606689540771E-2</v>
      </c>
      <c r="F1801" s="2">
        <f t="shared" si="167"/>
        <v>9.3219240432040329E-3</v>
      </c>
      <c r="G1801" s="2">
        <f t="shared" si="165"/>
        <v>5.6646826463367383E-3</v>
      </c>
      <c r="H1801" s="2" t="str">
        <f t="shared" si="166"/>
        <v>Sell</v>
      </c>
    </row>
    <row r="1802" spans="1:8" ht="13.5" x14ac:dyDescent="0.25">
      <c r="A1802" s="3">
        <f>TITRES_STAT!B1805</f>
        <v>44636</v>
      </c>
      <c r="B1802" s="17">
        <f>TITRES_STAT!D1805</f>
        <v>3.3426999999999998</v>
      </c>
      <c r="C1802" s="2">
        <f t="shared" si="162"/>
        <v>3.391100406185104</v>
      </c>
      <c r="D1802" s="2">
        <f t="shared" si="164"/>
        <v>3.3726286706078619</v>
      </c>
      <c r="E1802" s="2">
        <f t="shared" si="163"/>
        <v>1.8471735577242132E-2</v>
      </c>
      <c r="F1802" s="2">
        <f t="shared" si="167"/>
        <v>1.1151886350011653E-2</v>
      </c>
      <c r="G1802" s="2">
        <f t="shared" si="165"/>
        <v>7.319849227230479E-3</v>
      </c>
      <c r="H1802" s="2" t="str">
        <f t="shared" si="166"/>
        <v>Sell</v>
      </c>
    </row>
    <row r="1803" spans="1:8" ht="13.5" x14ac:dyDescent="0.25">
      <c r="A1803" s="3">
        <f>TITRES_STAT!B1806</f>
        <v>44637</v>
      </c>
      <c r="B1803" s="17">
        <f>TITRES_STAT!D1806</f>
        <v>3.3193999999999999</v>
      </c>
      <c r="C1803" s="2">
        <f t="shared" si="162"/>
        <v>3.3908234206181649</v>
      </c>
      <c r="D1803" s="2">
        <f t="shared" si="164"/>
        <v>3.3686858061183909</v>
      </c>
      <c r="E1803" s="2">
        <f t="shared" si="163"/>
        <v>2.2137614499774028E-2</v>
      </c>
      <c r="F1803" s="2">
        <f t="shared" si="167"/>
        <v>1.3349031979964128E-2</v>
      </c>
      <c r="G1803" s="2">
        <f t="shared" si="165"/>
        <v>8.7885825198098996E-3</v>
      </c>
      <c r="H1803" s="2" t="str">
        <f t="shared" si="166"/>
        <v>Sell</v>
      </c>
    </row>
    <row r="1804" spans="1:8" ht="13.5" x14ac:dyDescent="0.25">
      <c r="A1804" s="3">
        <f>TITRES_STAT!B1807</f>
        <v>44638</v>
      </c>
      <c r="B1804" s="17">
        <f>TITRES_STAT!D1807</f>
        <v>3.3349000000000002</v>
      </c>
      <c r="C1804" s="2">
        <f t="shared" si="162"/>
        <v>3.3894044328307547</v>
      </c>
      <c r="D1804" s="2">
        <f t="shared" si="164"/>
        <v>3.3661831538133251</v>
      </c>
      <c r="E1804" s="2">
        <f t="shared" si="163"/>
        <v>2.3221279017429541E-2</v>
      </c>
      <c r="F1804" s="2">
        <f t="shared" si="167"/>
        <v>1.5323481387457212E-2</v>
      </c>
      <c r="G1804" s="2">
        <f t="shared" si="165"/>
        <v>7.8977976299723293E-3</v>
      </c>
      <c r="H1804" s="2" t="str">
        <f t="shared" si="166"/>
        <v>Sell</v>
      </c>
    </row>
    <row r="1805" spans="1:8" ht="13.5" x14ac:dyDescent="0.25">
      <c r="A1805" s="3">
        <f>TITRES_STAT!B1808</f>
        <v>44641</v>
      </c>
      <c r="B1805" s="17">
        <f>TITRES_STAT!D1808</f>
        <v>3.3426999999999998</v>
      </c>
      <c r="C1805" s="2">
        <f t="shared" si="162"/>
        <v>3.3846037508567921</v>
      </c>
      <c r="D1805" s="2">
        <f t="shared" si="164"/>
        <v>3.3644436609382637</v>
      </c>
      <c r="E1805" s="2">
        <f t="shared" si="163"/>
        <v>2.0160089918528357E-2</v>
      </c>
      <c r="F1805" s="2">
        <f t="shared" si="167"/>
        <v>1.6290803093671442E-2</v>
      </c>
      <c r="G1805" s="2">
        <f t="shared" si="165"/>
        <v>3.869286824856915E-3</v>
      </c>
      <c r="H1805" s="2" t="str">
        <f t="shared" si="166"/>
        <v>Sell</v>
      </c>
    </row>
    <row r="1806" spans="1:8" ht="13.5" x14ac:dyDescent="0.25">
      <c r="A1806" s="3">
        <f>TITRES_STAT!B1809</f>
        <v>44642</v>
      </c>
      <c r="B1806" s="17">
        <f>TITRES_STAT!D1809</f>
        <v>3.3349000000000002</v>
      </c>
      <c r="C1806" s="2">
        <f t="shared" si="162"/>
        <v>3.386526250724978</v>
      </c>
      <c r="D1806" s="2">
        <f t="shared" si="164"/>
        <v>3.3622552416095037</v>
      </c>
      <c r="E1806" s="2">
        <f t="shared" si="163"/>
        <v>2.4271009115474307E-2</v>
      </c>
      <c r="F1806" s="2">
        <f t="shared" si="167"/>
        <v>1.7886844298032015E-2</v>
      </c>
      <c r="G1806" s="2">
        <f t="shared" si="165"/>
        <v>6.3841648174422921E-3</v>
      </c>
      <c r="H1806" s="2" t="str">
        <f t="shared" si="166"/>
        <v>Sell</v>
      </c>
    </row>
    <row r="1807" spans="1:8" ht="13.5" x14ac:dyDescent="0.25">
      <c r="A1807" s="3">
        <f>TITRES_STAT!B1810</f>
        <v>44643</v>
      </c>
      <c r="B1807" s="17">
        <f>TITRES_STAT!D1810</f>
        <v>3.3115999999999999</v>
      </c>
      <c r="C1807" s="2">
        <f t="shared" ref="C1807:C1870" si="168">$C$4*B1797+C1806*(1-$C$4)</f>
        <v>3.3857683659980582</v>
      </c>
      <c r="D1807" s="2">
        <f t="shared" si="164"/>
        <v>3.358503001490281</v>
      </c>
      <c r="E1807" s="2">
        <f t="shared" si="163"/>
        <v>2.7265364507777168E-2</v>
      </c>
      <c r="F1807" s="2">
        <f t="shared" si="167"/>
        <v>1.9762548339981048E-2</v>
      </c>
      <c r="G1807" s="2">
        <f t="shared" si="165"/>
        <v>7.5028161677961197E-3</v>
      </c>
      <c r="H1807" s="2" t="str">
        <f t="shared" si="166"/>
        <v>Sell</v>
      </c>
    </row>
    <row r="1808" spans="1:8" ht="13.5" x14ac:dyDescent="0.25">
      <c r="A1808" s="3">
        <f>TITRES_STAT!B1811</f>
        <v>44644</v>
      </c>
      <c r="B1808" s="17">
        <f>TITRES_STAT!D1811</f>
        <v>3.3115999999999999</v>
      </c>
      <c r="C1808" s="2">
        <f t="shared" si="168"/>
        <v>3.3839270789214337</v>
      </c>
      <c r="D1808" s="2">
        <f t="shared" si="164"/>
        <v>3.3550287050835936</v>
      </c>
      <c r="E1808" s="2">
        <f t="shared" si="163"/>
        <v>2.8898373837840108E-2</v>
      </c>
      <c r="F1808" s="2">
        <f t="shared" si="167"/>
        <v>2.1589713439552859E-2</v>
      </c>
      <c r="G1808" s="2">
        <f t="shared" si="165"/>
        <v>7.3086603982872485E-3</v>
      </c>
      <c r="H1808" s="2" t="str">
        <f t="shared" si="166"/>
        <v>Sell</v>
      </c>
    </row>
    <row r="1809" spans="1:8" ht="13.5" x14ac:dyDescent="0.25">
      <c r="A1809" s="3">
        <f>TITRES_STAT!B1812</f>
        <v>44645</v>
      </c>
      <c r="B1809" s="17">
        <f>TITRES_STAT!D1812</f>
        <v>3.3115999999999999</v>
      </c>
      <c r="C1809" s="2">
        <f t="shared" si="168"/>
        <v>3.3847536821642903</v>
      </c>
      <c r="D1809" s="2">
        <f t="shared" si="164"/>
        <v>3.3518117639662903</v>
      </c>
      <c r="E1809" s="2">
        <f t="shared" si="163"/>
        <v>3.2941918197999964E-2</v>
      </c>
      <c r="F1809" s="2">
        <f t="shared" si="167"/>
        <v>2.3860154391242283E-2</v>
      </c>
      <c r="G1809" s="2">
        <f t="shared" si="165"/>
        <v>9.0817638067576811E-3</v>
      </c>
      <c r="H1809" s="2" t="str">
        <f t="shared" si="166"/>
        <v>Sell</v>
      </c>
    </row>
    <row r="1810" spans="1:8" ht="13.5" x14ac:dyDescent="0.25">
      <c r="A1810" s="3">
        <f>TITRES_STAT!B1813</f>
        <v>44648</v>
      </c>
      <c r="B1810" s="17">
        <f>TITRES_STAT!D1813</f>
        <v>3.3426999999999998</v>
      </c>
      <c r="C1810" s="2">
        <f t="shared" si="168"/>
        <v>3.3758838849082458</v>
      </c>
      <c r="D1810" s="2">
        <f t="shared" si="164"/>
        <v>3.3511368184873058</v>
      </c>
      <c r="E1810" s="2">
        <f t="shared" si="163"/>
        <v>2.4747066420939934E-2</v>
      </c>
      <c r="F1810" s="2">
        <f t="shared" si="167"/>
        <v>2.4037536797181812E-2</v>
      </c>
      <c r="G1810" s="2">
        <f t="shared" si="165"/>
        <v>7.0952962375812195E-4</v>
      </c>
      <c r="H1810" s="2" t="str">
        <f t="shared" si="166"/>
        <v>Sell</v>
      </c>
    </row>
    <row r="1811" spans="1:8" ht="13.5" x14ac:dyDescent="0.25">
      <c r="A1811" s="3">
        <f>TITRES_STAT!B1814</f>
        <v>44649</v>
      </c>
      <c r="B1811" s="17">
        <f>TITRES_STAT!D1814</f>
        <v>3.3426999999999998</v>
      </c>
      <c r="C1811" s="2">
        <f t="shared" si="168"/>
        <v>3.3707786718454384</v>
      </c>
      <c r="D1811" s="2">
        <f t="shared" si="164"/>
        <v>3.3505118689697273</v>
      </c>
      <c r="E1811" s="2">
        <f t="shared" si="163"/>
        <v>2.0266802875711143E-2</v>
      </c>
      <c r="F1811" s="2">
        <f t="shared" si="167"/>
        <v>2.3283390012887678E-2</v>
      </c>
      <c r="G1811" s="2">
        <f t="shared" si="165"/>
        <v>-3.0165871371765351E-3</v>
      </c>
      <c r="H1811" s="2" t="str">
        <f t="shared" si="166"/>
        <v>Hold</v>
      </c>
    </row>
    <row r="1812" spans="1:8" ht="13.5" x14ac:dyDescent="0.25">
      <c r="A1812" s="3">
        <f>TITRES_STAT!B1815</f>
        <v>44650</v>
      </c>
      <c r="B1812" s="17">
        <f>TITRES_STAT!D1815</f>
        <v>3.3426999999999998</v>
      </c>
      <c r="C1812" s="2">
        <f t="shared" si="168"/>
        <v>3.3664588761769094</v>
      </c>
      <c r="D1812" s="2">
        <f t="shared" si="164"/>
        <v>3.3499332120090068</v>
      </c>
      <c r="E1812" s="2">
        <f t="shared" si="163"/>
        <v>1.6525664167902576E-2</v>
      </c>
      <c r="F1812" s="2">
        <f t="shared" si="167"/>
        <v>2.1931844843890658E-2</v>
      </c>
      <c r="G1812" s="2">
        <f t="shared" si="165"/>
        <v>-5.4061806759880815E-3</v>
      </c>
      <c r="H1812" s="2" t="str">
        <f t="shared" si="166"/>
        <v>Hold</v>
      </c>
    </row>
    <row r="1813" spans="1:8" ht="13.5" x14ac:dyDescent="0.25">
      <c r="A1813" s="3">
        <f>TITRES_STAT!B1816</f>
        <v>44651</v>
      </c>
      <c r="B1813" s="17">
        <f>TITRES_STAT!D1816</f>
        <v>3.3271000000000002</v>
      </c>
      <c r="C1813" s="2">
        <f t="shared" si="168"/>
        <v>3.3592190490727694</v>
      </c>
      <c r="D1813" s="2">
        <f t="shared" si="164"/>
        <v>3.3482418629713027</v>
      </c>
      <c r="E1813" s="2">
        <f t="shared" si="163"/>
        <v>1.0977186101466696E-2</v>
      </c>
      <c r="F1813" s="2">
        <f t="shared" si="167"/>
        <v>1.9740913095405866E-2</v>
      </c>
      <c r="G1813" s="2">
        <f t="shared" si="165"/>
        <v>-8.76372699393917E-3</v>
      </c>
      <c r="H1813" s="2" t="str">
        <f t="shared" si="166"/>
        <v>Hold</v>
      </c>
    </row>
    <row r="1814" spans="1:8" ht="13.5" x14ac:dyDescent="0.25">
      <c r="A1814" s="3">
        <f>TITRES_STAT!B1817</f>
        <v>44652</v>
      </c>
      <c r="B1814" s="17">
        <f>TITRES_STAT!D1817</f>
        <v>3.4437000000000002</v>
      </c>
      <c r="C1814" s="2">
        <f t="shared" si="168"/>
        <v>3.3554776569077278</v>
      </c>
      <c r="D1814" s="2">
        <f t="shared" si="164"/>
        <v>3.3553128360845395</v>
      </c>
      <c r="E1814" s="2">
        <f t="shared" si="163"/>
        <v>1.6482082318836078E-4</v>
      </c>
      <c r="F1814" s="2">
        <f t="shared" si="167"/>
        <v>1.5825694640962364E-2</v>
      </c>
      <c r="G1814" s="2">
        <f t="shared" si="165"/>
        <v>-1.5660873817774004E-2</v>
      </c>
      <c r="H1814" s="2" t="str">
        <f t="shared" si="166"/>
        <v>Hold</v>
      </c>
    </row>
    <row r="1815" spans="1:8" ht="13.5" x14ac:dyDescent="0.25">
      <c r="A1815" s="3">
        <f>TITRES_STAT!B1818</f>
        <v>44655</v>
      </c>
      <c r="B1815" s="17">
        <f>TITRES_STAT!D1818</f>
        <v>3.4437000000000002</v>
      </c>
      <c r="C1815" s="2">
        <f t="shared" si="168"/>
        <v>3.353511863537308</v>
      </c>
      <c r="D1815" s="2">
        <f t="shared" si="164"/>
        <v>3.3618600334116104</v>
      </c>
      <c r="E1815" s="2">
        <f t="shared" si="163"/>
        <v>-8.3481698743024246E-3</v>
      </c>
      <c r="F1815" s="2">
        <f t="shared" si="167"/>
        <v>1.0990921737909408E-2</v>
      </c>
      <c r="G1815" s="2">
        <f t="shared" si="165"/>
        <v>-1.9339091612211833E-2</v>
      </c>
      <c r="H1815" s="2" t="str">
        <f t="shared" si="166"/>
        <v>Hold</v>
      </c>
    </row>
    <row r="1816" spans="1:8" ht="13.5" x14ac:dyDescent="0.25">
      <c r="A1816" s="3">
        <f>TITRES_STAT!B1819</f>
        <v>44656</v>
      </c>
      <c r="B1816" s="17">
        <f>TITRES_STAT!D1819</f>
        <v>3.4437000000000002</v>
      </c>
      <c r="C1816" s="2">
        <f t="shared" si="168"/>
        <v>3.3506484999161836</v>
      </c>
      <c r="D1816" s="2">
        <f t="shared" si="164"/>
        <v>3.3679222531588988</v>
      </c>
      <c r="E1816" s="2">
        <f t="shared" si="163"/>
        <v>-1.7273753242715184E-2</v>
      </c>
      <c r="F1816" s="2">
        <f t="shared" si="167"/>
        <v>5.3379867417844909E-3</v>
      </c>
      <c r="G1816" s="2">
        <f t="shared" si="165"/>
        <v>-2.2611739984499675E-2</v>
      </c>
      <c r="H1816" s="2" t="str">
        <f t="shared" si="166"/>
        <v>Hold</v>
      </c>
    </row>
    <row r="1817" spans="1:8" ht="13.5" x14ac:dyDescent="0.25">
      <c r="A1817" s="3">
        <f>TITRES_STAT!B1820</f>
        <v>44657</v>
      </c>
      <c r="B1817" s="17">
        <f>TITRES_STAT!D1820</f>
        <v>3.4203999999999999</v>
      </c>
      <c r="C1817" s="2">
        <f t="shared" si="168"/>
        <v>3.3446410383906171</v>
      </c>
      <c r="D1817" s="2">
        <f t="shared" si="164"/>
        <v>3.3718094936656469</v>
      </c>
      <c r="E1817" s="2">
        <f t="shared" si="163"/>
        <v>-2.7168455275029757E-2</v>
      </c>
      <c r="F1817" s="2">
        <f t="shared" si="167"/>
        <v>-1.1633016615783592E-3</v>
      </c>
      <c r="G1817" s="2">
        <f t="shared" si="165"/>
        <v>-2.6005153613451397E-2</v>
      </c>
      <c r="H1817" s="2" t="str">
        <f t="shared" si="166"/>
        <v>Hold</v>
      </c>
    </row>
    <row r="1818" spans="1:8" ht="13.5" x14ac:dyDescent="0.25">
      <c r="A1818" s="3">
        <f>TITRES_STAT!B1821</f>
        <v>44658</v>
      </c>
      <c r="B1818" s="17">
        <f>TITRES_STAT!D1821</f>
        <v>3.4203999999999999</v>
      </c>
      <c r="C1818" s="2">
        <f t="shared" si="168"/>
        <v>3.3395578017151375</v>
      </c>
      <c r="D1818" s="2">
        <f t="shared" si="164"/>
        <v>3.3754087904311545</v>
      </c>
      <c r="E1818" s="2">
        <f t="shared" si="163"/>
        <v>-3.5850988716016996E-2</v>
      </c>
      <c r="F1818" s="2">
        <f t="shared" si="167"/>
        <v>-8.1008390724660873E-3</v>
      </c>
      <c r="G1818" s="2">
        <f t="shared" si="165"/>
        <v>-2.7750149643550909E-2</v>
      </c>
      <c r="H1818" s="2" t="str">
        <f t="shared" si="166"/>
        <v>Hold</v>
      </c>
    </row>
    <row r="1819" spans="1:8" ht="13.5" x14ac:dyDescent="0.25">
      <c r="A1819" s="3">
        <f>TITRES_STAT!B1822</f>
        <v>44659</v>
      </c>
      <c r="B1819" s="17">
        <f>TITRES_STAT!D1822</f>
        <v>3.4203999999999999</v>
      </c>
      <c r="C1819" s="2">
        <f t="shared" si="168"/>
        <v>3.3352566014512703</v>
      </c>
      <c r="D1819" s="2">
        <f t="shared" si="164"/>
        <v>3.3787414726214391</v>
      </c>
      <c r="E1819" s="2">
        <f t="shared" si="163"/>
        <v>-4.3484871170168748E-2</v>
      </c>
      <c r="F1819" s="2">
        <f t="shared" si="167"/>
        <v>-1.5177645492006619E-2</v>
      </c>
      <c r="G1819" s="2">
        <f t="shared" si="165"/>
        <v>-2.8307225678162129E-2</v>
      </c>
      <c r="H1819" s="2" t="str">
        <f t="shared" si="166"/>
        <v>Hold</v>
      </c>
    </row>
    <row r="1820" spans="1:8" ht="13.5" x14ac:dyDescent="0.25">
      <c r="A1820" s="3">
        <f>TITRES_STAT!B1823</f>
        <v>44662</v>
      </c>
      <c r="B1820" s="17">
        <f>TITRES_STAT!D1823</f>
        <v>3.4049</v>
      </c>
      <c r="C1820" s="2">
        <f t="shared" si="168"/>
        <v>3.3364017396895362</v>
      </c>
      <c r="D1820" s="2">
        <f t="shared" si="164"/>
        <v>3.380679141316147</v>
      </c>
      <c r="E1820" s="2">
        <f t="shared" ref="E1820:E1883" si="169">C1820-D1820</f>
        <v>-4.4277401626610757E-2</v>
      </c>
      <c r="F1820" s="2">
        <f t="shared" si="167"/>
        <v>-2.0997596718927446E-2</v>
      </c>
      <c r="G1820" s="2">
        <f t="shared" si="165"/>
        <v>-2.3279804907683312E-2</v>
      </c>
      <c r="H1820" s="2" t="str">
        <f t="shared" si="166"/>
        <v>Hold</v>
      </c>
    </row>
    <row r="1821" spans="1:8" ht="13.5" x14ac:dyDescent="0.25">
      <c r="A1821" s="3">
        <f>TITRES_STAT!B1824</f>
        <v>44663</v>
      </c>
      <c r="B1821" s="17">
        <f>TITRES_STAT!D1824</f>
        <v>3.4049</v>
      </c>
      <c r="C1821" s="2">
        <f t="shared" si="168"/>
        <v>3.3373707028142228</v>
      </c>
      <c r="D1821" s="2">
        <f t="shared" ref="D1821:D1884" si="170">$D$4*B1821+(1-$D$4)*D1820</f>
        <v>3.3824732789964322</v>
      </c>
      <c r="E1821" s="2">
        <f t="shared" si="169"/>
        <v>-4.5102576182209475E-2</v>
      </c>
      <c r="F1821" s="2">
        <f t="shared" si="167"/>
        <v>-2.5818592611583854E-2</v>
      </c>
      <c r="G1821" s="2">
        <f t="shared" si="165"/>
        <v>-1.9283983570625621E-2</v>
      </c>
      <c r="H1821" s="2" t="str">
        <f t="shared" si="166"/>
        <v>Hold</v>
      </c>
    </row>
    <row r="1822" spans="1:8" ht="13.5" x14ac:dyDescent="0.25">
      <c r="A1822" s="3">
        <f>TITRES_STAT!B1825</f>
        <v>44664</v>
      </c>
      <c r="B1822" s="17">
        <f>TITRES_STAT!D1825</f>
        <v>3.4049</v>
      </c>
      <c r="C1822" s="2">
        <f t="shared" si="168"/>
        <v>3.3381905946889576</v>
      </c>
      <c r="D1822" s="2">
        <f t="shared" si="170"/>
        <v>3.3841345175892892</v>
      </c>
      <c r="E1822" s="2">
        <f t="shared" si="169"/>
        <v>-4.5943922900331557E-2</v>
      </c>
      <c r="F1822" s="2">
        <f t="shared" si="167"/>
        <v>-2.9843658669333396E-2</v>
      </c>
      <c r="G1822" s="2">
        <f t="shared" si="165"/>
        <v>-1.6100264230998161E-2</v>
      </c>
      <c r="H1822" s="2" t="str">
        <f t="shared" si="166"/>
        <v>Hold</v>
      </c>
    </row>
    <row r="1823" spans="1:8" ht="13.5" x14ac:dyDescent="0.25">
      <c r="A1823" s="3">
        <f>TITRES_STAT!B1826</f>
        <v>44665</v>
      </c>
      <c r="B1823" s="17">
        <f>TITRES_STAT!D1826</f>
        <v>3.4127000000000001</v>
      </c>
      <c r="C1823" s="2">
        <f t="shared" si="168"/>
        <v>3.3364843493521952</v>
      </c>
      <c r="D1823" s="2">
        <f t="shared" si="170"/>
        <v>3.386250479249342</v>
      </c>
      <c r="E1823" s="2">
        <f t="shared" si="169"/>
        <v>-4.9766129897146794E-2</v>
      </c>
      <c r="F1823" s="2">
        <f t="shared" si="167"/>
        <v>-3.3828152914896076E-2</v>
      </c>
      <c r="G1823" s="2">
        <f t="shared" si="165"/>
        <v>-1.5937976982250718E-2</v>
      </c>
      <c r="H1823" s="2" t="str">
        <f t="shared" si="166"/>
        <v>Hold</v>
      </c>
    </row>
    <row r="1824" spans="1:8" ht="13.5" x14ac:dyDescent="0.25">
      <c r="A1824" s="3">
        <f>TITRES_STAT!B1827</f>
        <v>44666</v>
      </c>
      <c r="B1824" s="17">
        <f>TITRES_STAT!D1827</f>
        <v>3.4049</v>
      </c>
      <c r="C1824" s="2">
        <f t="shared" si="168"/>
        <v>3.3529790648364726</v>
      </c>
      <c r="D1824" s="2">
        <f t="shared" si="170"/>
        <v>3.3876319252308722</v>
      </c>
      <c r="E1824" s="2">
        <f t="shared" si="169"/>
        <v>-3.4652860394399632E-2</v>
      </c>
      <c r="F1824" s="2">
        <f t="shared" si="167"/>
        <v>-3.3993094410796787E-2</v>
      </c>
      <c r="G1824" s="2">
        <f t="shared" si="165"/>
        <v>-6.5976598360284466E-4</v>
      </c>
      <c r="H1824" s="2" t="str">
        <f t="shared" si="166"/>
        <v>Hold</v>
      </c>
    </row>
    <row r="1825" spans="1:8" ht="13.5" x14ac:dyDescent="0.25">
      <c r="A1825" s="3">
        <f>TITRES_STAT!B1828</f>
        <v>44669</v>
      </c>
      <c r="B1825" s="17">
        <f>TITRES_STAT!D1828</f>
        <v>3.4203999999999999</v>
      </c>
      <c r="C1825" s="2">
        <f t="shared" si="168"/>
        <v>3.3669361317847075</v>
      </c>
      <c r="D1825" s="2">
        <f t="shared" si="170"/>
        <v>3.3900591900285852</v>
      </c>
      <c r="E1825" s="2">
        <f t="shared" si="169"/>
        <v>-2.3123058243877725E-2</v>
      </c>
      <c r="F1825" s="2">
        <f t="shared" si="167"/>
        <v>-3.1819087177412976E-2</v>
      </c>
      <c r="G1825" s="2">
        <f t="shared" si="165"/>
        <v>8.6960289335352506E-3</v>
      </c>
      <c r="H1825" s="2" t="str">
        <f t="shared" si="166"/>
        <v>Sell</v>
      </c>
    </row>
    <row r="1826" spans="1:8" ht="13.5" x14ac:dyDescent="0.25">
      <c r="A1826" s="3">
        <f>TITRES_STAT!B1829</f>
        <v>44670</v>
      </c>
      <c r="B1826" s="17">
        <f>TITRES_STAT!D1829</f>
        <v>3.4127000000000001</v>
      </c>
      <c r="C1826" s="2">
        <f t="shared" si="168"/>
        <v>3.3787459576639831</v>
      </c>
      <c r="D1826" s="2">
        <f t="shared" si="170"/>
        <v>3.3917362870635048</v>
      </c>
      <c r="E1826" s="2">
        <f t="shared" si="169"/>
        <v>-1.2990329399521716E-2</v>
      </c>
      <c r="F1826" s="2">
        <f t="shared" si="167"/>
        <v>-2.8053335621834725E-2</v>
      </c>
      <c r="G1826" s="2">
        <f t="shared" si="165"/>
        <v>1.5063006222313009E-2</v>
      </c>
      <c r="H1826" s="2" t="str">
        <f t="shared" si="166"/>
        <v>Sell</v>
      </c>
    </row>
    <row r="1827" spans="1:8" ht="13.5" x14ac:dyDescent="0.25">
      <c r="A1827" s="3">
        <f>TITRES_STAT!B1830</f>
        <v>44671</v>
      </c>
      <c r="B1827" s="17">
        <f>TITRES_STAT!D1830</f>
        <v>3.4359999999999999</v>
      </c>
      <c r="C1827" s="2">
        <f t="shared" si="168"/>
        <v>3.3851542718695242</v>
      </c>
      <c r="D1827" s="2">
        <f t="shared" si="170"/>
        <v>3.395015080614356</v>
      </c>
      <c r="E1827" s="2">
        <f t="shared" si="169"/>
        <v>-9.8608087448317505E-3</v>
      </c>
      <c r="F1827" s="2">
        <f t="shared" si="167"/>
        <v>-2.4414830246434132E-2</v>
      </c>
      <c r="G1827" s="2">
        <f t="shared" si="165"/>
        <v>1.4554021501602381E-2</v>
      </c>
      <c r="H1827" s="2" t="str">
        <f t="shared" si="166"/>
        <v>Sell</v>
      </c>
    </row>
    <row r="1828" spans="1:8" ht="13.5" x14ac:dyDescent="0.25">
      <c r="A1828" s="3">
        <f>TITRES_STAT!B1831</f>
        <v>44672</v>
      </c>
      <c r="B1828" s="17">
        <f>TITRES_STAT!D1831</f>
        <v>3.4203999999999999</v>
      </c>
      <c r="C1828" s="2">
        <f t="shared" si="168"/>
        <v>3.3905766915819049</v>
      </c>
      <c r="D1828" s="2">
        <f t="shared" si="170"/>
        <v>3.3968954450132922</v>
      </c>
      <c r="E1828" s="2">
        <f t="shared" si="169"/>
        <v>-6.318753431387325E-3</v>
      </c>
      <c r="F1828" s="2">
        <f t="shared" si="167"/>
        <v>-2.0795614883424775E-2</v>
      </c>
      <c r="G1828" s="2">
        <f t="shared" ref="G1828:G1891" si="171">E1828-F1828</f>
        <v>1.447686145203745E-2</v>
      </c>
      <c r="H1828" s="2" t="str">
        <f t="shared" ref="H1828:H1891" si="172">IF(G1828&lt;0,"Hold","Sell")</f>
        <v>Sell</v>
      </c>
    </row>
    <row r="1829" spans="1:8" ht="13.5" x14ac:dyDescent="0.25">
      <c r="A1829" s="3">
        <f>TITRES_STAT!B1832</f>
        <v>44673</v>
      </c>
      <c r="B1829" s="17">
        <f>TITRES_STAT!D1832</f>
        <v>3.4203999999999999</v>
      </c>
      <c r="C1829" s="2">
        <f t="shared" si="168"/>
        <v>3.3951648928769962</v>
      </c>
      <c r="D1829" s="2">
        <f t="shared" si="170"/>
        <v>3.3986365231604556</v>
      </c>
      <c r="E1829" s="2">
        <f t="shared" si="169"/>
        <v>-3.4716302834594259E-3</v>
      </c>
      <c r="F1829" s="2">
        <f t="shared" ref="F1829:F1892" si="173">(E1829*(2/(10)))+((1-(2/10))*F1828)</f>
        <v>-1.7330817963431708E-2</v>
      </c>
      <c r="G1829" s="2">
        <f t="shared" si="171"/>
        <v>1.3859187679972282E-2</v>
      </c>
      <c r="H1829" s="2" t="str">
        <f t="shared" si="172"/>
        <v>Sell</v>
      </c>
    </row>
    <row r="1830" spans="1:8" ht="13.5" x14ac:dyDescent="0.25">
      <c r="A1830" s="3">
        <f>TITRES_STAT!B1833</f>
        <v>44676</v>
      </c>
      <c r="B1830" s="17">
        <f>TITRES_STAT!D1833</f>
        <v>3.4127000000000001</v>
      </c>
      <c r="C1830" s="2">
        <f t="shared" si="168"/>
        <v>3.3966626016651507</v>
      </c>
      <c r="D1830" s="2">
        <f t="shared" si="170"/>
        <v>3.3996782621856072</v>
      </c>
      <c r="E1830" s="2">
        <f t="shared" si="169"/>
        <v>-3.0156605204565423E-3</v>
      </c>
      <c r="F1830" s="2">
        <f t="shared" si="173"/>
        <v>-1.4467786474836675E-2</v>
      </c>
      <c r="G1830" s="2">
        <f t="shared" si="171"/>
        <v>1.1452125954380133E-2</v>
      </c>
      <c r="H1830" s="2" t="str">
        <f t="shared" si="172"/>
        <v>Sell</v>
      </c>
    </row>
    <row r="1831" spans="1:8" ht="13.5" x14ac:dyDescent="0.25">
      <c r="A1831" s="3">
        <f>TITRES_STAT!B1834</f>
        <v>44677</v>
      </c>
      <c r="B1831" s="17">
        <f>TITRES_STAT!D1834</f>
        <v>3.3426999999999998</v>
      </c>
      <c r="C1831" s="2">
        <f t="shared" si="168"/>
        <v>3.397929893716666</v>
      </c>
      <c r="D1831" s="2">
        <f t="shared" si="170"/>
        <v>3.3954576501718585</v>
      </c>
      <c r="E1831" s="2">
        <f t="shared" si="169"/>
        <v>2.472243544807462E-3</v>
      </c>
      <c r="F1831" s="2">
        <f t="shared" si="173"/>
        <v>-1.1079780470907848E-2</v>
      </c>
      <c r="G1831" s="2">
        <f t="shared" si="171"/>
        <v>1.355202401571531E-2</v>
      </c>
      <c r="H1831" s="2" t="str">
        <f t="shared" si="172"/>
        <v>Sell</v>
      </c>
    </row>
    <row r="1832" spans="1:8" ht="13.5" x14ac:dyDescent="0.25">
      <c r="A1832" s="3">
        <f>TITRES_STAT!B1835</f>
        <v>44678</v>
      </c>
      <c r="B1832" s="17">
        <f>TITRES_STAT!D1835</f>
        <v>3.4127000000000001</v>
      </c>
      <c r="C1832" s="2">
        <f t="shared" si="168"/>
        <v>3.3990022177602555</v>
      </c>
      <c r="D1832" s="2">
        <f t="shared" si="170"/>
        <v>3.3967348612702395</v>
      </c>
      <c r="E1832" s="2">
        <f t="shared" si="169"/>
        <v>2.2673564900159704E-3</v>
      </c>
      <c r="F1832" s="2">
        <f t="shared" si="173"/>
        <v>-8.410353078723086E-3</v>
      </c>
      <c r="G1832" s="2">
        <f t="shared" si="171"/>
        <v>1.0677709568739056E-2</v>
      </c>
      <c r="H1832" s="2" t="str">
        <f t="shared" si="172"/>
        <v>Sell</v>
      </c>
    </row>
    <row r="1833" spans="1:8" ht="13.5" x14ac:dyDescent="0.25">
      <c r="A1833" s="3">
        <f>TITRES_STAT!B1836</f>
        <v>44679</v>
      </c>
      <c r="B1833" s="17">
        <f>TITRES_STAT!D1836</f>
        <v>3.4127000000000001</v>
      </c>
      <c r="C1833" s="2">
        <f t="shared" si="168"/>
        <v>3.4011095688740625</v>
      </c>
      <c r="D1833" s="2">
        <f t="shared" si="170"/>
        <v>3.3979174641391108</v>
      </c>
      <c r="E1833" s="2">
        <f t="shared" si="169"/>
        <v>3.192104734951684E-3</v>
      </c>
      <c r="F1833" s="2">
        <f t="shared" si="173"/>
        <v>-6.0898615159881327E-3</v>
      </c>
      <c r="G1833" s="2">
        <f t="shared" si="171"/>
        <v>9.2819662509398167E-3</v>
      </c>
      <c r="H1833" s="2" t="str">
        <f t="shared" si="172"/>
        <v>Sell</v>
      </c>
    </row>
    <row r="1834" spans="1:8" ht="13.5" x14ac:dyDescent="0.25">
      <c r="A1834" s="3">
        <f>TITRES_STAT!B1837</f>
        <v>44680</v>
      </c>
      <c r="B1834" s="17">
        <f>TITRES_STAT!D1837</f>
        <v>3.4127000000000001</v>
      </c>
      <c r="C1834" s="2">
        <f t="shared" si="168"/>
        <v>3.4016927121242064</v>
      </c>
      <c r="D1834" s="2">
        <f t="shared" si="170"/>
        <v>3.3990124667954729</v>
      </c>
      <c r="E1834" s="2">
        <f t="shared" si="169"/>
        <v>2.6802453287335659E-3</v>
      </c>
      <c r="F1834" s="2">
        <f t="shared" si="173"/>
        <v>-4.3358401470437935E-3</v>
      </c>
      <c r="G1834" s="2">
        <f t="shared" si="171"/>
        <v>7.0160854757773594E-3</v>
      </c>
      <c r="H1834" s="2" t="str">
        <f t="shared" si="172"/>
        <v>Sell</v>
      </c>
    </row>
    <row r="1835" spans="1:8" ht="13.5" x14ac:dyDescent="0.25">
      <c r="A1835" s="3">
        <f>TITRES_STAT!B1838</f>
        <v>44685</v>
      </c>
      <c r="B1835" s="17">
        <f>TITRES_STAT!D1838</f>
        <v>3.4514999999999998</v>
      </c>
      <c r="C1835" s="2">
        <f t="shared" si="168"/>
        <v>3.4045707564127898</v>
      </c>
      <c r="D1835" s="2">
        <f t="shared" si="170"/>
        <v>3.4029004322180301</v>
      </c>
      <c r="E1835" s="2">
        <f t="shared" si="169"/>
        <v>1.6703241947597647E-3</v>
      </c>
      <c r="F1835" s="2">
        <f t="shared" si="173"/>
        <v>-3.134607278683082E-3</v>
      </c>
      <c r="G1835" s="2">
        <f t="shared" si="171"/>
        <v>4.8049314734428467E-3</v>
      </c>
      <c r="H1835" s="2" t="str">
        <f t="shared" si="172"/>
        <v>Sell</v>
      </c>
    </row>
    <row r="1836" spans="1:8" ht="13.5" x14ac:dyDescent="0.25">
      <c r="A1836" s="3">
        <f>TITRES_STAT!B1839</f>
        <v>44686</v>
      </c>
      <c r="B1836" s="17">
        <f>TITRES_STAT!D1839</f>
        <v>3.4049</v>
      </c>
      <c r="C1836" s="2">
        <f t="shared" si="168"/>
        <v>3.4058214092723609</v>
      </c>
      <c r="D1836" s="2">
        <f t="shared" si="170"/>
        <v>3.4030485483500277</v>
      </c>
      <c r="E1836" s="2">
        <f t="shared" si="169"/>
        <v>2.7728609223331979E-3</v>
      </c>
      <c r="F1836" s="2">
        <f t="shared" si="173"/>
        <v>-1.9531136384798261E-3</v>
      </c>
      <c r="G1836" s="2">
        <f t="shared" si="171"/>
        <v>4.7259745608130236E-3</v>
      </c>
      <c r="H1836" s="2" t="str">
        <f t="shared" si="172"/>
        <v>Sell</v>
      </c>
    </row>
    <row r="1837" spans="1:8" ht="13.5" x14ac:dyDescent="0.25">
      <c r="A1837" s="3">
        <f>TITRES_STAT!B1840</f>
        <v>44687</v>
      </c>
      <c r="B1837" s="17">
        <f>TITRES_STAT!D1840</f>
        <v>3.4049</v>
      </c>
      <c r="C1837" s="2">
        <f t="shared" si="168"/>
        <v>3.4104642693843052</v>
      </c>
      <c r="D1837" s="2">
        <f t="shared" si="170"/>
        <v>3.4031856929166922</v>
      </c>
      <c r="E1837" s="2">
        <f t="shared" si="169"/>
        <v>7.278576467613096E-3</v>
      </c>
      <c r="F1837" s="2">
        <f t="shared" si="173"/>
        <v>-1.0677561726124183E-4</v>
      </c>
      <c r="G1837" s="2">
        <f t="shared" si="171"/>
        <v>7.385352084874338E-3</v>
      </c>
      <c r="H1837" s="2" t="str">
        <f t="shared" si="172"/>
        <v>Sell</v>
      </c>
    </row>
    <row r="1838" spans="1:8" ht="13.5" x14ac:dyDescent="0.25">
      <c r="A1838" s="3">
        <f>TITRES_STAT!B1841</f>
        <v>44690</v>
      </c>
      <c r="B1838" s="17">
        <f>TITRES_STAT!D1841</f>
        <v>3.4203999999999999</v>
      </c>
      <c r="C1838" s="2">
        <f t="shared" si="168"/>
        <v>3.4119928433251814</v>
      </c>
      <c r="D1838" s="2">
        <f t="shared" si="170"/>
        <v>3.4044608267747147</v>
      </c>
      <c r="E1838" s="2">
        <f t="shared" si="169"/>
        <v>7.532016550466647E-3</v>
      </c>
      <c r="F1838" s="2">
        <f t="shared" si="173"/>
        <v>1.420982816284336E-3</v>
      </c>
      <c r="G1838" s="2">
        <f t="shared" si="171"/>
        <v>6.1110337341823105E-3</v>
      </c>
      <c r="H1838" s="2" t="str">
        <f t="shared" si="172"/>
        <v>Sell</v>
      </c>
    </row>
    <row r="1839" spans="1:8" ht="13.5" x14ac:dyDescent="0.25">
      <c r="A1839" s="3">
        <f>TITRES_STAT!B1842</f>
        <v>44691</v>
      </c>
      <c r="B1839" s="17">
        <f>TITRES_STAT!D1842</f>
        <v>3.4203999999999999</v>
      </c>
      <c r="C1839" s="2">
        <f t="shared" si="168"/>
        <v>3.4132862520443843</v>
      </c>
      <c r="D1839" s="2">
        <f t="shared" si="170"/>
        <v>3.4056415062728838</v>
      </c>
      <c r="E1839" s="2">
        <f t="shared" si="169"/>
        <v>7.6447457715005385E-3</v>
      </c>
      <c r="F1839" s="2">
        <f t="shared" si="173"/>
        <v>2.6657354073275769E-3</v>
      </c>
      <c r="G1839" s="2">
        <f t="shared" si="171"/>
        <v>4.9790103641729616E-3</v>
      </c>
      <c r="H1839" s="2" t="str">
        <f t="shared" si="172"/>
        <v>Sell</v>
      </c>
    </row>
    <row r="1840" spans="1:8" ht="13.5" x14ac:dyDescent="0.25">
      <c r="A1840" s="3">
        <f>TITRES_STAT!B1843</f>
        <v>44692</v>
      </c>
      <c r="B1840" s="17">
        <f>TITRES_STAT!D1843</f>
        <v>3.3115999999999999</v>
      </c>
      <c r="C1840" s="2">
        <f t="shared" si="168"/>
        <v>3.4131960594221713</v>
      </c>
      <c r="D1840" s="2">
        <f t="shared" si="170"/>
        <v>3.3986754687711884</v>
      </c>
      <c r="E1840" s="2">
        <f t="shared" si="169"/>
        <v>1.4520590650982879E-2</v>
      </c>
      <c r="F1840" s="2">
        <f t="shared" si="173"/>
        <v>5.0367064560586372E-3</v>
      </c>
      <c r="G1840" s="2">
        <f t="shared" si="171"/>
        <v>9.4838841949242414E-3</v>
      </c>
      <c r="H1840" s="2" t="str">
        <f t="shared" si="172"/>
        <v>Sell</v>
      </c>
    </row>
    <row r="1841" spans="1:8" ht="13.5" x14ac:dyDescent="0.25">
      <c r="A1841" s="3">
        <f>TITRES_STAT!B1844</f>
        <v>44693</v>
      </c>
      <c r="B1841" s="17">
        <f>TITRES_STAT!D1844</f>
        <v>3.4049</v>
      </c>
      <c r="C1841" s="2">
        <f t="shared" si="168"/>
        <v>3.40235051181876</v>
      </c>
      <c r="D1841" s="2">
        <f t="shared" si="170"/>
        <v>3.3991365451585076</v>
      </c>
      <c r="E1841" s="2">
        <f t="shared" si="169"/>
        <v>3.2139666602524208E-3</v>
      </c>
      <c r="F1841" s="2">
        <f t="shared" si="173"/>
        <v>4.6721584968973939E-3</v>
      </c>
      <c r="G1841" s="2">
        <f t="shared" si="171"/>
        <v>-1.4581918366449731E-3</v>
      </c>
      <c r="H1841" s="2" t="str">
        <f t="shared" si="172"/>
        <v>Hold</v>
      </c>
    </row>
    <row r="1842" spans="1:8" ht="13.5" x14ac:dyDescent="0.25">
      <c r="A1842" s="3">
        <f>TITRES_STAT!B1845</f>
        <v>44694</v>
      </c>
      <c r="B1842" s="17">
        <f>TITRES_STAT!D1845</f>
        <v>3.3426999999999998</v>
      </c>
      <c r="C1842" s="2">
        <f t="shared" si="168"/>
        <v>3.40394274076972</v>
      </c>
      <c r="D1842" s="2">
        <f t="shared" si="170"/>
        <v>3.3949560603319515</v>
      </c>
      <c r="E1842" s="2">
        <f t="shared" si="169"/>
        <v>8.9866804377685128E-3</v>
      </c>
      <c r="F1842" s="2">
        <f t="shared" si="173"/>
        <v>5.5350628850716179E-3</v>
      </c>
      <c r="G1842" s="2">
        <f t="shared" si="171"/>
        <v>3.4516175526968949E-3</v>
      </c>
      <c r="H1842" s="2" t="str">
        <f t="shared" si="172"/>
        <v>Sell</v>
      </c>
    </row>
    <row r="1843" spans="1:8" ht="13.5" x14ac:dyDescent="0.25">
      <c r="A1843" s="3">
        <f>TITRES_STAT!B1846</f>
        <v>44697</v>
      </c>
      <c r="B1843" s="17">
        <f>TITRES_STAT!D1846</f>
        <v>3.3426999999999998</v>
      </c>
      <c r="C1843" s="2">
        <f t="shared" si="168"/>
        <v>3.4052900114205324</v>
      </c>
      <c r="D1843" s="2">
        <f t="shared" si="170"/>
        <v>3.3910852410481032</v>
      </c>
      <c r="E1843" s="2">
        <f t="shared" si="169"/>
        <v>1.4204770372429287E-2</v>
      </c>
      <c r="F1843" s="2">
        <f t="shared" si="173"/>
        <v>7.2690043825431525E-3</v>
      </c>
      <c r="G1843" s="2">
        <f t="shared" si="171"/>
        <v>6.9357659898861349E-3</v>
      </c>
      <c r="H1843" s="2" t="str">
        <f t="shared" si="172"/>
        <v>Sell</v>
      </c>
    </row>
    <row r="1844" spans="1:8" ht="13.5" x14ac:dyDescent="0.25">
      <c r="A1844" s="3">
        <f>TITRES_STAT!B1847</f>
        <v>44698</v>
      </c>
      <c r="B1844" s="17">
        <f>TITRES_STAT!D1847</f>
        <v>3.3426999999999998</v>
      </c>
      <c r="C1844" s="2">
        <f t="shared" si="168"/>
        <v>3.4064300096635276</v>
      </c>
      <c r="D1844" s="2">
        <f t="shared" si="170"/>
        <v>3.3875011491186138</v>
      </c>
      <c r="E1844" s="2">
        <f t="shared" si="169"/>
        <v>1.8928860544913828E-2</v>
      </c>
      <c r="F1844" s="2">
        <f t="shared" si="173"/>
        <v>9.6009756150172883E-3</v>
      </c>
      <c r="G1844" s="2">
        <f t="shared" si="171"/>
        <v>9.3278849298965398E-3</v>
      </c>
      <c r="H1844" s="2" t="str">
        <f t="shared" si="172"/>
        <v>Sell</v>
      </c>
    </row>
    <row r="1845" spans="1:8" ht="13.5" x14ac:dyDescent="0.25">
      <c r="A1845" s="3">
        <f>TITRES_STAT!B1848</f>
        <v>44699</v>
      </c>
      <c r="B1845" s="17">
        <f>TITRES_STAT!D1848</f>
        <v>3.3426999999999998</v>
      </c>
      <c r="C1845" s="2">
        <f t="shared" si="168"/>
        <v>3.4133638543306772</v>
      </c>
      <c r="D1845" s="2">
        <f t="shared" si="170"/>
        <v>3.3841825454801979</v>
      </c>
      <c r="E1845" s="2">
        <f t="shared" si="169"/>
        <v>2.9181308850479315E-2</v>
      </c>
      <c r="F1845" s="2">
        <f t="shared" si="173"/>
        <v>1.3517042262109695E-2</v>
      </c>
      <c r="G1845" s="2">
        <f t="shared" si="171"/>
        <v>1.566426658836962E-2</v>
      </c>
      <c r="H1845" s="2" t="str">
        <f t="shared" si="172"/>
        <v>Sell</v>
      </c>
    </row>
    <row r="1846" spans="1:8" ht="13.5" x14ac:dyDescent="0.25">
      <c r="A1846" s="3">
        <f>TITRES_STAT!B1849</f>
        <v>44700</v>
      </c>
      <c r="B1846" s="17">
        <f>TITRES_STAT!D1849</f>
        <v>3.3426999999999998</v>
      </c>
      <c r="C1846" s="2">
        <f t="shared" si="168"/>
        <v>3.4120617228951882</v>
      </c>
      <c r="D1846" s="2">
        <f t="shared" si="170"/>
        <v>3.3811097643335164</v>
      </c>
      <c r="E1846" s="2">
        <f t="shared" si="169"/>
        <v>3.0951958561671766E-2</v>
      </c>
      <c r="F1846" s="2">
        <f t="shared" si="173"/>
        <v>1.7004025522022112E-2</v>
      </c>
      <c r="G1846" s="2">
        <f t="shared" si="171"/>
        <v>1.3947933039649654E-2</v>
      </c>
      <c r="H1846" s="2" t="str">
        <f t="shared" si="172"/>
        <v>Sell</v>
      </c>
    </row>
    <row r="1847" spans="1:8" ht="13.5" x14ac:dyDescent="0.25">
      <c r="A1847" s="3">
        <f>TITRES_STAT!B1850</f>
        <v>44701</v>
      </c>
      <c r="B1847" s="17">
        <f>TITRES_STAT!D1850</f>
        <v>3.3349000000000002</v>
      </c>
      <c r="C1847" s="2">
        <f t="shared" si="168"/>
        <v>3.4109599193728513</v>
      </c>
      <c r="D1847" s="2">
        <f t="shared" si="170"/>
        <v>3.3776868188273301</v>
      </c>
      <c r="E1847" s="2">
        <f t="shared" si="169"/>
        <v>3.3273100545521128E-2</v>
      </c>
      <c r="F1847" s="2">
        <f t="shared" si="173"/>
        <v>2.0257840526721915E-2</v>
      </c>
      <c r="G1847" s="2">
        <f t="shared" si="171"/>
        <v>1.3015260018799213E-2</v>
      </c>
      <c r="H1847" s="2" t="str">
        <f t="shared" si="172"/>
        <v>Sell</v>
      </c>
    </row>
    <row r="1848" spans="1:8" ht="13.5" x14ac:dyDescent="0.25">
      <c r="A1848" s="3">
        <f>TITRES_STAT!B1851</f>
        <v>44704</v>
      </c>
      <c r="B1848" s="17">
        <f>TITRES_STAT!D1851</f>
        <v>3.3349000000000002</v>
      </c>
      <c r="C1848" s="2">
        <f t="shared" si="168"/>
        <v>3.4124122394693357</v>
      </c>
      <c r="D1848" s="2">
        <f t="shared" si="170"/>
        <v>3.3745174248401204</v>
      </c>
      <c r="E1848" s="2">
        <f t="shared" si="169"/>
        <v>3.789481462921529E-2</v>
      </c>
      <c r="F1848" s="2">
        <f t="shared" si="173"/>
        <v>2.3785235347220594E-2</v>
      </c>
      <c r="G1848" s="2">
        <f t="shared" si="171"/>
        <v>1.4109579281994696E-2</v>
      </c>
      <c r="H1848" s="2" t="str">
        <f t="shared" si="172"/>
        <v>Sell</v>
      </c>
    </row>
    <row r="1849" spans="1:8" ht="13.5" x14ac:dyDescent="0.25">
      <c r="A1849" s="3">
        <f>TITRES_STAT!B1852</f>
        <v>44705</v>
      </c>
      <c r="B1849" s="17">
        <f>TITRES_STAT!D1852</f>
        <v>3.3426999999999998</v>
      </c>
      <c r="C1849" s="2">
        <f t="shared" si="168"/>
        <v>3.4136411257048223</v>
      </c>
      <c r="D1849" s="2">
        <f t="shared" si="170"/>
        <v>3.372160578555667</v>
      </c>
      <c r="E1849" s="2">
        <f t="shared" si="169"/>
        <v>4.1480547149155278E-2</v>
      </c>
      <c r="F1849" s="2">
        <f t="shared" si="173"/>
        <v>2.7324297707607532E-2</v>
      </c>
      <c r="G1849" s="2">
        <f t="shared" si="171"/>
        <v>1.4156249441547746E-2</v>
      </c>
      <c r="H1849" s="2" t="str">
        <f t="shared" si="172"/>
        <v>Sell</v>
      </c>
    </row>
    <row r="1850" spans="1:8" ht="13.5" x14ac:dyDescent="0.25">
      <c r="A1850" s="3">
        <f>TITRES_STAT!B1853</f>
        <v>44706</v>
      </c>
      <c r="B1850" s="17">
        <f>TITRES_STAT!D1853</f>
        <v>3.3971</v>
      </c>
      <c r="C1850" s="2">
        <f t="shared" si="168"/>
        <v>3.3979424909810034</v>
      </c>
      <c r="D1850" s="2">
        <f t="shared" si="170"/>
        <v>3.3740079431070993</v>
      </c>
      <c r="E1850" s="2">
        <f t="shared" si="169"/>
        <v>2.3934547873904144E-2</v>
      </c>
      <c r="F1850" s="2">
        <f t="shared" si="173"/>
        <v>2.6646347740866858E-2</v>
      </c>
      <c r="G1850" s="2">
        <f t="shared" si="171"/>
        <v>-2.7117998669627143E-3</v>
      </c>
      <c r="H1850" s="2" t="str">
        <f t="shared" si="172"/>
        <v>Hold</v>
      </c>
    </row>
    <row r="1851" spans="1:8" ht="13.5" x14ac:dyDescent="0.25">
      <c r="A1851" s="3">
        <f>TITRES_STAT!B1854</f>
        <v>44707</v>
      </c>
      <c r="B1851" s="17">
        <f>TITRES_STAT!D1854</f>
        <v>3.4049</v>
      </c>
      <c r="C1851" s="2">
        <f t="shared" si="168"/>
        <v>3.3990128769839258</v>
      </c>
      <c r="D1851" s="2">
        <f t="shared" si="170"/>
        <v>3.3762962436176842</v>
      </c>
      <c r="E1851" s="2">
        <f t="shared" si="169"/>
        <v>2.2716633366241634E-2</v>
      </c>
      <c r="F1851" s="2">
        <f t="shared" si="173"/>
        <v>2.5860404865941815E-2</v>
      </c>
      <c r="G1851" s="2">
        <f t="shared" si="171"/>
        <v>-3.1437714997001806E-3</v>
      </c>
      <c r="H1851" s="2" t="str">
        <f t="shared" si="172"/>
        <v>Hold</v>
      </c>
    </row>
    <row r="1852" spans="1:8" ht="13.5" x14ac:dyDescent="0.25">
      <c r="A1852" s="3">
        <f>TITRES_STAT!B1855</f>
        <v>44708</v>
      </c>
      <c r="B1852" s="17">
        <f>TITRES_STAT!D1855</f>
        <v>3.4049</v>
      </c>
      <c r="C1852" s="2">
        <f t="shared" si="168"/>
        <v>3.3903493574479371</v>
      </c>
      <c r="D1852" s="2">
        <f t="shared" si="170"/>
        <v>3.3784150403867446</v>
      </c>
      <c r="E1852" s="2">
        <f t="shared" si="169"/>
        <v>1.1934317061192523E-2</v>
      </c>
      <c r="F1852" s="2">
        <f t="shared" si="173"/>
        <v>2.3075187304991959E-2</v>
      </c>
      <c r="G1852" s="2">
        <f t="shared" si="171"/>
        <v>-1.1140870243799436E-2</v>
      </c>
      <c r="H1852" s="2" t="str">
        <f t="shared" si="172"/>
        <v>Hold</v>
      </c>
    </row>
    <row r="1853" spans="1:8" ht="13.5" x14ac:dyDescent="0.25">
      <c r="A1853" s="3">
        <f>TITRES_STAT!B1856</f>
        <v>44711</v>
      </c>
      <c r="B1853" s="17">
        <f>TITRES_STAT!D1856</f>
        <v>3.4127000000000001</v>
      </c>
      <c r="C1853" s="2">
        <f t="shared" si="168"/>
        <v>3.3830186870713312</v>
      </c>
      <c r="D1853" s="2">
        <f t="shared" si="170"/>
        <v>3.3809546670247634</v>
      </c>
      <c r="E1853" s="2">
        <f t="shared" si="169"/>
        <v>2.0640200465678049E-3</v>
      </c>
      <c r="F1853" s="2">
        <f t="shared" si="173"/>
        <v>1.8872953853307128E-2</v>
      </c>
      <c r="G1853" s="2">
        <f t="shared" si="171"/>
        <v>-1.6808933806739323E-2</v>
      </c>
      <c r="H1853" s="2" t="str">
        <f t="shared" si="172"/>
        <v>Hold</v>
      </c>
    </row>
    <row r="1854" spans="1:8" ht="13.5" x14ac:dyDescent="0.25">
      <c r="A1854" s="3">
        <f>TITRES_STAT!B1857</f>
        <v>44712</v>
      </c>
      <c r="B1854" s="17">
        <f>TITRES_STAT!D1857</f>
        <v>3.4127000000000001</v>
      </c>
      <c r="C1854" s="2">
        <f t="shared" si="168"/>
        <v>3.3768158121372802</v>
      </c>
      <c r="D1854" s="2">
        <f t="shared" si="170"/>
        <v>3.3833061731710772</v>
      </c>
      <c r="E1854" s="2">
        <f t="shared" si="169"/>
        <v>-6.4903610337969653E-3</v>
      </c>
      <c r="F1854" s="2">
        <f t="shared" si="173"/>
        <v>1.3800290875886309E-2</v>
      </c>
      <c r="G1854" s="2">
        <f t="shared" si="171"/>
        <v>-2.0290651909683273E-2</v>
      </c>
      <c r="H1854" s="2" t="str">
        <f t="shared" si="172"/>
        <v>Hold</v>
      </c>
    </row>
    <row r="1855" spans="1:8" ht="13.5" x14ac:dyDescent="0.25">
      <c r="A1855" s="3">
        <f>TITRES_STAT!B1858</f>
        <v>44713</v>
      </c>
      <c r="B1855" s="17">
        <f>TITRES_STAT!D1858</f>
        <v>3.4049</v>
      </c>
      <c r="C1855" s="2">
        <f t="shared" si="168"/>
        <v>3.3715672256546214</v>
      </c>
      <c r="D1855" s="2">
        <f t="shared" si="170"/>
        <v>3.3849057158991456</v>
      </c>
      <c r="E1855" s="2">
        <f t="shared" si="169"/>
        <v>-1.3338490244524159E-2</v>
      </c>
      <c r="F1855" s="2">
        <f t="shared" si="173"/>
        <v>8.3725346518042157E-3</v>
      </c>
      <c r="G1855" s="2">
        <f t="shared" si="171"/>
        <v>-2.1711024896328375E-2</v>
      </c>
      <c r="H1855" s="2" t="str">
        <f t="shared" si="172"/>
        <v>Hold</v>
      </c>
    </row>
    <row r="1856" spans="1:8" ht="13.5" x14ac:dyDescent="0.25">
      <c r="A1856" s="3">
        <f>TITRES_STAT!B1859</f>
        <v>44714</v>
      </c>
      <c r="B1856" s="17">
        <f>TITRES_STAT!D1859</f>
        <v>3.3893</v>
      </c>
      <c r="C1856" s="2">
        <f t="shared" si="168"/>
        <v>3.3671261140154489</v>
      </c>
      <c r="D1856" s="2">
        <f t="shared" si="170"/>
        <v>3.3852312184251345</v>
      </c>
      <c r="E1856" s="2">
        <f t="shared" si="169"/>
        <v>-1.8105104409685602E-2</v>
      </c>
      <c r="F1856" s="2">
        <f t="shared" si="173"/>
        <v>3.077006839506252E-3</v>
      </c>
      <c r="G1856" s="2">
        <f t="shared" si="171"/>
        <v>-2.1182111249191855E-2</v>
      </c>
      <c r="H1856" s="2" t="str">
        <f t="shared" si="172"/>
        <v>Hold</v>
      </c>
    </row>
    <row r="1857" spans="1:8" ht="13.5" x14ac:dyDescent="0.25">
      <c r="A1857" s="3">
        <f>TITRES_STAT!B1860</f>
        <v>44715</v>
      </c>
      <c r="B1857" s="17">
        <f>TITRES_STAT!D1860</f>
        <v>3.4127000000000001</v>
      </c>
      <c r="C1857" s="2">
        <f t="shared" si="168"/>
        <v>3.3621682503207646</v>
      </c>
      <c r="D1857" s="2">
        <f t="shared" si="170"/>
        <v>3.387265942986236</v>
      </c>
      <c r="E1857" s="2">
        <f t="shared" si="169"/>
        <v>-2.5097692665471349E-2</v>
      </c>
      <c r="F1857" s="2">
        <f t="shared" si="173"/>
        <v>-2.5579330614892686E-3</v>
      </c>
      <c r="G1857" s="2">
        <f t="shared" si="171"/>
        <v>-2.2539759603982079E-2</v>
      </c>
      <c r="H1857" s="2" t="str">
        <f t="shared" si="172"/>
        <v>Hold</v>
      </c>
    </row>
    <row r="1858" spans="1:8" ht="13.5" x14ac:dyDescent="0.25">
      <c r="A1858" s="3">
        <f>TITRES_STAT!B1861</f>
        <v>44718</v>
      </c>
      <c r="B1858" s="17">
        <f>TITRES_STAT!D1861</f>
        <v>3.4127000000000001</v>
      </c>
      <c r="C1858" s="2">
        <f t="shared" si="168"/>
        <v>3.3579731348868007</v>
      </c>
      <c r="D1858" s="2">
        <f t="shared" si="170"/>
        <v>3.3891499472094777</v>
      </c>
      <c r="E1858" s="2">
        <f t="shared" si="169"/>
        <v>-3.1176812322676994E-2</v>
      </c>
      <c r="F1858" s="2">
        <f t="shared" si="173"/>
        <v>-8.2817089137268152E-3</v>
      </c>
      <c r="G1858" s="2">
        <f t="shared" si="171"/>
        <v>-2.2895103408950179E-2</v>
      </c>
      <c r="H1858" s="2" t="str">
        <f t="shared" si="172"/>
        <v>Hold</v>
      </c>
    </row>
    <row r="1859" spans="1:8" ht="13.5" x14ac:dyDescent="0.25">
      <c r="A1859" s="3">
        <f>TITRES_STAT!B1862</f>
        <v>44719</v>
      </c>
      <c r="B1859" s="17">
        <f>TITRES_STAT!D1862</f>
        <v>3.3971</v>
      </c>
      <c r="C1859" s="2">
        <f t="shared" si="168"/>
        <v>3.3556234218272927</v>
      </c>
      <c r="D1859" s="2">
        <f t="shared" si="170"/>
        <v>3.3897388400087758</v>
      </c>
      <c r="E1859" s="2">
        <f t="shared" si="169"/>
        <v>-3.4115418181483115E-2</v>
      </c>
      <c r="F1859" s="2">
        <f t="shared" si="173"/>
        <v>-1.3448450767278075E-2</v>
      </c>
      <c r="G1859" s="2">
        <f t="shared" si="171"/>
        <v>-2.066696741420504E-2</v>
      </c>
      <c r="H1859" s="2" t="str">
        <f t="shared" si="172"/>
        <v>Hold</v>
      </c>
    </row>
    <row r="1860" spans="1:8" ht="13.5" x14ac:dyDescent="0.25">
      <c r="A1860" s="3">
        <f>TITRES_STAT!B1863</f>
        <v>44720</v>
      </c>
      <c r="B1860" s="17">
        <f>TITRES_STAT!D1863</f>
        <v>3.3816000000000002</v>
      </c>
      <c r="C1860" s="2">
        <f t="shared" si="168"/>
        <v>3.3620044338538628</v>
      </c>
      <c r="D1860" s="2">
        <f t="shared" si="170"/>
        <v>3.3891359629710887</v>
      </c>
      <c r="E1860" s="2">
        <f t="shared" si="169"/>
        <v>-2.7131529117225828E-2</v>
      </c>
      <c r="F1860" s="2">
        <f t="shared" si="173"/>
        <v>-1.6185066437267626E-2</v>
      </c>
      <c r="G1860" s="2">
        <f t="shared" si="171"/>
        <v>-1.0946462679958201E-2</v>
      </c>
      <c r="H1860" s="2" t="str">
        <f t="shared" si="172"/>
        <v>Hold</v>
      </c>
    </row>
    <row r="1861" spans="1:8" ht="13.5" x14ac:dyDescent="0.25">
      <c r="A1861" s="3">
        <f>TITRES_STAT!B1864</f>
        <v>44721</v>
      </c>
      <c r="B1861" s="17">
        <f>TITRES_STAT!D1864</f>
        <v>3.3893</v>
      </c>
      <c r="C1861" s="2">
        <f t="shared" si="168"/>
        <v>3.3686037517224992</v>
      </c>
      <c r="D1861" s="2">
        <f t="shared" si="170"/>
        <v>3.3891481138621189</v>
      </c>
      <c r="E1861" s="2">
        <f t="shared" si="169"/>
        <v>-2.0544362139619743E-2</v>
      </c>
      <c r="F1861" s="2">
        <f t="shared" si="173"/>
        <v>-1.7056925577738049E-2</v>
      </c>
      <c r="G1861" s="2">
        <f t="shared" si="171"/>
        <v>-3.487436561881694E-3</v>
      </c>
      <c r="H1861" s="2" t="str">
        <f t="shared" si="172"/>
        <v>Hold</v>
      </c>
    </row>
    <row r="1862" spans="1:8" ht="13.5" x14ac:dyDescent="0.25">
      <c r="A1862" s="3">
        <f>TITRES_STAT!B1865</f>
        <v>44722</v>
      </c>
      <c r="B1862" s="17">
        <f>TITRES_STAT!D1865</f>
        <v>3.3816000000000002</v>
      </c>
      <c r="C1862" s="2">
        <f t="shared" si="168"/>
        <v>3.3741877899190378</v>
      </c>
      <c r="D1862" s="2">
        <f t="shared" si="170"/>
        <v>3.3885889943167768</v>
      </c>
      <c r="E1862" s="2">
        <f t="shared" si="169"/>
        <v>-1.4401204397739065E-2</v>
      </c>
      <c r="F1862" s="2">
        <f t="shared" si="173"/>
        <v>-1.6525781341738252E-2</v>
      </c>
      <c r="G1862" s="2">
        <f t="shared" si="171"/>
        <v>2.1245769439991874E-3</v>
      </c>
      <c r="H1862" s="2" t="str">
        <f t="shared" si="172"/>
        <v>Sell</v>
      </c>
    </row>
    <row r="1863" spans="1:8" ht="13.5" x14ac:dyDescent="0.25">
      <c r="A1863" s="3">
        <f>TITRES_STAT!B1866</f>
        <v>44725</v>
      </c>
      <c r="B1863" s="17">
        <f>TITRES_STAT!D1866</f>
        <v>3.3426999999999998</v>
      </c>
      <c r="C1863" s="2">
        <f t="shared" si="168"/>
        <v>3.3801127453161088</v>
      </c>
      <c r="D1863" s="2">
        <f t="shared" si="170"/>
        <v>3.3851898095525712</v>
      </c>
      <c r="E1863" s="2">
        <f t="shared" si="169"/>
        <v>-5.0770642364623697E-3</v>
      </c>
      <c r="F1863" s="2">
        <f t="shared" si="173"/>
        <v>-1.4236037920683077E-2</v>
      </c>
      <c r="G1863" s="2">
        <f t="shared" si="171"/>
        <v>9.1589736842207069E-3</v>
      </c>
      <c r="H1863" s="2" t="str">
        <f t="shared" si="172"/>
        <v>Sell</v>
      </c>
    </row>
    <row r="1864" spans="1:8" ht="13.5" x14ac:dyDescent="0.25">
      <c r="A1864" s="3">
        <f>TITRES_STAT!B1867</f>
        <v>44726</v>
      </c>
      <c r="B1864" s="17">
        <f>TITRES_STAT!D1867</f>
        <v>3.3115999999999999</v>
      </c>
      <c r="C1864" s="2">
        <f t="shared" si="168"/>
        <v>3.3851261691136307</v>
      </c>
      <c r="D1864" s="2">
        <f t="shared" si="170"/>
        <v>3.3797387125486771</v>
      </c>
      <c r="E1864" s="2">
        <f t="shared" si="169"/>
        <v>5.3874565649536521E-3</v>
      </c>
      <c r="F1864" s="2">
        <f t="shared" si="173"/>
        <v>-1.0311339023555731E-2</v>
      </c>
      <c r="G1864" s="2">
        <f t="shared" si="171"/>
        <v>1.5698795588509382E-2</v>
      </c>
      <c r="H1864" s="2" t="str">
        <f t="shared" si="172"/>
        <v>Sell</v>
      </c>
    </row>
    <row r="1865" spans="1:8" ht="13.5" x14ac:dyDescent="0.25">
      <c r="A1865" s="3">
        <f>TITRES_STAT!B1868</f>
        <v>44727</v>
      </c>
      <c r="B1865" s="17">
        <f>TITRES_STAT!D1868</f>
        <v>3.2959999999999998</v>
      </c>
      <c r="C1865" s="2">
        <f t="shared" si="168"/>
        <v>3.3881682969423026</v>
      </c>
      <c r="D1865" s="2">
        <f t="shared" si="170"/>
        <v>3.3735358449524786</v>
      </c>
      <c r="E1865" s="2">
        <f t="shared" si="169"/>
        <v>1.4632451989823991E-2</v>
      </c>
      <c r="F1865" s="2">
        <f t="shared" si="173"/>
        <v>-5.3225808208797864E-3</v>
      </c>
      <c r="G1865" s="2">
        <f t="shared" si="171"/>
        <v>1.9955032810703779E-2</v>
      </c>
      <c r="H1865" s="2" t="str">
        <f t="shared" si="172"/>
        <v>Sell</v>
      </c>
    </row>
    <row r="1866" spans="1:8" ht="13.5" x14ac:dyDescent="0.25">
      <c r="A1866" s="3">
        <f>TITRES_STAT!B1869</f>
        <v>44728</v>
      </c>
      <c r="B1866" s="17">
        <f>TITRES_STAT!D1869</f>
        <v>3.2959999999999998</v>
      </c>
      <c r="C1866" s="2">
        <f t="shared" si="168"/>
        <v>3.3883424051050253</v>
      </c>
      <c r="D1866" s="2">
        <f t="shared" si="170"/>
        <v>3.3677924490300728</v>
      </c>
      <c r="E1866" s="2">
        <f t="shared" si="169"/>
        <v>2.0549956074952469E-2</v>
      </c>
      <c r="F1866" s="2">
        <f t="shared" si="173"/>
        <v>-1.4807344171333548E-4</v>
      </c>
      <c r="G1866" s="2">
        <f t="shared" si="171"/>
        <v>2.0698029516665804E-2</v>
      </c>
      <c r="H1866" s="2" t="str">
        <f t="shared" si="172"/>
        <v>Sell</v>
      </c>
    </row>
    <row r="1867" spans="1:8" ht="13.5" x14ac:dyDescent="0.25">
      <c r="A1867" s="3">
        <f>TITRES_STAT!B1870</f>
        <v>44729</v>
      </c>
      <c r="B1867" s="17">
        <f>TITRES_STAT!D1870</f>
        <v>3.3037999999999998</v>
      </c>
      <c r="C1867" s="2">
        <f t="shared" si="168"/>
        <v>3.3920897273965598</v>
      </c>
      <c r="D1867" s="2">
        <f t="shared" si="170"/>
        <v>3.363052267620438</v>
      </c>
      <c r="E1867" s="2">
        <f t="shared" si="169"/>
        <v>2.9037459776121821E-2</v>
      </c>
      <c r="F1867" s="2">
        <f t="shared" si="173"/>
        <v>5.6890332018536965E-3</v>
      </c>
      <c r="G1867" s="2">
        <f t="shared" si="171"/>
        <v>2.3348426574268125E-2</v>
      </c>
      <c r="H1867" s="2" t="str">
        <f t="shared" si="172"/>
        <v>Sell</v>
      </c>
    </row>
    <row r="1868" spans="1:8" ht="13.5" x14ac:dyDescent="0.25">
      <c r="A1868" s="3">
        <f>TITRES_STAT!B1871</f>
        <v>44732</v>
      </c>
      <c r="B1868" s="17">
        <f>TITRES_STAT!D1871</f>
        <v>3.3115999999999999</v>
      </c>
      <c r="C1868" s="2">
        <f t="shared" si="168"/>
        <v>3.3952605385663199</v>
      </c>
      <c r="D1868" s="2">
        <f t="shared" si="170"/>
        <v>3.3592409885374424</v>
      </c>
      <c r="E1868" s="2">
        <f t="shared" si="169"/>
        <v>3.6019550028877578E-2</v>
      </c>
      <c r="F1868" s="2">
        <f t="shared" si="173"/>
        <v>1.1755136567258474E-2</v>
      </c>
      <c r="G1868" s="2">
        <f t="shared" si="171"/>
        <v>2.4264413461619103E-2</v>
      </c>
      <c r="H1868" s="2" t="str">
        <f t="shared" si="172"/>
        <v>Sell</v>
      </c>
    </row>
    <row r="1869" spans="1:8" ht="13.5" x14ac:dyDescent="0.25">
      <c r="A1869" s="3">
        <f>TITRES_STAT!B1872</f>
        <v>44733</v>
      </c>
      <c r="B1869" s="17">
        <f>TITRES_STAT!D1872</f>
        <v>3.3115999999999999</v>
      </c>
      <c r="C1869" s="2">
        <f t="shared" si="168"/>
        <v>3.3955435326330399</v>
      </c>
      <c r="D1869" s="2">
        <f t="shared" si="170"/>
        <v>3.3557120264235576</v>
      </c>
      <c r="E1869" s="2">
        <f t="shared" si="169"/>
        <v>3.9831506209482281E-2</v>
      </c>
      <c r="F1869" s="2">
        <f t="shared" si="173"/>
        <v>1.7370410495703238E-2</v>
      </c>
      <c r="G1869" s="2">
        <f t="shared" si="171"/>
        <v>2.2461095713779043E-2</v>
      </c>
      <c r="H1869" s="2" t="str">
        <f t="shared" si="172"/>
        <v>Sell</v>
      </c>
    </row>
    <row r="1870" spans="1:8" ht="13.5" x14ac:dyDescent="0.25">
      <c r="A1870" s="3">
        <f>TITRES_STAT!B1873</f>
        <v>44734</v>
      </c>
      <c r="B1870" s="17">
        <f>TITRES_STAT!D1873</f>
        <v>3.3426999999999998</v>
      </c>
      <c r="C1870" s="2">
        <f t="shared" si="168"/>
        <v>3.3933983737664182</v>
      </c>
      <c r="D1870" s="2">
        <f t="shared" si="170"/>
        <v>3.3547481726144053</v>
      </c>
      <c r="E1870" s="2">
        <f t="shared" si="169"/>
        <v>3.8650201152012897E-2</v>
      </c>
      <c r="F1870" s="2">
        <f t="shared" si="173"/>
        <v>2.1626368626965171E-2</v>
      </c>
      <c r="G1870" s="2">
        <f t="shared" si="171"/>
        <v>1.7023832525047727E-2</v>
      </c>
      <c r="H1870" s="2" t="str">
        <f t="shared" si="172"/>
        <v>Sell</v>
      </c>
    </row>
    <row r="1871" spans="1:8" ht="13.5" x14ac:dyDescent="0.25">
      <c r="A1871" s="3">
        <f>TITRES_STAT!B1874</f>
        <v>44735</v>
      </c>
      <c r="B1871" s="17">
        <f>TITRES_STAT!D1874</f>
        <v>3.3426999999999998</v>
      </c>
      <c r="C1871" s="2">
        <f t="shared" ref="C1871:C1934" si="174">$C$4*B1861+C1870*(1-$C$4)</f>
        <v>3.392767854725431</v>
      </c>
      <c r="D1871" s="2">
        <f t="shared" si="170"/>
        <v>3.3538557153837085</v>
      </c>
      <c r="E1871" s="2">
        <f t="shared" si="169"/>
        <v>3.891213934172244E-2</v>
      </c>
      <c r="F1871" s="2">
        <f t="shared" si="173"/>
        <v>2.5083522769916624E-2</v>
      </c>
      <c r="G1871" s="2">
        <f t="shared" si="171"/>
        <v>1.3828616571805816E-2</v>
      </c>
      <c r="H1871" s="2" t="str">
        <f t="shared" si="172"/>
        <v>Sell</v>
      </c>
    </row>
    <row r="1872" spans="1:8" ht="13.5" x14ac:dyDescent="0.25">
      <c r="A1872" s="3">
        <f>TITRES_STAT!B1875</f>
        <v>44736</v>
      </c>
      <c r="B1872" s="17">
        <f>TITRES_STAT!D1875</f>
        <v>3.3504999999999998</v>
      </c>
      <c r="C1872" s="2">
        <f t="shared" si="174"/>
        <v>3.3910497232292109</v>
      </c>
      <c r="D1872" s="2">
        <f t="shared" si="170"/>
        <v>3.3536071438738042</v>
      </c>
      <c r="E1872" s="2">
        <f t="shared" si="169"/>
        <v>3.7442579355406735E-2</v>
      </c>
      <c r="F1872" s="2">
        <f t="shared" si="173"/>
        <v>2.7555334087014646E-2</v>
      </c>
      <c r="G1872" s="2">
        <f t="shared" si="171"/>
        <v>9.8872452683920892E-3</v>
      </c>
      <c r="H1872" s="2" t="str">
        <f t="shared" si="172"/>
        <v>Sell</v>
      </c>
    </row>
    <row r="1873" spans="1:8" ht="13.5" x14ac:dyDescent="0.25">
      <c r="A1873" s="3">
        <f>TITRES_STAT!B1876</f>
        <v>44739</v>
      </c>
      <c r="B1873" s="17">
        <f>TITRES_STAT!D1876</f>
        <v>3.3349000000000002</v>
      </c>
      <c r="C1873" s="2">
        <f t="shared" si="174"/>
        <v>3.3836113042708704</v>
      </c>
      <c r="D1873" s="2">
        <f t="shared" si="170"/>
        <v>3.3522214295127819</v>
      </c>
      <c r="E1873" s="2">
        <f t="shared" si="169"/>
        <v>3.1389874758088521E-2</v>
      </c>
      <c r="F1873" s="2">
        <f t="shared" si="173"/>
        <v>2.8322242221229421E-2</v>
      </c>
      <c r="G1873" s="2">
        <f t="shared" si="171"/>
        <v>3.0676325368590995E-3</v>
      </c>
      <c r="H1873" s="2" t="str">
        <f t="shared" si="172"/>
        <v>Sell</v>
      </c>
    </row>
    <row r="1874" spans="1:8" ht="13.5" x14ac:dyDescent="0.25">
      <c r="A1874" s="3">
        <f>TITRES_STAT!B1877</f>
        <v>44740</v>
      </c>
      <c r="B1874" s="17">
        <f>TITRES_STAT!D1877</f>
        <v>3.3504999999999998</v>
      </c>
      <c r="C1874" s="2">
        <f t="shared" si="174"/>
        <v>3.3725326420753521</v>
      </c>
      <c r="D1874" s="2">
        <f t="shared" si="170"/>
        <v>3.352093916215539</v>
      </c>
      <c r="E1874" s="2">
        <f t="shared" si="169"/>
        <v>2.0438725859813101E-2</v>
      </c>
      <c r="F1874" s="2">
        <f t="shared" si="173"/>
        <v>2.674553894894616E-2</v>
      </c>
      <c r="G1874" s="2">
        <f t="shared" si="171"/>
        <v>-6.30681308913306E-3</v>
      </c>
      <c r="H1874" s="2" t="str">
        <f t="shared" si="172"/>
        <v>Hold</v>
      </c>
    </row>
    <row r="1875" spans="1:8" ht="13.5" x14ac:dyDescent="0.25">
      <c r="A1875" s="3">
        <f>TITRES_STAT!B1878</f>
        <v>44741</v>
      </c>
      <c r="B1875" s="17">
        <f>TITRES_STAT!D1878</f>
        <v>3.3660000000000001</v>
      </c>
      <c r="C1875" s="2">
        <f t="shared" si="174"/>
        <v>3.3607583894483746</v>
      </c>
      <c r="D1875" s="2">
        <f t="shared" si="170"/>
        <v>3.3531239964958695</v>
      </c>
      <c r="E1875" s="2">
        <f t="shared" si="169"/>
        <v>7.6343929525051202E-3</v>
      </c>
      <c r="F1875" s="2">
        <f t="shared" si="173"/>
        <v>2.2923309749657957E-2</v>
      </c>
      <c r="G1875" s="2">
        <f t="shared" si="171"/>
        <v>-1.5288916797152836E-2</v>
      </c>
      <c r="H1875" s="2" t="str">
        <f t="shared" si="172"/>
        <v>Hold</v>
      </c>
    </row>
    <row r="1876" spans="1:8" ht="13.5" x14ac:dyDescent="0.25">
      <c r="A1876" s="3">
        <f>TITRES_STAT!B1879</f>
        <v>44742</v>
      </c>
      <c r="B1876" s="17">
        <f>TITRES_STAT!D1879</f>
        <v>3.3349000000000002</v>
      </c>
      <c r="C1876" s="2">
        <f t="shared" si="174"/>
        <v>3.3507955603024708</v>
      </c>
      <c r="D1876" s="2">
        <f t="shared" si="170"/>
        <v>3.3517740708295087</v>
      </c>
      <c r="E1876" s="2">
        <f t="shared" si="169"/>
        <v>-9.7851052703790131E-4</v>
      </c>
      <c r="F1876" s="2">
        <f t="shared" si="173"/>
        <v>1.8142945694318784E-2</v>
      </c>
      <c r="G1876" s="2">
        <f t="shared" si="171"/>
        <v>-1.9121456221356685E-2</v>
      </c>
      <c r="H1876" s="2" t="str">
        <f t="shared" si="172"/>
        <v>Hold</v>
      </c>
    </row>
    <row r="1877" spans="1:8" ht="13.5" x14ac:dyDescent="0.25">
      <c r="A1877" s="3">
        <f>TITRES_STAT!B1880</f>
        <v>44743</v>
      </c>
      <c r="B1877" s="17">
        <f>TITRES_STAT!D1880</f>
        <v>3.3349000000000002</v>
      </c>
      <c r="C1877" s="2">
        <f t="shared" si="174"/>
        <v>3.3435654741020908</v>
      </c>
      <c r="D1877" s="2">
        <f t="shared" si="170"/>
        <v>3.3505241396569527</v>
      </c>
      <c r="E1877" s="2">
        <f t="shared" si="169"/>
        <v>-6.9586655548619092E-3</v>
      </c>
      <c r="F1877" s="2">
        <f t="shared" si="173"/>
        <v>1.3122623444482647E-2</v>
      </c>
      <c r="G1877" s="2">
        <f t="shared" si="171"/>
        <v>-2.0081288999344554E-2</v>
      </c>
      <c r="H1877" s="2" t="str">
        <f t="shared" si="172"/>
        <v>Hold</v>
      </c>
    </row>
    <row r="1878" spans="1:8" ht="13.5" x14ac:dyDescent="0.25">
      <c r="A1878" s="3">
        <f>TITRES_STAT!B1881</f>
        <v>44746</v>
      </c>
      <c r="B1878" s="17">
        <f>TITRES_STAT!D1881</f>
        <v>3.3660000000000001</v>
      </c>
      <c r="C1878" s="2">
        <f t="shared" si="174"/>
        <v>3.3386477088556155</v>
      </c>
      <c r="D1878" s="2">
        <f t="shared" si="170"/>
        <v>3.3516704996823639</v>
      </c>
      <c r="E1878" s="2">
        <f t="shared" si="169"/>
        <v>-1.3022790826748398E-2</v>
      </c>
      <c r="F1878" s="2">
        <f t="shared" si="173"/>
        <v>7.8935405902364388E-3</v>
      </c>
      <c r="G1878" s="2">
        <f t="shared" si="171"/>
        <v>-2.0916331416984839E-2</v>
      </c>
      <c r="H1878" s="2" t="str">
        <f t="shared" si="172"/>
        <v>Hold</v>
      </c>
    </row>
    <row r="1879" spans="1:8" ht="13.5" x14ac:dyDescent="0.25">
      <c r="A1879" s="3">
        <f>TITRES_STAT!B1882</f>
        <v>44747</v>
      </c>
      <c r="B1879" s="17">
        <f>TITRES_STAT!D1882</f>
        <v>3.3660000000000001</v>
      </c>
      <c r="C1879" s="2">
        <f t="shared" si="174"/>
        <v>3.3344865228778287</v>
      </c>
      <c r="D1879" s="2">
        <f t="shared" si="170"/>
        <v>3.3527319441503369</v>
      </c>
      <c r="E1879" s="2">
        <f t="shared" si="169"/>
        <v>-1.8245421272508278E-2</v>
      </c>
      <c r="F1879" s="2">
        <f t="shared" si="173"/>
        <v>2.665748217687496E-3</v>
      </c>
      <c r="G1879" s="2">
        <f t="shared" si="171"/>
        <v>-2.0911169490195773E-2</v>
      </c>
      <c r="H1879" s="2" t="str">
        <f t="shared" si="172"/>
        <v>Hold</v>
      </c>
    </row>
    <row r="1880" spans="1:8" ht="13.5" x14ac:dyDescent="0.25">
      <c r="A1880" s="3">
        <f>TITRES_STAT!B1883</f>
        <v>44748</v>
      </c>
      <c r="B1880" s="17">
        <f>TITRES_STAT!D1883</f>
        <v>3.3193999999999999</v>
      </c>
      <c r="C1880" s="2">
        <f t="shared" si="174"/>
        <v>3.3357501347427778</v>
      </c>
      <c r="D1880" s="2">
        <f t="shared" si="170"/>
        <v>3.3502629112503119</v>
      </c>
      <c r="E1880" s="2">
        <f t="shared" si="169"/>
        <v>-1.4512776507534131E-2</v>
      </c>
      <c r="F1880" s="2">
        <f t="shared" si="173"/>
        <v>-7.6995672735682931E-4</v>
      </c>
      <c r="G1880" s="2">
        <f t="shared" si="171"/>
        <v>-1.3742819780177301E-2</v>
      </c>
      <c r="H1880" s="2" t="str">
        <f t="shared" si="172"/>
        <v>Hold</v>
      </c>
    </row>
    <row r="1881" spans="1:8" ht="13.5" x14ac:dyDescent="0.25">
      <c r="A1881" s="3">
        <f>TITRES_STAT!B1884</f>
        <v>44749</v>
      </c>
      <c r="B1881" s="17">
        <f>TITRES_STAT!D1884</f>
        <v>3.3660000000000001</v>
      </c>
      <c r="C1881" s="2">
        <f t="shared" si="174"/>
        <v>3.3368193447823504</v>
      </c>
      <c r="D1881" s="2">
        <f t="shared" si="170"/>
        <v>3.3514286215280666</v>
      </c>
      <c r="E1881" s="2">
        <f t="shared" si="169"/>
        <v>-1.4609276745716215E-2</v>
      </c>
      <c r="F1881" s="2">
        <f t="shared" si="173"/>
        <v>-3.5378207310287064E-3</v>
      </c>
      <c r="G1881" s="2">
        <f t="shared" si="171"/>
        <v>-1.1071456014687509E-2</v>
      </c>
      <c r="H1881" s="2" t="str">
        <f t="shared" si="172"/>
        <v>Hold</v>
      </c>
    </row>
    <row r="1882" spans="1:8" ht="13.5" x14ac:dyDescent="0.25">
      <c r="A1882" s="3">
        <f>TITRES_STAT!B1885</f>
        <v>44750</v>
      </c>
      <c r="B1882" s="17">
        <f>TITRES_STAT!D1885</f>
        <v>3.3660000000000001</v>
      </c>
      <c r="C1882" s="2">
        <f t="shared" si="174"/>
        <v>3.3389240609696813</v>
      </c>
      <c r="D1882" s="2">
        <f t="shared" si="170"/>
        <v>3.3525079828963582</v>
      </c>
      <c r="E1882" s="2">
        <f t="shared" si="169"/>
        <v>-1.3583921926676901E-2</v>
      </c>
      <c r="F1882" s="2">
        <f t="shared" si="173"/>
        <v>-5.5470409701583456E-3</v>
      </c>
      <c r="G1882" s="2">
        <f t="shared" si="171"/>
        <v>-8.0368809565185551E-3</v>
      </c>
      <c r="H1882" s="2" t="str">
        <f t="shared" si="172"/>
        <v>Hold</v>
      </c>
    </row>
    <row r="1883" spans="1:8" ht="13.5" x14ac:dyDescent="0.25">
      <c r="A1883" s="3">
        <f>TITRES_STAT!B1886</f>
        <v>44753</v>
      </c>
      <c r="B1883" s="17">
        <f>TITRES_STAT!D1886</f>
        <v>3.3193999999999999</v>
      </c>
      <c r="C1883" s="2">
        <f t="shared" si="174"/>
        <v>3.3383049746666535</v>
      </c>
      <c r="D1883" s="2">
        <f t="shared" si="170"/>
        <v>3.3500555397188503</v>
      </c>
      <c r="E1883" s="2">
        <f t="shared" si="169"/>
        <v>-1.1750565052196738E-2</v>
      </c>
      <c r="F1883" s="2">
        <f t="shared" si="173"/>
        <v>-6.7877457865660237E-3</v>
      </c>
      <c r="G1883" s="2">
        <f t="shared" si="171"/>
        <v>-4.9628192656307139E-3</v>
      </c>
      <c r="H1883" s="2" t="str">
        <f t="shared" si="172"/>
        <v>Hold</v>
      </c>
    </row>
    <row r="1884" spans="1:8" ht="13.5" x14ac:dyDescent="0.25">
      <c r="A1884" s="3">
        <f>TITRES_STAT!B1887</f>
        <v>44754</v>
      </c>
      <c r="B1884" s="17">
        <f>TITRES_STAT!D1887</f>
        <v>3.3738000000000001</v>
      </c>
      <c r="C1884" s="2">
        <f t="shared" si="174"/>
        <v>3.3401811324102448</v>
      </c>
      <c r="D1884" s="2">
        <f t="shared" si="170"/>
        <v>3.351814388628565</v>
      </c>
      <c r="E1884" s="2">
        <f t="shared" ref="E1884:E1947" si="175">C1884-D1884</f>
        <v>-1.163325621832012E-2</v>
      </c>
      <c r="F1884" s="2">
        <f t="shared" si="173"/>
        <v>-7.7568478729168437E-3</v>
      </c>
      <c r="G1884" s="2">
        <f t="shared" si="171"/>
        <v>-3.8764083454032768E-3</v>
      </c>
      <c r="H1884" s="2" t="str">
        <f t="shared" si="172"/>
        <v>Hold</v>
      </c>
    </row>
    <row r="1885" spans="1:8" ht="13.5" x14ac:dyDescent="0.25">
      <c r="A1885" s="3">
        <f>TITRES_STAT!B1888</f>
        <v>44755</v>
      </c>
      <c r="B1885" s="17">
        <f>TITRES_STAT!D1888</f>
        <v>3.3738000000000001</v>
      </c>
      <c r="C1885" s="2">
        <f t="shared" si="174"/>
        <v>3.3441532658855921</v>
      </c>
      <c r="D1885" s="2">
        <f t="shared" ref="D1885:D1948" si="176">$D$4*B1885+(1-$D$4)*D1884</f>
        <v>3.3534429524338565</v>
      </c>
      <c r="E1885" s="2">
        <f t="shared" si="175"/>
        <v>-9.289686548264342E-3</v>
      </c>
      <c r="F1885" s="2">
        <f t="shared" si="173"/>
        <v>-8.0634156079863444E-3</v>
      </c>
      <c r="G1885" s="2">
        <f t="shared" si="171"/>
        <v>-1.2262709402779976E-3</v>
      </c>
      <c r="H1885" s="2" t="str">
        <f t="shared" si="172"/>
        <v>Hold</v>
      </c>
    </row>
    <row r="1886" spans="1:8" ht="13.5" x14ac:dyDescent="0.25">
      <c r="A1886" s="3">
        <f>TITRES_STAT!B1889</f>
        <v>44756</v>
      </c>
      <c r="B1886" s="17">
        <f>TITRES_STAT!D1889</f>
        <v>3.3426999999999998</v>
      </c>
      <c r="C1886" s="2">
        <f t="shared" si="174"/>
        <v>3.3427296865185778</v>
      </c>
      <c r="D1886" s="2">
        <f t="shared" si="176"/>
        <v>3.3526471781794966</v>
      </c>
      <c r="E1886" s="2">
        <f t="shared" si="175"/>
        <v>-9.9174916609188202E-3</v>
      </c>
      <c r="F1886" s="2">
        <f t="shared" si="173"/>
        <v>-8.4342308185728389E-3</v>
      </c>
      <c r="G1886" s="2">
        <f t="shared" si="171"/>
        <v>-1.4832608423459813E-3</v>
      </c>
      <c r="H1886" s="2" t="str">
        <f t="shared" si="172"/>
        <v>Hold</v>
      </c>
    </row>
    <row r="1887" spans="1:8" ht="13.5" x14ac:dyDescent="0.25">
      <c r="A1887" s="3">
        <f>TITRES_STAT!B1890</f>
        <v>44757</v>
      </c>
      <c r="B1887" s="17">
        <f>TITRES_STAT!D1890</f>
        <v>3.3660000000000001</v>
      </c>
      <c r="C1887" s="2">
        <f t="shared" si="174"/>
        <v>3.3415251193618736</v>
      </c>
      <c r="D1887" s="2">
        <f t="shared" si="176"/>
        <v>3.3536362760921268</v>
      </c>
      <c r="E1887" s="2">
        <f t="shared" si="175"/>
        <v>-1.2111156730253203E-2</v>
      </c>
      <c r="F1887" s="2">
        <f t="shared" si="173"/>
        <v>-9.1696160009089121E-3</v>
      </c>
      <c r="G1887" s="2">
        <f t="shared" si="171"/>
        <v>-2.941540729344291E-3</v>
      </c>
      <c r="H1887" s="2" t="str">
        <f t="shared" si="172"/>
        <v>Hold</v>
      </c>
    </row>
    <row r="1888" spans="1:8" ht="13.5" x14ac:dyDescent="0.25">
      <c r="A1888" s="3">
        <f>TITRES_STAT!B1891</f>
        <v>44760</v>
      </c>
      <c r="B1888" s="17">
        <f>TITRES_STAT!D1891</f>
        <v>3.4203999999999999</v>
      </c>
      <c r="C1888" s="2">
        <f t="shared" si="174"/>
        <v>3.3452904856138934</v>
      </c>
      <c r="D1888" s="2">
        <f t="shared" si="176"/>
        <v>3.3585817371223396</v>
      </c>
      <c r="E1888" s="2">
        <f t="shared" si="175"/>
        <v>-1.3291251508446233E-2</v>
      </c>
      <c r="F1888" s="2">
        <f t="shared" si="173"/>
        <v>-9.9939431024163774E-3</v>
      </c>
      <c r="G1888" s="2">
        <f t="shared" si="171"/>
        <v>-3.2973084060298561E-3</v>
      </c>
      <c r="H1888" s="2" t="str">
        <f t="shared" si="172"/>
        <v>Hold</v>
      </c>
    </row>
    <row r="1889" spans="1:8" ht="13.5" x14ac:dyDescent="0.25">
      <c r="A1889" s="3">
        <f>TITRES_STAT!B1892</f>
        <v>44761</v>
      </c>
      <c r="B1889" s="17">
        <f>TITRES_STAT!D1892</f>
        <v>3.4203999999999999</v>
      </c>
      <c r="C1889" s="2">
        <f t="shared" si="174"/>
        <v>3.348476564750217</v>
      </c>
      <c r="D1889" s="2">
        <f t="shared" si="176"/>
        <v>3.36316086770587</v>
      </c>
      <c r="E1889" s="2">
        <f t="shared" si="175"/>
        <v>-1.4684302955652928E-2</v>
      </c>
      <c r="F1889" s="2">
        <f t="shared" si="173"/>
        <v>-1.0932015073063687E-2</v>
      </c>
      <c r="G1889" s="2">
        <f t="shared" si="171"/>
        <v>-3.7522878825892413E-3</v>
      </c>
      <c r="H1889" s="2" t="str">
        <f t="shared" si="172"/>
        <v>Hold</v>
      </c>
    </row>
    <row r="1890" spans="1:8" ht="13.5" x14ac:dyDescent="0.25">
      <c r="A1890" s="3">
        <f>TITRES_STAT!B1893</f>
        <v>44762</v>
      </c>
      <c r="B1890" s="17">
        <f>TITRES_STAT!D1893</f>
        <v>3.4203999999999999</v>
      </c>
      <c r="C1890" s="2">
        <f t="shared" si="174"/>
        <v>3.3440032470963375</v>
      </c>
      <c r="D1890" s="2">
        <f t="shared" si="176"/>
        <v>3.3674008034313609</v>
      </c>
      <c r="E1890" s="2">
        <f t="shared" si="175"/>
        <v>-2.3397556335023495E-2</v>
      </c>
      <c r="F1890" s="2">
        <f t="shared" si="173"/>
        <v>-1.3425123325455649E-2</v>
      </c>
      <c r="G1890" s="2">
        <f t="shared" si="171"/>
        <v>-9.9724330095678458E-3</v>
      </c>
      <c r="H1890" s="2" t="str">
        <f t="shared" si="172"/>
        <v>Hold</v>
      </c>
    </row>
    <row r="1891" spans="1:8" ht="13.5" x14ac:dyDescent="0.25">
      <c r="A1891" s="3">
        <f>TITRES_STAT!B1894</f>
        <v>44763</v>
      </c>
      <c r="B1891" s="17">
        <f>TITRES_STAT!D1894</f>
        <v>3.4514999999999998</v>
      </c>
      <c r="C1891" s="2">
        <f t="shared" si="174"/>
        <v>3.3473873629276705</v>
      </c>
      <c r="D1891" s="2">
        <f t="shared" si="176"/>
        <v>3.3736303735475563</v>
      </c>
      <c r="E1891" s="2">
        <f t="shared" si="175"/>
        <v>-2.6243010619885876E-2</v>
      </c>
      <c r="F1891" s="2">
        <f t="shared" si="173"/>
        <v>-1.5988700784341697E-2</v>
      </c>
      <c r="G1891" s="2">
        <f t="shared" si="171"/>
        <v>-1.0254309835544179E-2</v>
      </c>
      <c r="H1891" s="2" t="str">
        <f t="shared" si="172"/>
        <v>Hold</v>
      </c>
    </row>
    <row r="1892" spans="1:8" ht="13.5" x14ac:dyDescent="0.25">
      <c r="A1892" s="3">
        <f>TITRES_STAT!B1895</f>
        <v>44764</v>
      </c>
      <c r="B1892" s="17">
        <f>TITRES_STAT!D1895</f>
        <v>3.4592999999999998</v>
      </c>
      <c r="C1892" s="2">
        <f t="shared" si="174"/>
        <v>3.3502508455541831</v>
      </c>
      <c r="D1892" s="2">
        <f t="shared" si="176"/>
        <v>3.3799762718032929</v>
      </c>
      <c r="E1892" s="2">
        <f t="shared" si="175"/>
        <v>-2.9725426249109788E-2</v>
      </c>
      <c r="F1892" s="2">
        <f t="shared" si="173"/>
        <v>-1.8736045877295316E-2</v>
      </c>
      <c r="G1892" s="2">
        <f t="shared" ref="G1892:G1955" si="177">E1892-F1892</f>
        <v>-1.0989380371814472E-2</v>
      </c>
      <c r="H1892" s="2" t="str">
        <f t="shared" ref="H1892:H1955" si="178">IF(G1892&lt;0,"Hold","Sell")</f>
        <v>Hold</v>
      </c>
    </row>
    <row r="1893" spans="1:8" ht="13.5" x14ac:dyDescent="0.25">
      <c r="A1893" s="3">
        <f>TITRES_STAT!B1896</f>
        <v>44768</v>
      </c>
      <c r="B1893" s="17">
        <f>TITRES_STAT!D1896</f>
        <v>3.4748000000000001</v>
      </c>
      <c r="C1893" s="2">
        <f t="shared" si="174"/>
        <v>3.3455045616227701</v>
      </c>
      <c r="D1893" s="2">
        <f t="shared" si="176"/>
        <v>3.3870002516697157</v>
      </c>
      <c r="E1893" s="2">
        <f t="shared" si="175"/>
        <v>-4.1495690046945644E-2</v>
      </c>
      <c r="F1893" s="2">
        <f t="shared" ref="F1893:F1956" si="179">(E1893*(2/(10)))+((1-(2/10))*F1892)</f>
        <v>-2.3287974711225384E-2</v>
      </c>
      <c r="G1893" s="2">
        <f t="shared" si="177"/>
        <v>-1.820771533572026E-2</v>
      </c>
      <c r="H1893" s="2" t="str">
        <f t="shared" si="178"/>
        <v>Hold</v>
      </c>
    </row>
    <row r="1894" spans="1:8" ht="13.5" x14ac:dyDescent="0.25">
      <c r="A1894" s="3">
        <f>TITRES_STAT!B1897</f>
        <v>44769</v>
      </c>
      <c r="B1894" s="17">
        <f>TITRES_STAT!D1897</f>
        <v>3.4596</v>
      </c>
      <c r="C1894" s="2">
        <f t="shared" si="174"/>
        <v>3.349857705988498</v>
      </c>
      <c r="D1894" s="2">
        <f t="shared" si="176"/>
        <v>3.3923780108052926</v>
      </c>
      <c r="E1894" s="2">
        <f t="shared" si="175"/>
        <v>-4.2520304816794585E-2</v>
      </c>
      <c r="F1894" s="2">
        <f t="shared" si="179"/>
        <v>-2.7134440732339227E-2</v>
      </c>
      <c r="G1894" s="2">
        <f t="shared" si="177"/>
        <v>-1.5385864084455358E-2</v>
      </c>
      <c r="H1894" s="2" t="str">
        <f t="shared" si="178"/>
        <v>Hold</v>
      </c>
    </row>
    <row r="1895" spans="1:8" ht="13.5" x14ac:dyDescent="0.25">
      <c r="A1895" s="3">
        <f>TITRES_STAT!B1898</f>
        <v>44770</v>
      </c>
      <c r="B1895" s="17">
        <f>TITRES_STAT!D1898</f>
        <v>3.4178999999999999</v>
      </c>
      <c r="C1895" s="2">
        <f t="shared" si="174"/>
        <v>3.3535411358364215</v>
      </c>
      <c r="D1895" s="2">
        <f t="shared" si="176"/>
        <v>3.3942685285234191</v>
      </c>
      <c r="E1895" s="2">
        <f t="shared" si="175"/>
        <v>-4.0727392686997543E-2</v>
      </c>
      <c r="F1895" s="2">
        <f t="shared" si="179"/>
        <v>-2.9853031123270896E-2</v>
      </c>
      <c r="G1895" s="2">
        <f t="shared" si="177"/>
        <v>-1.0874361563726648E-2</v>
      </c>
      <c r="H1895" s="2" t="str">
        <f t="shared" si="178"/>
        <v>Hold</v>
      </c>
    </row>
    <row r="1896" spans="1:8" ht="13.5" x14ac:dyDescent="0.25">
      <c r="A1896" s="3">
        <f>TITRES_STAT!B1899</f>
        <v>44771</v>
      </c>
      <c r="B1896" s="17">
        <f>TITRES_STAT!D1899</f>
        <v>3.4178999999999999</v>
      </c>
      <c r="C1896" s="2">
        <f t="shared" si="174"/>
        <v>3.3518732687846642</v>
      </c>
      <c r="D1896" s="2">
        <f t="shared" si="176"/>
        <v>3.3960190078920545</v>
      </c>
      <c r="E1896" s="2">
        <f t="shared" si="175"/>
        <v>-4.4145739107390281E-2</v>
      </c>
      <c r="F1896" s="2">
        <f t="shared" si="179"/>
        <v>-3.2711572720094777E-2</v>
      </c>
      <c r="G1896" s="2">
        <f t="shared" si="177"/>
        <v>-1.1434166387295504E-2</v>
      </c>
      <c r="H1896" s="2" t="str">
        <f t="shared" si="178"/>
        <v>Hold</v>
      </c>
    </row>
    <row r="1897" spans="1:8" ht="13.5" x14ac:dyDescent="0.25">
      <c r="A1897" s="3">
        <f>TITRES_STAT!B1900</f>
        <v>44774</v>
      </c>
      <c r="B1897" s="17">
        <f>TITRES_STAT!D1900</f>
        <v>3.4178999999999999</v>
      </c>
      <c r="C1897" s="2">
        <f t="shared" si="174"/>
        <v>3.3540466120485624</v>
      </c>
      <c r="D1897" s="2">
        <f t="shared" si="176"/>
        <v>3.3976398221222728</v>
      </c>
      <c r="E1897" s="2">
        <f t="shared" si="175"/>
        <v>-4.359321007371042E-2</v>
      </c>
      <c r="F1897" s="2">
        <f t="shared" si="179"/>
        <v>-3.4887900190817903E-2</v>
      </c>
      <c r="G1897" s="2">
        <f t="shared" si="177"/>
        <v>-8.7053098828925174E-3</v>
      </c>
      <c r="H1897" s="2" t="str">
        <f t="shared" si="178"/>
        <v>Hold</v>
      </c>
    </row>
    <row r="1898" spans="1:8" ht="13.5" x14ac:dyDescent="0.25">
      <c r="A1898" s="3">
        <f>TITRES_STAT!B1901</f>
        <v>44775</v>
      </c>
      <c r="B1898" s="17">
        <f>TITRES_STAT!D1901</f>
        <v>3.4679000000000002</v>
      </c>
      <c r="C1898" s="2">
        <f t="shared" si="174"/>
        <v>3.3642548255795526</v>
      </c>
      <c r="D1898" s="2">
        <f t="shared" si="176"/>
        <v>3.4028442797428449</v>
      </c>
      <c r="E1898" s="2">
        <f t="shared" si="175"/>
        <v>-3.8589454163292292E-2</v>
      </c>
      <c r="F1898" s="2">
        <f t="shared" si="179"/>
        <v>-3.5628210985312783E-2</v>
      </c>
      <c r="G1898" s="2">
        <f t="shared" si="177"/>
        <v>-2.9612431779795084E-3</v>
      </c>
      <c r="H1898" s="2" t="str">
        <f t="shared" si="178"/>
        <v>Hold</v>
      </c>
    </row>
    <row r="1899" spans="1:8" ht="13.5" x14ac:dyDescent="0.25">
      <c r="A1899" s="3">
        <f>TITRES_STAT!B1902</f>
        <v>44776</v>
      </c>
      <c r="B1899" s="17">
        <f>TITRES_STAT!D1902</f>
        <v>3.5596000000000001</v>
      </c>
      <c r="C1899" s="2">
        <f t="shared" si="174"/>
        <v>3.37289254472116</v>
      </c>
      <c r="D1899" s="2">
        <f t="shared" si="176"/>
        <v>3.4144558145767081</v>
      </c>
      <c r="E1899" s="2">
        <f t="shared" si="175"/>
        <v>-4.1563269855548146E-2</v>
      </c>
      <c r="F1899" s="2">
        <f t="shared" si="179"/>
        <v>-3.6815222759359861E-2</v>
      </c>
      <c r="G1899" s="2">
        <f t="shared" si="177"/>
        <v>-4.7480470961882848E-3</v>
      </c>
      <c r="H1899" s="2" t="str">
        <f t="shared" si="178"/>
        <v>Hold</v>
      </c>
    </row>
    <row r="1900" spans="1:8" ht="13.5" x14ac:dyDescent="0.25">
      <c r="A1900" s="3">
        <f>TITRES_STAT!B1903</f>
        <v>44777</v>
      </c>
      <c r="B1900" s="17">
        <f>TITRES_STAT!D1903</f>
        <v>3.5596000000000001</v>
      </c>
      <c r="C1900" s="2">
        <f t="shared" si="174"/>
        <v>3.3802013839948275</v>
      </c>
      <c r="D1900" s="2">
        <f t="shared" si="176"/>
        <v>3.4252072357191738</v>
      </c>
      <c r="E1900" s="2">
        <f t="shared" si="175"/>
        <v>-4.5005851724346346E-2</v>
      </c>
      <c r="F1900" s="2">
        <f t="shared" si="179"/>
        <v>-3.8453348552357158E-2</v>
      </c>
      <c r="G1900" s="2">
        <f t="shared" si="177"/>
        <v>-6.552503171989188E-3</v>
      </c>
      <c r="H1900" s="2" t="str">
        <f t="shared" si="178"/>
        <v>Hold</v>
      </c>
    </row>
    <row r="1901" spans="1:8" ht="13.5" x14ac:dyDescent="0.25">
      <c r="A1901" s="3">
        <f>TITRES_STAT!B1904</f>
        <v>44778</v>
      </c>
      <c r="B1901" s="17">
        <f>TITRES_STAT!D1904</f>
        <v>3.4763000000000002</v>
      </c>
      <c r="C1901" s="2">
        <f t="shared" si="174"/>
        <v>3.3911704018417774</v>
      </c>
      <c r="D1901" s="2">
        <f t="shared" si="176"/>
        <v>3.428991884925161</v>
      </c>
      <c r="E1901" s="2">
        <f t="shared" si="175"/>
        <v>-3.7821483083383622E-2</v>
      </c>
      <c r="F1901" s="2">
        <f t="shared" si="179"/>
        <v>-3.8326975458562451E-2</v>
      </c>
      <c r="G1901" s="2">
        <f t="shared" si="177"/>
        <v>5.0549237517882872E-4</v>
      </c>
      <c r="H1901" s="2" t="str">
        <f t="shared" si="178"/>
        <v>Sell</v>
      </c>
    </row>
    <row r="1902" spans="1:8" ht="13.5" x14ac:dyDescent="0.25">
      <c r="A1902" s="3">
        <f>TITRES_STAT!B1905</f>
        <v>44781</v>
      </c>
      <c r="B1902" s="17">
        <f>TITRES_STAT!D1905</f>
        <v>3.4679000000000002</v>
      </c>
      <c r="C1902" s="2">
        <f t="shared" si="174"/>
        <v>3.4016518784815037</v>
      </c>
      <c r="D1902" s="2">
        <f t="shared" si="176"/>
        <v>3.4318739675232974</v>
      </c>
      <c r="E1902" s="2">
        <f t="shared" si="175"/>
        <v>-3.0222089041793687E-2</v>
      </c>
      <c r="F1902" s="2">
        <f t="shared" si="179"/>
        <v>-3.6705998175208698E-2</v>
      </c>
      <c r="G1902" s="2">
        <f t="shared" si="177"/>
        <v>6.4839091334150112E-3</v>
      </c>
      <c r="H1902" s="2" t="str">
        <f t="shared" si="178"/>
        <v>Sell</v>
      </c>
    </row>
    <row r="1903" spans="1:8" ht="13.5" x14ac:dyDescent="0.25">
      <c r="A1903" s="3">
        <f>TITRES_STAT!B1906</f>
        <v>44782</v>
      </c>
      <c r="B1903" s="17">
        <f>TITRES_STAT!D1906</f>
        <v>3.5179999999999998</v>
      </c>
      <c r="C1903" s="2">
        <f t="shared" si="174"/>
        <v>3.4129054356381956</v>
      </c>
      <c r="D1903" s="2">
        <f t="shared" si="176"/>
        <v>3.438253673632683</v>
      </c>
      <c r="E1903" s="2">
        <f t="shared" si="175"/>
        <v>-2.5348237994487377E-2</v>
      </c>
      <c r="F1903" s="2">
        <f t="shared" si="179"/>
        <v>-3.4434446139064434E-2</v>
      </c>
      <c r="G1903" s="2">
        <f t="shared" si="177"/>
        <v>9.0862081445770571E-3</v>
      </c>
      <c r="H1903" s="2" t="str">
        <f t="shared" si="178"/>
        <v>Sell</v>
      </c>
    </row>
    <row r="1904" spans="1:8" ht="13.5" x14ac:dyDescent="0.25">
      <c r="A1904" s="3">
        <f>TITRES_STAT!B1907</f>
        <v>44783</v>
      </c>
      <c r="B1904" s="17">
        <f>TITRES_STAT!D1907</f>
        <v>3.5095999999999998</v>
      </c>
      <c r="C1904" s="2">
        <f t="shared" si="174"/>
        <v>3.4200892147707807</v>
      </c>
      <c r="D1904" s="2">
        <f t="shared" si="176"/>
        <v>3.4435385866969286</v>
      </c>
      <c r="E1904" s="2">
        <f t="shared" si="175"/>
        <v>-2.3449371926147933E-2</v>
      </c>
      <c r="F1904" s="2">
        <f t="shared" si="179"/>
        <v>-3.2237431296481135E-2</v>
      </c>
      <c r="G1904" s="2">
        <f t="shared" si="177"/>
        <v>8.7880593703332024E-3</v>
      </c>
      <c r="H1904" s="2" t="str">
        <f t="shared" si="178"/>
        <v>Sell</v>
      </c>
    </row>
    <row r="1905" spans="1:8" ht="13.5" x14ac:dyDescent="0.25">
      <c r="A1905" s="3">
        <f>TITRES_STAT!B1908</f>
        <v>44784</v>
      </c>
      <c r="B1905" s="17">
        <f>TITRES_STAT!D1908</f>
        <v>3.5095999999999998</v>
      </c>
      <c r="C1905" s="2">
        <f t="shared" si="174"/>
        <v>3.4197524124983527</v>
      </c>
      <c r="D1905" s="2">
        <f t="shared" si="176"/>
        <v>3.4484320247193785</v>
      </c>
      <c r="E1905" s="2">
        <f t="shared" si="175"/>
        <v>-2.8679612221025774E-2</v>
      </c>
      <c r="F1905" s="2">
        <f t="shared" si="179"/>
        <v>-3.1525867481390066E-2</v>
      </c>
      <c r="G1905" s="2">
        <f t="shared" si="177"/>
        <v>2.8462552603642916E-3</v>
      </c>
      <c r="H1905" s="2" t="str">
        <f t="shared" si="178"/>
        <v>Sell</v>
      </c>
    </row>
    <row r="1906" spans="1:8" ht="13.5" x14ac:dyDescent="0.25">
      <c r="A1906" s="3">
        <f>TITRES_STAT!B1909</f>
        <v>44785</v>
      </c>
      <c r="B1906" s="17">
        <f>TITRES_STAT!D1909</f>
        <v>3.6097000000000001</v>
      </c>
      <c r="C1906" s="2">
        <f t="shared" si="174"/>
        <v>3.4194674259601445</v>
      </c>
      <c r="D1906" s="2">
        <f t="shared" si="176"/>
        <v>3.460377800666091</v>
      </c>
      <c r="E1906" s="2">
        <f t="shared" si="175"/>
        <v>-4.0910374705946495E-2</v>
      </c>
      <c r="F1906" s="2">
        <f t="shared" si="179"/>
        <v>-3.3402768926301354E-2</v>
      </c>
      <c r="G1906" s="2">
        <f t="shared" si="177"/>
        <v>-7.5076057796451406E-3</v>
      </c>
      <c r="H1906" s="2" t="str">
        <f t="shared" si="178"/>
        <v>Hold</v>
      </c>
    </row>
    <row r="1907" spans="1:8" ht="13.5" x14ac:dyDescent="0.25">
      <c r="A1907" s="3">
        <f>TITRES_STAT!B1910</f>
        <v>44788</v>
      </c>
      <c r="B1907" s="17">
        <f>TITRES_STAT!D1910</f>
        <v>3.6179999999999999</v>
      </c>
      <c r="C1907" s="2">
        <f t="shared" si="174"/>
        <v>3.4192262835047376</v>
      </c>
      <c r="D1907" s="2">
        <f t="shared" si="176"/>
        <v>3.4720535191352693</v>
      </c>
      <c r="E1907" s="2">
        <f t="shared" si="175"/>
        <v>-5.282723563053171E-2</v>
      </c>
      <c r="F1907" s="2">
        <f t="shared" si="179"/>
        <v>-3.7287662267147428E-2</v>
      </c>
      <c r="G1907" s="2">
        <f t="shared" si="177"/>
        <v>-1.5539573363384282E-2</v>
      </c>
      <c r="H1907" s="2" t="str">
        <f t="shared" si="178"/>
        <v>Hold</v>
      </c>
    </row>
    <row r="1908" spans="1:8" ht="13.5" x14ac:dyDescent="0.25">
      <c r="A1908" s="3">
        <f>TITRES_STAT!B1911</f>
        <v>44789</v>
      </c>
      <c r="B1908" s="17">
        <f>TITRES_STAT!D1911</f>
        <v>3.6179999999999999</v>
      </c>
      <c r="C1908" s="2">
        <f t="shared" si="174"/>
        <v>3.4267145475809317</v>
      </c>
      <c r="D1908" s="2">
        <f t="shared" si="176"/>
        <v>3.4828643695696937</v>
      </c>
      <c r="E1908" s="2">
        <f t="shared" si="175"/>
        <v>-5.614982198876195E-2</v>
      </c>
      <c r="F1908" s="2">
        <f t="shared" si="179"/>
        <v>-4.1060094211470333E-2</v>
      </c>
      <c r="G1908" s="2">
        <f t="shared" si="177"/>
        <v>-1.5089727777291617E-2</v>
      </c>
      <c r="H1908" s="2" t="str">
        <f t="shared" si="178"/>
        <v>Hold</v>
      </c>
    </row>
    <row r="1909" spans="1:8" ht="13.5" x14ac:dyDescent="0.25">
      <c r="A1909" s="3">
        <f>TITRES_STAT!B1912</f>
        <v>44790</v>
      </c>
      <c r="B1909" s="17">
        <f>TITRES_STAT!D1912</f>
        <v>3.6179999999999999</v>
      </c>
      <c r="C1909" s="2">
        <f t="shared" si="174"/>
        <v>3.4471584633377113</v>
      </c>
      <c r="D1909" s="2">
        <f t="shared" si="176"/>
        <v>3.4928744162682346</v>
      </c>
      <c r="E1909" s="2">
        <f t="shared" si="175"/>
        <v>-4.5715952930523329E-2</v>
      </c>
      <c r="F1909" s="2">
        <f t="shared" si="179"/>
        <v>-4.1991265955280938E-2</v>
      </c>
      <c r="G1909" s="2">
        <f t="shared" si="177"/>
        <v>-3.7246869752423917E-3</v>
      </c>
      <c r="H1909" s="2" t="str">
        <f t="shared" si="178"/>
        <v>Hold</v>
      </c>
    </row>
    <row r="1910" spans="1:8" ht="13.5" x14ac:dyDescent="0.25">
      <c r="A1910" s="3">
        <f>TITRES_STAT!B1913</f>
        <v>44791</v>
      </c>
      <c r="B1910" s="17">
        <f>TITRES_STAT!D1913</f>
        <v>3.5847000000000002</v>
      </c>
      <c r="C1910" s="2">
        <f t="shared" si="174"/>
        <v>3.4644571612857558</v>
      </c>
      <c r="D1910" s="2">
        <f t="shared" si="176"/>
        <v>3.4996763113594764</v>
      </c>
      <c r="E1910" s="2">
        <f t="shared" si="175"/>
        <v>-3.5219150073720673E-2</v>
      </c>
      <c r="F1910" s="2">
        <f t="shared" si="179"/>
        <v>-4.0636842778968889E-2</v>
      </c>
      <c r="G1910" s="2">
        <f t="shared" si="177"/>
        <v>5.4176927052482157E-3</v>
      </c>
      <c r="H1910" s="2" t="str">
        <f t="shared" si="178"/>
        <v>Sell</v>
      </c>
    </row>
    <row r="1911" spans="1:8" ht="13.5" x14ac:dyDescent="0.25">
      <c r="A1911" s="3">
        <f>TITRES_STAT!B1914</f>
        <v>44792</v>
      </c>
      <c r="B1911" s="17">
        <f>TITRES_STAT!D1914</f>
        <v>3.6263000000000001</v>
      </c>
      <c r="C1911" s="2">
        <f t="shared" si="174"/>
        <v>3.4662791364725623</v>
      </c>
      <c r="D1911" s="2">
        <f t="shared" si="176"/>
        <v>3.509055843851367</v>
      </c>
      <c r="E1911" s="2">
        <f t="shared" si="175"/>
        <v>-4.277670737880479E-2</v>
      </c>
      <c r="F1911" s="2">
        <f t="shared" si="179"/>
        <v>-4.1064815698936073E-2</v>
      </c>
      <c r="G1911" s="2">
        <f t="shared" si="177"/>
        <v>-1.711891679868717E-3</v>
      </c>
      <c r="H1911" s="2" t="str">
        <f t="shared" si="178"/>
        <v>Hold</v>
      </c>
    </row>
    <row r="1912" spans="1:8" ht="13.5" x14ac:dyDescent="0.25">
      <c r="A1912" s="3">
        <f>TITRES_STAT!B1915</f>
        <v>44795</v>
      </c>
      <c r="B1912" s="17">
        <f>TITRES_STAT!D1915</f>
        <v>3.5847000000000002</v>
      </c>
      <c r="C1912" s="2">
        <f t="shared" si="174"/>
        <v>3.466528500092168</v>
      </c>
      <c r="D1912" s="2">
        <f t="shared" si="176"/>
        <v>3.5146591146771917</v>
      </c>
      <c r="E1912" s="2">
        <f t="shared" si="175"/>
        <v>-4.8130614585023768E-2</v>
      </c>
      <c r="F1912" s="2">
        <f t="shared" si="179"/>
        <v>-4.2477975476153618E-2</v>
      </c>
      <c r="G1912" s="2">
        <f t="shared" si="177"/>
        <v>-5.65263910887015E-3</v>
      </c>
      <c r="H1912" s="2" t="str">
        <f t="shared" si="178"/>
        <v>Hold</v>
      </c>
    </row>
    <row r="1913" spans="1:8" ht="13.5" x14ac:dyDescent="0.25">
      <c r="A1913" s="3">
        <f>TITRES_STAT!B1916</f>
        <v>44796</v>
      </c>
      <c r="B1913" s="17">
        <f>TITRES_STAT!D1916</f>
        <v>3.6013000000000002</v>
      </c>
      <c r="C1913" s="2">
        <f t="shared" si="174"/>
        <v>3.4744471923856803</v>
      </c>
      <c r="D1913" s="2">
        <f t="shared" si="176"/>
        <v>3.521076958034437</v>
      </c>
      <c r="E1913" s="2">
        <f t="shared" si="175"/>
        <v>-4.6629765648756649E-2</v>
      </c>
      <c r="F1913" s="2">
        <f t="shared" si="179"/>
        <v>-4.330833351067423E-2</v>
      </c>
      <c r="G1913" s="2">
        <f t="shared" si="177"/>
        <v>-3.3214321380824197E-3</v>
      </c>
      <c r="H1913" s="2" t="str">
        <f t="shared" si="178"/>
        <v>Hold</v>
      </c>
    </row>
    <row r="1914" spans="1:8" ht="13.5" x14ac:dyDescent="0.25">
      <c r="A1914" s="3">
        <f>TITRES_STAT!B1917</f>
        <v>44797</v>
      </c>
      <c r="B1914" s="17">
        <f>TITRES_STAT!D1917</f>
        <v>3.7014</v>
      </c>
      <c r="C1914" s="2">
        <f t="shared" si="174"/>
        <v>3.4798553166340369</v>
      </c>
      <c r="D1914" s="2">
        <f t="shared" si="176"/>
        <v>3.5344342204022565</v>
      </c>
      <c r="E1914" s="2">
        <f t="shared" si="175"/>
        <v>-5.4578903768219611E-2</v>
      </c>
      <c r="F1914" s="2">
        <f t="shared" si="179"/>
        <v>-4.5562447562183313E-2</v>
      </c>
      <c r="G1914" s="2">
        <f t="shared" si="177"/>
        <v>-9.0164562060362982E-3</v>
      </c>
      <c r="H1914" s="2" t="str">
        <f t="shared" si="178"/>
        <v>Hold</v>
      </c>
    </row>
    <row r="1915" spans="1:8" ht="13.5" x14ac:dyDescent="0.25">
      <c r="A1915" s="3">
        <f>TITRES_STAT!B1918</f>
        <v>44798</v>
      </c>
      <c r="B1915" s="17">
        <f>TITRES_STAT!D1918</f>
        <v>3.7513999999999998</v>
      </c>
      <c r="C1915" s="2">
        <f t="shared" si="174"/>
        <v>3.4844314217672618</v>
      </c>
      <c r="D1915" s="2">
        <f t="shared" si="176"/>
        <v>3.5505057596317191</v>
      </c>
      <c r="E1915" s="2">
        <f t="shared" si="175"/>
        <v>-6.6074337864457267E-2</v>
      </c>
      <c r="F1915" s="2">
        <f t="shared" si="179"/>
        <v>-4.9664825622638104E-2</v>
      </c>
      <c r="G1915" s="2">
        <f t="shared" si="177"/>
        <v>-1.6409512241819163E-2</v>
      </c>
      <c r="H1915" s="2" t="str">
        <f t="shared" si="178"/>
        <v>Hold</v>
      </c>
    </row>
    <row r="1916" spans="1:8" ht="13.5" x14ac:dyDescent="0.25">
      <c r="A1916" s="3">
        <f>TITRES_STAT!B1919</f>
        <v>44799</v>
      </c>
      <c r="B1916" s="17">
        <f>TITRES_STAT!D1919</f>
        <v>3.8681000000000001</v>
      </c>
      <c r="C1916" s="2">
        <f t="shared" si="174"/>
        <v>3.5037035107261447</v>
      </c>
      <c r="D1916" s="2">
        <f t="shared" si="176"/>
        <v>3.5740312589182586</v>
      </c>
      <c r="E1916" s="2">
        <f t="shared" si="175"/>
        <v>-7.0327748192113848E-2</v>
      </c>
      <c r="F1916" s="2">
        <f t="shared" si="179"/>
        <v>-5.3797410136533254E-2</v>
      </c>
      <c r="G1916" s="2">
        <f t="shared" si="177"/>
        <v>-1.6530338055580594E-2</v>
      </c>
      <c r="H1916" s="2" t="str">
        <f t="shared" si="178"/>
        <v>Hold</v>
      </c>
    </row>
    <row r="1917" spans="1:8" ht="13.5" x14ac:dyDescent="0.25">
      <c r="A1917" s="3">
        <f>TITRES_STAT!B1920</f>
        <v>44802</v>
      </c>
      <c r="B1917" s="17">
        <f>TITRES_STAT!D1920</f>
        <v>3.8347000000000002</v>
      </c>
      <c r="C1917" s="2">
        <f t="shared" si="174"/>
        <v>3.5212875859990458</v>
      </c>
      <c r="D1917" s="2">
        <f t="shared" si="176"/>
        <v>3.5933400545539431</v>
      </c>
      <c r="E1917" s="2">
        <f t="shared" si="175"/>
        <v>-7.2052468554897331E-2</v>
      </c>
      <c r="F1917" s="2">
        <f t="shared" si="179"/>
        <v>-5.7448421820206069E-2</v>
      </c>
      <c r="G1917" s="2">
        <f t="shared" si="177"/>
        <v>-1.4604046734691262E-2</v>
      </c>
      <c r="H1917" s="2" t="str">
        <f t="shared" si="178"/>
        <v>Hold</v>
      </c>
    </row>
    <row r="1918" spans="1:8" ht="13.5" x14ac:dyDescent="0.25">
      <c r="A1918" s="3">
        <f>TITRES_STAT!B1921</f>
        <v>44803</v>
      </c>
      <c r="B1918" s="17">
        <f>TITRES_STAT!D1921</f>
        <v>3.9514999999999998</v>
      </c>
      <c r="C1918" s="2">
        <f t="shared" si="174"/>
        <v>3.5361664189222695</v>
      </c>
      <c r="D1918" s="2">
        <f t="shared" si="176"/>
        <v>3.6198704208832808</v>
      </c>
      <c r="E1918" s="2">
        <f t="shared" si="175"/>
        <v>-8.3704001961011354E-2</v>
      </c>
      <c r="F1918" s="2">
        <f t="shared" si="179"/>
        <v>-6.2699537848367126E-2</v>
      </c>
      <c r="G1918" s="2">
        <f t="shared" si="177"/>
        <v>-2.1004464112644228E-2</v>
      </c>
      <c r="H1918" s="2" t="str">
        <f t="shared" si="178"/>
        <v>Hold</v>
      </c>
    </row>
    <row r="1919" spans="1:8" ht="13.5" x14ac:dyDescent="0.25">
      <c r="A1919" s="3">
        <f>TITRES_STAT!B1922</f>
        <v>44804</v>
      </c>
      <c r="B1919" s="17">
        <f>TITRES_STAT!D1922</f>
        <v>3.9180999999999999</v>
      </c>
      <c r="C1919" s="2">
        <f t="shared" si="174"/>
        <v>3.5487562006265359</v>
      </c>
      <c r="D1919" s="2">
        <f t="shared" si="176"/>
        <v>3.6419615008178523</v>
      </c>
      <c r="E1919" s="2">
        <f t="shared" si="175"/>
        <v>-9.3205300191316454E-2</v>
      </c>
      <c r="F1919" s="2">
        <f t="shared" si="179"/>
        <v>-6.8800690316957E-2</v>
      </c>
      <c r="G1919" s="2">
        <f t="shared" si="177"/>
        <v>-2.4404609874359454E-2</v>
      </c>
      <c r="H1919" s="2" t="str">
        <f t="shared" si="178"/>
        <v>Hold</v>
      </c>
    </row>
    <row r="1920" spans="1:8" ht="13.5" x14ac:dyDescent="0.25">
      <c r="A1920" s="3">
        <f>TITRES_STAT!B1923</f>
        <v>44805</v>
      </c>
      <c r="B1920" s="17">
        <f>TITRES_STAT!D1923</f>
        <v>3.9014000000000002</v>
      </c>
      <c r="C1920" s="2">
        <f t="shared" si="174"/>
        <v>3.5542860159147609</v>
      </c>
      <c r="D1920" s="2">
        <f t="shared" si="176"/>
        <v>3.6611791674239376</v>
      </c>
      <c r="E1920" s="2">
        <f t="shared" si="175"/>
        <v>-0.10689315150917666</v>
      </c>
      <c r="F1920" s="2">
        <f t="shared" si="179"/>
        <v>-7.6419182555400936E-2</v>
      </c>
      <c r="G1920" s="2">
        <f t="shared" si="177"/>
        <v>-3.0473968953775729E-2</v>
      </c>
      <c r="H1920" s="2" t="str">
        <f t="shared" si="178"/>
        <v>Hold</v>
      </c>
    </row>
    <row r="1921" spans="1:8" ht="13.5" x14ac:dyDescent="0.25">
      <c r="A1921" s="3">
        <f>TITRES_STAT!B1924</f>
        <v>44806</v>
      </c>
      <c r="B1921" s="17">
        <f>TITRES_STAT!D1924</f>
        <v>3.8763999999999998</v>
      </c>
      <c r="C1921" s="2">
        <f t="shared" si="174"/>
        <v>3.5653650903894132</v>
      </c>
      <c r="D1921" s="2">
        <f t="shared" si="176"/>
        <v>3.6771214513184605</v>
      </c>
      <c r="E1921" s="2">
        <f t="shared" si="175"/>
        <v>-0.11175636092904728</v>
      </c>
      <c r="F1921" s="2">
        <f t="shared" si="179"/>
        <v>-8.3486618230130205E-2</v>
      </c>
      <c r="G1921" s="2">
        <f t="shared" si="177"/>
        <v>-2.8269742698917077E-2</v>
      </c>
      <c r="H1921" s="2" t="str">
        <f t="shared" si="178"/>
        <v>Hold</v>
      </c>
    </row>
    <row r="1922" spans="1:8" ht="13.5" x14ac:dyDescent="0.25">
      <c r="A1922" s="3">
        <f>TITRES_STAT!B1925</f>
        <v>44809</v>
      </c>
      <c r="B1922" s="17">
        <f>TITRES_STAT!D1925</f>
        <v>3.8763999999999998</v>
      </c>
      <c r="C1922" s="2">
        <f t="shared" si="174"/>
        <v>3.5683396918679651</v>
      </c>
      <c r="D1922" s="2">
        <f t="shared" si="176"/>
        <v>3.6918828252948708</v>
      </c>
      <c r="E1922" s="2">
        <f t="shared" si="175"/>
        <v>-0.1235431334269057</v>
      </c>
      <c r="F1922" s="2">
        <f t="shared" si="179"/>
        <v>-9.1497921269485305E-2</v>
      </c>
      <c r="G1922" s="2">
        <f t="shared" si="177"/>
        <v>-3.20452121574204E-2</v>
      </c>
      <c r="H1922" s="2" t="str">
        <f t="shared" si="178"/>
        <v>Hold</v>
      </c>
    </row>
    <row r="1923" spans="1:8" ht="13.5" x14ac:dyDescent="0.25">
      <c r="A1923" s="3">
        <f>TITRES_STAT!B1926</f>
        <v>44810</v>
      </c>
      <c r="B1923" s="17">
        <f>TITRES_STAT!D1926</f>
        <v>3.7847</v>
      </c>
      <c r="C1923" s="2">
        <f t="shared" si="174"/>
        <v>3.5734105085036632</v>
      </c>
      <c r="D1923" s="2">
        <f t="shared" si="176"/>
        <v>3.6987581715693247</v>
      </c>
      <c r="E1923" s="2">
        <f t="shared" si="175"/>
        <v>-0.12534766306566159</v>
      </c>
      <c r="F1923" s="2">
        <f t="shared" si="179"/>
        <v>-9.8267869628720556E-2</v>
      </c>
      <c r="G1923" s="2">
        <f t="shared" si="177"/>
        <v>-2.707979343694103E-2</v>
      </c>
      <c r="H1923" s="2" t="str">
        <f t="shared" si="178"/>
        <v>Hold</v>
      </c>
    </row>
    <row r="1924" spans="1:8" ht="13.5" x14ac:dyDescent="0.25">
      <c r="A1924" s="3">
        <f>TITRES_STAT!B1927</f>
        <v>44811</v>
      </c>
      <c r="B1924" s="17">
        <f>TITRES_STAT!D1927</f>
        <v>3.8347000000000002</v>
      </c>
      <c r="C1924" s="2">
        <f t="shared" si="174"/>
        <v>3.5931011995030993</v>
      </c>
      <c r="D1924" s="2">
        <f t="shared" si="176"/>
        <v>3.7088279366382637</v>
      </c>
      <c r="E1924" s="2">
        <f t="shared" si="175"/>
        <v>-0.11572673713516446</v>
      </c>
      <c r="F1924" s="2">
        <f t="shared" si="179"/>
        <v>-0.10175964313000935</v>
      </c>
      <c r="G1924" s="2">
        <f t="shared" si="177"/>
        <v>-1.3967094005155112E-2</v>
      </c>
      <c r="H1924" s="2" t="str">
        <f t="shared" si="178"/>
        <v>Hold</v>
      </c>
    </row>
    <row r="1925" spans="1:8" ht="13.5" x14ac:dyDescent="0.25">
      <c r="A1925" s="3">
        <f>TITRES_STAT!B1928</f>
        <v>44812</v>
      </c>
      <c r="B1925" s="17">
        <f>TITRES_STAT!D1928</f>
        <v>3.7347000000000001</v>
      </c>
      <c r="C1925" s="2">
        <f t="shared" si="174"/>
        <v>3.6174548611180075</v>
      </c>
      <c r="D1925" s="2">
        <f t="shared" si="176"/>
        <v>3.7107443857761702</v>
      </c>
      <c r="E1925" s="2">
        <f t="shared" si="175"/>
        <v>-9.3289524658162648E-2</v>
      </c>
      <c r="F1925" s="2">
        <f t="shared" si="179"/>
        <v>-0.10006561943564002</v>
      </c>
      <c r="G1925" s="2">
        <f t="shared" si="177"/>
        <v>6.7760947774773705E-3</v>
      </c>
      <c r="H1925" s="2" t="str">
        <f t="shared" si="178"/>
        <v>Sell</v>
      </c>
    </row>
    <row r="1926" spans="1:8" ht="13.5" x14ac:dyDescent="0.25">
      <c r="A1926" s="3">
        <f>TITRES_STAT!B1929</f>
        <v>44813</v>
      </c>
      <c r="B1926" s="17">
        <f>TITRES_STAT!D1929</f>
        <v>3.6263000000000001</v>
      </c>
      <c r="C1926" s="2">
        <f t="shared" si="174"/>
        <v>3.6560156517152373</v>
      </c>
      <c r="D1926" s="2">
        <f t="shared" si="176"/>
        <v>3.7044892460890462</v>
      </c>
      <c r="E1926" s="2">
        <f t="shared" si="175"/>
        <v>-4.8473594373808826E-2</v>
      </c>
      <c r="F1926" s="2">
        <f t="shared" si="179"/>
        <v>-8.9747214423273783E-2</v>
      </c>
      <c r="G1926" s="2">
        <f t="shared" si="177"/>
        <v>4.1273620049464957E-2</v>
      </c>
      <c r="H1926" s="2" t="str">
        <f t="shared" si="178"/>
        <v>Sell</v>
      </c>
    </row>
    <row r="1927" spans="1:8" ht="13.5" x14ac:dyDescent="0.25">
      <c r="A1927" s="3">
        <f>TITRES_STAT!B1930</f>
        <v>44816</v>
      </c>
      <c r="B1927" s="17">
        <f>TITRES_STAT!D1930</f>
        <v>3.7014</v>
      </c>
      <c r="C1927" s="2">
        <f t="shared" si="174"/>
        <v>3.6835055514513551</v>
      </c>
      <c r="D1927" s="2">
        <f t="shared" si="176"/>
        <v>3.7042604130454131</v>
      </c>
      <c r="E1927" s="2">
        <f t="shared" si="175"/>
        <v>-2.0754861594058038E-2</v>
      </c>
      <c r="F1927" s="2">
        <f t="shared" si="179"/>
        <v>-7.5948743857430639E-2</v>
      </c>
      <c r="G1927" s="2">
        <f t="shared" si="177"/>
        <v>5.5193882263372601E-2</v>
      </c>
      <c r="H1927" s="2" t="str">
        <f t="shared" si="178"/>
        <v>Sell</v>
      </c>
    </row>
    <row r="1928" spans="1:8" ht="13.5" x14ac:dyDescent="0.25">
      <c r="A1928" s="3">
        <f>TITRES_STAT!B1931</f>
        <v>44817</v>
      </c>
      <c r="B1928" s="17">
        <f>TITRES_STAT!D1931</f>
        <v>3.7014</v>
      </c>
      <c r="C1928" s="2">
        <f t="shared" si="174"/>
        <v>3.7247354666126848</v>
      </c>
      <c r="D1928" s="2">
        <f t="shared" si="176"/>
        <v>3.7040485305976047</v>
      </c>
      <c r="E1928" s="2">
        <f t="shared" si="175"/>
        <v>2.0686936015080093E-2</v>
      </c>
      <c r="F1928" s="2">
        <f t="shared" si="179"/>
        <v>-5.6621607882928492E-2</v>
      </c>
      <c r="G1928" s="2">
        <f t="shared" si="177"/>
        <v>7.7308543898008591E-2</v>
      </c>
      <c r="H1928" s="2" t="str">
        <f t="shared" si="178"/>
        <v>Sell</v>
      </c>
    </row>
    <row r="1929" spans="1:8" ht="13.5" x14ac:dyDescent="0.25">
      <c r="A1929" s="3">
        <f>TITRES_STAT!B1932</f>
        <v>44818</v>
      </c>
      <c r="B1929" s="17">
        <f>TITRES_STAT!D1932</f>
        <v>3.7014</v>
      </c>
      <c r="C1929" s="2">
        <f t="shared" si="174"/>
        <v>3.7544838563645797</v>
      </c>
      <c r="D1929" s="2">
        <f t="shared" si="176"/>
        <v>3.7038523431459303</v>
      </c>
      <c r="E1929" s="2">
        <f t="shared" si="175"/>
        <v>5.0631513218649449E-2</v>
      </c>
      <c r="F1929" s="2">
        <f t="shared" si="179"/>
        <v>-3.5170983662612905E-2</v>
      </c>
      <c r="G1929" s="2">
        <f t="shared" si="177"/>
        <v>8.5802496881262347E-2</v>
      </c>
      <c r="H1929" s="2" t="str">
        <f t="shared" si="178"/>
        <v>Sell</v>
      </c>
    </row>
    <row r="1930" spans="1:8" ht="13.5" x14ac:dyDescent="0.25">
      <c r="A1930" s="3">
        <f>TITRES_STAT!B1933</f>
        <v>44819</v>
      </c>
      <c r="B1930" s="17">
        <f>TITRES_STAT!D1933</f>
        <v>3.6680000000000001</v>
      </c>
      <c r="C1930" s="2">
        <f t="shared" si="174"/>
        <v>3.7770863400007983</v>
      </c>
      <c r="D1930" s="2">
        <f t="shared" si="176"/>
        <v>3.7011966140240098</v>
      </c>
      <c r="E1930" s="2">
        <f t="shared" si="175"/>
        <v>7.5889725976788558E-2</v>
      </c>
      <c r="F1930" s="2">
        <f t="shared" si="179"/>
        <v>-1.2958841734732612E-2</v>
      </c>
      <c r="G1930" s="2">
        <f t="shared" si="177"/>
        <v>8.8848567711521165E-2</v>
      </c>
      <c r="H1930" s="2" t="str">
        <f t="shared" si="178"/>
        <v>Sell</v>
      </c>
    </row>
    <row r="1931" spans="1:8" ht="13.5" x14ac:dyDescent="0.25">
      <c r="A1931" s="3">
        <f>TITRES_STAT!B1934</f>
        <v>44820</v>
      </c>
      <c r="B1931" s="17">
        <f>TITRES_STAT!D1934</f>
        <v>3.6764000000000001</v>
      </c>
      <c r="C1931" s="2">
        <f t="shared" si="174"/>
        <v>3.7923653646160602</v>
      </c>
      <c r="D1931" s="2">
        <f t="shared" si="176"/>
        <v>3.6993598278000093</v>
      </c>
      <c r="E1931" s="2">
        <f t="shared" si="175"/>
        <v>9.3005536816050949E-2</v>
      </c>
      <c r="F1931" s="2">
        <f t="shared" si="179"/>
        <v>8.2340339754240991E-3</v>
      </c>
      <c r="G1931" s="2">
        <f t="shared" si="177"/>
        <v>8.4771502840626844E-2</v>
      </c>
      <c r="H1931" s="2" t="str">
        <f t="shared" si="178"/>
        <v>Sell</v>
      </c>
    </row>
    <row r="1932" spans="1:8" ht="13.5" x14ac:dyDescent="0.25">
      <c r="A1932" s="3">
        <f>TITRES_STAT!B1935</f>
        <v>44823</v>
      </c>
      <c r="B1932" s="17">
        <f>TITRES_STAT!D1935</f>
        <v>3.7014</v>
      </c>
      <c r="C1932" s="2">
        <f t="shared" si="174"/>
        <v>3.8052937700597429</v>
      </c>
      <c r="D1932" s="2">
        <f t="shared" si="176"/>
        <v>3.6995109516666753</v>
      </c>
      <c r="E1932" s="2">
        <f t="shared" si="175"/>
        <v>0.10578281839306758</v>
      </c>
      <c r="F1932" s="2">
        <f t="shared" si="179"/>
        <v>2.7743790858952795E-2</v>
      </c>
      <c r="G1932" s="2">
        <f t="shared" si="177"/>
        <v>7.8039027534114791E-2</v>
      </c>
      <c r="H1932" s="2" t="str">
        <f t="shared" si="178"/>
        <v>Sell</v>
      </c>
    </row>
    <row r="1933" spans="1:8" ht="13.5" x14ac:dyDescent="0.25">
      <c r="A1933" s="3">
        <f>TITRES_STAT!B1936</f>
        <v>44824</v>
      </c>
      <c r="B1933" s="17">
        <f>TITRES_STAT!D1936</f>
        <v>3.7097000000000002</v>
      </c>
      <c r="C1933" s="2">
        <f t="shared" si="174"/>
        <v>3.8021254977428591</v>
      </c>
      <c r="D1933" s="2">
        <f t="shared" si="176"/>
        <v>3.7002656959876621</v>
      </c>
      <c r="E1933" s="2">
        <f t="shared" si="175"/>
        <v>0.10185980175519704</v>
      </c>
      <c r="F1933" s="2">
        <f t="shared" si="179"/>
        <v>4.2566993038201648E-2</v>
      </c>
      <c r="G1933" s="2">
        <f t="shared" si="177"/>
        <v>5.9292808716995396E-2</v>
      </c>
      <c r="H1933" s="2" t="str">
        <f t="shared" si="178"/>
        <v>Sell</v>
      </c>
    </row>
    <row r="1934" spans="1:8" ht="13.5" x14ac:dyDescent="0.25">
      <c r="A1934" s="3">
        <f>TITRES_STAT!B1937</f>
        <v>44825</v>
      </c>
      <c r="B1934" s="17">
        <f>TITRES_STAT!D1937</f>
        <v>3.7097000000000002</v>
      </c>
      <c r="C1934" s="2">
        <f t="shared" si="174"/>
        <v>3.8071369596285729</v>
      </c>
      <c r="D1934" s="2">
        <f t="shared" si="176"/>
        <v>3.7009645333219092</v>
      </c>
      <c r="E1934" s="2">
        <f t="shared" si="175"/>
        <v>0.10617242630666368</v>
      </c>
      <c r="F1934" s="2">
        <f t="shared" si="179"/>
        <v>5.528807969189406E-2</v>
      </c>
      <c r="G1934" s="2">
        <f t="shared" si="177"/>
        <v>5.0884346614769621E-2</v>
      </c>
      <c r="H1934" s="2" t="str">
        <f t="shared" si="178"/>
        <v>Sell</v>
      </c>
    </row>
    <row r="1935" spans="1:8" ht="13.5" x14ac:dyDescent="0.25">
      <c r="A1935" s="3">
        <f>TITRES_STAT!B1938</f>
        <v>44826</v>
      </c>
      <c r="B1935" s="17">
        <f>TITRES_STAT!D1938</f>
        <v>3.7097000000000002</v>
      </c>
      <c r="C1935" s="2">
        <f t="shared" ref="C1935:C1998" si="180">$C$4*B1925+C1934*(1-$C$4)</f>
        <v>3.7959928119934077</v>
      </c>
      <c r="D1935" s="2">
        <f t="shared" si="176"/>
        <v>3.7016116049276935</v>
      </c>
      <c r="E1935" s="2">
        <f t="shared" si="175"/>
        <v>9.4381207065714179E-2</v>
      </c>
      <c r="F1935" s="2">
        <f t="shared" si="179"/>
        <v>6.3106705166658089E-2</v>
      </c>
      <c r="G1935" s="2">
        <f t="shared" si="177"/>
        <v>3.127450189905609E-2</v>
      </c>
      <c r="H1935" s="2" t="str">
        <f t="shared" si="178"/>
        <v>Sell</v>
      </c>
    </row>
    <row r="1936" spans="1:8" ht="13.5" x14ac:dyDescent="0.25">
      <c r="A1936" s="3">
        <f>TITRES_STAT!B1939</f>
        <v>44827</v>
      </c>
      <c r="B1936" s="17">
        <f>TITRES_STAT!D1939</f>
        <v>3.8180999999999998</v>
      </c>
      <c r="C1936" s="2">
        <f t="shared" si="180"/>
        <v>3.7698862255328836</v>
      </c>
      <c r="D1936" s="2">
        <f t="shared" si="176"/>
        <v>3.7102403749330497</v>
      </c>
      <c r="E1936" s="2">
        <f t="shared" si="175"/>
        <v>5.964585059983385E-2</v>
      </c>
      <c r="F1936" s="2">
        <f t="shared" si="179"/>
        <v>6.2414534253293241E-2</v>
      </c>
      <c r="G1936" s="2">
        <f t="shared" si="177"/>
        <v>-2.7686836534593917E-3</v>
      </c>
      <c r="H1936" s="2" t="str">
        <f t="shared" si="178"/>
        <v>Hold</v>
      </c>
    </row>
    <row r="1937" spans="1:8" ht="13.5" x14ac:dyDescent="0.25">
      <c r="A1937" s="3">
        <f>TITRES_STAT!B1940</f>
        <v>44830</v>
      </c>
      <c r="B1937" s="17">
        <f>TITRES_STAT!D1940</f>
        <v>3.8347000000000002</v>
      </c>
      <c r="C1937" s="2">
        <f t="shared" si="180"/>
        <v>3.7593498831432095</v>
      </c>
      <c r="D1937" s="2">
        <f t="shared" si="176"/>
        <v>3.7194596064194907</v>
      </c>
      <c r="E1937" s="2">
        <f t="shared" si="175"/>
        <v>3.9890276723718809E-2</v>
      </c>
      <c r="F1937" s="2">
        <f t="shared" si="179"/>
        <v>5.7909682747378358E-2</v>
      </c>
      <c r="G1937" s="2">
        <f t="shared" si="177"/>
        <v>-1.8019406023659548E-2</v>
      </c>
      <c r="H1937" s="2" t="str">
        <f t="shared" si="178"/>
        <v>Hold</v>
      </c>
    </row>
    <row r="1938" spans="1:8" ht="13.5" x14ac:dyDescent="0.25">
      <c r="A1938" s="3">
        <f>TITRES_STAT!B1941</f>
        <v>44831</v>
      </c>
      <c r="B1938" s="17">
        <f>TITRES_STAT!D1941</f>
        <v>3.8180999999999998</v>
      </c>
      <c r="C1938" s="2">
        <f t="shared" si="180"/>
        <v>3.7504345165057931</v>
      </c>
      <c r="D1938" s="2">
        <f t="shared" si="176"/>
        <v>3.7267663022402693</v>
      </c>
      <c r="E1938" s="2">
        <f t="shared" si="175"/>
        <v>2.366821426552379E-2</v>
      </c>
      <c r="F1938" s="2">
        <f t="shared" si="179"/>
        <v>5.1061389051007447E-2</v>
      </c>
      <c r="G1938" s="2">
        <f t="shared" si="177"/>
        <v>-2.7393174785483657E-2</v>
      </c>
      <c r="H1938" s="2" t="str">
        <f t="shared" si="178"/>
        <v>Hold</v>
      </c>
    </row>
    <row r="1939" spans="1:8" ht="13.5" x14ac:dyDescent="0.25">
      <c r="A1939" s="3">
        <f>TITRES_STAT!B1942</f>
        <v>44832</v>
      </c>
      <c r="B1939" s="17">
        <f>TITRES_STAT!D1942</f>
        <v>3.8597999999999999</v>
      </c>
      <c r="C1939" s="2">
        <f t="shared" si="180"/>
        <v>3.7428907447356714</v>
      </c>
      <c r="D1939" s="2">
        <f t="shared" si="176"/>
        <v>3.7366206502224713</v>
      </c>
      <c r="E1939" s="2">
        <f t="shared" si="175"/>
        <v>6.2700945132001529E-3</v>
      </c>
      <c r="F1939" s="2">
        <f t="shared" si="179"/>
        <v>4.2103130143445987E-2</v>
      </c>
      <c r="G1939" s="2">
        <f t="shared" si="177"/>
        <v>-3.5833035630245834E-2</v>
      </c>
      <c r="H1939" s="2" t="str">
        <f t="shared" si="178"/>
        <v>Hold</v>
      </c>
    </row>
    <row r="1940" spans="1:8" ht="13.5" x14ac:dyDescent="0.25">
      <c r="A1940" s="3">
        <f>TITRES_STAT!B1943</f>
        <v>44833</v>
      </c>
      <c r="B1940" s="17">
        <f>TITRES_STAT!D1943</f>
        <v>3.8597999999999999</v>
      </c>
      <c r="C1940" s="2">
        <f t="shared" si="180"/>
        <v>3.7313690916994142</v>
      </c>
      <c r="D1940" s="2">
        <f t="shared" si="176"/>
        <v>3.7457450465022881</v>
      </c>
      <c r="E1940" s="2">
        <f t="shared" si="175"/>
        <v>-1.4375954802873903E-2</v>
      </c>
      <c r="F1940" s="2">
        <f t="shared" si="179"/>
        <v>3.080731315418201E-2</v>
      </c>
      <c r="G1940" s="2">
        <f t="shared" si="177"/>
        <v>-4.5183267957055913E-2</v>
      </c>
      <c r="H1940" s="2" t="str">
        <f t="shared" si="178"/>
        <v>Hold</v>
      </c>
    </row>
    <row r="1941" spans="1:8" ht="13.5" x14ac:dyDescent="0.25">
      <c r="A1941" s="3">
        <f>TITRES_STAT!B1944</f>
        <v>44834</v>
      </c>
      <c r="B1941" s="17">
        <f>TITRES_STAT!D1944</f>
        <v>3.8513999999999999</v>
      </c>
      <c r="C1941" s="2">
        <f t="shared" si="180"/>
        <v>3.7229123083610425</v>
      </c>
      <c r="D1941" s="2">
        <f t="shared" si="176"/>
        <v>3.7535713393539702</v>
      </c>
      <c r="E1941" s="2">
        <f t="shared" si="175"/>
        <v>-3.0659030992927772E-2</v>
      </c>
      <c r="F1941" s="2">
        <f t="shared" si="179"/>
        <v>1.8514044324760056E-2</v>
      </c>
      <c r="G1941" s="2">
        <f t="shared" si="177"/>
        <v>-4.9173075317687831E-2</v>
      </c>
      <c r="H1941" s="2" t="str">
        <f t="shared" si="178"/>
        <v>Hold</v>
      </c>
    </row>
    <row r="1942" spans="1:8" ht="13.5" x14ac:dyDescent="0.25">
      <c r="A1942" s="3">
        <f>TITRES_STAT!B1945</f>
        <v>44837</v>
      </c>
      <c r="B1942" s="17">
        <f>TITRES_STAT!D1945</f>
        <v>3.8347000000000002</v>
      </c>
      <c r="C1942" s="2">
        <f t="shared" si="180"/>
        <v>3.719602722459344</v>
      </c>
      <c r="D1942" s="2">
        <f t="shared" si="176"/>
        <v>3.7595808697721949</v>
      </c>
      <c r="E1942" s="2">
        <f t="shared" si="175"/>
        <v>-3.9978147312850876E-2</v>
      </c>
      <c r="F1942" s="2">
        <f t="shared" si="179"/>
        <v>6.8156059972378693E-3</v>
      </c>
      <c r="G1942" s="2">
        <f t="shared" si="177"/>
        <v>-4.6793753310088747E-2</v>
      </c>
      <c r="H1942" s="2" t="str">
        <f t="shared" si="178"/>
        <v>Hold</v>
      </c>
    </row>
    <row r="1943" spans="1:8" ht="13.5" x14ac:dyDescent="0.25">
      <c r="A1943" s="3">
        <f>TITRES_STAT!B1946</f>
        <v>44838</v>
      </c>
      <c r="B1943" s="17">
        <f>TITRES_STAT!D1946</f>
        <v>3.8347000000000002</v>
      </c>
      <c r="C1943" s="2">
        <f t="shared" si="180"/>
        <v>3.7180792266963678</v>
      </c>
      <c r="D1943" s="2">
        <f t="shared" si="176"/>
        <v>3.7651452497890694</v>
      </c>
      <c r="E1943" s="2">
        <f t="shared" si="175"/>
        <v>-4.7066023092701581E-2</v>
      </c>
      <c r="F1943" s="2">
        <f t="shared" si="179"/>
        <v>-3.9607198207500215E-3</v>
      </c>
      <c r="G1943" s="2">
        <f t="shared" si="177"/>
        <v>-4.3105303271951556E-2</v>
      </c>
      <c r="H1943" s="2" t="str">
        <f t="shared" si="178"/>
        <v>Hold</v>
      </c>
    </row>
    <row r="1944" spans="1:8" ht="13.5" x14ac:dyDescent="0.25">
      <c r="A1944" s="3">
        <f>TITRES_STAT!B1947</f>
        <v>44839</v>
      </c>
      <c r="B1944" s="17">
        <f>TITRES_STAT!D1947</f>
        <v>3.8347000000000002</v>
      </c>
      <c r="C1944" s="2">
        <f t="shared" si="180"/>
        <v>3.7167901148969267</v>
      </c>
      <c r="D1944" s="2">
        <f t="shared" si="176"/>
        <v>3.7702974535083977</v>
      </c>
      <c r="E1944" s="2">
        <f t="shared" si="175"/>
        <v>-5.3507338611471056E-2</v>
      </c>
      <c r="F1944" s="2">
        <f t="shared" si="179"/>
        <v>-1.387004357889423E-2</v>
      </c>
      <c r="G1944" s="2">
        <f t="shared" si="177"/>
        <v>-3.9637295032576826E-2</v>
      </c>
      <c r="H1944" s="2" t="str">
        <f t="shared" si="178"/>
        <v>Hold</v>
      </c>
    </row>
    <row r="1945" spans="1:8" ht="13.5" x14ac:dyDescent="0.25">
      <c r="A1945" s="3">
        <f>TITRES_STAT!B1948</f>
        <v>44840</v>
      </c>
      <c r="B1945" s="17">
        <f>TITRES_STAT!D1948</f>
        <v>3.8347000000000002</v>
      </c>
      <c r="C1945" s="2">
        <f t="shared" si="180"/>
        <v>3.7156993279897073</v>
      </c>
      <c r="D1945" s="2">
        <f t="shared" si="176"/>
        <v>3.7750680125077758</v>
      </c>
      <c r="E1945" s="2">
        <f t="shared" si="175"/>
        <v>-5.9368684518068537E-2</v>
      </c>
      <c r="F1945" s="2">
        <f t="shared" si="179"/>
        <v>-2.296977176672909E-2</v>
      </c>
      <c r="G1945" s="2">
        <f t="shared" si="177"/>
        <v>-3.6398912751339448E-2</v>
      </c>
      <c r="H1945" s="2" t="str">
        <f t="shared" si="178"/>
        <v>Hold</v>
      </c>
    </row>
    <row r="1946" spans="1:8" ht="13.5" x14ac:dyDescent="0.25">
      <c r="A1946" s="3">
        <f>TITRES_STAT!B1949</f>
        <v>44841</v>
      </c>
      <c r="B1946" s="17">
        <f>TITRES_STAT!D1949</f>
        <v>3.7513999999999998</v>
      </c>
      <c r="C1946" s="2">
        <f t="shared" si="180"/>
        <v>3.7314532775297522</v>
      </c>
      <c r="D1946" s="2">
        <f t="shared" si="176"/>
        <v>3.773314826396089</v>
      </c>
      <c r="E1946" s="2">
        <f t="shared" si="175"/>
        <v>-4.1861548866336751E-2</v>
      </c>
      <c r="F1946" s="2">
        <f t="shared" si="179"/>
        <v>-2.6748127186650622E-2</v>
      </c>
      <c r="G1946" s="2">
        <f t="shared" si="177"/>
        <v>-1.5113421679686129E-2</v>
      </c>
      <c r="H1946" s="2" t="str">
        <f t="shared" si="178"/>
        <v>Hold</v>
      </c>
    </row>
    <row r="1947" spans="1:8" ht="13.5" x14ac:dyDescent="0.25">
      <c r="A1947" s="3">
        <f>TITRES_STAT!B1950</f>
        <v>44844</v>
      </c>
      <c r="B1947" s="17">
        <f>TITRES_STAT!D1950</f>
        <v>3.8096999999999999</v>
      </c>
      <c r="C1947" s="2">
        <f t="shared" si="180"/>
        <v>3.7473373886790213</v>
      </c>
      <c r="D1947" s="2">
        <f t="shared" si="176"/>
        <v>3.776010024440823</v>
      </c>
      <c r="E1947" s="2">
        <f t="shared" si="175"/>
        <v>-2.8672635761801679E-2</v>
      </c>
      <c r="F1947" s="2">
        <f t="shared" si="179"/>
        <v>-2.7133028901680834E-2</v>
      </c>
      <c r="G1947" s="2">
        <f t="shared" si="177"/>
        <v>-1.539606860120845E-3</v>
      </c>
      <c r="H1947" s="2" t="str">
        <f t="shared" si="178"/>
        <v>Hold</v>
      </c>
    </row>
    <row r="1948" spans="1:8" ht="13.5" x14ac:dyDescent="0.25">
      <c r="A1948" s="3">
        <f>TITRES_STAT!B1951</f>
        <v>44845</v>
      </c>
      <c r="B1948" s="17">
        <f>TITRES_STAT!D1951</f>
        <v>3.8347000000000002</v>
      </c>
      <c r="C1948" s="2">
        <f t="shared" si="180"/>
        <v>3.7582239442668643</v>
      </c>
      <c r="D1948" s="2">
        <f t="shared" si="176"/>
        <v>3.7803574300377991</v>
      </c>
      <c r="E1948" s="2">
        <f t="shared" ref="E1948:E2011" si="181">C1948-D1948</f>
        <v>-2.2133485770934769E-2</v>
      </c>
      <c r="F1948" s="2">
        <f t="shared" si="179"/>
        <v>-2.6133120275531625E-2</v>
      </c>
      <c r="G1948" s="2">
        <f t="shared" si="177"/>
        <v>3.9996345045968558E-3</v>
      </c>
      <c r="H1948" s="2" t="str">
        <f t="shared" si="178"/>
        <v>Sell</v>
      </c>
    </row>
    <row r="1949" spans="1:8" ht="13.5" x14ac:dyDescent="0.25">
      <c r="A1949" s="3">
        <f>TITRES_STAT!B1952</f>
        <v>44846</v>
      </c>
      <c r="B1949" s="17">
        <f>TITRES_STAT!D1952</f>
        <v>3.8347000000000002</v>
      </c>
      <c r="C1949" s="2">
        <f t="shared" si="180"/>
        <v>3.7738510297642698</v>
      </c>
      <c r="D1949" s="2">
        <f t="shared" ref="D1949:D2012" si="182">$D$4*B1949+(1-$D$4)*D1948</f>
        <v>3.7843828055905551</v>
      </c>
      <c r="E1949" s="2">
        <f t="shared" si="181"/>
        <v>-1.0531775826285283E-2</v>
      </c>
      <c r="F1949" s="2">
        <f t="shared" si="179"/>
        <v>-2.3012851385682355E-2</v>
      </c>
      <c r="G1949" s="2">
        <f t="shared" si="177"/>
        <v>1.2481075559397072E-2</v>
      </c>
      <c r="H1949" s="2" t="str">
        <f t="shared" si="178"/>
        <v>Sell</v>
      </c>
    </row>
    <row r="1950" spans="1:8" ht="13.5" x14ac:dyDescent="0.25">
      <c r="A1950" s="3">
        <f>TITRES_STAT!B1953</f>
        <v>44847</v>
      </c>
      <c r="B1950" s="17">
        <f>TITRES_STAT!D1953</f>
        <v>3.7513999999999998</v>
      </c>
      <c r="C1950" s="2">
        <f t="shared" si="180"/>
        <v>3.7870739482620746</v>
      </c>
      <c r="D1950" s="2">
        <f t="shared" si="182"/>
        <v>3.7819396348060699</v>
      </c>
      <c r="E1950" s="2">
        <f t="shared" si="181"/>
        <v>5.1343134560046799E-3</v>
      </c>
      <c r="F1950" s="2">
        <f t="shared" si="179"/>
        <v>-1.7383418417344948E-2</v>
      </c>
      <c r="G1950" s="2">
        <f t="shared" si="177"/>
        <v>2.2517731873349628E-2</v>
      </c>
      <c r="H1950" s="2" t="str">
        <f t="shared" si="178"/>
        <v>Sell</v>
      </c>
    </row>
    <row r="1951" spans="1:8" ht="13.5" x14ac:dyDescent="0.25">
      <c r="A1951" s="3">
        <f>TITRES_STAT!B1954</f>
        <v>44848</v>
      </c>
      <c r="B1951" s="17">
        <f>TITRES_STAT!D1954</f>
        <v>3.7513999999999998</v>
      </c>
      <c r="C1951" s="2">
        <f t="shared" si="180"/>
        <v>3.796970263914063</v>
      </c>
      <c r="D1951" s="2">
        <f t="shared" si="182"/>
        <v>3.7796774396352499</v>
      </c>
      <c r="E1951" s="2">
        <f t="shared" si="181"/>
        <v>1.7292824278813068E-2</v>
      </c>
      <c r="F1951" s="2">
        <f t="shared" si="179"/>
        <v>-1.0448169878113344E-2</v>
      </c>
      <c r="G1951" s="2">
        <f t="shared" si="177"/>
        <v>2.7740994156926414E-2</v>
      </c>
      <c r="H1951" s="2" t="str">
        <f t="shared" si="178"/>
        <v>Sell</v>
      </c>
    </row>
    <row r="1952" spans="1:8" ht="13.5" x14ac:dyDescent="0.25">
      <c r="A1952" s="3">
        <f>TITRES_STAT!B1955</f>
        <v>44851</v>
      </c>
      <c r="B1952" s="17">
        <f>TITRES_STAT!D1955</f>
        <v>3.8096999999999999</v>
      </c>
      <c r="C1952" s="2">
        <f t="shared" si="180"/>
        <v>3.8027748386965152</v>
      </c>
      <c r="D1952" s="2">
        <f t="shared" si="182"/>
        <v>3.7819013329956017</v>
      </c>
      <c r="E1952" s="2">
        <f t="shared" si="181"/>
        <v>2.0873505700913508E-2</v>
      </c>
      <c r="F1952" s="2">
        <f t="shared" si="179"/>
        <v>-4.1838347623079745E-3</v>
      </c>
      <c r="G1952" s="2">
        <f t="shared" si="177"/>
        <v>2.5057340463221483E-2</v>
      </c>
      <c r="H1952" s="2" t="str">
        <f t="shared" si="178"/>
        <v>Sell</v>
      </c>
    </row>
    <row r="1953" spans="1:8" ht="13.5" x14ac:dyDescent="0.25">
      <c r="A1953" s="3">
        <f>TITRES_STAT!B1956</f>
        <v>44852</v>
      </c>
      <c r="B1953" s="17">
        <f>TITRES_STAT!D1956</f>
        <v>3.8264</v>
      </c>
      <c r="C1953" s="2">
        <f t="shared" si="180"/>
        <v>3.8076864019739745</v>
      </c>
      <c r="D1953" s="2">
        <f t="shared" si="182"/>
        <v>3.7851975305514833</v>
      </c>
      <c r="E1953" s="2">
        <f t="shared" si="181"/>
        <v>2.2488871422491119E-2</v>
      </c>
      <c r="F1953" s="2">
        <f t="shared" si="179"/>
        <v>1.1507064746518443E-3</v>
      </c>
      <c r="G1953" s="2">
        <f t="shared" si="177"/>
        <v>2.1338164947839276E-2</v>
      </c>
      <c r="H1953" s="2" t="str">
        <f t="shared" si="178"/>
        <v>Sell</v>
      </c>
    </row>
    <row r="1954" spans="1:8" ht="13.5" x14ac:dyDescent="0.25">
      <c r="A1954" s="3">
        <f>TITRES_STAT!B1957</f>
        <v>44853</v>
      </c>
      <c r="B1954" s="17">
        <f>TITRES_STAT!D1957</f>
        <v>3.8264</v>
      </c>
      <c r="C1954" s="2">
        <f t="shared" si="180"/>
        <v>3.8118423401318244</v>
      </c>
      <c r="D1954" s="2">
        <f t="shared" si="182"/>
        <v>3.7882495653254478</v>
      </c>
      <c r="E1954" s="2">
        <f t="shared" si="181"/>
        <v>2.3592774806376671E-2</v>
      </c>
      <c r="F1954" s="2">
        <f t="shared" si="179"/>
        <v>5.6391201409968098E-3</v>
      </c>
      <c r="G1954" s="2">
        <f t="shared" si="177"/>
        <v>1.7953654665379862E-2</v>
      </c>
      <c r="H1954" s="2" t="str">
        <f t="shared" si="178"/>
        <v>Sell</v>
      </c>
    </row>
    <row r="1955" spans="1:8" ht="13.5" x14ac:dyDescent="0.25">
      <c r="A1955" s="3">
        <f>TITRES_STAT!B1958</f>
        <v>44854</v>
      </c>
      <c r="B1955" s="17">
        <f>TITRES_STAT!D1958</f>
        <v>3.8180999999999998</v>
      </c>
      <c r="C1955" s="2">
        <f t="shared" si="180"/>
        <v>3.8153589031884669</v>
      </c>
      <c r="D1955" s="2">
        <f t="shared" si="182"/>
        <v>3.790460708634674</v>
      </c>
      <c r="E1955" s="2">
        <f t="shared" si="181"/>
        <v>2.4898194553792941E-2</v>
      </c>
      <c r="F1955" s="2">
        <f t="shared" si="179"/>
        <v>9.4909350235560363E-3</v>
      </c>
      <c r="G1955" s="2">
        <f t="shared" si="177"/>
        <v>1.5407259530236904E-2</v>
      </c>
      <c r="H1955" s="2" t="str">
        <f t="shared" si="178"/>
        <v>Sell</v>
      </c>
    </row>
    <row r="1956" spans="1:8" ht="13.5" x14ac:dyDescent="0.25">
      <c r="A1956" s="3">
        <f>TITRES_STAT!B1959</f>
        <v>44855</v>
      </c>
      <c r="B1956" s="17">
        <f>TITRES_STAT!D1959</f>
        <v>3.8180999999999998</v>
      </c>
      <c r="C1956" s="2">
        <f t="shared" si="180"/>
        <v>3.8055190719287024</v>
      </c>
      <c r="D1956" s="2">
        <f t="shared" si="182"/>
        <v>3.7925080635506241</v>
      </c>
      <c r="E1956" s="2">
        <f t="shared" si="181"/>
        <v>1.3011008378078337E-2</v>
      </c>
      <c r="F1956" s="2">
        <f t="shared" si="179"/>
        <v>1.0194949694460498E-2</v>
      </c>
      <c r="G1956" s="2">
        <f t="shared" ref="G1956:G2019" si="183">E1956-F1956</f>
        <v>2.8160586836178392E-3</v>
      </c>
      <c r="H1956" s="2" t="str">
        <f t="shared" ref="H1956:H2019" si="184">IF(G1956&lt;0,"Hold","Sell")</f>
        <v>Sell</v>
      </c>
    </row>
    <row r="1957" spans="1:8" ht="13.5" x14ac:dyDescent="0.25">
      <c r="A1957" s="3">
        <f>TITRES_STAT!B1960</f>
        <v>44858</v>
      </c>
      <c r="B1957" s="17">
        <f>TITRES_STAT!D1960</f>
        <v>3.8014000000000001</v>
      </c>
      <c r="C1957" s="2">
        <f t="shared" si="180"/>
        <v>3.8061622916319791</v>
      </c>
      <c r="D1957" s="2">
        <f t="shared" si="182"/>
        <v>3.7931667255098369</v>
      </c>
      <c r="E1957" s="2">
        <f t="shared" si="181"/>
        <v>1.2995566122142144E-2</v>
      </c>
      <c r="F1957" s="2">
        <f t="shared" ref="F1957:F2020" si="185">(E1957*(2/(10)))+((1-(2/10))*F1956)</f>
        <v>1.0755072979996828E-2</v>
      </c>
      <c r="G1957" s="2">
        <f t="shared" si="183"/>
        <v>2.240493142145316E-3</v>
      </c>
      <c r="H1957" s="2" t="str">
        <f t="shared" si="184"/>
        <v>Sell</v>
      </c>
    </row>
    <row r="1958" spans="1:8" ht="13.5" x14ac:dyDescent="0.25">
      <c r="A1958" s="3">
        <f>TITRES_STAT!B1961</f>
        <v>44859</v>
      </c>
      <c r="B1958" s="17">
        <f>TITRES_STAT!D1961</f>
        <v>3.8014000000000001</v>
      </c>
      <c r="C1958" s="2">
        <f t="shared" si="180"/>
        <v>3.8105527083039821</v>
      </c>
      <c r="D1958" s="2">
        <f t="shared" si="182"/>
        <v>3.7937765976942934</v>
      </c>
      <c r="E1958" s="2">
        <f t="shared" si="181"/>
        <v>1.6776110609688644E-2</v>
      </c>
      <c r="F1958" s="2">
        <f t="shared" si="185"/>
        <v>1.1959280505935191E-2</v>
      </c>
      <c r="G1958" s="2">
        <f t="shared" si="183"/>
        <v>4.8168301037534531E-3</v>
      </c>
      <c r="H1958" s="2" t="str">
        <f t="shared" si="184"/>
        <v>Sell</v>
      </c>
    </row>
    <row r="1959" spans="1:8" ht="13.5" x14ac:dyDescent="0.25">
      <c r="A1959" s="3">
        <f>TITRES_STAT!B1962</f>
        <v>44860</v>
      </c>
      <c r="B1959" s="17">
        <f>TITRES_STAT!D1962</f>
        <v>3.7930999999999999</v>
      </c>
      <c r="C1959" s="2">
        <f t="shared" si="180"/>
        <v>3.8142676762572156</v>
      </c>
      <c r="D1959" s="2">
        <f t="shared" si="182"/>
        <v>3.7937264793465681</v>
      </c>
      <c r="E1959" s="2">
        <f t="shared" si="181"/>
        <v>2.0541196910647486E-2</v>
      </c>
      <c r="F1959" s="2">
        <f t="shared" si="185"/>
        <v>1.3675663786877651E-2</v>
      </c>
      <c r="G1959" s="2">
        <f t="shared" si="183"/>
        <v>6.8655331237698347E-3</v>
      </c>
      <c r="H1959" s="2" t="str">
        <f t="shared" si="184"/>
        <v>Sell</v>
      </c>
    </row>
    <row r="1960" spans="1:8" ht="13.5" x14ac:dyDescent="0.25">
      <c r="A1960" s="3">
        <f>TITRES_STAT!B1963</f>
        <v>44861</v>
      </c>
      <c r="B1960" s="17">
        <f>TITRES_STAT!D1963</f>
        <v>3.7930999999999999</v>
      </c>
      <c r="C1960" s="2">
        <f t="shared" si="180"/>
        <v>3.8045957260637975</v>
      </c>
      <c r="D1960" s="2">
        <f t="shared" si="182"/>
        <v>3.7936800734690443</v>
      </c>
      <c r="E1960" s="2">
        <f t="shared" si="181"/>
        <v>1.0915652594753134E-2</v>
      </c>
      <c r="F1960" s="2">
        <f t="shared" si="185"/>
        <v>1.3123661548452749E-2</v>
      </c>
      <c r="G1960" s="2">
        <f t="shared" si="183"/>
        <v>-2.208008953699615E-3</v>
      </c>
      <c r="H1960" s="2" t="str">
        <f t="shared" si="184"/>
        <v>Hold</v>
      </c>
    </row>
    <row r="1961" spans="1:8" ht="13.5" x14ac:dyDescent="0.25">
      <c r="A1961" s="3">
        <f>TITRES_STAT!B1964</f>
        <v>44862</v>
      </c>
      <c r="B1961" s="17">
        <f>TITRES_STAT!D1964</f>
        <v>3.7513999999999998</v>
      </c>
      <c r="C1961" s="2">
        <f t="shared" si="180"/>
        <v>3.7964117682078289</v>
      </c>
      <c r="D1961" s="2">
        <f t="shared" si="182"/>
        <v>3.7905482161750412</v>
      </c>
      <c r="E1961" s="2">
        <f t="shared" si="181"/>
        <v>5.8635520327876556E-3</v>
      </c>
      <c r="F1961" s="2">
        <f t="shared" si="185"/>
        <v>1.1671639645319731E-2</v>
      </c>
      <c r="G1961" s="2">
        <f t="shared" si="183"/>
        <v>-5.8080876125320754E-3</v>
      </c>
      <c r="H1961" s="2" t="str">
        <f t="shared" si="184"/>
        <v>Hold</v>
      </c>
    </row>
    <row r="1962" spans="1:8" ht="13.5" x14ac:dyDescent="0.25">
      <c r="A1962" s="3">
        <f>TITRES_STAT!B1965</f>
        <v>44865</v>
      </c>
      <c r="B1962" s="17">
        <f>TITRES_STAT!D1965</f>
        <v>3.7930999999999999</v>
      </c>
      <c r="C1962" s="2">
        <f t="shared" si="180"/>
        <v>3.7984561115604705</v>
      </c>
      <c r="D1962" s="2">
        <f t="shared" si="182"/>
        <v>3.7907372371991124</v>
      </c>
      <c r="E1962" s="2">
        <f t="shared" si="181"/>
        <v>7.7188743613580968E-3</v>
      </c>
      <c r="F1962" s="2">
        <f t="shared" si="185"/>
        <v>1.0881086588527404E-2</v>
      </c>
      <c r="G1962" s="2">
        <f t="shared" si="183"/>
        <v>-3.162212227169307E-3</v>
      </c>
      <c r="H1962" s="2" t="str">
        <f t="shared" si="184"/>
        <v>Hold</v>
      </c>
    </row>
    <row r="1963" spans="1:8" ht="13.5" x14ac:dyDescent="0.25">
      <c r="A1963" s="3">
        <f>TITRES_STAT!B1966</f>
        <v>44866</v>
      </c>
      <c r="B1963" s="17">
        <f>TITRES_STAT!D1966</f>
        <v>3.7263999999999999</v>
      </c>
      <c r="C1963" s="2">
        <f t="shared" si="180"/>
        <v>3.8027551713203982</v>
      </c>
      <c r="D1963" s="2">
        <f t="shared" si="182"/>
        <v>3.7859715159251039</v>
      </c>
      <c r="E1963" s="2">
        <f t="shared" si="181"/>
        <v>1.678365539529425E-2</v>
      </c>
      <c r="F1963" s="2">
        <f t="shared" si="185"/>
        <v>1.2061600349880772E-2</v>
      </c>
      <c r="G1963" s="2">
        <f t="shared" si="183"/>
        <v>4.7220550454134778E-3</v>
      </c>
      <c r="H1963" s="2" t="str">
        <f t="shared" si="184"/>
        <v>Sell</v>
      </c>
    </row>
    <row r="1964" spans="1:8" ht="13.5" x14ac:dyDescent="0.25">
      <c r="A1964" s="3">
        <f>TITRES_STAT!B1967</f>
        <v>44867</v>
      </c>
      <c r="B1964" s="17">
        <f>TITRES_STAT!D1967</f>
        <v>3.7263999999999999</v>
      </c>
      <c r="C1964" s="2">
        <f t="shared" si="180"/>
        <v>3.8063928372711064</v>
      </c>
      <c r="D1964" s="2">
        <f t="shared" si="182"/>
        <v>3.7815588110417631</v>
      </c>
      <c r="E1964" s="2">
        <f t="shared" si="181"/>
        <v>2.4834026229343387E-2</v>
      </c>
      <c r="F1964" s="2">
        <f t="shared" si="185"/>
        <v>1.4616085525773296E-2</v>
      </c>
      <c r="G1964" s="2">
        <f t="shared" si="183"/>
        <v>1.0217940703570091E-2</v>
      </c>
      <c r="H1964" s="2" t="str">
        <f t="shared" si="184"/>
        <v>Sell</v>
      </c>
    </row>
    <row r="1965" spans="1:8" ht="13.5" x14ac:dyDescent="0.25">
      <c r="A1965" s="3">
        <f>TITRES_STAT!B1968</f>
        <v>44868</v>
      </c>
      <c r="B1965" s="17">
        <f>TITRES_STAT!D1968</f>
        <v>3.7263999999999999</v>
      </c>
      <c r="C1965" s="2">
        <f t="shared" si="180"/>
        <v>3.808193939229398</v>
      </c>
      <c r="D1965" s="2">
        <f t="shared" si="182"/>
        <v>3.7774729731868177</v>
      </c>
      <c r="E1965" s="2">
        <f t="shared" si="181"/>
        <v>3.0720966042580233E-2</v>
      </c>
      <c r="F1965" s="2">
        <f t="shared" si="185"/>
        <v>1.7837061629134683E-2</v>
      </c>
      <c r="G1965" s="2">
        <f t="shared" si="183"/>
        <v>1.288390441344555E-2</v>
      </c>
      <c r="H1965" s="2" t="str">
        <f t="shared" si="184"/>
        <v>Sell</v>
      </c>
    </row>
    <row r="1966" spans="1:8" ht="13.5" x14ac:dyDescent="0.25">
      <c r="A1966" s="3">
        <f>TITRES_STAT!B1969</f>
        <v>44869</v>
      </c>
      <c r="B1966" s="17">
        <f>TITRES_STAT!D1969</f>
        <v>3.718</v>
      </c>
      <c r="C1966" s="2">
        <f t="shared" si="180"/>
        <v>3.8097179485787214</v>
      </c>
      <c r="D1966" s="2">
        <f t="shared" si="182"/>
        <v>3.7730675677655721</v>
      </c>
      <c r="E1966" s="2">
        <f t="shared" si="181"/>
        <v>3.6650380813149308E-2</v>
      </c>
      <c r="F1966" s="2">
        <f t="shared" si="185"/>
        <v>2.1599725465937608E-2</v>
      </c>
      <c r="G1966" s="2">
        <f t="shared" si="183"/>
        <v>1.50506553472117E-2</v>
      </c>
      <c r="H1966" s="2" t="str">
        <f t="shared" si="184"/>
        <v>Sell</v>
      </c>
    </row>
    <row r="1967" spans="1:8" ht="13.5" x14ac:dyDescent="0.25">
      <c r="A1967" s="3">
        <f>TITRES_STAT!B1970</f>
        <v>44872</v>
      </c>
      <c r="B1967" s="17">
        <f>TITRES_STAT!D1970</f>
        <v>3.6013000000000002</v>
      </c>
      <c r="C1967" s="2">
        <f t="shared" si="180"/>
        <v>3.8084382641819952</v>
      </c>
      <c r="D1967" s="2">
        <f t="shared" si="182"/>
        <v>3.7603440442273817</v>
      </c>
      <c r="E1967" s="2">
        <f t="shared" si="181"/>
        <v>4.8094219954613493E-2</v>
      </c>
      <c r="F1967" s="2">
        <f t="shared" si="185"/>
        <v>2.6898624363672786E-2</v>
      </c>
      <c r="G1967" s="2">
        <f t="shared" si="183"/>
        <v>2.1195595590940707E-2</v>
      </c>
      <c r="H1967" s="2" t="str">
        <f t="shared" si="184"/>
        <v>Sell</v>
      </c>
    </row>
    <row r="1968" spans="1:8" ht="13.5" x14ac:dyDescent="0.25">
      <c r="A1968" s="3">
        <f>TITRES_STAT!B1971</f>
        <v>44873</v>
      </c>
      <c r="B1968" s="17">
        <f>TITRES_STAT!D1971</f>
        <v>3.6429999999999998</v>
      </c>
      <c r="C1968" s="2">
        <f t="shared" si="180"/>
        <v>3.8073554543078423</v>
      </c>
      <c r="D1968" s="2">
        <f t="shared" si="182"/>
        <v>3.7516518928031313</v>
      </c>
      <c r="E1968" s="2">
        <f t="shared" si="181"/>
        <v>5.5703561504711008E-2</v>
      </c>
      <c r="F1968" s="2">
        <f t="shared" si="185"/>
        <v>3.2659611791880427E-2</v>
      </c>
      <c r="G1968" s="2">
        <f t="shared" si="183"/>
        <v>2.304394971283058E-2</v>
      </c>
      <c r="H1968" s="2" t="str">
        <f t="shared" si="184"/>
        <v>Sell</v>
      </c>
    </row>
    <row r="1969" spans="1:8" ht="13.5" x14ac:dyDescent="0.25">
      <c r="A1969" s="3">
        <f>TITRES_STAT!B1972</f>
        <v>44874</v>
      </c>
      <c r="B1969" s="17">
        <f>TITRES_STAT!D1972</f>
        <v>3.5512999999999999</v>
      </c>
      <c r="C1969" s="2">
        <f t="shared" si="180"/>
        <v>3.8051623074912513</v>
      </c>
      <c r="D1969" s="2">
        <f t="shared" si="182"/>
        <v>3.7368110118547508</v>
      </c>
      <c r="E1969" s="2">
        <f t="shared" si="181"/>
        <v>6.8351295636500442E-2</v>
      </c>
      <c r="F1969" s="2">
        <f t="shared" si="185"/>
        <v>3.979794856080443E-2</v>
      </c>
      <c r="G1969" s="2">
        <f t="shared" si="183"/>
        <v>2.8553347075696012E-2</v>
      </c>
      <c r="H1969" s="2" t="str">
        <f t="shared" si="184"/>
        <v>Sell</v>
      </c>
    </row>
    <row r="1970" spans="1:8" ht="13.5" x14ac:dyDescent="0.25">
      <c r="A1970" s="3">
        <f>TITRES_STAT!B1973</f>
        <v>44875</v>
      </c>
      <c r="B1970" s="17">
        <f>TITRES_STAT!D1973</f>
        <v>3.6846999999999999</v>
      </c>
      <c r="C1970" s="2">
        <f t="shared" si="180"/>
        <v>3.8033065678772129</v>
      </c>
      <c r="D1970" s="2">
        <f t="shared" si="182"/>
        <v>3.7329509369025473</v>
      </c>
      <c r="E1970" s="2">
        <f t="shared" si="181"/>
        <v>7.0355630974665573E-2</v>
      </c>
      <c r="F1970" s="2">
        <f t="shared" si="185"/>
        <v>4.5909485043576663E-2</v>
      </c>
      <c r="G1970" s="2">
        <f t="shared" si="183"/>
        <v>2.444614593108891E-2</v>
      </c>
      <c r="H1970" s="2" t="str">
        <f t="shared" si="184"/>
        <v>Sell</v>
      </c>
    </row>
    <row r="1971" spans="1:8" ht="13.5" x14ac:dyDescent="0.25">
      <c r="A1971" s="3">
        <f>TITRES_STAT!B1974</f>
        <v>44876</v>
      </c>
      <c r="B1971" s="17">
        <f>TITRES_STAT!D1974</f>
        <v>3.6513</v>
      </c>
      <c r="C1971" s="2">
        <f t="shared" si="180"/>
        <v>3.7953209420499494</v>
      </c>
      <c r="D1971" s="2">
        <f t="shared" si="182"/>
        <v>3.7269027193542104</v>
      </c>
      <c r="E1971" s="2">
        <f t="shared" si="181"/>
        <v>6.841822269573905E-2</v>
      </c>
      <c r="F1971" s="2">
        <f t="shared" si="185"/>
        <v>5.0411232574009146E-2</v>
      </c>
      <c r="G1971" s="2">
        <f t="shared" si="183"/>
        <v>1.8006990121729904E-2</v>
      </c>
      <c r="H1971" s="2" t="str">
        <f t="shared" si="184"/>
        <v>Sell</v>
      </c>
    </row>
    <row r="1972" spans="1:8" ht="13.5" x14ac:dyDescent="0.25">
      <c r="A1972" s="3">
        <f>TITRES_STAT!B1975</f>
        <v>44879</v>
      </c>
      <c r="B1972" s="17">
        <f>TITRES_STAT!D1975</f>
        <v>3.6513</v>
      </c>
      <c r="C1972" s="2">
        <f t="shared" si="180"/>
        <v>3.7949792586576496</v>
      </c>
      <c r="D1972" s="2">
        <f t="shared" si="182"/>
        <v>3.7213025179205652</v>
      </c>
      <c r="E1972" s="2">
        <f t="shared" si="181"/>
        <v>7.3676740737084412E-2</v>
      </c>
      <c r="F1972" s="2">
        <f t="shared" si="185"/>
        <v>5.5064334206624196E-2</v>
      </c>
      <c r="G1972" s="2">
        <f t="shared" si="183"/>
        <v>1.8612406530460215E-2</v>
      </c>
      <c r="H1972" s="2" t="str">
        <f t="shared" si="184"/>
        <v>Sell</v>
      </c>
    </row>
    <row r="1973" spans="1:8" ht="13.5" x14ac:dyDescent="0.25">
      <c r="A1973" s="3">
        <f>TITRES_STAT!B1976</f>
        <v>44880</v>
      </c>
      <c r="B1973" s="17">
        <f>TITRES_STAT!D1976</f>
        <v>3.6513</v>
      </c>
      <c r="C1973" s="2">
        <f t="shared" si="180"/>
        <v>3.78442860347955</v>
      </c>
      <c r="D1973" s="2">
        <f t="shared" si="182"/>
        <v>3.7161171462227456</v>
      </c>
      <c r="E1973" s="2">
        <f t="shared" si="181"/>
        <v>6.8311457256804431E-2</v>
      </c>
      <c r="F1973" s="2">
        <f t="shared" si="185"/>
        <v>5.7713758816660243E-2</v>
      </c>
      <c r="G1973" s="2">
        <f t="shared" si="183"/>
        <v>1.0597698440144188E-2</v>
      </c>
      <c r="H1973" s="2" t="str">
        <f t="shared" si="184"/>
        <v>Sell</v>
      </c>
    </row>
    <row r="1974" spans="1:8" ht="13.5" x14ac:dyDescent="0.25">
      <c r="A1974" s="3">
        <f>TITRES_STAT!B1977</f>
        <v>44881</v>
      </c>
      <c r="B1974" s="17">
        <f>TITRES_STAT!D1977</f>
        <v>3.6513</v>
      </c>
      <c r="C1974" s="2">
        <f t="shared" si="180"/>
        <v>3.7755011260211582</v>
      </c>
      <c r="D1974" s="2">
        <f t="shared" si="182"/>
        <v>3.7113158761321716</v>
      </c>
      <c r="E1974" s="2">
        <f t="shared" si="181"/>
        <v>6.4185249888986551E-2</v>
      </c>
      <c r="F1974" s="2">
        <f t="shared" si="185"/>
        <v>5.9008057031125508E-2</v>
      </c>
      <c r="G1974" s="2">
        <f t="shared" si="183"/>
        <v>5.1771928578610432E-3</v>
      </c>
      <c r="H1974" s="2" t="str">
        <f t="shared" si="184"/>
        <v>Sell</v>
      </c>
    </row>
    <row r="1975" spans="1:8" ht="13.5" x14ac:dyDescent="0.25">
      <c r="A1975" s="3">
        <f>TITRES_STAT!B1978</f>
        <v>44882</v>
      </c>
      <c r="B1975" s="17">
        <f>TITRES_STAT!D1978</f>
        <v>3.593</v>
      </c>
      <c r="C1975" s="2">
        <f t="shared" si="180"/>
        <v>3.7679471066332875</v>
      </c>
      <c r="D1975" s="2">
        <f t="shared" si="182"/>
        <v>3.7025517371594181</v>
      </c>
      <c r="E1975" s="2">
        <f t="shared" si="181"/>
        <v>6.5395369473869369E-2</v>
      </c>
      <c r="F1975" s="2">
        <f t="shared" si="185"/>
        <v>6.0285519519674285E-2</v>
      </c>
      <c r="G1975" s="2">
        <f t="shared" si="183"/>
        <v>5.1098499541950837E-3</v>
      </c>
      <c r="H1975" s="2" t="str">
        <f t="shared" si="184"/>
        <v>Sell</v>
      </c>
    </row>
    <row r="1976" spans="1:8" ht="13.5" x14ac:dyDescent="0.25">
      <c r="A1976" s="3">
        <f>TITRES_STAT!B1979</f>
        <v>44883</v>
      </c>
      <c r="B1976" s="17">
        <f>TITRES_STAT!D1979</f>
        <v>3.5847000000000002</v>
      </c>
      <c r="C1976" s="2">
        <f t="shared" si="180"/>
        <v>3.7602629363820124</v>
      </c>
      <c r="D1976" s="2">
        <f t="shared" si="182"/>
        <v>3.6938219788513131</v>
      </c>
      <c r="E1976" s="2">
        <f t="shared" si="181"/>
        <v>6.6440957530699229E-2</v>
      </c>
      <c r="F1976" s="2">
        <f t="shared" si="185"/>
        <v>6.1516607121879271E-2</v>
      </c>
      <c r="G1976" s="2">
        <f t="shared" si="183"/>
        <v>4.924350408819958E-3</v>
      </c>
      <c r="H1976" s="2" t="str">
        <f t="shared" si="184"/>
        <v>Sell</v>
      </c>
    </row>
    <row r="1977" spans="1:8" ht="13.5" x14ac:dyDescent="0.25">
      <c r="A1977" s="3">
        <f>TITRES_STAT!B1980</f>
        <v>44886</v>
      </c>
      <c r="B1977" s="17">
        <f>TITRES_STAT!D1980</f>
        <v>3.5847000000000002</v>
      </c>
      <c r="C1977" s="2">
        <f t="shared" si="180"/>
        <v>3.7358071000155491</v>
      </c>
      <c r="D1977" s="2">
        <f t="shared" si="182"/>
        <v>3.6857388693067716</v>
      </c>
      <c r="E1977" s="2">
        <f t="shared" si="181"/>
        <v>5.0068230708777417E-2</v>
      </c>
      <c r="F1977" s="2">
        <f t="shared" si="185"/>
        <v>5.9226931839258902E-2</v>
      </c>
      <c r="G1977" s="2">
        <f t="shared" si="183"/>
        <v>-9.158701130481485E-3</v>
      </c>
      <c r="H1977" s="2" t="str">
        <f t="shared" si="184"/>
        <v>Hold</v>
      </c>
    </row>
    <row r="1978" spans="1:8" ht="13.5" x14ac:dyDescent="0.25">
      <c r="A1978" s="3">
        <f>TITRES_STAT!B1981</f>
        <v>44887</v>
      </c>
      <c r="B1978" s="17">
        <f>TITRES_STAT!D1981</f>
        <v>3.5847000000000002</v>
      </c>
      <c r="C1978" s="2">
        <f t="shared" si="180"/>
        <v>3.7215290846285414</v>
      </c>
      <c r="D1978" s="2">
        <f t="shared" si="182"/>
        <v>3.678254508617381</v>
      </c>
      <c r="E1978" s="2">
        <f t="shared" si="181"/>
        <v>4.3274576011160359E-2</v>
      </c>
      <c r="F1978" s="2">
        <f t="shared" si="185"/>
        <v>5.6036460673639196E-2</v>
      </c>
      <c r="G1978" s="2">
        <f t="shared" si="183"/>
        <v>-1.2761884662478837E-2</v>
      </c>
      <c r="H1978" s="2" t="str">
        <f t="shared" si="184"/>
        <v>Hold</v>
      </c>
    </row>
    <row r="1979" spans="1:8" ht="13.5" x14ac:dyDescent="0.25">
      <c r="A1979" s="3">
        <f>TITRES_STAT!B1982</f>
        <v>44888</v>
      </c>
      <c r="B1979" s="17">
        <f>TITRES_STAT!D1982</f>
        <v>3.6513</v>
      </c>
      <c r="C1979" s="2">
        <f t="shared" si="180"/>
        <v>3.6953399946856891</v>
      </c>
      <c r="D1979" s="2">
        <f t="shared" si="182"/>
        <v>3.6762578783494266</v>
      </c>
      <c r="E1979" s="2">
        <f t="shared" si="181"/>
        <v>1.9082116336262445E-2</v>
      </c>
      <c r="F1979" s="2">
        <f t="shared" si="185"/>
        <v>4.8645591806163853E-2</v>
      </c>
      <c r="G1979" s="2">
        <f t="shared" si="183"/>
        <v>-2.9563475469901408E-2</v>
      </c>
      <c r="H1979" s="2" t="str">
        <f t="shared" si="184"/>
        <v>Hold</v>
      </c>
    </row>
    <row r="1980" spans="1:8" ht="13.5" x14ac:dyDescent="0.25">
      <c r="A1980" s="3">
        <f>TITRES_STAT!B1983</f>
        <v>44889</v>
      </c>
      <c r="B1980" s="17">
        <f>TITRES_STAT!D1983</f>
        <v>3.5847000000000002</v>
      </c>
      <c r="C1980" s="2">
        <f t="shared" si="180"/>
        <v>3.6937030724263522</v>
      </c>
      <c r="D1980" s="2">
        <f t="shared" si="182"/>
        <v>3.6694758132865064</v>
      </c>
      <c r="E1980" s="2">
        <f t="shared" si="181"/>
        <v>2.4227259139845803E-2</v>
      </c>
      <c r="F1980" s="2">
        <f t="shared" si="185"/>
        <v>4.3761925272900244E-2</v>
      </c>
      <c r="G1980" s="2">
        <f t="shared" si="183"/>
        <v>-1.9534666133054442E-2</v>
      </c>
      <c r="H1980" s="2" t="str">
        <f t="shared" si="184"/>
        <v>Hold</v>
      </c>
    </row>
    <row r="1981" spans="1:8" ht="13.5" x14ac:dyDescent="0.25">
      <c r="A1981" s="3">
        <f>TITRES_STAT!B1984</f>
        <v>44890</v>
      </c>
      <c r="B1981" s="17">
        <f>TITRES_STAT!D1984</f>
        <v>3.5847000000000002</v>
      </c>
      <c r="C1981" s="2">
        <f t="shared" si="180"/>
        <v>3.6871795228222979</v>
      </c>
      <c r="D1981" s="2">
        <f t="shared" si="182"/>
        <v>3.663196123413432</v>
      </c>
      <c r="E1981" s="2">
        <f t="shared" si="181"/>
        <v>2.3983399408865846E-2</v>
      </c>
      <c r="F1981" s="2">
        <f t="shared" si="185"/>
        <v>3.9806220100093367E-2</v>
      </c>
      <c r="G1981" s="2">
        <f t="shared" si="183"/>
        <v>-1.5822820691227521E-2</v>
      </c>
      <c r="H1981" s="2" t="str">
        <f t="shared" si="184"/>
        <v>Hold</v>
      </c>
    </row>
    <row r="1982" spans="1:8" ht="13.5" x14ac:dyDescent="0.25">
      <c r="A1982" s="3">
        <f>TITRES_STAT!B1985</f>
        <v>44893</v>
      </c>
      <c r="B1982" s="17">
        <f>TITRES_STAT!D1985</f>
        <v>3.5430000000000001</v>
      </c>
      <c r="C1982" s="2">
        <f t="shared" si="180"/>
        <v>3.681659596234252</v>
      </c>
      <c r="D1982" s="2">
        <f t="shared" si="182"/>
        <v>3.6542927068642888</v>
      </c>
      <c r="E1982" s="2">
        <f t="shared" si="181"/>
        <v>2.7366889369963232E-2</v>
      </c>
      <c r="F1982" s="2">
        <f t="shared" si="185"/>
        <v>3.7318353954067338E-2</v>
      </c>
      <c r="G1982" s="2">
        <f t="shared" si="183"/>
        <v>-9.9514645841041055E-3</v>
      </c>
      <c r="H1982" s="2" t="str">
        <f t="shared" si="184"/>
        <v>Hold</v>
      </c>
    </row>
    <row r="1983" spans="1:8" ht="13.5" x14ac:dyDescent="0.25">
      <c r="A1983" s="3">
        <f>TITRES_STAT!B1986</f>
        <v>44894</v>
      </c>
      <c r="B1983" s="17">
        <f>TITRES_STAT!D1986</f>
        <v>3.5430000000000001</v>
      </c>
      <c r="C1983" s="2">
        <f t="shared" si="180"/>
        <v>3.6769888891212901</v>
      </c>
      <c r="D1983" s="2">
        <f t="shared" si="182"/>
        <v>3.6460488026521189</v>
      </c>
      <c r="E1983" s="2">
        <f t="shared" si="181"/>
        <v>3.0940086469171124E-2</v>
      </c>
      <c r="F1983" s="2">
        <f t="shared" si="185"/>
        <v>3.60427004570881E-2</v>
      </c>
      <c r="G1983" s="2">
        <f t="shared" si="183"/>
        <v>-5.1026139879169763E-3</v>
      </c>
      <c r="H1983" s="2" t="str">
        <f t="shared" si="184"/>
        <v>Hold</v>
      </c>
    </row>
    <row r="1984" spans="1:8" ht="13.5" x14ac:dyDescent="0.25">
      <c r="A1984" s="3">
        <f>TITRES_STAT!B1987</f>
        <v>44895</v>
      </c>
      <c r="B1984" s="17">
        <f>TITRES_STAT!D1987</f>
        <v>3.5847000000000002</v>
      </c>
      <c r="C1984" s="2">
        <f t="shared" si="180"/>
        <v>3.6730367523333989</v>
      </c>
      <c r="D1984" s="2">
        <f t="shared" si="182"/>
        <v>3.6415044469001101</v>
      </c>
      <c r="E1984" s="2">
        <f t="shared" si="181"/>
        <v>3.1532305433288776E-2</v>
      </c>
      <c r="F1984" s="2">
        <f t="shared" si="185"/>
        <v>3.5140621452328234E-2</v>
      </c>
      <c r="G1984" s="2">
        <f t="shared" si="183"/>
        <v>-3.6083160190394578E-3</v>
      </c>
      <c r="H1984" s="2" t="str">
        <f t="shared" si="184"/>
        <v>Hold</v>
      </c>
    </row>
    <row r="1985" spans="1:8" ht="13.5" x14ac:dyDescent="0.25">
      <c r="A1985" s="3">
        <f>TITRES_STAT!B1988</f>
        <v>44896</v>
      </c>
      <c r="B1985" s="17">
        <f>TITRES_STAT!D1988</f>
        <v>3.5430000000000001</v>
      </c>
      <c r="C1985" s="2">
        <f t="shared" si="180"/>
        <v>3.6607234058205682</v>
      </c>
      <c r="D1985" s="2">
        <f t="shared" si="182"/>
        <v>3.6342078212038054</v>
      </c>
      <c r="E1985" s="2">
        <f t="shared" si="181"/>
        <v>2.6515584616762844E-2</v>
      </c>
      <c r="F1985" s="2">
        <f t="shared" si="185"/>
        <v>3.3415614085215158E-2</v>
      </c>
      <c r="G1985" s="2">
        <f t="shared" si="183"/>
        <v>-6.9000294684523136E-3</v>
      </c>
      <c r="H1985" s="2" t="str">
        <f t="shared" si="184"/>
        <v>Hold</v>
      </c>
    </row>
    <row r="1986" spans="1:8" ht="13.5" x14ac:dyDescent="0.25">
      <c r="A1986" s="3">
        <f>TITRES_STAT!B1989</f>
        <v>44897</v>
      </c>
      <c r="B1986" s="17">
        <f>TITRES_STAT!D1989</f>
        <v>3.5847000000000002</v>
      </c>
      <c r="C1986" s="2">
        <f t="shared" si="180"/>
        <v>3.6490274972327885</v>
      </c>
      <c r="D1986" s="2">
        <f t="shared" si="182"/>
        <v>3.6305405751887085</v>
      </c>
      <c r="E1986" s="2">
        <f t="shared" si="181"/>
        <v>1.8486922044079979E-2</v>
      </c>
      <c r="F1986" s="2">
        <f t="shared" si="185"/>
        <v>3.0429875676988124E-2</v>
      </c>
      <c r="G1986" s="2">
        <f t="shared" si="183"/>
        <v>-1.1942953632908145E-2</v>
      </c>
      <c r="H1986" s="2" t="str">
        <f t="shared" si="184"/>
        <v>Hold</v>
      </c>
    </row>
    <row r="1987" spans="1:8" ht="13.5" x14ac:dyDescent="0.25">
      <c r="A1987" s="3">
        <f>TITRES_STAT!B1990</f>
        <v>44900</v>
      </c>
      <c r="B1987" s="17">
        <f>TITRES_STAT!D1990</f>
        <v>3.5847000000000002</v>
      </c>
      <c r="C1987" s="2">
        <f t="shared" si="180"/>
        <v>3.6391309591969749</v>
      </c>
      <c r="D1987" s="2">
        <f t="shared" si="182"/>
        <v>3.6271449770265822</v>
      </c>
      <c r="E1987" s="2">
        <f t="shared" si="181"/>
        <v>1.1985982170392706E-2</v>
      </c>
      <c r="F1987" s="2">
        <f t="shared" si="185"/>
        <v>2.6741096975669041E-2</v>
      </c>
      <c r="G1987" s="2">
        <f t="shared" si="183"/>
        <v>-1.4755114805276335E-2</v>
      </c>
      <c r="H1987" s="2" t="str">
        <f t="shared" si="184"/>
        <v>Hold</v>
      </c>
    </row>
    <row r="1988" spans="1:8" ht="13.5" x14ac:dyDescent="0.25">
      <c r="A1988" s="3">
        <f>TITRES_STAT!B1991</f>
        <v>44901</v>
      </c>
      <c r="B1988" s="17">
        <f>TITRES_STAT!D1991</f>
        <v>3.5847000000000002</v>
      </c>
      <c r="C1988" s="2">
        <f t="shared" si="180"/>
        <v>3.6307569654743634</v>
      </c>
      <c r="D1988" s="2">
        <f t="shared" si="182"/>
        <v>3.6240009046542427</v>
      </c>
      <c r="E1988" s="2">
        <f t="shared" si="181"/>
        <v>6.7560608201207017E-3</v>
      </c>
      <c r="F1988" s="2">
        <f t="shared" si="185"/>
        <v>2.2744089744559375E-2</v>
      </c>
      <c r="G1988" s="2">
        <f t="shared" si="183"/>
        <v>-1.5988028924438673E-2</v>
      </c>
      <c r="H1988" s="2" t="str">
        <f t="shared" si="184"/>
        <v>Hold</v>
      </c>
    </row>
    <row r="1989" spans="1:8" ht="13.5" x14ac:dyDescent="0.25">
      <c r="A1989" s="3">
        <f>TITRES_STAT!B1992</f>
        <v>44902</v>
      </c>
      <c r="B1989" s="17">
        <f>TITRES_STAT!D1992</f>
        <v>3.5430000000000001</v>
      </c>
      <c r="C1989" s="2">
        <f t="shared" si="180"/>
        <v>3.633917432324461</v>
      </c>
      <c r="D1989" s="2">
        <f t="shared" si="182"/>
        <v>3.6180008376428172</v>
      </c>
      <c r="E1989" s="2">
        <f t="shared" si="181"/>
        <v>1.5916594681643748E-2</v>
      </c>
      <c r="F1989" s="2">
        <f t="shared" si="185"/>
        <v>2.1378590731976253E-2</v>
      </c>
      <c r="G1989" s="2">
        <f t="shared" si="183"/>
        <v>-5.4619960503325057E-3</v>
      </c>
      <c r="H1989" s="2" t="str">
        <f t="shared" si="184"/>
        <v>Hold</v>
      </c>
    </row>
    <row r="1990" spans="1:8" ht="13.5" x14ac:dyDescent="0.25">
      <c r="A1990" s="3">
        <f>TITRES_STAT!B1993</f>
        <v>44903</v>
      </c>
      <c r="B1990" s="17">
        <f>TITRES_STAT!D1993</f>
        <v>3.5430000000000001</v>
      </c>
      <c r="C1990" s="2">
        <f t="shared" si="180"/>
        <v>3.6263455196591594</v>
      </c>
      <c r="D1990" s="2">
        <f t="shared" si="182"/>
        <v>3.6124452200396453</v>
      </c>
      <c r="E1990" s="2">
        <f t="shared" si="181"/>
        <v>1.3900299619514112E-2</v>
      </c>
      <c r="F1990" s="2">
        <f t="shared" si="185"/>
        <v>1.9882932509483826E-2</v>
      </c>
      <c r="G1990" s="2">
        <f t="shared" si="183"/>
        <v>-5.9826328899697141E-3</v>
      </c>
      <c r="H1990" s="2" t="str">
        <f t="shared" si="184"/>
        <v>Hold</v>
      </c>
    </row>
    <row r="1991" spans="1:8" ht="13.5" x14ac:dyDescent="0.25">
      <c r="A1991" s="3">
        <f>TITRES_STAT!B1994</f>
        <v>44904</v>
      </c>
      <c r="B1991" s="17">
        <f>TITRES_STAT!D1994</f>
        <v>3.5847000000000002</v>
      </c>
      <c r="C1991" s="2">
        <f t="shared" si="180"/>
        <v>3.6199385166346731</v>
      </c>
      <c r="D1991" s="2">
        <f t="shared" si="182"/>
        <v>3.6103900185552273</v>
      </c>
      <c r="E1991" s="2">
        <f t="shared" si="181"/>
        <v>9.5484980794457996E-3</v>
      </c>
      <c r="F1991" s="2">
        <f t="shared" si="185"/>
        <v>1.7816045623476221E-2</v>
      </c>
      <c r="G1991" s="2">
        <f t="shared" si="183"/>
        <v>-8.2675475440304215E-3</v>
      </c>
      <c r="H1991" s="2" t="str">
        <f t="shared" si="184"/>
        <v>Hold</v>
      </c>
    </row>
    <row r="1992" spans="1:8" ht="13.5" x14ac:dyDescent="0.25">
      <c r="A1992" s="3">
        <f>TITRES_STAT!B1995</f>
        <v>44907</v>
      </c>
      <c r="B1992" s="17">
        <f>TITRES_STAT!D1995</f>
        <v>3.5847000000000002</v>
      </c>
      <c r="C1992" s="2">
        <f t="shared" si="180"/>
        <v>3.6081018217678005</v>
      </c>
      <c r="D1992" s="2">
        <f t="shared" si="182"/>
        <v>3.6084870542178034</v>
      </c>
      <c r="E1992" s="2">
        <f t="shared" si="181"/>
        <v>-3.8523245000288142E-4</v>
      </c>
      <c r="F1992" s="2">
        <f t="shared" si="185"/>
        <v>1.4175790008780402E-2</v>
      </c>
      <c r="G1992" s="2">
        <f t="shared" si="183"/>
        <v>-1.4561022458783284E-2</v>
      </c>
      <c r="H1992" s="2" t="str">
        <f t="shared" si="184"/>
        <v>Hold</v>
      </c>
    </row>
    <row r="1993" spans="1:8" ht="13.5" x14ac:dyDescent="0.25">
      <c r="A1993" s="3">
        <f>TITRES_STAT!B1996</f>
        <v>44908</v>
      </c>
      <c r="B1993" s="17">
        <f>TITRES_STAT!D1996</f>
        <v>3.5596000000000001</v>
      </c>
      <c r="C1993" s="2">
        <f t="shared" si="180"/>
        <v>3.5980861568804468</v>
      </c>
      <c r="D1993" s="2">
        <f t="shared" si="182"/>
        <v>3.6048657909424104</v>
      </c>
      <c r="E1993" s="2">
        <f t="shared" si="181"/>
        <v>-6.7796340619636908E-3</v>
      </c>
      <c r="F1993" s="2">
        <f t="shared" si="185"/>
        <v>9.9847051946315834E-3</v>
      </c>
      <c r="G1993" s="2">
        <f t="shared" si="183"/>
        <v>-1.6764339256595276E-2</v>
      </c>
      <c r="H1993" s="2" t="str">
        <f t="shared" si="184"/>
        <v>Hold</v>
      </c>
    </row>
    <row r="1994" spans="1:8" ht="13.5" x14ac:dyDescent="0.25">
      <c r="A1994" s="3">
        <f>TITRES_STAT!B1997</f>
        <v>44909</v>
      </c>
      <c r="B1994" s="17">
        <f>TITRES_STAT!D1997</f>
        <v>3.5013000000000001</v>
      </c>
      <c r="C1994" s="2">
        <f t="shared" si="180"/>
        <v>3.5960267481296087</v>
      </c>
      <c r="D1994" s="2">
        <f t="shared" si="182"/>
        <v>3.5971942508726023</v>
      </c>
      <c r="E1994" s="2">
        <f t="shared" si="181"/>
        <v>-1.167502742993598E-3</v>
      </c>
      <c r="F1994" s="2">
        <f t="shared" si="185"/>
        <v>7.7542636071065481E-3</v>
      </c>
      <c r="G1994" s="2">
        <f t="shared" si="183"/>
        <v>-8.9217663501001462E-3</v>
      </c>
      <c r="H1994" s="2" t="str">
        <f t="shared" si="184"/>
        <v>Hold</v>
      </c>
    </row>
    <row r="1995" spans="1:8" ht="13.5" x14ac:dyDescent="0.25">
      <c r="A1995" s="3">
        <f>TITRES_STAT!B1998</f>
        <v>44910</v>
      </c>
      <c r="B1995" s="17">
        <f>TITRES_STAT!D1998</f>
        <v>3.4763000000000002</v>
      </c>
      <c r="C1995" s="2">
        <f t="shared" si="180"/>
        <v>3.5878687868788997</v>
      </c>
      <c r="D1995" s="2">
        <f t="shared" si="182"/>
        <v>3.5882391211783351</v>
      </c>
      <c r="E1995" s="2">
        <f t="shared" si="181"/>
        <v>-3.703342994354486E-4</v>
      </c>
      <c r="F1995" s="2">
        <f t="shared" si="185"/>
        <v>6.1293440257981493E-3</v>
      </c>
      <c r="G1995" s="2">
        <f t="shared" si="183"/>
        <v>-6.4996783252335979E-3</v>
      </c>
      <c r="H1995" s="2" t="str">
        <f t="shared" si="184"/>
        <v>Hold</v>
      </c>
    </row>
    <row r="1996" spans="1:8" ht="13.5" x14ac:dyDescent="0.25">
      <c r="A1996" s="3">
        <f>TITRES_STAT!B1999</f>
        <v>44911</v>
      </c>
      <c r="B1996" s="17">
        <f>TITRES_STAT!D1999</f>
        <v>3.5013000000000001</v>
      </c>
      <c r="C1996" s="2">
        <f t="shared" si="180"/>
        <v>3.5873812812052228</v>
      </c>
      <c r="D1996" s="2">
        <f t="shared" si="182"/>
        <v>3.5817991862762364</v>
      </c>
      <c r="E1996" s="2">
        <f t="shared" si="181"/>
        <v>5.5820949289864252E-3</v>
      </c>
      <c r="F1996" s="2">
        <f t="shared" si="185"/>
        <v>6.0198942064358047E-3</v>
      </c>
      <c r="G1996" s="2">
        <f t="shared" si="183"/>
        <v>-4.3779927744937944E-4</v>
      </c>
      <c r="H1996" s="2" t="str">
        <f t="shared" si="184"/>
        <v>Hold</v>
      </c>
    </row>
    <row r="1997" spans="1:8" ht="13.5" x14ac:dyDescent="0.25">
      <c r="A1997" s="3">
        <f>TITRES_STAT!B2000</f>
        <v>44914</v>
      </c>
      <c r="B1997" s="17">
        <f>TITRES_STAT!D2000</f>
        <v>3.4845999999999999</v>
      </c>
      <c r="C1997" s="2">
        <f t="shared" si="180"/>
        <v>3.5869687764044191</v>
      </c>
      <c r="D1997" s="2">
        <f t="shared" si="182"/>
        <v>3.5745992465520708</v>
      </c>
      <c r="E1997" s="2">
        <f t="shared" si="181"/>
        <v>1.2369529852348293E-2</v>
      </c>
      <c r="F1997" s="2">
        <f t="shared" si="185"/>
        <v>7.2898213356183033E-3</v>
      </c>
      <c r="G1997" s="2">
        <f t="shared" si="183"/>
        <v>5.07970851672999E-3</v>
      </c>
      <c r="H1997" s="2" t="str">
        <f t="shared" si="184"/>
        <v>Sell</v>
      </c>
    </row>
    <row r="1998" spans="1:8" ht="13.5" x14ac:dyDescent="0.25">
      <c r="A1998" s="3">
        <f>TITRES_STAT!B2001</f>
        <v>44915</v>
      </c>
      <c r="B1998" s="17">
        <f>TITRES_STAT!D2001</f>
        <v>3.3761999999999999</v>
      </c>
      <c r="C1998" s="2">
        <f t="shared" si="180"/>
        <v>3.5866197338806622</v>
      </c>
      <c r="D1998" s="2">
        <f t="shared" si="182"/>
        <v>3.5599030060667323</v>
      </c>
      <c r="E1998" s="2">
        <f t="shared" si="181"/>
        <v>2.6716727813929975E-2</v>
      </c>
      <c r="F1998" s="2">
        <f t="shared" si="185"/>
        <v>1.1175202631280638E-2</v>
      </c>
      <c r="G1998" s="2">
        <f t="shared" si="183"/>
        <v>1.5541525182649337E-2</v>
      </c>
      <c r="H1998" s="2" t="str">
        <f t="shared" si="184"/>
        <v>Sell</v>
      </c>
    </row>
    <row r="1999" spans="1:8" ht="13.5" x14ac:dyDescent="0.25">
      <c r="A1999" s="3">
        <f>TITRES_STAT!B2002</f>
        <v>44916</v>
      </c>
      <c r="B1999" s="17">
        <f>TITRES_STAT!D2002</f>
        <v>3.4178999999999999</v>
      </c>
      <c r="C1999" s="2">
        <f t="shared" ref="C1999:C2062" si="186">$C$4*B1989+C1998*(1-$C$4)</f>
        <v>3.5799090055913299</v>
      </c>
      <c r="D1999" s="2">
        <f t="shared" si="182"/>
        <v>3.5493842648766041</v>
      </c>
      <c r="E1999" s="2">
        <f t="shared" si="181"/>
        <v>3.0524740714725773E-2</v>
      </c>
      <c r="F1999" s="2">
        <f t="shared" si="185"/>
        <v>1.5045110247969664E-2</v>
      </c>
      <c r="G1999" s="2">
        <f t="shared" si="183"/>
        <v>1.5479630466756109E-2</v>
      </c>
      <c r="H1999" s="2" t="str">
        <f t="shared" si="184"/>
        <v>Sell</v>
      </c>
    </row>
    <row r="2000" spans="1:8" ht="13.5" x14ac:dyDescent="0.25">
      <c r="A2000" s="3">
        <f>TITRES_STAT!B2003</f>
        <v>44917</v>
      </c>
      <c r="B2000" s="17">
        <f>TITRES_STAT!D2003</f>
        <v>3.3845999999999998</v>
      </c>
      <c r="C2000" s="2">
        <f t="shared" si="186"/>
        <v>3.5742306970388178</v>
      </c>
      <c r="D2000" s="2">
        <f t="shared" si="182"/>
        <v>3.5371780230338929</v>
      </c>
      <c r="E2000" s="2">
        <f t="shared" si="181"/>
        <v>3.7052674004924846E-2</v>
      </c>
      <c r="F2000" s="2">
        <f t="shared" si="185"/>
        <v>1.9446622999360702E-2</v>
      </c>
      <c r="G2000" s="2">
        <f t="shared" si="183"/>
        <v>1.7606051005564144E-2</v>
      </c>
      <c r="H2000" s="2" t="str">
        <f t="shared" si="184"/>
        <v>Sell</v>
      </c>
    </row>
    <row r="2001" spans="1:8" ht="13.5" x14ac:dyDescent="0.25">
      <c r="A2001" s="3">
        <f>TITRES_STAT!B2004</f>
        <v>44918</v>
      </c>
      <c r="B2001" s="17">
        <f>TITRES_STAT!D2004</f>
        <v>3.3845999999999998</v>
      </c>
      <c r="C2001" s="2">
        <f t="shared" si="186"/>
        <v>3.5758413590328457</v>
      </c>
      <c r="D2001" s="2">
        <f t="shared" si="182"/>
        <v>3.5258759472536045</v>
      </c>
      <c r="E2001" s="2">
        <f t="shared" si="181"/>
        <v>4.9965411779241187E-2</v>
      </c>
      <c r="F2001" s="2">
        <f t="shared" si="185"/>
        <v>2.5550380755336801E-2</v>
      </c>
      <c r="G2001" s="2">
        <f t="shared" si="183"/>
        <v>2.4415031023904386E-2</v>
      </c>
      <c r="H2001" s="2" t="str">
        <f t="shared" si="184"/>
        <v>Sell</v>
      </c>
    </row>
    <row r="2002" spans="1:8" ht="13.5" x14ac:dyDescent="0.25">
      <c r="A2002" s="3">
        <f>TITRES_STAT!B2005</f>
        <v>44921</v>
      </c>
      <c r="B2002" s="17">
        <f>TITRES_STAT!D2005</f>
        <v>3.3845999999999998</v>
      </c>
      <c r="C2002" s="2">
        <f t="shared" si="186"/>
        <v>3.5772042268739463</v>
      </c>
      <c r="D2002" s="2">
        <f t="shared" si="182"/>
        <v>3.5154110622718564</v>
      </c>
      <c r="E2002" s="2">
        <f t="shared" si="181"/>
        <v>6.1793164602089945E-2</v>
      </c>
      <c r="F2002" s="2">
        <f t="shared" si="185"/>
        <v>3.2798937524687433E-2</v>
      </c>
      <c r="G2002" s="2">
        <f t="shared" si="183"/>
        <v>2.8994227077402512E-2</v>
      </c>
      <c r="H2002" s="2" t="str">
        <f t="shared" si="184"/>
        <v>Sell</v>
      </c>
    </row>
    <row r="2003" spans="1:8" ht="13.5" x14ac:dyDescent="0.25">
      <c r="A2003" s="3">
        <f>TITRES_STAT!B2006</f>
        <v>44922</v>
      </c>
      <c r="B2003" s="17">
        <f>TITRES_STAT!D2006</f>
        <v>3.4178999999999999</v>
      </c>
      <c r="C2003" s="2">
        <f t="shared" si="186"/>
        <v>3.5744958842779546</v>
      </c>
      <c r="D2003" s="2">
        <f t="shared" si="182"/>
        <v>3.508188020622089</v>
      </c>
      <c r="E2003" s="2">
        <f t="shared" si="181"/>
        <v>6.6307863655865606E-2</v>
      </c>
      <c r="F2003" s="2">
        <f t="shared" si="185"/>
        <v>3.9500722750923069E-2</v>
      </c>
      <c r="G2003" s="2">
        <f t="shared" si="183"/>
        <v>2.6807140904942538E-2</v>
      </c>
      <c r="H2003" s="2" t="str">
        <f t="shared" si="184"/>
        <v>Sell</v>
      </c>
    </row>
    <row r="2004" spans="1:8" ht="13.5" x14ac:dyDescent="0.25">
      <c r="A2004" s="3">
        <f>TITRES_STAT!B2007</f>
        <v>44923</v>
      </c>
      <c r="B2004" s="17">
        <f>TITRES_STAT!D2007</f>
        <v>3.4262999999999999</v>
      </c>
      <c r="C2004" s="2">
        <f t="shared" si="186"/>
        <v>3.5632349790044229</v>
      </c>
      <c r="D2004" s="2">
        <f t="shared" si="182"/>
        <v>3.5021222413167492</v>
      </c>
      <c r="E2004" s="2">
        <f t="shared" si="181"/>
        <v>6.1112737687673668E-2</v>
      </c>
      <c r="F2004" s="2">
        <f t="shared" si="185"/>
        <v>4.382312573827319E-2</v>
      </c>
      <c r="G2004" s="2">
        <f t="shared" si="183"/>
        <v>1.7289611949400478E-2</v>
      </c>
      <c r="H2004" s="2" t="str">
        <f t="shared" si="184"/>
        <v>Sell</v>
      </c>
    </row>
    <row r="2005" spans="1:8" ht="13.5" x14ac:dyDescent="0.25">
      <c r="A2005" s="3">
        <f>TITRES_STAT!B2008</f>
        <v>44924</v>
      </c>
      <c r="B2005" s="17">
        <f>TITRES_STAT!D2008</f>
        <v>3.4096000000000002</v>
      </c>
      <c r="C2005" s="2">
        <f t="shared" si="186"/>
        <v>3.549860366849896</v>
      </c>
      <c r="D2005" s="2">
        <f t="shared" si="182"/>
        <v>3.4952687419599529</v>
      </c>
      <c r="E2005" s="2">
        <f t="shared" si="181"/>
        <v>5.459162488994318E-2</v>
      </c>
      <c r="F2005" s="2">
        <f t="shared" si="185"/>
        <v>4.5976825568607188E-2</v>
      </c>
      <c r="G2005" s="2">
        <f t="shared" si="183"/>
        <v>8.6147993213359919E-3</v>
      </c>
      <c r="H2005" s="2" t="str">
        <f t="shared" si="184"/>
        <v>Sell</v>
      </c>
    </row>
    <row r="2006" spans="1:8" ht="13.5" x14ac:dyDescent="0.25">
      <c r="A2006" s="3">
        <f>TITRES_STAT!B2009</f>
        <v>44925</v>
      </c>
      <c r="B2006" s="17">
        <f>TITRES_STAT!D2009</f>
        <v>3.4679000000000002</v>
      </c>
      <c r="C2006" s="2">
        <f t="shared" si="186"/>
        <v>3.5423895411806816</v>
      </c>
      <c r="D2006" s="2">
        <f t="shared" si="182"/>
        <v>3.4932414277406973</v>
      </c>
      <c r="E2006" s="2">
        <f t="shared" si="181"/>
        <v>4.9148113439984265E-2</v>
      </c>
      <c r="F2006" s="2">
        <f t="shared" si="185"/>
        <v>4.6611083142882606E-2</v>
      </c>
      <c r="G2006" s="2">
        <f t="shared" si="183"/>
        <v>2.5370302971016584E-3</v>
      </c>
      <c r="H2006" s="2" t="str">
        <f t="shared" si="184"/>
        <v>Sell</v>
      </c>
    </row>
    <row r="2007" spans="1:8" ht="13.5" x14ac:dyDescent="0.25">
      <c r="A2007" s="3">
        <f>TITRES_STAT!B2010</f>
        <v>44928</v>
      </c>
      <c r="B2007" s="17">
        <f>TITRES_STAT!D2010</f>
        <v>3.4512999999999998</v>
      </c>
      <c r="C2007" s="2">
        <f t="shared" si="186"/>
        <v>3.5334988425374996</v>
      </c>
      <c r="D2007" s="2">
        <f t="shared" si="182"/>
        <v>3.4901346553154609</v>
      </c>
      <c r="E2007" s="2">
        <f t="shared" si="181"/>
        <v>4.3364187222038719E-2</v>
      </c>
      <c r="F2007" s="2">
        <f t="shared" si="185"/>
        <v>4.596170395871383E-2</v>
      </c>
      <c r="G2007" s="2">
        <f t="shared" si="183"/>
        <v>-2.5975167366751109E-3</v>
      </c>
      <c r="H2007" s="2" t="str">
        <f t="shared" si="184"/>
        <v>Hold</v>
      </c>
    </row>
    <row r="2008" spans="1:8" ht="13.5" x14ac:dyDescent="0.25">
      <c r="A2008" s="3">
        <f>TITRES_STAT!B2011</f>
        <v>44929</v>
      </c>
      <c r="B2008" s="17">
        <f>TITRES_STAT!D2011</f>
        <v>3.3929</v>
      </c>
      <c r="C2008" s="2">
        <f t="shared" si="186"/>
        <v>3.5092990206086538</v>
      </c>
      <c r="D2008" s="2">
        <f t="shared" si="182"/>
        <v>3.4829320882550561</v>
      </c>
      <c r="E2008" s="2">
        <f t="shared" si="181"/>
        <v>2.6366932353597772E-2</v>
      </c>
      <c r="F2008" s="2">
        <f t="shared" si="185"/>
        <v>4.2042749637690627E-2</v>
      </c>
      <c r="G2008" s="2">
        <f t="shared" si="183"/>
        <v>-1.5675817284092855E-2</v>
      </c>
      <c r="H2008" s="2" t="str">
        <f t="shared" si="184"/>
        <v>Hold</v>
      </c>
    </row>
    <row r="2009" spans="1:8" ht="13.5" x14ac:dyDescent="0.25">
      <c r="A2009" s="3">
        <f>TITRES_STAT!B2012</f>
        <v>44930</v>
      </c>
      <c r="B2009" s="17">
        <f>TITRES_STAT!D2012</f>
        <v>3.3512</v>
      </c>
      <c r="C2009" s="2">
        <f t="shared" si="186"/>
        <v>3.4952376328227071</v>
      </c>
      <c r="D2009" s="2">
        <f t="shared" si="182"/>
        <v>3.4731741557917184</v>
      </c>
      <c r="E2009" s="2">
        <f t="shared" si="181"/>
        <v>2.2063477030988654E-2</v>
      </c>
      <c r="F2009" s="2">
        <f t="shared" si="185"/>
        <v>3.8046895116350232E-2</v>
      </c>
      <c r="G2009" s="2">
        <f t="shared" si="183"/>
        <v>-1.5983418085361578E-2</v>
      </c>
      <c r="H2009" s="2" t="str">
        <f t="shared" si="184"/>
        <v>Hold</v>
      </c>
    </row>
    <row r="2010" spans="1:8" ht="13.5" x14ac:dyDescent="0.25">
      <c r="A2010" s="3">
        <f>TITRES_STAT!B2013</f>
        <v>44931</v>
      </c>
      <c r="B2010" s="17">
        <f>TITRES_STAT!D2013</f>
        <v>3.3346</v>
      </c>
      <c r="C2010" s="2">
        <f t="shared" si="186"/>
        <v>3.4782164585422906</v>
      </c>
      <c r="D2010" s="2">
        <f t="shared" si="182"/>
        <v>3.4629094035108503</v>
      </c>
      <c r="E2010" s="2">
        <f t="shared" si="181"/>
        <v>1.5307055031440253E-2</v>
      </c>
      <c r="F2010" s="2">
        <f t="shared" si="185"/>
        <v>3.3498927099368241E-2</v>
      </c>
      <c r="G2010" s="2">
        <f t="shared" si="183"/>
        <v>-1.8191872067927987E-2</v>
      </c>
      <c r="H2010" s="2" t="str">
        <f t="shared" si="184"/>
        <v>Hold</v>
      </c>
    </row>
    <row r="2011" spans="1:8" ht="13.5" x14ac:dyDescent="0.25">
      <c r="A2011" s="3">
        <f>TITRES_STAT!B2014</f>
        <v>44932</v>
      </c>
      <c r="B2011" s="17">
        <f>TITRES_STAT!D2014</f>
        <v>3.3346</v>
      </c>
      <c r="C2011" s="2">
        <f t="shared" si="186"/>
        <v>3.4638139264588612</v>
      </c>
      <c r="D2011" s="2">
        <f t="shared" si="182"/>
        <v>3.4534050032507873</v>
      </c>
      <c r="E2011" s="2">
        <f t="shared" si="181"/>
        <v>1.0408923208073961E-2</v>
      </c>
      <c r="F2011" s="2">
        <f t="shared" si="185"/>
        <v>2.8880926321109387E-2</v>
      </c>
      <c r="G2011" s="2">
        <f t="shared" si="183"/>
        <v>-1.8472003113035425E-2</v>
      </c>
      <c r="H2011" s="2" t="str">
        <f t="shared" si="184"/>
        <v>Hold</v>
      </c>
    </row>
    <row r="2012" spans="1:8" ht="13.5" x14ac:dyDescent="0.25">
      <c r="A2012" s="3">
        <f>TITRES_STAT!B2015</f>
        <v>44935</v>
      </c>
      <c r="B2012" s="17">
        <f>TITRES_STAT!D2015</f>
        <v>3.3346</v>
      </c>
      <c r="C2012" s="2">
        <f t="shared" si="186"/>
        <v>3.4516271685421134</v>
      </c>
      <c r="D2012" s="2">
        <f t="shared" si="182"/>
        <v>3.4446046326396176</v>
      </c>
      <c r="E2012" s="2">
        <f t="shared" ref="E2012:E2075" si="187">C2012-D2012</f>
        <v>7.0225359024957967E-3</v>
      </c>
      <c r="F2012" s="2">
        <f t="shared" si="185"/>
        <v>2.450924823738667E-2</v>
      </c>
      <c r="G2012" s="2">
        <f t="shared" si="183"/>
        <v>-1.7486712334890873E-2</v>
      </c>
      <c r="H2012" s="2" t="str">
        <f t="shared" si="184"/>
        <v>Hold</v>
      </c>
    </row>
    <row r="2013" spans="1:8" ht="13.5" x14ac:dyDescent="0.25">
      <c r="A2013" s="3">
        <f>TITRES_STAT!B2016</f>
        <v>44936</v>
      </c>
      <c r="B2013" s="17">
        <f>TITRES_STAT!D2016</f>
        <v>3.3262</v>
      </c>
      <c r="C2013" s="2">
        <f t="shared" si="186"/>
        <v>3.4464383733817883</v>
      </c>
      <c r="D2013" s="2">
        <f t="shared" ref="D2013:D2076" si="188">$D$4*B2013+(1-$D$4)*D2012</f>
        <v>3.435833919110757</v>
      </c>
      <c r="E2013" s="2">
        <f t="shared" si="187"/>
        <v>1.0604454271031294E-2</v>
      </c>
      <c r="F2013" s="2">
        <f t="shared" si="185"/>
        <v>2.1728289444115596E-2</v>
      </c>
      <c r="G2013" s="2">
        <f t="shared" si="183"/>
        <v>-1.1123835173084302E-2</v>
      </c>
      <c r="H2013" s="2" t="str">
        <f t="shared" si="184"/>
        <v>Hold</v>
      </c>
    </row>
    <row r="2014" spans="1:8" ht="13.5" x14ac:dyDescent="0.25">
      <c r="A2014" s="3">
        <f>TITRES_STAT!B2017</f>
        <v>44937</v>
      </c>
      <c r="B2014" s="17">
        <f>TITRES_STAT!D2017</f>
        <v>3.3346</v>
      </c>
      <c r="C2014" s="2">
        <f t="shared" si="186"/>
        <v>3.4433401620922823</v>
      </c>
      <c r="D2014" s="2">
        <f t="shared" si="188"/>
        <v>3.4283351102877377</v>
      </c>
      <c r="E2014" s="2">
        <f t="shared" si="187"/>
        <v>1.5005051804544589E-2</v>
      </c>
      <c r="F2014" s="2">
        <f t="shared" si="185"/>
        <v>2.0383641916201397E-2</v>
      </c>
      <c r="G2014" s="2">
        <f t="shared" si="183"/>
        <v>-5.3785901116568079E-3</v>
      </c>
      <c r="H2014" s="2" t="str">
        <f t="shared" si="184"/>
        <v>Hold</v>
      </c>
    </row>
    <row r="2015" spans="1:8" ht="13.5" x14ac:dyDescent="0.25">
      <c r="A2015" s="3">
        <f>TITRES_STAT!B2018</f>
        <v>44938</v>
      </c>
      <c r="B2015" s="17">
        <f>TITRES_STAT!D2018</f>
        <v>3.3346</v>
      </c>
      <c r="C2015" s="2">
        <f t="shared" si="186"/>
        <v>3.4381493679242388</v>
      </c>
      <c r="D2015" s="2">
        <f t="shared" si="188"/>
        <v>3.4213917687849422</v>
      </c>
      <c r="E2015" s="2">
        <f t="shared" si="187"/>
        <v>1.6757599139296531E-2</v>
      </c>
      <c r="F2015" s="2">
        <f t="shared" si="185"/>
        <v>1.9658433360820425E-2</v>
      </c>
      <c r="G2015" s="2">
        <f t="shared" si="183"/>
        <v>-2.9008342215238944E-3</v>
      </c>
      <c r="H2015" s="2" t="str">
        <f t="shared" si="184"/>
        <v>Hold</v>
      </c>
    </row>
    <row r="2016" spans="1:8" ht="13.5" x14ac:dyDescent="0.25">
      <c r="A2016" s="3">
        <f>TITRES_STAT!B2019</f>
        <v>44939</v>
      </c>
      <c r="B2016" s="17">
        <f>TITRES_STAT!D2019</f>
        <v>3.3761999999999999</v>
      </c>
      <c r="C2016" s="2">
        <f t="shared" si="186"/>
        <v>3.4427263882435866</v>
      </c>
      <c r="D2016" s="2">
        <f t="shared" si="188"/>
        <v>3.4180442303564282</v>
      </c>
      <c r="E2016" s="2">
        <f t="shared" si="187"/>
        <v>2.4682157887158329E-2</v>
      </c>
      <c r="F2016" s="2">
        <f t="shared" si="185"/>
        <v>2.0663178266088007E-2</v>
      </c>
      <c r="G2016" s="2">
        <f t="shared" si="183"/>
        <v>4.0189796210703226E-3</v>
      </c>
      <c r="H2016" s="2" t="str">
        <f t="shared" si="184"/>
        <v>Sell</v>
      </c>
    </row>
    <row r="2017" spans="1:8" ht="13.5" x14ac:dyDescent="0.25">
      <c r="A2017" s="3">
        <f>TITRES_STAT!B2020</f>
        <v>44942</v>
      </c>
      <c r="B2017" s="17">
        <f>TITRES_STAT!D2020</f>
        <v>3.3346</v>
      </c>
      <c r="C2017" s="2">
        <f t="shared" si="186"/>
        <v>3.444045405436881</v>
      </c>
      <c r="D2017" s="2">
        <f t="shared" si="188"/>
        <v>3.4118631762559519</v>
      </c>
      <c r="E2017" s="2">
        <f t="shared" si="187"/>
        <v>3.2182229180929056E-2</v>
      </c>
      <c r="F2017" s="2">
        <f t="shared" si="185"/>
        <v>2.2966988449056217E-2</v>
      </c>
      <c r="G2017" s="2">
        <f t="shared" si="183"/>
        <v>9.2152407318728397E-3</v>
      </c>
      <c r="H2017" s="2" t="str">
        <f t="shared" si="184"/>
        <v>Sell</v>
      </c>
    </row>
    <row r="2018" spans="1:8" ht="13.5" x14ac:dyDescent="0.25">
      <c r="A2018" s="3">
        <f>TITRES_STAT!B2021</f>
        <v>44943</v>
      </c>
      <c r="B2018" s="17">
        <f>TITRES_STAT!D2021</f>
        <v>3.3346</v>
      </c>
      <c r="C2018" s="2">
        <f t="shared" si="186"/>
        <v>3.4361768815235147</v>
      </c>
      <c r="D2018" s="2">
        <f t="shared" si="188"/>
        <v>3.4061399780147701</v>
      </c>
      <c r="E2018" s="2">
        <f t="shared" si="187"/>
        <v>3.0036903508744661E-2</v>
      </c>
      <c r="F2018" s="2">
        <f t="shared" si="185"/>
        <v>2.4380971460993908E-2</v>
      </c>
      <c r="G2018" s="2">
        <f t="shared" si="183"/>
        <v>5.6559320477507537E-3</v>
      </c>
      <c r="H2018" s="2" t="str">
        <f t="shared" si="184"/>
        <v>Sell</v>
      </c>
    </row>
    <row r="2019" spans="1:8" ht="13.5" x14ac:dyDescent="0.25">
      <c r="A2019" s="3">
        <f>TITRES_STAT!B2022</f>
        <v>44944</v>
      </c>
      <c r="B2019" s="17">
        <f>TITRES_STAT!D2022</f>
        <v>3.3761999999999999</v>
      </c>
      <c r="C2019" s="2">
        <f t="shared" si="186"/>
        <v>3.4231035151352813</v>
      </c>
      <c r="D2019" s="2">
        <f t="shared" si="188"/>
        <v>3.403922201865528</v>
      </c>
      <c r="E2019" s="2">
        <f t="shared" si="187"/>
        <v>1.9181313269753364E-2</v>
      </c>
      <c r="F2019" s="2">
        <f t="shared" si="185"/>
        <v>2.3341039822745803E-2</v>
      </c>
      <c r="G2019" s="2">
        <f t="shared" si="183"/>
        <v>-4.159726552992439E-3</v>
      </c>
      <c r="H2019" s="2" t="str">
        <f t="shared" si="184"/>
        <v>Hold</v>
      </c>
    </row>
    <row r="2020" spans="1:8" ht="13.5" x14ac:dyDescent="0.25">
      <c r="A2020" s="3">
        <f>TITRES_STAT!B2023</f>
        <v>44945</v>
      </c>
      <c r="B2020" s="17">
        <f>TITRES_STAT!D2023</f>
        <v>3.3346</v>
      </c>
      <c r="C2020" s="2">
        <f t="shared" si="186"/>
        <v>3.4094875897298533</v>
      </c>
      <c r="D2020" s="2">
        <f t="shared" si="188"/>
        <v>3.3987872239495629</v>
      </c>
      <c r="E2020" s="2">
        <f t="shared" si="187"/>
        <v>1.0700365780290433E-2</v>
      </c>
      <c r="F2020" s="2">
        <f t="shared" si="185"/>
        <v>2.0812905014254729E-2</v>
      </c>
      <c r="G2020" s="2">
        <f t="shared" ref="G2020:G2083" si="189">E2020-F2020</f>
        <v>-1.0112539233964296E-2</v>
      </c>
      <c r="H2020" s="2" t="str">
        <f t="shared" ref="H2020:H2083" si="190">IF(G2020&lt;0,"Hold","Sell")</f>
        <v>Hold</v>
      </c>
    </row>
    <row r="2021" spans="1:8" ht="13.5" x14ac:dyDescent="0.25">
      <c r="A2021" s="3">
        <f>TITRES_STAT!B2024</f>
        <v>44946</v>
      </c>
      <c r="B2021" s="17">
        <f>TITRES_STAT!D2024</f>
        <v>3.3346</v>
      </c>
      <c r="C2021" s="2">
        <f t="shared" si="186"/>
        <v>3.3979664220791066</v>
      </c>
      <c r="D2021" s="2">
        <f t="shared" si="188"/>
        <v>3.3940326147681139</v>
      </c>
      <c r="E2021" s="2">
        <f t="shared" si="187"/>
        <v>3.9338073109926874E-3</v>
      </c>
      <c r="F2021" s="2">
        <f t="shared" ref="F2021:F2084" si="191">(E2021*(2/(10)))+((1-(2/10))*F2020)</f>
        <v>1.7437085473602322E-2</v>
      </c>
      <c r="G2021" s="2">
        <f t="shared" si="189"/>
        <v>-1.3503278162609635E-2</v>
      </c>
      <c r="H2021" s="2" t="str">
        <f t="shared" si="190"/>
        <v>Hold</v>
      </c>
    </row>
    <row r="2022" spans="1:8" ht="13.5" x14ac:dyDescent="0.25">
      <c r="A2022" s="3">
        <f>TITRES_STAT!B2025</f>
        <v>44949</v>
      </c>
      <c r="B2022" s="17">
        <f>TITRES_STAT!D2025</f>
        <v>3.3346</v>
      </c>
      <c r="C2022" s="2">
        <f t="shared" si="186"/>
        <v>3.3882177417592438</v>
      </c>
      <c r="D2022" s="2">
        <f t="shared" si="188"/>
        <v>3.3896301988593649</v>
      </c>
      <c r="E2022" s="2">
        <f t="shared" si="187"/>
        <v>-1.4124571001210562E-3</v>
      </c>
      <c r="F2022" s="2">
        <f t="shared" si="191"/>
        <v>1.3667176958857647E-2</v>
      </c>
      <c r="G2022" s="2">
        <f t="shared" si="189"/>
        <v>-1.5079634058978704E-2</v>
      </c>
      <c r="H2022" s="2" t="str">
        <f t="shared" si="190"/>
        <v>Hold</v>
      </c>
    </row>
    <row r="2023" spans="1:8" ht="13.5" x14ac:dyDescent="0.25">
      <c r="A2023" s="3">
        <f>TITRES_STAT!B2026</f>
        <v>44950</v>
      </c>
      <c r="B2023" s="17">
        <f>TITRES_STAT!D2026</f>
        <v>3.3761999999999999</v>
      </c>
      <c r="C2023" s="2">
        <f t="shared" si="186"/>
        <v>3.3786765507193603</v>
      </c>
      <c r="D2023" s="2">
        <f t="shared" si="188"/>
        <v>3.388635369314227</v>
      </c>
      <c r="E2023" s="2">
        <f t="shared" si="187"/>
        <v>-9.9588185948666919E-3</v>
      </c>
      <c r="F2023" s="2">
        <f t="shared" si="191"/>
        <v>8.9419778481127799E-3</v>
      </c>
      <c r="G2023" s="2">
        <f t="shared" si="189"/>
        <v>-1.890079644297947E-2</v>
      </c>
      <c r="H2023" s="2" t="str">
        <f t="shared" si="190"/>
        <v>Hold</v>
      </c>
    </row>
    <row r="2024" spans="1:8" ht="13.5" x14ac:dyDescent="0.25">
      <c r="A2024" s="3">
        <f>TITRES_STAT!B2027</f>
        <v>44951</v>
      </c>
      <c r="B2024" s="17">
        <f>TITRES_STAT!D2027</f>
        <v>3.3679000000000001</v>
      </c>
      <c r="C2024" s="2">
        <f t="shared" si="186"/>
        <v>3.3718955429163819</v>
      </c>
      <c r="D2024" s="2">
        <f t="shared" si="188"/>
        <v>3.3870994160316918</v>
      </c>
      <c r="E2024" s="2">
        <f t="shared" si="187"/>
        <v>-1.5203873115309907E-2</v>
      </c>
      <c r="F2024" s="2">
        <f t="shared" si="191"/>
        <v>4.1128076554282425E-3</v>
      </c>
      <c r="G2024" s="2">
        <f t="shared" si="189"/>
        <v>-1.931668077073815E-2</v>
      </c>
      <c r="H2024" s="2" t="str">
        <f t="shared" si="190"/>
        <v>Hold</v>
      </c>
    </row>
    <row r="2025" spans="1:8" ht="13.5" x14ac:dyDescent="0.25">
      <c r="A2025" s="3">
        <f>TITRES_STAT!B2028</f>
        <v>44952</v>
      </c>
      <c r="B2025" s="17">
        <f>TITRES_STAT!D2028</f>
        <v>3.4178999999999999</v>
      </c>
      <c r="C2025" s="2">
        <f t="shared" si="186"/>
        <v>3.3661577670830924</v>
      </c>
      <c r="D2025" s="2">
        <f t="shared" si="188"/>
        <v>3.389380940770085</v>
      </c>
      <c r="E2025" s="2">
        <f t="shared" si="187"/>
        <v>-2.322317368699256E-2</v>
      </c>
      <c r="F2025" s="2">
        <f t="shared" si="191"/>
        <v>-1.3543886130559179E-3</v>
      </c>
      <c r="G2025" s="2">
        <f t="shared" si="189"/>
        <v>-2.1868785073936643E-2</v>
      </c>
      <c r="H2025" s="2" t="str">
        <f t="shared" si="190"/>
        <v>Hold</v>
      </c>
    </row>
    <row r="2026" spans="1:8" ht="13.5" x14ac:dyDescent="0.25">
      <c r="A2026" s="3">
        <f>TITRES_STAT!B2029</f>
        <v>44953</v>
      </c>
      <c r="B2026" s="17">
        <f>TITRES_STAT!D2029</f>
        <v>3.4596</v>
      </c>
      <c r="C2026" s="2">
        <f t="shared" si="186"/>
        <v>3.3677027259933858</v>
      </c>
      <c r="D2026" s="2">
        <f t="shared" si="188"/>
        <v>3.3945823525648935</v>
      </c>
      <c r="E2026" s="2">
        <f t="shared" si="187"/>
        <v>-2.6879626571507664E-2</v>
      </c>
      <c r="F2026" s="2">
        <f t="shared" si="191"/>
        <v>-6.4594362047462675E-3</v>
      </c>
      <c r="G2026" s="2">
        <f t="shared" si="189"/>
        <v>-2.0420190366761397E-2</v>
      </c>
      <c r="H2026" s="2" t="str">
        <f t="shared" si="190"/>
        <v>Hold</v>
      </c>
    </row>
    <row r="2027" spans="1:8" ht="13.5" x14ac:dyDescent="0.25">
      <c r="A2027" s="3">
        <f>TITRES_STAT!B2030</f>
        <v>44956</v>
      </c>
      <c r="B2027" s="17">
        <f>TITRES_STAT!D2030</f>
        <v>3.4596</v>
      </c>
      <c r="C2027" s="2">
        <f t="shared" si="186"/>
        <v>3.3626099989174802</v>
      </c>
      <c r="D2027" s="2">
        <f t="shared" si="188"/>
        <v>3.399398474597124</v>
      </c>
      <c r="E2027" s="2">
        <f t="shared" si="187"/>
        <v>-3.6788475679643717E-2</v>
      </c>
      <c r="F2027" s="2">
        <f t="shared" si="191"/>
        <v>-1.2525244099725759E-2</v>
      </c>
      <c r="G2027" s="2">
        <f t="shared" si="189"/>
        <v>-2.4263231579917957E-2</v>
      </c>
      <c r="H2027" s="2" t="str">
        <f t="shared" si="190"/>
        <v>Hold</v>
      </c>
    </row>
    <row r="2028" spans="1:8" ht="13.5" x14ac:dyDescent="0.25">
      <c r="A2028" s="3">
        <f>TITRES_STAT!B2031</f>
        <v>44957</v>
      </c>
      <c r="B2028" s="17">
        <f>TITRES_STAT!D2031</f>
        <v>3.4596</v>
      </c>
      <c r="C2028" s="2">
        <f t="shared" si="186"/>
        <v>3.3583007683147912</v>
      </c>
      <c r="D2028" s="2">
        <f t="shared" si="188"/>
        <v>3.4038578468491885</v>
      </c>
      <c r="E2028" s="2">
        <f t="shared" si="187"/>
        <v>-4.5557078534397277E-2</v>
      </c>
      <c r="F2028" s="2">
        <f t="shared" si="191"/>
        <v>-1.9131610986660063E-2</v>
      </c>
      <c r="G2028" s="2">
        <f t="shared" si="189"/>
        <v>-2.6425467547737214E-2</v>
      </c>
      <c r="H2028" s="2" t="str">
        <f t="shared" si="190"/>
        <v>Hold</v>
      </c>
    </row>
    <row r="2029" spans="1:8" ht="13.5" x14ac:dyDescent="0.25">
      <c r="A2029" s="3">
        <f>TITRES_STAT!B2032</f>
        <v>44958</v>
      </c>
      <c r="B2029" s="17">
        <f>TITRES_STAT!D2032</f>
        <v>3.4763000000000002</v>
      </c>
      <c r="C2029" s="2">
        <f t="shared" si="186"/>
        <v>3.3610544962663615</v>
      </c>
      <c r="D2029" s="2">
        <f t="shared" si="188"/>
        <v>3.4092239322677669</v>
      </c>
      <c r="E2029" s="2">
        <f t="shared" si="187"/>
        <v>-4.816943600140533E-2</v>
      </c>
      <c r="F2029" s="2">
        <f t="shared" si="191"/>
        <v>-2.4939175989609118E-2</v>
      </c>
      <c r="G2029" s="2">
        <f t="shared" si="189"/>
        <v>-2.3230260011796212E-2</v>
      </c>
      <c r="H2029" s="2" t="str">
        <f t="shared" si="190"/>
        <v>Hold</v>
      </c>
    </row>
    <row r="2030" spans="1:8" ht="13.5" x14ac:dyDescent="0.25">
      <c r="A2030" s="3">
        <f>TITRES_STAT!B2033</f>
        <v>44959</v>
      </c>
      <c r="B2030" s="17">
        <f>TITRES_STAT!D2033</f>
        <v>3.4929999999999999</v>
      </c>
      <c r="C2030" s="2">
        <f t="shared" si="186"/>
        <v>3.3569845737638442</v>
      </c>
      <c r="D2030" s="2">
        <f t="shared" si="188"/>
        <v>3.4154295669145989</v>
      </c>
      <c r="E2030" s="2">
        <f t="shared" si="187"/>
        <v>-5.8444993150754687E-2</v>
      </c>
      <c r="F2030" s="2">
        <f t="shared" si="191"/>
        <v>-3.1640339421838234E-2</v>
      </c>
      <c r="G2030" s="2">
        <f t="shared" si="189"/>
        <v>-2.6804653728916453E-2</v>
      </c>
      <c r="H2030" s="2" t="str">
        <f t="shared" si="190"/>
        <v>Hold</v>
      </c>
    </row>
    <row r="2031" spans="1:8" ht="13.5" x14ac:dyDescent="0.25">
      <c r="A2031" s="3">
        <f>TITRES_STAT!B2034</f>
        <v>44960</v>
      </c>
      <c r="B2031" s="17">
        <f>TITRES_STAT!D2034</f>
        <v>3.4346000000000001</v>
      </c>
      <c r="C2031" s="2">
        <f t="shared" si="186"/>
        <v>3.3535407931847914</v>
      </c>
      <c r="D2031" s="2">
        <f t="shared" si="188"/>
        <v>3.416849598994999</v>
      </c>
      <c r="E2031" s="2">
        <f t="shared" si="187"/>
        <v>-6.3308805810207591E-2</v>
      </c>
      <c r="F2031" s="2">
        <f t="shared" si="191"/>
        <v>-3.7974032699512106E-2</v>
      </c>
      <c r="G2031" s="2">
        <f t="shared" si="189"/>
        <v>-2.5334773110695485E-2</v>
      </c>
      <c r="H2031" s="2" t="str">
        <f t="shared" si="190"/>
        <v>Hold</v>
      </c>
    </row>
    <row r="2032" spans="1:8" ht="13.5" x14ac:dyDescent="0.25">
      <c r="A2032" s="3">
        <f>TITRES_STAT!B2035</f>
        <v>44963</v>
      </c>
      <c r="B2032" s="17">
        <f>TITRES_STAT!D2035</f>
        <v>3.4929999999999999</v>
      </c>
      <c r="C2032" s="2">
        <f t="shared" si="186"/>
        <v>3.3506268250025157</v>
      </c>
      <c r="D2032" s="2">
        <f t="shared" si="188"/>
        <v>3.4224903694398137</v>
      </c>
      <c r="E2032" s="2">
        <f t="shared" si="187"/>
        <v>-7.1863544437297922E-2</v>
      </c>
      <c r="F2032" s="2">
        <f t="shared" si="191"/>
        <v>-4.4751935047069272E-2</v>
      </c>
      <c r="G2032" s="2">
        <f t="shared" si="189"/>
        <v>-2.711160939022865E-2</v>
      </c>
      <c r="H2032" s="2" t="str">
        <f t="shared" si="190"/>
        <v>Hold</v>
      </c>
    </row>
    <row r="2033" spans="1:8" ht="13.5" x14ac:dyDescent="0.25">
      <c r="A2033" s="3">
        <f>TITRES_STAT!B2036</f>
        <v>44964</v>
      </c>
      <c r="B2033" s="17">
        <f>TITRES_STAT!D2036</f>
        <v>3.4596</v>
      </c>
      <c r="C2033" s="2">
        <f t="shared" si="186"/>
        <v>3.3545611596175133</v>
      </c>
      <c r="D2033" s="2">
        <f t="shared" si="188"/>
        <v>3.4252392309627906</v>
      </c>
      <c r="E2033" s="2">
        <f t="shared" si="187"/>
        <v>-7.067807134527726E-2</v>
      </c>
      <c r="F2033" s="2">
        <f t="shared" si="191"/>
        <v>-4.9937162306710872E-2</v>
      </c>
      <c r="G2033" s="2">
        <f t="shared" si="189"/>
        <v>-2.0740909038566388E-2</v>
      </c>
      <c r="H2033" s="2" t="str">
        <f t="shared" si="190"/>
        <v>Hold</v>
      </c>
    </row>
    <row r="2034" spans="1:8" ht="13.5" x14ac:dyDescent="0.25">
      <c r="A2034" s="3">
        <f>TITRES_STAT!B2037</f>
        <v>44965</v>
      </c>
      <c r="B2034" s="17">
        <f>TITRES_STAT!D2037</f>
        <v>3.4346000000000001</v>
      </c>
      <c r="C2034" s="2">
        <f t="shared" si="186"/>
        <v>3.356613288907127</v>
      </c>
      <c r="D2034" s="2">
        <f t="shared" si="188"/>
        <v>3.4259326212618433</v>
      </c>
      <c r="E2034" s="2">
        <f t="shared" si="187"/>
        <v>-6.9319332354716323E-2</v>
      </c>
      <c r="F2034" s="2">
        <f t="shared" si="191"/>
        <v>-5.3813596316311968E-2</v>
      </c>
      <c r="G2034" s="2">
        <f t="shared" si="189"/>
        <v>-1.5505736038404355E-2</v>
      </c>
      <c r="H2034" s="2" t="str">
        <f t="shared" si="190"/>
        <v>Hold</v>
      </c>
    </row>
    <row r="2035" spans="1:8" ht="13.5" x14ac:dyDescent="0.25">
      <c r="A2035" s="3">
        <f>TITRES_STAT!B2038</f>
        <v>44966</v>
      </c>
      <c r="B2035" s="17">
        <f>TITRES_STAT!D2038</f>
        <v>3.4512999999999998</v>
      </c>
      <c r="C2035" s="2">
        <f t="shared" si="186"/>
        <v>3.3660420136906462</v>
      </c>
      <c r="D2035" s="2">
        <f t="shared" si="188"/>
        <v>3.4278116863535582</v>
      </c>
      <c r="E2035" s="2">
        <f t="shared" si="187"/>
        <v>-6.1769672662912001E-2</v>
      </c>
      <c r="F2035" s="2">
        <f t="shared" si="191"/>
        <v>-5.5404811585631979E-2</v>
      </c>
      <c r="G2035" s="2">
        <f t="shared" si="189"/>
        <v>-6.3648610772800221E-3</v>
      </c>
      <c r="H2035" s="2" t="str">
        <f t="shared" si="190"/>
        <v>Hold</v>
      </c>
    </row>
    <row r="2036" spans="1:8" ht="13.5" x14ac:dyDescent="0.25">
      <c r="A2036" s="3">
        <f>TITRES_STAT!B2039</f>
        <v>44967</v>
      </c>
      <c r="B2036" s="17">
        <f>TITRES_STAT!D2039</f>
        <v>3.4178999999999999</v>
      </c>
      <c r="C2036" s="2">
        <f t="shared" si="186"/>
        <v>3.3804355500459313</v>
      </c>
      <c r="D2036" s="2">
        <f t="shared" si="188"/>
        <v>3.4270774873644059</v>
      </c>
      <c r="E2036" s="2">
        <f t="shared" si="187"/>
        <v>-4.6641937318474547E-2</v>
      </c>
      <c r="F2036" s="2">
        <f t="shared" si="191"/>
        <v>-5.3652236732200494E-2</v>
      </c>
      <c r="G2036" s="2">
        <f t="shared" si="189"/>
        <v>7.0102994137259469E-3</v>
      </c>
      <c r="H2036" s="2" t="str">
        <f t="shared" si="190"/>
        <v>Sell</v>
      </c>
    </row>
    <row r="2037" spans="1:8" ht="13.5" x14ac:dyDescent="0.25">
      <c r="A2037" s="3">
        <f>TITRES_STAT!B2040</f>
        <v>44970</v>
      </c>
      <c r="B2037" s="17">
        <f>TITRES_STAT!D2040</f>
        <v>3.4178999999999999</v>
      </c>
      <c r="C2037" s="2">
        <f t="shared" si="186"/>
        <v>3.3926146961927111</v>
      </c>
      <c r="D2037" s="2">
        <f t="shared" si="188"/>
        <v>3.4263976734855608</v>
      </c>
      <c r="E2037" s="2">
        <f t="shared" si="187"/>
        <v>-3.3782977292849736E-2</v>
      </c>
      <c r="F2037" s="2">
        <f t="shared" si="191"/>
        <v>-4.9678384844330348E-2</v>
      </c>
      <c r="G2037" s="2">
        <f t="shared" si="189"/>
        <v>1.5895407551480611E-2</v>
      </c>
      <c r="H2037" s="2" t="str">
        <f t="shared" si="190"/>
        <v>Sell</v>
      </c>
    </row>
    <row r="2038" spans="1:8" ht="13.5" x14ac:dyDescent="0.25">
      <c r="A2038" s="3">
        <f>TITRES_STAT!B2041</f>
        <v>44971</v>
      </c>
      <c r="B2038" s="17">
        <f>TITRES_STAT!D2041</f>
        <v>3.4346000000000001</v>
      </c>
      <c r="C2038" s="2">
        <f t="shared" si="186"/>
        <v>3.4029201275476786</v>
      </c>
      <c r="D2038" s="2">
        <f t="shared" si="188"/>
        <v>3.4270052532273714</v>
      </c>
      <c r="E2038" s="2">
        <f t="shared" si="187"/>
        <v>-2.4085125679692787E-2</v>
      </c>
      <c r="F2038" s="2">
        <f t="shared" si="191"/>
        <v>-4.4559733011402841E-2</v>
      </c>
      <c r="G2038" s="2">
        <f t="shared" si="189"/>
        <v>2.0474607331710054E-2</v>
      </c>
      <c r="H2038" s="2" t="str">
        <f t="shared" si="190"/>
        <v>Sell</v>
      </c>
    </row>
    <row r="2039" spans="1:8" ht="13.5" x14ac:dyDescent="0.25">
      <c r="A2039" s="3">
        <f>TITRES_STAT!B2042</f>
        <v>44972</v>
      </c>
      <c r="B2039" s="17">
        <f>TITRES_STAT!D2042</f>
        <v>3.4596</v>
      </c>
      <c r="C2039" s="2">
        <f t="shared" si="186"/>
        <v>3.4142093386941896</v>
      </c>
      <c r="D2039" s="2">
        <f t="shared" si="188"/>
        <v>3.4294196789142326</v>
      </c>
      <c r="E2039" s="2">
        <f t="shared" si="187"/>
        <v>-1.5210340220042973E-2</v>
      </c>
      <c r="F2039" s="2">
        <f t="shared" si="191"/>
        <v>-3.8689854453130869E-2</v>
      </c>
      <c r="G2039" s="2">
        <f t="shared" si="189"/>
        <v>2.3479514233087896E-2</v>
      </c>
      <c r="H2039" s="2" t="str">
        <f t="shared" si="190"/>
        <v>Sell</v>
      </c>
    </row>
    <row r="2040" spans="1:8" ht="13.5" x14ac:dyDescent="0.25">
      <c r="A2040" s="3">
        <f>TITRES_STAT!B2043</f>
        <v>44973</v>
      </c>
      <c r="B2040" s="17">
        <f>TITRES_STAT!D2043</f>
        <v>3.4013</v>
      </c>
      <c r="C2040" s="2">
        <f t="shared" si="186"/>
        <v>3.4263309788950833</v>
      </c>
      <c r="D2040" s="2">
        <f t="shared" si="188"/>
        <v>3.4273367397354004</v>
      </c>
      <c r="E2040" s="2">
        <f t="shared" si="187"/>
        <v>-1.0057608403171159E-3</v>
      </c>
      <c r="F2040" s="2">
        <f t="shared" si="191"/>
        <v>-3.1153035730568119E-2</v>
      </c>
      <c r="G2040" s="2">
        <f t="shared" si="189"/>
        <v>3.0147274890251003E-2</v>
      </c>
      <c r="H2040" s="2" t="str">
        <f t="shared" si="190"/>
        <v>Sell</v>
      </c>
    </row>
    <row r="2041" spans="1:8" ht="13.5" x14ac:dyDescent="0.25">
      <c r="A2041" s="3">
        <f>TITRES_STAT!B2044</f>
        <v>44974</v>
      </c>
      <c r="B2041" s="17">
        <f>TITRES_STAT!D2044</f>
        <v>3.4178999999999999</v>
      </c>
      <c r="C2041" s="2">
        <f t="shared" si="186"/>
        <v>3.4276031359881474</v>
      </c>
      <c r="D2041" s="2">
        <f t="shared" si="188"/>
        <v>3.4266377219772224</v>
      </c>
      <c r="E2041" s="2">
        <f t="shared" si="187"/>
        <v>9.6541401092498091E-4</v>
      </c>
      <c r="F2041" s="2">
        <f t="shared" si="191"/>
        <v>-2.4729345782269499E-2</v>
      </c>
      <c r="G2041" s="2">
        <f t="shared" si="189"/>
        <v>2.569475979319448E-2</v>
      </c>
      <c r="H2041" s="2" t="str">
        <f t="shared" si="190"/>
        <v>Sell</v>
      </c>
    </row>
    <row r="2042" spans="1:8" ht="13.5" x14ac:dyDescent="0.25">
      <c r="A2042" s="3">
        <f>TITRES_STAT!B2045</f>
        <v>44977</v>
      </c>
      <c r="B2042" s="17">
        <f>TITRES_STAT!D2045</f>
        <v>3.4512999999999998</v>
      </c>
      <c r="C2042" s="2">
        <f t="shared" si="186"/>
        <v>3.4376641919899704</v>
      </c>
      <c r="D2042" s="2">
        <f t="shared" si="188"/>
        <v>3.4284645573863166</v>
      </c>
      <c r="E2042" s="2">
        <f t="shared" si="187"/>
        <v>9.1996346036538057E-3</v>
      </c>
      <c r="F2042" s="2">
        <f t="shared" si="191"/>
        <v>-1.7943549705084841E-2</v>
      </c>
      <c r="G2042" s="2">
        <f t="shared" si="189"/>
        <v>2.7143184308738647E-2</v>
      </c>
      <c r="H2042" s="2" t="str">
        <f t="shared" si="190"/>
        <v>Sell</v>
      </c>
    </row>
    <row r="2043" spans="1:8" ht="13.5" x14ac:dyDescent="0.25">
      <c r="A2043" s="3">
        <f>TITRES_STAT!B2046</f>
        <v>44978</v>
      </c>
      <c r="B2043" s="17">
        <f>TITRES_STAT!D2046</f>
        <v>3.4596</v>
      </c>
      <c r="C2043" s="2">
        <f t="shared" si="186"/>
        <v>3.441038931683821</v>
      </c>
      <c r="D2043" s="2">
        <f t="shared" si="188"/>
        <v>3.430770886468812</v>
      </c>
      <c r="E2043" s="2">
        <f t="shared" si="187"/>
        <v>1.0268045215009014E-2</v>
      </c>
      <c r="F2043" s="2">
        <f t="shared" si="191"/>
        <v>-1.230123072106607E-2</v>
      </c>
      <c r="G2043" s="2">
        <f t="shared" si="189"/>
        <v>2.2569275936075085E-2</v>
      </c>
      <c r="H2043" s="2" t="str">
        <f t="shared" si="190"/>
        <v>Sell</v>
      </c>
    </row>
    <row r="2044" spans="1:8" ht="13.5" x14ac:dyDescent="0.25">
      <c r="A2044" s="3">
        <f>TITRES_STAT!B2047</f>
        <v>44979</v>
      </c>
      <c r="B2044" s="17">
        <f>TITRES_STAT!D2047</f>
        <v>3.4178999999999999</v>
      </c>
      <c r="C2044" s="2">
        <f t="shared" si="186"/>
        <v>3.4400483268093871</v>
      </c>
      <c r="D2044" s="2">
        <f t="shared" si="188"/>
        <v>3.429817487471122</v>
      </c>
      <c r="E2044" s="2">
        <f t="shared" si="187"/>
        <v>1.0230839338265074E-2</v>
      </c>
      <c r="F2044" s="2">
        <f t="shared" si="191"/>
        <v>-7.7948167091998408E-3</v>
      </c>
      <c r="G2044" s="2">
        <f t="shared" si="189"/>
        <v>1.8025656047464915E-2</v>
      </c>
      <c r="H2044" s="2" t="str">
        <f t="shared" si="190"/>
        <v>Sell</v>
      </c>
    </row>
    <row r="2045" spans="1:8" ht="13.5" x14ac:dyDescent="0.25">
      <c r="A2045" s="3">
        <f>TITRES_STAT!B2048</f>
        <v>44980</v>
      </c>
      <c r="B2045" s="17">
        <f>TITRES_STAT!D2048</f>
        <v>3.4596</v>
      </c>
      <c r="C2045" s="2">
        <f t="shared" si="186"/>
        <v>3.4417793534540966</v>
      </c>
      <c r="D2045" s="2">
        <f t="shared" si="188"/>
        <v>3.4320235995102983</v>
      </c>
      <c r="E2045" s="2">
        <f t="shared" si="187"/>
        <v>9.7557539437982399E-3</v>
      </c>
      <c r="F2045" s="2">
        <f t="shared" si="191"/>
        <v>-4.2847025786002246E-3</v>
      </c>
      <c r="G2045" s="2">
        <f t="shared" si="189"/>
        <v>1.4040456522398465E-2</v>
      </c>
      <c r="H2045" s="2" t="str">
        <f t="shared" si="190"/>
        <v>Sell</v>
      </c>
    </row>
    <row r="2046" spans="1:8" ht="13.5" x14ac:dyDescent="0.25">
      <c r="A2046" s="3">
        <f>TITRES_STAT!B2049</f>
        <v>44981</v>
      </c>
      <c r="B2046" s="17">
        <f>TITRES_STAT!D2049</f>
        <v>3.4346000000000001</v>
      </c>
      <c r="C2046" s="2">
        <f t="shared" si="186"/>
        <v>3.4381056067688509</v>
      </c>
      <c r="D2046" s="2">
        <f t="shared" si="188"/>
        <v>3.4322144439910169</v>
      </c>
      <c r="E2046" s="2">
        <f t="shared" si="187"/>
        <v>5.8911627778339692E-3</v>
      </c>
      <c r="F2046" s="2">
        <f t="shared" si="191"/>
        <v>-2.2495295073133859E-3</v>
      </c>
      <c r="G2046" s="2">
        <f t="shared" si="189"/>
        <v>8.1406922851473551E-3</v>
      </c>
      <c r="H2046" s="2" t="str">
        <f t="shared" si="190"/>
        <v>Sell</v>
      </c>
    </row>
    <row r="2047" spans="1:8" ht="13.5" x14ac:dyDescent="0.25">
      <c r="A2047" s="3">
        <f>TITRES_STAT!B2050</f>
        <v>44984</v>
      </c>
      <c r="B2047" s="17">
        <f>TITRES_STAT!D2050</f>
        <v>3.4763000000000002</v>
      </c>
      <c r="C2047" s="2">
        <f t="shared" si="186"/>
        <v>3.4349970518813353</v>
      </c>
      <c r="D2047" s="2">
        <f t="shared" si="188"/>
        <v>3.4354800407324229</v>
      </c>
      <c r="E2047" s="2">
        <f t="shared" si="187"/>
        <v>-4.829888510875513E-4</v>
      </c>
      <c r="F2047" s="2">
        <f t="shared" si="191"/>
        <v>-1.8962213760682191E-3</v>
      </c>
      <c r="G2047" s="2">
        <f t="shared" si="189"/>
        <v>1.4132325249806678E-3</v>
      </c>
      <c r="H2047" s="2" t="str">
        <f t="shared" si="190"/>
        <v>Sell</v>
      </c>
    </row>
    <row r="2048" spans="1:8" ht="13.5" x14ac:dyDescent="0.25">
      <c r="A2048" s="3">
        <f>TITRES_STAT!B2051</f>
        <v>44985</v>
      </c>
      <c r="B2048" s="17">
        <f>TITRES_STAT!D2051</f>
        <v>3.4679000000000002</v>
      </c>
      <c r="C2048" s="2">
        <f t="shared" si="186"/>
        <v>3.4349359669765143</v>
      </c>
      <c r="D2048" s="2">
        <f t="shared" si="188"/>
        <v>3.4378815191966883</v>
      </c>
      <c r="E2048" s="2">
        <f t="shared" si="187"/>
        <v>-2.9455522201740081E-3</v>
      </c>
      <c r="F2048" s="2">
        <f t="shared" si="191"/>
        <v>-2.1060875448893771E-3</v>
      </c>
      <c r="G2048" s="2">
        <f t="shared" si="189"/>
        <v>-8.39464675284631E-4</v>
      </c>
      <c r="H2048" s="2" t="str">
        <f t="shared" si="190"/>
        <v>Hold</v>
      </c>
    </row>
    <row r="2049" spans="1:8" ht="13.5" x14ac:dyDescent="0.25">
      <c r="A2049" s="3">
        <f>TITRES_STAT!B2052</f>
        <v>44986</v>
      </c>
      <c r="B2049" s="17">
        <f>TITRES_STAT!D2052</f>
        <v>3.5013000000000001</v>
      </c>
      <c r="C2049" s="2">
        <f t="shared" si="186"/>
        <v>3.438730433595512</v>
      </c>
      <c r="D2049" s="2">
        <f t="shared" si="188"/>
        <v>3.442579184441378</v>
      </c>
      <c r="E2049" s="2">
        <f t="shared" si="187"/>
        <v>-3.8487508458660002E-3</v>
      </c>
      <c r="F2049" s="2">
        <f t="shared" si="191"/>
        <v>-2.4546202050847021E-3</v>
      </c>
      <c r="G2049" s="2">
        <f t="shared" si="189"/>
        <v>-1.3941306407812982E-3</v>
      </c>
      <c r="H2049" s="2" t="str">
        <f t="shared" si="190"/>
        <v>Hold</v>
      </c>
    </row>
    <row r="2050" spans="1:8" ht="13.5" x14ac:dyDescent="0.25">
      <c r="A2050" s="3">
        <f>TITRES_STAT!B2053</f>
        <v>44987</v>
      </c>
      <c r="B2050" s="17">
        <f>TITRES_STAT!D2053</f>
        <v>3.5179999999999998</v>
      </c>
      <c r="C2050" s="2">
        <f t="shared" si="186"/>
        <v>3.4329719053500485</v>
      </c>
      <c r="D2050" s="2">
        <f t="shared" si="188"/>
        <v>3.4481659115197947</v>
      </c>
      <c r="E2050" s="2">
        <f t="shared" si="187"/>
        <v>-1.5194006169746199E-2</v>
      </c>
      <c r="F2050" s="2">
        <f t="shared" si="191"/>
        <v>-5.0024973980170011E-3</v>
      </c>
      <c r="G2050" s="2">
        <f t="shared" si="189"/>
        <v>-1.0191508771729198E-2</v>
      </c>
      <c r="H2050" s="2" t="str">
        <f t="shared" si="190"/>
        <v>Hold</v>
      </c>
    </row>
    <row r="2051" spans="1:8" ht="13.5" x14ac:dyDescent="0.25">
      <c r="A2051" s="3">
        <f>TITRES_STAT!B2054</f>
        <v>44988</v>
      </c>
      <c r="B2051" s="17">
        <f>TITRES_STAT!D2054</f>
        <v>3.5013000000000001</v>
      </c>
      <c r="C2051" s="2">
        <f t="shared" si="186"/>
        <v>3.4306531506808104</v>
      </c>
      <c r="D2051" s="2">
        <f t="shared" si="188"/>
        <v>3.4521017699257359</v>
      </c>
      <c r="E2051" s="2">
        <f t="shared" si="187"/>
        <v>-2.1448619244925471E-2</v>
      </c>
      <c r="F2051" s="2">
        <f t="shared" si="191"/>
        <v>-8.2917217673986951E-3</v>
      </c>
      <c r="G2051" s="2">
        <f t="shared" si="189"/>
        <v>-1.3156897477526776E-2</v>
      </c>
      <c r="H2051" s="2" t="str">
        <f t="shared" si="190"/>
        <v>Hold</v>
      </c>
    </row>
    <row r="2052" spans="1:8" ht="13.5" x14ac:dyDescent="0.25">
      <c r="A2052" s="3">
        <f>TITRES_STAT!B2055</f>
        <v>44991</v>
      </c>
      <c r="B2052" s="17">
        <f>TITRES_STAT!D2055</f>
        <v>3.5263</v>
      </c>
      <c r="C2052" s="2">
        <f t="shared" si="186"/>
        <v>3.4338295890376087</v>
      </c>
      <c r="D2052" s="2">
        <f t="shared" si="188"/>
        <v>3.4575979351164223</v>
      </c>
      <c r="E2052" s="2">
        <f t="shared" si="187"/>
        <v>-2.3768346078813618E-2</v>
      </c>
      <c r="F2052" s="2">
        <f t="shared" si="191"/>
        <v>-1.138704662968168E-2</v>
      </c>
      <c r="G2052" s="2">
        <f t="shared" si="189"/>
        <v>-1.2381299449131938E-2</v>
      </c>
      <c r="H2052" s="2" t="str">
        <f t="shared" si="190"/>
        <v>Hold</v>
      </c>
    </row>
    <row r="2053" spans="1:8" ht="13.5" x14ac:dyDescent="0.25">
      <c r="A2053" s="3">
        <f>TITRES_STAT!B2056</f>
        <v>44992</v>
      </c>
      <c r="B2053" s="17">
        <f>TITRES_STAT!D2056</f>
        <v>3.5263</v>
      </c>
      <c r="C2053" s="2">
        <f t="shared" si="186"/>
        <v>3.4377942676472073</v>
      </c>
      <c r="D2053" s="2">
        <f t="shared" si="188"/>
        <v>3.4626869769596507</v>
      </c>
      <c r="E2053" s="2">
        <f t="shared" si="187"/>
        <v>-2.4892709312443362E-2</v>
      </c>
      <c r="F2053" s="2">
        <f t="shared" si="191"/>
        <v>-1.4088179166234015E-2</v>
      </c>
      <c r="G2053" s="2">
        <f t="shared" si="189"/>
        <v>-1.0804530146209346E-2</v>
      </c>
      <c r="H2053" s="2" t="str">
        <f t="shared" si="190"/>
        <v>Hold</v>
      </c>
    </row>
    <row r="2054" spans="1:8" ht="13.5" x14ac:dyDescent="0.25">
      <c r="A2054" s="3">
        <f>TITRES_STAT!B2057</f>
        <v>44993</v>
      </c>
      <c r="B2054" s="17">
        <f>TITRES_STAT!D2057</f>
        <v>3.5013000000000001</v>
      </c>
      <c r="C2054" s="2">
        <f t="shared" si="186"/>
        <v>3.4347336110860986</v>
      </c>
      <c r="D2054" s="2">
        <f t="shared" si="188"/>
        <v>3.4655472008885653</v>
      </c>
      <c r="E2054" s="2">
        <f t="shared" si="187"/>
        <v>-3.0813589802466623E-2</v>
      </c>
      <c r="F2054" s="2">
        <f t="shared" si="191"/>
        <v>-1.7433261293480537E-2</v>
      </c>
      <c r="G2054" s="2">
        <f t="shared" si="189"/>
        <v>-1.3380328508986086E-2</v>
      </c>
      <c r="H2054" s="2" t="str">
        <f t="shared" si="190"/>
        <v>Hold</v>
      </c>
    </row>
    <row r="2055" spans="1:8" ht="13.5" x14ac:dyDescent="0.25">
      <c r="A2055" s="3">
        <f>TITRES_STAT!B2058</f>
        <v>44994</v>
      </c>
      <c r="B2055" s="17">
        <f>TITRES_STAT!D2058</f>
        <v>3.5263</v>
      </c>
      <c r="C2055" s="2">
        <f t="shared" si="186"/>
        <v>3.438559209380545</v>
      </c>
      <c r="D2055" s="2">
        <f t="shared" si="188"/>
        <v>3.4700474082301533</v>
      </c>
      <c r="E2055" s="2">
        <f t="shared" si="187"/>
        <v>-3.1488198849608295E-2</v>
      </c>
      <c r="F2055" s="2">
        <f t="shared" si="191"/>
        <v>-2.0244248804706089E-2</v>
      </c>
      <c r="G2055" s="2">
        <f t="shared" si="189"/>
        <v>-1.1243950044902206E-2</v>
      </c>
      <c r="H2055" s="2" t="str">
        <f t="shared" si="190"/>
        <v>Hold</v>
      </c>
    </row>
    <row r="2056" spans="1:8" ht="13.5" x14ac:dyDescent="0.25">
      <c r="A2056" s="3">
        <f>TITRES_STAT!B2059</f>
        <v>44995</v>
      </c>
      <c r="B2056" s="17">
        <f>TITRES_STAT!D2059</f>
        <v>3.5596000000000001</v>
      </c>
      <c r="C2056" s="2">
        <f t="shared" si="186"/>
        <v>3.4379501002450765</v>
      </c>
      <c r="D2056" s="2">
        <f t="shared" si="188"/>
        <v>3.4766809335464384</v>
      </c>
      <c r="E2056" s="2">
        <f t="shared" si="187"/>
        <v>-3.8730833301361844E-2</v>
      </c>
      <c r="F2056" s="2">
        <f t="shared" si="191"/>
        <v>-2.3941565704037243E-2</v>
      </c>
      <c r="G2056" s="2">
        <f t="shared" si="189"/>
        <v>-1.4789267597324601E-2</v>
      </c>
      <c r="H2056" s="2" t="str">
        <f t="shared" si="190"/>
        <v>Hold</v>
      </c>
    </row>
    <row r="2057" spans="1:8" ht="13.5" x14ac:dyDescent="0.25">
      <c r="A2057" s="3">
        <f>TITRES_STAT!B2060</f>
        <v>44998</v>
      </c>
      <c r="B2057" s="17">
        <f>TITRES_STAT!D2060</f>
        <v>3.5680000000000001</v>
      </c>
      <c r="C2057" s="2">
        <f t="shared" si="186"/>
        <v>3.4438500848227571</v>
      </c>
      <c r="D2057" s="2">
        <f t="shared" si="188"/>
        <v>3.4834453088392947</v>
      </c>
      <c r="E2057" s="2">
        <f t="shared" si="187"/>
        <v>-3.9595224016537589E-2</v>
      </c>
      <c r="F2057" s="2">
        <f t="shared" si="191"/>
        <v>-2.7072297366537313E-2</v>
      </c>
      <c r="G2057" s="2">
        <f t="shared" si="189"/>
        <v>-1.2522926650000276E-2</v>
      </c>
      <c r="H2057" s="2" t="str">
        <f t="shared" si="190"/>
        <v>Hold</v>
      </c>
    </row>
    <row r="2058" spans="1:8" ht="13.5" x14ac:dyDescent="0.25">
      <c r="A2058" s="3">
        <f>TITRES_STAT!B2061</f>
        <v>44999</v>
      </c>
      <c r="B2058" s="17">
        <f>TITRES_STAT!D2061</f>
        <v>3.6097000000000001</v>
      </c>
      <c r="C2058" s="2">
        <f t="shared" si="186"/>
        <v>3.4475500717731022</v>
      </c>
      <c r="D2058" s="2">
        <f t="shared" si="188"/>
        <v>3.4927975081845322</v>
      </c>
      <c r="E2058" s="2">
        <f t="shared" si="187"/>
        <v>-4.524743641142992E-2</v>
      </c>
      <c r="F2058" s="2">
        <f t="shared" si="191"/>
        <v>-3.0707325175515835E-2</v>
      </c>
      <c r="G2058" s="2">
        <f t="shared" si="189"/>
        <v>-1.4540111235914085E-2</v>
      </c>
      <c r="H2058" s="2" t="str">
        <f t="shared" si="190"/>
        <v>Hold</v>
      </c>
    </row>
    <row r="2059" spans="1:8" ht="13.5" x14ac:dyDescent="0.25">
      <c r="A2059" s="3">
        <f>TITRES_STAT!B2062</f>
        <v>45000</v>
      </c>
      <c r="B2059" s="17">
        <f>TITRES_STAT!D2062</f>
        <v>3.6597</v>
      </c>
      <c r="C2059" s="2">
        <f t="shared" si="186"/>
        <v>3.4558192915003172</v>
      </c>
      <c r="D2059" s="2">
        <f t="shared" si="188"/>
        <v>3.5051606557264186</v>
      </c>
      <c r="E2059" s="2">
        <f t="shared" si="187"/>
        <v>-4.9341364226101359E-2</v>
      </c>
      <c r="F2059" s="2">
        <f t="shared" si="191"/>
        <v>-3.4434132985632943E-2</v>
      </c>
      <c r="G2059" s="2">
        <f t="shared" si="189"/>
        <v>-1.4907231240468416E-2</v>
      </c>
      <c r="H2059" s="2" t="str">
        <f t="shared" si="190"/>
        <v>Hold</v>
      </c>
    </row>
    <row r="2060" spans="1:8" ht="13.5" x14ac:dyDescent="0.25">
      <c r="A2060" s="3">
        <f>TITRES_STAT!B2063</f>
        <v>45001</v>
      </c>
      <c r="B2060" s="17">
        <f>TITRES_STAT!D2063</f>
        <v>3.6680000000000001</v>
      </c>
      <c r="C2060" s="2">
        <f t="shared" si="186"/>
        <v>3.4653855543464225</v>
      </c>
      <c r="D2060" s="2">
        <f t="shared" si="188"/>
        <v>3.5172228293763137</v>
      </c>
      <c r="E2060" s="2">
        <f t="shared" si="187"/>
        <v>-5.1837275029891217E-2</v>
      </c>
      <c r="F2060" s="2">
        <f t="shared" si="191"/>
        <v>-3.7914761394484603E-2</v>
      </c>
      <c r="G2060" s="2">
        <f t="shared" si="189"/>
        <v>-1.3922513635406614E-2</v>
      </c>
      <c r="H2060" s="2" t="str">
        <f t="shared" si="190"/>
        <v>Hold</v>
      </c>
    </row>
    <row r="2061" spans="1:8" ht="13.5" x14ac:dyDescent="0.25">
      <c r="A2061" s="3">
        <f>TITRES_STAT!B2064</f>
        <v>45002</v>
      </c>
      <c r="B2061" s="17">
        <f>TITRES_STAT!D2064</f>
        <v>3.6263000000000001</v>
      </c>
      <c r="C2061" s="2">
        <f t="shared" si="186"/>
        <v>3.4709108536777418</v>
      </c>
      <c r="D2061" s="2">
        <f t="shared" si="188"/>
        <v>3.5253026197928827</v>
      </c>
      <c r="E2061" s="2">
        <f t="shared" si="187"/>
        <v>-5.439176611514096E-2</v>
      </c>
      <c r="F2061" s="2">
        <f t="shared" si="191"/>
        <v>-4.121016233861588E-2</v>
      </c>
      <c r="G2061" s="2">
        <f t="shared" si="189"/>
        <v>-1.318160377652508E-2</v>
      </c>
      <c r="H2061" s="2" t="str">
        <f t="shared" si="190"/>
        <v>Hold</v>
      </c>
    </row>
    <row r="2062" spans="1:8" ht="13.5" x14ac:dyDescent="0.25">
      <c r="A2062" s="3">
        <f>TITRES_STAT!B2065</f>
        <v>45006</v>
      </c>
      <c r="B2062" s="17">
        <f>TITRES_STAT!D2065</f>
        <v>3.6597</v>
      </c>
      <c r="C2062" s="2">
        <f t="shared" si="186"/>
        <v>3.4794322608042432</v>
      </c>
      <c r="D2062" s="2">
        <f t="shared" si="188"/>
        <v>3.5352579812897065</v>
      </c>
      <c r="E2062" s="2">
        <f t="shared" si="187"/>
        <v>-5.5825720485463304E-2</v>
      </c>
      <c r="F2062" s="2">
        <f t="shared" si="191"/>
        <v>-4.4133273967985366E-2</v>
      </c>
      <c r="G2062" s="2">
        <f t="shared" si="189"/>
        <v>-1.1692446517477938E-2</v>
      </c>
      <c r="H2062" s="2" t="str">
        <f t="shared" si="190"/>
        <v>Hold</v>
      </c>
    </row>
    <row r="2063" spans="1:8" ht="13.5" x14ac:dyDescent="0.25">
      <c r="A2063" s="3">
        <f>TITRES_STAT!B2066</f>
        <v>45007</v>
      </c>
      <c r="B2063" s="17">
        <f>TITRES_STAT!D2066</f>
        <v>3.6513</v>
      </c>
      <c r="C2063" s="2">
        <f t="shared" ref="C2063:C2126" si="192">$C$4*B2053+C2062*(1-$C$4)</f>
        <v>3.4866426822189753</v>
      </c>
      <c r="D2063" s="2">
        <f t="shared" si="188"/>
        <v>3.5438536863793577</v>
      </c>
      <c r="E2063" s="2">
        <f t="shared" si="187"/>
        <v>-5.7211004160382384E-2</v>
      </c>
      <c r="F2063" s="2">
        <f t="shared" si="191"/>
        <v>-4.674882000646477E-2</v>
      </c>
      <c r="G2063" s="2">
        <f t="shared" si="189"/>
        <v>-1.0462184153917614E-2</v>
      </c>
      <c r="H2063" s="2" t="str">
        <f t="shared" si="190"/>
        <v>Hold</v>
      </c>
    </row>
    <row r="2064" spans="1:8" ht="13.5" x14ac:dyDescent="0.25">
      <c r="A2064" s="3">
        <f>TITRES_STAT!B2067</f>
        <v>45008</v>
      </c>
      <c r="B2064" s="17">
        <f>TITRES_STAT!D2067</f>
        <v>3.6513</v>
      </c>
      <c r="C2064" s="2">
        <f t="shared" si="192"/>
        <v>3.488897654185287</v>
      </c>
      <c r="D2064" s="2">
        <f t="shared" si="188"/>
        <v>3.5518126725734795</v>
      </c>
      <c r="E2064" s="2">
        <f t="shared" si="187"/>
        <v>-6.2915018388192578E-2</v>
      </c>
      <c r="F2064" s="2">
        <f t="shared" si="191"/>
        <v>-4.9982059682810331E-2</v>
      </c>
      <c r="G2064" s="2">
        <f t="shared" si="189"/>
        <v>-1.2932958705382247E-2</v>
      </c>
      <c r="H2064" s="2" t="str">
        <f t="shared" si="190"/>
        <v>Hold</v>
      </c>
    </row>
    <row r="2065" spans="1:8" ht="13.5" x14ac:dyDescent="0.25">
      <c r="A2065" s="3">
        <f>TITRES_STAT!B2068</f>
        <v>45009</v>
      </c>
      <c r="B2065" s="17">
        <f>TITRES_STAT!D2068</f>
        <v>3.6013000000000002</v>
      </c>
      <c r="C2065" s="2">
        <f t="shared" si="192"/>
        <v>3.4946518612337041</v>
      </c>
      <c r="D2065" s="2">
        <f t="shared" si="188"/>
        <v>3.5554784005309998</v>
      </c>
      <c r="E2065" s="2">
        <f t="shared" si="187"/>
        <v>-6.0826539297295756E-2</v>
      </c>
      <c r="F2065" s="2">
        <f t="shared" si="191"/>
        <v>-5.2150955605707421E-2</v>
      </c>
      <c r="G2065" s="2">
        <f t="shared" si="189"/>
        <v>-8.6755836915883358E-3</v>
      </c>
      <c r="H2065" s="2" t="str">
        <f t="shared" si="190"/>
        <v>Hold</v>
      </c>
    </row>
    <row r="2066" spans="1:8" ht="13.5" x14ac:dyDescent="0.25">
      <c r="A2066" s="3">
        <f>TITRES_STAT!B2069</f>
        <v>45012</v>
      </c>
      <c r="B2066" s="17">
        <f>TITRES_STAT!D2069</f>
        <v>3.6179999999999999</v>
      </c>
      <c r="C2066" s="2">
        <f t="shared" si="192"/>
        <v>3.5046438825823647</v>
      </c>
      <c r="D2066" s="2">
        <f t="shared" si="188"/>
        <v>3.5601096301212958</v>
      </c>
      <c r="E2066" s="2">
        <f t="shared" si="187"/>
        <v>-5.5465747538931076E-2</v>
      </c>
      <c r="F2066" s="2">
        <f t="shared" si="191"/>
        <v>-5.2813913992352149E-2</v>
      </c>
      <c r="G2066" s="2">
        <f t="shared" si="189"/>
        <v>-2.6518335465789272E-3</v>
      </c>
      <c r="H2066" s="2" t="str">
        <f t="shared" si="190"/>
        <v>Hold</v>
      </c>
    </row>
    <row r="2067" spans="1:8" ht="13.5" x14ac:dyDescent="0.25">
      <c r="A2067" s="3">
        <f>TITRES_STAT!B2070</f>
        <v>45013</v>
      </c>
      <c r="B2067" s="17">
        <f>TITRES_STAT!D2070</f>
        <v>3.6263000000000001</v>
      </c>
      <c r="C2067" s="2">
        <f t="shared" si="192"/>
        <v>3.5143909775696933</v>
      </c>
      <c r="D2067" s="2">
        <f t="shared" si="188"/>
        <v>3.5650126204826811</v>
      </c>
      <c r="E2067" s="2">
        <f t="shared" si="187"/>
        <v>-5.0621642912987763E-2</v>
      </c>
      <c r="F2067" s="2">
        <f t="shared" si="191"/>
        <v>-5.2375459776479276E-2</v>
      </c>
      <c r="G2067" s="2">
        <f t="shared" si="189"/>
        <v>1.7538168634915127E-3</v>
      </c>
      <c r="H2067" s="2" t="str">
        <f t="shared" si="190"/>
        <v>Sell</v>
      </c>
    </row>
    <row r="2068" spans="1:8" ht="13.5" x14ac:dyDescent="0.25">
      <c r="A2068" s="3">
        <f>TITRES_STAT!B2071</f>
        <v>45014</v>
      </c>
      <c r="B2068" s="17">
        <f>TITRES_STAT!D2071</f>
        <v>3.6179999999999999</v>
      </c>
      <c r="C2068" s="2">
        <f t="shared" si="192"/>
        <v>3.5290539040974327</v>
      </c>
      <c r="D2068" s="2">
        <f t="shared" si="188"/>
        <v>3.568937611558038</v>
      </c>
      <c r="E2068" s="2">
        <f t="shared" si="187"/>
        <v>-3.9883707460605322E-2</v>
      </c>
      <c r="F2068" s="2">
        <f t="shared" si="191"/>
        <v>-4.9877109313304482E-2</v>
      </c>
      <c r="G2068" s="2">
        <f t="shared" si="189"/>
        <v>9.9934018526991603E-3</v>
      </c>
      <c r="H2068" s="2" t="str">
        <f t="shared" si="190"/>
        <v>Sell</v>
      </c>
    </row>
    <row r="2069" spans="1:8" ht="13.5" x14ac:dyDescent="0.25">
      <c r="A2069" s="3">
        <f>TITRES_STAT!B2072</f>
        <v>45015</v>
      </c>
      <c r="B2069" s="17">
        <f>TITRES_STAT!D2072</f>
        <v>3.6179999999999999</v>
      </c>
      <c r="C2069" s="2">
        <f t="shared" si="192"/>
        <v>3.5491533034670586</v>
      </c>
      <c r="D2069" s="2">
        <f t="shared" si="188"/>
        <v>3.5725718625537386</v>
      </c>
      <c r="E2069" s="2">
        <f t="shared" si="187"/>
        <v>-2.3418559086680002E-2</v>
      </c>
      <c r="F2069" s="2">
        <f t="shared" si="191"/>
        <v>-4.4585399267979595E-2</v>
      </c>
      <c r="G2069" s="2">
        <f t="shared" si="189"/>
        <v>2.1166840181299593E-2</v>
      </c>
      <c r="H2069" s="2" t="str">
        <f t="shared" si="190"/>
        <v>Sell</v>
      </c>
    </row>
    <row r="2070" spans="1:8" ht="13.5" x14ac:dyDescent="0.25">
      <c r="A2070" s="3">
        <f>TITRES_STAT!B2073</f>
        <v>45016</v>
      </c>
      <c r="B2070" s="17">
        <f>TITRES_STAT!D2073</f>
        <v>3.593</v>
      </c>
      <c r="C2070" s="2">
        <f t="shared" si="192"/>
        <v>3.5674374106259727</v>
      </c>
      <c r="D2070" s="2">
        <f t="shared" si="188"/>
        <v>3.5740850579201284</v>
      </c>
      <c r="E2070" s="2">
        <f t="shared" si="187"/>
        <v>-6.6476472941556786E-3</v>
      </c>
      <c r="F2070" s="2">
        <f t="shared" si="191"/>
        <v>-3.6997848873214813E-2</v>
      </c>
      <c r="G2070" s="2">
        <f t="shared" si="189"/>
        <v>3.0350201579059134E-2</v>
      </c>
      <c r="H2070" s="2" t="str">
        <f t="shared" si="190"/>
        <v>Sell</v>
      </c>
    </row>
    <row r="2071" spans="1:8" ht="13.5" x14ac:dyDescent="0.25">
      <c r="A2071" s="3">
        <f>TITRES_STAT!B2074</f>
        <v>45019</v>
      </c>
      <c r="B2071" s="17">
        <f>TITRES_STAT!D2074</f>
        <v>3.6513</v>
      </c>
      <c r="C2071" s="2">
        <f t="shared" si="192"/>
        <v>3.5764931936065922</v>
      </c>
      <c r="D2071" s="2">
        <f t="shared" si="188"/>
        <v>3.5798046832593782</v>
      </c>
      <c r="E2071" s="2">
        <f t="shared" si="187"/>
        <v>-3.3114896527859372E-3</v>
      </c>
      <c r="F2071" s="2">
        <f t="shared" si="191"/>
        <v>-3.0260577029129036E-2</v>
      </c>
      <c r="G2071" s="2">
        <f t="shared" si="189"/>
        <v>2.6949087376343099E-2</v>
      </c>
      <c r="H2071" s="2" t="str">
        <f t="shared" si="190"/>
        <v>Sell</v>
      </c>
    </row>
    <row r="2072" spans="1:8" ht="13.5" x14ac:dyDescent="0.25">
      <c r="A2072" s="3">
        <f>TITRES_STAT!B2075</f>
        <v>45020</v>
      </c>
      <c r="B2072" s="17">
        <f>TITRES_STAT!D2075</f>
        <v>3.6347</v>
      </c>
      <c r="C2072" s="2">
        <f t="shared" si="192"/>
        <v>3.5892942407440396</v>
      </c>
      <c r="D2072" s="2">
        <f t="shared" si="188"/>
        <v>3.5838710030179426</v>
      </c>
      <c r="E2072" s="2">
        <f t="shared" si="187"/>
        <v>5.4232377260969855E-3</v>
      </c>
      <c r="F2072" s="2">
        <f t="shared" si="191"/>
        <v>-2.3123814078083831E-2</v>
      </c>
      <c r="G2072" s="2">
        <f t="shared" si="189"/>
        <v>2.8547051804180816E-2</v>
      </c>
      <c r="H2072" s="2" t="str">
        <f t="shared" si="190"/>
        <v>Sell</v>
      </c>
    </row>
    <row r="2073" spans="1:8" ht="13.5" x14ac:dyDescent="0.25">
      <c r="A2073" s="3">
        <f>TITRES_STAT!B2076</f>
        <v>45021</v>
      </c>
      <c r="B2073" s="17">
        <f>TITRES_STAT!D2076</f>
        <v>3.6263000000000001</v>
      </c>
      <c r="C2073" s="2">
        <f t="shared" si="192"/>
        <v>3.5988335883218792</v>
      </c>
      <c r="D2073" s="2">
        <f t="shared" si="188"/>
        <v>3.5870138916832799</v>
      </c>
      <c r="E2073" s="2">
        <f t="shared" si="187"/>
        <v>1.1819696638599275E-2</v>
      </c>
      <c r="F2073" s="2">
        <f t="shared" si="191"/>
        <v>-1.6135111934747211E-2</v>
      </c>
      <c r="G2073" s="2">
        <f t="shared" si="189"/>
        <v>2.7954808573346486E-2</v>
      </c>
      <c r="H2073" s="2" t="str">
        <f t="shared" si="190"/>
        <v>Sell</v>
      </c>
    </row>
    <row r="2074" spans="1:8" ht="13.5" x14ac:dyDescent="0.25">
      <c r="A2074" s="3">
        <f>TITRES_STAT!B2077</f>
        <v>45022</v>
      </c>
      <c r="B2074" s="17">
        <f>TITRES_STAT!D2077</f>
        <v>3.5847000000000002</v>
      </c>
      <c r="C2074" s="2">
        <f t="shared" si="192"/>
        <v>3.6069053439646668</v>
      </c>
      <c r="D2074" s="2">
        <f t="shared" si="188"/>
        <v>3.5868424922993332</v>
      </c>
      <c r="E2074" s="2">
        <f t="shared" si="187"/>
        <v>2.0062851665333614E-2</v>
      </c>
      <c r="F2074" s="2">
        <f t="shared" si="191"/>
        <v>-8.8955192147310465E-3</v>
      </c>
      <c r="G2074" s="2">
        <f t="shared" si="189"/>
        <v>2.8958370880064661E-2</v>
      </c>
      <c r="H2074" s="2" t="str">
        <f t="shared" si="190"/>
        <v>Sell</v>
      </c>
    </row>
    <row r="2075" spans="1:8" ht="13.5" x14ac:dyDescent="0.25">
      <c r="A2075" s="3">
        <f>TITRES_STAT!B2078</f>
        <v>45023</v>
      </c>
      <c r="B2075" s="17">
        <f>TITRES_STAT!D2078</f>
        <v>3.6179999999999999</v>
      </c>
      <c r="C2075" s="2">
        <f t="shared" si="192"/>
        <v>3.6060429833547181</v>
      </c>
      <c r="D2075" s="2">
        <f t="shared" si="188"/>
        <v>3.5891504558327156</v>
      </c>
      <c r="E2075" s="2">
        <f t="shared" si="187"/>
        <v>1.6892527522002432E-2</v>
      </c>
      <c r="F2075" s="2">
        <f t="shared" si="191"/>
        <v>-3.7379098673843507E-3</v>
      </c>
      <c r="G2075" s="2">
        <f t="shared" si="189"/>
        <v>2.0630437389386781E-2</v>
      </c>
      <c r="H2075" s="2" t="str">
        <f t="shared" si="190"/>
        <v>Sell</v>
      </c>
    </row>
    <row r="2076" spans="1:8" ht="13.5" x14ac:dyDescent="0.25">
      <c r="A2076" s="3">
        <f>TITRES_STAT!B2079</f>
        <v>45026</v>
      </c>
      <c r="B2076" s="17">
        <f>TITRES_STAT!D2079</f>
        <v>3.6597</v>
      </c>
      <c r="C2076" s="2">
        <f t="shared" si="192"/>
        <v>3.6078825243770694</v>
      </c>
      <c r="D2076" s="2">
        <f t="shared" si="188"/>
        <v>3.5943763479932551</v>
      </c>
      <c r="E2076" s="2">
        <f t="shared" ref="E2076:E2139" si="193">C2076-D2076</f>
        <v>1.3506176383814239E-2</v>
      </c>
      <c r="F2076" s="2">
        <f t="shared" si="191"/>
        <v>-2.8909261714463261E-4</v>
      </c>
      <c r="G2076" s="2">
        <f t="shared" si="189"/>
        <v>1.3795269000958871E-2</v>
      </c>
      <c r="H2076" s="2" t="str">
        <f t="shared" si="190"/>
        <v>Sell</v>
      </c>
    </row>
    <row r="2077" spans="1:8" ht="13.5" x14ac:dyDescent="0.25">
      <c r="A2077" s="3">
        <f>TITRES_STAT!B2080</f>
        <v>45027</v>
      </c>
      <c r="B2077" s="17">
        <f>TITRES_STAT!D2080</f>
        <v>3.593</v>
      </c>
      <c r="C2077" s="2">
        <f t="shared" si="192"/>
        <v>3.6107159821652122</v>
      </c>
      <c r="D2077" s="2">
        <f t="shared" ref="D2077:D2140" si="194">$D$4*B2077+(1-$D$4)*D2076</f>
        <v>3.594274396290051</v>
      </c>
      <c r="E2077" s="2">
        <f t="shared" si="193"/>
        <v>1.6441585875161202E-2</v>
      </c>
      <c r="F2077" s="2">
        <f t="shared" si="191"/>
        <v>3.0570430813165344E-3</v>
      </c>
      <c r="G2077" s="2">
        <f t="shared" si="189"/>
        <v>1.3384542793844668E-2</v>
      </c>
      <c r="H2077" s="2" t="str">
        <f t="shared" si="190"/>
        <v>Sell</v>
      </c>
    </row>
    <row r="2078" spans="1:8" ht="13.5" x14ac:dyDescent="0.25">
      <c r="A2078" s="3">
        <f>TITRES_STAT!B2081</f>
        <v>45028</v>
      </c>
      <c r="B2078" s="17">
        <f>TITRES_STAT!D2081</f>
        <v>3.6597</v>
      </c>
      <c r="C2078" s="2">
        <f t="shared" si="192"/>
        <v>3.6118366002936413</v>
      </c>
      <c r="D2078" s="2">
        <f t="shared" si="194"/>
        <v>3.5991207373056029</v>
      </c>
      <c r="E2078" s="2">
        <f t="shared" si="193"/>
        <v>1.2715862988038396E-2</v>
      </c>
      <c r="F2078" s="2">
        <f t="shared" si="191"/>
        <v>4.9888070626609073E-3</v>
      </c>
      <c r="G2078" s="2">
        <f t="shared" si="189"/>
        <v>7.7270559253774882E-3</v>
      </c>
      <c r="H2078" s="2" t="str">
        <f t="shared" si="190"/>
        <v>Sell</v>
      </c>
    </row>
    <row r="2079" spans="1:8" ht="13.5" x14ac:dyDescent="0.25">
      <c r="A2079" s="3">
        <f>TITRES_STAT!B2082</f>
        <v>45029</v>
      </c>
      <c r="B2079" s="17">
        <f>TITRES_STAT!D2082</f>
        <v>3.6429999999999998</v>
      </c>
      <c r="C2079" s="2">
        <f t="shared" si="192"/>
        <v>3.6127848156330811</v>
      </c>
      <c r="D2079" s="2">
        <f t="shared" si="194"/>
        <v>3.6023710530607436</v>
      </c>
      <c r="E2079" s="2">
        <f t="shared" si="193"/>
        <v>1.0413762572337504E-2</v>
      </c>
      <c r="F2079" s="2">
        <f t="shared" si="191"/>
        <v>6.0737981645962273E-3</v>
      </c>
      <c r="G2079" s="2">
        <f t="shared" si="189"/>
        <v>4.3399644077412765E-3</v>
      </c>
      <c r="H2079" s="2" t="str">
        <f t="shared" si="190"/>
        <v>Sell</v>
      </c>
    </row>
    <row r="2080" spans="1:8" ht="13.5" x14ac:dyDescent="0.25">
      <c r="A2080" s="3">
        <f>TITRES_STAT!B2083</f>
        <v>45030</v>
      </c>
      <c r="B2080" s="17">
        <f>TITRES_STAT!D2083</f>
        <v>3.5847000000000002</v>
      </c>
      <c r="C2080" s="2">
        <f t="shared" si="192"/>
        <v>3.6097409978433763</v>
      </c>
      <c r="D2080" s="2">
        <f t="shared" si="194"/>
        <v>3.6010620861673552</v>
      </c>
      <c r="E2080" s="2">
        <f t="shared" si="193"/>
        <v>8.6789116760210838E-3</v>
      </c>
      <c r="F2080" s="2">
        <f t="shared" si="191"/>
        <v>6.5948208668811991E-3</v>
      </c>
      <c r="G2080" s="2">
        <f t="shared" si="189"/>
        <v>2.0840908091398847E-3</v>
      </c>
      <c r="H2080" s="2" t="str">
        <f t="shared" si="190"/>
        <v>Sell</v>
      </c>
    </row>
    <row r="2081" spans="1:8" ht="13.5" x14ac:dyDescent="0.25">
      <c r="A2081" s="3">
        <f>TITRES_STAT!B2084</f>
        <v>45033</v>
      </c>
      <c r="B2081" s="17">
        <f>TITRES_STAT!D2084</f>
        <v>3.5847000000000002</v>
      </c>
      <c r="C2081" s="2">
        <f t="shared" si="192"/>
        <v>3.6161346904828564</v>
      </c>
      <c r="D2081" s="2">
        <f t="shared" si="194"/>
        <v>3.5998500797845883</v>
      </c>
      <c r="E2081" s="2">
        <f t="shared" si="193"/>
        <v>1.6284610698268143E-2</v>
      </c>
      <c r="F2081" s="2">
        <f t="shared" si="191"/>
        <v>8.5327788331585885E-3</v>
      </c>
      <c r="G2081" s="2">
        <f t="shared" si="189"/>
        <v>7.7518318651095541E-3</v>
      </c>
      <c r="H2081" s="2" t="str">
        <f t="shared" si="190"/>
        <v>Sell</v>
      </c>
    </row>
    <row r="2082" spans="1:8" ht="13.5" x14ac:dyDescent="0.25">
      <c r="A2082" s="3">
        <f>TITRES_STAT!B2085</f>
        <v>45034</v>
      </c>
      <c r="B2082" s="17">
        <f>TITRES_STAT!D2085</f>
        <v>3.7930999999999999</v>
      </c>
      <c r="C2082" s="2">
        <f t="shared" si="192"/>
        <v>3.6189908919470324</v>
      </c>
      <c r="D2082" s="2">
        <f t="shared" si="194"/>
        <v>3.6141648886894338</v>
      </c>
      <c r="E2082" s="2">
        <f t="shared" si="193"/>
        <v>4.8260032575986322E-3</v>
      </c>
      <c r="F2082" s="2">
        <f t="shared" si="191"/>
        <v>7.7914237180465975E-3</v>
      </c>
      <c r="G2082" s="2">
        <f t="shared" si="189"/>
        <v>-2.9654204604479652E-3</v>
      </c>
      <c r="H2082" s="2" t="str">
        <f t="shared" si="190"/>
        <v>Hold</v>
      </c>
    </row>
    <row r="2083" spans="1:8" ht="13.5" x14ac:dyDescent="0.25">
      <c r="A2083" s="3">
        <f>TITRES_STAT!B2086</f>
        <v>45035</v>
      </c>
      <c r="B2083" s="17">
        <f>TITRES_STAT!D2086</f>
        <v>3.8180999999999998</v>
      </c>
      <c r="C2083" s="2">
        <f t="shared" si="192"/>
        <v>3.6201153701090272</v>
      </c>
      <c r="D2083" s="2">
        <f t="shared" si="194"/>
        <v>3.6292711932309571</v>
      </c>
      <c r="E2083" s="2">
        <f t="shared" si="193"/>
        <v>-9.1558231219299735E-3</v>
      </c>
      <c r="F2083" s="2">
        <f t="shared" si="191"/>
        <v>4.4019743500512834E-3</v>
      </c>
      <c r="G2083" s="2">
        <f t="shared" si="189"/>
        <v>-1.3557797471981256E-2</v>
      </c>
      <c r="H2083" s="2" t="str">
        <f t="shared" si="190"/>
        <v>Hold</v>
      </c>
    </row>
    <row r="2084" spans="1:8" ht="13.5" x14ac:dyDescent="0.25">
      <c r="A2084" s="3">
        <f>TITRES_STAT!B2087</f>
        <v>45036</v>
      </c>
      <c r="B2084" s="17">
        <f>TITRES_STAT!D2087</f>
        <v>3.8347000000000002</v>
      </c>
      <c r="C2084" s="2">
        <f t="shared" si="192"/>
        <v>3.6146668516307154</v>
      </c>
      <c r="D2084" s="2">
        <f t="shared" si="194"/>
        <v>3.6444881418805162</v>
      </c>
      <c r="E2084" s="2">
        <f t="shared" si="193"/>
        <v>-2.9821290249800736E-2</v>
      </c>
      <c r="F2084" s="2">
        <f t="shared" si="191"/>
        <v>-2.4426785699191204E-3</v>
      </c>
      <c r="G2084" s="2">
        <f t="shared" ref="G2084:G2147" si="195">E2084-F2084</f>
        <v>-2.7378611679881617E-2</v>
      </c>
      <c r="H2084" s="2" t="str">
        <f t="shared" ref="H2084:H2147" si="196">IF(G2084&lt;0,"Hold","Sell")</f>
        <v>Hold</v>
      </c>
    </row>
    <row r="2085" spans="1:8" ht="13.5" x14ac:dyDescent="0.25">
      <c r="A2085" s="3">
        <f>TITRES_STAT!B2088</f>
        <v>45040</v>
      </c>
      <c r="B2085" s="17">
        <f>TITRES_STAT!D2088</f>
        <v>3.8347000000000002</v>
      </c>
      <c r="C2085" s="2">
        <f t="shared" si="192"/>
        <v>3.6151796436875285</v>
      </c>
      <c r="D2085" s="2">
        <f t="shared" si="194"/>
        <v>3.6585779091486264</v>
      </c>
      <c r="E2085" s="2">
        <f t="shared" si="193"/>
        <v>-4.3398265461097818E-2</v>
      </c>
      <c r="F2085" s="2">
        <f t="shared" ref="F2085:F2148" si="197">(E2085*(2/(10)))+((1-(2/10))*F2084)</f>
        <v>-1.0633795948154862E-2</v>
      </c>
      <c r="G2085" s="2">
        <f t="shared" si="195"/>
        <v>-3.2764469512942956E-2</v>
      </c>
      <c r="H2085" s="2" t="str">
        <f t="shared" si="196"/>
        <v>Hold</v>
      </c>
    </row>
    <row r="2086" spans="1:8" ht="13.5" x14ac:dyDescent="0.25">
      <c r="A2086" s="3">
        <f>TITRES_STAT!B2089</f>
        <v>45041</v>
      </c>
      <c r="B2086" s="17">
        <f>TITRES_STAT!D2089</f>
        <v>3.8347000000000002</v>
      </c>
      <c r="C2086" s="2">
        <f t="shared" si="192"/>
        <v>3.6220289292740624</v>
      </c>
      <c r="D2086" s="2">
        <f t="shared" si="194"/>
        <v>3.6716239899524319</v>
      </c>
      <c r="E2086" s="2">
        <f t="shared" si="193"/>
        <v>-4.9595060678369496E-2</v>
      </c>
      <c r="F2086" s="2">
        <f t="shared" si="197"/>
        <v>-1.8426048894197793E-2</v>
      </c>
      <c r="G2086" s="2">
        <f t="shared" si="195"/>
        <v>-3.1169011784171703E-2</v>
      </c>
      <c r="H2086" s="2" t="str">
        <f t="shared" si="196"/>
        <v>Hold</v>
      </c>
    </row>
    <row r="2087" spans="1:8" ht="13.5" x14ac:dyDescent="0.25">
      <c r="A2087" s="3">
        <f>TITRES_STAT!B2090</f>
        <v>45042</v>
      </c>
      <c r="B2087" s="17">
        <f>TITRES_STAT!D2090</f>
        <v>3.7513999999999998</v>
      </c>
      <c r="C2087" s="2">
        <f t="shared" si="192"/>
        <v>3.617562940154976</v>
      </c>
      <c r="D2087" s="2">
        <f t="shared" si="194"/>
        <v>3.6775333240300299</v>
      </c>
      <c r="E2087" s="2">
        <f t="shared" si="193"/>
        <v>-5.9970383875053823E-2</v>
      </c>
      <c r="F2087" s="2">
        <f t="shared" si="197"/>
        <v>-2.6734915890368999E-2</v>
      </c>
      <c r="G2087" s="2">
        <f t="shared" si="195"/>
        <v>-3.3235467984684824E-2</v>
      </c>
      <c r="H2087" s="2" t="str">
        <f t="shared" si="196"/>
        <v>Hold</v>
      </c>
    </row>
    <row r="2088" spans="1:8" ht="13.5" x14ac:dyDescent="0.25">
      <c r="A2088" s="3">
        <f>TITRES_STAT!B2091</f>
        <v>45043</v>
      </c>
      <c r="B2088" s="17">
        <f>TITRES_STAT!D2091</f>
        <v>3.8347000000000002</v>
      </c>
      <c r="C2088" s="2">
        <f t="shared" si="192"/>
        <v>3.6240455647465182</v>
      </c>
      <c r="D2088" s="2">
        <f t="shared" si="194"/>
        <v>3.6891753000278058</v>
      </c>
      <c r="E2088" s="2">
        <f t="shared" si="193"/>
        <v>-6.5129735281287626E-2</v>
      </c>
      <c r="F2088" s="2">
        <f t="shared" si="197"/>
        <v>-3.441387976855273E-2</v>
      </c>
      <c r="G2088" s="2">
        <f t="shared" si="195"/>
        <v>-3.0715855512734896E-2</v>
      </c>
      <c r="H2088" s="2" t="str">
        <f t="shared" si="196"/>
        <v>Hold</v>
      </c>
    </row>
    <row r="2089" spans="1:8" ht="13.5" x14ac:dyDescent="0.25">
      <c r="A2089" s="3">
        <f>TITRES_STAT!B2092</f>
        <v>45044</v>
      </c>
      <c r="B2089" s="17">
        <f>TITRES_STAT!D2092</f>
        <v>3.8264</v>
      </c>
      <c r="C2089" s="2">
        <f t="shared" si="192"/>
        <v>3.6269616317085922</v>
      </c>
      <c r="D2089" s="2">
        <f t="shared" si="194"/>
        <v>3.6993400926183386</v>
      </c>
      <c r="E2089" s="2">
        <f t="shared" si="193"/>
        <v>-7.2378460909746423E-2</v>
      </c>
      <c r="F2089" s="2">
        <f t="shared" si="197"/>
        <v>-4.2006795996791468E-2</v>
      </c>
      <c r="G2089" s="2">
        <f t="shared" si="195"/>
        <v>-3.0371664912954954E-2</v>
      </c>
      <c r="H2089" s="2" t="str">
        <f t="shared" si="196"/>
        <v>Hold</v>
      </c>
    </row>
    <row r="2090" spans="1:8" ht="13.5" x14ac:dyDescent="0.25">
      <c r="A2090" s="3">
        <f>TITRES_STAT!B2093</f>
        <v>45048</v>
      </c>
      <c r="B2090" s="17">
        <f>TITRES_STAT!D2093</f>
        <v>3.7597</v>
      </c>
      <c r="C2090" s="2">
        <f t="shared" si="192"/>
        <v>3.6204598422149625</v>
      </c>
      <c r="D2090" s="2">
        <f t="shared" si="194"/>
        <v>3.7038111968688323</v>
      </c>
      <c r="E2090" s="2">
        <f t="shared" si="193"/>
        <v>-8.335135465386978E-2</v>
      </c>
      <c r="F2090" s="2">
        <f t="shared" si="197"/>
        <v>-5.0275707728207136E-2</v>
      </c>
      <c r="G2090" s="2">
        <f t="shared" si="195"/>
        <v>-3.3075646925662644E-2</v>
      </c>
      <c r="H2090" s="2" t="str">
        <f t="shared" si="196"/>
        <v>Hold</v>
      </c>
    </row>
    <row r="2091" spans="1:8" ht="13.5" x14ac:dyDescent="0.25">
      <c r="A2091" s="3">
        <f>TITRES_STAT!B2094</f>
        <v>45049</v>
      </c>
      <c r="B2091" s="17">
        <f>TITRES_STAT!D2094</f>
        <v>3.8264</v>
      </c>
      <c r="C2091" s="2">
        <f t="shared" si="192"/>
        <v>3.6149583280280453</v>
      </c>
      <c r="D2091" s="2">
        <f t="shared" si="194"/>
        <v>3.7128918489526228</v>
      </c>
      <c r="E2091" s="2">
        <f t="shared" si="193"/>
        <v>-9.7933520924577522E-2</v>
      </c>
      <c r="F2091" s="2">
        <f t="shared" si="197"/>
        <v>-5.9807270367481222E-2</v>
      </c>
      <c r="G2091" s="2">
        <f t="shared" si="195"/>
        <v>-3.81262505570963E-2</v>
      </c>
      <c r="H2091" s="2" t="str">
        <f t="shared" si="196"/>
        <v>Hold</v>
      </c>
    </row>
    <row r="2092" spans="1:8" ht="13.5" x14ac:dyDescent="0.25">
      <c r="A2092" s="3">
        <f>TITRES_STAT!B2095</f>
        <v>45050</v>
      </c>
      <c r="B2092" s="17">
        <f>TITRES_STAT!D2095</f>
        <v>3.8180999999999998</v>
      </c>
      <c r="C2092" s="2">
        <f t="shared" si="192"/>
        <v>3.6423647391006537</v>
      </c>
      <c r="D2092" s="2">
        <f t="shared" si="194"/>
        <v>3.7206850453265026</v>
      </c>
      <c r="E2092" s="2">
        <f t="shared" si="193"/>
        <v>-7.8320306225848846E-2</v>
      </c>
      <c r="F2092" s="2">
        <f t="shared" si="197"/>
        <v>-6.3509877539154755E-2</v>
      </c>
      <c r="G2092" s="2">
        <f t="shared" si="195"/>
        <v>-1.4810428686694091E-2</v>
      </c>
      <c r="H2092" s="2" t="str">
        <f t="shared" si="196"/>
        <v>Hold</v>
      </c>
    </row>
    <row r="2093" spans="1:8" ht="13.5" x14ac:dyDescent="0.25">
      <c r="A2093" s="3">
        <f>TITRES_STAT!B2096</f>
        <v>45051</v>
      </c>
      <c r="B2093" s="17">
        <f>TITRES_STAT!D2096</f>
        <v>3.8180999999999998</v>
      </c>
      <c r="C2093" s="2">
        <f t="shared" si="192"/>
        <v>3.6694009330851687</v>
      </c>
      <c r="D2093" s="2">
        <f t="shared" si="194"/>
        <v>3.72790096789491</v>
      </c>
      <c r="E2093" s="2">
        <f t="shared" si="193"/>
        <v>-5.8500034809741308E-2</v>
      </c>
      <c r="F2093" s="2">
        <f t="shared" si="197"/>
        <v>-6.2507908993272077E-2</v>
      </c>
      <c r="G2093" s="2">
        <f t="shared" si="195"/>
        <v>4.0078741835307685E-3</v>
      </c>
      <c r="H2093" s="2" t="str">
        <f t="shared" si="196"/>
        <v>Sell</v>
      </c>
    </row>
    <row r="2094" spans="1:8" ht="13.5" x14ac:dyDescent="0.25">
      <c r="A2094" s="3">
        <f>TITRES_STAT!B2097</f>
        <v>45054</v>
      </c>
      <c r="B2094" s="17">
        <f>TITRES_STAT!D2097</f>
        <v>3.7513999999999998</v>
      </c>
      <c r="C2094" s="2">
        <f t="shared" si="192"/>
        <v>3.6948315587643732</v>
      </c>
      <c r="D2094" s="2">
        <f t="shared" si="194"/>
        <v>3.7296416369397316</v>
      </c>
      <c r="E2094" s="2">
        <f t="shared" si="193"/>
        <v>-3.4810078175358417E-2</v>
      </c>
      <c r="F2094" s="2">
        <f t="shared" si="197"/>
        <v>-5.696834282968935E-2</v>
      </c>
      <c r="G2094" s="2">
        <f t="shared" si="195"/>
        <v>2.2158264654330934E-2</v>
      </c>
      <c r="H2094" s="2" t="str">
        <f t="shared" si="196"/>
        <v>Sell</v>
      </c>
    </row>
    <row r="2095" spans="1:8" ht="13.5" x14ac:dyDescent="0.25">
      <c r="A2095" s="3">
        <f>TITRES_STAT!B2098</f>
        <v>45055</v>
      </c>
      <c r="B2095" s="17">
        <f>TITRES_STAT!D2098</f>
        <v>3.7930999999999999</v>
      </c>
      <c r="C2095" s="2">
        <f t="shared" si="192"/>
        <v>3.7163497804929309</v>
      </c>
      <c r="D2095" s="2">
        <f t="shared" si="194"/>
        <v>3.7343422564256774</v>
      </c>
      <c r="E2095" s="2">
        <f t="shared" si="193"/>
        <v>-1.7992475932746554E-2</v>
      </c>
      <c r="F2095" s="2">
        <f t="shared" si="197"/>
        <v>-4.9173169450300792E-2</v>
      </c>
      <c r="G2095" s="2">
        <f t="shared" si="195"/>
        <v>3.1180693517554238E-2</v>
      </c>
      <c r="H2095" s="2" t="str">
        <f t="shared" si="196"/>
        <v>Sell</v>
      </c>
    </row>
    <row r="2096" spans="1:8" ht="13.5" x14ac:dyDescent="0.25">
      <c r="A2096" s="3">
        <f>TITRES_STAT!B2099</f>
        <v>45056</v>
      </c>
      <c r="B2096" s="17">
        <f>TITRES_STAT!D2099</f>
        <v>3.7597</v>
      </c>
      <c r="C2096" s="2">
        <f t="shared" si="192"/>
        <v>3.7345575065709413</v>
      </c>
      <c r="D2096" s="2">
        <f t="shared" si="194"/>
        <v>3.7362206078015534</v>
      </c>
      <c r="E2096" s="2">
        <f t="shared" si="193"/>
        <v>-1.6631012306120851E-3</v>
      </c>
      <c r="F2096" s="2">
        <f t="shared" si="197"/>
        <v>-3.9671155806363059E-2</v>
      </c>
      <c r="G2096" s="2">
        <f t="shared" si="195"/>
        <v>3.8008054575750974E-2</v>
      </c>
      <c r="H2096" s="2" t="str">
        <f t="shared" si="196"/>
        <v>Sell</v>
      </c>
    </row>
    <row r="2097" spans="1:8" ht="13.5" x14ac:dyDescent="0.25">
      <c r="A2097" s="3">
        <f>TITRES_STAT!B2100</f>
        <v>45057</v>
      </c>
      <c r="B2097" s="17">
        <f>TITRES_STAT!D2100</f>
        <v>3.8431000000000002</v>
      </c>
      <c r="C2097" s="2">
        <f t="shared" si="192"/>
        <v>3.7371486594061816</v>
      </c>
      <c r="D2097" s="2">
        <f t="shared" si="194"/>
        <v>3.7441375998162529</v>
      </c>
      <c r="E2097" s="2">
        <f t="shared" si="193"/>
        <v>-6.9889404100713648E-3</v>
      </c>
      <c r="F2097" s="2">
        <f t="shared" si="197"/>
        <v>-3.313471272710472E-2</v>
      </c>
      <c r="G2097" s="2">
        <f t="shared" si="195"/>
        <v>2.6145772317033356E-2</v>
      </c>
      <c r="H2097" s="2" t="str">
        <f t="shared" si="196"/>
        <v>Sell</v>
      </c>
    </row>
    <row r="2098" spans="1:8" ht="13.5" x14ac:dyDescent="0.25">
      <c r="A2098" s="3">
        <f>TITRES_STAT!B2101</f>
        <v>45058</v>
      </c>
      <c r="B2098" s="17">
        <f>TITRES_STAT!D2101</f>
        <v>3.9098000000000002</v>
      </c>
      <c r="C2098" s="2">
        <f t="shared" si="192"/>
        <v>3.7521565579590765</v>
      </c>
      <c r="D2098" s="2">
        <f t="shared" si="194"/>
        <v>3.7564088887187528</v>
      </c>
      <c r="E2098" s="2">
        <f t="shared" si="193"/>
        <v>-4.2523307596762372E-3</v>
      </c>
      <c r="F2098" s="2">
        <f t="shared" si="197"/>
        <v>-2.7358236333619026E-2</v>
      </c>
      <c r="G2098" s="2">
        <f t="shared" si="195"/>
        <v>2.3105905573942789E-2</v>
      </c>
      <c r="H2098" s="2" t="str">
        <f t="shared" si="196"/>
        <v>Sell</v>
      </c>
    </row>
    <row r="2099" spans="1:8" ht="13.5" x14ac:dyDescent="0.25">
      <c r="A2099" s="3">
        <f>TITRES_STAT!B2102</f>
        <v>45061</v>
      </c>
      <c r="B2099" s="17">
        <f>TITRES_STAT!D2102</f>
        <v>3.9681000000000002</v>
      </c>
      <c r="C2099" s="2">
        <f t="shared" si="192"/>
        <v>3.7635786259653727</v>
      </c>
      <c r="D2099" s="2">
        <f t="shared" si="194"/>
        <v>3.7720897117766232</v>
      </c>
      <c r="E2099" s="2">
        <f t="shared" si="193"/>
        <v>-8.511085811250485E-3</v>
      </c>
      <c r="F2099" s="2">
        <f t="shared" si="197"/>
        <v>-2.3588806229145321E-2</v>
      </c>
      <c r="G2099" s="2">
        <f t="shared" si="195"/>
        <v>1.5077720417894836E-2</v>
      </c>
      <c r="H2099" s="2" t="str">
        <f t="shared" si="196"/>
        <v>Sell</v>
      </c>
    </row>
    <row r="2100" spans="1:8" ht="13.5" x14ac:dyDescent="0.25">
      <c r="A2100" s="3">
        <f>TITRES_STAT!B2103</f>
        <v>45062</v>
      </c>
      <c r="B2100" s="17">
        <f>TITRES_STAT!D2103</f>
        <v>3.9931000000000001</v>
      </c>
      <c r="C2100" s="2">
        <f t="shared" si="192"/>
        <v>3.762981914278392</v>
      </c>
      <c r="D2100" s="2">
        <f t="shared" si="194"/>
        <v>3.7884608442376138</v>
      </c>
      <c r="E2100" s="2">
        <f t="shared" si="193"/>
        <v>-2.5478929959221741E-2</v>
      </c>
      <c r="F2100" s="2">
        <f t="shared" si="197"/>
        <v>-2.3966830975160607E-2</v>
      </c>
      <c r="G2100" s="2">
        <f t="shared" si="195"/>
        <v>-1.5120989840611346E-3</v>
      </c>
      <c r="H2100" s="2" t="str">
        <f t="shared" si="196"/>
        <v>Hold</v>
      </c>
    </row>
    <row r="2101" spans="1:8" ht="13.5" x14ac:dyDescent="0.25">
      <c r="A2101" s="3">
        <f>TITRES_STAT!B2104</f>
        <v>45063</v>
      </c>
      <c r="B2101" s="17">
        <f>TITRES_STAT!D2104</f>
        <v>4.0015000000000001</v>
      </c>
      <c r="C2101" s="2">
        <f t="shared" si="192"/>
        <v>3.7727385428509468</v>
      </c>
      <c r="D2101" s="2">
        <f t="shared" si="194"/>
        <v>3.804241522442235</v>
      </c>
      <c r="E2101" s="2">
        <f t="shared" si="193"/>
        <v>-3.1502979591288227E-2</v>
      </c>
      <c r="F2101" s="2">
        <f t="shared" si="197"/>
        <v>-2.5474060698386133E-2</v>
      </c>
      <c r="G2101" s="2">
        <f t="shared" si="195"/>
        <v>-6.0289188929020937E-3</v>
      </c>
      <c r="H2101" s="2" t="str">
        <f t="shared" si="196"/>
        <v>Hold</v>
      </c>
    </row>
    <row r="2102" spans="1:8" ht="13.5" x14ac:dyDescent="0.25">
      <c r="A2102" s="3">
        <f>TITRES_STAT!B2105</f>
        <v>45064</v>
      </c>
      <c r="B2102" s="17">
        <f>TITRES_STAT!D2105</f>
        <v>4.0682</v>
      </c>
      <c r="C2102" s="2">
        <f t="shared" si="192"/>
        <v>3.7797172285661857</v>
      </c>
      <c r="D2102" s="2">
        <f t="shared" si="194"/>
        <v>3.8237940022613284</v>
      </c>
      <c r="E2102" s="2">
        <f t="shared" si="193"/>
        <v>-4.4076773695142624E-2</v>
      </c>
      <c r="F2102" s="2">
        <f t="shared" si="197"/>
        <v>-2.9194603297737431E-2</v>
      </c>
      <c r="G2102" s="2">
        <f t="shared" si="195"/>
        <v>-1.4882170397405192E-2</v>
      </c>
      <c r="H2102" s="2" t="str">
        <f t="shared" si="196"/>
        <v>Hold</v>
      </c>
    </row>
    <row r="2103" spans="1:8" ht="13.5" x14ac:dyDescent="0.25">
      <c r="A2103" s="3">
        <f>TITRES_STAT!B2106</f>
        <v>45065</v>
      </c>
      <c r="B2103" s="17">
        <f>TITRES_STAT!D2106</f>
        <v>4.3015999999999996</v>
      </c>
      <c r="C2103" s="2">
        <f t="shared" si="192"/>
        <v>3.7856222703252342</v>
      </c>
      <c r="D2103" s="2">
        <f t="shared" si="194"/>
        <v>3.8591870391308594</v>
      </c>
      <c r="E2103" s="2">
        <f t="shared" si="193"/>
        <v>-7.3564768805625125E-2</v>
      </c>
      <c r="F2103" s="2">
        <f t="shared" si="197"/>
        <v>-3.8068636399314973E-2</v>
      </c>
      <c r="G2103" s="2">
        <f t="shared" si="195"/>
        <v>-3.5496132406310152E-2</v>
      </c>
      <c r="H2103" s="2" t="str">
        <f t="shared" si="196"/>
        <v>Hold</v>
      </c>
    </row>
    <row r="2104" spans="1:8" ht="13.5" x14ac:dyDescent="0.25">
      <c r="A2104" s="3">
        <f>TITRES_STAT!B2107</f>
        <v>45068</v>
      </c>
      <c r="B2104" s="17">
        <f>TITRES_STAT!D2107</f>
        <v>4.3098999999999998</v>
      </c>
      <c r="C2104" s="2">
        <f t="shared" si="192"/>
        <v>3.7803573056598134</v>
      </c>
      <c r="D2104" s="2">
        <f t="shared" si="194"/>
        <v>3.8925731843804252</v>
      </c>
      <c r="E2104" s="2">
        <f t="shared" si="193"/>
        <v>-0.11221587872061178</v>
      </c>
      <c r="F2104" s="2">
        <f t="shared" si="197"/>
        <v>-5.2898084863574335E-2</v>
      </c>
      <c r="G2104" s="2">
        <f t="shared" si="195"/>
        <v>-5.9317793857037449E-2</v>
      </c>
      <c r="H2104" s="2" t="str">
        <f t="shared" si="196"/>
        <v>Hold</v>
      </c>
    </row>
    <row r="2105" spans="1:8" ht="13.5" x14ac:dyDescent="0.25">
      <c r="A2105" s="3">
        <f>TITRES_STAT!B2108</f>
        <v>45069</v>
      </c>
      <c r="B2105" s="17">
        <f>TITRES_STAT!D2108</f>
        <v>4.2515999999999998</v>
      </c>
      <c r="C2105" s="2">
        <f t="shared" si="192"/>
        <v>3.7823177201736886</v>
      </c>
      <c r="D2105" s="2">
        <f t="shared" si="194"/>
        <v>3.9191677633152087</v>
      </c>
      <c r="E2105" s="2">
        <f t="shared" si="193"/>
        <v>-0.13685004314152005</v>
      </c>
      <c r="F2105" s="2">
        <f t="shared" si="197"/>
        <v>-6.9688476519163475E-2</v>
      </c>
      <c r="G2105" s="2">
        <f t="shared" si="195"/>
        <v>-6.7161566622356575E-2</v>
      </c>
      <c r="H2105" s="2" t="str">
        <f t="shared" si="196"/>
        <v>Hold</v>
      </c>
    </row>
    <row r="2106" spans="1:8" ht="13.5" x14ac:dyDescent="0.25">
      <c r="A2106" s="3">
        <f>TITRES_STAT!B2109</f>
        <v>45070</v>
      </c>
      <c r="B2106" s="17">
        <f>TITRES_STAT!D2109</f>
        <v>4.2099000000000002</v>
      </c>
      <c r="C2106" s="2">
        <f t="shared" si="192"/>
        <v>3.7788380709161982</v>
      </c>
      <c r="D2106" s="2">
        <f t="shared" si="194"/>
        <v>3.9407034845511193</v>
      </c>
      <c r="E2106" s="2">
        <f t="shared" si="193"/>
        <v>-0.16186541363492113</v>
      </c>
      <c r="F2106" s="2">
        <f t="shared" si="197"/>
        <v>-8.8123863942315001E-2</v>
      </c>
      <c r="G2106" s="2">
        <f t="shared" si="195"/>
        <v>-7.3741549692606129E-2</v>
      </c>
      <c r="H2106" s="2" t="str">
        <f t="shared" si="196"/>
        <v>Hold</v>
      </c>
    </row>
    <row r="2107" spans="1:8" ht="13.5" x14ac:dyDescent="0.25">
      <c r="A2107" s="3">
        <f>TITRES_STAT!B2110</f>
        <v>45071</v>
      </c>
      <c r="B2107" s="17">
        <f>TITRES_STAT!D2110</f>
        <v>4.2348999999999997</v>
      </c>
      <c r="C2107" s="2">
        <f t="shared" si="192"/>
        <v>3.7887245215444754</v>
      </c>
      <c r="D2107" s="2">
        <f t="shared" si="194"/>
        <v>3.9624958190288142</v>
      </c>
      <c r="E2107" s="2">
        <f t="shared" si="193"/>
        <v>-0.17377129748433884</v>
      </c>
      <c r="F2107" s="2">
        <f t="shared" si="197"/>
        <v>-0.10525335065071978</v>
      </c>
      <c r="G2107" s="2">
        <f t="shared" si="195"/>
        <v>-6.8517946833619059E-2</v>
      </c>
      <c r="H2107" s="2" t="str">
        <f t="shared" si="196"/>
        <v>Hold</v>
      </c>
    </row>
    <row r="2108" spans="1:8" ht="13.5" x14ac:dyDescent="0.25">
      <c r="A2108" s="3">
        <f>TITRES_STAT!B2111</f>
        <v>45072</v>
      </c>
      <c r="B2108" s="17">
        <f>TITRES_STAT!D2111</f>
        <v>4.2099000000000002</v>
      </c>
      <c r="C2108" s="2">
        <f t="shared" si="192"/>
        <v>3.8073515182299404</v>
      </c>
      <c r="D2108" s="2">
        <f t="shared" si="194"/>
        <v>3.9808220546563096</v>
      </c>
      <c r="E2108" s="2">
        <f t="shared" si="193"/>
        <v>-0.17347053642636912</v>
      </c>
      <c r="F2108" s="2">
        <f t="shared" si="197"/>
        <v>-0.11889678780584967</v>
      </c>
      <c r="G2108" s="2">
        <f t="shared" si="195"/>
        <v>-5.4573748620519447E-2</v>
      </c>
      <c r="H2108" s="2" t="str">
        <f t="shared" si="196"/>
        <v>Hold</v>
      </c>
    </row>
    <row r="2109" spans="1:8" ht="13.5" x14ac:dyDescent="0.25">
      <c r="A2109" s="3">
        <f>TITRES_STAT!B2112</f>
        <v>45075</v>
      </c>
      <c r="B2109" s="17">
        <f>TITRES_STAT!D2112</f>
        <v>4.1265000000000001</v>
      </c>
      <c r="C2109" s="2">
        <f t="shared" si="192"/>
        <v>3.8320820538868725</v>
      </c>
      <c r="D2109" s="2">
        <f t="shared" si="194"/>
        <v>3.9916130135706571</v>
      </c>
      <c r="E2109" s="2">
        <f t="shared" si="193"/>
        <v>-0.15953095968378461</v>
      </c>
      <c r="F2109" s="2">
        <f t="shared" si="197"/>
        <v>-0.12702362218143665</v>
      </c>
      <c r="G2109" s="2">
        <f t="shared" si="195"/>
        <v>-3.2507337502347966E-2</v>
      </c>
      <c r="H2109" s="2" t="str">
        <f t="shared" si="196"/>
        <v>Hold</v>
      </c>
    </row>
    <row r="2110" spans="1:8" ht="13.5" x14ac:dyDescent="0.25">
      <c r="A2110" s="3">
        <f>TITRES_STAT!B2113</f>
        <v>45076</v>
      </c>
      <c r="B2110" s="17">
        <f>TITRES_STAT!D2113</f>
        <v>4.0848000000000004</v>
      </c>
      <c r="C2110" s="2">
        <f t="shared" si="192"/>
        <v>3.8568540455965845</v>
      </c>
      <c r="D2110" s="2">
        <f t="shared" si="194"/>
        <v>3.9985157533061639</v>
      </c>
      <c r="E2110" s="2">
        <f t="shared" si="193"/>
        <v>-0.14166170770957942</v>
      </c>
      <c r="F2110" s="2">
        <f t="shared" si="197"/>
        <v>-0.1299512392870652</v>
      </c>
      <c r="G2110" s="2">
        <f t="shared" si="195"/>
        <v>-1.171046842251422E-2</v>
      </c>
      <c r="H2110" s="2" t="str">
        <f t="shared" si="196"/>
        <v>Hold</v>
      </c>
    </row>
    <row r="2111" spans="1:8" ht="13.5" x14ac:dyDescent="0.25">
      <c r="A2111" s="3">
        <f>TITRES_STAT!B2114</f>
        <v>45077</v>
      </c>
      <c r="B2111" s="17">
        <f>TITRES_STAT!D2114</f>
        <v>4.0765000000000002</v>
      </c>
      <c r="C2111" s="2">
        <f t="shared" si="192"/>
        <v>3.8791072693509561</v>
      </c>
      <c r="D2111" s="2">
        <f t="shared" si="194"/>
        <v>4.0042923641723744</v>
      </c>
      <c r="E2111" s="2">
        <f t="shared" si="193"/>
        <v>-0.12518509482141837</v>
      </c>
      <c r="F2111" s="2">
        <f t="shared" si="197"/>
        <v>-0.12899801039393582</v>
      </c>
      <c r="G2111" s="2">
        <f t="shared" si="195"/>
        <v>3.8129155725174502E-3</v>
      </c>
      <c r="H2111" s="2" t="str">
        <f t="shared" si="196"/>
        <v>Sell</v>
      </c>
    </row>
    <row r="2112" spans="1:8" ht="13.5" x14ac:dyDescent="0.25">
      <c r="A2112" s="3">
        <f>TITRES_STAT!B2115</f>
        <v>45078</v>
      </c>
      <c r="B2112" s="17">
        <f>TITRES_STAT!D2115</f>
        <v>4.1681999999999997</v>
      </c>
      <c r="C2112" s="2">
        <f t="shared" si="192"/>
        <v>3.9081984586815781</v>
      </c>
      <c r="D2112" s="2">
        <f t="shared" si="194"/>
        <v>4.0164336705299766</v>
      </c>
      <c r="E2112" s="2">
        <f t="shared" si="193"/>
        <v>-0.10823521184839846</v>
      </c>
      <c r="F2112" s="2">
        <f t="shared" si="197"/>
        <v>-0.12484545068482836</v>
      </c>
      <c r="G2112" s="2">
        <f t="shared" si="195"/>
        <v>1.6610238836429897E-2</v>
      </c>
      <c r="H2112" s="2" t="str">
        <f t="shared" si="196"/>
        <v>Sell</v>
      </c>
    </row>
    <row r="2113" spans="1:8" ht="13.5" x14ac:dyDescent="0.25">
      <c r="A2113" s="3">
        <f>TITRES_STAT!B2116</f>
        <v>45079</v>
      </c>
      <c r="B2113" s="17">
        <f>TITRES_STAT!D2116</f>
        <v>4.1599000000000004</v>
      </c>
      <c r="C2113" s="2">
        <f t="shared" si="192"/>
        <v>3.9687217727305661</v>
      </c>
      <c r="D2113" s="2">
        <f t="shared" si="194"/>
        <v>4.0270608060462747</v>
      </c>
      <c r="E2113" s="2">
        <f t="shared" si="193"/>
        <v>-5.8339033315708555E-2</v>
      </c>
      <c r="F2113" s="2">
        <f t="shared" si="197"/>
        <v>-0.11154416721100441</v>
      </c>
      <c r="G2113" s="2">
        <f t="shared" si="195"/>
        <v>5.3205133895295853E-2</v>
      </c>
      <c r="H2113" s="2" t="str">
        <f t="shared" si="196"/>
        <v>Sell</v>
      </c>
    </row>
    <row r="2114" spans="1:8" ht="13.5" x14ac:dyDescent="0.25">
      <c r="A2114" s="3">
        <f>TITRES_STAT!B2117</f>
        <v>45082</v>
      </c>
      <c r="B2114" s="17">
        <f>TITRES_STAT!D2117</f>
        <v>4.1599000000000004</v>
      </c>
      <c r="C2114" s="2">
        <f t="shared" si="192"/>
        <v>4.021210730772018</v>
      </c>
      <c r="D2114" s="2">
        <f t="shared" si="194"/>
        <v>4.0369007463391435</v>
      </c>
      <c r="E2114" s="2">
        <f t="shared" si="193"/>
        <v>-1.569001556712557E-2</v>
      </c>
      <c r="F2114" s="2">
        <f t="shared" si="197"/>
        <v>-9.2373336882228652E-2</v>
      </c>
      <c r="G2114" s="2">
        <f t="shared" si="195"/>
        <v>7.6683321315103081E-2</v>
      </c>
      <c r="H2114" s="2" t="str">
        <f t="shared" si="196"/>
        <v>Sell</v>
      </c>
    </row>
    <row r="2115" spans="1:8" ht="13.5" x14ac:dyDescent="0.25">
      <c r="A2115" s="3">
        <f>TITRES_STAT!B2118</f>
        <v>45083</v>
      </c>
      <c r="B2115" s="17">
        <f>TITRES_STAT!D2118</f>
        <v>4.1681999999999997</v>
      </c>
      <c r="C2115" s="2">
        <f t="shared" si="192"/>
        <v>4.0566552337301687</v>
      </c>
      <c r="D2115" s="2">
        <f t="shared" si="194"/>
        <v>4.0466266169806886</v>
      </c>
      <c r="E2115" s="2">
        <f t="shared" si="193"/>
        <v>1.0028616749480079E-2</v>
      </c>
      <c r="F2115" s="2">
        <f t="shared" si="197"/>
        <v>-7.1892946155886914E-2</v>
      </c>
      <c r="G2115" s="2">
        <f t="shared" si="195"/>
        <v>8.1921562905366993E-2</v>
      </c>
      <c r="H2115" s="2" t="str">
        <f t="shared" si="196"/>
        <v>Sell</v>
      </c>
    </row>
    <row r="2116" spans="1:8" ht="13.5" x14ac:dyDescent="0.25">
      <c r="A2116" s="3">
        <f>TITRES_STAT!B2119</f>
        <v>45084</v>
      </c>
      <c r="B2116" s="17">
        <f>TITRES_STAT!D2119</f>
        <v>4.1681999999999997</v>
      </c>
      <c r="C2116" s="2">
        <f t="shared" si="192"/>
        <v>4.0802313516178348</v>
      </c>
      <c r="D2116" s="2">
        <f t="shared" si="194"/>
        <v>4.055632052759897</v>
      </c>
      <c r="E2116" s="2">
        <f t="shared" si="193"/>
        <v>2.4599298857937768E-2</v>
      </c>
      <c r="F2116" s="2">
        <f t="shared" si="197"/>
        <v>-5.2594497153121977E-2</v>
      </c>
      <c r="G2116" s="2">
        <f t="shared" si="195"/>
        <v>7.7193796011059745E-2</v>
      </c>
      <c r="H2116" s="2" t="str">
        <f t="shared" si="196"/>
        <v>Sell</v>
      </c>
    </row>
    <row r="2117" spans="1:8" ht="13.5" x14ac:dyDescent="0.25">
      <c r="A2117" s="3">
        <f>TITRES_STAT!B2120</f>
        <v>45085</v>
      </c>
      <c r="B2117" s="17">
        <f>TITRES_STAT!D2120</f>
        <v>4.2849000000000004</v>
      </c>
      <c r="C2117" s="2">
        <f t="shared" si="192"/>
        <v>4.1040265282920139</v>
      </c>
      <c r="D2117" s="2">
        <f t="shared" si="194"/>
        <v>4.0726148636665709</v>
      </c>
      <c r="E2117" s="2">
        <f t="shared" si="193"/>
        <v>3.1411664625442981E-2</v>
      </c>
      <c r="F2117" s="2">
        <f t="shared" si="197"/>
        <v>-3.5793264797408984E-2</v>
      </c>
      <c r="G2117" s="2">
        <f t="shared" si="195"/>
        <v>6.7204929422851972E-2</v>
      </c>
      <c r="H2117" s="2" t="str">
        <f t="shared" si="196"/>
        <v>Sell</v>
      </c>
    </row>
    <row r="2118" spans="1:8" ht="13.5" x14ac:dyDescent="0.25">
      <c r="A2118" s="3">
        <f>TITRES_STAT!B2121</f>
        <v>45086</v>
      </c>
      <c r="B2118" s="17">
        <f>TITRES_STAT!D2121</f>
        <v>4.2849000000000004</v>
      </c>
      <c r="C2118" s="2">
        <f t="shared" si="192"/>
        <v>4.1203147547086276</v>
      </c>
      <c r="D2118" s="2">
        <f t="shared" si="194"/>
        <v>4.0883396885801577</v>
      </c>
      <c r="E2118" s="2">
        <f t="shared" si="193"/>
        <v>3.1975066128469898E-2</v>
      </c>
      <c r="F2118" s="2">
        <f t="shared" si="197"/>
        <v>-2.2239598612233211E-2</v>
      </c>
      <c r="G2118" s="2">
        <f t="shared" si="195"/>
        <v>5.4214664740703106E-2</v>
      </c>
      <c r="H2118" s="2" t="str">
        <f t="shared" si="196"/>
        <v>Sell</v>
      </c>
    </row>
    <row r="2119" spans="1:8" ht="13.5" x14ac:dyDescent="0.25">
      <c r="A2119" s="3">
        <f>TITRES_STAT!B2122</f>
        <v>45089</v>
      </c>
      <c r="B2119" s="17">
        <f>TITRES_STAT!D2122</f>
        <v>4.2766000000000002</v>
      </c>
      <c r="C2119" s="2">
        <f t="shared" si="192"/>
        <v>4.1212663309073001</v>
      </c>
      <c r="D2119" s="2">
        <f t="shared" si="194"/>
        <v>4.1022848968334795</v>
      </c>
      <c r="E2119" s="2">
        <f t="shared" si="193"/>
        <v>1.898143407382058E-2</v>
      </c>
      <c r="F2119" s="2">
        <f t="shared" si="197"/>
        <v>-1.3995392075022452E-2</v>
      </c>
      <c r="G2119" s="2">
        <f t="shared" si="195"/>
        <v>3.2976826148843036E-2</v>
      </c>
      <c r="H2119" s="2" t="str">
        <f t="shared" si="196"/>
        <v>Sell</v>
      </c>
    </row>
    <row r="2120" spans="1:8" ht="13.5" x14ac:dyDescent="0.25">
      <c r="A2120" s="3">
        <f>TITRES_STAT!B2123</f>
        <v>45090</v>
      </c>
      <c r="B2120" s="17">
        <f>TITRES_STAT!D2123</f>
        <v>4.4183000000000003</v>
      </c>
      <c r="C2120" s="2">
        <f t="shared" si="192"/>
        <v>4.1156561261523308</v>
      </c>
      <c r="D2120" s="2">
        <f t="shared" si="194"/>
        <v>4.1256934229939626</v>
      </c>
      <c r="E2120" s="2">
        <f t="shared" si="193"/>
        <v>-1.0037296841631793E-2</v>
      </c>
      <c r="F2120" s="2">
        <f t="shared" si="197"/>
        <v>-1.3203773028344322E-2</v>
      </c>
      <c r="G2120" s="2">
        <f t="shared" si="195"/>
        <v>3.1664761867125288E-3</v>
      </c>
      <c r="H2120" s="2" t="str">
        <f t="shared" si="196"/>
        <v>Sell</v>
      </c>
    </row>
    <row r="2121" spans="1:8" ht="13.5" x14ac:dyDescent="0.25">
      <c r="A2121" s="3">
        <f>TITRES_STAT!B2124</f>
        <v>45091</v>
      </c>
      <c r="B2121" s="17">
        <f>TITRES_STAT!D2124</f>
        <v>4.3765999999999998</v>
      </c>
      <c r="C2121" s="2">
        <f t="shared" si="192"/>
        <v>4.1096321067442796</v>
      </c>
      <c r="D2121" s="2">
        <f t="shared" si="194"/>
        <v>4.1442790953647801</v>
      </c>
      <c r="E2121" s="2">
        <f t="shared" si="193"/>
        <v>-3.464698862050053E-2</v>
      </c>
      <c r="F2121" s="2">
        <f t="shared" si="197"/>
        <v>-1.7492416146775564E-2</v>
      </c>
      <c r="G2121" s="2">
        <f t="shared" si="195"/>
        <v>-1.7154572473724965E-2</v>
      </c>
      <c r="H2121" s="2" t="str">
        <f t="shared" si="196"/>
        <v>Hold</v>
      </c>
    </row>
    <row r="2122" spans="1:8" ht="13.5" x14ac:dyDescent="0.25">
      <c r="A2122" s="3">
        <f>TITRES_STAT!B2125</f>
        <v>45092</v>
      </c>
      <c r="B2122" s="17">
        <f>TITRES_STAT!D2125</f>
        <v>4.3433000000000002</v>
      </c>
      <c r="C2122" s="2">
        <f t="shared" si="192"/>
        <v>4.1186425518605443</v>
      </c>
      <c r="D2122" s="2">
        <f t="shared" si="194"/>
        <v>4.1590213845970183</v>
      </c>
      <c r="E2122" s="2">
        <f t="shared" si="193"/>
        <v>-4.0378832736474024E-2</v>
      </c>
      <c r="F2122" s="2">
        <f t="shared" si="197"/>
        <v>-2.2069699464715258E-2</v>
      </c>
      <c r="G2122" s="2">
        <f t="shared" si="195"/>
        <v>-1.8309133271758767E-2</v>
      </c>
      <c r="H2122" s="2" t="str">
        <f t="shared" si="196"/>
        <v>Hold</v>
      </c>
    </row>
    <row r="2123" spans="1:8" ht="13.5" x14ac:dyDescent="0.25">
      <c r="A2123" s="3">
        <f>TITRES_STAT!B2126</f>
        <v>45093</v>
      </c>
      <c r="B2123" s="17">
        <f>TITRES_STAT!D2126</f>
        <v>4.4016000000000002</v>
      </c>
      <c r="C2123" s="2">
        <f t="shared" si="192"/>
        <v>4.1249898515743073</v>
      </c>
      <c r="D2123" s="2">
        <f t="shared" si="194"/>
        <v>4.1769901709231654</v>
      </c>
      <c r="E2123" s="2">
        <f t="shared" si="193"/>
        <v>-5.2000319348858071E-2</v>
      </c>
      <c r="F2123" s="2">
        <f t="shared" si="197"/>
        <v>-2.8055823441543823E-2</v>
      </c>
      <c r="G2123" s="2">
        <f t="shared" si="195"/>
        <v>-2.3944495907314248E-2</v>
      </c>
      <c r="H2123" s="2" t="str">
        <f t="shared" si="196"/>
        <v>Hold</v>
      </c>
    </row>
    <row r="2124" spans="1:8" ht="13.5" x14ac:dyDescent="0.25">
      <c r="A2124" s="3">
        <f>TITRES_STAT!B2127</f>
        <v>45096</v>
      </c>
      <c r="B2124" s="17">
        <f>TITRES_STAT!D2127</f>
        <v>4.4016000000000002</v>
      </c>
      <c r="C2124" s="2">
        <f t="shared" si="192"/>
        <v>4.1303606436397988</v>
      </c>
      <c r="D2124" s="2">
        <f t="shared" si="194"/>
        <v>4.1936279360399684</v>
      </c>
      <c r="E2124" s="2">
        <f t="shared" si="193"/>
        <v>-6.3267292400169595E-2</v>
      </c>
      <c r="F2124" s="2">
        <f t="shared" si="197"/>
        <v>-3.5098117233268979E-2</v>
      </c>
      <c r="G2124" s="2">
        <f t="shared" si="195"/>
        <v>-2.8169175166900616E-2</v>
      </c>
      <c r="H2124" s="2" t="str">
        <f t="shared" si="196"/>
        <v>Hold</v>
      </c>
    </row>
    <row r="2125" spans="1:8" ht="13.5" x14ac:dyDescent="0.25">
      <c r="A2125" s="3">
        <f>TITRES_STAT!B2128</f>
        <v>45097</v>
      </c>
      <c r="B2125" s="17">
        <f>TITRES_STAT!D2128</f>
        <v>4.3933</v>
      </c>
      <c r="C2125" s="2">
        <f t="shared" si="192"/>
        <v>4.1361820830798299</v>
      </c>
      <c r="D2125" s="2">
        <f t="shared" si="194"/>
        <v>4.2084184592962668</v>
      </c>
      <c r="E2125" s="2">
        <f t="shared" si="193"/>
        <v>-7.2236376216436859E-2</v>
      </c>
      <c r="F2125" s="2">
        <f t="shared" si="197"/>
        <v>-4.2525769029902558E-2</v>
      </c>
      <c r="G2125" s="2">
        <f t="shared" si="195"/>
        <v>-2.9710607186534302E-2</v>
      </c>
      <c r="H2125" s="2" t="str">
        <f t="shared" si="196"/>
        <v>Hold</v>
      </c>
    </row>
    <row r="2126" spans="1:8" ht="13.5" x14ac:dyDescent="0.25">
      <c r="A2126" s="3">
        <f>TITRES_STAT!B2129</f>
        <v>45098</v>
      </c>
      <c r="B2126" s="17">
        <f>TITRES_STAT!D2129</f>
        <v>4.3849999999999998</v>
      </c>
      <c r="C2126" s="2">
        <f t="shared" si="192"/>
        <v>4.1411079164521638</v>
      </c>
      <c r="D2126" s="2">
        <f t="shared" si="194"/>
        <v>4.221498573422469</v>
      </c>
      <c r="E2126" s="2">
        <f t="shared" si="193"/>
        <v>-8.039065697030523E-2</v>
      </c>
      <c r="F2126" s="2">
        <f t="shared" si="197"/>
        <v>-5.0098746617983095E-2</v>
      </c>
      <c r="G2126" s="2">
        <f t="shared" si="195"/>
        <v>-3.0291910352322135E-2</v>
      </c>
      <c r="H2126" s="2" t="str">
        <f t="shared" si="196"/>
        <v>Hold</v>
      </c>
    </row>
    <row r="2127" spans="1:8" ht="13.5" x14ac:dyDescent="0.25">
      <c r="A2127" s="3">
        <f>TITRES_STAT!B2130</f>
        <v>45099</v>
      </c>
      <c r="B2127" s="17">
        <f>TITRES_STAT!D2130</f>
        <v>4.3849999999999998</v>
      </c>
      <c r="C2127" s="2">
        <f t="shared" ref="C2127:C2190" si="198">$C$4*B2117+C2126*(1-$C$4)</f>
        <v>4.1632297754595236</v>
      </c>
      <c r="D2127" s="2">
        <f t="shared" si="194"/>
        <v>4.2336097902059899</v>
      </c>
      <c r="E2127" s="2">
        <f t="shared" si="193"/>
        <v>-7.0380014746466379E-2</v>
      </c>
      <c r="F2127" s="2">
        <f t="shared" si="197"/>
        <v>-5.4155000243679752E-2</v>
      </c>
      <c r="G2127" s="2">
        <f t="shared" si="195"/>
        <v>-1.6225014502786628E-2</v>
      </c>
      <c r="H2127" s="2" t="str">
        <f t="shared" si="196"/>
        <v>Hold</v>
      </c>
    </row>
    <row r="2128" spans="1:8" ht="13.5" x14ac:dyDescent="0.25">
      <c r="A2128" s="3">
        <f>TITRES_STAT!B2131</f>
        <v>45100</v>
      </c>
      <c r="B2128" s="17">
        <f>TITRES_STAT!D2131</f>
        <v>4.4016000000000002</v>
      </c>
      <c r="C2128" s="2">
        <f t="shared" si="198"/>
        <v>4.1819482715426739</v>
      </c>
      <c r="D2128" s="2">
        <f t="shared" si="194"/>
        <v>4.2460535094499905</v>
      </c>
      <c r="E2128" s="2">
        <f t="shared" si="193"/>
        <v>-6.4105237907316592E-2</v>
      </c>
      <c r="F2128" s="2">
        <f t="shared" si="197"/>
        <v>-5.6145047776407123E-2</v>
      </c>
      <c r="G2128" s="2">
        <f t="shared" si="195"/>
        <v>-7.9601901309094697E-3</v>
      </c>
      <c r="H2128" s="2" t="str">
        <f t="shared" si="196"/>
        <v>Hold</v>
      </c>
    </row>
    <row r="2129" spans="1:8" ht="13.5" x14ac:dyDescent="0.25">
      <c r="A2129" s="3">
        <f>TITRES_STAT!B2132</f>
        <v>45103</v>
      </c>
      <c r="B2129" s="17">
        <f>TITRES_STAT!D2132</f>
        <v>4.3933</v>
      </c>
      <c r="C2129" s="2">
        <f t="shared" si="198"/>
        <v>4.1965100759207239</v>
      </c>
      <c r="D2129" s="2">
        <f t="shared" si="194"/>
        <v>4.2569606568981397</v>
      </c>
      <c r="E2129" s="2">
        <f t="shared" si="193"/>
        <v>-6.0450580977415846E-2</v>
      </c>
      <c r="F2129" s="2">
        <f t="shared" si="197"/>
        <v>-5.7006154416608869E-2</v>
      </c>
      <c r="G2129" s="2">
        <f t="shared" si="195"/>
        <v>-3.4444265608069777E-3</v>
      </c>
      <c r="H2129" s="2" t="str">
        <f t="shared" si="196"/>
        <v>Hold</v>
      </c>
    </row>
    <row r="2130" spans="1:8" ht="13.5" x14ac:dyDescent="0.25">
      <c r="A2130" s="3">
        <f>TITRES_STAT!B2133</f>
        <v>45104</v>
      </c>
      <c r="B2130" s="17">
        <f>TITRES_STAT!D2133</f>
        <v>4.3349000000000002</v>
      </c>
      <c r="C2130" s="2">
        <f t="shared" si="198"/>
        <v>4.2306316027021511</v>
      </c>
      <c r="D2130" s="2">
        <f t="shared" si="194"/>
        <v>4.2627339415723515</v>
      </c>
      <c r="E2130" s="2">
        <f t="shared" si="193"/>
        <v>-3.210233887020042E-2</v>
      </c>
      <c r="F2130" s="2">
        <f t="shared" si="197"/>
        <v>-5.2025391307327182E-2</v>
      </c>
      <c r="G2130" s="2">
        <f t="shared" si="195"/>
        <v>1.9923052437126762E-2</v>
      </c>
      <c r="H2130" s="2" t="str">
        <f t="shared" si="196"/>
        <v>Sell</v>
      </c>
    </row>
    <row r="2131" spans="1:8" ht="13.5" x14ac:dyDescent="0.25">
      <c r="A2131" s="3">
        <f>TITRES_STAT!B2134</f>
        <v>45107</v>
      </c>
      <c r="B2131" s="17">
        <f>TITRES_STAT!D2134</f>
        <v>4.3765999999999998</v>
      </c>
      <c r="C2131" s="2">
        <f t="shared" si="198"/>
        <v>4.2530882792095124</v>
      </c>
      <c r="D2131" s="2">
        <f t="shared" si="194"/>
        <v>4.2711684644188441</v>
      </c>
      <c r="E2131" s="2">
        <f t="shared" si="193"/>
        <v>-1.8080185209331745E-2</v>
      </c>
      <c r="F2131" s="2">
        <f t="shared" si="197"/>
        <v>-4.5236350087728097E-2</v>
      </c>
      <c r="G2131" s="2">
        <f t="shared" si="195"/>
        <v>2.7156164878396352E-2</v>
      </c>
      <c r="H2131" s="2" t="str">
        <f t="shared" si="196"/>
        <v>Sell</v>
      </c>
    </row>
    <row r="2132" spans="1:8" ht="13.5" x14ac:dyDescent="0.25">
      <c r="A2132" s="3">
        <f>TITRES_STAT!B2135</f>
        <v>45110</v>
      </c>
      <c r="B2132" s="17">
        <f>TITRES_STAT!D2135</f>
        <v>4.3682999999999996</v>
      </c>
      <c r="C2132" s="2">
        <f t="shared" si="198"/>
        <v>4.2669670054849718</v>
      </c>
      <c r="D2132" s="2">
        <f t="shared" si="194"/>
        <v>4.2783633929804115</v>
      </c>
      <c r="E2132" s="2">
        <f t="shared" si="193"/>
        <v>-1.1396387495439697E-2</v>
      </c>
      <c r="F2132" s="2">
        <f t="shared" si="197"/>
        <v>-3.8468357569270417E-2</v>
      </c>
      <c r="G2132" s="2">
        <f t="shared" si="195"/>
        <v>2.707197007383072E-2</v>
      </c>
      <c r="H2132" s="2" t="str">
        <f t="shared" si="196"/>
        <v>Sell</v>
      </c>
    </row>
    <row r="2133" spans="1:8" ht="13.5" x14ac:dyDescent="0.25">
      <c r="A2133" s="3">
        <f>TITRES_STAT!B2136</f>
        <v>45111</v>
      </c>
      <c r="B2133" s="17">
        <f>TITRES_STAT!D2136</f>
        <v>4.3349000000000002</v>
      </c>
      <c r="C2133" s="2">
        <f t="shared" si="198"/>
        <v>4.2876797738718988</v>
      </c>
      <c r="D2133" s="2">
        <f t="shared" si="194"/>
        <v>4.2825512897966771</v>
      </c>
      <c r="E2133" s="2">
        <f t="shared" si="193"/>
        <v>5.1284840752217065E-3</v>
      </c>
      <c r="F2133" s="2">
        <f t="shared" si="197"/>
        <v>-2.9748989240371993E-2</v>
      </c>
      <c r="G2133" s="2">
        <f t="shared" si="195"/>
        <v>3.4877473315593696E-2</v>
      </c>
      <c r="H2133" s="2" t="str">
        <f t="shared" si="196"/>
        <v>Sell</v>
      </c>
    </row>
    <row r="2134" spans="1:8" ht="13.5" x14ac:dyDescent="0.25">
      <c r="A2134" s="3">
        <f>TITRES_STAT!B2137</f>
        <v>45112</v>
      </c>
      <c r="B2134" s="17">
        <f>TITRES_STAT!D2137</f>
        <v>4.3598999999999997</v>
      </c>
      <c r="C2134" s="2">
        <f t="shared" si="198"/>
        <v>4.3052059625069914</v>
      </c>
      <c r="D2134" s="2">
        <f t="shared" si="194"/>
        <v>4.2882808238858123</v>
      </c>
      <c r="E2134" s="2">
        <f t="shared" si="193"/>
        <v>1.6925138621179059E-2</v>
      </c>
      <c r="F2134" s="2">
        <f t="shared" si="197"/>
        <v>-2.0414163668061782E-2</v>
      </c>
      <c r="G2134" s="2">
        <f t="shared" si="195"/>
        <v>3.7339302289240844E-2</v>
      </c>
      <c r="H2134" s="2" t="str">
        <f t="shared" si="196"/>
        <v>Sell</v>
      </c>
    </row>
    <row r="2135" spans="1:8" ht="13.5" x14ac:dyDescent="0.25">
      <c r="A2135" s="3">
        <f>TITRES_STAT!B2138</f>
        <v>45113</v>
      </c>
      <c r="B2135" s="17">
        <f>TITRES_STAT!D2138</f>
        <v>4.3933</v>
      </c>
      <c r="C2135" s="2">
        <f t="shared" si="198"/>
        <v>4.3187588913520694</v>
      </c>
      <c r="D2135" s="2">
        <f t="shared" si="194"/>
        <v>4.2960600221164933</v>
      </c>
      <c r="E2135" s="2">
        <f t="shared" si="193"/>
        <v>2.2698869235576069E-2</v>
      </c>
      <c r="F2135" s="2">
        <f t="shared" si="197"/>
        <v>-1.179155708733421E-2</v>
      </c>
      <c r="G2135" s="2">
        <f t="shared" si="195"/>
        <v>3.4490426322910279E-2</v>
      </c>
      <c r="H2135" s="2" t="str">
        <f t="shared" si="196"/>
        <v>Sell</v>
      </c>
    </row>
    <row r="2136" spans="1:8" ht="13.5" x14ac:dyDescent="0.25">
      <c r="A2136" s="3">
        <f>TITRES_STAT!B2139</f>
        <v>45114</v>
      </c>
      <c r="B2136" s="17">
        <f>TITRES_STAT!D2139</f>
        <v>4.4767000000000001</v>
      </c>
      <c r="C2136" s="2">
        <f t="shared" si="198"/>
        <v>4.3289498311440582</v>
      </c>
      <c r="D2136" s="2">
        <f t="shared" si="194"/>
        <v>4.3094407612189753</v>
      </c>
      <c r="E2136" s="2">
        <f t="shared" si="193"/>
        <v>1.9509069925082834E-2</v>
      </c>
      <c r="F2136" s="2">
        <f t="shared" si="197"/>
        <v>-5.5314316848508027E-3</v>
      </c>
      <c r="G2136" s="2">
        <f t="shared" si="195"/>
        <v>2.5040501609933638E-2</v>
      </c>
      <c r="H2136" s="2" t="str">
        <f t="shared" si="196"/>
        <v>Sell</v>
      </c>
    </row>
    <row r="2137" spans="1:8" ht="13.5" x14ac:dyDescent="0.25">
      <c r="A2137" s="3">
        <f>TITRES_STAT!B2140</f>
        <v>45117</v>
      </c>
      <c r="B2137" s="17">
        <f>TITRES_STAT!D2140</f>
        <v>4.4767000000000001</v>
      </c>
      <c r="C2137" s="2">
        <f t="shared" si="198"/>
        <v>4.3375729340449727</v>
      </c>
      <c r="D2137" s="2">
        <f t="shared" si="194"/>
        <v>4.3218303344620148</v>
      </c>
      <c r="E2137" s="2">
        <f t="shared" si="193"/>
        <v>1.5742599582957872E-2</v>
      </c>
      <c r="F2137" s="2">
        <f t="shared" si="197"/>
        <v>-1.2766254312890674E-3</v>
      </c>
      <c r="G2137" s="2">
        <f t="shared" si="195"/>
        <v>1.7019225014246939E-2</v>
      </c>
      <c r="H2137" s="2" t="str">
        <f t="shared" si="196"/>
        <v>Sell</v>
      </c>
    </row>
    <row r="2138" spans="1:8" ht="13.5" x14ac:dyDescent="0.25">
      <c r="A2138" s="3">
        <f>TITRES_STAT!B2141</f>
        <v>45118</v>
      </c>
      <c r="B2138" s="17">
        <f>TITRES_STAT!D2141</f>
        <v>4.4932999999999996</v>
      </c>
      <c r="C2138" s="2">
        <f t="shared" si="198"/>
        <v>4.3474232518842078</v>
      </c>
      <c r="D2138" s="2">
        <f t="shared" si="194"/>
        <v>4.3345317911685326</v>
      </c>
      <c r="E2138" s="2">
        <f t="shared" si="193"/>
        <v>1.2891460715675152E-2</v>
      </c>
      <c r="F2138" s="2">
        <f t="shared" si="197"/>
        <v>1.5569917981037766E-3</v>
      </c>
      <c r="G2138" s="2">
        <f t="shared" si="195"/>
        <v>1.1334468917571375E-2</v>
      </c>
      <c r="H2138" s="2" t="str">
        <f t="shared" si="196"/>
        <v>Sell</v>
      </c>
    </row>
    <row r="2139" spans="1:8" ht="13.5" x14ac:dyDescent="0.25">
      <c r="A2139" s="3">
        <f>TITRES_STAT!B2142</f>
        <v>45119</v>
      </c>
      <c r="B2139" s="17">
        <f>TITRES_STAT!D2142</f>
        <v>4.5016999999999996</v>
      </c>
      <c r="C2139" s="2">
        <f t="shared" si="198"/>
        <v>4.3544812131327912</v>
      </c>
      <c r="D2139" s="2">
        <f t="shared" si="194"/>
        <v>4.3469146214523446</v>
      </c>
      <c r="E2139" s="2">
        <f t="shared" si="193"/>
        <v>7.5665916804465994E-3</v>
      </c>
      <c r="F2139" s="2">
        <f t="shared" si="197"/>
        <v>2.7589117745723413E-3</v>
      </c>
      <c r="G2139" s="2">
        <f t="shared" si="195"/>
        <v>4.807679905874258E-3</v>
      </c>
      <c r="H2139" s="2" t="str">
        <f t="shared" si="196"/>
        <v>Sell</v>
      </c>
    </row>
    <row r="2140" spans="1:8" ht="13.5" x14ac:dyDescent="0.25">
      <c r="A2140" s="3">
        <f>TITRES_STAT!B2143</f>
        <v>45120</v>
      </c>
      <c r="B2140" s="17">
        <f>TITRES_STAT!D2143</f>
        <v>4.5016999999999996</v>
      </c>
      <c r="C2140" s="2">
        <f t="shared" si="198"/>
        <v>4.3514687188046697</v>
      </c>
      <c r="D2140" s="2">
        <f t="shared" si="194"/>
        <v>4.3583802050484666</v>
      </c>
      <c r="E2140" s="2">
        <f t="shared" ref="E2140:E2203" si="199">C2140-D2140</f>
        <v>-6.9114862437968938E-3</v>
      </c>
      <c r="F2140" s="2">
        <f t="shared" si="197"/>
        <v>8.2483217089849431E-4</v>
      </c>
      <c r="G2140" s="2">
        <f t="shared" si="195"/>
        <v>-7.7363184146953881E-3</v>
      </c>
      <c r="H2140" s="2" t="str">
        <f t="shared" si="196"/>
        <v>Hold</v>
      </c>
    </row>
    <row r="2141" spans="1:8" ht="13.5" x14ac:dyDescent="0.25">
      <c r="A2141" s="3">
        <f>TITRES_STAT!B2144</f>
        <v>45121</v>
      </c>
      <c r="B2141" s="17">
        <f>TITRES_STAT!D2144</f>
        <v>4.5183</v>
      </c>
      <c r="C2141" s="2">
        <f t="shared" si="198"/>
        <v>4.3553350697577971</v>
      </c>
      <c r="D2141" s="2">
        <f t="shared" ref="D2141:D2204" si="200">$D$4*B2141+(1-$D$4)*D2140</f>
        <v>4.3702261157856173</v>
      </c>
      <c r="E2141" s="2">
        <f t="shared" si="199"/>
        <v>-1.4891046027820209E-2</v>
      </c>
      <c r="F2141" s="2">
        <f t="shared" si="197"/>
        <v>-2.318343468845247E-3</v>
      </c>
      <c r="G2141" s="2">
        <f t="shared" si="195"/>
        <v>-1.2572702558974962E-2</v>
      </c>
      <c r="H2141" s="2" t="str">
        <f t="shared" si="196"/>
        <v>Hold</v>
      </c>
    </row>
    <row r="2142" spans="1:8" ht="13.5" x14ac:dyDescent="0.25">
      <c r="A2142" s="3">
        <f>TITRES_STAT!B2145</f>
        <v>45124</v>
      </c>
      <c r="B2142" s="17">
        <f>TITRES_STAT!D2145</f>
        <v>4.5183</v>
      </c>
      <c r="C2142" s="2">
        <f t="shared" si="198"/>
        <v>4.3573296744104439</v>
      </c>
      <c r="D2142" s="2">
        <f t="shared" si="200"/>
        <v>4.3811945516533495</v>
      </c>
      <c r="E2142" s="2">
        <f t="shared" si="199"/>
        <v>-2.3864877242905536E-2</v>
      </c>
      <c r="F2142" s="2">
        <f t="shared" si="197"/>
        <v>-6.627650223657305E-3</v>
      </c>
      <c r="G2142" s="2">
        <f t="shared" si="195"/>
        <v>-1.7237227019248229E-2</v>
      </c>
      <c r="H2142" s="2" t="str">
        <f t="shared" si="196"/>
        <v>Hold</v>
      </c>
    </row>
    <row r="2143" spans="1:8" ht="13.5" x14ac:dyDescent="0.25">
      <c r="A2143" s="3">
        <f>TITRES_STAT!B2146</f>
        <v>45125</v>
      </c>
      <c r="B2143" s="17">
        <f>TITRES_STAT!D2146</f>
        <v>4.5362999999999998</v>
      </c>
      <c r="C2143" s="2">
        <f t="shared" si="198"/>
        <v>4.3538789552703756</v>
      </c>
      <c r="D2143" s="2">
        <f t="shared" si="200"/>
        <v>4.3926838441234715</v>
      </c>
      <c r="E2143" s="2">
        <f t="shared" si="199"/>
        <v>-3.8804888853095854E-2</v>
      </c>
      <c r="F2143" s="2">
        <f t="shared" si="197"/>
        <v>-1.3063097949545015E-2</v>
      </c>
      <c r="G2143" s="2">
        <f t="shared" si="195"/>
        <v>-2.5741790903550839E-2</v>
      </c>
      <c r="H2143" s="2" t="str">
        <f t="shared" si="196"/>
        <v>Hold</v>
      </c>
    </row>
    <row r="2144" spans="1:8" ht="13.5" x14ac:dyDescent="0.25">
      <c r="A2144" s="3">
        <f>TITRES_STAT!B2147</f>
        <v>45127</v>
      </c>
      <c r="B2144" s="17">
        <f>TITRES_STAT!D2147</f>
        <v>4.6254</v>
      </c>
      <c r="C2144" s="2">
        <f t="shared" si="198"/>
        <v>4.3548052698441637</v>
      </c>
      <c r="D2144" s="2">
        <f t="shared" si="200"/>
        <v>4.4099220778921033</v>
      </c>
      <c r="E2144" s="2">
        <f t="shared" si="199"/>
        <v>-5.5116808047939614E-2</v>
      </c>
      <c r="F2144" s="2">
        <f t="shared" si="197"/>
        <v>-2.1473839969223939E-2</v>
      </c>
      <c r="G2144" s="2">
        <f t="shared" si="195"/>
        <v>-3.3642968078715675E-2</v>
      </c>
      <c r="H2144" s="2" t="str">
        <f t="shared" si="196"/>
        <v>Hold</v>
      </c>
    </row>
    <row r="2145" spans="1:8" ht="13.5" x14ac:dyDescent="0.25">
      <c r="A2145" s="3">
        <f>TITRES_STAT!B2148</f>
        <v>45128</v>
      </c>
      <c r="B2145" s="17">
        <f>TITRES_STAT!D2148</f>
        <v>4.5987</v>
      </c>
      <c r="C2145" s="2">
        <f t="shared" si="198"/>
        <v>4.3607275360219848</v>
      </c>
      <c r="D2145" s="2">
        <f t="shared" si="200"/>
        <v>4.4239056276778728</v>
      </c>
      <c r="E2145" s="2">
        <f t="shared" si="199"/>
        <v>-6.3178091655887947E-2</v>
      </c>
      <c r="F2145" s="2">
        <f t="shared" si="197"/>
        <v>-2.9814690306556743E-2</v>
      </c>
      <c r="G2145" s="2">
        <f t="shared" si="195"/>
        <v>-3.3363401349331204E-2</v>
      </c>
      <c r="H2145" s="2" t="str">
        <f t="shared" si="196"/>
        <v>Hold</v>
      </c>
    </row>
    <row r="2146" spans="1:8" ht="13.5" x14ac:dyDescent="0.25">
      <c r="A2146" s="3">
        <f>TITRES_STAT!B2149</f>
        <v>45131</v>
      </c>
      <c r="B2146" s="17">
        <f>TITRES_STAT!D2149</f>
        <v>4.6342999999999996</v>
      </c>
      <c r="C2146" s="2">
        <f t="shared" si="198"/>
        <v>4.3785694535570645</v>
      </c>
      <c r="D2146" s="2">
        <f t="shared" si="200"/>
        <v>4.4394903959980301</v>
      </c>
      <c r="E2146" s="2">
        <f t="shared" si="199"/>
        <v>-6.0920942440965575E-2</v>
      </c>
      <c r="F2146" s="2">
        <f t="shared" si="197"/>
        <v>-3.6035940733438514E-2</v>
      </c>
      <c r="G2146" s="2">
        <f t="shared" si="195"/>
        <v>-2.4885001707527062E-2</v>
      </c>
      <c r="H2146" s="2" t="str">
        <f t="shared" si="196"/>
        <v>Hold</v>
      </c>
    </row>
    <row r="2147" spans="1:8" ht="13.5" x14ac:dyDescent="0.25">
      <c r="A2147" s="3">
        <f>TITRES_STAT!B2150</f>
        <v>45133</v>
      </c>
      <c r="B2147" s="17">
        <f>TITRES_STAT!D2150</f>
        <v>4.6254</v>
      </c>
      <c r="C2147" s="2">
        <f t="shared" si="198"/>
        <v>4.3936664607021312</v>
      </c>
      <c r="D2147" s="2">
        <f t="shared" si="200"/>
        <v>4.4532614777759543</v>
      </c>
      <c r="E2147" s="2">
        <f t="shared" si="199"/>
        <v>-5.9595017073823087E-2</v>
      </c>
      <c r="F2147" s="2">
        <f t="shared" si="197"/>
        <v>-4.074775600151543E-2</v>
      </c>
      <c r="G2147" s="2">
        <f t="shared" si="195"/>
        <v>-1.8847261072307657E-2</v>
      </c>
      <c r="H2147" s="2" t="str">
        <f t="shared" si="196"/>
        <v>Hold</v>
      </c>
    </row>
    <row r="2148" spans="1:8" ht="13.5" x14ac:dyDescent="0.25">
      <c r="A2148" s="3">
        <f>TITRES_STAT!B2151</f>
        <v>45134</v>
      </c>
      <c r="B2148" s="17">
        <f>TITRES_STAT!D2151</f>
        <v>4.5987</v>
      </c>
      <c r="C2148" s="2">
        <f t="shared" si="198"/>
        <v>4.4089946975171879</v>
      </c>
      <c r="D2148" s="2">
        <f t="shared" si="200"/>
        <v>4.464034701644402</v>
      </c>
      <c r="E2148" s="2">
        <f t="shared" si="199"/>
        <v>-5.5040004127214104E-2</v>
      </c>
      <c r="F2148" s="2">
        <f t="shared" si="197"/>
        <v>-4.3606205626655167E-2</v>
      </c>
      <c r="G2148" s="2">
        <f t="shared" ref="G2148:G2211" si="201">E2148-F2148</f>
        <v>-1.1433798500558937E-2</v>
      </c>
      <c r="H2148" s="2" t="str">
        <f t="shared" ref="H2148:H2211" si="202">IF(G2148&lt;0,"Hold","Sell")</f>
        <v>Hold</v>
      </c>
    </row>
    <row r="2149" spans="1:8" ht="13.5" x14ac:dyDescent="0.25">
      <c r="A2149" s="3">
        <f>TITRES_STAT!B2152</f>
        <v>45135</v>
      </c>
      <c r="B2149" s="17">
        <f>TITRES_STAT!D2152</f>
        <v>4.6165000000000003</v>
      </c>
      <c r="C2149" s="2">
        <f t="shared" si="198"/>
        <v>4.4232570517453125</v>
      </c>
      <c r="D2149" s="2">
        <f t="shared" si="200"/>
        <v>4.4753284274485203</v>
      </c>
      <c r="E2149" s="2">
        <f t="shared" si="199"/>
        <v>-5.2071375703207856E-2</v>
      </c>
      <c r="F2149" s="2">
        <f t="shared" ref="F2149:F2212" si="203">(E2149*(2/(10)))+((1-(2/10))*F2148)</f>
        <v>-4.5299239641965708E-2</v>
      </c>
      <c r="G2149" s="2">
        <f t="shared" si="201"/>
        <v>-6.7721360612421483E-3</v>
      </c>
      <c r="H2149" s="2" t="str">
        <f t="shared" si="202"/>
        <v>Hold</v>
      </c>
    </row>
    <row r="2150" spans="1:8" ht="13.5" x14ac:dyDescent="0.25">
      <c r="A2150" s="3">
        <f>TITRES_STAT!B2153</f>
        <v>45138</v>
      </c>
      <c r="B2150" s="17">
        <f>TITRES_STAT!D2153</f>
        <v>4.5629999999999997</v>
      </c>
      <c r="C2150" s="2">
        <f t="shared" si="198"/>
        <v>4.4353251976306494</v>
      </c>
      <c r="D2150" s="2">
        <f t="shared" si="200"/>
        <v>4.4818226180078895</v>
      </c>
      <c r="E2150" s="2">
        <f t="shared" si="199"/>
        <v>-4.649742037724014E-2</v>
      </c>
      <c r="F2150" s="2">
        <f t="shared" si="203"/>
        <v>-4.5538875789020591E-2</v>
      </c>
      <c r="G2150" s="2">
        <f t="shared" si="201"/>
        <v>-9.5854458821954813E-4</v>
      </c>
      <c r="H2150" s="2" t="str">
        <f t="shared" si="202"/>
        <v>Hold</v>
      </c>
    </row>
    <row r="2151" spans="1:8" ht="13.5" x14ac:dyDescent="0.25">
      <c r="A2151" s="3">
        <f>TITRES_STAT!B2154</f>
        <v>45139</v>
      </c>
      <c r="B2151" s="17">
        <f>TITRES_STAT!D2154</f>
        <v>4.5006000000000004</v>
      </c>
      <c r="C2151" s="2">
        <f t="shared" si="198"/>
        <v>4.4480905518413181</v>
      </c>
      <c r="D2151" s="2">
        <f t="shared" si="200"/>
        <v>4.4832135351924904</v>
      </c>
      <c r="E2151" s="2">
        <f t="shared" si="199"/>
        <v>-3.5122983351172365E-2</v>
      </c>
      <c r="F2151" s="2">
        <f t="shared" si="203"/>
        <v>-4.3455697301450949E-2</v>
      </c>
      <c r="G2151" s="2">
        <f t="shared" si="201"/>
        <v>8.3327139502785835E-3</v>
      </c>
      <c r="H2151" s="2" t="str">
        <f t="shared" si="202"/>
        <v>Sell</v>
      </c>
    </row>
    <row r="2152" spans="1:8" ht="13.5" x14ac:dyDescent="0.25">
      <c r="A2152" s="3">
        <f>TITRES_STAT!B2155</f>
        <v>45140</v>
      </c>
      <c r="B2152" s="17">
        <f>TITRES_STAT!D2155</f>
        <v>4.4649999999999999</v>
      </c>
      <c r="C2152" s="2">
        <f t="shared" si="198"/>
        <v>4.4588920054041923</v>
      </c>
      <c r="D2152" s="2">
        <f t="shared" si="200"/>
        <v>4.4818643844374906</v>
      </c>
      <c r="E2152" s="2">
        <f t="shared" si="199"/>
        <v>-2.2972379033298296E-2</v>
      </c>
      <c r="F2152" s="2">
        <f t="shared" si="203"/>
        <v>-3.9359033647820417E-2</v>
      </c>
      <c r="G2152" s="2">
        <f t="shared" si="201"/>
        <v>1.6386654614522121E-2</v>
      </c>
      <c r="H2152" s="2" t="str">
        <f t="shared" si="202"/>
        <v>Sell</v>
      </c>
    </row>
    <row r="2153" spans="1:8" ht="13.5" x14ac:dyDescent="0.25">
      <c r="A2153" s="3">
        <f>TITRES_STAT!B2156</f>
        <v>45141</v>
      </c>
      <c r="B2153" s="17">
        <f>TITRES_STAT!D2156</f>
        <v>4.4561000000000002</v>
      </c>
      <c r="C2153" s="2">
        <f t="shared" si="198"/>
        <v>4.4708009276497016</v>
      </c>
      <c r="D2153" s="2">
        <f t="shared" si="200"/>
        <v>4.4799559115161944</v>
      </c>
      <c r="E2153" s="2">
        <f t="shared" si="199"/>
        <v>-9.1549838664928274E-3</v>
      </c>
      <c r="F2153" s="2">
        <f t="shared" si="203"/>
        <v>-3.3318223691554898E-2</v>
      </c>
      <c r="G2153" s="2">
        <f t="shared" si="201"/>
        <v>2.416323982506207E-2</v>
      </c>
      <c r="H2153" s="2" t="str">
        <f t="shared" si="202"/>
        <v>Sell</v>
      </c>
    </row>
    <row r="2154" spans="1:8" ht="13.5" x14ac:dyDescent="0.25">
      <c r="A2154" s="3">
        <f>TITRES_STAT!B2157</f>
        <v>45142</v>
      </c>
      <c r="B2154" s="17">
        <f>TITRES_STAT!D2157</f>
        <v>4.3669000000000002</v>
      </c>
      <c r="C2154" s="2">
        <f t="shared" si="198"/>
        <v>4.4945854003189787</v>
      </c>
      <c r="D2154" s="2">
        <f t="shared" si="200"/>
        <v>4.4715813995520319</v>
      </c>
      <c r="E2154" s="2">
        <f t="shared" si="199"/>
        <v>2.3004000766946753E-2</v>
      </c>
      <c r="F2154" s="2">
        <f t="shared" si="203"/>
        <v>-2.2053778799854568E-2</v>
      </c>
      <c r="G2154" s="2">
        <f t="shared" si="201"/>
        <v>4.505777956680132E-2</v>
      </c>
      <c r="H2154" s="2" t="str">
        <f t="shared" si="202"/>
        <v>Sell</v>
      </c>
    </row>
    <row r="2155" spans="1:8" ht="13.5" x14ac:dyDescent="0.25">
      <c r="A2155" s="3">
        <f>TITRES_STAT!B2158</f>
        <v>45145</v>
      </c>
      <c r="B2155" s="17">
        <f>TITRES_STAT!D2158</f>
        <v>4.3669000000000002</v>
      </c>
      <c r="C2155" s="2">
        <f t="shared" si="198"/>
        <v>4.5106030310391354</v>
      </c>
      <c r="D2155" s="2">
        <f t="shared" si="200"/>
        <v>4.4638272218074366</v>
      </c>
      <c r="E2155" s="2">
        <f t="shared" si="199"/>
        <v>4.6775809231698773E-2</v>
      </c>
      <c r="F2155" s="2">
        <f t="shared" si="203"/>
        <v>-8.2878611935439019E-3</v>
      </c>
      <c r="G2155" s="2">
        <f t="shared" si="201"/>
        <v>5.5063670425242676E-2</v>
      </c>
      <c r="H2155" s="2" t="str">
        <f t="shared" si="202"/>
        <v>Sell</v>
      </c>
    </row>
    <row r="2156" spans="1:8" ht="13.5" x14ac:dyDescent="0.25">
      <c r="A2156" s="3">
        <f>TITRES_STAT!B2159</f>
        <v>45146</v>
      </c>
      <c r="B2156" s="17">
        <f>TITRES_STAT!D2159</f>
        <v>4.3224</v>
      </c>
      <c r="C2156" s="2">
        <f t="shared" si="198"/>
        <v>4.5296333339561912</v>
      </c>
      <c r="D2156" s="2">
        <f t="shared" si="200"/>
        <v>4.4533511313031822</v>
      </c>
      <c r="E2156" s="2">
        <f t="shared" si="199"/>
        <v>7.6282202653009001E-2</v>
      </c>
      <c r="F2156" s="2">
        <f t="shared" si="203"/>
        <v>8.6261515757666794E-3</v>
      </c>
      <c r="G2156" s="2">
        <f t="shared" si="201"/>
        <v>6.7656051077242318E-2</v>
      </c>
      <c r="H2156" s="2" t="str">
        <f t="shared" si="202"/>
        <v>Sell</v>
      </c>
    </row>
    <row r="2157" spans="1:8" ht="13.5" x14ac:dyDescent="0.25">
      <c r="A2157" s="3">
        <f>TITRES_STAT!B2160</f>
        <v>45147</v>
      </c>
      <c r="B2157" s="17">
        <f>TITRES_STAT!D2160</f>
        <v>4.1976000000000004</v>
      </c>
      <c r="C2157" s="2">
        <f t="shared" si="198"/>
        <v>4.5443666671937004</v>
      </c>
      <c r="D2157" s="2">
        <f t="shared" si="200"/>
        <v>4.4344066030585028</v>
      </c>
      <c r="E2157" s="2">
        <f t="shared" si="199"/>
        <v>0.10996006413519765</v>
      </c>
      <c r="F2157" s="2">
        <f t="shared" si="203"/>
        <v>2.8892934087652877E-2</v>
      </c>
      <c r="G2157" s="2">
        <f t="shared" si="201"/>
        <v>8.1067130047544775E-2</v>
      </c>
      <c r="H2157" s="2" t="str">
        <f t="shared" si="202"/>
        <v>Sell</v>
      </c>
    </row>
    <row r="2158" spans="1:8" ht="13.5" x14ac:dyDescent="0.25">
      <c r="A2158" s="3">
        <f>TITRES_STAT!B2161</f>
        <v>45148</v>
      </c>
      <c r="B2158" s="17">
        <f>TITRES_STAT!D2161</f>
        <v>4.2778</v>
      </c>
      <c r="C2158" s="2">
        <f t="shared" si="198"/>
        <v>4.5527256414715929</v>
      </c>
      <c r="D2158" s="2">
        <f t="shared" si="200"/>
        <v>4.4228061139430581</v>
      </c>
      <c r="E2158" s="2">
        <f t="shared" si="199"/>
        <v>0.12991952752853475</v>
      </c>
      <c r="F2158" s="2">
        <f t="shared" si="203"/>
        <v>4.9098252775829257E-2</v>
      </c>
      <c r="G2158" s="2">
        <f t="shared" si="201"/>
        <v>8.0821274752705494E-2</v>
      </c>
      <c r="H2158" s="2" t="str">
        <f t="shared" si="202"/>
        <v>Sell</v>
      </c>
    </row>
    <row r="2159" spans="1:8" ht="13.5" x14ac:dyDescent="0.25">
      <c r="A2159" s="3">
        <f>TITRES_STAT!B2162</f>
        <v>45149</v>
      </c>
      <c r="B2159" s="17">
        <f>TITRES_STAT!D2162</f>
        <v>4.2778</v>
      </c>
      <c r="C2159" s="2">
        <f t="shared" si="198"/>
        <v>4.5625370812451935</v>
      </c>
      <c r="D2159" s="2">
        <f t="shared" si="200"/>
        <v>4.412064920317647</v>
      </c>
      <c r="E2159" s="2">
        <f t="shared" si="199"/>
        <v>0.15047216092754656</v>
      </c>
      <c r="F2159" s="2">
        <f t="shared" si="203"/>
        <v>6.9373034406172721E-2</v>
      </c>
      <c r="G2159" s="2">
        <f t="shared" si="201"/>
        <v>8.109912652137384E-2</v>
      </c>
      <c r="H2159" s="2" t="str">
        <f t="shared" si="202"/>
        <v>Sell</v>
      </c>
    </row>
    <row r="2160" spans="1:8" ht="13.5" x14ac:dyDescent="0.25">
      <c r="A2160" s="3">
        <f>TITRES_STAT!B2163</f>
        <v>45152</v>
      </c>
      <c r="B2160" s="17">
        <f>TITRES_STAT!D2163</f>
        <v>4.2778</v>
      </c>
      <c r="C2160" s="2">
        <f t="shared" si="198"/>
        <v>4.5626082995151638</v>
      </c>
      <c r="D2160" s="2">
        <f t="shared" si="200"/>
        <v>4.4021193706644883</v>
      </c>
      <c r="E2160" s="2">
        <f t="shared" si="199"/>
        <v>0.16048892885067545</v>
      </c>
      <c r="F2160" s="2">
        <f t="shared" si="203"/>
        <v>8.7596213295073277E-2</v>
      </c>
      <c r="G2160" s="2">
        <f t="shared" si="201"/>
        <v>7.2892715555602172E-2</v>
      </c>
      <c r="H2160" s="2" t="str">
        <f t="shared" si="202"/>
        <v>Sell</v>
      </c>
    </row>
    <row r="2161" spans="1:8" ht="13.5" x14ac:dyDescent="0.25">
      <c r="A2161" s="3">
        <f>TITRES_STAT!B2164</f>
        <v>45153</v>
      </c>
      <c r="B2161" s="17">
        <f>TITRES_STAT!D2164</f>
        <v>4.2866999999999997</v>
      </c>
      <c r="C2161" s="2">
        <f t="shared" si="198"/>
        <v>4.5530685611282156</v>
      </c>
      <c r="D2161" s="2">
        <f t="shared" si="200"/>
        <v>4.3935697876523045</v>
      </c>
      <c r="E2161" s="2">
        <f t="shared" si="199"/>
        <v>0.15949877347591102</v>
      </c>
      <c r="F2161" s="2">
        <f t="shared" si="203"/>
        <v>0.10197672533124083</v>
      </c>
      <c r="G2161" s="2">
        <f t="shared" si="201"/>
        <v>5.7522048144670185E-2</v>
      </c>
      <c r="H2161" s="2" t="str">
        <f t="shared" si="202"/>
        <v>Sell</v>
      </c>
    </row>
    <row r="2162" spans="1:8" ht="13.5" x14ac:dyDescent="0.25">
      <c r="A2162" s="3">
        <f>TITRES_STAT!B2165</f>
        <v>45154</v>
      </c>
      <c r="B2162" s="17">
        <f>TITRES_STAT!D2165</f>
        <v>4.3224</v>
      </c>
      <c r="C2162" s="2">
        <f t="shared" si="198"/>
        <v>4.5395195517238749</v>
      </c>
      <c r="D2162" s="2">
        <f t="shared" si="200"/>
        <v>4.3882979515299114</v>
      </c>
      <c r="E2162" s="2">
        <f t="shared" si="199"/>
        <v>0.15122160019396347</v>
      </c>
      <c r="F2162" s="2">
        <f t="shared" si="203"/>
        <v>0.11182570030378537</v>
      </c>
      <c r="G2162" s="2">
        <f t="shared" si="201"/>
        <v>3.9395899890178096E-2</v>
      </c>
      <c r="H2162" s="2" t="str">
        <f t="shared" si="202"/>
        <v>Sell</v>
      </c>
    </row>
    <row r="2163" spans="1:8" ht="13.5" x14ac:dyDescent="0.25">
      <c r="A2163" s="3">
        <f>TITRES_STAT!B2166</f>
        <v>45155</v>
      </c>
      <c r="B2163" s="17">
        <f>TITRES_STAT!D2166</f>
        <v>4.3224</v>
      </c>
      <c r="C2163" s="2">
        <f t="shared" si="198"/>
        <v>4.5266857745355864</v>
      </c>
      <c r="D2163" s="2">
        <f t="shared" si="200"/>
        <v>4.3834166217869548</v>
      </c>
      <c r="E2163" s="2">
        <f t="shared" si="199"/>
        <v>0.14326915274863161</v>
      </c>
      <c r="F2163" s="2">
        <f t="shared" si="203"/>
        <v>0.11811439079275463</v>
      </c>
      <c r="G2163" s="2">
        <f t="shared" si="201"/>
        <v>2.5154761955876986E-2</v>
      </c>
      <c r="H2163" s="2" t="str">
        <f t="shared" si="202"/>
        <v>Sell</v>
      </c>
    </row>
    <row r="2164" spans="1:8" ht="13.5" x14ac:dyDescent="0.25">
      <c r="A2164" s="3">
        <f>TITRES_STAT!B2167</f>
        <v>45156</v>
      </c>
      <c r="B2164" s="17">
        <f>TITRES_STAT!D2167</f>
        <v>4.3936999999999999</v>
      </c>
      <c r="C2164" s="2">
        <f t="shared" si="198"/>
        <v>4.502103347683958</v>
      </c>
      <c r="D2164" s="2">
        <f t="shared" si="200"/>
        <v>4.3841783535064396</v>
      </c>
      <c r="E2164" s="2">
        <f t="shared" si="199"/>
        <v>0.11792499417751845</v>
      </c>
      <c r="F2164" s="2">
        <f t="shared" si="203"/>
        <v>0.11807651146970739</v>
      </c>
      <c r="G2164" s="2">
        <f t="shared" si="201"/>
        <v>-1.515172921889435E-4</v>
      </c>
      <c r="H2164" s="2" t="str">
        <f t="shared" si="202"/>
        <v>Hold</v>
      </c>
    </row>
    <row r="2165" spans="1:8" ht="13.5" x14ac:dyDescent="0.25">
      <c r="A2165" s="3">
        <f>TITRES_STAT!B2168</f>
        <v>45159</v>
      </c>
      <c r="B2165" s="17">
        <f>TITRES_STAT!D2168</f>
        <v>4.3848000000000003</v>
      </c>
      <c r="C2165" s="2">
        <f t="shared" si="198"/>
        <v>4.4813028326556568</v>
      </c>
      <c r="D2165" s="2">
        <f t="shared" si="200"/>
        <v>4.3842244013948513</v>
      </c>
      <c r="E2165" s="2">
        <f t="shared" si="199"/>
        <v>9.7078431260805509E-2</v>
      </c>
      <c r="F2165" s="2">
        <f t="shared" si="203"/>
        <v>0.11387689542792702</v>
      </c>
      <c r="G2165" s="2">
        <f t="shared" si="201"/>
        <v>-1.679846416712151E-2</v>
      </c>
      <c r="H2165" s="2" t="str">
        <f t="shared" si="202"/>
        <v>Hold</v>
      </c>
    </row>
    <row r="2166" spans="1:8" ht="13.5" x14ac:dyDescent="0.25">
      <c r="A2166" s="3">
        <f>TITRES_STAT!B2169</f>
        <v>45160</v>
      </c>
      <c r="B2166" s="17">
        <f>TITRES_STAT!D2169</f>
        <v>4.3848000000000003</v>
      </c>
      <c r="C2166" s="2">
        <f t="shared" si="198"/>
        <v>4.4568562430163254</v>
      </c>
      <c r="D2166" s="2">
        <f t="shared" si="200"/>
        <v>4.3842670383285656</v>
      </c>
      <c r="E2166" s="2">
        <f t="shared" si="199"/>
        <v>7.2589204687759867E-2</v>
      </c>
      <c r="F2166" s="2">
        <f t="shared" si="203"/>
        <v>0.10561935727989359</v>
      </c>
      <c r="G2166" s="2">
        <f t="shared" si="201"/>
        <v>-3.3030152592133724E-2</v>
      </c>
      <c r="H2166" s="2" t="str">
        <f t="shared" si="202"/>
        <v>Hold</v>
      </c>
    </row>
    <row r="2167" spans="1:8" ht="13.5" x14ac:dyDescent="0.25">
      <c r="A2167" s="3">
        <f>TITRES_STAT!B2170</f>
        <v>45161</v>
      </c>
      <c r="B2167" s="17">
        <f>TITRES_STAT!D2170</f>
        <v>4.4025999999999996</v>
      </c>
      <c r="C2167" s="2">
        <f t="shared" si="198"/>
        <v>4.4169706671676598</v>
      </c>
      <c r="D2167" s="2">
        <f t="shared" si="200"/>
        <v>4.3856250354894133</v>
      </c>
      <c r="E2167" s="2">
        <f t="shared" si="199"/>
        <v>3.1345631678246555E-2</v>
      </c>
      <c r="F2167" s="2">
        <f t="shared" si="203"/>
        <v>9.076461215956419E-2</v>
      </c>
      <c r="G2167" s="2">
        <f t="shared" si="201"/>
        <v>-5.9418980481317635E-2</v>
      </c>
      <c r="H2167" s="2" t="str">
        <f t="shared" si="202"/>
        <v>Hold</v>
      </c>
    </row>
    <row r="2168" spans="1:8" ht="13.5" x14ac:dyDescent="0.25">
      <c r="A2168" s="3">
        <f>TITRES_STAT!B2171</f>
        <v>45162</v>
      </c>
      <c r="B2168" s="17">
        <f>TITRES_STAT!D2171</f>
        <v>4.4471999999999996</v>
      </c>
      <c r="C2168" s="2">
        <f t="shared" si="198"/>
        <v>4.3955597952957124</v>
      </c>
      <c r="D2168" s="2">
        <f t="shared" si="200"/>
        <v>4.3901861439716789</v>
      </c>
      <c r="E2168" s="2">
        <f t="shared" si="199"/>
        <v>5.373651324033446E-3</v>
      </c>
      <c r="F2168" s="2">
        <f t="shared" si="203"/>
        <v>7.3686419992458035E-2</v>
      </c>
      <c r="G2168" s="2">
        <f t="shared" si="201"/>
        <v>-6.8312768668424589E-2</v>
      </c>
      <c r="H2168" s="2" t="str">
        <f t="shared" si="202"/>
        <v>Hold</v>
      </c>
    </row>
    <row r="2169" spans="1:8" ht="13.5" x14ac:dyDescent="0.25">
      <c r="A2169" s="3">
        <f>TITRES_STAT!B2172</f>
        <v>45163</v>
      </c>
      <c r="B2169" s="17">
        <f>TITRES_STAT!D2172</f>
        <v>4.4561000000000002</v>
      </c>
      <c r="C2169" s="2">
        <f t="shared" si="198"/>
        <v>4.3774429037117564</v>
      </c>
      <c r="D2169" s="2">
        <f t="shared" si="200"/>
        <v>4.3950686518256283</v>
      </c>
      <c r="E2169" s="2">
        <f t="shared" si="199"/>
        <v>-1.7625748113871964E-2</v>
      </c>
      <c r="F2169" s="2">
        <f t="shared" si="203"/>
        <v>5.5423986371192037E-2</v>
      </c>
      <c r="G2169" s="2">
        <f t="shared" si="201"/>
        <v>-7.3049734485063994E-2</v>
      </c>
      <c r="H2169" s="2" t="str">
        <f t="shared" si="202"/>
        <v>Hold</v>
      </c>
    </row>
    <row r="2170" spans="1:8" ht="13.5" x14ac:dyDescent="0.25">
      <c r="A2170" s="3">
        <f>TITRES_STAT!B2173</f>
        <v>45166</v>
      </c>
      <c r="B2170" s="17">
        <f>TITRES_STAT!D2173</f>
        <v>4.4203999999999999</v>
      </c>
      <c r="C2170" s="2">
        <f t="shared" si="198"/>
        <v>4.3621132262176401</v>
      </c>
      <c r="D2170" s="2">
        <f t="shared" si="200"/>
        <v>4.3969450479866934</v>
      </c>
      <c r="E2170" s="2">
        <f t="shared" si="199"/>
        <v>-3.4831821769053306E-2</v>
      </c>
      <c r="F2170" s="2">
        <f t="shared" si="203"/>
        <v>3.737282474314297E-2</v>
      </c>
      <c r="G2170" s="2">
        <f t="shared" si="201"/>
        <v>-7.2204646512196269E-2</v>
      </c>
      <c r="H2170" s="2" t="str">
        <f t="shared" si="202"/>
        <v>Hold</v>
      </c>
    </row>
    <row r="2171" spans="1:8" ht="13.5" x14ac:dyDescent="0.25">
      <c r="A2171" s="3">
        <f>TITRES_STAT!B2174</f>
        <v>45167</v>
      </c>
      <c r="B2171" s="17">
        <f>TITRES_STAT!D2174</f>
        <v>4.4561000000000002</v>
      </c>
      <c r="C2171" s="2">
        <f t="shared" si="198"/>
        <v>4.3505111914149257</v>
      </c>
      <c r="D2171" s="2">
        <f t="shared" si="200"/>
        <v>4.4013268962839751</v>
      </c>
      <c r="E2171" s="2">
        <f t="shared" si="199"/>
        <v>-5.0815704869049405E-2</v>
      </c>
      <c r="F2171" s="2">
        <f t="shared" si="203"/>
        <v>1.9735118820704497E-2</v>
      </c>
      <c r="G2171" s="2">
        <f t="shared" si="201"/>
        <v>-7.0550823689753905E-2</v>
      </c>
      <c r="H2171" s="2" t="str">
        <f t="shared" si="202"/>
        <v>Hold</v>
      </c>
    </row>
    <row r="2172" spans="1:8" ht="13.5" x14ac:dyDescent="0.25">
      <c r="A2172" s="3">
        <f>TITRES_STAT!B2175</f>
        <v>45168</v>
      </c>
      <c r="B2172" s="17">
        <f>TITRES_STAT!D2175</f>
        <v>4.4561000000000002</v>
      </c>
      <c r="C2172" s="2">
        <f t="shared" si="198"/>
        <v>4.3461863927357065</v>
      </c>
      <c r="D2172" s="2">
        <f t="shared" si="200"/>
        <v>4.4053841632259028</v>
      </c>
      <c r="E2172" s="2">
        <f t="shared" si="199"/>
        <v>-5.9197770490196255E-2</v>
      </c>
      <c r="F2172" s="2">
        <f t="shared" si="203"/>
        <v>3.9485409585243471E-3</v>
      </c>
      <c r="G2172" s="2">
        <f t="shared" si="201"/>
        <v>-6.3146311448720599E-2</v>
      </c>
      <c r="H2172" s="2" t="str">
        <f t="shared" si="202"/>
        <v>Hold</v>
      </c>
    </row>
    <row r="2173" spans="1:8" ht="13.5" x14ac:dyDescent="0.25">
      <c r="A2173" s="3">
        <f>TITRES_STAT!B2176</f>
        <v>45169</v>
      </c>
      <c r="B2173" s="17">
        <f>TITRES_STAT!D2176</f>
        <v>4.4561000000000002</v>
      </c>
      <c r="C2173" s="2">
        <f t="shared" si="198"/>
        <v>4.3425269476994437</v>
      </c>
      <c r="D2173" s="2">
        <f t="shared" si="200"/>
        <v>4.4091408918758352</v>
      </c>
      <c r="E2173" s="2">
        <f t="shared" si="199"/>
        <v>-6.6613944176391549E-2</v>
      </c>
      <c r="F2173" s="2">
        <f t="shared" si="203"/>
        <v>-1.0163956068458832E-2</v>
      </c>
      <c r="G2173" s="2">
        <f t="shared" si="201"/>
        <v>-5.6449988107932718E-2</v>
      </c>
      <c r="H2173" s="2" t="str">
        <f t="shared" si="202"/>
        <v>Hold</v>
      </c>
    </row>
    <row r="2174" spans="1:8" ht="13.5" x14ac:dyDescent="0.25">
      <c r="A2174" s="3">
        <f>TITRES_STAT!B2177</f>
        <v>45170</v>
      </c>
      <c r="B2174" s="17">
        <f>TITRES_STAT!D2177</f>
        <v>4.5274000000000001</v>
      </c>
      <c r="C2174" s="2">
        <f t="shared" si="198"/>
        <v>4.3503997249764526</v>
      </c>
      <c r="D2174" s="2">
        <f t="shared" si="200"/>
        <v>4.4179008258109587</v>
      </c>
      <c r="E2174" s="2">
        <f t="shared" si="199"/>
        <v>-6.7501100834506111E-2</v>
      </c>
      <c r="F2174" s="2">
        <f t="shared" si="203"/>
        <v>-2.1631385021668288E-2</v>
      </c>
      <c r="G2174" s="2">
        <f t="shared" si="201"/>
        <v>-4.5869715812837823E-2</v>
      </c>
      <c r="H2174" s="2" t="str">
        <f t="shared" si="202"/>
        <v>Hold</v>
      </c>
    </row>
    <row r="2175" spans="1:8" ht="13.5" x14ac:dyDescent="0.25">
      <c r="A2175" s="3">
        <f>TITRES_STAT!B2178</f>
        <v>45173</v>
      </c>
      <c r="B2175" s="17">
        <f>TITRES_STAT!D2178</f>
        <v>4.4649999999999999</v>
      </c>
      <c r="C2175" s="2">
        <f t="shared" si="198"/>
        <v>4.3556920749800749</v>
      </c>
      <c r="D2175" s="2">
        <f t="shared" si="200"/>
        <v>4.4213896535286654</v>
      </c>
      <c r="E2175" s="2">
        <f t="shared" si="199"/>
        <v>-6.5697578548590485E-2</v>
      </c>
      <c r="F2175" s="2">
        <f t="shared" si="203"/>
        <v>-3.0444623727052728E-2</v>
      </c>
      <c r="G2175" s="2">
        <f t="shared" si="201"/>
        <v>-3.5252954821537758E-2</v>
      </c>
      <c r="H2175" s="2" t="str">
        <f t="shared" si="202"/>
        <v>Hold</v>
      </c>
    </row>
    <row r="2176" spans="1:8" ht="13.5" x14ac:dyDescent="0.25">
      <c r="A2176" s="3">
        <f>TITRES_STAT!B2179</f>
        <v>45174</v>
      </c>
      <c r="B2176" s="17">
        <f>TITRES_STAT!D2179</f>
        <v>4.5095000000000001</v>
      </c>
      <c r="C2176" s="2">
        <f t="shared" si="198"/>
        <v>4.3601702172908325</v>
      </c>
      <c r="D2176" s="2">
        <f t="shared" si="200"/>
        <v>4.4279163458598756</v>
      </c>
      <c r="E2176" s="2">
        <f t="shared" si="199"/>
        <v>-6.7746128569043051E-2</v>
      </c>
      <c r="F2176" s="2">
        <f t="shared" si="203"/>
        <v>-3.7904924695450794E-2</v>
      </c>
      <c r="G2176" s="2">
        <f t="shared" si="201"/>
        <v>-2.9841203873592258E-2</v>
      </c>
      <c r="H2176" s="2" t="str">
        <f t="shared" si="202"/>
        <v>Hold</v>
      </c>
    </row>
    <row r="2177" spans="1:8" ht="13.5" x14ac:dyDescent="0.25">
      <c r="A2177" s="3">
        <f>TITRES_STAT!B2180</f>
        <v>45175</v>
      </c>
      <c r="B2177" s="17">
        <f>TITRES_STAT!D2180</f>
        <v>4.5095000000000001</v>
      </c>
      <c r="C2177" s="2">
        <f t="shared" si="198"/>
        <v>4.3666978761691659</v>
      </c>
      <c r="D2177" s="2">
        <f t="shared" si="200"/>
        <v>4.4339595794998843</v>
      </c>
      <c r="E2177" s="2">
        <f t="shared" si="199"/>
        <v>-6.7261703330718348E-2</v>
      </c>
      <c r="F2177" s="2">
        <f t="shared" si="203"/>
        <v>-4.3776280422504303E-2</v>
      </c>
      <c r="G2177" s="2">
        <f t="shared" si="201"/>
        <v>-2.3485422908214044E-2</v>
      </c>
      <c r="H2177" s="2" t="str">
        <f t="shared" si="202"/>
        <v>Hold</v>
      </c>
    </row>
    <row r="2178" spans="1:8" ht="13.5" x14ac:dyDescent="0.25">
      <c r="A2178" s="3">
        <f>TITRES_STAT!B2181</f>
        <v>45176</v>
      </c>
      <c r="B2178" s="17">
        <f>TITRES_STAT!D2181</f>
        <v>4.5274000000000001</v>
      </c>
      <c r="C2178" s="2">
        <f t="shared" si="198"/>
        <v>4.3790828182969861</v>
      </c>
      <c r="D2178" s="2">
        <f t="shared" si="200"/>
        <v>4.4408810921295219</v>
      </c>
      <c r="E2178" s="2">
        <f t="shared" si="199"/>
        <v>-6.1798273832535777E-2</v>
      </c>
      <c r="F2178" s="2">
        <f t="shared" si="203"/>
        <v>-4.7380679104510597E-2</v>
      </c>
      <c r="G2178" s="2">
        <f t="shared" si="201"/>
        <v>-1.4417594728025181E-2</v>
      </c>
      <c r="H2178" s="2" t="str">
        <f t="shared" si="202"/>
        <v>Hold</v>
      </c>
    </row>
    <row r="2179" spans="1:8" ht="13.5" x14ac:dyDescent="0.25">
      <c r="A2179" s="3">
        <f>TITRES_STAT!B2182</f>
        <v>45177</v>
      </c>
      <c r="B2179" s="17">
        <f>TITRES_STAT!D2182</f>
        <v>4.4649999999999999</v>
      </c>
      <c r="C2179" s="2">
        <f t="shared" si="198"/>
        <v>4.3909316154820655</v>
      </c>
      <c r="D2179" s="2">
        <f t="shared" si="200"/>
        <v>4.4426676778977052</v>
      </c>
      <c r="E2179" s="2">
        <f t="shared" si="199"/>
        <v>-5.1736062415639772E-2</v>
      </c>
      <c r="F2179" s="2">
        <f t="shared" si="203"/>
        <v>-4.8251755766736439E-2</v>
      </c>
      <c r="G2179" s="2">
        <f t="shared" si="201"/>
        <v>-3.4843066489033334E-3</v>
      </c>
      <c r="H2179" s="2" t="str">
        <f t="shared" si="202"/>
        <v>Hold</v>
      </c>
    </row>
    <row r="2180" spans="1:8" ht="13.5" x14ac:dyDescent="0.25">
      <c r="A2180" s="3">
        <f>TITRES_STAT!B2183</f>
        <v>45180</v>
      </c>
      <c r="B2180" s="17">
        <f>TITRES_STAT!D2183</f>
        <v>4.5095000000000001</v>
      </c>
      <c r="C2180" s="2">
        <f t="shared" si="198"/>
        <v>4.3954652131002092</v>
      </c>
      <c r="D2180" s="2">
        <f t="shared" si="200"/>
        <v>4.4476182202756531</v>
      </c>
      <c r="E2180" s="2">
        <f t="shared" si="199"/>
        <v>-5.2153007175443911E-2</v>
      </c>
      <c r="F2180" s="2">
        <f t="shared" si="203"/>
        <v>-4.9032006048477933E-2</v>
      </c>
      <c r="G2180" s="2">
        <f t="shared" si="201"/>
        <v>-3.1210011269659776E-3</v>
      </c>
      <c r="H2180" s="2" t="str">
        <f t="shared" si="202"/>
        <v>Hold</v>
      </c>
    </row>
    <row r="2181" spans="1:8" ht="13.5" x14ac:dyDescent="0.25">
      <c r="A2181" s="3">
        <f>TITRES_STAT!B2184</f>
        <v>45181</v>
      </c>
      <c r="B2181" s="17">
        <f>TITRES_STAT!D2184</f>
        <v>4.4739000000000004</v>
      </c>
      <c r="C2181" s="2">
        <f t="shared" si="198"/>
        <v>4.404793641854023</v>
      </c>
      <c r="D2181" s="2">
        <f t="shared" si="200"/>
        <v>4.449565018773753</v>
      </c>
      <c r="E2181" s="2">
        <f t="shared" si="199"/>
        <v>-4.4771376919729988E-2</v>
      </c>
      <c r="F2181" s="2">
        <f t="shared" si="203"/>
        <v>-4.8179880222728344E-2</v>
      </c>
      <c r="G2181" s="2">
        <f t="shared" si="201"/>
        <v>3.4085033029983558E-3</v>
      </c>
      <c r="H2181" s="2" t="str">
        <f t="shared" si="202"/>
        <v>Sell</v>
      </c>
    </row>
    <row r="2182" spans="1:8" ht="13.5" x14ac:dyDescent="0.25">
      <c r="A2182" s="3">
        <f>TITRES_STAT!B2185</f>
        <v>45182</v>
      </c>
      <c r="B2182" s="17">
        <f>TITRES_STAT!D2185</f>
        <v>4.4828000000000001</v>
      </c>
      <c r="C2182" s="2">
        <f t="shared" si="198"/>
        <v>4.4126869277226355</v>
      </c>
      <c r="D2182" s="2">
        <f t="shared" si="200"/>
        <v>4.4520268692349569</v>
      </c>
      <c r="E2182" s="2">
        <f t="shared" si="199"/>
        <v>-3.9339941512321452E-2</v>
      </c>
      <c r="F2182" s="2">
        <f t="shared" si="203"/>
        <v>-4.641189248064697E-2</v>
      </c>
      <c r="G2182" s="2">
        <f t="shared" si="201"/>
        <v>7.0719509683255175E-3</v>
      </c>
      <c r="H2182" s="2" t="str">
        <f t="shared" si="202"/>
        <v>Sell</v>
      </c>
    </row>
    <row r="2183" spans="1:8" ht="13.5" x14ac:dyDescent="0.25">
      <c r="A2183" s="3">
        <f>TITRES_STAT!B2186</f>
        <v>45183</v>
      </c>
      <c r="B2183" s="17">
        <f>TITRES_STAT!D2186</f>
        <v>4.4828000000000001</v>
      </c>
      <c r="C2183" s="2">
        <f t="shared" si="198"/>
        <v>4.4193658619191529</v>
      </c>
      <c r="D2183" s="2">
        <f t="shared" si="200"/>
        <v>4.4543063604027378</v>
      </c>
      <c r="E2183" s="2">
        <f t="shared" si="199"/>
        <v>-3.4940498483584825E-2</v>
      </c>
      <c r="F2183" s="2">
        <f t="shared" si="203"/>
        <v>-4.4117613681234541E-2</v>
      </c>
      <c r="G2183" s="2">
        <f t="shared" si="201"/>
        <v>9.1771151976497156E-3</v>
      </c>
      <c r="H2183" s="2" t="str">
        <f t="shared" si="202"/>
        <v>Sell</v>
      </c>
    </row>
    <row r="2184" spans="1:8" ht="13.5" x14ac:dyDescent="0.25">
      <c r="A2184" s="3">
        <f>TITRES_STAT!B2187</f>
        <v>45184</v>
      </c>
      <c r="B2184" s="17">
        <f>TITRES_STAT!D2187</f>
        <v>4.4828000000000001</v>
      </c>
      <c r="C2184" s="2">
        <f t="shared" si="198"/>
        <v>4.4359864985469759</v>
      </c>
      <c r="D2184" s="2">
        <f t="shared" si="200"/>
        <v>4.4564170003729053</v>
      </c>
      <c r="E2184" s="2">
        <f t="shared" si="199"/>
        <v>-2.0430501825929426E-2</v>
      </c>
      <c r="F2184" s="2">
        <f t="shared" si="203"/>
        <v>-3.9380191310173521E-2</v>
      </c>
      <c r="G2184" s="2">
        <f t="shared" si="201"/>
        <v>1.8949689484244095E-2</v>
      </c>
      <c r="H2184" s="2" t="str">
        <f t="shared" si="202"/>
        <v>Sell</v>
      </c>
    </row>
    <row r="2185" spans="1:8" ht="13.5" x14ac:dyDescent="0.25">
      <c r="A2185" s="3">
        <f>TITRES_STAT!B2188</f>
        <v>45187</v>
      </c>
      <c r="B2185" s="17">
        <f>TITRES_STAT!D2188</f>
        <v>4.4828000000000001</v>
      </c>
      <c r="C2185" s="2">
        <f t="shared" si="198"/>
        <v>4.4404501141551336</v>
      </c>
      <c r="D2185" s="2">
        <f t="shared" si="200"/>
        <v>4.4583712966415794</v>
      </c>
      <c r="E2185" s="2">
        <f t="shared" si="199"/>
        <v>-1.7921182486445808E-2</v>
      </c>
      <c r="F2185" s="2">
        <f t="shared" si="203"/>
        <v>-3.5088389545427978E-2</v>
      </c>
      <c r="G2185" s="2">
        <f t="shared" si="201"/>
        <v>1.716720705898217E-2</v>
      </c>
      <c r="H2185" s="2" t="str">
        <f t="shared" si="202"/>
        <v>Sell</v>
      </c>
    </row>
    <row r="2186" spans="1:8" ht="13.5" x14ac:dyDescent="0.25">
      <c r="A2186" s="3">
        <f>TITRES_STAT!B2189</f>
        <v>45188</v>
      </c>
      <c r="B2186" s="17">
        <f>TITRES_STAT!D2189</f>
        <v>4.4828000000000001</v>
      </c>
      <c r="C2186" s="2">
        <f t="shared" si="198"/>
        <v>4.4510731735158817</v>
      </c>
      <c r="D2186" s="2">
        <f t="shared" si="200"/>
        <v>4.4601808302236847</v>
      </c>
      <c r="E2186" s="2">
        <f t="shared" si="199"/>
        <v>-9.1076567078030024E-3</v>
      </c>
      <c r="F2186" s="2">
        <f t="shared" si="203"/>
        <v>-2.9892242977902984E-2</v>
      </c>
      <c r="G2186" s="2">
        <f t="shared" si="201"/>
        <v>2.0784586270099981E-2</v>
      </c>
      <c r="H2186" s="2" t="str">
        <f t="shared" si="202"/>
        <v>Sell</v>
      </c>
    </row>
    <row r="2187" spans="1:8" ht="13.5" x14ac:dyDescent="0.25">
      <c r="A2187" s="3">
        <f>TITRES_STAT!B2190</f>
        <v>45189</v>
      </c>
      <c r="B2187" s="17">
        <f>TITRES_STAT!D2190</f>
        <v>4.4561000000000002</v>
      </c>
      <c r="C2187" s="2">
        <f t="shared" si="198"/>
        <v>4.4600619160518997</v>
      </c>
      <c r="D2187" s="2">
        <f t="shared" si="200"/>
        <v>4.4598785465034112</v>
      </c>
      <c r="E2187" s="2">
        <f t="shared" si="199"/>
        <v>1.8336954848852116E-4</v>
      </c>
      <c r="F2187" s="2">
        <f t="shared" si="203"/>
        <v>-2.3877120472624684E-2</v>
      </c>
      <c r="G2187" s="2">
        <f t="shared" si="201"/>
        <v>2.4060490021113205E-2</v>
      </c>
      <c r="H2187" s="2" t="str">
        <f t="shared" si="202"/>
        <v>Sell</v>
      </c>
    </row>
    <row r="2188" spans="1:8" ht="13.5" x14ac:dyDescent="0.25">
      <c r="A2188" s="3">
        <f>TITRES_STAT!B2191</f>
        <v>45190</v>
      </c>
      <c r="B2188" s="17">
        <f>TITRES_STAT!D2191</f>
        <v>4.4561000000000002</v>
      </c>
      <c r="C2188" s="2">
        <f t="shared" si="198"/>
        <v>4.4704216212746841</v>
      </c>
      <c r="D2188" s="2">
        <f t="shared" si="200"/>
        <v>4.4595986541698247</v>
      </c>
      <c r="E2188" s="2">
        <f t="shared" si="199"/>
        <v>1.0822967104859416E-2</v>
      </c>
      <c r="F2188" s="2">
        <f t="shared" si="203"/>
        <v>-1.6937102957127866E-2</v>
      </c>
      <c r="G2188" s="2">
        <f t="shared" si="201"/>
        <v>2.7760070061987281E-2</v>
      </c>
      <c r="H2188" s="2" t="str">
        <f t="shared" si="202"/>
        <v>Sell</v>
      </c>
    </row>
    <row r="2189" spans="1:8" ht="13.5" x14ac:dyDescent="0.25">
      <c r="A2189" s="3">
        <f>TITRES_STAT!B2192</f>
        <v>45191</v>
      </c>
      <c r="B2189" s="17">
        <f>TITRES_STAT!D2192</f>
        <v>4.4203999999999999</v>
      </c>
      <c r="C2189" s="2">
        <f t="shared" si="198"/>
        <v>4.4695875256939637</v>
      </c>
      <c r="D2189" s="2">
        <f t="shared" si="200"/>
        <v>4.4566950501572453</v>
      </c>
      <c r="E2189" s="2">
        <f t="shared" si="199"/>
        <v>1.2892475536718351E-2</v>
      </c>
      <c r="F2189" s="2">
        <f t="shared" si="203"/>
        <v>-1.0971187258358623E-2</v>
      </c>
      <c r="G2189" s="2">
        <f t="shared" si="201"/>
        <v>2.3863662795076974E-2</v>
      </c>
      <c r="H2189" s="2" t="str">
        <f t="shared" si="202"/>
        <v>Sell</v>
      </c>
    </row>
    <row r="2190" spans="1:8" ht="13.5" x14ac:dyDescent="0.25">
      <c r="A2190" s="3">
        <f>TITRES_STAT!B2193</f>
        <v>45194</v>
      </c>
      <c r="B2190" s="17">
        <f>TITRES_STAT!D2193</f>
        <v>4.4115000000000002</v>
      </c>
      <c r="C2190" s="2">
        <f t="shared" si="198"/>
        <v>4.4757279063564308</v>
      </c>
      <c r="D2190" s="2">
        <f t="shared" si="200"/>
        <v>4.4533472686641167</v>
      </c>
      <c r="E2190" s="2">
        <f t="shared" si="199"/>
        <v>2.2380637692314131E-2</v>
      </c>
      <c r="F2190" s="2">
        <f t="shared" si="203"/>
        <v>-4.3008222682240724E-3</v>
      </c>
      <c r="G2190" s="2">
        <f t="shared" si="201"/>
        <v>2.6681459960538202E-2</v>
      </c>
      <c r="H2190" s="2" t="str">
        <f t="shared" si="202"/>
        <v>Sell</v>
      </c>
    </row>
    <row r="2191" spans="1:8" ht="13.5" x14ac:dyDescent="0.25">
      <c r="A2191" s="3">
        <f>TITRES_STAT!B2194</f>
        <v>45195</v>
      </c>
      <c r="B2191" s="17">
        <f>TITRES_STAT!D2194</f>
        <v>4.4115000000000002</v>
      </c>
      <c r="C2191" s="2">
        <f t="shared" ref="C2191:C2254" si="204">$C$4*B2181+C2190*(1-$C$4)</f>
        <v>4.4754466899939036</v>
      </c>
      <c r="D2191" s="2">
        <f t="shared" si="200"/>
        <v>4.4502474709852935</v>
      </c>
      <c r="E2191" s="2">
        <f t="shared" si="199"/>
        <v>2.5199219008610108E-2</v>
      </c>
      <c r="F2191" s="2">
        <f t="shared" si="203"/>
        <v>1.5991859871427637E-3</v>
      </c>
      <c r="G2191" s="2">
        <f t="shared" si="201"/>
        <v>2.3600033021467345E-2</v>
      </c>
      <c r="H2191" s="2" t="str">
        <f t="shared" si="202"/>
        <v>Sell</v>
      </c>
    </row>
    <row r="2192" spans="1:8" ht="13.5" x14ac:dyDescent="0.25">
      <c r="A2192" s="3">
        <f>TITRES_STAT!B2195</f>
        <v>45197</v>
      </c>
      <c r="B2192" s="17">
        <f>TITRES_STAT!D2195</f>
        <v>4.4292999999999996</v>
      </c>
      <c r="C2192" s="2">
        <f t="shared" si="204"/>
        <v>4.4765779684563807</v>
      </c>
      <c r="D2192" s="2">
        <f t="shared" si="200"/>
        <v>4.4486958064678648</v>
      </c>
      <c r="E2192" s="2">
        <f t="shared" si="199"/>
        <v>2.7882161988515897E-2</v>
      </c>
      <c r="F2192" s="2">
        <f t="shared" si="203"/>
        <v>6.8557811874173907E-3</v>
      </c>
      <c r="G2192" s="2">
        <f t="shared" si="201"/>
        <v>2.1026380801098504E-2</v>
      </c>
      <c r="H2192" s="2" t="str">
        <f t="shared" si="202"/>
        <v>Sell</v>
      </c>
    </row>
    <row r="2193" spans="1:8" ht="13.5" x14ac:dyDescent="0.25">
      <c r="A2193" s="3">
        <f>TITRES_STAT!B2196</f>
        <v>45198</v>
      </c>
      <c r="B2193" s="17">
        <f>TITRES_STAT!D2196</f>
        <v>4.4292999999999996</v>
      </c>
      <c r="C2193" s="2">
        <f t="shared" si="204"/>
        <v>4.4775352040784764</v>
      </c>
      <c r="D2193" s="2">
        <f t="shared" si="200"/>
        <v>4.447259080062838</v>
      </c>
      <c r="E2193" s="2">
        <f t="shared" si="199"/>
        <v>3.0276124015638395E-2</v>
      </c>
      <c r="F2193" s="2">
        <f t="shared" si="203"/>
        <v>1.1539849753061594E-2</v>
      </c>
      <c r="G2193" s="2">
        <f t="shared" si="201"/>
        <v>1.8736274262576801E-2</v>
      </c>
      <c r="H2193" s="2" t="str">
        <f t="shared" si="202"/>
        <v>Sell</v>
      </c>
    </row>
    <row r="2194" spans="1:8" ht="13.5" x14ac:dyDescent="0.25">
      <c r="A2194" s="3">
        <f>TITRES_STAT!B2197</f>
        <v>45201</v>
      </c>
      <c r="B2194" s="17">
        <f>TITRES_STAT!D2197</f>
        <v>4.4471999999999996</v>
      </c>
      <c r="C2194" s="2">
        <f t="shared" si="204"/>
        <v>4.478345172681788</v>
      </c>
      <c r="D2194" s="2">
        <f t="shared" si="200"/>
        <v>4.447254703761887</v>
      </c>
      <c r="E2194" s="2">
        <f t="shared" si="199"/>
        <v>3.1090468919900971E-2</v>
      </c>
      <c r="F2194" s="2">
        <f t="shared" si="203"/>
        <v>1.544997358642947E-2</v>
      </c>
      <c r="G2194" s="2">
        <f t="shared" si="201"/>
        <v>1.5640495333471501E-2</v>
      </c>
      <c r="H2194" s="2" t="str">
        <f t="shared" si="202"/>
        <v>Sell</v>
      </c>
    </row>
    <row r="2195" spans="1:8" ht="13.5" x14ac:dyDescent="0.25">
      <c r="A2195" s="3">
        <f>TITRES_STAT!B2198</f>
        <v>45202</v>
      </c>
      <c r="B2195" s="17">
        <f>TITRES_STAT!D2198</f>
        <v>4.4471999999999996</v>
      </c>
      <c r="C2195" s="2">
        <f t="shared" si="204"/>
        <v>4.4790305307307436</v>
      </c>
      <c r="D2195" s="2">
        <f t="shared" si="200"/>
        <v>4.4472506516313768</v>
      </c>
      <c r="E2195" s="2">
        <f t="shared" si="199"/>
        <v>3.1779879099366859E-2</v>
      </c>
      <c r="F2195" s="2">
        <f t="shared" si="203"/>
        <v>1.8715954689016948E-2</v>
      </c>
      <c r="G2195" s="2">
        <f t="shared" si="201"/>
        <v>1.3063924410349911E-2</v>
      </c>
      <c r="H2195" s="2" t="str">
        <f t="shared" si="202"/>
        <v>Sell</v>
      </c>
    </row>
    <row r="2196" spans="1:8" ht="13.5" x14ac:dyDescent="0.25">
      <c r="A2196" s="3">
        <f>TITRES_STAT!B2199</f>
        <v>45203</v>
      </c>
      <c r="B2196" s="17">
        <f>TITRES_STAT!D2199</f>
        <v>4.4471999999999996</v>
      </c>
      <c r="C2196" s="2">
        <f t="shared" si="204"/>
        <v>4.4796104490798605</v>
      </c>
      <c r="D2196" s="2">
        <f t="shared" si="200"/>
        <v>4.4472468996586825</v>
      </c>
      <c r="E2196" s="2">
        <f t="shared" si="199"/>
        <v>3.2363549421178028E-2</v>
      </c>
      <c r="F2196" s="2">
        <f t="shared" si="203"/>
        <v>2.1445473635449165E-2</v>
      </c>
      <c r="G2196" s="2">
        <f t="shared" si="201"/>
        <v>1.0918075785728863E-2</v>
      </c>
      <c r="H2196" s="2" t="str">
        <f t="shared" si="202"/>
        <v>Sell</v>
      </c>
    </row>
    <row r="2197" spans="1:8" ht="13.5" x14ac:dyDescent="0.25">
      <c r="A2197" s="3">
        <f>TITRES_STAT!B2200</f>
        <v>45204</v>
      </c>
      <c r="B2197" s="17">
        <f>TITRES_STAT!D2200</f>
        <v>4.4561000000000002</v>
      </c>
      <c r="C2197" s="2">
        <f t="shared" si="204"/>
        <v>4.4759934569137281</v>
      </c>
      <c r="D2197" s="2">
        <f t="shared" si="200"/>
        <v>4.4479026848691499</v>
      </c>
      <c r="E2197" s="2">
        <f t="shared" si="199"/>
        <v>2.8090772044578216E-2</v>
      </c>
      <c r="F2197" s="2">
        <f t="shared" si="203"/>
        <v>2.2774533317274977E-2</v>
      </c>
      <c r="G2197" s="2">
        <f t="shared" si="201"/>
        <v>5.3162387273032394E-3</v>
      </c>
      <c r="H2197" s="2" t="str">
        <f t="shared" si="202"/>
        <v>Sell</v>
      </c>
    </row>
    <row r="2198" spans="1:8" ht="13.5" x14ac:dyDescent="0.25">
      <c r="A2198" s="3">
        <f>TITRES_STAT!B2201</f>
        <v>45205</v>
      </c>
      <c r="B2198" s="17">
        <f>TITRES_STAT!D2201</f>
        <v>4.4561000000000002</v>
      </c>
      <c r="C2198" s="2">
        <f t="shared" si="204"/>
        <v>4.4729329250808467</v>
      </c>
      <c r="D2198" s="2">
        <f t="shared" si="200"/>
        <v>4.448509893397361</v>
      </c>
      <c r="E2198" s="2">
        <f t="shared" si="199"/>
        <v>2.4423031683485696E-2</v>
      </c>
      <c r="F2198" s="2">
        <f t="shared" si="203"/>
        <v>2.3104232990517122E-2</v>
      </c>
      <c r="G2198" s="2">
        <f t="shared" si="201"/>
        <v>1.3187986929685744E-3</v>
      </c>
      <c r="H2198" s="2" t="str">
        <f t="shared" si="202"/>
        <v>Sell</v>
      </c>
    </row>
    <row r="2199" spans="1:8" ht="13.5" x14ac:dyDescent="0.25">
      <c r="A2199" s="3">
        <f>TITRES_STAT!B2202</f>
        <v>45208</v>
      </c>
      <c r="B2199" s="17">
        <f>TITRES_STAT!D2202</f>
        <v>4.4561000000000002</v>
      </c>
      <c r="C2199" s="2">
        <f t="shared" si="204"/>
        <v>4.4648509366068705</v>
      </c>
      <c r="D2199" s="2">
        <f t="shared" si="200"/>
        <v>4.4490721235160748</v>
      </c>
      <c r="E2199" s="2">
        <f t="shared" si="199"/>
        <v>1.5778813090795651E-2</v>
      </c>
      <c r="F2199" s="2">
        <f t="shared" si="203"/>
        <v>2.1639149010572831E-2</v>
      </c>
      <c r="G2199" s="2">
        <f t="shared" si="201"/>
        <v>-5.8603359197771793E-3</v>
      </c>
      <c r="H2199" s="2" t="str">
        <f t="shared" si="202"/>
        <v>Hold</v>
      </c>
    </row>
    <row r="2200" spans="1:8" ht="13.5" x14ac:dyDescent="0.25">
      <c r="A2200" s="3">
        <f>TITRES_STAT!B2203</f>
        <v>45209</v>
      </c>
      <c r="B2200" s="17">
        <f>TITRES_STAT!D2203</f>
        <v>4.4561000000000002</v>
      </c>
      <c r="C2200" s="2">
        <f t="shared" si="204"/>
        <v>4.4566431002058131</v>
      </c>
      <c r="D2200" s="2">
        <f t="shared" si="200"/>
        <v>4.4495927069593284</v>
      </c>
      <c r="E2200" s="2">
        <f t="shared" si="199"/>
        <v>7.0503932464847097E-3</v>
      </c>
      <c r="F2200" s="2">
        <f t="shared" si="203"/>
        <v>1.8721397857755208E-2</v>
      </c>
      <c r="G2200" s="2">
        <f t="shared" si="201"/>
        <v>-1.1671004611270498E-2</v>
      </c>
      <c r="H2200" s="2" t="str">
        <f t="shared" si="202"/>
        <v>Hold</v>
      </c>
    </row>
    <row r="2201" spans="1:8" ht="13.5" x14ac:dyDescent="0.25">
      <c r="A2201" s="3">
        <f>TITRES_STAT!B2204</f>
        <v>45210</v>
      </c>
      <c r="B2201" s="17">
        <f>TITRES_STAT!D2204</f>
        <v>4.4561000000000002</v>
      </c>
      <c r="C2201" s="2">
        <f t="shared" si="204"/>
        <v>4.4496980078664574</v>
      </c>
      <c r="D2201" s="2">
        <f t="shared" si="200"/>
        <v>4.4500747286660447</v>
      </c>
      <c r="E2201" s="2">
        <f t="shared" si="199"/>
        <v>-3.7672079958728233E-4</v>
      </c>
      <c r="F2201" s="2">
        <f t="shared" si="203"/>
        <v>1.4901774126286712E-2</v>
      </c>
      <c r="G2201" s="2">
        <f t="shared" si="201"/>
        <v>-1.5278494925873994E-2</v>
      </c>
      <c r="H2201" s="2" t="str">
        <f t="shared" si="202"/>
        <v>Hold</v>
      </c>
    </row>
    <row r="2202" spans="1:8" ht="13.5" x14ac:dyDescent="0.25">
      <c r="A2202" s="3">
        <f>TITRES_STAT!B2205</f>
        <v>45211</v>
      </c>
      <c r="B2202" s="17">
        <f>TITRES_STAT!D2205</f>
        <v>4.4561000000000002</v>
      </c>
      <c r="C2202" s="2">
        <f t="shared" si="204"/>
        <v>4.4465598528100791</v>
      </c>
      <c r="D2202" s="2">
        <f t="shared" si="200"/>
        <v>4.4505210450611523</v>
      </c>
      <c r="E2202" s="2">
        <f t="shared" si="199"/>
        <v>-3.9611922510731645E-3</v>
      </c>
      <c r="F2202" s="2">
        <f t="shared" si="203"/>
        <v>1.1129180850814737E-2</v>
      </c>
      <c r="G2202" s="2">
        <f t="shared" si="201"/>
        <v>-1.5090373101887902E-2</v>
      </c>
      <c r="H2202" s="2" t="str">
        <f t="shared" si="202"/>
        <v>Hold</v>
      </c>
    </row>
    <row r="2203" spans="1:8" ht="13.5" x14ac:dyDescent="0.25">
      <c r="A2203" s="3">
        <f>TITRES_STAT!B2206</f>
        <v>45212</v>
      </c>
      <c r="B2203" s="17">
        <f>TITRES_STAT!D2206</f>
        <v>4.4561000000000002</v>
      </c>
      <c r="C2203" s="2">
        <f t="shared" si="204"/>
        <v>4.4439044908392979</v>
      </c>
      <c r="D2203" s="2">
        <f t="shared" si="200"/>
        <v>4.4509343009825484</v>
      </c>
      <c r="E2203" s="2">
        <f t="shared" si="199"/>
        <v>-7.0298101432504367E-3</v>
      </c>
      <c r="F2203" s="2">
        <f t="shared" si="203"/>
        <v>7.497382652001703E-3</v>
      </c>
      <c r="G2203" s="2">
        <f t="shared" si="201"/>
        <v>-1.452719279525214E-2</v>
      </c>
      <c r="H2203" s="2" t="str">
        <f t="shared" si="202"/>
        <v>Hold</v>
      </c>
    </row>
    <row r="2204" spans="1:8" ht="13.5" x14ac:dyDescent="0.25">
      <c r="A2204" s="3">
        <f>TITRES_STAT!B2207</f>
        <v>45215</v>
      </c>
      <c r="B2204" s="17">
        <f>TITRES_STAT!D2207</f>
        <v>4.4561000000000002</v>
      </c>
      <c r="C2204" s="2">
        <f t="shared" si="204"/>
        <v>4.4444114922486371</v>
      </c>
      <c r="D2204" s="2">
        <f t="shared" si="200"/>
        <v>4.4513169453542112</v>
      </c>
      <c r="E2204" s="2">
        <f t="shared" ref="E2204:E2267" si="205">C2204-D2204</f>
        <v>-6.9054531055741109E-3</v>
      </c>
      <c r="F2204" s="2">
        <f t="shared" si="203"/>
        <v>4.61681550048654E-3</v>
      </c>
      <c r="G2204" s="2">
        <f t="shared" si="201"/>
        <v>-1.1522268606060652E-2</v>
      </c>
      <c r="H2204" s="2" t="str">
        <f t="shared" si="202"/>
        <v>Hold</v>
      </c>
    </row>
    <row r="2205" spans="1:8" ht="13.5" x14ac:dyDescent="0.25">
      <c r="A2205" s="3">
        <f>TITRES_STAT!B2208</f>
        <v>45216</v>
      </c>
      <c r="B2205" s="17">
        <f>TITRES_STAT!D2208</f>
        <v>4.4561000000000002</v>
      </c>
      <c r="C2205" s="2">
        <f t="shared" si="204"/>
        <v>4.4448404934411538</v>
      </c>
      <c r="D2205" s="2">
        <f t="shared" ref="D2205:D2268" si="206">$D$4*B2205+(1-$D$4)*D2204</f>
        <v>4.4516712456983436</v>
      </c>
      <c r="E2205" s="2">
        <f t="shared" si="205"/>
        <v>-6.830752257189765E-3</v>
      </c>
      <c r="F2205" s="2">
        <f t="shared" si="203"/>
        <v>2.327301948951279E-3</v>
      </c>
      <c r="G2205" s="2">
        <f t="shared" si="201"/>
        <v>-9.158054206141044E-3</v>
      </c>
      <c r="H2205" s="2" t="str">
        <f t="shared" si="202"/>
        <v>Hold</v>
      </c>
    </row>
    <row r="2206" spans="1:8" ht="13.5" x14ac:dyDescent="0.25">
      <c r="A2206" s="3">
        <f>TITRES_STAT!B2209</f>
        <v>45217</v>
      </c>
      <c r="B2206" s="17">
        <f>TITRES_STAT!D2209</f>
        <v>4.4561000000000002</v>
      </c>
      <c r="C2206" s="2">
        <f t="shared" si="204"/>
        <v>4.4452034944502072</v>
      </c>
      <c r="D2206" s="2">
        <f t="shared" si="206"/>
        <v>4.4519993015725401</v>
      </c>
      <c r="E2206" s="2">
        <f t="shared" si="205"/>
        <v>-6.7958071223328531E-3</v>
      </c>
      <c r="F2206" s="2">
        <f t="shared" si="203"/>
        <v>5.0268013469445278E-4</v>
      </c>
      <c r="G2206" s="2">
        <f t="shared" si="201"/>
        <v>-7.2984872570273059E-3</v>
      </c>
      <c r="H2206" s="2" t="str">
        <f t="shared" si="202"/>
        <v>Hold</v>
      </c>
    </row>
    <row r="2207" spans="1:8" ht="13.5" x14ac:dyDescent="0.25">
      <c r="A2207" s="3">
        <f>TITRES_STAT!B2210</f>
        <v>45218</v>
      </c>
      <c r="B2207" s="17">
        <f>TITRES_STAT!D2210</f>
        <v>4.4561000000000002</v>
      </c>
      <c r="C2207" s="2">
        <f t="shared" si="204"/>
        <v>4.4468798799194058</v>
      </c>
      <c r="D2207" s="2">
        <f t="shared" si="206"/>
        <v>4.4523030570116111</v>
      </c>
      <c r="E2207" s="2">
        <f t="shared" si="205"/>
        <v>-5.4231770922053002E-3</v>
      </c>
      <c r="F2207" s="2">
        <f t="shared" si="203"/>
        <v>-6.8249131068549786E-4</v>
      </c>
      <c r="G2207" s="2">
        <f t="shared" si="201"/>
        <v>-4.7406857815198026E-3</v>
      </c>
      <c r="H2207" s="2" t="str">
        <f t="shared" si="202"/>
        <v>Hold</v>
      </c>
    </row>
    <row r="2208" spans="1:8" ht="13.5" x14ac:dyDescent="0.25">
      <c r="A2208" s="3">
        <f>TITRES_STAT!B2211</f>
        <v>45219</v>
      </c>
      <c r="B2208" s="17">
        <f>TITRES_STAT!D2211</f>
        <v>4.4115000000000002</v>
      </c>
      <c r="C2208" s="2">
        <f t="shared" si="204"/>
        <v>4.4482983599318047</v>
      </c>
      <c r="D2208" s="2">
        <f t="shared" si="206"/>
        <v>4.4492806083440843</v>
      </c>
      <c r="E2208" s="2">
        <f t="shared" si="205"/>
        <v>-9.8224841227967374E-4</v>
      </c>
      <c r="F2208" s="2">
        <f t="shared" si="203"/>
        <v>-7.4244273100433308E-4</v>
      </c>
      <c r="G2208" s="2">
        <f t="shared" si="201"/>
        <v>-2.3980568127534066E-4</v>
      </c>
      <c r="H2208" s="2" t="str">
        <f t="shared" si="202"/>
        <v>Hold</v>
      </c>
    </row>
    <row r="2209" spans="1:8" ht="13.5" x14ac:dyDescent="0.25">
      <c r="A2209" s="3">
        <f>TITRES_STAT!B2212</f>
        <v>45222</v>
      </c>
      <c r="B2209" s="17">
        <f>TITRES_STAT!D2212</f>
        <v>4.4561000000000002</v>
      </c>
      <c r="C2209" s="2">
        <f t="shared" si="204"/>
        <v>4.4494986122499887</v>
      </c>
      <c r="D2209" s="2">
        <f t="shared" si="206"/>
        <v>4.4497857484667449</v>
      </c>
      <c r="E2209" s="2">
        <f t="shared" si="205"/>
        <v>-2.8713621675624523E-4</v>
      </c>
      <c r="F2209" s="2">
        <f t="shared" si="203"/>
        <v>-6.513814281547156E-4</v>
      </c>
      <c r="G2209" s="2">
        <f t="shared" si="201"/>
        <v>3.6424521139847036E-4</v>
      </c>
      <c r="H2209" s="2" t="str">
        <f t="shared" si="202"/>
        <v>Sell</v>
      </c>
    </row>
    <row r="2210" spans="1:8" ht="13.5" x14ac:dyDescent="0.25">
      <c r="A2210" s="3">
        <f>TITRES_STAT!B2213</f>
        <v>45223</v>
      </c>
      <c r="B2210" s="17">
        <f>TITRES_STAT!D2213</f>
        <v>4.4471999999999996</v>
      </c>
      <c r="C2210" s="2">
        <f t="shared" si="204"/>
        <v>4.450514210365375</v>
      </c>
      <c r="D2210" s="2">
        <f t="shared" si="206"/>
        <v>4.4495942115432818</v>
      </c>
      <c r="E2210" s="2">
        <f t="shared" si="205"/>
        <v>9.1999882209314876E-4</v>
      </c>
      <c r="F2210" s="2">
        <f t="shared" si="203"/>
        <v>-3.3710537810514277E-4</v>
      </c>
      <c r="G2210" s="2">
        <f t="shared" si="201"/>
        <v>1.2571042001982915E-3</v>
      </c>
      <c r="H2210" s="2" t="str">
        <f t="shared" si="202"/>
        <v>Sell</v>
      </c>
    </row>
    <row r="2211" spans="1:8" ht="13.5" x14ac:dyDescent="0.25">
      <c r="A2211" s="3">
        <f>TITRES_STAT!B2214</f>
        <v>45224</v>
      </c>
      <c r="B2211" s="17">
        <f>TITRES_STAT!D2214</f>
        <v>4.4203999999999999</v>
      </c>
      <c r="C2211" s="2">
        <f t="shared" si="204"/>
        <v>4.4513735626168556</v>
      </c>
      <c r="D2211" s="2">
        <f t="shared" si="206"/>
        <v>4.4474316773548912</v>
      </c>
      <c r="E2211" s="2">
        <f t="shared" si="205"/>
        <v>3.9418852619643729E-3</v>
      </c>
      <c r="F2211" s="2">
        <f t="shared" si="203"/>
        <v>5.1869274990876037E-4</v>
      </c>
      <c r="G2211" s="2">
        <f t="shared" si="201"/>
        <v>3.4231925120556126E-3</v>
      </c>
      <c r="H2211" s="2" t="str">
        <f t="shared" si="202"/>
        <v>Sell</v>
      </c>
    </row>
    <row r="2212" spans="1:8" ht="13.5" x14ac:dyDescent="0.25">
      <c r="A2212" s="3">
        <f>TITRES_STAT!B2215</f>
        <v>45225</v>
      </c>
      <c r="B2212" s="17">
        <f>TITRES_STAT!D2215</f>
        <v>4.3045999999999998</v>
      </c>
      <c r="C2212" s="2">
        <f t="shared" si="204"/>
        <v>4.452100706829647</v>
      </c>
      <c r="D2212" s="2">
        <f t="shared" si="206"/>
        <v>4.436851553106381</v>
      </c>
      <c r="E2212" s="2">
        <f t="shared" si="205"/>
        <v>1.5249153723265962E-2</v>
      </c>
      <c r="F2212" s="2">
        <f t="shared" si="203"/>
        <v>3.4647849445802012E-3</v>
      </c>
      <c r="G2212" s="2">
        <f t="shared" ref="G2212:G2275" si="207">E2212-F2212</f>
        <v>1.1784368778685762E-2</v>
      </c>
      <c r="H2212" s="2" t="str">
        <f t="shared" ref="H2212:H2275" si="208">IF(G2212&lt;0,"Hold","Sell")</f>
        <v>Sell</v>
      </c>
    </row>
    <row r="2213" spans="1:8" ht="13.5" x14ac:dyDescent="0.25">
      <c r="A2213" s="3">
        <f>TITRES_STAT!B2216</f>
        <v>45226</v>
      </c>
      <c r="B2213" s="17">
        <f>TITRES_STAT!D2216</f>
        <v>4.4382000000000001</v>
      </c>
      <c r="C2213" s="2">
        <f t="shared" si="204"/>
        <v>4.4527159827020091</v>
      </c>
      <c r="D2213" s="2">
        <f t="shared" si="206"/>
        <v>4.4369514380614641</v>
      </c>
      <c r="E2213" s="2">
        <f t="shared" si="205"/>
        <v>1.5764544640544997E-2</v>
      </c>
      <c r="F2213" s="2">
        <f t="shared" ref="F2213:F2276" si="209">(E2213*(2/(10)))+((1-(2/10))*F2212)</f>
        <v>5.9247368837731604E-3</v>
      </c>
      <c r="G2213" s="2">
        <f t="shared" si="207"/>
        <v>9.8398077567718369E-3</v>
      </c>
      <c r="H2213" s="2" t="str">
        <f t="shared" si="208"/>
        <v>Sell</v>
      </c>
    </row>
    <row r="2214" spans="1:8" ht="13.5" x14ac:dyDescent="0.25">
      <c r="A2214" s="3">
        <f>TITRES_STAT!B2217</f>
        <v>45229</v>
      </c>
      <c r="B2214" s="17">
        <f>TITRES_STAT!D2217</f>
        <v>4.4471999999999996</v>
      </c>
      <c r="C2214" s="2">
        <f t="shared" si="204"/>
        <v>4.4532366007478537</v>
      </c>
      <c r="D2214" s="2">
        <f t="shared" si="206"/>
        <v>4.4377105907976517</v>
      </c>
      <c r="E2214" s="2">
        <f t="shared" si="205"/>
        <v>1.5526009950201924E-2</v>
      </c>
      <c r="F2214" s="2">
        <f t="shared" si="209"/>
        <v>7.8449914970589139E-3</v>
      </c>
      <c r="G2214" s="2">
        <f t="shared" si="207"/>
        <v>7.6810184531430105E-3</v>
      </c>
      <c r="H2214" s="2" t="str">
        <f t="shared" si="208"/>
        <v>Sell</v>
      </c>
    </row>
    <row r="2215" spans="1:8" ht="13.5" x14ac:dyDescent="0.25">
      <c r="A2215" s="3">
        <f>TITRES_STAT!B2218</f>
        <v>45230</v>
      </c>
      <c r="B2215" s="17">
        <f>TITRES_STAT!D2218</f>
        <v>4.3669000000000002</v>
      </c>
      <c r="C2215" s="2">
        <f t="shared" si="204"/>
        <v>4.4536771237097224</v>
      </c>
      <c r="D2215" s="2">
        <f t="shared" si="206"/>
        <v>4.4324653618496779</v>
      </c>
      <c r="E2215" s="2">
        <f t="shared" si="205"/>
        <v>2.1211761860044476E-2</v>
      </c>
      <c r="F2215" s="2">
        <f t="shared" si="209"/>
        <v>1.0518345569656027E-2</v>
      </c>
      <c r="G2215" s="2">
        <f t="shared" si="207"/>
        <v>1.0693416290388448E-2</v>
      </c>
      <c r="H2215" s="2" t="str">
        <f t="shared" si="208"/>
        <v>Sell</v>
      </c>
    </row>
    <row r="2216" spans="1:8" ht="13.5" x14ac:dyDescent="0.25">
      <c r="A2216" s="3">
        <f>TITRES_STAT!B2219</f>
        <v>45231</v>
      </c>
      <c r="B2216" s="17">
        <f>TITRES_STAT!D2219</f>
        <v>4.4115000000000002</v>
      </c>
      <c r="C2216" s="2">
        <f t="shared" si="204"/>
        <v>4.454049873908227</v>
      </c>
      <c r="D2216" s="2">
        <f t="shared" si="206"/>
        <v>4.4309123720830357</v>
      </c>
      <c r="E2216" s="2">
        <f t="shared" si="205"/>
        <v>2.3137501825191364E-2</v>
      </c>
      <c r="F2216" s="2">
        <f t="shared" si="209"/>
        <v>1.3042176820763095E-2</v>
      </c>
      <c r="G2216" s="2">
        <f t="shared" si="207"/>
        <v>1.0095325004428269E-2</v>
      </c>
      <c r="H2216" s="2" t="str">
        <f t="shared" si="208"/>
        <v>Sell</v>
      </c>
    </row>
    <row r="2217" spans="1:8" ht="13.5" x14ac:dyDescent="0.25">
      <c r="A2217" s="3">
        <f>TITRES_STAT!B2220</f>
        <v>45232</v>
      </c>
      <c r="B2217" s="17">
        <f>TITRES_STAT!D2220</f>
        <v>4.4115000000000002</v>
      </c>
      <c r="C2217" s="2">
        <f t="shared" si="204"/>
        <v>4.4543652779223457</v>
      </c>
      <c r="D2217" s="2">
        <f t="shared" si="206"/>
        <v>4.4294744185954036</v>
      </c>
      <c r="E2217" s="2">
        <f t="shared" si="205"/>
        <v>2.4890859326942127E-2</v>
      </c>
      <c r="F2217" s="2">
        <f t="shared" si="209"/>
        <v>1.5411913321998903E-2</v>
      </c>
      <c r="G2217" s="2">
        <f t="shared" si="207"/>
        <v>9.4789460049432249E-3</v>
      </c>
      <c r="H2217" s="2" t="str">
        <f t="shared" si="208"/>
        <v>Sell</v>
      </c>
    </row>
    <row r="2218" spans="1:8" ht="13.5" x14ac:dyDescent="0.25">
      <c r="A2218" s="3">
        <f>TITRES_STAT!B2221</f>
        <v>45233</v>
      </c>
      <c r="B2218" s="17">
        <f>TITRES_STAT!D2221</f>
        <v>4.3669000000000002</v>
      </c>
      <c r="C2218" s="2">
        <f t="shared" si="204"/>
        <v>4.4477706197804467</v>
      </c>
      <c r="D2218" s="2">
        <f t="shared" si="206"/>
        <v>4.4248392764772255</v>
      </c>
      <c r="E2218" s="2">
        <f t="shared" si="205"/>
        <v>2.2931343303221219E-2</v>
      </c>
      <c r="F2218" s="2">
        <f t="shared" si="209"/>
        <v>1.6915799318243368E-2</v>
      </c>
      <c r="G2218" s="2">
        <f t="shared" si="207"/>
        <v>6.0155439849778509E-3</v>
      </c>
      <c r="H2218" s="2" t="str">
        <f t="shared" si="208"/>
        <v>Sell</v>
      </c>
    </row>
    <row r="2219" spans="1:8" ht="13.5" x14ac:dyDescent="0.25">
      <c r="A2219" s="3">
        <f>TITRES_STAT!B2222</f>
        <v>45236</v>
      </c>
      <c r="B2219" s="17">
        <f>TITRES_STAT!D2222</f>
        <v>4.3669000000000002</v>
      </c>
      <c r="C2219" s="2">
        <f t="shared" si="204"/>
        <v>4.4490520628911474</v>
      </c>
      <c r="D2219" s="2">
        <f t="shared" si="206"/>
        <v>4.4205474782196532</v>
      </c>
      <c r="E2219" s="2">
        <f t="shared" si="205"/>
        <v>2.8504584671494193E-2</v>
      </c>
      <c r="F2219" s="2">
        <f t="shared" si="209"/>
        <v>1.9233556388893534E-2</v>
      </c>
      <c r="G2219" s="2">
        <f t="shared" si="207"/>
        <v>9.2710282826006588E-3</v>
      </c>
      <c r="H2219" s="2" t="str">
        <f t="shared" si="208"/>
        <v>Sell</v>
      </c>
    </row>
    <row r="2220" spans="1:8" ht="13.5" x14ac:dyDescent="0.25">
      <c r="A2220" s="3">
        <f>TITRES_STAT!B2223</f>
        <v>45237</v>
      </c>
      <c r="B2220" s="17">
        <f>TITRES_STAT!D2223</f>
        <v>4.3669000000000002</v>
      </c>
      <c r="C2220" s="2">
        <f t="shared" si="204"/>
        <v>4.4487671301386627</v>
      </c>
      <c r="D2220" s="2">
        <f t="shared" si="206"/>
        <v>4.4165735909441235</v>
      </c>
      <c r="E2220" s="2">
        <f t="shared" si="205"/>
        <v>3.2193539194539156E-2</v>
      </c>
      <c r="F2220" s="2">
        <f t="shared" si="209"/>
        <v>2.1825552950022659E-2</v>
      </c>
      <c r="G2220" s="2">
        <f t="shared" si="207"/>
        <v>1.0367986244516497E-2</v>
      </c>
      <c r="H2220" s="2" t="str">
        <f t="shared" si="208"/>
        <v>Sell</v>
      </c>
    </row>
    <row r="2221" spans="1:8" ht="13.5" x14ac:dyDescent="0.25">
      <c r="A2221" s="3">
        <f>TITRES_STAT!B2224</f>
        <v>45238</v>
      </c>
      <c r="B2221" s="17">
        <f>TITRES_STAT!D2224</f>
        <v>4.3579999999999997</v>
      </c>
      <c r="C2221" s="2">
        <f t="shared" si="204"/>
        <v>4.4444029562711762</v>
      </c>
      <c r="D2221" s="2">
        <f t="shared" si="206"/>
        <v>4.4122348064297441</v>
      </c>
      <c r="E2221" s="2">
        <f t="shared" si="205"/>
        <v>3.2168149841432125E-2</v>
      </c>
      <c r="F2221" s="2">
        <f t="shared" si="209"/>
        <v>2.3894072328304556E-2</v>
      </c>
      <c r="G2221" s="2">
        <f t="shared" si="207"/>
        <v>8.2740775131275694E-3</v>
      </c>
      <c r="H2221" s="2" t="str">
        <f t="shared" si="208"/>
        <v>Sell</v>
      </c>
    </row>
    <row r="2222" spans="1:8" ht="13.5" x14ac:dyDescent="0.25">
      <c r="A2222" s="3">
        <f>TITRES_STAT!B2225</f>
        <v>45239</v>
      </c>
      <c r="B2222" s="17">
        <f>TITRES_STAT!D2225</f>
        <v>4.4115000000000002</v>
      </c>
      <c r="C2222" s="2">
        <f t="shared" si="204"/>
        <v>4.4228948091525337</v>
      </c>
      <c r="D2222" s="2">
        <f t="shared" si="206"/>
        <v>4.4121803763238372</v>
      </c>
      <c r="E2222" s="2">
        <f t="shared" si="205"/>
        <v>1.0714432828696552E-2</v>
      </c>
      <c r="F2222" s="2">
        <f t="shared" si="209"/>
        <v>2.1258144428382957E-2</v>
      </c>
      <c r="G2222" s="2">
        <f t="shared" si="207"/>
        <v>-1.0543711599686405E-2</v>
      </c>
      <c r="H2222" s="2" t="str">
        <f t="shared" si="208"/>
        <v>Hold</v>
      </c>
    </row>
    <row r="2223" spans="1:8" ht="13.5" x14ac:dyDescent="0.25">
      <c r="A2223" s="3">
        <f>TITRES_STAT!B2226</f>
        <v>45240</v>
      </c>
      <c r="B2223" s="17">
        <f>TITRES_STAT!D2226</f>
        <v>4.3669000000000002</v>
      </c>
      <c r="C2223" s="2">
        <f t="shared" si="204"/>
        <v>4.4252494538982976</v>
      </c>
      <c r="D2223" s="2">
        <f t="shared" si="206"/>
        <v>4.408826274373923</v>
      </c>
      <c r="E2223" s="2">
        <f t="shared" si="205"/>
        <v>1.6423179524374554E-2</v>
      </c>
      <c r="F2223" s="2">
        <f t="shared" si="209"/>
        <v>2.0291151447581278E-2</v>
      </c>
      <c r="G2223" s="2">
        <f t="shared" si="207"/>
        <v>-3.8679719232067242E-3</v>
      </c>
      <c r="H2223" s="2" t="str">
        <f t="shared" si="208"/>
        <v>Hold</v>
      </c>
    </row>
    <row r="2224" spans="1:8" ht="13.5" x14ac:dyDescent="0.25">
      <c r="A2224" s="3">
        <f>TITRES_STAT!B2227</f>
        <v>45243</v>
      </c>
      <c r="B2224" s="17">
        <f>TITRES_STAT!D2227</f>
        <v>4.3579999999999997</v>
      </c>
      <c r="C2224" s="2">
        <f t="shared" si="204"/>
        <v>4.4286264609908672</v>
      </c>
      <c r="D2224" s="2">
        <f t="shared" si="206"/>
        <v>4.40506136516104</v>
      </c>
      <c r="E2224" s="2">
        <f t="shared" si="205"/>
        <v>2.3565095829827243E-2</v>
      </c>
      <c r="F2224" s="2">
        <f t="shared" si="209"/>
        <v>2.0945940324030472E-2</v>
      </c>
      <c r="G2224" s="2">
        <f t="shared" si="207"/>
        <v>2.6191555057967705E-3</v>
      </c>
      <c r="H2224" s="2" t="str">
        <f t="shared" si="208"/>
        <v>Sell</v>
      </c>
    </row>
    <row r="2225" spans="1:8" ht="13.5" x14ac:dyDescent="0.25">
      <c r="A2225" s="3">
        <f>TITRES_STAT!B2228</f>
        <v>45244</v>
      </c>
      <c r="B2225" s="17">
        <f>TITRES_STAT!D2228</f>
        <v>4.3579999999999997</v>
      </c>
      <c r="C2225" s="2">
        <f t="shared" si="204"/>
        <v>4.4191300823768875</v>
      </c>
      <c r="D2225" s="2">
        <f t="shared" si="206"/>
        <v>4.4015753381120746</v>
      </c>
      <c r="E2225" s="2">
        <f t="shared" si="205"/>
        <v>1.755474426481296E-2</v>
      </c>
      <c r="F2225" s="2">
        <f t="shared" si="209"/>
        <v>2.0267701112186971E-2</v>
      </c>
      <c r="G2225" s="2">
        <f t="shared" si="207"/>
        <v>-2.7129568473740102E-3</v>
      </c>
      <c r="H2225" s="2" t="str">
        <f t="shared" si="208"/>
        <v>Hold</v>
      </c>
    </row>
    <row r="2226" spans="1:8" ht="13.5" x14ac:dyDescent="0.25">
      <c r="A2226" s="3">
        <f>TITRES_STAT!B2229</f>
        <v>45245</v>
      </c>
      <c r="B2226" s="17">
        <f>TITRES_STAT!D2229</f>
        <v>4.3936999999999999</v>
      </c>
      <c r="C2226" s="2">
        <f t="shared" si="204"/>
        <v>4.4179562235496741</v>
      </c>
      <c r="D2226" s="2">
        <f t="shared" si="206"/>
        <v>4.4009919797334023</v>
      </c>
      <c r="E2226" s="2">
        <f t="shared" si="205"/>
        <v>1.6964243816271818E-2</v>
      </c>
      <c r="F2226" s="2">
        <f t="shared" si="209"/>
        <v>1.9607009653003941E-2</v>
      </c>
      <c r="G2226" s="2">
        <f t="shared" si="207"/>
        <v>-2.6427658367321229E-3</v>
      </c>
      <c r="H2226" s="2" t="str">
        <f t="shared" si="208"/>
        <v>Hold</v>
      </c>
    </row>
    <row r="2227" spans="1:8" ht="13.5" x14ac:dyDescent="0.25">
      <c r="A2227" s="3">
        <f>TITRES_STAT!B2230</f>
        <v>45246</v>
      </c>
      <c r="B2227" s="17">
        <f>TITRES_STAT!D2230</f>
        <v>4.4115000000000002</v>
      </c>
      <c r="C2227" s="2">
        <f t="shared" si="204"/>
        <v>4.4169629583881855</v>
      </c>
      <c r="D2227" s="2">
        <f t="shared" si="206"/>
        <v>4.4017703516050029</v>
      </c>
      <c r="E2227" s="2">
        <f t="shared" si="205"/>
        <v>1.5192606783182683E-2</v>
      </c>
      <c r="F2227" s="2">
        <f t="shared" si="209"/>
        <v>1.8724129079039691E-2</v>
      </c>
      <c r="G2227" s="2">
        <f t="shared" si="207"/>
        <v>-3.5315222958570078E-3</v>
      </c>
      <c r="H2227" s="2" t="str">
        <f t="shared" si="208"/>
        <v>Hold</v>
      </c>
    </row>
    <row r="2228" spans="1:8" ht="13.5" x14ac:dyDescent="0.25">
      <c r="A2228" s="3">
        <f>TITRES_STAT!B2231</f>
        <v>45247</v>
      </c>
      <c r="B2228" s="17">
        <f>TITRES_STAT!D2231</f>
        <v>4.4115000000000002</v>
      </c>
      <c r="C2228" s="2">
        <f t="shared" si="204"/>
        <v>4.4092609647900032</v>
      </c>
      <c r="D2228" s="2">
        <f t="shared" si="206"/>
        <v>4.4024910663009287</v>
      </c>
      <c r="E2228" s="2">
        <f t="shared" si="205"/>
        <v>6.7698984890744995E-3</v>
      </c>
      <c r="F2228" s="2">
        <f t="shared" si="209"/>
        <v>1.6333282961046653E-2</v>
      </c>
      <c r="G2228" s="2">
        <f t="shared" si="207"/>
        <v>-9.5633844719721535E-3</v>
      </c>
      <c r="H2228" s="2" t="str">
        <f t="shared" si="208"/>
        <v>Hold</v>
      </c>
    </row>
    <row r="2229" spans="1:8" ht="13.5" x14ac:dyDescent="0.25">
      <c r="A2229" s="3">
        <f>TITRES_STAT!B2232</f>
        <v>45250</v>
      </c>
      <c r="B2229" s="17">
        <f>TITRES_STAT!D2232</f>
        <v>4.4115000000000002</v>
      </c>
      <c r="C2229" s="2">
        <f t="shared" si="204"/>
        <v>4.4027438932838487</v>
      </c>
      <c r="D2229" s="2">
        <f t="shared" si="206"/>
        <v>4.4031583947230821</v>
      </c>
      <c r="E2229" s="2">
        <f t="shared" si="205"/>
        <v>-4.1450143923338345E-4</v>
      </c>
      <c r="F2229" s="2">
        <f t="shared" si="209"/>
        <v>1.2983726080990646E-2</v>
      </c>
      <c r="G2229" s="2">
        <f t="shared" si="207"/>
        <v>-1.3398227520224029E-2</v>
      </c>
      <c r="H2229" s="2" t="str">
        <f t="shared" si="208"/>
        <v>Hold</v>
      </c>
    </row>
    <row r="2230" spans="1:8" ht="13.5" x14ac:dyDescent="0.25">
      <c r="A2230" s="3">
        <f>TITRES_STAT!B2233</f>
        <v>45251</v>
      </c>
      <c r="B2230" s="17">
        <f>TITRES_STAT!D2233</f>
        <v>4.4382000000000001</v>
      </c>
      <c r="C2230" s="2">
        <f t="shared" si="204"/>
        <v>4.397229448163257</v>
      </c>
      <c r="D2230" s="2">
        <f t="shared" si="206"/>
        <v>4.4057540691880392</v>
      </c>
      <c r="E2230" s="2">
        <f t="shared" si="205"/>
        <v>-8.5246210247822418E-3</v>
      </c>
      <c r="F2230" s="2">
        <f t="shared" si="209"/>
        <v>8.6820566598360682E-3</v>
      </c>
      <c r="G2230" s="2">
        <f t="shared" si="207"/>
        <v>-1.720667768461831E-2</v>
      </c>
      <c r="H2230" s="2" t="str">
        <f t="shared" si="208"/>
        <v>Hold</v>
      </c>
    </row>
    <row r="2231" spans="1:8" ht="13.5" x14ac:dyDescent="0.25">
      <c r="A2231" s="3">
        <f>TITRES_STAT!B2234</f>
        <v>45252</v>
      </c>
      <c r="B2231" s="17">
        <f>TITRES_STAT!D2234</f>
        <v>4.4382000000000001</v>
      </c>
      <c r="C2231" s="2">
        <f t="shared" si="204"/>
        <v>4.391194148445833</v>
      </c>
      <c r="D2231" s="2">
        <f t="shared" si="206"/>
        <v>4.4081574714704068</v>
      </c>
      <c r="E2231" s="2">
        <f t="shared" si="205"/>
        <v>-1.6963323024573818E-2</v>
      </c>
      <c r="F2231" s="2">
        <f t="shared" si="209"/>
        <v>3.552980722954091E-3</v>
      </c>
      <c r="G2231" s="2">
        <f t="shared" si="207"/>
        <v>-2.0516303747527907E-2</v>
      </c>
      <c r="H2231" s="2" t="str">
        <f t="shared" si="208"/>
        <v>Hold</v>
      </c>
    </row>
    <row r="2232" spans="1:8" ht="13.5" x14ac:dyDescent="0.25">
      <c r="A2232" s="3">
        <f>TITRES_STAT!B2235</f>
        <v>45253</v>
      </c>
      <c r="B2232" s="17">
        <f>TITRES_STAT!D2235</f>
        <v>4.3848000000000003</v>
      </c>
      <c r="C2232" s="2">
        <f t="shared" si="204"/>
        <v>4.3943181256080122</v>
      </c>
      <c r="D2232" s="2">
        <f t="shared" si="206"/>
        <v>4.4064272883985245</v>
      </c>
      <c r="E2232" s="2">
        <f t="shared" si="205"/>
        <v>-1.2109162790512329E-2</v>
      </c>
      <c r="F2232" s="2">
        <f t="shared" si="209"/>
        <v>4.2055202026080717E-4</v>
      </c>
      <c r="G2232" s="2">
        <f t="shared" si="207"/>
        <v>-1.2529714810773137E-2</v>
      </c>
      <c r="H2232" s="2" t="str">
        <f t="shared" si="208"/>
        <v>Hold</v>
      </c>
    </row>
    <row r="2233" spans="1:8" ht="13.5" x14ac:dyDescent="0.25">
      <c r="A2233" s="3">
        <f>TITRES_STAT!B2236</f>
        <v>45254</v>
      </c>
      <c r="B2233" s="17">
        <f>TITRES_STAT!D2236</f>
        <v>4.4292999999999996</v>
      </c>
      <c r="C2233" s="2">
        <f t="shared" si="204"/>
        <v>4.3900999524375486</v>
      </c>
      <c r="D2233" s="2">
        <f t="shared" si="206"/>
        <v>4.4081215633319673</v>
      </c>
      <c r="E2233" s="2">
        <f t="shared" si="205"/>
        <v>-1.8021610894418671E-2</v>
      </c>
      <c r="F2233" s="2">
        <f t="shared" si="209"/>
        <v>-3.2678805626750887E-3</v>
      </c>
      <c r="G2233" s="2">
        <f t="shared" si="207"/>
        <v>-1.4753730331743584E-2</v>
      </c>
      <c r="H2233" s="2" t="str">
        <f t="shared" si="208"/>
        <v>Hold</v>
      </c>
    </row>
    <row r="2234" spans="1:8" ht="13.5" x14ac:dyDescent="0.25">
      <c r="A2234" s="3">
        <f>TITRES_STAT!B2237</f>
        <v>45257</v>
      </c>
      <c r="B2234" s="17">
        <f>TITRES_STAT!D2237</f>
        <v>4.4471999999999996</v>
      </c>
      <c r="C2234" s="2">
        <f t="shared" si="204"/>
        <v>4.3851614982163873</v>
      </c>
      <c r="D2234" s="2">
        <f t="shared" si="206"/>
        <v>4.4110162623444138</v>
      </c>
      <c r="E2234" s="2">
        <f t="shared" si="205"/>
        <v>-2.5854764128026453E-2</v>
      </c>
      <c r="F2234" s="2">
        <f t="shared" si="209"/>
        <v>-7.7852572757453626E-3</v>
      </c>
      <c r="G2234" s="2">
        <f t="shared" si="207"/>
        <v>-1.8069506852281092E-2</v>
      </c>
      <c r="H2234" s="2" t="str">
        <f t="shared" si="208"/>
        <v>Hold</v>
      </c>
    </row>
    <row r="2235" spans="1:8" ht="13.5" x14ac:dyDescent="0.25">
      <c r="A2235" s="3">
        <f>TITRES_STAT!B2238</f>
        <v>45258</v>
      </c>
      <c r="B2235" s="17">
        <f>TITRES_STAT!D2238</f>
        <v>4.3848000000000003</v>
      </c>
      <c r="C2235" s="2">
        <f t="shared" si="204"/>
        <v>4.3809828061830967</v>
      </c>
      <c r="D2235" s="2">
        <f t="shared" si="206"/>
        <v>4.409074316985568</v>
      </c>
      <c r="E2235" s="2">
        <f t="shared" si="205"/>
        <v>-2.8091510802471298E-2</v>
      </c>
      <c r="F2235" s="2">
        <f t="shared" si="209"/>
        <v>-1.184650798109055E-2</v>
      </c>
      <c r="G2235" s="2">
        <f t="shared" si="207"/>
        <v>-1.624500282138075E-2</v>
      </c>
      <c r="H2235" s="2" t="str">
        <f t="shared" si="208"/>
        <v>Hold</v>
      </c>
    </row>
    <row r="2236" spans="1:8" ht="13.5" x14ac:dyDescent="0.25">
      <c r="A2236" s="3">
        <f>TITRES_STAT!B2239</f>
        <v>45259</v>
      </c>
      <c r="B2236" s="17">
        <f>TITRES_STAT!D2239</f>
        <v>4.4561000000000002</v>
      </c>
      <c r="C2236" s="2">
        <f t="shared" si="204"/>
        <v>4.3829392975395436</v>
      </c>
      <c r="D2236" s="2">
        <f t="shared" si="206"/>
        <v>4.4125577009125623</v>
      </c>
      <c r="E2236" s="2">
        <f t="shared" si="205"/>
        <v>-2.9618403373018687E-2</v>
      </c>
      <c r="F2236" s="2">
        <f t="shared" si="209"/>
        <v>-1.5400887059476179E-2</v>
      </c>
      <c r="G2236" s="2">
        <f t="shared" si="207"/>
        <v>-1.4217516313542507E-2</v>
      </c>
      <c r="H2236" s="2" t="str">
        <f t="shared" si="208"/>
        <v>Hold</v>
      </c>
    </row>
    <row r="2237" spans="1:8" ht="13.5" x14ac:dyDescent="0.25">
      <c r="A2237" s="3">
        <f>TITRES_STAT!B2240</f>
        <v>45260</v>
      </c>
      <c r="B2237" s="17">
        <f>TITRES_STAT!D2240</f>
        <v>4.4561000000000002</v>
      </c>
      <c r="C2237" s="2">
        <f t="shared" si="204"/>
        <v>4.3873332517642289</v>
      </c>
      <c r="D2237" s="2">
        <f t="shared" si="206"/>
        <v>4.41578305640052</v>
      </c>
      <c r="E2237" s="2">
        <f t="shared" si="205"/>
        <v>-2.8449804636291098E-2</v>
      </c>
      <c r="F2237" s="2">
        <f t="shared" si="209"/>
        <v>-1.8010670574839165E-2</v>
      </c>
      <c r="G2237" s="2">
        <f t="shared" si="207"/>
        <v>-1.0439134061451933E-2</v>
      </c>
      <c r="H2237" s="2" t="str">
        <f t="shared" si="208"/>
        <v>Hold</v>
      </c>
    </row>
    <row r="2238" spans="1:8" ht="13.5" x14ac:dyDescent="0.25">
      <c r="A2238" s="3">
        <f>TITRES_STAT!B2241</f>
        <v>45261</v>
      </c>
      <c r="B2238" s="17">
        <f>TITRES_STAT!D2241</f>
        <v>4.4561000000000002</v>
      </c>
      <c r="C2238" s="2">
        <f t="shared" si="204"/>
        <v>4.3910512130312709</v>
      </c>
      <c r="D2238" s="2">
        <f t="shared" si="206"/>
        <v>4.4187694966671476</v>
      </c>
      <c r="E2238" s="2">
        <f t="shared" si="205"/>
        <v>-2.7718283635876695E-2</v>
      </c>
      <c r="F2238" s="2">
        <f t="shared" si="209"/>
        <v>-1.9952193187046673E-2</v>
      </c>
      <c r="G2238" s="2">
        <f t="shared" si="207"/>
        <v>-7.7660904488300216E-3</v>
      </c>
      <c r="H2238" s="2" t="str">
        <f t="shared" si="208"/>
        <v>Hold</v>
      </c>
    </row>
    <row r="2239" spans="1:8" ht="13.5" x14ac:dyDescent="0.25">
      <c r="A2239" s="3">
        <f>TITRES_STAT!B2242</f>
        <v>45264</v>
      </c>
      <c r="B2239" s="17">
        <f>TITRES_STAT!D2242</f>
        <v>4.4292999999999996</v>
      </c>
      <c r="C2239" s="2">
        <f t="shared" si="204"/>
        <v>4.3941971802572288</v>
      </c>
      <c r="D2239" s="2">
        <f t="shared" si="206"/>
        <v>4.4195495339510629</v>
      </c>
      <c r="E2239" s="2">
        <f t="shared" si="205"/>
        <v>-2.535235369383404E-2</v>
      </c>
      <c r="F2239" s="2">
        <f t="shared" si="209"/>
        <v>-2.1032225288404149E-2</v>
      </c>
      <c r="G2239" s="2">
        <f t="shared" si="207"/>
        <v>-4.3201284054298905E-3</v>
      </c>
      <c r="H2239" s="2" t="str">
        <f t="shared" si="208"/>
        <v>Hold</v>
      </c>
    </row>
    <row r="2240" spans="1:8" ht="13.5" x14ac:dyDescent="0.25">
      <c r="A2240" s="3">
        <f>TITRES_STAT!B2243</f>
        <v>45265</v>
      </c>
      <c r="B2240" s="17">
        <f>TITRES_STAT!D2243</f>
        <v>4.4115000000000002</v>
      </c>
      <c r="C2240" s="2">
        <f t="shared" si="204"/>
        <v>4.4009668448330395</v>
      </c>
      <c r="D2240" s="2">
        <f t="shared" si="206"/>
        <v>4.4189532721769105</v>
      </c>
      <c r="E2240" s="2">
        <f t="shared" si="205"/>
        <v>-1.7986427343871014E-2</v>
      </c>
      <c r="F2240" s="2">
        <f t="shared" si="209"/>
        <v>-2.0423065699497523E-2</v>
      </c>
      <c r="G2240" s="2">
        <f t="shared" si="207"/>
        <v>2.4366383556265088E-3</v>
      </c>
      <c r="H2240" s="2" t="str">
        <f t="shared" si="208"/>
        <v>Sell</v>
      </c>
    </row>
    <row r="2241" spans="1:8" ht="13.5" x14ac:dyDescent="0.25">
      <c r="A2241" s="3">
        <f>TITRES_STAT!B2244</f>
        <v>45266</v>
      </c>
      <c r="B2241" s="17">
        <f>TITRES_STAT!D2244</f>
        <v>4.4471999999999996</v>
      </c>
      <c r="C2241" s="2">
        <f t="shared" si="204"/>
        <v>4.4066950225510331</v>
      </c>
      <c r="D2241" s="2">
        <f t="shared" si="206"/>
        <v>4.4210456223860284</v>
      </c>
      <c r="E2241" s="2">
        <f t="shared" si="205"/>
        <v>-1.4350599834995315E-2</v>
      </c>
      <c r="F2241" s="2">
        <f t="shared" si="209"/>
        <v>-1.9208572526597086E-2</v>
      </c>
      <c r="G2241" s="2">
        <f t="shared" si="207"/>
        <v>4.857972691601771E-3</v>
      </c>
      <c r="H2241" s="2" t="str">
        <f t="shared" si="208"/>
        <v>Sell</v>
      </c>
    </row>
    <row r="2242" spans="1:8" ht="13.5" x14ac:dyDescent="0.25">
      <c r="A2242" s="3">
        <f>TITRES_STAT!B2245</f>
        <v>45267</v>
      </c>
      <c r="B2242" s="17">
        <f>TITRES_STAT!D2245</f>
        <v>4.4471999999999996</v>
      </c>
      <c r="C2242" s="2">
        <f t="shared" si="204"/>
        <v>4.4033265575431821</v>
      </c>
      <c r="D2242" s="2">
        <f t="shared" si="206"/>
        <v>4.4229829836907673</v>
      </c>
      <c r="E2242" s="2">
        <f t="shared" si="205"/>
        <v>-1.9656426147585115E-2</v>
      </c>
      <c r="F2242" s="2">
        <f t="shared" si="209"/>
        <v>-1.9298143250794694E-2</v>
      </c>
      <c r="G2242" s="2">
        <f t="shared" si="207"/>
        <v>-3.5828289679042113E-4</v>
      </c>
      <c r="H2242" s="2" t="str">
        <f t="shared" si="208"/>
        <v>Hold</v>
      </c>
    </row>
    <row r="2243" spans="1:8" ht="13.5" x14ac:dyDescent="0.25">
      <c r="A2243" s="3">
        <f>TITRES_STAT!B2246</f>
        <v>45268</v>
      </c>
      <c r="B2243" s="17">
        <f>TITRES_STAT!D2246</f>
        <v>4.4471999999999996</v>
      </c>
      <c r="C2243" s="2">
        <f t="shared" si="204"/>
        <v>4.4073224717673076</v>
      </c>
      <c r="D2243" s="2">
        <f t="shared" si="206"/>
        <v>4.4247768367507101</v>
      </c>
      <c r="E2243" s="2">
        <f t="shared" si="205"/>
        <v>-1.7454364983402471E-2</v>
      </c>
      <c r="F2243" s="2">
        <f t="shared" si="209"/>
        <v>-1.8929387597316251E-2</v>
      </c>
      <c r="G2243" s="2">
        <f t="shared" si="207"/>
        <v>1.4750226139137804E-3</v>
      </c>
      <c r="H2243" s="2" t="str">
        <f t="shared" si="208"/>
        <v>Sell</v>
      </c>
    </row>
    <row r="2244" spans="1:8" ht="13.5" x14ac:dyDescent="0.25">
      <c r="A2244" s="3">
        <f>TITRES_STAT!B2247</f>
        <v>45271</v>
      </c>
      <c r="B2244" s="17">
        <f>TITRES_STAT!D2247</f>
        <v>4.4561000000000002</v>
      </c>
      <c r="C2244" s="2">
        <f t="shared" si="204"/>
        <v>4.4134574761107981</v>
      </c>
      <c r="D2244" s="2">
        <f t="shared" si="206"/>
        <v>4.4270970710654725</v>
      </c>
      <c r="E2244" s="2">
        <f t="shared" si="205"/>
        <v>-1.3639594954674372E-2</v>
      </c>
      <c r="F2244" s="2">
        <f t="shared" si="209"/>
        <v>-1.7871429068787876E-2</v>
      </c>
      <c r="G2244" s="2">
        <f t="shared" si="207"/>
        <v>4.2318341141135037E-3</v>
      </c>
      <c r="H2244" s="2" t="str">
        <f t="shared" si="208"/>
        <v>Sell</v>
      </c>
    </row>
    <row r="2245" spans="1:8" ht="13.5" x14ac:dyDescent="0.25">
      <c r="A2245" s="3">
        <f>TITRES_STAT!B2248</f>
        <v>45272</v>
      </c>
      <c r="B2245" s="17">
        <f>TITRES_STAT!D2248</f>
        <v>4.4471999999999996</v>
      </c>
      <c r="C2245" s="2">
        <f t="shared" si="204"/>
        <v>4.4090486336322137</v>
      </c>
      <c r="D2245" s="2">
        <f t="shared" si="206"/>
        <v>4.4285861769124741</v>
      </c>
      <c r="E2245" s="2">
        <f t="shared" si="205"/>
        <v>-1.9537543280260472E-2</v>
      </c>
      <c r="F2245" s="2">
        <f t="shared" si="209"/>
        <v>-1.8204651911082396E-2</v>
      </c>
      <c r="G2245" s="2">
        <f t="shared" si="207"/>
        <v>-1.3328913691780762E-3</v>
      </c>
      <c r="H2245" s="2" t="str">
        <f t="shared" si="208"/>
        <v>Hold</v>
      </c>
    </row>
    <row r="2246" spans="1:8" ht="13.5" x14ac:dyDescent="0.25">
      <c r="A2246" s="3">
        <f>TITRES_STAT!B2249</f>
        <v>45273</v>
      </c>
      <c r="B2246" s="17">
        <f>TITRES_STAT!D2249</f>
        <v>4.4115000000000002</v>
      </c>
      <c r="C2246" s="2">
        <f t="shared" si="204"/>
        <v>4.416287305381104</v>
      </c>
      <c r="D2246" s="2">
        <f t="shared" si="206"/>
        <v>4.4273205341782171</v>
      </c>
      <c r="E2246" s="2">
        <f t="shared" si="205"/>
        <v>-1.1033228797113104E-2</v>
      </c>
      <c r="F2246" s="2">
        <f t="shared" si="209"/>
        <v>-1.677036728828854E-2</v>
      </c>
      <c r="G2246" s="2">
        <f t="shared" si="207"/>
        <v>5.7371384911754364E-3</v>
      </c>
      <c r="H2246" s="2" t="str">
        <f t="shared" si="208"/>
        <v>Sell</v>
      </c>
    </row>
    <row r="2247" spans="1:8" ht="13.5" x14ac:dyDescent="0.25">
      <c r="A2247" s="3">
        <f>TITRES_STAT!B2250</f>
        <v>45274</v>
      </c>
      <c r="B2247" s="17">
        <f>TITRES_STAT!D2250</f>
        <v>4.4382000000000001</v>
      </c>
      <c r="C2247" s="2">
        <f t="shared" si="204"/>
        <v>4.4224123353224725</v>
      </c>
      <c r="D2247" s="2">
        <f t="shared" si="206"/>
        <v>4.4281264205353859</v>
      </c>
      <c r="E2247" s="2">
        <f t="shared" si="205"/>
        <v>-5.714085212913389E-3</v>
      </c>
      <c r="F2247" s="2">
        <f t="shared" si="209"/>
        <v>-1.455911087321351E-2</v>
      </c>
      <c r="G2247" s="2">
        <f t="shared" si="207"/>
        <v>8.8450256603001213E-3</v>
      </c>
      <c r="H2247" s="2" t="str">
        <f t="shared" si="208"/>
        <v>Sell</v>
      </c>
    </row>
    <row r="2248" spans="1:8" ht="13.5" x14ac:dyDescent="0.25">
      <c r="A2248" s="3">
        <f>TITRES_STAT!B2251</f>
        <v>45275</v>
      </c>
      <c r="B2248" s="17">
        <f>TITRES_STAT!D2251</f>
        <v>4.4471999999999996</v>
      </c>
      <c r="C2248" s="2">
        <f t="shared" si="204"/>
        <v>4.4275950529651684</v>
      </c>
      <c r="D2248" s="2">
        <f t="shared" si="206"/>
        <v>4.4295392782735057</v>
      </c>
      <c r="E2248" s="2">
        <f t="shared" si="205"/>
        <v>-1.9442253083372663E-3</v>
      </c>
      <c r="F2248" s="2">
        <f t="shared" si="209"/>
        <v>-1.2036133760238262E-2</v>
      </c>
      <c r="G2248" s="2">
        <f t="shared" si="207"/>
        <v>1.0091908451900996E-2</v>
      </c>
      <c r="H2248" s="2" t="str">
        <f t="shared" si="208"/>
        <v>Sell</v>
      </c>
    </row>
    <row r="2249" spans="1:8" ht="13.5" x14ac:dyDescent="0.25">
      <c r="A2249" s="3">
        <f>TITRES_STAT!B2252</f>
        <v>45278</v>
      </c>
      <c r="B2249" s="17">
        <f>TITRES_STAT!D2252</f>
        <v>4.3848000000000003</v>
      </c>
      <c r="C2249" s="2">
        <f t="shared" si="204"/>
        <v>4.4278573525089886</v>
      </c>
      <c r="D2249" s="2">
        <f t="shared" si="206"/>
        <v>4.4262252576606533</v>
      </c>
      <c r="E2249" s="2">
        <f t="shared" si="205"/>
        <v>1.6320948483352637E-3</v>
      </c>
      <c r="F2249" s="2">
        <f t="shared" si="209"/>
        <v>-9.302488038523557E-3</v>
      </c>
      <c r="G2249" s="2">
        <f t="shared" si="207"/>
        <v>1.0934582886858821E-2</v>
      </c>
      <c r="H2249" s="2" t="str">
        <f t="shared" si="208"/>
        <v>Sell</v>
      </c>
    </row>
    <row r="2250" spans="1:8" ht="13.5" x14ac:dyDescent="0.25">
      <c r="A2250" s="3">
        <f>TITRES_STAT!B2253</f>
        <v>45279</v>
      </c>
      <c r="B2250" s="17">
        <f>TITRES_STAT!D2253</f>
        <v>4.4382000000000001</v>
      </c>
      <c r="C2250" s="2">
        <f t="shared" si="204"/>
        <v>4.4253408367383749</v>
      </c>
      <c r="D2250" s="2">
        <f t="shared" si="206"/>
        <v>4.4271122756117158</v>
      </c>
      <c r="E2250" s="2">
        <f t="shared" si="205"/>
        <v>-1.7714388733409692E-3</v>
      </c>
      <c r="F2250" s="2">
        <f t="shared" si="209"/>
        <v>-7.7962782054870399E-3</v>
      </c>
      <c r="G2250" s="2">
        <f t="shared" si="207"/>
        <v>6.0248393321460708E-3</v>
      </c>
      <c r="H2250" s="2" t="str">
        <f t="shared" si="208"/>
        <v>Sell</v>
      </c>
    </row>
    <row r="2251" spans="1:8" ht="13.5" x14ac:dyDescent="0.25">
      <c r="A2251" s="3">
        <f>TITRES_STAT!B2254</f>
        <v>45280</v>
      </c>
      <c r="B2251" s="17">
        <f>TITRES_STAT!D2254</f>
        <v>4.4382000000000001</v>
      </c>
      <c r="C2251" s="2">
        <f t="shared" si="204"/>
        <v>4.4287037849324715</v>
      </c>
      <c r="D2251" s="2">
        <f t="shared" si="206"/>
        <v>4.427933588529366</v>
      </c>
      <c r="E2251" s="2">
        <f t="shared" si="205"/>
        <v>7.701964031054942E-4</v>
      </c>
      <c r="F2251" s="2">
        <f t="shared" si="209"/>
        <v>-6.0829832837685331E-3</v>
      </c>
      <c r="G2251" s="2">
        <f t="shared" si="207"/>
        <v>6.8531796868740273E-3</v>
      </c>
      <c r="H2251" s="2" t="str">
        <f t="shared" si="208"/>
        <v>Sell</v>
      </c>
    </row>
    <row r="2252" spans="1:8" ht="13.5" x14ac:dyDescent="0.25">
      <c r="A2252" s="3">
        <f>TITRES_STAT!B2255</f>
        <v>45281</v>
      </c>
      <c r="B2252" s="17">
        <f>TITRES_STAT!D2255</f>
        <v>4.4382000000000001</v>
      </c>
      <c r="C2252" s="2">
        <f t="shared" si="204"/>
        <v>4.4315493564813222</v>
      </c>
      <c r="D2252" s="2">
        <f t="shared" si="206"/>
        <v>4.4286940634531167</v>
      </c>
      <c r="E2252" s="2">
        <f t="shared" si="205"/>
        <v>2.85529302820553E-3</v>
      </c>
      <c r="F2252" s="2">
        <f t="shared" si="209"/>
        <v>-4.2953280213737207E-3</v>
      </c>
      <c r="G2252" s="2">
        <f t="shared" si="207"/>
        <v>7.1506210495792507E-3</v>
      </c>
      <c r="H2252" s="2" t="str">
        <f t="shared" si="208"/>
        <v>Sell</v>
      </c>
    </row>
    <row r="2253" spans="1:8" ht="13.5" x14ac:dyDescent="0.25">
      <c r="A2253" s="3">
        <f>TITRES_STAT!B2256</f>
        <v>45282</v>
      </c>
      <c r="B2253" s="17">
        <f>TITRES_STAT!D2256</f>
        <v>4.3848000000000003</v>
      </c>
      <c r="C2253" s="2">
        <f t="shared" si="204"/>
        <v>4.4339571477918884</v>
      </c>
      <c r="D2253" s="2">
        <f t="shared" si="206"/>
        <v>4.4254426513454783</v>
      </c>
      <c r="E2253" s="2">
        <f t="shared" si="205"/>
        <v>8.5144964464101136E-3</v>
      </c>
      <c r="F2253" s="2">
        <f t="shared" si="209"/>
        <v>-1.733363127816954E-3</v>
      </c>
      <c r="G2253" s="2">
        <f t="shared" si="207"/>
        <v>1.0247859574227067E-2</v>
      </c>
      <c r="H2253" s="2" t="str">
        <f t="shared" si="208"/>
        <v>Sell</v>
      </c>
    </row>
    <row r="2254" spans="1:8" ht="13.5" x14ac:dyDescent="0.25">
      <c r="A2254" s="3">
        <f>TITRES_STAT!B2257</f>
        <v>45285</v>
      </c>
      <c r="B2254" s="17">
        <f>TITRES_STAT!D2257</f>
        <v>4.3669000000000002</v>
      </c>
      <c r="C2254" s="2">
        <f t="shared" si="204"/>
        <v>4.4373637404392898</v>
      </c>
      <c r="D2254" s="2">
        <f t="shared" si="206"/>
        <v>4.4211061586532203</v>
      </c>
      <c r="E2254" s="2">
        <f t="shared" si="205"/>
        <v>1.6257581786069508E-2</v>
      </c>
      <c r="F2254" s="2">
        <f t="shared" si="209"/>
        <v>1.8648258549603387E-3</v>
      </c>
      <c r="G2254" s="2">
        <f t="shared" si="207"/>
        <v>1.4392755931109169E-2</v>
      </c>
      <c r="H2254" s="2" t="str">
        <f t="shared" si="208"/>
        <v>Sell</v>
      </c>
    </row>
    <row r="2255" spans="1:8" ht="13.5" x14ac:dyDescent="0.25">
      <c r="A2255" s="3">
        <f>TITRES_STAT!B2258</f>
        <v>45286</v>
      </c>
      <c r="B2255" s="17">
        <f>TITRES_STAT!D2258</f>
        <v>4.3669000000000002</v>
      </c>
      <c r="C2255" s="2">
        <f t="shared" ref="C2255:C2318" si="210">$C$4*B2245+C2254*(1-$C$4)</f>
        <v>4.4388770111409377</v>
      </c>
      <c r="D2255" s="2">
        <f t="shared" si="206"/>
        <v>4.4170908876418711</v>
      </c>
      <c r="E2255" s="2">
        <f t="shared" si="205"/>
        <v>2.1786123499066612E-2</v>
      </c>
      <c r="F2255" s="2">
        <f t="shared" si="209"/>
        <v>5.8490853837815937E-3</v>
      </c>
      <c r="G2255" s="2">
        <f t="shared" si="207"/>
        <v>1.5937038115285018E-2</v>
      </c>
      <c r="H2255" s="2" t="str">
        <f t="shared" si="208"/>
        <v>Sell</v>
      </c>
    </row>
    <row r="2256" spans="1:8" ht="13.5" x14ac:dyDescent="0.25">
      <c r="A2256" s="3">
        <f>TITRES_STAT!B2259</f>
        <v>45287</v>
      </c>
      <c r="B2256" s="17">
        <f>TITRES_STAT!D2259</f>
        <v>4.4292999999999996</v>
      </c>
      <c r="C2256" s="2">
        <f t="shared" si="210"/>
        <v>4.4346651632731007</v>
      </c>
      <c r="D2256" s="2">
        <f t="shared" si="206"/>
        <v>4.4179952663350655</v>
      </c>
      <c r="E2256" s="2">
        <f t="shared" si="205"/>
        <v>1.6669896938035222E-2</v>
      </c>
      <c r="F2256" s="2">
        <f t="shared" si="209"/>
        <v>8.0132476946323198E-3</v>
      </c>
      <c r="G2256" s="2">
        <f t="shared" si="207"/>
        <v>8.6566492434029026E-3</v>
      </c>
      <c r="H2256" s="2" t="str">
        <f t="shared" si="208"/>
        <v>Sell</v>
      </c>
    </row>
    <row r="2257" spans="1:8" ht="13.5" x14ac:dyDescent="0.25">
      <c r="A2257" s="3">
        <f>TITRES_STAT!B2260</f>
        <v>45288</v>
      </c>
      <c r="B2257" s="17">
        <f>TITRES_STAT!D2260</f>
        <v>4.3936999999999999</v>
      </c>
      <c r="C2257" s="2">
        <f t="shared" si="210"/>
        <v>4.4352089843080087</v>
      </c>
      <c r="D2257" s="2">
        <f t="shared" si="206"/>
        <v>4.4161956169769123</v>
      </c>
      <c r="E2257" s="2">
        <f t="shared" si="205"/>
        <v>1.9013367331096376E-2</v>
      </c>
      <c r="F2257" s="2">
        <f t="shared" si="209"/>
        <v>1.0213271621925132E-2</v>
      </c>
      <c r="G2257" s="2">
        <f t="shared" si="207"/>
        <v>8.8000957091712434E-3</v>
      </c>
      <c r="H2257" s="2" t="str">
        <f t="shared" si="208"/>
        <v>Sell</v>
      </c>
    </row>
    <row r="2258" spans="1:8" ht="13.5" x14ac:dyDescent="0.25">
      <c r="A2258" s="3">
        <f>TITRES_STAT!B2261</f>
        <v>45289</v>
      </c>
      <c r="B2258" s="17">
        <f>TITRES_STAT!D2261</f>
        <v>4.4292999999999996</v>
      </c>
      <c r="C2258" s="2">
        <f t="shared" si="210"/>
        <v>4.4370537559529311</v>
      </c>
      <c r="D2258" s="2">
        <f t="shared" si="206"/>
        <v>4.4171663120156595</v>
      </c>
      <c r="E2258" s="2">
        <f t="shared" si="205"/>
        <v>1.9887443937271598E-2</v>
      </c>
      <c r="F2258" s="2">
        <f t="shared" si="209"/>
        <v>1.2148106084994427E-2</v>
      </c>
      <c r="G2258" s="2">
        <f t="shared" si="207"/>
        <v>7.7393378522771714E-3</v>
      </c>
      <c r="H2258" s="2" t="str">
        <f t="shared" si="208"/>
        <v>Sell</v>
      </c>
    </row>
    <row r="2259" spans="1:8" ht="13.5" x14ac:dyDescent="0.25">
      <c r="A2259" s="3">
        <f>TITRES_STAT!B2262</f>
        <v>45293</v>
      </c>
      <c r="B2259" s="17">
        <f>TITRES_STAT!D2262</f>
        <v>4.4115000000000002</v>
      </c>
      <c r="C2259" s="2">
        <f t="shared" si="210"/>
        <v>4.4290147165755567</v>
      </c>
      <c r="D2259" s="2">
        <f t="shared" si="206"/>
        <v>4.416746585199685</v>
      </c>
      <c r="E2259" s="2">
        <f t="shared" si="205"/>
        <v>1.2268131375871683E-2</v>
      </c>
      <c r="F2259" s="2">
        <f t="shared" si="209"/>
        <v>1.217211114316988E-2</v>
      </c>
      <c r="G2259" s="2">
        <f t="shared" si="207"/>
        <v>9.6020232701802752E-5</v>
      </c>
      <c r="H2259" s="2" t="str">
        <f t="shared" si="208"/>
        <v>Sell</v>
      </c>
    </row>
    <row r="2260" spans="1:8" ht="13.5" x14ac:dyDescent="0.25">
      <c r="A2260" s="3">
        <f>TITRES_STAT!B2263</f>
        <v>45294</v>
      </c>
      <c r="B2260" s="17">
        <f>TITRES_STAT!D2263</f>
        <v>4.3758999999999997</v>
      </c>
      <c r="C2260" s="2">
        <f t="shared" si="210"/>
        <v>4.4304278371023944</v>
      </c>
      <c r="D2260" s="2">
        <f t="shared" si="206"/>
        <v>4.4137209122219305</v>
      </c>
      <c r="E2260" s="2">
        <f t="shared" si="205"/>
        <v>1.670692488046388E-2</v>
      </c>
      <c r="F2260" s="2">
        <f t="shared" si="209"/>
        <v>1.3079073890628682E-2</v>
      </c>
      <c r="G2260" s="2">
        <f t="shared" si="207"/>
        <v>3.6278509898351984E-3</v>
      </c>
      <c r="H2260" s="2" t="str">
        <f t="shared" si="208"/>
        <v>Sell</v>
      </c>
    </row>
    <row r="2261" spans="1:8" ht="13.5" x14ac:dyDescent="0.25">
      <c r="A2261" s="3">
        <f>TITRES_STAT!B2264</f>
        <v>45295</v>
      </c>
      <c r="B2261" s="17">
        <f>TITRES_STAT!D2264</f>
        <v>4.3669000000000002</v>
      </c>
      <c r="C2261" s="2">
        <f t="shared" si="210"/>
        <v>4.4316235544712566</v>
      </c>
      <c r="D2261" s="2">
        <f t="shared" si="206"/>
        <v>4.4102526965017876</v>
      </c>
      <c r="E2261" s="2">
        <f t="shared" si="205"/>
        <v>2.1370857969468915E-2</v>
      </c>
      <c r="F2261" s="2">
        <f t="shared" si="209"/>
        <v>1.473743070639673E-2</v>
      </c>
      <c r="G2261" s="2">
        <f t="shared" si="207"/>
        <v>6.6334272630721846E-3</v>
      </c>
      <c r="H2261" s="2" t="str">
        <f t="shared" si="208"/>
        <v>Sell</v>
      </c>
    </row>
    <row r="2262" spans="1:8" ht="13.5" x14ac:dyDescent="0.25">
      <c r="A2262" s="3">
        <f>TITRES_STAT!B2265</f>
        <v>45296</v>
      </c>
      <c r="B2262" s="17">
        <f>TITRES_STAT!D2265</f>
        <v>4.4025999999999996</v>
      </c>
      <c r="C2262" s="2">
        <f t="shared" si="210"/>
        <v>4.4326353153218321</v>
      </c>
      <c r="D2262" s="2">
        <f t="shared" si="206"/>
        <v>4.4096858300942472</v>
      </c>
      <c r="E2262" s="2">
        <f t="shared" si="205"/>
        <v>2.2949485227584887E-2</v>
      </c>
      <c r="F2262" s="2">
        <f t="shared" si="209"/>
        <v>1.6379841610634362E-2</v>
      </c>
      <c r="G2262" s="2">
        <f t="shared" si="207"/>
        <v>6.5696436169505254E-3</v>
      </c>
      <c r="H2262" s="2" t="str">
        <f t="shared" si="208"/>
        <v>Sell</v>
      </c>
    </row>
    <row r="2263" spans="1:8" ht="13.5" x14ac:dyDescent="0.25">
      <c r="A2263" s="3">
        <f>TITRES_STAT!B2266</f>
        <v>45299</v>
      </c>
      <c r="B2263" s="17">
        <f>TITRES_STAT!D2266</f>
        <v>4.3669000000000002</v>
      </c>
      <c r="C2263" s="2">
        <f t="shared" si="210"/>
        <v>4.4252760360415504</v>
      </c>
      <c r="D2263" s="2">
        <f t="shared" si="206"/>
        <v>4.4065165093465248</v>
      </c>
      <c r="E2263" s="2">
        <f t="shared" si="205"/>
        <v>1.8759526695025563E-2</v>
      </c>
      <c r="F2263" s="2">
        <f t="shared" si="209"/>
        <v>1.6855778627512603E-2</v>
      </c>
      <c r="G2263" s="2">
        <f t="shared" si="207"/>
        <v>1.9037480675129607E-3</v>
      </c>
      <c r="H2263" s="2" t="str">
        <f t="shared" si="208"/>
        <v>Sell</v>
      </c>
    </row>
    <row r="2264" spans="1:8" ht="13.5" x14ac:dyDescent="0.25">
      <c r="A2264" s="3">
        <f>TITRES_STAT!B2267</f>
        <v>45300</v>
      </c>
      <c r="B2264" s="17">
        <f>TITRES_STAT!D2267</f>
        <v>4.3045999999999998</v>
      </c>
      <c r="C2264" s="2">
        <f t="shared" si="210"/>
        <v>4.4162951074197734</v>
      </c>
      <c r="D2264" s="2">
        <f t="shared" si="206"/>
        <v>4.3989671382838189</v>
      </c>
      <c r="E2264" s="2">
        <f t="shared" si="205"/>
        <v>1.7327969135954469E-2</v>
      </c>
      <c r="F2264" s="2">
        <f t="shared" si="209"/>
        <v>1.6950216729200978E-2</v>
      </c>
      <c r="G2264" s="2">
        <f t="shared" si="207"/>
        <v>3.7775240675349056E-4</v>
      </c>
      <c r="H2264" s="2" t="str">
        <f t="shared" si="208"/>
        <v>Sell</v>
      </c>
    </row>
    <row r="2265" spans="1:8" ht="13.5" x14ac:dyDescent="0.25">
      <c r="A2265" s="3">
        <f>TITRES_STAT!B2268</f>
        <v>45301</v>
      </c>
      <c r="B2265" s="17">
        <f>TITRES_STAT!D2268</f>
        <v>4.3045999999999998</v>
      </c>
      <c r="C2265" s="2">
        <f t="shared" si="210"/>
        <v>4.4086958601244239</v>
      </c>
      <c r="D2265" s="2">
        <f t="shared" si="206"/>
        <v>4.3919769798924246</v>
      </c>
      <c r="E2265" s="2">
        <f t="shared" si="205"/>
        <v>1.67188802319993E-2</v>
      </c>
      <c r="F2265" s="2">
        <f t="shared" si="209"/>
        <v>1.6903949429760642E-2</v>
      </c>
      <c r="G2265" s="2">
        <f t="shared" si="207"/>
        <v>-1.8506919776134154E-4</v>
      </c>
      <c r="H2265" s="2" t="str">
        <f t="shared" si="208"/>
        <v>Hold</v>
      </c>
    </row>
    <row r="2266" spans="1:8" ht="13.5" x14ac:dyDescent="0.25">
      <c r="A2266" s="3">
        <f>TITRES_STAT!B2269</f>
        <v>45302</v>
      </c>
      <c r="B2266" s="17">
        <f>TITRES_STAT!D2269</f>
        <v>4.3045999999999998</v>
      </c>
      <c r="C2266" s="2">
        <f t="shared" si="210"/>
        <v>4.4118657277975899</v>
      </c>
      <c r="D2266" s="2">
        <f t="shared" si="206"/>
        <v>4.3855046110115046</v>
      </c>
      <c r="E2266" s="2">
        <f t="shared" si="205"/>
        <v>2.6361116786085326E-2</v>
      </c>
      <c r="F2266" s="2">
        <f t="shared" si="209"/>
        <v>1.879538290102558E-2</v>
      </c>
      <c r="G2266" s="2">
        <f t="shared" si="207"/>
        <v>7.5657338850597458E-3</v>
      </c>
      <c r="H2266" s="2" t="str">
        <f t="shared" si="208"/>
        <v>Sell</v>
      </c>
    </row>
    <row r="2267" spans="1:8" ht="13.5" x14ac:dyDescent="0.25">
      <c r="A2267" s="3">
        <f>TITRES_STAT!B2270</f>
        <v>45303</v>
      </c>
      <c r="B2267" s="17">
        <f>TITRES_STAT!D2270</f>
        <v>4.3045999999999998</v>
      </c>
      <c r="C2267" s="2">
        <f t="shared" si="210"/>
        <v>4.409071000444114</v>
      </c>
      <c r="D2267" s="2">
        <f t="shared" si="206"/>
        <v>4.3795116768625038</v>
      </c>
      <c r="E2267" s="2">
        <f t="shared" si="205"/>
        <v>2.9559323581610286E-2</v>
      </c>
      <c r="F2267" s="2">
        <f t="shared" si="209"/>
        <v>2.0948171037142523E-2</v>
      </c>
      <c r="G2267" s="2">
        <f t="shared" si="207"/>
        <v>8.6111525444677629E-3</v>
      </c>
      <c r="H2267" s="2" t="str">
        <f t="shared" si="208"/>
        <v>Sell</v>
      </c>
    </row>
    <row r="2268" spans="1:8" ht="13.5" x14ac:dyDescent="0.25">
      <c r="A2268" s="3">
        <f>TITRES_STAT!B2271</f>
        <v>45306</v>
      </c>
      <c r="B2268" s="17">
        <f>TITRES_STAT!D2271</f>
        <v>4.3135000000000003</v>
      </c>
      <c r="C2268" s="2">
        <f t="shared" si="210"/>
        <v>4.4121831542219425</v>
      </c>
      <c r="D2268" s="2">
        <f t="shared" si="206"/>
        <v>4.374621923020837</v>
      </c>
      <c r="E2268" s="2">
        <f t="shared" ref="E2268:E2331" si="211">C2268-D2268</f>
        <v>3.7561231201105549E-2</v>
      </c>
      <c r="F2268" s="2">
        <f t="shared" si="209"/>
        <v>2.4270783069935131E-2</v>
      </c>
      <c r="G2268" s="2">
        <f t="shared" si="207"/>
        <v>1.3290448131170418E-2</v>
      </c>
      <c r="H2268" s="2" t="str">
        <f t="shared" si="208"/>
        <v>Sell</v>
      </c>
    </row>
    <row r="2269" spans="1:8" ht="13.5" x14ac:dyDescent="0.25">
      <c r="A2269" s="3">
        <f>TITRES_STAT!B2272</f>
        <v>45307</v>
      </c>
      <c r="B2269" s="17">
        <f>TITRES_STAT!D2272</f>
        <v>4.3135000000000003</v>
      </c>
      <c r="C2269" s="2">
        <f t="shared" si="210"/>
        <v>4.4120780535724125</v>
      </c>
      <c r="D2269" s="2">
        <f t="shared" ref="D2269:D2332" si="212">$D$4*B2269+(1-$D$4)*D2268</f>
        <v>4.3700943731674418</v>
      </c>
      <c r="E2269" s="2">
        <f t="shared" si="211"/>
        <v>4.1983680404970691E-2</v>
      </c>
      <c r="F2269" s="2">
        <f t="shared" si="209"/>
        <v>2.7813362536942242E-2</v>
      </c>
      <c r="G2269" s="2">
        <f t="shared" si="207"/>
        <v>1.4170317868028449E-2</v>
      </c>
      <c r="H2269" s="2" t="str">
        <f t="shared" si="208"/>
        <v>Sell</v>
      </c>
    </row>
    <row r="2270" spans="1:8" ht="13.5" x14ac:dyDescent="0.25">
      <c r="A2270" s="3">
        <f>TITRES_STAT!B2273</f>
        <v>45308</v>
      </c>
      <c r="B2270" s="17">
        <f>TITRES_STAT!D2273</f>
        <v>4.2511000000000001</v>
      </c>
      <c r="C2270" s="2">
        <f t="shared" si="210"/>
        <v>4.4065121991766567</v>
      </c>
      <c r="D2270" s="2">
        <f t="shared" si="212"/>
        <v>4.3612799751550382</v>
      </c>
      <c r="E2270" s="2">
        <f t="shared" si="211"/>
        <v>4.5232224021618528E-2</v>
      </c>
      <c r="F2270" s="2">
        <f t="shared" si="209"/>
        <v>3.1297134833877499E-2</v>
      </c>
      <c r="G2270" s="2">
        <f t="shared" si="207"/>
        <v>1.3935089187741029E-2</v>
      </c>
      <c r="H2270" s="2" t="str">
        <f t="shared" si="208"/>
        <v>Sell</v>
      </c>
    </row>
    <row r="2271" spans="1:8" ht="13.5" x14ac:dyDescent="0.25">
      <c r="A2271" s="3">
        <f>TITRES_STAT!B2274</f>
        <v>45309</v>
      </c>
      <c r="B2271" s="17">
        <f>TITRES_STAT!D2274</f>
        <v>4.3045999999999998</v>
      </c>
      <c r="C2271" s="2">
        <f t="shared" si="210"/>
        <v>4.4004180146879408</v>
      </c>
      <c r="D2271" s="2">
        <f t="shared" si="212"/>
        <v>4.3570814584768875</v>
      </c>
      <c r="E2271" s="2">
        <f t="shared" si="211"/>
        <v>4.3336556211053257E-2</v>
      </c>
      <c r="F2271" s="2">
        <f t="shared" si="209"/>
        <v>3.3705019109312652E-2</v>
      </c>
      <c r="G2271" s="2">
        <f t="shared" si="207"/>
        <v>9.6315371017406046E-3</v>
      </c>
      <c r="H2271" s="2" t="str">
        <f t="shared" si="208"/>
        <v>Sell</v>
      </c>
    </row>
    <row r="2272" spans="1:8" ht="13.5" x14ac:dyDescent="0.25">
      <c r="A2272" s="3">
        <f>TITRES_STAT!B2275</f>
        <v>45310</v>
      </c>
      <c r="B2272" s="17">
        <f>TITRES_STAT!D2275</f>
        <v>4.3312999999999997</v>
      </c>
      <c r="C2272" s="2">
        <f t="shared" si="210"/>
        <v>4.4007537047359495</v>
      </c>
      <c r="D2272" s="2">
        <f t="shared" si="212"/>
        <v>4.3551717208119323</v>
      </c>
      <c r="E2272" s="2">
        <f t="shared" si="211"/>
        <v>4.5581983924017244E-2</v>
      </c>
      <c r="F2272" s="2">
        <f t="shared" si="209"/>
        <v>3.608041207225357E-2</v>
      </c>
      <c r="G2272" s="2">
        <f t="shared" si="207"/>
        <v>9.5015718517636738E-3</v>
      </c>
      <c r="H2272" s="2" t="str">
        <f t="shared" si="208"/>
        <v>Sell</v>
      </c>
    </row>
    <row r="2273" spans="1:8" ht="13.5" x14ac:dyDescent="0.25">
      <c r="A2273" s="3">
        <f>TITRES_STAT!B2276</f>
        <v>45313</v>
      </c>
      <c r="B2273" s="17">
        <f>TITRES_STAT!D2276</f>
        <v>4.26</v>
      </c>
      <c r="C2273" s="2">
        <f t="shared" si="210"/>
        <v>4.3955454424688805</v>
      </c>
      <c r="D2273" s="2">
        <f t="shared" si="212"/>
        <v>4.3481219637147515</v>
      </c>
      <c r="E2273" s="2">
        <f t="shared" si="211"/>
        <v>4.7423478754129E-2</v>
      </c>
      <c r="F2273" s="2">
        <f t="shared" si="209"/>
        <v>3.8349025408628661E-2</v>
      </c>
      <c r="G2273" s="2">
        <f t="shared" si="207"/>
        <v>9.0744533455003398E-3</v>
      </c>
      <c r="H2273" s="2" t="str">
        <f t="shared" si="208"/>
        <v>Sell</v>
      </c>
    </row>
    <row r="2274" spans="1:8" ht="13.5" x14ac:dyDescent="0.25">
      <c r="A2274" s="3">
        <f>TITRES_STAT!B2277</f>
        <v>45314</v>
      </c>
      <c r="B2274" s="17">
        <f>TITRES_STAT!D2277</f>
        <v>4.2422000000000004</v>
      </c>
      <c r="C2274" s="2">
        <f t="shared" si="210"/>
        <v>4.3815538359352066</v>
      </c>
      <c r="D2274" s="2">
        <f t="shared" si="212"/>
        <v>4.3402758923284734</v>
      </c>
      <c r="E2274" s="2">
        <f t="shared" si="211"/>
        <v>4.1277943606733203E-2</v>
      </c>
      <c r="F2274" s="2">
        <f t="shared" si="209"/>
        <v>3.8934809048249572E-2</v>
      </c>
      <c r="G2274" s="2">
        <f t="shared" si="207"/>
        <v>2.3431345584836311E-3</v>
      </c>
      <c r="H2274" s="2" t="str">
        <f t="shared" si="208"/>
        <v>Sell</v>
      </c>
    </row>
    <row r="2275" spans="1:8" ht="13.5" x14ac:dyDescent="0.25">
      <c r="A2275" s="3">
        <f>TITRES_STAT!B2278</f>
        <v>45315</v>
      </c>
      <c r="B2275" s="17">
        <f>TITRES_STAT!D2278</f>
        <v>4.2244000000000002</v>
      </c>
      <c r="C2275" s="2">
        <f t="shared" si="210"/>
        <v>4.3697147842528672</v>
      </c>
      <c r="D2275" s="2">
        <f t="shared" si="212"/>
        <v>4.3316924928967344</v>
      </c>
      <c r="E2275" s="2">
        <f t="shared" si="211"/>
        <v>3.8022291356132776E-2</v>
      </c>
      <c r="F2275" s="2">
        <f t="shared" si="209"/>
        <v>3.8752305509826217E-2</v>
      </c>
      <c r="G2275" s="2">
        <f t="shared" si="207"/>
        <v>-7.3001415369344097E-4</v>
      </c>
      <c r="H2275" s="2" t="str">
        <f t="shared" si="208"/>
        <v>Hold</v>
      </c>
    </row>
    <row r="2276" spans="1:8" ht="13.5" x14ac:dyDescent="0.25">
      <c r="A2276" s="3">
        <f>TITRES_STAT!B2279</f>
        <v>45316</v>
      </c>
      <c r="B2276" s="17">
        <f>TITRES_STAT!D2279</f>
        <v>4.1440999999999999</v>
      </c>
      <c r="C2276" s="2">
        <f t="shared" si="210"/>
        <v>4.3596971251370418</v>
      </c>
      <c r="D2276" s="2">
        <f t="shared" si="212"/>
        <v>4.3177967526821615</v>
      </c>
      <c r="E2276" s="2">
        <f t="shared" si="211"/>
        <v>4.1900372454880319E-2</v>
      </c>
      <c r="F2276" s="2">
        <f t="shared" si="209"/>
        <v>3.9381918898837041E-2</v>
      </c>
      <c r="G2276" s="2">
        <f t="shared" ref="G2276:G2339" si="213">E2276-F2276</f>
        <v>2.5184535560432778E-3</v>
      </c>
      <c r="H2276" s="2" t="str">
        <f t="shared" ref="H2276:H2339" si="214">IF(G2276&lt;0,"Hold","Sell")</f>
        <v>Sell</v>
      </c>
    </row>
    <row r="2277" spans="1:8" ht="13.5" x14ac:dyDescent="0.25">
      <c r="A2277" s="3">
        <f>TITRES_STAT!B2280</f>
        <v>45317</v>
      </c>
      <c r="B2277" s="17">
        <f>TITRES_STAT!D2280</f>
        <v>4.1886999999999999</v>
      </c>
      <c r="C2277" s="2">
        <f t="shared" si="210"/>
        <v>4.3512206443467276</v>
      </c>
      <c r="D2277" s="2">
        <f t="shared" si="212"/>
        <v>4.3082340302612607</v>
      </c>
      <c r="E2277" s="2">
        <f t="shared" si="211"/>
        <v>4.298661408546689E-2</v>
      </c>
      <c r="F2277" s="2">
        <f t="shared" ref="F2277:F2340" si="215">(E2277*(2/(10)))+((1-(2/10))*F2276)</f>
        <v>4.0102857936163014E-2</v>
      </c>
      <c r="G2277" s="2">
        <f t="shared" si="213"/>
        <v>2.883756149303876E-3</v>
      </c>
      <c r="H2277" s="2" t="str">
        <f t="shared" si="214"/>
        <v>Sell</v>
      </c>
    </row>
    <row r="2278" spans="1:8" ht="13.5" x14ac:dyDescent="0.25">
      <c r="A2278" s="3">
        <f>TITRES_STAT!B2281</f>
        <v>45320</v>
      </c>
      <c r="B2278" s="17">
        <f>TITRES_STAT!D2281</f>
        <v>4.1798000000000002</v>
      </c>
      <c r="C2278" s="2">
        <f t="shared" si="210"/>
        <v>4.3454174682933848</v>
      </c>
      <c r="D2278" s="2">
        <f t="shared" si="212"/>
        <v>4.2987203983900564</v>
      </c>
      <c r="E2278" s="2">
        <f t="shared" si="211"/>
        <v>4.6697069903328448E-2</v>
      </c>
      <c r="F2278" s="2">
        <f t="shared" si="215"/>
        <v>4.1421700329596106E-2</v>
      </c>
      <c r="G2278" s="2">
        <f t="shared" si="213"/>
        <v>5.2753695737323414E-3</v>
      </c>
      <c r="H2278" s="2" t="str">
        <f t="shared" si="214"/>
        <v>Sell</v>
      </c>
    </row>
    <row r="2279" spans="1:8" ht="13.5" x14ac:dyDescent="0.25">
      <c r="A2279" s="3">
        <f>TITRES_STAT!B2282</f>
        <v>45321</v>
      </c>
      <c r="B2279" s="17">
        <f>TITRES_STAT!D2282</f>
        <v>4.1886999999999999</v>
      </c>
      <c r="C2279" s="2">
        <f t="shared" si="210"/>
        <v>4.3405070885559409</v>
      </c>
      <c r="D2279" s="2">
        <f t="shared" si="212"/>
        <v>4.2905707392500521</v>
      </c>
      <c r="E2279" s="2">
        <f t="shared" si="211"/>
        <v>4.9936349305888861E-2</v>
      </c>
      <c r="F2279" s="2">
        <f t="shared" si="215"/>
        <v>4.3124630124854658E-2</v>
      </c>
      <c r="G2279" s="2">
        <f t="shared" si="213"/>
        <v>6.8117191810342023E-3</v>
      </c>
      <c r="H2279" s="2" t="str">
        <f t="shared" si="214"/>
        <v>Sell</v>
      </c>
    </row>
    <row r="2280" spans="1:8" ht="13.5" x14ac:dyDescent="0.25">
      <c r="A2280" s="3">
        <f>TITRES_STAT!B2283</f>
        <v>45322</v>
      </c>
      <c r="B2280" s="17">
        <f>TITRES_STAT!D2283</f>
        <v>4.2422000000000004</v>
      </c>
      <c r="C2280" s="2">
        <f t="shared" si="210"/>
        <v>4.3267521518550272</v>
      </c>
      <c r="D2280" s="2">
        <f t="shared" si="212"/>
        <v>4.2869877215278258</v>
      </c>
      <c r="E2280" s="2">
        <f t="shared" si="211"/>
        <v>3.9764430327201339E-2</v>
      </c>
      <c r="F2280" s="2">
        <f t="shared" si="215"/>
        <v>4.2452590165323996E-2</v>
      </c>
      <c r="G2280" s="2">
        <f t="shared" si="213"/>
        <v>-2.6881598381226571E-3</v>
      </c>
      <c r="H2280" s="2" t="str">
        <f t="shared" si="214"/>
        <v>Hold</v>
      </c>
    </row>
    <row r="2281" spans="1:8" ht="13.5" x14ac:dyDescent="0.25">
      <c r="A2281" s="3">
        <f>TITRES_STAT!B2284</f>
        <v>45323</v>
      </c>
      <c r="B2281" s="17">
        <f>TITRES_STAT!D2284</f>
        <v>4.2332999999999998</v>
      </c>
      <c r="C2281" s="2">
        <f t="shared" si="210"/>
        <v>4.3233441284927157</v>
      </c>
      <c r="D2281" s="2">
        <f t="shared" si="212"/>
        <v>4.2830108532665054</v>
      </c>
      <c r="E2281" s="2">
        <f t="shared" si="211"/>
        <v>4.0333275226210219E-2</v>
      </c>
      <c r="F2281" s="2">
        <f t="shared" si="215"/>
        <v>4.2028727177501245E-2</v>
      </c>
      <c r="G2281" s="2">
        <f t="shared" si="213"/>
        <v>-1.6954519512910257E-3</v>
      </c>
      <c r="H2281" s="2" t="str">
        <f t="shared" si="214"/>
        <v>Hold</v>
      </c>
    </row>
    <row r="2282" spans="1:8" ht="13.5" x14ac:dyDescent="0.25">
      <c r="A2282" s="3">
        <f>TITRES_STAT!B2285</f>
        <v>45324</v>
      </c>
      <c r="B2282" s="17">
        <f>TITRES_STAT!D2285</f>
        <v>4.1886999999999999</v>
      </c>
      <c r="C2282" s="2">
        <f t="shared" si="210"/>
        <v>4.3245681087246055</v>
      </c>
      <c r="D2282" s="2">
        <f t="shared" si="212"/>
        <v>4.2760248641356533</v>
      </c>
      <c r="E2282" s="2">
        <f t="shared" si="211"/>
        <v>4.8543244588952206E-2</v>
      </c>
      <c r="F2282" s="2">
        <f t="shared" si="215"/>
        <v>4.333163065979144E-2</v>
      </c>
      <c r="G2282" s="2">
        <f t="shared" si="213"/>
        <v>5.211613929160766E-3</v>
      </c>
      <c r="H2282" s="2" t="str">
        <f t="shared" si="214"/>
        <v>Sell</v>
      </c>
    </row>
    <row r="2283" spans="1:8" ht="13.5" x14ac:dyDescent="0.25">
      <c r="A2283" s="3">
        <f>TITRES_STAT!B2286</f>
        <v>45327</v>
      </c>
      <c r="B2283" s="17">
        <f>TITRES_STAT!D2286</f>
        <v>4.2422000000000004</v>
      </c>
      <c r="C2283" s="2">
        <f t="shared" si="210"/>
        <v>4.3146345535362043</v>
      </c>
      <c r="D2283" s="2">
        <f t="shared" si="212"/>
        <v>4.2735193186441238</v>
      </c>
      <c r="E2283" s="2">
        <f t="shared" si="211"/>
        <v>4.1115234892080466E-2</v>
      </c>
      <c r="F2283" s="2">
        <f t="shared" si="215"/>
        <v>4.2888351506249249E-2</v>
      </c>
      <c r="G2283" s="2">
        <f t="shared" si="213"/>
        <v>-1.7731166141687835E-3</v>
      </c>
      <c r="H2283" s="2" t="str">
        <f t="shared" si="214"/>
        <v>Hold</v>
      </c>
    </row>
    <row r="2284" spans="1:8" ht="13.5" x14ac:dyDescent="0.25">
      <c r="A2284" s="3">
        <f>TITRES_STAT!B2287</f>
        <v>45328</v>
      </c>
      <c r="B2284" s="17">
        <f>TITRES_STAT!D2287</f>
        <v>4.1708999999999996</v>
      </c>
      <c r="C2284" s="2">
        <f t="shared" si="210"/>
        <v>4.3034907760690961</v>
      </c>
      <c r="D2284" s="2">
        <f t="shared" si="212"/>
        <v>4.2659178876334485</v>
      </c>
      <c r="E2284" s="2">
        <f t="shared" si="211"/>
        <v>3.7572888435647656E-2</v>
      </c>
      <c r="F2284" s="2">
        <f t="shared" si="215"/>
        <v>4.182525889212893E-2</v>
      </c>
      <c r="G2284" s="2">
        <f t="shared" si="213"/>
        <v>-4.2523704564812748E-3</v>
      </c>
      <c r="H2284" s="2" t="str">
        <f t="shared" si="214"/>
        <v>Hold</v>
      </c>
    </row>
    <row r="2285" spans="1:8" ht="13.5" x14ac:dyDescent="0.25">
      <c r="A2285" s="3">
        <f>TITRES_STAT!B2288</f>
        <v>45329</v>
      </c>
      <c r="B2285" s="17">
        <f>TITRES_STAT!D2288</f>
        <v>4.2511000000000001</v>
      </c>
      <c r="C2285" s="2">
        <f t="shared" si="210"/>
        <v>4.2913229643661586</v>
      </c>
      <c r="D2285" s="2">
        <f t="shared" si="212"/>
        <v>4.2648202663272672</v>
      </c>
      <c r="E2285" s="2">
        <f t="shared" si="211"/>
        <v>2.6502698038891381E-2</v>
      </c>
      <c r="F2285" s="2">
        <f t="shared" si="215"/>
        <v>3.8760746721481422E-2</v>
      </c>
      <c r="G2285" s="2">
        <f t="shared" si="213"/>
        <v>-1.2258048682590041E-2</v>
      </c>
      <c r="H2285" s="2" t="str">
        <f t="shared" si="214"/>
        <v>Hold</v>
      </c>
    </row>
    <row r="2286" spans="1:8" ht="13.5" x14ac:dyDescent="0.25">
      <c r="A2286" s="3">
        <f>TITRES_STAT!B2289</f>
        <v>45330</v>
      </c>
      <c r="B2286" s="17">
        <f>TITRES_STAT!D2289</f>
        <v>4.2778</v>
      </c>
      <c r="C2286" s="2">
        <f t="shared" si="210"/>
        <v>4.2686732775405956</v>
      </c>
      <c r="D2286" s="2">
        <f t="shared" si="212"/>
        <v>4.2657817280808032</v>
      </c>
      <c r="E2286" s="2">
        <f t="shared" si="211"/>
        <v>2.8915494597923086E-3</v>
      </c>
      <c r="F2286" s="2">
        <f t="shared" si="215"/>
        <v>3.1586907269143601E-2</v>
      </c>
      <c r="G2286" s="2">
        <f t="shared" si="213"/>
        <v>-2.8695357809351292E-2</v>
      </c>
      <c r="H2286" s="2" t="str">
        <f t="shared" si="214"/>
        <v>Hold</v>
      </c>
    </row>
    <row r="2287" spans="1:8" ht="13.5" x14ac:dyDescent="0.25">
      <c r="A2287" s="3">
        <f>TITRES_STAT!B2290</f>
        <v>45331</v>
      </c>
      <c r="B2287" s="17">
        <f>TITRES_STAT!D2290</f>
        <v>4.2689000000000004</v>
      </c>
      <c r="C2287" s="2">
        <f t="shared" si="210"/>
        <v>4.2563696963805038</v>
      </c>
      <c r="D2287" s="2">
        <f t="shared" si="212"/>
        <v>4.2660127111859287</v>
      </c>
      <c r="E2287" s="2">
        <f t="shared" si="211"/>
        <v>-9.6430148054249543E-3</v>
      </c>
      <c r="F2287" s="2">
        <f t="shared" si="215"/>
        <v>2.3340922854229892E-2</v>
      </c>
      <c r="G2287" s="2">
        <f t="shared" si="213"/>
        <v>-3.2983937659654849E-2</v>
      </c>
      <c r="H2287" s="2" t="str">
        <f t="shared" si="214"/>
        <v>Hold</v>
      </c>
    </row>
    <row r="2288" spans="1:8" ht="13.5" x14ac:dyDescent="0.25">
      <c r="A2288" s="3">
        <f>TITRES_STAT!B2291</f>
        <v>45334</v>
      </c>
      <c r="B2288" s="17">
        <f>TITRES_STAT!D2291</f>
        <v>4.2689000000000004</v>
      </c>
      <c r="C2288" s="2">
        <f t="shared" si="210"/>
        <v>4.2445897430911952</v>
      </c>
      <c r="D2288" s="2">
        <f t="shared" si="212"/>
        <v>4.2662265844314158</v>
      </c>
      <c r="E2288" s="2">
        <f t="shared" si="211"/>
        <v>-2.1636841340220592E-2</v>
      </c>
      <c r="F2288" s="2">
        <f t="shared" si="215"/>
        <v>1.4345370015339795E-2</v>
      </c>
      <c r="G2288" s="2">
        <f t="shared" si="213"/>
        <v>-3.5982211355560387E-2</v>
      </c>
      <c r="H2288" s="2" t="str">
        <f t="shared" si="214"/>
        <v>Hold</v>
      </c>
    </row>
    <row r="2289" spans="1:8" ht="13.5" x14ac:dyDescent="0.25">
      <c r="A2289" s="3">
        <f>TITRES_STAT!B2292</f>
        <v>45335</v>
      </c>
      <c r="B2289" s="17">
        <f>TITRES_STAT!D2292</f>
        <v>4.2778</v>
      </c>
      <c r="C2289" s="2">
        <f t="shared" si="210"/>
        <v>4.2359913210771651</v>
      </c>
      <c r="D2289" s="2">
        <f t="shared" si="212"/>
        <v>4.2670838744735331</v>
      </c>
      <c r="E2289" s="2">
        <f t="shared" si="211"/>
        <v>-3.1092553396367961E-2</v>
      </c>
      <c r="F2289" s="2">
        <f t="shared" si="215"/>
        <v>5.2577853329982445E-3</v>
      </c>
      <c r="G2289" s="2">
        <f t="shared" si="213"/>
        <v>-3.6350338729366202E-2</v>
      </c>
      <c r="H2289" s="2" t="str">
        <f t="shared" si="214"/>
        <v>Hold</v>
      </c>
    </row>
    <row r="2290" spans="1:8" ht="13.5" x14ac:dyDescent="0.25">
      <c r="A2290" s="3">
        <f>TITRES_STAT!B2293</f>
        <v>45336</v>
      </c>
      <c r="B2290" s="17">
        <f>TITRES_STAT!D2293</f>
        <v>4.2778</v>
      </c>
      <c r="C2290" s="2">
        <f t="shared" si="210"/>
        <v>4.2369465024499089</v>
      </c>
      <c r="D2290" s="2">
        <f t="shared" si="212"/>
        <v>4.2678776615495675</v>
      </c>
      <c r="E2290" s="2">
        <f t="shared" si="211"/>
        <v>-3.0931159099658601E-2</v>
      </c>
      <c r="F2290" s="2">
        <f t="shared" si="215"/>
        <v>-1.980003553533124E-3</v>
      </c>
      <c r="G2290" s="2">
        <f t="shared" si="213"/>
        <v>-2.8951155546125477E-2</v>
      </c>
      <c r="H2290" s="2" t="str">
        <f t="shared" si="214"/>
        <v>Hold</v>
      </c>
    </row>
    <row r="2291" spans="1:8" ht="13.5" x14ac:dyDescent="0.25">
      <c r="A2291" s="3">
        <f>TITRES_STAT!B2294</f>
        <v>45337</v>
      </c>
      <c r="B2291" s="17">
        <f>TITRES_STAT!D2294</f>
        <v>4.2778</v>
      </c>
      <c r="C2291" s="2">
        <f t="shared" si="210"/>
        <v>4.2363855020730004</v>
      </c>
      <c r="D2291" s="2">
        <f t="shared" si="212"/>
        <v>4.2686126495829333</v>
      </c>
      <c r="E2291" s="2">
        <f t="shared" si="211"/>
        <v>-3.2227147509932941E-2</v>
      </c>
      <c r="F2291" s="2">
        <f t="shared" si="215"/>
        <v>-8.0294323448130873E-3</v>
      </c>
      <c r="G2291" s="2">
        <f t="shared" si="213"/>
        <v>-2.4197715165119853E-2</v>
      </c>
      <c r="H2291" s="2" t="str">
        <f t="shared" si="214"/>
        <v>Hold</v>
      </c>
    </row>
    <row r="2292" spans="1:8" ht="13.5" x14ac:dyDescent="0.25">
      <c r="A2292" s="3">
        <f>TITRES_STAT!B2295</f>
        <v>45338</v>
      </c>
      <c r="B2292" s="17">
        <f>TITRES_STAT!D2295</f>
        <v>4.2511000000000001</v>
      </c>
      <c r="C2292" s="2">
        <f t="shared" si="210"/>
        <v>4.2290492709848468</v>
      </c>
      <c r="D2292" s="2">
        <f t="shared" si="212"/>
        <v>4.2673154162804936</v>
      </c>
      <c r="E2292" s="2">
        <f t="shared" si="211"/>
        <v>-3.8266145295646758E-2</v>
      </c>
      <c r="F2292" s="2">
        <f t="shared" si="215"/>
        <v>-1.4076774934979823E-2</v>
      </c>
      <c r="G2292" s="2">
        <f t="shared" si="213"/>
        <v>-2.4189370360666936E-2</v>
      </c>
      <c r="H2292" s="2" t="str">
        <f t="shared" si="214"/>
        <v>Hold</v>
      </c>
    </row>
    <row r="2293" spans="1:8" ht="13.5" x14ac:dyDescent="0.25">
      <c r="A2293" s="3">
        <f>TITRES_STAT!B2296</f>
        <v>45341</v>
      </c>
      <c r="B2293" s="17">
        <f>TITRES_STAT!D2296</f>
        <v>4.2511000000000001</v>
      </c>
      <c r="C2293" s="2">
        <f t="shared" si="210"/>
        <v>4.2310724600641016</v>
      </c>
      <c r="D2293" s="2">
        <f t="shared" si="212"/>
        <v>4.2661142743337903</v>
      </c>
      <c r="E2293" s="2">
        <f t="shared" si="211"/>
        <v>-3.5041814269688665E-2</v>
      </c>
      <c r="F2293" s="2">
        <f t="shared" si="215"/>
        <v>-1.8269782801921593E-2</v>
      </c>
      <c r="G2293" s="2">
        <f t="shared" si="213"/>
        <v>-1.6772031467767071E-2</v>
      </c>
      <c r="H2293" s="2" t="str">
        <f t="shared" si="214"/>
        <v>Hold</v>
      </c>
    </row>
    <row r="2294" spans="1:8" ht="13.5" x14ac:dyDescent="0.25">
      <c r="A2294" s="3">
        <f>TITRES_STAT!B2297</f>
        <v>45342</v>
      </c>
      <c r="B2294" s="17">
        <f>TITRES_STAT!D2297</f>
        <v>4.2778</v>
      </c>
      <c r="C2294" s="2">
        <f t="shared" si="210"/>
        <v>4.2218151585157786</v>
      </c>
      <c r="D2294" s="2">
        <f t="shared" si="212"/>
        <v>4.2669798836423984</v>
      </c>
      <c r="E2294" s="2">
        <f t="shared" si="211"/>
        <v>-4.5164725126619842E-2</v>
      </c>
      <c r="F2294" s="2">
        <f t="shared" si="215"/>
        <v>-2.3648771266861244E-2</v>
      </c>
      <c r="G2294" s="2">
        <f t="shared" si="213"/>
        <v>-2.1515953859758599E-2</v>
      </c>
      <c r="H2294" s="2" t="str">
        <f t="shared" si="214"/>
        <v>Hold</v>
      </c>
    </row>
    <row r="2295" spans="1:8" ht="13.5" x14ac:dyDescent="0.25">
      <c r="A2295" s="3">
        <f>TITRES_STAT!B2298</f>
        <v>45343</v>
      </c>
      <c r="B2295" s="17">
        <f>TITRES_STAT!D2298</f>
        <v>4.3135000000000003</v>
      </c>
      <c r="C2295" s="2">
        <f t="shared" si="210"/>
        <v>4.2263205187441208</v>
      </c>
      <c r="D2295" s="2">
        <f t="shared" si="212"/>
        <v>4.2704258181874062</v>
      </c>
      <c r="E2295" s="2">
        <f t="shared" si="211"/>
        <v>-4.410529944328534E-2</v>
      </c>
      <c r="F2295" s="2">
        <f t="shared" si="215"/>
        <v>-2.7740076902146069E-2</v>
      </c>
      <c r="G2295" s="2">
        <f t="shared" si="213"/>
        <v>-1.6365222541139271E-2</v>
      </c>
      <c r="H2295" s="2" t="str">
        <f t="shared" si="214"/>
        <v>Hold</v>
      </c>
    </row>
    <row r="2296" spans="1:8" ht="13.5" x14ac:dyDescent="0.25">
      <c r="A2296" s="3">
        <f>TITRES_STAT!B2299</f>
        <v>45344</v>
      </c>
      <c r="B2296" s="17">
        <f>TITRES_STAT!D2299</f>
        <v>4.3579999999999997</v>
      </c>
      <c r="C2296" s="2">
        <f t="shared" si="210"/>
        <v>4.2342404389373325</v>
      </c>
      <c r="D2296" s="2">
        <f t="shared" si="212"/>
        <v>4.2769127946179681</v>
      </c>
      <c r="E2296" s="2">
        <f t="shared" si="211"/>
        <v>-4.2672355680635654E-2</v>
      </c>
      <c r="F2296" s="2">
        <f t="shared" si="215"/>
        <v>-3.0726532657843988E-2</v>
      </c>
      <c r="G2296" s="2">
        <f t="shared" si="213"/>
        <v>-1.1945823022791666E-2</v>
      </c>
      <c r="H2296" s="2" t="str">
        <f t="shared" si="214"/>
        <v>Hold</v>
      </c>
    </row>
    <row r="2297" spans="1:8" ht="13.5" x14ac:dyDescent="0.25">
      <c r="A2297" s="3">
        <f>TITRES_STAT!B2300</f>
        <v>45345</v>
      </c>
      <c r="B2297" s="17">
        <f>TITRES_STAT!D2300</f>
        <v>4.3848000000000003</v>
      </c>
      <c r="C2297" s="2">
        <f t="shared" si="210"/>
        <v>4.2395726791008199</v>
      </c>
      <c r="D2297" s="2">
        <f t="shared" si="212"/>
        <v>4.2849044394610818</v>
      </c>
      <c r="E2297" s="2">
        <f t="shared" si="211"/>
        <v>-4.5331760360261875E-2</v>
      </c>
      <c r="F2297" s="2">
        <f t="shared" si="215"/>
        <v>-3.3647578198327567E-2</v>
      </c>
      <c r="G2297" s="2">
        <f t="shared" si="213"/>
        <v>-1.1684182161934308E-2</v>
      </c>
      <c r="H2297" s="2" t="str">
        <f t="shared" si="214"/>
        <v>Hold</v>
      </c>
    </row>
    <row r="2298" spans="1:8" ht="13.5" x14ac:dyDescent="0.25">
      <c r="A2298" s="3">
        <f>TITRES_STAT!B2301</f>
        <v>45348</v>
      </c>
      <c r="B2298" s="17">
        <f>TITRES_STAT!D2301</f>
        <v>4.4115000000000002</v>
      </c>
      <c r="C2298" s="2">
        <f t="shared" si="210"/>
        <v>4.2440845746237708</v>
      </c>
      <c r="D2298" s="2">
        <f t="shared" si="212"/>
        <v>4.2942818883898903</v>
      </c>
      <c r="E2298" s="2">
        <f t="shared" si="211"/>
        <v>-5.0197313766119578E-2</v>
      </c>
      <c r="F2298" s="2">
        <f t="shared" si="215"/>
        <v>-3.6957525311885966E-2</v>
      </c>
      <c r="G2298" s="2">
        <f t="shared" si="213"/>
        <v>-1.3239788454233611E-2</v>
      </c>
      <c r="H2298" s="2" t="str">
        <f t="shared" si="214"/>
        <v>Hold</v>
      </c>
    </row>
    <row r="2299" spans="1:8" ht="13.5" x14ac:dyDescent="0.25">
      <c r="A2299" s="3">
        <f>TITRES_STAT!B2302</f>
        <v>45349</v>
      </c>
      <c r="B2299" s="17">
        <f>TITRES_STAT!D2302</f>
        <v>4.4115000000000002</v>
      </c>
      <c r="C2299" s="2">
        <f t="shared" si="210"/>
        <v>4.2492715631431901</v>
      </c>
      <c r="D2299" s="2">
        <f t="shared" si="212"/>
        <v>4.3029647114721206</v>
      </c>
      <c r="E2299" s="2">
        <f t="shared" si="211"/>
        <v>-5.3693148328930462E-2</v>
      </c>
      <c r="F2299" s="2">
        <f t="shared" si="215"/>
        <v>-4.0304649915294866E-2</v>
      </c>
      <c r="G2299" s="2">
        <f t="shared" si="213"/>
        <v>-1.3388498413635597E-2</v>
      </c>
      <c r="H2299" s="2" t="str">
        <f t="shared" si="214"/>
        <v>Hold</v>
      </c>
    </row>
    <row r="2300" spans="1:8" ht="13.5" x14ac:dyDescent="0.25">
      <c r="A2300" s="3">
        <f>TITRES_STAT!B2303</f>
        <v>45350</v>
      </c>
      <c r="B2300" s="17">
        <f>TITRES_STAT!D2303</f>
        <v>4.4115000000000002</v>
      </c>
      <c r="C2300" s="2">
        <f t="shared" si="210"/>
        <v>4.253660553428853</v>
      </c>
      <c r="D2300" s="2">
        <f t="shared" si="212"/>
        <v>4.3110043624741854</v>
      </c>
      <c r="E2300" s="2">
        <f t="shared" si="211"/>
        <v>-5.7343809045332428E-2</v>
      </c>
      <c r="F2300" s="2">
        <f t="shared" si="215"/>
        <v>-4.3712481741302385E-2</v>
      </c>
      <c r="G2300" s="2">
        <f t="shared" si="213"/>
        <v>-1.3631327304030043E-2</v>
      </c>
      <c r="H2300" s="2" t="str">
        <f t="shared" si="214"/>
        <v>Hold</v>
      </c>
    </row>
    <row r="2301" spans="1:8" ht="13.5" x14ac:dyDescent="0.25">
      <c r="A2301" s="3">
        <f>TITRES_STAT!B2304</f>
        <v>45351</v>
      </c>
      <c r="B2301" s="17">
        <f>TITRES_STAT!D2304</f>
        <v>4.4382000000000001</v>
      </c>
      <c r="C2301" s="2">
        <f t="shared" si="210"/>
        <v>4.2573743144397982</v>
      </c>
      <c r="D2301" s="2">
        <f t="shared" si="212"/>
        <v>4.3204262615501721</v>
      </c>
      <c r="E2301" s="2">
        <f t="shared" si="211"/>
        <v>-6.3051947110373874E-2</v>
      </c>
      <c r="F2301" s="2">
        <f t="shared" si="215"/>
        <v>-4.7580374815116684E-2</v>
      </c>
      <c r="G2301" s="2">
        <f t="shared" si="213"/>
        <v>-1.547157229525719E-2</v>
      </c>
      <c r="H2301" s="2" t="str">
        <f t="shared" si="214"/>
        <v>Hold</v>
      </c>
    </row>
    <row r="2302" spans="1:8" ht="13.5" x14ac:dyDescent="0.25">
      <c r="A2302" s="3">
        <f>TITRES_STAT!B2305</f>
        <v>45352</v>
      </c>
      <c r="B2302" s="17">
        <f>TITRES_STAT!D2305</f>
        <v>4.4916999999999998</v>
      </c>
      <c r="C2302" s="2">
        <f t="shared" si="210"/>
        <v>4.2564090352952135</v>
      </c>
      <c r="D2302" s="2">
        <f t="shared" si="212"/>
        <v>4.333113205139048</v>
      </c>
      <c r="E2302" s="2">
        <f t="shared" si="211"/>
        <v>-7.6704169843834435E-2</v>
      </c>
      <c r="F2302" s="2">
        <f t="shared" si="215"/>
        <v>-5.3405133820860234E-2</v>
      </c>
      <c r="G2302" s="2">
        <f t="shared" si="213"/>
        <v>-2.3299036022974201E-2</v>
      </c>
      <c r="H2302" s="2" t="str">
        <f t="shared" si="214"/>
        <v>Hold</v>
      </c>
    </row>
    <row r="2303" spans="1:8" ht="13.5" x14ac:dyDescent="0.25">
      <c r="A2303" s="3">
        <f>TITRES_STAT!B2306</f>
        <v>45355</v>
      </c>
      <c r="B2303" s="17">
        <f>TITRES_STAT!D2306</f>
        <v>4.5006000000000004</v>
      </c>
      <c r="C2303" s="2">
        <f t="shared" si="210"/>
        <v>4.2555922606344119</v>
      </c>
      <c r="D2303" s="2">
        <f t="shared" si="212"/>
        <v>4.3455196343880074</v>
      </c>
      <c r="E2303" s="2">
        <f t="shared" si="211"/>
        <v>-8.9927373753595496E-2</v>
      </c>
      <c r="F2303" s="2">
        <f t="shared" si="215"/>
        <v>-6.0709581807407292E-2</v>
      </c>
      <c r="G2303" s="2">
        <f t="shared" si="213"/>
        <v>-2.9217791946188204E-2</v>
      </c>
      <c r="H2303" s="2" t="str">
        <f t="shared" si="214"/>
        <v>Hold</v>
      </c>
    </row>
    <row r="2304" spans="1:8" ht="13.5" x14ac:dyDescent="0.25">
      <c r="A2304" s="3">
        <f>TITRES_STAT!B2307</f>
        <v>45356</v>
      </c>
      <c r="B2304" s="17">
        <f>TITRES_STAT!D2307</f>
        <v>4.5987</v>
      </c>
      <c r="C2304" s="2">
        <f t="shared" si="210"/>
        <v>4.2590088359214251</v>
      </c>
      <c r="D2304" s="2">
        <f t="shared" si="212"/>
        <v>4.364273735544451</v>
      </c>
      <c r="E2304" s="2">
        <f t="shared" si="211"/>
        <v>-0.10526489962302588</v>
      </c>
      <c r="F2304" s="2">
        <f t="shared" si="215"/>
        <v>-6.9620645370531004E-2</v>
      </c>
      <c r="G2304" s="2">
        <f t="shared" si="213"/>
        <v>-3.5644254252494872E-2</v>
      </c>
      <c r="H2304" s="2" t="str">
        <f t="shared" si="214"/>
        <v>Hold</v>
      </c>
    </row>
    <row r="2305" spans="1:8" ht="13.5" x14ac:dyDescent="0.25">
      <c r="A2305" s="3">
        <f>TITRES_STAT!B2308</f>
        <v>45357</v>
      </c>
      <c r="B2305" s="17">
        <f>TITRES_STAT!D2308</f>
        <v>4.6165000000000003</v>
      </c>
      <c r="C2305" s="2">
        <f t="shared" si="210"/>
        <v>4.2673920919335133</v>
      </c>
      <c r="D2305" s="2">
        <f t="shared" si="212"/>
        <v>4.3829571625411585</v>
      </c>
      <c r="E2305" s="2">
        <f t="shared" si="211"/>
        <v>-0.1155650706076452</v>
      </c>
      <c r="F2305" s="2">
        <f t="shared" si="215"/>
        <v>-7.8809530417953841E-2</v>
      </c>
      <c r="G2305" s="2">
        <f t="shared" si="213"/>
        <v>-3.6755540189691363E-2</v>
      </c>
      <c r="H2305" s="2" t="str">
        <f t="shared" si="214"/>
        <v>Hold</v>
      </c>
    </row>
    <row r="2306" spans="1:8" ht="13.5" x14ac:dyDescent="0.25">
      <c r="A2306" s="3">
        <f>TITRES_STAT!B2309</f>
        <v>45358</v>
      </c>
      <c r="B2306" s="17">
        <f>TITRES_STAT!D2309</f>
        <v>4.5896999999999997</v>
      </c>
      <c r="C2306" s="2">
        <f t="shared" si="210"/>
        <v>4.2813317700975881</v>
      </c>
      <c r="D2306" s="2">
        <f t="shared" si="212"/>
        <v>4.3982714467973691</v>
      </c>
      <c r="E2306" s="2">
        <f t="shared" si="211"/>
        <v>-0.116939676699781</v>
      </c>
      <c r="F2306" s="2">
        <f t="shared" si="215"/>
        <v>-8.6435559674319276E-2</v>
      </c>
      <c r="G2306" s="2">
        <f t="shared" si="213"/>
        <v>-3.0504117025461727E-2</v>
      </c>
      <c r="H2306" s="2" t="str">
        <f t="shared" si="214"/>
        <v>Hold</v>
      </c>
    </row>
    <row r="2307" spans="1:8" ht="13.5" x14ac:dyDescent="0.25">
      <c r="A2307" s="3">
        <f>TITRES_STAT!B2310</f>
        <v>45359</v>
      </c>
      <c r="B2307" s="17">
        <f>TITRES_STAT!D2310</f>
        <v>4.5896999999999997</v>
      </c>
      <c r="C2307" s="2">
        <f t="shared" si="210"/>
        <v>4.2972499593133433</v>
      </c>
      <c r="D2307" s="2">
        <f t="shared" si="212"/>
        <v>4.4124513396271938</v>
      </c>
      <c r="E2307" s="2">
        <f t="shared" si="211"/>
        <v>-0.11520138031385052</v>
      </c>
      <c r="F2307" s="2">
        <f t="shared" si="215"/>
        <v>-9.2188723802225536E-2</v>
      </c>
      <c r="G2307" s="2">
        <f t="shared" si="213"/>
        <v>-2.3012656511624985E-2</v>
      </c>
      <c r="H2307" s="2" t="str">
        <f t="shared" si="214"/>
        <v>Hold</v>
      </c>
    </row>
    <row r="2308" spans="1:8" ht="13.5" x14ac:dyDescent="0.25">
      <c r="A2308" s="3">
        <f>TITRES_STAT!B2311</f>
        <v>45362</v>
      </c>
      <c r="B2308" s="17">
        <f>TITRES_STAT!D2311</f>
        <v>4.5808</v>
      </c>
      <c r="C2308" s="2">
        <f t="shared" si="210"/>
        <v>4.3148268886497521</v>
      </c>
      <c r="D2308" s="2">
        <f t="shared" si="212"/>
        <v>4.4249216107659199</v>
      </c>
      <c r="E2308" s="2">
        <f t="shared" si="211"/>
        <v>-0.11009472211616789</v>
      </c>
      <c r="F2308" s="2">
        <f t="shared" si="215"/>
        <v>-9.5769923465014006E-2</v>
      </c>
      <c r="G2308" s="2">
        <f t="shared" si="213"/>
        <v>-1.4324798651153881E-2</v>
      </c>
      <c r="H2308" s="2" t="str">
        <f t="shared" si="214"/>
        <v>Hold</v>
      </c>
    </row>
    <row r="2309" spans="1:8" ht="13.5" x14ac:dyDescent="0.25">
      <c r="A2309" s="3">
        <f>TITRES_STAT!B2312</f>
        <v>45363</v>
      </c>
      <c r="B2309" s="17">
        <f>TITRES_STAT!D2312</f>
        <v>4.5452000000000004</v>
      </c>
      <c r="C2309" s="2">
        <f t="shared" si="210"/>
        <v>4.3296996750113284</v>
      </c>
      <c r="D2309" s="2">
        <f t="shared" si="212"/>
        <v>4.4338311210795558</v>
      </c>
      <c r="E2309" s="2">
        <f t="shared" si="211"/>
        <v>-0.10413144606822744</v>
      </c>
      <c r="F2309" s="2">
        <f t="shared" si="215"/>
        <v>-9.7442227985656701E-2</v>
      </c>
      <c r="G2309" s="2">
        <f t="shared" si="213"/>
        <v>-6.6892180825707387E-3</v>
      </c>
      <c r="H2309" s="2" t="str">
        <f t="shared" si="214"/>
        <v>Hold</v>
      </c>
    </row>
    <row r="2310" spans="1:8" ht="13.5" x14ac:dyDescent="0.25">
      <c r="A2310" s="3">
        <f>TITRES_STAT!B2313</f>
        <v>45364</v>
      </c>
      <c r="B2310" s="17">
        <f>TITRES_STAT!D2313</f>
        <v>4.5896999999999997</v>
      </c>
      <c r="C2310" s="2">
        <f t="shared" si="210"/>
        <v>4.3422843403942011</v>
      </c>
      <c r="D2310" s="2">
        <f t="shared" si="212"/>
        <v>4.4453769639625511</v>
      </c>
      <c r="E2310" s="2">
        <f t="shared" si="211"/>
        <v>-0.10309262356835003</v>
      </c>
      <c r="F2310" s="2">
        <f t="shared" si="215"/>
        <v>-9.8572307102195375E-2</v>
      </c>
      <c r="G2310" s="2">
        <f t="shared" si="213"/>
        <v>-4.520316466154653E-3</v>
      </c>
      <c r="H2310" s="2" t="str">
        <f t="shared" si="214"/>
        <v>Hold</v>
      </c>
    </row>
    <row r="2311" spans="1:8" ht="13.5" x14ac:dyDescent="0.25">
      <c r="A2311" s="3">
        <f>TITRES_STAT!B2314</f>
        <v>45365</v>
      </c>
      <c r="B2311" s="17">
        <f>TITRES_STAT!D2314</f>
        <v>4.5808</v>
      </c>
      <c r="C2311" s="2">
        <f t="shared" si="210"/>
        <v>4.3570405957181704</v>
      </c>
      <c r="D2311" s="2">
        <f t="shared" si="212"/>
        <v>4.4554082999653248</v>
      </c>
      <c r="E2311" s="2">
        <f t="shared" si="211"/>
        <v>-9.8367704247154464E-2</v>
      </c>
      <c r="F2311" s="2">
        <f t="shared" si="215"/>
        <v>-9.853138653118719E-2</v>
      </c>
      <c r="G2311" s="2">
        <f t="shared" si="213"/>
        <v>1.6368228403272622E-4</v>
      </c>
      <c r="H2311" s="2" t="str">
        <f t="shared" si="214"/>
        <v>Sell</v>
      </c>
    </row>
    <row r="2312" spans="1:8" ht="13.5" x14ac:dyDescent="0.25">
      <c r="A2312" s="3">
        <f>TITRES_STAT!B2315</f>
        <v>45366</v>
      </c>
      <c r="B2312" s="17">
        <f>TITRES_STAT!D2315</f>
        <v>4.5006000000000004</v>
      </c>
      <c r="C2312" s="2">
        <f t="shared" si="210"/>
        <v>4.3777574271461441</v>
      </c>
      <c r="D2312" s="2">
        <f t="shared" si="212"/>
        <v>4.4587558333012272</v>
      </c>
      <c r="E2312" s="2">
        <f t="shared" si="211"/>
        <v>-8.0998406155083025E-2</v>
      </c>
      <c r="F2312" s="2">
        <f t="shared" si="215"/>
        <v>-9.502479045596636E-2</v>
      </c>
      <c r="G2312" s="2">
        <f t="shared" si="213"/>
        <v>1.4026384300883335E-2</v>
      </c>
      <c r="H2312" s="2" t="str">
        <f t="shared" si="214"/>
        <v>Sell</v>
      </c>
    </row>
    <row r="2313" spans="1:8" ht="13.5" x14ac:dyDescent="0.25">
      <c r="A2313" s="3">
        <f>TITRES_STAT!B2316</f>
        <v>45369</v>
      </c>
      <c r="B2313" s="17">
        <f>TITRES_STAT!D2316</f>
        <v>4.5362999999999998</v>
      </c>
      <c r="C2313" s="2">
        <f t="shared" si="210"/>
        <v>4.3966562845082757</v>
      </c>
      <c r="D2313" s="2">
        <f t="shared" si="212"/>
        <v>4.4644998456492839</v>
      </c>
      <c r="E2313" s="2">
        <f t="shared" si="211"/>
        <v>-6.7843561141008202E-2</v>
      </c>
      <c r="F2313" s="2">
        <f t="shared" si="215"/>
        <v>-8.9588544592974745E-2</v>
      </c>
      <c r="G2313" s="2">
        <f t="shared" si="213"/>
        <v>2.1744983451966543E-2</v>
      </c>
      <c r="H2313" s="2" t="str">
        <f t="shared" si="214"/>
        <v>Sell</v>
      </c>
    </row>
    <row r="2314" spans="1:8" ht="13.5" x14ac:dyDescent="0.25">
      <c r="A2314" s="3">
        <f>TITRES_STAT!B2317</f>
        <v>45370</v>
      </c>
      <c r="B2314" s="17">
        <f>TITRES_STAT!D2317</f>
        <v>4.4471999999999996</v>
      </c>
      <c r="C2314" s="2">
        <f t="shared" si="210"/>
        <v>4.4277399330454639</v>
      </c>
      <c r="D2314" s="2">
        <f t="shared" si="212"/>
        <v>4.4632183756011887</v>
      </c>
      <c r="E2314" s="2">
        <f t="shared" si="211"/>
        <v>-3.5478442555724854E-2</v>
      </c>
      <c r="F2314" s="2">
        <f t="shared" si="215"/>
        <v>-7.8766524185524781E-2</v>
      </c>
      <c r="G2314" s="2">
        <f t="shared" si="213"/>
        <v>4.3288081629799927E-2</v>
      </c>
      <c r="H2314" s="2" t="str">
        <f t="shared" si="214"/>
        <v>Sell</v>
      </c>
    </row>
    <row r="2315" spans="1:8" ht="13.5" x14ac:dyDescent="0.25">
      <c r="A2315" s="3">
        <f>TITRES_STAT!B2318</f>
        <v>45372</v>
      </c>
      <c r="B2315" s="17">
        <f>TITRES_STAT!D2318</f>
        <v>4.4561000000000002</v>
      </c>
      <c r="C2315" s="2">
        <f t="shared" si="210"/>
        <v>4.4567799433461621</v>
      </c>
      <c r="D2315" s="2">
        <f t="shared" si="212"/>
        <v>4.4626910885196187</v>
      </c>
      <c r="E2315" s="2">
        <f t="shared" si="211"/>
        <v>-5.911145173456589E-3</v>
      </c>
      <c r="F2315" s="2">
        <f t="shared" si="215"/>
        <v>-6.4195448383111142E-2</v>
      </c>
      <c r="G2315" s="2">
        <f t="shared" si="213"/>
        <v>5.8284303209654553E-2</v>
      </c>
      <c r="H2315" s="2" t="str">
        <f t="shared" si="214"/>
        <v>Sell</v>
      </c>
    </row>
    <row r="2316" spans="1:8" ht="13.5" x14ac:dyDescent="0.25">
      <c r="A2316" s="3">
        <f>TITRES_STAT!B2319</f>
        <v>45373</v>
      </c>
      <c r="B2316" s="17">
        <f>TITRES_STAT!D2319</f>
        <v>4.4561000000000002</v>
      </c>
      <c r="C2316" s="2">
        <f t="shared" si="210"/>
        <v>4.4772291828313673</v>
      </c>
      <c r="D2316" s="2">
        <f t="shared" si="212"/>
        <v>4.4622028597403878</v>
      </c>
      <c r="E2316" s="2">
        <f t="shared" si="211"/>
        <v>1.502632309097951E-2</v>
      </c>
      <c r="F2316" s="2">
        <f t="shared" si="215"/>
        <v>-4.8351094088293009E-2</v>
      </c>
      <c r="G2316" s="2">
        <f t="shared" si="213"/>
        <v>6.3377417179272519E-2</v>
      </c>
      <c r="H2316" s="2" t="str">
        <f t="shared" si="214"/>
        <v>Sell</v>
      </c>
    </row>
    <row r="2317" spans="1:8" ht="13.5" x14ac:dyDescent="0.25">
      <c r="A2317" s="3">
        <f>TITRES_STAT!B2320</f>
        <v>45376</v>
      </c>
      <c r="B2317" s="17">
        <f>TITRES_STAT!D2320</f>
        <v>4.4561000000000002</v>
      </c>
      <c r="C2317" s="2">
        <f t="shared" si="210"/>
        <v>4.4945323854726951</v>
      </c>
      <c r="D2317" s="2">
        <f t="shared" si="212"/>
        <v>4.461750796055914</v>
      </c>
      <c r="E2317" s="2">
        <f t="shared" si="211"/>
        <v>3.2781589416781109E-2</v>
      </c>
      <c r="F2317" s="2">
        <f t="shared" si="215"/>
        <v>-3.2124557387278187E-2</v>
      </c>
      <c r="G2317" s="2">
        <f t="shared" si="213"/>
        <v>6.4906146804059289E-2</v>
      </c>
      <c r="H2317" s="2" t="str">
        <f t="shared" si="214"/>
        <v>Sell</v>
      </c>
    </row>
    <row r="2318" spans="1:8" ht="13.5" x14ac:dyDescent="0.25">
      <c r="A2318" s="3">
        <f>TITRES_STAT!B2321</f>
        <v>45377</v>
      </c>
      <c r="B2318" s="17">
        <f>TITRES_STAT!D2321</f>
        <v>4.4561000000000002</v>
      </c>
      <c r="C2318" s="2">
        <f t="shared" si="210"/>
        <v>4.5078043261692038</v>
      </c>
      <c r="D2318" s="2">
        <f t="shared" si="212"/>
        <v>4.4613322185702904</v>
      </c>
      <c r="E2318" s="2">
        <f t="shared" si="211"/>
        <v>4.6472107598913404E-2</v>
      </c>
      <c r="F2318" s="2">
        <f t="shared" si="215"/>
        <v>-1.6405224390039871E-2</v>
      </c>
      <c r="G2318" s="2">
        <f t="shared" si="213"/>
        <v>6.2877331988953275E-2</v>
      </c>
      <c r="H2318" s="2" t="str">
        <f t="shared" si="214"/>
        <v>Sell</v>
      </c>
    </row>
    <row r="2319" spans="1:8" ht="13.5" x14ac:dyDescent="0.25">
      <c r="A2319" s="3">
        <f>TITRES_STAT!B2322</f>
        <v>45378</v>
      </c>
      <c r="B2319" s="17">
        <f>TITRES_STAT!D2322</f>
        <v>4.4561000000000002</v>
      </c>
      <c r="C2319" s="2">
        <f t="shared" ref="C2319:C2382" si="216">$C$4*B2309+C2318*(1-$C$4)</f>
        <v>4.5135575067585574</v>
      </c>
      <c r="D2319" s="2">
        <f t="shared" si="212"/>
        <v>4.460944646824343</v>
      </c>
      <c r="E2319" s="2">
        <f t="shared" si="211"/>
        <v>5.2612859934214384E-2</v>
      </c>
      <c r="F2319" s="2">
        <f t="shared" si="215"/>
        <v>-2.6016075251890196E-3</v>
      </c>
      <c r="G2319" s="2">
        <f t="shared" si="213"/>
        <v>5.5214467459403407E-2</v>
      </c>
      <c r="H2319" s="2" t="str">
        <f t="shared" si="214"/>
        <v>Sell</v>
      </c>
    </row>
    <row r="2320" spans="1:8" ht="13.5" x14ac:dyDescent="0.25">
      <c r="A2320" s="3">
        <f>TITRES_STAT!B2323</f>
        <v>45379</v>
      </c>
      <c r="B2320" s="17">
        <f>TITRES_STAT!D2323</f>
        <v>4.4561000000000002</v>
      </c>
      <c r="C2320" s="2">
        <f t="shared" si="216"/>
        <v>4.5252717364880102</v>
      </c>
      <c r="D2320" s="2">
        <f t="shared" si="212"/>
        <v>4.4605857840966134</v>
      </c>
      <c r="E2320" s="2">
        <f t="shared" si="211"/>
        <v>6.4685952391396739E-2</v>
      </c>
      <c r="F2320" s="2">
        <f t="shared" si="215"/>
        <v>1.0855904458128132E-2</v>
      </c>
      <c r="G2320" s="2">
        <f t="shared" si="213"/>
        <v>5.3830047933268607E-2</v>
      </c>
      <c r="H2320" s="2" t="str">
        <f t="shared" si="214"/>
        <v>Sell</v>
      </c>
    </row>
    <row r="2321" spans="1:8" ht="13.5" x14ac:dyDescent="0.25">
      <c r="A2321" s="3">
        <f>TITRES_STAT!B2324</f>
        <v>45380</v>
      </c>
      <c r="B2321" s="17">
        <f>TITRES_STAT!D2324</f>
        <v>4.4115000000000002</v>
      </c>
      <c r="C2321" s="2">
        <f t="shared" si="216"/>
        <v>4.5338145462590855</v>
      </c>
      <c r="D2321" s="2">
        <f t="shared" si="212"/>
        <v>4.4569498000894576</v>
      </c>
      <c r="E2321" s="2">
        <f t="shared" si="211"/>
        <v>7.6864746169627907E-2</v>
      </c>
      <c r="F2321" s="2">
        <f t="shared" si="215"/>
        <v>2.4057672800428087E-2</v>
      </c>
      <c r="G2321" s="2">
        <f t="shared" si="213"/>
        <v>5.280707336919982E-2</v>
      </c>
      <c r="H2321" s="2" t="str">
        <f t="shared" si="214"/>
        <v>Sell</v>
      </c>
    </row>
    <row r="2322" spans="1:8" ht="13.5" x14ac:dyDescent="0.25">
      <c r="A2322" s="3">
        <f>TITRES_STAT!B2325</f>
        <v>45383</v>
      </c>
      <c r="B2322" s="17">
        <f>TITRES_STAT!D2325</f>
        <v>4.4561000000000002</v>
      </c>
      <c r="C2322" s="2">
        <f t="shared" si="216"/>
        <v>4.5287046160653803</v>
      </c>
      <c r="D2322" s="2">
        <f t="shared" si="212"/>
        <v>4.4568868519346827</v>
      </c>
      <c r="E2322" s="2">
        <f t="shared" si="211"/>
        <v>7.1817764130697626E-2</v>
      </c>
      <c r="F2322" s="2">
        <f t="shared" si="215"/>
        <v>3.3609691066481998E-2</v>
      </c>
      <c r="G2322" s="2">
        <f t="shared" si="213"/>
        <v>3.8208073064215628E-2</v>
      </c>
      <c r="H2322" s="2" t="str">
        <f t="shared" si="214"/>
        <v>Sell</v>
      </c>
    </row>
    <row r="2323" spans="1:8" ht="13.5" x14ac:dyDescent="0.25">
      <c r="A2323" s="3">
        <f>TITRES_STAT!B2326</f>
        <v>45384</v>
      </c>
      <c r="B2323" s="17">
        <f>TITRES_STAT!D2326</f>
        <v>4.4561000000000002</v>
      </c>
      <c r="C2323" s="2">
        <f t="shared" si="216"/>
        <v>4.5298731366707061</v>
      </c>
      <c r="D2323" s="2">
        <f t="shared" si="212"/>
        <v>4.4568285666061875</v>
      </c>
      <c r="E2323" s="2">
        <f t="shared" si="211"/>
        <v>7.3044570064518588E-2</v>
      </c>
      <c r="F2323" s="2">
        <f t="shared" si="215"/>
        <v>4.149666686608932E-2</v>
      </c>
      <c r="G2323" s="2">
        <f t="shared" si="213"/>
        <v>3.1547903198429268E-2</v>
      </c>
      <c r="H2323" s="2" t="str">
        <f t="shared" si="214"/>
        <v>Sell</v>
      </c>
    </row>
    <row r="2324" spans="1:8" ht="13.5" x14ac:dyDescent="0.25">
      <c r="A2324" s="3">
        <f>TITRES_STAT!B2327</f>
        <v>45385</v>
      </c>
      <c r="B2324" s="17">
        <f>TITRES_STAT!D2327</f>
        <v>4.5896999999999997</v>
      </c>
      <c r="C2324" s="2">
        <f t="shared" si="216"/>
        <v>4.5171541925675207</v>
      </c>
      <c r="D2324" s="2">
        <f t="shared" si="212"/>
        <v>4.4666708950057288</v>
      </c>
      <c r="E2324" s="2">
        <f t="shared" si="211"/>
        <v>5.0483297561791929E-2</v>
      </c>
      <c r="F2324" s="2">
        <f t="shared" si="215"/>
        <v>4.329399300522984E-2</v>
      </c>
      <c r="G2324" s="2">
        <f t="shared" si="213"/>
        <v>7.1893045565620886E-3</v>
      </c>
      <c r="H2324" s="2" t="str">
        <f t="shared" si="214"/>
        <v>Sell</v>
      </c>
    </row>
    <row r="2325" spans="1:8" ht="13.5" x14ac:dyDescent="0.25">
      <c r="A2325" s="3">
        <f>TITRES_STAT!B2328</f>
        <v>45386</v>
      </c>
      <c r="B2325" s="17">
        <f>TITRES_STAT!D2328</f>
        <v>4.5719000000000003</v>
      </c>
      <c r="C2325" s="2">
        <f t="shared" si="216"/>
        <v>4.5077612398648252</v>
      </c>
      <c r="D2325" s="2">
        <f t="shared" si="212"/>
        <v>4.474465643523823</v>
      </c>
      <c r="E2325" s="2">
        <f t="shared" si="211"/>
        <v>3.3295596341002209E-2</v>
      </c>
      <c r="F2325" s="2">
        <f t="shared" si="215"/>
        <v>4.1294313672384314E-2</v>
      </c>
      <c r="G2325" s="2">
        <f t="shared" si="213"/>
        <v>-7.9987173313821047E-3</v>
      </c>
      <c r="H2325" s="2" t="str">
        <f t="shared" si="214"/>
        <v>Hold</v>
      </c>
    </row>
    <row r="2326" spans="1:8" ht="13.5" x14ac:dyDescent="0.25">
      <c r="A2326" s="3">
        <f>TITRES_STAT!B2329</f>
        <v>45387</v>
      </c>
      <c r="B2326" s="17">
        <f>TITRES_STAT!D2329</f>
        <v>4.5452000000000004</v>
      </c>
      <c r="C2326" s="2">
        <f t="shared" si="216"/>
        <v>4.4998133568086978</v>
      </c>
      <c r="D2326" s="2">
        <f t="shared" si="212"/>
        <v>4.4797052254850218</v>
      </c>
      <c r="E2326" s="2">
        <f t="shared" si="211"/>
        <v>2.0108131323675948E-2</v>
      </c>
      <c r="F2326" s="2">
        <f t="shared" si="215"/>
        <v>3.7057077202642646E-2</v>
      </c>
      <c r="G2326" s="2">
        <f t="shared" si="213"/>
        <v>-1.6948945878966698E-2</v>
      </c>
      <c r="H2326" s="2" t="str">
        <f t="shared" si="214"/>
        <v>Hold</v>
      </c>
    </row>
    <row r="2327" spans="1:8" ht="13.5" x14ac:dyDescent="0.25">
      <c r="A2327" s="3">
        <f>TITRES_STAT!B2330</f>
        <v>45390</v>
      </c>
      <c r="B2327" s="17">
        <f>TITRES_STAT!D2330</f>
        <v>4.4739000000000004</v>
      </c>
      <c r="C2327" s="2">
        <f t="shared" si="216"/>
        <v>4.4930882249919755</v>
      </c>
      <c r="D2327" s="2">
        <f t="shared" si="212"/>
        <v>4.4792752087824281</v>
      </c>
      <c r="E2327" s="2">
        <f t="shared" si="211"/>
        <v>1.3813016209547335E-2</v>
      </c>
      <c r="F2327" s="2">
        <f t="shared" si="215"/>
        <v>3.2408265004023586E-2</v>
      </c>
      <c r="G2327" s="2">
        <f t="shared" si="213"/>
        <v>-1.859524879447625E-2</v>
      </c>
      <c r="H2327" s="2" t="str">
        <f t="shared" si="214"/>
        <v>Hold</v>
      </c>
    </row>
    <row r="2328" spans="1:8" ht="13.5" x14ac:dyDescent="0.25">
      <c r="A2328" s="3">
        <f>TITRES_STAT!B2331</f>
        <v>45394</v>
      </c>
      <c r="B2328" s="17">
        <f>TITRES_STAT!D2331</f>
        <v>4.4739000000000004</v>
      </c>
      <c r="C2328" s="2">
        <f t="shared" si="216"/>
        <v>4.4873977288393636</v>
      </c>
      <c r="D2328" s="2">
        <f t="shared" si="212"/>
        <v>4.4788770451689155</v>
      </c>
      <c r="E2328" s="2">
        <f t="shared" si="211"/>
        <v>8.5206836704481148E-3</v>
      </c>
      <c r="F2328" s="2">
        <f t="shared" si="215"/>
        <v>2.7630748737308496E-2</v>
      </c>
      <c r="G2328" s="2">
        <f t="shared" si="213"/>
        <v>-1.9110065066860381E-2</v>
      </c>
      <c r="H2328" s="2" t="str">
        <f t="shared" si="214"/>
        <v>Hold</v>
      </c>
    </row>
    <row r="2329" spans="1:8" ht="13.5" x14ac:dyDescent="0.25">
      <c r="A2329" s="3">
        <f>TITRES_STAT!B2332</f>
        <v>45397</v>
      </c>
      <c r="B2329" s="17">
        <f>TITRES_STAT!D2332</f>
        <v>4.5808</v>
      </c>
      <c r="C2329" s="2">
        <f t="shared" si="216"/>
        <v>4.482582693633308</v>
      </c>
      <c r="D2329" s="2">
        <f t="shared" si="212"/>
        <v>4.4864268936749214</v>
      </c>
      <c r="E2329" s="2">
        <f t="shared" si="211"/>
        <v>-3.8442000416134547E-3</v>
      </c>
      <c r="F2329" s="2">
        <f t="shared" si="215"/>
        <v>2.1335758981524108E-2</v>
      </c>
      <c r="G2329" s="2">
        <f t="shared" si="213"/>
        <v>-2.5179959023137563E-2</v>
      </c>
      <c r="H2329" s="2" t="str">
        <f t="shared" si="214"/>
        <v>Hold</v>
      </c>
    </row>
    <row r="2330" spans="1:8" ht="13.5" x14ac:dyDescent="0.25">
      <c r="A2330" s="3">
        <f>TITRES_STAT!B2333</f>
        <v>45398</v>
      </c>
      <c r="B2330" s="17">
        <f>TITRES_STAT!D2333</f>
        <v>4.4561000000000002</v>
      </c>
      <c r="C2330" s="2">
        <f t="shared" si="216"/>
        <v>4.478508433074337</v>
      </c>
      <c r="D2330" s="2">
        <f t="shared" si="212"/>
        <v>4.4841804571064081</v>
      </c>
      <c r="E2330" s="2">
        <f t="shared" si="211"/>
        <v>-5.6720240320711213E-3</v>
      </c>
      <c r="F2330" s="2">
        <f t="shared" si="215"/>
        <v>1.5934202378805062E-2</v>
      </c>
      <c r="G2330" s="2">
        <f t="shared" si="213"/>
        <v>-2.1606226410876183E-2</v>
      </c>
      <c r="H2330" s="2" t="str">
        <f t="shared" si="214"/>
        <v>Hold</v>
      </c>
    </row>
    <row r="2331" spans="1:8" ht="13.5" x14ac:dyDescent="0.25">
      <c r="A2331" s="3">
        <f>TITRES_STAT!B2334</f>
        <v>45399</v>
      </c>
      <c r="B2331" s="17">
        <f>TITRES_STAT!D2334</f>
        <v>4.4561000000000002</v>
      </c>
      <c r="C2331" s="2">
        <f t="shared" si="216"/>
        <v>4.4681994433705929</v>
      </c>
      <c r="D2331" s="2">
        <f t="shared" si="212"/>
        <v>4.4821004232466741</v>
      </c>
      <c r="E2331" s="2">
        <f t="shared" si="211"/>
        <v>-1.3900979876081188E-2</v>
      </c>
      <c r="F2331" s="2">
        <f t="shared" si="215"/>
        <v>9.9671659278278112E-3</v>
      </c>
      <c r="G2331" s="2">
        <f t="shared" si="213"/>
        <v>-2.3868145803908999E-2</v>
      </c>
      <c r="H2331" s="2" t="str">
        <f t="shared" si="214"/>
        <v>Hold</v>
      </c>
    </row>
    <row r="2332" spans="1:8" ht="13.5" x14ac:dyDescent="0.25">
      <c r="A2332" s="3">
        <f>TITRES_STAT!B2335</f>
        <v>45400</v>
      </c>
      <c r="B2332" s="17">
        <f>TITRES_STAT!D2335</f>
        <v>4.4561000000000002</v>
      </c>
      <c r="C2332" s="2">
        <f t="shared" si="216"/>
        <v>4.4663379905443481</v>
      </c>
      <c r="D2332" s="2">
        <f t="shared" si="212"/>
        <v>4.4801744659691423</v>
      </c>
      <c r="E2332" s="2">
        <f t="shared" ref="E2332:E2395" si="217">C2332-D2332</f>
        <v>-1.3836475424794159E-2</v>
      </c>
      <c r="F2332" s="2">
        <f t="shared" si="215"/>
        <v>5.2064376573034169E-3</v>
      </c>
      <c r="G2332" s="2">
        <f t="shared" si="213"/>
        <v>-1.9042913082097577E-2</v>
      </c>
      <c r="H2332" s="2" t="str">
        <f t="shared" si="214"/>
        <v>Hold</v>
      </c>
    </row>
    <row r="2333" spans="1:8" ht="13.5" x14ac:dyDescent="0.25">
      <c r="A2333" s="3">
        <f>TITRES_STAT!B2336</f>
        <v>45401</v>
      </c>
      <c r="B2333" s="17">
        <f>TITRES_STAT!D2336</f>
        <v>4.3579999999999997</v>
      </c>
      <c r="C2333" s="2">
        <f t="shared" si="216"/>
        <v>4.4647629150759869</v>
      </c>
      <c r="D2333" s="2">
        <f t="shared" ref="D2333:D2396" si="218">$D$4*B2333+(1-$D$4)*D2332</f>
        <v>4.4711245055269835</v>
      </c>
      <c r="E2333" s="2">
        <f t="shared" si="217"/>
        <v>-6.3615904509966015E-3</v>
      </c>
      <c r="F2333" s="2">
        <f t="shared" si="215"/>
        <v>2.8928320356434137E-3</v>
      </c>
      <c r="G2333" s="2">
        <f t="shared" si="213"/>
        <v>-9.2544224866400147E-3</v>
      </c>
      <c r="H2333" s="2" t="str">
        <f t="shared" si="214"/>
        <v>Hold</v>
      </c>
    </row>
    <row r="2334" spans="1:8" ht="13.5" x14ac:dyDescent="0.25">
      <c r="A2334" s="3">
        <f>TITRES_STAT!B2337</f>
        <v>45404</v>
      </c>
      <c r="B2334" s="17">
        <f>TITRES_STAT!D2337</f>
        <v>4.3224</v>
      </c>
      <c r="C2334" s="2">
        <f t="shared" si="216"/>
        <v>4.483984005064297</v>
      </c>
      <c r="D2334" s="2">
        <f t="shared" si="218"/>
        <v>4.4601078754879477</v>
      </c>
      <c r="E2334" s="2">
        <f t="shared" si="217"/>
        <v>2.3876129576349214E-2</v>
      </c>
      <c r="F2334" s="2">
        <f t="shared" si="215"/>
        <v>7.0894915437845745E-3</v>
      </c>
      <c r="G2334" s="2">
        <f t="shared" si="213"/>
        <v>1.6786638032564638E-2</v>
      </c>
      <c r="H2334" s="2" t="str">
        <f t="shared" si="214"/>
        <v>Sell</v>
      </c>
    </row>
    <row r="2335" spans="1:8" ht="13.5" x14ac:dyDescent="0.25">
      <c r="A2335" s="3">
        <f>TITRES_STAT!B2338</f>
        <v>45405</v>
      </c>
      <c r="B2335" s="17">
        <f>TITRES_STAT!D2338</f>
        <v>4.3224</v>
      </c>
      <c r="C2335" s="2">
        <f t="shared" si="216"/>
        <v>4.4975095427467133</v>
      </c>
      <c r="D2335" s="2">
        <f t="shared" si="218"/>
        <v>4.4499072921184695</v>
      </c>
      <c r="E2335" s="2">
        <f t="shared" si="217"/>
        <v>4.7602250628243858E-2</v>
      </c>
      <c r="F2335" s="2">
        <f t="shared" si="215"/>
        <v>1.5192043360676432E-2</v>
      </c>
      <c r="G2335" s="2">
        <f t="shared" si="213"/>
        <v>3.2410207267567423E-2</v>
      </c>
      <c r="H2335" s="2" t="str">
        <f t="shared" si="214"/>
        <v>Sell</v>
      </c>
    </row>
    <row r="2336" spans="1:8" ht="13.5" x14ac:dyDescent="0.25">
      <c r="A2336" s="3">
        <f>TITRES_STAT!B2339</f>
        <v>45406</v>
      </c>
      <c r="B2336" s="17">
        <f>TITRES_STAT!D2339</f>
        <v>4.3312999999999997</v>
      </c>
      <c r="C2336" s="2">
        <f t="shared" si="216"/>
        <v>4.5048465361702963</v>
      </c>
      <c r="D2336" s="2">
        <f t="shared" si="218"/>
        <v>4.4411215667763599</v>
      </c>
      <c r="E2336" s="2">
        <f t="shared" si="217"/>
        <v>6.3724969393936348E-2</v>
      </c>
      <c r="F2336" s="2">
        <f t="shared" si="215"/>
        <v>2.4898628567328416E-2</v>
      </c>
      <c r="G2336" s="2">
        <f t="shared" si="213"/>
        <v>3.8826340826607936E-2</v>
      </c>
      <c r="H2336" s="2" t="str">
        <f t="shared" si="214"/>
        <v>Sell</v>
      </c>
    </row>
    <row r="2337" spans="1:8" ht="13.5" x14ac:dyDescent="0.25">
      <c r="A2337" s="3">
        <f>TITRES_STAT!B2340</f>
        <v>45407</v>
      </c>
      <c r="B2337" s="17">
        <f>TITRES_STAT!D2340</f>
        <v>4.4739000000000004</v>
      </c>
      <c r="C2337" s="2">
        <f t="shared" si="216"/>
        <v>4.5000855306056353</v>
      </c>
      <c r="D2337" s="2">
        <f t="shared" si="218"/>
        <v>4.4435495988670004</v>
      </c>
      <c r="E2337" s="2">
        <f t="shared" si="217"/>
        <v>5.6535931738634915E-2</v>
      </c>
      <c r="F2337" s="2">
        <f t="shared" si="215"/>
        <v>3.1226089201589716E-2</v>
      </c>
      <c r="G2337" s="2">
        <f t="shared" si="213"/>
        <v>2.5309842537045199E-2</v>
      </c>
      <c r="H2337" s="2" t="str">
        <f t="shared" si="214"/>
        <v>Sell</v>
      </c>
    </row>
    <row r="2338" spans="1:8" ht="13.5" x14ac:dyDescent="0.25">
      <c r="A2338" s="3">
        <f>TITRES_STAT!B2341</f>
        <v>45408</v>
      </c>
      <c r="B2338" s="17">
        <f>TITRES_STAT!D2341</f>
        <v>4.4916999999999998</v>
      </c>
      <c r="C2338" s="2">
        <f t="shared" si="216"/>
        <v>4.4960569874355372</v>
      </c>
      <c r="D2338" s="2">
        <f t="shared" si="218"/>
        <v>4.4471162952472225</v>
      </c>
      <c r="E2338" s="2">
        <f t="shared" si="217"/>
        <v>4.894069218831465E-2</v>
      </c>
      <c r="F2338" s="2">
        <f t="shared" si="215"/>
        <v>3.4769009798934707E-2</v>
      </c>
      <c r="G2338" s="2">
        <f t="shared" si="213"/>
        <v>1.4171682389379943E-2</v>
      </c>
      <c r="H2338" s="2" t="str">
        <f t="shared" si="214"/>
        <v>Sell</v>
      </c>
    </row>
    <row r="2339" spans="1:8" ht="13.5" x14ac:dyDescent="0.25">
      <c r="A2339" s="3">
        <f>TITRES_STAT!B2342</f>
        <v>45411</v>
      </c>
      <c r="B2339" s="17">
        <f>TITRES_STAT!D2342</f>
        <v>4.5095000000000001</v>
      </c>
      <c r="C2339" s="2">
        <f t="shared" si="216"/>
        <v>4.509094373983916</v>
      </c>
      <c r="D2339" s="2">
        <f t="shared" si="218"/>
        <v>4.4517373104140949</v>
      </c>
      <c r="E2339" s="2">
        <f t="shared" si="217"/>
        <v>5.7357063569821065E-2</v>
      </c>
      <c r="F2339" s="2">
        <f t="shared" si="215"/>
        <v>3.9286620553111981E-2</v>
      </c>
      <c r="G2339" s="2">
        <f t="shared" si="213"/>
        <v>1.8070443016709084E-2</v>
      </c>
      <c r="H2339" s="2" t="str">
        <f t="shared" si="214"/>
        <v>Sell</v>
      </c>
    </row>
    <row r="2340" spans="1:8" ht="13.5" x14ac:dyDescent="0.25">
      <c r="A2340" s="3">
        <f>TITRES_STAT!B2343</f>
        <v>45412</v>
      </c>
      <c r="B2340" s="17">
        <f>TITRES_STAT!D2343</f>
        <v>4.4471999999999996</v>
      </c>
      <c r="C2340" s="2">
        <f t="shared" si="216"/>
        <v>4.5009413933710061</v>
      </c>
      <c r="D2340" s="2">
        <f t="shared" si="218"/>
        <v>4.4514012133463838</v>
      </c>
      <c r="E2340" s="2">
        <f t="shared" si="217"/>
        <v>4.9540180024622238E-2</v>
      </c>
      <c r="F2340" s="2">
        <f t="shared" si="215"/>
        <v>4.1337332447414041E-2</v>
      </c>
      <c r="G2340" s="2">
        <f t="shared" ref="G2340:G2403" si="219">E2340-F2340</f>
        <v>8.2028475772081971E-3</v>
      </c>
      <c r="H2340" s="2" t="str">
        <f t="shared" ref="H2340:H2403" si="220">IF(G2340&lt;0,"Hold","Sell")</f>
        <v>Sell</v>
      </c>
    </row>
    <row r="2341" spans="1:8" ht="13.5" x14ac:dyDescent="0.25">
      <c r="A2341" s="3">
        <f>TITRES_STAT!B2344</f>
        <v>45414</v>
      </c>
      <c r="B2341" s="17">
        <f>TITRES_STAT!D2344</f>
        <v>4.6878000000000002</v>
      </c>
      <c r="C2341" s="2">
        <f t="shared" si="216"/>
        <v>4.4940427174677744</v>
      </c>
      <c r="D2341" s="2">
        <f t="shared" si="218"/>
        <v>4.4689122345799852</v>
      </c>
      <c r="E2341" s="2">
        <f t="shared" si="217"/>
        <v>2.5130482887789185E-2</v>
      </c>
      <c r="F2341" s="2">
        <f t="shared" ref="F2341:F2404" si="221">(E2341*(2/(10)))+((1-(2/10))*F2340)</f>
        <v>3.8095962535489067E-2</v>
      </c>
      <c r="G2341" s="2">
        <f t="shared" si="219"/>
        <v>-1.2965479647699882E-2</v>
      </c>
      <c r="H2341" s="2" t="str">
        <f t="shared" si="220"/>
        <v>Hold</v>
      </c>
    </row>
    <row r="2342" spans="1:8" ht="13.5" x14ac:dyDescent="0.25">
      <c r="A2342" s="3">
        <f>TITRES_STAT!B2345</f>
        <v>45415</v>
      </c>
      <c r="B2342" s="17">
        <f>TITRES_STAT!D2345</f>
        <v>4.7323000000000004</v>
      </c>
      <c r="C2342" s="2">
        <f t="shared" si="216"/>
        <v>4.4882053763188861</v>
      </c>
      <c r="D2342" s="2">
        <f t="shared" si="218"/>
        <v>4.4884224394259116</v>
      </c>
      <c r="E2342" s="2">
        <f t="shared" si="217"/>
        <v>-2.170631070255169E-4</v>
      </c>
      <c r="F2342" s="2">
        <f t="shared" si="221"/>
        <v>3.0433357406986151E-2</v>
      </c>
      <c r="G2342" s="2">
        <f t="shared" si="219"/>
        <v>-3.0650420514011668E-2</v>
      </c>
      <c r="H2342" s="2" t="str">
        <f t="shared" si="220"/>
        <v>Hold</v>
      </c>
    </row>
    <row r="2343" spans="1:8" ht="13.5" x14ac:dyDescent="0.25">
      <c r="A2343" s="3">
        <f>TITRES_STAT!B2346</f>
        <v>45418</v>
      </c>
      <c r="B2343" s="17">
        <f>TITRES_STAT!D2346</f>
        <v>4.7502000000000004</v>
      </c>
      <c r="C2343" s="2">
        <f t="shared" si="216"/>
        <v>4.4681737799621342</v>
      </c>
      <c r="D2343" s="2">
        <f t="shared" si="218"/>
        <v>4.5078133698388072</v>
      </c>
      <c r="E2343" s="2">
        <f t="shared" si="217"/>
        <v>-3.9639589876673043E-2</v>
      </c>
      <c r="F2343" s="2">
        <f t="shared" si="221"/>
        <v>1.6418767950254314E-2</v>
      </c>
      <c r="G2343" s="2">
        <f t="shared" si="219"/>
        <v>-5.6058357826927356E-2</v>
      </c>
      <c r="H2343" s="2" t="str">
        <f t="shared" si="220"/>
        <v>Hold</v>
      </c>
    </row>
    <row r="2344" spans="1:8" ht="13.5" x14ac:dyDescent="0.25">
      <c r="A2344" s="3">
        <f>TITRES_STAT!B2347</f>
        <v>45419</v>
      </c>
      <c r="B2344" s="17">
        <f>TITRES_STAT!D2347</f>
        <v>4.7055999999999996</v>
      </c>
      <c r="C2344" s="2">
        <f t="shared" si="216"/>
        <v>4.445747044583344</v>
      </c>
      <c r="D2344" s="2">
        <f t="shared" si="218"/>
        <v>4.5224642313322292</v>
      </c>
      <c r="E2344" s="2">
        <f t="shared" si="217"/>
        <v>-7.6717186748885169E-2</v>
      </c>
      <c r="F2344" s="2">
        <f t="shared" si="221"/>
        <v>-2.2084229895735843E-3</v>
      </c>
      <c r="G2344" s="2">
        <f t="shared" si="219"/>
        <v>-7.4508763759311591E-2</v>
      </c>
      <c r="H2344" s="2" t="str">
        <f t="shared" si="220"/>
        <v>Hold</v>
      </c>
    </row>
    <row r="2345" spans="1:8" ht="13.5" x14ac:dyDescent="0.25">
      <c r="A2345" s="3">
        <f>TITRES_STAT!B2348</f>
        <v>45420</v>
      </c>
      <c r="B2345" s="17">
        <f>TITRES_STAT!D2348</f>
        <v>4.6878000000000002</v>
      </c>
      <c r="C2345" s="2">
        <f t="shared" si="216"/>
        <v>4.4267705761859064</v>
      </c>
      <c r="D2345" s="2">
        <f t="shared" si="218"/>
        <v>4.5347113253076197</v>
      </c>
      <c r="E2345" s="2">
        <f t="shared" si="217"/>
        <v>-0.10794074912171325</v>
      </c>
      <c r="F2345" s="2">
        <f t="shared" si="221"/>
        <v>-2.3354888216001519E-2</v>
      </c>
      <c r="G2345" s="2">
        <f t="shared" si="219"/>
        <v>-8.4585860905711741E-2</v>
      </c>
      <c r="H2345" s="2" t="str">
        <f t="shared" si="220"/>
        <v>Hold</v>
      </c>
    </row>
    <row r="2346" spans="1:8" ht="13.5" x14ac:dyDescent="0.25">
      <c r="A2346" s="3">
        <f>TITRES_STAT!B2349</f>
        <v>45421</v>
      </c>
      <c r="B2346" s="17">
        <f>TITRES_STAT!D2349</f>
        <v>4.6966999999999999</v>
      </c>
      <c r="C2346" s="2">
        <f t="shared" si="216"/>
        <v>4.4120827952342285</v>
      </c>
      <c r="D2346" s="2">
        <f t="shared" si="218"/>
        <v>4.546710486395944</v>
      </c>
      <c r="E2346" s="2">
        <f t="shared" si="217"/>
        <v>-0.13462769116171547</v>
      </c>
      <c r="F2346" s="2">
        <f t="shared" si="221"/>
        <v>-4.5609448805144309E-2</v>
      </c>
      <c r="G2346" s="2">
        <f t="shared" si="219"/>
        <v>-8.9018242356571159E-2</v>
      </c>
      <c r="H2346" s="2" t="str">
        <f t="shared" si="220"/>
        <v>Hold</v>
      </c>
    </row>
    <row r="2347" spans="1:8" ht="13.5" x14ac:dyDescent="0.25">
      <c r="A2347" s="3">
        <f>TITRES_STAT!B2350</f>
        <v>45422</v>
      </c>
      <c r="B2347" s="17">
        <f>TITRES_STAT!D2350</f>
        <v>4.6165000000000003</v>
      </c>
      <c r="C2347" s="2">
        <f t="shared" si="216"/>
        <v>4.4215931344289627</v>
      </c>
      <c r="D2347" s="2">
        <f t="shared" si="218"/>
        <v>4.5518800799962449</v>
      </c>
      <c r="E2347" s="2">
        <f t="shared" si="217"/>
        <v>-0.13028694556728215</v>
      </c>
      <c r="F2347" s="2">
        <f t="shared" si="221"/>
        <v>-6.2544948157571889E-2</v>
      </c>
      <c r="G2347" s="2">
        <f t="shared" si="219"/>
        <v>-6.7741997409710264E-2</v>
      </c>
      <c r="H2347" s="2" t="str">
        <f t="shared" si="220"/>
        <v>Hold</v>
      </c>
    </row>
    <row r="2348" spans="1:8" ht="13.5" x14ac:dyDescent="0.25">
      <c r="A2348" s="3">
        <f>TITRES_STAT!B2351</f>
        <v>45425</v>
      </c>
      <c r="B2348" s="17">
        <f>TITRES_STAT!D2351</f>
        <v>4.6788999999999996</v>
      </c>
      <c r="C2348" s="2">
        <f t="shared" si="216"/>
        <v>4.4323788060552758</v>
      </c>
      <c r="D2348" s="2">
        <f t="shared" si="218"/>
        <v>4.5612889629594866</v>
      </c>
      <c r="E2348" s="2">
        <f t="shared" si="217"/>
        <v>-0.12891015690421082</v>
      </c>
      <c r="F2348" s="2">
        <f t="shared" si="221"/>
        <v>-7.5817989906899683E-2</v>
      </c>
      <c r="G2348" s="2">
        <f t="shared" si="219"/>
        <v>-5.3092166997311133E-2</v>
      </c>
      <c r="H2348" s="2" t="str">
        <f t="shared" si="220"/>
        <v>Hold</v>
      </c>
    </row>
    <row r="2349" spans="1:8" ht="13.5" x14ac:dyDescent="0.25">
      <c r="A2349" s="3">
        <f>TITRES_STAT!B2352</f>
        <v>45426</v>
      </c>
      <c r="B2349" s="17">
        <f>TITRES_STAT!D2352</f>
        <v>4.7591000000000001</v>
      </c>
      <c r="C2349" s="2">
        <f t="shared" si="216"/>
        <v>4.4442436051236944</v>
      </c>
      <c r="D2349" s="2">
        <f t="shared" si="218"/>
        <v>4.5759416323698954</v>
      </c>
      <c r="E2349" s="2">
        <f t="shared" si="217"/>
        <v>-0.13169802724620094</v>
      </c>
      <c r="F2349" s="2">
        <f t="shared" si="221"/>
        <v>-8.6993997374759935E-2</v>
      </c>
      <c r="G2349" s="2">
        <f t="shared" si="219"/>
        <v>-4.4704029871441009E-2</v>
      </c>
      <c r="H2349" s="2" t="str">
        <f t="shared" si="220"/>
        <v>Hold</v>
      </c>
    </row>
    <row r="2350" spans="1:8" ht="13.5" x14ac:dyDescent="0.25">
      <c r="A2350" s="3">
        <f>TITRES_STAT!B2353</f>
        <v>45427</v>
      </c>
      <c r="B2350" s="17">
        <f>TITRES_STAT!D2353</f>
        <v>4.7591000000000001</v>
      </c>
      <c r="C2350" s="2">
        <f t="shared" si="216"/>
        <v>4.4446984351046641</v>
      </c>
      <c r="D2350" s="2">
        <f t="shared" si="218"/>
        <v>4.5895089188610143</v>
      </c>
      <c r="E2350" s="2">
        <f t="shared" si="217"/>
        <v>-0.14481048375635019</v>
      </c>
      <c r="F2350" s="2">
        <f t="shared" si="221"/>
        <v>-9.8557294651077987E-2</v>
      </c>
      <c r="G2350" s="2">
        <f t="shared" si="219"/>
        <v>-4.6253189105272208E-2</v>
      </c>
      <c r="H2350" s="2" t="str">
        <f t="shared" si="220"/>
        <v>Hold</v>
      </c>
    </row>
    <row r="2351" spans="1:8" ht="13.5" x14ac:dyDescent="0.25">
      <c r="A2351" s="3">
        <f>TITRES_STAT!B2354</f>
        <v>45428</v>
      </c>
      <c r="B2351" s="17">
        <f>TITRES_STAT!D2354</f>
        <v>4.7591000000000001</v>
      </c>
      <c r="C2351" s="2">
        <f t="shared" si="216"/>
        <v>4.4820986758577925</v>
      </c>
      <c r="D2351" s="2">
        <f t="shared" si="218"/>
        <v>4.6020712211676065</v>
      </c>
      <c r="E2351" s="2">
        <f t="shared" si="217"/>
        <v>-0.11997254530981394</v>
      </c>
      <c r="F2351" s="2">
        <f t="shared" si="221"/>
        <v>-0.10284034478282519</v>
      </c>
      <c r="G2351" s="2">
        <f t="shared" si="219"/>
        <v>-1.7132200526988745E-2</v>
      </c>
      <c r="H2351" s="2" t="str">
        <f t="shared" si="220"/>
        <v>Hold</v>
      </c>
    </row>
    <row r="2352" spans="1:8" ht="13.5" x14ac:dyDescent="0.25">
      <c r="A2352" s="3">
        <f>TITRES_STAT!B2355</f>
        <v>45429</v>
      </c>
      <c r="B2352" s="17">
        <f>TITRES_STAT!D2355</f>
        <v>4.7591000000000001</v>
      </c>
      <c r="C2352" s="2">
        <f t="shared" si="216"/>
        <v>4.5205911872642863</v>
      </c>
      <c r="D2352" s="2">
        <f t="shared" si="218"/>
        <v>4.6137029825625993</v>
      </c>
      <c r="E2352" s="2">
        <f t="shared" si="217"/>
        <v>-9.3111795298312927E-2</v>
      </c>
      <c r="F2352" s="2">
        <f t="shared" si="221"/>
        <v>-0.10089463488592275</v>
      </c>
      <c r="G2352" s="2">
        <f t="shared" si="219"/>
        <v>7.7828395876098216E-3</v>
      </c>
      <c r="H2352" s="2" t="str">
        <f t="shared" si="220"/>
        <v>Sell</v>
      </c>
    </row>
    <row r="2353" spans="1:8" ht="13.5" x14ac:dyDescent="0.25">
      <c r="A2353" s="3">
        <f>TITRES_STAT!B2356</f>
        <v>45432</v>
      </c>
      <c r="B2353" s="17">
        <f>TITRES_STAT!D2356</f>
        <v>4.7679999999999998</v>
      </c>
      <c r="C2353" s="2">
        <f t="shared" si="216"/>
        <v>4.5559156199928577</v>
      </c>
      <c r="D2353" s="2">
        <f t="shared" si="218"/>
        <v>4.6251323912616664</v>
      </c>
      <c r="E2353" s="2">
        <f t="shared" si="217"/>
        <v>-6.9216771268808763E-2</v>
      </c>
      <c r="F2353" s="2">
        <f t="shared" si="221"/>
        <v>-9.4559062162499957E-2</v>
      </c>
      <c r="G2353" s="2">
        <f t="shared" si="219"/>
        <v>2.5342290893691194E-2</v>
      </c>
      <c r="H2353" s="2" t="str">
        <f t="shared" si="220"/>
        <v>Sell</v>
      </c>
    </row>
    <row r="2354" spans="1:8" ht="13.5" x14ac:dyDescent="0.25">
      <c r="A2354" s="3">
        <f>TITRES_STAT!B2357</f>
        <v>45433</v>
      </c>
      <c r="B2354" s="17">
        <f>TITRES_STAT!D2357</f>
        <v>4.7769000000000004</v>
      </c>
      <c r="C2354" s="2">
        <f t="shared" si="216"/>
        <v>4.5789439861478023</v>
      </c>
      <c r="D2354" s="2">
        <f t="shared" si="218"/>
        <v>4.6363744363533952</v>
      </c>
      <c r="E2354" s="2">
        <f t="shared" si="217"/>
        <v>-5.7430450205592898E-2</v>
      </c>
      <c r="F2354" s="2">
        <f t="shared" si="221"/>
        <v>-8.7133339771118562E-2</v>
      </c>
      <c r="G2354" s="2">
        <f t="shared" si="219"/>
        <v>2.9702889565525664E-2</v>
      </c>
      <c r="H2354" s="2" t="str">
        <f t="shared" si="220"/>
        <v>Sell</v>
      </c>
    </row>
    <row r="2355" spans="1:8" ht="13.5" x14ac:dyDescent="0.25">
      <c r="A2355" s="3">
        <f>TITRES_STAT!B2358</f>
        <v>45434</v>
      </c>
      <c r="B2355" s="17">
        <f>TITRES_STAT!D2358</f>
        <v>4.7679999999999998</v>
      </c>
      <c r="C2355" s="2">
        <f t="shared" si="216"/>
        <v>4.5956910652019864</v>
      </c>
      <c r="D2355" s="2">
        <f t="shared" si="218"/>
        <v>4.646124478104996</v>
      </c>
      <c r="E2355" s="2">
        <f t="shared" si="217"/>
        <v>-5.0433412903009511E-2</v>
      </c>
      <c r="F2355" s="2">
        <f t="shared" si="221"/>
        <v>-7.9793354397496755E-2</v>
      </c>
      <c r="G2355" s="2">
        <f t="shared" si="219"/>
        <v>2.9359941494487243E-2</v>
      </c>
      <c r="H2355" s="2" t="str">
        <f t="shared" si="220"/>
        <v>Sell</v>
      </c>
    </row>
    <row r="2356" spans="1:8" ht="13.5" x14ac:dyDescent="0.25">
      <c r="A2356" s="3">
        <f>TITRES_STAT!B2359</f>
        <v>45435</v>
      </c>
      <c r="B2356" s="17">
        <f>TITRES_STAT!D2359</f>
        <v>4.9550999999999998</v>
      </c>
      <c r="C2356" s="2">
        <f t="shared" si="216"/>
        <v>4.6112309013247579</v>
      </c>
      <c r="D2356" s="2">
        <f t="shared" si="218"/>
        <v>4.6690115538009227</v>
      </c>
      <c r="E2356" s="2">
        <f t="shared" si="217"/>
        <v>-5.7780652476164818E-2</v>
      </c>
      <c r="F2356" s="2">
        <f t="shared" si="221"/>
        <v>-7.5390814013230376E-2</v>
      </c>
      <c r="G2356" s="2">
        <f t="shared" si="219"/>
        <v>1.7610161537065558E-2</v>
      </c>
      <c r="H2356" s="2" t="str">
        <f t="shared" si="220"/>
        <v>Sell</v>
      </c>
    </row>
    <row r="2357" spans="1:8" ht="13.5" x14ac:dyDescent="0.25">
      <c r="A2357" s="3">
        <f>TITRES_STAT!B2360</f>
        <v>45436</v>
      </c>
      <c r="B2357" s="17">
        <f>TITRES_STAT!D2360</f>
        <v>4.9908000000000001</v>
      </c>
      <c r="C2357" s="2">
        <f t="shared" si="216"/>
        <v>4.6120415318901795</v>
      </c>
      <c r="D2357" s="2">
        <f t="shared" si="218"/>
        <v>4.6928477350008544</v>
      </c>
      <c r="E2357" s="2">
        <f t="shared" si="217"/>
        <v>-8.0806203110674879E-2</v>
      </c>
      <c r="F2357" s="2">
        <f t="shared" si="221"/>
        <v>-7.6473891832719271E-2</v>
      </c>
      <c r="G2357" s="2">
        <f t="shared" si="219"/>
        <v>-4.3323112779556083E-3</v>
      </c>
      <c r="H2357" s="2" t="str">
        <f t="shared" si="220"/>
        <v>Hold</v>
      </c>
    </row>
    <row r="2358" spans="1:8" ht="13.5" x14ac:dyDescent="0.25">
      <c r="A2358" s="3">
        <f>TITRES_STAT!B2361</f>
        <v>45439</v>
      </c>
      <c r="B2358" s="17">
        <f>TITRES_STAT!D2361</f>
        <v>5.0354000000000001</v>
      </c>
      <c r="C2358" s="2">
        <f t="shared" si="216"/>
        <v>4.6223274500609213</v>
      </c>
      <c r="D2358" s="2">
        <f t="shared" si="218"/>
        <v>4.718221976852643</v>
      </c>
      <c r="E2358" s="2">
        <f t="shared" si="217"/>
        <v>-9.5894526791721724E-2</v>
      </c>
      <c r="F2358" s="2">
        <f t="shared" si="221"/>
        <v>-8.0358018824519761E-2</v>
      </c>
      <c r="G2358" s="2">
        <f t="shared" si="219"/>
        <v>-1.5536507967201962E-2</v>
      </c>
      <c r="H2358" s="2" t="str">
        <f t="shared" si="220"/>
        <v>Hold</v>
      </c>
    </row>
    <row r="2359" spans="1:8" ht="13.5" x14ac:dyDescent="0.25">
      <c r="A2359" s="3">
        <f>TITRES_STAT!B2362</f>
        <v>45440</v>
      </c>
      <c r="B2359" s="17">
        <f>TITRES_STAT!D2362</f>
        <v>5.0354000000000001</v>
      </c>
      <c r="C2359" s="2">
        <f t="shared" si="216"/>
        <v>4.6433693808207792</v>
      </c>
      <c r="D2359" s="2">
        <f t="shared" si="218"/>
        <v>4.7417166452339288</v>
      </c>
      <c r="E2359" s="2">
        <f t="shared" si="217"/>
        <v>-9.834726441314956E-2</v>
      </c>
      <c r="F2359" s="2">
        <f t="shared" si="221"/>
        <v>-8.3955867942245729E-2</v>
      </c>
      <c r="G2359" s="2">
        <f t="shared" si="219"/>
        <v>-1.4391396470903831E-2</v>
      </c>
      <c r="H2359" s="2" t="str">
        <f t="shared" si="220"/>
        <v>Hold</v>
      </c>
    </row>
    <row r="2360" spans="1:8" ht="13.5" x14ac:dyDescent="0.25">
      <c r="A2360" s="3">
        <f>TITRES_STAT!B2363</f>
        <v>45441</v>
      </c>
      <c r="B2360" s="17">
        <f>TITRES_STAT!D2363</f>
        <v>4.9996999999999998</v>
      </c>
      <c r="C2360" s="2">
        <f t="shared" si="216"/>
        <v>4.6611740914637361</v>
      </c>
      <c r="D2360" s="2">
        <f t="shared" si="218"/>
        <v>4.7608265233647487</v>
      </c>
      <c r="E2360" s="2">
        <f t="shared" si="217"/>
        <v>-9.9652431901012584E-2</v>
      </c>
      <c r="F2360" s="2">
        <f t="shared" si="221"/>
        <v>-8.7095180733999106E-2</v>
      </c>
      <c r="G2360" s="2">
        <f t="shared" si="219"/>
        <v>-1.2557251167013478E-2</v>
      </c>
      <c r="H2360" s="2" t="str">
        <f t="shared" si="220"/>
        <v>Hold</v>
      </c>
    </row>
    <row r="2361" spans="1:8" ht="13.5" x14ac:dyDescent="0.25">
      <c r="A2361" s="3">
        <f>TITRES_STAT!B2364</f>
        <v>45442</v>
      </c>
      <c r="B2361" s="17">
        <f>TITRES_STAT!D2364</f>
        <v>4.9908000000000001</v>
      </c>
      <c r="C2361" s="2">
        <f t="shared" si="216"/>
        <v>4.6762396158539303</v>
      </c>
      <c r="D2361" s="2">
        <f t="shared" si="218"/>
        <v>4.7778615957081003</v>
      </c>
      <c r="E2361" s="2">
        <f t="shared" si="217"/>
        <v>-0.10162197985416999</v>
      </c>
      <c r="F2361" s="2">
        <f t="shared" si="221"/>
        <v>-9.0000540558033276E-2</v>
      </c>
      <c r="G2361" s="2">
        <f t="shared" si="219"/>
        <v>-1.162143929613671E-2</v>
      </c>
      <c r="H2361" s="2" t="str">
        <f t="shared" si="220"/>
        <v>Hold</v>
      </c>
    </row>
    <row r="2362" spans="1:8" ht="13.5" x14ac:dyDescent="0.25">
      <c r="A2362" s="3">
        <f>TITRES_STAT!B2365</f>
        <v>45443</v>
      </c>
      <c r="B2362" s="17">
        <f>TITRES_STAT!D2365</f>
        <v>4.9908000000000001</v>
      </c>
      <c r="C2362" s="2">
        <f t="shared" si="216"/>
        <v>4.6889873672610181</v>
      </c>
      <c r="D2362" s="2">
        <f t="shared" si="218"/>
        <v>4.7936348108408335</v>
      </c>
      <c r="E2362" s="2">
        <f t="shared" si="217"/>
        <v>-0.10464744357981548</v>
      </c>
      <c r="F2362" s="2">
        <f t="shared" si="221"/>
        <v>-9.2929921162389711E-2</v>
      </c>
      <c r="G2362" s="2">
        <f t="shared" si="219"/>
        <v>-1.1717522417425769E-2</v>
      </c>
      <c r="H2362" s="2" t="str">
        <f t="shared" si="220"/>
        <v>Hold</v>
      </c>
    </row>
    <row r="2363" spans="1:8" ht="13.5" x14ac:dyDescent="0.25">
      <c r="A2363" s="3">
        <f>TITRES_STAT!B2366</f>
        <v>45446</v>
      </c>
      <c r="B2363" s="17">
        <f>TITRES_STAT!D2366</f>
        <v>4.9908000000000001</v>
      </c>
      <c r="C2363" s="2">
        <f t="shared" si="216"/>
        <v>4.7011431569131696</v>
      </c>
      <c r="D2363" s="2">
        <f t="shared" si="218"/>
        <v>4.8082396396674385</v>
      </c>
      <c r="E2363" s="2">
        <f t="shared" si="217"/>
        <v>-0.10709648275426886</v>
      </c>
      <c r="F2363" s="2">
        <f t="shared" si="221"/>
        <v>-9.5763233480765542E-2</v>
      </c>
      <c r="G2363" s="2">
        <f t="shared" si="219"/>
        <v>-1.1333249273503321E-2</v>
      </c>
      <c r="H2363" s="2" t="str">
        <f t="shared" si="220"/>
        <v>Hold</v>
      </c>
    </row>
    <row r="2364" spans="1:8" ht="13.5" x14ac:dyDescent="0.25">
      <c r="A2364" s="3">
        <f>TITRES_STAT!B2367</f>
        <v>45447</v>
      </c>
      <c r="B2364" s="17">
        <f>TITRES_STAT!D2367</f>
        <v>4.9908000000000001</v>
      </c>
      <c r="C2364" s="2">
        <f t="shared" si="216"/>
        <v>4.7127980558496052</v>
      </c>
      <c r="D2364" s="2">
        <f t="shared" si="218"/>
        <v>4.821762629321702</v>
      </c>
      <c r="E2364" s="2">
        <f t="shared" si="217"/>
        <v>-0.10896457347209676</v>
      </c>
      <c r="F2364" s="2">
        <f t="shared" si="221"/>
        <v>-9.8403501479031791E-2</v>
      </c>
      <c r="G2364" s="2">
        <f t="shared" si="219"/>
        <v>-1.0561071993064969E-2</v>
      </c>
      <c r="H2364" s="2" t="str">
        <f t="shared" si="220"/>
        <v>Hold</v>
      </c>
    </row>
    <row r="2365" spans="1:8" ht="13.5" x14ac:dyDescent="0.25">
      <c r="A2365" s="3">
        <f>TITRES_STAT!B2368</f>
        <v>45448</v>
      </c>
      <c r="B2365" s="17">
        <f>TITRES_STAT!D2368</f>
        <v>4.9908000000000001</v>
      </c>
      <c r="C2365" s="2">
        <f t="shared" si="216"/>
        <v>4.7212906626419739</v>
      </c>
      <c r="D2365" s="2">
        <f t="shared" si="218"/>
        <v>4.8342839160386131</v>
      </c>
      <c r="E2365" s="2">
        <f t="shared" si="217"/>
        <v>-0.11299325339663913</v>
      </c>
      <c r="F2365" s="2">
        <f t="shared" si="221"/>
        <v>-0.10132145186255327</v>
      </c>
      <c r="G2365" s="2">
        <f t="shared" si="219"/>
        <v>-1.1671801534085854E-2</v>
      </c>
      <c r="H2365" s="2" t="str">
        <f t="shared" si="220"/>
        <v>Hold</v>
      </c>
    </row>
    <row r="2366" spans="1:8" ht="13.5" x14ac:dyDescent="0.25">
      <c r="A2366" s="3">
        <f>TITRES_STAT!B2369</f>
        <v>45449</v>
      </c>
      <c r="B2366" s="17">
        <f>TITRES_STAT!D2369</f>
        <v>4.9908000000000001</v>
      </c>
      <c r="C2366" s="2">
        <f t="shared" si="216"/>
        <v>4.7572613299278244</v>
      </c>
      <c r="D2366" s="2">
        <f t="shared" si="218"/>
        <v>4.8458777000357527</v>
      </c>
      <c r="E2366" s="2">
        <f t="shared" si="217"/>
        <v>-8.8616370107928333E-2</v>
      </c>
      <c r="F2366" s="2">
        <f t="shared" si="221"/>
        <v>-9.8780435511628295E-2</v>
      </c>
      <c r="G2366" s="2">
        <f t="shared" si="219"/>
        <v>1.0164065403699962E-2</v>
      </c>
      <c r="H2366" s="2" t="str">
        <f t="shared" si="220"/>
        <v>Sell</v>
      </c>
    </row>
    <row r="2367" spans="1:8" ht="13.5" x14ac:dyDescent="0.25">
      <c r="A2367" s="3">
        <f>TITRES_STAT!B2370</f>
        <v>45450</v>
      </c>
      <c r="B2367" s="17">
        <f>TITRES_STAT!D2370</f>
        <v>5.0709999999999997</v>
      </c>
      <c r="C2367" s="2">
        <f t="shared" si="216"/>
        <v>4.793190356092774</v>
      </c>
      <c r="D2367" s="2">
        <f t="shared" si="218"/>
        <v>4.86255342595903</v>
      </c>
      <c r="E2367" s="2">
        <f t="shared" si="217"/>
        <v>-6.9363069866255955E-2</v>
      </c>
      <c r="F2367" s="2">
        <f t="shared" si="221"/>
        <v>-9.2896962382553835E-2</v>
      </c>
      <c r="G2367" s="2">
        <f t="shared" si="219"/>
        <v>2.353389251629788E-2</v>
      </c>
      <c r="H2367" s="2" t="str">
        <f t="shared" si="220"/>
        <v>Sell</v>
      </c>
    </row>
    <row r="2368" spans="1:8" ht="13.5" x14ac:dyDescent="0.25">
      <c r="A2368" s="3">
        <f>TITRES_STAT!B2371</f>
        <v>45453</v>
      </c>
      <c r="B2368" s="17">
        <f>TITRES_STAT!D2371</f>
        <v>5.1600999999999999</v>
      </c>
      <c r="C2368" s="2">
        <f t="shared" si="216"/>
        <v>4.8304533782323471</v>
      </c>
      <c r="D2368" s="2">
        <f t="shared" si="218"/>
        <v>4.8845939129250278</v>
      </c>
      <c r="E2368" s="2">
        <f t="shared" si="217"/>
        <v>-5.4140534692680653E-2</v>
      </c>
      <c r="F2368" s="2">
        <f t="shared" si="221"/>
        <v>-8.5145676844579202E-2</v>
      </c>
      <c r="G2368" s="2">
        <f t="shared" si="219"/>
        <v>3.1005142151898549E-2</v>
      </c>
      <c r="H2368" s="2" t="str">
        <f t="shared" si="220"/>
        <v>Sell</v>
      </c>
    </row>
    <row r="2369" spans="1:8" ht="13.5" x14ac:dyDescent="0.25">
      <c r="A2369" s="3">
        <f>TITRES_STAT!B2372</f>
        <v>45454</v>
      </c>
      <c r="B2369" s="17">
        <f>TITRES_STAT!D2372</f>
        <v>5.2582000000000004</v>
      </c>
      <c r="C2369" s="2">
        <f t="shared" si="216"/>
        <v>4.8619836277350625</v>
      </c>
      <c r="D2369" s="2">
        <f t="shared" si="218"/>
        <v>4.9122684378935446</v>
      </c>
      <c r="E2369" s="2">
        <f t="shared" si="217"/>
        <v>-5.0284810158482074E-2</v>
      </c>
      <c r="F2369" s="2">
        <f t="shared" si="221"/>
        <v>-7.8173503507359771E-2</v>
      </c>
      <c r="G2369" s="2">
        <f t="shared" si="219"/>
        <v>2.7888693348877697E-2</v>
      </c>
      <c r="H2369" s="2" t="str">
        <f t="shared" si="220"/>
        <v>Sell</v>
      </c>
    </row>
    <row r="2370" spans="1:8" ht="13.5" x14ac:dyDescent="0.25">
      <c r="A2370" s="3">
        <f>TITRES_STAT!B2373</f>
        <v>45455</v>
      </c>
      <c r="B2370" s="17">
        <f>TITRES_STAT!D2373</f>
        <v>5.1245000000000003</v>
      </c>
      <c r="C2370" s="2">
        <f t="shared" si="216"/>
        <v>4.8831707619296685</v>
      </c>
      <c r="D2370" s="2">
        <f t="shared" si="218"/>
        <v>4.927989294345875</v>
      </c>
      <c r="E2370" s="2">
        <f t="shared" si="217"/>
        <v>-4.481853241620648E-2</v>
      </c>
      <c r="F2370" s="2">
        <f t="shared" si="221"/>
        <v>-7.1502509289129115E-2</v>
      </c>
      <c r="G2370" s="2">
        <f t="shared" si="219"/>
        <v>2.6683976872922635E-2</v>
      </c>
      <c r="H2370" s="2" t="str">
        <f t="shared" si="220"/>
        <v>Sell</v>
      </c>
    </row>
    <row r="2371" spans="1:8" ht="13.5" x14ac:dyDescent="0.25">
      <c r="A2371" s="3">
        <f>TITRES_STAT!B2374</f>
        <v>45456</v>
      </c>
      <c r="B2371" s="17">
        <f>TITRES_STAT!D2374</f>
        <v>5.0799000000000003</v>
      </c>
      <c r="C2371" s="2">
        <f t="shared" si="216"/>
        <v>4.8997291062481807</v>
      </c>
      <c r="D2371" s="2">
        <f t="shared" si="218"/>
        <v>4.9392419392091433</v>
      </c>
      <c r="E2371" s="2">
        <f t="shared" si="217"/>
        <v>-3.9512832960962641E-2</v>
      </c>
      <c r="F2371" s="2">
        <f t="shared" si="221"/>
        <v>-6.5104574023495829E-2</v>
      </c>
      <c r="G2371" s="2">
        <f t="shared" si="219"/>
        <v>2.5591741062533188E-2</v>
      </c>
      <c r="H2371" s="2" t="str">
        <f t="shared" si="220"/>
        <v>Sell</v>
      </c>
    </row>
    <row r="2372" spans="1:8" ht="13.5" x14ac:dyDescent="0.25">
      <c r="A2372" s="3">
        <f>TITRES_STAT!B2375</f>
        <v>45457</v>
      </c>
      <c r="B2372" s="17">
        <f>TITRES_STAT!D2375</f>
        <v>5.1155999999999997</v>
      </c>
      <c r="C2372" s="2">
        <f t="shared" si="216"/>
        <v>4.9137400129792299</v>
      </c>
      <c r="D2372" s="2">
        <f t="shared" si="218"/>
        <v>4.9523054992677258</v>
      </c>
      <c r="E2372" s="2">
        <f t="shared" si="217"/>
        <v>-3.8565486288495876E-2</v>
      </c>
      <c r="F2372" s="2">
        <f t="shared" si="221"/>
        <v>-5.9796756476495842E-2</v>
      </c>
      <c r="G2372" s="2">
        <f t="shared" si="219"/>
        <v>2.1231270187999966E-2</v>
      </c>
      <c r="H2372" s="2" t="str">
        <f t="shared" si="220"/>
        <v>Sell</v>
      </c>
    </row>
    <row r="2373" spans="1:8" ht="13.5" x14ac:dyDescent="0.25">
      <c r="A2373" s="3">
        <f>TITRES_STAT!B2376</f>
        <v>45461</v>
      </c>
      <c r="B2373" s="17">
        <f>TITRES_STAT!D2376</f>
        <v>5.0799000000000003</v>
      </c>
      <c r="C2373" s="2">
        <f t="shared" si="216"/>
        <v>4.92559539559781</v>
      </c>
      <c r="D2373" s="2">
        <f t="shared" si="218"/>
        <v>4.961756943766412</v>
      </c>
      <c r="E2373" s="2">
        <f t="shared" si="217"/>
        <v>-3.6161548168601954E-2</v>
      </c>
      <c r="F2373" s="2">
        <f t="shared" si="221"/>
        <v>-5.506971481491707E-2</v>
      </c>
      <c r="G2373" s="2">
        <f t="shared" si="219"/>
        <v>1.8908166646315117E-2</v>
      </c>
      <c r="H2373" s="2" t="str">
        <f t="shared" si="220"/>
        <v>Sell</v>
      </c>
    </row>
    <row r="2374" spans="1:8" ht="13.5" x14ac:dyDescent="0.25">
      <c r="A2374" s="3">
        <f>TITRES_STAT!B2377</f>
        <v>45462</v>
      </c>
      <c r="B2374" s="17">
        <f>TITRES_STAT!D2377</f>
        <v>5.1689999999999996</v>
      </c>
      <c r="C2374" s="2">
        <f t="shared" si="216"/>
        <v>4.9356268731981467</v>
      </c>
      <c r="D2374" s="2">
        <f t="shared" si="218"/>
        <v>4.9771082812651963</v>
      </c>
      <c r="E2374" s="2">
        <f t="shared" si="217"/>
        <v>-4.1481408067049585E-2</v>
      </c>
      <c r="F2374" s="2">
        <f t="shared" si="221"/>
        <v>-5.2352053465343572E-2</v>
      </c>
      <c r="G2374" s="2">
        <f t="shared" si="219"/>
        <v>1.0870645398293986E-2</v>
      </c>
      <c r="H2374" s="2" t="str">
        <f t="shared" si="220"/>
        <v>Sell</v>
      </c>
    </row>
    <row r="2375" spans="1:8" ht="13.5" x14ac:dyDescent="0.25">
      <c r="A2375" s="3">
        <f>TITRES_STAT!B2378</f>
        <v>45463</v>
      </c>
      <c r="B2375" s="17">
        <f>TITRES_STAT!D2378</f>
        <v>5.0800999999999998</v>
      </c>
      <c r="C2375" s="2">
        <f t="shared" si="216"/>
        <v>4.9441150465522776</v>
      </c>
      <c r="D2375" s="2">
        <f t="shared" si="218"/>
        <v>4.9847372974677739</v>
      </c>
      <c r="E2375" s="2">
        <f t="shared" si="217"/>
        <v>-4.0622250915496316E-2</v>
      </c>
      <c r="F2375" s="2">
        <f t="shared" si="221"/>
        <v>-5.0006092955374122E-2</v>
      </c>
      <c r="G2375" s="2">
        <f t="shared" si="219"/>
        <v>9.3838420398778058E-3</v>
      </c>
      <c r="H2375" s="2" t="str">
        <f t="shared" si="220"/>
        <v>Sell</v>
      </c>
    </row>
    <row r="2376" spans="1:8" ht="13.5" x14ac:dyDescent="0.25">
      <c r="A2376" s="3">
        <f>TITRES_STAT!B2379</f>
        <v>45464</v>
      </c>
      <c r="B2376" s="17">
        <f>TITRES_STAT!D2379</f>
        <v>5.2237999999999998</v>
      </c>
      <c r="C2376" s="2">
        <f t="shared" si="216"/>
        <v>4.9512973470826962</v>
      </c>
      <c r="D2376" s="2">
        <f t="shared" si="218"/>
        <v>5.0024456458034949</v>
      </c>
      <c r="E2376" s="2">
        <f t="shared" si="217"/>
        <v>-5.1148298720798735E-2</v>
      </c>
      <c r="F2376" s="2">
        <f t="shared" si="221"/>
        <v>-5.0234534108459052E-2</v>
      </c>
      <c r="G2376" s="2">
        <f t="shared" si="219"/>
        <v>-9.1376461233968337E-4</v>
      </c>
      <c r="H2376" s="2" t="str">
        <f t="shared" si="220"/>
        <v>Hold</v>
      </c>
    </row>
    <row r="2377" spans="1:8" ht="13.5" x14ac:dyDescent="0.25">
      <c r="A2377" s="3">
        <f>TITRES_STAT!B2380</f>
        <v>45467</v>
      </c>
      <c r="B2377" s="17">
        <f>TITRES_STAT!D2380</f>
        <v>5.1759000000000004</v>
      </c>
      <c r="C2377" s="2">
        <f t="shared" si="216"/>
        <v>4.9697131398392038</v>
      </c>
      <c r="D2377" s="2">
        <f t="shared" si="218"/>
        <v>5.0152941164847178</v>
      </c>
      <c r="E2377" s="2">
        <f t="shared" si="217"/>
        <v>-4.5580976645513971E-2</v>
      </c>
      <c r="F2377" s="2">
        <f t="shared" si="221"/>
        <v>-4.930382261587004E-2</v>
      </c>
      <c r="G2377" s="2">
        <f t="shared" si="219"/>
        <v>3.7228459703560687E-3</v>
      </c>
      <c r="H2377" s="2" t="str">
        <f t="shared" si="220"/>
        <v>Sell</v>
      </c>
    </row>
    <row r="2378" spans="1:8" ht="13.5" x14ac:dyDescent="0.25">
      <c r="A2378" s="3">
        <f>TITRES_STAT!B2381</f>
        <v>45468</v>
      </c>
      <c r="B2378" s="17">
        <f>TITRES_STAT!D2381</f>
        <v>5.0800999999999998</v>
      </c>
      <c r="C2378" s="2">
        <f t="shared" si="216"/>
        <v>4.9990034260177874</v>
      </c>
      <c r="D2378" s="2">
        <f t="shared" si="218"/>
        <v>5.0200945523006641</v>
      </c>
      <c r="E2378" s="2">
        <f t="shared" si="217"/>
        <v>-2.1091126282876793E-2</v>
      </c>
      <c r="F2378" s="2">
        <f t="shared" si="221"/>
        <v>-4.3661283349271392E-2</v>
      </c>
      <c r="G2378" s="2">
        <f t="shared" si="219"/>
        <v>2.2570157066394599E-2</v>
      </c>
      <c r="H2378" s="2" t="str">
        <f t="shared" si="220"/>
        <v>Sell</v>
      </c>
    </row>
    <row r="2379" spans="1:8" ht="13.5" x14ac:dyDescent="0.25">
      <c r="A2379" s="3">
        <f>TITRES_STAT!B2382</f>
        <v>45469</v>
      </c>
      <c r="B2379" s="17">
        <f>TITRES_STAT!D2382</f>
        <v>5.0416999999999996</v>
      </c>
      <c r="C2379" s="2">
        <f t="shared" si="216"/>
        <v>5.0388798220150512</v>
      </c>
      <c r="D2379" s="2">
        <f t="shared" si="218"/>
        <v>5.0216949558339481</v>
      </c>
      <c r="E2379" s="2">
        <f t="shared" si="217"/>
        <v>1.7184866181103153E-2</v>
      </c>
      <c r="F2379" s="2">
        <f t="shared" si="221"/>
        <v>-3.1492053443196485E-2</v>
      </c>
      <c r="G2379" s="2">
        <f t="shared" si="219"/>
        <v>4.8676919624299639E-2</v>
      </c>
      <c r="H2379" s="2" t="str">
        <f t="shared" si="220"/>
        <v>Sell</v>
      </c>
    </row>
    <row r="2380" spans="1:8" ht="13.5" x14ac:dyDescent="0.25">
      <c r="A2380" s="3">
        <f>TITRES_STAT!B2383</f>
        <v>45470</v>
      </c>
      <c r="B2380" s="17">
        <f>TITRES_STAT!D2383</f>
        <v>5.0320999999999998</v>
      </c>
      <c r="C2380" s="2">
        <f t="shared" si="216"/>
        <v>5.0520521570896584</v>
      </c>
      <c r="D2380" s="2">
        <f t="shared" si="218"/>
        <v>5.0224656998462489</v>
      </c>
      <c r="E2380" s="2">
        <f t="shared" si="217"/>
        <v>2.958645724340947E-2</v>
      </c>
      <c r="F2380" s="2">
        <f t="shared" si="221"/>
        <v>-1.9276351305875294E-2</v>
      </c>
      <c r="G2380" s="2">
        <f t="shared" si="219"/>
        <v>4.8862808549284764E-2</v>
      </c>
      <c r="H2380" s="2" t="str">
        <f t="shared" si="220"/>
        <v>Sell</v>
      </c>
    </row>
    <row r="2381" spans="1:8" ht="13.5" x14ac:dyDescent="0.25">
      <c r="A2381" s="3">
        <f>TITRES_STAT!B2384</f>
        <v>45471</v>
      </c>
      <c r="B2381" s="17">
        <f>TITRES_STAT!D2384</f>
        <v>5.1759000000000004</v>
      </c>
      <c r="C2381" s="2">
        <f t="shared" si="216"/>
        <v>5.0563364406143263</v>
      </c>
      <c r="D2381" s="2">
        <f t="shared" si="218"/>
        <v>5.0338312035613413</v>
      </c>
      <c r="E2381" s="2">
        <f t="shared" si="217"/>
        <v>2.2505237052985017E-2</v>
      </c>
      <c r="F2381" s="2">
        <f t="shared" si="221"/>
        <v>-1.0920033634103233E-2</v>
      </c>
      <c r="G2381" s="2">
        <f t="shared" si="219"/>
        <v>3.3425270687088247E-2</v>
      </c>
      <c r="H2381" s="2" t="str">
        <f t="shared" si="220"/>
        <v>Sell</v>
      </c>
    </row>
    <row r="2382" spans="1:8" ht="13.5" x14ac:dyDescent="0.25">
      <c r="A2382" s="3">
        <f>TITRES_STAT!B2385</f>
        <v>45474</v>
      </c>
      <c r="B2382" s="17">
        <f>TITRES_STAT!D2385</f>
        <v>5.0800999999999998</v>
      </c>
      <c r="C2382" s="2">
        <f t="shared" si="216"/>
        <v>5.0654539112890449</v>
      </c>
      <c r="D2382" s="2">
        <f t="shared" si="218"/>
        <v>5.0372585218160566</v>
      </c>
      <c r="E2382" s="2">
        <f t="shared" si="217"/>
        <v>2.8195389472988275E-2</v>
      </c>
      <c r="F2382" s="2">
        <f t="shared" si="221"/>
        <v>-3.0969490126849311E-3</v>
      </c>
      <c r="G2382" s="2">
        <f t="shared" si="219"/>
        <v>3.1292338485673206E-2</v>
      </c>
      <c r="H2382" s="2" t="str">
        <f t="shared" si="220"/>
        <v>Sell</v>
      </c>
    </row>
    <row r="2383" spans="1:8" ht="13.5" x14ac:dyDescent="0.25">
      <c r="A2383" s="3">
        <f>TITRES_STAT!B2386</f>
        <v>45475</v>
      </c>
      <c r="B2383" s="17">
        <f>TITRES_STAT!D2386</f>
        <v>5.1375999999999999</v>
      </c>
      <c r="C2383" s="2">
        <f t="shared" ref="C2383:C2446" si="222">$C$4*B2373+C2382*(1-$C$4)</f>
        <v>5.0676763864753456</v>
      </c>
      <c r="D2383" s="2">
        <f t="shared" si="218"/>
        <v>5.0446912239037562</v>
      </c>
      <c r="E2383" s="2">
        <f t="shared" si="217"/>
        <v>2.2985162571589335E-2</v>
      </c>
      <c r="F2383" s="2">
        <f t="shared" si="221"/>
        <v>2.1194733041699221E-3</v>
      </c>
      <c r="G2383" s="2">
        <f t="shared" si="219"/>
        <v>2.0865689267419413E-2</v>
      </c>
      <c r="H2383" s="2" t="str">
        <f t="shared" si="220"/>
        <v>Sell</v>
      </c>
    </row>
    <row r="2384" spans="1:8" ht="13.5" x14ac:dyDescent="0.25">
      <c r="A2384" s="3">
        <f>TITRES_STAT!B2387</f>
        <v>45476</v>
      </c>
      <c r="B2384" s="17">
        <f>TITRES_STAT!D2387</f>
        <v>5.0800999999999998</v>
      </c>
      <c r="C2384" s="2">
        <f t="shared" si="222"/>
        <v>5.0832646347099075</v>
      </c>
      <c r="D2384" s="2">
        <f t="shared" si="218"/>
        <v>5.047314096207181</v>
      </c>
      <c r="E2384" s="2">
        <f t="shared" si="217"/>
        <v>3.5950538502726559E-2</v>
      </c>
      <c r="F2384" s="2">
        <f t="shared" si="221"/>
        <v>8.8856863438812501E-3</v>
      </c>
      <c r="G2384" s="2">
        <f t="shared" si="219"/>
        <v>2.7064852158845309E-2</v>
      </c>
      <c r="H2384" s="2" t="str">
        <f t="shared" si="220"/>
        <v>Sell</v>
      </c>
    </row>
    <row r="2385" spans="1:8" ht="13.5" x14ac:dyDescent="0.25">
      <c r="A2385" s="3">
        <f>TITRES_STAT!B2388</f>
        <v>45477</v>
      </c>
      <c r="B2385" s="17">
        <f>TITRES_STAT!D2388</f>
        <v>5.0800999999999998</v>
      </c>
      <c r="C2385" s="2">
        <f t="shared" si="222"/>
        <v>5.0827777678314598</v>
      </c>
      <c r="D2385" s="2">
        <f t="shared" si="218"/>
        <v>5.0497426816733153</v>
      </c>
      <c r="E2385" s="2">
        <f t="shared" si="217"/>
        <v>3.3035086158144544E-2</v>
      </c>
      <c r="F2385" s="2">
        <f t="shared" si="221"/>
        <v>1.3715566306733911E-2</v>
      </c>
      <c r="G2385" s="2">
        <f t="shared" si="219"/>
        <v>1.9319519851410633E-2</v>
      </c>
      <c r="H2385" s="2" t="str">
        <f t="shared" si="220"/>
        <v>Sell</v>
      </c>
    </row>
    <row r="2386" spans="1:8" ht="13.5" x14ac:dyDescent="0.25">
      <c r="A2386" s="3">
        <f>TITRES_STAT!B2389</f>
        <v>45478</v>
      </c>
      <c r="B2386" s="17">
        <f>TITRES_STAT!D2389</f>
        <v>5.0895999999999999</v>
      </c>
      <c r="C2386" s="2">
        <f t="shared" si="222"/>
        <v>5.1044734958573894</v>
      </c>
      <c r="D2386" s="2">
        <f t="shared" si="218"/>
        <v>5.0526950756234399</v>
      </c>
      <c r="E2386" s="2">
        <f t="shared" si="217"/>
        <v>5.1778420233949518E-2</v>
      </c>
      <c r="F2386" s="2">
        <f t="shared" si="221"/>
        <v>2.1328137092177034E-2</v>
      </c>
      <c r="G2386" s="2">
        <f t="shared" si="219"/>
        <v>3.0450283141772484E-2</v>
      </c>
      <c r="H2386" s="2" t="str">
        <f t="shared" si="220"/>
        <v>Sell</v>
      </c>
    </row>
    <row r="2387" spans="1:8" ht="13.5" x14ac:dyDescent="0.25">
      <c r="A2387" s="3">
        <f>TITRES_STAT!B2390</f>
        <v>45481</v>
      </c>
      <c r="B2387" s="17">
        <f>TITRES_STAT!D2390</f>
        <v>5.0895999999999999</v>
      </c>
      <c r="C2387" s="2">
        <f t="shared" si="222"/>
        <v>5.1154621888024057</v>
      </c>
      <c r="D2387" s="2">
        <f t="shared" si="218"/>
        <v>5.0554287737254073</v>
      </c>
      <c r="E2387" s="2">
        <f t="shared" si="217"/>
        <v>6.0033415076998331E-2</v>
      </c>
      <c r="F2387" s="2">
        <f t="shared" si="221"/>
        <v>2.9069192689141293E-2</v>
      </c>
      <c r="G2387" s="2">
        <f t="shared" si="219"/>
        <v>3.0964222387857038E-2</v>
      </c>
      <c r="H2387" s="2" t="str">
        <f t="shared" si="220"/>
        <v>Sell</v>
      </c>
    </row>
    <row r="2388" spans="1:8" ht="13.5" x14ac:dyDescent="0.25">
      <c r="A2388" s="3">
        <f>TITRES_STAT!B2391</f>
        <v>45482</v>
      </c>
      <c r="B2388" s="17">
        <f>TITRES_STAT!D2391</f>
        <v>5.1662999999999997</v>
      </c>
      <c r="C2388" s="2">
        <f t="shared" si="222"/>
        <v>5.1100218520635741</v>
      </c>
      <c r="D2388" s="2">
        <f t="shared" si="218"/>
        <v>5.0636414571531549</v>
      </c>
      <c r="E2388" s="2">
        <f t="shared" si="217"/>
        <v>4.638039491041912E-2</v>
      </c>
      <c r="F2388" s="2">
        <f t="shared" si="221"/>
        <v>3.2531433133396861E-2</v>
      </c>
      <c r="G2388" s="2">
        <f t="shared" si="219"/>
        <v>1.3848961777022259E-2</v>
      </c>
      <c r="H2388" s="2" t="str">
        <f t="shared" si="220"/>
        <v>Sell</v>
      </c>
    </row>
    <row r="2389" spans="1:8" ht="13.5" x14ac:dyDescent="0.25">
      <c r="A2389" s="3">
        <f>TITRES_STAT!B2392</f>
        <v>45483</v>
      </c>
      <c r="B2389" s="17">
        <f>TITRES_STAT!D2392</f>
        <v>5.1280000000000001</v>
      </c>
      <c r="C2389" s="2">
        <f t="shared" si="222"/>
        <v>5.0995107978999474</v>
      </c>
      <c r="D2389" s="2">
        <f t="shared" si="218"/>
        <v>5.0684087566232918</v>
      </c>
      <c r="E2389" s="2">
        <f t="shared" si="217"/>
        <v>3.1102041276655612E-2</v>
      </c>
      <c r="F2389" s="2">
        <f t="shared" si="221"/>
        <v>3.2245554762048614E-2</v>
      </c>
      <c r="G2389" s="2">
        <f t="shared" si="219"/>
        <v>-1.1435134853930023E-3</v>
      </c>
      <c r="H2389" s="2" t="str">
        <f t="shared" si="220"/>
        <v>Hold</v>
      </c>
    </row>
    <row r="2390" spans="1:8" ht="13.5" x14ac:dyDescent="0.25">
      <c r="A2390" s="3">
        <f>TITRES_STAT!B2393</f>
        <v>45484</v>
      </c>
      <c r="B2390" s="17">
        <f>TITRES_STAT!D2393</f>
        <v>5.0800999999999998</v>
      </c>
      <c r="C2390" s="2">
        <f t="shared" si="222"/>
        <v>5.0891399059153404</v>
      </c>
      <c r="D2390" s="2">
        <f t="shared" si="218"/>
        <v>5.0692747746511957</v>
      </c>
      <c r="E2390" s="2">
        <f t="shared" si="217"/>
        <v>1.9865131264144686E-2</v>
      </c>
      <c r="F2390" s="2">
        <f t="shared" si="221"/>
        <v>2.9769470062467829E-2</v>
      </c>
      <c r="G2390" s="2">
        <f t="shared" si="219"/>
        <v>-9.9043387983231423E-3</v>
      </c>
      <c r="H2390" s="2" t="str">
        <f t="shared" si="220"/>
        <v>Hold</v>
      </c>
    </row>
    <row r="2391" spans="1:8" ht="13.5" x14ac:dyDescent="0.25">
      <c r="A2391" s="3">
        <f>TITRES_STAT!B2394</f>
        <v>45485</v>
      </c>
      <c r="B2391" s="17">
        <f>TITRES_STAT!D2394</f>
        <v>5.0800999999999998</v>
      </c>
      <c r="C2391" s="2">
        <f t="shared" si="222"/>
        <v>5.1024876126975958</v>
      </c>
      <c r="D2391" s="2">
        <f t="shared" si="218"/>
        <v>5.0700766431955513</v>
      </c>
      <c r="E2391" s="2">
        <f t="shared" si="217"/>
        <v>3.2410969502044473E-2</v>
      </c>
      <c r="F2391" s="2">
        <f t="shared" si="221"/>
        <v>3.029776995038316E-2</v>
      </c>
      <c r="G2391" s="2">
        <f t="shared" si="219"/>
        <v>2.1131995516613135E-3</v>
      </c>
      <c r="H2391" s="2" t="str">
        <f t="shared" si="220"/>
        <v>Sell</v>
      </c>
    </row>
    <row r="2392" spans="1:8" ht="13.5" x14ac:dyDescent="0.25">
      <c r="A2392" s="3">
        <f>TITRES_STAT!B2395</f>
        <v>45488</v>
      </c>
      <c r="B2392" s="17">
        <f>TITRES_STAT!D2395</f>
        <v>5.0991999999999997</v>
      </c>
      <c r="C2392" s="2">
        <f t="shared" si="222"/>
        <v>5.0990433645902735</v>
      </c>
      <c r="D2392" s="2">
        <f t="shared" si="218"/>
        <v>5.0722339288847698</v>
      </c>
      <c r="E2392" s="2">
        <f t="shared" si="217"/>
        <v>2.6809435705503759E-2</v>
      </c>
      <c r="F2392" s="2">
        <f t="shared" si="221"/>
        <v>2.9600103101407281E-2</v>
      </c>
      <c r="G2392" s="2">
        <f t="shared" si="219"/>
        <v>-2.7906673959035219E-3</v>
      </c>
      <c r="H2392" s="2" t="str">
        <f t="shared" si="220"/>
        <v>Hold</v>
      </c>
    </row>
    <row r="2393" spans="1:8" ht="13.5" x14ac:dyDescent="0.25">
      <c r="A2393" s="3">
        <f>TITRES_STAT!B2396</f>
        <v>45489</v>
      </c>
      <c r="B2393" s="17">
        <f>TITRES_STAT!D2396</f>
        <v>5.0800999999999998</v>
      </c>
      <c r="C2393" s="2">
        <f t="shared" si="222"/>
        <v>5.1049751546533084</v>
      </c>
      <c r="D2393" s="2">
        <f t="shared" si="218"/>
        <v>5.0728166008192312</v>
      </c>
      <c r="E2393" s="2">
        <f t="shared" si="217"/>
        <v>3.2158553834077175E-2</v>
      </c>
      <c r="F2393" s="2">
        <f t="shared" si="221"/>
        <v>3.0111793247941259E-2</v>
      </c>
      <c r="G2393" s="2">
        <f t="shared" si="219"/>
        <v>2.0467605861359157E-3</v>
      </c>
      <c r="H2393" s="2" t="str">
        <f t="shared" si="220"/>
        <v>Sell</v>
      </c>
    </row>
    <row r="2394" spans="1:8" ht="13.5" x14ac:dyDescent="0.25">
      <c r="A2394" s="3">
        <f>TITRES_STAT!B2397</f>
        <v>45490</v>
      </c>
      <c r="B2394" s="17">
        <f>TITRES_STAT!D2397</f>
        <v>5.0800999999999998</v>
      </c>
      <c r="C2394" s="2">
        <f t="shared" si="222"/>
        <v>5.1011482077835684</v>
      </c>
      <c r="D2394" s="2">
        <f t="shared" si="218"/>
        <v>5.073356111869658</v>
      </c>
      <c r="E2394" s="2">
        <f t="shared" si="217"/>
        <v>2.7792095913910408E-2</v>
      </c>
      <c r="F2394" s="2">
        <f t="shared" si="221"/>
        <v>2.9647853781135092E-2</v>
      </c>
      <c r="G2394" s="2">
        <f t="shared" si="219"/>
        <v>-1.855757867224684E-3</v>
      </c>
      <c r="H2394" s="2" t="str">
        <f t="shared" si="220"/>
        <v>Hold</v>
      </c>
    </row>
    <row r="2395" spans="1:8" ht="13.5" x14ac:dyDescent="0.25">
      <c r="A2395" s="3">
        <f>TITRES_STAT!B2398</f>
        <v>45491</v>
      </c>
      <c r="B2395" s="17">
        <f>TITRES_STAT!D2398</f>
        <v>5.1184000000000003</v>
      </c>
      <c r="C2395" s="2">
        <f t="shared" si="222"/>
        <v>5.0979100219707121</v>
      </c>
      <c r="D2395" s="2">
        <f t="shared" si="218"/>
        <v>5.0766926961756091</v>
      </c>
      <c r="E2395" s="2">
        <f t="shared" si="217"/>
        <v>2.1217325795102937E-2</v>
      </c>
      <c r="F2395" s="2">
        <f t="shared" si="221"/>
        <v>2.7961748183928662E-2</v>
      </c>
      <c r="G2395" s="2">
        <f t="shared" si="219"/>
        <v>-6.744422388825725E-3</v>
      </c>
      <c r="H2395" s="2" t="str">
        <f t="shared" si="220"/>
        <v>Hold</v>
      </c>
    </row>
    <row r="2396" spans="1:8" ht="13.5" x14ac:dyDescent="0.25">
      <c r="A2396" s="3">
        <f>TITRES_STAT!B2399</f>
        <v>45492</v>
      </c>
      <c r="B2396" s="17">
        <f>TITRES_STAT!D2399</f>
        <v>5.0991999999999997</v>
      </c>
      <c r="C2396" s="2">
        <f t="shared" si="222"/>
        <v>5.0966315570521408</v>
      </c>
      <c r="D2396" s="2">
        <f t="shared" si="218"/>
        <v>5.0783599038663052</v>
      </c>
      <c r="E2396" s="2">
        <f t="shared" ref="E2396:E2459" si="223">C2396-D2396</f>
        <v>1.8271653185835568E-2</v>
      </c>
      <c r="F2396" s="2">
        <f t="shared" si="221"/>
        <v>2.6023729184310045E-2</v>
      </c>
      <c r="G2396" s="2">
        <f t="shared" si="219"/>
        <v>-7.7520759984744773E-3</v>
      </c>
      <c r="H2396" s="2" t="str">
        <f t="shared" si="220"/>
        <v>Hold</v>
      </c>
    </row>
    <row r="2397" spans="1:8" ht="13.5" x14ac:dyDescent="0.25">
      <c r="A2397" s="3">
        <f>TITRES_STAT!B2400</f>
        <v>45495</v>
      </c>
      <c r="B2397" s="17">
        <f>TITRES_STAT!D2400</f>
        <v>5.1951000000000001</v>
      </c>
      <c r="C2397" s="2">
        <f t="shared" si="222"/>
        <v>5.0955497790441191</v>
      </c>
      <c r="D2397" s="2">
        <f t="shared" ref="D2397:D2460" si="224">$D$4*B2397+(1-$D$4)*D2396</f>
        <v>5.0870073183947273</v>
      </c>
      <c r="E2397" s="2">
        <f t="shared" si="223"/>
        <v>8.5424606493917921E-3</v>
      </c>
      <c r="F2397" s="2">
        <f t="shared" si="221"/>
        <v>2.2527475477326395E-2</v>
      </c>
      <c r="G2397" s="2">
        <f t="shared" si="219"/>
        <v>-1.3985014827934603E-2</v>
      </c>
      <c r="H2397" s="2" t="str">
        <f t="shared" si="220"/>
        <v>Hold</v>
      </c>
    </row>
    <row r="2398" spans="1:8" ht="13.5" x14ac:dyDescent="0.25">
      <c r="A2398" s="3">
        <f>TITRES_STAT!B2401</f>
        <v>45496</v>
      </c>
      <c r="B2398" s="17">
        <f>TITRES_STAT!D2401</f>
        <v>5.3676000000000004</v>
      </c>
      <c r="C2398" s="2">
        <f t="shared" si="222"/>
        <v>5.1064344284219469</v>
      </c>
      <c r="D2398" s="2">
        <f t="shared" si="224"/>
        <v>5.1077919614765994</v>
      </c>
      <c r="E2398" s="2">
        <f t="shared" si="223"/>
        <v>-1.3575330546524711E-3</v>
      </c>
      <c r="F2398" s="2">
        <f t="shared" si="221"/>
        <v>1.7750473770930621E-2</v>
      </c>
      <c r="G2398" s="2">
        <f t="shared" si="219"/>
        <v>-1.9108006825583092E-2</v>
      </c>
      <c r="H2398" s="2" t="str">
        <f t="shared" si="220"/>
        <v>Hold</v>
      </c>
    </row>
    <row r="2399" spans="1:8" ht="13.5" x14ac:dyDescent="0.25">
      <c r="A2399" s="3">
        <f>TITRES_STAT!B2402</f>
        <v>45497</v>
      </c>
      <c r="B2399" s="17">
        <f>TITRES_STAT!D2402</f>
        <v>5.2717999999999998</v>
      </c>
      <c r="C2399" s="2">
        <f t="shared" si="222"/>
        <v>5.1097522086647249</v>
      </c>
      <c r="D2399" s="2">
        <f t="shared" si="224"/>
        <v>5.1199407050709258</v>
      </c>
      <c r="E2399" s="2">
        <f t="shared" si="223"/>
        <v>-1.0188496406200898E-2</v>
      </c>
      <c r="F2399" s="2">
        <f t="shared" si="221"/>
        <v>1.2162679735504318E-2</v>
      </c>
      <c r="G2399" s="2">
        <f t="shared" si="219"/>
        <v>-2.2351176141705217E-2</v>
      </c>
      <c r="H2399" s="2" t="str">
        <f t="shared" si="220"/>
        <v>Hold</v>
      </c>
    </row>
    <row r="2400" spans="1:8" ht="13.5" x14ac:dyDescent="0.25">
      <c r="A2400" s="3">
        <f>TITRES_STAT!B2403</f>
        <v>45499</v>
      </c>
      <c r="B2400" s="17">
        <f>TITRES_STAT!D2403</f>
        <v>5.3483999999999998</v>
      </c>
      <c r="C2400" s="2">
        <f t="shared" si="222"/>
        <v>5.1051903304086137</v>
      </c>
      <c r="D2400" s="2">
        <f t="shared" si="224"/>
        <v>5.1368636158064129</v>
      </c>
      <c r="E2400" s="2">
        <f t="shared" si="223"/>
        <v>-3.1673285397799233E-2</v>
      </c>
      <c r="F2400" s="2">
        <f t="shared" si="221"/>
        <v>3.3954867088436085E-3</v>
      </c>
      <c r="G2400" s="2">
        <f t="shared" si="219"/>
        <v>-3.5068772106642845E-2</v>
      </c>
      <c r="H2400" s="2" t="str">
        <f t="shared" si="220"/>
        <v>Hold</v>
      </c>
    </row>
    <row r="2401" spans="1:8" ht="13.5" x14ac:dyDescent="0.25">
      <c r="A2401" s="3">
        <f>TITRES_STAT!B2404</f>
        <v>45502</v>
      </c>
      <c r="B2401" s="17">
        <f>TITRES_STAT!D2404</f>
        <v>5.3483999999999998</v>
      </c>
      <c r="C2401" s="2">
        <f t="shared" si="222"/>
        <v>5.1013302795765192</v>
      </c>
      <c r="D2401" s="2">
        <f t="shared" si="224"/>
        <v>5.1525329775985309</v>
      </c>
      <c r="E2401" s="2">
        <f t="shared" si="223"/>
        <v>-5.1202698022011717E-2</v>
      </c>
      <c r="F2401" s="2">
        <f t="shared" si="221"/>
        <v>-7.5241502373274566E-3</v>
      </c>
      <c r="G2401" s="2">
        <f t="shared" si="219"/>
        <v>-4.367854778468426E-2</v>
      </c>
      <c r="H2401" s="2" t="str">
        <f t="shared" si="220"/>
        <v>Hold</v>
      </c>
    </row>
    <row r="2402" spans="1:8" ht="13.5" x14ac:dyDescent="0.25">
      <c r="A2402" s="3">
        <f>TITRES_STAT!B2405</f>
        <v>45503</v>
      </c>
      <c r="B2402" s="17">
        <f>TITRES_STAT!D2405</f>
        <v>5.3676000000000004</v>
      </c>
      <c r="C2402" s="2">
        <f t="shared" si="222"/>
        <v>5.1010025442570539</v>
      </c>
      <c r="D2402" s="2">
        <f t="shared" si="224"/>
        <v>5.1684638681467874</v>
      </c>
      <c r="E2402" s="2">
        <f t="shared" si="223"/>
        <v>-6.7461323889733471E-2</v>
      </c>
      <c r="F2402" s="2">
        <f t="shared" si="221"/>
        <v>-1.9511584967808662E-2</v>
      </c>
      <c r="G2402" s="2">
        <f t="shared" si="219"/>
        <v>-4.7949738921924806E-2</v>
      </c>
      <c r="H2402" s="2" t="str">
        <f t="shared" si="220"/>
        <v>Hold</v>
      </c>
    </row>
    <row r="2403" spans="1:8" ht="13.5" x14ac:dyDescent="0.25">
      <c r="A2403" s="3">
        <f>TITRES_STAT!B2406</f>
        <v>45504</v>
      </c>
      <c r="B2403" s="17">
        <f>TITRES_STAT!D2406</f>
        <v>5.4058999999999999</v>
      </c>
      <c r="C2403" s="2">
        <f t="shared" si="222"/>
        <v>5.0977867682175075</v>
      </c>
      <c r="D2403" s="2">
        <f t="shared" si="224"/>
        <v>5.186051729765544</v>
      </c>
      <c r="E2403" s="2">
        <f t="shared" si="223"/>
        <v>-8.8264961548036425E-2</v>
      </c>
      <c r="F2403" s="2">
        <f t="shared" si="221"/>
        <v>-3.326226028385422E-2</v>
      </c>
      <c r="G2403" s="2">
        <f t="shared" si="219"/>
        <v>-5.5002701264182205E-2</v>
      </c>
      <c r="H2403" s="2" t="str">
        <f t="shared" si="220"/>
        <v>Hold</v>
      </c>
    </row>
    <row r="2404" spans="1:8" ht="13.5" x14ac:dyDescent="0.25">
      <c r="A2404" s="3">
        <f>TITRES_STAT!B2407</f>
        <v>45505</v>
      </c>
      <c r="B2404" s="17">
        <f>TITRES_STAT!D2407</f>
        <v>5.3676000000000004</v>
      </c>
      <c r="C2404" s="2">
        <f t="shared" si="222"/>
        <v>5.0950657269532753</v>
      </c>
      <c r="D2404" s="2">
        <f t="shared" si="224"/>
        <v>5.1994997497829107</v>
      </c>
      <c r="E2404" s="2">
        <f t="shared" si="223"/>
        <v>-0.10443402282963543</v>
      </c>
      <c r="F2404" s="2">
        <f t="shared" si="221"/>
        <v>-4.749661279301047E-2</v>
      </c>
      <c r="G2404" s="2">
        <f t="shared" ref="G2404:G2467" si="225">E2404-F2404</f>
        <v>-5.6937410036624961E-2</v>
      </c>
      <c r="H2404" s="2" t="str">
        <f t="shared" ref="H2404:H2467" si="226">IF(G2404&lt;0,"Hold","Sell")</f>
        <v>Hold</v>
      </c>
    </row>
    <row r="2405" spans="1:8" ht="13.5" x14ac:dyDescent="0.25">
      <c r="A2405" s="3">
        <f>TITRES_STAT!B2408</f>
        <v>45506</v>
      </c>
      <c r="B2405" s="17">
        <f>TITRES_STAT!D2408</f>
        <v>5.3676000000000004</v>
      </c>
      <c r="C2405" s="2">
        <f t="shared" si="222"/>
        <v>5.0986556151143096</v>
      </c>
      <c r="D2405" s="2">
        <f t="shared" si="224"/>
        <v>5.2119516201693612</v>
      </c>
      <c r="E2405" s="2">
        <f t="shared" si="223"/>
        <v>-0.11329600505505155</v>
      </c>
      <c r="F2405" s="2">
        <f t="shared" ref="F2405:F2468" si="227">(E2405*(2/(10)))+((1-(2/10))*F2404)</f>
        <v>-6.0656491245418692E-2</v>
      </c>
      <c r="G2405" s="2">
        <f t="shared" si="225"/>
        <v>-5.263951380963286E-2</v>
      </c>
      <c r="H2405" s="2" t="str">
        <f t="shared" si="226"/>
        <v>Hold</v>
      </c>
    </row>
    <row r="2406" spans="1:8" ht="13.5" x14ac:dyDescent="0.25">
      <c r="A2406" s="3">
        <f>TITRES_STAT!B2409</f>
        <v>45509</v>
      </c>
      <c r="B2406" s="17">
        <f>TITRES_STAT!D2409</f>
        <v>5.3483999999999998</v>
      </c>
      <c r="C2406" s="2">
        <f t="shared" si="222"/>
        <v>5.0987393666351846</v>
      </c>
      <c r="D2406" s="2">
        <f t="shared" si="224"/>
        <v>5.2220589075642234</v>
      </c>
      <c r="E2406" s="2">
        <f t="shared" si="223"/>
        <v>-0.12331954092903885</v>
      </c>
      <c r="F2406" s="2">
        <f t="shared" si="227"/>
        <v>-7.3189101182142724E-2</v>
      </c>
      <c r="G2406" s="2">
        <f t="shared" si="225"/>
        <v>-5.0130439746896127E-2</v>
      </c>
      <c r="H2406" s="2" t="str">
        <f t="shared" si="226"/>
        <v>Hold</v>
      </c>
    </row>
    <row r="2407" spans="1:8" ht="13.5" x14ac:dyDescent="0.25">
      <c r="A2407" s="3">
        <f>TITRES_STAT!B2410</f>
        <v>45510</v>
      </c>
      <c r="B2407" s="17">
        <f>TITRES_STAT!D2410</f>
        <v>5.4058999999999999</v>
      </c>
      <c r="C2407" s="2">
        <f t="shared" si="222"/>
        <v>5.1135640794605406</v>
      </c>
      <c r="D2407" s="2">
        <f t="shared" si="224"/>
        <v>5.2356767662631691</v>
      </c>
      <c r="E2407" s="2">
        <f t="shared" si="223"/>
        <v>-0.12211268680262855</v>
      </c>
      <c r="F2407" s="2">
        <f t="shared" si="227"/>
        <v>-8.2973818306239899E-2</v>
      </c>
      <c r="G2407" s="2">
        <f t="shared" si="225"/>
        <v>-3.9138868496388646E-2</v>
      </c>
      <c r="H2407" s="2" t="str">
        <f t="shared" si="226"/>
        <v>Hold</v>
      </c>
    </row>
    <row r="2408" spans="1:8" ht="13.5" x14ac:dyDescent="0.25">
      <c r="A2408" s="3">
        <f>TITRES_STAT!B2411</f>
        <v>45511</v>
      </c>
      <c r="B2408" s="17">
        <f>TITRES_STAT!D2411</f>
        <v>5.3292999999999999</v>
      </c>
      <c r="C2408" s="2">
        <f t="shared" si="222"/>
        <v>5.1526465287743042</v>
      </c>
      <c r="D2408" s="2">
        <f t="shared" si="224"/>
        <v>5.2426118206140453</v>
      </c>
      <c r="E2408" s="2">
        <f t="shared" si="223"/>
        <v>-8.9965291839741113E-2</v>
      </c>
      <c r="F2408" s="2">
        <f t="shared" si="227"/>
        <v>-8.4372113012940148E-2</v>
      </c>
      <c r="G2408" s="2">
        <f t="shared" si="225"/>
        <v>-5.5931788268009652E-3</v>
      </c>
      <c r="H2408" s="2" t="str">
        <f t="shared" si="226"/>
        <v>Hold</v>
      </c>
    </row>
    <row r="2409" spans="1:8" ht="13.5" x14ac:dyDescent="0.25">
      <c r="A2409" s="3">
        <f>TITRES_STAT!B2412</f>
        <v>45512</v>
      </c>
      <c r="B2409" s="17">
        <f>TITRES_STAT!D2412</f>
        <v>5.2717999999999998</v>
      </c>
      <c r="C2409" s="2">
        <f t="shared" si="222"/>
        <v>5.1709778320397959</v>
      </c>
      <c r="D2409" s="2">
        <f t="shared" si="224"/>
        <v>5.2447739079759685</v>
      </c>
      <c r="E2409" s="2">
        <f t="shared" si="223"/>
        <v>-7.3796075936172656E-2</v>
      </c>
      <c r="F2409" s="2">
        <f t="shared" si="227"/>
        <v>-8.2256905597586666E-2</v>
      </c>
      <c r="G2409" s="2">
        <f t="shared" si="225"/>
        <v>8.4608296614140099E-3</v>
      </c>
      <c r="H2409" s="2" t="str">
        <f t="shared" si="226"/>
        <v>Sell</v>
      </c>
    </row>
    <row r="2410" spans="1:8" ht="13.5" x14ac:dyDescent="0.25">
      <c r="A2410" s="3">
        <f>TITRES_STAT!B2413</f>
        <v>45513</v>
      </c>
      <c r="B2410" s="17">
        <f>TITRES_STAT!D2413</f>
        <v>5.2141999999999999</v>
      </c>
      <c r="C2410" s="2">
        <f t="shared" si="222"/>
        <v>5.1982735501875199</v>
      </c>
      <c r="D2410" s="2">
        <f t="shared" si="224"/>
        <v>5.2425091740518228</v>
      </c>
      <c r="E2410" s="2">
        <f t="shared" si="223"/>
        <v>-4.4235623864302909E-2</v>
      </c>
      <c r="F2410" s="2">
        <f t="shared" si="227"/>
        <v>-7.4652649250929917E-2</v>
      </c>
      <c r="G2410" s="2">
        <f t="shared" si="225"/>
        <v>3.0417025386627008E-2</v>
      </c>
      <c r="H2410" s="2" t="str">
        <f t="shared" si="226"/>
        <v>Sell</v>
      </c>
    </row>
    <row r="2411" spans="1:8" ht="13.5" x14ac:dyDescent="0.25">
      <c r="A2411" s="3">
        <f>TITRES_STAT!B2414</f>
        <v>45516</v>
      </c>
      <c r="B2411" s="17">
        <f>TITRES_STAT!D2414</f>
        <v>5.2237999999999998</v>
      </c>
      <c r="C2411" s="2">
        <f t="shared" si="222"/>
        <v>5.2213699270817475</v>
      </c>
      <c r="D2411" s="2">
        <f t="shared" si="224"/>
        <v>5.2411233093072438</v>
      </c>
      <c r="E2411" s="2">
        <f t="shared" si="223"/>
        <v>-1.9753382225496274E-2</v>
      </c>
      <c r="F2411" s="2">
        <f t="shared" si="227"/>
        <v>-6.3672795845843191E-2</v>
      </c>
      <c r="G2411" s="2">
        <f t="shared" si="225"/>
        <v>4.3919413620346917E-2</v>
      </c>
      <c r="H2411" s="2" t="str">
        <f t="shared" si="226"/>
        <v>Sell</v>
      </c>
    </row>
    <row r="2412" spans="1:8" ht="13.5" x14ac:dyDescent="0.25">
      <c r="A2412" s="3">
        <f>TITRES_STAT!B2415</f>
        <v>45518</v>
      </c>
      <c r="B2412" s="17">
        <f>TITRES_STAT!D2415</f>
        <v>5.2237999999999998</v>
      </c>
      <c r="C2412" s="2">
        <f t="shared" si="222"/>
        <v>5.2438668613768638</v>
      </c>
      <c r="D2412" s="2">
        <f t="shared" si="224"/>
        <v>5.2398401012104108</v>
      </c>
      <c r="E2412" s="2">
        <f t="shared" si="223"/>
        <v>4.0267601664529806E-3</v>
      </c>
      <c r="F2412" s="2">
        <f t="shared" si="227"/>
        <v>-5.013288464338396E-2</v>
      </c>
      <c r="G2412" s="2">
        <f t="shared" si="225"/>
        <v>5.415964480983694E-2</v>
      </c>
      <c r="H2412" s="2" t="str">
        <f t="shared" si="226"/>
        <v>Sell</v>
      </c>
    </row>
    <row r="2413" spans="1:8" ht="13.5" x14ac:dyDescent="0.25">
      <c r="A2413" s="3">
        <f>TITRES_STAT!B2416</f>
        <v>45519</v>
      </c>
      <c r="B2413" s="17">
        <f>TITRES_STAT!D2416</f>
        <v>5.2141999999999999</v>
      </c>
      <c r="C2413" s="2">
        <f t="shared" si="222"/>
        <v>5.2687950365496539</v>
      </c>
      <c r="D2413" s="2">
        <f t="shared" si="224"/>
        <v>5.2379408344540836</v>
      </c>
      <c r="E2413" s="2">
        <f t="shared" si="223"/>
        <v>3.0854202095570216E-2</v>
      </c>
      <c r="F2413" s="2">
        <f t="shared" si="227"/>
        <v>-3.3935467295593123E-2</v>
      </c>
      <c r="G2413" s="2">
        <f t="shared" si="225"/>
        <v>6.4789669391163346E-2</v>
      </c>
      <c r="H2413" s="2" t="str">
        <f t="shared" si="226"/>
        <v>Sell</v>
      </c>
    </row>
    <row r="2414" spans="1:8" ht="13.5" x14ac:dyDescent="0.25">
      <c r="A2414" s="3">
        <f>TITRES_STAT!B2417</f>
        <v>45520</v>
      </c>
      <c r="B2414" s="17">
        <f>TITRES_STAT!D2417</f>
        <v>5.3197000000000001</v>
      </c>
      <c r="C2414" s="2">
        <f t="shared" si="222"/>
        <v>5.2839958001573999</v>
      </c>
      <c r="D2414" s="2">
        <f t="shared" si="224"/>
        <v>5.2439970689389659</v>
      </c>
      <c r="E2414" s="2">
        <f t="shared" si="223"/>
        <v>3.9998731218434003E-2</v>
      </c>
      <c r="F2414" s="2">
        <f t="shared" si="227"/>
        <v>-1.9148627592787702E-2</v>
      </c>
      <c r="G2414" s="2">
        <f t="shared" si="225"/>
        <v>5.9147358811221705E-2</v>
      </c>
      <c r="H2414" s="2" t="str">
        <f t="shared" si="226"/>
        <v>Sell</v>
      </c>
    </row>
    <row r="2415" spans="1:8" ht="13.5" x14ac:dyDescent="0.25">
      <c r="A2415" s="3">
        <f>TITRES_STAT!B2418</f>
        <v>45523</v>
      </c>
      <c r="B2415" s="17">
        <f>TITRES_STAT!D2418</f>
        <v>5.2237999999999998</v>
      </c>
      <c r="C2415" s="2">
        <f t="shared" si="222"/>
        <v>5.2968579847485691</v>
      </c>
      <c r="D2415" s="2">
        <f t="shared" si="224"/>
        <v>5.2425009897583017</v>
      </c>
      <c r="E2415" s="2">
        <f t="shared" si="223"/>
        <v>5.435699499026736E-2</v>
      </c>
      <c r="F2415" s="2">
        <f t="shared" si="227"/>
        <v>-4.4475030761766902E-3</v>
      </c>
      <c r="G2415" s="2">
        <f t="shared" si="225"/>
        <v>5.8804498066444048E-2</v>
      </c>
      <c r="H2415" s="2" t="str">
        <f t="shared" si="226"/>
        <v>Sell</v>
      </c>
    </row>
    <row r="2416" spans="1:8" ht="13.5" x14ac:dyDescent="0.25">
      <c r="A2416" s="3">
        <f>TITRES_STAT!B2419</f>
        <v>45524</v>
      </c>
      <c r="B2416" s="17">
        <f>TITRES_STAT!D2419</f>
        <v>5.1759000000000004</v>
      </c>
      <c r="C2416" s="2">
        <f t="shared" si="222"/>
        <v>5.304787525556482</v>
      </c>
      <c r="D2416" s="2">
        <f t="shared" si="224"/>
        <v>5.2375675831095387</v>
      </c>
      <c r="E2416" s="2">
        <f t="shared" si="223"/>
        <v>6.7219942446943293E-2</v>
      </c>
      <c r="F2416" s="2">
        <f t="shared" si="227"/>
        <v>9.8859860284473064E-3</v>
      </c>
      <c r="G2416" s="2">
        <f t="shared" si="225"/>
        <v>5.7333956418495986E-2</v>
      </c>
      <c r="H2416" s="2" t="str">
        <f t="shared" si="226"/>
        <v>Sell</v>
      </c>
    </row>
    <row r="2417" spans="1:8" ht="13.5" x14ac:dyDescent="0.25">
      <c r="A2417" s="3">
        <f>TITRES_STAT!B2420</f>
        <v>45525</v>
      </c>
      <c r="B2417" s="17">
        <f>TITRES_STAT!D2420</f>
        <v>5.3101000000000003</v>
      </c>
      <c r="C2417" s="2">
        <f t="shared" si="222"/>
        <v>5.3203432908554849</v>
      </c>
      <c r="D2417" s="2">
        <f t="shared" si="224"/>
        <v>5.2429403547310542</v>
      </c>
      <c r="E2417" s="2">
        <f t="shared" si="223"/>
        <v>7.740293612443061E-2</v>
      </c>
      <c r="F2417" s="2">
        <f t="shared" si="227"/>
        <v>2.3389376047643969E-2</v>
      </c>
      <c r="G2417" s="2">
        <f t="shared" si="225"/>
        <v>5.4013560076786642E-2</v>
      </c>
      <c r="H2417" s="2" t="str">
        <f t="shared" si="226"/>
        <v>Sell</v>
      </c>
    </row>
    <row r="2418" spans="1:8" ht="13.5" x14ac:dyDescent="0.25">
      <c r="A2418" s="3">
        <f>TITRES_STAT!B2421</f>
        <v>45526</v>
      </c>
      <c r="B2418" s="17">
        <f>TITRES_STAT!D2421</f>
        <v>5.3101000000000003</v>
      </c>
      <c r="C2418" s="2">
        <f t="shared" si="222"/>
        <v>5.3217212461084866</v>
      </c>
      <c r="D2418" s="2">
        <f t="shared" si="224"/>
        <v>5.2479151432694948</v>
      </c>
      <c r="E2418" s="2">
        <f t="shared" si="223"/>
        <v>7.3806102838991805E-2</v>
      </c>
      <c r="F2418" s="2">
        <f t="shared" si="227"/>
        <v>3.3472721405913536E-2</v>
      </c>
      <c r="G2418" s="2">
        <f t="shared" si="225"/>
        <v>4.0333381433078269E-2</v>
      </c>
      <c r="H2418" s="2" t="str">
        <f t="shared" si="226"/>
        <v>Sell</v>
      </c>
    </row>
    <row r="2419" spans="1:8" ht="13.5" x14ac:dyDescent="0.25">
      <c r="A2419" s="3">
        <f>TITRES_STAT!B2422</f>
        <v>45527</v>
      </c>
      <c r="B2419" s="17">
        <f>TITRES_STAT!D2422</f>
        <v>5.1951000000000001</v>
      </c>
      <c r="C2419" s="2">
        <f t="shared" si="222"/>
        <v>5.3140410543994889</v>
      </c>
      <c r="D2419" s="2">
        <f t="shared" si="224"/>
        <v>5.2440029104347179</v>
      </c>
      <c r="E2419" s="2">
        <f t="shared" si="223"/>
        <v>7.0038143964771038E-2</v>
      </c>
      <c r="F2419" s="2">
        <f t="shared" si="227"/>
        <v>4.078580591768504E-2</v>
      </c>
      <c r="G2419" s="2">
        <f t="shared" si="225"/>
        <v>2.9252338047085998E-2</v>
      </c>
      <c r="H2419" s="2" t="str">
        <f t="shared" si="226"/>
        <v>Sell</v>
      </c>
    </row>
    <row r="2420" spans="1:8" ht="13.5" x14ac:dyDescent="0.25">
      <c r="A2420" s="3">
        <f>TITRES_STAT!B2423</f>
        <v>45530</v>
      </c>
      <c r="B2420" s="17">
        <f>TITRES_STAT!D2423</f>
        <v>5.2717999999999998</v>
      </c>
      <c r="C2420" s="2">
        <f t="shared" si="222"/>
        <v>5.2986808921841835</v>
      </c>
      <c r="D2420" s="2">
        <f t="shared" si="224"/>
        <v>5.2460619541062208</v>
      </c>
      <c r="E2420" s="2">
        <f t="shared" si="223"/>
        <v>5.2618938077962696E-2</v>
      </c>
      <c r="F2420" s="2">
        <f t="shared" si="227"/>
        <v>4.3152432349740574E-2</v>
      </c>
      <c r="G2420" s="2">
        <f t="shared" si="225"/>
        <v>9.4665057282221216E-3</v>
      </c>
      <c r="H2420" s="2" t="str">
        <f t="shared" si="226"/>
        <v>Sell</v>
      </c>
    </row>
    <row r="2421" spans="1:8" ht="13.5" x14ac:dyDescent="0.25">
      <c r="A2421" s="3">
        <f>TITRES_STAT!B2424</f>
        <v>45531</v>
      </c>
      <c r="B2421" s="17">
        <f>TITRES_STAT!D2424</f>
        <v>5.2908999999999997</v>
      </c>
      <c r="C2421" s="2">
        <f t="shared" si="222"/>
        <v>5.2871607549250781</v>
      </c>
      <c r="D2421" s="2">
        <f t="shared" si="224"/>
        <v>5.2493832908390932</v>
      </c>
      <c r="E2421" s="2">
        <f t="shared" si="223"/>
        <v>3.7777464085984924E-2</v>
      </c>
      <c r="F2421" s="2">
        <f t="shared" si="227"/>
        <v>4.2077438696989447E-2</v>
      </c>
      <c r="G2421" s="2">
        <f t="shared" si="225"/>
        <v>-4.2999746110045228E-3</v>
      </c>
      <c r="H2421" s="2" t="str">
        <f t="shared" si="226"/>
        <v>Hold</v>
      </c>
    </row>
    <row r="2422" spans="1:8" ht="13.5" x14ac:dyDescent="0.25">
      <c r="A2422" s="3">
        <f>TITRES_STAT!B2425</f>
        <v>45532</v>
      </c>
      <c r="B2422" s="17">
        <f>TITRES_STAT!D2425</f>
        <v>5.2237999999999998</v>
      </c>
      <c r="C2422" s="2">
        <f t="shared" si="222"/>
        <v>5.2774129464750663</v>
      </c>
      <c r="D2422" s="2">
        <f t="shared" si="224"/>
        <v>5.2474882322584193</v>
      </c>
      <c r="E2422" s="2">
        <f t="shared" si="223"/>
        <v>2.9924714216646997E-2</v>
      </c>
      <c r="F2422" s="2">
        <f t="shared" si="227"/>
        <v>3.9646893800920957E-2</v>
      </c>
      <c r="G2422" s="2">
        <f t="shared" si="225"/>
        <v>-9.72217958427396E-3</v>
      </c>
      <c r="H2422" s="2" t="str">
        <f t="shared" si="226"/>
        <v>Hold</v>
      </c>
    </row>
    <row r="2423" spans="1:8" ht="13.5" x14ac:dyDescent="0.25">
      <c r="A2423" s="3">
        <f>TITRES_STAT!B2426</f>
        <v>45533</v>
      </c>
      <c r="B2423" s="17">
        <f>TITRES_STAT!D2426</f>
        <v>5.3292999999999999</v>
      </c>
      <c r="C2423" s="2">
        <f t="shared" si="222"/>
        <v>5.267687877786595</v>
      </c>
      <c r="D2423" s="2">
        <f t="shared" si="224"/>
        <v>5.2535483632022402</v>
      </c>
      <c r="E2423" s="2">
        <f t="shared" si="223"/>
        <v>1.4139514584354806E-2</v>
      </c>
      <c r="F2423" s="2">
        <f t="shared" si="227"/>
        <v>3.4545417957607731E-2</v>
      </c>
      <c r="G2423" s="2">
        <f t="shared" si="225"/>
        <v>-2.0405903373252925E-2</v>
      </c>
      <c r="H2423" s="2" t="str">
        <f t="shared" si="226"/>
        <v>Hold</v>
      </c>
    </row>
    <row r="2424" spans="1:8" ht="13.5" x14ac:dyDescent="0.25">
      <c r="A2424" s="3">
        <f>TITRES_STAT!B2427</f>
        <v>45534</v>
      </c>
      <c r="B2424" s="17">
        <f>TITRES_STAT!D2427</f>
        <v>5.3292999999999999</v>
      </c>
      <c r="C2424" s="2">
        <f t="shared" si="222"/>
        <v>5.2756897427425038</v>
      </c>
      <c r="D2424" s="2">
        <f t="shared" si="224"/>
        <v>5.2591595955576294</v>
      </c>
      <c r="E2424" s="2">
        <f t="shared" si="223"/>
        <v>1.6530147184874444E-2</v>
      </c>
      <c r="F2424" s="2">
        <f t="shared" si="227"/>
        <v>3.0942363803061076E-2</v>
      </c>
      <c r="G2424" s="2">
        <f t="shared" si="225"/>
        <v>-1.4412216618186632E-2</v>
      </c>
      <c r="H2424" s="2" t="str">
        <f t="shared" si="226"/>
        <v>Hold</v>
      </c>
    </row>
    <row r="2425" spans="1:8" ht="13.5" x14ac:dyDescent="0.25">
      <c r="A2425" s="3">
        <f>TITRES_STAT!B2428</f>
        <v>45537</v>
      </c>
      <c r="B2425" s="17">
        <f>TITRES_STAT!D2428</f>
        <v>5.3197000000000001</v>
      </c>
      <c r="C2425" s="2">
        <f t="shared" si="222"/>
        <v>5.2677067053975035</v>
      </c>
      <c r="D2425" s="2">
        <f t="shared" si="224"/>
        <v>5.2636440699607672</v>
      </c>
      <c r="E2425" s="2">
        <f t="shared" si="223"/>
        <v>4.0626354367363504E-3</v>
      </c>
      <c r="F2425" s="2">
        <f t="shared" si="227"/>
        <v>2.5566418129796133E-2</v>
      </c>
      <c r="G2425" s="2">
        <f t="shared" si="225"/>
        <v>-2.1503782693059782E-2</v>
      </c>
      <c r="H2425" s="2" t="str">
        <f t="shared" si="226"/>
        <v>Hold</v>
      </c>
    </row>
    <row r="2426" spans="1:8" ht="13.5" x14ac:dyDescent="0.25">
      <c r="A2426" s="3">
        <f>TITRES_STAT!B2429</f>
        <v>45538</v>
      </c>
      <c r="B2426" s="17">
        <f>TITRES_STAT!D2429</f>
        <v>5.4058999999999999</v>
      </c>
      <c r="C2426" s="2">
        <f t="shared" si="222"/>
        <v>5.2535825968748107</v>
      </c>
      <c r="D2426" s="2">
        <f t="shared" si="224"/>
        <v>5.2741815462599693</v>
      </c>
      <c r="E2426" s="2">
        <f t="shared" si="223"/>
        <v>-2.0598949385158605E-2</v>
      </c>
      <c r="F2426" s="2">
        <f t="shared" si="227"/>
        <v>1.6333344626805187E-2</v>
      </c>
      <c r="G2426" s="2">
        <f t="shared" si="225"/>
        <v>-3.6932294011963795E-2</v>
      </c>
      <c r="H2426" s="2" t="str">
        <f t="shared" si="226"/>
        <v>Hold</v>
      </c>
    </row>
    <row r="2427" spans="1:8" ht="13.5" x14ac:dyDescent="0.25">
      <c r="A2427" s="3">
        <f>TITRES_STAT!B2430</f>
        <v>45539</v>
      </c>
      <c r="B2427" s="17">
        <f>TITRES_STAT!D2430</f>
        <v>5.3676000000000004</v>
      </c>
      <c r="C2427" s="2">
        <f t="shared" si="222"/>
        <v>5.2622775819709933</v>
      </c>
      <c r="D2427" s="2">
        <f t="shared" si="224"/>
        <v>5.2811014317221936</v>
      </c>
      <c r="E2427" s="2">
        <f t="shared" si="223"/>
        <v>-1.8823849751200328E-2</v>
      </c>
      <c r="F2427" s="2">
        <f t="shared" si="227"/>
        <v>9.3019057512040842E-3</v>
      </c>
      <c r="G2427" s="2">
        <f t="shared" si="225"/>
        <v>-2.8125755502404412E-2</v>
      </c>
      <c r="H2427" s="2" t="str">
        <f t="shared" si="226"/>
        <v>Hold</v>
      </c>
    </row>
    <row r="2428" spans="1:8" ht="13.5" x14ac:dyDescent="0.25">
      <c r="A2428" s="3">
        <f>TITRES_STAT!B2431</f>
        <v>45540</v>
      </c>
      <c r="B2428" s="17">
        <f>TITRES_STAT!D2431</f>
        <v>5.5593000000000004</v>
      </c>
      <c r="C2428" s="2">
        <f t="shared" si="222"/>
        <v>5.2696348770523791</v>
      </c>
      <c r="D2428" s="2">
        <f t="shared" si="224"/>
        <v>5.3017087330761052</v>
      </c>
      <c r="E2428" s="2">
        <f t="shared" si="223"/>
        <v>-3.2073856023726144E-2</v>
      </c>
      <c r="F2428" s="2">
        <f t="shared" si="227"/>
        <v>1.0267533962180385E-3</v>
      </c>
      <c r="G2428" s="2">
        <f t="shared" si="225"/>
        <v>-3.310060941994418E-2</v>
      </c>
      <c r="H2428" s="2" t="str">
        <f t="shared" si="226"/>
        <v>Hold</v>
      </c>
    </row>
    <row r="2429" spans="1:8" ht="13.5" x14ac:dyDescent="0.25">
      <c r="A2429" s="3">
        <f>TITRES_STAT!B2432</f>
        <v>45541</v>
      </c>
      <c r="B2429" s="17">
        <f>TITRES_STAT!D2432</f>
        <v>5.5018000000000002</v>
      </c>
      <c r="C2429" s="2">
        <f t="shared" si="222"/>
        <v>5.2581679728904742</v>
      </c>
      <c r="D2429" s="2">
        <f t="shared" si="224"/>
        <v>5.3165303084038014</v>
      </c>
      <c r="E2429" s="2">
        <f t="shared" si="223"/>
        <v>-5.8362335513327146E-2</v>
      </c>
      <c r="F2429" s="2">
        <f t="shared" si="227"/>
        <v>-1.0851064385691001E-2</v>
      </c>
      <c r="G2429" s="2">
        <f t="shared" si="225"/>
        <v>-4.7511271127636145E-2</v>
      </c>
      <c r="H2429" s="2" t="str">
        <f t="shared" si="226"/>
        <v>Hold</v>
      </c>
    </row>
    <row r="2430" spans="1:8" ht="13.5" x14ac:dyDescent="0.25">
      <c r="A2430" s="3">
        <f>TITRES_STAT!B2433</f>
        <v>45544</v>
      </c>
      <c r="B2430" s="17">
        <f>TITRES_STAT!D2433</f>
        <v>5.5114000000000001</v>
      </c>
      <c r="C2430" s="2">
        <f t="shared" si="222"/>
        <v>5.2602652078304013</v>
      </c>
      <c r="D2430" s="2">
        <f t="shared" si="224"/>
        <v>5.3309651003738905</v>
      </c>
      <c r="E2430" s="2">
        <f t="shared" si="223"/>
        <v>-7.0699892543489185E-2</v>
      </c>
      <c r="F2430" s="2">
        <f t="shared" si="227"/>
        <v>-2.2820830017250639E-2</v>
      </c>
      <c r="G2430" s="2">
        <f t="shared" si="225"/>
        <v>-4.7879062526238546E-2</v>
      </c>
      <c r="H2430" s="2" t="str">
        <f t="shared" si="226"/>
        <v>Hold</v>
      </c>
    </row>
    <row r="2431" spans="1:8" ht="13.5" x14ac:dyDescent="0.25">
      <c r="A2431" s="3">
        <f>TITRES_STAT!B2434</f>
        <v>45545</v>
      </c>
      <c r="B2431" s="17">
        <f>TITRES_STAT!D2434</f>
        <v>5.4922000000000004</v>
      </c>
      <c r="C2431" s="2">
        <f t="shared" si="222"/>
        <v>5.2649782527795708</v>
      </c>
      <c r="D2431" s="2">
        <f t="shared" si="224"/>
        <v>5.3429084262721203</v>
      </c>
      <c r="E2431" s="2">
        <f t="shared" si="223"/>
        <v>-7.7930173492549493E-2</v>
      </c>
      <c r="F2431" s="2">
        <f t="shared" si="227"/>
        <v>-3.3842698712310409E-2</v>
      </c>
      <c r="G2431" s="2">
        <f t="shared" si="225"/>
        <v>-4.4087474780239083E-2</v>
      </c>
      <c r="H2431" s="2" t="str">
        <f t="shared" si="226"/>
        <v>Hold</v>
      </c>
    </row>
    <row r="2432" spans="1:8" ht="13.5" x14ac:dyDescent="0.25">
      <c r="A2432" s="3">
        <f>TITRES_STAT!B2435</f>
        <v>45546</v>
      </c>
      <c r="B2432" s="17">
        <f>TITRES_STAT!D2435</f>
        <v>5.4922000000000004</v>
      </c>
      <c r="C2432" s="2">
        <f t="shared" si="222"/>
        <v>5.2586431369673292</v>
      </c>
      <c r="D2432" s="2">
        <f t="shared" si="224"/>
        <v>5.3539670613630745</v>
      </c>
      <c r="E2432" s="2">
        <f t="shared" si="223"/>
        <v>-9.532392439574533E-2</v>
      </c>
      <c r="F2432" s="2">
        <f t="shared" si="227"/>
        <v>-4.6138943848997395E-2</v>
      </c>
      <c r="G2432" s="2">
        <f t="shared" si="225"/>
        <v>-4.9184980546747935E-2</v>
      </c>
      <c r="H2432" s="2" t="str">
        <f t="shared" si="226"/>
        <v>Hold</v>
      </c>
    </row>
    <row r="2433" spans="1:8" ht="13.5" x14ac:dyDescent="0.25">
      <c r="A2433" s="3">
        <f>TITRES_STAT!B2436</f>
        <v>45547</v>
      </c>
      <c r="B2433" s="17">
        <f>TITRES_STAT!D2436</f>
        <v>5.4825999999999997</v>
      </c>
      <c r="C2433" s="2">
        <f t="shared" si="222"/>
        <v>5.2695134235877399</v>
      </c>
      <c r="D2433" s="2">
        <f t="shared" si="224"/>
        <v>5.363495427188032</v>
      </c>
      <c r="E2433" s="2">
        <f t="shared" si="223"/>
        <v>-9.3982003600292074E-2</v>
      </c>
      <c r="F2433" s="2">
        <f t="shared" si="227"/>
        <v>-5.5707555799256334E-2</v>
      </c>
      <c r="G2433" s="2">
        <f t="shared" si="225"/>
        <v>-3.8274447801035741E-2</v>
      </c>
      <c r="H2433" s="2" t="str">
        <f t="shared" si="226"/>
        <v>Hold</v>
      </c>
    </row>
    <row r="2434" spans="1:8" ht="13.5" x14ac:dyDescent="0.25">
      <c r="A2434" s="3">
        <f>TITRES_STAT!B2437</f>
        <v>45548</v>
      </c>
      <c r="B2434" s="17">
        <f>TITRES_STAT!D2437</f>
        <v>5.3868</v>
      </c>
      <c r="C2434" s="2">
        <f t="shared" si="222"/>
        <v>5.2787113584203951</v>
      </c>
      <c r="D2434" s="2">
        <f t="shared" si="224"/>
        <v>5.3652216918407705</v>
      </c>
      <c r="E2434" s="2">
        <f t="shared" si="223"/>
        <v>-8.6510333420375396E-2</v>
      </c>
      <c r="F2434" s="2">
        <f t="shared" si="227"/>
        <v>-6.1868111323480149E-2</v>
      </c>
      <c r="G2434" s="2">
        <f t="shared" si="225"/>
        <v>-2.4642222096895247E-2</v>
      </c>
      <c r="H2434" s="2" t="str">
        <f t="shared" si="226"/>
        <v>Hold</v>
      </c>
    </row>
    <row r="2435" spans="1:8" ht="13.5" x14ac:dyDescent="0.25">
      <c r="A2435" s="3">
        <f>TITRES_STAT!B2438</f>
        <v>45551</v>
      </c>
      <c r="B2435" s="17">
        <f>TITRES_STAT!D2438</f>
        <v>5.3676000000000004</v>
      </c>
      <c r="C2435" s="2">
        <f t="shared" si="222"/>
        <v>5.2850173032787957</v>
      </c>
      <c r="D2435" s="2">
        <f t="shared" si="224"/>
        <v>5.3653978628155281</v>
      </c>
      <c r="E2435" s="2">
        <f t="shared" si="223"/>
        <v>-8.0380559536732399E-2</v>
      </c>
      <c r="F2435" s="2">
        <f t="shared" si="227"/>
        <v>-6.5570600966130599E-2</v>
      </c>
      <c r="G2435" s="2">
        <f t="shared" si="225"/>
        <v>-1.48099585706018E-2</v>
      </c>
      <c r="H2435" s="2" t="str">
        <f t="shared" si="226"/>
        <v>Hold</v>
      </c>
    </row>
    <row r="2436" spans="1:8" ht="13.5" x14ac:dyDescent="0.25">
      <c r="A2436" s="3">
        <f>TITRES_STAT!B2439</f>
        <v>45552</v>
      </c>
      <c r="B2436" s="17">
        <f>TITRES_STAT!D2439</f>
        <v>5.3197000000000001</v>
      </c>
      <c r="C2436" s="2">
        <f t="shared" si="222"/>
        <v>5.303614641235904</v>
      </c>
      <c r="D2436" s="2">
        <f t="shared" si="224"/>
        <v>5.3620128359403036</v>
      </c>
      <c r="E2436" s="2">
        <f t="shared" si="223"/>
        <v>-5.8398194704399664E-2</v>
      </c>
      <c r="F2436" s="2">
        <f t="shared" si="227"/>
        <v>-6.4136119713784412E-2</v>
      </c>
      <c r="G2436" s="2">
        <f t="shared" si="225"/>
        <v>5.7379250093847478E-3</v>
      </c>
      <c r="H2436" s="2" t="str">
        <f t="shared" si="226"/>
        <v>Sell</v>
      </c>
    </row>
    <row r="2437" spans="1:8" ht="13.5" x14ac:dyDescent="0.25">
      <c r="A2437" s="3">
        <f>TITRES_STAT!B2440</f>
        <v>45553</v>
      </c>
      <c r="B2437" s="17">
        <f>TITRES_STAT!D2440</f>
        <v>5.3483999999999998</v>
      </c>
      <c r="C2437" s="2">
        <f t="shared" si="222"/>
        <v>5.3134585425842271</v>
      </c>
      <c r="D2437" s="2">
        <f t="shared" si="224"/>
        <v>5.3610044777225037</v>
      </c>
      <c r="E2437" s="2">
        <f t="shared" si="223"/>
        <v>-4.754593513827654E-2</v>
      </c>
      <c r="F2437" s="2">
        <f t="shared" si="227"/>
        <v>-6.0818082798682845E-2</v>
      </c>
      <c r="G2437" s="2">
        <f t="shared" si="225"/>
        <v>1.3272147660406304E-2</v>
      </c>
      <c r="H2437" s="2" t="str">
        <f t="shared" si="226"/>
        <v>Sell</v>
      </c>
    </row>
    <row r="2438" spans="1:8" ht="13.5" x14ac:dyDescent="0.25">
      <c r="A2438" s="3">
        <f>TITRES_STAT!B2441</f>
        <v>45554</v>
      </c>
      <c r="B2438" s="17">
        <f>TITRES_STAT!D2441</f>
        <v>5.3676000000000004</v>
      </c>
      <c r="C2438" s="2">
        <f t="shared" si="222"/>
        <v>5.3512803052635771</v>
      </c>
      <c r="D2438" s="2">
        <f t="shared" si="224"/>
        <v>5.3614930349282437</v>
      </c>
      <c r="E2438" s="2">
        <f t="shared" si="223"/>
        <v>-1.0212729664666576E-2</v>
      </c>
      <c r="F2438" s="2">
        <f t="shared" si="227"/>
        <v>-5.0697012171879594E-2</v>
      </c>
      <c r="G2438" s="2">
        <f t="shared" si="225"/>
        <v>4.0484282507213018E-2</v>
      </c>
      <c r="H2438" s="2" t="str">
        <f t="shared" si="226"/>
        <v>Sell</v>
      </c>
    </row>
    <row r="2439" spans="1:8" ht="13.5" x14ac:dyDescent="0.25">
      <c r="A2439" s="3">
        <f>TITRES_STAT!B2442</f>
        <v>45555</v>
      </c>
      <c r="B2439" s="17">
        <f>TITRES_STAT!D2442</f>
        <v>5.3868</v>
      </c>
      <c r="C2439" s="2">
        <f t="shared" si="222"/>
        <v>5.374437181376873</v>
      </c>
      <c r="D2439" s="2">
        <f t="shared" si="224"/>
        <v>5.3633676249335593</v>
      </c>
      <c r="E2439" s="2">
        <f t="shared" si="223"/>
        <v>1.1069556443313644E-2</v>
      </c>
      <c r="F2439" s="2">
        <f t="shared" si="227"/>
        <v>-3.8343698448840946E-2</v>
      </c>
      <c r="G2439" s="2">
        <f t="shared" si="225"/>
        <v>4.941325489215459E-2</v>
      </c>
      <c r="H2439" s="2" t="str">
        <f t="shared" si="226"/>
        <v>Sell</v>
      </c>
    </row>
    <row r="2440" spans="1:8" ht="13.5" x14ac:dyDescent="0.25">
      <c r="A2440" s="3">
        <f>TITRES_STAT!B2443</f>
        <v>45558</v>
      </c>
      <c r="B2440" s="17">
        <f>TITRES_STAT!D2443</f>
        <v>5.3868</v>
      </c>
      <c r="C2440" s="2">
        <f t="shared" si="222"/>
        <v>5.3955083842419693</v>
      </c>
      <c r="D2440" s="2">
        <f t="shared" si="224"/>
        <v>5.3651033564199624</v>
      </c>
      <c r="E2440" s="2">
        <f t="shared" si="223"/>
        <v>3.0405027822006936E-2</v>
      </c>
      <c r="F2440" s="2">
        <f t="shared" si="227"/>
        <v>-2.4593953194671371E-2</v>
      </c>
      <c r="G2440" s="2">
        <f t="shared" si="225"/>
        <v>5.4998981016678307E-2</v>
      </c>
      <c r="H2440" s="2" t="str">
        <f t="shared" si="226"/>
        <v>Sell</v>
      </c>
    </row>
    <row r="2441" spans="1:8" ht="13.5" x14ac:dyDescent="0.25">
      <c r="A2441" s="3">
        <f>TITRES_STAT!B2444</f>
        <v>45559</v>
      </c>
      <c r="B2441" s="17">
        <f>TITRES_STAT!D2444</f>
        <v>5.3868</v>
      </c>
      <c r="C2441" s="2">
        <f t="shared" si="222"/>
        <v>5.4103840174355122</v>
      </c>
      <c r="D2441" s="2">
        <f t="shared" si="224"/>
        <v>5.3667105152036694</v>
      </c>
      <c r="E2441" s="2">
        <f t="shared" si="223"/>
        <v>4.3673502231842853E-2</v>
      </c>
      <c r="F2441" s="2">
        <f t="shared" si="227"/>
        <v>-1.0940462109368528E-2</v>
      </c>
      <c r="G2441" s="2">
        <f t="shared" si="225"/>
        <v>5.461396434121138E-2</v>
      </c>
      <c r="H2441" s="2" t="str">
        <f t="shared" si="226"/>
        <v>Sell</v>
      </c>
    </row>
    <row r="2442" spans="1:8" ht="13.5" x14ac:dyDescent="0.25">
      <c r="A2442" s="3">
        <f>TITRES_STAT!B2445</f>
        <v>45560</v>
      </c>
      <c r="B2442" s="17">
        <f>TITRES_STAT!D2445</f>
        <v>5.3868</v>
      </c>
      <c r="C2442" s="2">
        <f t="shared" si="222"/>
        <v>5.4229710916762022</v>
      </c>
      <c r="D2442" s="2">
        <f t="shared" si="224"/>
        <v>5.3681986251885832</v>
      </c>
      <c r="E2442" s="2">
        <f t="shared" si="223"/>
        <v>5.477246648761902E-2</v>
      </c>
      <c r="F2442" s="2">
        <f t="shared" si="227"/>
        <v>2.2021236100289825E-3</v>
      </c>
      <c r="G2442" s="2">
        <f t="shared" si="225"/>
        <v>5.2570342877590034E-2</v>
      </c>
      <c r="H2442" s="2" t="str">
        <f t="shared" si="226"/>
        <v>Sell</v>
      </c>
    </row>
    <row r="2443" spans="1:8" ht="13.5" x14ac:dyDescent="0.25">
      <c r="A2443" s="3">
        <f>TITRES_STAT!B2446</f>
        <v>45561</v>
      </c>
      <c r="B2443" s="17">
        <f>TITRES_STAT!D2446</f>
        <v>5.3676000000000004</v>
      </c>
      <c r="C2443" s="2">
        <f t="shared" si="222"/>
        <v>5.4321447698798631</v>
      </c>
      <c r="D2443" s="2">
        <f t="shared" si="224"/>
        <v>5.3681542825820214</v>
      </c>
      <c r="E2443" s="2">
        <f t="shared" si="223"/>
        <v>6.3990487297841625E-2</v>
      </c>
      <c r="F2443" s="2">
        <f t="shared" si="227"/>
        <v>1.4559796347591511E-2</v>
      </c>
      <c r="G2443" s="2">
        <f t="shared" si="225"/>
        <v>4.9430690950250114E-2</v>
      </c>
      <c r="H2443" s="2" t="str">
        <f t="shared" si="226"/>
        <v>Sell</v>
      </c>
    </row>
    <row r="2444" spans="1:8" ht="13.5" x14ac:dyDescent="0.25">
      <c r="A2444" s="3">
        <f>TITRES_STAT!B2447</f>
        <v>45562</v>
      </c>
      <c r="B2444" s="17">
        <f>TITRES_STAT!D2447</f>
        <v>5.4634999999999998</v>
      </c>
      <c r="C2444" s="2">
        <f t="shared" si="222"/>
        <v>5.4251686514368069</v>
      </c>
      <c r="D2444" s="2">
        <f t="shared" si="224"/>
        <v>5.3752169283166866</v>
      </c>
      <c r="E2444" s="2">
        <f t="shared" si="223"/>
        <v>4.9951723120120306E-2</v>
      </c>
      <c r="F2444" s="2">
        <f t="shared" si="227"/>
        <v>2.1638181702097269E-2</v>
      </c>
      <c r="G2444" s="2">
        <f t="shared" si="225"/>
        <v>2.8313541418023037E-2</v>
      </c>
      <c r="H2444" s="2" t="str">
        <f t="shared" si="226"/>
        <v>Sell</v>
      </c>
    </row>
    <row r="2445" spans="1:8" ht="13.5" x14ac:dyDescent="0.25">
      <c r="A2445" s="3">
        <f>TITRES_STAT!B2448</f>
        <v>45565</v>
      </c>
      <c r="B2445" s="17">
        <f>TITRES_STAT!D2448</f>
        <v>5.3388</v>
      </c>
      <c r="C2445" s="2">
        <f t="shared" si="222"/>
        <v>5.4163119358311445</v>
      </c>
      <c r="D2445" s="2">
        <f t="shared" si="224"/>
        <v>5.3725193780710061</v>
      </c>
      <c r="E2445" s="2">
        <f t="shared" si="223"/>
        <v>4.3792557760138351E-2</v>
      </c>
      <c r="F2445" s="2">
        <f t="shared" si="227"/>
        <v>2.6069056913705486E-2</v>
      </c>
      <c r="G2445" s="2">
        <f t="shared" si="225"/>
        <v>1.7723500846432864E-2</v>
      </c>
      <c r="H2445" s="2" t="str">
        <f t="shared" si="226"/>
        <v>Sell</v>
      </c>
    </row>
    <row r="2446" spans="1:8" ht="13.5" x14ac:dyDescent="0.25">
      <c r="A2446" s="3">
        <f>TITRES_STAT!B2449</f>
        <v>45566</v>
      </c>
      <c r="B2446" s="17">
        <f>TITRES_STAT!D2449</f>
        <v>5.3388</v>
      </c>
      <c r="C2446" s="2">
        <f t="shared" si="222"/>
        <v>5.401448561087892</v>
      </c>
      <c r="D2446" s="2">
        <f t="shared" si="224"/>
        <v>5.3700216463620425</v>
      </c>
      <c r="E2446" s="2">
        <f t="shared" si="223"/>
        <v>3.1426914725849464E-2</v>
      </c>
      <c r="F2446" s="2">
        <f t="shared" si="227"/>
        <v>2.7140628476134285E-2</v>
      </c>
      <c r="G2446" s="2">
        <f t="shared" si="225"/>
        <v>4.2862862497151794E-3</v>
      </c>
      <c r="H2446" s="2" t="str">
        <f t="shared" si="226"/>
        <v>Sell</v>
      </c>
    </row>
    <row r="2447" spans="1:8" ht="13.5" x14ac:dyDescent="0.25">
      <c r="A2447" s="3">
        <f>TITRES_STAT!B2450</f>
        <v>45567</v>
      </c>
      <c r="B2447" s="17">
        <f>TITRES_STAT!D2450</f>
        <v>5.3388</v>
      </c>
      <c r="C2447" s="2">
        <f t="shared" ref="C2447:C2510" si="228">$C$4*B2437+C2446*(1-$C$4)</f>
        <v>5.3932872439974471</v>
      </c>
      <c r="D2447" s="2">
        <f t="shared" si="224"/>
        <v>5.3677089318167059</v>
      </c>
      <c r="E2447" s="2">
        <f t="shared" si="223"/>
        <v>2.5578312180741136E-2</v>
      </c>
      <c r="F2447" s="2">
        <f t="shared" si="227"/>
        <v>2.6828165217055659E-2</v>
      </c>
      <c r="G2447" s="2">
        <f t="shared" si="225"/>
        <v>-1.249853036314523E-3</v>
      </c>
      <c r="H2447" s="2" t="str">
        <f t="shared" si="226"/>
        <v>Hold</v>
      </c>
    </row>
    <row r="2448" spans="1:8" ht="13.5" x14ac:dyDescent="0.25">
      <c r="A2448" s="3">
        <f>TITRES_STAT!B2451</f>
        <v>45568</v>
      </c>
      <c r="B2448" s="17">
        <f>TITRES_STAT!D2451</f>
        <v>5.2908999999999997</v>
      </c>
      <c r="C2448" s="2">
        <f t="shared" si="228"/>
        <v>5.3893353603055321</v>
      </c>
      <c r="D2448" s="2">
        <f t="shared" si="224"/>
        <v>5.3620193813117645</v>
      </c>
      <c r="E2448" s="2">
        <f t="shared" si="223"/>
        <v>2.7315978993767587E-2</v>
      </c>
      <c r="F2448" s="2">
        <f t="shared" si="227"/>
        <v>2.6925727972398047E-2</v>
      </c>
      <c r="G2448" s="2">
        <f t="shared" si="225"/>
        <v>3.9025102136953926E-4</v>
      </c>
      <c r="H2448" s="2" t="str">
        <f t="shared" si="226"/>
        <v>Sell</v>
      </c>
    </row>
    <row r="2449" spans="1:8" ht="13.5" x14ac:dyDescent="0.25">
      <c r="A2449" s="3">
        <f>TITRES_STAT!B2452</f>
        <v>45569</v>
      </c>
      <c r="B2449" s="17">
        <f>TITRES_STAT!D2452</f>
        <v>5.3676000000000004</v>
      </c>
      <c r="C2449" s="2">
        <f t="shared" si="228"/>
        <v>5.3889453048739115</v>
      </c>
      <c r="D2449" s="2">
        <f t="shared" si="224"/>
        <v>5.3624327604738555</v>
      </c>
      <c r="E2449" s="2">
        <f t="shared" si="223"/>
        <v>2.6512544400056015E-2</v>
      </c>
      <c r="F2449" s="2">
        <f t="shared" si="227"/>
        <v>2.6843091257929642E-2</v>
      </c>
      <c r="G2449" s="2">
        <f t="shared" si="225"/>
        <v>-3.3054685787362731E-4</v>
      </c>
      <c r="H2449" s="2" t="str">
        <f t="shared" si="226"/>
        <v>Hold</v>
      </c>
    </row>
    <row r="2450" spans="1:8" ht="13.5" x14ac:dyDescent="0.25">
      <c r="A2450" s="3">
        <f>TITRES_STAT!B2453</f>
        <v>45572</v>
      </c>
      <c r="B2450" s="17">
        <f>TITRES_STAT!D2453</f>
        <v>5.3197000000000001</v>
      </c>
      <c r="C2450" s="2">
        <f t="shared" si="228"/>
        <v>5.3886152579702324</v>
      </c>
      <c r="D2450" s="2">
        <f t="shared" si="224"/>
        <v>5.3592673708091247</v>
      </c>
      <c r="E2450" s="2">
        <f t="shared" si="223"/>
        <v>2.93478871611077E-2</v>
      </c>
      <c r="F2450" s="2">
        <f t="shared" si="227"/>
        <v>2.7344050438565255E-2</v>
      </c>
      <c r="G2450" s="2">
        <f t="shared" si="225"/>
        <v>2.0038367225424444E-3</v>
      </c>
      <c r="H2450" s="2" t="str">
        <f t="shared" si="226"/>
        <v>Sell</v>
      </c>
    </row>
    <row r="2451" spans="1:8" ht="13.5" x14ac:dyDescent="0.25">
      <c r="A2451" s="3">
        <f>TITRES_STAT!B2454</f>
        <v>45573</v>
      </c>
      <c r="B2451" s="17">
        <f>TITRES_STAT!D2454</f>
        <v>5.3197000000000001</v>
      </c>
      <c r="C2451" s="2">
        <f t="shared" si="228"/>
        <v>5.3883359875132735</v>
      </c>
      <c r="D2451" s="2">
        <f t="shared" si="224"/>
        <v>5.3563364544528929</v>
      </c>
      <c r="E2451" s="2">
        <f t="shared" si="223"/>
        <v>3.1999533060380614E-2</v>
      </c>
      <c r="F2451" s="2">
        <f t="shared" si="227"/>
        <v>2.8275146962928328E-2</v>
      </c>
      <c r="G2451" s="2">
        <f t="shared" si="225"/>
        <v>3.7243860974522855E-3</v>
      </c>
      <c r="H2451" s="2" t="str">
        <f t="shared" si="226"/>
        <v>Sell</v>
      </c>
    </row>
    <row r="2452" spans="1:8" ht="13.5" x14ac:dyDescent="0.25">
      <c r="A2452" s="3">
        <f>TITRES_STAT!B2455</f>
        <v>45574</v>
      </c>
      <c r="B2452" s="17">
        <f>TITRES_STAT!D2455</f>
        <v>5.3676000000000004</v>
      </c>
      <c r="C2452" s="2">
        <f t="shared" si="228"/>
        <v>5.3880996817420002</v>
      </c>
      <c r="D2452" s="2">
        <f t="shared" si="224"/>
        <v>5.3571707911600859</v>
      </c>
      <c r="E2452" s="2">
        <f t="shared" si="223"/>
        <v>3.0928890581914281E-2</v>
      </c>
      <c r="F2452" s="2">
        <f t="shared" si="227"/>
        <v>2.8805895686725522E-2</v>
      </c>
      <c r="G2452" s="2">
        <f t="shared" si="225"/>
        <v>2.1229948951887595E-3</v>
      </c>
      <c r="H2452" s="2" t="str">
        <f t="shared" si="226"/>
        <v>Sell</v>
      </c>
    </row>
    <row r="2453" spans="1:8" ht="13.5" x14ac:dyDescent="0.25">
      <c r="A2453" s="3">
        <f>TITRES_STAT!B2456</f>
        <v>45575</v>
      </c>
      <c r="B2453" s="17">
        <f>TITRES_STAT!D2456</f>
        <v>5.3676000000000004</v>
      </c>
      <c r="C2453" s="2">
        <f t="shared" si="228"/>
        <v>5.3849458845509233</v>
      </c>
      <c r="D2453" s="2">
        <f t="shared" si="224"/>
        <v>5.3579433251482271</v>
      </c>
      <c r="E2453" s="2">
        <f t="shared" si="223"/>
        <v>2.7002559402696136E-2</v>
      </c>
      <c r="F2453" s="2">
        <f t="shared" si="227"/>
        <v>2.8445228429919648E-2</v>
      </c>
      <c r="G2453" s="2">
        <f t="shared" si="225"/>
        <v>-1.4426690272235122E-3</v>
      </c>
      <c r="H2453" s="2" t="str">
        <f t="shared" si="226"/>
        <v>Hold</v>
      </c>
    </row>
    <row r="2454" spans="1:8" ht="13.5" x14ac:dyDescent="0.25">
      <c r="A2454" s="3">
        <f>TITRES_STAT!B2457</f>
        <v>45576</v>
      </c>
      <c r="B2454" s="17">
        <f>TITRES_STAT!D2457</f>
        <v>5.4154999999999998</v>
      </c>
      <c r="C2454" s="2">
        <f t="shared" si="228"/>
        <v>5.3970311330815504</v>
      </c>
      <c r="D2454" s="2">
        <f t="shared" si="224"/>
        <v>5.3622067825446544</v>
      </c>
      <c r="E2454" s="2">
        <f t="shared" si="223"/>
        <v>3.4824350536895921E-2</v>
      </c>
      <c r="F2454" s="2">
        <f t="shared" si="227"/>
        <v>2.9721052851314902E-2</v>
      </c>
      <c r="G2454" s="2">
        <f t="shared" si="225"/>
        <v>5.1032976855810187E-3</v>
      </c>
      <c r="H2454" s="2" t="str">
        <f t="shared" si="226"/>
        <v>Sell</v>
      </c>
    </row>
    <row r="2455" spans="1:8" ht="13.5" x14ac:dyDescent="0.25">
      <c r="A2455" s="3">
        <f>TITRES_STAT!B2458</f>
        <v>45579</v>
      </c>
      <c r="B2455" s="17">
        <f>TITRES_STAT!D2458</f>
        <v>5.4154999999999998</v>
      </c>
      <c r="C2455" s="2">
        <f t="shared" si="228"/>
        <v>5.3880724972228498</v>
      </c>
      <c r="D2455" s="2">
        <f t="shared" si="224"/>
        <v>5.366154428282087</v>
      </c>
      <c r="E2455" s="2">
        <f t="shared" si="223"/>
        <v>2.1918068940762758E-2</v>
      </c>
      <c r="F2455" s="2">
        <f t="shared" si="227"/>
        <v>2.8160456069204476E-2</v>
      </c>
      <c r="G2455" s="2">
        <f t="shared" si="225"/>
        <v>-6.2423871284417176E-3</v>
      </c>
      <c r="H2455" s="2" t="str">
        <f t="shared" si="226"/>
        <v>Hold</v>
      </c>
    </row>
    <row r="2456" spans="1:8" ht="13.5" x14ac:dyDescent="0.25">
      <c r="A2456" s="3">
        <f>TITRES_STAT!B2459</f>
        <v>45581</v>
      </c>
      <c r="B2456" s="17">
        <f>TITRES_STAT!D2459</f>
        <v>5.3197000000000001</v>
      </c>
      <c r="C2456" s="2">
        <f t="shared" si="228"/>
        <v>5.3804921130347187</v>
      </c>
      <c r="D2456" s="2">
        <f t="shared" si="224"/>
        <v>5.3627133595204501</v>
      </c>
      <c r="E2456" s="2">
        <f t="shared" si="223"/>
        <v>1.7778753514268608E-2</v>
      </c>
      <c r="F2456" s="2">
        <f t="shared" si="227"/>
        <v>2.6084115558217304E-2</v>
      </c>
      <c r="G2456" s="2">
        <f t="shared" si="225"/>
        <v>-8.3053620439486955E-3</v>
      </c>
      <c r="H2456" s="2" t="str">
        <f t="shared" si="226"/>
        <v>Hold</v>
      </c>
    </row>
    <row r="2457" spans="1:8" ht="13.5" x14ac:dyDescent="0.25">
      <c r="A2457" s="3">
        <f>TITRES_STAT!B2460</f>
        <v>45582</v>
      </c>
      <c r="B2457" s="17">
        <f>TITRES_STAT!D2460</f>
        <v>5.2717999999999998</v>
      </c>
      <c r="C2457" s="2">
        <f t="shared" si="228"/>
        <v>5.3740779417986078</v>
      </c>
      <c r="D2457" s="2">
        <f t="shared" si="224"/>
        <v>5.35597903659301</v>
      </c>
      <c r="E2457" s="2">
        <f t="shared" si="223"/>
        <v>1.809890520559776E-2</v>
      </c>
      <c r="F2457" s="2">
        <f t="shared" si="227"/>
        <v>2.4487073487693394E-2</v>
      </c>
      <c r="G2457" s="2">
        <f t="shared" si="225"/>
        <v>-6.3881682820956347E-3</v>
      </c>
      <c r="H2457" s="2" t="str">
        <f t="shared" si="226"/>
        <v>Hold</v>
      </c>
    </row>
    <row r="2458" spans="1:8" ht="13.5" x14ac:dyDescent="0.25">
      <c r="A2458" s="3">
        <f>TITRES_STAT!B2461</f>
        <v>45583</v>
      </c>
      <c r="B2458" s="17">
        <f>TITRES_STAT!D2461</f>
        <v>5.2717999999999998</v>
      </c>
      <c r="C2458" s="2">
        <f t="shared" si="228"/>
        <v>5.3612813353680533</v>
      </c>
      <c r="D2458" s="2">
        <f t="shared" si="224"/>
        <v>5.3497435524009358</v>
      </c>
      <c r="E2458" s="2">
        <f t="shared" si="223"/>
        <v>1.1537782967117494E-2</v>
      </c>
      <c r="F2458" s="2">
        <f t="shared" si="227"/>
        <v>2.1897215383578215E-2</v>
      </c>
      <c r="G2458" s="2">
        <f t="shared" si="225"/>
        <v>-1.0359432416460722E-2</v>
      </c>
      <c r="H2458" s="2" t="str">
        <f t="shared" si="226"/>
        <v>Hold</v>
      </c>
    </row>
    <row r="2459" spans="1:8" ht="13.5" x14ac:dyDescent="0.25">
      <c r="A2459" s="3">
        <f>TITRES_STAT!B2462</f>
        <v>45586</v>
      </c>
      <c r="B2459" s="17">
        <f>TITRES_STAT!D2462</f>
        <v>5.3388</v>
      </c>
      <c r="C2459" s="2">
        <f t="shared" si="228"/>
        <v>5.3622534376191222</v>
      </c>
      <c r="D2459" s="2">
        <f t="shared" si="224"/>
        <v>5.348932918889755</v>
      </c>
      <c r="E2459" s="2">
        <f t="shared" si="223"/>
        <v>1.3320518729367237E-2</v>
      </c>
      <c r="F2459" s="2">
        <f t="shared" si="227"/>
        <v>2.0181876052736022E-2</v>
      </c>
      <c r="G2459" s="2">
        <f t="shared" si="225"/>
        <v>-6.8613573233687851E-3</v>
      </c>
      <c r="H2459" s="2" t="str">
        <f t="shared" si="226"/>
        <v>Hold</v>
      </c>
    </row>
    <row r="2460" spans="1:8" ht="13.5" x14ac:dyDescent="0.25">
      <c r="A2460" s="3">
        <f>TITRES_STAT!B2463</f>
        <v>45587</v>
      </c>
      <c r="B2460" s="17">
        <f>TITRES_STAT!D2463</f>
        <v>5.3676000000000004</v>
      </c>
      <c r="C2460" s="2">
        <f t="shared" si="228"/>
        <v>5.3557067549084882</v>
      </c>
      <c r="D2460" s="2">
        <f t="shared" si="224"/>
        <v>5.3503156656386617</v>
      </c>
      <c r="E2460" s="2">
        <f t="shared" ref="E2460:E2523" si="229">C2460-D2460</f>
        <v>5.3910892698265656E-3</v>
      </c>
      <c r="F2460" s="2">
        <f t="shared" si="227"/>
        <v>1.7223718696154133E-2</v>
      </c>
      <c r="G2460" s="2">
        <f t="shared" si="225"/>
        <v>-1.1832629426327568E-2</v>
      </c>
      <c r="H2460" s="2" t="str">
        <f t="shared" si="226"/>
        <v>Hold</v>
      </c>
    </row>
    <row r="2461" spans="1:8" ht="13.5" x14ac:dyDescent="0.25">
      <c r="A2461" s="3">
        <f>TITRES_STAT!B2464</f>
        <v>45588</v>
      </c>
      <c r="B2461" s="17">
        <f>TITRES_STAT!D2464</f>
        <v>5.4250999999999996</v>
      </c>
      <c r="C2461" s="2">
        <f t="shared" si="228"/>
        <v>5.3501672541533365</v>
      </c>
      <c r="D2461" s="2">
        <f t="shared" ref="D2461:D2524" si="230">$D$4*B2461+(1-$D$4)*D2460</f>
        <v>5.3558552459617239</v>
      </c>
      <c r="E2461" s="2">
        <f t="shared" si="229"/>
        <v>-5.6879918083874159E-3</v>
      </c>
      <c r="F2461" s="2">
        <f t="shared" si="227"/>
        <v>1.2641376595245824E-2</v>
      </c>
      <c r="G2461" s="2">
        <f t="shared" si="225"/>
        <v>-1.832936840363324E-2</v>
      </c>
      <c r="H2461" s="2" t="str">
        <f t="shared" si="226"/>
        <v>Hold</v>
      </c>
    </row>
    <row r="2462" spans="1:8" ht="13.5" x14ac:dyDescent="0.25">
      <c r="A2462" s="3">
        <f>TITRES_STAT!B2465</f>
        <v>45589</v>
      </c>
      <c r="B2462" s="17">
        <f>TITRES_STAT!D2465</f>
        <v>5.4729999999999999</v>
      </c>
      <c r="C2462" s="2">
        <f t="shared" si="228"/>
        <v>5.3528492150528235</v>
      </c>
      <c r="D2462" s="2">
        <f t="shared" si="230"/>
        <v>5.3645326351497449</v>
      </c>
      <c r="E2462" s="2">
        <f t="shared" si="229"/>
        <v>-1.168342009692136E-2</v>
      </c>
      <c r="F2462" s="2">
        <f t="shared" si="227"/>
        <v>7.7764172568123881E-3</v>
      </c>
      <c r="G2462" s="2">
        <f t="shared" si="225"/>
        <v>-1.9459837353733748E-2</v>
      </c>
      <c r="H2462" s="2" t="str">
        <f t="shared" si="226"/>
        <v>Hold</v>
      </c>
    </row>
    <row r="2463" spans="1:8" ht="13.5" x14ac:dyDescent="0.25">
      <c r="A2463" s="3">
        <f>TITRES_STAT!B2466</f>
        <v>45590</v>
      </c>
      <c r="B2463" s="17">
        <f>TITRES_STAT!D2466</f>
        <v>5.4634999999999998</v>
      </c>
      <c r="C2463" s="2">
        <f t="shared" si="228"/>
        <v>5.3551185665831591</v>
      </c>
      <c r="D2463" s="2">
        <f t="shared" si="230"/>
        <v>5.3718635510645791</v>
      </c>
      <c r="E2463" s="2">
        <f t="shared" si="229"/>
        <v>-1.6744984481420033E-2</v>
      </c>
      <c r="F2463" s="2">
        <f t="shared" si="227"/>
        <v>2.872136909165904E-3</v>
      </c>
      <c r="G2463" s="2">
        <f t="shared" si="225"/>
        <v>-1.9617121390585936E-2</v>
      </c>
      <c r="H2463" s="2" t="str">
        <f t="shared" si="226"/>
        <v>Hold</v>
      </c>
    </row>
    <row r="2464" spans="1:8" ht="13.5" x14ac:dyDescent="0.25">
      <c r="A2464" s="3">
        <f>TITRES_STAT!B2467</f>
        <v>45593</v>
      </c>
      <c r="B2464" s="17">
        <f>TITRES_STAT!D2467</f>
        <v>5.6360000000000001</v>
      </c>
      <c r="C2464" s="2">
        <f t="shared" si="228"/>
        <v>5.3644080178780573</v>
      </c>
      <c r="D2464" s="2">
        <f t="shared" si="230"/>
        <v>5.391429213948685</v>
      </c>
      <c r="E2464" s="2">
        <f t="shared" si="229"/>
        <v>-2.7021196070627695E-2</v>
      </c>
      <c r="F2464" s="2">
        <f t="shared" si="227"/>
        <v>-3.106529686792816E-3</v>
      </c>
      <c r="G2464" s="2">
        <f t="shared" si="225"/>
        <v>-2.3914666383834878E-2</v>
      </c>
      <c r="H2464" s="2" t="str">
        <f t="shared" si="226"/>
        <v>Hold</v>
      </c>
    </row>
    <row r="2465" spans="1:8" ht="13.5" x14ac:dyDescent="0.25">
      <c r="A2465" s="3">
        <f>TITRES_STAT!B2468</f>
        <v>45594</v>
      </c>
      <c r="B2465" s="17">
        <f>TITRES_STAT!D2468</f>
        <v>5.6071999999999997</v>
      </c>
      <c r="C2465" s="2">
        <f t="shared" si="228"/>
        <v>5.3722683228198944</v>
      </c>
      <c r="D2465" s="2">
        <f t="shared" si="230"/>
        <v>5.407412235137671</v>
      </c>
      <c r="E2465" s="2">
        <f t="shared" si="229"/>
        <v>-3.5143912317776582E-2</v>
      </c>
      <c r="F2465" s="2">
        <f t="shared" si="227"/>
        <v>-9.5140062129895689E-3</v>
      </c>
      <c r="G2465" s="2">
        <f t="shared" si="225"/>
        <v>-2.5629906104787013E-2</v>
      </c>
      <c r="H2465" s="2" t="str">
        <f t="shared" si="226"/>
        <v>Hold</v>
      </c>
    </row>
    <row r="2466" spans="1:8" ht="13.5" x14ac:dyDescent="0.25">
      <c r="A2466" s="3">
        <f>TITRES_STAT!B2469</f>
        <v>45595</v>
      </c>
      <c r="B2466" s="17">
        <f>TITRES_STAT!D2469</f>
        <v>5.5975999999999999</v>
      </c>
      <c r="C2466" s="2">
        <f t="shared" si="228"/>
        <v>5.3641808885399112</v>
      </c>
      <c r="D2466" s="2">
        <f t="shared" si="230"/>
        <v>5.421500217720066</v>
      </c>
      <c r="E2466" s="2">
        <f t="shared" si="229"/>
        <v>-5.731932918015481E-2</v>
      </c>
      <c r="F2466" s="2">
        <f t="shared" si="227"/>
        <v>-1.9075070806422619E-2</v>
      </c>
      <c r="G2466" s="2">
        <f t="shared" si="225"/>
        <v>-3.8244258373732187E-2</v>
      </c>
      <c r="H2466" s="2" t="str">
        <f t="shared" si="226"/>
        <v>Hold</v>
      </c>
    </row>
    <row r="2467" spans="1:8" ht="13.5" x14ac:dyDescent="0.25">
      <c r="A2467" s="3">
        <f>TITRES_STAT!B2470</f>
        <v>45596</v>
      </c>
      <c r="B2467" s="17">
        <f>TITRES_STAT!D2470</f>
        <v>5.7031000000000001</v>
      </c>
      <c r="C2467" s="2">
        <f t="shared" si="228"/>
        <v>5.3499684441491553</v>
      </c>
      <c r="D2467" s="2">
        <f t="shared" si="230"/>
        <v>5.4423594608519128</v>
      </c>
      <c r="E2467" s="2">
        <f t="shared" si="229"/>
        <v>-9.2391016702757511E-2</v>
      </c>
      <c r="F2467" s="2">
        <f t="shared" si="227"/>
        <v>-3.3738259985689599E-2</v>
      </c>
      <c r="G2467" s="2">
        <f t="shared" si="225"/>
        <v>-5.8652756717067912E-2</v>
      </c>
      <c r="H2467" s="2" t="str">
        <f t="shared" si="226"/>
        <v>Hold</v>
      </c>
    </row>
    <row r="2468" spans="1:8" ht="13.5" x14ac:dyDescent="0.25">
      <c r="A2468" s="3">
        <f>TITRES_STAT!B2471</f>
        <v>45597</v>
      </c>
      <c r="B2468" s="17">
        <f>TITRES_STAT!D2471</f>
        <v>5.7510000000000003</v>
      </c>
      <c r="C2468" s="2">
        <f t="shared" si="228"/>
        <v>5.3379425296646694</v>
      </c>
      <c r="D2468" s="2">
        <f t="shared" si="230"/>
        <v>5.4652217230110303</v>
      </c>
      <c r="E2468" s="2">
        <f t="shared" si="229"/>
        <v>-0.12727919334636084</v>
      </c>
      <c r="F2468" s="2">
        <f t="shared" si="227"/>
        <v>-5.2446446657823852E-2</v>
      </c>
      <c r="G2468" s="2">
        <f t="shared" ref="G2468:G2531" si="231">E2468-F2468</f>
        <v>-7.4832746688536983E-2</v>
      </c>
      <c r="H2468" s="2" t="str">
        <f t="shared" ref="H2468:H2531" si="232">IF(G2468&lt;0,"Hold","Sell")</f>
        <v>Hold</v>
      </c>
    </row>
    <row r="2469" spans="1:8" ht="13.5" x14ac:dyDescent="0.25">
      <c r="A2469" s="3">
        <f>TITRES_STAT!B2472</f>
        <v>45600</v>
      </c>
      <c r="B2469" s="17">
        <f>TITRES_STAT!D2472</f>
        <v>5.7892999999999999</v>
      </c>
      <c r="C2469" s="2">
        <f t="shared" si="228"/>
        <v>5.3380744481777969</v>
      </c>
      <c r="D2469" s="2">
        <f t="shared" si="230"/>
        <v>5.4892275213065096</v>
      </c>
      <c r="E2469" s="2">
        <f t="shared" si="229"/>
        <v>-0.15115307312871273</v>
      </c>
      <c r="F2469" s="2">
        <f t="shared" ref="F2469:F2532" si="233">(E2469*(2/(10)))+((1-(2/10))*F2468)</f>
        <v>-7.2187771952001628E-2</v>
      </c>
      <c r="G2469" s="2">
        <f t="shared" si="231"/>
        <v>-7.8965301176711106E-2</v>
      </c>
      <c r="H2469" s="2" t="str">
        <f t="shared" si="232"/>
        <v>Hold</v>
      </c>
    </row>
    <row r="2470" spans="1:8" ht="13.5" x14ac:dyDescent="0.25">
      <c r="A2470" s="3">
        <f>TITRES_STAT!B2473</f>
        <v>45601</v>
      </c>
      <c r="B2470" s="17">
        <f>TITRES_STAT!D2473</f>
        <v>5.8563999999999998</v>
      </c>
      <c r="C2470" s="2">
        <f t="shared" si="228"/>
        <v>5.3426168407658281</v>
      </c>
      <c r="D2470" s="2">
        <f t="shared" si="230"/>
        <v>5.5164254826912122</v>
      </c>
      <c r="E2470" s="2">
        <f t="shared" si="229"/>
        <v>-0.17380864192538414</v>
      </c>
      <c r="F2470" s="2">
        <f t="shared" si="233"/>
        <v>-9.2511945946678137E-2</v>
      </c>
      <c r="G2470" s="2">
        <f t="shared" si="231"/>
        <v>-8.1296695978706007E-2</v>
      </c>
      <c r="H2470" s="2" t="str">
        <f t="shared" si="232"/>
        <v>Hold</v>
      </c>
    </row>
    <row r="2471" spans="1:8" ht="13.5" x14ac:dyDescent="0.25">
      <c r="A2471" s="3">
        <f>TITRES_STAT!B2474</f>
        <v>45602</v>
      </c>
      <c r="B2471" s="17">
        <f>TITRES_STAT!D2474</f>
        <v>5.8277000000000001</v>
      </c>
      <c r="C2471" s="2">
        <f t="shared" si="228"/>
        <v>5.3553065575710859</v>
      </c>
      <c r="D2471" s="2">
        <f t="shared" si="230"/>
        <v>5.5394828543437153</v>
      </c>
      <c r="E2471" s="2">
        <f t="shared" si="229"/>
        <v>-0.18417629677262948</v>
      </c>
      <c r="F2471" s="2">
        <f t="shared" si="233"/>
        <v>-0.11084481611186842</v>
      </c>
      <c r="G2471" s="2">
        <f t="shared" si="231"/>
        <v>-7.3331480660761061E-2</v>
      </c>
      <c r="H2471" s="2" t="str">
        <f t="shared" si="232"/>
        <v>Hold</v>
      </c>
    </row>
    <row r="2472" spans="1:8" ht="13.5" x14ac:dyDescent="0.25">
      <c r="A2472" s="3">
        <f>TITRES_STAT!B2475</f>
        <v>45603</v>
      </c>
      <c r="B2472" s="17">
        <f>TITRES_STAT!D2475</f>
        <v>5.8277000000000001</v>
      </c>
      <c r="C2472" s="2">
        <f t="shared" si="228"/>
        <v>5.3734132410216873</v>
      </c>
      <c r="D2472" s="2">
        <f t="shared" si="230"/>
        <v>5.5608322725404769</v>
      </c>
      <c r="E2472" s="2">
        <f t="shared" si="229"/>
        <v>-0.18741903151878958</v>
      </c>
      <c r="F2472" s="2">
        <f t="shared" si="233"/>
        <v>-0.12615965919325267</v>
      </c>
      <c r="G2472" s="2">
        <f t="shared" si="231"/>
        <v>-6.1259372325536909E-2</v>
      </c>
      <c r="H2472" s="2" t="str">
        <f t="shared" si="232"/>
        <v>Hold</v>
      </c>
    </row>
    <row r="2473" spans="1:8" ht="13.5" x14ac:dyDescent="0.25">
      <c r="A2473" s="3">
        <f>TITRES_STAT!B2476</f>
        <v>45604</v>
      </c>
      <c r="B2473" s="17">
        <f>TITRES_STAT!D2476</f>
        <v>6.0194000000000001</v>
      </c>
      <c r="C2473" s="2">
        <f t="shared" si="228"/>
        <v>5.3872727424029661</v>
      </c>
      <c r="D2473" s="2">
        <f t="shared" si="230"/>
        <v>5.5948002523522931</v>
      </c>
      <c r="E2473" s="2">
        <f t="shared" si="229"/>
        <v>-0.207527509949327</v>
      </c>
      <c r="F2473" s="2">
        <f t="shared" si="233"/>
        <v>-0.14243322934446756</v>
      </c>
      <c r="G2473" s="2">
        <f t="shared" si="231"/>
        <v>-6.5094280604859445E-2</v>
      </c>
      <c r="H2473" s="2" t="str">
        <f t="shared" si="232"/>
        <v>Hold</v>
      </c>
    </row>
    <row r="2474" spans="1:8" ht="13.5" x14ac:dyDescent="0.25">
      <c r="A2474" s="3">
        <f>TITRES_STAT!B2477</f>
        <v>45607</v>
      </c>
      <c r="B2474" s="17">
        <f>TITRES_STAT!D2477</f>
        <v>6.0576999999999996</v>
      </c>
      <c r="C2474" s="2">
        <f t="shared" si="228"/>
        <v>5.4255384743409714</v>
      </c>
      <c r="D2474" s="2">
        <f t="shared" si="230"/>
        <v>5.629089122548419</v>
      </c>
      <c r="E2474" s="2">
        <f t="shared" si="229"/>
        <v>-0.20355064820744762</v>
      </c>
      <c r="F2474" s="2">
        <f t="shared" si="233"/>
        <v>-0.15465671311706358</v>
      </c>
      <c r="G2474" s="2">
        <f t="shared" si="231"/>
        <v>-4.8893935090384033E-2</v>
      </c>
      <c r="H2474" s="2" t="str">
        <f t="shared" si="232"/>
        <v>Hold</v>
      </c>
    </row>
    <row r="2475" spans="1:8" ht="13.5" x14ac:dyDescent="0.25">
      <c r="A2475" s="3">
        <f>TITRES_STAT!B2478</f>
        <v>45608</v>
      </c>
      <c r="B2475" s="17">
        <f>TITRES_STAT!D2478</f>
        <v>5.9427000000000003</v>
      </c>
      <c r="C2475" s="2">
        <f t="shared" si="228"/>
        <v>5.4534864013654367</v>
      </c>
      <c r="D2475" s="2">
        <f t="shared" si="230"/>
        <v>5.6523195579152024</v>
      </c>
      <c r="E2475" s="2">
        <f t="shared" si="229"/>
        <v>-0.19883315654976563</v>
      </c>
      <c r="F2475" s="2">
        <f t="shared" si="233"/>
        <v>-0.16349200180360401</v>
      </c>
      <c r="G2475" s="2">
        <f t="shared" si="231"/>
        <v>-3.5341154746161618E-2</v>
      </c>
      <c r="H2475" s="2" t="str">
        <f t="shared" si="232"/>
        <v>Hold</v>
      </c>
    </row>
    <row r="2476" spans="1:8" ht="13.5" x14ac:dyDescent="0.25">
      <c r="A2476" s="3">
        <f>TITRES_STAT!B2479</f>
        <v>45609</v>
      </c>
      <c r="B2476" s="17">
        <f>TITRES_STAT!D2479</f>
        <v>5.8468999999999998</v>
      </c>
      <c r="C2476" s="2">
        <f t="shared" si="228"/>
        <v>5.4756577242322928</v>
      </c>
      <c r="D2476" s="2">
        <f t="shared" si="230"/>
        <v>5.6667329239955571</v>
      </c>
      <c r="E2476" s="2">
        <f t="shared" si="229"/>
        <v>-0.19107519976326426</v>
      </c>
      <c r="F2476" s="2">
        <f t="shared" si="233"/>
        <v>-0.16900864139553606</v>
      </c>
      <c r="G2476" s="2">
        <f t="shared" si="231"/>
        <v>-2.2066558367728195E-2</v>
      </c>
      <c r="H2476" s="2" t="str">
        <f t="shared" si="232"/>
        <v>Hold</v>
      </c>
    </row>
    <row r="2477" spans="1:8" ht="13.5" x14ac:dyDescent="0.25">
      <c r="A2477" s="3">
        <f>TITRES_STAT!B2480</f>
        <v>45610</v>
      </c>
      <c r="B2477" s="17">
        <f>TITRES_STAT!D2480</f>
        <v>5.8085000000000004</v>
      </c>
      <c r="C2477" s="2">
        <f t="shared" si="228"/>
        <v>5.5106488435811709</v>
      </c>
      <c r="D2477" s="2">
        <f t="shared" si="230"/>
        <v>5.6772341888847748</v>
      </c>
      <c r="E2477" s="2">
        <f t="shared" si="229"/>
        <v>-0.16658534530360392</v>
      </c>
      <c r="F2477" s="2">
        <f t="shared" si="233"/>
        <v>-0.16852398217714964</v>
      </c>
      <c r="G2477" s="2">
        <f t="shared" si="231"/>
        <v>1.9386368735457293E-3</v>
      </c>
      <c r="H2477" s="2" t="str">
        <f t="shared" si="232"/>
        <v>Sell</v>
      </c>
    </row>
    <row r="2478" spans="1:8" ht="13.5" x14ac:dyDescent="0.25">
      <c r="A2478" s="3">
        <f>TITRES_STAT!B2481</f>
        <v>45611</v>
      </c>
      <c r="B2478" s="17">
        <f>TITRES_STAT!D2481</f>
        <v>5.8948</v>
      </c>
      <c r="C2478" s="2">
        <f t="shared" si="228"/>
        <v>5.5476259445686829</v>
      </c>
      <c r="D2478" s="2">
        <f t="shared" si="230"/>
        <v>5.6933501748933102</v>
      </c>
      <c r="E2478" s="2">
        <f t="shared" si="229"/>
        <v>-0.14572423032462734</v>
      </c>
      <c r="F2478" s="2">
        <f t="shared" si="233"/>
        <v>-0.16396403180664521</v>
      </c>
      <c r="G2478" s="2">
        <f t="shared" si="231"/>
        <v>1.823980148201787E-2</v>
      </c>
      <c r="H2478" s="2" t="str">
        <f t="shared" si="232"/>
        <v>Sell</v>
      </c>
    </row>
    <row r="2479" spans="1:8" ht="13.5" x14ac:dyDescent="0.25">
      <c r="A2479" s="3">
        <f>TITRES_STAT!B2482</f>
        <v>45614</v>
      </c>
      <c r="B2479" s="17">
        <f>TITRES_STAT!D2482</f>
        <v>5.8468999999999998</v>
      </c>
      <c r="C2479" s="2">
        <f t="shared" si="228"/>
        <v>5.5848065684811932</v>
      </c>
      <c r="D2479" s="2">
        <f t="shared" si="230"/>
        <v>5.704724236012324</v>
      </c>
      <c r="E2479" s="2">
        <f t="shared" si="229"/>
        <v>-0.11991766753113087</v>
      </c>
      <c r="F2479" s="2">
        <f t="shared" si="233"/>
        <v>-0.15515475895154235</v>
      </c>
      <c r="G2479" s="2">
        <f t="shared" si="231"/>
        <v>3.5237091420411482E-2</v>
      </c>
      <c r="H2479" s="2" t="str">
        <f t="shared" si="232"/>
        <v>Sell</v>
      </c>
    </row>
    <row r="2480" spans="1:8" ht="13.5" x14ac:dyDescent="0.25">
      <c r="A2480" s="3">
        <f>TITRES_STAT!B2483</f>
        <v>45615</v>
      </c>
      <c r="B2480" s="17">
        <f>TITRES_STAT!D2483</f>
        <v>5.8468999999999998</v>
      </c>
      <c r="C2480" s="2">
        <f t="shared" si="228"/>
        <v>5.6265901733302401</v>
      </c>
      <c r="D2480" s="2">
        <f t="shared" si="230"/>
        <v>5.7152557740854846</v>
      </c>
      <c r="E2480" s="2">
        <f t="shared" si="229"/>
        <v>-8.8665600755244434E-2</v>
      </c>
      <c r="F2480" s="2">
        <f t="shared" si="233"/>
        <v>-0.14185692731228278</v>
      </c>
      <c r="G2480" s="2">
        <f t="shared" si="231"/>
        <v>5.3191326557038343E-2</v>
      </c>
      <c r="H2480" s="2" t="str">
        <f t="shared" si="232"/>
        <v>Sell</v>
      </c>
    </row>
    <row r="2481" spans="1:8" ht="13.5" x14ac:dyDescent="0.25">
      <c r="A2481" s="3">
        <f>TITRES_STAT!B2484</f>
        <v>45616</v>
      </c>
      <c r="B2481" s="17">
        <f>TITRES_STAT!D2484</f>
        <v>5.7988999999999997</v>
      </c>
      <c r="C2481" s="2">
        <f t="shared" si="228"/>
        <v>5.6575301466640493</v>
      </c>
      <c r="D2481" s="2">
        <f t="shared" si="230"/>
        <v>5.7214516426717452</v>
      </c>
      <c r="E2481" s="2">
        <f t="shared" si="229"/>
        <v>-6.3921496007695922E-2</v>
      </c>
      <c r="F2481" s="2">
        <f t="shared" si="233"/>
        <v>-0.12626984105136541</v>
      </c>
      <c r="G2481" s="2">
        <f t="shared" si="231"/>
        <v>6.2348345043669484E-2</v>
      </c>
      <c r="H2481" s="2" t="str">
        <f t="shared" si="232"/>
        <v>Sell</v>
      </c>
    </row>
    <row r="2482" spans="1:8" ht="13.5" x14ac:dyDescent="0.25">
      <c r="A2482" s="3">
        <f>TITRES_STAT!B2485</f>
        <v>45617</v>
      </c>
      <c r="B2482" s="17">
        <f>TITRES_STAT!D2485</f>
        <v>5.8277000000000001</v>
      </c>
      <c r="C2482" s="2">
        <f t="shared" si="228"/>
        <v>5.6837101241003491</v>
      </c>
      <c r="D2482" s="2">
        <f t="shared" si="230"/>
        <v>5.7293218913627273</v>
      </c>
      <c r="E2482" s="2">
        <f t="shared" si="229"/>
        <v>-4.5611767262378144E-2</v>
      </c>
      <c r="F2482" s="2">
        <f t="shared" si="233"/>
        <v>-0.11013822629356795</v>
      </c>
      <c r="G2482" s="2">
        <f t="shared" si="231"/>
        <v>6.4526459031189809E-2</v>
      </c>
      <c r="H2482" s="2" t="str">
        <f t="shared" si="232"/>
        <v>Sell</v>
      </c>
    </row>
    <row r="2483" spans="1:8" ht="13.5" x14ac:dyDescent="0.25">
      <c r="A2483" s="3">
        <f>TITRES_STAT!B2486</f>
        <v>45618</v>
      </c>
      <c r="B2483" s="17">
        <f>TITRES_STAT!D2486</f>
        <v>5.8852000000000002</v>
      </c>
      <c r="C2483" s="2">
        <f t="shared" si="228"/>
        <v>5.7353547203926025</v>
      </c>
      <c r="D2483" s="2">
        <f t="shared" si="230"/>
        <v>5.7408684179284517</v>
      </c>
      <c r="E2483" s="2">
        <f t="shared" si="229"/>
        <v>-5.5136975358491824E-3</v>
      </c>
      <c r="F2483" s="2">
        <f t="shared" si="233"/>
        <v>-8.9213320542024202E-2</v>
      </c>
      <c r="G2483" s="2">
        <f t="shared" si="231"/>
        <v>8.369962300617502E-2</v>
      </c>
      <c r="H2483" s="2" t="str">
        <f t="shared" si="232"/>
        <v>Sell</v>
      </c>
    </row>
    <row r="2484" spans="1:8" ht="13.5" x14ac:dyDescent="0.25">
      <c r="A2484" s="3">
        <f>TITRES_STAT!B2487</f>
        <v>45621</v>
      </c>
      <c r="B2484" s="17">
        <f>TITRES_STAT!D2487</f>
        <v>5.9330999999999996</v>
      </c>
      <c r="C2484" s="2">
        <f t="shared" si="228"/>
        <v>5.7849463018706633</v>
      </c>
      <c r="D2484" s="2">
        <f t="shared" si="230"/>
        <v>5.7551077943781959</v>
      </c>
      <c r="E2484" s="2">
        <f t="shared" si="229"/>
        <v>2.9838507492467414E-2</v>
      </c>
      <c r="F2484" s="2">
        <f t="shared" si="233"/>
        <v>-6.5402954935125879E-2</v>
      </c>
      <c r="G2484" s="2">
        <f t="shared" si="231"/>
        <v>9.5241462427593293E-2</v>
      </c>
      <c r="H2484" s="2" t="str">
        <f t="shared" si="232"/>
        <v>Sell</v>
      </c>
    </row>
    <row r="2485" spans="1:8" ht="13.5" x14ac:dyDescent="0.25">
      <c r="A2485" s="3">
        <f>TITRES_STAT!B2488</f>
        <v>45622</v>
      </c>
      <c r="B2485" s="17">
        <f>TITRES_STAT!D2488</f>
        <v>5.9427000000000003</v>
      </c>
      <c r="C2485" s="2">
        <f t="shared" si="228"/>
        <v>5.8092161015828685</v>
      </c>
      <c r="D2485" s="2">
        <f t="shared" si="230"/>
        <v>5.7690035133131445</v>
      </c>
      <c r="E2485" s="2">
        <f t="shared" si="229"/>
        <v>4.0212588269723959E-2</v>
      </c>
      <c r="F2485" s="2">
        <f t="shared" si="233"/>
        <v>-4.4279846294155913E-2</v>
      </c>
      <c r="G2485" s="2">
        <f t="shared" si="231"/>
        <v>8.4492434563879865E-2</v>
      </c>
      <c r="H2485" s="2" t="str">
        <f t="shared" si="232"/>
        <v>Sell</v>
      </c>
    </row>
    <row r="2486" spans="1:8" ht="13.5" x14ac:dyDescent="0.25">
      <c r="A2486" s="3">
        <f>TITRES_STAT!B2489</f>
        <v>45623</v>
      </c>
      <c r="B2486" s="17">
        <f>TITRES_STAT!D2489</f>
        <v>6.1151999999999997</v>
      </c>
      <c r="C2486" s="2">
        <f t="shared" si="228"/>
        <v>5.8150136244162738</v>
      </c>
      <c r="D2486" s="2">
        <f t="shared" si="230"/>
        <v>5.794647697512171</v>
      </c>
      <c r="E2486" s="2">
        <f t="shared" si="229"/>
        <v>2.0365926904102771E-2</v>
      </c>
      <c r="F2486" s="2">
        <f t="shared" si="233"/>
        <v>-3.1350691654504173E-2</v>
      </c>
      <c r="G2486" s="2">
        <f t="shared" si="231"/>
        <v>5.1716618558606944E-2</v>
      </c>
      <c r="H2486" s="2" t="str">
        <f t="shared" si="232"/>
        <v>Sell</v>
      </c>
    </row>
    <row r="2487" spans="1:8" ht="13.5" x14ac:dyDescent="0.25">
      <c r="A2487" s="3">
        <f>TITRES_STAT!B2490</f>
        <v>45624</v>
      </c>
      <c r="B2487" s="17">
        <f>TITRES_STAT!D2490</f>
        <v>6.2206999999999999</v>
      </c>
      <c r="C2487" s="2">
        <f t="shared" si="228"/>
        <v>5.8140115283522311</v>
      </c>
      <c r="D2487" s="2">
        <f t="shared" si="230"/>
        <v>5.826207127326084</v>
      </c>
      <c r="E2487" s="2">
        <f t="shared" si="229"/>
        <v>-1.2195598973852917E-2</v>
      </c>
      <c r="F2487" s="2">
        <f t="shared" si="233"/>
        <v>-2.7519673118373923E-2</v>
      </c>
      <c r="G2487" s="2">
        <f t="shared" si="231"/>
        <v>1.5324074144521006E-2</v>
      </c>
      <c r="H2487" s="2" t="str">
        <f t="shared" si="232"/>
        <v>Sell</v>
      </c>
    </row>
    <row r="2488" spans="1:8" ht="13.5" x14ac:dyDescent="0.25">
      <c r="A2488" s="3">
        <f>TITRES_STAT!B2491</f>
        <v>45625</v>
      </c>
      <c r="B2488" s="17">
        <f>TITRES_STAT!D2491</f>
        <v>6.1344000000000003</v>
      </c>
      <c r="C2488" s="2">
        <f t="shared" si="228"/>
        <v>5.8264405239903496</v>
      </c>
      <c r="D2488" s="2">
        <f t="shared" si="230"/>
        <v>5.849036229005633</v>
      </c>
      <c r="E2488" s="2">
        <f t="shared" si="229"/>
        <v>-2.2595705015283407E-2</v>
      </c>
      <c r="F2488" s="2">
        <f t="shared" si="233"/>
        <v>-2.653487949775582E-2</v>
      </c>
      <c r="G2488" s="2">
        <f t="shared" si="231"/>
        <v>3.9391744824724129E-3</v>
      </c>
      <c r="H2488" s="2" t="str">
        <f t="shared" si="232"/>
        <v>Sell</v>
      </c>
    </row>
    <row r="2489" spans="1:8" ht="13.5" x14ac:dyDescent="0.25">
      <c r="A2489" s="3">
        <f>TITRES_STAT!B2492</f>
        <v>45628</v>
      </c>
      <c r="B2489" s="17">
        <f>TITRES_STAT!D2492</f>
        <v>6.2302999999999997</v>
      </c>
      <c r="C2489" s="2">
        <f t="shared" si="228"/>
        <v>5.8295881356841424</v>
      </c>
      <c r="D2489" s="2">
        <f t="shared" si="230"/>
        <v>5.8772779898200307</v>
      </c>
      <c r="E2489" s="2">
        <f t="shared" si="229"/>
        <v>-4.7689854135888332E-2</v>
      </c>
      <c r="F2489" s="2">
        <f t="shared" si="233"/>
        <v>-3.0765874425382325E-2</v>
      </c>
      <c r="G2489" s="2">
        <f t="shared" si="231"/>
        <v>-1.6923979710506007E-2</v>
      </c>
      <c r="H2489" s="2" t="str">
        <f t="shared" si="232"/>
        <v>Hold</v>
      </c>
    </row>
    <row r="2490" spans="1:8" ht="13.5" x14ac:dyDescent="0.25">
      <c r="A2490" s="3">
        <f>TITRES_STAT!B2493</f>
        <v>45629</v>
      </c>
      <c r="B2490" s="17">
        <f>TITRES_STAT!D2493</f>
        <v>6.2206999999999999</v>
      </c>
      <c r="C2490" s="2">
        <f t="shared" si="228"/>
        <v>5.8322514994250438</v>
      </c>
      <c r="D2490" s="2">
        <f t="shared" si="230"/>
        <v>5.9027166572407692</v>
      </c>
      <c r="E2490" s="2">
        <f t="shared" si="229"/>
        <v>-7.0465157815725377E-2</v>
      </c>
      <c r="F2490" s="2">
        <f t="shared" si="233"/>
        <v>-3.8705731103450935E-2</v>
      </c>
      <c r="G2490" s="2">
        <f t="shared" si="231"/>
        <v>-3.1759426712274441E-2</v>
      </c>
      <c r="H2490" s="2" t="str">
        <f t="shared" si="232"/>
        <v>Hold</v>
      </c>
    </row>
    <row r="2491" spans="1:8" ht="13.5" x14ac:dyDescent="0.25">
      <c r="A2491" s="3">
        <f>TITRES_STAT!B2494</f>
        <v>45630</v>
      </c>
      <c r="B2491" s="17">
        <f>TITRES_STAT!D2494</f>
        <v>6.2206999999999999</v>
      </c>
      <c r="C2491" s="2">
        <f t="shared" si="228"/>
        <v>5.8271204995134989</v>
      </c>
      <c r="D2491" s="2">
        <f t="shared" si="230"/>
        <v>5.9262709789266381</v>
      </c>
      <c r="E2491" s="2">
        <f t="shared" si="229"/>
        <v>-9.9150479413139259E-2</v>
      </c>
      <c r="F2491" s="2">
        <f t="shared" si="233"/>
        <v>-5.0794680765388601E-2</v>
      </c>
      <c r="G2491" s="2">
        <f t="shared" si="231"/>
        <v>-4.8355798647750657E-2</v>
      </c>
      <c r="H2491" s="2" t="str">
        <f t="shared" si="232"/>
        <v>Hold</v>
      </c>
    </row>
    <row r="2492" spans="1:8" ht="13.5" x14ac:dyDescent="0.25">
      <c r="A2492" s="3">
        <f>TITRES_STAT!B2495</f>
        <v>45631</v>
      </c>
      <c r="B2492" s="17">
        <f>TITRES_STAT!D2495</f>
        <v>6.1536</v>
      </c>
      <c r="C2492" s="2">
        <f t="shared" si="228"/>
        <v>5.8272096534344993</v>
      </c>
      <c r="D2492" s="2">
        <f t="shared" si="230"/>
        <v>5.9431101656728131</v>
      </c>
      <c r="E2492" s="2">
        <f t="shared" si="229"/>
        <v>-0.11590051223831388</v>
      </c>
      <c r="F2492" s="2">
        <f t="shared" si="233"/>
        <v>-6.381584705997366E-2</v>
      </c>
      <c r="G2492" s="2">
        <f t="shared" si="231"/>
        <v>-5.208466517834022E-2</v>
      </c>
      <c r="H2492" s="2" t="str">
        <f t="shared" si="232"/>
        <v>Hold</v>
      </c>
    </row>
    <row r="2493" spans="1:8" ht="13.5" x14ac:dyDescent="0.25">
      <c r="A2493" s="3">
        <f>TITRES_STAT!B2496</f>
        <v>45632</v>
      </c>
      <c r="B2493" s="17">
        <f>TITRES_STAT!D2496</f>
        <v>6.1631999999999998</v>
      </c>
      <c r="C2493" s="2">
        <f t="shared" si="228"/>
        <v>5.8361312452138066</v>
      </c>
      <c r="D2493" s="2">
        <f t="shared" si="230"/>
        <v>5.9594131163637165</v>
      </c>
      <c r="E2493" s="2">
        <f t="shared" si="229"/>
        <v>-0.12328187114990996</v>
      </c>
      <c r="F2493" s="2">
        <f t="shared" si="233"/>
        <v>-7.5709051877960926E-2</v>
      </c>
      <c r="G2493" s="2">
        <f t="shared" si="231"/>
        <v>-4.7572819271949035E-2</v>
      </c>
      <c r="H2493" s="2" t="str">
        <f t="shared" si="232"/>
        <v>Hold</v>
      </c>
    </row>
    <row r="2494" spans="1:8" ht="13.5" x14ac:dyDescent="0.25">
      <c r="A2494" s="3">
        <f>TITRES_STAT!B2497</f>
        <v>45635</v>
      </c>
      <c r="B2494" s="17">
        <f>TITRES_STAT!D2497</f>
        <v>6.2015000000000002</v>
      </c>
      <c r="C2494" s="2">
        <f t="shared" si="228"/>
        <v>5.8510495151809137</v>
      </c>
      <c r="D2494" s="2">
        <f t="shared" si="230"/>
        <v>5.977345478114553</v>
      </c>
      <c r="E2494" s="2">
        <f t="shared" si="229"/>
        <v>-0.12629596293363932</v>
      </c>
      <c r="F2494" s="2">
        <f t="shared" si="233"/>
        <v>-8.5826434089096612E-2</v>
      </c>
      <c r="G2494" s="2">
        <f t="shared" si="231"/>
        <v>-4.0469528844542704E-2</v>
      </c>
      <c r="H2494" s="2" t="str">
        <f t="shared" si="232"/>
        <v>Hold</v>
      </c>
    </row>
    <row r="2495" spans="1:8" ht="13.5" x14ac:dyDescent="0.25">
      <c r="A2495" s="3">
        <f>TITRES_STAT!B2498</f>
        <v>45636</v>
      </c>
      <c r="B2495" s="17">
        <f>TITRES_STAT!D2498</f>
        <v>6.2015000000000002</v>
      </c>
      <c r="C2495" s="2">
        <f t="shared" si="228"/>
        <v>5.8651495897684649</v>
      </c>
      <c r="D2495" s="2">
        <f t="shared" si="230"/>
        <v>5.9939495167727346</v>
      </c>
      <c r="E2495" s="2">
        <f t="shared" si="229"/>
        <v>-0.12879992700426968</v>
      </c>
      <c r="F2495" s="2">
        <f t="shared" si="233"/>
        <v>-9.4421132672131231E-2</v>
      </c>
      <c r="G2495" s="2">
        <f t="shared" si="231"/>
        <v>-3.4378794332138446E-2</v>
      </c>
      <c r="H2495" s="2" t="str">
        <f t="shared" si="232"/>
        <v>Hold</v>
      </c>
    </row>
    <row r="2496" spans="1:8" ht="13.5" x14ac:dyDescent="0.25">
      <c r="A2496" s="3">
        <f>TITRES_STAT!B2499</f>
        <v>45637</v>
      </c>
      <c r="B2496" s="17">
        <f>TITRES_STAT!D2499</f>
        <v>6.1344000000000003</v>
      </c>
      <c r="C2496" s="2">
        <f t="shared" si="228"/>
        <v>5.9036188836502399</v>
      </c>
      <c r="D2496" s="2">
        <f t="shared" si="230"/>
        <v>6.0043532562710507</v>
      </c>
      <c r="E2496" s="2">
        <f t="shared" si="229"/>
        <v>-0.10073437262081075</v>
      </c>
      <c r="F2496" s="2">
        <f t="shared" si="233"/>
        <v>-9.568378066186714E-2</v>
      </c>
      <c r="G2496" s="2">
        <f t="shared" si="231"/>
        <v>-5.0505919589436121E-3</v>
      </c>
      <c r="H2496" s="2" t="str">
        <f t="shared" si="232"/>
        <v>Hold</v>
      </c>
    </row>
    <row r="2497" spans="1:8" ht="13.5" x14ac:dyDescent="0.25">
      <c r="A2497" s="3">
        <f>TITRES_STAT!B2500</f>
        <v>45638</v>
      </c>
      <c r="B2497" s="17">
        <f>TITRES_STAT!D2500</f>
        <v>6.0480999999999998</v>
      </c>
      <c r="C2497" s="2">
        <f t="shared" si="228"/>
        <v>5.9524005938578952</v>
      </c>
      <c r="D2497" s="2">
        <f t="shared" si="230"/>
        <v>6.0075937558065275</v>
      </c>
      <c r="E2497" s="2">
        <f t="shared" si="229"/>
        <v>-5.519316194863233E-2</v>
      </c>
      <c r="F2497" s="2">
        <f t="shared" si="233"/>
        <v>-8.7585656919220184E-2</v>
      </c>
      <c r="G2497" s="2">
        <f t="shared" si="231"/>
        <v>3.2392494970587854E-2</v>
      </c>
      <c r="H2497" s="2" t="str">
        <f t="shared" si="232"/>
        <v>Sell</v>
      </c>
    </row>
    <row r="2498" spans="1:8" ht="13.5" x14ac:dyDescent="0.25">
      <c r="A2498" s="3">
        <f>TITRES_STAT!B2501</f>
        <v>45639</v>
      </c>
      <c r="B2498" s="17">
        <f>TITRES_STAT!D2501</f>
        <v>6.0385999999999997</v>
      </c>
      <c r="C2498" s="2">
        <f t="shared" si="228"/>
        <v>5.9804005024951428</v>
      </c>
      <c r="D2498" s="2">
        <f t="shared" si="230"/>
        <v>6.009890514635674</v>
      </c>
      <c r="E2498" s="2">
        <f t="shared" si="229"/>
        <v>-2.9490012140531263E-2</v>
      </c>
      <c r="F2498" s="2">
        <f t="shared" si="233"/>
        <v>-7.5966527963482411E-2</v>
      </c>
      <c r="G2498" s="2">
        <f t="shared" si="231"/>
        <v>4.6476515822951148E-2</v>
      </c>
      <c r="H2498" s="2" t="str">
        <f t="shared" si="232"/>
        <v>Sell</v>
      </c>
    </row>
    <row r="2499" spans="1:8" ht="13.5" x14ac:dyDescent="0.25">
      <c r="A2499" s="3">
        <f>TITRES_STAT!B2502</f>
        <v>45642</v>
      </c>
      <c r="B2499" s="17">
        <f>TITRES_STAT!D2502</f>
        <v>6.0098000000000003</v>
      </c>
      <c r="C2499" s="2">
        <f t="shared" si="228"/>
        <v>6.0188465790343511</v>
      </c>
      <c r="D2499" s="2">
        <f t="shared" si="230"/>
        <v>6.009883809847846</v>
      </c>
      <c r="E2499" s="2">
        <f t="shared" si="229"/>
        <v>8.9627691865050707E-3</v>
      </c>
      <c r="F2499" s="2">
        <f t="shared" si="233"/>
        <v>-5.8980668533484916E-2</v>
      </c>
      <c r="G2499" s="2">
        <f t="shared" si="231"/>
        <v>6.794343771998998E-2</v>
      </c>
      <c r="H2499" s="2" t="str">
        <f t="shared" si="232"/>
        <v>Sell</v>
      </c>
    </row>
    <row r="2500" spans="1:8" ht="13.5" x14ac:dyDescent="0.25">
      <c r="A2500" s="3">
        <f>TITRES_STAT!B2503</f>
        <v>45644</v>
      </c>
      <c r="B2500" s="17">
        <f>TITRES_STAT!D2503</f>
        <v>5.9138999999999999</v>
      </c>
      <c r="C2500" s="2">
        <f t="shared" si="228"/>
        <v>6.0499009514906046</v>
      </c>
      <c r="D2500" s="2">
        <f t="shared" si="230"/>
        <v>6.0027738980072654</v>
      </c>
      <c r="E2500" s="2">
        <f t="shared" si="229"/>
        <v>4.7127053483339232E-2</v>
      </c>
      <c r="F2500" s="2">
        <f t="shared" si="233"/>
        <v>-3.7759124130120086E-2</v>
      </c>
      <c r="G2500" s="2">
        <f t="shared" si="231"/>
        <v>8.4886177613459318E-2</v>
      </c>
      <c r="H2500" s="2" t="str">
        <f t="shared" si="232"/>
        <v>Sell</v>
      </c>
    </row>
    <row r="2501" spans="1:8" ht="13.5" x14ac:dyDescent="0.25">
      <c r="A2501" s="3">
        <f>TITRES_STAT!B2504</f>
        <v>45645</v>
      </c>
      <c r="B2501" s="17">
        <f>TITRES_STAT!D2504</f>
        <v>6.0865</v>
      </c>
      <c r="C2501" s="2">
        <f t="shared" si="228"/>
        <v>6.0761777281843576</v>
      </c>
      <c r="D2501" s="2">
        <f t="shared" si="230"/>
        <v>6.0089758314882094</v>
      </c>
      <c r="E2501" s="2">
        <f t="shared" si="229"/>
        <v>6.7201896696148289E-2</v>
      </c>
      <c r="F2501" s="2">
        <f t="shared" si="233"/>
        <v>-1.6766919964866414E-2</v>
      </c>
      <c r="G2501" s="2">
        <f t="shared" si="231"/>
        <v>8.3968816661014703E-2</v>
      </c>
      <c r="H2501" s="2" t="str">
        <f t="shared" si="232"/>
        <v>Sell</v>
      </c>
    </row>
    <row r="2502" spans="1:8" ht="13.5" x14ac:dyDescent="0.25">
      <c r="A2502" s="3">
        <f>TITRES_STAT!B2505</f>
        <v>45646</v>
      </c>
      <c r="B2502" s="17">
        <f>TITRES_STAT!D2505</f>
        <v>6.0576999999999996</v>
      </c>
      <c r="C2502" s="2">
        <f t="shared" si="228"/>
        <v>6.088088846925225</v>
      </c>
      <c r="D2502" s="2">
        <f t="shared" si="230"/>
        <v>6.0125850291557494</v>
      </c>
      <c r="E2502" s="2">
        <f t="shared" si="229"/>
        <v>7.5503817769475567E-2</v>
      </c>
      <c r="F2502" s="2">
        <f t="shared" si="233"/>
        <v>1.6872275820019808E-3</v>
      </c>
      <c r="G2502" s="2">
        <f t="shared" si="231"/>
        <v>7.381659018747358E-2</v>
      </c>
      <c r="H2502" s="2" t="str">
        <f t="shared" si="232"/>
        <v>Sell</v>
      </c>
    </row>
    <row r="2503" spans="1:8" ht="13.5" x14ac:dyDescent="0.25">
      <c r="A2503" s="3">
        <f>TITRES_STAT!B2506</f>
        <v>45649</v>
      </c>
      <c r="B2503" s="17">
        <f>TITRES_STAT!D2506</f>
        <v>6.0385999999999997</v>
      </c>
      <c r="C2503" s="2">
        <f t="shared" si="228"/>
        <v>6.0996444089367294</v>
      </c>
      <c r="D2503" s="2">
        <f t="shared" si="230"/>
        <v>6.0145120640331013</v>
      </c>
      <c r="E2503" s="2">
        <f t="shared" si="229"/>
        <v>8.5132344903628088E-2</v>
      </c>
      <c r="F2503" s="2">
        <f t="shared" si="233"/>
        <v>1.8376251046327202E-2</v>
      </c>
      <c r="G2503" s="2">
        <f t="shared" si="231"/>
        <v>6.6756093857300886E-2</v>
      </c>
      <c r="H2503" s="2" t="str">
        <f t="shared" si="232"/>
        <v>Sell</v>
      </c>
    </row>
    <row r="2504" spans="1:8" ht="13.5" x14ac:dyDescent="0.25">
      <c r="A2504" s="3">
        <f>TITRES_STAT!B2507</f>
        <v>45650</v>
      </c>
      <c r="B2504" s="17">
        <f>TITRES_STAT!D2507</f>
        <v>6.0480999999999998</v>
      </c>
      <c r="C2504" s="2">
        <f t="shared" si="228"/>
        <v>6.1153144998695401</v>
      </c>
      <c r="D2504" s="2">
        <f t="shared" si="230"/>
        <v>6.0170000592899084</v>
      </c>
      <c r="E2504" s="2">
        <f t="shared" si="229"/>
        <v>9.8314440579631679E-2</v>
      </c>
      <c r="F2504" s="2">
        <f t="shared" si="233"/>
        <v>3.43638889529881E-2</v>
      </c>
      <c r="G2504" s="2">
        <f t="shared" si="231"/>
        <v>6.3950551626643579E-2</v>
      </c>
      <c r="H2504" s="2" t="str">
        <f t="shared" si="232"/>
        <v>Sell</v>
      </c>
    </row>
    <row r="2505" spans="1:8" ht="13.5" x14ac:dyDescent="0.25">
      <c r="A2505" s="3">
        <f>TITRES_STAT!B2508</f>
        <v>45651</v>
      </c>
      <c r="B2505" s="17">
        <f>TITRES_STAT!D2508</f>
        <v>6.0673000000000004</v>
      </c>
      <c r="C2505" s="2">
        <f t="shared" si="228"/>
        <v>6.1285738075819181</v>
      </c>
      <c r="D2505" s="2">
        <f t="shared" si="230"/>
        <v>6.0207259808239897</v>
      </c>
      <c r="E2505" s="2">
        <f t="shared" si="229"/>
        <v>0.10784782675792837</v>
      </c>
      <c r="F2505" s="2">
        <f t="shared" si="233"/>
        <v>4.9060676513976158E-2</v>
      </c>
      <c r="G2505" s="2">
        <f t="shared" si="231"/>
        <v>5.8787150243952209E-2</v>
      </c>
      <c r="H2505" s="2" t="str">
        <f t="shared" si="232"/>
        <v>Sell</v>
      </c>
    </row>
    <row r="2506" spans="1:8" ht="13.5" x14ac:dyDescent="0.25">
      <c r="A2506" s="3">
        <f>TITRES_STAT!B2509</f>
        <v>45652</v>
      </c>
      <c r="B2506" s="17">
        <f>TITRES_STAT!D2509</f>
        <v>6.0673000000000004</v>
      </c>
      <c r="C2506" s="2">
        <f t="shared" si="228"/>
        <v>6.1294701448770077</v>
      </c>
      <c r="D2506" s="2">
        <f t="shared" si="230"/>
        <v>6.0241759081703607</v>
      </c>
      <c r="E2506" s="2">
        <f t="shared" si="229"/>
        <v>0.10529423670664695</v>
      </c>
      <c r="F2506" s="2">
        <f t="shared" si="233"/>
        <v>6.0307388552510319E-2</v>
      </c>
      <c r="G2506" s="2">
        <f t="shared" si="231"/>
        <v>4.498684815413663E-2</v>
      </c>
      <c r="H2506" s="2" t="str">
        <f t="shared" si="232"/>
        <v>Sell</v>
      </c>
    </row>
    <row r="2507" spans="1:8" ht="13.5" x14ac:dyDescent="0.25">
      <c r="A2507" s="3">
        <f>TITRES_STAT!B2510</f>
        <v>45653</v>
      </c>
      <c r="B2507" s="17">
        <f>TITRES_STAT!D2510</f>
        <v>6.0673000000000004</v>
      </c>
      <c r="C2507" s="2">
        <f t="shared" si="228"/>
        <v>6.1169516610497752</v>
      </c>
      <c r="D2507" s="2">
        <f t="shared" si="230"/>
        <v>6.0273702853429265</v>
      </c>
      <c r="E2507" s="2">
        <f t="shared" si="229"/>
        <v>8.9581375706848654E-2</v>
      </c>
      <c r="F2507" s="2">
        <f t="shared" si="233"/>
        <v>6.6162185983377989E-2</v>
      </c>
      <c r="G2507" s="2">
        <f t="shared" si="231"/>
        <v>2.3419189723470665E-2</v>
      </c>
      <c r="H2507" s="2" t="str">
        <f t="shared" si="232"/>
        <v>Sell</v>
      </c>
    </row>
    <row r="2508" spans="1:8" ht="13.5" x14ac:dyDescent="0.25">
      <c r="A2508" s="3">
        <f>TITRES_STAT!B2511</f>
        <v>45656</v>
      </c>
      <c r="B2508" s="17">
        <f>TITRES_STAT!D2511</f>
        <v>6.0769000000000002</v>
      </c>
      <c r="C2508" s="2">
        <f t="shared" si="228"/>
        <v>6.1048975593498094</v>
      </c>
      <c r="D2508" s="2">
        <f t="shared" si="230"/>
        <v>6.0310391530953025</v>
      </c>
      <c r="E2508" s="2">
        <f t="shared" si="229"/>
        <v>7.3858406254506903E-2</v>
      </c>
      <c r="F2508" s="2">
        <f t="shared" si="233"/>
        <v>6.7701430037603774E-2</v>
      </c>
      <c r="G2508" s="2">
        <f t="shared" si="231"/>
        <v>6.1569762169031289E-3</v>
      </c>
      <c r="H2508" s="2" t="str">
        <f t="shared" si="232"/>
        <v>Sell</v>
      </c>
    </row>
    <row r="2509" spans="1:8" ht="13.5" x14ac:dyDescent="0.25">
      <c r="A2509" s="3">
        <f>TITRES_STAT!B2512</f>
        <v>45657</v>
      </c>
      <c r="B2509" s="17">
        <f>TITRES_STAT!D2512</f>
        <v>6.0673000000000004</v>
      </c>
      <c r="C2509" s="2">
        <f t="shared" si="228"/>
        <v>6.0902671656036853</v>
      </c>
      <c r="D2509" s="2">
        <f t="shared" si="230"/>
        <v>6.0337251417549096</v>
      </c>
      <c r="E2509" s="2">
        <f t="shared" si="229"/>
        <v>5.6542023848775713E-2</v>
      </c>
      <c r="F2509" s="2">
        <f t="shared" si="233"/>
        <v>6.5469548799838156E-2</v>
      </c>
      <c r="G2509" s="2">
        <f t="shared" si="231"/>
        <v>-8.9275249510624433E-3</v>
      </c>
      <c r="H2509" s="2" t="str">
        <f t="shared" si="232"/>
        <v>Hold</v>
      </c>
    </row>
    <row r="2510" spans="1:8" ht="13.5" x14ac:dyDescent="0.25">
      <c r="A2510" s="3">
        <f>TITRES_STAT!B2513</f>
        <v>45659</v>
      </c>
      <c r="B2510" s="17">
        <f>TITRES_STAT!D2513</f>
        <v>6.0289999999999999</v>
      </c>
      <c r="C2510" s="2">
        <f t="shared" si="228"/>
        <v>6.0631337555108109</v>
      </c>
      <c r="D2510" s="2">
        <f t="shared" si="230"/>
        <v>6.0333751312545463</v>
      </c>
      <c r="E2510" s="2">
        <f t="shared" si="229"/>
        <v>2.9758624256264632E-2</v>
      </c>
      <c r="F2510" s="2">
        <f t="shared" si="233"/>
        <v>5.8327363891123453E-2</v>
      </c>
      <c r="G2510" s="2">
        <f t="shared" si="231"/>
        <v>-2.8568739634858821E-2</v>
      </c>
      <c r="H2510" s="2" t="str">
        <f t="shared" si="232"/>
        <v>Hold</v>
      </c>
    </row>
    <row r="2511" spans="1:8" ht="13.5" x14ac:dyDescent="0.25">
      <c r="A2511" s="3">
        <f>TITRES_STAT!B2514</f>
        <v>45660</v>
      </c>
      <c r="B2511" s="17">
        <f>TITRES_STAT!D2514</f>
        <v>5.9714999999999998</v>
      </c>
      <c r="C2511" s="2">
        <f t="shared" ref="C2511:C2574" si="234">$C$4*B2501+C2510*(1-$C$4)</f>
        <v>6.0667285623553013</v>
      </c>
      <c r="D2511" s="2">
        <f t="shared" si="230"/>
        <v>6.0287917881986539</v>
      </c>
      <c r="E2511" s="2">
        <f t="shared" si="229"/>
        <v>3.7936774156647424E-2</v>
      </c>
      <c r="F2511" s="2">
        <f t="shared" si="233"/>
        <v>5.4249245944228253E-2</v>
      </c>
      <c r="G2511" s="2">
        <f t="shared" si="231"/>
        <v>-1.6312471787580829E-2</v>
      </c>
      <c r="H2511" s="2" t="str">
        <f t="shared" si="232"/>
        <v>Hold</v>
      </c>
    </row>
    <row r="2512" spans="1:8" ht="13.5" x14ac:dyDescent="0.25">
      <c r="A2512" s="3">
        <f>TITRES_STAT!B2515</f>
        <v>45663</v>
      </c>
      <c r="B2512" s="17">
        <f>TITRES_STAT!D2515</f>
        <v>6.0002000000000004</v>
      </c>
      <c r="C2512" s="2">
        <f t="shared" si="234"/>
        <v>6.0653395527621772</v>
      </c>
      <c r="D2512" s="2">
        <f t="shared" si="230"/>
        <v>6.0266738779617173</v>
      </c>
      <c r="E2512" s="2">
        <f t="shared" si="229"/>
        <v>3.8665674800459904E-2</v>
      </c>
      <c r="F2512" s="2">
        <f t="shared" si="233"/>
        <v>5.1132531715474584E-2</v>
      </c>
      <c r="G2512" s="2">
        <f t="shared" si="231"/>
        <v>-1.246685691501468E-2</v>
      </c>
      <c r="H2512" s="2" t="str">
        <f t="shared" si="232"/>
        <v>Hold</v>
      </c>
    </row>
    <row r="2513" spans="1:8" ht="13.5" x14ac:dyDescent="0.25">
      <c r="A2513" s="3">
        <f>TITRES_STAT!B2516</f>
        <v>45664</v>
      </c>
      <c r="B2513" s="17">
        <f>TITRES_STAT!D2516</f>
        <v>6.0385999999999997</v>
      </c>
      <c r="C2513" s="2">
        <f t="shared" si="234"/>
        <v>6.0612257754141501</v>
      </c>
      <c r="D2513" s="2">
        <f t="shared" si="230"/>
        <v>6.0275572944089975</v>
      </c>
      <c r="E2513" s="2">
        <f t="shared" si="229"/>
        <v>3.3668481005152628E-2</v>
      </c>
      <c r="F2513" s="2">
        <f t="shared" si="233"/>
        <v>4.763972157341019E-2</v>
      </c>
      <c r="G2513" s="2">
        <f t="shared" si="231"/>
        <v>-1.3971240568257562E-2</v>
      </c>
      <c r="H2513" s="2" t="str">
        <f t="shared" si="232"/>
        <v>Hold</v>
      </c>
    </row>
    <row r="2514" spans="1:8" ht="13.5" x14ac:dyDescent="0.25">
      <c r="A2514" s="3">
        <f>TITRES_STAT!B2517</f>
        <v>45665</v>
      </c>
      <c r="B2514" s="17">
        <f>TITRES_STAT!D2517</f>
        <v>6.0002000000000004</v>
      </c>
      <c r="C2514" s="2">
        <f t="shared" si="234"/>
        <v>6.0592064253504345</v>
      </c>
      <c r="D2514" s="2">
        <f t="shared" si="230"/>
        <v>6.0255308281564792</v>
      </c>
      <c r="E2514" s="2">
        <f t="shared" si="229"/>
        <v>3.3675597193955298E-2</v>
      </c>
      <c r="F2514" s="2">
        <f t="shared" si="233"/>
        <v>4.484689669751922E-2</v>
      </c>
      <c r="G2514" s="2">
        <f t="shared" si="231"/>
        <v>-1.1171299503563922E-2</v>
      </c>
      <c r="H2514" s="2" t="str">
        <f t="shared" si="232"/>
        <v>Hold</v>
      </c>
    </row>
    <row r="2515" spans="1:8" ht="13.5" x14ac:dyDescent="0.25">
      <c r="A2515" s="3">
        <f>TITRES_STAT!B2518</f>
        <v>45666</v>
      </c>
      <c r="B2515" s="17">
        <f>TITRES_STAT!D2518</f>
        <v>6.0194000000000001</v>
      </c>
      <c r="C2515" s="2">
        <f t="shared" si="234"/>
        <v>6.0604515906811365</v>
      </c>
      <c r="D2515" s="2">
        <f t="shared" si="230"/>
        <v>6.025076692737481</v>
      </c>
      <c r="E2515" s="2">
        <f t="shared" si="229"/>
        <v>3.5374897943655448E-2</v>
      </c>
      <c r="F2515" s="2">
        <f t="shared" si="233"/>
        <v>4.2952496946746466E-2</v>
      </c>
      <c r="G2515" s="2">
        <f t="shared" si="231"/>
        <v>-7.5775990030910179E-3</v>
      </c>
      <c r="H2515" s="2" t="str">
        <f t="shared" si="232"/>
        <v>Hold</v>
      </c>
    </row>
    <row r="2516" spans="1:8" ht="13.5" x14ac:dyDescent="0.25">
      <c r="A2516" s="3">
        <f>TITRES_STAT!B2519</f>
        <v>45667</v>
      </c>
      <c r="B2516" s="17">
        <f>TITRES_STAT!D2519</f>
        <v>6.0769000000000002</v>
      </c>
      <c r="C2516" s="2">
        <f t="shared" si="234"/>
        <v>6.061505192114808</v>
      </c>
      <c r="D2516" s="2">
        <f t="shared" si="230"/>
        <v>6.0289154562384084</v>
      </c>
      <c r="E2516" s="2">
        <f t="shared" si="229"/>
        <v>3.2589735876399573E-2</v>
      </c>
      <c r="F2516" s="2">
        <f t="shared" si="233"/>
        <v>4.0879944732677087E-2</v>
      </c>
      <c r="G2516" s="2">
        <f t="shared" si="231"/>
        <v>-8.2902088562775145E-3</v>
      </c>
      <c r="H2516" s="2" t="str">
        <f t="shared" si="232"/>
        <v>Hold</v>
      </c>
    </row>
    <row r="2517" spans="1:8" ht="13.5" x14ac:dyDescent="0.25">
      <c r="A2517" s="3">
        <f>TITRES_STAT!B2520</f>
        <v>45670</v>
      </c>
      <c r="B2517" s="17">
        <f>TITRES_STAT!D2520</f>
        <v>6.0865</v>
      </c>
      <c r="C2517" s="2">
        <f t="shared" si="234"/>
        <v>6.062396701020222</v>
      </c>
      <c r="D2517" s="2">
        <f t="shared" si="230"/>
        <v>6.0331809779985264</v>
      </c>
      <c r="E2517" s="2">
        <f t="shared" si="229"/>
        <v>2.9215723021695617E-2</v>
      </c>
      <c r="F2517" s="2">
        <f t="shared" si="233"/>
        <v>3.8547100390480794E-2</v>
      </c>
      <c r="G2517" s="2">
        <f t="shared" si="231"/>
        <v>-9.3313773687851778E-3</v>
      </c>
      <c r="H2517" s="2" t="str">
        <f t="shared" si="232"/>
        <v>Hold</v>
      </c>
    </row>
    <row r="2518" spans="1:8" ht="13.5" x14ac:dyDescent="0.25">
      <c r="A2518" s="3">
        <f>TITRES_STAT!B2521</f>
        <v>45671</v>
      </c>
      <c r="B2518" s="17">
        <f>TITRES_STAT!D2521</f>
        <v>6.0769000000000002</v>
      </c>
      <c r="C2518" s="2">
        <f t="shared" si="234"/>
        <v>6.0646279777863423</v>
      </c>
      <c r="D2518" s="2">
        <f t="shared" si="230"/>
        <v>6.0364194240727098</v>
      </c>
      <c r="E2518" s="2">
        <f t="shared" si="229"/>
        <v>2.8208553713632512E-2</v>
      </c>
      <c r="F2518" s="2">
        <f t="shared" si="233"/>
        <v>3.6479391055111138E-2</v>
      </c>
      <c r="G2518" s="2">
        <f t="shared" si="231"/>
        <v>-8.2708373414786263E-3</v>
      </c>
      <c r="H2518" s="2" t="str">
        <f t="shared" si="232"/>
        <v>Hold</v>
      </c>
    </row>
    <row r="2519" spans="1:8" ht="13.5" x14ac:dyDescent="0.25">
      <c r="A2519" s="3">
        <f>TITRES_STAT!B2522</f>
        <v>45672</v>
      </c>
      <c r="B2519" s="17">
        <f>TITRES_STAT!D2522</f>
        <v>6.0576999999999996</v>
      </c>
      <c r="C2519" s="2">
        <f t="shared" si="234"/>
        <v>6.0650390581269047</v>
      </c>
      <c r="D2519" s="2">
        <f t="shared" si="230"/>
        <v>6.0379957630302865</v>
      </c>
      <c r="E2519" s="2">
        <f t="shared" si="229"/>
        <v>2.7043295096618181E-2</v>
      </c>
      <c r="F2519" s="2">
        <f t="shared" si="233"/>
        <v>3.4592171863412548E-2</v>
      </c>
      <c r="G2519" s="2">
        <f t="shared" si="231"/>
        <v>-7.5488767667943671E-3</v>
      </c>
      <c r="H2519" s="2" t="str">
        <f t="shared" si="232"/>
        <v>Hold</v>
      </c>
    </row>
    <row r="2520" spans="1:8" ht="13.5" x14ac:dyDescent="0.25">
      <c r="A2520" s="3">
        <f>TITRES_STAT!B2523</f>
        <v>45673</v>
      </c>
      <c r="B2520" s="17">
        <f>TITRES_STAT!D2523</f>
        <v>6.1822999999999997</v>
      </c>
      <c r="C2520" s="2">
        <f t="shared" si="234"/>
        <v>6.059494587645843</v>
      </c>
      <c r="D2520" s="2">
        <f t="shared" si="230"/>
        <v>6.0486849657687838</v>
      </c>
      <c r="E2520" s="2">
        <f t="shared" si="229"/>
        <v>1.080962187705925E-2</v>
      </c>
      <c r="F2520" s="2">
        <f t="shared" si="233"/>
        <v>2.983566186614189E-2</v>
      </c>
      <c r="G2520" s="2">
        <f t="shared" si="231"/>
        <v>-1.902603998908264E-2</v>
      </c>
      <c r="H2520" s="2" t="str">
        <f t="shared" si="232"/>
        <v>Hold</v>
      </c>
    </row>
    <row r="2521" spans="1:8" ht="13.5" x14ac:dyDescent="0.25">
      <c r="A2521" s="3">
        <f>TITRES_STAT!B2524</f>
        <v>45674</v>
      </c>
      <c r="B2521" s="17">
        <f>TITRES_STAT!D2524</f>
        <v>6.4123999999999999</v>
      </c>
      <c r="C2521" s="2">
        <f t="shared" si="234"/>
        <v>6.0459569587772517</v>
      </c>
      <c r="D2521" s="2">
        <f t="shared" si="230"/>
        <v>6.0756268201562813</v>
      </c>
      <c r="E2521" s="2">
        <f t="shared" si="229"/>
        <v>-2.9669861379029605E-2</v>
      </c>
      <c r="F2521" s="2">
        <f t="shared" si="233"/>
        <v>1.7934557217107593E-2</v>
      </c>
      <c r="G2521" s="2">
        <f t="shared" si="231"/>
        <v>-4.7604418596137198E-2</v>
      </c>
      <c r="H2521" s="2" t="str">
        <f t="shared" si="232"/>
        <v>Hold</v>
      </c>
    </row>
    <row r="2522" spans="1:8" ht="13.5" x14ac:dyDescent="0.25">
      <c r="A2522" s="3">
        <f>TITRES_STAT!B2525</f>
        <v>45677</v>
      </c>
      <c r="B2522" s="17">
        <f>TITRES_STAT!D2525</f>
        <v>6.4219999999999997</v>
      </c>
      <c r="C2522" s="2">
        <f t="shared" si="234"/>
        <v>6.0389174266576742</v>
      </c>
      <c r="D2522" s="2">
        <f t="shared" si="230"/>
        <v>6.1012840927372975</v>
      </c>
      <c r="E2522" s="2">
        <f t="shared" si="229"/>
        <v>-6.2366666079623378E-2</v>
      </c>
      <c r="F2522" s="2">
        <f t="shared" si="233"/>
        <v>1.8743125577613973E-3</v>
      </c>
      <c r="G2522" s="2">
        <f t="shared" si="231"/>
        <v>-6.4240978637384774E-2</v>
      </c>
      <c r="H2522" s="2" t="str">
        <f t="shared" si="232"/>
        <v>Hold</v>
      </c>
    </row>
    <row r="2523" spans="1:8" ht="13.5" x14ac:dyDescent="0.25">
      <c r="A2523" s="3">
        <f>TITRES_STAT!B2526</f>
        <v>45678</v>
      </c>
      <c r="B2523" s="17">
        <f>TITRES_STAT!D2526</f>
        <v>6.2972999999999999</v>
      </c>
      <c r="C2523" s="2">
        <f t="shared" si="234"/>
        <v>6.0388685917872627</v>
      </c>
      <c r="D2523" s="2">
        <f t="shared" si="230"/>
        <v>6.1158037895715713</v>
      </c>
      <c r="E2523" s="2">
        <f t="shared" si="229"/>
        <v>-7.6935197784308684E-2</v>
      </c>
      <c r="F2523" s="2">
        <f t="shared" si="233"/>
        <v>-1.388758951065262E-2</v>
      </c>
      <c r="G2523" s="2">
        <f t="shared" si="231"/>
        <v>-6.3047608273656061E-2</v>
      </c>
      <c r="H2523" s="2" t="str">
        <f t="shared" si="232"/>
        <v>Hold</v>
      </c>
    </row>
    <row r="2524" spans="1:8" ht="13.5" x14ac:dyDescent="0.25">
      <c r="A2524" s="3">
        <f>TITRES_STAT!B2527</f>
        <v>45679</v>
      </c>
      <c r="B2524" s="17">
        <f>TITRES_STAT!D2527</f>
        <v>6.2972999999999999</v>
      </c>
      <c r="C2524" s="2">
        <f t="shared" si="234"/>
        <v>6.0329195776661457</v>
      </c>
      <c r="D2524" s="2">
        <f t="shared" si="230"/>
        <v>6.1292479533070106</v>
      </c>
      <c r="E2524" s="2">
        <f t="shared" ref="E2524:E2587" si="235">C2524-D2524</f>
        <v>-9.6328375640864827E-2</v>
      </c>
      <c r="F2524" s="2">
        <f t="shared" si="233"/>
        <v>-3.0375746736695065E-2</v>
      </c>
      <c r="G2524" s="2">
        <f t="shared" si="231"/>
        <v>-6.5952628904169766E-2</v>
      </c>
      <c r="H2524" s="2" t="str">
        <f t="shared" si="232"/>
        <v>Hold</v>
      </c>
    </row>
    <row r="2525" spans="1:8" ht="13.5" x14ac:dyDescent="0.25">
      <c r="A2525" s="3">
        <f>TITRES_STAT!B2528</f>
        <v>45680</v>
      </c>
      <c r="B2525" s="17">
        <f>TITRES_STAT!D2528</f>
        <v>6.3164999999999996</v>
      </c>
      <c r="C2525" s="2">
        <f t="shared" si="234"/>
        <v>6.0308396426405846</v>
      </c>
      <c r="D2525" s="2">
        <f t="shared" ref="D2525:D2588" si="236">$D$4*B2525+(1-$D$4)*D2524</f>
        <v>6.1431184752842691</v>
      </c>
      <c r="E2525" s="2">
        <f t="shared" si="235"/>
        <v>-0.11227883264368455</v>
      </c>
      <c r="F2525" s="2">
        <f t="shared" si="233"/>
        <v>-4.6756363918092965E-2</v>
      </c>
      <c r="G2525" s="2">
        <f t="shared" si="231"/>
        <v>-6.5522468725591587E-2</v>
      </c>
      <c r="H2525" s="2" t="str">
        <f t="shared" si="232"/>
        <v>Hold</v>
      </c>
    </row>
    <row r="2526" spans="1:8" ht="13.5" x14ac:dyDescent="0.25">
      <c r="A2526" s="3">
        <f>TITRES_STAT!B2529</f>
        <v>45681</v>
      </c>
      <c r="B2526" s="17">
        <f>TITRES_STAT!D2529</f>
        <v>6.4219999999999997</v>
      </c>
      <c r="C2526" s="2">
        <f t="shared" si="234"/>
        <v>6.0379258514651095</v>
      </c>
      <c r="D2526" s="2">
        <f t="shared" si="236"/>
        <v>6.1637763660039528</v>
      </c>
      <c r="E2526" s="2">
        <f t="shared" si="235"/>
        <v>-0.12585051453884333</v>
      </c>
      <c r="F2526" s="2">
        <f t="shared" si="233"/>
        <v>-6.2575194042243043E-2</v>
      </c>
      <c r="G2526" s="2">
        <f t="shared" si="231"/>
        <v>-6.3275320496600285E-2</v>
      </c>
      <c r="H2526" s="2" t="str">
        <f t="shared" si="232"/>
        <v>Hold</v>
      </c>
    </row>
    <row r="2527" spans="1:8" ht="13.5" x14ac:dyDescent="0.25">
      <c r="A2527" s="3">
        <f>TITRES_STAT!B2530</f>
        <v>45684</v>
      </c>
      <c r="B2527" s="17">
        <f>TITRES_STAT!D2530</f>
        <v>6.5465999999999998</v>
      </c>
      <c r="C2527" s="2">
        <f t="shared" si="234"/>
        <v>6.0453987973935543</v>
      </c>
      <c r="D2527" s="2">
        <f t="shared" si="236"/>
        <v>6.1921336722258822</v>
      </c>
      <c r="E2527" s="2">
        <f t="shared" si="235"/>
        <v>-0.14673487483232783</v>
      </c>
      <c r="F2527" s="2">
        <f t="shared" si="233"/>
        <v>-7.9407130200260009E-2</v>
      </c>
      <c r="G2527" s="2">
        <f t="shared" si="231"/>
        <v>-6.7327744632067824E-2</v>
      </c>
      <c r="H2527" s="2" t="str">
        <f t="shared" si="232"/>
        <v>Hold</v>
      </c>
    </row>
    <row r="2528" spans="1:8" ht="13.5" x14ac:dyDescent="0.25">
      <c r="A2528" s="3">
        <f>TITRES_STAT!B2531</f>
        <v>45685</v>
      </c>
      <c r="B2528" s="17">
        <f>TITRES_STAT!D2531</f>
        <v>6.4219999999999997</v>
      </c>
      <c r="C2528" s="2">
        <f t="shared" si="234"/>
        <v>6.0502451362560841</v>
      </c>
      <c r="D2528" s="2">
        <f t="shared" si="236"/>
        <v>6.2091608076165574</v>
      </c>
      <c r="E2528" s="2">
        <f t="shared" si="235"/>
        <v>-0.15891567136047335</v>
      </c>
      <c r="F2528" s="2">
        <f t="shared" si="233"/>
        <v>-9.5308838432302687E-2</v>
      </c>
      <c r="G2528" s="2">
        <f t="shared" si="231"/>
        <v>-6.3606832928170667E-2</v>
      </c>
      <c r="H2528" s="2" t="str">
        <f t="shared" si="232"/>
        <v>Hold</v>
      </c>
    </row>
    <row r="2529" spans="1:8" ht="13.5" x14ac:dyDescent="0.25">
      <c r="A2529" s="3">
        <f>TITRES_STAT!B2532</f>
        <v>45686</v>
      </c>
      <c r="B2529" s="17">
        <f>TITRES_STAT!D2532</f>
        <v>6.4219999999999997</v>
      </c>
      <c r="C2529" s="2">
        <f t="shared" si="234"/>
        <v>6.0513920383705333</v>
      </c>
      <c r="D2529" s="2">
        <f t="shared" si="236"/>
        <v>6.2249266737190343</v>
      </c>
      <c r="E2529" s="2">
        <f t="shared" si="235"/>
        <v>-0.173534635348501</v>
      </c>
      <c r="F2529" s="2">
        <f t="shared" si="233"/>
        <v>-0.11095399781554235</v>
      </c>
      <c r="G2529" s="2">
        <f t="shared" si="231"/>
        <v>-6.2580637532958644E-2</v>
      </c>
      <c r="H2529" s="2" t="str">
        <f t="shared" si="232"/>
        <v>Hold</v>
      </c>
    </row>
    <row r="2530" spans="1:8" ht="13.5" x14ac:dyDescent="0.25">
      <c r="A2530" s="3">
        <f>TITRES_STAT!B2533</f>
        <v>45687</v>
      </c>
      <c r="B2530" s="17">
        <f>TITRES_STAT!D2533</f>
        <v>6.3261000000000003</v>
      </c>
      <c r="C2530" s="2">
        <f t="shared" si="234"/>
        <v>6.071531724775066</v>
      </c>
      <c r="D2530" s="2">
        <f t="shared" si="236"/>
        <v>6.2324209941842916</v>
      </c>
      <c r="E2530" s="2">
        <f t="shared" si="235"/>
        <v>-0.16088926940922565</v>
      </c>
      <c r="F2530" s="2">
        <f t="shared" si="233"/>
        <v>-0.12094105213427903</v>
      </c>
      <c r="G2530" s="2">
        <f t="shared" si="231"/>
        <v>-3.9948217274946629E-2</v>
      </c>
      <c r="H2530" s="2" t="str">
        <f t="shared" si="232"/>
        <v>Hold</v>
      </c>
    </row>
    <row r="2531" spans="1:8" ht="13.5" x14ac:dyDescent="0.25">
      <c r="A2531" s="3">
        <f>TITRES_STAT!B2534</f>
        <v>45688</v>
      </c>
      <c r="B2531" s="17">
        <f>TITRES_STAT!D2534</f>
        <v>6.4219999999999997</v>
      </c>
      <c r="C2531" s="2">
        <f t="shared" si="234"/>
        <v>6.123972997886594</v>
      </c>
      <c r="D2531" s="2">
        <f t="shared" si="236"/>
        <v>6.2464638835039734</v>
      </c>
      <c r="E2531" s="2">
        <f t="shared" si="235"/>
        <v>-0.12249088561737942</v>
      </c>
      <c r="F2531" s="2">
        <f t="shared" si="233"/>
        <v>-0.12125101883089912</v>
      </c>
      <c r="G2531" s="2">
        <f t="shared" si="231"/>
        <v>-1.2398667864803037E-3</v>
      </c>
      <c r="H2531" s="2" t="str">
        <f t="shared" si="232"/>
        <v>Hold</v>
      </c>
    </row>
    <row r="2532" spans="1:8" ht="13.5" x14ac:dyDescent="0.25">
      <c r="A2532" s="3">
        <f>TITRES_STAT!B2535</f>
        <v>45691</v>
      </c>
      <c r="B2532" s="17">
        <f>TITRES_STAT!D2535</f>
        <v>6.4123999999999999</v>
      </c>
      <c r="C2532" s="2">
        <f t="shared" si="234"/>
        <v>6.1698233059040408</v>
      </c>
      <c r="D2532" s="2">
        <f t="shared" si="236"/>
        <v>6.2587554476888636</v>
      </c>
      <c r="E2532" s="2">
        <f t="shared" si="235"/>
        <v>-8.8932141784822782E-2</v>
      </c>
      <c r="F2532" s="2">
        <f t="shared" si="233"/>
        <v>-0.11478724342168387</v>
      </c>
      <c r="G2532" s="2">
        <f t="shared" ref="G2532:G2595" si="237">E2532-F2532</f>
        <v>2.5855101636861083E-2</v>
      </c>
      <c r="H2532" s="2" t="str">
        <f t="shared" ref="H2532:H2595" si="238">IF(G2532&lt;0,"Hold","Sell")</f>
        <v>Sell</v>
      </c>
    </row>
    <row r="2533" spans="1:8" ht="13.5" x14ac:dyDescent="0.25">
      <c r="A2533" s="3">
        <f>TITRES_STAT!B2536</f>
        <v>45692</v>
      </c>
      <c r="B2533" s="17">
        <f>TITRES_STAT!D2536</f>
        <v>6.3261000000000003</v>
      </c>
      <c r="C2533" s="2">
        <f t="shared" si="234"/>
        <v>6.1894351049957272</v>
      </c>
      <c r="D2533" s="2">
        <f t="shared" si="236"/>
        <v>6.2637439330452445</v>
      </c>
      <c r="E2533" s="2">
        <f t="shared" si="235"/>
        <v>-7.4308828049517217E-2</v>
      </c>
      <c r="F2533" s="2">
        <f t="shared" ref="F2533:F2596" si="239">(E2533*(2/(10)))+((1-(2/10))*F2532)</f>
        <v>-0.10669156034725054</v>
      </c>
      <c r="G2533" s="2">
        <f t="shared" si="237"/>
        <v>3.2382732297733322E-2</v>
      </c>
      <c r="H2533" s="2" t="str">
        <f t="shared" si="238"/>
        <v>Sell</v>
      </c>
    </row>
    <row r="2534" spans="1:8" ht="13.5" x14ac:dyDescent="0.25">
      <c r="A2534" s="3">
        <f>TITRES_STAT!B2537</f>
        <v>45693</v>
      </c>
      <c r="B2534" s="17">
        <f>TITRES_STAT!D2537</f>
        <v>6.4699</v>
      </c>
      <c r="C2534" s="2">
        <f t="shared" si="234"/>
        <v>6.2060297042271539</v>
      </c>
      <c r="D2534" s="2">
        <f t="shared" si="236"/>
        <v>6.2790147528196707</v>
      </c>
      <c r="E2534" s="2">
        <f t="shared" si="235"/>
        <v>-7.2985048592516755E-2</v>
      </c>
      <c r="F2534" s="2">
        <f t="shared" si="239"/>
        <v>-9.995025799630379E-2</v>
      </c>
      <c r="G2534" s="2">
        <f t="shared" si="237"/>
        <v>2.6965209403787035E-2</v>
      </c>
      <c r="H2534" s="2" t="str">
        <f t="shared" si="238"/>
        <v>Sell</v>
      </c>
    </row>
    <row r="2535" spans="1:8" ht="13.5" x14ac:dyDescent="0.25">
      <c r="A2535" s="3">
        <f>TITRES_STAT!B2538</f>
        <v>45694</v>
      </c>
      <c r="B2535" s="17">
        <f>TITRES_STAT!D2538</f>
        <v>6.4699</v>
      </c>
      <c r="C2535" s="2">
        <f t="shared" si="234"/>
        <v>6.2230251343460532</v>
      </c>
      <c r="D2535" s="2">
        <f t="shared" si="236"/>
        <v>6.2931544007589544</v>
      </c>
      <c r="E2535" s="2">
        <f t="shared" si="235"/>
        <v>-7.0129266412901181E-2</v>
      </c>
      <c r="F2535" s="2">
        <f t="shared" si="239"/>
        <v>-9.3986059679623285E-2</v>
      </c>
      <c r="G2535" s="2">
        <f t="shared" si="237"/>
        <v>2.3856793266722104E-2</v>
      </c>
      <c r="H2535" s="2" t="str">
        <f t="shared" si="238"/>
        <v>Sell</v>
      </c>
    </row>
    <row r="2536" spans="1:8" ht="13.5" x14ac:dyDescent="0.25">
      <c r="A2536" s="3">
        <f>TITRES_STAT!B2539</f>
        <v>45695</v>
      </c>
      <c r="B2536" s="17">
        <f>TITRES_STAT!D2539</f>
        <v>6.4219999999999997</v>
      </c>
      <c r="C2536" s="2">
        <f t="shared" si="234"/>
        <v>6.2536366521389688</v>
      </c>
      <c r="D2536" s="2">
        <f t="shared" si="236"/>
        <v>6.3026985192212539</v>
      </c>
      <c r="E2536" s="2">
        <f t="shared" si="235"/>
        <v>-4.9061867082285104E-2</v>
      </c>
      <c r="F2536" s="2">
        <f t="shared" si="239"/>
        <v>-8.5001221160155654E-2</v>
      </c>
      <c r="G2536" s="2">
        <f t="shared" si="237"/>
        <v>3.593935407787055E-2</v>
      </c>
      <c r="H2536" s="2" t="str">
        <f t="shared" si="238"/>
        <v>Sell</v>
      </c>
    </row>
    <row r="2537" spans="1:8" ht="13.5" x14ac:dyDescent="0.25">
      <c r="A2537" s="3">
        <f>TITRES_STAT!B2540</f>
        <v>45698</v>
      </c>
      <c r="B2537" s="17">
        <f>TITRES_STAT!D2540</f>
        <v>6.4219999999999997</v>
      </c>
      <c r="C2537" s="2">
        <f t="shared" si="234"/>
        <v>6.2987079364252807</v>
      </c>
      <c r="D2537" s="2">
        <f t="shared" si="236"/>
        <v>6.3115356659456054</v>
      </c>
      <c r="E2537" s="2">
        <f t="shared" si="235"/>
        <v>-1.2827729520324738E-2</v>
      </c>
      <c r="F2537" s="2">
        <f t="shared" si="239"/>
        <v>-7.0566522832189477E-2</v>
      </c>
      <c r="G2537" s="2">
        <f t="shared" si="237"/>
        <v>5.7738793311864739E-2</v>
      </c>
      <c r="H2537" s="2" t="str">
        <f t="shared" si="238"/>
        <v>Sell</v>
      </c>
    </row>
    <row r="2538" spans="1:8" ht="13.5" x14ac:dyDescent="0.25">
      <c r="A2538" s="3">
        <f>TITRES_STAT!B2541</f>
        <v>45699</v>
      </c>
      <c r="B2538" s="17">
        <f>TITRES_STAT!D2541</f>
        <v>6.3739999999999997</v>
      </c>
      <c r="C2538" s="2">
        <f t="shared" si="234"/>
        <v>6.3176759462060073</v>
      </c>
      <c r="D2538" s="2">
        <f t="shared" si="236"/>
        <v>6.316162653653338</v>
      </c>
      <c r="E2538" s="2">
        <f t="shared" si="235"/>
        <v>1.5132925526692986E-3</v>
      </c>
      <c r="F2538" s="2">
        <f t="shared" si="239"/>
        <v>-5.6150559755217724E-2</v>
      </c>
      <c r="G2538" s="2">
        <f t="shared" si="237"/>
        <v>5.7663852307887023E-2</v>
      </c>
      <c r="H2538" s="2" t="str">
        <f t="shared" si="238"/>
        <v>Sell</v>
      </c>
    </row>
    <row r="2539" spans="1:8" ht="13.5" x14ac:dyDescent="0.25">
      <c r="A2539" s="3">
        <f>TITRES_STAT!B2542</f>
        <v>45700</v>
      </c>
      <c r="B2539" s="17">
        <f>TITRES_STAT!D2542</f>
        <v>6.4219999999999997</v>
      </c>
      <c r="C2539" s="2">
        <f t="shared" si="234"/>
        <v>6.3337258006358521</v>
      </c>
      <c r="D2539" s="2">
        <f t="shared" si="236"/>
        <v>6.3240024570864239</v>
      </c>
      <c r="E2539" s="2">
        <f t="shared" si="235"/>
        <v>9.723343549428165E-3</v>
      </c>
      <c r="F2539" s="2">
        <f t="shared" si="239"/>
        <v>-4.2975779094288548E-2</v>
      </c>
      <c r="G2539" s="2">
        <f t="shared" si="237"/>
        <v>5.2699122643716713E-2</v>
      </c>
      <c r="H2539" s="2" t="str">
        <f t="shared" si="238"/>
        <v>Sell</v>
      </c>
    </row>
    <row r="2540" spans="1:8" ht="13.5" x14ac:dyDescent="0.25">
      <c r="A2540" s="3">
        <f>TITRES_STAT!B2543</f>
        <v>45701</v>
      </c>
      <c r="B2540" s="17">
        <f>TITRES_STAT!D2543</f>
        <v>6.4889999999999999</v>
      </c>
      <c r="C2540" s="2">
        <f t="shared" si="234"/>
        <v>6.3325526005380288</v>
      </c>
      <c r="D2540" s="2">
        <f t="shared" si="236"/>
        <v>6.3362244973022444</v>
      </c>
      <c r="E2540" s="2">
        <f t="shared" si="235"/>
        <v>-3.671896764215532E-3</v>
      </c>
      <c r="F2540" s="2">
        <f t="shared" si="239"/>
        <v>-3.5115002628273946E-2</v>
      </c>
      <c r="G2540" s="2">
        <f t="shared" si="237"/>
        <v>3.1443105864058414E-2</v>
      </c>
      <c r="H2540" s="2" t="str">
        <f t="shared" si="238"/>
        <v>Sell</v>
      </c>
    </row>
    <row r="2541" spans="1:8" ht="13.5" x14ac:dyDescent="0.25">
      <c r="A2541" s="3">
        <f>TITRES_STAT!B2544</f>
        <v>45702</v>
      </c>
      <c r="B2541" s="17">
        <f>TITRES_STAT!D2544</f>
        <v>6.6616</v>
      </c>
      <c r="C2541" s="2">
        <f t="shared" si="234"/>
        <v>6.346313738916793</v>
      </c>
      <c r="D2541" s="2">
        <f t="shared" si="236"/>
        <v>6.3603263863909669</v>
      </c>
      <c r="E2541" s="2">
        <f t="shared" si="235"/>
        <v>-1.4012647474173967E-2</v>
      </c>
      <c r="F2541" s="2">
        <f t="shared" si="239"/>
        <v>-3.089453159745395E-2</v>
      </c>
      <c r="G2541" s="2">
        <f t="shared" si="237"/>
        <v>1.6881884123279983E-2</v>
      </c>
      <c r="H2541" s="2" t="str">
        <f t="shared" si="238"/>
        <v>Sell</v>
      </c>
    </row>
    <row r="2542" spans="1:8" ht="13.5" x14ac:dyDescent="0.25">
      <c r="A2542" s="3">
        <f>TITRES_STAT!B2545</f>
        <v>45705</v>
      </c>
      <c r="B2542" s="17">
        <f>TITRES_STAT!D2545</f>
        <v>6.8819999999999997</v>
      </c>
      <c r="C2542" s="2">
        <f t="shared" si="234"/>
        <v>6.3564808560065167</v>
      </c>
      <c r="D2542" s="2">
        <f t="shared" si="236"/>
        <v>6.3989688762879329</v>
      </c>
      <c r="E2542" s="2">
        <f t="shared" si="235"/>
        <v>-4.2488020281416183E-2</v>
      </c>
      <c r="F2542" s="2">
        <f t="shared" si="239"/>
        <v>-3.3213229334246398E-2</v>
      </c>
      <c r="G2542" s="2">
        <f t="shared" si="237"/>
        <v>-9.2747909471697851E-3</v>
      </c>
      <c r="H2542" s="2" t="str">
        <f t="shared" si="238"/>
        <v>Hold</v>
      </c>
    </row>
    <row r="2543" spans="1:8" ht="13.5" x14ac:dyDescent="0.25">
      <c r="A2543" s="3">
        <f>TITRES_STAT!B2546</f>
        <v>45706</v>
      </c>
      <c r="B2543" s="17">
        <f>TITRES_STAT!D2546</f>
        <v>6.8437000000000001</v>
      </c>
      <c r="C2543" s="2">
        <f t="shared" si="234"/>
        <v>6.3518068781593602</v>
      </c>
      <c r="D2543" s="2">
        <f t="shared" si="236"/>
        <v>6.431911922488827</v>
      </c>
      <c r="E2543" s="2">
        <f t="shared" si="235"/>
        <v>-8.0105044329466857E-2</v>
      </c>
      <c r="F2543" s="2">
        <f t="shared" si="239"/>
        <v>-4.259159233329049E-2</v>
      </c>
      <c r="G2543" s="2">
        <f t="shared" si="237"/>
        <v>-3.7513451996176367E-2</v>
      </c>
      <c r="H2543" s="2" t="str">
        <f t="shared" si="238"/>
        <v>Hold</v>
      </c>
    </row>
    <row r="2544" spans="1:8" ht="13.5" x14ac:dyDescent="0.25">
      <c r="A2544" s="3">
        <f>TITRES_STAT!B2547</f>
        <v>45707</v>
      </c>
      <c r="B2544" s="17">
        <f>TITRES_STAT!D2547</f>
        <v>6.7477999999999998</v>
      </c>
      <c r="C2544" s="2">
        <f t="shared" si="234"/>
        <v>6.3699750507502273</v>
      </c>
      <c r="D2544" s="2">
        <f t="shared" si="236"/>
        <v>6.4553110393415061</v>
      </c>
      <c r="E2544" s="2">
        <f t="shared" si="235"/>
        <v>-8.5335988591278777E-2</v>
      </c>
      <c r="F2544" s="2">
        <f t="shared" si="239"/>
        <v>-5.1140471584888145E-2</v>
      </c>
      <c r="G2544" s="2">
        <f t="shared" si="237"/>
        <v>-3.4195517006390633E-2</v>
      </c>
      <c r="H2544" s="2" t="str">
        <f t="shared" si="238"/>
        <v>Hold</v>
      </c>
    </row>
    <row r="2545" spans="1:8" ht="13.5" x14ac:dyDescent="0.25">
      <c r="A2545" s="3">
        <f>TITRES_STAT!B2548</f>
        <v>45708</v>
      </c>
      <c r="B2545" s="17">
        <f>TITRES_STAT!D2548</f>
        <v>6.8053999999999997</v>
      </c>
      <c r="C2545" s="2">
        <f t="shared" si="234"/>
        <v>6.3853481198655766</v>
      </c>
      <c r="D2545" s="2">
        <f t="shared" si="236"/>
        <v>6.4812435549458396</v>
      </c>
      <c r="E2545" s="2">
        <f t="shared" si="235"/>
        <v>-9.5895435080262992E-2</v>
      </c>
      <c r="F2545" s="2">
        <f t="shared" si="239"/>
        <v>-6.0091464283963121E-2</v>
      </c>
      <c r="G2545" s="2">
        <f t="shared" si="237"/>
        <v>-3.5803970796299871E-2</v>
      </c>
      <c r="H2545" s="2" t="str">
        <f t="shared" si="238"/>
        <v>Hold</v>
      </c>
    </row>
    <row r="2546" spans="1:8" ht="13.5" x14ac:dyDescent="0.25">
      <c r="A2546" s="3">
        <f>TITRES_STAT!B2549</f>
        <v>45709</v>
      </c>
      <c r="B2546" s="17">
        <f>TITRES_STAT!D2549</f>
        <v>6.93</v>
      </c>
      <c r="C2546" s="2">
        <f t="shared" si="234"/>
        <v>6.3909868706554871</v>
      </c>
      <c r="D2546" s="2">
        <f t="shared" si="236"/>
        <v>6.5144847730980002</v>
      </c>
      <c r="E2546" s="2">
        <f t="shared" si="235"/>
        <v>-0.12349790244251313</v>
      </c>
      <c r="F2546" s="2">
        <f t="shared" si="239"/>
        <v>-7.2772751915673117E-2</v>
      </c>
      <c r="G2546" s="2">
        <f t="shared" si="237"/>
        <v>-5.0725150526840013E-2</v>
      </c>
      <c r="H2546" s="2" t="str">
        <f t="shared" si="238"/>
        <v>Hold</v>
      </c>
    </row>
    <row r="2547" spans="1:8" ht="13.5" x14ac:dyDescent="0.25">
      <c r="A2547" s="3">
        <f>TITRES_STAT!B2550</f>
        <v>45712</v>
      </c>
      <c r="B2547" s="17">
        <f>TITRES_STAT!D2550</f>
        <v>6.9587000000000003</v>
      </c>
      <c r="C2547" s="2">
        <f t="shared" si="234"/>
        <v>6.3957581213238743</v>
      </c>
      <c r="D2547" s="2">
        <f t="shared" si="236"/>
        <v>6.5473896047203706</v>
      </c>
      <c r="E2547" s="2">
        <f t="shared" si="235"/>
        <v>-0.15163148339649624</v>
      </c>
      <c r="F2547" s="2">
        <f t="shared" si="239"/>
        <v>-8.8544498211837741E-2</v>
      </c>
      <c r="G2547" s="2">
        <f t="shared" si="237"/>
        <v>-6.3086985184658495E-2</v>
      </c>
      <c r="H2547" s="2" t="str">
        <f t="shared" si="238"/>
        <v>Hold</v>
      </c>
    </row>
    <row r="2548" spans="1:8" ht="13.5" x14ac:dyDescent="0.25">
      <c r="A2548" s="3">
        <f>TITRES_STAT!B2551</f>
        <v>45713</v>
      </c>
      <c r="B2548" s="17">
        <f>TITRES_STAT!D2551</f>
        <v>6.9203999999999999</v>
      </c>
      <c r="C2548" s="2">
        <f t="shared" si="234"/>
        <v>6.3924107180432781</v>
      </c>
      <c r="D2548" s="2">
        <f t="shared" si="236"/>
        <v>6.5750200043707139</v>
      </c>
      <c r="E2548" s="2">
        <f t="shared" si="235"/>
        <v>-0.18260928632743578</v>
      </c>
      <c r="F2548" s="2">
        <f t="shared" si="239"/>
        <v>-0.10735745583495734</v>
      </c>
      <c r="G2548" s="2">
        <f t="shared" si="237"/>
        <v>-7.5251830492478439E-2</v>
      </c>
      <c r="H2548" s="2" t="str">
        <f t="shared" si="238"/>
        <v>Hold</v>
      </c>
    </row>
    <row r="2549" spans="1:8" ht="13.5" x14ac:dyDescent="0.25">
      <c r="A2549" s="3">
        <f>TITRES_STAT!B2552</f>
        <v>45714</v>
      </c>
      <c r="B2549" s="17">
        <f>TITRES_STAT!D2552</f>
        <v>6.9108000000000001</v>
      </c>
      <c r="C2549" s="2">
        <f t="shared" si="234"/>
        <v>6.3969629152673892</v>
      </c>
      <c r="D2549" s="2">
        <f t="shared" si="236"/>
        <v>6.5998925966395499</v>
      </c>
      <c r="E2549" s="2">
        <f t="shared" si="235"/>
        <v>-0.20292968137216061</v>
      </c>
      <c r="F2549" s="2">
        <f t="shared" si="239"/>
        <v>-0.12647190094239802</v>
      </c>
      <c r="G2549" s="2">
        <f t="shared" si="237"/>
        <v>-7.645778042976259E-2</v>
      </c>
      <c r="H2549" s="2" t="str">
        <f t="shared" si="238"/>
        <v>Hold</v>
      </c>
    </row>
    <row r="2550" spans="1:8" ht="13.5" x14ac:dyDescent="0.25">
      <c r="A2550" s="3">
        <f>TITRES_STAT!B2553</f>
        <v>45715</v>
      </c>
      <c r="B2550" s="17">
        <f>TITRES_STAT!D2553</f>
        <v>6.8532999999999999</v>
      </c>
      <c r="C2550" s="2">
        <f t="shared" si="234"/>
        <v>6.4111224667647138</v>
      </c>
      <c r="D2550" s="2">
        <f t="shared" si="236"/>
        <v>6.6186635154069897</v>
      </c>
      <c r="E2550" s="2">
        <f t="shared" si="235"/>
        <v>-0.20754104864227596</v>
      </c>
      <c r="F2550" s="2">
        <f t="shared" si="239"/>
        <v>-0.14268573048237362</v>
      </c>
      <c r="G2550" s="2">
        <f t="shared" si="237"/>
        <v>-6.4855318159902337E-2</v>
      </c>
      <c r="H2550" s="2" t="str">
        <f t="shared" si="238"/>
        <v>Hold</v>
      </c>
    </row>
    <row r="2551" spans="1:8" ht="13.5" x14ac:dyDescent="0.25">
      <c r="A2551" s="3">
        <f>TITRES_STAT!B2554</f>
        <v>45716</v>
      </c>
      <c r="B2551" s="17">
        <f>TITRES_STAT!D2554</f>
        <v>6.8437000000000001</v>
      </c>
      <c r="C2551" s="2">
        <f t="shared" si="234"/>
        <v>6.4496574718778348</v>
      </c>
      <c r="D2551" s="2">
        <f t="shared" si="236"/>
        <v>6.6353328846361022</v>
      </c>
      <c r="E2551" s="2">
        <f t="shared" si="235"/>
        <v>-0.18567541275826738</v>
      </c>
      <c r="F2551" s="2">
        <f t="shared" si="239"/>
        <v>-0.15128366693755238</v>
      </c>
      <c r="G2551" s="2">
        <f t="shared" si="237"/>
        <v>-3.4391745820714997E-2</v>
      </c>
      <c r="H2551" s="2" t="str">
        <f t="shared" si="238"/>
        <v>Hold</v>
      </c>
    </row>
    <row r="2552" spans="1:8" ht="13.5" x14ac:dyDescent="0.25">
      <c r="A2552" s="3">
        <f>TITRES_STAT!B2555</f>
        <v>45719</v>
      </c>
      <c r="B2552" s="17">
        <f>TITRES_STAT!D2555</f>
        <v>6.8053999999999997</v>
      </c>
      <c r="C2552" s="2">
        <f t="shared" si="234"/>
        <v>6.5161717069735516</v>
      </c>
      <c r="D2552" s="2">
        <f t="shared" si="236"/>
        <v>6.6479304487371316</v>
      </c>
      <c r="E2552" s="2">
        <f t="shared" si="235"/>
        <v>-0.13175874176357993</v>
      </c>
      <c r="F2552" s="2">
        <f t="shared" si="239"/>
        <v>-0.14737868190275788</v>
      </c>
      <c r="G2552" s="2">
        <f t="shared" si="237"/>
        <v>1.5619940139177946E-2</v>
      </c>
      <c r="H2552" s="2" t="str">
        <f t="shared" si="238"/>
        <v>Sell</v>
      </c>
    </row>
    <row r="2553" spans="1:8" ht="13.5" x14ac:dyDescent="0.25">
      <c r="A2553" s="3">
        <f>TITRES_STAT!B2556</f>
        <v>45720</v>
      </c>
      <c r="B2553" s="17">
        <f>TITRES_STAT!D2556</f>
        <v>6.9874999999999998</v>
      </c>
      <c r="C2553" s="2">
        <f t="shared" si="234"/>
        <v>6.5665606751314662</v>
      </c>
      <c r="D2553" s="2">
        <f t="shared" si="236"/>
        <v>6.6730837488306776</v>
      </c>
      <c r="E2553" s="2">
        <f t="shared" si="235"/>
        <v>-0.10652307369921132</v>
      </c>
      <c r="F2553" s="2">
        <f t="shared" si="239"/>
        <v>-0.13920756026204859</v>
      </c>
      <c r="G2553" s="2">
        <f t="shared" si="237"/>
        <v>3.2684486562837262E-2</v>
      </c>
      <c r="H2553" s="2" t="str">
        <f t="shared" si="238"/>
        <v>Sell</v>
      </c>
    </row>
    <row r="2554" spans="1:8" ht="13.5" x14ac:dyDescent="0.25">
      <c r="A2554" s="3">
        <f>TITRES_STAT!B2557</f>
        <v>45721</v>
      </c>
      <c r="B2554" s="17">
        <f>TITRES_STAT!D2557</f>
        <v>6.9490999999999996</v>
      </c>
      <c r="C2554" s="2">
        <f t="shared" si="234"/>
        <v>6.5944436481881645</v>
      </c>
      <c r="D2554" s="2">
        <f t="shared" si="236"/>
        <v>6.6935293970654417</v>
      </c>
      <c r="E2554" s="2">
        <f t="shared" si="235"/>
        <v>-9.9085748877277169E-2</v>
      </c>
      <c r="F2554" s="2">
        <f t="shared" si="239"/>
        <v>-0.13118319798509431</v>
      </c>
      <c r="G2554" s="2">
        <f t="shared" si="237"/>
        <v>3.2097449107817144E-2</v>
      </c>
      <c r="H2554" s="2" t="str">
        <f t="shared" si="238"/>
        <v>Sell</v>
      </c>
    </row>
    <row r="2555" spans="1:8" ht="13.5" x14ac:dyDescent="0.25">
      <c r="A2555" s="3">
        <f>TITRES_STAT!B2558</f>
        <v>45722</v>
      </c>
      <c r="B2555" s="17">
        <f>TITRES_STAT!D2558</f>
        <v>7.0929000000000002</v>
      </c>
      <c r="C2555" s="2">
        <f t="shared" si="234"/>
        <v>6.6268984715438313</v>
      </c>
      <c r="D2555" s="2">
        <f t="shared" si="236"/>
        <v>6.723112404690224</v>
      </c>
      <c r="E2555" s="2">
        <f t="shared" si="235"/>
        <v>-9.6213933146392705E-2</v>
      </c>
      <c r="F2555" s="2">
        <f t="shared" si="239"/>
        <v>-0.124189345017354</v>
      </c>
      <c r="G2555" s="2">
        <f t="shared" si="237"/>
        <v>2.7975411870961295E-2</v>
      </c>
      <c r="H2555" s="2" t="str">
        <f t="shared" si="238"/>
        <v>Sell</v>
      </c>
    </row>
    <row r="2556" spans="1:8" ht="13.5" x14ac:dyDescent="0.25">
      <c r="A2556" s="3">
        <f>TITRES_STAT!B2559</f>
        <v>45723</v>
      </c>
      <c r="B2556" s="17">
        <f>TITRES_STAT!D2559</f>
        <v>7.1311999999999998</v>
      </c>
      <c r="C2556" s="2">
        <f t="shared" si="234"/>
        <v>6.6735294759217032</v>
      </c>
      <c r="D2556" s="2">
        <f t="shared" si="236"/>
        <v>6.7533411154539111</v>
      </c>
      <c r="E2556" s="2">
        <f t="shared" si="235"/>
        <v>-7.9811639532207934E-2</v>
      </c>
      <c r="F2556" s="2">
        <f t="shared" si="239"/>
        <v>-0.11531380392032479</v>
      </c>
      <c r="G2556" s="2">
        <f t="shared" si="237"/>
        <v>3.5502164388116861E-2</v>
      </c>
      <c r="H2556" s="2" t="str">
        <f t="shared" si="238"/>
        <v>Sell</v>
      </c>
    </row>
    <row r="2557" spans="1:8" ht="13.5" x14ac:dyDescent="0.25">
      <c r="A2557" s="3">
        <f>TITRES_STAT!B2560</f>
        <v>45726</v>
      </c>
      <c r="B2557" s="17">
        <f>TITRES_STAT!D2560</f>
        <v>7.1216999999999997</v>
      </c>
      <c r="C2557" s="2">
        <f t="shared" si="234"/>
        <v>6.7174018642414417</v>
      </c>
      <c r="D2557" s="2">
        <f t="shared" si="236"/>
        <v>6.7806269587536212</v>
      </c>
      <c r="E2557" s="2">
        <f t="shared" si="235"/>
        <v>-6.3225094512179503E-2</v>
      </c>
      <c r="F2557" s="2">
        <f t="shared" si="239"/>
        <v>-0.10489606203869574</v>
      </c>
      <c r="G2557" s="2">
        <f t="shared" si="237"/>
        <v>4.1670967526516237E-2</v>
      </c>
      <c r="H2557" s="2" t="str">
        <f t="shared" si="238"/>
        <v>Sell</v>
      </c>
    </row>
    <row r="2558" spans="1:8" ht="13.5" x14ac:dyDescent="0.25">
      <c r="A2558" s="3">
        <f>TITRES_STAT!B2561</f>
        <v>45727</v>
      </c>
      <c r="B2558" s="17">
        <f>TITRES_STAT!D2561</f>
        <v>7.1311999999999998</v>
      </c>
      <c r="C2558" s="2">
        <f t="shared" si="234"/>
        <v>6.7486323466658353</v>
      </c>
      <c r="D2558" s="2">
        <f t="shared" si="236"/>
        <v>6.8065953321792794</v>
      </c>
      <c r="E2558" s="2">
        <f t="shared" si="235"/>
        <v>-5.7962985513444032E-2</v>
      </c>
      <c r="F2558" s="2">
        <f t="shared" si="239"/>
        <v>-9.5509446733645406E-2</v>
      </c>
      <c r="G2558" s="2">
        <f t="shared" si="237"/>
        <v>3.7546461220201374E-2</v>
      </c>
      <c r="H2558" s="2" t="str">
        <f t="shared" si="238"/>
        <v>Sell</v>
      </c>
    </row>
    <row r="2559" spans="1:8" ht="13.5" x14ac:dyDescent="0.25">
      <c r="A2559" s="3">
        <f>TITRES_STAT!B2562</f>
        <v>45728</v>
      </c>
      <c r="B2559" s="17">
        <f>TITRES_STAT!D2562</f>
        <v>7.1216999999999997</v>
      </c>
      <c r="C2559" s="2">
        <f t="shared" si="234"/>
        <v>6.7735812164095535</v>
      </c>
      <c r="D2559" s="2">
        <f t="shared" si="236"/>
        <v>6.8299364186845182</v>
      </c>
      <c r="E2559" s="2">
        <f t="shared" si="235"/>
        <v>-5.6355202274964711E-2</v>
      </c>
      <c r="F2559" s="2">
        <f t="shared" si="239"/>
        <v>-8.7678597841909275E-2</v>
      </c>
      <c r="G2559" s="2">
        <f t="shared" si="237"/>
        <v>3.1323395566944565E-2</v>
      </c>
      <c r="H2559" s="2" t="str">
        <f t="shared" si="238"/>
        <v>Sell</v>
      </c>
    </row>
    <row r="2560" spans="1:8" ht="13.5" x14ac:dyDescent="0.25">
      <c r="A2560" s="3">
        <f>TITRES_STAT!B2563</f>
        <v>45729</v>
      </c>
      <c r="B2560" s="17">
        <f>TITRES_STAT!D2563</f>
        <v>7.2653999999999996</v>
      </c>
      <c r="C2560" s="2">
        <f t="shared" si="234"/>
        <v>6.7858456446542377</v>
      </c>
      <c r="D2560" s="2">
        <f t="shared" si="236"/>
        <v>6.8621929802634423</v>
      </c>
      <c r="E2560" s="2">
        <f t="shared" si="235"/>
        <v>-7.6347335609204592E-2</v>
      </c>
      <c r="F2560" s="2">
        <f t="shared" si="239"/>
        <v>-8.541234539536835E-2</v>
      </c>
      <c r="G2560" s="2">
        <f t="shared" si="237"/>
        <v>9.065009786163758E-3</v>
      </c>
      <c r="H2560" s="2" t="str">
        <f t="shared" si="238"/>
        <v>Sell</v>
      </c>
    </row>
    <row r="2561" spans="1:8" ht="13.5" x14ac:dyDescent="0.25">
      <c r="A2561" s="3">
        <f>TITRES_STAT!B2564</f>
        <v>45730</v>
      </c>
      <c r="B2561" s="17">
        <f>TITRES_STAT!D2564</f>
        <v>7.4092000000000002</v>
      </c>
      <c r="C2561" s="2">
        <f t="shared" si="234"/>
        <v>6.7947463147074316</v>
      </c>
      <c r="D2561" s="2">
        <f t="shared" si="236"/>
        <v>6.9027120187624469</v>
      </c>
      <c r="E2561" s="2">
        <f t="shared" si="235"/>
        <v>-0.10796570405501527</v>
      </c>
      <c r="F2561" s="2">
        <f t="shared" si="239"/>
        <v>-8.9923017127297736E-2</v>
      </c>
      <c r="G2561" s="2">
        <f t="shared" si="237"/>
        <v>-1.804268692771753E-2</v>
      </c>
      <c r="H2561" s="2" t="str">
        <f t="shared" si="238"/>
        <v>Hold</v>
      </c>
    </row>
    <row r="2562" spans="1:8" ht="13.5" x14ac:dyDescent="0.25">
      <c r="A2562" s="3">
        <f>TITRES_STAT!B2565</f>
        <v>45733</v>
      </c>
      <c r="B2562" s="17">
        <f>TITRES_STAT!D2565</f>
        <v>7.5721999999999996</v>
      </c>
      <c r="C2562" s="2">
        <f t="shared" si="234"/>
        <v>6.7963853432139807</v>
      </c>
      <c r="D2562" s="2">
        <f t="shared" si="236"/>
        <v>6.9523037210763396</v>
      </c>
      <c r="E2562" s="2">
        <f t="shared" si="235"/>
        <v>-0.15591837786235896</v>
      </c>
      <c r="F2562" s="2">
        <f t="shared" si="239"/>
        <v>-0.10312208927430999</v>
      </c>
      <c r="G2562" s="2">
        <f t="shared" si="237"/>
        <v>-5.2796288588048967E-2</v>
      </c>
      <c r="H2562" s="2" t="str">
        <f t="shared" si="238"/>
        <v>Hold</v>
      </c>
    </row>
    <row r="2563" spans="1:8" ht="13.5" x14ac:dyDescent="0.25">
      <c r="A2563" s="3">
        <f>TITRES_STAT!B2566</f>
        <v>45734</v>
      </c>
      <c r="B2563" s="17">
        <f>TITRES_STAT!D2566</f>
        <v>7.6391999999999998</v>
      </c>
      <c r="C2563" s="2">
        <f t="shared" si="234"/>
        <v>6.8257875981041378</v>
      </c>
      <c r="D2563" s="2">
        <f t="shared" si="236"/>
        <v>7.003184926922537</v>
      </c>
      <c r="E2563" s="2">
        <f t="shared" si="235"/>
        <v>-0.1773973288183992</v>
      </c>
      <c r="F2563" s="2">
        <f t="shared" si="239"/>
        <v>-0.11797713718312784</v>
      </c>
      <c r="G2563" s="2">
        <f t="shared" si="237"/>
        <v>-5.942019163527136E-2</v>
      </c>
      <c r="H2563" s="2" t="str">
        <f t="shared" si="238"/>
        <v>Hold</v>
      </c>
    </row>
    <row r="2564" spans="1:8" ht="13.5" x14ac:dyDescent="0.25">
      <c r="A2564" s="3">
        <f>TITRES_STAT!B2567</f>
        <v>45735</v>
      </c>
      <c r="B2564" s="17">
        <f>TITRES_STAT!D2567</f>
        <v>7.6680000000000001</v>
      </c>
      <c r="C2564" s="2">
        <f t="shared" si="234"/>
        <v>6.8447587368573473</v>
      </c>
      <c r="D2564" s="2">
        <f t="shared" si="236"/>
        <v>7.0524304878912378</v>
      </c>
      <c r="E2564" s="2">
        <f t="shared" si="235"/>
        <v>-0.20767175103389057</v>
      </c>
      <c r="F2564" s="2">
        <f t="shared" si="239"/>
        <v>-0.1359160599532804</v>
      </c>
      <c r="G2564" s="2">
        <f t="shared" si="237"/>
        <v>-7.1755691080610168E-2</v>
      </c>
      <c r="H2564" s="2" t="str">
        <f t="shared" si="238"/>
        <v>Hold</v>
      </c>
    </row>
    <row r="2565" spans="1:8" ht="13.5" x14ac:dyDescent="0.25">
      <c r="A2565" s="3">
        <f>TITRES_STAT!B2568</f>
        <v>45737</v>
      </c>
      <c r="B2565" s="17">
        <f>TITRES_STAT!D2568</f>
        <v>7.6584000000000003</v>
      </c>
      <c r="C2565" s="2">
        <f t="shared" si="234"/>
        <v>6.8829343158023706</v>
      </c>
      <c r="D2565" s="2">
        <f t="shared" si="236"/>
        <v>7.0973171184178128</v>
      </c>
      <c r="E2565" s="2">
        <f t="shared" si="235"/>
        <v>-0.21438280261544218</v>
      </c>
      <c r="F2565" s="2">
        <f t="shared" si="239"/>
        <v>-0.15160940848571278</v>
      </c>
      <c r="G2565" s="2">
        <f t="shared" si="237"/>
        <v>-6.2773394129729404E-2</v>
      </c>
      <c r="H2565" s="2" t="str">
        <f t="shared" si="238"/>
        <v>Hold</v>
      </c>
    </row>
    <row r="2566" spans="1:8" ht="13.5" x14ac:dyDescent="0.25">
      <c r="A2566" s="3">
        <f>TITRES_STAT!B2569</f>
        <v>45740</v>
      </c>
      <c r="B2566" s="17">
        <f>TITRES_STAT!D2569</f>
        <v>7.4763000000000002</v>
      </c>
      <c r="C2566" s="2">
        <f t="shared" si="234"/>
        <v>6.9211290364481597</v>
      </c>
      <c r="D2566" s="2">
        <f t="shared" si="236"/>
        <v>7.1253899244609373</v>
      </c>
      <c r="E2566" s="2">
        <f t="shared" si="235"/>
        <v>-0.20426088801277764</v>
      </c>
      <c r="F2566" s="2">
        <f t="shared" si="239"/>
        <v>-0.16213970439112577</v>
      </c>
      <c r="G2566" s="2">
        <f t="shared" si="237"/>
        <v>-4.2121183621651875E-2</v>
      </c>
      <c r="H2566" s="2" t="str">
        <f t="shared" si="238"/>
        <v>Hold</v>
      </c>
    </row>
    <row r="2567" spans="1:8" ht="13.5" x14ac:dyDescent="0.25">
      <c r="A2567" s="3">
        <f>TITRES_STAT!B2570</f>
        <v>45741</v>
      </c>
      <c r="B2567" s="17">
        <f>TITRES_STAT!D2570</f>
        <v>7.6680000000000001</v>
      </c>
      <c r="C2567" s="2">
        <f t="shared" si="234"/>
        <v>6.9519861077638279</v>
      </c>
      <c r="D2567" s="2">
        <f t="shared" si="236"/>
        <v>7.165583263389756</v>
      </c>
      <c r="E2567" s="2">
        <f t="shared" si="235"/>
        <v>-0.21359715562592818</v>
      </c>
      <c r="F2567" s="2">
        <f t="shared" si="239"/>
        <v>-0.17243119463808626</v>
      </c>
      <c r="G2567" s="2">
        <f t="shared" si="237"/>
        <v>-4.1165960987841921E-2</v>
      </c>
      <c r="H2567" s="2" t="str">
        <f t="shared" si="238"/>
        <v>Hold</v>
      </c>
    </row>
    <row r="2568" spans="1:8" ht="13.5" x14ac:dyDescent="0.25">
      <c r="A2568" s="3">
        <f>TITRES_STAT!B2571</f>
        <v>45742</v>
      </c>
      <c r="B2568" s="17">
        <f>TITRES_STAT!D2571</f>
        <v>7.6680000000000001</v>
      </c>
      <c r="C2568" s="2">
        <f t="shared" si="234"/>
        <v>6.9795574758001617</v>
      </c>
      <c r="D2568" s="2">
        <f t="shared" si="236"/>
        <v>7.2027993179534775</v>
      </c>
      <c r="E2568" s="2">
        <f t="shared" si="235"/>
        <v>-0.22324184215331577</v>
      </c>
      <c r="F2568" s="2">
        <f t="shared" si="239"/>
        <v>-0.18259332414113219</v>
      </c>
      <c r="G2568" s="2">
        <f t="shared" si="237"/>
        <v>-4.0648518012183582E-2</v>
      </c>
      <c r="H2568" s="2" t="str">
        <f t="shared" si="238"/>
        <v>Hold</v>
      </c>
    </row>
    <row r="2569" spans="1:8" ht="13.5" x14ac:dyDescent="0.25">
      <c r="A2569" s="3">
        <f>TITRES_STAT!B2572</f>
        <v>45743</v>
      </c>
      <c r="B2569" s="17">
        <f>TITRES_STAT!D2572</f>
        <v>7.6584000000000003</v>
      </c>
      <c r="C2569" s="2">
        <f t="shared" si="234"/>
        <v>7.0014255564462911</v>
      </c>
      <c r="D2569" s="2">
        <f t="shared" si="236"/>
        <v>7.2365475166235909</v>
      </c>
      <c r="E2569" s="2">
        <f t="shared" si="235"/>
        <v>-0.2351219601772998</v>
      </c>
      <c r="F2569" s="2">
        <f t="shared" si="239"/>
        <v>-0.19309905134836572</v>
      </c>
      <c r="G2569" s="2">
        <f t="shared" si="237"/>
        <v>-4.2022908828934086E-2</v>
      </c>
      <c r="H2569" s="2" t="str">
        <f t="shared" si="238"/>
        <v>Hold</v>
      </c>
    </row>
    <row r="2570" spans="1:8" ht="13.5" x14ac:dyDescent="0.25">
      <c r="A2570" s="3">
        <f>TITRES_STAT!B2573</f>
        <v>45744</v>
      </c>
      <c r="B2570" s="17">
        <f>TITRES_STAT!D2573</f>
        <v>7.5242000000000004</v>
      </c>
      <c r="C2570" s="2">
        <f t="shared" si="234"/>
        <v>7.0420370093007074</v>
      </c>
      <c r="D2570" s="2">
        <f t="shared" si="236"/>
        <v>7.2578551079848062</v>
      </c>
      <c r="E2570" s="2">
        <f t="shared" si="235"/>
        <v>-0.21581809868409874</v>
      </c>
      <c r="F2570" s="2">
        <f t="shared" si="239"/>
        <v>-0.19764286081551236</v>
      </c>
      <c r="G2570" s="2">
        <f t="shared" si="237"/>
        <v>-1.817523786858638E-2</v>
      </c>
      <c r="H2570" s="2" t="str">
        <f t="shared" si="238"/>
        <v>Hold</v>
      </c>
    </row>
    <row r="2571" spans="1:8" ht="13.5" x14ac:dyDescent="0.25">
      <c r="A2571" s="3">
        <f>TITRES_STAT!B2574</f>
        <v>45749</v>
      </c>
      <c r="B2571" s="17">
        <f>TITRES_STAT!D2574</f>
        <v>7.5625999999999998</v>
      </c>
      <c r="C2571" s="2">
        <f t="shared" si="234"/>
        <v>7.0985236232544446</v>
      </c>
      <c r="D2571" s="2">
        <f t="shared" si="236"/>
        <v>7.2804288036896354</v>
      </c>
      <c r="E2571" s="2">
        <f t="shared" si="235"/>
        <v>-0.18190518043519077</v>
      </c>
      <c r="F2571" s="2">
        <f t="shared" si="239"/>
        <v>-0.19449532473944806</v>
      </c>
      <c r="G2571" s="2">
        <f t="shared" si="237"/>
        <v>1.2590144304257284E-2</v>
      </c>
      <c r="H2571" s="2" t="str">
        <f t="shared" si="238"/>
        <v>Sell</v>
      </c>
    </row>
    <row r="2572" spans="1:8" ht="13.5" x14ac:dyDescent="0.25">
      <c r="A2572" s="3">
        <f>TITRES_STAT!B2575</f>
        <v>45750</v>
      </c>
      <c r="B2572" s="17">
        <f>TITRES_STAT!D2575</f>
        <v>7.6009000000000002</v>
      </c>
      <c r="C2572" s="2">
        <f t="shared" si="234"/>
        <v>7.1713969119845302</v>
      </c>
      <c r="D2572" s="2">
        <f t="shared" si="236"/>
        <v>7.3041674108237364</v>
      </c>
      <c r="E2572" s="2">
        <f t="shared" si="235"/>
        <v>-0.13277049883920622</v>
      </c>
      <c r="F2572" s="2">
        <f t="shared" si="239"/>
        <v>-0.18215035955939968</v>
      </c>
      <c r="G2572" s="2">
        <f t="shared" si="237"/>
        <v>4.9379860720193458E-2</v>
      </c>
      <c r="H2572" s="2" t="str">
        <f t="shared" si="238"/>
        <v>Sell</v>
      </c>
    </row>
    <row r="2573" spans="1:8" ht="13.5" x14ac:dyDescent="0.25">
      <c r="A2573" s="3">
        <f>TITRES_STAT!B2576</f>
        <v>45751</v>
      </c>
      <c r="B2573" s="17">
        <f>TITRES_STAT!D2576</f>
        <v>7.9076000000000004</v>
      </c>
      <c r="C2573" s="2">
        <f t="shared" si="234"/>
        <v>7.2433666178330638</v>
      </c>
      <c r="D2573" s="2">
        <f t="shared" si="236"/>
        <v>7.3488661211330886</v>
      </c>
      <c r="E2573" s="2">
        <f t="shared" si="235"/>
        <v>-0.10549950330002478</v>
      </c>
      <c r="F2573" s="2">
        <f t="shared" si="239"/>
        <v>-0.16682018830752471</v>
      </c>
      <c r="G2573" s="2">
        <f t="shared" si="237"/>
        <v>6.1320685007499931E-2</v>
      </c>
      <c r="H2573" s="2" t="str">
        <f t="shared" si="238"/>
        <v>Sell</v>
      </c>
    </row>
    <row r="2574" spans="1:8" ht="13.5" x14ac:dyDescent="0.25">
      <c r="A2574" s="3">
        <f>TITRES_STAT!B2577</f>
        <v>45754</v>
      </c>
      <c r="B2574" s="17">
        <f>TITRES_STAT!D2577</f>
        <v>7.9747000000000003</v>
      </c>
      <c r="C2574" s="2">
        <f t="shared" si="234"/>
        <v>7.3086948304741313</v>
      </c>
      <c r="D2574" s="2">
        <f t="shared" si="236"/>
        <v>7.3952241862343415</v>
      </c>
      <c r="E2574" s="2">
        <f t="shared" si="235"/>
        <v>-8.6529355760210258E-2</v>
      </c>
      <c r="F2574" s="2">
        <f t="shared" si="239"/>
        <v>-0.15076202179806181</v>
      </c>
      <c r="G2574" s="2">
        <f t="shared" si="237"/>
        <v>6.4232666037851549E-2</v>
      </c>
      <c r="H2574" s="2" t="str">
        <f t="shared" si="238"/>
        <v>Sell</v>
      </c>
    </row>
    <row r="2575" spans="1:8" ht="13.5" x14ac:dyDescent="0.25">
      <c r="A2575" s="3">
        <f>TITRES_STAT!B2578</f>
        <v>45755</v>
      </c>
      <c r="B2575" s="17">
        <f>TITRES_STAT!D2578</f>
        <v>8.0513999999999992</v>
      </c>
      <c r="C2575" s="2">
        <f t="shared" ref="C2575:C2638" si="240">$C$4*B2565+C2574*(1-$C$4)</f>
        <v>7.3624956257858036</v>
      </c>
      <c r="D2575" s="2">
        <f t="shared" si="236"/>
        <v>7.4438298020688345</v>
      </c>
      <c r="E2575" s="2">
        <f t="shared" si="235"/>
        <v>-8.1334176283030857E-2</v>
      </c>
      <c r="F2575" s="2">
        <f t="shared" si="239"/>
        <v>-0.13687645269505561</v>
      </c>
      <c r="G2575" s="2">
        <f t="shared" si="237"/>
        <v>5.5542276412024749E-2</v>
      </c>
      <c r="H2575" s="2" t="str">
        <f t="shared" si="238"/>
        <v>Sell</v>
      </c>
    </row>
    <row r="2576" spans="1:8" ht="13.5" x14ac:dyDescent="0.25">
      <c r="A2576" s="3">
        <f>TITRES_STAT!B2579</f>
        <v>45757</v>
      </c>
      <c r="B2576" s="17">
        <f>TITRES_STAT!D2579</f>
        <v>8.4347999999999992</v>
      </c>
      <c r="C2576" s="2">
        <f t="shared" si="240"/>
        <v>7.3800039910495263</v>
      </c>
      <c r="D2576" s="2">
        <f t="shared" si="236"/>
        <v>7.5172350019155871</v>
      </c>
      <c r="E2576" s="2">
        <f t="shared" si="235"/>
        <v>-0.13723101086606082</v>
      </c>
      <c r="F2576" s="2">
        <f t="shared" si="239"/>
        <v>-0.13694736432925667</v>
      </c>
      <c r="G2576" s="2">
        <f t="shared" si="237"/>
        <v>-2.8364653680415519E-4</v>
      </c>
      <c r="H2576" s="2" t="str">
        <f t="shared" si="238"/>
        <v>Hold</v>
      </c>
    </row>
    <row r="2577" spans="1:8" ht="13.5" x14ac:dyDescent="0.25">
      <c r="A2577" s="3">
        <f>TITRES_STAT!B2580</f>
        <v>45758</v>
      </c>
      <c r="B2577" s="17">
        <f>TITRES_STAT!D2580</f>
        <v>8.8181999999999992</v>
      </c>
      <c r="C2577" s="2">
        <f t="shared" si="240"/>
        <v>7.4243110693495993</v>
      </c>
      <c r="D2577" s="2">
        <f t="shared" si="236"/>
        <v>7.6136027795514698</v>
      </c>
      <c r="E2577" s="2">
        <f t="shared" si="235"/>
        <v>-0.18929171020187052</v>
      </c>
      <c r="F2577" s="2">
        <f t="shared" si="239"/>
        <v>-0.14741623350377944</v>
      </c>
      <c r="G2577" s="2">
        <f t="shared" si="237"/>
        <v>-4.187547669809108E-2</v>
      </c>
      <c r="H2577" s="2" t="str">
        <f t="shared" si="238"/>
        <v>Hold</v>
      </c>
    </row>
    <row r="2578" spans="1:8" ht="13.5" x14ac:dyDescent="0.25">
      <c r="A2578" s="3">
        <f>TITRES_STAT!B2581</f>
        <v>45761</v>
      </c>
      <c r="B2578" s="17">
        <f>TITRES_STAT!D2581</f>
        <v>8.8181999999999992</v>
      </c>
      <c r="C2578" s="2">
        <f t="shared" si="240"/>
        <v>7.461801674065045</v>
      </c>
      <c r="D2578" s="2">
        <f t="shared" si="236"/>
        <v>7.7028322032883976</v>
      </c>
      <c r="E2578" s="2">
        <f t="shared" si="235"/>
        <v>-0.24103052922335255</v>
      </c>
      <c r="F2578" s="2">
        <f t="shared" si="239"/>
        <v>-0.16613909264769405</v>
      </c>
      <c r="G2578" s="2">
        <f t="shared" si="237"/>
        <v>-7.4891436575658499E-2</v>
      </c>
      <c r="H2578" s="2" t="str">
        <f t="shared" si="238"/>
        <v>Hold</v>
      </c>
    </row>
    <row r="2579" spans="1:8" ht="13.5" x14ac:dyDescent="0.25">
      <c r="A2579" s="3">
        <f>TITRES_STAT!B2582</f>
        <v>45762</v>
      </c>
      <c r="B2579" s="17">
        <f>TITRES_STAT!D2582</f>
        <v>8.8565000000000005</v>
      </c>
      <c r="C2579" s="2">
        <f t="shared" si="240"/>
        <v>7.4920475703627307</v>
      </c>
      <c r="D2579" s="2">
        <f t="shared" si="236"/>
        <v>7.7882890771188862</v>
      </c>
      <c r="E2579" s="2">
        <f t="shared" si="235"/>
        <v>-0.29624150675615546</v>
      </c>
      <c r="F2579" s="2">
        <f t="shared" si="239"/>
        <v>-0.19215957546938636</v>
      </c>
      <c r="G2579" s="2">
        <f t="shared" si="237"/>
        <v>-0.1040819312867691</v>
      </c>
      <c r="H2579" s="2" t="str">
        <f t="shared" si="238"/>
        <v>Hold</v>
      </c>
    </row>
    <row r="2580" spans="1:8" ht="13.5" x14ac:dyDescent="0.25">
      <c r="A2580" s="3">
        <f>TITRES_STAT!B2583</f>
        <v>45763</v>
      </c>
      <c r="B2580" s="17">
        <f>TITRES_STAT!D2583</f>
        <v>9.1058000000000003</v>
      </c>
      <c r="C2580" s="2">
        <f t="shared" si="240"/>
        <v>7.4969940979992336</v>
      </c>
      <c r="D2580" s="2">
        <f t="shared" si="236"/>
        <v>7.8858824788137838</v>
      </c>
      <c r="E2580" s="2">
        <f t="shared" si="235"/>
        <v>-0.38888838081455024</v>
      </c>
      <c r="F2580" s="2">
        <f t="shared" si="239"/>
        <v>-0.23150533653841915</v>
      </c>
      <c r="G2580" s="2">
        <f t="shared" si="237"/>
        <v>-0.15738304427613109</v>
      </c>
      <c r="H2580" s="2" t="str">
        <f t="shared" si="238"/>
        <v>Hold</v>
      </c>
    </row>
    <row r="2581" spans="1:8" ht="13.5" x14ac:dyDescent="0.25">
      <c r="A2581" s="3">
        <f>TITRES_STAT!B2584</f>
        <v>45764</v>
      </c>
      <c r="B2581" s="17">
        <f>TITRES_STAT!D2584</f>
        <v>9.2974999999999994</v>
      </c>
      <c r="C2581" s="2">
        <f t="shared" si="240"/>
        <v>7.5070873136916596</v>
      </c>
      <c r="D2581" s="2">
        <f t="shared" si="236"/>
        <v>7.9904467396423922</v>
      </c>
      <c r="E2581" s="2">
        <f t="shared" si="235"/>
        <v>-0.48335942595073256</v>
      </c>
      <c r="F2581" s="2">
        <f t="shared" si="239"/>
        <v>-0.28187615442088187</v>
      </c>
      <c r="G2581" s="2">
        <f t="shared" si="237"/>
        <v>-0.20148327152985068</v>
      </c>
      <c r="H2581" s="2" t="str">
        <f t="shared" si="238"/>
        <v>Hold</v>
      </c>
    </row>
    <row r="2582" spans="1:8" ht="13.5" x14ac:dyDescent="0.25">
      <c r="A2582" s="3">
        <f>TITRES_STAT!B2585</f>
        <v>45765</v>
      </c>
      <c r="B2582" s="17">
        <f>TITRES_STAT!D2585</f>
        <v>9.077</v>
      </c>
      <c r="C2582" s="2">
        <f t="shared" si="240"/>
        <v>7.5215200346621733</v>
      </c>
      <c r="D2582" s="2">
        <f t="shared" si="236"/>
        <v>8.0709321663355489</v>
      </c>
      <c r="E2582" s="2">
        <f t="shared" si="235"/>
        <v>-0.54941213167337555</v>
      </c>
      <c r="F2582" s="2">
        <f t="shared" si="239"/>
        <v>-0.33538334987138063</v>
      </c>
      <c r="G2582" s="2">
        <f t="shared" si="237"/>
        <v>-0.21402878180199492</v>
      </c>
      <c r="H2582" s="2" t="str">
        <f t="shared" si="238"/>
        <v>Hold</v>
      </c>
    </row>
    <row r="2583" spans="1:8" ht="13.5" x14ac:dyDescent="0.25">
      <c r="A2583" s="3">
        <f>TITRES_STAT!B2586</f>
        <v>45768</v>
      </c>
      <c r="B2583" s="17">
        <f>TITRES_STAT!D2586</f>
        <v>9.0099</v>
      </c>
      <c r="C2583" s="2">
        <f t="shared" si="240"/>
        <v>7.5809169524064544</v>
      </c>
      <c r="D2583" s="2">
        <f t="shared" si="236"/>
        <v>8.1404853391995822</v>
      </c>
      <c r="E2583" s="2">
        <f t="shared" si="235"/>
        <v>-0.55956838679312781</v>
      </c>
      <c r="F2583" s="2">
        <f t="shared" si="239"/>
        <v>-0.38022035725573006</v>
      </c>
      <c r="G2583" s="2">
        <f t="shared" si="237"/>
        <v>-0.17934802953739776</v>
      </c>
      <c r="H2583" s="2" t="str">
        <f t="shared" si="238"/>
        <v>Hold</v>
      </c>
    </row>
    <row r="2584" spans="1:8" ht="13.5" x14ac:dyDescent="0.25">
      <c r="A2584" s="3">
        <f>TITRES_STAT!B2587</f>
        <v>45769</v>
      </c>
      <c r="B2584" s="17">
        <f>TITRES_STAT!D2587</f>
        <v>8.9140999999999995</v>
      </c>
      <c r="C2584" s="2">
        <f t="shared" si="240"/>
        <v>7.6414989597285388</v>
      </c>
      <c r="D2584" s="2">
        <f t="shared" si="236"/>
        <v>8.1977901288885011</v>
      </c>
      <c r="E2584" s="2">
        <f t="shared" si="235"/>
        <v>-0.55629116915996235</v>
      </c>
      <c r="F2584" s="2">
        <f t="shared" si="239"/>
        <v>-0.41543451963657652</v>
      </c>
      <c r="G2584" s="2">
        <f t="shared" si="237"/>
        <v>-0.14085664952338584</v>
      </c>
      <c r="H2584" s="2" t="str">
        <f t="shared" si="238"/>
        <v>Hold</v>
      </c>
    </row>
    <row r="2585" spans="1:8" ht="13.5" x14ac:dyDescent="0.25">
      <c r="A2585" s="3">
        <f>TITRES_STAT!B2588</f>
        <v>45770</v>
      </c>
      <c r="B2585" s="17">
        <f>TITRES_STAT!D2588</f>
        <v>9.0099</v>
      </c>
      <c r="C2585" s="2">
        <f t="shared" si="240"/>
        <v>7.7045606582318404</v>
      </c>
      <c r="D2585" s="2">
        <f t="shared" si="236"/>
        <v>8.2579464156375018</v>
      </c>
      <c r="E2585" s="2">
        <f t="shared" si="235"/>
        <v>-0.55338575740566132</v>
      </c>
      <c r="F2585" s="2">
        <f t="shared" si="239"/>
        <v>-0.44302476719039352</v>
      </c>
      <c r="G2585" s="2">
        <f t="shared" si="237"/>
        <v>-0.1103609902152678</v>
      </c>
      <c r="H2585" s="2" t="str">
        <f t="shared" si="238"/>
        <v>Hold</v>
      </c>
    </row>
    <row r="2586" spans="1:8" ht="13.5" x14ac:dyDescent="0.25">
      <c r="A2586" s="3">
        <f>TITRES_STAT!B2589</f>
        <v>45771</v>
      </c>
      <c r="B2586" s="17">
        <f>TITRES_STAT!D2589</f>
        <v>9.0290999999999997</v>
      </c>
      <c r="C2586" s="2">
        <f t="shared" si="240"/>
        <v>7.8169051723500189</v>
      </c>
      <c r="D2586" s="2">
        <f t="shared" si="236"/>
        <v>8.3150689033680578</v>
      </c>
      <c r="E2586" s="2">
        <f t="shared" si="235"/>
        <v>-0.4981637310180389</v>
      </c>
      <c r="F2586" s="2">
        <f t="shared" si="239"/>
        <v>-0.45405255995592264</v>
      </c>
      <c r="G2586" s="2">
        <f t="shared" si="237"/>
        <v>-4.4111171062116261E-2</v>
      </c>
      <c r="H2586" s="2" t="str">
        <f t="shared" si="238"/>
        <v>Hold</v>
      </c>
    </row>
    <row r="2587" spans="1:8" ht="13.5" x14ac:dyDescent="0.25">
      <c r="A2587" s="3">
        <f>TITRES_STAT!B2590</f>
        <v>45772</v>
      </c>
      <c r="B2587" s="17">
        <f>TITRES_STAT!D2590</f>
        <v>8.9716000000000005</v>
      </c>
      <c r="C2587" s="2">
        <f t="shared" si="240"/>
        <v>7.9709505304500166</v>
      </c>
      <c r="D2587" s="2">
        <f t="shared" si="236"/>
        <v>8.3637008364519065</v>
      </c>
      <c r="E2587" s="2">
        <f t="shared" si="235"/>
        <v>-0.39275030600188998</v>
      </c>
      <c r="F2587" s="2">
        <f t="shared" si="239"/>
        <v>-0.44179210916511613</v>
      </c>
      <c r="G2587" s="2">
        <f t="shared" si="237"/>
        <v>4.904180316322615E-2</v>
      </c>
      <c r="H2587" s="2" t="str">
        <f t="shared" si="238"/>
        <v>Sell</v>
      </c>
    </row>
    <row r="2588" spans="1:8" ht="13.5" x14ac:dyDescent="0.25">
      <c r="A2588" s="3">
        <f>TITRES_STAT!B2591</f>
        <v>45775</v>
      </c>
      <c r="B2588" s="17">
        <f>TITRES_STAT!D2591</f>
        <v>8.9236000000000004</v>
      </c>
      <c r="C2588" s="2">
        <f t="shared" si="240"/>
        <v>8.1012966026884747</v>
      </c>
      <c r="D2588" s="2">
        <f t="shared" si="236"/>
        <v>8.4051748485665794</v>
      </c>
      <c r="E2588" s="2">
        <f t="shared" ref="E2588:E2651" si="241">C2588-D2588</f>
        <v>-0.30387824587810464</v>
      </c>
      <c r="F2588" s="2">
        <f t="shared" si="239"/>
        <v>-0.41420933650771385</v>
      </c>
      <c r="G2588" s="2">
        <f t="shared" si="237"/>
        <v>0.11033109062960922</v>
      </c>
      <c r="H2588" s="2" t="str">
        <f t="shared" si="238"/>
        <v>Sell</v>
      </c>
    </row>
    <row r="2589" spans="1:8" ht="13.5" x14ac:dyDescent="0.25">
      <c r="A2589" s="3">
        <f>TITRES_STAT!B2592</f>
        <v>45776</v>
      </c>
      <c r="B2589" s="17">
        <f>TITRES_STAT!D2592</f>
        <v>9.0099</v>
      </c>
      <c r="C2589" s="2">
        <f t="shared" si="240"/>
        <v>8.2174817407364014</v>
      </c>
      <c r="D2589" s="2">
        <f t="shared" ref="D2589:D2652" si="242">$D$4*B2589+(1-$D$4)*D2588</f>
        <v>8.4499693042283148</v>
      </c>
      <c r="E2589" s="2">
        <f t="shared" si="241"/>
        <v>-0.23248756349191346</v>
      </c>
      <c r="F2589" s="2">
        <f t="shared" si="239"/>
        <v>-0.37786498190455381</v>
      </c>
      <c r="G2589" s="2">
        <f t="shared" si="237"/>
        <v>0.14537741841264035</v>
      </c>
      <c r="H2589" s="2" t="str">
        <f t="shared" si="238"/>
        <v>Sell</v>
      </c>
    </row>
    <row r="2590" spans="1:8" ht="13.5" x14ac:dyDescent="0.25">
      <c r="A2590" s="3">
        <f>TITRES_STAT!B2593</f>
        <v>45777</v>
      </c>
      <c r="B2590" s="17">
        <f>TITRES_STAT!D2593</f>
        <v>9.0673999999999992</v>
      </c>
      <c r="C2590" s="2">
        <f t="shared" si="240"/>
        <v>8.3541460883154173</v>
      </c>
      <c r="D2590" s="2">
        <f t="shared" si="242"/>
        <v>8.4957049113225143</v>
      </c>
      <c r="E2590" s="2">
        <f t="shared" si="241"/>
        <v>-0.14155882300709699</v>
      </c>
      <c r="F2590" s="2">
        <f t="shared" si="239"/>
        <v>-0.33060375012506243</v>
      </c>
      <c r="G2590" s="2">
        <f t="shared" si="237"/>
        <v>0.18904492711796544</v>
      </c>
      <c r="H2590" s="2" t="str">
        <f t="shared" si="238"/>
        <v>Sell</v>
      </c>
    </row>
    <row r="2591" spans="1:8" ht="13.5" x14ac:dyDescent="0.25">
      <c r="A2591" s="3">
        <f>TITRES_STAT!B2594</f>
        <v>45779</v>
      </c>
      <c r="B2591" s="17">
        <f>TITRES_STAT!D2594</f>
        <v>9.0195000000000007</v>
      </c>
      <c r="C2591" s="2">
        <f t="shared" si="240"/>
        <v>8.4992774593438156</v>
      </c>
      <c r="D2591" s="2">
        <f t="shared" si="242"/>
        <v>8.5345045475208465</v>
      </c>
      <c r="E2591" s="2">
        <f t="shared" si="241"/>
        <v>-3.5227088177030907E-2</v>
      </c>
      <c r="F2591" s="2">
        <f t="shared" si="239"/>
        <v>-0.27152841773545611</v>
      </c>
      <c r="G2591" s="2">
        <f t="shared" si="237"/>
        <v>0.2363013295584252</v>
      </c>
      <c r="H2591" s="2" t="str">
        <f t="shared" si="238"/>
        <v>Sell</v>
      </c>
    </row>
    <row r="2592" spans="1:8" ht="13.5" x14ac:dyDescent="0.25">
      <c r="A2592" s="3">
        <f>TITRES_STAT!B2595</f>
        <v>45782</v>
      </c>
      <c r="B2592" s="17">
        <f>TITRES_STAT!D2595</f>
        <v>9.0578000000000003</v>
      </c>
      <c r="C2592" s="2">
        <f t="shared" si="240"/>
        <v>8.5881578502139977</v>
      </c>
      <c r="D2592" s="2">
        <f t="shared" si="242"/>
        <v>8.5732671736304145</v>
      </c>
      <c r="E2592" s="2">
        <f t="shared" si="241"/>
        <v>1.4890676583583229E-2</v>
      </c>
      <c r="F2592" s="2">
        <f t="shared" si="239"/>
        <v>-0.21424459887164826</v>
      </c>
      <c r="G2592" s="2">
        <f t="shared" si="237"/>
        <v>0.22913527545523149</v>
      </c>
      <c r="H2592" s="2" t="str">
        <f t="shared" si="238"/>
        <v>Sell</v>
      </c>
    </row>
    <row r="2593" spans="1:8" ht="13.5" x14ac:dyDescent="0.25">
      <c r="A2593" s="3">
        <f>TITRES_STAT!B2596</f>
        <v>45783</v>
      </c>
      <c r="B2593" s="17">
        <f>TITRES_STAT!D2596</f>
        <v>9.0099</v>
      </c>
      <c r="C2593" s="2">
        <f t="shared" si="240"/>
        <v>8.6530412578733831</v>
      </c>
      <c r="D2593" s="2">
        <f t="shared" si="242"/>
        <v>8.6056103459540871</v>
      </c>
      <c r="E2593" s="2">
        <f t="shared" si="241"/>
        <v>4.7430911919295937E-2</v>
      </c>
      <c r="F2593" s="2">
        <f t="shared" si="239"/>
        <v>-0.16190949671345944</v>
      </c>
      <c r="G2593" s="2">
        <f t="shared" si="237"/>
        <v>0.20934040863275538</v>
      </c>
      <c r="H2593" s="2" t="str">
        <f t="shared" si="238"/>
        <v>Sell</v>
      </c>
    </row>
    <row r="2594" spans="1:8" ht="13.5" x14ac:dyDescent="0.25">
      <c r="A2594" s="3">
        <f>TITRES_STAT!B2597</f>
        <v>45784</v>
      </c>
      <c r="B2594" s="17">
        <f>TITRES_STAT!D2597</f>
        <v>9.0099</v>
      </c>
      <c r="C2594" s="2">
        <f t="shared" si="240"/>
        <v>8.6932041412774783</v>
      </c>
      <c r="D2594" s="2">
        <f t="shared" si="242"/>
        <v>8.6355577277352662</v>
      </c>
      <c r="E2594" s="2">
        <f t="shared" si="241"/>
        <v>5.7646413542212116E-2</v>
      </c>
      <c r="F2594" s="2">
        <f t="shared" si="239"/>
        <v>-0.11799831466232513</v>
      </c>
      <c r="G2594" s="2">
        <f t="shared" si="237"/>
        <v>0.17564472820453725</v>
      </c>
      <c r="H2594" s="2" t="str">
        <f t="shared" si="238"/>
        <v>Sell</v>
      </c>
    </row>
    <row r="2595" spans="1:8" ht="13.5" x14ac:dyDescent="0.25">
      <c r="A2595" s="3">
        <f>TITRES_STAT!B2598</f>
        <v>45785</v>
      </c>
      <c r="B2595" s="17">
        <f>TITRES_STAT!D2598</f>
        <v>9.3165999999999993</v>
      </c>
      <c r="C2595" s="2">
        <f t="shared" si="240"/>
        <v>8.7419265810809428</v>
      </c>
      <c r="D2595" s="2">
        <f t="shared" si="242"/>
        <v>8.6860053034585789</v>
      </c>
      <c r="E2595" s="2">
        <f t="shared" si="241"/>
        <v>5.5921277622363874E-2</v>
      </c>
      <c r="F2595" s="2">
        <f t="shared" si="239"/>
        <v>-8.3214396205387342E-2</v>
      </c>
      <c r="G2595" s="2">
        <f t="shared" si="237"/>
        <v>0.13913567382775122</v>
      </c>
      <c r="H2595" s="2" t="str">
        <f t="shared" si="238"/>
        <v>Sell</v>
      </c>
    </row>
    <row r="2596" spans="1:8" ht="13.5" x14ac:dyDescent="0.25">
      <c r="A2596" s="3">
        <f>TITRES_STAT!B2599</f>
        <v>45786</v>
      </c>
      <c r="B2596" s="17">
        <f>TITRES_STAT!D2599</f>
        <v>9.2399000000000004</v>
      </c>
      <c r="C2596" s="2">
        <f t="shared" si="240"/>
        <v>8.7861071070684904</v>
      </c>
      <c r="D2596" s="2">
        <f t="shared" si="242"/>
        <v>8.7270345402394245</v>
      </c>
      <c r="E2596" s="2">
        <f t="shared" si="241"/>
        <v>5.907256682906592E-2</v>
      </c>
      <c r="F2596" s="2">
        <f t="shared" si="239"/>
        <v>-5.4757003598496695E-2</v>
      </c>
      <c r="G2596" s="2">
        <f t="shared" ref="G2596:G2659" si="243">E2596-F2596</f>
        <v>0.11382957042756262</v>
      </c>
      <c r="H2596" s="2" t="str">
        <f t="shared" ref="H2596:H2659" si="244">IF(G2596&lt;0,"Hold","Sell")</f>
        <v>Sell</v>
      </c>
    </row>
    <row r="2597" spans="1:8" ht="13.5" x14ac:dyDescent="0.25">
      <c r="A2597" s="3">
        <f>TITRES_STAT!B2600</f>
        <v>45789</v>
      </c>
      <c r="B2597" s="17">
        <f>TITRES_STAT!D2600</f>
        <v>9.1058000000000003</v>
      </c>
      <c r="C2597" s="2">
        <f t="shared" si="240"/>
        <v>8.8146444752118001</v>
      </c>
      <c r="D2597" s="2">
        <f t="shared" si="242"/>
        <v>8.7550912409624289</v>
      </c>
      <c r="E2597" s="2">
        <f t="shared" si="241"/>
        <v>5.9553234249371201E-2</v>
      </c>
      <c r="F2597" s="2">
        <f t="shared" ref="F2597:F2660" si="245">(E2597*(2/(10)))+((1-(2/10))*F2596)</f>
        <v>-3.1894956028923116E-2</v>
      </c>
      <c r="G2597" s="2">
        <f t="shared" si="243"/>
        <v>9.1448190278294317E-2</v>
      </c>
      <c r="H2597" s="2" t="str">
        <f t="shared" si="244"/>
        <v>Sell</v>
      </c>
    </row>
    <row r="2598" spans="1:8" ht="13.5" x14ac:dyDescent="0.25">
      <c r="A2598" s="3">
        <f>TITRES_STAT!B2601</f>
        <v>45790</v>
      </c>
      <c r="B2598" s="17">
        <f>TITRES_STAT!D2601</f>
        <v>9.0099</v>
      </c>
      <c r="C2598" s="2">
        <f t="shared" si="240"/>
        <v>8.831406863640753</v>
      </c>
      <c r="D2598" s="2">
        <f t="shared" si="242"/>
        <v>8.773965963854101</v>
      </c>
      <c r="E2598" s="2">
        <f t="shared" si="241"/>
        <v>5.7440899786652011E-2</v>
      </c>
      <c r="F2598" s="2">
        <f t="shared" si="245"/>
        <v>-1.402778486580809E-2</v>
      </c>
      <c r="G2598" s="2">
        <f t="shared" si="243"/>
        <v>7.1468684652460104E-2</v>
      </c>
      <c r="H2598" s="2" t="str">
        <f t="shared" si="244"/>
        <v>Sell</v>
      </c>
    </row>
    <row r="2599" spans="1:8" ht="13.5" x14ac:dyDescent="0.25">
      <c r="A2599" s="3">
        <f>TITRES_STAT!B2602</f>
        <v>45791</v>
      </c>
      <c r="B2599" s="17">
        <f>TITRES_STAT!D2602</f>
        <v>9.1058000000000003</v>
      </c>
      <c r="C2599" s="2">
        <f t="shared" si="240"/>
        <v>8.8588673461575596</v>
      </c>
      <c r="D2599" s="2">
        <f t="shared" si="242"/>
        <v>8.7985462628278714</v>
      </c>
      <c r="E2599" s="2">
        <f t="shared" si="241"/>
        <v>6.0321083329688108E-2</v>
      </c>
      <c r="F2599" s="2">
        <f t="shared" si="245"/>
        <v>8.4198877329114998E-4</v>
      </c>
      <c r="G2599" s="2">
        <f t="shared" si="243"/>
        <v>5.9479094556396959E-2</v>
      </c>
      <c r="H2599" s="2" t="str">
        <f t="shared" si="244"/>
        <v>Sell</v>
      </c>
    </row>
    <row r="2600" spans="1:8" ht="13.5" x14ac:dyDescent="0.25">
      <c r="A2600" s="3">
        <f>TITRES_STAT!B2603</f>
        <v>45792</v>
      </c>
      <c r="B2600" s="17">
        <f>TITRES_STAT!D2603</f>
        <v>9.2879000000000005</v>
      </c>
      <c r="C2600" s="2">
        <f t="shared" si="240"/>
        <v>8.8909492929025511</v>
      </c>
      <c r="D2600" s="2">
        <f t="shared" si="242"/>
        <v>8.8347946878035852</v>
      </c>
      <c r="E2600" s="2">
        <f t="shared" si="241"/>
        <v>5.615460509896586E-2</v>
      </c>
      <c r="F2600" s="2">
        <f t="shared" si="245"/>
        <v>1.1904512038426091E-2</v>
      </c>
      <c r="G2600" s="2">
        <f t="shared" si="243"/>
        <v>4.4250093060539772E-2</v>
      </c>
      <c r="H2600" s="2" t="str">
        <f t="shared" si="244"/>
        <v>Sell</v>
      </c>
    </row>
    <row r="2601" spans="1:8" ht="13.5" x14ac:dyDescent="0.25">
      <c r="A2601" s="3">
        <f>TITRES_STAT!B2604</f>
        <v>45793</v>
      </c>
      <c r="B2601" s="17">
        <f>TITRES_STAT!D2604</f>
        <v>9.3070000000000004</v>
      </c>
      <c r="C2601" s="2">
        <f t="shared" si="240"/>
        <v>8.9107263247636972</v>
      </c>
      <c r="D2601" s="2">
        <f t="shared" si="242"/>
        <v>8.8697728590773934</v>
      </c>
      <c r="E2601" s="2">
        <f t="shared" si="241"/>
        <v>4.0953465686303758E-2</v>
      </c>
      <c r="F2601" s="2">
        <f t="shared" si="245"/>
        <v>1.7714302768001625E-2</v>
      </c>
      <c r="G2601" s="2">
        <f t="shared" si="243"/>
        <v>2.3239162918302133E-2</v>
      </c>
      <c r="H2601" s="2" t="str">
        <f t="shared" si="244"/>
        <v>Sell</v>
      </c>
    </row>
    <row r="2602" spans="1:8" ht="13.5" x14ac:dyDescent="0.25">
      <c r="A2602" s="3">
        <f>TITRES_STAT!B2605</f>
        <v>45796</v>
      </c>
      <c r="B2602" s="17">
        <f>TITRES_STAT!D2605</f>
        <v>9.2974999999999994</v>
      </c>
      <c r="C2602" s="2">
        <f t="shared" si="240"/>
        <v>8.9333530440308202</v>
      </c>
      <c r="D2602" s="2">
        <f t="shared" si="242"/>
        <v>8.9014563509975861</v>
      </c>
      <c r="E2602" s="2">
        <f t="shared" si="241"/>
        <v>3.1896693033234058E-2</v>
      </c>
      <c r="F2602" s="2">
        <f t="shared" si="245"/>
        <v>2.0550780821048113E-2</v>
      </c>
      <c r="G2602" s="2">
        <f t="shared" si="243"/>
        <v>1.1345912212185946E-2</v>
      </c>
      <c r="H2602" s="2" t="str">
        <f t="shared" si="244"/>
        <v>Sell</v>
      </c>
    </row>
    <row r="2603" spans="1:8" ht="13.5" x14ac:dyDescent="0.25">
      <c r="A2603" s="3">
        <f>TITRES_STAT!B2606</f>
        <v>45797</v>
      </c>
      <c r="B2603" s="17">
        <f>TITRES_STAT!D2606</f>
        <v>9.2974999999999994</v>
      </c>
      <c r="C2603" s="2">
        <f t="shared" si="240"/>
        <v>8.9451294987953105</v>
      </c>
      <c r="D2603" s="2">
        <f t="shared" si="242"/>
        <v>8.9307929175903578</v>
      </c>
      <c r="E2603" s="2">
        <f t="shared" si="241"/>
        <v>1.4336581204952736E-2</v>
      </c>
      <c r="F2603" s="2">
        <f t="shared" si="245"/>
        <v>1.9307940897829039E-2</v>
      </c>
      <c r="G2603" s="2">
        <f t="shared" si="243"/>
        <v>-4.9713596928763031E-3</v>
      </c>
      <c r="H2603" s="2" t="str">
        <f t="shared" si="244"/>
        <v>Hold</v>
      </c>
    </row>
    <row r="2604" spans="1:8" ht="13.5" x14ac:dyDescent="0.25">
      <c r="A2604" s="3">
        <f>TITRES_STAT!B2607</f>
        <v>45798</v>
      </c>
      <c r="B2604" s="17">
        <f>TITRES_STAT!D2607</f>
        <v>9.2974999999999994</v>
      </c>
      <c r="C2604" s="2">
        <f t="shared" si="240"/>
        <v>8.9550941912883388</v>
      </c>
      <c r="D2604" s="2">
        <f t="shared" si="242"/>
        <v>8.9579564051762564</v>
      </c>
      <c r="E2604" s="2">
        <f t="shared" si="241"/>
        <v>-2.8622138879175196E-3</v>
      </c>
      <c r="F2604" s="2">
        <f t="shared" si="245"/>
        <v>1.4873909940679728E-2</v>
      </c>
      <c r="G2604" s="2">
        <f t="shared" si="243"/>
        <v>-1.7736123828597246E-2</v>
      </c>
      <c r="H2604" s="2" t="str">
        <f t="shared" si="244"/>
        <v>Hold</v>
      </c>
    </row>
    <row r="2605" spans="1:8" ht="13.5" x14ac:dyDescent="0.25">
      <c r="A2605" s="3">
        <f>TITRES_STAT!B2608</f>
        <v>45799</v>
      </c>
      <c r="B2605" s="17">
        <f>TITRES_STAT!D2608</f>
        <v>9.1537000000000006</v>
      </c>
      <c r="C2605" s="2">
        <f t="shared" si="240"/>
        <v>9.0107104695516718</v>
      </c>
      <c r="D2605" s="2">
        <f t="shared" si="242"/>
        <v>8.9724559307187555</v>
      </c>
      <c r="E2605" s="2">
        <f t="shared" si="241"/>
        <v>3.8254538832916296E-2</v>
      </c>
      <c r="F2605" s="2">
        <f t="shared" si="245"/>
        <v>1.9550035719127043E-2</v>
      </c>
      <c r="G2605" s="2">
        <f t="shared" si="243"/>
        <v>1.8704503113789253E-2</v>
      </c>
      <c r="H2605" s="2" t="str">
        <f t="shared" si="244"/>
        <v>Sell</v>
      </c>
    </row>
    <row r="2606" spans="1:8" ht="13.5" x14ac:dyDescent="0.25">
      <c r="A2606" s="3">
        <f>TITRES_STAT!B2609</f>
        <v>45800</v>
      </c>
      <c r="B2606" s="17">
        <f>TITRES_STAT!D2609</f>
        <v>9.1537000000000006</v>
      </c>
      <c r="C2606" s="2">
        <f t="shared" si="240"/>
        <v>9.0459703973129528</v>
      </c>
      <c r="D2606" s="2">
        <f t="shared" si="242"/>
        <v>8.9858814173321804</v>
      </c>
      <c r="E2606" s="2">
        <f t="shared" si="241"/>
        <v>6.008897998077245E-2</v>
      </c>
      <c r="F2606" s="2">
        <f t="shared" si="245"/>
        <v>2.7657824571456126E-2</v>
      </c>
      <c r="G2606" s="2">
        <f t="shared" si="243"/>
        <v>3.243115540931632E-2</v>
      </c>
      <c r="H2606" s="2" t="str">
        <f t="shared" si="244"/>
        <v>Sell</v>
      </c>
    </row>
    <row r="2607" spans="1:8" ht="13.5" x14ac:dyDescent="0.25">
      <c r="A2607" s="3">
        <f>TITRES_STAT!B2610</f>
        <v>45803</v>
      </c>
      <c r="B2607" s="17">
        <f>TITRES_STAT!D2610</f>
        <v>9.2111999999999998</v>
      </c>
      <c r="C2607" s="2">
        <f t="shared" si="240"/>
        <v>9.0551749515725</v>
      </c>
      <c r="D2607" s="2">
        <f t="shared" si="242"/>
        <v>9.0025716827149829</v>
      </c>
      <c r="E2607" s="2">
        <f t="shared" si="241"/>
        <v>5.2603268857517094E-2</v>
      </c>
      <c r="F2607" s="2">
        <f t="shared" si="245"/>
        <v>3.2646913428668323E-2</v>
      </c>
      <c r="G2607" s="2">
        <f t="shared" si="243"/>
        <v>1.9956355428848771E-2</v>
      </c>
      <c r="H2607" s="2" t="str">
        <f t="shared" si="244"/>
        <v>Sell</v>
      </c>
    </row>
    <row r="2608" spans="1:8" ht="13.5" x14ac:dyDescent="0.25">
      <c r="A2608" s="3">
        <f>TITRES_STAT!B2611</f>
        <v>45804</v>
      </c>
      <c r="B2608" s="17">
        <f>TITRES_STAT!D2611</f>
        <v>9.2015999999999991</v>
      </c>
      <c r="C2608" s="2">
        <f t="shared" si="240"/>
        <v>9.0482095744075011</v>
      </c>
      <c r="D2608" s="2">
        <f t="shared" si="242"/>
        <v>9.0173145210323913</v>
      </c>
      <c r="E2608" s="2">
        <f t="shared" si="241"/>
        <v>3.0895053375109782E-2</v>
      </c>
      <c r="F2608" s="2">
        <f t="shared" si="245"/>
        <v>3.2296541417956612E-2</v>
      </c>
      <c r="G2608" s="2">
        <f t="shared" si="243"/>
        <v>-1.4014880428468296E-3</v>
      </c>
      <c r="H2608" s="2" t="str">
        <f t="shared" si="244"/>
        <v>Hold</v>
      </c>
    </row>
    <row r="2609" spans="1:8" ht="13.5" x14ac:dyDescent="0.25">
      <c r="A2609" s="3">
        <f>TITRES_STAT!B2612</f>
        <v>45805</v>
      </c>
      <c r="B2609" s="17">
        <f>TITRES_STAT!D2612</f>
        <v>9.2494999999999994</v>
      </c>
      <c r="C2609" s="2">
        <f t="shared" si="240"/>
        <v>9.0570696398832702</v>
      </c>
      <c r="D2609" s="2">
        <f t="shared" si="242"/>
        <v>9.0345134454003624</v>
      </c>
      <c r="E2609" s="2">
        <f t="shared" si="241"/>
        <v>2.2556194482907799E-2</v>
      </c>
      <c r="F2609" s="2">
        <f t="shared" si="245"/>
        <v>3.0348472030946851E-2</v>
      </c>
      <c r="G2609" s="2">
        <f t="shared" si="243"/>
        <v>-7.7922775480390519E-3</v>
      </c>
      <c r="H2609" s="2" t="str">
        <f t="shared" si="244"/>
        <v>Hold</v>
      </c>
    </row>
    <row r="2610" spans="1:8" ht="13.5" x14ac:dyDescent="0.25">
      <c r="A2610" s="3">
        <f>TITRES_STAT!B2613</f>
        <v>45806</v>
      </c>
      <c r="B2610" s="17">
        <f>TITRES_STAT!D2613</f>
        <v>9.7192000000000007</v>
      </c>
      <c r="C2610" s="2">
        <f t="shared" si="240"/>
        <v>9.0925820029781512</v>
      </c>
      <c r="D2610" s="2">
        <f t="shared" si="242"/>
        <v>9.0852309679632981</v>
      </c>
      <c r="E2610" s="2">
        <f t="shared" si="241"/>
        <v>7.3510350148531245E-3</v>
      </c>
      <c r="F2610" s="2">
        <f t="shared" si="245"/>
        <v>2.5748984627728108E-2</v>
      </c>
      <c r="G2610" s="2">
        <f t="shared" si="243"/>
        <v>-1.8397949612874984E-2</v>
      </c>
      <c r="H2610" s="2" t="str">
        <f t="shared" si="244"/>
        <v>Hold</v>
      </c>
    </row>
    <row r="2611" spans="1:8" ht="13.5" x14ac:dyDescent="0.25">
      <c r="A2611" s="3">
        <f>TITRES_STAT!B2614</f>
        <v>45807</v>
      </c>
      <c r="B2611" s="17">
        <f>TITRES_STAT!D2614</f>
        <v>9.5371000000000006</v>
      </c>
      <c r="C2611" s="2">
        <f t="shared" si="240"/>
        <v>9.1255693871353589</v>
      </c>
      <c r="D2611" s="2">
        <f t="shared" si="242"/>
        <v>9.1187027481141651</v>
      </c>
      <c r="E2611" s="2">
        <f t="shared" si="241"/>
        <v>6.8666390211937767E-3</v>
      </c>
      <c r="F2611" s="2">
        <f t="shared" si="245"/>
        <v>2.1972515506421243E-2</v>
      </c>
      <c r="G2611" s="2">
        <f t="shared" si="243"/>
        <v>-1.5105876485227467E-2</v>
      </c>
      <c r="H2611" s="2" t="str">
        <f t="shared" si="244"/>
        <v>Hold</v>
      </c>
    </row>
    <row r="2612" spans="1:8" ht="13.5" x14ac:dyDescent="0.25">
      <c r="A2612" s="3">
        <f>TITRES_STAT!B2615</f>
        <v>45810</v>
      </c>
      <c r="B2612" s="17">
        <f>TITRES_STAT!D2615</f>
        <v>9.4315999999999995</v>
      </c>
      <c r="C2612" s="2">
        <f t="shared" si="240"/>
        <v>9.1520202506529955</v>
      </c>
      <c r="D2612" s="2">
        <f t="shared" si="242"/>
        <v>9.1418803223279301</v>
      </c>
      <c r="E2612" s="2">
        <f t="shared" si="241"/>
        <v>1.0139928325065384E-2</v>
      </c>
      <c r="F2612" s="2">
        <f t="shared" si="245"/>
        <v>1.9605998070150069E-2</v>
      </c>
      <c r="G2612" s="2">
        <f t="shared" si="243"/>
        <v>-9.4660697450846855E-3</v>
      </c>
      <c r="H2612" s="2" t="str">
        <f t="shared" si="244"/>
        <v>Hold</v>
      </c>
    </row>
    <row r="2613" spans="1:8" ht="13.5" x14ac:dyDescent="0.25">
      <c r="A2613" s="3">
        <f>TITRES_STAT!B2616</f>
        <v>45811</v>
      </c>
      <c r="B2613" s="17">
        <f>TITRES_STAT!D2616</f>
        <v>9.5274999999999999</v>
      </c>
      <c r="C2613" s="2">
        <f t="shared" si="240"/>
        <v>9.1744017505525335</v>
      </c>
      <c r="D2613" s="2">
        <f t="shared" si="242"/>
        <v>9.1704447428962315</v>
      </c>
      <c r="E2613" s="2">
        <f t="shared" si="241"/>
        <v>3.9570076563020251E-3</v>
      </c>
      <c r="F2613" s="2">
        <f t="shared" si="245"/>
        <v>1.6476199987380459E-2</v>
      </c>
      <c r="G2613" s="2">
        <f t="shared" si="243"/>
        <v>-1.2519192331078434E-2</v>
      </c>
      <c r="H2613" s="2" t="str">
        <f t="shared" si="244"/>
        <v>Hold</v>
      </c>
    </row>
    <row r="2614" spans="1:8" ht="13.5" x14ac:dyDescent="0.25">
      <c r="A2614" s="3">
        <f>TITRES_STAT!B2617</f>
        <v>45812</v>
      </c>
      <c r="B2614" s="17">
        <f>TITRES_STAT!D2617</f>
        <v>9.4700000000000006</v>
      </c>
      <c r="C2614" s="2">
        <f t="shared" si="240"/>
        <v>9.1933399427752214</v>
      </c>
      <c r="D2614" s="2">
        <f t="shared" si="242"/>
        <v>9.1926340212002149</v>
      </c>
      <c r="E2614" s="2">
        <f t="shared" si="241"/>
        <v>7.0592157500648511E-4</v>
      </c>
      <c r="F2614" s="2">
        <f t="shared" si="245"/>
        <v>1.3322144304905664E-2</v>
      </c>
      <c r="G2614" s="2">
        <f t="shared" si="243"/>
        <v>-1.2616222729899179E-2</v>
      </c>
      <c r="H2614" s="2" t="str">
        <f t="shared" si="244"/>
        <v>Hold</v>
      </c>
    </row>
    <row r="2615" spans="1:8" ht="13.5" x14ac:dyDescent="0.25">
      <c r="A2615" s="3">
        <f>TITRES_STAT!B2618</f>
        <v>45813</v>
      </c>
      <c r="B2615" s="17">
        <f>TITRES_STAT!D2618</f>
        <v>9.3933</v>
      </c>
      <c r="C2615" s="2">
        <f t="shared" si="240"/>
        <v>9.1872414900405719</v>
      </c>
      <c r="D2615" s="2">
        <f t="shared" si="242"/>
        <v>9.2074981677779775</v>
      </c>
      <c r="E2615" s="2">
        <f t="shared" si="241"/>
        <v>-2.0256677737405582E-2</v>
      </c>
      <c r="F2615" s="2">
        <f t="shared" si="245"/>
        <v>6.6063798964434159E-3</v>
      </c>
      <c r="G2615" s="2">
        <f t="shared" si="243"/>
        <v>-2.6863057633848997E-2</v>
      </c>
      <c r="H2615" s="2" t="str">
        <f t="shared" si="244"/>
        <v>Hold</v>
      </c>
    </row>
    <row r="2616" spans="1:8" ht="13.5" x14ac:dyDescent="0.25">
      <c r="A2616" s="3">
        <f>TITRES_STAT!B2619</f>
        <v>45817</v>
      </c>
      <c r="B2616" s="17">
        <f>TITRES_STAT!D2619</f>
        <v>9.4221000000000004</v>
      </c>
      <c r="C2616" s="2">
        <f t="shared" si="240"/>
        <v>9.1820812608035602</v>
      </c>
      <c r="D2616" s="2">
        <f t="shared" si="242"/>
        <v>9.2233945997944229</v>
      </c>
      <c r="E2616" s="2">
        <f t="shared" si="241"/>
        <v>-4.1313338990862647E-2</v>
      </c>
      <c r="F2616" s="2">
        <f t="shared" si="245"/>
        <v>-2.977563881017796E-3</v>
      </c>
      <c r="G2616" s="2">
        <f t="shared" si="243"/>
        <v>-3.8335775109844851E-2</v>
      </c>
      <c r="H2616" s="2" t="str">
        <f t="shared" si="244"/>
        <v>Hold</v>
      </c>
    </row>
    <row r="2617" spans="1:8" ht="13.5" x14ac:dyDescent="0.25">
      <c r="A2617" s="3">
        <f>TITRES_STAT!B2620</f>
        <v>45818</v>
      </c>
      <c r="B2617" s="17">
        <f>TITRES_STAT!D2620</f>
        <v>9.4412000000000003</v>
      </c>
      <c r="C2617" s="2">
        <f t="shared" si="240"/>
        <v>9.1865610668337823</v>
      </c>
      <c r="D2617" s="2">
        <f t="shared" si="242"/>
        <v>9.2395283331429852</v>
      </c>
      <c r="E2617" s="2">
        <f t="shared" si="241"/>
        <v>-5.2967266309202898E-2</v>
      </c>
      <c r="F2617" s="2">
        <f t="shared" si="245"/>
        <v>-1.2975504366654816E-2</v>
      </c>
      <c r="G2617" s="2">
        <f t="shared" si="243"/>
        <v>-3.9991761942548082E-2</v>
      </c>
      <c r="H2617" s="2" t="str">
        <f t="shared" si="244"/>
        <v>Hold</v>
      </c>
    </row>
    <row r="2618" spans="1:8" ht="13.5" x14ac:dyDescent="0.25">
      <c r="A2618" s="3">
        <f>TITRES_STAT!B2621</f>
        <v>45819</v>
      </c>
      <c r="B2618" s="17">
        <f>TITRES_STAT!D2621</f>
        <v>9.3741000000000003</v>
      </c>
      <c r="C2618" s="2">
        <f t="shared" si="240"/>
        <v>9.1888747488593552</v>
      </c>
      <c r="D2618" s="2">
        <f t="shared" si="242"/>
        <v>9.2494966047620224</v>
      </c>
      <c r="E2618" s="2">
        <f t="shared" si="241"/>
        <v>-6.0621855902667221E-2</v>
      </c>
      <c r="F2618" s="2">
        <f t="shared" si="245"/>
        <v>-2.2504774673857298E-2</v>
      </c>
      <c r="G2618" s="2">
        <f t="shared" si="243"/>
        <v>-3.8117081228809926E-2</v>
      </c>
      <c r="H2618" s="2" t="str">
        <f t="shared" si="244"/>
        <v>Hold</v>
      </c>
    </row>
    <row r="2619" spans="1:8" ht="13.5" x14ac:dyDescent="0.25">
      <c r="A2619" s="3">
        <f>TITRES_STAT!B2622</f>
        <v>45820</v>
      </c>
      <c r="B2619" s="17">
        <f>TITRES_STAT!D2622</f>
        <v>9.4412000000000003</v>
      </c>
      <c r="C2619" s="2">
        <f t="shared" si="240"/>
        <v>9.1982017105733007</v>
      </c>
      <c r="D2619" s="2">
        <f t="shared" si="242"/>
        <v>9.2636968562611326</v>
      </c>
      <c r="E2619" s="2">
        <f t="shared" si="241"/>
        <v>-6.5495145687831879E-2</v>
      </c>
      <c r="F2619" s="2">
        <f t="shared" si="245"/>
        <v>-3.1102848876652215E-2</v>
      </c>
      <c r="G2619" s="2">
        <f t="shared" si="243"/>
        <v>-3.4392296811179668E-2</v>
      </c>
      <c r="H2619" s="2" t="str">
        <f t="shared" si="244"/>
        <v>Hold</v>
      </c>
    </row>
    <row r="2620" spans="1:8" ht="13.5" x14ac:dyDescent="0.25">
      <c r="A2620" s="3">
        <f>TITRES_STAT!B2623</f>
        <v>45821</v>
      </c>
      <c r="B2620" s="17">
        <f>TITRES_STAT!D2623</f>
        <v>9.3453999999999997</v>
      </c>
      <c r="C2620" s="2">
        <f t="shared" si="240"/>
        <v>9.2783552935620239</v>
      </c>
      <c r="D2620" s="2">
        <f t="shared" si="242"/>
        <v>9.2697489409825309</v>
      </c>
      <c r="E2620" s="2">
        <f t="shared" si="241"/>
        <v>8.6063525794930484E-3</v>
      </c>
      <c r="F2620" s="2">
        <f t="shared" si="245"/>
        <v>-2.3161008585423165E-2</v>
      </c>
      <c r="G2620" s="2">
        <f t="shared" si="243"/>
        <v>3.1767361164916214E-2</v>
      </c>
      <c r="H2620" s="2" t="str">
        <f t="shared" si="244"/>
        <v>Sell</v>
      </c>
    </row>
    <row r="2621" spans="1:8" ht="13.5" x14ac:dyDescent="0.25">
      <c r="A2621" s="3">
        <f>TITRES_STAT!B2624</f>
        <v>45824</v>
      </c>
      <c r="B2621" s="17">
        <f>TITRES_STAT!D2624</f>
        <v>9.2974999999999994</v>
      </c>
      <c r="C2621" s="2">
        <f t="shared" si="240"/>
        <v>9.3181621714755583</v>
      </c>
      <c r="D2621" s="2">
        <f t="shared" si="242"/>
        <v>9.2718045749838254</v>
      </c>
      <c r="E2621" s="2">
        <f t="shared" si="241"/>
        <v>4.6357596491732878E-2</v>
      </c>
      <c r="F2621" s="2">
        <f t="shared" si="245"/>
        <v>-9.2572875699919559E-3</v>
      </c>
      <c r="G2621" s="2">
        <f t="shared" si="243"/>
        <v>5.5614884061724837E-2</v>
      </c>
      <c r="H2621" s="2" t="str">
        <f t="shared" si="244"/>
        <v>Sell</v>
      </c>
    </row>
    <row r="2622" spans="1:8" ht="13.5" x14ac:dyDescent="0.25">
      <c r="A2622" s="3">
        <f>TITRES_STAT!B2625</f>
        <v>45825</v>
      </c>
      <c r="B2622" s="17">
        <f>TITRES_STAT!D2625</f>
        <v>9.3453999999999997</v>
      </c>
      <c r="C2622" s="2">
        <f t="shared" si="240"/>
        <v>9.3356141450947021</v>
      </c>
      <c r="D2622" s="2">
        <f t="shared" si="242"/>
        <v>9.2772560879479862</v>
      </c>
      <c r="E2622" s="2">
        <f t="shared" si="241"/>
        <v>5.8358057146715936E-2</v>
      </c>
      <c r="F2622" s="2">
        <f t="shared" si="245"/>
        <v>4.2657813733496227E-3</v>
      </c>
      <c r="G2622" s="2">
        <f t="shared" si="243"/>
        <v>5.4092275773366311E-2</v>
      </c>
      <c r="H2622" s="2" t="str">
        <f t="shared" si="244"/>
        <v>Sell</v>
      </c>
    </row>
    <row r="2623" spans="1:8" ht="13.5" x14ac:dyDescent="0.25">
      <c r="A2623" s="3">
        <f>TITRES_STAT!B2626</f>
        <v>45826</v>
      </c>
      <c r="B2623" s="17">
        <f>TITRES_STAT!D2626</f>
        <v>9.4892000000000003</v>
      </c>
      <c r="C2623" s="2">
        <f t="shared" si="240"/>
        <v>9.3651350458493638</v>
      </c>
      <c r="D2623" s="2">
        <f t="shared" si="242"/>
        <v>9.2929556369888768</v>
      </c>
      <c r="E2623" s="2">
        <f t="shared" si="241"/>
        <v>7.2179408860487015E-2</v>
      </c>
      <c r="F2623" s="2">
        <f t="shared" si="245"/>
        <v>1.7848506870777103E-2</v>
      </c>
      <c r="G2623" s="2">
        <f t="shared" si="243"/>
        <v>5.4330901989709912E-2</v>
      </c>
      <c r="H2623" s="2" t="str">
        <f t="shared" si="244"/>
        <v>Sell</v>
      </c>
    </row>
    <row r="2624" spans="1:8" ht="13.5" x14ac:dyDescent="0.25">
      <c r="A2624" s="3">
        <f>TITRES_STAT!B2627</f>
        <v>45827</v>
      </c>
      <c r="B2624" s="17">
        <f>TITRES_STAT!D2627</f>
        <v>9.7384000000000004</v>
      </c>
      <c r="C2624" s="2">
        <f t="shared" si="240"/>
        <v>9.3812681157186919</v>
      </c>
      <c r="D2624" s="2">
        <f t="shared" si="242"/>
        <v>9.3259515157304431</v>
      </c>
      <c r="E2624" s="2">
        <f t="shared" si="241"/>
        <v>5.5316599988248782E-2</v>
      </c>
      <c r="F2624" s="2">
        <f t="shared" si="245"/>
        <v>2.534212549427144E-2</v>
      </c>
      <c r="G2624" s="2">
        <f t="shared" si="243"/>
        <v>2.9974474493977343E-2</v>
      </c>
      <c r="H2624" s="2" t="str">
        <f t="shared" si="244"/>
        <v>Sell</v>
      </c>
    </row>
    <row r="2625" spans="1:8" ht="13.5" x14ac:dyDescent="0.25">
      <c r="A2625" s="3">
        <f>TITRES_STAT!B2628</f>
        <v>45828</v>
      </c>
      <c r="B2625" s="17">
        <f>TITRES_STAT!D2628</f>
        <v>9.6808999999999994</v>
      </c>
      <c r="C2625" s="2">
        <f t="shared" si="240"/>
        <v>9.3831191748388925</v>
      </c>
      <c r="D2625" s="2">
        <f t="shared" si="242"/>
        <v>9.3522439960467061</v>
      </c>
      <c r="E2625" s="2">
        <f t="shared" si="241"/>
        <v>3.0875178792186375E-2</v>
      </c>
      <c r="F2625" s="2">
        <f t="shared" si="245"/>
        <v>2.644873615385443E-2</v>
      </c>
      <c r="G2625" s="2">
        <f t="shared" si="243"/>
        <v>4.4264426383319455E-3</v>
      </c>
      <c r="H2625" s="2" t="str">
        <f t="shared" si="244"/>
        <v>Sell</v>
      </c>
    </row>
    <row r="2626" spans="1:8" ht="13.5" x14ac:dyDescent="0.25">
      <c r="A2626" s="3">
        <f>TITRES_STAT!B2629</f>
        <v>45831</v>
      </c>
      <c r="B2626" s="17">
        <f>TITRES_STAT!D2629</f>
        <v>9.5945999999999998</v>
      </c>
      <c r="C2626" s="2">
        <f t="shared" si="240"/>
        <v>9.3891162248636775</v>
      </c>
      <c r="D2626" s="2">
        <f t="shared" si="242"/>
        <v>9.3701962926358391</v>
      </c>
      <c r="E2626" s="2">
        <f t="shared" si="241"/>
        <v>1.8919932227838387E-2</v>
      </c>
      <c r="F2626" s="2">
        <f t="shared" si="245"/>
        <v>2.494297536865122E-2</v>
      </c>
      <c r="G2626" s="2">
        <f t="shared" si="243"/>
        <v>-6.0230431408128324E-3</v>
      </c>
      <c r="H2626" s="2" t="str">
        <f t="shared" si="244"/>
        <v>Hold</v>
      </c>
    </row>
    <row r="2627" spans="1:8" ht="13.5" x14ac:dyDescent="0.25">
      <c r="A2627" s="3">
        <f>TITRES_STAT!B2630</f>
        <v>45832</v>
      </c>
      <c r="B2627" s="17">
        <f>TITRES_STAT!D2630</f>
        <v>9.5850000000000009</v>
      </c>
      <c r="C2627" s="2">
        <f t="shared" si="240"/>
        <v>9.3971291133461889</v>
      </c>
      <c r="D2627" s="2">
        <f t="shared" si="242"/>
        <v>9.3861076783665194</v>
      </c>
      <c r="E2627" s="2">
        <f t="shared" si="241"/>
        <v>1.1021434979669564E-2</v>
      </c>
      <c r="F2627" s="2">
        <f t="shared" si="245"/>
        <v>2.2158667290854889E-2</v>
      </c>
      <c r="G2627" s="2">
        <f t="shared" si="243"/>
        <v>-1.1137232311185324E-2</v>
      </c>
      <c r="H2627" s="2" t="str">
        <f t="shared" si="244"/>
        <v>Hold</v>
      </c>
    </row>
    <row r="2628" spans="1:8" ht="13.5" x14ac:dyDescent="0.25">
      <c r="A2628" s="3">
        <f>TITRES_STAT!B2631</f>
        <v>45833</v>
      </c>
      <c r="B2628" s="17">
        <f>TITRES_STAT!D2631</f>
        <v>9.6808999999999994</v>
      </c>
      <c r="C2628" s="2">
        <f t="shared" si="240"/>
        <v>9.393586172831391</v>
      </c>
      <c r="D2628" s="2">
        <f t="shared" si="242"/>
        <v>9.4079441466356659</v>
      </c>
      <c r="E2628" s="2">
        <f t="shared" si="241"/>
        <v>-1.4357973804274948E-2</v>
      </c>
      <c r="F2628" s="2">
        <f t="shared" si="245"/>
        <v>1.4855339071828922E-2</v>
      </c>
      <c r="G2628" s="2">
        <f t="shared" si="243"/>
        <v>-2.9213312876103868E-2</v>
      </c>
      <c r="H2628" s="2" t="str">
        <f t="shared" si="244"/>
        <v>Hold</v>
      </c>
    </row>
    <row r="2629" spans="1:8" ht="13.5" x14ac:dyDescent="0.25">
      <c r="A2629" s="3">
        <f>TITRES_STAT!B2632</f>
        <v>45835</v>
      </c>
      <c r="B2629" s="17">
        <f>TITRES_STAT!D2632</f>
        <v>9.6808999999999994</v>
      </c>
      <c r="C2629" s="2">
        <f t="shared" si="240"/>
        <v>9.4009113770111767</v>
      </c>
      <c r="D2629" s="2">
        <f t="shared" si="242"/>
        <v>9.4281630987367269</v>
      </c>
      <c r="E2629" s="2">
        <f t="shared" si="241"/>
        <v>-2.7251721725550127E-2</v>
      </c>
      <c r="F2629" s="2">
        <f t="shared" si="245"/>
        <v>6.4339269123531119E-3</v>
      </c>
      <c r="G2629" s="2">
        <f t="shared" si="243"/>
        <v>-3.3685648637903236E-2</v>
      </c>
      <c r="H2629" s="2" t="str">
        <f t="shared" si="244"/>
        <v>Hold</v>
      </c>
    </row>
    <row r="2630" spans="1:8" ht="13.5" x14ac:dyDescent="0.25">
      <c r="A2630" s="3">
        <f>TITRES_STAT!B2633</f>
        <v>45838</v>
      </c>
      <c r="B2630" s="17">
        <f>TITRES_STAT!D2633</f>
        <v>9.5850000000000009</v>
      </c>
      <c r="C2630" s="2">
        <f t="shared" si="240"/>
        <v>9.3923711651633024</v>
      </c>
      <c r="D2630" s="2">
        <f t="shared" si="242"/>
        <v>9.439780646978452</v>
      </c>
      <c r="E2630" s="2">
        <f t="shared" si="241"/>
        <v>-4.740948181514959E-2</v>
      </c>
      <c r="F2630" s="2">
        <f t="shared" si="245"/>
        <v>-4.3347548331474292E-3</v>
      </c>
      <c r="G2630" s="2">
        <f t="shared" si="243"/>
        <v>-4.3074726982002161E-2</v>
      </c>
      <c r="H2630" s="2" t="str">
        <f t="shared" si="244"/>
        <v>Hold</v>
      </c>
    </row>
    <row r="2631" spans="1:8" ht="13.5" x14ac:dyDescent="0.25">
      <c r="A2631" s="3">
        <f>TITRES_STAT!B2634</f>
        <v>45839</v>
      </c>
      <c r="B2631" s="17">
        <f>TITRES_STAT!D2634</f>
        <v>9.5850000000000009</v>
      </c>
      <c r="C2631" s="2">
        <f t="shared" si="240"/>
        <v>9.3777756012920257</v>
      </c>
      <c r="D2631" s="2">
        <f t="shared" si="242"/>
        <v>9.4505376360911608</v>
      </c>
      <c r="E2631" s="2">
        <f t="shared" si="241"/>
        <v>-7.2762034799135122E-2</v>
      </c>
      <c r="F2631" s="2">
        <f t="shared" si="245"/>
        <v>-1.802021082634497E-2</v>
      </c>
      <c r="G2631" s="2">
        <f t="shared" si="243"/>
        <v>-5.4741823972790149E-2</v>
      </c>
      <c r="H2631" s="2" t="str">
        <f t="shared" si="244"/>
        <v>Hold</v>
      </c>
    </row>
    <row r="2632" spans="1:8" ht="13.5" x14ac:dyDescent="0.25">
      <c r="A2632" s="3">
        <f>TITRES_STAT!B2635</f>
        <v>45840</v>
      </c>
      <c r="B2632" s="17">
        <f>TITRES_STAT!D2635</f>
        <v>9.5850000000000009</v>
      </c>
      <c r="C2632" s="2">
        <f t="shared" si="240"/>
        <v>9.3727947395547915</v>
      </c>
      <c r="D2632" s="2">
        <f t="shared" si="242"/>
        <v>9.4604978111955198</v>
      </c>
      <c r="E2632" s="2">
        <f t="shared" si="241"/>
        <v>-8.7703071640728325E-2</v>
      </c>
      <c r="F2632" s="2">
        <f t="shared" si="245"/>
        <v>-3.1956782989221645E-2</v>
      </c>
      <c r="G2632" s="2">
        <f t="shared" si="243"/>
        <v>-5.574628865150668E-2</v>
      </c>
      <c r="H2632" s="2" t="str">
        <f t="shared" si="244"/>
        <v>Hold</v>
      </c>
    </row>
    <row r="2633" spans="1:8" ht="13.5" x14ac:dyDescent="0.25">
      <c r="A2633" s="3">
        <f>TITRES_STAT!B2636</f>
        <v>45841</v>
      </c>
      <c r="B2633" s="17">
        <f>TITRES_STAT!D2636</f>
        <v>9.6808999999999994</v>
      </c>
      <c r="C2633" s="2">
        <f t="shared" si="240"/>
        <v>9.3907032411617468</v>
      </c>
      <c r="D2633" s="2">
        <f t="shared" si="242"/>
        <v>9.4768238992551108</v>
      </c>
      <c r="E2633" s="2">
        <f t="shared" si="241"/>
        <v>-8.6120658093364E-2</v>
      </c>
      <c r="F2633" s="2">
        <f t="shared" si="245"/>
        <v>-4.2789558010050119E-2</v>
      </c>
      <c r="G2633" s="2">
        <f t="shared" si="243"/>
        <v>-4.3331100083313881E-2</v>
      </c>
      <c r="H2633" s="2" t="str">
        <f t="shared" si="244"/>
        <v>Hold</v>
      </c>
    </row>
    <row r="2634" spans="1:8" ht="13.5" x14ac:dyDescent="0.25">
      <c r="A2634" s="3">
        <f>TITRES_STAT!B2637</f>
        <v>45842</v>
      </c>
      <c r="B2634" s="17">
        <f>TITRES_STAT!D2637</f>
        <v>9.7287999999999997</v>
      </c>
      <c r="C2634" s="2">
        <f t="shared" si="240"/>
        <v>9.4441950502137857</v>
      </c>
      <c r="D2634" s="2">
        <f t="shared" si="242"/>
        <v>9.4954887956065832</v>
      </c>
      <c r="E2634" s="2">
        <f t="shared" si="241"/>
        <v>-5.1293745392797518E-2</v>
      </c>
      <c r="F2634" s="2">
        <f t="shared" si="245"/>
        <v>-4.4490395486599603E-2</v>
      </c>
      <c r="G2634" s="2">
        <f t="shared" si="243"/>
        <v>-6.8033499061979155E-3</v>
      </c>
      <c r="H2634" s="2" t="str">
        <f t="shared" si="244"/>
        <v>Hold</v>
      </c>
    </row>
    <row r="2635" spans="1:8" ht="13.5" x14ac:dyDescent="0.25">
      <c r="A2635" s="3">
        <f>TITRES_STAT!B2638</f>
        <v>45845</v>
      </c>
      <c r="B2635" s="17">
        <f>TITRES_STAT!D2638</f>
        <v>9.8726000000000003</v>
      </c>
      <c r="C2635" s="2">
        <f t="shared" si="240"/>
        <v>9.4806111963347419</v>
      </c>
      <c r="D2635" s="2">
        <f t="shared" si="242"/>
        <v>9.5234229588949848</v>
      </c>
      <c r="E2635" s="2">
        <f t="shared" si="241"/>
        <v>-4.2811762560242883E-2</v>
      </c>
      <c r="F2635" s="2">
        <f t="shared" si="245"/>
        <v>-4.4154668901328263E-2</v>
      </c>
      <c r="G2635" s="2">
        <f t="shared" si="243"/>
        <v>1.34290634108538E-3</v>
      </c>
      <c r="H2635" s="2" t="str">
        <f t="shared" si="244"/>
        <v>Sell</v>
      </c>
    </row>
    <row r="2636" spans="1:8" ht="13.5" x14ac:dyDescent="0.25">
      <c r="A2636" s="3">
        <f>TITRES_STAT!B2639</f>
        <v>45846</v>
      </c>
      <c r="B2636" s="17">
        <f>TITRES_STAT!D2639</f>
        <v>10.313499999999999</v>
      </c>
      <c r="C2636" s="2">
        <f t="shared" si="240"/>
        <v>9.4981479353601674</v>
      </c>
      <c r="D2636" s="2">
        <f t="shared" si="242"/>
        <v>9.5819471841620221</v>
      </c>
      <c r="E2636" s="2">
        <f t="shared" si="241"/>
        <v>-8.3799248801854631E-2</v>
      </c>
      <c r="F2636" s="2">
        <f t="shared" si="245"/>
        <v>-5.2083584881433539E-2</v>
      </c>
      <c r="G2636" s="2">
        <f t="shared" si="243"/>
        <v>-3.1715663920421092E-2</v>
      </c>
      <c r="H2636" s="2" t="str">
        <f t="shared" si="244"/>
        <v>Hold</v>
      </c>
    </row>
    <row r="2637" spans="1:8" ht="13.5" x14ac:dyDescent="0.25">
      <c r="A2637" s="3">
        <f>TITRES_STAT!B2640</f>
        <v>45847</v>
      </c>
      <c r="B2637" s="17">
        <f>TITRES_STAT!D2640</f>
        <v>10.3422</v>
      </c>
      <c r="C2637" s="2">
        <f t="shared" si="240"/>
        <v>9.5115097914586038</v>
      </c>
      <c r="D2637" s="2">
        <f t="shared" si="242"/>
        <v>9.6382622075574282</v>
      </c>
      <c r="E2637" s="2">
        <f t="shared" si="241"/>
        <v>-0.12675241609882448</v>
      </c>
      <c r="F2637" s="2">
        <f t="shared" si="245"/>
        <v>-6.7017351124911737E-2</v>
      </c>
      <c r="G2637" s="2">
        <f t="shared" si="243"/>
        <v>-5.9735064973912746E-2</v>
      </c>
      <c r="H2637" s="2" t="str">
        <f t="shared" si="244"/>
        <v>Hold</v>
      </c>
    </row>
    <row r="2638" spans="1:8" ht="13.5" x14ac:dyDescent="0.25">
      <c r="A2638" s="3">
        <f>TITRES_STAT!B2641</f>
        <v>45848</v>
      </c>
      <c r="B2638" s="17">
        <f>TITRES_STAT!D2641</f>
        <v>10.5435</v>
      </c>
      <c r="C2638" s="2">
        <f t="shared" si="240"/>
        <v>9.5375698235418955</v>
      </c>
      <c r="D2638" s="2">
        <f t="shared" si="242"/>
        <v>9.7053168588494714</v>
      </c>
      <c r="E2638" s="2">
        <f t="shared" si="241"/>
        <v>-0.16774703530757584</v>
      </c>
      <c r="F2638" s="2">
        <f t="shared" si="245"/>
        <v>-8.7163287961444569E-2</v>
      </c>
      <c r="G2638" s="2">
        <f t="shared" si="243"/>
        <v>-8.0583747346131274E-2</v>
      </c>
      <c r="H2638" s="2" t="str">
        <f t="shared" si="244"/>
        <v>Hold</v>
      </c>
    </row>
    <row r="2639" spans="1:8" ht="13.5" x14ac:dyDescent="0.25">
      <c r="A2639" s="3">
        <f>TITRES_STAT!B2642</f>
        <v>45849</v>
      </c>
      <c r="B2639" s="17">
        <f>TITRES_STAT!D2642</f>
        <v>10.399699999999999</v>
      </c>
      <c r="C2639" s="2">
        <f t="shared" ref="C2639:C2693" si="246">$C$4*B2629+C2638*(1-$C$4)</f>
        <v>9.5596206199200662</v>
      </c>
      <c r="D2639" s="2">
        <f t="shared" si="242"/>
        <v>9.7567526470828447</v>
      </c>
      <c r="E2639" s="2">
        <f t="shared" si="241"/>
        <v>-0.19713202716277856</v>
      </c>
      <c r="F2639" s="2">
        <f t="shared" si="245"/>
        <v>-0.10915703580171136</v>
      </c>
      <c r="G2639" s="2">
        <f t="shared" si="243"/>
        <v>-8.7974991361067192E-2</v>
      </c>
      <c r="H2639" s="2" t="str">
        <f t="shared" si="244"/>
        <v>Hold</v>
      </c>
    </row>
    <row r="2640" spans="1:8" ht="13.5" x14ac:dyDescent="0.25">
      <c r="A2640" s="3">
        <f>TITRES_STAT!B2643</f>
        <v>45852</v>
      </c>
      <c r="B2640" s="17">
        <f>TITRES_STAT!D2643</f>
        <v>10.399699999999999</v>
      </c>
      <c r="C2640" s="2">
        <f t="shared" si="246"/>
        <v>9.5635251399323646</v>
      </c>
      <c r="D2640" s="2">
        <f t="shared" si="242"/>
        <v>9.8043783769285593</v>
      </c>
      <c r="E2640" s="2">
        <f t="shared" si="241"/>
        <v>-0.24085323699619465</v>
      </c>
      <c r="F2640" s="2">
        <f t="shared" si="245"/>
        <v>-0.13549627604060804</v>
      </c>
      <c r="G2640" s="2">
        <f t="shared" si="243"/>
        <v>-0.10535696095558661</v>
      </c>
      <c r="H2640" s="2" t="str">
        <f t="shared" si="244"/>
        <v>Hold</v>
      </c>
    </row>
    <row r="2641" spans="1:8" ht="13.5" x14ac:dyDescent="0.25">
      <c r="A2641" s="3">
        <f>TITRES_STAT!B2644</f>
        <v>45853</v>
      </c>
      <c r="B2641" s="17">
        <f>TITRES_STAT!D2644</f>
        <v>10.4764</v>
      </c>
      <c r="C2641" s="2">
        <f t="shared" si="246"/>
        <v>9.5668289645581552</v>
      </c>
      <c r="D2641" s="2">
        <f t="shared" si="242"/>
        <v>9.8541577564153329</v>
      </c>
      <c r="E2641" s="2">
        <f t="shared" si="241"/>
        <v>-0.28732879185717763</v>
      </c>
      <c r="F2641" s="2">
        <f t="shared" si="245"/>
        <v>-0.16586277920392195</v>
      </c>
      <c r="G2641" s="2">
        <f t="shared" si="243"/>
        <v>-0.12146601265325568</v>
      </c>
      <c r="H2641" s="2" t="str">
        <f t="shared" si="244"/>
        <v>Hold</v>
      </c>
    </row>
    <row r="2642" spans="1:8" ht="13.5" x14ac:dyDescent="0.25">
      <c r="A2642" s="3">
        <f>TITRES_STAT!B2645</f>
        <v>45854</v>
      </c>
      <c r="B2642" s="17">
        <f>TITRES_STAT!D2645</f>
        <v>10.5</v>
      </c>
      <c r="C2642" s="2">
        <f t="shared" si="246"/>
        <v>9.5696245084722857</v>
      </c>
      <c r="D2642" s="2">
        <f t="shared" si="242"/>
        <v>9.9019979226067889</v>
      </c>
      <c r="E2642" s="2">
        <f t="shared" si="241"/>
        <v>-0.33237341413450316</v>
      </c>
      <c r="F2642" s="2">
        <f t="shared" si="245"/>
        <v>-0.19916490619003821</v>
      </c>
      <c r="G2642" s="2">
        <f t="shared" si="243"/>
        <v>-0.13320850794446495</v>
      </c>
      <c r="H2642" s="2" t="str">
        <f t="shared" si="244"/>
        <v>Hold</v>
      </c>
    </row>
    <row r="2643" spans="1:8" ht="13.5" x14ac:dyDescent="0.25">
      <c r="A2643" s="3">
        <f>TITRES_STAT!B2646</f>
        <v>45855</v>
      </c>
      <c r="B2643" s="17">
        <f>TITRES_STAT!D2646</f>
        <v>10.3</v>
      </c>
      <c r="C2643" s="2">
        <f t="shared" si="246"/>
        <v>9.5867438148611654</v>
      </c>
      <c r="D2643" s="2">
        <f t="shared" si="242"/>
        <v>9.931479557969249</v>
      </c>
      <c r="E2643" s="2">
        <f t="shared" si="241"/>
        <v>-0.34473574310808353</v>
      </c>
      <c r="F2643" s="2">
        <f t="shared" si="245"/>
        <v>-0.2282790735736473</v>
      </c>
      <c r="G2643" s="2">
        <f t="shared" si="243"/>
        <v>-0.11645666953443623</v>
      </c>
      <c r="H2643" s="2" t="str">
        <f t="shared" si="244"/>
        <v>Hold</v>
      </c>
    </row>
    <row r="2644" spans="1:8" ht="13.5" x14ac:dyDescent="0.25">
      <c r="A2644" s="3">
        <f>TITRES_STAT!B2647</f>
        <v>45856</v>
      </c>
      <c r="B2644" s="17">
        <f>TITRES_STAT!D2647</f>
        <v>10.38</v>
      </c>
      <c r="C2644" s="2">
        <f t="shared" si="246"/>
        <v>9.6085986125748324</v>
      </c>
      <c r="D2644" s="2">
        <f t="shared" si="242"/>
        <v>9.9647032944159708</v>
      </c>
      <c r="E2644" s="2">
        <f t="shared" si="241"/>
        <v>-0.35610468184113842</v>
      </c>
      <c r="F2644" s="2">
        <f t="shared" si="245"/>
        <v>-0.25384419522714552</v>
      </c>
      <c r="G2644" s="2">
        <f t="shared" si="243"/>
        <v>-0.1022604866139929</v>
      </c>
      <c r="H2644" s="2" t="str">
        <f t="shared" si="244"/>
        <v>Hold</v>
      </c>
    </row>
    <row r="2645" spans="1:8" ht="13.5" x14ac:dyDescent="0.25">
      <c r="A2645" s="3">
        <f>TITRES_STAT!B2648</f>
        <v>45859</v>
      </c>
      <c r="B2645" s="17">
        <f>TITRES_STAT!D2648</f>
        <v>10.4</v>
      </c>
      <c r="C2645" s="2">
        <f t="shared" si="246"/>
        <v>9.6492142106402419</v>
      </c>
      <c r="D2645" s="2">
        <f t="shared" si="242"/>
        <v>9.9969474948296035</v>
      </c>
      <c r="E2645" s="2">
        <f t="shared" si="241"/>
        <v>-0.34773328418936167</v>
      </c>
      <c r="F2645" s="2">
        <f t="shared" si="245"/>
        <v>-0.27262201301958877</v>
      </c>
      <c r="G2645" s="2">
        <f t="shared" si="243"/>
        <v>-7.5111271169772897E-2</v>
      </c>
      <c r="H2645" s="2" t="str">
        <f t="shared" si="244"/>
        <v>Hold</v>
      </c>
    </row>
    <row r="2646" spans="1:8" ht="13.5" x14ac:dyDescent="0.25">
      <c r="A2646" s="3">
        <f>TITRES_STAT!B2649</f>
        <v>45860</v>
      </c>
      <c r="B2646" s="17">
        <f>TITRES_STAT!D2649</f>
        <v>10.64</v>
      </c>
      <c r="C2646" s="2">
        <f t="shared" si="246"/>
        <v>9.7514120243878981</v>
      </c>
      <c r="D2646" s="2">
        <f t="shared" si="242"/>
        <v>10.044581013731113</v>
      </c>
      <c r="E2646" s="2">
        <f t="shared" si="241"/>
        <v>-0.293168989343215</v>
      </c>
      <c r="F2646" s="2">
        <f t="shared" si="245"/>
        <v>-0.27673140828431403</v>
      </c>
      <c r="G2646" s="2">
        <f t="shared" si="243"/>
        <v>-1.6437581058900974E-2</v>
      </c>
      <c r="H2646" s="2" t="str">
        <f t="shared" si="244"/>
        <v>Hold</v>
      </c>
    </row>
    <row r="2647" spans="1:8" ht="13.5" x14ac:dyDescent="0.25">
      <c r="A2647" s="3">
        <f>TITRES_STAT!B2650</f>
        <v>45861</v>
      </c>
      <c r="B2647" s="17">
        <f>TITRES_STAT!D2650</f>
        <v>11.27</v>
      </c>
      <c r="C2647" s="2">
        <f t="shared" si="246"/>
        <v>9.8423024821743752</v>
      </c>
      <c r="D2647" s="2">
        <f t="shared" si="242"/>
        <v>10.135352790491771</v>
      </c>
      <c r="E2647" s="2">
        <f t="shared" si="241"/>
        <v>-0.29305030831739565</v>
      </c>
      <c r="F2647" s="2">
        <f t="shared" si="245"/>
        <v>-0.2799951882909304</v>
      </c>
      <c r="G2647" s="2">
        <f t="shared" si="243"/>
        <v>-1.305512002646525E-2</v>
      </c>
      <c r="H2647" s="2" t="str">
        <f t="shared" si="244"/>
        <v>Hold</v>
      </c>
    </row>
    <row r="2648" spans="1:8" ht="13.5" x14ac:dyDescent="0.25">
      <c r="A2648" s="3">
        <f>TITRES_STAT!B2651</f>
        <v>45862</v>
      </c>
      <c r="B2648" s="17">
        <f>TITRES_STAT!D2651</f>
        <v>11.6</v>
      </c>
      <c r="C2648" s="2">
        <f t="shared" si="246"/>
        <v>9.9501790233783183</v>
      </c>
      <c r="D2648" s="2">
        <f t="shared" si="242"/>
        <v>10.243845176381269</v>
      </c>
      <c r="E2648" s="2">
        <f t="shared" si="241"/>
        <v>-0.29366615300295074</v>
      </c>
      <c r="F2648" s="2">
        <f t="shared" si="245"/>
        <v>-0.28272938123333446</v>
      </c>
      <c r="G2648" s="2">
        <f t="shared" si="243"/>
        <v>-1.0936771769616271E-2</v>
      </c>
      <c r="H2648" s="2" t="str">
        <f t="shared" si="244"/>
        <v>Hold</v>
      </c>
    </row>
    <row r="2649" spans="1:8" ht="13.5" x14ac:dyDescent="0.25">
      <c r="A2649" s="3">
        <f>TITRES_STAT!B2652</f>
        <v>45866</v>
      </c>
      <c r="B2649" s="17">
        <f>TITRES_STAT!D2652</f>
        <v>11.52</v>
      </c>
      <c r="C2649" s="2">
        <f t="shared" si="246"/>
        <v>10.01933609670473</v>
      </c>
      <c r="D2649" s="2">
        <f t="shared" si="242"/>
        <v>10.338375163315989</v>
      </c>
      <c r="E2649" s="2">
        <f t="shared" si="241"/>
        <v>-0.3190390666112588</v>
      </c>
      <c r="F2649" s="2">
        <f t="shared" si="245"/>
        <v>-0.28999131830891933</v>
      </c>
      <c r="G2649" s="2">
        <f t="shared" si="243"/>
        <v>-2.9047748302339471E-2</v>
      </c>
      <c r="H2649" s="2" t="str">
        <f t="shared" si="244"/>
        <v>Hold</v>
      </c>
    </row>
    <row r="2650" spans="1:8" ht="13.5" x14ac:dyDescent="0.25">
      <c r="A2650" s="3">
        <f>TITRES_STAT!B2653</f>
        <v>45867</v>
      </c>
      <c r="B2650" s="17">
        <f>TITRES_STAT!D2653</f>
        <v>11.21</v>
      </c>
      <c r="C2650" s="2">
        <f t="shared" si="246"/>
        <v>10.077853620288618</v>
      </c>
      <c r="D2650" s="2">
        <f t="shared" si="242"/>
        <v>10.402939966033324</v>
      </c>
      <c r="E2650" s="2">
        <f t="shared" si="241"/>
        <v>-0.32508634574470641</v>
      </c>
      <c r="F2650" s="2">
        <f t="shared" si="245"/>
        <v>-0.29701032379607678</v>
      </c>
      <c r="G2650" s="2">
        <f t="shared" si="243"/>
        <v>-2.8076021948629626E-2</v>
      </c>
      <c r="H2650" s="2" t="str">
        <f t="shared" si="244"/>
        <v>Hold</v>
      </c>
    </row>
    <row r="2651" spans="1:8" ht="13.5" x14ac:dyDescent="0.25">
      <c r="A2651" s="3">
        <f>TITRES_STAT!B2654</f>
        <v>45868</v>
      </c>
      <c r="B2651" s="17">
        <f>TITRES_STAT!D2654</f>
        <v>11.07</v>
      </c>
      <c r="C2651" s="2">
        <f t="shared" si="246"/>
        <v>10.139168447936523</v>
      </c>
      <c r="D2651" s="2">
        <f t="shared" si="242"/>
        <v>10.452351820401226</v>
      </c>
      <c r="E2651" s="2">
        <f t="shared" si="241"/>
        <v>-0.31318337246470307</v>
      </c>
      <c r="F2651" s="2">
        <f t="shared" si="245"/>
        <v>-0.30024493352980208</v>
      </c>
      <c r="G2651" s="2">
        <f t="shared" si="243"/>
        <v>-1.2938438934900987E-2</v>
      </c>
      <c r="H2651" s="2" t="str">
        <f t="shared" si="244"/>
        <v>Hold</v>
      </c>
    </row>
    <row r="2652" spans="1:8" ht="13.5" x14ac:dyDescent="0.25">
      <c r="A2652" s="3">
        <f>TITRES_STAT!B2655</f>
        <v>45869</v>
      </c>
      <c r="B2652" s="17">
        <f>TITRES_STAT!D2655</f>
        <v>10.95</v>
      </c>
      <c r="C2652" s="2">
        <f t="shared" si="246"/>
        <v>10.194680994407827</v>
      </c>
      <c r="D2652" s="2">
        <f t="shared" si="242"/>
        <v>10.489214648519654</v>
      </c>
      <c r="E2652" s="2">
        <f t="shared" ref="E2652:E2693" si="247">C2652-D2652</f>
        <v>-0.2945336541118273</v>
      </c>
      <c r="F2652" s="2">
        <f t="shared" si="245"/>
        <v>-0.29910267764620713</v>
      </c>
      <c r="G2652" s="2">
        <f t="shared" si="243"/>
        <v>4.5690235343798236E-3</v>
      </c>
      <c r="H2652" s="2" t="str">
        <f t="shared" si="244"/>
        <v>Sell</v>
      </c>
    </row>
    <row r="2653" spans="1:8" ht="13.5" x14ac:dyDescent="0.25">
      <c r="A2653" s="3">
        <f>TITRES_STAT!B2656</f>
        <v>45870</v>
      </c>
      <c r="B2653" s="17">
        <f>TITRES_STAT!D2656</f>
        <v>11</v>
      </c>
      <c r="C2653" s="2">
        <f t="shared" si="246"/>
        <v>10.210883918345084</v>
      </c>
      <c r="D2653" s="2">
        <f t="shared" ref="D2653:D2693" si="248">$D$4*B2653+(1-$D$4)*D2652</f>
        <v>10.527050600481161</v>
      </c>
      <c r="E2653" s="2">
        <f t="shared" si="247"/>
        <v>-0.31616668213607646</v>
      </c>
      <c r="F2653" s="2">
        <f t="shared" si="245"/>
        <v>-0.30251547854418104</v>
      </c>
      <c r="G2653" s="2">
        <f t="shared" si="243"/>
        <v>-1.3651203591895422E-2</v>
      </c>
      <c r="H2653" s="2" t="str">
        <f t="shared" si="244"/>
        <v>Hold</v>
      </c>
    </row>
    <row r="2654" spans="1:8" ht="13.5" x14ac:dyDescent="0.25">
      <c r="A2654" s="3">
        <f>TITRES_STAT!B2657</f>
        <v>45873</v>
      </c>
      <c r="B2654" s="17">
        <f>TITRES_STAT!D2657</f>
        <v>11</v>
      </c>
      <c r="C2654" s="2">
        <f t="shared" si="246"/>
        <v>10.236901777061224</v>
      </c>
      <c r="D2654" s="2">
        <f t="shared" si="248"/>
        <v>10.562083889334408</v>
      </c>
      <c r="E2654" s="2">
        <f t="shared" si="247"/>
        <v>-0.32518211227318439</v>
      </c>
      <c r="F2654" s="2">
        <f t="shared" si="245"/>
        <v>-0.30704880528998174</v>
      </c>
      <c r="G2654" s="2">
        <f t="shared" si="243"/>
        <v>-1.8133306983202646E-2</v>
      </c>
      <c r="H2654" s="2" t="str">
        <f t="shared" si="244"/>
        <v>Hold</v>
      </c>
    </row>
    <row r="2655" spans="1:8" ht="13.5" x14ac:dyDescent="0.25">
      <c r="A2655" s="3">
        <f>TITRES_STAT!B2658</f>
        <v>45874</v>
      </c>
      <c r="B2655" s="17">
        <f>TITRES_STAT!D2658</f>
        <v>10.78</v>
      </c>
      <c r="C2655" s="2">
        <f t="shared" si="246"/>
        <v>10.261993811359497</v>
      </c>
      <c r="D2655" s="2">
        <f t="shared" si="248"/>
        <v>10.578225823457785</v>
      </c>
      <c r="E2655" s="2">
        <f t="shared" si="247"/>
        <v>-0.316232012098288</v>
      </c>
      <c r="F2655" s="2">
        <f t="shared" si="245"/>
        <v>-0.30888544665164303</v>
      </c>
      <c r="G2655" s="2">
        <f t="shared" si="243"/>
        <v>-7.3465654466449704E-3</v>
      </c>
      <c r="H2655" s="2" t="str">
        <f t="shared" si="244"/>
        <v>Hold</v>
      </c>
    </row>
    <row r="2656" spans="1:8" ht="13.5" x14ac:dyDescent="0.25">
      <c r="A2656" s="3">
        <f>TITRES_STAT!B2659</f>
        <v>45875</v>
      </c>
      <c r="B2656" s="17">
        <f>TITRES_STAT!D2659</f>
        <v>10.85</v>
      </c>
      <c r="C2656" s="2">
        <f t="shared" si="246"/>
        <v>10.320148609611882</v>
      </c>
      <c r="D2656" s="2">
        <f t="shared" si="248"/>
        <v>10.598357243942393</v>
      </c>
      <c r="E2656" s="2">
        <f t="shared" si="247"/>
        <v>-0.27820863433051102</v>
      </c>
      <c r="F2656" s="2">
        <f t="shared" si="245"/>
        <v>-0.30275008418741661</v>
      </c>
      <c r="G2656" s="2">
        <f t="shared" si="243"/>
        <v>2.4541449856905595E-2</v>
      </c>
      <c r="H2656" s="2" t="str">
        <f t="shared" si="244"/>
        <v>Sell</v>
      </c>
    </row>
    <row r="2657" spans="1:8" ht="13.5" x14ac:dyDescent="0.25">
      <c r="A2657" s="3">
        <f>TITRES_STAT!B2660</f>
        <v>45876</v>
      </c>
      <c r="B2657" s="17">
        <f>TITRES_STAT!D2660</f>
        <v>10.8</v>
      </c>
      <c r="C2657" s="2">
        <f t="shared" si="246"/>
        <v>10.466279592748515</v>
      </c>
      <c r="D2657" s="2">
        <f t="shared" si="248"/>
        <v>10.613293744391106</v>
      </c>
      <c r="E2657" s="2">
        <f t="shared" si="247"/>
        <v>-0.14701415164259046</v>
      </c>
      <c r="F2657" s="2">
        <f t="shared" si="245"/>
        <v>-0.27160289767845136</v>
      </c>
      <c r="G2657" s="2">
        <f t="shared" si="243"/>
        <v>0.1245887460358609</v>
      </c>
      <c r="H2657" s="2" t="str">
        <f t="shared" si="244"/>
        <v>Sell</v>
      </c>
    </row>
    <row r="2658" spans="1:8" ht="13.5" x14ac:dyDescent="0.25">
      <c r="A2658" s="3">
        <f>TITRES_STAT!B2661</f>
        <v>45877</v>
      </c>
      <c r="B2658" s="17">
        <f>TITRES_STAT!D2661</f>
        <v>11.1</v>
      </c>
      <c r="C2658" s="2">
        <f t="shared" si="246"/>
        <v>10.640698116941053</v>
      </c>
      <c r="D2658" s="2">
        <f t="shared" si="248"/>
        <v>10.649346059621395</v>
      </c>
      <c r="E2658" s="2">
        <f t="shared" si="247"/>
        <v>-8.6479426803425241E-3</v>
      </c>
      <c r="F2658" s="2">
        <f t="shared" si="245"/>
        <v>-0.21901190667882961</v>
      </c>
      <c r="G2658" s="2">
        <f t="shared" si="243"/>
        <v>0.21036396399848709</v>
      </c>
      <c r="H2658" s="2" t="str">
        <f t="shared" si="244"/>
        <v>Sell</v>
      </c>
    </row>
    <row r="2659" spans="1:8" ht="13.5" x14ac:dyDescent="0.25">
      <c r="A2659" s="3">
        <f>TITRES_STAT!B2662</f>
        <v>45880</v>
      </c>
      <c r="B2659" s="17">
        <f>TITRES_STAT!D2662</f>
        <v>11.29</v>
      </c>
      <c r="C2659" s="2">
        <f t="shared" si="246"/>
        <v>10.775975329719351</v>
      </c>
      <c r="D2659" s="2">
        <f t="shared" si="248"/>
        <v>10.696801907056848</v>
      </c>
      <c r="E2659" s="2">
        <f t="shared" si="247"/>
        <v>7.9173422662503157E-2</v>
      </c>
      <c r="F2659" s="2">
        <f t="shared" si="245"/>
        <v>-0.15937484081056305</v>
      </c>
      <c r="G2659" s="2">
        <f t="shared" si="243"/>
        <v>0.23854826347306621</v>
      </c>
      <c r="H2659" s="2" t="str">
        <f t="shared" si="244"/>
        <v>Sell</v>
      </c>
    </row>
    <row r="2660" spans="1:8" ht="13.5" x14ac:dyDescent="0.25">
      <c r="A2660" s="3">
        <f>TITRES_STAT!B2663</f>
        <v>45881</v>
      </c>
      <c r="B2660" s="17">
        <f>TITRES_STAT!D2663</f>
        <v>11.4</v>
      </c>
      <c r="C2660" s="2">
        <f t="shared" si="246"/>
        <v>10.842748355916374</v>
      </c>
      <c r="D2660" s="2">
        <f t="shared" si="248"/>
        <v>10.748890654682267</v>
      </c>
      <c r="E2660" s="2">
        <f t="shared" si="247"/>
        <v>9.3857701234107083E-2</v>
      </c>
      <c r="F2660" s="2">
        <f t="shared" si="245"/>
        <v>-0.10872833240162903</v>
      </c>
      <c r="G2660" s="2">
        <f t="shared" ref="G2660:G2693" si="249">E2660-F2660</f>
        <v>0.20258603363573613</v>
      </c>
      <c r="H2660" s="2" t="str">
        <f t="shared" ref="H2660:H2693" si="250">IF(G2660&lt;0,"Hold","Sell")</f>
        <v>Sell</v>
      </c>
    </row>
    <row r="2661" spans="1:8" ht="13.5" x14ac:dyDescent="0.25">
      <c r="A2661" s="3">
        <f>TITRES_STAT!B2664</f>
        <v>45883</v>
      </c>
      <c r="B2661" s="17">
        <f>TITRES_STAT!D2664</f>
        <v>11.39</v>
      </c>
      <c r="C2661" s="2">
        <f t="shared" si="246"/>
        <v>10.877710147313854</v>
      </c>
      <c r="D2661" s="2">
        <f t="shared" si="248"/>
        <v>10.796380235816914</v>
      </c>
      <c r="E2661" s="2">
        <f t="shared" si="247"/>
        <v>8.1329911496940355E-2</v>
      </c>
      <c r="F2661" s="2">
        <f t="shared" ref="F2661:F2693" si="251">(E2661*(2/(10)))+((1-(2/10))*F2660)</f>
        <v>-7.0716683621915161E-2</v>
      </c>
      <c r="G2661" s="2">
        <f t="shared" si="249"/>
        <v>0.15204659511885552</v>
      </c>
      <c r="H2661" s="2" t="str">
        <f t="shared" si="250"/>
        <v>Sell</v>
      </c>
    </row>
    <row r="2662" spans="1:8" ht="13.5" x14ac:dyDescent="0.25">
      <c r="A2662" s="3">
        <f>TITRES_STAT!B2665</f>
        <v>45884</v>
      </c>
      <c r="B2662" s="17">
        <f>TITRES_STAT!D2665</f>
        <v>11.36</v>
      </c>
      <c r="C2662" s="2">
        <f t="shared" si="246"/>
        <v>10.888831663111722</v>
      </c>
      <c r="D2662" s="2">
        <f t="shared" si="248"/>
        <v>10.838129847978625</v>
      </c>
      <c r="E2662" s="2">
        <f t="shared" si="247"/>
        <v>5.0701815133097128E-2</v>
      </c>
      <c r="F2662" s="2">
        <f t="shared" si="251"/>
        <v>-4.64329838709127E-2</v>
      </c>
      <c r="G2662" s="2">
        <f t="shared" si="249"/>
        <v>9.7134799004009828E-2</v>
      </c>
      <c r="H2662" s="2" t="str">
        <f t="shared" si="250"/>
        <v>Sell</v>
      </c>
    </row>
    <row r="2663" spans="1:8" ht="13.5" x14ac:dyDescent="0.25">
      <c r="A2663" s="3">
        <f>TITRES_STAT!B2666</f>
        <v>45887</v>
      </c>
      <c r="B2663" s="17">
        <f>TITRES_STAT!D2666</f>
        <v>11.32</v>
      </c>
      <c r="C2663" s="2">
        <f t="shared" si="246"/>
        <v>10.905934484171457</v>
      </c>
      <c r="D2663" s="2">
        <f t="shared" si="248"/>
        <v>10.873823933313542</v>
      </c>
      <c r="E2663" s="2">
        <f t="shared" si="247"/>
        <v>3.2110550857915143E-2</v>
      </c>
      <c r="F2663" s="2">
        <f t="shared" si="251"/>
        <v>-3.0724276925147134E-2</v>
      </c>
      <c r="G2663" s="2">
        <f t="shared" si="249"/>
        <v>6.2834827783062278E-2</v>
      </c>
      <c r="H2663" s="2" t="str">
        <f t="shared" si="250"/>
        <v>Sell</v>
      </c>
    </row>
    <row r="2664" spans="1:8" ht="13.5" x14ac:dyDescent="0.25">
      <c r="A2664" s="3">
        <f>TITRES_STAT!B2667</f>
        <v>45888</v>
      </c>
      <c r="B2664" s="17">
        <f>TITRES_STAT!D2667</f>
        <v>11.25</v>
      </c>
      <c r="C2664" s="2">
        <f t="shared" si="246"/>
        <v>10.920406101991233</v>
      </c>
      <c r="D2664" s="2">
        <f t="shared" si="248"/>
        <v>10.901688827142168</v>
      </c>
      <c r="E2664" s="2">
        <f t="shared" si="247"/>
        <v>1.8717274849064935E-2</v>
      </c>
      <c r="F2664" s="2">
        <f t="shared" si="251"/>
        <v>-2.0835966570304721E-2</v>
      </c>
      <c r="G2664" s="2">
        <f t="shared" si="249"/>
        <v>3.9553241419369653E-2</v>
      </c>
      <c r="H2664" s="2" t="str">
        <f t="shared" si="250"/>
        <v>Sell</v>
      </c>
    </row>
    <row r="2665" spans="1:8" ht="13.5" x14ac:dyDescent="0.25">
      <c r="A2665" s="3">
        <f>TITRES_STAT!B2668</f>
        <v>45889</v>
      </c>
      <c r="B2665" s="17">
        <f>TITRES_STAT!D2668</f>
        <v>11.09</v>
      </c>
      <c r="C2665" s="2">
        <f t="shared" si="246"/>
        <v>10.898805163223351</v>
      </c>
      <c r="D2665" s="2">
        <f t="shared" si="248"/>
        <v>10.915637802909414</v>
      </c>
      <c r="E2665" s="2">
        <f t="shared" si="247"/>
        <v>-1.6832639686063189E-2</v>
      </c>
      <c r="F2665" s="2">
        <f t="shared" si="251"/>
        <v>-2.0035301193456416E-2</v>
      </c>
      <c r="G2665" s="2">
        <f t="shared" si="249"/>
        <v>3.2026615073932271E-3</v>
      </c>
      <c r="H2665" s="2" t="str">
        <f t="shared" si="250"/>
        <v>Sell</v>
      </c>
    </row>
    <row r="2666" spans="1:8" ht="13.5" x14ac:dyDescent="0.25">
      <c r="A2666" s="3">
        <f>TITRES_STAT!B2669</f>
        <v>45890</v>
      </c>
      <c r="B2666" s="17">
        <f>TITRES_STAT!D2669</f>
        <v>11.18</v>
      </c>
      <c r="C2666" s="2">
        <f t="shared" si="246"/>
        <v>10.891296676573603</v>
      </c>
      <c r="D2666" s="2">
        <f t="shared" si="248"/>
        <v>10.935220187879088</v>
      </c>
      <c r="E2666" s="2">
        <f t="shared" si="247"/>
        <v>-4.3923511305484553E-2</v>
      </c>
      <c r="F2666" s="2">
        <f t="shared" si="251"/>
        <v>-2.4812943215862047E-2</v>
      </c>
      <c r="G2666" s="2">
        <f t="shared" si="249"/>
        <v>-1.9110568089622505E-2</v>
      </c>
      <c r="H2666" s="2" t="str">
        <f t="shared" si="250"/>
        <v>Hold</v>
      </c>
    </row>
    <row r="2667" spans="1:8" ht="13.5" x14ac:dyDescent="0.25">
      <c r="A2667" s="3">
        <f>TITRES_STAT!B2670</f>
        <v>45891</v>
      </c>
      <c r="B2667" s="17">
        <f>TITRES_STAT!D2670</f>
        <v>11.17</v>
      </c>
      <c r="C2667" s="2">
        <f t="shared" si="246"/>
        <v>10.877251034023818</v>
      </c>
      <c r="D2667" s="2">
        <f t="shared" si="248"/>
        <v>10.952611285073228</v>
      </c>
      <c r="E2667" s="2">
        <f t="shared" si="247"/>
        <v>-7.5360251049410465E-2</v>
      </c>
      <c r="F2667" s="2">
        <f t="shared" si="251"/>
        <v>-3.4922404782571734E-2</v>
      </c>
      <c r="G2667" s="2">
        <f t="shared" si="249"/>
        <v>-4.0437846266838731E-2</v>
      </c>
      <c r="H2667" s="2" t="str">
        <f t="shared" si="250"/>
        <v>Hold</v>
      </c>
    </row>
    <row r="2668" spans="1:8" ht="13.5" x14ac:dyDescent="0.25">
      <c r="A2668" s="3">
        <f>TITRES_STAT!B2671</f>
        <v>45894</v>
      </c>
      <c r="B2668" s="17">
        <f>TITRES_STAT!D2671</f>
        <v>11.14</v>
      </c>
      <c r="C2668" s="2">
        <f t="shared" si="246"/>
        <v>10.911520105712462</v>
      </c>
      <c r="D2668" s="2">
        <f t="shared" si="248"/>
        <v>10.966491930623359</v>
      </c>
      <c r="E2668" s="2">
        <f t="shared" si="247"/>
        <v>-5.4971824910897027E-2</v>
      </c>
      <c r="F2668" s="2">
        <f t="shared" si="251"/>
        <v>-3.8932288808236792E-2</v>
      </c>
      <c r="G2668" s="2">
        <f t="shared" si="249"/>
        <v>-1.6039536102660235E-2</v>
      </c>
      <c r="H2668" s="2" t="str">
        <f t="shared" si="250"/>
        <v>Hold</v>
      </c>
    </row>
    <row r="2669" spans="1:8" ht="13.5" x14ac:dyDescent="0.25">
      <c r="A2669" s="3">
        <f>TITRES_STAT!B2672</f>
        <v>45895</v>
      </c>
      <c r="B2669" s="17">
        <f>TITRES_STAT!D2672</f>
        <v>11.14</v>
      </c>
      <c r="C2669" s="2">
        <f t="shared" si="246"/>
        <v>10.969747781756698</v>
      </c>
      <c r="D2669" s="2">
        <f t="shared" si="248"/>
        <v>10.979344380206815</v>
      </c>
      <c r="E2669" s="2">
        <f t="shared" si="247"/>
        <v>-9.5965984501162893E-3</v>
      </c>
      <c r="F2669" s="2">
        <f t="shared" si="251"/>
        <v>-3.3065150736612696E-2</v>
      </c>
      <c r="G2669" s="2">
        <f t="shared" si="249"/>
        <v>2.3468552286496407E-2</v>
      </c>
      <c r="H2669" s="2" t="str">
        <f t="shared" si="250"/>
        <v>Sell</v>
      </c>
    </row>
    <row r="2670" spans="1:8" ht="13.5" x14ac:dyDescent="0.25">
      <c r="A2670" s="3">
        <f>TITRES_STAT!B2673</f>
        <v>45896</v>
      </c>
      <c r="B2670" s="17">
        <f>TITRES_STAT!D2673</f>
        <v>11.1</v>
      </c>
      <c r="C2670" s="2">
        <f t="shared" si="246"/>
        <v>11.035940430717208</v>
      </c>
      <c r="D2670" s="2">
        <f t="shared" si="248"/>
        <v>10.988281833524828</v>
      </c>
      <c r="E2670" s="2">
        <f t="shared" si="247"/>
        <v>4.7658597192379304E-2</v>
      </c>
      <c r="F2670" s="2">
        <f t="shared" si="251"/>
        <v>-1.6920401150814297E-2</v>
      </c>
      <c r="G2670" s="2">
        <f t="shared" si="249"/>
        <v>6.4578998343193597E-2</v>
      </c>
      <c r="H2670" s="2" t="str">
        <f t="shared" si="250"/>
        <v>Sell</v>
      </c>
    </row>
    <row r="2671" spans="1:8" ht="13.5" x14ac:dyDescent="0.25">
      <c r="A2671" s="3">
        <f>TITRES_STAT!B2674</f>
        <v>45897</v>
      </c>
      <c r="B2671" s="17">
        <f>TITRES_STAT!D2674</f>
        <v>11.13</v>
      </c>
      <c r="C2671" s="2">
        <f t="shared" si="246"/>
        <v>11.090411133683791</v>
      </c>
      <c r="D2671" s="2">
        <f t="shared" si="248"/>
        <v>10.998779475485952</v>
      </c>
      <c r="E2671" s="2">
        <f t="shared" si="247"/>
        <v>9.1631658197838917E-2</v>
      </c>
      <c r="F2671" s="2">
        <f t="shared" si="251"/>
        <v>4.7900107189163474E-3</v>
      </c>
      <c r="G2671" s="2">
        <f t="shared" si="249"/>
        <v>8.6841647478922562E-2</v>
      </c>
      <c r="H2671" s="2" t="str">
        <f t="shared" si="250"/>
        <v>Sell</v>
      </c>
    </row>
    <row r="2672" spans="1:8" ht="13.5" x14ac:dyDescent="0.25">
      <c r="A2672" s="3">
        <f>TITRES_STAT!B2675</f>
        <v>45898</v>
      </c>
      <c r="B2672" s="17">
        <f>TITRES_STAT!D2675</f>
        <v>11.12</v>
      </c>
      <c r="C2672" s="2">
        <f t="shared" si="246"/>
        <v>11.131886343886285</v>
      </c>
      <c r="D2672" s="2">
        <f t="shared" si="248"/>
        <v>11.007758773598104</v>
      </c>
      <c r="E2672" s="2">
        <f t="shared" si="247"/>
        <v>0.12412757028818078</v>
      </c>
      <c r="F2672" s="2">
        <f t="shared" si="251"/>
        <v>2.8657522632769234E-2</v>
      </c>
      <c r="G2672" s="2">
        <f t="shared" si="249"/>
        <v>9.5470047655411547E-2</v>
      </c>
      <c r="H2672" s="2" t="str">
        <f t="shared" si="250"/>
        <v>Sell</v>
      </c>
    </row>
    <row r="2673" spans="1:8" ht="13.5" x14ac:dyDescent="0.25">
      <c r="A2673" s="3">
        <f>TITRES_STAT!B2676</f>
        <v>45901</v>
      </c>
      <c r="B2673" s="17">
        <f>TITRES_STAT!D2676</f>
        <v>11.07</v>
      </c>
      <c r="C2673" s="2">
        <f t="shared" si="246"/>
        <v>11.160826906365317</v>
      </c>
      <c r="D2673" s="2">
        <f t="shared" si="248"/>
        <v>11.012369234813059</v>
      </c>
      <c r="E2673" s="2">
        <f t="shared" si="247"/>
        <v>0.14845767155225786</v>
      </c>
      <c r="F2673" s="2">
        <f t="shared" si="251"/>
        <v>5.2617552416666963E-2</v>
      </c>
      <c r="G2673" s="2">
        <f t="shared" si="249"/>
        <v>9.5840119135590901E-2</v>
      </c>
      <c r="H2673" s="2" t="str">
        <f t="shared" si="250"/>
        <v>Sell</v>
      </c>
    </row>
    <row r="2674" spans="1:8" ht="13.5" x14ac:dyDescent="0.25">
      <c r="A2674" s="3">
        <f>TITRES_STAT!B2677</f>
        <v>45902</v>
      </c>
      <c r="B2674" s="17">
        <f>TITRES_STAT!D2677</f>
        <v>10.97</v>
      </c>
      <c r="C2674" s="2">
        <f t="shared" si="246"/>
        <v>11.174545843847575</v>
      </c>
      <c r="D2674" s="2">
        <f t="shared" si="248"/>
        <v>11.009230772975055</v>
      </c>
      <c r="E2674" s="2">
        <f t="shared" si="247"/>
        <v>0.16531507087251995</v>
      </c>
      <c r="F2674" s="2">
        <f t="shared" si="251"/>
        <v>7.5157056107837572E-2</v>
      </c>
      <c r="G2674" s="2">
        <f t="shared" si="249"/>
        <v>9.0158014764682382E-2</v>
      </c>
      <c r="H2674" s="2" t="str">
        <f t="shared" si="250"/>
        <v>Sell</v>
      </c>
    </row>
    <row r="2675" spans="1:8" ht="13.5" x14ac:dyDescent="0.25">
      <c r="A2675" s="3">
        <f>TITRES_STAT!B2678</f>
        <v>45903</v>
      </c>
      <c r="B2675" s="17">
        <f>TITRES_STAT!D2678</f>
        <v>11</v>
      </c>
      <c r="C2675" s="2">
        <f t="shared" si="246"/>
        <v>11.161538790947947</v>
      </c>
      <c r="D2675" s="2">
        <f t="shared" si="248"/>
        <v>11.00854701201394</v>
      </c>
      <c r="E2675" s="2">
        <f t="shared" si="247"/>
        <v>0.15299177893400717</v>
      </c>
      <c r="F2675" s="2">
        <f t="shared" si="251"/>
        <v>9.07240006730715E-2</v>
      </c>
      <c r="G2675" s="2">
        <f t="shared" si="249"/>
        <v>6.2267778260935672E-2</v>
      </c>
      <c r="H2675" s="2" t="str">
        <f t="shared" si="250"/>
        <v>Sell</v>
      </c>
    </row>
    <row r="2676" spans="1:8" ht="13.5" x14ac:dyDescent="0.25">
      <c r="A2676" s="3">
        <f>TITRES_STAT!B2679</f>
        <v>45905</v>
      </c>
      <c r="B2676" s="17">
        <f>TITRES_STAT!D2679</f>
        <v>10.93</v>
      </c>
      <c r="C2676" s="2">
        <f t="shared" si="246"/>
        <v>11.164378976955955</v>
      </c>
      <c r="D2676" s="2">
        <f t="shared" si="248"/>
        <v>11.002728714827722</v>
      </c>
      <c r="E2676" s="2">
        <f t="shared" si="247"/>
        <v>0.16165026212823363</v>
      </c>
      <c r="F2676" s="2">
        <f t="shared" si="251"/>
        <v>0.10490925296410394</v>
      </c>
      <c r="G2676" s="2">
        <f t="shared" si="249"/>
        <v>5.6741009164129691E-2</v>
      </c>
      <c r="H2676" s="2" t="str">
        <f t="shared" si="250"/>
        <v>Sell</v>
      </c>
    </row>
    <row r="2677" spans="1:8" ht="13.5" x14ac:dyDescent="0.25">
      <c r="A2677" s="3">
        <f>TITRES_STAT!B2680</f>
        <v>45908</v>
      </c>
      <c r="B2677" s="17">
        <f>TITRES_STAT!D2680</f>
        <v>10.9</v>
      </c>
      <c r="C2677" s="2">
        <f t="shared" si="246"/>
        <v>11.165243749731962</v>
      </c>
      <c r="D2677" s="2">
        <f t="shared" si="248"/>
        <v>10.995119180396038</v>
      </c>
      <c r="E2677" s="2">
        <f t="shared" si="247"/>
        <v>0.17012456933592368</v>
      </c>
      <c r="F2677" s="2">
        <f t="shared" si="251"/>
        <v>0.11795231623846789</v>
      </c>
      <c r="G2677" s="2">
        <f t="shared" si="249"/>
        <v>5.2172253097455795E-2</v>
      </c>
      <c r="H2677" s="2" t="str">
        <f t="shared" si="250"/>
        <v>Sell</v>
      </c>
    </row>
    <row r="2678" spans="1:8" ht="13.5" x14ac:dyDescent="0.25">
      <c r="A2678" s="3">
        <f>TITRES_STAT!B2681</f>
        <v>45909</v>
      </c>
      <c r="B2678" s="17">
        <f>TITRES_STAT!D2681</f>
        <v>10.89</v>
      </c>
      <c r="C2678" s="2">
        <f t="shared" si="246"/>
        <v>11.161360095927044</v>
      </c>
      <c r="D2678" s="2">
        <f t="shared" si="248"/>
        <v>10.987332574440776</v>
      </c>
      <c r="E2678" s="2">
        <f t="shared" si="247"/>
        <v>0.1740275214862681</v>
      </c>
      <c r="F2678" s="2">
        <f t="shared" si="251"/>
        <v>0.12916735728802795</v>
      </c>
      <c r="G2678" s="2">
        <f t="shared" si="249"/>
        <v>4.4860164198240154E-2</v>
      </c>
      <c r="H2678" s="2" t="str">
        <f t="shared" si="250"/>
        <v>Sell</v>
      </c>
    </row>
    <row r="2679" spans="1:8" ht="13.5" x14ac:dyDescent="0.25">
      <c r="A2679" s="3">
        <f>TITRES_STAT!B2682</f>
        <v>45910</v>
      </c>
      <c r="B2679" s="17">
        <f>TITRES_STAT!D2682</f>
        <v>10.85</v>
      </c>
      <c r="C2679" s="2">
        <f t="shared" si="246"/>
        <v>11.158073927322883</v>
      </c>
      <c r="D2679" s="2">
        <f t="shared" si="248"/>
        <v>10.977159791148868</v>
      </c>
      <c r="E2679" s="2">
        <f t="shared" si="247"/>
        <v>0.18091413617401564</v>
      </c>
      <c r="F2679" s="2">
        <f t="shared" si="251"/>
        <v>0.13951671306522548</v>
      </c>
      <c r="G2679" s="2">
        <f t="shared" si="249"/>
        <v>4.139742310879016E-2</v>
      </c>
      <c r="H2679" s="2" t="str">
        <f t="shared" si="250"/>
        <v>Sell</v>
      </c>
    </row>
    <row r="2680" spans="1:8" ht="13.5" x14ac:dyDescent="0.25">
      <c r="A2680" s="3">
        <f>TITRES_STAT!B2683</f>
        <v>45911</v>
      </c>
      <c r="B2680" s="17">
        <f>TITRES_STAT!D2683</f>
        <v>10.94</v>
      </c>
      <c r="C2680" s="2">
        <f t="shared" si="246"/>
        <v>11.149139476965516</v>
      </c>
      <c r="D2680" s="2">
        <f t="shared" si="248"/>
        <v>10.974407214026728</v>
      </c>
      <c r="E2680" s="2">
        <f t="shared" si="247"/>
        <v>0.17473226293878774</v>
      </c>
      <c r="F2680" s="2">
        <f t="shared" si="251"/>
        <v>0.14655982303993795</v>
      </c>
      <c r="G2680" s="2">
        <f t="shared" si="249"/>
        <v>2.8172439898849794E-2</v>
      </c>
      <c r="H2680" s="2" t="str">
        <f t="shared" si="250"/>
        <v>Sell</v>
      </c>
    </row>
    <row r="2681" spans="1:8" ht="13.5" x14ac:dyDescent="0.25">
      <c r="A2681" s="3">
        <f>TITRES_STAT!B2684</f>
        <v>45912</v>
      </c>
      <c r="B2681" s="17">
        <f>TITRES_STAT!D2684</f>
        <v>11</v>
      </c>
      <c r="C2681" s="2">
        <f t="shared" si="246"/>
        <v>11.146194942047744</v>
      </c>
      <c r="D2681" s="2">
        <f t="shared" si="248"/>
        <v>10.976302975950674</v>
      </c>
      <c r="E2681" s="2">
        <f t="shared" si="247"/>
        <v>0.16989196609707058</v>
      </c>
      <c r="F2681" s="2">
        <f t="shared" si="251"/>
        <v>0.15122625165136447</v>
      </c>
      <c r="G2681" s="2">
        <f t="shared" si="249"/>
        <v>1.8665714445706111E-2</v>
      </c>
      <c r="H2681" s="2" t="str">
        <f t="shared" si="250"/>
        <v>Sell</v>
      </c>
    </row>
    <row r="2682" spans="1:8" ht="13.5" x14ac:dyDescent="0.25">
      <c r="A2682" s="3">
        <f>TITRES_STAT!B2685</f>
        <v>45915</v>
      </c>
      <c r="B2682" s="17">
        <f>TITRES_STAT!D2685</f>
        <v>10.95</v>
      </c>
      <c r="C2682" s="2">
        <f t="shared" si="246"/>
        <v>11.142164950963476</v>
      </c>
      <c r="D2682" s="2">
        <f t="shared" si="248"/>
        <v>10.974354607361736</v>
      </c>
      <c r="E2682" s="2">
        <f t="shared" si="247"/>
        <v>0.16781034360174019</v>
      </c>
      <c r="F2682" s="2">
        <f t="shared" si="251"/>
        <v>0.15454307004143961</v>
      </c>
      <c r="G2682" s="2">
        <f t="shared" si="249"/>
        <v>1.326727356030058E-2</v>
      </c>
      <c r="H2682" s="2" t="str">
        <f t="shared" si="250"/>
        <v>Sell</v>
      </c>
    </row>
    <row r="2683" spans="1:8" ht="13.5" x14ac:dyDescent="0.25">
      <c r="A2683" s="3">
        <f>TITRES_STAT!B2686</f>
        <v>45916</v>
      </c>
      <c r="B2683" s="17">
        <f>TITRES_STAT!D2686</f>
        <v>10.9</v>
      </c>
      <c r="C2683" s="2">
        <f t="shared" si="246"/>
        <v>11.131062650815249</v>
      </c>
      <c r="D2683" s="2">
        <f t="shared" si="248"/>
        <v>10.968846858668273</v>
      </c>
      <c r="E2683" s="2">
        <f t="shared" si="247"/>
        <v>0.16221579214697535</v>
      </c>
      <c r="F2683" s="2">
        <f t="shared" si="251"/>
        <v>0.15607761446254675</v>
      </c>
      <c r="G2683" s="2">
        <f t="shared" si="249"/>
        <v>6.1381776844285918E-3</v>
      </c>
      <c r="H2683" s="2" t="str">
        <f t="shared" si="250"/>
        <v>Sell</v>
      </c>
    </row>
    <row r="2684" spans="1:8" ht="13.5" x14ac:dyDescent="0.25">
      <c r="A2684" s="3">
        <f>TITRES_STAT!B2687</f>
        <v>45917</v>
      </c>
      <c r="B2684" s="17">
        <f>TITRES_STAT!D2687</f>
        <v>10.8</v>
      </c>
      <c r="C2684" s="2">
        <f t="shared" si="246"/>
        <v>11.106283781459057</v>
      </c>
      <c r="D2684" s="2">
        <f t="shared" si="248"/>
        <v>10.956339683952105</v>
      </c>
      <c r="E2684" s="2">
        <f t="shared" si="247"/>
        <v>0.14994409750695148</v>
      </c>
      <c r="F2684" s="2">
        <f t="shared" si="251"/>
        <v>0.1548509110714277</v>
      </c>
      <c r="G2684" s="2">
        <f t="shared" si="249"/>
        <v>-4.9068135644762256E-3</v>
      </c>
      <c r="H2684" s="2" t="str">
        <f t="shared" si="250"/>
        <v>Hold</v>
      </c>
    </row>
    <row r="2685" spans="1:8" ht="13.5" x14ac:dyDescent="0.25">
      <c r="A2685" s="3">
        <f>TITRES_STAT!B2688</f>
        <v>45918</v>
      </c>
      <c r="B2685" s="17">
        <f>TITRES_STAT!D2688</f>
        <v>10.7</v>
      </c>
      <c r="C2685" s="2">
        <f t="shared" si="246"/>
        <v>11.089932430465357</v>
      </c>
      <c r="D2685" s="2">
        <f t="shared" si="248"/>
        <v>10.937351559214912</v>
      </c>
      <c r="E2685" s="2">
        <f t="shared" si="247"/>
        <v>0.15258087125044462</v>
      </c>
      <c r="F2685" s="2">
        <f t="shared" si="251"/>
        <v>0.15439690310723109</v>
      </c>
      <c r="G2685" s="2">
        <f t="shared" si="249"/>
        <v>-1.8160318567864708E-3</v>
      </c>
      <c r="H2685" s="2" t="str">
        <f t="shared" si="250"/>
        <v>Hold</v>
      </c>
    </row>
    <row r="2686" spans="1:8" ht="13.5" x14ac:dyDescent="0.25">
      <c r="A2686" s="3">
        <f>TITRES_STAT!B2689</f>
        <v>45919</v>
      </c>
      <c r="B2686" s="17">
        <f>TITRES_STAT!D2689</f>
        <v>10.8</v>
      </c>
      <c r="C2686" s="2">
        <f t="shared" si="246"/>
        <v>11.065327441162994</v>
      </c>
      <c r="D2686" s="2">
        <f t="shared" si="248"/>
        <v>10.927177369643438</v>
      </c>
      <c r="E2686" s="2">
        <f t="shared" si="247"/>
        <v>0.13815007151955605</v>
      </c>
      <c r="F2686" s="2">
        <f t="shared" si="251"/>
        <v>0.15114753678969609</v>
      </c>
      <c r="G2686" s="2">
        <f t="shared" si="249"/>
        <v>-1.2997465270140035E-2</v>
      </c>
      <c r="H2686" s="2" t="str">
        <f t="shared" si="250"/>
        <v>Hold</v>
      </c>
    </row>
    <row r="2687" spans="1:8" ht="13.5" x14ac:dyDescent="0.25">
      <c r="A2687" s="3">
        <f>TITRES_STAT!B2690</f>
        <v>45922</v>
      </c>
      <c r="B2687" s="17">
        <f>TITRES_STAT!D2690</f>
        <v>10.8</v>
      </c>
      <c r="C2687" s="2">
        <f t="shared" si="246"/>
        <v>11.03989245021484</v>
      </c>
      <c r="D2687" s="2">
        <f t="shared" si="248"/>
        <v>10.917756823743925</v>
      </c>
      <c r="E2687" s="2">
        <f t="shared" si="247"/>
        <v>0.12213562647091436</v>
      </c>
      <c r="F2687" s="2">
        <f t="shared" si="251"/>
        <v>0.14534515472593976</v>
      </c>
      <c r="G2687" s="2">
        <f t="shared" si="249"/>
        <v>-2.3209528255025397E-2</v>
      </c>
      <c r="H2687" s="2" t="str">
        <f t="shared" si="250"/>
        <v>Hold</v>
      </c>
    </row>
    <row r="2688" spans="1:8" ht="13.5" x14ac:dyDescent="0.25">
      <c r="A2688" s="3">
        <f>TITRES_STAT!B2691</f>
        <v>45923</v>
      </c>
      <c r="B2688" s="17">
        <f>TITRES_STAT!D2691</f>
        <v>10.9</v>
      </c>
      <c r="C2688" s="2">
        <f t="shared" si="246"/>
        <v>11.01683207325871</v>
      </c>
      <c r="D2688" s="2">
        <f t="shared" si="248"/>
        <v>10.916441503466597</v>
      </c>
      <c r="E2688" s="2">
        <f t="shared" si="247"/>
        <v>0.10039056979211303</v>
      </c>
      <c r="F2688" s="2">
        <f t="shared" si="251"/>
        <v>0.13635423773917441</v>
      </c>
      <c r="G2688" s="2">
        <f t="shared" si="249"/>
        <v>-3.5963667947061378E-2</v>
      </c>
      <c r="H2688" s="2" t="str">
        <f t="shared" si="250"/>
        <v>Hold</v>
      </c>
    </row>
    <row r="2689" spans="1:8" ht="13.5" x14ac:dyDescent="0.25">
      <c r="A2689" s="3">
        <f>TITRES_STAT!B2692</f>
        <v>45924</v>
      </c>
      <c r="B2689" s="17">
        <f>TITRES_STAT!D2692</f>
        <v>10.94</v>
      </c>
      <c r="C2689" s="2">
        <f t="shared" si="246"/>
        <v>10.991165600449676</v>
      </c>
      <c r="D2689" s="2">
        <f t="shared" si="248"/>
        <v>10.918186577283885</v>
      </c>
      <c r="E2689" s="2">
        <f t="shared" si="247"/>
        <v>7.297902316579119E-2</v>
      </c>
      <c r="F2689" s="2">
        <f t="shared" si="251"/>
        <v>0.12367919482449777</v>
      </c>
      <c r="G2689" s="2">
        <f t="shared" si="249"/>
        <v>-5.0700171658706578E-2</v>
      </c>
      <c r="H2689" s="2" t="str">
        <f t="shared" si="250"/>
        <v>Hold</v>
      </c>
    </row>
    <row r="2690" spans="1:8" ht="13.5" x14ac:dyDescent="0.25">
      <c r="A2690" s="3">
        <f>TITRES_STAT!B2693</f>
        <v>45925</v>
      </c>
      <c r="B2690" s="17">
        <f>TITRES_STAT!D2693</f>
        <v>10.88</v>
      </c>
      <c r="C2690" s="2">
        <f t="shared" si="246"/>
        <v>10.983293969611264</v>
      </c>
      <c r="D2690" s="2">
        <f t="shared" si="248"/>
        <v>10.915357941929523</v>
      </c>
      <c r="E2690" s="2">
        <f t="shared" si="247"/>
        <v>6.7936027681740896E-2</v>
      </c>
      <c r="F2690" s="2">
        <f t="shared" si="251"/>
        <v>0.1125305613959464</v>
      </c>
      <c r="G2690" s="2">
        <f t="shared" si="249"/>
        <v>-4.4594533714205506E-2</v>
      </c>
      <c r="H2690" s="2" t="str">
        <f t="shared" si="250"/>
        <v>Hold</v>
      </c>
    </row>
    <row r="2691" spans="1:8" ht="13.5" x14ac:dyDescent="0.25">
      <c r="A2691" s="3">
        <f>TITRES_STAT!B2694</f>
        <v>45926</v>
      </c>
      <c r="B2691" s="17">
        <f>TITRES_STAT!D2694</f>
        <v>10.9</v>
      </c>
      <c r="C2691" s="2">
        <f t="shared" si="246"/>
        <v>10.985864128132608</v>
      </c>
      <c r="D2691" s="2">
        <f t="shared" si="248"/>
        <v>10.91422031660141</v>
      </c>
      <c r="E2691" s="2">
        <f t="shared" si="247"/>
        <v>7.1643811531197699E-2</v>
      </c>
      <c r="F2691" s="2">
        <f t="shared" si="251"/>
        <v>0.10435321142299667</v>
      </c>
      <c r="G2691" s="2">
        <f t="shared" si="249"/>
        <v>-3.2709399891798968E-2</v>
      </c>
      <c r="H2691" s="2" t="str">
        <f t="shared" si="250"/>
        <v>Hold</v>
      </c>
    </row>
    <row r="2692" spans="1:8" ht="13.5" x14ac:dyDescent="0.25">
      <c r="A2692" s="3">
        <f>TITRES_STAT!B2695</f>
        <v>45929</v>
      </c>
      <c r="B2692" s="17">
        <f>TITRES_STAT!D2695</f>
        <v>10.79</v>
      </c>
      <c r="C2692" s="2">
        <f t="shared" si="246"/>
        <v>10.98034656995836</v>
      </c>
      <c r="D2692" s="2">
        <f t="shared" si="248"/>
        <v>10.905018811667972</v>
      </c>
      <c r="E2692" s="2">
        <f t="shared" si="247"/>
        <v>7.5327758290388402E-2</v>
      </c>
      <c r="F2692" s="2">
        <f t="shared" si="251"/>
        <v>9.8548120796475028E-2</v>
      </c>
      <c r="G2692" s="2">
        <f t="shared" si="249"/>
        <v>-2.3220362506086625E-2</v>
      </c>
      <c r="H2692" s="2" t="str">
        <f t="shared" si="250"/>
        <v>Hold</v>
      </c>
    </row>
    <row r="2693" spans="1:8" ht="13.5" x14ac:dyDescent="0.25">
      <c r="A2693" s="3">
        <f>TITRES_STAT!B2696</f>
        <v>45930</v>
      </c>
      <c r="B2693" s="17">
        <f>TITRES_STAT!D2696</f>
        <v>10.74</v>
      </c>
      <c r="C2693" s="2">
        <f t="shared" si="246"/>
        <v>10.967985559195535</v>
      </c>
      <c r="D2693" s="2">
        <f t="shared" si="248"/>
        <v>10.892795195988864</v>
      </c>
      <c r="E2693" s="2">
        <f t="shared" si="247"/>
        <v>7.5190363206671051E-2</v>
      </c>
      <c r="F2693" s="2">
        <f t="shared" si="251"/>
        <v>9.3876569278514232E-2</v>
      </c>
      <c r="G2693" s="2">
        <f t="shared" si="249"/>
        <v>-1.8686206071843181E-2</v>
      </c>
      <c r="H2693" s="2" t="str">
        <f t="shared" si="250"/>
        <v>Hold</v>
      </c>
    </row>
  </sheetData>
  <conditionalFormatting sqref="H35:H2693">
    <cfRule type="containsText" dxfId="28" priority="1" stopIfTrue="1" operator="containsText" text="Sell">
      <formula>NOT(ISERROR(SEARCH("Sell",H35)))</formula>
    </cfRule>
    <cfRule type="containsText" dxfId="27" priority="2" stopIfTrue="1" operator="containsText" text="Hold">
      <formula>NOT(ISERROR(SEARCH("Hold",H35)))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95ED3-0F9C-4395-81D3-F705CB49D15F}">
  <dimension ref="A1:H2693"/>
  <sheetViews>
    <sheetView topLeftCell="A2667" workbookViewId="0">
      <selection activeCell="L12" sqref="L12"/>
    </sheetView>
  </sheetViews>
  <sheetFormatPr defaultRowHeight="12.5" x14ac:dyDescent="0.25"/>
  <cols>
    <col min="1" max="1" width="11" bestFit="1" customWidth="1"/>
    <col min="4" max="4" width="10" bestFit="1" customWidth="1"/>
    <col min="5" max="5" width="12.453125" customWidth="1"/>
    <col min="6" max="6" width="19.453125" customWidth="1"/>
    <col min="7" max="7" width="14.81640625" customWidth="1"/>
    <col min="8" max="8" width="22.6328125" customWidth="1"/>
  </cols>
  <sheetData>
    <row r="1" spans="1:8" ht="24" x14ac:dyDescent="0.25">
      <c r="A1" s="1" t="str">
        <f>TITRES_STAT!B4</f>
        <v>Date</v>
      </c>
      <c r="B1" s="1" t="str">
        <f>TITRES_STAT!C4</f>
        <v>Cours</v>
      </c>
      <c r="C1" s="1" t="str">
        <f>TITRES_STAT!D4</f>
        <v>Cours Ajusté</v>
      </c>
      <c r="D1" s="1" t="str">
        <f>TITRES_STAT!E4</f>
        <v>Qte. Ech.</v>
      </c>
      <c r="E1" s="1" t="s">
        <v>42</v>
      </c>
      <c r="F1" s="1" t="s">
        <v>43</v>
      </c>
      <c r="G1" s="1" t="s">
        <v>44</v>
      </c>
      <c r="H1" s="1" t="s">
        <v>45</v>
      </c>
    </row>
    <row r="2" spans="1:8" ht="13.5" x14ac:dyDescent="0.25">
      <c r="A2" s="3">
        <f>TITRES_STAT!B5</f>
        <v>42006</v>
      </c>
      <c r="B2" s="17">
        <f>TITRES_STAT!C5</f>
        <v>4.34</v>
      </c>
      <c r="C2" s="17">
        <f>TITRES_STAT!D5</f>
        <v>2.1598000000000002</v>
      </c>
      <c r="D2" s="17">
        <f>TITRES_STAT!E5</f>
        <v>5281</v>
      </c>
      <c r="E2" s="2">
        <f>D2</f>
        <v>5281</v>
      </c>
      <c r="F2" s="17"/>
      <c r="G2" s="17"/>
      <c r="H2" s="17"/>
    </row>
    <row r="3" spans="1:8" ht="13.5" x14ac:dyDescent="0.25">
      <c r="A3" s="3">
        <f>TITRES_STAT!B6</f>
        <v>42009</v>
      </c>
      <c r="B3" s="17">
        <f>TITRES_STAT!C6</f>
        <v>4.26</v>
      </c>
      <c r="C3" s="17">
        <f>TITRES_STAT!D6</f>
        <v>2.12</v>
      </c>
      <c r="D3" s="17">
        <f>TITRES_STAT!E6</f>
        <v>17905</v>
      </c>
      <c r="E3" s="2">
        <f>IF(B3&gt;B2, E2+D3, IF(B3&lt;B2, E2-D3, E2))</f>
        <v>-12624</v>
      </c>
      <c r="F3" s="17"/>
      <c r="G3" s="17"/>
      <c r="H3" s="17"/>
    </row>
    <row r="4" spans="1:8" ht="13.5" x14ac:dyDescent="0.25">
      <c r="A4" s="3">
        <f>TITRES_STAT!B7</f>
        <v>42010</v>
      </c>
      <c r="B4" s="17">
        <f>TITRES_STAT!C7</f>
        <v>4.33</v>
      </c>
      <c r="C4" s="17">
        <f>TITRES_STAT!D7</f>
        <v>2.1549</v>
      </c>
      <c r="D4" s="17">
        <f>TITRES_STAT!E7</f>
        <v>9247</v>
      </c>
      <c r="E4" s="2">
        <f t="shared" ref="E4:E67" si="0">IF(B4&gt;B3, E3+D4, IF(B4&lt;B3, E3-D4, E3))</f>
        <v>-3377</v>
      </c>
      <c r="F4" s="17"/>
      <c r="G4" s="17"/>
      <c r="H4" s="17"/>
    </row>
    <row r="5" spans="1:8" ht="13.5" x14ac:dyDescent="0.25">
      <c r="A5" s="3">
        <f>TITRES_STAT!B8</f>
        <v>42011</v>
      </c>
      <c r="B5" s="17">
        <f>TITRES_STAT!C8</f>
        <v>4.3</v>
      </c>
      <c r="C5" s="17">
        <f>TITRES_STAT!D8</f>
        <v>2.1398999999999999</v>
      </c>
      <c r="D5" s="17">
        <f>TITRES_STAT!E8</f>
        <v>11404</v>
      </c>
      <c r="E5" s="2">
        <f t="shared" si="0"/>
        <v>-14781</v>
      </c>
      <c r="F5" s="17"/>
      <c r="G5" s="17"/>
      <c r="H5" s="17"/>
    </row>
    <row r="6" spans="1:8" ht="13.5" x14ac:dyDescent="0.25">
      <c r="A6" s="3">
        <f>TITRES_STAT!B9</f>
        <v>42012</v>
      </c>
      <c r="B6" s="17">
        <f>TITRES_STAT!C9</f>
        <v>4.25</v>
      </c>
      <c r="C6" s="17">
        <f>TITRES_STAT!D9</f>
        <v>2.1150000000000002</v>
      </c>
      <c r="D6" s="17">
        <f>TITRES_STAT!E9</f>
        <v>7641</v>
      </c>
      <c r="E6" s="2">
        <f t="shared" si="0"/>
        <v>-22422</v>
      </c>
      <c r="F6" s="17"/>
      <c r="G6" s="17"/>
      <c r="H6" s="17" t="str">
        <f t="shared" ref="H6:H69" si="1">IF(AND(B6&gt;B1, E6&gt;E1), "CONFIRMED BULLISH",
 IF(AND(B6&lt;B1, E6&lt;E1), "CONFIRMED BEARISH",
 IF(AND(B6&gt;B1, E6&lt;E1), "BEARISH DIVERGENCE",
 IF(AND(B6&lt;B1, E6&gt;E1), "BULLISH DIVERGENCE", "NEUTRAL"))))</f>
        <v>CONFIRMED BEARISH</v>
      </c>
    </row>
    <row r="7" spans="1:8" ht="13.5" x14ac:dyDescent="0.25">
      <c r="A7" s="3">
        <f>TITRES_STAT!B10</f>
        <v>42013</v>
      </c>
      <c r="B7" s="17">
        <f>TITRES_STAT!C10</f>
        <v>4.21</v>
      </c>
      <c r="C7" s="17">
        <f>TITRES_STAT!D10</f>
        <v>2.0951</v>
      </c>
      <c r="D7" s="17">
        <f>TITRES_STAT!E10</f>
        <v>19327</v>
      </c>
      <c r="E7" s="2">
        <f t="shared" si="0"/>
        <v>-41749</v>
      </c>
      <c r="F7" s="17" t="str">
        <f>IF(E7&gt;E2,"BULLISH",IF(E7&lt;E2,"BEARISH","NEUTRAL"))</f>
        <v>BEARISH</v>
      </c>
      <c r="G7" s="17" t="str">
        <f t="shared" ref="G7:G70" si="2">IF((E7-E2)/E2 &gt; 0.02, "STRONG",
 IF((E7-E2)/E2 &lt; -0.02, "WEAK", "NEUTRAL"))</f>
        <v>WEAK</v>
      </c>
      <c r="H7" s="17" t="str">
        <f t="shared" si="1"/>
        <v>CONFIRMED BEARISH</v>
      </c>
    </row>
    <row r="8" spans="1:8" ht="13.5" x14ac:dyDescent="0.25">
      <c r="A8" s="3">
        <f>TITRES_STAT!B11</f>
        <v>42016</v>
      </c>
      <c r="B8" s="17">
        <f>TITRES_STAT!C11</f>
        <v>4.2</v>
      </c>
      <c r="C8" s="17">
        <f>TITRES_STAT!D11</f>
        <v>2.0901999999999998</v>
      </c>
      <c r="D8" s="17">
        <f>TITRES_STAT!E11</f>
        <v>7365</v>
      </c>
      <c r="E8" s="2">
        <f t="shared" si="0"/>
        <v>-49114</v>
      </c>
      <c r="F8" s="17" t="str">
        <f t="shared" ref="F8:F71" si="3">IF(E8&gt;E3,"BULLISH",IF(E8&lt;E3,"BEARISH","NEUTRAL"))</f>
        <v>BEARISH</v>
      </c>
      <c r="G8" s="17" t="str">
        <f t="shared" si="2"/>
        <v>STRONG</v>
      </c>
      <c r="H8" s="17" t="str">
        <f t="shared" si="1"/>
        <v>CONFIRMED BEARISH</v>
      </c>
    </row>
    <row r="9" spans="1:8" ht="13.5" x14ac:dyDescent="0.25">
      <c r="A9" s="3">
        <f>TITRES_STAT!B12</f>
        <v>42017</v>
      </c>
      <c r="B9" s="17">
        <f>TITRES_STAT!C12</f>
        <v>4.2699999999999996</v>
      </c>
      <c r="C9" s="17">
        <f>TITRES_STAT!D12</f>
        <v>2.125</v>
      </c>
      <c r="D9" s="17">
        <f>TITRES_STAT!E12</f>
        <v>2076</v>
      </c>
      <c r="E9" s="2">
        <f t="shared" si="0"/>
        <v>-47038</v>
      </c>
      <c r="F9" s="17" t="str">
        <f t="shared" si="3"/>
        <v>BEARISH</v>
      </c>
      <c r="G9" s="17" t="str">
        <f t="shared" si="2"/>
        <v>STRONG</v>
      </c>
      <c r="H9" s="17" t="str">
        <f t="shared" si="1"/>
        <v>CONFIRMED BEARISH</v>
      </c>
    </row>
    <row r="10" spans="1:8" ht="13.5" x14ac:dyDescent="0.25">
      <c r="A10" s="3">
        <f>TITRES_STAT!B13</f>
        <v>42019</v>
      </c>
      <c r="B10" s="17">
        <f>TITRES_STAT!C13</f>
        <v>4.18</v>
      </c>
      <c r="C10" s="17">
        <f>TITRES_STAT!D13</f>
        <v>2.0802</v>
      </c>
      <c r="D10" s="17">
        <f>TITRES_STAT!E13</f>
        <v>9864</v>
      </c>
      <c r="E10" s="2">
        <f t="shared" si="0"/>
        <v>-56902</v>
      </c>
      <c r="F10" s="17" t="str">
        <f t="shared" si="3"/>
        <v>BEARISH</v>
      </c>
      <c r="G10" s="17" t="str">
        <f>IF((E10-E5)/E5 &gt; 0.02, "STRONG",
 IF((E10-E5)/E5 &lt; -0.02, "WEAK", "NEUTRAL"))</f>
        <v>STRONG</v>
      </c>
      <c r="H10" s="17" t="str">
        <f t="shared" si="1"/>
        <v>CONFIRMED BEARISH</v>
      </c>
    </row>
    <row r="11" spans="1:8" ht="13.5" x14ac:dyDescent="0.25">
      <c r="A11" s="3">
        <f>TITRES_STAT!B14</f>
        <v>42020</v>
      </c>
      <c r="B11" s="17">
        <f>TITRES_STAT!C14</f>
        <v>4.18</v>
      </c>
      <c r="C11" s="17">
        <f>TITRES_STAT!D14</f>
        <v>2.0802</v>
      </c>
      <c r="D11" s="17">
        <f>TITRES_STAT!E14</f>
        <v>10071</v>
      </c>
      <c r="E11" s="2">
        <f t="shared" si="0"/>
        <v>-56902</v>
      </c>
      <c r="F11" s="17" t="str">
        <f t="shared" si="3"/>
        <v>BEARISH</v>
      </c>
      <c r="G11" s="17" t="str">
        <f t="shared" si="2"/>
        <v>STRONG</v>
      </c>
      <c r="H11" s="17" t="str">
        <f t="shared" si="1"/>
        <v>CONFIRMED BEARISH</v>
      </c>
    </row>
    <row r="12" spans="1:8" ht="13.5" x14ac:dyDescent="0.25">
      <c r="A12" s="3">
        <f>TITRES_STAT!B15</f>
        <v>42023</v>
      </c>
      <c r="B12" s="17">
        <f>TITRES_STAT!C15</f>
        <v>4.21</v>
      </c>
      <c r="C12" s="17">
        <f>TITRES_STAT!D15</f>
        <v>2.0951</v>
      </c>
      <c r="D12" s="17">
        <f>TITRES_STAT!E15</f>
        <v>5526</v>
      </c>
      <c r="E12" s="2">
        <f t="shared" si="0"/>
        <v>-51376</v>
      </c>
      <c r="F12" s="17" t="str">
        <f t="shared" si="3"/>
        <v>BEARISH</v>
      </c>
      <c r="G12" s="17" t="str">
        <f t="shared" si="2"/>
        <v>STRONG</v>
      </c>
      <c r="H12" s="17" t="str">
        <f t="shared" si="1"/>
        <v>NEUTRAL</v>
      </c>
    </row>
    <row r="13" spans="1:8" ht="13.5" x14ac:dyDescent="0.25">
      <c r="A13" s="3">
        <f>TITRES_STAT!B16</f>
        <v>42024</v>
      </c>
      <c r="B13" s="17">
        <f>TITRES_STAT!C16</f>
        <v>4.2</v>
      </c>
      <c r="C13" s="17">
        <f>TITRES_STAT!D16</f>
        <v>2.0901999999999998</v>
      </c>
      <c r="D13" s="17">
        <f>TITRES_STAT!E16</f>
        <v>7250</v>
      </c>
      <c r="E13" s="2">
        <f t="shared" si="0"/>
        <v>-58626</v>
      </c>
      <c r="F13" s="17" t="str">
        <f t="shared" si="3"/>
        <v>BEARISH</v>
      </c>
      <c r="G13" s="17" t="str">
        <f t="shared" si="2"/>
        <v>STRONG</v>
      </c>
      <c r="H13" s="17" t="str">
        <f t="shared" si="1"/>
        <v>NEUTRAL</v>
      </c>
    </row>
    <row r="14" spans="1:8" ht="13.5" x14ac:dyDescent="0.25">
      <c r="A14" s="3">
        <f>TITRES_STAT!B17</f>
        <v>42025</v>
      </c>
      <c r="B14" s="17">
        <f>TITRES_STAT!C17</f>
        <v>4.2</v>
      </c>
      <c r="C14" s="17">
        <f>TITRES_STAT!D17</f>
        <v>2.0901999999999998</v>
      </c>
      <c r="D14" s="17">
        <f>TITRES_STAT!E17</f>
        <v>8586</v>
      </c>
      <c r="E14" s="2">
        <f t="shared" si="0"/>
        <v>-58626</v>
      </c>
      <c r="F14" s="17" t="str">
        <f t="shared" si="3"/>
        <v>BEARISH</v>
      </c>
      <c r="G14" s="17" t="str">
        <f t="shared" si="2"/>
        <v>STRONG</v>
      </c>
      <c r="H14" s="17" t="str">
        <f t="shared" si="1"/>
        <v>CONFIRMED BEARISH</v>
      </c>
    </row>
    <row r="15" spans="1:8" ht="13.5" x14ac:dyDescent="0.25">
      <c r="A15" s="3">
        <f>TITRES_STAT!B18</f>
        <v>42026</v>
      </c>
      <c r="B15" s="17">
        <f>TITRES_STAT!C18</f>
        <v>4.1900000000000004</v>
      </c>
      <c r="C15" s="17">
        <f>TITRES_STAT!D18</f>
        <v>2.0851999999999999</v>
      </c>
      <c r="D15" s="17">
        <f>TITRES_STAT!E18</f>
        <v>6243</v>
      </c>
      <c r="E15" s="2">
        <f t="shared" si="0"/>
        <v>-64869</v>
      </c>
      <c r="F15" s="17" t="str">
        <f t="shared" si="3"/>
        <v>BEARISH</v>
      </c>
      <c r="G15" s="17" t="str">
        <f t="shared" si="2"/>
        <v>STRONG</v>
      </c>
      <c r="H15" s="17" t="str">
        <f t="shared" si="1"/>
        <v>BEARISH DIVERGENCE</v>
      </c>
    </row>
    <row r="16" spans="1:8" ht="13.5" x14ac:dyDescent="0.25">
      <c r="A16" s="3">
        <f>TITRES_STAT!B19</f>
        <v>42027</v>
      </c>
      <c r="B16" s="17">
        <f>TITRES_STAT!C19</f>
        <v>4.21</v>
      </c>
      <c r="C16" s="17">
        <f>TITRES_STAT!D19</f>
        <v>2.0951</v>
      </c>
      <c r="D16" s="17">
        <f>TITRES_STAT!E19</f>
        <v>5465</v>
      </c>
      <c r="E16" s="2">
        <f t="shared" si="0"/>
        <v>-59404</v>
      </c>
      <c r="F16" s="17" t="str">
        <f t="shared" si="3"/>
        <v>BEARISH</v>
      </c>
      <c r="G16" s="17" t="str">
        <f t="shared" si="2"/>
        <v>STRONG</v>
      </c>
      <c r="H16" s="17" t="str">
        <f t="shared" si="1"/>
        <v>BEARISH DIVERGENCE</v>
      </c>
    </row>
    <row r="17" spans="1:8" ht="13.5" x14ac:dyDescent="0.25">
      <c r="A17" s="3">
        <f>TITRES_STAT!B20</f>
        <v>42030</v>
      </c>
      <c r="B17" s="17">
        <f>TITRES_STAT!C20</f>
        <v>4.25</v>
      </c>
      <c r="C17" s="17">
        <f>TITRES_STAT!D20</f>
        <v>2.1150000000000002</v>
      </c>
      <c r="D17" s="17">
        <f>TITRES_STAT!E20</f>
        <v>4590</v>
      </c>
      <c r="E17" s="2">
        <f t="shared" si="0"/>
        <v>-54814</v>
      </c>
      <c r="F17" s="17" t="str">
        <f t="shared" si="3"/>
        <v>BEARISH</v>
      </c>
      <c r="G17" s="17" t="str">
        <f t="shared" si="2"/>
        <v>STRONG</v>
      </c>
      <c r="H17" s="17" t="str">
        <f t="shared" si="1"/>
        <v>BEARISH DIVERGENCE</v>
      </c>
    </row>
    <row r="18" spans="1:8" ht="13.5" x14ac:dyDescent="0.25">
      <c r="A18" s="3">
        <f>TITRES_STAT!B21</f>
        <v>42031</v>
      </c>
      <c r="B18" s="17">
        <f>TITRES_STAT!C21</f>
        <v>4.2</v>
      </c>
      <c r="C18" s="17">
        <f>TITRES_STAT!D21</f>
        <v>2.0901999999999998</v>
      </c>
      <c r="D18" s="17">
        <f>TITRES_STAT!E21</f>
        <v>6269</v>
      </c>
      <c r="E18" s="2">
        <f t="shared" si="0"/>
        <v>-61083</v>
      </c>
      <c r="F18" s="17" t="str">
        <f t="shared" si="3"/>
        <v>BEARISH</v>
      </c>
      <c r="G18" s="17" t="str">
        <f t="shared" si="2"/>
        <v>STRONG</v>
      </c>
      <c r="H18" s="17" t="str">
        <f t="shared" si="1"/>
        <v>NEUTRAL</v>
      </c>
    </row>
    <row r="19" spans="1:8" ht="13.5" x14ac:dyDescent="0.25">
      <c r="A19" s="3">
        <f>TITRES_STAT!B22</f>
        <v>42032</v>
      </c>
      <c r="B19" s="17">
        <f>TITRES_STAT!C22</f>
        <v>4.24</v>
      </c>
      <c r="C19" s="17">
        <f>TITRES_STAT!D22</f>
        <v>2.1101000000000001</v>
      </c>
      <c r="D19" s="17">
        <f>TITRES_STAT!E22</f>
        <v>2388</v>
      </c>
      <c r="E19" s="2">
        <f t="shared" si="0"/>
        <v>-58695</v>
      </c>
      <c r="F19" s="17" t="str">
        <f t="shared" si="3"/>
        <v>BEARISH</v>
      </c>
      <c r="G19" s="17" t="str">
        <f t="shared" si="2"/>
        <v>NEUTRAL</v>
      </c>
      <c r="H19" s="17" t="str">
        <f t="shared" si="1"/>
        <v>BEARISH DIVERGENCE</v>
      </c>
    </row>
    <row r="20" spans="1:8" ht="13.5" x14ac:dyDescent="0.25">
      <c r="A20" s="3">
        <f>TITRES_STAT!B23</f>
        <v>42033</v>
      </c>
      <c r="B20" s="17">
        <f>TITRES_STAT!C23</f>
        <v>4.22</v>
      </c>
      <c r="C20" s="17">
        <f>TITRES_STAT!D23</f>
        <v>2.1000999999999999</v>
      </c>
      <c r="D20" s="17">
        <f>TITRES_STAT!E23</f>
        <v>7177</v>
      </c>
      <c r="E20" s="2">
        <f t="shared" si="0"/>
        <v>-65872</v>
      </c>
      <c r="F20" s="17" t="str">
        <f t="shared" si="3"/>
        <v>BEARISH</v>
      </c>
      <c r="G20" s="17" t="str">
        <f t="shared" si="2"/>
        <v>NEUTRAL</v>
      </c>
      <c r="H20" s="17" t="str">
        <f t="shared" si="1"/>
        <v>BEARISH DIVERGENCE</v>
      </c>
    </row>
    <row r="21" spans="1:8" ht="13.5" x14ac:dyDescent="0.25">
      <c r="A21" s="3">
        <f>TITRES_STAT!B24</f>
        <v>42034</v>
      </c>
      <c r="B21" s="17">
        <f>TITRES_STAT!C24</f>
        <v>4.2</v>
      </c>
      <c r="C21" s="17">
        <f>TITRES_STAT!D24</f>
        <v>2.0901999999999998</v>
      </c>
      <c r="D21" s="17">
        <f>TITRES_STAT!E24</f>
        <v>4470</v>
      </c>
      <c r="E21" s="2">
        <f t="shared" si="0"/>
        <v>-70342</v>
      </c>
      <c r="F21" s="17" t="str">
        <f t="shared" si="3"/>
        <v>BEARISH</v>
      </c>
      <c r="G21" s="17" t="str">
        <f t="shared" si="2"/>
        <v>STRONG</v>
      </c>
      <c r="H21" s="17" t="str">
        <f t="shared" si="1"/>
        <v>CONFIRMED BEARISH</v>
      </c>
    </row>
    <row r="22" spans="1:8" ht="13.5" x14ac:dyDescent="0.25">
      <c r="A22" s="3">
        <f>TITRES_STAT!B25</f>
        <v>42037</v>
      </c>
      <c r="B22" s="17">
        <f>TITRES_STAT!C25</f>
        <v>4.2</v>
      </c>
      <c r="C22" s="17">
        <f>TITRES_STAT!D25</f>
        <v>2.0901999999999998</v>
      </c>
      <c r="D22" s="17">
        <f>TITRES_STAT!E25</f>
        <v>6858</v>
      </c>
      <c r="E22" s="2">
        <f t="shared" si="0"/>
        <v>-70342</v>
      </c>
      <c r="F22" s="17" t="str">
        <f t="shared" si="3"/>
        <v>BEARISH</v>
      </c>
      <c r="G22" s="17" t="str">
        <f t="shared" si="2"/>
        <v>STRONG</v>
      </c>
      <c r="H22" s="17" t="str">
        <f t="shared" si="1"/>
        <v>CONFIRMED BEARISH</v>
      </c>
    </row>
    <row r="23" spans="1:8" ht="13.5" x14ac:dyDescent="0.25">
      <c r="A23" s="3">
        <f>TITRES_STAT!B26</f>
        <v>42038</v>
      </c>
      <c r="B23" s="17">
        <f>TITRES_STAT!C26</f>
        <v>4.1900000000000004</v>
      </c>
      <c r="C23" s="17">
        <f>TITRES_STAT!D26</f>
        <v>2.0851999999999999</v>
      </c>
      <c r="D23" s="17">
        <f>TITRES_STAT!E26</f>
        <v>3047</v>
      </c>
      <c r="E23" s="2">
        <f t="shared" si="0"/>
        <v>-73389</v>
      </c>
      <c r="F23" s="17" t="str">
        <f t="shared" si="3"/>
        <v>BEARISH</v>
      </c>
      <c r="G23" s="17" t="str">
        <f t="shared" si="2"/>
        <v>STRONG</v>
      </c>
      <c r="H23" s="17" t="str">
        <f t="shared" si="1"/>
        <v>CONFIRMED BEARISH</v>
      </c>
    </row>
    <row r="24" spans="1:8" ht="13.5" x14ac:dyDescent="0.25">
      <c r="A24" s="3">
        <f>TITRES_STAT!B27</f>
        <v>42039</v>
      </c>
      <c r="B24" s="17">
        <f>TITRES_STAT!C27</f>
        <v>4.1500000000000004</v>
      </c>
      <c r="C24" s="17">
        <f>TITRES_STAT!D27</f>
        <v>2.0653000000000001</v>
      </c>
      <c r="D24" s="17">
        <f>TITRES_STAT!E27</f>
        <v>6129</v>
      </c>
      <c r="E24" s="2">
        <f t="shared" si="0"/>
        <v>-79518</v>
      </c>
      <c r="F24" s="17" t="str">
        <f t="shared" si="3"/>
        <v>BEARISH</v>
      </c>
      <c r="G24" s="17" t="str">
        <f t="shared" si="2"/>
        <v>STRONG</v>
      </c>
      <c r="H24" s="17" t="str">
        <f t="shared" si="1"/>
        <v>CONFIRMED BEARISH</v>
      </c>
    </row>
    <row r="25" spans="1:8" ht="13.5" x14ac:dyDescent="0.25">
      <c r="A25" s="3">
        <f>TITRES_STAT!B28</f>
        <v>42040</v>
      </c>
      <c r="B25" s="17">
        <f>TITRES_STAT!C28</f>
        <v>4.1500000000000004</v>
      </c>
      <c r="C25" s="17">
        <f>TITRES_STAT!D28</f>
        <v>2.0653000000000001</v>
      </c>
      <c r="D25" s="17">
        <f>TITRES_STAT!E28</f>
        <v>13382</v>
      </c>
      <c r="E25" s="2">
        <f t="shared" si="0"/>
        <v>-79518</v>
      </c>
      <c r="F25" s="17" t="str">
        <f t="shared" si="3"/>
        <v>BEARISH</v>
      </c>
      <c r="G25" s="17" t="str">
        <f t="shared" si="2"/>
        <v>STRONG</v>
      </c>
      <c r="H25" s="17" t="str">
        <f t="shared" si="1"/>
        <v>CONFIRMED BEARISH</v>
      </c>
    </row>
    <row r="26" spans="1:8" ht="13.5" x14ac:dyDescent="0.25">
      <c r="A26" s="3">
        <f>TITRES_STAT!B29</f>
        <v>42041</v>
      </c>
      <c r="B26" s="17">
        <f>TITRES_STAT!C29</f>
        <v>4.2</v>
      </c>
      <c r="C26" s="17">
        <f>TITRES_STAT!D29</f>
        <v>2.0901999999999998</v>
      </c>
      <c r="D26" s="17">
        <f>TITRES_STAT!E29</f>
        <v>50368</v>
      </c>
      <c r="E26" s="2">
        <f t="shared" si="0"/>
        <v>-29150</v>
      </c>
      <c r="F26" s="17" t="str">
        <f t="shared" si="3"/>
        <v>BULLISH</v>
      </c>
      <c r="G26" s="17" t="str">
        <f t="shared" si="2"/>
        <v>WEAK</v>
      </c>
      <c r="H26" s="17" t="str">
        <f t="shared" si="1"/>
        <v>NEUTRAL</v>
      </c>
    </row>
    <row r="27" spans="1:8" ht="13.5" x14ac:dyDescent="0.25">
      <c r="A27" s="3">
        <f>TITRES_STAT!B30</f>
        <v>42044</v>
      </c>
      <c r="B27" s="17">
        <f>TITRES_STAT!C30</f>
        <v>4.2</v>
      </c>
      <c r="C27" s="17">
        <f>TITRES_STAT!D30</f>
        <v>2.0901999999999998</v>
      </c>
      <c r="D27" s="17">
        <f>TITRES_STAT!E30</f>
        <v>290</v>
      </c>
      <c r="E27" s="2">
        <f t="shared" si="0"/>
        <v>-29150</v>
      </c>
      <c r="F27" s="17" t="str">
        <f t="shared" si="3"/>
        <v>BULLISH</v>
      </c>
      <c r="G27" s="17" t="str">
        <f t="shared" si="2"/>
        <v>WEAK</v>
      </c>
      <c r="H27" s="17" t="str">
        <f t="shared" si="1"/>
        <v>NEUTRAL</v>
      </c>
    </row>
    <row r="28" spans="1:8" ht="13.5" x14ac:dyDescent="0.25">
      <c r="A28" s="3">
        <f>TITRES_STAT!B31</f>
        <v>42045</v>
      </c>
      <c r="B28" s="17">
        <f>TITRES_STAT!C31</f>
        <v>4.17</v>
      </c>
      <c r="C28" s="17">
        <f>TITRES_STAT!D31</f>
        <v>2.0752000000000002</v>
      </c>
      <c r="D28" s="17">
        <f>TITRES_STAT!E31</f>
        <v>5384</v>
      </c>
      <c r="E28" s="2">
        <f t="shared" si="0"/>
        <v>-34534</v>
      </c>
      <c r="F28" s="17" t="str">
        <f t="shared" si="3"/>
        <v>BULLISH</v>
      </c>
      <c r="G28" s="17" t="str">
        <f t="shared" si="2"/>
        <v>WEAK</v>
      </c>
      <c r="H28" s="17" t="str">
        <f t="shared" si="1"/>
        <v>BULLISH DIVERGENCE</v>
      </c>
    </row>
    <row r="29" spans="1:8" ht="13.5" x14ac:dyDescent="0.25">
      <c r="A29" s="3">
        <f>TITRES_STAT!B32</f>
        <v>42046</v>
      </c>
      <c r="B29" s="17">
        <f>TITRES_STAT!C32</f>
        <v>4.18</v>
      </c>
      <c r="C29" s="17">
        <f>TITRES_STAT!D32</f>
        <v>2.0802</v>
      </c>
      <c r="D29" s="17">
        <f>TITRES_STAT!E32</f>
        <v>4784</v>
      </c>
      <c r="E29" s="2">
        <f t="shared" si="0"/>
        <v>-29750</v>
      </c>
      <c r="F29" s="17" t="str">
        <f t="shared" si="3"/>
        <v>BULLISH</v>
      </c>
      <c r="G29" s="17" t="str">
        <f t="shared" si="2"/>
        <v>WEAK</v>
      </c>
      <c r="H29" s="17" t="str">
        <f t="shared" si="1"/>
        <v>CONFIRMED BULLISH</v>
      </c>
    </row>
    <row r="30" spans="1:8" ht="13.5" x14ac:dyDescent="0.25">
      <c r="A30" s="3">
        <f>TITRES_STAT!B33</f>
        <v>42047</v>
      </c>
      <c r="B30" s="17">
        <f>TITRES_STAT!C33</f>
        <v>4.2</v>
      </c>
      <c r="C30" s="17">
        <f>TITRES_STAT!D33</f>
        <v>2.0901999999999998</v>
      </c>
      <c r="D30" s="17">
        <f>TITRES_STAT!E33</f>
        <v>7787</v>
      </c>
      <c r="E30" s="2">
        <f t="shared" si="0"/>
        <v>-21963</v>
      </c>
      <c r="F30" s="17" t="str">
        <f t="shared" si="3"/>
        <v>BULLISH</v>
      </c>
      <c r="G30" s="17" t="str">
        <f t="shared" si="2"/>
        <v>WEAK</v>
      </c>
      <c r="H30" s="17" t="str">
        <f t="shared" si="1"/>
        <v>CONFIRMED BULLISH</v>
      </c>
    </row>
    <row r="31" spans="1:8" ht="13.5" x14ac:dyDescent="0.25">
      <c r="A31" s="3">
        <f>TITRES_STAT!B34</f>
        <v>42048</v>
      </c>
      <c r="B31" s="17">
        <f>TITRES_STAT!C34</f>
        <v>4.16</v>
      </c>
      <c r="C31" s="17">
        <f>TITRES_STAT!D34</f>
        <v>2.0701999999999998</v>
      </c>
      <c r="D31" s="17">
        <f>TITRES_STAT!E34</f>
        <v>10145</v>
      </c>
      <c r="E31" s="2">
        <f t="shared" si="0"/>
        <v>-32108</v>
      </c>
      <c r="F31" s="17" t="str">
        <f t="shared" si="3"/>
        <v>BEARISH</v>
      </c>
      <c r="G31" s="17" t="str">
        <f t="shared" si="2"/>
        <v>STRONG</v>
      </c>
      <c r="H31" s="17" t="str">
        <f t="shared" si="1"/>
        <v>CONFIRMED BEARISH</v>
      </c>
    </row>
    <row r="32" spans="1:8" ht="13.5" x14ac:dyDescent="0.25">
      <c r="A32" s="3">
        <f>TITRES_STAT!B35</f>
        <v>42051</v>
      </c>
      <c r="B32" s="17">
        <f>TITRES_STAT!C35</f>
        <v>4.16</v>
      </c>
      <c r="C32" s="17">
        <f>TITRES_STAT!D35</f>
        <v>2.0701999999999998</v>
      </c>
      <c r="D32" s="17">
        <f>TITRES_STAT!E35</f>
        <v>2276</v>
      </c>
      <c r="E32" s="2">
        <f t="shared" si="0"/>
        <v>-32108</v>
      </c>
      <c r="F32" s="17" t="str">
        <f t="shared" si="3"/>
        <v>BEARISH</v>
      </c>
      <c r="G32" s="17" t="str">
        <f t="shared" si="2"/>
        <v>STRONG</v>
      </c>
      <c r="H32" s="17" t="str">
        <f t="shared" si="1"/>
        <v>CONFIRMED BEARISH</v>
      </c>
    </row>
    <row r="33" spans="1:8" ht="13.5" x14ac:dyDescent="0.25">
      <c r="A33" s="3">
        <f>TITRES_STAT!B36</f>
        <v>42052</v>
      </c>
      <c r="B33" s="17">
        <f>TITRES_STAT!C36</f>
        <v>4.2</v>
      </c>
      <c r="C33" s="17">
        <f>TITRES_STAT!D36</f>
        <v>2.0901999999999998</v>
      </c>
      <c r="D33" s="17">
        <f>TITRES_STAT!E36</f>
        <v>17728</v>
      </c>
      <c r="E33" s="2">
        <f t="shared" si="0"/>
        <v>-14380</v>
      </c>
      <c r="F33" s="17" t="str">
        <f t="shared" si="3"/>
        <v>BULLISH</v>
      </c>
      <c r="G33" s="17" t="str">
        <f t="shared" si="2"/>
        <v>WEAK</v>
      </c>
      <c r="H33" s="17" t="str">
        <f t="shared" si="1"/>
        <v>CONFIRMED BULLISH</v>
      </c>
    </row>
    <row r="34" spans="1:8" ht="13.5" x14ac:dyDescent="0.25">
      <c r="A34" s="3">
        <f>TITRES_STAT!B37</f>
        <v>42053</v>
      </c>
      <c r="B34" s="17">
        <f>TITRES_STAT!C37</f>
        <v>4.2</v>
      </c>
      <c r="C34" s="17">
        <f>TITRES_STAT!D37</f>
        <v>2.0901999999999998</v>
      </c>
      <c r="D34" s="17">
        <f>TITRES_STAT!E37</f>
        <v>6790</v>
      </c>
      <c r="E34" s="2">
        <f t="shared" si="0"/>
        <v>-14380</v>
      </c>
      <c r="F34" s="17" t="str">
        <f t="shared" si="3"/>
        <v>BULLISH</v>
      </c>
      <c r="G34" s="17" t="str">
        <f t="shared" si="2"/>
        <v>WEAK</v>
      </c>
      <c r="H34" s="17" t="str">
        <f t="shared" si="1"/>
        <v>CONFIRMED BULLISH</v>
      </c>
    </row>
    <row r="35" spans="1:8" ht="13.5" x14ac:dyDescent="0.25">
      <c r="A35" s="3">
        <f>TITRES_STAT!B38</f>
        <v>42054</v>
      </c>
      <c r="B35" s="17">
        <f>TITRES_STAT!C38</f>
        <v>4.17</v>
      </c>
      <c r="C35" s="17">
        <f>TITRES_STAT!D38</f>
        <v>2.0752000000000002</v>
      </c>
      <c r="D35" s="17">
        <f>TITRES_STAT!E38</f>
        <v>4735</v>
      </c>
      <c r="E35" s="2">
        <f t="shared" si="0"/>
        <v>-19115</v>
      </c>
      <c r="F35" s="17" t="str">
        <f t="shared" si="3"/>
        <v>BULLISH</v>
      </c>
      <c r="G35" s="17" t="str">
        <f t="shared" si="2"/>
        <v>WEAK</v>
      </c>
      <c r="H35" s="17" t="str">
        <f t="shared" si="1"/>
        <v>BULLISH DIVERGENCE</v>
      </c>
    </row>
    <row r="36" spans="1:8" ht="13.5" x14ac:dyDescent="0.25">
      <c r="A36" s="3">
        <f>TITRES_STAT!B39</f>
        <v>42055</v>
      </c>
      <c r="B36" s="17">
        <f>TITRES_STAT!C39</f>
        <v>4.16</v>
      </c>
      <c r="C36" s="17">
        <f>TITRES_STAT!D39</f>
        <v>2.0701999999999998</v>
      </c>
      <c r="D36" s="17">
        <f>TITRES_STAT!E39</f>
        <v>18304</v>
      </c>
      <c r="E36" s="2">
        <f t="shared" si="0"/>
        <v>-37419</v>
      </c>
      <c r="F36" s="17" t="str">
        <f t="shared" si="3"/>
        <v>BEARISH</v>
      </c>
      <c r="G36" s="17" t="str">
        <f t="shared" si="2"/>
        <v>STRONG</v>
      </c>
      <c r="H36" s="17" t="str">
        <f t="shared" si="1"/>
        <v>NEUTRAL</v>
      </c>
    </row>
    <row r="37" spans="1:8" ht="13.5" x14ac:dyDescent="0.25">
      <c r="A37" s="3">
        <f>TITRES_STAT!B40</f>
        <v>42058</v>
      </c>
      <c r="B37" s="17">
        <f>TITRES_STAT!C40</f>
        <v>4.18</v>
      </c>
      <c r="C37" s="17">
        <f>TITRES_STAT!D40</f>
        <v>2.0802</v>
      </c>
      <c r="D37" s="17">
        <f>TITRES_STAT!E40</f>
        <v>10536</v>
      </c>
      <c r="E37" s="2">
        <f t="shared" si="0"/>
        <v>-26883</v>
      </c>
      <c r="F37" s="17" t="str">
        <f t="shared" si="3"/>
        <v>BULLISH</v>
      </c>
      <c r="G37" s="17" t="str">
        <f t="shared" si="2"/>
        <v>WEAK</v>
      </c>
      <c r="H37" s="17" t="str">
        <f t="shared" si="1"/>
        <v>CONFIRMED BULLISH</v>
      </c>
    </row>
    <row r="38" spans="1:8" ht="13.5" x14ac:dyDescent="0.25">
      <c r="A38" s="3">
        <f>TITRES_STAT!B41</f>
        <v>42059</v>
      </c>
      <c r="B38" s="17">
        <f>TITRES_STAT!C41</f>
        <v>4.18</v>
      </c>
      <c r="C38" s="17">
        <f>TITRES_STAT!D41</f>
        <v>2.0802</v>
      </c>
      <c r="D38" s="17">
        <f>TITRES_STAT!E41</f>
        <v>6092</v>
      </c>
      <c r="E38" s="2">
        <f t="shared" si="0"/>
        <v>-26883</v>
      </c>
      <c r="F38" s="17" t="str">
        <f t="shared" si="3"/>
        <v>BEARISH</v>
      </c>
      <c r="G38" s="17" t="str">
        <f t="shared" si="2"/>
        <v>STRONG</v>
      </c>
      <c r="H38" s="17" t="str">
        <f t="shared" si="1"/>
        <v>CONFIRMED BEARISH</v>
      </c>
    </row>
    <row r="39" spans="1:8" ht="13.5" x14ac:dyDescent="0.25">
      <c r="A39" s="3">
        <f>TITRES_STAT!B42</f>
        <v>42060</v>
      </c>
      <c r="B39" s="17">
        <f>TITRES_STAT!C42</f>
        <v>4.1500000000000004</v>
      </c>
      <c r="C39" s="17">
        <f>TITRES_STAT!D42</f>
        <v>2.0653000000000001</v>
      </c>
      <c r="D39" s="17">
        <f>TITRES_STAT!E42</f>
        <v>21860</v>
      </c>
      <c r="E39" s="2">
        <f t="shared" si="0"/>
        <v>-48743</v>
      </c>
      <c r="F39" s="17" t="str">
        <f t="shared" si="3"/>
        <v>BEARISH</v>
      </c>
      <c r="G39" s="17" t="str">
        <f t="shared" si="2"/>
        <v>STRONG</v>
      </c>
      <c r="H39" s="17" t="str">
        <f t="shared" si="1"/>
        <v>CONFIRMED BEARISH</v>
      </c>
    </row>
    <row r="40" spans="1:8" ht="13.5" x14ac:dyDescent="0.25">
      <c r="A40" s="3">
        <f>TITRES_STAT!B43</f>
        <v>42061</v>
      </c>
      <c r="B40" s="17">
        <f>TITRES_STAT!C43</f>
        <v>4.1399999999999997</v>
      </c>
      <c r="C40" s="17">
        <f>TITRES_STAT!D43</f>
        <v>2.0602999999999998</v>
      </c>
      <c r="D40" s="17">
        <f>TITRES_STAT!E43</f>
        <v>9545</v>
      </c>
      <c r="E40" s="2">
        <f t="shared" si="0"/>
        <v>-58288</v>
      </c>
      <c r="F40" s="17" t="str">
        <f t="shared" si="3"/>
        <v>BEARISH</v>
      </c>
      <c r="G40" s="17" t="str">
        <f t="shared" si="2"/>
        <v>STRONG</v>
      </c>
      <c r="H40" s="17" t="str">
        <f t="shared" si="1"/>
        <v>CONFIRMED BEARISH</v>
      </c>
    </row>
    <row r="41" spans="1:8" ht="13.5" x14ac:dyDescent="0.25">
      <c r="A41" s="3">
        <f>TITRES_STAT!B44</f>
        <v>42062</v>
      </c>
      <c r="B41" s="17">
        <f>TITRES_STAT!C44</f>
        <v>4.13</v>
      </c>
      <c r="C41" s="17">
        <f>TITRES_STAT!D44</f>
        <v>2.0552999999999999</v>
      </c>
      <c r="D41" s="17">
        <f>TITRES_STAT!E44</f>
        <v>9365</v>
      </c>
      <c r="E41" s="2">
        <f t="shared" si="0"/>
        <v>-67653</v>
      </c>
      <c r="F41" s="17" t="str">
        <f t="shared" si="3"/>
        <v>BEARISH</v>
      </c>
      <c r="G41" s="17" t="str">
        <f t="shared" si="2"/>
        <v>STRONG</v>
      </c>
      <c r="H41" s="17" t="str">
        <f t="shared" si="1"/>
        <v>CONFIRMED BEARISH</v>
      </c>
    </row>
    <row r="42" spans="1:8" ht="13.5" x14ac:dyDescent="0.25">
      <c r="A42" s="3">
        <f>TITRES_STAT!B45</f>
        <v>42065</v>
      </c>
      <c r="B42" s="17">
        <f>TITRES_STAT!C45</f>
        <v>4.1900000000000004</v>
      </c>
      <c r="C42" s="17">
        <f>TITRES_STAT!D45</f>
        <v>2.0851999999999999</v>
      </c>
      <c r="D42" s="17">
        <f>TITRES_STAT!E45</f>
        <v>8233</v>
      </c>
      <c r="E42" s="2">
        <f t="shared" si="0"/>
        <v>-59420</v>
      </c>
      <c r="F42" s="17" t="str">
        <f t="shared" si="3"/>
        <v>BEARISH</v>
      </c>
      <c r="G42" s="17" t="str">
        <f t="shared" si="2"/>
        <v>STRONG</v>
      </c>
      <c r="H42" s="17" t="str">
        <f t="shared" si="1"/>
        <v>BEARISH DIVERGENCE</v>
      </c>
    </row>
    <row r="43" spans="1:8" ht="13.5" x14ac:dyDescent="0.25">
      <c r="A43" s="3">
        <f>TITRES_STAT!B46</f>
        <v>42066</v>
      </c>
      <c r="B43" s="17">
        <f>TITRES_STAT!C46</f>
        <v>4.12</v>
      </c>
      <c r="C43" s="17">
        <f>TITRES_STAT!D46</f>
        <v>2.0503</v>
      </c>
      <c r="D43" s="17">
        <f>TITRES_STAT!E46</f>
        <v>8393</v>
      </c>
      <c r="E43" s="2">
        <f t="shared" si="0"/>
        <v>-67813</v>
      </c>
      <c r="F43" s="17" t="str">
        <f t="shared" si="3"/>
        <v>BEARISH</v>
      </c>
      <c r="G43" s="17" t="str">
        <f t="shared" si="2"/>
        <v>STRONG</v>
      </c>
      <c r="H43" s="17" t="str">
        <f t="shared" si="1"/>
        <v>CONFIRMED BEARISH</v>
      </c>
    </row>
    <row r="44" spans="1:8" ht="13.5" x14ac:dyDescent="0.25">
      <c r="A44" s="3">
        <f>TITRES_STAT!B47</f>
        <v>42067</v>
      </c>
      <c r="B44" s="17">
        <f>TITRES_STAT!C47</f>
        <v>4.18</v>
      </c>
      <c r="C44" s="17">
        <f>TITRES_STAT!D47</f>
        <v>2.0802</v>
      </c>
      <c r="D44" s="17">
        <f>TITRES_STAT!E47</f>
        <v>5973</v>
      </c>
      <c r="E44" s="2">
        <f t="shared" si="0"/>
        <v>-61840</v>
      </c>
      <c r="F44" s="17" t="str">
        <f t="shared" si="3"/>
        <v>BEARISH</v>
      </c>
      <c r="G44" s="17" t="str">
        <f t="shared" si="2"/>
        <v>STRONG</v>
      </c>
      <c r="H44" s="17" t="str">
        <f t="shared" si="1"/>
        <v>BEARISH DIVERGENCE</v>
      </c>
    </row>
    <row r="45" spans="1:8" ht="13.5" x14ac:dyDescent="0.25">
      <c r="A45" s="3">
        <f>TITRES_STAT!B48</f>
        <v>42068</v>
      </c>
      <c r="B45" s="17">
        <f>TITRES_STAT!C48</f>
        <v>4.0999999999999996</v>
      </c>
      <c r="C45" s="17">
        <f>TITRES_STAT!D48</f>
        <v>2.0404</v>
      </c>
      <c r="D45" s="17">
        <f>TITRES_STAT!E48</f>
        <v>9818</v>
      </c>
      <c r="E45" s="2">
        <f t="shared" si="0"/>
        <v>-71658</v>
      </c>
      <c r="F45" s="17" t="str">
        <f t="shared" si="3"/>
        <v>BEARISH</v>
      </c>
      <c r="G45" s="17" t="str">
        <f t="shared" si="2"/>
        <v>STRONG</v>
      </c>
      <c r="H45" s="17" t="str">
        <f t="shared" si="1"/>
        <v>CONFIRMED BEARISH</v>
      </c>
    </row>
    <row r="46" spans="1:8" ht="13.5" x14ac:dyDescent="0.25">
      <c r="A46" s="3">
        <f>TITRES_STAT!B49</f>
        <v>42069</v>
      </c>
      <c r="B46" s="17">
        <f>TITRES_STAT!C49</f>
        <v>4.1399999999999997</v>
      </c>
      <c r="C46" s="17">
        <f>TITRES_STAT!D49</f>
        <v>2.0602999999999998</v>
      </c>
      <c r="D46" s="17">
        <f>TITRES_STAT!E49</f>
        <v>1903</v>
      </c>
      <c r="E46" s="2">
        <f t="shared" si="0"/>
        <v>-69755</v>
      </c>
      <c r="F46" s="17" t="str">
        <f t="shared" si="3"/>
        <v>BEARISH</v>
      </c>
      <c r="G46" s="17" t="str">
        <f t="shared" si="2"/>
        <v>STRONG</v>
      </c>
      <c r="H46" s="17" t="str">
        <f t="shared" si="1"/>
        <v>BEARISH DIVERGENCE</v>
      </c>
    </row>
    <row r="47" spans="1:8" ht="13.5" x14ac:dyDescent="0.25">
      <c r="A47" s="3">
        <f>TITRES_STAT!B50</f>
        <v>42072</v>
      </c>
      <c r="B47" s="17">
        <f>TITRES_STAT!C50</f>
        <v>4.1500000000000004</v>
      </c>
      <c r="C47" s="17">
        <f>TITRES_STAT!D50</f>
        <v>2.0653000000000001</v>
      </c>
      <c r="D47" s="17">
        <f>TITRES_STAT!E50</f>
        <v>2174</v>
      </c>
      <c r="E47" s="2">
        <f t="shared" si="0"/>
        <v>-67581</v>
      </c>
      <c r="F47" s="17" t="str">
        <f t="shared" si="3"/>
        <v>BEARISH</v>
      </c>
      <c r="G47" s="17" t="str">
        <f t="shared" si="2"/>
        <v>STRONG</v>
      </c>
      <c r="H47" s="17" t="str">
        <f t="shared" si="1"/>
        <v>CONFIRMED BEARISH</v>
      </c>
    </row>
    <row r="48" spans="1:8" ht="13.5" x14ac:dyDescent="0.25">
      <c r="A48" s="3">
        <f>TITRES_STAT!B51</f>
        <v>42073</v>
      </c>
      <c r="B48" s="17">
        <f>TITRES_STAT!C51</f>
        <v>4.07</v>
      </c>
      <c r="C48" s="17">
        <f>TITRES_STAT!D51</f>
        <v>2.0255000000000001</v>
      </c>
      <c r="D48" s="17">
        <f>TITRES_STAT!E51</f>
        <v>7491</v>
      </c>
      <c r="E48" s="2">
        <f t="shared" si="0"/>
        <v>-75072</v>
      </c>
      <c r="F48" s="17" t="str">
        <f t="shared" si="3"/>
        <v>BEARISH</v>
      </c>
      <c r="G48" s="17" t="str">
        <f t="shared" si="2"/>
        <v>STRONG</v>
      </c>
      <c r="H48" s="17" t="str">
        <f t="shared" si="1"/>
        <v>CONFIRMED BEARISH</v>
      </c>
    </row>
    <row r="49" spans="1:8" ht="13.5" x14ac:dyDescent="0.25">
      <c r="A49" s="3">
        <f>TITRES_STAT!B52</f>
        <v>42074</v>
      </c>
      <c r="B49" s="17">
        <f>TITRES_STAT!C52</f>
        <v>4.17</v>
      </c>
      <c r="C49" s="17">
        <f>TITRES_STAT!D52</f>
        <v>2.0752000000000002</v>
      </c>
      <c r="D49" s="17">
        <f>TITRES_STAT!E52</f>
        <v>23380</v>
      </c>
      <c r="E49" s="2">
        <f t="shared" si="0"/>
        <v>-51692</v>
      </c>
      <c r="F49" s="17" t="str">
        <f t="shared" si="3"/>
        <v>BULLISH</v>
      </c>
      <c r="G49" s="17" t="str">
        <f t="shared" si="2"/>
        <v>WEAK</v>
      </c>
      <c r="H49" s="17" t="str">
        <f t="shared" si="1"/>
        <v>BULLISH DIVERGENCE</v>
      </c>
    </row>
    <row r="50" spans="1:8" ht="13.5" x14ac:dyDescent="0.25">
      <c r="A50" s="3">
        <f>TITRES_STAT!B53</f>
        <v>42075</v>
      </c>
      <c r="B50" s="17">
        <f>TITRES_STAT!C53</f>
        <v>4.24</v>
      </c>
      <c r="C50" s="17">
        <f>TITRES_STAT!D53</f>
        <v>2.1101000000000001</v>
      </c>
      <c r="D50" s="17">
        <f>TITRES_STAT!E53</f>
        <v>14280</v>
      </c>
      <c r="E50" s="2">
        <f t="shared" si="0"/>
        <v>-37412</v>
      </c>
      <c r="F50" s="17" t="str">
        <f t="shared" si="3"/>
        <v>BULLISH</v>
      </c>
      <c r="G50" s="17" t="str">
        <f t="shared" si="2"/>
        <v>WEAK</v>
      </c>
      <c r="H50" s="17" t="str">
        <f t="shared" si="1"/>
        <v>CONFIRMED BULLISH</v>
      </c>
    </row>
    <row r="51" spans="1:8" ht="13.5" x14ac:dyDescent="0.25">
      <c r="A51" s="3">
        <f>TITRES_STAT!B54</f>
        <v>42076</v>
      </c>
      <c r="B51" s="17">
        <f>TITRES_STAT!C54</f>
        <v>4.2</v>
      </c>
      <c r="C51" s="17">
        <f>TITRES_STAT!D54</f>
        <v>2.0901999999999998</v>
      </c>
      <c r="D51" s="17">
        <f>TITRES_STAT!E54</f>
        <v>10049</v>
      </c>
      <c r="E51" s="2">
        <f t="shared" si="0"/>
        <v>-47461</v>
      </c>
      <c r="F51" s="17" t="str">
        <f t="shared" si="3"/>
        <v>BULLISH</v>
      </c>
      <c r="G51" s="17" t="str">
        <f t="shared" si="2"/>
        <v>WEAK</v>
      </c>
      <c r="H51" s="17" t="str">
        <f t="shared" si="1"/>
        <v>CONFIRMED BULLISH</v>
      </c>
    </row>
    <row r="52" spans="1:8" ht="13.5" x14ac:dyDescent="0.25">
      <c r="A52" s="3">
        <f>TITRES_STAT!B55</f>
        <v>42079</v>
      </c>
      <c r="B52" s="17">
        <f>TITRES_STAT!C55</f>
        <v>4.17</v>
      </c>
      <c r="C52" s="17">
        <f>TITRES_STAT!D55</f>
        <v>2.0752000000000002</v>
      </c>
      <c r="D52" s="17">
        <f>TITRES_STAT!E55</f>
        <v>6984</v>
      </c>
      <c r="E52" s="2">
        <f t="shared" si="0"/>
        <v>-54445</v>
      </c>
      <c r="F52" s="17" t="str">
        <f t="shared" si="3"/>
        <v>BULLISH</v>
      </c>
      <c r="G52" s="17" t="str">
        <f t="shared" si="2"/>
        <v>WEAK</v>
      </c>
      <c r="H52" s="17" t="str">
        <f t="shared" si="1"/>
        <v>CONFIRMED BULLISH</v>
      </c>
    </row>
    <row r="53" spans="1:8" ht="13.5" x14ac:dyDescent="0.25">
      <c r="A53" s="3">
        <f>TITRES_STAT!B56</f>
        <v>42080</v>
      </c>
      <c r="B53" s="17">
        <f>TITRES_STAT!C56</f>
        <v>4.0999999999999996</v>
      </c>
      <c r="C53" s="17">
        <f>TITRES_STAT!D56</f>
        <v>2.0404</v>
      </c>
      <c r="D53" s="17">
        <f>TITRES_STAT!E56</f>
        <v>8895</v>
      </c>
      <c r="E53" s="2">
        <f t="shared" si="0"/>
        <v>-63340</v>
      </c>
      <c r="F53" s="17" t="str">
        <f t="shared" si="3"/>
        <v>BULLISH</v>
      </c>
      <c r="G53" s="17" t="str">
        <f t="shared" si="2"/>
        <v>WEAK</v>
      </c>
      <c r="H53" s="17" t="str">
        <f t="shared" si="1"/>
        <v>CONFIRMED BULLISH</v>
      </c>
    </row>
    <row r="54" spans="1:8" ht="13.5" x14ac:dyDescent="0.25">
      <c r="A54" s="3">
        <f>TITRES_STAT!B57</f>
        <v>42081</v>
      </c>
      <c r="B54" s="17">
        <f>TITRES_STAT!C57</f>
        <v>4.05</v>
      </c>
      <c r="C54" s="17">
        <f>TITRES_STAT!D57</f>
        <v>2.0154999999999998</v>
      </c>
      <c r="D54" s="17">
        <f>TITRES_STAT!E57</f>
        <v>8603</v>
      </c>
      <c r="E54" s="2">
        <f t="shared" si="0"/>
        <v>-71943</v>
      </c>
      <c r="F54" s="17" t="str">
        <f t="shared" si="3"/>
        <v>BEARISH</v>
      </c>
      <c r="G54" s="17" t="str">
        <f t="shared" si="2"/>
        <v>STRONG</v>
      </c>
      <c r="H54" s="17" t="str">
        <f t="shared" si="1"/>
        <v>CONFIRMED BEARISH</v>
      </c>
    </row>
    <row r="55" spans="1:8" ht="13.5" x14ac:dyDescent="0.25">
      <c r="A55" s="3">
        <f>TITRES_STAT!B58</f>
        <v>42082</v>
      </c>
      <c r="B55" s="17">
        <f>TITRES_STAT!C58</f>
        <v>4.0999999999999996</v>
      </c>
      <c r="C55" s="17">
        <f>TITRES_STAT!D58</f>
        <v>2.0404</v>
      </c>
      <c r="D55" s="17">
        <f>TITRES_STAT!E58</f>
        <v>9970</v>
      </c>
      <c r="E55" s="2">
        <f t="shared" si="0"/>
        <v>-61973</v>
      </c>
      <c r="F55" s="17" t="str">
        <f t="shared" si="3"/>
        <v>BEARISH</v>
      </c>
      <c r="G55" s="17" t="str">
        <f t="shared" si="2"/>
        <v>STRONG</v>
      </c>
      <c r="H55" s="17" t="str">
        <f t="shared" si="1"/>
        <v>CONFIRMED BEARISH</v>
      </c>
    </row>
    <row r="56" spans="1:8" ht="13.5" x14ac:dyDescent="0.25">
      <c r="A56" s="3">
        <f>TITRES_STAT!B59</f>
        <v>42086</v>
      </c>
      <c r="B56" s="17">
        <f>TITRES_STAT!C59</f>
        <v>4.0599999999999996</v>
      </c>
      <c r="C56" s="17">
        <f>TITRES_STAT!D59</f>
        <v>2.0205000000000002</v>
      </c>
      <c r="D56" s="17">
        <f>TITRES_STAT!E59</f>
        <v>3964</v>
      </c>
      <c r="E56" s="2">
        <f t="shared" si="0"/>
        <v>-65937</v>
      </c>
      <c r="F56" s="17" t="str">
        <f t="shared" si="3"/>
        <v>BEARISH</v>
      </c>
      <c r="G56" s="17" t="str">
        <f t="shared" si="2"/>
        <v>STRONG</v>
      </c>
      <c r="H56" s="17" t="str">
        <f t="shared" si="1"/>
        <v>CONFIRMED BEARISH</v>
      </c>
    </row>
    <row r="57" spans="1:8" ht="13.5" x14ac:dyDescent="0.25">
      <c r="A57" s="3">
        <f>TITRES_STAT!B60</f>
        <v>42087</v>
      </c>
      <c r="B57" s="17">
        <f>TITRES_STAT!C60</f>
        <v>4.09</v>
      </c>
      <c r="C57" s="17">
        <f>TITRES_STAT!D60</f>
        <v>2.0354000000000001</v>
      </c>
      <c r="D57" s="17">
        <f>TITRES_STAT!E60</f>
        <v>2564</v>
      </c>
      <c r="E57" s="2">
        <f t="shared" si="0"/>
        <v>-63373</v>
      </c>
      <c r="F57" s="17" t="str">
        <f t="shared" si="3"/>
        <v>BEARISH</v>
      </c>
      <c r="G57" s="17" t="str">
        <f t="shared" si="2"/>
        <v>STRONG</v>
      </c>
      <c r="H57" s="17" t="str">
        <f t="shared" si="1"/>
        <v>CONFIRMED BEARISH</v>
      </c>
    </row>
    <row r="58" spans="1:8" ht="13.5" x14ac:dyDescent="0.25">
      <c r="A58" s="3">
        <f>TITRES_STAT!B61</f>
        <v>42088</v>
      </c>
      <c r="B58" s="17">
        <f>TITRES_STAT!C61</f>
        <v>4.0999999999999996</v>
      </c>
      <c r="C58" s="17">
        <f>TITRES_STAT!D61</f>
        <v>2.0404</v>
      </c>
      <c r="D58" s="17">
        <f>TITRES_STAT!E61</f>
        <v>4280</v>
      </c>
      <c r="E58" s="2">
        <f t="shared" si="0"/>
        <v>-59093</v>
      </c>
      <c r="F58" s="17" t="str">
        <f t="shared" si="3"/>
        <v>BULLISH</v>
      </c>
      <c r="G58" s="17" t="str">
        <f t="shared" si="2"/>
        <v>WEAK</v>
      </c>
      <c r="H58" s="17" t="str">
        <f t="shared" si="1"/>
        <v>NEUTRAL</v>
      </c>
    </row>
    <row r="59" spans="1:8" ht="13.5" x14ac:dyDescent="0.25">
      <c r="A59" s="3">
        <f>TITRES_STAT!B62</f>
        <v>42089</v>
      </c>
      <c r="B59" s="17">
        <f>TITRES_STAT!C62</f>
        <v>4.07</v>
      </c>
      <c r="C59" s="17">
        <f>TITRES_STAT!D62</f>
        <v>2.0255000000000001</v>
      </c>
      <c r="D59" s="17">
        <f>TITRES_STAT!E62</f>
        <v>27229</v>
      </c>
      <c r="E59" s="2">
        <f t="shared" si="0"/>
        <v>-86322</v>
      </c>
      <c r="F59" s="17" t="str">
        <f t="shared" si="3"/>
        <v>BEARISH</v>
      </c>
      <c r="G59" s="17" t="str">
        <f t="shared" si="2"/>
        <v>STRONG</v>
      </c>
      <c r="H59" s="17" t="str">
        <f t="shared" si="1"/>
        <v>BEARISH DIVERGENCE</v>
      </c>
    </row>
    <row r="60" spans="1:8" ht="13.5" x14ac:dyDescent="0.25">
      <c r="A60" s="3">
        <f>TITRES_STAT!B63</f>
        <v>42090</v>
      </c>
      <c r="B60" s="17">
        <f>TITRES_STAT!C63</f>
        <v>4.0999999999999996</v>
      </c>
      <c r="C60" s="17">
        <f>TITRES_STAT!D63</f>
        <v>2.0404</v>
      </c>
      <c r="D60" s="17">
        <f>TITRES_STAT!E63</f>
        <v>3903</v>
      </c>
      <c r="E60" s="2">
        <f t="shared" si="0"/>
        <v>-82419</v>
      </c>
      <c r="F60" s="17" t="str">
        <f t="shared" si="3"/>
        <v>BEARISH</v>
      </c>
      <c r="G60" s="17" t="str">
        <f t="shared" si="2"/>
        <v>STRONG</v>
      </c>
      <c r="H60" s="17" t="str">
        <f t="shared" si="1"/>
        <v>NEUTRAL</v>
      </c>
    </row>
    <row r="61" spans="1:8" ht="13.5" x14ac:dyDescent="0.25">
      <c r="A61" s="3">
        <f>TITRES_STAT!B64</f>
        <v>42093</v>
      </c>
      <c r="B61" s="17">
        <f>TITRES_STAT!C64</f>
        <v>4.09</v>
      </c>
      <c r="C61" s="17">
        <f>TITRES_STAT!D64</f>
        <v>2.0354000000000001</v>
      </c>
      <c r="D61" s="17">
        <f>TITRES_STAT!E64</f>
        <v>3685</v>
      </c>
      <c r="E61" s="2">
        <f t="shared" si="0"/>
        <v>-86104</v>
      </c>
      <c r="F61" s="17" t="str">
        <f t="shared" si="3"/>
        <v>BEARISH</v>
      </c>
      <c r="G61" s="17" t="str">
        <f t="shared" si="2"/>
        <v>STRONG</v>
      </c>
      <c r="H61" s="17" t="str">
        <f t="shared" si="1"/>
        <v>BEARISH DIVERGENCE</v>
      </c>
    </row>
    <row r="62" spans="1:8" ht="13.5" x14ac:dyDescent="0.25">
      <c r="A62" s="3">
        <f>TITRES_STAT!B65</f>
        <v>42094</v>
      </c>
      <c r="B62" s="17">
        <f>TITRES_STAT!C65</f>
        <v>4.09</v>
      </c>
      <c r="C62" s="17">
        <f>TITRES_STAT!D65</f>
        <v>2.0354000000000001</v>
      </c>
      <c r="D62" s="17">
        <f>TITRES_STAT!E65</f>
        <v>2899</v>
      </c>
      <c r="E62" s="2">
        <f t="shared" si="0"/>
        <v>-86104</v>
      </c>
      <c r="F62" s="17" t="str">
        <f t="shared" si="3"/>
        <v>BEARISH</v>
      </c>
      <c r="G62" s="17" t="str">
        <f t="shared" si="2"/>
        <v>STRONG</v>
      </c>
      <c r="H62" s="17" t="str">
        <f t="shared" si="1"/>
        <v>NEUTRAL</v>
      </c>
    </row>
    <row r="63" spans="1:8" ht="13.5" x14ac:dyDescent="0.25">
      <c r="A63" s="3">
        <f>TITRES_STAT!B66</f>
        <v>42095</v>
      </c>
      <c r="B63" s="17">
        <f>TITRES_STAT!C66</f>
        <v>4.08</v>
      </c>
      <c r="C63" s="17">
        <f>TITRES_STAT!D66</f>
        <v>2.0304000000000002</v>
      </c>
      <c r="D63" s="17">
        <f>TITRES_STAT!E66</f>
        <v>3962</v>
      </c>
      <c r="E63" s="2">
        <f t="shared" si="0"/>
        <v>-90066</v>
      </c>
      <c r="F63" s="17" t="str">
        <f t="shared" si="3"/>
        <v>BEARISH</v>
      </c>
      <c r="G63" s="17" t="str">
        <f t="shared" si="2"/>
        <v>STRONG</v>
      </c>
      <c r="H63" s="17" t="str">
        <f t="shared" si="1"/>
        <v>CONFIRMED BEARISH</v>
      </c>
    </row>
    <row r="64" spans="1:8" ht="13.5" x14ac:dyDescent="0.25">
      <c r="A64" s="3">
        <f>TITRES_STAT!B67</f>
        <v>42096</v>
      </c>
      <c r="B64" s="17">
        <f>TITRES_STAT!C67</f>
        <v>4.0599999999999996</v>
      </c>
      <c r="C64" s="17">
        <f>TITRES_STAT!D67</f>
        <v>2.0205000000000002</v>
      </c>
      <c r="D64" s="17">
        <f>TITRES_STAT!E67</f>
        <v>13390</v>
      </c>
      <c r="E64" s="2">
        <f t="shared" si="0"/>
        <v>-103456</v>
      </c>
      <c r="F64" s="17" t="str">
        <f t="shared" si="3"/>
        <v>BEARISH</v>
      </c>
      <c r="G64" s="17" t="str">
        <f t="shared" si="2"/>
        <v>STRONG</v>
      </c>
      <c r="H64" s="17" t="str">
        <f t="shared" si="1"/>
        <v>CONFIRMED BEARISH</v>
      </c>
    </row>
    <row r="65" spans="1:8" ht="13.5" x14ac:dyDescent="0.25">
      <c r="A65" s="3">
        <f>TITRES_STAT!B68</f>
        <v>42097</v>
      </c>
      <c r="B65" s="17">
        <f>TITRES_STAT!C68</f>
        <v>4.0999999999999996</v>
      </c>
      <c r="C65" s="17">
        <f>TITRES_STAT!D68</f>
        <v>2.0404</v>
      </c>
      <c r="D65" s="17">
        <f>TITRES_STAT!E68</f>
        <v>1135</v>
      </c>
      <c r="E65" s="2">
        <f t="shared" si="0"/>
        <v>-102321</v>
      </c>
      <c r="F65" s="17" t="str">
        <f t="shared" si="3"/>
        <v>BEARISH</v>
      </c>
      <c r="G65" s="17" t="str">
        <f t="shared" si="2"/>
        <v>STRONG</v>
      </c>
      <c r="H65" s="17" t="str">
        <f t="shared" si="1"/>
        <v>NEUTRAL</v>
      </c>
    </row>
    <row r="66" spans="1:8" ht="13.5" x14ac:dyDescent="0.25">
      <c r="A66" s="3">
        <f>TITRES_STAT!B69</f>
        <v>42100</v>
      </c>
      <c r="B66" s="17">
        <f>TITRES_STAT!C69</f>
        <v>4.07</v>
      </c>
      <c r="C66" s="17">
        <f>TITRES_STAT!D69</f>
        <v>2.0255000000000001</v>
      </c>
      <c r="D66" s="17">
        <f>TITRES_STAT!E69</f>
        <v>4325</v>
      </c>
      <c r="E66" s="2">
        <f t="shared" si="0"/>
        <v>-106646</v>
      </c>
      <c r="F66" s="17" t="str">
        <f t="shared" si="3"/>
        <v>BEARISH</v>
      </c>
      <c r="G66" s="17" t="str">
        <f t="shared" si="2"/>
        <v>STRONG</v>
      </c>
      <c r="H66" s="17" t="str">
        <f t="shared" si="1"/>
        <v>CONFIRMED BEARISH</v>
      </c>
    </row>
    <row r="67" spans="1:8" ht="13.5" x14ac:dyDescent="0.25">
      <c r="A67" s="3">
        <f>TITRES_STAT!B70</f>
        <v>42101</v>
      </c>
      <c r="B67" s="17">
        <f>TITRES_STAT!C70</f>
        <v>4.07</v>
      </c>
      <c r="C67" s="17">
        <f>TITRES_STAT!D70</f>
        <v>2.0255000000000001</v>
      </c>
      <c r="D67" s="17">
        <f>TITRES_STAT!E70</f>
        <v>7251</v>
      </c>
      <c r="E67" s="2">
        <f t="shared" si="0"/>
        <v>-106646</v>
      </c>
      <c r="F67" s="17" t="str">
        <f t="shared" si="3"/>
        <v>BEARISH</v>
      </c>
      <c r="G67" s="17" t="str">
        <f t="shared" si="2"/>
        <v>STRONG</v>
      </c>
      <c r="H67" s="17" t="str">
        <f t="shared" si="1"/>
        <v>CONFIRMED BEARISH</v>
      </c>
    </row>
    <row r="68" spans="1:8" ht="13.5" x14ac:dyDescent="0.25">
      <c r="A68" s="3">
        <f>TITRES_STAT!B71</f>
        <v>42102</v>
      </c>
      <c r="B68" s="17">
        <f>TITRES_STAT!C71</f>
        <v>4.07</v>
      </c>
      <c r="C68" s="17">
        <f>TITRES_STAT!D71</f>
        <v>2.0255000000000001</v>
      </c>
      <c r="D68" s="17">
        <f>TITRES_STAT!E71</f>
        <v>20193</v>
      </c>
      <c r="E68" s="2">
        <f t="shared" ref="E68:E131" si="4">IF(B68&gt;B67, E67+D68, IF(B68&lt;B67, E67-D68, E67))</f>
        <v>-106646</v>
      </c>
      <c r="F68" s="17" t="str">
        <f t="shared" si="3"/>
        <v>BEARISH</v>
      </c>
      <c r="G68" s="17" t="str">
        <f t="shared" si="2"/>
        <v>STRONG</v>
      </c>
      <c r="H68" s="17" t="str">
        <f t="shared" si="1"/>
        <v>CONFIRMED BEARISH</v>
      </c>
    </row>
    <row r="69" spans="1:8" ht="13.5" x14ac:dyDescent="0.25">
      <c r="A69" s="3">
        <f>TITRES_STAT!B72</f>
        <v>42104</v>
      </c>
      <c r="B69" s="17">
        <f>TITRES_STAT!C72</f>
        <v>4.13</v>
      </c>
      <c r="C69" s="17">
        <f>TITRES_STAT!D72</f>
        <v>2.0552999999999999</v>
      </c>
      <c r="D69" s="17">
        <f>TITRES_STAT!E72</f>
        <v>5597</v>
      </c>
      <c r="E69" s="2">
        <f t="shared" si="4"/>
        <v>-101049</v>
      </c>
      <c r="F69" s="17" t="str">
        <f t="shared" si="3"/>
        <v>BULLISH</v>
      </c>
      <c r="G69" s="17" t="str">
        <f t="shared" si="2"/>
        <v>WEAK</v>
      </c>
      <c r="H69" s="17" t="str">
        <f t="shared" si="1"/>
        <v>CONFIRMED BULLISH</v>
      </c>
    </row>
    <row r="70" spans="1:8" ht="13.5" x14ac:dyDescent="0.25">
      <c r="A70" s="3">
        <f>TITRES_STAT!B73</f>
        <v>42107</v>
      </c>
      <c r="B70" s="17">
        <f>TITRES_STAT!C73</f>
        <v>4.12</v>
      </c>
      <c r="C70" s="17">
        <f>TITRES_STAT!D73</f>
        <v>2.0503</v>
      </c>
      <c r="D70" s="17">
        <f>TITRES_STAT!E73</f>
        <v>21227</v>
      </c>
      <c r="E70" s="2">
        <f t="shared" si="4"/>
        <v>-122276</v>
      </c>
      <c r="F70" s="17" t="str">
        <f t="shared" si="3"/>
        <v>BEARISH</v>
      </c>
      <c r="G70" s="17" t="str">
        <f t="shared" si="2"/>
        <v>STRONG</v>
      </c>
      <c r="H70" s="17" t="str">
        <f t="shared" ref="H70:H133" si="5">IF(AND(B70&gt;B65, E70&gt;E65), "CONFIRMED BULLISH",
 IF(AND(B70&lt;B65, E70&lt;E65), "CONFIRMED BEARISH",
 IF(AND(B70&gt;B65, E70&lt;E65), "BEARISH DIVERGENCE",
 IF(AND(B70&lt;B65, E70&gt;E65), "BULLISH DIVERGENCE", "NEUTRAL"))))</f>
        <v>BEARISH DIVERGENCE</v>
      </c>
    </row>
    <row r="71" spans="1:8" ht="13.5" x14ac:dyDescent="0.25">
      <c r="A71" s="3">
        <f>TITRES_STAT!B74</f>
        <v>42108</v>
      </c>
      <c r="B71" s="17">
        <f>TITRES_STAT!C74</f>
        <v>4.2</v>
      </c>
      <c r="C71" s="17">
        <f>TITRES_STAT!D74</f>
        <v>2.0901999999999998</v>
      </c>
      <c r="D71" s="17">
        <f>TITRES_STAT!E74</f>
        <v>36137</v>
      </c>
      <c r="E71" s="2">
        <f t="shared" si="4"/>
        <v>-86139</v>
      </c>
      <c r="F71" s="17" t="str">
        <f t="shared" si="3"/>
        <v>BULLISH</v>
      </c>
      <c r="G71" s="17" t="str">
        <f t="shared" ref="G71:G134" si="6">IF((E71-E66)/E66 &gt; 0.02, "STRONG",
 IF((E71-E66)/E66 &lt; -0.02, "WEAK", "NEUTRAL"))</f>
        <v>WEAK</v>
      </c>
      <c r="H71" s="17" t="str">
        <f t="shared" si="5"/>
        <v>CONFIRMED BULLISH</v>
      </c>
    </row>
    <row r="72" spans="1:8" ht="13.5" x14ac:dyDescent="0.25">
      <c r="A72" s="3">
        <f>TITRES_STAT!B75</f>
        <v>42109</v>
      </c>
      <c r="B72" s="17">
        <f>TITRES_STAT!C75</f>
        <v>4.21</v>
      </c>
      <c r="C72" s="17">
        <f>TITRES_STAT!D75</f>
        <v>2.0951</v>
      </c>
      <c r="D72" s="17">
        <f>TITRES_STAT!E75</f>
        <v>36481</v>
      </c>
      <c r="E72" s="2">
        <f t="shared" si="4"/>
        <v>-49658</v>
      </c>
      <c r="F72" s="17" t="str">
        <f t="shared" ref="F72:F135" si="7">IF(E72&gt;E67,"BULLISH",IF(E72&lt;E67,"BEARISH","NEUTRAL"))</f>
        <v>BULLISH</v>
      </c>
      <c r="G72" s="17" t="str">
        <f t="shared" si="6"/>
        <v>WEAK</v>
      </c>
      <c r="H72" s="17" t="str">
        <f t="shared" si="5"/>
        <v>CONFIRMED BULLISH</v>
      </c>
    </row>
    <row r="73" spans="1:8" ht="13.5" x14ac:dyDescent="0.25">
      <c r="A73" s="3">
        <f>TITRES_STAT!B76</f>
        <v>42110</v>
      </c>
      <c r="B73" s="17">
        <f>TITRES_STAT!C76</f>
        <v>4.2699999999999996</v>
      </c>
      <c r="C73" s="17">
        <f>TITRES_STAT!D76</f>
        <v>2.125</v>
      </c>
      <c r="D73" s="17">
        <f>TITRES_STAT!E76</f>
        <v>46797</v>
      </c>
      <c r="E73" s="2">
        <f t="shared" si="4"/>
        <v>-2861</v>
      </c>
      <c r="F73" s="17" t="str">
        <f t="shared" si="7"/>
        <v>BULLISH</v>
      </c>
      <c r="G73" s="17" t="str">
        <f t="shared" si="6"/>
        <v>WEAK</v>
      </c>
      <c r="H73" s="17" t="str">
        <f t="shared" si="5"/>
        <v>CONFIRMED BULLISH</v>
      </c>
    </row>
    <row r="74" spans="1:8" ht="13.5" x14ac:dyDescent="0.25">
      <c r="A74" s="3">
        <f>TITRES_STAT!B77</f>
        <v>42111</v>
      </c>
      <c r="B74" s="17">
        <f>TITRES_STAT!C77</f>
        <v>4.32</v>
      </c>
      <c r="C74" s="17">
        <f>TITRES_STAT!D77</f>
        <v>2.1499000000000001</v>
      </c>
      <c r="D74" s="17">
        <f>TITRES_STAT!E77</f>
        <v>31702</v>
      </c>
      <c r="E74" s="2">
        <f t="shared" si="4"/>
        <v>28841</v>
      </c>
      <c r="F74" s="17" t="str">
        <f t="shared" si="7"/>
        <v>BULLISH</v>
      </c>
      <c r="G74" s="17" t="str">
        <f t="shared" si="6"/>
        <v>WEAK</v>
      </c>
      <c r="H74" s="17" t="str">
        <f t="shared" si="5"/>
        <v>CONFIRMED BULLISH</v>
      </c>
    </row>
    <row r="75" spans="1:8" ht="13.5" x14ac:dyDescent="0.25">
      <c r="A75" s="3">
        <f>TITRES_STAT!B78</f>
        <v>42114</v>
      </c>
      <c r="B75" s="17">
        <f>TITRES_STAT!C78</f>
        <v>4.3499999999999996</v>
      </c>
      <c r="C75" s="17">
        <f>TITRES_STAT!D78</f>
        <v>2.1648000000000001</v>
      </c>
      <c r="D75" s="17">
        <f>TITRES_STAT!E78</f>
        <v>17785</v>
      </c>
      <c r="E75" s="2">
        <f t="shared" si="4"/>
        <v>46626</v>
      </c>
      <c r="F75" s="17" t="str">
        <f t="shared" si="7"/>
        <v>BULLISH</v>
      </c>
      <c r="G75" s="17" t="str">
        <f t="shared" si="6"/>
        <v>WEAK</v>
      </c>
      <c r="H75" s="17" t="str">
        <f t="shared" si="5"/>
        <v>CONFIRMED BULLISH</v>
      </c>
    </row>
    <row r="76" spans="1:8" ht="13.5" x14ac:dyDescent="0.25">
      <c r="A76" s="3">
        <f>TITRES_STAT!B79</f>
        <v>42115</v>
      </c>
      <c r="B76" s="17">
        <f>TITRES_STAT!C79</f>
        <v>4.38</v>
      </c>
      <c r="C76" s="17">
        <f>TITRES_STAT!D79</f>
        <v>2.1797</v>
      </c>
      <c r="D76" s="17">
        <f>TITRES_STAT!E79</f>
        <v>21696</v>
      </c>
      <c r="E76" s="2">
        <f t="shared" si="4"/>
        <v>68322</v>
      </c>
      <c r="F76" s="17" t="str">
        <f t="shared" si="7"/>
        <v>BULLISH</v>
      </c>
      <c r="G76" s="17" t="str">
        <f t="shared" si="6"/>
        <v>WEAK</v>
      </c>
      <c r="H76" s="17" t="str">
        <f t="shared" si="5"/>
        <v>CONFIRMED BULLISH</v>
      </c>
    </row>
    <row r="77" spans="1:8" ht="13.5" x14ac:dyDescent="0.25">
      <c r="A77" s="3">
        <f>TITRES_STAT!B80</f>
        <v>42116</v>
      </c>
      <c r="B77" s="17">
        <f>TITRES_STAT!C80</f>
        <v>4.3600000000000003</v>
      </c>
      <c r="C77" s="17">
        <f>TITRES_STAT!D80</f>
        <v>2.1698</v>
      </c>
      <c r="D77" s="17">
        <f>TITRES_STAT!E80</f>
        <v>37666</v>
      </c>
      <c r="E77" s="2">
        <f t="shared" si="4"/>
        <v>30656</v>
      </c>
      <c r="F77" s="17" t="str">
        <f t="shared" si="7"/>
        <v>BULLISH</v>
      </c>
      <c r="G77" s="17" t="str">
        <f t="shared" si="6"/>
        <v>WEAK</v>
      </c>
      <c r="H77" s="17" t="str">
        <f t="shared" si="5"/>
        <v>CONFIRMED BULLISH</v>
      </c>
    </row>
    <row r="78" spans="1:8" ht="13.5" x14ac:dyDescent="0.25">
      <c r="A78" s="3">
        <f>TITRES_STAT!B81</f>
        <v>42117</v>
      </c>
      <c r="B78" s="17">
        <f>TITRES_STAT!C81</f>
        <v>4.47</v>
      </c>
      <c r="C78" s="17">
        <f>TITRES_STAT!D81</f>
        <v>2.2244999999999999</v>
      </c>
      <c r="D78" s="17">
        <f>TITRES_STAT!E81</f>
        <v>101278</v>
      </c>
      <c r="E78" s="2">
        <f t="shared" si="4"/>
        <v>131934</v>
      </c>
      <c r="F78" s="17" t="str">
        <f t="shared" si="7"/>
        <v>BULLISH</v>
      </c>
      <c r="G78" s="17" t="str">
        <f t="shared" si="6"/>
        <v>WEAK</v>
      </c>
      <c r="H78" s="17" t="str">
        <f t="shared" si="5"/>
        <v>CONFIRMED BULLISH</v>
      </c>
    </row>
    <row r="79" spans="1:8" ht="13.5" x14ac:dyDescent="0.25">
      <c r="A79" s="3">
        <f>TITRES_STAT!B82</f>
        <v>42118</v>
      </c>
      <c r="B79" s="17">
        <f>TITRES_STAT!C82</f>
        <v>4.4400000000000004</v>
      </c>
      <c r="C79" s="17">
        <f>TITRES_STAT!D82</f>
        <v>2.2096</v>
      </c>
      <c r="D79" s="17">
        <f>TITRES_STAT!E82</f>
        <v>20964</v>
      </c>
      <c r="E79" s="2">
        <f t="shared" si="4"/>
        <v>110970</v>
      </c>
      <c r="F79" s="17" t="str">
        <f t="shared" si="7"/>
        <v>BULLISH</v>
      </c>
      <c r="G79" s="17" t="str">
        <f t="shared" si="6"/>
        <v>STRONG</v>
      </c>
      <c r="H79" s="17" t="str">
        <f t="shared" si="5"/>
        <v>CONFIRMED BULLISH</v>
      </c>
    </row>
    <row r="80" spans="1:8" ht="13.5" x14ac:dyDescent="0.25">
      <c r="A80" s="3">
        <f>TITRES_STAT!B83</f>
        <v>42121</v>
      </c>
      <c r="B80" s="17">
        <f>TITRES_STAT!C83</f>
        <v>4.45</v>
      </c>
      <c r="C80" s="17">
        <f>TITRES_STAT!D83</f>
        <v>2.2145999999999999</v>
      </c>
      <c r="D80" s="17">
        <f>TITRES_STAT!E83</f>
        <v>13283</v>
      </c>
      <c r="E80" s="2">
        <f t="shared" si="4"/>
        <v>124253</v>
      </c>
      <c r="F80" s="17" t="str">
        <f t="shared" si="7"/>
        <v>BULLISH</v>
      </c>
      <c r="G80" s="17" t="str">
        <f t="shared" si="6"/>
        <v>STRONG</v>
      </c>
      <c r="H80" s="17" t="str">
        <f t="shared" si="5"/>
        <v>CONFIRMED BULLISH</v>
      </c>
    </row>
    <row r="81" spans="1:8" ht="13.5" x14ac:dyDescent="0.25">
      <c r="A81" s="3">
        <f>TITRES_STAT!B84</f>
        <v>42122</v>
      </c>
      <c r="B81" s="17">
        <f>TITRES_STAT!C84</f>
        <v>4.46</v>
      </c>
      <c r="C81" s="17">
        <f>TITRES_STAT!D84</f>
        <v>2.2195</v>
      </c>
      <c r="D81" s="17">
        <f>TITRES_STAT!E84</f>
        <v>16832</v>
      </c>
      <c r="E81" s="2">
        <f t="shared" si="4"/>
        <v>141085</v>
      </c>
      <c r="F81" s="17" t="str">
        <f t="shared" si="7"/>
        <v>BULLISH</v>
      </c>
      <c r="G81" s="17" t="str">
        <f t="shared" si="6"/>
        <v>STRONG</v>
      </c>
      <c r="H81" s="17" t="str">
        <f t="shared" si="5"/>
        <v>CONFIRMED BULLISH</v>
      </c>
    </row>
    <row r="82" spans="1:8" ht="13.5" x14ac:dyDescent="0.25">
      <c r="A82" s="3">
        <f>TITRES_STAT!B85</f>
        <v>42123</v>
      </c>
      <c r="B82" s="17">
        <f>TITRES_STAT!C85</f>
        <v>4.46</v>
      </c>
      <c r="C82" s="17">
        <f>TITRES_STAT!D85</f>
        <v>2.2195</v>
      </c>
      <c r="D82" s="17">
        <f>TITRES_STAT!E85</f>
        <v>19161</v>
      </c>
      <c r="E82" s="2">
        <f t="shared" si="4"/>
        <v>141085</v>
      </c>
      <c r="F82" s="17" t="str">
        <f t="shared" si="7"/>
        <v>BULLISH</v>
      </c>
      <c r="G82" s="17" t="str">
        <f t="shared" si="6"/>
        <v>STRONG</v>
      </c>
      <c r="H82" s="17" t="str">
        <f t="shared" si="5"/>
        <v>CONFIRMED BULLISH</v>
      </c>
    </row>
    <row r="83" spans="1:8" ht="13.5" x14ac:dyDescent="0.25">
      <c r="A83" s="3">
        <f>TITRES_STAT!B86</f>
        <v>42124</v>
      </c>
      <c r="B83" s="17">
        <f>TITRES_STAT!C86</f>
        <v>4.45</v>
      </c>
      <c r="C83" s="17">
        <f>TITRES_STAT!D86</f>
        <v>2.2145999999999999</v>
      </c>
      <c r="D83" s="17">
        <f>TITRES_STAT!E86</f>
        <v>9230</v>
      </c>
      <c r="E83" s="2">
        <f t="shared" si="4"/>
        <v>131855</v>
      </c>
      <c r="F83" s="17" t="str">
        <f t="shared" si="7"/>
        <v>BEARISH</v>
      </c>
      <c r="G83" s="17" t="str">
        <f t="shared" si="6"/>
        <v>NEUTRAL</v>
      </c>
      <c r="H83" s="17" t="str">
        <f t="shared" si="5"/>
        <v>CONFIRMED BEARISH</v>
      </c>
    </row>
    <row r="84" spans="1:8" ht="13.5" x14ac:dyDescent="0.25">
      <c r="A84" s="3">
        <f>TITRES_STAT!B87</f>
        <v>42128</v>
      </c>
      <c r="B84" s="17">
        <f>TITRES_STAT!C87</f>
        <v>4.45</v>
      </c>
      <c r="C84" s="17">
        <f>TITRES_STAT!D87</f>
        <v>2.2145999999999999</v>
      </c>
      <c r="D84" s="17">
        <f>TITRES_STAT!E87</f>
        <v>15821</v>
      </c>
      <c r="E84" s="2">
        <f t="shared" si="4"/>
        <v>131855</v>
      </c>
      <c r="F84" s="17" t="str">
        <f t="shared" si="7"/>
        <v>BULLISH</v>
      </c>
      <c r="G84" s="17" t="str">
        <f t="shared" si="6"/>
        <v>STRONG</v>
      </c>
      <c r="H84" s="17" t="str">
        <f t="shared" si="5"/>
        <v>CONFIRMED BULLISH</v>
      </c>
    </row>
    <row r="85" spans="1:8" ht="13.5" x14ac:dyDescent="0.25">
      <c r="A85" s="3">
        <f>TITRES_STAT!B88</f>
        <v>42129</v>
      </c>
      <c r="B85" s="17">
        <f>TITRES_STAT!C88</f>
        <v>4.33</v>
      </c>
      <c r="C85" s="17">
        <f>TITRES_STAT!D88</f>
        <v>2.1549</v>
      </c>
      <c r="D85" s="17">
        <f>TITRES_STAT!E88</f>
        <v>11358</v>
      </c>
      <c r="E85" s="2">
        <f t="shared" si="4"/>
        <v>120497</v>
      </c>
      <c r="F85" s="17" t="str">
        <f t="shared" si="7"/>
        <v>BEARISH</v>
      </c>
      <c r="G85" s="17" t="str">
        <f t="shared" si="6"/>
        <v>WEAK</v>
      </c>
      <c r="H85" s="17" t="str">
        <f t="shared" si="5"/>
        <v>CONFIRMED BEARISH</v>
      </c>
    </row>
    <row r="86" spans="1:8" ht="13.5" x14ac:dyDescent="0.25">
      <c r="A86" s="3">
        <f>TITRES_STAT!B89</f>
        <v>42130</v>
      </c>
      <c r="B86" s="17">
        <f>TITRES_STAT!C89</f>
        <v>4.29</v>
      </c>
      <c r="C86" s="17">
        <f>TITRES_STAT!D89</f>
        <v>2.1349</v>
      </c>
      <c r="D86" s="17">
        <f>TITRES_STAT!E89</f>
        <v>31382</v>
      </c>
      <c r="E86" s="2">
        <f t="shared" si="4"/>
        <v>89115</v>
      </c>
      <c r="F86" s="17" t="str">
        <f t="shared" si="7"/>
        <v>BEARISH</v>
      </c>
      <c r="G86" s="17" t="str">
        <f t="shared" si="6"/>
        <v>WEAK</v>
      </c>
      <c r="H86" s="17" t="str">
        <f t="shared" si="5"/>
        <v>CONFIRMED BEARISH</v>
      </c>
    </row>
    <row r="87" spans="1:8" ht="13.5" x14ac:dyDescent="0.25">
      <c r="A87" s="3">
        <f>TITRES_STAT!B90</f>
        <v>42131</v>
      </c>
      <c r="B87" s="17">
        <f>TITRES_STAT!C90</f>
        <v>4.26</v>
      </c>
      <c r="C87" s="17">
        <f>TITRES_STAT!D90</f>
        <v>2.12</v>
      </c>
      <c r="D87" s="17">
        <f>TITRES_STAT!E90</f>
        <v>11935</v>
      </c>
      <c r="E87" s="2">
        <f t="shared" si="4"/>
        <v>77180</v>
      </c>
      <c r="F87" s="17" t="str">
        <f t="shared" si="7"/>
        <v>BEARISH</v>
      </c>
      <c r="G87" s="17" t="str">
        <f t="shared" si="6"/>
        <v>WEAK</v>
      </c>
      <c r="H87" s="17" t="str">
        <f t="shared" si="5"/>
        <v>CONFIRMED BEARISH</v>
      </c>
    </row>
    <row r="88" spans="1:8" ht="13.5" x14ac:dyDescent="0.25">
      <c r="A88" s="3">
        <f>TITRES_STAT!B91</f>
        <v>42132</v>
      </c>
      <c r="B88" s="17">
        <f>TITRES_STAT!C91</f>
        <v>4.32</v>
      </c>
      <c r="C88" s="17">
        <f>TITRES_STAT!D91</f>
        <v>2.1499000000000001</v>
      </c>
      <c r="D88" s="17">
        <f>TITRES_STAT!E91</f>
        <v>11660</v>
      </c>
      <c r="E88" s="2">
        <f t="shared" si="4"/>
        <v>88840</v>
      </c>
      <c r="F88" s="17" t="str">
        <f t="shared" si="7"/>
        <v>BEARISH</v>
      </c>
      <c r="G88" s="17" t="str">
        <f t="shared" si="6"/>
        <v>WEAK</v>
      </c>
      <c r="H88" s="17" t="str">
        <f t="shared" si="5"/>
        <v>CONFIRMED BEARISH</v>
      </c>
    </row>
    <row r="89" spans="1:8" ht="13.5" x14ac:dyDescent="0.25">
      <c r="A89" s="3">
        <f>TITRES_STAT!B92</f>
        <v>42135</v>
      </c>
      <c r="B89" s="17">
        <f>TITRES_STAT!C92</f>
        <v>4.2699999999999996</v>
      </c>
      <c r="C89" s="17">
        <f>TITRES_STAT!D92</f>
        <v>2.125</v>
      </c>
      <c r="D89" s="17">
        <f>TITRES_STAT!E92</f>
        <v>13128</v>
      </c>
      <c r="E89" s="2">
        <f t="shared" si="4"/>
        <v>75712</v>
      </c>
      <c r="F89" s="17" t="str">
        <f t="shared" si="7"/>
        <v>BEARISH</v>
      </c>
      <c r="G89" s="17" t="str">
        <f t="shared" si="6"/>
        <v>WEAK</v>
      </c>
      <c r="H89" s="17" t="str">
        <f t="shared" si="5"/>
        <v>CONFIRMED BEARISH</v>
      </c>
    </row>
    <row r="90" spans="1:8" ht="13.5" x14ac:dyDescent="0.25">
      <c r="A90" s="3">
        <f>TITRES_STAT!B93</f>
        <v>42136</v>
      </c>
      <c r="B90" s="17">
        <f>TITRES_STAT!C93</f>
        <v>4.2699999999999996</v>
      </c>
      <c r="C90" s="17">
        <f>TITRES_STAT!D93</f>
        <v>2.125</v>
      </c>
      <c r="D90" s="17">
        <f>TITRES_STAT!E93</f>
        <v>14321</v>
      </c>
      <c r="E90" s="2">
        <f t="shared" si="4"/>
        <v>75712</v>
      </c>
      <c r="F90" s="17" t="str">
        <f t="shared" si="7"/>
        <v>BEARISH</v>
      </c>
      <c r="G90" s="17" t="str">
        <f t="shared" si="6"/>
        <v>WEAK</v>
      </c>
      <c r="H90" s="17" t="str">
        <f t="shared" si="5"/>
        <v>CONFIRMED BEARISH</v>
      </c>
    </row>
    <row r="91" spans="1:8" ht="13.5" x14ac:dyDescent="0.25">
      <c r="A91" s="3">
        <f>TITRES_STAT!B94</f>
        <v>42137</v>
      </c>
      <c r="B91" s="17">
        <f>TITRES_STAT!C94</f>
        <v>4.25</v>
      </c>
      <c r="C91" s="17">
        <f>TITRES_STAT!D94</f>
        <v>2.1150000000000002</v>
      </c>
      <c r="D91" s="17">
        <f>TITRES_STAT!E94</f>
        <v>36906</v>
      </c>
      <c r="E91" s="2">
        <f t="shared" si="4"/>
        <v>38806</v>
      </c>
      <c r="F91" s="17" t="str">
        <f t="shared" si="7"/>
        <v>BEARISH</v>
      </c>
      <c r="G91" s="17" t="str">
        <f t="shared" si="6"/>
        <v>WEAK</v>
      </c>
      <c r="H91" s="17" t="str">
        <f t="shared" si="5"/>
        <v>CONFIRMED BEARISH</v>
      </c>
    </row>
    <row r="92" spans="1:8" ht="13.5" x14ac:dyDescent="0.25">
      <c r="A92" s="3">
        <f>TITRES_STAT!B95</f>
        <v>42138</v>
      </c>
      <c r="B92" s="17">
        <f>TITRES_STAT!C95</f>
        <v>4.2300000000000004</v>
      </c>
      <c r="C92" s="17">
        <f>TITRES_STAT!D95</f>
        <v>2.1051000000000002</v>
      </c>
      <c r="D92" s="17">
        <f>TITRES_STAT!E95</f>
        <v>1781</v>
      </c>
      <c r="E92" s="2">
        <f t="shared" si="4"/>
        <v>37025</v>
      </c>
      <c r="F92" s="17" t="str">
        <f t="shared" si="7"/>
        <v>BEARISH</v>
      </c>
      <c r="G92" s="17" t="str">
        <f t="shared" si="6"/>
        <v>WEAK</v>
      </c>
      <c r="H92" s="17" t="str">
        <f t="shared" si="5"/>
        <v>CONFIRMED BEARISH</v>
      </c>
    </row>
    <row r="93" spans="1:8" ht="13.5" x14ac:dyDescent="0.25">
      <c r="A93" s="3">
        <f>TITRES_STAT!B96</f>
        <v>42139</v>
      </c>
      <c r="B93" s="17">
        <f>TITRES_STAT!C96</f>
        <v>4.25</v>
      </c>
      <c r="C93" s="17">
        <f>TITRES_STAT!D96</f>
        <v>2.1150000000000002</v>
      </c>
      <c r="D93" s="17">
        <f>TITRES_STAT!E96</f>
        <v>7758</v>
      </c>
      <c r="E93" s="2">
        <f t="shared" si="4"/>
        <v>44783</v>
      </c>
      <c r="F93" s="17" t="str">
        <f t="shared" si="7"/>
        <v>BEARISH</v>
      </c>
      <c r="G93" s="17" t="str">
        <f t="shared" si="6"/>
        <v>WEAK</v>
      </c>
      <c r="H93" s="17" t="str">
        <f t="shared" si="5"/>
        <v>CONFIRMED BEARISH</v>
      </c>
    </row>
    <row r="94" spans="1:8" ht="13.5" x14ac:dyDescent="0.25">
      <c r="A94" s="3">
        <f>TITRES_STAT!B97</f>
        <v>42142</v>
      </c>
      <c r="B94" s="17">
        <f>TITRES_STAT!C97</f>
        <v>4.3</v>
      </c>
      <c r="C94" s="17">
        <f>TITRES_STAT!D97</f>
        <v>2.1398999999999999</v>
      </c>
      <c r="D94" s="17">
        <f>TITRES_STAT!E97</f>
        <v>4166</v>
      </c>
      <c r="E94" s="2">
        <f t="shared" si="4"/>
        <v>48949</v>
      </c>
      <c r="F94" s="17" t="str">
        <f t="shared" si="7"/>
        <v>BEARISH</v>
      </c>
      <c r="G94" s="17" t="str">
        <f t="shared" si="6"/>
        <v>WEAK</v>
      </c>
      <c r="H94" s="17" t="str">
        <f t="shared" si="5"/>
        <v>BEARISH DIVERGENCE</v>
      </c>
    </row>
    <row r="95" spans="1:8" ht="13.5" x14ac:dyDescent="0.25">
      <c r="A95" s="3">
        <f>TITRES_STAT!B98</f>
        <v>42143</v>
      </c>
      <c r="B95" s="17">
        <f>TITRES_STAT!C98</f>
        <v>4.33</v>
      </c>
      <c r="C95" s="17">
        <f>TITRES_STAT!D98</f>
        <v>2.1549</v>
      </c>
      <c r="D95" s="17">
        <f>TITRES_STAT!E98</f>
        <v>10784</v>
      </c>
      <c r="E95" s="2">
        <f t="shared" si="4"/>
        <v>59733</v>
      </c>
      <c r="F95" s="17" t="str">
        <f t="shared" si="7"/>
        <v>BEARISH</v>
      </c>
      <c r="G95" s="17" t="str">
        <f t="shared" si="6"/>
        <v>WEAK</v>
      </c>
      <c r="H95" s="17" t="str">
        <f t="shared" si="5"/>
        <v>BEARISH DIVERGENCE</v>
      </c>
    </row>
    <row r="96" spans="1:8" ht="13.5" x14ac:dyDescent="0.25">
      <c r="A96" s="3">
        <f>TITRES_STAT!B99</f>
        <v>42144</v>
      </c>
      <c r="B96" s="17">
        <f>TITRES_STAT!C99</f>
        <v>4.32</v>
      </c>
      <c r="C96" s="17">
        <f>TITRES_STAT!D99</f>
        <v>2.1499000000000001</v>
      </c>
      <c r="D96" s="17">
        <f>TITRES_STAT!E99</f>
        <v>10393</v>
      </c>
      <c r="E96" s="2">
        <f t="shared" si="4"/>
        <v>49340</v>
      </c>
      <c r="F96" s="17" t="str">
        <f t="shared" si="7"/>
        <v>BULLISH</v>
      </c>
      <c r="G96" s="17" t="str">
        <f t="shared" si="6"/>
        <v>STRONG</v>
      </c>
      <c r="H96" s="17" t="str">
        <f t="shared" si="5"/>
        <v>CONFIRMED BULLISH</v>
      </c>
    </row>
    <row r="97" spans="1:8" ht="13.5" x14ac:dyDescent="0.25">
      <c r="A97" s="3">
        <f>TITRES_STAT!B100</f>
        <v>42145</v>
      </c>
      <c r="B97" s="17">
        <f>TITRES_STAT!C100</f>
        <v>4.2699999999999996</v>
      </c>
      <c r="C97" s="17">
        <f>TITRES_STAT!D100</f>
        <v>2.125</v>
      </c>
      <c r="D97" s="17">
        <f>TITRES_STAT!E100</f>
        <v>9891</v>
      </c>
      <c r="E97" s="2">
        <f t="shared" si="4"/>
        <v>39449</v>
      </c>
      <c r="F97" s="17" t="str">
        <f t="shared" si="7"/>
        <v>BULLISH</v>
      </c>
      <c r="G97" s="17" t="str">
        <f t="shared" si="6"/>
        <v>STRONG</v>
      </c>
      <c r="H97" s="17" t="str">
        <f t="shared" si="5"/>
        <v>CONFIRMED BULLISH</v>
      </c>
    </row>
    <row r="98" spans="1:8" ht="13.5" x14ac:dyDescent="0.25">
      <c r="A98" s="3">
        <f>TITRES_STAT!B101</f>
        <v>42146</v>
      </c>
      <c r="B98" s="17">
        <f>TITRES_STAT!C101</f>
        <v>4.33</v>
      </c>
      <c r="C98" s="17">
        <f>TITRES_STAT!D101</f>
        <v>2.1549</v>
      </c>
      <c r="D98" s="17">
        <f>TITRES_STAT!E101</f>
        <v>2933</v>
      </c>
      <c r="E98" s="2">
        <f t="shared" si="4"/>
        <v>42382</v>
      </c>
      <c r="F98" s="17" t="str">
        <f t="shared" si="7"/>
        <v>BEARISH</v>
      </c>
      <c r="G98" s="17" t="str">
        <f t="shared" si="6"/>
        <v>WEAK</v>
      </c>
      <c r="H98" s="17" t="str">
        <f t="shared" si="5"/>
        <v>BEARISH DIVERGENCE</v>
      </c>
    </row>
    <row r="99" spans="1:8" ht="13.5" x14ac:dyDescent="0.25">
      <c r="A99" s="3">
        <f>TITRES_STAT!B102</f>
        <v>42149</v>
      </c>
      <c r="B99" s="17">
        <f>TITRES_STAT!C102</f>
        <v>4.28</v>
      </c>
      <c r="C99" s="17">
        <f>TITRES_STAT!D102</f>
        <v>2.13</v>
      </c>
      <c r="D99" s="17">
        <f>TITRES_STAT!E102</f>
        <v>21266</v>
      </c>
      <c r="E99" s="2">
        <f t="shared" si="4"/>
        <v>21116</v>
      </c>
      <c r="F99" s="17" t="str">
        <f t="shared" si="7"/>
        <v>BEARISH</v>
      </c>
      <c r="G99" s="17" t="str">
        <f t="shared" si="6"/>
        <v>WEAK</v>
      </c>
      <c r="H99" s="17" t="str">
        <f t="shared" si="5"/>
        <v>CONFIRMED BEARISH</v>
      </c>
    </row>
    <row r="100" spans="1:8" ht="13.5" x14ac:dyDescent="0.25">
      <c r="A100" s="3">
        <f>TITRES_STAT!B103</f>
        <v>42150</v>
      </c>
      <c r="B100" s="17">
        <f>TITRES_STAT!C103</f>
        <v>4.28</v>
      </c>
      <c r="C100" s="17">
        <f>TITRES_STAT!D103</f>
        <v>2.13</v>
      </c>
      <c r="D100" s="17">
        <f>TITRES_STAT!E103</f>
        <v>5364</v>
      </c>
      <c r="E100" s="2">
        <f t="shared" si="4"/>
        <v>21116</v>
      </c>
      <c r="F100" s="17" t="str">
        <f t="shared" si="7"/>
        <v>BEARISH</v>
      </c>
      <c r="G100" s="17" t="str">
        <f t="shared" si="6"/>
        <v>WEAK</v>
      </c>
      <c r="H100" s="17" t="str">
        <f t="shared" si="5"/>
        <v>CONFIRMED BEARISH</v>
      </c>
    </row>
    <row r="101" spans="1:8" ht="13.5" x14ac:dyDescent="0.25">
      <c r="A101" s="3">
        <f>TITRES_STAT!B104</f>
        <v>42151</v>
      </c>
      <c r="B101" s="17">
        <f>TITRES_STAT!C104</f>
        <v>4.21</v>
      </c>
      <c r="C101" s="17">
        <f>TITRES_STAT!D104</f>
        <v>2.0951</v>
      </c>
      <c r="D101" s="17">
        <f>TITRES_STAT!E104</f>
        <v>10685</v>
      </c>
      <c r="E101" s="2">
        <f t="shared" si="4"/>
        <v>10431</v>
      </c>
      <c r="F101" s="17" t="str">
        <f t="shared" si="7"/>
        <v>BEARISH</v>
      </c>
      <c r="G101" s="17" t="str">
        <f t="shared" si="6"/>
        <v>WEAK</v>
      </c>
      <c r="H101" s="17" t="str">
        <f t="shared" si="5"/>
        <v>CONFIRMED BEARISH</v>
      </c>
    </row>
    <row r="102" spans="1:8" ht="13.5" x14ac:dyDescent="0.25">
      <c r="A102" s="3">
        <f>TITRES_STAT!B105</f>
        <v>42152</v>
      </c>
      <c r="B102" s="17">
        <f>TITRES_STAT!C105</f>
        <v>4.28</v>
      </c>
      <c r="C102" s="17">
        <f>TITRES_STAT!D105</f>
        <v>2.13</v>
      </c>
      <c r="D102" s="17">
        <f>TITRES_STAT!E105</f>
        <v>16927</v>
      </c>
      <c r="E102" s="2">
        <f t="shared" si="4"/>
        <v>27358</v>
      </c>
      <c r="F102" s="17" t="str">
        <f t="shared" si="7"/>
        <v>BEARISH</v>
      </c>
      <c r="G102" s="17" t="str">
        <f t="shared" si="6"/>
        <v>WEAK</v>
      </c>
      <c r="H102" s="17" t="str">
        <f t="shared" si="5"/>
        <v>BEARISH DIVERGENCE</v>
      </c>
    </row>
    <row r="103" spans="1:8" ht="13.5" x14ac:dyDescent="0.25">
      <c r="A103" s="3">
        <f>TITRES_STAT!B106</f>
        <v>42153</v>
      </c>
      <c r="B103" s="17">
        <f>TITRES_STAT!C106</f>
        <v>4.28</v>
      </c>
      <c r="C103" s="17">
        <f>TITRES_STAT!D106</f>
        <v>2.13</v>
      </c>
      <c r="D103" s="17">
        <f>TITRES_STAT!E106</f>
        <v>1609</v>
      </c>
      <c r="E103" s="2">
        <f t="shared" si="4"/>
        <v>27358</v>
      </c>
      <c r="F103" s="17" t="str">
        <f t="shared" si="7"/>
        <v>BEARISH</v>
      </c>
      <c r="G103" s="17" t="str">
        <f t="shared" si="6"/>
        <v>WEAK</v>
      </c>
      <c r="H103" s="17" t="str">
        <f t="shared" si="5"/>
        <v>CONFIRMED BEARISH</v>
      </c>
    </row>
    <row r="104" spans="1:8" ht="13.5" x14ac:dyDescent="0.25">
      <c r="A104" s="3">
        <f>TITRES_STAT!B107</f>
        <v>42156</v>
      </c>
      <c r="B104" s="17">
        <f>TITRES_STAT!C107</f>
        <v>4.29</v>
      </c>
      <c r="C104" s="17">
        <f>TITRES_STAT!D107</f>
        <v>2.1349</v>
      </c>
      <c r="D104" s="17">
        <f>TITRES_STAT!E107</f>
        <v>967</v>
      </c>
      <c r="E104" s="2">
        <f t="shared" si="4"/>
        <v>28325</v>
      </c>
      <c r="F104" s="17" t="str">
        <f t="shared" si="7"/>
        <v>BULLISH</v>
      </c>
      <c r="G104" s="17" t="str">
        <f t="shared" si="6"/>
        <v>STRONG</v>
      </c>
      <c r="H104" s="17" t="str">
        <f t="shared" si="5"/>
        <v>CONFIRMED BULLISH</v>
      </c>
    </row>
    <row r="105" spans="1:8" ht="13.5" x14ac:dyDescent="0.25">
      <c r="A105" s="3">
        <f>TITRES_STAT!B108</f>
        <v>42157</v>
      </c>
      <c r="B105" s="17">
        <f>TITRES_STAT!C108</f>
        <v>4.28</v>
      </c>
      <c r="C105" s="17">
        <f>TITRES_STAT!D108</f>
        <v>2.13</v>
      </c>
      <c r="D105" s="17">
        <f>TITRES_STAT!E108</f>
        <v>1824</v>
      </c>
      <c r="E105" s="2">
        <f t="shared" si="4"/>
        <v>26501</v>
      </c>
      <c r="F105" s="17" t="str">
        <f t="shared" si="7"/>
        <v>BULLISH</v>
      </c>
      <c r="G105" s="17" t="str">
        <f t="shared" si="6"/>
        <v>STRONG</v>
      </c>
      <c r="H105" s="17" t="str">
        <f t="shared" si="5"/>
        <v>NEUTRAL</v>
      </c>
    </row>
    <row r="106" spans="1:8" ht="13.5" x14ac:dyDescent="0.25">
      <c r="A106" s="3">
        <f>TITRES_STAT!B109</f>
        <v>42158</v>
      </c>
      <c r="B106" s="17">
        <f>TITRES_STAT!C109</f>
        <v>4.24</v>
      </c>
      <c r="C106" s="17">
        <f>TITRES_STAT!D109</f>
        <v>2.1101000000000001</v>
      </c>
      <c r="D106" s="17">
        <f>TITRES_STAT!E109</f>
        <v>2245</v>
      </c>
      <c r="E106" s="2">
        <f t="shared" si="4"/>
        <v>24256</v>
      </c>
      <c r="F106" s="17" t="str">
        <f t="shared" si="7"/>
        <v>BULLISH</v>
      </c>
      <c r="G106" s="17" t="str">
        <f t="shared" si="6"/>
        <v>STRONG</v>
      </c>
      <c r="H106" s="17" t="str">
        <f t="shared" si="5"/>
        <v>CONFIRMED BULLISH</v>
      </c>
    </row>
    <row r="107" spans="1:8" ht="13.5" x14ac:dyDescent="0.25">
      <c r="A107" s="3">
        <f>TITRES_STAT!B110</f>
        <v>42159</v>
      </c>
      <c r="B107" s="17">
        <f>TITRES_STAT!C110</f>
        <v>4.24</v>
      </c>
      <c r="C107" s="17">
        <f>TITRES_STAT!D110</f>
        <v>2.1101000000000001</v>
      </c>
      <c r="D107" s="17">
        <f>TITRES_STAT!E110</f>
        <v>8420</v>
      </c>
      <c r="E107" s="2">
        <f t="shared" si="4"/>
        <v>24256</v>
      </c>
      <c r="F107" s="17" t="str">
        <f t="shared" si="7"/>
        <v>BEARISH</v>
      </c>
      <c r="G107" s="17" t="str">
        <f t="shared" si="6"/>
        <v>WEAK</v>
      </c>
      <c r="H107" s="17" t="str">
        <f t="shared" si="5"/>
        <v>CONFIRMED BEARISH</v>
      </c>
    </row>
    <row r="108" spans="1:8" ht="13.5" x14ac:dyDescent="0.25">
      <c r="A108" s="3">
        <f>TITRES_STAT!B111</f>
        <v>42160</v>
      </c>
      <c r="B108" s="17">
        <f>TITRES_STAT!C111</f>
        <v>4.21</v>
      </c>
      <c r="C108" s="17">
        <f>TITRES_STAT!D111</f>
        <v>2.0951</v>
      </c>
      <c r="D108" s="17">
        <f>TITRES_STAT!E111</f>
        <v>3726</v>
      </c>
      <c r="E108" s="2">
        <f t="shared" si="4"/>
        <v>20530</v>
      </c>
      <c r="F108" s="17" t="str">
        <f t="shared" si="7"/>
        <v>BEARISH</v>
      </c>
      <c r="G108" s="17" t="str">
        <f t="shared" si="6"/>
        <v>WEAK</v>
      </c>
      <c r="H108" s="17" t="str">
        <f t="shared" si="5"/>
        <v>CONFIRMED BEARISH</v>
      </c>
    </row>
    <row r="109" spans="1:8" ht="13.5" x14ac:dyDescent="0.25">
      <c r="A109" s="3">
        <f>TITRES_STAT!B112</f>
        <v>42163</v>
      </c>
      <c r="B109" s="17">
        <f>TITRES_STAT!C112</f>
        <v>4.26</v>
      </c>
      <c r="C109" s="17">
        <f>TITRES_STAT!D112</f>
        <v>2.12</v>
      </c>
      <c r="D109" s="17">
        <f>TITRES_STAT!E112</f>
        <v>5324</v>
      </c>
      <c r="E109" s="2">
        <f t="shared" si="4"/>
        <v>25854</v>
      </c>
      <c r="F109" s="17" t="str">
        <f t="shared" si="7"/>
        <v>BEARISH</v>
      </c>
      <c r="G109" s="17" t="str">
        <f t="shared" si="6"/>
        <v>WEAK</v>
      </c>
      <c r="H109" s="17" t="str">
        <f t="shared" si="5"/>
        <v>CONFIRMED BEARISH</v>
      </c>
    </row>
    <row r="110" spans="1:8" ht="13.5" x14ac:dyDescent="0.25">
      <c r="A110" s="3">
        <f>TITRES_STAT!B113</f>
        <v>42164</v>
      </c>
      <c r="B110" s="17">
        <f>TITRES_STAT!C113</f>
        <v>4.26</v>
      </c>
      <c r="C110" s="17">
        <f>TITRES_STAT!D113</f>
        <v>2.12</v>
      </c>
      <c r="D110" s="17">
        <f>TITRES_STAT!E113</f>
        <v>280</v>
      </c>
      <c r="E110" s="2">
        <f t="shared" si="4"/>
        <v>25854</v>
      </c>
      <c r="F110" s="17" t="str">
        <f t="shared" si="7"/>
        <v>BEARISH</v>
      </c>
      <c r="G110" s="17" t="str">
        <f t="shared" si="6"/>
        <v>WEAK</v>
      </c>
      <c r="H110" s="17" t="str">
        <f t="shared" si="5"/>
        <v>CONFIRMED BEARISH</v>
      </c>
    </row>
    <row r="111" spans="1:8" ht="13.5" x14ac:dyDescent="0.25">
      <c r="A111" s="3">
        <f>TITRES_STAT!B114</f>
        <v>42165</v>
      </c>
      <c r="B111" s="17">
        <f>TITRES_STAT!C114</f>
        <v>4.26</v>
      </c>
      <c r="C111" s="17">
        <f>TITRES_STAT!D114</f>
        <v>2.12</v>
      </c>
      <c r="D111" s="17">
        <f>TITRES_STAT!E114</f>
        <v>3748</v>
      </c>
      <c r="E111" s="2">
        <f t="shared" si="4"/>
        <v>25854</v>
      </c>
      <c r="F111" s="17" t="str">
        <f t="shared" si="7"/>
        <v>BULLISH</v>
      </c>
      <c r="G111" s="17" t="str">
        <f t="shared" si="6"/>
        <v>STRONG</v>
      </c>
      <c r="H111" s="17" t="str">
        <f t="shared" si="5"/>
        <v>CONFIRMED BULLISH</v>
      </c>
    </row>
    <row r="112" spans="1:8" ht="13.5" x14ac:dyDescent="0.25">
      <c r="A112" s="3">
        <f>TITRES_STAT!B115</f>
        <v>42166</v>
      </c>
      <c r="B112" s="17">
        <f>TITRES_STAT!C115</f>
        <v>4.25</v>
      </c>
      <c r="C112" s="17">
        <f>TITRES_STAT!D115</f>
        <v>2.1150000000000002</v>
      </c>
      <c r="D112" s="17">
        <f>TITRES_STAT!E115</f>
        <v>1333</v>
      </c>
      <c r="E112" s="2">
        <f t="shared" si="4"/>
        <v>24521</v>
      </c>
      <c r="F112" s="17" t="str">
        <f t="shared" si="7"/>
        <v>BULLISH</v>
      </c>
      <c r="G112" s="17" t="str">
        <f t="shared" si="6"/>
        <v>NEUTRAL</v>
      </c>
      <c r="H112" s="17" t="str">
        <f t="shared" si="5"/>
        <v>CONFIRMED BULLISH</v>
      </c>
    </row>
    <row r="113" spans="1:8" ht="13.5" x14ac:dyDescent="0.25">
      <c r="A113" s="3">
        <f>TITRES_STAT!B116</f>
        <v>42167</v>
      </c>
      <c r="B113" s="17">
        <f>TITRES_STAT!C116</f>
        <v>4.21</v>
      </c>
      <c r="C113" s="17">
        <f>TITRES_STAT!D116</f>
        <v>2.0951</v>
      </c>
      <c r="D113" s="17">
        <f>TITRES_STAT!E116</f>
        <v>4944</v>
      </c>
      <c r="E113" s="2">
        <f t="shared" si="4"/>
        <v>19577</v>
      </c>
      <c r="F113" s="17" t="str">
        <f t="shared" si="7"/>
        <v>BEARISH</v>
      </c>
      <c r="G113" s="17" t="str">
        <f t="shared" si="6"/>
        <v>WEAK</v>
      </c>
      <c r="H113" s="17" t="str">
        <f t="shared" si="5"/>
        <v>NEUTRAL</v>
      </c>
    </row>
    <row r="114" spans="1:8" ht="13.5" x14ac:dyDescent="0.25">
      <c r="A114" s="3">
        <f>TITRES_STAT!B117</f>
        <v>42170</v>
      </c>
      <c r="B114" s="17">
        <f>TITRES_STAT!C117</f>
        <v>4.25</v>
      </c>
      <c r="C114" s="17">
        <f>TITRES_STAT!D117</f>
        <v>2.1150000000000002</v>
      </c>
      <c r="D114" s="17">
        <f>TITRES_STAT!E117</f>
        <v>3340</v>
      </c>
      <c r="E114" s="2">
        <f t="shared" si="4"/>
        <v>22917</v>
      </c>
      <c r="F114" s="17" t="str">
        <f t="shared" si="7"/>
        <v>BEARISH</v>
      </c>
      <c r="G114" s="17" t="str">
        <f t="shared" si="6"/>
        <v>WEAK</v>
      </c>
      <c r="H114" s="17" t="str">
        <f t="shared" si="5"/>
        <v>CONFIRMED BEARISH</v>
      </c>
    </row>
    <row r="115" spans="1:8" ht="13.5" x14ac:dyDescent="0.25">
      <c r="A115" s="3">
        <f>TITRES_STAT!B118</f>
        <v>42171</v>
      </c>
      <c r="B115" s="17">
        <f>TITRES_STAT!C118</f>
        <v>4.25</v>
      </c>
      <c r="C115" s="17">
        <f>TITRES_STAT!D118</f>
        <v>2.1150000000000002</v>
      </c>
      <c r="D115" s="17">
        <f>TITRES_STAT!E118</f>
        <v>648</v>
      </c>
      <c r="E115" s="2">
        <f t="shared" si="4"/>
        <v>22917</v>
      </c>
      <c r="F115" s="17" t="str">
        <f t="shared" si="7"/>
        <v>BEARISH</v>
      </c>
      <c r="G115" s="17" t="str">
        <f t="shared" si="6"/>
        <v>WEAK</v>
      </c>
      <c r="H115" s="17" t="str">
        <f t="shared" si="5"/>
        <v>CONFIRMED BEARISH</v>
      </c>
    </row>
    <row r="116" spans="1:8" ht="13.5" x14ac:dyDescent="0.25">
      <c r="A116" s="3">
        <f>TITRES_STAT!B119</f>
        <v>42172</v>
      </c>
      <c r="B116" s="17">
        <f>TITRES_STAT!C119</f>
        <v>4.25</v>
      </c>
      <c r="C116" s="17">
        <f>TITRES_STAT!D119</f>
        <v>2.1150000000000002</v>
      </c>
      <c r="D116" s="17">
        <f>TITRES_STAT!E119</f>
        <v>11625</v>
      </c>
      <c r="E116" s="2">
        <f t="shared" si="4"/>
        <v>22917</v>
      </c>
      <c r="F116" s="17" t="str">
        <f t="shared" si="7"/>
        <v>BEARISH</v>
      </c>
      <c r="G116" s="17" t="str">
        <f t="shared" si="6"/>
        <v>WEAK</v>
      </c>
      <c r="H116" s="17" t="str">
        <f t="shared" si="5"/>
        <v>CONFIRMED BEARISH</v>
      </c>
    </row>
    <row r="117" spans="1:8" ht="13.5" x14ac:dyDescent="0.25">
      <c r="A117" s="3">
        <f>TITRES_STAT!B120</f>
        <v>42173</v>
      </c>
      <c r="B117" s="17">
        <f>TITRES_STAT!C120</f>
        <v>4.21</v>
      </c>
      <c r="C117" s="17">
        <f>TITRES_STAT!D120</f>
        <v>2.0951</v>
      </c>
      <c r="D117" s="17">
        <f>TITRES_STAT!E120</f>
        <v>13616</v>
      </c>
      <c r="E117" s="2">
        <f t="shared" si="4"/>
        <v>9301</v>
      </c>
      <c r="F117" s="17" t="str">
        <f t="shared" si="7"/>
        <v>BEARISH</v>
      </c>
      <c r="G117" s="17" t="str">
        <f t="shared" si="6"/>
        <v>WEAK</v>
      </c>
      <c r="H117" s="17" t="str">
        <f t="shared" si="5"/>
        <v>CONFIRMED BEARISH</v>
      </c>
    </row>
    <row r="118" spans="1:8" ht="13.5" x14ac:dyDescent="0.25">
      <c r="A118" s="3">
        <f>TITRES_STAT!B121</f>
        <v>42174</v>
      </c>
      <c r="B118" s="17">
        <f>TITRES_STAT!C121</f>
        <v>4.2300000000000004</v>
      </c>
      <c r="C118" s="17">
        <f>TITRES_STAT!D121</f>
        <v>2.1051000000000002</v>
      </c>
      <c r="D118" s="17">
        <f>TITRES_STAT!E121</f>
        <v>37180</v>
      </c>
      <c r="E118" s="2">
        <f t="shared" si="4"/>
        <v>46481</v>
      </c>
      <c r="F118" s="17" t="str">
        <f t="shared" si="7"/>
        <v>BULLISH</v>
      </c>
      <c r="G118" s="17" t="str">
        <f t="shared" si="6"/>
        <v>STRONG</v>
      </c>
      <c r="H118" s="17" t="str">
        <f t="shared" si="5"/>
        <v>CONFIRMED BULLISH</v>
      </c>
    </row>
    <row r="119" spans="1:8" ht="13.5" x14ac:dyDescent="0.25">
      <c r="A119" s="3">
        <f>TITRES_STAT!B122</f>
        <v>42177</v>
      </c>
      <c r="B119" s="17">
        <f>TITRES_STAT!C122</f>
        <v>4.2</v>
      </c>
      <c r="C119" s="17">
        <f>TITRES_STAT!D122</f>
        <v>2.0901999999999998</v>
      </c>
      <c r="D119" s="17">
        <f>TITRES_STAT!E122</f>
        <v>62695</v>
      </c>
      <c r="E119" s="2">
        <f t="shared" si="4"/>
        <v>-16214</v>
      </c>
      <c r="F119" s="17" t="str">
        <f t="shared" si="7"/>
        <v>BEARISH</v>
      </c>
      <c r="G119" s="17" t="str">
        <f t="shared" si="6"/>
        <v>WEAK</v>
      </c>
      <c r="H119" s="17" t="str">
        <f t="shared" si="5"/>
        <v>CONFIRMED BEARISH</v>
      </c>
    </row>
    <row r="120" spans="1:8" ht="13.5" x14ac:dyDescent="0.25">
      <c r="A120" s="3">
        <f>TITRES_STAT!B123</f>
        <v>42178</v>
      </c>
      <c r="B120" s="17">
        <f>TITRES_STAT!C123</f>
        <v>4.22</v>
      </c>
      <c r="C120" s="17">
        <f>TITRES_STAT!D123</f>
        <v>2.1000999999999999</v>
      </c>
      <c r="D120" s="17">
        <f>TITRES_STAT!E123</f>
        <v>492843</v>
      </c>
      <c r="E120" s="2">
        <f t="shared" si="4"/>
        <v>476629</v>
      </c>
      <c r="F120" s="17" t="str">
        <f t="shared" si="7"/>
        <v>BULLISH</v>
      </c>
      <c r="G120" s="17" t="str">
        <f t="shared" si="6"/>
        <v>STRONG</v>
      </c>
      <c r="H120" s="17" t="str">
        <f t="shared" si="5"/>
        <v>BULLISH DIVERGENCE</v>
      </c>
    </row>
    <row r="121" spans="1:8" ht="13.5" x14ac:dyDescent="0.25">
      <c r="A121" s="3">
        <f>TITRES_STAT!B124</f>
        <v>42179</v>
      </c>
      <c r="B121" s="17">
        <f>TITRES_STAT!C124</f>
        <v>4.3</v>
      </c>
      <c r="C121" s="17">
        <f>TITRES_STAT!D124</f>
        <v>2.1398999999999999</v>
      </c>
      <c r="D121" s="17">
        <f>TITRES_STAT!E124</f>
        <v>32964</v>
      </c>
      <c r="E121" s="2">
        <f t="shared" si="4"/>
        <v>509593</v>
      </c>
      <c r="F121" s="17" t="str">
        <f t="shared" si="7"/>
        <v>BULLISH</v>
      </c>
      <c r="G121" s="17" t="str">
        <f t="shared" si="6"/>
        <v>STRONG</v>
      </c>
      <c r="H121" s="17" t="str">
        <f t="shared" si="5"/>
        <v>CONFIRMED BULLISH</v>
      </c>
    </row>
    <row r="122" spans="1:8" ht="13.5" x14ac:dyDescent="0.25">
      <c r="A122" s="3">
        <f>TITRES_STAT!B125</f>
        <v>42180</v>
      </c>
      <c r="B122" s="17">
        <f>TITRES_STAT!C125</f>
        <v>4.33</v>
      </c>
      <c r="C122" s="17">
        <f>TITRES_STAT!D125</f>
        <v>2.1549</v>
      </c>
      <c r="D122" s="17">
        <f>TITRES_STAT!E125</f>
        <v>15268</v>
      </c>
      <c r="E122" s="2">
        <f t="shared" si="4"/>
        <v>524861</v>
      </c>
      <c r="F122" s="17" t="str">
        <f t="shared" si="7"/>
        <v>BULLISH</v>
      </c>
      <c r="G122" s="17" t="str">
        <f t="shared" si="6"/>
        <v>STRONG</v>
      </c>
      <c r="H122" s="17" t="str">
        <f t="shared" si="5"/>
        <v>CONFIRMED BULLISH</v>
      </c>
    </row>
    <row r="123" spans="1:8" ht="13.5" x14ac:dyDescent="0.25">
      <c r="A123" s="3">
        <f>TITRES_STAT!B126</f>
        <v>42181</v>
      </c>
      <c r="B123" s="17">
        <f>TITRES_STAT!C126</f>
        <v>4.3499999999999996</v>
      </c>
      <c r="C123" s="17">
        <f>TITRES_STAT!D126</f>
        <v>2.1648000000000001</v>
      </c>
      <c r="D123" s="17">
        <f>TITRES_STAT!E126</f>
        <v>5044</v>
      </c>
      <c r="E123" s="2">
        <f t="shared" si="4"/>
        <v>529905</v>
      </c>
      <c r="F123" s="17" t="str">
        <f t="shared" si="7"/>
        <v>BULLISH</v>
      </c>
      <c r="G123" s="17" t="str">
        <f t="shared" si="6"/>
        <v>STRONG</v>
      </c>
      <c r="H123" s="17" t="str">
        <f t="shared" si="5"/>
        <v>CONFIRMED BULLISH</v>
      </c>
    </row>
    <row r="124" spans="1:8" ht="13.5" x14ac:dyDescent="0.25">
      <c r="A124" s="3">
        <f>TITRES_STAT!B127</f>
        <v>42184</v>
      </c>
      <c r="B124" s="17">
        <f>TITRES_STAT!C127</f>
        <v>4.34</v>
      </c>
      <c r="C124" s="17">
        <f>TITRES_STAT!D127</f>
        <v>2.1598000000000002</v>
      </c>
      <c r="D124" s="17">
        <f>TITRES_STAT!E127</f>
        <v>5492</v>
      </c>
      <c r="E124" s="2">
        <f t="shared" si="4"/>
        <v>524413</v>
      </c>
      <c r="F124" s="17" t="str">
        <f t="shared" si="7"/>
        <v>BULLISH</v>
      </c>
      <c r="G124" s="17" t="str">
        <f t="shared" si="6"/>
        <v>WEAK</v>
      </c>
      <c r="H124" s="17" t="str">
        <f t="shared" si="5"/>
        <v>CONFIRMED BULLISH</v>
      </c>
    </row>
    <row r="125" spans="1:8" ht="13.5" x14ac:dyDescent="0.25">
      <c r="A125" s="3">
        <f>TITRES_STAT!B128</f>
        <v>42185</v>
      </c>
      <c r="B125" s="17">
        <f>TITRES_STAT!C128</f>
        <v>4.3</v>
      </c>
      <c r="C125" s="17">
        <f>TITRES_STAT!D128</f>
        <v>2.1398999999999999</v>
      </c>
      <c r="D125" s="17">
        <f>TITRES_STAT!E128</f>
        <v>4119</v>
      </c>
      <c r="E125" s="2">
        <f t="shared" si="4"/>
        <v>520294</v>
      </c>
      <c r="F125" s="17" t="str">
        <f t="shared" si="7"/>
        <v>BULLISH</v>
      </c>
      <c r="G125" s="17" t="str">
        <f t="shared" si="6"/>
        <v>STRONG</v>
      </c>
      <c r="H125" s="17" t="str">
        <f t="shared" si="5"/>
        <v>CONFIRMED BULLISH</v>
      </c>
    </row>
    <row r="126" spans="1:8" ht="13.5" x14ac:dyDescent="0.25">
      <c r="A126" s="3">
        <f>TITRES_STAT!B129</f>
        <v>42186</v>
      </c>
      <c r="B126" s="17">
        <f>TITRES_STAT!C129</f>
        <v>4.3899999999999997</v>
      </c>
      <c r="C126" s="17">
        <f>TITRES_STAT!D129</f>
        <v>2.1846999999999999</v>
      </c>
      <c r="D126" s="17">
        <f>TITRES_STAT!E129</f>
        <v>14145</v>
      </c>
      <c r="E126" s="2">
        <f t="shared" si="4"/>
        <v>534439</v>
      </c>
      <c r="F126" s="17" t="str">
        <f t="shared" si="7"/>
        <v>BULLISH</v>
      </c>
      <c r="G126" s="17" t="str">
        <f t="shared" si="6"/>
        <v>STRONG</v>
      </c>
      <c r="H126" s="17" t="str">
        <f t="shared" si="5"/>
        <v>CONFIRMED BULLISH</v>
      </c>
    </row>
    <row r="127" spans="1:8" ht="13.5" x14ac:dyDescent="0.25">
      <c r="A127" s="3">
        <f>TITRES_STAT!B130</f>
        <v>42187</v>
      </c>
      <c r="B127" s="17">
        <f>TITRES_STAT!C130</f>
        <v>4.38</v>
      </c>
      <c r="C127" s="17">
        <f>TITRES_STAT!D130</f>
        <v>2.1797</v>
      </c>
      <c r="D127" s="17">
        <f>TITRES_STAT!E130</f>
        <v>14947</v>
      </c>
      <c r="E127" s="2">
        <f t="shared" si="4"/>
        <v>519492</v>
      </c>
      <c r="F127" s="17" t="str">
        <f t="shared" si="7"/>
        <v>BEARISH</v>
      </c>
      <c r="G127" s="17" t="str">
        <f t="shared" si="6"/>
        <v>NEUTRAL</v>
      </c>
      <c r="H127" s="17" t="str">
        <f t="shared" si="5"/>
        <v>BEARISH DIVERGENCE</v>
      </c>
    </row>
    <row r="128" spans="1:8" ht="13.5" x14ac:dyDescent="0.25">
      <c r="A128" s="3">
        <f>TITRES_STAT!B131</f>
        <v>42188</v>
      </c>
      <c r="B128" s="17">
        <f>TITRES_STAT!C131</f>
        <v>4.28</v>
      </c>
      <c r="C128" s="17">
        <f>TITRES_STAT!D131</f>
        <v>2.13</v>
      </c>
      <c r="D128" s="17">
        <f>TITRES_STAT!E131</f>
        <v>6058</v>
      </c>
      <c r="E128" s="2">
        <f t="shared" si="4"/>
        <v>513434</v>
      </c>
      <c r="F128" s="17" t="str">
        <f t="shared" si="7"/>
        <v>BEARISH</v>
      </c>
      <c r="G128" s="17" t="str">
        <f t="shared" si="6"/>
        <v>WEAK</v>
      </c>
      <c r="H128" s="17" t="str">
        <f t="shared" si="5"/>
        <v>CONFIRMED BEARISH</v>
      </c>
    </row>
    <row r="129" spans="1:8" ht="13.5" x14ac:dyDescent="0.25">
      <c r="A129" s="3">
        <f>TITRES_STAT!B132</f>
        <v>42191</v>
      </c>
      <c r="B129" s="17">
        <f>TITRES_STAT!C132</f>
        <v>4.0999999999999996</v>
      </c>
      <c r="C129" s="17">
        <f>TITRES_STAT!D132</f>
        <v>2.1537000000000002</v>
      </c>
      <c r="D129" s="17">
        <f>TITRES_STAT!E132</f>
        <v>4752</v>
      </c>
      <c r="E129" s="2">
        <f t="shared" si="4"/>
        <v>508682</v>
      </c>
      <c r="F129" s="17" t="str">
        <f t="shared" si="7"/>
        <v>BEARISH</v>
      </c>
      <c r="G129" s="17" t="str">
        <f t="shared" si="6"/>
        <v>WEAK</v>
      </c>
      <c r="H129" s="17" t="str">
        <f t="shared" si="5"/>
        <v>CONFIRMED BEARISH</v>
      </c>
    </row>
    <row r="130" spans="1:8" ht="13.5" x14ac:dyDescent="0.25">
      <c r="A130" s="3">
        <f>TITRES_STAT!B133</f>
        <v>42192</v>
      </c>
      <c r="B130" s="17">
        <f>TITRES_STAT!C133</f>
        <v>4.0999999999999996</v>
      </c>
      <c r="C130" s="17">
        <f>TITRES_STAT!D133</f>
        <v>2.1537000000000002</v>
      </c>
      <c r="D130" s="17">
        <f>TITRES_STAT!E133</f>
        <v>3308</v>
      </c>
      <c r="E130" s="2">
        <f t="shared" si="4"/>
        <v>508682</v>
      </c>
      <c r="F130" s="17" t="str">
        <f t="shared" si="7"/>
        <v>BEARISH</v>
      </c>
      <c r="G130" s="17" t="str">
        <f t="shared" si="6"/>
        <v>WEAK</v>
      </c>
      <c r="H130" s="17" t="str">
        <f t="shared" si="5"/>
        <v>CONFIRMED BEARISH</v>
      </c>
    </row>
    <row r="131" spans="1:8" ht="13.5" x14ac:dyDescent="0.25">
      <c r="A131" s="3">
        <f>TITRES_STAT!B134</f>
        <v>42193</v>
      </c>
      <c r="B131" s="17">
        <f>TITRES_STAT!C134</f>
        <v>4.0999999999999996</v>
      </c>
      <c r="C131" s="17">
        <f>TITRES_STAT!D134</f>
        <v>2.1537000000000002</v>
      </c>
      <c r="D131" s="17">
        <f>TITRES_STAT!E134</f>
        <v>5776</v>
      </c>
      <c r="E131" s="2">
        <f t="shared" si="4"/>
        <v>508682</v>
      </c>
      <c r="F131" s="17" t="str">
        <f t="shared" si="7"/>
        <v>BEARISH</v>
      </c>
      <c r="G131" s="17" t="str">
        <f t="shared" si="6"/>
        <v>WEAK</v>
      </c>
      <c r="H131" s="17" t="str">
        <f t="shared" si="5"/>
        <v>CONFIRMED BEARISH</v>
      </c>
    </row>
    <row r="132" spans="1:8" ht="13.5" x14ac:dyDescent="0.25">
      <c r="A132" s="3">
        <f>TITRES_STAT!B135</f>
        <v>42194</v>
      </c>
      <c r="B132" s="17">
        <f>TITRES_STAT!C135</f>
        <v>4.0999999999999996</v>
      </c>
      <c r="C132" s="17">
        <f>TITRES_STAT!D135</f>
        <v>2.1537000000000002</v>
      </c>
      <c r="D132" s="17">
        <f>TITRES_STAT!E135</f>
        <v>3459</v>
      </c>
      <c r="E132" s="2">
        <f t="shared" ref="E132:E195" si="8">IF(B132&gt;B131, E131+D132, IF(B132&lt;B131, E131-D132, E131))</f>
        <v>508682</v>
      </c>
      <c r="F132" s="17" t="str">
        <f t="shared" si="7"/>
        <v>BEARISH</v>
      </c>
      <c r="G132" s="17" t="str">
        <f t="shared" si="6"/>
        <v>WEAK</v>
      </c>
      <c r="H132" s="17" t="str">
        <f t="shared" si="5"/>
        <v>CONFIRMED BEARISH</v>
      </c>
    </row>
    <row r="133" spans="1:8" ht="13.5" x14ac:dyDescent="0.25">
      <c r="A133" s="3">
        <f>TITRES_STAT!B136</f>
        <v>42195</v>
      </c>
      <c r="B133" s="17">
        <f>TITRES_STAT!C136</f>
        <v>4.0999999999999996</v>
      </c>
      <c r="C133" s="17">
        <f>TITRES_STAT!D136</f>
        <v>2.1537000000000002</v>
      </c>
      <c r="D133" s="17">
        <f>TITRES_STAT!E136</f>
        <v>5049</v>
      </c>
      <c r="E133" s="2">
        <f t="shared" si="8"/>
        <v>508682</v>
      </c>
      <c r="F133" s="17" t="str">
        <f t="shared" si="7"/>
        <v>BEARISH</v>
      </c>
      <c r="G133" s="17" t="str">
        <f t="shared" si="6"/>
        <v>NEUTRAL</v>
      </c>
      <c r="H133" s="17" t="str">
        <f t="shared" si="5"/>
        <v>CONFIRMED BEARISH</v>
      </c>
    </row>
    <row r="134" spans="1:8" ht="13.5" x14ac:dyDescent="0.25">
      <c r="A134" s="3">
        <f>TITRES_STAT!B137</f>
        <v>42198</v>
      </c>
      <c r="B134" s="17">
        <f>TITRES_STAT!C137</f>
        <v>4.04</v>
      </c>
      <c r="C134" s="17">
        <f>TITRES_STAT!D137</f>
        <v>2.1221999999999999</v>
      </c>
      <c r="D134" s="17">
        <f>TITRES_STAT!E137</f>
        <v>1985</v>
      </c>
      <c r="E134" s="2">
        <f t="shared" si="8"/>
        <v>506697</v>
      </c>
      <c r="F134" s="17" t="str">
        <f t="shared" si="7"/>
        <v>BEARISH</v>
      </c>
      <c r="G134" s="17" t="str">
        <f t="shared" si="6"/>
        <v>NEUTRAL</v>
      </c>
      <c r="H134" s="17" t="str">
        <f t="shared" ref="H134:H197" si="9">IF(AND(B134&gt;B129, E134&gt;E129), "CONFIRMED BULLISH",
 IF(AND(B134&lt;B129, E134&lt;E129), "CONFIRMED BEARISH",
 IF(AND(B134&gt;B129, E134&lt;E129), "BEARISH DIVERGENCE",
 IF(AND(B134&lt;B129, E134&gt;E129), "BULLISH DIVERGENCE", "NEUTRAL"))))</f>
        <v>CONFIRMED BEARISH</v>
      </c>
    </row>
    <row r="135" spans="1:8" ht="13.5" x14ac:dyDescent="0.25">
      <c r="A135" s="3">
        <f>TITRES_STAT!B138</f>
        <v>42199</v>
      </c>
      <c r="B135" s="17">
        <f>TITRES_STAT!C138</f>
        <v>4.03</v>
      </c>
      <c r="C135" s="17">
        <f>TITRES_STAT!D138</f>
        <v>2.1168999999999998</v>
      </c>
      <c r="D135" s="17">
        <f>TITRES_STAT!E138</f>
        <v>3256</v>
      </c>
      <c r="E135" s="2">
        <f t="shared" si="8"/>
        <v>503441</v>
      </c>
      <c r="F135" s="17" t="str">
        <f t="shared" si="7"/>
        <v>BEARISH</v>
      </c>
      <c r="G135" s="17" t="str">
        <f t="shared" ref="G135:G198" si="10">IF((E135-E130)/E130 &gt; 0.02, "STRONG",
 IF((E135-E130)/E130 &lt; -0.02, "WEAK", "NEUTRAL"))</f>
        <v>NEUTRAL</v>
      </c>
      <c r="H135" s="17" t="str">
        <f t="shared" si="9"/>
        <v>CONFIRMED BEARISH</v>
      </c>
    </row>
    <row r="136" spans="1:8" ht="13.5" x14ac:dyDescent="0.25">
      <c r="A136" s="3">
        <f>TITRES_STAT!B139</f>
        <v>42200</v>
      </c>
      <c r="B136" s="17">
        <f>TITRES_STAT!C139</f>
        <v>4.07</v>
      </c>
      <c r="C136" s="17">
        <f>TITRES_STAT!D139</f>
        <v>2.1379000000000001</v>
      </c>
      <c r="D136" s="17">
        <f>TITRES_STAT!E139</f>
        <v>9457</v>
      </c>
      <c r="E136" s="2">
        <f t="shared" si="8"/>
        <v>512898</v>
      </c>
      <c r="F136" s="17" t="str">
        <f t="shared" ref="F136:F199" si="11">IF(E136&gt;E131,"BULLISH",IF(E136&lt;E131,"BEARISH","NEUTRAL"))</f>
        <v>BULLISH</v>
      </c>
      <c r="G136" s="17" t="str">
        <f t="shared" si="10"/>
        <v>NEUTRAL</v>
      </c>
      <c r="H136" s="17" t="str">
        <f t="shared" si="9"/>
        <v>BULLISH DIVERGENCE</v>
      </c>
    </row>
    <row r="137" spans="1:8" ht="13.5" x14ac:dyDescent="0.25">
      <c r="A137" s="3">
        <f>TITRES_STAT!B140</f>
        <v>42201</v>
      </c>
      <c r="B137" s="17">
        <f>TITRES_STAT!C140</f>
        <v>4.01</v>
      </c>
      <c r="C137" s="17">
        <f>TITRES_STAT!D140</f>
        <v>2.1063999999999998</v>
      </c>
      <c r="D137" s="17">
        <f>TITRES_STAT!E140</f>
        <v>2581</v>
      </c>
      <c r="E137" s="2">
        <f t="shared" si="8"/>
        <v>510317</v>
      </c>
      <c r="F137" s="17" t="str">
        <f t="shared" si="11"/>
        <v>BULLISH</v>
      </c>
      <c r="G137" s="17" t="str">
        <f t="shared" si="10"/>
        <v>NEUTRAL</v>
      </c>
      <c r="H137" s="17" t="str">
        <f t="shared" si="9"/>
        <v>BULLISH DIVERGENCE</v>
      </c>
    </row>
    <row r="138" spans="1:8" ht="13.5" x14ac:dyDescent="0.25">
      <c r="A138" s="3">
        <f>TITRES_STAT!B141</f>
        <v>42205</v>
      </c>
      <c r="B138" s="17">
        <f>TITRES_STAT!C141</f>
        <v>4.0199999999999996</v>
      </c>
      <c r="C138" s="17">
        <f>TITRES_STAT!D141</f>
        <v>2.1116999999999999</v>
      </c>
      <c r="D138" s="17">
        <f>TITRES_STAT!E141</f>
        <v>3684</v>
      </c>
      <c r="E138" s="2">
        <f t="shared" si="8"/>
        <v>514001</v>
      </c>
      <c r="F138" s="17" t="str">
        <f t="shared" si="11"/>
        <v>BULLISH</v>
      </c>
      <c r="G138" s="17" t="str">
        <f t="shared" si="10"/>
        <v>NEUTRAL</v>
      </c>
      <c r="H138" s="17" t="str">
        <f t="shared" si="9"/>
        <v>BULLISH DIVERGENCE</v>
      </c>
    </row>
    <row r="139" spans="1:8" ht="13.5" x14ac:dyDescent="0.25">
      <c r="A139" s="3">
        <f>TITRES_STAT!B142</f>
        <v>42206</v>
      </c>
      <c r="B139" s="17">
        <f>TITRES_STAT!C142</f>
        <v>4.07</v>
      </c>
      <c r="C139" s="17">
        <f>TITRES_STAT!D142</f>
        <v>2.1379000000000001</v>
      </c>
      <c r="D139" s="17">
        <f>TITRES_STAT!E142</f>
        <v>344</v>
      </c>
      <c r="E139" s="2">
        <f t="shared" si="8"/>
        <v>514345</v>
      </c>
      <c r="F139" s="17" t="str">
        <f t="shared" si="11"/>
        <v>BULLISH</v>
      </c>
      <c r="G139" s="17" t="str">
        <f t="shared" si="10"/>
        <v>NEUTRAL</v>
      </c>
      <c r="H139" s="17" t="str">
        <f t="shared" si="9"/>
        <v>CONFIRMED BULLISH</v>
      </c>
    </row>
    <row r="140" spans="1:8" ht="13.5" x14ac:dyDescent="0.25">
      <c r="A140" s="3">
        <f>TITRES_STAT!B143</f>
        <v>42207</v>
      </c>
      <c r="B140" s="17">
        <f>TITRES_STAT!C143</f>
        <v>4</v>
      </c>
      <c r="C140" s="17">
        <f>TITRES_STAT!D143</f>
        <v>2.1011000000000002</v>
      </c>
      <c r="D140" s="17">
        <f>TITRES_STAT!E143</f>
        <v>2305</v>
      </c>
      <c r="E140" s="2">
        <f t="shared" si="8"/>
        <v>512040</v>
      </c>
      <c r="F140" s="17" t="str">
        <f t="shared" si="11"/>
        <v>BULLISH</v>
      </c>
      <c r="G140" s="17" t="str">
        <f t="shared" si="10"/>
        <v>NEUTRAL</v>
      </c>
      <c r="H140" s="17" t="str">
        <f t="shared" si="9"/>
        <v>BULLISH DIVERGENCE</v>
      </c>
    </row>
    <row r="141" spans="1:8" ht="13.5" x14ac:dyDescent="0.25">
      <c r="A141" s="3">
        <f>TITRES_STAT!B144</f>
        <v>42208</v>
      </c>
      <c r="B141" s="17">
        <f>TITRES_STAT!C144</f>
        <v>4.03</v>
      </c>
      <c r="C141" s="17">
        <f>TITRES_STAT!D144</f>
        <v>2.1168999999999998</v>
      </c>
      <c r="D141" s="17">
        <f>TITRES_STAT!E144</f>
        <v>7900</v>
      </c>
      <c r="E141" s="2">
        <f t="shared" si="8"/>
        <v>519940</v>
      </c>
      <c r="F141" s="17" t="str">
        <f t="shared" si="11"/>
        <v>BULLISH</v>
      </c>
      <c r="G141" s="17" t="str">
        <f t="shared" si="10"/>
        <v>NEUTRAL</v>
      </c>
      <c r="H141" s="17" t="str">
        <f t="shared" si="9"/>
        <v>BULLISH DIVERGENCE</v>
      </c>
    </row>
    <row r="142" spans="1:8" ht="13.5" x14ac:dyDescent="0.25">
      <c r="A142" s="3">
        <f>TITRES_STAT!B145</f>
        <v>42209</v>
      </c>
      <c r="B142" s="17">
        <f>TITRES_STAT!C145</f>
        <v>4</v>
      </c>
      <c r="C142" s="17">
        <f>TITRES_STAT!D145</f>
        <v>2.1011000000000002</v>
      </c>
      <c r="D142" s="17">
        <f>TITRES_STAT!E145</f>
        <v>5126</v>
      </c>
      <c r="E142" s="2">
        <f t="shared" si="8"/>
        <v>514814</v>
      </c>
      <c r="F142" s="17" t="str">
        <f t="shared" si="11"/>
        <v>BULLISH</v>
      </c>
      <c r="G142" s="17" t="str">
        <f t="shared" si="10"/>
        <v>NEUTRAL</v>
      </c>
      <c r="H142" s="17" t="str">
        <f t="shared" si="9"/>
        <v>BULLISH DIVERGENCE</v>
      </c>
    </row>
    <row r="143" spans="1:8" ht="13.5" x14ac:dyDescent="0.25">
      <c r="A143" s="3">
        <f>TITRES_STAT!B146</f>
        <v>42212</v>
      </c>
      <c r="B143" s="17">
        <f>TITRES_STAT!C146</f>
        <v>4</v>
      </c>
      <c r="C143" s="17">
        <f>TITRES_STAT!D146</f>
        <v>2.1011000000000002</v>
      </c>
      <c r="D143" s="17">
        <f>TITRES_STAT!E146</f>
        <v>1679</v>
      </c>
      <c r="E143" s="2">
        <f t="shared" si="8"/>
        <v>514814</v>
      </c>
      <c r="F143" s="17" t="str">
        <f t="shared" si="11"/>
        <v>BULLISH</v>
      </c>
      <c r="G143" s="17" t="str">
        <f t="shared" si="10"/>
        <v>NEUTRAL</v>
      </c>
      <c r="H143" s="17" t="str">
        <f t="shared" si="9"/>
        <v>BULLISH DIVERGENCE</v>
      </c>
    </row>
    <row r="144" spans="1:8" ht="13.5" x14ac:dyDescent="0.25">
      <c r="A144" s="3">
        <f>TITRES_STAT!B147</f>
        <v>42213</v>
      </c>
      <c r="B144" s="17">
        <f>TITRES_STAT!C147</f>
        <v>3.99</v>
      </c>
      <c r="C144" s="17">
        <f>TITRES_STAT!D147</f>
        <v>2.0958999999999999</v>
      </c>
      <c r="D144" s="17">
        <f>TITRES_STAT!E147</f>
        <v>4780</v>
      </c>
      <c r="E144" s="2">
        <f t="shared" si="8"/>
        <v>510034</v>
      </c>
      <c r="F144" s="17" t="str">
        <f t="shared" si="11"/>
        <v>BEARISH</v>
      </c>
      <c r="G144" s="17" t="str">
        <f t="shared" si="10"/>
        <v>NEUTRAL</v>
      </c>
      <c r="H144" s="17" t="str">
        <f t="shared" si="9"/>
        <v>CONFIRMED BEARISH</v>
      </c>
    </row>
    <row r="145" spans="1:8" ht="13.5" x14ac:dyDescent="0.25">
      <c r="A145" s="3">
        <f>TITRES_STAT!B148</f>
        <v>42214</v>
      </c>
      <c r="B145" s="17">
        <f>TITRES_STAT!C148</f>
        <v>3.96</v>
      </c>
      <c r="C145" s="17">
        <f>TITRES_STAT!D148</f>
        <v>2.0800999999999998</v>
      </c>
      <c r="D145" s="17">
        <f>TITRES_STAT!E148</f>
        <v>16487</v>
      </c>
      <c r="E145" s="2">
        <f t="shared" si="8"/>
        <v>493547</v>
      </c>
      <c r="F145" s="17" t="str">
        <f t="shared" si="11"/>
        <v>BEARISH</v>
      </c>
      <c r="G145" s="17" t="str">
        <f t="shared" si="10"/>
        <v>WEAK</v>
      </c>
      <c r="H145" s="17" t="str">
        <f t="shared" si="9"/>
        <v>CONFIRMED BEARISH</v>
      </c>
    </row>
    <row r="146" spans="1:8" ht="13.5" x14ac:dyDescent="0.25">
      <c r="A146" s="3">
        <f>TITRES_STAT!B149</f>
        <v>42215</v>
      </c>
      <c r="B146" s="17">
        <f>TITRES_STAT!C149</f>
        <v>3.93</v>
      </c>
      <c r="C146" s="17">
        <f>TITRES_STAT!D149</f>
        <v>2.0644</v>
      </c>
      <c r="D146" s="17">
        <f>TITRES_STAT!E149</f>
        <v>20080</v>
      </c>
      <c r="E146" s="2">
        <f t="shared" si="8"/>
        <v>473467</v>
      </c>
      <c r="F146" s="17" t="str">
        <f t="shared" si="11"/>
        <v>BEARISH</v>
      </c>
      <c r="G146" s="17" t="str">
        <f t="shared" si="10"/>
        <v>WEAK</v>
      </c>
      <c r="H146" s="17" t="str">
        <f t="shared" si="9"/>
        <v>CONFIRMED BEARISH</v>
      </c>
    </row>
    <row r="147" spans="1:8" ht="13.5" x14ac:dyDescent="0.25">
      <c r="A147" s="3">
        <f>TITRES_STAT!B150</f>
        <v>42216</v>
      </c>
      <c r="B147" s="17">
        <f>TITRES_STAT!C150</f>
        <v>3.96</v>
      </c>
      <c r="C147" s="17">
        <f>TITRES_STAT!D150</f>
        <v>2.0800999999999998</v>
      </c>
      <c r="D147" s="17">
        <f>TITRES_STAT!E150</f>
        <v>7764</v>
      </c>
      <c r="E147" s="2">
        <f t="shared" si="8"/>
        <v>481231</v>
      </c>
      <c r="F147" s="17" t="str">
        <f t="shared" si="11"/>
        <v>BEARISH</v>
      </c>
      <c r="G147" s="17" t="str">
        <f t="shared" si="10"/>
        <v>WEAK</v>
      </c>
      <c r="H147" s="17" t="str">
        <f t="shared" si="9"/>
        <v>CONFIRMED BEARISH</v>
      </c>
    </row>
    <row r="148" spans="1:8" ht="13.5" x14ac:dyDescent="0.25">
      <c r="A148" s="3">
        <f>TITRES_STAT!B151</f>
        <v>42219</v>
      </c>
      <c r="B148" s="17">
        <f>TITRES_STAT!C151</f>
        <v>3.99</v>
      </c>
      <c r="C148" s="17">
        <f>TITRES_STAT!D151</f>
        <v>2.0958999999999999</v>
      </c>
      <c r="D148" s="17">
        <f>TITRES_STAT!E151</f>
        <v>1004</v>
      </c>
      <c r="E148" s="2">
        <f t="shared" si="8"/>
        <v>482235</v>
      </c>
      <c r="F148" s="17" t="str">
        <f t="shared" si="11"/>
        <v>BEARISH</v>
      </c>
      <c r="G148" s="17" t="str">
        <f t="shared" si="10"/>
        <v>WEAK</v>
      </c>
      <c r="H148" s="17" t="str">
        <f t="shared" si="9"/>
        <v>CONFIRMED BEARISH</v>
      </c>
    </row>
    <row r="149" spans="1:8" ht="13.5" x14ac:dyDescent="0.25">
      <c r="A149" s="3">
        <f>TITRES_STAT!B152</f>
        <v>42220</v>
      </c>
      <c r="B149" s="17">
        <f>TITRES_STAT!C152</f>
        <v>3.93</v>
      </c>
      <c r="C149" s="17">
        <f>TITRES_STAT!D152</f>
        <v>2.0644</v>
      </c>
      <c r="D149" s="17">
        <f>TITRES_STAT!E152</f>
        <v>2306</v>
      </c>
      <c r="E149" s="2">
        <f t="shared" si="8"/>
        <v>479929</v>
      </c>
      <c r="F149" s="17" t="str">
        <f t="shared" si="11"/>
        <v>BEARISH</v>
      </c>
      <c r="G149" s="17" t="str">
        <f t="shared" si="10"/>
        <v>WEAK</v>
      </c>
      <c r="H149" s="17" t="str">
        <f t="shared" si="9"/>
        <v>CONFIRMED BEARISH</v>
      </c>
    </row>
    <row r="150" spans="1:8" ht="13.5" x14ac:dyDescent="0.25">
      <c r="A150" s="3">
        <f>TITRES_STAT!B153</f>
        <v>42221</v>
      </c>
      <c r="B150" s="17">
        <f>TITRES_STAT!C153</f>
        <v>3.99</v>
      </c>
      <c r="C150" s="17">
        <f>TITRES_STAT!D153</f>
        <v>2.0958999999999999</v>
      </c>
      <c r="D150" s="17">
        <f>TITRES_STAT!E153</f>
        <v>4793</v>
      </c>
      <c r="E150" s="2">
        <f t="shared" si="8"/>
        <v>484722</v>
      </c>
      <c r="F150" s="17" t="str">
        <f t="shared" si="11"/>
        <v>BEARISH</v>
      </c>
      <c r="G150" s="17" t="str">
        <f t="shared" si="10"/>
        <v>NEUTRAL</v>
      </c>
      <c r="H150" s="17" t="str">
        <f t="shared" si="9"/>
        <v>BEARISH DIVERGENCE</v>
      </c>
    </row>
    <row r="151" spans="1:8" ht="13.5" x14ac:dyDescent="0.25">
      <c r="A151" s="3">
        <f>TITRES_STAT!B154</f>
        <v>42222</v>
      </c>
      <c r="B151" s="17">
        <f>TITRES_STAT!C154</f>
        <v>3.92</v>
      </c>
      <c r="C151" s="17">
        <f>TITRES_STAT!D154</f>
        <v>2.0590999999999999</v>
      </c>
      <c r="D151" s="17">
        <f>TITRES_STAT!E154</f>
        <v>3404</v>
      </c>
      <c r="E151" s="2">
        <f t="shared" si="8"/>
        <v>481318</v>
      </c>
      <c r="F151" s="17" t="str">
        <f t="shared" si="11"/>
        <v>BULLISH</v>
      </c>
      <c r="G151" s="17" t="str">
        <f t="shared" si="10"/>
        <v>NEUTRAL</v>
      </c>
      <c r="H151" s="17" t="str">
        <f t="shared" si="9"/>
        <v>BULLISH DIVERGENCE</v>
      </c>
    </row>
    <row r="152" spans="1:8" ht="13.5" x14ac:dyDescent="0.25">
      <c r="A152" s="3">
        <f>TITRES_STAT!B155</f>
        <v>42223</v>
      </c>
      <c r="B152" s="17">
        <f>TITRES_STAT!C155</f>
        <v>3.95</v>
      </c>
      <c r="C152" s="17">
        <f>TITRES_STAT!D155</f>
        <v>2.0749</v>
      </c>
      <c r="D152" s="17">
        <f>TITRES_STAT!E155</f>
        <v>10620</v>
      </c>
      <c r="E152" s="2">
        <f t="shared" si="8"/>
        <v>491938</v>
      </c>
      <c r="F152" s="17" t="str">
        <f t="shared" si="11"/>
        <v>BULLISH</v>
      </c>
      <c r="G152" s="17" t="str">
        <f t="shared" si="10"/>
        <v>STRONG</v>
      </c>
      <c r="H152" s="17" t="str">
        <f t="shared" si="9"/>
        <v>BULLISH DIVERGENCE</v>
      </c>
    </row>
    <row r="153" spans="1:8" ht="13.5" x14ac:dyDescent="0.25">
      <c r="A153" s="3">
        <f>TITRES_STAT!B156</f>
        <v>42226</v>
      </c>
      <c r="B153" s="17">
        <f>TITRES_STAT!C156</f>
        <v>3.93</v>
      </c>
      <c r="C153" s="17">
        <f>TITRES_STAT!D156</f>
        <v>2.0644</v>
      </c>
      <c r="D153" s="17">
        <f>TITRES_STAT!E156</f>
        <v>5562</v>
      </c>
      <c r="E153" s="2">
        <f t="shared" si="8"/>
        <v>486376</v>
      </c>
      <c r="F153" s="17" t="str">
        <f t="shared" si="11"/>
        <v>BULLISH</v>
      </c>
      <c r="G153" s="17" t="str">
        <f t="shared" si="10"/>
        <v>NEUTRAL</v>
      </c>
      <c r="H153" s="17" t="str">
        <f t="shared" si="9"/>
        <v>BULLISH DIVERGENCE</v>
      </c>
    </row>
    <row r="154" spans="1:8" ht="13.5" x14ac:dyDescent="0.25">
      <c r="A154" s="3">
        <f>TITRES_STAT!B157</f>
        <v>42227</v>
      </c>
      <c r="B154" s="17">
        <f>TITRES_STAT!C157</f>
        <v>3.94</v>
      </c>
      <c r="C154" s="17">
        <f>TITRES_STAT!D157</f>
        <v>2.0695999999999999</v>
      </c>
      <c r="D154" s="17">
        <f>TITRES_STAT!E157</f>
        <v>3507</v>
      </c>
      <c r="E154" s="2">
        <f t="shared" si="8"/>
        <v>489883</v>
      </c>
      <c r="F154" s="17" t="str">
        <f t="shared" si="11"/>
        <v>BULLISH</v>
      </c>
      <c r="G154" s="17" t="str">
        <f t="shared" si="10"/>
        <v>STRONG</v>
      </c>
      <c r="H154" s="17" t="str">
        <f t="shared" si="9"/>
        <v>CONFIRMED BULLISH</v>
      </c>
    </row>
    <row r="155" spans="1:8" ht="13.5" x14ac:dyDescent="0.25">
      <c r="A155" s="3">
        <f>TITRES_STAT!B158</f>
        <v>42228</v>
      </c>
      <c r="B155" s="17">
        <f>TITRES_STAT!C158</f>
        <v>4</v>
      </c>
      <c r="C155" s="17">
        <f>TITRES_STAT!D158</f>
        <v>2.1011000000000002</v>
      </c>
      <c r="D155" s="17">
        <f>TITRES_STAT!E158</f>
        <v>5750</v>
      </c>
      <c r="E155" s="2">
        <f t="shared" si="8"/>
        <v>495633</v>
      </c>
      <c r="F155" s="17" t="str">
        <f t="shared" si="11"/>
        <v>BULLISH</v>
      </c>
      <c r="G155" s="17" t="str">
        <f t="shared" si="10"/>
        <v>STRONG</v>
      </c>
      <c r="H155" s="17" t="str">
        <f t="shared" si="9"/>
        <v>CONFIRMED BULLISH</v>
      </c>
    </row>
    <row r="156" spans="1:8" ht="13.5" x14ac:dyDescent="0.25">
      <c r="A156" s="3">
        <f>TITRES_STAT!B159</f>
        <v>42230</v>
      </c>
      <c r="B156" s="17">
        <f>TITRES_STAT!C159</f>
        <v>4</v>
      </c>
      <c r="C156" s="17">
        <f>TITRES_STAT!D159</f>
        <v>2.1011000000000002</v>
      </c>
      <c r="D156" s="17">
        <f>TITRES_STAT!E159</f>
        <v>981</v>
      </c>
      <c r="E156" s="2">
        <f t="shared" si="8"/>
        <v>495633</v>
      </c>
      <c r="F156" s="17" t="str">
        <f t="shared" si="11"/>
        <v>BULLISH</v>
      </c>
      <c r="G156" s="17" t="str">
        <f t="shared" si="10"/>
        <v>STRONG</v>
      </c>
      <c r="H156" s="17" t="str">
        <f t="shared" si="9"/>
        <v>CONFIRMED BULLISH</v>
      </c>
    </row>
    <row r="157" spans="1:8" ht="13.5" x14ac:dyDescent="0.25">
      <c r="A157" s="3">
        <f>TITRES_STAT!B160</f>
        <v>42233</v>
      </c>
      <c r="B157" s="17">
        <f>TITRES_STAT!C160</f>
        <v>3.94</v>
      </c>
      <c r="C157" s="17">
        <f>TITRES_STAT!D160</f>
        <v>2.0695999999999999</v>
      </c>
      <c r="D157" s="17">
        <f>TITRES_STAT!E160</f>
        <v>1648</v>
      </c>
      <c r="E157" s="2">
        <f t="shared" si="8"/>
        <v>493985</v>
      </c>
      <c r="F157" s="17" t="str">
        <f t="shared" si="11"/>
        <v>BULLISH</v>
      </c>
      <c r="G157" s="17" t="str">
        <f t="shared" si="10"/>
        <v>NEUTRAL</v>
      </c>
      <c r="H157" s="17" t="str">
        <f t="shared" si="9"/>
        <v>BULLISH DIVERGENCE</v>
      </c>
    </row>
    <row r="158" spans="1:8" ht="13.5" x14ac:dyDescent="0.25">
      <c r="A158" s="3">
        <f>TITRES_STAT!B161</f>
        <v>42234</v>
      </c>
      <c r="B158" s="17">
        <f>TITRES_STAT!C161</f>
        <v>3.93</v>
      </c>
      <c r="C158" s="17">
        <f>TITRES_STAT!D161</f>
        <v>2.0644</v>
      </c>
      <c r="D158" s="17">
        <f>TITRES_STAT!E161</f>
        <v>3412</v>
      </c>
      <c r="E158" s="2">
        <f t="shared" si="8"/>
        <v>490573</v>
      </c>
      <c r="F158" s="17" t="str">
        <f t="shared" si="11"/>
        <v>BULLISH</v>
      </c>
      <c r="G158" s="17" t="str">
        <f t="shared" si="10"/>
        <v>NEUTRAL</v>
      </c>
      <c r="H158" s="17" t="str">
        <f t="shared" si="9"/>
        <v>NEUTRAL</v>
      </c>
    </row>
    <row r="159" spans="1:8" ht="13.5" x14ac:dyDescent="0.25">
      <c r="A159" s="3">
        <f>TITRES_STAT!B162</f>
        <v>42235</v>
      </c>
      <c r="B159" s="17">
        <f>TITRES_STAT!C162</f>
        <v>3.99</v>
      </c>
      <c r="C159" s="17">
        <f>TITRES_STAT!D162</f>
        <v>2.0958999999999999</v>
      </c>
      <c r="D159" s="17">
        <f>TITRES_STAT!E162</f>
        <v>9344</v>
      </c>
      <c r="E159" s="2">
        <f t="shared" si="8"/>
        <v>499917</v>
      </c>
      <c r="F159" s="17" t="str">
        <f t="shared" si="11"/>
        <v>BULLISH</v>
      </c>
      <c r="G159" s="17" t="str">
        <f t="shared" si="10"/>
        <v>STRONG</v>
      </c>
      <c r="H159" s="17" t="str">
        <f t="shared" si="9"/>
        <v>CONFIRMED BULLISH</v>
      </c>
    </row>
    <row r="160" spans="1:8" ht="13.5" x14ac:dyDescent="0.25">
      <c r="A160" s="3">
        <f>TITRES_STAT!B163</f>
        <v>42236</v>
      </c>
      <c r="B160" s="17">
        <f>TITRES_STAT!C163</f>
        <v>3.96</v>
      </c>
      <c r="C160" s="17">
        <f>TITRES_STAT!D163</f>
        <v>2.0800999999999998</v>
      </c>
      <c r="D160" s="17">
        <f>TITRES_STAT!E163</f>
        <v>264369</v>
      </c>
      <c r="E160" s="2">
        <f t="shared" si="8"/>
        <v>235548</v>
      </c>
      <c r="F160" s="17" t="str">
        <f t="shared" si="11"/>
        <v>BEARISH</v>
      </c>
      <c r="G160" s="17" t="str">
        <f t="shared" si="10"/>
        <v>WEAK</v>
      </c>
      <c r="H160" s="17" t="str">
        <f t="shared" si="9"/>
        <v>CONFIRMED BEARISH</v>
      </c>
    </row>
    <row r="161" spans="1:8" ht="13.5" x14ac:dyDescent="0.25">
      <c r="A161" s="3">
        <f>TITRES_STAT!B164</f>
        <v>42237</v>
      </c>
      <c r="B161" s="17">
        <f>TITRES_STAT!C164</f>
        <v>3.96</v>
      </c>
      <c r="C161" s="17">
        <f>TITRES_STAT!D164</f>
        <v>2.0800999999999998</v>
      </c>
      <c r="D161" s="17">
        <f>TITRES_STAT!E164</f>
        <v>2657</v>
      </c>
      <c r="E161" s="2">
        <f t="shared" si="8"/>
        <v>235548</v>
      </c>
      <c r="F161" s="17" t="str">
        <f t="shared" si="11"/>
        <v>BEARISH</v>
      </c>
      <c r="G161" s="17" t="str">
        <f t="shared" si="10"/>
        <v>WEAK</v>
      </c>
      <c r="H161" s="17" t="str">
        <f t="shared" si="9"/>
        <v>CONFIRMED BEARISH</v>
      </c>
    </row>
    <row r="162" spans="1:8" ht="13.5" x14ac:dyDescent="0.25">
      <c r="A162" s="3">
        <f>TITRES_STAT!B165</f>
        <v>42240</v>
      </c>
      <c r="B162" s="17">
        <f>TITRES_STAT!C165</f>
        <v>3.9</v>
      </c>
      <c r="C162" s="17">
        <f>TITRES_STAT!D165</f>
        <v>2.0486</v>
      </c>
      <c r="D162" s="17">
        <f>TITRES_STAT!E165</f>
        <v>27750</v>
      </c>
      <c r="E162" s="2">
        <f t="shared" si="8"/>
        <v>207798</v>
      </c>
      <c r="F162" s="17" t="str">
        <f t="shared" si="11"/>
        <v>BEARISH</v>
      </c>
      <c r="G162" s="17" t="str">
        <f t="shared" si="10"/>
        <v>WEAK</v>
      </c>
      <c r="H162" s="17" t="str">
        <f t="shared" si="9"/>
        <v>CONFIRMED BEARISH</v>
      </c>
    </row>
    <row r="163" spans="1:8" ht="13.5" x14ac:dyDescent="0.25">
      <c r="A163" s="3">
        <f>TITRES_STAT!B166</f>
        <v>42241</v>
      </c>
      <c r="B163" s="17">
        <f>TITRES_STAT!C166</f>
        <v>3.89</v>
      </c>
      <c r="C163" s="17">
        <f>TITRES_STAT!D166</f>
        <v>2.0434000000000001</v>
      </c>
      <c r="D163" s="17">
        <f>TITRES_STAT!E166</f>
        <v>5318</v>
      </c>
      <c r="E163" s="2">
        <f t="shared" si="8"/>
        <v>202480</v>
      </c>
      <c r="F163" s="17" t="str">
        <f t="shared" si="11"/>
        <v>BEARISH</v>
      </c>
      <c r="G163" s="17" t="str">
        <f t="shared" si="10"/>
        <v>WEAK</v>
      </c>
      <c r="H163" s="17" t="str">
        <f t="shared" si="9"/>
        <v>CONFIRMED BEARISH</v>
      </c>
    </row>
    <row r="164" spans="1:8" ht="13.5" x14ac:dyDescent="0.25">
      <c r="A164" s="3">
        <f>TITRES_STAT!B167</f>
        <v>42242</v>
      </c>
      <c r="B164" s="17">
        <f>TITRES_STAT!C167</f>
        <v>3.88</v>
      </c>
      <c r="C164" s="17">
        <f>TITRES_STAT!D167</f>
        <v>2.0381</v>
      </c>
      <c r="D164" s="17">
        <f>TITRES_STAT!E167</f>
        <v>5944</v>
      </c>
      <c r="E164" s="2">
        <f t="shared" si="8"/>
        <v>196536</v>
      </c>
      <c r="F164" s="17" t="str">
        <f t="shared" si="11"/>
        <v>BEARISH</v>
      </c>
      <c r="G164" s="17" t="str">
        <f t="shared" si="10"/>
        <v>WEAK</v>
      </c>
      <c r="H164" s="17" t="str">
        <f t="shared" si="9"/>
        <v>CONFIRMED BEARISH</v>
      </c>
    </row>
    <row r="165" spans="1:8" ht="13.5" x14ac:dyDescent="0.25">
      <c r="A165" s="3">
        <f>TITRES_STAT!B168</f>
        <v>42243</v>
      </c>
      <c r="B165" s="17">
        <f>TITRES_STAT!C168</f>
        <v>3.8</v>
      </c>
      <c r="C165" s="17">
        <f>TITRES_STAT!D168</f>
        <v>1.9961</v>
      </c>
      <c r="D165" s="17">
        <f>TITRES_STAT!E168</f>
        <v>39576</v>
      </c>
      <c r="E165" s="2">
        <f t="shared" si="8"/>
        <v>156960</v>
      </c>
      <c r="F165" s="17" t="str">
        <f t="shared" si="11"/>
        <v>BEARISH</v>
      </c>
      <c r="G165" s="17" t="str">
        <f t="shared" si="10"/>
        <v>WEAK</v>
      </c>
      <c r="H165" s="17" t="str">
        <f t="shared" si="9"/>
        <v>CONFIRMED BEARISH</v>
      </c>
    </row>
    <row r="166" spans="1:8" ht="13.5" x14ac:dyDescent="0.25">
      <c r="A166" s="3">
        <f>TITRES_STAT!B169</f>
        <v>42244</v>
      </c>
      <c r="B166" s="17">
        <f>TITRES_STAT!C169</f>
        <v>3.8</v>
      </c>
      <c r="C166" s="17">
        <f>TITRES_STAT!D169</f>
        <v>1.9961</v>
      </c>
      <c r="D166" s="17">
        <f>TITRES_STAT!E169</f>
        <v>1185</v>
      </c>
      <c r="E166" s="2">
        <f t="shared" si="8"/>
        <v>156960</v>
      </c>
      <c r="F166" s="17" t="str">
        <f t="shared" si="11"/>
        <v>BEARISH</v>
      </c>
      <c r="G166" s="17" t="str">
        <f t="shared" si="10"/>
        <v>WEAK</v>
      </c>
      <c r="H166" s="17" t="str">
        <f t="shared" si="9"/>
        <v>CONFIRMED BEARISH</v>
      </c>
    </row>
    <row r="167" spans="1:8" ht="13.5" x14ac:dyDescent="0.25">
      <c r="A167" s="3">
        <f>TITRES_STAT!B170</f>
        <v>42247</v>
      </c>
      <c r="B167" s="17">
        <f>TITRES_STAT!C170</f>
        <v>3.8</v>
      </c>
      <c r="C167" s="17">
        <f>TITRES_STAT!D170</f>
        <v>1.9961</v>
      </c>
      <c r="D167" s="17">
        <f>TITRES_STAT!E170</f>
        <v>1470</v>
      </c>
      <c r="E167" s="2">
        <f t="shared" si="8"/>
        <v>156960</v>
      </c>
      <c r="F167" s="17" t="str">
        <f t="shared" si="11"/>
        <v>BEARISH</v>
      </c>
      <c r="G167" s="17" t="str">
        <f t="shared" si="10"/>
        <v>WEAK</v>
      </c>
      <c r="H167" s="17" t="str">
        <f t="shared" si="9"/>
        <v>CONFIRMED BEARISH</v>
      </c>
    </row>
    <row r="168" spans="1:8" ht="13.5" x14ac:dyDescent="0.25">
      <c r="A168" s="3">
        <f>TITRES_STAT!B171</f>
        <v>42248</v>
      </c>
      <c r="B168" s="17">
        <f>TITRES_STAT!C171</f>
        <v>3.75</v>
      </c>
      <c r="C168" s="17">
        <f>TITRES_STAT!D171</f>
        <v>1.9698</v>
      </c>
      <c r="D168" s="17">
        <f>TITRES_STAT!E171</f>
        <v>3745</v>
      </c>
      <c r="E168" s="2">
        <f t="shared" si="8"/>
        <v>153215</v>
      </c>
      <c r="F168" s="17" t="str">
        <f t="shared" si="11"/>
        <v>BEARISH</v>
      </c>
      <c r="G168" s="17" t="str">
        <f t="shared" si="10"/>
        <v>WEAK</v>
      </c>
      <c r="H168" s="17" t="str">
        <f t="shared" si="9"/>
        <v>CONFIRMED BEARISH</v>
      </c>
    </row>
    <row r="169" spans="1:8" ht="13.5" x14ac:dyDescent="0.25">
      <c r="A169" s="3">
        <f>TITRES_STAT!B172</f>
        <v>42249</v>
      </c>
      <c r="B169" s="17">
        <f>TITRES_STAT!C172</f>
        <v>3.75</v>
      </c>
      <c r="C169" s="17">
        <f>TITRES_STAT!D172</f>
        <v>1.9698</v>
      </c>
      <c r="D169" s="17">
        <f>TITRES_STAT!E172</f>
        <v>5305</v>
      </c>
      <c r="E169" s="2">
        <f t="shared" si="8"/>
        <v>153215</v>
      </c>
      <c r="F169" s="17" t="str">
        <f t="shared" si="11"/>
        <v>BEARISH</v>
      </c>
      <c r="G169" s="17" t="str">
        <f t="shared" si="10"/>
        <v>WEAK</v>
      </c>
      <c r="H169" s="17" t="str">
        <f t="shared" si="9"/>
        <v>CONFIRMED BEARISH</v>
      </c>
    </row>
    <row r="170" spans="1:8" ht="13.5" x14ac:dyDescent="0.25">
      <c r="A170" s="3">
        <f>TITRES_STAT!B173</f>
        <v>42250</v>
      </c>
      <c r="B170" s="17">
        <f>TITRES_STAT!C173</f>
        <v>3.74</v>
      </c>
      <c r="C170" s="17">
        <f>TITRES_STAT!D173</f>
        <v>1.9645999999999999</v>
      </c>
      <c r="D170" s="17">
        <f>TITRES_STAT!E173</f>
        <v>1002</v>
      </c>
      <c r="E170" s="2">
        <f t="shared" si="8"/>
        <v>152213</v>
      </c>
      <c r="F170" s="17" t="str">
        <f t="shared" si="11"/>
        <v>BEARISH</v>
      </c>
      <c r="G170" s="17" t="str">
        <f t="shared" si="10"/>
        <v>WEAK</v>
      </c>
      <c r="H170" s="17" t="str">
        <f t="shared" si="9"/>
        <v>CONFIRMED BEARISH</v>
      </c>
    </row>
    <row r="171" spans="1:8" ht="13.5" x14ac:dyDescent="0.25">
      <c r="A171" s="3">
        <f>TITRES_STAT!B174</f>
        <v>42251</v>
      </c>
      <c r="B171" s="17">
        <f>TITRES_STAT!C174</f>
        <v>3.71</v>
      </c>
      <c r="C171" s="17">
        <f>TITRES_STAT!D174</f>
        <v>1.9488000000000001</v>
      </c>
      <c r="D171" s="17">
        <f>TITRES_STAT!E174</f>
        <v>6102</v>
      </c>
      <c r="E171" s="2">
        <f t="shared" si="8"/>
        <v>146111</v>
      </c>
      <c r="F171" s="17" t="str">
        <f t="shared" si="11"/>
        <v>BEARISH</v>
      </c>
      <c r="G171" s="17" t="str">
        <f t="shared" si="10"/>
        <v>WEAK</v>
      </c>
      <c r="H171" s="17" t="str">
        <f t="shared" si="9"/>
        <v>CONFIRMED BEARISH</v>
      </c>
    </row>
    <row r="172" spans="1:8" ht="13.5" x14ac:dyDescent="0.25">
      <c r="A172" s="3">
        <f>TITRES_STAT!B175</f>
        <v>42254</v>
      </c>
      <c r="B172" s="17">
        <f>TITRES_STAT!C175</f>
        <v>3.6</v>
      </c>
      <c r="C172" s="17">
        <f>TITRES_STAT!D175</f>
        <v>1.891</v>
      </c>
      <c r="D172" s="17">
        <f>TITRES_STAT!E175</f>
        <v>10224</v>
      </c>
      <c r="E172" s="2">
        <f t="shared" si="8"/>
        <v>135887</v>
      </c>
      <c r="F172" s="17" t="str">
        <f t="shared" si="11"/>
        <v>BEARISH</v>
      </c>
      <c r="G172" s="17" t="str">
        <f t="shared" si="10"/>
        <v>WEAK</v>
      </c>
      <c r="H172" s="17" t="str">
        <f t="shared" si="9"/>
        <v>CONFIRMED BEARISH</v>
      </c>
    </row>
    <row r="173" spans="1:8" ht="13.5" x14ac:dyDescent="0.25">
      <c r="A173" s="3">
        <f>TITRES_STAT!B176</f>
        <v>42255</v>
      </c>
      <c r="B173" s="17">
        <f>TITRES_STAT!C176</f>
        <v>3.56</v>
      </c>
      <c r="C173" s="17">
        <f>TITRES_STAT!D176</f>
        <v>1.87</v>
      </c>
      <c r="D173" s="17">
        <f>TITRES_STAT!E176</f>
        <v>11800</v>
      </c>
      <c r="E173" s="2">
        <f t="shared" si="8"/>
        <v>124087</v>
      </c>
      <c r="F173" s="17" t="str">
        <f t="shared" si="11"/>
        <v>BEARISH</v>
      </c>
      <c r="G173" s="17" t="str">
        <f t="shared" si="10"/>
        <v>WEAK</v>
      </c>
      <c r="H173" s="17" t="str">
        <f t="shared" si="9"/>
        <v>CONFIRMED BEARISH</v>
      </c>
    </row>
    <row r="174" spans="1:8" ht="13.5" x14ac:dyDescent="0.25">
      <c r="A174" s="3">
        <f>TITRES_STAT!B177</f>
        <v>42256</v>
      </c>
      <c r="B174" s="17">
        <f>TITRES_STAT!C177</f>
        <v>3.56</v>
      </c>
      <c r="C174" s="17">
        <f>TITRES_STAT!D177</f>
        <v>1.87</v>
      </c>
      <c r="D174" s="17">
        <f>TITRES_STAT!E177</f>
        <v>2470</v>
      </c>
      <c r="E174" s="2">
        <f t="shared" si="8"/>
        <v>124087</v>
      </c>
      <c r="F174" s="17" t="str">
        <f t="shared" si="11"/>
        <v>BEARISH</v>
      </c>
      <c r="G174" s="17" t="str">
        <f t="shared" si="10"/>
        <v>WEAK</v>
      </c>
      <c r="H174" s="17" t="str">
        <f t="shared" si="9"/>
        <v>CONFIRMED BEARISH</v>
      </c>
    </row>
    <row r="175" spans="1:8" ht="13.5" x14ac:dyDescent="0.25">
      <c r="A175" s="3">
        <f>TITRES_STAT!B178</f>
        <v>42257</v>
      </c>
      <c r="B175" s="17">
        <f>TITRES_STAT!C178</f>
        <v>3.56</v>
      </c>
      <c r="C175" s="17">
        <f>TITRES_STAT!D178</f>
        <v>1.87</v>
      </c>
      <c r="D175" s="17">
        <f>TITRES_STAT!E178</f>
        <v>3996</v>
      </c>
      <c r="E175" s="2">
        <f t="shared" si="8"/>
        <v>124087</v>
      </c>
      <c r="F175" s="17" t="str">
        <f t="shared" si="11"/>
        <v>BEARISH</v>
      </c>
      <c r="G175" s="17" t="str">
        <f t="shared" si="10"/>
        <v>WEAK</v>
      </c>
      <c r="H175" s="17" t="str">
        <f t="shared" si="9"/>
        <v>CONFIRMED BEARISH</v>
      </c>
    </row>
    <row r="176" spans="1:8" ht="13.5" x14ac:dyDescent="0.25">
      <c r="A176" s="3">
        <f>TITRES_STAT!B179</f>
        <v>42258</v>
      </c>
      <c r="B176" s="17">
        <f>TITRES_STAT!C179</f>
        <v>3.51</v>
      </c>
      <c r="C176" s="17">
        <f>TITRES_STAT!D179</f>
        <v>1.8438000000000001</v>
      </c>
      <c r="D176" s="17">
        <f>TITRES_STAT!E179</f>
        <v>18632</v>
      </c>
      <c r="E176" s="2">
        <f t="shared" si="8"/>
        <v>105455</v>
      </c>
      <c r="F176" s="17" t="str">
        <f t="shared" si="11"/>
        <v>BEARISH</v>
      </c>
      <c r="G176" s="17" t="str">
        <f t="shared" si="10"/>
        <v>WEAK</v>
      </c>
      <c r="H176" s="17" t="str">
        <f t="shared" si="9"/>
        <v>CONFIRMED BEARISH</v>
      </c>
    </row>
    <row r="177" spans="1:8" ht="13.5" x14ac:dyDescent="0.25">
      <c r="A177" s="3">
        <f>TITRES_STAT!B180</f>
        <v>42261</v>
      </c>
      <c r="B177" s="17">
        <f>TITRES_STAT!C180</f>
        <v>3.5</v>
      </c>
      <c r="C177" s="17">
        <f>TITRES_STAT!D180</f>
        <v>1.8385</v>
      </c>
      <c r="D177" s="17">
        <f>TITRES_STAT!E180</f>
        <v>22519</v>
      </c>
      <c r="E177" s="2">
        <f t="shared" si="8"/>
        <v>82936</v>
      </c>
      <c r="F177" s="17" t="str">
        <f t="shared" si="11"/>
        <v>BEARISH</v>
      </c>
      <c r="G177" s="17" t="str">
        <f t="shared" si="10"/>
        <v>WEAK</v>
      </c>
      <c r="H177" s="17" t="str">
        <f t="shared" si="9"/>
        <v>CONFIRMED BEARISH</v>
      </c>
    </row>
    <row r="178" spans="1:8" ht="13.5" x14ac:dyDescent="0.25">
      <c r="A178" s="3">
        <f>TITRES_STAT!B181</f>
        <v>42262</v>
      </c>
      <c r="B178" s="17">
        <f>TITRES_STAT!C181</f>
        <v>3.5</v>
      </c>
      <c r="C178" s="17">
        <f>TITRES_STAT!D181</f>
        <v>1.8385</v>
      </c>
      <c r="D178" s="17">
        <f>TITRES_STAT!E181</f>
        <v>4264</v>
      </c>
      <c r="E178" s="2">
        <f t="shared" si="8"/>
        <v>82936</v>
      </c>
      <c r="F178" s="17" t="str">
        <f t="shared" si="11"/>
        <v>BEARISH</v>
      </c>
      <c r="G178" s="17" t="str">
        <f t="shared" si="10"/>
        <v>WEAK</v>
      </c>
      <c r="H178" s="17" t="str">
        <f t="shared" si="9"/>
        <v>CONFIRMED BEARISH</v>
      </c>
    </row>
    <row r="179" spans="1:8" ht="13.5" x14ac:dyDescent="0.25">
      <c r="A179" s="3">
        <f>TITRES_STAT!B182</f>
        <v>42263</v>
      </c>
      <c r="B179" s="17">
        <f>TITRES_STAT!C182</f>
        <v>3.42</v>
      </c>
      <c r="C179" s="17">
        <f>TITRES_STAT!D182</f>
        <v>1.7965</v>
      </c>
      <c r="D179" s="17">
        <f>TITRES_STAT!E182</f>
        <v>35770</v>
      </c>
      <c r="E179" s="2">
        <f t="shared" si="8"/>
        <v>47166</v>
      </c>
      <c r="F179" s="17" t="str">
        <f t="shared" si="11"/>
        <v>BEARISH</v>
      </c>
      <c r="G179" s="17" t="str">
        <f t="shared" si="10"/>
        <v>WEAK</v>
      </c>
      <c r="H179" s="17" t="str">
        <f t="shared" si="9"/>
        <v>CONFIRMED BEARISH</v>
      </c>
    </row>
    <row r="180" spans="1:8" ht="13.5" x14ac:dyDescent="0.25">
      <c r="A180" s="3">
        <f>TITRES_STAT!B183</f>
        <v>42264</v>
      </c>
      <c r="B180" s="17">
        <f>TITRES_STAT!C183</f>
        <v>3.42</v>
      </c>
      <c r="C180" s="17">
        <f>TITRES_STAT!D183</f>
        <v>1.7965</v>
      </c>
      <c r="D180" s="17">
        <f>TITRES_STAT!E183</f>
        <v>5738</v>
      </c>
      <c r="E180" s="2">
        <f t="shared" si="8"/>
        <v>47166</v>
      </c>
      <c r="F180" s="17" t="str">
        <f t="shared" si="11"/>
        <v>BEARISH</v>
      </c>
      <c r="G180" s="17" t="str">
        <f t="shared" si="10"/>
        <v>WEAK</v>
      </c>
      <c r="H180" s="17" t="str">
        <f t="shared" si="9"/>
        <v>CONFIRMED BEARISH</v>
      </c>
    </row>
    <row r="181" spans="1:8" ht="13.5" x14ac:dyDescent="0.25">
      <c r="A181" s="3">
        <f>TITRES_STAT!B184</f>
        <v>42265</v>
      </c>
      <c r="B181" s="17">
        <f>TITRES_STAT!C184</f>
        <v>3.4</v>
      </c>
      <c r="C181" s="17">
        <f>TITRES_STAT!D184</f>
        <v>1.786</v>
      </c>
      <c r="D181" s="17">
        <f>TITRES_STAT!E184</f>
        <v>15335</v>
      </c>
      <c r="E181" s="2">
        <f t="shared" si="8"/>
        <v>31831</v>
      </c>
      <c r="F181" s="17" t="str">
        <f t="shared" si="11"/>
        <v>BEARISH</v>
      </c>
      <c r="G181" s="17" t="str">
        <f t="shared" si="10"/>
        <v>WEAK</v>
      </c>
      <c r="H181" s="17" t="str">
        <f t="shared" si="9"/>
        <v>CONFIRMED BEARISH</v>
      </c>
    </row>
    <row r="182" spans="1:8" ht="13.5" x14ac:dyDescent="0.25">
      <c r="A182" s="3">
        <f>TITRES_STAT!B185</f>
        <v>42268</v>
      </c>
      <c r="B182" s="17">
        <f>TITRES_STAT!C185</f>
        <v>3.45</v>
      </c>
      <c r="C182" s="17">
        <f>TITRES_STAT!D185</f>
        <v>1.8122</v>
      </c>
      <c r="D182" s="17">
        <f>TITRES_STAT!E185</f>
        <v>14772</v>
      </c>
      <c r="E182" s="2">
        <f t="shared" si="8"/>
        <v>46603</v>
      </c>
      <c r="F182" s="17" t="str">
        <f t="shared" si="11"/>
        <v>BEARISH</v>
      </c>
      <c r="G182" s="17" t="str">
        <f t="shared" si="10"/>
        <v>WEAK</v>
      </c>
      <c r="H182" s="17" t="str">
        <f t="shared" si="9"/>
        <v>CONFIRMED BEARISH</v>
      </c>
    </row>
    <row r="183" spans="1:8" ht="13.5" x14ac:dyDescent="0.25">
      <c r="A183" s="3">
        <f>TITRES_STAT!B186</f>
        <v>42269</v>
      </c>
      <c r="B183" s="17">
        <f>TITRES_STAT!C186</f>
        <v>3.44</v>
      </c>
      <c r="C183" s="17">
        <f>TITRES_STAT!D186</f>
        <v>1.8069999999999999</v>
      </c>
      <c r="D183" s="17">
        <f>TITRES_STAT!E186</f>
        <v>17965</v>
      </c>
      <c r="E183" s="2">
        <f t="shared" si="8"/>
        <v>28638</v>
      </c>
      <c r="F183" s="17" t="str">
        <f t="shared" si="11"/>
        <v>BEARISH</v>
      </c>
      <c r="G183" s="17" t="str">
        <f t="shared" si="10"/>
        <v>WEAK</v>
      </c>
      <c r="H183" s="17" t="str">
        <f t="shared" si="9"/>
        <v>CONFIRMED BEARISH</v>
      </c>
    </row>
    <row r="184" spans="1:8" ht="13.5" x14ac:dyDescent="0.25">
      <c r="A184" s="3">
        <f>TITRES_STAT!B187</f>
        <v>42270</v>
      </c>
      <c r="B184" s="17">
        <f>TITRES_STAT!C187</f>
        <v>3.5</v>
      </c>
      <c r="C184" s="17">
        <f>TITRES_STAT!D187</f>
        <v>1.8385</v>
      </c>
      <c r="D184" s="17">
        <f>TITRES_STAT!E187</f>
        <v>3156</v>
      </c>
      <c r="E184" s="2">
        <f t="shared" si="8"/>
        <v>31794</v>
      </c>
      <c r="F184" s="17" t="str">
        <f t="shared" si="11"/>
        <v>BEARISH</v>
      </c>
      <c r="G184" s="17" t="str">
        <f t="shared" si="10"/>
        <v>WEAK</v>
      </c>
      <c r="H184" s="17" t="str">
        <f t="shared" si="9"/>
        <v>BEARISH DIVERGENCE</v>
      </c>
    </row>
    <row r="185" spans="1:8" ht="13.5" x14ac:dyDescent="0.25">
      <c r="A185" s="3">
        <f>TITRES_STAT!B188</f>
        <v>42275</v>
      </c>
      <c r="B185" s="17">
        <f>TITRES_STAT!C188</f>
        <v>3.49</v>
      </c>
      <c r="C185" s="17">
        <f>TITRES_STAT!D188</f>
        <v>1.8331999999999999</v>
      </c>
      <c r="D185" s="17">
        <f>TITRES_STAT!E188</f>
        <v>7895</v>
      </c>
      <c r="E185" s="2">
        <f t="shared" si="8"/>
        <v>23899</v>
      </c>
      <c r="F185" s="17" t="str">
        <f t="shared" si="11"/>
        <v>BEARISH</v>
      </c>
      <c r="G185" s="17" t="str">
        <f t="shared" si="10"/>
        <v>WEAK</v>
      </c>
      <c r="H185" s="17" t="str">
        <f t="shared" si="9"/>
        <v>BEARISH DIVERGENCE</v>
      </c>
    </row>
    <row r="186" spans="1:8" ht="13.5" x14ac:dyDescent="0.25">
      <c r="A186" s="3">
        <f>TITRES_STAT!B189</f>
        <v>42276</v>
      </c>
      <c r="B186" s="17">
        <f>TITRES_STAT!C189</f>
        <v>3.49</v>
      </c>
      <c r="C186" s="17">
        <f>TITRES_STAT!D189</f>
        <v>1.8331999999999999</v>
      </c>
      <c r="D186" s="17">
        <f>TITRES_STAT!E189</f>
        <v>5284</v>
      </c>
      <c r="E186" s="2">
        <f t="shared" si="8"/>
        <v>23899</v>
      </c>
      <c r="F186" s="17" t="str">
        <f t="shared" si="11"/>
        <v>BEARISH</v>
      </c>
      <c r="G186" s="17" t="str">
        <f t="shared" si="10"/>
        <v>WEAK</v>
      </c>
      <c r="H186" s="17" t="str">
        <f t="shared" si="9"/>
        <v>BEARISH DIVERGENCE</v>
      </c>
    </row>
    <row r="187" spans="1:8" ht="13.5" x14ac:dyDescent="0.25">
      <c r="A187" s="3">
        <f>TITRES_STAT!B190</f>
        <v>42277</v>
      </c>
      <c r="B187" s="17">
        <f>TITRES_STAT!C190</f>
        <v>3.49</v>
      </c>
      <c r="C187" s="17">
        <f>TITRES_STAT!D190</f>
        <v>1.8331999999999999</v>
      </c>
      <c r="D187" s="17">
        <f>TITRES_STAT!E190</f>
        <v>4341</v>
      </c>
      <c r="E187" s="2">
        <f t="shared" si="8"/>
        <v>23899</v>
      </c>
      <c r="F187" s="17" t="str">
        <f t="shared" si="11"/>
        <v>BEARISH</v>
      </c>
      <c r="G187" s="17" t="str">
        <f t="shared" si="10"/>
        <v>WEAK</v>
      </c>
      <c r="H187" s="17" t="str">
        <f t="shared" si="9"/>
        <v>BEARISH DIVERGENCE</v>
      </c>
    </row>
    <row r="188" spans="1:8" ht="13.5" x14ac:dyDescent="0.25">
      <c r="A188" s="3">
        <f>TITRES_STAT!B191</f>
        <v>42278</v>
      </c>
      <c r="B188" s="17">
        <f>TITRES_STAT!C191</f>
        <v>3.5</v>
      </c>
      <c r="C188" s="17">
        <f>TITRES_STAT!D191</f>
        <v>1.8385</v>
      </c>
      <c r="D188" s="17">
        <f>TITRES_STAT!E191</f>
        <v>10911</v>
      </c>
      <c r="E188" s="2">
        <f t="shared" si="8"/>
        <v>34810</v>
      </c>
      <c r="F188" s="17" t="str">
        <f t="shared" si="11"/>
        <v>BULLISH</v>
      </c>
      <c r="G188" s="17" t="str">
        <f t="shared" si="10"/>
        <v>STRONG</v>
      </c>
      <c r="H188" s="17" t="str">
        <f t="shared" si="9"/>
        <v>CONFIRMED BULLISH</v>
      </c>
    </row>
    <row r="189" spans="1:8" ht="13.5" x14ac:dyDescent="0.25">
      <c r="A189" s="3">
        <f>TITRES_STAT!B192</f>
        <v>42279</v>
      </c>
      <c r="B189" s="17">
        <f>TITRES_STAT!C192</f>
        <v>3.49</v>
      </c>
      <c r="C189" s="17">
        <f>TITRES_STAT!D192</f>
        <v>1.8331999999999999</v>
      </c>
      <c r="D189" s="17">
        <f>TITRES_STAT!E192</f>
        <v>17174</v>
      </c>
      <c r="E189" s="2">
        <f t="shared" si="8"/>
        <v>17636</v>
      </c>
      <c r="F189" s="17" t="str">
        <f t="shared" si="11"/>
        <v>BEARISH</v>
      </c>
      <c r="G189" s="17" t="str">
        <f t="shared" si="10"/>
        <v>WEAK</v>
      </c>
      <c r="H189" s="17" t="str">
        <f t="shared" si="9"/>
        <v>CONFIRMED BEARISH</v>
      </c>
    </row>
    <row r="190" spans="1:8" ht="13.5" x14ac:dyDescent="0.25">
      <c r="A190" s="3">
        <f>TITRES_STAT!B193</f>
        <v>42282</v>
      </c>
      <c r="B190" s="17">
        <f>TITRES_STAT!C193</f>
        <v>3.49</v>
      </c>
      <c r="C190" s="17">
        <f>TITRES_STAT!D193</f>
        <v>1.8331999999999999</v>
      </c>
      <c r="D190" s="17">
        <f>TITRES_STAT!E193</f>
        <v>5118</v>
      </c>
      <c r="E190" s="2">
        <f t="shared" si="8"/>
        <v>17636</v>
      </c>
      <c r="F190" s="17" t="str">
        <f t="shared" si="11"/>
        <v>BEARISH</v>
      </c>
      <c r="G190" s="17" t="str">
        <f t="shared" si="10"/>
        <v>WEAK</v>
      </c>
      <c r="H190" s="17" t="str">
        <f t="shared" si="9"/>
        <v>NEUTRAL</v>
      </c>
    </row>
    <row r="191" spans="1:8" ht="13.5" x14ac:dyDescent="0.25">
      <c r="A191" s="3">
        <f>TITRES_STAT!B194</f>
        <v>42283</v>
      </c>
      <c r="B191" s="17">
        <f>TITRES_STAT!C194</f>
        <v>3.49</v>
      </c>
      <c r="C191" s="17">
        <f>TITRES_STAT!D194</f>
        <v>1.8331999999999999</v>
      </c>
      <c r="D191" s="17">
        <f>TITRES_STAT!E194</f>
        <v>19231</v>
      </c>
      <c r="E191" s="2">
        <f t="shared" si="8"/>
        <v>17636</v>
      </c>
      <c r="F191" s="17" t="str">
        <f t="shared" si="11"/>
        <v>BEARISH</v>
      </c>
      <c r="G191" s="17" t="str">
        <f t="shared" si="10"/>
        <v>WEAK</v>
      </c>
      <c r="H191" s="17" t="str">
        <f t="shared" si="9"/>
        <v>NEUTRAL</v>
      </c>
    </row>
    <row r="192" spans="1:8" ht="13.5" x14ac:dyDescent="0.25">
      <c r="A192" s="3">
        <f>TITRES_STAT!B195</f>
        <v>42284</v>
      </c>
      <c r="B192" s="17">
        <f>TITRES_STAT!C195</f>
        <v>3.48</v>
      </c>
      <c r="C192" s="17">
        <f>TITRES_STAT!D195</f>
        <v>1.8280000000000001</v>
      </c>
      <c r="D192" s="17">
        <f>TITRES_STAT!E195</f>
        <v>6623</v>
      </c>
      <c r="E192" s="2">
        <f t="shared" si="8"/>
        <v>11013</v>
      </c>
      <c r="F192" s="17" t="str">
        <f t="shared" si="11"/>
        <v>BEARISH</v>
      </c>
      <c r="G192" s="17" t="str">
        <f t="shared" si="10"/>
        <v>WEAK</v>
      </c>
      <c r="H192" s="17" t="str">
        <f t="shared" si="9"/>
        <v>CONFIRMED BEARISH</v>
      </c>
    </row>
    <row r="193" spans="1:8" ht="13.5" x14ac:dyDescent="0.25">
      <c r="A193" s="3">
        <f>TITRES_STAT!B196</f>
        <v>42285</v>
      </c>
      <c r="B193" s="17">
        <f>TITRES_STAT!C196</f>
        <v>3.45</v>
      </c>
      <c r="C193" s="17">
        <f>TITRES_STAT!D196</f>
        <v>1.8122</v>
      </c>
      <c r="D193" s="17">
        <f>TITRES_STAT!E196</f>
        <v>14133</v>
      </c>
      <c r="E193" s="2">
        <f t="shared" si="8"/>
        <v>-3120</v>
      </c>
      <c r="F193" s="17" t="str">
        <f t="shared" si="11"/>
        <v>BEARISH</v>
      </c>
      <c r="G193" s="17" t="str">
        <f t="shared" si="10"/>
        <v>WEAK</v>
      </c>
      <c r="H193" s="17" t="str">
        <f t="shared" si="9"/>
        <v>CONFIRMED BEARISH</v>
      </c>
    </row>
    <row r="194" spans="1:8" ht="13.5" x14ac:dyDescent="0.25">
      <c r="A194" s="3">
        <f>TITRES_STAT!B197</f>
        <v>42286</v>
      </c>
      <c r="B194" s="17">
        <f>TITRES_STAT!C197</f>
        <v>3.44</v>
      </c>
      <c r="C194" s="17">
        <f>TITRES_STAT!D197</f>
        <v>1.8069999999999999</v>
      </c>
      <c r="D194" s="17">
        <f>TITRES_STAT!E197</f>
        <v>32818</v>
      </c>
      <c r="E194" s="2">
        <f t="shared" si="8"/>
        <v>-35938</v>
      </c>
      <c r="F194" s="17" t="str">
        <f t="shared" si="11"/>
        <v>BEARISH</v>
      </c>
      <c r="G194" s="17" t="str">
        <f t="shared" si="10"/>
        <v>WEAK</v>
      </c>
      <c r="H194" s="17" t="str">
        <f t="shared" si="9"/>
        <v>CONFIRMED BEARISH</v>
      </c>
    </row>
    <row r="195" spans="1:8" ht="13.5" x14ac:dyDescent="0.25">
      <c r="A195" s="3">
        <f>TITRES_STAT!B198</f>
        <v>42289</v>
      </c>
      <c r="B195" s="17">
        <f>TITRES_STAT!C198</f>
        <v>3.49</v>
      </c>
      <c r="C195" s="17">
        <f>TITRES_STAT!D198</f>
        <v>1.8331999999999999</v>
      </c>
      <c r="D195" s="17">
        <f>TITRES_STAT!E198</f>
        <v>30869</v>
      </c>
      <c r="E195" s="2">
        <f t="shared" si="8"/>
        <v>-5069</v>
      </c>
      <c r="F195" s="17" t="str">
        <f t="shared" si="11"/>
        <v>BEARISH</v>
      </c>
      <c r="G195" s="17" t="str">
        <f t="shared" si="10"/>
        <v>WEAK</v>
      </c>
      <c r="H195" s="17" t="str">
        <f t="shared" si="9"/>
        <v>NEUTRAL</v>
      </c>
    </row>
    <row r="196" spans="1:8" ht="13.5" x14ac:dyDescent="0.25">
      <c r="A196" s="3">
        <f>TITRES_STAT!B199</f>
        <v>42290</v>
      </c>
      <c r="B196" s="17">
        <f>TITRES_STAT!C199</f>
        <v>3.49</v>
      </c>
      <c r="C196" s="17">
        <f>TITRES_STAT!D199</f>
        <v>1.8331999999999999</v>
      </c>
      <c r="D196" s="17">
        <f>TITRES_STAT!E199</f>
        <v>14548</v>
      </c>
      <c r="E196" s="2">
        <f t="shared" ref="E196:E259" si="12">IF(B196&gt;B195, E195+D196, IF(B196&lt;B195, E195-D196, E195))</f>
        <v>-5069</v>
      </c>
      <c r="F196" s="17" t="str">
        <f t="shared" si="11"/>
        <v>BEARISH</v>
      </c>
      <c r="G196" s="17" t="str">
        <f t="shared" si="10"/>
        <v>WEAK</v>
      </c>
      <c r="H196" s="17" t="str">
        <f t="shared" si="9"/>
        <v>NEUTRAL</v>
      </c>
    </row>
    <row r="197" spans="1:8" ht="13.5" x14ac:dyDescent="0.25">
      <c r="A197" s="3">
        <f>TITRES_STAT!B200</f>
        <v>42293</v>
      </c>
      <c r="B197" s="17">
        <f>TITRES_STAT!C200</f>
        <v>3.5</v>
      </c>
      <c r="C197" s="17">
        <f>TITRES_STAT!D200</f>
        <v>1.8385</v>
      </c>
      <c r="D197" s="17">
        <f>TITRES_STAT!E200</f>
        <v>4121</v>
      </c>
      <c r="E197" s="2">
        <f t="shared" si="12"/>
        <v>-948</v>
      </c>
      <c r="F197" s="17" t="str">
        <f t="shared" si="11"/>
        <v>BEARISH</v>
      </c>
      <c r="G197" s="17" t="str">
        <f t="shared" si="10"/>
        <v>WEAK</v>
      </c>
      <c r="H197" s="17" t="str">
        <f t="shared" si="9"/>
        <v>BEARISH DIVERGENCE</v>
      </c>
    </row>
    <row r="198" spans="1:8" ht="13.5" x14ac:dyDescent="0.25">
      <c r="A198" s="3">
        <f>TITRES_STAT!B201</f>
        <v>42296</v>
      </c>
      <c r="B198" s="17">
        <f>TITRES_STAT!C201</f>
        <v>3.48</v>
      </c>
      <c r="C198" s="17">
        <f>TITRES_STAT!D201</f>
        <v>1.8280000000000001</v>
      </c>
      <c r="D198" s="17">
        <f>TITRES_STAT!E201</f>
        <v>11928</v>
      </c>
      <c r="E198" s="2">
        <f t="shared" si="12"/>
        <v>-12876</v>
      </c>
      <c r="F198" s="17" t="str">
        <f t="shared" si="11"/>
        <v>BEARISH</v>
      </c>
      <c r="G198" s="17" t="str">
        <f t="shared" si="10"/>
        <v>STRONG</v>
      </c>
      <c r="H198" s="17" t="str">
        <f t="shared" ref="H198:H261" si="13">IF(AND(B198&gt;B193, E198&gt;E193), "CONFIRMED BULLISH",
 IF(AND(B198&lt;B193, E198&lt;E193), "CONFIRMED BEARISH",
 IF(AND(B198&gt;B193, E198&lt;E193), "BEARISH DIVERGENCE",
 IF(AND(B198&lt;B193, E198&gt;E193), "BULLISH DIVERGENCE", "NEUTRAL"))))</f>
        <v>BEARISH DIVERGENCE</v>
      </c>
    </row>
    <row r="199" spans="1:8" ht="13.5" x14ac:dyDescent="0.25">
      <c r="A199" s="3">
        <f>TITRES_STAT!B202</f>
        <v>42297</v>
      </c>
      <c r="B199" s="17">
        <f>TITRES_STAT!C202</f>
        <v>3.48</v>
      </c>
      <c r="C199" s="17">
        <f>TITRES_STAT!D202</f>
        <v>1.8280000000000001</v>
      </c>
      <c r="D199" s="17">
        <f>TITRES_STAT!E202</f>
        <v>17550</v>
      </c>
      <c r="E199" s="2">
        <f t="shared" si="12"/>
        <v>-12876</v>
      </c>
      <c r="F199" s="17" t="str">
        <f t="shared" si="11"/>
        <v>BULLISH</v>
      </c>
      <c r="G199" s="17" t="str">
        <f t="shared" ref="G199:G262" si="14">IF((E199-E194)/E194 &gt; 0.02, "STRONG",
 IF((E199-E194)/E194 &lt; -0.02, "WEAK", "NEUTRAL"))</f>
        <v>WEAK</v>
      </c>
      <c r="H199" s="17" t="str">
        <f t="shared" si="13"/>
        <v>CONFIRMED BULLISH</v>
      </c>
    </row>
    <row r="200" spans="1:8" ht="13.5" x14ac:dyDescent="0.25">
      <c r="A200" s="3">
        <f>TITRES_STAT!B203</f>
        <v>42298</v>
      </c>
      <c r="B200" s="17">
        <f>TITRES_STAT!C203</f>
        <v>3.4</v>
      </c>
      <c r="C200" s="17">
        <f>TITRES_STAT!D203</f>
        <v>1.786</v>
      </c>
      <c r="D200" s="17">
        <f>TITRES_STAT!E203</f>
        <v>15283</v>
      </c>
      <c r="E200" s="2">
        <f t="shared" si="12"/>
        <v>-28159</v>
      </c>
      <c r="F200" s="17" t="str">
        <f t="shared" ref="F200:F263" si="15">IF(E200&gt;E195,"BULLISH",IF(E200&lt;E195,"BEARISH","NEUTRAL"))</f>
        <v>BEARISH</v>
      </c>
      <c r="G200" s="17" t="str">
        <f t="shared" si="14"/>
        <v>STRONG</v>
      </c>
      <c r="H200" s="17" t="str">
        <f t="shared" si="13"/>
        <v>CONFIRMED BEARISH</v>
      </c>
    </row>
    <row r="201" spans="1:8" ht="13.5" x14ac:dyDescent="0.25">
      <c r="A201" s="3">
        <f>TITRES_STAT!B204</f>
        <v>42299</v>
      </c>
      <c r="B201" s="17">
        <f>TITRES_STAT!C204</f>
        <v>3.38</v>
      </c>
      <c r="C201" s="17">
        <f>TITRES_STAT!D204</f>
        <v>1.7755000000000001</v>
      </c>
      <c r="D201" s="17">
        <f>TITRES_STAT!E204</f>
        <v>4435</v>
      </c>
      <c r="E201" s="2">
        <f t="shared" si="12"/>
        <v>-32594</v>
      </c>
      <c r="F201" s="17" t="str">
        <f t="shared" si="15"/>
        <v>BEARISH</v>
      </c>
      <c r="G201" s="17" t="str">
        <f t="shared" si="14"/>
        <v>STRONG</v>
      </c>
      <c r="H201" s="17" t="str">
        <f t="shared" si="13"/>
        <v>CONFIRMED BEARISH</v>
      </c>
    </row>
    <row r="202" spans="1:8" ht="13.5" x14ac:dyDescent="0.25">
      <c r="A202" s="3">
        <f>TITRES_STAT!B205</f>
        <v>42300</v>
      </c>
      <c r="B202" s="17">
        <f>TITRES_STAT!C205</f>
        <v>3.38</v>
      </c>
      <c r="C202" s="17">
        <f>TITRES_STAT!D205</f>
        <v>1.7755000000000001</v>
      </c>
      <c r="D202" s="17">
        <f>TITRES_STAT!E205</f>
        <v>7580</v>
      </c>
      <c r="E202" s="2">
        <f t="shared" si="12"/>
        <v>-32594</v>
      </c>
      <c r="F202" s="17" t="str">
        <f t="shared" si="15"/>
        <v>BEARISH</v>
      </c>
      <c r="G202" s="17" t="str">
        <f t="shared" si="14"/>
        <v>STRONG</v>
      </c>
      <c r="H202" s="17" t="str">
        <f t="shared" si="13"/>
        <v>CONFIRMED BEARISH</v>
      </c>
    </row>
    <row r="203" spans="1:8" ht="13.5" x14ac:dyDescent="0.25">
      <c r="A203" s="3">
        <f>TITRES_STAT!B206</f>
        <v>42303</v>
      </c>
      <c r="B203" s="17">
        <f>TITRES_STAT!C206</f>
        <v>3.37</v>
      </c>
      <c r="C203" s="17">
        <f>TITRES_STAT!D206</f>
        <v>1.7702</v>
      </c>
      <c r="D203" s="17">
        <f>TITRES_STAT!E206</f>
        <v>2227</v>
      </c>
      <c r="E203" s="2">
        <f t="shared" si="12"/>
        <v>-34821</v>
      </c>
      <c r="F203" s="17" t="str">
        <f t="shared" si="15"/>
        <v>BEARISH</v>
      </c>
      <c r="G203" s="17" t="str">
        <f t="shared" si="14"/>
        <v>STRONG</v>
      </c>
      <c r="H203" s="17" t="str">
        <f t="shared" si="13"/>
        <v>CONFIRMED BEARISH</v>
      </c>
    </row>
    <row r="204" spans="1:8" ht="13.5" x14ac:dyDescent="0.25">
      <c r="A204" s="3">
        <f>TITRES_STAT!B207</f>
        <v>42304</v>
      </c>
      <c r="B204" s="17">
        <f>TITRES_STAT!C207</f>
        <v>3.38</v>
      </c>
      <c r="C204" s="17">
        <f>TITRES_STAT!D207</f>
        <v>1.7755000000000001</v>
      </c>
      <c r="D204" s="17">
        <f>TITRES_STAT!E207</f>
        <v>14732</v>
      </c>
      <c r="E204" s="2">
        <f t="shared" si="12"/>
        <v>-20089</v>
      </c>
      <c r="F204" s="17" t="str">
        <f t="shared" si="15"/>
        <v>BEARISH</v>
      </c>
      <c r="G204" s="17" t="str">
        <f t="shared" si="14"/>
        <v>STRONG</v>
      </c>
      <c r="H204" s="17" t="str">
        <f t="shared" si="13"/>
        <v>CONFIRMED BEARISH</v>
      </c>
    </row>
    <row r="205" spans="1:8" ht="13.5" x14ac:dyDescent="0.25">
      <c r="A205" s="3">
        <f>TITRES_STAT!B208</f>
        <v>42305</v>
      </c>
      <c r="B205" s="17">
        <f>TITRES_STAT!C208</f>
        <v>3.39</v>
      </c>
      <c r="C205" s="17">
        <f>TITRES_STAT!D208</f>
        <v>1.7806999999999999</v>
      </c>
      <c r="D205" s="17">
        <f>TITRES_STAT!E208</f>
        <v>8863</v>
      </c>
      <c r="E205" s="2">
        <f t="shared" si="12"/>
        <v>-11226</v>
      </c>
      <c r="F205" s="17" t="str">
        <f t="shared" si="15"/>
        <v>BULLISH</v>
      </c>
      <c r="G205" s="17" t="str">
        <f t="shared" si="14"/>
        <v>WEAK</v>
      </c>
      <c r="H205" s="17" t="str">
        <f t="shared" si="13"/>
        <v>BULLISH DIVERGENCE</v>
      </c>
    </row>
    <row r="206" spans="1:8" ht="13.5" x14ac:dyDescent="0.25">
      <c r="A206" s="3">
        <f>TITRES_STAT!B209</f>
        <v>42306</v>
      </c>
      <c r="B206" s="17">
        <f>TITRES_STAT!C209</f>
        <v>3.34</v>
      </c>
      <c r="C206" s="17">
        <f>TITRES_STAT!D209</f>
        <v>1.7544999999999999</v>
      </c>
      <c r="D206" s="17">
        <f>TITRES_STAT!E209</f>
        <v>14361</v>
      </c>
      <c r="E206" s="2">
        <f t="shared" si="12"/>
        <v>-25587</v>
      </c>
      <c r="F206" s="17" t="str">
        <f t="shared" si="15"/>
        <v>BULLISH</v>
      </c>
      <c r="G206" s="17" t="str">
        <f t="shared" si="14"/>
        <v>WEAK</v>
      </c>
      <c r="H206" s="17" t="str">
        <f t="shared" si="13"/>
        <v>BULLISH DIVERGENCE</v>
      </c>
    </row>
    <row r="207" spans="1:8" ht="13.5" x14ac:dyDescent="0.25">
      <c r="A207" s="3">
        <f>TITRES_STAT!B210</f>
        <v>42307</v>
      </c>
      <c r="B207" s="17">
        <f>TITRES_STAT!C210</f>
        <v>3.34</v>
      </c>
      <c r="C207" s="17">
        <f>TITRES_STAT!D210</f>
        <v>1.7544999999999999</v>
      </c>
      <c r="D207" s="17">
        <f>TITRES_STAT!E210</f>
        <v>6635</v>
      </c>
      <c r="E207" s="2">
        <f t="shared" si="12"/>
        <v>-25587</v>
      </c>
      <c r="F207" s="17" t="str">
        <f t="shared" si="15"/>
        <v>BULLISH</v>
      </c>
      <c r="G207" s="17" t="str">
        <f t="shared" si="14"/>
        <v>WEAK</v>
      </c>
      <c r="H207" s="17" t="str">
        <f t="shared" si="13"/>
        <v>BULLISH DIVERGENCE</v>
      </c>
    </row>
    <row r="208" spans="1:8" ht="13.5" x14ac:dyDescent="0.25">
      <c r="A208" s="3">
        <f>TITRES_STAT!B211</f>
        <v>42310</v>
      </c>
      <c r="B208" s="17">
        <f>TITRES_STAT!C211</f>
        <v>3.45</v>
      </c>
      <c r="C208" s="17">
        <f>TITRES_STAT!D211</f>
        <v>1.8122</v>
      </c>
      <c r="D208" s="17">
        <f>TITRES_STAT!E211</f>
        <v>1548</v>
      </c>
      <c r="E208" s="2">
        <f t="shared" si="12"/>
        <v>-24039</v>
      </c>
      <c r="F208" s="17" t="str">
        <f t="shared" si="15"/>
        <v>BULLISH</v>
      </c>
      <c r="G208" s="17" t="str">
        <f t="shared" si="14"/>
        <v>WEAK</v>
      </c>
      <c r="H208" s="17" t="str">
        <f t="shared" si="13"/>
        <v>CONFIRMED BULLISH</v>
      </c>
    </row>
    <row r="209" spans="1:8" ht="13.5" x14ac:dyDescent="0.25">
      <c r="A209" s="3">
        <f>TITRES_STAT!B212</f>
        <v>42311</v>
      </c>
      <c r="B209" s="17">
        <f>TITRES_STAT!C212</f>
        <v>3.35</v>
      </c>
      <c r="C209" s="17">
        <f>TITRES_STAT!D212</f>
        <v>1.7597</v>
      </c>
      <c r="D209" s="17">
        <f>TITRES_STAT!E212</f>
        <v>4645</v>
      </c>
      <c r="E209" s="2">
        <f t="shared" si="12"/>
        <v>-28684</v>
      </c>
      <c r="F209" s="17" t="str">
        <f t="shared" si="15"/>
        <v>BEARISH</v>
      </c>
      <c r="G209" s="17" t="str">
        <f t="shared" si="14"/>
        <v>STRONG</v>
      </c>
      <c r="H209" s="17" t="str">
        <f t="shared" si="13"/>
        <v>CONFIRMED BEARISH</v>
      </c>
    </row>
    <row r="210" spans="1:8" ht="13.5" x14ac:dyDescent="0.25">
      <c r="A210" s="3">
        <f>TITRES_STAT!B213</f>
        <v>42312</v>
      </c>
      <c r="B210" s="17">
        <f>TITRES_STAT!C213</f>
        <v>3.35</v>
      </c>
      <c r="C210" s="17">
        <f>TITRES_STAT!D213</f>
        <v>1.7597</v>
      </c>
      <c r="D210" s="17">
        <f>TITRES_STAT!E213</f>
        <v>1935</v>
      </c>
      <c r="E210" s="2">
        <f t="shared" si="12"/>
        <v>-28684</v>
      </c>
      <c r="F210" s="17" t="str">
        <f t="shared" si="15"/>
        <v>BEARISH</v>
      </c>
      <c r="G210" s="17" t="str">
        <f t="shared" si="14"/>
        <v>STRONG</v>
      </c>
      <c r="H210" s="17" t="str">
        <f t="shared" si="13"/>
        <v>CONFIRMED BEARISH</v>
      </c>
    </row>
    <row r="211" spans="1:8" ht="13.5" x14ac:dyDescent="0.25">
      <c r="A211" s="3">
        <f>TITRES_STAT!B214</f>
        <v>42313</v>
      </c>
      <c r="B211" s="17">
        <f>TITRES_STAT!C214</f>
        <v>3.3</v>
      </c>
      <c r="C211" s="17">
        <f>TITRES_STAT!D214</f>
        <v>1.7334000000000001</v>
      </c>
      <c r="D211" s="17">
        <f>TITRES_STAT!E214</f>
        <v>1400</v>
      </c>
      <c r="E211" s="2">
        <f t="shared" si="12"/>
        <v>-30084</v>
      </c>
      <c r="F211" s="17" t="str">
        <f t="shared" si="15"/>
        <v>BEARISH</v>
      </c>
      <c r="G211" s="17" t="str">
        <f t="shared" si="14"/>
        <v>STRONG</v>
      </c>
      <c r="H211" s="17" t="str">
        <f t="shared" si="13"/>
        <v>CONFIRMED BEARISH</v>
      </c>
    </row>
    <row r="212" spans="1:8" ht="13.5" x14ac:dyDescent="0.25">
      <c r="A212" s="3">
        <f>TITRES_STAT!B215</f>
        <v>42314</v>
      </c>
      <c r="B212" s="17">
        <f>TITRES_STAT!C215</f>
        <v>3.21</v>
      </c>
      <c r="C212" s="17">
        <f>TITRES_STAT!D215</f>
        <v>1.6861999999999999</v>
      </c>
      <c r="D212" s="17">
        <f>TITRES_STAT!E215</f>
        <v>7500</v>
      </c>
      <c r="E212" s="2">
        <f t="shared" si="12"/>
        <v>-37584</v>
      </c>
      <c r="F212" s="17" t="str">
        <f t="shared" si="15"/>
        <v>BEARISH</v>
      </c>
      <c r="G212" s="17" t="str">
        <f t="shared" si="14"/>
        <v>STRONG</v>
      </c>
      <c r="H212" s="17" t="str">
        <f t="shared" si="13"/>
        <v>CONFIRMED BEARISH</v>
      </c>
    </row>
    <row r="213" spans="1:8" ht="13.5" x14ac:dyDescent="0.25">
      <c r="A213" s="3">
        <f>TITRES_STAT!B216</f>
        <v>42317</v>
      </c>
      <c r="B213" s="17">
        <f>TITRES_STAT!C216</f>
        <v>3.12</v>
      </c>
      <c r="C213" s="17">
        <f>TITRES_STAT!D216</f>
        <v>1.6389</v>
      </c>
      <c r="D213" s="17">
        <f>TITRES_STAT!E216</f>
        <v>10385</v>
      </c>
      <c r="E213" s="2">
        <f t="shared" si="12"/>
        <v>-47969</v>
      </c>
      <c r="F213" s="17" t="str">
        <f t="shared" si="15"/>
        <v>BEARISH</v>
      </c>
      <c r="G213" s="17" t="str">
        <f t="shared" si="14"/>
        <v>STRONG</v>
      </c>
      <c r="H213" s="17" t="str">
        <f t="shared" si="13"/>
        <v>CONFIRMED BEARISH</v>
      </c>
    </row>
    <row r="214" spans="1:8" ht="13.5" x14ac:dyDescent="0.25">
      <c r="A214" s="3">
        <f>TITRES_STAT!B217</f>
        <v>42318</v>
      </c>
      <c r="B214" s="17">
        <f>TITRES_STAT!C217</f>
        <v>3.1</v>
      </c>
      <c r="C214" s="17">
        <f>TITRES_STAT!D217</f>
        <v>1.6284000000000001</v>
      </c>
      <c r="D214" s="17">
        <f>TITRES_STAT!E217</f>
        <v>4838</v>
      </c>
      <c r="E214" s="2">
        <f t="shared" si="12"/>
        <v>-52807</v>
      </c>
      <c r="F214" s="17" t="str">
        <f t="shared" si="15"/>
        <v>BEARISH</v>
      </c>
      <c r="G214" s="17" t="str">
        <f t="shared" si="14"/>
        <v>STRONG</v>
      </c>
      <c r="H214" s="17" t="str">
        <f t="shared" si="13"/>
        <v>CONFIRMED BEARISH</v>
      </c>
    </row>
    <row r="215" spans="1:8" ht="13.5" x14ac:dyDescent="0.25">
      <c r="A215" s="3">
        <f>TITRES_STAT!B218</f>
        <v>42319</v>
      </c>
      <c r="B215" s="17">
        <f>TITRES_STAT!C218</f>
        <v>3.07</v>
      </c>
      <c r="C215" s="17">
        <f>TITRES_STAT!D218</f>
        <v>1.6126</v>
      </c>
      <c r="D215" s="17">
        <f>TITRES_STAT!E218</f>
        <v>2904</v>
      </c>
      <c r="E215" s="2">
        <f t="shared" si="12"/>
        <v>-55711</v>
      </c>
      <c r="F215" s="17" t="str">
        <f t="shared" si="15"/>
        <v>BEARISH</v>
      </c>
      <c r="G215" s="17" t="str">
        <f t="shared" si="14"/>
        <v>STRONG</v>
      </c>
      <c r="H215" s="17" t="str">
        <f t="shared" si="13"/>
        <v>CONFIRMED BEARISH</v>
      </c>
    </row>
    <row r="216" spans="1:8" ht="13.5" x14ac:dyDescent="0.25">
      <c r="A216" s="3">
        <f>TITRES_STAT!B219</f>
        <v>42320</v>
      </c>
      <c r="B216" s="17">
        <f>TITRES_STAT!C219</f>
        <v>3.11</v>
      </c>
      <c r="C216" s="17">
        <f>TITRES_STAT!D219</f>
        <v>1.6335999999999999</v>
      </c>
      <c r="D216" s="17">
        <f>TITRES_STAT!E219</f>
        <v>1362</v>
      </c>
      <c r="E216" s="2">
        <f t="shared" si="12"/>
        <v>-54349</v>
      </c>
      <c r="F216" s="17" t="str">
        <f t="shared" si="15"/>
        <v>BEARISH</v>
      </c>
      <c r="G216" s="17" t="str">
        <f t="shared" si="14"/>
        <v>STRONG</v>
      </c>
      <c r="H216" s="17" t="str">
        <f t="shared" si="13"/>
        <v>CONFIRMED BEARISH</v>
      </c>
    </row>
    <row r="217" spans="1:8" ht="13.5" x14ac:dyDescent="0.25">
      <c r="A217" s="3">
        <f>TITRES_STAT!B220</f>
        <v>42321</v>
      </c>
      <c r="B217" s="17">
        <f>TITRES_STAT!C220</f>
        <v>3.26</v>
      </c>
      <c r="C217" s="17">
        <f>TITRES_STAT!D220</f>
        <v>1.7123999999999999</v>
      </c>
      <c r="D217" s="17">
        <f>TITRES_STAT!E220</f>
        <v>326224</v>
      </c>
      <c r="E217" s="2">
        <f t="shared" si="12"/>
        <v>271875</v>
      </c>
      <c r="F217" s="17" t="str">
        <f t="shared" si="15"/>
        <v>BULLISH</v>
      </c>
      <c r="G217" s="17" t="str">
        <f t="shared" si="14"/>
        <v>WEAK</v>
      </c>
      <c r="H217" s="17" t="str">
        <f t="shared" si="13"/>
        <v>CONFIRMED BULLISH</v>
      </c>
    </row>
    <row r="218" spans="1:8" ht="13.5" x14ac:dyDescent="0.25">
      <c r="A218" s="3">
        <f>TITRES_STAT!B221</f>
        <v>42324</v>
      </c>
      <c r="B218" s="17">
        <f>TITRES_STAT!C221</f>
        <v>3.3</v>
      </c>
      <c r="C218" s="17">
        <f>TITRES_STAT!D221</f>
        <v>1.7334000000000001</v>
      </c>
      <c r="D218" s="17">
        <f>TITRES_STAT!E221</f>
        <v>15254</v>
      </c>
      <c r="E218" s="2">
        <f t="shared" si="12"/>
        <v>287129</v>
      </c>
      <c r="F218" s="17" t="str">
        <f t="shared" si="15"/>
        <v>BULLISH</v>
      </c>
      <c r="G218" s="17" t="str">
        <f t="shared" si="14"/>
        <v>WEAK</v>
      </c>
      <c r="H218" s="17" t="str">
        <f t="shared" si="13"/>
        <v>CONFIRMED BULLISH</v>
      </c>
    </row>
    <row r="219" spans="1:8" ht="13.5" x14ac:dyDescent="0.25">
      <c r="A219" s="3">
        <f>TITRES_STAT!B222</f>
        <v>42325</v>
      </c>
      <c r="B219" s="17">
        <f>TITRES_STAT!C222</f>
        <v>3.21</v>
      </c>
      <c r="C219" s="17">
        <f>TITRES_STAT!D222</f>
        <v>1.6861999999999999</v>
      </c>
      <c r="D219" s="17">
        <f>TITRES_STAT!E222</f>
        <v>18873</v>
      </c>
      <c r="E219" s="2">
        <f t="shared" si="12"/>
        <v>268256</v>
      </c>
      <c r="F219" s="17" t="str">
        <f t="shared" si="15"/>
        <v>BULLISH</v>
      </c>
      <c r="G219" s="17" t="str">
        <f t="shared" si="14"/>
        <v>WEAK</v>
      </c>
      <c r="H219" s="17" t="str">
        <f t="shared" si="13"/>
        <v>CONFIRMED BULLISH</v>
      </c>
    </row>
    <row r="220" spans="1:8" ht="13.5" x14ac:dyDescent="0.25">
      <c r="A220" s="3">
        <f>TITRES_STAT!B223</f>
        <v>42326</v>
      </c>
      <c r="B220" s="17">
        <f>TITRES_STAT!C223</f>
        <v>3.28</v>
      </c>
      <c r="C220" s="17">
        <f>TITRES_STAT!D223</f>
        <v>1.7229000000000001</v>
      </c>
      <c r="D220" s="17">
        <f>TITRES_STAT!E223</f>
        <v>8505</v>
      </c>
      <c r="E220" s="2">
        <f t="shared" si="12"/>
        <v>276761</v>
      </c>
      <c r="F220" s="17" t="str">
        <f t="shared" si="15"/>
        <v>BULLISH</v>
      </c>
      <c r="G220" s="17" t="str">
        <f t="shared" si="14"/>
        <v>WEAK</v>
      </c>
      <c r="H220" s="17" t="str">
        <f t="shared" si="13"/>
        <v>CONFIRMED BULLISH</v>
      </c>
    </row>
    <row r="221" spans="1:8" ht="13.5" x14ac:dyDescent="0.25">
      <c r="A221" s="3">
        <f>TITRES_STAT!B224</f>
        <v>42327</v>
      </c>
      <c r="B221" s="17">
        <f>TITRES_STAT!C224</f>
        <v>3.2</v>
      </c>
      <c r="C221" s="17">
        <f>TITRES_STAT!D224</f>
        <v>1.6809000000000001</v>
      </c>
      <c r="D221" s="17">
        <f>TITRES_STAT!E224</f>
        <v>595</v>
      </c>
      <c r="E221" s="2">
        <f t="shared" si="12"/>
        <v>276166</v>
      </c>
      <c r="F221" s="17" t="str">
        <f t="shared" si="15"/>
        <v>BULLISH</v>
      </c>
      <c r="G221" s="17" t="str">
        <f t="shared" si="14"/>
        <v>WEAK</v>
      </c>
      <c r="H221" s="17" t="str">
        <f t="shared" si="13"/>
        <v>CONFIRMED BULLISH</v>
      </c>
    </row>
    <row r="222" spans="1:8" ht="13.5" x14ac:dyDescent="0.25">
      <c r="A222" s="3">
        <f>TITRES_STAT!B225</f>
        <v>42328</v>
      </c>
      <c r="B222" s="17">
        <f>TITRES_STAT!C225</f>
        <v>3.19</v>
      </c>
      <c r="C222" s="17">
        <f>TITRES_STAT!D225</f>
        <v>1.6757</v>
      </c>
      <c r="D222" s="17">
        <f>TITRES_STAT!E225</f>
        <v>4881</v>
      </c>
      <c r="E222" s="2">
        <f t="shared" si="12"/>
        <v>271285</v>
      </c>
      <c r="F222" s="17" t="str">
        <f t="shared" si="15"/>
        <v>BEARISH</v>
      </c>
      <c r="G222" s="17" t="str">
        <f t="shared" si="14"/>
        <v>NEUTRAL</v>
      </c>
      <c r="H222" s="17" t="str">
        <f t="shared" si="13"/>
        <v>CONFIRMED BEARISH</v>
      </c>
    </row>
    <row r="223" spans="1:8" ht="13.5" x14ac:dyDescent="0.25">
      <c r="A223" s="3">
        <f>TITRES_STAT!B226</f>
        <v>42331</v>
      </c>
      <c r="B223" s="17">
        <f>TITRES_STAT!C226</f>
        <v>3.18</v>
      </c>
      <c r="C223" s="17">
        <f>TITRES_STAT!D226</f>
        <v>1.6704000000000001</v>
      </c>
      <c r="D223" s="17">
        <f>TITRES_STAT!E226</f>
        <v>10327</v>
      </c>
      <c r="E223" s="2">
        <f t="shared" si="12"/>
        <v>260958</v>
      </c>
      <c r="F223" s="17" t="str">
        <f t="shared" si="15"/>
        <v>BEARISH</v>
      </c>
      <c r="G223" s="17" t="str">
        <f t="shared" si="14"/>
        <v>WEAK</v>
      </c>
      <c r="H223" s="17" t="str">
        <f t="shared" si="13"/>
        <v>CONFIRMED BEARISH</v>
      </c>
    </row>
    <row r="224" spans="1:8" ht="13.5" x14ac:dyDescent="0.25">
      <c r="A224" s="3">
        <f>TITRES_STAT!B227</f>
        <v>42332</v>
      </c>
      <c r="B224" s="17">
        <f>TITRES_STAT!C227</f>
        <v>3.2</v>
      </c>
      <c r="C224" s="17">
        <f>TITRES_STAT!D227</f>
        <v>1.6809000000000001</v>
      </c>
      <c r="D224" s="17">
        <f>TITRES_STAT!E227</f>
        <v>18811</v>
      </c>
      <c r="E224" s="2">
        <f t="shared" si="12"/>
        <v>279769</v>
      </c>
      <c r="F224" s="17" t="str">
        <f t="shared" si="15"/>
        <v>BULLISH</v>
      </c>
      <c r="G224" s="17" t="str">
        <f t="shared" si="14"/>
        <v>STRONG</v>
      </c>
      <c r="H224" s="17" t="str">
        <f t="shared" si="13"/>
        <v>BULLISH DIVERGENCE</v>
      </c>
    </row>
    <row r="225" spans="1:8" ht="13.5" x14ac:dyDescent="0.25">
      <c r="A225" s="3">
        <f>TITRES_STAT!B228</f>
        <v>42333</v>
      </c>
      <c r="B225" s="17">
        <f>TITRES_STAT!C228</f>
        <v>3.15</v>
      </c>
      <c r="C225" s="17">
        <f>TITRES_STAT!D228</f>
        <v>1.6547000000000001</v>
      </c>
      <c r="D225" s="17">
        <f>TITRES_STAT!E228</f>
        <v>4494</v>
      </c>
      <c r="E225" s="2">
        <f t="shared" si="12"/>
        <v>275275</v>
      </c>
      <c r="F225" s="17" t="str">
        <f t="shared" si="15"/>
        <v>BEARISH</v>
      </c>
      <c r="G225" s="17" t="str">
        <f t="shared" si="14"/>
        <v>NEUTRAL</v>
      </c>
      <c r="H225" s="17" t="str">
        <f t="shared" si="13"/>
        <v>CONFIRMED BEARISH</v>
      </c>
    </row>
    <row r="226" spans="1:8" ht="13.5" x14ac:dyDescent="0.25">
      <c r="A226" s="3">
        <f>TITRES_STAT!B229</f>
        <v>42334</v>
      </c>
      <c r="B226" s="17">
        <f>TITRES_STAT!C229</f>
        <v>3.15</v>
      </c>
      <c r="C226" s="17">
        <f>TITRES_STAT!D229</f>
        <v>1.6547000000000001</v>
      </c>
      <c r="D226" s="17">
        <f>TITRES_STAT!E229</f>
        <v>1245</v>
      </c>
      <c r="E226" s="2">
        <f t="shared" si="12"/>
        <v>275275</v>
      </c>
      <c r="F226" s="17" t="str">
        <f t="shared" si="15"/>
        <v>BEARISH</v>
      </c>
      <c r="G226" s="17" t="str">
        <f t="shared" si="14"/>
        <v>NEUTRAL</v>
      </c>
      <c r="H226" s="17" t="str">
        <f t="shared" si="13"/>
        <v>CONFIRMED BEARISH</v>
      </c>
    </row>
    <row r="227" spans="1:8" ht="13.5" x14ac:dyDescent="0.25">
      <c r="A227" s="3">
        <f>TITRES_STAT!B230</f>
        <v>42335</v>
      </c>
      <c r="B227" s="17">
        <f>TITRES_STAT!C230</f>
        <v>3.2</v>
      </c>
      <c r="C227" s="17">
        <f>TITRES_STAT!D230</f>
        <v>1.6809000000000001</v>
      </c>
      <c r="D227" s="17">
        <f>TITRES_STAT!E230</f>
        <v>2494</v>
      </c>
      <c r="E227" s="2">
        <f t="shared" si="12"/>
        <v>277769</v>
      </c>
      <c r="F227" s="17" t="str">
        <f t="shared" si="15"/>
        <v>BULLISH</v>
      </c>
      <c r="G227" s="17" t="str">
        <f t="shared" si="14"/>
        <v>STRONG</v>
      </c>
      <c r="H227" s="17" t="str">
        <f t="shared" si="13"/>
        <v>CONFIRMED BULLISH</v>
      </c>
    </row>
    <row r="228" spans="1:8" ht="13.5" x14ac:dyDescent="0.25">
      <c r="A228" s="3">
        <f>TITRES_STAT!B231</f>
        <v>42338</v>
      </c>
      <c r="B228" s="17">
        <f>TITRES_STAT!C231</f>
        <v>3.2</v>
      </c>
      <c r="C228" s="17">
        <f>TITRES_STAT!D231</f>
        <v>1.6809000000000001</v>
      </c>
      <c r="D228" s="17">
        <f>TITRES_STAT!E231</f>
        <v>825</v>
      </c>
      <c r="E228" s="2">
        <f t="shared" si="12"/>
        <v>277769</v>
      </c>
      <c r="F228" s="17" t="str">
        <f t="shared" si="15"/>
        <v>BULLISH</v>
      </c>
      <c r="G228" s="17" t="str">
        <f t="shared" si="14"/>
        <v>STRONG</v>
      </c>
      <c r="H228" s="17" t="str">
        <f t="shared" si="13"/>
        <v>CONFIRMED BULLISH</v>
      </c>
    </row>
    <row r="229" spans="1:8" ht="13.5" x14ac:dyDescent="0.25">
      <c r="A229" s="3">
        <f>TITRES_STAT!B232</f>
        <v>42339</v>
      </c>
      <c r="B229" s="17">
        <f>TITRES_STAT!C232</f>
        <v>3.18</v>
      </c>
      <c r="C229" s="17">
        <f>TITRES_STAT!D232</f>
        <v>1.6704000000000001</v>
      </c>
      <c r="D229" s="17">
        <f>TITRES_STAT!E232</f>
        <v>700</v>
      </c>
      <c r="E229" s="2">
        <f t="shared" si="12"/>
        <v>277069</v>
      </c>
      <c r="F229" s="17" t="str">
        <f t="shared" si="15"/>
        <v>BEARISH</v>
      </c>
      <c r="G229" s="17" t="str">
        <f t="shared" si="14"/>
        <v>NEUTRAL</v>
      </c>
      <c r="H229" s="17" t="str">
        <f t="shared" si="13"/>
        <v>CONFIRMED BEARISH</v>
      </c>
    </row>
    <row r="230" spans="1:8" ht="13.5" x14ac:dyDescent="0.25">
      <c r="A230" s="3">
        <f>TITRES_STAT!B233</f>
        <v>42340</v>
      </c>
      <c r="B230" s="17">
        <f>TITRES_STAT!C233</f>
        <v>3.17</v>
      </c>
      <c r="C230" s="17">
        <f>TITRES_STAT!D233</f>
        <v>1.6652</v>
      </c>
      <c r="D230" s="17">
        <f>TITRES_STAT!E233</f>
        <v>2068</v>
      </c>
      <c r="E230" s="2">
        <f t="shared" si="12"/>
        <v>275001</v>
      </c>
      <c r="F230" s="17" t="str">
        <f t="shared" si="15"/>
        <v>BEARISH</v>
      </c>
      <c r="G230" s="17" t="str">
        <f t="shared" si="14"/>
        <v>NEUTRAL</v>
      </c>
      <c r="H230" s="17" t="str">
        <f t="shared" si="13"/>
        <v>BEARISH DIVERGENCE</v>
      </c>
    </row>
    <row r="231" spans="1:8" ht="13.5" x14ac:dyDescent="0.25">
      <c r="A231" s="3">
        <f>TITRES_STAT!B234</f>
        <v>42341</v>
      </c>
      <c r="B231" s="17">
        <f>TITRES_STAT!C234</f>
        <v>3.16</v>
      </c>
      <c r="C231" s="17">
        <f>TITRES_STAT!D234</f>
        <v>1.6598999999999999</v>
      </c>
      <c r="D231" s="17">
        <f>TITRES_STAT!E234</f>
        <v>11625</v>
      </c>
      <c r="E231" s="2">
        <f t="shared" si="12"/>
        <v>263376</v>
      </c>
      <c r="F231" s="17" t="str">
        <f t="shared" si="15"/>
        <v>BEARISH</v>
      </c>
      <c r="G231" s="17" t="str">
        <f t="shared" si="14"/>
        <v>WEAK</v>
      </c>
      <c r="H231" s="17" t="str">
        <f t="shared" si="13"/>
        <v>BEARISH DIVERGENCE</v>
      </c>
    </row>
    <row r="232" spans="1:8" ht="13.5" x14ac:dyDescent="0.25">
      <c r="A232" s="3">
        <f>TITRES_STAT!B235</f>
        <v>42342</v>
      </c>
      <c r="B232" s="17">
        <f>TITRES_STAT!C235</f>
        <v>3.16</v>
      </c>
      <c r="C232" s="17">
        <f>TITRES_STAT!D235</f>
        <v>1.6598999999999999</v>
      </c>
      <c r="D232" s="17">
        <f>TITRES_STAT!E235</f>
        <v>4986</v>
      </c>
      <c r="E232" s="2">
        <f t="shared" si="12"/>
        <v>263376</v>
      </c>
      <c r="F232" s="17" t="str">
        <f t="shared" si="15"/>
        <v>BEARISH</v>
      </c>
      <c r="G232" s="17" t="str">
        <f t="shared" si="14"/>
        <v>WEAK</v>
      </c>
      <c r="H232" s="17" t="str">
        <f t="shared" si="13"/>
        <v>CONFIRMED BEARISH</v>
      </c>
    </row>
    <row r="233" spans="1:8" ht="13.5" x14ac:dyDescent="0.25">
      <c r="A233" s="3">
        <f>TITRES_STAT!B236</f>
        <v>42345</v>
      </c>
      <c r="B233" s="17">
        <f>TITRES_STAT!C236</f>
        <v>3.12</v>
      </c>
      <c r="C233" s="17">
        <f>TITRES_STAT!D236</f>
        <v>1.6389</v>
      </c>
      <c r="D233" s="17">
        <f>TITRES_STAT!E236</f>
        <v>2918</v>
      </c>
      <c r="E233" s="2">
        <f t="shared" si="12"/>
        <v>260458</v>
      </c>
      <c r="F233" s="17" t="str">
        <f t="shared" si="15"/>
        <v>BEARISH</v>
      </c>
      <c r="G233" s="17" t="str">
        <f t="shared" si="14"/>
        <v>WEAK</v>
      </c>
      <c r="H233" s="17" t="str">
        <f t="shared" si="13"/>
        <v>CONFIRMED BEARISH</v>
      </c>
    </row>
    <row r="234" spans="1:8" ht="13.5" x14ac:dyDescent="0.25">
      <c r="A234" s="3">
        <f>TITRES_STAT!B237</f>
        <v>42346</v>
      </c>
      <c r="B234" s="17">
        <f>TITRES_STAT!C237</f>
        <v>3.13</v>
      </c>
      <c r="C234" s="17">
        <f>TITRES_STAT!D237</f>
        <v>1.6440999999999999</v>
      </c>
      <c r="D234" s="17">
        <f>TITRES_STAT!E237</f>
        <v>9149</v>
      </c>
      <c r="E234" s="2">
        <f t="shared" si="12"/>
        <v>269607</v>
      </c>
      <c r="F234" s="17" t="str">
        <f t="shared" si="15"/>
        <v>BEARISH</v>
      </c>
      <c r="G234" s="17" t="str">
        <f t="shared" si="14"/>
        <v>WEAK</v>
      </c>
      <c r="H234" s="17" t="str">
        <f t="shared" si="13"/>
        <v>CONFIRMED BEARISH</v>
      </c>
    </row>
    <row r="235" spans="1:8" ht="13.5" x14ac:dyDescent="0.25">
      <c r="A235" s="3">
        <f>TITRES_STAT!B238</f>
        <v>42347</v>
      </c>
      <c r="B235" s="17">
        <f>TITRES_STAT!C238</f>
        <v>3.13</v>
      </c>
      <c r="C235" s="17">
        <f>TITRES_STAT!D238</f>
        <v>1.6440999999999999</v>
      </c>
      <c r="D235" s="17">
        <f>TITRES_STAT!E238</f>
        <v>6435</v>
      </c>
      <c r="E235" s="2">
        <f t="shared" si="12"/>
        <v>269607</v>
      </c>
      <c r="F235" s="17" t="str">
        <f t="shared" si="15"/>
        <v>BEARISH</v>
      </c>
      <c r="G235" s="17" t="str">
        <f t="shared" si="14"/>
        <v>NEUTRAL</v>
      </c>
      <c r="H235" s="17" t="str">
        <f t="shared" si="13"/>
        <v>CONFIRMED BEARISH</v>
      </c>
    </row>
    <row r="236" spans="1:8" ht="13.5" x14ac:dyDescent="0.25">
      <c r="A236" s="3">
        <f>TITRES_STAT!B239</f>
        <v>42348</v>
      </c>
      <c r="B236" s="17">
        <f>TITRES_STAT!C239</f>
        <v>3.11</v>
      </c>
      <c r="C236" s="17">
        <f>TITRES_STAT!D239</f>
        <v>1.6335999999999999</v>
      </c>
      <c r="D236" s="17">
        <f>TITRES_STAT!E239</f>
        <v>21486</v>
      </c>
      <c r="E236" s="2">
        <f t="shared" si="12"/>
        <v>248121</v>
      </c>
      <c r="F236" s="17" t="str">
        <f t="shared" si="15"/>
        <v>BEARISH</v>
      </c>
      <c r="G236" s="17" t="str">
        <f t="shared" si="14"/>
        <v>WEAK</v>
      </c>
      <c r="H236" s="17" t="str">
        <f t="shared" si="13"/>
        <v>CONFIRMED BEARISH</v>
      </c>
    </row>
    <row r="237" spans="1:8" ht="13.5" x14ac:dyDescent="0.25">
      <c r="A237" s="3">
        <f>TITRES_STAT!B240</f>
        <v>42349</v>
      </c>
      <c r="B237" s="17">
        <f>TITRES_STAT!C240</f>
        <v>3.16</v>
      </c>
      <c r="C237" s="17">
        <f>TITRES_STAT!D240</f>
        <v>1.6598999999999999</v>
      </c>
      <c r="D237" s="17">
        <f>TITRES_STAT!E240</f>
        <v>7526</v>
      </c>
      <c r="E237" s="2">
        <f t="shared" si="12"/>
        <v>255647</v>
      </c>
      <c r="F237" s="17" t="str">
        <f t="shared" si="15"/>
        <v>BEARISH</v>
      </c>
      <c r="G237" s="17" t="str">
        <f t="shared" si="14"/>
        <v>WEAK</v>
      </c>
      <c r="H237" s="17" t="str">
        <f t="shared" si="13"/>
        <v>NEUTRAL</v>
      </c>
    </row>
    <row r="238" spans="1:8" ht="13.5" x14ac:dyDescent="0.25">
      <c r="A238" s="3">
        <f>TITRES_STAT!B241</f>
        <v>42352</v>
      </c>
      <c r="B238" s="17">
        <f>TITRES_STAT!C241</f>
        <v>3.07</v>
      </c>
      <c r="C238" s="17">
        <f>TITRES_STAT!D241</f>
        <v>1.6126</v>
      </c>
      <c r="D238" s="17">
        <f>TITRES_STAT!E241</f>
        <v>5792</v>
      </c>
      <c r="E238" s="2">
        <f t="shared" si="12"/>
        <v>249855</v>
      </c>
      <c r="F238" s="17" t="str">
        <f t="shared" si="15"/>
        <v>BEARISH</v>
      </c>
      <c r="G238" s="17" t="str">
        <f t="shared" si="14"/>
        <v>WEAK</v>
      </c>
      <c r="H238" s="17" t="str">
        <f t="shared" si="13"/>
        <v>CONFIRMED BEARISH</v>
      </c>
    </row>
    <row r="239" spans="1:8" ht="13.5" x14ac:dyDescent="0.25">
      <c r="A239" s="3">
        <f>TITRES_STAT!B242</f>
        <v>42353</v>
      </c>
      <c r="B239" s="17">
        <f>TITRES_STAT!C242</f>
        <v>3.15</v>
      </c>
      <c r="C239" s="17">
        <f>TITRES_STAT!D242</f>
        <v>1.6547000000000001</v>
      </c>
      <c r="D239" s="17">
        <f>TITRES_STAT!E242</f>
        <v>23244</v>
      </c>
      <c r="E239" s="2">
        <f t="shared" si="12"/>
        <v>273099</v>
      </c>
      <c r="F239" s="17" t="str">
        <f t="shared" si="15"/>
        <v>BULLISH</v>
      </c>
      <c r="G239" s="17" t="str">
        <f t="shared" si="14"/>
        <v>NEUTRAL</v>
      </c>
      <c r="H239" s="17" t="str">
        <f t="shared" si="13"/>
        <v>CONFIRMED BULLISH</v>
      </c>
    </row>
    <row r="240" spans="1:8" ht="13.5" x14ac:dyDescent="0.25">
      <c r="A240" s="3">
        <f>TITRES_STAT!B243</f>
        <v>42354</v>
      </c>
      <c r="B240" s="17">
        <f>TITRES_STAT!C243</f>
        <v>3.1</v>
      </c>
      <c r="C240" s="17">
        <f>TITRES_STAT!D243</f>
        <v>1.6284000000000001</v>
      </c>
      <c r="D240" s="17">
        <f>TITRES_STAT!E243</f>
        <v>1700</v>
      </c>
      <c r="E240" s="2">
        <f t="shared" si="12"/>
        <v>271399</v>
      </c>
      <c r="F240" s="17" t="str">
        <f t="shared" si="15"/>
        <v>BULLISH</v>
      </c>
      <c r="G240" s="17" t="str">
        <f t="shared" si="14"/>
        <v>NEUTRAL</v>
      </c>
      <c r="H240" s="17" t="str">
        <f t="shared" si="13"/>
        <v>BULLISH DIVERGENCE</v>
      </c>
    </row>
    <row r="241" spans="1:8" ht="13.5" x14ac:dyDescent="0.25">
      <c r="A241" s="3">
        <f>TITRES_STAT!B244</f>
        <v>42355</v>
      </c>
      <c r="B241" s="17">
        <f>TITRES_STAT!C244</f>
        <v>3.18</v>
      </c>
      <c r="C241" s="17">
        <f>TITRES_STAT!D244</f>
        <v>1.6704000000000001</v>
      </c>
      <c r="D241" s="17">
        <f>TITRES_STAT!E244</f>
        <v>7161</v>
      </c>
      <c r="E241" s="2">
        <f t="shared" si="12"/>
        <v>278560</v>
      </c>
      <c r="F241" s="17" t="str">
        <f t="shared" si="15"/>
        <v>BULLISH</v>
      </c>
      <c r="G241" s="17" t="str">
        <f t="shared" si="14"/>
        <v>STRONG</v>
      </c>
      <c r="H241" s="17" t="str">
        <f t="shared" si="13"/>
        <v>CONFIRMED BULLISH</v>
      </c>
    </row>
    <row r="242" spans="1:8" ht="13.5" x14ac:dyDescent="0.25">
      <c r="A242" s="3">
        <f>TITRES_STAT!B245</f>
        <v>42356</v>
      </c>
      <c r="B242" s="17">
        <f>TITRES_STAT!C245</f>
        <v>3.16</v>
      </c>
      <c r="C242" s="17">
        <f>TITRES_STAT!D245</f>
        <v>1.6598999999999999</v>
      </c>
      <c r="D242" s="17">
        <f>TITRES_STAT!E245</f>
        <v>3096</v>
      </c>
      <c r="E242" s="2">
        <f t="shared" si="12"/>
        <v>275464</v>
      </c>
      <c r="F242" s="17" t="str">
        <f t="shared" si="15"/>
        <v>BULLISH</v>
      </c>
      <c r="G242" s="17" t="str">
        <f t="shared" si="14"/>
        <v>STRONG</v>
      </c>
      <c r="H242" s="17" t="str">
        <f t="shared" si="13"/>
        <v>NEUTRAL</v>
      </c>
    </row>
    <row r="243" spans="1:8" ht="13.5" x14ac:dyDescent="0.25">
      <c r="A243" s="3">
        <f>TITRES_STAT!B246</f>
        <v>42359</v>
      </c>
      <c r="B243" s="17">
        <f>TITRES_STAT!C246</f>
        <v>3.15</v>
      </c>
      <c r="C243" s="17">
        <f>TITRES_STAT!D246</f>
        <v>1.6547000000000001</v>
      </c>
      <c r="D243" s="17">
        <f>TITRES_STAT!E246</f>
        <v>4394</v>
      </c>
      <c r="E243" s="2">
        <f t="shared" si="12"/>
        <v>271070</v>
      </c>
      <c r="F243" s="17" t="str">
        <f t="shared" si="15"/>
        <v>BULLISH</v>
      </c>
      <c r="G243" s="17" t="str">
        <f t="shared" si="14"/>
        <v>STRONG</v>
      </c>
      <c r="H243" s="17" t="str">
        <f t="shared" si="13"/>
        <v>CONFIRMED BULLISH</v>
      </c>
    </row>
    <row r="244" spans="1:8" ht="13.5" x14ac:dyDescent="0.25">
      <c r="A244" s="3">
        <f>TITRES_STAT!B247</f>
        <v>42360</v>
      </c>
      <c r="B244" s="17">
        <f>TITRES_STAT!C247</f>
        <v>3.15</v>
      </c>
      <c r="C244" s="17">
        <f>TITRES_STAT!D247</f>
        <v>1.6547000000000001</v>
      </c>
      <c r="D244" s="17">
        <f>TITRES_STAT!E247</f>
        <v>1962</v>
      </c>
      <c r="E244" s="2">
        <f t="shared" si="12"/>
        <v>271070</v>
      </c>
      <c r="F244" s="17" t="str">
        <f t="shared" si="15"/>
        <v>BEARISH</v>
      </c>
      <c r="G244" s="17" t="str">
        <f t="shared" si="14"/>
        <v>NEUTRAL</v>
      </c>
      <c r="H244" s="17" t="str">
        <f t="shared" si="13"/>
        <v>NEUTRAL</v>
      </c>
    </row>
    <row r="245" spans="1:8" ht="13.5" x14ac:dyDescent="0.25">
      <c r="A245" s="3">
        <f>TITRES_STAT!B248</f>
        <v>42361</v>
      </c>
      <c r="B245" s="17">
        <f>TITRES_STAT!C248</f>
        <v>3.1</v>
      </c>
      <c r="C245" s="17">
        <f>TITRES_STAT!D248</f>
        <v>1.6284000000000001</v>
      </c>
      <c r="D245" s="17">
        <f>TITRES_STAT!E248</f>
        <v>3245</v>
      </c>
      <c r="E245" s="2">
        <f t="shared" si="12"/>
        <v>267825</v>
      </c>
      <c r="F245" s="17" t="str">
        <f t="shared" si="15"/>
        <v>BEARISH</v>
      </c>
      <c r="G245" s="17" t="str">
        <f t="shared" si="14"/>
        <v>NEUTRAL</v>
      </c>
      <c r="H245" s="17" t="str">
        <f t="shared" si="13"/>
        <v>NEUTRAL</v>
      </c>
    </row>
    <row r="246" spans="1:8" ht="13.5" x14ac:dyDescent="0.25">
      <c r="A246" s="3">
        <f>TITRES_STAT!B249</f>
        <v>42363</v>
      </c>
      <c r="B246" s="17">
        <f>TITRES_STAT!C249</f>
        <v>3.08</v>
      </c>
      <c r="C246" s="17">
        <f>TITRES_STAT!D249</f>
        <v>1.6178999999999999</v>
      </c>
      <c r="D246" s="17">
        <f>TITRES_STAT!E249</f>
        <v>4234</v>
      </c>
      <c r="E246" s="2">
        <f t="shared" si="12"/>
        <v>263591</v>
      </c>
      <c r="F246" s="17" t="str">
        <f t="shared" si="15"/>
        <v>BEARISH</v>
      </c>
      <c r="G246" s="17" t="str">
        <f t="shared" si="14"/>
        <v>WEAK</v>
      </c>
      <c r="H246" s="17" t="str">
        <f t="shared" si="13"/>
        <v>CONFIRMED BEARISH</v>
      </c>
    </row>
    <row r="247" spans="1:8" ht="13.5" x14ac:dyDescent="0.25">
      <c r="A247" s="3">
        <f>TITRES_STAT!B250</f>
        <v>42366</v>
      </c>
      <c r="B247" s="17">
        <f>TITRES_STAT!C250</f>
        <v>3.14</v>
      </c>
      <c r="C247" s="17">
        <f>TITRES_STAT!D250</f>
        <v>1.6494</v>
      </c>
      <c r="D247" s="17">
        <f>TITRES_STAT!E250</f>
        <v>1865</v>
      </c>
      <c r="E247" s="2">
        <f t="shared" si="12"/>
        <v>265456</v>
      </c>
      <c r="F247" s="17" t="str">
        <f t="shared" si="15"/>
        <v>BEARISH</v>
      </c>
      <c r="G247" s="17" t="str">
        <f t="shared" si="14"/>
        <v>WEAK</v>
      </c>
      <c r="H247" s="17" t="str">
        <f t="shared" si="13"/>
        <v>CONFIRMED BEARISH</v>
      </c>
    </row>
    <row r="248" spans="1:8" ht="13.5" x14ac:dyDescent="0.25">
      <c r="A248" s="3">
        <f>TITRES_STAT!B251</f>
        <v>42367</v>
      </c>
      <c r="B248" s="17">
        <f>TITRES_STAT!C251</f>
        <v>3.14</v>
      </c>
      <c r="C248" s="17">
        <f>TITRES_STAT!D251</f>
        <v>1.6494</v>
      </c>
      <c r="D248" s="17">
        <f>TITRES_STAT!E251</f>
        <v>132875</v>
      </c>
      <c r="E248" s="2">
        <f t="shared" si="12"/>
        <v>265456</v>
      </c>
      <c r="F248" s="17" t="str">
        <f t="shared" si="15"/>
        <v>BEARISH</v>
      </c>
      <c r="G248" s="17" t="str">
        <f t="shared" si="14"/>
        <v>WEAK</v>
      </c>
      <c r="H248" s="17" t="str">
        <f t="shared" si="13"/>
        <v>CONFIRMED BEARISH</v>
      </c>
    </row>
    <row r="249" spans="1:8" ht="13.5" x14ac:dyDescent="0.25">
      <c r="A249" s="3">
        <f>TITRES_STAT!B252</f>
        <v>42368</v>
      </c>
      <c r="B249" s="17">
        <f>TITRES_STAT!C252</f>
        <v>3.1</v>
      </c>
      <c r="C249" s="17">
        <f>TITRES_STAT!D252</f>
        <v>1.6284000000000001</v>
      </c>
      <c r="D249" s="17">
        <f>TITRES_STAT!E252</f>
        <v>3896</v>
      </c>
      <c r="E249" s="2">
        <f t="shared" si="12"/>
        <v>261560</v>
      </c>
      <c r="F249" s="17" t="str">
        <f t="shared" si="15"/>
        <v>BEARISH</v>
      </c>
      <c r="G249" s="17" t="str">
        <f t="shared" si="14"/>
        <v>WEAK</v>
      </c>
      <c r="H249" s="17" t="str">
        <f t="shared" si="13"/>
        <v>CONFIRMED BEARISH</v>
      </c>
    </row>
    <row r="250" spans="1:8" ht="13.5" x14ac:dyDescent="0.25">
      <c r="A250" s="3">
        <f>TITRES_STAT!B253</f>
        <v>42369</v>
      </c>
      <c r="B250" s="17">
        <f>TITRES_STAT!C253</f>
        <v>3.14</v>
      </c>
      <c r="C250" s="17">
        <f>TITRES_STAT!D253</f>
        <v>1.6494</v>
      </c>
      <c r="D250" s="17">
        <f>TITRES_STAT!E253</f>
        <v>29029</v>
      </c>
      <c r="E250" s="2">
        <f t="shared" si="12"/>
        <v>290589</v>
      </c>
      <c r="F250" s="17" t="str">
        <f t="shared" si="15"/>
        <v>BULLISH</v>
      </c>
      <c r="G250" s="17" t="str">
        <f t="shared" si="14"/>
        <v>STRONG</v>
      </c>
      <c r="H250" s="17" t="str">
        <f t="shared" si="13"/>
        <v>CONFIRMED BULLISH</v>
      </c>
    </row>
    <row r="251" spans="1:8" ht="13.5" x14ac:dyDescent="0.25">
      <c r="A251" s="3">
        <f>TITRES_STAT!B254</f>
        <v>42373</v>
      </c>
      <c r="B251" s="17">
        <f>TITRES_STAT!C254</f>
        <v>3.18</v>
      </c>
      <c r="C251" s="17">
        <f>TITRES_STAT!D254</f>
        <v>1.6704000000000001</v>
      </c>
      <c r="D251" s="17">
        <f>TITRES_STAT!E254</f>
        <v>3183</v>
      </c>
      <c r="E251" s="2">
        <f t="shared" si="12"/>
        <v>293772</v>
      </c>
      <c r="F251" s="17" t="str">
        <f t="shared" si="15"/>
        <v>BULLISH</v>
      </c>
      <c r="G251" s="17" t="str">
        <f t="shared" si="14"/>
        <v>STRONG</v>
      </c>
      <c r="H251" s="17" t="str">
        <f t="shared" si="13"/>
        <v>CONFIRMED BULLISH</v>
      </c>
    </row>
    <row r="252" spans="1:8" ht="13.5" x14ac:dyDescent="0.25">
      <c r="A252" s="3">
        <f>TITRES_STAT!B255</f>
        <v>42374</v>
      </c>
      <c r="B252" s="17">
        <f>TITRES_STAT!C255</f>
        <v>3.25</v>
      </c>
      <c r="C252" s="17">
        <f>TITRES_STAT!D255</f>
        <v>1.7072000000000001</v>
      </c>
      <c r="D252" s="17">
        <f>TITRES_STAT!E255</f>
        <v>7665</v>
      </c>
      <c r="E252" s="2">
        <f t="shared" si="12"/>
        <v>301437</v>
      </c>
      <c r="F252" s="17" t="str">
        <f t="shared" si="15"/>
        <v>BULLISH</v>
      </c>
      <c r="G252" s="17" t="str">
        <f t="shared" si="14"/>
        <v>STRONG</v>
      </c>
      <c r="H252" s="17" t="str">
        <f t="shared" si="13"/>
        <v>CONFIRMED BULLISH</v>
      </c>
    </row>
    <row r="253" spans="1:8" ht="13.5" x14ac:dyDescent="0.25">
      <c r="A253" s="3">
        <f>TITRES_STAT!B256</f>
        <v>42375</v>
      </c>
      <c r="B253" s="17">
        <f>TITRES_STAT!C256</f>
        <v>3.28</v>
      </c>
      <c r="C253" s="17">
        <f>TITRES_STAT!D256</f>
        <v>1.7229000000000001</v>
      </c>
      <c r="D253" s="17">
        <f>TITRES_STAT!E256</f>
        <v>10615</v>
      </c>
      <c r="E253" s="2">
        <f t="shared" si="12"/>
        <v>312052</v>
      </c>
      <c r="F253" s="17" t="str">
        <f t="shared" si="15"/>
        <v>BULLISH</v>
      </c>
      <c r="G253" s="17" t="str">
        <f t="shared" si="14"/>
        <v>STRONG</v>
      </c>
      <c r="H253" s="17" t="str">
        <f t="shared" si="13"/>
        <v>CONFIRMED BULLISH</v>
      </c>
    </row>
    <row r="254" spans="1:8" ht="13.5" x14ac:dyDescent="0.25">
      <c r="A254" s="3">
        <f>TITRES_STAT!B257</f>
        <v>42376</v>
      </c>
      <c r="B254" s="17">
        <f>TITRES_STAT!C257</f>
        <v>3.26</v>
      </c>
      <c r="C254" s="17">
        <f>TITRES_STAT!D257</f>
        <v>1.7123999999999999</v>
      </c>
      <c r="D254" s="17">
        <f>TITRES_STAT!E257</f>
        <v>6385</v>
      </c>
      <c r="E254" s="2">
        <f t="shared" si="12"/>
        <v>305667</v>
      </c>
      <c r="F254" s="17" t="str">
        <f t="shared" si="15"/>
        <v>BULLISH</v>
      </c>
      <c r="G254" s="17" t="str">
        <f t="shared" si="14"/>
        <v>STRONG</v>
      </c>
      <c r="H254" s="17" t="str">
        <f t="shared" si="13"/>
        <v>CONFIRMED BULLISH</v>
      </c>
    </row>
    <row r="255" spans="1:8" ht="13.5" x14ac:dyDescent="0.25">
      <c r="A255" s="3">
        <f>TITRES_STAT!B258</f>
        <v>42377</v>
      </c>
      <c r="B255" s="17">
        <f>TITRES_STAT!C258</f>
        <v>3.27</v>
      </c>
      <c r="C255" s="17">
        <f>TITRES_STAT!D258</f>
        <v>1.7177</v>
      </c>
      <c r="D255" s="17">
        <f>TITRES_STAT!E258</f>
        <v>9179</v>
      </c>
      <c r="E255" s="2">
        <f t="shared" si="12"/>
        <v>314846</v>
      </c>
      <c r="F255" s="17" t="str">
        <f t="shared" si="15"/>
        <v>BULLISH</v>
      </c>
      <c r="G255" s="17" t="str">
        <f t="shared" si="14"/>
        <v>STRONG</v>
      </c>
      <c r="H255" s="17" t="str">
        <f t="shared" si="13"/>
        <v>CONFIRMED BULLISH</v>
      </c>
    </row>
    <row r="256" spans="1:8" ht="13.5" x14ac:dyDescent="0.25">
      <c r="A256" s="3">
        <f>TITRES_STAT!B259</f>
        <v>42380</v>
      </c>
      <c r="B256" s="17">
        <f>TITRES_STAT!C259</f>
        <v>3.29</v>
      </c>
      <c r="C256" s="17">
        <f>TITRES_STAT!D259</f>
        <v>1.7282</v>
      </c>
      <c r="D256" s="17">
        <f>TITRES_STAT!E259</f>
        <v>38306</v>
      </c>
      <c r="E256" s="2">
        <f t="shared" si="12"/>
        <v>353152</v>
      </c>
      <c r="F256" s="17" t="str">
        <f t="shared" si="15"/>
        <v>BULLISH</v>
      </c>
      <c r="G256" s="17" t="str">
        <f t="shared" si="14"/>
        <v>STRONG</v>
      </c>
      <c r="H256" s="17" t="str">
        <f t="shared" si="13"/>
        <v>CONFIRMED BULLISH</v>
      </c>
    </row>
    <row r="257" spans="1:8" ht="13.5" x14ac:dyDescent="0.25">
      <c r="A257" s="3">
        <f>TITRES_STAT!B260</f>
        <v>42381</v>
      </c>
      <c r="B257" s="17">
        <f>TITRES_STAT!C260</f>
        <v>3.3</v>
      </c>
      <c r="C257" s="17">
        <f>TITRES_STAT!D260</f>
        <v>1.7334000000000001</v>
      </c>
      <c r="D257" s="17">
        <f>TITRES_STAT!E260</f>
        <v>24047</v>
      </c>
      <c r="E257" s="2">
        <f t="shared" si="12"/>
        <v>377199</v>
      </c>
      <c r="F257" s="17" t="str">
        <f t="shared" si="15"/>
        <v>BULLISH</v>
      </c>
      <c r="G257" s="17" t="str">
        <f t="shared" si="14"/>
        <v>STRONG</v>
      </c>
      <c r="H257" s="17" t="str">
        <f t="shared" si="13"/>
        <v>CONFIRMED BULLISH</v>
      </c>
    </row>
    <row r="258" spans="1:8" ht="13.5" x14ac:dyDescent="0.25">
      <c r="A258" s="3">
        <f>TITRES_STAT!B261</f>
        <v>42382</v>
      </c>
      <c r="B258" s="17">
        <f>TITRES_STAT!C261</f>
        <v>3.35</v>
      </c>
      <c r="C258" s="17">
        <f>TITRES_STAT!D261</f>
        <v>1.7597</v>
      </c>
      <c r="D258" s="17">
        <f>TITRES_STAT!E261</f>
        <v>17477</v>
      </c>
      <c r="E258" s="2">
        <f t="shared" si="12"/>
        <v>394676</v>
      </c>
      <c r="F258" s="17" t="str">
        <f t="shared" si="15"/>
        <v>BULLISH</v>
      </c>
      <c r="G258" s="17" t="str">
        <f t="shared" si="14"/>
        <v>STRONG</v>
      </c>
      <c r="H258" s="17" t="str">
        <f t="shared" si="13"/>
        <v>CONFIRMED BULLISH</v>
      </c>
    </row>
    <row r="259" spans="1:8" ht="13.5" x14ac:dyDescent="0.25">
      <c r="A259" s="3">
        <f>TITRES_STAT!B262</f>
        <v>42384</v>
      </c>
      <c r="B259" s="17">
        <f>TITRES_STAT!C262</f>
        <v>3.28</v>
      </c>
      <c r="C259" s="17">
        <f>TITRES_STAT!D262</f>
        <v>1.7229000000000001</v>
      </c>
      <c r="D259" s="17">
        <f>TITRES_STAT!E262</f>
        <v>5478</v>
      </c>
      <c r="E259" s="2">
        <f t="shared" si="12"/>
        <v>389198</v>
      </c>
      <c r="F259" s="17" t="str">
        <f t="shared" si="15"/>
        <v>BULLISH</v>
      </c>
      <c r="G259" s="17" t="str">
        <f t="shared" si="14"/>
        <v>STRONG</v>
      </c>
      <c r="H259" s="17" t="str">
        <f t="shared" si="13"/>
        <v>CONFIRMED BULLISH</v>
      </c>
    </row>
    <row r="260" spans="1:8" ht="13.5" x14ac:dyDescent="0.25">
      <c r="A260" s="3">
        <f>TITRES_STAT!B263</f>
        <v>42387</v>
      </c>
      <c r="B260" s="17">
        <f>TITRES_STAT!C263</f>
        <v>3.27</v>
      </c>
      <c r="C260" s="17">
        <f>TITRES_STAT!D263</f>
        <v>1.7177</v>
      </c>
      <c r="D260" s="17">
        <f>TITRES_STAT!E263</f>
        <v>5019</v>
      </c>
      <c r="E260" s="2">
        <f t="shared" ref="E260:E323" si="16">IF(B260&gt;B259, E259+D260, IF(B260&lt;B259, E259-D260, E259))</f>
        <v>384179</v>
      </c>
      <c r="F260" s="17" t="str">
        <f t="shared" si="15"/>
        <v>BULLISH</v>
      </c>
      <c r="G260" s="17" t="str">
        <f t="shared" si="14"/>
        <v>STRONG</v>
      </c>
      <c r="H260" s="17" t="str">
        <f t="shared" si="13"/>
        <v>NEUTRAL</v>
      </c>
    </row>
    <row r="261" spans="1:8" ht="13.5" x14ac:dyDescent="0.25">
      <c r="A261" s="3">
        <f>TITRES_STAT!B264</f>
        <v>42388</v>
      </c>
      <c r="B261" s="17">
        <f>TITRES_STAT!C264</f>
        <v>3.28</v>
      </c>
      <c r="C261" s="17">
        <f>TITRES_STAT!D264</f>
        <v>1.7229000000000001</v>
      </c>
      <c r="D261" s="17">
        <f>TITRES_STAT!E264</f>
        <v>8781</v>
      </c>
      <c r="E261" s="2">
        <f t="shared" si="16"/>
        <v>392960</v>
      </c>
      <c r="F261" s="17" t="str">
        <f t="shared" si="15"/>
        <v>BULLISH</v>
      </c>
      <c r="G261" s="17" t="str">
        <f t="shared" si="14"/>
        <v>STRONG</v>
      </c>
      <c r="H261" s="17" t="str">
        <f t="shared" si="13"/>
        <v>BULLISH DIVERGENCE</v>
      </c>
    </row>
    <row r="262" spans="1:8" ht="13.5" x14ac:dyDescent="0.25">
      <c r="A262" s="3">
        <f>TITRES_STAT!B265</f>
        <v>42389</v>
      </c>
      <c r="B262" s="17">
        <f>TITRES_STAT!C265</f>
        <v>3.21</v>
      </c>
      <c r="C262" s="17">
        <f>TITRES_STAT!D265</f>
        <v>1.6861999999999999</v>
      </c>
      <c r="D262" s="17">
        <f>TITRES_STAT!E265</f>
        <v>25513</v>
      </c>
      <c r="E262" s="2">
        <f t="shared" si="16"/>
        <v>367447</v>
      </c>
      <c r="F262" s="17" t="str">
        <f t="shared" si="15"/>
        <v>BEARISH</v>
      </c>
      <c r="G262" s="17" t="str">
        <f t="shared" si="14"/>
        <v>WEAK</v>
      </c>
      <c r="H262" s="17" t="str">
        <f t="shared" ref="H262:H325" si="17">IF(AND(B262&gt;B257, E262&gt;E257), "CONFIRMED BULLISH",
 IF(AND(B262&lt;B257, E262&lt;E257), "CONFIRMED BEARISH",
 IF(AND(B262&gt;B257, E262&lt;E257), "BEARISH DIVERGENCE",
 IF(AND(B262&lt;B257, E262&gt;E257), "BULLISH DIVERGENCE", "NEUTRAL"))))</f>
        <v>CONFIRMED BEARISH</v>
      </c>
    </row>
    <row r="263" spans="1:8" ht="13.5" x14ac:dyDescent="0.25">
      <c r="A263" s="3">
        <f>TITRES_STAT!B266</f>
        <v>42390</v>
      </c>
      <c r="B263" s="17">
        <f>TITRES_STAT!C266</f>
        <v>3.27</v>
      </c>
      <c r="C263" s="17">
        <f>TITRES_STAT!D266</f>
        <v>1.7177</v>
      </c>
      <c r="D263" s="17">
        <f>TITRES_STAT!E266</f>
        <v>7270</v>
      </c>
      <c r="E263" s="2">
        <f t="shared" si="16"/>
        <v>374717</v>
      </c>
      <c r="F263" s="17" t="str">
        <f t="shared" si="15"/>
        <v>BEARISH</v>
      </c>
      <c r="G263" s="17" t="str">
        <f t="shared" ref="G263:G326" si="18">IF((E263-E258)/E258 &gt; 0.02, "STRONG",
 IF((E263-E258)/E258 &lt; -0.02, "WEAK", "NEUTRAL"))</f>
        <v>WEAK</v>
      </c>
      <c r="H263" s="17" t="str">
        <f t="shared" si="17"/>
        <v>CONFIRMED BEARISH</v>
      </c>
    </row>
    <row r="264" spans="1:8" ht="13.5" x14ac:dyDescent="0.25">
      <c r="A264" s="3">
        <f>TITRES_STAT!B267</f>
        <v>42391</v>
      </c>
      <c r="B264" s="17">
        <f>TITRES_STAT!C267</f>
        <v>3.24</v>
      </c>
      <c r="C264" s="17">
        <f>TITRES_STAT!D267</f>
        <v>1.7019</v>
      </c>
      <c r="D264" s="17">
        <f>TITRES_STAT!E267</f>
        <v>7668</v>
      </c>
      <c r="E264" s="2">
        <f t="shared" si="16"/>
        <v>367049</v>
      </c>
      <c r="F264" s="17" t="str">
        <f t="shared" ref="F264:F327" si="19">IF(E264&gt;E259,"BULLISH",IF(E264&lt;E259,"BEARISH","NEUTRAL"))</f>
        <v>BEARISH</v>
      </c>
      <c r="G264" s="17" t="str">
        <f t="shared" si="18"/>
        <v>WEAK</v>
      </c>
      <c r="H264" s="17" t="str">
        <f t="shared" si="17"/>
        <v>CONFIRMED BEARISH</v>
      </c>
    </row>
    <row r="265" spans="1:8" ht="13.5" x14ac:dyDescent="0.25">
      <c r="A265" s="3">
        <f>TITRES_STAT!B268</f>
        <v>42394</v>
      </c>
      <c r="B265" s="17">
        <f>TITRES_STAT!C268</f>
        <v>3.17</v>
      </c>
      <c r="C265" s="17">
        <f>TITRES_STAT!D268</f>
        <v>1.6652</v>
      </c>
      <c r="D265" s="17">
        <f>TITRES_STAT!E268</f>
        <v>1667</v>
      </c>
      <c r="E265" s="2">
        <f t="shared" si="16"/>
        <v>365382</v>
      </c>
      <c r="F265" s="17" t="str">
        <f t="shared" si="19"/>
        <v>BEARISH</v>
      </c>
      <c r="G265" s="17" t="str">
        <f t="shared" si="18"/>
        <v>WEAK</v>
      </c>
      <c r="H265" s="17" t="str">
        <f t="shared" si="17"/>
        <v>CONFIRMED BEARISH</v>
      </c>
    </row>
    <row r="266" spans="1:8" ht="13.5" x14ac:dyDescent="0.25">
      <c r="A266" s="3">
        <f>TITRES_STAT!B269</f>
        <v>42395</v>
      </c>
      <c r="B266" s="17">
        <f>TITRES_STAT!C269</f>
        <v>3.17</v>
      </c>
      <c r="C266" s="17">
        <f>TITRES_STAT!D269</f>
        <v>1.6652</v>
      </c>
      <c r="D266" s="17">
        <f>TITRES_STAT!E269</f>
        <v>16984</v>
      </c>
      <c r="E266" s="2">
        <f t="shared" si="16"/>
        <v>365382</v>
      </c>
      <c r="F266" s="17" t="str">
        <f t="shared" si="19"/>
        <v>BEARISH</v>
      </c>
      <c r="G266" s="17" t="str">
        <f t="shared" si="18"/>
        <v>WEAK</v>
      </c>
      <c r="H266" s="17" t="str">
        <f t="shared" si="17"/>
        <v>CONFIRMED BEARISH</v>
      </c>
    </row>
    <row r="267" spans="1:8" ht="13.5" x14ac:dyDescent="0.25">
      <c r="A267" s="3">
        <f>TITRES_STAT!B270</f>
        <v>42396</v>
      </c>
      <c r="B267" s="17">
        <f>TITRES_STAT!C270</f>
        <v>3.18</v>
      </c>
      <c r="C267" s="17">
        <f>TITRES_STAT!D270</f>
        <v>1.6704000000000001</v>
      </c>
      <c r="D267" s="17">
        <f>TITRES_STAT!E270</f>
        <v>11363</v>
      </c>
      <c r="E267" s="2">
        <f t="shared" si="16"/>
        <v>376745</v>
      </c>
      <c r="F267" s="17" t="str">
        <f t="shared" si="19"/>
        <v>BULLISH</v>
      </c>
      <c r="G267" s="17" t="str">
        <f t="shared" si="18"/>
        <v>STRONG</v>
      </c>
      <c r="H267" s="17" t="str">
        <f t="shared" si="17"/>
        <v>BULLISH DIVERGENCE</v>
      </c>
    </row>
    <row r="268" spans="1:8" ht="13.5" x14ac:dyDescent="0.25">
      <c r="A268" s="3">
        <f>TITRES_STAT!B271</f>
        <v>42397</v>
      </c>
      <c r="B268" s="17">
        <f>TITRES_STAT!C271</f>
        <v>3.18</v>
      </c>
      <c r="C268" s="17">
        <f>TITRES_STAT!D271</f>
        <v>1.6704000000000001</v>
      </c>
      <c r="D268" s="17">
        <f>TITRES_STAT!E271</f>
        <v>44694</v>
      </c>
      <c r="E268" s="2">
        <f t="shared" si="16"/>
        <v>376745</v>
      </c>
      <c r="F268" s="17" t="str">
        <f t="shared" si="19"/>
        <v>BULLISH</v>
      </c>
      <c r="G268" s="17" t="str">
        <f t="shared" si="18"/>
        <v>NEUTRAL</v>
      </c>
      <c r="H268" s="17" t="str">
        <f t="shared" si="17"/>
        <v>BULLISH DIVERGENCE</v>
      </c>
    </row>
    <row r="269" spans="1:8" ht="13.5" x14ac:dyDescent="0.25">
      <c r="A269" s="3">
        <f>TITRES_STAT!B272</f>
        <v>42398</v>
      </c>
      <c r="B269" s="17">
        <f>TITRES_STAT!C272</f>
        <v>3.1</v>
      </c>
      <c r="C269" s="17">
        <f>TITRES_STAT!D272</f>
        <v>1.6284000000000001</v>
      </c>
      <c r="D269" s="17">
        <f>TITRES_STAT!E272</f>
        <v>27152</v>
      </c>
      <c r="E269" s="2">
        <f t="shared" si="16"/>
        <v>349593</v>
      </c>
      <c r="F269" s="17" t="str">
        <f t="shared" si="19"/>
        <v>BEARISH</v>
      </c>
      <c r="G269" s="17" t="str">
        <f t="shared" si="18"/>
        <v>WEAK</v>
      </c>
      <c r="H269" s="17" t="str">
        <f t="shared" si="17"/>
        <v>CONFIRMED BEARISH</v>
      </c>
    </row>
    <row r="270" spans="1:8" ht="13.5" x14ac:dyDescent="0.25">
      <c r="A270" s="3">
        <f>TITRES_STAT!B273</f>
        <v>42401</v>
      </c>
      <c r="B270" s="17">
        <f>TITRES_STAT!C273</f>
        <v>3.11</v>
      </c>
      <c r="C270" s="17">
        <f>TITRES_STAT!D273</f>
        <v>1.6335999999999999</v>
      </c>
      <c r="D270" s="17">
        <f>TITRES_STAT!E273</f>
        <v>40242</v>
      </c>
      <c r="E270" s="2">
        <f t="shared" si="16"/>
        <v>389835</v>
      </c>
      <c r="F270" s="17" t="str">
        <f t="shared" si="19"/>
        <v>BULLISH</v>
      </c>
      <c r="G270" s="17" t="str">
        <f t="shared" si="18"/>
        <v>STRONG</v>
      </c>
      <c r="H270" s="17" t="str">
        <f t="shared" si="17"/>
        <v>BULLISH DIVERGENCE</v>
      </c>
    </row>
    <row r="271" spans="1:8" ht="13.5" x14ac:dyDescent="0.25">
      <c r="A271" s="3">
        <f>TITRES_STAT!B274</f>
        <v>42402</v>
      </c>
      <c r="B271" s="17">
        <f>TITRES_STAT!C274</f>
        <v>3.18</v>
      </c>
      <c r="C271" s="17">
        <f>TITRES_STAT!D274</f>
        <v>1.6704000000000001</v>
      </c>
      <c r="D271" s="17">
        <f>TITRES_STAT!E274</f>
        <v>9792</v>
      </c>
      <c r="E271" s="2">
        <f t="shared" si="16"/>
        <v>399627</v>
      </c>
      <c r="F271" s="17" t="str">
        <f t="shared" si="19"/>
        <v>BULLISH</v>
      </c>
      <c r="G271" s="17" t="str">
        <f t="shared" si="18"/>
        <v>STRONG</v>
      </c>
      <c r="H271" s="17" t="str">
        <f t="shared" si="17"/>
        <v>CONFIRMED BULLISH</v>
      </c>
    </row>
    <row r="272" spans="1:8" ht="13.5" x14ac:dyDescent="0.25">
      <c r="A272" s="3">
        <f>TITRES_STAT!B275</f>
        <v>42403</v>
      </c>
      <c r="B272" s="17">
        <f>TITRES_STAT!C275</f>
        <v>3.2</v>
      </c>
      <c r="C272" s="17">
        <f>TITRES_STAT!D275</f>
        <v>1.6809000000000001</v>
      </c>
      <c r="D272" s="17">
        <f>TITRES_STAT!E275</f>
        <v>14934</v>
      </c>
      <c r="E272" s="2">
        <f t="shared" si="16"/>
        <v>414561</v>
      </c>
      <c r="F272" s="17" t="str">
        <f t="shared" si="19"/>
        <v>BULLISH</v>
      </c>
      <c r="G272" s="17" t="str">
        <f t="shared" si="18"/>
        <v>STRONG</v>
      </c>
      <c r="H272" s="17" t="str">
        <f t="shared" si="17"/>
        <v>CONFIRMED BULLISH</v>
      </c>
    </row>
    <row r="273" spans="1:8" ht="13.5" x14ac:dyDescent="0.25">
      <c r="A273" s="3">
        <f>TITRES_STAT!B276</f>
        <v>42404</v>
      </c>
      <c r="B273" s="17">
        <f>TITRES_STAT!C276</f>
        <v>3.2</v>
      </c>
      <c r="C273" s="17">
        <f>TITRES_STAT!D276</f>
        <v>1.6809000000000001</v>
      </c>
      <c r="D273" s="17">
        <f>TITRES_STAT!E276</f>
        <v>1575</v>
      </c>
      <c r="E273" s="2">
        <f t="shared" si="16"/>
        <v>414561</v>
      </c>
      <c r="F273" s="17" t="str">
        <f t="shared" si="19"/>
        <v>BULLISH</v>
      </c>
      <c r="G273" s="17" t="str">
        <f t="shared" si="18"/>
        <v>STRONG</v>
      </c>
      <c r="H273" s="17" t="str">
        <f t="shared" si="17"/>
        <v>CONFIRMED BULLISH</v>
      </c>
    </row>
    <row r="274" spans="1:8" ht="13.5" x14ac:dyDescent="0.25">
      <c r="A274" s="3">
        <f>TITRES_STAT!B277</f>
        <v>42405</v>
      </c>
      <c r="B274" s="17">
        <f>TITRES_STAT!C277</f>
        <v>3.13</v>
      </c>
      <c r="C274" s="17">
        <f>TITRES_STAT!D277</f>
        <v>1.6440999999999999</v>
      </c>
      <c r="D274" s="17">
        <f>TITRES_STAT!E277</f>
        <v>17882</v>
      </c>
      <c r="E274" s="2">
        <f t="shared" si="16"/>
        <v>396679</v>
      </c>
      <c r="F274" s="17" t="str">
        <f t="shared" si="19"/>
        <v>BULLISH</v>
      </c>
      <c r="G274" s="17" t="str">
        <f t="shared" si="18"/>
        <v>STRONG</v>
      </c>
      <c r="H274" s="17" t="str">
        <f t="shared" si="17"/>
        <v>CONFIRMED BULLISH</v>
      </c>
    </row>
    <row r="275" spans="1:8" ht="13.5" x14ac:dyDescent="0.25">
      <c r="A275" s="3">
        <f>TITRES_STAT!B278</f>
        <v>42408</v>
      </c>
      <c r="B275" s="17">
        <f>TITRES_STAT!C278</f>
        <v>3.14</v>
      </c>
      <c r="C275" s="17">
        <f>TITRES_STAT!D278</f>
        <v>1.6494</v>
      </c>
      <c r="D275" s="17">
        <f>TITRES_STAT!E278</f>
        <v>9138</v>
      </c>
      <c r="E275" s="2">
        <f t="shared" si="16"/>
        <v>405817</v>
      </c>
      <c r="F275" s="17" t="str">
        <f t="shared" si="19"/>
        <v>BULLISH</v>
      </c>
      <c r="G275" s="17" t="str">
        <f t="shared" si="18"/>
        <v>STRONG</v>
      </c>
      <c r="H275" s="17" t="str">
        <f t="shared" si="17"/>
        <v>CONFIRMED BULLISH</v>
      </c>
    </row>
    <row r="276" spans="1:8" ht="13.5" x14ac:dyDescent="0.25">
      <c r="A276" s="3">
        <f>TITRES_STAT!B279</f>
        <v>42409</v>
      </c>
      <c r="B276" s="17">
        <f>TITRES_STAT!C279</f>
        <v>3.14</v>
      </c>
      <c r="C276" s="17">
        <f>TITRES_STAT!D279</f>
        <v>1.6494</v>
      </c>
      <c r="D276" s="17">
        <f>TITRES_STAT!E279</f>
        <v>7810</v>
      </c>
      <c r="E276" s="2">
        <f t="shared" si="16"/>
        <v>405817</v>
      </c>
      <c r="F276" s="17" t="str">
        <f t="shared" si="19"/>
        <v>BULLISH</v>
      </c>
      <c r="G276" s="17" t="str">
        <f t="shared" si="18"/>
        <v>NEUTRAL</v>
      </c>
      <c r="H276" s="17" t="str">
        <f t="shared" si="17"/>
        <v>BULLISH DIVERGENCE</v>
      </c>
    </row>
    <row r="277" spans="1:8" ht="13.5" x14ac:dyDescent="0.25">
      <c r="A277" s="3">
        <f>TITRES_STAT!B280</f>
        <v>42410</v>
      </c>
      <c r="B277" s="17">
        <f>TITRES_STAT!C280</f>
        <v>3.06</v>
      </c>
      <c r="C277" s="17">
        <f>TITRES_STAT!D280</f>
        <v>1.6073999999999999</v>
      </c>
      <c r="D277" s="17">
        <f>TITRES_STAT!E280</f>
        <v>10253</v>
      </c>
      <c r="E277" s="2">
        <f t="shared" si="16"/>
        <v>395564</v>
      </c>
      <c r="F277" s="17" t="str">
        <f t="shared" si="19"/>
        <v>BEARISH</v>
      </c>
      <c r="G277" s="17" t="str">
        <f t="shared" si="18"/>
        <v>WEAK</v>
      </c>
      <c r="H277" s="17" t="str">
        <f t="shared" si="17"/>
        <v>CONFIRMED BEARISH</v>
      </c>
    </row>
    <row r="278" spans="1:8" ht="13.5" x14ac:dyDescent="0.25">
      <c r="A278" s="3">
        <f>TITRES_STAT!B281</f>
        <v>42411</v>
      </c>
      <c r="B278" s="17">
        <f>TITRES_STAT!C281</f>
        <v>3.1</v>
      </c>
      <c r="C278" s="17">
        <f>TITRES_STAT!D281</f>
        <v>1.6284000000000001</v>
      </c>
      <c r="D278" s="17">
        <f>TITRES_STAT!E281</f>
        <v>41531</v>
      </c>
      <c r="E278" s="2">
        <f t="shared" si="16"/>
        <v>437095</v>
      </c>
      <c r="F278" s="17" t="str">
        <f t="shared" si="19"/>
        <v>BULLISH</v>
      </c>
      <c r="G278" s="17" t="str">
        <f t="shared" si="18"/>
        <v>STRONG</v>
      </c>
      <c r="H278" s="17" t="str">
        <f t="shared" si="17"/>
        <v>BULLISH DIVERGENCE</v>
      </c>
    </row>
    <row r="279" spans="1:8" ht="13.5" x14ac:dyDescent="0.25">
      <c r="A279" s="3">
        <f>TITRES_STAT!B282</f>
        <v>42412</v>
      </c>
      <c r="B279" s="17">
        <f>TITRES_STAT!C282</f>
        <v>3.06</v>
      </c>
      <c r="C279" s="17">
        <f>TITRES_STAT!D282</f>
        <v>1.6073999999999999</v>
      </c>
      <c r="D279" s="17">
        <f>TITRES_STAT!E282</f>
        <v>14545</v>
      </c>
      <c r="E279" s="2">
        <f t="shared" si="16"/>
        <v>422550</v>
      </c>
      <c r="F279" s="17" t="str">
        <f t="shared" si="19"/>
        <v>BULLISH</v>
      </c>
      <c r="G279" s="17" t="str">
        <f t="shared" si="18"/>
        <v>STRONG</v>
      </c>
      <c r="H279" s="17" t="str">
        <f t="shared" si="17"/>
        <v>BULLISH DIVERGENCE</v>
      </c>
    </row>
    <row r="280" spans="1:8" ht="13.5" x14ac:dyDescent="0.25">
      <c r="A280" s="3">
        <f>TITRES_STAT!B283</f>
        <v>42415</v>
      </c>
      <c r="B280" s="17">
        <f>TITRES_STAT!C283</f>
        <v>3.09</v>
      </c>
      <c r="C280" s="17">
        <f>TITRES_STAT!D283</f>
        <v>1.6231</v>
      </c>
      <c r="D280" s="17">
        <f>TITRES_STAT!E283</f>
        <v>4591</v>
      </c>
      <c r="E280" s="2">
        <f t="shared" si="16"/>
        <v>427141</v>
      </c>
      <c r="F280" s="17" t="str">
        <f t="shared" si="19"/>
        <v>BULLISH</v>
      </c>
      <c r="G280" s="17" t="str">
        <f t="shared" si="18"/>
        <v>STRONG</v>
      </c>
      <c r="H280" s="17" t="str">
        <f t="shared" si="17"/>
        <v>BULLISH DIVERGENCE</v>
      </c>
    </row>
    <row r="281" spans="1:8" ht="13.5" x14ac:dyDescent="0.25">
      <c r="A281" s="3">
        <f>TITRES_STAT!B284</f>
        <v>42416</v>
      </c>
      <c r="B281" s="17">
        <f>TITRES_STAT!C284</f>
        <v>3</v>
      </c>
      <c r="C281" s="17">
        <f>TITRES_STAT!D284</f>
        <v>1.5759000000000001</v>
      </c>
      <c r="D281" s="17">
        <f>TITRES_STAT!E284</f>
        <v>46849</v>
      </c>
      <c r="E281" s="2">
        <f t="shared" si="16"/>
        <v>380292</v>
      </c>
      <c r="F281" s="17" t="str">
        <f t="shared" si="19"/>
        <v>BEARISH</v>
      </c>
      <c r="G281" s="17" t="str">
        <f t="shared" si="18"/>
        <v>WEAK</v>
      </c>
      <c r="H281" s="17" t="str">
        <f t="shared" si="17"/>
        <v>CONFIRMED BEARISH</v>
      </c>
    </row>
    <row r="282" spans="1:8" ht="13.5" x14ac:dyDescent="0.25">
      <c r="A282" s="3">
        <f>TITRES_STAT!B285</f>
        <v>42417</v>
      </c>
      <c r="B282" s="17">
        <f>TITRES_STAT!C285</f>
        <v>3.07</v>
      </c>
      <c r="C282" s="17">
        <f>TITRES_STAT!D285</f>
        <v>1.6126</v>
      </c>
      <c r="D282" s="17">
        <f>TITRES_STAT!E285</f>
        <v>23604</v>
      </c>
      <c r="E282" s="2">
        <f t="shared" si="16"/>
        <v>403896</v>
      </c>
      <c r="F282" s="17" t="str">
        <f t="shared" si="19"/>
        <v>BULLISH</v>
      </c>
      <c r="G282" s="17" t="str">
        <f t="shared" si="18"/>
        <v>STRONG</v>
      </c>
      <c r="H282" s="17" t="str">
        <f t="shared" si="17"/>
        <v>CONFIRMED BULLISH</v>
      </c>
    </row>
    <row r="283" spans="1:8" ht="13.5" x14ac:dyDescent="0.25">
      <c r="A283" s="3">
        <f>TITRES_STAT!B286</f>
        <v>42418</v>
      </c>
      <c r="B283" s="17">
        <f>TITRES_STAT!C286</f>
        <v>3</v>
      </c>
      <c r="C283" s="17">
        <f>TITRES_STAT!D286</f>
        <v>1.5759000000000001</v>
      </c>
      <c r="D283" s="17">
        <f>TITRES_STAT!E286</f>
        <v>133464</v>
      </c>
      <c r="E283" s="2">
        <f t="shared" si="16"/>
        <v>270432</v>
      </c>
      <c r="F283" s="17" t="str">
        <f t="shared" si="19"/>
        <v>BEARISH</v>
      </c>
      <c r="G283" s="17" t="str">
        <f t="shared" si="18"/>
        <v>WEAK</v>
      </c>
      <c r="H283" s="17" t="str">
        <f t="shared" si="17"/>
        <v>CONFIRMED BEARISH</v>
      </c>
    </row>
    <row r="284" spans="1:8" ht="13.5" x14ac:dyDescent="0.25">
      <c r="A284" s="3">
        <f>TITRES_STAT!B287</f>
        <v>42419</v>
      </c>
      <c r="B284" s="17">
        <f>TITRES_STAT!C287</f>
        <v>3.07</v>
      </c>
      <c r="C284" s="17">
        <f>TITRES_STAT!D287</f>
        <v>1.6126</v>
      </c>
      <c r="D284" s="17">
        <f>TITRES_STAT!E287</f>
        <v>25331</v>
      </c>
      <c r="E284" s="2">
        <f t="shared" si="16"/>
        <v>295763</v>
      </c>
      <c r="F284" s="17" t="str">
        <f t="shared" si="19"/>
        <v>BEARISH</v>
      </c>
      <c r="G284" s="17" t="str">
        <f t="shared" si="18"/>
        <v>WEAK</v>
      </c>
      <c r="H284" s="17" t="str">
        <f t="shared" si="17"/>
        <v>BEARISH DIVERGENCE</v>
      </c>
    </row>
    <row r="285" spans="1:8" ht="13.5" x14ac:dyDescent="0.25">
      <c r="A285" s="3">
        <f>TITRES_STAT!B288</f>
        <v>42422</v>
      </c>
      <c r="B285" s="17">
        <f>TITRES_STAT!C288</f>
        <v>3.04</v>
      </c>
      <c r="C285" s="17">
        <f>TITRES_STAT!D288</f>
        <v>1.5969</v>
      </c>
      <c r="D285" s="17">
        <f>TITRES_STAT!E288</f>
        <v>29942</v>
      </c>
      <c r="E285" s="2">
        <f t="shared" si="16"/>
        <v>265821</v>
      </c>
      <c r="F285" s="17" t="str">
        <f t="shared" si="19"/>
        <v>BEARISH</v>
      </c>
      <c r="G285" s="17" t="str">
        <f t="shared" si="18"/>
        <v>WEAK</v>
      </c>
      <c r="H285" s="17" t="str">
        <f t="shared" si="17"/>
        <v>CONFIRMED BEARISH</v>
      </c>
    </row>
    <row r="286" spans="1:8" ht="13.5" x14ac:dyDescent="0.25">
      <c r="A286" s="3">
        <f>TITRES_STAT!B289</f>
        <v>42423</v>
      </c>
      <c r="B286" s="17">
        <f>TITRES_STAT!C289</f>
        <v>3.04</v>
      </c>
      <c r="C286" s="17">
        <f>TITRES_STAT!D289</f>
        <v>1.5969</v>
      </c>
      <c r="D286" s="17">
        <f>TITRES_STAT!E289</f>
        <v>26302</v>
      </c>
      <c r="E286" s="2">
        <f t="shared" si="16"/>
        <v>265821</v>
      </c>
      <c r="F286" s="17" t="str">
        <f t="shared" si="19"/>
        <v>BEARISH</v>
      </c>
      <c r="G286" s="17" t="str">
        <f t="shared" si="18"/>
        <v>WEAK</v>
      </c>
      <c r="H286" s="17" t="str">
        <f t="shared" si="17"/>
        <v>BEARISH DIVERGENCE</v>
      </c>
    </row>
    <row r="287" spans="1:8" ht="13.5" x14ac:dyDescent="0.25">
      <c r="A287" s="3">
        <f>TITRES_STAT!B290</f>
        <v>42424</v>
      </c>
      <c r="B287" s="17">
        <f>TITRES_STAT!C290</f>
        <v>3.02</v>
      </c>
      <c r="C287" s="17">
        <f>TITRES_STAT!D290</f>
        <v>1.5864</v>
      </c>
      <c r="D287" s="17">
        <f>TITRES_STAT!E290</f>
        <v>12121</v>
      </c>
      <c r="E287" s="2">
        <f t="shared" si="16"/>
        <v>253700</v>
      </c>
      <c r="F287" s="17" t="str">
        <f t="shared" si="19"/>
        <v>BEARISH</v>
      </c>
      <c r="G287" s="17" t="str">
        <f t="shared" si="18"/>
        <v>WEAK</v>
      </c>
      <c r="H287" s="17" t="str">
        <f t="shared" si="17"/>
        <v>CONFIRMED BEARISH</v>
      </c>
    </row>
    <row r="288" spans="1:8" ht="13.5" x14ac:dyDescent="0.25">
      <c r="A288" s="3">
        <f>TITRES_STAT!B291</f>
        <v>42425</v>
      </c>
      <c r="B288" s="17">
        <f>TITRES_STAT!C291</f>
        <v>3</v>
      </c>
      <c r="C288" s="17">
        <f>TITRES_STAT!D291</f>
        <v>1.5759000000000001</v>
      </c>
      <c r="D288" s="17">
        <f>TITRES_STAT!E291</f>
        <v>35907</v>
      </c>
      <c r="E288" s="2">
        <f t="shared" si="16"/>
        <v>217793</v>
      </c>
      <c r="F288" s="17" t="str">
        <f t="shared" si="19"/>
        <v>BEARISH</v>
      </c>
      <c r="G288" s="17" t="str">
        <f t="shared" si="18"/>
        <v>WEAK</v>
      </c>
      <c r="H288" s="17" t="str">
        <f t="shared" si="17"/>
        <v>NEUTRAL</v>
      </c>
    </row>
    <row r="289" spans="1:8" ht="13.5" x14ac:dyDescent="0.25">
      <c r="A289" s="3">
        <f>TITRES_STAT!B292</f>
        <v>42426</v>
      </c>
      <c r="B289" s="17">
        <f>TITRES_STAT!C292</f>
        <v>3</v>
      </c>
      <c r="C289" s="17">
        <f>TITRES_STAT!D292</f>
        <v>1.5759000000000001</v>
      </c>
      <c r="D289" s="17">
        <f>TITRES_STAT!E292</f>
        <v>16550</v>
      </c>
      <c r="E289" s="2">
        <f t="shared" si="16"/>
        <v>217793</v>
      </c>
      <c r="F289" s="17" t="str">
        <f t="shared" si="19"/>
        <v>BEARISH</v>
      </c>
      <c r="G289" s="17" t="str">
        <f t="shared" si="18"/>
        <v>WEAK</v>
      </c>
      <c r="H289" s="17" t="str">
        <f t="shared" si="17"/>
        <v>CONFIRMED BEARISH</v>
      </c>
    </row>
    <row r="290" spans="1:8" ht="13.5" x14ac:dyDescent="0.25">
      <c r="A290" s="3">
        <f>TITRES_STAT!B293</f>
        <v>42429</v>
      </c>
      <c r="B290" s="17">
        <f>TITRES_STAT!C293</f>
        <v>3.05</v>
      </c>
      <c r="C290" s="17">
        <f>TITRES_STAT!D293</f>
        <v>1.6021000000000001</v>
      </c>
      <c r="D290" s="17">
        <f>TITRES_STAT!E293</f>
        <v>720</v>
      </c>
      <c r="E290" s="2">
        <f t="shared" si="16"/>
        <v>218513</v>
      </c>
      <c r="F290" s="17" t="str">
        <f t="shared" si="19"/>
        <v>BEARISH</v>
      </c>
      <c r="G290" s="17" t="str">
        <f t="shared" si="18"/>
        <v>WEAK</v>
      </c>
      <c r="H290" s="17" t="str">
        <f t="shared" si="17"/>
        <v>BEARISH DIVERGENCE</v>
      </c>
    </row>
    <row r="291" spans="1:8" ht="13.5" x14ac:dyDescent="0.25">
      <c r="A291" s="3">
        <f>TITRES_STAT!B294</f>
        <v>42430</v>
      </c>
      <c r="B291" s="17">
        <f>TITRES_STAT!C294</f>
        <v>3.05</v>
      </c>
      <c r="C291" s="17">
        <f>TITRES_STAT!D294</f>
        <v>1.6021000000000001</v>
      </c>
      <c r="D291" s="17">
        <f>TITRES_STAT!E294</f>
        <v>6613</v>
      </c>
      <c r="E291" s="2">
        <f t="shared" si="16"/>
        <v>218513</v>
      </c>
      <c r="F291" s="17" t="str">
        <f t="shared" si="19"/>
        <v>BEARISH</v>
      </c>
      <c r="G291" s="17" t="str">
        <f t="shared" si="18"/>
        <v>WEAK</v>
      </c>
      <c r="H291" s="17" t="str">
        <f t="shared" si="17"/>
        <v>BEARISH DIVERGENCE</v>
      </c>
    </row>
    <row r="292" spans="1:8" ht="13.5" x14ac:dyDescent="0.25">
      <c r="A292" s="3">
        <f>TITRES_STAT!B295</f>
        <v>42431</v>
      </c>
      <c r="B292" s="17">
        <f>TITRES_STAT!C295</f>
        <v>3.08</v>
      </c>
      <c r="C292" s="17">
        <f>TITRES_STAT!D295</f>
        <v>1.6178999999999999</v>
      </c>
      <c r="D292" s="17">
        <f>TITRES_STAT!E295</f>
        <v>4175</v>
      </c>
      <c r="E292" s="2">
        <f t="shared" si="16"/>
        <v>222688</v>
      </c>
      <c r="F292" s="17" t="str">
        <f t="shared" si="19"/>
        <v>BEARISH</v>
      </c>
      <c r="G292" s="17" t="str">
        <f t="shared" si="18"/>
        <v>WEAK</v>
      </c>
      <c r="H292" s="17" t="str">
        <f t="shared" si="17"/>
        <v>BEARISH DIVERGENCE</v>
      </c>
    </row>
    <row r="293" spans="1:8" ht="13.5" x14ac:dyDescent="0.25">
      <c r="A293" s="3">
        <f>TITRES_STAT!B296</f>
        <v>42432</v>
      </c>
      <c r="B293" s="17">
        <f>TITRES_STAT!C296</f>
        <v>3.13</v>
      </c>
      <c r="C293" s="17">
        <f>TITRES_STAT!D296</f>
        <v>1.6440999999999999</v>
      </c>
      <c r="D293" s="17">
        <f>TITRES_STAT!E296</f>
        <v>438188</v>
      </c>
      <c r="E293" s="2">
        <f t="shared" si="16"/>
        <v>660876</v>
      </c>
      <c r="F293" s="17" t="str">
        <f t="shared" si="19"/>
        <v>BULLISH</v>
      </c>
      <c r="G293" s="17" t="str">
        <f t="shared" si="18"/>
        <v>STRONG</v>
      </c>
      <c r="H293" s="17" t="str">
        <f t="shared" si="17"/>
        <v>CONFIRMED BULLISH</v>
      </c>
    </row>
    <row r="294" spans="1:8" ht="13.5" x14ac:dyDescent="0.25">
      <c r="A294" s="3">
        <f>TITRES_STAT!B297</f>
        <v>42433</v>
      </c>
      <c r="B294" s="17">
        <f>TITRES_STAT!C297</f>
        <v>3.12</v>
      </c>
      <c r="C294" s="17">
        <f>TITRES_STAT!D297</f>
        <v>1.6389</v>
      </c>
      <c r="D294" s="17">
        <f>TITRES_STAT!E297</f>
        <v>13404</v>
      </c>
      <c r="E294" s="2">
        <f t="shared" si="16"/>
        <v>647472</v>
      </c>
      <c r="F294" s="17" t="str">
        <f t="shared" si="19"/>
        <v>BULLISH</v>
      </c>
      <c r="G294" s="17" t="str">
        <f t="shared" si="18"/>
        <v>STRONG</v>
      </c>
      <c r="H294" s="17" t="str">
        <f t="shared" si="17"/>
        <v>CONFIRMED BULLISH</v>
      </c>
    </row>
    <row r="295" spans="1:8" ht="13.5" x14ac:dyDescent="0.25">
      <c r="A295" s="3">
        <f>TITRES_STAT!B298</f>
        <v>42436</v>
      </c>
      <c r="B295" s="17">
        <f>TITRES_STAT!C298</f>
        <v>3.12</v>
      </c>
      <c r="C295" s="17">
        <f>TITRES_STAT!D298</f>
        <v>1.6389</v>
      </c>
      <c r="D295" s="17">
        <f>TITRES_STAT!E298</f>
        <v>37802</v>
      </c>
      <c r="E295" s="2">
        <f t="shared" si="16"/>
        <v>647472</v>
      </c>
      <c r="F295" s="17" t="str">
        <f t="shared" si="19"/>
        <v>BULLISH</v>
      </c>
      <c r="G295" s="17" t="str">
        <f t="shared" si="18"/>
        <v>STRONG</v>
      </c>
      <c r="H295" s="17" t="str">
        <f t="shared" si="17"/>
        <v>CONFIRMED BULLISH</v>
      </c>
    </row>
    <row r="296" spans="1:8" ht="13.5" x14ac:dyDescent="0.25">
      <c r="A296" s="3">
        <f>TITRES_STAT!B299</f>
        <v>42437</v>
      </c>
      <c r="B296" s="17">
        <f>TITRES_STAT!C299</f>
        <v>3.18</v>
      </c>
      <c r="C296" s="17">
        <f>TITRES_STAT!D299</f>
        <v>1.6704000000000001</v>
      </c>
      <c r="D296" s="17">
        <f>TITRES_STAT!E299</f>
        <v>11137</v>
      </c>
      <c r="E296" s="2">
        <f t="shared" si="16"/>
        <v>658609</v>
      </c>
      <c r="F296" s="17" t="str">
        <f t="shared" si="19"/>
        <v>BULLISH</v>
      </c>
      <c r="G296" s="17" t="str">
        <f t="shared" si="18"/>
        <v>STRONG</v>
      </c>
      <c r="H296" s="17" t="str">
        <f t="shared" si="17"/>
        <v>CONFIRMED BULLISH</v>
      </c>
    </row>
    <row r="297" spans="1:8" ht="13.5" x14ac:dyDescent="0.25">
      <c r="A297" s="3">
        <f>TITRES_STAT!B300</f>
        <v>42438</v>
      </c>
      <c r="B297" s="17">
        <f>TITRES_STAT!C300</f>
        <v>3.13</v>
      </c>
      <c r="C297" s="17">
        <f>TITRES_STAT!D300</f>
        <v>1.6440999999999999</v>
      </c>
      <c r="D297" s="17">
        <f>TITRES_STAT!E300</f>
        <v>20652</v>
      </c>
      <c r="E297" s="2">
        <f t="shared" si="16"/>
        <v>637957</v>
      </c>
      <c r="F297" s="17" t="str">
        <f t="shared" si="19"/>
        <v>BULLISH</v>
      </c>
      <c r="G297" s="17" t="str">
        <f t="shared" si="18"/>
        <v>STRONG</v>
      </c>
      <c r="H297" s="17" t="str">
        <f t="shared" si="17"/>
        <v>CONFIRMED BULLISH</v>
      </c>
    </row>
    <row r="298" spans="1:8" ht="13.5" x14ac:dyDescent="0.25">
      <c r="A298" s="3">
        <f>TITRES_STAT!B301</f>
        <v>42439</v>
      </c>
      <c r="B298" s="17">
        <f>TITRES_STAT!C301</f>
        <v>3.08</v>
      </c>
      <c r="C298" s="17">
        <f>TITRES_STAT!D301</f>
        <v>1.6178999999999999</v>
      </c>
      <c r="D298" s="17">
        <f>TITRES_STAT!E301</f>
        <v>10768</v>
      </c>
      <c r="E298" s="2">
        <f t="shared" si="16"/>
        <v>627189</v>
      </c>
      <c r="F298" s="17" t="str">
        <f t="shared" si="19"/>
        <v>BEARISH</v>
      </c>
      <c r="G298" s="17" t="str">
        <f t="shared" si="18"/>
        <v>WEAK</v>
      </c>
      <c r="H298" s="17" t="str">
        <f t="shared" si="17"/>
        <v>CONFIRMED BEARISH</v>
      </c>
    </row>
    <row r="299" spans="1:8" ht="13.5" x14ac:dyDescent="0.25">
      <c r="A299" s="3">
        <f>TITRES_STAT!B302</f>
        <v>42440</v>
      </c>
      <c r="B299" s="17">
        <f>TITRES_STAT!C302</f>
        <v>3.16</v>
      </c>
      <c r="C299" s="17">
        <f>TITRES_STAT!D302</f>
        <v>1.6598999999999999</v>
      </c>
      <c r="D299" s="17">
        <f>TITRES_STAT!E302</f>
        <v>43347</v>
      </c>
      <c r="E299" s="2">
        <f t="shared" si="16"/>
        <v>670536</v>
      </c>
      <c r="F299" s="17" t="str">
        <f t="shared" si="19"/>
        <v>BULLISH</v>
      </c>
      <c r="G299" s="17" t="str">
        <f t="shared" si="18"/>
        <v>STRONG</v>
      </c>
      <c r="H299" s="17" t="str">
        <f t="shared" si="17"/>
        <v>CONFIRMED BULLISH</v>
      </c>
    </row>
    <row r="300" spans="1:8" ht="13.5" x14ac:dyDescent="0.25">
      <c r="A300" s="3">
        <f>TITRES_STAT!B303</f>
        <v>42443</v>
      </c>
      <c r="B300" s="17">
        <f>TITRES_STAT!C303</f>
        <v>3.17</v>
      </c>
      <c r="C300" s="17">
        <f>TITRES_STAT!D303</f>
        <v>1.6652</v>
      </c>
      <c r="D300" s="17">
        <f>TITRES_STAT!E303</f>
        <v>40261</v>
      </c>
      <c r="E300" s="2">
        <f t="shared" si="16"/>
        <v>710797</v>
      </c>
      <c r="F300" s="17" t="str">
        <f t="shared" si="19"/>
        <v>BULLISH</v>
      </c>
      <c r="G300" s="17" t="str">
        <f t="shared" si="18"/>
        <v>STRONG</v>
      </c>
      <c r="H300" s="17" t="str">
        <f t="shared" si="17"/>
        <v>CONFIRMED BULLISH</v>
      </c>
    </row>
    <row r="301" spans="1:8" ht="13.5" x14ac:dyDescent="0.25">
      <c r="A301" s="3">
        <f>TITRES_STAT!B304</f>
        <v>42444</v>
      </c>
      <c r="B301" s="17">
        <f>TITRES_STAT!C304</f>
        <v>3.12</v>
      </c>
      <c r="C301" s="17">
        <f>TITRES_STAT!D304</f>
        <v>1.6389</v>
      </c>
      <c r="D301" s="17">
        <f>TITRES_STAT!E304</f>
        <v>12773</v>
      </c>
      <c r="E301" s="2">
        <f t="shared" si="16"/>
        <v>698024</v>
      </c>
      <c r="F301" s="17" t="str">
        <f t="shared" si="19"/>
        <v>BULLISH</v>
      </c>
      <c r="G301" s="17" t="str">
        <f t="shared" si="18"/>
        <v>STRONG</v>
      </c>
      <c r="H301" s="17" t="str">
        <f t="shared" si="17"/>
        <v>BULLISH DIVERGENCE</v>
      </c>
    </row>
    <row r="302" spans="1:8" ht="13.5" x14ac:dyDescent="0.25">
      <c r="A302" s="3">
        <f>TITRES_STAT!B305</f>
        <v>42445</v>
      </c>
      <c r="B302" s="17">
        <f>TITRES_STAT!C305</f>
        <v>3.26</v>
      </c>
      <c r="C302" s="17">
        <f>TITRES_STAT!D305</f>
        <v>1.7123999999999999</v>
      </c>
      <c r="D302" s="17">
        <f>TITRES_STAT!E305</f>
        <v>55625</v>
      </c>
      <c r="E302" s="2">
        <f t="shared" si="16"/>
        <v>753649</v>
      </c>
      <c r="F302" s="17" t="str">
        <f t="shared" si="19"/>
        <v>BULLISH</v>
      </c>
      <c r="G302" s="17" t="str">
        <f t="shared" si="18"/>
        <v>STRONG</v>
      </c>
      <c r="H302" s="17" t="str">
        <f t="shared" si="17"/>
        <v>CONFIRMED BULLISH</v>
      </c>
    </row>
    <row r="303" spans="1:8" ht="13.5" x14ac:dyDescent="0.25">
      <c r="A303" s="3">
        <f>TITRES_STAT!B306</f>
        <v>42446</v>
      </c>
      <c r="B303" s="17">
        <f>TITRES_STAT!C306</f>
        <v>3.3</v>
      </c>
      <c r="C303" s="17">
        <f>TITRES_STAT!D306</f>
        <v>1.7334000000000001</v>
      </c>
      <c r="D303" s="17">
        <f>TITRES_STAT!E306</f>
        <v>34585</v>
      </c>
      <c r="E303" s="2">
        <f t="shared" si="16"/>
        <v>788234</v>
      </c>
      <c r="F303" s="17" t="str">
        <f t="shared" si="19"/>
        <v>BULLISH</v>
      </c>
      <c r="G303" s="17" t="str">
        <f t="shared" si="18"/>
        <v>STRONG</v>
      </c>
      <c r="H303" s="17" t="str">
        <f t="shared" si="17"/>
        <v>CONFIRMED BULLISH</v>
      </c>
    </row>
    <row r="304" spans="1:8" ht="13.5" x14ac:dyDescent="0.25">
      <c r="A304" s="3">
        <f>TITRES_STAT!B307</f>
        <v>42447</v>
      </c>
      <c r="B304" s="17">
        <f>TITRES_STAT!C307</f>
        <v>3.35</v>
      </c>
      <c r="C304" s="17">
        <f>TITRES_STAT!D307</f>
        <v>1.7597</v>
      </c>
      <c r="D304" s="17">
        <f>TITRES_STAT!E307</f>
        <v>73661</v>
      </c>
      <c r="E304" s="2">
        <f t="shared" si="16"/>
        <v>861895</v>
      </c>
      <c r="F304" s="17" t="str">
        <f t="shared" si="19"/>
        <v>BULLISH</v>
      </c>
      <c r="G304" s="17" t="str">
        <f t="shared" si="18"/>
        <v>STRONG</v>
      </c>
      <c r="H304" s="17" t="str">
        <f t="shared" si="17"/>
        <v>CONFIRMED BULLISH</v>
      </c>
    </row>
    <row r="305" spans="1:8" ht="13.5" x14ac:dyDescent="0.25">
      <c r="A305" s="3">
        <f>TITRES_STAT!B308</f>
        <v>42450</v>
      </c>
      <c r="B305" s="17">
        <f>TITRES_STAT!C308</f>
        <v>3.32</v>
      </c>
      <c r="C305" s="17">
        <f>TITRES_STAT!D308</f>
        <v>1.7439</v>
      </c>
      <c r="D305" s="17">
        <f>TITRES_STAT!E308</f>
        <v>1153</v>
      </c>
      <c r="E305" s="2">
        <f t="shared" si="16"/>
        <v>860742</v>
      </c>
      <c r="F305" s="17" t="str">
        <f t="shared" si="19"/>
        <v>BULLISH</v>
      </c>
      <c r="G305" s="17" t="str">
        <f t="shared" si="18"/>
        <v>STRONG</v>
      </c>
      <c r="H305" s="17" t="str">
        <f t="shared" si="17"/>
        <v>CONFIRMED BULLISH</v>
      </c>
    </row>
    <row r="306" spans="1:8" ht="13.5" x14ac:dyDescent="0.25">
      <c r="A306" s="3">
        <f>TITRES_STAT!B309</f>
        <v>42451</v>
      </c>
      <c r="B306" s="17">
        <f>TITRES_STAT!C309</f>
        <v>3.26</v>
      </c>
      <c r="C306" s="17">
        <f>TITRES_STAT!D309</f>
        <v>1.7123999999999999</v>
      </c>
      <c r="D306" s="17">
        <f>TITRES_STAT!E309</f>
        <v>8150</v>
      </c>
      <c r="E306" s="2">
        <f t="shared" si="16"/>
        <v>852592</v>
      </c>
      <c r="F306" s="17" t="str">
        <f t="shared" si="19"/>
        <v>BULLISH</v>
      </c>
      <c r="G306" s="17" t="str">
        <f t="shared" si="18"/>
        <v>STRONG</v>
      </c>
      <c r="H306" s="17" t="str">
        <f t="shared" si="17"/>
        <v>CONFIRMED BULLISH</v>
      </c>
    </row>
    <row r="307" spans="1:8" ht="13.5" x14ac:dyDescent="0.25">
      <c r="A307" s="3">
        <f>TITRES_STAT!B310</f>
        <v>42452</v>
      </c>
      <c r="B307" s="17">
        <f>TITRES_STAT!C310</f>
        <v>3.26</v>
      </c>
      <c r="C307" s="17">
        <f>TITRES_STAT!D310</f>
        <v>1.7123999999999999</v>
      </c>
      <c r="D307" s="17">
        <f>TITRES_STAT!E310</f>
        <v>19777</v>
      </c>
      <c r="E307" s="2">
        <f t="shared" si="16"/>
        <v>852592</v>
      </c>
      <c r="F307" s="17" t="str">
        <f t="shared" si="19"/>
        <v>BULLISH</v>
      </c>
      <c r="G307" s="17" t="str">
        <f t="shared" si="18"/>
        <v>STRONG</v>
      </c>
      <c r="H307" s="17" t="str">
        <f t="shared" si="17"/>
        <v>NEUTRAL</v>
      </c>
    </row>
    <row r="308" spans="1:8" ht="13.5" x14ac:dyDescent="0.25">
      <c r="A308" s="3">
        <f>TITRES_STAT!B311</f>
        <v>42453</v>
      </c>
      <c r="B308" s="17">
        <f>TITRES_STAT!C311</f>
        <v>3.29</v>
      </c>
      <c r="C308" s="17">
        <f>TITRES_STAT!D311</f>
        <v>1.7282</v>
      </c>
      <c r="D308" s="17">
        <f>TITRES_STAT!E311</f>
        <v>14502</v>
      </c>
      <c r="E308" s="2">
        <f t="shared" si="16"/>
        <v>867094</v>
      </c>
      <c r="F308" s="17" t="str">
        <f t="shared" si="19"/>
        <v>BULLISH</v>
      </c>
      <c r="G308" s="17" t="str">
        <f t="shared" si="18"/>
        <v>STRONG</v>
      </c>
      <c r="H308" s="17" t="str">
        <f t="shared" si="17"/>
        <v>BULLISH DIVERGENCE</v>
      </c>
    </row>
    <row r="309" spans="1:8" ht="13.5" x14ac:dyDescent="0.25">
      <c r="A309" s="3">
        <f>TITRES_STAT!B312</f>
        <v>42454</v>
      </c>
      <c r="B309" s="17">
        <f>TITRES_STAT!C312</f>
        <v>3.29</v>
      </c>
      <c r="C309" s="17">
        <f>TITRES_STAT!D312</f>
        <v>1.7282</v>
      </c>
      <c r="D309" s="17">
        <f>TITRES_STAT!E312</f>
        <v>452</v>
      </c>
      <c r="E309" s="2">
        <f t="shared" si="16"/>
        <v>867094</v>
      </c>
      <c r="F309" s="17" t="str">
        <f t="shared" si="19"/>
        <v>BULLISH</v>
      </c>
      <c r="G309" s="17" t="str">
        <f t="shared" si="18"/>
        <v>NEUTRAL</v>
      </c>
      <c r="H309" s="17" t="str">
        <f t="shared" si="17"/>
        <v>BULLISH DIVERGENCE</v>
      </c>
    </row>
    <row r="310" spans="1:8" ht="13.5" x14ac:dyDescent="0.25">
      <c r="A310" s="3">
        <f>TITRES_STAT!B313</f>
        <v>42457</v>
      </c>
      <c r="B310" s="17">
        <f>TITRES_STAT!C313</f>
        <v>3.2</v>
      </c>
      <c r="C310" s="17">
        <f>TITRES_STAT!D313</f>
        <v>1.6809000000000001</v>
      </c>
      <c r="D310" s="17">
        <f>TITRES_STAT!E313</f>
        <v>10238</v>
      </c>
      <c r="E310" s="2">
        <f t="shared" si="16"/>
        <v>856856</v>
      </c>
      <c r="F310" s="17" t="str">
        <f t="shared" si="19"/>
        <v>BEARISH</v>
      </c>
      <c r="G310" s="17" t="str">
        <f t="shared" si="18"/>
        <v>NEUTRAL</v>
      </c>
      <c r="H310" s="17" t="str">
        <f t="shared" si="17"/>
        <v>CONFIRMED BEARISH</v>
      </c>
    </row>
    <row r="311" spans="1:8" ht="13.5" x14ac:dyDescent="0.25">
      <c r="A311" s="3">
        <f>TITRES_STAT!B314</f>
        <v>42458</v>
      </c>
      <c r="B311" s="17">
        <f>TITRES_STAT!C314</f>
        <v>3.2</v>
      </c>
      <c r="C311" s="17">
        <f>TITRES_STAT!D314</f>
        <v>1.6809000000000001</v>
      </c>
      <c r="D311" s="17">
        <f>TITRES_STAT!E314</f>
        <v>3400</v>
      </c>
      <c r="E311" s="2">
        <f t="shared" si="16"/>
        <v>856856</v>
      </c>
      <c r="F311" s="17" t="str">
        <f t="shared" si="19"/>
        <v>BULLISH</v>
      </c>
      <c r="G311" s="17" t="str">
        <f t="shared" si="18"/>
        <v>NEUTRAL</v>
      </c>
      <c r="H311" s="17" t="str">
        <f t="shared" si="17"/>
        <v>BULLISH DIVERGENCE</v>
      </c>
    </row>
    <row r="312" spans="1:8" ht="13.5" x14ac:dyDescent="0.25">
      <c r="A312" s="3">
        <f>TITRES_STAT!B315</f>
        <v>42459</v>
      </c>
      <c r="B312" s="17">
        <f>TITRES_STAT!C315</f>
        <v>3.22</v>
      </c>
      <c r="C312" s="17">
        <f>TITRES_STAT!D315</f>
        <v>1.6914</v>
      </c>
      <c r="D312" s="17">
        <f>TITRES_STAT!E315</f>
        <v>2082</v>
      </c>
      <c r="E312" s="2">
        <f t="shared" si="16"/>
        <v>858938</v>
      </c>
      <c r="F312" s="17" t="str">
        <f t="shared" si="19"/>
        <v>BULLISH</v>
      </c>
      <c r="G312" s="17" t="str">
        <f t="shared" si="18"/>
        <v>NEUTRAL</v>
      </c>
      <c r="H312" s="17" t="str">
        <f t="shared" si="17"/>
        <v>BULLISH DIVERGENCE</v>
      </c>
    </row>
    <row r="313" spans="1:8" ht="13.5" x14ac:dyDescent="0.25">
      <c r="A313" s="3">
        <f>TITRES_STAT!B316</f>
        <v>42460</v>
      </c>
      <c r="B313" s="17">
        <f>TITRES_STAT!C316</f>
        <v>3.2</v>
      </c>
      <c r="C313" s="17">
        <f>TITRES_STAT!D316</f>
        <v>1.6809000000000001</v>
      </c>
      <c r="D313" s="17">
        <f>TITRES_STAT!E316</f>
        <v>4256</v>
      </c>
      <c r="E313" s="2">
        <f t="shared" si="16"/>
        <v>854682</v>
      </c>
      <c r="F313" s="17" t="str">
        <f t="shared" si="19"/>
        <v>BEARISH</v>
      </c>
      <c r="G313" s="17" t="str">
        <f t="shared" si="18"/>
        <v>NEUTRAL</v>
      </c>
      <c r="H313" s="17" t="str">
        <f t="shared" si="17"/>
        <v>CONFIRMED BEARISH</v>
      </c>
    </row>
    <row r="314" spans="1:8" ht="13.5" x14ac:dyDescent="0.25">
      <c r="A314" s="3">
        <f>TITRES_STAT!B317</f>
        <v>42461</v>
      </c>
      <c r="B314" s="17">
        <f>TITRES_STAT!C317</f>
        <v>3.16</v>
      </c>
      <c r="C314" s="17">
        <f>TITRES_STAT!D317</f>
        <v>1.6598999999999999</v>
      </c>
      <c r="D314" s="17">
        <f>TITRES_STAT!E317</f>
        <v>5024</v>
      </c>
      <c r="E314" s="2">
        <f t="shared" si="16"/>
        <v>849658</v>
      </c>
      <c r="F314" s="17" t="str">
        <f t="shared" si="19"/>
        <v>BEARISH</v>
      </c>
      <c r="G314" s="17" t="str">
        <f t="shared" si="18"/>
        <v>WEAK</v>
      </c>
      <c r="H314" s="17" t="str">
        <f t="shared" si="17"/>
        <v>CONFIRMED BEARISH</v>
      </c>
    </row>
    <row r="315" spans="1:8" ht="13.5" x14ac:dyDescent="0.25">
      <c r="A315" s="3">
        <f>TITRES_STAT!B318</f>
        <v>42464</v>
      </c>
      <c r="B315" s="17">
        <f>TITRES_STAT!C318</f>
        <v>3.2</v>
      </c>
      <c r="C315" s="17">
        <f>TITRES_STAT!D318</f>
        <v>1.6809000000000001</v>
      </c>
      <c r="D315" s="17">
        <f>TITRES_STAT!E318</f>
        <v>14070</v>
      </c>
      <c r="E315" s="2">
        <f t="shared" si="16"/>
        <v>863728</v>
      </c>
      <c r="F315" s="17" t="str">
        <f t="shared" si="19"/>
        <v>BULLISH</v>
      </c>
      <c r="G315" s="17" t="str">
        <f t="shared" si="18"/>
        <v>NEUTRAL</v>
      </c>
      <c r="H315" s="17" t="str">
        <f t="shared" si="17"/>
        <v>NEUTRAL</v>
      </c>
    </row>
    <row r="316" spans="1:8" ht="13.5" x14ac:dyDescent="0.25">
      <c r="A316" s="3">
        <f>TITRES_STAT!B319</f>
        <v>42465</v>
      </c>
      <c r="B316" s="17">
        <f>TITRES_STAT!C319</f>
        <v>3.2</v>
      </c>
      <c r="C316" s="17">
        <f>TITRES_STAT!D319</f>
        <v>1.6809000000000001</v>
      </c>
      <c r="D316" s="17">
        <f>TITRES_STAT!E319</f>
        <v>1200</v>
      </c>
      <c r="E316" s="2">
        <f t="shared" si="16"/>
        <v>863728</v>
      </c>
      <c r="F316" s="17" t="str">
        <f t="shared" si="19"/>
        <v>BULLISH</v>
      </c>
      <c r="G316" s="17" t="str">
        <f t="shared" si="18"/>
        <v>NEUTRAL</v>
      </c>
      <c r="H316" s="17" t="str">
        <f t="shared" si="17"/>
        <v>NEUTRAL</v>
      </c>
    </row>
    <row r="317" spans="1:8" ht="13.5" x14ac:dyDescent="0.25">
      <c r="A317" s="3">
        <f>TITRES_STAT!B320</f>
        <v>42466</v>
      </c>
      <c r="B317" s="17">
        <f>TITRES_STAT!C320</f>
        <v>3.2</v>
      </c>
      <c r="C317" s="17">
        <f>TITRES_STAT!D320</f>
        <v>1.6809000000000001</v>
      </c>
      <c r="D317" s="17">
        <f>TITRES_STAT!E320</f>
        <v>372</v>
      </c>
      <c r="E317" s="2">
        <f t="shared" si="16"/>
        <v>863728</v>
      </c>
      <c r="F317" s="17" t="str">
        <f t="shared" si="19"/>
        <v>BULLISH</v>
      </c>
      <c r="G317" s="17" t="str">
        <f t="shared" si="18"/>
        <v>NEUTRAL</v>
      </c>
      <c r="H317" s="17" t="str">
        <f t="shared" si="17"/>
        <v>BULLISH DIVERGENCE</v>
      </c>
    </row>
    <row r="318" spans="1:8" ht="13.5" x14ac:dyDescent="0.25">
      <c r="A318" s="3">
        <f>TITRES_STAT!B321</f>
        <v>42467</v>
      </c>
      <c r="B318" s="17">
        <f>TITRES_STAT!C321</f>
        <v>3.22</v>
      </c>
      <c r="C318" s="17">
        <f>TITRES_STAT!D321</f>
        <v>1.6914</v>
      </c>
      <c r="D318" s="17">
        <f>TITRES_STAT!E321</f>
        <v>5468</v>
      </c>
      <c r="E318" s="2">
        <f t="shared" si="16"/>
        <v>869196</v>
      </c>
      <c r="F318" s="17" t="str">
        <f t="shared" si="19"/>
        <v>BULLISH</v>
      </c>
      <c r="G318" s="17" t="str">
        <f t="shared" si="18"/>
        <v>NEUTRAL</v>
      </c>
      <c r="H318" s="17" t="str">
        <f t="shared" si="17"/>
        <v>CONFIRMED BULLISH</v>
      </c>
    </row>
    <row r="319" spans="1:8" ht="13.5" x14ac:dyDescent="0.25">
      <c r="A319" s="3">
        <f>TITRES_STAT!B322</f>
        <v>42468</v>
      </c>
      <c r="B319" s="17">
        <f>TITRES_STAT!C322</f>
        <v>3.2</v>
      </c>
      <c r="C319" s="17">
        <f>TITRES_STAT!D322</f>
        <v>1.6809000000000001</v>
      </c>
      <c r="D319" s="17">
        <f>TITRES_STAT!E322</f>
        <v>2541</v>
      </c>
      <c r="E319" s="2">
        <f t="shared" si="16"/>
        <v>866655</v>
      </c>
      <c r="F319" s="17" t="str">
        <f t="shared" si="19"/>
        <v>BULLISH</v>
      </c>
      <c r="G319" s="17" t="str">
        <f t="shared" si="18"/>
        <v>STRONG</v>
      </c>
      <c r="H319" s="17" t="str">
        <f t="shared" si="17"/>
        <v>CONFIRMED BULLISH</v>
      </c>
    </row>
    <row r="320" spans="1:8" ht="13.5" x14ac:dyDescent="0.25">
      <c r="A320" s="3">
        <f>TITRES_STAT!B323</f>
        <v>42471</v>
      </c>
      <c r="B320" s="17">
        <f>TITRES_STAT!C323</f>
        <v>3.2</v>
      </c>
      <c r="C320" s="17">
        <f>TITRES_STAT!D323</f>
        <v>1.6809000000000001</v>
      </c>
      <c r="D320" s="17">
        <f>TITRES_STAT!E323</f>
        <v>6989</v>
      </c>
      <c r="E320" s="2">
        <f t="shared" si="16"/>
        <v>866655</v>
      </c>
      <c r="F320" s="17" t="str">
        <f t="shared" si="19"/>
        <v>BULLISH</v>
      </c>
      <c r="G320" s="17" t="str">
        <f t="shared" si="18"/>
        <v>NEUTRAL</v>
      </c>
      <c r="H320" s="17" t="str">
        <f t="shared" si="17"/>
        <v>NEUTRAL</v>
      </c>
    </row>
    <row r="321" spans="1:8" ht="13.5" x14ac:dyDescent="0.25">
      <c r="A321" s="3">
        <f>TITRES_STAT!B324</f>
        <v>42472</v>
      </c>
      <c r="B321" s="17">
        <f>TITRES_STAT!C324</f>
        <v>3.25</v>
      </c>
      <c r="C321" s="17">
        <f>TITRES_STAT!D324</f>
        <v>1.7072000000000001</v>
      </c>
      <c r="D321" s="17">
        <f>TITRES_STAT!E324</f>
        <v>33482</v>
      </c>
      <c r="E321" s="2">
        <f t="shared" si="16"/>
        <v>900137</v>
      </c>
      <c r="F321" s="17" t="str">
        <f t="shared" si="19"/>
        <v>BULLISH</v>
      </c>
      <c r="G321" s="17" t="str">
        <f t="shared" si="18"/>
        <v>STRONG</v>
      </c>
      <c r="H321" s="17" t="str">
        <f t="shared" si="17"/>
        <v>CONFIRMED BULLISH</v>
      </c>
    </row>
    <row r="322" spans="1:8" ht="13.5" x14ac:dyDescent="0.25">
      <c r="A322" s="3">
        <f>TITRES_STAT!B325</f>
        <v>42473</v>
      </c>
      <c r="B322" s="17">
        <f>TITRES_STAT!C325</f>
        <v>3.28</v>
      </c>
      <c r="C322" s="17">
        <f>TITRES_STAT!D325</f>
        <v>1.7229000000000001</v>
      </c>
      <c r="D322" s="17">
        <f>TITRES_STAT!E325</f>
        <v>17058</v>
      </c>
      <c r="E322" s="2">
        <f t="shared" si="16"/>
        <v>917195</v>
      </c>
      <c r="F322" s="17" t="str">
        <f t="shared" si="19"/>
        <v>BULLISH</v>
      </c>
      <c r="G322" s="17" t="str">
        <f t="shared" si="18"/>
        <v>STRONG</v>
      </c>
      <c r="H322" s="17" t="str">
        <f t="shared" si="17"/>
        <v>CONFIRMED BULLISH</v>
      </c>
    </row>
    <row r="323" spans="1:8" ht="13.5" x14ac:dyDescent="0.25">
      <c r="A323" s="3">
        <f>TITRES_STAT!B326</f>
        <v>42474</v>
      </c>
      <c r="B323" s="17">
        <f>TITRES_STAT!C326</f>
        <v>3.24</v>
      </c>
      <c r="C323" s="17">
        <f>TITRES_STAT!D326</f>
        <v>1.7019</v>
      </c>
      <c r="D323" s="17">
        <f>TITRES_STAT!E326</f>
        <v>3798</v>
      </c>
      <c r="E323" s="2">
        <f t="shared" si="16"/>
        <v>913397</v>
      </c>
      <c r="F323" s="17" t="str">
        <f t="shared" si="19"/>
        <v>BULLISH</v>
      </c>
      <c r="G323" s="17" t="str">
        <f t="shared" si="18"/>
        <v>STRONG</v>
      </c>
      <c r="H323" s="17" t="str">
        <f t="shared" si="17"/>
        <v>CONFIRMED BULLISH</v>
      </c>
    </row>
    <row r="324" spans="1:8" ht="13.5" x14ac:dyDescent="0.25">
      <c r="A324" s="3">
        <f>TITRES_STAT!B327</f>
        <v>42475</v>
      </c>
      <c r="B324" s="17">
        <f>TITRES_STAT!C327</f>
        <v>3.3</v>
      </c>
      <c r="C324" s="17">
        <f>TITRES_STAT!D327</f>
        <v>1.7334000000000001</v>
      </c>
      <c r="D324" s="17">
        <f>TITRES_STAT!E327</f>
        <v>19120</v>
      </c>
      <c r="E324" s="2">
        <f t="shared" ref="E324:E387" si="20">IF(B324&gt;B323, E323+D324, IF(B324&lt;B323, E323-D324, E323))</f>
        <v>932517</v>
      </c>
      <c r="F324" s="17" t="str">
        <f t="shared" si="19"/>
        <v>BULLISH</v>
      </c>
      <c r="G324" s="17" t="str">
        <f t="shared" si="18"/>
        <v>STRONG</v>
      </c>
      <c r="H324" s="17" t="str">
        <f t="shared" si="17"/>
        <v>CONFIRMED BULLISH</v>
      </c>
    </row>
    <row r="325" spans="1:8" ht="13.5" x14ac:dyDescent="0.25">
      <c r="A325" s="3">
        <f>TITRES_STAT!B328</f>
        <v>42478</v>
      </c>
      <c r="B325" s="17">
        <f>TITRES_STAT!C328</f>
        <v>3.24</v>
      </c>
      <c r="C325" s="17">
        <f>TITRES_STAT!D328</f>
        <v>1.7019</v>
      </c>
      <c r="D325" s="17">
        <f>TITRES_STAT!E328</f>
        <v>11292</v>
      </c>
      <c r="E325" s="2">
        <f t="shared" si="20"/>
        <v>921225</v>
      </c>
      <c r="F325" s="17" t="str">
        <f t="shared" si="19"/>
        <v>BULLISH</v>
      </c>
      <c r="G325" s="17" t="str">
        <f t="shared" si="18"/>
        <v>STRONG</v>
      </c>
      <c r="H325" s="17" t="str">
        <f t="shared" si="17"/>
        <v>CONFIRMED BULLISH</v>
      </c>
    </row>
    <row r="326" spans="1:8" ht="13.5" x14ac:dyDescent="0.25">
      <c r="A326" s="3">
        <f>TITRES_STAT!B329</f>
        <v>42479</v>
      </c>
      <c r="B326" s="17">
        <f>TITRES_STAT!C329</f>
        <v>3.38</v>
      </c>
      <c r="C326" s="17">
        <f>TITRES_STAT!D329</f>
        <v>1.7755000000000001</v>
      </c>
      <c r="D326" s="17">
        <f>TITRES_STAT!E329</f>
        <v>177120</v>
      </c>
      <c r="E326" s="2">
        <f t="shared" si="20"/>
        <v>1098345</v>
      </c>
      <c r="F326" s="17" t="str">
        <f t="shared" si="19"/>
        <v>BULLISH</v>
      </c>
      <c r="G326" s="17" t="str">
        <f t="shared" si="18"/>
        <v>STRONG</v>
      </c>
      <c r="H326" s="17" t="str">
        <f t="shared" ref="H326:H389" si="21">IF(AND(B326&gt;B321, E326&gt;E321), "CONFIRMED BULLISH",
 IF(AND(B326&lt;B321, E326&lt;E321), "CONFIRMED BEARISH",
 IF(AND(B326&gt;B321, E326&lt;E321), "BEARISH DIVERGENCE",
 IF(AND(B326&lt;B321, E326&gt;E321), "BULLISH DIVERGENCE", "NEUTRAL"))))</f>
        <v>CONFIRMED BULLISH</v>
      </c>
    </row>
    <row r="327" spans="1:8" ht="13.5" x14ac:dyDescent="0.25">
      <c r="A327" s="3">
        <f>TITRES_STAT!B330</f>
        <v>42480</v>
      </c>
      <c r="B327" s="17">
        <f>TITRES_STAT!C330</f>
        <v>3.33</v>
      </c>
      <c r="C327" s="17">
        <f>TITRES_STAT!D330</f>
        <v>1.7492000000000001</v>
      </c>
      <c r="D327" s="17">
        <f>TITRES_STAT!E330</f>
        <v>39290</v>
      </c>
      <c r="E327" s="2">
        <f t="shared" si="20"/>
        <v>1059055</v>
      </c>
      <c r="F327" s="17" t="str">
        <f t="shared" si="19"/>
        <v>BULLISH</v>
      </c>
      <c r="G327" s="17" t="str">
        <f t="shared" ref="G327:G390" si="22">IF((E327-E322)/E322 &gt; 0.02, "STRONG",
 IF((E327-E322)/E322 &lt; -0.02, "WEAK", "NEUTRAL"))</f>
        <v>STRONG</v>
      </c>
      <c r="H327" s="17" t="str">
        <f t="shared" si="21"/>
        <v>CONFIRMED BULLISH</v>
      </c>
    </row>
    <row r="328" spans="1:8" ht="13.5" x14ac:dyDescent="0.25">
      <c r="A328" s="3">
        <f>TITRES_STAT!B331</f>
        <v>42481</v>
      </c>
      <c r="B328" s="17">
        <f>TITRES_STAT!C331</f>
        <v>3.35</v>
      </c>
      <c r="C328" s="17">
        <f>TITRES_STAT!D331</f>
        <v>1.7597</v>
      </c>
      <c r="D328" s="17">
        <f>TITRES_STAT!E331</f>
        <v>1838</v>
      </c>
      <c r="E328" s="2">
        <f t="shared" si="20"/>
        <v>1060893</v>
      </c>
      <c r="F328" s="17" t="str">
        <f t="shared" ref="F328:F391" si="23">IF(E328&gt;E323,"BULLISH",IF(E328&lt;E323,"BEARISH","NEUTRAL"))</f>
        <v>BULLISH</v>
      </c>
      <c r="G328" s="17" t="str">
        <f t="shared" si="22"/>
        <v>STRONG</v>
      </c>
      <c r="H328" s="17" t="str">
        <f t="shared" si="21"/>
        <v>CONFIRMED BULLISH</v>
      </c>
    </row>
    <row r="329" spans="1:8" ht="13.5" x14ac:dyDescent="0.25">
      <c r="A329" s="3">
        <f>TITRES_STAT!B332</f>
        <v>42482</v>
      </c>
      <c r="B329" s="17">
        <f>TITRES_STAT!C332</f>
        <v>3.29</v>
      </c>
      <c r="C329" s="17">
        <f>TITRES_STAT!D332</f>
        <v>1.7282</v>
      </c>
      <c r="D329" s="17">
        <f>TITRES_STAT!E332</f>
        <v>26809</v>
      </c>
      <c r="E329" s="2">
        <f t="shared" si="20"/>
        <v>1034084</v>
      </c>
      <c r="F329" s="17" t="str">
        <f t="shared" si="23"/>
        <v>BULLISH</v>
      </c>
      <c r="G329" s="17" t="str">
        <f t="shared" si="22"/>
        <v>STRONG</v>
      </c>
      <c r="H329" s="17" t="str">
        <f t="shared" si="21"/>
        <v>BULLISH DIVERGENCE</v>
      </c>
    </row>
    <row r="330" spans="1:8" ht="13.5" x14ac:dyDescent="0.25">
      <c r="A330" s="3">
        <f>TITRES_STAT!B333</f>
        <v>42485</v>
      </c>
      <c r="B330" s="17">
        <f>TITRES_STAT!C333</f>
        <v>3.29</v>
      </c>
      <c r="C330" s="17">
        <f>TITRES_STAT!D333</f>
        <v>1.7282</v>
      </c>
      <c r="D330" s="17">
        <f>TITRES_STAT!E333</f>
        <v>7649</v>
      </c>
      <c r="E330" s="2">
        <f t="shared" si="20"/>
        <v>1034084</v>
      </c>
      <c r="F330" s="17" t="str">
        <f t="shared" si="23"/>
        <v>BULLISH</v>
      </c>
      <c r="G330" s="17" t="str">
        <f t="shared" si="22"/>
        <v>STRONG</v>
      </c>
      <c r="H330" s="17" t="str">
        <f t="shared" si="21"/>
        <v>CONFIRMED BULLISH</v>
      </c>
    </row>
    <row r="331" spans="1:8" ht="13.5" x14ac:dyDescent="0.25">
      <c r="A331" s="3">
        <f>TITRES_STAT!B334</f>
        <v>42486</v>
      </c>
      <c r="B331" s="17">
        <f>TITRES_STAT!C334</f>
        <v>3.3</v>
      </c>
      <c r="C331" s="17">
        <f>TITRES_STAT!D334</f>
        <v>1.7334000000000001</v>
      </c>
      <c r="D331" s="17">
        <f>TITRES_STAT!E334</f>
        <v>13401</v>
      </c>
      <c r="E331" s="2">
        <f t="shared" si="20"/>
        <v>1047485</v>
      </c>
      <c r="F331" s="17" t="str">
        <f t="shared" si="23"/>
        <v>BEARISH</v>
      </c>
      <c r="G331" s="17" t="str">
        <f t="shared" si="22"/>
        <v>WEAK</v>
      </c>
      <c r="H331" s="17" t="str">
        <f t="shared" si="21"/>
        <v>CONFIRMED BEARISH</v>
      </c>
    </row>
    <row r="332" spans="1:8" ht="13.5" x14ac:dyDescent="0.25">
      <c r="A332" s="3">
        <f>TITRES_STAT!B335</f>
        <v>42487</v>
      </c>
      <c r="B332" s="17">
        <f>TITRES_STAT!C335</f>
        <v>3.35</v>
      </c>
      <c r="C332" s="17">
        <f>TITRES_STAT!D335</f>
        <v>1.7597</v>
      </c>
      <c r="D332" s="17">
        <f>TITRES_STAT!E335</f>
        <v>10986</v>
      </c>
      <c r="E332" s="2">
        <f t="shared" si="20"/>
        <v>1058471</v>
      </c>
      <c r="F332" s="17" t="str">
        <f t="shared" si="23"/>
        <v>BEARISH</v>
      </c>
      <c r="G332" s="17" t="str">
        <f t="shared" si="22"/>
        <v>NEUTRAL</v>
      </c>
      <c r="H332" s="17" t="str">
        <f t="shared" si="21"/>
        <v>BEARISH DIVERGENCE</v>
      </c>
    </row>
    <row r="333" spans="1:8" ht="13.5" x14ac:dyDescent="0.25">
      <c r="A333" s="3">
        <f>TITRES_STAT!B336</f>
        <v>42488</v>
      </c>
      <c r="B333" s="17">
        <f>TITRES_STAT!C336</f>
        <v>3.29</v>
      </c>
      <c r="C333" s="17">
        <f>TITRES_STAT!D336</f>
        <v>1.7282</v>
      </c>
      <c r="D333" s="17">
        <f>TITRES_STAT!E336</f>
        <v>10122</v>
      </c>
      <c r="E333" s="2">
        <f t="shared" si="20"/>
        <v>1048349</v>
      </c>
      <c r="F333" s="17" t="str">
        <f t="shared" si="23"/>
        <v>BEARISH</v>
      </c>
      <c r="G333" s="17" t="str">
        <f t="shared" si="22"/>
        <v>NEUTRAL</v>
      </c>
      <c r="H333" s="17" t="str">
        <f t="shared" si="21"/>
        <v>CONFIRMED BEARISH</v>
      </c>
    </row>
    <row r="334" spans="1:8" ht="13.5" x14ac:dyDescent="0.25">
      <c r="A334" s="3">
        <f>TITRES_STAT!B337</f>
        <v>42489</v>
      </c>
      <c r="B334" s="17">
        <f>TITRES_STAT!C337</f>
        <v>3.3</v>
      </c>
      <c r="C334" s="17">
        <f>TITRES_STAT!D337</f>
        <v>1.7334000000000001</v>
      </c>
      <c r="D334" s="17">
        <f>TITRES_STAT!E337</f>
        <v>19577</v>
      </c>
      <c r="E334" s="2">
        <f t="shared" si="20"/>
        <v>1067926</v>
      </c>
      <c r="F334" s="17" t="str">
        <f t="shared" si="23"/>
        <v>BULLISH</v>
      </c>
      <c r="G334" s="17" t="str">
        <f t="shared" si="22"/>
        <v>STRONG</v>
      </c>
      <c r="H334" s="17" t="str">
        <f t="shared" si="21"/>
        <v>CONFIRMED BULLISH</v>
      </c>
    </row>
    <row r="335" spans="1:8" ht="13.5" x14ac:dyDescent="0.25">
      <c r="A335" s="3">
        <f>TITRES_STAT!B338</f>
        <v>42492</v>
      </c>
      <c r="B335" s="17">
        <f>TITRES_STAT!C338</f>
        <v>3.28</v>
      </c>
      <c r="C335" s="17">
        <f>TITRES_STAT!D338</f>
        <v>1.7229000000000001</v>
      </c>
      <c r="D335" s="17">
        <f>TITRES_STAT!E338</f>
        <v>48558</v>
      </c>
      <c r="E335" s="2">
        <f t="shared" si="20"/>
        <v>1019368</v>
      </c>
      <c r="F335" s="17" t="str">
        <f t="shared" si="23"/>
        <v>BEARISH</v>
      </c>
      <c r="G335" s="17" t="str">
        <f t="shared" si="22"/>
        <v>NEUTRAL</v>
      </c>
      <c r="H335" s="17" t="str">
        <f t="shared" si="21"/>
        <v>CONFIRMED BEARISH</v>
      </c>
    </row>
    <row r="336" spans="1:8" ht="13.5" x14ac:dyDescent="0.25">
      <c r="A336" s="3">
        <f>TITRES_STAT!B339</f>
        <v>42493</v>
      </c>
      <c r="B336" s="17">
        <f>TITRES_STAT!C339</f>
        <v>3.3</v>
      </c>
      <c r="C336" s="17">
        <f>TITRES_STAT!D339</f>
        <v>1.7334000000000001</v>
      </c>
      <c r="D336" s="17">
        <f>TITRES_STAT!E339</f>
        <v>11017</v>
      </c>
      <c r="E336" s="2">
        <f t="shared" si="20"/>
        <v>1030385</v>
      </c>
      <c r="F336" s="17" t="str">
        <f t="shared" si="23"/>
        <v>BEARISH</v>
      </c>
      <c r="G336" s="17" t="str">
        <f t="shared" si="22"/>
        <v>NEUTRAL</v>
      </c>
      <c r="H336" s="17" t="str">
        <f t="shared" si="21"/>
        <v>NEUTRAL</v>
      </c>
    </row>
    <row r="337" spans="1:8" ht="13.5" x14ac:dyDescent="0.25">
      <c r="A337" s="3">
        <f>TITRES_STAT!B340</f>
        <v>42494</v>
      </c>
      <c r="B337" s="17">
        <f>TITRES_STAT!C340</f>
        <v>3.28</v>
      </c>
      <c r="C337" s="17">
        <f>TITRES_STAT!D340</f>
        <v>1.7229000000000001</v>
      </c>
      <c r="D337" s="17">
        <f>TITRES_STAT!E340</f>
        <v>9944</v>
      </c>
      <c r="E337" s="2">
        <f t="shared" si="20"/>
        <v>1020441</v>
      </c>
      <c r="F337" s="17" t="str">
        <f t="shared" si="23"/>
        <v>BEARISH</v>
      </c>
      <c r="G337" s="17" t="str">
        <f t="shared" si="22"/>
        <v>WEAK</v>
      </c>
      <c r="H337" s="17" t="str">
        <f t="shared" si="21"/>
        <v>CONFIRMED BEARISH</v>
      </c>
    </row>
    <row r="338" spans="1:8" ht="13.5" x14ac:dyDescent="0.25">
      <c r="A338" s="3">
        <f>TITRES_STAT!B341</f>
        <v>42495</v>
      </c>
      <c r="B338" s="17">
        <f>TITRES_STAT!C341</f>
        <v>3.22</v>
      </c>
      <c r="C338" s="17">
        <f>TITRES_STAT!D341</f>
        <v>1.6914</v>
      </c>
      <c r="D338" s="17">
        <f>TITRES_STAT!E341</f>
        <v>15027</v>
      </c>
      <c r="E338" s="2">
        <f t="shared" si="20"/>
        <v>1005414</v>
      </c>
      <c r="F338" s="17" t="str">
        <f t="shared" si="23"/>
        <v>BEARISH</v>
      </c>
      <c r="G338" s="17" t="str">
        <f t="shared" si="22"/>
        <v>WEAK</v>
      </c>
      <c r="H338" s="17" t="str">
        <f t="shared" si="21"/>
        <v>CONFIRMED BEARISH</v>
      </c>
    </row>
    <row r="339" spans="1:8" ht="13.5" x14ac:dyDescent="0.25">
      <c r="A339" s="3">
        <f>TITRES_STAT!B342</f>
        <v>42496</v>
      </c>
      <c r="B339" s="17">
        <f>TITRES_STAT!C342</f>
        <v>3.2</v>
      </c>
      <c r="C339" s="17">
        <f>TITRES_STAT!D342</f>
        <v>1.6809000000000001</v>
      </c>
      <c r="D339" s="17">
        <f>TITRES_STAT!E342</f>
        <v>21520</v>
      </c>
      <c r="E339" s="2">
        <f t="shared" si="20"/>
        <v>983894</v>
      </c>
      <c r="F339" s="17" t="str">
        <f t="shared" si="23"/>
        <v>BEARISH</v>
      </c>
      <c r="G339" s="17" t="str">
        <f t="shared" si="22"/>
        <v>WEAK</v>
      </c>
      <c r="H339" s="17" t="str">
        <f t="shared" si="21"/>
        <v>CONFIRMED BEARISH</v>
      </c>
    </row>
    <row r="340" spans="1:8" ht="13.5" x14ac:dyDescent="0.25">
      <c r="A340" s="3">
        <f>TITRES_STAT!B343</f>
        <v>42499</v>
      </c>
      <c r="B340" s="17">
        <f>TITRES_STAT!C343</f>
        <v>3.2</v>
      </c>
      <c r="C340" s="17">
        <f>TITRES_STAT!D343</f>
        <v>1.6809000000000001</v>
      </c>
      <c r="D340" s="17">
        <f>TITRES_STAT!E343</f>
        <v>25751</v>
      </c>
      <c r="E340" s="2">
        <f t="shared" si="20"/>
        <v>983894</v>
      </c>
      <c r="F340" s="17" t="str">
        <f t="shared" si="23"/>
        <v>BEARISH</v>
      </c>
      <c r="G340" s="17" t="str">
        <f t="shared" si="22"/>
        <v>WEAK</v>
      </c>
      <c r="H340" s="17" t="str">
        <f t="shared" si="21"/>
        <v>CONFIRMED BEARISH</v>
      </c>
    </row>
    <row r="341" spans="1:8" ht="13.5" x14ac:dyDescent="0.25">
      <c r="A341" s="3">
        <f>TITRES_STAT!B344</f>
        <v>42500</v>
      </c>
      <c r="B341" s="17">
        <f>TITRES_STAT!C344</f>
        <v>3.2</v>
      </c>
      <c r="C341" s="17">
        <f>TITRES_STAT!D344</f>
        <v>1.6809000000000001</v>
      </c>
      <c r="D341" s="17">
        <f>TITRES_STAT!E344</f>
        <v>5102</v>
      </c>
      <c r="E341" s="2">
        <f t="shared" si="20"/>
        <v>983894</v>
      </c>
      <c r="F341" s="17" t="str">
        <f t="shared" si="23"/>
        <v>BEARISH</v>
      </c>
      <c r="G341" s="17" t="str">
        <f t="shared" si="22"/>
        <v>WEAK</v>
      </c>
      <c r="H341" s="17" t="str">
        <f t="shared" si="21"/>
        <v>CONFIRMED BEARISH</v>
      </c>
    </row>
    <row r="342" spans="1:8" ht="13.5" x14ac:dyDescent="0.25">
      <c r="A342" s="3">
        <f>TITRES_STAT!B345</f>
        <v>42501</v>
      </c>
      <c r="B342" s="17">
        <f>TITRES_STAT!C345</f>
        <v>3.23</v>
      </c>
      <c r="C342" s="17">
        <f>TITRES_STAT!D345</f>
        <v>1.6967000000000001</v>
      </c>
      <c r="D342" s="17">
        <f>TITRES_STAT!E345</f>
        <v>8608</v>
      </c>
      <c r="E342" s="2">
        <f t="shared" si="20"/>
        <v>992502</v>
      </c>
      <c r="F342" s="17" t="str">
        <f t="shared" si="23"/>
        <v>BEARISH</v>
      </c>
      <c r="G342" s="17" t="str">
        <f t="shared" si="22"/>
        <v>WEAK</v>
      </c>
      <c r="H342" s="17" t="str">
        <f t="shared" si="21"/>
        <v>CONFIRMED BEARISH</v>
      </c>
    </row>
    <row r="343" spans="1:8" ht="13.5" x14ac:dyDescent="0.25">
      <c r="A343" s="3">
        <f>TITRES_STAT!B346</f>
        <v>42502</v>
      </c>
      <c r="B343" s="17">
        <f>TITRES_STAT!C346</f>
        <v>3.2</v>
      </c>
      <c r="C343" s="17">
        <f>TITRES_STAT!D346</f>
        <v>1.6809000000000001</v>
      </c>
      <c r="D343" s="17">
        <f>TITRES_STAT!E346</f>
        <v>15595</v>
      </c>
      <c r="E343" s="2">
        <f t="shared" si="20"/>
        <v>976907</v>
      </c>
      <c r="F343" s="17" t="str">
        <f t="shared" si="23"/>
        <v>BEARISH</v>
      </c>
      <c r="G343" s="17" t="str">
        <f t="shared" si="22"/>
        <v>WEAK</v>
      </c>
      <c r="H343" s="17" t="str">
        <f t="shared" si="21"/>
        <v>CONFIRMED BEARISH</v>
      </c>
    </row>
    <row r="344" spans="1:8" ht="13.5" x14ac:dyDescent="0.25">
      <c r="A344" s="3">
        <f>TITRES_STAT!B347</f>
        <v>42503</v>
      </c>
      <c r="B344" s="17">
        <f>TITRES_STAT!C347</f>
        <v>3.21</v>
      </c>
      <c r="C344" s="17">
        <f>TITRES_STAT!D347</f>
        <v>1.6861999999999999</v>
      </c>
      <c r="D344" s="17">
        <f>TITRES_STAT!E347</f>
        <v>22830</v>
      </c>
      <c r="E344" s="2">
        <f t="shared" si="20"/>
        <v>999737</v>
      </c>
      <c r="F344" s="17" t="str">
        <f t="shared" si="23"/>
        <v>BULLISH</v>
      </c>
      <c r="G344" s="17" t="str">
        <f t="shared" si="22"/>
        <v>NEUTRAL</v>
      </c>
      <c r="H344" s="17" t="str">
        <f t="shared" si="21"/>
        <v>CONFIRMED BULLISH</v>
      </c>
    </row>
    <row r="345" spans="1:8" ht="13.5" x14ac:dyDescent="0.25">
      <c r="A345" s="3">
        <f>TITRES_STAT!B348</f>
        <v>42506</v>
      </c>
      <c r="B345" s="17">
        <f>TITRES_STAT!C348</f>
        <v>3.22</v>
      </c>
      <c r="C345" s="17">
        <f>TITRES_STAT!D348</f>
        <v>1.6914</v>
      </c>
      <c r="D345" s="17">
        <f>TITRES_STAT!E348</f>
        <v>5038</v>
      </c>
      <c r="E345" s="2">
        <f t="shared" si="20"/>
        <v>1004775</v>
      </c>
      <c r="F345" s="17" t="str">
        <f t="shared" si="23"/>
        <v>BULLISH</v>
      </c>
      <c r="G345" s="17" t="str">
        <f t="shared" si="22"/>
        <v>STRONG</v>
      </c>
      <c r="H345" s="17" t="str">
        <f t="shared" si="21"/>
        <v>CONFIRMED BULLISH</v>
      </c>
    </row>
    <row r="346" spans="1:8" ht="13.5" x14ac:dyDescent="0.25">
      <c r="A346" s="3">
        <f>TITRES_STAT!B349</f>
        <v>42507</v>
      </c>
      <c r="B346" s="17">
        <f>TITRES_STAT!C349</f>
        <v>3.22</v>
      </c>
      <c r="C346" s="17">
        <f>TITRES_STAT!D349</f>
        <v>1.6914</v>
      </c>
      <c r="D346" s="17">
        <f>TITRES_STAT!E349</f>
        <v>15449</v>
      </c>
      <c r="E346" s="2">
        <f t="shared" si="20"/>
        <v>1004775</v>
      </c>
      <c r="F346" s="17" t="str">
        <f t="shared" si="23"/>
        <v>BULLISH</v>
      </c>
      <c r="G346" s="17" t="str">
        <f t="shared" si="22"/>
        <v>STRONG</v>
      </c>
      <c r="H346" s="17" t="str">
        <f t="shared" si="21"/>
        <v>CONFIRMED BULLISH</v>
      </c>
    </row>
    <row r="347" spans="1:8" ht="13.5" x14ac:dyDescent="0.25">
      <c r="A347" s="3">
        <f>TITRES_STAT!B350</f>
        <v>42508</v>
      </c>
      <c r="B347" s="17">
        <f>TITRES_STAT!C350</f>
        <v>3.22</v>
      </c>
      <c r="C347" s="17">
        <f>TITRES_STAT!D350</f>
        <v>1.6914</v>
      </c>
      <c r="D347" s="17">
        <f>TITRES_STAT!E350</f>
        <v>16304</v>
      </c>
      <c r="E347" s="2">
        <f t="shared" si="20"/>
        <v>1004775</v>
      </c>
      <c r="F347" s="17" t="str">
        <f t="shared" si="23"/>
        <v>BULLISH</v>
      </c>
      <c r="G347" s="17" t="str">
        <f t="shared" si="22"/>
        <v>NEUTRAL</v>
      </c>
      <c r="H347" s="17" t="str">
        <f t="shared" si="21"/>
        <v>BULLISH DIVERGENCE</v>
      </c>
    </row>
    <row r="348" spans="1:8" ht="13.5" x14ac:dyDescent="0.25">
      <c r="A348" s="3">
        <f>TITRES_STAT!B351</f>
        <v>42509</v>
      </c>
      <c r="B348" s="17">
        <f>TITRES_STAT!C351</f>
        <v>3.23</v>
      </c>
      <c r="C348" s="17">
        <f>TITRES_STAT!D351</f>
        <v>1.6967000000000001</v>
      </c>
      <c r="D348" s="17">
        <f>TITRES_STAT!E351</f>
        <v>2518</v>
      </c>
      <c r="E348" s="2">
        <f t="shared" si="20"/>
        <v>1007293</v>
      </c>
      <c r="F348" s="17" t="str">
        <f t="shared" si="23"/>
        <v>BULLISH</v>
      </c>
      <c r="G348" s="17" t="str">
        <f t="shared" si="22"/>
        <v>STRONG</v>
      </c>
      <c r="H348" s="17" t="str">
        <f t="shared" si="21"/>
        <v>CONFIRMED BULLISH</v>
      </c>
    </row>
    <row r="349" spans="1:8" ht="13.5" x14ac:dyDescent="0.25">
      <c r="A349" s="3">
        <f>TITRES_STAT!B352</f>
        <v>42510</v>
      </c>
      <c r="B349" s="17">
        <f>TITRES_STAT!C352</f>
        <v>3.25</v>
      </c>
      <c r="C349" s="17">
        <f>TITRES_STAT!D352</f>
        <v>1.7072000000000001</v>
      </c>
      <c r="D349" s="17">
        <f>TITRES_STAT!E352</f>
        <v>12796</v>
      </c>
      <c r="E349" s="2">
        <f t="shared" si="20"/>
        <v>1020089</v>
      </c>
      <c r="F349" s="17" t="str">
        <f t="shared" si="23"/>
        <v>BULLISH</v>
      </c>
      <c r="G349" s="17" t="str">
        <f t="shared" si="22"/>
        <v>STRONG</v>
      </c>
      <c r="H349" s="17" t="str">
        <f t="shared" si="21"/>
        <v>CONFIRMED BULLISH</v>
      </c>
    </row>
    <row r="350" spans="1:8" ht="13.5" x14ac:dyDescent="0.25">
      <c r="A350" s="3">
        <f>TITRES_STAT!B353</f>
        <v>42513</v>
      </c>
      <c r="B350" s="17">
        <f>TITRES_STAT!C353</f>
        <v>3.25</v>
      </c>
      <c r="C350" s="17">
        <f>TITRES_STAT!D353</f>
        <v>1.7072000000000001</v>
      </c>
      <c r="D350" s="17">
        <f>TITRES_STAT!E353</f>
        <v>460</v>
      </c>
      <c r="E350" s="2">
        <f t="shared" si="20"/>
        <v>1020089</v>
      </c>
      <c r="F350" s="17" t="str">
        <f t="shared" si="23"/>
        <v>BULLISH</v>
      </c>
      <c r="G350" s="17" t="str">
        <f t="shared" si="22"/>
        <v>NEUTRAL</v>
      </c>
      <c r="H350" s="17" t="str">
        <f t="shared" si="21"/>
        <v>CONFIRMED BULLISH</v>
      </c>
    </row>
    <row r="351" spans="1:8" ht="13.5" x14ac:dyDescent="0.25">
      <c r="A351" s="3">
        <f>TITRES_STAT!B354</f>
        <v>42514</v>
      </c>
      <c r="B351" s="17">
        <f>TITRES_STAT!C354</f>
        <v>3.25</v>
      </c>
      <c r="C351" s="17">
        <f>TITRES_STAT!D354</f>
        <v>1.7072000000000001</v>
      </c>
      <c r="D351" s="17">
        <f>TITRES_STAT!E354</f>
        <v>809</v>
      </c>
      <c r="E351" s="2">
        <f t="shared" si="20"/>
        <v>1020089</v>
      </c>
      <c r="F351" s="17" t="str">
        <f t="shared" si="23"/>
        <v>BULLISH</v>
      </c>
      <c r="G351" s="17" t="str">
        <f t="shared" si="22"/>
        <v>NEUTRAL</v>
      </c>
      <c r="H351" s="17" t="str">
        <f t="shared" si="21"/>
        <v>CONFIRMED BULLISH</v>
      </c>
    </row>
    <row r="352" spans="1:8" ht="13.5" x14ac:dyDescent="0.25">
      <c r="A352" s="3">
        <f>TITRES_STAT!B355</f>
        <v>42515</v>
      </c>
      <c r="B352" s="17">
        <f>TITRES_STAT!C355</f>
        <v>3.25</v>
      </c>
      <c r="C352" s="17">
        <f>TITRES_STAT!D355</f>
        <v>1.7072000000000001</v>
      </c>
      <c r="D352" s="17">
        <f>TITRES_STAT!E355</f>
        <v>5467</v>
      </c>
      <c r="E352" s="2">
        <f t="shared" si="20"/>
        <v>1020089</v>
      </c>
      <c r="F352" s="17" t="str">
        <f t="shared" si="23"/>
        <v>BULLISH</v>
      </c>
      <c r="G352" s="17" t="str">
        <f t="shared" si="22"/>
        <v>NEUTRAL</v>
      </c>
      <c r="H352" s="17" t="str">
        <f t="shared" si="21"/>
        <v>CONFIRMED BULLISH</v>
      </c>
    </row>
    <row r="353" spans="1:8" ht="13.5" x14ac:dyDescent="0.25">
      <c r="A353" s="3">
        <f>TITRES_STAT!B356</f>
        <v>42516</v>
      </c>
      <c r="B353" s="17">
        <f>TITRES_STAT!C356</f>
        <v>3.23</v>
      </c>
      <c r="C353" s="17">
        <f>TITRES_STAT!D356</f>
        <v>1.6967000000000001</v>
      </c>
      <c r="D353" s="17">
        <f>TITRES_STAT!E356</f>
        <v>16465</v>
      </c>
      <c r="E353" s="2">
        <f t="shared" si="20"/>
        <v>1003624</v>
      </c>
      <c r="F353" s="17" t="str">
        <f t="shared" si="23"/>
        <v>BEARISH</v>
      </c>
      <c r="G353" s="17" t="str">
        <f t="shared" si="22"/>
        <v>NEUTRAL</v>
      </c>
      <c r="H353" s="17" t="str">
        <f t="shared" si="21"/>
        <v>NEUTRAL</v>
      </c>
    </row>
    <row r="354" spans="1:8" ht="13.5" x14ac:dyDescent="0.25">
      <c r="A354" s="3">
        <f>TITRES_STAT!B357</f>
        <v>42517</v>
      </c>
      <c r="B354" s="17">
        <f>TITRES_STAT!C357</f>
        <v>3.25</v>
      </c>
      <c r="C354" s="17">
        <f>TITRES_STAT!D357</f>
        <v>1.7072000000000001</v>
      </c>
      <c r="D354" s="17">
        <f>TITRES_STAT!E357</f>
        <v>11690</v>
      </c>
      <c r="E354" s="2">
        <f t="shared" si="20"/>
        <v>1015314</v>
      </c>
      <c r="F354" s="17" t="str">
        <f t="shared" si="23"/>
        <v>BEARISH</v>
      </c>
      <c r="G354" s="17" t="str">
        <f t="shared" si="22"/>
        <v>NEUTRAL</v>
      </c>
      <c r="H354" s="17" t="str">
        <f t="shared" si="21"/>
        <v>NEUTRAL</v>
      </c>
    </row>
    <row r="355" spans="1:8" ht="13.5" x14ac:dyDescent="0.25">
      <c r="A355" s="3">
        <f>TITRES_STAT!B358</f>
        <v>42520</v>
      </c>
      <c r="B355" s="17">
        <f>TITRES_STAT!C358</f>
        <v>3.28</v>
      </c>
      <c r="C355" s="17">
        <f>TITRES_STAT!D358</f>
        <v>1.7229000000000001</v>
      </c>
      <c r="D355" s="17">
        <f>TITRES_STAT!E358</f>
        <v>9979</v>
      </c>
      <c r="E355" s="2">
        <f t="shared" si="20"/>
        <v>1025293</v>
      </c>
      <c r="F355" s="17" t="str">
        <f t="shared" si="23"/>
        <v>BULLISH</v>
      </c>
      <c r="G355" s="17" t="str">
        <f t="shared" si="22"/>
        <v>NEUTRAL</v>
      </c>
      <c r="H355" s="17" t="str">
        <f t="shared" si="21"/>
        <v>CONFIRMED BULLISH</v>
      </c>
    </row>
    <row r="356" spans="1:8" ht="13.5" x14ac:dyDescent="0.25">
      <c r="A356" s="3">
        <f>TITRES_STAT!B359</f>
        <v>42521</v>
      </c>
      <c r="B356" s="17">
        <f>TITRES_STAT!C359</f>
        <v>3.29</v>
      </c>
      <c r="C356" s="17">
        <f>TITRES_STAT!D359</f>
        <v>1.7282</v>
      </c>
      <c r="D356" s="17">
        <f>TITRES_STAT!E359</f>
        <v>3824</v>
      </c>
      <c r="E356" s="2">
        <f t="shared" si="20"/>
        <v>1029117</v>
      </c>
      <c r="F356" s="17" t="str">
        <f t="shared" si="23"/>
        <v>BULLISH</v>
      </c>
      <c r="G356" s="17" t="str">
        <f t="shared" si="22"/>
        <v>NEUTRAL</v>
      </c>
      <c r="H356" s="17" t="str">
        <f t="shared" si="21"/>
        <v>CONFIRMED BULLISH</v>
      </c>
    </row>
    <row r="357" spans="1:8" ht="13.5" x14ac:dyDescent="0.25">
      <c r="A357" s="3">
        <f>TITRES_STAT!B360</f>
        <v>42522</v>
      </c>
      <c r="B357" s="17">
        <f>TITRES_STAT!C360</f>
        <v>3.32</v>
      </c>
      <c r="C357" s="17">
        <f>TITRES_STAT!D360</f>
        <v>1.7439</v>
      </c>
      <c r="D357" s="17">
        <f>TITRES_STAT!E360</f>
        <v>3736</v>
      </c>
      <c r="E357" s="2">
        <f t="shared" si="20"/>
        <v>1032853</v>
      </c>
      <c r="F357" s="17" t="str">
        <f t="shared" si="23"/>
        <v>BULLISH</v>
      </c>
      <c r="G357" s="17" t="str">
        <f t="shared" si="22"/>
        <v>NEUTRAL</v>
      </c>
      <c r="H357" s="17" t="str">
        <f t="shared" si="21"/>
        <v>CONFIRMED BULLISH</v>
      </c>
    </row>
    <row r="358" spans="1:8" ht="13.5" x14ac:dyDescent="0.25">
      <c r="A358" s="3">
        <f>TITRES_STAT!B361</f>
        <v>42523</v>
      </c>
      <c r="B358" s="17">
        <f>TITRES_STAT!C361</f>
        <v>3.29</v>
      </c>
      <c r="C358" s="17">
        <f>TITRES_STAT!D361</f>
        <v>1.7282</v>
      </c>
      <c r="D358" s="17">
        <f>TITRES_STAT!E361</f>
        <v>22627</v>
      </c>
      <c r="E358" s="2">
        <f t="shared" si="20"/>
        <v>1010226</v>
      </c>
      <c r="F358" s="17" t="str">
        <f t="shared" si="23"/>
        <v>BULLISH</v>
      </c>
      <c r="G358" s="17" t="str">
        <f t="shared" si="22"/>
        <v>NEUTRAL</v>
      </c>
      <c r="H358" s="17" t="str">
        <f t="shared" si="21"/>
        <v>CONFIRMED BULLISH</v>
      </c>
    </row>
    <row r="359" spans="1:8" ht="13.5" x14ac:dyDescent="0.25">
      <c r="A359" s="3">
        <f>TITRES_STAT!B362</f>
        <v>42524</v>
      </c>
      <c r="B359" s="17">
        <f>TITRES_STAT!C362</f>
        <v>3.29</v>
      </c>
      <c r="C359" s="17">
        <f>TITRES_STAT!D362</f>
        <v>1.7282</v>
      </c>
      <c r="D359" s="17">
        <f>TITRES_STAT!E362</f>
        <v>13091</v>
      </c>
      <c r="E359" s="2">
        <f t="shared" si="20"/>
        <v>1010226</v>
      </c>
      <c r="F359" s="17" t="str">
        <f t="shared" si="23"/>
        <v>BEARISH</v>
      </c>
      <c r="G359" s="17" t="str">
        <f t="shared" si="22"/>
        <v>NEUTRAL</v>
      </c>
      <c r="H359" s="17" t="str">
        <f t="shared" si="21"/>
        <v>BEARISH DIVERGENCE</v>
      </c>
    </row>
    <row r="360" spans="1:8" ht="13.5" x14ac:dyDescent="0.25">
      <c r="A360" s="3">
        <f>TITRES_STAT!B363</f>
        <v>42527</v>
      </c>
      <c r="B360" s="17">
        <f>TITRES_STAT!C363</f>
        <v>3.32</v>
      </c>
      <c r="C360" s="17">
        <f>TITRES_STAT!D363</f>
        <v>1.7439</v>
      </c>
      <c r="D360" s="17">
        <f>TITRES_STAT!E363</f>
        <v>4057</v>
      </c>
      <c r="E360" s="2">
        <f t="shared" si="20"/>
        <v>1014283</v>
      </c>
      <c r="F360" s="17" t="str">
        <f t="shared" si="23"/>
        <v>BEARISH</v>
      </c>
      <c r="G360" s="17" t="str">
        <f t="shared" si="22"/>
        <v>NEUTRAL</v>
      </c>
      <c r="H360" s="17" t="str">
        <f t="shared" si="21"/>
        <v>BEARISH DIVERGENCE</v>
      </c>
    </row>
    <row r="361" spans="1:8" ht="13.5" x14ac:dyDescent="0.25">
      <c r="A361" s="3">
        <f>TITRES_STAT!B364</f>
        <v>42528</v>
      </c>
      <c r="B361" s="17">
        <f>TITRES_STAT!C364</f>
        <v>3.39</v>
      </c>
      <c r="C361" s="17">
        <f>TITRES_STAT!D364</f>
        <v>1.7806999999999999</v>
      </c>
      <c r="D361" s="17">
        <f>TITRES_STAT!E364</f>
        <v>19412</v>
      </c>
      <c r="E361" s="2">
        <f t="shared" si="20"/>
        <v>1033695</v>
      </c>
      <c r="F361" s="17" t="str">
        <f t="shared" si="23"/>
        <v>BULLISH</v>
      </c>
      <c r="G361" s="17" t="str">
        <f t="shared" si="22"/>
        <v>NEUTRAL</v>
      </c>
      <c r="H361" s="17" t="str">
        <f t="shared" si="21"/>
        <v>CONFIRMED BULLISH</v>
      </c>
    </row>
    <row r="362" spans="1:8" ht="13.5" x14ac:dyDescent="0.25">
      <c r="A362" s="3">
        <f>TITRES_STAT!B365</f>
        <v>42529</v>
      </c>
      <c r="B362" s="17">
        <f>TITRES_STAT!C365</f>
        <v>3.31</v>
      </c>
      <c r="C362" s="17">
        <f>TITRES_STAT!D365</f>
        <v>1.7386999999999999</v>
      </c>
      <c r="D362" s="17">
        <f>TITRES_STAT!E365</f>
        <v>9257</v>
      </c>
      <c r="E362" s="2">
        <f t="shared" si="20"/>
        <v>1024438</v>
      </c>
      <c r="F362" s="17" t="str">
        <f t="shared" si="23"/>
        <v>BEARISH</v>
      </c>
      <c r="G362" s="17" t="str">
        <f t="shared" si="22"/>
        <v>NEUTRAL</v>
      </c>
      <c r="H362" s="17" t="str">
        <f t="shared" si="21"/>
        <v>CONFIRMED BEARISH</v>
      </c>
    </row>
    <row r="363" spans="1:8" ht="13.5" x14ac:dyDescent="0.25">
      <c r="A363" s="3">
        <f>TITRES_STAT!B366</f>
        <v>42530</v>
      </c>
      <c r="B363" s="17">
        <f>TITRES_STAT!C366</f>
        <v>3.35</v>
      </c>
      <c r="C363" s="17">
        <f>TITRES_STAT!D366</f>
        <v>1.7597</v>
      </c>
      <c r="D363" s="17">
        <f>TITRES_STAT!E366</f>
        <v>14998</v>
      </c>
      <c r="E363" s="2">
        <f t="shared" si="20"/>
        <v>1039436</v>
      </c>
      <c r="F363" s="17" t="str">
        <f t="shared" si="23"/>
        <v>BULLISH</v>
      </c>
      <c r="G363" s="17" t="str">
        <f t="shared" si="22"/>
        <v>STRONG</v>
      </c>
      <c r="H363" s="17" t="str">
        <f t="shared" si="21"/>
        <v>CONFIRMED BULLISH</v>
      </c>
    </row>
    <row r="364" spans="1:8" ht="13.5" x14ac:dyDescent="0.25">
      <c r="A364" s="3">
        <f>TITRES_STAT!B367</f>
        <v>42531</v>
      </c>
      <c r="B364" s="17">
        <f>TITRES_STAT!C367</f>
        <v>3.36</v>
      </c>
      <c r="C364" s="17">
        <f>TITRES_STAT!D367</f>
        <v>1.7649999999999999</v>
      </c>
      <c r="D364" s="17">
        <f>TITRES_STAT!E367</f>
        <v>7674</v>
      </c>
      <c r="E364" s="2">
        <f t="shared" si="20"/>
        <v>1047110</v>
      </c>
      <c r="F364" s="17" t="str">
        <f t="shared" si="23"/>
        <v>BULLISH</v>
      </c>
      <c r="G364" s="17" t="str">
        <f t="shared" si="22"/>
        <v>STRONG</v>
      </c>
      <c r="H364" s="17" t="str">
        <f t="shared" si="21"/>
        <v>CONFIRMED BULLISH</v>
      </c>
    </row>
    <row r="365" spans="1:8" ht="13.5" x14ac:dyDescent="0.25">
      <c r="A365" s="3">
        <f>TITRES_STAT!B368</f>
        <v>42534</v>
      </c>
      <c r="B365" s="17">
        <f>TITRES_STAT!C368</f>
        <v>3.36</v>
      </c>
      <c r="C365" s="17">
        <f>TITRES_STAT!D368</f>
        <v>1.7649999999999999</v>
      </c>
      <c r="D365" s="17">
        <f>TITRES_STAT!E368</f>
        <v>5165</v>
      </c>
      <c r="E365" s="2">
        <f t="shared" si="20"/>
        <v>1047110</v>
      </c>
      <c r="F365" s="17" t="str">
        <f t="shared" si="23"/>
        <v>BULLISH</v>
      </c>
      <c r="G365" s="17" t="str">
        <f t="shared" si="22"/>
        <v>STRONG</v>
      </c>
      <c r="H365" s="17" t="str">
        <f t="shared" si="21"/>
        <v>CONFIRMED BULLISH</v>
      </c>
    </row>
    <row r="366" spans="1:8" ht="13.5" x14ac:dyDescent="0.25">
      <c r="A366" s="3">
        <f>TITRES_STAT!B369</f>
        <v>42535</v>
      </c>
      <c r="B366" s="17">
        <f>TITRES_STAT!C369</f>
        <v>3.35</v>
      </c>
      <c r="C366" s="17">
        <f>TITRES_STAT!D369</f>
        <v>1.7597</v>
      </c>
      <c r="D366" s="17">
        <f>TITRES_STAT!E369</f>
        <v>3455</v>
      </c>
      <c r="E366" s="2">
        <f t="shared" si="20"/>
        <v>1043655</v>
      </c>
      <c r="F366" s="17" t="str">
        <f t="shared" si="23"/>
        <v>BULLISH</v>
      </c>
      <c r="G366" s="17" t="str">
        <f t="shared" si="22"/>
        <v>NEUTRAL</v>
      </c>
      <c r="H366" s="17" t="str">
        <f t="shared" si="21"/>
        <v>BULLISH DIVERGENCE</v>
      </c>
    </row>
    <row r="367" spans="1:8" ht="13.5" x14ac:dyDescent="0.25">
      <c r="A367" s="3">
        <f>TITRES_STAT!B370</f>
        <v>42536</v>
      </c>
      <c r="B367" s="17">
        <f>TITRES_STAT!C370</f>
        <v>3.32</v>
      </c>
      <c r="C367" s="17">
        <f>TITRES_STAT!D370</f>
        <v>1.7439</v>
      </c>
      <c r="D367" s="17">
        <f>TITRES_STAT!E370</f>
        <v>43149</v>
      </c>
      <c r="E367" s="2">
        <f t="shared" si="20"/>
        <v>1000506</v>
      </c>
      <c r="F367" s="17" t="str">
        <f t="shared" si="23"/>
        <v>BEARISH</v>
      </c>
      <c r="G367" s="17" t="str">
        <f t="shared" si="22"/>
        <v>WEAK</v>
      </c>
      <c r="H367" s="17" t="str">
        <f t="shared" si="21"/>
        <v>BEARISH DIVERGENCE</v>
      </c>
    </row>
    <row r="368" spans="1:8" ht="13.5" x14ac:dyDescent="0.25">
      <c r="A368" s="3">
        <f>TITRES_STAT!B371</f>
        <v>42537</v>
      </c>
      <c r="B368" s="17">
        <f>TITRES_STAT!C371</f>
        <v>3.31</v>
      </c>
      <c r="C368" s="17">
        <f>TITRES_STAT!D371</f>
        <v>1.7386999999999999</v>
      </c>
      <c r="D368" s="17">
        <f>TITRES_STAT!E371</f>
        <v>3878</v>
      </c>
      <c r="E368" s="2">
        <f t="shared" si="20"/>
        <v>996628</v>
      </c>
      <c r="F368" s="17" t="str">
        <f t="shared" si="23"/>
        <v>BEARISH</v>
      </c>
      <c r="G368" s="17" t="str">
        <f t="shared" si="22"/>
        <v>WEAK</v>
      </c>
      <c r="H368" s="17" t="str">
        <f t="shared" si="21"/>
        <v>CONFIRMED BEARISH</v>
      </c>
    </row>
    <row r="369" spans="1:8" ht="13.5" x14ac:dyDescent="0.25">
      <c r="A369" s="3">
        <f>TITRES_STAT!B372</f>
        <v>42538</v>
      </c>
      <c r="B369" s="17">
        <f>TITRES_STAT!C372</f>
        <v>3.31</v>
      </c>
      <c r="C369" s="17">
        <f>TITRES_STAT!D372</f>
        <v>1.7386999999999999</v>
      </c>
      <c r="D369" s="17">
        <f>TITRES_STAT!E372</f>
        <v>2589</v>
      </c>
      <c r="E369" s="2">
        <f t="shared" si="20"/>
        <v>996628</v>
      </c>
      <c r="F369" s="17" t="str">
        <f t="shared" si="23"/>
        <v>BEARISH</v>
      </c>
      <c r="G369" s="17" t="str">
        <f t="shared" si="22"/>
        <v>WEAK</v>
      </c>
      <c r="H369" s="17" t="str">
        <f t="shared" si="21"/>
        <v>CONFIRMED BEARISH</v>
      </c>
    </row>
    <row r="370" spans="1:8" ht="13.5" x14ac:dyDescent="0.25">
      <c r="A370" s="3">
        <f>TITRES_STAT!B373</f>
        <v>42541</v>
      </c>
      <c r="B370" s="17">
        <f>TITRES_STAT!C373</f>
        <v>3.28</v>
      </c>
      <c r="C370" s="17">
        <f>TITRES_STAT!D373</f>
        <v>1.7229000000000001</v>
      </c>
      <c r="D370" s="17">
        <f>TITRES_STAT!E373</f>
        <v>46301</v>
      </c>
      <c r="E370" s="2">
        <f t="shared" si="20"/>
        <v>950327</v>
      </c>
      <c r="F370" s="17" t="str">
        <f t="shared" si="23"/>
        <v>BEARISH</v>
      </c>
      <c r="G370" s="17" t="str">
        <f t="shared" si="22"/>
        <v>WEAK</v>
      </c>
      <c r="H370" s="17" t="str">
        <f t="shared" si="21"/>
        <v>CONFIRMED BEARISH</v>
      </c>
    </row>
    <row r="371" spans="1:8" ht="13.5" x14ac:dyDescent="0.25">
      <c r="A371" s="3">
        <f>TITRES_STAT!B374</f>
        <v>42542</v>
      </c>
      <c r="B371" s="17">
        <f>TITRES_STAT!C374</f>
        <v>3.27</v>
      </c>
      <c r="C371" s="17">
        <f>TITRES_STAT!D374</f>
        <v>1.7177</v>
      </c>
      <c r="D371" s="17">
        <f>TITRES_STAT!E374</f>
        <v>3537</v>
      </c>
      <c r="E371" s="2">
        <f t="shared" si="20"/>
        <v>946790</v>
      </c>
      <c r="F371" s="17" t="str">
        <f t="shared" si="23"/>
        <v>BEARISH</v>
      </c>
      <c r="G371" s="17" t="str">
        <f t="shared" si="22"/>
        <v>WEAK</v>
      </c>
      <c r="H371" s="17" t="str">
        <f t="shared" si="21"/>
        <v>CONFIRMED BEARISH</v>
      </c>
    </row>
    <row r="372" spans="1:8" ht="13.5" x14ac:dyDescent="0.25">
      <c r="A372" s="3">
        <f>TITRES_STAT!B375</f>
        <v>42543</v>
      </c>
      <c r="B372" s="17">
        <f>TITRES_STAT!C375</f>
        <v>3.27</v>
      </c>
      <c r="C372" s="17">
        <f>TITRES_STAT!D375</f>
        <v>1.7177</v>
      </c>
      <c r="D372" s="17">
        <f>TITRES_STAT!E375</f>
        <v>11786</v>
      </c>
      <c r="E372" s="2">
        <f t="shared" si="20"/>
        <v>946790</v>
      </c>
      <c r="F372" s="17" t="str">
        <f t="shared" si="23"/>
        <v>BEARISH</v>
      </c>
      <c r="G372" s="17" t="str">
        <f t="shared" si="22"/>
        <v>WEAK</v>
      </c>
      <c r="H372" s="17" t="str">
        <f t="shared" si="21"/>
        <v>CONFIRMED BEARISH</v>
      </c>
    </row>
    <row r="373" spans="1:8" ht="13.5" x14ac:dyDescent="0.25">
      <c r="A373" s="3">
        <f>TITRES_STAT!B376</f>
        <v>42544</v>
      </c>
      <c r="B373" s="17">
        <f>TITRES_STAT!C376</f>
        <v>3.3</v>
      </c>
      <c r="C373" s="17">
        <f>TITRES_STAT!D376</f>
        <v>1.7334000000000001</v>
      </c>
      <c r="D373" s="17">
        <f>TITRES_STAT!E376</f>
        <v>33566</v>
      </c>
      <c r="E373" s="2">
        <f t="shared" si="20"/>
        <v>980356</v>
      </c>
      <c r="F373" s="17" t="str">
        <f t="shared" si="23"/>
        <v>BEARISH</v>
      </c>
      <c r="G373" s="17" t="str">
        <f t="shared" si="22"/>
        <v>NEUTRAL</v>
      </c>
      <c r="H373" s="17" t="str">
        <f t="shared" si="21"/>
        <v>CONFIRMED BEARISH</v>
      </c>
    </row>
    <row r="374" spans="1:8" ht="13.5" x14ac:dyDescent="0.25">
      <c r="A374" s="3">
        <f>TITRES_STAT!B377</f>
        <v>42545</v>
      </c>
      <c r="B374" s="17">
        <f>TITRES_STAT!C377</f>
        <v>3.29</v>
      </c>
      <c r="C374" s="17">
        <f>TITRES_STAT!D377</f>
        <v>1.7282</v>
      </c>
      <c r="D374" s="17">
        <f>TITRES_STAT!E377</f>
        <v>2981</v>
      </c>
      <c r="E374" s="2">
        <f t="shared" si="20"/>
        <v>977375</v>
      </c>
      <c r="F374" s="17" t="str">
        <f t="shared" si="23"/>
        <v>BEARISH</v>
      </c>
      <c r="G374" s="17" t="str">
        <f t="shared" si="22"/>
        <v>NEUTRAL</v>
      </c>
      <c r="H374" s="17" t="str">
        <f t="shared" si="21"/>
        <v>CONFIRMED BEARISH</v>
      </c>
    </row>
    <row r="375" spans="1:8" ht="13.5" x14ac:dyDescent="0.25">
      <c r="A375" s="3">
        <f>TITRES_STAT!B378</f>
        <v>42548</v>
      </c>
      <c r="B375" s="17">
        <f>TITRES_STAT!C378</f>
        <v>3.22</v>
      </c>
      <c r="C375" s="17">
        <f>TITRES_STAT!D378</f>
        <v>1.6914</v>
      </c>
      <c r="D375" s="17">
        <f>TITRES_STAT!E378</f>
        <v>10480</v>
      </c>
      <c r="E375" s="2">
        <f t="shared" si="20"/>
        <v>966895</v>
      </c>
      <c r="F375" s="17" t="str">
        <f t="shared" si="23"/>
        <v>BULLISH</v>
      </c>
      <c r="G375" s="17" t="str">
        <f t="shared" si="22"/>
        <v>NEUTRAL</v>
      </c>
      <c r="H375" s="17" t="str">
        <f t="shared" si="21"/>
        <v>BULLISH DIVERGENCE</v>
      </c>
    </row>
    <row r="376" spans="1:8" ht="13.5" x14ac:dyDescent="0.25">
      <c r="A376" s="3">
        <f>TITRES_STAT!B379</f>
        <v>42549</v>
      </c>
      <c r="B376" s="17">
        <f>TITRES_STAT!C379</f>
        <v>3.28</v>
      </c>
      <c r="C376" s="17">
        <f>TITRES_STAT!D379</f>
        <v>1.7229000000000001</v>
      </c>
      <c r="D376" s="17">
        <f>TITRES_STAT!E379</f>
        <v>2252</v>
      </c>
      <c r="E376" s="2">
        <f t="shared" si="20"/>
        <v>969147</v>
      </c>
      <c r="F376" s="17" t="str">
        <f t="shared" si="23"/>
        <v>BULLISH</v>
      </c>
      <c r="G376" s="17" t="str">
        <f t="shared" si="22"/>
        <v>STRONG</v>
      </c>
      <c r="H376" s="17" t="str">
        <f t="shared" si="21"/>
        <v>CONFIRMED BULLISH</v>
      </c>
    </row>
    <row r="377" spans="1:8" ht="13.5" x14ac:dyDescent="0.25">
      <c r="A377" s="3">
        <f>TITRES_STAT!B380</f>
        <v>42550</v>
      </c>
      <c r="B377" s="17">
        <f>TITRES_STAT!C380</f>
        <v>3.28</v>
      </c>
      <c r="C377" s="17">
        <f>TITRES_STAT!D380</f>
        <v>1.7229000000000001</v>
      </c>
      <c r="D377" s="17">
        <f>TITRES_STAT!E380</f>
        <v>1115</v>
      </c>
      <c r="E377" s="2">
        <f t="shared" si="20"/>
        <v>969147</v>
      </c>
      <c r="F377" s="17" t="str">
        <f t="shared" si="23"/>
        <v>BULLISH</v>
      </c>
      <c r="G377" s="17" t="str">
        <f t="shared" si="22"/>
        <v>STRONG</v>
      </c>
      <c r="H377" s="17" t="str">
        <f t="shared" si="21"/>
        <v>CONFIRMED BULLISH</v>
      </c>
    </row>
    <row r="378" spans="1:8" ht="13.5" x14ac:dyDescent="0.25">
      <c r="A378" s="3">
        <f>TITRES_STAT!B381</f>
        <v>42551</v>
      </c>
      <c r="B378" s="17">
        <f>TITRES_STAT!C381</f>
        <v>3.28</v>
      </c>
      <c r="C378" s="17">
        <f>TITRES_STAT!D381</f>
        <v>1.7229000000000001</v>
      </c>
      <c r="D378" s="17">
        <f>TITRES_STAT!E381</f>
        <v>1643</v>
      </c>
      <c r="E378" s="2">
        <f t="shared" si="20"/>
        <v>969147</v>
      </c>
      <c r="F378" s="17" t="str">
        <f t="shared" si="23"/>
        <v>BEARISH</v>
      </c>
      <c r="G378" s="17" t="str">
        <f t="shared" si="22"/>
        <v>NEUTRAL</v>
      </c>
      <c r="H378" s="17" t="str">
        <f t="shared" si="21"/>
        <v>CONFIRMED BEARISH</v>
      </c>
    </row>
    <row r="379" spans="1:8" ht="13.5" x14ac:dyDescent="0.25">
      <c r="A379" s="3">
        <f>TITRES_STAT!B382</f>
        <v>42552</v>
      </c>
      <c r="B379" s="17">
        <f>TITRES_STAT!C382</f>
        <v>3.26</v>
      </c>
      <c r="C379" s="17">
        <f>TITRES_STAT!D382</f>
        <v>1.7123999999999999</v>
      </c>
      <c r="D379" s="17">
        <f>TITRES_STAT!E382</f>
        <v>4148</v>
      </c>
      <c r="E379" s="2">
        <f t="shared" si="20"/>
        <v>964999</v>
      </c>
      <c r="F379" s="17" t="str">
        <f t="shared" si="23"/>
        <v>BEARISH</v>
      </c>
      <c r="G379" s="17" t="str">
        <f t="shared" si="22"/>
        <v>NEUTRAL</v>
      </c>
      <c r="H379" s="17" t="str">
        <f t="shared" si="21"/>
        <v>CONFIRMED BEARISH</v>
      </c>
    </row>
    <row r="380" spans="1:8" ht="13.5" x14ac:dyDescent="0.25">
      <c r="A380" s="3">
        <f>TITRES_STAT!B383</f>
        <v>42555</v>
      </c>
      <c r="B380" s="17">
        <f>TITRES_STAT!C383</f>
        <v>3.27</v>
      </c>
      <c r="C380" s="17">
        <f>TITRES_STAT!D383</f>
        <v>1.7177</v>
      </c>
      <c r="D380" s="17">
        <f>TITRES_STAT!E383</f>
        <v>5565</v>
      </c>
      <c r="E380" s="2">
        <f t="shared" si="20"/>
        <v>970564</v>
      </c>
      <c r="F380" s="17" t="str">
        <f t="shared" si="23"/>
        <v>BULLISH</v>
      </c>
      <c r="G380" s="17" t="str">
        <f t="shared" si="22"/>
        <v>NEUTRAL</v>
      </c>
      <c r="H380" s="17" t="str">
        <f t="shared" si="21"/>
        <v>CONFIRMED BULLISH</v>
      </c>
    </row>
    <row r="381" spans="1:8" ht="13.5" x14ac:dyDescent="0.25">
      <c r="A381" s="3">
        <f>TITRES_STAT!B384</f>
        <v>42559</v>
      </c>
      <c r="B381" s="17">
        <f>TITRES_STAT!C384</f>
        <v>3.28</v>
      </c>
      <c r="C381" s="17">
        <f>TITRES_STAT!D384</f>
        <v>1.7229000000000001</v>
      </c>
      <c r="D381" s="17">
        <f>TITRES_STAT!E384</f>
        <v>219</v>
      </c>
      <c r="E381" s="2">
        <f t="shared" si="20"/>
        <v>970783</v>
      </c>
      <c r="F381" s="17" t="str">
        <f t="shared" si="23"/>
        <v>BULLISH</v>
      </c>
      <c r="G381" s="17" t="str">
        <f t="shared" si="22"/>
        <v>NEUTRAL</v>
      </c>
      <c r="H381" s="17" t="str">
        <f t="shared" si="21"/>
        <v>NEUTRAL</v>
      </c>
    </row>
    <row r="382" spans="1:8" ht="13.5" x14ac:dyDescent="0.25">
      <c r="A382" s="3">
        <f>TITRES_STAT!B385</f>
        <v>42562</v>
      </c>
      <c r="B382" s="17">
        <f>TITRES_STAT!C385</f>
        <v>3.29</v>
      </c>
      <c r="C382" s="17">
        <f>TITRES_STAT!D385</f>
        <v>1.7282</v>
      </c>
      <c r="D382" s="17">
        <f>TITRES_STAT!E385</f>
        <v>13222</v>
      </c>
      <c r="E382" s="2">
        <f t="shared" si="20"/>
        <v>984005</v>
      </c>
      <c r="F382" s="17" t="str">
        <f t="shared" si="23"/>
        <v>BULLISH</v>
      </c>
      <c r="G382" s="17" t="str">
        <f t="shared" si="22"/>
        <v>NEUTRAL</v>
      </c>
      <c r="H382" s="17" t="str">
        <f t="shared" si="21"/>
        <v>CONFIRMED BULLISH</v>
      </c>
    </row>
    <row r="383" spans="1:8" ht="13.5" x14ac:dyDescent="0.25">
      <c r="A383" s="3">
        <f>TITRES_STAT!B386</f>
        <v>42563</v>
      </c>
      <c r="B383" s="17">
        <f>TITRES_STAT!C386</f>
        <v>3.25</v>
      </c>
      <c r="C383" s="17">
        <f>TITRES_STAT!D386</f>
        <v>1.7072000000000001</v>
      </c>
      <c r="D383" s="17">
        <f>TITRES_STAT!E386</f>
        <v>2508</v>
      </c>
      <c r="E383" s="2">
        <f t="shared" si="20"/>
        <v>981497</v>
      </c>
      <c r="F383" s="17" t="str">
        <f t="shared" si="23"/>
        <v>BULLISH</v>
      </c>
      <c r="G383" s="17" t="str">
        <f t="shared" si="22"/>
        <v>NEUTRAL</v>
      </c>
      <c r="H383" s="17" t="str">
        <f t="shared" si="21"/>
        <v>BULLISH DIVERGENCE</v>
      </c>
    </row>
    <row r="384" spans="1:8" ht="13.5" x14ac:dyDescent="0.25">
      <c r="A384" s="3">
        <f>TITRES_STAT!B387</f>
        <v>42564</v>
      </c>
      <c r="B384" s="17">
        <f>TITRES_STAT!C387</f>
        <v>3.23</v>
      </c>
      <c r="C384" s="17">
        <f>TITRES_STAT!D387</f>
        <v>1.6967000000000001</v>
      </c>
      <c r="D384" s="17">
        <f>TITRES_STAT!E387</f>
        <v>8330</v>
      </c>
      <c r="E384" s="2">
        <f t="shared" si="20"/>
        <v>973167</v>
      </c>
      <c r="F384" s="17" t="str">
        <f t="shared" si="23"/>
        <v>BULLISH</v>
      </c>
      <c r="G384" s="17" t="str">
        <f t="shared" si="22"/>
        <v>NEUTRAL</v>
      </c>
      <c r="H384" s="17" t="str">
        <f t="shared" si="21"/>
        <v>BULLISH DIVERGENCE</v>
      </c>
    </row>
    <row r="385" spans="1:8" ht="13.5" x14ac:dyDescent="0.25">
      <c r="A385" s="3">
        <f>TITRES_STAT!B388</f>
        <v>42565</v>
      </c>
      <c r="B385" s="17">
        <f>TITRES_STAT!C388</f>
        <v>3.3</v>
      </c>
      <c r="C385" s="17">
        <f>TITRES_STAT!D388</f>
        <v>1.7334000000000001</v>
      </c>
      <c r="D385" s="17">
        <f>TITRES_STAT!E388</f>
        <v>12997</v>
      </c>
      <c r="E385" s="2">
        <f t="shared" si="20"/>
        <v>986164</v>
      </c>
      <c r="F385" s="17" t="str">
        <f t="shared" si="23"/>
        <v>BULLISH</v>
      </c>
      <c r="G385" s="17" t="str">
        <f t="shared" si="22"/>
        <v>NEUTRAL</v>
      </c>
      <c r="H385" s="17" t="str">
        <f t="shared" si="21"/>
        <v>CONFIRMED BULLISH</v>
      </c>
    </row>
    <row r="386" spans="1:8" ht="13.5" x14ac:dyDescent="0.25">
      <c r="A386" s="3">
        <f>TITRES_STAT!B389</f>
        <v>42566</v>
      </c>
      <c r="B386" s="17">
        <f>TITRES_STAT!C389</f>
        <v>3.27</v>
      </c>
      <c r="C386" s="17">
        <f>TITRES_STAT!D389</f>
        <v>1.7177</v>
      </c>
      <c r="D386" s="17">
        <f>TITRES_STAT!E389</f>
        <v>10594</v>
      </c>
      <c r="E386" s="2">
        <f t="shared" si="20"/>
        <v>975570</v>
      </c>
      <c r="F386" s="17" t="str">
        <f t="shared" si="23"/>
        <v>BULLISH</v>
      </c>
      <c r="G386" s="17" t="str">
        <f t="shared" si="22"/>
        <v>NEUTRAL</v>
      </c>
      <c r="H386" s="17" t="str">
        <f t="shared" si="21"/>
        <v>BULLISH DIVERGENCE</v>
      </c>
    </row>
    <row r="387" spans="1:8" ht="13.5" x14ac:dyDescent="0.25">
      <c r="A387" s="3">
        <f>TITRES_STAT!B390</f>
        <v>42569</v>
      </c>
      <c r="B387" s="17">
        <f>TITRES_STAT!C390</f>
        <v>3.29</v>
      </c>
      <c r="C387" s="17">
        <f>TITRES_STAT!D390</f>
        <v>1.7282</v>
      </c>
      <c r="D387" s="17">
        <f>TITRES_STAT!E390</f>
        <v>2777</v>
      </c>
      <c r="E387" s="2">
        <f t="shared" si="20"/>
        <v>978347</v>
      </c>
      <c r="F387" s="17" t="str">
        <f t="shared" si="23"/>
        <v>BEARISH</v>
      </c>
      <c r="G387" s="17" t="str">
        <f t="shared" si="22"/>
        <v>NEUTRAL</v>
      </c>
      <c r="H387" s="17" t="str">
        <f t="shared" si="21"/>
        <v>NEUTRAL</v>
      </c>
    </row>
    <row r="388" spans="1:8" ht="13.5" x14ac:dyDescent="0.25">
      <c r="A388" s="3">
        <f>TITRES_STAT!B391</f>
        <v>42570</v>
      </c>
      <c r="B388" s="17">
        <f>TITRES_STAT!C391</f>
        <v>3.3</v>
      </c>
      <c r="C388" s="17">
        <f>TITRES_STAT!D391</f>
        <v>1.7334000000000001</v>
      </c>
      <c r="D388" s="17">
        <f>TITRES_STAT!E391</f>
        <v>5832</v>
      </c>
      <c r="E388" s="2">
        <f t="shared" ref="E388:E451" si="24">IF(B388&gt;B387, E387+D388, IF(B388&lt;B387, E387-D388, E387))</f>
        <v>984179</v>
      </c>
      <c r="F388" s="17" t="str">
        <f t="shared" si="23"/>
        <v>BULLISH</v>
      </c>
      <c r="G388" s="17" t="str">
        <f t="shared" si="22"/>
        <v>NEUTRAL</v>
      </c>
      <c r="H388" s="17" t="str">
        <f t="shared" si="21"/>
        <v>CONFIRMED BULLISH</v>
      </c>
    </row>
    <row r="389" spans="1:8" ht="13.5" x14ac:dyDescent="0.25">
      <c r="A389" s="3">
        <f>TITRES_STAT!B392</f>
        <v>42571</v>
      </c>
      <c r="B389" s="17">
        <f>TITRES_STAT!C392</f>
        <v>3.38</v>
      </c>
      <c r="C389" s="17">
        <f>TITRES_STAT!D392</f>
        <v>1.7755000000000001</v>
      </c>
      <c r="D389" s="17">
        <f>TITRES_STAT!E392</f>
        <v>9484</v>
      </c>
      <c r="E389" s="2">
        <f t="shared" si="24"/>
        <v>993663</v>
      </c>
      <c r="F389" s="17" t="str">
        <f t="shared" si="23"/>
        <v>BULLISH</v>
      </c>
      <c r="G389" s="17" t="str">
        <f t="shared" si="22"/>
        <v>STRONG</v>
      </c>
      <c r="H389" s="17" t="str">
        <f t="shared" si="21"/>
        <v>CONFIRMED BULLISH</v>
      </c>
    </row>
    <row r="390" spans="1:8" ht="13.5" x14ac:dyDescent="0.25">
      <c r="A390" s="3">
        <f>TITRES_STAT!B393</f>
        <v>42572</v>
      </c>
      <c r="B390" s="17">
        <f>TITRES_STAT!C393</f>
        <v>3.38</v>
      </c>
      <c r="C390" s="17">
        <f>TITRES_STAT!D393</f>
        <v>1.7755000000000001</v>
      </c>
      <c r="D390" s="17">
        <f>TITRES_STAT!E393</f>
        <v>8754</v>
      </c>
      <c r="E390" s="2">
        <f t="shared" si="24"/>
        <v>993663</v>
      </c>
      <c r="F390" s="17" t="str">
        <f t="shared" si="23"/>
        <v>BULLISH</v>
      </c>
      <c r="G390" s="17" t="str">
        <f t="shared" si="22"/>
        <v>NEUTRAL</v>
      </c>
      <c r="H390" s="17" t="str">
        <f t="shared" ref="H390:H453" si="25">IF(AND(B390&gt;B385, E390&gt;E385), "CONFIRMED BULLISH",
 IF(AND(B390&lt;B385, E390&lt;E385), "CONFIRMED BEARISH",
 IF(AND(B390&gt;B385, E390&lt;E385), "BEARISH DIVERGENCE",
 IF(AND(B390&lt;B385, E390&gt;E385), "BULLISH DIVERGENCE", "NEUTRAL"))))</f>
        <v>CONFIRMED BULLISH</v>
      </c>
    </row>
    <row r="391" spans="1:8" ht="13.5" x14ac:dyDescent="0.25">
      <c r="A391" s="3">
        <f>TITRES_STAT!B394</f>
        <v>42573</v>
      </c>
      <c r="B391" s="17">
        <f>TITRES_STAT!C394</f>
        <v>3.4</v>
      </c>
      <c r="C391" s="17">
        <f>TITRES_STAT!D394</f>
        <v>1.786</v>
      </c>
      <c r="D391" s="17">
        <f>TITRES_STAT!E394</f>
        <v>30424</v>
      </c>
      <c r="E391" s="2">
        <f t="shared" si="24"/>
        <v>1024087</v>
      </c>
      <c r="F391" s="17" t="str">
        <f t="shared" si="23"/>
        <v>BULLISH</v>
      </c>
      <c r="G391" s="17" t="str">
        <f t="shared" ref="G391:G454" si="26">IF((E391-E386)/E386 &gt; 0.02, "STRONG",
 IF((E391-E386)/E386 &lt; -0.02, "WEAK", "NEUTRAL"))</f>
        <v>STRONG</v>
      </c>
      <c r="H391" s="17" t="str">
        <f t="shared" si="25"/>
        <v>CONFIRMED BULLISH</v>
      </c>
    </row>
    <row r="392" spans="1:8" ht="13.5" x14ac:dyDescent="0.25">
      <c r="A392" s="3">
        <f>TITRES_STAT!B395</f>
        <v>42577</v>
      </c>
      <c r="B392" s="17">
        <f>TITRES_STAT!C395</f>
        <v>2.98</v>
      </c>
      <c r="C392" s="17">
        <f>TITRES_STAT!D395</f>
        <v>1.6638999999999999</v>
      </c>
      <c r="D392" s="17">
        <f>TITRES_STAT!E395</f>
        <v>4107</v>
      </c>
      <c r="E392" s="2">
        <f t="shared" si="24"/>
        <v>1019980</v>
      </c>
      <c r="F392" s="17" t="str">
        <f t="shared" ref="F392:F455" si="27">IF(E392&gt;E387,"BULLISH",IF(E392&lt;E387,"BEARISH","NEUTRAL"))</f>
        <v>BULLISH</v>
      </c>
      <c r="G392" s="17" t="str">
        <f t="shared" si="26"/>
        <v>STRONG</v>
      </c>
      <c r="H392" s="17" t="str">
        <f t="shared" si="25"/>
        <v>BULLISH DIVERGENCE</v>
      </c>
    </row>
    <row r="393" spans="1:8" ht="13.5" x14ac:dyDescent="0.25">
      <c r="A393" s="3">
        <f>TITRES_STAT!B396</f>
        <v>42578</v>
      </c>
      <c r="B393" s="17">
        <f>TITRES_STAT!C396</f>
        <v>2.96</v>
      </c>
      <c r="C393" s="17">
        <f>TITRES_STAT!D396</f>
        <v>1.8246</v>
      </c>
      <c r="D393" s="17">
        <f>TITRES_STAT!E396</f>
        <v>12445</v>
      </c>
      <c r="E393" s="2">
        <f t="shared" si="24"/>
        <v>1007535</v>
      </c>
      <c r="F393" s="17" t="str">
        <f t="shared" si="27"/>
        <v>BULLISH</v>
      </c>
      <c r="G393" s="17" t="str">
        <f t="shared" si="26"/>
        <v>STRONG</v>
      </c>
      <c r="H393" s="17" t="str">
        <f t="shared" si="25"/>
        <v>BULLISH DIVERGENCE</v>
      </c>
    </row>
    <row r="394" spans="1:8" ht="13.5" x14ac:dyDescent="0.25">
      <c r="A394" s="3">
        <f>TITRES_STAT!B397</f>
        <v>42579</v>
      </c>
      <c r="B394" s="17">
        <f>TITRES_STAT!C397</f>
        <v>2.93</v>
      </c>
      <c r="C394" s="17">
        <f>TITRES_STAT!D397</f>
        <v>1.8061</v>
      </c>
      <c r="D394" s="17">
        <f>TITRES_STAT!E397</f>
        <v>10278</v>
      </c>
      <c r="E394" s="2">
        <f t="shared" si="24"/>
        <v>997257</v>
      </c>
      <c r="F394" s="17" t="str">
        <f t="shared" si="27"/>
        <v>BULLISH</v>
      </c>
      <c r="G394" s="17" t="str">
        <f t="shared" si="26"/>
        <v>NEUTRAL</v>
      </c>
      <c r="H394" s="17" t="str">
        <f t="shared" si="25"/>
        <v>BULLISH DIVERGENCE</v>
      </c>
    </row>
    <row r="395" spans="1:8" ht="13.5" x14ac:dyDescent="0.25">
      <c r="A395" s="3">
        <f>TITRES_STAT!B398</f>
        <v>42580</v>
      </c>
      <c r="B395" s="17">
        <f>TITRES_STAT!C398</f>
        <v>2.96</v>
      </c>
      <c r="C395" s="17">
        <f>TITRES_STAT!D398</f>
        <v>1.8246</v>
      </c>
      <c r="D395" s="17">
        <f>TITRES_STAT!E398</f>
        <v>2481</v>
      </c>
      <c r="E395" s="2">
        <f t="shared" si="24"/>
        <v>999738</v>
      </c>
      <c r="F395" s="17" t="str">
        <f t="shared" si="27"/>
        <v>BULLISH</v>
      </c>
      <c r="G395" s="17" t="str">
        <f t="shared" si="26"/>
        <v>NEUTRAL</v>
      </c>
      <c r="H395" s="17" t="str">
        <f t="shared" si="25"/>
        <v>BULLISH DIVERGENCE</v>
      </c>
    </row>
    <row r="396" spans="1:8" ht="13.5" x14ac:dyDescent="0.25">
      <c r="A396" s="3">
        <f>TITRES_STAT!B399</f>
        <v>42583</v>
      </c>
      <c r="B396" s="17">
        <f>TITRES_STAT!C399</f>
        <v>2.97</v>
      </c>
      <c r="C396" s="17">
        <f>TITRES_STAT!D399</f>
        <v>1.8307</v>
      </c>
      <c r="D396" s="17">
        <f>TITRES_STAT!E399</f>
        <v>616</v>
      </c>
      <c r="E396" s="2">
        <f t="shared" si="24"/>
        <v>1000354</v>
      </c>
      <c r="F396" s="17" t="str">
        <f t="shared" si="27"/>
        <v>BEARISH</v>
      </c>
      <c r="G396" s="17" t="str">
        <f t="shared" si="26"/>
        <v>WEAK</v>
      </c>
      <c r="H396" s="17" t="str">
        <f t="shared" si="25"/>
        <v>CONFIRMED BEARISH</v>
      </c>
    </row>
    <row r="397" spans="1:8" ht="13.5" x14ac:dyDescent="0.25">
      <c r="A397" s="3">
        <f>TITRES_STAT!B400</f>
        <v>42584</v>
      </c>
      <c r="B397" s="17">
        <f>TITRES_STAT!C400</f>
        <v>2.89</v>
      </c>
      <c r="C397" s="17">
        <f>TITRES_STAT!D400</f>
        <v>1.7814000000000001</v>
      </c>
      <c r="D397" s="17">
        <f>TITRES_STAT!E400</f>
        <v>6843</v>
      </c>
      <c r="E397" s="2">
        <f t="shared" si="24"/>
        <v>993511</v>
      </c>
      <c r="F397" s="17" t="str">
        <f t="shared" si="27"/>
        <v>BEARISH</v>
      </c>
      <c r="G397" s="17" t="str">
        <f t="shared" si="26"/>
        <v>WEAK</v>
      </c>
      <c r="H397" s="17" t="str">
        <f t="shared" si="25"/>
        <v>CONFIRMED BEARISH</v>
      </c>
    </row>
    <row r="398" spans="1:8" ht="13.5" x14ac:dyDescent="0.25">
      <c r="A398" s="3">
        <f>TITRES_STAT!B401</f>
        <v>42585</v>
      </c>
      <c r="B398" s="17">
        <f>TITRES_STAT!C401</f>
        <v>2.89</v>
      </c>
      <c r="C398" s="17">
        <f>TITRES_STAT!D401</f>
        <v>1.7814000000000001</v>
      </c>
      <c r="D398" s="17">
        <f>TITRES_STAT!E401</f>
        <v>7093</v>
      </c>
      <c r="E398" s="2">
        <f t="shared" si="24"/>
        <v>993511</v>
      </c>
      <c r="F398" s="17" t="str">
        <f t="shared" si="27"/>
        <v>BEARISH</v>
      </c>
      <c r="G398" s="17" t="str">
        <f t="shared" si="26"/>
        <v>NEUTRAL</v>
      </c>
      <c r="H398" s="17" t="str">
        <f t="shared" si="25"/>
        <v>CONFIRMED BEARISH</v>
      </c>
    </row>
    <row r="399" spans="1:8" ht="13.5" x14ac:dyDescent="0.25">
      <c r="A399" s="3">
        <f>TITRES_STAT!B402</f>
        <v>42586</v>
      </c>
      <c r="B399" s="17">
        <f>TITRES_STAT!C402</f>
        <v>2.9</v>
      </c>
      <c r="C399" s="17">
        <f>TITRES_STAT!D402</f>
        <v>1.7876000000000001</v>
      </c>
      <c r="D399" s="17">
        <f>TITRES_STAT!E402</f>
        <v>3539</v>
      </c>
      <c r="E399" s="2">
        <f t="shared" si="24"/>
        <v>997050</v>
      </c>
      <c r="F399" s="17" t="str">
        <f t="shared" si="27"/>
        <v>BEARISH</v>
      </c>
      <c r="G399" s="17" t="str">
        <f t="shared" si="26"/>
        <v>NEUTRAL</v>
      </c>
      <c r="H399" s="17" t="str">
        <f t="shared" si="25"/>
        <v>CONFIRMED BEARISH</v>
      </c>
    </row>
    <row r="400" spans="1:8" ht="13.5" x14ac:dyDescent="0.25">
      <c r="A400" s="3">
        <f>TITRES_STAT!B403</f>
        <v>42587</v>
      </c>
      <c r="B400" s="17">
        <f>TITRES_STAT!C403</f>
        <v>2.95</v>
      </c>
      <c r="C400" s="17">
        <f>TITRES_STAT!D403</f>
        <v>1.8184</v>
      </c>
      <c r="D400" s="17">
        <f>TITRES_STAT!E403</f>
        <v>20297</v>
      </c>
      <c r="E400" s="2">
        <f t="shared" si="24"/>
        <v>1017347</v>
      </c>
      <c r="F400" s="17" t="str">
        <f t="shared" si="27"/>
        <v>BULLISH</v>
      </c>
      <c r="G400" s="17" t="str">
        <f t="shared" si="26"/>
        <v>NEUTRAL</v>
      </c>
      <c r="H400" s="17" t="str">
        <f t="shared" si="25"/>
        <v>BULLISH DIVERGENCE</v>
      </c>
    </row>
    <row r="401" spans="1:8" ht="13.5" x14ac:dyDescent="0.25">
      <c r="A401" s="3">
        <f>TITRES_STAT!B404</f>
        <v>42590</v>
      </c>
      <c r="B401" s="17">
        <f>TITRES_STAT!C404</f>
        <v>2.98</v>
      </c>
      <c r="C401" s="17">
        <f>TITRES_STAT!D404</f>
        <v>1.8369</v>
      </c>
      <c r="D401" s="17">
        <f>TITRES_STAT!E404</f>
        <v>411</v>
      </c>
      <c r="E401" s="2">
        <f t="shared" si="24"/>
        <v>1017758</v>
      </c>
      <c r="F401" s="17" t="str">
        <f t="shared" si="27"/>
        <v>BULLISH</v>
      </c>
      <c r="G401" s="17" t="str">
        <f t="shared" si="26"/>
        <v>NEUTRAL</v>
      </c>
      <c r="H401" s="17" t="str">
        <f t="shared" si="25"/>
        <v>CONFIRMED BULLISH</v>
      </c>
    </row>
    <row r="402" spans="1:8" ht="13.5" x14ac:dyDescent="0.25">
      <c r="A402" s="3">
        <f>TITRES_STAT!B405</f>
        <v>42591</v>
      </c>
      <c r="B402" s="17">
        <f>TITRES_STAT!C405</f>
        <v>2.95</v>
      </c>
      <c r="C402" s="17">
        <f>TITRES_STAT!D405</f>
        <v>1.8184</v>
      </c>
      <c r="D402" s="17">
        <f>TITRES_STAT!E405</f>
        <v>567</v>
      </c>
      <c r="E402" s="2">
        <f t="shared" si="24"/>
        <v>1017191</v>
      </c>
      <c r="F402" s="17" t="str">
        <f t="shared" si="27"/>
        <v>BULLISH</v>
      </c>
      <c r="G402" s="17" t="str">
        <f t="shared" si="26"/>
        <v>STRONG</v>
      </c>
      <c r="H402" s="17" t="str">
        <f t="shared" si="25"/>
        <v>CONFIRMED BULLISH</v>
      </c>
    </row>
    <row r="403" spans="1:8" ht="13.5" x14ac:dyDescent="0.25">
      <c r="A403" s="3">
        <f>TITRES_STAT!B406</f>
        <v>42592</v>
      </c>
      <c r="B403" s="17">
        <f>TITRES_STAT!C406</f>
        <v>2.95</v>
      </c>
      <c r="C403" s="17">
        <f>TITRES_STAT!D406</f>
        <v>1.8184</v>
      </c>
      <c r="D403" s="17">
        <f>TITRES_STAT!E406</f>
        <v>6110</v>
      </c>
      <c r="E403" s="2">
        <f t="shared" si="24"/>
        <v>1017191</v>
      </c>
      <c r="F403" s="17" t="str">
        <f t="shared" si="27"/>
        <v>BULLISH</v>
      </c>
      <c r="G403" s="17" t="str">
        <f t="shared" si="26"/>
        <v>STRONG</v>
      </c>
      <c r="H403" s="17" t="str">
        <f t="shared" si="25"/>
        <v>CONFIRMED BULLISH</v>
      </c>
    </row>
    <row r="404" spans="1:8" ht="13.5" x14ac:dyDescent="0.25">
      <c r="A404" s="3">
        <f>TITRES_STAT!B407</f>
        <v>42593</v>
      </c>
      <c r="B404" s="17">
        <f>TITRES_STAT!C407</f>
        <v>2.99</v>
      </c>
      <c r="C404" s="17">
        <f>TITRES_STAT!D407</f>
        <v>1.8431</v>
      </c>
      <c r="D404" s="17">
        <f>TITRES_STAT!E407</f>
        <v>4554</v>
      </c>
      <c r="E404" s="2">
        <f t="shared" si="24"/>
        <v>1021745</v>
      </c>
      <c r="F404" s="17" t="str">
        <f t="shared" si="27"/>
        <v>BULLISH</v>
      </c>
      <c r="G404" s="17" t="str">
        <f t="shared" si="26"/>
        <v>STRONG</v>
      </c>
      <c r="H404" s="17" t="str">
        <f t="shared" si="25"/>
        <v>CONFIRMED BULLISH</v>
      </c>
    </row>
    <row r="405" spans="1:8" ht="13.5" x14ac:dyDescent="0.25">
      <c r="A405" s="3">
        <f>TITRES_STAT!B408</f>
        <v>42594</v>
      </c>
      <c r="B405" s="17">
        <f>TITRES_STAT!C408</f>
        <v>2.98</v>
      </c>
      <c r="C405" s="17">
        <f>TITRES_STAT!D408</f>
        <v>1.8369</v>
      </c>
      <c r="D405" s="17">
        <f>TITRES_STAT!E408</f>
        <v>919</v>
      </c>
      <c r="E405" s="2">
        <f t="shared" si="24"/>
        <v>1020826</v>
      </c>
      <c r="F405" s="17" t="str">
        <f t="shared" si="27"/>
        <v>BULLISH</v>
      </c>
      <c r="G405" s="17" t="str">
        <f t="shared" si="26"/>
        <v>NEUTRAL</v>
      </c>
      <c r="H405" s="17" t="str">
        <f t="shared" si="25"/>
        <v>CONFIRMED BULLISH</v>
      </c>
    </row>
    <row r="406" spans="1:8" ht="13.5" x14ac:dyDescent="0.25">
      <c r="A406" s="3">
        <f>TITRES_STAT!B409</f>
        <v>42597</v>
      </c>
      <c r="B406" s="17">
        <f>TITRES_STAT!C409</f>
        <v>2.95</v>
      </c>
      <c r="C406" s="17">
        <f>TITRES_STAT!D409</f>
        <v>1.8184</v>
      </c>
      <c r="D406" s="17">
        <f>TITRES_STAT!E409</f>
        <v>3440</v>
      </c>
      <c r="E406" s="2">
        <f t="shared" si="24"/>
        <v>1017386</v>
      </c>
      <c r="F406" s="17" t="str">
        <f t="shared" si="27"/>
        <v>BEARISH</v>
      </c>
      <c r="G406" s="17" t="str">
        <f t="shared" si="26"/>
        <v>NEUTRAL</v>
      </c>
      <c r="H406" s="17" t="str">
        <f t="shared" si="25"/>
        <v>CONFIRMED BEARISH</v>
      </c>
    </row>
    <row r="407" spans="1:8" ht="13.5" x14ac:dyDescent="0.25">
      <c r="A407" s="3">
        <f>TITRES_STAT!B410</f>
        <v>42598</v>
      </c>
      <c r="B407" s="17">
        <f>TITRES_STAT!C410</f>
        <v>2.95</v>
      </c>
      <c r="C407" s="17">
        <f>TITRES_STAT!D410</f>
        <v>1.8184</v>
      </c>
      <c r="D407" s="17">
        <f>TITRES_STAT!E410</f>
        <v>1324</v>
      </c>
      <c r="E407" s="2">
        <f t="shared" si="24"/>
        <v>1017386</v>
      </c>
      <c r="F407" s="17" t="str">
        <f t="shared" si="27"/>
        <v>BULLISH</v>
      </c>
      <c r="G407" s="17" t="str">
        <f t="shared" si="26"/>
        <v>NEUTRAL</v>
      </c>
      <c r="H407" s="17" t="str">
        <f t="shared" si="25"/>
        <v>NEUTRAL</v>
      </c>
    </row>
    <row r="408" spans="1:8" ht="13.5" x14ac:dyDescent="0.25">
      <c r="A408" s="3">
        <f>TITRES_STAT!B411</f>
        <v>42599</v>
      </c>
      <c r="B408" s="17">
        <f>TITRES_STAT!C411</f>
        <v>2.94</v>
      </c>
      <c r="C408" s="17">
        <f>TITRES_STAT!D411</f>
        <v>1.8122</v>
      </c>
      <c r="D408" s="17">
        <f>TITRES_STAT!E411</f>
        <v>42138</v>
      </c>
      <c r="E408" s="2">
        <f t="shared" si="24"/>
        <v>975248</v>
      </c>
      <c r="F408" s="17" t="str">
        <f t="shared" si="27"/>
        <v>BEARISH</v>
      </c>
      <c r="G408" s="17" t="str">
        <f t="shared" si="26"/>
        <v>WEAK</v>
      </c>
      <c r="H408" s="17" t="str">
        <f t="shared" si="25"/>
        <v>CONFIRMED BEARISH</v>
      </c>
    </row>
    <row r="409" spans="1:8" ht="13.5" x14ac:dyDescent="0.25">
      <c r="A409" s="3">
        <f>TITRES_STAT!B412</f>
        <v>42600</v>
      </c>
      <c r="B409" s="17">
        <f>TITRES_STAT!C412</f>
        <v>2.94</v>
      </c>
      <c r="C409" s="17">
        <f>TITRES_STAT!D412</f>
        <v>1.8122</v>
      </c>
      <c r="D409" s="17">
        <f>TITRES_STAT!E412</f>
        <v>3764</v>
      </c>
      <c r="E409" s="2">
        <f t="shared" si="24"/>
        <v>975248</v>
      </c>
      <c r="F409" s="17" t="str">
        <f t="shared" si="27"/>
        <v>BEARISH</v>
      </c>
      <c r="G409" s="17" t="str">
        <f t="shared" si="26"/>
        <v>WEAK</v>
      </c>
      <c r="H409" s="17" t="str">
        <f t="shared" si="25"/>
        <v>CONFIRMED BEARISH</v>
      </c>
    </row>
    <row r="410" spans="1:8" ht="13.5" x14ac:dyDescent="0.25">
      <c r="A410" s="3">
        <f>TITRES_STAT!B413</f>
        <v>42601</v>
      </c>
      <c r="B410" s="17">
        <f>TITRES_STAT!C413</f>
        <v>2.93</v>
      </c>
      <c r="C410" s="17">
        <f>TITRES_STAT!D413</f>
        <v>1.8061</v>
      </c>
      <c r="D410" s="17">
        <f>TITRES_STAT!E413</f>
        <v>873</v>
      </c>
      <c r="E410" s="2">
        <f t="shared" si="24"/>
        <v>974375</v>
      </c>
      <c r="F410" s="17" t="str">
        <f t="shared" si="27"/>
        <v>BEARISH</v>
      </c>
      <c r="G410" s="17" t="str">
        <f t="shared" si="26"/>
        <v>WEAK</v>
      </c>
      <c r="H410" s="17" t="str">
        <f t="shared" si="25"/>
        <v>CONFIRMED BEARISH</v>
      </c>
    </row>
    <row r="411" spans="1:8" ht="13.5" x14ac:dyDescent="0.25">
      <c r="A411" s="3">
        <f>TITRES_STAT!B414</f>
        <v>42604</v>
      </c>
      <c r="B411" s="17">
        <f>TITRES_STAT!C414</f>
        <v>2.94</v>
      </c>
      <c r="C411" s="17">
        <f>TITRES_STAT!D414</f>
        <v>1.8122</v>
      </c>
      <c r="D411" s="17">
        <f>TITRES_STAT!E414</f>
        <v>291</v>
      </c>
      <c r="E411" s="2">
        <f t="shared" si="24"/>
        <v>974666</v>
      </c>
      <c r="F411" s="17" t="str">
        <f t="shared" si="27"/>
        <v>BEARISH</v>
      </c>
      <c r="G411" s="17" t="str">
        <f t="shared" si="26"/>
        <v>WEAK</v>
      </c>
      <c r="H411" s="17" t="str">
        <f t="shared" si="25"/>
        <v>CONFIRMED BEARISH</v>
      </c>
    </row>
    <row r="412" spans="1:8" ht="13.5" x14ac:dyDescent="0.25">
      <c r="A412" s="3">
        <f>TITRES_STAT!B415</f>
        <v>42605</v>
      </c>
      <c r="B412" s="17">
        <f>TITRES_STAT!C415</f>
        <v>2.95</v>
      </c>
      <c r="C412" s="17">
        <f>TITRES_STAT!D415</f>
        <v>1.8184</v>
      </c>
      <c r="D412" s="17">
        <f>TITRES_STAT!E415</f>
        <v>5935</v>
      </c>
      <c r="E412" s="2">
        <f t="shared" si="24"/>
        <v>980601</v>
      </c>
      <c r="F412" s="17" t="str">
        <f t="shared" si="27"/>
        <v>BEARISH</v>
      </c>
      <c r="G412" s="17" t="str">
        <f t="shared" si="26"/>
        <v>WEAK</v>
      </c>
      <c r="H412" s="17" t="str">
        <f t="shared" si="25"/>
        <v>NEUTRAL</v>
      </c>
    </row>
    <row r="413" spans="1:8" ht="13.5" x14ac:dyDescent="0.25">
      <c r="A413" s="3">
        <f>TITRES_STAT!B416</f>
        <v>42606</v>
      </c>
      <c r="B413" s="17">
        <f>TITRES_STAT!C416</f>
        <v>2.95</v>
      </c>
      <c r="C413" s="17">
        <f>TITRES_STAT!D416</f>
        <v>1.8184</v>
      </c>
      <c r="D413" s="17">
        <f>TITRES_STAT!E416</f>
        <v>5123</v>
      </c>
      <c r="E413" s="2">
        <f t="shared" si="24"/>
        <v>980601</v>
      </c>
      <c r="F413" s="17" t="str">
        <f t="shared" si="27"/>
        <v>BULLISH</v>
      </c>
      <c r="G413" s="17" t="str">
        <f t="shared" si="26"/>
        <v>NEUTRAL</v>
      </c>
      <c r="H413" s="17" t="str">
        <f t="shared" si="25"/>
        <v>CONFIRMED BULLISH</v>
      </c>
    </row>
    <row r="414" spans="1:8" ht="13.5" x14ac:dyDescent="0.25">
      <c r="A414" s="3">
        <f>TITRES_STAT!B417</f>
        <v>42607</v>
      </c>
      <c r="B414" s="17">
        <f>TITRES_STAT!C417</f>
        <v>2.94</v>
      </c>
      <c r="C414" s="17">
        <f>TITRES_STAT!D417</f>
        <v>1.8122</v>
      </c>
      <c r="D414" s="17">
        <f>TITRES_STAT!E417</f>
        <v>7964</v>
      </c>
      <c r="E414" s="2">
        <f t="shared" si="24"/>
        <v>972637</v>
      </c>
      <c r="F414" s="17" t="str">
        <f t="shared" si="27"/>
        <v>BEARISH</v>
      </c>
      <c r="G414" s="17" t="str">
        <f t="shared" si="26"/>
        <v>NEUTRAL</v>
      </c>
      <c r="H414" s="17" t="str">
        <f t="shared" si="25"/>
        <v>NEUTRAL</v>
      </c>
    </row>
    <row r="415" spans="1:8" ht="13.5" x14ac:dyDescent="0.25">
      <c r="A415" s="3">
        <f>TITRES_STAT!B418</f>
        <v>42608</v>
      </c>
      <c r="B415" s="17">
        <f>TITRES_STAT!C418</f>
        <v>2.94</v>
      </c>
      <c r="C415" s="17">
        <f>TITRES_STAT!D418</f>
        <v>1.8122</v>
      </c>
      <c r="D415" s="17">
        <f>TITRES_STAT!E418</f>
        <v>2939</v>
      </c>
      <c r="E415" s="2">
        <f t="shared" si="24"/>
        <v>972637</v>
      </c>
      <c r="F415" s="17" t="str">
        <f t="shared" si="27"/>
        <v>BEARISH</v>
      </c>
      <c r="G415" s="17" t="str">
        <f t="shared" si="26"/>
        <v>NEUTRAL</v>
      </c>
      <c r="H415" s="17" t="str">
        <f t="shared" si="25"/>
        <v>BEARISH DIVERGENCE</v>
      </c>
    </row>
    <row r="416" spans="1:8" ht="13.5" x14ac:dyDescent="0.25">
      <c r="A416" s="3">
        <f>TITRES_STAT!B419</f>
        <v>42611</v>
      </c>
      <c r="B416" s="17">
        <f>TITRES_STAT!C419</f>
        <v>2.95</v>
      </c>
      <c r="C416" s="17">
        <f>TITRES_STAT!D419</f>
        <v>1.8184</v>
      </c>
      <c r="D416" s="17">
        <f>TITRES_STAT!E419</f>
        <v>7738</v>
      </c>
      <c r="E416" s="2">
        <f t="shared" si="24"/>
        <v>980375</v>
      </c>
      <c r="F416" s="17" t="str">
        <f t="shared" si="27"/>
        <v>BULLISH</v>
      </c>
      <c r="G416" s="17" t="str">
        <f t="shared" si="26"/>
        <v>NEUTRAL</v>
      </c>
      <c r="H416" s="17" t="str">
        <f t="shared" si="25"/>
        <v>CONFIRMED BULLISH</v>
      </c>
    </row>
    <row r="417" spans="1:8" ht="13.5" x14ac:dyDescent="0.25">
      <c r="A417" s="3">
        <f>TITRES_STAT!B420</f>
        <v>42612</v>
      </c>
      <c r="B417" s="17">
        <f>TITRES_STAT!C420</f>
        <v>2.95</v>
      </c>
      <c r="C417" s="17">
        <f>TITRES_STAT!D420</f>
        <v>1.8184</v>
      </c>
      <c r="D417" s="17">
        <f>TITRES_STAT!E420</f>
        <v>42200</v>
      </c>
      <c r="E417" s="2">
        <f t="shared" si="24"/>
        <v>980375</v>
      </c>
      <c r="F417" s="17" t="str">
        <f t="shared" si="27"/>
        <v>BEARISH</v>
      </c>
      <c r="G417" s="17" t="str">
        <f t="shared" si="26"/>
        <v>NEUTRAL</v>
      </c>
      <c r="H417" s="17" t="str">
        <f t="shared" si="25"/>
        <v>NEUTRAL</v>
      </c>
    </row>
    <row r="418" spans="1:8" ht="13.5" x14ac:dyDescent="0.25">
      <c r="A418" s="3">
        <f>TITRES_STAT!B421</f>
        <v>42613</v>
      </c>
      <c r="B418" s="17">
        <f>TITRES_STAT!C421</f>
        <v>2.96</v>
      </c>
      <c r="C418" s="17">
        <f>TITRES_STAT!D421</f>
        <v>1.8246</v>
      </c>
      <c r="D418" s="17">
        <f>TITRES_STAT!E421</f>
        <v>4145</v>
      </c>
      <c r="E418" s="2">
        <f t="shared" si="24"/>
        <v>984520</v>
      </c>
      <c r="F418" s="17" t="str">
        <f t="shared" si="27"/>
        <v>BULLISH</v>
      </c>
      <c r="G418" s="17" t="str">
        <f t="shared" si="26"/>
        <v>NEUTRAL</v>
      </c>
      <c r="H418" s="17" t="str">
        <f t="shared" si="25"/>
        <v>CONFIRMED BULLISH</v>
      </c>
    </row>
    <row r="419" spans="1:8" ht="13.5" x14ac:dyDescent="0.25">
      <c r="A419" s="3">
        <f>TITRES_STAT!B422</f>
        <v>42614</v>
      </c>
      <c r="B419" s="17">
        <f>TITRES_STAT!C422</f>
        <v>2.96</v>
      </c>
      <c r="C419" s="17">
        <f>TITRES_STAT!D422</f>
        <v>1.8246</v>
      </c>
      <c r="D419" s="17">
        <f>TITRES_STAT!E422</f>
        <v>4592</v>
      </c>
      <c r="E419" s="2">
        <f t="shared" si="24"/>
        <v>984520</v>
      </c>
      <c r="F419" s="17" t="str">
        <f t="shared" si="27"/>
        <v>BULLISH</v>
      </c>
      <c r="G419" s="17" t="str">
        <f t="shared" si="26"/>
        <v>NEUTRAL</v>
      </c>
      <c r="H419" s="17" t="str">
        <f t="shared" si="25"/>
        <v>CONFIRMED BULLISH</v>
      </c>
    </row>
    <row r="420" spans="1:8" ht="13.5" x14ac:dyDescent="0.25">
      <c r="A420" s="3">
        <f>TITRES_STAT!B423</f>
        <v>42615</v>
      </c>
      <c r="B420" s="17">
        <f>TITRES_STAT!C423</f>
        <v>2.96</v>
      </c>
      <c r="C420" s="17">
        <f>TITRES_STAT!D423</f>
        <v>1.8246</v>
      </c>
      <c r="D420" s="17">
        <f>TITRES_STAT!E423</f>
        <v>4904</v>
      </c>
      <c r="E420" s="2">
        <f t="shared" si="24"/>
        <v>984520</v>
      </c>
      <c r="F420" s="17" t="str">
        <f t="shared" si="27"/>
        <v>BULLISH</v>
      </c>
      <c r="G420" s="17" t="str">
        <f t="shared" si="26"/>
        <v>NEUTRAL</v>
      </c>
      <c r="H420" s="17" t="str">
        <f t="shared" si="25"/>
        <v>CONFIRMED BULLISH</v>
      </c>
    </row>
    <row r="421" spans="1:8" ht="13.5" x14ac:dyDescent="0.25">
      <c r="A421" s="3">
        <f>TITRES_STAT!B424</f>
        <v>42618</v>
      </c>
      <c r="B421" s="17">
        <f>TITRES_STAT!C424</f>
        <v>2.94</v>
      </c>
      <c r="C421" s="17">
        <f>TITRES_STAT!D424</f>
        <v>1.8122</v>
      </c>
      <c r="D421" s="17">
        <f>TITRES_STAT!E424</f>
        <v>1030</v>
      </c>
      <c r="E421" s="2">
        <f t="shared" si="24"/>
        <v>983490</v>
      </c>
      <c r="F421" s="17" t="str">
        <f t="shared" si="27"/>
        <v>BULLISH</v>
      </c>
      <c r="G421" s="17" t="str">
        <f t="shared" si="26"/>
        <v>NEUTRAL</v>
      </c>
      <c r="H421" s="17" t="str">
        <f t="shared" si="25"/>
        <v>BULLISH DIVERGENCE</v>
      </c>
    </row>
    <row r="422" spans="1:8" ht="13.5" x14ac:dyDescent="0.25">
      <c r="A422" s="3">
        <f>TITRES_STAT!B425</f>
        <v>42619</v>
      </c>
      <c r="B422" s="17">
        <f>TITRES_STAT!C425</f>
        <v>2.91</v>
      </c>
      <c r="C422" s="17">
        <f>TITRES_STAT!D425</f>
        <v>1.7937000000000001</v>
      </c>
      <c r="D422" s="17">
        <f>TITRES_STAT!E425</f>
        <v>11690</v>
      </c>
      <c r="E422" s="2">
        <f t="shared" si="24"/>
        <v>971800</v>
      </c>
      <c r="F422" s="17" t="str">
        <f t="shared" si="27"/>
        <v>BEARISH</v>
      </c>
      <c r="G422" s="17" t="str">
        <f t="shared" si="26"/>
        <v>NEUTRAL</v>
      </c>
      <c r="H422" s="17" t="str">
        <f t="shared" si="25"/>
        <v>CONFIRMED BEARISH</v>
      </c>
    </row>
    <row r="423" spans="1:8" ht="13.5" x14ac:dyDescent="0.25">
      <c r="A423" s="3">
        <f>TITRES_STAT!B426</f>
        <v>42620</v>
      </c>
      <c r="B423" s="17">
        <f>TITRES_STAT!C426</f>
        <v>2.92</v>
      </c>
      <c r="C423" s="17">
        <f>TITRES_STAT!D426</f>
        <v>1.7999000000000001</v>
      </c>
      <c r="D423" s="17">
        <f>TITRES_STAT!E426</f>
        <v>4698</v>
      </c>
      <c r="E423" s="2">
        <f t="shared" si="24"/>
        <v>976498</v>
      </c>
      <c r="F423" s="17" t="str">
        <f t="shared" si="27"/>
        <v>BEARISH</v>
      </c>
      <c r="G423" s="17" t="str">
        <f t="shared" si="26"/>
        <v>NEUTRAL</v>
      </c>
      <c r="H423" s="17" t="str">
        <f t="shared" si="25"/>
        <v>CONFIRMED BEARISH</v>
      </c>
    </row>
    <row r="424" spans="1:8" ht="13.5" x14ac:dyDescent="0.25">
      <c r="A424" s="3">
        <f>TITRES_STAT!B427</f>
        <v>42621</v>
      </c>
      <c r="B424" s="17">
        <f>TITRES_STAT!C427</f>
        <v>2.9</v>
      </c>
      <c r="C424" s="17">
        <f>TITRES_STAT!D427</f>
        <v>1.7876000000000001</v>
      </c>
      <c r="D424" s="17">
        <f>TITRES_STAT!E427</f>
        <v>20461</v>
      </c>
      <c r="E424" s="2">
        <f t="shared" si="24"/>
        <v>956037</v>
      </c>
      <c r="F424" s="17" t="str">
        <f t="shared" si="27"/>
        <v>BEARISH</v>
      </c>
      <c r="G424" s="17" t="str">
        <f t="shared" si="26"/>
        <v>WEAK</v>
      </c>
      <c r="H424" s="17" t="str">
        <f t="shared" si="25"/>
        <v>CONFIRMED BEARISH</v>
      </c>
    </row>
    <row r="425" spans="1:8" ht="13.5" x14ac:dyDescent="0.25">
      <c r="A425" s="3">
        <f>TITRES_STAT!B428</f>
        <v>42622</v>
      </c>
      <c r="B425" s="17">
        <f>TITRES_STAT!C428</f>
        <v>2.9</v>
      </c>
      <c r="C425" s="17">
        <f>TITRES_STAT!D428</f>
        <v>1.7876000000000001</v>
      </c>
      <c r="D425" s="17">
        <f>TITRES_STAT!E428</f>
        <v>1710</v>
      </c>
      <c r="E425" s="2">
        <f t="shared" si="24"/>
        <v>956037</v>
      </c>
      <c r="F425" s="17" t="str">
        <f t="shared" si="27"/>
        <v>BEARISH</v>
      </c>
      <c r="G425" s="17" t="str">
        <f t="shared" si="26"/>
        <v>WEAK</v>
      </c>
      <c r="H425" s="17" t="str">
        <f t="shared" si="25"/>
        <v>CONFIRMED BEARISH</v>
      </c>
    </row>
    <row r="426" spans="1:8" ht="13.5" x14ac:dyDescent="0.25">
      <c r="A426" s="3">
        <f>TITRES_STAT!B429</f>
        <v>42627</v>
      </c>
      <c r="B426" s="17">
        <f>TITRES_STAT!C429</f>
        <v>2.9</v>
      </c>
      <c r="C426" s="17">
        <f>TITRES_STAT!D429</f>
        <v>1.7876000000000001</v>
      </c>
      <c r="D426" s="17">
        <f>TITRES_STAT!E429</f>
        <v>1710</v>
      </c>
      <c r="E426" s="2">
        <f t="shared" si="24"/>
        <v>956037</v>
      </c>
      <c r="F426" s="17" t="str">
        <f t="shared" si="27"/>
        <v>BEARISH</v>
      </c>
      <c r="G426" s="17" t="str">
        <f t="shared" si="26"/>
        <v>WEAK</v>
      </c>
      <c r="H426" s="17" t="str">
        <f t="shared" si="25"/>
        <v>CONFIRMED BEARISH</v>
      </c>
    </row>
    <row r="427" spans="1:8" ht="13.5" x14ac:dyDescent="0.25">
      <c r="A427" s="3">
        <f>TITRES_STAT!B430</f>
        <v>42628</v>
      </c>
      <c r="B427" s="17">
        <f>TITRES_STAT!C430</f>
        <v>2.92</v>
      </c>
      <c r="C427" s="17">
        <f>TITRES_STAT!D430</f>
        <v>1.7999000000000001</v>
      </c>
      <c r="D427" s="17">
        <f>TITRES_STAT!E430</f>
        <v>1231</v>
      </c>
      <c r="E427" s="2">
        <f t="shared" si="24"/>
        <v>957268</v>
      </c>
      <c r="F427" s="17" t="str">
        <f t="shared" si="27"/>
        <v>BEARISH</v>
      </c>
      <c r="G427" s="17" t="str">
        <f t="shared" si="26"/>
        <v>NEUTRAL</v>
      </c>
      <c r="H427" s="17" t="str">
        <f t="shared" si="25"/>
        <v>BEARISH DIVERGENCE</v>
      </c>
    </row>
    <row r="428" spans="1:8" ht="13.5" x14ac:dyDescent="0.25">
      <c r="A428" s="3">
        <f>TITRES_STAT!B431</f>
        <v>42629</v>
      </c>
      <c r="B428" s="17">
        <f>TITRES_STAT!C431</f>
        <v>2.91</v>
      </c>
      <c r="C428" s="17">
        <f>TITRES_STAT!D431</f>
        <v>1.7937000000000001</v>
      </c>
      <c r="D428" s="17">
        <f>TITRES_STAT!E431</f>
        <v>22710</v>
      </c>
      <c r="E428" s="2">
        <f t="shared" si="24"/>
        <v>934558</v>
      </c>
      <c r="F428" s="17" t="str">
        <f t="shared" si="27"/>
        <v>BEARISH</v>
      </c>
      <c r="G428" s="17" t="str">
        <f t="shared" si="26"/>
        <v>WEAK</v>
      </c>
      <c r="H428" s="17" t="str">
        <f t="shared" si="25"/>
        <v>CONFIRMED BEARISH</v>
      </c>
    </row>
    <row r="429" spans="1:8" ht="13.5" x14ac:dyDescent="0.25">
      <c r="A429" s="3">
        <f>TITRES_STAT!B432</f>
        <v>42632</v>
      </c>
      <c r="B429" s="17">
        <f>TITRES_STAT!C432</f>
        <v>2.89</v>
      </c>
      <c r="C429" s="17">
        <f>TITRES_STAT!D432</f>
        <v>1.7814000000000001</v>
      </c>
      <c r="D429" s="17">
        <f>TITRES_STAT!E432</f>
        <v>10841</v>
      </c>
      <c r="E429" s="2">
        <f t="shared" si="24"/>
        <v>923717</v>
      </c>
      <c r="F429" s="17" t="str">
        <f t="shared" si="27"/>
        <v>BEARISH</v>
      </c>
      <c r="G429" s="17" t="str">
        <f t="shared" si="26"/>
        <v>WEAK</v>
      </c>
      <c r="H429" s="17" t="str">
        <f t="shared" si="25"/>
        <v>CONFIRMED BEARISH</v>
      </c>
    </row>
    <row r="430" spans="1:8" ht="13.5" x14ac:dyDescent="0.25">
      <c r="A430" s="3">
        <f>TITRES_STAT!B433</f>
        <v>42633</v>
      </c>
      <c r="B430" s="17">
        <f>TITRES_STAT!C433</f>
        <v>2.89</v>
      </c>
      <c r="C430" s="17">
        <f>TITRES_STAT!D433</f>
        <v>1.7814000000000001</v>
      </c>
      <c r="D430" s="17">
        <f>TITRES_STAT!E433</f>
        <v>5320</v>
      </c>
      <c r="E430" s="2">
        <f t="shared" si="24"/>
        <v>923717</v>
      </c>
      <c r="F430" s="17" t="str">
        <f t="shared" si="27"/>
        <v>BEARISH</v>
      </c>
      <c r="G430" s="17" t="str">
        <f t="shared" si="26"/>
        <v>WEAK</v>
      </c>
      <c r="H430" s="17" t="str">
        <f t="shared" si="25"/>
        <v>CONFIRMED BEARISH</v>
      </c>
    </row>
    <row r="431" spans="1:8" ht="13.5" x14ac:dyDescent="0.25">
      <c r="A431" s="3">
        <f>TITRES_STAT!B434</f>
        <v>42634</v>
      </c>
      <c r="B431" s="17">
        <f>TITRES_STAT!C434</f>
        <v>2.87</v>
      </c>
      <c r="C431" s="17">
        <f>TITRES_STAT!D434</f>
        <v>1.7690999999999999</v>
      </c>
      <c r="D431" s="17">
        <f>TITRES_STAT!E434</f>
        <v>4893</v>
      </c>
      <c r="E431" s="2">
        <f t="shared" si="24"/>
        <v>918824</v>
      </c>
      <c r="F431" s="17" t="str">
        <f t="shared" si="27"/>
        <v>BEARISH</v>
      </c>
      <c r="G431" s="17" t="str">
        <f t="shared" si="26"/>
        <v>WEAK</v>
      </c>
      <c r="H431" s="17" t="str">
        <f t="shared" si="25"/>
        <v>CONFIRMED BEARISH</v>
      </c>
    </row>
    <row r="432" spans="1:8" ht="13.5" x14ac:dyDescent="0.25">
      <c r="A432" s="3">
        <f>TITRES_STAT!B435</f>
        <v>42635</v>
      </c>
      <c r="B432" s="17">
        <f>TITRES_STAT!C435</f>
        <v>2.94</v>
      </c>
      <c r="C432" s="17">
        <f>TITRES_STAT!D435</f>
        <v>1.8122</v>
      </c>
      <c r="D432" s="17">
        <f>TITRES_STAT!E435</f>
        <v>18315</v>
      </c>
      <c r="E432" s="2">
        <f t="shared" si="24"/>
        <v>937139</v>
      </c>
      <c r="F432" s="17" t="str">
        <f t="shared" si="27"/>
        <v>BEARISH</v>
      </c>
      <c r="G432" s="17" t="str">
        <f t="shared" si="26"/>
        <v>WEAK</v>
      </c>
      <c r="H432" s="17" t="str">
        <f t="shared" si="25"/>
        <v>BEARISH DIVERGENCE</v>
      </c>
    </row>
    <row r="433" spans="1:8" ht="13.5" x14ac:dyDescent="0.25">
      <c r="A433" s="3">
        <f>TITRES_STAT!B436</f>
        <v>42636</v>
      </c>
      <c r="B433" s="17">
        <f>TITRES_STAT!C436</f>
        <v>2.94</v>
      </c>
      <c r="C433" s="17">
        <f>TITRES_STAT!D436</f>
        <v>1.8122</v>
      </c>
      <c r="D433" s="17">
        <f>TITRES_STAT!E436</f>
        <v>11242</v>
      </c>
      <c r="E433" s="2">
        <f t="shared" si="24"/>
        <v>937139</v>
      </c>
      <c r="F433" s="17" t="str">
        <f t="shared" si="27"/>
        <v>BULLISH</v>
      </c>
      <c r="G433" s="17" t="str">
        <f t="shared" si="26"/>
        <v>NEUTRAL</v>
      </c>
      <c r="H433" s="17" t="str">
        <f t="shared" si="25"/>
        <v>CONFIRMED BULLISH</v>
      </c>
    </row>
    <row r="434" spans="1:8" ht="13.5" x14ac:dyDescent="0.25">
      <c r="A434" s="3">
        <f>TITRES_STAT!B437</f>
        <v>42639</v>
      </c>
      <c r="B434" s="17">
        <f>TITRES_STAT!C437</f>
        <v>2.91</v>
      </c>
      <c r="C434" s="17">
        <f>TITRES_STAT!D437</f>
        <v>1.7937000000000001</v>
      </c>
      <c r="D434" s="17">
        <f>TITRES_STAT!E437</f>
        <v>1463</v>
      </c>
      <c r="E434" s="2">
        <f t="shared" si="24"/>
        <v>935676</v>
      </c>
      <c r="F434" s="17" t="str">
        <f t="shared" si="27"/>
        <v>BULLISH</v>
      </c>
      <c r="G434" s="17" t="str">
        <f t="shared" si="26"/>
        <v>NEUTRAL</v>
      </c>
      <c r="H434" s="17" t="str">
        <f t="shared" si="25"/>
        <v>CONFIRMED BULLISH</v>
      </c>
    </row>
    <row r="435" spans="1:8" ht="13.5" x14ac:dyDescent="0.25">
      <c r="A435" s="3">
        <f>TITRES_STAT!B438</f>
        <v>42640</v>
      </c>
      <c r="B435" s="17">
        <f>TITRES_STAT!C438</f>
        <v>2.88</v>
      </c>
      <c r="C435" s="17">
        <f>TITRES_STAT!D438</f>
        <v>1.7751999999999999</v>
      </c>
      <c r="D435" s="17">
        <f>TITRES_STAT!E438</f>
        <v>13283</v>
      </c>
      <c r="E435" s="2">
        <f t="shared" si="24"/>
        <v>922393</v>
      </c>
      <c r="F435" s="17" t="str">
        <f t="shared" si="27"/>
        <v>BEARISH</v>
      </c>
      <c r="G435" s="17" t="str">
        <f t="shared" si="26"/>
        <v>NEUTRAL</v>
      </c>
      <c r="H435" s="17" t="str">
        <f t="shared" si="25"/>
        <v>CONFIRMED BEARISH</v>
      </c>
    </row>
    <row r="436" spans="1:8" ht="13.5" x14ac:dyDescent="0.25">
      <c r="A436" s="3">
        <f>TITRES_STAT!B439</f>
        <v>42641</v>
      </c>
      <c r="B436" s="17">
        <f>TITRES_STAT!C439</f>
        <v>2.81</v>
      </c>
      <c r="C436" s="17">
        <f>TITRES_STAT!D439</f>
        <v>1.7321</v>
      </c>
      <c r="D436" s="17">
        <f>TITRES_STAT!E439</f>
        <v>16458</v>
      </c>
      <c r="E436" s="2">
        <f t="shared" si="24"/>
        <v>905935</v>
      </c>
      <c r="F436" s="17" t="str">
        <f t="shared" si="27"/>
        <v>BEARISH</v>
      </c>
      <c r="G436" s="17" t="str">
        <f t="shared" si="26"/>
        <v>NEUTRAL</v>
      </c>
      <c r="H436" s="17" t="str">
        <f t="shared" si="25"/>
        <v>CONFIRMED BEARISH</v>
      </c>
    </row>
    <row r="437" spans="1:8" ht="13.5" x14ac:dyDescent="0.25">
      <c r="A437" s="3">
        <f>TITRES_STAT!B440</f>
        <v>42642</v>
      </c>
      <c r="B437" s="17">
        <f>TITRES_STAT!C440</f>
        <v>2.88</v>
      </c>
      <c r="C437" s="17">
        <f>TITRES_STAT!D440</f>
        <v>1.7751999999999999</v>
      </c>
      <c r="D437" s="17">
        <f>TITRES_STAT!E440</f>
        <v>37627</v>
      </c>
      <c r="E437" s="2">
        <f t="shared" si="24"/>
        <v>943562</v>
      </c>
      <c r="F437" s="17" t="str">
        <f t="shared" si="27"/>
        <v>BULLISH</v>
      </c>
      <c r="G437" s="17" t="str">
        <f t="shared" si="26"/>
        <v>NEUTRAL</v>
      </c>
      <c r="H437" s="17" t="str">
        <f t="shared" si="25"/>
        <v>BULLISH DIVERGENCE</v>
      </c>
    </row>
    <row r="438" spans="1:8" ht="13.5" x14ac:dyDescent="0.25">
      <c r="A438" s="3">
        <f>TITRES_STAT!B441</f>
        <v>42643</v>
      </c>
      <c r="B438" s="17">
        <f>TITRES_STAT!C441</f>
        <v>2.89</v>
      </c>
      <c r="C438" s="17">
        <f>TITRES_STAT!D441</f>
        <v>1.7814000000000001</v>
      </c>
      <c r="D438" s="17">
        <f>TITRES_STAT!E441</f>
        <v>8764</v>
      </c>
      <c r="E438" s="2">
        <f t="shared" si="24"/>
        <v>952326</v>
      </c>
      <c r="F438" s="17" t="str">
        <f t="shared" si="27"/>
        <v>BULLISH</v>
      </c>
      <c r="G438" s="17" t="str">
        <f t="shared" si="26"/>
        <v>NEUTRAL</v>
      </c>
      <c r="H438" s="17" t="str">
        <f t="shared" si="25"/>
        <v>BULLISH DIVERGENCE</v>
      </c>
    </row>
    <row r="439" spans="1:8" ht="13.5" x14ac:dyDescent="0.25">
      <c r="A439" s="3">
        <f>TITRES_STAT!B442</f>
        <v>42647</v>
      </c>
      <c r="B439" s="17">
        <f>TITRES_STAT!C442</f>
        <v>2.93</v>
      </c>
      <c r="C439" s="17">
        <f>TITRES_STAT!D442</f>
        <v>1.8061</v>
      </c>
      <c r="D439" s="17">
        <f>TITRES_STAT!E442</f>
        <v>19562</v>
      </c>
      <c r="E439" s="2">
        <f t="shared" si="24"/>
        <v>971888</v>
      </c>
      <c r="F439" s="17" t="str">
        <f t="shared" si="27"/>
        <v>BULLISH</v>
      </c>
      <c r="G439" s="17" t="str">
        <f t="shared" si="26"/>
        <v>STRONG</v>
      </c>
      <c r="H439" s="17" t="str">
        <f t="shared" si="25"/>
        <v>CONFIRMED BULLISH</v>
      </c>
    </row>
    <row r="440" spans="1:8" ht="13.5" x14ac:dyDescent="0.25">
      <c r="A440" s="3">
        <f>TITRES_STAT!B443</f>
        <v>42648</v>
      </c>
      <c r="B440" s="17">
        <f>TITRES_STAT!C443</f>
        <v>2.91</v>
      </c>
      <c r="C440" s="17">
        <f>TITRES_STAT!D443</f>
        <v>1.7937000000000001</v>
      </c>
      <c r="D440" s="17">
        <f>TITRES_STAT!E443</f>
        <v>2977</v>
      </c>
      <c r="E440" s="2">
        <f t="shared" si="24"/>
        <v>968911</v>
      </c>
      <c r="F440" s="17" t="str">
        <f t="shared" si="27"/>
        <v>BULLISH</v>
      </c>
      <c r="G440" s="17" t="str">
        <f t="shared" si="26"/>
        <v>STRONG</v>
      </c>
      <c r="H440" s="17" t="str">
        <f t="shared" si="25"/>
        <v>CONFIRMED BULLISH</v>
      </c>
    </row>
    <row r="441" spans="1:8" ht="13.5" x14ac:dyDescent="0.25">
      <c r="A441" s="3">
        <f>TITRES_STAT!B444</f>
        <v>42649</v>
      </c>
      <c r="B441" s="17">
        <f>TITRES_STAT!C444</f>
        <v>2.95</v>
      </c>
      <c r="C441" s="17">
        <f>TITRES_STAT!D444</f>
        <v>1.8184</v>
      </c>
      <c r="D441" s="17">
        <f>TITRES_STAT!E444</f>
        <v>13232</v>
      </c>
      <c r="E441" s="2">
        <f t="shared" si="24"/>
        <v>982143</v>
      </c>
      <c r="F441" s="17" t="str">
        <f t="shared" si="27"/>
        <v>BULLISH</v>
      </c>
      <c r="G441" s="17" t="str">
        <f t="shared" si="26"/>
        <v>STRONG</v>
      </c>
      <c r="H441" s="17" t="str">
        <f t="shared" si="25"/>
        <v>CONFIRMED BULLISH</v>
      </c>
    </row>
    <row r="442" spans="1:8" ht="13.5" x14ac:dyDescent="0.25">
      <c r="A442" s="3">
        <f>TITRES_STAT!B445</f>
        <v>42650</v>
      </c>
      <c r="B442" s="17">
        <f>TITRES_STAT!C445</f>
        <v>2.95</v>
      </c>
      <c r="C442" s="17">
        <f>TITRES_STAT!D445</f>
        <v>1.8184</v>
      </c>
      <c r="D442" s="17">
        <f>TITRES_STAT!E445</f>
        <v>8320</v>
      </c>
      <c r="E442" s="2">
        <f t="shared" si="24"/>
        <v>982143</v>
      </c>
      <c r="F442" s="17" t="str">
        <f t="shared" si="27"/>
        <v>BULLISH</v>
      </c>
      <c r="G442" s="17" t="str">
        <f t="shared" si="26"/>
        <v>STRONG</v>
      </c>
      <c r="H442" s="17" t="str">
        <f t="shared" si="25"/>
        <v>CONFIRMED BULLISH</v>
      </c>
    </row>
    <row r="443" spans="1:8" ht="13.5" x14ac:dyDescent="0.25">
      <c r="A443" s="3">
        <f>TITRES_STAT!B446</f>
        <v>42653</v>
      </c>
      <c r="B443" s="17">
        <f>TITRES_STAT!C446</f>
        <v>2.94</v>
      </c>
      <c r="C443" s="17">
        <f>TITRES_STAT!D446</f>
        <v>1.8122</v>
      </c>
      <c r="D443" s="17">
        <f>TITRES_STAT!E446</f>
        <v>3124</v>
      </c>
      <c r="E443" s="2">
        <f t="shared" si="24"/>
        <v>979019</v>
      </c>
      <c r="F443" s="17" t="str">
        <f t="shared" si="27"/>
        <v>BULLISH</v>
      </c>
      <c r="G443" s="17" t="str">
        <f t="shared" si="26"/>
        <v>STRONG</v>
      </c>
      <c r="H443" s="17" t="str">
        <f t="shared" si="25"/>
        <v>CONFIRMED BULLISH</v>
      </c>
    </row>
    <row r="444" spans="1:8" ht="13.5" x14ac:dyDescent="0.25">
      <c r="A444" s="3">
        <f>TITRES_STAT!B447</f>
        <v>42654</v>
      </c>
      <c r="B444" s="17">
        <f>TITRES_STAT!C447</f>
        <v>2.93</v>
      </c>
      <c r="C444" s="17">
        <f>TITRES_STAT!D447</f>
        <v>1.8061</v>
      </c>
      <c r="D444" s="17">
        <f>TITRES_STAT!E447</f>
        <v>22608</v>
      </c>
      <c r="E444" s="2">
        <f t="shared" si="24"/>
        <v>956411</v>
      </c>
      <c r="F444" s="17" t="str">
        <f t="shared" si="27"/>
        <v>BEARISH</v>
      </c>
      <c r="G444" s="17" t="str">
        <f t="shared" si="26"/>
        <v>NEUTRAL</v>
      </c>
      <c r="H444" s="17" t="str">
        <f t="shared" si="25"/>
        <v>NEUTRAL</v>
      </c>
    </row>
    <row r="445" spans="1:8" ht="13.5" x14ac:dyDescent="0.25">
      <c r="A445" s="3">
        <f>TITRES_STAT!B448</f>
        <v>42655</v>
      </c>
      <c r="B445" s="17">
        <f>TITRES_STAT!C448</f>
        <v>2.9</v>
      </c>
      <c r="C445" s="17">
        <f>TITRES_STAT!D448</f>
        <v>1.7876000000000001</v>
      </c>
      <c r="D445" s="17">
        <f>TITRES_STAT!E448</f>
        <v>65248</v>
      </c>
      <c r="E445" s="2">
        <f t="shared" si="24"/>
        <v>891163</v>
      </c>
      <c r="F445" s="17" t="str">
        <f t="shared" si="27"/>
        <v>BEARISH</v>
      </c>
      <c r="G445" s="17" t="str">
        <f t="shared" si="26"/>
        <v>WEAK</v>
      </c>
      <c r="H445" s="17" t="str">
        <f t="shared" si="25"/>
        <v>CONFIRMED BEARISH</v>
      </c>
    </row>
    <row r="446" spans="1:8" ht="13.5" x14ac:dyDescent="0.25">
      <c r="A446" s="3">
        <f>TITRES_STAT!B449</f>
        <v>42656</v>
      </c>
      <c r="B446" s="17">
        <f>TITRES_STAT!C449</f>
        <v>2.91</v>
      </c>
      <c r="C446" s="17">
        <f>TITRES_STAT!D449</f>
        <v>1.7937000000000001</v>
      </c>
      <c r="D446" s="17">
        <f>TITRES_STAT!E449</f>
        <v>8958</v>
      </c>
      <c r="E446" s="2">
        <f t="shared" si="24"/>
        <v>900121</v>
      </c>
      <c r="F446" s="17" t="str">
        <f t="shared" si="27"/>
        <v>BEARISH</v>
      </c>
      <c r="G446" s="17" t="str">
        <f t="shared" si="26"/>
        <v>WEAK</v>
      </c>
      <c r="H446" s="17" t="str">
        <f t="shared" si="25"/>
        <v>CONFIRMED BEARISH</v>
      </c>
    </row>
    <row r="447" spans="1:8" ht="13.5" x14ac:dyDescent="0.25">
      <c r="A447" s="3">
        <f>TITRES_STAT!B450</f>
        <v>42657</v>
      </c>
      <c r="B447" s="17">
        <f>TITRES_STAT!C450</f>
        <v>2.93</v>
      </c>
      <c r="C447" s="17">
        <f>TITRES_STAT!D450</f>
        <v>1.8061</v>
      </c>
      <c r="D447" s="17">
        <f>TITRES_STAT!E450</f>
        <v>5428</v>
      </c>
      <c r="E447" s="2">
        <f t="shared" si="24"/>
        <v>905549</v>
      </c>
      <c r="F447" s="17" t="str">
        <f t="shared" si="27"/>
        <v>BEARISH</v>
      </c>
      <c r="G447" s="17" t="str">
        <f t="shared" si="26"/>
        <v>WEAK</v>
      </c>
      <c r="H447" s="17" t="str">
        <f t="shared" si="25"/>
        <v>CONFIRMED BEARISH</v>
      </c>
    </row>
    <row r="448" spans="1:8" ht="13.5" x14ac:dyDescent="0.25">
      <c r="A448" s="3">
        <f>TITRES_STAT!B451</f>
        <v>42660</v>
      </c>
      <c r="B448" s="17">
        <f>TITRES_STAT!C451</f>
        <v>2.88</v>
      </c>
      <c r="C448" s="17">
        <f>TITRES_STAT!D451</f>
        <v>1.7751999999999999</v>
      </c>
      <c r="D448" s="17">
        <f>TITRES_STAT!E451</f>
        <v>10042</v>
      </c>
      <c r="E448" s="2">
        <f t="shared" si="24"/>
        <v>895507</v>
      </c>
      <c r="F448" s="17" t="str">
        <f t="shared" si="27"/>
        <v>BEARISH</v>
      </c>
      <c r="G448" s="17" t="str">
        <f t="shared" si="26"/>
        <v>WEAK</v>
      </c>
      <c r="H448" s="17" t="str">
        <f t="shared" si="25"/>
        <v>CONFIRMED BEARISH</v>
      </c>
    </row>
    <row r="449" spans="1:8" ht="13.5" x14ac:dyDescent="0.25">
      <c r="A449" s="3">
        <f>TITRES_STAT!B452</f>
        <v>42661</v>
      </c>
      <c r="B449" s="17">
        <f>TITRES_STAT!C452</f>
        <v>2.88</v>
      </c>
      <c r="C449" s="17">
        <f>TITRES_STAT!D452</f>
        <v>1.7751999999999999</v>
      </c>
      <c r="D449" s="17">
        <f>TITRES_STAT!E452</f>
        <v>2668</v>
      </c>
      <c r="E449" s="2">
        <f t="shared" si="24"/>
        <v>895507</v>
      </c>
      <c r="F449" s="17" t="str">
        <f t="shared" si="27"/>
        <v>BEARISH</v>
      </c>
      <c r="G449" s="17" t="str">
        <f t="shared" si="26"/>
        <v>WEAK</v>
      </c>
      <c r="H449" s="17" t="str">
        <f t="shared" si="25"/>
        <v>CONFIRMED BEARISH</v>
      </c>
    </row>
    <row r="450" spans="1:8" ht="13.5" x14ac:dyDescent="0.25">
      <c r="A450" s="3">
        <f>TITRES_STAT!B453</f>
        <v>42662</v>
      </c>
      <c r="B450" s="17">
        <f>TITRES_STAT!C453</f>
        <v>2.9</v>
      </c>
      <c r="C450" s="17">
        <f>TITRES_STAT!D453</f>
        <v>1.7876000000000001</v>
      </c>
      <c r="D450" s="17">
        <f>TITRES_STAT!E453</f>
        <v>11704</v>
      </c>
      <c r="E450" s="2">
        <f t="shared" si="24"/>
        <v>907211</v>
      </c>
      <c r="F450" s="17" t="str">
        <f t="shared" si="27"/>
        <v>BULLISH</v>
      </c>
      <c r="G450" s="17" t="str">
        <f t="shared" si="26"/>
        <v>NEUTRAL</v>
      </c>
      <c r="H450" s="17" t="str">
        <f t="shared" si="25"/>
        <v>NEUTRAL</v>
      </c>
    </row>
    <row r="451" spans="1:8" ht="13.5" x14ac:dyDescent="0.25">
      <c r="A451" s="3">
        <f>TITRES_STAT!B454</f>
        <v>42663</v>
      </c>
      <c r="B451" s="17">
        <f>TITRES_STAT!C454</f>
        <v>2.88</v>
      </c>
      <c r="C451" s="17">
        <f>TITRES_STAT!D454</f>
        <v>1.7751999999999999</v>
      </c>
      <c r="D451" s="17">
        <f>TITRES_STAT!E454</f>
        <v>7533</v>
      </c>
      <c r="E451" s="2">
        <f t="shared" si="24"/>
        <v>899678</v>
      </c>
      <c r="F451" s="17" t="str">
        <f t="shared" si="27"/>
        <v>BEARISH</v>
      </c>
      <c r="G451" s="17" t="str">
        <f t="shared" si="26"/>
        <v>NEUTRAL</v>
      </c>
      <c r="H451" s="17" t="str">
        <f t="shared" si="25"/>
        <v>CONFIRMED BEARISH</v>
      </c>
    </row>
    <row r="452" spans="1:8" ht="13.5" x14ac:dyDescent="0.25">
      <c r="A452" s="3">
        <f>TITRES_STAT!B455</f>
        <v>42664</v>
      </c>
      <c r="B452" s="17">
        <f>TITRES_STAT!C455</f>
        <v>2.89</v>
      </c>
      <c r="C452" s="17">
        <f>TITRES_STAT!D455</f>
        <v>1.7814000000000001</v>
      </c>
      <c r="D452" s="17">
        <f>TITRES_STAT!E455</f>
        <v>15329</v>
      </c>
      <c r="E452" s="2">
        <f t="shared" ref="E452:E515" si="28">IF(B452&gt;B451, E451+D452, IF(B452&lt;B451, E451-D452, E451))</f>
        <v>915007</v>
      </c>
      <c r="F452" s="17" t="str">
        <f t="shared" si="27"/>
        <v>BULLISH</v>
      </c>
      <c r="G452" s="17" t="str">
        <f t="shared" si="26"/>
        <v>NEUTRAL</v>
      </c>
      <c r="H452" s="17" t="str">
        <f t="shared" si="25"/>
        <v>BULLISH DIVERGENCE</v>
      </c>
    </row>
    <row r="453" spans="1:8" ht="13.5" x14ac:dyDescent="0.25">
      <c r="A453" s="3">
        <f>TITRES_STAT!B456</f>
        <v>42667</v>
      </c>
      <c r="B453" s="17">
        <f>TITRES_STAT!C456</f>
        <v>2.89</v>
      </c>
      <c r="C453" s="17">
        <f>TITRES_STAT!D456</f>
        <v>1.7814000000000001</v>
      </c>
      <c r="D453" s="17">
        <f>TITRES_STAT!E456</f>
        <v>7716</v>
      </c>
      <c r="E453" s="2">
        <f t="shared" si="28"/>
        <v>915007</v>
      </c>
      <c r="F453" s="17" t="str">
        <f t="shared" si="27"/>
        <v>BULLISH</v>
      </c>
      <c r="G453" s="17" t="str">
        <f t="shared" si="26"/>
        <v>STRONG</v>
      </c>
      <c r="H453" s="17" t="str">
        <f t="shared" si="25"/>
        <v>CONFIRMED BULLISH</v>
      </c>
    </row>
    <row r="454" spans="1:8" ht="13.5" x14ac:dyDescent="0.25">
      <c r="A454" s="3">
        <f>TITRES_STAT!B457</f>
        <v>42668</v>
      </c>
      <c r="B454" s="17">
        <f>TITRES_STAT!C457</f>
        <v>2.88</v>
      </c>
      <c r="C454" s="17">
        <f>TITRES_STAT!D457</f>
        <v>1.7751999999999999</v>
      </c>
      <c r="D454" s="17">
        <f>TITRES_STAT!E457</f>
        <v>20982</v>
      </c>
      <c r="E454" s="2">
        <f t="shared" si="28"/>
        <v>894025</v>
      </c>
      <c r="F454" s="17" t="str">
        <f t="shared" si="27"/>
        <v>BEARISH</v>
      </c>
      <c r="G454" s="17" t="str">
        <f t="shared" si="26"/>
        <v>NEUTRAL</v>
      </c>
      <c r="H454" s="17" t="str">
        <f t="shared" ref="H454:H517" si="29">IF(AND(B454&gt;B449, E454&gt;E449), "CONFIRMED BULLISH",
 IF(AND(B454&lt;B449, E454&lt;E449), "CONFIRMED BEARISH",
 IF(AND(B454&gt;B449, E454&lt;E449), "BEARISH DIVERGENCE",
 IF(AND(B454&lt;B449, E454&gt;E449), "BULLISH DIVERGENCE", "NEUTRAL"))))</f>
        <v>NEUTRAL</v>
      </c>
    </row>
    <row r="455" spans="1:8" ht="13.5" x14ac:dyDescent="0.25">
      <c r="A455" s="3">
        <f>TITRES_STAT!B458</f>
        <v>42669</v>
      </c>
      <c r="B455" s="17">
        <f>TITRES_STAT!C458</f>
        <v>2.88</v>
      </c>
      <c r="C455" s="17">
        <f>TITRES_STAT!D458</f>
        <v>1.7751999999999999</v>
      </c>
      <c r="D455" s="17">
        <f>TITRES_STAT!E458</f>
        <v>8284</v>
      </c>
      <c r="E455" s="2">
        <f t="shared" si="28"/>
        <v>894025</v>
      </c>
      <c r="F455" s="17" t="str">
        <f t="shared" si="27"/>
        <v>BEARISH</v>
      </c>
      <c r="G455" s="17" t="str">
        <f t="shared" ref="G455:G518" si="30">IF((E455-E450)/E450 &gt; 0.02, "STRONG",
 IF((E455-E450)/E450 &lt; -0.02, "WEAK", "NEUTRAL"))</f>
        <v>NEUTRAL</v>
      </c>
      <c r="H455" s="17" t="str">
        <f t="shared" si="29"/>
        <v>CONFIRMED BEARISH</v>
      </c>
    </row>
    <row r="456" spans="1:8" ht="13.5" x14ac:dyDescent="0.25">
      <c r="A456" s="3">
        <f>TITRES_STAT!B459</f>
        <v>42670</v>
      </c>
      <c r="B456" s="17">
        <f>TITRES_STAT!C459</f>
        <v>2.88</v>
      </c>
      <c r="C456" s="17">
        <f>TITRES_STAT!D459</f>
        <v>1.7751999999999999</v>
      </c>
      <c r="D456" s="17">
        <f>TITRES_STAT!E459</f>
        <v>14989</v>
      </c>
      <c r="E456" s="2">
        <f t="shared" si="28"/>
        <v>894025</v>
      </c>
      <c r="F456" s="17" t="str">
        <f t="shared" ref="F456:F519" si="31">IF(E456&gt;E451,"BULLISH",IF(E456&lt;E451,"BEARISH","NEUTRAL"))</f>
        <v>BEARISH</v>
      </c>
      <c r="G456" s="17" t="str">
        <f t="shared" si="30"/>
        <v>NEUTRAL</v>
      </c>
      <c r="H456" s="17" t="str">
        <f t="shared" si="29"/>
        <v>NEUTRAL</v>
      </c>
    </row>
    <row r="457" spans="1:8" ht="13.5" x14ac:dyDescent="0.25">
      <c r="A457" s="3">
        <f>TITRES_STAT!B460</f>
        <v>42671</v>
      </c>
      <c r="B457" s="17">
        <f>TITRES_STAT!C460</f>
        <v>2.88</v>
      </c>
      <c r="C457" s="17">
        <f>TITRES_STAT!D460</f>
        <v>1.7751999999999999</v>
      </c>
      <c r="D457" s="17">
        <f>TITRES_STAT!E460</f>
        <v>16553</v>
      </c>
      <c r="E457" s="2">
        <f t="shared" si="28"/>
        <v>894025</v>
      </c>
      <c r="F457" s="17" t="str">
        <f t="shared" si="31"/>
        <v>BEARISH</v>
      </c>
      <c r="G457" s="17" t="str">
        <f t="shared" si="30"/>
        <v>WEAK</v>
      </c>
      <c r="H457" s="17" t="str">
        <f t="shared" si="29"/>
        <v>CONFIRMED BEARISH</v>
      </c>
    </row>
    <row r="458" spans="1:8" ht="13.5" x14ac:dyDescent="0.25">
      <c r="A458" s="3">
        <f>TITRES_STAT!B461</f>
        <v>42674</v>
      </c>
      <c r="B458" s="17">
        <f>TITRES_STAT!C461</f>
        <v>2.88</v>
      </c>
      <c r="C458" s="17">
        <f>TITRES_STAT!D461</f>
        <v>1.7751999999999999</v>
      </c>
      <c r="D458" s="17">
        <f>TITRES_STAT!E461</f>
        <v>29243</v>
      </c>
      <c r="E458" s="2">
        <f t="shared" si="28"/>
        <v>894025</v>
      </c>
      <c r="F458" s="17" t="str">
        <f t="shared" si="31"/>
        <v>BEARISH</v>
      </c>
      <c r="G458" s="17" t="str">
        <f t="shared" si="30"/>
        <v>WEAK</v>
      </c>
      <c r="H458" s="17" t="str">
        <f t="shared" si="29"/>
        <v>CONFIRMED BEARISH</v>
      </c>
    </row>
    <row r="459" spans="1:8" ht="13.5" x14ac:dyDescent="0.25">
      <c r="A459" s="3">
        <f>TITRES_STAT!B462</f>
        <v>42675</v>
      </c>
      <c r="B459" s="17">
        <f>TITRES_STAT!C462</f>
        <v>2.87</v>
      </c>
      <c r="C459" s="17">
        <f>TITRES_STAT!D462</f>
        <v>1.7690999999999999</v>
      </c>
      <c r="D459" s="17">
        <f>TITRES_STAT!E462</f>
        <v>28582</v>
      </c>
      <c r="E459" s="2">
        <f t="shared" si="28"/>
        <v>865443</v>
      </c>
      <c r="F459" s="17" t="str">
        <f t="shared" si="31"/>
        <v>BEARISH</v>
      </c>
      <c r="G459" s="17" t="str">
        <f t="shared" si="30"/>
        <v>WEAK</v>
      </c>
      <c r="H459" s="17" t="str">
        <f t="shared" si="29"/>
        <v>CONFIRMED BEARISH</v>
      </c>
    </row>
    <row r="460" spans="1:8" ht="13.5" x14ac:dyDescent="0.25">
      <c r="A460" s="3">
        <f>TITRES_STAT!B463</f>
        <v>42676</v>
      </c>
      <c r="B460" s="17">
        <f>TITRES_STAT!C463</f>
        <v>2.87</v>
      </c>
      <c r="C460" s="17">
        <f>TITRES_STAT!D463</f>
        <v>1.7690999999999999</v>
      </c>
      <c r="D460" s="17">
        <f>TITRES_STAT!E463</f>
        <v>26552</v>
      </c>
      <c r="E460" s="2">
        <f t="shared" si="28"/>
        <v>865443</v>
      </c>
      <c r="F460" s="17" t="str">
        <f t="shared" si="31"/>
        <v>BEARISH</v>
      </c>
      <c r="G460" s="17" t="str">
        <f t="shared" si="30"/>
        <v>WEAK</v>
      </c>
      <c r="H460" s="17" t="str">
        <f t="shared" si="29"/>
        <v>CONFIRMED BEARISH</v>
      </c>
    </row>
    <row r="461" spans="1:8" ht="13.5" x14ac:dyDescent="0.25">
      <c r="A461" s="3">
        <f>TITRES_STAT!B464</f>
        <v>42677</v>
      </c>
      <c r="B461" s="17">
        <f>TITRES_STAT!C464</f>
        <v>2.87</v>
      </c>
      <c r="C461" s="17">
        <f>TITRES_STAT!D464</f>
        <v>1.7690999999999999</v>
      </c>
      <c r="D461" s="17">
        <f>TITRES_STAT!E464</f>
        <v>41460</v>
      </c>
      <c r="E461" s="2">
        <f t="shared" si="28"/>
        <v>865443</v>
      </c>
      <c r="F461" s="17" t="str">
        <f t="shared" si="31"/>
        <v>BEARISH</v>
      </c>
      <c r="G461" s="17" t="str">
        <f t="shared" si="30"/>
        <v>WEAK</v>
      </c>
      <c r="H461" s="17" t="str">
        <f t="shared" si="29"/>
        <v>CONFIRMED BEARISH</v>
      </c>
    </row>
    <row r="462" spans="1:8" ht="13.5" x14ac:dyDescent="0.25">
      <c r="A462" s="3">
        <f>TITRES_STAT!B465</f>
        <v>42678</v>
      </c>
      <c r="B462" s="17">
        <f>TITRES_STAT!C465</f>
        <v>2.84</v>
      </c>
      <c r="C462" s="17">
        <f>TITRES_STAT!D465</f>
        <v>1.7505999999999999</v>
      </c>
      <c r="D462" s="17">
        <f>TITRES_STAT!E465</f>
        <v>21665</v>
      </c>
      <c r="E462" s="2">
        <f t="shared" si="28"/>
        <v>843778</v>
      </c>
      <c r="F462" s="17" t="str">
        <f t="shared" si="31"/>
        <v>BEARISH</v>
      </c>
      <c r="G462" s="17" t="str">
        <f t="shared" si="30"/>
        <v>WEAK</v>
      </c>
      <c r="H462" s="17" t="str">
        <f t="shared" si="29"/>
        <v>CONFIRMED BEARISH</v>
      </c>
    </row>
    <row r="463" spans="1:8" ht="13.5" x14ac:dyDescent="0.25">
      <c r="A463" s="3">
        <f>TITRES_STAT!B466</f>
        <v>42681</v>
      </c>
      <c r="B463" s="17">
        <f>TITRES_STAT!C466</f>
        <v>2.84</v>
      </c>
      <c r="C463" s="17">
        <f>TITRES_STAT!D466</f>
        <v>1.7505999999999999</v>
      </c>
      <c r="D463" s="17">
        <f>TITRES_STAT!E466</f>
        <v>26976</v>
      </c>
      <c r="E463" s="2">
        <f t="shared" si="28"/>
        <v>843778</v>
      </c>
      <c r="F463" s="17" t="str">
        <f t="shared" si="31"/>
        <v>BEARISH</v>
      </c>
      <c r="G463" s="17" t="str">
        <f t="shared" si="30"/>
        <v>WEAK</v>
      </c>
      <c r="H463" s="17" t="str">
        <f t="shared" si="29"/>
        <v>CONFIRMED BEARISH</v>
      </c>
    </row>
    <row r="464" spans="1:8" ht="13.5" x14ac:dyDescent="0.25">
      <c r="A464" s="3">
        <f>TITRES_STAT!B467</f>
        <v>42682</v>
      </c>
      <c r="B464" s="17">
        <f>TITRES_STAT!C467</f>
        <v>2.86</v>
      </c>
      <c r="C464" s="17">
        <f>TITRES_STAT!D467</f>
        <v>1.7628999999999999</v>
      </c>
      <c r="D464" s="17">
        <f>TITRES_STAT!E467</f>
        <v>19248</v>
      </c>
      <c r="E464" s="2">
        <f t="shared" si="28"/>
        <v>863026</v>
      </c>
      <c r="F464" s="17" t="str">
        <f t="shared" si="31"/>
        <v>BEARISH</v>
      </c>
      <c r="G464" s="17" t="str">
        <f t="shared" si="30"/>
        <v>NEUTRAL</v>
      </c>
      <c r="H464" s="17" t="str">
        <f t="shared" si="29"/>
        <v>CONFIRMED BEARISH</v>
      </c>
    </row>
    <row r="465" spans="1:8" ht="13.5" x14ac:dyDescent="0.25">
      <c r="A465" s="3">
        <f>TITRES_STAT!B468</f>
        <v>42683</v>
      </c>
      <c r="B465" s="17">
        <f>TITRES_STAT!C468</f>
        <v>2.86</v>
      </c>
      <c r="C465" s="17">
        <f>TITRES_STAT!D468</f>
        <v>1.7628999999999999</v>
      </c>
      <c r="D465" s="17">
        <f>TITRES_STAT!E468</f>
        <v>19956</v>
      </c>
      <c r="E465" s="2">
        <f t="shared" si="28"/>
        <v>863026</v>
      </c>
      <c r="F465" s="17" t="str">
        <f t="shared" si="31"/>
        <v>BEARISH</v>
      </c>
      <c r="G465" s="17" t="str">
        <f t="shared" si="30"/>
        <v>NEUTRAL</v>
      </c>
      <c r="H465" s="17" t="str">
        <f t="shared" si="29"/>
        <v>CONFIRMED BEARISH</v>
      </c>
    </row>
    <row r="466" spans="1:8" ht="13.5" x14ac:dyDescent="0.25">
      <c r="A466" s="3">
        <f>TITRES_STAT!B469</f>
        <v>42684</v>
      </c>
      <c r="B466" s="17">
        <f>TITRES_STAT!C469</f>
        <v>2.87</v>
      </c>
      <c r="C466" s="17">
        <f>TITRES_STAT!D469</f>
        <v>1.7690999999999999</v>
      </c>
      <c r="D466" s="17">
        <f>TITRES_STAT!E469</f>
        <v>7237</v>
      </c>
      <c r="E466" s="2">
        <f t="shared" si="28"/>
        <v>870263</v>
      </c>
      <c r="F466" s="17" t="str">
        <f t="shared" si="31"/>
        <v>BULLISH</v>
      </c>
      <c r="G466" s="17" t="str">
        <f t="shared" si="30"/>
        <v>NEUTRAL</v>
      </c>
      <c r="H466" s="17" t="str">
        <f t="shared" si="29"/>
        <v>NEUTRAL</v>
      </c>
    </row>
    <row r="467" spans="1:8" ht="13.5" x14ac:dyDescent="0.25">
      <c r="A467" s="3">
        <f>TITRES_STAT!B470</f>
        <v>42685</v>
      </c>
      <c r="B467" s="17">
        <f>TITRES_STAT!C470</f>
        <v>2.85</v>
      </c>
      <c r="C467" s="17">
        <f>TITRES_STAT!D470</f>
        <v>1.7567999999999999</v>
      </c>
      <c r="D467" s="17">
        <f>TITRES_STAT!E470</f>
        <v>36685</v>
      </c>
      <c r="E467" s="2">
        <f t="shared" si="28"/>
        <v>833578</v>
      </c>
      <c r="F467" s="17" t="str">
        <f t="shared" si="31"/>
        <v>BEARISH</v>
      </c>
      <c r="G467" s="17" t="str">
        <f t="shared" si="30"/>
        <v>NEUTRAL</v>
      </c>
      <c r="H467" s="17" t="str">
        <f t="shared" si="29"/>
        <v>BEARISH DIVERGENCE</v>
      </c>
    </row>
    <row r="468" spans="1:8" ht="13.5" x14ac:dyDescent="0.25">
      <c r="A468" s="3">
        <f>TITRES_STAT!B471</f>
        <v>42688</v>
      </c>
      <c r="B468" s="17">
        <f>TITRES_STAT!C471</f>
        <v>2.85</v>
      </c>
      <c r="C468" s="17">
        <f>TITRES_STAT!D471</f>
        <v>1.7567999999999999</v>
      </c>
      <c r="D468" s="17">
        <f>TITRES_STAT!E471</f>
        <v>14018</v>
      </c>
      <c r="E468" s="2">
        <f t="shared" si="28"/>
        <v>833578</v>
      </c>
      <c r="F468" s="17" t="str">
        <f t="shared" si="31"/>
        <v>BEARISH</v>
      </c>
      <c r="G468" s="17" t="str">
        <f t="shared" si="30"/>
        <v>NEUTRAL</v>
      </c>
      <c r="H468" s="17" t="str">
        <f t="shared" si="29"/>
        <v>BEARISH DIVERGENCE</v>
      </c>
    </row>
    <row r="469" spans="1:8" ht="13.5" x14ac:dyDescent="0.25">
      <c r="A469" s="3">
        <f>TITRES_STAT!B472</f>
        <v>42689</v>
      </c>
      <c r="B469" s="17">
        <f>TITRES_STAT!C472</f>
        <v>2.85</v>
      </c>
      <c r="C469" s="17">
        <f>TITRES_STAT!D472</f>
        <v>1.7567999999999999</v>
      </c>
      <c r="D469" s="17">
        <f>TITRES_STAT!E472</f>
        <v>8917</v>
      </c>
      <c r="E469" s="2">
        <f t="shared" si="28"/>
        <v>833578</v>
      </c>
      <c r="F469" s="17" t="str">
        <f t="shared" si="31"/>
        <v>BEARISH</v>
      </c>
      <c r="G469" s="17" t="str">
        <f t="shared" si="30"/>
        <v>WEAK</v>
      </c>
      <c r="H469" s="17" t="str">
        <f t="shared" si="29"/>
        <v>CONFIRMED BEARISH</v>
      </c>
    </row>
    <row r="470" spans="1:8" ht="13.5" x14ac:dyDescent="0.25">
      <c r="A470" s="3">
        <f>TITRES_STAT!B473</f>
        <v>42690</v>
      </c>
      <c r="B470" s="17">
        <f>TITRES_STAT!C473</f>
        <v>2.83</v>
      </c>
      <c r="C470" s="17">
        <f>TITRES_STAT!D473</f>
        <v>1.7444</v>
      </c>
      <c r="D470" s="17">
        <f>TITRES_STAT!E473</f>
        <v>31824</v>
      </c>
      <c r="E470" s="2">
        <f t="shared" si="28"/>
        <v>801754</v>
      </c>
      <c r="F470" s="17" t="str">
        <f t="shared" si="31"/>
        <v>BEARISH</v>
      </c>
      <c r="G470" s="17" t="str">
        <f t="shared" si="30"/>
        <v>WEAK</v>
      </c>
      <c r="H470" s="17" t="str">
        <f t="shared" si="29"/>
        <v>CONFIRMED BEARISH</v>
      </c>
    </row>
    <row r="471" spans="1:8" ht="13.5" x14ac:dyDescent="0.25">
      <c r="A471" s="3">
        <f>TITRES_STAT!B474</f>
        <v>42691</v>
      </c>
      <c r="B471" s="17">
        <f>TITRES_STAT!C474</f>
        <v>2.82</v>
      </c>
      <c r="C471" s="17">
        <f>TITRES_STAT!D474</f>
        <v>1.7383</v>
      </c>
      <c r="D471" s="17">
        <f>TITRES_STAT!E474</f>
        <v>28026</v>
      </c>
      <c r="E471" s="2">
        <f t="shared" si="28"/>
        <v>773728</v>
      </c>
      <c r="F471" s="17" t="str">
        <f t="shared" si="31"/>
        <v>BEARISH</v>
      </c>
      <c r="G471" s="17" t="str">
        <f t="shared" si="30"/>
        <v>WEAK</v>
      </c>
      <c r="H471" s="17" t="str">
        <f t="shared" si="29"/>
        <v>CONFIRMED BEARISH</v>
      </c>
    </row>
    <row r="472" spans="1:8" ht="13.5" x14ac:dyDescent="0.25">
      <c r="A472" s="3">
        <f>TITRES_STAT!B475</f>
        <v>42692</v>
      </c>
      <c r="B472" s="17">
        <f>TITRES_STAT!C475</f>
        <v>2.81</v>
      </c>
      <c r="C472" s="17">
        <f>TITRES_STAT!D475</f>
        <v>1.7321</v>
      </c>
      <c r="D472" s="17">
        <f>TITRES_STAT!E475</f>
        <v>32161</v>
      </c>
      <c r="E472" s="2">
        <f t="shared" si="28"/>
        <v>741567</v>
      </c>
      <c r="F472" s="17" t="str">
        <f t="shared" si="31"/>
        <v>BEARISH</v>
      </c>
      <c r="G472" s="17" t="str">
        <f t="shared" si="30"/>
        <v>WEAK</v>
      </c>
      <c r="H472" s="17" t="str">
        <f t="shared" si="29"/>
        <v>CONFIRMED BEARISH</v>
      </c>
    </row>
    <row r="473" spans="1:8" ht="13.5" x14ac:dyDescent="0.25">
      <c r="A473" s="3">
        <f>TITRES_STAT!B476</f>
        <v>42695</v>
      </c>
      <c r="B473" s="17">
        <f>TITRES_STAT!C476</f>
        <v>2.81</v>
      </c>
      <c r="C473" s="17">
        <f>TITRES_STAT!D476</f>
        <v>1.7321</v>
      </c>
      <c r="D473" s="17">
        <f>TITRES_STAT!E476</f>
        <v>24103</v>
      </c>
      <c r="E473" s="2">
        <f t="shared" si="28"/>
        <v>741567</v>
      </c>
      <c r="F473" s="17" t="str">
        <f t="shared" si="31"/>
        <v>BEARISH</v>
      </c>
      <c r="G473" s="17" t="str">
        <f t="shared" si="30"/>
        <v>WEAK</v>
      </c>
      <c r="H473" s="17" t="str">
        <f t="shared" si="29"/>
        <v>CONFIRMED BEARISH</v>
      </c>
    </row>
    <row r="474" spans="1:8" ht="13.5" x14ac:dyDescent="0.25">
      <c r="A474" s="3">
        <f>TITRES_STAT!B477</f>
        <v>42696</v>
      </c>
      <c r="B474" s="17">
        <f>TITRES_STAT!C477</f>
        <v>2.81</v>
      </c>
      <c r="C474" s="17">
        <f>TITRES_STAT!D477</f>
        <v>1.7321</v>
      </c>
      <c r="D474" s="17">
        <f>TITRES_STAT!E477</f>
        <v>29057</v>
      </c>
      <c r="E474" s="2">
        <f t="shared" si="28"/>
        <v>741567</v>
      </c>
      <c r="F474" s="17" t="str">
        <f t="shared" si="31"/>
        <v>BEARISH</v>
      </c>
      <c r="G474" s="17" t="str">
        <f t="shared" si="30"/>
        <v>WEAK</v>
      </c>
      <c r="H474" s="17" t="str">
        <f t="shared" si="29"/>
        <v>CONFIRMED BEARISH</v>
      </c>
    </row>
    <row r="475" spans="1:8" ht="13.5" x14ac:dyDescent="0.25">
      <c r="A475" s="3">
        <f>TITRES_STAT!B478</f>
        <v>42697</v>
      </c>
      <c r="B475" s="17">
        <f>TITRES_STAT!C478</f>
        <v>2.82</v>
      </c>
      <c r="C475" s="17">
        <f>TITRES_STAT!D478</f>
        <v>1.7383</v>
      </c>
      <c r="D475" s="17">
        <f>TITRES_STAT!E478</f>
        <v>12529</v>
      </c>
      <c r="E475" s="2">
        <f t="shared" si="28"/>
        <v>754096</v>
      </c>
      <c r="F475" s="17" t="str">
        <f t="shared" si="31"/>
        <v>BEARISH</v>
      </c>
      <c r="G475" s="17" t="str">
        <f t="shared" si="30"/>
        <v>WEAK</v>
      </c>
      <c r="H475" s="17" t="str">
        <f t="shared" si="29"/>
        <v>CONFIRMED BEARISH</v>
      </c>
    </row>
    <row r="476" spans="1:8" ht="13.5" x14ac:dyDescent="0.25">
      <c r="A476" s="3">
        <f>TITRES_STAT!B479</f>
        <v>42698</v>
      </c>
      <c r="B476" s="17">
        <f>TITRES_STAT!C479</f>
        <v>2.81</v>
      </c>
      <c r="C476" s="17">
        <f>TITRES_STAT!D479</f>
        <v>1.7321</v>
      </c>
      <c r="D476" s="17">
        <f>TITRES_STAT!E479</f>
        <v>11442</v>
      </c>
      <c r="E476" s="2">
        <f t="shared" si="28"/>
        <v>742654</v>
      </c>
      <c r="F476" s="17" t="str">
        <f t="shared" si="31"/>
        <v>BEARISH</v>
      </c>
      <c r="G476" s="17" t="str">
        <f t="shared" si="30"/>
        <v>WEAK</v>
      </c>
      <c r="H476" s="17" t="str">
        <f t="shared" si="29"/>
        <v>CONFIRMED BEARISH</v>
      </c>
    </row>
    <row r="477" spans="1:8" ht="13.5" x14ac:dyDescent="0.25">
      <c r="A477" s="3">
        <f>TITRES_STAT!B480</f>
        <v>42699</v>
      </c>
      <c r="B477" s="17">
        <f>TITRES_STAT!C480</f>
        <v>2.87</v>
      </c>
      <c r="C477" s="17">
        <f>TITRES_STAT!D480</f>
        <v>1.7690999999999999</v>
      </c>
      <c r="D477" s="17">
        <f>TITRES_STAT!E480</f>
        <v>8844</v>
      </c>
      <c r="E477" s="2">
        <f t="shared" si="28"/>
        <v>751498</v>
      </c>
      <c r="F477" s="17" t="str">
        <f t="shared" si="31"/>
        <v>BULLISH</v>
      </c>
      <c r="G477" s="17" t="str">
        <f t="shared" si="30"/>
        <v>NEUTRAL</v>
      </c>
      <c r="H477" s="17" t="str">
        <f t="shared" si="29"/>
        <v>CONFIRMED BULLISH</v>
      </c>
    </row>
    <row r="478" spans="1:8" ht="13.5" x14ac:dyDescent="0.25">
      <c r="A478" s="3">
        <f>TITRES_STAT!B481</f>
        <v>42702</v>
      </c>
      <c r="B478" s="17">
        <f>TITRES_STAT!C481</f>
        <v>2.88</v>
      </c>
      <c r="C478" s="17">
        <f>TITRES_STAT!D481</f>
        <v>1.7751999999999999</v>
      </c>
      <c r="D478" s="17">
        <f>TITRES_STAT!E481</f>
        <v>16994</v>
      </c>
      <c r="E478" s="2">
        <f t="shared" si="28"/>
        <v>768492</v>
      </c>
      <c r="F478" s="17" t="str">
        <f t="shared" si="31"/>
        <v>BULLISH</v>
      </c>
      <c r="G478" s="17" t="str">
        <f t="shared" si="30"/>
        <v>STRONG</v>
      </c>
      <c r="H478" s="17" t="str">
        <f t="shared" si="29"/>
        <v>CONFIRMED BULLISH</v>
      </c>
    </row>
    <row r="479" spans="1:8" ht="13.5" x14ac:dyDescent="0.25">
      <c r="A479" s="3">
        <f>TITRES_STAT!B482</f>
        <v>42703</v>
      </c>
      <c r="B479" s="17">
        <f>TITRES_STAT!C482</f>
        <v>2.86</v>
      </c>
      <c r="C479" s="17">
        <f>TITRES_STAT!D482</f>
        <v>1.7628999999999999</v>
      </c>
      <c r="D479" s="17">
        <f>TITRES_STAT!E482</f>
        <v>18353</v>
      </c>
      <c r="E479" s="2">
        <f t="shared" si="28"/>
        <v>750139</v>
      </c>
      <c r="F479" s="17" t="str">
        <f t="shared" si="31"/>
        <v>BULLISH</v>
      </c>
      <c r="G479" s="17" t="str">
        <f t="shared" si="30"/>
        <v>NEUTRAL</v>
      </c>
      <c r="H479" s="17" t="str">
        <f t="shared" si="29"/>
        <v>CONFIRMED BULLISH</v>
      </c>
    </row>
    <row r="480" spans="1:8" ht="13.5" x14ac:dyDescent="0.25">
      <c r="A480" s="3">
        <f>TITRES_STAT!B483</f>
        <v>42704</v>
      </c>
      <c r="B480" s="17">
        <f>TITRES_STAT!C483</f>
        <v>2.9</v>
      </c>
      <c r="C480" s="17">
        <f>TITRES_STAT!D483</f>
        <v>1.7876000000000001</v>
      </c>
      <c r="D480" s="17">
        <f>TITRES_STAT!E483</f>
        <v>10825</v>
      </c>
      <c r="E480" s="2">
        <f t="shared" si="28"/>
        <v>760964</v>
      </c>
      <c r="F480" s="17" t="str">
        <f t="shared" si="31"/>
        <v>BULLISH</v>
      </c>
      <c r="G480" s="17" t="str">
        <f t="shared" si="30"/>
        <v>NEUTRAL</v>
      </c>
      <c r="H480" s="17" t="str">
        <f t="shared" si="29"/>
        <v>CONFIRMED BULLISH</v>
      </c>
    </row>
    <row r="481" spans="1:8" ht="13.5" x14ac:dyDescent="0.25">
      <c r="A481" s="3">
        <f>TITRES_STAT!B484</f>
        <v>42705</v>
      </c>
      <c r="B481" s="17">
        <f>TITRES_STAT!C484</f>
        <v>2.87</v>
      </c>
      <c r="C481" s="17">
        <f>TITRES_STAT!D484</f>
        <v>1.7690999999999999</v>
      </c>
      <c r="D481" s="17">
        <f>TITRES_STAT!E484</f>
        <v>3150</v>
      </c>
      <c r="E481" s="2">
        <f t="shared" si="28"/>
        <v>757814</v>
      </c>
      <c r="F481" s="17" t="str">
        <f t="shared" si="31"/>
        <v>BULLISH</v>
      </c>
      <c r="G481" s="17" t="str">
        <f t="shared" si="30"/>
        <v>STRONG</v>
      </c>
      <c r="H481" s="17" t="str">
        <f t="shared" si="29"/>
        <v>CONFIRMED BULLISH</v>
      </c>
    </row>
    <row r="482" spans="1:8" ht="13.5" x14ac:dyDescent="0.25">
      <c r="A482" s="3">
        <f>TITRES_STAT!B485</f>
        <v>42706</v>
      </c>
      <c r="B482" s="17">
        <f>TITRES_STAT!C485</f>
        <v>2.85</v>
      </c>
      <c r="C482" s="17">
        <f>TITRES_STAT!D485</f>
        <v>1.7567999999999999</v>
      </c>
      <c r="D482" s="17">
        <f>TITRES_STAT!E485</f>
        <v>17091</v>
      </c>
      <c r="E482" s="2">
        <f t="shared" si="28"/>
        <v>740723</v>
      </c>
      <c r="F482" s="17" t="str">
        <f t="shared" si="31"/>
        <v>BEARISH</v>
      </c>
      <c r="G482" s="17" t="str">
        <f t="shared" si="30"/>
        <v>NEUTRAL</v>
      </c>
      <c r="H482" s="17" t="str">
        <f t="shared" si="29"/>
        <v>CONFIRMED BEARISH</v>
      </c>
    </row>
    <row r="483" spans="1:8" ht="13.5" x14ac:dyDescent="0.25">
      <c r="A483" s="3">
        <f>TITRES_STAT!B486</f>
        <v>42709</v>
      </c>
      <c r="B483" s="17">
        <f>TITRES_STAT!C486</f>
        <v>2.85</v>
      </c>
      <c r="C483" s="17">
        <f>TITRES_STAT!D486</f>
        <v>1.7567999999999999</v>
      </c>
      <c r="D483" s="17">
        <f>TITRES_STAT!E486</f>
        <v>19402</v>
      </c>
      <c r="E483" s="2">
        <f t="shared" si="28"/>
        <v>740723</v>
      </c>
      <c r="F483" s="17" t="str">
        <f t="shared" si="31"/>
        <v>BEARISH</v>
      </c>
      <c r="G483" s="17" t="str">
        <f t="shared" si="30"/>
        <v>WEAK</v>
      </c>
      <c r="H483" s="17" t="str">
        <f t="shared" si="29"/>
        <v>CONFIRMED BEARISH</v>
      </c>
    </row>
    <row r="484" spans="1:8" ht="13.5" x14ac:dyDescent="0.25">
      <c r="A484" s="3">
        <f>TITRES_STAT!B487</f>
        <v>42710</v>
      </c>
      <c r="B484" s="17">
        <f>TITRES_STAT!C487</f>
        <v>2.85</v>
      </c>
      <c r="C484" s="17">
        <f>TITRES_STAT!D487</f>
        <v>1.7567999999999999</v>
      </c>
      <c r="D484" s="17">
        <f>TITRES_STAT!E487</f>
        <v>7232</v>
      </c>
      <c r="E484" s="2">
        <f t="shared" si="28"/>
        <v>740723</v>
      </c>
      <c r="F484" s="17" t="str">
        <f t="shared" si="31"/>
        <v>BEARISH</v>
      </c>
      <c r="G484" s="17" t="str">
        <f t="shared" si="30"/>
        <v>NEUTRAL</v>
      </c>
      <c r="H484" s="17" t="str">
        <f t="shared" si="29"/>
        <v>CONFIRMED BEARISH</v>
      </c>
    </row>
    <row r="485" spans="1:8" ht="13.5" x14ac:dyDescent="0.25">
      <c r="A485" s="3">
        <f>TITRES_STAT!B488</f>
        <v>42711</v>
      </c>
      <c r="B485" s="17">
        <f>TITRES_STAT!C488</f>
        <v>2.84</v>
      </c>
      <c r="C485" s="17">
        <f>TITRES_STAT!D488</f>
        <v>1.7505999999999999</v>
      </c>
      <c r="D485" s="17">
        <f>TITRES_STAT!E488</f>
        <v>13651</v>
      </c>
      <c r="E485" s="2">
        <f t="shared" si="28"/>
        <v>727072</v>
      </c>
      <c r="F485" s="17" t="str">
        <f t="shared" si="31"/>
        <v>BEARISH</v>
      </c>
      <c r="G485" s="17" t="str">
        <f t="shared" si="30"/>
        <v>WEAK</v>
      </c>
      <c r="H485" s="17" t="str">
        <f t="shared" si="29"/>
        <v>CONFIRMED BEARISH</v>
      </c>
    </row>
    <row r="486" spans="1:8" ht="13.5" x14ac:dyDescent="0.25">
      <c r="A486" s="3">
        <f>TITRES_STAT!B489</f>
        <v>42712</v>
      </c>
      <c r="B486" s="17">
        <f>TITRES_STAT!C489</f>
        <v>2.83</v>
      </c>
      <c r="C486" s="17">
        <f>TITRES_STAT!D489</f>
        <v>1.7444</v>
      </c>
      <c r="D486" s="17">
        <f>TITRES_STAT!E489</f>
        <v>29649</v>
      </c>
      <c r="E486" s="2">
        <f t="shared" si="28"/>
        <v>697423</v>
      </c>
      <c r="F486" s="17" t="str">
        <f t="shared" si="31"/>
        <v>BEARISH</v>
      </c>
      <c r="G486" s="17" t="str">
        <f t="shared" si="30"/>
        <v>WEAK</v>
      </c>
      <c r="H486" s="17" t="str">
        <f t="shared" si="29"/>
        <v>CONFIRMED BEARISH</v>
      </c>
    </row>
    <row r="487" spans="1:8" ht="13.5" x14ac:dyDescent="0.25">
      <c r="A487" s="3">
        <f>TITRES_STAT!B490</f>
        <v>42713</v>
      </c>
      <c r="B487" s="17">
        <f>TITRES_STAT!C490</f>
        <v>2.85</v>
      </c>
      <c r="C487" s="17">
        <f>TITRES_STAT!D490</f>
        <v>1.7567999999999999</v>
      </c>
      <c r="D487" s="17">
        <f>TITRES_STAT!E490</f>
        <v>2196</v>
      </c>
      <c r="E487" s="2">
        <f t="shared" si="28"/>
        <v>699619</v>
      </c>
      <c r="F487" s="17" t="str">
        <f t="shared" si="31"/>
        <v>BEARISH</v>
      </c>
      <c r="G487" s="17" t="str">
        <f t="shared" si="30"/>
        <v>WEAK</v>
      </c>
      <c r="H487" s="17" t="str">
        <f t="shared" si="29"/>
        <v>NEUTRAL</v>
      </c>
    </row>
    <row r="488" spans="1:8" ht="13.5" x14ac:dyDescent="0.25">
      <c r="A488" s="3">
        <f>TITRES_STAT!B491</f>
        <v>42717</v>
      </c>
      <c r="B488" s="17">
        <f>TITRES_STAT!C491</f>
        <v>2.82</v>
      </c>
      <c r="C488" s="17">
        <f>TITRES_STAT!D491</f>
        <v>1.7383</v>
      </c>
      <c r="D488" s="17">
        <f>TITRES_STAT!E491</f>
        <v>16245</v>
      </c>
      <c r="E488" s="2">
        <f t="shared" si="28"/>
        <v>683374</v>
      </c>
      <c r="F488" s="17" t="str">
        <f t="shared" si="31"/>
        <v>BEARISH</v>
      </c>
      <c r="G488" s="17" t="str">
        <f t="shared" si="30"/>
        <v>WEAK</v>
      </c>
      <c r="H488" s="17" t="str">
        <f t="shared" si="29"/>
        <v>CONFIRMED BEARISH</v>
      </c>
    </row>
    <row r="489" spans="1:8" ht="13.5" x14ac:dyDescent="0.25">
      <c r="A489" s="3">
        <f>TITRES_STAT!B492</f>
        <v>42718</v>
      </c>
      <c r="B489" s="17">
        <f>TITRES_STAT!C492</f>
        <v>2.84</v>
      </c>
      <c r="C489" s="17">
        <f>TITRES_STAT!D492</f>
        <v>1.7505999999999999</v>
      </c>
      <c r="D489" s="17">
        <f>TITRES_STAT!E492</f>
        <v>13308</v>
      </c>
      <c r="E489" s="2">
        <f t="shared" si="28"/>
        <v>696682</v>
      </c>
      <c r="F489" s="17" t="str">
        <f t="shared" si="31"/>
        <v>BEARISH</v>
      </c>
      <c r="G489" s="17" t="str">
        <f t="shared" si="30"/>
        <v>WEAK</v>
      </c>
      <c r="H489" s="17" t="str">
        <f t="shared" si="29"/>
        <v>CONFIRMED BEARISH</v>
      </c>
    </row>
    <row r="490" spans="1:8" ht="13.5" x14ac:dyDescent="0.25">
      <c r="A490" s="3">
        <f>TITRES_STAT!B493</f>
        <v>42719</v>
      </c>
      <c r="B490" s="17">
        <f>TITRES_STAT!C493</f>
        <v>2.83</v>
      </c>
      <c r="C490" s="17">
        <f>TITRES_STAT!D493</f>
        <v>1.7444</v>
      </c>
      <c r="D490" s="17">
        <f>TITRES_STAT!E493</f>
        <v>8746</v>
      </c>
      <c r="E490" s="2">
        <f t="shared" si="28"/>
        <v>687936</v>
      </c>
      <c r="F490" s="17" t="str">
        <f t="shared" si="31"/>
        <v>BEARISH</v>
      </c>
      <c r="G490" s="17" t="str">
        <f t="shared" si="30"/>
        <v>WEAK</v>
      </c>
      <c r="H490" s="17" t="str">
        <f t="shared" si="29"/>
        <v>CONFIRMED BEARISH</v>
      </c>
    </row>
    <row r="491" spans="1:8" ht="13.5" x14ac:dyDescent="0.25">
      <c r="A491" s="3">
        <f>TITRES_STAT!B494</f>
        <v>42720</v>
      </c>
      <c r="B491" s="17">
        <f>TITRES_STAT!C494</f>
        <v>2.83</v>
      </c>
      <c r="C491" s="17">
        <f>TITRES_STAT!D494</f>
        <v>1.7444</v>
      </c>
      <c r="D491" s="17">
        <f>TITRES_STAT!E494</f>
        <v>6414</v>
      </c>
      <c r="E491" s="2">
        <f t="shared" si="28"/>
        <v>687936</v>
      </c>
      <c r="F491" s="17" t="str">
        <f t="shared" si="31"/>
        <v>BEARISH</v>
      </c>
      <c r="G491" s="17" t="str">
        <f t="shared" si="30"/>
        <v>NEUTRAL</v>
      </c>
      <c r="H491" s="17" t="str">
        <f t="shared" si="29"/>
        <v>NEUTRAL</v>
      </c>
    </row>
    <row r="492" spans="1:8" ht="13.5" x14ac:dyDescent="0.25">
      <c r="A492" s="3">
        <f>TITRES_STAT!B495</f>
        <v>42723</v>
      </c>
      <c r="B492" s="17">
        <f>TITRES_STAT!C495</f>
        <v>2.83</v>
      </c>
      <c r="C492" s="17">
        <f>TITRES_STAT!D495</f>
        <v>1.7444</v>
      </c>
      <c r="D492" s="17">
        <f>TITRES_STAT!E495</f>
        <v>4569</v>
      </c>
      <c r="E492" s="2">
        <f t="shared" si="28"/>
        <v>687936</v>
      </c>
      <c r="F492" s="17" t="str">
        <f t="shared" si="31"/>
        <v>BEARISH</v>
      </c>
      <c r="G492" s="17" t="str">
        <f t="shared" si="30"/>
        <v>NEUTRAL</v>
      </c>
      <c r="H492" s="17" t="str">
        <f t="shared" si="29"/>
        <v>CONFIRMED BEARISH</v>
      </c>
    </row>
    <row r="493" spans="1:8" ht="13.5" x14ac:dyDescent="0.25">
      <c r="A493" s="3">
        <f>TITRES_STAT!B496</f>
        <v>42724</v>
      </c>
      <c r="B493" s="17">
        <f>TITRES_STAT!C496</f>
        <v>2.85</v>
      </c>
      <c r="C493" s="17">
        <f>TITRES_STAT!D496</f>
        <v>1.7567999999999999</v>
      </c>
      <c r="D493" s="17">
        <f>TITRES_STAT!E496</f>
        <v>10998</v>
      </c>
      <c r="E493" s="2">
        <f t="shared" si="28"/>
        <v>698934</v>
      </c>
      <c r="F493" s="17" t="str">
        <f t="shared" si="31"/>
        <v>BULLISH</v>
      </c>
      <c r="G493" s="17" t="str">
        <f t="shared" si="30"/>
        <v>STRONG</v>
      </c>
      <c r="H493" s="17" t="str">
        <f t="shared" si="29"/>
        <v>CONFIRMED BULLISH</v>
      </c>
    </row>
    <row r="494" spans="1:8" ht="13.5" x14ac:dyDescent="0.25">
      <c r="A494" s="3">
        <f>TITRES_STAT!B497</f>
        <v>42725</v>
      </c>
      <c r="B494" s="17">
        <f>TITRES_STAT!C497</f>
        <v>2.83</v>
      </c>
      <c r="C494" s="17">
        <f>TITRES_STAT!D497</f>
        <v>1.7444</v>
      </c>
      <c r="D494" s="17">
        <f>TITRES_STAT!E497</f>
        <v>6120</v>
      </c>
      <c r="E494" s="2">
        <f t="shared" si="28"/>
        <v>692814</v>
      </c>
      <c r="F494" s="17" t="str">
        <f t="shared" si="31"/>
        <v>BEARISH</v>
      </c>
      <c r="G494" s="17" t="str">
        <f t="shared" si="30"/>
        <v>NEUTRAL</v>
      </c>
      <c r="H494" s="17" t="str">
        <f t="shared" si="29"/>
        <v>CONFIRMED BEARISH</v>
      </c>
    </row>
    <row r="495" spans="1:8" ht="13.5" x14ac:dyDescent="0.25">
      <c r="A495" s="3">
        <f>TITRES_STAT!B498</f>
        <v>42726</v>
      </c>
      <c r="B495" s="17">
        <f>TITRES_STAT!C498</f>
        <v>2.83</v>
      </c>
      <c r="C495" s="17">
        <f>TITRES_STAT!D498</f>
        <v>1.7444</v>
      </c>
      <c r="D495" s="17">
        <f>TITRES_STAT!E498</f>
        <v>16173</v>
      </c>
      <c r="E495" s="2">
        <f t="shared" si="28"/>
        <v>692814</v>
      </c>
      <c r="F495" s="17" t="str">
        <f t="shared" si="31"/>
        <v>BULLISH</v>
      </c>
      <c r="G495" s="17" t="str">
        <f t="shared" si="30"/>
        <v>NEUTRAL</v>
      </c>
      <c r="H495" s="17" t="str">
        <f t="shared" si="29"/>
        <v>NEUTRAL</v>
      </c>
    </row>
    <row r="496" spans="1:8" ht="13.5" x14ac:dyDescent="0.25">
      <c r="A496" s="3">
        <f>TITRES_STAT!B499</f>
        <v>42727</v>
      </c>
      <c r="B496" s="17">
        <f>TITRES_STAT!C499</f>
        <v>2.83</v>
      </c>
      <c r="C496" s="17">
        <f>TITRES_STAT!D499</f>
        <v>1.7444</v>
      </c>
      <c r="D496" s="17">
        <f>TITRES_STAT!E499</f>
        <v>6507</v>
      </c>
      <c r="E496" s="2">
        <f t="shared" si="28"/>
        <v>692814</v>
      </c>
      <c r="F496" s="17" t="str">
        <f t="shared" si="31"/>
        <v>BULLISH</v>
      </c>
      <c r="G496" s="17" t="str">
        <f t="shared" si="30"/>
        <v>NEUTRAL</v>
      </c>
      <c r="H496" s="17" t="str">
        <f t="shared" si="29"/>
        <v>NEUTRAL</v>
      </c>
    </row>
    <row r="497" spans="1:8" ht="13.5" x14ac:dyDescent="0.25">
      <c r="A497" s="3">
        <f>TITRES_STAT!B500</f>
        <v>42730</v>
      </c>
      <c r="B497" s="17">
        <f>TITRES_STAT!C500</f>
        <v>2.83</v>
      </c>
      <c r="C497" s="17">
        <f>TITRES_STAT!D500</f>
        <v>1.7444</v>
      </c>
      <c r="D497" s="17">
        <f>TITRES_STAT!E500</f>
        <v>30108</v>
      </c>
      <c r="E497" s="2">
        <f t="shared" si="28"/>
        <v>692814</v>
      </c>
      <c r="F497" s="17" t="str">
        <f t="shared" si="31"/>
        <v>BULLISH</v>
      </c>
      <c r="G497" s="17" t="str">
        <f t="shared" si="30"/>
        <v>NEUTRAL</v>
      </c>
      <c r="H497" s="17" t="str">
        <f t="shared" si="29"/>
        <v>NEUTRAL</v>
      </c>
    </row>
    <row r="498" spans="1:8" ht="13.5" x14ac:dyDescent="0.25">
      <c r="A498" s="3">
        <f>TITRES_STAT!B501</f>
        <v>42731</v>
      </c>
      <c r="B498" s="17">
        <f>TITRES_STAT!C501</f>
        <v>2.82</v>
      </c>
      <c r="C498" s="17">
        <f>TITRES_STAT!D501</f>
        <v>1.7383</v>
      </c>
      <c r="D498" s="17">
        <f>TITRES_STAT!E501</f>
        <v>4464</v>
      </c>
      <c r="E498" s="2">
        <f t="shared" si="28"/>
        <v>688350</v>
      </c>
      <c r="F498" s="17" t="str">
        <f t="shared" si="31"/>
        <v>BEARISH</v>
      </c>
      <c r="G498" s="17" t="str">
        <f t="shared" si="30"/>
        <v>NEUTRAL</v>
      </c>
      <c r="H498" s="17" t="str">
        <f t="shared" si="29"/>
        <v>CONFIRMED BEARISH</v>
      </c>
    </row>
    <row r="499" spans="1:8" ht="13.5" x14ac:dyDescent="0.25">
      <c r="A499" s="3">
        <f>TITRES_STAT!B502</f>
        <v>42732</v>
      </c>
      <c r="B499" s="17">
        <f>TITRES_STAT!C502</f>
        <v>2.82</v>
      </c>
      <c r="C499" s="17">
        <f>TITRES_STAT!D502</f>
        <v>1.7383</v>
      </c>
      <c r="D499" s="17">
        <f>TITRES_STAT!E502</f>
        <v>4445</v>
      </c>
      <c r="E499" s="2">
        <f t="shared" si="28"/>
        <v>688350</v>
      </c>
      <c r="F499" s="17" t="str">
        <f t="shared" si="31"/>
        <v>BEARISH</v>
      </c>
      <c r="G499" s="17" t="str">
        <f t="shared" si="30"/>
        <v>NEUTRAL</v>
      </c>
      <c r="H499" s="17" t="str">
        <f t="shared" si="29"/>
        <v>CONFIRMED BEARISH</v>
      </c>
    </row>
    <row r="500" spans="1:8" ht="13.5" x14ac:dyDescent="0.25">
      <c r="A500" s="3">
        <f>TITRES_STAT!B503</f>
        <v>42733</v>
      </c>
      <c r="B500" s="17">
        <f>TITRES_STAT!C503</f>
        <v>2.84</v>
      </c>
      <c r="C500" s="17">
        <f>TITRES_STAT!D503</f>
        <v>1.7505999999999999</v>
      </c>
      <c r="D500" s="17">
        <f>TITRES_STAT!E503</f>
        <v>10336</v>
      </c>
      <c r="E500" s="2">
        <f t="shared" si="28"/>
        <v>698686</v>
      </c>
      <c r="F500" s="17" t="str">
        <f t="shared" si="31"/>
        <v>BULLISH</v>
      </c>
      <c r="G500" s="17" t="str">
        <f t="shared" si="30"/>
        <v>NEUTRAL</v>
      </c>
      <c r="H500" s="17" t="str">
        <f t="shared" si="29"/>
        <v>CONFIRMED BULLISH</v>
      </c>
    </row>
    <row r="501" spans="1:8" ht="13.5" x14ac:dyDescent="0.25">
      <c r="A501" s="3">
        <f>TITRES_STAT!B504</f>
        <v>42734</v>
      </c>
      <c r="B501" s="17">
        <f>TITRES_STAT!C504</f>
        <v>2.83</v>
      </c>
      <c r="C501" s="17">
        <f>TITRES_STAT!D504</f>
        <v>1.7444</v>
      </c>
      <c r="D501" s="17">
        <f>TITRES_STAT!E504</f>
        <v>22146</v>
      </c>
      <c r="E501" s="2">
        <f t="shared" si="28"/>
        <v>676540</v>
      </c>
      <c r="F501" s="17" t="str">
        <f t="shared" si="31"/>
        <v>BEARISH</v>
      </c>
      <c r="G501" s="17" t="str">
        <f t="shared" si="30"/>
        <v>WEAK</v>
      </c>
      <c r="H501" s="17" t="str">
        <f t="shared" si="29"/>
        <v>NEUTRAL</v>
      </c>
    </row>
    <row r="502" spans="1:8" ht="13.5" x14ac:dyDescent="0.25">
      <c r="A502" s="3">
        <f>TITRES_STAT!B505</f>
        <v>42737</v>
      </c>
      <c r="B502" s="17">
        <f>TITRES_STAT!C505</f>
        <v>2.85</v>
      </c>
      <c r="C502" s="17">
        <f>TITRES_STAT!D505</f>
        <v>1.7567999999999999</v>
      </c>
      <c r="D502" s="17">
        <f>TITRES_STAT!E505</f>
        <v>17611</v>
      </c>
      <c r="E502" s="2">
        <f t="shared" si="28"/>
        <v>694151</v>
      </c>
      <c r="F502" s="17" t="str">
        <f t="shared" si="31"/>
        <v>BULLISH</v>
      </c>
      <c r="G502" s="17" t="str">
        <f t="shared" si="30"/>
        <v>NEUTRAL</v>
      </c>
      <c r="H502" s="17" t="str">
        <f t="shared" si="29"/>
        <v>CONFIRMED BULLISH</v>
      </c>
    </row>
    <row r="503" spans="1:8" ht="13.5" x14ac:dyDescent="0.25">
      <c r="A503" s="3">
        <f>TITRES_STAT!B506</f>
        <v>42738</v>
      </c>
      <c r="B503" s="17">
        <f>TITRES_STAT!C506</f>
        <v>2.83</v>
      </c>
      <c r="C503" s="17">
        <f>TITRES_STAT!D506</f>
        <v>1.7444</v>
      </c>
      <c r="D503" s="17">
        <f>TITRES_STAT!E506</f>
        <v>24060</v>
      </c>
      <c r="E503" s="2">
        <f t="shared" si="28"/>
        <v>670091</v>
      </c>
      <c r="F503" s="17" t="str">
        <f t="shared" si="31"/>
        <v>BEARISH</v>
      </c>
      <c r="G503" s="17" t="str">
        <f t="shared" si="30"/>
        <v>WEAK</v>
      </c>
      <c r="H503" s="17" t="str">
        <f t="shared" si="29"/>
        <v>BEARISH DIVERGENCE</v>
      </c>
    </row>
    <row r="504" spans="1:8" ht="13.5" x14ac:dyDescent="0.25">
      <c r="A504" s="3">
        <f>TITRES_STAT!B507</f>
        <v>42739</v>
      </c>
      <c r="B504" s="17">
        <f>TITRES_STAT!C507</f>
        <v>2.83</v>
      </c>
      <c r="C504" s="17">
        <f>TITRES_STAT!D507</f>
        <v>1.7444</v>
      </c>
      <c r="D504" s="17">
        <f>TITRES_STAT!E507</f>
        <v>22526</v>
      </c>
      <c r="E504" s="2">
        <f t="shared" si="28"/>
        <v>670091</v>
      </c>
      <c r="F504" s="17" t="str">
        <f t="shared" si="31"/>
        <v>BEARISH</v>
      </c>
      <c r="G504" s="17" t="str">
        <f t="shared" si="30"/>
        <v>WEAK</v>
      </c>
      <c r="H504" s="17" t="str">
        <f t="shared" si="29"/>
        <v>BEARISH DIVERGENCE</v>
      </c>
    </row>
    <row r="505" spans="1:8" ht="13.5" x14ac:dyDescent="0.25">
      <c r="A505" s="3">
        <f>TITRES_STAT!B508</f>
        <v>42740</v>
      </c>
      <c r="B505" s="17">
        <f>TITRES_STAT!C508</f>
        <v>2.83</v>
      </c>
      <c r="C505" s="17">
        <f>TITRES_STAT!D508</f>
        <v>1.7444</v>
      </c>
      <c r="D505" s="17">
        <f>TITRES_STAT!E508</f>
        <v>28181</v>
      </c>
      <c r="E505" s="2">
        <f t="shared" si="28"/>
        <v>670091</v>
      </c>
      <c r="F505" s="17" t="str">
        <f t="shared" si="31"/>
        <v>BEARISH</v>
      </c>
      <c r="G505" s="17" t="str">
        <f t="shared" si="30"/>
        <v>WEAK</v>
      </c>
      <c r="H505" s="17" t="str">
        <f t="shared" si="29"/>
        <v>CONFIRMED BEARISH</v>
      </c>
    </row>
    <row r="506" spans="1:8" ht="13.5" x14ac:dyDescent="0.25">
      <c r="A506" s="3">
        <f>TITRES_STAT!B509</f>
        <v>42741</v>
      </c>
      <c r="B506" s="17">
        <f>TITRES_STAT!C509</f>
        <v>2.82</v>
      </c>
      <c r="C506" s="17">
        <f>TITRES_STAT!D509</f>
        <v>1.7383</v>
      </c>
      <c r="D506" s="17">
        <f>TITRES_STAT!E509</f>
        <v>16499</v>
      </c>
      <c r="E506" s="2">
        <f t="shared" si="28"/>
        <v>653592</v>
      </c>
      <c r="F506" s="17" t="str">
        <f t="shared" si="31"/>
        <v>BEARISH</v>
      </c>
      <c r="G506" s="17" t="str">
        <f t="shared" si="30"/>
        <v>WEAK</v>
      </c>
      <c r="H506" s="17" t="str">
        <f t="shared" si="29"/>
        <v>CONFIRMED BEARISH</v>
      </c>
    </row>
    <row r="507" spans="1:8" ht="13.5" x14ac:dyDescent="0.25">
      <c r="A507" s="3">
        <f>TITRES_STAT!B510</f>
        <v>42744</v>
      </c>
      <c r="B507" s="17">
        <f>TITRES_STAT!C510</f>
        <v>2.83</v>
      </c>
      <c r="C507" s="17">
        <f>TITRES_STAT!D510</f>
        <v>1.7444</v>
      </c>
      <c r="D507" s="17">
        <f>TITRES_STAT!E510</f>
        <v>11464</v>
      </c>
      <c r="E507" s="2">
        <f t="shared" si="28"/>
        <v>665056</v>
      </c>
      <c r="F507" s="17" t="str">
        <f t="shared" si="31"/>
        <v>BEARISH</v>
      </c>
      <c r="G507" s="17" t="str">
        <f t="shared" si="30"/>
        <v>WEAK</v>
      </c>
      <c r="H507" s="17" t="str">
        <f t="shared" si="29"/>
        <v>CONFIRMED BEARISH</v>
      </c>
    </row>
    <row r="508" spans="1:8" ht="13.5" x14ac:dyDescent="0.25">
      <c r="A508" s="3">
        <f>TITRES_STAT!B511</f>
        <v>42745</v>
      </c>
      <c r="B508" s="17">
        <f>TITRES_STAT!C511</f>
        <v>2.83</v>
      </c>
      <c r="C508" s="17">
        <f>TITRES_STAT!D511</f>
        <v>1.7444</v>
      </c>
      <c r="D508" s="17">
        <f>TITRES_STAT!E511</f>
        <v>19271</v>
      </c>
      <c r="E508" s="2">
        <f t="shared" si="28"/>
        <v>665056</v>
      </c>
      <c r="F508" s="17" t="str">
        <f t="shared" si="31"/>
        <v>BEARISH</v>
      </c>
      <c r="G508" s="17" t="str">
        <f t="shared" si="30"/>
        <v>NEUTRAL</v>
      </c>
      <c r="H508" s="17" t="str">
        <f t="shared" si="29"/>
        <v>NEUTRAL</v>
      </c>
    </row>
    <row r="509" spans="1:8" ht="13.5" x14ac:dyDescent="0.25">
      <c r="A509" s="3">
        <f>TITRES_STAT!B512</f>
        <v>42746</v>
      </c>
      <c r="B509" s="17">
        <f>TITRES_STAT!C512</f>
        <v>2.85</v>
      </c>
      <c r="C509" s="17">
        <f>TITRES_STAT!D512</f>
        <v>1.7567999999999999</v>
      </c>
      <c r="D509" s="17">
        <f>TITRES_STAT!E512</f>
        <v>1421</v>
      </c>
      <c r="E509" s="2">
        <f t="shared" si="28"/>
        <v>666477</v>
      </c>
      <c r="F509" s="17" t="str">
        <f t="shared" si="31"/>
        <v>BEARISH</v>
      </c>
      <c r="G509" s="17" t="str">
        <f t="shared" si="30"/>
        <v>NEUTRAL</v>
      </c>
      <c r="H509" s="17" t="str">
        <f t="shared" si="29"/>
        <v>BEARISH DIVERGENCE</v>
      </c>
    </row>
    <row r="510" spans="1:8" ht="13.5" x14ac:dyDescent="0.25">
      <c r="A510" s="3">
        <f>TITRES_STAT!B513</f>
        <v>42747</v>
      </c>
      <c r="B510" s="17">
        <f>TITRES_STAT!C513</f>
        <v>2.84</v>
      </c>
      <c r="C510" s="17">
        <f>TITRES_STAT!D513</f>
        <v>1.7505999999999999</v>
      </c>
      <c r="D510" s="17">
        <f>TITRES_STAT!E513</f>
        <v>27763</v>
      </c>
      <c r="E510" s="2">
        <f t="shared" si="28"/>
        <v>638714</v>
      </c>
      <c r="F510" s="17" t="str">
        <f t="shared" si="31"/>
        <v>BEARISH</v>
      </c>
      <c r="G510" s="17" t="str">
        <f t="shared" si="30"/>
        <v>WEAK</v>
      </c>
      <c r="H510" s="17" t="str">
        <f t="shared" si="29"/>
        <v>BEARISH DIVERGENCE</v>
      </c>
    </row>
    <row r="511" spans="1:8" ht="13.5" x14ac:dyDescent="0.25">
      <c r="A511" s="3">
        <f>TITRES_STAT!B514</f>
        <v>42748</v>
      </c>
      <c r="B511" s="17">
        <f>TITRES_STAT!C514</f>
        <v>2.84</v>
      </c>
      <c r="C511" s="17">
        <f>TITRES_STAT!D514</f>
        <v>1.7505999999999999</v>
      </c>
      <c r="D511" s="17">
        <f>TITRES_STAT!E514</f>
        <v>3261</v>
      </c>
      <c r="E511" s="2">
        <f t="shared" si="28"/>
        <v>638714</v>
      </c>
      <c r="F511" s="17" t="str">
        <f t="shared" si="31"/>
        <v>BEARISH</v>
      </c>
      <c r="G511" s="17" t="str">
        <f t="shared" si="30"/>
        <v>WEAK</v>
      </c>
      <c r="H511" s="17" t="str">
        <f t="shared" si="29"/>
        <v>BEARISH DIVERGENCE</v>
      </c>
    </row>
    <row r="512" spans="1:8" ht="13.5" x14ac:dyDescent="0.25">
      <c r="A512" s="3">
        <f>TITRES_STAT!B515</f>
        <v>42751</v>
      </c>
      <c r="B512" s="17">
        <f>TITRES_STAT!C515</f>
        <v>2.84</v>
      </c>
      <c r="C512" s="17">
        <f>TITRES_STAT!D515</f>
        <v>1.7505999999999999</v>
      </c>
      <c r="D512" s="17">
        <f>TITRES_STAT!E515</f>
        <v>5150</v>
      </c>
      <c r="E512" s="2">
        <f t="shared" si="28"/>
        <v>638714</v>
      </c>
      <c r="F512" s="17" t="str">
        <f t="shared" si="31"/>
        <v>BEARISH</v>
      </c>
      <c r="G512" s="17" t="str">
        <f t="shared" si="30"/>
        <v>WEAK</v>
      </c>
      <c r="H512" s="17" t="str">
        <f t="shared" si="29"/>
        <v>BEARISH DIVERGENCE</v>
      </c>
    </row>
    <row r="513" spans="1:8" ht="13.5" x14ac:dyDescent="0.25">
      <c r="A513" s="3">
        <f>TITRES_STAT!B516</f>
        <v>42752</v>
      </c>
      <c r="B513" s="17">
        <f>TITRES_STAT!C516</f>
        <v>3</v>
      </c>
      <c r="C513" s="17">
        <f>TITRES_STAT!D516</f>
        <v>1.8492</v>
      </c>
      <c r="D513" s="17">
        <f>TITRES_STAT!E516</f>
        <v>147392</v>
      </c>
      <c r="E513" s="2">
        <f t="shared" si="28"/>
        <v>786106</v>
      </c>
      <c r="F513" s="17" t="str">
        <f t="shared" si="31"/>
        <v>BULLISH</v>
      </c>
      <c r="G513" s="17" t="str">
        <f t="shared" si="30"/>
        <v>STRONG</v>
      </c>
      <c r="H513" s="17" t="str">
        <f t="shared" si="29"/>
        <v>CONFIRMED BULLISH</v>
      </c>
    </row>
    <row r="514" spans="1:8" ht="13.5" x14ac:dyDescent="0.25">
      <c r="A514" s="3">
        <f>TITRES_STAT!B517</f>
        <v>42753</v>
      </c>
      <c r="B514" s="17">
        <f>TITRES_STAT!C517</f>
        <v>2.99</v>
      </c>
      <c r="C514" s="17">
        <f>TITRES_STAT!D517</f>
        <v>1.8431</v>
      </c>
      <c r="D514" s="17">
        <f>TITRES_STAT!E517</f>
        <v>68566</v>
      </c>
      <c r="E514" s="2">
        <f t="shared" si="28"/>
        <v>717540</v>
      </c>
      <c r="F514" s="17" t="str">
        <f t="shared" si="31"/>
        <v>BULLISH</v>
      </c>
      <c r="G514" s="17" t="str">
        <f t="shared" si="30"/>
        <v>STRONG</v>
      </c>
      <c r="H514" s="17" t="str">
        <f t="shared" si="29"/>
        <v>CONFIRMED BULLISH</v>
      </c>
    </row>
    <row r="515" spans="1:8" ht="13.5" x14ac:dyDescent="0.25">
      <c r="A515" s="3">
        <f>TITRES_STAT!B518</f>
        <v>42754</v>
      </c>
      <c r="B515" s="17">
        <f>TITRES_STAT!C518</f>
        <v>2.97</v>
      </c>
      <c r="C515" s="17">
        <f>TITRES_STAT!D518</f>
        <v>1.8307</v>
      </c>
      <c r="D515" s="17">
        <f>TITRES_STAT!E518</f>
        <v>13886</v>
      </c>
      <c r="E515" s="2">
        <f t="shared" si="28"/>
        <v>703654</v>
      </c>
      <c r="F515" s="17" t="str">
        <f t="shared" si="31"/>
        <v>BULLISH</v>
      </c>
      <c r="G515" s="17" t="str">
        <f t="shared" si="30"/>
        <v>STRONG</v>
      </c>
      <c r="H515" s="17" t="str">
        <f t="shared" si="29"/>
        <v>CONFIRMED BULLISH</v>
      </c>
    </row>
    <row r="516" spans="1:8" ht="13.5" x14ac:dyDescent="0.25">
      <c r="A516" s="3">
        <f>TITRES_STAT!B519</f>
        <v>42755</v>
      </c>
      <c r="B516" s="17">
        <f>TITRES_STAT!C519</f>
        <v>2.97</v>
      </c>
      <c r="C516" s="17">
        <f>TITRES_STAT!D519</f>
        <v>1.8307</v>
      </c>
      <c r="D516" s="17">
        <f>TITRES_STAT!E519</f>
        <v>24896</v>
      </c>
      <c r="E516" s="2">
        <f t="shared" ref="E516:E579" si="32">IF(B516&gt;B515, E515+D516, IF(B516&lt;B515, E515-D516, E515))</f>
        <v>703654</v>
      </c>
      <c r="F516" s="17" t="str">
        <f t="shared" si="31"/>
        <v>BULLISH</v>
      </c>
      <c r="G516" s="17" t="str">
        <f t="shared" si="30"/>
        <v>STRONG</v>
      </c>
      <c r="H516" s="17" t="str">
        <f t="shared" si="29"/>
        <v>CONFIRMED BULLISH</v>
      </c>
    </row>
    <row r="517" spans="1:8" ht="13.5" x14ac:dyDescent="0.25">
      <c r="A517" s="3">
        <f>TITRES_STAT!B520</f>
        <v>42758</v>
      </c>
      <c r="B517" s="17">
        <f>TITRES_STAT!C520</f>
        <v>2.95</v>
      </c>
      <c r="C517" s="17">
        <f>TITRES_STAT!D520</f>
        <v>1.8184</v>
      </c>
      <c r="D517" s="17">
        <f>TITRES_STAT!E520</f>
        <v>9252</v>
      </c>
      <c r="E517" s="2">
        <f t="shared" si="32"/>
        <v>694402</v>
      </c>
      <c r="F517" s="17" t="str">
        <f t="shared" si="31"/>
        <v>BULLISH</v>
      </c>
      <c r="G517" s="17" t="str">
        <f t="shared" si="30"/>
        <v>STRONG</v>
      </c>
      <c r="H517" s="17" t="str">
        <f t="shared" si="29"/>
        <v>CONFIRMED BULLISH</v>
      </c>
    </row>
    <row r="518" spans="1:8" ht="13.5" x14ac:dyDescent="0.25">
      <c r="A518" s="3">
        <f>TITRES_STAT!B521</f>
        <v>42759</v>
      </c>
      <c r="B518" s="17">
        <f>TITRES_STAT!C521</f>
        <v>2.96</v>
      </c>
      <c r="C518" s="17">
        <f>TITRES_STAT!D521</f>
        <v>1.8246</v>
      </c>
      <c r="D518" s="17">
        <f>TITRES_STAT!E521</f>
        <v>7937</v>
      </c>
      <c r="E518" s="2">
        <f t="shared" si="32"/>
        <v>702339</v>
      </c>
      <c r="F518" s="17" t="str">
        <f t="shared" si="31"/>
        <v>BEARISH</v>
      </c>
      <c r="G518" s="17" t="str">
        <f t="shared" si="30"/>
        <v>WEAK</v>
      </c>
      <c r="H518" s="17" t="str">
        <f t="shared" ref="H518:H581" si="33">IF(AND(B518&gt;B513, E518&gt;E513), "CONFIRMED BULLISH",
 IF(AND(B518&lt;B513, E518&lt;E513), "CONFIRMED BEARISH",
 IF(AND(B518&gt;B513, E518&lt;E513), "BEARISH DIVERGENCE",
 IF(AND(B518&lt;B513, E518&gt;E513), "BULLISH DIVERGENCE", "NEUTRAL"))))</f>
        <v>CONFIRMED BEARISH</v>
      </c>
    </row>
    <row r="519" spans="1:8" ht="13.5" x14ac:dyDescent="0.25">
      <c r="A519" s="3">
        <f>TITRES_STAT!B522</f>
        <v>42760</v>
      </c>
      <c r="B519" s="17">
        <f>TITRES_STAT!C522</f>
        <v>2.9</v>
      </c>
      <c r="C519" s="17">
        <f>TITRES_STAT!D522</f>
        <v>1.7876000000000001</v>
      </c>
      <c r="D519" s="17">
        <f>TITRES_STAT!E522</f>
        <v>7216</v>
      </c>
      <c r="E519" s="2">
        <f t="shared" si="32"/>
        <v>695123</v>
      </c>
      <c r="F519" s="17" t="str">
        <f t="shared" si="31"/>
        <v>BEARISH</v>
      </c>
      <c r="G519" s="17" t="str">
        <f t="shared" ref="G519:G582" si="34">IF((E519-E514)/E514 &gt; 0.02, "STRONG",
 IF((E519-E514)/E514 &lt; -0.02, "WEAK", "NEUTRAL"))</f>
        <v>WEAK</v>
      </c>
      <c r="H519" s="17" t="str">
        <f t="shared" si="33"/>
        <v>CONFIRMED BEARISH</v>
      </c>
    </row>
    <row r="520" spans="1:8" ht="13.5" x14ac:dyDescent="0.25">
      <c r="A520" s="3">
        <f>TITRES_STAT!B523</f>
        <v>42761</v>
      </c>
      <c r="B520" s="17">
        <f>TITRES_STAT!C523</f>
        <v>2.9</v>
      </c>
      <c r="C520" s="17">
        <f>TITRES_STAT!D523</f>
        <v>1.7876000000000001</v>
      </c>
      <c r="D520" s="17">
        <f>TITRES_STAT!E523</f>
        <v>65658</v>
      </c>
      <c r="E520" s="2">
        <f t="shared" si="32"/>
        <v>695123</v>
      </c>
      <c r="F520" s="17" t="str">
        <f t="shared" ref="F520:F583" si="35">IF(E520&gt;E515,"BULLISH",IF(E520&lt;E515,"BEARISH","NEUTRAL"))</f>
        <v>BEARISH</v>
      </c>
      <c r="G520" s="17" t="str">
        <f t="shared" si="34"/>
        <v>NEUTRAL</v>
      </c>
      <c r="H520" s="17" t="str">
        <f t="shared" si="33"/>
        <v>CONFIRMED BEARISH</v>
      </c>
    </row>
    <row r="521" spans="1:8" ht="13.5" x14ac:dyDescent="0.25">
      <c r="A521" s="3">
        <f>TITRES_STAT!B524</f>
        <v>42762</v>
      </c>
      <c r="B521" s="17">
        <f>TITRES_STAT!C524</f>
        <v>2.93</v>
      </c>
      <c r="C521" s="17">
        <f>TITRES_STAT!D524</f>
        <v>1.8061</v>
      </c>
      <c r="D521" s="17">
        <f>TITRES_STAT!E524</f>
        <v>3441</v>
      </c>
      <c r="E521" s="2">
        <f t="shared" si="32"/>
        <v>698564</v>
      </c>
      <c r="F521" s="17" t="str">
        <f t="shared" si="35"/>
        <v>BEARISH</v>
      </c>
      <c r="G521" s="17" t="str">
        <f t="shared" si="34"/>
        <v>NEUTRAL</v>
      </c>
      <c r="H521" s="17" t="str">
        <f t="shared" si="33"/>
        <v>CONFIRMED BEARISH</v>
      </c>
    </row>
    <row r="522" spans="1:8" ht="13.5" x14ac:dyDescent="0.25">
      <c r="A522" s="3">
        <f>TITRES_STAT!B525</f>
        <v>42765</v>
      </c>
      <c r="B522" s="17">
        <f>TITRES_STAT!C525</f>
        <v>2.93</v>
      </c>
      <c r="C522" s="17">
        <f>TITRES_STAT!D525</f>
        <v>1.8061</v>
      </c>
      <c r="D522" s="17">
        <f>TITRES_STAT!E525</f>
        <v>2252</v>
      </c>
      <c r="E522" s="2">
        <f t="shared" si="32"/>
        <v>698564</v>
      </c>
      <c r="F522" s="17" t="str">
        <f t="shared" si="35"/>
        <v>BULLISH</v>
      </c>
      <c r="G522" s="17" t="str">
        <f t="shared" si="34"/>
        <v>NEUTRAL</v>
      </c>
      <c r="H522" s="17" t="str">
        <f t="shared" si="33"/>
        <v>BULLISH DIVERGENCE</v>
      </c>
    </row>
    <row r="523" spans="1:8" ht="13.5" x14ac:dyDescent="0.25">
      <c r="A523" s="3">
        <f>TITRES_STAT!B526</f>
        <v>42766</v>
      </c>
      <c r="B523" s="17">
        <f>TITRES_STAT!C526</f>
        <v>2.93</v>
      </c>
      <c r="C523" s="17">
        <f>TITRES_STAT!D526</f>
        <v>1.8061</v>
      </c>
      <c r="D523" s="17">
        <f>TITRES_STAT!E526</f>
        <v>56030</v>
      </c>
      <c r="E523" s="2">
        <f t="shared" si="32"/>
        <v>698564</v>
      </c>
      <c r="F523" s="17" t="str">
        <f t="shared" si="35"/>
        <v>BEARISH</v>
      </c>
      <c r="G523" s="17" t="str">
        <f t="shared" si="34"/>
        <v>NEUTRAL</v>
      </c>
      <c r="H523" s="17" t="str">
        <f t="shared" si="33"/>
        <v>CONFIRMED BEARISH</v>
      </c>
    </row>
    <row r="524" spans="1:8" ht="13.5" x14ac:dyDescent="0.25">
      <c r="A524" s="3">
        <f>TITRES_STAT!B527</f>
        <v>42767</v>
      </c>
      <c r="B524" s="17">
        <f>TITRES_STAT!C527</f>
        <v>2.93</v>
      </c>
      <c r="C524" s="17">
        <f>TITRES_STAT!D527</f>
        <v>1.8061</v>
      </c>
      <c r="D524" s="17">
        <f>TITRES_STAT!E527</f>
        <v>2737</v>
      </c>
      <c r="E524" s="2">
        <f t="shared" si="32"/>
        <v>698564</v>
      </c>
      <c r="F524" s="17" t="str">
        <f t="shared" si="35"/>
        <v>BULLISH</v>
      </c>
      <c r="G524" s="17" t="str">
        <f t="shared" si="34"/>
        <v>NEUTRAL</v>
      </c>
      <c r="H524" s="17" t="str">
        <f t="shared" si="33"/>
        <v>CONFIRMED BULLISH</v>
      </c>
    </row>
    <row r="525" spans="1:8" ht="13.5" x14ac:dyDescent="0.25">
      <c r="A525" s="3">
        <f>TITRES_STAT!B528</f>
        <v>42768</v>
      </c>
      <c r="B525" s="17">
        <f>TITRES_STAT!C528</f>
        <v>2.9</v>
      </c>
      <c r="C525" s="17">
        <f>TITRES_STAT!D528</f>
        <v>1.7876000000000001</v>
      </c>
      <c r="D525" s="17">
        <f>TITRES_STAT!E528</f>
        <v>4839</v>
      </c>
      <c r="E525" s="2">
        <f t="shared" si="32"/>
        <v>693725</v>
      </c>
      <c r="F525" s="17" t="str">
        <f t="shared" si="35"/>
        <v>BEARISH</v>
      </c>
      <c r="G525" s="17" t="str">
        <f t="shared" si="34"/>
        <v>NEUTRAL</v>
      </c>
      <c r="H525" s="17" t="str">
        <f t="shared" si="33"/>
        <v>NEUTRAL</v>
      </c>
    </row>
    <row r="526" spans="1:8" ht="13.5" x14ac:dyDescent="0.25">
      <c r="A526" s="3">
        <f>TITRES_STAT!B529</f>
        <v>42769</v>
      </c>
      <c r="B526" s="17">
        <f>TITRES_STAT!C529</f>
        <v>2.9</v>
      </c>
      <c r="C526" s="17">
        <f>TITRES_STAT!D529</f>
        <v>1.7876000000000001</v>
      </c>
      <c r="D526" s="17">
        <f>TITRES_STAT!E529</f>
        <v>8889</v>
      </c>
      <c r="E526" s="2">
        <f t="shared" si="32"/>
        <v>693725</v>
      </c>
      <c r="F526" s="17" t="str">
        <f t="shared" si="35"/>
        <v>BEARISH</v>
      </c>
      <c r="G526" s="17" t="str">
        <f t="shared" si="34"/>
        <v>NEUTRAL</v>
      </c>
      <c r="H526" s="17" t="str">
        <f t="shared" si="33"/>
        <v>CONFIRMED BEARISH</v>
      </c>
    </row>
    <row r="527" spans="1:8" ht="13.5" x14ac:dyDescent="0.25">
      <c r="A527" s="3">
        <f>TITRES_STAT!B530</f>
        <v>42772</v>
      </c>
      <c r="B527" s="17">
        <f>TITRES_STAT!C530</f>
        <v>2.92</v>
      </c>
      <c r="C527" s="17">
        <f>TITRES_STAT!D530</f>
        <v>1.7999000000000001</v>
      </c>
      <c r="D527" s="17">
        <f>TITRES_STAT!E530</f>
        <v>1841</v>
      </c>
      <c r="E527" s="2">
        <f t="shared" si="32"/>
        <v>695566</v>
      </c>
      <c r="F527" s="17" t="str">
        <f t="shared" si="35"/>
        <v>BEARISH</v>
      </c>
      <c r="G527" s="17" t="str">
        <f t="shared" si="34"/>
        <v>NEUTRAL</v>
      </c>
      <c r="H527" s="17" t="str">
        <f t="shared" si="33"/>
        <v>CONFIRMED BEARISH</v>
      </c>
    </row>
    <row r="528" spans="1:8" ht="13.5" x14ac:dyDescent="0.25">
      <c r="A528" s="3">
        <f>TITRES_STAT!B531</f>
        <v>42773</v>
      </c>
      <c r="B528" s="17">
        <f>TITRES_STAT!C531</f>
        <v>2.9</v>
      </c>
      <c r="C528" s="17">
        <f>TITRES_STAT!D531</f>
        <v>1.7876000000000001</v>
      </c>
      <c r="D528" s="17">
        <f>TITRES_STAT!E531</f>
        <v>6822</v>
      </c>
      <c r="E528" s="2">
        <f t="shared" si="32"/>
        <v>688744</v>
      </c>
      <c r="F528" s="17" t="str">
        <f t="shared" si="35"/>
        <v>BEARISH</v>
      </c>
      <c r="G528" s="17" t="str">
        <f t="shared" si="34"/>
        <v>NEUTRAL</v>
      </c>
      <c r="H528" s="17" t="str">
        <f t="shared" si="33"/>
        <v>CONFIRMED BEARISH</v>
      </c>
    </row>
    <row r="529" spans="1:8" ht="13.5" x14ac:dyDescent="0.25">
      <c r="A529" s="3">
        <f>TITRES_STAT!B532</f>
        <v>42774</v>
      </c>
      <c r="B529" s="17">
        <f>TITRES_STAT!C532</f>
        <v>2.9</v>
      </c>
      <c r="C529" s="17">
        <f>TITRES_STAT!D532</f>
        <v>1.7876000000000001</v>
      </c>
      <c r="D529" s="17">
        <f>TITRES_STAT!E532</f>
        <v>17702</v>
      </c>
      <c r="E529" s="2">
        <f t="shared" si="32"/>
        <v>688744</v>
      </c>
      <c r="F529" s="17" t="str">
        <f t="shared" si="35"/>
        <v>BEARISH</v>
      </c>
      <c r="G529" s="17" t="str">
        <f t="shared" si="34"/>
        <v>NEUTRAL</v>
      </c>
      <c r="H529" s="17" t="str">
        <f t="shared" si="33"/>
        <v>CONFIRMED BEARISH</v>
      </c>
    </row>
    <row r="530" spans="1:8" ht="13.5" x14ac:dyDescent="0.25">
      <c r="A530" s="3">
        <f>TITRES_STAT!B533</f>
        <v>42775</v>
      </c>
      <c r="B530" s="17">
        <f>TITRES_STAT!C533</f>
        <v>2.93</v>
      </c>
      <c r="C530" s="17">
        <f>TITRES_STAT!D533</f>
        <v>1.8061</v>
      </c>
      <c r="D530" s="17">
        <f>TITRES_STAT!E533</f>
        <v>33763</v>
      </c>
      <c r="E530" s="2">
        <f t="shared" si="32"/>
        <v>722507</v>
      </c>
      <c r="F530" s="17" t="str">
        <f t="shared" si="35"/>
        <v>BULLISH</v>
      </c>
      <c r="G530" s="17" t="str">
        <f t="shared" si="34"/>
        <v>STRONG</v>
      </c>
      <c r="H530" s="17" t="str">
        <f t="shared" si="33"/>
        <v>CONFIRMED BULLISH</v>
      </c>
    </row>
    <row r="531" spans="1:8" ht="13.5" x14ac:dyDescent="0.25">
      <c r="A531" s="3">
        <f>TITRES_STAT!B534</f>
        <v>42776</v>
      </c>
      <c r="B531" s="17">
        <f>TITRES_STAT!C534</f>
        <v>2.97</v>
      </c>
      <c r="C531" s="17">
        <f>TITRES_STAT!D534</f>
        <v>1.8307</v>
      </c>
      <c r="D531" s="17">
        <f>TITRES_STAT!E534</f>
        <v>28837</v>
      </c>
      <c r="E531" s="2">
        <f t="shared" si="32"/>
        <v>751344</v>
      </c>
      <c r="F531" s="17" t="str">
        <f t="shared" si="35"/>
        <v>BULLISH</v>
      </c>
      <c r="G531" s="17" t="str">
        <f t="shared" si="34"/>
        <v>STRONG</v>
      </c>
      <c r="H531" s="17" t="str">
        <f t="shared" si="33"/>
        <v>CONFIRMED BULLISH</v>
      </c>
    </row>
    <row r="532" spans="1:8" ht="13.5" x14ac:dyDescent="0.25">
      <c r="A532" s="3">
        <f>TITRES_STAT!B535</f>
        <v>42779</v>
      </c>
      <c r="B532" s="17">
        <f>TITRES_STAT!C535</f>
        <v>2.93</v>
      </c>
      <c r="C532" s="17">
        <f>TITRES_STAT!D535</f>
        <v>1.8061</v>
      </c>
      <c r="D532" s="17">
        <f>TITRES_STAT!E535</f>
        <v>3210</v>
      </c>
      <c r="E532" s="2">
        <f t="shared" si="32"/>
        <v>748134</v>
      </c>
      <c r="F532" s="17" t="str">
        <f t="shared" si="35"/>
        <v>BULLISH</v>
      </c>
      <c r="G532" s="17" t="str">
        <f t="shared" si="34"/>
        <v>STRONG</v>
      </c>
      <c r="H532" s="17" t="str">
        <f t="shared" si="33"/>
        <v>CONFIRMED BULLISH</v>
      </c>
    </row>
    <row r="533" spans="1:8" ht="13.5" x14ac:dyDescent="0.25">
      <c r="A533" s="3">
        <f>TITRES_STAT!B536</f>
        <v>42780</v>
      </c>
      <c r="B533" s="17">
        <f>TITRES_STAT!C536</f>
        <v>2.98</v>
      </c>
      <c r="C533" s="17">
        <f>TITRES_STAT!D536</f>
        <v>1.8369</v>
      </c>
      <c r="D533" s="17">
        <f>TITRES_STAT!E536</f>
        <v>35271</v>
      </c>
      <c r="E533" s="2">
        <f t="shared" si="32"/>
        <v>783405</v>
      </c>
      <c r="F533" s="17" t="str">
        <f t="shared" si="35"/>
        <v>BULLISH</v>
      </c>
      <c r="G533" s="17" t="str">
        <f t="shared" si="34"/>
        <v>STRONG</v>
      </c>
      <c r="H533" s="17" t="str">
        <f t="shared" si="33"/>
        <v>CONFIRMED BULLISH</v>
      </c>
    </row>
    <row r="534" spans="1:8" ht="13.5" x14ac:dyDescent="0.25">
      <c r="A534" s="3">
        <f>TITRES_STAT!B537</f>
        <v>42781</v>
      </c>
      <c r="B534" s="17">
        <f>TITRES_STAT!C537</f>
        <v>2.94</v>
      </c>
      <c r="C534" s="17">
        <f>TITRES_STAT!D537</f>
        <v>1.8122</v>
      </c>
      <c r="D534" s="17">
        <f>TITRES_STAT!E537</f>
        <v>21739</v>
      </c>
      <c r="E534" s="2">
        <f t="shared" si="32"/>
        <v>761666</v>
      </c>
      <c r="F534" s="17" t="str">
        <f t="shared" si="35"/>
        <v>BULLISH</v>
      </c>
      <c r="G534" s="17" t="str">
        <f t="shared" si="34"/>
        <v>STRONG</v>
      </c>
      <c r="H534" s="17" t="str">
        <f t="shared" si="33"/>
        <v>CONFIRMED BULLISH</v>
      </c>
    </row>
    <row r="535" spans="1:8" ht="13.5" x14ac:dyDescent="0.25">
      <c r="A535" s="3">
        <f>TITRES_STAT!B538</f>
        <v>42782</v>
      </c>
      <c r="B535" s="17">
        <f>TITRES_STAT!C538</f>
        <v>2.94</v>
      </c>
      <c r="C535" s="17">
        <f>TITRES_STAT!D538</f>
        <v>1.8122</v>
      </c>
      <c r="D535" s="17">
        <f>TITRES_STAT!E538</f>
        <v>1873</v>
      </c>
      <c r="E535" s="2">
        <f t="shared" si="32"/>
        <v>761666</v>
      </c>
      <c r="F535" s="17" t="str">
        <f t="shared" si="35"/>
        <v>BULLISH</v>
      </c>
      <c r="G535" s="17" t="str">
        <f t="shared" si="34"/>
        <v>STRONG</v>
      </c>
      <c r="H535" s="17" t="str">
        <f t="shared" si="33"/>
        <v>CONFIRMED BULLISH</v>
      </c>
    </row>
    <row r="536" spans="1:8" ht="13.5" x14ac:dyDescent="0.25">
      <c r="A536" s="3">
        <f>TITRES_STAT!B539</f>
        <v>42783</v>
      </c>
      <c r="B536" s="17">
        <f>TITRES_STAT!C539</f>
        <v>2.89</v>
      </c>
      <c r="C536" s="17">
        <f>TITRES_STAT!D539</f>
        <v>1.7814000000000001</v>
      </c>
      <c r="D536" s="17">
        <f>TITRES_STAT!E539</f>
        <v>29010</v>
      </c>
      <c r="E536" s="2">
        <f t="shared" si="32"/>
        <v>732656</v>
      </c>
      <c r="F536" s="17" t="str">
        <f t="shared" si="35"/>
        <v>BEARISH</v>
      </c>
      <c r="G536" s="17" t="str">
        <f t="shared" si="34"/>
        <v>WEAK</v>
      </c>
      <c r="H536" s="17" t="str">
        <f t="shared" si="33"/>
        <v>CONFIRMED BEARISH</v>
      </c>
    </row>
    <row r="537" spans="1:8" ht="13.5" x14ac:dyDescent="0.25">
      <c r="A537" s="3">
        <f>TITRES_STAT!B540</f>
        <v>42786</v>
      </c>
      <c r="B537" s="17">
        <f>TITRES_STAT!C540</f>
        <v>2.92</v>
      </c>
      <c r="C537" s="17">
        <f>TITRES_STAT!D540</f>
        <v>1.7999000000000001</v>
      </c>
      <c r="D537" s="17">
        <f>TITRES_STAT!E540</f>
        <v>30240</v>
      </c>
      <c r="E537" s="2">
        <f t="shared" si="32"/>
        <v>762896</v>
      </c>
      <c r="F537" s="17" t="str">
        <f t="shared" si="35"/>
        <v>BULLISH</v>
      </c>
      <c r="G537" s="17" t="str">
        <f t="shared" si="34"/>
        <v>NEUTRAL</v>
      </c>
      <c r="H537" s="17" t="str">
        <f t="shared" si="33"/>
        <v>BULLISH DIVERGENCE</v>
      </c>
    </row>
    <row r="538" spans="1:8" ht="13.5" x14ac:dyDescent="0.25">
      <c r="A538" s="3">
        <f>TITRES_STAT!B541</f>
        <v>42787</v>
      </c>
      <c r="B538" s="17">
        <f>TITRES_STAT!C541</f>
        <v>2.95</v>
      </c>
      <c r="C538" s="17">
        <f>TITRES_STAT!D541</f>
        <v>1.8184</v>
      </c>
      <c r="D538" s="17">
        <f>TITRES_STAT!E541</f>
        <v>13650</v>
      </c>
      <c r="E538" s="2">
        <f t="shared" si="32"/>
        <v>776546</v>
      </c>
      <c r="F538" s="17" t="str">
        <f t="shared" si="35"/>
        <v>BEARISH</v>
      </c>
      <c r="G538" s="17" t="str">
        <f t="shared" si="34"/>
        <v>NEUTRAL</v>
      </c>
      <c r="H538" s="17" t="str">
        <f t="shared" si="33"/>
        <v>CONFIRMED BEARISH</v>
      </c>
    </row>
    <row r="539" spans="1:8" ht="13.5" x14ac:dyDescent="0.25">
      <c r="A539" s="3">
        <f>TITRES_STAT!B542</f>
        <v>42788</v>
      </c>
      <c r="B539" s="17">
        <f>TITRES_STAT!C542</f>
        <v>2.93</v>
      </c>
      <c r="C539" s="17">
        <f>TITRES_STAT!D542</f>
        <v>1.8061</v>
      </c>
      <c r="D539" s="17">
        <f>TITRES_STAT!E542</f>
        <v>230</v>
      </c>
      <c r="E539" s="2">
        <f t="shared" si="32"/>
        <v>776316</v>
      </c>
      <c r="F539" s="17" t="str">
        <f t="shared" si="35"/>
        <v>BULLISH</v>
      </c>
      <c r="G539" s="17" t="str">
        <f t="shared" si="34"/>
        <v>NEUTRAL</v>
      </c>
      <c r="H539" s="17" t="str">
        <f t="shared" si="33"/>
        <v>BULLISH DIVERGENCE</v>
      </c>
    </row>
    <row r="540" spans="1:8" ht="13.5" x14ac:dyDescent="0.25">
      <c r="A540" s="3">
        <f>TITRES_STAT!B543</f>
        <v>42789</v>
      </c>
      <c r="B540" s="17">
        <f>TITRES_STAT!C543</f>
        <v>2.93</v>
      </c>
      <c r="C540" s="17">
        <f>TITRES_STAT!D543</f>
        <v>1.8061</v>
      </c>
      <c r="D540" s="17">
        <f>TITRES_STAT!E543</f>
        <v>8715</v>
      </c>
      <c r="E540" s="2">
        <f t="shared" si="32"/>
        <v>776316</v>
      </c>
      <c r="F540" s="17" t="str">
        <f t="shared" si="35"/>
        <v>BULLISH</v>
      </c>
      <c r="G540" s="17" t="str">
        <f t="shared" si="34"/>
        <v>NEUTRAL</v>
      </c>
      <c r="H540" s="17" t="str">
        <f t="shared" si="33"/>
        <v>BULLISH DIVERGENCE</v>
      </c>
    </row>
    <row r="541" spans="1:8" ht="13.5" x14ac:dyDescent="0.25">
      <c r="A541" s="3">
        <f>TITRES_STAT!B544</f>
        <v>42790</v>
      </c>
      <c r="B541" s="17">
        <f>TITRES_STAT!C544</f>
        <v>2.95</v>
      </c>
      <c r="C541" s="17">
        <f>TITRES_STAT!D544</f>
        <v>1.8184</v>
      </c>
      <c r="D541" s="17">
        <f>TITRES_STAT!E544</f>
        <v>26647</v>
      </c>
      <c r="E541" s="2">
        <f t="shared" si="32"/>
        <v>802963</v>
      </c>
      <c r="F541" s="17" t="str">
        <f t="shared" si="35"/>
        <v>BULLISH</v>
      </c>
      <c r="G541" s="17" t="str">
        <f t="shared" si="34"/>
        <v>STRONG</v>
      </c>
      <c r="H541" s="17" t="str">
        <f t="shared" si="33"/>
        <v>CONFIRMED BULLISH</v>
      </c>
    </row>
    <row r="542" spans="1:8" ht="13.5" x14ac:dyDescent="0.25">
      <c r="A542" s="3">
        <f>TITRES_STAT!B545</f>
        <v>42793</v>
      </c>
      <c r="B542" s="17">
        <f>TITRES_STAT!C545</f>
        <v>2.95</v>
      </c>
      <c r="C542" s="17">
        <f>TITRES_STAT!D545</f>
        <v>1.8184</v>
      </c>
      <c r="D542" s="17">
        <f>TITRES_STAT!E545</f>
        <v>22981</v>
      </c>
      <c r="E542" s="2">
        <f t="shared" si="32"/>
        <v>802963</v>
      </c>
      <c r="F542" s="17" t="str">
        <f t="shared" si="35"/>
        <v>BULLISH</v>
      </c>
      <c r="G542" s="17" t="str">
        <f t="shared" si="34"/>
        <v>STRONG</v>
      </c>
      <c r="H542" s="17" t="str">
        <f t="shared" si="33"/>
        <v>CONFIRMED BULLISH</v>
      </c>
    </row>
    <row r="543" spans="1:8" ht="13.5" x14ac:dyDescent="0.25">
      <c r="A543" s="3">
        <f>TITRES_STAT!B546</f>
        <v>42794</v>
      </c>
      <c r="B543" s="17">
        <f>TITRES_STAT!C546</f>
        <v>2.94</v>
      </c>
      <c r="C543" s="17">
        <f>TITRES_STAT!D546</f>
        <v>1.8122</v>
      </c>
      <c r="D543" s="17">
        <f>TITRES_STAT!E546</f>
        <v>8225</v>
      </c>
      <c r="E543" s="2">
        <f t="shared" si="32"/>
        <v>794738</v>
      </c>
      <c r="F543" s="17" t="str">
        <f t="shared" si="35"/>
        <v>BULLISH</v>
      </c>
      <c r="G543" s="17" t="str">
        <f t="shared" si="34"/>
        <v>STRONG</v>
      </c>
      <c r="H543" s="17" t="str">
        <f t="shared" si="33"/>
        <v>BULLISH DIVERGENCE</v>
      </c>
    </row>
    <row r="544" spans="1:8" ht="13.5" x14ac:dyDescent="0.25">
      <c r="A544" s="3">
        <f>TITRES_STAT!B547</f>
        <v>42795</v>
      </c>
      <c r="B544" s="17">
        <f>TITRES_STAT!C547</f>
        <v>2.9</v>
      </c>
      <c r="C544" s="17">
        <f>TITRES_STAT!D547</f>
        <v>1.7876000000000001</v>
      </c>
      <c r="D544" s="17">
        <f>TITRES_STAT!E547</f>
        <v>23589</v>
      </c>
      <c r="E544" s="2">
        <f t="shared" si="32"/>
        <v>771149</v>
      </c>
      <c r="F544" s="17" t="str">
        <f t="shared" si="35"/>
        <v>BEARISH</v>
      </c>
      <c r="G544" s="17" t="str">
        <f t="shared" si="34"/>
        <v>NEUTRAL</v>
      </c>
      <c r="H544" s="17" t="str">
        <f t="shared" si="33"/>
        <v>CONFIRMED BEARISH</v>
      </c>
    </row>
    <row r="545" spans="1:8" ht="13.5" x14ac:dyDescent="0.25">
      <c r="A545" s="3">
        <f>TITRES_STAT!B548</f>
        <v>42796</v>
      </c>
      <c r="B545" s="17">
        <f>TITRES_STAT!C548</f>
        <v>2.92</v>
      </c>
      <c r="C545" s="17">
        <f>TITRES_STAT!D548</f>
        <v>1.7999000000000001</v>
      </c>
      <c r="D545" s="17">
        <f>TITRES_STAT!E548</f>
        <v>3343</v>
      </c>
      <c r="E545" s="2">
        <f t="shared" si="32"/>
        <v>774492</v>
      </c>
      <c r="F545" s="17" t="str">
        <f t="shared" si="35"/>
        <v>BEARISH</v>
      </c>
      <c r="G545" s="17" t="str">
        <f t="shared" si="34"/>
        <v>NEUTRAL</v>
      </c>
      <c r="H545" s="17" t="str">
        <f t="shared" si="33"/>
        <v>CONFIRMED BEARISH</v>
      </c>
    </row>
    <row r="546" spans="1:8" ht="13.5" x14ac:dyDescent="0.25">
      <c r="A546" s="3">
        <f>TITRES_STAT!B549</f>
        <v>42797</v>
      </c>
      <c r="B546" s="17">
        <f>TITRES_STAT!C549</f>
        <v>2.92</v>
      </c>
      <c r="C546" s="17">
        <f>TITRES_STAT!D549</f>
        <v>1.7999000000000001</v>
      </c>
      <c r="D546" s="17">
        <f>TITRES_STAT!E549</f>
        <v>30443</v>
      </c>
      <c r="E546" s="2">
        <f t="shared" si="32"/>
        <v>774492</v>
      </c>
      <c r="F546" s="17" t="str">
        <f t="shared" si="35"/>
        <v>BEARISH</v>
      </c>
      <c r="G546" s="17" t="str">
        <f t="shared" si="34"/>
        <v>WEAK</v>
      </c>
      <c r="H546" s="17" t="str">
        <f t="shared" si="33"/>
        <v>CONFIRMED BEARISH</v>
      </c>
    </row>
    <row r="547" spans="1:8" ht="13.5" x14ac:dyDescent="0.25">
      <c r="A547" s="3">
        <f>TITRES_STAT!B550</f>
        <v>42800</v>
      </c>
      <c r="B547" s="17">
        <f>TITRES_STAT!C550</f>
        <v>2.92</v>
      </c>
      <c r="C547" s="17">
        <f>TITRES_STAT!D550</f>
        <v>1.7999000000000001</v>
      </c>
      <c r="D547" s="17">
        <f>TITRES_STAT!E550</f>
        <v>9694</v>
      </c>
      <c r="E547" s="2">
        <f t="shared" si="32"/>
        <v>774492</v>
      </c>
      <c r="F547" s="17" t="str">
        <f t="shared" si="35"/>
        <v>BEARISH</v>
      </c>
      <c r="G547" s="17" t="str">
        <f t="shared" si="34"/>
        <v>WEAK</v>
      </c>
      <c r="H547" s="17" t="str">
        <f t="shared" si="33"/>
        <v>CONFIRMED BEARISH</v>
      </c>
    </row>
    <row r="548" spans="1:8" ht="13.5" x14ac:dyDescent="0.25">
      <c r="A548" s="3">
        <f>TITRES_STAT!B551</f>
        <v>42801</v>
      </c>
      <c r="B548" s="17">
        <f>TITRES_STAT!C551</f>
        <v>2.93</v>
      </c>
      <c r="C548" s="17">
        <f>TITRES_STAT!D551</f>
        <v>1.8061</v>
      </c>
      <c r="D548" s="17">
        <f>TITRES_STAT!E551</f>
        <v>13942</v>
      </c>
      <c r="E548" s="2">
        <f t="shared" si="32"/>
        <v>788434</v>
      </c>
      <c r="F548" s="17" t="str">
        <f t="shared" si="35"/>
        <v>BEARISH</v>
      </c>
      <c r="G548" s="17" t="str">
        <f t="shared" si="34"/>
        <v>NEUTRAL</v>
      </c>
      <c r="H548" s="17" t="str">
        <f t="shared" si="33"/>
        <v>CONFIRMED BEARISH</v>
      </c>
    </row>
    <row r="549" spans="1:8" ht="13.5" x14ac:dyDescent="0.25">
      <c r="A549" s="3">
        <f>TITRES_STAT!B552</f>
        <v>42802</v>
      </c>
      <c r="B549" s="17">
        <f>TITRES_STAT!C552</f>
        <v>2.9</v>
      </c>
      <c r="C549" s="17">
        <f>TITRES_STAT!D552</f>
        <v>1.7876000000000001</v>
      </c>
      <c r="D549" s="17">
        <f>TITRES_STAT!E552</f>
        <v>47967</v>
      </c>
      <c r="E549" s="2">
        <f t="shared" si="32"/>
        <v>740467</v>
      </c>
      <c r="F549" s="17" t="str">
        <f t="shared" si="35"/>
        <v>BEARISH</v>
      </c>
      <c r="G549" s="17" t="str">
        <f t="shared" si="34"/>
        <v>WEAK</v>
      </c>
      <c r="H549" s="17" t="str">
        <f t="shared" si="33"/>
        <v>NEUTRAL</v>
      </c>
    </row>
    <row r="550" spans="1:8" ht="13.5" x14ac:dyDescent="0.25">
      <c r="A550" s="3">
        <f>TITRES_STAT!B553</f>
        <v>42803</v>
      </c>
      <c r="B550" s="17">
        <f>TITRES_STAT!C553</f>
        <v>2.9</v>
      </c>
      <c r="C550" s="17">
        <f>TITRES_STAT!D553</f>
        <v>1.7876000000000001</v>
      </c>
      <c r="D550" s="17">
        <f>TITRES_STAT!E553</f>
        <v>15410</v>
      </c>
      <c r="E550" s="2">
        <f t="shared" si="32"/>
        <v>740467</v>
      </c>
      <c r="F550" s="17" t="str">
        <f t="shared" si="35"/>
        <v>BEARISH</v>
      </c>
      <c r="G550" s="17" t="str">
        <f t="shared" si="34"/>
        <v>WEAK</v>
      </c>
      <c r="H550" s="17" t="str">
        <f t="shared" si="33"/>
        <v>CONFIRMED BEARISH</v>
      </c>
    </row>
    <row r="551" spans="1:8" ht="13.5" x14ac:dyDescent="0.25">
      <c r="A551" s="3">
        <f>TITRES_STAT!B554</f>
        <v>42804</v>
      </c>
      <c r="B551" s="17">
        <f>TITRES_STAT!C554</f>
        <v>2.92</v>
      </c>
      <c r="C551" s="17">
        <f>TITRES_STAT!D554</f>
        <v>1.7999000000000001</v>
      </c>
      <c r="D551" s="17">
        <f>TITRES_STAT!E554</f>
        <v>9556</v>
      </c>
      <c r="E551" s="2">
        <f t="shared" si="32"/>
        <v>750023</v>
      </c>
      <c r="F551" s="17" t="str">
        <f t="shared" si="35"/>
        <v>BEARISH</v>
      </c>
      <c r="G551" s="17" t="str">
        <f t="shared" si="34"/>
        <v>WEAK</v>
      </c>
      <c r="H551" s="17" t="str">
        <f t="shared" si="33"/>
        <v>NEUTRAL</v>
      </c>
    </row>
    <row r="552" spans="1:8" ht="13.5" x14ac:dyDescent="0.25">
      <c r="A552" s="3">
        <f>TITRES_STAT!B555</f>
        <v>42807</v>
      </c>
      <c r="B552" s="17">
        <f>TITRES_STAT!C555</f>
        <v>2.93</v>
      </c>
      <c r="C552" s="17">
        <f>TITRES_STAT!D555</f>
        <v>1.8061</v>
      </c>
      <c r="D552" s="17">
        <f>TITRES_STAT!E555</f>
        <v>24370</v>
      </c>
      <c r="E552" s="2">
        <f t="shared" si="32"/>
        <v>774393</v>
      </c>
      <c r="F552" s="17" t="str">
        <f t="shared" si="35"/>
        <v>BEARISH</v>
      </c>
      <c r="G552" s="17" t="str">
        <f t="shared" si="34"/>
        <v>NEUTRAL</v>
      </c>
      <c r="H552" s="17" t="str">
        <f t="shared" si="33"/>
        <v>BEARISH DIVERGENCE</v>
      </c>
    </row>
    <row r="553" spans="1:8" ht="13.5" x14ac:dyDescent="0.25">
      <c r="A553" s="3">
        <f>TITRES_STAT!B556</f>
        <v>42808</v>
      </c>
      <c r="B553" s="17">
        <f>TITRES_STAT!C556</f>
        <v>2.95</v>
      </c>
      <c r="C553" s="17">
        <f>TITRES_STAT!D556</f>
        <v>1.8184</v>
      </c>
      <c r="D553" s="17">
        <f>TITRES_STAT!E556</f>
        <v>2965</v>
      </c>
      <c r="E553" s="2">
        <f t="shared" si="32"/>
        <v>777358</v>
      </c>
      <c r="F553" s="17" t="str">
        <f t="shared" si="35"/>
        <v>BEARISH</v>
      </c>
      <c r="G553" s="17" t="str">
        <f t="shared" si="34"/>
        <v>NEUTRAL</v>
      </c>
      <c r="H553" s="17" t="str">
        <f t="shared" si="33"/>
        <v>BEARISH DIVERGENCE</v>
      </c>
    </row>
    <row r="554" spans="1:8" ht="13.5" x14ac:dyDescent="0.25">
      <c r="A554" s="3">
        <f>TITRES_STAT!B557</f>
        <v>42809</v>
      </c>
      <c r="B554" s="17">
        <f>TITRES_STAT!C557</f>
        <v>2.92</v>
      </c>
      <c r="C554" s="17">
        <f>TITRES_STAT!D557</f>
        <v>1.7999000000000001</v>
      </c>
      <c r="D554" s="17">
        <f>TITRES_STAT!E557</f>
        <v>911</v>
      </c>
      <c r="E554" s="2">
        <f t="shared" si="32"/>
        <v>776447</v>
      </c>
      <c r="F554" s="17" t="str">
        <f t="shared" si="35"/>
        <v>BULLISH</v>
      </c>
      <c r="G554" s="17" t="str">
        <f t="shared" si="34"/>
        <v>STRONG</v>
      </c>
      <c r="H554" s="17" t="str">
        <f t="shared" si="33"/>
        <v>CONFIRMED BULLISH</v>
      </c>
    </row>
    <row r="555" spans="1:8" ht="13.5" x14ac:dyDescent="0.25">
      <c r="A555" s="3">
        <f>TITRES_STAT!B558</f>
        <v>42810</v>
      </c>
      <c r="B555" s="17">
        <f>TITRES_STAT!C558</f>
        <v>2.9</v>
      </c>
      <c r="C555" s="17">
        <f>TITRES_STAT!D558</f>
        <v>1.7876000000000001</v>
      </c>
      <c r="D555" s="17">
        <f>TITRES_STAT!E558</f>
        <v>12739</v>
      </c>
      <c r="E555" s="2">
        <f t="shared" si="32"/>
        <v>763708</v>
      </c>
      <c r="F555" s="17" t="str">
        <f t="shared" si="35"/>
        <v>BULLISH</v>
      </c>
      <c r="G555" s="17" t="str">
        <f t="shared" si="34"/>
        <v>STRONG</v>
      </c>
      <c r="H555" s="17" t="str">
        <f t="shared" si="33"/>
        <v>NEUTRAL</v>
      </c>
    </row>
    <row r="556" spans="1:8" ht="13.5" x14ac:dyDescent="0.25">
      <c r="A556" s="3">
        <f>TITRES_STAT!B559</f>
        <v>42811</v>
      </c>
      <c r="B556" s="17">
        <f>TITRES_STAT!C559</f>
        <v>2.89</v>
      </c>
      <c r="C556" s="17">
        <f>TITRES_STAT!D559</f>
        <v>1.7814000000000001</v>
      </c>
      <c r="D556" s="17">
        <f>TITRES_STAT!E559</f>
        <v>25552</v>
      </c>
      <c r="E556" s="2">
        <f t="shared" si="32"/>
        <v>738156</v>
      </c>
      <c r="F556" s="17" t="str">
        <f t="shared" si="35"/>
        <v>BEARISH</v>
      </c>
      <c r="G556" s="17" t="str">
        <f t="shared" si="34"/>
        <v>NEUTRAL</v>
      </c>
      <c r="H556" s="17" t="str">
        <f t="shared" si="33"/>
        <v>CONFIRMED BEARISH</v>
      </c>
    </row>
    <row r="557" spans="1:8" ht="13.5" x14ac:dyDescent="0.25">
      <c r="A557" s="3">
        <f>TITRES_STAT!B560</f>
        <v>42815</v>
      </c>
      <c r="B557" s="17">
        <f>TITRES_STAT!C560</f>
        <v>2.87</v>
      </c>
      <c r="C557" s="17">
        <f>TITRES_STAT!D560</f>
        <v>1.7690999999999999</v>
      </c>
      <c r="D557" s="17">
        <f>TITRES_STAT!E560</f>
        <v>17203</v>
      </c>
      <c r="E557" s="2">
        <f t="shared" si="32"/>
        <v>720953</v>
      </c>
      <c r="F557" s="17" t="str">
        <f t="shared" si="35"/>
        <v>BEARISH</v>
      </c>
      <c r="G557" s="17" t="str">
        <f t="shared" si="34"/>
        <v>WEAK</v>
      </c>
      <c r="H557" s="17" t="str">
        <f t="shared" si="33"/>
        <v>CONFIRMED BEARISH</v>
      </c>
    </row>
    <row r="558" spans="1:8" ht="13.5" x14ac:dyDescent="0.25">
      <c r="A558" s="3">
        <f>TITRES_STAT!B561</f>
        <v>42816</v>
      </c>
      <c r="B558" s="17">
        <f>TITRES_STAT!C561</f>
        <v>2.84</v>
      </c>
      <c r="C558" s="17">
        <f>TITRES_STAT!D561</f>
        <v>1.7505999999999999</v>
      </c>
      <c r="D558" s="17">
        <f>TITRES_STAT!E561</f>
        <v>42421</v>
      </c>
      <c r="E558" s="2">
        <f t="shared" si="32"/>
        <v>678532</v>
      </c>
      <c r="F558" s="17" t="str">
        <f t="shared" si="35"/>
        <v>BEARISH</v>
      </c>
      <c r="G558" s="17" t="str">
        <f t="shared" si="34"/>
        <v>WEAK</v>
      </c>
      <c r="H558" s="17" t="str">
        <f t="shared" si="33"/>
        <v>CONFIRMED BEARISH</v>
      </c>
    </row>
    <row r="559" spans="1:8" ht="13.5" x14ac:dyDescent="0.25">
      <c r="A559" s="3">
        <f>TITRES_STAT!B562</f>
        <v>42817</v>
      </c>
      <c r="B559" s="17">
        <f>TITRES_STAT!C562</f>
        <v>2.85</v>
      </c>
      <c r="C559" s="17">
        <f>TITRES_STAT!D562</f>
        <v>1.7567999999999999</v>
      </c>
      <c r="D559" s="17">
        <f>TITRES_STAT!E562</f>
        <v>14754</v>
      </c>
      <c r="E559" s="2">
        <f t="shared" si="32"/>
        <v>693286</v>
      </c>
      <c r="F559" s="17" t="str">
        <f t="shared" si="35"/>
        <v>BEARISH</v>
      </c>
      <c r="G559" s="17" t="str">
        <f t="shared" si="34"/>
        <v>WEAK</v>
      </c>
      <c r="H559" s="17" t="str">
        <f t="shared" si="33"/>
        <v>CONFIRMED BEARISH</v>
      </c>
    </row>
    <row r="560" spans="1:8" ht="13.5" x14ac:dyDescent="0.25">
      <c r="A560" s="3">
        <f>TITRES_STAT!B563</f>
        <v>42818</v>
      </c>
      <c r="B560" s="17">
        <f>TITRES_STAT!C563</f>
        <v>2.85</v>
      </c>
      <c r="C560" s="17">
        <f>TITRES_STAT!D563</f>
        <v>1.7567999999999999</v>
      </c>
      <c r="D560" s="17">
        <f>TITRES_STAT!E563</f>
        <v>26645</v>
      </c>
      <c r="E560" s="2">
        <f t="shared" si="32"/>
        <v>693286</v>
      </c>
      <c r="F560" s="17" t="str">
        <f t="shared" si="35"/>
        <v>BEARISH</v>
      </c>
      <c r="G560" s="17" t="str">
        <f t="shared" si="34"/>
        <v>WEAK</v>
      </c>
      <c r="H560" s="17" t="str">
        <f t="shared" si="33"/>
        <v>CONFIRMED BEARISH</v>
      </c>
    </row>
    <row r="561" spans="1:8" ht="13.5" x14ac:dyDescent="0.25">
      <c r="A561" s="3">
        <f>TITRES_STAT!B564</f>
        <v>42821</v>
      </c>
      <c r="B561" s="17">
        <f>TITRES_STAT!C564</f>
        <v>2.85</v>
      </c>
      <c r="C561" s="17">
        <f>TITRES_STAT!D564</f>
        <v>1.7567999999999999</v>
      </c>
      <c r="D561" s="17">
        <f>TITRES_STAT!E564</f>
        <v>19959</v>
      </c>
      <c r="E561" s="2">
        <f t="shared" si="32"/>
        <v>693286</v>
      </c>
      <c r="F561" s="17" t="str">
        <f t="shared" si="35"/>
        <v>BEARISH</v>
      </c>
      <c r="G561" s="17" t="str">
        <f t="shared" si="34"/>
        <v>WEAK</v>
      </c>
      <c r="H561" s="17" t="str">
        <f t="shared" si="33"/>
        <v>CONFIRMED BEARISH</v>
      </c>
    </row>
    <row r="562" spans="1:8" ht="13.5" x14ac:dyDescent="0.25">
      <c r="A562" s="3">
        <f>TITRES_STAT!B565</f>
        <v>42822</v>
      </c>
      <c r="B562" s="17">
        <f>TITRES_STAT!C565</f>
        <v>2.85</v>
      </c>
      <c r="C562" s="17">
        <f>TITRES_STAT!D565</f>
        <v>1.7567999999999999</v>
      </c>
      <c r="D562" s="17">
        <f>TITRES_STAT!E565</f>
        <v>59934</v>
      </c>
      <c r="E562" s="2">
        <f t="shared" si="32"/>
        <v>693286</v>
      </c>
      <c r="F562" s="17" t="str">
        <f t="shared" si="35"/>
        <v>BEARISH</v>
      </c>
      <c r="G562" s="17" t="str">
        <f t="shared" si="34"/>
        <v>WEAK</v>
      </c>
      <c r="H562" s="17" t="str">
        <f t="shared" si="33"/>
        <v>CONFIRMED BEARISH</v>
      </c>
    </row>
    <row r="563" spans="1:8" ht="13.5" x14ac:dyDescent="0.25">
      <c r="A563" s="3">
        <f>TITRES_STAT!B566</f>
        <v>42823</v>
      </c>
      <c r="B563" s="17">
        <f>TITRES_STAT!C566</f>
        <v>2.86</v>
      </c>
      <c r="C563" s="17">
        <f>TITRES_STAT!D566</f>
        <v>1.7628999999999999</v>
      </c>
      <c r="D563" s="17">
        <f>TITRES_STAT!E566</f>
        <v>60978</v>
      </c>
      <c r="E563" s="2">
        <f t="shared" si="32"/>
        <v>754264</v>
      </c>
      <c r="F563" s="17" t="str">
        <f t="shared" si="35"/>
        <v>BULLISH</v>
      </c>
      <c r="G563" s="17" t="str">
        <f t="shared" si="34"/>
        <v>STRONG</v>
      </c>
      <c r="H563" s="17" t="str">
        <f t="shared" si="33"/>
        <v>CONFIRMED BULLISH</v>
      </c>
    </row>
    <row r="564" spans="1:8" ht="13.5" x14ac:dyDescent="0.25">
      <c r="A564" s="3">
        <f>TITRES_STAT!B567</f>
        <v>42824</v>
      </c>
      <c r="B564" s="17">
        <f>TITRES_STAT!C567</f>
        <v>2.88</v>
      </c>
      <c r="C564" s="17">
        <f>TITRES_STAT!D567</f>
        <v>1.7751999999999999</v>
      </c>
      <c r="D564" s="17">
        <f>TITRES_STAT!E567</f>
        <v>1125</v>
      </c>
      <c r="E564" s="2">
        <f t="shared" si="32"/>
        <v>755389</v>
      </c>
      <c r="F564" s="17" t="str">
        <f t="shared" si="35"/>
        <v>BULLISH</v>
      </c>
      <c r="G564" s="17" t="str">
        <f t="shared" si="34"/>
        <v>STRONG</v>
      </c>
      <c r="H564" s="17" t="str">
        <f t="shared" si="33"/>
        <v>CONFIRMED BULLISH</v>
      </c>
    </row>
    <row r="565" spans="1:8" ht="13.5" x14ac:dyDescent="0.25">
      <c r="A565" s="3">
        <f>TITRES_STAT!B568</f>
        <v>42825</v>
      </c>
      <c r="B565" s="17">
        <f>TITRES_STAT!C568</f>
        <v>2.87</v>
      </c>
      <c r="C565" s="17">
        <f>TITRES_STAT!D568</f>
        <v>1.7690999999999999</v>
      </c>
      <c r="D565" s="17">
        <f>TITRES_STAT!E568</f>
        <v>18244</v>
      </c>
      <c r="E565" s="2">
        <f t="shared" si="32"/>
        <v>737145</v>
      </c>
      <c r="F565" s="17" t="str">
        <f t="shared" si="35"/>
        <v>BULLISH</v>
      </c>
      <c r="G565" s="17" t="str">
        <f t="shared" si="34"/>
        <v>STRONG</v>
      </c>
      <c r="H565" s="17" t="str">
        <f t="shared" si="33"/>
        <v>CONFIRMED BULLISH</v>
      </c>
    </row>
    <row r="566" spans="1:8" ht="13.5" x14ac:dyDescent="0.25">
      <c r="A566" s="3">
        <f>TITRES_STAT!B569</f>
        <v>42828</v>
      </c>
      <c r="B566" s="17">
        <f>TITRES_STAT!C569</f>
        <v>2.87</v>
      </c>
      <c r="C566" s="17">
        <f>TITRES_STAT!D569</f>
        <v>1.7690999999999999</v>
      </c>
      <c r="D566" s="17">
        <f>TITRES_STAT!E569</f>
        <v>14557</v>
      </c>
      <c r="E566" s="2">
        <f t="shared" si="32"/>
        <v>737145</v>
      </c>
      <c r="F566" s="17" t="str">
        <f t="shared" si="35"/>
        <v>BULLISH</v>
      </c>
      <c r="G566" s="17" t="str">
        <f t="shared" si="34"/>
        <v>STRONG</v>
      </c>
      <c r="H566" s="17" t="str">
        <f t="shared" si="33"/>
        <v>CONFIRMED BULLISH</v>
      </c>
    </row>
    <row r="567" spans="1:8" ht="13.5" x14ac:dyDescent="0.25">
      <c r="A567" s="3">
        <f>TITRES_STAT!B570</f>
        <v>42829</v>
      </c>
      <c r="B567" s="17">
        <f>TITRES_STAT!C570</f>
        <v>2.87</v>
      </c>
      <c r="C567" s="17">
        <f>TITRES_STAT!D570</f>
        <v>1.7690999999999999</v>
      </c>
      <c r="D567" s="17">
        <f>TITRES_STAT!E570</f>
        <v>16768</v>
      </c>
      <c r="E567" s="2">
        <f t="shared" si="32"/>
        <v>737145</v>
      </c>
      <c r="F567" s="17" t="str">
        <f t="shared" si="35"/>
        <v>BULLISH</v>
      </c>
      <c r="G567" s="17" t="str">
        <f t="shared" si="34"/>
        <v>STRONG</v>
      </c>
      <c r="H567" s="17" t="str">
        <f t="shared" si="33"/>
        <v>CONFIRMED BULLISH</v>
      </c>
    </row>
    <row r="568" spans="1:8" ht="13.5" x14ac:dyDescent="0.25">
      <c r="A568" s="3">
        <f>TITRES_STAT!B571</f>
        <v>42830</v>
      </c>
      <c r="B568" s="17">
        <f>TITRES_STAT!C571</f>
        <v>2.87</v>
      </c>
      <c r="C568" s="17">
        <f>TITRES_STAT!D571</f>
        <v>1.7690999999999999</v>
      </c>
      <c r="D568" s="17">
        <f>TITRES_STAT!E571</f>
        <v>7889</v>
      </c>
      <c r="E568" s="2">
        <f t="shared" si="32"/>
        <v>737145</v>
      </c>
      <c r="F568" s="17" t="str">
        <f t="shared" si="35"/>
        <v>BEARISH</v>
      </c>
      <c r="G568" s="17" t="str">
        <f t="shared" si="34"/>
        <v>WEAK</v>
      </c>
      <c r="H568" s="17" t="str">
        <f t="shared" si="33"/>
        <v>BEARISH DIVERGENCE</v>
      </c>
    </row>
    <row r="569" spans="1:8" ht="13.5" x14ac:dyDescent="0.25">
      <c r="A569" s="3">
        <f>TITRES_STAT!B572</f>
        <v>42831</v>
      </c>
      <c r="B569" s="17">
        <f>TITRES_STAT!C572</f>
        <v>2.87</v>
      </c>
      <c r="C569" s="17">
        <f>TITRES_STAT!D572</f>
        <v>1.7690999999999999</v>
      </c>
      <c r="D569" s="17">
        <f>TITRES_STAT!E572</f>
        <v>43453</v>
      </c>
      <c r="E569" s="2">
        <f t="shared" si="32"/>
        <v>737145</v>
      </c>
      <c r="F569" s="17" t="str">
        <f t="shared" si="35"/>
        <v>BEARISH</v>
      </c>
      <c r="G569" s="17" t="str">
        <f t="shared" si="34"/>
        <v>WEAK</v>
      </c>
      <c r="H569" s="17" t="str">
        <f t="shared" si="33"/>
        <v>CONFIRMED BEARISH</v>
      </c>
    </row>
    <row r="570" spans="1:8" ht="13.5" x14ac:dyDescent="0.25">
      <c r="A570" s="3">
        <f>TITRES_STAT!B573</f>
        <v>42832</v>
      </c>
      <c r="B570" s="17">
        <f>TITRES_STAT!C573</f>
        <v>2.88</v>
      </c>
      <c r="C570" s="17">
        <f>TITRES_STAT!D573</f>
        <v>1.7751999999999999</v>
      </c>
      <c r="D570" s="17">
        <f>TITRES_STAT!E573</f>
        <v>3430</v>
      </c>
      <c r="E570" s="2">
        <f t="shared" si="32"/>
        <v>740575</v>
      </c>
      <c r="F570" s="17" t="str">
        <f t="shared" si="35"/>
        <v>BULLISH</v>
      </c>
      <c r="G570" s="17" t="str">
        <f t="shared" si="34"/>
        <v>NEUTRAL</v>
      </c>
      <c r="H570" s="17" t="str">
        <f t="shared" si="33"/>
        <v>CONFIRMED BULLISH</v>
      </c>
    </row>
    <row r="571" spans="1:8" ht="13.5" x14ac:dyDescent="0.25">
      <c r="A571" s="3">
        <f>TITRES_STAT!B574</f>
        <v>42835</v>
      </c>
      <c r="B571" s="17">
        <f>TITRES_STAT!C574</f>
        <v>2.89</v>
      </c>
      <c r="C571" s="17">
        <f>TITRES_STAT!D574</f>
        <v>1.7814000000000001</v>
      </c>
      <c r="D571" s="17">
        <f>TITRES_STAT!E574</f>
        <v>6701</v>
      </c>
      <c r="E571" s="2">
        <f t="shared" si="32"/>
        <v>747276</v>
      </c>
      <c r="F571" s="17" t="str">
        <f t="shared" si="35"/>
        <v>BULLISH</v>
      </c>
      <c r="G571" s="17" t="str">
        <f t="shared" si="34"/>
        <v>NEUTRAL</v>
      </c>
      <c r="H571" s="17" t="str">
        <f t="shared" si="33"/>
        <v>CONFIRMED BULLISH</v>
      </c>
    </row>
    <row r="572" spans="1:8" ht="13.5" x14ac:dyDescent="0.25">
      <c r="A572" s="3">
        <f>TITRES_STAT!B575</f>
        <v>42836</v>
      </c>
      <c r="B572" s="17">
        <f>TITRES_STAT!C575</f>
        <v>2.9</v>
      </c>
      <c r="C572" s="17">
        <f>TITRES_STAT!D575</f>
        <v>1.7876000000000001</v>
      </c>
      <c r="D572" s="17">
        <f>TITRES_STAT!E575</f>
        <v>7220</v>
      </c>
      <c r="E572" s="2">
        <f t="shared" si="32"/>
        <v>754496</v>
      </c>
      <c r="F572" s="17" t="str">
        <f t="shared" si="35"/>
        <v>BULLISH</v>
      </c>
      <c r="G572" s="17" t="str">
        <f t="shared" si="34"/>
        <v>STRONG</v>
      </c>
      <c r="H572" s="17" t="str">
        <f t="shared" si="33"/>
        <v>CONFIRMED BULLISH</v>
      </c>
    </row>
    <row r="573" spans="1:8" ht="13.5" x14ac:dyDescent="0.25">
      <c r="A573" s="3">
        <f>TITRES_STAT!B576</f>
        <v>42837</v>
      </c>
      <c r="B573" s="17">
        <f>TITRES_STAT!C576</f>
        <v>2.89</v>
      </c>
      <c r="C573" s="17">
        <f>TITRES_STAT!D576</f>
        <v>1.7814000000000001</v>
      </c>
      <c r="D573" s="17">
        <f>TITRES_STAT!E576</f>
        <v>5362</v>
      </c>
      <c r="E573" s="2">
        <f t="shared" si="32"/>
        <v>749134</v>
      </c>
      <c r="F573" s="17" t="str">
        <f t="shared" si="35"/>
        <v>BULLISH</v>
      </c>
      <c r="G573" s="17" t="str">
        <f t="shared" si="34"/>
        <v>NEUTRAL</v>
      </c>
      <c r="H573" s="17" t="str">
        <f t="shared" si="33"/>
        <v>CONFIRMED BULLISH</v>
      </c>
    </row>
    <row r="574" spans="1:8" ht="13.5" x14ac:dyDescent="0.25">
      <c r="A574" s="3">
        <f>TITRES_STAT!B577</f>
        <v>42838</v>
      </c>
      <c r="B574" s="17">
        <f>TITRES_STAT!C577</f>
        <v>2.89</v>
      </c>
      <c r="C574" s="17">
        <f>TITRES_STAT!D577</f>
        <v>1.7814000000000001</v>
      </c>
      <c r="D574" s="17">
        <f>TITRES_STAT!E577</f>
        <v>3034</v>
      </c>
      <c r="E574" s="2">
        <f t="shared" si="32"/>
        <v>749134</v>
      </c>
      <c r="F574" s="17" t="str">
        <f t="shared" si="35"/>
        <v>BULLISH</v>
      </c>
      <c r="G574" s="17" t="str">
        <f t="shared" si="34"/>
        <v>NEUTRAL</v>
      </c>
      <c r="H574" s="17" t="str">
        <f t="shared" si="33"/>
        <v>CONFIRMED BULLISH</v>
      </c>
    </row>
    <row r="575" spans="1:8" ht="13.5" x14ac:dyDescent="0.25">
      <c r="A575" s="3">
        <f>TITRES_STAT!B578</f>
        <v>42839</v>
      </c>
      <c r="B575" s="17">
        <f>TITRES_STAT!C578</f>
        <v>2.92</v>
      </c>
      <c r="C575" s="17">
        <f>TITRES_STAT!D578</f>
        <v>1.7999000000000001</v>
      </c>
      <c r="D575" s="17">
        <f>TITRES_STAT!E578</f>
        <v>11548</v>
      </c>
      <c r="E575" s="2">
        <f t="shared" si="32"/>
        <v>760682</v>
      </c>
      <c r="F575" s="17" t="str">
        <f t="shared" si="35"/>
        <v>BULLISH</v>
      </c>
      <c r="G575" s="17" t="str">
        <f t="shared" si="34"/>
        <v>STRONG</v>
      </c>
      <c r="H575" s="17" t="str">
        <f t="shared" si="33"/>
        <v>CONFIRMED BULLISH</v>
      </c>
    </row>
    <row r="576" spans="1:8" ht="13.5" x14ac:dyDescent="0.25">
      <c r="A576" s="3">
        <f>TITRES_STAT!B579</f>
        <v>42842</v>
      </c>
      <c r="B576" s="17">
        <f>TITRES_STAT!C579</f>
        <v>2.92</v>
      </c>
      <c r="C576" s="17">
        <f>TITRES_STAT!D579</f>
        <v>1.7999000000000001</v>
      </c>
      <c r="D576" s="17">
        <f>TITRES_STAT!E579</f>
        <v>0</v>
      </c>
      <c r="E576" s="2">
        <f t="shared" si="32"/>
        <v>760682</v>
      </c>
      <c r="F576" s="17" t="str">
        <f t="shared" si="35"/>
        <v>BULLISH</v>
      </c>
      <c r="G576" s="17" t="str">
        <f t="shared" si="34"/>
        <v>NEUTRAL</v>
      </c>
      <c r="H576" s="17" t="str">
        <f t="shared" si="33"/>
        <v>CONFIRMED BULLISH</v>
      </c>
    </row>
    <row r="577" spans="1:8" ht="13.5" x14ac:dyDescent="0.25">
      <c r="A577" s="3">
        <f>TITRES_STAT!B580</f>
        <v>42843</v>
      </c>
      <c r="B577" s="17">
        <f>TITRES_STAT!C580</f>
        <v>2.9</v>
      </c>
      <c r="C577" s="17">
        <f>TITRES_STAT!D580</f>
        <v>1.7876000000000001</v>
      </c>
      <c r="D577" s="17">
        <f>TITRES_STAT!E580</f>
        <v>1471</v>
      </c>
      <c r="E577" s="2">
        <f t="shared" si="32"/>
        <v>759211</v>
      </c>
      <c r="F577" s="17" t="str">
        <f t="shared" si="35"/>
        <v>BULLISH</v>
      </c>
      <c r="G577" s="17" t="str">
        <f t="shared" si="34"/>
        <v>NEUTRAL</v>
      </c>
      <c r="H577" s="17" t="str">
        <f t="shared" si="33"/>
        <v>NEUTRAL</v>
      </c>
    </row>
    <row r="578" spans="1:8" ht="13.5" x14ac:dyDescent="0.25">
      <c r="A578" s="3">
        <f>TITRES_STAT!B581</f>
        <v>42844</v>
      </c>
      <c r="B578" s="17">
        <f>TITRES_STAT!C581</f>
        <v>2.9</v>
      </c>
      <c r="C578" s="17">
        <f>TITRES_STAT!D581</f>
        <v>1.7876000000000001</v>
      </c>
      <c r="D578" s="17">
        <f>TITRES_STAT!E581</f>
        <v>7383</v>
      </c>
      <c r="E578" s="2">
        <f t="shared" si="32"/>
        <v>759211</v>
      </c>
      <c r="F578" s="17" t="str">
        <f t="shared" si="35"/>
        <v>BULLISH</v>
      </c>
      <c r="G578" s="17" t="str">
        <f t="shared" si="34"/>
        <v>NEUTRAL</v>
      </c>
      <c r="H578" s="17" t="str">
        <f t="shared" si="33"/>
        <v>CONFIRMED BULLISH</v>
      </c>
    </row>
    <row r="579" spans="1:8" ht="13.5" x14ac:dyDescent="0.25">
      <c r="A579" s="3">
        <f>TITRES_STAT!B582</f>
        <v>42845</v>
      </c>
      <c r="B579" s="17">
        <f>TITRES_STAT!C582</f>
        <v>2.93</v>
      </c>
      <c r="C579" s="17">
        <f>TITRES_STAT!D582</f>
        <v>1.8061</v>
      </c>
      <c r="D579" s="17">
        <f>TITRES_STAT!E582</f>
        <v>8307</v>
      </c>
      <c r="E579" s="2">
        <f t="shared" si="32"/>
        <v>767518</v>
      </c>
      <c r="F579" s="17" t="str">
        <f t="shared" si="35"/>
        <v>BULLISH</v>
      </c>
      <c r="G579" s="17" t="str">
        <f t="shared" si="34"/>
        <v>STRONG</v>
      </c>
      <c r="H579" s="17" t="str">
        <f t="shared" si="33"/>
        <v>CONFIRMED BULLISH</v>
      </c>
    </row>
    <row r="580" spans="1:8" ht="13.5" x14ac:dyDescent="0.25">
      <c r="A580" s="3">
        <f>TITRES_STAT!B583</f>
        <v>42846</v>
      </c>
      <c r="B580" s="17">
        <f>TITRES_STAT!C583</f>
        <v>2.94</v>
      </c>
      <c r="C580" s="17">
        <f>TITRES_STAT!D583</f>
        <v>1.8122</v>
      </c>
      <c r="D580" s="17">
        <f>TITRES_STAT!E583</f>
        <v>13750</v>
      </c>
      <c r="E580" s="2">
        <f t="shared" ref="E580:E643" si="36">IF(B580&gt;B579, E579+D580, IF(B580&lt;B579, E579-D580, E579))</f>
        <v>781268</v>
      </c>
      <c r="F580" s="17" t="str">
        <f t="shared" si="35"/>
        <v>BULLISH</v>
      </c>
      <c r="G580" s="17" t="str">
        <f t="shared" si="34"/>
        <v>STRONG</v>
      </c>
      <c r="H580" s="17" t="str">
        <f t="shared" si="33"/>
        <v>CONFIRMED BULLISH</v>
      </c>
    </row>
    <row r="581" spans="1:8" ht="13.5" x14ac:dyDescent="0.25">
      <c r="A581" s="3">
        <f>TITRES_STAT!B584</f>
        <v>42849</v>
      </c>
      <c r="B581" s="17">
        <f>TITRES_STAT!C584</f>
        <v>2.94</v>
      </c>
      <c r="C581" s="17">
        <f>TITRES_STAT!D584</f>
        <v>1.8122</v>
      </c>
      <c r="D581" s="17">
        <f>TITRES_STAT!E584</f>
        <v>7817</v>
      </c>
      <c r="E581" s="2">
        <f t="shared" si="36"/>
        <v>781268</v>
      </c>
      <c r="F581" s="17" t="str">
        <f t="shared" si="35"/>
        <v>BULLISH</v>
      </c>
      <c r="G581" s="17" t="str">
        <f t="shared" si="34"/>
        <v>STRONG</v>
      </c>
      <c r="H581" s="17" t="str">
        <f t="shared" si="33"/>
        <v>CONFIRMED BULLISH</v>
      </c>
    </row>
    <row r="582" spans="1:8" ht="13.5" x14ac:dyDescent="0.25">
      <c r="A582" s="3">
        <f>TITRES_STAT!B585</f>
        <v>42850</v>
      </c>
      <c r="B582" s="17">
        <f>TITRES_STAT!C585</f>
        <v>2.94</v>
      </c>
      <c r="C582" s="17">
        <f>TITRES_STAT!D585</f>
        <v>1.8122</v>
      </c>
      <c r="D582" s="17">
        <f>TITRES_STAT!E585</f>
        <v>7295</v>
      </c>
      <c r="E582" s="2">
        <f t="shared" si="36"/>
        <v>781268</v>
      </c>
      <c r="F582" s="17" t="str">
        <f t="shared" si="35"/>
        <v>BULLISH</v>
      </c>
      <c r="G582" s="17" t="str">
        <f t="shared" si="34"/>
        <v>STRONG</v>
      </c>
      <c r="H582" s="17" t="str">
        <f t="shared" ref="H582:H645" si="37">IF(AND(B582&gt;B577, E582&gt;E577), "CONFIRMED BULLISH",
 IF(AND(B582&lt;B577, E582&lt;E577), "CONFIRMED BEARISH",
 IF(AND(B582&gt;B577, E582&lt;E577), "BEARISH DIVERGENCE",
 IF(AND(B582&lt;B577, E582&gt;E577), "BULLISH DIVERGENCE", "NEUTRAL"))))</f>
        <v>CONFIRMED BULLISH</v>
      </c>
    </row>
    <row r="583" spans="1:8" ht="13.5" x14ac:dyDescent="0.25">
      <c r="A583" s="3">
        <f>TITRES_STAT!B586</f>
        <v>42851</v>
      </c>
      <c r="B583" s="17">
        <f>TITRES_STAT!C586</f>
        <v>2.92</v>
      </c>
      <c r="C583" s="17">
        <f>TITRES_STAT!D586</f>
        <v>1.7999000000000001</v>
      </c>
      <c r="D583" s="17">
        <f>TITRES_STAT!E586</f>
        <v>6185</v>
      </c>
      <c r="E583" s="2">
        <f t="shared" si="36"/>
        <v>775083</v>
      </c>
      <c r="F583" s="17" t="str">
        <f t="shared" si="35"/>
        <v>BULLISH</v>
      </c>
      <c r="G583" s="17" t="str">
        <f t="shared" ref="G583:G646" si="38">IF((E583-E578)/E578 &gt; 0.02, "STRONG",
 IF((E583-E578)/E578 &lt; -0.02, "WEAK", "NEUTRAL"))</f>
        <v>STRONG</v>
      </c>
      <c r="H583" s="17" t="str">
        <f t="shared" si="37"/>
        <v>CONFIRMED BULLISH</v>
      </c>
    </row>
    <row r="584" spans="1:8" ht="13.5" x14ac:dyDescent="0.25">
      <c r="A584" s="3">
        <f>TITRES_STAT!B587</f>
        <v>42852</v>
      </c>
      <c r="B584" s="17">
        <f>TITRES_STAT!C587</f>
        <v>2.93</v>
      </c>
      <c r="C584" s="17">
        <f>TITRES_STAT!D587</f>
        <v>1.8061</v>
      </c>
      <c r="D584" s="17">
        <f>TITRES_STAT!E587</f>
        <v>10220</v>
      </c>
      <c r="E584" s="2">
        <f t="shared" si="36"/>
        <v>785303</v>
      </c>
      <c r="F584" s="17" t="str">
        <f t="shared" ref="F584:F647" si="39">IF(E584&gt;E579,"BULLISH",IF(E584&lt;E579,"BEARISH","NEUTRAL"))</f>
        <v>BULLISH</v>
      </c>
      <c r="G584" s="17" t="str">
        <f t="shared" si="38"/>
        <v>STRONG</v>
      </c>
      <c r="H584" s="17" t="str">
        <f t="shared" si="37"/>
        <v>NEUTRAL</v>
      </c>
    </row>
    <row r="585" spans="1:8" ht="13.5" x14ac:dyDescent="0.25">
      <c r="A585" s="3">
        <f>TITRES_STAT!B588</f>
        <v>42853</v>
      </c>
      <c r="B585" s="17">
        <f>TITRES_STAT!C588</f>
        <v>2.94</v>
      </c>
      <c r="C585" s="17">
        <f>TITRES_STAT!D588</f>
        <v>1.8122</v>
      </c>
      <c r="D585" s="17">
        <f>TITRES_STAT!E588</f>
        <v>4494</v>
      </c>
      <c r="E585" s="2">
        <f t="shared" si="36"/>
        <v>789797</v>
      </c>
      <c r="F585" s="17" t="str">
        <f t="shared" si="39"/>
        <v>BULLISH</v>
      </c>
      <c r="G585" s="17" t="str">
        <f t="shared" si="38"/>
        <v>NEUTRAL</v>
      </c>
      <c r="H585" s="17" t="str">
        <f t="shared" si="37"/>
        <v>NEUTRAL</v>
      </c>
    </row>
    <row r="586" spans="1:8" ht="13.5" x14ac:dyDescent="0.25">
      <c r="A586" s="3">
        <f>TITRES_STAT!B589</f>
        <v>42857</v>
      </c>
      <c r="B586" s="17">
        <f>TITRES_STAT!C589</f>
        <v>2.95</v>
      </c>
      <c r="C586" s="17">
        <f>TITRES_STAT!D589</f>
        <v>1.8184</v>
      </c>
      <c r="D586" s="17">
        <f>TITRES_STAT!E589</f>
        <v>19017</v>
      </c>
      <c r="E586" s="2">
        <f t="shared" si="36"/>
        <v>808814</v>
      </c>
      <c r="F586" s="17" t="str">
        <f t="shared" si="39"/>
        <v>BULLISH</v>
      </c>
      <c r="G586" s="17" t="str">
        <f t="shared" si="38"/>
        <v>STRONG</v>
      </c>
      <c r="H586" s="17" t="str">
        <f t="shared" si="37"/>
        <v>CONFIRMED BULLISH</v>
      </c>
    </row>
    <row r="587" spans="1:8" ht="13.5" x14ac:dyDescent="0.25">
      <c r="A587" s="3">
        <f>TITRES_STAT!B590</f>
        <v>42858</v>
      </c>
      <c r="B587" s="17">
        <f>TITRES_STAT!C590</f>
        <v>3</v>
      </c>
      <c r="C587" s="17">
        <f>TITRES_STAT!D590</f>
        <v>1.8492</v>
      </c>
      <c r="D587" s="17">
        <f>TITRES_STAT!E590</f>
        <v>39150</v>
      </c>
      <c r="E587" s="2">
        <f t="shared" si="36"/>
        <v>847964</v>
      </c>
      <c r="F587" s="17" t="str">
        <f t="shared" si="39"/>
        <v>BULLISH</v>
      </c>
      <c r="G587" s="17" t="str">
        <f t="shared" si="38"/>
        <v>STRONG</v>
      </c>
      <c r="H587" s="17" t="str">
        <f t="shared" si="37"/>
        <v>CONFIRMED BULLISH</v>
      </c>
    </row>
    <row r="588" spans="1:8" ht="13.5" x14ac:dyDescent="0.25">
      <c r="A588" s="3">
        <f>TITRES_STAT!B591</f>
        <v>42859</v>
      </c>
      <c r="B588" s="17">
        <f>TITRES_STAT!C591</f>
        <v>3.03</v>
      </c>
      <c r="C588" s="17">
        <f>TITRES_STAT!D591</f>
        <v>1.8676999999999999</v>
      </c>
      <c r="D588" s="17">
        <f>TITRES_STAT!E591</f>
        <v>35356</v>
      </c>
      <c r="E588" s="2">
        <f t="shared" si="36"/>
        <v>883320</v>
      </c>
      <c r="F588" s="17" t="str">
        <f t="shared" si="39"/>
        <v>BULLISH</v>
      </c>
      <c r="G588" s="17" t="str">
        <f t="shared" si="38"/>
        <v>STRONG</v>
      </c>
      <c r="H588" s="17" t="str">
        <f t="shared" si="37"/>
        <v>CONFIRMED BULLISH</v>
      </c>
    </row>
    <row r="589" spans="1:8" ht="13.5" x14ac:dyDescent="0.25">
      <c r="A589" s="3">
        <f>TITRES_STAT!B592</f>
        <v>42860</v>
      </c>
      <c r="B589" s="17">
        <f>TITRES_STAT!C592</f>
        <v>3.01</v>
      </c>
      <c r="C589" s="17">
        <f>TITRES_STAT!D592</f>
        <v>1.8553999999999999</v>
      </c>
      <c r="D589" s="17">
        <f>TITRES_STAT!E592</f>
        <v>14205</v>
      </c>
      <c r="E589" s="2">
        <f t="shared" si="36"/>
        <v>869115</v>
      </c>
      <c r="F589" s="17" t="str">
        <f t="shared" si="39"/>
        <v>BULLISH</v>
      </c>
      <c r="G589" s="17" t="str">
        <f t="shared" si="38"/>
        <v>STRONG</v>
      </c>
      <c r="H589" s="17" t="str">
        <f t="shared" si="37"/>
        <v>CONFIRMED BULLISH</v>
      </c>
    </row>
    <row r="590" spans="1:8" ht="13.5" x14ac:dyDescent="0.25">
      <c r="A590" s="3">
        <f>TITRES_STAT!B593</f>
        <v>42863</v>
      </c>
      <c r="B590" s="17">
        <f>TITRES_STAT!C593</f>
        <v>3</v>
      </c>
      <c r="C590" s="17">
        <f>TITRES_STAT!D593</f>
        <v>1.8492</v>
      </c>
      <c r="D590" s="17">
        <f>TITRES_STAT!E593</f>
        <v>9143</v>
      </c>
      <c r="E590" s="2">
        <f t="shared" si="36"/>
        <v>859972</v>
      </c>
      <c r="F590" s="17" t="str">
        <f t="shared" si="39"/>
        <v>BULLISH</v>
      </c>
      <c r="G590" s="17" t="str">
        <f t="shared" si="38"/>
        <v>STRONG</v>
      </c>
      <c r="H590" s="17" t="str">
        <f t="shared" si="37"/>
        <v>CONFIRMED BULLISH</v>
      </c>
    </row>
    <row r="591" spans="1:8" ht="13.5" x14ac:dyDescent="0.25">
      <c r="A591" s="3">
        <f>TITRES_STAT!B594</f>
        <v>42864</v>
      </c>
      <c r="B591" s="17">
        <f>TITRES_STAT!C594</f>
        <v>2.98</v>
      </c>
      <c r="C591" s="17">
        <f>TITRES_STAT!D594</f>
        <v>1.8369</v>
      </c>
      <c r="D591" s="17">
        <f>TITRES_STAT!E594</f>
        <v>6393</v>
      </c>
      <c r="E591" s="2">
        <f t="shared" si="36"/>
        <v>853579</v>
      </c>
      <c r="F591" s="17" t="str">
        <f t="shared" si="39"/>
        <v>BULLISH</v>
      </c>
      <c r="G591" s="17" t="str">
        <f t="shared" si="38"/>
        <v>STRONG</v>
      </c>
      <c r="H591" s="17" t="str">
        <f t="shared" si="37"/>
        <v>CONFIRMED BULLISH</v>
      </c>
    </row>
    <row r="592" spans="1:8" ht="13.5" x14ac:dyDescent="0.25">
      <c r="A592" s="3">
        <f>TITRES_STAT!B595</f>
        <v>42865</v>
      </c>
      <c r="B592" s="17">
        <f>TITRES_STAT!C595</f>
        <v>2.97</v>
      </c>
      <c r="C592" s="17">
        <f>TITRES_STAT!D595</f>
        <v>1.8307</v>
      </c>
      <c r="D592" s="17">
        <f>TITRES_STAT!E595</f>
        <v>12749</v>
      </c>
      <c r="E592" s="2">
        <f t="shared" si="36"/>
        <v>840830</v>
      </c>
      <c r="F592" s="17" t="str">
        <f t="shared" si="39"/>
        <v>BEARISH</v>
      </c>
      <c r="G592" s="17" t="str">
        <f t="shared" si="38"/>
        <v>NEUTRAL</v>
      </c>
      <c r="H592" s="17" t="str">
        <f t="shared" si="37"/>
        <v>CONFIRMED BEARISH</v>
      </c>
    </row>
    <row r="593" spans="1:8" ht="13.5" x14ac:dyDescent="0.25">
      <c r="A593" s="3">
        <f>TITRES_STAT!B596</f>
        <v>42866</v>
      </c>
      <c r="B593" s="17">
        <f>TITRES_STAT!C596</f>
        <v>2.95</v>
      </c>
      <c r="C593" s="17">
        <f>TITRES_STAT!D596</f>
        <v>1.8184</v>
      </c>
      <c r="D593" s="17">
        <f>TITRES_STAT!E596</f>
        <v>6378</v>
      </c>
      <c r="E593" s="2">
        <f t="shared" si="36"/>
        <v>834452</v>
      </c>
      <c r="F593" s="17" t="str">
        <f t="shared" si="39"/>
        <v>BEARISH</v>
      </c>
      <c r="G593" s="17" t="str">
        <f t="shared" si="38"/>
        <v>WEAK</v>
      </c>
      <c r="H593" s="17" t="str">
        <f t="shared" si="37"/>
        <v>CONFIRMED BEARISH</v>
      </c>
    </row>
    <row r="594" spans="1:8" ht="13.5" x14ac:dyDescent="0.25">
      <c r="A594" s="3">
        <f>TITRES_STAT!B597</f>
        <v>42867</v>
      </c>
      <c r="B594" s="17">
        <f>TITRES_STAT!C597</f>
        <v>2.99</v>
      </c>
      <c r="C594" s="17">
        <f>TITRES_STAT!D597</f>
        <v>1.8431</v>
      </c>
      <c r="D594" s="17">
        <f>TITRES_STAT!E597</f>
        <v>10396</v>
      </c>
      <c r="E594" s="2">
        <f t="shared" si="36"/>
        <v>844848</v>
      </c>
      <c r="F594" s="17" t="str">
        <f t="shared" si="39"/>
        <v>BEARISH</v>
      </c>
      <c r="G594" s="17" t="str">
        <f t="shared" si="38"/>
        <v>WEAK</v>
      </c>
      <c r="H594" s="17" t="str">
        <f t="shared" si="37"/>
        <v>CONFIRMED BEARISH</v>
      </c>
    </row>
    <row r="595" spans="1:8" ht="13.5" x14ac:dyDescent="0.25">
      <c r="A595" s="3">
        <f>TITRES_STAT!B598</f>
        <v>42870</v>
      </c>
      <c r="B595" s="17">
        <f>TITRES_STAT!C598</f>
        <v>3</v>
      </c>
      <c r="C595" s="17">
        <f>TITRES_STAT!D598</f>
        <v>1.8492</v>
      </c>
      <c r="D595" s="17">
        <f>TITRES_STAT!E598</f>
        <v>9801</v>
      </c>
      <c r="E595" s="2">
        <f t="shared" si="36"/>
        <v>854649</v>
      </c>
      <c r="F595" s="17" t="str">
        <f t="shared" si="39"/>
        <v>BEARISH</v>
      </c>
      <c r="G595" s="17" t="str">
        <f t="shared" si="38"/>
        <v>NEUTRAL</v>
      </c>
      <c r="H595" s="17" t="str">
        <f t="shared" si="37"/>
        <v>NEUTRAL</v>
      </c>
    </row>
    <row r="596" spans="1:8" ht="13.5" x14ac:dyDescent="0.25">
      <c r="A596" s="3">
        <f>TITRES_STAT!B599</f>
        <v>42871</v>
      </c>
      <c r="B596" s="17">
        <f>TITRES_STAT!C599</f>
        <v>2.99</v>
      </c>
      <c r="C596" s="17">
        <f>TITRES_STAT!D599</f>
        <v>1.8431</v>
      </c>
      <c r="D596" s="17">
        <f>TITRES_STAT!E599</f>
        <v>7850</v>
      </c>
      <c r="E596" s="2">
        <f t="shared" si="36"/>
        <v>846799</v>
      </c>
      <c r="F596" s="17" t="str">
        <f t="shared" si="39"/>
        <v>BEARISH</v>
      </c>
      <c r="G596" s="17" t="str">
        <f t="shared" si="38"/>
        <v>NEUTRAL</v>
      </c>
      <c r="H596" s="17" t="str">
        <f t="shared" si="37"/>
        <v>BEARISH DIVERGENCE</v>
      </c>
    </row>
    <row r="597" spans="1:8" ht="13.5" x14ac:dyDescent="0.25">
      <c r="A597" s="3">
        <f>TITRES_STAT!B600</f>
        <v>42872</v>
      </c>
      <c r="B597" s="17">
        <f>TITRES_STAT!C600</f>
        <v>2.99</v>
      </c>
      <c r="C597" s="17">
        <f>TITRES_STAT!D600</f>
        <v>1.8431</v>
      </c>
      <c r="D597" s="17">
        <f>TITRES_STAT!E600</f>
        <v>7000</v>
      </c>
      <c r="E597" s="2">
        <f t="shared" si="36"/>
        <v>846799</v>
      </c>
      <c r="F597" s="17" t="str">
        <f t="shared" si="39"/>
        <v>BULLISH</v>
      </c>
      <c r="G597" s="17" t="str">
        <f t="shared" si="38"/>
        <v>NEUTRAL</v>
      </c>
      <c r="H597" s="17" t="str">
        <f t="shared" si="37"/>
        <v>CONFIRMED BULLISH</v>
      </c>
    </row>
    <row r="598" spans="1:8" ht="13.5" x14ac:dyDescent="0.25">
      <c r="A598" s="3">
        <f>TITRES_STAT!B601</f>
        <v>42873</v>
      </c>
      <c r="B598" s="17">
        <f>TITRES_STAT!C601</f>
        <v>3</v>
      </c>
      <c r="C598" s="17">
        <f>TITRES_STAT!D601</f>
        <v>1.8492</v>
      </c>
      <c r="D598" s="17">
        <f>TITRES_STAT!E601</f>
        <v>14730</v>
      </c>
      <c r="E598" s="2">
        <f t="shared" si="36"/>
        <v>861529</v>
      </c>
      <c r="F598" s="17" t="str">
        <f t="shared" si="39"/>
        <v>BULLISH</v>
      </c>
      <c r="G598" s="17" t="str">
        <f t="shared" si="38"/>
        <v>STRONG</v>
      </c>
      <c r="H598" s="17" t="str">
        <f t="shared" si="37"/>
        <v>CONFIRMED BULLISH</v>
      </c>
    </row>
    <row r="599" spans="1:8" ht="13.5" x14ac:dyDescent="0.25">
      <c r="A599" s="3">
        <f>TITRES_STAT!B602</f>
        <v>42874</v>
      </c>
      <c r="B599" s="17">
        <f>TITRES_STAT!C602</f>
        <v>2.97</v>
      </c>
      <c r="C599" s="17">
        <f>TITRES_STAT!D602</f>
        <v>1.8307</v>
      </c>
      <c r="D599" s="17">
        <f>TITRES_STAT!E602</f>
        <v>4183</v>
      </c>
      <c r="E599" s="2">
        <f t="shared" si="36"/>
        <v>857346</v>
      </c>
      <c r="F599" s="17" t="str">
        <f t="shared" si="39"/>
        <v>BULLISH</v>
      </c>
      <c r="G599" s="17" t="str">
        <f t="shared" si="38"/>
        <v>NEUTRAL</v>
      </c>
      <c r="H599" s="17" t="str">
        <f t="shared" si="37"/>
        <v>BULLISH DIVERGENCE</v>
      </c>
    </row>
    <row r="600" spans="1:8" ht="13.5" x14ac:dyDescent="0.25">
      <c r="A600" s="3">
        <f>TITRES_STAT!B603</f>
        <v>42877</v>
      </c>
      <c r="B600" s="17">
        <f>TITRES_STAT!C603</f>
        <v>2.98</v>
      </c>
      <c r="C600" s="17">
        <f>TITRES_STAT!D603</f>
        <v>1.8369</v>
      </c>
      <c r="D600" s="17">
        <f>TITRES_STAT!E603</f>
        <v>17449</v>
      </c>
      <c r="E600" s="2">
        <f t="shared" si="36"/>
        <v>874795</v>
      </c>
      <c r="F600" s="17" t="str">
        <f t="shared" si="39"/>
        <v>BULLISH</v>
      </c>
      <c r="G600" s="17" t="str">
        <f t="shared" si="38"/>
        <v>STRONG</v>
      </c>
      <c r="H600" s="17" t="str">
        <f t="shared" si="37"/>
        <v>BULLISH DIVERGENCE</v>
      </c>
    </row>
    <row r="601" spans="1:8" ht="13.5" x14ac:dyDescent="0.25">
      <c r="A601" s="3">
        <f>TITRES_STAT!B604</f>
        <v>42878</v>
      </c>
      <c r="B601" s="17">
        <f>TITRES_STAT!C604</f>
        <v>2.94</v>
      </c>
      <c r="C601" s="17">
        <f>TITRES_STAT!D604</f>
        <v>1.8122</v>
      </c>
      <c r="D601" s="17">
        <f>TITRES_STAT!E604</f>
        <v>5031</v>
      </c>
      <c r="E601" s="2">
        <f t="shared" si="36"/>
        <v>869764</v>
      </c>
      <c r="F601" s="17" t="str">
        <f t="shared" si="39"/>
        <v>BULLISH</v>
      </c>
      <c r="G601" s="17" t="str">
        <f t="shared" si="38"/>
        <v>STRONG</v>
      </c>
      <c r="H601" s="17" t="str">
        <f t="shared" si="37"/>
        <v>BULLISH DIVERGENCE</v>
      </c>
    </row>
    <row r="602" spans="1:8" ht="13.5" x14ac:dyDescent="0.25">
      <c r="A602" s="3">
        <f>TITRES_STAT!B605</f>
        <v>42879</v>
      </c>
      <c r="B602" s="17">
        <f>TITRES_STAT!C605</f>
        <v>2.96</v>
      </c>
      <c r="C602" s="17">
        <f>TITRES_STAT!D605</f>
        <v>1.8246</v>
      </c>
      <c r="D602" s="17">
        <f>TITRES_STAT!E605</f>
        <v>588</v>
      </c>
      <c r="E602" s="2">
        <f t="shared" si="36"/>
        <v>870352</v>
      </c>
      <c r="F602" s="17" t="str">
        <f t="shared" si="39"/>
        <v>BULLISH</v>
      </c>
      <c r="G602" s="17" t="str">
        <f t="shared" si="38"/>
        <v>STRONG</v>
      </c>
      <c r="H602" s="17" t="str">
        <f t="shared" si="37"/>
        <v>BULLISH DIVERGENCE</v>
      </c>
    </row>
    <row r="603" spans="1:8" ht="13.5" x14ac:dyDescent="0.25">
      <c r="A603" s="3">
        <f>TITRES_STAT!B606</f>
        <v>42880</v>
      </c>
      <c r="B603" s="17">
        <f>TITRES_STAT!C606</f>
        <v>2.96</v>
      </c>
      <c r="C603" s="17">
        <f>TITRES_STAT!D606</f>
        <v>1.8246</v>
      </c>
      <c r="D603" s="17">
        <f>TITRES_STAT!E606</f>
        <v>2546</v>
      </c>
      <c r="E603" s="2">
        <f t="shared" si="36"/>
        <v>870352</v>
      </c>
      <c r="F603" s="17" t="str">
        <f t="shared" si="39"/>
        <v>BULLISH</v>
      </c>
      <c r="G603" s="17" t="str">
        <f t="shared" si="38"/>
        <v>NEUTRAL</v>
      </c>
      <c r="H603" s="17" t="str">
        <f t="shared" si="37"/>
        <v>BULLISH DIVERGENCE</v>
      </c>
    </row>
    <row r="604" spans="1:8" ht="13.5" x14ac:dyDescent="0.25">
      <c r="A604" s="3">
        <f>TITRES_STAT!B607</f>
        <v>42881</v>
      </c>
      <c r="B604" s="17">
        <f>TITRES_STAT!C607</f>
        <v>2.96</v>
      </c>
      <c r="C604" s="17">
        <f>TITRES_STAT!D607</f>
        <v>1.8246</v>
      </c>
      <c r="D604" s="17">
        <f>TITRES_STAT!E607</f>
        <v>6846</v>
      </c>
      <c r="E604" s="2">
        <f t="shared" si="36"/>
        <v>870352</v>
      </c>
      <c r="F604" s="17" t="str">
        <f t="shared" si="39"/>
        <v>BULLISH</v>
      </c>
      <c r="G604" s="17" t="str">
        <f t="shared" si="38"/>
        <v>NEUTRAL</v>
      </c>
      <c r="H604" s="17" t="str">
        <f t="shared" si="37"/>
        <v>BULLISH DIVERGENCE</v>
      </c>
    </row>
    <row r="605" spans="1:8" ht="13.5" x14ac:dyDescent="0.25">
      <c r="A605" s="3">
        <f>TITRES_STAT!B608</f>
        <v>42884</v>
      </c>
      <c r="B605" s="17">
        <f>TITRES_STAT!C608</f>
        <v>2.99</v>
      </c>
      <c r="C605" s="17">
        <f>TITRES_STAT!D608</f>
        <v>1.8431</v>
      </c>
      <c r="D605" s="17">
        <f>TITRES_STAT!E608</f>
        <v>9096</v>
      </c>
      <c r="E605" s="2">
        <f t="shared" si="36"/>
        <v>879448</v>
      </c>
      <c r="F605" s="17" t="str">
        <f t="shared" si="39"/>
        <v>BULLISH</v>
      </c>
      <c r="G605" s="17" t="str">
        <f t="shared" si="38"/>
        <v>NEUTRAL</v>
      </c>
      <c r="H605" s="17" t="str">
        <f t="shared" si="37"/>
        <v>CONFIRMED BULLISH</v>
      </c>
    </row>
    <row r="606" spans="1:8" ht="13.5" x14ac:dyDescent="0.25">
      <c r="A606" s="3">
        <f>TITRES_STAT!B609</f>
        <v>42885</v>
      </c>
      <c r="B606" s="17">
        <f>TITRES_STAT!C609</f>
        <v>2.98</v>
      </c>
      <c r="C606" s="17">
        <f>TITRES_STAT!D609</f>
        <v>1.8369</v>
      </c>
      <c r="D606" s="17">
        <f>TITRES_STAT!E609</f>
        <v>2497</v>
      </c>
      <c r="E606" s="2">
        <f t="shared" si="36"/>
        <v>876951</v>
      </c>
      <c r="F606" s="17" t="str">
        <f t="shared" si="39"/>
        <v>BULLISH</v>
      </c>
      <c r="G606" s="17" t="str">
        <f t="shared" si="38"/>
        <v>NEUTRAL</v>
      </c>
      <c r="H606" s="17" t="str">
        <f t="shared" si="37"/>
        <v>CONFIRMED BULLISH</v>
      </c>
    </row>
    <row r="607" spans="1:8" ht="13.5" x14ac:dyDescent="0.25">
      <c r="A607" s="3">
        <f>TITRES_STAT!B610</f>
        <v>42886</v>
      </c>
      <c r="B607" s="17">
        <f>TITRES_STAT!C610</f>
        <v>2.98</v>
      </c>
      <c r="C607" s="17">
        <f>TITRES_STAT!D610</f>
        <v>1.8369</v>
      </c>
      <c r="D607" s="17">
        <f>TITRES_STAT!E610</f>
        <v>3858</v>
      </c>
      <c r="E607" s="2">
        <f t="shared" si="36"/>
        <v>876951</v>
      </c>
      <c r="F607" s="17" t="str">
        <f t="shared" si="39"/>
        <v>BULLISH</v>
      </c>
      <c r="G607" s="17" t="str">
        <f t="shared" si="38"/>
        <v>NEUTRAL</v>
      </c>
      <c r="H607" s="17" t="str">
        <f t="shared" si="37"/>
        <v>CONFIRMED BULLISH</v>
      </c>
    </row>
    <row r="608" spans="1:8" ht="13.5" x14ac:dyDescent="0.25">
      <c r="A608" s="3">
        <f>TITRES_STAT!B611</f>
        <v>42887</v>
      </c>
      <c r="B608" s="17">
        <f>TITRES_STAT!C611</f>
        <v>2.99</v>
      </c>
      <c r="C608" s="17">
        <f>TITRES_STAT!D611</f>
        <v>1.8431</v>
      </c>
      <c r="D608" s="17">
        <f>TITRES_STAT!E611</f>
        <v>13250</v>
      </c>
      <c r="E608" s="2">
        <f t="shared" si="36"/>
        <v>890201</v>
      </c>
      <c r="F608" s="17" t="str">
        <f t="shared" si="39"/>
        <v>BULLISH</v>
      </c>
      <c r="G608" s="17" t="str">
        <f t="shared" si="38"/>
        <v>STRONG</v>
      </c>
      <c r="H608" s="17" t="str">
        <f t="shared" si="37"/>
        <v>CONFIRMED BULLISH</v>
      </c>
    </row>
    <row r="609" spans="1:8" ht="13.5" x14ac:dyDescent="0.25">
      <c r="A609" s="3">
        <f>TITRES_STAT!B612</f>
        <v>42888</v>
      </c>
      <c r="B609" s="17">
        <f>TITRES_STAT!C612</f>
        <v>2.96</v>
      </c>
      <c r="C609" s="17">
        <f>TITRES_STAT!D612</f>
        <v>1.8246</v>
      </c>
      <c r="D609" s="17">
        <f>TITRES_STAT!E612</f>
        <v>11376</v>
      </c>
      <c r="E609" s="2">
        <f t="shared" si="36"/>
        <v>878825</v>
      </c>
      <c r="F609" s="17" t="str">
        <f t="shared" si="39"/>
        <v>BULLISH</v>
      </c>
      <c r="G609" s="17" t="str">
        <f t="shared" si="38"/>
        <v>NEUTRAL</v>
      </c>
      <c r="H609" s="17" t="str">
        <f t="shared" si="37"/>
        <v>NEUTRAL</v>
      </c>
    </row>
    <row r="610" spans="1:8" ht="13.5" x14ac:dyDescent="0.25">
      <c r="A610" s="3">
        <f>TITRES_STAT!B613</f>
        <v>42891</v>
      </c>
      <c r="B610" s="17">
        <f>TITRES_STAT!C613</f>
        <v>2.99</v>
      </c>
      <c r="C610" s="17">
        <f>TITRES_STAT!D613</f>
        <v>1.8431</v>
      </c>
      <c r="D610" s="17">
        <f>TITRES_STAT!E613</f>
        <v>1223</v>
      </c>
      <c r="E610" s="2">
        <f t="shared" si="36"/>
        <v>880048</v>
      </c>
      <c r="F610" s="17" t="str">
        <f t="shared" si="39"/>
        <v>BULLISH</v>
      </c>
      <c r="G610" s="17" t="str">
        <f t="shared" si="38"/>
        <v>NEUTRAL</v>
      </c>
      <c r="H610" s="17" t="str">
        <f t="shared" si="37"/>
        <v>NEUTRAL</v>
      </c>
    </row>
    <row r="611" spans="1:8" ht="13.5" x14ac:dyDescent="0.25">
      <c r="A611" s="3">
        <f>TITRES_STAT!B614</f>
        <v>42892</v>
      </c>
      <c r="B611" s="17">
        <f>TITRES_STAT!C614</f>
        <v>2.95</v>
      </c>
      <c r="C611" s="17">
        <f>TITRES_STAT!D614</f>
        <v>1.8184</v>
      </c>
      <c r="D611" s="17">
        <f>TITRES_STAT!E614</f>
        <v>16994</v>
      </c>
      <c r="E611" s="2">
        <f t="shared" si="36"/>
        <v>863054</v>
      </c>
      <c r="F611" s="17" t="str">
        <f t="shared" si="39"/>
        <v>BEARISH</v>
      </c>
      <c r="G611" s="17" t="str">
        <f t="shared" si="38"/>
        <v>NEUTRAL</v>
      </c>
      <c r="H611" s="17" t="str">
        <f t="shared" si="37"/>
        <v>CONFIRMED BEARISH</v>
      </c>
    </row>
    <row r="612" spans="1:8" ht="13.5" x14ac:dyDescent="0.25">
      <c r="A612" s="3">
        <f>TITRES_STAT!B615</f>
        <v>42893</v>
      </c>
      <c r="B612" s="17">
        <f>TITRES_STAT!C615</f>
        <v>2.98</v>
      </c>
      <c r="C612" s="17">
        <f>TITRES_STAT!D615</f>
        <v>1.8369</v>
      </c>
      <c r="D612" s="17">
        <f>TITRES_STAT!E615</f>
        <v>7082</v>
      </c>
      <c r="E612" s="2">
        <f t="shared" si="36"/>
        <v>870136</v>
      </c>
      <c r="F612" s="17" t="str">
        <f t="shared" si="39"/>
        <v>BEARISH</v>
      </c>
      <c r="G612" s="17" t="str">
        <f t="shared" si="38"/>
        <v>NEUTRAL</v>
      </c>
      <c r="H612" s="17" t="str">
        <f t="shared" si="37"/>
        <v>NEUTRAL</v>
      </c>
    </row>
    <row r="613" spans="1:8" ht="13.5" x14ac:dyDescent="0.25">
      <c r="A613" s="3">
        <f>TITRES_STAT!B616</f>
        <v>42894</v>
      </c>
      <c r="B613" s="17">
        <f>TITRES_STAT!C616</f>
        <v>2.98</v>
      </c>
      <c r="C613" s="17">
        <f>TITRES_STAT!D616</f>
        <v>1.8369</v>
      </c>
      <c r="D613" s="17">
        <f>TITRES_STAT!E616</f>
        <v>1832</v>
      </c>
      <c r="E613" s="2">
        <f t="shared" si="36"/>
        <v>870136</v>
      </c>
      <c r="F613" s="17" t="str">
        <f t="shared" si="39"/>
        <v>BEARISH</v>
      </c>
      <c r="G613" s="17" t="str">
        <f t="shared" si="38"/>
        <v>WEAK</v>
      </c>
      <c r="H613" s="17" t="str">
        <f t="shared" si="37"/>
        <v>CONFIRMED BEARISH</v>
      </c>
    </row>
    <row r="614" spans="1:8" ht="13.5" x14ac:dyDescent="0.25">
      <c r="A614" s="3">
        <f>TITRES_STAT!B617</f>
        <v>42895</v>
      </c>
      <c r="B614" s="17">
        <f>TITRES_STAT!C617</f>
        <v>3</v>
      </c>
      <c r="C614" s="17">
        <f>TITRES_STAT!D617</f>
        <v>1.8492</v>
      </c>
      <c r="D614" s="17">
        <f>TITRES_STAT!E617</f>
        <v>2497</v>
      </c>
      <c r="E614" s="2">
        <f t="shared" si="36"/>
        <v>872633</v>
      </c>
      <c r="F614" s="17" t="str">
        <f t="shared" si="39"/>
        <v>BEARISH</v>
      </c>
      <c r="G614" s="17" t="str">
        <f t="shared" si="38"/>
        <v>NEUTRAL</v>
      </c>
      <c r="H614" s="17" t="str">
        <f t="shared" si="37"/>
        <v>BEARISH DIVERGENCE</v>
      </c>
    </row>
    <row r="615" spans="1:8" ht="13.5" x14ac:dyDescent="0.25">
      <c r="A615" s="3">
        <f>TITRES_STAT!B618</f>
        <v>42898</v>
      </c>
      <c r="B615" s="17">
        <f>TITRES_STAT!C618</f>
        <v>3</v>
      </c>
      <c r="C615" s="17">
        <f>TITRES_STAT!D618</f>
        <v>1.8492</v>
      </c>
      <c r="D615" s="17">
        <f>TITRES_STAT!E618</f>
        <v>1715</v>
      </c>
      <c r="E615" s="2">
        <f t="shared" si="36"/>
        <v>872633</v>
      </c>
      <c r="F615" s="17" t="str">
        <f t="shared" si="39"/>
        <v>BEARISH</v>
      </c>
      <c r="G615" s="17" t="str">
        <f t="shared" si="38"/>
        <v>NEUTRAL</v>
      </c>
      <c r="H615" s="17" t="str">
        <f t="shared" si="37"/>
        <v>BEARISH DIVERGENCE</v>
      </c>
    </row>
    <row r="616" spans="1:8" ht="13.5" x14ac:dyDescent="0.25">
      <c r="A616" s="3">
        <f>TITRES_STAT!B619</f>
        <v>42899</v>
      </c>
      <c r="B616" s="17">
        <f>TITRES_STAT!C619</f>
        <v>2.99</v>
      </c>
      <c r="C616" s="17">
        <f>TITRES_STAT!D619</f>
        <v>1.8431</v>
      </c>
      <c r="D616" s="17">
        <f>TITRES_STAT!E619</f>
        <v>1200</v>
      </c>
      <c r="E616" s="2">
        <f t="shared" si="36"/>
        <v>871433</v>
      </c>
      <c r="F616" s="17" t="str">
        <f t="shared" si="39"/>
        <v>BULLISH</v>
      </c>
      <c r="G616" s="17" t="str">
        <f t="shared" si="38"/>
        <v>NEUTRAL</v>
      </c>
      <c r="H616" s="17" t="str">
        <f t="shared" si="37"/>
        <v>CONFIRMED BULLISH</v>
      </c>
    </row>
    <row r="617" spans="1:8" ht="13.5" x14ac:dyDescent="0.25">
      <c r="A617" s="3">
        <f>TITRES_STAT!B620</f>
        <v>42900</v>
      </c>
      <c r="B617" s="17">
        <f>TITRES_STAT!C620</f>
        <v>3.02</v>
      </c>
      <c r="C617" s="17">
        <f>TITRES_STAT!D620</f>
        <v>1.8614999999999999</v>
      </c>
      <c r="D617" s="17">
        <f>TITRES_STAT!E620</f>
        <v>7536</v>
      </c>
      <c r="E617" s="2">
        <f t="shared" si="36"/>
        <v>878969</v>
      </c>
      <c r="F617" s="17" t="str">
        <f t="shared" si="39"/>
        <v>BULLISH</v>
      </c>
      <c r="G617" s="17" t="str">
        <f t="shared" si="38"/>
        <v>NEUTRAL</v>
      </c>
      <c r="H617" s="17" t="str">
        <f t="shared" si="37"/>
        <v>CONFIRMED BULLISH</v>
      </c>
    </row>
    <row r="618" spans="1:8" ht="13.5" x14ac:dyDescent="0.25">
      <c r="A618" s="3">
        <f>TITRES_STAT!B621</f>
        <v>42901</v>
      </c>
      <c r="B618" s="17">
        <f>TITRES_STAT!C621</f>
        <v>3.01</v>
      </c>
      <c r="C618" s="17">
        <f>TITRES_STAT!D621</f>
        <v>1.8553999999999999</v>
      </c>
      <c r="D618" s="17">
        <f>TITRES_STAT!E621</f>
        <v>925</v>
      </c>
      <c r="E618" s="2">
        <f t="shared" si="36"/>
        <v>878044</v>
      </c>
      <c r="F618" s="17" t="str">
        <f t="shared" si="39"/>
        <v>BULLISH</v>
      </c>
      <c r="G618" s="17" t="str">
        <f t="shared" si="38"/>
        <v>NEUTRAL</v>
      </c>
      <c r="H618" s="17" t="str">
        <f t="shared" si="37"/>
        <v>CONFIRMED BULLISH</v>
      </c>
    </row>
    <row r="619" spans="1:8" ht="13.5" x14ac:dyDescent="0.25">
      <c r="A619" s="3">
        <f>TITRES_STAT!B622</f>
        <v>42902</v>
      </c>
      <c r="B619" s="17">
        <f>TITRES_STAT!C622</f>
        <v>2.99</v>
      </c>
      <c r="C619" s="17">
        <f>TITRES_STAT!D622</f>
        <v>1.8431</v>
      </c>
      <c r="D619" s="17">
        <f>TITRES_STAT!E622</f>
        <v>5959</v>
      </c>
      <c r="E619" s="2">
        <f t="shared" si="36"/>
        <v>872085</v>
      </c>
      <c r="F619" s="17" t="str">
        <f t="shared" si="39"/>
        <v>BEARISH</v>
      </c>
      <c r="G619" s="17" t="str">
        <f t="shared" si="38"/>
        <v>NEUTRAL</v>
      </c>
      <c r="H619" s="17" t="str">
        <f t="shared" si="37"/>
        <v>CONFIRMED BEARISH</v>
      </c>
    </row>
    <row r="620" spans="1:8" ht="13.5" x14ac:dyDescent="0.25">
      <c r="A620" s="3">
        <f>TITRES_STAT!B623</f>
        <v>42905</v>
      </c>
      <c r="B620" s="17">
        <f>TITRES_STAT!C623</f>
        <v>3.05</v>
      </c>
      <c r="C620" s="17">
        <f>TITRES_STAT!D623</f>
        <v>1.88</v>
      </c>
      <c r="D620" s="17">
        <f>TITRES_STAT!E623</f>
        <v>17279</v>
      </c>
      <c r="E620" s="2">
        <f t="shared" si="36"/>
        <v>889364</v>
      </c>
      <c r="F620" s="17" t="str">
        <f t="shared" si="39"/>
        <v>BULLISH</v>
      </c>
      <c r="G620" s="17" t="str">
        <f t="shared" si="38"/>
        <v>NEUTRAL</v>
      </c>
      <c r="H620" s="17" t="str">
        <f t="shared" si="37"/>
        <v>CONFIRMED BULLISH</v>
      </c>
    </row>
    <row r="621" spans="1:8" ht="13.5" x14ac:dyDescent="0.25">
      <c r="A621" s="3">
        <f>TITRES_STAT!B624</f>
        <v>42906</v>
      </c>
      <c r="B621" s="17">
        <f>TITRES_STAT!C624</f>
        <v>3.09</v>
      </c>
      <c r="C621" s="17">
        <f>TITRES_STAT!D624</f>
        <v>1.9047000000000001</v>
      </c>
      <c r="D621" s="17">
        <f>TITRES_STAT!E624</f>
        <v>26319</v>
      </c>
      <c r="E621" s="2">
        <f t="shared" si="36"/>
        <v>915683</v>
      </c>
      <c r="F621" s="17" t="str">
        <f t="shared" si="39"/>
        <v>BULLISH</v>
      </c>
      <c r="G621" s="17" t="str">
        <f t="shared" si="38"/>
        <v>STRONG</v>
      </c>
      <c r="H621" s="17" t="str">
        <f t="shared" si="37"/>
        <v>CONFIRMED BULLISH</v>
      </c>
    </row>
    <row r="622" spans="1:8" ht="13.5" x14ac:dyDescent="0.25">
      <c r="A622" s="3">
        <f>TITRES_STAT!B625</f>
        <v>42907</v>
      </c>
      <c r="B622" s="17">
        <f>TITRES_STAT!C625</f>
        <v>3.11</v>
      </c>
      <c r="C622" s="17">
        <f>TITRES_STAT!D625</f>
        <v>1.917</v>
      </c>
      <c r="D622" s="17">
        <f>TITRES_STAT!E625</f>
        <v>14621</v>
      </c>
      <c r="E622" s="2">
        <f t="shared" si="36"/>
        <v>930304</v>
      </c>
      <c r="F622" s="17" t="str">
        <f t="shared" si="39"/>
        <v>BULLISH</v>
      </c>
      <c r="G622" s="17" t="str">
        <f t="shared" si="38"/>
        <v>STRONG</v>
      </c>
      <c r="H622" s="17" t="str">
        <f t="shared" si="37"/>
        <v>CONFIRMED BULLISH</v>
      </c>
    </row>
    <row r="623" spans="1:8" ht="13.5" x14ac:dyDescent="0.25">
      <c r="A623" s="3">
        <f>TITRES_STAT!B626</f>
        <v>42908</v>
      </c>
      <c r="B623" s="17">
        <f>TITRES_STAT!C626</f>
        <v>3.14</v>
      </c>
      <c r="C623" s="17">
        <f>TITRES_STAT!D626</f>
        <v>1.9355</v>
      </c>
      <c r="D623" s="17">
        <f>TITRES_STAT!E626</f>
        <v>25155</v>
      </c>
      <c r="E623" s="2">
        <f t="shared" si="36"/>
        <v>955459</v>
      </c>
      <c r="F623" s="17" t="str">
        <f t="shared" si="39"/>
        <v>BULLISH</v>
      </c>
      <c r="G623" s="17" t="str">
        <f t="shared" si="38"/>
        <v>STRONG</v>
      </c>
      <c r="H623" s="17" t="str">
        <f t="shared" si="37"/>
        <v>CONFIRMED BULLISH</v>
      </c>
    </row>
    <row r="624" spans="1:8" ht="13.5" x14ac:dyDescent="0.25">
      <c r="A624" s="3">
        <f>TITRES_STAT!B627</f>
        <v>42909</v>
      </c>
      <c r="B624" s="17">
        <f>TITRES_STAT!C627</f>
        <v>3.11</v>
      </c>
      <c r="C624" s="17">
        <f>TITRES_STAT!D627</f>
        <v>1.917</v>
      </c>
      <c r="D624" s="17">
        <f>TITRES_STAT!E627</f>
        <v>2435</v>
      </c>
      <c r="E624" s="2">
        <f t="shared" si="36"/>
        <v>953024</v>
      </c>
      <c r="F624" s="17" t="str">
        <f t="shared" si="39"/>
        <v>BULLISH</v>
      </c>
      <c r="G624" s="17" t="str">
        <f t="shared" si="38"/>
        <v>STRONG</v>
      </c>
      <c r="H624" s="17" t="str">
        <f t="shared" si="37"/>
        <v>CONFIRMED BULLISH</v>
      </c>
    </row>
    <row r="625" spans="1:8" ht="13.5" x14ac:dyDescent="0.25">
      <c r="A625" s="3">
        <f>TITRES_STAT!B628</f>
        <v>42914</v>
      </c>
      <c r="B625" s="17">
        <f>TITRES_STAT!C628</f>
        <v>3.1</v>
      </c>
      <c r="C625" s="17">
        <f>TITRES_STAT!D628</f>
        <v>1.9109</v>
      </c>
      <c r="D625" s="17">
        <f>TITRES_STAT!E628</f>
        <v>8091</v>
      </c>
      <c r="E625" s="2">
        <f t="shared" si="36"/>
        <v>944933</v>
      </c>
      <c r="F625" s="17" t="str">
        <f t="shared" si="39"/>
        <v>BULLISH</v>
      </c>
      <c r="G625" s="17" t="str">
        <f t="shared" si="38"/>
        <v>STRONG</v>
      </c>
      <c r="H625" s="17" t="str">
        <f t="shared" si="37"/>
        <v>CONFIRMED BULLISH</v>
      </c>
    </row>
    <row r="626" spans="1:8" ht="13.5" x14ac:dyDescent="0.25">
      <c r="A626" s="3">
        <f>TITRES_STAT!B629</f>
        <v>42915</v>
      </c>
      <c r="B626" s="17">
        <f>TITRES_STAT!C629</f>
        <v>3.08</v>
      </c>
      <c r="C626" s="17">
        <f>TITRES_STAT!D629</f>
        <v>1.8985000000000001</v>
      </c>
      <c r="D626" s="17">
        <f>TITRES_STAT!E629</f>
        <v>5749</v>
      </c>
      <c r="E626" s="2">
        <f t="shared" si="36"/>
        <v>939184</v>
      </c>
      <c r="F626" s="17" t="str">
        <f t="shared" si="39"/>
        <v>BULLISH</v>
      </c>
      <c r="G626" s="17" t="str">
        <f t="shared" si="38"/>
        <v>STRONG</v>
      </c>
      <c r="H626" s="17" t="str">
        <f t="shared" si="37"/>
        <v>BULLISH DIVERGENCE</v>
      </c>
    </row>
    <row r="627" spans="1:8" ht="13.5" x14ac:dyDescent="0.25">
      <c r="A627" s="3">
        <f>TITRES_STAT!B630</f>
        <v>42916</v>
      </c>
      <c r="B627" s="17">
        <f>TITRES_STAT!C630</f>
        <v>3.08</v>
      </c>
      <c r="C627" s="17">
        <f>TITRES_STAT!D630</f>
        <v>1.8985000000000001</v>
      </c>
      <c r="D627" s="17">
        <f>TITRES_STAT!E630</f>
        <v>9100</v>
      </c>
      <c r="E627" s="2">
        <f t="shared" si="36"/>
        <v>939184</v>
      </c>
      <c r="F627" s="17" t="str">
        <f t="shared" si="39"/>
        <v>BULLISH</v>
      </c>
      <c r="G627" s="17" t="str">
        <f t="shared" si="38"/>
        <v>NEUTRAL</v>
      </c>
      <c r="H627" s="17" t="str">
        <f t="shared" si="37"/>
        <v>BULLISH DIVERGENCE</v>
      </c>
    </row>
    <row r="628" spans="1:8" ht="13.5" x14ac:dyDescent="0.25">
      <c r="A628" s="3">
        <f>TITRES_STAT!B631</f>
        <v>42919</v>
      </c>
      <c r="B628" s="17">
        <f>TITRES_STAT!C631</f>
        <v>3.05</v>
      </c>
      <c r="C628" s="17">
        <f>TITRES_STAT!D631</f>
        <v>1.88</v>
      </c>
      <c r="D628" s="17">
        <f>TITRES_STAT!E631</f>
        <v>17207</v>
      </c>
      <c r="E628" s="2">
        <f t="shared" si="36"/>
        <v>921977</v>
      </c>
      <c r="F628" s="17" t="str">
        <f t="shared" si="39"/>
        <v>BEARISH</v>
      </c>
      <c r="G628" s="17" t="str">
        <f t="shared" si="38"/>
        <v>WEAK</v>
      </c>
      <c r="H628" s="17" t="str">
        <f t="shared" si="37"/>
        <v>CONFIRMED BEARISH</v>
      </c>
    </row>
    <row r="629" spans="1:8" ht="13.5" x14ac:dyDescent="0.25">
      <c r="A629" s="3">
        <f>TITRES_STAT!B632</f>
        <v>42920</v>
      </c>
      <c r="B629" s="17">
        <f>TITRES_STAT!C632</f>
        <v>3.05</v>
      </c>
      <c r="C629" s="17">
        <f>TITRES_STAT!D632</f>
        <v>1.88</v>
      </c>
      <c r="D629" s="17">
        <f>TITRES_STAT!E632</f>
        <v>16335</v>
      </c>
      <c r="E629" s="2">
        <f t="shared" si="36"/>
        <v>921977</v>
      </c>
      <c r="F629" s="17" t="str">
        <f t="shared" si="39"/>
        <v>BEARISH</v>
      </c>
      <c r="G629" s="17" t="str">
        <f t="shared" si="38"/>
        <v>WEAK</v>
      </c>
      <c r="H629" s="17" t="str">
        <f t="shared" si="37"/>
        <v>CONFIRMED BEARISH</v>
      </c>
    </row>
    <row r="630" spans="1:8" ht="13.5" x14ac:dyDescent="0.25">
      <c r="A630" s="3">
        <f>TITRES_STAT!B633</f>
        <v>42921</v>
      </c>
      <c r="B630" s="17">
        <f>TITRES_STAT!C633</f>
        <v>3.04</v>
      </c>
      <c r="C630" s="17">
        <f>TITRES_STAT!D633</f>
        <v>1.8738999999999999</v>
      </c>
      <c r="D630" s="17">
        <f>TITRES_STAT!E633</f>
        <v>30256</v>
      </c>
      <c r="E630" s="2">
        <f t="shared" si="36"/>
        <v>891721</v>
      </c>
      <c r="F630" s="17" t="str">
        <f t="shared" si="39"/>
        <v>BEARISH</v>
      </c>
      <c r="G630" s="17" t="str">
        <f t="shared" si="38"/>
        <v>WEAK</v>
      </c>
      <c r="H630" s="17" t="str">
        <f t="shared" si="37"/>
        <v>CONFIRMED BEARISH</v>
      </c>
    </row>
    <row r="631" spans="1:8" ht="13.5" x14ac:dyDescent="0.25">
      <c r="A631" s="3">
        <f>TITRES_STAT!B634</f>
        <v>42922</v>
      </c>
      <c r="B631" s="17">
        <f>TITRES_STAT!C634</f>
        <v>3.04</v>
      </c>
      <c r="C631" s="17">
        <f>TITRES_STAT!D634</f>
        <v>1.8738999999999999</v>
      </c>
      <c r="D631" s="17">
        <f>TITRES_STAT!E634</f>
        <v>19719</v>
      </c>
      <c r="E631" s="2">
        <f t="shared" si="36"/>
        <v>891721</v>
      </c>
      <c r="F631" s="17" t="str">
        <f t="shared" si="39"/>
        <v>BEARISH</v>
      </c>
      <c r="G631" s="17" t="str">
        <f t="shared" si="38"/>
        <v>WEAK</v>
      </c>
      <c r="H631" s="17" t="str">
        <f t="shared" si="37"/>
        <v>CONFIRMED BEARISH</v>
      </c>
    </row>
    <row r="632" spans="1:8" ht="13.5" x14ac:dyDescent="0.25">
      <c r="A632" s="3">
        <f>TITRES_STAT!B635</f>
        <v>42923</v>
      </c>
      <c r="B632" s="17">
        <f>TITRES_STAT!C635</f>
        <v>3.08</v>
      </c>
      <c r="C632" s="17">
        <f>TITRES_STAT!D635</f>
        <v>1.8985000000000001</v>
      </c>
      <c r="D632" s="17">
        <f>TITRES_STAT!E635</f>
        <v>22287</v>
      </c>
      <c r="E632" s="2">
        <f t="shared" si="36"/>
        <v>914008</v>
      </c>
      <c r="F632" s="17" t="str">
        <f t="shared" si="39"/>
        <v>BEARISH</v>
      </c>
      <c r="G632" s="17" t="str">
        <f t="shared" si="38"/>
        <v>WEAK</v>
      </c>
      <c r="H632" s="17" t="str">
        <f t="shared" si="37"/>
        <v>NEUTRAL</v>
      </c>
    </row>
    <row r="633" spans="1:8" ht="13.5" x14ac:dyDescent="0.25">
      <c r="A633" s="3">
        <f>TITRES_STAT!B636</f>
        <v>42926</v>
      </c>
      <c r="B633" s="17">
        <f>TITRES_STAT!C636</f>
        <v>3.1</v>
      </c>
      <c r="C633" s="17">
        <f>TITRES_STAT!D636</f>
        <v>1.9109</v>
      </c>
      <c r="D633" s="17">
        <f>TITRES_STAT!E636</f>
        <v>11114</v>
      </c>
      <c r="E633" s="2">
        <f t="shared" si="36"/>
        <v>925122</v>
      </c>
      <c r="F633" s="17" t="str">
        <f t="shared" si="39"/>
        <v>BULLISH</v>
      </c>
      <c r="G633" s="17" t="str">
        <f t="shared" si="38"/>
        <v>NEUTRAL</v>
      </c>
      <c r="H633" s="17" t="str">
        <f t="shared" si="37"/>
        <v>CONFIRMED BULLISH</v>
      </c>
    </row>
    <row r="634" spans="1:8" ht="13.5" x14ac:dyDescent="0.25">
      <c r="A634" s="3">
        <f>TITRES_STAT!B637</f>
        <v>42927</v>
      </c>
      <c r="B634" s="17">
        <f>TITRES_STAT!C637</f>
        <v>3.09</v>
      </c>
      <c r="C634" s="17">
        <f>TITRES_STAT!D637</f>
        <v>1.9047000000000001</v>
      </c>
      <c r="D634" s="17">
        <f>TITRES_STAT!E637</f>
        <v>7450</v>
      </c>
      <c r="E634" s="2">
        <f t="shared" si="36"/>
        <v>917672</v>
      </c>
      <c r="F634" s="17" t="str">
        <f t="shared" si="39"/>
        <v>BEARISH</v>
      </c>
      <c r="G634" s="17" t="str">
        <f t="shared" si="38"/>
        <v>NEUTRAL</v>
      </c>
      <c r="H634" s="17" t="str">
        <f t="shared" si="37"/>
        <v>BEARISH DIVERGENCE</v>
      </c>
    </row>
    <row r="635" spans="1:8" ht="13.5" x14ac:dyDescent="0.25">
      <c r="A635" s="3">
        <f>TITRES_STAT!B638</f>
        <v>42928</v>
      </c>
      <c r="B635" s="17">
        <f>TITRES_STAT!C638</f>
        <v>3.1</v>
      </c>
      <c r="C635" s="17">
        <f>TITRES_STAT!D638</f>
        <v>1.9109</v>
      </c>
      <c r="D635" s="17">
        <f>TITRES_STAT!E638</f>
        <v>4040</v>
      </c>
      <c r="E635" s="2">
        <f t="shared" si="36"/>
        <v>921712</v>
      </c>
      <c r="F635" s="17" t="str">
        <f t="shared" si="39"/>
        <v>BULLISH</v>
      </c>
      <c r="G635" s="17" t="str">
        <f t="shared" si="38"/>
        <v>STRONG</v>
      </c>
      <c r="H635" s="17" t="str">
        <f t="shared" si="37"/>
        <v>CONFIRMED BULLISH</v>
      </c>
    </row>
    <row r="636" spans="1:8" ht="13.5" x14ac:dyDescent="0.25">
      <c r="A636" s="3">
        <f>TITRES_STAT!B639</f>
        <v>42929</v>
      </c>
      <c r="B636" s="17">
        <f>TITRES_STAT!C639</f>
        <v>3.1</v>
      </c>
      <c r="C636" s="17">
        <f>TITRES_STAT!D639</f>
        <v>1.9109</v>
      </c>
      <c r="D636" s="17">
        <f>TITRES_STAT!E639</f>
        <v>16211</v>
      </c>
      <c r="E636" s="2">
        <f t="shared" si="36"/>
        <v>921712</v>
      </c>
      <c r="F636" s="17" t="str">
        <f t="shared" si="39"/>
        <v>BULLISH</v>
      </c>
      <c r="G636" s="17" t="str">
        <f t="shared" si="38"/>
        <v>STRONG</v>
      </c>
      <c r="H636" s="17" t="str">
        <f t="shared" si="37"/>
        <v>CONFIRMED BULLISH</v>
      </c>
    </row>
    <row r="637" spans="1:8" ht="13.5" x14ac:dyDescent="0.25">
      <c r="A637" s="3">
        <f>TITRES_STAT!B640</f>
        <v>42930</v>
      </c>
      <c r="B637" s="17">
        <f>TITRES_STAT!C640</f>
        <v>3.12</v>
      </c>
      <c r="C637" s="17">
        <f>TITRES_STAT!D640</f>
        <v>1.9232</v>
      </c>
      <c r="D637" s="17">
        <f>TITRES_STAT!E640</f>
        <v>5850</v>
      </c>
      <c r="E637" s="2">
        <f t="shared" si="36"/>
        <v>927562</v>
      </c>
      <c r="F637" s="17" t="str">
        <f t="shared" si="39"/>
        <v>BULLISH</v>
      </c>
      <c r="G637" s="17" t="str">
        <f t="shared" si="38"/>
        <v>NEUTRAL</v>
      </c>
      <c r="H637" s="17" t="str">
        <f t="shared" si="37"/>
        <v>CONFIRMED BULLISH</v>
      </c>
    </row>
    <row r="638" spans="1:8" ht="13.5" x14ac:dyDescent="0.25">
      <c r="A638" s="3">
        <f>TITRES_STAT!B641</f>
        <v>42933</v>
      </c>
      <c r="B638" s="17">
        <f>TITRES_STAT!C641</f>
        <v>3.1</v>
      </c>
      <c r="C638" s="17">
        <f>TITRES_STAT!D641</f>
        <v>1.9109</v>
      </c>
      <c r="D638" s="17">
        <f>TITRES_STAT!E641</f>
        <v>8287</v>
      </c>
      <c r="E638" s="2">
        <f t="shared" si="36"/>
        <v>919275</v>
      </c>
      <c r="F638" s="17" t="str">
        <f t="shared" si="39"/>
        <v>BEARISH</v>
      </c>
      <c r="G638" s="17" t="str">
        <f t="shared" si="38"/>
        <v>NEUTRAL</v>
      </c>
      <c r="H638" s="17" t="str">
        <f t="shared" si="37"/>
        <v>NEUTRAL</v>
      </c>
    </row>
    <row r="639" spans="1:8" ht="13.5" x14ac:dyDescent="0.25">
      <c r="A639" s="3">
        <f>TITRES_STAT!B642</f>
        <v>42934</v>
      </c>
      <c r="B639" s="17">
        <f>TITRES_STAT!C642</f>
        <v>3.12</v>
      </c>
      <c r="C639" s="17">
        <f>TITRES_STAT!D642</f>
        <v>1.9232</v>
      </c>
      <c r="D639" s="17">
        <f>TITRES_STAT!E642</f>
        <v>6485</v>
      </c>
      <c r="E639" s="2">
        <f t="shared" si="36"/>
        <v>925760</v>
      </c>
      <c r="F639" s="17" t="str">
        <f t="shared" si="39"/>
        <v>BULLISH</v>
      </c>
      <c r="G639" s="17" t="str">
        <f t="shared" si="38"/>
        <v>NEUTRAL</v>
      </c>
      <c r="H639" s="17" t="str">
        <f t="shared" si="37"/>
        <v>CONFIRMED BULLISH</v>
      </c>
    </row>
    <row r="640" spans="1:8" ht="13.5" x14ac:dyDescent="0.25">
      <c r="A640" s="3">
        <f>TITRES_STAT!B643</f>
        <v>42935</v>
      </c>
      <c r="B640" s="17">
        <f>TITRES_STAT!C643</f>
        <v>3.1</v>
      </c>
      <c r="C640" s="17">
        <f>TITRES_STAT!D643</f>
        <v>1.9109</v>
      </c>
      <c r="D640" s="17">
        <f>TITRES_STAT!E643</f>
        <v>15419</v>
      </c>
      <c r="E640" s="2">
        <f t="shared" si="36"/>
        <v>910341</v>
      </c>
      <c r="F640" s="17" t="str">
        <f t="shared" si="39"/>
        <v>BEARISH</v>
      </c>
      <c r="G640" s="17" t="str">
        <f t="shared" si="38"/>
        <v>NEUTRAL</v>
      </c>
      <c r="H640" s="17" t="str">
        <f t="shared" si="37"/>
        <v>NEUTRAL</v>
      </c>
    </row>
    <row r="641" spans="1:8" ht="13.5" x14ac:dyDescent="0.25">
      <c r="A641" s="3">
        <f>TITRES_STAT!B644</f>
        <v>42936</v>
      </c>
      <c r="B641" s="17">
        <f>TITRES_STAT!C644</f>
        <v>2.87</v>
      </c>
      <c r="C641" s="17">
        <f>TITRES_STAT!D644</f>
        <v>1.8904000000000001</v>
      </c>
      <c r="D641" s="17">
        <f>TITRES_STAT!E644</f>
        <v>16685</v>
      </c>
      <c r="E641" s="2">
        <f t="shared" si="36"/>
        <v>893656</v>
      </c>
      <c r="F641" s="17" t="str">
        <f t="shared" si="39"/>
        <v>BEARISH</v>
      </c>
      <c r="G641" s="17" t="str">
        <f t="shared" si="38"/>
        <v>WEAK</v>
      </c>
      <c r="H641" s="17" t="str">
        <f t="shared" si="37"/>
        <v>CONFIRMED BEARISH</v>
      </c>
    </row>
    <row r="642" spans="1:8" ht="13.5" x14ac:dyDescent="0.25">
      <c r="A642" s="3">
        <f>TITRES_STAT!B645</f>
        <v>42937</v>
      </c>
      <c r="B642" s="17">
        <f>TITRES_STAT!C645</f>
        <v>2.88</v>
      </c>
      <c r="C642" s="17">
        <f>TITRES_STAT!D645</f>
        <v>1.897</v>
      </c>
      <c r="D642" s="17">
        <f>TITRES_STAT!E645</f>
        <v>13405</v>
      </c>
      <c r="E642" s="2">
        <f t="shared" si="36"/>
        <v>907061</v>
      </c>
      <c r="F642" s="17" t="str">
        <f t="shared" si="39"/>
        <v>BEARISH</v>
      </c>
      <c r="G642" s="17" t="str">
        <f t="shared" si="38"/>
        <v>WEAK</v>
      </c>
      <c r="H642" s="17" t="str">
        <f t="shared" si="37"/>
        <v>CONFIRMED BEARISH</v>
      </c>
    </row>
    <row r="643" spans="1:8" ht="13.5" x14ac:dyDescent="0.25">
      <c r="A643" s="3">
        <f>TITRES_STAT!B646</f>
        <v>42940</v>
      </c>
      <c r="B643" s="17">
        <f>TITRES_STAT!C646</f>
        <v>2.87</v>
      </c>
      <c r="C643" s="17">
        <f>TITRES_STAT!D646</f>
        <v>1.8904000000000001</v>
      </c>
      <c r="D643" s="17">
        <f>TITRES_STAT!E646</f>
        <v>4792</v>
      </c>
      <c r="E643" s="2">
        <f t="shared" si="36"/>
        <v>902269</v>
      </c>
      <c r="F643" s="17" t="str">
        <f t="shared" si="39"/>
        <v>BEARISH</v>
      </c>
      <c r="G643" s="17" t="str">
        <f t="shared" si="38"/>
        <v>NEUTRAL</v>
      </c>
      <c r="H643" s="17" t="str">
        <f t="shared" si="37"/>
        <v>CONFIRMED BEARISH</v>
      </c>
    </row>
    <row r="644" spans="1:8" ht="13.5" x14ac:dyDescent="0.25">
      <c r="A644" s="3">
        <f>TITRES_STAT!B647</f>
        <v>42942</v>
      </c>
      <c r="B644" s="17">
        <f>TITRES_STAT!C647</f>
        <v>2.91</v>
      </c>
      <c r="C644" s="17">
        <f>TITRES_STAT!D647</f>
        <v>1.9168000000000001</v>
      </c>
      <c r="D644" s="17">
        <f>TITRES_STAT!E647</f>
        <v>12585</v>
      </c>
      <c r="E644" s="2">
        <f t="shared" ref="E644:E707" si="40">IF(B644&gt;B643, E643+D644, IF(B644&lt;B643, E643-D644, E643))</f>
        <v>914854</v>
      </c>
      <c r="F644" s="17" t="str">
        <f t="shared" si="39"/>
        <v>BEARISH</v>
      </c>
      <c r="G644" s="17" t="str">
        <f t="shared" si="38"/>
        <v>NEUTRAL</v>
      </c>
      <c r="H644" s="17" t="str">
        <f t="shared" si="37"/>
        <v>CONFIRMED BEARISH</v>
      </c>
    </row>
    <row r="645" spans="1:8" ht="13.5" x14ac:dyDescent="0.25">
      <c r="A645" s="3">
        <f>TITRES_STAT!B648</f>
        <v>42943</v>
      </c>
      <c r="B645" s="17">
        <f>TITRES_STAT!C648</f>
        <v>2.97</v>
      </c>
      <c r="C645" s="17">
        <f>TITRES_STAT!D648</f>
        <v>1.9562999999999999</v>
      </c>
      <c r="D645" s="17">
        <f>TITRES_STAT!E648</f>
        <v>58066</v>
      </c>
      <c r="E645" s="2">
        <f t="shared" si="40"/>
        <v>972920</v>
      </c>
      <c r="F645" s="17" t="str">
        <f t="shared" si="39"/>
        <v>BULLISH</v>
      </c>
      <c r="G645" s="17" t="str">
        <f t="shared" si="38"/>
        <v>STRONG</v>
      </c>
      <c r="H645" s="17" t="str">
        <f t="shared" si="37"/>
        <v>BULLISH DIVERGENCE</v>
      </c>
    </row>
    <row r="646" spans="1:8" ht="13.5" x14ac:dyDescent="0.25">
      <c r="A646" s="3">
        <f>TITRES_STAT!B649</f>
        <v>42944</v>
      </c>
      <c r="B646" s="17">
        <f>TITRES_STAT!C649</f>
        <v>2.96</v>
      </c>
      <c r="C646" s="17">
        <f>TITRES_STAT!D649</f>
        <v>1.9497</v>
      </c>
      <c r="D646" s="17">
        <f>TITRES_STAT!E649</f>
        <v>2958</v>
      </c>
      <c r="E646" s="2">
        <f t="shared" si="40"/>
        <v>969962</v>
      </c>
      <c r="F646" s="17" t="str">
        <f t="shared" si="39"/>
        <v>BULLISH</v>
      </c>
      <c r="G646" s="17" t="str">
        <f t="shared" si="38"/>
        <v>STRONG</v>
      </c>
      <c r="H646" s="17" t="str">
        <f t="shared" ref="H646:H709" si="41">IF(AND(B646&gt;B641, E646&gt;E641), "CONFIRMED BULLISH",
 IF(AND(B646&lt;B641, E646&lt;E641), "CONFIRMED BEARISH",
 IF(AND(B646&gt;B641, E646&lt;E641), "BEARISH DIVERGENCE",
 IF(AND(B646&lt;B641, E646&gt;E641), "BULLISH DIVERGENCE", "NEUTRAL"))))</f>
        <v>CONFIRMED BULLISH</v>
      </c>
    </row>
    <row r="647" spans="1:8" ht="13.5" x14ac:dyDescent="0.25">
      <c r="A647" s="3">
        <f>TITRES_STAT!B650</f>
        <v>42947</v>
      </c>
      <c r="B647" s="17">
        <f>TITRES_STAT!C650</f>
        <v>2.95</v>
      </c>
      <c r="C647" s="17">
        <f>TITRES_STAT!D650</f>
        <v>1.9431</v>
      </c>
      <c r="D647" s="17">
        <f>TITRES_STAT!E650</f>
        <v>13118</v>
      </c>
      <c r="E647" s="2">
        <f t="shared" si="40"/>
        <v>956844</v>
      </c>
      <c r="F647" s="17" t="str">
        <f t="shared" si="39"/>
        <v>BULLISH</v>
      </c>
      <c r="G647" s="17" t="str">
        <f t="shared" ref="G647:G710" si="42">IF((E647-E642)/E642 &gt; 0.02, "STRONG",
 IF((E647-E642)/E642 &lt; -0.02, "WEAK", "NEUTRAL"))</f>
        <v>STRONG</v>
      </c>
      <c r="H647" s="17" t="str">
        <f t="shared" si="41"/>
        <v>CONFIRMED BULLISH</v>
      </c>
    </row>
    <row r="648" spans="1:8" ht="13.5" x14ac:dyDescent="0.25">
      <c r="A648" s="3">
        <f>TITRES_STAT!B651</f>
        <v>42948</v>
      </c>
      <c r="B648" s="17">
        <f>TITRES_STAT!C651</f>
        <v>2.96</v>
      </c>
      <c r="C648" s="17">
        <f>TITRES_STAT!D651</f>
        <v>1.9497</v>
      </c>
      <c r="D648" s="17">
        <f>TITRES_STAT!E651</f>
        <v>9408</v>
      </c>
      <c r="E648" s="2">
        <f t="shared" si="40"/>
        <v>966252</v>
      </c>
      <c r="F648" s="17" t="str">
        <f t="shared" ref="F648:F711" si="43">IF(E648&gt;E643,"BULLISH",IF(E648&lt;E643,"BEARISH","NEUTRAL"))</f>
        <v>BULLISH</v>
      </c>
      <c r="G648" s="17" t="str">
        <f t="shared" si="42"/>
        <v>STRONG</v>
      </c>
      <c r="H648" s="17" t="str">
        <f t="shared" si="41"/>
        <v>CONFIRMED BULLISH</v>
      </c>
    </row>
    <row r="649" spans="1:8" ht="13.5" x14ac:dyDescent="0.25">
      <c r="A649" s="3">
        <f>TITRES_STAT!B652</f>
        <v>42949</v>
      </c>
      <c r="B649" s="17">
        <f>TITRES_STAT!C652</f>
        <v>2.95</v>
      </c>
      <c r="C649" s="17">
        <f>TITRES_STAT!D652</f>
        <v>1.9431</v>
      </c>
      <c r="D649" s="17">
        <f>TITRES_STAT!E652</f>
        <v>2564</v>
      </c>
      <c r="E649" s="2">
        <f t="shared" si="40"/>
        <v>963688</v>
      </c>
      <c r="F649" s="17" t="str">
        <f t="shared" si="43"/>
        <v>BULLISH</v>
      </c>
      <c r="G649" s="17" t="str">
        <f t="shared" si="42"/>
        <v>STRONG</v>
      </c>
      <c r="H649" s="17" t="str">
        <f t="shared" si="41"/>
        <v>CONFIRMED BULLISH</v>
      </c>
    </row>
    <row r="650" spans="1:8" ht="13.5" x14ac:dyDescent="0.25">
      <c r="A650" s="3">
        <f>TITRES_STAT!B653</f>
        <v>42950</v>
      </c>
      <c r="B650" s="17">
        <f>TITRES_STAT!C653</f>
        <v>2.97</v>
      </c>
      <c r="C650" s="17">
        <f>TITRES_STAT!D653</f>
        <v>1.9562999999999999</v>
      </c>
      <c r="D650" s="17">
        <f>TITRES_STAT!E653</f>
        <v>18586</v>
      </c>
      <c r="E650" s="2">
        <f t="shared" si="40"/>
        <v>982274</v>
      </c>
      <c r="F650" s="17" t="str">
        <f t="shared" si="43"/>
        <v>BULLISH</v>
      </c>
      <c r="G650" s="17" t="str">
        <f t="shared" si="42"/>
        <v>NEUTRAL</v>
      </c>
      <c r="H650" s="17" t="str">
        <f t="shared" si="41"/>
        <v>NEUTRAL</v>
      </c>
    </row>
    <row r="651" spans="1:8" ht="13.5" x14ac:dyDescent="0.25">
      <c r="A651" s="3">
        <f>TITRES_STAT!B654</f>
        <v>42951</v>
      </c>
      <c r="B651" s="17">
        <f>TITRES_STAT!C654</f>
        <v>2.97</v>
      </c>
      <c r="C651" s="17">
        <f>TITRES_STAT!D654</f>
        <v>1.9562999999999999</v>
      </c>
      <c r="D651" s="17">
        <f>TITRES_STAT!E654</f>
        <v>9058</v>
      </c>
      <c r="E651" s="2">
        <f t="shared" si="40"/>
        <v>982274</v>
      </c>
      <c r="F651" s="17" t="str">
        <f t="shared" si="43"/>
        <v>BULLISH</v>
      </c>
      <c r="G651" s="17" t="str">
        <f t="shared" si="42"/>
        <v>NEUTRAL</v>
      </c>
      <c r="H651" s="17" t="str">
        <f t="shared" si="41"/>
        <v>CONFIRMED BULLISH</v>
      </c>
    </row>
    <row r="652" spans="1:8" ht="13.5" x14ac:dyDescent="0.25">
      <c r="A652" s="3">
        <f>TITRES_STAT!B655</f>
        <v>42954</v>
      </c>
      <c r="B652" s="17">
        <f>TITRES_STAT!C655</f>
        <v>2.97</v>
      </c>
      <c r="C652" s="17">
        <f>TITRES_STAT!D655</f>
        <v>1.9562999999999999</v>
      </c>
      <c r="D652" s="17">
        <f>TITRES_STAT!E655</f>
        <v>2110</v>
      </c>
      <c r="E652" s="2">
        <f t="shared" si="40"/>
        <v>982274</v>
      </c>
      <c r="F652" s="17" t="str">
        <f t="shared" si="43"/>
        <v>BULLISH</v>
      </c>
      <c r="G652" s="17" t="str">
        <f t="shared" si="42"/>
        <v>STRONG</v>
      </c>
      <c r="H652" s="17" t="str">
        <f t="shared" si="41"/>
        <v>CONFIRMED BULLISH</v>
      </c>
    </row>
    <row r="653" spans="1:8" ht="13.5" x14ac:dyDescent="0.25">
      <c r="A653" s="3">
        <f>TITRES_STAT!B656</f>
        <v>42955</v>
      </c>
      <c r="B653" s="17">
        <f>TITRES_STAT!C656</f>
        <v>2.95</v>
      </c>
      <c r="C653" s="17">
        <f>TITRES_STAT!D656</f>
        <v>1.9431</v>
      </c>
      <c r="D653" s="17">
        <f>TITRES_STAT!E656</f>
        <v>1804</v>
      </c>
      <c r="E653" s="2">
        <f t="shared" si="40"/>
        <v>980470</v>
      </c>
      <c r="F653" s="17" t="str">
        <f t="shared" si="43"/>
        <v>BULLISH</v>
      </c>
      <c r="G653" s="17" t="str">
        <f t="shared" si="42"/>
        <v>NEUTRAL</v>
      </c>
      <c r="H653" s="17" t="str">
        <f t="shared" si="41"/>
        <v>BULLISH DIVERGENCE</v>
      </c>
    </row>
    <row r="654" spans="1:8" ht="13.5" x14ac:dyDescent="0.25">
      <c r="A654" s="3">
        <f>TITRES_STAT!B657</f>
        <v>42956</v>
      </c>
      <c r="B654" s="17">
        <f>TITRES_STAT!C657</f>
        <v>2.97</v>
      </c>
      <c r="C654" s="17">
        <f>TITRES_STAT!D657</f>
        <v>1.9562999999999999</v>
      </c>
      <c r="D654" s="17">
        <f>TITRES_STAT!E657</f>
        <v>4736</v>
      </c>
      <c r="E654" s="2">
        <f t="shared" si="40"/>
        <v>985206</v>
      </c>
      <c r="F654" s="17" t="str">
        <f t="shared" si="43"/>
        <v>BULLISH</v>
      </c>
      <c r="G654" s="17" t="str">
        <f t="shared" si="42"/>
        <v>STRONG</v>
      </c>
      <c r="H654" s="17" t="str">
        <f t="shared" si="41"/>
        <v>CONFIRMED BULLISH</v>
      </c>
    </row>
    <row r="655" spans="1:8" ht="13.5" x14ac:dyDescent="0.25">
      <c r="A655" s="3">
        <f>TITRES_STAT!B658</f>
        <v>42957</v>
      </c>
      <c r="B655" s="17">
        <f>TITRES_STAT!C658</f>
        <v>2.96</v>
      </c>
      <c r="C655" s="17">
        <f>TITRES_STAT!D658</f>
        <v>1.9497</v>
      </c>
      <c r="D655" s="17">
        <f>TITRES_STAT!E658</f>
        <v>9448</v>
      </c>
      <c r="E655" s="2">
        <f t="shared" si="40"/>
        <v>975758</v>
      </c>
      <c r="F655" s="17" t="str">
        <f t="shared" si="43"/>
        <v>BEARISH</v>
      </c>
      <c r="G655" s="17" t="str">
        <f t="shared" si="42"/>
        <v>NEUTRAL</v>
      </c>
      <c r="H655" s="17" t="str">
        <f t="shared" si="41"/>
        <v>CONFIRMED BEARISH</v>
      </c>
    </row>
    <row r="656" spans="1:8" ht="13.5" x14ac:dyDescent="0.25">
      <c r="A656" s="3">
        <f>TITRES_STAT!B659</f>
        <v>42958</v>
      </c>
      <c r="B656" s="17">
        <f>TITRES_STAT!C659</f>
        <v>2.96</v>
      </c>
      <c r="C656" s="17">
        <f>TITRES_STAT!D659</f>
        <v>1.9497</v>
      </c>
      <c r="D656" s="17">
        <f>TITRES_STAT!E659</f>
        <v>400</v>
      </c>
      <c r="E656" s="2">
        <f t="shared" si="40"/>
        <v>975758</v>
      </c>
      <c r="F656" s="17" t="str">
        <f t="shared" si="43"/>
        <v>BEARISH</v>
      </c>
      <c r="G656" s="17" t="str">
        <f t="shared" si="42"/>
        <v>NEUTRAL</v>
      </c>
      <c r="H656" s="17" t="str">
        <f t="shared" si="41"/>
        <v>CONFIRMED BEARISH</v>
      </c>
    </row>
    <row r="657" spans="1:8" ht="13.5" x14ac:dyDescent="0.25">
      <c r="A657" s="3">
        <f>TITRES_STAT!B660</f>
        <v>42961</v>
      </c>
      <c r="B657" s="17">
        <f>TITRES_STAT!C660</f>
        <v>2.97</v>
      </c>
      <c r="C657" s="17">
        <f>TITRES_STAT!D660</f>
        <v>1.9562999999999999</v>
      </c>
      <c r="D657" s="17">
        <f>TITRES_STAT!E660</f>
        <v>15362</v>
      </c>
      <c r="E657" s="2">
        <f t="shared" si="40"/>
        <v>991120</v>
      </c>
      <c r="F657" s="17" t="str">
        <f t="shared" si="43"/>
        <v>BULLISH</v>
      </c>
      <c r="G657" s="17" t="str">
        <f t="shared" si="42"/>
        <v>NEUTRAL</v>
      </c>
      <c r="H657" s="17" t="str">
        <f t="shared" si="41"/>
        <v>NEUTRAL</v>
      </c>
    </row>
    <row r="658" spans="1:8" ht="13.5" x14ac:dyDescent="0.25">
      <c r="A658" s="3">
        <f>TITRES_STAT!B661</f>
        <v>42962</v>
      </c>
      <c r="B658" s="17">
        <f>TITRES_STAT!C661</f>
        <v>2.97</v>
      </c>
      <c r="C658" s="17">
        <f>TITRES_STAT!D661</f>
        <v>1.9562999999999999</v>
      </c>
      <c r="D658" s="17">
        <f>TITRES_STAT!E661</f>
        <v>9080</v>
      </c>
      <c r="E658" s="2">
        <f t="shared" si="40"/>
        <v>991120</v>
      </c>
      <c r="F658" s="17" t="str">
        <f t="shared" si="43"/>
        <v>BULLISH</v>
      </c>
      <c r="G658" s="17" t="str">
        <f t="shared" si="42"/>
        <v>NEUTRAL</v>
      </c>
      <c r="H658" s="17" t="str">
        <f t="shared" si="41"/>
        <v>CONFIRMED BULLISH</v>
      </c>
    </row>
    <row r="659" spans="1:8" ht="13.5" x14ac:dyDescent="0.25">
      <c r="A659" s="3">
        <f>TITRES_STAT!B662</f>
        <v>42963</v>
      </c>
      <c r="B659" s="17">
        <f>TITRES_STAT!C662</f>
        <v>2.97</v>
      </c>
      <c r="C659" s="17">
        <f>TITRES_STAT!D662</f>
        <v>1.9562999999999999</v>
      </c>
      <c r="D659" s="17">
        <f>TITRES_STAT!E662</f>
        <v>4976</v>
      </c>
      <c r="E659" s="2">
        <f t="shared" si="40"/>
        <v>991120</v>
      </c>
      <c r="F659" s="17" t="str">
        <f t="shared" si="43"/>
        <v>BULLISH</v>
      </c>
      <c r="G659" s="17" t="str">
        <f t="shared" si="42"/>
        <v>NEUTRAL</v>
      </c>
      <c r="H659" s="17" t="str">
        <f t="shared" si="41"/>
        <v>NEUTRAL</v>
      </c>
    </row>
    <row r="660" spans="1:8" ht="13.5" x14ac:dyDescent="0.25">
      <c r="A660" s="3">
        <f>TITRES_STAT!B663</f>
        <v>42964</v>
      </c>
      <c r="B660" s="17">
        <f>TITRES_STAT!C663</f>
        <v>2.95</v>
      </c>
      <c r="C660" s="17">
        <f>TITRES_STAT!D663</f>
        <v>1.9431</v>
      </c>
      <c r="D660" s="17">
        <f>TITRES_STAT!E663</f>
        <v>3070</v>
      </c>
      <c r="E660" s="2">
        <f t="shared" si="40"/>
        <v>988050</v>
      </c>
      <c r="F660" s="17" t="str">
        <f t="shared" si="43"/>
        <v>BULLISH</v>
      </c>
      <c r="G660" s="17" t="str">
        <f t="shared" si="42"/>
        <v>NEUTRAL</v>
      </c>
      <c r="H660" s="17" t="str">
        <f t="shared" si="41"/>
        <v>BULLISH DIVERGENCE</v>
      </c>
    </row>
    <row r="661" spans="1:8" ht="13.5" x14ac:dyDescent="0.25">
      <c r="A661" s="3">
        <f>TITRES_STAT!B664</f>
        <v>42965</v>
      </c>
      <c r="B661" s="17">
        <f>TITRES_STAT!C664</f>
        <v>2.97</v>
      </c>
      <c r="C661" s="17">
        <f>TITRES_STAT!D664</f>
        <v>1.9562999999999999</v>
      </c>
      <c r="D661" s="17">
        <f>TITRES_STAT!E664</f>
        <v>8358</v>
      </c>
      <c r="E661" s="2">
        <f t="shared" si="40"/>
        <v>996408</v>
      </c>
      <c r="F661" s="17" t="str">
        <f t="shared" si="43"/>
        <v>BULLISH</v>
      </c>
      <c r="G661" s="17" t="str">
        <f t="shared" si="42"/>
        <v>STRONG</v>
      </c>
      <c r="H661" s="17" t="str">
        <f t="shared" si="41"/>
        <v>CONFIRMED BULLISH</v>
      </c>
    </row>
    <row r="662" spans="1:8" ht="13.5" x14ac:dyDescent="0.25">
      <c r="A662" s="3">
        <f>TITRES_STAT!B665</f>
        <v>42968</v>
      </c>
      <c r="B662" s="17">
        <f>TITRES_STAT!C665</f>
        <v>2.96</v>
      </c>
      <c r="C662" s="17">
        <f>TITRES_STAT!D665</f>
        <v>1.9497</v>
      </c>
      <c r="D662" s="17">
        <f>TITRES_STAT!E665</f>
        <v>9229</v>
      </c>
      <c r="E662" s="2">
        <f t="shared" si="40"/>
        <v>987179</v>
      </c>
      <c r="F662" s="17" t="str">
        <f t="shared" si="43"/>
        <v>BEARISH</v>
      </c>
      <c r="G662" s="17" t="str">
        <f t="shared" si="42"/>
        <v>NEUTRAL</v>
      </c>
      <c r="H662" s="17" t="str">
        <f t="shared" si="41"/>
        <v>CONFIRMED BEARISH</v>
      </c>
    </row>
    <row r="663" spans="1:8" ht="13.5" x14ac:dyDescent="0.25">
      <c r="A663" s="3">
        <f>TITRES_STAT!B666</f>
        <v>42969</v>
      </c>
      <c r="B663" s="17">
        <f>TITRES_STAT!C666</f>
        <v>2.95</v>
      </c>
      <c r="C663" s="17">
        <f>TITRES_STAT!D666</f>
        <v>1.9431</v>
      </c>
      <c r="D663" s="17">
        <f>TITRES_STAT!E666</f>
        <v>9582</v>
      </c>
      <c r="E663" s="2">
        <f t="shared" si="40"/>
        <v>977597</v>
      </c>
      <c r="F663" s="17" t="str">
        <f t="shared" si="43"/>
        <v>BEARISH</v>
      </c>
      <c r="G663" s="17" t="str">
        <f t="shared" si="42"/>
        <v>NEUTRAL</v>
      </c>
      <c r="H663" s="17" t="str">
        <f t="shared" si="41"/>
        <v>CONFIRMED BEARISH</v>
      </c>
    </row>
    <row r="664" spans="1:8" ht="13.5" x14ac:dyDescent="0.25">
      <c r="A664" s="3">
        <f>TITRES_STAT!B667</f>
        <v>42970</v>
      </c>
      <c r="B664" s="17">
        <f>TITRES_STAT!C667</f>
        <v>2.95</v>
      </c>
      <c r="C664" s="17">
        <f>TITRES_STAT!D667</f>
        <v>1.9431</v>
      </c>
      <c r="D664" s="17">
        <f>TITRES_STAT!E667</f>
        <v>36698</v>
      </c>
      <c r="E664" s="2">
        <f t="shared" si="40"/>
        <v>977597</v>
      </c>
      <c r="F664" s="17" t="str">
        <f t="shared" si="43"/>
        <v>BEARISH</v>
      </c>
      <c r="G664" s="17" t="str">
        <f t="shared" si="42"/>
        <v>NEUTRAL</v>
      </c>
      <c r="H664" s="17" t="str">
        <f t="shared" si="41"/>
        <v>CONFIRMED BEARISH</v>
      </c>
    </row>
    <row r="665" spans="1:8" ht="13.5" x14ac:dyDescent="0.25">
      <c r="A665" s="3">
        <f>TITRES_STAT!B668</f>
        <v>42971</v>
      </c>
      <c r="B665" s="17">
        <f>TITRES_STAT!C668</f>
        <v>2.94</v>
      </c>
      <c r="C665" s="17">
        <f>TITRES_STAT!D668</f>
        <v>1.9366000000000001</v>
      </c>
      <c r="D665" s="17">
        <f>TITRES_STAT!E668</f>
        <v>5300</v>
      </c>
      <c r="E665" s="2">
        <f t="shared" si="40"/>
        <v>972297</v>
      </c>
      <c r="F665" s="17" t="str">
        <f t="shared" si="43"/>
        <v>BEARISH</v>
      </c>
      <c r="G665" s="17" t="str">
        <f t="shared" si="42"/>
        <v>NEUTRAL</v>
      </c>
      <c r="H665" s="17" t="str">
        <f t="shared" si="41"/>
        <v>CONFIRMED BEARISH</v>
      </c>
    </row>
    <row r="666" spans="1:8" ht="13.5" x14ac:dyDescent="0.25">
      <c r="A666" s="3">
        <f>TITRES_STAT!B669</f>
        <v>42972</v>
      </c>
      <c r="B666" s="17">
        <f>TITRES_STAT!C669</f>
        <v>2.93</v>
      </c>
      <c r="C666" s="17">
        <f>TITRES_STAT!D669</f>
        <v>1.93</v>
      </c>
      <c r="D666" s="17">
        <f>TITRES_STAT!E669</f>
        <v>3757</v>
      </c>
      <c r="E666" s="2">
        <f t="shared" si="40"/>
        <v>968540</v>
      </c>
      <c r="F666" s="17" t="str">
        <f t="shared" si="43"/>
        <v>BEARISH</v>
      </c>
      <c r="G666" s="17" t="str">
        <f t="shared" si="42"/>
        <v>WEAK</v>
      </c>
      <c r="H666" s="17" t="str">
        <f t="shared" si="41"/>
        <v>CONFIRMED BEARISH</v>
      </c>
    </row>
    <row r="667" spans="1:8" ht="13.5" x14ac:dyDescent="0.25">
      <c r="A667" s="3">
        <f>TITRES_STAT!B670</f>
        <v>42975</v>
      </c>
      <c r="B667" s="17">
        <f>TITRES_STAT!C670</f>
        <v>2.94</v>
      </c>
      <c r="C667" s="17">
        <f>TITRES_STAT!D670</f>
        <v>1.9366000000000001</v>
      </c>
      <c r="D667" s="17">
        <f>TITRES_STAT!E670</f>
        <v>4050</v>
      </c>
      <c r="E667" s="2">
        <f t="shared" si="40"/>
        <v>972590</v>
      </c>
      <c r="F667" s="17" t="str">
        <f t="shared" si="43"/>
        <v>BEARISH</v>
      </c>
      <c r="G667" s="17" t="str">
        <f t="shared" si="42"/>
        <v>NEUTRAL</v>
      </c>
      <c r="H667" s="17" t="str">
        <f t="shared" si="41"/>
        <v>CONFIRMED BEARISH</v>
      </c>
    </row>
    <row r="668" spans="1:8" ht="13.5" x14ac:dyDescent="0.25">
      <c r="A668" s="3">
        <f>TITRES_STAT!B671</f>
        <v>42976</v>
      </c>
      <c r="B668" s="17">
        <f>TITRES_STAT!C671</f>
        <v>2.95</v>
      </c>
      <c r="C668" s="17">
        <f>TITRES_STAT!D671</f>
        <v>1.9431</v>
      </c>
      <c r="D668" s="17">
        <f>TITRES_STAT!E671</f>
        <v>38630</v>
      </c>
      <c r="E668" s="2">
        <f t="shared" si="40"/>
        <v>1011220</v>
      </c>
      <c r="F668" s="17" t="str">
        <f t="shared" si="43"/>
        <v>BULLISH</v>
      </c>
      <c r="G668" s="17" t="str">
        <f t="shared" si="42"/>
        <v>STRONG</v>
      </c>
      <c r="H668" s="17" t="str">
        <f t="shared" si="41"/>
        <v>NEUTRAL</v>
      </c>
    </row>
    <row r="669" spans="1:8" ht="13.5" x14ac:dyDescent="0.25">
      <c r="A669" s="3">
        <f>TITRES_STAT!B672</f>
        <v>42977</v>
      </c>
      <c r="B669" s="17">
        <f>TITRES_STAT!C672</f>
        <v>2.95</v>
      </c>
      <c r="C669" s="17">
        <f>TITRES_STAT!D672</f>
        <v>1.9431</v>
      </c>
      <c r="D669" s="17">
        <f>TITRES_STAT!E672</f>
        <v>5600</v>
      </c>
      <c r="E669" s="2">
        <f t="shared" si="40"/>
        <v>1011220</v>
      </c>
      <c r="F669" s="17" t="str">
        <f t="shared" si="43"/>
        <v>BULLISH</v>
      </c>
      <c r="G669" s="17" t="str">
        <f t="shared" si="42"/>
        <v>STRONG</v>
      </c>
      <c r="H669" s="17" t="str">
        <f t="shared" si="41"/>
        <v>NEUTRAL</v>
      </c>
    </row>
    <row r="670" spans="1:8" ht="13.5" x14ac:dyDescent="0.25">
      <c r="A670" s="3">
        <f>TITRES_STAT!B673</f>
        <v>42978</v>
      </c>
      <c r="B670" s="17">
        <f>TITRES_STAT!C673</f>
        <v>2.94</v>
      </c>
      <c r="C670" s="17">
        <f>TITRES_STAT!D673</f>
        <v>1.9366000000000001</v>
      </c>
      <c r="D670" s="17">
        <f>TITRES_STAT!E673</f>
        <v>17</v>
      </c>
      <c r="E670" s="2">
        <f t="shared" si="40"/>
        <v>1011203</v>
      </c>
      <c r="F670" s="17" t="str">
        <f t="shared" si="43"/>
        <v>BULLISH</v>
      </c>
      <c r="G670" s="17" t="str">
        <f t="shared" si="42"/>
        <v>STRONG</v>
      </c>
      <c r="H670" s="17" t="str">
        <f t="shared" si="41"/>
        <v>NEUTRAL</v>
      </c>
    </row>
    <row r="671" spans="1:8" ht="13.5" x14ac:dyDescent="0.25">
      <c r="A671" s="3">
        <f>TITRES_STAT!B674</f>
        <v>42982</v>
      </c>
      <c r="B671" s="17">
        <f>TITRES_STAT!C674</f>
        <v>2.94</v>
      </c>
      <c r="C671" s="17">
        <f>TITRES_STAT!D674</f>
        <v>1.9366000000000001</v>
      </c>
      <c r="D671" s="17">
        <f>TITRES_STAT!E674</f>
        <v>4268</v>
      </c>
      <c r="E671" s="2">
        <f t="shared" si="40"/>
        <v>1011203</v>
      </c>
      <c r="F671" s="17" t="str">
        <f t="shared" si="43"/>
        <v>BULLISH</v>
      </c>
      <c r="G671" s="17" t="str">
        <f t="shared" si="42"/>
        <v>STRONG</v>
      </c>
      <c r="H671" s="17" t="str">
        <f t="shared" si="41"/>
        <v>CONFIRMED BULLISH</v>
      </c>
    </row>
    <row r="672" spans="1:8" ht="13.5" x14ac:dyDescent="0.25">
      <c r="A672" s="3">
        <f>TITRES_STAT!B675</f>
        <v>42983</v>
      </c>
      <c r="B672" s="17">
        <f>TITRES_STAT!C675</f>
        <v>2.94</v>
      </c>
      <c r="C672" s="17">
        <f>TITRES_STAT!D675</f>
        <v>1.9366000000000001</v>
      </c>
      <c r="D672" s="17">
        <f>TITRES_STAT!E675</f>
        <v>11458</v>
      </c>
      <c r="E672" s="2">
        <f t="shared" si="40"/>
        <v>1011203</v>
      </c>
      <c r="F672" s="17" t="str">
        <f t="shared" si="43"/>
        <v>BULLISH</v>
      </c>
      <c r="G672" s="17" t="str">
        <f t="shared" si="42"/>
        <v>STRONG</v>
      </c>
      <c r="H672" s="17" t="str">
        <f t="shared" si="41"/>
        <v>NEUTRAL</v>
      </c>
    </row>
    <row r="673" spans="1:8" ht="13.5" x14ac:dyDescent="0.25">
      <c r="A673" s="3">
        <f>TITRES_STAT!B676</f>
        <v>42984</v>
      </c>
      <c r="B673" s="17">
        <f>TITRES_STAT!C676</f>
        <v>2.94</v>
      </c>
      <c r="C673" s="17">
        <f>TITRES_STAT!D676</f>
        <v>1.9366000000000001</v>
      </c>
      <c r="D673" s="17">
        <f>TITRES_STAT!E676</f>
        <v>6674</v>
      </c>
      <c r="E673" s="2">
        <f t="shared" si="40"/>
        <v>1011203</v>
      </c>
      <c r="F673" s="17" t="str">
        <f t="shared" si="43"/>
        <v>BEARISH</v>
      </c>
      <c r="G673" s="17" t="str">
        <f t="shared" si="42"/>
        <v>NEUTRAL</v>
      </c>
      <c r="H673" s="17" t="str">
        <f t="shared" si="41"/>
        <v>CONFIRMED BEARISH</v>
      </c>
    </row>
    <row r="674" spans="1:8" ht="13.5" x14ac:dyDescent="0.25">
      <c r="A674" s="3">
        <f>TITRES_STAT!B677</f>
        <v>42985</v>
      </c>
      <c r="B674" s="17">
        <f>TITRES_STAT!C677</f>
        <v>2.94</v>
      </c>
      <c r="C674" s="17">
        <f>TITRES_STAT!D677</f>
        <v>1.9366000000000001</v>
      </c>
      <c r="D674" s="17">
        <f>TITRES_STAT!E677</f>
        <v>2886</v>
      </c>
      <c r="E674" s="2">
        <f t="shared" si="40"/>
        <v>1011203</v>
      </c>
      <c r="F674" s="17" t="str">
        <f t="shared" si="43"/>
        <v>BEARISH</v>
      </c>
      <c r="G674" s="17" t="str">
        <f t="shared" si="42"/>
        <v>NEUTRAL</v>
      </c>
      <c r="H674" s="17" t="str">
        <f t="shared" si="41"/>
        <v>CONFIRMED BEARISH</v>
      </c>
    </row>
    <row r="675" spans="1:8" ht="13.5" x14ac:dyDescent="0.25">
      <c r="A675" s="3">
        <f>TITRES_STAT!B678</f>
        <v>42986</v>
      </c>
      <c r="B675" s="17">
        <f>TITRES_STAT!C678</f>
        <v>2.93</v>
      </c>
      <c r="C675" s="17">
        <f>TITRES_STAT!D678</f>
        <v>1.93</v>
      </c>
      <c r="D675" s="17">
        <f>TITRES_STAT!E678</f>
        <v>6205</v>
      </c>
      <c r="E675" s="2">
        <f t="shared" si="40"/>
        <v>1004998</v>
      </c>
      <c r="F675" s="17" t="str">
        <f t="shared" si="43"/>
        <v>BEARISH</v>
      </c>
      <c r="G675" s="17" t="str">
        <f t="shared" si="42"/>
        <v>NEUTRAL</v>
      </c>
      <c r="H675" s="17" t="str">
        <f t="shared" si="41"/>
        <v>CONFIRMED BEARISH</v>
      </c>
    </row>
    <row r="676" spans="1:8" ht="13.5" x14ac:dyDescent="0.25">
      <c r="A676" s="3">
        <f>TITRES_STAT!B679</f>
        <v>42989</v>
      </c>
      <c r="B676" s="17">
        <f>TITRES_STAT!C679</f>
        <v>2.93</v>
      </c>
      <c r="C676" s="17">
        <f>TITRES_STAT!D679</f>
        <v>1.93</v>
      </c>
      <c r="D676" s="17">
        <f>TITRES_STAT!E679</f>
        <v>36187</v>
      </c>
      <c r="E676" s="2">
        <f t="shared" si="40"/>
        <v>1004998</v>
      </c>
      <c r="F676" s="17" t="str">
        <f t="shared" si="43"/>
        <v>BEARISH</v>
      </c>
      <c r="G676" s="17" t="str">
        <f t="shared" si="42"/>
        <v>NEUTRAL</v>
      </c>
      <c r="H676" s="17" t="str">
        <f t="shared" si="41"/>
        <v>CONFIRMED BEARISH</v>
      </c>
    </row>
    <row r="677" spans="1:8" ht="13.5" x14ac:dyDescent="0.25">
      <c r="A677" s="3">
        <f>TITRES_STAT!B680</f>
        <v>42990</v>
      </c>
      <c r="B677" s="17">
        <f>TITRES_STAT!C680</f>
        <v>2.92</v>
      </c>
      <c r="C677" s="17">
        <f>TITRES_STAT!D680</f>
        <v>1.9234</v>
      </c>
      <c r="D677" s="17">
        <f>TITRES_STAT!E680</f>
        <v>7281</v>
      </c>
      <c r="E677" s="2">
        <f t="shared" si="40"/>
        <v>997717</v>
      </c>
      <c r="F677" s="17" t="str">
        <f t="shared" si="43"/>
        <v>BEARISH</v>
      </c>
      <c r="G677" s="17" t="str">
        <f t="shared" si="42"/>
        <v>NEUTRAL</v>
      </c>
      <c r="H677" s="17" t="str">
        <f t="shared" si="41"/>
        <v>CONFIRMED BEARISH</v>
      </c>
    </row>
    <row r="678" spans="1:8" ht="13.5" x14ac:dyDescent="0.25">
      <c r="A678" s="3">
        <f>TITRES_STAT!B681</f>
        <v>42991</v>
      </c>
      <c r="B678" s="17">
        <f>TITRES_STAT!C681</f>
        <v>2.9</v>
      </c>
      <c r="C678" s="17">
        <f>TITRES_STAT!D681</f>
        <v>1.9101999999999999</v>
      </c>
      <c r="D678" s="17">
        <f>TITRES_STAT!E681</f>
        <v>7411</v>
      </c>
      <c r="E678" s="2">
        <f t="shared" si="40"/>
        <v>990306</v>
      </c>
      <c r="F678" s="17" t="str">
        <f t="shared" si="43"/>
        <v>BEARISH</v>
      </c>
      <c r="G678" s="17" t="str">
        <f t="shared" si="42"/>
        <v>WEAK</v>
      </c>
      <c r="H678" s="17" t="str">
        <f t="shared" si="41"/>
        <v>CONFIRMED BEARISH</v>
      </c>
    </row>
    <row r="679" spans="1:8" ht="13.5" x14ac:dyDescent="0.25">
      <c r="A679" s="3">
        <f>TITRES_STAT!B682</f>
        <v>42992</v>
      </c>
      <c r="B679" s="17">
        <f>TITRES_STAT!C682</f>
        <v>2.9</v>
      </c>
      <c r="C679" s="17">
        <f>TITRES_STAT!D682</f>
        <v>1.9101999999999999</v>
      </c>
      <c r="D679" s="17">
        <f>TITRES_STAT!E682</f>
        <v>29352</v>
      </c>
      <c r="E679" s="2">
        <f t="shared" si="40"/>
        <v>990306</v>
      </c>
      <c r="F679" s="17" t="str">
        <f t="shared" si="43"/>
        <v>BEARISH</v>
      </c>
      <c r="G679" s="17" t="str">
        <f t="shared" si="42"/>
        <v>WEAK</v>
      </c>
      <c r="H679" s="17" t="str">
        <f t="shared" si="41"/>
        <v>CONFIRMED BEARISH</v>
      </c>
    </row>
    <row r="680" spans="1:8" ht="13.5" x14ac:dyDescent="0.25">
      <c r="A680" s="3">
        <f>TITRES_STAT!B683</f>
        <v>42993</v>
      </c>
      <c r="B680" s="17">
        <f>TITRES_STAT!C683</f>
        <v>2.9</v>
      </c>
      <c r="C680" s="17">
        <f>TITRES_STAT!D683</f>
        <v>1.9101999999999999</v>
      </c>
      <c r="D680" s="17">
        <f>TITRES_STAT!E683</f>
        <v>951</v>
      </c>
      <c r="E680" s="2">
        <f t="shared" si="40"/>
        <v>990306</v>
      </c>
      <c r="F680" s="17" t="str">
        <f t="shared" si="43"/>
        <v>BEARISH</v>
      </c>
      <c r="G680" s="17" t="str">
        <f t="shared" si="42"/>
        <v>NEUTRAL</v>
      </c>
      <c r="H680" s="17" t="str">
        <f t="shared" si="41"/>
        <v>CONFIRMED BEARISH</v>
      </c>
    </row>
    <row r="681" spans="1:8" ht="13.5" x14ac:dyDescent="0.25">
      <c r="A681" s="3">
        <f>TITRES_STAT!B684</f>
        <v>42996</v>
      </c>
      <c r="B681" s="17">
        <f>TITRES_STAT!C684</f>
        <v>2.91</v>
      </c>
      <c r="C681" s="17">
        <f>TITRES_STAT!D684</f>
        <v>1.9168000000000001</v>
      </c>
      <c r="D681" s="17">
        <f>TITRES_STAT!E684</f>
        <v>4714</v>
      </c>
      <c r="E681" s="2">
        <f t="shared" si="40"/>
        <v>995020</v>
      </c>
      <c r="F681" s="17" t="str">
        <f t="shared" si="43"/>
        <v>BEARISH</v>
      </c>
      <c r="G681" s="17" t="str">
        <f t="shared" si="42"/>
        <v>NEUTRAL</v>
      </c>
      <c r="H681" s="17" t="str">
        <f t="shared" si="41"/>
        <v>CONFIRMED BEARISH</v>
      </c>
    </row>
    <row r="682" spans="1:8" ht="13.5" x14ac:dyDescent="0.25">
      <c r="A682" s="3">
        <f>TITRES_STAT!B685</f>
        <v>42997</v>
      </c>
      <c r="B682" s="17">
        <f>TITRES_STAT!C685</f>
        <v>2.91</v>
      </c>
      <c r="C682" s="17">
        <f>TITRES_STAT!D685</f>
        <v>1.9168000000000001</v>
      </c>
      <c r="D682" s="17">
        <f>TITRES_STAT!E685</f>
        <v>3690</v>
      </c>
      <c r="E682" s="2">
        <f t="shared" si="40"/>
        <v>995020</v>
      </c>
      <c r="F682" s="17" t="str">
        <f t="shared" si="43"/>
        <v>BEARISH</v>
      </c>
      <c r="G682" s="17" t="str">
        <f t="shared" si="42"/>
        <v>NEUTRAL</v>
      </c>
      <c r="H682" s="17" t="str">
        <f t="shared" si="41"/>
        <v>CONFIRMED BEARISH</v>
      </c>
    </row>
    <row r="683" spans="1:8" ht="13.5" x14ac:dyDescent="0.25">
      <c r="A683" s="3">
        <f>TITRES_STAT!B686</f>
        <v>42998</v>
      </c>
      <c r="B683" s="17">
        <f>TITRES_STAT!C686</f>
        <v>2.91</v>
      </c>
      <c r="C683" s="17">
        <f>TITRES_STAT!D686</f>
        <v>1.9168000000000001</v>
      </c>
      <c r="D683" s="17">
        <f>TITRES_STAT!E686</f>
        <v>16441</v>
      </c>
      <c r="E683" s="2">
        <f t="shared" si="40"/>
        <v>995020</v>
      </c>
      <c r="F683" s="17" t="str">
        <f t="shared" si="43"/>
        <v>BULLISH</v>
      </c>
      <c r="G683" s="17" t="str">
        <f t="shared" si="42"/>
        <v>NEUTRAL</v>
      </c>
      <c r="H683" s="17" t="str">
        <f t="shared" si="41"/>
        <v>CONFIRMED BULLISH</v>
      </c>
    </row>
    <row r="684" spans="1:8" ht="13.5" x14ac:dyDescent="0.25">
      <c r="A684" s="3">
        <f>TITRES_STAT!B687</f>
        <v>43000</v>
      </c>
      <c r="B684" s="17">
        <f>TITRES_STAT!C687</f>
        <v>2.91</v>
      </c>
      <c r="C684" s="17">
        <f>TITRES_STAT!D687</f>
        <v>1.9168000000000001</v>
      </c>
      <c r="D684" s="17">
        <f>TITRES_STAT!E687</f>
        <v>221</v>
      </c>
      <c r="E684" s="2">
        <f t="shared" si="40"/>
        <v>995020</v>
      </c>
      <c r="F684" s="17" t="str">
        <f t="shared" si="43"/>
        <v>BULLISH</v>
      </c>
      <c r="G684" s="17" t="str">
        <f t="shared" si="42"/>
        <v>NEUTRAL</v>
      </c>
      <c r="H684" s="17" t="str">
        <f t="shared" si="41"/>
        <v>CONFIRMED BULLISH</v>
      </c>
    </row>
    <row r="685" spans="1:8" ht="13.5" x14ac:dyDescent="0.25">
      <c r="A685" s="3">
        <f>TITRES_STAT!B688</f>
        <v>43003</v>
      </c>
      <c r="B685" s="17">
        <f>TITRES_STAT!C688</f>
        <v>2.91</v>
      </c>
      <c r="C685" s="17">
        <f>TITRES_STAT!D688</f>
        <v>1.9168000000000001</v>
      </c>
      <c r="D685" s="17">
        <f>TITRES_STAT!E688</f>
        <v>5404</v>
      </c>
      <c r="E685" s="2">
        <f t="shared" si="40"/>
        <v>995020</v>
      </c>
      <c r="F685" s="17" t="str">
        <f t="shared" si="43"/>
        <v>BULLISH</v>
      </c>
      <c r="G685" s="17" t="str">
        <f t="shared" si="42"/>
        <v>NEUTRAL</v>
      </c>
      <c r="H685" s="17" t="str">
        <f t="shared" si="41"/>
        <v>CONFIRMED BULLISH</v>
      </c>
    </row>
    <row r="686" spans="1:8" ht="13.5" x14ac:dyDescent="0.25">
      <c r="A686" s="3">
        <f>TITRES_STAT!B689</f>
        <v>43004</v>
      </c>
      <c r="B686" s="17">
        <f>TITRES_STAT!C689</f>
        <v>2.9</v>
      </c>
      <c r="C686" s="17">
        <f>TITRES_STAT!D689</f>
        <v>1.9101999999999999</v>
      </c>
      <c r="D686" s="17">
        <f>TITRES_STAT!E689</f>
        <v>573</v>
      </c>
      <c r="E686" s="2">
        <f t="shared" si="40"/>
        <v>994447</v>
      </c>
      <c r="F686" s="17" t="str">
        <f t="shared" si="43"/>
        <v>BEARISH</v>
      </c>
      <c r="G686" s="17" t="str">
        <f t="shared" si="42"/>
        <v>NEUTRAL</v>
      </c>
      <c r="H686" s="17" t="str">
        <f t="shared" si="41"/>
        <v>CONFIRMED BEARISH</v>
      </c>
    </row>
    <row r="687" spans="1:8" ht="13.5" x14ac:dyDescent="0.25">
      <c r="A687" s="3">
        <f>TITRES_STAT!B690</f>
        <v>43005</v>
      </c>
      <c r="B687" s="17">
        <f>TITRES_STAT!C690</f>
        <v>2.9</v>
      </c>
      <c r="C687" s="17">
        <f>TITRES_STAT!D690</f>
        <v>1.9101999999999999</v>
      </c>
      <c r="D687" s="17">
        <f>TITRES_STAT!E690</f>
        <v>2451</v>
      </c>
      <c r="E687" s="2">
        <f t="shared" si="40"/>
        <v>994447</v>
      </c>
      <c r="F687" s="17" t="str">
        <f t="shared" si="43"/>
        <v>BEARISH</v>
      </c>
      <c r="G687" s="17" t="str">
        <f t="shared" si="42"/>
        <v>NEUTRAL</v>
      </c>
      <c r="H687" s="17" t="str">
        <f t="shared" si="41"/>
        <v>CONFIRMED BEARISH</v>
      </c>
    </row>
    <row r="688" spans="1:8" ht="13.5" x14ac:dyDescent="0.25">
      <c r="A688" s="3">
        <f>TITRES_STAT!B691</f>
        <v>43006</v>
      </c>
      <c r="B688" s="17">
        <f>TITRES_STAT!C691</f>
        <v>2.88</v>
      </c>
      <c r="C688" s="17">
        <f>TITRES_STAT!D691</f>
        <v>1.897</v>
      </c>
      <c r="D688" s="17">
        <f>TITRES_STAT!E691</f>
        <v>30700</v>
      </c>
      <c r="E688" s="2">
        <f t="shared" si="40"/>
        <v>963747</v>
      </c>
      <c r="F688" s="17" t="str">
        <f t="shared" si="43"/>
        <v>BEARISH</v>
      </c>
      <c r="G688" s="17" t="str">
        <f t="shared" si="42"/>
        <v>WEAK</v>
      </c>
      <c r="H688" s="17" t="str">
        <f t="shared" si="41"/>
        <v>CONFIRMED BEARISH</v>
      </c>
    </row>
    <row r="689" spans="1:8" ht="13.5" x14ac:dyDescent="0.25">
      <c r="A689" s="3">
        <f>TITRES_STAT!B692</f>
        <v>43007</v>
      </c>
      <c r="B689" s="17">
        <f>TITRES_STAT!C692</f>
        <v>2.9</v>
      </c>
      <c r="C689" s="17">
        <f>TITRES_STAT!D692</f>
        <v>1.9101999999999999</v>
      </c>
      <c r="D689" s="17">
        <f>TITRES_STAT!E692</f>
        <v>17248</v>
      </c>
      <c r="E689" s="2">
        <f t="shared" si="40"/>
        <v>980995</v>
      </c>
      <c r="F689" s="17" t="str">
        <f t="shared" si="43"/>
        <v>BEARISH</v>
      </c>
      <c r="G689" s="17" t="str">
        <f t="shared" si="42"/>
        <v>NEUTRAL</v>
      </c>
      <c r="H689" s="17" t="str">
        <f t="shared" si="41"/>
        <v>CONFIRMED BEARISH</v>
      </c>
    </row>
    <row r="690" spans="1:8" ht="13.5" x14ac:dyDescent="0.25">
      <c r="A690" s="3">
        <f>TITRES_STAT!B693</f>
        <v>43010</v>
      </c>
      <c r="B690" s="17">
        <f>TITRES_STAT!C693</f>
        <v>2.89</v>
      </c>
      <c r="C690" s="17">
        <f>TITRES_STAT!D693</f>
        <v>1.9036</v>
      </c>
      <c r="D690" s="17">
        <f>TITRES_STAT!E693</f>
        <v>1150</v>
      </c>
      <c r="E690" s="2">
        <f t="shared" si="40"/>
        <v>979845</v>
      </c>
      <c r="F690" s="17" t="str">
        <f t="shared" si="43"/>
        <v>BEARISH</v>
      </c>
      <c r="G690" s="17" t="str">
        <f t="shared" si="42"/>
        <v>NEUTRAL</v>
      </c>
      <c r="H690" s="17" t="str">
        <f t="shared" si="41"/>
        <v>CONFIRMED BEARISH</v>
      </c>
    </row>
    <row r="691" spans="1:8" ht="13.5" x14ac:dyDescent="0.25">
      <c r="A691" s="3">
        <f>TITRES_STAT!B694</f>
        <v>43011</v>
      </c>
      <c r="B691" s="17">
        <f>TITRES_STAT!C694</f>
        <v>2.85</v>
      </c>
      <c r="C691" s="17">
        <f>TITRES_STAT!D694</f>
        <v>1.8773</v>
      </c>
      <c r="D691" s="17">
        <f>TITRES_STAT!E694</f>
        <v>44220</v>
      </c>
      <c r="E691" s="2">
        <f t="shared" si="40"/>
        <v>935625</v>
      </c>
      <c r="F691" s="17" t="str">
        <f t="shared" si="43"/>
        <v>BEARISH</v>
      </c>
      <c r="G691" s="17" t="str">
        <f t="shared" si="42"/>
        <v>WEAK</v>
      </c>
      <c r="H691" s="17" t="str">
        <f t="shared" si="41"/>
        <v>CONFIRMED BEARISH</v>
      </c>
    </row>
    <row r="692" spans="1:8" ht="13.5" x14ac:dyDescent="0.25">
      <c r="A692" s="3">
        <f>TITRES_STAT!B695</f>
        <v>43012</v>
      </c>
      <c r="B692" s="17">
        <f>TITRES_STAT!C695</f>
        <v>2.9</v>
      </c>
      <c r="C692" s="17">
        <f>TITRES_STAT!D695</f>
        <v>1.9101999999999999</v>
      </c>
      <c r="D692" s="17">
        <f>TITRES_STAT!E695</f>
        <v>565</v>
      </c>
      <c r="E692" s="2">
        <f t="shared" si="40"/>
        <v>936190</v>
      </c>
      <c r="F692" s="17" t="str">
        <f t="shared" si="43"/>
        <v>BEARISH</v>
      </c>
      <c r="G692" s="17" t="str">
        <f t="shared" si="42"/>
        <v>WEAK</v>
      </c>
      <c r="H692" s="17" t="str">
        <f t="shared" si="41"/>
        <v>NEUTRAL</v>
      </c>
    </row>
    <row r="693" spans="1:8" ht="13.5" x14ac:dyDescent="0.25">
      <c r="A693" s="3">
        <f>TITRES_STAT!B696</f>
        <v>43013</v>
      </c>
      <c r="B693" s="17">
        <f>TITRES_STAT!C696</f>
        <v>2.9</v>
      </c>
      <c r="C693" s="17">
        <f>TITRES_STAT!D696</f>
        <v>1.9101999999999999</v>
      </c>
      <c r="D693" s="17">
        <f>TITRES_STAT!E696</f>
        <v>16634</v>
      </c>
      <c r="E693" s="2">
        <f t="shared" si="40"/>
        <v>936190</v>
      </c>
      <c r="F693" s="17" t="str">
        <f t="shared" si="43"/>
        <v>BEARISH</v>
      </c>
      <c r="G693" s="17" t="str">
        <f t="shared" si="42"/>
        <v>WEAK</v>
      </c>
      <c r="H693" s="17" t="str">
        <f t="shared" si="41"/>
        <v>BEARISH DIVERGENCE</v>
      </c>
    </row>
    <row r="694" spans="1:8" ht="13.5" x14ac:dyDescent="0.25">
      <c r="A694" s="3">
        <f>TITRES_STAT!B697</f>
        <v>43014</v>
      </c>
      <c r="B694" s="17">
        <f>TITRES_STAT!C697</f>
        <v>2.9</v>
      </c>
      <c r="C694" s="17">
        <f>TITRES_STAT!D697</f>
        <v>1.9101999999999999</v>
      </c>
      <c r="D694" s="17">
        <f>TITRES_STAT!E697</f>
        <v>11000</v>
      </c>
      <c r="E694" s="2">
        <f t="shared" si="40"/>
        <v>936190</v>
      </c>
      <c r="F694" s="17" t="str">
        <f t="shared" si="43"/>
        <v>BEARISH</v>
      </c>
      <c r="G694" s="17" t="str">
        <f t="shared" si="42"/>
        <v>WEAK</v>
      </c>
      <c r="H694" s="17" t="str">
        <f t="shared" si="41"/>
        <v>NEUTRAL</v>
      </c>
    </row>
    <row r="695" spans="1:8" ht="13.5" x14ac:dyDescent="0.25">
      <c r="A695" s="3">
        <f>TITRES_STAT!B698</f>
        <v>43017</v>
      </c>
      <c r="B695" s="17">
        <f>TITRES_STAT!C698</f>
        <v>2.9</v>
      </c>
      <c r="C695" s="17">
        <f>TITRES_STAT!D698</f>
        <v>1.9101999999999999</v>
      </c>
      <c r="D695" s="17">
        <f>TITRES_STAT!E698</f>
        <v>601</v>
      </c>
      <c r="E695" s="2">
        <f t="shared" si="40"/>
        <v>936190</v>
      </c>
      <c r="F695" s="17" t="str">
        <f t="shared" si="43"/>
        <v>BEARISH</v>
      </c>
      <c r="G695" s="17" t="str">
        <f t="shared" si="42"/>
        <v>WEAK</v>
      </c>
      <c r="H695" s="17" t="str">
        <f t="shared" si="41"/>
        <v>BEARISH DIVERGENCE</v>
      </c>
    </row>
    <row r="696" spans="1:8" ht="13.5" x14ac:dyDescent="0.25">
      <c r="A696" s="3">
        <f>TITRES_STAT!B699</f>
        <v>43018</v>
      </c>
      <c r="B696" s="17">
        <f>TITRES_STAT!C699</f>
        <v>2.9</v>
      </c>
      <c r="C696" s="17">
        <f>TITRES_STAT!D699</f>
        <v>1.9101999999999999</v>
      </c>
      <c r="D696" s="17">
        <f>TITRES_STAT!E699</f>
        <v>24780</v>
      </c>
      <c r="E696" s="2">
        <f t="shared" si="40"/>
        <v>936190</v>
      </c>
      <c r="F696" s="17" t="str">
        <f t="shared" si="43"/>
        <v>BULLISH</v>
      </c>
      <c r="G696" s="17" t="str">
        <f t="shared" si="42"/>
        <v>NEUTRAL</v>
      </c>
      <c r="H696" s="17" t="str">
        <f t="shared" si="41"/>
        <v>CONFIRMED BULLISH</v>
      </c>
    </row>
    <row r="697" spans="1:8" ht="13.5" x14ac:dyDescent="0.25">
      <c r="A697" s="3">
        <f>TITRES_STAT!B700</f>
        <v>43019</v>
      </c>
      <c r="B697" s="17">
        <f>TITRES_STAT!C700</f>
        <v>2.89</v>
      </c>
      <c r="C697" s="17">
        <f>TITRES_STAT!D700</f>
        <v>1.9036</v>
      </c>
      <c r="D697" s="17">
        <f>TITRES_STAT!E700</f>
        <v>1700</v>
      </c>
      <c r="E697" s="2">
        <f t="shared" si="40"/>
        <v>934490</v>
      </c>
      <c r="F697" s="17" t="str">
        <f t="shared" si="43"/>
        <v>BEARISH</v>
      </c>
      <c r="G697" s="17" t="str">
        <f t="shared" si="42"/>
        <v>NEUTRAL</v>
      </c>
      <c r="H697" s="17" t="str">
        <f t="shared" si="41"/>
        <v>CONFIRMED BEARISH</v>
      </c>
    </row>
    <row r="698" spans="1:8" ht="13.5" x14ac:dyDescent="0.25">
      <c r="A698" s="3">
        <f>TITRES_STAT!B701</f>
        <v>43020</v>
      </c>
      <c r="B698" s="17">
        <f>TITRES_STAT!C701</f>
        <v>2.9</v>
      </c>
      <c r="C698" s="17">
        <f>TITRES_STAT!D701</f>
        <v>1.9101999999999999</v>
      </c>
      <c r="D698" s="17">
        <f>TITRES_STAT!E701</f>
        <v>4065</v>
      </c>
      <c r="E698" s="2">
        <f t="shared" si="40"/>
        <v>938555</v>
      </c>
      <c r="F698" s="17" t="str">
        <f t="shared" si="43"/>
        <v>BULLISH</v>
      </c>
      <c r="G698" s="17" t="str">
        <f t="shared" si="42"/>
        <v>NEUTRAL</v>
      </c>
      <c r="H698" s="17" t="str">
        <f t="shared" si="41"/>
        <v>NEUTRAL</v>
      </c>
    </row>
    <row r="699" spans="1:8" ht="13.5" x14ac:dyDescent="0.25">
      <c r="A699" s="3">
        <f>TITRES_STAT!B702</f>
        <v>43021</v>
      </c>
      <c r="B699" s="17">
        <f>TITRES_STAT!C702</f>
        <v>2.89</v>
      </c>
      <c r="C699" s="17">
        <f>TITRES_STAT!D702</f>
        <v>1.9036</v>
      </c>
      <c r="D699" s="17">
        <f>TITRES_STAT!E702</f>
        <v>708</v>
      </c>
      <c r="E699" s="2">
        <f t="shared" si="40"/>
        <v>937847</v>
      </c>
      <c r="F699" s="17" t="str">
        <f t="shared" si="43"/>
        <v>BULLISH</v>
      </c>
      <c r="G699" s="17" t="str">
        <f t="shared" si="42"/>
        <v>NEUTRAL</v>
      </c>
      <c r="H699" s="17" t="str">
        <f t="shared" si="41"/>
        <v>BULLISH DIVERGENCE</v>
      </c>
    </row>
    <row r="700" spans="1:8" ht="13.5" x14ac:dyDescent="0.25">
      <c r="A700" s="3">
        <f>TITRES_STAT!B703</f>
        <v>43024</v>
      </c>
      <c r="B700" s="17">
        <f>TITRES_STAT!C703</f>
        <v>2.89</v>
      </c>
      <c r="C700" s="17">
        <f>TITRES_STAT!D703</f>
        <v>1.9036</v>
      </c>
      <c r="D700" s="17">
        <f>TITRES_STAT!E703</f>
        <v>10953</v>
      </c>
      <c r="E700" s="2">
        <f t="shared" si="40"/>
        <v>937847</v>
      </c>
      <c r="F700" s="17" t="str">
        <f t="shared" si="43"/>
        <v>BULLISH</v>
      </c>
      <c r="G700" s="17" t="str">
        <f t="shared" si="42"/>
        <v>NEUTRAL</v>
      </c>
      <c r="H700" s="17" t="str">
        <f t="shared" si="41"/>
        <v>BULLISH DIVERGENCE</v>
      </c>
    </row>
    <row r="701" spans="1:8" ht="13.5" x14ac:dyDescent="0.25">
      <c r="A701" s="3">
        <f>TITRES_STAT!B704</f>
        <v>43025</v>
      </c>
      <c r="B701" s="17">
        <f>TITRES_STAT!C704</f>
        <v>2.88</v>
      </c>
      <c r="C701" s="17">
        <f>TITRES_STAT!D704</f>
        <v>1.897</v>
      </c>
      <c r="D701" s="17">
        <f>TITRES_STAT!E704</f>
        <v>5022</v>
      </c>
      <c r="E701" s="2">
        <f t="shared" si="40"/>
        <v>932825</v>
      </c>
      <c r="F701" s="17" t="str">
        <f t="shared" si="43"/>
        <v>BEARISH</v>
      </c>
      <c r="G701" s="17" t="str">
        <f t="shared" si="42"/>
        <v>NEUTRAL</v>
      </c>
      <c r="H701" s="17" t="str">
        <f t="shared" si="41"/>
        <v>CONFIRMED BEARISH</v>
      </c>
    </row>
    <row r="702" spans="1:8" ht="13.5" x14ac:dyDescent="0.25">
      <c r="A702" s="3">
        <f>TITRES_STAT!B705</f>
        <v>43026</v>
      </c>
      <c r="B702" s="17">
        <f>TITRES_STAT!C705</f>
        <v>2.88</v>
      </c>
      <c r="C702" s="17">
        <f>TITRES_STAT!D705</f>
        <v>1.897</v>
      </c>
      <c r="D702" s="17">
        <f>TITRES_STAT!E705</f>
        <v>492</v>
      </c>
      <c r="E702" s="2">
        <f t="shared" si="40"/>
        <v>932825</v>
      </c>
      <c r="F702" s="17" t="str">
        <f t="shared" si="43"/>
        <v>BEARISH</v>
      </c>
      <c r="G702" s="17" t="str">
        <f t="shared" si="42"/>
        <v>NEUTRAL</v>
      </c>
      <c r="H702" s="17" t="str">
        <f t="shared" si="41"/>
        <v>CONFIRMED BEARISH</v>
      </c>
    </row>
    <row r="703" spans="1:8" ht="13.5" x14ac:dyDescent="0.25">
      <c r="A703" s="3">
        <f>TITRES_STAT!B706</f>
        <v>43027</v>
      </c>
      <c r="B703" s="17">
        <f>TITRES_STAT!C706</f>
        <v>2.87</v>
      </c>
      <c r="C703" s="17">
        <f>TITRES_STAT!D706</f>
        <v>1.8904000000000001</v>
      </c>
      <c r="D703" s="17">
        <f>TITRES_STAT!E706</f>
        <v>10550</v>
      </c>
      <c r="E703" s="2">
        <f t="shared" si="40"/>
        <v>922275</v>
      </c>
      <c r="F703" s="17" t="str">
        <f t="shared" si="43"/>
        <v>BEARISH</v>
      </c>
      <c r="G703" s="17" t="str">
        <f t="shared" si="42"/>
        <v>NEUTRAL</v>
      </c>
      <c r="H703" s="17" t="str">
        <f t="shared" si="41"/>
        <v>CONFIRMED BEARISH</v>
      </c>
    </row>
    <row r="704" spans="1:8" ht="13.5" x14ac:dyDescent="0.25">
      <c r="A704" s="3">
        <f>TITRES_STAT!B707</f>
        <v>43028</v>
      </c>
      <c r="B704" s="17">
        <f>TITRES_STAT!C707</f>
        <v>2.87</v>
      </c>
      <c r="C704" s="17">
        <f>TITRES_STAT!D707</f>
        <v>1.8904000000000001</v>
      </c>
      <c r="D704" s="17">
        <f>TITRES_STAT!E707</f>
        <v>2855</v>
      </c>
      <c r="E704" s="2">
        <f t="shared" si="40"/>
        <v>922275</v>
      </c>
      <c r="F704" s="17" t="str">
        <f t="shared" si="43"/>
        <v>BEARISH</v>
      </c>
      <c r="G704" s="17" t="str">
        <f t="shared" si="42"/>
        <v>NEUTRAL</v>
      </c>
      <c r="H704" s="17" t="str">
        <f t="shared" si="41"/>
        <v>CONFIRMED BEARISH</v>
      </c>
    </row>
    <row r="705" spans="1:8" ht="13.5" x14ac:dyDescent="0.25">
      <c r="A705" s="3">
        <f>TITRES_STAT!B708</f>
        <v>43031</v>
      </c>
      <c r="B705" s="17">
        <f>TITRES_STAT!C708</f>
        <v>2.9</v>
      </c>
      <c r="C705" s="17">
        <f>TITRES_STAT!D708</f>
        <v>1.9101999999999999</v>
      </c>
      <c r="D705" s="17">
        <f>TITRES_STAT!E708</f>
        <v>21460</v>
      </c>
      <c r="E705" s="2">
        <f t="shared" si="40"/>
        <v>943735</v>
      </c>
      <c r="F705" s="17" t="str">
        <f t="shared" si="43"/>
        <v>BULLISH</v>
      </c>
      <c r="G705" s="17" t="str">
        <f t="shared" si="42"/>
        <v>NEUTRAL</v>
      </c>
      <c r="H705" s="17" t="str">
        <f t="shared" si="41"/>
        <v>CONFIRMED BULLISH</v>
      </c>
    </row>
    <row r="706" spans="1:8" ht="13.5" x14ac:dyDescent="0.25">
      <c r="A706" s="3">
        <f>TITRES_STAT!B709</f>
        <v>43032</v>
      </c>
      <c r="B706" s="17">
        <f>TITRES_STAT!C709</f>
        <v>2.89</v>
      </c>
      <c r="C706" s="17">
        <f>TITRES_STAT!D709</f>
        <v>1.9036</v>
      </c>
      <c r="D706" s="17">
        <f>TITRES_STAT!E709</f>
        <v>17172</v>
      </c>
      <c r="E706" s="2">
        <f t="shared" si="40"/>
        <v>926563</v>
      </c>
      <c r="F706" s="17" t="str">
        <f t="shared" si="43"/>
        <v>BEARISH</v>
      </c>
      <c r="G706" s="17" t="str">
        <f t="shared" si="42"/>
        <v>NEUTRAL</v>
      </c>
      <c r="H706" s="17" t="str">
        <f t="shared" si="41"/>
        <v>BEARISH DIVERGENCE</v>
      </c>
    </row>
    <row r="707" spans="1:8" ht="13.5" x14ac:dyDescent="0.25">
      <c r="A707" s="3">
        <f>TITRES_STAT!B710</f>
        <v>43033</v>
      </c>
      <c r="B707" s="17">
        <f>TITRES_STAT!C710</f>
        <v>2.89</v>
      </c>
      <c r="C707" s="17">
        <f>TITRES_STAT!D710</f>
        <v>1.9036</v>
      </c>
      <c r="D707" s="17">
        <f>TITRES_STAT!E710</f>
        <v>7620</v>
      </c>
      <c r="E707" s="2">
        <f t="shared" si="40"/>
        <v>926563</v>
      </c>
      <c r="F707" s="17" t="str">
        <f t="shared" si="43"/>
        <v>BEARISH</v>
      </c>
      <c r="G707" s="17" t="str">
        <f t="shared" si="42"/>
        <v>NEUTRAL</v>
      </c>
      <c r="H707" s="17" t="str">
        <f t="shared" si="41"/>
        <v>BEARISH DIVERGENCE</v>
      </c>
    </row>
    <row r="708" spans="1:8" ht="13.5" x14ac:dyDescent="0.25">
      <c r="A708" s="3">
        <f>TITRES_STAT!B711</f>
        <v>43034</v>
      </c>
      <c r="B708" s="17">
        <f>TITRES_STAT!C711</f>
        <v>2.93</v>
      </c>
      <c r="C708" s="17">
        <f>TITRES_STAT!D711</f>
        <v>1.93</v>
      </c>
      <c r="D708" s="17">
        <f>TITRES_STAT!E711</f>
        <v>7763</v>
      </c>
      <c r="E708" s="2">
        <f t="shared" ref="E708:E771" si="44">IF(B708&gt;B707, E707+D708, IF(B708&lt;B707, E707-D708, E707))</f>
        <v>934326</v>
      </c>
      <c r="F708" s="17" t="str">
        <f t="shared" si="43"/>
        <v>BULLISH</v>
      </c>
      <c r="G708" s="17" t="str">
        <f t="shared" si="42"/>
        <v>NEUTRAL</v>
      </c>
      <c r="H708" s="17" t="str">
        <f t="shared" si="41"/>
        <v>CONFIRMED BULLISH</v>
      </c>
    </row>
    <row r="709" spans="1:8" ht="13.5" x14ac:dyDescent="0.25">
      <c r="A709" s="3">
        <f>TITRES_STAT!B712</f>
        <v>43035</v>
      </c>
      <c r="B709" s="17">
        <f>TITRES_STAT!C712</f>
        <v>2.93</v>
      </c>
      <c r="C709" s="17">
        <f>TITRES_STAT!D712</f>
        <v>1.93</v>
      </c>
      <c r="D709" s="17">
        <f>TITRES_STAT!E712</f>
        <v>1634</v>
      </c>
      <c r="E709" s="2">
        <f t="shared" si="44"/>
        <v>934326</v>
      </c>
      <c r="F709" s="17" t="str">
        <f t="shared" si="43"/>
        <v>BULLISH</v>
      </c>
      <c r="G709" s="17" t="str">
        <f t="shared" si="42"/>
        <v>NEUTRAL</v>
      </c>
      <c r="H709" s="17" t="str">
        <f t="shared" si="41"/>
        <v>CONFIRMED BULLISH</v>
      </c>
    </row>
    <row r="710" spans="1:8" ht="13.5" x14ac:dyDescent="0.25">
      <c r="A710" s="3">
        <f>TITRES_STAT!B713</f>
        <v>43038</v>
      </c>
      <c r="B710" s="17">
        <f>TITRES_STAT!C713</f>
        <v>2.92</v>
      </c>
      <c r="C710" s="17">
        <f>TITRES_STAT!D713</f>
        <v>1.9234</v>
      </c>
      <c r="D710" s="17">
        <f>TITRES_STAT!E713</f>
        <v>3385</v>
      </c>
      <c r="E710" s="2">
        <f t="shared" si="44"/>
        <v>930941</v>
      </c>
      <c r="F710" s="17" t="str">
        <f t="shared" si="43"/>
        <v>BEARISH</v>
      </c>
      <c r="G710" s="17" t="str">
        <f t="shared" si="42"/>
        <v>NEUTRAL</v>
      </c>
      <c r="H710" s="17" t="str">
        <f t="shared" ref="H710:H773" si="45">IF(AND(B710&gt;B705, E710&gt;E705), "CONFIRMED BULLISH",
 IF(AND(B710&lt;B705, E710&lt;E705), "CONFIRMED BEARISH",
 IF(AND(B710&gt;B705, E710&lt;E705), "BEARISH DIVERGENCE",
 IF(AND(B710&lt;B705, E710&gt;E705), "BULLISH DIVERGENCE", "NEUTRAL"))))</f>
        <v>BEARISH DIVERGENCE</v>
      </c>
    </row>
    <row r="711" spans="1:8" ht="13.5" x14ac:dyDescent="0.25">
      <c r="A711" s="3">
        <f>TITRES_STAT!B714</f>
        <v>43039</v>
      </c>
      <c r="B711" s="17">
        <f>TITRES_STAT!C714</f>
        <v>2.92</v>
      </c>
      <c r="C711" s="17">
        <f>TITRES_STAT!D714</f>
        <v>1.9234</v>
      </c>
      <c r="D711" s="17">
        <f>TITRES_STAT!E714</f>
        <v>2385</v>
      </c>
      <c r="E711" s="2">
        <f t="shared" si="44"/>
        <v>930941</v>
      </c>
      <c r="F711" s="17" t="str">
        <f t="shared" si="43"/>
        <v>BULLISH</v>
      </c>
      <c r="G711" s="17" t="str">
        <f t="shared" ref="G711:G774" si="46">IF((E711-E706)/E706 &gt; 0.02, "STRONG",
 IF((E711-E706)/E706 &lt; -0.02, "WEAK", "NEUTRAL"))</f>
        <v>NEUTRAL</v>
      </c>
      <c r="H711" s="17" t="str">
        <f t="shared" si="45"/>
        <v>CONFIRMED BULLISH</v>
      </c>
    </row>
    <row r="712" spans="1:8" ht="13.5" x14ac:dyDescent="0.25">
      <c r="A712" s="3">
        <f>TITRES_STAT!B715</f>
        <v>43040</v>
      </c>
      <c r="B712" s="17">
        <f>TITRES_STAT!C715</f>
        <v>2.92</v>
      </c>
      <c r="C712" s="17">
        <f>TITRES_STAT!D715</f>
        <v>1.9234</v>
      </c>
      <c r="D712" s="17">
        <f>TITRES_STAT!E715</f>
        <v>15705</v>
      </c>
      <c r="E712" s="2">
        <f t="shared" si="44"/>
        <v>930941</v>
      </c>
      <c r="F712" s="17" t="str">
        <f t="shared" ref="F712:F775" si="47">IF(E712&gt;E707,"BULLISH",IF(E712&lt;E707,"BEARISH","NEUTRAL"))</f>
        <v>BULLISH</v>
      </c>
      <c r="G712" s="17" t="str">
        <f t="shared" si="46"/>
        <v>NEUTRAL</v>
      </c>
      <c r="H712" s="17" t="str">
        <f t="shared" si="45"/>
        <v>CONFIRMED BULLISH</v>
      </c>
    </row>
    <row r="713" spans="1:8" ht="13.5" x14ac:dyDescent="0.25">
      <c r="A713" s="3">
        <f>TITRES_STAT!B716</f>
        <v>43041</v>
      </c>
      <c r="B713" s="17">
        <f>TITRES_STAT!C716</f>
        <v>2.92</v>
      </c>
      <c r="C713" s="17">
        <f>TITRES_STAT!D716</f>
        <v>1.9234</v>
      </c>
      <c r="D713" s="17">
        <f>TITRES_STAT!E716</f>
        <v>31498</v>
      </c>
      <c r="E713" s="2">
        <f t="shared" si="44"/>
        <v>930941</v>
      </c>
      <c r="F713" s="17" t="str">
        <f t="shared" si="47"/>
        <v>BEARISH</v>
      </c>
      <c r="G713" s="17" t="str">
        <f t="shared" si="46"/>
        <v>NEUTRAL</v>
      </c>
      <c r="H713" s="17" t="str">
        <f t="shared" si="45"/>
        <v>CONFIRMED BEARISH</v>
      </c>
    </row>
    <row r="714" spans="1:8" ht="13.5" x14ac:dyDescent="0.25">
      <c r="A714" s="3">
        <f>TITRES_STAT!B717</f>
        <v>43042</v>
      </c>
      <c r="B714" s="17">
        <f>TITRES_STAT!C717</f>
        <v>2.93</v>
      </c>
      <c r="C714" s="17">
        <f>TITRES_STAT!D717</f>
        <v>1.93</v>
      </c>
      <c r="D714" s="17">
        <f>TITRES_STAT!E717</f>
        <v>14502</v>
      </c>
      <c r="E714" s="2">
        <f t="shared" si="44"/>
        <v>945443</v>
      </c>
      <c r="F714" s="17" t="str">
        <f t="shared" si="47"/>
        <v>BULLISH</v>
      </c>
      <c r="G714" s="17" t="str">
        <f t="shared" si="46"/>
        <v>NEUTRAL</v>
      </c>
      <c r="H714" s="17" t="str">
        <f t="shared" si="45"/>
        <v>NEUTRAL</v>
      </c>
    </row>
    <row r="715" spans="1:8" ht="13.5" x14ac:dyDescent="0.25">
      <c r="A715" s="3">
        <f>TITRES_STAT!B718</f>
        <v>43045</v>
      </c>
      <c r="B715" s="17">
        <f>TITRES_STAT!C718</f>
        <v>2.93</v>
      </c>
      <c r="C715" s="17">
        <f>TITRES_STAT!D718</f>
        <v>1.93</v>
      </c>
      <c r="D715" s="17">
        <f>TITRES_STAT!E718</f>
        <v>34935</v>
      </c>
      <c r="E715" s="2">
        <f t="shared" si="44"/>
        <v>945443</v>
      </c>
      <c r="F715" s="17" t="str">
        <f t="shared" si="47"/>
        <v>BULLISH</v>
      </c>
      <c r="G715" s="17" t="str">
        <f t="shared" si="46"/>
        <v>NEUTRAL</v>
      </c>
      <c r="H715" s="17" t="str">
        <f t="shared" si="45"/>
        <v>CONFIRMED BULLISH</v>
      </c>
    </row>
    <row r="716" spans="1:8" ht="13.5" x14ac:dyDescent="0.25">
      <c r="A716" s="3">
        <f>TITRES_STAT!B719</f>
        <v>43046</v>
      </c>
      <c r="B716" s="17">
        <f>TITRES_STAT!C719</f>
        <v>2.93</v>
      </c>
      <c r="C716" s="17">
        <f>TITRES_STAT!D719</f>
        <v>1.93</v>
      </c>
      <c r="D716" s="17">
        <f>TITRES_STAT!E719</f>
        <v>41559</v>
      </c>
      <c r="E716" s="2">
        <f t="shared" si="44"/>
        <v>945443</v>
      </c>
      <c r="F716" s="17" t="str">
        <f t="shared" si="47"/>
        <v>BULLISH</v>
      </c>
      <c r="G716" s="17" t="str">
        <f t="shared" si="46"/>
        <v>NEUTRAL</v>
      </c>
      <c r="H716" s="17" t="str">
        <f t="shared" si="45"/>
        <v>CONFIRMED BULLISH</v>
      </c>
    </row>
    <row r="717" spans="1:8" ht="13.5" x14ac:dyDescent="0.25">
      <c r="A717" s="3">
        <f>TITRES_STAT!B720</f>
        <v>43047</v>
      </c>
      <c r="B717" s="17">
        <f>TITRES_STAT!C720</f>
        <v>2.93</v>
      </c>
      <c r="C717" s="17">
        <f>TITRES_STAT!D720</f>
        <v>1.93</v>
      </c>
      <c r="D717" s="17">
        <f>TITRES_STAT!E720</f>
        <v>34213</v>
      </c>
      <c r="E717" s="2">
        <f t="shared" si="44"/>
        <v>945443</v>
      </c>
      <c r="F717" s="17" t="str">
        <f t="shared" si="47"/>
        <v>BULLISH</v>
      </c>
      <c r="G717" s="17" t="str">
        <f t="shared" si="46"/>
        <v>NEUTRAL</v>
      </c>
      <c r="H717" s="17" t="str">
        <f t="shared" si="45"/>
        <v>CONFIRMED BULLISH</v>
      </c>
    </row>
    <row r="718" spans="1:8" ht="13.5" x14ac:dyDescent="0.25">
      <c r="A718" s="3">
        <f>TITRES_STAT!B721</f>
        <v>43048</v>
      </c>
      <c r="B718" s="17">
        <f>TITRES_STAT!C721</f>
        <v>2.93</v>
      </c>
      <c r="C718" s="17">
        <f>TITRES_STAT!D721</f>
        <v>1.93</v>
      </c>
      <c r="D718" s="17">
        <f>TITRES_STAT!E721</f>
        <v>29475</v>
      </c>
      <c r="E718" s="2">
        <f t="shared" si="44"/>
        <v>945443</v>
      </c>
      <c r="F718" s="17" t="str">
        <f t="shared" si="47"/>
        <v>BULLISH</v>
      </c>
      <c r="G718" s="17" t="str">
        <f t="shared" si="46"/>
        <v>NEUTRAL</v>
      </c>
      <c r="H718" s="17" t="str">
        <f t="shared" si="45"/>
        <v>CONFIRMED BULLISH</v>
      </c>
    </row>
    <row r="719" spans="1:8" ht="13.5" x14ac:dyDescent="0.25">
      <c r="A719" s="3">
        <f>TITRES_STAT!B722</f>
        <v>43049</v>
      </c>
      <c r="B719" s="17">
        <f>TITRES_STAT!C722</f>
        <v>2.95</v>
      </c>
      <c r="C719" s="17">
        <f>TITRES_STAT!D722</f>
        <v>1.9431</v>
      </c>
      <c r="D719" s="17">
        <f>TITRES_STAT!E722</f>
        <v>21050</v>
      </c>
      <c r="E719" s="2">
        <f t="shared" si="44"/>
        <v>966493</v>
      </c>
      <c r="F719" s="17" t="str">
        <f t="shared" si="47"/>
        <v>BULLISH</v>
      </c>
      <c r="G719" s="17" t="str">
        <f t="shared" si="46"/>
        <v>STRONG</v>
      </c>
      <c r="H719" s="17" t="str">
        <f t="shared" si="45"/>
        <v>CONFIRMED BULLISH</v>
      </c>
    </row>
    <row r="720" spans="1:8" ht="13.5" x14ac:dyDescent="0.25">
      <c r="A720" s="3">
        <f>TITRES_STAT!B723</f>
        <v>43052</v>
      </c>
      <c r="B720" s="17">
        <f>TITRES_STAT!C723</f>
        <v>2.94</v>
      </c>
      <c r="C720" s="17">
        <f>TITRES_STAT!D723</f>
        <v>1.9366000000000001</v>
      </c>
      <c r="D720" s="17">
        <f>TITRES_STAT!E723</f>
        <v>14480</v>
      </c>
      <c r="E720" s="2">
        <f t="shared" si="44"/>
        <v>952013</v>
      </c>
      <c r="F720" s="17" t="str">
        <f t="shared" si="47"/>
        <v>BULLISH</v>
      </c>
      <c r="G720" s="17" t="str">
        <f t="shared" si="46"/>
        <v>NEUTRAL</v>
      </c>
      <c r="H720" s="17" t="str">
        <f t="shared" si="45"/>
        <v>CONFIRMED BULLISH</v>
      </c>
    </row>
    <row r="721" spans="1:8" ht="13.5" x14ac:dyDescent="0.25">
      <c r="A721" s="3">
        <f>TITRES_STAT!B724</f>
        <v>43053</v>
      </c>
      <c r="B721" s="17">
        <f>TITRES_STAT!C724</f>
        <v>2.94</v>
      </c>
      <c r="C721" s="17">
        <f>TITRES_STAT!D724</f>
        <v>1.9366000000000001</v>
      </c>
      <c r="D721" s="17">
        <f>TITRES_STAT!E724</f>
        <v>7431</v>
      </c>
      <c r="E721" s="2">
        <f t="shared" si="44"/>
        <v>952013</v>
      </c>
      <c r="F721" s="17" t="str">
        <f t="shared" si="47"/>
        <v>BULLISH</v>
      </c>
      <c r="G721" s="17" t="str">
        <f t="shared" si="46"/>
        <v>NEUTRAL</v>
      </c>
      <c r="H721" s="17" t="str">
        <f t="shared" si="45"/>
        <v>CONFIRMED BULLISH</v>
      </c>
    </row>
    <row r="722" spans="1:8" ht="13.5" x14ac:dyDescent="0.25">
      <c r="A722" s="3">
        <f>TITRES_STAT!B725</f>
        <v>43054</v>
      </c>
      <c r="B722" s="17">
        <f>TITRES_STAT!C725</f>
        <v>2.93</v>
      </c>
      <c r="C722" s="17">
        <f>TITRES_STAT!D725</f>
        <v>1.93</v>
      </c>
      <c r="D722" s="17">
        <f>TITRES_STAT!E725</f>
        <v>14108</v>
      </c>
      <c r="E722" s="2">
        <f t="shared" si="44"/>
        <v>937905</v>
      </c>
      <c r="F722" s="17" t="str">
        <f t="shared" si="47"/>
        <v>BEARISH</v>
      </c>
      <c r="G722" s="17" t="str">
        <f t="shared" si="46"/>
        <v>NEUTRAL</v>
      </c>
      <c r="H722" s="17" t="str">
        <f t="shared" si="45"/>
        <v>NEUTRAL</v>
      </c>
    </row>
    <row r="723" spans="1:8" ht="13.5" x14ac:dyDescent="0.25">
      <c r="A723" s="3">
        <f>TITRES_STAT!B726</f>
        <v>43055</v>
      </c>
      <c r="B723" s="17">
        <f>TITRES_STAT!C726</f>
        <v>2.94</v>
      </c>
      <c r="C723" s="17">
        <f>TITRES_STAT!D726</f>
        <v>1.9366000000000001</v>
      </c>
      <c r="D723" s="17">
        <f>TITRES_STAT!E726</f>
        <v>16037</v>
      </c>
      <c r="E723" s="2">
        <f t="shared" si="44"/>
        <v>953942</v>
      </c>
      <c r="F723" s="17" t="str">
        <f t="shared" si="47"/>
        <v>BULLISH</v>
      </c>
      <c r="G723" s="17" t="str">
        <f t="shared" si="46"/>
        <v>NEUTRAL</v>
      </c>
      <c r="H723" s="17" t="str">
        <f t="shared" si="45"/>
        <v>CONFIRMED BULLISH</v>
      </c>
    </row>
    <row r="724" spans="1:8" ht="13.5" x14ac:dyDescent="0.25">
      <c r="A724" s="3">
        <f>TITRES_STAT!B727</f>
        <v>43056</v>
      </c>
      <c r="B724" s="17">
        <f>TITRES_STAT!C727</f>
        <v>2.93</v>
      </c>
      <c r="C724" s="17">
        <f>TITRES_STAT!D727</f>
        <v>1.93</v>
      </c>
      <c r="D724" s="17">
        <f>TITRES_STAT!E727</f>
        <v>62770</v>
      </c>
      <c r="E724" s="2">
        <f t="shared" si="44"/>
        <v>891172</v>
      </c>
      <c r="F724" s="17" t="str">
        <f t="shared" si="47"/>
        <v>BEARISH</v>
      </c>
      <c r="G724" s="17" t="str">
        <f t="shared" si="46"/>
        <v>WEAK</v>
      </c>
      <c r="H724" s="17" t="str">
        <f t="shared" si="45"/>
        <v>CONFIRMED BEARISH</v>
      </c>
    </row>
    <row r="725" spans="1:8" ht="13.5" x14ac:dyDescent="0.25">
      <c r="A725" s="3">
        <f>TITRES_STAT!B728</f>
        <v>43059</v>
      </c>
      <c r="B725" s="17">
        <f>TITRES_STAT!C728</f>
        <v>2.93</v>
      </c>
      <c r="C725" s="17">
        <f>TITRES_STAT!D728</f>
        <v>1.93</v>
      </c>
      <c r="D725" s="17">
        <f>TITRES_STAT!E728</f>
        <v>4830</v>
      </c>
      <c r="E725" s="2">
        <f t="shared" si="44"/>
        <v>891172</v>
      </c>
      <c r="F725" s="17" t="str">
        <f t="shared" si="47"/>
        <v>BEARISH</v>
      </c>
      <c r="G725" s="17" t="str">
        <f t="shared" si="46"/>
        <v>WEAK</v>
      </c>
      <c r="H725" s="17" t="str">
        <f t="shared" si="45"/>
        <v>CONFIRMED BEARISH</v>
      </c>
    </row>
    <row r="726" spans="1:8" ht="13.5" x14ac:dyDescent="0.25">
      <c r="A726" s="3">
        <f>TITRES_STAT!B729</f>
        <v>43060</v>
      </c>
      <c r="B726" s="17">
        <f>TITRES_STAT!C729</f>
        <v>2.93</v>
      </c>
      <c r="C726" s="17">
        <f>TITRES_STAT!D729</f>
        <v>1.93</v>
      </c>
      <c r="D726" s="17">
        <f>TITRES_STAT!E729</f>
        <v>14461</v>
      </c>
      <c r="E726" s="2">
        <f t="shared" si="44"/>
        <v>891172</v>
      </c>
      <c r="F726" s="17" t="str">
        <f t="shared" si="47"/>
        <v>BEARISH</v>
      </c>
      <c r="G726" s="17" t="str">
        <f t="shared" si="46"/>
        <v>WEAK</v>
      </c>
      <c r="H726" s="17" t="str">
        <f t="shared" si="45"/>
        <v>CONFIRMED BEARISH</v>
      </c>
    </row>
    <row r="727" spans="1:8" ht="13.5" x14ac:dyDescent="0.25">
      <c r="A727" s="3">
        <f>TITRES_STAT!B730</f>
        <v>43061</v>
      </c>
      <c r="B727" s="17">
        <f>TITRES_STAT!C730</f>
        <v>2.94</v>
      </c>
      <c r="C727" s="17">
        <f>TITRES_STAT!D730</f>
        <v>1.9366000000000001</v>
      </c>
      <c r="D727" s="17">
        <f>TITRES_STAT!E730</f>
        <v>6579</v>
      </c>
      <c r="E727" s="2">
        <f t="shared" si="44"/>
        <v>897751</v>
      </c>
      <c r="F727" s="17" t="str">
        <f t="shared" si="47"/>
        <v>BEARISH</v>
      </c>
      <c r="G727" s="17" t="str">
        <f t="shared" si="46"/>
        <v>WEAK</v>
      </c>
      <c r="H727" s="17" t="str">
        <f t="shared" si="45"/>
        <v>BEARISH DIVERGENCE</v>
      </c>
    </row>
    <row r="728" spans="1:8" ht="13.5" x14ac:dyDescent="0.25">
      <c r="A728" s="3">
        <f>TITRES_STAT!B731</f>
        <v>43062</v>
      </c>
      <c r="B728" s="17">
        <f>TITRES_STAT!C731</f>
        <v>2.94</v>
      </c>
      <c r="C728" s="17">
        <f>TITRES_STAT!D731</f>
        <v>1.9366000000000001</v>
      </c>
      <c r="D728" s="17">
        <f>TITRES_STAT!E731</f>
        <v>15012</v>
      </c>
      <c r="E728" s="2">
        <f t="shared" si="44"/>
        <v>897751</v>
      </c>
      <c r="F728" s="17" t="str">
        <f t="shared" si="47"/>
        <v>BEARISH</v>
      </c>
      <c r="G728" s="17" t="str">
        <f t="shared" si="46"/>
        <v>WEAK</v>
      </c>
      <c r="H728" s="17" t="str">
        <f t="shared" si="45"/>
        <v>NEUTRAL</v>
      </c>
    </row>
    <row r="729" spans="1:8" ht="13.5" x14ac:dyDescent="0.25">
      <c r="A729" s="3">
        <f>TITRES_STAT!B732</f>
        <v>43063</v>
      </c>
      <c r="B729" s="17">
        <f>TITRES_STAT!C732</f>
        <v>2.94</v>
      </c>
      <c r="C729" s="17">
        <f>TITRES_STAT!D732</f>
        <v>1.9366000000000001</v>
      </c>
      <c r="D729" s="17">
        <f>TITRES_STAT!E732</f>
        <v>3550</v>
      </c>
      <c r="E729" s="2">
        <f t="shared" si="44"/>
        <v>897751</v>
      </c>
      <c r="F729" s="17" t="str">
        <f t="shared" si="47"/>
        <v>BULLISH</v>
      </c>
      <c r="G729" s="17" t="str">
        <f t="shared" si="46"/>
        <v>NEUTRAL</v>
      </c>
      <c r="H729" s="17" t="str">
        <f t="shared" si="45"/>
        <v>CONFIRMED BULLISH</v>
      </c>
    </row>
    <row r="730" spans="1:8" ht="13.5" x14ac:dyDescent="0.25">
      <c r="A730" s="3">
        <f>TITRES_STAT!B733</f>
        <v>43066</v>
      </c>
      <c r="B730" s="17">
        <f>TITRES_STAT!C733</f>
        <v>2.95</v>
      </c>
      <c r="C730" s="17">
        <f>TITRES_STAT!D733</f>
        <v>1.9431</v>
      </c>
      <c r="D730" s="17">
        <f>TITRES_STAT!E733</f>
        <v>7710</v>
      </c>
      <c r="E730" s="2">
        <f t="shared" si="44"/>
        <v>905461</v>
      </c>
      <c r="F730" s="17" t="str">
        <f t="shared" si="47"/>
        <v>BULLISH</v>
      </c>
      <c r="G730" s="17" t="str">
        <f t="shared" si="46"/>
        <v>NEUTRAL</v>
      </c>
      <c r="H730" s="17" t="str">
        <f t="shared" si="45"/>
        <v>CONFIRMED BULLISH</v>
      </c>
    </row>
    <row r="731" spans="1:8" ht="13.5" x14ac:dyDescent="0.25">
      <c r="A731" s="3">
        <f>TITRES_STAT!B734</f>
        <v>43067</v>
      </c>
      <c r="B731" s="17">
        <f>TITRES_STAT!C734</f>
        <v>2.95</v>
      </c>
      <c r="C731" s="17">
        <f>TITRES_STAT!D734</f>
        <v>1.9431</v>
      </c>
      <c r="D731" s="17">
        <f>TITRES_STAT!E734</f>
        <v>916</v>
      </c>
      <c r="E731" s="2">
        <f t="shared" si="44"/>
        <v>905461</v>
      </c>
      <c r="F731" s="17" t="str">
        <f t="shared" si="47"/>
        <v>BULLISH</v>
      </c>
      <c r="G731" s="17" t="str">
        <f t="shared" si="46"/>
        <v>NEUTRAL</v>
      </c>
      <c r="H731" s="17" t="str">
        <f t="shared" si="45"/>
        <v>CONFIRMED BULLISH</v>
      </c>
    </row>
    <row r="732" spans="1:8" ht="13.5" x14ac:dyDescent="0.25">
      <c r="A732" s="3">
        <f>TITRES_STAT!B735</f>
        <v>43068</v>
      </c>
      <c r="B732" s="17">
        <f>TITRES_STAT!C735</f>
        <v>2.95</v>
      </c>
      <c r="C732" s="17">
        <f>TITRES_STAT!D735</f>
        <v>1.9431</v>
      </c>
      <c r="D732" s="17">
        <f>TITRES_STAT!E735</f>
        <v>119782</v>
      </c>
      <c r="E732" s="2">
        <f t="shared" si="44"/>
        <v>905461</v>
      </c>
      <c r="F732" s="17" t="str">
        <f t="shared" si="47"/>
        <v>BULLISH</v>
      </c>
      <c r="G732" s="17" t="str">
        <f t="shared" si="46"/>
        <v>NEUTRAL</v>
      </c>
      <c r="H732" s="17" t="str">
        <f t="shared" si="45"/>
        <v>CONFIRMED BULLISH</v>
      </c>
    </row>
    <row r="733" spans="1:8" ht="13.5" x14ac:dyDescent="0.25">
      <c r="A733" s="3">
        <f>TITRES_STAT!B736</f>
        <v>43069</v>
      </c>
      <c r="B733" s="17">
        <f>TITRES_STAT!C736</f>
        <v>2.95</v>
      </c>
      <c r="C733" s="17">
        <f>TITRES_STAT!D736</f>
        <v>1.9431</v>
      </c>
      <c r="D733" s="17">
        <f>TITRES_STAT!E736</f>
        <v>14797</v>
      </c>
      <c r="E733" s="2">
        <f t="shared" si="44"/>
        <v>905461</v>
      </c>
      <c r="F733" s="17" t="str">
        <f t="shared" si="47"/>
        <v>BULLISH</v>
      </c>
      <c r="G733" s="17" t="str">
        <f t="shared" si="46"/>
        <v>NEUTRAL</v>
      </c>
      <c r="H733" s="17" t="str">
        <f t="shared" si="45"/>
        <v>CONFIRMED BULLISH</v>
      </c>
    </row>
    <row r="734" spans="1:8" ht="13.5" x14ac:dyDescent="0.25">
      <c r="A734" s="3">
        <f>TITRES_STAT!B737</f>
        <v>43073</v>
      </c>
      <c r="B734" s="17">
        <f>TITRES_STAT!C737</f>
        <v>2.95</v>
      </c>
      <c r="C734" s="17">
        <f>TITRES_STAT!D737</f>
        <v>1.9431</v>
      </c>
      <c r="D734" s="17">
        <f>TITRES_STAT!E737</f>
        <v>11514</v>
      </c>
      <c r="E734" s="2">
        <f t="shared" si="44"/>
        <v>905461</v>
      </c>
      <c r="F734" s="17" t="str">
        <f t="shared" si="47"/>
        <v>BULLISH</v>
      </c>
      <c r="G734" s="17" t="str">
        <f t="shared" si="46"/>
        <v>NEUTRAL</v>
      </c>
      <c r="H734" s="17" t="str">
        <f t="shared" si="45"/>
        <v>CONFIRMED BULLISH</v>
      </c>
    </row>
    <row r="735" spans="1:8" ht="13.5" x14ac:dyDescent="0.25">
      <c r="A735" s="3">
        <f>TITRES_STAT!B738</f>
        <v>43074</v>
      </c>
      <c r="B735" s="17">
        <f>TITRES_STAT!C738</f>
        <v>2.94</v>
      </c>
      <c r="C735" s="17">
        <f>TITRES_STAT!D738</f>
        <v>1.9366000000000001</v>
      </c>
      <c r="D735" s="17">
        <f>TITRES_STAT!E738</f>
        <v>90269</v>
      </c>
      <c r="E735" s="2">
        <f t="shared" si="44"/>
        <v>815192</v>
      </c>
      <c r="F735" s="17" t="str">
        <f t="shared" si="47"/>
        <v>BEARISH</v>
      </c>
      <c r="G735" s="17" t="str">
        <f t="shared" si="46"/>
        <v>WEAK</v>
      </c>
      <c r="H735" s="17" t="str">
        <f t="shared" si="45"/>
        <v>CONFIRMED BEARISH</v>
      </c>
    </row>
    <row r="736" spans="1:8" ht="13.5" x14ac:dyDescent="0.25">
      <c r="A736" s="3">
        <f>TITRES_STAT!B739</f>
        <v>43075</v>
      </c>
      <c r="B736" s="17">
        <f>TITRES_STAT!C739</f>
        <v>2.95</v>
      </c>
      <c r="C736" s="17">
        <f>TITRES_STAT!D739</f>
        <v>1.9431</v>
      </c>
      <c r="D736" s="17">
        <f>TITRES_STAT!E739</f>
        <v>38892</v>
      </c>
      <c r="E736" s="2">
        <f t="shared" si="44"/>
        <v>854084</v>
      </c>
      <c r="F736" s="17" t="str">
        <f t="shared" si="47"/>
        <v>BEARISH</v>
      </c>
      <c r="G736" s="17" t="str">
        <f t="shared" si="46"/>
        <v>WEAK</v>
      </c>
      <c r="H736" s="17" t="str">
        <f t="shared" si="45"/>
        <v>NEUTRAL</v>
      </c>
    </row>
    <row r="737" spans="1:8" ht="13.5" x14ac:dyDescent="0.25">
      <c r="A737" s="3">
        <f>TITRES_STAT!B740</f>
        <v>43076</v>
      </c>
      <c r="B737" s="17">
        <f>TITRES_STAT!C740</f>
        <v>2.95</v>
      </c>
      <c r="C737" s="17">
        <f>TITRES_STAT!D740</f>
        <v>1.9431</v>
      </c>
      <c r="D737" s="17">
        <f>TITRES_STAT!E740</f>
        <v>18679</v>
      </c>
      <c r="E737" s="2">
        <f t="shared" si="44"/>
        <v>854084</v>
      </c>
      <c r="F737" s="17" t="str">
        <f t="shared" si="47"/>
        <v>BEARISH</v>
      </c>
      <c r="G737" s="17" t="str">
        <f t="shared" si="46"/>
        <v>WEAK</v>
      </c>
      <c r="H737" s="17" t="str">
        <f t="shared" si="45"/>
        <v>NEUTRAL</v>
      </c>
    </row>
    <row r="738" spans="1:8" ht="13.5" x14ac:dyDescent="0.25">
      <c r="A738" s="3">
        <f>TITRES_STAT!B741</f>
        <v>43077</v>
      </c>
      <c r="B738" s="17">
        <f>TITRES_STAT!C741</f>
        <v>2.95</v>
      </c>
      <c r="C738" s="17">
        <f>TITRES_STAT!D741</f>
        <v>1.9431</v>
      </c>
      <c r="D738" s="17">
        <f>TITRES_STAT!E741</f>
        <v>15881</v>
      </c>
      <c r="E738" s="2">
        <f t="shared" si="44"/>
        <v>854084</v>
      </c>
      <c r="F738" s="17" t="str">
        <f t="shared" si="47"/>
        <v>BEARISH</v>
      </c>
      <c r="G738" s="17" t="str">
        <f t="shared" si="46"/>
        <v>WEAK</v>
      </c>
      <c r="H738" s="17" t="str">
        <f t="shared" si="45"/>
        <v>NEUTRAL</v>
      </c>
    </row>
    <row r="739" spans="1:8" ht="13.5" x14ac:dyDescent="0.25">
      <c r="A739" s="3">
        <f>TITRES_STAT!B742</f>
        <v>43080</v>
      </c>
      <c r="B739" s="17">
        <f>TITRES_STAT!C742</f>
        <v>2.94</v>
      </c>
      <c r="C739" s="17">
        <f>TITRES_STAT!D742</f>
        <v>1.9366000000000001</v>
      </c>
      <c r="D739" s="17">
        <f>TITRES_STAT!E742</f>
        <v>18403</v>
      </c>
      <c r="E739" s="2">
        <f t="shared" si="44"/>
        <v>835681</v>
      </c>
      <c r="F739" s="17" t="str">
        <f t="shared" si="47"/>
        <v>BEARISH</v>
      </c>
      <c r="G739" s="17" t="str">
        <f t="shared" si="46"/>
        <v>WEAK</v>
      </c>
      <c r="H739" s="17" t="str">
        <f t="shared" si="45"/>
        <v>CONFIRMED BEARISH</v>
      </c>
    </row>
    <row r="740" spans="1:8" ht="13.5" x14ac:dyDescent="0.25">
      <c r="A740" s="3">
        <f>TITRES_STAT!B743</f>
        <v>43081</v>
      </c>
      <c r="B740" s="17">
        <f>TITRES_STAT!C743</f>
        <v>2.94</v>
      </c>
      <c r="C740" s="17">
        <f>TITRES_STAT!D743</f>
        <v>1.9366000000000001</v>
      </c>
      <c r="D740" s="17">
        <f>TITRES_STAT!E743</f>
        <v>6227</v>
      </c>
      <c r="E740" s="2">
        <f t="shared" si="44"/>
        <v>835681</v>
      </c>
      <c r="F740" s="17" t="str">
        <f t="shared" si="47"/>
        <v>BULLISH</v>
      </c>
      <c r="G740" s="17" t="str">
        <f t="shared" si="46"/>
        <v>STRONG</v>
      </c>
      <c r="H740" s="17" t="str">
        <f t="shared" si="45"/>
        <v>NEUTRAL</v>
      </c>
    </row>
    <row r="741" spans="1:8" ht="13.5" x14ac:dyDescent="0.25">
      <c r="A741" s="3">
        <f>TITRES_STAT!B744</f>
        <v>43082</v>
      </c>
      <c r="B741" s="17">
        <f>TITRES_STAT!C744</f>
        <v>2.91</v>
      </c>
      <c r="C741" s="17">
        <f>TITRES_STAT!D744</f>
        <v>1.9168000000000001</v>
      </c>
      <c r="D741" s="17">
        <f>TITRES_STAT!E744</f>
        <v>101143</v>
      </c>
      <c r="E741" s="2">
        <f t="shared" si="44"/>
        <v>734538</v>
      </c>
      <c r="F741" s="17" t="str">
        <f t="shared" si="47"/>
        <v>BEARISH</v>
      </c>
      <c r="G741" s="17" t="str">
        <f t="shared" si="46"/>
        <v>WEAK</v>
      </c>
      <c r="H741" s="17" t="str">
        <f t="shared" si="45"/>
        <v>CONFIRMED BEARISH</v>
      </c>
    </row>
    <row r="742" spans="1:8" ht="13.5" x14ac:dyDescent="0.25">
      <c r="A742" s="3">
        <f>TITRES_STAT!B745</f>
        <v>43083</v>
      </c>
      <c r="B742" s="17">
        <f>TITRES_STAT!C745</f>
        <v>2.95</v>
      </c>
      <c r="C742" s="17">
        <f>TITRES_STAT!D745</f>
        <v>1.9431</v>
      </c>
      <c r="D742" s="17">
        <f>TITRES_STAT!E745</f>
        <v>80738</v>
      </c>
      <c r="E742" s="2">
        <f t="shared" si="44"/>
        <v>815276</v>
      </c>
      <c r="F742" s="17" t="str">
        <f t="shared" si="47"/>
        <v>BEARISH</v>
      </c>
      <c r="G742" s="17" t="str">
        <f t="shared" si="46"/>
        <v>WEAK</v>
      </c>
      <c r="H742" s="17" t="str">
        <f t="shared" si="45"/>
        <v>NEUTRAL</v>
      </c>
    </row>
    <row r="743" spans="1:8" ht="13.5" x14ac:dyDescent="0.25">
      <c r="A743" s="3">
        <f>TITRES_STAT!B746</f>
        <v>43084</v>
      </c>
      <c r="B743" s="17">
        <f>TITRES_STAT!C746</f>
        <v>2.95</v>
      </c>
      <c r="C743" s="17">
        <f>TITRES_STAT!D746</f>
        <v>1.9431</v>
      </c>
      <c r="D743" s="17">
        <f>TITRES_STAT!E746</f>
        <v>105678</v>
      </c>
      <c r="E743" s="2">
        <f t="shared" si="44"/>
        <v>815276</v>
      </c>
      <c r="F743" s="17" t="str">
        <f t="shared" si="47"/>
        <v>BEARISH</v>
      </c>
      <c r="G743" s="17" t="str">
        <f t="shared" si="46"/>
        <v>WEAK</v>
      </c>
      <c r="H743" s="17" t="str">
        <f t="shared" si="45"/>
        <v>NEUTRAL</v>
      </c>
    </row>
    <row r="744" spans="1:8" ht="13.5" x14ac:dyDescent="0.25">
      <c r="A744" s="3">
        <f>TITRES_STAT!B747</f>
        <v>43087</v>
      </c>
      <c r="B744" s="17">
        <f>TITRES_STAT!C747</f>
        <v>3.02</v>
      </c>
      <c r="C744" s="17">
        <f>TITRES_STAT!D747</f>
        <v>1.9893000000000001</v>
      </c>
      <c r="D744" s="17">
        <f>TITRES_STAT!E747</f>
        <v>149591</v>
      </c>
      <c r="E744" s="2">
        <f t="shared" si="44"/>
        <v>964867</v>
      </c>
      <c r="F744" s="17" t="str">
        <f t="shared" si="47"/>
        <v>BULLISH</v>
      </c>
      <c r="G744" s="17" t="str">
        <f t="shared" si="46"/>
        <v>STRONG</v>
      </c>
      <c r="H744" s="17" t="str">
        <f t="shared" si="45"/>
        <v>CONFIRMED BULLISH</v>
      </c>
    </row>
    <row r="745" spans="1:8" ht="13.5" x14ac:dyDescent="0.25">
      <c r="A745" s="3">
        <f>TITRES_STAT!B748</f>
        <v>43088</v>
      </c>
      <c r="B745" s="17">
        <f>TITRES_STAT!C748</f>
        <v>3.08</v>
      </c>
      <c r="C745" s="17">
        <f>TITRES_STAT!D748</f>
        <v>2.0287999999999999</v>
      </c>
      <c r="D745" s="17">
        <f>TITRES_STAT!E748</f>
        <v>50717</v>
      </c>
      <c r="E745" s="2">
        <f t="shared" si="44"/>
        <v>1015584</v>
      </c>
      <c r="F745" s="17" t="str">
        <f t="shared" si="47"/>
        <v>BULLISH</v>
      </c>
      <c r="G745" s="17" t="str">
        <f t="shared" si="46"/>
        <v>STRONG</v>
      </c>
      <c r="H745" s="17" t="str">
        <f t="shared" si="45"/>
        <v>CONFIRMED BULLISH</v>
      </c>
    </row>
    <row r="746" spans="1:8" ht="13.5" x14ac:dyDescent="0.25">
      <c r="A746" s="3">
        <f>TITRES_STAT!B749</f>
        <v>43089</v>
      </c>
      <c r="B746" s="17">
        <f>TITRES_STAT!C749</f>
        <v>3.17</v>
      </c>
      <c r="C746" s="17">
        <f>TITRES_STAT!D749</f>
        <v>2.0880999999999998</v>
      </c>
      <c r="D746" s="17">
        <f>TITRES_STAT!E749</f>
        <v>87984</v>
      </c>
      <c r="E746" s="2">
        <f t="shared" si="44"/>
        <v>1103568</v>
      </c>
      <c r="F746" s="17" t="str">
        <f t="shared" si="47"/>
        <v>BULLISH</v>
      </c>
      <c r="G746" s="17" t="str">
        <f t="shared" si="46"/>
        <v>STRONG</v>
      </c>
      <c r="H746" s="17" t="str">
        <f t="shared" si="45"/>
        <v>CONFIRMED BULLISH</v>
      </c>
    </row>
    <row r="747" spans="1:8" ht="13.5" x14ac:dyDescent="0.25">
      <c r="A747" s="3">
        <f>TITRES_STAT!B750</f>
        <v>43090</v>
      </c>
      <c r="B747" s="17">
        <f>TITRES_STAT!C750</f>
        <v>3.33</v>
      </c>
      <c r="C747" s="17">
        <f>TITRES_STAT!D750</f>
        <v>2.1934</v>
      </c>
      <c r="D747" s="17">
        <f>TITRES_STAT!E750</f>
        <v>164024</v>
      </c>
      <c r="E747" s="2">
        <f t="shared" si="44"/>
        <v>1267592</v>
      </c>
      <c r="F747" s="17" t="str">
        <f t="shared" si="47"/>
        <v>BULLISH</v>
      </c>
      <c r="G747" s="17" t="str">
        <f t="shared" si="46"/>
        <v>STRONG</v>
      </c>
      <c r="H747" s="17" t="str">
        <f t="shared" si="45"/>
        <v>CONFIRMED BULLISH</v>
      </c>
    </row>
    <row r="748" spans="1:8" ht="13.5" x14ac:dyDescent="0.25">
      <c r="A748" s="3">
        <f>TITRES_STAT!B751</f>
        <v>43091</v>
      </c>
      <c r="B748" s="17">
        <f>TITRES_STAT!C751</f>
        <v>3.45</v>
      </c>
      <c r="C748" s="17">
        <f>TITRES_STAT!D751</f>
        <v>2.2725</v>
      </c>
      <c r="D748" s="17">
        <f>TITRES_STAT!E751</f>
        <v>139656</v>
      </c>
      <c r="E748" s="2">
        <f t="shared" si="44"/>
        <v>1407248</v>
      </c>
      <c r="F748" s="17" t="str">
        <f t="shared" si="47"/>
        <v>BULLISH</v>
      </c>
      <c r="G748" s="17" t="str">
        <f t="shared" si="46"/>
        <v>STRONG</v>
      </c>
      <c r="H748" s="17" t="str">
        <f t="shared" si="45"/>
        <v>CONFIRMED BULLISH</v>
      </c>
    </row>
    <row r="749" spans="1:8" ht="13.5" x14ac:dyDescent="0.25">
      <c r="A749" s="3">
        <f>TITRES_STAT!B752</f>
        <v>43094</v>
      </c>
      <c r="B749" s="17">
        <f>TITRES_STAT!C752</f>
        <v>3.64</v>
      </c>
      <c r="C749" s="17">
        <f>TITRES_STAT!D752</f>
        <v>2.3976000000000002</v>
      </c>
      <c r="D749" s="17">
        <f>TITRES_STAT!E752</f>
        <v>344142</v>
      </c>
      <c r="E749" s="2">
        <f t="shared" si="44"/>
        <v>1751390</v>
      </c>
      <c r="F749" s="17" t="str">
        <f t="shared" si="47"/>
        <v>BULLISH</v>
      </c>
      <c r="G749" s="17" t="str">
        <f t="shared" si="46"/>
        <v>STRONG</v>
      </c>
      <c r="H749" s="17" t="str">
        <f t="shared" si="45"/>
        <v>CONFIRMED BULLISH</v>
      </c>
    </row>
    <row r="750" spans="1:8" ht="13.5" x14ac:dyDescent="0.25">
      <c r="A750" s="3">
        <f>TITRES_STAT!B753</f>
        <v>43095</v>
      </c>
      <c r="B750" s="17">
        <f>TITRES_STAT!C753</f>
        <v>3.7</v>
      </c>
      <c r="C750" s="17">
        <f>TITRES_STAT!D753</f>
        <v>2.4371999999999998</v>
      </c>
      <c r="D750" s="17">
        <f>TITRES_STAT!E753</f>
        <v>216411</v>
      </c>
      <c r="E750" s="2">
        <f t="shared" si="44"/>
        <v>1967801</v>
      </c>
      <c r="F750" s="17" t="str">
        <f t="shared" si="47"/>
        <v>BULLISH</v>
      </c>
      <c r="G750" s="17" t="str">
        <f t="shared" si="46"/>
        <v>STRONG</v>
      </c>
      <c r="H750" s="17" t="str">
        <f t="shared" si="45"/>
        <v>CONFIRMED BULLISH</v>
      </c>
    </row>
    <row r="751" spans="1:8" ht="13.5" x14ac:dyDescent="0.25">
      <c r="A751" s="3">
        <f>TITRES_STAT!B754</f>
        <v>43096</v>
      </c>
      <c r="B751" s="17">
        <f>TITRES_STAT!C754</f>
        <v>3.69</v>
      </c>
      <c r="C751" s="17">
        <f>TITRES_STAT!D754</f>
        <v>2.4306000000000001</v>
      </c>
      <c r="D751" s="17">
        <f>TITRES_STAT!E754</f>
        <v>513445</v>
      </c>
      <c r="E751" s="2">
        <f t="shared" si="44"/>
        <v>1454356</v>
      </c>
      <c r="F751" s="17" t="str">
        <f t="shared" si="47"/>
        <v>BULLISH</v>
      </c>
      <c r="G751" s="17" t="str">
        <f t="shared" si="46"/>
        <v>STRONG</v>
      </c>
      <c r="H751" s="17" t="str">
        <f t="shared" si="45"/>
        <v>CONFIRMED BULLISH</v>
      </c>
    </row>
    <row r="752" spans="1:8" ht="13.5" x14ac:dyDescent="0.25">
      <c r="A752" s="3">
        <f>TITRES_STAT!B755</f>
        <v>43097</v>
      </c>
      <c r="B752" s="17">
        <f>TITRES_STAT!C755</f>
        <v>3.71</v>
      </c>
      <c r="C752" s="17">
        <f>TITRES_STAT!D755</f>
        <v>2.4438</v>
      </c>
      <c r="D752" s="17">
        <f>TITRES_STAT!E755</f>
        <v>488748</v>
      </c>
      <c r="E752" s="2">
        <f t="shared" si="44"/>
        <v>1943104</v>
      </c>
      <c r="F752" s="17" t="str">
        <f t="shared" si="47"/>
        <v>BULLISH</v>
      </c>
      <c r="G752" s="17" t="str">
        <f t="shared" si="46"/>
        <v>STRONG</v>
      </c>
      <c r="H752" s="17" t="str">
        <f t="shared" si="45"/>
        <v>CONFIRMED BULLISH</v>
      </c>
    </row>
    <row r="753" spans="1:8" ht="13.5" x14ac:dyDescent="0.25">
      <c r="A753" s="3">
        <f>TITRES_STAT!B756</f>
        <v>43098</v>
      </c>
      <c r="B753" s="17">
        <f>TITRES_STAT!C756</f>
        <v>3.7</v>
      </c>
      <c r="C753" s="17">
        <f>TITRES_STAT!D756</f>
        <v>2.4371999999999998</v>
      </c>
      <c r="D753" s="17">
        <f>TITRES_STAT!E756</f>
        <v>131320</v>
      </c>
      <c r="E753" s="2">
        <f t="shared" si="44"/>
        <v>1811784</v>
      </c>
      <c r="F753" s="17" t="str">
        <f t="shared" si="47"/>
        <v>BULLISH</v>
      </c>
      <c r="G753" s="17" t="str">
        <f t="shared" si="46"/>
        <v>STRONG</v>
      </c>
      <c r="H753" s="17" t="str">
        <f t="shared" si="45"/>
        <v>CONFIRMED BULLISH</v>
      </c>
    </row>
    <row r="754" spans="1:8" ht="13.5" x14ac:dyDescent="0.25">
      <c r="A754" s="3">
        <f>TITRES_STAT!B757</f>
        <v>43102</v>
      </c>
      <c r="B754" s="17">
        <f>TITRES_STAT!C757</f>
        <v>3.48</v>
      </c>
      <c r="C754" s="17">
        <f>TITRES_STAT!D757</f>
        <v>2.2923</v>
      </c>
      <c r="D754" s="17">
        <f>TITRES_STAT!E757</f>
        <v>29264</v>
      </c>
      <c r="E754" s="2">
        <f t="shared" si="44"/>
        <v>1782520</v>
      </c>
      <c r="F754" s="17" t="str">
        <f t="shared" si="47"/>
        <v>BULLISH</v>
      </c>
      <c r="G754" s="17" t="str">
        <f t="shared" si="46"/>
        <v>NEUTRAL</v>
      </c>
      <c r="H754" s="17" t="str">
        <f t="shared" si="45"/>
        <v>BULLISH DIVERGENCE</v>
      </c>
    </row>
    <row r="755" spans="1:8" ht="13.5" x14ac:dyDescent="0.25">
      <c r="A755" s="3">
        <f>TITRES_STAT!B758</f>
        <v>43103</v>
      </c>
      <c r="B755" s="17">
        <f>TITRES_STAT!C758</f>
        <v>3.4</v>
      </c>
      <c r="C755" s="17">
        <f>TITRES_STAT!D758</f>
        <v>2.2395999999999998</v>
      </c>
      <c r="D755" s="17">
        <f>TITRES_STAT!E758</f>
        <v>11334</v>
      </c>
      <c r="E755" s="2">
        <f t="shared" si="44"/>
        <v>1771186</v>
      </c>
      <c r="F755" s="17" t="str">
        <f t="shared" si="47"/>
        <v>BEARISH</v>
      </c>
      <c r="G755" s="17" t="str">
        <f t="shared" si="46"/>
        <v>WEAK</v>
      </c>
      <c r="H755" s="17" t="str">
        <f t="shared" si="45"/>
        <v>CONFIRMED BEARISH</v>
      </c>
    </row>
    <row r="756" spans="1:8" ht="13.5" x14ac:dyDescent="0.25">
      <c r="A756" s="3">
        <f>TITRES_STAT!B759</f>
        <v>43104</v>
      </c>
      <c r="B756" s="17">
        <f>TITRES_STAT!C759</f>
        <v>3.29</v>
      </c>
      <c r="C756" s="17">
        <f>TITRES_STAT!D759</f>
        <v>2.1671</v>
      </c>
      <c r="D756" s="17">
        <f>TITRES_STAT!E759</f>
        <v>15991</v>
      </c>
      <c r="E756" s="2">
        <f t="shared" si="44"/>
        <v>1755195</v>
      </c>
      <c r="F756" s="17" t="str">
        <f t="shared" si="47"/>
        <v>BULLISH</v>
      </c>
      <c r="G756" s="17" t="str">
        <f t="shared" si="46"/>
        <v>STRONG</v>
      </c>
      <c r="H756" s="17" t="str">
        <f t="shared" si="45"/>
        <v>BULLISH DIVERGENCE</v>
      </c>
    </row>
    <row r="757" spans="1:8" ht="13.5" x14ac:dyDescent="0.25">
      <c r="A757" s="3">
        <f>TITRES_STAT!B760</f>
        <v>43105</v>
      </c>
      <c r="B757" s="17">
        <f>TITRES_STAT!C760</f>
        <v>3.29</v>
      </c>
      <c r="C757" s="17">
        <f>TITRES_STAT!D760</f>
        <v>2.1671</v>
      </c>
      <c r="D757" s="17">
        <f>TITRES_STAT!E760</f>
        <v>15489</v>
      </c>
      <c r="E757" s="2">
        <f t="shared" si="44"/>
        <v>1755195</v>
      </c>
      <c r="F757" s="17" t="str">
        <f t="shared" si="47"/>
        <v>BEARISH</v>
      </c>
      <c r="G757" s="17" t="str">
        <f t="shared" si="46"/>
        <v>WEAK</v>
      </c>
      <c r="H757" s="17" t="str">
        <f t="shared" si="45"/>
        <v>CONFIRMED BEARISH</v>
      </c>
    </row>
    <row r="758" spans="1:8" ht="13.5" x14ac:dyDescent="0.25">
      <c r="A758" s="3">
        <f>TITRES_STAT!B761</f>
        <v>43108</v>
      </c>
      <c r="B758" s="17">
        <f>TITRES_STAT!C761</f>
        <v>3.37</v>
      </c>
      <c r="C758" s="17">
        <f>TITRES_STAT!D761</f>
        <v>2.2198000000000002</v>
      </c>
      <c r="D758" s="17">
        <f>TITRES_STAT!E761</f>
        <v>9762</v>
      </c>
      <c r="E758" s="2">
        <f t="shared" si="44"/>
        <v>1764957</v>
      </c>
      <c r="F758" s="17" t="str">
        <f t="shared" si="47"/>
        <v>BEARISH</v>
      </c>
      <c r="G758" s="17" t="str">
        <f t="shared" si="46"/>
        <v>WEAK</v>
      </c>
      <c r="H758" s="17" t="str">
        <f t="shared" si="45"/>
        <v>CONFIRMED BEARISH</v>
      </c>
    </row>
    <row r="759" spans="1:8" ht="13.5" x14ac:dyDescent="0.25">
      <c r="A759" s="3">
        <f>TITRES_STAT!B762</f>
        <v>43109</v>
      </c>
      <c r="B759" s="17">
        <f>TITRES_STAT!C762</f>
        <v>3.4</v>
      </c>
      <c r="C759" s="17">
        <f>TITRES_STAT!D762</f>
        <v>2.2395999999999998</v>
      </c>
      <c r="D759" s="17">
        <f>TITRES_STAT!E762</f>
        <v>49397</v>
      </c>
      <c r="E759" s="2">
        <f t="shared" si="44"/>
        <v>1814354</v>
      </c>
      <c r="F759" s="17" t="str">
        <f t="shared" si="47"/>
        <v>BULLISH</v>
      </c>
      <c r="G759" s="17" t="str">
        <f t="shared" si="46"/>
        <v>NEUTRAL</v>
      </c>
      <c r="H759" s="17" t="str">
        <f t="shared" si="45"/>
        <v>BULLISH DIVERGENCE</v>
      </c>
    </row>
    <row r="760" spans="1:8" ht="13.5" x14ac:dyDescent="0.25">
      <c r="A760" s="3">
        <f>TITRES_STAT!B763</f>
        <v>43110</v>
      </c>
      <c r="B760" s="17">
        <f>TITRES_STAT!C763</f>
        <v>3.42</v>
      </c>
      <c r="C760" s="17">
        <f>TITRES_STAT!D763</f>
        <v>2.2526999999999999</v>
      </c>
      <c r="D760" s="17">
        <f>TITRES_STAT!E763</f>
        <v>25612</v>
      </c>
      <c r="E760" s="2">
        <f t="shared" si="44"/>
        <v>1839966</v>
      </c>
      <c r="F760" s="17" t="str">
        <f t="shared" si="47"/>
        <v>BULLISH</v>
      </c>
      <c r="G760" s="17" t="str">
        <f t="shared" si="46"/>
        <v>STRONG</v>
      </c>
      <c r="H760" s="17" t="str">
        <f t="shared" si="45"/>
        <v>CONFIRMED BULLISH</v>
      </c>
    </row>
    <row r="761" spans="1:8" ht="13.5" x14ac:dyDescent="0.25">
      <c r="A761" s="3">
        <f>TITRES_STAT!B764</f>
        <v>43111</v>
      </c>
      <c r="B761" s="17">
        <f>TITRES_STAT!C764</f>
        <v>3.45</v>
      </c>
      <c r="C761" s="17">
        <f>TITRES_STAT!D764</f>
        <v>2.2725</v>
      </c>
      <c r="D761" s="17">
        <f>TITRES_STAT!E764</f>
        <v>9378</v>
      </c>
      <c r="E761" s="2">
        <f t="shared" si="44"/>
        <v>1849344</v>
      </c>
      <c r="F761" s="17" t="str">
        <f t="shared" si="47"/>
        <v>BULLISH</v>
      </c>
      <c r="G761" s="17" t="str">
        <f t="shared" si="46"/>
        <v>STRONG</v>
      </c>
      <c r="H761" s="17" t="str">
        <f t="shared" si="45"/>
        <v>CONFIRMED BULLISH</v>
      </c>
    </row>
    <row r="762" spans="1:8" ht="13.5" x14ac:dyDescent="0.25">
      <c r="A762" s="3">
        <f>TITRES_STAT!B765</f>
        <v>43112</v>
      </c>
      <c r="B762" s="17">
        <f>TITRES_STAT!C765</f>
        <v>3.42</v>
      </c>
      <c r="C762" s="17">
        <f>TITRES_STAT!D765</f>
        <v>2.2526999999999999</v>
      </c>
      <c r="D762" s="17">
        <f>TITRES_STAT!E765</f>
        <v>6747</v>
      </c>
      <c r="E762" s="2">
        <f t="shared" si="44"/>
        <v>1842597</v>
      </c>
      <c r="F762" s="17" t="str">
        <f t="shared" si="47"/>
        <v>BULLISH</v>
      </c>
      <c r="G762" s="17" t="str">
        <f t="shared" si="46"/>
        <v>STRONG</v>
      </c>
      <c r="H762" s="17" t="str">
        <f t="shared" si="45"/>
        <v>CONFIRMED BULLISH</v>
      </c>
    </row>
    <row r="763" spans="1:8" ht="13.5" x14ac:dyDescent="0.25">
      <c r="A763" s="3">
        <f>TITRES_STAT!B766</f>
        <v>43115</v>
      </c>
      <c r="B763" s="17">
        <f>TITRES_STAT!C766</f>
        <v>3.42</v>
      </c>
      <c r="C763" s="17">
        <f>TITRES_STAT!D766</f>
        <v>2.2526999999999999</v>
      </c>
      <c r="D763" s="17">
        <f>TITRES_STAT!E766</f>
        <v>16796</v>
      </c>
      <c r="E763" s="2">
        <f t="shared" si="44"/>
        <v>1842597</v>
      </c>
      <c r="F763" s="17" t="str">
        <f t="shared" si="47"/>
        <v>BULLISH</v>
      </c>
      <c r="G763" s="17" t="str">
        <f t="shared" si="46"/>
        <v>STRONG</v>
      </c>
      <c r="H763" s="17" t="str">
        <f t="shared" si="45"/>
        <v>CONFIRMED BULLISH</v>
      </c>
    </row>
    <row r="764" spans="1:8" ht="13.5" x14ac:dyDescent="0.25">
      <c r="A764" s="3">
        <f>TITRES_STAT!B767</f>
        <v>43116</v>
      </c>
      <c r="B764" s="17">
        <f>TITRES_STAT!C767</f>
        <v>3.44</v>
      </c>
      <c r="C764" s="17">
        <f>TITRES_STAT!D767</f>
        <v>2.2658999999999998</v>
      </c>
      <c r="D764" s="17">
        <f>TITRES_STAT!E767</f>
        <v>12638</v>
      </c>
      <c r="E764" s="2">
        <f t="shared" si="44"/>
        <v>1855235</v>
      </c>
      <c r="F764" s="17" t="str">
        <f t="shared" si="47"/>
        <v>BULLISH</v>
      </c>
      <c r="G764" s="17" t="str">
        <f t="shared" si="46"/>
        <v>STRONG</v>
      </c>
      <c r="H764" s="17" t="str">
        <f t="shared" si="45"/>
        <v>CONFIRMED BULLISH</v>
      </c>
    </row>
    <row r="765" spans="1:8" ht="13.5" x14ac:dyDescent="0.25">
      <c r="A765" s="3">
        <f>TITRES_STAT!B768</f>
        <v>43117</v>
      </c>
      <c r="B765" s="17">
        <f>TITRES_STAT!C768</f>
        <v>3.62</v>
      </c>
      <c r="C765" s="17">
        <f>TITRES_STAT!D768</f>
        <v>2.3845000000000001</v>
      </c>
      <c r="D765" s="17">
        <f>TITRES_STAT!E768</f>
        <v>47634</v>
      </c>
      <c r="E765" s="2">
        <f t="shared" si="44"/>
        <v>1902869</v>
      </c>
      <c r="F765" s="17" t="str">
        <f t="shared" si="47"/>
        <v>BULLISH</v>
      </c>
      <c r="G765" s="17" t="str">
        <f t="shared" si="46"/>
        <v>STRONG</v>
      </c>
      <c r="H765" s="17" t="str">
        <f t="shared" si="45"/>
        <v>CONFIRMED BULLISH</v>
      </c>
    </row>
    <row r="766" spans="1:8" ht="13.5" x14ac:dyDescent="0.25">
      <c r="A766" s="3">
        <f>TITRES_STAT!B769</f>
        <v>43118</v>
      </c>
      <c r="B766" s="17">
        <f>TITRES_STAT!C769</f>
        <v>3.59</v>
      </c>
      <c r="C766" s="17">
        <f>TITRES_STAT!D769</f>
        <v>2.3647</v>
      </c>
      <c r="D766" s="17">
        <f>TITRES_STAT!E769</f>
        <v>35488</v>
      </c>
      <c r="E766" s="2">
        <f t="shared" si="44"/>
        <v>1867381</v>
      </c>
      <c r="F766" s="17" t="str">
        <f t="shared" si="47"/>
        <v>BULLISH</v>
      </c>
      <c r="G766" s="17" t="str">
        <f t="shared" si="46"/>
        <v>NEUTRAL</v>
      </c>
      <c r="H766" s="17" t="str">
        <f t="shared" si="45"/>
        <v>CONFIRMED BULLISH</v>
      </c>
    </row>
    <row r="767" spans="1:8" ht="13.5" x14ac:dyDescent="0.25">
      <c r="A767" s="3">
        <f>TITRES_STAT!B770</f>
        <v>43119</v>
      </c>
      <c r="B767" s="17">
        <f>TITRES_STAT!C770</f>
        <v>3.56</v>
      </c>
      <c r="C767" s="17">
        <f>TITRES_STAT!D770</f>
        <v>2.3449</v>
      </c>
      <c r="D767" s="17">
        <f>TITRES_STAT!E770</f>
        <v>9355</v>
      </c>
      <c r="E767" s="2">
        <f t="shared" si="44"/>
        <v>1858026</v>
      </c>
      <c r="F767" s="17" t="str">
        <f t="shared" si="47"/>
        <v>BULLISH</v>
      </c>
      <c r="G767" s="17" t="str">
        <f t="shared" si="46"/>
        <v>NEUTRAL</v>
      </c>
      <c r="H767" s="17" t="str">
        <f t="shared" si="45"/>
        <v>CONFIRMED BULLISH</v>
      </c>
    </row>
    <row r="768" spans="1:8" ht="13.5" x14ac:dyDescent="0.25">
      <c r="A768" s="3">
        <f>TITRES_STAT!B771</f>
        <v>43122</v>
      </c>
      <c r="B768" s="17">
        <f>TITRES_STAT!C771</f>
        <v>3.57</v>
      </c>
      <c r="C768" s="17">
        <f>TITRES_STAT!D771</f>
        <v>2.3515000000000001</v>
      </c>
      <c r="D768" s="17">
        <f>TITRES_STAT!E771</f>
        <v>9902</v>
      </c>
      <c r="E768" s="2">
        <f t="shared" si="44"/>
        <v>1867928</v>
      </c>
      <c r="F768" s="17" t="str">
        <f t="shared" si="47"/>
        <v>BULLISH</v>
      </c>
      <c r="G768" s="17" t="str">
        <f t="shared" si="46"/>
        <v>NEUTRAL</v>
      </c>
      <c r="H768" s="17" t="str">
        <f t="shared" si="45"/>
        <v>CONFIRMED BULLISH</v>
      </c>
    </row>
    <row r="769" spans="1:8" ht="13.5" x14ac:dyDescent="0.25">
      <c r="A769" s="3">
        <f>TITRES_STAT!B772</f>
        <v>43123</v>
      </c>
      <c r="B769" s="17">
        <f>TITRES_STAT!C772</f>
        <v>3.55</v>
      </c>
      <c r="C769" s="17">
        <f>TITRES_STAT!D772</f>
        <v>2.3384</v>
      </c>
      <c r="D769" s="17">
        <f>TITRES_STAT!E772</f>
        <v>6283</v>
      </c>
      <c r="E769" s="2">
        <f t="shared" si="44"/>
        <v>1861645</v>
      </c>
      <c r="F769" s="17" t="str">
        <f t="shared" si="47"/>
        <v>BULLISH</v>
      </c>
      <c r="G769" s="17" t="str">
        <f t="shared" si="46"/>
        <v>NEUTRAL</v>
      </c>
      <c r="H769" s="17" t="str">
        <f t="shared" si="45"/>
        <v>CONFIRMED BULLISH</v>
      </c>
    </row>
    <row r="770" spans="1:8" ht="13.5" x14ac:dyDescent="0.25">
      <c r="A770" s="3">
        <f>TITRES_STAT!B773</f>
        <v>43124</v>
      </c>
      <c r="B770" s="17">
        <f>TITRES_STAT!C773</f>
        <v>3.58</v>
      </c>
      <c r="C770" s="17">
        <f>TITRES_STAT!D773</f>
        <v>2.3580999999999999</v>
      </c>
      <c r="D770" s="17">
        <f>TITRES_STAT!E773</f>
        <v>13073</v>
      </c>
      <c r="E770" s="2">
        <f t="shared" si="44"/>
        <v>1874718</v>
      </c>
      <c r="F770" s="17" t="str">
        <f t="shared" si="47"/>
        <v>BEARISH</v>
      </c>
      <c r="G770" s="17" t="str">
        <f t="shared" si="46"/>
        <v>NEUTRAL</v>
      </c>
      <c r="H770" s="17" t="str">
        <f t="shared" si="45"/>
        <v>CONFIRMED BEARISH</v>
      </c>
    </row>
    <row r="771" spans="1:8" ht="13.5" x14ac:dyDescent="0.25">
      <c r="A771" s="3">
        <f>TITRES_STAT!B774</f>
        <v>43125</v>
      </c>
      <c r="B771" s="17">
        <f>TITRES_STAT!C774</f>
        <v>3.6</v>
      </c>
      <c r="C771" s="17">
        <f>TITRES_STAT!D774</f>
        <v>2.3713000000000002</v>
      </c>
      <c r="D771" s="17">
        <f>TITRES_STAT!E774</f>
        <v>22128</v>
      </c>
      <c r="E771" s="2">
        <f t="shared" si="44"/>
        <v>1896846</v>
      </c>
      <c r="F771" s="17" t="str">
        <f t="shared" si="47"/>
        <v>BULLISH</v>
      </c>
      <c r="G771" s="17" t="str">
        <f t="shared" si="46"/>
        <v>NEUTRAL</v>
      </c>
      <c r="H771" s="17" t="str">
        <f t="shared" si="45"/>
        <v>CONFIRMED BULLISH</v>
      </c>
    </row>
    <row r="772" spans="1:8" ht="13.5" x14ac:dyDescent="0.25">
      <c r="A772" s="3">
        <f>TITRES_STAT!B775</f>
        <v>43126</v>
      </c>
      <c r="B772" s="17">
        <f>TITRES_STAT!C775</f>
        <v>3.69</v>
      </c>
      <c r="C772" s="17">
        <f>TITRES_STAT!D775</f>
        <v>2.4306000000000001</v>
      </c>
      <c r="D772" s="17">
        <f>TITRES_STAT!E775</f>
        <v>12909</v>
      </c>
      <c r="E772" s="2">
        <f t="shared" ref="E772:E835" si="48">IF(B772&gt;B771, E771+D772, IF(B772&lt;B771, E771-D772, E771))</f>
        <v>1909755</v>
      </c>
      <c r="F772" s="17" t="str">
        <f t="shared" si="47"/>
        <v>BULLISH</v>
      </c>
      <c r="G772" s="17" t="str">
        <f t="shared" si="46"/>
        <v>STRONG</v>
      </c>
      <c r="H772" s="17" t="str">
        <f t="shared" si="45"/>
        <v>CONFIRMED BULLISH</v>
      </c>
    </row>
    <row r="773" spans="1:8" ht="13.5" x14ac:dyDescent="0.25">
      <c r="A773" s="3">
        <f>TITRES_STAT!B776</f>
        <v>43129</v>
      </c>
      <c r="B773" s="17">
        <f>TITRES_STAT!C776</f>
        <v>3.68</v>
      </c>
      <c r="C773" s="17">
        <f>TITRES_STAT!D776</f>
        <v>2.4239999999999999</v>
      </c>
      <c r="D773" s="17">
        <f>TITRES_STAT!E776</f>
        <v>10434</v>
      </c>
      <c r="E773" s="2">
        <f t="shared" si="48"/>
        <v>1899321</v>
      </c>
      <c r="F773" s="17" t="str">
        <f t="shared" si="47"/>
        <v>BULLISH</v>
      </c>
      <c r="G773" s="17" t="str">
        <f t="shared" si="46"/>
        <v>NEUTRAL</v>
      </c>
      <c r="H773" s="17" t="str">
        <f t="shared" si="45"/>
        <v>CONFIRMED BULLISH</v>
      </c>
    </row>
    <row r="774" spans="1:8" ht="13.5" x14ac:dyDescent="0.25">
      <c r="A774" s="3">
        <f>TITRES_STAT!B777</f>
        <v>43130</v>
      </c>
      <c r="B774" s="17">
        <f>TITRES_STAT!C777</f>
        <v>3.68</v>
      </c>
      <c r="C774" s="17">
        <f>TITRES_STAT!D777</f>
        <v>2.4239999999999999</v>
      </c>
      <c r="D774" s="17">
        <f>TITRES_STAT!E777</f>
        <v>9587</v>
      </c>
      <c r="E774" s="2">
        <f t="shared" si="48"/>
        <v>1899321</v>
      </c>
      <c r="F774" s="17" t="str">
        <f t="shared" si="47"/>
        <v>BULLISH</v>
      </c>
      <c r="G774" s="17" t="str">
        <f t="shared" si="46"/>
        <v>STRONG</v>
      </c>
      <c r="H774" s="17" t="str">
        <f t="shared" ref="H774:H837" si="49">IF(AND(B774&gt;B769, E774&gt;E769), "CONFIRMED BULLISH",
 IF(AND(B774&lt;B769, E774&lt;E769), "CONFIRMED BEARISH",
 IF(AND(B774&gt;B769, E774&lt;E769), "BEARISH DIVERGENCE",
 IF(AND(B774&lt;B769, E774&gt;E769), "BULLISH DIVERGENCE", "NEUTRAL"))))</f>
        <v>CONFIRMED BULLISH</v>
      </c>
    </row>
    <row r="775" spans="1:8" ht="13.5" x14ac:dyDescent="0.25">
      <c r="A775" s="3">
        <f>TITRES_STAT!B778</f>
        <v>43131</v>
      </c>
      <c r="B775" s="17">
        <f>TITRES_STAT!C778</f>
        <v>3.68</v>
      </c>
      <c r="C775" s="17">
        <f>TITRES_STAT!D778</f>
        <v>2.4239999999999999</v>
      </c>
      <c r="D775" s="17">
        <f>TITRES_STAT!E778</f>
        <v>7918</v>
      </c>
      <c r="E775" s="2">
        <f t="shared" si="48"/>
        <v>1899321</v>
      </c>
      <c r="F775" s="17" t="str">
        <f t="shared" si="47"/>
        <v>BULLISH</v>
      </c>
      <c r="G775" s="17" t="str">
        <f t="shared" ref="G775:G838" si="50">IF((E775-E770)/E770 &gt; 0.02, "STRONG",
 IF((E775-E770)/E770 &lt; -0.02, "WEAK", "NEUTRAL"))</f>
        <v>NEUTRAL</v>
      </c>
      <c r="H775" s="17" t="str">
        <f t="shared" si="49"/>
        <v>CONFIRMED BULLISH</v>
      </c>
    </row>
    <row r="776" spans="1:8" ht="13.5" x14ac:dyDescent="0.25">
      <c r="A776" s="3">
        <f>TITRES_STAT!B779</f>
        <v>43132</v>
      </c>
      <c r="B776" s="17">
        <f>TITRES_STAT!C779</f>
        <v>3.82</v>
      </c>
      <c r="C776" s="17">
        <f>TITRES_STAT!D779</f>
        <v>2.5162</v>
      </c>
      <c r="D776" s="17">
        <f>TITRES_STAT!E779</f>
        <v>79856</v>
      </c>
      <c r="E776" s="2">
        <f t="shared" si="48"/>
        <v>1979177</v>
      </c>
      <c r="F776" s="17" t="str">
        <f t="shared" ref="F776:F839" si="51">IF(E776&gt;E771,"BULLISH",IF(E776&lt;E771,"BEARISH","NEUTRAL"))</f>
        <v>BULLISH</v>
      </c>
      <c r="G776" s="17" t="str">
        <f t="shared" si="50"/>
        <v>STRONG</v>
      </c>
      <c r="H776" s="17" t="str">
        <f t="shared" si="49"/>
        <v>CONFIRMED BULLISH</v>
      </c>
    </row>
    <row r="777" spans="1:8" ht="13.5" x14ac:dyDescent="0.25">
      <c r="A777" s="3">
        <f>TITRES_STAT!B780</f>
        <v>43133</v>
      </c>
      <c r="B777" s="17">
        <f>TITRES_STAT!C780</f>
        <v>3.96</v>
      </c>
      <c r="C777" s="17">
        <f>TITRES_STAT!D780</f>
        <v>2.6084000000000001</v>
      </c>
      <c r="D777" s="17">
        <f>TITRES_STAT!E780</f>
        <v>88645</v>
      </c>
      <c r="E777" s="2">
        <f t="shared" si="48"/>
        <v>2067822</v>
      </c>
      <c r="F777" s="17" t="str">
        <f t="shared" si="51"/>
        <v>BULLISH</v>
      </c>
      <c r="G777" s="17" t="str">
        <f t="shared" si="50"/>
        <v>STRONG</v>
      </c>
      <c r="H777" s="17" t="str">
        <f t="shared" si="49"/>
        <v>CONFIRMED BULLISH</v>
      </c>
    </row>
    <row r="778" spans="1:8" ht="13.5" x14ac:dyDescent="0.25">
      <c r="A778" s="3">
        <f>TITRES_STAT!B781</f>
        <v>43136</v>
      </c>
      <c r="B778" s="17">
        <f>TITRES_STAT!C781</f>
        <v>3.91</v>
      </c>
      <c r="C778" s="17">
        <f>TITRES_STAT!D781</f>
        <v>2.5754999999999999</v>
      </c>
      <c r="D778" s="17">
        <f>TITRES_STAT!E781</f>
        <v>51502</v>
      </c>
      <c r="E778" s="2">
        <f t="shared" si="48"/>
        <v>2016320</v>
      </c>
      <c r="F778" s="17" t="str">
        <f t="shared" si="51"/>
        <v>BULLISH</v>
      </c>
      <c r="G778" s="17" t="str">
        <f t="shared" si="50"/>
        <v>STRONG</v>
      </c>
      <c r="H778" s="17" t="str">
        <f t="shared" si="49"/>
        <v>CONFIRMED BULLISH</v>
      </c>
    </row>
    <row r="779" spans="1:8" ht="13.5" x14ac:dyDescent="0.25">
      <c r="A779" s="3">
        <f>TITRES_STAT!B782</f>
        <v>43137</v>
      </c>
      <c r="B779" s="17">
        <f>TITRES_STAT!C782</f>
        <v>3.9</v>
      </c>
      <c r="C779" s="17">
        <f>TITRES_STAT!D782</f>
        <v>2.5689000000000002</v>
      </c>
      <c r="D779" s="17">
        <f>TITRES_STAT!E782</f>
        <v>27218</v>
      </c>
      <c r="E779" s="2">
        <f t="shared" si="48"/>
        <v>1989102</v>
      </c>
      <c r="F779" s="17" t="str">
        <f t="shared" si="51"/>
        <v>BULLISH</v>
      </c>
      <c r="G779" s="17" t="str">
        <f t="shared" si="50"/>
        <v>STRONG</v>
      </c>
      <c r="H779" s="17" t="str">
        <f t="shared" si="49"/>
        <v>CONFIRMED BULLISH</v>
      </c>
    </row>
    <row r="780" spans="1:8" ht="13.5" x14ac:dyDescent="0.25">
      <c r="A780" s="3">
        <f>TITRES_STAT!B783</f>
        <v>43138</v>
      </c>
      <c r="B780" s="17">
        <f>TITRES_STAT!C783</f>
        <v>3.87</v>
      </c>
      <c r="C780" s="17">
        <f>TITRES_STAT!D783</f>
        <v>2.5491000000000001</v>
      </c>
      <c r="D780" s="17">
        <f>TITRES_STAT!E783</f>
        <v>25710</v>
      </c>
      <c r="E780" s="2">
        <f t="shared" si="48"/>
        <v>1963392</v>
      </c>
      <c r="F780" s="17" t="str">
        <f t="shared" si="51"/>
        <v>BULLISH</v>
      </c>
      <c r="G780" s="17" t="str">
        <f t="shared" si="50"/>
        <v>STRONG</v>
      </c>
      <c r="H780" s="17" t="str">
        <f t="shared" si="49"/>
        <v>CONFIRMED BULLISH</v>
      </c>
    </row>
    <row r="781" spans="1:8" ht="13.5" x14ac:dyDescent="0.25">
      <c r="A781" s="3">
        <f>TITRES_STAT!B784</f>
        <v>43139</v>
      </c>
      <c r="B781" s="17">
        <f>TITRES_STAT!C784</f>
        <v>3.92</v>
      </c>
      <c r="C781" s="17">
        <f>TITRES_STAT!D784</f>
        <v>2.5821000000000001</v>
      </c>
      <c r="D781" s="17">
        <f>TITRES_STAT!E784</f>
        <v>27329</v>
      </c>
      <c r="E781" s="2">
        <f t="shared" si="48"/>
        <v>1990721</v>
      </c>
      <c r="F781" s="17" t="str">
        <f t="shared" si="51"/>
        <v>BULLISH</v>
      </c>
      <c r="G781" s="17" t="str">
        <f t="shared" si="50"/>
        <v>NEUTRAL</v>
      </c>
      <c r="H781" s="17" t="str">
        <f t="shared" si="49"/>
        <v>CONFIRMED BULLISH</v>
      </c>
    </row>
    <row r="782" spans="1:8" ht="13.5" x14ac:dyDescent="0.25">
      <c r="A782" s="3">
        <f>TITRES_STAT!B785</f>
        <v>43140</v>
      </c>
      <c r="B782" s="17">
        <f>TITRES_STAT!C785</f>
        <v>3.84</v>
      </c>
      <c r="C782" s="17">
        <f>TITRES_STAT!D785</f>
        <v>2.5293999999999999</v>
      </c>
      <c r="D782" s="17">
        <f>TITRES_STAT!E785</f>
        <v>16511</v>
      </c>
      <c r="E782" s="2">
        <f t="shared" si="48"/>
        <v>1974210</v>
      </c>
      <c r="F782" s="17" t="str">
        <f t="shared" si="51"/>
        <v>BEARISH</v>
      </c>
      <c r="G782" s="17" t="str">
        <f t="shared" si="50"/>
        <v>WEAK</v>
      </c>
      <c r="H782" s="17" t="str">
        <f t="shared" si="49"/>
        <v>CONFIRMED BEARISH</v>
      </c>
    </row>
    <row r="783" spans="1:8" ht="13.5" x14ac:dyDescent="0.25">
      <c r="A783" s="3">
        <f>TITRES_STAT!B786</f>
        <v>43143</v>
      </c>
      <c r="B783" s="17">
        <f>TITRES_STAT!C786</f>
        <v>3.9</v>
      </c>
      <c r="C783" s="17">
        <f>TITRES_STAT!D786</f>
        <v>2.5689000000000002</v>
      </c>
      <c r="D783" s="17">
        <f>TITRES_STAT!E786</f>
        <v>34635</v>
      </c>
      <c r="E783" s="2">
        <f t="shared" si="48"/>
        <v>2008845</v>
      </c>
      <c r="F783" s="17" t="str">
        <f t="shared" si="51"/>
        <v>BEARISH</v>
      </c>
      <c r="G783" s="17" t="str">
        <f t="shared" si="50"/>
        <v>NEUTRAL</v>
      </c>
      <c r="H783" s="17" t="str">
        <f t="shared" si="49"/>
        <v>CONFIRMED BEARISH</v>
      </c>
    </row>
    <row r="784" spans="1:8" ht="13.5" x14ac:dyDescent="0.25">
      <c r="A784" s="3">
        <f>TITRES_STAT!B787</f>
        <v>43144</v>
      </c>
      <c r="B784" s="17">
        <f>TITRES_STAT!C787</f>
        <v>3.85</v>
      </c>
      <c r="C784" s="17">
        <f>TITRES_STAT!D787</f>
        <v>2.536</v>
      </c>
      <c r="D784" s="17">
        <f>TITRES_STAT!E787</f>
        <v>29661</v>
      </c>
      <c r="E784" s="2">
        <f t="shared" si="48"/>
        <v>1979184</v>
      </c>
      <c r="F784" s="17" t="str">
        <f t="shared" si="51"/>
        <v>BEARISH</v>
      </c>
      <c r="G784" s="17" t="str">
        <f t="shared" si="50"/>
        <v>NEUTRAL</v>
      </c>
      <c r="H784" s="17" t="str">
        <f t="shared" si="49"/>
        <v>CONFIRMED BEARISH</v>
      </c>
    </row>
    <row r="785" spans="1:8" ht="13.5" x14ac:dyDescent="0.25">
      <c r="A785" s="3">
        <f>TITRES_STAT!B788</f>
        <v>43145</v>
      </c>
      <c r="B785" s="17">
        <f>TITRES_STAT!C788</f>
        <v>3.84</v>
      </c>
      <c r="C785" s="17">
        <f>TITRES_STAT!D788</f>
        <v>2.5293999999999999</v>
      </c>
      <c r="D785" s="17">
        <f>TITRES_STAT!E788</f>
        <v>28620</v>
      </c>
      <c r="E785" s="2">
        <f t="shared" si="48"/>
        <v>1950564</v>
      </c>
      <c r="F785" s="17" t="str">
        <f t="shared" si="51"/>
        <v>BEARISH</v>
      </c>
      <c r="G785" s="17" t="str">
        <f t="shared" si="50"/>
        <v>NEUTRAL</v>
      </c>
      <c r="H785" s="17" t="str">
        <f t="shared" si="49"/>
        <v>CONFIRMED BEARISH</v>
      </c>
    </row>
    <row r="786" spans="1:8" ht="13.5" x14ac:dyDescent="0.25">
      <c r="A786" s="3">
        <f>TITRES_STAT!B789</f>
        <v>43146</v>
      </c>
      <c r="B786" s="17">
        <f>TITRES_STAT!C789</f>
        <v>3.76</v>
      </c>
      <c r="C786" s="17">
        <f>TITRES_STAT!D789</f>
        <v>2.4767000000000001</v>
      </c>
      <c r="D786" s="17">
        <f>TITRES_STAT!E789</f>
        <v>19257</v>
      </c>
      <c r="E786" s="2">
        <f t="shared" si="48"/>
        <v>1931307</v>
      </c>
      <c r="F786" s="17" t="str">
        <f t="shared" si="51"/>
        <v>BEARISH</v>
      </c>
      <c r="G786" s="17" t="str">
        <f t="shared" si="50"/>
        <v>WEAK</v>
      </c>
      <c r="H786" s="17" t="str">
        <f t="shared" si="49"/>
        <v>CONFIRMED BEARISH</v>
      </c>
    </row>
    <row r="787" spans="1:8" ht="13.5" x14ac:dyDescent="0.25">
      <c r="A787" s="3">
        <f>TITRES_STAT!B790</f>
        <v>43147</v>
      </c>
      <c r="B787" s="17">
        <f>TITRES_STAT!C790</f>
        <v>3.79</v>
      </c>
      <c r="C787" s="17">
        <f>TITRES_STAT!D790</f>
        <v>2.4964</v>
      </c>
      <c r="D787" s="17">
        <f>TITRES_STAT!E790</f>
        <v>8469</v>
      </c>
      <c r="E787" s="2">
        <f t="shared" si="48"/>
        <v>1939776</v>
      </c>
      <c r="F787" s="17" t="str">
        <f t="shared" si="51"/>
        <v>BEARISH</v>
      </c>
      <c r="G787" s="17" t="str">
        <f t="shared" si="50"/>
        <v>NEUTRAL</v>
      </c>
      <c r="H787" s="17" t="str">
        <f t="shared" si="49"/>
        <v>CONFIRMED BEARISH</v>
      </c>
    </row>
    <row r="788" spans="1:8" ht="13.5" x14ac:dyDescent="0.25">
      <c r="A788" s="3">
        <f>TITRES_STAT!B791</f>
        <v>43150</v>
      </c>
      <c r="B788" s="17">
        <f>TITRES_STAT!C791</f>
        <v>3.8</v>
      </c>
      <c r="C788" s="17">
        <f>TITRES_STAT!D791</f>
        <v>2.5030000000000001</v>
      </c>
      <c r="D788" s="17">
        <f>TITRES_STAT!E791</f>
        <v>13276</v>
      </c>
      <c r="E788" s="2">
        <f t="shared" si="48"/>
        <v>1953052</v>
      </c>
      <c r="F788" s="17" t="str">
        <f t="shared" si="51"/>
        <v>BEARISH</v>
      </c>
      <c r="G788" s="17" t="str">
        <f t="shared" si="50"/>
        <v>WEAK</v>
      </c>
      <c r="H788" s="17" t="str">
        <f t="shared" si="49"/>
        <v>CONFIRMED BEARISH</v>
      </c>
    </row>
    <row r="789" spans="1:8" ht="13.5" x14ac:dyDescent="0.25">
      <c r="A789" s="3">
        <f>TITRES_STAT!B792</f>
        <v>43151</v>
      </c>
      <c r="B789" s="17">
        <f>TITRES_STAT!C792</f>
        <v>3.77</v>
      </c>
      <c r="C789" s="17">
        <f>TITRES_STAT!D792</f>
        <v>2.4832999999999998</v>
      </c>
      <c r="D789" s="17">
        <f>TITRES_STAT!E792</f>
        <v>8880</v>
      </c>
      <c r="E789" s="2">
        <f t="shared" si="48"/>
        <v>1944172</v>
      </c>
      <c r="F789" s="17" t="str">
        <f t="shared" si="51"/>
        <v>BEARISH</v>
      </c>
      <c r="G789" s="17" t="str">
        <f t="shared" si="50"/>
        <v>NEUTRAL</v>
      </c>
      <c r="H789" s="17" t="str">
        <f t="shared" si="49"/>
        <v>CONFIRMED BEARISH</v>
      </c>
    </row>
    <row r="790" spans="1:8" ht="13.5" x14ac:dyDescent="0.25">
      <c r="A790" s="3">
        <f>TITRES_STAT!B793</f>
        <v>43152</v>
      </c>
      <c r="B790" s="17">
        <f>TITRES_STAT!C793</f>
        <v>3.78</v>
      </c>
      <c r="C790" s="17">
        <f>TITRES_STAT!D793</f>
        <v>2.4899</v>
      </c>
      <c r="D790" s="17">
        <f>TITRES_STAT!E793</f>
        <v>20375</v>
      </c>
      <c r="E790" s="2">
        <f t="shared" si="48"/>
        <v>1964547</v>
      </c>
      <c r="F790" s="17" t="str">
        <f t="shared" si="51"/>
        <v>BULLISH</v>
      </c>
      <c r="G790" s="17" t="str">
        <f t="shared" si="50"/>
        <v>NEUTRAL</v>
      </c>
      <c r="H790" s="17" t="str">
        <f t="shared" si="49"/>
        <v>BULLISH DIVERGENCE</v>
      </c>
    </row>
    <row r="791" spans="1:8" ht="13.5" x14ac:dyDescent="0.25">
      <c r="A791" s="3">
        <f>TITRES_STAT!B794</f>
        <v>43153</v>
      </c>
      <c r="B791" s="17">
        <f>TITRES_STAT!C794</f>
        <v>3.79</v>
      </c>
      <c r="C791" s="17">
        <f>TITRES_STAT!D794</f>
        <v>2.4964</v>
      </c>
      <c r="D791" s="17">
        <f>TITRES_STAT!E794</f>
        <v>12694</v>
      </c>
      <c r="E791" s="2">
        <f t="shared" si="48"/>
        <v>1977241</v>
      </c>
      <c r="F791" s="17" t="str">
        <f t="shared" si="51"/>
        <v>BULLISH</v>
      </c>
      <c r="G791" s="17" t="str">
        <f t="shared" si="50"/>
        <v>STRONG</v>
      </c>
      <c r="H791" s="17" t="str">
        <f t="shared" si="49"/>
        <v>CONFIRMED BULLISH</v>
      </c>
    </row>
    <row r="792" spans="1:8" ht="13.5" x14ac:dyDescent="0.25">
      <c r="A792" s="3">
        <f>TITRES_STAT!B795</f>
        <v>43154</v>
      </c>
      <c r="B792" s="17">
        <f>TITRES_STAT!C795</f>
        <v>3.77</v>
      </c>
      <c r="C792" s="17">
        <f>TITRES_STAT!D795</f>
        <v>2.4832999999999998</v>
      </c>
      <c r="D792" s="17">
        <f>TITRES_STAT!E795</f>
        <v>13012</v>
      </c>
      <c r="E792" s="2">
        <f t="shared" si="48"/>
        <v>1964229</v>
      </c>
      <c r="F792" s="17" t="str">
        <f t="shared" si="51"/>
        <v>BULLISH</v>
      </c>
      <c r="G792" s="17" t="str">
        <f t="shared" si="50"/>
        <v>NEUTRAL</v>
      </c>
      <c r="H792" s="17" t="str">
        <f t="shared" si="49"/>
        <v>BULLISH DIVERGENCE</v>
      </c>
    </row>
    <row r="793" spans="1:8" ht="13.5" x14ac:dyDescent="0.25">
      <c r="A793" s="3">
        <f>TITRES_STAT!B796</f>
        <v>43157</v>
      </c>
      <c r="B793" s="17">
        <f>TITRES_STAT!C796</f>
        <v>3.84</v>
      </c>
      <c r="C793" s="17">
        <f>TITRES_STAT!D796</f>
        <v>2.5293999999999999</v>
      </c>
      <c r="D793" s="17">
        <f>TITRES_STAT!E796</f>
        <v>8141</v>
      </c>
      <c r="E793" s="2">
        <f t="shared" si="48"/>
        <v>1972370</v>
      </c>
      <c r="F793" s="17" t="str">
        <f t="shared" si="51"/>
        <v>BULLISH</v>
      </c>
      <c r="G793" s="17" t="str">
        <f t="shared" si="50"/>
        <v>NEUTRAL</v>
      </c>
      <c r="H793" s="17" t="str">
        <f t="shared" si="49"/>
        <v>CONFIRMED BULLISH</v>
      </c>
    </row>
    <row r="794" spans="1:8" ht="13.5" x14ac:dyDescent="0.25">
      <c r="A794" s="3">
        <f>TITRES_STAT!B797</f>
        <v>43158</v>
      </c>
      <c r="B794" s="17">
        <f>TITRES_STAT!C797</f>
        <v>3.92</v>
      </c>
      <c r="C794" s="17">
        <f>TITRES_STAT!D797</f>
        <v>2.5821000000000001</v>
      </c>
      <c r="D794" s="17">
        <f>TITRES_STAT!E797</f>
        <v>44135</v>
      </c>
      <c r="E794" s="2">
        <f t="shared" si="48"/>
        <v>2016505</v>
      </c>
      <c r="F794" s="17" t="str">
        <f t="shared" si="51"/>
        <v>BULLISH</v>
      </c>
      <c r="G794" s="17" t="str">
        <f t="shared" si="50"/>
        <v>STRONG</v>
      </c>
      <c r="H794" s="17" t="str">
        <f t="shared" si="49"/>
        <v>CONFIRMED BULLISH</v>
      </c>
    </row>
    <row r="795" spans="1:8" ht="13.5" x14ac:dyDescent="0.25">
      <c r="A795" s="3">
        <f>TITRES_STAT!B798</f>
        <v>43159</v>
      </c>
      <c r="B795" s="17">
        <f>TITRES_STAT!C798</f>
        <v>3.89</v>
      </c>
      <c r="C795" s="17">
        <f>TITRES_STAT!D798</f>
        <v>2.5623</v>
      </c>
      <c r="D795" s="17">
        <f>TITRES_STAT!E798</f>
        <v>4522</v>
      </c>
      <c r="E795" s="2">
        <f t="shared" si="48"/>
        <v>2011983</v>
      </c>
      <c r="F795" s="17" t="str">
        <f t="shared" si="51"/>
        <v>BULLISH</v>
      </c>
      <c r="G795" s="17" t="str">
        <f t="shared" si="50"/>
        <v>STRONG</v>
      </c>
      <c r="H795" s="17" t="str">
        <f t="shared" si="49"/>
        <v>CONFIRMED BULLISH</v>
      </c>
    </row>
    <row r="796" spans="1:8" ht="13.5" x14ac:dyDescent="0.25">
      <c r="A796" s="3">
        <f>TITRES_STAT!B799</f>
        <v>43160</v>
      </c>
      <c r="B796" s="17">
        <f>TITRES_STAT!C799</f>
        <v>3.86</v>
      </c>
      <c r="C796" s="17">
        <f>TITRES_STAT!D799</f>
        <v>2.5426000000000002</v>
      </c>
      <c r="D796" s="17">
        <f>TITRES_STAT!E799</f>
        <v>56004</v>
      </c>
      <c r="E796" s="2">
        <f t="shared" si="48"/>
        <v>1955979</v>
      </c>
      <c r="F796" s="17" t="str">
        <f t="shared" si="51"/>
        <v>BEARISH</v>
      </c>
      <c r="G796" s="17" t="str">
        <f t="shared" si="50"/>
        <v>NEUTRAL</v>
      </c>
      <c r="H796" s="17" t="str">
        <f t="shared" si="49"/>
        <v>BEARISH DIVERGENCE</v>
      </c>
    </row>
    <row r="797" spans="1:8" ht="13.5" x14ac:dyDescent="0.25">
      <c r="A797" s="3">
        <f>TITRES_STAT!B800</f>
        <v>43161</v>
      </c>
      <c r="B797" s="17">
        <f>TITRES_STAT!C800</f>
        <v>3.84</v>
      </c>
      <c r="C797" s="17">
        <f>TITRES_STAT!D800</f>
        <v>2.5293999999999999</v>
      </c>
      <c r="D797" s="17">
        <f>TITRES_STAT!E800</f>
        <v>9686</v>
      </c>
      <c r="E797" s="2">
        <f t="shared" si="48"/>
        <v>1946293</v>
      </c>
      <c r="F797" s="17" t="str">
        <f t="shared" si="51"/>
        <v>BEARISH</v>
      </c>
      <c r="G797" s="17" t="str">
        <f t="shared" si="50"/>
        <v>NEUTRAL</v>
      </c>
      <c r="H797" s="17" t="str">
        <f t="shared" si="49"/>
        <v>BEARISH DIVERGENCE</v>
      </c>
    </row>
    <row r="798" spans="1:8" ht="13.5" x14ac:dyDescent="0.25">
      <c r="A798" s="3">
        <f>TITRES_STAT!B801</f>
        <v>43164</v>
      </c>
      <c r="B798" s="17">
        <f>TITRES_STAT!C801</f>
        <v>3.85</v>
      </c>
      <c r="C798" s="17">
        <f>TITRES_STAT!D801</f>
        <v>2.536</v>
      </c>
      <c r="D798" s="17">
        <f>TITRES_STAT!E801</f>
        <v>38167</v>
      </c>
      <c r="E798" s="2">
        <f t="shared" si="48"/>
        <v>1984460</v>
      </c>
      <c r="F798" s="17" t="str">
        <f t="shared" si="51"/>
        <v>BULLISH</v>
      </c>
      <c r="G798" s="17" t="str">
        <f t="shared" si="50"/>
        <v>NEUTRAL</v>
      </c>
      <c r="H798" s="17" t="str">
        <f t="shared" si="49"/>
        <v>CONFIRMED BULLISH</v>
      </c>
    </row>
    <row r="799" spans="1:8" ht="13.5" x14ac:dyDescent="0.25">
      <c r="A799" s="3">
        <f>TITRES_STAT!B802</f>
        <v>43165</v>
      </c>
      <c r="B799" s="17">
        <f>TITRES_STAT!C802</f>
        <v>3.9</v>
      </c>
      <c r="C799" s="17">
        <f>TITRES_STAT!D802</f>
        <v>2.5689000000000002</v>
      </c>
      <c r="D799" s="17">
        <f>TITRES_STAT!E802</f>
        <v>52840</v>
      </c>
      <c r="E799" s="2">
        <f t="shared" si="48"/>
        <v>2037300</v>
      </c>
      <c r="F799" s="17" t="str">
        <f t="shared" si="51"/>
        <v>BULLISH</v>
      </c>
      <c r="G799" s="17" t="str">
        <f t="shared" si="50"/>
        <v>NEUTRAL</v>
      </c>
      <c r="H799" s="17" t="str">
        <f t="shared" si="49"/>
        <v>BULLISH DIVERGENCE</v>
      </c>
    </row>
    <row r="800" spans="1:8" ht="13.5" x14ac:dyDescent="0.25">
      <c r="A800" s="3">
        <f>TITRES_STAT!B803</f>
        <v>43166</v>
      </c>
      <c r="B800" s="17">
        <f>TITRES_STAT!C803</f>
        <v>3.9</v>
      </c>
      <c r="C800" s="17">
        <f>TITRES_STAT!D803</f>
        <v>2.5689000000000002</v>
      </c>
      <c r="D800" s="17">
        <f>TITRES_STAT!E803</f>
        <v>24902</v>
      </c>
      <c r="E800" s="2">
        <f t="shared" si="48"/>
        <v>2037300</v>
      </c>
      <c r="F800" s="17" t="str">
        <f t="shared" si="51"/>
        <v>BULLISH</v>
      </c>
      <c r="G800" s="17" t="str">
        <f t="shared" si="50"/>
        <v>NEUTRAL</v>
      </c>
      <c r="H800" s="17" t="str">
        <f t="shared" si="49"/>
        <v>CONFIRMED BULLISH</v>
      </c>
    </row>
    <row r="801" spans="1:8" ht="13.5" x14ac:dyDescent="0.25">
      <c r="A801" s="3">
        <f>TITRES_STAT!B804</f>
        <v>43167</v>
      </c>
      <c r="B801" s="17">
        <f>TITRES_STAT!C804</f>
        <v>3.9</v>
      </c>
      <c r="C801" s="17">
        <f>TITRES_STAT!D804</f>
        <v>2.5689000000000002</v>
      </c>
      <c r="D801" s="17">
        <f>TITRES_STAT!E804</f>
        <v>64112</v>
      </c>
      <c r="E801" s="2">
        <f t="shared" si="48"/>
        <v>2037300</v>
      </c>
      <c r="F801" s="17" t="str">
        <f t="shared" si="51"/>
        <v>BULLISH</v>
      </c>
      <c r="G801" s="17" t="str">
        <f t="shared" si="50"/>
        <v>STRONG</v>
      </c>
      <c r="H801" s="17" t="str">
        <f t="shared" si="49"/>
        <v>CONFIRMED BULLISH</v>
      </c>
    </row>
    <row r="802" spans="1:8" ht="13.5" x14ac:dyDescent="0.25">
      <c r="A802" s="3">
        <f>TITRES_STAT!B805</f>
        <v>43168</v>
      </c>
      <c r="B802" s="17">
        <f>TITRES_STAT!C805</f>
        <v>3.91</v>
      </c>
      <c r="C802" s="17">
        <f>TITRES_STAT!D805</f>
        <v>2.5754999999999999</v>
      </c>
      <c r="D802" s="17">
        <f>TITRES_STAT!E805</f>
        <v>31827</v>
      </c>
      <c r="E802" s="2">
        <f t="shared" si="48"/>
        <v>2069127</v>
      </c>
      <c r="F802" s="17" t="str">
        <f t="shared" si="51"/>
        <v>BULLISH</v>
      </c>
      <c r="G802" s="17" t="str">
        <f t="shared" si="50"/>
        <v>STRONG</v>
      </c>
      <c r="H802" s="17" t="str">
        <f t="shared" si="49"/>
        <v>CONFIRMED BULLISH</v>
      </c>
    </row>
    <row r="803" spans="1:8" ht="13.5" x14ac:dyDescent="0.25">
      <c r="A803" s="3">
        <f>TITRES_STAT!B806</f>
        <v>43171</v>
      </c>
      <c r="B803" s="17">
        <f>TITRES_STAT!C806</f>
        <v>3.9</v>
      </c>
      <c r="C803" s="17">
        <f>TITRES_STAT!D806</f>
        <v>2.5689000000000002</v>
      </c>
      <c r="D803" s="17">
        <f>TITRES_STAT!E806</f>
        <v>12440</v>
      </c>
      <c r="E803" s="2">
        <f t="shared" si="48"/>
        <v>2056687</v>
      </c>
      <c r="F803" s="17" t="str">
        <f t="shared" si="51"/>
        <v>BULLISH</v>
      </c>
      <c r="G803" s="17" t="str">
        <f t="shared" si="50"/>
        <v>STRONG</v>
      </c>
      <c r="H803" s="17" t="str">
        <f t="shared" si="49"/>
        <v>CONFIRMED BULLISH</v>
      </c>
    </row>
    <row r="804" spans="1:8" ht="13.5" x14ac:dyDescent="0.25">
      <c r="A804" s="3">
        <f>TITRES_STAT!B807</f>
        <v>43172</v>
      </c>
      <c r="B804" s="17">
        <f>TITRES_STAT!C807</f>
        <v>3.92</v>
      </c>
      <c r="C804" s="17">
        <f>TITRES_STAT!D807</f>
        <v>2.5821000000000001</v>
      </c>
      <c r="D804" s="17">
        <f>TITRES_STAT!E807</f>
        <v>13021</v>
      </c>
      <c r="E804" s="2">
        <f t="shared" si="48"/>
        <v>2069708</v>
      </c>
      <c r="F804" s="17" t="str">
        <f t="shared" si="51"/>
        <v>BULLISH</v>
      </c>
      <c r="G804" s="17" t="str">
        <f t="shared" si="50"/>
        <v>NEUTRAL</v>
      </c>
      <c r="H804" s="17" t="str">
        <f t="shared" si="49"/>
        <v>CONFIRMED BULLISH</v>
      </c>
    </row>
    <row r="805" spans="1:8" ht="13.5" x14ac:dyDescent="0.25">
      <c r="A805" s="3">
        <f>TITRES_STAT!B808</f>
        <v>43173</v>
      </c>
      <c r="B805" s="17">
        <f>TITRES_STAT!C808</f>
        <v>3.91</v>
      </c>
      <c r="C805" s="17">
        <f>TITRES_STAT!D808</f>
        <v>2.5754999999999999</v>
      </c>
      <c r="D805" s="17">
        <f>TITRES_STAT!E808</f>
        <v>14042</v>
      </c>
      <c r="E805" s="2">
        <f t="shared" si="48"/>
        <v>2055666</v>
      </c>
      <c r="F805" s="17" t="str">
        <f t="shared" si="51"/>
        <v>BULLISH</v>
      </c>
      <c r="G805" s="17" t="str">
        <f t="shared" si="50"/>
        <v>NEUTRAL</v>
      </c>
      <c r="H805" s="17" t="str">
        <f t="shared" si="49"/>
        <v>CONFIRMED BULLISH</v>
      </c>
    </row>
    <row r="806" spans="1:8" ht="13.5" x14ac:dyDescent="0.25">
      <c r="A806" s="3">
        <f>TITRES_STAT!B809</f>
        <v>43174</v>
      </c>
      <c r="B806" s="17">
        <f>TITRES_STAT!C809</f>
        <v>3.91</v>
      </c>
      <c r="C806" s="17">
        <f>TITRES_STAT!D809</f>
        <v>2.5754999999999999</v>
      </c>
      <c r="D806" s="17">
        <f>TITRES_STAT!E809</f>
        <v>19952</v>
      </c>
      <c r="E806" s="2">
        <f t="shared" si="48"/>
        <v>2055666</v>
      </c>
      <c r="F806" s="17" t="str">
        <f t="shared" si="51"/>
        <v>BULLISH</v>
      </c>
      <c r="G806" s="17" t="str">
        <f t="shared" si="50"/>
        <v>NEUTRAL</v>
      </c>
      <c r="H806" s="17" t="str">
        <f t="shared" si="49"/>
        <v>CONFIRMED BULLISH</v>
      </c>
    </row>
    <row r="807" spans="1:8" ht="13.5" x14ac:dyDescent="0.25">
      <c r="A807" s="3">
        <f>TITRES_STAT!B810</f>
        <v>43175</v>
      </c>
      <c r="B807" s="17">
        <f>TITRES_STAT!C810</f>
        <v>3.94</v>
      </c>
      <c r="C807" s="17">
        <f>TITRES_STAT!D810</f>
        <v>2.5952999999999999</v>
      </c>
      <c r="D807" s="17">
        <f>TITRES_STAT!E810</f>
        <v>27410</v>
      </c>
      <c r="E807" s="2">
        <f t="shared" si="48"/>
        <v>2083076</v>
      </c>
      <c r="F807" s="17" t="str">
        <f t="shared" si="51"/>
        <v>BULLISH</v>
      </c>
      <c r="G807" s="17" t="str">
        <f t="shared" si="50"/>
        <v>NEUTRAL</v>
      </c>
      <c r="H807" s="17" t="str">
        <f t="shared" si="49"/>
        <v>CONFIRMED BULLISH</v>
      </c>
    </row>
    <row r="808" spans="1:8" ht="13.5" x14ac:dyDescent="0.25">
      <c r="A808" s="3">
        <f>TITRES_STAT!B811</f>
        <v>43178</v>
      </c>
      <c r="B808" s="17">
        <f>TITRES_STAT!C811</f>
        <v>3.95</v>
      </c>
      <c r="C808" s="17">
        <f>TITRES_STAT!D811</f>
        <v>2.6017999999999999</v>
      </c>
      <c r="D808" s="17">
        <f>TITRES_STAT!E811</f>
        <v>2026</v>
      </c>
      <c r="E808" s="2">
        <f t="shared" si="48"/>
        <v>2085102</v>
      </c>
      <c r="F808" s="17" t="str">
        <f t="shared" si="51"/>
        <v>BULLISH</v>
      </c>
      <c r="G808" s="17" t="str">
        <f t="shared" si="50"/>
        <v>NEUTRAL</v>
      </c>
      <c r="H808" s="17" t="str">
        <f t="shared" si="49"/>
        <v>CONFIRMED BULLISH</v>
      </c>
    </row>
    <row r="809" spans="1:8" ht="13.5" x14ac:dyDescent="0.25">
      <c r="A809" s="3">
        <f>TITRES_STAT!B812</f>
        <v>43180</v>
      </c>
      <c r="B809" s="17">
        <f>TITRES_STAT!C812</f>
        <v>3.91</v>
      </c>
      <c r="C809" s="17">
        <f>TITRES_STAT!D812</f>
        <v>2.5754999999999999</v>
      </c>
      <c r="D809" s="17">
        <f>TITRES_STAT!E812</f>
        <v>1315</v>
      </c>
      <c r="E809" s="2">
        <f t="shared" si="48"/>
        <v>2083787</v>
      </c>
      <c r="F809" s="17" t="str">
        <f t="shared" si="51"/>
        <v>BULLISH</v>
      </c>
      <c r="G809" s="17" t="str">
        <f t="shared" si="50"/>
        <v>NEUTRAL</v>
      </c>
      <c r="H809" s="17" t="str">
        <f t="shared" si="49"/>
        <v>BULLISH DIVERGENCE</v>
      </c>
    </row>
    <row r="810" spans="1:8" ht="13.5" x14ac:dyDescent="0.25">
      <c r="A810" s="3">
        <f>TITRES_STAT!B813</f>
        <v>43181</v>
      </c>
      <c r="B810" s="17">
        <f>TITRES_STAT!C813</f>
        <v>3.9</v>
      </c>
      <c r="C810" s="17">
        <f>TITRES_STAT!D813</f>
        <v>2.5689000000000002</v>
      </c>
      <c r="D810" s="17">
        <f>TITRES_STAT!E813</f>
        <v>22869</v>
      </c>
      <c r="E810" s="2">
        <f t="shared" si="48"/>
        <v>2060918</v>
      </c>
      <c r="F810" s="17" t="str">
        <f t="shared" si="51"/>
        <v>BULLISH</v>
      </c>
      <c r="G810" s="17" t="str">
        <f t="shared" si="50"/>
        <v>NEUTRAL</v>
      </c>
      <c r="H810" s="17" t="str">
        <f t="shared" si="49"/>
        <v>BULLISH DIVERGENCE</v>
      </c>
    </row>
    <row r="811" spans="1:8" ht="13.5" x14ac:dyDescent="0.25">
      <c r="A811" s="3">
        <f>TITRES_STAT!B814</f>
        <v>43182</v>
      </c>
      <c r="B811" s="17">
        <f>TITRES_STAT!C814</f>
        <v>3.9</v>
      </c>
      <c r="C811" s="17">
        <f>TITRES_STAT!D814</f>
        <v>2.5689000000000002</v>
      </c>
      <c r="D811" s="17">
        <f>TITRES_STAT!E814</f>
        <v>11317</v>
      </c>
      <c r="E811" s="2">
        <f t="shared" si="48"/>
        <v>2060918</v>
      </c>
      <c r="F811" s="17" t="str">
        <f t="shared" si="51"/>
        <v>BULLISH</v>
      </c>
      <c r="G811" s="17" t="str">
        <f t="shared" si="50"/>
        <v>NEUTRAL</v>
      </c>
      <c r="H811" s="17" t="str">
        <f t="shared" si="49"/>
        <v>BULLISH DIVERGENCE</v>
      </c>
    </row>
    <row r="812" spans="1:8" ht="13.5" x14ac:dyDescent="0.25">
      <c r="A812" s="3">
        <f>TITRES_STAT!B815</f>
        <v>43185</v>
      </c>
      <c r="B812" s="17">
        <f>TITRES_STAT!C815</f>
        <v>3.88</v>
      </c>
      <c r="C812" s="17">
        <f>TITRES_STAT!D815</f>
        <v>2.5556999999999999</v>
      </c>
      <c r="D812" s="17">
        <f>TITRES_STAT!E815</f>
        <v>7305</v>
      </c>
      <c r="E812" s="2">
        <f t="shared" si="48"/>
        <v>2053613</v>
      </c>
      <c r="F812" s="17" t="str">
        <f t="shared" si="51"/>
        <v>BEARISH</v>
      </c>
      <c r="G812" s="17" t="str">
        <f t="shared" si="50"/>
        <v>NEUTRAL</v>
      </c>
      <c r="H812" s="17" t="str">
        <f t="shared" si="49"/>
        <v>CONFIRMED BEARISH</v>
      </c>
    </row>
    <row r="813" spans="1:8" ht="13.5" x14ac:dyDescent="0.25">
      <c r="A813" s="3">
        <f>TITRES_STAT!B816</f>
        <v>43186</v>
      </c>
      <c r="B813" s="17">
        <f>TITRES_STAT!C816</f>
        <v>3.87</v>
      </c>
      <c r="C813" s="17">
        <f>TITRES_STAT!D816</f>
        <v>2.5491000000000001</v>
      </c>
      <c r="D813" s="17">
        <f>TITRES_STAT!E816</f>
        <v>11806</v>
      </c>
      <c r="E813" s="2">
        <f t="shared" si="48"/>
        <v>2041807</v>
      </c>
      <c r="F813" s="17" t="str">
        <f t="shared" si="51"/>
        <v>BEARISH</v>
      </c>
      <c r="G813" s="17" t="str">
        <f t="shared" si="50"/>
        <v>WEAK</v>
      </c>
      <c r="H813" s="17" t="str">
        <f t="shared" si="49"/>
        <v>CONFIRMED BEARISH</v>
      </c>
    </row>
    <row r="814" spans="1:8" ht="13.5" x14ac:dyDescent="0.25">
      <c r="A814" s="3">
        <f>TITRES_STAT!B817</f>
        <v>43187</v>
      </c>
      <c r="B814" s="17">
        <f>TITRES_STAT!C817</f>
        <v>3.88</v>
      </c>
      <c r="C814" s="17">
        <f>TITRES_STAT!D817</f>
        <v>2.5556999999999999</v>
      </c>
      <c r="D814" s="17">
        <f>TITRES_STAT!E817</f>
        <v>13846</v>
      </c>
      <c r="E814" s="2">
        <f t="shared" si="48"/>
        <v>2055653</v>
      </c>
      <c r="F814" s="17" t="str">
        <f t="shared" si="51"/>
        <v>BEARISH</v>
      </c>
      <c r="G814" s="17" t="str">
        <f t="shared" si="50"/>
        <v>NEUTRAL</v>
      </c>
      <c r="H814" s="17" t="str">
        <f t="shared" si="49"/>
        <v>CONFIRMED BEARISH</v>
      </c>
    </row>
    <row r="815" spans="1:8" ht="13.5" x14ac:dyDescent="0.25">
      <c r="A815" s="3">
        <f>TITRES_STAT!B818</f>
        <v>43188</v>
      </c>
      <c r="B815" s="17">
        <f>TITRES_STAT!C818</f>
        <v>3.86</v>
      </c>
      <c r="C815" s="17">
        <f>TITRES_STAT!D818</f>
        <v>2.5426000000000002</v>
      </c>
      <c r="D815" s="17">
        <f>TITRES_STAT!E818</f>
        <v>2598</v>
      </c>
      <c r="E815" s="2">
        <f t="shared" si="48"/>
        <v>2053055</v>
      </c>
      <c r="F815" s="17" t="str">
        <f t="shared" si="51"/>
        <v>BEARISH</v>
      </c>
      <c r="G815" s="17" t="str">
        <f t="shared" si="50"/>
        <v>NEUTRAL</v>
      </c>
      <c r="H815" s="17" t="str">
        <f t="shared" si="49"/>
        <v>CONFIRMED BEARISH</v>
      </c>
    </row>
    <row r="816" spans="1:8" ht="13.5" x14ac:dyDescent="0.25">
      <c r="A816" s="3">
        <f>TITRES_STAT!B819</f>
        <v>43189</v>
      </c>
      <c r="B816" s="17">
        <f>TITRES_STAT!C819</f>
        <v>3.89</v>
      </c>
      <c r="C816" s="17">
        <f>TITRES_STAT!D819</f>
        <v>2.5623</v>
      </c>
      <c r="D816" s="17">
        <f>TITRES_STAT!E819</f>
        <v>9035</v>
      </c>
      <c r="E816" s="2">
        <f t="shared" si="48"/>
        <v>2062090</v>
      </c>
      <c r="F816" s="17" t="str">
        <f t="shared" si="51"/>
        <v>BULLISH</v>
      </c>
      <c r="G816" s="17" t="str">
        <f t="shared" si="50"/>
        <v>NEUTRAL</v>
      </c>
      <c r="H816" s="17" t="str">
        <f t="shared" si="49"/>
        <v>BULLISH DIVERGENCE</v>
      </c>
    </row>
    <row r="817" spans="1:8" ht="13.5" x14ac:dyDescent="0.25">
      <c r="A817" s="3">
        <f>TITRES_STAT!B820</f>
        <v>43192</v>
      </c>
      <c r="B817" s="17">
        <f>TITRES_STAT!C820</f>
        <v>3.9</v>
      </c>
      <c r="C817" s="17">
        <f>TITRES_STAT!D820</f>
        <v>2.5689000000000002</v>
      </c>
      <c r="D817" s="17">
        <f>TITRES_STAT!E820</f>
        <v>2293</v>
      </c>
      <c r="E817" s="2">
        <f t="shared" si="48"/>
        <v>2064383</v>
      </c>
      <c r="F817" s="17" t="str">
        <f t="shared" si="51"/>
        <v>BULLISH</v>
      </c>
      <c r="G817" s="17" t="str">
        <f t="shared" si="50"/>
        <v>NEUTRAL</v>
      </c>
      <c r="H817" s="17" t="str">
        <f t="shared" si="49"/>
        <v>CONFIRMED BULLISH</v>
      </c>
    </row>
    <row r="818" spans="1:8" ht="13.5" x14ac:dyDescent="0.25">
      <c r="A818" s="3">
        <f>TITRES_STAT!B821</f>
        <v>43193</v>
      </c>
      <c r="B818" s="17">
        <f>TITRES_STAT!C821</f>
        <v>3.9</v>
      </c>
      <c r="C818" s="17">
        <f>TITRES_STAT!D821</f>
        <v>2.5689000000000002</v>
      </c>
      <c r="D818" s="17">
        <f>TITRES_STAT!E821</f>
        <v>8733</v>
      </c>
      <c r="E818" s="2">
        <f t="shared" si="48"/>
        <v>2064383</v>
      </c>
      <c r="F818" s="17" t="str">
        <f t="shared" si="51"/>
        <v>BULLISH</v>
      </c>
      <c r="G818" s="17" t="str">
        <f t="shared" si="50"/>
        <v>NEUTRAL</v>
      </c>
      <c r="H818" s="17" t="str">
        <f t="shared" si="49"/>
        <v>CONFIRMED BULLISH</v>
      </c>
    </row>
    <row r="819" spans="1:8" ht="13.5" x14ac:dyDescent="0.25">
      <c r="A819" s="3">
        <f>TITRES_STAT!B822</f>
        <v>43194</v>
      </c>
      <c r="B819" s="17">
        <f>TITRES_STAT!C822</f>
        <v>3.92</v>
      </c>
      <c r="C819" s="17">
        <f>TITRES_STAT!D822</f>
        <v>2.5821000000000001</v>
      </c>
      <c r="D819" s="17">
        <f>TITRES_STAT!E822</f>
        <v>5031</v>
      </c>
      <c r="E819" s="2">
        <f t="shared" si="48"/>
        <v>2069414</v>
      </c>
      <c r="F819" s="17" t="str">
        <f t="shared" si="51"/>
        <v>BULLISH</v>
      </c>
      <c r="G819" s="17" t="str">
        <f t="shared" si="50"/>
        <v>NEUTRAL</v>
      </c>
      <c r="H819" s="17" t="str">
        <f t="shared" si="49"/>
        <v>CONFIRMED BULLISH</v>
      </c>
    </row>
    <row r="820" spans="1:8" ht="13.5" x14ac:dyDescent="0.25">
      <c r="A820" s="3">
        <f>TITRES_STAT!B823</f>
        <v>43195</v>
      </c>
      <c r="B820" s="17">
        <f>TITRES_STAT!C823</f>
        <v>3.9</v>
      </c>
      <c r="C820" s="17">
        <f>TITRES_STAT!D823</f>
        <v>2.5689000000000002</v>
      </c>
      <c r="D820" s="17">
        <f>TITRES_STAT!E823</f>
        <v>19637</v>
      </c>
      <c r="E820" s="2">
        <f t="shared" si="48"/>
        <v>2049777</v>
      </c>
      <c r="F820" s="17" t="str">
        <f t="shared" si="51"/>
        <v>BEARISH</v>
      </c>
      <c r="G820" s="17" t="str">
        <f t="shared" si="50"/>
        <v>NEUTRAL</v>
      </c>
      <c r="H820" s="17" t="str">
        <f t="shared" si="49"/>
        <v>BEARISH DIVERGENCE</v>
      </c>
    </row>
    <row r="821" spans="1:8" ht="13.5" x14ac:dyDescent="0.25">
      <c r="A821" s="3">
        <f>TITRES_STAT!B824</f>
        <v>43196</v>
      </c>
      <c r="B821" s="17">
        <f>TITRES_STAT!C824</f>
        <v>3.92</v>
      </c>
      <c r="C821" s="17">
        <f>TITRES_STAT!D824</f>
        <v>2.5821000000000001</v>
      </c>
      <c r="D821" s="17">
        <f>TITRES_STAT!E824</f>
        <v>5970</v>
      </c>
      <c r="E821" s="2">
        <f t="shared" si="48"/>
        <v>2055747</v>
      </c>
      <c r="F821" s="17" t="str">
        <f t="shared" si="51"/>
        <v>BEARISH</v>
      </c>
      <c r="G821" s="17" t="str">
        <f t="shared" si="50"/>
        <v>NEUTRAL</v>
      </c>
      <c r="H821" s="17" t="str">
        <f t="shared" si="49"/>
        <v>BEARISH DIVERGENCE</v>
      </c>
    </row>
    <row r="822" spans="1:8" ht="13.5" x14ac:dyDescent="0.25">
      <c r="A822" s="3">
        <f>TITRES_STAT!B825</f>
        <v>43200</v>
      </c>
      <c r="B822" s="17">
        <f>TITRES_STAT!C825</f>
        <v>3.9</v>
      </c>
      <c r="C822" s="17">
        <f>TITRES_STAT!D825</f>
        <v>2.5689000000000002</v>
      </c>
      <c r="D822" s="17">
        <f>TITRES_STAT!E825</f>
        <v>3718</v>
      </c>
      <c r="E822" s="2">
        <f t="shared" si="48"/>
        <v>2052029</v>
      </c>
      <c r="F822" s="17" t="str">
        <f t="shared" si="51"/>
        <v>BEARISH</v>
      </c>
      <c r="G822" s="17" t="str">
        <f t="shared" si="50"/>
        <v>NEUTRAL</v>
      </c>
      <c r="H822" s="17" t="str">
        <f t="shared" si="49"/>
        <v>NEUTRAL</v>
      </c>
    </row>
    <row r="823" spans="1:8" ht="13.5" x14ac:dyDescent="0.25">
      <c r="A823" s="3">
        <f>TITRES_STAT!B826</f>
        <v>43201</v>
      </c>
      <c r="B823" s="17">
        <f>TITRES_STAT!C826</f>
        <v>3.82</v>
      </c>
      <c r="C823" s="17">
        <f>TITRES_STAT!D826</f>
        <v>2.5162</v>
      </c>
      <c r="D823" s="17">
        <f>TITRES_STAT!E826</f>
        <v>1482</v>
      </c>
      <c r="E823" s="2">
        <f t="shared" si="48"/>
        <v>2050547</v>
      </c>
      <c r="F823" s="17" t="str">
        <f t="shared" si="51"/>
        <v>BEARISH</v>
      </c>
      <c r="G823" s="17" t="str">
        <f t="shared" si="50"/>
        <v>NEUTRAL</v>
      </c>
      <c r="H823" s="17" t="str">
        <f t="shared" si="49"/>
        <v>CONFIRMED BEARISH</v>
      </c>
    </row>
    <row r="824" spans="1:8" ht="13.5" x14ac:dyDescent="0.25">
      <c r="A824" s="3">
        <f>TITRES_STAT!B827</f>
        <v>43202</v>
      </c>
      <c r="B824" s="17">
        <f>TITRES_STAT!C827</f>
        <v>3.89</v>
      </c>
      <c r="C824" s="17">
        <f>TITRES_STAT!D827</f>
        <v>2.5623</v>
      </c>
      <c r="D824" s="17">
        <f>TITRES_STAT!E827</f>
        <v>8565</v>
      </c>
      <c r="E824" s="2">
        <f t="shared" si="48"/>
        <v>2059112</v>
      </c>
      <c r="F824" s="17" t="str">
        <f t="shared" si="51"/>
        <v>BEARISH</v>
      </c>
      <c r="G824" s="17" t="str">
        <f t="shared" si="50"/>
        <v>NEUTRAL</v>
      </c>
      <c r="H824" s="17" t="str">
        <f t="shared" si="49"/>
        <v>CONFIRMED BEARISH</v>
      </c>
    </row>
    <row r="825" spans="1:8" ht="13.5" x14ac:dyDescent="0.25">
      <c r="A825" s="3">
        <f>TITRES_STAT!B828</f>
        <v>43203</v>
      </c>
      <c r="B825" s="17">
        <f>TITRES_STAT!C828</f>
        <v>3.89</v>
      </c>
      <c r="C825" s="17">
        <f>TITRES_STAT!D828</f>
        <v>2.5623</v>
      </c>
      <c r="D825" s="17">
        <f>TITRES_STAT!E828</f>
        <v>2800</v>
      </c>
      <c r="E825" s="2">
        <f t="shared" si="48"/>
        <v>2059112</v>
      </c>
      <c r="F825" s="17" t="str">
        <f t="shared" si="51"/>
        <v>BULLISH</v>
      </c>
      <c r="G825" s="17" t="str">
        <f t="shared" si="50"/>
        <v>NEUTRAL</v>
      </c>
      <c r="H825" s="17" t="str">
        <f t="shared" si="49"/>
        <v>BULLISH DIVERGENCE</v>
      </c>
    </row>
    <row r="826" spans="1:8" ht="13.5" x14ac:dyDescent="0.25">
      <c r="A826" s="3">
        <f>TITRES_STAT!B829</f>
        <v>43206</v>
      </c>
      <c r="B826" s="17">
        <f>TITRES_STAT!C829</f>
        <v>3.9</v>
      </c>
      <c r="C826" s="17">
        <f>TITRES_STAT!D829</f>
        <v>2.5689000000000002</v>
      </c>
      <c r="D826" s="17">
        <f>TITRES_STAT!E829</f>
        <v>25979</v>
      </c>
      <c r="E826" s="2">
        <f t="shared" si="48"/>
        <v>2085091</v>
      </c>
      <c r="F826" s="17" t="str">
        <f t="shared" si="51"/>
        <v>BULLISH</v>
      </c>
      <c r="G826" s="17" t="str">
        <f t="shared" si="50"/>
        <v>NEUTRAL</v>
      </c>
      <c r="H826" s="17" t="str">
        <f t="shared" si="49"/>
        <v>BULLISH DIVERGENCE</v>
      </c>
    </row>
    <row r="827" spans="1:8" ht="13.5" x14ac:dyDescent="0.25">
      <c r="A827" s="3">
        <f>TITRES_STAT!B830</f>
        <v>43207</v>
      </c>
      <c r="B827" s="17">
        <f>TITRES_STAT!C830</f>
        <v>3.9</v>
      </c>
      <c r="C827" s="17">
        <f>TITRES_STAT!D830</f>
        <v>2.5689000000000002</v>
      </c>
      <c r="D827" s="17">
        <f>TITRES_STAT!E830</f>
        <v>10000</v>
      </c>
      <c r="E827" s="2">
        <f t="shared" si="48"/>
        <v>2085091</v>
      </c>
      <c r="F827" s="17" t="str">
        <f t="shared" si="51"/>
        <v>BULLISH</v>
      </c>
      <c r="G827" s="17" t="str">
        <f t="shared" si="50"/>
        <v>NEUTRAL</v>
      </c>
      <c r="H827" s="17" t="str">
        <f t="shared" si="49"/>
        <v>NEUTRAL</v>
      </c>
    </row>
    <row r="828" spans="1:8" ht="13.5" x14ac:dyDescent="0.25">
      <c r="A828" s="3">
        <f>TITRES_STAT!B831</f>
        <v>43208</v>
      </c>
      <c r="B828" s="17">
        <f>TITRES_STAT!C831</f>
        <v>3.89</v>
      </c>
      <c r="C828" s="17">
        <f>TITRES_STAT!D831</f>
        <v>2.5623</v>
      </c>
      <c r="D828" s="17">
        <f>TITRES_STAT!E831</f>
        <v>5741</v>
      </c>
      <c r="E828" s="2">
        <f t="shared" si="48"/>
        <v>2079350</v>
      </c>
      <c r="F828" s="17" t="str">
        <f t="shared" si="51"/>
        <v>BULLISH</v>
      </c>
      <c r="G828" s="17" t="str">
        <f t="shared" si="50"/>
        <v>NEUTRAL</v>
      </c>
      <c r="H828" s="17" t="str">
        <f t="shared" si="49"/>
        <v>CONFIRMED BULLISH</v>
      </c>
    </row>
    <row r="829" spans="1:8" ht="13.5" x14ac:dyDescent="0.25">
      <c r="A829" s="3">
        <f>TITRES_STAT!B832</f>
        <v>43209</v>
      </c>
      <c r="B829" s="17">
        <f>TITRES_STAT!C832</f>
        <v>3.93</v>
      </c>
      <c r="C829" s="17">
        <f>TITRES_STAT!D832</f>
        <v>2.5886999999999998</v>
      </c>
      <c r="D829" s="17">
        <f>TITRES_STAT!E832</f>
        <v>32075</v>
      </c>
      <c r="E829" s="2">
        <f t="shared" si="48"/>
        <v>2111425</v>
      </c>
      <c r="F829" s="17" t="str">
        <f t="shared" si="51"/>
        <v>BULLISH</v>
      </c>
      <c r="G829" s="17" t="str">
        <f t="shared" si="50"/>
        <v>STRONG</v>
      </c>
      <c r="H829" s="17" t="str">
        <f t="shared" si="49"/>
        <v>CONFIRMED BULLISH</v>
      </c>
    </row>
    <row r="830" spans="1:8" ht="13.5" x14ac:dyDescent="0.25">
      <c r="A830" s="3">
        <f>TITRES_STAT!B833</f>
        <v>43210</v>
      </c>
      <c r="B830" s="17">
        <f>TITRES_STAT!C833</f>
        <v>3.92</v>
      </c>
      <c r="C830" s="17">
        <f>TITRES_STAT!D833</f>
        <v>2.5821000000000001</v>
      </c>
      <c r="D830" s="17">
        <f>TITRES_STAT!E833</f>
        <v>11637</v>
      </c>
      <c r="E830" s="2">
        <f t="shared" si="48"/>
        <v>2099788</v>
      </c>
      <c r="F830" s="17" t="str">
        <f t="shared" si="51"/>
        <v>BULLISH</v>
      </c>
      <c r="G830" s="17" t="str">
        <f t="shared" si="50"/>
        <v>NEUTRAL</v>
      </c>
      <c r="H830" s="17" t="str">
        <f t="shared" si="49"/>
        <v>CONFIRMED BULLISH</v>
      </c>
    </row>
    <row r="831" spans="1:8" ht="13.5" x14ac:dyDescent="0.25">
      <c r="A831" s="3">
        <f>TITRES_STAT!B834</f>
        <v>43213</v>
      </c>
      <c r="B831" s="17">
        <f>TITRES_STAT!C834</f>
        <v>4.04</v>
      </c>
      <c r="C831" s="17">
        <f>TITRES_STAT!D834</f>
        <v>2.6610999999999998</v>
      </c>
      <c r="D831" s="17">
        <f>TITRES_STAT!E834</f>
        <v>75265</v>
      </c>
      <c r="E831" s="2">
        <f t="shared" si="48"/>
        <v>2175053</v>
      </c>
      <c r="F831" s="17" t="str">
        <f t="shared" si="51"/>
        <v>BULLISH</v>
      </c>
      <c r="G831" s="17" t="str">
        <f t="shared" si="50"/>
        <v>STRONG</v>
      </c>
      <c r="H831" s="17" t="str">
        <f t="shared" si="49"/>
        <v>CONFIRMED BULLISH</v>
      </c>
    </row>
    <row r="832" spans="1:8" ht="13.5" x14ac:dyDescent="0.25">
      <c r="A832" s="3">
        <f>TITRES_STAT!B835</f>
        <v>43214</v>
      </c>
      <c r="B832" s="17">
        <f>TITRES_STAT!C835</f>
        <v>4.0999999999999996</v>
      </c>
      <c r="C832" s="17">
        <f>TITRES_STAT!D835</f>
        <v>2.7006000000000001</v>
      </c>
      <c r="D832" s="17">
        <f>TITRES_STAT!E835</f>
        <v>76684</v>
      </c>
      <c r="E832" s="2">
        <f t="shared" si="48"/>
        <v>2251737</v>
      </c>
      <c r="F832" s="17" t="str">
        <f t="shared" si="51"/>
        <v>BULLISH</v>
      </c>
      <c r="G832" s="17" t="str">
        <f t="shared" si="50"/>
        <v>STRONG</v>
      </c>
      <c r="H832" s="17" t="str">
        <f t="shared" si="49"/>
        <v>CONFIRMED BULLISH</v>
      </c>
    </row>
    <row r="833" spans="1:8" ht="13.5" x14ac:dyDescent="0.25">
      <c r="A833" s="3">
        <f>TITRES_STAT!B836</f>
        <v>43215</v>
      </c>
      <c r="B833" s="17">
        <f>TITRES_STAT!C836</f>
        <v>4.0999999999999996</v>
      </c>
      <c r="C833" s="17">
        <f>TITRES_STAT!D836</f>
        <v>2.7006000000000001</v>
      </c>
      <c r="D833" s="17">
        <f>TITRES_STAT!E836</f>
        <v>38649</v>
      </c>
      <c r="E833" s="2">
        <f t="shared" si="48"/>
        <v>2251737</v>
      </c>
      <c r="F833" s="17" t="str">
        <f t="shared" si="51"/>
        <v>BULLISH</v>
      </c>
      <c r="G833" s="17" t="str">
        <f t="shared" si="50"/>
        <v>STRONG</v>
      </c>
      <c r="H833" s="17" t="str">
        <f t="shared" si="49"/>
        <v>CONFIRMED BULLISH</v>
      </c>
    </row>
    <row r="834" spans="1:8" ht="13.5" x14ac:dyDescent="0.25">
      <c r="A834" s="3">
        <f>TITRES_STAT!B837</f>
        <v>43216</v>
      </c>
      <c r="B834" s="17">
        <f>TITRES_STAT!C837</f>
        <v>4.08</v>
      </c>
      <c r="C834" s="17">
        <f>TITRES_STAT!D837</f>
        <v>2.6875</v>
      </c>
      <c r="D834" s="17">
        <f>TITRES_STAT!E837</f>
        <v>22520</v>
      </c>
      <c r="E834" s="2">
        <f t="shared" si="48"/>
        <v>2229217</v>
      </c>
      <c r="F834" s="17" t="str">
        <f t="shared" si="51"/>
        <v>BULLISH</v>
      </c>
      <c r="G834" s="17" t="str">
        <f t="shared" si="50"/>
        <v>STRONG</v>
      </c>
      <c r="H834" s="17" t="str">
        <f t="shared" si="49"/>
        <v>CONFIRMED BULLISH</v>
      </c>
    </row>
    <row r="835" spans="1:8" ht="13.5" x14ac:dyDescent="0.25">
      <c r="A835" s="3">
        <f>TITRES_STAT!B838</f>
        <v>43217</v>
      </c>
      <c r="B835" s="17">
        <f>TITRES_STAT!C838</f>
        <v>4</v>
      </c>
      <c r="C835" s="17">
        <f>TITRES_STAT!D838</f>
        <v>2.6347999999999998</v>
      </c>
      <c r="D835" s="17">
        <f>TITRES_STAT!E838</f>
        <v>123920</v>
      </c>
      <c r="E835" s="2">
        <f t="shared" si="48"/>
        <v>2105297</v>
      </c>
      <c r="F835" s="17" t="str">
        <f t="shared" si="51"/>
        <v>BULLISH</v>
      </c>
      <c r="G835" s="17" t="str">
        <f t="shared" si="50"/>
        <v>NEUTRAL</v>
      </c>
      <c r="H835" s="17" t="str">
        <f t="shared" si="49"/>
        <v>CONFIRMED BULLISH</v>
      </c>
    </row>
    <row r="836" spans="1:8" ht="13.5" x14ac:dyDescent="0.25">
      <c r="A836" s="3">
        <f>TITRES_STAT!B839</f>
        <v>43220</v>
      </c>
      <c r="B836" s="17">
        <f>TITRES_STAT!C839</f>
        <v>4.04</v>
      </c>
      <c r="C836" s="17">
        <f>TITRES_STAT!D839</f>
        <v>2.6610999999999998</v>
      </c>
      <c r="D836" s="17">
        <f>TITRES_STAT!E839</f>
        <v>16046</v>
      </c>
      <c r="E836" s="2">
        <f t="shared" ref="E836:E899" si="52">IF(B836&gt;B835, E835+D836, IF(B836&lt;B835, E835-D836, E835))</f>
        <v>2121343</v>
      </c>
      <c r="F836" s="17" t="str">
        <f t="shared" si="51"/>
        <v>BEARISH</v>
      </c>
      <c r="G836" s="17" t="str">
        <f t="shared" si="50"/>
        <v>WEAK</v>
      </c>
      <c r="H836" s="17" t="str">
        <f t="shared" si="49"/>
        <v>NEUTRAL</v>
      </c>
    </row>
    <row r="837" spans="1:8" ht="13.5" x14ac:dyDescent="0.25">
      <c r="A837" s="3">
        <f>TITRES_STAT!B840</f>
        <v>43222</v>
      </c>
      <c r="B837" s="17">
        <f>TITRES_STAT!C840</f>
        <v>4.05</v>
      </c>
      <c r="C837" s="17">
        <f>TITRES_STAT!D840</f>
        <v>2.6677</v>
      </c>
      <c r="D837" s="17">
        <f>TITRES_STAT!E840</f>
        <v>32682</v>
      </c>
      <c r="E837" s="2">
        <f t="shared" si="52"/>
        <v>2154025</v>
      </c>
      <c r="F837" s="17" t="str">
        <f t="shared" si="51"/>
        <v>BEARISH</v>
      </c>
      <c r="G837" s="17" t="str">
        <f t="shared" si="50"/>
        <v>WEAK</v>
      </c>
      <c r="H837" s="17" t="str">
        <f t="shared" si="49"/>
        <v>CONFIRMED BEARISH</v>
      </c>
    </row>
    <row r="838" spans="1:8" ht="13.5" x14ac:dyDescent="0.25">
      <c r="A838" s="3">
        <f>TITRES_STAT!B841</f>
        <v>43223</v>
      </c>
      <c r="B838" s="17">
        <f>TITRES_STAT!C841</f>
        <v>4.08</v>
      </c>
      <c r="C838" s="17">
        <f>TITRES_STAT!D841</f>
        <v>2.6875</v>
      </c>
      <c r="D838" s="17">
        <f>TITRES_STAT!E841</f>
        <v>17760</v>
      </c>
      <c r="E838" s="2">
        <f t="shared" si="52"/>
        <v>2171785</v>
      </c>
      <c r="F838" s="17" t="str">
        <f t="shared" si="51"/>
        <v>BEARISH</v>
      </c>
      <c r="G838" s="17" t="str">
        <f t="shared" si="50"/>
        <v>WEAK</v>
      </c>
      <c r="H838" s="17" t="str">
        <f t="shared" ref="H838:H901" si="53">IF(AND(B838&gt;B833, E838&gt;E833), "CONFIRMED BULLISH",
 IF(AND(B838&lt;B833, E838&lt;E833), "CONFIRMED BEARISH",
 IF(AND(B838&gt;B833, E838&lt;E833), "BEARISH DIVERGENCE",
 IF(AND(B838&lt;B833, E838&gt;E833), "BULLISH DIVERGENCE", "NEUTRAL"))))</f>
        <v>CONFIRMED BEARISH</v>
      </c>
    </row>
    <row r="839" spans="1:8" ht="13.5" x14ac:dyDescent="0.25">
      <c r="A839" s="3">
        <f>TITRES_STAT!B842</f>
        <v>43224</v>
      </c>
      <c r="B839" s="17">
        <f>TITRES_STAT!C842</f>
        <v>3.98</v>
      </c>
      <c r="C839" s="17">
        <f>TITRES_STAT!D842</f>
        <v>2.6215999999999999</v>
      </c>
      <c r="D839" s="17">
        <f>TITRES_STAT!E842</f>
        <v>47578</v>
      </c>
      <c r="E839" s="2">
        <f t="shared" si="52"/>
        <v>2124207</v>
      </c>
      <c r="F839" s="17" t="str">
        <f t="shared" si="51"/>
        <v>BEARISH</v>
      </c>
      <c r="G839" s="17" t="str">
        <f t="shared" ref="G839:G902" si="54">IF((E839-E834)/E834 &gt; 0.02, "STRONG",
 IF((E839-E834)/E834 &lt; -0.02, "WEAK", "NEUTRAL"))</f>
        <v>WEAK</v>
      </c>
      <c r="H839" s="17" t="str">
        <f t="shared" si="53"/>
        <v>CONFIRMED BEARISH</v>
      </c>
    </row>
    <row r="840" spans="1:8" ht="13.5" x14ac:dyDescent="0.25">
      <c r="A840" s="3">
        <f>TITRES_STAT!B843</f>
        <v>43227</v>
      </c>
      <c r="B840" s="17">
        <f>TITRES_STAT!C843</f>
        <v>4.0999999999999996</v>
      </c>
      <c r="C840" s="17">
        <f>TITRES_STAT!D843</f>
        <v>2.7006000000000001</v>
      </c>
      <c r="D840" s="17">
        <f>TITRES_STAT!E843</f>
        <v>133154</v>
      </c>
      <c r="E840" s="2">
        <f t="shared" si="52"/>
        <v>2257361</v>
      </c>
      <c r="F840" s="17" t="str">
        <f t="shared" ref="F840:F903" si="55">IF(E840&gt;E835,"BULLISH",IF(E840&lt;E835,"BEARISH","NEUTRAL"))</f>
        <v>BULLISH</v>
      </c>
      <c r="G840" s="17" t="str">
        <f t="shared" si="54"/>
        <v>STRONG</v>
      </c>
      <c r="H840" s="17" t="str">
        <f t="shared" si="53"/>
        <v>CONFIRMED BULLISH</v>
      </c>
    </row>
    <row r="841" spans="1:8" ht="13.5" x14ac:dyDescent="0.25">
      <c r="A841" s="3">
        <f>TITRES_STAT!B844</f>
        <v>43228</v>
      </c>
      <c r="B841" s="17">
        <f>TITRES_STAT!C844</f>
        <v>4.16</v>
      </c>
      <c r="C841" s="17">
        <f>TITRES_STAT!D844</f>
        <v>2.7402000000000002</v>
      </c>
      <c r="D841" s="17">
        <f>TITRES_STAT!E844</f>
        <v>31568</v>
      </c>
      <c r="E841" s="2">
        <f t="shared" si="52"/>
        <v>2288929</v>
      </c>
      <c r="F841" s="17" t="str">
        <f t="shared" si="55"/>
        <v>BULLISH</v>
      </c>
      <c r="G841" s="17" t="str">
        <f t="shared" si="54"/>
        <v>STRONG</v>
      </c>
      <c r="H841" s="17" t="str">
        <f t="shared" si="53"/>
        <v>CONFIRMED BULLISH</v>
      </c>
    </row>
    <row r="842" spans="1:8" ht="13.5" x14ac:dyDescent="0.25">
      <c r="A842" s="3">
        <f>TITRES_STAT!B845</f>
        <v>43229</v>
      </c>
      <c r="B842" s="17">
        <f>TITRES_STAT!C845</f>
        <v>4.18</v>
      </c>
      <c r="C842" s="17">
        <f>TITRES_STAT!D845</f>
        <v>2.7532999999999999</v>
      </c>
      <c r="D842" s="17">
        <f>TITRES_STAT!E845</f>
        <v>62896</v>
      </c>
      <c r="E842" s="2">
        <f t="shared" si="52"/>
        <v>2351825</v>
      </c>
      <c r="F842" s="17" t="str">
        <f t="shared" si="55"/>
        <v>BULLISH</v>
      </c>
      <c r="G842" s="17" t="str">
        <f t="shared" si="54"/>
        <v>STRONG</v>
      </c>
      <c r="H842" s="17" t="str">
        <f t="shared" si="53"/>
        <v>CONFIRMED BULLISH</v>
      </c>
    </row>
    <row r="843" spans="1:8" ht="13.5" x14ac:dyDescent="0.25">
      <c r="A843" s="3">
        <f>TITRES_STAT!B846</f>
        <v>43230</v>
      </c>
      <c r="B843" s="17">
        <f>TITRES_STAT!C846</f>
        <v>4.25</v>
      </c>
      <c r="C843" s="17">
        <f>TITRES_STAT!D846</f>
        <v>2.7993999999999999</v>
      </c>
      <c r="D843" s="17">
        <f>TITRES_STAT!E846</f>
        <v>49310</v>
      </c>
      <c r="E843" s="2">
        <f t="shared" si="52"/>
        <v>2401135</v>
      </c>
      <c r="F843" s="17" t="str">
        <f t="shared" si="55"/>
        <v>BULLISH</v>
      </c>
      <c r="G843" s="17" t="str">
        <f t="shared" si="54"/>
        <v>STRONG</v>
      </c>
      <c r="H843" s="17" t="str">
        <f t="shared" si="53"/>
        <v>CONFIRMED BULLISH</v>
      </c>
    </row>
    <row r="844" spans="1:8" ht="13.5" x14ac:dyDescent="0.25">
      <c r="A844" s="3">
        <f>TITRES_STAT!B847</f>
        <v>43231</v>
      </c>
      <c r="B844" s="17">
        <f>TITRES_STAT!C847</f>
        <v>4.26</v>
      </c>
      <c r="C844" s="17">
        <f>TITRES_STAT!D847</f>
        <v>2.806</v>
      </c>
      <c r="D844" s="17">
        <f>TITRES_STAT!E847</f>
        <v>21606</v>
      </c>
      <c r="E844" s="2">
        <f t="shared" si="52"/>
        <v>2422741</v>
      </c>
      <c r="F844" s="17" t="str">
        <f t="shared" si="55"/>
        <v>BULLISH</v>
      </c>
      <c r="G844" s="17" t="str">
        <f t="shared" si="54"/>
        <v>STRONG</v>
      </c>
      <c r="H844" s="17" t="str">
        <f t="shared" si="53"/>
        <v>CONFIRMED BULLISH</v>
      </c>
    </row>
    <row r="845" spans="1:8" ht="13.5" x14ac:dyDescent="0.25">
      <c r="A845" s="3">
        <f>TITRES_STAT!B848</f>
        <v>43234</v>
      </c>
      <c r="B845" s="17">
        <f>TITRES_STAT!C848</f>
        <v>4.28</v>
      </c>
      <c r="C845" s="17">
        <f>TITRES_STAT!D848</f>
        <v>2.8191999999999999</v>
      </c>
      <c r="D845" s="17">
        <f>TITRES_STAT!E848</f>
        <v>33379</v>
      </c>
      <c r="E845" s="2">
        <f t="shared" si="52"/>
        <v>2456120</v>
      </c>
      <c r="F845" s="17" t="str">
        <f t="shared" si="55"/>
        <v>BULLISH</v>
      </c>
      <c r="G845" s="17" t="str">
        <f t="shared" si="54"/>
        <v>STRONG</v>
      </c>
      <c r="H845" s="17" t="str">
        <f t="shared" si="53"/>
        <v>CONFIRMED BULLISH</v>
      </c>
    </row>
    <row r="846" spans="1:8" ht="13.5" x14ac:dyDescent="0.25">
      <c r="A846" s="3">
        <f>TITRES_STAT!B849</f>
        <v>43235</v>
      </c>
      <c r="B846" s="17">
        <f>TITRES_STAT!C849</f>
        <v>4.28</v>
      </c>
      <c r="C846" s="17">
        <f>TITRES_STAT!D849</f>
        <v>2.8191999999999999</v>
      </c>
      <c r="D846" s="17">
        <f>TITRES_STAT!E849</f>
        <v>18856</v>
      </c>
      <c r="E846" s="2">
        <f t="shared" si="52"/>
        <v>2456120</v>
      </c>
      <c r="F846" s="17" t="str">
        <f t="shared" si="55"/>
        <v>BULLISH</v>
      </c>
      <c r="G846" s="17" t="str">
        <f t="shared" si="54"/>
        <v>STRONG</v>
      </c>
      <c r="H846" s="17" t="str">
        <f t="shared" si="53"/>
        <v>CONFIRMED BULLISH</v>
      </c>
    </row>
    <row r="847" spans="1:8" ht="13.5" x14ac:dyDescent="0.25">
      <c r="A847" s="3">
        <f>TITRES_STAT!B850</f>
        <v>43236</v>
      </c>
      <c r="B847" s="17">
        <f>TITRES_STAT!C850</f>
        <v>4.3499999999999996</v>
      </c>
      <c r="C847" s="17">
        <f>TITRES_STAT!D850</f>
        <v>2.8653</v>
      </c>
      <c r="D847" s="17">
        <f>TITRES_STAT!E850</f>
        <v>70110</v>
      </c>
      <c r="E847" s="2">
        <f t="shared" si="52"/>
        <v>2526230</v>
      </c>
      <c r="F847" s="17" t="str">
        <f t="shared" si="55"/>
        <v>BULLISH</v>
      </c>
      <c r="G847" s="17" t="str">
        <f t="shared" si="54"/>
        <v>STRONG</v>
      </c>
      <c r="H847" s="17" t="str">
        <f t="shared" si="53"/>
        <v>CONFIRMED BULLISH</v>
      </c>
    </row>
    <row r="848" spans="1:8" ht="13.5" x14ac:dyDescent="0.25">
      <c r="A848" s="3">
        <f>TITRES_STAT!B851</f>
        <v>43237</v>
      </c>
      <c r="B848" s="17">
        <f>TITRES_STAT!C851</f>
        <v>4.3499999999999996</v>
      </c>
      <c r="C848" s="17">
        <f>TITRES_STAT!D851</f>
        <v>2.8653</v>
      </c>
      <c r="D848" s="17">
        <f>TITRES_STAT!E851</f>
        <v>6450</v>
      </c>
      <c r="E848" s="2">
        <f t="shared" si="52"/>
        <v>2526230</v>
      </c>
      <c r="F848" s="17" t="str">
        <f t="shared" si="55"/>
        <v>BULLISH</v>
      </c>
      <c r="G848" s="17" t="str">
        <f t="shared" si="54"/>
        <v>STRONG</v>
      </c>
      <c r="H848" s="17" t="str">
        <f t="shared" si="53"/>
        <v>CONFIRMED BULLISH</v>
      </c>
    </row>
    <row r="849" spans="1:8" ht="13.5" x14ac:dyDescent="0.25">
      <c r="A849" s="3">
        <f>TITRES_STAT!B852</f>
        <v>43238</v>
      </c>
      <c r="B849" s="17">
        <f>TITRES_STAT!C852</f>
        <v>4.4000000000000004</v>
      </c>
      <c r="C849" s="17">
        <f>TITRES_STAT!D852</f>
        <v>2.8982999999999999</v>
      </c>
      <c r="D849" s="17">
        <f>TITRES_STAT!E852</f>
        <v>49136</v>
      </c>
      <c r="E849" s="2">
        <f t="shared" si="52"/>
        <v>2575366</v>
      </c>
      <c r="F849" s="17" t="str">
        <f t="shared" si="55"/>
        <v>BULLISH</v>
      </c>
      <c r="G849" s="17" t="str">
        <f t="shared" si="54"/>
        <v>STRONG</v>
      </c>
      <c r="H849" s="17" t="str">
        <f t="shared" si="53"/>
        <v>CONFIRMED BULLISH</v>
      </c>
    </row>
    <row r="850" spans="1:8" ht="13.5" x14ac:dyDescent="0.25">
      <c r="A850" s="3">
        <f>TITRES_STAT!B853</f>
        <v>43241</v>
      </c>
      <c r="B850" s="17">
        <f>TITRES_STAT!C853</f>
        <v>4.4000000000000004</v>
      </c>
      <c r="C850" s="17">
        <f>TITRES_STAT!D853</f>
        <v>2.8982999999999999</v>
      </c>
      <c r="D850" s="17">
        <f>TITRES_STAT!E853</f>
        <v>13734</v>
      </c>
      <c r="E850" s="2">
        <f t="shared" si="52"/>
        <v>2575366</v>
      </c>
      <c r="F850" s="17" t="str">
        <f t="shared" si="55"/>
        <v>BULLISH</v>
      </c>
      <c r="G850" s="17" t="str">
        <f t="shared" si="54"/>
        <v>STRONG</v>
      </c>
      <c r="H850" s="17" t="str">
        <f t="shared" si="53"/>
        <v>CONFIRMED BULLISH</v>
      </c>
    </row>
    <row r="851" spans="1:8" ht="13.5" x14ac:dyDescent="0.25">
      <c r="A851" s="3">
        <f>TITRES_STAT!B854</f>
        <v>43242</v>
      </c>
      <c r="B851" s="17">
        <f>TITRES_STAT!C854</f>
        <v>4.41</v>
      </c>
      <c r="C851" s="17">
        <f>TITRES_STAT!D854</f>
        <v>2.9047999999999998</v>
      </c>
      <c r="D851" s="17">
        <f>TITRES_STAT!E854</f>
        <v>65455</v>
      </c>
      <c r="E851" s="2">
        <f t="shared" si="52"/>
        <v>2640821</v>
      </c>
      <c r="F851" s="17" t="str">
        <f t="shared" si="55"/>
        <v>BULLISH</v>
      </c>
      <c r="G851" s="17" t="str">
        <f t="shared" si="54"/>
        <v>STRONG</v>
      </c>
      <c r="H851" s="17" t="str">
        <f t="shared" si="53"/>
        <v>CONFIRMED BULLISH</v>
      </c>
    </row>
    <row r="852" spans="1:8" ht="13.5" x14ac:dyDescent="0.25">
      <c r="A852" s="3">
        <f>TITRES_STAT!B855</f>
        <v>43243</v>
      </c>
      <c r="B852" s="17">
        <f>TITRES_STAT!C855</f>
        <v>4.4000000000000004</v>
      </c>
      <c r="C852" s="17">
        <f>TITRES_STAT!D855</f>
        <v>2.8982999999999999</v>
      </c>
      <c r="D852" s="17">
        <f>TITRES_STAT!E855</f>
        <v>54478</v>
      </c>
      <c r="E852" s="2">
        <f t="shared" si="52"/>
        <v>2586343</v>
      </c>
      <c r="F852" s="17" t="str">
        <f t="shared" si="55"/>
        <v>BULLISH</v>
      </c>
      <c r="G852" s="17" t="str">
        <f t="shared" si="54"/>
        <v>STRONG</v>
      </c>
      <c r="H852" s="17" t="str">
        <f t="shared" si="53"/>
        <v>CONFIRMED BULLISH</v>
      </c>
    </row>
    <row r="853" spans="1:8" ht="13.5" x14ac:dyDescent="0.25">
      <c r="A853" s="3">
        <f>TITRES_STAT!B856</f>
        <v>43244</v>
      </c>
      <c r="B853" s="17">
        <f>TITRES_STAT!C856</f>
        <v>4.5</v>
      </c>
      <c r="C853" s="17">
        <f>TITRES_STAT!D856</f>
        <v>2.9641000000000002</v>
      </c>
      <c r="D853" s="17">
        <f>TITRES_STAT!E856</f>
        <v>43195</v>
      </c>
      <c r="E853" s="2">
        <f t="shared" si="52"/>
        <v>2629538</v>
      </c>
      <c r="F853" s="17" t="str">
        <f t="shared" si="55"/>
        <v>BULLISH</v>
      </c>
      <c r="G853" s="17" t="str">
        <f t="shared" si="54"/>
        <v>STRONG</v>
      </c>
      <c r="H853" s="17" t="str">
        <f t="shared" si="53"/>
        <v>CONFIRMED BULLISH</v>
      </c>
    </row>
    <row r="854" spans="1:8" ht="13.5" x14ac:dyDescent="0.25">
      <c r="A854" s="3">
        <f>TITRES_STAT!B857</f>
        <v>43245</v>
      </c>
      <c r="B854" s="17">
        <f>TITRES_STAT!C857</f>
        <v>4.68</v>
      </c>
      <c r="C854" s="17">
        <f>TITRES_STAT!D857</f>
        <v>3.0827</v>
      </c>
      <c r="D854" s="17">
        <f>TITRES_STAT!E857</f>
        <v>73391</v>
      </c>
      <c r="E854" s="2">
        <f t="shared" si="52"/>
        <v>2702929</v>
      </c>
      <c r="F854" s="17" t="str">
        <f t="shared" si="55"/>
        <v>BULLISH</v>
      </c>
      <c r="G854" s="17" t="str">
        <f t="shared" si="54"/>
        <v>STRONG</v>
      </c>
      <c r="H854" s="17" t="str">
        <f t="shared" si="53"/>
        <v>CONFIRMED BULLISH</v>
      </c>
    </row>
    <row r="855" spans="1:8" ht="13.5" x14ac:dyDescent="0.25">
      <c r="A855" s="3">
        <f>TITRES_STAT!B858</f>
        <v>43248</v>
      </c>
      <c r="B855" s="17">
        <f>TITRES_STAT!C858</f>
        <v>4.74</v>
      </c>
      <c r="C855" s="17">
        <f>TITRES_STAT!D858</f>
        <v>3.1221999999999999</v>
      </c>
      <c r="D855" s="17">
        <f>TITRES_STAT!E858</f>
        <v>30539</v>
      </c>
      <c r="E855" s="2">
        <f t="shared" si="52"/>
        <v>2733468</v>
      </c>
      <c r="F855" s="17" t="str">
        <f t="shared" si="55"/>
        <v>BULLISH</v>
      </c>
      <c r="G855" s="17" t="str">
        <f t="shared" si="54"/>
        <v>STRONG</v>
      </c>
      <c r="H855" s="17" t="str">
        <f t="shared" si="53"/>
        <v>CONFIRMED BULLISH</v>
      </c>
    </row>
    <row r="856" spans="1:8" ht="13.5" x14ac:dyDescent="0.25">
      <c r="A856" s="3">
        <f>TITRES_STAT!B859</f>
        <v>43249</v>
      </c>
      <c r="B856" s="17">
        <f>TITRES_STAT!C859</f>
        <v>4.78</v>
      </c>
      <c r="C856" s="17">
        <f>TITRES_STAT!D859</f>
        <v>3.1486000000000001</v>
      </c>
      <c r="D856" s="17">
        <f>TITRES_STAT!E859</f>
        <v>41974</v>
      </c>
      <c r="E856" s="2">
        <f t="shared" si="52"/>
        <v>2775442</v>
      </c>
      <c r="F856" s="17" t="str">
        <f t="shared" si="55"/>
        <v>BULLISH</v>
      </c>
      <c r="G856" s="17" t="str">
        <f t="shared" si="54"/>
        <v>STRONG</v>
      </c>
      <c r="H856" s="17" t="str">
        <f t="shared" si="53"/>
        <v>CONFIRMED BULLISH</v>
      </c>
    </row>
    <row r="857" spans="1:8" ht="13.5" x14ac:dyDescent="0.25">
      <c r="A857" s="3">
        <f>TITRES_STAT!B860</f>
        <v>43250</v>
      </c>
      <c r="B857" s="17">
        <f>TITRES_STAT!C860</f>
        <v>4.87</v>
      </c>
      <c r="C857" s="17">
        <f>TITRES_STAT!D860</f>
        <v>3.2078000000000002</v>
      </c>
      <c r="D857" s="17">
        <f>TITRES_STAT!E860</f>
        <v>48109</v>
      </c>
      <c r="E857" s="2">
        <f t="shared" si="52"/>
        <v>2823551</v>
      </c>
      <c r="F857" s="17" t="str">
        <f t="shared" si="55"/>
        <v>BULLISH</v>
      </c>
      <c r="G857" s="17" t="str">
        <f t="shared" si="54"/>
        <v>STRONG</v>
      </c>
      <c r="H857" s="17" t="str">
        <f t="shared" si="53"/>
        <v>CONFIRMED BULLISH</v>
      </c>
    </row>
    <row r="858" spans="1:8" ht="13.5" x14ac:dyDescent="0.25">
      <c r="A858" s="3">
        <f>TITRES_STAT!B861</f>
        <v>43251</v>
      </c>
      <c r="B858" s="17">
        <f>TITRES_STAT!C861</f>
        <v>4.8499999999999996</v>
      </c>
      <c r="C858" s="17">
        <f>TITRES_STAT!D861</f>
        <v>3.1947000000000001</v>
      </c>
      <c r="D858" s="17">
        <f>TITRES_STAT!E861</f>
        <v>8717</v>
      </c>
      <c r="E858" s="2">
        <f t="shared" si="52"/>
        <v>2814834</v>
      </c>
      <c r="F858" s="17" t="str">
        <f t="shared" si="55"/>
        <v>BULLISH</v>
      </c>
      <c r="G858" s="17" t="str">
        <f t="shared" si="54"/>
        <v>STRONG</v>
      </c>
      <c r="H858" s="17" t="str">
        <f t="shared" si="53"/>
        <v>CONFIRMED BULLISH</v>
      </c>
    </row>
    <row r="859" spans="1:8" ht="13.5" x14ac:dyDescent="0.25">
      <c r="A859" s="3">
        <f>TITRES_STAT!B862</f>
        <v>43252</v>
      </c>
      <c r="B859" s="17">
        <f>TITRES_STAT!C862</f>
        <v>4.9400000000000004</v>
      </c>
      <c r="C859" s="17">
        <f>TITRES_STAT!D862</f>
        <v>3.2538999999999998</v>
      </c>
      <c r="D859" s="17">
        <f>TITRES_STAT!E862</f>
        <v>36941</v>
      </c>
      <c r="E859" s="2">
        <f t="shared" si="52"/>
        <v>2851775</v>
      </c>
      <c r="F859" s="17" t="str">
        <f t="shared" si="55"/>
        <v>BULLISH</v>
      </c>
      <c r="G859" s="17" t="str">
        <f t="shared" si="54"/>
        <v>STRONG</v>
      </c>
      <c r="H859" s="17" t="str">
        <f t="shared" si="53"/>
        <v>CONFIRMED BULLISH</v>
      </c>
    </row>
    <row r="860" spans="1:8" ht="13.5" x14ac:dyDescent="0.25">
      <c r="A860" s="3">
        <f>TITRES_STAT!B863</f>
        <v>43255</v>
      </c>
      <c r="B860" s="17">
        <f>TITRES_STAT!C863</f>
        <v>4.9400000000000004</v>
      </c>
      <c r="C860" s="17">
        <f>TITRES_STAT!D863</f>
        <v>3.2538999999999998</v>
      </c>
      <c r="D860" s="17">
        <f>TITRES_STAT!E863</f>
        <v>46406</v>
      </c>
      <c r="E860" s="2">
        <f t="shared" si="52"/>
        <v>2851775</v>
      </c>
      <c r="F860" s="17" t="str">
        <f t="shared" si="55"/>
        <v>BULLISH</v>
      </c>
      <c r="G860" s="17" t="str">
        <f t="shared" si="54"/>
        <v>STRONG</v>
      </c>
      <c r="H860" s="17" t="str">
        <f t="shared" si="53"/>
        <v>CONFIRMED BULLISH</v>
      </c>
    </row>
    <row r="861" spans="1:8" ht="13.5" x14ac:dyDescent="0.25">
      <c r="A861" s="3">
        <f>TITRES_STAT!B864</f>
        <v>43256</v>
      </c>
      <c r="B861" s="17">
        <f>TITRES_STAT!C864</f>
        <v>4.97</v>
      </c>
      <c r="C861" s="17">
        <f>TITRES_STAT!D864</f>
        <v>3.2736999999999998</v>
      </c>
      <c r="D861" s="17">
        <f>TITRES_STAT!E864</f>
        <v>37917</v>
      </c>
      <c r="E861" s="2">
        <f t="shared" si="52"/>
        <v>2889692</v>
      </c>
      <c r="F861" s="17" t="str">
        <f t="shared" si="55"/>
        <v>BULLISH</v>
      </c>
      <c r="G861" s="17" t="str">
        <f t="shared" si="54"/>
        <v>STRONG</v>
      </c>
      <c r="H861" s="17" t="str">
        <f t="shared" si="53"/>
        <v>CONFIRMED BULLISH</v>
      </c>
    </row>
    <row r="862" spans="1:8" ht="13.5" x14ac:dyDescent="0.25">
      <c r="A862" s="3">
        <f>TITRES_STAT!B865</f>
        <v>43257</v>
      </c>
      <c r="B862" s="17">
        <f>TITRES_STAT!C865</f>
        <v>4.95</v>
      </c>
      <c r="C862" s="17">
        <f>TITRES_STAT!D865</f>
        <v>3.2605</v>
      </c>
      <c r="D862" s="17">
        <f>TITRES_STAT!E865</f>
        <v>4984</v>
      </c>
      <c r="E862" s="2">
        <f t="shared" si="52"/>
        <v>2884708</v>
      </c>
      <c r="F862" s="17" t="str">
        <f t="shared" si="55"/>
        <v>BULLISH</v>
      </c>
      <c r="G862" s="17" t="str">
        <f t="shared" si="54"/>
        <v>STRONG</v>
      </c>
      <c r="H862" s="17" t="str">
        <f t="shared" si="53"/>
        <v>CONFIRMED BULLISH</v>
      </c>
    </row>
    <row r="863" spans="1:8" ht="13.5" x14ac:dyDescent="0.25">
      <c r="A863" s="3">
        <f>TITRES_STAT!B866</f>
        <v>43258</v>
      </c>
      <c r="B863" s="17">
        <f>TITRES_STAT!C866</f>
        <v>4.95</v>
      </c>
      <c r="C863" s="17">
        <f>TITRES_STAT!D866</f>
        <v>3.2605</v>
      </c>
      <c r="D863" s="17">
        <f>TITRES_STAT!E866</f>
        <v>21119</v>
      </c>
      <c r="E863" s="2">
        <f t="shared" si="52"/>
        <v>2884708</v>
      </c>
      <c r="F863" s="17" t="str">
        <f t="shared" si="55"/>
        <v>BULLISH</v>
      </c>
      <c r="G863" s="17" t="str">
        <f t="shared" si="54"/>
        <v>STRONG</v>
      </c>
      <c r="H863" s="17" t="str">
        <f t="shared" si="53"/>
        <v>CONFIRMED BULLISH</v>
      </c>
    </row>
    <row r="864" spans="1:8" ht="13.5" x14ac:dyDescent="0.25">
      <c r="A864" s="3">
        <f>TITRES_STAT!B867</f>
        <v>43259</v>
      </c>
      <c r="B864" s="17">
        <f>TITRES_STAT!C867</f>
        <v>4.95</v>
      </c>
      <c r="C864" s="17">
        <f>TITRES_STAT!D867</f>
        <v>3.2605</v>
      </c>
      <c r="D864" s="17">
        <f>TITRES_STAT!E867</f>
        <v>18683</v>
      </c>
      <c r="E864" s="2">
        <f t="shared" si="52"/>
        <v>2884708</v>
      </c>
      <c r="F864" s="17" t="str">
        <f t="shared" si="55"/>
        <v>BULLISH</v>
      </c>
      <c r="G864" s="17" t="str">
        <f t="shared" si="54"/>
        <v>NEUTRAL</v>
      </c>
      <c r="H864" s="17" t="str">
        <f t="shared" si="53"/>
        <v>CONFIRMED BULLISH</v>
      </c>
    </row>
    <row r="865" spans="1:8" ht="13.5" x14ac:dyDescent="0.25">
      <c r="A865" s="3">
        <f>TITRES_STAT!B868</f>
        <v>43262</v>
      </c>
      <c r="B865" s="17">
        <f>TITRES_STAT!C868</f>
        <v>4.9400000000000004</v>
      </c>
      <c r="C865" s="17">
        <f>TITRES_STAT!D868</f>
        <v>3.2538999999999998</v>
      </c>
      <c r="D865" s="17">
        <f>TITRES_STAT!E868</f>
        <v>9968</v>
      </c>
      <c r="E865" s="2">
        <f t="shared" si="52"/>
        <v>2874740</v>
      </c>
      <c r="F865" s="17" t="str">
        <f t="shared" si="55"/>
        <v>BULLISH</v>
      </c>
      <c r="G865" s="17" t="str">
        <f t="shared" si="54"/>
        <v>NEUTRAL</v>
      </c>
      <c r="H865" s="17" t="str">
        <f t="shared" si="53"/>
        <v>NEUTRAL</v>
      </c>
    </row>
    <row r="866" spans="1:8" ht="13.5" x14ac:dyDescent="0.25">
      <c r="A866" s="3">
        <f>TITRES_STAT!B869</f>
        <v>43263</v>
      </c>
      <c r="B866" s="17">
        <f>TITRES_STAT!C869</f>
        <v>4.9400000000000004</v>
      </c>
      <c r="C866" s="17">
        <f>TITRES_STAT!D869</f>
        <v>3.2538999999999998</v>
      </c>
      <c r="D866" s="17">
        <f>TITRES_STAT!E869</f>
        <v>15550</v>
      </c>
      <c r="E866" s="2">
        <f t="shared" si="52"/>
        <v>2874740</v>
      </c>
      <c r="F866" s="17" t="str">
        <f t="shared" si="55"/>
        <v>BEARISH</v>
      </c>
      <c r="G866" s="17" t="str">
        <f t="shared" si="54"/>
        <v>NEUTRAL</v>
      </c>
      <c r="H866" s="17" t="str">
        <f t="shared" si="53"/>
        <v>CONFIRMED BEARISH</v>
      </c>
    </row>
    <row r="867" spans="1:8" ht="13.5" x14ac:dyDescent="0.25">
      <c r="A867" s="3">
        <f>TITRES_STAT!B870</f>
        <v>43264</v>
      </c>
      <c r="B867" s="17">
        <f>TITRES_STAT!C870</f>
        <v>4.97</v>
      </c>
      <c r="C867" s="17">
        <f>TITRES_STAT!D870</f>
        <v>3.2736999999999998</v>
      </c>
      <c r="D867" s="17">
        <f>TITRES_STAT!E870</f>
        <v>15062</v>
      </c>
      <c r="E867" s="2">
        <f t="shared" si="52"/>
        <v>2889802</v>
      </c>
      <c r="F867" s="17" t="str">
        <f t="shared" si="55"/>
        <v>BULLISH</v>
      </c>
      <c r="G867" s="17" t="str">
        <f t="shared" si="54"/>
        <v>NEUTRAL</v>
      </c>
      <c r="H867" s="17" t="str">
        <f t="shared" si="53"/>
        <v>CONFIRMED BULLISH</v>
      </c>
    </row>
    <row r="868" spans="1:8" ht="13.5" x14ac:dyDescent="0.25">
      <c r="A868" s="3">
        <f>TITRES_STAT!B871</f>
        <v>43265</v>
      </c>
      <c r="B868" s="17">
        <f>TITRES_STAT!C871</f>
        <v>4.96</v>
      </c>
      <c r="C868" s="17">
        <f>TITRES_STAT!D871</f>
        <v>3.2671000000000001</v>
      </c>
      <c r="D868" s="17">
        <f>TITRES_STAT!E871</f>
        <v>11399</v>
      </c>
      <c r="E868" s="2">
        <f t="shared" si="52"/>
        <v>2878403</v>
      </c>
      <c r="F868" s="17" t="str">
        <f t="shared" si="55"/>
        <v>BEARISH</v>
      </c>
      <c r="G868" s="17" t="str">
        <f t="shared" si="54"/>
        <v>NEUTRAL</v>
      </c>
      <c r="H868" s="17" t="str">
        <f t="shared" si="53"/>
        <v>BEARISH DIVERGENCE</v>
      </c>
    </row>
    <row r="869" spans="1:8" ht="13.5" x14ac:dyDescent="0.25">
      <c r="A869" s="3">
        <f>TITRES_STAT!B872</f>
        <v>43269</v>
      </c>
      <c r="B869" s="17">
        <f>TITRES_STAT!C872</f>
        <v>4.95</v>
      </c>
      <c r="C869" s="17">
        <f>TITRES_STAT!D872</f>
        <v>3.2605</v>
      </c>
      <c r="D869" s="17">
        <f>TITRES_STAT!E872</f>
        <v>18009</v>
      </c>
      <c r="E869" s="2">
        <f t="shared" si="52"/>
        <v>2860394</v>
      </c>
      <c r="F869" s="17" t="str">
        <f t="shared" si="55"/>
        <v>BEARISH</v>
      </c>
      <c r="G869" s="17" t="str">
        <f t="shared" si="54"/>
        <v>NEUTRAL</v>
      </c>
      <c r="H869" s="17" t="str">
        <f t="shared" si="53"/>
        <v>NEUTRAL</v>
      </c>
    </row>
    <row r="870" spans="1:8" ht="13.5" x14ac:dyDescent="0.25">
      <c r="A870" s="3">
        <f>TITRES_STAT!B873</f>
        <v>43270</v>
      </c>
      <c r="B870" s="17">
        <f>TITRES_STAT!C873</f>
        <v>4.9400000000000004</v>
      </c>
      <c r="C870" s="17">
        <f>TITRES_STAT!D873</f>
        <v>3.2538999999999998</v>
      </c>
      <c r="D870" s="17">
        <f>TITRES_STAT!E873</f>
        <v>23837</v>
      </c>
      <c r="E870" s="2">
        <f t="shared" si="52"/>
        <v>2836557</v>
      </c>
      <c r="F870" s="17" t="str">
        <f t="shared" si="55"/>
        <v>BEARISH</v>
      </c>
      <c r="G870" s="17" t="str">
        <f t="shared" si="54"/>
        <v>NEUTRAL</v>
      </c>
      <c r="H870" s="17" t="str">
        <f t="shared" si="53"/>
        <v>NEUTRAL</v>
      </c>
    </row>
    <row r="871" spans="1:8" ht="13.5" x14ac:dyDescent="0.25">
      <c r="A871" s="3">
        <f>TITRES_STAT!B874</f>
        <v>43271</v>
      </c>
      <c r="B871" s="17">
        <f>TITRES_STAT!C874</f>
        <v>4.8899999999999997</v>
      </c>
      <c r="C871" s="17">
        <f>TITRES_STAT!D874</f>
        <v>3.2210000000000001</v>
      </c>
      <c r="D871" s="17">
        <f>TITRES_STAT!E874</f>
        <v>19423</v>
      </c>
      <c r="E871" s="2">
        <f t="shared" si="52"/>
        <v>2817134</v>
      </c>
      <c r="F871" s="17" t="str">
        <f t="shared" si="55"/>
        <v>BEARISH</v>
      </c>
      <c r="G871" s="17" t="str">
        <f t="shared" si="54"/>
        <v>WEAK</v>
      </c>
      <c r="H871" s="17" t="str">
        <f t="shared" si="53"/>
        <v>CONFIRMED BEARISH</v>
      </c>
    </row>
    <row r="872" spans="1:8" ht="13.5" x14ac:dyDescent="0.25">
      <c r="A872" s="3">
        <f>TITRES_STAT!B875</f>
        <v>43272</v>
      </c>
      <c r="B872" s="17">
        <f>TITRES_STAT!C875</f>
        <v>4.88</v>
      </c>
      <c r="C872" s="17">
        <f>TITRES_STAT!D875</f>
        <v>3.2143999999999999</v>
      </c>
      <c r="D872" s="17">
        <f>TITRES_STAT!E875</f>
        <v>27176</v>
      </c>
      <c r="E872" s="2">
        <f t="shared" si="52"/>
        <v>2789958</v>
      </c>
      <c r="F872" s="17" t="str">
        <f t="shared" si="55"/>
        <v>BEARISH</v>
      </c>
      <c r="G872" s="17" t="str">
        <f t="shared" si="54"/>
        <v>WEAK</v>
      </c>
      <c r="H872" s="17" t="str">
        <f t="shared" si="53"/>
        <v>CONFIRMED BEARISH</v>
      </c>
    </row>
    <row r="873" spans="1:8" ht="13.5" x14ac:dyDescent="0.25">
      <c r="A873" s="3">
        <f>TITRES_STAT!B876</f>
        <v>43273</v>
      </c>
      <c r="B873" s="17">
        <f>TITRES_STAT!C876</f>
        <v>4.9000000000000004</v>
      </c>
      <c r="C873" s="17">
        <f>TITRES_STAT!D876</f>
        <v>3.2275999999999998</v>
      </c>
      <c r="D873" s="17">
        <f>TITRES_STAT!E876</f>
        <v>12045</v>
      </c>
      <c r="E873" s="2">
        <f t="shared" si="52"/>
        <v>2802003</v>
      </c>
      <c r="F873" s="17" t="str">
        <f t="shared" si="55"/>
        <v>BEARISH</v>
      </c>
      <c r="G873" s="17" t="str">
        <f t="shared" si="54"/>
        <v>WEAK</v>
      </c>
      <c r="H873" s="17" t="str">
        <f t="shared" si="53"/>
        <v>CONFIRMED BEARISH</v>
      </c>
    </row>
    <row r="874" spans="1:8" ht="13.5" x14ac:dyDescent="0.25">
      <c r="A874" s="3">
        <f>TITRES_STAT!B877</f>
        <v>43276</v>
      </c>
      <c r="B874" s="17">
        <f>TITRES_STAT!C877</f>
        <v>4.95</v>
      </c>
      <c r="C874" s="17">
        <f>TITRES_STAT!D877</f>
        <v>3.2605</v>
      </c>
      <c r="D874" s="17">
        <f>TITRES_STAT!E877</f>
        <v>11076</v>
      </c>
      <c r="E874" s="2">
        <f t="shared" si="52"/>
        <v>2813079</v>
      </c>
      <c r="F874" s="17" t="str">
        <f t="shared" si="55"/>
        <v>BEARISH</v>
      </c>
      <c r="G874" s="17" t="str">
        <f t="shared" si="54"/>
        <v>NEUTRAL</v>
      </c>
      <c r="H874" s="17" t="str">
        <f t="shared" si="53"/>
        <v>NEUTRAL</v>
      </c>
    </row>
    <row r="875" spans="1:8" ht="13.5" x14ac:dyDescent="0.25">
      <c r="A875" s="3">
        <f>TITRES_STAT!B878</f>
        <v>43277</v>
      </c>
      <c r="B875" s="17">
        <f>TITRES_STAT!C878</f>
        <v>5.0999999999999996</v>
      </c>
      <c r="C875" s="17">
        <f>TITRES_STAT!D878</f>
        <v>3.3593000000000002</v>
      </c>
      <c r="D875" s="17">
        <f>TITRES_STAT!E878</f>
        <v>165761</v>
      </c>
      <c r="E875" s="2">
        <f t="shared" si="52"/>
        <v>2978840</v>
      </c>
      <c r="F875" s="17" t="str">
        <f t="shared" si="55"/>
        <v>BULLISH</v>
      </c>
      <c r="G875" s="17" t="str">
        <f t="shared" si="54"/>
        <v>STRONG</v>
      </c>
      <c r="H875" s="17" t="str">
        <f t="shared" si="53"/>
        <v>CONFIRMED BULLISH</v>
      </c>
    </row>
    <row r="876" spans="1:8" ht="13.5" x14ac:dyDescent="0.25">
      <c r="A876" s="3">
        <f>TITRES_STAT!B879</f>
        <v>43278</v>
      </c>
      <c r="B876" s="17">
        <f>TITRES_STAT!C879</f>
        <v>5.32</v>
      </c>
      <c r="C876" s="17">
        <f>TITRES_STAT!D879</f>
        <v>3.5042</v>
      </c>
      <c r="D876" s="17">
        <f>TITRES_STAT!E879</f>
        <v>30332</v>
      </c>
      <c r="E876" s="2">
        <f t="shared" si="52"/>
        <v>3009172</v>
      </c>
      <c r="F876" s="17" t="str">
        <f t="shared" si="55"/>
        <v>BULLISH</v>
      </c>
      <c r="G876" s="17" t="str">
        <f t="shared" si="54"/>
        <v>STRONG</v>
      </c>
      <c r="H876" s="17" t="str">
        <f t="shared" si="53"/>
        <v>CONFIRMED BULLISH</v>
      </c>
    </row>
    <row r="877" spans="1:8" ht="13.5" x14ac:dyDescent="0.25">
      <c r="A877" s="3">
        <f>TITRES_STAT!B880</f>
        <v>43279</v>
      </c>
      <c r="B877" s="17">
        <f>TITRES_STAT!C880</f>
        <v>5.21</v>
      </c>
      <c r="C877" s="17">
        <f>TITRES_STAT!D880</f>
        <v>3.4318</v>
      </c>
      <c r="D877" s="17">
        <f>TITRES_STAT!E880</f>
        <v>190530</v>
      </c>
      <c r="E877" s="2">
        <f t="shared" si="52"/>
        <v>2818642</v>
      </c>
      <c r="F877" s="17" t="str">
        <f t="shared" si="55"/>
        <v>BULLISH</v>
      </c>
      <c r="G877" s="17" t="str">
        <f t="shared" si="54"/>
        <v>NEUTRAL</v>
      </c>
      <c r="H877" s="17" t="str">
        <f t="shared" si="53"/>
        <v>CONFIRMED BULLISH</v>
      </c>
    </row>
    <row r="878" spans="1:8" ht="13.5" x14ac:dyDescent="0.25">
      <c r="A878" s="3">
        <f>TITRES_STAT!B881</f>
        <v>43280</v>
      </c>
      <c r="B878" s="17">
        <f>TITRES_STAT!C881</f>
        <v>5.3</v>
      </c>
      <c r="C878" s="17">
        <f>TITRES_STAT!D881</f>
        <v>3.4910999999999999</v>
      </c>
      <c r="D878" s="17">
        <f>TITRES_STAT!E881</f>
        <v>11851</v>
      </c>
      <c r="E878" s="2">
        <f t="shared" si="52"/>
        <v>2830493</v>
      </c>
      <c r="F878" s="17" t="str">
        <f t="shared" si="55"/>
        <v>BULLISH</v>
      </c>
      <c r="G878" s="17" t="str">
        <f t="shared" si="54"/>
        <v>NEUTRAL</v>
      </c>
      <c r="H878" s="17" t="str">
        <f t="shared" si="53"/>
        <v>CONFIRMED BULLISH</v>
      </c>
    </row>
    <row r="879" spans="1:8" ht="13.5" x14ac:dyDescent="0.25">
      <c r="A879" s="3">
        <f>TITRES_STAT!B882</f>
        <v>43283</v>
      </c>
      <c r="B879" s="17">
        <f>TITRES_STAT!C882</f>
        <v>5.21</v>
      </c>
      <c r="C879" s="17">
        <f>TITRES_STAT!D882</f>
        <v>3.4318</v>
      </c>
      <c r="D879" s="17">
        <f>TITRES_STAT!E882</f>
        <v>1655</v>
      </c>
      <c r="E879" s="2">
        <f t="shared" si="52"/>
        <v>2828838</v>
      </c>
      <c r="F879" s="17" t="str">
        <f t="shared" si="55"/>
        <v>BULLISH</v>
      </c>
      <c r="G879" s="17" t="str">
        <f t="shared" si="54"/>
        <v>NEUTRAL</v>
      </c>
      <c r="H879" s="17" t="str">
        <f t="shared" si="53"/>
        <v>CONFIRMED BULLISH</v>
      </c>
    </row>
    <row r="880" spans="1:8" ht="13.5" x14ac:dyDescent="0.25">
      <c r="A880" s="3">
        <f>TITRES_STAT!B883</f>
        <v>43284</v>
      </c>
      <c r="B880" s="17">
        <f>TITRES_STAT!C883</f>
        <v>5.28</v>
      </c>
      <c r="C880" s="17">
        <f>TITRES_STAT!D883</f>
        <v>3.4779</v>
      </c>
      <c r="D880" s="17">
        <f>TITRES_STAT!E883</f>
        <v>35182</v>
      </c>
      <c r="E880" s="2">
        <f t="shared" si="52"/>
        <v>2864020</v>
      </c>
      <c r="F880" s="17" t="str">
        <f t="shared" si="55"/>
        <v>BEARISH</v>
      </c>
      <c r="G880" s="17" t="str">
        <f t="shared" si="54"/>
        <v>WEAK</v>
      </c>
      <c r="H880" s="17" t="str">
        <f t="shared" si="53"/>
        <v>BEARISH DIVERGENCE</v>
      </c>
    </row>
    <row r="881" spans="1:8" ht="13.5" x14ac:dyDescent="0.25">
      <c r="A881" s="3">
        <f>TITRES_STAT!B884</f>
        <v>43285</v>
      </c>
      <c r="B881" s="17">
        <f>TITRES_STAT!C884</f>
        <v>5.27</v>
      </c>
      <c r="C881" s="17">
        <f>TITRES_STAT!D884</f>
        <v>3.4712999999999998</v>
      </c>
      <c r="D881" s="17">
        <f>TITRES_STAT!E884</f>
        <v>180727</v>
      </c>
      <c r="E881" s="2">
        <f t="shared" si="52"/>
        <v>2683293</v>
      </c>
      <c r="F881" s="17" t="str">
        <f t="shared" si="55"/>
        <v>BEARISH</v>
      </c>
      <c r="G881" s="17" t="str">
        <f t="shared" si="54"/>
        <v>WEAK</v>
      </c>
      <c r="H881" s="17" t="str">
        <f t="shared" si="53"/>
        <v>CONFIRMED BEARISH</v>
      </c>
    </row>
    <row r="882" spans="1:8" ht="13.5" x14ac:dyDescent="0.25">
      <c r="A882" s="3">
        <f>TITRES_STAT!B885</f>
        <v>43286</v>
      </c>
      <c r="B882" s="17">
        <f>TITRES_STAT!C885</f>
        <v>5.27</v>
      </c>
      <c r="C882" s="17">
        <f>TITRES_STAT!D885</f>
        <v>3.4712999999999998</v>
      </c>
      <c r="D882" s="17">
        <f>TITRES_STAT!E885</f>
        <v>195557</v>
      </c>
      <c r="E882" s="2">
        <f t="shared" si="52"/>
        <v>2683293</v>
      </c>
      <c r="F882" s="17" t="str">
        <f t="shared" si="55"/>
        <v>BEARISH</v>
      </c>
      <c r="G882" s="17" t="str">
        <f t="shared" si="54"/>
        <v>WEAK</v>
      </c>
      <c r="H882" s="17" t="str">
        <f t="shared" si="53"/>
        <v>BEARISH DIVERGENCE</v>
      </c>
    </row>
    <row r="883" spans="1:8" ht="13.5" x14ac:dyDescent="0.25">
      <c r="A883" s="3">
        <f>TITRES_STAT!B886</f>
        <v>43287</v>
      </c>
      <c r="B883" s="17">
        <f>TITRES_STAT!C886</f>
        <v>5.25</v>
      </c>
      <c r="C883" s="17">
        <f>TITRES_STAT!D886</f>
        <v>3.4581</v>
      </c>
      <c r="D883" s="17">
        <f>TITRES_STAT!E886</f>
        <v>1875</v>
      </c>
      <c r="E883" s="2">
        <f t="shared" si="52"/>
        <v>2681418</v>
      </c>
      <c r="F883" s="17" t="str">
        <f t="shared" si="55"/>
        <v>BEARISH</v>
      </c>
      <c r="G883" s="17" t="str">
        <f t="shared" si="54"/>
        <v>WEAK</v>
      </c>
      <c r="H883" s="17" t="str">
        <f t="shared" si="53"/>
        <v>CONFIRMED BEARISH</v>
      </c>
    </row>
    <row r="884" spans="1:8" ht="13.5" x14ac:dyDescent="0.25">
      <c r="A884" s="3">
        <f>TITRES_STAT!B887</f>
        <v>43290</v>
      </c>
      <c r="B884" s="17">
        <f>TITRES_STAT!C887</f>
        <v>5.22</v>
      </c>
      <c r="C884" s="17">
        <f>TITRES_STAT!D887</f>
        <v>3.4384000000000001</v>
      </c>
      <c r="D884" s="17">
        <f>TITRES_STAT!E887</f>
        <v>8845</v>
      </c>
      <c r="E884" s="2">
        <f t="shared" si="52"/>
        <v>2672573</v>
      </c>
      <c r="F884" s="17" t="str">
        <f t="shared" si="55"/>
        <v>BEARISH</v>
      </c>
      <c r="G884" s="17" t="str">
        <f t="shared" si="54"/>
        <v>WEAK</v>
      </c>
      <c r="H884" s="17" t="str">
        <f t="shared" si="53"/>
        <v>BEARISH DIVERGENCE</v>
      </c>
    </row>
    <row r="885" spans="1:8" ht="13.5" x14ac:dyDescent="0.25">
      <c r="A885" s="3">
        <f>TITRES_STAT!B888</f>
        <v>43291</v>
      </c>
      <c r="B885" s="17">
        <f>TITRES_STAT!C888</f>
        <v>5.1100000000000003</v>
      </c>
      <c r="C885" s="17">
        <f>TITRES_STAT!D888</f>
        <v>3.3658999999999999</v>
      </c>
      <c r="D885" s="17">
        <f>TITRES_STAT!E888</f>
        <v>8462</v>
      </c>
      <c r="E885" s="2">
        <f t="shared" si="52"/>
        <v>2664111</v>
      </c>
      <c r="F885" s="17" t="str">
        <f t="shared" si="55"/>
        <v>BEARISH</v>
      </c>
      <c r="G885" s="17" t="str">
        <f t="shared" si="54"/>
        <v>WEAK</v>
      </c>
      <c r="H885" s="17" t="str">
        <f t="shared" si="53"/>
        <v>CONFIRMED BEARISH</v>
      </c>
    </row>
    <row r="886" spans="1:8" ht="13.5" x14ac:dyDescent="0.25">
      <c r="A886" s="3">
        <f>TITRES_STAT!B889</f>
        <v>43292</v>
      </c>
      <c r="B886" s="17">
        <f>TITRES_STAT!C889</f>
        <v>5.21</v>
      </c>
      <c r="C886" s="17">
        <f>TITRES_STAT!D889</f>
        <v>3.4318</v>
      </c>
      <c r="D886" s="17">
        <f>TITRES_STAT!E889</f>
        <v>263310</v>
      </c>
      <c r="E886" s="2">
        <f t="shared" si="52"/>
        <v>2927421</v>
      </c>
      <c r="F886" s="17" t="str">
        <f t="shared" si="55"/>
        <v>BULLISH</v>
      </c>
      <c r="G886" s="17" t="str">
        <f t="shared" si="54"/>
        <v>STRONG</v>
      </c>
      <c r="H886" s="17" t="str">
        <f t="shared" si="53"/>
        <v>BULLISH DIVERGENCE</v>
      </c>
    </row>
    <row r="887" spans="1:8" ht="13.5" x14ac:dyDescent="0.25">
      <c r="A887" s="3">
        <f>TITRES_STAT!B890</f>
        <v>43293</v>
      </c>
      <c r="B887" s="17">
        <f>TITRES_STAT!C890</f>
        <v>5.15</v>
      </c>
      <c r="C887" s="17">
        <f>TITRES_STAT!D890</f>
        <v>3.5525000000000002</v>
      </c>
      <c r="D887" s="17">
        <f>TITRES_STAT!E890</f>
        <v>4901</v>
      </c>
      <c r="E887" s="2">
        <f t="shared" si="52"/>
        <v>2922520</v>
      </c>
      <c r="F887" s="17" t="str">
        <f t="shared" si="55"/>
        <v>BULLISH</v>
      </c>
      <c r="G887" s="17" t="str">
        <f t="shared" si="54"/>
        <v>STRONG</v>
      </c>
      <c r="H887" s="17" t="str">
        <f t="shared" si="53"/>
        <v>BULLISH DIVERGENCE</v>
      </c>
    </row>
    <row r="888" spans="1:8" ht="13.5" x14ac:dyDescent="0.25">
      <c r="A888" s="3">
        <f>TITRES_STAT!B891</f>
        <v>43294</v>
      </c>
      <c r="B888" s="17">
        <f>TITRES_STAT!C891</f>
        <v>5.17</v>
      </c>
      <c r="C888" s="17">
        <f>TITRES_STAT!D891</f>
        <v>3.5663</v>
      </c>
      <c r="D888" s="17">
        <f>TITRES_STAT!E891</f>
        <v>9959</v>
      </c>
      <c r="E888" s="2">
        <f t="shared" si="52"/>
        <v>2932479</v>
      </c>
      <c r="F888" s="17" t="str">
        <f t="shared" si="55"/>
        <v>BULLISH</v>
      </c>
      <c r="G888" s="17" t="str">
        <f t="shared" si="54"/>
        <v>STRONG</v>
      </c>
      <c r="H888" s="17" t="str">
        <f t="shared" si="53"/>
        <v>BULLISH DIVERGENCE</v>
      </c>
    </row>
    <row r="889" spans="1:8" ht="13.5" x14ac:dyDescent="0.25">
      <c r="A889" s="3">
        <f>TITRES_STAT!B892</f>
        <v>43297</v>
      </c>
      <c r="B889" s="17">
        <f>TITRES_STAT!C892</f>
        <v>5.12</v>
      </c>
      <c r="C889" s="17">
        <f>TITRES_STAT!D892</f>
        <v>3.5318000000000001</v>
      </c>
      <c r="D889" s="17">
        <f>TITRES_STAT!E892</f>
        <v>10140</v>
      </c>
      <c r="E889" s="2">
        <f t="shared" si="52"/>
        <v>2922339</v>
      </c>
      <c r="F889" s="17" t="str">
        <f t="shared" si="55"/>
        <v>BULLISH</v>
      </c>
      <c r="G889" s="17" t="str">
        <f t="shared" si="54"/>
        <v>STRONG</v>
      </c>
      <c r="H889" s="17" t="str">
        <f t="shared" si="53"/>
        <v>BULLISH DIVERGENCE</v>
      </c>
    </row>
    <row r="890" spans="1:8" ht="13.5" x14ac:dyDescent="0.25">
      <c r="A890" s="3">
        <f>TITRES_STAT!B893</f>
        <v>43298</v>
      </c>
      <c r="B890" s="17">
        <f>TITRES_STAT!C893</f>
        <v>5.0999999999999996</v>
      </c>
      <c r="C890" s="17">
        <f>TITRES_STAT!D893</f>
        <v>3.5179999999999998</v>
      </c>
      <c r="D890" s="17">
        <f>TITRES_STAT!E893</f>
        <v>8259</v>
      </c>
      <c r="E890" s="2">
        <f t="shared" si="52"/>
        <v>2914080</v>
      </c>
      <c r="F890" s="17" t="str">
        <f t="shared" si="55"/>
        <v>BULLISH</v>
      </c>
      <c r="G890" s="17" t="str">
        <f t="shared" si="54"/>
        <v>STRONG</v>
      </c>
      <c r="H890" s="17" t="str">
        <f t="shared" si="53"/>
        <v>BULLISH DIVERGENCE</v>
      </c>
    </row>
    <row r="891" spans="1:8" ht="13.5" x14ac:dyDescent="0.25">
      <c r="A891" s="3">
        <f>TITRES_STAT!B894</f>
        <v>43299</v>
      </c>
      <c r="B891" s="17">
        <f>TITRES_STAT!C894</f>
        <v>5.22</v>
      </c>
      <c r="C891" s="17">
        <f>TITRES_STAT!D894</f>
        <v>3.6008</v>
      </c>
      <c r="D891" s="17">
        <f>TITRES_STAT!E894</f>
        <v>67271</v>
      </c>
      <c r="E891" s="2">
        <f t="shared" si="52"/>
        <v>2981351</v>
      </c>
      <c r="F891" s="17" t="str">
        <f t="shared" si="55"/>
        <v>BULLISH</v>
      </c>
      <c r="G891" s="17" t="str">
        <f t="shared" si="54"/>
        <v>NEUTRAL</v>
      </c>
      <c r="H891" s="17" t="str">
        <f t="shared" si="53"/>
        <v>CONFIRMED BULLISH</v>
      </c>
    </row>
    <row r="892" spans="1:8" ht="13.5" x14ac:dyDescent="0.25">
      <c r="A892" s="3">
        <f>TITRES_STAT!B895</f>
        <v>43300</v>
      </c>
      <c r="B892" s="17">
        <f>TITRES_STAT!C895</f>
        <v>5.17</v>
      </c>
      <c r="C892" s="17">
        <f>TITRES_STAT!D895</f>
        <v>3.5663</v>
      </c>
      <c r="D892" s="17">
        <f>TITRES_STAT!E895</f>
        <v>34523</v>
      </c>
      <c r="E892" s="2">
        <f t="shared" si="52"/>
        <v>2946828</v>
      </c>
      <c r="F892" s="17" t="str">
        <f t="shared" si="55"/>
        <v>BULLISH</v>
      </c>
      <c r="G892" s="17" t="str">
        <f t="shared" si="54"/>
        <v>NEUTRAL</v>
      </c>
      <c r="H892" s="17" t="str">
        <f t="shared" si="53"/>
        <v>CONFIRMED BULLISH</v>
      </c>
    </row>
    <row r="893" spans="1:8" ht="13.5" x14ac:dyDescent="0.25">
      <c r="A893" s="3">
        <f>TITRES_STAT!B896</f>
        <v>43301</v>
      </c>
      <c r="B893" s="17">
        <f>TITRES_STAT!C896</f>
        <v>5.17</v>
      </c>
      <c r="C893" s="17">
        <f>TITRES_STAT!D896</f>
        <v>3.5663</v>
      </c>
      <c r="D893" s="17">
        <f>TITRES_STAT!E896</f>
        <v>20242</v>
      </c>
      <c r="E893" s="2">
        <f t="shared" si="52"/>
        <v>2946828</v>
      </c>
      <c r="F893" s="17" t="str">
        <f t="shared" si="55"/>
        <v>BULLISH</v>
      </c>
      <c r="G893" s="17" t="str">
        <f t="shared" si="54"/>
        <v>NEUTRAL</v>
      </c>
      <c r="H893" s="17" t="str">
        <f t="shared" si="53"/>
        <v>NEUTRAL</v>
      </c>
    </row>
    <row r="894" spans="1:8" ht="13.5" x14ac:dyDescent="0.25">
      <c r="A894" s="3">
        <f>TITRES_STAT!B897</f>
        <v>43304</v>
      </c>
      <c r="B894" s="17">
        <f>TITRES_STAT!C897</f>
        <v>5.17</v>
      </c>
      <c r="C894" s="17">
        <f>TITRES_STAT!D897</f>
        <v>3.5663</v>
      </c>
      <c r="D894" s="17">
        <f>TITRES_STAT!E897</f>
        <v>17740</v>
      </c>
      <c r="E894" s="2">
        <f t="shared" si="52"/>
        <v>2946828</v>
      </c>
      <c r="F894" s="17" t="str">
        <f t="shared" si="55"/>
        <v>BULLISH</v>
      </c>
      <c r="G894" s="17" t="str">
        <f t="shared" si="54"/>
        <v>NEUTRAL</v>
      </c>
      <c r="H894" s="17" t="str">
        <f t="shared" si="53"/>
        <v>CONFIRMED BULLISH</v>
      </c>
    </row>
    <row r="895" spans="1:8" ht="13.5" x14ac:dyDescent="0.25">
      <c r="A895" s="3">
        <f>TITRES_STAT!B898</f>
        <v>43305</v>
      </c>
      <c r="B895" s="17">
        <f>TITRES_STAT!C898</f>
        <v>5.15</v>
      </c>
      <c r="C895" s="17">
        <f>TITRES_STAT!D898</f>
        <v>3.5525000000000002</v>
      </c>
      <c r="D895" s="17">
        <f>TITRES_STAT!E898</f>
        <v>8482</v>
      </c>
      <c r="E895" s="2">
        <f t="shared" si="52"/>
        <v>2938346</v>
      </c>
      <c r="F895" s="17" t="str">
        <f t="shared" si="55"/>
        <v>BULLISH</v>
      </c>
      <c r="G895" s="17" t="str">
        <f t="shared" si="54"/>
        <v>NEUTRAL</v>
      </c>
      <c r="H895" s="17" t="str">
        <f t="shared" si="53"/>
        <v>CONFIRMED BULLISH</v>
      </c>
    </row>
    <row r="896" spans="1:8" ht="13.5" x14ac:dyDescent="0.25">
      <c r="A896" s="3">
        <f>TITRES_STAT!B899</f>
        <v>43307</v>
      </c>
      <c r="B896" s="17">
        <f>TITRES_STAT!C899</f>
        <v>5.15</v>
      </c>
      <c r="C896" s="17">
        <f>TITRES_STAT!D899</f>
        <v>3.5525000000000002</v>
      </c>
      <c r="D896" s="17">
        <f>TITRES_STAT!E899</f>
        <v>13040</v>
      </c>
      <c r="E896" s="2">
        <f t="shared" si="52"/>
        <v>2938346</v>
      </c>
      <c r="F896" s="17" t="str">
        <f t="shared" si="55"/>
        <v>BEARISH</v>
      </c>
      <c r="G896" s="17" t="str">
        <f t="shared" si="54"/>
        <v>NEUTRAL</v>
      </c>
      <c r="H896" s="17" t="str">
        <f t="shared" si="53"/>
        <v>CONFIRMED BEARISH</v>
      </c>
    </row>
    <row r="897" spans="1:8" ht="13.5" x14ac:dyDescent="0.25">
      <c r="A897" s="3">
        <f>TITRES_STAT!B900</f>
        <v>43308</v>
      </c>
      <c r="B897" s="17">
        <f>TITRES_STAT!C900</f>
        <v>5.15</v>
      </c>
      <c r="C897" s="17">
        <f>TITRES_STAT!D900</f>
        <v>3.5525000000000002</v>
      </c>
      <c r="D897" s="17">
        <f>TITRES_STAT!E900</f>
        <v>19256</v>
      </c>
      <c r="E897" s="2">
        <f t="shared" si="52"/>
        <v>2938346</v>
      </c>
      <c r="F897" s="17" t="str">
        <f t="shared" si="55"/>
        <v>BEARISH</v>
      </c>
      <c r="G897" s="17" t="str">
        <f t="shared" si="54"/>
        <v>NEUTRAL</v>
      </c>
      <c r="H897" s="17" t="str">
        <f t="shared" si="53"/>
        <v>CONFIRMED BEARISH</v>
      </c>
    </row>
    <row r="898" spans="1:8" ht="13.5" x14ac:dyDescent="0.25">
      <c r="A898" s="3">
        <f>TITRES_STAT!B901</f>
        <v>43311</v>
      </c>
      <c r="B898" s="17">
        <f>TITRES_STAT!C901</f>
        <v>5.16</v>
      </c>
      <c r="C898" s="17">
        <f>TITRES_STAT!D901</f>
        <v>3.5594000000000001</v>
      </c>
      <c r="D898" s="17">
        <f>TITRES_STAT!E901</f>
        <v>37942</v>
      </c>
      <c r="E898" s="2">
        <f t="shared" si="52"/>
        <v>2976288</v>
      </c>
      <c r="F898" s="17" t="str">
        <f t="shared" si="55"/>
        <v>BULLISH</v>
      </c>
      <c r="G898" s="17" t="str">
        <f t="shared" si="54"/>
        <v>NEUTRAL</v>
      </c>
      <c r="H898" s="17" t="str">
        <f t="shared" si="53"/>
        <v>BULLISH DIVERGENCE</v>
      </c>
    </row>
    <row r="899" spans="1:8" ht="13.5" x14ac:dyDescent="0.25">
      <c r="A899" s="3">
        <f>TITRES_STAT!B902</f>
        <v>43312</v>
      </c>
      <c r="B899" s="17">
        <f>TITRES_STAT!C902</f>
        <v>5.13</v>
      </c>
      <c r="C899" s="17">
        <f>TITRES_STAT!D902</f>
        <v>3.5387</v>
      </c>
      <c r="D899" s="17">
        <f>TITRES_STAT!E902</f>
        <v>14042</v>
      </c>
      <c r="E899" s="2">
        <f t="shared" si="52"/>
        <v>2962246</v>
      </c>
      <c r="F899" s="17" t="str">
        <f t="shared" si="55"/>
        <v>BULLISH</v>
      </c>
      <c r="G899" s="17" t="str">
        <f t="shared" si="54"/>
        <v>NEUTRAL</v>
      </c>
      <c r="H899" s="17" t="str">
        <f t="shared" si="53"/>
        <v>BULLISH DIVERGENCE</v>
      </c>
    </row>
    <row r="900" spans="1:8" ht="13.5" x14ac:dyDescent="0.25">
      <c r="A900" s="3">
        <f>TITRES_STAT!B903</f>
        <v>43313</v>
      </c>
      <c r="B900" s="17">
        <f>TITRES_STAT!C903</f>
        <v>5.12</v>
      </c>
      <c r="C900" s="17">
        <f>TITRES_STAT!D903</f>
        <v>3.5318000000000001</v>
      </c>
      <c r="D900" s="17">
        <f>TITRES_STAT!E903</f>
        <v>11446</v>
      </c>
      <c r="E900" s="2">
        <f t="shared" ref="E900:E963" si="56">IF(B900&gt;B899, E899+D900, IF(B900&lt;B899, E899-D900, E899))</f>
        <v>2950800</v>
      </c>
      <c r="F900" s="17" t="str">
        <f t="shared" si="55"/>
        <v>BULLISH</v>
      </c>
      <c r="G900" s="17" t="str">
        <f t="shared" si="54"/>
        <v>NEUTRAL</v>
      </c>
      <c r="H900" s="17" t="str">
        <f t="shared" si="53"/>
        <v>BULLISH DIVERGENCE</v>
      </c>
    </row>
    <row r="901" spans="1:8" ht="13.5" x14ac:dyDescent="0.25">
      <c r="A901" s="3">
        <f>TITRES_STAT!B904</f>
        <v>43314</v>
      </c>
      <c r="B901" s="17">
        <f>TITRES_STAT!C904</f>
        <v>5.0999999999999996</v>
      </c>
      <c r="C901" s="17">
        <f>TITRES_STAT!D904</f>
        <v>3.5179999999999998</v>
      </c>
      <c r="D901" s="17">
        <f>TITRES_STAT!E904</f>
        <v>16703</v>
      </c>
      <c r="E901" s="2">
        <f t="shared" si="56"/>
        <v>2934097</v>
      </c>
      <c r="F901" s="17" t="str">
        <f t="shared" si="55"/>
        <v>BEARISH</v>
      </c>
      <c r="G901" s="17" t="str">
        <f t="shared" si="54"/>
        <v>NEUTRAL</v>
      </c>
      <c r="H901" s="17" t="str">
        <f t="shared" si="53"/>
        <v>CONFIRMED BEARISH</v>
      </c>
    </row>
    <row r="902" spans="1:8" ht="13.5" x14ac:dyDescent="0.25">
      <c r="A902" s="3">
        <f>TITRES_STAT!B905</f>
        <v>43315</v>
      </c>
      <c r="B902" s="17">
        <f>TITRES_STAT!C905</f>
        <v>5.0999999999999996</v>
      </c>
      <c r="C902" s="17">
        <f>TITRES_STAT!D905</f>
        <v>3.5179999999999998</v>
      </c>
      <c r="D902" s="17">
        <f>TITRES_STAT!E905</f>
        <v>9314</v>
      </c>
      <c r="E902" s="2">
        <f t="shared" si="56"/>
        <v>2934097</v>
      </c>
      <c r="F902" s="17" t="str">
        <f t="shared" si="55"/>
        <v>BEARISH</v>
      </c>
      <c r="G902" s="17" t="str">
        <f t="shared" si="54"/>
        <v>NEUTRAL</v>
      </c>
      <c r="H902" s="17" t="str">
        <f t="shared" ref="H902:H965" si="57">IF(AND(B902&gt;B897, E902&gt;E897), "CONFIRMED BULLISH",
 IF(AND(B902&lt;B897, E902&lt;E897), "CONFIRMED BEARISH",
 IF(AND(B902&gt;B897, E902&lt;E897), "BEARISH DIVERGENCE",
 IF(AND(B902&lt;B897, E902&gt;E897), "BULLISH DIVERGENCE", "NEUTRAL"))))</f>
        <v>CONFIRMED BEARISH</v>
      </c>
    </row>
    <row r="903" spans="1:8" ht="13.5" x14ac:dyDescent="0.25">
      <c r="A903" s="3">
        <f>TITRES_STAT!B906</f>
        <v>43318</v>
      </c>
      <c r="B903" s="17">
        <f>TITRES_STAT!C906</f>
        <v>5.05</v>
      </c>
      <c r="C903" s="17">
        <f>TITRES_STAT!D906</f>
        <v>3.4834999999999998</v>
      </c>
      <c r="D903" s="17">
        <f>TITRES_STAT!E906</f>
        <v>4324</v>
      </c>
      <c r="E903" s="2">
        <f t="shared" si="56"/>
        <v>2929773</v>
      </c>
      <c r="F903" s="17" t="str">
        <f t="shared" si="55"/>
        <v>BEARISH</v>
      </c>
      <c r="G903" s="17" t="str">
        <f t="shared" ref="G903:G966" si="58">IF((E903-E898)/E898 &gt; 0.02, "STRONG",
 IF((E903-E898)/E898 &lt; -0.02, "WEAK", "NEUTRAL"))</f>
        <v>NEUTRAL</v>
      </c>
      <c r="H903" s="17" t="str">
        <f t="shared" si="57"/>
        <v>CONFIRMED BEARISH</v>
      </c>
    </row>
    <row r="904" spans="1:8" ht="13.5" x14ac:dyDescent="0.25">
      <c r="A904" s="3">
        <f>TITRES_STAT!B907</f>
        <v>43319</v>
      </c>
      <c r="B904" s="17">
        <f>TITRES_STAT!C907</f>
        <v>5.05</v>
      </c>
      <c r="C904" s="17">
        <f>TITRES_STAT!D907</f>
        <v>3.4834999999999998</v>
      </c>
      <c r="D904" s="17">
        <f>TITRES_STAT!E907</f>
        <v>11404</v>
      </c>
      <c r="E904" s="2">
        <f t="shared" si="56"/>
        <v>2929773</v>
      </c>
      <c r="F904" s="17" t="str">
        <f t="shared" ref="F904:F967" si="59">IF(E904&gt;E899,"BULLISH",IF(E904&lt;E899,"BEARISH","NEUTRAL"))</f>
        <v>BEARISH</v>
      </c>
      <c r="G904" s="17" t="str">
        <f t="shared" si="58"/>
        <v>NEUTRAL</v>
      </c>
      <c r="H904" s="17" t="str">
        <f t="shared" si="57"/>
        <v>CONFIRMED BEARISH</v>
      </c>
    </row>
    <row r="905" spans="1:8" ht="13.5" x14ac:dyDescent="0.25">
      <c r="A905" s="3">
        <f>TITRES_STAT!B908</f>
        <v>43320</v>
      </c>
      <c r="B905" s="17">
        <f>TITRES_STAT!C908</f>
        <v>5.05</v>
      </c>
      <c r="C905" s="17">
        <f>TITRES_STAT!D908</f>
        <v>3.4834999999999998</v>
      </c>
      <c r="D905" s="17">
        <f>TITRES_STAT!E908</f>
        <v>7931</v>
      </c>
      <c r="E905" s="2">
        <f t="shared" si="56"/>
        <v>2929773</v>
      </c>
      <c r="F905" s="17" t="str">
        <f t="shared" si="59"/>
        <v>BEARISH</v>
      </c>
      <c r="G905" s="17" t="str">
        <f t="shared" si="58"/>
        <v>NEUTRAL</v>
      </c>
      <c r="H905" s="17" t="str">
        <f t="shared" si="57"/>
        <v>CONFIRMED BEARISH</v>
      </c>
    </row>
    <row r="906" spans="1:8" ht="13.5" x14ac:dyDescent="0.25">
      <c r="A906" s="3">
        <f>TITRES_STAT!B909</f>
        <v>43321</v>
      </c>
      <c r="B906" s="17">
        <f>TITRES_STAT!C909</f>
        <v>5.05</v>
      </c>
      <c r="C906" s="17">
        <f>TITRES_STAT!D909</f>
        <v>3.4834999999999998</v>
      </c>
      <c r="D906" s="17">
        <f>TITRES_STAT!E909</f>
        <v>8797</v>
      </c>
      <c r="E906" s="2">
        <f t="shared" si="56"/>
        <v>2929773</v>
      </c>
      <c r="F906" s="17" t="str">
        <f t="shared" si="59"/>
        <v>BEARISH</v>
      </c>
      <c r="G906" s="17" t="str">
        <f t="shared" si="58"/>
        <v>NEUTRAL</v>
      </c>
      <c r="H906" s="17" t="str">
        <f t="shared" si="57"/>
        <v>CONFIRMED BEARISH</v>
      </c>
    </row>
    <row r="907" spans="1:8" ht="13.5" x14ac:dyDescent="0.25">
      <c r="A907" s="3">
        <f>TITRES_STAT!B910</f>
        <v>43322</v>
      </c>
      <c r="B907" s="17">
        <f>TITRES_STAT!C910</f>
        <v>5.03</v>
      </c>
      <c r="C907" s="17">
        <f>TITRES_STAT!D910</f>
        <v>3.4697</v>
      </c>
      <c r="D907" s="17">
        <f>TITRES_STAT!E910</f>
        <v>8182</v>
      </c>
      <c r="E907" s="2">
        <f t="shared" si="56"/>
        <v>2921591</v>
      </c>
      <c r="F907" s="17" t="str">
        <f t="shared" si="59"/>
        <v>BEARISH</v>
      </c>
      <c r="G907" s="17" t="str">
        <f t="shared" si="58"/>
        <v>NEUTRAL</v>
      </c>
      <c r="H907" s="17" t="str">
        <f t="shared" si="57"/>
        <v>CONFIRMED BEARISH</v>
      </c>
    </row>
    <row r="908" spans="1:8" ht="13.5" x14ac:dyDescent="0.25">
      <c r="A908" s="3">
        <f>TITRES_STAT!B911</f>
        <v>43326</v>
      </c>
      <c r="B908" s="17">
        <f>TITRES_STAT!C911</f>
        <v>5.04</v>
      </c>
      <c r="C908" s="17">
        <f>TITRES_STAT!D911</f>
        <v>3.4765999999999999</v>
      </c>
      <c r="D908" s="17">
        <f>TITRES_STAT!E911</f>
        <v>4702</v>
      </c>
      <c r="E908" s="2">
        <f t="shared" si="56"/>
        <v>2926293</v>
      </c>
      <c r="F908" s="17" t="str">
        <f t="shared" si="59"/>
        <v>BEARISH</v>
      </c>
      <c r="G908" s="17" t="str">
        <f t="shared" si="58"/>
        <v>NEUTRAL</v>
      </c>
      <c r="H908" s="17" t="str">
        <f t="shared" si="57"/>
        <v>CONFIRMED BEARISH</v>
      </c>
    </row>
    <row r="909" spans="1:8" ht="13.5" x14ac:dyDescent="0.25">
      <c r="A909" s="3">
        <f>TITRES_STAT!B912</f>
        <v>43327</v>
      </c>
      <c r="B909" s="17">
        <f>TITRES_STAT!C912</f>
        <v>5.03</v>
      </c>
      <c r="C909" s="17">
        <f>TITRES_STAT!D912</f>
        <v>3.4697</v>
      </c>
      <c r="D909" s="17">
        <f>TITRES_STAT!E912</f>
        <v>12660</v>
      </c>
      <c r="E909" s="2">
        <f t="shared" si="56"/>
        <v>2913633</v>
      </c>
      <c r="F909" s="17" t="str">
        <f t="shared" si="59"/>
        <v>BEARISH</v>
      </c>
      <c r="G909" s="17" t="str">
        <f t="shared" si="58"/>
        <v>NEUTRAL</v>
      </c>
      <c r="H909" s="17" t="str">
        <f t="shared" si="57"/>
        <v>CONFIRMED BEARISH</v>
      </c>
    </row>
    <row r="910" spans="1:8" ht="13.5" x14ac:dyDescent="0.25">
      <c r="A910" s="3">
        <f>TITRES_STAT!B913</f>
        <v>43328</v>
      </c>
      <c r="B910" s="17">
        <f>TITRES_STAT!C913</f>
        <v>5.03</v>
      </c>
      <c r="C910" s="17">
        <f>TITRES_STAT!D913</f>
        <v>3.4697</v>
      </c>
      <c r="D910" s="17">
        <f>TITRES_STAT!E913</f>
        <v>7596</v>
      </c>
      <c r="E910" s="2">
        <f t="shared" si="56"/>
        <v>2913633</v>
      </c>
      <c r="F910" s="17" t="str">
        <f t="shared" si="59"/>
        <v>BEARISH</v>
      </c>
      <c r="G910" s="17" t="str">
        <f t="shared" si="58"/>
        <v>NEUTRAL</v>
      </c>
      <c r="H910" s="17" t="str">
        <f t="shared" si="57"/>
        <v>CONFIRMED BEARISH</v>
      </c>
    </row>
    <row r="911" spans="1:8" ht="13.5" x14ac:dyDescent="0.25">
      <c r="A911" s="3">
        <f>TITRES_STAT!B914</f>
        <v>43329</v>
      </c>
      <c r="B911" s="17">
        <f>TITRES_STAT!C914</f>
        <v>5.04</v>
      </c>
      <c r="C911" s="17">
        <f>TITRES_STAT!D914</f>
        <v>3.4765999999999999</v>
      </c>
      <c r="D911" s="17">
        <f>TITRES_STAT!E914</f>
        <v>11311</v>
      </c>
      <c r="E911" s="2">
        <f t="shared" si="56"/>
        <v>2924944</v>
      </c>
      <c r="F911" s="17" t="str">
        <f t="shared" si="59"/>
        <v>BEARISH</v>
      </c>
      <c r="G911" s="17" t="str">
        <f t="shared" si="58"/>
        <v>NEUTRAL</v>
      </c>
      <c r="H911" s="17" t="str">
        <f t="shared" si="57"/>
        <v>CONFIRMED BEARISH</v>
      </c>
    </row>
    <row r="912" spans="1:8" ht="13.5" x14ac:dyDescent="0.25">
      <c r="A912" s="3">
        <f>TITRES_STAT!B915</f>
        <v>43332</v>
      </c>
      <c r="B912" s="17">
        <f>TITRES_STAT!C915</f>
        <v>5.04</v>
      </c>
      <c r="C912" s="17">
        <f>TITRES_STAT!D915</f>
        <v>3.4765999999999999</v>
      </c>
      <c r="D912" s="17">
        <f>TITRES_STAT!E915</f>
        <v>3340</v>
      </c>
      <c r="E912" s="2">
        <f t="shared" si="56"/>
        <v>2924944</v>
      </c>
      <c r="F912" s="17" t="str">
        <f t="shared" si="59"/>
        <v>BULLISH</v>
      </c>
      <c r="G912" s="17" t="str">
        <f t="shared" si="58"/>
        <v>NEUTRAL</v>
      </c>
      <c r="H912" s="17" t="str">
        <f t="shared" si="57"/>
        <v>CONFIRMED BULLISH</v>
      </c>
    </row>
    <row r="913" spans="1:8" ht="13.5" x14ac:dyDescent="0.25">
      <c r="A913" s="3">
        <f>TITRES_STAT!B916</f>
        <v>43335</v>
      </c>
      <c r="B913" s="17">
        <f>TITRES_STAT!C916</f>
        <v>5.03</v>
      </c>
      <c r="C913" s="17">
        <f>TITRES_STAT!D916</f>
        <v>3.4697</v>
      </c>
      <c r="D913" s="17">
        <f>TITRES_STAT!E916</f>
        <v>3987</v>
      </c>
      <c r="E913" s="2">
        <f t="shared" si="56"/>
        <v>2920957</v>
      </c>
      <c r="F913" s="17" t="str">
        <f t="shared" si="59"/>
        <v>BEARISH</v>
      </c>
      <c r="G913" s="17" t="str">
        <f t="shared" si="58"/>
        <v>NEUTRAL</v>
      </c>
      <c r="H913" s="17" t="str">
        <f t="shared" si="57"/>
        <v>CONFIRMED BEARISH</v>
      </c>
    </row>
    <row r="914" spans="1:8" ht="13.5" x14ac:dyDescent="0.25">
      <c r="A914" s="3">
        <f>TITRES_STAT!B917</f>
        <v>43336</v>
      </c>
      <c r="B914" s="17">
        <f>TITRES_STAT!C917</f>
        <v>5.05</v>
      </c>
      <c r="C914" s="17">
        <f>TITRES_STAT!D917</f>
        <v>3.4834999999999998</v>
      </c>
      <c r="D914" s="17">
        <f>TITRES_STAT!E917</f>
        <v>10829</v>
      </c>
      <c r="E914" s="2">
        <f t="shared" si="56"/>
        <v>2931786</v>
      </c>
      <c r="F914" s="17" t="str">
        <f t="shared" si="59"/>
        <v>BULLISH</v>
      </c>
      <c r="G914" s="17" t="str">
        <f t="shared" si="58"/>
        <v>NEUTRAL</v>
      </c>
      <c r="H914" s="17" t="str">
        <f t="shared" si="57"/>
        <v>CONFIRMED BULLISH</v>
      </c>
    </row>
    <row r="915" spans="1:8" ht="13.5" x14ac:dyDescent="0.25">
      <c r="A915" s="3">
        <f>TITRES_STAT!B918</f>
        <v>43339</v>
      </c>
      <c r="B915" s="17">
        <f>TITRES_STAT!C918</f>
        <v>5.01</v>
      </c>
      <c r="C915" s="17">
        <f>TITRES_STAT!D918</f>
        <v>3.4559000000000002</v>
      </c>
      <c r="D915" s="17">
        <f>TITRES_STAT!E918</f>
        <v>1500</v>
      </c>
      <c r="E915" s="2">
        <f t="shared" si="56"/>
        <v>2930286</v>
      </c>
      <c r="F915" s="17" t="str">
        <f t="shared" si="59"/>
        <v>BULLISH</v>
      </c>
      <c r="G915" s="17" t="str">
        <f t="shared" si="58"/>
        <v>NEUTRAL</v>
      </c>
      <c r="H915" s="17" t="str">
        <f t="shared" si="57"/>
        <v>BULLISH DIVERGENCE</v>
      </c>
    </row>
    <row r="916" spans="1:8" ht="13.5" x14ac:dyDescent="0.25">
      <c r="A916" s="3">
        <f>TITRES_STAT!B919</f>
        <v>43340</v>
      </c>
      <c r="B916" s="17">
        <f>TITRES_STAT!C919</f>
        <v>5.01</v>
      </c>
      <c r="C916" s="17">
        <f>TITRES_STAT!D919</f>
        <v>3.4559000000000002</v>
      </c>
      <c r="D916" s="17">
        <f>TITRES_STAT!E919</f>
        <v>3567</v>
      </c>
      <c r="E916" s="2">
        <f t="shared" si="56"/>
        <v>2930286</v>
      </c>
      <c r="F916" s="17" t="str">
        <f t="shared" si="59"/>
        <v>BULLISH</v>
      </c>
      <c r="G916" s="17" t="str">
        <f t="shared" si="58"/>
        <v>NEUTRAL</v>
      </c>
      <c r="H916" s="17" t="str">
        <f t="shared" si="57"/>
        <v>BULLISH DIVERGENCE</v>
      </c>
    </row>
    <row r="917" spans="1:8" ht="13.5" x14ac:dyDescent="0.25">
      <c r="A917" s="3">
        <f>TITRES_STAT!B920</f>
        <v>43341</v>
      </c>
      <c r="B917" s="17">
        <f>TITRES_STAT!C920</f>
        <v>5.0999999999999996</v>
      </c>
      <c r="C917" s="17">
        <f>TITRES_STAT!D920</f>
        <v>3.5179999999999998</v>
      </c>
      <c r="D917" s="17">
        <f>TITRES_STAT!E920</f>
        <v>3061</v>
      </c>
      <c r="E917" s="2">
        <f t="shared" si="56"/>
        <v>2933347</v>
      </c>
      <c r="F917" s="17" t="str">
        <f t="shared" si="59"/>
        <v>BULLISH</v>
      </c>
      <c r="G917" s="17" t="str">
        <f t="shared" si="58"/>
        <v>NEUTRAL</v>
      </c>
      <c r="H917" s="17" t="str">
        <f t="shared" si="57"/>
        <v>CONFIRMED BULLISH</v>
      </c>
    </row>
    <row r="918" spans="1:8" ht="13.5" x14ac:dyDescent="0.25">
      <c r="A918" s="3">
        <f>TITRES_STAT!B921</f>
        <v>43342</v>
      </c>
      <c r="B918" s="17">
        <f>TITRES_STAT!C921</f>
        <v>5.05</v>
      </c>
      <c r="C918" s="17">
        <f>TITRES_STAT!D921</f>
        <v>3.4834999999999998</v>
      </c>
      <c r="D918" s="17">
        <f>TITRES_STAT!E921</f>
        <v>9598</v>
      </c>
      <c r="E918" s="2">
        <f t="shared" si="56"/>
        <v>2923749</v>
      </c>
      <c r="F918" s="17" t="str">
        <f t="shared" si="59"/>
        <v>BULLISH</v>
      </c>
      <c r="G918" s="17" t="str">
        <f t="shared" si="58"/>
        <v>NEUTRAL</v>
      </c>
      <c r="H918" s="17" t="str">
        <f t="shared" si="57"/>
        <v>CONFIRMED BULLISH</v>
      </c>
    </row>
    <row r="919" spans="1:8" ht="13.5" x14ac:dyDescent="0.25">
      <c r="A919" s="3">
        <f>TITRES_STAT!B922</f>
        <v>43343</v>
      </c>
      <c r="B919" s="17">
        <f>TITRES_STAT!C922</f>
        <v>5.0999999999999996</v>
      </c>
      <c r="C919" s="17">
        <f>TITRES_STAT!D922</f>
        <v>3.5179999999999998</v>
      </c>
      <c r="D919" s="17">
        <f>TITRES_STAT!E922</f>
        <v>8986</v>
      </c>
      <c r="E919" s="2">
        <f t="shared" si="56"/>
        <v>2932735</v>
      </c>
      <c r="F919" s="17" t="str">
        <f t="shared" si="59"/>
        <v>BULLISH</v>
      </c>
      <c r="G919" s="17" t="str">
        <f t="shared" si="58"/>
        <v>NEUTRAL</v>
      </c>
      <c r="H919" s="17" t="str">
        <f t="shared" si="57"/>
        <v>CONFIRMED BULLISH</v>
      </c>
    </row>
    <row r="920" spans="1:8" ht="13.5" x14ac:dyDescent="0.25">
      <c r="A920" s="3">
        <f>TITRES_STAT!B923</f>
        <v>43346</v>
      </c>
      <c r="B920" s="17">
        <f>TITRES_STAT!C923</f>
        <v>5.0999999999999996</v>
      </c>
      <c r="C920" s="17">
        <f>TITRES_STAT!D923</f>
        <v>3.5179999999999998</v>
      </c>
      <c r="D920" s="17">
        <f>TITRES_STAT!E923</f>
        <v>23852</v>
      </c>
      <c r="E920" s="2">
        <f t="shared" si="56"/>
        <v>2932735</v>
      </c>
      <c r="F920" s="17" t="str">
        <f t="shared" si="59"/>
        <v>BULLISH</v>
      </c>
      <c r="G920" s="17" t="str">
        <f t="shared" si="58"/>
        <v>NEUTRAL</v>
      </c>
      <c r="H920" s="17" t="str">
        <f t="shared" si="57"/>
        <v>CONFIRMED BULLISH</v>
      </c>
    </row>
    <row r="921" spans="1:8" ht="13.5" x14ac:dyDescent="0.25">
      <c r="A921" s="3">
        <f>TITRES_STAT!B924</f>
        <v>43347</v>
      </c>
      <c r="B921" s="17">
        <f>TITRES_STAT!C924</f>
        <v>5.07</v>
      </c>
      <c r="C921" s="17">
        <f>TITRES_STAT!D924</f>
        <v>3.4973000000000001</v>
      </c>
      <c r="D921" s="17">
        <f>TITRES_STAT!E924</f>
        <v>1268</v>
      </c>
      <c r="E921" s="2">
        <f t="shared" si="56"/>
        <v>2931467</v>
      </c>
      <c r="F921" s="17" t="str">
        <f t="shared" si="59"/>
        <v>BULLISH</v>
      </c>
      <c r="G921" s="17" t="str">
        <f t="shared" si="58"/>
        <v>NEUTRAL</v>
      </c>
      <c r="H921" s="17" t="str">
        <f t="shared" si="57"/>
        <v>CONFIRMED BULLISH</v>
      </c>
    </row>
    <row r="922" spans="1:8" ht="13.5" x14ac:dyDescent="0.25">
      <c r="A922" s="3">
        <f>TITRES_STAT!B925</f>
        <v>43348</v>
      </c>
      <c r="B922" s="17">
        <f>TITRES_STAT!C925</f>
        <v>5</v>
      </c>
      <c r="C922" s="17">
        <f>TITRES_STAT!D925</f>
        <v>3.4489999999999998</v>
      </c>
      <c r="D922" s="17">
        <f>TITRES_STAT!E925</f>
        <v>40191</v>
      </c>
      <c r="E922" s="2">
        <f t="shared" si="56"/>
        <v>2891276</v>
      </c>
      <c r="F922" s="17" t="str">
        <f t="shared" si="59"/>
        <v>BEARISH</v>
      </c>
      <c r="G922" s="17" t="str">
        <f t="shared" si="58"/>
        <v>NEUTRAL</v>
      </c>
      <c r="H922" s="17" t="str">
        <f t="shared" si="57"/>
        <v>CONFIRMED BEARISH</v>
      </c>
    </row>
    <row r="923" spans="1:8" ht="13.5" x14ac:dyDescent="0.25">
      <c r="A923" s="3">
        <f>TITRES_STAT!B926</f>
        <v>43349</v>
      </c>
      <c r="B923" s="17">
        <f>TITRES_STAT!C926</f>
        <v>5</v>
      </c>
      <c r="C923" s="17">
        <f>TITRES_STAT!D926</f>
        <v>3.4489999999999998</v>
      </c>
      <c r="D923" s="17">
        <f>TITRES_STAT!E926</f>
        <v>10455</v>
      </c>
      <c r="E923" s="2">
        <f t="shared" si="56"/>
        <v>2891276</v>
      </c>
      <c r="F923" s="17" t="str">
        <f t="shared" si="59"/>
        <v>BEARISH</v>
      </c>
      <c r="G923" s="17" t="str">
        <f t="shared" si="58"/>
        <v>NEUTRAL</v>
      </c>
      <c r="H923" s="17" t="str">
        <f t="shared" si="57"/>
        <v>CONFIRMED BEARISH</v>
      </c>
    </row>
    <row r="924" spans="1:8" ht="13.5" x14ac:dyDescent="0.25">
      <c r="A924" s="3">
        <f>TITRES_STAT!B927</f>
        <v>43350</v>
      </c>
      <c r="B924" s="17">
        <f>TITRES_STAT!C927</f>
        <v>5</v>
      </c>
      <c r="C924" s="17">
        <f>TITRES_STAT!D927</f>
        <v>3.4489999999999998</v>
      </c>
      <c r="D924" s="17">
        <f>TITRES_STAT!E927</f>
        <v>15035</v>
      </c>
      <c r="E924" s="2">
        <f t="shared" si="56"/>
        <v>2891276</v>
      </c>
      <c r="F924" s="17" t="str">
        <f t="shared" si="59"/>
        <v>BEARISH</v>
      </c>
      <c r="G924" s="17" t="str">
        <f t="shared" si="58"/>
        <v>NEUTRAL</v>
      </c>
      <c r="H924" s="17" t="str">
        <f t="shared" si="57"/>
        <v>CONFIRMED BEARISH</v>
      </c>
    </row>
    <row r="925" spans="1:8" ht="13.5" x14ac:dyDescent="0.25">
      <c r="A925" s="3">
        <f>TITRES_STAT!B928</f>
        <v>43353</v>
      </c>
      <c r="B925" s="17">
        <f>TITRES_STAT!C928</f>
        <v>5</v>
      </c>
      <c r="C925" s="17">
        <f>TITRES_STAT!D928</f>
        <v>3.4489999999999998</v>
      </c>
      <c r="D925" s="17">
        <f>TITRES_STAT!E928</f>
        <v>15642</v>
      </c>
      <c r="E925" s="2">
        <f t="shared" si="56"/>
        <v>2891276</v>
      </c>
      <c r="F925" s="17" t="str">
        <f t="shared" si="59"/>
        <v>BEARISH</v>
      </c>
      <c r="G925" s="17" t="str">
        <f t="shared" si="58"/>
        <v>NEUTRAL</v>
      </c>
      <c r="H925" s="17" t="str">
        <f t="shared" si="57"/>
        <v>CONFIRMED BEARISH</v>
      </c>
    </row>
    <row r="926" spans="1:8" ht="13.5" x14ac:dyDescent="0.25">
      <c r="A926" s="3">
        <f>TITRES_STAT!B929</f>
        <v>43355</v>
      </c>
      <c r="B926" s="17">
        <f>TITRES_STAT!C929</f>
        <v>5</v>
      </c>
      <c r="C926" s="17">
        <f>TITRES_STAT!D929</f>
        <v>3.4489999999999998</v>
      </c>
      <c r="D926" s="17">
        <f>TITRES_STAT!E929</f>
        <v>12895</v>
      </c>
      <c r="E926" s="2">
        <f t="shared" si="56"/>
        <v>2891276</v>
      </c>
      <c r="F926" s="17" t="str">
        <f t="shared" si="59"/>
        <v>BEARISH</v>
      </c>
      <c r="G926" s="17" t="str">
        <f t="shared" si="58"/>
        <v>NEUTRAL</v>
      </c>
      <c r="H926" s="17" t="str">
        <f t="shared" si="57"/>
        <v>CONFIRMED BEARISH</v>
      </c>
    </row>
    <row r="927" spans="1:8" ht="13.5" x14ac:dyDescent="0.25">
      <c r="A927" s="3">
        <f>TITRES_STAT!B930</f>
        <v>43356</v>
      </c>
      <c r="B927" s="17">
        <f>TITRES_STAT!C930</f>
        <v>4.9800000000000004</v>
      </c>
      <c r="C927" s="17">
        <f>TITRES_STAT!D930</f>
        <v>3.4352</v>
      </c>
      <c r="D927" s="17">
        <f>TITRES_STAT!E930</f>
        <v>22945</v>
      </c>
      <c r="E927" s="2">
        <f t="shared" si="56"/>
        <v>2868331</v>
      </c>
      <c r="F927" s="17" t="str">
        <f t="shared" si="59"/>
        <v>BEARISH</v>
      </c>
      <c r="G927" s="17" t="str">
        <f t="shared" si="58"/>
        <v>NEUTRAL</v>
      </c>
      <c r="H927" s="17" t="str">
        <f t="shared" si="57"/>
        <v>CONFIRMED BEARISH</v>
      </c>
    </row>
    <row r="928" spans="1:8" ht="13.5" x14ac:dyDescent="0.25">
      <c r="A928" s="3">
        <f>TITRES_STAT!B931</f>
        <v>43357</v>
      </c>
      <c r="B928" s="17">
        <f>TITRES_STAT!C931</f>
        <v>4.9000000000000004</v>
      </c>
      <c r="C928" s="17">
        <f>TITRES_STAT!D931</f>
        <v>3.38</v>
      </c>
      <c r="D928" s="17">
        <f>TITRES_STAT!E931</f>
        <v>6295</v>
      </c>
      <c r="E928" s="2">
        <f t="shared" si="56"/>
        <v>2862036</v>
      </c>
      <c r="F928" s="17" t="str">
        <f t="shared" si="59"/>
        <v>BEARISH</v>
      </c>
      <c r="G928" s="17" t="str">
        <f t="shared" si="58"/>
        <v>NEUTRAL</v>
      </c>
      <c r="H928" s="17" t="str">
        <f t="shared" si="57"/>
        <v>CONFIRMED BEARISH</v>
      </c>
    </row>
    <row r="929" spans="1:8" ht="13.5" x14ac:dyDescent="0.25">
      <c r="A929" s="3">
        <f>TITRES_STAT!B932</f>
        <v>43360</v>
      </c>
      <c r="B929" s="17">
        <f>TITRES_STAT!C932</f>
        <v>4.9000000000000004</v>
      </c>
      <c r="C929" s="17">
        <f>TITRES_STAT!D932</f>
        <v>3.38</v>
      </c>
      <c r="D929" s="17">
        <f>TITRES_STAT!E932</f>
        <v>8018</v>
      </c>
      <c r="E929" s="2">
        <f t="shared" si="56"/>
        <v>2862036</v>
      </c>
      <c r="F929" s="17" t="str">
        <f t="shared" si="59"/>
        <v>BEARISH</v>
      </c>
      <c r="G929" s="17" t="str">
        <f t="shared" si="58"/>
        <v>NEUTRAL</v>
      </c>
      <c r="H929" s="17" t="str">
        <f t="shared" si="57"/>
        <v>CONFIRMED BEARISH</v>
      </c>
    </row>
    <row r="930" spans="1:8" ht="13.5" x14ac:dyDescent="0.25">
      <c r="A930" s="3">
        <f>TITRES_STAT!B933</f>
        <v>43361</v>
      </c>
      <c r="B930" s="17">
        <f>TITRES_STAT!C933</f>
        <v>4.9400000000000004</v>
      </c>
      <c r="C930" s="17">
        <f>TITRES_STAT!D933</f>
        <v>3.4076</v>
      </c>
      <c r="D930" s="17">
        <f>TITRES_STAT!E933</f>
        <v>6392</v>
      </c>
      <c r="E930" s="2">
        <f t="shared" si="56"/>
        <v>2868428</v>
      </c>
      <c r="F930" s="17" t="str">
        <f t="shared" si="59"/>
        <v>BEARISH</v>
      </c>
      <c r="G930" s="17" t="str">
        <f t="shared" si="58"/>
        <v>NEUTRAL</v>
      </c>
      <c r="H930" s="17" t="str">
        <f t="shared" si="57"/>
        <v>CONFIRMED BEARISH</v>
      </c>
    </row>
    <row r="931" spans="1:8" ht="13.5" x14ac:dyDescent="0.25">
      <c r="A931" s="3">
        <f>TITRES_STAT!B934</f>
        <v>43362</v>
      </c>
      <c r="B931" s="17">
        <f>TITRES_STAT!C934</f>
        <v>4.9000000000000004</v>
      </c>
      <c r="C931" s="17">
        <f>TITRES_STAT!D934</f>
        <v>3.38</v>
      </c>
      <c r="D931" s="17">
        <f>TITRES_STAT!E934</f>
        <v>13237</v>
      </c>
      <c r="E931" s="2">
        <f t="shared" si="56"/>
        <v>2855191</v>
      </c>
      <c r="F931" s="17" t="str">
        <f t="shared" si="59"/>
        <v>BEARISH</v>
      </c>
      <c r="G931" s="17" t="str">
        <f t="shared" si="58"/>
        <v>NEUTRAL</v>
      </c>
      <c r="H931" s="17" t="str">
        <f t="shared" si="57"/>
        <v>CONFIRMED BEARISH</v>
      </c>
    </row>
    <row r="932" spans="1:8" ht="13.5" x14ac:dyDescent="0.25">
      <c r="A932" s="3">
        <f>TITRES_STAT!B935</f>
        <v>43363</v>
      </c>
      <c r="B932" s="17">
        <f>TITRES_STAT!C935</f>
        <v>4.95</v>
      </c>
      <c r="C932" s="17">
        <f>TITRES_STAT!D935</f>
        <v>3.4144999999999999</v>
      </c>
      <c r="D932" s="17">
        <f>TITRES_STAT!E935</f>
        <v>49679</v>
      </c>
      <c r="E932" s="2">
        <f t="shared" si="56"/>
        <v>2904870</v>
      </c>
      <c r="F932" s="17" t="str">
        <f t="shared" si="59"/>
        <v>BULLISH</v>
      </c>
      <c r="G932" s="17" t="str">
        <f t="shared" si="58"/>
        <v>NEUTRAL</v>
      </c>
      <c r="H932" s="17" t="str">
        <f t="shared" si="57"/>
        <v>BULLISH DIVERGENCE</v>
      </c>
    </row>
    <row r="933" spans="1:8" ht="13.5" x14ac:dyDescent="0.25">
      <c r="A933" s="3">
        <f>TITRES_STAT!B936</f>
        <v>43364</v>
      </c>
      <c r="B933" s="17">
        <f>TITRES_STAT!C936</f>
        <v>4.99</v>
      </c>
      <c r="C933" s="17">
        <f>TITRES_STAT!D936</f>
        <v>3.4420999999999999</v>
      </c>
      <c r="D933" s="17">
        <f>TITRES_STAT!E936</f>
        <v>5122</v>
      </c>
      <c r="E933" s="2">
        <f t="shared" si="56"/>
        <v>2909992</v>
      </c>
      <c r="F933" s="17" t="str">
        <f t="shared" si="59"/>
        <v>BULLISH</v>
      </c>
      <c r="G933" s="17" t="str">
        <f t="shared" si="58"/>
        <v>NEUTRAL</v>
      </c>
      <c r="H933" s="17" t="str">
        <f t="shared" si="57"/>
        <v>CONFIRMED BULLISH</v>
      </c>
    </row>
    <row r="934" spans="1:8" ht="13.5" x14ac:dyDescent="0.25">
      <c r="A934" s="3">
        <f>TITRES_STAT!B937</f>
        <v>43367</v>
      </c>
      <c r="B934" s="17">
        <f>TITRES_STAT!C937</f>
        <v>4.99</v>
      </c>
      <c r="C934" s="17">
        <f>TITRES_STAT!D937</f>
        <v>3.4420999999999999</v>
      </c>
      <c r="D934" s="17">
        <f>TITRES_STAT!E937</f>
        <v>478</v>
      </c>
      <c r="E934" s="2">
        <f t="shared" si="56"/>
        <v>2909992</v>
      </c>
      <c r="F934" s="17" t="str">
        <f t="shared" si="59"/>
        <v>BULLISH</v>
      </c>
      <c r="G934" s="17" t="str">
        <f t="shared" si="58"/>
        <v>NEUTRAL</v>
      </c>
      <c r="H934" s="17" t="str">
        <f t="shared" si="57"/>
        <v>CONFIRMED BULLISH</v>
      </c>
    </row>
    <row r="935" spans="1:8" ht="13.5" x14ac:dyDescent="0.25">
      <c r="A935" s="3">
        <f>TITRES_STAT!B938</f>
        <v>43368</v>
      </c>
      <c r="B935" s="17">
        <f>TITRES_STAT!C938</f>
        <v>4.8499999999999996</v>
      </c>
      <c r="C935" s="17">
        <f>TITRES_STAT!D938</f>
        <v>3.3454999999999999</v>
      </c>
      <c r="D935" s="17">
        <f>TITRES_STAT!E938</f>
        <v>5464</v>
      </c>
      <c r="E935" s="2">
        <f t="shared" si="56"/>
        <v>2904528</v>
      </c>
      <c r="F935" s="17" t="str">
        <f t="shared" si="59"/>
        <v>BULLISH</v>
      </c>
      <c r="G935" s="17" t="str">
        <f t="shared" si="58"/>
        <v>NEUTRAL</v>
      </c>
      <c r="H935" s="17" t="str">
        <f t="shared" si="57"/>
        <v>BULLISH DIVERGENCE</v>
      </c>
    </row>
    <row r="936" spans="1:8" ht="13.5" x14ac:dyDescent="0.25">
      <c r="A936" s="3">
        <f>TITRES_STAT!B939</f>
        <v>43369</v>
      </c>
      <c r="B936" s="17">
        <f>TITRES_STAT!C939</f>
        <v>4.9000000000000004</v>
      </c>
      <c r="C936" s="17">
        <f>TITRES_STAT!D939</f>
        <v>3.38</v>
      </c>
      <c r="D936" s="17">
        <f>TITRES_STAT!E939</f>
        <v>1549</v>
      </c>
      <c r="E936" s="2">
        <f t="shared" si="56"/>
        <v>2906077</v>
      </c>
      <c r="F936" s="17" t="str">
        <f t="shared" si="59"/>
        <v>BULLISH</v>
      </c>
      <c r="G936" s="17" t="str">
        <f t="shared" si="58"/>
        <v>NEUTRAL</v>
      </c>
      <c r="H936" s="17" t="str">
        <f t="shared" si="57"/>
        <v>NEUTRAL</v>
      </c>
    </row>
    <row r="937" spans="1:8" ht="13.5" x14ac:dyDescent="0.25">
      <c r="A937" s="3">
        <f>TITRES_STAT!B940</f>
        <v>43370</v>
      </c>
      <c r="B937" s="17">
        <f>TITRES_STAT!C940</f>
        <v>4.95</v>
      </c>
      <c r="C937" s="17">
        <f>TITRES_STAT!D940</f>
        <v>3.4144999999999999</v>
      </c>
      <c r="D937" s="17">
        <f>TITRES_STAT!E940</f>
        <v>16928</v>
      </c>
      <c r="E937" s="2">
        <f t="shared" si="56"/>
        <v>2923005</v>
      </c>
      <c r="F937" s="17" t="str">
        <f t="shared" si="59"/>
        <v>BULLISH</v>
      </c>
      <c r="G937" s="17" t="str">
        <f t="shared" si="58"/>
        <v>NEUTRAL</v>
      </c>
      <c r="H937" s="17" t="str">
        <f t="shared" si="57"/>
        <v>NEUTRAL</v>
      </c>
    </row>
    <row r="938" spans="1:8" ht="13.5" x14ac:dyDescent="0.25">
      <c r="A938" s="3">
        <f>TITRES_STAT!B941</f>
        <v>43371</v>
      </c>
      <c r="B938" s="17">
        <f>TITRES_STAT!C941</f>
        <v>4.95</v>
      </c>
      <c r="C938" s="17">
        <f>TITRES_STAT!D941</f>
        <v>3.4144999999999999</v>
      </c>
      <c r="D938" s="17">
        <f>TITRES_STAT!E941</f>
        <v>4352</v>
      </c>
      <c r="E938" s="2">
        <f t="shared" si="56"/>
        <v>2923005</v>
      </c>
      <c r="F938" s="17" t="str">
        <f t="shared" si="59"/>
        <v>BULLISH</v>
      </c>
      <c r="G938" s="17" t="str">
        <f t="shared" si="58"/>
        <v>NEUTRAL</v>
      </c>
      <c r="H938" s="17" t="str">
        <f t="shared" si="57"/>
        <v>BULLISH DIVERGENCE</v>
      </c>
    </row>
    <row r="939" spans="1:8" ht="13.5" x14ac:dyDescent="0.25">
      <c r="A939" s="3">
        <f>TITRES_STAT!B942</f>
        <v>43374</v>
      </c>
      <c r="B939" s="17">
        <f>TITRES_STAT!C942</f>
        <v>4.96</v>
      </c>
      <c r="C939" s="17">
        <f>TITRES_STAT!D942</f>
        <v>3.4214000000000002</v>
      </c>
      <c r="D939" s="17">
        <f>TITRES_STAT!E942</f>
        <v>47</v>
      </c>
      <c r="E939" s="2">
        <f t="shared" si="56"/>
        <v>2923052</v>
      </c>
      <c r="F939" s="17" t="str">
        <f t="shared" si="59"/>
        <v>BULLISH</v>
      </c>
      <c r="G939" s="17" t="str">
        <f t="shared" si="58"/>
        <v>NEUTRAL</v>
      </c>
      <c r="H939" s="17" t="str">
        <f t="shared" si="57"/>
        <v>BULLISH DIVERGENCE</v>
      </c>
    </row>
    <row r="940" spans="1:8" ht="13.5" x14ac:dyDescent="0.25">
      <c r="A940" s="3">
        <f>TITRES_STAT!B943</f>
        <v>43375</v>
      </c>
      <c r="B940" s="17">
        <f>TITRES_STAT!C943</f>
        <v>4.96</v>
      </c>
      <c r="C940" s="17">
        <f>TITRES_STAT!D943</f>
        <v>3.4214000000000002</v>
      </c>
      <c r="D940" s="17">
        <f>TITRES_STAT!E943</f>
        <v>15165</v>
      </c>
      <c r="E940" s="2">
        <f t="shared" si="56"/>
        <v>2923052</v>
      </c>
      <c r="F940" s="17" t="str">
        <f t="shared" si="59"/>
        <v>BULLISH</v>
      </c>
      <c r="G940" s="17" t="str">
        <f t="shared" si="58"/>
        <v>NEUTRAL</v>
      </c>
      <c r="H940" s="17" t="str">
        <f t="shared" si="57"/>
        <v>CONFIRMED BULLISH</v>
      </c>
    </row>
    <row r="941" spans="1:8" ht="13.5" x14ac:dyDescent="0.25">
      <c r="A941" s="3">
        <f>TITRES_STAT!B944</f>
        <v>43376</v>
      </c>
      <c r="B941" s="17">
        <f>TITRES_STAT!C944</f>
        <v>4.9000000000000004</v>
      </c>
      <c r="C941" s="17">
        <f>TITRES_STAT!D944</f>
        <v>3.38</v>
      </c>
      <c r="D941" s="17">
        <f>TITRES_STAT!E944</f>
        <v>4163</v>
      </c>
      <c r="E941" s="2">
        <f t="shared" si="56"/>
        <v>2918889</v>
      </c>
      <c r="F941" s="17" t="str">
        <f t="shared" si="59"/>
        <v>BULLISH</v>
      </c>
      <c r="G941" s="17" t="str">
        <f t="shared" si="58"/>
        <v>NEUTRAL</v>
      </c>
      <c r="H941" s="17" t="str">
        <f t="shared" si="57"/>
        <v>NEUTRAL</v>
      </c>
    </row>
    <row r="942" spans="1:8" ht="13.5" x14ac:dyDescent="0.25">
      <c r="A942" s="3">
        <f>TITRES_STAT!B945</f>
        <v>43377</v>
      </c>
      <c r="B942" s="17">
        <f>TITRES_STAT!C945</f>
        <v>4.93</v>
      </c>
      <c r="C942" s="17">
        <f>TITRES_STAT!D945</f>
        <v>3.4007000000000001</v>
      </c>
      <c r="D942" s="17">
        <f>TITRES_STAT!E945</f>
        <v>12285</v>
      </c>
      <c r="E942" s="2">
        <f t="shared" si="56"/>
        <v>2931174</v>
      </c>
      <c r="F942" s="17" t="str">
        <f t="shared" si="59"/>
        <v>BULLISH</v>
      </c>
      <c r="G942" s="17" t="str">
        <f t="shared" si="58"/>
        <v>NEUTRAL</v>
      </c>
      <c r="H942" s="17" t="str">
        <f t="shared" si="57"/>
        <v>BULLISH DIVERGENCE</v>
      </c>
    </row>
    <row r="943" spans="1:8" ht="13.5" x14ac:dyDescent="0.25">
      <c r="A943" s="3">
        <f>TITRES_STAT!B946</f>
        <v>43378</v>
      </c>
      <c r="B943" s="17">
        <f>TITRES_STAT!C946</f>
        <v>4.93</v>
      </c>
      <c r="C943" s="17">
        <f>TITRES_STAT!D946</f>
        <v>3.4007000000000001</v>
      </c>
      <c r="D943" s="17">
        <f>TITRES_STAT!E946</f>
        <v>8905</v>
      </c>
      <c r="E943" s="2">
        <f t="shared" si="56"/>
        <v>2931174</v>
      </c>
      <c r="F943" s="17" t="str">
        <f t="shared" si="59"/>
        <v>BULLISH</v>
      </c>
      <c r="G943" s="17" t="str">
        <f t="shared" si="58"/>
        <v>NEUTRAL</v>
      </c>
      <c r="H943" s="17" t="str">
        <f t="shared" si="57"/>
        <v>BULLISH DIVERGENCE</v>
      </c>
    </row>
    <row r="944" spans="1:8" ht="13.5" x14ac:dyDescent="0.25">
      <c r="A944" s="3">
        <f>TITRES_STAT!B947</f>
        <v>43381</v>
      </c>
      <c r="B944" s="17">
        <f>TITRES_STAT!C947</f>
        <v>4.9000000000000004</v>
      </c>
      <c r="C944" s="17">
        <f>TITRES_STAT!D947</f>
        <v>3.38</v>
      </c>
      <c r="D944" s="17">
        <f>TITRES_STAT!E947</f>
        <v>3200</v>
      </c>
      <c r="E944" s="2">
        <f t="shared" si="56"/>
        <v>2927974</v>
      </c>
      <c r="F944" s="17" t="str">
        <f t="shared" si="59"/>
        <v>BULLISH</v>
      </c>
      <c r="G944" s="17" t="str">
        <f t="shared" si="58"/>
        <v>NEUTRAL</v>
      </c>
      <c r="H944" s="17" t="str">
        <f t="shared" si="57"/>
        <v>BULLISH DIVERGENCE</v>
      </c>
    </row>
    <row r="945" spans="1:8" ht="13.5" x14ac:dyDescent="0.25">
      <c r="A945" s="3">
        <f>TITRES_STAT!B948</f>
        <v>43382</v>
      </c>
      <c r="B945" s="17">
        <f>TITRES_STAT!C948</f>
        <v>4.8899999999999997</v>
      </c>
      <c r="C945" s="17">
        <f>TITRES_STAT!D948</f>
        <v>3.3731</v>
      </c>
      <c r="D945" s="17">
        <f>TITRES_STAT!E948</f>
        <v>5179</v>
      </c>
      <c r="E945" s="2">
        <f t="shared" si="56"/>
        <v>2922795</v>
      </c>
      <c r="F945" s="17" t="str">
        <f t="shared" si="59"/>
        <v>BEARISH</v>
      </c>
      <c r="G945" s="17" t="str">
        <f t="shared" si="58"/>
        <v>NEUTRAL</v>
      </c>
      <c r="H945" s="17" t="str">
        <f t="shared" si="57"/>
        <v>CONFIRMED BEARISH</v>
      </c>
    </row>
    <row r="946" spans="1:8" ht="13.5" x14ac:dyDescent="0.25">
      <c r="A946" s="3">
        <f>TITRES_STAT!B949</f>
        <v>43383</v>
      </c>
      <c r="B946" s="17">
        <f>TITRES_STAT!C949</f>
        <v>4.8899999999999997</v>
      </c>
      <c r="C946" s="17">
        <f>TITRES_STAT!D949</f>
        <v>3.3731</v>
      </c>
      <c r="D946" s="17">
        <f>TITRES_STAT!E949</f>
        <v>1130</v>
      </c>
      <c r="E946" s="2">
        <f t="shared" si="56"/>
        <v>2922795</v>
      </c>
      <c r="F946" s="17" t="str">
        <f t="shared" si="59"/>
        <v>BULLISH</v>
      </c>
      <c r="G946" s="17" t="str">
        <f t="shared" si="58"/>
        <v>NEUTRAL</v>
      </c>
      <c r="H946" s="17" t="str">
        <f t="shared" si="57"/>
        <v>BULLISH DIVERGENCE</v>
      </c>
    </row>
    <row r="947" spans="1:8" ht="13.5" x14ac:dyDescent="0.25">
      <c r="A947" s="3">
        <f>TITRES_STAT!B950</f>
        <v>43384</v>
      </c>
      <c r="B947" s="17">
        <f>TITRES_STAT!C950</f>
        <v>4.8600000000000003</v>
      </c>
      <c r="C947" s="17">
        <f>TITRES_STAT!D950</f>
        <v>3.3523999999999998</v>
      </c>
      <c r="D947" s="17">
        <f>TITRES_STAT!E950</f>
        <v>7530</v>
      </c>
      <c r="E947" s="2">
        <f t="shared" si="56"/>
        <v>2915265</v>
      </c>
      <c r="F947" s="17" t="str">
        <f t="shared" si="59"/>
        <v>BEARISH</v>
      </c>
      <c r="G947" s="17" t="str">
        <f t="shared" si="58"/>
        <v>NEUTRAL</v>
      </c>
      <c r="H947" s="17" t="str">
        <f t="shared" si="57"/>
        <v>CONFIRMED BEARISH</v>
      </c>
    </row>
    <row r="948" spans="1:8" ht="13.5" x14ac:dyDescent="0.25">
      <c r="A948" s="3">
        <f>TITRES_STAT!B951</f>
        <v>43385</v>
      </c>
      <c r="B948" s="17">
        <f>TITRES_STAT!C951</f>
        <v>4.83</v>
      </c>
      <c r="C948" s="17">
        <f>TITRES_STAT!D951</f>
        <v>3.3317999999999999</v>
      </c>
      <c r="D948" s="17">
        <f>TITRES_STAT!E951</f>
        <v>23570</v>
      </c>
      <c r="E948" s="2">
        <f t="shared" si="56"/>
        <v>2891695</v>
      </c>
      <c r="F948" s="17" t="str">
        <f t="shared" si="59"/>
        <v>BEARISH</v>
      </c>
      <c r="G948" s="17" t="str">
        <f t="shared" si="58"/>
        <v>NEUTRAL</v>
      </c>
      <c r="H948" s="17" t="str">
        <f t="shared" si="57"/>
        <v>CONFIRMED BEARISH</v>
      </c>
    </row>
    <row r="949" spans="1:8" ht="13.5" x14ac:dyDescent="0.25">
      <c r="A949" s="3">
        <f>TITRES_STAT!B952</f>
        <v>43389</v>
      </c>
      <c r="B949" s="17">
        <f>TITRES_STAT!C952</f>
        <v>4.87</v>
      </c>
      <c r="C949" s="17">
        <f>TITRES_STAT!D952</f>
        <v>3.3593000000000002</v>
      </c>
      <c r="D949" s="17">
        <f>TITRES_STAT!E952</f>
        <v>46319</v>
      </c>
      <c r="E949" s="2">
        <f t="shared" si="56"/>
        <v>2938014</v>
      </c>
      <c r="F949" s="17" t="str">
        <f t="shared" si="59"/>
        <v>BULLISH</v>
      </c>
      <c r="G949" s="17" t="str">
        <f t="shared" si="58"/>
        <v>NEUTRAL</v>
      </c>
      <c r="H949" s="17" t="str">
        <f t="shared" si="57"/>
        <v>BULLISH DIVERGENCE</v>
      </c>
    </row>
    <row r="950" spans="1:8" ht="13.5" x14ac:dyDescent="0.25">
      <c r="A950" s="3">
        <f>TITRES_STAT!B953</f>
        <v>43390</v>
      </c>
      <c r="B950" s="17">
        <f>TITRES_STAT!C953</f>
        <v>4.8899999999999997</v>
      </c>
      <c r="C950" s="17">
        <f>TITRES_STAT!D953</f>
        <v>3.3731</v>
      </c>
      <c r="D950" s="17">
        <f>TITRES_STAT!E953</f>
        <v>6165</v>
      </c>
      <c r="E950" s="2">
        <f t="shared" si="56"/>
        <v>2944179</v>
      </c>
      <c r="F950" s="17" t="str">
        <f t="shared" si="59"/>
        <v>BULLISH</v>
      </c>
      <c r="G950" s="17" t="str">
        <f t="shared" si="58"/>
        <v>NEUTRAL</v>
      </c>
      <c r="H950" s="17" t="str">
        <f t="shared" si="57"/>
        <v>NEUTRAL</v>
      </c>
    </row>
    <row r="951" spans="1:8" ht="13.5" x14ac:dyDescent="0.25">
      <c r="A951" s="3">
        <f>TITRES_STAT!B954</f>
        <v>43391</v>
      </c>
      <c r="B951" s="17">
        <f>TITRES_STAT!C954</f>
        <v>4.8899999999999997</v>
      </c>
      <c r="C951" s="17">
        <f>TITRES_STAT!D954</f>
        <v>3.3731</v>
      </c>
      <c r="D951" s="17">
        <f>TITRES_STAT!E954</f>
        <v>9000</v>
      </c>
      <c r="E951" s="2">
        <f t="shared" si="56"/>
        <v>2944179</v>
      </c>
      <c r="F951" s="17" t="str">
        <f t="shared" si="59"/>
        <v>BULLISH</v>
      </c>
      <c r="G951" s="17" t="str">
        <f t="shared" si="58"/>
        <v>NEUTRAL</v>
      </c>
      <c r="H951" s="17" t="str">
        <f t="shared" si="57"/>
        <v>NEUTRAL</v>
      </c>
    </row>
    <row r="952" spans="1:8" ht="13.5" x14ac:dyDescent="0.25">
      <c r="A952" s="3">
        <f>TITRES_STAT!B955</f>
        <v>43392</v>
      </c>
      <c r="B952" s="17">
        <f>TITRES_STAT!C955</f>
        <v>4.8899999999999997</v>
      </c>
      <c r="C952" s="17">
        <f>TITRES_STAT!D955</f>
        <v>3.3731</v>
      </c>
      <c r="D952" s="17">
        <f>TITRES_STAT!E955</f>
        <v>2550</v>
      </c>
      <c r="E952" s="2">
        <f t="shared" si="56"/>
        <v>2944179</v>
      </c>
      <c r="F952" s="17" t="str">
        <f t="shared" si="59"/>
        <v>BULLISH</v>
      </c>
      <c r="G952" s="17" t="str">
        <f t="shared" si="58"/>
        <v>NEUTRAL</v>
      </c>
      <c r="H952" s="17" t="str">
        <f t="shared" si="57"/>
        <v>CONFIRMED BULLISH</v>
      </c>
    </row>
    <row r="953" spans="1:8" ht="13.5" x14ac:dyDescent="0.25">
      <c r="A953" s="3">
        <f>TITRES_STAT!B956</f>
        <v>43395</v>
      </c>
      <c r="B953" s="17">
        <f>TITRES_STAT!C956</f>
        <v>4.91</v>
      </c>
      <c r="C953" s="17">
        <f>TITRES_STAT!D956</f>
        <v>3.3868999999999998</v>
      </c>
      <c r="D953" s="17">
        <f>TITRES_STAT!E956</f>
        <v>21241</v>
      </c>
      <c r="E953" s="2">
        <f t="shared" si="56"/>
        <v>2965420</v>
      </c>
      <c r="F953" s="17" t="str">
        <f t="shared" si="59"/>
        <v>BULLISH</v>
      </c>
      <c r="G953" s="17" t="str">
        <f t="shared" si="58"/>
        <v>STRONG</v>
      </c>
      <c r="H953" s="17" t="str">
        <f t="shared" si="57"/>
        <v>CONFIRMED BULLISH</v>
      </c>
    </row>
    <row r="954" spans="1:8" ht="13.5" x14ac:dyDescent="0.25">
      <c r="A954" s="3">
        <f>TITRES_STAT!B957</f>
        <v>43396</v>
      </c>
      <c r="B954" s="17">
        <f>TITRES_STAT!C957</f>
        <v>4.9000000000000004</v>
      </c>
      <c r="C954" s="17">
        <f>TITRES_STAT!D957</f>
        <v>3.38</v>
      </c>
      <c r="D954" s="17">
        <f>TITRES_STAT!E957</f>
        <v>201</v>
      </c>
      <c r="E954" s="2">
        <f t="shared" si="56"/>
        <v>2965219</v>
      </c>
      <c r="F954" s="17" t="str">
        <f t="shared" si="59"/>
        <v>BULLISH</v>
      </c>
      <c r="G954" s="17" t="str">
        <f t="shared" si="58"/>
        <v>NEUTRAL</v>
      </c>
      <c r="H954" s="17" t="str">
        <f t="shared" si="57"/>
        <v>CONFIRMED BULLISH</v>
      </c>
    </row>
    <row r="955" spans="1:8" ht="13.5" x14ac:dyDescent="0.25">
      <c r="A955" s="3">
        <f>TITRES_STAT!B958</f>
        <v>43397</v>
      </c>
      <c r="B955" s="17">
        <f>TITRES_STAT!C958</f>
        <v>4.8499999999999996</v>
      </c>
      <c r="C955" s="17">
        <f>TITRES_STAT!D958</f>
        <v>3.3454999999999999</v>
      </c>
      <c r="D955" s="17">
        <f>TITRES_STAT!E958</f>
        <v>4521</v>
      </c>
      <c r="E955" s="2">
        <f t="shared" si="56"/>
        <v>2960698</v>
      </c>
      <c r="F955" s="17" t="str">
        <f t="shared" si="59"/>
        <v>BULLISH</v>
      </c>
      <c r="G955" s="17" t="str">
        <f t="shared" si="58"/>
        <v>NEUTRAL</v>
      </c>
      <c r="H955" s="17" t="str">
        <f t="shared" si="57"/>
        <v>BULLISH DIVERGENCE</v>
      </c>
    </row>
    <row r="956" spans="1:8" ht="13.5" x14ac:dyDescent="0.25">
      <c r="A956" s="3">
        <f>TITRES_STAT!B959</f>
        <v>43398</v>
      </c>
      <c r="B956" s="17">
        <f>TITRES_STAT!C959</f>
        <v>4.92</v>
      </c>
      <c r="C956" s="17">
        <f>TITRES_STAT!D959</f>
        <v>3.3938000000000001</v>
      </c>
      <c r="D956" s="17">
        <f>TITRES_STAT!E959</f>
        <v>21466</v>
      </c>
      <c r="E956" s="2">
        <f t="shared" si="56"/>
        <v>2982164</v>
      </c>
      <c r="F956" s="17" t="str">
        <f t="shared" si="59"/>
        <v>BULLISH</v>
      </c>
      <c r="G956" s="17" t="str">
        <f t="shared" si="58"/>
        <v>NEUTRAL</v>
      </c>
      <c r="H956" s="17" t="str">
        <f t="shared" si="57"/>
        <v>CONFIRMED BULLISH</v>
      </c>
    </row>
    <row r="957" spans="1:8" ht="13.5" x14ac:dyDescent="0.25">
      <c r="A957" s="3">
        <f>TITRES_STAT!B960</f>
        <v>43399</v>
      </c>
      <c r="B957" s="17">
        <f>TITRES_STAT!C960</f>
        <v>4.97</v>
      </c>
      <c r="C957" s="17">
        <f>TITRES_STAT!D960</f>
        <v>3.4283000000000001</v>
      </c>
      <c r="D957" s="17">
        <f>TITRES_STAT!E960</f>
        <v>37712</v>
      </c>
      <c r="E957" s="2">
        <f t="shared" si="56"/>
        <v>3019876</v>
      </c>
      <c r="F957" s="17" t="str">
        <f t="shared" si="59"/>
        <v>BULLISH</v>
      </c>
      <c r="G957" s="17" t="str">
        <f t="shared" si="58"/>
        <v>STRONG</v>
      </c>
      <c r="H957" s="17" t="str">
        <f t="shared" si="57"/>
        <v>CONFIRMED BULLISH</v>
      </c>
    </row>
    <row r="958" spans="1:8" ht="13.5" x14ac:dyDescent="0.25">
      <c r="A958" s="3">
        <f>TITRES_STAT!B961</f>
        <v>43402</v>
      </c>
      <c r="B958" s="17">
        <f>TITRES_STAT!C961</f>
        <v>4.9400000000000004</v>
      </c>
      <c r="C958" s="17">
        <f>TITRES_STAT!D961</f>
        <v>3.4076</v>
      </c>
      <c r="D958" s="17">
        <f>TITRES_STAT!E961</f>
        <v>24195</v>
      </c>
      <c r="E958" s="2">
        <f t="shared" si="56"/>
        <v>2995681</v>
      </c>
      <c r="F958" s="17" t="str">
        <f t="shared" si="59"/>
        <v>BULLISH</v>
      </c>
      <c r="G958" s="17" t="str">
        <f t="shared" si="58"/>
        <v>NEUTRAL</v>
      </c>
      <c r="H958" s="17" t="str">
        <f t="shared" si="57"/>
        <v>CONFIRMED BULLISH</v>
      </c>
    </row>
    <row r="959" spans="1:8" ht="13.5" x14ac:dyDescent="0.25">
      <c r="A959" s="3">
        <f>TITRES_STAT!B962</f>
        <v>43403</v>
      </c>
      <c r="B959" s="17">
        <f>TITRES_STAT!C962</f>
        <v>4.95</v>
      </c>
      <c r="C959" s="17">
        <f>TITRES_STAT!D962</f>
        <v>3.4144999999999999</v>
      </c>
      <c r="D959" s="17">
        <f>TITRES_STAT!E962</f>
        <v>1581</v>
      </c>
      <c r="E959" s="2">
        <f t="shared" si="56"/>
        <v>2997262</v>
      </c>
      <c r="F959" s="17" t="str">
        <f t="shared" si="59"/>
        <v>BULLISH</v>
      </c>
      <c r="G959" s="17" t="str">
        <f t="shared" si="58"/>
        <v>NEUTRAL</v>
      </c>
      <c r="H959" s="17" t="str">
        <f t="shared" si="57"/>
        <v>CONFIRMED BULLISH</v>
      </c>
    </row>
    <row r="960" spans="1:8" ht="13.5" x14ac:dyDescent="0.25">
      <c r="A960" s="3">
        <f>TITRES_STAT!B963</f>
        <v>43404</v>
      </c>
      <c r="B960" s="17">
        <f>TITRES_STAT!C963</f>
        <v>4.9000000000000004</v>
      </c>
      <c r="C960" s="17">
        <f>TITRES_STAT!D963</f>
        <v>3.38</v>
      </c>
      <c r="D960" s="17">
        <f>TITRES_STAT!E963</f>
        <v>3190</v>
      </c>
      <c r="E960" s="2">
        <f t="shared" si="56"/>
        <v>2994072</v>
      </c>
      <c r="F960" s="17" t="str">
        <f t="shared" si="59"/>
        <v>BULLISH</v>
      </c>
      <c r="G960" s="17" t="str">
        <f t="shared" si="58"/>
        <v>NEUTRAL</v>
      </c>
      <c r="H960" s="17" t="str">
        <f t="shared" si="57"/>
        <v>CONFIRMED BULLISH</v>
      </c>
    </row>
    <row r="961" spans="1:8" ht="13.5" x14ac:dyDescent="0.25">
      <c r="A961" s="3">
        <f>TITRES_STAT!B964</f>
        <v>43405</v>
      </c>
      <c r="B961" s="17">
        <f>TITRES_STAT!C964</f>
        <v>4.91</v>
      </c>
      <c r="C961" s="17">
        <f>TITRES_STAT!D964</f>
        <v>3.3868999999999998</v>
      </c>
      <c r="D961" s="17">
        <f>TITRES_STAT!E964</f>
        <v>5311</v>
      </c>
      <c r="E961" s="2">
        <f t="shared" si="56"/>
        <v>2999383</v>
      </c>
      <c r="F961" s="17" t="str">
        <f t="shared" si="59"/>
        <v>BULLISH</v>
      </c>
      <c r="G961" s="17" t="str">
        <f t="shared" si="58"/>
        <v>NEUTRAL</v>
      </c>
      <c r="H961" s="17" t="str">
        <f t="shared" si="57"/>
        <v>BULLISH DIVERGENCE</v>
      </c>
    </row>
    <row r="962" spans="1:8" ht="13.5" x14ac:dyDescent="0.25">
      <c r="A962" s="3">
        <f>TITRES_STAT!B965</f>
        <v>43406</v>
      </c>
      <c r="B962" s="17">
        <f>TITRES_STAT!C965</f>
        <v>4.8899999999999997</v>
      </c>
      <c r="C962" s="17">
        <f>TITRES_STAT!D965</f>
        <v>3.3731</v>
      </c>
      <c r="D962" s="17">
        <f>TITRES_STAT!E965</f>
        <v>3112</v>
      </c>
      <c r="E962" s="2">
        <f t="shared" si="56"/>
        <v>2996271</v>
      </c>
      <c r="F962" s="17" t="str">
        <f t="shared" si="59"/>
        <v>BEARISH</v>
      </c>
      <c r="G962" s="17" t="str">
        <f t="shared" si="58"/>
        <v>NEUTRAL</v>
      </c>
      <c r="H962" s="17" t="str">
        <f t="shared" si="57"/>
        <v>CONFIRMED BEARISH</v>
      </c>
    </row>
    <row r="963" spans="1:8" ht="13.5" x14ac:dyDescent="0.25">
      <c r="A963" s="3">
        <f>TITRES_STAT!B966</f>
        <v>43409</v>
      </c>
      <c r="B963" s="17">
        <f>TITRES_STAT!C966</f>
        <v>4.8600000000000003</v>
      </c>
      <c r="C963" s="17">
        <f>TITRES_STAT!D966</f>
        <v>3.3523999999999998</v>
      </c>
      <c r="D963" s="17">
        <f>TITRES_STAT!E966</f>
        <v>4056</v>
      </c>
      <c r="E963" s="2">
        <f t="shared" si="56"/>
        <v>2992215</v>
      </c>
      <c r="F963" s="17" t="str">
        <f t="shared" si="59"/>
        <v>BEARISH</v>
      </c>
      <c r="G963" s="17" t="str">
        <f t="shared" si="58"/>
        <v>NEUTRAL</v>
      </c>
      <c r="H963" s="17" t="str">
        <f t="shared" si="57"/>
        <v>CONFIRMED BEARISH</v>
      </c>
    </row>
    <row r="964" spans="1:8" ht="13.5" x14ac:dyDescent="0.25">
      <c r="A964" s="3">
        <f>TITRES_STAT!B967</f>
        <v>43410</v>
      </c>
      <c r="B964" s="17">
        <f>TITRES_STAT!C967</f>
        <v>4.8899999999999997</v>
      </c>
      <c r="C964" s="17">
        <f>TITRES_STAT!D967</f>
        <v>3.3731</v>
      </c>
      <c r="D964" s="17">
        <f>TITRES_STAT!E967</f>
        <v>2935</v>
      </c>
      <c r="E964" s="2">
        <f t="shared" ref="E964:E1027" si="60">IF(B964&gt;B963, E963+D964, IF(B964&lt;B963, E963-D964, E963))</f>
        <v>2995150</v>
      </c>
      <c r="F964" s="17" t="str">
        <f t="shared" si="59"/>
        <v>BEARISH</v>
      </c>
      <c r="G964" s="17" t="str">
        <f t="shared" si="58"/>
        <v>NEUTRAL</v>
      </c>
      <c r="H964" s="17" t="str">
        <f t="shared" si="57"/>
        <v>CONFIRMED BEARISH</v>
      </c>
    </row>
    <row r="965" spans="1:8" ht="13.5" x14ac:dyDescent="0.25">
      <c r="A965" s="3">
        <f>TITRES_STAT!B968</f>
        <v>43411</v>
      </c>
      <c r="B965" s="17">
        <f>TITRES_STAT!C968</f>
        <v>4.8899999999999997</v>
      </c>
      <c r="C965" s="17">
        <f>TITRES_STAT!D968</f>
        <v>3.3731</v>
      </c>
      <c r="D965" s="17">
        <f>TITRES_STAT!E968</f>
        <v>14495</v>
      </c>
      <c r="E965" s="2">
        <f t="shared" si="60"/>
        <v>2995150</v>
      </c>
      <c r="F965" s="17" t="str">
        <f t="shared" si="59"/>
        <v>BULLISH</v>
      </c>
      <c r="G965" s="17" t="str">
        <f t="shared" si="58"/>
        <v>NEUTRAL</v>
      </c>
      <c r="H965" s="17" t="str">
        <f t="shared" si="57"/>
        <v>BULLISH DIVERGENCE</v>
      </c>
    </row>
    <row r="966" spans="1:8" ht="13.5" x14ac:dyDescent="0.25">
      <c r="A966" s="3">
        <f>TITRES_STAT!B969</f>
        <v>43412</v>
      </c>
      <c r="B966" s="17">
        <f>TITRES_STAT!C969</f>
        <v>4.8899999999999997</v>
      </c>
      <c r="C966" s="17">
        <f>TITRES_STAT!D969</f>
        <v>3.3731</v>
      </c>
      <c r="D966" s="17">
        <f>TITRES_STAT!E969</f>
        <v>12627</v>
      </c>
      <c r="E966" s="2">
        <f t="shared" si="60"/>
        <v>2995150</v>
      </c>
      <c r="F966" s="17" t="str">
        <f t="shared" si="59"/>
        <v>BEARISH</v>
      </c>
      <c r="G966" s="17" t="str">
        <f t="shared" si="58"/>
        <v>NEUTRAL</v>
      </c>
      <c r="H966" s="17" t="str">
        <f t="shared" ref="H966:H1029" si="61">IF(AND(B966&gt;B961, E966&gt;E961), "CONFIRMED BULLISH",
 IF(AND(B966&lt;B961, E966&lt;E961), "CONFIRMED BEARISH",
 IF(AND(B966&gt;B961, E966&lt;E961), "BEARISH DIVERGENCE",
 IF(AND(B966&lt;B961, E966&gt;E961), "BULLISH DIVERGENCE", "NEUTRAL"))))</f>
        <v>CONFIRMED BEARISH</v>
      </c>
    </row>
    <row r="967" spans="1:8" ht="13.5" x14ac:dyDescent="0.25">
      <c r="A967" s="3">
        <f>TITRES_STAT!B970</f>
        <v>43413</v>
      </c>
      <c r="B967" s="17">
        <f>TITRES_STAT!C970</f>
        <v>4.9000000000000004</v>
      </c>
      <c r="C967" s="17">
        <f>TITRES_STAT!D970</f>
        <v>3.38</v>
      </c>
      <c r="D967" s="17">
        <f>TITRES_STAT!E970</f>
        <v>3515</v>
      </c>
      <c r="E967" s="2">
        <f t="shared" si="60"/>
        <v>2998665</v>
      </c>
      <c r="F967" s="17" t="str">
        <f t="shared" si="59"/>
        <v>BULLISH</v>
      </c>
      <c r="G967" s="17" t="str">
        <f t="shared" ref="G967:G1030" si="62">IF((E967-E962)/E962 &gt; 0.02, "STRONG",
 IF((E967-E962)/E962 &lt; -0.02, "WEAK", "NEUTRAL"))</f>
        <v>NEUTRAL</v>
      </c>
      <c r="H967" s="17" t="str">
        <f t="shared" si="61"/>
        <v>CONFIRMED BULLISH</v>
      </c>
    </row>
    <row r="968" spans="1:8" ht="13.5" x14ac:dyDescent="0.25">
      <c r="A968" s="3">
        <f>TITRES_STAT!B971</f>
        <v>43416</v>
      </c>
      <c r="B968" s="17">
        <f>TITRES_STAT!C971</f>
        <v>4.8899999999999997</v>
      </c>
      <c r="C968" s="17">
        <f>TITRES_STAT!D971</f>
        <v>3.3731</v>
      </c>
      <c r="D968" s="17">
        <f>TITRES_STAT!E971</f>
        <v>8184</v>
      </c>
      <c r="E968" s="2">
        <f t="shared" si="60"/>
        <v>2990481</v>
      </c>
      <c r="F968" s="17" t="str">
        <f t="shared" ref="F968:F1031" si="63">IF(E968&gt;E963,"BULLISH",IF(E968&lt;E963,"BEARISH","NEUTRAL"))</f>
        <v>BEARISH</v>
      </c>
      <c r="G968" s="17" t="str">
        <f t="shared" si="62"/>
        <v>NEUTRAL</v>
      </c>
      <c r="H968" s="17" t="str">
        <f t="shared" si="61"/>
        <v>BEARISH DIVERGENCE</v>
      </c>
    </row>
    <row r="969" spans="1:8" ht="13.5" x14ac:dyDescent="0.25">
      <c r="A969" s="3">
        <f>TITRES_STAT!B972</f>
        <v>43417</v>
      </c>
      <c r="B969" s="17">
        <f>TITRES_STAT!C972</f>
        <v>4.8899999999999997</v>
      </c>
      <c r="C969" s="17">
        <f>TITRES_STAT!D972</f>
        <v>3.3731</v>
      </c>
      <c r="D969" s="17">
        <f>TITRES_STAT!E972</f>
        <v>4450</v>
      </c>
      <c r="E969" s="2">
        <f t="shared" si="60"/>
        <v>2990481</v>
      </c>
      <c r="F969" s="17" t="str">
        <f t="shared" si="63"/>
        <v>BEARISH</v>
      </c>
      <c r="G969" s="17" t="str">
        <f t="shared" si="62"/>
        <v>NEUTRAL</v>
      </c>
      <c r="H969" s="17" t="str">
        <f t="shared" si="61"/>
        <v>NEUTRAL</v>
      </c>
    </row>
    <row r="970" spans="1:8" ht="13.5" x14ac:dyDescent="0.25">
      <c r="A970" s="3">
        <f>TITRES_STAT!B973</f>
        <v>43418</v>
      </c>
      <c r="B970" s="17">
        <f>TITRES_STAT!C973</f>
        <v>4.87</v>
      </c>
      <c r="C970" s="17">
        <f>TITRES_STAT!D973</f>
        <v>3.3593000000000002</v>
      </c>
      <c r="D970" s="17">
        <f>TITRES_STAT!E973</f>
        <v>968</v>
      </c>
      <c r="E970" s="2">
        <f t="shared" si="60"/>
        <v>2989513</v>
      </c>
      <c r="F970" s="17" t="str">
        <f t="shared" si="63"/>
        <v>BEARISH</v>
      </c>
      <c r="G970" s="17" t="str">
        <f t="shared" si="62"/>
        <v>NEUTRAL</v>
      </c>
      <c r="H970" s="17" t="str">
        <f t="shared" si="61"/>
        <v>CONFIRMED BEARISH</v>
      </c>
    </row>
    <row r="971" spans="1:8" ht="13.5" x14ac:dyDescent="0.25">
      <c r="A971" s="3">
        <f>TITRES_STAT!B974</f>
        <v>43419</v>
      </c>
      <c r="B971" s="17">
        <f>TITRES_STAT!C974</f>
        <v>4.8600000000000003</v>
      </c>
      <c r="C971" s="17">
        <f>TITRES_STAT!D974</f>
        <v>3.3523999999999998</v>
      </c>
      <c r="D971" s="17">
        <f>TITRES_STAT!E974</f>
        <v>4101</v>
      </c>
      <c r="E971" s="2">
        <f t="shared" si="60"/>
        <v>2985412</v>
      </c>
      <c r="F971" s="17" t="str">
        <f t="shared" si="63"/>
        <v>BEARISH</v>
      </c>
      <c r="G971" s="17" t="str">
        <f t="shared" si="62"/>
        <v>NEUTRAL</v>
      </c>
      <c r="H971" s="17" t="str">
        <f t="shared" si="61"/>
        <v>CONFIRMED BEARISH</v>
      </c>
    </row>
    <row r="972" spans="1:8" ht="13.5" x14ac:dyDescent="0.25">
      <c r="A972" s="3">
        <f>TITRES_STAT!B975</f>
        <v>43420</v>
      </c>
      <c r="B972" s="17">
        <f>TITRES_STAT!C975</f>
        <v>4.76</v>
      </c>
      <c r="C972" s="17">
        <f>TITRES_STAT!D975</f>
        <v>3.2835000000000001</v>
      </c>
      <c r="D972" s="17">
        <f>TITRES_STAT!E975</f>
        <v>8752</v>
      </c>
      <c r="E972" s="2">
        <f t="shared" si="60"/>
        <v>2976660</v>
      </c>
      <c r="F972" s="17" t="str">
        <f t="shared" si="63"/>
        <v>BEARISH</v>
      </c>
      <c r="G972" s="17" t="str">
        <f t="shared" si="62"/>
        <v>NEUTRAL</v>
      </c>
      <c r="H972" s="17" t="str">
        <f t="shared" si="61"/>
        <v>CONFIRMED BEARISH</v>
      </c>
    </row>
    <row r="973" spans="1:8" ht="13.5" x14ac:dyDescent="0.25">
      <c r="A973" s="3">
        <f>TITRES_STAT!B976</f>
        <v>43423</v>
      </c>
      <c r="B973" s="17">
        <f>TITRES_STAT!C976</f>
        <v>4.7</v>
      </c>
      <c r="C973" s="17">
        <f>TITRES_STAT!D976</f>
        <v>3.2421000000000002</v>
      </c>
      <c r="D973" s="17">
        <f>TITRES_STAT!E976</f>
        <v>3838</v>
      </c>
      <c r="E973" s="2">
        <f t="shared" si="60"/>
        <v>2972822</v>
      </c>
      <c r="F973" s="17" t="str">
        <f t="shared" si="63"/>
        <v>BEARISH</v>
      </c>
      <c r="G973" s="17" t="str">
        <f t="shared" si="62"/>
        <v>NEUTRAL</v>
      </c>
      <c r="H973" s="17" t="str">
        <f t="shared" si="61"/>
        <v>CONFIRMED BEARISH</v>
      </c>
    </row>
    <row r="974" spans="1:8" ht="13.5" x14ac:dyDescent="0.25">
      <c r="A974" s="3">
        <f>TITRES_STAT!B977</f>
        <v>43425</v>
      </c>
      <c r="B974" s="17">
        <f>TITRES_STAT!C977</f>
        <v>4.6399999999999997</v>
      </c>
      <c r="C974" s="17">
        <f>TITRES_STAT!D977</f>
        <v>3.2006999999999999</v>
      </c>
      <c r="D974" s="17">
        <f>TITRES_STAT!E977</f>
        <v>21754</v>
      </c>
      <c r="E974" s="2">
        <f t="shared" si="60"/>
        <v>2951068</v>
      </c>
      <c r="F974" s="17" t="str">
        <f t="shared" si="63"/>
        <v>BEARISH</v>
      </c>
      <c r="G974" s="17" t="str">
        <f t="shared" si="62"/>
        <v>NEUTRAL</v>
      </c>
      <c r="H974" s="17" t="str">
        <f t="shared" si="61"/>
        <v>CONFIRMED BEARISH</v>
      </c>
    </row>
    <row r="975" spans="1:8" ht="13.5" x14ac:dyDescent="0.25">
      <c r="A975" s="3">
        <f>TITRES_STAT!B978</f>
        <v>43426</v>
      </c>
      <c r="B975" s="17">
        <f>TITRES_STAT!C978</f>
        <v>4.5999999999999996</v>
      </c>
      <c r="C975" s="17">
        <f>TITRES_STAT!D978</f>
        <v>3.1730999999999998</v>
      </c>
      <c r="D975" s="17">
        <f>TITRES_STAT!E978</f>
        <v>9618</v>
      </c>
      <c r="E975" s="2">
        <f t="shared" si="60"/>
        <v>2941450</v>
      </c>
      <c r="F975" s="17" t="str">
        <f t="shared" si="63"/>
        <v>BEARISH</v>
      </c>
      <c r="G975" s="17" t="str">
        <f t="shared" si="62"/>
        <v>NEUTRAL</v>
      </c>
      <c r="H975" s="17" t="str">
        <f t="shared" si="61"/>
        <v>CONFIRMED BEARISH</v>
      </c>
    </row>
    <row r="976" spans="1:8" ht="13.5" x14ac:dyDescent="0.25">
      <c r="A976" s="3">
        <f>TITRES_STAT!B979</f>
        <v>43427</v>
      </c>
      <c r="B976" s="17">
        <f>TITRES_STAT!C979</f>
        <v>4.75</v>
      </c>
      <c r="C976" s="17">
        <f>TITRES_STAT!D979</f>
        <v>3.2766000000000002</v>
      </c>
      <c r="D976" s="17">
        <f>TITRES_STAT!E979</f>
        <v>14078</v>
      </c>
      <c r="E976" s="2">
        <f t="shared" si="60"/>
        <v>2955528</v>
      </c>
      <c r="F976" s="17" t="str">
        <f t="shared" si="63"/>
        <v>BEARISH</v>
      </c>
      <c r="G976" s="17" t="str">
        <f t="shared" si="62"/>
        <v>NEUTRAL</v>
      </c>
      <c r="H976" s="17" t="str">
        <f t="shared" si="61"/>
        <v>CONFIRMED BEARISH</v>
      </c>
    </row>
    <row r="977" spans="1:8" ht="13.5" x14ac:dyDescent="0.25">
      <c r="A977" s="3">
        <f>TITRES_STAT!B980</f>
        <v>43430</v>
      </c>
      <c r="B977" s="17">
        <f>TITRES_STAT!C980</f>
        <v>4.74</v>
      </c>
      <c r="C977" s="17">
        <f>TITRES_STAT!D980</f>
        <v>3.2696999999999998</v>
      </c>
      <c r="D977" s="17">
        <f>TITRES_STAT!E980</f>
        <v>13644</v>
      </c>
      <c r="E977" s="2">
        <f t="shared" si="60"/>
        <v>2941884</v>
      </c>
      <c r="F977" s="17" t="str">
        <f t="shared" si="63"/>
        <v>BEARISH</v>
      </c>
      <c r="G977" s="17" t="str">
        <f t="shared" si="62"/>
        <v>NEUTRAL</v>
      </c>
      <c r="H977" s="17" t="str">
        <f t="shared" si="61"/>
        <v>CONFIRMED BEARISH</v>
      </c>
    </row>
    <row r="978" spans="1:8" ht="13.5" x14ac:dyDescent="0.25">
      <c r="A978" s="3">
        <f>TITRES_STAT!B981</f>
        <v>43431</v>
      </c>
      <c r="B978" s="17">
        <f>TITRES_STAT!C981</f>
        <v>4.74</v>
      </c>
      <c r="C978" s="17">
        <f>TITRES_STAT!D981</f>
        <v>3.2696999999999998</v>
      </c>
      <c r="D978" s="17">
        <f>TITRES_STAT!E981</f>
        <v>8652</v>
      </c>
      <c r="E978" s="2">
        <f t="shared" si="60"/>
        <v>2941884</v>
      </c>
      <c r="F978" s="17" t="str">
        <f t="shared" si="63"/>
        <v>BEARISH</v>
      </c>
      <c r="G978" s="17" t="str">
        <f t="shared" si="62"/>
        <v>NEUTRAL</v>
      </c>
      <c r="H978" s="17" t="str">
        <f t="shared" si="61"/>
        <v>BEARISH DIVERGENCE</v>
      </c>
    </row>
    <row r="979" spans="1:8" ht="13.5" x14ac:dyDescent="0.25">
      <c r="A979" s="3">
        <f>TITRES_STAT!B982</f>
        <v>43432</v>
      </c>
      <c r="B979" s="17">
        <f>TITRES_STAT!C982</f>
        <v>4.62</v>
      </c>
      <c r="C979" s="17">
        <f>TITRES_STAT!D982</f>
        <v>3.1869000000000001</v>
      </c>
      <c r="D979" s="17">
        <f>TITRES_STAT!E982</f>
        <v>6600</v>
      </c>
      <c r="E979" s="2">
        <f t="shared" si="60"/>
        <v>2935284</v>
      </c>
      <c r="F979" s="17" t="str">
        <f t="shared" si="63"/>
        <v>BEARISH</v>
      </c>
      <c r="G979" s="17" t="str">
        <f t="shared" si="62"/>
        <v>NEUTRAL</v>
      </c>
      <c r="H979" s="17" t="str">
        <f t="shared" si="61"/>
        <v>CONFIRMED BEARISH</v>
      </c>
    </row>
    <row r="980" spans="1:8" ht="13.5" x14ac:dyDescent="0.25">
      <c r="A980" s="3">
        <f>TITRES_STAT!B983</f>
        <v>43433</v>
      </c>
      <c r="B980" s="17">
        <f>TITRES_STAT!C983</f>
        <v>4.7</v>
      </c>
      <c r="C980" s="17">
        <f>TITRES_STAT!D983</f>
        <v>3.2421000000000002</v>
      </c>
      <c r="D980" s="17">
        <f>TITRES_STAT!E983</f>
        <v>1097</v>
      </c>
      <c r="E980" s="2">
        <f t="shared" si="60"/>
        <v>2936381</v>
      </c>
      <c r="F980" s="17" t="str">
        <f t="shared" si="63"/>
        <v>BEARISH</v>
      </c>
      <c r="G980" s="17" t="str">
        <f t="shared" si="62"/>
        <v>NEUTRAL</v>
      </c>
      <c r="H980" s="17" t="str">
        <f t="shared" si="61"/>
        <v>BEARISH DIVERGENCE</v>
      </c>
    </row>
    <row r="981" spans="1:8" ht="13.5" x14ac:dyDescent="0.25">
      <c r="A981" s="3">
        <f>TITRES_STAT!B984</f>
        <v>43434</v>
      </c>
      <c r="B981" s="17">
        <f>TITRES_STAT!C984</f>
        <v>4.7</v>
      </c>
      <c r="C981" s="17">
        <f>TITRES_STAT!D984</f>
        <v>3.2421000000000002</v>
      </c>
      <c r="D981" s="17">
        <f>TITRES_STAT!E984</f>
        <v>6601</v>
      </c>
      <c r="E981" s="2">
        <f t="shared" si="60"/>
        <v>2936381</v>
      </c>
      <c r="F981" s="17" t="str">
        <f t="shared" si="63"/>
        <v>BEARISH</v>
      </c>
      <c r="G981" s="17" t="str">
        <f t="shared" si="62"/>
        <v>NEUTRAL</v>
      </c>
      <c r="H981" s="17" t="str">
        <f t="shared" si="61"/>
        <v>CONFIRMED BEARISH</v>
      </c>
    </row>
    <row r="982" spans="1:8" ht="13.5" x14ac:dyDescent="0.25">
      <c r="A982" s="3">
        <f>TITRES_STAT!B985</f>
        <v>43437</v>
      </c>
      <c r="B982" s="17">
        <f>TITRES_STAT!C985</f>
        <v>4.67</v>
      </c>
      <c r="C982" s="17">
        <f>TITRES_STAT!D985</f>
        <v>3.2214</v>
      </c>
      <c r="D982" s="17">
        <f>TITRES_STAT!E985</f>
        <v>3934</v>
      </c>
      <c r="E982" s="2">
        <f t="shared" si="60"/>
        <v>2932447</v>
      </c>
      <c r="F982" s="17" t="str">
        <f t="shared" si="63"/>
        <v>BEARISH</v>
      </c>
      <c r="G982" s="17" t="str">
        <f t="shared" si="62"/>
        <v>NEUTRAL</v>
      </c>
      <c r="H982" s="17" t="str">
        <f t="shared" si="61"/>
        <v>CONFIRMED BEARISH</v>
      </c>
    </row>
    <row r="983" spans="1:8" ht="13.5" x14ac:dyDescent="0.25">
      <c r="A983" s="3">
        <f>TITRES_STAT!B986</f>
        <v>43438</v>
      </c>
      <c r="B983" s="17">
        <f>TITRES_STAT!C986</f>
        <v>4.5999999999999996</v>
      </c>
      <c r="C983" s="17">
        <f>TITRES_STAT!D986</f>
        <v>3.1730999999999998</v>
      </c>
      <c r="D983" s="17">
        <f>TITRES_STAT!E986</f>
        <v>12323</v>
      </c>
      <c r="E983" s="2">
        <f t="shared" si="60"/>
        <v>2920124</v>
      </c>
      <c r="F983" s="17" t="str">
        <f t="shared" si="63"/>
        <v>BEARISH</v>
      </c>
      <c r="G983" s="17" t="str">
        <f t="shared" si="62"/>
        <v>NEUTRAL</v>
      </c>
      <c r="H983" s="17" t="str">
        <f t="shared" si="61"/>
        <v>CONFIRMED BEARISH</v>
      </c>
    </row>
    <row r="984" spans="1:8" ht="13.5" x14ac:dyDescent="0.25">
      <c r="A984" s="3">
        <f>TITRES_STAT!B987</f>
        <v>43439</v>
      </c>
      <c r="B984" s="17">
        <f>TITRES_STAT!C987</f>
        <v>4.7</v>
      </c>
      <c r="C984" s="17">
        <f>TITRES_STAT!D987</f>
        <v>3.2421000000000002</v>
      </c>
      <c r="D984" s="17">
        <f>TITRES_STAT!E987</f>
        <v>35418</v>
      </c>
      <c r="E984" s="2">
        <f t="shared" si="60"/>
        <v>2955542</v>
      </c>
      <c r="F984" s="17" t="str">
        <f t="shared" si="63"/>
        <v>BULLISH</v>
      </c>
      <c r="G984" s="17" t="str">
        <f t="shared" si="62"/>
        <v>NEUTRAL</v>
      </c>
      <c r="H984" s="17" t="str">
        <f t="shared" si="61"/>
        <v>CONFIRMED BULLISH</v>
      </c>
    </row>
    <row r="985" spans="1:8" ht="13.5" x14ac:dyDescent="0.25">
      <c r="A985" s="3">
        <f>TITRES_STAT!B988</f>
        <v>43440</v>
      </c>
      <c r="B985" s="17">
        <f>TITRES_STAT!C988</f>
        <v>4.7</v>
      </c>
      <c r="C985" s="17">
        <f>TITRES_STAT!D988</f>
        <v>3.2421000000000002</v>
      </c>
      <c r="D985" s="17">
        <f>TITRES_STAT!E988</f>
        <v>904</v>
      </c>
      <c r="E985" s="2">
        <f t="shared" si="60"/>
        <v>2955542</v>
      </c>
      <c r="F985" s="17" t="str">
        <f t="shared" si="63"/>
        <v>BULLISH</v>
      </c>
      <c r="G985" s="17" t="str">
        <f t="shared" si="62"/>
        <v>NEUTRAL</v>
      </c>
      <c r="H985" s="17" t="str">
        <f t="shared" si="61"/>
        <v>NEUTRAL</v>
      </c>
    </row>
    <row r="986" spans="1:8" ht="13.5" x14ac:dyDescent="0.25">
      <c r="A986" s="3">
        <f>TITRES_STAT!B989</f>
        <v>43441</v>
      </c>
      <c r="B986" s="17">
        <f>TITRES_STAT!C989</f>
        <v>4.7</v>
      </c>
      <c r="C986" s="17">
        <f>TITRES_STAT!D989</f>
        <v>3.2421000000000002</v>
      </c>
      <c r="D986" s="17">
        <f>TITRES_STAT!E989</f>
        <v>1000</v>
      </c>
      <c r="E986" s="2">
        <f t="shared" si="60"/>
        <v>2955542</v>
      </c>
      <c r="F986" s="17" t="str">
        <f t="shared" si="63"/>
        <v>BULLISH</v>
      </c>
      <c r="G986" s="17" t="str">
        <f t="shared" si="62"/>
        <v>NEUTRAL</v>
      </c>
      <c r="H986" s="17" t="str">
        <f t="shared" si="61"/>
        <v>NEUTRAL</v>
      </c>
    </row>
    <row r="987" spans="1:8" ht="13.5" x14ac:dyDescent="0.25">
      <c r="A987" s="3">
        <f>TITRES_STAT!B990</f>
        <v>43444</v>
      </c>
      <c r="B987" s="17">
        <f>TITRES_STAT!C990</f>
        <v>4.6500000000000004</v>
      </c>
      <c r="C987" s="17">
        <f>TITRES_STAT!D990</f>
        <v>3.2075999999999998</v>
      </c>
      <c r="D987" s="17">
        <f>TITRES_STAT!E990</f>
        <v>6181</v>
      </c>
      <c r="E987" s="2">
        <f t="shared" si="60"/>
        <v>2949361</v>
      </c>
      <c r="F987" s="17" t="str">
        <f t="shared" si="63"/>
        <v>BULLISH</v>
      </c>
      <c r="G987" s="17" t="str">
        <f t="shared" si="62"/>
        <v>NEUTRAL</v>
      </c>
      <c r="H987" s="17" t="str">
        <f t="shared" si="61"/>
        <v>BULLISH DIVERGENCE</v>
      </c>
    </row>
    <row r="988" spans="1:8" ht="13.5" x14ac:dyDescent="0.25">
      <c r="A988" s="3">
        <f>TITRES_STAT!B991</f>
        <v>43445</v>
      </c>
      <c r="B988" s="17">
        <f>TITRES_STAT!C991</f>
        <v>4.5999999999999996</v>
      </c>
      <c r="C988" s="17">
        <f>TITRES_STAT!D991</f>
        <v>3.1730999999999998</v>
      </c>
      <c r="D988" s="17">
        <f>TITRES_STAT!E991</f>
        <v>1931</v>
      </c>
      <c r="E988" s="2">
        <f t="shared" si="60"/>
        <v>2947430</v>
      </c>
      <c r="F988" s="17" t="str">
        <f t="shared" si="63"/>
        <v>BULLISH</v>
      </c>
      <c r="G988" s="17" t="str">
        <f t="shared" si="62"/>
        <v>NEUTRAL</v>
      </c>
      <c r="H988" s="17" t="str">
        <f t="shared" si="61"/>
        <v>NEUTRAL</v>
      </c>
    </row>
    <row r="989" spans="1:8" ht="13.5" x14ac:dyDescent="0.25">
      <c r="A989" s="3">
        <f>TITRES_STAT!B992</f>
        <v>43446</v>
      </c>
      <c r="B989" s="17">
        <f>TITRES_STAT!C992</f>
        <v>4.58</v>
      </c>
      <c r="C989" s="17">
        <f>TITRES_STAT!D992</f>
        <v>3.1593</v>
      </c>
      <c r="D989" s="17">
        <f>TITRES_STAT!E992</f>
        <v>24090</v>
      </c>
      <c r="E989" s="2">
        <f t="shared" si="60"/>
        <v>2923340</v>
      </c>
      <c r="F989" s="17" t="str">
        <f t="shared" si="63"/>
        <v>BEARISH</v>
      </c>
      <c r="G989" s="17" t="str">
        <f t="shared" si="62"/>
        <v>NEUTRAL</v>
      </c>
      <c r="H989" s="17" t="str">
        <f t="shared" si="61"/>
        <v>CONFIRMED BEARISH</v>
      </c>
    </row>
    <row r="990" spans="1:8" ht="13.5" x14ac:dyDescent="0.25">
      <c r="A990" s="3">
        <f>TITRES_STAT!B993</f>
        <v>43447</v>
      </c>
      <c r="B990" s="17">
        <f>TITRES_STAT!C993</f>
        <v>4.57</v>
      </c>
      <c r="C990" s="17">
        <f>TITRES_STAT!D993</f>
        <v>3.1524000000000001</v>
      </c>
      <c r="D990" s="17">
        <f>TITRES_STAT!E993</f>
        <v>5343</v>
      </c>
      <c r="E990" s="2">
        <f t="shared" si="60"/>
        <v>2917997</v>
      </c>
      <c r="F990" s="17" t="str">
        <f t="shared" si="63"/>
        <v>BEARISH</v>
      </c>
      <c r="G990" s="17" t="str">
        <f t="shared" si="62"/>
        <v>NEUTRAL</v>
      </c>
      <c r="H990" s="17" t="str">
        <f t="shared" si="61"/>
        <v>CONFIRMED BEARISH</v>
      </c>
    </row>
    <row r="991" spans="1:8" ht="13.5" x14ac:dyDescent="0.25">
      <c r="A991" s="3">
        <f>TITRES_STAT!B994</f>
        <v>43448</v>
      </c>
      <c r="B991" s="17">
        <f>TITRES_STAT!C994</f>
        <v>4.5999999999999996</v>
      </c>
      <c r="C991" s="17">
        <f>TITRES_STAT!D994</f>
        <v>3.1730999999999998</v>
      </c>
      <c r="D991" s="17">
        <f>TITRES_STAT!E994</f>
        <v>1295</v>
      </c>
      <c r="E991" s="2">
        <f t="shared" si="60"/>
        <v>2919292</v>
      </c>
      <c r="F991" s="17" t="str">
        <f t="shared" si="63"/>
        <v>BEARISH</v>
      </c>
      <c r="G991" s="17" t="str">
        <f t="shared" si="62"/>
        <v>NEUTRAL</v>
      </c>
      <c r="H991" s="17" t="str">
        <f t="shared" si="61"/>
        <v>CONFIRMED BEARISH</v>
      </c>
    </row>
    <row r="992" spans="1:8" ht="13.5" x14ac:dyDescent="0.25">
      <c r="A992" s="3">
        <f>TITRES_STAT!B995</f>
        <v>43451</v>
      </c>
      <c r="B992" s="17">
        <f>TITRES_STAT!C995</f>
        <v>4.58</v>
      </c>
      <c r="C992" s="17">
        <f>TITRES_STAT!D995</f>
        <v>3.1593</v>
      </c>
      <c r="D992" s="17">
        <f>TITRES_STAT!E995</f>
        <v>4538</v>
      </c>
      <c r="E992" s="2">
        <f t="shared" si="60"/>
        <v>2914754</v>
      </c>
      <c r="F992" s="17" t="str">
        <f t="shared" si="63"/>
        <v>BEARISH</v>
      </c>
      <c r="G992" s="17" t="str">
        <f t="shared" si="62"/>
        <v>NEUTRAL</v>
      </c>
      <c r="H992" s="17" t="str">
        <f t="shared" si="61"/>
        <v>CONFIRMED BEARISH</v>
      </c>
    </row>
    <row r="993" spans="1:8" ht="13.5" x14ac:dyDescent="0.25">
      <c r="A993" s="3">
        <f>TITRES_STAT!B996</f>
        <v>43452</v>
      </c>
      <c r="B993" s="17">
        <f>TITRES_STAT!C996</f>
        <v>4.53</v>
      </c>
      <c r="C993" s="17">
        <f>TITRES_STAT!D996</f>
        <v>3.1248</v>
      </c>
      <c r="D993" s="17">
        <f>TITRES_STAT!E996</f>
        <v>3582</v>
      </c>
      <c r="E993" s="2">
        <f t="shared" si="60"/>
        <v>2911172</v>
      </c>
      <c r="F993" s="17" t="str">
        <f t="shared" si="63"/>
        <v>BEARISH</v>
      </c>
      <c r="G993" s="17" t="str">
        <f t="shared" si="62"/>
        <v>NEUTRAL</v>
      </c>
      <c r="H993" s="17" t="str">
        <f t="shared" si="61"/>
        <v>CONFIRMED BEARISH</v>
      </c>
    </row>
    <row r="994" spans="1:8" ht="13.5" x14ac:dyDescent="0.25">
      <c r="A994" s="3">
        <f>TITRES_STAT!B997</f>
        <v>43453</v>
      </c>
      <c r="B994" s="17">
        <f>TITRES_STAT!C997</f>
        <v>4.5599999999999996</v>
      </c>
      <c r="C994" s="17">
        <f>TITRES_STAT!D997</f>
        <v>3.1455000000000002</v>
      </c>
      <c r="D994" s="17">
        <f>TITRES_STAT!E997</f>
        <v>971</v>
      </c>
      <c r="E994" s="2">
        <f t="shared" si="60"/>
        <v>2912143</v>
      </c>
      <c r="F994" s="17" t="str">
        <f t="shared" si="63"/>
        <v>BEARISH</v>
      </c>
      <c r="G994" s="17" t="str">
        <f t="shared" si="62"/>
        <v>NEUTRAL</v>
      </c>
      <c r="H994" s="17" t="str">
        <f t="shared" si="61"/>
        <v>CONFIRMED BEARISH</v>
      </c>
    </row>
    <row r="995" spans="1:8" ht="13.5" x14ac:dyDescent="0.25">
      <c r="A995" s="3">
        <f>TITRES_STAT!B998</f>
        <v>43454</v>
      </c>
      <c r="B995" s="17">
        <f>TITRES_STAT!C998</f>
        <v>4.5</v>
      </c>
      <c r="C995" s="17">
        <f>TITRES_STAT!D998</f>
        <v>3.1040999999999999</v>
      </c>
      <c r="D995" s="17">
        <f>TITRES_STAT!E998</f>
        <v>25223</v>
      </c>
      <c r="E995" s="2">
        <f t="shared" si="60"/>
        <v>2886920</v>
      </c>
      <c r="F995" s="17" t="str">
        <f t="shared" si="63"/>
        <v>BEARISH</v>
      </c>
      <c r="G995" s="17" t="str">
        <f t="shared" si="62"/>
        <v>NEUTRAL</v>
      </c>
      <c r="H995" s="17" t="str">
        <f t="shared" si="61"/>
        <v>CONFIRMED BEARISH</v>
      </c>
    </row>
    <row r="996" spans="1:8" ht="13.5" x14ac:dyDescent="0.25">
      <c r="A996" s="3">
        <f>TITRES_STAT!B999</f>
        <v>43455</v>
      </c>
      <c r="B996" s="17">
        <f>TITRES_STAT!C999</f>
        <v>4.5999999999999996</v>
      </c>
      <c r="C996" s="17">
        <f>TITRES_STAT!D999</f>
        <v>3.1730999999999998</v>
      </c>
      <c r="D996" s="17">
        <f>TITRES_STAT!E999</f>
        <v>11634</v>
      </c>
      <c r="E996" s="2">
        <f t="shared" si="60"/>
        <v>2898554</v>
      </c>
      <c r="F996" s="17" t="str">
        <f t="shared" si="63"/>
        <v>BEARISH</v>
      </c>
      <c r="G996" s="17" t="str">
        <f t="shared" si="62"/>
        <v>NEUTRAL</v>
      </c>
      <c r="H996" s="17" t="str">
        <f t="shared" si="61"/>
        <v>NEUTRAL</v>
      </c>
    </row>
    <row r="997" spans="1:8" ht="13.5" x14ac:dyDescent="0.25">
      <c r="A997" s="3">
        <f>TITRES_STAT!B1000</f>
        <v>43458</v>
      </c>
      <c r="B997" s="17">
        <f>TITRES_STAT!C1000</f>
        <v>4.5999999999999996</v>
      </c>
      <c r="C997" s="17">
        <f>TITRES_STAT!D1000</f>
        <v>3.1730999999999998</v>
      </c>
      <c r="D997" s="17">
        <f>TITRES_STAT!E1000</f>
        <v>38740</v>
      </c>
      <c r="E997" s="2">
        <f t="shared" si="60"/>
        <v>2898554</v>
      </c>
      <c r="F997" s="17" t="str">
        <f t="shared" si="63"/>
        <v>BEARISH</v>
      </c>
      <c r="G997" s="17" t="str">
        <f t="shared" si="62"/>
        <v>NEUTRAL</v>
      </c>
      <c r="H997" s="17" t="str">
        <f t="shared" si="61"/>
        <v>BEARISH DIVERGENCE</v>
      </c>
    </row>
    <row r="998" spans="1:8" ht="13.5" x14ac:dyDescent="0.25">
      <c r="A998" s="3">
        <f>TITRES_STAT!B1001</f>
        <v>43459</v>
      </c>
      <c r="B998" s="17">
        <f>TITRES_STAT!C1001</f>
        <v>4.5999999999999996</v>
      </c>
      <c r="C998" s="17">
        <f>TITRES_STAT!D1001</f>
        <v>3.1730999999999998</v>
      </c>
      <c r="D998" s="17">
        <f>TITRES_STAT!E1001</f>
        <v>20300</v>
      </c>
      <c r="E998" s="2">
        <f t="shared" si="60"/>
        <v>2898554</v>
      </c>
      <c r="F998" s="17" t="str">
        <f t="shared" si="63"/>
        <v>BEARISH</v>
      </c>
      <c r="G998" s="17" t="str">
        <f t="shared" si="62"/>
        <v>NEUTRAL</v>
      </c>
      <c r="H998" s="17" t="str">
        <f t="shared" si="61"/>
        <v>BEARISH DIVERGENCE</v>
      </c>
    </row>
    <row r="999" spans="1:8" ht="13.5" x14ac:dyDescent="0.25">
      <c r="A999" s="3">
        <f>TITRES_STAT!B1002</f>
        <v>43460</v>
      </c>
      <c r="B999" s="17">
        <f>TITRES_STAT!C1002</f>
        <v>4.5999999999999996</v>
      </c>
      <c r="C999" s="17">
        <f>TITRES_STAT!D1002</f>
        <v>3.1730999999999998</v>
      </c>
      <c r="D999" s="17">
        <f>TITRES_STAT!E1002</f>
        <v>13205</v>
      </c>
      <c r="E999" s="2">
        <f t="shared" si="60"/>
        <v>2898554</v>
      </c>
      <c r="F999" s="17" t="str">
        <f t="shared" si="63"/>
        <v>BEARISH</v>
      </c>
      <c r="G999" s="17" t="str">
        <f t="shared" si="62"/>
        <v>NEUTRAL</v>
      </c>
      <c r="H999" s="17" t="str">
        <f t="shared" si="61"/>
        <v>BEARISH DIVERGENCE</v>
      </c>
    </row>
    <row r="1000" spans="1:8" ht="13.5" x14ac:dyDescent="0.25">
      <c r="A1000" s="3">
        <f>TITRES_STAT!B1003</f>
        <v>43461</v>
      </c>
      <c r="B1000" s="17">
        <f>TITRES_STAT!C1003</f>
        <v>4.6900000000000004</v>
      </c>
      <c r="C1000" s="17">
        <f>TITRES_STAT!D1003</f>
        <v>3.2351999999999999</v>
      </c>
      <c r="D1000" s="17">
        <f>TITRES_STAT!E1003</f>
        <v>15544</v>
      </c>
      <c r="E1000" s="2">
        <f t="shared" si="60"/>
        <v>2914098</v>
      </c>
      <c r="F1000" s="17" t="str">
        <f t="shared" si="63"/>
        <v>BULLISH</v>
      </c>
      <c r="G1000" s="17" t="str">
        <f t="shared" si="62"/>
        <v>NEUTRAL</v>
      </c>
      <c r="H1000" s="17" t="str">
        <f t="shared" si="61"/>
        <v>CONFIRMED BULLISH</v>
      </c>
    </row>
    <row r="1001" spans="1:8" ht="13.5" x14ac:dyDescent="0.25">
      <c r="A1001" s="3">
        <f>TITRES_STAT!B1004</f>
        <v>43462</v>
      </c>
      <c r="B1001" s="17">
        <f>TITRES_STAT!C1004</f>
        <v>4.7699999999999996</v>
      </c>
      <c r="C1001" s="17">
        <f>TITRES_STAT!D1004</f>
        <v>3.2904</v>
      </c>
      <c r="D1001" s="17">
        <f>TITRES_STAT!E1004</f>
        <v>31283</v>
      </c>
      <c r="E1001" s="2">
        <f t="shared" si="60"/>
        <v>2945381</v>
      </c>
      <c r="F1001" s="17" t="str">
        <f t="shared" si="63"/>
        <v>BULLISH</v>
      </c>
      <c r="G1001" s="17" t="str">
        <f t="shared" si="62"/>
        <v>NEUTRAL</v>
      </c>
      <c r="H1001" s="17" t="str">
        <f t="shared" si="61"/>
        <v>CONFIRMED BULLISH</v>
      </c>
    </row>
    <row r="1002" spans="1:8" ht="13.5" x14ac:dyDescent="0.25">
      <c r="A1002" s="3">
        <f>TITRES_STAT!B1005</f>
        <v>43465</v>
      </c>
      <c r="B1002" s="17">
        <f>TITRES_STAT!C1005</f>
        <v>4.7699999999999996</v>
      </c>
      <c r="C1002" s="17">
        <f>TITRES_STAT!D1005</f>
        <v>3.2904</v>
      </c>
      <c r="D1002" s="17">
        <f>TITRES_STAT!E1005</f>
        <v>27378</v>
      </c>
      <c r="E1002" s="2">
        <f t="shared" si="60"/>
        <v>2945381</v>
      </c>
      <c r="F1002" s="17" t="str">
        <f t="shared" si="63"/>
        <v>BULLISH</v>
      </c>
      <c r="G1002" s="17" t="str">
        <f t="shared" si="62"/>
        <v>NEUTRAL</v>
      </c>
      <c r="H1002" s="17" t="str">
        <f t="shared" si="61"/>
        <v>CONFIRMED BULLISH</v>
      </c>
    </row>
    <row r="1003" spans="1:8" ht="13.5" x14ac:dyDescent="0.25">
      <c r="A1003" s="3">
        <f>TITRES_STAT!B1006</f>
        <v>43467</v>
      </c>
      <c r="B1003" s="17">
        <f>TITRES_STAT!C1006</f>
        <v>4.79</v>
      </c>
      <c r="C1003" s="17">
        <f>TITRES_STAT!D1006</f>
        <v>3.3041999999999998</v>
      </c>
      <c r="D1003" s="17">
        <f>TITRES_STAT!E1006</f>
        <v>12388</v>
      </c>
      <c r="E1003" s="2">
        <f t="shared" si="60"/>
        <v>2957769</v>
      </c>
      <c r="F1003" s="17" t="str">
        <f t="shared" si="63"/>
        <v>BULLISH</v>
      </c>
      <c r="G1003" s="17" t="str">
        <f t="shared" si="62"/>
        <v>STRONG</v>
      </c>
      <c r="H1003" s="17" t="str">
        <f t="shared" si="61"/>
        <v>CONFIRMED BULLISH</v>
      </c>
    </row>
    <row r="1004" spans="1:8" ht="13.5" x14ac:dyDescent="0.25">
      <c r="A1004" s="3">
        <f>TITRES_STAT!B1007</f>
        <v>43468</v>
      </c>
      <c r="B1004" s="17">
        <f>TITRES_STAT!C1007</f>
        <v>4.6900000000000004</v>
      </c>
      <c r="C1004" s="17">
        <f>TITRES_STAT!D1007</f>
        <v>3.2351999999999999</v>
      </c>
      <c r="D1004" s="17">
        <f>TITRES_STAT!E1007</f>
        <v>6521</v>
      </c>
      <c r="E1004" s="2">
        <f t="shared" si="60"/>
        <v>2951248</v>
      </c>
      <c r="F1004" s="17" t="str">
        <f t="shared" si="63"/>
        <v>BULLISH</v>
      </c>
      <c r="G1004" s="17" t="str">
        <f t="shared" si="62"/>
        <v>NEUTRAL</v>
      </c>
      <c r="H1004" s="17" t="str">
        <f t="shared" si="61"/>
        <v>CONFIRMED BULLISH</v>
      </c>
    </row>
    <row r="1005" spans="1:8" ht="13.5" x14ac:dyDescent="0.25">
      <c r="A1005" s="3">
        <f>TITRES_STAT!B1008</f>
        <v>43469</v>
      </c>
      <c r="B1005" s="17">
        <f>TITRES_STAT!C1008</f>
        <v>4.68</v>
      </c>
      <c r="C1005" s="17">
        <f>TITRES_STAT!D1008</f>
        <v>3.2282999999999999</v>
      </c>
      <c r="D1005" s="17">
        <f>TITRES_STAT!E1008</f>
        <v>20701</v>
      </c>
      <c r="E1005" s="2">
        <f t="shared" si="60"/>
        <v>2930547</v>
      </c>
      <c r="F1005" s="17" t="str">
        <f t="shared" si="63"/>
        <v>BULLISH</v>
      </c>
      <c r="G1005" s="17" t="str">
        <f t="shared" si="62"/>
        <v>NEUTRAL</v>
      </c>
      <c r="H1005" s="17" t="str">
        <f t="shared" si="61"/>
        <v>BULLISH DIVERGENCE</v>
      </c>
    </row>
    <row r="1006" spans="1:8" ht="13.5" x14ac:dyDescent="0.25">
      <c r="A1006" s="3">
        <f>TITRES_STAT!B1009</f>
        <v>43472</v>
      </c>
      <c r="B1006" s="17">
        <f>TITRES_STAT!C1009</f>
        <v>4.71</v>
      </c>
      <c r="C1006" s="17">
        <f>TITRES_STAT!D1009</f>
        <v>3.2490000000000001</v>
      </c>
      <c r="D1006" s="17">
        <f>TITRES_STAT!E1009</f>
        <v>8945</v>
      </c>
      <c r="E1006" s="2">
        <f t="shared" si="60"/>
        <v>2939492</v>
      </c>
      <c r="F1006" s="17" t="str">
        <f t="shared" si="63"/>
        <v>BEARISH</v>
      </c>
      <c r="G1006" s="17" t="str">
        <f t="shared" si="62"/>
        <v>NEUTRAL</v>
      </c>
      <c r="H1006" s="17" t="str">
        <f t="shared" si="61"/>
        <v>CONFIRMED BEARISH</v>
      </c>
    </row>
    <row r="1007" spans="1:8" ht="13.5" x14ac:dyDescent="0.25">
      <c r="A1007" s="3">
        <f>TITRES_STAT!B1010</f>
        <v>43473</v>
      </c>
      <c r="B1007" s="17">
        <f>TITRES_STAT!C1010</f>
        <v>4.71</v>
      </c>
      <c r="C1007" s="17">
        <f>TITRES_STAT!D1010</f>
        <v>3.2490000000000001</v>
      </c>
      <c r="D1007" s="17">
        <f>TITRES_STAT!E1010</f>
        <v>5685</v>
      </c>
      <c r="E1007" s="2">
        <f t="shared" si="60"/>
        <v>2939492</v>
      </c>
      <c r="F1007" s="17" t="str">
        <f t="shared" si="63"/>
        <v>BEARISH</v>
      </c>
      <c r="G1007" s="17" t="str">
        <f t="shared" si="62"/>
        <v>NEUTRAL</v>
      </c>
      <c r="H1007" s="17" t="str">
        <f t="shared" si="61"/>
        <v>CONFIRMED BEARISH</v>
      </c>
    </row>
    <row r="1008" spans="1:8" ht="13.5" x14ac:dyDescent="0.25">
      <c r="A1008" s="3">
        <f>TITRES_STAT!B1011</f>
        <v>43474</v>
      </c>
      <c r="B1008" s="17">
        <f>TITRES_STAT!C1011</f>
        <v>4.75</v>
      </c>
      <c r="C1008" s="17">
        <f>TITRES_STAT!D1011</f>
        <v>3.2766000000000002</v>
      </c>
      <c r="D1008" s="17">
        <f>TITRES_STAT!E1011</f>
        <v>5010</v>
      </c>
      <c r="E1008" s="2">
        <f t="shared" si="60"/>
        <v>2944502</v>
      </c>
      <c r="F1008" s="17" t="str">
        <f t="shared" si="63"/>
        <v>BEARISH</v>
      </c>
      <c r="G1008" s="17" t="str">
        <f t="shared" si="62"/>
        <v>NEUTRAL</v>
      </c>
      <c r="H1008" s="17" t="str">
        <f t="shared" si="61"/>
        <v>CONFIRMED BEARISH</v>
      </c>
    </row>
    <row r="1009" spans="1:8" ht="13.5" x14ac:dyDescent="0.25">
      <c r="A1009" s="3">
        <f>TITRES_STAT!B1012</f>
        <v>43475</v>
      </c>
      <c r="B1009" s="17">
        <f>TITRES_STAT!C1012</f>
        <v>4.75</v>
      </c>
      <c r="C1009" s="17">
        <f>TITRES_STAT!D1012</f>
        <v>3.2766000000000002</v>
      </c>
      <c r="D1009" s="17">
        <f>TITRES_STAT!E1012</f>
        <v>5832</v>
      </c>
      <c r="E1009" s="2">
        <f t="shared" si="60"/>
        <v>2944502</v>
      </c>
      <c r="F1009" s="17" t="str">
        <f t="shared" si="63"/>
        <v>BEARISH</v>
      </c>
      <c r="G1009" s="17" t="str">
        <f t="shared" si="62"/>
        <v>NEUTRAL</v>
      </c>
      <c r="H1009" s="17" t="str">
        <f t="shared" si="61"/>
        <v>BEARISH DIVERGENCE</v>
      </c>
    </row>
    <row r="1010" spans="1:8" ht="13.5" x14ac:dyDescent="0.25">
      <c r="A1010" s="3">
        <f>TITRES_STAT!B1013</f>
        <v>43476</v>
      </c>
      <c r="B1010" s="17">
        <f>TITRES_STAT!C1013</f>
        <v>4.7</v>
      </c>
      <c r="C1010" s="17">
        <f>TITRES_STAT!D1013</f>
        <v>3.2421000000000002</v>
      </c>
      <c r="D1010" s="17">
        <f>TITRES_STAT!E1013</f>
        <v>4131</v>
      </c>
      <c r="E1010" s="2">
        <f t="shared" si="60"/>
        <v>2940371</v>
      </c>
      <c r="F1010" s="17" t="str">
        <f t="shared" si="63"/>
        <v>BULLISH</v>
      </c>
      <c r="G1010" s="17" t="str">
        <f t="shared" si="62"/>
        <v>NEUTRAL</v>
      </c>
      <c r="H1010" s="17" t="str">
        <f t="shared" si="61"/>
        <v>CONFIRMED BULLISH</v>
      </c>
    </row>
    <row r="1011" spans="1:8" ht="13.5" x14ac:dyDescent="0.25">
      <c r="A1011" s="3">
        <f>TITRES_STAT!B1014</f>
        <v>43480</v>
      </c>
      <c r="B1011" s="17">
        <f>TITRES_STAT!C1014</f>
        <v>4.72</v>
      </c>
      <c r="C1011" s="17">
        <f>TITRES_STAT!D1014</f>
        <v>3.2559</v>
      </c>
      <c r="D1011" s="17">
        <f>TITRES_STAT!E1014</f>
        <v>4428</v>
      </c>
      <c r="E1011" s="2">
        <f t="shared" si="60"/>
        <v>2944799</v>
      </c>
      <c r="F1011" s="17" t="str">
        <f t="shared" si="63"/>
        <v>BULLISH</v>
      </c>
      <c r="G1011" s="17" t="str">
        <f t="shared" si="62"/>
        <v>NEUTRAL</v>
      </c>
      <c r="H1011" s="17" t="str">
        <f t="shared" si="61"/>
        <v>CONFIRMED BULLISH</v>
      </c>
    </row>
    <row r="1012" spans="1:8" ht="13.5" x14ac:dyDescent="0.25">
      <c r="A1012" s="3">
        <f>TITRES_STAT!B1015</f>
        <v>43481</v>
      </c>
      <c r="B1012" s="17">
        <f>TITRES_STAT!C1015</f>
        <v>4.71</v>
      </c>
      <c r="C1012" s="17">
        <f>TITRES_STAT!D1015</f>
        <v>3.2490000000000001</v>
      </c>
      <c r="D1012" s="17">
        <f>TITRES_STAT!E1015</f>
        <v>4560</v>
      </c>
      <c r="E1012" s="2">
        <f t="shared" si="60"/>
        <v>2940239</v>
      </c>
      <c r="F1012" s="17" t="str">
        <f t="shared" si="63"/>
        <v>BULLISH</v>
      </c>
      <c r="G1012" s="17" t="str">
        <f t="shared" si="62"/>
        <v>NEUTRAL</v>
      </c>
      <c r="H1012" s="17" t="str">
        <f t="shared" si="61"/>
        <v>NEUTRAL</v>
      </c>
    </row>
    <row r="1013" spans="1:8" ht="13.5" x14ac:dyDescent="0.25">
      <c r="A1013" s="3">
        <f>TITRES_STAT!B1016</f>
        <v>43482</v>
      </c>
      <c r="B1013" s="17">
        <f>TITRES_STAT!C1016</f>
        <v>4.8600000000000003</v>
      </c>
      <c r="C1013" s="17">
        <f>TITRES_STAT!D1016</f>
        <v>3.3523999999999998</v>
      </c>
      <c r="D1013" s="17">
        <f>TITRES_STAT!E1016</f>
        <v>35984</v>
      </c>
      <c r="E1013" s="2">
        <f t="shared" si="60"/>
        <v>2976223</v>
      </c>
      <c r="F1013" s="17" t="str">
        <f t="shared" si="63"/>
        <v>BULLISH</v>
      </c>
      <c r="G1013" s="17" t="str">
        <f t="shared" si="62"/>
        <v>NEUTRAL</v>
      </c>
      <c r="H1013" s="17" t="str">
        <f t="shared" si="61"/>
        <v>CONFIRMED BULLISH</v>
      </c>
    </row>
    <row r="1014" spans="1:8" ht="13.5" x14ac:dyDescent="0.25">
      <c r="A1014" s="3">
        <f>TITRES_STAT!B1017</f>
        <v>43483</v>
      </c>
      <c r="B1014" s="17">
        <f>TITRES_STAT!C1017</f>
        <v>5.0199999999999996</v>
      </c>
      <c r="C1014" s="17">
        <f>TITRES_STAT!D1017</f>
        <v>3.4628000000000001</v>
      </c>
      <c r="D1014" s="17">
        <f>TITRES_STAT!E1017</f>
        <v>91522</v>
      </c>
      <c r="E1014" s="2">
        <f t="shared" si="60"/>
        <v>3067745</v>
      </c>
      <c r="F1014" s="17" t="str">
        <f t="shared" si="63"/>
        <v>BULLISH</v>
      </c>
      <c r="G1014" s="17" t="str">
        <f t="shared" si="62"/>
        <v>STRONG</v>
      </c>
      <c r="H1014" s="17" t="str">
        <f t="shared" si="61"/>
        <v>CONFIRMED BULLISH</v>
      </c>
    </row>
    <row r="1015" spans="1:8" ht="13.5" x14ac:dyDescent="0.25">
      <c r="A1015" s="3">
        <f>TITRES_STAT!B1018</f>
        <v>43486</v>
      </c>
      <c r="B1015" s="17">
        <f>TITRES_STAT!C1018</f>
        <v>5.32</v>
      </c>
      <c r="C1015" s="17">
        <f>TITRES_STAT!D1018</f>
        <v>3.6698</v>
      </c>
      <c r="D1015" s="17">
        <f>TITRES_STAT!E1018</f>
        <v>30431</v>
      </c>
      <c r="E1015" s="2">
        <f t="shared" si="60"/>
        <v>3098176</v>
      </c>
      <c r="F1015" s="17" t="str">
        <f t="shared" si="63"/>
        <v>BULLISH</v>
      </c>
      <c r="G1015" s="17" t="str">
        <f t="shared" si="62"/>
        <v>STRONG</v>
      </c>
      <c r="H1015" s="17" t="str">
        <f t="shared" si="61"/>
        <v>CONFIRMED BULLISH</v>
      </c>
    </row>
    <row r="1016" spans="1:8" ht="13.5" x14ac:dyDescent="0.25">
      <c r="A1016" s="3">
        <f>TITRES_STAT!B1019</f>
        <v>43487</v>
      </c>
      <c r="B1016" s="17">
        <f>TITRES_STAT!C1019</f>
        <v>5.55</v>
      </c>
      <c r="C1016" s="17">
        <f>TITRES_STAT!D1019</f>
        <v>3.8283999999999998</v>
      </c>
      <c r="D1016" s="17">
        <f>TITRES_STAT!E1019</f>
        <v>162404</v>
      </c>
      <c r="E1016" s="2">
        <f t="shared" si="60"/>
        <v>3260580</v>
      </c>
      <c r="F1016" s="17" t="str">
        <f t="shared" si="63"/>
        <v>BULLISH</v>
      </c>
      <c r="G1016" s="17" t="str">
        <f t="shared" si="62"/>
        <v>STRONG</v>
      </c>
      <c r="H1016" s="17" t="str">
        <f t="shared" si="61"/>
        <v>CONFIRMED BULLISH</v>
      </c>
    </row>
    <row r="1017" spans="1:8" ht="13.5" x14ac:dyDescent="0.25">
      <c r="A1017" s="3">
        <f>TITRES_STAT!B1020</f>
        <v>43488</v>
      </c>
      <c r="B1017" s="17">
        <f>TITRES_STAT!C1020</f>
        <v>5.68</v>
      </c>
      <c r="C1017" s="17">
        <f>TITRES_STAT!D1020</f>
        <v>3.9180999999999999</v>
      </c>
      <c r="D1017" s="17">
        <f>TITRES_STAT!E1020</f>
        <v>58539</v>
      </c>
      <c r="E1017" s="2">
        <f t="shared" si="60"/>
        <v>3319119</v>
      </c>
      <c r="F1017" s="17" t="str">
        <f t="shared" si="63"/>
        <v>BULLISH</v>
      </c>
      <c r="G1017" s="17" t="str">
        <f t="shared" si="62"/>
        <v>STRONG</v>
      </c>
      <c r="H1017" s="17" t="str">
        <f t="shared" si="61"/>
        <v>CONFIRMED BULLISH</v>
      </c>
    </row>
    <row r="1018" spans="1:8" ht="13.5" x14ac:dyDescent="0.25">
      <c r="A1018" s="3">
        <f>TITRES_STAT!B1021</f>
        <v>43489</v>
      </c>
      <c r="B1018" s="17">
        <f>TITRES_STAT!C1021</f>
        <v>5.55</v>
      </c>
      <c r="C1018" s="17">
        <f>TITRES_STAT!D1021</f>
        <v>3.8283999999999998</v>
      </c>
      <c r="D1018" s="17">
        <f>TITRES_STAT!E1021</f>
        <v>68336</v>
      </c>
      <c r="E1018" s="2">
        <f t="shared" si="60"/>
        <v>3250783</v>
      </c>
      <c r="F1018" s="17" t="str">
        <f t="shared" si="63"/>
        <v>BULLISH</v>
      </c>
      <c r="G1018" s="17" t="str">
        <f t="shared" si="62"/>
        <v>STRONG</v>
      </c>
      <c r="H1018" s="17" t="str">
        <f t="shared" si="61"/>
        <v>CONFIRMED BULLISH</v>
      </c>
    </row>
    <row r="1019" spans="1:8" ht="13.5" x14ac:dyDescent="0.25">
      <c r="A1019" s="3">
        <f>TITRES_STAT!B1022</f>
        <v>43490</v>
      </c>
      <c r="B1019" s="17">
        <f>TITRES_STAT!C1022</f>
        <v>5.55</v>
      </c>
      <c r="C1019" s="17">
        <f>TITRES_STAT!D1022</f>
        <v>3.8283999999999998</v>
      </c>
      <c r="D1019" s="17">
        <f>TITRES_STAT!E1022</f>
        <v>15999</v>
      </c>
      <c r="E1019" s="2">
        <f t="shared" si="60"/>
        <v>3250783</v>
      </c>
      <c r="F1019" s="17" t="str">
        <f t="shared" si="63"/>
        <v>BULLISH</v>
      </c>
      <c r="G1019" s="17" t="str">
        <f t="shared" si="62"/>
        <v>STRONG</v>
      </c>
      <c r="H1019" s="17" t="str">
        <f t="shared" si="61"/>
        <v>CONFIRMED BULLISH</v>
      </c>
    </row>
    <row r="1020" spans="1:8" ht="13.5" x14ac:dyDescent="0.25">
      <c r="A1020" s="3">
        <f>TITRES_STAT!B1023</f>
        <v>43493</v>
      </c>
      <c r="B1020" s="17">
        <f>TITRES_STAT!C1023</f>
        <v>5.56</v>
      </c>
      <c r="C1020" s="17">
        <f>TITRES_STAT!D1023</f>
        <v>3.8353000000000002</v>
      </c>
      <c r="D1020" s="17">
        <f>TITRES_STAT!E1023</f>
        <v>23110</v>
      </c>
      <c r="E1020" s="2">
        <f t="shared" si="60"/>
        <v>3273893</v>
      </c>
      <c r="F1020" s="17" t="str">
        <f t="shared" si="63"/>
        <v>BULLISH</v>
      </c>
      <c r="G1020" s="17" t="str">
        <f t="shared" si="62"/>
        <v>STRONG</v>
      </c>
      <c r="H1020" s="17" t="str">
        <f t="shared" si="61"/>
        <v>CONFIRMED BULLISH</v>
      </c>
    </row>
    <row r="1021" spans="1:8" ht="13.5" x14ac:dyDescent="0.25">
      <c r="A1021" s="3">
        <f>TITRES_STAT!B1024</f>
        <v>43494</v>
      </c>
      <c r="B1021" s="17">
        <f>TITRES_STAT!C1024</f>
        <v>5.5</v>
      </c>
      <c r="C1021" s="17">
        <f>TITRES_STAT!D1024</f>
        <v>3.7938999999999998</v>
      </c>
      <c r="D1021" s="17">
        <f>TITRES_STAT!E1024</f>
        <v>7768</v>
      </c>
      <c r="E1021" s="2">
        <f t="shared" si="60"/>
        <v>3266125</v>
      </c>
      <c r="F1021" s="17" t="str">
        <f t="shared" si="63"/>
        <v>BULLISH</v>
      </c>
      <c r="G1021" s="17" t="str">
        <f t="shared" si="62"/>
        <v>NEUTRAL</v>
      </c>
      <c r="H1021" s="17" t="str">
        <f t="shared" si="61"/>
        <v>BULLISH DIVERGENCE</v>
      </c>
    </row>
    <row r="1022" spans="1:8" ht="13.5" x14ac:dyDescent="0.25">
      <c r="A1022" s="3">
        <f>TITRES_STAT!B1025</f>
        <v>43495</v>
      </c>
      <c r="B1022" s="17">
        <f>TITRES_STAT!C1025</f>
        <v>5.4</v>
      </c>
      <c r="C1022" s="17">
        <f>TITRES_STAT!D1025</f>
        <v>3.7248999999999999</v>
      </c>
      <c r="D1022" s="17">
        <f>TITRES_STAT!E1025</f>
        <v>11659</v>
      </c>
      <c r="E1022" s="2">
        <f t="shared" si="60"/>
        <v>3254466</v>
      </c>
      <c r="F1022" s="17" t="str">
        <f t="shared" si="63"/>
        <v>BEARISH</v>
      </c>
      <c r="G1022" s="17" t="str">
        <f t="shared" si="62"/>
        <v>NEUTRAL</v>
      </c>
      <c r="H1022" s="17" t="str">
        <f t="shared" si="61"/>
        <v>CONFIRMED BEARISH</v>
      </c>
    </row>
    <row r="1023" spans="1:8" ht="13.5" x14ac:dyDescent="0.25">
      <c r="A1023" s="3">
        <f>TITRES_STAT!B1026</f>
        <v>43496</v>
      </c>
      <c r="B1023" s="17">
        <f>TITRES_STAT!C1026</f>
        <v>5.3</v>
      </c>
      <c r="C1023" s="17">
        <f>TITRES_STAT!D1026</f>
        <v>3.6560000000000001</v>
      </c>
      <c r="D1023" s="17">
        <f>TITRES_STAT!E1026</f>
        <v>6732</v>
      </c>
      <c r="E1023" s="2">
        <f t="shared" si="60"/>
        <v>3247734</v>
      </c>
      <c r="F1023" s="17" t="str">
        <f t="shared" si="63"/>
        <v>BEARISH</v>
      </c>
      <c r="G1023" s="17" t="str">
        <f t="shared" si="62"/>
        <v>NEUTRAL</v>
      </c>
      <c r="H1023" s="17" t="str">
        <f t="shared" si="61"/>
        <v>CONFIRMED BEARISH</v>
      </c>
    </row>
    <row r="1024" spans="1:8" ht="13.5" x14ac:dyDescent="0.25">
      <c r="A1024" s="3">
        <f>TITRES_STAT!B1027</f>
        <v>43497</v>
      </c>
      <c r="B1024" s="17">
        <f>TITRES_STAT!C1027</f>
        <v>5.28</v>
      </c>
      <c r="C1024" s="17">
        <f>TITRES_STAT!D1027</f>
        <v>3.6421999999999999</v>
      </c>
      <c r="D1024" s="17">
        <f>TITRES_STAT!E1027</f>
        <v>6650</v>
      </c>
      <c r="E1024" s="2">
        <f t="shared" si="60"/>
        <v>3241084</v>
      </c>
      <c r="F1024" s="17" t="str">
        <f t="shared" si="63"/>
        <v>BEARISH</v>
      </c>
      <c r="G1024" s="17" t="str">
        <f t="shared" si="62"/>
        <v>NEUTRAL</v>
      </c>
      <c r="H1024" s="17" t="str">
        <f t="shared" si="61"/>
        <v>CONFIRMED BEARISH</v>
      </c>
    </row>
    <row r="1025" spans="1:8" ht="13.5" x14ac:dyDescent="0.25">
      <c r="A1025" s="3">
        <f>TITRES_STAT!B1028</f>
        <v>43500</v>
      </c>
      <c r="B1025" s="17">
        <f>TITRES_STAT!C1028</f>
        <v>5.19</v>
      </c>
      <c r="C1025" s="17">
        <f>TITRES_STAT!D1028</f>
        <v>3.5800999999999998</v>
      </c>
      <c r="D1025" s="17">
        <f>TITRES_STAT!E1028</f>
        <v>15678</v>
      </c>
      <c r="E1025" s="2">
        <f t="shared" si="60"/>
        <v>3225406</v>
      </c>
      <c r="F1025" s="17" t="str">
        <f t="shared" si="63"/>
        <v>BEARISH</v>
      </c>
      <c r="G1025" s="17" t="str">
        <f t="shared" si="62"/>
        <v>NEUTRAL</v>
      </c>
      <c r="H1025" s="17" t="str">
        <f t="shared" si="61"/>
        <v>CONFIRMED BEARISH</v>
      </c>
    </row>
    <row r="1026" spans="1:8" ht="13.5" x14ac:dyDescent="0.25">
      <c r="A1026" s="3">
        <f>TITRES_STAT!B1029</f>
        <v>43501</v>
      </c>
      <c r="B1026" s="17">
        <f>TITRES_STAT!C1029</f>
        <v>5.15</v>
      </c>
      <c r="C1026" s="17">
        <f>TITRES_STAT!D1029</f>
        <v>3.5525000000000002</v>
      </c>
      <c r="D1026" s="17">
        <f>TITRES_STAT!E1029</f>
        <v>8661</v>
      </c>
      <c r="E1026" s="2">
        <f t="shared" si="60"/>
        <v>3216745</v>
      </c>
      <c r="F1026" s="17" t="str">
        <f t="shared" si="63"/>
        <v>BEARISH</v>
      </c>
      <c r="G1026" s="17" t="str">
        <f t="shared" si="62"/>
        <v>NEUTRAL</v>
      </c>
      <c r="H1026" s="17" t="str">
        <f t="shared" si="61"/>
        <v>CONFIRMED BEARISH</v>
      </c>
    </row>
    <row r="1027" spans="1:8" ht="13.5" x14ac:dyDescent="0.25">
      <c r="A1027" s="3">
        <f>TITRES_STAT!B1030</f>
        <v>43502</v>
      </c>
      <c r="B1027" s="17">
        <f>TITRES_STAT!C1030</f>
        <v>5.2</v>
      </c>
      <c r="C1027" s="17">
        <f>TITRES_STAT!D1030</f>
        <v>3.5870000000000002</v>
      </c>
      <c r="D1027" s="17">
        <f>TITRES_STAT!E1030</f>
        <v>1</v>
      </c>
      <c r="E1027" s="2">
        <f t="shared" si="60"/>
        <v>3216746</v>
      </c>
      <c r="F1027" s="17" t="str">
        <f t="shared" si="63"/>
        <v>BEARISH</v>
      </c>
      <c r="G1027" s="17" t="str">
        <f t="shared" si="62"/>
        <v>NEUTRAL</v>
      </c>
      <c r="H1027" s="17" t="str">
        <f t="shared" si="61"/>
        <v>CONFIRMED BEARISH</v>
      </c>
    </row>
    <row r="1028" spans="1:8" ht="13.5" x14ac:dyDescent="0.25">
      <c r="A1028" s="3">
        <f>TITRES_STAT!B1031</f>
        <v>43503</v>
      </c>
      <c r="B1028" s="17">
        <f>TITRES_STAT!C1031</f>
        <v>5.15</v>
      </c>
      <c r="C1028" s="17">
        <f>TITRES_STAT!D1031</f>
        <v>3.5525000000000002</v>
      </c>
      <c r="D1028" s="17">
        <f>TITRES_STAT!E1031</f>
        <v>3715</v>
      </c>
      <c r="E1028" s="2">
        <f t="shared" ref="E1028:E1091" si="64">IF(B1028&gt;B1027, E1027+D1028, IF(B1028&lt;B1027, E1027-D1028, E1027))</f>
        <v>3213031</v>
      </c>
      <c r="F1028" s="17" t="str">
        <f t="shared" si="63"/>
        <v>BEARISH</v>
      </c>
      <c r="G1028" s="17" t="str">
        <f t="shared" si="62"/>
        <v>NEUTRAL</v>
      </c>
      <c r="H1028" s="17" t="str">
        <f t="shared" si="61"/>
        <v>CONFIRMED BEARISH</v>
      </c>
    </row>
    <row r="1029" spans="1:8" ht="13.5" x14ac:dyDescent="0.25">
      <c r="A1029" s="3">
        <f>TITRES_STAT!B1032</f>
        <v>43504</v>
      </c>
      <c r="B1029" s="17">
        <f>TITRES_STAT!C1032</f>
        <v>5.12</v>
      </c>
      <c r="C1029" s="17">
        <f>TITRES_STAT!D1032</f>
        <v>3.5318000000000001</v>
      </c>
      <c r="D1029" s="17">
        <f>TITRES_STAT!E1032</f>
        <v>2472</v>
      </c>
      <c r="E1029" s="2">
        <f t="shared" si="64"/>
        <v>3210559</v>
      </c>
      <c r="F1029" s="17" t="str">
        <f t="shared" si="63"/>
        <v>BEARISH</v>
      </c>
      <c r="G1029" s="17" t="str">
        <f t="shared" si="62"/>
        <v>NEUTRAL</v>
      </c>
      <c r="H1029" s="17" t="str">
        <f t="shared" si="61"/>
        <v>CONFIRMED BEARISH</v>
      </c>
    </row>
    <row r="1030" spans="1:8" ht="13.5" x14ac:dyDescent="0.25">
      <c r="A1030" s="3">
        <f>TITRES_STAT!B1033</f>
        <v>43507</v>
      </c>
      <c r="B1030" s="17">
        <f>TITRES_STAT!C1033</f>
        <v>5.15</v>
      </c>
      <c r="C1030" s="17">
        <f>TITRES_STAT!D1033</f>
        <v>3.5525000000000002</v>
      </c>
      <c r="D1030" s="17">
        <f>TITRES_STAT!E1033</f>
        <v>16740</v>
      </c>
      <c r="E1030" s="2">
        <f t="shared" si="64"/>
        <v>3227299</v>
      </c>
      <c r="F1030" s="17" t="str">
        <f t="shared" si="63"/>
        <v>BULLISH</v>
      </c>
      <c r="G1030" s="17" t="str">
        <f t="shared" si="62"/>
        <v>NEUTRAL</v>
      </c>
      <c r="H1030" s="17" t="str">
        <f t="shared" ref="H1030:H1093" si="65">IF(AND(B1030&gt;B1025, E1030&gt;E1025), "CONFIRMED BULLISH",
 IF(AND(B1030&lt;B1025, E1030&lt;E1025), "CONFIRMED BEARISH",
 IF(AND(B1030&gt;B1025, E1030&lt;E1025), "BEARISH DIVERGENCE",
 IF(AND(B1030&lt;B1025, E1030&gt;E1025), "BULLISH DIVERGENCE", "NEUTRAL"))))</f>
        <v>BULLISH DIVERGENCE</v>
      </c>
    </row>
    <row r="1031" spans="1:8" ht="13.5" x14ac:dyDescent="0.25">
      <c r="A1031" s="3">
        <f>TITRES_STAT!B1034</f>
        <v>43508</v>
      </c>
      <c r="B1031" s="17">
        <f>TITRES_STAT!C1034</f>
        <v>5.2</v>
      </c>
      <c r="C1031" s="17">
        <f>TITRES_STAT!D1034</f>
        <v>3.5870000000000002</v>
      </c>
      <c r="D1031" s="17">
        <f>TITRES_STAT!E1034</f>
        <v>1249</v>
      </c>
      <c r="E1031" s="2">
        <f t="shared" si="64"/>
        <v>3228548</v>
      </c>
      <c r="F1031" s="17" t="str">
        <f t="shared" si="63"/>
        <v>BULLISH</v>
      </c>
      <c r="G1031" s="17" t="str">
        <f t="shared" ref="G1031:G1094" si="66">IF((E1031-E1026)/E1026 &gt; 0.02, "STRONG",
 IF((E1031-E1026)/E1026 &lt; -0.02, "WEAK", "NEUTRAL"))</f>
        <v>NEUTRAL</v>
      </c>
      <c r="H1031" s="17" t="str">
        <f t="shared" si="65"/>
        <v>CONFIRMED BULLISH</v>
      </c>
    </row>
    <row r="1032" spans="1:8" ht="13.5" x14ac:dyDescent="0.25">
      <c r="A1032" s="3">
        <f>TITRES_STAT!B1035</f>
        <v>43509</v>
      </c>
      <c r="B1032" s="17">
        <f>TITRES_STAT!C1035</f>
        <v>5.15</v>
      </c>
      <c r="C1032" s="17">
        <f>TITRES_STAT!D1035</f>
        <v>3.5525000000000002</v>
      </c>
      <c r="D1032" s="17">
        <f>TITRES_STAT!E1035</f>
        <v>627</v>
      </c>
      <c r="E1032" s="2">
        <f t="shared" si="64"/>
        <v>3227921</v>
      </c>
      <c r="F1032" s="17" t="str">
        <f t="shared" ref="F1032:F1095" si="67">IF(E1032&gt;E1027,"BULLISH",IF(E1032&lt;E1027,"BEARISH","NEUTRAL"))</f>
        <v>BULLISH</v>
      </c>
      <c r="G1032" s="17" t="str">
        <f t="shared" si="66"/>
        <v>NEUTRAL</v>
      </c>
      <c r="H1032" s="17" t="str">
        <f t="shared" si="65"/>
        <v>BULLISH DIVERGENCE</v>
      </c>
    </row>
    <row r="1033" spans="1:8" ht="13.5" x14ac:dyDescent="0.25">
      <c r="A1033" s="3">
        <f>TITRES_STAT!B1036</f>
        <v>43510</v>
      </c>
      <c r="B1033" s="17">
        <f>TITRES_STAT!C1036</f>
        <v>5.29</v>
      </c>
      <c r="C1033" s="17">
        <f>TITRES_STAT!D1036</f>
        <v>3.6490999999999998</v>
      </c>
      <c r="D1033" s="17">
        <f>TITRES_STAT!E1036</f>
        <v>2898</v>
      </c>
      <c r="E1033" s="2">
        <f t="shared" si="64"/>
        <v>3230819</v>
      </c>
      <c r="F1033" s="17" t="str">
        <f t="shared" si="67"/>
        <v>BULLISH</v>
      </c>
      <c r="G1033" s="17" t="str">
        <f t="shared" si="66"/>
        <v>NEUTRAL</v>
      </c>
      <c r="H1033" s="17" t="str">
        <f t="shared" si="65"/>
        <v>CONFIRMED BULLISH</v>
      </c>
    </row>
    <row r="1034" spans="1:8" ht="13.5" x14ac:dyDescent="0.25">
      <c r="A1034" s="3">
        <f>TITRES_STAT!B1037</f>
        <v>43511</v>
      </c>
      <c r="B1034" s="17">
        <f>TITRES_STAT!C1037</f>
        <v>5.5</v>
      </c>
      <c r="C1034" s="17">
        <f>TITRES_STAT!D1037</f>
        <v>3.7938999999999998</v>
      </c>
      <c r="D1034" s="17">
        <f>TITRES_STAT!E1037</f>
        <v>79019</v>
      </c>
      <c r="E1034" s="2">
        <f t="shared" si="64"/>
        <v>3309838</v>
      </c>
      <c r="F1034" s="17" t="str">
        <f t="shared" si="67"/>
        <v>BULLISH</v>
      </c>
      <c r="G1034" s="17" t="str">
        <f t="shared" si="66"/>
        <v>STRONG</v>
      </c>
      <c r="H1034" s="17" t="str">
        <f t="shared" si="65"/>
        <v>CONFIRMED BULLISH</v>
      </c>
    </row>
    <row r="1035" spans="1:8" ht="13.5" x14ac:dyDescent="0.25">
      <c r="A1035" s="3">
        <f>TITRES_STAT!B1038</f>
        <v>43514</v>
      </c>
      <c r="B1035" s="17">
        <f>TITRES_STAT!C1038</f>
        <v>5.35</v>
      </c>
      <c r="C1035" s="17">
        <f>TITRES_STAT!D1038</f>
        <v>3.6903999999999999</v>
      </c>
      <c r="D1035" s="17">
        <f>TITRES_STAT!E1038</f>
        <v>4957</v>
      </c>
      <c r="E1035" s="2">
        <f t="shared" si="64"/>
        <v>3304881</v>
      </c>
      <c r="F1035" s="17" t="str">
        <f t="shared" si="67"/>
        <v>BULLISH</v>
      </c>
      <c r="G1035" s="17" t="str">
        <f t="shared" si="66"/>
        <v>STRONG</v>
      </c>
      <c r="H1035" s="17" t="str">
        <f t="shared" si="65"/>
        <v>CONFIRMED BULLISH</v>
      </c>
    </row>
    <row r="1036" spans="1:8" ht="13.5" x14ac:dyDescent="0.25">
      <c r="A1036" s="3">
        <f>TITRES_STAT!B1039</f>
        <v>43515</v>
      </c>
      <c r="B1036" s="17">
        <f>TITRES_STAT!C1039</f>
        <v>5.45</v>
      </c>
      <c r="C1036" s="17">
        <f>TITRES_STAT!D1039</f>
        <v>3.7593999999999999</v>
      </c>
      <c r="D1036" s="17">
        <f>TITRES_STAT!E1039</f>
        <v>35991</v>
      </c>
      <c r="E1036" s="2">
        <f t="shared" si="64"/>
        <v>3340872</v>
      </c>
      <c r="F1036" s="17" t="str">
        <f t="shared" si="67"/>
        <v>BULLISH</v>
      </c>
      <c r="G1036" s="17" t="str">
        <f t="shared" si="66"/>
        <v>STRONG</v>
      </c>
      <c r="H1036" s="17" t="str">
        <f t="shared" si="65"/>
        <v>CONFIRMED BULLISH</v>
      </c>
    </row>
    <row r="1037" spans="1:8" ht="13.5" x14ac:dyDescent="0.25">
      <c r="A1037" s="3">
        <f>TITRES_STAT!B1040</f>
        <v>43516</v>
      </c>
      <c r="B1037" s="17">
        <f>TITRES_STAT!C1040</f>
        <v>5.58</v>
      </c>
      <c r="C1037" s="17">
        <f>TITRES_STAT!D1040</f>
        <v>3.8491</v>
      </c>
      <c r="D1037" s="17">
        <f>TITRES_STAT!E1040</f>
        <v>75163</v>
      </c>
      <c r="E1037" s="2">
        <f t="shared" si="64"/>
        <v>3416035</v>
      </c>
      <c r="F1037" s="17" t="str">
        <f t="shared" si="67"/>
        <v>BULLISH</v>
      </c>
      <c r="G1037" s="17" t="str">
        <f t="shared" si="66"/>
        <v>STRONG</v>
      </c>
      <c r="H1037" s="17" t="str">
        <f t="shared" si="65"/>
        <v>CONFIRMED BULLISH</v>
      </c>
    </row>
    <row r="1038" spans="1:8" ht="13.5" x14ac:dyDescent="0.25">
      <c r="A1038" s="3">
        <f>TITRES_STAT!B1041</f>
        <v>43517</v>
      </c>
      <c r="B1038" s="17">
        <f>TITRES_STAT!C1041</f>
        <v>5.42</v>
      </c>
      <c r="C1038" s="17">
        <f>TITRES_STAT!D1041</f>
        <v>3.7387000000000001</v>
      </c>
      <c r="D1038" s="17">
        <f>TITRES_STAT!E1041</f>
        <v>32422</v>
      </c>
      <c r="E1038" s="2">
        <f t="shared" si="64"/>
        <v>3383613</v>
      </c>
      <c r="F1038" s="17" t="str">
        <f t="shared" si="67"/>
        <v>BULLISH</v>
      </c>
      <c r="G1038" s="17" t="str">
        <f t="shared" si="66"/>
        <v>STRONG</v>
      </c>
      <c r="H1038" s="17" t="str">
        <f t="shared" si="65"/>
        <v>CONFIRMED BULLISH</v>
      </c>
    </row>
    <row r="1039" spans="1:8" ht="13.5" x14ac:dyDescent="0.25">
      <c r="A1039" s="3">
        <f>TITRES_STAT!B1042</f>
        <v>43518</v>
      </c>
      <c r="B1039" s="17">
        <f>TITRES_STAT!C1042</f>
        <v>5.45</v>
      </c>
      <c r="C1039" s="17">
        <f>TITRES_STAT!D1042</f>
        <v>3.7593999999999999</v>
      </c>
      <c r="D1039" s="17">
        <f>TITRES_STAT!E1042</f>
        <v>16470</v>
      </c>
      <c r="E1039" s="2">
        <f t="shared" si="64"/>
        <v>3400083</v>
      </c>
      <c r="F1039" s="17" t="str">
        <f t="shared" si="67"/>
        <v>BULLISH</v>
      </c>
      <c r="G1039" s="17" t="str">
        <f t="shared" si="66"/>
        <v>STRONG</v>
      </c>
      <c r="H1039" s="17" t="str">
        <f t="shared" si="65"/>
        <v>BULLISH DIVERGENCE</v>
      </c>
    </row>
    <row r="1040" spans="1:8" ht="13.5" x14ac:dyDescent="0.25">
      <c r="A1040" s="3">
        <f>TITRES_STAT!B1043</f>
        <v>43521</v>
      </c>
      <c r="B1040" s="17">
        <f>TITRES_STAT!C1043</f>
        <v>5.45</v>
      </c>
      <c r="C1040" s="17">
        <f>TITRES_STAT!D1043</f>
        <v>3.7593999999999999</v>
      </c>
      <c r="D1040" s="17">
        <f>TITRES_STAT!E1043</f>
        <v>9065</v>
      </c>
      <c r="E1040" s="2">
        <f t="shared" si="64"/>
        <v>3400083</v>
      </c>
      <c r="F1040" s="17" t="str">
        <f t="shared" si="67"/>
        <v>BULLISH</v>
      </c>
      <c r="G1040" s="17" t="str">
        <f t="shared" si="66"/>
        <v>STRONG</v>
      </c>
      <c r="H1040" s="17" t="str">
        <f t="shared" si="65"/>
        <v>CONFIRMED BULLISH</v>
      </c>
    </row>
    <row r="1041" spans="1:8" ht="13.5" x14ac:dyDescent="0.25">
      <c r="A1041" s="3">
        <f>TITRES_STAT!B1044</f>
        <v>43522</v>
      </c>
      <c r="B1041" s="17">
        <f>TITRES_STAT!C1044</f>
        <v>5.41</v>
      </c>
      <c r="C1041" s="17">
        <f>TITRES_STAT!D1044</f>
        <v>3.7317999999999998</v>
      </c>
      <c r="D1041" s="17">
        <f>TITRES_STAT!E1044</f>
        <v>26383</v>
      </c>
      <c r="E1041" s="2">
        <f t="shared" si="64"/>
        <v>3373700</v>
      </c>
      <c r="F1041" s="17" t="str">
        <f t="shared" si="67"/>
        <v>BULLISH</v>
      </c>
      <c r="G1041" s="17" t="str">
        <f t="shared" si="66"/>
        <v>NEUTRAL</v>
      </c>
      <c r="H1041" s="17" t="str">
        <f t="shared" si="65"/>
        <v>BULLISH DIVERGENCE</v>
      </c>
    </row>
    <row r="1042" spans="1:8" ht="13.5" x14ac:dyDescent="0.25">
      <c r="A1042" s="3">
        <f>TITRES_STAT!B1045</f>
        <v>43523</v>
      </c>
      <c r="B1042" s="17">
        <f>TITRES_STAT!C1045</f>
        <v>5.38</v>
      </c>
      <c r="C1042" s="17">
        <f>TITRES_STAT!D1045</f>
        <v>3.7111000000000001</v>
      </c>
      <c r="D1042" s="17">
        <f>TITRES_STAT!E1045</f>
        <v>4888</v>
      </c>
      <c r="E1042" s="2">
        <f t="shared" si="64"/>
        <v>3368812</v>
      </c>
      <c r="F1042" s="17" t="str">
        <f t="shared" si="67"/>
        <v>BEARISH</v>
      </c>
      <c r="G1042" s="17" t="str">
        <f t="shared" si="66"/>
        <v>NEUTRAL</v>
      </c>
      <c r="H1042" s="17" t="str">
        <f t="shared" si="65"/>
        <v>CONFIRMED BEARISH</v>
      </c>
    </row>
    <row r="1043" spans="1:8" ht="13.5" x14ac:dyDescent="0.25">
      <c r="A1043" s="3">
        <f>TITRES_STAT!B1046</f>
        <v>43524</v>
      </c>
      <c r="B1043" s="17">
        <f>TITRES_STAT!C1046</f>
        <v>5.32</v>
      </c>
      <c r="C1043" s="17">
        <f>TITRES_STAT!D1046</f>
        <v>3.6698</v>
      </c>
      <c r="D1043" s="17">
        <f>TITRES_STAT!E1046</f>
        <v>5644</v>
      </c>
      <c r="E1043" s="2">
        <f t="shared" si="64"/>
        <v>3363168</v>
      </c>
      <c r="F1043" s="17" t="str">
        <f t="shared" si="67"/>
        <v>BEARISH</v>
      </c>
      <c r="G1043" s="17" t="str">
        <f t="shared" si="66"/>
        <v>NEUTRAL</v>
      </c>
      <c r="H1043" s="17" t="str">
        <f t="shared" si="65"/>
        <v>CONFIRMED BEARISH</v>
      </c>
    </row>
    <row r="1044" spans="1:8" ht="13.5" x14ac:dyDescent="0.25">
      <c r="A1044" s="3">
        <f>TITRES_STAT!B1047</f>
        <v>43525</v>
      </c>
      <c r="B1044" s="17">
        <f>TITRES_STAT!C1047</f>
        <v>5.25</v>
      </c>
      <c r="C1044" s="17">
        <f>TITRES_STAT!D1047</f>
        <v>3.6215000000000002</v>
      </c>
      <c r="D1044" s="17">
        <f>TITRES_STAT!E1047</f>
        <v>9310</v>
      </c>
      <c r="E1044" s="2">
        <f t="shared" si="64"/>
        <v>3353858</v>
      </c>
      <c r="F1044" s="17" t="str">
        <f t="shared" si="67"/>
        <v>BEARISH</v>
      </c>
      <c r="G1044" s="17" t="str">
        <f t="shared" si="66"/>
        <v>NEUTRAL</v>
      </c>
      <c r="H1044" s="17" t="str">
        <f t="shared" si="65"/>
        <v>CONFIRMED BEARISH</v>
      </c>
    </row>
    <row r="1045" spans="1:8" ht="13.5" x14ac:dyDescent="0.25">
      <c r="A1045" s="3">
        <f>TITRES_STAT!B1048</f>
        <v>43528</v>
      </c>
      <c r="B1045" s="17">
        <f>TITRES_STAT!C1048</f>
        <v>5.1100000000000003</v>
      </c>
      <c r="C1045" s="17">
        <f>TITRES_STAT!D1048</f>
        <v>3.5249000000000001</v>
      </c>
      <c r="D1045" s="17">
        <f>TITRES_STAT!E1048</f>
        <v>21563</v>
      </c>
      <c r="E1045" s="2">
        <f t="shared" si="64"/>
        <v>3332295</v>
      </c>
      <c r="F1045" s="17" t="str">
        <f t="shared" si="67"/>
        <v>BEARISH</v>
      </c>
      <c r="G1045" s="17" t="str">
        <f t="shared" si="66"/>
        <v>NEUTRAL</v>
      </c>
      <c r="H1045" s="17" t="str">
        <f t="shared" si="65"/>
        <v>CONFIRMED BEARISH</v>
      </c>
    </row>
    <row r="1046" spans="1:8" ht="13.5" x14ac:dyDescent="0.25">
      <c r="A1046" s="3">
        <f>TITRES_STAT!B1049</f>
        <v>43529</v>
      </c>
      <c r="B1046" s="17">
        <f>TITRES_STAT!C1049</f>
        <v>5.0199999999999996</v>
      </c>
      <c r="C1046" s="17">
        <f>TITRES_STAT!D1049</f>
        <v>3.4628000000000001</v>
      </c>
      <c r="D1046" s="17">
        <f>TITRES_STAT!E1049</f>
        <v>60198</v>
      </c>
      <c r="E1046" s="2">
        <f t="shared" si="64"/>
        <v>3272097</v>
      </c>
      <c r="F1046" s="17" t="str">
        <f t="shared" si="67"/>
        <v>BEARISH</v>
      </c>
      <c r="G1046" s="17" t="str">
        <f t="shared" si="66"/>
        <v>WEAK</v>
      </c>
      <c r="H1046" s="17" t="str">
        <f t="shared" si="65"/>
        <v>CONFIRMED BEARISH</v>
      </c>
    </row>
    <row r="1047" spans="1:8" ht="13.5" x14ac:dyDescent="0.25">
      <c r="A1047" s="3">
        <f>TITRES_STAT!B1050</f>
        <v>43530</v>
      </c>
      <c r="B1047" s="17">
        <f>TITRES_STAT!C1050</f>
        <v>5.15</v>
      </c>
      <c r="C1047" s="17">
        <f>TITRES_STAT!D1050</f>
        <v>3.5525000000000002</v>
      </c>
      <c r="D1047" s="17">
        <f>TITRES_STAT!E1050</f>
        <v>19004</v>
      </c>
      <c r="E1047" s="2">
        <f t="shared" si="64"/>
        <v>3291101</v>
      </c>
      <c r="F1047" s="17" t="str">
        <f t="shared" si="67"/>
        <v>BEARISH</v>
      </c>
      <c r="G1047" s="17" t="str">
        <f t="shared" si="66"/>
        <v>WEAK</v>
      </c>
      <c r="H1047" s="17" t="str">
        <f t="shared" si="65"/>
        <v>CONFIRMED BEARISH</v>
      </c>
    </row>
    <row r="1048" spans="1:8" ht="13.5" x14ac:dyDescent="0.25">
      <c r="A1048" s="3">
        <f>TITRES_STAT!B1051</f>
        <v>43531</v>
      </c>
      <c r="B1048" s="17">
        <f>TITRES_STAT!C1051</f>
        <v>5</v>
      </c>
      <c r="C1048" s="17">
        <f>TITRES_STAT!D1051</f>
        <v>3.4489999999999998</v>
      </c>
      <c r="D1048" s="17">
        <f>TITRES_STAT!E1051</f>
        <v>26242</v>
      </c>
      <c r="E1048" s="2">
        <f t="shared" si="64"/>
        <v>3264859</v>
      </c>
      <c r="F1048" s="17" t="str">
        <f t="shared" si="67"/>
        <v>BEARISH</v>
      </c>
      <c r="G1048" s="17" t="str">
        <f t="shared" si="66"/>
        <v>WEAK</v>
      </c>
      <c r="H1048" s="17" t="str">
        <f t="shared" si="65"/>
        <v>CONFIRMED BEARISH</v>
      </c>
    </row>
    <row r="1049" spans="1:8" ht="13.5" x14ac:dyDescent="0.25">
      <c r="A1049" s="3">
        <f>TITRES_STAT!B1052</f>
        <v>43532</v>
      </c>
      <c r="B1049" s="17">
        <f>TITRES_STAT!C1052</f>
        <v>4.97</v>
      </c>
      <c r="C1049" s="17">
        <f>TITRES_STAT!D1052</f>
        <v>3.4283000000000001</v>
      </c>
      <c r="D1049" s="17">
        <f>TITRES_STAT!E1052</f>
        <v>7317</v>
      </c>
      <c r="E1049" s="2">
        <f t="shared" si="64"/>
        <v>3257542</v>
      </c>
      <c r="F1049" s="17" t="str">
        <f t="shared" si="67"/>
        <v>BEARISH</v>
      </c>
      <c r="G1049" s="17" t="str">
        <f t="shared" si="66"/>
        <v>WEAK</v>
      </c>
      <c r="H1049" s="17" t="str">
        <f t="shared" si="65"/>
        <v>CONFIRMED BEARISH</v>
      </c>
    </row>
    <row r="1050" spans="1:8" ht="13.5" x14ac:dyDescent="0.25">
      <c r="A1050" s="3">
        <f>TITRES_STAT!B1053</f>
        <v>43535</v>
      </c>
      <c r="B1050" s="17">
        <f>TITRES_STAT!C1053</f>
        <v>4.9000000000000004</v>
      </c>
      <c r="C1050" s="17">
        <f>TITRES_STAT!D1053</f>
        <v>3.38</v>
      </c>
      <c r="D1050" s="17">
        <f>TITRES_STAT!E1053</f>
        <v>8554</v>
      </c>
      <c r="E1050" s="2">
        <f t="shared" si="64"/>
        <v>3248988</v>
      </c>
      <c r="F1050" s="17" t="str">
        <f t="shared" si="67"/>
        <v>BEARISH</v>
      </c>
      <c r="G1050" s="17" t="str">
        <f t="shared" si="66"/>
        <v>WEAK</v>
      </c>
      <c r="H1050" s="17" t="str">
        <f t="shared" si="65"/>
        <v>CONFIRMED BEARISH</v>
      </c>
    </row>
    <row r="1051" spans="1:8" ht="13.5" x14ac:dyDescent="0.25">
      <c r="A1051" s="3">
        <f>TITRES_STAT!B1054</f>
        <v>43536</v>
      </c>
      <c r="B1051" s="17">
        <f>TITRES_STAT!C1054</f>
        <v>4.99</v>
      </c>
      <c r="C1051" s="17">
        <f>TITRES_STAT!D1054</f>
        <v>3.4420999999999999</v>
      </c>
      <c r="D1051" s="17">
        <f>TITRES_STAT!E1054</f>
        <v>11222</v>
      </c>
      <c r="E1051" s="2">
        <f t="shared" si="64"/>
        <v>3260210</v>
      </c>
      <c r="F1051" s="17" t="str">
        <f t="shared" si="67"/>
        <v>BEARISH</v>
      </c>
      <c r="G1051" s="17" t="str">
        <f t="shared" si="66"/>
        <v>NEUTRAL</v>
      </c>
      <c r="H1051" s="17" t="str">
        <f t="shared" si="65"/>
        <v>CONFIRMED BEARISH</v>
      </c>
    </row>
    <row r="1052" spans="1:8" ht="13.5" x14ac:dyDescent="0.25">
      <c r="A1052" s="3">
        <f>TITRES_STAT!B1055</f>
        <v>43537</v>
      </c>
      <c r="B1052" s="17">
        <f>TITRES_STAT!C1055</f>
        <v>4.99</v>
      </c>
      <c r="C1052" s="17">
        <f>TITRES_STAT!D1055</f>
        <v>3.4420999999999999</v>
      </c>
      <c r="D1052" s="17">
        <f>TITRES_STAT!E1055</f>
        <v>12503</v>
      </c>
      <c r="E1052" s="2">
        <f t="shared" si="64"/>
        <v>3260210</v>
      </c>
      <c r="F1052" s="17" t="str">
        <f t="shared" si="67"/>
        <v>BEARISH</v>
      </c>
      <c r="G1052" s="17" t="str">
        <f t="shared" si="66"/>
        <v>NEUTRAL</v>
      </c>
      <c r="H1052" s="17" t="str">
        <f t="shared" si="65"/>
        <v>CONFIRMED BEARISH</v>
      </c>
    </row>
    <row r="1053" spans="1:8" ht="13.5" x14ac:dyDescent="0.25">
      <c r="A1053" s="3">
        <f>TITRES_STAT!B1056</f>
        <v>43538</v>
      </c>
      <c r="B1053" s="17">
        <f>TITRES_STAT!C1056</f>
        <v>4.99</v>
      </c>
      <c r="C1053" s="17">
        <f>TITRES_STAT!D1056</f>
        <v>3.4420999999999999</v>
      </c>
      <c r="D1053" s="17">
        <f>TITRES_STAT!E1056</f>
        <v>4009</v>
      </c>
      <c r="E1053" s="2">
        <f t="shared" si="64"/>
        <v>3260210</v>
      </c>
      <c r="F1053" s="17" t="str">
        <f t="shared" si="67"/>
        <v>BEARISH</v>
      </c>
      <c r="G1053" s="17" t="str">
        <f t="shared" si="66"/>
        <v>NEUTRAL</v>
      </c>
      <c r="H1053" s="17" t="str">
        <f t="shared" si="65"/>
        <v>CONFIRMED BEARISH</v>
      </c>
    </row>
    <row r="1054" spans="1:8" ht="13.5" x14ac:dyDescent="0.25">
      <c r="A1054" s="3">
        <f>TITRES_STAT!B1057</f>
        <v>43539</v>
      </c>
      <c r="B1054" s="17">
        <f>TITRES_STAT!C1057</f>
        <v>4.99</v>
      </c>
      <c r="C1054" s="17">
        <f>TITRES_STAT!D1057</f>
        <v>3.4420999999999999</v>
      </c>
      <c r="D1054" s="17">
        <f>TITRES_STAT!E1057</f>
        <v>17220</v>
      </c>
      <c r="E1054" s="2">
        <f t="shared" si="64"/>
        <v>3260210</v>
      </c>
      <c r="F1054" s="17" t="str">
        <f t="shared" si="67"/>
        <v>BULLISH</v>
      </c>
      <c r="G1054" s="17" t="str">
        <f t="shared" si="66"/>
        <v>NEUTRAL</v>
      </c>
      <c r="H1054" s="17" t="str">
        <f t="shared" si="65"/>
        <v>CONFIRMED BULLISH</v>
      </c>
    </row>
    <row r="1055" spans="1:8" ht="13.5" x14ac:dyDescent="0.25">
      <c r="A1055" s="3">
        <f>TITRES_STAT!B1058</f>
        <v>43542</v>
      </c>
      <c r="B1055" s="17">
        <f>TITRES_STAT!C1058</f>
        <v>4.99</v>
      </c>
      <c r="C1055" s="17">
        <f>TITRES_STAT!D1058</f>
        <v>3.4420999999999999</v>
      </c>
      <c r="D1055" s="17">
        <f>TITRES_STAT!E1058</f>
        <v>1593</v>
      </c>
      <c r="E1055" s="2">
        <f t="shared" si="64"/>
        <v>3260210</v>
      </c>
      <c r="F1055" s="17" t="str">
        <f t="shared" si="67"/>
        <v>BULLISH</v>
      </c>
      <c r="G1055" s="17" t="str">
        <f t="shared" si="66"/>
        <v>NEUTRAL</v>
      </c>
      <c r="H1055" s="17" t="str">
        <f t="shared" si="65"/>
        <v>CONFIRMED BULLISH</v>
      </c>
    </row>
    <row r="1056" spans="1:8" ht="13.5" x14ac:dyDescent="0.25">
      <c r="A1056" s="3">
        <f>TITRES_STAT!B1059</f>
        <v>43543</v>
      </c>
      <c r="B1056" s="17">
        <f>TITRES_STAT!C1059</f>
        <v>4.8499999999999996</v>
      </c>
      <c r="C1056" s="17">
        <f>TITRES_STAT!D1059</f>
        <v>3.3454999999999999</v>
      </c>
      <c r="D1056" s="17">
        <f>TITRES_STAT!E1059</f>
        <v>30538</v>
      </c>
      <c r="E1056" s="2">
        <f t="shared" si="64"/>
        <v>3229672</v>
      </c>
      <c r="F1056" s="17" t="str">
        <f t="shared" si="67"/>
        <v>BEARISH</v>
      </c>
      <c r="G1056" s="17" t="str">
        <f t="shared" si="66"/>
        <v>NEUTRAL</v>
      </c>
      <c r="H1056" s="17" t="str">
        <f t="shared" si="65"/>
        <v>CONFIRMED BEARISH</v>
      </c>
    </row>
    <row r="1057" spans="1:8" ht="13.5" x14ac:dyDescent="0.25">
      <c r="A1057" s="3">
        <f>TITRES_STAT!B1060</f>
        <v>43545</v>
      </c>
      <c r="B1057" s="17">
        <f>TITRES_STAT!C1060</f>
        <v>4.9000000000000004</v>
      </c>
      <c r="C1057" s="17">
        <f>TITRES_STAT!D1060</f>
        <v>3.38</v>
      </c>
      <c r="D1057" s="17">
        <f>TITRES_STAT!E1060</f>
        <v>7939</v>
      </c>
      <c r="E1057" s="2">
        <f t="shared" si="64"/>
        <v>3237611</v>
      </c>
      <c r="F1057" s="17" t="str">
        <f t="shared" si="67"/>
        <v>BEARISH</v>
      </c>
      <c r="G1057" s="17" t="str">
        <f t="shared" si="66"/>
        <v>NEUTRAL</v>
      </c>
      <c r="H1057" s="17" t="str">
        <f t="shared" si="65"/>
        <v>CONFIRMED BEARISH</v>
      </c>
    </row>
    <row r="1058" spans="1:8" ht="13.5" x14ac:dyDescent="0.25">
      <c r="A1058" s="3">
        <f>TITRES_STAT!B1061</f>
        <v>43546</v>
      </c>
      <c r="B1058" s="17">
        <f>TITRES_STAT!C1061</f>
        <v>4.9400000000000004</v>
      </c>
      <c r="C1058" s="17">
        <f>TITRES_STAT!D1061</f>
        <v>3.4076</v>
      </c>
      <c r="D1058" s="17">
        <f>TITRES_STAT!E1061</f>
        <v>6707</v>
      </c>
      <c r="E1058" s="2">
        <f t="shared" si="64"/>
        <v>3244318</v>
      </c>
      <c r="F1058" s="17" t="str">
        <f t="shared" si="67"/>
        <v>BEARISH</v>
      </c>
      <c r="G1058" s="17" t="str">
        <f t="shared" si="66"/>
        <v>NEUTRAL</v>
      </c>
      <c r="H1058" s="17" t="str">
        <f t="shared" si="65"/>
        <v>CONFIRMED BEARISH</v>
      </c>
    </row>
    <row r="1059" spans="1:8" ht="13.5" x14ac:dyDescent="0.25">
      <c r="A1059" s="3">
        <f>TITRES_STAT!B1062</f>
        <v>43549</v>
      </c>
      <c r="B1059" s="17">
        <f>TITRES_STAT!C1062</f>
        <v>4.9000000000000004</v>
      </c>
      <c r="C1059" s="17">
        <f>TITRES_STAT!D1062</f>
        <v>3.38</v>
      </c>
      <c r="D1059" s="17">
        <f>TITRES_STAT!E1062</f>
        <v>1939</v>
      </c>
      <c r="E1059" s="2">
        <f t="shared" si="64"/>
        <v>3242379</v>
      </c>
      <c r="F1059" s="17" t="str">
        <f t="shared" si="67"/>
        <v>BEARISH</v>
      </c>
      <c r="G1059" s="17" t="str">
        <f t="shared" si="66"/>
        <v>NEUTRAL</v>
      </c>
      <c r="H1059" s="17" t="str">
        <f t="shared" si="65"/>
        <v>CONFIRMED BEARISH</v>
      </c>
    </row>
    <row r="1060" spans="1:8" ht="13.5" x14ac:dyDescent="0.25">
      <c r="A1060" s="3">
        <f>TITRES_STAT!B1063</f>
        <v>43550</v>
      </c>
      <c r="B1060" s="17">
        <f>TITRES_STAT!C1063</f>
        <v>4.99</v>
      </c>
      <c r="C1060" s="17">
        <f>TITRES_STAT!D1063</f>
        <v>3.4420999999999999</v>
      </c>
      <c r="D1060" s="17">
        <f>TITRES_STAT!E1063</f>
        <v>12070</v>
      </c>
      <c r="E1060" s="2">
        <f t="shared" si="64"/>
        <v>3254449</v>
      </c>
      <c r="F1060" s="17" t="str">
        <f t="shared" si="67"/>
        <v>BEARISH</v>
      </c>
      <c r="G1060" s="17" t="str">
        <f t="shared" si="66"/>
        <v>NEUTRAL</v>
      </c>
      <c r="H1060" s="17" t="str">
        <f t="shared" si="65"/>
        <v>NEUTRAL</v>
      </c>
    </row>
    <row r="1061" spans="1:8" ht="13.5" x14ac:dyDescent="0.25">
      <c r="A1061" s="3">
        <f>TITRES_STAT!B1064</f>
        <v>43551</v>
      </c>
      <c r="B1061" s="17">
        <f>TITRES_STAT!C1064</f>
        <v>5.0999999999999996</v>
      </c>
      <c r="C1061" s="17">
        <f>TITRES_STAT!D1064</f>
        <v>3.5179999999999998</v>
      </c>
      <c r="D1061" s="17">
        <f>TITRES_STAT!E1064</f>
        <v>19575</v>
      </c>
      <c r="E1061" s="2">
        <f t="shared" si="64"/>
        <v>3274024</v>
      </c>
      <c r="F1061" s="17" t="str">
        <f t="shared" si="67"/>
        <v>BULLISH</v>
      </c>
      <c r="G1061" s="17" t="str">
        <f t="shared" si="66"/>
        <v>NEUTRAL</v>
      </c>
      <c r="H1061" s="17" t="str">
        <f t="shared" si="65"/>
        <v>CONFIRMED BULLISH</v>
      </c>
    </row>
    <row r="1062" spans="1:8" ht="13.5" x14ac:dyDescent="0.25">
      <c r="A1062" s="3">
        <f>TITRES_STAT!B1065</f>
        <v>43552</v>
      </c>
      <c r="B1062" s="17">
        <f>TITRES_STAT!C1065</f>
        <v>5.0999999999999996</v>
      </c>
      <c r="C1062" s="17">
        <f>TITRES_STAT!D1065</f>
        <v>3.5179999999999998</v>
      </c>
      <c r="D1062" s="17">
        <f>TITRES_STAT!E1065</f>
        <v>160</v>
      </c>
      <c r="E1062" s="2">
        <f t="shared" si="64"/>
        <v>3274024</v>
      </c>
      <c r="F1062" s="17" t="str">
        <f t="shared" si="67"/>
        <v>BULLISH</v>
      </c>
      <c r="G1062" s="17" t="str">
        <f t="shared" si="66"/>
        <v>NEUTRAL</v>
      </c>
      <c r="H1062" s="17" t="str">
        <f t="shared" si="65"/>
        <v>CONFIRMED BULLISH</v>
      </c>
    </row>
    <row r="1063" spans="1:8" ht="13.5" x14ac:dyDescent="0.25">
      <c r="A1063" s="3">
        <f>TITRES_STAT!B1066</f>
        <v>43553</v>
      </c>
      <c r="B1063" s="17">
        <f>TITRES_STAT!C1066</f>
        <v>5.0999999999999996</v>
      </c>
      <c r="C1063" s="17">
        <f>TITRES_STAT!D1066</f>
        <v>3.5179999999999998</v>
      </c>
      <c r="D1063" s="17">
        <f>TITRES_STAT!E1066</f>
        <v>2253</v>
      </c>
      <c r="E1063" s="2">
        <f t="shared" si="64"/>
        <v>3274024</v>
      </c>
      <c r="F1063" s="17" t="str">
        <f t="shared" si="67"/>
        <v>BULLISH</v>
      </c>
      <c r="G1063" s="17" t="str">
        <f t="shared" si="66"/>
        <v>NEUTRAL</v>
      </c>
      <c r="H1063" s="17" t="str">
        <f t="shared" si="65"/>
        <v>CONFIRMED BULLISH</v>
      </c>
    </row>
    <row r="1064" spans="1:8" ht="13.5" x14ac:dyDescent="0.25">
      <c r="A1064" s="3">
        <f>TITRES_STAT!B1067</f>
        <v>43556</v>
      </c>
      <c r="B1064" s="17">
        <f>TITRES_STAT!C1067</f>
        <v>5.05</v>
      </c>
      <c r="C1064" s="17">
        <f>TITRES_STAT!D1067</f>
        <v>3.4834999999999998</v>
      </c>
      <c r="D1064" s="17">
        <f>TITRES_STAT!E1067</f>
        <v>1789</v>
      </c>
      <c r="E1064" s="2">
        <f t="shared" si="64"/>
        <v>3272235</v>
      </c>
      <c r="F1064" s="17" t="str">
        <f t="shared" si="67"/>
        <v>BULLISH</v>
      </c>
      <c r="G1064" s="17" t="str">
        <f t="shared" si="66"/>
        <v>NEUTRAL</v>
      </c>
      <c r="H1064" s="17" t="str">
        <f t="shared" si="65"/>
        <v>CONFIRMED BULLISH</v>
      </c>
    </row>
    <row r="1065" spans="1:8" ht="13.5" x14ac:dyDescent="0.25">
      <c r="A1065" s="3">
        <f>TITRES_STAT!B1068</f>
        <v>43557</v>
      </c>
      <c r="B1065" s="17">
        <f>TITRES_STAT!C1068</f>
        <v>5.09</v>
      </c>
      <c r="C1065" s="17">
        <f>TITRES_STAT!D1068</f>
        <v>3.5110999999999999</v>
      </c>
      <c r="D1065" s="17">
        <f>TITRES_STAT!E1068</f>
        <v>3201</v>
      </c>
      <c r="E1065" s="2">
        <f t="shared" si="64"/>
        <v>3275436</v>
      </c>
      <c r="F1065" s="17" t="str">
        <f t="shared" si="67"/>
        <v>BULLISH</v>
      </c>
      <c r="G1065" s="17" t="str">
        <f t="shared" si="66"/>
        <v>NEUTRAL</v>
      </c>
      <c r="H1065" s="17" t="str">
        <f t="shared" si="65"/>
        <v>CONFIRMED BULLISH</v>
      </c>
    </row>
    <row r="1066" spans="1:8" ht="13.5" x14ac:dyDescent="0.25">
      <c r="A1066" s="3">
        <f>TITRES_STAT!B1069</f>
        <v>43558</v>
      </c>
      <c r="B1066" s="17">
        <f>TITRES_STAT!C1069</f>
        <v>5.0999999999999996</v>
      </c>
      <c r="C1066" s="17">
        <f>TITRES_STAT!D1069</f>
        <v>3.5179999999999998</v>
      </c>
      <c r="D1066" s="17">
        <f>TITRES_STAT!E1069</f>
        <v>1882</v>
      </c>
      <c r="E1066" s="2">
        <f t="shared" si="64"/>
        <v>3277318</v>
      </c>
      <c r="F1066" s="17" t="str">
        <f t="shared" si="67"/>
        <v>BULLISH</v>
      </c>
      <c r="G1066" s="17" t="str">
        <f t="shared" si="66"/>
        <v>NEUTRAL</v>
      </c>
      <c r="H1066" s="17" t="str">
        <f t="shared" si="65"/>
        <v>NEUTRAL</v>
      </c>
    </row>
    <row r="1067" spans="1:8" ht="13.5" x14ac:dyDescent="0.25">
      <c r="A1067" s="3">
        <f>TITRES_STAT!B1070</f>
        <v>43559</v>
      </c>
      <c r="B1067" s="17">
        <f>TITRES_STAT!C1070</f>
        <v>5.05</v>
      </c>
      <c r="C1067" s="17">
        <f>TITRES_STAT!D1070</f>
        <v>3.4834999999999998</v>
      </c>
      <c r="D1067" s="17">
        <f>TITRES_STAT!E1070</f>
        <v>4215</v>
      </c>
      <c r="E1067" s="2">
        <f t="shared" si="64"/>
        <v>3273103</v>
      </c>
      <c r="F1067" s="17" t="str">
        <f t="shared" si="67"/>
        <v>BEARISH</v>
      </c>
      <c r="G1067" s="17" t="str">
        <f t="shared" si="66"/>
        <v>NEUTRAL</v>
      </c>
      <c r="H1067" s="17" t="str">
        <f t="shared" si="65"/>
        <v>CONFIRMED BEARISH</v>
      </c>
    </row>
    <row r="1068" spans="1:8" ht="13.5" x14ac:dyDescent="0.25">
      <c r="A1068" s="3">
        <f>TITRES_STAT!B1071</f>
        <v>43560</v>
      </c>
      <c r="B1068" s="17">
        <f>TITRES_STAT!C1071</f>
        <v>5</v>
      </c>
      <c r="C1068" s="17">
        <f>TITRES_STAT!D1071</f>
        <v>3.4489999999999998</v>
      </c>
      <c r="D1068" s="17">
        <f>TITRES_STAT!E1071</f>
        <v>3826</v>
      </c>
      <c r="E1068" s="2">
        <f t="shared" si="64"/>
        <v>3269277</v>
      </c>
      <c r="F1068" s="17" t="str">
        <f t="shared" si="67"/>
        <v>BEARISH</v>
      </c>
      <c r="G1068" s="17" t="str">
        <f t="shared" si="66"/>
        <v>NEUTRAL</v>
      </c>
      <c r="H1068" s="17" t="str">
        <f t="shared" si="65"/>
        <v>CONFIRMED BEARISH</v>
      </c>
    </row>
    <row r="1069" spans="1:8" ht="13.5" x14ac:dyDescent="0.25">
      <c r="A1069" s="3">
        <f>TITRES_STAT!B1072</f>
        <v>43563</v>
      </c>
      <c r="B1069" s="17">
        <f>TITRES_STAT!C1072</f>
        <v>5.05</v>
      </c>
      <c r="C1069" s="17">
        <f>TITRES_STAT!D1072</f>
        <v>3.4834999999999998</v>
      </c>
      <c r="D1069" s="17">
        <f>TITRES_STAT!E1072</f>
        <v>862</v>
      </c>
      <c r="E1069" s="2">
        <f t="shared" si="64"/>
        <v>3270139</v>
      </c>
      <c r="F1069" s="17" t="str">
        <f t="shared" si="67"/>
        <v>BEARISH</v>
      </c>
      <c r="G1069" s="17" t="str">
        <f t="shared" si="66"/>
        <v>NEUTRAL</v>
      </c>
      <c r="H1069" s="17" t="str">
        <f t="shared" si="65"/>
        <v>NEUTRAL</v>
      </c>
    </row>
    <row r="1070" spans="1:8" ht="13.5" x14ac:dyDescent="0.25">
      <c r="A1070" s="3">
        <f>TITRES_STAT!B1073</f>
        <v>43565</v>
      </c>
      <c r="B1070" s="17">
        <f>TITRES_STAT!C1073</f>
        <v>5</v>
      </c>
      <c r="C1070" s="17">
        <f>TITRES_STAT!D1073</f>
        <v>3.4489999999999998</v>
      </c>
      <c r="D1070" s="17">
        <f>TITRES_STAT!E1073</f>
        <v>3550</v>
      </c>
      <c r="E1070" s="2">
        <f t="shared" si="64"/>
        <v>3266589</v>
      </c>
      <c r="F1070" s="17" t="str">
        <f t="shared" si="67"/>
        <v>BEARISH</v>
      </c>
      <c r="G1070" s="17" t="str">
        <f t="shared" si="66"/>
        <v>NEUTRAL</v>
      </c>
      <c r="H1070" s="17" t="str">
        <f t="shared" si="65"/>
        <v>CONFIRMED BEARISH</v>
      </c>
    </row>
    <row r="1071" spans="1:8" ht="13.5" x14ac:dyDescent="0.25">
      <c r="A1071" s="3">
        <f>TITRES_STAT!B1074</f>
        <v>43566</v>
      </c>
      <c r="B1071" s="17">
        <f>TITRES_STAT!C1074</f>
        <v>4.96</v>
      </c>
      <c r="C1071" s="17">
        <f>TITRES_STAT!D1074</f>
        <v>3.4214000000000002</v>
      </c>
      <c r="D1071" s="17">
        <f>TITRES_STAT!E1074</f>
        <v>2816</v>
      </c>
      <c r="E1071" s="2">
        <f t="shared" si="64"/>
        <v>3263773</v>
      </c>
      <c r="F1071" s="17" t="str">
        <f t="shared" si="67"/>
        <v>BEARISH</v>
      </c>
      <c r="G1071" s="17" t="str">
        <f t="shared" si="66"/>
        <v>NEUTRAL</v>
      </c>
      <c r="H1071" s="17" t="str">
        <f t="shared" si="65"/>
        <v>CONFIRMED BEARISH</v>
      </c>
    </row>
    <row r="1072" spans="1:8" ht="13.5" x14ac:dyDescent="0.25">
      <c r="A1072" s="3">
        <f>TITRES_STAT!B1075</f>
        <v>43567</v>
      </c>
      <c r="B1072" s="17">
        <f>TITRES_STAT!C1075</f>
        <v>4.96</v>
      </c>
      <c r="C1072" s="17">
        <f>TITRES_STAT!D1075</f>
        <v>3.4214000000000002</v>
      </c>
      <c r="D1072" s="17">
        <f>TITRES_STAT!E1075</f>
        <v>2005</v>
      </c>
      <c r="E1072" s="2">
        <f t="shared" si="64"/>
        <v>3263773</v>
      </c>
      <c r="F1072" s="17" t="str">
        <f t="shared" si="67"/>
        <v>BEARISH</v>
      </c>
      <c r="G1072" s="17" t="str">
        <f t="shared" si="66"/>
        <v>NEUTRAL</v>
      </c>
      <c r="H1072" s="17" t="str">
        <f t="shared" si="65"/>
        <v>CONFIRMED BEARISH</v>
      </c>
    </row>
    <row r="1073" spans="1:8" ht="13.5" x14ac:dyDescent="0.25">
      <c r="A1073" s="3">
        <f>TITRES_STAT!B1076</f>
        <v>43570</v>
      </c>
      <c r="B1073" s="17">
        <f>TITRES_STAT!C1076</f>
        <v>5</v>
      </c>
      <c r="C1073" s="17">
        <f>TITRES_STAT!D1076</f>
        <v>3.4489999999999998</v>
      </c>
      <c r="D1073" s="17">
        <f>TITRES_STAT!E1076</f>
        <v>25689</v>
      </c>
      <c r="E1073" s="2">
        <f t="shared" si="64"/>
        <v>3289462</v>
      </c>
      <c r="F1073" s="17" t="str">
        <f t="shared" si="67"/>
        <v>BULLISH</v>
      </c>
      <c r="G1073" s="17" t="str">
        <f t="shared" si="66"/>
        <v>NEUTRAL</v>
      </c>
      <c r="H1073" s="17" t="str">
        <f t="shared" si="65"/>
        <v>NEUTRAL</v>
      </c>
    </row>
    <row r="1074" spans="1:8" ht="13.5" x14ac:dyDescent="0.25">
      <c r="A1074" s="3">
        <f>TITRES_STAT!B1077</f>
        <v>43571</v>
      </c>
      <c r="B1074" s="17">
        <f>TITRES_STAT!C1077</f>
        <v>5</v>
      </c>
      <c r="C1074" s="17">
        <f>TITRES_STAT!D1077</f>
        <v>3.4489999999999998</v>
      </c>
      <c r="D1074" s="17">
        <f>TITRES_STAT!E1077</f>
        <v>5181</v>
      </c>
      <c r="E1074" s="2">
        <f t="shared" si="64"/>
        <v>3289462</v>
      </c>
      <c r="F1074" s="17" t="str">
        <f t="shared" si="67"/>
        <v>BULLISH</v>
      </c>
      <c r="G1074" s="17" t="str">
        <f t="shared" si="66"/>
        <v>NEUTRAL</v>
      </c>
      <c r="H1074" s="17" t="str">
        <f t="shared" si="65"/>
        <v>BULLISH DIVERGENCE</v>
      </c>
    </row>
    <row r="1075" spans="1:8" ht="13.5" x14ac:dyDescent="0.25">
      <c r="A1075" s="3">
        <f>TITRES_STAT!B1078</f>
        <v>43572</v>
      </c>
      <c r="B1075" s="17">
        <f>TITRES_STAT!C1078</f>
        <v>5.05</v>
      </c>
      <c r="C1075" s="17">
        <f>TITRES_STAT!D1078</f>
        <v>3.4834999999999998</v>
      </c>
      <c r="D1075" s="17">
        <f>TITRES_STAT!E1078</f>
        <v>5468</v>
      </c>
      <c r="E1075" s="2">
        <f t="shared" si="64"/>
        <v>3294930</v>
      </c>
      <c r="F1075" s="17" t="str">
        <f t="shared" si="67"/>
        <v>BULLISH</v>
      </c>
      <c r="G1075" s="17" t="str">
        <f t="shared" si="66"/>
        <v>NEUTRAL</v>
      </c>
      <c r="H1075" s="17" t="str">
        <f t="shared" si="65"/>
        <v>CONFIRMED BULLISH</v>
      </c>
    </row>
    <row r="1076" spans="1:8" ht="13.5" x14ac:dyDescent="0.25">
      <c r="A1076" s="3">
        <f>TITRES_STAT!B1079</f>
        <v>43573</v>
      </c>
      <c r="B1076" s="17">
        <f>TITRES_STAT!C1079</f>
        <v>5</v>
      </c>
      <c r="C1076" s="17">
        <f>TITRES_STAT!D1079</f>
        <v>3.4489999999999998</v>
      </c>
      <c r="D1076" s="17">
        <f>TITRES_STAT!E1079</f>
        <v>7495</v>
      </c>
      <c r="E1076" s="2">
        <f t="shared" si="64"/>
        <v>3287435</v>
      </c>
      <c r="F1076" s="17" t="str">
        <f t="shared" si="67"/>
        <v>BULLISH</v>
      </c>
      <c r="G1076" s="17" t="str">
        <f t="shared" si="66"/>
        <v>NEUTRAL</v>
      </c>
      <c r="H1076" s="17" t="str">
        <f t="shared" si="65"/>
        <v>CONFIRMED BULLISH</v>
      </c>
    </row>
    <row r="1077" spans="1:8" ht="13.5" x14ac:dyDescent="0.25">
      <c r="A1077" s="3">
        <f>TITRES_STAT!B1080</f>
        <v>43574</v>
      </c>
      <c r="B1077" s="17">
        <f>TITRES_STAT!C1080</f>
        <v>5</v>
      </c>
      <c r="C1077" s="17">
        <f>TITRES_STAT!D1080</f>
        <v>3.4489999999999998</v>
      </c>
      <c r="D1077" s="17">
        <f>TITRES_STAT!E1080</f>
        <v>4571</v>
      </c>
      <c r="E1077" s="2">
        <f t="shared" si="64"/>
        <v>3287435</v>
      </c>
      <c r="F1077" s="17" t="str">
        <f t="shared" si="67"/>
        <v>BULLISH</v>
      </c>
      <c r="G1077" s="17" t="str">
        <f t="shared" si="66"/>
        <v>NEUTRAL</v>
      </c>
      <c r="H1077" s="17" t="str">
        <f t="shared" si="65"/>
        <v>CONFIRMED BULLISH</v>
      </c>
    </row>
    <row r="1078" spans="1:8" ht="13.5" x14ac:dyDescent="0.25">
      <c r="A1078" s="3">
        <f>TITRES_STAT!B1081</f>
        <v>43577</v>
      </c>
      <c r="B1078" s="17">
        <f>TITRES_STAT!C1081</f>
        <v>5</v>
      </c>
      <c r="C1078" s="17">
        <f>TITRES_STAT!D1081</f>
        <v>3.4489999999999998</v>
      </c>
      <c r="D1078" s="17">
        <f>TITRES_STAT!E1081</f>
        <v>2015</v>
      </c>
      <c r="E1078" s="2">
        <f t="shared" si="64"/>
        <v>3287435</v>
      </c>
      <c r="F1078" s="17" t="str">
        <f t="shared" si="67"/>
        <v>BEARISH</v>
      </c>
      <c r="G1078" s="17" t="str">
        <f t="shared" si="66"/>
        <v>NEUTRAL</v>
      </c>
      <c r="H1078" s="17" t="str">
        <f t="shared" si="65"/>
        <v>NEUTRAL</v>
      </c>
    </row>
    <row r="1079" spans="1:8" ht="13.5" x14ac:dyDescent="0.25">
      <c r="A1079" s="3">
        <f>TITRES_STAT!B1082</f>
        <v>43578</v>
      </c>
      <c r="B1079" s="17">
        <f>TITRES_STAT!C1082</f>
        <v>4.96</v>
      </c>
      <c r="C1079" s="17">
        <f>TITRES_STAT!D1082</f>
        <v>3.4214000000000002</v>
      </c>
      <c r="D1079" s="17">
        <f>TITRES_STAT!E1082</f>
        <v>4704</v>
      </c>
      <c r="E1079" s="2">
        <f t="shared" si="64"/>
        <v>3282731</v>
      </c>
      <c r="F1079" s="17" t="str">
        <f t="shared" si="67"/>
        <v>BEARISH</v>
      </c>
      <c r="G1079" s="17" t="str">
        <f t="shared" si="66"/>
        <v>NEUTRAL</v>
      </c>
      <c r="H1079" s="17" t="str">
        <f t="shared" si="65"/>
        <v>CONFIRMED BEARISH</v>
      </c>
    </row>
    <row r="1080" spans="1:8" ht="13.5" x14ac:dyDescent="0.25">
      <c r="A1080" s="3">
        <f>TITRES_STAT!B1083</f>
        <v>43579</v>
      </c>
      <c r="B1080" s="17">
        <f>TITRES_STAT!C1083</f>
        <v>4.96</v>
      </c>
      <c r="C1080" s="17">
        <f>TITRES_STAT!D1083</f>
        <v>3.4214000000000002</v>
      </c>
      <c r="D1080" s="17">
        <f>TITRES_STAT!E1083</f>
        <v>5889</v>
      </c>
      <c r="E1080" s="2">
        <f t="shared" si="64"/>
        <v>3282731</v>
      </c>
      <c r="F1080" s="17" t="str">
        <f t="shared" si="67"/>
        <v>BEARISH</v>
      </c>
      <c r="G1080" s="17" t="str">
        <f t="shared" si="66"/>
        <v>NEUTRAL</v>
      </c>
      <c r="H1080" s="17" t="str">
        <f t="shared" si="65"/>
        <v>CONFIRMED BEARISH</v>
      </c>
    </row>
    <row r="1081" spans="1:8" ht="13.5" x14ac:dyDescent="0.25">
      <c r="A1081" s="3">
        <f>TITRES_STAT!B1084</f>
        <v>43580</v>
      </c>
      <c r="B1081" s="17">
        <f>TITRES_STAT!C1084</f>
        <v>4.92</v>
      </c>
      <c r="C1081" s="17">
        <f>TITRES_STAT!D1084</f>
        <v>3.3938000000000001</v>
      </c>
      <c r="D1081" s="17">
        <f>TITRES_STAT!E1084</f>
        <v>567</v>
      </c>
      <c r="E1081" s="2">
        <f t="shared" si="64"/>
        <v>3282164</v>
      </c>
      <c r="F1081" s="17" t="str">
        <f t="shared" si="67"/>
        <v>BEARISH</v>
      </c>
      <c r="G1081" s="17" t="str">
        <f t="shared" si="66"/>
        <v>NEUTRAL</v>
      </c>
      <c r="H1081" s="17" t="str">
        <f t="shared" si="65"/>
        <v>CONFIRMED BEARISH</v>
      </c>
    </row>
    <row r="1082" spans="1:8" ht="13.5" x14ac:dyDescent="0.25">
      <c r="A1082" s="3">
        <f>TITRES_STAT!B1085</f>
        <v>43581</v>
      </c>
      <c r="B1082" s="17">
        <f>TITRES_STAT!C1085</f>
        <v>4.93</v>
      </c>
      <c r="C1082" s="17">
        <f>TITRES_STAT!D1085</f>
        <v>3.4007000000000001</v>
      </c>
      <c r="D1082" s="17">
        <f>TITRES_STAT!E1085</f>
        <v>1250</v>
      </c>
      <c r="E1082" s="2">
        <f t="shared" si="64"/>
        <v>3283414</v>
      </c>
      <c r="F1082" s="17" t="str">
        <f t="shared" si="67"/>
        <v>BEARISH</v>
      </c>
      <c r="G1082" s="17" t="str">
        <f t="shared" si="66"/>
        <v>NEUTRAL</v>
      </c>
      <c r="H1082" s="17" t="str">
        <f t="shared" si="65"/>
        <v>CONFIRMED BEARISH</v>
      </c>
    </row>
    <row r="1083" spans="1:8" ht="13.5" x14ac:dyDescent="0.25">
      <c r="A1083" s="3">
        <f>TITRES_STAT!B1086</f>
        <v>43584</v>
      </c>
      <c r="B1083" s="17">
        <f>TITRES_STAT!C1086</f>
        <v>4.8899999999999997</v>
      </c>
      <c r="C1083" s="17">
        <f>TITRES_STAT!D1086</f>
        <v>3.3731</v>
      </c>
      <c r="D1083" s="17">
        <f>TITRES_STAT!E1086</f>
        <v>4170</v>
      </c>
      <c r="E1083" s="2">
        <f t="shared" si="64"/>
        <v>3279244</v>
      </c>
      <c r="F1083" s="17" t="str">
        <f t="shared" si="67"/>
        <v>BEARISH</v>
      </c>
      <c r="G1083" s="17" t="str">
        <f t="shared" si="66"/>
        <v>NEUTRAL</v>
      </c>
      <c r="H1083" s="17" t="str">
        <f t="shared" si="65"/>
        <v>CONFIRMED BEARISH</v>
      </c>
    </row>
    <row r="1084" spans="1:8" ht="13.5" x14ac:dyDescent="0.25">
      <c r="A1084" s="3">
        <f>TITRES_STAT!B1087</f>
        <v>43585</v>
      </c>
      <c r="B1084" s="17">
        <f>TITRES_STAT!C1087</f>
        <v>4.9000000000000004</v>
      </c>
      <c r="C1084" s="17">
        <f>TITRES_STAT!D1087</f>
        <v>3.38</v>
      </c>
      <c r="D1084" s="17">
        <f>TITRES_STAT!E1087</f>
        <v>850</v>
      </c>
      <c r="E1084" s="2">
        <f t="shared" si="64"/>
        <v>3280094</v>
      </c>
      <c r="F1084" s="17" t="str">
        <f t="shared" si="67"/>
        <v>BEARISH</v>
      </c>
      <c r="G1084" s="17" t="str">
        <f t="shared" si="66"/>
        <v>NEUTRAL</v>
      </c>
      <c r="H1084" s="17" t="str">
        <f t="shared" si="65"/>
        <v>CONFIRMED BEARISH</v>
      </c>
    </row>
    <row r="1085" spans="1:8" ht="13.5" x14ac:dyDescent="0.25">
      <c r="A1085" s="3">
        <f>TITRES_STAT!B1088</f>
        <v>43587</v>
      </c>
      <c r="B1085" s="17">
        <f>TITRES_STAT!C1088</f>
        <v>4.9400000000000004</v>
      </c>
      <c r="C1085" s="17">
        <f>TITRES_STAT!D1088</f>
        <v>3.4076</v>
      </c>
      <c r="D1085" s="17">
        <f>TITRES_STAT!E1088</f>
        <v>3400</v>
      </c>
      <c r="E1085" s="2">
        <f t="shared" si="64"/>
        <v>3283494</v>
      </c>
      <c r="F1085" s="17" t="str">
        <f t="shared" si="67"/>
        <v>BULLISH</v>
      </c>
      <c r="G1085" s="17" t="str">
        <f t="shared" si="66"/>
        <v>NEUTRAL</v>
      </c>
      <c r="H1085" s="17" t="str">
        <f t="shared" si="65"/>
        <v>BULLISH DIVERGENCE</v>
      </c>
    </row>
    <row r="1086" spans="1:8" ht="13.5" x14ac:dyDescent="0.25">
      <c r="A1086" s="3">
        <f>TITRES_STAT!B1089</f>
        <v>43588</v>
      </c>
      <c r="B1086" s="17">
        <f>TITRES_STAT!C1089</f>
        <v>4.87</v>
      </c>
      <c r="C1086" s="17">
        <f>TITRES_STAT!D1089</f>
        <v>3.3593000000000002</v>
      </c>
      <c r="D1086" s="17">
        <f>TITRES_STAT!E1089</f>
        <v>2318</v>
      </c>
      <c r="E1086" s="2">
        <f t="shared" si="64"/>
        <v>3281176</v>
      </c>
      <c r="F1086" s="17" t="str">
        <f t="shared" si="67"/>
        <v>BEARISH</v>
      </c>
      <c r="G1086" s="17" t="str">
        <f t="shared" si="66"/>
        <v>NEUTRAL</v>
      </c>
      <c r="H1086" s="17" t="str">
        <f t="shared" si="65"/>
        <v>CONFIRMED BEARISH</v>
      </c>
    </row>
    <row r="1087" spans="1:8" ht="13.5" x14ac:dyDescent="0.25">
      <c r="A1087" s="3">
        <f>TITRES_STAT!B1090</f>
        <v>43591</v>
      </c>
      <c r="B1087" s="17">
        <f>TITRES_STAT!C1090</f>
        <v>4.95</v>
      </c>
      <c r="C1087" s="17">
        <f>TITRES_STAT!D1090</f>
        <v>3.4144999999999999</v>
      </c>
      <c r="D1087" s="17">
        <f>TITRES_STAT!E1090</f>
        <v>20878</v>
      </c>
      <c r="E1087" s="2">
        <f t="shared" si="64"/>
        <v>3302054</v>
      </c>
      <c r="F1087" s="17" t="str">
        <f t="shared" si="67"/>
        <v>BULLISH</v>
      </c>
      <c r="G1087" s="17" t="str">
        <f t="shared" si="66"/>
        <v>NEUTRAL</v>
      </c>
      <c r="H1087" s="17" t="str">
        <f t="shared" si="65"/>
        <v>CONFIRMED BULLISH</v>
      </c>
    </row>
    <row r="1088" spans="1:8" ht="13.5" x14ac:dyDescent="0.25">
      <c r="A1088" s="3">
        <f>TITRES_STAT!B1091</f>
        <v>43592</v>
      </c>
      <c r="B1088" s="17">
        <f>TITRES_STAT!C1091</f>
        <v>4.95</v>
      </c>
      <c r="C1088" s="17">
        <f>TITRES_STAT!D1091</f>
        <v>3.4144999999999999</v>
      </c>
      <c r="D1088" s="17">
        <f>TITRES_STAT!E1091</f>
        <v>4439</v>
      </c>
      <c r="E1088" s="2">
        <f t="shared" si="64"/>
        <v>3302054</v>
      </c>
      <c r="F1088" s="17" t="str">
        <f t="shared" si="67"/>
        <v>BULLISH</v>
      </c>
      <c r="G1088" s="17" t="str">
        <f t="shared" si="66"/>
        <v>NEUTRAL</v>
      </c>
      <c r="H1088" s="17" t="str">
        <f t="shared" si="65"/>
        <v>CONFIRMED BULLISH</v>
      </c>
    </row>
    <row r="1089" spans="1:8" ht="13.5" x14ac:dyDescent="0.25">
      <c r="A1089" s="3">
        <f>TITRES_STAT!B1092</f>
        <v>43593</v>
      </c>
      <c r="B1089" s="17">
        <f>TITRES_STAT!C1092</f>
        <v>4.95</v>
      </c>
      <c r="C1089" s="17">
        <f>TITRES_STAT!D1092</f>
        <v>3.4144999999999999</v>
      </c>
      <c r="D1089" s="17">
        <f>TITRES_STAT!E1092</f>
        <v>6072</v>
      </c>
      <c r="E1089" s="2">
        <f t="shared" si="64"/>
        <v>3302054</v>
      </c>
      <c r="F1089" s="17" t="str">
        <f t="shared" si="67"/>
        <v>BULLISH</v>
      </c>
      <c r="G1089" s="17" t="str">
        <f t="shared" si="66"/>
        <v>NEUTRAL</v>
      </c>
      <c r="H1089" s="17" t="str">
        <f t="shared" si="65"/>
        <v>CONFIRMED BULLISH</v>
      </c>
    </row>
    <row r="1090" spans="1:8" ht="13.5" x14ac:dyDescent="0.25">
      <c r="A1090" s="3">
        <f>TITRES_STAT!B1093</f>
        <v>43594</v>
      </c>
      <c r="B1090" s="17">
        <f>TITRES_STAT!C1093</f>
        <v>4.9400000000000004</v>
      </c>
      <c r="C1090" s="17">
        <f>TITRES_STAT!D1093</f>
        <v>3.4076</v>
      </c>
      <c r="D1090" s="17">
        <f>TITRES_STAT!E1093</f>
        <v>6110</v>
      </c>
      <c r="E1090" s="2">
        <f t="shared" si="64"/>
        <v>3295944</v>
      </c>
      <c r="F1090" s="17" t="str">
        <f t="shared" si="67"/>
        <v>BULLISH</v>
      </c>
      <c r="G1090" s="17" t="str">
        <f t="shared" si="66"/>
        <v>NEUTRAL</v>
      </c>
      <c r="H1090" s="17" t="str">
        <f t="shared" si="65"/>
        <v>NEUTRAL</v>
      </c>
    </row>
    <row r="1091" spans="1:8" ht="13.5" x14ac:dyDescent="0.25">
      <c r="A1091" s="3">
        <f>TITRES_STAT!B1094</f>
        <v>43595</v>
      </c>
      <c r="B1091" s="17">
        <f>TITRES_STAT!C1094</f>
        <v>4.9000000000000004</v>
      </c>
      <c r="C1091" s="17">
        <f>TITRES_STAT!D1094</f>
        <v>3.38</v>
      </c>
      <c r="D1091" s="17">
        <f>TITRES_STAT!E1094</f>
        <v>1640</v>
      </c>
      <c r="E1091" s="2">
        <f t="shared" si="64"/>
        <v>3294304</v>
      </c>
      <c r="F1091" s="17" t="str">
        <f t="shared" si="67"/>
        <v>BULLISH</v>
      </c>
      <c r="G1091" s="17" t="str">
        <f t="shared" si="66"/>
        <v>NEUTRAL</v>
      </c>
      <c r="H1091" s="17" t="str">
        <f t="shared" si="65"/>
        <v>CONFIRMED BULLISH</v>
      </c>
    </row>
    <row r="1092" spans="1:8" ht="13.5" x14ac:dyDescent="0.25">
      <c r="A1092" s="3">
        <f>TITRES_STAT!B1095</f>
        <v>43598</v>
      </c>
      <c r="B1092" s="17">
        <f>TITRES_STAT!C1095</f>
        <v>4.9400000000000004</v>
      </c>
      <c r="C1092" s="17">
        <f>TITRES_STAT!D1095</f>
        <v>3.4076</v>
      </c>
      <c r="D1092" s="17">
        <f>TITRES_STAT!E1095</f>
        <v>5276</v>
      </c>
      <c r="E1092" s="2">
        <f t="shared" ref="E1092:E1155" si="68">IF(B1092&gt;B1091, E1091+D1092, IF(B1092&lt;B1091, E1091-D1092, E1091))</f>
        <v>3299580</v>
      </c>
      <c r="F1092" s="17" t="str">
        <f t="shared" si="67"/>
        <v>BEARISH</v>
      </c>
      <c r="G1092" s="17" t="str">
        <f t="shared" si="66"/>
        <v>NEUTRAL</v>
      </c>
      <c r="H1092" s="17" t="str">
        <f t="shared" si="65"/>
        <v>CONFIRMED BEARISH</v>
      </c>
    </row>
    <row r="1093" spans="1:8" ht="13.5" x14ac:dyDescent="0.25">
      <c r="A1093" s="3">
        <f>TITRES_STAT!B1096</f>
        <v>43599</v>
      </c>
      <c r="B1093" s="17">
        <f>TITRES_STAT!C1096</f>
        <v>4.93</v>
      </c>
      <c r="C1093" s="17">
        <f>TITRES_STAT!D1096</f>
        <v>3.4007000000000001</v>
      </c>
      <c r="D1093" s="17">
        <f>TITRES_STAT!E1096</f>
        <v>700</v>
      </c>
      <c r="E1093" s="2">
        <f t="shared" si="68"/>
        <v>3298880</v>
      </c>
      <c r="F1093" s="17" t="str">
        <f t="shared" si="67"/>
        <v>BEARISH</v>
      </c>
      <c r="G1093" s="17" t="str">
        <f t="shared" si="66"/>
        <v>NEUTRAL</v>
      </c>
      <c r="H1093" s="17" t="str">
        <f t="shared" si="65"/>
        <v>CONFIRMED BEARISH</v>
      </c>
    </row>
    <row r="1094" spans="1:8" ht="13.5" x14ac:dyDescent="0.25">
      <c r="A1094" s="3">
        <f>TITRES_STAT!B1097</f>
        <v>43600</v>
      </c>
      <c r="B1094" s="17">
        <f>TITRES_STAT!C1097</f>
        <v>4.8499999999999996</v>
      </c>
      <c r="C1094" s="17">
        <f>TITRES_STAT!D1097</f>
        <v>3.3454999999999999</v>
      </c>
      <c r="D1094" s="17">
        <f>TITRES_STAT!E1097</f>
        <v>3000</v>
      </c>
      <c r="E1094" s="2">
        <f t="shared" si="68"/>
        <v>3295880</v>
      </c>
      <c r="F1094" s="17" t="str">
        <f t="shared" si="67"/>
        <v>BEARISH</v>
      </c>
      <c r="G1094" s="17" t="str">
        <f t="shared" si="66"/>
        <v>NEUTRAL</v>
      </c>
      <c r="H1094" s="17" t="str">
        <f t="shared" ref="H1094:H1157" si="69">IF(AND(B1094&gt;B1089, E1094&gt;E1089), "CONFIRMED BULLISH",
 IF(AND(B1094&lt;B1089, E1094&lt;E1089), "CONFIRMED BEARISH",
 IF(AND(B1094&gt;B1089, E1094&lt;E1089), "BEARISH DIVERGENCE",
 IF(AND(B1094&lt;B1089, E1094&gt;E1089), "BULLISH DIVERGENCE", "NEUTRAL"))))</f>
        <v>CONFIRMED BEARISH</v>
      </c>
    </row>
    <row r="1095" spans="1:8" ht="13.5" x14ac:dyDescent="0.25">
      <c r="A1095" s="3">
        <f>TITRES_STAT!B1098</f>
        <v>43601</v>
      </c>
      <c r="B1095" s="17">
        <f>TITRES_STAT!C1098</f>
        <v>4.84</v>
      </c>
      <c r="C1095" s="17">
        <f>TITRES_STAT!D1098</f>
        <v>3.3386</v>
      </c>
      <c r="D1095" s="17">
        <f>TITRES_STAT!E1098</f>
        <v>5394</v>
      </c>
      <c r="E1095" s="2">
        <f t="shared" si="68"/>
        <v>3290486</v>
      </c>
      <c r="F1095" s="17" t="str">
        <f t="shared" si="67"/>
        <v>BEARISH</v>
      </c>
      <c r="G1095" s="17" t="str">
        <f t="shared" ref="G1095:G1158" si="70">IF((E1095-E1090)/E1090 &gt; 0.02, "STRONG",
 IF((E1095-E1090)/E1090 &lt; -0.02, "WEAK", "NEUTRAL"))</f>
        <v>NEUTRAL</v>
      </c>
      <c r="H1095" s="17" t="str">
        <f t="shared" si="69"/>
        <v>CONFIRMED BEARISH</v>
      </c>
    </row>
    <row r="1096" spans="1:8" ht="13.5" x14ac:dyDescent="0.25">
      <c r="A1096" s="3">
        <f>TITRES_STAT!B1099</f>
        <v>43602</v>
      </c>
      <c r="B1096" s="17">
        <f>TITRES_STAT!C1099</f>
        <v>4.9000000000000004</v>
      </c>
      <c r="C1096" s="17">
        <f>TITRES_STAT!D1099</f>
        <v>3.38</v>
      </c>
      <c r="D1096" s="17">
        <f>TITRES_STAT!E1099</f>
        <v>1040</v>
      </c>
      <c r="E1096" s="2">
        <f t="shared" si="68"/>
        <v>3291526</v>
      </c>
      <c r="F1096" s="17" t="str">
        <f t="shared" ref="F1096:F1159" si="71">IF(E1096&gt;E1091,"BULLISH",IF(E1096&lt;E1091,"BEARISH","NEUTRAL"))</f>
        <v>BEARISH</v>
      </c>
      <c r="G1096" s="17" t="str">
        <f t="shared" si="70"/>
        <v>NEUTRAL</v>
      </c>
      <c r="H1096" s="17" t="str">
        <f t="shared" si="69"/>
        <v>NEUTRAL</v>
      </c>
    </row>
    <row r="1097" spans="1:8" ht="13.5" x14ac:dyDescent="0.25">
      <c r="A1097" s="3">
        <f>TITRES_STAT!B1100</f>
        <v>43605</v>
      </c>
      <c r="B1097" s="17">
        <f>TITRES_STAT!C1100</f>
        <v>4.9000000000000004</v>
      </c>
      <c r="C1097" s="17">
        <f>TITRES_STAT!D1100</f>
        <v>3.38</v>
      </c>
      <c r="D1097" s="17">
        <f>TITRES_STAT!E1100</f>
        <v>1085</v>
      </c>
      <c r="E1097" s="2">
        <f t="shared" si="68"/>
        <v>3291526</v>
      </c>
      <c r="F1097" s="17" t="str">
        <f t="shared" si="71"/>
        <v>BEARISH</v>
      </c>
      <c r="G1097" s="17" t="str">
        <f t="shared" si="70"/>
        <v>NEUTRAL</v>
      </c>
      <c r="H1097" s="17" t="str">
        <f t="shared" si="69"/>
        <v>CONFIRMED BEARISH</v>
      </c>
    </row>
    <row r="1098" spans="1:8" ht="13.5" x14ac:dyDescent="0.25">
      <c r="A1098" s="3">
        <f>TITRES_STAT!B1101</f>
        <v>43606</v>
      </c>
      <c r="B1098" s="17">
        <f>TITRES_STAT!C1101</f>
        <v>4.9000000000000004</v>
      </c>
      <c r="C1098" s="17">
        <f>TITRES_STAT!D1101</f>
        <v>3.38</v>
      </c>
      <c r="D1098" s="17">
        <f>TITRES_STAT!E1101</f>
        <v>1000</v>
      </c>
      <c r="E1098" s="2">
        <f t="shared" si="68"/>
        <v>3291526</v>
      </c>
      <c r="F1098" s="17" t="str">
        <f t="shared" si="71"/>
        <v>BEARISH</v>
      </c>
      <c r="G1098" s="17" t="str">
        <f t="shared" si="70"/>
        <v>NEUTRAL</v>
      </c>
      <c r="H1098" s="17" t="str">
        <f t="shared" si="69"/>
        <v>CONFIRMED BEARISH</v>
      </c>
    </row>
    <row r="1099" spans="1:8" ht="13.5" x14ac:dyDescent="0.25">
      <c r="A1099" s="3">
        <f>TITRES_STAT!B1102</f>
        <v>43607</v>
      </c>
      <c r="B1099" s="17">
        <f>TITRES_STAT!C1102</f>
        <v>4.9000000000000004</v>
      </c>
      <c r="C1099" s="17">
        <f>TITRES_STAT!D1102</f>
        <v>3.38</v>
      </c>
      <c r="D1099" s="17">
        <f>TITRES_STAT!E1102</f>
        <v>17495</v>
      </c>
      <c r="E1099" s="2">
        <f t="shared" si="68"/>
        <v>3291526</v>
      </c>
      <c r="F1099" s="17" t="str">
        <f t="shared" si="71"/>
        <v>BEARISH</v>
      </c>
      <c r="G1099" s="17" t="str">
        <f t="shared" si="70"/>
        <v>NEUTRAL</v>
      </c>
      <c r="H1099" s="17" t="str">
        <f t="shared" si="69"/>
        <v>BEARISH DIVERGENCE</v>
      </c>
    </row>
    <row r="1100" spans="1:8" ht="13.5" x14ac:dyDescent="0.25">
      <c r="A1100" s="3">
        <f>TITRES_STAT!B1103</f>
        <v>43608</v>
      </c>
      <c r="B1100" s="17">
        <f>TITRES_STAT!C1103</f>
        <v>4.93</v>
      </c>
      <c r="C1100" s="17">
        <f>TITRES_STAT!D1103</f>
        <v>3.4007000000000001</v>
      </c>
      <c r="D1100" s="17">
        <f>TITRES_STAT!E1103</f>
        <v>9557</v>
      </c>
      <c r="E1100" s="2">
        <f t="shared" si="68"/>
        <v>3301083</v>
      </c>
      <c r="F1100" s="17" t="str">
        <f t="shared" si="71"/>
        <v>BULLISH</v>
      </c>
      <c r="G1100" s="17" t="str">
        <f t="shared" si="70"/>
        <v>NEUTRAL</v>
      </c>
      <c r="H1100" s="17" t="str">
        <f t="shared" si="69"/>
        <v>CONFIRMED BULLISH</v>
      </c>
    </row>
    <row r="1101" spans="1:8" ht="13.5" x14ac:dyDescent="0.25">
      <c r="A1101" s="3">
        <f>TITRES_STAT!B1104</f>
        <v>43609</v>
      </c>
      <c r="B1101" s="17">
        <f>TITRES_STAT!C1104</f>
        <v>4.95</v>
      </c>
      <c r="C1101" s="17">
        <f>TITRES_STAT!D1104</f>
        <v>3.4144999999999999</v>
      </c>
      <c r="D1101" s="17">
        <f>TITRES_STAT!E1104</f>
        <v>2804</v>
      </c>
      <c r="E1101" s="2">
        <f t="shared" si="68"/>
        <v>3303887</v>
      </c>
      <c r="F1101" s="17" t="str">
        <f t="shared" si="71"/>
        <v>BULLISH</v>
      </c>
      <c r="G1101" s="17" t="str">
        <f t="shared" si="70"/>
        <v>NEUTRAL</v>
      </c>
      <c r="H1101" s="17" t="str">
        <f t="shared" si="69"/>
        <v>CONFIRMED BULLISH</v>
      </c>
    </row>
    <row r="1102" spans="1:8" ht="13.5" x14ac:dyDescent="0.25">
      <c r="A1102" s="3">
        <f>TITRES_STAT!B1105</f>
        <v>43612</v>
      </c>
      <c r="B1102" s="17">
        <f>TITRES_STAT!C1105</f>
        <v>4.9000000000000004</v>
      </c>
      <c r="C1102" s="17">
        <f>TITRES_STAT!D1105</f>
        <v>3.38</v>
      </c>
      <c r="D1102" s="17">
        <f>TITRES_STAT!E1105</f>
        <v>5994</v>
      </c>
      <c r="E1102" s="2">
        <f t="shared" si="68"/>
        <v>3297893</v>
      </c>
      <c r="F1102" s="17" t="str">
        <f t="shared" si="71"/>
        <v>BULLISH</v>
      </c>
      <c r="G1102" s="17" t="str">
        <f t="shared" si="70"/>
        <v>NEUTRAL</v>
      </c>
      <c r="H1102" s="17" t="str">
        <f t="shared" si="69"/>
        <v>NEUTRAL</v>
      </c>
    </row>
    <row r="1103" spans="1:8" ht="13.5" x14ac:dyDescent="0.25">
      <c r="A1103" s="3">
        <f>TITRES_STAT!B1106</f>
        <v>43613</v>
      </c>
      <c r="B1103" s="17">
        <f>TITRES_STAT!C1106</f>
        <v>4.93</v>
      </c>
      <c r="C1103" s="17">
        <f>TITRES_STAT!D1106</f>
        <v>3.4007000000000001</v>
      </c>
      <c r="D1103" s="17">
        <f>TITRES_STAT!E1106</f>
        <v>5526</v>
      </c>
      <c r="E1103" s="2">
        <f t="shared" si="68"/>
        <v>3303419</v>
      </c>
      <c r="F1103" s="17" t="str">
        <f t="shared" si="71"/>
        <v>BULLISH</v>
      </c>
      <c r="G1103" s="17" t="str">
        <f t="shared" si="70"/>
        <v>NEUTRAL</v>
      </c>
      <c r="H1103" s="17" t="str">
        <f t="shared" si="69"/>
        <v>CONFIRMED BULLISH</v>
      </c>
    </row>
    <row r="1104" spans="1:8" ht="13.5" x14ac:dyDescent="0.25">
      <c r="A1104" s="3">
        <f>TITRES_STAT!B1107</f>
        <v>43614</v>
      </c>
      <c r="B1104" s="17">
        <f>TITRES_STAT!C1107</f>
        <v>4.95</v>
      </c>
      <c r="C1104" s="17">
        <f>TITRES_STAT!D1107</f>
        <v>3.4144999999999999</v>
      </c>
      <c r="D1104" s="17">
        <f>TITRES_STAT!E1107</f>
        <v>3731</v>
      </c>
      <c r="E1104" s="2">
        <f t="shared" si="68"/>
        <v>3307150</v>
      </c>
      <c r="F1104" s="17" t="str">
        <f t="shared" si="71"/>
        <v>BULLISH</v>
      </c>
      <c r="G1104" s="17" t="str">
        <f t="shared" si="70"/>
        <v>NEUTRAL</v>
      </c>
      <c r="H1104" s="17" t="str">
        <f t="shared" si="69"/>
        <v>CONFIRMED BULLISH</v>
      </c>
    </row>
    <row r="1105" spans="1:8" ht="13.5" x14ac:dyDescent="0.25">
      <c r="A1105" s="3">
        <f>TITRES_STAT!B1108</f>
        <v>43615</v>
      </c>
      <c r="B1105" s="17">
        <f>TITRES_STAT!C1108</f>
        <v>4.95</v>
      </c>
      <c r="C1105" s="17">
        <f>TITRES_STAT!D1108</f>
        <v>3.4144999999999999</v>
      </c>
      <c r="D1105" s="17">
        <f>TITRES_STAT!E1108</f>
        <v>8005</v>
      </c>
      <c r="E1105" s="2">
        <f t="shared" si="68"/>
        <v>3307150</v>
      </c>
      <c r="F1105" s="17" t="str">
        <f t="shared" si="71"/>
        <v>BULLISH</v>
      </c>
      <c r="G1105" s="17" t="str">
        <f t="shared" si="70"/>
        <v>NEUTRAL</v>
      </c>
      <c r="H1105" s="17" t="str">
        <f t="shared" si="69"/>
        <v>CONFIRMED BULLISH</v>
      </c>
    </row>
    <row r="1106" spans="1:8" ht="13.5" x14ac:dyDescent="0.25">
      <c r="A1106" s="3">
        <f>TITRES_STAT!B1109</f>
        <v>43616</v>
      </c>
      <c r="B1106" s="17">
        <f>TITRES_STAT!C1109</f>
        <v>4.9800000000000004</v>
      </c>
      <c r="C1106" s="17">
        <f>TITRES_STAT!D1109</f>
        <v>3.4352</v>
      </c>
      <c r="D1106" s="17">
        <f>TITRES_STAT!E1109</f>
        <v>6060</v>
      </c>
      <c r="E1106" s="2">
        <f t="shared" si="68"/>
        <v>3313210</v>
      </c>
      <c r="F1106" s="17" t="str">
        <f t="shared" si="71"/>
        <v>BULLISH</v>
      </c>
      <c r="G1106" s="17" t="str">
        <f t="shared" si="70"/>
        <v>NEUTRAL</v>
      </c>
      <c r="H1106" s="17" t="str">
        <f t="shared" si="69"/>
        <v>CONFIRMED BULLISH</v>
      </c>
    </row>
    <row r="1107" spans="1:8" ht="13.5" x14ac:dyDescent="0.25">
      <c r="A1107" s="3">
        <f>TITRES_STAT!B1110</f>
        <v>43619</v>
      </c>
      <c r="B1107" s="17">
        <f>TITRES_STAT!C1110</f>
        <v>4.9800000000000004</v>
      </c>
      <c r="C1107" s="17">
        <f>TITRES_STAT!D1110</f>
        <v>3.4352</v>
      </c>
      <c r="D1107" s="17">
        <f>TITRES_STAT!E1110</f>
        <v>10005</v>
      </c>
      <c r="E1107" s="2">
        <f t="shared" si="68"/>
        <v>3313210</v>
      </c>
      <c r="F1107" s="17" t="str">
        <f t="shared" si="71"/>
        <v>BULLISH</v>
      </c>
      <c r="G1107" s="17" t="str">
        <f t="shared" si="70"/>
        <v>NEUTRAL</v>
      </c>
      <c r="H1107" s="17" t="str">
        <f t="shared" si="69"/>
        <v>CONFIRMED BULLISH</v>
      </c>
    </row>
    <row r="1108" spans="1:8" ht="13.5" x14ac:dyDescent="0.25">
      <c r="A1108" s="3">
        <f>TITRES_STAT!B1111</f>
        <v>43623</v>
      </c>
      <c r="B1108" s="17">
        <f>TITRES_STAT!C1111</f>
        <v>4.97</v>
      </c>
      <c r="C1108" s="17">
        <f>TITRES_STAT!D1111</f>
        <v>3.4283000000000001</v>
      </c>
      <c r="D1108" s="17">
        <f>TITRES_STAT!E1111</f>
        <v>640</v>
      </c>
      <c r="E1108" s="2">
        <f t="shared" si="68"/>
        <v>3312570</v>
      </c>
      <c r="F1108" s="17" t="str">
        <f t="shared" si="71"/>
        <v>BULLISH</v>
      </c>
      <c r="G1108" s="17" t="str">
        <f t="shared" si="70"/>
        <v>NEUTRAL</v>
      </c>
      <c r="H1108" s="17" t="str">
        <f t="shared" si="69"/>
        <v>CONFIRMED BULLISH</v>
      </c>
    </row>
    <row r="1109" spans="1:8" ht="13.5" x14ac:dyDescent="0.25">
      <c r="A1109" s="3">
        <f>TITRES_STAT!B1112</f>
        <v>43626</v>
      </c>
      <c r="B1109" s="17">
        <f>TITRES_STAT!C1112</f>
        <v>4.95</v>
      </c>
      <c r="C1109" s="17">
        <f>TITRES_STAT!D1112</f>
        <v>3.4144999999999999</v>
      </c>
      <c r="D1109" s="17">
        <f>TITRES_STAT!E1112</f>
        <v>2600</v>
      </c>
      <c r="E1109" s="2">
        <f t="shared" si="68"/>
        <v>3309970</v>
      </c>
      <c r="F1109" s="17" t="str">
        <f t="shared" si="71"/>
        <v>BULLISH</v>
      </c>
      <c r="G1109" s="17" t="str">
        <f t="shared" si="70"/>
        <v>NEUTRAL</v>
      </c>
      <c r="H1109" s="17" t="str">
        <f t="shared" si="69"/>
        <v>NEUTRAL</v>
      </c>
    </row>
    <row r="1110" spans="1:8" ht="13.5" x14ac:dyDescent="0.25">
      <c r="A1110" s="3">
        <f>TITRES_STAT!B1113</f>
        <v>43627</v>
      </c>
      <c r="B1110" s="17">
        <f>TITRES_STAT!C1113</f>
        <v>4.8600000000000003</v>
      </c>
      <c r="C1110" s="17">
        <f>TITRES_STAT!D1113</f>
        <v>3.3523999999999998</v>
      </c>
      <c r="D1110" s="17">
        <f>TITRES_STAT!E1113</f>
        <v>10657</v>
      </c>
      <c r="E1110" s="2">
        <f t="shared" si="68"/>
        <v>3299313</v>
      </c>
      <c r="F1110" s="17" t="str">
        <f t="shared" si="71"/>
        <v>BEARISH</v>
      </c>
      <c r="G1110" s="17" t="str">
        <f t="shared" si="70"/>
        <v>NEUTRAL</v>
      </c>
      <c r="H1110" s="17" t="str">
        <f t="shared" si="69"/>
        <v>CONFIRMED BEARISH</v>
      </c>
    </row>
    <row r="1111" spans="1:8" ht="13.5" x14ac:dyDescent="0.25">
      <c r="A1111" s="3">
        <f>TITRES_STAT!B1114</f>
        <v>43628</v>
      </c>
      <c r="B1111" s="17">
        <f>TITRES_STAT!C1114</f>
        <v>4.8600000000000003</v>
      </c>
      <c r="C1111" s="17">
        <f>TITRES_STAT!D1114</f>
        <v>3.3523999999999998</v>
      </c>
      <c r="D1111" s="17">
        <f>TITRES_STAT!E1114</f>
        <v>19992</v>
      </c>
      <c r="E1111" s="2">
        <f t="shared" si="68"/>
        <v>3299313</v>
      </c>
      <c r="F1111" s="17" t="str">
        <f t="shared" si="71"/>
        <v>BEARISH</v>
      </c>
      <c r="G1111" s="17" t="str">
        <f t="shared" si="70"/>
        <v>NEUTRAL</v>
      </c>
      <c r="H1111" s="17" t="str">
        <f t="shared" si="69"/>
        <v>CONFIRMED BEARISH</v>
      </c>
    </row>
    <row r="1112" spans="1:8" ht="13.5" x14ac:dyDescent="0.25">
      <c r="A1112" s="3">
        <f>TITRES_STAT!B1115</f>
        <v>43629</v>
      </c>
      <c r="B1112" s="17">
        <f>TITRES_STAT!C1115</f>
        <v>4.9000000000000004</v>
      </c>
      <c r="C1112" s="17">
        <f>TITRES_STAT!D1115</f>
        <v>3.38</v>
      </c>
      <c r="D1112" s="17">
        <f>TITRES_STAT!E1115</f>
        <v>2300</v>
      </c>
      <c r="E1112" s="2">
        <f t="shared" si="68"/>
        <v>3301613</v>
      </c>
      <c r="F1112" s="17" t="str">
        <f t="shared" si="71"/>
        <v>BEARISH</v>
      </c>
      <c r="G1112" s="17" t="str">
        <f t="shared" si="70"/>
        <v>NEUTRAL</v>
      </c>
      <c r="H1112" s="17" t="str">
        <f t="shared" si="69"/>
        <v>CONFIRMED BEARISH</v>
      </c>
    </row>
    <row r="1113" spans="1:8" ht="13.5" x14ac:dyDescent="0.25">
      <c r="A1113" s="3">
        <f>TITRES_STAT!B1116</f>
        <v>43630</v>
      </c>
      <c r="B1113" s="17">
        <f>TITRES_STAT!C1116</f>
        <v>4.9400000000000004</v>
      </c>
      <c r="C1113" s="17">
        <f>TITRES_STAT!D1116</f>
        <v>3.4076</v>
      </c>
      <c r="D1113" s="17">
        <f>TITRES_STAT!E1116</f>
        <v>1650</v>
      </c>
      <c r="E1113" s="2">
        <f t="shared" si="68"/>
        <v>3303263</v>
      </c>
      <c r="F1113" s="17" t="str">
        <f t="shared" si="71"/>
        <v>BEARISH</v>
      </c>
      <c r="G1113" s="17" t="str">
        <f t="shared" si="70"/>
        <v>NEUTRAL</v>
      </c>
      <c r="H1113" s="17" t="str">
        <f t="shared" si="69"/>
        <v>CONFIRMED BEARISH</v>
      </c>
    </row>
    <row r="1114" spans="1:8" ht="13.5" x14ac:dyDescent="0.25">
      <c r="A1114" s="3">
        <f>TITRES_STAT!B1117</f>
        <v>43633</v>
      </c>
      <c r="B1114" s="17">
        <f>TITRES_STAT!C1117</f>
        <v>4.9000000000000004</v>
      </c>
      <c r="C1114" s="17">
        <f>TITRES_STAT!D1117</f>
        <v>3.38</v>
      </c>
      <c r="D1114" s="17">
        <f>TITRES_STAT!E1117</f>
        <v>1100</v>
      </c>
      <c r="E1114" s="2">
        <f t="shared" si="68"/>
        <v>3302163</v>
      </c>
      <c r="F1114" s="17" t="str">
        <f t="shared" si="71"/>
        <v>BEARISH</v>
      </c>
      <c r="G1114" s="17" t="str">
        <f t="shared" si="70"/>
        <v>NEUTRAL</v>
      </c>
      <c r="H1114" s="17" t="str">
        <f t="shared" si="69"/>
        <v>CONFIRMED BEARISH</v>
      </c>
    </row>
    <row r="1115" spans="1:8" ht="13.5" x14ac:dyDescent="0.25">
      <c r="A1115" s="3">
        <f>TITRES_STAT!B1118</f>
        <v>43634</v>
      </c>
      <c r="B1115" s="17">
        <f>TITRES_STAT!C1118</f>
        <v>4.9000000000000004</v>
      </c>
      <c r="C1115" s="17">
        <f>TITRES_STAT!D1118</f>
        <v>3.38</v>
      </c>
      <c r="D1115" s="17">
        <f>TITRES_STAT!E1118</f>
        <v>3511</v>
      </c>
      <c r="E1115" s="2">
        <f t="shared" si="68"/>
        <v>3302163</v>
      </c>
      <c r="F1115" s="17" t="str">
        <f t="shared" si="71"/>
        <v>BULLISH</v>
      </c>
      <c r="G1115" s="17" t="str">
        <f t="shared" si="70"/>
        <v>NEUTRAL</v>
      </c>
      <c r="H1115" s="17" t="str">
        <f t="shared" si="69"/>
        <v>CONFIRMED BULLISH</v>
      </c>
    </row>
    <row r="1116" spans="1:8" ht="13.5" x14ac:dyDescent="0.25">
      <c r="A1116" s="3">
        <f>TITRES_STAT!B1119</f>
        <v>43635</v>
      </c>
      <c r="B1116" s="17">
        <f>TITRES_STAT!C1119</f>
        <v>4.9400000000000004</v>
      </c>
      <c r="C1116" s="17">
        <f>TITRES_STAT!D1119</f>
        <v>3.4076</v>
      </c>
      <c r="D1116" s="17">
        <f>TITRES_STAT!E1119</f>
        <v>13390</v>
      </c>
      <c r="E1116" s="2">
        <f t="shared" si="68"/>
        <v>3315553</v>
      </c>
      <c r="F1116" s="17" t="str">
        <f t="shared" si="71"/>
        <v>BULLISH</v>
      </c>
      <c r="G1116" s="17" t="str">
        <f t="shared" si="70"/>
        <v>NEUTRAL</v>
      </c>
      <c r="H1116" s="17" t="str">
        <f t="shared" si="69"/>
        <v>CONFIRMED BULLISH</v>
      </c>
    </row>
    <row r="1117" spans="1:8" ht="13.5" x14ac:dyDescent="0.25">
      <c r="A1117" s="3">
        <f>TITRES_STAT!B1120</f>
        <v>43636</v>
      </c>
      <c r="B1117" s="17">
        <f>TITRES_STAT!C1120</f>
        <v>4.9000000000000004</v>
      </c>
      <c r="C1117" s="17">
        <f>TITRES_STAT!D1120</f>
        <v>3.38</v>
      </c>
      <c r="D1117" s="17">
        <f>TITRES_STAT!E1120</f>
        <v>12425</v>
      </c>
      <c r="E1117" s="2">
        <f t="shared" si="68"/>
        <v>3303128</v>
      </c>
      <c r="F1117" s="17" t="str">
        <f t="shared" si="71"/>
        <v>BULLISH</v>
      </c>
      <c r="G1117" s="17" t="str">
        <f t="shared" si="70"/>
        <v>NEUTRAL</v>
      </c>
      <c r="H1117" s="17" t="str">
        <f t="shared" si="69"/>
        <v>NEUTRAL</v>
      </c>
    </row>
    <row r="1118" spans="1:8" ht="13.5" x14ac:dyDescent="0.25">
      <c r="A1118" s="3">
        <f>TITRES_STAT!B1121</f>
        <v>43637</v>
      </c>
      <c r="B1118" s="17">
        <f>TITRES_STAT!C1121</f>
        <v>4.9000000000000004</v>
      </c>
      <c r="C1118" s="17">
        <f>TITRES_STAT!D1121</f>
        <v>3.38</v>
      </c>
      <c r="D1118" s="17">
        <f>TITRES_STAT!E1121</f>
        <v>10114</v>
      </c>
      <c r="E1118" s="2">
        <f t="shared" si="68"/>
        <v>3303128</v>
      </c>
      <c r="F1118" s="17" t="str">
        <f t="shared" si="71"/>
        <v>BEARISH</v>
      </c>
      <c r="G1118" s="17" t="str">
        <f t="shared" si="70"/>
        <v>NEUTRAL</v>
      </c>
      <c r="H1118" s="17" t="str">
        <f t="shared" si="69"/>
        <v>CONFIRMED BEARISH</v>
      </c>
    </row>
    <row r="1119" spans="1:8" ht="13.5" x14ac:dyDescent="0.25">
      <c r="A1119" s="3">
        <f>TITRES_STAT!B1122</f>
        <v>43640</v>
      </c>
      <c r="B1119" s="17">
        <f>TITRES_STAT!C1122</f>
        <v>4.9000000000000004</v>
      </c>
      <c r="C1119" s="17">
        <f>TITRES_STAT!D1122</f>
        <v>3.38</v>
      </c>
      <c r="D1119" s="17">
        <f>TITRES_STAT!E1122</f>
        <v>9830</v>
      </c>
      <c r="E1119" s="2">
        <f t="shared" si="68"/>
        <v>3303128</v>
      </c>
      <c r="F1119" s="17" t="str">
        <f t="shared" si="71"/>
        <v>BULLISH</v>
      </c>
      <c r="G1119" s="17" t="str">
        <f t="shared" si="70"/>
        <v>NEUTRAL</v>
      </c>
      <c r="H1119" s="17" t="str">
        <f t="shared" si="69"/>
        <v>NEUTRAL</v>
      </c>
    </row>
    <row r="1120" spans="1:8" ht="13.5" x14ac:dyDescent="0.25">
      <c r="A1120" s="3">
        <f>TITRES_STAT!B1123</f>
        <v>43641</v>
      </c>
      <c r="B1120" s="17">
        <f>TITRES_STAT!C1123</f>
        <v>4.8899999999999997</v>
      </c>
      <c r="C1120" s="17">
        <f>TITRES_STAT!D1123</f>
        <v>3.3731</v>
      </c>
      <c r="D1120" s="17">
        <f>TITRES_STAT!E1123</f>
        <v>5635</v>
      </c>
      <c r="E1120" s="2">
        <f t="shared" si="68"/>
        <v>3297493</v>
      </c>
      <c r="F1120" s="17" t="str">
        <f t="shared" si="71"/>
        <v>BEARISH</v>
      </c>
      <c r="G1120" s="17" t="str">
        <f t="shared" si="70"/>
        <v>NEUTRAL</v>
      </c>
      <c r="H1120" s="17" t="str">
        <f t="shared" si="69"/>
        <v>CONFIRMED BEARISH</v>
      </c>
    </row>
    <row r="1121" spans="1:8" ht="13.5" x14ac:dyDescent="0.25">
      <c r="A1121" s="3">
        <f>TITRES_STAT!B1124</f>
        <v>43642</v>
      </c>
      <c r="B1121" s="17">
        <f>TITRES_STAT!C1124</f>
        <v>4.95</v>
      </c>
      <c r="C1121" s="17">
        <f>TITRES_STAT!D1124</f>
        <v>3.4144999999999999</v>
      </c>
      <c r="D1121" s="17">
        <f>TITRES_STAT!E1124</f>
        <v>32260</v>
      </c>
      <c r="E1121" s="2">
        <f t="shared" si="68"/>
        <v>3329753</v>
      </c>
      <c r="F1121" s="17" t="str">
        <f t="shared" si="71"/>
        <v>BULLISH</v>
      </c>
      <c r="G1121" s="17" t="str">
        <f t="shared" si="70"/>
        <v>NEUTRAL</v>
      </c>
      <c r="H1121" s="17" t="str">
        <f t="shared" si="69"/>
        <v>CONFIRMED BULLISH</v>
      </c>
    </row>
    <row r="1122" spans="1:8" ht="13.5" x14ac:dyDescent="0.25">
      <c r="A1122" s="3">
        <f>TITRES_STAT!B1125</f>
        <v>43643</v>
      </c>
      <c r="B1122" s="17">
        <f>TITRES_STAT!C1125</f>
        <v>4.8499999999999996</v>
      </c>
      <c r="C1122" s="17">
        <f>TITRES_STAT!D1125</f>
        <v>3.3454999999999999</v>
      </c>
      <c r="D1122" s="17">
        <f>TITRES_STAT!E1125</f>
        <v>42663</v>
      </c>
      <c r="E1122" s="2">
        <f t="shared" si="68"/>
        <v>3287090</v>
      </c>
      <c r="F1122" s="17" t="str">
        <f t="shared" si="71"/>
        <v>BEARISH</v>
      </c>
      <c r="G1122" s="17" t="str">
        <f t="shared" si="70"/>
        <v>NEUTRAL</v>
      </c>
      <c r="H1122" s="17" t="str">
        <f t="shared" si="69"/>
        <v>CONFIRMED BEARISH</v>
      </c>
    </row>
    <row r="1123" spans="1:8" ht="13.5" x14ac:dyDescent="0.25">
      <c r="A1123" s="3">
        <f>TITRES_STAT!B1126</f>
        <v>43644</v>
      </c>
      <c r="B1123" s="17">
        <f>TITRES_STAT!C1126</f>
        <v>4.95</v>
      </c>
      <c r="C1123" s="17">
        <f>TITRES_STAT!D1126</f>
        <v>3.4144999999999999</v>
      </c>
      <c r="D1123" s="17">
        <f>TITRES_STAT!E1126</f>
        <v>24892</v>
      </c>
      <c r="E1123" s="2">
        <f t="shared" si="68"/>
        <v>3311982</v>
      </c>
      <c r="F1123" s="17" t="str">
        <f t="shared" si="71"/>
        <v>BULLISH</v>
      </c>
      <c r="G1123" s="17" t="str">
        <f t="shared" si="70"/>
        <v>NEUTRAL</v>
      </c>
      <c r="H1123" s="17" t="str">
        <f t="shared" si="69"/>
        <v>CONFIRMED BULLISH</v>
      </c>
    </row>
    <row r="1124" spans="1:8" ht="13.5" x14ac:dyDescent="0.25">
      <c r="A1124" s="3">
        <f>TITRES_STAT!B1127</f>
        <v>43647</v>
      </c>
      <c r="B1124" s="17">
        <f>TITRES_STAT!C1127</f>
        <v>4.95</v>
      </c>
      <c r="C1124" s="17">
        <f>TITRES_STAT!D1127</f>
        <v>3.4144999999999999</v>
      </c>
      <c r="D1124" s="17">
        <f>TITRES_STAT!E1127</f>
        <v>5490</v>
      </c>
      <c r="E1124" s="2">
        <f t="shared" si="68"/>
        <v>3311982</v>
      </c>
      <c r="F1124" s="17" t="str">
        <f t="shared" si="71"/>
        <v>BULLISH</v>
      </c>
      <c r="G1124" s="17" t="str">
        <f t="shared" si="70"/>
        <v>NEUTRAL</v>
      </c>
      <c r="H1124" s="17" t="str">
        <f t="shared" si="69"/>
        <v>CONFIRMED BULLISH</v>
      </c>
    </row>
    <row r="1125" spans="1:8" ht="13.5" x14ac:dyDescent="0.25">
      <c r="A1125" s="3">
        <f>TITRES_STAT!B1128</f>
        <v>43648</v>
      </c>
      <c r="B1125" s="17">
        <f>TITRES_STAT!C1128</f>
        <v>4.95</v>
      </c>
      <c r="C1125" s="17">
        <f>TITRES_STAT!D1128</f>
        <v>3.4144999999999999</v>
      </c>
      <c r="D1125" s="17">
        <f>TITRES_STAT!E1128</f>
        <v>1051</v>
      </c>
      <c r="E1125" s="2">
        <f t="shared" si="68"/>
        <v>3311982</v>
      </c>
      <c r="F1125" s="17" t="str">
        <f t="shared" si="71"/>
        <v>BULLISH</v>
      </c>
      <c r="G1125" s="17" t="str">
        <f t="shared" si="70"/>
        <v>NEUTRAL</v>
      </c>
      <c r="H1125" s="17" t="str">
        <f t="shared" si="69"/>
        <v>CONFIRMED BULLISH</v>
      </c>
    </row>
    <row r="1126" spans="1:8" ht="13.5" x14ac:dyDescent="0.25">
      <c r="A1126" s="3">
        <f>TITRES_STAT!B1129</f>
        <v>43649</v>
      </c>
      <c r="B1126" s="17">
        <f>TITRES_STAT!C1129</f>
        <v>4.9000000000000004</v>
      </c>
      <c r="C1126" s="17">
        <f>TITRES_STAT!D1129</f>
        <v>3.38</v>
      </c>
      <c r="D1126" s="17">
        <f>TITRES_STAT!E1129</f>
        <v>1500</v>
      </c>
      <c r="E1126" s="2">
        <f t="shared" si="68"/>
        <v>3310482</v>
      </c>
      <c r="F1126" s="17" t="str">
        <f t="shared" si="71"/>
        <v>BEARISH</v>
      </c>
      <c r="G1126" s="17" t="str">
        <f t="shared" si="70"/>
        <v>NEUTRAL</v>
      </c>
      <c r="H1126" s="17" t="str">
        <f t="shared" si="69"/>
        <v>CONFIRMED BEARISH</v>
      </c>
    </row>
    <row r="1127" spans="1:8" ht="13.5" x14ac:dyDescent="0.25">
      <c r="A1127" s="3">
        <f>TITRES_STAT!B1130</f>
        <v>43650</v>
      </c>
      <c r="B1127" s="17">
        <f>TITRES_STAT!C1130</f>
        <v>4.97</v>
      </c>
      <c r="C1127" s="17">
        <f>TITRES_STAT!D1130</f>
        <v>3.4283000000000001</v>
      </c>
      <c r="D1127" s="17">
        <f>TITRES_STAT!E1130</f>
        <v>7848</v>
      </c>
      <c r="E1127" s="2">
        <f t="shared" si="68"/>
        <v>3318330</v>
      </c>
      <c r="F1127" s="17" t="str">
        <f t="shared" si="71"/>
        <v>BULLISH</v>
      </c>
      <c r="G1127" s="17" t="str">
        <f t="shared" si="70"/>
        <v>NEUTRAL</v>
      </c>
      <c r="H1127" s="17" t="str">
        <f t="shared" si="69"/>
        <v>CONFIRMED BULLISH</v>
      </c>
    </row>
    <row r="1128" spans="1:8" ht="13.5" x14ac:dyDescent="0.25">
      <c r="A1128" s="3">
        <f>TITRES_STAT!B1131</f>
        <v>43651</v>
      </c>
      <c r="B1128" s="17">
        <f>TITRES_STAT!C1131</f>
        <v>4.96</v>
      </c>
      <c r="C1128" s="17">
        <f>TITRES_STAT!D1131</f>
        <v>3.4214000000000002</v>
      </c>
      <c r="D1128" s="17">
        <f>TITRES_STAT!E1131</f>
        <v>10687</v>
      </c>
      <c r="E1128" s="2">
        <f t="shared" si="68"/>
        <v>3307643</v>
      </c>
      <c r="F1128" s="17" t="str">
        <f t="shared" si="71"/>
        <v>BEARISH</v>
      </c>
      <c r="G1128" s="17" t="str">
        <f t="shared" si="70"/>
        <v>NEUTRAL</v>
      </c>
      <c r="H1128" s="17" t="str">
        <f t="shared" si="69"/>
        <v>BEARISH DIVERGENCE</v>
      </c>
    </row>
    <row r="1129" spans="1:8" ht="13.5" x14ac:dyDescent="0.25">
      <c r="A1129" s="3">
        <f>TITRES_STAT!B1132</f>
        <v>43654</v>
      </c>
      <c r="B1129" s="17">
        <f>TITRES_STAT!C1132</f>
        <v>4.9000000000000004</v>
      </c>
      <c r="C1129" s="17">
        <f>TITRES_STAT!D1132</f>
        <v>3.38</v>
      </c>
      <c r="D1129" s="17">
        <f>TITRES_STAT!E1132</f>
        <v>3752</v>
      </c>
      <c r="E1129" s="2">
        <f t="shared" si="68"/>
        <v>3303891</v>
      </c>
      <c r="F1129" s="17" t="str">
        <f t="shared" si="71"/>
        <v>BEARISH</v>
      </c>
      <c r="G1129" s="17" t="str">
        <f t="shared" si="70"/>
        <v>NEUTRAL</v>
      </c>
      <c r="H1129" s="17" t="str">
        <f t="shared" si="69"/>
        <v>CONFIRMED BEARISH</v>
      </c>
    </row>
    <row r="1130" spans="1:8" ht="13.5" x14ac:dyDescent="0.25">
      <c r="A1130" s="3">
        <f>TITRES_STAT!B1133</f>
        <v>43655</v>
      </c>
      <c r="B1130" s="17">
        <f>TITRES_STAT!C1133</f>
        <v>4.9000000000000004</v>
      </c>
      <c r="C1130" s="17">
        <f>TITRES_STAT!D1133</f>
        <v>3.38</v>
      </c>
      <c r="D1130" s="17">
        <f>TITRES_STAT!E1133</f>
        <v>7477</v>
      </c>
      <c r="E1130" s="2">
        <f t="shared" si="68"/>
        <v>3303891</v>
      </c>
      <c r="F1130" s="17" t="str">
        <f t="shared" si="71"/>
        <v>BEARISH</v>
      </c>
      <c r="G1130" s="17" t="str">
        <f t="shared" si="70"/>
        <v>NEUTRAL</v>
      </c>
      <c r="H1130" s="17" t="str">
        <f t="shared" si="69"/>
        <v>CONFIRMED BEARISH</v>
      </c>
    </row>
    <row r="1131" spans="1:8" ht="13.5" x14ac:dyDescent="0.25">
      <c r="A1131" s="3">
        <f>TITRES_STAT!B1134</f>
        <v>43656</v>
      </c>
      <c r="B1131" s="17">
        <f>TITRES_STAT!C1134</f>
        <v>4.96</v>
      </c>
      <c r="C1131" s="17">
        <f>TITRES_STAT!D1134</f>
        <v>3.4214000000000002</v>
      </c>
      <c r="D1131" s="17">
        <f>TITRES_STAT!E1134</f>
        <v>2191</v>
      </c>
      <c r="E1131" s="2">
        <f t="shared" si="68"/>
        <v>3306082</v>
      </c>
      <c r="F1131" s="17" t="str">
        <f t="shared" si="71"/>
        <v>BEARISH</v>
      </c>
      <c r="G1131" s="17" t="str">
        <f t="shared" si="70"/>
        <v>NEUTRAL</v>
      </c>
      <c r="H1131" s="17" t="str">
        <f t="shared" si="69"/>
        <v>BEARISH DIVERGENCE</v>
      </c>
    </row>
    <row r="1132" spans="1:8" ht="13.5" x14ac:dyDescent="0.25">
      <c r="A1132" s="3">
        <f>TITRES_STAT!B1135</f>
        <v>43657</v>
      </c>
      <c r="B1132" s="17">
        <f>TITRES_STAT!C1135</f>
        <v>4.96</v>
      </c>
      <c r="C1132" s="17">
        <f>TITRES_STAT!D1135</f>
        <v>3.4214000000000002</v>
      </c>
      <c r="D1132" s="17">
        <f>TITRES_STAT!E1135</f>
        <v>7705</v>
      </c>
      <c r="E1132" s="2">
        <f t="shared" si="68"/>
        <v>3306082</v>
      </c>
      <c r="F1132" s="17" t="str">
        <f t="shared" si="71"/>
        <v>BEARISH</v>
      </c>
      <c r="G1132" s="17" t="str">
        <f t="shared" si="70"/>
        <v>NEUTRAL</v>
      </c>
      <c r="H1132" s="17" t="str">
        <f t="shared" si="69"/>
        <v>CONFIRMED BEARISH</v>
      </c>
    </row>
    <row r="1133" spans="1:8" ht="13.5" x14ac:dyDescent="0.25">
      <c r="A1133" s="3">
        <f>TITRES_STAT!B1136</f>
        <v>43658</v>
      </c>
      <c r="B1133" s="17">
        <f>TITRES_STAT!C1136</f>
        <v>4.95</v>
      </c>
      <c r="C1133" s="17">
        <f>TITRES_STAT!D1136</f>
        <v>3.4144999999999999</v>
      </c>
      <c r="D1133" s="17">
        <f>TITRES_STAT!E1136</f>
        <v>680</v>
      </c>
      <c r="E1133" s="2">
        <f t="shared" si="68"/>
        <v>3305402</v>
      </c>
      <c r="F1133" s="17" t="str">
        <f t="shared" si="71"/>
        <v>BEARISH</v>
      </c>
      <c r="G1133" s="17" t="str">
        <f t="shared" si="70"/>
        <v>NEUTRAL</v>
      </c>
      <c r="H1133" s="17" t="str">
        <f t="shared" si="69"/>
        <v>CONFIRMED BEARISH</v>
      </c>
    </row>
    <row r="1134" spans="1:8" ht="13.5" x14ac:dyDescent="0.25">
      <c r="A1134" s="3">
        <f>TITRES_STAT!B1137</f>
        <v>43661</v>
      </c>
      <c r="B1134" s="17">
        <f>TITRES_STAT!C1137</f>
        <v>5</v>
      </c>
      <c r="C1134" s="17">
        <f>TITRES_STAT!D1137</f>
        <v>3.4489999999999998</v>
      </c>
      <c r="D1134" s="17">
        <f>TITRES_STAT!E1137</f>
        <v>10954</v>
      </c>
      <c r="E1134" s="2">
        <f t="shared" si="68"/>
        <v>3316356</v>
      </c>
      <c r="F1134" s="17" t="str">
        <f t="shared" si="71"/>
        <v>BULLISH</v>
      </c>
      <c r="G1134" s="17" t="str">
        <f t="shared" si="70"/>
        <v>NEUTRAL</v>
      </c>
      <c r="H1134" s="17" t="str">
        <f t="shared" si="69"/>
        <v>CONFIRMED BULLISH</v>
      </c>
    </row>
    <row r="1135" spans="1:8" ht="13.5" x14ac:dyDescent="0.25">
      <c r="A1135" s="3">
        <f>TITRES_STAT!B1138</f>
        <v>43662</v>
      </c>
      <c r="B1135" s="17">
        <f>TITRES_STAT!C1138</f>
        <v>5</v>
      </c>
      <c r="C1135" s="17">
        <f>TITRES_STAT!D1138</f>
        <v>3.4489999999999998</v>
      </c>
      <c r="D1135" s="17">
        <f>TITRES_STAT!E1138</f>
        <v>2109</v>
      </c>
      <c r="E1135" s="2">
        <f t="shared" si="68"/>
        <v>3316356</v>
      </c>
      <c r="F1135" s="17" t="str">
        <f t="shared" si="71"/>
        <v>BULLISH</v>
      </c>
      <c r="G1135" s="17" t="str">
        <f t="shared" si="70"/>
        <v>NEUTRAL</v>
      </c>
      <c r="H1135" s="17" t="str">
        <f t="shared" si="69"/>
        <v>CONFIRMED BULLISH</v>
      </c>
    </row>
    <row r="1136" spans="1:8" ht="13.5" x14ac:dyDescent="0.25">
      <c r="A1136" s="3">
        <f>TITRES_STAT!B1139</f>
        <v>43663</v>
      </c>
      <c r="B1136" s="17">
        <f>TITRES_STAT!C1139</f>
        <v>5</v>
      </c>
      <c r="C1136" s="17">
        <f>TITRES_STAT!D1139</f>
        <v>3.4489999999999998</v>
      </c>
      <c r="D1136" s="17">
        <f>TITRES_STAT!E1139</f>
        <v>15925</v>
      </c>
      <c r="E1136" s="2">
        <f t="shared" si="68"/>
        <v>3316356</v>
      </c>
      <c r="F1136" s="17" t="str">
        <f t="shared" si="71"/>
        <v>BULLISH</v>
      </c>
      <c r="G1136" s="17" t="str">
        <f t="shared" si="70"/>
        <v>NEUTRAL</v>
      </c>
      <c r="H1136" s="17" t="str">
        <f t="shared" si="69"/>
        <v>CONFIRMED BULLISH</v>
      </c>
    </row>
    <row r="1137" spans="1:8" ht="13.5" x14ac:dyDescent="0.25">
      <c r="A1137" s="3">
        <f>TITRES_STAT!B1140</f>
        <v>43664</v>
      </c>
      <c r="B1137" s="17">
        <f>TITRES_STAT!C1140</f>
        <v>5</v>
      </c>
      <c r="C1137" s="17">
        <f>TITRES_STAT!D1140</f>
        <v>3.4489999999999998</v>
      </c>
      <c r="D1137" s="17">
        <f>TITRES_STAT!E1140</f>
        <v>0</v>
      </c>
      <c r="E1137" s="2">
        <f t="shared" si="68"/>
        <v>3316356</v>
      </c>
      <c r="F1137" s="17" t="str">
        <f t="shared" si="71"/>
        <v>BULLISH</v>
      </c>
      <c r="G1137" s="17" t="str">
        <f t="shared" si="70"/>
        <v>NEUTRAL</v>
      </c>
      <c r="H1137" s="17" t="str">
        <f t="shared" si="69"/>
        <v>CONFIRMED BULLISH</v>
      </c>
    </row>
    <row r="1138" spans="1:8" ht="13.5" x14ac:dyDescent="0.25">
      <c r="A1138" s="3">
        <f>TITRES_STAT!B1141</f>
        <v>43665</v>
      </c>
      <c r="B1138" s="17">
        <f>TITRES_STAT!C1141</f>
        <v>5</v>
      </c>
      <c r="C1138" s="17">
        <f>TITRES_STAT!D1141</f>
        <v>3.4489999999999998</v>
      </c>
      <c r="D1138" s="17">
        <f>TITRES_STAT!E1141</f>
        <v>22621</v>
      </c>
      <c r="E1138" s="2">
        <f t="shared" si="68"/>
        <v>3316356</v>
      </c>
      <c r="F1138" s="17" t="str">
        <f t="shared" si="71"/>
        <v>BULLISH</v>
      </c>
      <c r="G1138" s="17" t="str">
        <f t="shared" si="70"/>
        <v>NEUTRAL</v>
      </c>
      <c r="H1138" s="17" t="str">
        <f t="shared" si="69"/>
        <v>CONFIRMED BULLISH</v>
      </c>
    </row>
    <row r="1139" spans="1:8" ht="13.5" x14ac:dyDescent="0.25">
      <c r="A1139" s="3">
        <f>TITRES_STAT!B1142</f>
        <v>43668</v>
      </c>
      <c r="B1139" s="17">
        <f>TITRES_STAT!C1142</f>
        <v>5.04</v>
      </c>
      <c r="C1139" s="17">
        <f>TITRES_STAT!D1142</f>
        <v>3.4765999999999999</v>
      </c>
      <c r="D1139" s="17">
        <f>TITRES_STAT!E1142</f>
        <v>15157</v>
      </c>
      <c r="E1139" s="2">
        <f t="shared" si="68"/>
        <v>3331513</v>
      </c>
      <c r="F1139" s="17" t="str">
        <f t="shared" si="71"/>
        <v>BULLISH</v>
      </c>
      <c r="G1139" s="17" t="str">
        <f t="shared" si="70"/>
        <v>NEUTRAL</v>
      </c>
      <c r="H1139" s="17" t="str">
        <f t="shared" si="69"/>
        <v>CONFIRMED BULLISH</v>
      </c>
    </row>
    <row r="1140" spans="1:8" ht="13.5" x14ac:dyDescent="0.25">
      <c r="A1140" s="3">
        <f>TITRES_STAT!B1143</f>
        <v>43669</v>
      </c>
      <c r="B1140" s="17">
        <f>TITRES_STAT!C1143</f>
        <v>5.04</v>
      </c>
      <c r="C1140" s="17">
        <f>TITRES_STAT!D1143</f>
        <v>3.4765999999999999</v>
      </c>
      <c r="D1140" s="17">
        <f>TITRES_STAT!E1143</f>
        <v>1107</v>
      </c>
      <c r="E1140" s="2">
        <f t="shared" si="68"/>
        <v>3331513</v>
      </c>
      <c r="F1140" s="17" t="str">
        <f t="shared" si="71"/>
        <v>BULLISH</v>
      </c>
      <c r="G1140" s="17" t="str">
        <f t="shared" si="70"/>
        <v>NEUTRAL</v>
      </c>
      <c r="H1140" s="17" t="str">
        <f t="shared" si="69"/>
        <v>CONFIRMED BULLISH</v>
      </c>
    </row>
    <row r="1141" spans="1:8" ht="13.5" x14ac:dyDescent="0.25">
      <c r="A1141" s="3">
        <f>TITRES_STAT!B1144</f>
        <v>43670</v>
      </c>
      <c r="B1141" s="17">
        <f>TITRES_STAT!C1144</f>
        <v>5</v>
      </c>
      <c r="C1141" s="17">
        <f>TITRES_STAT!D1144</f>
        <v>3.4489999999999998</v>
      </c>
      <c r="D1141" s="17">
        <f>TITRES_STAT!E1144</f>
        <v>1349</v>
      </c>
      <c r="E1141" s="2">
        <f t="shared" si="68"/>
        <v>3330164</v>
      </c>
      <c r="F1141" s="17" t="str">
        <f t="shared" si="71"/>
        <v>BULLISH</v>
      </c>
      <c r="G1141" s="17" t="str">
        <f t="shared" si="70"/>
        <v>NEUTRAL</v>
      </c>
      <c r="H1141" s="17" t="str">
        <f t="shared" si="69"/>
        <v>NEUTRAL</v>
      </c>
    </row>
    <row r="1142" spans="1:8" ht="13.5" x14ac:dyDescent="0.25">
      <c r="A1142" s="3">
        <f>TITRES_STAT!B1145</f>
        <v>43672</v>
      </c>
      <c r="B1142" s="17">
        <f>TITRES_STAT!C1145</f>
        <v>5.07</v>
      </c>
      <c r="C1142" s="17">
        <f>TITRES_STAT!D1145</f>
        <v>3.4973000000000001</v>
      </c>
      <c r="D1142" s="17">
        <f>TITRES_STAT!E1145</f>
        <v>1000</v>
      </c>
      <c r="E1142" s="2">
        <f t="shared" si="68"/>
        <v>3331164</v>
      </c>
      <c r="F1142" s="17" t="str">
        <f t="shared" si="71"/>
        <v>BULLISH</v>
      </c>
      <c r="G1142" s="17" t="str">
        <f t="shared" si="70"/>
        <v>NEUTRAL</v>
      </c>
      <c r="H1142" s="17" t="str">
        <f t="shared" si="69"/>
        <v>CONFIRMED BULLISH</v>
      </c>
    </row>
    <row r="1143" spans="1:8" ht="13.5" x14ac:dyDescent="0.25">
      <c r="A1143" s="3">
        <f>TITRES_STAT!B1146</f>
        <v>43675</v>
      </c>
      <c r="B1143" s="17">
        <f>TITRES_STAT!C1146</f>
        <v>5.07</v>
      </c>
      <c r="C1143" s="17">
        <f>TITRES_STAT!D1146</f>
        <v>3.4973000000000001</v>
      </c>
      <c r="D1143" s="17">
        <f>TITRES_STAT!E1146</f>
        <v>19909</v>
      </c>
      <c r="E1143" s="2">
        <f t="shared" si="68"/>
        <v>3331164</v>
      </c>
      <c r="F1143" s="17" t="str">
        <f t="shared" si="71"/>
        <v>BULLISH</v>
      </c>
      <c r="G1143" s="17" t="str">
        <f t="shared" si="70"/>
        <v>NEUTRAL</v>
      </c>
      <c r="H1143" s="17" t="str">
        <f t="shared" si="69"/>
        <v>CONFIRMED BULLISH</v>
      </c>
    </row>
    <row r="1144" spans="1:8" ht="13.5" x14ac:dyDescent="0.25">
      <c r="A1144" s="3">
        <f>TITRES_STAT!B1147</f>
        <v>43676</v>
      </c>
      <c r="B1144" s="17">
        <f>TITRES_STAT!C1147</f>
        <v>5.0599999999999996</v>
      </c>
      <c r="C1144" s="17">
        <f>TITRES_STAT!D1147</f>
        <v>3.4904000000000002</v>
      </c>
      <c r="D1144" s="17">
        <f>TITRES_STAT!E1147</f>
        <v>100</v>
      </c>
      <c r="E1144" s="2">
        <f t="shared" si="68"/>
        <v>3331064</v>
      </c>
      <c r="F1144" s="17" t="str">
        <f t="shared" si="71"/>
        <v>BEARISH</v>
      </c>
      <c r="G1144" s="17" t="str">
        <f t="shared" si="70"/>
        <v>NEUTRAL</v>
      </c>
      <c r="H1144" s="17" t="str">
        <f t="shared" si="69"/>
        <v>BEARISH DIVERGENCE</v>
      </c>
    </row>
    <row r="1145" spans="1:8" ht="13.5" x14ac:dyDescent="0.25">
      <c r="A1145" s="3">
        <f>TITRES_STAT!B1148</f>
        <v>43677</v>
      </c>
      <c r="B1145" s="17">
        <f>TITRES_STAT!C1148</f>
        <v>5.04</v>
      </c>
      <c r="C1145" s="17">
        <f>TITRES_STAT!D1148</f>
        <v>3.4765999999999999</v>
      </c>
      <c r="D1145" s="17">
        <f>TITRES_STAT!E1148</f>
        <v>20</v>
      </c>
      <c r="E1145" s="2">
        <f t="shared" si="68"/>
        <v>3331044</v>
      </c>
      <c r="F1145" s="17" t="str">
        <f t="shared" si="71"/>
        <v>BEARISH</v>
      </c>
      <c r="G1145" s="17" t="str">
        <f t="shared" si="70"/>
        <v>NEUTRAL</v>
      </c>
      <c r="H1145" s="17" t="str">
        <f t="shared" si="69"/>
        <v>NEUTRAL</v>
      </c>
    </row>
    <row r="1146" spans="1:8" ht="13.5" x14ac:dyDescent="0.25">
      <c r="A1146" s="3">
        <f>TITRES_STAT!B1149</f>
        <v>43678</v>
      </c>
      <c r="B1146" s="17">
        <f>TITRES_STAT!C1149</f>
        <v>5</v>
      </c>
      <c r="C1146" s="17">
        <f>TITRES_STAT!D1149</f>
        <v>3.4489999999999998</v>
      </c>
      <c r="D1146" s="17">
        <f>TITRES_STAT!E1149</f>
        <v>2110</v>
      </c>
      <c r="E1146" s="2">
        <f t="shared" si="68"/>
        <v>3328934</v>
      </c>
      <c r="F1146" s="17" t="str">
        <f t="shared" si="71"/>
        <v>BEARISH</v>
      </c>
      <c r="G1146" s="17" t="str">
        <f t="shared" si="70"/>
        <v>NEUTRAL</v>
      </c>
      <c r="H1146" s="17" t="str">
        <f t="shared" si="69"/>
        <v>NEUTRAL</v>
      </c>
    </row>
    <row r="1147" spans="1:8" ht="13.5" x14ac:dyDescent="0.25">
      <c r="A1147" s="3">
        <f>TITRES_STAT!B1150</f>
        <v>43679</v>
      </c>
      <c r="B1147" s="17">
        <f>TITRES_STAT!C1150</f>
        <v>5</v>
      </c>
      <c r="C1147" s="17">
        <f>TITRES_STAT!D1150</f>
        <v>3.4489999999999998</v>
      </c>
      <c r="D1147" s="17">
        <f>TITRES_STAT!E1150</f>
        <v>1920</v>
      </c>
      <c r="E1147" s="2">
        <f t="shared" si="68"/>
        <v>3328934</v>
      </c>
      <c r="F1147" s="17" t="str">
        <f t="shared" si="71"/>
        <v>BEARISH</v>
      </c>
      <c r="G1147" s="17" t="str">
        <f t="shared" si="70"/>
        <v>NEUTRAL</v>
      </c>
      <c r="H1147" s="17" t="str">
        <f t="shared" si="69"/>
        <v>CONFIRMED BEARISH</v>
      </c>
    </row>
    <row r="1148" spans="1:8" ht="13.5" x14ac:dyDescent="0.25">
      <c r="A1148" s="3">
        <f>TITRES_STAT!B1151</f>
        <v>43682</v>
      </c>
      <c r="B1148" s="17">
        <f>TITRES_STAT!C1151</f>
        <v>5</v>
      </c>
      <c r="C1148" s="17">
        <f>TITRES_STAT!D1151</f>
        <v>3.4489999999999998</v>
      </c>
      <c r="D1148" s="17">
        <f>TITRES_STAT!E1151</f>
        <v>2100</v>
      </c>
      <c r="E1148" s="2">
        <f t="shared" si="68"/>
        <v>3328934</v>
      </c>
      <c r="F1148" s="17" t="str">
        <f t="shared" si="71"/>
        <v>BEARISH</v>
      </c>
      <c r="G1148" s="17" t="str">
        <f t="shared" si="70"/>
        <v>NEUTRAL</v>
      </c>
      <c r="H1148" s="17" t="str">
        <f t="shared" si="69"/>
        <v>CONFIRMED BEARISH</v>
      </c>
    </row>
    <row r="1149" spans="1:8" ht="13.5" x14ac:dyDescent="0.25">
      <c r="A1149" s="3">
        <f>TITRES_STAT!B1152</f>
        <v>43683</v>
      </c>
      <c r="B1149" s="17">
        <f>TITRES_STAT!C1152</f>
        <v>4.9800000000000004</v>
      </c>
      <c r="C1149" s="17">
        <f>TITRES_STAT!D1152</f>
        <v>3.4352</v>
      </c>
      <c r="D1149" s="17">
        <f>TITRES_STAT!E1152</f>
        <v>280</v>
      </c>
      <c r="E1149" s="2">
        <f t="shared" si="68"/>
        <v>3328654</v>
      </c>
      <c r="F1149" s="17" t="str">
        <f t="shared" si="71"/>
        <v>BEARISH</v>
      </c>
      <c r="G1149" s="17" t="str">
        <f t="shared" si="70"/>
        <v>NEUTRAL</v>
      </c>
      <c r="H1149" s="17" t="str">
        <f t="shared" si="69"/>
        <v>CONFIRMED BEARISH</v>
      </c>
    </row>
    <row r="1150" spans="1:8" ht="13.5" x14ac:dyDescent="0.25">
      <c r="A1150" s="3">
        <f>TITRES_STAT!B1153</f>
        <v>43684</v>
      </c>
      <c r="B1150" s="17">
        <f>TITRES_STAT!C1153</f>
        <v>5.03</v>
      </c>
      <c r="C1150" s="17">
        <f>TITRES_STAT!D1153</f>
        <v>3.4697</v>
      </c>
      <c r="D1150" s="17">
        <f>TITRES_STAT!E1153</f>
        <v>6053</v>
      </c>
      <c r="E1150" s="2">
        <f t="shared" si="68"/>
        <v>3334707</v>
      </c>
      <c r="F1150" s="17" t="str">
        <f t="shared" si="71"/>
        <v>BULLISH</v>
      </c>
      <c r="G1150" s="17" t="str">
        <f t="shared" si="70"/>
        <v>NEUTRAL</v>
      </c>
      <c r="H1150" s="17" t="str">
        <f t="shared" si="69"/>
        <v>BULLISH DIVERGENCE</v>
      </c>
    </row>
    <row r="1151" spans="1:8" ht="13.5" x14ac:dyDescent="0.25">
      <c r="A1151" s="3">
        <f>TITRES_STAT!B1154</f>
        <v>43685</v>
      </c>
      <c r="B1151" s="17">
        <f>TITRES_STAT!C1154</f>
        <v>4.99</v>
      </c>
      <c r="C1151" s="17">
        <f>TITRES_STAT!D1154</f>
        <v>3.4420999999999999</v>
      </c>
      <c r="D1151" s="17">
        <f>TITRES_STAT!E1154</f>
        <v>579</v>
      </c>
      <c r="E1151" s="2">
        <f t="shared" si="68"/>
        <v>3334128</v>
      </c>
      <c r="F1151" s="17" t="str">
        <f t="shared" si="71"/>
        <v>BULLISH</v>
      </c>
      <c r="G1151" s="17" t="str">
        <f t="shared" si="70"/>
        <v>NEUTRAL</v>
      </c>
      <c r="H1151" s="17" t="str">
        <f t="shared" si="69"/>
        <v>BULLISH DIVERGENCE</v>
      </c>
    </row>
    <row r="1152" spans="1:8" ht="13.5" x14ac:dyDescent="0.25">
      <c r="A1152" s="3">
        <f>TITRES_STAT!B1155</f>
        <v>43686</v>
      </c>
      <c r="B1152" s="17">
        <f>TITRES_STAT!C1155</f>
        <v>5.03</v>
      </c>
      <c r="C1152" s="17">
        <f>TITRES_STAT!D1155</f>
        <v>3.4697</v>
      </c>
      <c r="D1152" s="17">
        <f>TITRES_STAT!E1155</f>
        <v>1756</v>
      </c>
      <c r="E1152" s="2">
        <f t="shared" si="68"/>
        <v>3335884</v>
      </c>
      <c r="F1152" s="17" t="str">
        <f t="shared" si="71"/>
        <v>BULLISH</v>
      </c>
      <c r="G1152" s="17" t="str">
        <f t="shared" si="70"/>
        <v>NEUTRAL</v>
      </c>
      <c r="H1152" s="17" t="str">
        <f t="shared" si="69"/>
        <v>CONFIRMED BULLISH</v>
      </c>
    </row>
    <row r="1153" spans="1:8" ht="13.5" x14ac:dyDescent="0.25">
      <c r="A1153" s="3">
        <f>TITRES_STAT!B1156</f>
        <v>43691</v>
      </c>
      <c r="B1153" s="17">
        <f>TITRES_STAT!C1156</f>
        <v>5.0199999999999996</v>
      </c>
      <c r="C1153" s="17">
        <f>TITRES_STAT!D1156</f>
        <v>3.4628000000000001</v>
      </c>
      <c r="D1153" s="17">
        <f>TITRES_STAT!E1156</f>
        <v>2918</v>
      </c>
      <c r="E1153" s="2">
        <f t="shared" si="68"/>
        <v>3332966</v>
      </c>
      <c r="F1153" s="17" t="str">
        <f t="shared" si="71"/>
        <v>BULLISH</v>
      </c>
      <c r="G1153" s="17" t="str">
        <f t="shared" si="70"/>
        <v>NEUTRAL</v>
      </c>
      <c r="H1153" s="17" t="str">
        <f t="shared" si="69"/>
        <v>CONFIRMED BULLISH</v>
      </c>
    </row>
    <row r="1154" spans="1:8" ht="13.5" x14ac:dyDescent="0.25">
      <c r="A1154" s="3">
        <f>TITRES_STAT!B1157</f>
        <v>43692</v>
      </c>
      <c r="B1154" s="17">
        <f>TITRES_STAT!C1157</f>
        <v>4.9000000000000004</v>
      </c>
      <c r="C1154" s="17">
        <f>TITRES_STAT!D1157</f>
        <v>3.5497000000000001</v>
      </c>
      <c r="D1154" s="17">
        <f>TITRES_STAT!E1157</f>
        <v>18</v>
      </c>
      <c r="E1154" s="2">
        <f t="shared" si="68"/>
        <v>3332948</v>
      </c>
      <c r="F1154" s="17" t="str">
        <f t="shared" si="71"/>
        <v>BULLISH</v>
      </c>
      <c r="G1154" s="17" t="str">
        <f t="shared" si="70"/>
        <v>NEUTRAL</v>
      </c>
      <c r="H1154" s="17" t="str">
        <f t="shared" si="69"/>
        <v>BULLISH DIVERGENCE</v>
      </c>
    </row>
    <row r="1155" spans="1:8" ht="13.5" x14ac:dyDescent="0.25">
      <c r="A1155" s="3">
        <f>TITRES_STAT!B1158</f>
        <v>43693</v>
      </c>
      <c r="B1155" s="17">
        <f>TITRES_STAT!C1158</f>
        <v>4.82</v>
      </c>
      <c r="C1155" s="17">
        <f>TITRES_STAT!D1158</f>
        <v>3.4918</v>
      </c>
      <c r="D1155" s="17">
        <f>TITRES_STAT!E1158</f>
        <v>768</v>
      </c>
      <c r="E1155" s="2">
        <f t="shared" si="68"/>
        <v>3332180</v>
      </c>
      <c r="F1155" s="17" t="str">
        <f t="shared" si="71"/>
        <v>BEARISH</v>
      </c>
      <c r="G1155" s="17" t="str">
        <f t="shared" si="70"/>
        <v>NEUTRAL</v>
      </c>
      <c r="H1155" s="17" t="str">
        <f t="shared" si="69"/>
        <v>CONFIRMED BEARISH</v>
      </c>
    </row>
    <row r="1156" spans="1:8" ht="13.5" x14ac:dyDescent="0.25">
      <c r="A1156" s="3">
        <f>TITRES_STAT!B1159</f>
        <v>43696</v>
      </c>
      <c r="B1156" s="17">
        <f>TITRES_STAT!C1159</f>
        <v>4.8499999999999996</v>
      </c>
      <c r="C1156" s="17">
        <f>TITRES_STAT!D1159</f>
        <v>3.5135000000000001</v>
      </c>
      <c r="D1156" s="17">
        <f>TITRES_STAT!E1159</f>
        <v>1414</v>
      </c>
      <c r="E1156" s="2">
        <f t="shared" ref="E1156:E1219" si="72">IF(B1156&gt;B1155, E1155+D1156, IF(B1156&lt;B1155, E1155-D1156, E1155))</f>
        <v>3333594</v>
      </c>
      <c r="F1156" s="17" t="str">
        <f t="shared" si="71"/>
        <v>BEARISH</v>
      </c>
      <c r="G1156" s="17" t="str">
        <f t="shared" si="70"/>
        <v>NEUTRAL</v>
      </c>
      <c r="H1156" s="17" t="str">
        <f t="shared" si="69"/>
        <v>CONFIRMED BEARISH</v>
      </c>
    </row>
    <row r="1157" spans="1:8" ht="13.5" x14ac:dyDescent="0.25">
      <c r="A1157" s="3">
        <f>TITRES_STAT!B1160</f>
        <v>43697</v>
      </c>
      <c r="B1157" s="17">
        <f>TITRES_STAT!C1160</f>
        <v>4.8</v>
      </c>
      <c r="C1157" s="17">
        <f>TITRES_STAT!D1160</f>
        <v>3.4773000000000001</v>
      </c>
      <c r="D1157" s="17">
        <f>TITRES_STAT!E1160</f>
        <v>1638</v>
      </c>
      <c r="E1157" s="2">
        <f t="shared" si="72"/>
        <v>3331956</v>
      </c>
      <c r="F1157" s="17" t="str">
        <f t="shared" si="71"/>
        <v>BEARISH</v>
      </c>
      <c r="G1157" s="17" t="str">
        <f t="shared" si="70"/>
        <v>NEUTRAL</v>
      </c>
      <c r="H1157" s="17" t="str">
        <f t="shared" si="69"/>
        <v>CONFIRMED BEARISH</v>
      </c>
    </row>
    <row r="1158" spans="1:8" ht="13.5" x14ac:dyDescent="0.25">
      <c r="A1158" s="3">
        <f>TITRES_STAT!B1161</f>
        <v>43698</v>
      </c>
      <c r="B1158" s="17">
        <f>TITRES_STAT!C1161</f>
        <v>4.8</v>
      </c>
      <c r="C1158" s="17">
        <f>TITRES_STAT!D1161</f>
        <v>3.4773000000000001</v>
      </c>
      <c r="D1158" s="17">
        <f>TITRES_STAT!E1161</f>
        <v>0</v>
      </c>
      <c r="E1158" s="2">
        <f t="shared" si="72"/>
        <v>3331956</v>
      </c>
      <c r="F1158" s="17" t="str">
        <f t="shared" si="71"/>
        <v>BEARISH</v>
      </c>
      <c r="G1158" s="17" t="str">
        <f t="shared" si="70"/>
        <v>NEUTRAL</v>
      </c>
      <c r="H1158" s="17" t="str">
        <f t="shared" ref="H1158:H1221" si="73">IF(AND(B1158&gt;B1153, E1158&gt;E1153), "CONFIRMED BULLISH",
 IF(AND(B1158&lt;B1153, E1158&lt;E1153), "CONFIRMED BEARISH",
 IF(AND(B1158&gt;B1153, E1158&lt;E1153), "BEARISH DIVERGENCE",
 IF(AND(B1158&lt;B1153, E1158&gt;E1153), "BULLISH DIVERGENCE", "NEUTRAL"))))</f>
        <v>CONFIRMED BEARISH</v>
      </c>
    </row>
    <row r="1159" spans="1:8" ht="13.5" x14ac:dyDescent="0.25">
      <c r="A1159" s="3">
        <f>TITRES_STAT!B1162</f>
        <v>43699</v>
      </c>
      <c r="B1159" s="17">
        <f>TITRES_STAT!C1162</f>
        <v>4.8</v>
      </c>
      <c r="C1159" s="17">
        <f>TITRES_STAT!D1162</f>
        <v>3.4773000000000001</v>
      </c>
      <c r="D1159" s="17">
        <f>TITRES_STAT!E1162</f>
        <v>5174</v>
      </c>
      <c r="E1159" s="2">
        <f t="shared" si="72"/>
        <v>3331956</v>
      </c>
      <c r="F1159" s="17" t="str">
        <f t="shared" si="71"/>
        <v>BEARISH</v>
      </c>
      <c r="G1159" s="17" t="str">
        <f t="shared" ref="G1159:G1222" si="74">IF((E1159-E1154)/E1154 &gt; 0.02, "STRONG",
 IF((E1159-E1154)/E1154 &lt; -0.02, "WEAK", "NEUTRAL"))</f>
        <v>NEUTRAL</v>
      </c>
      <c r="H1159" s="17" t="str">
        <f t="shared" si="73"/>
        <v>CONFIRMED BEARISH</v>
      </c>
    </row>
    <row r="1160" spans="1:8" ht="13.5" x14ac:dyDescent="0.25">
      <c r="A1160" s="3">
        <f>TITRES_STAT!B1163</f>
        <v>43700</v>
      </c>
      <c r="B1160" s="17">
        <f>TITRES_STAT!C1163</f>
        <v>4.9000000000000004</v>
      </c>
      <c r="C1160" s="17">
        <f>TITRES_STAT!D1163</f>
        <v>3.5497000000000001</v>
      </c>
      <c r="D1160" s="17">
        <f>TITRES_STAT!E1163</f>
        <v>17954</v>
      </c>
      <c r="E1160" s="2">
        <f t="shared" si="72"/>
        <v>3349910</v>
      </c>
      <c r="F1160" s="17" t="str">
        <f t="shared" ref="F1160:F1223" si="75">IF(E1160&gt;E1155,"BULLISH",IF(E1160&lt;E1155,"BEARISH","NEUTRAL"))</f>
        <v>BULLISH</v>
      </c>
      <c r="G1160" s="17" t="str">
        <f t="shared" si="74"/>
        <v>NEUTRAL</v>
      </c>
      <c r="H1160" s="17" t="str">
        <f t="shared" si="73"/>
        <v>CONFIRMED BULLISH</v>
      </c>
    </row>
    <row r="1161" spans="1:8" ht="13.5" x14ac:dyDescent="0.25">
      <c r="A1161" s="3">
        <f>TITRES_STAT!B1164</f>
        <v>43703</v>
      </c>
      <c r="B1161" s="17">
        <f>TITRES_STAT!C1164</f>
        <v>4.95</v>
      </c>
      <c r="C1161" s="17">
        <f>TITRES_STAT!D1164</f>
        <v>3.5859000000000001</v>
      </c>
      <c r="D1161" s="17">
        <f>TITRES_STAT!E1164</f>
        <v>6047</v>
      </c>
      <c r="E1161" s="2">
        <f t="shared" si="72"/>
        <v>3355957</v>
      </c>
      <c r="F1161" s="17" t="str">
        <f t="shared" si="75"/>
        <v>BULLISH</v>
      </c>
      <c r="G1161" s="17" t="str">
        <f t="shared" si="74"/>
        <v>NEUTRAL</v>
      </c>
      <c r="H1161" s="17" t="str">
        <f t="shared" si="73"/>
        <v>CONFIRMED BULLISH</v>
      </c>
    </row>
    <row r="1162" spans="1:8" ht="13.5" x14ac:dyDescent="0.25">
      <c r="A1162" s="3">
        <f>TITRES_STAT!B1165</f>
        <v>43704</v>
      </c>
      <c r="B1162" s="17">
        <f>TITRES_STAT!C1165</f>
        <v>4.8600000000000003</v>
      </c>
      <c r="C1162" s="17">
        <f>TITRES_STAT!D1165</f>
        <v>3.5207000000000002</v>
      </c>
      <c r="D1162" s="17">
        <f>TITRES_STAT!E1165</f>
        <v>8780</v>
      </c>
      <c r="E1162" s="2">
        <f t="shared" si="72"/>
        <v>3347177</v>
      </c>
      <c r="F1162" s="17" t="str">
        <f t="shared" si="75"/>
        <v>BULLISH</v>
      </c>
      <c r="G1162" s="17" t="str">
        <f t="shared" si="74"/>
        <v>NEUTRAL</v>
      </c>
      <c r="H1162" s="17" t="str">
        <f t="shared" si="73"/>
        <v>CONFIRMED BULLISH</v>
      </c>
    </row>
    <row r="1163" spans="1:8" ht="13.5" x14ac:dyDescent="0.25">
      <c r="A1163" s="3">
        <f>TITRES_STAT!B1166</f>
        <v>43705</v>
      </c>
      <c r="B1163" s="17">
        <f>TITRES_STAT!C1166</f>
        <v>4.9800000000000004</v>
      </c>
      <c r="C1163" s="17">
        <f>TITRES_STAT!D1166</f>
        <v>3.6076999999999999</v>
      </c>
      <c r="D1163" s="17">
        <f>TITRES_STAT!E1166</f>
        <v>200</v>
      </c>
      <c r="E1163" s="2">
        <f t="shared" si="72"/>
        <v>3347377</v>
      </c>
      <c r="F1163" s="17" t="str">
        <f t="shared" si="75"/>
        <v>BULLISH</v>
      </c>
      <c r="G1163" s="17" t="str">
        <f t="shared" si="74"/>
        <v>NEUTRAL</v>
      </c>
      <c r="H1163" s="17" t="str">
        <f t="shared" si="73"/>
        <v>CONFIRMED BULLISH</v>
      </c>
    </row>
    <row r="1164" spans="1:8" ht="13.5" x14ac:dyDescent="0.25">
      <c r="A1164" s="3">
        <f>TITRES_STAT!B1167</f>
        <v>43706</v>
      </c>
      <c r="B1164" s="17">
        <f>TITRES_STAT!C1167</f>
        <v>4.9000000000000004</v>
      </c>
      <c r="C1164" s="17">
        <f>TITRES_STAT!D1167</f>
        <v>3.5497000000000001</v>
      </c>
      <c r="D1164" s="17">
        <f>TITRES_STAT!E1167</f>
        <v>8186</v>
      </c>
      <c r="E1164" s="2">
        <f t="shared" si="72"/>
        <v>3339191</v>
      </c>
      <c r="F1164" s="17" t="str">
        <f t="shared" si="75"/>
        <v>BULLISH</v>
      </c>
      <c r="G1164" s="17" t="str">
        <f t="shared" si="74"/>
        <v>NEUTRAL</v>
      </c>
      <c r="H1164" s="17" t="str">
        <f t="shared" si="73"/>
        <v>CONFIRMED BULLISH</v>
      </c>
    </row>
    <row r="1165" spans="1:8" ht="13.5" x14ac:dyDescent="0.25">
      <c r="A1165" s="3">
        <f>TITRES_STAT!B1168</f>
        <v>43707</v>
      </c>
      <c r="B1165" s="17">
        <f>TITRES_STAT!C1168</f>
        <v>4.93</v>
      </c>
      <c r="C1165" s="17">
        <f>TITRES_STAT!D1168</f>
        <v>3.5714000000000001</v>
      </c>
      <c r="D1165" s="17">
        <f>TITRES_STAT!E1168</f>
        <v>24141</v>
      </c>
      <c r="E1165" s="2">
        <f t="shared" si="72"/>
        <v>3363332</v>
      </c>
      <c r="F1165" s="17" t="str">
        <f t="shared" si="75"/>
        <v>BULLISH</v>
      </c>
      <c r="G1165" s="17" t="str">
        <f t="shared" si="74"/>
        <v>NEUTRAL</v>
      </c>
      <c r="H1165" s="17" t="str">
        <f t="shared" si="73"/>
        <v>CONFIRMED BULLISH</v>
      </c>
    </row>
    <row r="1166" spans="1:8" ht="13.5" x14ac:dyDescent="0.25">
      <c r="A1166" s="3">
        <f>TITRES_STAT!B1169</f>
        <v>43710</v>
      </c>
      <c r="B1166" s="17">
        <f>TITRES_STAT!C1169</f>
        <v>4.9000000000000004</v>
      </c>
      <c r="C1166" s="17">
        <f>TITRES_STAT!D1169</f>
        <v>3.5497000000000001</v>
      </c>
      <c r="D1166" s="17">
        <f>TITRES_STAT!E1169</f>
        <v>627</v>
      </c>
      <c r="E1166" s="2">
        <f t="shared" si="72"/>
        <v>3362705</v>
      </c>
      <c r="F1166" s="17" t="str">
        <f t="shared" si="75"/>
        <v>BULLISH</v>
      </c>
      <c r="G1166" s="17" t="str">
        <f t="shared" si="74"/>
        <v>NEUTRAL</v>
      </c>
      <c r="H1166" s="17" t="str">
        <f t="shared" si="73"/>
        <v>BULLISH DIVERGENCE</v>
      </c>
    </row>
    <row r="1167" spans="1:8" ht="13.5" x14ac:dyDescent="0.25">
      <c r="A1167" s="3">
        <f>TITRES_STAT!B1170</f>
        <v>43711</v>
      </c>
      <c r="B1167" s="17">
        <f>TITRES_STAT!C1170</f>
        <v>4.8600000000000003</v>
      </c>
      <c r="C1167" s="17">
        <f>TITRES_STAT!D1170</f>
        <v>3.5207000000000002</v>
      </c>
      <c r="D1167" s="17">
        <f>TITRES_STAT!E1170</f>
        <v>5266</v>
      </c>
      <c r="E1167" s="2">
        <f t="shared" si="72"/>
        <v>3357439</v>
      </c>
      <c r="F1167" s="17" t="str">
        <f t="shared" si="75"/>
        <v>BULLISH</v>
      </c>
      <c r="G1167" s="17" t="str">
        <f t="shared" si="74"/>
        <v>NEUTRAL</v>
      </c>
      <c r="H1167" s="17" t="str">
        <f t="shared" si="73"/>
        <v>NEUTRAL</v>
      </c>
    </row>
    <row r="1168" spans="1:8" ht="13.5" x14ac:dyDescent="0.25">
      <c r="A1168" s="3">
        <f>TITRES_STAT!B1171</f>
        <v>43712</v>
      </c>
      <c r="B1168" s="17">
        <f>TITRES_STAT!C1171</f>
        <v>4.87</v>
      </c>
      <c r="C1168" s="17">
        <f>TITRES_STAT!D1171</f>
        <v>3.528</v>
      </c>
      <c r="D1168" s="17">
        <f>TITRES_STAT!E1171</f>
        <v>120</v>
      </c>
      <c r="E1168" s="2">
        <f t="shared" si="72"/>
        <v>3357559</v>
      </c>
      <c r="F1168" s="17" t="str">
        <f t="shared" si="75"/>
        <v>BULLISH</v>
      </c>
      <c r="G1168" s="17" t="str">
        <f t="shared" si="74"/>
        <v>NEUTRAL</v>
      </c>
      <c r="H1168" s="17" t="str">
        <f t="shared" si="73"/>
        <v>BULLISH DIVERGENCE</v>
      </c>
    </row>
    <row r="1169" spans="1:8" ht="13.5" x14ac:dyDescent="0.25">
      <c r="A1169" s="3">
        <f>TITRES_STAT!B1172</f>
        <v>43713</v>
      </c>
      <c r="B1169" s="17">
        <f>TITRES_STAT!C1172</f>
        <v>4.8600000000000003</v>
      </c>
      <c r="C1169" s="17">
        <f>TITRES_STAT!D1172</f>
        <v>3.5207000000000002</v>
      </c>
      <c r="D1169" s="17">
        <f>TITRES_STAT!E1172</f>
        <v>1969</v>
      </c>
      <c r="E1169" s="2">
        <f t="shared" si="72"/>
        <v>3355590</v>
      </c>
      <c r="F1169" s="17" t="str">
        <f t="shared" si="75"/>
        <v>BULLISH</v>
      </c>
      <c r="G1169" s="17" t="str">
        <f t="shared" si="74"/>
        <v>NEUTRAL</v>
      </c>
      <c r="H1169" s="17" t="str">
        <f t="shared" si="73"/>
        <v>BULLISH DIVERGENCE</v>
      </c>
    </row>
    <row r="1170" spans="1:8" ht="13.5" x14ac:dyDescent="0.25">
      <c r="A1170" s="3">
        <f>TITRES_STAT!B1173</f>
        <v>43714</v>
      </c>
      <c r="B1170" s="17">
        <f>TITRES_STAT!C1173</f>
        <v>4.8600000000000003</v>
      </c>
      <c r="C1170" s="17">
        <f>TITRES_STAT!D1173</f>
        <v>3.5207000000000002</v>
      </c>
      <c r="D1170" s="17">
        <f>TITRES_STAT!E1173</f>
        <v>4361</v>
      </c>
      <c r="E1170" s="2">
        <f t="shared" si="72"/>
        <v>3355590</v>
      </c>
      <c r="F1170" s="17" t="str">
        <f t="shared" si="75"/>
        <v>BEARISH</v>
      </c>
      <c r="G1170" s="17" t="str">
        <f t="shared" si="74"/>
        <v>NEUTRAL</v>
      </c>
      <c r="H1170" s="17" t="str">
        <f t="shared" si="73"/>
        <v>CONFIRMED BEARISH</v>
      </c>
    </row>
    <row r="1171" spans="1:8" ht="13.5" x14ac:dyDescent="0.25">
      <c r="A1171" s="3">
        <f>TITRES_STAT!B1174</f>
        <v>43717</v>
      </c>
      <c r="B1171" s="17">
        <f>TITRES_STAT!C1174</f>
        <v>4.8899999999999997</v>
      </c>
      <c r="C1171" s="17">
        <f>TITRES_STAT!D1174</f>
        <v>3.5425</v>
      </c>
      <c r="D1171" s="17">
        <f>TITRES_STAT!E1174</f>
        <v>2100</v>
      </c>
      <c r="E1171" s="2">
        <f t="shared" si="72"/>
        <v>3357690</v>
      </c>
      <c r="F1171" s="17" t="str">
        <f t="shared" si="75"/>
        <v>BEARISH</v>
      </c>
      <c r="G1171" s="17" t="str">
        <f t="shared" si="74"/>
        <v>NEUTRAL</v>
      </c>
      <c r="H1171" s="17" t="str">
        <f t="shared" si="73"/>
        <v>CONFIRMED BEARISH</v>
      </c>
    </row>
    <row r="1172" spans="1:8" ht="13.5" x14ac:dyDescent="0.25">
      <c r="A1172" s="3">
        <f>TITRES_STAT!B1175</f>
        <v>43718</v>
      </c>
      <c r="B1172" s="17">
        <f>TITRES_STAT!C1175</f>
        <v>4.87</v>
      </c>
      <c r="C1172" s="17">
        <f>TITRES_STAT!D1175</f>
        <v>3.528</v>
      </c>
      <c r="D1172" s="17">
        <f>TITRES_STAT!E1175</f>
        <v>3040</v>
      </c>
      <c r="E1172" s="2">
        <f t="shared" si="72"/>
        <v>3354650</v>
      </c>
      <c r="F1172" s="17" t="str">
        <f t="shared" si="75"/>
        <v>BEARISH</v>
      </c>
      <c r="G1172" s="17" t="str">
        <f t="shared" si="74"/>
        <v>NEUTRAL</v>
      </c>
      <c r="H1172" s="17" t="str">
        <f t="shared" si="73"/>
        <v>BEARISH DIVERGENCE</v>
      </c>
    </row>
    <row r="1173" spans="1:8" ht="13.5" x14ac:dyDescent="0.25">
      <c r="A1173" s="3">
        <f>TITRES_STAT!B1176</f>
        <v>43719</v>
      </c>
      <c r="B1173" s="17">
        <f>TITRES_STAT!C1176</f>
        <v>4.8899999999999997</v>
      </c>
      <c r="C1173" s="17">
        <f>TITRES_STAT!D1176</f>
        <v>3.5425</v>
      </c>
      <c r="D1173" s="17">
        <f>TITRES_STAT!E1176</f>
        <v>5582</v>
      </c>
      <c r="E1173" s="2">
        <f t="shared" si="72"/>
        <v>3360232</v>
      </c>
      <c r="F1173" s="17" t="str">
        <f t="shared" si="75"/>
        <v>BULLISH</v>
      </c>
      <c r="G1173" s="17" t="str">
        <f t="shared" si="74"/>
        <v>NEUTRAL</v>
      </c>
      <c r="H1173" s="17" t="str">
        <f t="shared" si="73"/>
        <v>CONFIRMED BULLISH</v>
      </c>
    </row>
    <row r="1174" spans="1:8" ht="13.5" x14ac:dyDescent="0.25">
      <c r="A1174" s="3">
        <f>TITRES_STAT!B1177</f>
        <v>43720</v>
      </c>
      <c r="B1174" s="17">
        <f>TITRES_STAT!C1177</f>
        <v>4.87</v>
      </c>
      <c r="C1174" s="17">
        <f>TITRES_STAT!D1177</f>
        <v>3.528</v>
      </c>
      <c r="D1174" s="17">
        <f>TITRES_STAT!E1177</f>
        <v>3049</v>
      </c>
      <c r="E1174" s="2">
        <f t="shared" si="72"/>
        <v>3357183</v>
      </c>
      <c r="F1174" s="17" t="str">
        <f t="shared" si="75"/>
        <v>BULLISH</v>
      </c>
      <c r="G1174" s="17" t="str">
        <f t="shared" si="74"/>
        <v>NEUTRAL</v>
      </c>
      <c r="H1174" s="17" t="str">
        <f t="shared" si="73"/>
        <v>CONFIRMED BULLISH</v>
      </c>
    </row>
    <row r="1175" spans="1:8" ht="13.5" x14ac:dyDescent="0.25">
      <c r="A1175" s="3">
        <f>TITRES_STAT!B1178</f>
        <v>43721</v>
      </c>
      <c r="B1175" s="17">
        <f>TITRES_STAT!C1178</f>
        <v>4.88</v>
      </c>
      <c r="C1175" s="17">
        <f>TITRES_STAT!D1178</f>
        <v>3.5352000000000001</v>
      </c>
      <c r="D1175" s="17">
        <f>TITRES_STAT!E1178</f>
        <v>4709</v>
      </c>
      <c r="E1175" s="2">
        <f t="shared" si="72"/>
        <v>3361892</v>
      </c>
      <c r="F1175" s="17" t="str">
        <f t="shared" si="75"/>
        <v>BULLISH</v>
      </c>
      <c r="G1175" s="17" t="str">
        <f t="shared" si="74"/>
        <v>NEUTRAL</v>
      </c>
      <c r="H1175" s="17" t="str">
        <f t="shared" si="73"/>
        <v>CONFIRMED BULLISH</v>
      </c>
    </row>
    <row r="1176" spans="1:8" ht="13.5" x14ac:dyDescent="0.25">
      <c r="A1176" s="3">
        <f>TITRES_STAT!B1179</f>
        <v>43724</v>
      </c>
      <c r="B1176" s="17">
        <f>TITRES_STAT!C1179</f>
        <v>4.82</v>
      </c>
      <c r="C1176" s="17">
        <f>TITRES_STAT!D1179</f>
        <v>3.4918</v>
      </c>
      <c r="D1176" s="17">
        <f>TITRES_STAT!E1179</f>
        <v>1588</v>
      </c>
      <c r="E1176" s="2">
        <f t="shared" si="72"/>
        <v>3360304</v>
      </c>
      <c r="F1176" s="17" t="str">
        <f t="shared" si="75"/>
        <v>BULLISH</v>
      </c>
      <c r="G1176" s="17" t="str">
        <f t="shared" si="74"/>
        <v>NEUTRAL</v>
      </c>
      <c r="H1176" s="17" t="str">
        <f t="shared" si="73"/>
        <v>BULLISH DIVERGENCE</v>
      </c>
    </row>
    <row r="1177" spans="1:8" ht="13.5" x14ac:dyDescent="0.25">
      <c r="A1177" s="3">
        <f>TITRES_STAT!B1180</f>
        <v>43725</v>
      </c>
      <c r="B1177" s="17">
        <f>TITRES_STAT!C1180</f>
        <v>4.8899999999999997</v>
      </c>
      <c r="C1177" s="17">
        <f>TITRES_STAT!D1180</f>
        <v>3.5425</v>
      </c>
      <c r="D1177" s="17">
        <f>TITRES_STAT!E1180</f>
        <v>300</v>
      </c>
      <c r="E1177" s="2">
        <f t="shared" si="72"/>
        <v>3360604</v>
      </c>
      <c r="F1177" s="17" t="str">
        <f t="shared" si="75"/>
        <v>BULLISH</v>
      </c>
      <c r="G1177" s="17" t="str">
        <f t="shared" si="74"/>
        <v>NEUTRAL</v>
      </c>
      <c r="H1177" s="17" t="str">
        <f t="shared" si="73"/>
        <v>CONFIRMED BULLISH</v>
      </c>
    </row>
    <row r="1178" spans="1:8" ht="13.5" x14ac:dyDescent="0.25">
      <c r="A1178" s="3">
        <f>TITRES_STAT!B1181</f>
        <v>43726</v>
      </c>
      <c r="B1178" s="17">
        <f>TITRES_STAT!C1181</f>
        <v>4.88</v>
      </c>
      <c r="C1178" s="17">
        <f>TITRES_STAT!D1181</f>
        <v>3.5352000000000001</v>
      </c>
      <c r="D1178" s="17">
        <f>TITRES_STAT!E1181</f>
        <v>1894</v>
      </c>
      <c r="E1178" s="2">
        <f t="shared" si="72"/>
        <v>3358710</v>
      </c>
      <c r="F1178" s="17" t="str">
        <f t="shared" si="75"/>
        <v>BEARISH</v>
      </c>
      <c r="G1178" s="17" t="str">
        <f t="shared" si="74"/>
        <v>NEUTRAL</v>
      </c>
      <c r="H1178" s="17" t="str">
        <f t="shared" si="73"/>
        <v>CONFIRMED BEARISH</v>
      </c>
    </row>
    <row r="1179" spans="1:8" ht="13.5" x14ac:dyDescent="0.25">
      <c r="A1179" s="3">
        <f>TITRES_STAT!B1182</f>
        <v>43727</v>
      </c>
      <c r="B1179" s="17">
        <f>TITRES_STAT!C1182</f>
        <v>4.9000000000000004</v>
      </c>
      <c r="C1179" s="17">
        <f>TITRES_STAT!D1182</f>
        <v>3.5497000000000001</v>
      </c>
      <c r="D1179" s="17">
        <f>TITRES_STAT!E1182</f>
        <v>176</v>
      </c>
      <c r="E1179" s="2">
        <f t="shared" si="72"/>
        <v>3358886</v>
      </c>
      <c r="F1179" s="17" t="str">
        <f t="shared" si="75"/>
        <v>BULLISH</v>
      </c>
      <c r="G1179" s="17" t="str">
        <f t="shared" si="74"/>
        <v>NEUTRAL</v>
      </c>
      <c r="H1179" s="17" t="str">
        <f t="shared" si="73"/>
        <v>CONFIRMED BULLISH</v>
      </c>
    </row>
    <row r="1180" spans="1:8" ht="13.5" x14ac:dyDescent="0.25">
      <c r="A1180" s="3">
        <f>TITRES_STAT!B1183</f>
        <v>43728</v>
      </c>
      <c r="B1180" s="17">
        <f>TITRES_STAT!C1183</f>
        <v>4.8899999999999997</v>
      </c>
      <c r="C1180" s="17">
        <f>TITRES_STAT!D1183</f>
        <v>3.5425</v>
      </c>
      <c r="D1180" s="17">
        <f>TITRES_STAT!E1183</f>
        <v>1400</v>
      </c>
      <c r="E1180" s="2">
        <f t="shared" si="72"/>
        <v>3357486</v>
      </c>
      <c r="F1180" s="17" t="str">
        <f t="shared" si="75"/>
        <v>BEARISH</v>
      </c>
      <c r="G1180" s="17" t="str">
        <f t="shared" si="74"/>
        <v>NEUTRAL</v>
      </c>
      <c r="H1180" s="17" t="str">
        <f t="shared" si="73"/>
        <v>BEARISH DIVERGENCE</v>
      </c>
    </row>
    <row r="1181" spans="1:8" ht="13.5" x14ac:dyDescent="0.25">
      <c r="A1181" s="3">
        <f>TITRES_STAT!B1184</f>
        <v>43731</v>
      </c>
      <c r="B1181" s="17">
        <f>TITRES_STAT!C1184</f>
        <v>4.8099999999999996</v>
      </c>
      <c r="C1181" s="17">
        <f>TITRES_STAT!D1184</f>
        <v>3.4845000000000002</v>
      </c>
      <c r="D1181" s="17">
        <f>TITRES_STAT!E1184</f>
        <v>2041</v>
      </c>
      <c r="E1181" s="2">
        <f t="shared" si="72"/>
        <v>3355445</v>
      </c>
      <c r="F1181" s="17" t="str">
        <f t="shared" si="75"/>
        <v>BEARISH</v>
      </c>
      <c r="G1181" s="17" t="str">
        <f t="shared" si="74"/>
        <v>NEUTRAL</v>
      </c>
      <c r="H1181" s="17" t="str">
        <f t="shared" si="73"/>
        <v>CONFIRMED BEARISH</v>
      </c>
    </row>
    <row r="1182" spans="1:8" ht="13.5" x14ac:dyDescent="0.25">
      <c r="A1182" s="3">
        <f>TITRES_STAT!B1185</f>
        <v>43732</v>
      </c>
      <c r="B1182" s="17">
        <f>TITRES_STAT!C1185</f>
        <v>4.79</v>
      </c>
      <c r="C1182" s="17">
        <f>TITRES_STAT!D1185</f>
        <v>3.47</v>
      </c>
      <c r="D1182" s="17">
        <f>TITRES_STAT!E1185</f>
        <v>1233</v>
      </c>
      <c r="E1182" s="2">
        <f t="shared" si="72"/>
        <v>3354212</v>
      </c>
      <c r="F1182" s="17" t="str">
        <f t="shared" si="75"/>
        <v>BEARISH</v>
      </c>
      <c r="G1182" s="17" t="str">
        <f t="shared" si="74"/>
        <v>NEUTRAL</v>
      </c>
      <c r="H1182" s="17" t="str">
        <f t="shared" si="73"/>
        <v>CONFIRMED BEARISH</v>
      </c>
    </row>
    <row r="1183" spans="1:8" ht="13.5" x14ac:dyDescent="0.25">
      <c r="A1183" s="3">
        <f>TITRES_STAT!B1186</f>
        <v>43733</v>
      </c>
      <c r="B1183" s="17">
        <f>TITRES_STAT!C1186</f>
        <v>4.79</v>
      </c>
      <c r="C1183" s="17">
        <f>TITRES_STAT!D1186</f>
        <v>3.47</v>
      </c>
      <c r="D1183" s="17">
        <f>TITRES_STAT!E1186</f>
        <v>3901</v>
      </c>
      <c r="E1183" s="2">
        <f t="shared" si="72"/>
        <v>3354212</v>
      </c>
      <c r="F1183" s="17" t="str">
        <f t="shared" si="75"/>
        <v>BEARISH</v>
      </c>
      <c r="G1183" s="17" t="str">
        <f t="shared" si="74"/>
        <v>NEUTRAL</v>
      </c>
      <c r="H1183" s="17" t="str">
        <f t="shared" si="73"/>
        <v>CONFIRMED BEARISH</v>
      </c>
    </row>
    <row r="1184" spans="1:8" ht="13.5" x14ac:dyDescent="0.25">
      <c r="A1184" s="3">
        <f>TITRES_STAT!B1187</f>
        <v>43734</v>
      </c>
      <c r="B1184" s="17">
        <f>TITRES_STAT!C1187</f>
        <v>4.75</v>
      </c>
      <c r="C1184" s="17">
        <f>TITRES_STAT!D1187</f>
        <v>3.4409999999999998</v>
      </c>
      <c r="D1184" s="17">
        <f>TITRES_STAT!E1187</f>
        <v>13905</v>
      </c>
      <c r="E1184" s="2">
        <f t="shared" si="72"/>
        <v>3340307</v>
      </c>
      <c r="F1184" s="17" t="str">
        <f t="shared" si="75"/>
        <v>BEARISH</v>
      </c>
      <c r="G1184" s="17" t="str">
        <f t="shared" si="74"/>
        <v>NEUTRAL</v>
      </c>
      <c r="H1184" s="17" t="str">
        <f t="shared" si="73"/>
        <v>CONFIRMED BEARISH</v>
      </c>
    </row>
    <row r="1185" spans="1:8" ht="13.5" x14ac:dyDescent="0.25">
      <c r="A1185" s="3">
        <f>TITRES_STAT!B1188</f>
        <v>43735</v>
      </c>
      <c r="B1185" s="17">
        <f>TITRES_STAT!C1188</f>
        <v>4.88</v>
      </c>
      <c r="C1185" s="17">
        <f>TITRES_STAT!D1188</f>
        <v>3.5352000000000001</v>
      </c>
      <c r="D1185" s="17">
        <f>TITRES_STAT!E1188</f>
        <v>2004</v>
      </c>
      <c r="E1185" s="2">
        <f t="shared" si="72"/>
        <v>3342311</v>
      </c>
      <c r="F1185" s="17" t="str">
        <f t="shared" si="75"/>
        <v>BEARISH</v>
      </c>
      <c r="G1185" s="17" t="str">
        <f t="shared" si="74"/>
        <v>NEUTRAL</v>
      </c>
      <c r="H1185" s="17" t="str">
        <f t="shared" si="73"/>
        <v>CONFIRMED BEARISH</v>
      </c>
    </row>
    <row r="1186" spans="1:8" ht="13.5" x14ac:dyDescent="0.25">
      <c r="A1186" s="3">
        <f>TITRES_STAT!B1189</f>
        <v>43738</v>
      </c>
      <c r="B1186" s="17">
        <f>TITRES_STAT!C1189</f>
        <v>4.8499999999999996</v>
      </c>
      <c r="C1186" s="17">
        <f>TITRES_STAT!D1189</f>
        <v>3.5135000000000001</v>
      </c>
      <c r="D1186" s="17">
        <f>TITRES_STAT!E1189</f>
        <v>2166</v>
      </c>
      <c r="E1186" s="2">
        <f t="shared" si="72"/>
        <v>3340145</v>
      </c>
      <c r="F1186" s="17" t="str">
        <f t="shared" si="75"/>
        <v>BEARISH</v>
      </c>
      <c r="G1186" s="17" t="str">
        <f t="shared" si="74"/>
        <v>NEUTRAL</v>
      </c>
      <c r="H1186" s="17" t="str">
        <f t="shared" si="73"/>
        <v>BEARISH DIVERGENCE</v>
      </c>
    </row>
    <row r="1187" spans="1:8" ht="13.5" x14ac:dyDescent="0.25">
      <c r="A1187" s="3">
        <f>TITRES_STAT!B1190</f>
        <v>43739</v>
      </c>
      <c r="B1187" s="17">
        <f>TITRES_STAT!C1190</f>
        <v>4.8</v>
      </c>
      <c r="C1187" s="17">
        <f>TITRES_STAT!D1190</f>
        <v>3.4773000000000001</v>
      </c>
      <c r="D1187" s="17">
        <f>TITRES_STAT!E1190</f>
        <v>1861</v>
      </c>
      <c r="E1187" s="2">
        <f t="shared" si="72"/>
        <v>3338284</v>
      </c>
      <c r="F1187" s="17" t="str">
        <f t="shared" si="75"/>
        <v>BEARISH</v>
      </c>
      <c r="G1187" s="17" t="str">
        <f t="shared" si="74"/>
        <v>NEUTRAL</v>
      </c>
      <c r="H1187" s="17" t="str">
        <f t="shared" si="73"/>
        <v>BEARISH DIVERGENCE</v>
      </c>
    </row>
    <row r="1188" spans="1:8" ht="13.5" x14ac:dyDescent="0.25">
      <c r="A1188" s="3">
        <f>TITRES_STAT!B1191</f>
        <v>43740</v>
      </c>
      <c r="B1188" s="17">
        <f>TITRES_STAT!C1191</f>
        <v>4.8</v>
      </c>
      <c r="C1188" s="17">
        <f>TITRES_STAT!D1191</f>
        <v>3.4773000000000001</v>
      </c>
      <c r="D1188" s="17">
        <f>TITRES_STAT!E1191</f>
        <v>3542</v>
      </c>
      <c r="E1188" s="2">
        <f t="shared" si="72"/>
        <v>3338284</v>
      </c>
      <c r="F1188" s="17" t="str">
        <f t="shared" si="75"/>
        <v>BEARISH</v>
      </c>
      <c r="G1188" s="17" t="str">
        <f t="shared" si="74"/>
        <v>NEUTRAL</v>
      </c>
      <c r="H1188" s="17" t="str">
        <f t="shared" si="73"/>
        <v>BEARISH DIVERGENCE</v>
      </c>
    </row>
    <row r="1189" spans="1:8" ht="13.5" x14ac:dyDescent="0.25">
      <c r="A1189" s="3">
        <f>TITRES_STAT!B1192</f>
        <v>43741</v>
      </c>
      <c r="B1189" s="17">
        <f>TITRES_STAT!C1192</f>
        <v>4.84</v>
      </c>
      <c r="C1189" s="17">
        <f>TITRES_STAT!D1192</f>
        <v>3.5062000000000002</v>
      </c>
      <c r="D1189" s="17">
        <f>TITRES_STAT!E1192</f>
        <v>3047</v>
      </c>
      <c r="E1189" s="2">
        <f t="shared" si="72"/>
        <v>3341331</v>
      </c>
      <c r="F1189" s="17" t="str">
        <f t="shared" si="75"/>
        <v>BULLISH</v>
      </c>
      <c r="G1189" s="17" t="str">
        <f t="shared" si="74"/>
        <v>NEUTRAL</v>
      </c>
      <c r="H1189" s="17" t="str">
        <f t="shared" si="73"/>
        <v>CONFIRMED BULLISH</v>
      </c>
    </row>
    <row r="1190" spans="1:8" ht="13.5" x14ac:dyDescent="0.25">
      <c r="A1190" s="3">
        <f>TITRES_STAT!B1193</f>
        <v>43742</v>
      </c>
      <c r="B1190" s="17">
        <f>TITRES_STAT!C1193</f>
        <v>4.84</v>
      </c>
      <c r="C1190" s="17">
        <f>TITRES_STAT!D1193</f>
        <v>3.5062000000000002</v>
      </c>
      <c r="D1190" s="17">
        <f>TITRES_STAT!E1193</f>
        <v>2463</v>
      </c>
      <c r="E1190" s="2">
        <f t="shared" si="72"/>
        <v>3341331</v>
      </c>
      <c r="F1190" s="17" t="str">
        <f t="shared" si="75"/>
        <v>BEARISH</v>
      </c>
      <c r="G1190" s="17" t="str">
        <f t="shared" si="74"/>
        <v>NEUTRAL</v>
      </c>
      <c r="H1190" s="17" t="str">
        <f t="shared" si="73"/>
        <v>CONFIRMED BEARISH</v>
      </c>
    </row>
    <row r="1191" spans="1:8" ht="13.5" x14ac:dyDescent="0.25">
      <c r="A1191" s="3">
        <f>TITRES_STAT!B1194</f>
        <v>43745</v>
      </c>
      <c r="B1191" s="17">
        <f>TITRES_STAT!C1194</f>
        <v>4.8899999999999997</v>
      </c>
      <c r="C1191" s="17">
        <f>TITRES_STAT!D1194</f>
        <v>3.5425</v>
      </c>
      <c r="D1191" s="17">
        <f>TITRES_STAT!E1194</f>
        <v>6472</v>
      </c>
      <c r="E1191" s="2">
        <f t="shared" si="72"/>
        <v>3347803</v>
      </c>
      <c r="F1191" s="17" t="str">
        <f t="shared" si="75"/>
        <v>BULLISH</v>
      </c>
      <c r="G1191" s="17" t="str">
        <f t="shared" si="74"/>
        <v>NEUTRAL</v>
      </c>
      <c r="H1191" s="17" t="str">
        <f t="shared" si="73"/>
        <v>CONFIRMED BULLISH</v>
      </c>
    </row>
    <row r="1192" spans="1:8" ht="13.5" x14ac:dyDescent="0.25">
      <c r="A1192" s="3">
        <f>TITRES_STAT!B1195</f>
        <v>43746</v>
      </c>
      <c r="B1192" s="17">
        <f>TITRES_STAT!C1195</f>
        <v>4.8899999999999997</v>
      </c>
      <c r="C1192" s="17">
        <f>TITRES_STAT!D1195</f>
        <v>3.5425</v>
      </c>
      <c r="D1192" s="17">
        <f>TITRES_STAT!E1195</f>
        <v>750</v>
      </c>
      <c r="E1192" s="2">
        <f t="shared" si="72"/>
        <v>3347803</v>
      </c>
      <c r="F1192" s="17" t="str">
        <f t="shared" si="75"/>
        <v>BULLISH</v>
      </c>
      <c r="G1192" s="17" t="str">
        <f t="shared" si="74"/>
        <v>NEUTRAL</v>
      </c>
      <c r="H1192" s="17" t="str">
        <f t="shared" si="73"/>
        <v>CONFIRMED BULLISH</v>
      </c>
    </row>
    <row r="1193" spans="1:8" ht="13.5" x14ac:dyDescent="0.25">
      <c r="A1193" s="3">
        <f>TITRES_STAT!B1196</f>
        <v>43747</v>
      </c>
      <c r="B1193" s="17">
        <f>TITRES_STAT!C1196</f>
        <v>4.88</v>
      </c>
      <c r="C1193" s="17">
        <f>TITRES_STAT!D1196</f>
        <v>3.5352000000000001</v>
      </c>
      <c r="D1193" s="17">
        <f>TITRES_STAT!E1196</f>
        <v>3239</v>
      </c>
      <c r="E1193" s="2">
        <f t="shared" si="72"/>
        <v>3344564</v>
      </c>
      <c r="F1193" s="17" t="str">
        <f t="shared" si="75"/>
        <v>BULLISH</v>
      </c>
      <c r="G1193" s="17" t="str">
        <f t="shared" si="74"/>
        <v>NEUTRAL</v>
      </c>
      <c r="H1193" s="17" t="str">
        <f t="shared" si="73"/>
        <v>CONFIRMED BULLISH</v>
      </c>
    </row>
    <row r="1194" spans="1:8" ht="13.5" x14ac:dyDescent="0.25">
      <c r="A1194" s="3">
        <f>TITRES_STAT!B1197</f>
        <v>43748</v>
      </c>
      <c r="B1194" s="17">
        <f>TITRES_STAT!C1197</f>
        <v>4.84</v>
      </c>
      <c r="C1194" s="17">
        <f>TITRES_STAT!D1197</f>
        <v>3.5062000000000002</v>
      </c>
      <c r="D1194" s="17">
        <f>TITRES_STAT!E1197</f>
        <v>4482</v>
      </c>
      <c r="E1194" s="2">
        <f t="shared" si="72"/>
        <v>3340082</v>
      </c>
      <c r="F1194" s="17" t="str">
        <f t="shared" si="75"/>
        <v>BEARISH</v>
      </c>
      <c r="G1194" s="17" t="str">
        <f t="shared" si="74"/>
        <v>NEUTRAL</v>
      </c>
      <c r="H1194" s="17" t="str">
        <f t="shared" si="73"/>
        <v>NEUTRAL</v>
      </c>
    </row>
    <row r="1195" spans="1:8" ht="13.5" x14ac:dyDescent="0.25">
      <c r="A1195" s="3">
        <f>TITRES_STAT!B1198</f>
        <v>43749</v>
      </c>
      <c r="B1195" s="17">
        <f>TITRES_STAT!C1198</f>
        <v>4.83</v>
      </c>
      <c r="C1195" s="17">
        <f>TITRES_STAT!D1198</f>
        <v>3.4990000000000001</v>
      </c>
      <c r="D1195" s="17">
        <f>TITRES_STAT!E1198</f>
        <v>1895</v>
      </c>
      <c r="E1195" s="2">
        <f t="shared" si="72"/>
        <v>3338187</v>
      </c>
      <c r="F1195" s="17" t="str">
        <f t="shared" si="75"/>
        <v>BEARISH</v>
      </c>
      <c r="G1195" s="17" t="str">
        <f t="shared" si="74"/>
        <v>NEUTRAL</v>
      </c>
      <c r="H1195" s="17" t="str">
        <f t="shared" si="73"/>
        <v>CONFIRMED BEARISH</v>
      </c>
    </row>
    <row r="1196" spans="1:8" ht="13.5" x14ac:dyDescent="0.25">
      <c r="A1196" s="3">
        <f>TITRES_STAT!B1199</f>
        <v>43752</v>
      </c>
      <c r="B1196" s="17">
        <f>TITRES_STAT!C1199</f>
        <v>4.82</v>
      </c>
      <c r="C1196" s="17">
        <f>TITRES_STAT!D1199</f>
        <v>3.4918</v>
      </c>
      <c r="D1196" s="17">
        <f>TITRES_STAT!E1199</f>
        <v>103</v>
      </c>
      <c r="E1196" s="2">
        <f t="shared" si="72"/>
        <v>3338084</v>
      </c>
      <c r="F1196" s="17" t="str">
        <f t="shared" si="75"/>
        <v>BEARISH</v>
      </c>
      <c r="G1196" s="17" t="str">
        <f t="shared" si="74"/>
        <v>NEUTRAL</v>
      </c>
      <c r="H1196" s="17" t="str">
        <f t="shared" si="73"/>
        <v>CONFIRMED BEARISH</v>
      </c>
    </row>
    <row r="1197" spans="1:8" ht="13.5" x14ac:dyDescent="0.25">
      <c r="A1197" s="3">
        <f>TITRES_STAT!B1200</f>
        <v>43754</v>
      </c>
      <c r="B1197" s="17">
        <f>TITRES_STAT!C1200</f>
        <v>4.8</v>
      </c>
      <c r="C1197" s="17">
        <f>TITRES_STAT!D1200</f>
        <v>3.4773000000000001</v>
      </c>
      <c r="D1197" s="17">
        <f>TITRES_STAT!E1200</f>
        <v>2390</v>
      </c>
      <c r="E1197" s="2">
        <f t="shared" si="72"/>
        <v>3335694</v>
      </c>
      <c r="F1197" s="17" t="str">
        <f t="shared" si="75"/>
        <v>BEARISH</v>
      </c>
      <c r="G1197" s="17" t="str">
        <f t="shared" si="74"/>
        <v>NEUTRAL</v>
      </c>
      <c r="H1197" s="17" t="str">
        <f t="shared" si="73"/>
        <v>CONFIRMED BEARISH</v>
      </c>
    </row>
    <row r="1198" spans="1:8" ht="13.5" x14ac:dyDescent="0.25">
      <c r="A1198" s="3">
        <f>TITRES_STAT!B1201</f>
        <v>43755</v>
      </c>
      <c r="B1198" s="17">
        <f>TITRES_STAT!C1201</f>
        <v>4.84</v>
      </c>
      <c r="C1198" s="17">
        <f>TITRES_STAT!D1201</f>
        <v>3.5062000000000002</v>
      </c>
      <c r="D1198" s="17">
        <f>TITRES_STAT!E1201</f>
        <v>6593</v>
      </c>
      <c r="E1198" s="2">
        <f t="shared" si="72"/>
        <v>3342287</v>
      </c>
      <c r="F1198" s="17" t="str">
        <f t="shared" si="75"/>
        <v>BEARISH</v>
      </c>
      <c r="G1198" s="17" t="str">
        <f t="shared" si="74"/>
        <v>NEUTRAL</v>
      </c>
      <c r="H1198" s="17" t="str">
        <f t="shared" si="73"/>
        <v>CONFIRMED BEARISH</v>
      </c>
    </row>
    <row r="1199" spans="1:8" ht="13.5" x14ac:dyDescent="0.25">
      <c r="A1199" s="3">
        <f>TITRES_STAT!B1202</f>
        <v>43756</v>
      </c>
      <c r="B1199" s="17">
        <f>TITRES_STAT!C1202</f>
        <v>4.75</v>
      </c>
      <c r="C1199" s="17">
        <f>TITRES_STAT!D1202</f>
        <v>3.4409999999999998</v>
      </c>
      <c r="D1199" s="17">
        <f>TITRES_STAT!E1202</f>
        <v>3767</v>
      </c>
      <c r="E1199" s="2">
        <f t="shared" si="72"/>
        <v>3338520</v>
      </c>
      <c r="F1199" s="17" t="str">
        <f t="shared" si="75"/>
        <v>BEARISH</v>
      </c>
      <c r="G1199" s="17" t="str">
        <f t="shared" si="74"/>
        <v>NEUTRAL</v>
      </c>
      <c r="H1199" s="17" t="str">
        <f t="shared" si="73"/>
        <v>CONFIRMED BEARISH</v>
      </c>
    </row>
    <row r="1200" spans="1:8" ht="13.5" x14ac:dyDescent="0.25">
      <c r="A1200" s="3">
        <f>TITRES_STAT!B1203</f>
        <v>43759</v>
      </c>
      <c r="B1200" s="17">
        <f>TITRES_STAT!C1203</f>
        <v>4.82</v>
      </c>
      <c r="C1200" s="17">
        <f>TITRES_STAT!D1203</f>
        <v>3.4918</v>
      </c>
      <c r="D1200" s="17">
        <f>TITRES_STAT!E1203</f>
        <v>1801</v>
      </c>
      <c r="E1200" s="2">
        <f t="shared" si="72"/>
        <v>3340321</v>
      </c>
      <c r="F1200" s="17" t="str">
        <f t="shared" si="75"/>
        <v>BULLISH</v>
      </c>
      <c r="G1200" s="17" t="str">
        <f t="shared" si="74"/>
        <v>NEUTRAL</v>
      </c>
      <c r="H1200" s="17" t="str">
        <f t="shared" si="73"/>
        <v>BULLISH DIVERGENCE</v>
      </c>
    </row>
    <row r="1201" spans="1:8" ht="13.5" x14ac:dyDescent="0.25">
      <c r="A1201" s="3">
        <f>TITRES_STAT!B1204</f>
        <v>43760</v>
      </c>
      <c r="B1201" s="17">
        <f>TITRES_STAT!C1204</f>
        <v>4.8</v>
      </c>
      <c r="C1201" s="17">
        <f>TITRES_STAT!D1204</f>
        <v>3.4773000000000001</v>
      </c>
      <c r="D1201" s="17">
        <f>TITRES_STAT!E1204</f>
        <v>540</v>
      </c>
      <c r="E1201" s="2">
        <f t="shared" si="72"/>
        <v>3339781</v>
      </c>
      <c r="F1201" s="17" t="str">
        <f t="shared" si="75"/>
        <v>BULLISH</v>
      </c>
      <c r="G1201" s="17" t="str">
        <f t="shared" si="74"/>
        <v>NEUTRAL</v>
      </c>
      <c r="H1201" s="17" t="str">
        <f t="shared" si="73"/>
        <v>BULLISH DIVERGENCE</v>
      </c>
    </row>
    <row r="1202" spans="1:8" ht="13.5" x14ac:dyDescent="0.25">
      <c r="A1202" s="3">
        <f>TITRES_STAT!B1205</f>
        <v>43761</v>
      </c>
      <c r="B1202" s="17">
        <f>TITRES_STAT!C1205</f>
        <v>4.75</v>
      </c>
      <c r="C1202" s="17">
        <f>TITRES_STAT!D1205</f>
        <v>3.4409999999999998</v>
      </c>
      <c r="D1202" s="17">
        <f>TITRES_STAT!E1205</f>
        <v>3053</v>
      </c>
      <c r="E1202" s="2">
        <f t="shared" si="72"/>
        <v>3336728</v>
      </c>
      <c r="F1202" s="17" t="str">
        <f t="shared" si="75"/>
        <v>BULLISH</v>
      </c>
      <c r="G1202" s="17" t="str">
        <f t="shared" si="74"/>
        <v>NEUTRAL</v>
      </c>
      <c r="H1202" s="17" t="str">
        <f t="shared" si="73"/>
        <v>BULLISH DIVERGENCE</v>
      </c>
    </row>
    <row r="1203" spans="1:8" ht="13.5" x14ac:dyDescent="0.25">
      <c r="A1203" s="3">
        <f>TITRES_STAT!B1206</f>
        <v>43762</v>
      </c>
      <c r="B1203" s="17">
        <f>TITRES_STAT!C1206</f>
        <v>4.75</v>
      </c>
      <c r="C1203" s="17">
        <f>TITRES_STAT!D1206</f>
        <v>3.4409999999999998</v>
      </c>
      <c r="D1203" s="17">
        <f>TITRES_STAT!E1206</f>
        <v>2090</v>
      </c>
      <c r="E1203" s="2">
        <f t="shared" si="72"/>
        <v>3336728</v>
      </c>
      <c r="F1203" s="17" t="str">
        <f t="shared" si="75"/>
        <v>BEARISH</v>
      </c>
      <c r="G1203" s="17" t="str">
        <f t="shared" si="74"/>
        <v>NEUTRAL</v>
      </c>
      <c r="H1203" s="17" t="str">
        <f t="shared" si="73"/>
        <v>CONFIRMED BEARISH</v>
      </c>
    </row>
    <row r="1204" spans="1:8" ht="13.5" x14ac:dyDescent="0.25">
      <c r="A1204" s="3">
        <f>TITRES_STAT!B1207</f>
        <v>43763</v>
      </c>
      <c r="B1204" s="17">
        <f>TITRES_STAT!C1207</f>
        <v>4.75</v>
      </c>
      <c r="C1204" s="17">
        <f>TITRES_STAT!D1207</f>
        <v>3.4409999999999998</v>
      </c>
      <c r="D1204" s="17">
        <f>TITRES_STAT!E1207</f>
        <v>13762</v>
      </c>
      <c r="E1204" s="2">
        <f t="shared" si="72"/>
        <v>3336728</v>
      </c>
      <c r="F1204" s="17" t="str">
        <f t="shared" si="75"/>
        <v>BEARISH</v>
      </c>
      <c r="G1204" s="17" t="str">
        <f t="shared" si="74"/>
        <v>NEUTRAL</v>
      </c>
      <c r="H1204" s="17" t="str">
        <f t="shared" si="73"/>
        <v>NEUTRAL</v>
      </c>
    </row>
    <row r="1205" spans="1:8" ht="13.5" x14ac:dyDescent="0.25">
      <c r="A1205" s="3">
        <f>TITRES_STAT!B1208</f>
        <v>43766</v>
      </c>
      <c r="B1205" s="17">
        <f>TITRES_STAT!C1208</f>
        <v>4.7</v>
      </c>
      <c r="C1205" s="17">
        <f>TITRES_STAT!D1208</f>
        <v>3.4047999999999998</v>
      </c>
      <c r="D1205" s="17">
        <f>TITRES_STAT!E1208</f>
        <v>4683</v>
      </c>
      <c r="E1205" s="2">
        <f t="shared" si="72"/>
        <v>3332045</v>
      </c>
      <c r="F1205" s="17" t="str">
        <f t="shared" si="75"/>
        <v>BEARISH</v>
      </c>
      <c r="G1205" s="17" t="str">
        <f t="shared" si="74"/>
        <v>NEUTRAL</v>
      </c>
      <c r="H1205" s="17" t="str">
        <f t="shared" si="73"/>
        <v>CONFIRMED BEARISH</v>
      </c>
    </row>
    <row r="1206" spans="1:8" ht="13.5" x14ac:dyDescent="0.25">
      <c r="A1206" s="3">
        <f>TITRES_STAT!B1209</f>
        <v>43767</v>
      </c>
      <c r="B1206" s="17">
        <f>TITRES_STAT!C1209</f>
        <v>4.68</v>
      </c>
      <c r="C1206" s="17">
        <f>TITRES_STAT!D1209</f>
        <v>3.3902999999999999</v>
      </c>
      <c r="D1206" s="17">
        <f>TITRES_STAT!E1209</f>
        <v>5752</v>
      </c>
      <c r="E1206" s="2">
        <f t="shared" si="72"/>
        <v>3326293</v>
      </c>
      <c r="F1206" s="17" t="str">
        <f t="shared" si="75"/>
        <v>BEARISH</v>
      </c>
      <c r="G1206" s="17" t="str">
        <f t="shared" si="74"/>
        <v>NEUTRAL</v>
      </c>
      <c r="H1206" s="17" t="str">
        <f t="shared" si="73"/>
        <v>CONFIRMED BEARISH</v>
      </c>
    </row>
    <row r="1207" spans="1:8" ht="13.5" x14ac:dyDescent="0.25">
      <c r="A1207" s="3">
        <f>TITRES_STAT!B1210</f>
        <v>43768</v>
      </c>
      <c r="B1207" s="17">
        <f>TITRES_STAT!C1210</f>
        <v>4.5999999999999996</v>
      </c>
      <c r="C1207" s="17">
        <f>TITRES_STAT!D1210</f>
        <v>3.3323999999999998</v>
      </c>
      <c r="D1207" s="17">
        <f>TITRES_STAT!E1210</f>
        <v>2700</v>
      </c>
      <c r="E1207" s="2">
        <f t="shared" si="72"/>
        <v>3323593</v>
      </c>
      <c r="F1207" s="17" t="str">
        <f t="shared" si="75"/>
        <v>BEARISH</v>
      </c>
      <c r="G1207" s="17" t="str">
        <f t="shared" si="74"/>
        <v>NEUTRAL</v>
      </c>
      <c r="H1207" s="17" t="str">
        <f t="shared" si="73"/>
        <v>CONFIRMED BEARISH</v>
      </c>
    </row>
    <row r="1208" spans="1:8" ht="13.5" x14ac:dyDescent="0.25">
      <c r="A1208" s="3">
        <f>TITRES_STAT!B1211</f>
        <v>43769</v>
      </c>
      <c r="B1208" s="17">
        <f>TITRES_STAT!C1211</f>
        <v>4.68</v>
      </c>
      <c r="C1208" s="17">
        <f>TITRES_STAT!D1211</f>
        <v>3.3902999999999999</v>
      </c>
      <c r="D1208" s="17">
        <f>TITRES_STAT!E1211</f>
        <v>10071</v>
      </c>
      <c r="E1208" s="2">
        <f t="shared" si="72"/>
        <v>3333664</v>
      </c>
      <c r="F1208" s="17" t="str">
        <f t="shared" si="75"/>
        <v>BEARISH</v>
      </c>
      <c r="G1208" s="17" t="str">
        <f t="shared" si="74"/>
        <v>NEUTRAL</v>
      </c>
      <c r="H1208" s="17" t="str">
        <f t="shared" si="73"/>
        <v>CONFIRMED BEARISH</v>
      </c>
    </row>
    <row r="1209" spans="1:8" ht="13.5" x14ac:dyDescent="0.25">
      <c r="A1209" s="3">
        <f>TITRES_STAT!B1212</f>
        <v>43770</v>
      </c>
      <c r="B1209" s="17">
        <f>TITRES_STAT!C1212</f>
        <v>4.68</v>
      </c>
      <c r="C1209" s="17">
        <f>TITRES_STAT!D1212</f>
        <v>3.3902999999999999</v>
      </c>
      <c r="D1209" s="17">
        <f>TITRES_STAT!E1212</f>
        <v>1645</v>
      </c>
      <c r="E1209" s="2">
        <f t="shared" si="72"/>
        <v>3333664</v>
      </c>
      <c r="F1209" s="17" t="str">
        <f t="shared" si="75"/>
        <v>BEARISH</v>
      </c>
      <c r="G1209" s="17" t="str">
        <f t="shared" si="74"/>
        <v>NEUTRAL</v>
      </c>
      <c r="H1209" s="17" t="str">
        <f t="shared" si="73"/>
        <v>CONFIRMED BEARISH</v>
      </c>
    </row>
    <row r="1210" spans="1:8" ht="13.5" x14ac:dyDescent="0.25">
      <c r="A1210" s="3">
        <f>TITRES_STAT!B1213</f>
        <v>43773</v>
      </c>
      <c r="B1210" s="17">
        <f>TITRES_STAT!C1213</f>
        <v>4.5999999999999996</v>
      </c>
      <c r="C1210" s="17">
        <f>TITRES_STAT!D1213</f>
        <v>3.3323999999999998</v>
      </c>
      <c r="D1210" s="17">
        <f>TITRES_STAT!E1213</f>
        <v>4555</v>
      </c>
      <c r="E1210" s="2">
        <f t="shared" si="72"/>
        <v>3329109</v>
      </c>
      <c r="F1210" s="17" t="str">
        <f t="shared" si="75"/>
        <v>BEARISH</v>
      </c>
      <c r="G1210" s="17" t="str">
        <f t="shared" si="74"/>
        <v>NEUTRAL</v>
      </c>
      <c r="H1210" s="17" t="str">
        <f t="shared" si="73"/>
        <v>CONFIRMED BEARISH</v>
      </c>
    </row>
    <row r="1211" spans="1:8" ht="13.5" x14ac:dyDescent="0.25">
      <c r="A1211" s="3">
        <f>TITRES_STAT!B1214</f>
        <v>43774</v>
      </c>
      <c r="B1211" s="17">
        <f>TITRES_STAT!C1214</f>
        <v>4.5999999999999996</v>
      </c>
      <c r="C1211" s="17">
        <f>TITRES_STAT!D1214</f>
        <v>3.3323999999999998</v>
      </c>
      <c r="D1211" s="17">
        <f>TITRES_STAT!E1214</f>
        <v>5938</v>
      </c>
      <c r="E1211" s="2">
        <f t="shared" si="72"/>
        <v>3329109</v>
      </c>
      <c r="F1211" s="17" t="str">
        <f t="shared" si="75"/>
        <v>BULLISH</v>
      </c>
      <c r="G1211" s="17" t="str">
        <f t="shared" si="74"/>
        <v>NEUTRAL</v>
      </c>
      <c r="H1211" s="17" t="str">
        <f t="shared" si="73"/>
        <v>BULLISH DIVERGENCE</v>
      </c>
    </row>
    <row r="1212" spans="1:8" ht="13.5" x14ac:dyDescent="0.25">
      <c r="A1212" s="3">
        <f>TITRES_STAT!B1215</f>
        <v>43775</v>
      </c>
      <c r="B1212" s="17">
        <f>TITRES_STAT!C1215</f>
        <v>4.6500000000000004</v>
      </c>
      <c r="C1212" s="17">
        <f>TITRES_STAT!D1215</f>
        <v>3.3685999999999998</v>
      </c>
      <c r="D1212" s="17">
        <f>TITRES_STAT!E1215</f>
        <v>6591</v>
      </c>
      <c r="E1212" s="2">
        <f t="shared" si="72"/>
        <v>3335700</v>
      </c>
      <c r="F1212" s="17" t="str">
        <f t="shared" si="75"/>
        <v>BULLISH</v>
      </c>
      <c r="G1212" s="17" t="str">
        <f t="shared" si="74"/>
        <v>NEUTRAL</v>
      </c>
      <c r="H1212" s="17" t="str">
        <f t="shared" si="73"/>
        <v>CONFIRMED BULLISH</v>
      </c>
    </row>
    <row r="1213" spans="1:8" ht="13.5" x14ac:dyDescent="0.25">
      <c r="A1213" s="3">
        <f>TITRES_STAT!B1216</f>
        <v>43776</v>
      </c>
      <c r="B1213" s="17">
        <f>TITRES_STAT!C1216</f>
        <v>4.63</v>
      </c>
      <c r="C1213" s="17">
        <f>TITRES_STAT!D1216</f>
        <v>3.3540999999999999</v>
      </c>
      <c r="D1213" s="17">
        <f>TITRES_STAT!E1216</f>
        <v>6327</v>
      </c>
      <c r="E1213" s="2">
        <f t="shared" si="72"/>
        <v>3329373</v>
      </c>
      <c r="F1213" s="17" t="str">
        <f t="shared" si="75"/>
        <v>BEARISH</v>
      </c>
      <c r="G1213" s="17" t="str">
        <f t="shared" si="74"/>
        <v>NEUTRAL</v>
      </c>
      <c r="H1213" s="17" t="str">
        <f t="shared" si="73"/>
        <v>CONFIRMED BEARISH</v>
      </c>
    </row>
    <row r="1214" spans="1:8" ht="13.5" x14ac:dyDescent="0.25">
      <c r="A1214" s="3">
        <f>TITRES_STAT!B1217</f>
        <v>43777</v>
      </c>
      <c r="B1214" s="17">
        <f>TITRES_STAT!C1217</f>
        <v>4.5599999999999996</v>
      </c>
      <c r="C1214" s="17">
        <f>TITRES_STAT!D1217</f>
        <v>3.3033999999999999</v>
      </c>
      <c r="D1214" s="17">
        <f>TITRES_STAT!E1217</f>
        <v>4150</v>
      </c>
      <c r="E1214" s="2">
        <f t="shared" si="72"/>
        <v>3325223</v>
      </c>
      <c r="F1214" s="17" t="str">
        <f t="shared" si="75"/>
        <v>BEARISH</v>
      </c>
      <c r="G1214" s="17" t="str">
        <f t="shared" si="74"/>
        <v>NEUTRAL</v>
      </c>
      <c r="H1214" s="17" t="str">
        <f t="shared" si="73"/>
        <v>CONFIRMED BEARISH</v>
      </c>
    </row>
    <row r="1215" spans="1:8" ht="13.5" x14ac:dyDescent="0.25">
      <c r="A1215" s="3">
        <f>TITRES_STAT!B1218</f>
        <v>43780</v>
      </c>
      <c r="B1215" s="17">
        <f>TITRES_STAT!C1218</f>
        <v>4.6500000000000004</v>
      </c>
      <c r="C1215" s="17">
        <f>TITRES_STAT!D1218</f>
        <v>3.3685999999999998</v>
      </c>
      <c r="D1215" s="17">
        <f>TITRES_STAT!E1218</f>
        <v>433</v>
      </c>
      <c r="E1215" s="2">
        <f t="shared" si="72"/>
        <v>3325656</v>
      </c>
      <c r="F1215" s="17" t="str">
        <f t="shared" si="75"/>
        <v>BEARISH</v>
      </c>
      <c r="G1215" s="17" t="str">
        <f t="shared" si="74"/>
        <v>NEUTRAL</v>
      </c>
      <c r="H1215" s="17" t="str">
        <f t="shared" si="73"/>
        <v>BEARISH DIVERGENCE</v>
      </c>
    </row>
    <row r="1216" spans="1:8" ht="13.5" x14ac:dyDescent="0.25">
      <c r="A1216" s="3">
        <f>TITRES_STAT!B1219</f>
        <v>43781</v>
      </c>
      <c r="B1216" s="17">
        <f>TITRES_STAT!C1219</f>
        <v>4.6500000000000004</v>
      </c>
      <c r="C1216" s="17">
        <f>TITRES_STAT!D1219</f>
        <v>3.3685999999999998</v>
      </c>
      <c r="D1216" s="17">
        <f>TITRES_STAT!E1219</f>
        <v>3944</v>
      </c>
      <c r="E1216" s="2">
        <f t="shared" si="72"/>
        <v>3325656</v>
      </c>
      <c r="F1216" s="17" t="str">
        <f t="shared" si="75"/>
        <v>BEARISH</v>
      </c>
      <c r="G1216" s="17" t="str">
        <f t="shared" si="74"/>
        <v>NEUTRAL</v>
      </c>
      <c r="H1216" s="17" t="str">
        <f t="shared" si="73"/>
        <v>BEARISH DIVERGENCE</v>
      </c>
    </row>
    <row r="1217" spans="1:8" ht="13.5" x14ac:dyDescent="0.25">
      <c r="A1217" s="3">
        <f>TITRES_STAT!B1220</f>
        <v>43782</v>
      </c>
      <c r="B1217" s="17">
        <f>TITRES_STAT!C1220</f>
        <v>4.6399999999999997</v>
      </c>
      <c r="C1217" s="17">
        <f>TITRES_STAT!D1220</f>
        <v>3.3614000000000002</v>
      </c>
      <c r="D1217" s="17">
        <f>TITRES_STAT!E1220</f>
        <v>671</v>
      </c>
      <c r="E1217" s="2">
        <f t="shared" si="72"/>
        <v>3324985</v>
      </c>
      <c r="F1217" s="17" t="str">
        <f t="shared" si="75"/>
        <v>BEARISH</v>
      </c>
      <c r="G1217" s="17" t="str">
        <f t="shared" si="74"/>
        <v>NEUTRAL</v>
      </c>
      <c r="H1217" s="17" t="str">
        <f t="shared" si="73"/>
        <v>CONFIRMED BEARISH</v>
      </c>
    </row>
    <row r="1218" spans="1:8" ht="13.5" x14ac:dyDescent="0.25">
      <c r="A1218" s="3">
        <f>TITRES_STAT!B1221</f>
        <v>43783</v>
      </c>
      <c r="B1218" s="17">
        <f>TITRES_STAT!C1221</f>
        <v>4.6500000000000004</v>
      </c>
      <c r="C1218" s="17">
        <f>TITRES_STAT!D1221</f>
        <v>3.3685999999999998</v>
      </c>
      <c r="D1218" s="17">
        <f>TITRES_STAT!E1221</f>
        <v>4730</v>
      </c>
      <c r="E1218" s="2">
        <f t="shared" si="72"/>
        <v>3329715</v>
      </c>
      <c r="F1218" s="17" t="str">
        <f t="shared" si="75"/>
        <v>BULLISH</v>
      </c>
      <c r="G1218" s="17" t="str">
        <f t="shared" si="74"/>
        <v>NEUTRAL</v>
      </c>
      <c r="H1218" s="17" t="str">
        <f t="shared" si="73"/>
        <v>CONFIRMED BULLISH</v>
      </c>
    </row>
    <row r="1219" spans="1:8" ht="13.5" x14ac:dyDescent="0.25">
      <c r="A1219" s="3">
        <f>TITRES_STAT!B1222</f>
        <v>43784</v>
      </c>
      <c r="B1219" s="17">
        <f>TITRES_STAT!C1222</f>
        <v>4.6100000000000003</v>
      </c>
      <c r="C1219" s="17">
        <f>TITRES_STAT!D1222</f>
        <v>3.3395999999999999</v>
      </c>
      <c r="D1219" s="17">
        <f>TITRES_STAT!E1222</f>
        <v>3258</v>
      </c>
      <c r="E1219" s="2">
        <f t="shared" si="72"/>
        <v>3326457</v>
      </c>
      <c r="F1219" s="17" t="str">
        <f t="shared" si="75"/>
        <v>BULLISH</v>
      </c>
      <c r="G1219" s="17" t="str">
        <f t="shared" si="74"/>
        <v>NEUTRAL</v>
      </c>
      <c r="H1219" s="17" t="str">
        <f t="shared" si="73"/>
        <v>CONFIRMED BULLISH</v>
      </c>
    </row>
    <row r="1220" spans="1:8" ht="13.5" x14ac:dyDescent="0.25">
      <c r="A1220" s="3">
        <f>TITRES_STAT!B1223</f>
        <v>43787</v>
      </c>
      <c r="B1220" s="17">
        <f>TITRES_STAT!C1223</f>
        <v>4.6100000000000003</v>
      </c>
      <c r="C1220" s="17">
        <f>TITRES_STAT!D1223</f>
        <v>3.3395999999999999</v>
      </c>
      <c r="D1220" s="17">
        <f>TITRES_STAT!E1223</f>
        <v>1447</v>
      </c>
      <c r="E1220" s="2">
        <f t="shared" ref="E1220:E1283" si="76">IF(B1220&gt;B1219, E1219+D1220, IF(B1220&lt;B1219, E1219-D1220, E1219))</f>
        <v>3326457</v>
      </c>
      <c r="F1220" s="17" t="str">
        <f t="shared" si="75"/>
        <v>BULLISH</v>
      </c>
      <c r="G1220" s="17" t="str">
        <f t="shared" si="74"/>
        <v>NEUTRAL</v>
      </c>
      <c r="H1220" s="17" t="str">
        <f t="shared" si="73"/>
        <v>BULLISH DIVERGENCE</v>
      </c>
    </row>
    <row r="1221" spans="1:8" ht="13.5" x14ac:dyDescent="0.25">
      <c r="A1221" s="3">
        <f>TITRES_STAT!B1224</f>
        <v>43788</v>
      </c>
      <c r="B1221" s="17">
        <f>TITRES_STAT!C1224</f>
        <v>4.6100000000000003</v>
      </c>
      <c r="C1221" s="17">
        <f>TITRES_STAT!D1224</f>
        <v>3.3395999999999999</v>
      </c>
      <c r="D1221" s="17">
        <f>TITRES_STAT!E1224</f>
        <v>2033</v>
      </c>
      <c r="E1221" s="2">
        <f t="shared" si="76"/>
        <v>3326457</v>
      </c>
      <c r="F1221" s="17" t="str">
        <f t="shared" si="75"/>
        <v>BULLISH</v>
      </c>
      <c r="G1221" s="17" t="str">
        <f t="shared" si="74"/>
        <v>NEUTRAL</v>
      </c>
      <c r="H1221" s="17" t="str">
        <f t="shared" si="73"/>
        <v>BULLISH DIVERGENCE</v>
      </c>
    </row>
    <row r="1222" spans="1:8" ht="13.5" x14ac:dyDescent="0.25">
      <c r="A1222" s="3">
        <f>TITRES_STAT!B1225</f>
        <v>43789</v>
      </c>
      <c r="B1222" s="17">
        <f>TITRES_STAT!C1225</f>
        <v>4.59</v>
      </c>
      <c r="C1222" s="17">
        <f>TITRES_STAT!D1225</f>
        <v>3.3250999999999999</v>
      </c>
      <c r="D1222" s="17">
        <f>TITRES_STAT!E1225</f>
        <v>10510</v>
      </c>
      <c r="E1222" s="2">
        <f t="shared" si="76"/>
        <v>3315947</v>
      </c>
      <c r="F1222" s="17" t="str">
        <f t="shared" si="75"/>
        <v>BEARISH</v>
      </c>
      <c r="G1222" s="17" t="str">
        <f t="shared" si="74"/>
        <v>NEUTRAL</v>
      </c>
      <c r="H1222" s="17" t="str">
        <f t="shared" ref="H1222:H1285" si="77">IF(AND(B1222&gt;B1217, E1222&gt;E1217), "CONFIRMED BULLISH",
 IF(AND(B1222&lt;B1217, E1222&lt;E1217), "CONFIRMED BEARISH",
 IF(AND(B1222&gt;B1217, E1222&lt;E1217), "BEARISH DIVERGENCE",
 IF(AND(B1222&lt;B1217, E1222&gt;E1217), "BULLISH DIVERGENCE", "NEUTRAL"))))</f>
        <v>CONFIRMED BEARISH</v>
      </c>
    </row>
    <row r="1223" spans="1:8" ht="13.5" x14ac:dyDescent="0.25">
      <c r="A1223" s="3">
        <f>TITRES_STAT!B1226</f>
        <v>43790</v>
      </c>
      <c r="B1223" s="17">
        <f>TITRES_STAT!C1226</f>
        <v>4.5599999999999996</v>
      </c>
      <c r="C1223" s="17">
        <f>TITRES_STAT!D1226</f>
        <v>3.3033999999999999</v>
      </c>
      <c r="D1223" s="17">
        <f>TITRES_STAT!E1226</f>
        <v>1280</v>
      </c>
      <c r="E1223" s="2">
        <f t="shared" si="76"/>
        <v>3314667</v>
      </c>
      <c r="F1223" s="17" t="str">
        <f t="shared" si="75"/>
        <v>BEARISH</v>
      </c>
      <c r="G1223" s="17" t="str">
        <f t="shared" ref="G1223:G1286" si="78">IF((E1223-E1218)/E1218 &gt; 0.02, "STRONG",
 IF((E1223-E1218)/E1218 &lt; -0.02, "WEAK", "NEUTRAL"))</f>
        <v>NEUTRAL</v>
      </c>
      <c r="H1223" s="17" t="str">
        <f t="shared" si="77"/>
        <v>CONFIRMED BEARISH</v>
      </c>
    </row>
    <row r="1224" spans="1:8" ht="13.5" x14ac:dyDescent="0.25">
      <c r="A1224" s="3">
        <f>TITRES_STAT!B1227</f>
        <v>43791</v>
      </c>
      <c r="B1224" s="17">
        <f>TITRES_STAT!C1227</f>
        <v>4.5999999999999996</v>
      </c>
      <c r="C1224" s="17">
        <f>TITRES_STAT!D1227</f>
        <v>3.3323999999999998</v>
      </c>
      <c r="D1224" s="17">
        <f>TITRES_STAT!E1227</f>
        <v>4096</v>
      </c>
      <c r="E1224" s="2">
        <f t="shared" si="76"/>
        <v>3318763</v>
      </c>
      <c r="F1224" s="17" t="str">
        <f t="shared" ref="F1224:F1287" si="79">IF(E1224&gt;E1219,"BULLISH",IF(E1224&lt;E1219,"BEARISH","NEUTRAL"))</f>
        <v>BEARISH</v>
      </c>
      <c r="G1224" s="17" t="str">
        <f t="shared" si="78"/>
        <v>NEUTRAL</v>
      </c>
      <c r="H1224" s="17" t="str">
        <f t="shared" si="77"/>
        <v>CONFIRMED BEARISH</v>
      </c>
    </row>
    <row r="1225" spans="1:8" ht="13.5" x14ac:dyDescent="0.25">
      <c r="A1225" s="3">
        <f>TITRES_STAT!B1228</f>
        <v>43794</v>
      </c>
      <c r="B1225" s="17">
        <f>TITRES_STAT!C1228</f>
        <v>4.55</v>
      </c>
      <c r="C1225" s="17">
        <f>TITRES_STAT!D1228</f>
        <v>3.2961999999999998</v>
      </c>
      <c r="D1225" s="17">
        <f>TITRES_STAT!E1228</f>
        <v>2378</v>
      </c>
      <c r="E1225" s="2">
        <f t="shared" si="76"/>
        <v>3316385</v>
      </c>
      <c r="F1225" s="17" t="str">
        <f t="shared" si="79"/>
        <v>BEARISH</v>
      </c>
      <c r="G1225" s="17" t="str">
        <f t="shared" si="78"/>
        <v>NEUTRAL</v>
      </c>
      <c r="H1225" s="17" t="str">
        <f t="shared" si="77"/>
        <v>CONFIRMED BEARISH</v>
      </c>
    </row>
    <row r="1226" spans="1:8" ht="13.5" x14ac:dyDescent="0.25">
      <c r="A1226" s="3">
        <f>TITRES_STAT!B1229</f>
        <v>43795</v>
      </c>
      <c r="B1226" s="17">
        <f>TITRES_STAT!C1229</f>
        <v>4.5999999999999996</v>
      </c>
      <c r="C1226" s="17">
        <f>TITRES_STAT!D1229</f>
        <v>3.3323999999999998</v>
      </c>
      <c r="D1226" s="17">
        <f>TITRES_STAT!E1229</f>
        <v>2215</v>
      </c>
      <c r="E1226" s="2">
        <f t="shared" si="76"/>
        <v>3318600</v>
      </c>
      <c r="F1226" s="17" t="str">
        <f t="shared" si="79"/>
        <v>BEARISH</v>
      </c>
      <c r="G1226" s="17" t="str">
        <f t="shared" si="78"/>
        <v>NEUTRAL</v>
      </c>
      <c r="H1226" s="17" t="str">
        <f t="shared" si="77"/>
        <v>CONFIRMED BEARISH</v>
      </c>
    </row>
    <row r="1227" spans="1:8" ht="13.5" x14ac:dyDescent="0.25">
      <c r="A1227" s="3">
        <f>TITRES_STAT!B1230</f>
        <v>43796</v>
      </c>
      <c r="B1227" s="17">
        <f>TITRES_STAT!C1230</f>
        <v>4.5999999999999996</v>
      </c>
      <c r="C1227" s="17">
        <f>TITRES_STAT!D1230</f>
        <v>3.3323999999999998</v>
      </c>
      <c r="D1227" s="17">
        <f>TITRES_STAT!E1230</f>
        <v>1386</v>
      </c>
      <c r="E1227" s="2">
        <f t="shared" si="76"/>
        <v>3318600</v>
      </c>
      <c r="F1227" s="17" t="str">
        <f t="shared" si="79"/>
        <v>BULLISH</v>
      </c>
      <c r="G1227" s="17" t="str">
        <f t="shared" si="78"/>
        <v>NEUTRAL</v>
      </c>
      <c r="H1227" s="17" t="str">
        <f t="shared" si="77"/>
        <v>CONFIRMED BULLISH</v>
      </c>
    </row>
    <row r="1228" spans="1:8" ht="13.5" x14ac:dyDescent="0.25">
      <c r="A1228" s="3">
        <f>TITRES_STAT!B1231</f>
        <v>43797</v>
      </c>
      <c r="B1228" s="17">
        <f>TITRES_STAT!C1231</f>
        <v>4.58</v>
      </c>
      <c r="C1228" s="17">
        <f>TITRES_STAT!D1231</f>
        <v>3.3178999999999998</v>
      </c>
      <c r="D1228" s="17">
        <f>TITRES_STAT!E1231</f>
        <v>5275</v>
      </c>
      <c r="E1228" s="2">
        <f t="shared" si="76"/>
        <v>3313325</v>
      </c>
      <c r="F1228" s="17" t="str">
        <f t="shared" si="79"/>
        <v>BEARISH</v>
      </c>
      <c r="G1228" s="17" t="str">
        <f t="shared" si="78"/>
        <v>NEUTRAL</v>
      </c>
      <c r="H1228" s="17" t="str">
        <f t="shared" si="77"/>
        <v>BEARISH DIVERGENCE</v>
      </c>
    </row>
    <row r="1229" spans="1:8" ht="13.5" x14ac:dyDescent="0.25">
      <c r="A1229" s="3">
        <f>TITRES_STAT!B1232</f>
        <v>43798</v>
      </c>
      <c r="B1229" s="17">
        <f>TITRES_STAT!C1232</f>
        <v>4.59</v>
      </c>
      <c r="C1229" s="17">
        <f>TITRES_STAT!D1232</f>
        <v>3.3250999999999999</v>
      </c>
      <c r="D1229" s="17">
        <f>TITRES_STAT!E1232</f>
        <v>9829</v>
      </c>
      <c r="E1229" s="2">
        <f t="shared" si="76"/>
        <v>3323154</v>
      </c>
      <c r="F1229" s="17" t="str">
        <f t="shared" si="79"/>
        <v>BULLISH</v>
      </c>
      <c r="G1229" s="17" t="str">
        <f t="shared" si="78"/>
        <v>NEUTRAL</v>
      </c>
      <c r="H1229" s="17" t="str">
        <f t="shared" si="77"/>
        <v>BULLISH DIVERGENCE</v>
      </c>
    </row>
    <row r="1230" spans="1:8" ht="13.5" x14ac:dyDescent="0.25">
      <c r="A1230" s="3">
        <f>TITRES_STAT!B1233</f>
        <v>43801</v>
      </c>
      <c r="B1230" s="17">
        <f>TITRES_STAT!C1233</f>
        <v>4.5999999999999996</v>
      </c>
      <c r="C1230" s="17">
        <f>TITRES_STAT!D1233</f>
        <v>3.3323999999999998</v>
      </c>
      <c r="D1230" s="17">
        <f>TITRES_STAT!E1233</f>
        <v>8747</v>
      </c>
      <c r="E1230" s="2">
        <f t="shared" si="76"/>
        <v>3331901</v>
      </c>
      <c r="F1230" s="17" t="str">
        <f t="shared" si="79"/>
        <v>BULLISH</v>
      </c>
      <c r="G1230" s="17" t="str">
        <f t="shared" si="78"/>
        <v>NEUTRAL</v>
      </c>
      <c r="H1230" s="17" t="str">
        <f t="shared" si="77"/>
        <v>CONFIRMED BULLISH</v>
      </c>
    </row>
    <row r="1231" spans="1:8" ht="13.5" x14ac:dyDescent="0.25">
      <c r="A1231" s="3">
        <f>TITRES_STAT!B1234</f>
        <v>43802</v>
      </c>
      <c r="B1231" s="17">
        <f>TITRES_STAT!C1234</f>
        <v>4.55</v>
      </c>
      <c r="C1231" s="17">
        <f>TITRES_STAT!D1234</f>
        <v>3.2961999999999998</v>
      </c>
      <c r="D1231" s="17">
        <f>TITRES_STAT!E1234</f>
        <v>7125</v>
      </c>
      <c r="E1231" s="2">
        <f t="shared" si="76"/>
        <v>3324776</v>
      </c>
      <c r="F1231" s="17" t="str">
        <f t="shared" si="79"/>
        <v>BULLISH</v>
      </c>
      <c r="G1231" s="17" t="str">
        <f t="shared" si="78"/>
        <v>NEUTRAL</v>
      </c>
      <c r="H1231" s="17" t="str">
        <f t="shared" si="77"/>
        <v>BULLISH DIVERGENCE</v>
      </c>
    </row>
    <row r="1232" spans="1:8" ht="13.5" x14ac:dyDescent="0.25">
      <c r="A1232" s="3">
        <f>TITRES_STAT!B1235</f>
        <v>43803</v>
      </c>
      <c r="B1232" s="17">
        <f>TITRES_STAT!C1235</f>
        <v>4.5599999999999996</v>
      </c>
      <c r="C1232" s="17">
        <f>TITRES_STAT!D1235</f>
        <v>3.3033999999999999</v>
      </c>
      <c r="D1232" s="17">
        <f>TITRES_STAT!E1235</f>
        <v>500</v>
      </c>
      <c r="E1232" s="2">
        <f t="shared" si="76"/>
        <v>3325276</v>
      </c>
      <c r="F1232" s="17" t="str">
        <f t="shared" si="79"/>
        <v>BULLISH</v>
      </c>
      <c r="G1232" s="17" t="str">
        <f t="shared" si="78"/>
        <v>NEUTRAL</v>
      </c>
      <c r="H1232" s="17" t="str">
        <f t="shared" si="77"/>
        <v>BULLISH DIVERGENCE</v>
      </c>
    </row>
    <row r="1233" spans="1:8" ht="13.5" x14ac:dyDescent="0.25">
      <c r="A1233" s="3">
        <f>TITRES_STAT!B1236</f>
        <v>43804</v>
      </c>
      <c r="B1233" s="17">
        <f>TITRES_STAT!C1236</f>
        <v>4.59</v>
      </c>
      <c r="C1233" s="17">
        <f>TITRES_STAT!D1236</f>
        <v>3.3250999999999999</v>
      </c>
      <c r="D1233" s="17">
        <f>TITRES_STAT!E1236</f>
        <v>648</v>
      </c>
      <c r="E1233" s="2">
        <f t="shared" si="76"/>
        <v>3325924</v>
      </c>
      <c r="F1233" s="17" t="str">
        <f t="shared" si="79"/>
        <v>BULLISH</v>
      </c>
      <c r="G1233" s="17" t="str">
        <f t="shared" si="78"/>
        <v>NEUTRAL</v>
      </c>
      <c r="H1233" s="17" t="str">
        <f t="shared" si="77"/>
        <v>CONFIRMED BULLISH</v>
      </c>
    </row>
    <row r="1234" spans="1:8" ht="13.5" x14ac:dyDescent="0.25">
      <c r="A1234" s="3">
        <f>TITRES_STAT!B1237</f>
        <v>43805</v>
      </c>
      <c r="B1234" s="17">
        <f>TITRES_STAT!C1237</f>
        <v>4.54</v>
      </c>
      <c r="C1234" s="17">
        <f>TITRES_STAT!D1237</f>
        <v>3.2888999999999999</v>
      </c>
      <c r="D1234" s="17">
        <f>TITRES_STAT!E1237</f>
        <v>3229</v>
      </c>
      <c r="E1234" s="2">
        <f t="shared" si="76"/>
        <v>3322695</v>
      </c>
      <c r="F1234" s="17" t="str">
        <f t="shared" si="79"/>
        <v>BEARISH</v>
      </c>
      <c r="G1234" s="17" t="str">
        <f t="shared" si="78"/>
        <v>NEUTRAL</v>
      </c>
      <c r="H1234" s="17" t="str">
        <f t="shared" si="77"/>
        <v>CONFIRMED BEARISH</v>
      </c>
    </row>
    <row r="1235" spans="1:8" ht="13.5" x14ac:dyDescent="0.25">
      <c r="A1235" s="3">
        <f>TITRES_STAT!B1238</f>
        <v>43808</v>
      </c>
      <c r="B1235" s="17">
        <f>TITRES_STAT!C1238</f>
        <v>4.54</v>
      </c>
      <c r="C1235" s="17">
        <f>TITRES_STAT!D1238</f>
        <v>3.2888999999999999</v>
      </c>
      <c r="D1235" s="17">
        <f>TITRES_STAT!E1238</f>
        <v>1181</v>
      </c>
      <c r="E1235" s="2">
        <f t="shared" si="76"/>
        <v>3322695</v>
      </c>
      <c r="F1235" s="17" t="str">
        <f t="shared" si="79"/>
        <v>BEARISH</v>
      </c>
      <c r="G1235" s="17" t="str">
        <f t="shared" si="78"/>
        <v>NEUTRAL</v>
      </c>
      <c r="H1235" s="17" t="str">
        <f t="shared" si="77"/>
        <v>CONFIRMED BEARISH</v>
      </c>
    </row>
    <row r="1236" spans="1:8" ht="13.5" x14ac:dyDescent="0.25">
      <c r="A1236" s="3">
        <f>TITRES_STAT!B1239</f>
        <v>43809</v>
      </c>
      <c r="B1236" s="17">
        <f>TITRES_STAT!C1239</f>
        <v>4.5</v>
      </c>
      <c r="C1236" s="17">
        <f>TITRES_STAT!D1239</f>
        <v>3.2599</v>
      </c>
      <c r="D1236" s="17">
        <f>TITRES_STAT!E1239</f>
        <v>1338</v>
      </c>
      <c r="E1236" s="2">
        <f t="shared" si="76"/>
        <v>3321357</v>
      </c>
      <c r="F1236" s="17" t="str">
        <f t="shared" si="79"/>
        <v>BEARISH</v>
      </c>
      <c r="G1236" s="17" t="str">
        <f t="shared" si="78"/>
        <v>NEUTRAL</v>
      </c>
      <c r="H1236" s="17" t="str">
        <f t="shared" si="77"/>
        <v>CONFIRMED BEARISH</v>
      </c>
    </row>
    <row r="1237" spans="1:8" ht="13.5" x14ac:dyDescent="0.25">
      <c r="A1237" s="3">
        <f>TITRES_STAT!B1240</f>
        <v>43810</v>
      </c>
      <c r="B1237" s="17">
        <f>TITRES_STAT!C1240</f>
        <v>4.5</v>
      </c>
      <c r="C1237" s="17">
        <f>TITRES_STAT!D1240</f>
        <v>3.2599</v>
      </c>
      <c r="D1237" s="17">
        <f>TITRES_STAT!E1240</f>
        <v>4659</v>
      </c>
      <c r="E1237" s="2">
        <f t="shared" si="76"/>
        <v>3321357</v>
      </c>
      <c r="F1237" s="17" t="str">
        <f t="shared" si="79"/>
        <v>BEARISH</v>
      </c>
      <c r="G1237" s="17" t="str">
        <f t="shared" si="78"/>
        <v>NEUTRAL</v>
      </c>
      <c r="H1237" s="17" t="str">
        <f t="shared" si="77"/>
        <v>CONFIRMED BEARISH</v>
      </c>
    </row>
    <row r="1238" spans="1:8" ht="13.5" x14ac:dyDescent="0.25">
      <c r="A1238" s="3">
        <f>TITRES_STAT!B1241</f>
        <v>43811</v>
      </c>
      <c r="B1238" s="17">
        <f>TITRES_STAT!C1241</f>
        <v>4.4800000000000004</v>
      </c>
      <c r="C1238" s="17">
        <f>TITRES_STAT!D1241</f>
        <v>3.2454999999999998</v>
      </c>
      <c r="D1238" s="17">
        <f>TITRES_STAT!E1241</f>
        <v>620</v>
      </c>
      <c r="E1238" s="2">
        <f t="shared" si="76"/>
        <v>3320737</v>
      </c>
      <c r="F1238" s="17" t="str">
        <f t="shared" si="79"/>
        <v>BEARISH</v>
      </c>
      <c r="G1238" s="17" t="str">
        <f t="shared" si="78"/>
        <v>NEUTRAL</v>
      </c>
      <c r="H1238" s="17" t="str">
        <f t="shared" si="77"/>
        <v>CONFIRMED BEARISH</v>
      </c>
    </row>
    <row r="1239" spans="1:8" ht="13.5" x14ac:dyDescent="0.25">
      <c r="A1239" s="3">
        <f>TITRES_STAT!B1242</f>
        <v>43812</v>
      </c>
      <c r="B1239" s="17">
        <f>TITRES_STAT!C1242</f>
        <v>4.5</v>
      </c>
      <c r="C1239" s="17">
        <f>TITRES_STAT!D1242</f>
        <v>3.2599</v>
      </c>
      <c r="D1239" s="17">
        <f>TITRES_STAT!E1242</f>
        <v>4535</v>
      </c>
      <c r="E1239" s="2">
        <f t="shared" si="76"/>
        <v>3325272</v>
      </c>
      <c r="F1239" s="17" t="str">
        <f t="shared" si="79"/>
        <v>BULLISH</v>
      </c>
      <c r="G1239" s="17" t="str">
        <f t="shared" si="78"/>
        <v>NEUTRAL</v>
      </c>
      <c r="H1239" s="17" t="str">
        <f t="shared" si="77"/>
        <v>BULLISH DIVERGENCE</v>
      </c>
    </row>
    <row r="1240" spans="1:8" ht="13.5" x14ac:dyDescent="0.25">
      <c r="A1240" s="3">
        <f>TITRES_STAT!B1243</f>
        <v>43815</v>
      </c>
      <c r="B1240" s="17">
        <f>TITRES_STAT!C1243</f>
        <v>4.54</v>
      </c>
      <c r="C1240" s="17">
        <f>TITRES_STAT!D1243</f>
        <v>3.2888999999999999</v>
      </c>
      <c r="D1240" s="17">
        <f>TITRES_STAT!E1243</f>
        <v>6620</v>
      </c>
      <c r="E1240" s="2">
        <f t="shared" si="76"/>
        <v>3331892</v>
      </c>
      <c r="F1240" s="17" t="str">
        <f t="shared" si="79"/>
        <v>BULLISH</v>
      </c>
      <c r="G1240" s="17" t="str">
        <f t="shared" si="78"/>
        <v>NEUTRAL</v>
      </c>
      <c r="H1240" s="17" t="str">
        <f t="shared" si="77"/>
        <v>NEUTRAL</v>
      </c>
    </row>
    <row r="1241" spans="1:8" ht="13.5" x14ac:dyDescent="0.25">
      <c r="A1241" s="3">
        <f>TITRES_STAT!B1244</f>
        <v>43816</v>
      </c>
      <c r="B1241" s="17">
        <f>TITRES_STAT!C1244</f>
        <v>4.57</v>
      </c>
      <c r="C1241" s="17">
        <f>TITRES_STAT!D1244</f>
        <v>3.3107000000000002</v>
      </c>
      <c r="D1241" s="17">
        <f>TITRES_STAT!E1244</f>
        <v>7430</v>
      </c>
      <c r="E1241" s="2">
        <f t="shared" si="76"/>
        <v>3339322</v>
      </c>
      <c r="F1241" s="17" t="str">
        <f t="shared" si="79"/>
        <v>BULLISH</v>
      </c>
      <c r="G1241" s="17" t="str">
        <f t="shared" si="78"/>
        <v>NEUTRAL</v>
      </c>
      <c r="H1241" s="17" t="str">
        <f t="shared" si="77"/>
        <v>CONFIRMED BULLISH</v>
      </c>
    </row>
    <row r="1242" spans="1:8" ht="13.5" x14ac:dyDescent="0.25">
      <c r="A1242" s="3">
        <f>TITRES_STAT!B1245</f>
        <v>43817</v>
      </c>
      <c r="B1242" s="17">
        <f>TITRES_STAT!C1245</f>
        <v>4.58</v>
      </c>
      <c r="C1242" s="17">
        <f>TITRES_STAT!D1245</f>
        <v>3.3178999999999998</v>
      </c>
      <c r="D1242" s="17">
        <f>TITRES_STAT!E1245</f>
        <v>1521</v>
      </c>
      <c r="E1242" s="2">
        <f t="shared" si="76"/>
        <v>3340843</v>
      </c>
      <c r="F1242" s="17" t="str">
        <f t="shared" si="79"/>
        <v>BULLISH</v>
      </c>
      <c r="G1242" s="17" t="str">
        <f t="shared" si="78"/>
        <v>NEUTRAL</v>
      </c>
      <c r="H1242" s="17" t="str">
        <f t="shared" si="77"/>
        <v>CONFIRMED BULLISH</v>
      </c>
    </row>
    <row r="1243" spans="1:8" ht="13.5" x14ac:dyDescent="0.25">
      <c r="A1243" s="3">
        <f>TITRES_STAT!B1246</f>
        <v>43818</v>
      </c>
      <c r="B1243" s="17">
        <f>TITRES_STAT!C1246</f>
        <v>4.5</v>
      </c>
      <c r="C1243" s="17">
        <f>TITRES_STAT!D1246</f>
        <v>3.2599</v>
      </c>
      <c r="D1243" s="17">
        <f>TITRES_STAT!E1246</f>
        <v>4107</v>
      </c>
      <c r="E1243" s="2">
        <f t="shared" si="76"/>
        <v>3336736</v>
      </c>
      <c r="F1243" s="17" t="str">
        <f t="shared" si="79"/>
        <v>BULLISH</v>
      </c>
      <c r="G1243" s="17" t="str">
        <f t="shared" si="78"/>
        <v>NEUTRAL</v>
      </c>
      <c r="H1243" s="17" t="str">
        <f t="shared" si="77"/>
        <v>CONFIRMED BULLISH</v>
      </c>
    </row>
    <row r="1244" spans="1:8" ht="13.5" x14ac:dyDescent="0.25">
      <c r="A1244" s="3">
        <f>TITRES_STAT!B1247</f>
        <v>43819</v>
      </c>
      <c r="B1244" s="17">
        <f>TITRES_STAT!C1247</f>
        <v>4.5</v>
      </c>
      <c r="C1244" s="17">
        <f>TITRES_STAT!D1247</f>
        <v>3.2599</v>
      </c>
      <c r="D1244" s="17">
        <f>TITRES_STAT!E1247</f>
        <v>22732</v>
      </c>
      <c r="E1244" s="2">
        <f t="shared" si="76"/>
        <v>3336736</v>
      </c>
      <c r="F1244" s="17" t="str">
        <f t="shared" si="79"/>
        <v>BULLISH</v>
      </c>
      <c r="G1244" s="17" t="str">
        <f t="shared" si="78"/>
        <v>NEUTRAL</v>
      </c>
      <c r="H1244" s="17" t="str">
        <f t="shared" si="77"/>
        <v>NEUTRAL</v>
      </c>
    </row>
    <row r="1245" spans="1:8" ht="13.5" x14ac:dyDescent="0.25">
      <c r="A1245" s="3">
        <f>TITRES_STAT!B1248</f>
        <v>43822</v>
      </c>
      <c r="B1245" s="17">
        <f>TITRES_STAT!C1248</f>
        <v>4.5</v>
      </c>
      <c r="C1245" s="17">
        <f>TITRES_STAT!D1248</f>
        <v>3.2599</v>
      </c>
      <c r="D1245" s="17">
        <f>TITRES_STAT!E1248</f>
        <v>20250</v>
      </c>
      <c r="E1245" s="2">
        <f t="shared" si="76"/>
        <v>3336736</v>
      </c>
      <c r="F1245" s="17" t="str">
        <f t="shared" si="79"/>
        <v>BULLISH</v>
      </c>
      <c r="G1245" s="17" t="str">
        <f t="shared" si="78"/>
        <v>NEUTRAL</v>
      </c>
      <c r="H1245" s="17" t="str">
        <f t="shared" si="77"/>
        <v>BULLISH DIVERGENCE</v>
      </c>
    </row>
    <row r="1246" spans="1:8" ht="13.5" x14ac:dyDescent="0.25">
      <c r="A1246" s="3">
        <f>TITRES_STAT!B1249</f>
        <v>43823</v>
      </c>
      <c r="B1246" s="17">
        <f>TITRES_STAT!C1249</f>
        <v>4.55</v>
      </c>
      <c r="C1246" s="17">
        <f>TITRES_STAT!D1249</f>
        <v>3.2961999999999998</v>
      </c>
      <c r="D1246" s="17">
        <f>TITRES_STAT!E1249</f>
        <v>15991</v>
      </c>
      <c r="E1246" s="2">
        <f t="shared" si="76"/>
        <v>3352727</v>
      </c>
      <c r="F1246" s="17" t="str">
        <f t="shared" si="79"/>
        <v>BULLISH</v>
      </c>
      <c r="G1246" s="17" t="str">
        <f t="shared" si="78"/>
        <v>NEUTRAL</v>
      </c>
      <c r="H1246" s="17" t="str">
        <f t="shared" si="77"/>
        <v>BULLISH DIVERGENCE</v>
      </c>
    </row>
    <row r="1247" spans="1:8" ht="13.5" x14ac:dyDescent="0.25">
      <c r="A1247" s="3">
        <f>TITRES_STAT!B1250</f>
        <v>43824</v>
      </c>
      <c r="B1247" s="17">
        <f>TITRES_STAT!C1250</f>
        <v>4.68</v>
      </c>
      <c r="C1247" s="17">
        <f>TITRES_STAT!D1250</f>
        <v>3.3902999999999999</v>
      </c>
      <c r="D1247" s="17">
        <f>TITRES_STAT!E1250</f>
        <v>16024</v>
      </c>
      <c r="E1247" s="2">
        <f t="shared" si="76"/>
        <v>3368751</v>
      </c>
      <c r="F1247" s="17" t="str">
        <f t="shared" si="79"/>
        <v>BULLISH</v>
      </c>
      <c r="G1247" s="17" t="str">
        <f t="shared" si="78"/>
        <v>NEUTRAL</v>
      </c>
      <c r="H1247" s="17" t="str">
        <f t="shared" si="77"/>
        <v>CONFIRMED BULLISH</v>
      </c>
    </row>
    <row r="1248" spans="1:8" ht="13.5" x14ac:dyDescent="0.25">
      <c r="A1248" s="3">
        <f>TITRES_STAT!B1251</f>
        <v>43825</v>
      </c>
      <c r="B1248" s="17">
        <f>TITRES_STAT!C1251</f>
        <v>4.5999999999999996</v>
      </c>
      <c r="C1248" s="17">
        <f>TITRES_STAT!D1251</f>
        <v>3.3323999999999998</v>
      </c>
      <c r="D1248" s="17">
        <f>TITRES_STAT!E1251</f>
        <v>63263</v>
      </c>
      <c r="E1248" s="2">
        <f t="shared" si="76"/>
        <v>3305488</v>
      </c>
      <c r="F1248" s="17" t="str">
        <f t="shared" si="79"/>
        <v>BEARISH</v>
      </c>
      <c r="G1248" s="17" t="str">
        <f t="shared" si="78"/>
        <v>NEUTRAL</v>
      </c>
      <c r="H1248" s="17" t="str">
        <f t="shared" si="77"/>
        <v>BEARISH DIVERGENCE</v>
      </c>
    </row>
    <row r="1249" spans="1:8" ht="13.5" x14ac:dyDescent="0.25">
      <c r="A1249" s="3">
        <f>TITRES_STAT!B1252</f>
        <v>43826</v>
      </c>
      <c r="B1249" s="17">
        <f>TITRES_STAT!C1252</f>
        <v>4.7300000000000004</v>
      </c>
      <c r="C1249" s="17">
        <f>TITRES_STAT!D1252</f>
        <v>3.4266000000000001</v>
      </c>
      <c r="D1249" s="17">
        <f>TITRES_STAT!E1252</f>
        <v>24416</v>
      </c>
      <c r="E1249" s="2">
        <f t="shared" si="76"/>
        <v>3329904</v>
      </c>
      <c r="F1249" s="17" t="str">
        <f t="shared" si="79"/>
        <v>BEARISH</v>
      </c>
      <c r="G1249" s="17" t="str">
        <f t="shared" si="78"/>
        <v>NEUTRAL</v>
      </c>
      <c r="H1249" s="17" t="str">
        <f t="shared" si="77"/>
        <v>BEARISH DIVERGENCE</v>
      </c>
    </row>
    <row r="1250" spans="1:8" ht="13.5" x14ac:dyDescent="0.25">
      <c r="A1250" s="3">
        <f>TITRES_STAT!B1253</f>
        <v>43829</v>
      </c>
      <c r="B1250" s="17">
        <f>TITRES_STAT!C1253</f>
        <v>4.88</v>
      </c>
      <c r="C1250" s="17">
        <f>TITRES_STAT!D1253</f>
        <v>3.5352000000000001</v>
      </c>
      <c r="D1250" s="17">
        <f>TITRES_STAT!E1253</f>
        <v>23504</v>
      </c>
      <c r="E1250" s="2">
        <f t="shared" si="76"/>
        <v>3353408</v>
      </c>
      <c r="F1250" s="17" t="str">
        <f t="shared" si="79"/>
        <v>BULLISH</v>
      </c>
      <c r="G1250" s="17" t="str">
        <f t="shared" si="78"/>
        <v>NEUTRAL</v>
      </c>
      <c r="H1250" s="17" t="str">
        <f t="shared" si="77"/>
        <v>CONFIRMED BULLISH</v>
      </c>
    </row>
    <row r="1251" spans="1:8" ht="13.5" x14ac:dyDescent="0.25">
      <c r="A1251" s="3">
        <f>TITRES_STAT!B1254</f>
        <v>43830</v>
      </c>
      <c r="B1251" s="17">
        <f>TITRES_STAT!C1254</f>
        <v>4.74</v>
      </c>
      <c r="C1251" s="17">
        <f>TITRES_STAT!D1254</f>
        <v>3.4338000000000002</v>
      </c>
      <c r="D1251" s="17">
        <f>TITRES_STAT!E1254</f>
        <v>6843</v>
      </c>
      <c r="E1251" s="2">
        <f t="shared" si="76"/>
        <v>3346565</v>
      </c>
      <c r="F1251" s="17" t="str">
        <f t="shared" si="79"/>
        <v>BEARISH</v>
      </c>
      <c r="G1251" s="17" t="str">
        <f t="shared" si="78"/>
        <v>NEUTRAL</v>
      </c>
      <c r="H1251" s="17" t="str">
        <f t="shared" si="77"/>
        <v>BEARISH DIVERGENCE</v>
      </c>
    </row>
    <row r="1252" spans="1:8" ht="13.5" x14ac:dyDescent="0.25">
      <c r="A1252" s="3">
        <f>TITRES_STAT!B1255</f>
        <v>43832</v>
      </c>
      <c r="B1252" s="17">
        <f>TITRES_STAT!C1255</f>
        <v>4.5999999999999996</v>
      </c>
      <c r="C1252" s="17">
        <f>TITRES_STAT!D1255</f>
        <v>3.3323999999999998</v>
      </c>
      <c r="D1252" s="17">
        <f>TITRES_STAT!E1255</f>
        <v>3129</v>
      </c>
      <c r="E1252" s="2">
        <f t="shared" si="76"/>
        <v>3343436</v>
      </c>
      <c r="F1252" s="17" t="str">
        <f t="shared" si="79"/>
        <v>BEARISH</v>
      </c>
      <c r="G1252" s="17" t="str">
        <f t="shared" si="78"/>
        <v>NEUTRAL</v>
      </c>
      <c r="H1252" s="17" t="str">
        <f t="shared" si="77"/>
        <v>CONFIRMED BEARISH</v>
      </c>
    </row>
    <row r="1253" spans="1:8" ht="13.5" x14ac:dyDescent="0.25">
      <c r="A1253" s="3">
        <f>TITRES_STAT!B1256</f>
        <v>43833</v>
      </c>
      <c r="B1253" s="17">
        <f>TITRES_STAT!C1256</f>
        <v>4.53</v>
      </c>
      <c r="C1253" s="17">
        <f>TITRES_STAT!D1256</f>
        <v>3.2816999999999998</v>
      </c>
      <c r="D1253" s="17">
        <f>TITRES_STAT!E1256</f>
        <v>41916</v>
      </c>
      <c r="E1253" s="2">
        <f t="shared" si="76"/>
        <v>3301520</v>
      </c>
      <c r="F1253" s="17" t="str">
        <f t="shared" si="79"/>
        <v>BEARISH</v>
      </c>
      <c r="G1253" s="17" t="str">
        <f t="shared" si="78"/>
        <v>NEUTRAL</v>
      </c>
      <c r="H1253" s="17" t="str">
        <f t="shared" si="77"/>
        <v>CONFIRMED BEARISH</v>
      </c>
    </row>
    <row r="1254" spans="1:8" ht="13.5" x14ac:dyDescent="0.25">
      <c r="A1254" s="3">
        <f>TITRES_STAT!B1257</f>
        <v>43836</v>
      </c>
      <c r="B1254" s="17">
        <f>TITRES_STAT!C1257</f>
        <v>4.58</v>
      </c>
      <c r="C1254" s="17">
        <f>TITRES_STAT!D1257</f>
        <v>3.3178999999999998</v>
      </c>
      <c r="D1254" s="17">
        <f>TITRES_STAT!E1257</f>
        <v>23697</v>
      </c>
      <c r="E1254" s="2">
        <f t="shared" si="76"/>
        <v>3325217</v>
      </c>
      <c r="F1254" s="17" t="str">
        <f t="shared" si="79"/>
        <v>BEARISH</v>
      </c>
      <c r="G1254" s="17" t="str">
        <f t="shared" si="78"/>
        <v>NEUTRAL</v>
      </c>
      <c r="H1254" s="17" t="str">
        <f t="shared" si="77"/>
        <v>CONFIRMED BEARISH</v>
      </c>
    </row>
    <row r="1255" spans="1:8" ht="13.5" x14ac:dyDescent="0.25">
      <c r="A1255" s="3">
        <f>TITRES_STAT!B1258</f>
        <v>43837</v>
      </c>
      <c r="B1255" s="17">
        <f>TITRES_STAT!C1258</f>
        <v>4.45</v>
      </c>
      <c r="C1255" s="17">
        <f>TITRES_STAT!D1258</f>
        <v>3.2237</v>
      </c>
      <c r="D1255" s="17">
        <f>TITRES_STAT!E1258</f>
        <v>6824</v>
      </c>
      <c r="E1255" s="2">
        <f t="shared" si="76"/>
        <v>3318393</v>
      </c>
      <c r="F1255" s="17" t="str">
        <f t="shared" si="79"/>
        <v>BEARISH</v>
      </c>
      <c r="G1255" s="17" t="str">
        <f t="shared" si="78"/>
        <v>NEUTRAL</v>
      </c>
      <c r="H1255" s="17" t="str">
        <f t="shared" si="77"/>
        <v>CONFIRMED BEARISH</v>
      </c>
    </row>
    <row r="1256" spans="1:8" ht="13.5" x14ac:dyDescent="0.25">
      <c r="A1256" s="3">
        <f>TITRES_STAT!B1259</f>
        <v>43838</v>
      </c>
      <c r="B1256" s="17">
        <f>TITRES_STAT!C1259</f>
        <v>4.45</v>
      </c>
      <c r="C1256" s="17">
        <f>TITRES_STAT!D1259</f>
        <v>3.2237</v>
      </c>
      <c r="D1256" s="17">
        <f>TITRES_STAT!E1259</f>
        <v>28365</v>
      </c>
      <c r="E1256" s="2">
        <f t="shared" si="76"/>
        <v>3318393</v>
      </c>
      <c r="F1256" s="17" t="str">
        <f t="shared" si="79"/>
        <v>BEARISH</v>
      </c>
      <c r="G1256" s="17" t="str">
        <f t="shared" si="78"/>
        <v>NEUTRAL</v>
      </c>
      <c r="H1256" s="17" t="str">
        <f t="shared" si="77"/>
        <v>CONFIRMED BEARISH</v>
      </c>
    </row>
    <row r="1257" spans="1:8" ht="13.5" x14ac:dyDescent="0.25">
      <c r="A1257" s="3">
        <f>TITRES_STAT!B1260</f>
        <v>43839</v>
      </c>
      <c r="B1257" s="17">
        <f>TITRES_STAT!C1260</f>
        <v>4.4400000000000004</v>
      </c>
      <c r="C1257" s="17">
        <f>TITRES_STAT!D1260</f>
        <v>3.2164999999999999</v>
      </c>
      <c r="D1257" s="17">
        <f>TITRES_STAT!E1260</f>
        <v>454</v>
      </c>
      <c r="E1257" s="2">
        <f t="shared" si="76"/>
        <v>3317939</v>
      </c>
      <c r="F1257" s="17" t="str">
        <f t="shared" si="79"/>
        <v>BEARISH</v>
      </c>
      <c r="G1257" s="17" t="str">
        <f t="shared" si="78"/>
        <v>NEUTRAL</v>
      </c>
      <c r="H1257" s="17" t="str">
        <f t="shared" si="77"/>
        <v>CONFIRMED BEARISH</v>
      </c>
    </row>
    <row r="1258" spans="1:8" ht="13.5" x14ac:dyDescent="0.25">
      <c r="A1258" s="3">
        <f>TITRES_STAT!B1261</f>
        <v>43840</v>
      </c>
      <c r="B1258" s="17">
        <f>TITRES_STAT!C1261</f>
        <v>4.51</v>
      </c>
      <c r="C1258" s="17">
        <f>TITRES_STAT!D1261</f>
        <v>3.2671999999999999</v>
      </c>
      <c r="D1258" s="17">
        <f>TITRES_STAT!E1261</f>
        <v>8597</v>
      </c>
      <c r="E1258" s="2">
        <f t="shared" si="76"/>
        <v>3326536</v>
      </c>
      <c r="F1258" s="17" t="str">
        <f t="shared" si="79"/>
        <v>BULLISH</v>
      </c>
      <c r="G1258" s="17" t="str">
        <f t="shared" si="78"/>
        <v>NEUTRAL</v>
      </c>
      <c r="H1258" s="17" t="str">
        <f t="shared" si="77"/>
        <v>BULLISH DIVERGENCE</v>
      </c>
    </row>
    <row r="1259" spans="1:8" ht="13.5" x14ac:dyDescent="0.25">
      <c r="A1259" s="3">
        <f>TITRES_STAT!B1262</f>
        <v>43843</v>
      </c>
      <c r="B1259" s="17">
        <f>TITRES_STAT!C1262</f>
        <v>4.5</v>
      </c>
      <c r="C1259" s="17">
        <f>TITRES_STAT!D1262</f>
        <v>3.2599</v>
      </c>
      <c r="D1259" s="17">
        <f>TITRES_STAT!E1262</f>
        <v>2200</v>
      </c>
      <c r="E1259" s="2">
        <f t="shared" si="76"/>
        <v>3324336</v>
      </c>
      <c r="F1259" s="17" t="str">
        <f t="shared" si="79"/>
        <v>BEARISH</v>
      </c>
      <c r="G1259" s="17" t="str">
        <f t="shared" si="78"/>
        <v>NEUTRAL</v>
      </c>
      <c r="H1259" s="17" t="str">
        <f t="shared" si="77"/>
        <v>CONFIRMED BEARISH</v>
      </c>
    </row>
    <row r="1260" spans="1:8" ht="13.5" x14ac:dyDescent="0.25">
      <c r="A1260" s="3">
        <f>TITRES_STAT!B1263</f>
        <v>43845</v>
      </c>
      <c r="B1260" s="17">
        <f>TITRES_STAT!C1263</f>
        <v>4.58</v>
      </c>
      <c r="C1260" s="17">
        <f>TITRES_STAT!D1263</f>
        <v>3.3178999999999998</v>
      </c>
      <c r="D1260" s="17">
        <f>TITRES_STAT!E1263</f>
        <v>4897</v>
      </c>
      <c r="E1260" s="2">
        <f t="shared" si="76"/>
        <v>3329233</v>
      </c>
      <c r="F1260" s="17" t="str">
        <f t="shared" si="79"/>
        <v>BULLISH</v>
      </c>
      <c r="G1260" s="17" t="str">
        <f t="shared" si="78"/>
        <v>NEUTRAL</v>
      </c>
      <c r="H1260" s="17" t="str">
        <f t="shared" si="77"/>
        <v>CONFIRMED BULLISH</v>
      </c>
    </row>
    <row r="1261" spans="1:8" ht="13.5" x14ac:dyDescent="0.25">
      <c r="A1261" s="3">
        <f>TITRES_STAT!B1264</f>
        <v>43846</v>
      </c>
      <c r="B1261" s="17">
        <f>TITRES_STAT!C1264</f>
        <v>4.5999999999999996</v>
      </c>
      <c r="C1261" s="17">
        <f>TITRES_STAT!D1264</f>
        <v>3.3323999999999998</v>
      </c>
      <c r="D1261" s="17">
        <f>TITRES_STAT!E1264</f>
        <v>3659</v>
      </c>
      <c r="E1261" s="2">
        <f t="shared" si="76"/>
        <v>3332892</v>
      </c>
      <c r="F1261" s="17" t="str">
        <f t="shared" si="79"/>
        <v>BULLISH</v>
      </c>
      <c r="G1261" s="17" t="str">
        <f t="shared" si="78"/>
        <v>NEUTRAL</v>
      </c>
      <c r="H1261" s="17" t="str">
        <f t="shared" si="77"/>
        <v>CONFIRMED BULLISH</v>
      </c>
    </row>
    <row r="1262" spans="1:8" ht="13.5" x14ac:dyDescent="0.25">
      <c r="A1262" s="3">
        <f>TITRES_STAT!B1265</f>
        <v>43847</v>
      </c>
      <c r="B1262" s="17">
        <f>TITRES_STAT!C1265</f>
        <v>4.4400000000000004</v>
      </c>
      <c r="C1262" s="17">
        <f>TITRES_STAT!D1265</f>
        <v>3.2164999999999999</v>
      </c>
      <c r="D1262" s="17">
        <f>TITRES_STAT!E1265</f>
        <v>2473</v>
      </c>
      <c r="E1262" s="2">
        <f t="shared" si="76"/>
        <v>3330419</v>
      </c>
      <c r="F1262" s="17" t="str">
        <f t="shared" si="79"/>
        <v>BULLISH</v>
      </c>
      <c r="G1262" s="17" t="str">
        <f t="shared" si="78"/>
        <v>NEUTRAL</v>
      </c>
      <c r="H1262" s="17" t="str">
        <f t="shared" si="77"/>
        <v>NEUTRAL</v>
      </c>
    </row>
    <row r="1263" spans="1:8" ht="13.5" x14ac:dyDescent="0.25">
      <c r="A1263" s="3">
        <f>TITRES_STAT!B1266</f>
        <v>43850</v>
      </c>
      <c r="B1263" s="17">
        <f>TITRES_STAT!C1266</f>
        <v>4.62</v>
      </c>
      <c r="C1263" s="17">
        <f>TITRES_STAT!D1266</f>
        <v>3.3469000000000002</v>
      </c>
      <c r="D1263" s="17">
        <f>TITRES_STAT!E1266</f>
        <v>2476</v>
      </c>
      <c r="E1263" s="2">
        <f t="shared" si="76"/>
        <v>3332895</v>
      </c>
      <c r="F1263" s="17" t="str">
        <f t="shared" si="79"/>
        <v>BULLISH</v>
      </c>
      <c r="G1263" s="17" t="str">
        <f t="shared" si="78"/>
        <v>NEUTRAL</v>
      </c>
      <c r="H1263" s="17" t="str">
        <f t="shared" si="77"/>
        <v>CONFIRMED BULLISH</v>
      </c>
    </row>
    <row r="1264" spans="1:8" ht="13.5" x14ac:dyDescent="0.25">
      <c r="A1264" s="3">
        <f>TITRES_STAT!B1267</f>
        <v>43851</v>
      </c>
      <c r="B1264" s="17">
        <f>TITRES_STAT!C1267</f>
        <v>4.5999999999999996</v>
      </c>
      <c r="C1264" s="17">
        <f>TITRES_STAT!D1267</f>
        <v>3.3323999999999998</v>
      </c>
      <c r="D1264" s="17">
        <f>TITRES_STAT!E1267</f>
        <v>3408</v>
      </c>
      <c r="E1264" s="2">
        <f t="shared" si="76"/>
        <v>3329487</v>
      </c>
      <c r="F1264" s="17" t="str">
        <f t="shared" si="79"/>
        <v>BULLISH</v>
      </c>
      <c r="G1264" s="17" t="str">
        <f t="shared" si="78"/>
        <v>NEUTRAL</v>
      </c>
      <c r="H1264" s="17" t="str">
        <f t="shared" si="77"/>
        <v>CONFIRMED BULLISH</v>
      </c>
    </row>
    <row r="1265" spans="1:8" ht="13.5" x14ac:dyDescent="0.25">
      <c r="A1265" s="3">
        <f>TITRES_STAT!B1268</f>
        <v>43852</v>
      </c>
      <c r="B1265" s="17">
        <f>TITRES_STAT!C1268</f>
        <v>4.5</v>
      </c>
      <c r="C1265" s="17">
        <f>TITRES_STAT!D1268</f>
        <v>3.2599</v>
      </c>
      <c r="D1265" s="17">
        <f>TITRES_STAT!E1268</f>
        <v>12937</v>
      </c>
      <c r="E1265" s="2">
        <f t="shared" si="76"/>
        <v>3316550</v>
      </c>
      <c r="F1265" s="17" t="str">
        <f t="shared" si="79"/>
        <v>BEARISH</v>
      </c>
      <c r="G1265" s="17" t="str">
        <f t="shared" si="78"/>
        <v>NEUTRAL</v>
      </c>
      <c r="H1265" s="17" t="str">
        <f t="shared" si="77"/>
        <v>CONFIRMED BEARISH</v>
      </c>
    </row>
    <row r="1266" spans="1:8" ht="13.5" x14ac:dyDescent="0.25">
      <c r="A1266" s="3">
        <f>TITRES_STAT!B1269</f>
        <v>43853</v>
      </c>
      <c r="B1266" s="17">
        <f>TITRES_STAT!C1269</f>
        <v>4.55</v>
      </c>
      <c r="C1266" s="17">
        <f>TITRES_STAT!D1269</f>
        <v>3.2961999999999998</v>
      </c>
      <c r="D1266" s="17">
        <f>TITRES_STAT!E1269</f>
        <v>3644</v>
      </c>
      <c r="E1266" s="2">
        <f t="shared" si="76"/>
        <v>3320194</v>
      </c>
      <c r="F1266" s="17" t="str">
        <f t="shared" si="79"/>
        <v>BEARISH</v>
      </c>
      <c r="G1266" s="17" t="str">
        <f t="shared" si="78"/>
        <v>NEUTRAL</v>
      </c>
      <c r="H1266" s="17" t="str">
        <f t="shared" si="77"/>
        <v>CONFIRMED BEARISH</v>
      </c>
    </row>
    <row r="1267" spans="1:8" ht="13.5" x14ac:dyDescent="0.25">
      <c r="A1267" s="3">
        <f>TITRES_STAT!B1270</f>
        <v>43854</v>
      </c>
      <c r="B1267" s="17">
        <f>TITRES_STAT!C1270</f>
        <v>4.58</v>
      </c>
      <c r="C1267" s="17">
        <f>TITRES_STAT!D1270</f>
        <v>3.3178999999999998</v>
      </c>
      <c r="D1267" s="17">
        <f>TITRES_STAT!E1270</f>
        <v>289</v>
      </c>
      <c r="E1267" s="2">
        <f t="shared" si="76"/>
        <v>3320483</v>
      </c>
      <c r="F1267" s="17" t="str">
        <f t="shared" si="79"/>
        <v>BEARISH</v>
      </c>
      <c r="G1267" s="17" t="str">
        <f t="shared" si="78"/>
        <v>NEUTRAL</v>
      </c>
      <c r="H1267" s="17" t="str">
        <f t="shared" si="77"/>
        <v>BEARISH DIVERGENCE</v>
      </c>
    </row>
    <row r="1268" spans="1:8" ht="13.5" x14ac:dyDescent="0.25">
      <c r="A1268" s="3">
        <f>TITRES_STAT!B1271</f>
        <v>43857</v>
      </c>
      <c r="B1268" s="17">
        <f>TITRES_STAT!C1271</f>
        <v>4.5999999999999996</v>
      </c>
      <c r="C1268" s="17">
        <f>TITRES_STAT!D1271</f>
        <v>3.3323999999999998</v>
      </c>
      <c r="D1268" s="17">
        <f>TITRES_STAT!E1271</f>
        <v>4809</v>
      </c>
      <c r="E1268" s="2">
        <f t="shared" si="76"/>
        <v>3325292</v>
      </c>
      <c r="F1268" s="17" t="str">
        <f t="shared" si="79"/>
        <v>BEARISH</v>
      </c>
      <c r="G1268" s="17" t="str">
        <f t="shared" si="78"/>
        <v>NEUTRAL</v>
      </c>
      <c r="H1268" s="17" t="str">
        <f t="shared" si="77"/>
        <v>CONFIRMED BEARISH</v>
      </c>
    </row>
    <row r="1269" spans="1:8" ht="13.5" x14ac:dyDescent="0.25">
      <c r="A1269" s="3">
        <f>TITRES_STAT!B1272</f>
        <v>43858</v>
      </c>
      <c r="B1269" s="17">
        <f>TITRES_STAT!C1272</f>
        <v>4.58</v>
      </c>
      <c r="C1269" s="17">
        <f>TITRES_STAT!D1272</f>
        <v>3.3178999999999998</v>
      </c>
      <c r="D1269" s="17">
        <f>TITRES_STAT!E1272</f>
        <v>2526</v>
      </c>
      <c r="E1269" s="2">
        <f t="shared" si="76"/>
        <v>3322766</v>
      </c>
      <c r="F1269" s="17" t="str">
        <f t="shared" si="79"/>
        <v>BEARISH</v>
      </c>
      <c r="G1269" s="17" t="str">
        <f t="shared" si="78"/>
        <v>NEUTRAL</v>
      </c>
      <c r="H1269" s="17" t="str">
        <f t="shared" si="77"/>
        <v>CONFIRMED BEARISH</v>
      </c>
    </row>
    <row r="1270" spans="1:8" ht="13.5" x14ac:dyDescent="0.25">
      <c r="A1270" s="3">
        <f>TITRES_STAT!B1273</f>
        <v>43859</v>
      </c>
      <c r="B1270" s="17">
        <f>TITRES_STAT!C1273</f>
        <v>4.5</v>
      </c>
      <c r="C1270" s="17">
        <f>TITRES_STAT!D1273</f>
        <v>3.2599</v>
      </c>
      <c r="D1270" s="17">
        <f>TITRES_STAT!E1273</f>
        <v>38533</v>
      </c>
      <c r="E1270" s="2">
        <f t="shared" si="76"/>
        <v>3284233</v>
      </c>
      <c r="F1270" s="17" t="str">
        <f t="shared" si="79"/>
        <v>BEARISH</v>
      </c>
      <c r="G1270" s="17" t="str">
        <f t="shared" si="78"/>
        <v>NEUTRAL</v>
      </c>
      <c r="H1270" s="17" t="str">
        <f t="shared" si="77"/>
        <v>NEUTRAL</v>
      </c>
    </row>
    <row r="1271" spans="1:8" ht="13.5" x14ac:dyDescent="0.25">
      <c r="A1271" s="3">
        <f>TITRES_STAT!B1274</f>
        <v>43860</v>
      </c>
      <c r="B1271" s="17">
        <f>TITRES_STAT!C1274</f>
        <v>4.4800000000000004</v>
      </c>
      <c r="C1271" s="17">
        <f>TITRES_STAT!D1274</f>
        <v>3.2454999999999998</v>
      </c>
      <c r="D1271" s="17">
        <f>TITRES_STAT!E1274</f>
        <v>2764</v>
      </c>
      <c r="E1271" s="2">
        <f t="shared" si="76"/>
        <v>3281469</v>
      </c>
      <c r="F1271" s="17" t="str">
        <f t="shared" si="79"/>
        <v>BEARISH</v>
      </c>
      <c r="G1271" s="17" t="str">
        <f t="shared" si="78"/>
        <v>NEUTRAL</v>
      </c>
      <c r="H1271" s="17" t="str">
        <f t="shared" si="77"/>
        <v>CONFIRMED BEARISH</v>
      </c>
    </row>
    <row r="1272" spans="1:8" ht="13.5" x14ac:dyDescent="0.25">
      <c r="A1272" s="3">
        <f>TITRES_STAT!B1275</f>
        <v>43861</v>
      </c>
      <c r="B1272" s="17">
        <f>TITRES_STAT!C1275</f>
        <v>4.5</v>
      </c>
      <c r="C1272" s="17">
        <f>TITRES_STAT!D1275</f>
        <v>3.2599</v>
      </c>
      <c r="D1272" s="17">
        <f>TITRES_STAT!E1275</f>
        <v>3019</v>
      </c>
      <c r="E1272" s="2">
        <f t="shared" si="76"/>
        <v>3284488</v>
      </c>
      <c r="F1272" s="17" t="str">
        <f t="shared" si="79"/>
        <v>BEARISH</v>
      </c>
      <c r="G1272" s="17" t="str">
        <f t="shared" si="78"/>
        <v>NEUTRAL</v>
      </c>
      <c r="H1272" s="17" t="str">
        <f t="shared" si="77"/>
        <v>CONFIRMED BEARISH</v>
      </c>
    </row>
    <row r="1273" spans="1:8" ht="13.5" x14ac:dyDescent="0.25">
      <c r="A1273" s="3">
        <f>TITRES_STAT!B1276</f>
        <v>43864</v>
      </c>
      <c r="B1273" s="17">
        <f>TITRES_STAT!C1276</f>
        <v>4.49</v>
      </c>
      <c r="C1273" s="17">
        <f>TITRES_STAT!D1276</f>
        <v>3.2526999999999999</v>
      </c>
      <c r="D1273" s="17">
        <f>TITRES_STAT!E1276</f>
        <v>10778</v>
      </c>
      <c r="E1273" s="2">
        <f t="shared" si="76"/>
        <v>3273710</v>
      </c>
      <c r="F1273" s="17" t="str">
        <f t="shared" si="79"/>
        <v>BEARISH</v>
      </c>
      <c r="G1273" s="17" t="str">
        <f t="shared" si="78"/>
        <v>NEUTRAL</v>
      </c>
      <c r="H1273" s="17" t="str">
        <f t="shared" si="77"/>
        <v>CONFIRMED BEARISH</v>
      </c>
    </row>
    <row r="1274" spans="1:8" ht="13.5" x14ac:dyDescent="0.25">
      <c r="A1274" s="3">
        <f>TITRES_STAT!B1277</f>
        <v>43865</v>
      </c>
      <c r="B1274" s="17">
        <f>TITRES_STAT!C1277</f>
        <v>4.37</v>
      </c>
      <c r="C1274" s="17">
        <f>TITRES_STAT!D1277</f>
        <v>3.1657999999999999</v>
      </c>
      <c r="D1274" s="17">
        <f>TITRES_STAT!E1277</f>
        <v>24894</v>
      </c>
      <c r="E1274" s="2">
        <f t="shared" si="76"/>
        <v>3248816</v>
      </c>
      <c r="F1274" s="17" t="str">
        <f t="shared" si="79"/>
        <v>BEARISH</v>
      </c>
      <c r="G1274" s="17" t="str">
        <f t="shared" si="78"/>
        <v>WEAK</v>
      </c>
      <c r="H1274" s="17" t="str">
        <f t="shared" si="77"/>
        <v>CONFIRMED BEARISH</v>
      </c>
    </row>
    <row r="1275" spans="1:8" ht="13.5" x14ac:dyDescent="0.25">
      <c r="A1275" s="3">
        <f>TITRES_STAT!B1278</f>
        <v>43866</v>
      </c>
      <c r="B1275" s="17">
        <f>TITRES_STAT!C1278</f>
        <v>4.5</v>
      </c>
      <c r="C1275" s="17">
        <f>TITRES_STAT!D1278</f>
        <v>3.2599</v>
      </c>
      <c r="D1275" s="17">
        <f>TITRES_STAT!E1278</f>
        <v>5764</v>
      </c>
      <c r="E1275" s="2">
        <f t="shared" si="76"/>
        <v>3254580</v>
      </c>
      <c r="F1275" s="17" t="str">
        <f t="shared" si="79"/>
        <v>BEARISH</v>
      </c>
      <c r="G1275" s="17" t="str">
        <f t="shared" si="78"/>
        <v>NEUTRAL</v>
      </c>
      <c r="H1275" s="17" t="str">
        <f t="shared" si="77"/>
        <v>NEUTRAL</v>
      </c>
    </row>
    <row r="1276" spans="1:8" ht="13.5" x14ac:dyDescent="0.25">
      <c r="A1276" s="3">
        <f>TITRES_STAT!B1279</f>
        <v>43867</v>
      </c>
      <c r="B1276" s="17">
        <f>TITRES_STAT!C1279</f>
        <v>4.4000000000000004</v>
      </c>
      <c r="C1276" s="17">
        <f>TITRES_STAT!D1279</f>
        <v>3.1875</v>
      </c>
      <c r="D1276" s="17">
        <f>TITRES_STAT!E1279</f>
        <v>12342</v>
      </c>
      <c r="E1276" s="2">
        <f t="shared" si="76"/>
        <v>3242238</v>
      </c>
      <c r="F1276" s="17" t="str">
        <f t="shared" si="79"/>
        <v>BEARISH</v>
      </c>
      <c r="G1276" s="17" t="str">
        <f t="shared" si="78"/>
        <v>NEUTRAL</v>
      </c>
      <c r="H1276" s="17" t="str">
        <f t="shared" si="77"/>
        <v>CONFIRMED BEARISH</v>
      </c>
    </row>
    <row r="1277" spans="1:8" ht="13.5" x14ac:dyDescent="0.25">
      <c r="A1277" s="3">
        <f>TITRES_STAT!B1280</f>
        <v>43868</v>
      </c>
      <c r="B1277" s="17">
        <f>TITRES_STAT!C1280</f>
        <v>4.4000000000000004</v>
      </c>
      <c r="C1277" s="17">
        <f>TITRES_STAT!D1280</f>
        <v>3.1875</v>
      </c>
      <c r="D1277" s="17">
        <f>TITRES_STAT!E1280</f>
        <v>5328</v>
      </c>
      <c r="E1277" s="2">
        <f t="shared" si="76"/>
        <v>3242238</v>
      </c>
      <c r="F1277" s="17" t="str">
        <f t="shared" si="79"/>
        <v>BEARISH</v>
      </c>
      <c r="G1277" s="17" t="str">
        <f t="shared" si="78"/>
        <v>NEUTRAL</v>
      </c>
      <c r="H1277" s="17" t="str">
        <f t="shared" si="77"/>
        <v>CONFIRMED BEARISH</v>
      </c>
    </row>
    <row r="1278" spans="1:8" ht="13.5" x14ac:dyDescent="0.25">
      <c r="A1278" s="3">
        <f>TITRES_STAT!B1281</f>
        <v>43871</v>
      </c>
      <c r="B1278" s="17">
        <f>TITRES_STAT!C1281</f>
        <v>4.45</v>
      </c>
      <c r="C1278" s="17">
        <f>TITRES_STAT!D1281</f>
        <v>3.2237</v>
      </c>
      <c r="D1278" s="17">
        <f>TITRES_STAT!E1281</f>
        <v>4949</v>
      </c>
      <c r="E1278" s="2">
        <f t="shared" si="76"/>
        <v>3247187</v>
      </c>
      <c r="F1278" s="17" t="str">
        <f t="shared" si="79"/>
        <v>BEARISH</v>
      </c>
      <c r="G1278" s="17" t="str">
        <f t="shared" si="78"/>
        <v>NEUTRAL</v>
      </c>
      <c r="H1278" s="17" t="str">
        <f t="shared" si="77"/>
        <v>CONFIRMED BEARISH</v>
      </c>
    </row>
    <row r="1279" spans="1:8" ht="13.5" x14ac:dyDescent="0.25">
      <c r="A1279" s="3">
        <f>TITRES_STAT!B1282</f>
        <v>43872</v>
      </c>
      <c r="B1279" s="17">
        <f>TITRES_STAT!C1282</f>
        <v>4.5</v>
      </c>
      <c r="C1279" s="17">
        <f>TITRES_STAT!D1282</f>
        <v>3.2599</v>
      </c>
      <c r="D1279" s="17">
        <f>TITRES_STAT!E1282</f>
        <v>2824</v>
      </c>
      <c r="E1279" s="2">
        <f t="shared" si="76"/>
        <v>3250011</v>
      </c>
      <c r="F1279" s="17" t="str">
        <f t="shared" si="79"/>
        <v>BULLISH</v>
      </c>
      <c r="G1279" s="17" t="str">
        <f t="shared" si="78"/>
        <v>NEUTRAL</v>
      </c>
      <c r="H1279" s="17" t="str">
        <f t="shared" si="77"/>
        <v>CONFIRMED BULLISH</v>
      </c>
    </row>
    <row r="1280" spans="1:8" ht="13.5" x14ac:dyDescent="0.25">
      <c r="A1280" s="3">
        <f>TITRES_STAT!B1283</f>
        <v>43873</v>
      </c>
      <c r="B1280" s="17">
        <f>TITRES_STAT!C1283</f>
        <v>4.5</v>
      </c>
      <c r="C1280" s="17">
        <f>TITRES_STAT!D1283</f>
        <v>3.2599</v>
      </c>
      <c r="D1280" s="17">
        <f>TITRES_STAT!E1283</f>
        <v>500</v>
      </c>
      <c r="E1280" s="2">
        <f t="shared" si="76"/>
        <v>3250011</v>
      </c>
      <c r="F1280" s="17" t="str">
        <f t="shared" si="79"/>
        <v>BEARISH</v>
      </c>
      <c r="G1280" s="17" t="str">
        <f t="shared" si="78"/>
        <v>NEUTRAL</v>
      </c>
      <c r="H1280" s="17" t="str">
        <f t="shared" si="77"/>
        <v>NEUTRAL</v>
      </c>
    </row>
    <row r="1281" spans="1:8" ht="13.5" x14ac:dyDescent="0.25">
      <c r="A1281" s="3">
        <f>TITRES_STAT!B1284</f>
        <v>43874</v>
      </c>
      <c r="B1281" s="17">
        <f>TITRES_STAT!C1284</f>
        <v>4.5</v>
      </c>
      <c r="C1281" s="17">
        <f>TITRES_STAT!D1284</f>
        <v>3.2599</v>
      </c>
      <c r="D1281" s="17">
        <f>TITRES_STAT!E1284</f>
        <v>3905</v>
      </c>
      <c r="E1281" s="2">
        <f t="shared" si="76"/>
        <v>3250011</v>
      </c>
      <c r="F1281" s="17" t="str">
        <f t="shared" si="79"/>
        <v>BULLISH</v>
      </c>
      <c r="G1281" s="17" t="str">
        <f t="shared" si="78"/>
        <v>NEUTRAL</v>
      </c>
      <c r="H1281" s="17" t="str">
        <f t="shared" si="77"/>
        <v>CONFIRMED BULLISH</v>
      </c>
    </row>
    <row r="1282" spans="1:8" ht="13.5" x14ac:dyDescent="0.25">
      <c r="A1282" s="3">
        <f>TITRES_STAT!B1285</f>
        <v>43875</v>
      </c>
      <c r="B1282" s="17">
        <f>TITRES_STAT!C1285</f>
        <v>4.4800000000000004</v>
      </c>
      <c r="C1282" s="17">
        <f>TITRES_STAT!D1285</f>
        <v>3.2454999999999998</v>
      </c>
      <c r="D1282" s="17">
        <f>TITRES_STAT!E1285</f>
        <v>7578</v>
      </c>
      <c r="E1282" s="2">
        <f t="shared" si="76"/>
        <v>3242433</v>
      </c>
      <c r="F1282" s="17" t="str">
        <f t="shared" si="79"/>
        <v>BULLISH</v>
      </c>
      <c r="G1282" s="17" t="str">
        <f t="shared" si="78"/>
        <v>NEUTRAL</v>
      </c>
      <c r="H1282" s="17" t="str">
        <f t="shared" si="77"/>
        <v>CONFIRMED BULLISH</v>
      </c>
    </row>
    <row r="1283" spans="1:8" ht="13.5" x14ac:dyDescent="0.25">
      <c r="A1283" s="3">
        <f>TITRES_STAT!B1286</f>
        <v>43878</v>
      </c>
      <c r="B1283" s="17">
        <f>TITRES_STAT!C1286</f>
        <v>4.5</v>
      </c>
      <c r="C1283" s="17">
        <f>TITRES_STAT!D1286</f>
        <v>3.2599</v>
      </c>
      <c r="D1283" s="17">
        <f>TITRES_STAT!E1286</f>
        <v>1820</v>
      </c>
      <c r="E1283" s="2">
        <f t="shared" si="76"/>
        <v>3244253</v>
      </c>
      <c r="F1283" s="17" t="str">
        <f t="shared" si="79"/>
        <v>BEARISH</v>
      </c>
      <c r="G1283" s="17" t="str">
        <f t="shared" si="78"/>
        <v>NEUTRAL</v>
      </c>
      <c r="H1283" s="17" t="str">
        <f t="shared" si="77"/>
        <v>BEARISH DIVERGENCE</v>
      </c>
    </row>
    <row r="1284" spans="1:8" ht="13.5" x14ac:dyDescent="0.25">
      <c r="A1284" s="3">
        <f>TITRES_STAT!B1287</f>
        <v>43879</v>
      </c>
      <c r="B1284" s="17">
        <f>TITRES_STAT!C1287</f>
        <v>4.4800000000000004</v>
      </c>
      <c r="C1284" s="17">
        <f>TITRES_STAT!D1287</f>
        <v>3.2454999999999998</v>
      </c>
      <c r="D1284" s="17">
        <f>TITRES_STAT!E1287</f>
        <v>5178</v>
      </c>
      <c r="E1284" s="2">
        <f t="shared" ref="E1284:E1347" si="80">IF(B1284&gt;B1283, E1283+D1284, IF(B1284&lt;B1283, E1283-D1284, E1283))</f>
        <v>3239075</v>
      </c>
      <c r="F1284" s="17" t="str">
        <f t="shared" si="79"/>
        <v>BEARISH</v>
      </c>
      <c r="G1284" s="17" t="str">
        <f t="shared" si="78"/>
        <v>NEUTRAL</v>
      </c>
      <c r="H1284" s="17" t="str">
        <f t="shared" si="77"/>
        <v>CONFIRMED BEARISH</v>
      </c>
    </row>
    <row r="1285" spans="1:8" ht="13.5" x14ac:dyDescent="0.25">
      <c r="A1285" s="3">
        <f>TITRES_STAT!B1288</f>
        <v>43880</v>
      </c>
      <c r="B1285" s="17">
        <f>TITRES_STAT!C1288</f>
        <v>4.5</v>
      </c>
      <c r="C1285" s="17">
        <f>TITRES_STAT!D1288</f>
        <v>3.2599</v>
      </c>
      <c r="D1285" s="17">
        <f>TITRES_STAT!E1288</f>
        <v>8292</v>
      </c>
      <c r="E1285" s="2">
        <f t="shared" si="80"/>
        <v>3247367</v>
      </c>
      <c r="F1285" s="17" t="str">
        <f t="shared" si="79"/>
        <v>BEARISH</v>
      </c>
      <c r="G1285" s="17" t="str">
        <f t="shared" si="78"/>
        <v>NEUTRAL</v>
      </c>
      <c r="H1285" s="17" t="str">
        <f t="shared" si="77"/>
        <v>NEUTRAL</v>
      </c>
    </row>
    <row r="1286" spans="1:8" ht="13.5" x14ac:dyDescent="0.25">
      <c r="A1286" s="3">
        <f>TITRES_STAT!B1289</f>
        <v>43881</v>
      </c>
      <c r="B1286" s="17">
        <f>TITRES_STAT!C1289</f>
        <v>4.5</v>
      </c>
      <c r="C1286" s="17">
        <f>TITRES_STAT!D1289</f>
        <v>3.2599</v>
      </c>
      <c r="D1286" s="17">
        <f>TITRES_STAT!E1289</f>
        <v>2621</v>
      </c>
      <c r="E1286" s="2">
        <f t="shared" si="80"/>
        <v>3247367</v>
      </c>
      <c r="F1286" s="17" t="str">
        <f t="shared" si="79"/>
        <v>BEARISH</v>
      </c>
      <c r="G1286" s="17" t="str">
        <f t="shared" si="78"/>
        <v>NEUTRAL</v>
      </c>
      <c r="H1286" s="17" t="str">
        <f t="shared" ref="H1286:H1349" si="81">IF(AND(B1286&gt;B1281, E1286&gt;E1281), "CONFIRMED BULLISH",
 IF(AND(B1286&lt;B1281, E1286&lt;E1281), "CONFIRMED BEARISH",
 IF(AND(B1286&gt;B1281, E1286&lt;E1281), "BEARISH DIVERGENCE",
 IF(AND(B1286&lt;B1281, E1286&gt;E1281), "BULLISH DIVERGENCE", "NEUTRAL"))))</f>
        <v>NEUTRAL</v>
      </c>
    </row>
    <row r="1287" spans="1:8" ht="13.5" x14ac:dyDescent="0.25">
      <c r="A1287" s="3">
        <f>TITRES_STAT!B1290</f>
        <v>43882</v>
      </c>
      <c r="B1287" s="17">
        <f>TITRES_STAT!C1290</f>
        <v>4.49</v>
      </c>
      <c r="C1287" s="17">
        <f>TITRES_STAT!D1290</f>
        <v>3.2526999999999999</v>
      </c>
      <c r="D1287" s="17">
        <f>TITRES_STAT!E1290</f>
        <v>6245</v>
      </c>
      <c r="E1287" s="2">
        <f t="shared" si="80"/>
        <v>3241122</v>
      </c>
      <c r="F1287" s="17" t="str">
        <f t="shared" si="79"/>
        <v>BEARISH</v>
      </c>
      <c r="G1287" s="17" t="str">
        <f t="shared" ref="G1287:G1350" si="82">IF((E1287-E1282)/E1282 &gt; 0.02, "STRONG",
 IF((E1287-E1282)/E1282 &lt; -0.02, "WEAK", "NEUTRAL"))</f>
        <v>NEUTRAL</v>
      </c>
      <c r="H1287" s="17" t="str">
        <f t="shared" si="81"/>
        <v>BEARISH DIVERGENCE</v>
      </c>
    </row>
    <row r="1288" spans="1:8" ht="13.5" x14ac:dyDescent="0.25">
      <c r="A1288" s="3">
        <f>TITRES_STAT!B1291</f>
        <v>43885</v>
      </c>
      <c r="B1288" s="17">
        <f>TITRES_STAT!C1291</f>
        <v>4.5</v>
      </c>
      <c r="C1288" s="17">
        <f>TITRES_STAT!D1291</f>
        <v>3.2599</v>
      </c>
      <c r="D1288" s="17">
        <f>TITRES_STAT!E1291</f>
        <v>5090</v>
      </c>
      <c r="E1288" s="2">
        <f t="shared" si="80"/>
        <v>3246212</v>
      </c>
      <c r="F1288" s="17" t="str">
        <f t="shared" ref="F1288:F1351" si="83">IF(E1288&gt;E1283,"BULLISH",IF(E1288&lt;E1283,"BEARISH","NEUTRAL"))</f>
        <v>BULLISH</v>
      </c>
      <c r="G1288" s="17" t="str">
        <f t="shared" si="82"/>
        <v>NEUTRAL</v>
      </c>
      <c r="H1288" s="17" t="str">
        <f t="shared" si="81"/>
        <v>NEUTRAL</v>
      </c>
    </row>
    <row r="1289" spans="1:8" ht="13.5" x14ac:dyDescent="0.25">
      <c r="A1289" s="3">
        <f>TITRES_STAT!B1292</f>
        <v>43886</v>
      </c>
      <c r="B1289" s="17">
        <f>TITRES_STAT!C1292</f>
        <v>4.5</v>
      </c>
      <c r="C1289" s="17">
        <f>TITRES_STAT!D1292</f>
        <v>3.2599</v>
      </c>
      <c r="D1289" s="17">
        <f>TITRES_STAT!E1292</f>
        <v>207</v>
      </c>
      <c r="E1289" s="2">
        <f t="shared" si="80"/>
        <v>3246212</v>
      </c>
      <c r="F1289" s="17" t="str">
        <f t="shared" si="83"/>
        <v>BULLISH</v>
      </c>
      <c r="G1289" s="17" t="str">
        <f t="shared" si="82"/>
        <v>NEUTRAL</v>
      </c>
      <c r="H1289" s="17" t="str">
        <f t="shared" si="81"/>
        <v>CONFIRMED BULLISH</v>
      </c>
    </row>
    <row r="1290" spans="1:8" ht="13.5" x14ac:dyDescent="0.25">
      <c r="A1290" s="3">
        <f>TITRES_STAT!B1293</f>
        <v>43887</v>
      </c>
      <c r="B1290" s="17">
        <f>TITRES_STAT!C1293</f>
        <v>4.4000000000000004</v>
      </c>
      <c r="C1290" s="17">
        <f>TITRES_STAT!D1293</f>
        <v>3.1875</v>
      </c>
      <c r="D1290" s="17">
        <f>TITRES_STAT!E1293</f>
        <v>5716</v>
      </c>
      <c r="E1290" s="2">
        <f t="shared" si="80"/>
        <v>3240496</v>
      </c>
      <c r="F1290" s="17" t="str">
        <f t="shared" si="83"/>
        <v>BEARISH</v>
      </c>
      <c r="G1290" s="17" t="str">
        <f t="shared" si="82"/>
        <v>NEUTRAL</v>
      </c>
      <c r="H1290" s="17" t="str">
        <f t="shared" si="81"/>
        <v>CONFIRMED BEARISH</v>
      </c>
    </row>
    <row r="1291" spans="1:8" ht="13.5" x14ac:dyDescent="0.25">
      <c r="A1291" s="3">
        <f>TITRES_STAT!B1294</f>
        <v>43888</v>
      </c>
      <c r="B1291" s="17">
        <f>TITRES_STAT!C1294</f>
        <v>4.4800000000000004</v>
      </c>
      <c r="C1291" s="17">
        <f>TITRES_STAT!D1294</f>
        <v>3.2454999999999998</v>
      </c>
      <c r="D1291" s="17">
        <f>TITRES_STAT!E1294</f>
        <v>4324</v>
      </c>
      <c r="E1291" s="2">
        <f t="shared" si="80"/>
        <v>3244820</v>
      </c>
      <c r="F1291" s="17" t="str">
        <f t="shared" si="83"/>
        <v>BEARISH</v>
      </c>
      <c r="G1291" s="17" t="str">
        <f t="shared" si="82"/>
        <v>NEUTRAL</v>
      </c>
      <c r="H1291" s="17" t="str">
        <f t="shared" si="81"/>
        <v>CONFIRMED BEARISH</v>
      </c>
    </row>
    <row r="1292" spans="1:8" ht="13.5" x14ac:dyDescent="0.25">
      <c r="A1292" s="3">
        <f>TITRES_STAT!B1295</f>
        <v>43889</v>
      </c>
      <c r="B1292" s="17">
        <f>TITRES_STAT!C1295</f>
        <v>4.4800000000000004</v>
      </c>
      <c r="C1292" s="17">
        <f>TITRES_STAT!D1295</f>
        <v>3.2454999999999998</v>
      </c>
      <c r="D1292" s="17">
        <f>TITRES_STAT!E1295</f>
        <v>5748</v>
      </c>
      <c r="E1292" s="2">
        <f t="shared" si="80"/>
        <v>3244820</v>
      </c>
      <c r="F1292" s="17" t="str">
        <f t="shared" si="83"/>
        <v>BULLISH</v>
      </c>
      <c r="G1292" s="17" t="str">
        <f t="shared" si="82"/>
        <v>NEUTRAL</v>
      </c>
      <c r="H1292" s="17" t="str">
        <f t="shared" si="81"/>
        <v>BULLISH DIVERGENCE</v>
      </c>
    </row>
    <row r="1293" spans="1:8" ht="13.5" x14ac:dyDescent="0.25">
      <c r="A1293" s="3">
        <f>TITRES_STAT!B1296</f>
        <v>43892</v>
      </c>
      <c r="B1293" s="17">
        <f>TITRES_STAT!C1296</f>
        <v>4.47</v>
      </c>
      <c r="C1293" s="17">
        <f>TITRES_STAT!D1296</f>
        <v>3.2382</v>
      </c>
      <c r="D1293" s="17">
        <f>TITRES_STAT!E1296</f>
        <v>13171</v>
      </c>
      <c r="E1293" s="2">
        <f t="shared" si="80"/>
        <v>3231649</v>
      </c>
      <c r="F1293" s="17" t="str">
        <f t="shared" si="83"/>
        <v>BEARISH</v>
      </c>
      <c r="G1293" s="17" t="str">
        <f t="shared" si="82"/>
        <v>NEUTRAL</v>
      </c>
      <c r="H1293" s="17" t="str">
        <f t="shared" si="81"/>
        <v>CONFIRMED BEARISH</v>
      </c>
    </row>
    <row r="1294" spans="1:8" ht="13.5" x14ac:dyDescent="0.25">
      <c r="A1294" s="3">
        <f>TITRES_STAT!B1297</f>
        <v>43893</v>
      </c>
      <c r="B1294" s="17">
        <f>TITRES_STAT!C1297</f>
        <v>4.4000000000000004</v>
      </c>
      <c r="C1294" s="17">
        <f>TITRES_STAT!D1297</f>
        <v>3.1875</v>
      </c>
      <c r="D1294" s="17">
        <f>TITRES_STAT!E1297</f>
        <v>2536</v>
      </c>
      <c r="E1294" s="2">
        <f t="shared" si="80"/>
        <v>3229113</v>
      </c>
      <c r="F1294" s="17" t="str">
        <f t="shared" si="83"/>
        <v>BEARISH</v>
      </c>
      <c r="G1294" s="17" t="str">
        <f t="shared" si="82"/>
        <v>NEUTRAL</v>
      </c>
      <c r="H1294" s="17" t="str">
        <f t="shared" si="81"/>
        <v>CONFIRMED BEARISH</v>
      </c>
    </row>
    <row r="1295" spans="1:8" ht="13.5" x14ac:dyDescent="0.25">
      <c r="A1295" s="3">
        <f>TITRES_STAT!B1298</f>
        <v>43894</v>
      </c>
      <c r="B1295" s="17">
        <f>TITRES_STAT!C1298</f>
        <v>4.34</v>
      </c>
      <c r="C1295" s="17">
        <f>TITRES_STAT!D1298</f>
        <v>3.1440000000000001</v>
      </c>
      <c r="D1295" s="17">
        <f>TITRES_STAT!E1298</f>
        <v>5222</v>
      </c>
      <c r="E1295" s="2">
        <f t="shared" si="80"/>
        <v>3223891</v>
      </c>
      <c r="F1295" s="17" t="str">
        <f t="shared" si="83"/>
        <v>BEARISH</v>
      </c>
      <c r="G1295" s="17" t="str">
        <f t="shared" si="82"/>
        <v>NEUTRAL</v>
      </c>
      <c r="H1295" s="17" t="str">
        <f t="shared" si="81"/>
        <v>CONFIRMED BEARISH</v>
      </c>
    </row>
    <row r="1296" spans="1:8" ht="13.5" x14ac:dyDescent="0.25">
      <c r="A1296" s="3">
        <f>TITRES_STAT!B1299</f>
        <v>43895</v>
      </c>
      <c r="B1296" s="17">
        <f>TITRES_STAT!C1299</f>
        <v>4.3</v>
      </c>
      <c r="C1296" s="17">
        <f>TITRES_STAT!D1299</f>
        <v>3.1151</v>
      </c>
      <c r="D1296" s="17">
        <f>TITRES_STAT!E1299</f>
        <v>4669</v>
      </c>
      <c r="E1296" s="2">
        <f t="shared" si="80"/>
        <v>3219222</v>
      </c>
      <c r="F1296" s="17" t="str">
        <f t="shared" si="83"/>
        <v>BEARISH</v>
      </c>
      <c r="G1296" s="17" t="str">
        <f t="shared" si="82"/>
        <v>NEUTRAL</v>
      </c>
      <c r="H1296" s="17" t="str">
        <f t="shared" si="81"/>
        <v>CONFIRMED BEARISH</v>
      </c>
    </row>
    <row r="1297" spans="1:8" ht="13.5" x14ac:dyDescent="0.25">
      <c r="A1297" s="3">
        <f>TITRES_STAT!B1300</f>
        <v>43896</v>
      </c>
      <c r="B1297" s="17">
        <f>TITRES_STAT!C1300</f>
        <v>4.3899999999999997</v>
      </c>
      <c r="C1297" s="17">
        <f>TITRES_STAT!D1300</f>
        <v>3.1802999999999999</v>
      </c>
      <c r="D1297" s="17">
        <f>TITRES_STAT!E1300</f>
        <v>4734</v>
      </c>
      <c r="E1297" s="2">
        <f t="shared" si="80"/>
        <v>3223956</v>
      </c>
      <c r="F1297" s="17" t="str">
        <f t="shared" si="83"/>
        <v>BEARISH</v>
      </c>
      <c r="G1297" s="17" t="str">
        <f t="shared" si="82"/>
        <v>NEUTRAL</v>
      </c>
      <c r="H1297" s="17" t="str">
        <f t="shared" si="81"/>
        <v>CONFIRMED BEARISH</v>
      </c>
    </row>
    <row r="1298" spans="1:8" ht="13.5" x14ac:dyDescent="0.25">
      <c r="A1298" s="3">
        <f>TITRES_STAT!B1301</f>
        <v>43899</v>
      </c>
      <c r="B1298" s="17">
        <f>TITRES_STAT!C1301</f>
        <v>4.3899999999999997</v>
      </c>
      <c r="C1298" s="17">
        <f>TITRES_STAT!D1301</f>
        <v>3.1802999999999999</v>
      </c>
      <c r="D1298" s="17">
        <f>TITRES_STAT!E1301</f>
        <v>527</v>
      </c>
      <c r="E1298" s="2">
        <f t="shared" si="80"/>
        <v>3223956</v>
      </c>
      <c r="F1298" s="17" t="str">
        <f t="shared" si="83"/>
        <v>BEARISH</v>
      </c>
      <c r="G1298" s="17" t="str">
        <f t="shared" si="82"/>
        <v>NEUTRAL</v>
      </c>
      <c r="H1298" s="17" t="str">
        <f t="shared" si="81"/>
        <v>CONFIRMED BEARISH</v>
      </c>
    </row>
    <row r="1299" spans="1:8" ht="13.5" x14ac:dyDescent="0.25">
      <c r="A1299" s="3">
        <f>TITRES_STAT!B1302</f>
        <v>43900</v>
      </c>
      <c r="B1299" s="17">
        <f>TITRES_STAT!C1302</f>
        <v>4.3899999999999997</v>
      </c>
      <c r="C1299" s="17">
        <f>TITRES_STAT!D1302</f>
        <v>3.1802999999999999</v>
      </c>
      <c r="D1299" s="17">
        <f>TITRES_STAT!E1302</f>
        <v>1983</v>
      </c>
      <c r="E1299" s="2">
        <f t="shared" si="80"/>
        <v>3223956</v>
      </c>
      <c r="F1299" s="17" t="str">
        <f t="shared" si="83"/>
        <v>BEARISH</v>
      </c>
      <c r="G1299" s="17" t="str">
        <f t="shared" si="82"/>
        <v>NEUTRAL</v>
      </c>
      <c r="H1299" s="17" t="str">
        <f t="shared" si="81"/>
        <v>CONFIRMED BEARISH</v>
      </c>
    </row>
    <row r="1300" spans="1:8" ht="13.5" x14ac:dyDescent="0.25">
      <c r="A1300" s="3">
        <f>TITRES_STAT!B1303</f>
        <v>43901</v>
      </c>
      <c r="B1300" s="17">
        <f>TITRES_STAT!C1303</f>
        <v>4.2699999999999996</v>
      </c>
      <c r="C1300" s="17">
        <f>TITRES_STAT!D1303</f>
        <v>3.0933000000000002</v>
      </c>
      <c r="D1300" s="17">
        <f>TITRES_STAT!E1303</f>
        <v>4385</v>
      </c>
      <c r="E1300" s="2">
        <f t="shared" si="80"/>
        <v>3219571</v>
      </c>
      <c r="F1300" s="17" t="str">
        <f t="shared" si="83"/>
        <v>BEARISH</v>
      </c>
      <c r="G1300" s="17" t="str">
        <f t="shared" si="82"/>
        <v>NEUTRAL</v>
      </c>
      <c r="H1300" s="17" t="str">
        <f t="shared" si="81"/>
        <v>CONFIRMED BEARISH</v>
      </c>
    </row>
    <row r="1301" spans="1:8" ht="13.5" x14ac:dyDescent="0.25">
      <c r="A1301" s="3">
        <f>TITRES_STAT!B1304</f>
        <v>43902</v>
      </c>
      <c r="B1301" s="17">
        <f>TITRES_STAT!C1304</f>
        <v>4.34</v>
      </c>
      <c r="C1301" s="17">
        <f>TITRES_STAT!D1304</f>
        <v>3.1440000000000001</v>
      </c>
      <c r="D1301" s="17">
        <f>TITRES_STAT!E1304</f>
        <v>3753</v>
      </c>
      <c r="E1301" s="2">
        <f t="shared" si="80"/>
        <v>3223324</v>
      </c>
      <c r="F1301" s="17" t="str">
        <f t="shared" si="83"/>
        <v>BULLISH</v>
      </c>
      <c r="G1301" s="17" t="str">
        <f t="shared" si="82"/>
        <v>NEUTRAL</v>
      </c>
      <c r="H1301" s="17" t="str">
        <f t="shared" si="81"/>
        <v>CONFIRMED BULLISH</v>
      </c>
    </row>
    <row r="1302" spans="1:8" ht="13.5" x14ac:dyDescent="0.25">
      <c r="A1302" s="3">
        <f>TITRES_STAT!B1305</f>
        <v>43903</v>
      </c>
      <c r="B1302" s="17">
        <f>TITRES_STAT!C1305</f>
        <v>4.08</v>
      </c>
      <c r="C1302" s="17">
        <f>TITRES_STAT!D1305</f>
        <v>2.9557000000000002</v>
      </c>
      <c r="D1302" s="17">
        <f>TITRES_STAT!E1305</f>
        <v>6682</v>
      </c>
      <c r="E1302" s="2">
        <f t="shared" si="80"/>
        <v>3216642</v>
      </c>
      <c r="F1302" s="17" t="str">
        <f t="shared" si="83"/>
        <v>BEARISH</v>
      </c>
      <c r="G1302" s="17" t="str">
        <f t="shared" si="82"/>
        <v>NEUTRAL</v>
      </c>
      <c r="H1302" s="17" t="str">
        <f t="shared" si="81"/>
        <v>CONFIRMED BEARISH</v>
      </c>
    </row>
    <row r="1303" spans="1:8" ht="13.5" x14ac:dyDescent="0.25">
      <c r="A1303" s="3">
        <f>TITRES_STAT!B1306</f>
        <v>43906</v>
      </c>
      <c r="B1303" s="17">
        <f>TITRES_STAT!C1306</f>
        <v>3.85</v>
      </c>
      <c r="C1303" s="17">
        <f>TITRES_STAT!D1306</f>
        <v>2.7890999999999999</v>
      </c>
      <c r="D1303" s="17">
        <f>TITRES_STAT!E1306</f>
        <v>33195</v>
      </c>
      <c r="E1303" s="2">
        <f t="shared" si="80"/>
        <v>3183447</v>
      </c>
      <c r="F1303" s="17" t="str">
        <f t="shared" si="83"/>
        <v>BEARISH</v>
      </c>
      <c r="G1303" s="17" t="str">
        <f t="shared" si="82"/>
        <v>NEUTRAL</v>
      </c>
      <c r="H1303" s="17" t="str">
        <f t="shared" si="81"/>
        <v>CONFIRMED BEARISH</v>
      </c>
    </row>
    <row r="1304" spans="1:8" ht="13.5" x14ac:dyDescent="0.25">
      <c r="A1304" s="3">
        <f>TITRES_STAT!B1307</f>
        <v>43907</v>
      </c>
      <c r="B1304" s="17">
        <f>TITRES_STAT!C1307</f>
        <v>3.68</v>
      </c>
      <c r="C1304" s="17">
        <f>TITRES_STAT!D1307</f>
        <v>2.6659000000000002</v>
      </c>
      <c r="D1304" s="17">
        <f>TITRES_STAT!E1307</f>
        <v>1634</v>
      </c>
      <c r="E1304" s="2">
        <f t="shared" si="80"/>
        <v>3181813</v>
      </c>
      <c r="F1304" s="17" t="str">
        <f t="shared" si="83"/>
        <v>BEARISH</v>
      </c>
      <c r="G1304" s="17" t="str">
        <f t="shared" si="82"/>
        <v>NEUTRAL</v>
      </c>
      <c r="H1304" s="17" t="str">
        <f t="shared" si="81"/>
        <v>CONFIRMED BEARISH</v>
      </c>
    </row>
    <row r="1305" spans="1:8" ht="13.5" x14ac:dyDescent="0.25">
      <c r="A1305" s="3">
        <f>TITRES_STAT!B1308</f>
        <v>43908</v>
      </c>
      <c r="B1305" s="17">
        <f>TITRES_STAT!C1308</f>
        <v>3.6</v>
      </c>
      <c r="C1305" s="17">
        <f>TITRES_STAT!D1308</f>
        <v>2.6080000000000001</v>
      </c>
      <c r="D1305" s="17">
        <f>TITRES_STAT!E1308</f>
        <v>16960</v>
      </c>
      <c r="E1305" s="2">
        <f t="shared" si="80"/>
        <v>3164853</v>
      </c>
      <c r="F1305" s="17" t="str">
        <f t="shared" si="83"/>
        <v>BEARISH</v>
      </c>
      <c r="G1305" s="17" t="str">
        <f t="shared" si="82"/>
        <v>NEUTRAL</v>
      </c>
      <c r="H1305" s="17" t="str">
        <f t="shared" si="81"/>
        <v>CONFIRMED BEARISH</v>
      </c>
    </row>
    <row r="1306" spans="1:8" ht="13.5" x14ac:dyDescent="0.25">
      <c r="A1306" s="3">
        <f>TITRES_STAT!B1309</f>
        <v>43909</v>
      </c>
      <c r="B1306" s="17">
        <f>TITRES_STAT!C1309</f>
        <v>3.67</v>
      </c>
      <c r="C1306" s="17">
        <f>TITRES_STAT!D1309</f>
        <v>2.6587000000000001</v>
      </c>
      <c r="D1306" s="17">
        <f>TITRES_STAT!E1309</f>
        <v>10342</v>
      </c>
      <c r="E1306" s="2">
        <f t="shared" si="80"/>
        <v>3175195</v>
      </c>
      <c r="F1306" s="17" t="str">
        <f t="shared" si="83"/>
        <v>BEARISH</v>
      </c>
      <c r="G1306" s="17" t="str">
        <f t="shared" si="82"/>
        <v>NEUTRAL</v>
      </c>
      <c r="H1306" s="17" t="str">
        <f t="shared" si="81"/>
        <v>CONFIRMED BEARISH</v>
      </c>
    </row>
    <row r="1307" spans="1:8" ht="13.5" x14ac:dyDescent="0.25">
      <c r="A1307" s="3">
        <f>TITRES_STAT!B1310</f>
        <v>43913</v>
      </c>
      <c r="B1307" s="17">
        <f>TITRES_STAT!C1310</f>
        <v>3.56</v>
      </c>
      <c r="C1307" s="17">
        <f>TITRES_STAT!D1310</f>
        <v>2.5790000000000002</v>
      </c>
      <c r="D1307" s="17">
        <f>TITRES_STAT!E1310</f>
        <v>143</v>
      </c>
      <c r="E1307" s="2">
        <f t="shared" si="80"/>
        <v>3175052</v>
      </c>
      <c r="F1307" s="17" t="str">
        <f t="shared" si="83"/>
        <v>BEARISH</v>
      </c>
      <c r="G1307" s="17" t="str">
        <f t="shared" si="82"/>
        <v>NEUTRAL</v>
      </c>
      <c r="H1307" s="17" t="str">
        <f t="shared" si="81"/>
        <v>CONFIRMED BEARISH</v>
      </c>
    </row>
    <row r="1308" spans="1:8" ht="13.5" x14ac:dyDescent="0.25">
      <c r="A1308" s="3">
        <f>TITRES_STAT!B1311</f>
        <v>43914</v>
      </c>
      <c r="B1308" s="17">
        <f>TITRES_STAT!C1311</f>
        <v>3.66</v>
      </c>
      <c r="C1308" s="17">
        <f>TITRES_STAT!D1311</f>
        <v>2.6514000000000002</v>
      </c>
      <c r="D1308" s="17">
        <f>TITRES_STAT!E1311</f>
        <v>11497</v>
      </c>
      <c r="E1308" s="2">
        <f t="shared" si="80"/>
        <v>3186549</v>
      </c>
      <c r="F1308" s="17" t="str">
        <f t="shared" si="83"/>
        <v>BULLISH</v>
      </c>
      <c r="G1308" s="17" t="str">
        <f t="shared" si="82"/>
        <v>NEUTRAL</v>
      </c>
      <c r="H1308" s="17" t="str">
        <f t="shared" si="81"/>
        <v>BULLISH DIVERGENCE</v>
      </c>
    </row>
    <row r="1309" spans="1:8" ht="13.5" x14ac:dyDescent="0.25">
      <c r="A1309" s="3">
        <f>TITRES_STAT!B1312</f>
        <v>43915</v>
      </c>
      <c r="B1309" s="17">
        <f>TITRES_STAT!C1312</f>
        <v>3.69</v>
      </c>
      <c r="C1309" s="17">
        <f>TITRES_STAT!D1312</f>
        <v>2.6732</v>
      </c>
      <c r="D1309" s="17">
        <f>TITRES_STAT!E1312</f>
        <v>171</v>
      </c>
      <c r="E1309" s="2">
        <f t="shared" si="80"/>
        <v>3186720</v>
      </c>
      <c r="F1309" s="17" t="str">
        <f t="shared" si="83"/>
        <v>BULLISH</v>
      </c>
      <c r="G1309" s="17" t="str">
        <f t="shared" si="82"/>
        <v>NEUTRAL</v>
      </c>
      <c r="H1309" s="17" t="str">
        <f t="shared" si="81"/>
        <v>CONFIRMED BULLISH</v>
      </c>
    </row>
    <row r="1310" spans="1:8" ht="13.5" x14ac:dyDescent="0.25">
      <c r="A1310" s="3">
        <f>TITRES_STAT!B1313</f>
        <v>43916</v>
      </c>
      <c r="B1310" s="17">
        <f>TITRES_STAT!C1313</f>
        <v>3.79</v>
      </c>
      <c r="C1310" s="17">
        <f>TITRES_STAT!D1313</f>
        <v>2.7456</v>
      </c>
      <c r="D1310" s="17">
        <f>TITRES_STAT!E1313</f>
        <v>1340</v>
      </c>
      <c r="E1310" s="2">
        <f t="shared" si="80"/>
        <v>3188060</v>
      </c>
      <c r="F1310" s="17" t="str">
        <f t="shared" si="83"/>
        <v>BULLISH</v>
      </c>
      <c r="G1310" s="17" t="str">
        <f t="shared" si="82"/>
        <v>NEUTRAL</v>
      </c>
      <c r="H1310" s="17" t="str">
        <f t="shared" si="81"/>
        <v>CONFIRMED BULLISH</v>
      </c>
    </row>
    <row r="1311" spans="1:8" ht="13.5" x14ac:dyDescent="0.25">
      <c r="A1311" s="3">
        <f>TITRES_STAT!B1314</f>
        <v>43917</v>
      </c>
      <c r="B1311" s="17">
        <f>TITRES_STAT!C1314</f>
        <v>3.8</v>
      </c>
      <c r="C1311" s="17">
        <f>TITRES_STAT!D1314</f>
        <v>2.7528000000000001</v>
      </c>
      <c r="D1311" s="17">
        <f>TITRES_STAT!E1314</f>
        <v>3504</v>
      </c>
      <c r="E1311" s="2">
        <f t="shared" si="80"/>
        <v>3191564</v>
      </c>
      <c r="F1311" s="17" t="str">
        <f t="shared" si="83"/>
        <v>BULLISH</v>
      </c>
      <c r="G1311" s="17" t="str">
        <f t="shared" si="82"/>
        <v>NEUTRAL</v>
      </c>
      <c r="H1311" s="17" t="str">
        <f t="shared" si="81"/>
        <v>CONFIRMED BULLISH</v>
      </c>
    </row>
    <row r="1312" spans="1:8" ht="13.5" x14ac:dyDescent="0.25">
      <c r="A1312" s="3">
        <f>TITRES_STAT!B1315</f>
        <v>43920</v>
      </c>
      <c r="B1312" s="17">
        <f>TITRES_STAT!C1315</f>
        <v>3.9</v>
      </c>
      <c r="C1312" s="17">
        <f>TITRES_STAT!D1315</f>
        <v>2.8252999999999999</v>
      </c>
      <c r="D1312" s="17">
        <f>TITRES_STAT!E1315</f>
        <v>1112</v>
      </c>
      <c r="E1312" s="2">
        <f t="shared" si="80"/>
        <v>3192676</v>
      </c>
      <c r="F1312" s="17" t="str">
        <f t="shared" si="83"/>
        <v>BULLISH</v>
      </c>
      <c r="G1312" s="17" t="str">
        <f t="shared" si="82"/>
        <v>NEUTRAL</v>
      </c>
      <c r="H1312" s="17" t="str">
        <f t="shared" si="81"/>
        <v>CONFIRMED BULLISH</v>
      </c>
    </row>
    <row r="1313" spans="1:8" ht="13.5" x14ac:dyDescent="0.25">
      <c r="A1313" s="3">
        <f>TITRES_STAT!B1316</f>
        <v>43921</v>
      </c>
      <c r="B1313" s="17">
        <f>TITRES_STAT!C1316</f>
        <v>3.96</v>
      </c>
      <c r="C1313" s="17">
        <f>TITRES_STAT!D1316</f>
        <v>2.8687</v>
      </c>
      <c r="D1313" s="17">
        <f>TITRES_STAT!E1316</f>
        <v>3663</v>
      </c>
      <c r="E1313" s="2">
        <f t="shared" si="80"/>
        <v>3196339</v>
      </c>
      <c r="F1313" s="17" t="str">
        <f t="shared" si="83"/>
        <v>BULLISH</v>
      </c>
      <c r="G1313" s="17" t="str">
        <f t="shared" si="82"/>
        <v>NEUTRAL</v>
      </c>
      <c r="H1313" s="17" t="str">
        <f t="shared" si="81"/>
        <v>CONFIRMED BULLISH</v>
      </c>
    </row>
    <row r="1314" spans="1:8" ht="13.5" x14ac:dyDescent="0.25">
      <c r="A1314" s="3">
        <f>TITRES_STAT!B1317</f>
        <v>43922</v>
      </c>
      <c r="B1314" s="17">
        <f>TITRES_STAT!C1317</f>
        <v>3.94</v>
      </c>
      <c r="C1314" s="17">
        <f>TITRES_STAT!D1317</f>
        <v>2.8542999999999998</v>
      </c>
      <c r="D1314" s="17">
        <f>TITRES_STAT!E1317</f>
        <v>117</v>
      </c>
      <c r="E1314" s="2">
        <f t="shared" si="80"/>
        <v>3196222</v>
      </c>
      <c r="F1314" s="17" t="str">
        <f t="shared" si="83"/>
        <v>BULLISH</v>
      </c>
      <c r="G1314" s="17" t="str">
        <f t="shared" si="82"/>
        <v>NEUTRAL</v>
      </c>
      <c r="H1314" s="17" t="str">
        <f t="shared" si="81"/>
        <v>CONFIRMED BULLISH</v>
      </c>
    </row>
    <row r="1315" spans="1:8" ht="13.5" x14ac:dyDescent="0.25">
      <c r="A1315" s="3">
        <f>TITRES_STAT!B1318</f>
        <v>43923</v>
      </c>
      <c r="B1315" s="17">
        <f>TITRES_STAT!C1318</f>
        <v>3.83</v>
      </c>
      <c r="C1315" s="17">
        <f>TITRES_STAT!D1318</f>
        <v>2.7746</v>
      </c>
      <c r="D1315" s="17">
        <f>TITRES_STAT!E1318</f>
        <v>2153</v>
      </c>
      <c r="E1315" s="2">
        <f t="shared" si="80"/>
        <v>3194069</v>
      </c>
      <c r="F1315" s="17" t="str">
        <f t="shared" si="83"/>
        <v>BULLISH</v>
      </c>
      <c r="G1315" s="17" t="str">
        <f t="shared" si="82"/>
        <v>NEUTRAL</v>
      </c>
      <c r="H1315" s="17" t="str">
        <f t="shared" si="81"/>
        <v>CONFIRMED BULLISH</v>
      </c>
    </row>
    <row r="1316" spans="1:8" ht="13.5" x14ac:dyDescent="0.25">
      <c r="A1316" s="3">
        <f>TITRES_STAT!B1319</f>
        <v>43924</v>
      </c>
      <c r="B1316" s="17">
        <f>TITRES_STAT!C1319</f>
        <v>3.72</v>
      </c>
      <c r="C1316" s="17">
        <f>TITRES_STAT!D1319</f>
        <v>2.6949000000000001</v>
      </c>
      <c r="D1316" s="17">
        <f>TITRES_STAT!E1319</f>
        <v>1953</v>
      </c>
      <c r="E1316" s="2">
        <f t="shared" si="80"/>
        <v>3192116</v>
      </c>
      <c r="F1316" s="17" t="str">
        <f t="shared" si="83"/>
        <v>BULLISH</v>
      </c>
      <c r="G1316" s="17" t="str">
        <f t="shared" si="82"/>
        <v>NEUTRAL</v>
      </c>
      <c r="H1316" s="17" t="str">
        <f t="shared" si="81"/>
        <v>BULLISH DIVERGENCE</v>
      </c>
    </row>
    <row r="1317" spans="1:8" ht="13.5" x14ac:dyDescent="0.25">
      <c r="A1317" s="3">
        <f>TITRES_STAT!B1320</f>
        <v>43927</v>
      </c>
      <c r="B1317" s="17">
        <f>TITRES_STAT!C1320</f>
        <v>3.83</v>
      </c>
      <c r="C1317" s="17">
        <f>TITRES_STAT!D1320</f>
        <v>2.7746</v>
      </c>
      <c r="D1317" s="17">
        <f>TITRES_STAT!E1320</f>
        <v>3178</v>
      </c>
      <c r="E1317" s="2">
        <f t="shared" si="80"/>
        <v>3195294</v>
      </c>
      <c r="F1317" s="17" t="str">
        <f t="shared" si="83"/>
        <v>BULLISH</v>
      </c>
      <c r="G1317" s="17" t="str">
        <f t="shared" si="82"/>
        <v>NEUTRAL</v>
      </c>
      <c r="H1317" s="17" t="str">
        <f t="shared" si="81"/>
        <v>BULLISH DIVERGENCE</v>
      </c>
    </row>
    <row r="1318" spans="1:8" ht="13.5" x14ac:dyDescent="0.25">
      <c r="A1318" s="3">
        <f>TITRES_STAT!B1321</f>
        <v>43928</v>
      </c>
      <c r="B1318" s="17">
        <f>TITRES_STAT!C1321</f>
        <v>3.85</v>
      </c>
      <c r="C1318" s="17">
        <f>TITRES_STAT!D1321</f>
        <v>2.7890999999999999</v>
      </c>
      <c r="D1318" s="17">
        <f>TITRES_STAT!E1321</f>
        <v>3642</v>
      </c>
      <c r="E1318" s="2">
        <f t="shared" si="80"/>
        <v>3198936</v>
      </c>
      <c r="F1318" s="17" t="str">
        <f t="shared" si="83"/>
        <v>BULLISH</v>
      </c>
      <c r="G1318" s="17" t="str">
        <f t="shared" si="82"/>
        <v>NEUTRAL</v>
      </c>
      <c r="H1318" s="17" t="str">
        <f t="shared" si="81"/>
        <v>BULLISH DIVERGENCE</v>
      </c>
    </row>
    <row r="1319" spans="1:8" ht="13.5" x14ac:dyDescent="0.25">
      <c r="A1319" s="3">
        <f>TITRES_STAT!B1322</f>
        <v>43929</v>
      </c>
      <c r="B1319" s="17">
        <f>TITRES_STAT!C1322</f>
        <v>3.89</v>
      </c>
      <c r="C1319" s="17">
        <f>TITRES_STAT!D1322</f>
        <v>2.8180000000000001</v>
      </c>
      <c r="D1319" s="17">
        <f>TITRES_STAT!E1322</f>
        <v>500</v>
      </c>
      <c r="E1319" s="2">
        <f t="shared" si="80"/>
        <v>3199436</v>
      </c>
      <c r="F1319" s="17" t="str">
        <f t="shared" si="83"/>
        <v>BULLISH</v>
      </c>
      <c r="G1319" s="17" t="str">
        <f t="shared" si="82"/>
        <v>NEUTRAL</v>
      </c>
      <c r="H1319" s="17" t="str">
        <f t="shared" si="81"/>
        <v>BULLISH DIVERGENCE</v>
      </c>
    </row>
    <row r="1320" spans="1:8" ht="13.5" x14ac:dyDescent="0.25">
      <c r="A1320" s="3">
        <f>TITRES_STAT!B1323</f>
        <v>43934</v>
      </c>
      <c r="B1320" s="17">
        <f>TITRES_STAT!C1323</f>
        <v>3.78</v>
      </c>
      <c r="C1320" s="17">
        <f>TITRES_STAT!D1323</f>
        <v>2.7383999999999999</v>
      </c>
      <c r="D1320" s="17">
        <f>TITRES_STAT!E1323</f>
        <v>799</v>
      </c>
      <c r="E1320" s="2">
        <f t="shared" si="80"/>
        <v>3198637</v>
      </c>
      <c r="F1320" s="17" t="str">
        <f t="shared" si="83"/>
        <v>BULLISH</v>
      </c>
      <c r="G1320" s="17" t="str">
        <f t="shared" si="82"/>
        <v>NEUTRAL</v>
      </c>
      <c r="H1320" s="17" t="str">
        <f t="shared" si="81"/>
        <v>BULLISH DIVERGENCE</v>
      </c>
    </row>
    <row r="1321" spans="1:8" ht="13.5" x14ac:dyDescent="0.25">
      <c r="A1321" s="3">
        <f>TITRES_STAT!B1324</f>
        <v>43935</v>
      </c>
      <c r="B1321" s="17">
        <f>TITRES_STAT!C1324</f>
        <v>3.75</v>
      </c>
      <c r="C1321" s="17">
        <f>TITRES_STAT!D1324</f>
        <v>2.7166000000000001</v>
      </c>
      <c r="D1321" s="17">
        <f>TITRES_STAT!E1324</f>
        <v>2302</v>
      </c>
      <c r="E1321" s="2">
        <f t="shared" si="80"/>
        <v>3196335</v>
      </c>
      <c r="F1321" s="17" t="str">
        <f t="shared" si="83"/>
        <v>BULLISH</v>
      </c>
      <c r="G1321" s="17" t="str">
        <f t="shared" si="82"/>
        <v>NEUTRAL</v>
      </c>
      <c r="H1321" s="17" t="str">
        <f t="shared" si="81"/>
        <v>CONFIRMED BULLISH</v>
      </c>
    </row>
    <row r="1322" spans="1:8" ht="13.5" x14ac:dyDescent="0.25">
      <c r="A1322" s="3">
        <f>TITRES_STAT!B1325</f>
        <v>43936</v>
      </c>
      <c r="B1322" s="17">
        <f>TITRES_STAT!C1325</f>
        <v>3.8</v>
      </c>
      <c r="C1322" s="17">
        <f>TITRES_STAT!D1325</f>
        <v>2.7528000000000001</v>
      </c>
      <c r="D1322" s="17">
        <f>TITRES_STAT!E1325</f>
        <v>2701</v>
      </c>
      <c r="E1322" s="2">
        <f t="shared" si="80"/>
        <v>3199036</v>
      </c>
      <c r="F1322" s="17" t="str">
        <f t="shared" si="83"/>
        <v>BULLISH</v>
      </c>
      <c r="G1322" s="17" t="str">
        <f t="shared" si="82"/>
        <v>NEUTRAL</v>
      </c>
      <c r="H1322" s="17" t="str">
        <f t="shared" si="81"/>
        <v>BULLISH DIVERGENCE</v>
      </c>
    </row>
    <row r="1323" spans="1:8" ht="13.5" x14ac:dyDescent="0.25">
      <c r="A1323" s="3">
        <f>TITRES_STAT!B1326</f>
        <v>43937</v>
      </c>
      <c r="B1323" s="17">
        <f>TITRES_STAT!C1326</f>
        <v>3.69</v>
      </c>
      <c r="C1323" s="17">
        <f>TITRES_STAT!D1326</f>
        <v>2.6732</v>
      </c>
      <c r="D1323" s="17">
        <f>TITRES_STAT!E1326</f>
        <v>8148</v>
      </c>
      <c r="E1323" s="2">
        <f t="shared" si="80"/>
        <v>3190888</v>
      </c>
      <c r="F1323" s="17" t="str">
        <f t="shared" si="83"/>
        <v>BEARISH</v>
      </c>
      <c r="G1323" s="17" t="str">
        <f t="shared" si="82"/>
        <v>NEUTRAL</v>
      </c>
      <c r="H1323" s="17" t="str">
        <f t="shared" si="81"/>
        <v>CONFIRMED BEARISH</v>
      </c>
    </row>
    <row r="1324" spans="1:8" ht="13.5" x14ac:dyDescent="0.25">
      <c r="A1324" s="3">
        <f>TITRES_STAT!B1327</f>
        <v>43938</v>
      </c>
      <c r="B1324" s="17">
        <f>TITRES_STAT!C1327</f>
        <v>3.78</v>
      </c>
      <c r="C1324" s="17">
        <f>TITRES_STAT!D1327</f>
        <v>2.7383999999999999</v>
      </c>
      <c r="D1324" s="17">
        <f>TITRES_STAT!E1327</f>
        <v>4102</v>
      </c>
      <c r="E1324" s="2">
        <f t="shared" si="80"/>
        <v>3194990</v>
      </c>
      <c r="F1324" s="17" t="str">
        <f t="shared" si="83"/>
        <v>BEARISH</v>
      </c>
      <c r="G1324" s="17" t="str">
        <f t="shared" si="82"/>
        <v>NEUTRAL</v>
      </c>
      <c r="H1324" s="17" t="str">
        <f t="shared" si="81"/>
        <v>CONFIRMED BEARISH</v>
      </c>
    </row>
    <row r="1325" spans="1:8" ht="13.5" x14ac:dyDescent="0.25">
      <c r="A1325" s="3">
        <f>TITRES_STAT!B1328</f>
        <v>43941</v>
      </c>
      <c r="B1325" s="17">
        <f>TITRES_STAT!C1328</f>
        <v>3.77</v>
      </c>
      <c r="C1325" s="17">
        <f>TITRES_STAT!D1328</f>
        <v>2.7311000000000001</v>
      </c>
      <c r="D1325" s="17">
        <f>TITRES_STAT!E1328</f>
        <v>3503</v>
      </c>
      <c r="E1325" s="2">
        <f t="shared" si="80"/>
        <v>3191487</v>
      </c>
      <c r="F1325" s="17" t="str">
        <f t="shared" si="83"/>
        <v>BEARISH</v>
      </c>
      <c r="G1325" s="17" t="str">
        <f t="shared" si="82"/>
        <v>NEUTRAL</v>
      </c>
      <c r="H1325" s="17" t="str">
        <f t="shared" si="81"/>
        <v>CONFIRMED BEARISH</v>
      </c>
    </row>
    <row r="1326" spans="1:8" ht="13.5" x14ac:dyDescent="0.25">
      <c r="A1326" s="3">
        <f>TITRES_STAT!B1329</f>
        <v>43942</v>
      </c>
      <c r="B1326" s="17">
        <f>TITRES_STAT!C1329</f>
        <v>3.66</v>
      </c>
      <c r="C1326" s="17">
        <f>TITRES_STAT!D1329</f>
        <v>2.6514000000000002</v>
      </c>
      <c r="D1326" s="17">
        <f>TITRES_STAT!E1329</f>
        <v>3605</v>
      </c>
      <c r="E1326" s="2">
        <f t="shared" si="80"/>
        <v>3187882</v>
      </c>
      <c r="F1326" s="17" t="str">
        <f t="shared" si="83"/>
        <v>BEARISH</v>
      </c>
      <c r="G1326" s="17" t="str">
        <f t="shared" si="82"/>
        <v>NEUTRAL</v>
      </c>
      <c r="H1326" s="17" t="str">
        <f t="shared" si="81"/>
        <v>CONFIRMED BEARISH</v>
      </c>
    </row>
    <row r="1327" spans="1:8" ht="13.5" x14ac:dyDescent="0.25">
      <c r="A1327" s="3">
        <f>TITRES_STAT!B1330</f>
        <v>43943</v>
      </c>
      <c r="B1327" s="17">
        <f>TITRES_STAT!C1330</f>
        <v>3.65</v>
      </c>
      <c r="C1327" s="17">
        <f>TITRES_STAT!D1330</f>
        <v>2.6442000000000001</v>
      </c>
      <c r="D1327" s="17">
        <f>TITRES_STAT!E1330</f>
        <v>1807</v>
      </c>
      <c r="E1327" s="2">
        <f t="shared" si="80"/>
        <v>3186075</v>
      </c>
      <c r="F1327" s="17" t="str">
        <f t="shared" si="83"/>
        <v>BEARISH</v>
      </c>
      <c r="G1327" s="17" t="str">
        <f t="shared" si="82"/>
        <v>NEUTRAL</v>
      </c>
      <c r="H1327" s="17" t="str">
        <f t="shared" si="81"/>
        <v>CONFIRMED BEARISH</v>
      </c>
    </row>
    <row r="1328" spans="1:8" ht="13.5" x14ac:dyDescent="0.25">
      <c r="A1328" s="3">
        <f>TITRES_STAT!B1331</f>
        <v>43944</v>
      </c>
      <c r="B1328" s="17">
        <f>TITRES_STAT!C1331</f>
        <v>3.65</v>
      </c>
      <c r="C1328" s="17">
        <f>TITRES_STAT!D1331</f>
        <v>2.6442000000000001</v>
      </c>
      <c r="D1328" s="17">
        <f>TITRES_STAT!E1331</f>
        <v>1934</v>
      </c>
      <c r="E1328" s="2">
        <f t="shared" si="80"/>
        <v>3186075</v>
      </c>
      <c r="F1328" s="17" t="str">
        <f t="shared" si="83"/>
        <v>BEARISH</v>
      </c>
      <c r="G1328" s="17" t="str">
        <f t="shared" si="82"/>
        <v>NEUTRAL</v>
      </c>
      <c r="H1328" s="17" t="str">
        <f t="shared" si="81"/>
        <v>CONFIRMED BEARISH</v>
      </c>
    </row>
    <row r="1329" spans="1:8" ht="13.5" x14ac:dyDescent="0.25">
      <c r="A1329" s="3">
        <f>TITRES_STAT!B1332</f>
        <v>43945</v>
      </c>
      <c r="B1329" s="17">
        <f>TITRES_STAT!C1332</f>
        <v>3.72</v>
      </c>
      <c r="C1329" s="17">
        <f>TITRES_STAT!D1332</f>
        <v>2.6949000000000001</v>
      </c>
      <c r="D1329" s="17">
        <f>TITRES_STAT!E1332</f>
        <v>1032</v>
      </c>
      <c r="E1329" s="2">
        <f t="shared" si="80"/>
        <v>3187107</v>
      </c>
      <c r="F1329" s="17" t="str">
        <f t="shared" si="83"/>
        <v>BEARISH</v>
      </c>
      <c r="G1329" s="17" t="str">
        <f t="shared" si="82"/>
        <v>NEUTRAL</v>
      </c>
      <c r="H1329" s="17" t="str">
        <f t="shared" si="81"/>
        <v>CONFIRMED BEARISH</v>
      </c>
    </row>
    <row r="1330" spans="1:8" ht="13.5" x14ac:dyDescent="0.25">
      <c r="A1330" s="3">
        <f>TITRES_STAT!B1333</f>
        <v>43948</v>
      </c>
      <c r="B1330" s="17">
        <f>TITRES_STAT!C1333</f>
        <v>3.65</v>
      </c>
      <c r="C1330" s="17">
        <f>TITRES_STAT!D1333</f>
        <v>2.6442000000000001</v>
      </c>
      <c r="D1330" s="17">
        <f>TITRES_STAT!E1333</f>
        <v>158</v>
      </c>
      <c r="E1330" s="2">
        <f t="shared" si="80"/>
        <v>3186949</v>
      </c>
      <c r="F1330" s="17" t="str">
        <f t="shared" si="83"/>
        <v>BEARISH</v>
      </c>
      <c r="G1330" s="17" t="str">
        <f t="shared" si="82"/>
        <v>NEUTRAL</v>
      </c>
      <c r="H1330" s="17" t="str">
        <f t="shared" si="81"/>
        <v>CONFIRMED BEARISH</v>
      </c>
    </row>
    <row r="1331" spans="1:8" ht="13.5" x14ac:dyDescent="0.25">
      <c r="A1331" s="3">
        <f>TITRES_STAT!B1334</f>
        <v>43949</v>
      </c>
      <c r="B1331" s="17">
        <f>TITRES_STAT!C1334</f>
        <v>3.55</v>
      </c>
      <c r="C1331" s="17">
        <f>TITRES_STAT!D1334</f>
        <v>2.5716999999999999</v>
      </c>
      <c r="D1331" s="17">
        <f>TITRES_STAT!E1334</f>
        <v>4483</v>
      </c>
      <c r="E1331" s="2">
        <f t="shared" si="80"/>
        <v>3182466</v>
      </c>
      <c r="F1331" s="17" t="str">
        <f t="shared" si="83"/>
        <v>BEARISH</v>
      </c>
      <c r="G1331" s="17" t="str">
        <f t="shared" si="82"/>
        <v>NEUTRAL</v>
      </c>
      <c r="H1331" s="17" t="str">
        <f t="shared" si="81"/>
        <v>CONFIRMED BEARISH</v>
      </c>
    </row>
    <row r="1332" spans="1:8" ht="13.5" x14ac:dyDescent="0.25">
      <c r="A1332" s="3">
        <f>TITRES_STAT!B1335</f>
        <v>43950</v>
      </c>
      <c r="B1332" s="17">
        <f>TITRES_STAT!C1335</f>
        <v>3.63</v>
      </c>
      <c r="C1332" s="17">
        <f>TITRES_STAT!D1335</f>
        <v>2.6297000000000001</v>
      </c>
      <c r="D1332" s="17">
        <f>TITRES_STAT!E1335</f>
        <v>1039</v>
      </c>
      <c r="E1332" s="2">
        <f t="shared" si="80"/>
        <v>3183505</v>
      </c>
      <c r="F1332" s="17" t="str">
        <f t="shared" si="83"/>
        <v>BEARISH</v>
      </c>
      <c r="G1332" s="17" t="str">
        <f t="shared" si="82"/>
        <v>NEUTRAL</v>
      </c>
      <c r="H1332" s="17" t="str">
        <f t="shared" si="81"/>
        <v>CONFIRMED BEARISH</v>
      </c>
    </row>
    <row r="1333" spans="1:8" ht="13.5" x14ac:dyDescent="0.25">
      <c r="A1333" s="3">
        <f>TITRES_STAT!B1336</f>
        <v>43951</v>
      </c>
      <c r="B1333" s="17">
        <f>TITRES_STAT!C1336</f>
        <v>3.59</v>
      </c>
      <c r="C1333" s="17">
        <f>TITRES_STAT!D1336</f>
        <v>2.6006999999999998</v>
      </c>
      <c r="D1333" s="17">
        <f>TITRES_STAT!E1336</f>
        <v>950</v>
      </c>
      <c r="E1333" s="2">
        <f t="shared" si="80"/>
        <v>3182555</v>
      </c>
      <c r="F1333" s="17" t="str">
        <f t="shared" si="83"/>
        <v>BEARISH</v>
      </c>
      <c r="G1333" s="17" t="str">
        <f t="shared" si="82"/>
        <v>NEUTRAL</v>
      </c>
      <c r="H1333" s="17" t="str">
        <f t="shared" si="81"/>
        <v>CONFIRMED BEARISH</v>
      </c>
    </row>
    <row r="1334" spans="1:8" ht="13.5" x14ac:dyDescent="0.25">
      <c r="A1334" s="3">
        <f>TITRES_STAT!B1337</f>
        <v>43955</v>
      </c>
      <c r="B1334" s="17">
        <f>TITRES_STAT!C1337</f>
        <v>3.58</v>
      </c>
      <c r="C1334" s="17">
        <f>TITRES_STAT!D1337</f>
        <v>2.5935000000000001</v>
      </c>
      <c r="D1334" s="17">
        <f>TITRES_STAT!E1337</f>
        <v>1288</v>
      </c>
      <c r="E1334" s="2">
        <f t="shared" si="80"/>
        <v>3181267</v>
      </c>
      <c r="F1334" s="17" t="str">
        <f t="shared" si="83"/>
        <v>BEARISH</v>
      </c>
      <c r="G1334" s="17" t="str">
        <f t="shared" si="82"/>
        <v>NEUTRAL</v>
      </c>
      <c r="H1334" s="17" t="str">
        <f t="shared" si="81"/>
        <v>CONFIRMED BEARISH</v>
      </c>
    </row>
    <row r="1335" spans="1:8" ht="13.5" x14ac:dyDescent="0.25">
      <c r="A1335" s="3">
        <f>TITRES_STAT!B1338</f>
        <v>43956</v>
      </c>
      <c r="B1335" s="17">
        <f>TITRES_STAT!C1338</f>
        <v>3.59</v>
      </c>
      <c r="C1335" s="17">
        <f>TITRES_STAT!D1338</f>
        <v>2.6006999999999998</v>
      </c>
      <c r="D1335" s="17">
        <f>TITRES_STAT!E1338</f>
        <v>745</v>
      </c>
      <c r="E1335" s="2">
        <f t="shared" si="80"/>
        <v>3182012</v>
      </c>
      <c r="F1335" s="17" t="str">
        <f t="shared" si="83"/>
        <v>BEARISH</v>
      </c>
      <c r="G1335" s="17" t="str">
        <f t="shared" si="82"/>
        <v>NEUTRAL</v>
      </c>
      <c r="H1335" s="17" t="str">
        <f t="shared" si="81"/>
        <v>CONFIRMED BEARISH</v>
      </c>
    </row>
    <row r="1336" spans="1:8" ht="13.5" x14ac:dyDescent="0.25">
      <c r="A1336" s="3">
        <f>TITRES_STAT!B1339</f>
        <v>43957</v>
      </c>
      <c r="B1336" s="17">
        <f>TITRES_STAT!C1339</f>
        <v>3.59</v>
      </c>
      <c r="C1336" s="17">
        <f>TITRES_STAT!D1339</f>
        <v>2.6006999999999998</v>
      </c>
      <c r="D1336" s="17">
        <f>TITRES_STAT!E1339</f>
        <v>1452</v>
      </c>
      <c r="E1336" s="2">
        <f t="shared" si="80"/>
        <v>3182012</v>
      </c>
      <c r="F1336" s="17" t="str">
        <f t="shared" si="83"/>
        <v>BEARISH</v>
      </c>
      <c r="G1336" s="17" t="str">
        <f t="shared" si="82"/>
        <v>NEUTRAL</v>
      </c>
      <c r="H1336" s="17" t="str">
        <f t="shared" si="81"/>
        <v>BEARISH DIVERGENCE</v>
      </c>
    </row>
    <row r="1337" spans="1:8" ht="13.5" x14ac:dyDescent="0.25">
      <c r="A1337" s="3">
        <f>TITRES_STAT!B1340</f>
        <v>43958</v>
      </c>
      <c r="B1337" s="17">
        <f>TITRES_STAT!C1340</f>
        <v>3.53</v>
      </c>
      <c r="C1337" s="17">
        <f>TITRES_STAT!D1340</f>
        <v>2.5571999999999999</v>
      </c>
      <c r="D1337" s="17">
        <f>TITRES_STAT!E1340</f>
        <v>1662</v>
      </c>
      <c r="E1337" s="2">
        <f t="shared" si="80"/>
        <v>3180350</v>
      </c>
      <c r="F1337" s="17" t="str">
        <f t="shared" si="83"/>
        <v>BEARISH</v>
      </c>
      <c r="G1337" s="17" t="str">
        <f t="shared" si="82"/>
        <v>NEUTRAL</v>
      </c>
      <c r="H1337" s="17" t="str">
        <f t="shared" si="81"/>
        <v>CONFIRMED BEARISH</v>
      </c>
    </row>
    <row r="1338" spans="1:8" ht="13.5" x14ac:dyDescent="0.25">
      <c r="A1338" s="3">
        <f>TITRES_STAT!B1341</f>
        <v>43959</v>
      </c>
      <c r="B1338" s="17">
        <f>TITRES_STAT!C1341</f>
        <v>3.59</v>
      </c>
      <c r="C1338" s="17">
        <f>TITRES_STAT!D1341</f>
        <v>2.6006999999999998</v>
      </c>
      <c r="D1338" s="17">
        <f>TITRES_STAT!E1341</f>
        <v>2503</v>
      </c>
      <c r="E1338" s="2">
        <f t="shared" si="80"/>
        <v>3182853</v>
      </c>
      <c r="F1338" s="17" t="str">
        <f t="shared" si="83"/>
        <v>BULLISH</v>
      </c>
      <c r="G1338" s="17" t="str">
        <f t="shared" si="82"/>
        <v>NEUTRAL</v>
      </c>
      <c r="H1338" s="17" t="str">
        <f t="shared" si="81"/>
        <v>NEUTRAL</v>
      </c>
    </row>
    <row r="1339" spans="1:8" ht="13.5" x14ac:dyDescent="0.25">
      <c r="A1339" s="3">
        <f>TITRES_STAT!B1342</f>
        <v>43962</v>
      </c>
      <c r="B1339" s="17">
        <f>TITRES_STAT!C1342</f>
        <v>3.59</v>
      </c>
      <c r="C1339" s="17">
        <f>TITRES_STAT!D1342</f>
        <v>2.6006999999999998</v>
      </c>
      <c r="D1339" s="17">
        <f>TITRES_STAT!E1342</f>
        <v>2110</v>
      </c>
      <c r="E1339" s="2">
        <f t="shared" si="80"/>
        <v>3182853</v>
      </c>
      <c r="F1339" s="17" t="str">
        <f t="shared" si="83"/>
        <v>BULLISH</v>
      </c>
      <c r="G1339" s="17" t="str">
        <f t="shared" si="82"/>
        <v>NEUTRAL</v>
      </c>
      <c r="H1339" s="17" t="str">
        <f t="shared" si="81"/>
        <v>CONFIRMED BULLISH</v>
      </c>
    </row>
    <row r="1340" spans="1:8" ht="13.5" x14ac:dyDescent="0.25">
      <c r="A1340" s="3">
        <f>TITRES_STAT!B1343</f>
        <v>43963</v>
      </c>
      <c r="B1340" s="17">
        <f>TITRES_STAT!C1343</f>
        <v>3.59</v>
      </c>
      <c r="C1340" s="17">
        <f>TITRES_STAT!D1343</f>
        <v>2.6006999999999998</v>
      </c>
      <c r="D1340" s="17">
        <f>TITRES_STAT!E1343</f>
        <v>12424</v>
      </c>
      <c r="E1340" s="2">
        <f t="shared" si="80"/>
        <v>3182853</v>
      </c>
      <c r="F1340" s="17" t="str">
        <f t="shared" si="83"/>
        <v>BULLISH</v>
      </c>
      <c r="G1340" s="17" t="str">
        <f t="shared" si="82"/>
        <v>NEUTRAL</v>
      </c>
      <c r="H1340" s="17" t="str">
        <f t="shared" si="81"/>
        <v>NEUTRAL</v>
      </c>
    </row>
    <row r="1341" spans="1:8" ht="13.5" x14ac:dyDescent="0.25">
      <c r="A1341" s="3">
        <f>TITRES_STAT!B1344</f>
        <v>43964</v>
      </c>
      <c r="B1341" s="17">
        <f>TITRES_STAT!C1344</f>
        <v>3.54</v>
      </c>
      <c r="C1341" s="17">
        <f>TITRES_STAT!D1344</f>
        <v>2.5644999999999998</v>
      </c>
      <c r="D1341" s="17">
        <f>TITRES_STAT!E1344</f>
        <v>18809</v>
      </c>
      <c r="E1341" s="2">
        <f t="shared" si="80"/>
        <v>3164044</v>
      </c>
      <c r="F1341" s="17" t="str">
        <f t="shared" si="83"/>
        <v>BEARISH</v>
      </c>
      <c r="G1341" s="17" t="str">
        <f t="shared" si="82"/>
        <v>NEUTRAL</v>
      </c>
      <c r="H1341" s="17" t="str">
        <f t="shared" si="81"/>
        <v>CONFIRMED BEARISH</v>
      </c>
    </row>
    <row r="1342" spans="1:8" ht="13.5" x14ac:dyDescent="0.25">
      <c r="A1342" s="3">
        <f>TITRES_STAT!B1345</f>
        <v>43965</v>
      </c>
      <c r="B1342" s="17">
        <f>TITRES_STAT!C1345</f>
        <v>3.45</v>
      </c>
      <c r="C1342" s="17">
        <f>TITRES_STAT!D1345</f>
        <v>2.4992999999999999</v>
      </c>
      <c r="D1342" s="17">
        <f>TITRES_STAT!E1345</f>
        <v>8945</v>
      </c>
      <c r="E1342" s="2">
        <f t="shared" si="80"/>
        <v>3155099</v>
      </c>
      <c r="F1342" s="17" t="str">
        <f t="shared" si="83"/>
        <v>BEARISH</v>
      </c>
      <c r="G1342" s="17" t="str">
        <f t="shared" si="82"/>
        <v>NEUTRAL</v>
      </c>
      <c r="H1342" s="17" t="str">
        <f t="shared" si="81"/>
        <v>CONFIRMED BEARISH</v>
      </c>
    </row>
    <row r="1343" spans="1:8" ht="13.5" x14ac:dyDescent="0.25">
      <c r="A1343" s="3">
        <f>TITRES_STAT!B1346</f>
        <v>43966</v>
      </c>
      <c r="B1343" s="17">
        <f>TITRES_STAT!C1346</f>
        <v>3.55</v>
      </c>
      <c r="C1343" s="17">
        <f>TITRES_STAT!D1346</f>
        <v>2.5716999999999999</v>
      </c>
      <c r="D1343" s="17">
        <f>TITRES_STAT!E1346</f>
        <v>4668</v>
      </c>
      <c r="E1343" s="2">
        <f t="shared" si="80"/>
        <v>3159767</v>
      </c>
      <c r="F1343" s="17" t="str">
        <f t="shared" si="83"/>
        <v>BEARISH</v>
      </c>
      <c r="G1343" s="17" t="str">
        <f t="shared" si="82"/>
        <v>NEUTRAL</v>
      </c>
      <c r="H1343" s="17" t="str">
        <f t="shared" si="81"/>
        <v>CONFIRMED BEARISH</v>
      </c>
    </row>
    <row r="1344" spans="1:8" ht="13.5" x14ac:dyDescent="0.25">
      <c r="A1344" s="3">
        <f>TITRES_STAT!B1347</f>
        <v>43969</v>
      </c>
      <c r="B1344" s="17">
        <f>TITRES_STAT!C1347</f>
        <v>3.57</v>
      </c>
      <c r="C1344" s="17">
        <f>TITRES_STAT!D1347</f>
        <v>2.5861999999999998</v>
      </c>
      <c r="D1344" s="17">
        <f>TITRES_STAT!E1347</f>
        <v>2325</v>
      </c>
      <c r="E1344" s="2">
        <f t="shared" si="80"/>
        <v>3162092</v>
      </c>
      <c r="F1344" s="17" t="str">
        <f t="shared" si="83"/>
        <v>BEARISH</v>
      </c>
      <c r="G1344" s="17" t="str">
        <f t="shared" si="82"/>
        <v>NEUTRAL</v>
      </c>
      <c r="H1344" s="17" t="str">
        <f t="shared" si="81"/>
        <v>CONFIRMED BEARISH</v>
      </c>
    </row>
    <row r="1345" spans="1:8" ht="13.5" x14ac:dyDescent="0.25">
      <c r="A1345" s="3">
        <f>TITRES_STAT!B1348</f>
        <v>43970</v>
      </c>
      <c r="B1345" s="17">
        <f>TITRES_STAT!C1348</f>
        <v>3.59</v>
      </c>
      <c r="C1345" s="17">
        <f>TITRES_STAT!D1348</f>
        <v>2.6006999999999998</v>
      </c>
      <c r="D1345" s="17">
        <f>TITRES_STAT!E1348</f>
        <v>5327</v>
      </c>
      <c r="E1345" s="2">
        <f t="shared" si="80"/>
        <v>3167419</v>
      </c>
      <c r="F1345" s="17" t="str">
        <f t="shared" si="83"/>
        <v>BEARISH</v>
      </c>
      <c r="G1345" s="17" t="str">
        <f t="shared" si="82"/>
        <v>NEUTRAL</v>
      </c>
      <c r="H1345" s="17" t="str">
        <f t="shared" si="81"/>
        <v>NEUTRAL</v>
      </c>
    </row>
    <row r="1346" spans="1:8" ht="13.5" x14ac:dyDescent="0.25">
      <c r="A1346" s="3">
        <f>TITRES_STAT!B1349</f>
        <v>43971</v>
      </c>
      <c r="B1346" s="17">
        <f>TITRES_STAT!C1349</f>
        <v>3.69</v>
      </c>
      <c r="C1346" s="17">
        <f>TITRES_STAT!D1349</f>
        <v>2.6732</v>
      </c>
      <c r="D1346" s="17">
        <f>TITRES_STAT!E1349</f>
        <v>6480</v>
      </c>
      <c r="E1346" s="2">
        <f t="shared" si="80"/>
        <v>3173899</v>
      </c>
      <c r="F1346" s="17" t="str">
        <f t="shared" si="83"/>
        <v>BULLISH</v>
      </c>
      <c r="G1346" s="17" t="str">
        <f t="shared" si="82"/>
        <v>NEUTRAL</v>
      </c>
      <c r="H1346" s="17" t="str">
        <f t="shared" si="81"/>
        <v>CONFIRMED BULLISH</v>
      </c>
    </row>
    <row r="1347" spans="1:8" ht="13.5" x14ac:dyDescent="0.25">
      <c r="A1347" s="3">
        <f>TITRES_STAT!B1350</f>
        <v>43972</v>
      </c>
      <c r="B1347" s="17">
        <f>TITRES_STAT!C1350</f>
        <v>3.7</v>
      </c>
      <c r="C1347" s="17">
        <f>TITRES_STAT!D1350</f>
        <v>2.6804000000000001</v>
      </c>
      <c r="D1347" s="17">
        <f>TITRES_STAT!E1350</f>
        <v>37806</v>
      </c>
      <c r="E1347" s="2">
        <f t="shared" si="80"/>
        <v>3211705</v>
      </c>
      <c r="F1347" s="17" t="str">
        <f t="shared" si="83"/>
        <v>BULLISH</v>
      </c>
      <c r="G1347" s="17" t="str">
        <f t="shared" si="82"/>
        <v>NEUTRAL</v>
      </c>
      <c r="H1347" s="17" t="str">
        <f t="shared" si="81"/>
        <v>CONFIRMED BULLISH</v>
      </c>
    </row>
    <row r="1348" spans="1:8" ht="13.5" x14ac:dyDescent="0.25">
      <c r="A1348" s="3">
        <f>TITRES_STAT!B1351</f>
        <v>43973</v>
      </c>
      <c r="B1348" s="17">
        <f>TITRES_STAT!C1351</f>
        <v>3.78</v>
      </c>
      <c r="C1348" s="17">
        <f>TITRES_STAT!D1351</f>
        <v>2.7383999999999999</v>
      </c>
      <c r="D1348" s="17">
        <f>TITRES_STAT!E1351</f>
        <v>3001</v>
      </c>
      <c r="E1348" s="2">
        <f t="shared" ref="E1348:E1411" si="84">IF(B1348&gt;B1347, E1347+D1348, IF(B1348&lt;B1347, E1347-D1348, E1347))</f>
        <v>3214706</v>
      </c>
      <c r="F1348" s="17" t="str">
        <f t="shared" si="83"/>
        <v>BULLISH</v>
      </c>
      <c r="G1348" s="17" t="str">
        <f t="shared" si="82"/>
        <v>NEUTRAL</v>
      </c>
      <c r="H1348" s="17" t="str">
        <f t="shared" si="81"/>
        <v>CONFIRMED BULLISH</v>
      </c>
    </row>
    <row r="1349" spans="1:8" ht="13.5" x14ac:dyDescent="0.25">
      <c r="A1349" s="3">
        <f>TITRES_STAT!B1352</f>
        <v>43977</v>
      </c>
      <c r="B1349" s="17">
        <f>TITRES_STAT!C1352</f>
        <v>3.7</v>
      </c>
      <c r="C1349" s="17">
        <f>TITRES_STAT!D1352</f>
        <v>2.6804000000000001</v>
      </c>
      <c r="D1349" s="17">
        <f>TITRES_STAT!E1352</f>
        <v>2506</v>
      </c>
      <c r="E1349" s="2">
        <f t="shared" si="84"/>
        <v>3212200</v>
      </c>
      <c r="F1349" s="17" t="str">
        <f t="shared" si="83"/>
        <v>BULLISH</v>
      </c>
      <c r="G1349" s="17" t="str">
        <f t="shared" si="82"/>
        <v>NEUTRAL</v>
      </c>
      <c r="H1349" s="17" t="str">
        <f t="shared" si="81"/>
        <v>CONFIRMED BULLISH</v>
      </c>
    </row>
    <row r="1350" spans="1:8" ht="13.5" x14ac:dyDescent="0.25">
      <c r="A1350" s="3">
        <f>TITRES_STAT!B1353</f>
        <v>43978</v>
      </c>
      <c r="B1350" s="17">
        <f>TITRES_STAT!C1353</f>
        <v>3.78</v>
      </c>
      <c r="C1350" s="17">
        <f>TITRES_STAT!D1353</f>
        <v>2.7383999999999999</v>
      </c>
      <c r="D1350" s="17">
        <f>TITRES_STAT!E1353</f>
        <v>3125</v>
      </c>
      <c r="E1350" s="2">
        <f t="shared" si="84"/>
        <v>3215325</v>
      </c>
      <c r="F1350" s="17" t="str">
        <f t="shared" si="83"/>
        <v>BULLISH</v>
      </c>
      <c r="G1350" s="17" t="str">
        <f t="shared" si="82"/>
        <v>NEUTRAL</v>
      </c>
      <c r="H1350" s="17" t="str">
        <f t="shared" ref="H1350:H1413" si="85">IF(AND(B1350&gt;B1345, E1350&gt;E1345), "CONFIRMED BULLISH",
 IF(AND(B1350&lt;B1345, E1350&lt;E1345), "CONFIRMED BEARISH",
 IF(AND(B1350&gt;B1345, E1350&lt;E1345), "BEARISH DIVERGENCE",
 IF(AND(B1350&lt;B1345, E1350&gt;E1345), "BULLISH DIVERGENCE", "NEUTRAL"))))</f>
        <v>CONFIRMED BULLISH</v>
      </c>
    </row>
    <row r="1351" spans="1:8" ht="13.5" x14ac:dyDescent="0.25">
      <c r="A1351" s="3">
        <f>TITRES_STAT!B1354</f>
        <v>43979</v>
      </c>
      <c r="B1351" s="17">
        <f>TITRES_STAT!C1354</f>
        <v>3.7</v>
      </c>
      <c r="C1351" s="17">
        <f>TITRES_STAT!D1354</f>
        <v>2.6804000000000001</v>
      </c>
      <c r="D1351" s="17">
        <f>TITRES_STAT!E1354</f>
        <v>4190</v>
      </c>
      <c r="E1351" s="2">
        <f t="shared" si="84"/>
        <v>3211135</v>
      </c>
      <c r="F1351" s="17" t="str">
        <f t="shared" si="83"/>
        <v>BULLISH</v>
      </c>
      <c r="G1351" s="17" t="str">
        <f t="shared" ref="G1351:G1414" si="86">IF((E1351-E1346)/E1346 &gt; 0.02, "STRONG",
 IF((E1351-E1346)/E1346 &lt; -0.02, "WEAK", "NEUTRAL"))</f>
        <v>NEUTRAL</v>
      </c>
      <c r="H1351" s="17" t="str">
        <f t="shared" si="85"/>
        <v>CONFIRMED BULLISH</v>
      </c>
    </row>
    <row r="1352" spans="1:8" ht="13.5" x14ac:dyDescent="0.25">
      <c r="A1352" s="3">
        <f>TITRES_STAT!B1355</f>
        <v>43980</v>
      </c>
      <c r="B1352" s="17">
        <f>TITRES_STAT!C1355</f>
        <v>3.7</v>
      </c>
      <c r="C1352" s="17">
        <f>TITRES_STAT!D1355</f>
        <v>2.6804000000000001</v>
      </c>
      <c r="D1352" s="17">
        <f>TITRES_STAT!E1355</f>
        <v>3470</v>
      </c>
      <c r="E1352" s="2">
        <f t="shared" si="84"/>
        <v>3211135</v>
      </c>
      <c r="F1352" s="17" t="str">
        <f t="shared" ref="F1352:F1415" si="87">IF(E1352&gt;E1347,"BULLISH",IF(E1352&lt;E1347,"BEARISH","NEUTRAL"))</f>
        <v>BEARISH</v>
      </c>
      <c r="G1352" s="17" t="str">
        <f t="shared" si="86"/>
        <v>NEUTRAL</v>
      </c>
      <c r="H1352" s="17" t="str">
        <f t="shared" si="85"/>
        <v>NEUTRAL</v>
      </c>
    </row>
    <row r="1353" spans="1:8" ht="13.5" x14ac:dyDescent="0.25">
      <c r="A1353" s="3">
        <f>TITRES_STAT!B1356</f>
        <v>43983</v>
      </c>
      <c r="B1353" s="17">
        <f>TITRES_STAT!C1356</f>
        <v>3.81</v>
      </c>
      <c r="C1353" s="17">
        <f>TITRES_STAT!D1356</f>
        <v>2.7601</v>
      </c>
      <c r="D1353" s="17">
        <f>TITRES_STAT!E1356</f>
        <v>4219</v>
      </c>
      <c r="E1353" s="2">
        <f t="shared" si="84"/>
        <v>3215354</v>
      </c>
      <c r="F1353" s="17" t="str">
        <f t="shared" si="87"/>
        <v>BULLISH</v>
      </c>
      <c r="G1353" s="17" t="str">
        <f t="shared" si="86"/>
        <v>NEUTRAL</v>
      </c>
      <c r="H1353" s="17" t="str">
        <f t="shared" si="85"/>
        <v>CONFIRMED BULLISH</v>
      </c>
    </row>
    <row r="1354" spans="1:8" ht="13.5" x14ac:dyDescent="0.25">
      <c r="A1354" s="3">
        <f>TITRES_STAT!B1357</f>
        <v>43984</v>
      </c>
      <c r="B1354" s="17">
        <f>TITRES_STAT!C1357</f>
        <v>3.85</v>
      </c>
      <c r="C1354" s="17">
        <f>TITRES_STAT!D1357</f>
        <v>2.7890999999999999</v>
      </c>
      <c r="D1354" s="17">
        <f>TITRES_STAT!E1357</f>
        <v>10446</v>
      </c>
      <c r="E1354" s="2">
        <f t="shared" si="84"/>
        <v>3225800</v>
      </c>
      <c r="F1354" s="17" t="str">
        <f t="shared" si="87"/>
        <v>BULLISH</v>
      </c>
      <c r="G1354" s="17" t="str">
        <f t="shared" si="86"/>
        <v>NEUTRAL</v>
      </c>
      <c r="H1354" s="17" t="str">
        <f t="shared" si="85"/>
        <v>CONFIRMED BULLISH</v>
      </c>
    </row>
    <row r="1355" spans="1:8" ht="13.5" x14ac:dyDescent="0.25">
      <c r="A1355" s="3">
        <f>TITRES_STAT!B1358</f>
        <v>43985</v>
      </c>
      <c r="B1355" s="17">
        <f>TITRES_STAT!C1358</f>
        <v>3.74</v>
      </c>
      <c r="C1355" s="17">
        <f>TITRES_STAT!D1358</f>
        <v>2.7094</v>
      </c>
      <c r="D1355" s="17">
        <f>TITRES_STAT!E1358</f>
        <v>15767</v>
      </c>
      <c r="E1355" s="2">
        <f t="shared" si="84"/>
        <v>3210033</v>
      </c>
      <c r="F1355" s="17" t="str">
        <f t="shared" si="87"/>
        <v>BEARISH</v>
      </c>
      <c r="G1355" s="17" t="str">
        <f t="shared" si="86"/>
        <v>NEUTRAL</v>
      </c>
      <c r="H1355" s="17" t="str">
        <f t="shared" si="85"/>
        <v>CONFIRMED BEARISH</v>
      </c>
    </row>
    <row r="1356" spans="1:8" ht="13.5" x14ac:dyDescent="0.25">
      <c r="A1356" s="3">
        <f>TITRES_STAT!B1359</f>
        <v>43986</v>
      </c>
      <c r="B1356" s="17">
        <f>TITRES_STAT!C1359</f>
        <v>3.84</v>
      </c>
      <c r="C1356" s="17">
        <f>TITRES_STAT!D1359</f>
        <v>2.7818000000000001</v>
      </c>
      <c r="D1356" s="17">
        <f>TITRES_STAT!E1359</f>
        <v>100</v>
      </c>
      <c r="E1356" s="2">
        <f t="shared" si="84"/>
        <v>3210133</v>
      </c>
      <c r="F1356" s="17" t="str">
        <f t="shared" si="87"/>
        <v>BEARISH</v>
      </c>
      <c r="G1356" s="17" t="str">
        <f t="shared" si="86"/>
        <v>NEUTRAL</v>
      </c>
      <c r="H1356" s="17" t="str">
        <f t="shared" si="85"/>
        <v>BEARISH DIVERGENCE</v>
      </c>
    </row>
    <row r="1357" spans="1:8" ht="13.5" x14ac:dyDescent="0.25">
      <c r="A1357" s="3">
        <f>TITRES_STAT!B1360</f>
        <v>43987</v>
      </c>
      <c r="B1357" s="17">
        <f>TITRES_STAT!C1360</f>
        <v>3.84</v>
      </c>
      <c r="C1357" s="17">
        <f>TITRES_STAT!D1360</f>
        <v>2.7818000000000001</v>
      </c>
      <c r="D1357" s="17">
        <f>TITRES_STAT!E1360</f>
        <v>4948</v>
      </c>
      <c r="E1357" s="2">
        <f t="shared" si="84"/>
        <v>3210133</v>
      </c>
      <c r="F1357" s="17" t="str">
        <f t="shared" si="87"/>
        <v>BEARISH</v>
      </c>
      <c r="G1357" s="17" t="str">
        <f t="shared" si="86"/>
        <v>NEUTRAL</v>
      </c>
      <c r="H1357" s="17" t="str">
        <f t="shared" si="85"/>
        <v>BEARISH DIVERGENCE</v>
      </c>
    </row>
    <row r="1358" spans="1:8" ht="13.5" x14ac:dyDescent="0.25">
      <c r="A1358" s="3">
        <f>TITRES_STAT!B1361</f>
        <v>43990</v>
      </c>
      <c r="B1358" s="17">
        <f>TITRES_STAT!C1361</f>
        <v>3.8</v>
      </c>
      <c r="C1358" s="17">
        <f>TITRES_STAT!D1361</f>
        <v>2.7528000000000001</v>
      </c>
      <c r="D1358" s="17">
        <f>TITRES_STAT!E1361</f>
        <v>6437</v>
      </c>
      <c r="E1358" s="2">
        <f t="shared" si="84"/>
        <v>3203696</v>
      </c>
      <c r="F1358" s="17" t="str">
        <f t="shared" si="87"/>
        <v>BEARISH</v>
      </c>
      <c r="G1358" s="17" t="str">
        <f t="shared" si="86"/>
        <v>NEUTRAL</v>
      </c>
      <c r="H1358" s="17" t="str">
        <f t="shared" si="85"/>
        <v>CONFIRMED BEARISH</v>
      </c>
    </row>
    <row r="1359" spans="1:8" ht="13.5" x14ac:dyDescent="0.25">
      <c r="A1359" s="3">
        <f>TITRES_STAT!B1362</f>
        <v>43991</v>
      </c>
      <c r="B1359" s="17">
        <f>TITRES_STAT!C1362</f>
        <v>3.8</v>
      </c>
      <c r="C1359" s="17">
        <f>TITRES_STAT!D1362</f>
        <v>2.7528000000000001</v>
      </c>
      <c r="D1359" s="17">
        <f>TITRES_STAT!E1362</f>
        <v>1092</v>
      </c>
      <c r="E1359" s="2">
        <f t="shared" si="84"/>
        <v>3203696</v>
      </c>
      <c r="F1359" s="17" t="str">
        <f t="shared" si="87"/>
        <v>BEARISH</v>
      </c>
      <c r="G1359" s="17" t="str">
        <f t="shared" si="86"/>
        <v>NEUTRAL</v>
      </c>
      <c r="H1359" s="17" t="str">
        <f t="shared" si="85"/>
        <v>CONFIRMED BEARISH</v>
      </c>
    </row>
    <row r="1360" spans="1:8" ht="13.5" x14ac:dyDescent="0.25">
      <c r="A1360" s="3">
        <f>TITRES_STAT!B1363</f>
        <v>43992</v>
      </c>
      <c r="B1360" s="17">
        <f>TITRES_STAT!C1363</f>
        <v>3.75</v>
      </c>
      <c r="C1360" s="17">
        <f>TITRES_STAT!D1363</f>
        <v>2.7166000000000001</v>
      </c>
      <c r="D1360" s="17">
        <f>TITRES_STAT!E1363</f>
        <v>1978</v>
      </c>
      <c r="E1360" s="2">
        <f t="shared" si="84"/>
        <v>3201718</v>
      </c>
      <c r="F1360" s="17" t="str">
        <f t="shared" si="87"/>
        <v>BEARISH</v>
      </c>
      <c r="G1360" s="17" t="str">
        <f t="shared" si="86"/>
        <v>NEUTRAL</v>
      </c>
      <c r="H1360" s="17" t="str">
        <f t="shared" si="85"/>
        <v>BEARISH DIVERGENCE</v>
      </c>
    </row>
    <row r="1361" spans="1:8" ht="13.5" x14ac:dyDescent="0.25">
      <c r="A1361" s="3">
        <f>TITRES_STAT!B1364</f>
        <v>43993</v>
      </c>
      <c r="B1361" s="17">
        <f>TITRES_STAT!C1364</f>
        <v>3.84</v>
      </c>
      <c r="C1361" s="17">
        <f>TITRES_STAT!D1364</f>
        <v>2.7818000000000001</v>
      </c>
      <c r="D1361" s="17">
        <f>TITRES_STAT!E1364</f>
        <v>6091</v>
      </c>
      <c r="E1361" s="2">
        <f t="shared" si="84"/>
        <v>3207809</v>
      </c>
      <c r="F1361" s="17" t="str">
        <f t="shared" si="87"/>
        <v>BEARISH</v>
      </c>
      <c r="G1361" s="17" t="str">
        <f t="shared" si="86"/>
        <v>NEUTRAL</v>
      </c>
      <c r="H1361" s="17" t="str">
        <f t="shared" si="85"/>
        <v>NEUTRAL</v>
      </c>
    </row>
    <row r="1362" spans="1:8" ht="13.5" x14ac:dyDescent="0.25">
      <c r="A1362" s="3">
        <f>TITRES_STAT!B1365</f>
        <v>43994</v>
      </c>
      <c r="B1362" s="17">
        <f>TITRES_STAT!C1365</f>
        <v>3.92</v>
      </c>
      <c r="C1362" s="17">
        <f>TITRES_STAT!D1365</f>
        <v>2.8397999999999999</v>
      </c>
      <c r="D1362" s="17">
        <f>TITRES_STAT!E1365</f>
        <v>815</v>
      </c>
      <c r="E1362" s="2">
        <f t="shared" si="84"/>
        <v>3208624</v>
      </c>
      <c r="F1362" s="17" t="str">
        <f t="shared" si="87"/>
        <v>BEARISH</v>
      </c>
      <c r="G1362" s="17" t="str">
        <f t="shared" si="86"/>
        <v>NEUTRAL</v>
      </c>
      <c r="H1362" s="17" t="str">
        <f t="shared" si="85"/>
        <v>BEARISH DIVERGENCE</v>
      </c>
    </row>
    <row r="1363" spans="1:8" ht="13.5" x14ac:dyDescent="0.25">
      <c r="A1363" s="3">
        <f>TITRES_STAT!B1366</f>
        <v>43997</v>
      </c>
      <c r="B1363" s="17">
        <f>TITRES_STAT!C1366</f>
        <v>3.84</v>
      </c>
      <c r="C1363" s="17">
        <f>TITRES_STAT!D1366</f>
        <v>2.7818000000000001</v>
      </c>
      <c r="D1363" s="17">
        <f>TITRES_STAT!E1366</f>
        <v>1015</v>
      </c>
      <c r="E1363" s="2">
        <f t="shared" si="84"/>
        <v>3207609</v>
      </c>
      <c r="F1363" s="17" t="str">
        <f t="shared" si="87"/>
        <v>BULLISH</v>
      </c>
      <c r="G1363" s="17" t="str">
        <f t="shared" si="86"/>
        <v>NEUTRAL</v>
      </c>
      <c r="H1363" s="17" t="str">
        <f t="shared" si="85"/>
        <v>CONFIRMED BULLISH</v>
      </c>
    </row>
    <row r="1364" spans="1:8" ht="13.5" x14ac:dyDescent="0.25">
      <c r="A1364" s="3">
        <f>TITRES_STAT!B1367</f>
        <v>43998</v>
      </c>
      <c r="B1364" s="17">
        <f>TITRES_STAT!C1367</f>
        <v>3.94</v>
      </c>
      <c r="C1364" s="17">
        <f>TITRES_STAT!D1367</f>
        <v>2.8542999999999998</v>
      </c>
      <c r="D1364" s="17">
        <f>TITRES_STAT!E1367</f>
        <v>4388</v>
      </c>
      <c r="E1364" s="2">
        <f t="shared" si="84"/>
        <v>3211997</v>
      </c>
      <c r="F1364" s="17" t="str">
        <f t="shared" si="87"/>
        <v>BULLISH</v>
      </c>
      <c r="G1364" s="17" t="str">
        <f t="shared" si="86"/>
        <v>NEUTRAL</v>
      </c>
      <c r="H1364" s="17" t="str">
        <f t="shared" si="85"/>
        <v>CONFIRMED BULLISH</v>
      </c>
    </row>
    <row r="1365" spans="1:8" ht="13.5" x14ac:dyDescent="0.25">
      <c r="A1365" s="3">
        <f>TITRES_STAT!B1368</f>
        <v>43999</v>
      </c>
      <c r="B1365" s="17">
        <f>TITRES_STAT!C1368</f>
        <v>3.8</v>
      </c>
      <c r="C1365" s="17">
        <f>TITRES_STAT!D1368</f>
        <v>2.7528000000000001</v>
      </c>
      <c r="D1365" s="17">
        <f>TITRES_STAT!E1368</f>
        <v>1132</v>
      </c>
      <c r="E1365" s="2">
        <f t="shared" si="84"/>
        <v>3210865</v>
      </c>
      <c r="F1365" s="17" t="str">
        <f t="shared" si="87"/>
        <v>BULLISH</v>
      </c>
      <c r="G1365" s="17" t="str">
        <f t="shared" si="86"/>
        <v>NEUTRAL</v>
      </c>
      <c r="H1365" s="17" t="str">
        <f t="shared" si="85"/>
        <v>CONFIRMED BULLISH</v>
      </c>
    </row>
    <row r="1366" spans="1:8" ht="13.5" x14ac:dyDescent="0.25">
      <c r="A1366" s="3">
        <f>TITRES_STAT!B1369</f>
        <v>44000</v>
      </c>
      <c r="B1366" s="17">
        <f>TITRES_STAT!C1369</f>
        <v>3.72</v>
      </c>
      <c r="C1366" s="17">
        <f>TITRES_STAT!D1369</f>
        <v>2.6949000000000001</v>
      </c>
      <c r="D1366" s="17">
        <f>TITRES_STAT!E1369</f>
        <v>4287</v>
      </c>
      <c r="E1366" s="2">
        <f t="shared" si="84"/>
        <v>3206578</v>
      </c>
      <c r="F1366" s="17" t="str">
        <f t="shared" si="87"/>
        <v>BEARISH</v>
      </c>
      <c r="G1366" s="17" t="str">
        <f t="shared" si="86"/>
        <v>NEUTRAL</v>
      </c>
      <c r="H1366" s="17" t="str">
        <f t="shared" si="85"/>
        <v>CONFIRMED BEARISH</v>
      </c>
    </row>
    <row r="1367" spans="1:8" ht="13.5" x14ac:dyDescent="0.25">
      <c r="A1367" s="3">
        <f>TITRES_STAT!B1370</f>
        <v>44001</v>
      </c>
      <c r="B1367" s="17">
        <f>TITRES_STAT!C1370</f>
        <v>3.88</v>
      </c>
      <c r="C1367" s="17">
        <f>TITRES_STAT!D1370</f>
        <v>2.8108</v>
      </c>
      <c r="D1367" s="17">
        <f>TITRES_STAT!E1370</f>
        <v>1000</v>
      </c>
      <c r="E1367" s="2">
        <f t="shared" si="84"/>
        <v>3207578</v>
      </c>
      <c r="F1367" s="17" t="str">
        <f t="shared" si="87"/>
        <v>BEARISH</v>
      </c>
      <c r="G1367" s="17" t="str">
        <f t="shared" si="86"/>
        <v>NEUTRAL</v>
      </c>
      <c r="H1367" s="17" t="str">
        <f t="shared" si="85"/>
        <v>CONFIRMED BEARISH</v>
      </c>
    </row>
    <row r="1368" spans="1:8" ht="13.5" x14ac:dyDescent="0.25">
      <c r="A1368" s="3">
        <f>TITRES_STAT!B1371</f>
        <v>44004</v>
      </c>
      <c r="B1368" s="17">
        <f>TITRES_STAT!C1371</f>
        <v>3.88</v>
      </c>
      <c r="C1368" s="17">
        <f>TITRES_STAT!D1371</f>
        <v>2.8108</v>
      </c>
      <c r="D1368" s="17">
        <f>TITRES_STAT!E1371</f>
        <v>2433</v>
      </c>
      <c r="E1368" s="2">
        <f t="shared" si="84"/>
        <v>3207578</v>
      </c>
      <c r="F1368" s="17" t="str">
        <f t="shared" si="87"/>
        <v>BEARISH</v>
      </c>
      <c r="G1368" s="17" t="str">
        <f t="shared" si="86"/>
        <v>NEUTRAL</v>
      </c>
      <c r="H1368" s="17" t="str">
        <f t="shared" si="85"/>
        <v>BEARISH DIVERGENCE</v>
      </c>
    </row>
    <row r="1369" spans="1:8" ht="13.5" x14ac:dyDescent="0.25">
      <c r="A1369" s="3">
        <f>TITRES_STAT!B1372</f>
        <v>44005</v>
      </c>
      <c r="B1369" s="17">
        <f>TITRES_STAT!C1372</f>
        <v>3.87</v>
      </c>
      <c r="C1369" s="17">
        <f>TITRES_STAT!D1372</f>
        <v>2.8035000000000001</v>
      </c>
      <c r="D1369" s="17">
        <f>TITRES_STAT!E1372</f>
        <v>5393</v>
      </c>
      <c r="E1369" s="2">
        <f t="shared" si="84"/>
        <v>3202185</v>
      </c>
      <c r="F1369" s="17" t="str">
        <f t="shared" si="87"/>
        <v>BEARISH</v>
      </c>
      <c r="G1369" s="17" t="str">
        <f t="shared" si="86"/>
        <v>NEUTRAL</v>
      </c>
      <c r="H1369" s="17" t="str">
        <f t="shared" si="85"/>
        <v>CONFIRMED BEARISH</v>
      </c>
    </row>
    <row r="1370" spans="1:8" ht="13.5" x14ac:dyDescent="0.25">
      <c r="A1370" s="3">
        <f>TITRES_STAT!B1373</f>
        <v>44006</v>
      </c>
      <c r="B1370" s="17">
        <f>TITRES_STAT!C1373</f>
        <v>3.88</v>
      </c>
      <c r="C1370" s="17">
        <f>TITRES_STAT!D1373</f>
        <v>2.8108</v>
      </c>
      <c r="D1370" s="17">
        <f>TITRES_STAT!E1373</f>
        <v>2070</v>
      </c>
      <c r="E1370" s="2">
        <f t="shared" si="84"/>
        <v>3204255</v>
      </c>
      <c r="F1370" s="17" t="str">
        <f t="shared" si="87"/>
        <v>BEARISH</v>
      </c>
      <c r="G1370" s="17" t="str">
        <f t="shared" si="86"/>
        <v>NEUTRAL</v>
      </c>
      <c r="H1370" s="17" t="str">
        <f t="shared" si="85"/>
        <v>BEARISH DIVERGENCE</v>
      </c>
    </row>
    <row r="1371" spans="1:8" ht="13.5" x14ac:dyDescent="0.25">
      <c r="A1371" s="3">
        <f>TITRES_STAT!B1374</f>
        <v>44007</v>
      </c>
      <c r="B1371" s="17">
        <f>TITRES_STAT!C1374</f>
        <v>3.71</v>
      </c>
      <c r="C1371" s="17">
        <f>TITRES_STAT!D1374</f>
        <v>2.6876000000000002</v>
      </c>
      <c r="D1371" s="17">
        <f>TITRES_STAT!E1374</f>
        <v>8376</v>
      </c>
      <c r="E1371" s="2">
        <f t="shared" si="84"/>
        <v>3195879</v>
      </c>
      <c r="F1371" s="17" t="str">
        <f t="shared" si="87"/>
        <v>BEARISH</v>
      </c>
      <c r="G1371" s="17" t="str">
        <f t="shared" si="86"/>
        <v>NEUTRAL</v>
      </c>
      <c r="H1371" s="17" t="str">
        <f t="shared" si="85"/>
        <v>CONFIRMED BEARISH</v>
      </c>
    </row>
    <row r="1372" spans="1:8" ht="13.5" x14ac:dyDescent="0.25">
      <c r="A1372" s="3">
        <f>TITRES_STAT!B1375</f>
        <v>44008</v>
      </c>
      <c r="B1372" s="17">
        <f>TITRES_STAT!C1375</f>
        <v>3.54</v>
      </c>
      <c r="C1372" s="17">
        <f>TITRES_STAT!D1375</f>
        <v>2.5644999999999998</v>
      </c>
      <c r="D1372" s="17">
        <f>TITRES_STAT!E1375</f>
        <v>20225</v>
      </c>
      <c r="E1372" s="2">
        <f t="shared" si="84"/>
        <v>3175654</v>
      </c>
      <c r="F1372" s="17" t="str">
        <f t="shared" si="87"/>
        <v>BEARISH</v>
      </c>
      <c r="G1372" s="17" t="str">
        <f t="shared" si="86"/>
        <v>NEUTRAL</v>
      </c>
      <c r="H1372" s="17" t="str">
        <f t="shared" si="85"/>
        <v>CONFIRMED BEARISH</v>
      </c>
    </row>
    <row r="1373" spans="1:8" ht="13.5" x14ac:dyDescent="0.25">
      <c r="A1373" s="3">
        <f>TITRES_STAT!B1376</f>
        <v>44011</v>
      </c>
      <c r="B1373" s="17">
        <f>TITRES_STAT!C1376</f>
        <v>3.5</v>
      </c>
      <c r="C1373" s="17">
        <f>TITRES_STAT!D1376</f>
        <v>2.5354999999999999</v>
      </c>
      <c r="D1373" s="17">
        <f>TITRES_STAT!E1376</f>
        <v>3931</v>
      </c>
      <c r="E1373" s="2">
        <f t="shared" si="84"/>
        <v>3171723</v>
      </c>
      <c r="F1373" s="17" t="str">
        <f t="shared" si="87"/>
        <v>BEARISH</v>
      </c>
      <c r="G1373" s="17" t="str">
        <f t="shared" si="86"/>
        <v>NEUTRAL</v>
      </c>
      <c r="H1373" s="17" t="str">
        <f t="shared" si="85"/>
        <v>CONFIRMED BEARISH</v>
      </c>
    </row>
    <row r="1374" spans="1:8" ht="13.5" x14ac:dyDescent="0.25">
      <c r="A1374" s="3">
        <f>TITRES_STAT!B1377</f>
        <v>44012</v>
      </c>
      <c r="B1374" s="17">
        <f>TITRES_STAT!C1377</f>
        <v>3.6</v>
      </c>
      <c r="C1374" s="17">
        <f>TITRES_STAT!D1377</f>
        <v>2.6080000000000001</v>
      </c>
      <c r="D1374" s="17">
        <f>TITRES_STAT!E1377</f>
        <v>6320</v>
      </c>
      <c r="E1374" s="2">
        <f t="shared" si="84"/>
        <v>3178043</v>
      </c>
      <c r="F1374" s="17" t="str">
        <f t="shared" si="87"/>
        <v>BEARISH</v>
      </c>
      <c r="G1374" s="17" t="str">
        <f t="shared" si="86"/>
        <v>NEUTRAL</v>
      </c>
      <c r="H1374" s="17" t="str">
        <f t="shared" si="85"/>
        <v>CONFIRMED BEARISH</v>
      </c>
    </row>
    <row r="1375" spans="1:8" ht="13.5" x14ac:dyDescent="0.25">
      <c r="A1375" s="3">
        <f>TITRES_STAT!B1378</f>
        <v>44013</v>
      </c>
      <c r="B1375" s="17">
        <f>TITRES_STAT!C1378</f>
        <v>3.5</v>
      </c>
      <c r="C1375" s="17">
        <f>TITRES_STAT!D1378</f>
        <v>2.5354999999999999</v>
      </c>
      <c r="D1375" s="17">
        <f>TITRES_STAT!E1378</f>
        <v>62</v>
      </c>
      <c r="E1375" s="2">
        <f t="shared" si="84"/>
        <v>3177981</v>
      </c>
      <c r="F1375" s="17" t="str">
        <f t="shared" si="87"/>
        <v>BEARISH</v>
      </c>
      <c r="G1375" s="17" t="str">
        <f t="shared" si="86"/>
        <v>NEUTRAL</v>
      </c>
      <c r="H1375" s="17" t="str">
        <f t="shared" si="85"/>
        <v>CONFIRMED BEARISH</v>
      </c>
    </row>
    <row r="1376" spans="1:8" ht="13.5" x14ac:dyDescent="0.25">
      <c r="A1376" s="3">
        <f>TITRES_STAT!B1379</f>
        <v>44014</v>
      </c>
      <c r="B1376" s="17">
        <f>TITRES_STAT!C1379</f>
        <v>3.44</v>
      </c>
      <c r="C1376" s="17">
        <f>TITRES_STAT!D1379</f>
        <v>2.492</v>
      </c>
      <c r="D1376" s="17">
        <f>TITRES_STAT!E1379</f>
        <v>1685</v>
      </c>
      <c r="E1376" s="2">
        <f t="shared" si="84"/>
        <v>3176296</v>
      </c>
      <c r="F1376" s="17" t="str">
        <f t="shared" si="87"/>
        <v>BEARISH</v>
      </c>
      <c r="G1376" s="17" t="str">
        <f t="shared" si="86"/>
        <v>NEUTRAL</v>
      </c>
      <c r="H1376" s="17" t="str">
        <f t="shared" si="85"/>
        <v>CONFIRMED BEARISH</v>
      </c>
    </row>
    <row r="1377" spans="1:8" ht="13.5" x14ac:dyDescent="0.25">
      <c r="A1377" s="3">
        <f>TITRES_STAT!B1380</f>
        <v>44015</v>
      </c>
      <c r="B1377" s="17">
        <f>TITRES_STAT!C1380</f>
        <v>3.52</v>
      </c>
      <c r="C1377" s="17">
        <f>TITRES_STAT!D1380</f>
        <v>2.5499999999999998</v>
      </c>
      <c r="D1377" s="17">
        <f>TITRES_STAT!E1380</f>
        <v>2158</v>
      </c>
      <c r="E1377" s="2">
        <f t="shared" si="84"/>
        <v>3178454</v>
      </c>
      <c r="F1377" s="17" t="str">
        <f t="shared" si="87"/>
        <v>BULLISH</v>
      </c>
      <c r="G1377" s="17" t="str">
        <f t="shared" si="86"/>
        <v>NEUTRAL</v>
      </c>
      <c r="H1377" s="17" t="str">
        <f t="shared" si="85"/>
        <v>BULLISH DIVERGENCE</v>
      </c>
    </row>
    <row r="1378" spans="1:8" ht="13.5" x14ac:dyDescent="0.25">
      <c r="A1378" s="3">
        <f>TITRES_STAT!B1381</f>
        <v>44018</v>
      </c>
      <c r="B1378" s="17">
        <f>TITRES_STAT!C1381</f>
        <v>3.5</v>
      </c>
      <c r="C1378" s="17">
        <f>TITRES_STAT!D1381</f>
        <v>2.5354999999999999</v>
      </c>
      <c r="D1378" s="17">
        <f>TITRES_STAT!E1381</f>
        <v>4311</v>
      </c>
      <c r="E1378" s="2">
        <f t="shared" si="84"/>
        <v>3174143</v>
      </c>
      <c r="F1378" s="17" t="str">
        <f t="shared" si="87"/>
        <v>BULLISH</v>
      </c>
      <c r="G1378" s="17" t="str">
        <f t="shared" si="86"/>
        <v>NEUTRAL</v>
      </c>
      <c r="H1378" s="17" t="str">
        <f t="shared" si="85"/>
        <v>NEUTRAL</v>
      </c>
    </row>
    <row r="1379" spans="1:8" ht="13.5" x14ac:dyDescent="0.25">
      <c r="A1379" s="3">
        <f>TITRES_STAT!B1382</f>
        <v>44019</v>
      </c>
      <c r="B1379" s="17">
        <f>TITRES_STAT!C1382</f>
        <v>3.5</v>
      </c>
      <c r="C1379" s="17">
        <f>TITRES_STAT!D1382</f>
        <v>2.5354999999999999</v>
      </c>
      <c r="D1379" s="17">
        <f>TITRES_STAT!E1382</f>
        <v>5412</v>
      </c>
      <c r="E1379" s="2">
        <f t="shared" si="84"/>
        <v>3174143</v>
      </c>
      <c r="F1379" s="17" t="str">
        <f t="shared" si="87"/>
        <v>BEARISH</v>
      </c>
      <c r="G1379" s="17" t="str">
        <f t="shared" si="86"/>
        <v>NEUTRAL</v>
      </c>
      <c r="H1379" s="17" t="str">
        <f t="shared" si="85"/>
        <v>CONFIRMED BEARISH</v>
      </c>
    </row>
    <row r="1380" spans="1:8" ht="13.5" x14ac:dyDescent="0.25">
      <c r="A1380" s="3">
        <f>TITRES_STAT!B1383</f>
        <v>44020</v>
      </c>
      <c r="B1380" s="17">
        <f>TITRES_STAT!C1383</f>
        <v>3.5</v>
      </c>
      <c r="C1380" s="17">
        <f>TITRES_STAT!D1383</f>
        <v>2.5354999999999999</v>
      </c>
      <c r="D1380" s="17">
        <f>TITRES_STAT!E1383</f>
        <v>7657</v>
      </c>
      <c r="E1380" s="2">
        <f t="shared" si="84"/>
        <v>3174143</v>
      </c>
      <c r="F1380" s="17" t="str">
        <f t="shared" si="87"/>
        <v>BEARISH</v>
      </c>
      <c r="G1380" s="17" t="str">
        <f t="shared" si="86"/>
        <v>NEUTRAL</v>
      </c>
      <c r="H1380" s="17" t="str">
        <f t="shared" si="85"/>
        <v>NEUTRAL</v>
      </c>
    </row>
    <row r="1381" spans="1:8" ht="13.5" x14ac:dyDescent="0.25">
      <c r="A1381" s="3">
        <f>TITRES_STAT!B1384</f>
        <v>44021</v>
      </c>
      <c r="B1381" s="17">
        <f>TITRES_STAT!C1384</f>
        <v>3.54</v>
      </c>
      <c r="C1381" s="17">
        <f>TITRES_STAT!D1384</f>
        <v>2.5644999999999998</v>
      </c>
      <c r="D1381" s="17">
        <f>TITRES_STAT!E1384</f>
        <v>1575</v>
      </c>
      <c r="E1381" s="2">
        <f t="shared" si="84"/>
        <v>3175718</v>
      </c>
      <c r="F1381" s="17" t="str">
        <f t="shared" si="87"/>
        <v>BEARISH</v>
      </c>
      <c r="G1381" s="17" t="str">
        <f t="shared" si="86"/>
        <v>NEUTRAL</v>
      </c>
      <c r="H1381" s="17" t="str">
        <f t="shared" si="85"/>
        <v>BEARISH DIVERGENCE</v>
      </c>
    </row>
    <row r="1382" spans="1:8" ht="13.5" x14ac:dyDescent="0.25">
      <c r="A1382" s="3">
        <f>TITRES_STAT!B1385</f>
        <v>44022</v>
      </c>
      <c r="B1382" s="17">
        <f>TITRES_STAT!C1385</f>
        <v>3.51</v>
      </c>
      <c r="C1382" s="17">
        <f>TITRES_STAT!D1385</f>
        <v>2.5428000000000002</v>
      </c>
      <c r="D1382" s="17">
        <f>TITRES_STAT!E1385</f>
        <v>6026</v>
      </c>
      <c r="E1382" s="2">
        <f t="shared" si="84"/>
        <v>3169692</v>
      </c>
      <c r="F1382" s="17" t="str">
        <f t="shared" si="87"/>
        <v>BEARISH</v>
      </c>
      <c r="G1382" s="17" t="str">
        <f t="shared" si="86"/>
        <v>NEUTRAL</v>
      </c>
      <c r="H1382" s="17" t="str">
        <f t="shared" si="85"/>
        <v>CONFIRMED BEARISH</v>
      </c>
    </row>
    <row r="1383" spans="1:8" ht="13.5" x14ac:dyDescent="0.25">
      <c r="A1383" s="3">
        <f>TITRES_STAT!B1386</f>
        <v>44025</v>
      </c>
      <c r="B1383" s="17">
        <f>TITRES_STAT!C1386</f>
        <v>3.54</v>
      </c>
      <c r="C1383" s="17">
        <f>TITRES_STAT!D1386</f>
        <v>2.5644999999999998</v>
      </c>
      <c r="D1383" s="17">
        <f>TITRES_STAT!E1386</f>
        <v>650</v>
      </c>
      <c r="E1383" s="2">
        <f t="shared" si="84"/>
        <v>3170342</v>
      </c>
      <c r="F1383" s="17" t="str">
        <f t="shared" si="87"/>
        <v>BEARISH</v>
      </c>
      <c r="G1383" s="17" t="str">
        <f t="shared" si="86"/>
        <v>NEUTRAL</v>
      </c>
      <c r="H1383" s="17" t="str">
        <f t="shared" si="85"/>
        <v>BEARISH DIVERGENCE</v>
      </c>
    </row>
    <row r="1384" spans="1:8" ht="13.5" x14ac:dyDescent="0.25">
      <c r="A1384" s="3">
        <f>TITRES_STAT!B1387</f>
        <v>44026</v>
      </c>
      <c r="B1384" s="17">
        <f>TITRES_STAT!C1387</f>
        <v>3.53</v>
      </c>
      <c r="C1384" s="17">
        <f>TITRES_STAT!D1387</f>
        <v>2.5571999999999999</v>
      </c>
      <c r="D1384" s="17">
        <f>TITRES_STAT!E1387</f>
        <v>4270</v>
      </c>
      <c r="E1384" s="2">
        <f t="shared" si="84"/>
        <v>3166072</v>
      </c>
      <c r="F1384" s="17" t="str">
        <f t="shared" si="87"/>
        <v>BEARISH</v>
      </c>
      <c r="G1384" s="17" t="str">
        <f t="shared" si="86"/>
        <v>NEUTRAL</v>
      </c>
      <c r="H1384" s="17" t="str">
        <f t="shared" si="85"/>
        <v>BEARISH DIVERGENCE</v>
      </c>
    </row>
    <row r="1385" spans="1:8" ht="13.5" x14ac:dyDescent="0.25">
      <c r="A1385" s="3">
        <f>TITRES_STAT!B1388</f>
        <v>44027</v>
      </c>
      <c r="B1385" s="17">
        <f>TITRES_STAT!C1388</f>
        <v>3.45</v>
      </c>
      <c r="C1385" s="17">
        <f>TITRES_STAT!D1388</f>
        <v>2.4992999999999999</v>
      </c>
      <c r="D1385" s="17">
        <f>TITRES_STAT!E1388</f>
        <v>8402</v>
      </c>
      <c r="E1385" s="2">
        <f t="shared" si="84"/>
        <v>3157670</v>
      </c>
      <c r="F1385" s="17" t="str">
        <f t="shared" si="87"/>
        <v>BEARISH</v>
      </c>
      <c r="G1385" s="17" t="str">
        <f t="shared" si="86"/>
        <v>NEUTRAL</v>
      </c>
      <c r="H1385" s="17" t="str">
        <f t="shared" si="85"/>
        <v>CONFIRMED BEARISH</v>
      </c>
    </row>
    <row r="1386" spans="1:8" ht="13.5" x14ac:dyDescent="0.25">
      <c r="A1386" s="3">
        <f>TITRES_STAT!B1389</f>
        <v>44028</v>
      </c>
      <c r="B1386" s="17">
        <f>TITRES_STAT!C1389</f>
        <v>3.53</v>
      </c>
      <c r="C1386" s="17">
        <f>TITRES_STAT!D1389</f>
        <v>2.5571999999999999</v>
      </c>
      <c r="D1386" s="17">
        <f>TITRES_STAT!E1389</f>
        <v>1368</v>
      </c>
      <c r="E1386" s="2">
        <f t="shared" si="84"/>
        <v>3159038</v>
      </c>
      <c r="F1386" s="17" t="str">
        <f t="shared" si="87"/>
        <v>BEARISH</v>
      </c>
      <c r="G1386" s="17" t="str">
        <f t="shared" si="86"/>
        <v>NEUTRAL</v>
      </c>
      <c r="H1386" s="17" t="str">
        <f t="shared" si="85"/>
        <v>CONFIRMED BEARISH</v>
      </c>
    </row>
    <row r="1387" spans="1:8" ht="13.5" x14ac:dyDescent="0.25">
      <c r="A1387" s="3">
        <f>TITRES_STAT!B1390</f>
        <v>44029</v>
      </c>
      <c r="B1387" s="17">
        <f>TITRES_STAT!C1390</f>
        <v>3.43</v>
      </c>
      <c r="C1387" s="17">
        <f>TITRES_STAT!D1390</f>
        <v>2.4847999999999999</v>
      </c>
      <c r="D1387" s="17">
        <f>TITRES_STAT!E1390</f>
        <v>6839</v>
      </c>
      <c r="E1387" s="2">
        <f t="shared" si="84"/>
        <v>3152199</v>
      </c>
      <c r="F1387" s="17" t="str">
        <f t="shared" si="87"/>
        <v>BEARISH</v>
      </c>
      <c r="G1387" s="17" t="str">
        <f t="shared" si="86"/>
        <v>NEUTRAL</v>
      </c>
      <c r="H1387" s="17" t="str">
        <f t="shared" si="85"/>
        <v>CONFIRMED BEARISH</v>
      </c>
    </row>
    <row r="1388" spans="1:8" ht="13.5" x14ac:dyDescent="0.25">
      <c r="A1388" s="3">
        <f>TITRES_STAT!B1391</f>
        <v>44032</v>
      </c>
      <c r="B1388" s="17">
        <f>TITRES_STAT!C1391</f>
        <v>3.43</v>
      </c>
      <c r="C1388" s="17">
        <f>TITRES_STAT!D1391</f>
        <v>2.4847999999999999</v>
      </c>
      <c r="D1388" s="17">
        <f>TITRES_STAT!E1391</f>
        <v>0</v>
      </c>
      <c r="E1388" s="2">
        <f t="shared" si="84"/>
        <v>3152199</v>
      </c>
      <c r="F1388" s="17" t="str">
        <f t="shared" si="87"/>
        <v>BEARISH</v>
      </c>
      <c r="G1388" s="17" t="str">
        <f t="shared" si="86"/>
        <v>NEUTRAL</v>
      </c>
      <c r="H1388" s="17" t="str">
        <f t="shared" si="85"/>
        <v>CONFIRMED BEARISH</v>
      </c>
    </row>
    <row r="1389" spans="1:8" ht="13.5" x14ac:dyDescent="0.25">
      <c r="A1389" s="3">
        <f>TITRES_STAT!B1392</f>
        <v>44033</v>
      </c>
      <c r="B1389" s="17">
        <f>TITRES_STAT!C1392</f>
        <v>3.5</v>
      </c>
      <c r="C1389" s="17">
        <f>TITRES_STAT!D1392</f>
        <v>2.5354999999999999</v>
      </c>
      <c r="D1389" s="17">
        <f>TITRES_STAT!E1392</f>
        <v>1450</v>
      </c>
      <c r="E1389" s="2">
        <f t="shared" si="84"/>
        <v>3153649</v>
      </c>
      <c r="F1389" s="17" t="str">
        <f t="shared" si="87"/>
        <v>BEARISH</v>
      </c>
      <c r="G1389" s="17" t="str">
        <f t="shared" si="86"/>
        <v>NEUTRAL</v>
      </c>
      <c r="H1389" s="17" t="str">
        <f t="shared" si="85"/>
        <v>CONFIRMED BEARISH</v>
      </c>
    </row>
    <row r="1390" spans="1:8" ht="13.5" x14ac:dyDescent="0.25">
      <c r="A1390" s="3">
        <f>TITRES_STAT!B1393</f>
        <v>44034</v>
      </c>
      <c r="B1390" s="17">
        <f>TITRES_STAT!C1393</f>
        <v>3.4</v>
      </c>
      <c r="C1390" s="17">
        <f>TITRES_STAT!D1393</f>
        <v>2.4630999999999998</v>
      </c>
      <c r="D1390" s="17">
        <f>TITRES_STAT!E1393</f>
        <v>8632</v>
      </c>
      <c r="E1390" s="2">
        <f t="shared" si="84"/>
        <v>3145017</v>
      </c>
      <c r="F1390" s="17" t="str">
        <f t="shared" si="87"/>
        <v>BEARISH</v>
      </c>
      <c r="G1390" s="17" t="str">
        <f t="shared" si="86"/>
        <v>NEUTRAL</v>
      </c>
      <c r="H1390" s="17" t="str">
        <f t="shared" si="85"/>
        <v>CONFIRMED BEARISH</v>
      </c>
    </row>
    <row r="1391" spans="1:8" ht="13.5" x14ac:dyDescent="0.25">
      <c r="A1391" s="3">
        <f>TITRES_STAT!B1394</f>
        <v>44035</v>
      </c>
      <c r="B1391" s="17">
        <f>TITRES_STAT!C1394</f>
        <v>3.4</v>
      </c>
      <c r="C1391" s="17">
        <f>TITRES_STAT!D1394</f>
        <v>2.4630999999999998</v>
      </c>
      <c r="D1391" s="17">
        <f>TITRES_STAT!E1394</f>
        <v>2703</v>
      </c>
      <c r="E1391" s="2">
        <f t="shared" si="84"/>
        <v>3145017</v>
      </c>
      <c r="F1391" s="17" t="str">
        <f t="shared" si="87"/>
        <v>BEARISH</v>
      </c>
      <c r="G1391" s="17" t="str">
        <f t="shared" si="86"/>
        <v>NEUTRAL</v>
      </c>
      <c r="H1391" s="17" t="str">
        <f t="shared" si="85"/>
        <v>CONFIRMED BEARISH</v>
      </c>
    </row>
    <row r="1392" spans="1:8" ht="13.5" x14ac:dyDescent="0.25">
      <c r="A1392" s="3">
        <f>TITRES_STAT!B1395</f>
        <v>44036</v>
      </c>
      <c r="B1392" s="17">
        <f>TITRES_STAT!C1395</f>
        <v>3.39</v>
      </c>
      <c r="C1392" s="17">
        <f>TITRES_STAT!D1395</f>
        <v>2.4558</v>
      </c>
      <c r="D1392" s="17">
        <f>TITRES_STAT!E1395</f>
        <v>280</v>
      </c>
      <c r="E1392" s="2">
        <f t="shared" si="84"/>
        <v>3144737</v>
      </c>
      <c r="F1392" s="17" t="str">
        <f t="shared" si="87"/>
        <v>BEARISH</v>
      </c>
      <c r="G1392" s="17" t="str">
        <f t="shared" si="86"/>
        <v>NEUTRAL</v>
      </c>
      <c r="H1392" s="17" t="str">
        <f t="shared" si="85"/>
        <v>CONFIRMED BEARISH</v>
      </c>
    </row>
    <row r="1393" spans="1:8" ht="13.5" x14ac:dyDescent="0.25">
      <c r="A1393" s="3">
        <f>TITRES_STAT!B1396</f>
        <v>44039</v>
      </c>
      <c r="B1393" s="17">
        <f>TITRES_STAT!C1396</f>
        <v>3.35</v>
      </c>
      <c r="C1393" s="17">
        <f>TITRES_STAT!D1396</f>
        <v>2.4268000000000001</v>
      </c>
      <c r="D1393" s="17">
        <f>TITRES_STAT!E1396</f>
        <v>11650</v>
      </c>
      <c r="E1393" s="2">
        <f t="shared" si="84"/>
        <v>3133087</v>
      </c>
      <c r="F1393" s="17" t="str">
        <f t="shared" si="87"/>
        <v>BEARISH</v>
      </c>
      <c r="G1393" s="17" t="str">
        <f t="shared" si="86"/>
        <v>NEUTRAL</v>
      </c>
      <c r="H1393" s="17" t="str">
        <f t="shared" si="85"/>
        <v>CONFIRMED BEARISH</v>
      </c>
    </row>
    <row r="1394" spans="1:8" ht="13.5" x14ac:dyDescent="0.25">
      <c r="A1394" s="3">
        <f>TITRES_STAT!B1397</f>
        <v>44040</v>
      </c>
      <c r="B1394" s="17">
        <f>TITRES_STAT!C1397</f>
        <v>3.3</v>
      </c>
      <c r="C1394" s="17">
        <f>TITRES_STAT!D1397</f>
        <v>2.3906000000000001</v>
      </c>
      <c r="D1394" s="17">
        <f>TITRES_STAT!E1397</f>
        <v>17813</v>
      </c>
      <c r="E1394" s="2">
        <f t="shared" si="84"/>
        <v>3115274</v>
      </c>
      <c r="F1394" s="17" t="str">
        <f t="shared" si="87"/>
        <v>BEARISH</v>
      </c>
      <c r="G1394" s="17" t="str">
        <f t="shared" si="86"/>
        <v>NEUTRAL</v>
      </c>
      <c r="H1394" s="17" t="str">
        <f t="shared" si="85"/>
        <v>CONFIRMED BEARISH</v>
      </c>
    </row>
    <row r="1395" spans="1:8" ht="13.5" x14ac:dyDescent="0.25">
      <c r="A1395" s="3">
        <f>TITRES_STAT!B1398</f>
        <v>44041</v>
      </c>
      <c r="B1395" s="17">
        <f>TITRES_STAT!C1398</f>
        <v>3.39</v>
      </c>
      <c r="C1395" s="17">
        <f>TITRES_STAT!D1398</f>
        <v>2.4558</v>
      </c>
      <c r="D1395" s="17">
        <f>TITRES_STAT!E1398</f>
        <v>12195</v>
      </c>
      <c r="E1395" s="2">
        <f t="shared" si="84"/>
        <v>3127469</v>
      </c>
      <c r="F1395" s="17" t="str">
        <f t="shared" si="87"/>
        <v>BEARISH</v>
      </c>
      <c r="G1395" s="17" t="str">
        <f t="shared" si="86"/>
        <v>NEUTRAL</v>
      </c>
      <c r="H1395" s="17" t="str">
        <f t="shared" si="85"/>
        <v>CONFIRMED BEARISH</v>
      </c>
    </row>
    <row r="1396" spans="1:8" ht="13.5" x14ac:dyDescent="0.25">
      <c r="A1396" s="3">
        <f>TITRES_STAT!B1399</f>
        <v>44042</v>
      </c>
      <c r="B1396" s="17">
        <f>TITRES_STAT!C1399</f>
        <v>3.3</v>
      </c>
      <c r="C1396" s="17">
        <f>TITRES_STAT!D1399</f>
        <v>2.3906000000000001</v>
      </c>
      <c r="D1396" s="17">
        <f>TITRES_STAT!E1399</f>
        <v>1351</v>
      </c>
      <c r="E1396" s="2">
        <f t="shared" si="84"/>
        <v>3126118</v>
      </c>
      <c r="F1396" s="17" t="str">
        <f t="shared" si="87"/>
        <v>BEARISH</v>
      </c>
      <c r="G1396" s="17" t="str">
        <f t="shared" si="86"/>
        <v>NEUTRAL</v>
      </c>
      <c r="H1396" s="17" t="str">
        <f t="shared" si="85"/>
        <v>CONFIRMED BEARISH</v>
      </c>
    </row>
    <row r="1397" spans="1:8" ht="13.5" x14ac:dyDescent="0.25">
      <c r="A1397" s="3">
        <f>TITRES_STAT!B1400</f>
        <v>44046</v>
      </c>
      <c r="B1397" s="17">
        <f>TITRES_STAT!C1400</f>
        <v>3.36</v>
      </c>
      <c r="C1397" s="17">
        <f>TITRES_STAT!D1400</f>
        <v>2.4340999999999999</v>
      </c>
      <c r="D1397" s="17">
        <f>TITRES_STAT!E1400</f>
        <v>2263</v>
      </c>
      <c r="E1397" s="2">
        <f t="shared" si="84"/>
        <v>3128381</v>
      </c>
      <c r="F1397" s="17" t="str">
        <f t="shared" si="87"/>
        <v>BEARISH</v>
      </c>
      <c r="G1397" s="17" t="str">
        <f t="shared" si="86"/>
        <v>NEUTRAL</v>
      </c>
      <c r="H1397" s="17" t="str">
        <f t="shared" si="85"/>
        <v>CONFIRMED BEARISH</v>
      </c>
    </row>
    <row r="1398" spans="1:8" ht="13.5" x14ac:dyDescent="0.25">
      <c r="A1398" s="3">
        <f>TITRES_STAT!B1401</f>
        <v>44047</v>
      </c>
      <c r="B1398" s="17">
        <f>TITRES_STAT!C1401</f>
        <v>3.47</v>
      </c>
      <c r="C1398" s="17">
        <f>TITRES_STAT!D1401</f>
        <v>2.5137999999999998</v>
      </c>
      <c r="D1398" s="17">
        <f>TITRES_STAT!E1401</f>
        <v>3215</v>
      </c>
      <c r="E1398" s="2">
        <f t="shared" si="84"/>
        <v>3131596</v>
      </c>
      <c r="F1398" s="17" t="str">
        <f t="shared" si="87"/>
        <v>BEARISH</v>
      </c>
      <c r="G1398" s="17" t="str">
        <f t="shared" si="86"/>
        <v>NEUTRAL</v>
      </c>
      <c r="H1398" s="17" t="str">
        <f t="shared" si="85"/>
        <v>BEARISH DIVERGENCE</v>
      </c>
    </row>
    <row r="1399" spans="1:8" ht="13.5" x14ac:dyDescent="0.25">
      <c r="A1399" s="3">
        <f>TITRES_STAT!B1402</f>
        <v>44048</v>
      </c>
      <c r="B1399" s="17">
        <f>TITRES_STAT!C1402</f>
        <v>3.55</v>
      </c>
      <c r="C1399" s="17">
        <f>TITRES_STAT!D1402</f>
        <v>2.5716999999999999</v>
      </c>
      <c r="D1399" s="17">
        <f>TITRES_STAT!E1402</f>
        <v>2142</v>
      </c>
      <c r="E1399" s="2">
        <f t="shared" si="84"/>
        <v>3133738</v>
      </c>
      <c r="F1399" s="17" t="str">
        <f t="shared" si="87"/>
        <v>BULLISH</v>
      </c>
      <c r="G1399" s="17" t="str">
        <f t="shared" si="86"/>
        <v>NEUTRAL</v>
      </c>
      <c r="H1399" s="17" t="str">
        <f t="shared" si="85"/>
        <v>CONFIRMED BULLISH</v>
      </c>
    </row>
    <row r="1400" spans="1:8" ht="13.5" x14ac:dyDescent="0.25">
      <c r="A1400" s="3">
        <f>TITRES_STAT!B1403</f>
        <v>44049</v>
      </c>
      <c r="B1400" s="17">
        <f>TITRES_STAT!C1403</f>
        <v>3.6</v>
      </c>
      <c r="C1400" s="17">
        <f>TITRES_STAT!D1403</f>
        <v>2.6080000000000001</v>
      </c>
      <c r="D1400" s="17">
        <f>TITRES_STAT!E1403</f>
        <v>1633</v>
      </c>
      <c r="E1400" s="2">
        <f t="shared" si="84"/>
        <v>3135371</v>
      </c>
      <c r="F1400" s="17" t="str">
        <f t="shared" si="87"/>
        <v>BULLISH</v>
      </c>
      <c r="G1400" s="17" t="str">
        <f t="shared" si="86"/>
        <v>NEUTRAL</v>
      </c>
      <c r="H1400" s="17" t="str">
        <f t="shared" si="85"/>
        <v>CONFIRMED BULLISH</v>
      </c>
    </row>
    <row r="1401" spans="1:8" ht="13.5" x14ac:dyDescent="0.25">
      <c r="A1401" s="3">
        <f>TITRES_STAT!B1404</f>
        <v>44050</v>
      </c>
      <c r="B1401" s="17">
        <f>TITRES_STAT!C1404</f>
        <v>3.7</v>
      </c>
      <c r="C1401" s="17">
        <f>TITRES_STAT!D1404</f>
        <v>2.6804000000000001</v>
      </c>
      <c r="D1401" s="17">
        <f>TITRES_STAT!E1404</f>
        <v>2134</v>
      </c>
      <c r="E1401" s="2">
        <f t="shared" si="84"/>
        <v>3137505</v>
      </c>
      <c r="F1401" s="17" t="str">
        <f t="shared" si="87"/>
        <v>BULLISH</v>
      </c>
      <c r="G1401" s="17" t="str">
        <f t="shared" si="86"/>
        <v>NEUTRAL</v>
      </c>
      <c r="H1401" s="17" t="str">
        <f t="shared" si="85"/>
        <v>CONFIRMED BULLISH</v>
      </c>
    </row>
    <row r="1402" spans="1:8" ht="13.5" x14ac:dyDescent="0.25">
      <c r="A1402" s="3">
        <f>TITRES_STAT!B1405</f>
        <v>44053</v>
      </c>
      <c r="B1402" s="17">
        <f>TITRES_STAT!C1405</f>
        <v>3.75</v>
      </c>
      <c r="C1402" s="17">
        <f>TITRES_STAT!D1405</f>
        <v>2.7166000000000001</v>
      </c>
      <c r="D1402" s="17">
        <f>TITRES_STAT!E1405</f>
        <v>1553</v>
      </c>
      <c r="E1402" s="2">
        <f t="shared" si="84"/>
        <v>3139058</v>
      </c>
      <c r="F1402" s="17" t="str">
        <f t="shared" si="87"/>
        <v>BULLISH</v>
      </c>
      <c r="G1402" s="17" t="str">
        <f t="shared" si="86"/>
        <v>NEUTRAL</v>
      </c>
      <c r="H1402" s="17" t="str">
        <f t="shared" si="85"/>
        <v>CONFIRMED BULLISH</v>
      </c>
    </row>
    <row r="1403" spans="1:8" ht="13.5" x14ac:dyDescent="0.25">
      <c r="A1403" s="3">
        <f>TITRES_STAT!B1406</f>
        <v>44054</v>
      </c>
      <c r="B1403" s="17">
        <f>TITRES_STAT!C1406</f>
        <v>3.64</v>
      </c>
      <c r="C1403" s="17">
        <f>TITRES_STAT!D1406</f>
        <v>2.6368999999999998</v>
      </c>
      <c r="D1403" s="17">
        <f>TITRES_STAT!E1406</f>
        <v>2371</v>
      </c>
      <c r="E1403" s="2">
        <f t="shared" si="84"/>
        <v>3136687</v>
      </c>
      <c r="F1403" s="17" t="str">
        <f t="shared" si="87"/>
        <v>BULLISH</v>
      </c>
      <c r="G1403" s="17" t="str">
        <f t="shared" si="86"/>
        <v>NEUTRAL</v>
      </c>
      <c r="H1403" s="17" t="str">
        <f t="shared" si="85"/>
        <v>CONFIRMED BULLISH</v>
      </c>
    </row>
    <row r="1404" spans="1:8" ht="13.5" x14ac:dyDescent="0.25">
      <c r="A1404" s="3">
        <f>TITRES_STAT!B1407</f>
        <v>44055</v>
      </c>
      <c r="B1404" s="17">
        <f>TITRES_STAT!C1407</f>
        <v>3.57</v>
      </c>
      <c r="C1404" s="17">
        <f>TITRES_STAT!D1407</f>
        <v>2.5861999999999998</v>
      </c>
      <c r="D1404" s="17">
        <f>TITRES_STAT!E1407</f>
        <v>5891</v>
      </c>
      <c r="E1404" s="2">
        <f t="shared" si="84"/>
        <v>3130796</v>
      </c>
      <c r="F1404" s="17" t="str">
        <f t="shared" si="87"/>
        <v>BEARISH</v>
      </c>
      <c r="G1404" s="17" t="str">
        <f t="shared" si="86"/>
        <v>NEUTRAL</v>
      </c>
      <c r="H1404" s="17" t="str">
        <f t="shared" si="85"/>
        <v>BEARISH DIVERGENCE</v>
      </c>
    </row>
    <row r="1405" spans="1:8" ht="13.5" x14ac:dyDescent="0.25">
      <c r="A1405" s="3">
        <f>TITRES_STAT!B1408</f>
        <v>44057</v>
      </c>
      <c r="B1405" s="17">
        <f>TITRES_STAT!C1408</f>
        <v>3.65</v>
      </c>
      <c r="C1405" s="17">
        <f>TITRES_STAT!D1408</f>
        <v>2.6442000000000001</v>
      </c>
      <c r="D1405" s="17">
        <f>TITRES_STAT!E1408</f>
        <v>27</v>
      </c>
      <c r="E1405" s="2">
        <f t="shared" si="84"/>
        <v>3130823</v>
      </c>
      <c r="F1405" s="17" t="str">
        <f t="shared" si="87"/>
        <v>BEARISH</v>
      </c>
      <c r="G1405" s="17" t="str">
        <f t="shared" si="86"/>
        <v>NEUTRAL</v>
      </c>
      <c r="H1405" s="17" t="str">
        <f t="shared" si="85"/>
        <v>BEARISH DIVERGENCE</v>
      </c>
    </row>
    <row r="1406" spans="1:8" ht="13.5" x14ac:dyDescent="0.25">
      <c r="A1406" s="3">
        <f>TITRES_STAT!B1409</f>
        <v>44060</v>
      </c>
      <c r="B1406" s="17">
        <f>TITRES_STAT!C1409</f>
        <v>3.57</v>
      </c>
      <c r="C1406" s="17">
        <f>TITRES_STAT!D1409</f>
        <v>2.5861999999999998</v>
      </c>
      <c r="D1406" s="17">
        <f>TITRES_STAT!E1409</f>
        <v>537</v>
      </c>
      <c r="E1406" s="2">
        <f t="shared" si="84"/>
        <v>3130286</v>
      </c>
      <c r="F1406" s="17" t="str">
        <f t="shared" si="87"/>
        <v>BEARISH</v>
      </c>
      <c r="G1406" s="17" t="str">
        <f t="shared" si="86"/>
        <v>NEUTRAL</v>
      </c>
      <c r="H1406" s="17" t="str">
        <f t="shared" si="85"/>
        <v>CONFIRMED BEARISH</v>
      </c>
    </row>
    <row r="1407" spans="1:8" ht="13.5" x14ac:dyDescent="0.25">
      <c r="A1407" s="3">
        <f>TITRES_STAT!B1410</f>
        <v>44061</v>
      </c>
      <c r="B1407" s="17">
        <f>TITRES_STAT!C1410</f>
        <v>3.51</v>
      </c>
      <c r="C1407" s="17">
        <f>TITRES_STAT!D1410</f>
        <v>2.5428000000000002</v>
      </c>
      <c r="D1407" s="17">
        <f>TITRES_STAT!E1410</f>
        <v>409</v>
      </c>
      <c r="E1407" s="2">
        <f t="shared" si="84"/>
        <v>3129877</v>
      </c>
      <c r="F1407" s="17" t="str">
        <f t="shared" si="87"/>
        <v>BEARISH</v>
      </c>
      <c r="G1407" s="17" t="str">
        <f t="shared" si="86"/>
        <v>NEUTRAL</v>
      </c>
      <c r="H1407" s="17" t="str">
        <f t="shared" si="85"/>
        <v>CONFIRMED BEARISH</v>
      </c>
    </row>
    <row r="1408" spans="1:8" ht="13.5" x14ac:dyDescent="0.25">
      <c r="A1408" s="3">
        <f>TITRES_STAT!B1411</f>
        <v>44062</v>
      </c>
      <c r="B1408" s="17">
        <f>TITRES_STAT!C1411</f>
        <v>3.6</v>
      </c>
      <c r="C1408" s="17">
        <f>TITRES_STAT!D1411</f>
        <v>2.6080000000000001</v>
      </c>
      <c r="D1408" s="17">
        <f>TITRES_STAT!E1411</f>
        <v>1835</v>
      </c>
      <c r="E1408" s="2">
        <f t="shared" si="84"/>
        <v>3131712</v>
      </c>
      <c r="F1408" s="17" t="str">
        <f t="shared" si="87"/>
        <v>BEARISH</v>
      </c>
      <c r="G1408" s="17" t="str">
        <f t="shared" si="86"/>
        <v>NEUTRAL</v>
      </c>
      <c r="H1408" s="17" t="str">
        <f t="shared" si="85"/>
        <v>CONFIRMED BEARISH</v>
      </c>
    </row>
    <row r="1409" spans="1:8" ht="13.5" x14ac:dyDescent="0.25">
      <c r="A1409" s="3">
        <f>TITRES_STAT!B1412</f>
        <v>44064</v>
      </c>
      <c r="B1409" s="17">
        <f>TITRES_STAT!C1412</f>
        <v>3.59</v>
      </c>
      <c r="C1409" s="17">
        <f>TITRES_STAT!D1412</f>
        <v>2.6006999999999998</v>
      </c>
      <c r="D1409" s="17">
        <f>TITRES_STAT!E1412</f>
        <v>1814</v>
      </c>
      <c r="E1409" s="2">
        <f t="shared" si="84"/>
        <v>3129898</v>
      </c>
      <c r="F1409" s="17" t="str">
        <f t="shared" si="87"/>
        <v>BEARISH</v>
      </c>
      <c r="G1409" s="17" t="str">
        <f t="shared" si="86"/>
        <v>NEUTRAL</v>
      </c>
      <c r="H1409" s="17" t="str">
        <f t="shared" si="85"/>
        <v>BEARISH DIVERGENCE</v>
      </c>
    </row>
    <row r="1410" spans="1:8" ht="13.5" x14ac:dyDescent="0.25">
      <c r="A1410" s="3">
        <f>TITRES_STAT!B1413</f>
        <v>44067</v>
      </c>
      <c r="B1410" s="17">
        <f>TITRES_STAT!C1413</f>
        <v>3.45</v>
      </c>
      <c r="C1410" s="17">
        <f>TITRES_STAT!D1413</f>
        <v>2.4992999999999999</v>
      </c>
      <c r="D1410" s="17">
        <f>TITRES_STAT!E1413</f>
        <v>28344</v>
      </c>
      <c r="E1410" s="2">
        <f t="shared" si="84"/>
        <v>3101554</v>
      </c>
      <c r="F1410" s="17" t="str">
        <f t="shared" si="87"/>
        <v>BEARISH</v>
      </c>
      <c r="G1410" s="17" t="str">
        <f t="shared" si="86"/>
        <v>NEUTRAL</v>
      </c>
      <c r="H1410" s="17" t="str">
        <f t="shared" si="85"/>
        <v>CONFIRMED BEARISH</v>
      </c>
    </row>
    <row r="1411" spans="1:8" ht="13.5" x14ac:dyDescent="0.25">
      <c r="A1411" s="3">
        <f>TITRES_STAT!B1414</f>
        <v>44068</v>
      </c>
      <c r="B1411" s="17">
        <f>TITRES_STAT!C1414</f>
        <v>3.42</v>
      </c>
      <c r="C1411" s="17">
        <f>TITRES_STAT!D1414</f>
        <v>2.4775999999999998</v>
      </c>
      <c r="D1411" s="17">
        <f>TITRES_STAT!E1414</f>
        <v>13188</v>
      </c>
      <c r="E1411" s="2">
        <f t="shared" si="84"/>
        <v>3088366</v>
      </c>
      <c r="F1411" s="17" t="str">
        <f t="shared" si="87"/>
        <v>BEARISH</v>
      </c>
      <c r="G1411" s="17" t="str">
        <f t="shared" si="86"/>
        <v>NEUTRAL</v>
      </c>
      <c r="H1411" s="17" t="str">
        <f t="shared" si="85"/>
        <v>CONFIRMED BEARISH</v>
      </c>
    </row>
    <row r="1412" spans="1:8" ht="13.5" x14ac:dyDescent="0.25">
      <c r="A1412" s="3">
        <f>TITRES_STAT!B1415</f>
        <v>44069</v>
      </c>
      <c r="B1412" s="17">
        <f>TITRES_STAT!C1415</f>
        <v>3.53</v>
      </c>
      <c r="C1412" s="17">
        <f>TITRES_STAT!D1415</f>
        <v>2.5571999999999999</v>
      </c>
      <c r="D1412" s="17">
        <f>TITRES_STAT!E1415</f>
        <v>7861</v>
      </c>
      <c r="E1412" s="2">
        <f t="shared" ref="E1412:E1475" si="88">IF(B1412&gt;B1411, E1411+D1412, IF(B1412&lt;B1411, E1411-D1412, E1411))</f>
        <v>3096227</v>
      </c>
      <c r="F1412" s="17" t="str">
        <f t="shared" si="87"/>
        <v>BEARISH</v>
      </c>
      <c r="G1412" s="17" t="str">
        <f t="shared" si="86"/>
        <v>NEUTRAL</v>
      </c>
      <c r="H1412" s="17" t="str">
        <f t="shared" si="85"/>
        <v>BEARISH DIVERGENCE</v>
      </c>
    </row>
    <row r="1413" spans="1:8" ht="13.5" x14ac:dyDescent="0.25">
      <c r="A1413" s="3">
        <f>TITRES_STAT!B1416</f>
        <v>44070</v>
      </c>
      <c r="B1413" s="17">
        <f>TITRES_STAT!C1416</f>
        <v>3.43</v>
      </c>
      <c r="C1413" s="17">
        <f>TITRES_STAT!D1416</f>
        <v>2.4847999999999999</v>
      </c>
      <c r="D1413" s="17">
        <f>TITRES_STAT!E1416</f>
        <v>7000</v>
      </c>
      <c r="E1413" s="2">
        <f t="shared" si="88"/>
        <v>3089227</v>
      </c>
      <c r="F1413" s="17" t="str">
        <f t="shared" si="87"/>
        <v>BEARISH</v>
      </c>
      <c r="G1413" s="17" t="str">
        <f t="shared" si="86"/>
        <v>NEUTRAL</v>
      </c>
      <c r="H1413" s="17" t="str">
        <f t="shared" si="85"/>
        <v>CONFIRMED BEARISH</v>
      </c>
    </row>
    <row r="1414" spans="1:8" ht="13.5" x14ac:dyDescent="0.25">
      <c r="A1414" s="3">
        <f>TITRES_STAT!B1417</f>
        <v>44071</v>
      </c>
      <c r="B1414" s="17">
        <f>TITRES_STAT!C1417</f>
        <v>3.5</v>
      </c>
      <c r="C1414" s="17">
        <f>TITRES_STAT!D1417</f>
        <v>2.5354999999999999</v>
      </c>
      <c r="D1414" s="17">
        <f>TITRES_STAT!E1417</f>
        <v>11536</v>
      </c>
      <c r="E1414" s="2">
        <f t="shared" si="88"/>
        <v>3100763</v>
      </c>
      <c r="F1414" s="17" t="str">
        <f t="shared" si="87"/>
        <v>BEARISH</v>
      </c>
      <c r="G1414" s="17" t="str">
        <f t="shared" si="86"/>
        <v>NEUTRAL</v>
      </c>
      <c r="H1414" s="17" t="str">
        <f t="shared" ref="H1414:H1477" si="89">IF(AND(B1414&gt;B1409, E1414&gt;E1409), "CONFIRMED BULLISH",
 IF(AND(B1414&lt;B1409, E1414&lt;E1409), "CONFIRMED BEARISH",
 IF(AND(B1414&gt;B1409, E1414&lt;E1409), "BEARISH DIVERGENCE",
 IF(AND(B1414&lt;B1409, E1414&gt;E1409), "BULLISH DIVERGENCE", "NEUTRAL"))))</f>
        <v>CONFIRMED BEARISH</v>
      </c>
    </row>
    <row r="1415" spans="1:8" ht="13.5" x14ac:dyDescent="0.25">
      <c r="A1415" s="3">
        <f>TITRES_STAT!B1418</f>
        <v>44074</v>
      </c>
      <c r="B1415" s="17">
        <f>TITRES_STAT!C1418</f>
        <v>3.47</v>
      </c>
      <c r="C1415" s="17">
        <f>TITRES_STAT!D1418</f>
        <v>2.5137999999999998</v>
      </c>
      <c r="D1415" s="17">
        <f>TITRES_STAT!E1418</f>
        <v>533</v>
      </c>
      <c r="E1415" s="2">
        <f t="shared" si="88"/>
        <v>3100230</v>
      </c>
      <c r="F1415" s="17" t="str">
        <f t="shared" si="87"/>
        <v>BEARISH</v>
      </c>
      <c r="G1415" s="17" t="str">
        <f t="shared" ref="G1415:G1478" si="90">IF((E1415-E1410)/E1410 &gt; 0.02, "STRONG",
 IF((E1415-E1410)/E1410 &lt; -0.02, "WEAK", "NEUTRAL"))</f>
        <v>NEUTRAL</v>
      </c>
      <c r="H1415" s="17" t="str">
        <f t="shared" si="89"/>
        <v>BEARISH DIVERGENCE</v>
      </c>
    </row>
    <row r="1416" spans="1:8" ht="13.5" x14ac:dyDescent="0.25">
      <c r="A1416" s="3">
        <f>TITRES_STAT!B1419</f>
        <v>44075</v>
      </c>
      <c r="B1416" s="17">
        <f>TITRES_STAT!C1419</f>
        <v>3.4</v>
      </c>
      <c r="C1416" s="17">
        <f>TITRES_STAT!D1419</f>
        <v>2.4630999999999998</v>
      </c>
      <c r="D1416" s="17">
        <f>TITRES_STAT!E1419</f>
        <v>3143</v>
      </c>
      <c r="E1416" s="2">
        <f t="shared" si="88"/>
        <v>3097087</v>
      </c>
      <c r="F1416" s="17" t="str">
        <f t="shared" ref="F1416:F1479" si="91">IF(E1416&gt;E1411,"BULLISH",IF(E1416&lt;E1411,"BEARISH","NEUTRAL"))</f>
        <v>BULLISH</v>
      </c>
      <c r="G1416" s="17" t="str">
        <f t="shared" si="90"/>
        <v>NEUTRAL</v>
      </c>
      <c r="H1416" s="17" t="str">
        <f t="shared" si="89"/>
        <v>BULLISH DIVERGENCE</v>
      </c>
    </row>
    <row r="1417" spans="1:8" ht="13.5" x14ac:dyDescent="0.25">
      <c r="A1417" s="3">
        <f>TITRES_STAT!B1420</f>
        <v>44076</v>
      </c>
      <c r="B1417" s="17">
        <f>TITRES_STAT!C1420</f>
        <v>3.45</v>
      </c>
      <c r="C1417" s="17">
        <f>TITRES_STAT!D1420</f>
        <v>2.4992999999999999</v>
      </c>
      <c r="D1417" s="17">
        <f>TITRES_STAT!E1420</f>
        <v>198</v>
      </c>
      <c r="E1417" s="2">
        <f t="shared" si="88"/>
        <v>3097285</v>
      </c>
      <c r="F1417" s="17" t="str">
        <f t="shared" si="91"/>
        <v>BULLISH</v>
      </c>
      <c r="G1417" s="17" t="str">
        <f t="shared" si="90"/>
        <v>NEUTRAL</v>
      </c>
      <c r="H1417" s="17" t="str">
        <f t="shared" si="89"/>
        <v>BULLISH DIVERGENCE</v>
      </c>
    </row>
    <row r="1418" spans="1:8" ht="13.5" x14ac:dyDescent="0.25">
      <c r="A1418" s="3">
        <f>TITRES_STAT!B1421</f>
        <v>44077</v>
      </c>
      <c r="B1418" s="17">
        <f>TITRES_STAT!C1421</f>
        <v>3.39</v>
      </c>
      <c r="C1418" s="17">
        <f>TITRES_STAT!D1421</f>
        <v>2.4558</v>
      </c>
      <c r="D1418" s="17">
        <f>TITRES_STAT!E1421</f>
        <v>61651</v>
      </c>
      <c r="E1418" s="2">
        <f t="shared" si="88"/>
        <v>3035634</v>
      </c>
      <c r="F1418" s="17" t="str">
        <f t="shared" si="91"/>
        <v>BEARISH</v>
      </c>
      <c r="G1418" s="17" t="str">
        <f t="shared" si="90"/>
        <v>NEUTRAL</v>
      </c>
      <c r="H1418" s="17" t="str">
        <f t="shared" si="89"/>
        <v>CONFIRMED BEARISH</v>
      </c>
    </row>
    <row r="1419" spans="1:8" ht="13.5" x14ac:dyDescent="0.25">
      <c r="A1419" s="3">
        <f>TITRES_STAT!B1422</f>
        <v>44078</v>
      </c>
      <c r="B1419" s="17">
        <f>TITRES_STAT!C1422</f>
        <v>3.45</v>
      </c>
      <c r="C1419" s="17">
        <f>TITRES_STAT!D1422</f>
        <v>2.4992999999999999</v>
      </c>
      <c r="D1419" s="17">
        <f>TITRES_STAT!E1422</f>
        <v>1450</v>
      </c>
      <c r="E1419" s="2">
        <f t="shared" si="88"/>
        <v>3037084</v>
      </c>
      <c r="F1419" s="17" t="str">
        <f t="shared" si="91"/>
        <v>BEARISH</v>
      </c>
      <c r="G1419" s="17" t="str">
        <f t="shared" si="90"/>
        <v>WEAK</v>
      </c>
      <c r="H1419" s="17" t="str">
        <f t="shared" si="89"/>
        <v>CONFIRMED BEARISH</v>
      </c>
    </row>
    <row r="1420" spans="1:8" ht="13.5" x14ac:dyDescent="0.25">
      <c r="A1420" s="3">
        <f>TITRES_STAT!B1423</f>
        <v>44081</v>
      </c>
      <c r="B1420" s="17">
        <f>TITRES_STAT!C1423</f>
        <v>3.46</v>
      </c>
      <c r="C1420" s="17">
        <f>TITRES_STAT!D1423</f>
        <v>2.5065</v>
      </c>
      <c r="D1420" s="17">
        <f>TITRES_STAT!E1423</f>
        <v>2932</v>
      </c>
      <c r="E1420" s="2">
        <f t="shared" si="88"/>
        <v>3040016</v>
      </c>
      <c r="F1420" s="17" t="str">
        <f t="shared" si="91"/>
        <v>BEARISH</v>
      </c>
      <c r="G1420" s="17" t="str">
        <f t="shared" si="90"/>
        <v>NEUTRAL</v>
      </c>
      <c r="H1420" s="17" t="str">
        <f t="shared" si="89"/>
        <v>CONFIRMED BEARISH</v>
      </c>
    </row>
    <row r="1421" spans="1:8" ht="13.5" x14ac:dyDescent="0.25">
      <c r="A1421" s="3">
        <f>TITRES_STAT!B1424</f>
        <v>44082</v>
      </c>
      <c r="B1421" s="17">
        <f>TITRES_STAT!C1424</f>
        <v>3.42</v>
      </c>
      <c r="C1421" s="17">
        <f>TITRES_STAT!D1424</f>
        <v>2.4775999999999998</v>
      </c>
      <c r="D1421" s="17">
        <f>TITRES_STAT!E1424</f>
        <v>3905</v>
      </c>
      <c r="E1421" s="2">
        <f t="shared" si="88"/>
        <v>3036111</v>
      </c>
      <c r="F1421" s="17" t="str">
        <f t="shared" si="91"/>
        <v>BEARISH</v>
      </c>
      <c r="G1421" s="17" t="str">
        <f t="shared" si="90"/>
        <v>NEUTRAL</v>
      </c>
      <c r="H1421" s="17" t="str">
        <f t="shared" si="89"/>
        <v>BEARISH DIVERGENCE</v>
      </c>
    </row>
    <row r="1422" spans="1:8" ht="13.5" x14ac:dyDescent="0.25">
      <c r="A1422" s="3">
        <f>TITRES_STAT!B1425</f>
        <v>44083</v>
      </c>
      <c r="B1422" s="17">
        <f>TITRES_STAT!C1425</f>
        <v>3.42</v>
      </c>
      <c r="C1422" s="17">
        <f>TITRES_STAT!D1425</f>
        <v>2.4775999999999998</v>
      </c>
      <c r="D1422" s="17">
        <f>TITRES_STAT!E1425</f>
        <v>6236</v>
      </c>
      <c r="E1422" s="2">
        <f t="shared" si="88"/>
        <v>3036111</v>
      </c>
      <c r="F1422" s="17" t="str">
        <f t="shared" si="91"/>
        <v>BEARISH</v>
      </c>
      <c r="G1422" s="17" t="str">
        <f t="shared" si="90"/>
        <v>NEUTRAL</v>
      </c>
      <c r="H1422" s="17" t="str">
        <f t="shared" si="89"/>
        <v>CONFIRMED BEARISH</v>
      </c>
    </row>
    <row r="1423" spans="1:8" ht="13.5" x14ac:dyDescent="0.25">
      <c r="A1423" s="3">
        <f>TITRES_STAT!B1426</f>
        <v>44084</v>
      </c>
      <c r="B1423" s="17">
        <f>TITRES_STAT!C1426</f>
        <v>3.42</v>
      </c>
      <c r="C1423" s="17">
        <f>TITRES_STAT!D1426</f>
        <v>2.4775999999999998</v>
      </c>
      <c r="D1423" s="17">
        <f>TITRES_STAT!E1426</f>
        <v>8100</v>
      </c>
      <c r="E1423" s="2">
        <f t="shared" si="88"/>
        <v>3036111</v>
      </c>
      <c r="F1423" s="17" t="str">
        <f t="shared" si="91"/>
        <v>BULLISH</v>
      </c>
      <c r="G1423" s="17" t="str">
        <f t="shared" si="90"/>
        <v>NEUTRAL</v>
      </c>
      <c r="H1423" s="17" t="str">
        <f t="shared" si="89"/>
        <v>CONFIRMED BULLISH</v>
      </c>
    </row>
    <row r="1424" spans="1:8" ht="13.5" x14ac:dyDescent="0.25">
      <c r="A1424" s="3">
        <f>TITRES_STAT!B1427</f>
        <v>44085</v>
      </c>
      <c r="B1424" s="17">
        <f>TITRES_STAT!C1427</f>
        <v>3.42</v>
      </c>
      <c r="C1424" s="17">
        <f>TITRES_STAT!D1427</f>
        <v>2.4775999999999998</v>
      </c>
      <c r="D1424" s="17">
        <f>TITRES_STAT!E1427</f>
        <v>8729</v>
      </c>
      <c r="E1424" s="2">
        <f t="shared" si="88"/>
        <v>3036111</v>
      </c>
      <c r="F1424" s="17" t="str">
        <f t="shared" si="91"/>
        <v>BEARISH</v>
      </c>
      <c r="G1424" s="17" t="str">
        <f t="shared" si="90"/>
        <v>NEUTRAL</v>
      </c>
      <c r="H1424" s="17" t="str">
        <f t="shared" si="89"/>
        <v>CONFIRMED BEARISH</v>
      </c>
    </row>
    <row r="1425" spans="1:8" ht="13.5" x14ac:dyDescent="0.25">
      <c r="A1425" s="3">
        <f>TITRES_STAT!B1428</f>
        <v>44088</v>
      </c>
      <c r="B1425" s="17">
        <f>TITRES_STAT!C1428</f>
        <v>3.49</v>
      </c>
      <c r="C1425" s="17">
        <f>TITRES_STAT!D1428</f>
        <v>2.5283000000000002</v>
      </c>
      <c r="D1425" s="17">
        <f>TITRES_STAT!E1428</f>
        <v>1077</v>
      </c>
      <c r="E1425" s="2">
        <f t="shared" si="88"/>
        <v>3037188</v>
      </c>
      <c r="F1425" s="17" t="str">
        <f t="shared" si="91"/>
        <v>BEARISH</v>
      </c>
      <c r="G1425" s="17" t="str">
        <f t="shared" si="90"/>
        <v>NEUTRAL</v>
      </c>
      <c r="H1425" s="17" t="str">
        <f t="shared" si="89"/>
        <v>BEARISH DIVERGENCE</v>
      </c>
    </row>
    <row r="1426" spans="1:8" ht="13.5" x14ac:dyDescent="0.25">
      <c r="A1426" s="3">
        <f>TITRES_STAT!B1429</f>
        <v>44089</v>
      </c>
      <c r="B1426" s="17">
        <f>TITRES_STAT!C1429</f>
        <v>3.5</v>
      </c>
      <c r="C1426" s="17">
        <f>TITRES_STAT!D1429</f>
        <v>2.5354999999999999</v>
      </c>
      <c r="D1426" s="17">
        <f>TITRES_STAT!E1429</f>
        <v>8514</v>
      </c>
      <c r="E1426" s="2">
        <f t="shared" si="88"/>
        <v>3045702</v>
      </c>
      <c r="F1426" s="17" t="str">
        <f t="shared" si="91"/>
        <v>BULLISH</v>
      </c>
      <c r="G1426" s="17" t="str">
        <f t="shared" si="90"/>
        <v>NEUTRAL</v>
      </c>
      <c r="H1426" s="17" t="str">
        <f t="shared" si="89"/>
        <v>CONFIRMED BULLISH</v>
      </c>
    </row>
    <row r="1427" spans="1:8" ht="13.5" x14ac:dyDescent="0.25">
      <c r="A1427" s="3">
        <f>TITRES_STAT!B1430</f>
        <v>44090</v>
      </c>
      <c r="B1427" s="17">
        <f>TITRES_STAT!C1430</f>
        <v>3.5</v>
      </c>
      <c r="C1427" s="17">
        <f>TITRES_STAT!D1430</f>
        <v>2.5354999999999999</v>
      </c>
      <c r="D1427" s="17">
        <f>TITRES_STAT!E1430</f>
        <v>1155</v>
      </c>
      <c r="E1427" s="2">
        <f t="shared" si="88"/>
        <v>3045702</v>
      </c>
      <c r="F1427" s="17" t="str">
        <f t="shared" si="91"/>
        <v>BULLISH</v>
      </c>
      <c r="G1427" s="17" t="str">
        <f t="shared" si="90"/>
        <v>NEUTRAL</v>
      </c>
      <c r="H1427" s="17" t="str">
        <f t="shared" si="89"/>
        <v>CONFIRMED BULLISH</v>
      </c>
    </row>
    <row r="1428" spans="1:8" ht="13.5" x14ac:dyDescent="0.25">
      <c r="A1428" s="3">
        <f>TITRES_STAT!B1431</f>
        <v>44091</v>
      </c>
      <c r="B1428" s="17">
        <f>TITRES_STAT!C1431</f>
        <v>3.44</v>
      </c>
      <c r="C1428" s="17">
        <f>TITRES_STAT!D1431</f>
        <v>2.492</v>
      </c>
      <c r="D1428" s="17">
        <f>TITRES_STAT!E1431</f>
        <v>340</v>
      </c>
      <c r="E1428" s="2">
        <f t="shared" si="88"/>
        <v>3045362</v>
      </c>
      <c r="F1428" s="17" t="str">
        <f t="shared" si="91"/>
        <v>BULLISH</v>
      </c>
      <c r="G1428" s="17" t="str">
        <f t="shared" si="90"/>
        <v>NEUTRAL</v>
      </c>
      <c r="H1428" s="17" t="str">
        <f t="shared" si="89"/>
        <v>CONFIRMED BULLISH</v>
      </c>
    </row>
    <row r="1429" spans="1:8" ht="13.5" x14ac:dyDescent="0.25">
      <c r="A1429" s="3">
        <f>TITRES_STAT!B1432</f>
        <v>44092</v>
      </c>
      <c r="B1429" s="17">
        <f>TITRES_STAT!C1432</f>
        <v>3.55</v>
      </c>
      <c r="C1429" s="17">
        <f>TITRES_STAT!D1432</f>
        <v>2.5716999999999999</v>
      </c>
      <c r="D1429" s="17">
        <f>TITRES_STAT!E1432</f>
        <v>23098</v>
      </c>
      <c r="E1429" s="2">
        <f t="shared" si="88"/>
        <v>3068460</v>
      </c>
      <c r="F1429" s="17" t="str">
        <f t="shared" si="91"/>
        <v>BULLISH</v>
      </c>
      <c r="G1429" s="17" t="str">
        <f t="shared" si="90"/>
        <v>NEUTRAL</v>
      </c>
      <c r="H1429" s="17" t="str">
        <f t="shared" si="89"/>
        <v>CONFIRMED BULLISH</v>
      </c>
    </row>
    <row r="1430" spans="1:8" ht="13.5" x14ac:dyDescent="0.25">
      <c r="A1430" s="3">
        <f>TITRES_STAT!B1433</f>
        <v>44095</v>
      </c>
      <c r="B1430" s="17">
        <f>TITRES_STAT!C1433</f>
        <v>3.45</v>
      </c>
      <c r="C1430" s="17">
        <f>TITRES_STAT!D1433</f>
        <v>2.4992999999999999</v>
      </c>
      <c r="D1430" s="17">
        <f>TITRES_STAT!E1433</f>
        <v>4294</v>
      </c>
      <c r="E1430" s="2">
        <f t="shared" si="88"/>
        <v>3064166</v>
      </c>
      <c r="F1430" s="17" t="str">
        <f t="shared" si="91"/>
        <v>BULLISH</v>
      </c>
      <c r="G1430" s="17" t="str">
        <f t="shared" si="90"/>
        <v>NEUTRAL</v>
      </c>
      <c r="H1430" s="17" t="str">
        <f t="shared" si="89"/>
        <v>BULLISH DIVERGENCE</v>
      </c>
    </row>
    <row r="1431" spans="1:8" ht="13.5" x14ac:dyDescent="0.25">
      <c r="A1431" s="3">
        <f>TITRES_STAT!B1434</f>
        <v>44096</v>
      </c>
      <c r="B1431" s="17">
        <f>TITRES_STAT!C1434</f>
        <v>3.46</v>
      </c>
      <c r="C1431" s="17">
        <f>TITRES_STAT!D1434</f>
        <v>2.5065</v>
      </c>
      <c r="D1431" s="17">
        <f>TITRES_STAT!E1434</f>
        <v>4242</v>
      </c>
      <c r="E1431" s="2">
        <f t="shared" si="88"/>
        <v>3068408</v>
      </c>
      <c r="F1431" s="17" t="str">
        <f t="shared" si="91"/>
        <v>BULLISH</v>
      </c>
      <c r="G1431" s="17" t="str">
        <f t="shared" si="90"/>
        <v>NEUTRAL</v>
      </c>
      <c r="H1431" s="17" t="str">
        <f t="shared" si="89"/>
        <v>BULLISH DIVERGENCE</v>
      </c>
    </row>
    <row r="1432" spans="1:8" ht="13.5" x14ac:dyDescent="0.25">
      <c r="A1432" s="3">
        <f>TITRES_STAT!B1435</f>
        <v>44097</v>
      </c>
      <c r="B1432" s="17">
        <f>TITRES_STAT!C1435</f>
        <v>3.45</v>
      </c>
      <c r="C1432" s="17">
        <f>TITRES_STAT!D1435</f>
        <v>2.4992999999999999</v>
      </c>
      <c r="D1432" s="17">
        <f>TITRES_STAT!E1435</f>
        <v>12044</v>
      </c>
      <c r="E1432" s="2">
        <f t="shared" si="88"/>
        <v>3056364</v>
      </c>
      <c r="F1432" s="17" t="str">
        <f t="shared" si="91"/>
        <v>BULLISH</v>
      </c>
      <c r="G1432" s="17" t="str">
        <f t="shared" si="90"/>
        <v>NEUTRAL</v>
      </c>
      <c r="H1432" s="17" t="str">
        <f t="shared" si="89"/>
        <v>BULLISH DIVERGENCE</v>
      </c>
    </row>
    <row r="1433" spans="1:8" ht="13.5" x14ac:dyDescent="0.25">
      <c r="A1433" s="3">
        <f>TITRES_STAT!B1436</f>
        <v>44098</v>
      </c>
      <c r="B1433" s="17">
        <f>TITRES_STAT!C1436</f>
        <v>3.53</v>
      </c>
      <c r="C1433" s="17">
        <f>TITRES_STAT!D1436</f>
        <v>2.5571999999999999</v>
      </c>
      <c r="D1433" s="17">
        <f>TITRES_STAT!E1436</f>
        <v>3195</v>
      </c>
      <c r="E1433" s="2">
        <f t="shared" si="88"/>
        <v>3059559</v>
      </c>
      <c r="F1433" s="17" t="str">
        <f t="shared" si="91"/>
        <v>BULLISH</v>
      </c>
      <c r="G1433" s="17" t="str">
        <f t="shared" si="90"/>
        <v>NEUTRAL</v>
      </c>
      <c r="H1433" s="17" t="str">
        <f t="shared" si="89"/>
        <v>CONFIRMED BULLISH</v>
      </c>
    </row>
    <row r="1434" spans="1:8" ht="13.5" x14ac:dyDescent="0.25">
      <c r="A1434" s="3">
        <f>TITRES_STAT!B1437</f>
        <v>44099</v>
      </c>
      <c r="B1434" s="17">
        <f>TITRES_STAT!C1437</f>
        <v>3.47</v>
      </c>
      <c r="C1434" s="17">
        <f>TITRES_STAT!D1437</f>
        <v>2.5137999999999998</v>
      </c>
      <c r="D1434" s="17">
        <f>TITRES_STAT!E1437</f>
        <v>3151</v>
      </c>
      <c r="E1434" s="2">
        <f t="shared" si="88"/>
        <v>3056408</v>
      </c>
      <c r="F1434" s="17" t="str">
        <f t="shared" si="91"/>
        <v>BEARISH</v>
      </c>
      <c r="G1434" s="17" t="str">
        <f t="shared" si="90"/>
        <v>NEUTRAL</v>
      </c>
      <c r="H1434" s="17" t="str">
        <f t="shared" si="89"/>
        <v>CONFIRMED BEARISH</v>
      </c>
    </row>
    <row r="1435" spans="1:8" ht="13.5" x14ac:dyDescent="0.25">
      <c r="A1435" s="3">
        <f>TITRES_STAT!B1438</f>
        <v>44102</v>
      </c>
      <c r="B1435" s="17">
        <f>TITRES_STAT!C1438</f>
        <v>3.58</v>
      </c>
      <c r="C1435" s="17">
        <f>TITRES_STAT!D1438</f>
        <v>2.5935000000000001</v>
      </c>
      <c r="D1435" s="17">
        <f>TITRES_STAT!E1438</f>
        <v>1603</v>
      </c>
      <c r="E1435" s="2">
        <f t="shared" si="88"/>
        <v>3058011</v>
      </c>
      <c r="F1435" s="17" t="str">
        <f t="shared" si="91"/>
        <v>BEARISH</v>
      </c>
      <c r="G1435" s="17" t="str">
        <f t="shared" si="90"/>
        <v>NEUTRAL</v>
      </c>
      <c r="H1435" s="17" t="str">
        <f t="shared" si="89"/>
        <v>BEARISH DIVERGENCE</v>
      </c>
    </row>
    <row r="1436" spans="1:8" ht="13.5" x14ac:dyDescent="0.25">
      <c r="A1436" s="3">
        <f>TITRES_STAT!B1439</f>
        <v>44103</v>
      </c>
      <c r="B1436" s="17">
        <f>TITRES_STAT!C1439</f>
        <v>3.65</v>
      </c>
      <c r="C1436" s="17">
        <f>TITRES_STAT!D1439</f>
        <v>2.6442000000000001</v>
      </c>
      <c r="D1436" s="17">
        <f>TITRES_STAT!E1439</f>
        <v>10077</v>
      </c>
      <c r="E1436" s="2">
        <f t="shared" si="88"/>
        <v>3068088</v>
      </c>
      <c r="F1436" s="17" t="str">
        <f t="shared" si="91"/>
        <v>BEARISH</v>
      </c>
      <c r="G1436" s="17" t="str">
        <f t="shared" si="90"/>
        <v>NEUTRAL</v>
      </c>
      <c r="H1436" s="17" t="str">
        <f t="shared" si="89"/>
        <v>BEARISH DIVERGENCE</v>
      </c>
    </row>
    <row r="1437" spans="1:8" ht="13.5" x14ac:dyDescent="0.25">
      <c r="A1437" s="3">
        <f>TITRES_STAT!B1440</f>
        <v>44104</v>
      </c>
      <c r="B1437" s="17">
        <f>TITRES_STAT!C1440</f>
        <v>3.55</v>
      </c>
      <c r="C1437" s="17">
        <f>TITRES_STAT!D1440</f>
        <v>2.5716999999999999</v>
      </c>
      <c r="D1437" s="17">
        <f>TITRES_STAT!E1440</f>
        <v>1513</v>
      </c>
      <c r="E1437" s="2">
        <f t="shared" si="88"/>
        <v>3066575</v>
      </c>
      <c r="F1437" s="17" t="str">
        <f t="shared" si="91"/>
        <v>BULLISH</v>
      </c>
      <c r="G1437" s="17" t="str">
        <f t="shared" si="90"/>
        <v>NEUTRAL</v>
      </c>
      <c r="H1437" s="17" t="str">
        <f t="shared" si="89"/>
        <v>CONFIRMED BULLISH</v>
      </c>
    </row>
    <row r="1438" spans="1:8" ht="13.5" x14ac:dyDescent="0.25">
      <c r="A1438" s="3">
        <f>TITRES_STAT!B1441</f>
        <v>44105</v>
      </c>
      <c r="B1438" s="17">
        <f>TITRES_STAT!C1441</f>
        <v>3.45</v>
      </c>
      <c r="C1438" s="17">
        <f>TITRES_STAT!D1441</f>
        <v>2.4992999999999999</v>
      </c>
      <c r="D1438" s="17">
        <f>TITRES_STAT!E1441</f>
        <v>4478</v>
      </c>
      <c r="E1438" s="2">
        <f t="shared" si="88"/>
        <v>3062097</v>
      </c>
      <c r="F1438" s="17" t="str">
        <f t="shared" si="91"/>
        <v>BULLISH</v>
      </c>
      <c r="G1438" s="17" t="str">
        <f t="shared" si="90"/>
        <v>NEUTRAL</v>
      </c>
      <c r="H1438" s="17" t="str">
        <f t="shared" si="89"/>
        <v>BULLISH DIVERGENCE</v>
      </c>
    </row>
    <row r="1439" spans="1:8" ht="13.5" x14ac:dyDescent="0.25">
      <c r="A1439" s="3">
        <f>TITRES_STAT!B1442</f>
        <v>44106</v>
      </c>
      <c r="B1439" s="17">
        <f>TITRES_STAT!C1442</f>
        <v>3.4</v>
      </c>
      <c r="C1439" s="17">
        <f>TITRES_STAT!D1442</f>
        <v>2.4630999999999998</v>
      </c>
      <c r="D1439" s="17">
        <f>TITRES_STAT!E1442</f>
        <v>11193</v>
      </c>
      <c r="E1439" s="2">
        <f t="shared" si="88"/>
        <v>3050904</v>
      </c>
      <c r="F1439" s="17" t="str">
        <f t="shared" si="91"/>
        <v>BEARISH</v>
      </c>
      <c r="G1439" s="17" t="str">
        <f t="shared" si="90"/>
        <v>NEUTRAL</v>
      </c>
      <c r="H1439" s="17" t="str">
        <f t="shared" si="89"/>
        <v>CONFIRMED BEARISH</v>
      </c>
    </row>
    <row r="1440" spans="1:8" ht="13.5" x14ac:dyDescent="0.25">
      <c r="A1440" s="3">
        <f>TITRES_STAT!B1443</f>
        <v>44109</v>
      </c>
      <c r="B1440" s="17">
        <f>TITRES_STAT!C1443</f>
        <v>3.5</v>
      </c>
      <c r="C1440" s="17">
        <f>TITRES_STAT!D1443</f>
        <v>2.5354999999999999</v>
      </c>
      <c r="D1440" s="17">
        <f>TITRES_STAT!E1443</f>
        <v>4044</v>
      </c>
      <c r="E1440" s="2">
        <f t="shared" si="88"/>
        <v>3054948</v>
      </c>
      <c r="F1440" s="17" t="str">
        <f t="shared" si="91"/>
        <v>BEARISH</v>
      </c>
      <c r="G1440" s="17" t="str">
        <f t="shared" si="90"/>
        <v>NEUTRAL</v>
      </c>
      <c r="H1440" s="17" t="str">
        <f t="shared" si="89"/>
        <v>CONFIRMED BEARISH</v>
      </c>
    </row>
    <row r="1441" spans="1:8" ht="13.5" x14ac:dyDescent="0.25">
      <c r="A1441" s="3">
        <f>TITRES_STAT!B1444</f>
        <v>44110</v>
      </c>
      <c r="B1441" s="17">
        <f>TITRES_STAT!C1444</f>
        <v>3.5</v>
      </c>
      <c r="C1441" s="17">
        <f>TITRES_STAT!D1444</f>
        <v>2.5354999999999999</v>
      </c>
      <c r="D1441" s="17">
        <f>TITRES_STAT!E1444</f>
        <v>4836</v>
      </c>
      <c r="E1441" s="2">
        <f t="shared" si="88"/>
        <v>3054948</v>
      </c>
      <c r="F1441" s="17" t="str">
        <f t="shared" si="91"/>
        <v>BEARISH</v>
      </c>
      <c r="G1441" s="17" t="str">
        <f t="shared" si="90"/>
        <v>NEUTRAL</v>
      </c>
      <c r="H1441" s="17" t="str">
        <f t="shared" si="89"/>
        <v>CONFIRMED BEARISH</v>
      </c>
    </row>
    <row r="1442" spans="1:8" ht="13.5" x14ac:dyDescent="0.25">
      <c r="A1442" s="3">
        <f>TITRES_STAT!B1445</f>
        <v>44111</v>
      </c>
      <c r="B1442" s="17">
        <f>TITRES_STAT!C1445</f>
        <v>3.45</v>
      </c>
      <c r="C1442" s="17">
        <f>TITRES_STAT!D1445</f>
        <v>2.4992999999999999</v>
      </c>
      <c r="D1442" s="17">
        <f>TITRES_STAT!E1445</f>
        <v>21060</v>
      </c>
      <c r="E1442" s="2">
        <f t="shared" si="88"/>
        <v>3033888</v>
      </c>
      <c r="F1442" s="17" t="str">
        <f t="shared" si="91"/>
        <v>BEARISH</v>
      </c>
      <c r="G1442" s="17" t="str">
        <f t="shared" si="90"/>
        <v>NEUTRAL</v>
      </c>
      <c r="H1442" s="17" t="str">
        <f t="shared" si="89"/>
        <v>CONFIRMED BEARISH</v>
      </c>
    </row>
    <row r="1443" spans="1:8" ht="13.5" x14ac:dyDescent="0.25">
      <c r="A1443" s="3">
        <f>TITRES_STAT!B1446</f>
        <v>44112</v>
      </c>
      <c r="B1443" s="17">
        <f>TITRES_STAT!C1446</f>
        <v>3.58</v>
      </c>
      <c r="C1443" s="17">
        <f>TITRES_STAT!D1446</f>
        <v>2.5935000000000001</v>
      </c>
      <c r="D1443" s="17">
        <f>TITRES_STAT!E1446</f>
        <v>601</v>
      </c>
      <c r="E1443" s="2">
        <f t="shared" si="88"/>
        <v>3034489</v>
      </c>
      <c r="F1443" s="17" t="str">
        <f t="shared" si="91"/>
        <v>BEARISH</v>
      </c>
      <c r="G1443" s="17" t="str">
        <f t="shared" si="90"/>
        <v>NEUTRAL</v>
      </c>
      <c r="H1443" s="17" t="str">
        <f t="shared" si="89"/>
        <v>BEARISH DIVERGENCE</v>
      </c>
    </row>
    <row r="1444" spans="1:8" ht="13.5" x14ac:dyDescent="0.25">
      <c r="A1444" s="3">
        <f>TITRES_STAT!B1447</f>
        <v>44113</v>
      </c>
      <c r="B1444" s="17">
        <f>TITRES_STAT!C1447</f>
        <v>3.5</v>
      </c>
      <c r="C1444" s="17">
        <f>TITRES_STAT!D1447</f>
        <v>2.5354999999999999</v>
      </c>
      <c r="D1444" s="17">
        <f>TITRES_STAT!E1447</f>
        <v>1527</v>
      </c>
      <c r="E1444" s="2">
        <f t="shared" si="88"/>
        <v>3032962</v>
      </c>
      <c r="F1444" s="17" t="str">
        <f t="shared" si="91"/>
        <v>BEARISH</v>
      </c>
      <c r="G1444" s="17" t="str">
        <f t="shared" si="90"/>
        <v>NEUTRAL</v>
      </c>
      <c r="H1444" s="17" t="str">
        <f t="shared" si="89"/>
        <v>BEARISH DIVERGENCE</v>
      </c>
    </row>
    <row r="1445" spans="1:8" ht="13.5" x14ac:dyDescent="0.25">
      <c r="A1445" s="3">
        <f>TITRES_STAT!B1448</f>
        <v>44116</v>
      </c>
      <c r="B1445" s="17">
        <f>TITRES_STAT!C1448</f>
        <v>3.5</v>
      </c>
      <c r="C1445" s="17">
        <f>TITRES_STAT!D1448</f>
        <v>2.5354999999999999</v>
      </c>
      <c r="D1445" s="17">
        <f>TITRES_STAT!E1448</f>
        <v>2364</v>
      </c>
      <c r="E1445" s="2">
        <f t="shared" si="88"/>
        <v>3032962</v>
      </c>
      <c r="F1445" s="17" t="str">
        <f t="shared" si="91"/>
        <v>BEARISH</v>
      </c>
      <c r="G1445" s="17" t="str">
        <f t="shared" si="90"/>
        <v>NEUTRAL</v>
      </c>
      <c r="H1445" s="17" t="str">
        <f t="shared" si="89"/>
        <v>NEUTRAL</v>
      </c>
    </row>
    <row r="1446" spans="1:8" ht="13.5" x14ac:dyDescent="0.25">
      <c r="A1446" s="3">
        <f>TITRES_STAT!B1449</f>
        <v>44117</v>
      </c>
      <c r="B1446" s="17">
        <f>TITRES_STAT!C1449</f>
        <v>3.5</v>
      </c>
      <c r="C1446" s="17">
        <f>TITRES_STAT!D1449</f>
        <v>2.5354999999999999</v>
      </c>
      <c r="D1446" s="17">
        <f>TITRES_STAT!E1449</f>
        <v>4499</v>
      </c>
      <c r="E1446" s="2">
        <f t="shared" si="88"/>
        <v>3032962</v>
      </c>
      <c r="F1446" s="17" t="str">
        <f t="shared" si="91"/>
        <v>BEARISH</v>
      </c>
      <c r="G1446" s="17" t="str">
        <f t="shared" si="90"/>
        <v>NEUTRAL</v>
      </c>
      <c r="H1446" s="17" t="str">
        <f t="shared" si="89"/>
        <v>NEUTRAL</v>
      </c>
    </row>
    <row r="1447" spans="1:8" ht="13.5" x14ac:dyDescent="0.25">
      <c r="A1447" s="3">
        <f>TITRES_STAT!B1450</f>
        <v>44118</v>
      </c>
      <c r="B1447" s="17">
        <f>TITRES_STAT!C1450</f>
        <v>3.48</v>
      </c>
      <c r="C1447" s="17">
        <f>TITRES_STAT!D1450</f>
        <v>2.5209999999999999</v>
      </c>
      <c r="D1447" s="17">
        <f>TITRES_STAT!E1450</f>
        <v>4803</v>
      </c>
      <c r="E1447" s="2">
        <f t="shared" si="88"/>
        <v>3028159</v>
      </c>
      <c r="F1447" s="17" t="str">
        <f t="shared" si="91"/>
        <v>BEARISH</v>
      </c>
      <c r="G1447" s="17" t="str">
        <f t="shared" si="90"/>
        <v>NEUTRAL</v>
      </c>
      <c r="H1447" s="17" t="str">
        <f t="shared" si="89"/>
        <v>BEARISH DIVERGENCE</v>
      </c>
    </row>
    <row r="1448" spans="1:8" ht="13.5" x14ac:dyDescent="0.25">
      <c r="A1448" s="3">
        <f>TITRES_STAT!B1451</f>
        <v>44120</v>
      </c>
      <c r="B1448" s="17">
        <f>TITRES_STAT!C1451</f>
        <v>3.6</v>
      </c>
      <c r="C1448" s="17">
        <f>TITRES_STAT!D1451</f>
        <v>2.6080000000000001</v>
      </c>
      <c r="D1448" s="17">
        <f>TITRES_STAT!E1451</f>
        <v>9697</v>
      </c>
      <c r="E1448" s="2">
        <f t="shared" si="88"/>
        <v>3037856</v>
      </c>
      <c r="F1448" s="17" t="str">
        <f t="shared" si="91"/>
        <v>BULLISH</v>
      </c>
      <c r="G1448" s="17" t="str">
        <f t="shared" si="90"/>
        <v>NEUTRAL</v>
      </c>
      <c r="H1448" s="17" t="str">
        <f t="shared" si="89"/>
        <v>CONFIRMED BULLISH</v>
      </c>
    </row>
    <row r="1449" spans="1:8" ht="13.5" x14ac:dyDescent="0.25">
      <c r="A1449" s="3">
        <f>TITRES_STAT!B1452</f>
        <v>44123</v>
      </c>
      <c r="B1449" s="17">
        <f>TITRES_STAT!C1452</f>
        <v>3.59</v>
      </c>
      <c r="C1449" s="17">
        <f>TITRES_STAT!D1452</f>
        <v>2.6006999999999998</v>
      </c>
      <c r="D1449" s="17">
        <f>TITRES_STAT!E1452</f>
        <v>3361</v>
      </c>
      <c r="E1449" s="2">
        <f t="shared" si="88"/>
        <v>3034495</v>
      </c>
      <c r="F1449" s="17" t="str">
        <f t="shared" si="91"/>
        <v>BULLISH</v>
      </c>
      <c r="G1449" s="17" t="str">
        <f t="shared" si="90"/>
        <v>NEUTRAL</v>
      </c>
      <c r="H1449" s="17" t="str">
        <f t="shared" si="89"/>
        <v>CONFIRMED BULLISH</v>
      </c>
    </row>
    <row r="1450" spans="1:8" ht="13.5" x14ac:dyDescent="0.25">
      <c r="A1450" s="3">
        <f>TITRES_STAT!B1453</f>
        <v>44124</v>
      </c>
      <c r="B1450" s="17">
        <f>TITRES_STAT!C1453</f>
        <v>3.56</v>
      </c>
      <c r="C1450" s="17">
        <f>TITRES_STAT!D1453</f>
        <v>2.5790000000000002</v>
      </c>
      <c r="D1450" s="17">
        <f>TITRES_STAT!E1453</f>
        <v>965</v>
      </c>
      <c r="E1450" s="2">
        <f t="shared" si="88"/>
        <v>3033530</v>
      </c>
      <c r="F1450" s="17" t="str">
        <f t="shared" si="91"/>
        <v>BULLISH</v>
      </c>
      <c r="G1450" s="17" t="str">
        <f t="shared" si="90"/>
        <v>NEUTRAL</v>
      </c>
      <c r="H1450" s="17" t="str">
        <f t="shared" si="89"/>
        <v>CONFIRMED BULLISH</v>
      </c>
    </row>
    <row r="1451" spans="1:8" ht="13.5" x14ac:dyDescent="0.25">
      <c r="A1451" s="3">
        <f>TITRES_STAT!B1454</f>
        <v>44125</v>
      </c>
      <c r="B1451" s="17">
        <f>TITRES_STAT!C1454</f>
        <v>3.5</v>
      </c>
      <c r="C1451" s="17">
        <f>TITRES_STAT!D1454</f>
        <v>2.5354999999999999</v>
      </c>
      <c r="D1451" s="17">
        <f>TITRES_STAT!E1454</f>
        <v>6459</v>
      </c>
      <c r="E1451" s="2">
        <f t="shared" si="88"/>
        <v>3027071</v>
      </c>
      <c r="F1451" s="17" t="str">
        <f t="shared" si="91"/>
        <v>BEARISH</v>
      </c>
      <c r="G1451" s="17" t="str">
        <f t="shared" si="90"/>
        <v>NEUTRAL</v>
      </c>
      <c r="H1451" s="17" t="str">
        <f t="shared" si="89"/>
        <v>NEUTRAL</v>
      </c>
    </row>
    <row r="1452" spans="1:8" ht="13.5" x14ac:dyDescent="0.25">
      <c r="A1452" s="3">
        <f>TITRES_STAT!B1455</f>
        <v>44126</v>
      </c>
      <c r="B1452" s="17">
        <f>TITRES_STAT!C1455</f>
        <v>3.57</v>
      </c>
      <c r="C1452" s="17">
        <f>TITRES_STAT!D1455</f>
        <v>2.5861999999999998</v>
      </c>
      <c r="D1452" s="17">
        <f>TITRES_STAT!E1455</f>
        <v>4282</v>
      </c>
      <c r="E1452" s="2">
        <f t="shared" si="88"/>
        <v>3031353</v>
      </c>
      <c r="F1452" s="17" t="str">
        <f t="shared" si="91"/>
        <v>BULLISH</v>
      </c>
      <c r="G1452" s="17" t="str">
        <f t="shared" si="90"/>
        <v>NEUTRAL</v>
      </c>
      <c r="H1452" s="17" t="str">
        <f t="shared" si="89"/>
        <v>CONFIRMED BULLISH</v>
      </c>
    </row>
    <row r="1453" spans="1:8" ht="13.5" x14ac:dyDescent="0.25">
      <c r="A1453" s="3">
        <f>TITRES_STAT!B1456</f>
        <v>44127</v>
      </c>
      <c r="B1453" s="17">
        <f>TITRES_STAT!C1456</f>
        <v>3.5</v>
      </c>
      <c r="C1453" s="17">
        <f>TITRES_STAT!D1456</f>
        <v>2.5354999999999999</v>
      </c>
      <c r="D1453" s="17">
        <f>TITRES_STAT!E1456</f>
        <v>7795</v>
      </c>
      <c r="E1453" s="2">
        <f t="shared" si="88"/>
        <v>3023558</v>
      </c>
      <c r="F1453" s="17" t="str">
        <f t="shared" si="91"/>
        <v>BEARISH</v>
      </c>
      <c r="G1453" s="17" t="str">
        <f t="shared" si="90"/>
        <v>NEUTRAL</v>
      </c>
      <c r="H1453" s="17" t="str">
        <f t="shared" si="89"/>
        <v>CONFIRMED BEARISH</v>
      </c>
    </row>
    <row r="1454" spans="1:8" ht="13.5" x14ac:dyDescent="0.25">
      <c r="A1454" s="3">
        <f>TITRES_STAT!B1457</f>
        <v>44130</v>
      </c>
      <c r="B1454" s="17">
        <f>TITRES_STAT!C1457</f>
        <v>3.59</v>
      </c>
      <c r="C1454" s="17">
        <f>TITRES_STAT!D1457</f>
        <v>2.6006999999999998</v>
      </c>
      <c r="D1454" s="17">
        <f>TITRES_STAT!E1457</f>
        <v>2500</v>
      </c>
      <c r="E1454" s="2">
        <f t="shared" si="88"/>
        <v>3026058</v>
      </c>
      <c r="F1454" s="17" t="str">
        <f t="shared" si="91"/>
        <v>BEARISH</v>
      </c>
      <c r="G1454" s="17" t="str">
        <f t="shared" si="90"/>
        <v>NEUTRAL</v>
      </c>
      <c r="H1454" s="17" t="str">
        <f t="shared" si="89"/>
        <v>NEUTRAL</v>
      </c>
    </row>
    <row r="1455" spans="1:8" ht="13.5" x14ac:dyDescent="0.25">
      <c r="A1455" s="3">
        <f>TITRES_STAT!B1458</f>
        <v>44131</v>
      </c>
      <c r="B1455" s="17">
        <f>TITRES_STAT!C1458</f>
        <v>3.55</v>
      </c>
      <c r="C1455" s="17">
        <f>TITRES_STAT!D1458</f>
        <v>2.5716999999999999</v>
      </c>
      <c r="D1455" s="17">
        <f>TITRES_STAT!E1458</f>
        <v>2240</v>
      </c>
      <c r="E1455" s="2">
        <f t="shared" si="88"/>
        <v>3023818</v>
      </c>
      <c r="F1455" s="17" t="str">
        <f t="shared" si="91"/>
        <v>BEARISH</v>
      </c>
      <c r="G1455" s="17" t="str">
        <f t="shared" si="90"/>
        <v>NEUTRAL</v>
      </c>
      <c r="H1455" s="17" t="str">
        <f t="shared" si="89"/>
        <v>CONFIRMED BEARISH</v>
      </c>
    </row>
    <row r="1456" spans="1:8" ht="13.5" x14ac:dyDescent="0.25">
      <c r="A1456" s="3">
        <f>TITRES_STAT!B1459</f>
        <v>44132</v>
      </c>
      <c r="B1456" s="17">
        <f>TITRES_STAT!C1459</f>
        <v>3.57</v>
      </c>
      <c r="C1456" s="17">
        <f>TITRES_STAT!D1459</f>
        <v>2.5861999999999998</v>
      </c>
      <c r="D1456" s="17">
        <f>TITRES_STAT!E1459</f>
        <v>1750</v>
      </c>
      <c r="E1456" s="2">
        <f t="shared" si="88"/>
        <v>3025568</v>
      </c>
      <c r="F1456" s="17" t="str">
        <f t="shared" si="91"/>
        <v>BEARISH</v>
      </c>
      <c r="G1456" s="17" t="str">
        <f t="shared" si="90"/>
        <v>NEUTRAL</v>
      </c>
      <c r="H1456" s="17" t="str">
        <f t="shared" si="89"/>
        <v>BEARISH DIVERGENCE</v>
      </c>
    </row>
    <row r="1457" spans="1:8" ht="13.5" x14ac:dyDescent="0.25">
      <c r="A1457" s="3">
        <f>TITRES_STAT!B1460</f>
        <v>44134</v>
      </c>
      <c r="B1457" s="17">
        <f>TITRES_STAT!C1460</f>
        <v>3.5</v>
      </c>
      <c r="C1457" s="17">
        <f>TITRES_STAT!D1460</f>
        <v>2.5354999999999999</v>
      </c>
      <c r="D1457" s="17">
        <f>TITRES_STAT!E1460</f>
        <v>725</v>
      </c>
      <c r="E1457" s="2">
        <f t="shared" si="88"/>
        <v>3024843</v>
      </c>
      <c r="F1457" s="17" t="str">
        <f t="shared" si="91"/>
        <v>BEARISH</v>
      </c>
      <c r="G1457" s="17" t="str">
        <f t="shared" si="90"/>
        <v>NEUTRAL</v>
      </c>
      <c r="H1457" s="17" t="str">
        <f t="shared" si="89"/>
        <v>CONFIRMED BEARISH</v>
      </c>
    </row>
    <row r="1458" spans="1:8" ht="13.5" x14ac:dyDescent="0.25">
      <c r="A1458" s="3">
        <f>TITRES_STAT!B1461</f>
        <v>44137</v>
      </c>
      <c r="B1458" s="17">
        <f>TITRES_STAT!C1461</f>
        <v>3.5</v>
      </c>
      <c r="C1458" s="17">
        <f>TITRES_STAT!D1461</f>
        <v>2.5354999999999999</v>
      </c>
      <c r="D1458" s="17">
        <f>TITRES_STAT!E1461</f>
        <v>1257</v>
      </c>
      <c r="E1458" s="2">
        <f t="shared" si="88"/>
        <v>3024843</v>
      </c>
      <c r="F1458" s="17" t="str">
        <f t="shared" si="91"/>
        <v>BULLISH</v>
      </c>
      <c r="G1458" s="17" t="str">
        <f t="shared" si="90"/>
        <v>NEUTRAL</v>
      </c>
      <c r="H1458" s="17" t="str">
        <f t="shared" si="89"/>
        <v>NEUTRAL</v>
      </c>
    </row>
    <row r="1459" spans="1:8" ht="13.5" x14ac:dyDescent="0.25">
      <c r="A1459" s="3">
        <f>TITRES_STAT!B1462</f>
        <v>44138</v>
      </c>
      <c r="B1459" s="17">
        <f>TITRES_STAT!C1462</f>
        <v>3.55</v>
      </c>
      <c r="C1459" s="17">
        <f>TITRES_STAT!D1462</f>
        <v>2.5716999999999999</v>
      </c>
      <c r="D1459" s="17">
        <f>TITRES_STAT!E1462</f>
        <v>1000</v>
      </c>
      <c r="E1459" s="2">
        <f t="shared" si="88"/>
        <v>3025843</v>
      </c>
      <c r="F1459" s="17" t="str">
        <f t="shared" si="91"/>
        <v>BEARISH</v>
      </c>
      <c r="G1459" s="17" t="str">
        <f t="shared" si="90"/>
        <v>NEUTRAL</v>
      </c>
      <c r="H1459" s="17" t="str">
        <f t="shared" si="89"/>
        <v>CONFIRMED BEARISH</v>
      </c>
    </row>
    <row r="1460" spans="1:8" ht="13.5" x14ac:dyDescent="0.25">
      <c r="A1460" s="3">
        <f>TITRES_STAT!B1463</f>
        <v>44139</v>
      </c>
      <c r="B1460" s="17">
        <f>TITRES_STAT!C1463</f>
        <v>3.5</v>
      </c>
      <c r="C1460" s="17">
        <f>TITRES_STAT!D1463</f>
        <v>2.5354999999999999</v>
      </c>
      <c r="D1460" s="17">
        <f>TITRES_STAT!E1463</f>
        <v>2080</v>
      </c>
      <c r="E1460" s="2">
        <f t="shared" si="88"/>
        <v>3023763</v>
      </c>
      <c r="F1460" s="17" t="str">
        <f t="shared" si="91"/>
        <v>BEARISH</v>
      </c>
      <c r="G1460" s="17" t="str">
        <f t="shared" si="90"/>
        <v>NEUTRAL</v>
      </c>
      <c r="H1460" s="17" t="str">
        <f t="shared" si="89"/>
        <v>CONFIRMED BEARISH</v>
      </c>
    </row>
    <row r="1461" spans="1:8" ht="13.5" x14ac:dyDescent="0.25">
      <c r="A1461" s="3">
        <f>TITRES_STAT!B1464</f>
        <v>44140</v>
      </c>
      <c r="B1461" s="17">
        <f>TITRES_STAT!C1464</f>
        <v>3.58</v>
      </c>
      <c r="C1461" s="17">
        <f>TITRES_STAT!D1464</f>
        <v>2.5935000000000001</v>
      </c>
      <c r="D1461" s="17">
        <f>TITRES_STAT!E1464</f>
        <v>2883</v>
      </c>
      <c r="E1461" s="2">
        <f t="shared" si="88"/>
        <v>3026646</v>
      </c>
      <c r="F1461" s="17" t="str">
        <f t="shared" si="91"/>
        <v>BULLISH</v>
      </c>
      <c r="G1461" s="17" t="str">
        <f t="shared" si="90"/>
        <v>NEUTRAL</v>
      </c>
      <c r="H1461" s="17" t="str">
        <f t="shared" si="89"/>
        <v>CONFIRMED BULLISH</v>
      </c>
    </row>
    <row r="1462" spans="1:8" ht="13.5" x14ac:dyDescent="0.25">
      <c r="A1462" s="3">
        <f>TITRES_STAT!B1465</f>
        <v>44141</v>
      </c>
      <c r="B1462" s="17">
        <f>TITRES_STAT!C1465</f>
        <v>3.6</v>
      </c>
      <c r="C1462" s="17">
        <f>TITRES_STAT!D1465</f>
        <v>2.6080000000000001</v>
      </c>
      <c r="D1462" s="17">
        <f>TITRES_STAT!E1465</f>
        <v>23938</v>
      </c>
      <c r="E1462" s="2">
        <f t="shared" si="88"/>
        <v>3050584</v>
      </c>
      <c r="F1462" s="17" t="str">
        <f t="shared" si="91"/>
        <v>BULLISH</v>
      </c>
      <c r="G1462" s="17" t="str">
        <f t="shared" si="90"/>
        <v>NEUTRAL</v>
      </c>
      <c r="H1462" s="17" t="str">
        <f t="shared" si="89"/>
        <v>CONFIRMED BULLISH</v>
      </c>
    </row>
    <row r="1463" spans="1:8" ht="13.5" x14ac:dyDescent="0.25">
      <c r="A1463" s="3">
        <f>TITRES_STAT!B1466</f>
        <v>44144</v>
      </c>
      <c r="B1463" s="17">
        <f>TITRES_STAT!C1466</f>
        <v>3.59</v>
      </c>
      <c r="C1463" s="17">
        <f>TITRES_STAT!D1466</f>
        <v>2.6006999999999998</v>
      </c>
      <c r="D1463" s="17">
        <f>TITRES_STAT!E1466</f>
        <v>7165</v>
      </c>
      <c r="E1463" s="2">
        <f t="shared" si="88"/>
        <v>3043419</v>
      </c>
      <c r="F1463" s="17" t="str">
        <f t="shared" si="91"/>
        <v>BULLISH</v>
      </c>
      <c r="G1463" s="17" t="str">
        <f t="shared" si="90"/>
        <v>NEUTRAL</v>
      </c>
      <c r="H1463" s="17" t="str">
        <f t="shared" si="89"/>
        <v>CONFIRMED BULLISH</v>
      </c>
    </row>
    <row r="1464" spans="1:8" ht="13.5" x14ac:dyDescent="0.25">
      <c r="A1464" s="3">
        <f>TITRES_STAT!B1467</f>
        <v>44145</v>
      </c>
      <c r="B1464" s="17">
        <f>TITRES_STAT!C1467</f>
        <v>3.6</v>
      </c>
      <c r="C1464" s="17">
        <f>TITRES_STAT!D1467</f>
        <v>2.6080000000000001</v>
      </c>
      <c r="D1464" s="17">
        <f>TITRES_STAT!E1467</f>
        <v>5543</v>
      </c>
      <c r="E1464" s="2">
        <f t="shared" si="88"/>
        <v>3048962</v>
      </c>
      <c r="F1464" s="17" t="str">
        <f t="shared" si="91"/>
        <v>BULLISH</v>
      </c>
      <c r="G1464" s="17" t="str">
        <f t="shared" si="90"/>
        <v>NEUTRAL</v>
      </c>
      <c r="H1464" s="17" t="str">
        <f t="shared" si="89"/>
        <v>CONFIRMED BULLISH</v>
      </c>
    </row>
    <row r="1465" spans="1:8" ht="13.5" x14ac:dyDescent="0.25">
      <c r="A1465" s="3">
        <f>TITRES_STAT!B1468</f>
        <v>44146</v>
      </c>
      <c r="B1465" s="17">
        <f>TITRES_STAT!C1468</f>
        <v>3.66</v>
      </c>
      <c r="C1465" s="17">
        <f>TITRES_STAT!D1468</f>
        <v>2.6514000000000002</v>
      </c>
      <c r="D1465" s="17">
        <f>TITRES_STAT!E1468</f>
        <v>36180</v>
      </c>
      <c r="E1465" s="2">
        <f t="shared" si="88"/>
        <v>3085142</v>
      </c>
      <c r="F1465" s="17" t="str">
        <f t="shared" si="91"/>
        <v>BULLISH</v>
      </c>
      <c r="G1465" s="17" t="str">
        <f t="shared" si="90"/>
        <v>STRONG</v>
      </c>
      <c r="H1465" s="17" t="str">
        <f t="shared" si="89"/>
        <v>CONFIRMED BULLISH</v>
      </c>
    </row>
    <row r="1466" spans="1:8" ht="13.5" x14ac:dyDescent="0.25">
      <c r="A1466" s="3">
        <f>TITRES_STAT!B1469</f>
        <v>44147</v>
      </c>
      <c r="B1466" s="17">
        <f>TITRES_STAT!C1469</f>
        <v>3.76</v>
      </c>
      <c r="C1466" s="17">
        <f>TITRES_STAT!D1469</f>
        <v>2.7239</v>
      </c>
      <c r="D1466" s="17">
        <f>TITRES_STAT!E1469</f>
        <v>15211</v>
      </c>
      <c r="E1466" s="2">
        <f t="shared" si="88"/>
        <v>3100353</v>
      </c>
      <c r="F1466" s="17" t="str">
        <f t="shared" si="91"/>
        <v>BULLISH</v>
      </c>
      <c r="G1466" s="17" t="str">
        <f t="shared" si="90"/>
        <v>STRONG</v>
      </c>
      <c r="H1466" s="17" t="str">
        <f t="shared" si="89"/>
        <v>CONFIRMED BULLISH</v>
      </c>
    </row>
    <row r="1467" spans="1:8" ht="13.5" x14ac:dyDescent="0.25">
      <c r="A1467" s="3">
        <f>TITRES_STAT!B1470</f>
        <v>44148</v>
      </c>
      <c r="B1467" s="17">
        <f>TITRES_STAT!C1470</f>
        <v>3.79</v>
      </c>
      <c r="C1467" s="17">
        <f>TITRES_STAT!D1470</f>
        <v>2.7456</v>
      </c>
      <c r="D1467" s="17">
        <f>TITRES_STAT!E1470</f>
        <v>33884</v>
      </c>
      <c r="E1467" s="2">
        <f t="shared" si="88"/>
        <v>3134237</v>
      </c>
      <c r="F1467" s="17" t="str">
        <f t="shared" si="91"/>
        <v>BULLISH</v>
      </c>
      <c r="G1467" s="17" t="str">
        <f t="shared" si="90"/>
        <v>STRONG</v>
      </c>
      <c r="H1467" s="17" t="str">
        <f t="shared" si="89"/>
        <v>CONFIRMED BULLISH</v>
      </c>
    </row>
    <row r="1468" spans="1:8" ht="13.5" x14ac:dyDescent="0.25">
      <c r="A1468" s="3">
        <f>TITRES_STAT!B1471</f>
        <v>44151</v>
      </c>
      <c r="B1468" s="17">
        <f>TITRES_STAT!C1471</f>
        <v>3.86</v>
      </c>
      <c r="C1468" s="17">
        <f>TITRES_STAT!D1471</f>
        <v>2.7963</v>
      </c>
      <c r="D1468" s="17">
        <f>TITRES_STAT!E1471</f>
        <v>23581</v>
      </c>
      <c r="E1468" s="2">
        <f t="shared" si="88"/>
        <v>3157818</v>
      </c>
      <c r="F1468" s="17" t="str">
        <f t="shared" si="91"/>
        <v>BULLISH</v>
      </c>
      <c r="G1468" s="17" t="str">
        <f t="shared" si="90"/>
        <v>STRONG</v>
      </c>
      <c r="H1468" s="17" t="str">
        <f t="shared" si="89"/>
        <v>CONFIRMED BULLISH</v>
      </c>
    </row>
    <row r="1469" spans="1:8" ht="13.5" x14ac:dyDescent="0.25">
      <c r="A1469" s="3">
        <f>TITRES_STAT!B1472</f>
        <v>44152</v>
      </c>
      <c r="B1469" s="17">
        <f>TITRES_STAT!C1472</f>
        <v>3.97</v>
      </c>
      <c r="C1469" s="17">
        <f>TITRES_STAT!D1472</f>
        <v>2.8759999999999999</v>
      </c>
      <c r="D1469" s="17">
        <f>TITRES_STAT!E1472</f>
        <v>36072</v>
      </c>
      <c r="E1469" s="2">
        <f t="shared" si="88"/>
        <v>3193890</v>
      </c>
      <c r="F1469" s="17" t="str">
        <f t="shared" si="91"/>
        <v>BULLISH</v>
      </c>
      <c r="G1469" s="17" t="str">
        <f t="shared" si="90"/>
        <v>STRONG</v>
      </c>
      <c r="H1469" s="17" t="str">
        <f t="shared" si="89"/>
        <v>CONFIRMED BULLISH</v>
      </c>
    </row>
    <row r="1470" spans="1:8" ht="13.5" x14ac:dyDescent="0.25">
      <c r="A1470" s="3">
        <f>TITRES_STAT!B1473</f>
        <v>44153</v>
      </c>
      <c r="B1470" s="17">
        <f>TITRES_STAT!C1473</f>
        <v>4.1399999999999997</v>
      </c>
      <c r="C1470" s="17">
        <f>TITRES_STAT!D1473</f>
        <v>2.9990999999999999</v>
      </c>
      <c r="D1470" s="17">
        <f>TITRES_STAT!E1473</f>
        <v>70700</v>
      </c>
      <c r="E1470" s="2">
        <f t="shared" si="88"/>
        <v>3264590</v>
      </c>
      <c r="F1470" s="17" t="str">
        <f t="shared" si="91"/>
        <v>BULLISH</v>
      </c>
      <c r="G1470" s="17" t="str">
        <f t="shared" si="90"/>
        <v>STRONG</v>
      </c>
      <c r="H1470" s="17" t="str">
        <f t="shared" si="89"/>
        <v>CONFIRMED BULLISH</v>
      </c>
    </row>
    <row r="1471" spans="1:8" ht="13.5" x14ac:dyDescent="0.25">
      <c r="A1471" s="3">
        <f>TITRES_STAT!B1474</f>
        <v>44154</v>
      </c>
      <c r="B1471" s="17">
        <f>TITRES_STAT!C1474</f>
        <v>4.3</v>
      </c>
      <c r="C1471" s="17">
        <f>TITRES_STAT!D1474</f>
        <v>3.1151</v>
      </c>
      <c r="D1471" s="17">
        <f>TITRES_STAT!E1474</f>
        <v>76076</v>
      </c>
      <c r="E1471" s="2">
        <f t="shared" si="88"/>
        <v>3340666</v>
      </c>
      <c r="F1471" s="17" t="str">
        <f t="shared" si="91"/>
        <v>BULLISH</v>
      </c>
      <c r="G1471" s="17" t="str">
        <f t="shared" si="90"/>
        <v>STRONG</v>
      </c>
      <c r="H1471" s="17" t="str">
        <f t="shared" si="89"/>
        <v>CONFIRMED BULLISH</v>
      </c>
    </row>
    <row r="1472" spans="1:8" ht="13.5" x14ac:dyDescent="0.25">
      <c r="A1472" s="3">
        <f>TITRES_STAT!B1475</f>
        <v>44155</v>
      </c>
      <c r="B1472" s="17">
        <f>TITRES_STAT!C1475</f>
        <v>4.3499999999999996</v>
      </c>
      <c r="C1472" s="17">
        <f>TITRES_STAT!D1475</f>
        <v>3.1513</v>
      </c>
      <c r="D1472" s="17">
        <f>TITRES_STAT!E1475</f>
        <v>51683</v>
      </c>
      <c r="E1472" s="2">
        <f t="shared" si="88"/>
        <v>3392349</v>
      </c>
      <c r="F1472" s="17" t="str">
        <f t="shared" si="91"/>
        <v>BULLISH</v>
      </c>
      <c r="G1472" s="17" t="str">
        <f t="shared" si="90"/>
        <v>STRONG</v>
      </c>
      <c r="H1472" s="17" t="str">
        <f t="shared" si="89"/>
        <v>CONFIRMED BULLISH</v>
      </c>
    </row>
    <row r="1473" spans="1:8" ht="13.5" x14ac:dyDescent="0.25">
      <c r="A1473" s="3">
        <f>TITRES_STAT!B1476</f>
        <v>44158</v>
      </c>
      <c r="B1473" s="17">
        <f>TITRES_STAT!C1476</f>
        <v>4.32</v>
      </c>
      <c r="C1473" s="17">
        <f>TITRES_STAT!D1476</f>
        <v>3.1295000000000002</v>
      </c>
      <c r="D1473" s="17">
        <f>TITRES_STAT!E1476</f>
        <v>39776</v>
      </c>
      <c r="E1473" s="2">
        <f t="shared" si="88"/>
        <v>3352573</v>
      </c>
      <c r="F1473" s="17" t="str">
        <f t="shared" si="91"/>
        <v>BULLISH</v>
      </c>
      <c r="G1473" s="17" t="str">
        <f t="shared" si="90"/>
        <v>STRONG</v>
      </c>
      <c r="H1473" s="17" t="str">
        <f t="shared" si="89"/>
        <v>CONFIRMED BULLISH</v>
      </c>
    </row>
    <row r="1474" spans="1:8" ht="13.5" x14ac:dyDescent="0.25">
      <c r="A1474" s="3">
        <f>TITRES_STAT!B1477</f>
        <v>44159</v>
      </c>
      <c r="B1474" s="17">
        <f>TITRES_STAT!C1477</f>
        <v>4.29</v>
      </c>
      <c r="C1474" s="17">
        <f>TITRES_STAT!D1477</f>
        <v>3.1078000000000001</v>
      </c>
      <c r="D1474" s="17">
        <f>TITRES_STAT!E1477</f>
        <v>5181</v>
      </c>
      <c r="E1474" s="2">
        <f t="shared" si="88"/>
        <v>3347392</v>
      </c>
      <c r="F1474" s="17" t="str">
        <f t="shared" si="91"/>
        <v>BULLISH</v>
      </c>
      <c r="G1474" s="17" t="str">
        <f t="shared" si="90"/>
        <v>STRONG</v>
      </c>
      <c r="H1474" s="17" t="str">
        <f t="shared" si="89"/>
        <v>CONFIRMED BULLISH</v>
      </c>
    </row>
    <row r="1475" spans="1:8" ht="13.5" x14ac:dyDescent="0.25">
      <c r="A1475" s="3">
        <f>TITRES_STAT!B1478</f>
        <v>44160</v>
      </c>
      <c r="B1475" s="17">
        <f>TITRES_STAT!C1478</f>
        <v>4.3899999999999997</v>
      </c>
      <c r="C1475" s="17">
        <f>TITRES_STAT!D1478</f>
        <v>3.1802999999999999</v>
      </c>
      <c r="D1475" s="17">
        <f>TITRES_STAT!E1478</f>
        <v>65926</v>
      </c>
      <c r="E1475" s="2">
        <f t="shared" si="88"/>
        <v>3413318</v>
      </c>
      <c r="F1475" s="17" t="str">
        <f t="shared" si="91"/>
        <v>BULLISH</v>
      </c>
      <c r="G1475" s="17" t="str">
        <f t="shared" si="90"/>
        <v>STRONG</v>
      </c>
      <c r="H1475" s="17" t="str">
        <f t="shared" si="89"/>
        <v>CONFIRMED BULLISH</v>
      </c>
    </row>
    <row r="1476" spans="1:8" ht="13.5" x14ac:dyDescent="0.25">
      <c r="A1476" s="3">
        <f>TITRES_STAT!B1479</f>
        <v>44161</v>
      </c>
      <c r="B1476" s="17">
        <f>TITRES_STAT!C1479</f>
        <v>4.4000000000000004</v>
      </c>
      <c r="C1476" s="17">
        <f>TITRES_STAT!D1479</f>
        <v>3.1875</v>
      </c>
      <c r="D1476" s="17">
        <f>TITRES_STAT!E1479</f>
        <v>27217</v>
      </c>
      <c r="E1476" s="2">
        <f t="shared" ref="E1476:E1539" si="92">IF(B1476&gt;B1475, E1475+D1476, IF(B1476&lt;B1475, E1475-D1476, E1475))</f>
        <v>3440535</v>
      </c>
      <c r="F1476" s="17" t="str">
        <f t="shared" si="91"/>
        <v>BULLISH</v>
      </c>
      <c r="G1476" s="17" t="str">
        <f t="shared" si="90"/>
        <v>STRONG</v>
      </c>
      <c r="H1476" s="17" t="str">
        <f t="shared" si="89"/>
        <v>CONFIRMED BULLISH</v>
      </c>
    </row>
    <row r="1477" spans="1:8" ht="13.5" x14ac:dyDescent="0.25">
      <c r="A1477" s="3">
        <f>TITRES_STAT!B1480</f>
        <v>44162</v>
      </c>
      <c r="B1477" s="17">
        <f>TITRES_STAT!C1480</f>
        <v>4.4000000000000004</v>
      </c>
      <c r="C1477" s="17">
        <f>TITRES_STAT!D1480</f>
        <v>3.1875</v>
      </c>
      <c r="D1477" s="17">
        <f>TITRES_STAT!E1480</f>
        <v>14965</v>
      </c>
      <c r="E1477" s="2">
        <f t="shared" si="92"/>
        <v>3440535</v>
      </c>
      <c r="F1477" s="17" t="str">
        <f t="shared" si="91"/>
        <v>BULLISH</v>
      </c>
      <c r="G1477" s="17" t="str">
        <f t="shared" si="90"/>
        <v>NEUTRAL</v>
      </c>
      <c r="H1477" s="17" t="str">
        <f t="shared" si="89"/>
        <v>CONFIRMED BULLISH</v>
      </c>
    </row>
    <row r="1478" spans="1:8" ht="13.5" x14ac:dyDescent="0.25">
      <c r="A1478" s="3">
        <f>TITRES_STAT!B1481</f>
        <v>44165</v>
      </c>
      <c r="B1478" s="17">
        <f>TITRES_STAT!C1481</f>
        <v>4.4000000000000004</v>
      </c>
      <c r="C1478" s="17">
        <f>TITRES_STAT!D1481</f>
        <v>3.1875</v>
      </c>
      <c r="D1478" s="17">
        <f>TITRES_STAT!E1481</f>
        <v>12779</v>
      </c>
      <c r="E1478" s="2">
        <f t="shared" si="92"/>
        <v>3440535</v>
      </c>
      <c r="F1478" s="17" t="str">
        <f t="shared" si="91"/>
        <v>BULLISH</v>
      </c>
      <c r="G1478" s="17" t="str">
        <f t="shared" si="90"/>
        <v>STRONG</v>
      </c>
      <c r="H1478" s="17" t="str">
        <f t="shared" ref="H1478:H1541" si="93">IF(AND(B1478&gt;B1473, E1478&gt;E1473), "CONFIRMED BULLISH",
 IF(AND(B1478&lt;B1473, E1478&lt;E1473), "CONFIRMED BEARISH",
 IF(AND(B1478&gt;B1473, E1478&lt;E1473), "BEARISH DIVERGENCE",
 IF(AND(B1478&lt;B1473, E1478&gt;E1473), "BULLISH DIVERGENCE", "NEUTRAL"))))</f>
        <v>CONFIRMED BULLISH</v>
      </c>
    </row>
    <row r="1479" spans="1:8" ht="13.5" x14ac:dyDescent="0.25">
      <c r="A1479" s="3">
        <f>TITRES_STAT!B1482</f>
        <v>44166</v>
      </c>
      <c r="B1479" s="17">
        <f>TITRES_STAT!C1482</f>
        <v>4.4400000000000004</v>
      </c>
      <c r="C1479" s="17">
        <f>TITRES_STAT!D1482</f>
        <v>3.2164999999999999</v>
      </c>
      <c r="D1479" s="17">
        <f>TITRES_STAT!E1482</f>
        <v>8710</v>
      </c>
      <c r="E1479" s="2">
        <f t="shared" si="92"/>
        <v>3449245</v>
      </c>
      <c r="F1479" s="17" t="str">
        <f t="shared" si="91"/>
        <v>BULLISH</v>
      </c>
      <c r="G1479" s="17" t="str">
        <f t="shared" ref="G1479:G1542" si="94">IF((E1479-E1474)/E1474 &gt; 0.02, "STRONG",
 IF((E1479-E1474)/E1474 &lt; -0.02, "WEAK", "NEUTRAL"))</f>
        <v>STRONG</v>
      </c>
      <c r="H1479" s="17" t="str">
        <f t="shared" si="93"/>
        <v>CONFIRMED BULLISH</v>
      </c>
    </row>
    <row r="1480" spans="1:8" ht="13.5" x14ac:dyDescent="0.25">
      <c r="A1480" s="3">
        <f>TITRES_STAT!B1483</f>
        <v>44167</v>
      </c>
      <c r="B1480" s="17">
        <f>TITRES_STAT!C1483</f>
        <v>4.45</v>
      </c>
      <c r="C1480" s="17">
        <f>TITRES_STAT!D1483</f>
        <v>3.2237</v>
      </c>
      <c r="D1480" s="17">
        <f>TITRES_STAT!E1483</f>
        <v>11827</v>
      </c>
      <c r="E1480" s="2">
        <f t="shared" si="92"/>
        <v>3461072</v>
      </c>
      <c r="F1480" s="17" t="str">
        <f t="shared" ref="F1480:F1543" si="95">IF(E1480&gt;E1475,"BULLISH",IF(E1480&lt;E1475,"BEARISH","NEUTRAL"))</f>
        <v>BULLISH</v>
      </c>
      <c r="G1480" s="17" t="str">
        <f t="shared" si="94"/>
        <v>NEUTRAL</v>
      </c>
      <c r="H1480" s="17" t="str">
        <f t="shared" si="93"/>
        <v>CONFIRMED BULLISH</v>
      </c>
    </row>
    <row r="1481" spans="1:8" ht="13.5" x14ac:dyDescent="0.25">
      <c r="A1481" s="3">
        <f>TITRES_STAT!B1484</f>
        <v>44168</v>
      </c>
      <c r="B1481" s="17">
        <f>TITRES_STAT!C1484</f>
        <v>4.45</v>
      </c>
      <c r="C1481" s="17">
        <f>TITRES_STAT!D1484</f>
        <v>3.2237</v>
      </c>
      <c r="D1481" s="17">
        <f>TITRES_STAT!E1484</f>
        <v>8258</v>
      </c>
      <c r="E1481" s="2">
        <f t="shared" si="92"/>
        <v>3461072</v>
      </c>
      <c r="F1481" s="17" t="str">
        <f t="shared" si="95"/>
        <v>BULLISH</v>
      </c>
      <c r="G1481" s="17" t="str">
        <f t="shared" si="94"/>
        <v>NEUTRAL</v>
      </c>
      <c r="H1481" s="17" t="str">
        <f t="shared" si="93"/>
        <v>CONFIRMED BULLISH</v>
      </c>
    </row>
    <row r="1482" spans="1:8" ht="13.5" x14ac:dyDescent="0.25">
      <c r="A1482" s="3">
        <f>TITRES_STAT!B1485</f>
        <v>44169</v>
      </c>
      <c r="B1482" s="17">
        <f>TITRES_STAT!C1485</f>
        <v>4.4800000000000004</v>
      </c>
      <c r="C1482" s="17">
        <f>TITRES_STAT!D1485</f>
        <v>3.2454999999999998</v>
      </c>
      <c r="D1482" s="17">
        <f>TITRES_STAT!E1485</f>
        <v>15171</v>
      </c>
      <c r="E1482" s="2">
        <f t="shared" si="92"/>
        <v>3476243</v>
      </c>
      <c r="F1482" s="17" t="str">
        <f t="shared" si="95"/>
        <v>BULLISH</v>
      </c>
      <c r="G1482" s="17" t="str">
        <f t="shared" si="94"/>
        <v>NEUTRAL</v>
      </c>
      <c r="H1482" s="17" t="str">
        <f t="shared" si="93"/>
        <v>CONFIRMED BULLISH</v>
      </c>
    </row>
    <row r="1483" spans="1:8" ht="13.5" x14ac:dyDescent="0.25">
      <c r="A1483" s="3">
        <f>TITRES_STAT!B1486</f>
        <v>44172</v>
      </c>
      <c r="B1483" s="17">
        <f>TITRES_STAT!C1486</f>
        <v>4.43</v>
      </c>
      <c r="C1483" s="17">
        <f>TITRES_STAT!D1486</f>
        <v>3.2092000000000001</v>
      </c>
      <c r="D1483" s="17">
        <f>TITRES_STAT!E1486</f>
        <v>4065</v>
      </c>
      <c r="E1483" s="2">
        <f t="shared" si="92"/>
        <v>3472178</v>
      </c>
      <c r="F1483" s="17" t="str">
        <f t="shared" si="95"/>
        <v>BULLISH</v>
      </c>
      <c r="G1483" s="17" t="str">
        <f t="shared" si="94"/>
        <v>NEUTRAL</v>
      </c>
      <c r="H1483" s="17" t="str">
        <f t="shared" si="93"/>
        <v>CONFIRMED BULLISH</v>
      </c>
    </row>
    <row r="1484" spans="1:8" ht="13.5" x14ac:dyDescent="0.25">
      <c r="A1484" s="3">
        <f>TITRES_STAT!B1487</f>
        <v>44173</v>
      </c>
      <c r="B1484" s="17">
        <f>TITRES_STAT!C1487</f>
        <v>4.5</v>
      </c>
      <c r="C1484" s="17">
        <f>TITRES_STAT!D1487</f>
        <v>3.2599</v>
      </c>
      <c r="D1484" s="17">
        <f>TITRES_STAT!E1487</f>
        <v>22281</v>
      </c>
      <c r="E1484" s="2">
        <f t="shared" si="92"/>
        <v>3494459</v>
      </c>
      <c r="F1484" s="17" t="str">
        <f t="shared" si="95"/>
        <v>BULLISH</v>
      </c>
      <c r="G1484" s="17" t="str">
        <f t="shared" si="94"/>
        <v>NEUTRAL</v>
      </c>
      <c r="H1484" s="17" t="str">
        <f t="shared" si="93"/>
        <v>CONFIRMED BULLISH</v>
      </c>
    </row>
    <row r="1485" spans="1:8" ht="13.5" x14ac:dyDescent="0.25">
      <c r="A1485" s="3">
        <f>TITRES_STAT!B1488</f>
        <v>44174</v>
      </c>
      <c r="B1485" s="17">
        <f>TITRES_STAT!C1488</f>
        <v>4.4800000000000004</v>
      </c>
      <c r="C1485" s="17">
        <f>TITRES_STAT!D1488</f>
        <v>3.2454999999999998</v>
      </c>
      <c r="D1485" s="17">
        <f>TITRES_STAT!E1488</f>
        <v>31851</v>
      </c>
      <c r="E1485" s="2">
        <f t="shared" si="92"/>
        <v>3462608</v>
      </c>
      <c r="F1485" s="17" t="str">
        <f t="shared" si="95"/>
        <v>BULLISH</v>
      </c>
      <c r="G1485" s="17" t="str">
        <f t="shared" si="94"/>
        <v>NEUTRAL</v>
      </c>
      <c r="H1485" s="17" t="str">
        <f t="shared" si="93"/>
        <v>CONFIRMED BULLISH</v>
      </c>
    </row>
    <row r="1486" spans="1:8" ht="13.5" x14ac:dyDescent="0.25">
      <c r="A1486" s="3">
        <f>TITRES_STAT!B1489</f>
        <v>44175</v>
      </c>
      <c r="B1486" s="17">
        <f>TITRES_STAT!C1489</f>
        <v>4.4000000000000004</v>
      </c>
      <c r="C1486" s="17">
        <f>TITRES_STAT!D1489</f>
        <v>3.1875</v>
      </c>
      <c r="D1486" s="17">
        <f>TITRES_STAT!E1489</f>
        <v>932</v>
      </c>
      <c r="E1486" s="2">
        <f t="shared" si="92"/>
        <v>3461676</v>
      </c>
      <c r="F1486" s="17" t="str">
        <f t="shared" si="95"/>
        <v>BULLISH</v>
      </c>
      <c r="G1486" s="17" t="str">
        <f t="shared" si="94"/>
        <v>NEUTRAL</v>
      </c>
      <c r="H1486" s="17" t="str">
        <f t="shared" si="93"/>
        <v>BULLISH DIVERGENCE</v>
      </c>
    </row>
    <row r="1487" spans="1:8" ht="13.5" x14ac:dyDescent="0.25">
      <c r="A1487" s="3">
        <f>TITRES_STAT!B1490</f>
        <v>44176</v>
      </c>
      <c r="B1487" s="17">
        <f>TITRES_STAT!C1490</f>
        <v>4.4000000000000004</v>
      </c>
      <c r="C1487" s="17">
        <f>TITRES_STAT!D1490</f>
        <v>3.1875</v>
      </c>
      <c r="D1487" s="17">
        <f>TITRES_STAT!E1490</f>
        <v>150</v>
      </c>
      <c r="E1487" s="2">
        <f t="shared" si="92"/>
        <v>3461676</v>
      </c>
      <c r="F1487" s="17" t="str">
        <f t="shared" si="95"/>
        <v>BEARISH</v>
      </c>
      <c r="G1487" s="17" t="str">
        <f t="shared" si="94"/>
        <v>NEUTRAL</v>
      </c>
      <c r="H1487" s="17" t="str">
        <f t="shared" si="93"/>
        <v>CONFIRMED BEARISH</v>
      </c>
    </row>
    <row r="1488" spans="1:8" ht="13.5" x14ac:dyDescent="0.25">
      <c r="A1488" s="3">
        <f>TITRES_STAT!B1491</f>
        <v>44179</v>
      </c>
      <c r="B1488" s="17">
        <f>TITRES_STAT!C1491</f>
        <v>4.33</v>
      </c>
      <c r="C1488" s="17">
        <f>TITRES_STAT!D1491</f>
        <v>3.1368</v>
      </c>
      <c r="D1488" s="17">
        <f>TITRES_STAT!E1491</f>
        <v>3064</v>
      </c>
      <c r="E1488" s="2">
        <f t="shared" si="92"/>
        <v>3458612</v>
      </c>
      <c r="F1488" s="17" t="str">
        <f t="shared" si="95"/>
        <v>BEARISH</v>
      </c>
      <c r="G1488" s="17" t="str">
        <f t="shared" si="94"/>
        <v>NEUTRAL</v>
      </c>
      <c r="H1488" s="17" t="str">
        <f t="shared" si="93"/>
        <v>CONFIRMED BEARISH</v>
      </c>
    </row>
    <row r="1489" spans="1:8" ht="13.5" x14ac:dyDescent="0.25">
      <c r="A1489" s="3">
        <f>TITRES_STAT!B1492</f>
        <v>44180</v>
      </c>
      <c r="B1489" s="17">
        <f>TITRES_STAT!C1492</f>
        <v>4.3899999999999997</v>
      </c>
      <c r="C1489" s="17">
        <f>TITRES_STAT!D1492</f>
        <v>3.1802999999999999</v>
      </c>
      <c r="D1489" s="17">
        <f>TITRES_STAT!E1492</f>
        <v>21072</v>
      </c>
      <c r="E1489" s="2">
        <f t="shared" si="92"/>
        <v>3479684</v>
      </c>
      <c r="F1489" s="17" t="str">
        <f t="shared" si="95"/>
        <v>BEARISH</v>
      </c>
      <c r="G1489" s="17" t="str">
        <f t="shared" si="94"/>
        <v>NEUTRAL</v>
      </c>
      <c r="H1489" s="17" t="str">
        <f t="shared" si="93"/>
        <v>CONFIRMED BEARISH</v>
      </c>
    </row>
    <row r="1490" spans="1:8" ht="13.5" x14ac:dyDescent="0.25">
      <c r="A1490" s="3">
        <f>TITRES_STAT!B1493</f>
        <v>44181</v>
      </c>
      <c r="B1490" s="17">
        <f>TITRES_STAT!C1493</f>
        <v>4.3899999999999997</v>
      </c>
      <c r="C1490" s="17">
        <f>TITRES_STAT!D1493</f>
        <v>3.1802999999999999</v>
      </c>
      <c r="D1490" s="17">
        <f>TITRES_STAT!E1493</f>
        <v>2357</v>
      </c>
      <c r="E1490" s="2">
        <f t="shared" si="92"/>
        <v>3479684</v>
      </c>
      <c r="F1490" s="17" t="str">
        <f t="shared" si="95"/>
        <v>BULLISH</v>
      </c>
      <c r="G1490" s="17" t="str">
        <f t="shared" si="94"/>
        <v>NEUTRAL</v>
      </c>
      <c r="H1490" s="17" t="str">
        <f t="shared" si="93"/>
        <v>BULLISH DIVERGENCE</v>
      </c>
    </row>
    <row r="1491" spans="1:8" ht="13.5" x14ac:dyDescent="0.25">
      <c r="A1491" s="3">
        <f>TITRES_STAT!B1494</f>
        <v>44182</v>
      </c>
      <c r="B1491" s="17">
        <f>TITRES_STAT!C1494</f>
        <v>4.28</v>
      </c>
      <c r="C1491" s="17">
        <f>TITRES_STAT!D1494</f>
        <v>3.1006</v>
      </c>
      <c r="D1491" s="17">
        <f>TITRES_STAT!E1494</f>
        <v>2681</v>
      </c>
      <c r="E1491" s="2">
        <f t="shared" si="92"/>
        <v>3477003</v>
      </c>
      <c r="F1491" s="17" t="str">
        <f t="shared" si="95"/>
        <v>BULLISH</v>
      </c>
      <c r="G1491" s="17" t="str">
        <f t="shared" si="94"/>
        <v>NEUTRAL</v>
      </c>
      <c r="H1491" s="17" t="str">
        <f t="shared" si="93"/>
        <v>BULLISH DIVERGENCE</v>
      </c>
    </row>
    <row r="1492" spans="1:8" ht="13.5" x14ac:dyDescent="0.25">
      <c r="A1492" s="3">
        <f>TITRES_STAT!B1495</f>
        <v>44183</v>
      </c>
      <c r="B1492" s="17">
        <f>TITRES_STAT!C1495</f>
        <v>4.26</v>
      </c>
      <c r="C1492" s="17">
        <f>TITRES_STAT!D1495</f>
        <v>3.0861000000000001</v>
      </c>
      <c r="D1492" s="17">
        <f>TITRES_STAT!E1495</f>
        <v>4309</v>
      </c>
      <c r="E1492" s="2">
        <f t="shared" si="92"/>
        <v>3472694</v>
      </c>
      <c r="F1492" s="17" t="str">
        <f t="shared" si="95"/>
        <v>BULLISH</v>
      </c>
      <c r="G1492" s="17" t="str">
        <f t="shared" si="94"/>
        <v>NEUTRAL</v>
      </c>
      <c r="H1492" s="17" t="str">
        <f t="shared" si="93"/>
        <v>BULLISH DIVERGENCE</v>
      </c>
    </row>
    <row r="1493" spans="1:8" ht="13.5" x14ac:dyDescent="0.25">
      <c r="A1493" s="3">
        <f>TITRES_STAT!B1496</f>
        <v>44186</v>
      </c>
      <c r="B1493" s="17">
        <f>TITRES_STAT!C1496</f>
        <v>4.2300000000000004</v>
      </c>
      <c r="C1493" s="17">
        <f>TITRES_STAT!D1496</f>
        <v>3.0642999999999998</v>
      </c>
      <c r="D1493" s="17">
        <f>TITRES_STAT!E1496</f>
        <v>8531</v>
      </c>
      <c r="E1493" s="2">
        <f t="shared" si="92"/>
        <v>3464163</v>
      </c>
      <c r="F1493" s="17" t="str">
        <f t="shared" si="95"/>
        <v>BULLISH</v>
      </c>
      <c r="G1493" s="17" t="str">
        <f t="shared" si="94"/>
        <v>NEUTRAL</v>
      </c>
      <c r="H1493" s="17" t="str">
        <f t="shared" si="93"/>
        <v>BULLISH DIVERGENCE</v>
      </c>
    </row>
    <row r="1494" spans="1:8" ht="13.5" x14ac:dyDescent="0.25">
      <c r="A1494" s="3">
        <f>TITRES_STAT!B1497</f>
        <v>44187</v>
      </c>
      <c r="B1494" s="17">
        <f>TITRES_STAT!C1497</f>
        <v>4.22</v>
      </c>
      <c r="C1494" s="17">
        <f>TITRES_STAT!D1497</f>
        <v>3.0571000000000002</v>
      </c>
      <c r="D1494" s="17">
        <f>TITRES_STAT!E1497</f>
        <v>8947</v>
      </c>
      <c r="E1494" s="2">
        <f t="shared" si="92"/>
        <v>3455216</v>
      </c>
      <c r="F1494" s="17" t="str">
        <f t="shared" si="95"/>
        <v>BEARISH</v>
      </c>
      <c r="G1494" s="17" t="str">
        <f t="shared" si="94"/>
        <v>NEUTRAL</v>
      </c>
      <c r="H1494" s="17" t="str">
        <f t="shared" si="93"/>
        <v>CONFIRMED BEARISH</v>
      </c>
    </row>
    <row r="1495" spans="1:8" ht="13.5" x14ac:dyDescent="0.25">
      <c r="A1495" s="3">
        <f>TITRES_STAT!B1498</f>
        <v>44188</v>
      </c>
      <c r="B1495" s="17">
        <f>TITRES_STAT!C1498</f>
        <v>4.22</v>
      </c>
      <c r="C1495" s="17">
        <f>TITRES_STAT!D1498</f>
        <v>3.0571000000000002</v>
      </c>
      <c r="D1495" s="17">
        <f>TITRES_STAT!E1498</f>
        <v>200</v>
      </c>
      <c r="E1495" s="2">
        <f t="shared" si="92"/>
        <v>3455216</v>
      </c>
      <c r="F1495" s="17" t="str">
        <f t="shared" si="95"/>
        <v>BEARISH</v>
      </c>
      <c r="G1495" s="17" t="str">
        <f t="shared" si="94"/>
        <v>NEUTRAL</v>
      </c>
      <c r="H1495" s="17" t="str">
        <f t="shared" si="93"/>
        <v>CONFIRMED BEARISH</v>
      </c>
    </row>
    <row r="1496" spans="1:8" ht="13.5" x14ac:dyDescent="0.25">
      <c r="A1496" s="3">
        <f>TITRES_STAT!B1499</f>
        <v>44189</v>
      </c>
      <c r="B1496" s="17">
        <f>TITRES_STAT!C1499</f>
        <v>4.1900000000000004</v>
      </c>
      <c r="C1496" s="17">
        <f>TITRES_STAT!D1499</f>
        <v>3.0354000000000001</v>
      </c>
      <c r="D1496" s="17">
        <f>TITRES_STAT!E1499</f>
        <v>7436</v>
      </c>
      <c r="E1496" s="2">
        <f t="shared" si="92"/>
        <v>3447780</v>
      </c>
      <c r="F1496" s="17" t="str">
        <f t="shared" si="95"/>
        <v>BEARISH</v>
      </c>
      <c r="G1496" s="17" t="str">
        <f t="shared" si="94"/>
        <v>NEUTRAL</v>
      </c>
      <c r="H1496" s="17" t="str">
        <f t="shared" si="93"/>
        <v>CONFIRMED BEARISH</v>
      </c>
    </row>
    <row r="1497" spans="1:8" ht="13.5" x14ac:dyDescent="0.25">
      <c r="A1497" s="3">
        <f>TITRES_STAT!B1500</f>
        <v>44190</v>
      </c>
      <c r="B1497" s="17">
        <f>TITRES_STAT!C1500</f>
        <v>4.1900000000000004</v>
      </c>
      <c r="C1497" s="17">
        <f>TITRES_STAT!D1500</f>
        <v>3.0354000000000001</v>
      </c>
      <c r="D1497" s="17">
        <f>TITRES_STAT!E1500</f>
        <v>6467</v>
      </c>
      <c r="E1497" s="2">
        <f t="shared" si="92"/>
        <v>3447780</v>
      </c>
      <c r="F1497" s="17" t="str">
        <f t="shared" si="95"/>
        <v>BEARISH</v>
      </c>
      <c r="G1497" s="17" t="str">
        <f t="shared" si="94"/>
        <v>NEUTRAL</v>
      </c>
      <c r="H1497" s="17" t="str">
        <f t="shared" si="93"/>
        <v>CONFIRMED BEARISH</v>
      </c>
    </row>
    <row r="1498" spans="1:8" ht="13.5" x14ac:dyDescent="0.25">
      <c r="A1498" s="3">
        <f>TITRES_STAT!B1501</f>
        <v>44193</v>
      </c>
      <c r="B1498" s="17">
        <f>TITRES_STAT!C1501</f>
        <v>4.1900000000000004</v>
      </c>
      <c r="C1498" s="17">
        <f>TITRES_STAT!D1501</f>
        <v>3.0354000000000001</v>
      </c>
      <c r="D1498" s="17">
        <f>TITRES_STAT!E1501</f>
        <v>1457</v>
      </c>
      <c r="E1498" s="2">
        <f t="shared" si="92"/>
        <v>3447780</v>
      </c>
      <c r="F1498" s="17" t="str">
        <f t="shared" si="95"/>
        <v>BEARISH</v>
      </c>
      <c r="G1498" s="17" t="str">
        <f t="shared" si="94"/>
        <v>NEUTRAL</v>
      </c>
      <c r="H1498" s="17" t="str">
        <f t="shared" si="93"/>
        <v>CONFIRMED BEARISH</v>
      </c>
    </row>
    <row r="1499" spans="1:8" ht="13.5" x14ac:dyDescent="0.25">
      <c r="A1499" s="3">
        <f>TITRES_STAT!B1502</f>
        <v>44194</v>
      </c>
      <c r="B1499" s="17">
        <f>TITRES_STAT!C1502</f>
        <v>4.07</v>
      </c>
      <c r="C1499" s="17">
        <f>TITRES_STAT!D1502</f>
        <v>2.9483999999999999</v>
      </c>
      <c r="D1499" s="17">
        <f>TITRES_STAT!E1502</f>
        <v>7799</v>
      </c>
      <c r="E1499" s="2">
        <f t="shared" si="92"/>
        <v>3439981</v>
      </c>
      <c r="F1499" s="17" t="str">
        <f t="shared" si="95"/>
        <v>BEARISH</v>
      </c>
      <c r="G1499" s="17" t="str">
        <f t="shared" si="94"/>
        <v>NEUTRAL</v>
      </c>
      <c r="H1499" s="17" t="str">
        <f t="shared" si="93"/>
        <v>CONFIRMED BEARISH</v>
      </c>
    </row>
    <row r="1500" spans="1:8" ht="13.5" x14ac:dyDescent="0.25">
      <c r="A1500" s="3">
        <f>TITRES_STAT!B1503</f>
        <v>44195</v>
      </c>
      <c r="B1500" s="17">
        <f>TITRES_STAT!C1503</f>
        <v>4.1500000000000004</v>
      </c>
      <c r="C1500" s="17">
        <f>TITRES_STAT!D1503</f>
        <v>3.0064000000000002</v>
      </c>
      <c r="D1500" s="17">
        <f>TITRES_STAT!E1503</f>
        <v>7122</v>
      </c>
      <c r="E1500" s="2">
        <f t="shared" si="92"/>
        <v>3447103</v>
      </c>
      <c r="F1500" s="17" t="str">
        <f t="shared" si="95"/>
        <v>BEARISH</v>
      </c>
      <c r="G1500" s="17" t="str">
        <f t="shared" si="94"/>
        <v>NEUTRAL</v>
      </c>
      <c r="H1500" s="17" t="str">
        <f t="shared" si="93"/>
        <v>CONFIRMED BEARISH</v>
      </c>
    </row>
    <row r="1501" spans="1:8" ht="13.5" x14ac:dyDescent="0.25">
      <c r="A1501" s="3">
        <f>TITRES_STAT!B1504</f>
        <v>44196</v>
      </c>
      <c r="B1501" s="17">
        <f>TITRES_STAT!C1504</f>
        <v>4.1500000000000004</v>
      </c>
      <c r="C1501" s="17">
        <f>TITRES_STAT!D1504</f>
        <v>3.0064000000000002</v>
      </c>
      <c r="D1501" s="17">
        <f>TITRES_STAT!E1504</f>
        <v>1720</v>
      </c>
      <c r="E1501" s="2">
        <f t="shared" si="92"/>
        <v>3447103</v>
      </c>
      <c r="F1501" s="17" t="str">
        <f t="shared" si="95"/>
        <v>BEARISH</v>
      </c>
      <c r="G1501" s="17" t="str">
        <f t="shared" si="94"/>
        <v>NEUTRAL</v>
      </c>
      <c r="H1501" s="17" t="str">
        <f t="shared" si="93"/>
        <v>CONFIRMED BEARISH</v>
      </c>
    </row>
    <row r="1502" spans="1:8" ht="13.5" x14ac:dyDescent="0.25">
      <c r="A1502" s="3">
        <f>TITRES_STAT!B1505</f>
        <v>44200</v>
      </c>
      <c r="B1502" s="17">
        <f>TITRES_STAT!C1505</f>
        <v>4</v>
      </c>
      <c r="C1502" s="17">
        <f>TITRES_STAT!D1505</f>
        <v>2.8976999999999999</v>
      </c>
      <c r="D1502" s="17">
        <f>TITRES_STAT!E1505</f>
        <v>32861</v>
      </c>
      <c r="E1502" s="2">
        <f t="shared" si="92"/>
        <v>3414242</v>
      </c>
      <c r="F1502" s="17" t="str">
        <f t="shared" si="95"/>
        <v>BEARISH</v>
      </c>
      <c r="G1502" s="17" t="str">
        <f t="shared" si="94"/>
        <v>NEUTRAL</v>
      </c>
      <c r="H1502" s="17" t="str">
        <f t="shared" si="93"/>
        <v>CONFIRMED BEARISH</v>
      </c>
    </row>
    <row r="1503" spans="1:8" ht="13.5" x14ac:dyDescent="0.25">
      <c r="A1503" s="3">
        <f>TITRES_STAT!B1506</f>
        <v>44201</v>
      </c>
      <c r="B1503" s="17">
        <f>TITRES_STAT!C1506</f>
        <v>3.92</v>
      </c>
      <c r="C1503" s="17">
        <f>TITRES_STAT!D1506</f>
        <v>2.8397999999999999</v>
      </c>
      <c r="D1503" s="17">
        <f>TITRES_STAT!E1506</f>
        <v>8742</v>
      </c>
      <c r="E1503" s="2">
        <f t="shared" si="92"/>
        <v>3405500</v>
      </c>
      <c r="F1503" s="17" t="str">
        <f t="shared" si="95"/>
        <v>BEARISH</v>
      </c>
      <c r="G1503" s="17" t="str">
        <f t="shared" si="94"/>
        <v>NEUTRAL</v>
      </c>
      <c r="H1503" s="17" t="str">
        <f t="shared" si="93"/>
        <v>CONFIRMED BEARISH</v>
      </c>
    </row>
    <row r="1504" spans="1:8" ht="13.5" x14ac:dyDescent="0.25">
      <c r="A1504" s="3">
        <f>TITRES_STAT!B1507</f>
        <v>44202</v>
      </c>
      <c r="B1504" s="17">
        <f>TITRES_STAT!C1507</f>
        <v>3.89</v>
      </c>
      <c r="C1504" s="17">
        <f>TITRES_STAT!D1507</f>
        <v>2.8180000000000001</v>
      </c>
      <c r="D1504" s="17">
        <f>TITRES_STAT!E1507</f>
        <v>7964</v>
      </c>
      <c r="E1504" s="2">
        <f t="shared" si="92"/>
        <v>3397536</v>
      </c>
      <c r="F1504" s="17" t="str">
        <f t="shared" si="95"/>
        <v>BEARISH</v>
      </c>
      <c r="G1504" s="17" t="str">
        <f t="shared" si="94"/>
        <v>NEUTRAL</v>
      </c>
      <c r="H1504" s="17" t="str">
        <f t="shared" si="93"/>
        <v>CONFIRMED BEARISH</v>
      </c>
    </row>
    <row r="1505" spans="1:8" ht="13.5" x14ac:dyDescent="0.25">
      <c r="A1505" s="3">
        <f>TITRES_STAT!B1508</f>
        <v>44203</v>
      </c>
      <c r="B1505" s="17">
        <f>TITRES_STAT!C1508</f>
        <v>3.92</v>
      </c>
      <c r="C1505" s="17">
        <f>TITRES_STAT!D1508</f>
        <v>2.8397999999999999</v>
      </c>
      <c r="D1505" s="17">
        <f>TITRES_STAT!E1508</f>
        <v>2864</v>
      </c>
      <c r="E1505" s="2">
        <f t="shared" si="92"/>
        <v>3400400</v>
      </c>
      <c r="F1505" s="17" t="str">
        <f t="shared" si="95"/>
        <v>BEARISH</v>
      </c>
      <c r="G1505" s="17" t="str">
        <f t="shared" si="94"/>
        <v>NEUTRAL</v>
      </c>
      <c r="H1505" s="17" t="str">
        <f t="shared" si="93"/>
        <v>CONFIRMED BEARISH</v>
      </c>
    </row>
    <row r="1506" spans="1:8" ht="13.5" x14ac:dyDescent="0.25">
      <c r="A1506" s="3">
        <f>TITRES_STAT!B1509</f>
        <v>44204</v>
      </c>
      <c r="B1506" s="17">
        <f>TITRES_STAT!C1509</f>
        <v>3.9</v>
      </c>
      <c r="C1506" s="17">
        <f>TITRES_STAT!D1509</f>
        <v>2.8252999999999999</v>
      </c>
      <c r="D1506" s="17">
        <f>TITRES_STAT!E1509</f>
        <v>4481</v>
      </c>
      <c r="E1506" s="2">
        <f t="shared" si="92"/>
        <v>3395919</v>
      </c>
      <c r="F1506" s="17" t="str">
        <f t="shared" si="95"/>
        <v>BEARISH</v>
      </c>
      <c r="G1506" s="17" t="str">
        <f t="shared" si="94"/>
        <v>NEUTRAL</v>
      </c>
      <c r="H1506" s="17" t="str">
        <f t="shared" si="93"/>
        <v>CONFIRMED BEARISH</v>
      </c>
    </row>
    <row r="1507" spans="1:8" ht="13.5" x14ac:dyDescent="0.25">
      <c r="A1507" s="3">
        <f>TITRES_STAT!B1510</f>
        <v>44207</v>
      </c>
      <c r="B1507" s="17">
        <f>TITRES_STAT!C1510</f>
        <v>3.9</v>
      </c>
      <c r="C1507" s="17">
        <f>TITRES_STAT!D1510</f>
        <v>2.8252999999999999</v>
      </c>
      <c r="D1507" s="17">
        <f>TITRES_STAT!E1510</f>
        <v>1691</v>
      </c>
      <c r="E1507" s="2">
        <f t="shared" si="92"/>
        <v>3395919</v>
      </c>
      <c r="F1507" s="17" t="str">
        <f t="shared" si="95"/>
        <v>BEARISH</v>
      </c>
      <c r="G1507" s="17" t="str">
        <f t="shared" si="94"/>
        <v>NEUTRAL</v>
      </c>
      <c r="H1507" s="17" t="str">
        <f t="shared" si="93"/>
        <v>CONFIRMED BEARISH</v>
      </c>
    </row>
    <row r="1508" spans="1:8" ht="13.5" x14ac:dyDescent="0.25">
      <c r="A1508" s="3">
        <f>TITRES_STAT!B1511</f>
        <v>44208</v>
      </c>
      <c r="B1508" s="17">
        <f>TITRES_STAT!C1511</f>
        <v>3.9</v>
      </c>
      <c r="C1508" s="17">
        <f>TITRES_STAT!D1511</f>
        <v>2.8252999999999999</v>
      </c>
      <c r="D1508" s="17">
        <f>TITRES_STAT!E1511</f>
        <v>1263</v>
      </c>
      <c r="E1508" s="2">
        <f t="shared" si="92"/>
        <v>3395919</v>
      </c>
      <c r="F1508" s="17" t="str">
        <f t="shared" si="95"/>
        <v>BEARISH</v>
      </c>
      <c r="G1508" s="17" t="str">
        <f t="shared" si="94"/>
        <v>NEUTRAL</v>
      </c>
      <c r="H1508" s="17" t="str">
        <f t="shared" si="93"/>
        <v>CONFIRMED BEARISH</v>
      </c>
    </row>
    <row r="1509" spans="1:8" ht="13.5" x14ac:dyDescent="0.25">
      <c r="A1509" s="3">
        <f>TITRES_STAT!B1512</f>
        <v>44209</v>
      </c>
      <c r="B1509" s="17">
        <f>TITRES_STAT!C1512</f>
        <v>3.88</v>
      </c>
      <c r="C1509" s="17">
        <f>TITRES_STAT!D1512</f>
        <v>2.8108</v>
      </c>
      <c r="D1509" s="17">
        <f>TITRES_STAT!E1512</f>
        <v>4258</v>
      </c>
      <c r="E1509" s="2">
        <f t="shared" si="92"/>
        <v>3391661</v>
      </c>
      <c r="F1509" s="17" t="str">
        <f t="shared" si="95"/>
        <v>BEARISH</v>
      </c>
      <c r="G1509" s="17" t="str">
        <f t="shared" si="94"/>
        <v>NEUTRAL</v>
      </c>
      <c r="H1509" s="17" t="str">
        <f t="shared" si="93"/>
        <v>CONFIRMED BEARISH</v>
      </c>
    </row>
    <row r="1510" spans="1:8" ht="13.5" x14ac:dyDescent="0.25">
      <c r="A1510" s="3">
        <f>TITRES_STAT!B1513</f>
        <v>44211</v>
      </c>
      <c r="B1510" s="17">
        <f>TITRES_STAT!C1513</f>
        <v>3.88</v>
      </c>
      <c r="C1510" s="17">
        <f>TITRES_STAT!D1513</f>
        <v>2.8108</v>
      </c>
      <c r="D1510" s="17">
        <f>TITRES_STAT!E1513</f>
        <v>1560</v>
      </c>
      <c r="E1510" s="2">
        <f t="shared" si="92"/>
        <v>3391661</v>
      </c>
      <c r="F1510" s="17" t="str">
        <f t="shared" si="95"/>
        <v>BEARISH</v>
      </c>
      <c r="G1510" s="17" t="str">
        <f t="shared" si="94"/>
        <v>NEUTRAL</v>
      </c>
      <c r="H1510" s="17" t="str">
        <f t="shared" si="93"/>
        <v>CONFIRMED BEARISH</v>
      </c>
    </row>
    <row r="1511" spans="1:8" ht="13.5" x14ac:dyDescent="0.25">
      <c r="A1511" s="3">
        <f>TITRES_STAT!B1514</f>
        <v>44214</v>
      </c>
      <c r="B1511" s="17">
        <f>TITRES_STAT!C1514</f>
        <v>3.85</v>
      </c>
      <c r="C1511" s="17">
        <f>TITRES_STAT!D1514</f>
        <v>2.7890999999999999</v>
      </c>
      <c r="D1511" s="17">
        <f>TITRES_STAT!E1514</f>
        <v>5326</v>
      </c>
      <c r="E1511" s="2">
        <f t="shared" si="92"/>
        <v>3386335</v>
      </c>
      <c r="F1511" s="17" t="str">
        <f t="shared" si="95"/>
        <v>BEARISH</v>
      </c>
      <c r="G1511" s="17" t="str">
        <f t="shared" si="94"/>
        <v>NEUTRAL</v>
      </c>
      <c r="H1511" s="17" t="str">
        <f t="shared" si="93"/>
        <v>CONFIRMED BEARISH</v>
      </c>
    </row>
    <row r="1512" spans="1:8" ht="13.5" x14ac:dyDescent="0.25">
      <c r="A1512" s="3">
        <f>TITRES_STAT!B1515</f>
        <v>44215</v>
      </c>
      <c r="B1512" s="17">
        <f>TITRES_STAT!C1515</f>
        <v>3.89</v>
      </c>
      <c r="C1512" s="17">
        <f>TITRES_STAT!D1515</f>
        <v>2.8180000000000001</v>
      </c>
      <c r="D1512" s="17">
        <f>TITRES_STAT!E1515</f>
        <v>2785</v>
      </c>
      <c r="E1512" s="2">
        <f t="shared" si="92"/>
        <v>3389120</v>
      </c>
      <c r="F1512" s="17" t="str">
        <f t="shared" si="95"/>
        <v>BEARISH</v>
      </c>
      <c r="G1512" s="17" t="str">
        <f t="shared" si="94"/>
        <v>NEUTRAL</v>
      </c>
      <c r="H1512" s="17" t="str">
        <f t="shared" si="93"/>
        <v>CONFIRMED BEARISH</v>
      </c>
    </row>
    <row r="1513" spans="1:8" ht="13.5" x14ac:dyDescent="0.25">
      <c r="A1513" s="3">
        <f>TITRES_STAT!B1516</f>
        <v>44216</v>
      </c>
      <c r="B1513" s="17">
        <f>TITRES_STAT!C1516</f>
        <v>3.94</v>
      </c>
      <c r="C1513" s="17">
        <f>TITRES_STAT!D1516</f>
        <v>2.8542999999999998</v>
      </c>
      <c r="D1513" s="17">
        <f>TITRES_STAT!E1516</f>
        <v>10922</v>
      </c>
      <c r="E1513" s="2">
        <f t="shared" si="92"/>
        <v>3400042</v>
      </c>
      <c r="F1513" s="17" t="str">
        <f t="shared" si="95"/>
        <v>BULLISH</v>
      </c>
      <c r="G1513" s="17" t="str">
        <f t="shared" si="94"/>
        <v>NEUTRAL</v>
      </c>
      <c r="H1513" s="17" t="str">
        <f t="shared" si="93"/>
        <v>CONFIRMED BULLISH</v>
      </c>
    </row>
    <row r="1514" spans="1:8" ht="13.5" x14ac:dyDescent="0.25">
      <c r="A1514" s="3">
        <f>TITRES_STAT!B1517</f>
        <v>44217</v>
      </c>
      <c r="B1514" s="17">
        <f>TITRES_STAT!C1517</f>
        <v>3.98</v>
      </c>
      <c r="C1514" s="17">
        <f>TITRES_STAT!D1517</f>
        <v>2.8832</v>
      </c>
      <c r="D1514" s="17">
        <f>TITRES_STAT!E1517</f>
        <v>21143</v>
      </c>
      <c r="E1514" s="2">
        <f t="shared" si="92"/>
        <v>3421185</v>
      </c>
      <c r="F1514" s="17" t="str">
        <f t="shared" si="95"/>
        <v>BULLISH</v>
      </c>
      <c r="G1514" s="17" t="str">
        <f t="shared" si="94"/>
        <v>NEUTRAL</v>
      </c>
      <c r="H1514" s="17" t="str">
        <f t="shared" si="93"/>
        <v>CONFIRMED BULLISH</v>
      </c>
    </row>
    <row r="1515" spans="1:8" ht="13.5" x14ac:dyDescent="0.25">
      <c r="A1515" s="3">
        <f>TITRES_STAT!B1518</f>
        <v>44218</v>
      </c>
      <c r="B1515" s="17">
        <f>TITRES_STAT!C1518</f>
        <v>4.13</v>
      </c>
      <c r="C1515" s="17">
        <f>TITRES_STAT!D1518</f>
        <v>2.9918999999999998</v>
      </c>
      <c r="D1515" s="17">
        <f>TITRES_STAT!E1518</f>
        <v>13228</v>
      </c>
      <c r="E1515" s="2">
        <f t="shared" si="92"/>
        <v>3434413</v>
      </c>
      <c r="F1515" s="17" t="str">
        <f t="shared" si="95"/>
        <v>BULLISH</v>
      </c>
      <c r="G1515" s="17" t="str">
        <f t="shared" si="94"/>
        <v>NEUTRAL</v>
      </c>
      <c r="H1515" s="17" t="str">
        <f t="shared" si="93"/>
        <v>CONFIRMED BULLISH</v>
      </c>
    </row>
    <row r="1516" spans="1:8" ht="13.5" x14ac:dyDescent="0.25">
      <c r="A1516" s="3">
        <f>TITRES_STAT!B1519</f>
        <v>44221</v>
      </c>
      <c r="B1516" s="17">
        <f>TITRES_STAT!C1519</f>
        <v>4.1900000000000004</v>
      </c>
      <c r="C1516" s="17">
        <f>TITRES_STAT!D1519</f>
        <v>3.0354000000000001</v>
      </c>
      <c r="D1516" s="17">
        <f>TITRES_STAT!E1519</f>
        <v>5293</v>
      </c>
      <c r="E1516" s="2">
        <f t="shared" si="92"/>
        <v>3439706</v>
      </c>
      <c r="F1516" s="17" t="str">
        <f t="shared" si="95"/>
        <v>BULLISH</v>
      </c>
      <c r="G1516" s="17" t="str">
        <f t="shared" si="94"/>
        <v>NEUTRAL</v>
      </c>
      <c r="H1516" s="17" t="str">
        <f t="shared" si="93"/>
        <v>CONFIRMED BULLISH</v>
      </c>
    </row>
    <row r="1517" spans="1:8" ht="13.5" x14ac:dyDescent="0.25">
      <c r="A1517" s="3">
        <f>TITRES_STAT!B1520</f>
        <v>44222</v>
      </c>
      <c r="B1517" s="17">
        <f>TITRES_STAT!C1520</f>
        <v>4.17</v>
      </c>
      <c r="C1517" s="17">
        <f>TITRES_STAT!D1520</f>
        <v>3.0209000000000001</v>
      </c>
      <c r="D1517" s="17">
        <f>TITRES_STAT!E1520</f>
        <v>4684</v>
      </c>
      <c r="E1517" s="2">
        <f t="shared" si="92"/>
        <v>3435022</v>
      </c>
      <c r="F1517" s="17" t="str">
        <f t="shared" si="95"/>
        <v>BULLISH</v>
      </c>
      <c r="G1517" s="17" t="str">
        <f t="shared" si="94"/>
        <v>NEUTRAL</v>
      </c>
      <c r="H1517" s="17" t="str">
        <f t="shared" si="93"/>
        <v>CONFIRMED BULLISH</v>
      </c>
    </row>
    <row r="1518" spans="1:8" ht="13.5" x14ac:dyDescent="0.25">
      <c r="A1518" s="3">
        <f>TITRES_STAT!B1521</f>
        <v>44223</v>
      </c>
      <c r="B1518" s="17">
        <f>TITRES_STAT!C1521</f>
        <v>4.17</v>
      </c>
      <c r="C1518" s="17">
        <f>TITRES_STAT!D1521</f>
        <v>3.0209000000000001</v>
      </c>
      <c r="D1518" s="17">
        <f>TITRES_STAT!E1521</f>
        <v>2564</v>
      </c>
      <c r="E1518" s="2">
        <f t="shared" si="92"/>
        <v>3435022</v>
      </c>
      <c r="F1518" s="17" t="str">
        <f t="shared" si="95"/>
        <v>BULLISH</v>
      </c>
      <c r="G1518" s="17" t="str">
        <f t="shared" si="94"/>
        <v>NEUTRAL</v>
      </c>
      <c r="H1518" s="17" t="str">
        <f t="shared" si="93"/>
        <v>CONFIRMED BULLISH</v>
      </c>
    </row>
    <row r="1519" spans="1:8" ht="13.5" x14ac:dyDescent="0.25">
      <c r="A1519" s="3">
        <f>TITRES_STAT!B1522</f>
        <v>44224</v>
      </c>
      <c r="B1519" s="17">
        <f>TITRES_STAT!C1522</f>
        <v>4.17</v>
      </c>
      <c r="C1519" s="17">
        <f>TITRES_STAT!D1522</f>
        <v>3.0209000000000001</v>
      </c>
      <c r="D1519" s="17">
        <f>TITRES_STAT!E1522</f>
        <v>630</v>
      </c>
      <c r="E1519" s="2">
        <f t="shared" si="92"/>
        <v>3435022</v>
      </c>
      <c r="F1519" s="17" t="str">
        <f t="shared" si="95"/>
        <v>BULLISH</v>
      </c>
      <c r="G1519" s="17" t="str">
        <f t="shared" si="94"/>
        <v>NEUTRAL</v>
      </c>
      <c r="H1519" s="17" t="str">
        <f t="shared" si="93"/>
        <v>CONFIRMED BULLISH</v>
      </c>
    </row>
    <row r="1520" spans="1:8" ht="13.5" x14ac:dyDescent="0.25">
      <c r="A1520" s="3">
        <f>TITRES_STAT!B1523</f>
        <v>44225</v>
      </c>
      <c r="B1520" s="17">
        <f>TITRES_STAT!C1523</f>
        <v>4.1399999999999997</v>
      </c>
      <c r="C1520" s="17">
        <f>TITRES_STAT!D1523</f>
        <v>2.9990999999999999</v>
      </c>
      <c r="D1520" s="17">
        <f>TITRES_STAT!E1523</f>
        <v>2704</v>
      </c>
      <c r="E1520" s="2">
        <f t="shared" si="92"/>
        <v>3432318</v>
      </c>
      <c r="F1520" s="17" t="str">
        <f t="shared" si="95"/>
        <v>BEARISH</v>
      </c>
      <c r="G1520" s="17" t="str">
        <f t="shared" si="94"/>
        <v>NEUTRAL</v>
      </c>
      <c r="H1520" s="17" t="str">
        <f t="shared" si="93"/>
        <v>BEARISH DIVERGENCE</v>
      </c>
    </row>
    <row r="1521" spans="1:8" ht="13.5" x14ac:dyDescent="0.25">
      <c r="A1521" s="3">
        <f>TITRES_STAT!B1524</f>
        <v>44228</v>
      </c>
      <c r="B1521" s="17">
        <f>TITRES_STAT!C1524</f>
        <v>4.2</v>
      </c>
      <c r="C1521" s="17">
        <f>TITRES_STAT!D1524</f>
        <v>3.0426000000000002</v>
      </c>
      <c r="D1521" s="17">
        <f>TITRES_STAT!E1524</f>
        <v>926</v>
      </c>
      <c r="E1521" s="2">
        <f t="shared" si="92"/>
        <v>3433244</v>
      </c>
      <c r="F1521" s="17" t="str">
        <f t="shared" si="95"/>
        <v>BEARISH</v>
      </c>
      <c r="G1521" s="17" t="str">
        <f t="shared" si="94"/>
        <v>NEUTRAL</v>
      </c>
      <c r="H1521" s="17" t="str">
        <f t="shared" si="93"/>
        <v>BEARISH DIVERGENCE</v>
      </c>
    </row>
    <row r="1522" spans="1:8" ht="13.5" x14ac:dyDescent="0.25">
      <c r="A1522" s="3">
        <f>TITRES_STAT!B1525</f>
        <v>44229</v>
      </c>
      <c r="B1522" s="17">
        <f>TITRES_STAT!C1525</f>
        <v>4.0999999999999996</v>
      </c>
      <c r="C1522" s="17">
        <f>TITRES_STAT!D1525</f>
        <v>2.9702000000000002</v>
      </c>
      <c r="D1522" s="17">
        <f>TITRES_STAT!E1525</f>
        <v>10010</v>
      </c>
      <c r="E1522" s="2">
        <f t="shared" si="92"/>
        <v>3423234</v>
      </c>
      <c r="F1522" s="17" t="str">
        <f t="shared" si="95"/>
        <v>BEARISH</v>
      </c>
      <c r="G1522" s="17" t="str">
        <f t="shared" si="94"/>
        <v>NEUTRAL</v>
      </c>
      <c r="H1522" s="17" t="str">
        <f t="shared" si="93"/>
        <v>CONFIRMED BEARISH</v>
      </c>
    </row>
    <row r="1523" spans="1:8" ht="13.5" x14ac:dyDescent="0.25">
      <c r="A1523" s="3">
        <f>TITRES_STAT!B1526</f>
        <v>44230</v>
      </c>
      <c r="B1523" s="17">
        <f>TITRES_STAT!C1526</f>
        <v>4.18</v>
      </c>
      <c r="C1523" s="17">
        <f>TITRES_STAT!D1526</f>
        <v>3.0280999999999998</v>
      </c>
      <c r="D1523" s="17">
        <f>TITRES_STAT!E1526</f>
        <v>356</v>
      </c>
      <c r="E1523" s="2">
        <f t="shared" si="92"/>
        <v>3423590</v>
      </c>
      <c r="F1523" s="17" t="str">
        <f t="shared" si="95"/>
        <v>BEARISH</v>
      </c>
      <c r="G1523" s="17" t="str">
        <f t="shared" si="94"/>
        <v>NEUTRAL</v>
      </c>
      <c r="H1523" s="17" t="str">
        <f t="shared" si="93"/>
        <v>BEARISH DIVERGENCE</v>
      </c>
    </row>
    <row r="1524" spans="1:8" ht="13.5" x14ac:dyDescent="0.25">
      <c r="A1524" s="3">
        <f>TITRES_STAT!B1527</f>
        <v>44231</v>
      </c>
      <c r="B1524" s="17">
        <f>TITRES_STAT!C1527</f>
        <v>4.1100000000000003</v>
      </c>
      <c r="C1524" s="17">
        <f>TITRES_STAT!D1527</f>
        <v>2.9773999999999998</v>
      </c>
      <c r="D1524" s="17">
        <f>TITRES_STAT!E1527</f>
        <v>5030</v>
      </c>
      <c r="E1524" s="2">
        <f t="shared" si="92"/>
        <v>3418560</v>
      </c>
      <c r="F1524" s="17" t="str">
        <f t="shared" si="95"/>
        <v>BEARISH</v>
      </c>
      <c r="G1524" s="17" t="str">
        <f t="shared" si="94"/>
        <v>NEUTRAL</v>
      </c>
      <c r="H1524" s="17" t="str">
        <f t="shared" si="93"/>
        <v>CONFIRMED BEARISH</v>
      </c>
    </row>
    <row r="1525" spans="1:8" ht="13.5" x14ac:dyDescent="0.25">
      <c r="A1525" s="3">
        <f>TITRES_STAT!B1528</f>
        <v>44232</v>
      </c>
      <c r="B1525" s="17">
        <f>TITRES_STAT!C1528</f>
        <v>4.04</v>
      </c>
      <c r="C1525" s="17">
        <f>TITRES_STAT!D1528</f>
        <v>2.9266999999999999</v>
      </c>
      <c r="D1525" s="17">
        <f>TITRES_STAT!E1528</f>
        <v>11011</v>
      </c>
      <c r="E1525" s="2">
        <f t="shared" si="92"/>
        <v>3407549</v>
      </c>
      <c r="F1525" s="17" t="str">
        <f t="shared" si="95"/>
        <v>BEARISH</v>
      </c>
      <c r="G1525" s="17" t="str">
        <f t="shared" si="94"/>
        <v>NEUTRAL</v>
      </c>
      <c r="H1525" s="17" t="str">
        <f t="shared" si="93"/>
        <v>CONFIRMED BEARISH</v>
      </c>
    </row>
    <row r="1526" spans="1:8" ht="13.5" x14ac:dyDescent="0.25">
      <c r="A1526" s="3">
        <f>TITRES_STAT!B1529</f>
        <v>44235</v>
      </c>
      <c r="B1526" s="17">
        <f>TITRES_STAT!C1529</f>
        <v>4.04</v>
      </c>
      <c r="C1526" s="17">
        <f>TITRES_STAT!D1529</f>
        <v>2.9266999999999999</v>
      </c>
      <c r="D1526" s="17">
        <f>TITRES_STAT!E1529</f>
        <v>6213</v>
      </c>
      <c r="E1526" s="2">
        <f t="shared" si="92"/>
        <v>3407549</v>
      </c>
      <c r="F1526" s="17" t="str">
        <f t="shared" si="95"/>
        <v>BEARISH</v>
      </c>
      <c r="G1526" s="17" t="str">
        <f t="shared" si="94"/>
        <v>NEUTRAL</v>
      </c>
      <c r="H1526" s="17" t="str">
        <f t="shared" si="93"/>
        <v>CONFIRMED BEARISH</v>
      </c>
    </row>
    <row r="1527" spans="1:8" ht="13.5" x14ac:dyDescent="0.25">
      <c r="A1527" s="3">
        <f>TITRES_STAT!B1530</f>
        <v>44236</v>
      </c>
      <c r="B1527" s="17">
        <f>TITRES_STAT!C1530</f>
        <v>4.0599999999999996</v>
      </c>
      <c r="C1527" s="17">
        <f>TITRES_STAT!D1530</f>
        <v>2.9411999999999998</v>
      </c>
      <c r="D1527" s="17">
        <f>TITRES_STAT!E1530</f>
        <v>1810</v>
      </c>
      <c r="E1527" s="2">
        <f t="shared" si="92"/>
        <v>3409359</v>
      </c>
      <c r="F1527" s="17" t="str">
        <f t="shared" si="95"/>
        <v>BEARISH</v>
      </c>
      <c r="G1527" s="17" t="str">
        <f t="shared" si="94"/>
        <v>NEUTRAL</v>
      </c>
      <c r="H1527" s="17" t="str">
        <f t="shared" si="93"/>
        <v>CONFIRMED BEARISH</v>
      </c>
    </row>
    <row r="1528" spans="1:8" ht="13.5" x14ac:dyDescent="0.25">
      <c r="A1528" s="3">
        <f>TITRES_STAT!B1531</f>
        <v>44237</v>
      </c>
      <c r="B1528" s="17">
        <f>TITRES_STAT!C1531</f>
        <v>4.0599999999999996</v>
      </c>
      <c r="C1528" s="17">
        <f>TITRES_STAT!D1531</f>
        <v>2.9411999999999998</v>
      </c>
      <c r="D1528" s="17">
        <f>TITRES_STAT!E1531</f>
        <v>2625</v>
      </c>
      <c r="E1528" s="2">
        <f t="shared" si="92"/>
        <v>3409359</v>
      </c>
      <c r="F1528" s="17" t="str">
        <f t="shared" si="95"/>
        <v>BEARISH</v>
      </c>
      <c r="G1528" s="17" t="str">
        <f t="shared" si="94"/>
        <v>NEUTRAL</v>
      </c>
      <c r="H1528" s="17" t="str">
        <f t="shared" si="93"/>
        <v>CONFIRMED BEARISH</v>
      </c>
    </row>
    <row r="1529" spans="1:8" ht="13.5" x14ac:dyDescent="0.25">
      <c r="A1529" s="3">
        <f>TITRES_STAT!B1532</f>
        <v>44238</v>
      </c>
      <c r="B1529" s="17">
        <f>TITRES_STAT!C1532</f>
        <v>3.95</v>
      </c>
      <c r="C1529" s="17">
        <f>TITRES_STAT!D1532</f>
        <v>2.8614999999999999</v>
      </c>
      <c r="D1529" s="17">
        <f>TITRES_STAT!E1532</f>
        <v>18201</v>
      </c>
      <c r="E1529" s="2">
        <f t="shared" si="92"/>
        <v>3391158</v>
      </c>
      <c r="F1529" s="17" t="str">
        <f t="shared" si="95"/>
        <v>BEARISH</v>
      </c>
      <c r="G1529" s="17" t="str">
        <f t="shared" si="94"/>
        <v>NEUTRAL</v>
      </c>
      <c r="H1529" s="17" t="str">
        <f t="shared" si="93"/>
        <v>CONFIRMED BEARISH</v>
      </c>
    </row>
    <row r="1530" spans="1:8" ht="13.5" x14ac:dyDescent="0.25">
      <c r="A1530" s="3">
        <f>TITRES_STAT!B1533</f>
        <v>44239</v>
      </c>
      <c r="B1530" s="17">
        <f>TITRES_STAT!C1533</f>
        <v>4.03</v>
      </c>
      <c r="C1530" s="17">
        <f>TITRES_STAT!D1533</f>
        <v>2.9195000000000002</v>
      </c>
      <c r="D1530" s="17">
        <f>TITRES_STAT!E1533</f>
        <v>200</v>
      </c>
      <c r="E1530" s="2">
        <f t="shared" si="92"/>
        <v>3391358</v>
      </c>
      <c r="F1530" s="17" t="str">
        <f t="shared" si="95"/>
        <v>BEARISH</v>
      </c>
      <c r="G1530" s="17" t="str">
        <f t="shared" si="94"/>
        <v>NEUTRAL</v>
      </c>
      <c r="H1530" s="17" t="str">
        <f t="shared" si="93"/>
        <v>CONFIRMED BEARISH</v>
      </c>
    </row>
    <row r="1531" spans="1:8" ht="13.5" x14ac:dyDescent="0.25">
      <c r="A1531" s="3">
        <f>TITRES_STAT!B1534</f>
        <v>44242</v>
      </c>
      <c r="B1531" s="17">
        <f>TITRES_STAT!C1534</f>
        <v>3.97</v>
      </c>
      <c r="C1531" s="17">
        <f>TITRES_STAT!D1534</f>
        <v>2.8759999999999999</v>
      </c>
      <c r="D1531" s="17">
        <f>TITRES_STAT!E1534</f>
        <v>11836</v>
      </c>
      <c r="E1531" s="2">
        <f t="shared" si="92"/>
        <v>3379522</v>
      </c>
      <c r="F1531" s="17" t="str">
        <f t="shared" si="95"/>
        <v>BEARISH</v>
      </c>
      <c r="G1531" s="17" t="str">
        <f t="shared" si="94"/>
        <v>NEUTRAL</v>
      </c>
      <c r="H1531" s="17" t="str">
        <f t="shared" si="93"/>
        <v>CONFIRMED BEARISH</v>
      </c>
    </row>
    <row r="1532" spans="1:8" ht="13.5" x14ac:dyDescent="0.25">
      <c r="A1532" s="3">
        <f>TITRES_STAT!B1535</f>
        <v>44243</v>
      </c>
      <c r="B1532" s="17">
        <f>TITRES_STAT!C1535</f>
        <v>3.97</v>
      </c>
      <c r="C1532" s="17">
        <f>TITRES_STAT!D1535</f>
        <v>2.8759999999999999</v>
      </c>
      <c r="D1532" s="17">
        <f>TITRES_STAT!E1535</f>
        <v>8894</v>
      </c>
      <c r="E1532" s="2">
        <f t="shared" si="92"/>
        <v>3379522</v>
      </c>
      <c r="F1532" s="17" t="str">
        <f t="shared" si="95"/>
        <v>BEARISH</v>
      </c>
      <c r="G1532" s="17" t="str">
        <f t="shared" si="94"/>
        <v>NEUTRAL</v>
      </c>
      <c r="H1532" s="17" t="str">
        <f t="shared" si="93"/>
        <v>CONFIRMED BEARISH</v>
      </c>
    </row>
    <row r="1533" spans="1:8" ht="13.5" x14ac:dyDescent="0.25">
      <c r="A1533" s="3">
        <f>TITRES_STAT!B1536</f>
        <v>44244</v>
      </c>
      <c r="B1533" s="17">
        <f>TITRES_STAT!C1536</f>
        <v>3.98</v>
      </c>
      <c r="C1533" s="17">
        <f>TITRES_STAT!D1536</f>
        <v>2.8832</v>
      </c>
      <c r="D1533" s="17">
        <f>TITRES_STAT!E1536</f>
        <v>2280</v>
      </c>
      <c r="E1533" s="2">
        <f t="shared" si="92"/>
        <v>3381802</v>
      </c>
      <c r="F1533" s="17" t="str">
        <f t="shared" si="95"/>
        <v>BEARISH</v>
      </c>
      <c r="G1533" s="17" t="str">
        <f t="shared" si="94"/>
        <v>NEUTRAL</v>
      </c>
      <c r="H1533" s="17" t="str">
        <f t="shared" si="93"/>
        <v>CONFIRMED BEARISH</v>
      </c>
    </row>
    <row r="1534" spans="1:8" ht="13.5" x14ac:dyDescent="0.25">
      <c r="A1534" s="3">
        <f>TITRES_STAT!B1537</f>
        <v>44245</v>
      </c>
      <c r="B1534" s="17">
        <f>TITRES_STAT!C1537</f>
        <v>3.98</v>
      </c>
      <c r="C1534" s="17">
        <f>TITRES_STAT!D1537</f>
        <v>2.8832</v>
      </c>
      <c r="D1534" s="17">
        <f>TITRES_STAT!E1537</f>
        <v>454</v>
      </c>
      <c r="E1534" s="2">
        <f t="shared" si="92"/>
        <v>3381802</v>
      </c>
      <c r="F1534" s="17" t="str">
        <f t="shared" si="95"/>
        <v>BEARISH</v>
      </c>
      <c r="G1534" s="17" t="str">
        <f t="shared" si="94"/>
        <v>NEUTRAL</v>
      </c>
      <c r="H1534" s="17" t="str">
        <f t="shared" si="93"/>
        <v>BEARISH DIVERGENCE</v>
      </c>
    </row>
    <row r="1535" spans="1:8" ht="13.5" x14ac:dyDescent="0.25">
      <c r="A1535" s="3">
        <f>TITRES_STAT!B1538</f>
        <v>44246</v>
      </c>
      <c r="B1535" s="17">
        <f>TITRES_STAT!C1538</f>
        <v>4.0199999999999996</v>
      </c>
      <c r="C1535" s="17">
        <f>TITRES_STAT!D1538</f>
        <v>2.9121999999999999</v>
      </c>
      <c r="D1535" s="17">
        <f>TITRES_STAT!E1538</f>
        <v>7251</v>
      </c>
      <c r="E1535" s="2">
        <f t="shared" si="92"/>
        <v>3389053</v>
      </c>
      <c r="F1535" s="17" t="str">
        <f t="shared" si="95"/>
        <v>BEARISH</v>
      </c>
      <c r="G1535" s="17" t="str">
        <f t="shared" si="94"/>
        <v>NEUTRAL</v>
      </c>
      <c r="H1535" s="17" t="str">
        <f t="shared" si="93"/>
        <v>CONFIRMED BEARISH</v>
      </c>
    </row>
    <row r="1536" spans="1:8" ht="13.5" x14ac:dyDescent="0.25">
      <c r="A1536" s="3">
        <f>TITRES_STAT!B1539</f>
        <v>44249</v>
      </c>
      <c r="B1536" s="17">
        <f>TITRES_STAT!C1539</f>
        <v>4.01</v>
      </c>
      <c r="C1536" s="17">
        <f>TITRES_STAT!D1539</f>
        <v>2.9049999999999998</v>
      </c>
      <c r="D1536" s="17">
        <f>TITRES_STAT!E1539</f>
        <v>6121</v>
      </c>
      <c r="E1536" s="2">
        <f t="shared" si="92"/>
        <v>3382932</v>
      </c>
      <c r="F1536" s="17" t="str">
        <f t="shared" si="95"/>
        <v>BULLISH</v>
      </c>
      <c r="G1536" s="17" t="str">
        <f t="shared" si="94"/>
        <v>NEUTRAL</v>
      </c>
      <c r="H1536" s="17" t="str">
        <f t="shared" si="93"/>
        <v>CONFIRMED BULLISH</v>
      </c>
    </row>
    <row r="1537" spans="1:8" ht="13.5" x14ac:dyDescent="0.25">
      <c r="A1537" s="3">
        <f>TITRES_STAT!B1540</f>
        <v>44250</v>
      </c>
      <c r="B1537" s="17">
        <f>TITRES_STAT!C1540</f>
        <v>4.01</v>
      </c>
      <c r="C1537" s="17">
        <f>TITRES_STAT!D1540</f>
        <v>2.9049999999999998</v>
      </c>
      <c r="D1537" s="17">
        <f>TITRES_STAT!E1540</f>
        <v>1000</v>
      </c>
      <c r="E1537" s="2">
        <f t="shared" si="92"/>
        <v>3382932</v>
      </c>
      <c r="F1537" s="17" t="str">
        <f t="shared" si="95"/>
        <v>BULLISH</v>
      </c>
      <c r="G1537" s="17" t="str">
        <f t="shared" si="94"/>
        <v>NEUTRAL</v>
      </c>
      <c r="H1537" s="17" t="str">
        <f t="shared" si="93"/>
        <v>CONFIRMED BULLISH</v>
      </c>
    </row>
    <row r="1538" spans="1:8" ht="13.5" x14ac:dyDescent="0.25">
      <c r="A1538" s="3">
        <f>TITRES_STAT!B1541</f>
        <v>44251</v>
      </c>
      <c r="B1538" s="17">
        <f>TITRES_STAT!C1541</f>
        <v>4.01</v>
      </c>
      <c r="C1538" s="17">
        <f>TITRES_STAT!D1541</f>
        <v>2.9049999999999998</v>
      </c>
      <c r="D1538" s="17">
        <f>TITRES_STAT!E1541</f>
        <v>8244</v>
      </c>
      <c r="E1538" s="2">
        <f t="shared" si="92"/>
        <v>3382932</v>
      </c>
      <c r="F1538" s="17" t="str">
        <f t="shared" si="95"/>
        <v>BULLISH</v>
      </c>
      <c r="G1538" s="17" t="str">
        <f t="shared" si="94"/>
        <v>NEUTRAL</v>
      </c>
      <c r="H1538" s="17" t="str">
        <f t="shared" si="93"/>
        <v>CONFIRMED BULLISH</v>
      </c>
    </row>
    <row r="1539" spans="1:8" ht="13.5" x14ac:dyDescent="0.25">
      <c r="A1539" s="3">
        <f>TITRES_STAT!B1542</f>
        <v>44252</v>
      </c>
      <c r="B1539" s="17">
        <f>TITRES_STAT!C1542</f>
        <v>3.97</v>
      </c>
      <c r="C1539" s="17">
        <f>TITRES_STAT!D1542</f>
        <v>2.8759999999999999</v>
      </c>
      <c r="D1539" s="17">
        <f>TITRES_STAT!E1542</f>
        <v>11903</v>
      </c>
      <c r="E1539" s="2">
        <f t="shared" si="92"/>
        <v>3371029</v>
      </c>
      <c r="F1539" s="17" t="str">
        <f t="shared" si="95"/>
        <v>BEARISH</v>
      </c>
      <c r="G1539" s="17" t="str">
        <f t="shared" si="94"/>
        <v>NEUTRAL</v>
      </c>
      <c r="H1539" s="17" t="str">
        <f t="shared" si="93"/>
        <v>CONFIRMED BEARISH</v>
      </c>
    </row>
    <row r="1540" spans="1:8" ht="13.5" x14ac:dyDescent="0.25">
      <c r="A1540" s="3">
        <f>TITRES_STAT!B1543</f>
        <v>44253</v>
      </c>
      <c r="B1540" s="17">
        <f>TITRES_STAT!C1543</f>
        <v>4.0199999999999996</v>
      </c>
      <c r="C1540" s="17">
        <f>TITRES_STAT!D1543</f>
        <v>2.9121999999999999</v>
      </c>
      <c r="D1540" s="17">
        <f>TITRES_STAT!E1543</f>
        <v>5589</v>
      </c>
      <c r="E1540" s="2">
        <f t="shared" ref="E1540:E1603" si="96">IF(B1540&gt;B1539, E1539+D1540, IF(B1540&lt;B1539, E1539-D1540, E1539))</f>
        <v>3376618</v>
      </c>
      <c r="F1540" s="17" t="str">
        <f t="shared" si="95"/>
        <v>BEARISH</v>
      </c>
      <c r="G1540" s="17" t="str">
        <f t="shared" si="94"/>
        <v>NEUTRAL</v>
      </c>
      <c r="H1540" s="17" t="str">
        <f t="shared" si="93"/>
        <v>NEUTRAL</v>
      </c>
    </row>
    <row r="1541" spans="1:8" ht="13.5" x14ac:dyDescent="0.25">
      <c r="A1541" s="3">
        <f>TITRES_STAT!B1544</f>
        <v>44256</v>
      </c>
      <c r="B1541" s="17">
        <f>TITRES_STAT!C1544</f>
        <v>3.96</v>
      </c>
      <c r="C1541" s="17">
        <f>TITRES_STAT!D1544</f>
        <v>2.8687</v>
      </c>
      <c r="D1541" s="17">
        <f>TITRES_STAT!E1544</f>
        <v>1127</v>
      </c>
      <c r="E1541" s="2">
        <f t="shared" si="96"/>
        <v>3375491</v>
      </c>
      <c r="F1541" s="17" t="str">
        <f t="shared" si="95"/>
        <v>BEARISH</v>
      </c>
      <c r="G1541" s="17" t="str">
        <f t="shared" si="94"/>
        <v>NEUTRAL</v>
      </c>
      <c r="H1541" s="17" t="str">
        <f t="shared" si="93"/>
        <v>CONFIRMED BEARISH</v>
      </c>
    </row>
    <row r="1542" spans="1:8" ht="13.5" x14ac:dyDescent="0.25">
      <c r="A1542" s="3">
        <f>TITRES_STAT!B1545</f>
        <v>44257</v>
      </c>
      <c r="B1542" s="17">
        <f>TITRES_STAT!C1545</f>
        <v>3.95</v>
      </c>
      <c r="C1542" s="17">
        <f>TITRES_STAT!D1545</f>
        <v>2.8614999999999999</v>
      </c>
      <c r="D1542" s="17">
        <f>TITRES_STAT!E1545</f>
        <v>11576</v>
      </c>
      <c r="E1542" s="2">
        <f t="shared" si="96"/>
        <v>3363915</v>
      </c>
      <c r="F1542" s="17" t="str">
        <f t="shared" si="95"/>
        <v>BEARISH</v>
      </c>
      <c r="G1542" s="17" t="str">
        <f t="shared" si="94"/>
        <v>NEUTRAL</v>
      </c>
      <c r="H1542" s="17" t="str">
        <f t="shared" ref="H1542:H1605" si="97">IF(AND(B1542&gt;B1537, E1542&gt;E1537), "CONFIRMED BULLISH",
 IF(AND(B1542&lt;B1537, E1542&lt;E1537), "CONFIRMED BEARISH",
 IF(AND(B1542&gt;B1537, E1542&lt;E1537), "BEARISH DIVERGENCE",
 IF(AND(B1542&lt;B1537, E1542&gt;E1537), "BULLISH DIVERGENCE", "NEUTRAL"))))</f>
        <v>CONFIRMED BEARISH</v>
      </c>
    </row>
    <row r="1543" spans="1:8" ht="13.5" x14ac:dyDescent="0.25">
      <c r="A1543" s="3">
        <f>TITRES_STAT!B1546</f>
        <v>44258</v>
      </c>
      <c r="B1543" s="17">
        <f>TITRES_STAT!C1546</f>
        <v>3.95</v>
      </c>
      <c r="C1543" s="17">
        <f>TITRES_STAT!D1546</f>
        <v>2.8614999999999999</v>
      </c>
      <c r="D1543" s="17">
        <f>TITRES_STAT!E1546</f>
        <v>6691</v>
      </c>
      <c r="E1543" s="2">
        <f t="shared" si="96"/>
        <v>3363915</v>
      </c>
      <c r="F1543" s="17" t="str">
        <f t="shared" si="95"/>
        <v>BEARISH</v>
      </c>
      <c r="G1543" s="17" t="str">
        <f t="shared" ref="G1543:G1606" si="98">IF((E1543-E1538)/E1538 &gt; 0.02, "STRONG",
 IF((E1543-E1538)/E1538 &lt; -0.02, "WEAK", "NEUTRAL"))</f>
        <v>NEUTRAL</v>
      </c>
      <c r="H1543" s="17" t="str">
        <f t="shared" si="97"/>
        <v>CONFIRMED BEARISH</v>
      </c>
    </row>
    <row r="1544" spans="1:8" ht="13.5" x14ac:dyDescent="0.25">
      <c r="A1544" s="3">
        <f>TITRES_STAT!B1547</f>
        <v>44259</v>
      </c>
      <c r="B1544" s="17">
        <f>TITRES_STAT!C1547</f>
        <v>4.01</v>
      </c>
      <c r="C1544" s="17">
        <f>TITRES_STAT!D1547</f>
        <v>2.9049999999999998</v>
      </c>
      <c r="D1544" s="17">
        <f>TITRES_STAT!E1547</f>
        <v>4801</v>
      </c>
      <c r="E1544" s="2">
        <f t="shared" si="96"/>
        <v>3368716</v>
      </c>
      <c r="F1544" s="17" t="str">
        <f t="shared" ref="F1544:F1607" si="99">IF(E1544&gt;E1539,"BULLISH",IF(E1544&lt;E1539,"BEARISH","NEUTRAL"))</f>
        <v>BEARISH</v>
      </c>
      <c r="G1544" s="17" t="str">
        <f t="shared" si="98"/>
        <v>NEUTRAL</v>
      </c>
      <c r="H1544" s="17" t="str">
        <f t="shared" si="97"/>
        <v>BEARISH DIVERGENCE</v>
      </c>
    </row>
    <row r="1545" spans="1:8" ht="13.5" x14ac:dyDescent="0.25">
      <c r="A1545" s="3">
        <f>TITRES_STAT!B1548</f>
        <v>44260</v>
      </c>
      <c r="B1545" s="17">
        <f>TITRES_STAT!C1548</f>
        <v>3.95</v>
      </c>
      <c r="C1545" s="17">
        <f>TITRES_STAT!D1548</f>
        <v>2.8614999999999999</v>
      </c>
      <c r="D1545" s="17">
        <f>TITRES_STAT!E1548</f>
        <v>950</v>
      </c>
      <c r="E1545" s="2">
        <f t="shared" si="96"/>
        <v>3367766</v>
      </c>
      <c r="F1545" s="17" t="str">
        <f t="shared" si="99"/>
        <v>BEARISH</v>
      </c>
      <c r="G1545" s="17" t="str">
        <f t="shared" si="98"/>
        <v>NEUTRAL</v>
      </c>
      <c r="H1545" s="17" t="str">
        <f t="shared" si="97"/>
        <v>CONFIRMED BEARISH</v>
      </c>
    </row>
    <row r="1546" spans="1:8" ht="13.5" x14ac:dyDescent="0.25">
      <c r="A1546" s="3">
        <f>TITRES_STAT!B1549</f>
        <v>44263</v>
      </c>
      <c r="B1546" s="17">
        <f>TITRES_STAT!C1549</f>
        <v>3.94</v>
      </c>
      <c r="C1546" s="17">
        <f>TITRES_STAT!D1549</f>
        <v>2.8542999999999998</v>
      </c>
      <c r="D1546" s="17">
        <f>TITRES_STAT!E1549</f>
        <v>398</v>
      </c>
      <c r="E1546" s="2">
        <f t="shared" si="96"/>
        <v>3367368</v>
      </c>
      <c r="F1546" s="17" t="str">
        <f t="shared" si="99"/>
        <v>BEARISH</v>
      </c>
      <c r="G1546" s="17" t="str">
        <f t="shared" si="98"/>
        <v>NEUTRAL</v>
      </c>
      <c r="H1546" s="17" t="str">
        <f t="shared" si="97"/>
        <v>CONFIRMED BEARISH</v>
      </c>
    </row>
    <row r="1547" spans="1:8" ht="13.5" x14ac:dyDescent="0.25">
      <c r="A1547" s="3">
        <f>TITRES_STAT!B1550</f>
        <v>44264</v>
      </c>
      <c r="B1547" s="17">
        <f>TITRES_STAT!C1550</f>
        <v>3.95</v>
      </c>
      <c r="C1547" s="17">
        <f>TITRES_STAT!D1550</f>
        <v>2.8614999999999999</v>
      </c>
      <c r="D1547" s="17">
        <f>TITRES_STAT!E1550</f>
        <v>801</v>
      </c>
      <c r="E1547" s="2">
        <f t="shared" si="96"/>
        <v>3368169</v>
      </c>
      <c r="F1547" s="17" t="str">
        <f t="shared" si="99"/>
        <v>BULLISH</v>
      </c>
      <c r="G1547" s="17" t="str">
        <f t="shared" si="98"/>
        <v>NEUTRAL</v>
      </c>
      <c r="H1547" s="17" t="str">
        <f t="shared" si="97"/>
        <v>NEUTRAL</v>
      </c>
    </row>
    <row r="1548" spans="1:8" ht="13.5" x14ac:dyDescent="0.25">
      <c r="A1548" s="3">
        <f>TITRES_STAT!B1551</f>
        <v>44265</v>
      </c>
      <c r="B1548" s="17">
        <f>TITRES_STAT!C1551</f>
        <v>4.01</v>
      </c>
      <c r="C1548" s="17">
        <f>TITRES_STAT!D1551</f>
        <v>2.9049999999999998</v>
      </c>
      <c r="D1548" s="17">
        <f>TITRES_STAT!E1551</f>
        <v>4625</v>
      </c>
      <c r="E1548" s="2">
        <f t="shared" si="96"/>
        <v>3372794</v>
      </c>
      <c r="F1548" s="17" t="str">
        <f t="shared" si="99"/>
        <v>BULLISH</v>
      </c>
      <c r="G1548" s="17" t="str">
        <f t="shared" si="98"/>
        <v>NEUTRAL</v>
      </c>
      <c r="H1548" s="17" t="str">
        <f t="shared" si="97"/>
        <v>CONFIRMED BULLISH</v>
      </c>
    </row>
    <row r="1549" spans="1:8" ht="13.5" x14ac:dyDescent="0.25">
      <c r="A1549" s="3">
        <f>TITRES_STAT!B1552</f>
        <v>44266</v>
      </c>
      <c r="B1549" s="17">
        <f>TITRES_STAT!C1552</f>
        <v>3.97</v>
      </c>
      <c r="C1549" s="17">
        <f>TITRES_STAT!D1552</f>
        <v>2.8759999999999999</v>
      </c>
      <c r="D1549" s="17">
        <f>TITRES_STAT!E1552</f>
        <v>1745</v>
      </c>
      <c r="E1549" s="2">
        <f t="shared" si="96"/>
        <v>3371049</v>
      </c>
      <c r="F1549" s="17" t="str">
        <f t="shared" si="99"/>
        <v>BULLISH</v>
      </c>
      <c r="G1549" s="17" t="str">
        <f t="shared" si="98"/>
        <v>NEUTRAL</v>
      </c>
      <c r="H1549" s="17" t="str">
        <f t="shared" si="97"/>
        <v>BULLISH DIVERGENCE</v>
      </c>
    </row>
    <row r="1550" spans="1:8" ht="13.5" x14ac:dyDescent="0.25">
      <c r="A1550" s="3">
        <f>TITRES_STAT!B1553</f>
        <v>44267</v>
      </c>
      <c r="B1550" s="17">
        <f>TITRES_STAT!C1553</f>
        <v>3.97</v>
      </c>
      <c r="C1550" s="17">
        <f>TITRES_STAT!D1553</f>
        <v>2.8759999999999999</v>
      </c>
      <c r="D1550" s="17">
        <f>TITRES_STAT!E1553</f>
        <v>0</v>
      </c>
      <c r="E1550" s="2">
        <f t="shared" si="96"/>
        <v>3371049</v>
      </c>
      <c r="F1550" s="17" t="str">
        <f t="shared" si="99"/>
        <v>BULLISH</v>
      </c>
      <c r="G1550" s="17" t="str">
        <f t="shared" si="98"/>
        <v>NEUTRAL</v>
      </c>
      <c r="H1550" s="17" t="str">
        <f t="shared" si="97"/>
        <v>CONFIRMED BULLISH</v>
      </c>
    </row>
    <row r="1551" spans="1:8" ht="13.5" x14ac:dyDescent="0.25">
      <c r="A1551" s="3">
        <f>TITRES_STAT!B1554</f>
        <v>44270</v>
      </c>
      <c r="B1551" s="17">
        <f>TITRES_STAT!C1554</f>
        <v>3.97</v>
      </c>
      <c r="C1551" s="17">
        <f>TITRES_STAT!D1554</f>
        <v>2.8759999999999999</v>
      </c>
      <c r="D1551" s="17">
        <f>TITRES_STAT!E1554</f>
        <v>523</v>
      </c>
      <c r="E1551" s="2">
        <f t="shared" si="96"/>
        <v>3371049</v>
      </c>
      <c r="F1551" s="17" t="str">
        <f t="shared" si="99"/>
        <v>BULLISH</v>
      </c>
      <c r="G1551" s="17" t="str">
        <f t="shared" si="98"/>
        <v>NEUTRAL</v>
      </c>
      <c r="H1551" s="17" t="str">
        <f t="shared" si="97"/>
        <v>CONFIRMED BULLISH</v>
      </c>
    </row>
    <row r="1552" spans="1:8" ht="13.5" x14ac:dyDescent="0.25">
      <c r="A1552" s="3">
        <f>TITRES_STAT!B1555</f>
        <v>44271</v>
      </c>
      <c r="B1552" s="17">
        <f>TITRES_STAT!C1555</f>
        <v>4</v>
      </c>
      <c r="C1552" s="17">
        <f>TITRES_STAT!D1555</f>
        <v>2.8976999999999999</v>
      </c>
      <c r="D1552" s="17">
        <f>TITRES_STAT!E1555</f>
        <v>6950</v>
      </c>
      <c r="E1552" s="2">
        <f t="shared" si="96"/>
        <v>3377999</v>
      </c>
      <c r="F1552" s="17" t="str">
        <f t="shared" si="99"/>
        <v>BULLISH</v>
      </c>
      <c r="G1552" s="17" t="str">
        <f t="shared" si="98"/>
        <v>NEUTRAL</v>
      </c>
      <c r="H1552" s="17" t="str">
        <f t="shared" si="97"/>
        <v>CONFIRMED BULLISH</v>
      </c>
    </row>
    <row r="1553" spans="1:8" ht="13.5" x14ac:dyDescent="0.25">
      <c r="A1553" s="3">
        <f>TITRES_STAT!B1556</f>
        <v>44272</v>
      </c>
      <c r="B1553" s="17">
        <f>TITRES_STAT!C1556</f>
        <v>3.99</v>
      </c>
      <c r="C1553" s="17">
        <f>TITRES_STAT!D1556</f>
        <v>2.8904999999999998</v>
      </c>
      <c r="D1553" s="17">
        <f>TITRES_STAT!E1556</f>
        <v>2192</v>
      </c>
      <c r="E1553" s="2">
        <f t="shared" si="96"/>
        <v>3375807</v>
      </c>
      <c r="F1553" s="17" t="str">
        <f t="shared" si="99"/>
        <v>BULLISH</v>
      </c>
      <c r="G1553" s="17" t="str">
        <f t="shared" si="98"/>
        <v>NEUTRAL</v>
      </c>
      <c r="H1553" s="17" t="str">
        <f t="shared" si="97"/>
        <v>BULLISH DIVERGENCE</v>
      </c>
    </row>
    <row r="1554" spans="1:8" ht="13.5" x14ac:dyDescent="0.25">
      <c r="A1554" s="3">
        <f>TITRES_STAT!B1557</f>
        <v>44273</v>
      </c>
      <c r="B1554" s="17">
        <f>TITRES_STAT!C1557</f>
        <v>3.99</v>
      </c>
      <c r="C1554" s="17">
        <f>TITRES_STAT!D1557</f>
        <v>2.8904999999999998</v>
      </c>
      <c r="D1554" s="17">
        <f>TITRES_STAT!E1557</f>
        <v>1266</v>
      </c>
      <c r="E1554" s="2">
        <f t="shared" si="96"/>
        <v>3375807</v>
      </c>
      <c r="F1554" s="17" t="str">
        <f t="shared" si="99"/>
        <v>BULLISH</v>
      </c>
      <c r="G1554" s="17" t="str">
        <f t="shared" si="98"/>
        <v>NEUTRAL</v>
      </c>
      <c r="H1554" s="17" t="str">
        <f t="shared" si="97"/>
        <v>CONFIRMED BULLISH</v>
      </c>
    </row>
    <row r="1555" spans="1:8" ht="13.5" x14ac:dyDescent="0.25">
      <c r="A1555" s="3">
        <f>TITRES_STAT!B1558</f>
        <v>44274</v>
      </c>
      <c r="B1555" s="17">
        <f>TITRES_STAT!C1558</f>
        <v>3.94</v>
      </c>
      <c r="C1555" s="17">
        <f>TITRES_STAT!D1558</f>
        <v>2.8542999999999998</v>
      </c>
      <c r="D1555" s="17">
        <f>TITRES_STAT!E1558</f>
        <v>6952</v>
      </c>
      <c r="E1555" s="2">
        <f t="shared" si="96"/>
        <v>3368855</v>
      </c>
      <c r="F1555" s="17" t="str">
        <f t="shared" si="99"/>
        <v>BEARISH</v>
      </c>
      <c r="G1555" s="17" t="str">
        <f t="shared" si="98"/>
        <v>NEUTRAL</v>
      </c>
      <c r="H1555" s="17" t="str">
        <f t="shared" si="97"/>
        <v>CONFIRMED BEARISH</v>
      </c>
    </row>
    <row r="1556" spans="1:8" ht="13.5" x14ac:dyDescent="0.25">
      <c r="A1556" s="3">
        <f>TITRES_STAT!B1559</f>
        <v>44277</v>
      </c>
      <c r="B1556" s="17">
        <f>TITRES_STAT!C1559</f>
        <v>3.9</v>
      </c>
      <c r="C1556" s="17">
        <f>TITRES_STAT!D1559</f>
        <v>2.8252999999999999</v>
      </c>
      <c r="D1556" s="17">
        <f>TITRES_STAT!E1559</f>
        <v>10773</v>
      </c>
      <c r="E1556" s="2">
        <f t="shared" si="96"/>
        <v>3358082</v>
      </c>
      <c r="F1556" s="17" t="str">
        <f t="shared" si="99"/>
        <v>BEARISH</v>
      </c>
      <c r="G1556" s="17" t="str">
        <f t="shared" si="98"/>
        <v>NEUTRAL</v>
      </c>
      <c r="H1556" s="17" t="str">
        <f t="shared" si="97"/>
        <v>CONFIRMED BEARISH</v>
      </c>
    </row>
    <row r="1557" spans="1:8" ht="13.5" x14ac:dyDescent="0.25">
      <c r="A1557" s="3">
        <f>TITRES_STAT!B1560</f>
        <v>44278</v>
      </c>
      <c r="B1557" s="17">
        <f>TITRES_STAT!C1560</f>
        <v>3.95</v>
      </c>
      <c r="C1557" s="17">
        <f>TITRES_STAT!D1560</f>
        <v>2.8614999999999999</v>
      </c>
      <c r="D1557" s="17">
        <f>TITRES_STAT!E1560</f>
        <v>6900</v>
      </c>
      <c r="E1557" s="2">
        <f t="shared" si="96"/>
        <v>3364982</v>
      </c>
      <c r="F1557" s="17" t="str">
        <f t="shared" si="99"/>
        <v>BEARISH</v>
      </c>
      <c r="G1557" s="17" t="str">
        <f t="shared" si="98"/>
        <v>NEUTRAL</v>
      </c>
      <c r="H1557" s="17" t="str">
        <f t="shared" si="97"/>
        <v>CONFIRMED BEARISH</v>
      </c>
    </row>
    <row r="1558" spans="1:8" ht="13.5" x14ac:dyDescent="0.25">
      <c r="A1558" s="3">
        <f>TITRES_STAT!B1561</f>
        <v>44279</v>
      </c>
      <c r="B1558" s="17">
        <f>TITRES_STAT!C1561</f>
        <v>3.97</v>
      </c>
      <c r="C1558" s="17">
        <f>TITRES_STAT!D1561</f>
        <v>2.8759999999999999</v>
      </c>
      <c r="D1558" s="17">
        <f>TITRES_STAT!E1561</f>
        <v>17338</v>
      </c>
      <c r="E1558" s="2">
        <f t="shared" si="96"/>
        <v>3382320</v>
      </c>
      <c r="F1558" s="17" t="str">
        <f t="shared" si="99"/>
        <v>BULLISH</v>
      </c>
      <c r="G1558" s="17" t="str">
        <f t="shared" si="98"/>
        <v>NEUTRAL</v>
      </c>
      <c r="H1558" s="17" t="str">
        <f t="shared" si="97"/>
        <v>BULLISH DIVERGENCE</v>
      </c>
    </row>
    <row r="1559" spans="1:8" ht="13.5" x14ac:dyDescent="0.25">
      <c r="A1559" s="3">
        <f>TITRES_STAT!B1562</f>
        <v>44280</v>
      </c>
      <c r="B1559" s="17">
        <f>TITRES_STAT!C1562</f>
        <v>3.92</v>
      </c>
      <c r="C1559" s="17">
        <f>TITRES_STAT!D1562</f>
        <v>2.8397999999999999</v>
      </c>
      <c r="D1559" s="17">
        <f>TITRES_STAT!E1562</f>
        <v>5861</v>
      </c>
      <c r="E1559" s="2">
        <f t="shared" si="96"/>
        <v>3376459</v>
      </c>
      <c r="F1559" s="17" t="str">
        <f t="shared" si="99"/>
        <v>BULLISH</v>
      </c>
      <c r="G1559" s="17" t="str">
        <f t="shared" si="98"/>
        <v>NEUTRAL</v>
      </c>
      <c r="H1559" s="17" t="str">
        <f t="shared" si="97"/>
        <v>BULLISH DIVERGENCE</v>
      </c>
    </row>
    <row r="1560" spans="1:8" ht="13.5" x14ac:dyDescent="0.25">
      <c r="A1560" s="3">
        <f>TITRES_STAT!B1563</f>
        <v>44281</v>
      </c>
      <c r="B1560" s="17">
        <f>TITRES_STAT!C1563</f>
        <v>3.92</v>
      </c>
      <c r="C1560" s="17">
        <f>TITRES_STAT!D1563</f>
        <v>2.8397999999999999</v>
      </c>
      <c r="D1560" s="17">
        <f>TITRES_STAT!E1563</f>
        <v>3915</v>
      </c>
      <c r="E1560" s="2">
        <f t="shared" si="96"/>
        <v>3376459</v>
      </c>
      <c r="F1560" s="17" t="str">
        <f t="shared" si="99"/>
        <v>BULLISH</v>
      </c>
      <c r="G1560" s="17" t="str">
        <f t="shared" si="98"/>
        <v>NEUTRAL</v>
      </c>
      <c r="H1560" s="17" t="str">
        <f t="shared" si="97"/>
        <v>BULLISH DIVERGENCE</v>
      </c>
    </row>
    <row r="1561" spans="1:8" ht="13.5" x14ac:dyDescent="0.25">
      <c r="A1561" s="3">
        <f>TITRES_STAT!B1564</f>
        <v>44284</v>
      </c>
      <c r="B1561" s="17">
        <f>TITRES_STAT!C1564</f>
        <v>3.93</v>
      </c>
      <c r="C1561" s="17">
        <f>TITRES_STAT!D1564</f>
        <v>2.847</v>
      </c>
      <c r="D1561" s="17">
        <f>TITRES_STAT!E1564</f>
        <v>55</v>
      </c>
      <c r="E1561" s="2">
        <f t="shared" si="96"/>
        <v>3376514</v>
      </c>
      <c r="F1561" s="17" t="str">
        <f t="shared" si="99"/>
        <v>BULLISH</v>
      </c>
      <c r="G1561" s="17" t="str">
        <f t="shared" si="98"/>
        <v>NEUTRAL</v>
      </c>
      <c r="H1561" s="17" t="str">
        <f t="shared" si="97"/>
        <v>CONFIRMED BULLISH</v>
      </c>
    </row>
    <row r="1562" spans="1:8" ht="13.5" x14ac:dyDescent="0.25">
      <c r="A1562" s="3">
        <f>TITRES_STAT!B1565</f>
        <v>44285</v>
      </c>
      <c r="B1562" s="17">
        <f>TITRES_STAT!C1565</f>
        <v>3.94</v>
      </c>
      <c r="C1562" s="17">
        <f>TITRES_STAT!D1565</f>
        <v>2.8542999999999998</v>
      </c>
      <c r="D1562" s="17">
        <f>TITRES_STAT!E1565</f>
        <v>700</v>
      </c>
      <c r="E1562" s="2">
        <f t="shared" si="96"/>
        <v>3377214</v>
      </c>
      <c r="F1562" s="17" t="str">
        <f t="shared" si="99"/>
        <v>BULLISH</v>
      </c>
      <c r="G1562" s="17" t="str">
        <f t="shared" si="98"/>
        <v>NEUTRAL</v>
      </c>
      <c r="H1562" s="17" t="str">
        <f t="shared" si="97"/>
        <v>BULLISH DIVERGENCE</v>
      </c>
    </row>
    <row r="1563" spans="1:8" ht="13.5" x14ac:dyDescent="0.25">
      <c r="A1563" s="3">
        <f>TITRES_STAT!B1566</f>
        <v>44286</v>
      </c>
      <c r="B1563" s="17">
        <f>TITRES_STAT!C1566</f>
        <v>3.99</v>
      </c>
      <c r="C1563" s="17">
        <f>TITRES_STAT!D1566</f>
        <v>2.8904999999999998</v>
      </c>
      <c r="D1563" s="17">
        <f>TITRES_STAT!E1566</f>
        <v>4590</v>
      </c>
      <c r="E1563" s="2">
        <f t="shared" si="96"/>
        <v>3381804</v>
      </c>
      <c r="F1563" s="17" t="str">
        <f t="shared" si="99"/>
        <v>BEARISH</v>
      </c>
      <c r="G1563" s="17" t="str">
        <f t="shared" si="98"/>
        <v>NEUTRAL</v>
      </c>
      <c r="H1563" s="17" t="str">
        <f t="shared" si="97"/>
        <v>BEARISH DIVERGENCE</v>
      </c>
    </row>
    <row r="1564" spans="1:8" ht="13.5" x14ac:dyDescent="0.25">
      <c r="A1564" s="3">
        <f>TITRES_STAT!B1567</f>
        <v>44287</v>
      </c>
      <c r="B1564" s="17">
        <f>TITRES_STAT!C1567</f>
        <v>3.95</v>
      </c>
      <c r="C1564" s="17">
        <f>TITRES_STAT!D1567</f>
        <v>2.8614999999999999</v>
      </c>
      <c r="D1564" s="17">
        <f>TITRES_STAT!E1567</f>
        <v>35</v>
      </c>
      <c r="E1564" s="2">
        <f t="shared" si="96"/>
        <v>3381769</v>
      </c>
      <c r="F1564" s="17" t="str">
        <f t="shared" si="99"/>
        <v>BULLISH</v>
      </c>
      <c r="G1564" s="17" t="str">
        <f t="shared" si="98"/>
        <v>NEUTRAL</v>
      </c>
      <c r="H1564" s="17" t="str">
        <f t="shared" si="97"/>
        <v>CONFIRMED BULLISH</v>
      </c>
    </row>
    <row r="1565" spans="1:8" ht="13.5" x14ac:dyDescent="0.25">
      <c r="A1565" s="3">
        <f>TITRES_STAT!B1568</f>
        <v>44288</v>
      </c>
      <c r="B1565" s="17">
        <f>TITRES_STAT!C1568</f>
        <v>4</v>
      </c>
      <c r="C1565" s="17">
        <f>TITRES_STAT!D1568</f>
        <v>2.8976999999999999</v>
      </c>
      <c r="D1565" s="17">
        <f>TITRES_STAT!E1568</f>
        <v>1519</v>
      </c>
      <c r="E1565" s="2">
        <f t="shared" si="96"/>
        <v>3383288</v>
      </c>
      <c r="F1565" s="17" t="str">
        <f t="shared" si="99"/>
        <v>BULLISH</v>
      </c>
      <c r="G1565" s="17" t="str">
        <f t="shared" si="98"/>
        <v>NEUTRAL</v>
      </c>
      <c r="H1565" s="17" t="str">
        <f t="shared" si="97"/>
        <v>CONFIRMED BULLISH</v>
      </c>
    </row>
    <row r="1566" spans="1:8" ht="13.5" x14ac:dyDescent="0.25">
      <c r="A1566" s="3">
        <f>TITRES_STAT!B1569</f>
        <v>44291</v>
      </c>
      <c r="B1566" s="17">
        <f>TITRES_STAT!C1569</f>
        <v>4</v>
      </c>
      <c r="C1566" s="17">
        <f>TITRES_STAT!D1569</f>
        <v>2.8976999999999999</v>
      </c>
      <c r="D1566" s="17">
        <f>TITRES_STAT!E1569</f>
        <v>7418</v>
      </c>
      <c r="E1566" s="2">
        <f t="shared" si="96"/>
        <v>3383288</v>
      </c>
      <c r="F1566" s="17" t="str">
        <f t="shared" si="99"/>
        <v>BULLISH</v>
      </c>
      <c r="G1566" s="17" t="str">
        <f t="shared" si="98"/>
        <v>NEUTRAL</v>
      </c>
      <c r="H1566" s="17" t="str">
        <f t="shared" si="97"/>
        <v>CONFIRMED BULLISH</v>
      </c>
    </row>
    <row r="1567" spans="1:8" ht="13.5" x14ac:dyDescent="0.25">
      <c r="A1567" s="3">
        <f>TITRES_STAT!B1570</f>
        <v>44292</v>
      </c>
      <c r="B1567" s="17">
        <f>TITRES_STAT!C1570</f>
        <v>4.0199999999999996</v>
      </c>
      <c r="C1567" s="17">
        <f>TITRES_STAT!D1570</f>
        <v>2.9121999999999999</v>
      </c>
      <c r="D1567" s="17">
        <f>TITRES_STAT!E1570</f>
        <v>4840</v>
      </c>
      <c r="E1567" s="2">
        <f t="shared" si="96"/>
        <v>3388128</v>
      </c>
      <c r="F1567" s="17" t="str">
        <f t="shared" si="99"/>
        <v>BULLISH</v>
      </c>
      <c r="G1567" s="17" t="str">
        <f t="shared" si="98"/>
        <v>NEUTRAL</v>
      </c>
      <c r="H1567" s="17" t="str">
        <f t="shared" si="97"/>
        <v>CONFIRMED BULLISH</v>
      </c>
    </row>
    <row r="1568" spans="1:8" ht="13.5" x14ac:dyDescent="0.25">
      <c r="A1568" s="3">
        <f>TITRES_STAT!B1571</f>
        <v>44293</v>
      </c>
      <c r="B1568" s="17">
        <f>TITRES_STAT!C1571</f>
        <v>4.2</v>
      </c>
      <c r="C1568" s="17">
        <f>TITRES_STAT!D1571</f>
        <v>3.0426000000000002</v>
      </c>
      <c r="D1568" s="17">
        <f>TITRES_STAT!E1571</f>
        <v>12300</v>
      </c>
      <c r="E1568" s="2">
        <f t="shared" si="96"/>
        <v>3400428</v>
      </c>
      <c r="F1568" s="17" t="str">
        <f t="shared" si="99"/>
        <v>BULLISH</v>
      </c>
      <c r="G1568" s="17" t="str">
        <f t="shared" si="98"/>
        <v>NEUTRAL</v>
      </c>
      <c r="H1568" s="17" t="str">
        <f t="shared" si="97"/>
        <v>CONFIRMED BULLISH</v>
      </c>
    </row>
    <row r="1569" spans="1:8" ht="13.5" x14ac:dyDescent="0.25">
      <c r="A1569" s="3">
        <f>TITRES_STAT!B1572</f>
        <v>44294</v>
      </c>
      <c r="B1569" s="17">
        <f>TITRES_STAT!C1572</f>
        <v>4.22</v>
      </c>
      <c r="C1569" s="17">
        <f>TITRES_STAT!D1572</f>
        <v>3.0571000000000002</v>
      </c>
      <c r="D1569" s="17">
        <f>TITRES_STAT!E1572</f>
        <v>30</v>
      </c>
      <c r="E1569" s="2">
        <f t="shared" si="96"/>
        <v>3400458</v>
      </c>
      <c r="F1569" s="17" t="str">
        <f t="shared" si="99"/>
        <v>BULLISH</v>
      </c>
      <c r="G1569" s="17" t="str">
        <f t="shared" si="98"/>
        <v>NEUTRAL</v>
      </c>
      <c r="H1569" s="17" t="str">
        <f t="shared" si="97"/>
        <v>CONFIRMED BULLISH</v>
      </c>
    </row>
    <row r="1570" spans="1:8" ht="13.5" x14ac:dyDescent="0.25">
      <c r="A1570" s="3">
        <f>TITRES_STAT!B1573</f>
        <v>44298</v>
      </c>
      <c r="B1570" s="17">
        <f>TITRES_STAT!C1573</f>
        <v>4.0999999999999996</v>
      </c>
      <c r="C1570" s="17">
        <f>TITRES_STAT!D1573</f>
        <v>2.9702000000000002</v>
      </c>
      <c r="D1570" s="17">
        <f>TITRES_STAT!E1573</f>
        <v>2095</v>
      </c>
      <c r="E1570" s="2">
        <f t="shared" si="96"/>
        <v>3398363</v>
      </c>
      <c r="F1570" s="17" t="str">
        <f t="shared" si="99"/>
        <v>BULLISH</v>
      </c>
      <c r="G1570" s="17" t="str">
        <f t="shared" si="98"/>
        <v>NEUTRAL</v>
      </c>
      <c r="H1570" s="17" t="str">
        <f t="shared" si="97"/>
        <v>CONFIRMED BULLISH</v>
      </c>
    </row>
    <row r="1571" spans="1:8" ht="13.5" x14ac:dyDescent="0.25">
      <c r="A1571" s="3">
        <f>TITRES_STAT!B1574</f>
        <v>44299</v>
      </c>
      <c r="B1571" s="17">
        <f>TITRES_STAT!C1574</f>
        <v>4.1500000000000004</v>
      </c>
      <c r="C1571" s="17">
        <f>TITRES_STAT!D1574</f>
        <v>3.0064000000000002</v>
      </c>
      <c r="D1571" s="17">
        <f>TITRES_STAT!E1574</f>
        <v>3409</v>
      </c>
      <c r="E1571" s="2">
        <f t="shared" si="96"/>
        <v>3401772</v>
      </c>
      <c r="F1571" s="17" t="str">
        <f t="shared" si="99"/>
        <v>BULLISH</v>
      </c>
      <c r="G1571" s="17" t="str">
        <f t="shared" si="98"/>
        <v>NEUTRAL</v>
      </c>
      <c r="H1571" s="17" t="str">
        <f t="shared" si="97"/>
        <v>CONFIRMED BULLISH</v>
      </c>
    </row>
    <row r="1572" spans="1:8" ht="13.5" x14ac:dyDescent="0.25">
      <c r="A1572" s="3">
        <f>TITRES_STAT!B1575</f>
        <v>44300</v>
      </c>
      <c r="B1572" s="17">
        <f>TITRES_STAT!C1575</f>
        <v>4.1500000000000004</v>
      </c>
      <c r="C1572" s="17">
        <f>TITRES_STAT!D1575</f>
        <v>3.0064000000000002</v>
      </c>
      <c r="D1572" s="17">
        <f>TITRES_STAT!E1575</f>
        <v>3207</v>
      </c>
      <c r="E1572" s="2">
        <f t="shared" si="96"/>
        <v>3401772</v>
      </c>
      <c r="F1572" s="17" t="str">
        <f t="shared" si="99"/>
        <v>BULLISH</v>
      </c>
      <c r="G1572" s="17" t="str">
        <f t="shared" si="98"/>
        <v>NEUTRAL</v>
      </c>
      <c r="H1572" s="17" t="str">
        <f t="shared" si="97"/>
        <v>CONFIRMED BULLISH</v>
      </c>
    </row>
    <row r="1573" spans="1:8" ht="13.5" x14ac:dyDescent="0.25">
      <c r="A1573" s="3">
        <f>TITRES_STAT!B1576</f>
        <v>44301</v>
      </c>
      <c r="B1573" s="17">
        <f>TITRES_STAT!C1576</f>
        <v>4.17</v>
      </c>
      <c r="C1573" s="17">
        <f>TITRES_STAT!D1576</f>
        <v>3.0209000000000001</v>
      </c>
      <c r="D1573" s="17">
        <f>TITRES_STAT!E1576</f>
        <v>3649</v>
      </c>
      <c r="E1573" s="2">
        <f t="shared" si="96"/>
        <v>3405421</v>
      </c>
      <c r="F1573" s="17" t="str">
        <f t="shared" si="99"/>
        <v>BULLISH</v>
      </c>
      <c r="G1573" s="17" t="str">
        <f t="shared" si="98"/>
        <v>NEUTRAL</v>
      </c>
      <c r="H1573" s="17" t="str">
        <f t="shared" si="97"/>
        <v>BULLISH DIVERGENCE</v>
      </c>
    </row>
    <row r="1574" spans="1:8" ht="13.5" x14ac:dyDescent="0.25">
      <c r="A1574" s="3">
        <f>TITRES_STAT!B1577</f>
        <v>44302</v>
      </c>
      <c r="B1574" s="17">
        <f>TITRES_STAT!C1577</f>
        <v>4.34</v>
      </c>
      <c r="C1574" s="17">
        <f>TITRES_STAT!D1577</f>
        <v>3.1440000000000001</v>
      </c>
      <c r="D1574" s="17">
        <f>TITRES_STAT!E1577</f>
        <v>40710</v>
      </c>
      <c r="E1574" s="2">
        <f t="shared" si="96"/>
        <v>3446131</v>
      </c>
      <c r="F1574" s="17" t="str">
        <f t="shared" si="99"/>
        <v>BULLISH</v>
      </c>
      <c r="G1574" s="17" t="str">
        <f t="shared" si="98"/>
        <v>NEUTRAL</v>
      </c>
      <c r="H1574" s="17" t="str">
        <f t="shared" si="97"/>
        <v>CONFIRMED BULLISH</v>
      </c>
    </row>
    <row r="1575" spans="1:8" ht="13.5" x14ac:dyDescent="0.25">
      <c r="A1575" s="3">
        <f>TITRES_STAT!B1578</f>
        <v>44305</v>
      </c>
      <c r="B1575" s="17">
        <f>TITRES_STAT!C1578</f>
        <v>4.37</v>
      </c>
      <c r="C1575" s="17">
        <f>TITRES_STAT!D1578</f>
        <v>3.1657999999999999</v>
      </c>
      <c r="D1575" s="17">
        <f>TITRES_STAT!E1578</f>
        <v>15559</v>
      </c>
      <c r="E1575" s="2">
        <f t="shared" si="96"/>
        <v>3461690</v>
      </c>
      <c r="F1575" s="17" t="str">
        <f t="shared" si="99"/>
        <v>BULLISH</v>
      </c>
      <c r="G1575" s="17" t="str">
        <f t="shared" si="98"/>
        <v>NEUTRAL</v>
      </c>
      <c r="H1575" s="17" t="str">
        <f t="shared" si="97"/>
        <v>CONFIRMED BULLISH</v>
      </c>
    </row>
    <row r="1576" spans="1:8" ht="13.5" x14ac:dyDescent="0.25">
      <c r="A1576" s="3">
        <f>TITRES_STAT!B1579</f>
        <v>44306</v>
      </c>
      <c r="B1576" s="17">
        <f>TITRES_STAT!C1579</f>
        <v>4.33</v>
      </c>
      <c r="C1576" s="17">
        <f>TITRES_STAT!D1579</f>
        <v>3.1368</v>
      </c>
      <c r="D1576" s="17">
        <f>TITRES_STAT!E1579</f>
        <v>5439</v>
      </c>
      <c r="E1576" s="2">
        <f t="shared" si="96"/>
        <v>3456251</v>
      </c>
      <c r="F1576" s="17" t="str">
        <f t="shared" si="99"/>
        <v>BULLISH</v>
      </c>
      <c r="G1576" s="17" t="str">
        <f t="shared" si="98"/>
        <v>NEUTRAL</v>
      </c>
      <c r="H1576" s="17" t="str">
        <f t="shared" si="97"/>
        <v>CONFIRMED BULLISH</v>
      </c>
    </row>
    <row r="1577" spans="1:8" ht="13.5" x14ac:dyDescent="0.25">
      <c r="A1577" s="3">
        <f>TITRES_STAT!B1580</f>
        <v>44307</v>
      </c>
      <c r="B1577" s="17">
        <f>TITRES_STAT!C1580</f>
        <v>4.33</v>
      </c>
      <c r="C1577" s="17">
        <f>TITRES_STAT!D1580</f>
        <v>3.1368</v>
      </c>
      <c r="D1577" s="17">
        <f>TITRES_STAT!E1580</f>
        <v>6167</v>
      </c>
      <c r="E1577" s="2">
        <f t="shared" si="96"/>
        <v>3456251</v>
      </c>
      <c r="F1577" s="17" t="str">
        <f t="shared" si="99"/>
        <v>BULLISH</v>
      </c>
      <c r="G1577" s="17" t="str">
        <f t="shared" si="98"/>
        <v>NEUTRAL</v>
      </c>
      <c r="H1577" s="17" t="str">
        <f t="shared" si="97"/>
        <v>CONFIRMED BULLISH</v>
      </c>
    </row>
    <row r="1578" spans="1:8" ht="13.5" x14ac:dyDescent="0.25">
      <c r="A1578" s="3">
        <f>TITRES_STAT!B1581</f>
        <v>44308</v>
      </c>
      <c r="B1578" s="17">
        <f>TITRES_STAT!C1581</f>
        <v>4.34</v>
      </c>
      <c r="C1578" s="17">
        <f>TITRES_STAT!D1581</f>
        <v>3.1440000000000001</v>
      </c>
      <c r="D1578" s="17">
        <f>TITRES_STAT!E1581</f>
        <v>3170</v>
      </c>
      <c r="E1578" s="2">
        <f t="shared" si="96"/>
        <v>3459421</v>
      </c>
      <c r="F1578" s="17" t="str">
        <f t="shared" si="99"/>
        <v>BULLISH</v>
      </c>
      <c r="G1578" s="17" t="str">
        <f t="shared" si="98"/>
        <v>NEUTRAL</v>
      </c>
      <c r="H1578" s="17" t="str">
        <f t="shared" si="97"/>
        <v>CONFIRMED BULLISH</v>
      </c>
    </row>
    <row r="1579" spans="1:8" ht="13.5" x14ac:dyDescent="0.25">
      <c r="A1579" s="3">
        <f>TITRES_STAT!B1582</f>
        <v>44309</v>
      </c>
      <c r="B1579" s="17">
        <f>TITRES_STAT!C1582</f>
        <v>4.37</v>
      </c>
      <c r="C1579" s="17">
        <f>TITRES_STAT!D1582</f>
        <v>3.1657999999999999</v>
      </c>
      <c r="D1579" s="17">
        <f>TITRES_STAT!E1582</f>
        <v>1619</v>
      </c>
      <c r="E1579" s="2">
        <f t="shared" si="96"/>
        <v>3461040</v>
      </c>
      <c r="F1579" s="17" t="str">
        <f t="shared" si="99"/>
        <v>BULLISH</v>
      </c>
      <c r="G1579" s="17" t="str">
        <f t="shared" si="98"/>
        <v>NEUTRAL</v>
      </c>
      <c r="H1579" s="17" t="str">
        <f t="shared" si="97"/>
        <v>CONFIRMED BULLISH</v>
      </c>
    </row>
    <row r="1580" spans="1:8" ht="13.5" x14ac:dyDescent="0.25">
      <c r="A1580" s="3">
        <f>TITRES_STAT!B1583</f>
        <v>44312</v>
      </c>
      <c r="B1580" s="17">
        <f>TITRES_STAT!C1583</f>
        <v>4.45</v>
      </c>
      <c r="C1580" s="17">
        <f>TITRES_STAT!D1583</f>
        <v>3.2237</v>
      </c>
      <c r="D1580" s="17">
        <f>TITRES_STAT!E1583</f>
        <v>32832</v>
      </c>
      <c r="E1580" s="2">
        <f t="shared" si="96"/>
        <v>3493872</v>
      </c>
      <c r="F1580" s="17" t="str">
        <f t="shared" si="99"/>
        <v>BULLISH</v>
      </c>
      <c r="G1580" s="17" t="str">
        <f t="shared" si="98"/>
        <v>NEUTRAL</v>
      </c>
      <c r="H1580" s="17" t="str">
        <f t="shared" si="97"/>
        <v>CONFIRMED BULLISH</v>
      </c>
    </row>
    <row r="1581" spans="1:8" ht="13.5" x14ac:dyDescent="0.25">
      <c r="A1581" s="3">
        <f>TITRES_STAT!B1584</f>
        <v>44313</v>
      </c>
      <c r="B1581" s="17">
        <f>TITRES_STAT!C1584</f>
        <v>4.4400000000000004</v>
      </c>
      <c r="C1581" s="17">
        <f>TITRES_STAT!D1584</f>
        <v>3.2164999999999999</v>
      </c>
      <c r="D1581" s="17">
        <f>TITRES_STAT!E1584</f>
        <v>7089</v>
      </c>
      <c r="E1581" s="2">
        <f t="shared" si="96"/>
        <v>3486783</v>
      </c>
      <c r="F1581" s="17" t="str">
        <f t="shared" si="99"/>
        <v>BULLISH</v>
      </c>
      <c r="G1581" s="17" t="str">
        <f t="shared" si="98"/>
        <v>NEUTRAL</v>
      </c>
      <c r="H1581" s="17" t="str">
        <f t="shared" si="97"/>
        <v>CONFIRMED BULLISH</v>
      </c>
    </row>
    <row r="1582" spans="1:8" ht="13.5" x14ac:dyDescent="0.25">
      <c r="A1582" s="3">
        <f>TITRES_STAT!B1585</f>
        <v>44314</v>
      </c>
      <c r="B1582" s="17">
        <f>TITRES_STAT!C1585</f>
        <v>4.41</v>
      </c>
      <c r="C1582" s="17">
        <f>TITRES_STAT!D1585</f>
        <v>3.1947000000000001</v>
      </c>
      <c r="D1582" s="17">
        <f>TITRES_STAT!E1585</f>
        <v>5908</v>
      </c>
      <c r="E1582" s="2">
        <f t="shared" si="96"/>
        <v>3480875</v>
      </c>
      <c r="F1582" s="17" t="str">
        <f t="shared" si="99"/>
        <v>BULLISH</v>
      </c>
      <c r="G1582" s="17" t="str">
        <f t="shared" si="98"/>
        <v>NEUTRAL</v>
      </c>
      <c r="H1582" s="17" t="str">
        <f t="shared" si="97"/>
        <v>CONFIRMED BULLISH</v>
      </c>
    </row>
    <row r="1583" spans="1:8" ht="13.5" x14ac:dyDescent="0.25">
      <c r="A1583" s="3">
        <f>TITRES_STAT!B1586</f>
        <v>44315</v>
      </c>
      <c r="B1583" s="17">
        <f>TITRES_STAT!C1586</f>
        <v>4.41</v>
      </c>
      <c r="C1583" s="17">
        <f>TITRES_STAT!D1586</f>
        <v>3.1947000000000001</v>
      </c>
      <c r="D1583" s="17">
        <f>TITRES_STAT!E1586</f>
        <v>3062</v>
      </c>
      <c r="E1583" s="2">
        <f t="shared" si="96"/>
        <v>3480875</v>
      </c>
      <c r="F1583" s="17" t="str">
        <f t="shared" si="99"/>
        <v>BULLISH</v>
      </c>
      <c r="G1583" s="17" t="str">
        <f t="shared" si="98"/>
        <v>NEUTRAL</v>
      </c>
      <c r="H1583" s="17" t="str">
        <f t="shared" si="97"/>
        <v>CONFIRMED BULLISH</v>
      </c>
    </row>
    <row r="1584" spans="1:8" ht="13.5" x14ac:dyDescent="0.25">
      <c r="A1584" s="3">
        <f>TITRES_STAT!B1587</f>
        <v>44316</v>
      </c>
      <c r="B1584" s="17">
        <f>TITRES_STAT!C1587</f>
        <v>4.37</v>
      </c>
      <c r="C1584" s="17">
        <f>TITRES_STAT!D1587</f>
        <v>3.1657999999999999</v>
      </c>
      <c r="D1584" s="17">
        <f>TITRES_STAT!E1587</f>
        <v>5891</v>
      </c>
      <c r="E1584" s="2">
        <f t="shared" si="96"/>
        <v>3474984</v>
      </c>
      <c r="F1584" s="17" t="str">
        <f t="shared" si="99"/>
        <v>BULLISH</v>
      </c>
      <c r="G1584" s="17" t="str">
        <f t="shared" si="98"/>
        <v>NEUTRAL</v>
      </c>
      <c r="H1584" s="17" t="str">
        <f t="shared" si="97"/>
        <v>NEUTRAL</v>
      </c>
    </row>
    <row r="1585" spans="1:8" ht="13.5" x14ac:dyDescent="0.25">
      <c r="A1585" s="3">
        <f>TITRES_STAT!B1588</f>
        <v>44319</v>
      </c>
      <c r="B1585" s="17">
        <f>TITRES_STAT!C1588</f>
        <v>4.3899999999999997</v>
      </c>
      <c r="C1585" s="17">
        <f>TITRES_STAT!D1588</f>
        <v>3.1802999999999999</v>
      </c>
      <c r="D1585" s="17">
        <f>TITRES_STAT!E1588</f>
        <v>462</v>
      </c>
      <c r="E1585" s="2">
        <f t="shared" si="96"/>
        <v>3475446</v>
      </c>
      <c r="F1585" s="17" t="str">
        <f t="shared" si="99"/>
        <v>BEARISH</v>
      </c>
      <c r="G1585" s="17" t="str">
        <f t="shared" si="98"/>
        <v>NEUTRAL</v>
      </c>
      <c r="H1585" s="17" t="str">
        <f t="shared" si="97"/>
        <v>CONFIRMED BEARISH</v>
      </c>
    </row>
    <row r="1586" spans="1:8" ht="13.5" x14ac:dyDescent="0.25">
      <c r="A1586" s="3">
        <f>TITRES_STAT!B1589</f>
        <v>44320</v>
      </c>
      <c r="B1586" s="17">
        <f>TITRES_STAT!C1589</f>
        <v>4.4000000000000004</v>
      </c>
      <c r="C1586" s="17">
        <f>TITRES_STAT!D1589</f>
        <v>3.1875</v>
      </c>
      <c r="D1586" s="17">
        <f>TITRES_STAT!E1589</f>
        <v>21502</v>
      </c>
      <c r="E1586" s="2">
        <f t="shared" si="96"/>
        <v>3496948</v>
      </c>
      <c r="F1586" s="17" t="str">
        <f t="shared" si="99"/>
        <v>BULLISH</v>
      </c>
      <c r="G1586" s="17" t="str">
        <f t="shared" si="98"/>
        <v>NEUTRAL</v>
      </c>
      <c r="H1586" s="17" t="str">
        <f t="shared" si="97"/>
        <v>BULLISH DIVERGENCE</v>
      </c>
    </row>
    <row r="1587" spans="1:8" ht="13.5" x14ac:dyDescent="0.25">
      <c r="A1587" s="3">
        <f>TITRES_STAT!B1590</f>
        <v>44321</v>
      </c>
      <c r="B1587" s="17">
        <f>TITRES_STAT!C1590</f>
        <v>4.4000000000000004</v>
      </c>
      <c r="C1587" s="17">
        <f>TITRES_STAT!D1590</f>
        <v>3.1875</v>
      </c>
      <c r="D1587" s="17">
        <f>TITRES_STAT!E1590</f>
        <v>9542</v>
      </c>
      <c r="E1587" s="2">
        <f t="shared" si="96"/>
        <v>3496948</v>
      </c>
      <c r="F1587" s="17" t="str">
        <f t="shared" si="99"/>
        <v>BULLISH</v>
      </c>
      <c r="G1587" s="17" t="str">
        <f t="shared" si="98"/>
        <v>NEUTRAL</v>
      </c>
      <c r="H1587" s="17" t="str">
        <f t="shared" si="97"/>
        <v>BULLISH DIVERGENCE</v>
      </c>
    </row>
    <row r="1588" spans="1:8" ht="13.5" x14ac:dyDescent="0.25">
      <c r="A1588" s="3">
        <f>TITRES_STAT!B1591</f>
        <v>44322</v>
      </c>
      <c r="B1588" s="17">
        <f>TITRES_STAT!C1591</f>
        <v>4.4000000000000004</v>
      </c>
      <c r="C1588" s="17">
        <f>TITRES_STAT!D1591</f>
        <v>3.1875</v>
      </c>
      <c r="D1588" s="17">
        <f>TITRES_STAT!E1591</f>
        <v>7234</v>
      </c>
      <c r="E1588" s="2">
        <f t="shared" si="96"/>
        <v>3496948</v>
      </c>
      <c r="F1588" s="17" t="str">
        <f t="shared" si="99"/>
        <v>BULLISH</v>
      </c>
      <c r="G1588" s="17" t="str">
        <f t="shared" si="98"/>
        <v>NEUTRAL</v>
      </c>
      <c r="H1588" s="17" t="str">
        <f t="shared" si="97"/>
        <v>BULLISH DIVERGENCE</v>
      </c>
    </row>
    <row r="1589" spans="1:8" ht="13.5" x14ac:dyDescent="0.25">
      <c r="A1589" s="3">
        <f>TITRES_STAT!B1592</f>
        <v>44323</v>
      </c>
      <c r="B1589" s="17">
        <f>TITRES_STAT!C1592</f>
        <v>4.43</v>
      </c>
      <c r="C1589" s="17">
        <f>TITRES_STAT!D1592</f>
        <v>3.2092000000000001</v>
      </c>
      <c r="D1589" s="17">
        <f>TITRES_STAT!E1592</f>
        <v>212</v>
      </c>
      <c r="E1589" s="2">
        <f t="shared" si="96"/>
        <v>3497160</v>
      </c>
      <c r="F1589" s="17" t="str">
        <f t="shared" si="99"/>
        <v>BULLISH</v>
      </c>
      <c r="G1589" s="17" t="str">
        <f t="shared" si="98"/>
        <v>NEUTRAL</v>
      </c>
      <c r="H1589" s="17" t="str">
        <f t="shared" si="97"/>
        <v>CONFIRMED BULLISH</v>
      </c>
    </row>
    <row r="1590" spans="1:8" ht="13.5" x14ac:dyDescent="0.25">
      <c r="A1590" s="3">
        <f>TITRES_STAT!B1593</f>
        <v>44326</v>
      </c>
      <c r="B1590" s="17">
        <f>TITRES_STAT!C1593</f>
        <v>4.43</v>
      </c>
      <c r="C1590" s="17">
        <f>TITRES_STAT!D1593</f>
        <v>3.2092000000000001</v>
      </c>
      <c r="D1590" s="17">
        <f>TITRES_STAT!E1593</f>
        <v>5</v>
      </c>
      <c r="E1590" s="2">
        <f t="shared" si="96"/>
        <v>3497160</v>
      </c>
      <c r="F1590" s="17" t="str">
        <f t="shared" si="99"/>
        <v>BULLISH</v>
      </c>
      <c r="G1590" s="17" t="str">
        <f t="shared" si="98"/>
        <v>NEUTRAL</v>
      </c>
      <c r="H1590" s="17" t="str">
        <f t="shared" si="97"/>
        <v>CONFIRMED BULLISH</v>
      </c>
    </row>
    <row r="1591" spans="1:8" ht="13.5" x14ac:dyDescent="0.25">
      <c r="A1591" s="3">
        <f>TITRES_STAT!B1594</f>
        <v>44327</v>
      </c>
      <c r="B1591" s="17">
        <f>TITRES_STAT!C1594</f>
        <v>4.45</v>
      </c>
      <c r="C1591" s="17">
        <f>TITRES_STAT!D1594</f>
        <v>3.2237</v>
      </c>
      <c r="D1591" s="17">
        <f>TITRES_STAT!E1594</f>
        <v>2121</v>
      </c>
      <c r="E1591" s="2">
        <f t="shared" si="96"/>
        <v>3499281</v>
      </c>
      <c r="F1591" s="17" t="str">
        <f t="shared" si="99"/>
        <v>BULLISH</v>
      </c>
      <c r="G1591" s="17" t="str">
        <f t="shared" si="98"/>
        <v>NEUTRAL</v>
      </c>
      <c r="H1591" s="17" t="str">
        <f t="shared" si="97"/>
        <v>CONFIRMED BULLISH</v>
      </c>
    </row>
    <row r="1592" spans="1:8" ht="13.5" x14ac:dyDescent="0.25">
      <c r="A1592" s="3">
        <f>TITRES_STAT!B1595</f>
        <v>44333</v>
      </c>
      <c r="B1592" s="17">
        <f>TITRES_STAT!C1595</f>
        <v>4.45</v>
      </c>
      <c r="C1592" s="17">
        <f>TITRES_STAT!D1595</f>
        <v>3.2237</v>
      </c>
      <c r="D1592" s="17">
        <f>TITRES_STAT!E1595</f>
        <v>2604</v>
      </c>
      <c r="E1592" s="2">
        <f t="shared" si="96"/>
        <v>3499281</v>
      </c>
      <c r="F1592" s="17" t="str">
        <f t="shared" si="99"/>
        <v>BULLISH</v>
      </c>
      <c r="G1592" s="17" t="str">
        <f t="shared" si="98"/>
        <v>NEUTRAL</v>
      </c>
      <c r="H1592" s="17" t="str">
        <f t="shared" si="97"/>
        <v>CONFIRMED BULLISH</v>
      </c>
    </row>
    <row r="1593" spans="1:8" ht="13.5" x14ac:dyDescent="0.25">
      <c r="A1593" s="3">
        <f>TITRES_STAT!B1596</f>
        <v>44334</v>
      </c>
      <c r="B1593" s="17">
        <f>TITRES_STAT!C1596</f>
        <v>4.4400000000000004</v>
      </c>
      <c r="C1593" s="17">
        <f>TITRES_STAT!D1596</f>
        <v>3.2164999999999999</v>
      </c>
      <c r="D1593" s="17">
        <f>TITRES_STAT!E1596</f>
        <v>1948</v>
      </c>
      <c r="E1593" s="2">
        <f t="shared" si="96"/>
        <v>3497333</v>
      </c>
      <c r="F1593" s="17" t="str">
        <f t="shared" si="99"/>
        <v>BULLISH</v>
      </c>
      <c r="G1593" s="17" t="str">
        <f t="shared" si="98"/>
        <v>NEUTRAL</v>
      </c>
      <c r="H1593" s="17" t="str">
        <f t="shared" si="97"/>
        <v>CONFIRMED BULLISH</v>
      </c>
    </row>
    <row r="1594" spans="1:8" ht="13.5" x14ac:dyDescent="0.25">
      <c r="A1594" s="3">
        <f>TITRES_STAT!B1597</f>
        <v>44335</v>
      </c>
      <c r="B1594" s="17">
        <f>TITRES_STAT!C1597</f>
        <v>4.4000000000000004</v>
      </c>
      <c r="C1594" s="17">
        <f>TITRES_STAT!D1597</f>
        <v>3.1875</v>
      </c>
      <c r="D1594" s="17">
        <f>TITRES_STAT!E1597</f>
        <v>1718</v>
      </c>
      <c r="E1594" s="2">
        <f t="shared" si="96"/>
        <v>3495615</v>
      </c>
      <c r="F1594" s="17" t="str">
        <f t="shared" si="99"/>
        <v>BEARISH</v>
      </c>
      <c r="G1594" s="17" t="str">
        <f t="shared" si="98"/>
        <v>NEUTRAL</v>
      </c>
      <c r="H1594" s="17" t="str">
        <f t="shared" si="97"/>
        <v>CONFIRMED BEARISH</v>
      </c>
    </row>
    <row r="1595" spans="1:8" ht="13.5" x14ac:dyDescent="0.25">
      <c r="A1595" s="3">
        <f>TITRES_STAT!B1598</f>
        <v>44336</v>
      </c>
      <c r="B1595" s="17">
        <f>TITRES_STAT!C1598</f>
        <v>4.45</v>
      </c>
      <c r="C1595" s="17">
        <f>TITRES_STAT!D1598</f>
        <v>3.2237</v>
      </c>
      <c r="D1595" s="17">
        <f>TITRES_STAT!E1598</f>
        <v>3656</v>
      </c>
      <c r="E1595" s="2">
        <f t="shared" si="96"/>
        <v>3499271</v>
      </c>
      <c r="F1595" s="17" t="str">
        <f t="shared" si="99"/>
        <v>BULLISH</v>
      </c>
      <c r="G1595" s="17" t="str">
        <f t="shared" si="98"/>
        <v>NEUTRAL</v>
      </c>
      <c r="H1595" s="17" t="str">
        <f t="shared" si="97"/>
        <v>CONFIRMED BULLISH</v>
      </c>
    </row>
    <row r="1596" spans="1:8" ht="13.5" x14ac:dyDescent="0.25">
      <c r="A1596" s="3">
        <f>TITRES_STAT!B1599</f>
        <v>44337</v>
      </c>
      <c r="B1596" s="17">
        <f>TITRES_STAT!C1599</f>
        <v>4.45</v>
      </c>
      <c r="C1596" s="17">
        <f>TITRES_STAT!D1599</f>
        <v>3.2237</v>
      </c>
      <c r="D1596" s="17">
        <f>TITRES_STAT!E1599</f>
        <v>8412</v>
      </c>
      <c r="E1596" s="2">
        <f t="shared" si="96"/>
        <v>3499271</v>
      </c>
      <c r="F1596" s="17" t="str">
        <f t="shared" si="99"/>
        <v>BEARISH</v>
      </c>
      <c r="G1596" s="17" t="str">
        <f t="shared" si="98"/>
        <v>NEUTRAL</v>
      </c>
      <c r="H1596" s="17" t="str">
        <f t="shared" si="97"/>
        <v>NEUTRAL</v>
      </c>
    </row>
    <row r="1597" spans="1:8" ht="13.5" x14ac:dyDescent="0.25">
      <c r="A1597" s="3">
        <f>TITRES_STAT!B1600</f>
        <v>44340</v>
      </c>
      <c r="B1597" s="17">
        <f>TITRES_STAT!C1600</f>
        <v>4.32</v>
      </c>
      <c r="C1597" s="17">
        <f>TITRES_STAT!D1600</f>
        <v>3.1295000000000002</v>
      </c>
      <c r="D1597" s="17">
        <f>TITRES_STAT!E1600</f>
        <v>41880</v>
      </c>
      <c r="E1597" s="2">
        <f t="shared" si="96"/>
        <v>3457391</v>
      </c>
      <c r="F1597" s="17" t="str">
        <f t="shared" si="99"/>
        <v>BEARISH</v>
      </c>
      <c r="G1597" s="17" t="str">
        <f t="shared" si="98"/>
        <v>NEUTRAL</v>
      </c>
      <c r="H1597" s="17" t="str">
        <f t="shared" si="97"/>
        <v>CONFIRMED BEARISH</v>
      </c>
    </row>
    <row r="1598" spans="1:8" ht="13.5" x14ac:dyDescent="0.25">
      <c r="A1598" s="3">
        <f>TITRES_STAT!B1601</f>
        <v>44341</v>
      </c>
      <c r="B1598" s="17">
        <f>TITRES_STAT!C1601</f>
        <v>4.4400000000000004</v>
      </c>
      <c r="C1598" s="17">
        <f>TITRES_STAT!D1601</f>
        <v>3.2164999999999999</v>
      </c>
      <c r="D1598" s="17">
        <f>TITRES_STAT!E1601</f>
        <v>13360</v>
      </c>
      <c r="E1598" s="2">
        <f t="shared" si="96"/>
        <v>3470751</v>
      </c>
      <c r="F1598" s="17" t="str">
        <f t="shared" si="99"/>
        <v>BEARISH</v>
      </c>
      <c r="G1598" s="17" t="str">
        <f t="shared" si="98"/>
        <v>NEUTRAL</v>
      </c>
      <c r="H1598" s="17" t="str">
        <f t="shared" si="97"/>
        <v>NEUTRAL</v>
      </c>
    </row>
    <row r="1599" spans="1:8" ht="13.5" x14ac:dyDescent="0.25">
      <c r="A1599" s="3">
        <f>TITRES_STAT!B1602</f>
        <v>44342</v>
      </c>
      <c r="B1599" s="17">
        <f>TITRES_STAT!C1602</f>
        <v>4.4400000000000004</v>
      </c>
      <c r="C1599" s="17">
        <f>TITRES_STAT!D1602</f>
        <v>3.2164999999999999</v>
      </c>
      <c r="D1599" s="17">
        <f>TITRES_STAT!E1602</f>
        <v>8447</v>
      </c>
      <c r="E1599" s="2">
        <f t="shared" si="96"/>
        <v>3470751</v>
      </c>
      <c r="F1599" s="17" t="str">
        <f t="shared" si="99"/>
        <v>BEARISH</v>
      </c>
      <c r="G1599" s="17" t="str">
        <f t="shared" si="98"/>
        <v>NEUTRAL</v>
      </c>
      <c r="H1599" s="17" t="str">
        <f t="shared" si="97"/>
        <v>BEARISH DIVERGENCE</v>
      </c>
    </row>
    <row r="1600" spans="1:8" ht="13.5" x14ac:dyDescent="0.25">
      <c r="A1600" s="3">
        <f>TITRES_STAT!B1603</f>
        <v>44343</v>
      </c>
      <c r="B1600" s="17">
        <f>TITRES_STAT!C1603</f>
        <v>4.4400000000000004</v>
      </c>
      <c r="C1600" s="17">
        <f>TITRES_STAT!D1603</f>
        <v>3.2164999999999999</v>
      </c>
      <c r="D1600" s="17">
        <f>TITRES_STAT!E1603</f>
        <v>4347</v>
      </c>
      <c r="E1600" s="2">
        <f t="shared" si="96"/>
        <v>3470751</v>
      </c>
      <c r="F1600" s="17" t="str">
        <f t="shared" si="99"/>
        <v>BEARISH</v>
      </c>
      <c r="G1600" s="17" t="str">
        <f t="shared" si="98"/>
        <v>NEUTRAL</v>
      </c>
      <c r="H1600" s="17" t="str">
        <f t="shared" si="97"/>
        <v>CONFIRMED BEARISH</v>
      </c>
    </row>
    <row r="1601" spans="1:8" ht="13.5" x14ac:dyDescent="0.25">
      <c r="A1601" s="3">
        <f>TITRES_STAT!B1604</f>
        <v>44344</v>
      </c>
      <c r="B1601" s="17">
        <f>TITRES_STAT!C1604</f>
        <v>4.5</v>
      </c>
      <c r="C1601" s="17">
        <f>TITRES_STAT!D1604</f>
        <v>3.2599</v>
      </c>
      <c r="D1601" s="17">
        <f>TITRES_STAT!E1604</f>
        <v>12106</v>
      </c>
      <c r="E1601" s="2">
        <f t="shared" si="96"/>
        <v>3482857</v>
      </c>
      <c r="F1601" s="17" t="str">
        <f t="shared" si="99"/>
        <v>BEARISH</v>
      </c>
      <c r="G1601" s="17" t="str">
        <f t="shared" si="98"/>
        <v>NEUTRAL</v>
      </c>
      <c r="H1601" s="17" t="str">
        <f t="shared" si="97"/>
        <v>BEARISH DIVERGENCE</v>
      </c>
    </row>
    <row r="1602" spans="1:8" ht="13.5" x14ac:dyDescent="0.25">
      <c r="A1602" s="3">
        <f>TITRES_STAT!B1605</f>
        <v>44347</v>
      </c>
      <c r="B1602" s="17">
        <f>TITRES_STAT!C1605</f>
        <v>4.4000000000000004</v>
      </c>
      <c r="C1602" s="17">
        <f>TITRES_STAT!D1605</f>
        <v>3.1875</v>
      </c>
      <c r="D1602" s="17">
        <f>TITRES_STAT!E1605</f>
        <v>380</v>
      </c>
      <c r="E1602" s="2">
        <f t="shared" si="96"/>
        <v>3482477</v>
      </c>
      <c r="F1602" s="17" t="str">
        <f t="shared" si="99"/>
        <v>BULLISH</v>
      </c>
      <c r="G1602" s="17" t="str">
        <f t="shared" si="98"/>
        <v>NEUTRAL</v>
      </c>
      <c r="H1602" s="17" t="str">
        <f t="shared" si="97"/>
        <v>CONFIRMED BULLISH</v>
      </c>
    </row>
    <row r="1603" spans="1:8" ht="13.5" x14ac:dyDescent="0.25">
      <c r="A1603" s="3">
        <f>TITRES_STAT!B1606</f>
        <v>44348</v>
      </c>
      <c r="B1603" s="17">
        <f>TITRES_STAT!C1606</f>
        <v>4.3099999999999996</v>
      </c>
      <c r="C1603" s="17">
        <f>TITRES_STAT!D1606</f>
        <v>3.1223000000000001</v>
      </c>
      <c r="D1603" s="17">
        <f>TITRES_STAT!E1606</f>
        <v>12503</v>
      </c>
      <c r="E1603" s="2">
        <f t="shared" si="96"/>
        <v>3469974</v>
      </c>
      <c r="F1603" s="17" t="str">
        <f t="shared" si="99"/>
        <v>BEARISH</v>
      </c>
      <c r="G1603" s="17" t="str">
        <f t="shared" si="98"/>
        <v>NEUTRAL</v>
      </c>
      <c r="H1603" s="17" t="str">
        <f t="shared" si="97"/>
        <v>CONFIRMED BEARISH</v>
      </c>
    </row>
    <row r="1604" spans="1:8" ht="13.5" x14ac:dyDescent="0.25">
      <c r="A1604" s="3">
        <f>TITRES_STAT!B1607</f>
        <v>44349</v>
      </c>
      <c r="B1604" s="17">
        <f>TITRES_STAT!C1607</f>
        <v>4.3499999999999996</v>
      </c>
      <c r="C1604" s="17">
        <f>TITRES_STAT!D1607</f>
        <v>3.1513</v>
      </c>
      <c r="D1604" s="17">
        <f>TITRES_STAT!E1607</f>
        <v>372</v>
      </c>
      <c r="E1604" s="2">
        <f t="shared" ref="E1604:E1667" si="100">IF(B1604&gt;B1603, E1603+D1604, IF(B1604&lt;B1603, E1603-D1604, E1603))</f>
        <v>3470346</v>
      </c>
      <c r="F1604" s="17" t="str">
        <f t="shared" si="99"/>
        <v>BEARISH</v>
      </c>
      <c r="G1604" s="17" t="str">
        <f t="shared" si="98"/>
        <v>NEUTRAL</v>
      </c>
      <c r="H1604" s="17" t="str">
        <f t="shared" si="97"/>
        <v>CONFIRMED BEARISH</v>
      </c>
    </row>
    <row r="1605" spans="1:8" ht="13.5" x14ac:dyDescent="0.25">
      <c r="A1605" s="3">
        <f>TITRES_STAT!B1608</f>
        <v>44350</v>
      </c>
      <c r="B1605" s="17">
        <f>TITRES_STAT!C1608</f>
        <v>4.3899999999999997</v>
      </c>
      <c r="C1605" s="17">
        <f>TITRES_STAT!D1608</f>
        <v>3.1802999999999999</v>
      </c>
      <c r="D1605" s="17">
        <f>TITRES_STAT!E1608</f>
        <v>150</v>
      </c>
      <c r="E1605" s="2">
        <f t="shared" si="100"/>
        <v>3470496</v>
      </c>
      <c r="F1605" s="17" t="str">
        <f t="shared" si="99"/>
        <v>BEARISH</v>
      </c>
      <c r="G1605" s="17" t="str">
        <f t="shared" si="98"/>
        <v>NEUTRAL</v>
      </c>
      <c r="H1605" s="17" t="str">
        <f t="shared" si="97"/>
        <v>CONFIRMED BEARISH</v>
      </c>
    </row>
    <row r="1606" spans="1:8" ht="13.5" x14ac:dyDescent="0.25">
      <c r="A1606" s="3">
        <f>TITRES_STAT!B1609</f>
        <v>44351</v>
      </c>
      <c r="B1606" s="17">
        <f>TITRES_STAT!C1609</f>
        <v>4.3899999999999997</v>
      </c>
      <c r="C1606" s="17">
        <f>TITRES_STAT!D1609</f>
        <v>3.1802999999999999</v>
      </c>
      <c r="D1606" s="17">
        <f>TITRES_STAT!E1609</f>
        <v>389</v>
      </c>
      <c r="E1606" s="2">
        <f t="shared" si="100"/>
        <v>3470496</v>
      </c>
      <c r="F1606" s="17" t="str">
        <f t="shared" si="99"/>
        <v>BEARISH</v>
      </c>
      <c r="G1606" s="17" t="str">
        <f t="shared" si="98"/>
        <v>NEUTRAL</v>
      </c>
      <c r="H1606" s="17" t="str">
        <f t="shared" ref="H1606:H1669" si="101">IF(AND(B1606&gt;B1601, E1606&gt;E1601), "CONFIRMED BULLISH",
 IF(AND(B1606&lt;B1601, E1606&lt;E1601), "CONFIRMED BEARISH",
 IF(AND(B1606&gt;B1601, E1606&lt;E1601), "BEARISH DIVERGENCE",
 IF(AND(B1606&lt;B1601, E1606&gt;E1601), "BULLISH DIVERGENCE", "NEUTRAL"))))</f>
        <v>CONFIRMED BEARISH</v>
      </c>
    </row>
    <row r="1607" spans="1:8" ht="13.5" x14ac:dyDescent="0.25">
      <c r="A1607" s="3">
        <f>TITRES_STAT!B1610</f>
        <v>44354</v>
      </c>
      <c r="B1607" s="17">
        <f>TITRES_STAT!C1610</f>
        <v>4.38</v>
      </c>
      <c r="C1607" s="17">
        <f>TITRES_STAT!D1610</f>
        <v>3.173</v>
      </c>
      <c r="D1607" s="17">
        <f>TITRES_STAT!E1610</f>
        <v>124</v>
      </c>
      <c r="E1607" s="2">
        <f t="shared" si="100"/>
        <v>3470372</v>
      </c>
      <c r="F1607" s="17" t="str">
        <f t="shared" si="99"/>
        <v>BEARISH</v>
      </c>
      <c r="G1607" s="17" t="str">
        <f t="shared" ref="G1607:G1670" si="102">IF((E1607-E1602)/E1602 &gt; 0.02, "STRONG",
 IF((E1607-E1602)/E1602 &lt; -0.02, "WEAK", "NEUTRAL"))</f>
        <v>NEUTRAL</v>
      </c>
      <c r="H1607" s="17" t="str">
        <f t="shared" si="101"/>
        <v>CONFIRMED BEARISH</v>
      </c>
    </row>
    <row r="1608" spans="1:8" ht="13.5" x14ac:dyDescent="0.25">
      <c r="A1608" s="3">
        <f>TITRES_STAT!B1611</f>
        <v>44355</v>
      </c>
      <c r="B1608" s="17">
        <f>TITRES_STAT!C1611</f>
        <v>4.3899999999999997</v>
      </c>
      <c r="C1608" s="17">
        <f>TITRES_STAT!D1611</f>
        <v>3.1802999999999999</v>
      </c>
      <c r="D1608" s="17">
        <f>TITRES_STAT!E1611</f>
        <v>2897</v>
      </c>
      <c r="E1608" s="2">
        <f t="shared" si="100"/>
        <v>3473269</v>
      </c>
      <c r="F1608" s="17" t="str">
        <f t="shared" ref="F1608:F1671" si="103">IF(E1608&gt;E1603,"BULLISH",IF(E1608&lt;E1603,"BEARISH","NEUTRAL"))</f>
        <v>BULLISH</v>
      </c>
      <c r="G1608" s="17" t="str">
        <f t="shared" si="102"/>
        <v>NEUTRAL</v>
      </c>
      <c r="H1608" s="17" t="str">
        <f t="shared" si="101"/>
        <v>CONFIRMED BULLISH</v>
      </c>
    </row>
    <row r="1609" spans="1:8" ht="13.5" x14ac:dyDescent="0.25">
      <c r="A1609" s="3">
        <f>TITRES_STAT!B1612</f>
        <v>44356</v>
      </c>
      <c r="B1609" s="17">
        <f>TITRES_STAT!C1612</f>
        <v>4.43</v>
      </c>
      <c r="C1609" s="17">
        <f>TITRES_STAT!D1612</f>
        <v>3.2092000000000001</v>
      </c>
      <c r="D1609" s="17">
        <f>TITRES_STAT!E1612</f>
        <v>7795</v>
      </c>
      <c r="E1609" s="2">
        <f t="shared" si="100"/>
        <v>3481064</v>
      </c>
      <c r="F1609" s="17" t="str">
        <f t="shared" si="103"/>
        <v>BULLISH</v>
      </c>
      <c r="G1609" s="17" t="str">
        <f t="shared" si="102"/>
        <v>NEUTRAL</v>
      </c>
      <c r="H1609" s="17" t="str">
        <f t="shared" si="101"/>
        <v>CONFIRMED BULLISH</v>
      </c>
    </row>
    <row r="1610" spans="1:8" ht="13.5" x14ac:dyDescent="0.25">
      <c r="A1610" s="3">
        <f>TITRES_STAT!B1613</f>
        <v>44357</v>
      </c>
      <c r="B1610" s="17">
        <f>TITRES_STAT!C1613</f>
        <v>4.45</v>
      </c>
      <c r="C1610" s="17">
        <f>TITRES_STAT!D1613</f>
        <v>3.2237</v>
      </c>
      <c r="D1610" s="17">
        <f>TITRES_STAT!E1613</f>
        <v>11896</v>
      </c>
      <c r="E1610" s="2">
        <f t="shared" si="100"/>
        <v>3492960</v>
      </c>
      <c r="F1610" s="17" t="str">
        <f t="shared" si="103"/>
        <v>BULLISH</v>
      </c>
      <c r="G1610" s="17" t="str">
        <f t="shared" si="102"/>
        <v>NEUTRAL</v>
      </c>
      <c r="H1610" s="17" t="str">
        <f t="shared" si="101"/>
        <v>CONFIRMED BULLISH</v>
      </c>
    </row>
    <row r="1611" spans="1:8" ht="13.5" x14ac:dyDescent="0.25">
      <c r="A1611" s="3">
        <f>TITRES_STAT!B1614</f>
        <v>44358</v>
      </c>
      <c r="B1611" s="17">
        <f>TITRES_STAT!C1614</f>
        <v>4.43</v>
      </c>
      <c r="C1611" s="17">
        <f>TITRES_STAT!D1614</f>
        <v>3.2092000000000001</v>
      </c>
      <c r="D1611" s="17">
        <f>TITRES_STAT!E1614</f>
        <v>2578</v>
      </c>
      <c r="E1611" s="2">
        <f t="shared" si="100"/>
        <v>3490382</v>
      </c>
      <c r="F1611" s="17" t="str">
        <f t="shared" si="103"/>
        <v>BULLISH</v>
      </c>
      <c r="G1611" s="17" t="str">
        <f t="shared" si="102"/>
        <v>NEUTRAL</v>
      </c>
      <c r="H1611" s="17" t="str">
        <f t="shared" si="101"/>
        <v>CONFIRMED BULLISH</v>
      </c>
    </row>
    <row r="1612" spans="1:8" ht="13.5" x14ac:dyDescent="0.25">
      <c r="A1612" s="3">
        <f>TITRES_STAT!B1615</f>
        <v>44361</v>
      </c>
      <c r="B1612" s="17">
        <f>TITRES_STAT!C1615</f>
        <v>4.45</v>
      </c>
      <c r="C1612" s="17">
        <f>TITRES_STAT!D1615</f>
        <v>3.2237</v>
      </c>
      <c r="D1612" s="17">
        <f>TITRES_STAT!E1615</f>
        <v>913</v>
      </c>
      <c r="E1612" s="2">
        <f t="shared" si="100"/>
        <v>3491295</v>
      </c>
      <c r="F1612" s="17" t="str">
        <f t="shared" si="103"/>
        <v>BULLISH</v>
      </c>
      <c r="G1612" s="17" t="str">
        <f t="shared" si="102"/>
        <v>NEUTRAL</v>
      </c>
      <c r="H1612" s="17" t="str">
        <f t="shared" si="101"/>
        <v>CONFIRMED BULLISH</v>
      </c>
    </row>
    <row r="1613" spans="1:8" ht="13.5" x14ac:dyDescent="0.25">
      <c r="A1613" s="3">
        <f>TITRES_STAT!B1616</f>
        <v>44362</v>
      </c>
      <c r="B1613" s="17">
        <f>TITRES_STAT!C1616</f>
        <v>4.4000000000000004</v>
      </c>
      <c r="C1613" s="17">
        <f>TITRES_STAT!D1616</f>
        <v>3.1875</v>
      </c>
      <c r="D1613" s="17">
        <f>TITRES_STAT!E1616</f>
        <v>2892</v>
      </c>
      <c r="E1613" s="2">
        <f t="shared" si="100"/>
        <v>3488403</v>
      </c>
      <c r="F1613" s="17" t="str">
        <f t="shared" si="103"/>
        <v>BULLISH</v>
      </c>
      <c r="G1613" s="17" t="str">
        <f t="shared" si="102"/>
        <v>NEUTRAL</v>
      </c>
      <c r="H1613" s="17" t="str">
        <f t="shared" si="101"/>
        <v>CONFIRMED BULLISH</v>
      </c>
    </row>
    <row r="1614" spans="1:8" ht="13.5" x14ac:dyDescent="0.25">
      <c r="A1614" s="3">
        <f>TITRES_STAT!B1617</f>
        <v>44363</v>
      </c>
      <c r="B1614" s="17">
        <f>TITRES_STAT!C1617</f>
        <v>4.47</v>
      </c>
      <c r="C1614" s="17">
        <f>TITRES_STAT!D1617</f>
        <v>3.2382</v>
      </c>
      <c r="D1614" s="17">
        <f>TITRES_STAT!E1617</f>
        <v>1</v>
      </c>
      <c r="E1614" s="2">
        <f t="shared" si="100"/>
        <v>3488404</v>
      </c>
      <c r="F1614" s="17" t="str">
        <f t="shared" si="103"/>
        <v>BULLISH</v>
      </c>
      <c r="G1614" s="17" t="str">
        <f t="shared" si="102"/>
        <v>NEUTRAL</v>
      </c>
      <c r="H1614" s="17" t="str">
        <f t="shared" si="101"/>
        <v>CONFIRMED BULLISH</v>
      </c>
    </row>
    <row r="1615" spans="1:8" ht="13.5" x14ac:dyDescent="0.25">
      <c r="A1615" s="3">
        <f>TITRES_STAT!B1618</f>
        <v>44364</v>
      </c>
      <c r="B1615" s="17">
        <f>TITRES_STAT!C1618</f>
        <v>4.47</v>
      </c>
      <c r="C1615" s="17">
        <f>TITRES_STAT!D1618</f>
        <v>3.2382</v>
      </c>
      <c r="D1615" s="17">
        <f>TITRES_STAT!E1618</f>
        <v>1</v>
      </c>
      <c r="E1615" s="2">
        <f t="shared" si="100"/>
        <v>3488404</v>
      </c>
      <c r="F1615" s="17" t="str">
        <f t="shared" si="103"/>
        <v>BEARISH</v>
      </c>
      <c r="G1615" s="17" t="str">
        <f t="shared" si="102"/>
        <v>NEUTRAL</v>
      </c>
      <c r="H1615" s="17" t="str">
        <f t="shared" si="101"/>
        <v>BEARISH DIVERGENCE</v>
      </c>
    </row>
    <row r="1616" spans="1:8" ht="13.5" x14ac:dyDescent="0.25">
      <c r="A1616" s="3">
        <f>TITRES_STAT!B1619</f>
        <v>44365</v>
      </c>
      <c r="B1616" s="17">
        <f>TITRES_STAT!C1619</f>
        <v>4.41</v>
      </c>
      <c r="C1616" s="17">
        <f>TITRES_STAT!D1619</f>
        <v>3.1947000000000001</v>
      </c>
      <c r="D1616" s="17">
        <f>TITRES_STAT!E1619</f>
        <v>6427</v>
      </c>
      <c r="E1616" s="2">
        <f t="shared" si="100"/>
        <v>3481977</v>
      </c>
      <c r="F1616" s="17" t="str">
        <f t="shared" si="103"/>
        <v>BEARISH</v>
      </c>
      <c r="G1616" s="17" t="str">
        <f t="shared" si="102"/>
        <v>NEUTRAL</v>
      </c>
      <c r="H1616" s="17" t="str">
        <f t="shared" si="101"/>
        <v>CONFIRMED BEARISH</v>
      </c>
    </row>
    <row r="1617" spans="1:8" ht="13.5" x14ac:dyDescent="0.25">
      <c r="A1617" s="3">
        <f>TITRES_STAT!B1620</f>
        <v>44368</v>
      </c>
      <c r="B1617" s="17">
        <f>TITRES_STAT!C1620</f>
        <v>4.41</v>
      </c>
      <c r="C1617" s="17">
        <f>TITRES_STAT!D1620</f>
        <v>3.1947000000000001</v>
      </c>
      <c r="D1617" s="17">
        <f>TITRES_STAT!E1620</f>
        <v>755</v>
      </c>
      <c r="E1617" s="2">
        <f t="shared" si="100"/>
        <v>3481977</v>
      </c>
      <c r="F1617" s="17" t="str">
        <f t="shared" si="103"/>
        <v>BEARISH</v>
      </c>
      <c r="G1617" s="17" t="str">
        <f t="shared" si="102"/>
        <v>NEUTRAL</v>
      </c>
      <c r="H1617" s="17" t="str">
        <f t="shared" si="101"/>
        <v>CONFIRMED BEARISH</v>
      </c>
    </row>
    <row r="1618" spans="1:8" ht="13.5" x14ac:dyDescent="0.25">
      <c r="A1618" s="3">
        <f>TITRES_STAT!B1621</f>
        <v>44369</v>
      </c>
      <c r="B1618" s="17">
        <f>TITRES_STAT!C1621</f>
        <v>4.45</v>
      </c>
      <c r="C1618" s="17">
        <f>TITRES_STAT!D1621</f>
        <v>3.2237</v>
      </c>
      <c r="D1618" s="17">
        <f>TITRES_STAT!E1621</f>
        <v>535</v>
      </c>
      <c r="E1618" s="2">
        <f t="shared" si="100"/>
        <v>3482512</v>
      </c>
      <c r="F1618" s="17" t="str">
        <f t="shared" si="103"/>
        <v>BEARISH</v>
      </c>
      <c r="G1618" s="17" t="str">
        <f t="shared" si="102"/>
        <v>NEUTRAL</v>
      </c>
      <c r="H1618" s="17" t="str">
        <f t="shared" si="101"/>
        <v>BEARISH DIVERGENCE</v>
      </c>
    </row>
    <row r="1619" spans="1:8" ht="13.5" x14ac:dyDescent="0.25">
      <c r="A1619" s="3">
        <f>TITRES_STAT!B1622</f>
        <v>44370</v>
      </c>
      <c r="B1619" s="17">
        <f>TITRES_STAT!C1622</f>
        <v>4.4000000000000004</v>
      </c>
      <c r="C1619" s="17">
        <f>TITRES_STAT!D1622</f>
        <v>3.1875</v>
      </c>
      <c r="D1619" s="17">
        <f>TITRES_STAT!E1622</f>
        <v>2000</v>
      </c>
      <c r="E1619" s="2">
        <f t="shared" si="100"/>
        <v>3480512</v>
      </c>
      <c r="F1619" s="17" t="str">
        <f t="shared" si="103"/>
        <v>BEARISH</v>
      </c>
      <c r="G1619" s="17" t="str">
        <f t="shared" si="102"/>
        <v>NEUTRAL</v>
      </c>
      <c r="H1619" s="17" t="str">
        <f t="shared" si="101"/>
        <v>CONFIRMED BEARISH</v>
      </c>
    </row>
    <row r="1620" spans="1:8" ht="13.5" x14ac:dyDescent="0.25">
      <c r="A1620" s="3">
        <f>TITRES_STAT!B1623</f>
        <v>44371</v>
      </c>
      <c r="B1620" s="17">
        <f>TITRES_STAT!C1623</f>
        <v>4.4400000000000004</v>
      </c>
      <c r="C1620" s="17">
        <f>TITRES_STAT!D1623</f>
        <v>3.2164999999999999</v>
      </c>
      <c r="D1620" s="17">
        <f>TITRES_STAT!E1623</f>
        <v>2948</v>
      </c>
      <c r="E1620" s="2">
        <f t="shared" si="100"/>
        <v>3483460</v>
      </c>
      <c r="F1620" s="17" t="str">
        <f t="shared" si="103"/>
        <v>BEARISH</v>
      </c>
      <c r="G1620" s="17" t="str">
        <f t="shared" si="102"/>
        <v>NEUTRAL</v>
      </c>
      <c r="H1620" s="17" t="str">
        <f t="shared" si="101"/>
        <v>CONFIRMED BEARISH</v>
      </c>
    </row>
    <row r="1621" spans="1:8" ht="13.5" x14ac:dyDescent="0.25">
      <c r="A1621" s="3">
        <f>TITRES_STAT!B1624</f>
        <v>44372</v>
      </c>
      <c r="B1621" s="17">
        <f>TITRES_STAT!C1624</f>
        <v>4.4400000000000004</v>
      </c>
      <c r="C1621" s="17">
        <f>TITRES_STAT!D1624</f>
        <v>3.2164999999999999</v>
      </c>
      <c r="D1621" s="17">
        <f>TITRES_STAT!E1624</f>
        <v>16508</v>
      </c>
      <c r="E1621" s="2">
        <f t="shared" si="100"/>
        <v>3483460</v>
      </c>
      <c r="F1621" s="17" t="str">
        <f t="shared" si="103"/>
        <v>BULLISH</v>
      </c>
      <c r="G1621" s="17" t="str">
        <f t="shared" si="102"/>
        <v>NEUTRAL</v>
      </c>
      <c r="H1621" s="17" t="str">
        <f t="shared" si="101"/>
        <v>CONFIRMED BULLISH</v>
      </c>
    </row>
    <row r="1622" spans="1:8" ht="13.5" x14ac:dyDescent="0.25">
      <c r="A1622" s="3">
        <f>TITRES_STAT!B1625</f>
        <v>44375</v>
      </c>
      <c r="B1622" s="17">
        <f>TITRES_STAT!C1625</f>
        <v>4.43</v>
      </c>
      <c r="C1622" s="17">
        <f>TITRES_STAT!D1625</f>
        <v>3.2092000000000001</v>
      </c>
      <c r="D1622" s="17">
        <f>TITRES_STAT!E1625</f>
        <v>7309</v>
      </c>
      <c r="E1622" s="2">
        <f t="shared" si="100"/>
        <v>3476151</v>
      </c>
      <c r="F1622" s="17" t="str">
        <f t="shared" si="103"/>
        <v>BEARISH</v>
      </c>
      <c r="G1622" s="17" t="str">
        <f t="shared" si="102"/>
        <v>NEUTRAL</v>
      </c>
      <c r="H1622" s="17" t="str">
        <f t="shared" si="101"/>
        <v>BEARISH DIVERGENCE</v>
      </c>
    </row>
    <row r="1623" spans="1:8" ht="13.5" x14ac:dyDescent="0.25">
      <c r="A1623" s="3">
        <f>TITRES_STAT!B1626</f>
        <v>44376</v>
      </c>
      <c r="B1623" s="17">
        <f>TITRES_STAT!C1626</f>
        <v>4.47</v>
      </c>
      <c r="C1623" s="17">
        <f>TITRES_STAT!D1626</f>
        <v>3.2382</v>
      </c>
      <c r="D1623" s="17">
        <f>TITRES_STAT!E1626</f>
        <v>1787</v>
      </c>
      <c r="E1623" s="2">
        <f t="shared" si="100"/>
        <v>3477938</v>
      </c>
      <c r="F1623" s="17" t="str">
        <f t="shared" si="103"/>
        <v>BEARISH</v>
      </c>
      <c r="G1623" s="17" t="str">
        <f t="shared" si="102"/>
        <v>NEUTRAL</v>
      </c>
      <c r="H1623" s="17" t="str">
        <f t="shared" si="101"/>
        <v>BEARISH DIVERGENCE</v>
      </c>
    </row>
    <row r="1624" spans="1:8" ht="13.5" x14ac:dyDescent="0.25">
      <c r="A1624" s="3">
        <f>TITRES_STAT!B1627</f>
        <v>44377</v>
      </c>
      <c r="B1624" s="17">
        <f>TITRES_STAT!C1627</f>
        <v>4.4400000000000004</v>
      </c>
      <c r="C1624" s="17">
        <f>TITRES_STAT!D1627</f>
        <v>3.2164999999999999</v>
      </c>
      <c r="D1624" s="17">
        <f>TITRES_STAT!E1627</f>
        <v>267</v>
      </c>
      <c r="E1624" s="2">
        <f t="shared" si="100"/>
        <v>3477671</v>
      </c>
      <c r="F1624" s="17" t="str">
        <f t="shared" si="103"/>
        <v>BEARISH</v>
      </c>
      <c r="G1624" s="17" t="str">
        <f t="shared" si="102"/>
        <v>NEUTRAL</v>
      </c>
      <c r="H1624" s="17" t="str">
        <f t="shared" si="101"/>
        <v>BEARISH DIVERGENCE</v>
      </c>
    </row>
    <row r="1625" spans="1:8" ht="13.5" x14ac:dyDescent="0.25">
      <c r="A1625" s="3">
        <f>TITRES_STAT!B1628</f>
        <v>44378</v>
      </c>
      <c r="B1625" s="17">
        <f>TITRES_STAT!C1628</f>
        <v>4.4400000000000004</v>
      </c>
      <c r="C1625" s="17">
        <f>TITRES_STAT!D1628</f>
        <v>3.2164999999999999</v>
      </c>
      <c r="D1625" s="17">
        <f>TITRES_STAT!E1628</f>
        <v>60</v>
      </c>
      <c r="E1625" s="2">
        <f t="shared" si="100"/>
        <v>3477671</v>
      </c>
      <c r="F1625" s="17" t="str">
        <f t="shared" si="103"/>
        <v>BEARISH</v>
      </c>
      <c r="G1625" s="17" t="str">
        <f t="shared" si="102"/>
        <v>NEUTRAL</v>
      </c>
      <c r="H1625" s="17" t="str">
        <f t="shared" si="101"/>
        <v>NEUTRAL</v>
      </c>
    </row>
    <row r="1626" spans="1:8" ht="13.5" x14ac:dyDescent="0.25">
      <c r="A1626" s="3">
        <f>TITRES_STAT!B1629</f>
        <v>44379</v>
      </c>
      <c r="B1626" s="17">
        <f>TITRES_STAT!C1629</f>
        <v>4.42</v>
      </c>
      <c r="C1626" s="17">
        <f>TITRES_STAT!D1629</f>
        <v>3.202</v>
      </c>
      <c r="D1626" s="17">
        <f>TITRES_STAT!E1629</f>
        <v>10</v>
      </c>
      <c r="E1626" s="2">
        <f t="shared" si="100"/>
        <v>3477661</v>
      </c>
      <c r="F1626" s="17" t="str">
        <f t="shared" si="103"/>
        <v>BEARISH</v>
      </c>
      <c r="G1626" s="17" t="str">
        <f t="shared" si="102"/>
        <v>NEUTRAL</v>
      </c>
      <c r="H1626" s="17" t="str">
        <f t="shared" si="101"/>
        <v>CONFIRMED BEARISH</v>
      </c>
    </row>
    <row r="1627" spans="1:8" ht="13.5" x14ac:dyDescent="0.25">
      <c r="A1627" s="3">
        <f>TITRES_STAT!B1630</f>
        <v>44382</v>
      </c>
      <c r="B1627" s="17">
        <f>TITRES_STAT!C1630</f>
        <v>4.41</v>
      </c>
      <c r="C1627" s="17">
        <f>TITRES_STAT!D1630</f>
        <v>3.1947000000000001</v>
      </c>
      <c r="D1627" s="17">
        <f>TITRES_STAT!E1630</f>
        <v>2028</v>
      </c>
      <c r="E1627" s="2">
        <f t="shared" si="100"/>
        <v>3475633</v>
      </c>
      <c r="F1627" s="17" t="str">
        <f t="shared" si="103"/>
        <v>BEARISH</v>
      </c>
      <c r="G1627" s="17" t="str">
        <f t="shared" si="102"/>
        <v>NEUTRAL</v>
      </c>
      <c r="H1627" s="17" t="str">
        <f t="shared" si="101"/>
        <v>CONFIRMED BEARISH</v>
      </c>
    </row>
    <row r="1628" spans="1:8" ht="13.5" x14ac:dyDescent="0.25">
      <c r="A1628" s="3">
        <f>TITRES_STAT!B1631</f>
        <v>44383</v>
      </c>
      <c r="B1628" s="17">
        <f>TITRES_STAT!C1631</f>
        <v>4.3899999999999997</v>
      </c>
      <c r="C1628" s="17">
        <f>TITRES_STAT!D1631</f>
        <v>3.1802999999999999</v>
      </c>
      <c r="D1628" s="17">
        <f>TITRES_STAT!E1631</f>
        <v>2476</v>
      </c>
      <c r="E1628" s="2">
        <f t="shared" si="100"/>
        <v>3473157</v>
      </c>
      <c r="F1628" s="17" t="str">
        <f t="shared" si="103"/>
        <v>BEARISH</v>
      </c>
      <c r="G1628" s="17" t="str">
        <f t="shared" si="102"/>
        <v>NEUTRAL</v>
      </c>
      <c r="H1628" s="17" t="str">
        <f t="shared" si="101"/>
        <v>CONFIRMED BEARISH</v>
      </c>
    </row>
    <row r="1629" spans="1:8" ht="13.5" x14ac:dyDescent="0.25">
      <c r="A1629" s="3">
        <f>TITRES_STAT!B1632</f>
        <v>44384</v>
      </c>
      <c r="B1629" s="17">
        <f>TITRES_STAT!C1632</f>
        <v>4.18</v>
      </c>
      <c r="C1629" s="17">
        <f>TITRES_STAT!D1632</f>
        <v>3.2494000000000001</v>
      </c>
      <c r="D1629" s="17">
        <f>TITRES_STAT!E1632</f>
        <v>701</v>
      </c>
      <c r="E1629" s="2">
        <f t="shared" si="100"/>
        <v>3472456</v>
      </c>
      <c r="F1629" s="17" t="str">
        <f t="shared" si="103"/>
        <v>BEARISH</v>
      </c>
      <c r="G1629" s="17" t="str">
        <f t="shared" si="102"/>
        <v>NEUTRAL</v>
      </c>
      <c r="H1629" s="17" t="str">
        <f t="shared" si="101"/>
        <v>CONFIRMED BEARISH</v>
      </c>
    </row>
    <row r="1630" spans="1:8" ht="13.5" x14ac:dyDescent="0.25">
      <c r="A1630" s="3">
        <f>TITRES_STAT!B1633</f>
        <v>44385</v>
      </c>
      <c r="B1630" s="17">
        <f>TITRES_STAT!C1633</f>
        <v>4.18</v>
      </c>
      <c r="C1630" s="17">
        <f>TITRES_STAT!D1633</f>
        <v>3.2494000000000001</v>
      </c>
      <c r="D1630" s="17">
        <f>TITRES_STAT!E1633</f>
        <v>1590</v>
      </c>
      <c r="E1630" s="2">
        <f t="shared" si="100"/>
        <v>3472456</v>
      </c>
      <c r="F1630" s="17" t="str">
        <f t="shared" si="103"/>
        <v>BEARISH</v>
      </c>
      <c r="G1630" s="17" t="str">
        <f t="shared" si="102"/>
        <v>NEUTRAL</v>
      </c>
      <c r="H1630" s="17" t="str">
        <f t="shared" si="101"/>
        <v>CONFIRMED BEARISH</v>
      </c>
    </row>
    <row r="1631" spans="1:8" ht="13.5" x14ac:dyDescent="0.25">
      <c r="A1631" s="3">
        <f>TITRES_STAT!B1634</f>
        <v>44386</v>
      </c>
      <c r="B1631" s="17">
        <f>TITRES_STAT!C1634</f>
        <v>4.1500000000000004</v>
      </c>
      <c r="C1631" s="17">
        <f>TITRES_STAT!D1634</f>
        <v>3.2261000000000002</v>
      </c>
      <c r="D1631" s="17">
        <f>TITRES_STAT!E1634</f>
        <v>1159</v>
      </c>
      <c r="E1631" s="2">
        <f t="shared" si="100"/>
        <v>3471297</v>
      </c>
      <c r="F1631" s="17" t="str">
        <f t="shared" si="103"/>
        <v>BEARISH</v>
      </c>
      <c r="G1631" s="17" t="str">
        <f t="shared" si="102"/>
        <v>NEUTRAL</v>
      </c>
      <c r="H1631" s="17" t="str">
        <f t="shared" si="101"/>
        <v>CONFIRMED BEARISH</v>
      </c>
    </row>
    <row r="1632" spans="1:8" ht="13.5" x14ac:dyDescent="0.25">
      <c r="A1632" s="3">
        <f>TITRES_STAT!B1635</f>
        <v>44389</v>
      </c>
      <c r="B1632" s="17">
        <f>TITRES_STAT!C1635</f>
        <v>4.12</v>
      </c>
      <c r="C1632" s="17">
        <f>TITRES_STAT!D1635</f>
        <v>3.2027999999999999</v>
      </c>
      <c r="D1632" s="17">
        <f>TITRES_STAT!E1635</f>
        <v>1042</v>
      </c>
      <c r="E1632" s="2">
        <f t="shared" si="100"/>
        <v>3470255</v>
      </c>
      <c r="F1632" s="17" t="str">
        <f t="shared" si="103"/>
        <v>BEARISH</v>
      </c>
      <c r="G1632" s="17" t="str">
        <f t="shared" si="102"/>
        <v>NEUTRAL</v>
      </c>
      <c r="H1632" s="17" t="str">
        <f t="shared" si="101"/>
        <v>CONFIRMED BEARISH</v>
      </c>
    </row>
    <row r="1633" spans="1:8" ht="13.5" x14ac:dyDescent="0.25">
      <c r="A1633" s="3">
        <f>TITRES_STAT!B1636</f>
        <v>44390</v>
      </c>
      <c r="B1633" s="17">
        <f>TITRES_STAT!C1636</f>
        <v>4.0599999999999996</v>
      </c>
      <c r="C1633" s="17">
        <f>TITRES_STAT!D1636</f>
        <v>3.1560999999999999</v>
      </c>
      <c r="D1633" s="17">
        <f>TITRES_STAT!E1636</f>
        <v>2199</v>
      </c>
      <c r="E1633" s="2">
        <f t="shared" si="100"/>
        <v>3468056</v>
      </c>
      <c r="F1633" s="17" t="str">
        <f t="shared" si="103"/>
        <v>BEARISH</v>
      </c>
      <c r="G1633" s="17" t="str">
        <f t="shared" si="102"/>
        <v>NEUTRAL</v>
      </c>
      <c r="H1633" s="17" t="str">
        <f t="shared" si="101"/>
        <v>CONFIRMED BEARISH</v>
      </c>
    </row>
    <row r="1634" spans="1:8" ht="13.5" x14ac:dyDescent="0.25">
      <c r="A1634" s="3">
        <f>TITRES_STAT!B1637</f>
        <v>44391</v>
      </c>
      <c r="B1634" s="17">
        <f>TITRES_STAT!C1637</f>
        <v>4.0999999999999996</v>
      </c>
      <c r="C1634" s="17">
        <f>TITRES_STAT!D1637</f>
        <v>3.1871999999999998</v>
      </c>
      <c r="D1634" s="17">
        <f>TITRES_STAT!E1637</f>
        <v>602</v>
      </c>
      <c r="E1634" s="2">
        <f t="shared" si="100"/>
        <v>3468658</v>
      </c>
      <c r="F1634" s="17" t="str">
        <f t="shared" si="103"/>
        <v>BEARISH</v>
      </c>
      <c r="G1634" s="17" t="str">
        <f t="shared" si="102"/>
        <v>NEUTRAL</v>
      </c>
      <c r="H1634" s="17" t="str">
        <f t="shared" si="101"/>
        <v>CONFIRMED BEARISH</v>
      </c>
    </row>
    <row r="1635" spans="1:8" ht="13.5" x14ac:dyDescent="0.25">
      <c r="A1635" s="3">
        <f>TITRES_STAT!B1638</f>
        <v>44392</v>
      </c>
      <c r="B1635" s="17">
        <f>TITRES_STAT!C1638</f>
        <v>4.0999999999999996</v>
      </c>
      <c r="C1635" s="17">
        <f>TITRES_STAT!D1638</f>
        <v>3.1871999999999998</v>
      </c>
      <c r="D1635" s="17">
        <f>TITRES_STAT!E1638</f>
        <v>2525</v>
      </c>
      <c r="E1635" s="2">
        <f t="shared" si="100"/>
        <v>3468658</v>
      </c>
      <c r="F1635" s="17" t="str">
        <f t="shared" si="103"/>
        <v>BEARISH</v>
      </c>
      <c r="G1635" s="17" t="str">
        <f t="shared" si="102"/>
        <v>NEUTRAL</v>
      </c>
      <c r="H1635" s="17" t="str">
        <f t="shared" si="101"/>
        <v>CONFIRMED BEARISH</v>
      </c>
    </row>
    <row r="1636" spans="1:8" ht="13.5" x14ac:dyDescent="0.25">
      <c r="A1636" s="3">
        <f>TITRES_STAT!B1639</f>
        <v>44393</v>
      </c>
      <c r="B1636" s="17">
        <f>TITRES_STAT!C1639</f>
        <v>4.0999999999999996</v>
      </c>
      <c r="C1636" s="17">
        <f>TITRES_STAT!D1639</f>
        <v>3.1871999999999998</v>
      </c>
      <c r="D1636" s="17">
        <f>TITRES_STAT!E1639</f>
        <v>2137</v>
      </c>
      <c r="E1636" s="2">
        <f t="shared" si="100"/>
        <v>3468658</v>
      </c>
      <c r="F1636" s="17" t="str">
        <f t="shared" si="103"/>
        <v>BEARISH</v>
      </c>
      <c r="G1636" s="17" t="str">
        <f t="shared" si="102"/>
        <v>NEUTRAL</v>
      </c>
      <c r="H1636" s="17" t="str">
        <f t="shared" si="101"/>
        <v>CONFIRMED BEARISH</v>
      </c>
    </row>
    <row r="1637" spans="1:8" ht="13.5" x14ac:dyDescent="0.25">
      <c r="A1637" s="3">
        <f>TITRES_STAT!B1640</f>
        <v>44396</v>
      </c>
      <c r="B1637" s="17">
        <f>TITRES_STAT!C1640</f>
        <v>4.0999999999999996</v>
      </c>
      <c r="C1637" s="17">
        <f>TITRES_STAT!D1640</f>
        <v>3.1871999999999998</v>
      </c>
      <c r="D1637" s="17">
        <f>TITRES_STAT!E1640</f>
        <v>4511</v>
      </c>
      <c r="E1637" s="2">
        <f t="shared" si="100"/>
        <v>3468658</v>
      </c>
      <c r="F1637" s="17" t="str">
        <f t="shared" si="103"/>
        <v>BEARISH</v>
      </c>
      <c r="G1637" s="17" t="str">
        <f t="shared" si="102"/>
        <v>NEUTRAL</v>
      </c>
      <c r="H1637" s="17" t="str">
        <f t="shared" si="101"/>
        <v>CONFIRMED BEARISH</v>
      </c>
    </row>
    <row r="1638" spans="1:8" ht="13.5" x14ac:dyDescent="0.25">
      <c r="A1638" s="3">
        <f>TITRES_STAT!B1641</f>
        <v>44399</v>
      </c>
      <c r="B1638" s="17">
        <f>TITRES_STAT!C1641</f>
        <v>4.0999999999999996</v>
      </c>
      <c r="C1638" s="17">
        <f>TITRES_STAT!D1641</f>
        <v>3.1871999999999998</v>
      </c>
      <c r="D1638" s="17">
        <f>TITRES_STAT!E1641</f>
        <v>1736</v>
      </c>
      <c r="E1638" s="2">
        <f t="shared" si="100"/>
        <v>3468658</v>
      </c>
      <c r="F1638" s="17" t="str">
        <f t="shared" si="103"/>
        <v>BULLISH</v>
      </c>
      <c r="G1638" s="17" t="str">
        <f t="shared" si="102"/>
        <v>NEUTRAL</v>
      </c>
      <c r="H1638" s="17" t="str">
        <f t="shared" si="101"/>
        <v>CONFIRMED BULLISH</v>
      </c>
    </row>
    <row r="1639" spans="1:8" ht="13.5" x14ac:dyDescent="0.25">
      <c r="A1639" s="3">
        <f>TITRES_STAT!B1642</f>
        <v>44400</v>
      </c>
      <c r="B1639" s="17">
        <f>TITRES_STAT!C1642</f>
        <v>4.1500000000000004</v>
      </c>
      <c r="C1639" s="17">
        <f>TITRES_STAT!D1642</f>
        <v>3.2261000000000002</v>
      </c>
      <c r="D1639" s="17">
        <f>TITRES_STAT!E1642</f>
        <v>1420</v>
      </c>
      <c r="E1639" s="2">
        <f t="shared" si="100"/>
        <v>3470078</v>
      </c>
      <c r="F1639" s="17" t="str">
        <f t="shared" si="103"/>
        <v>BULLISH</v>
      </c>
      <c r="G1639" s="17" t="str">
        <f t="shared" si="102"/>
        <v>NEUTRAL</v>
      </c>
      <c r="H1639" s="17" t="str">
        <f t="shared" si="101"/>
        <v>CONFIRMED BULLISH</v>
      </c>
    </row>
    <row r="1640" spans="1:8" ht="13.5" x14ac:dyDescent="0.25">
      <c r="A1640" s="3">
        <f>TITRES_STAT!B1643</f>
        <v>44403</v>
      </c>
      <c r="B1640" s="17">
        <f>TITRES_STAT!C1643</f>
        <v>4.1900000000000004</v>
      </c>
      <c r="C1640" s="17">
        <f>TITRES_STAT!D1643</f>
        <v>3.2572000000000001</v>
      </c>
      <c r="D1640" s="17">
        <f>TITRES_STAT!E1643</f>
        <v>7995</v>
      </c>
      <c r="E1640" s="2">
        <f t="shared" si="100"/>
        <v>3478073</v>
      </c>
      <c r="F1640" s="17" t="str">
        <f t="shared" si="103"/>
        <v>BULLISH</v>
      </c>
      <c r="G1640" s="17" t="str">
        <f t="shared" si="102"/>
        <v>NEUTRAL</v>
      </c>
      <c r="H1640" s="17" t="str">
        <f t="shared" si="101"/>
        <v>CONFIRMED BULLISH</v>
      </c>
    </row>
    <row r="1641" spans="1:8" ht="13.5" x14ac:dyDescent="0.25">
      <c r="A1641" s="3">
        <f>TITRES_STAT!B1644</f>
        <v>44404</v>
      </c>
      <c r="B1641" s="17">
        <f>TITRES_STAT!C1644</f>
        <v>4.1900000000000004</v>
      </c>
      <c r="C1641" s="17">
        <f>TITRES_STAT!D1644</f>
        <v>3.2572000000000001</v>
      </c>
      <c r="D1641" s="17">
        <f>TITRES_STAT!E1644</f>
        <v>1006</v>
      </c>
      <c r="E1641" s="2">
        <f t="shared" si="100"/>
        <v>3478073</v>
      </c>
      <c r="F1641" s="17" t="str">
        <f t="shared" si="103"/>
        <v>BULLISH</v>
      </c>
      <c r="G1641" s="17" t="str">
        <f t="shared" si="102"/>
        <v>NEUTRAL</v>
      </c>
      <c r="H1641" s="17" t="str">
        <f t="shared" si="101"/>
        <v>CONFIRMED BULLISH</v>
      </c>
    </row>
    <row r="1642" spans="1:8" ht="13.5" x14ac:dyDescent="0.25">
      <c r="A1642" s="3">
        <f>TITRES_STAT!B1645</f>
        <v>44405</v>
      </c>
      <c r="B1642" s="17">
        <f>TITRES_STAT!C1645</f>
        <v>4.18</v>
      </c>
      <c r="C1642" s="17">
        <f>TITRES_STAT!D1645</f>
        <v>3.2494000000000001</v>
      </c>
      <c r="D1642" s="17">
        <f>TITRES_STAT!E1645</f>
        <v>1125</v>
      </c>
      <c r="E1642" s="2">
        <f t="shared" si="100"/>
        <v>3476948</v>
      </c>
      <c r="F1642" s="17" t="str">
        <f t="shared" si="103"/>
        <v>BULLISH</v>
      </c>
      <c r="G1642" s="17" t="str">
        <f t="shared" si="102"/>
        <v>NEUTRAL</v>
      </c>
      <c r="H1642" s="17" t="str">
        <f t="shared" si="101"/>
        <v>CONFIRMED BULLISH</v>
      </c>
    </row>
    <row r="1643" spans="1:8" ht="13.5" x14ac:dyDescent="0.25">
      <c r="A1643" s="3">
        <f>TITRES_STAT!B1646</f>
        <v>44406</v>
      </c>
      <c r="B1643" s="17">
        <f>TITRES_STAT!C1646</f>
        <v>4.17</v>
      </c>
      <c r="C1643" s="17">
        <f>TITRES_STAT!D1646</f>
        <v>3.2416</v>
      </c>
      <c r="D1643" s="17">
        <f>TITRES_STAT!E1646</f>
        <v>104</v>
      </c>
      <c r="E1643" s="2">
        <f t="shared" si="100"/>
        <v>3476844</v>
      </c>
      <c r="F1643" s="17" t="str">
        <f t="shared" si="103"/>
        <v>BULLISH</v>
      </c>
      <c r="G1643" s="17" t="str">
        <f t="shared" si="102"/>
        <v>NEUTRAL</v>
      </c>
      <c r="H1643" s="17" t="str">
        <f t="shared" si="101"/>
        <v>CONFIRMED BULLISH</v>
      </c>
    </row>
    <row r="1644" spans="1:8" ht="13.5" x14ac:dyDescent="0.25">
      <c r="A1644" s="3">
        <f>TITRES_STAT!B1647</f>
        <v>44407</v>
      </c>
      <c r="B1644" s="17">
        <f>TITRES_STAT!C1647</f>
        <v>4.2</v>
      </c>
      <c r="C1644" s="17">
        <f>TITRES_STAT!D1647</f>
        <v>3.2650000000000001</v>
      </c>
      <c r="D1644" s="17">
        <f>TITRES_STAT!E1647</f>
        <v>13427</v>
      </c>
      <c r="E1644" s="2">
        <f t="shared" si="100"/>
        <v>3490271</v>
      </c>
      <c r="F1644" s="17" t="str">
        <f t="shared" si="103"/>
        <v>BULLISH</v>
      </c>
      <c r="G1644" s="17" t="str">
        <f t="shared" si="102"/>
        <v>NEUTRAL</v>
      </c>
      <c r="H1644" s="17" t="str">
        <f t="shared" si="101"/>
        <v>CONFIRMED BULLISH</v>
      </c>
    </row>
    <row r="1645" spans="1:8" ht="13.5" x14ac:dyDescent="0.25">
      <c r="A1645" s="3">
        <f>TITRES_STAT!B1648</f>
        <v>44410</v>
      </c>
      <c r="B1645" s="17">
        <f>TITRES_STAT!C1648</f>
        <v>4.32</v>
      </c>
      <c r="C1645" s="17">
        <f>TITRES_STAT!D1648</f>
        <v>3.3582000000000001</v>
      </c>
      <c r="D1645" s="17">
        <f>TITRES_STAT!E1648</f>
        <v>5769</v>
      </c>
      <c r="E1645" s="2">
        <f t="shared" si="100"/>
        <v>3496040</v>
      </c>
      <c r="F1645" s="17" t="str">
        <f t="shared" si="103"/>
        <v>BULLISH</v>
      </c>
      <c r="G1645" s="17" t="str">
        <f t="shared" si="102"/>
        <v>NEUTRAL</v>
      </c>
      <c r="H1645" s="17" t="str">
        <f t="shared" si="101"/>
        <v>CONFIRMED BULLISH</v>
      </c>
    </row>
    <row r="1646" spans="1:8" ht="13.5" x14ac:dyDescent="0.25">
      <c r="A1646" s="3">
        <f>TITRES_STAT!B1649</f>
        <v>44411</v>
      </c>
      <c r="B1646" s="17">
        <f>TITRES_STAT!C1649</f>
        <v>4.32</v>
      </c>
      <c r="C1646" s="17">
        <f>TITRES_STAT!D1649</f>
        <v>3.3582000000000001</v>
      </c>
      <c r="D1646" s="17">
        <f>TITRES_STAT!E1649</f>
        <v>0</v>
      </c>
      <c r="E1646" s="2">
        <f t="shared" si="100"/>
        <v>3496040</v>
      </c>
      <c r="F1646" s="17" t="str">
        <f t="shared" si="103"/>
        <v>BULLISH</v>
      </c>
      <c r="G1646" s="17" t="str">
        <f t="shared" si="102"/>
        <v>NEUTRAL</v>
      </c>
      <c r="H1646" s="17" t="str">
        <f t="shared" si="101"/>
        <v>CONFIRMED BULLISH</v>
      </c>
    </row>
    <row r="1647" spans="1:8" ht="13.5" x14ac:dyDescent="0.25">
      <c r="A1647" s="3">
        <f>TITRES_STAT!B1650</f>
        <v>44412</v>
      </c>
      <c r="B1647" s="17">
        <f>TITRES_STAT!C1650</f>
        <v>4.2699999999999996</v>
      </c>
      <c r="C1647" s="17">
        <f>TITRES_STAT!D1650</f>
        <v>3.3193999999999999</v>
      </c>
      <c r="D1647" s="17">
        <f>TITRES_STAT!E1650</f>
        <v>992</v>
      </c>
      <c r="E1647" s="2">
        <f t="shared" si="100"/>
        <v>3495048</v>
      </c>
      <c r="F1647" s="17" t="str">
        <f t="shared" si="103"/>
        <v>BULLISH</v>
      </c>
      <c r="G1647" s="17" t="str">
        <f t="shared" si="102"/>
        <v>NEUTRAL</v>
      </c>
      <c r="H1647" s="17" t="str">
        <f t="shared" si="101"/>
        <v>CONFIRMED BULLISH</v>
      </c>
    </row>
    <row r="1648" spans="1:8" ht="13.5" x14ac:dyDescent="0.25">
      <c r="A1648" s="3">
        <f>TITRES_STAT!B1651</f>
        <v>44413</v>
      </c>
      <c r="B1648" s="17">
        <f>TITRES_STAT!C1651</f>
        <v>4.25</v>
      </c>
      <c r="C1648" s="17">
        <f>TITRES_STAT!D1651</f>
        <v>3.3037999999999998</v>
      </c>
      <c r="D1648" s="17">
        <f>TITRES_STAT!E1651</f>
        <v>2966</v>
      </c>
      <c r="E1648" s="2">
        <f t="shared" si="100"/>
        <v>3492082</v>
      </c>
      <c r="F1648" s="17" t="str">
        <f t="shared" si="103"/>
        <v>BULLISH</v>
      </c>
      <c r="G1648" s="17" t="str">
        <f t="shared" si="102"/>
        <v>NEUTRAL</v>
      </c>
      <c r="H1648" s="17" t="str">
        <f t="shared" si="101"/>
        <v>CONFIRMED BULLISH</v>
      </c>
    </row>
    <row r="1649" spans="1:8" ht="13.5" x14ac:dyDescent="0.25">
      <c r="A1649" s="3">
        <f>TITRES_STAT!B1652</f>
        <v>44414</v>
      </c>
      <c r="B1649" s="17">
        <f>TITRES_STAT!C1652</f>
        <v>4.2300000000000004</v>
      </c>
      <c r="C1649" s="17">
        <f>TITRES_STAT!D1652</f>
        <v>3.2883</v>
      </c>
      <c r="D1649" s="17">
        <f>TITRES_STAT!E1652</f>
        <v>55</v>
      </c>
      <c r="E1649" s="2">
        <f t="shared" si="100"/>
        <v>3492027</v>
      </c>
      <c r="F1649" s="17" t="str">
        <f t="shared" si="103"/>
        <v>BULLISH</v>
      </c>
      <c r="G1649" s="17" t="str">
        <f t="shared" si="102"/>
        <v>NEUTRAL</v>
      </c>
      <c r="H1649" s="17" t="str">
        <f t="shared" si="101"/>
        <v>CONFIRMED BULLISH</v>
      </c>
    </row>
    <row r="1650" spans="1:8" ht="13.5" x14ac:dyDescent="0.25">
      <c r="A1650" s="3">
        <f>TITRES_STAT!B1653</f>
        <v>44417</v>
      </c>
      <c r="B1650" s="17">
        <f>TITRES_STAT!C1653</f>
        <v>4.29</v>
      </c>
      <c r="C1650" s="17">
        <f>TITRES_STAT!D1653</f>
        <v>3.3349000000000002</v>
      </c>
      <c r="D1650" s="17">
        <f>TITRES_STAT!E1653</f>
        <v>2447</v>
      </c>
      <c r="E1650" s="2">
        <f t="shared" si="100"/>
        <v>3494474</v>
      </c>
      <c r="F1650" s="17" t="str">
        <f t="shared" si="103"/>
        <v>BEARISH</v>
      </c>
      <c r="G1650" s="17" t="str">
        <f t="shared" si="102"/>
        <v>NEUTRAL</v>
      </c>
      <c r="H1650" s="17" t="str">
        <f t="shared" si="101"/>
        <v>CONFIRMED BEARISH</v>
      </c>
    </row>
    <row r="1651" spans="1:8" ht="13.5" x14ac:dyDescent="0.25">
      <c r="A1651" s="3">
        <f>TITRES_STAT!B1654</f>
        <v>44419</v>
      </c>
      <c r="B1651" s="17">
        <f>TITRES_STAT!C1654</f>
        <v>4.2300000000000004</v>
      </c>
      <c r="C1651" s="17">
        <f>TITRES_STAT!D1654</f>
        <v>3.2883</v>
      </c>
      <c r="D1651" s="17">
        <f>TITRES_STAT!E1654</f>
        <v>4026</v>
      </c>
      <c r="E1651" s="2">
        <f t="shared" si="100"/>
        <v>3490448</v>
      </c>
      <c r="F1651" s="17" t="str">
        <f t="shared" si="103"/>
        <v>BEARISH</v>
      </c>
      <c r="G1651" s="17" t="str">
        <f t="shared" si="102"/>
        <v>NEUTRAL</v>
      </c>
      <c r="H1651" s="17" t="str">
        <f t="shared" si="101"/>
        <v>CONFIRMED BEARISH</v>
      </c>
    </row>
    <row r="1652" spans="1:8" ht="13.5" x14ac:dyDescent="0.25">
      <c r="A1652" s="3">
        <f>TITRES_STAT!B1655</f>
        <v>44420</v>
      </c>
      <c r="B1652" s="17">
        <f>TITRES_STAT!C1655</f>
        <v>4.25</v>
      </c>
      <c r="C1652" s="17">
        <f>TITRES_STAT!D1655</f>
        <v>3.3037999999999998</v>
      </c>
      <c r="D1652" s="17">
        <f>TITRES_STAT!E1655</f>
        <v>2151</v>
      </c>
      <c r="E1652" s="2">
        <f t="shared" si="100"/>
        <v>3492599</v>
      </c>
      <c r="F1652" s="17" t="str">
        <f t="shared" si="103"/>
        <v>BEARISH</v>
      </c>
      <c r="G1652" s="17" t="str">
        <f t="shared" si="102"/>
        <v>NEUTRAL</v>
      </c>
      <c r="H1652" s="17" t="str">
        <f t="shared" si="101"/>
        <v>CONFIRMED BEARISH</v>
      </c>
    </row>
    <row r="1653" spans="1:8" ht="13.5" x14ac:dyDescent="0.25">
      <c r="A1653" s="3">
        <f>TITRES_STAT!B1656</f>
        <v>44424</v>
      </c>
      <c r="B1653" s="17">
        <f>TITRES_STAT!C1656</f>
        <v>4.25</v>
      </c>
      <c r="C1653" s="17">
        <f>TITRES_STAT!D1656</f>
        <v>3.3037999999999998</v>
      </c>
      <c r="D1653" s="17">
        <f>TITRES_STAT!E1656</f>
        <v>2151</v>
      </c>
      <c r="E1653" s="2">
        <f t="shared" si="100"/>
        <v>3492599</v>
      </c>
      <c r="F1653" s="17" t="str">
        <f t="shared" si="103"/>
        <v>BULLISH</v>
      </c>
      <c r="G1653" s="17" t="str">
        <f t="shared" si="102"/>
        <v>NEUTRAL</v>
      </c>
      <c r="H1653" s="17" t="str">
        <f t="shared" si="101"/>
        <v>NEUTRAL</v>
      </c>
    </row>
    <row r="1654" spans="1:8" ht="13.5" x14ac:dyDescent="0.25">
      <c r="A1654" s="3">
        <f>TITRES_STAT!B1657</f>
        <v>44425</v>
      </c>
      <c r="B1654" s="17">
        <f>TITRES_STAT!C1657</f>
        <v>4.25</v>
      </c>
      <c r="C1654" s="17">
        <f>TITRES_STAT!D1657</f>
        <v>3.3037999999999998</v>
      </c>
      <c r="D1654" s="17">
        <f>TITRES_STAT!E1657</f>
        <v>5410</v>
      </c>
      <c r="E1654" s="2">
        <f t="shared" si="100"/>
        <v>3492599</v>
      </c>
      <c r="F1654" s="17" t="str">
        <f t="shared" si="103"/>
        <v>BULLISH</v>
      </c>
      <c r="G1654" s="17" t="str">
        <f t="shared" si="102"/>
        <v>NEUTRAL</v>
      </c>
      <c r="H1654" s="17" t="str">
        <f t="shared" si="101"/>
        <v>CONFIRMED BULLISH</v>
      </c>
    </row>
    <row r="1655" spans="1:8" ht="13.5" x14ac:dyDescent="0.25">
      <c r="A1655" s="3">
        <f>TITRES_STAT!B1658</f>
        <v>44426</v>
      </c>
      <c r="B1655" s="17">
        <f>TITRES_STAT!C1658</f>
        <v>4.24</v>
      </c>
      <c r="C1655" s="17">
        <f>TITRES_STAT!D1658</f>
        <v>3.2959999999999998</v>
      </c>
      <c r="D1655" s="17">
        <f>TITRES_STAT!E1658</f>
        <v>545</v>
      </c>
      <c r="E1655" s="2">
        <f t="shared" si="100"/>
        <v>3492054</v>
      </c>
      <c r="F1655" s="17" t="str">
        <f t="shared" si="103"/>
        <v>BEARISH</v>
      </c>
      <c r="G1655" s="17" t="str">
        <f t="shared" si="102"/>
        <v>NEUTRAL</v>
      </c>
      <c r="H1655" s="17" t="str">
        <f t="shared" si="101"/>
        <v>CONFIRMED BEARISH</v>
      </c>
    </row>
    <row r="1656" spans="1:8" ht="13.5" x14ac:dyDescent="0.25">
      <c r="A1656" s="3">
        <f>TITRES_STAT!B1659</f>
        <v>44427</v>
      </c>
      <c r="B1656" s="17">
        <f>TITRES_STAT!C1659</f>
        <v>4.21</v>
      </c>
      <c r="C1656" s="17">
        <f>TITRES_STAT!D1659</f>
        <v>3.2726999999999999</v>
      </c>
      <c r="D1656" s="17">
        <f>TITRES_STAT!E1659</f>
        <v>7967</v>
      </c>
      <c r="E1656" s="2">
        <f t="shared" si="100"/>
        <v>3484087</v>
      </c>
      <c r="F1656" s="17" t="str">
        <f t="shared" si="103"/>
        <v>BEARISH</v>
      </c>
      <c r="G1656" s="17" t="str">
        <f t="shared" si="102"/>
        <v>NEUTRAL</v>
      </c>
      <c r="H1656" s="17" t="str">
        <f t="shared" si="101"/>
        <v>CONFIRMED BEARISH</v>
      </c>
    </row>
    <row r="1657" spans="1:8" ht="13.5" x14ac:dyDescent="0.25">
      <c r="A1657" s="3">
        <f>TITRES_STAT!B1660</f>
        <v>44428</v>
      </c>
      <c r="B1657" s="17">
        <f>TITRES_STAT!C1660</f>
        <v>4.21</v>
      </c>
      <c r="C1657" s="17">
        <f>TITRES_STAT!D1660</f>
        <v>3.2726999999999999</v>
      </c>
      <c r="D1657" s="17">
        <f>TITRES_STAT!E1660</f>
        <v>3009</v>
      </c>
      <c r="E1657" s="2">
        <f t="shared" si="100"/>
        <v>3484087</v>
      </c>
      <c r="F1657" s="17" t="str">
        <f t="shared" si="103"/>
        <v>BEARISH</v>
      </c>
      <c r="G1657" s="17" t="str">
        <f t="shared" si="102"/>
        <v>NEUTRAL</v>
      </c>
      <c r="H1657" s="17" t="str">
        <f t="shared" si="101"/>
        <v>CONFIRMED BEARISH</v>
      </c>
    </row>
    <row r="1658" spans="1:8" ht="13.5" x14ac:dyDescent="0.25">
      <c r="A1658" s="3">
        <f>TITRES_STAT!B1661</f>
        <v>44431</v>
      </c>
      <c r="B1658" s="17">
        <f>TITRES_STAT!C1661</f>
        <v>4.21</v>
      </c>
      <c r="C1658" s="17">
        <f>TITRES_STAT!D1661</f>
        <v>3.2726999999999999</v>
      </c>
      <c r="D1658" s="17">
        <f>TITRES_STAT!E1661</f>
        <v>0</v>
      </c>
      <c r="E1658" s="2">
        <f t="shared" si="100"/>
        <v>3484087</v>
      </c>
      <c r="F1658" s="17" t="str">
        <f t="shared" si="103"/>
        <v>BEARISH</v>
      </c>
      <c r="G1658" s="17" t="str">
        <f t="shared" si="102"/>
        <v>NEUTRAL</v>
      </c>
      <c r="H1658" s="17" t="str">
        <f t="shared" si="101"/>
        <v>CONFIRMED BEARISH</v>
      </c>
    </row>
    <row r="1659" spans="1:8" ht="13.5" x14ac:dyDescent="0.25">
      <c r="A1659" s="3">
        <f>TITRES_STAT!B1662</f>
        <v>44432</v>
      </c>
      <c r="B1659" s="17">
        <f>TITRES_STAT!C1662</f>
        <v>4.24</v>
      </c>
      <c r="C1659" s="17">
        <f>TITRES_STAT!D1662</f>
        <v>3.2959999999999998</v>
      </c>
      <c r="D1659" s="17">
        <f>TITRES_STAT!E1662</f>
        <v>554</v>
      </c>
      <c r="E1659" s="2">
        <f t="shared" si="100"/>
        <v>3484641</v>
      </c>
      <c r="F1659" s="17" t="str">
        <f t="shared" si="103"/>
        <v>BEARISH</v>
      </c>
      <c r="G1659" s="17" t="str">
        <f t="shared" si="102"/>
        <v>NEUTRAL</v>
      </c>
      <c r="H1659" s="17" t="str">
        <f t="shared" si="101"/>
        <v>CONFIRMED BEARISH</v>
      </c>
    </row>
    <row r="1660" spans="1:8" ht="13.5" x14ac:dyDescent="0.25">
      <c r="A1660" s="3">
        <f>TITRES_STAT!B1663</f>
        <v>44433</v>
      </c>
      <c r="B1660" s="17">
        <f>TITRES_STAT!C1663</f>
        <v>4.17</v>
      </c>
      <c r="C1660" s="17">
        <f>TITRES_STAT!D1663</f>
        <v>3.2416</v>
      </c>
      <c r="D1660" s="17">
        <f>TITRES_STAT!E1663</f>
        <v>239</v>
      </c>
      <c r="E1660" s="2">
        <f t="shared" si="100"/>
        <v>3484402</v>
      </c>
      <c r="F1660" s="17" t="str">
        <f t="shared" si="103"/>
        <v>BEARISH</v>
      </c>
      <c r="G1660" s="17" t="str">
        <f t="shared" si="102"/>
        <v>NEUTRAL</v>
      </c>
      <c r="H1660" s="17" t="str">
        <f t="shared" si="101"/>
        <v>CONFIRMED BEARISH</v>
      </c>
    </row>
    <row r="1661" spans="1:8" ht="13.5" x14ac:dyDescent="0.25">
      <c r="A1661" s="3">
        <f>TITRES_STAT!B1664</f>
        <v>44434</v>
      </c>
      <c r="B1661" s="17">
        <f>TITRES_STAT!C1664</f>
        <v>4.2300000000000004</v>
      </c>
      <c r="C1661" s="17">
        <f>TITRES_STAT!D1664</f>
        <v>3.2883</v>
      </c>
      <c r="D1661" s="17">
        <f>TITRES_STAT!E1664</f>
        <v>2649</v>
      </c>
      <c r="E1661" s="2">
        <f t="shared" si="100"/>
        <v>3487051</v>
      </c>
      <c r="F1661" s="17" t="str">
        <f t="shared" si="103"/>
        <v>BULLISH</v>
      </c>
      <c r="G1661" s="17" t="str">
        <f t="shared" si="102"/>
        <v>NEUTRAL</v>
      </c>
      <c r="H1661" s="17" t="str">
        <f t="shared" si="101"/>
        <v>CONFIRMED BULLISH</v>
      </c>
    </row>
    <row r="1662" spans="1:8" ht="13.5" x14ac:dyDescent="0.25">
      <c r="A1662" s="3">
        <f>TITRES_STAT!B1665</f>
        <v>44435</v>
      </c>
      <c r="B1662" s="17">
        <f>TITRES_STAT!C1665</f>
        <v>4.2300000000000004</v>
      </c>
      <c r="C1662" s="17">
        <f>TITRES_STAT!D1665</f>
        <v>3.2883</v>
      </c>
      <c r="D1662" s="17">
        <f>TITRES_STAT!E1665</f>
        <v>750</v>
      </c>
      <c r="E1662" s="2">
        <f t="shared" si="100"/>
        <v>3487051</v>
      </c>
      <c r="F1662" s="17" t="str">
        <f t="shared" si="103"/>
        <v>BULLISH</v>
      </c>
      <c r="G1662" s="17" t="str">
        <f t="shared" si="102"/>
        <v>NEUTRAL</v>
      </c>
      <c r="H1662" s="17" t="str">
        <f t="shared" si="101"/>
        <v>CONFIRMED BULLISH</v>
      </c>
    </row>
    <row r="1663" spans="1:8" ht="13.5" x14ac:dyDescent="0.25">
      <c r="A1663" s="3">
        <f>TITRES_STAT!B1666</f>
        <v>44438</v>
      </c>
      <c r="B1663" s="17">
        <f>TITRES_STAT!C1666</f>
        <v>4.3899999999999997</v>
      </c>
      <c r="C1663" s="17">
        <f>TITRES_STAT!D1666</f>
        <v>3.4127000000000001</v>
      </c>
      <c r="D1663" s="17">
        <f>TITRES_STAT!E1666</f>
        <v>425</v>
      </c>
      <c r="E1663" s="2">
        <f t="shared" si="100"/>
        <v>3487476</v>
      </c>
      <c r="F1663" s="17" t="str">
        <f t="shared" si="103"/>
        <v>BULLISH</v>
      </c>
      <c r="G1663" s="17" t="str">
        <f t="shared" si="102"/>
        <v>NEUTRAL</v>
      </c>
      <c r="H1663" s="17" t="str">
        <f t="shared" si="101"/>
        <v>CONFIRMED BULLISH</v>
      </c>
    </row>
    <row r="1664" spans="1:8" ht="13.5" x14ac:dyDescent="0.25">
      <c r="A1664" s="3">
        <f>TITRES_STAT!B1667</f>
        <v>44439</v>
      </c>
      <c r="B1664" s="17">
        <f>TITRES_STAT!C1667</f>
        <v>4.33</v>
      </c>
      <c r="C1664" s="17">
        <f>TITRES_STAT!D1667</f>
        <v>3.3660000000000001</v>
      </c>
      <c r="D1664" s="17">
        <f>TITRES_STAT!E1667</f>
        <v>2456</v>
      </c>
      <c r="E1664" s="2">
        <f t="shared" si="100"/>
        <v>3485020</v>
      </c>
      <c r="F1664" s="17" t="str">
        <f t="shared" si="103"/>
        <v>BULLISH</v>
      </c>
      <c r="G1664" s="17" t="str">
        <f t="shared" si="102"/>
        <v>NEUTRAL</v>
      </c>
      <c r="H1664" s="17" t="str">
        <f t="shared" si="101"/>
        <v>CONFIRMED BULLISH</v>
      </c>
    </row>
    <row r="1665" spans="1:8" ht="13.5" x14ac:dyDescent="0.25">
      <c r="A1665" s="3">
        <f>TITRES_STAT!B1668</f>
        <v>44440</v>
      </c>
      <c r="B1665" s="17">
        <f>TITRES_STAT!C1668</f>
        <v>4.26</v>
      </c>
      <c r="C1665" s="17">
        <f>TITRES_STAT!D1668</f>
        <v>3.3115999999999999</v>
      </c>
      <c r="D1665" s="17">
        <f>TITRES_STAT!E1668</f>
        <v>4544</v>
      </c>
      <c r="E1665" s="2">
        <f t="shared" si="100"/>
        <v>3480476</v>
      </c>
      <c r="F1665" s="17" t="str">
        <f t="shared" si="103"/>
        <v>BEARISH</v>
      </c>
      <c r="G1665" s="17" t="str">
        <f t="shared" si="102"/>
        <v>NEUTRAL</v>
      </c>
      <c r="H1665" s="17" t="str">
        <f t="shared" si="101"/>
        <v>BEARISH DIVERGENCE</v>
      </c>
    </row>
    <row r="1666" spans="1:8" ht="13.5" x14ac:dyDescent="0.25">
      <c r="A1666" s="3">
        <f>TITRES_STAT!B1669</f>
        <v>44441</v>
      </c>
      <c r="B1666" s="17">
        <f>TITRES_STAT!C1669</f>
        <v>4.26</v>
      </c>
      <c r="C1666" s="17">
        <f>TITRES_STAT!D1669</f>
        <v>3.3115999999999999</v>
      </c>
      <c r="D1666" s="17">
        <f>TITRES_STAT!E1669</f>
        <v>0</v>
      </c>
      <c r="E1666" s="2">
        <f t="shared" si="100"/>
        <v>3480476</v>
      </c>
      <c r="F1666" s="17" t="str">
        <f t="shared" si="103"/>
        <v>BEARISH</v>
      </c>
      <c r="G1666" s="17" t="str">
        <f t="shared" si="102"/>
        <v>NEUTRAL</v>
      </c>
      <c r="H1666" s="17" t="str">
        <f t="shared" si="101"/>
        <v>BEARISH DIVERGENCE</v>
      </c>
    </row>
    <row r="1667" spans="1:8" ht="13.5" x14ac:dyDescent="0.25">
      <c r="A1667" s="3">
        <f>TITRES_STAT!B1670</f>
        <v>44442</v>
      </c>
      <c r="B1667" s="17">
        <f>TITRES_STAT!C1670</f>
        <v>4.1900000000000004</v>
      </c>
      <c r="C1667" s="17">
        <f>TITRES_STAT!D1670</f>
        <v>3.2572000000000001</v>
      </c>
      <c r="D1667" s="17">
        <f>TITRES_STAT!E1670</f>
        <v>145</v>
      </c>
      <c r="E1667" s="2">
        <f t="shared" si="100"/>
        <v>3480331</v>
      </c>
      <c r="F1667" s="17" t="str">
        <f t="shared" si="103"/>
        <v>BEARISH</v>
      </c>
      <c r="G1667" s="17" t="str">
        <f t="shared" si="102"/>
        <v>NEUTRAL</v>
      </c>
      <c r="H1667" s="17" t="str">
        <f t="shared" si="101"/>
        <v>CONFIRMED BEARISH</v>
      </c>
    </row>
    <row r="1668" spans="1:8" ht="13.5" x14ac:dyDescent="0.25">
      <c r="A1668" s="3">
        <f>TITRES_STAT!B1671</f>
        <v>44445</v>
      </c>
      <c r="B1668" s="17">
        <f>TITRES_STAT!C1671</f>
        <v>4.1900000000000004</v>
      </c>
      <c r="C1668" s="17">
        <f>TITRES_STAT!D1671</f>
        <v>3.2572000000000001</v>
      </c>
      <c r="D1668" s="17">
        <f>TITRES_STAT!E1671</f>
        <v>20655</v>
      </c>
      <c r="E1668" s="2">
        <f t="shared" ref="E1668:E1731" si="104">IF(B1668&gt;B1667, E1667+D1668, IF(B1668&lt;B1667, E1667-D1668, E1667))</f>
        <v>3480331</v>
      </c>
      <c r="F1668" s="17" t="str">
        <f t="shared" si="103"/>
        <v>BEARISH</v>
      </c>
      <c r="G1668" s="17" t="str">
        <f t="shared" si="102"/>
        <v>NEUTRAL</v>
      </c>
      <c r="H1668" s="17" t="str">
        <f t="shared" si="101"/>
        <v>CONFIRMED BEARISH</v>
      </c>
    </row>
    <row r="1669" spans="1:8" ht="13.5" x14ac:dyDescent="0.25">
      <c r="A1669" s="3">
        <f>TITRES_STAT!B1672</f>
        <v>44446</v>
      </c>
      <c r="B1669" s="17">
        <f>TITRES_STAT!C1672</f>
        <v>4.1900000000000004</v>
      </c>
      <c r="C1669" s="17">
        <f>TITRES_STAT!D1672</f>
        <v>3.2572000000000001</v>
      </c>
      <c r="D1669" s="17">
        <f>TITRES_STAT!E1672</f>
        <v>0</v>
      </c>
      <c r="E1669" s="2">
        <f t="shared" si="104"/>
        <v>3480331</v>
      </c>
      <c r="F1669" s="17" t="str">
        <f t="shared" si="103"/>
        <v>BEARISH</v>
      </c>
      <c r="G1669" s="17" t="str">
        <f t="shared" si="102"/>
        <v>NEUTRAL</v>
      </c>
      <c r="H1669" s="17" t="str">
        <f t="shared" si="101"/>
        <v>CONFIRMED BEARISH</v>
      </c>
    </row>
    <row r="1670" spans="1:8" ht="13.5" x14ac:dyDescent="0.25">
      <c r="A1670" s="3">
        <f>TITRES_STAT!B1673</f>
        <v>44447</v>
      </c>
      <c r="B1670" s="17">
        <f>TITRES_STAT!C1673</f>
        <v>4.2300000000000004</v>
      </c>
      <c r="C1670" s="17">
        <f>TITRES_STAT!D1673</f>
        <v>3.2883</v>
      </c>
      <c r="D1670" s="17">
        <f>TITRES_STAT!E1673</f>
        <v>3403</v>
      </c>
      <c r="E1670" s="2">
        <f t="shared" si="104"/>
        <v>3483734</v>
      </c>
      <c r="F1670" s="17" t="str">
        <f t="shared" si="103"/>
        <v>BULLISH</v>
      </c>
      <c r="G1670" s="17" t="str">
        <f t="shared" si="102"/>
        <v>NEUTRAL</v>
      </c>
      <c r="H1670" s="17" t="str">
        <f t="shared" ref="H1670:H1733" si="105">IF(AND(B1670&gt;B1665, E1670&gt;E1665), "CONFIRMED BULLISH",
 IF(AND(B1670&lt;B1665, E1670&lt;E1665), "CONFIRMED BEARISH",
 IF(AND(B1670&gt;B1665, E1670&lt;E1665), "BEARISH DIVERGENCE",
 IF(AND(B1670&lt;B1665, E1670&gt;E1665), "BULLISH DIVERGENCE", "NEUTRAL"))))</f>
        <v>BULLISH DIVERGENCE</v>
      </c>
    </row>
    <row r="1671" spans="1:8" ht="13.5" x14ac:dyDescent="0.25">
      <c r="A1671" s="3">
        <f>TITRES_STAT!B1674</f>
        <v>44448</v>
      </c>
      <c r="B1671" s="17">
        <f>TITRES_STAT!C1674</f>
        <v>4.2</v>
      </c>
      <c r="C1671" s="17">
        <f>TITRES_STAT!D1674</f>
        <v>3.2650000000000001</v>
      </c>
      <c r="D1671" s="17">
        <f>TITRES_STAT!E1674</f>
        <v>549</v>
      </c>
      <c r="E1671" s="2">
        <f t="shared" si="104"/>
        <v>3483185</v>
      </c>
      <c r="F1671" s="17" t="str">
        <f t="shared" si="103"/>
        <v>BULLISH</v>
      </c>
      <c r="G1671" s="17" t="str">
        <f t="shared" ref="G1671:G1734" si="106">IF((E1671-E1666)/E1666 &gt; 0.02, "STRONG",
 IF((E1671-E1666)/E1666 &lt; -0.02, "WEAK", "NEUTRAL"))</f>
        <v>NEUTRAL</v>
      </c>
      <c r="H1671" s="17" t="str">
        <f t="shared" si="105"/>
        <v>BULLISH DIVERGENCE</v>
      </c>
    </row>
    <row r="1672" spans="1:8" ht="13.5" x14ac:dyDescent="0.25">
      <c r="A1672" s="3">
        <f>TITRES_STAT!B1675</f>
        <v>44449</v>
      </c>
      <c r="B1672" s="17">
        <f>TITRES_STAT!C1675</f>
        <v>4.2300000000000004</v>
      </c>
      <c r="C1672" s="17">
        <f>TITRES_STAT!D1675</f>
        <v>3.2883</v>
      </c>
      <c r="D1672" s="17">
        <f>TITRES_STAT!E1675</f>
        <v>2068</v>
      </c>
      <c r="E1672" s="2">
        <f t="shared" si="104"/>
        <v>3485253</v>
      </c>
      <c r="F1672" s="17" t="str">
        <f t="shared" ref="F1672:F1735" si="107">IF(E1672&gt;E1667,"BULLISH",IF(E1672&lt;E1667,"BEARISH","NEUTRAL"))</f>
        <v>BULLISH</v>
      </c>
      <c r="G1672" s="17" t="str">
        <f t="shared" si="106"/>
        <v>NEUTRAL</v>
      </c>
      <c r="H1672" s="17" t="str">
        <f t="shared" si="105"/>
        <v>CONFIRMED BULLISH</v>
      </c>
    </row>
    <row r="1673" spans="1:8" ht="13.5" x14ac:dyDescent="0.25">
      <c r="A1673" s="3">
        <f>TITRES_STAT!B1676</f>
        <v>44452</v>
      </c>
      <c r="B1673" s="17">
        <f>TITRES_STAT!C1676</f>
        <v>4.25</v>
      </c>
      <c r="C1673" s="17">
        <f>TITRES_STAT!D1676</f>
        <v>3.3037999999999998</v>
      </c>
      <c r="D1673" s="17">
        <f>TITRES_STAT!E1676</f>
        <v>9988</v>
      </c>
      <c r="E1673" s="2">
        <f t="shared" si="104"/>
        <v>3495241</v>
      </c>
      <c r="F1673" s="17" t="str">
        <f t="shared" si="107"/>
        <v>BULLISH</v>
      </c>
      <c r="G1673" s="17" t="str">
        <f t="shared" si="106"/>
        <v>NEUTRAL</v>
      </c>
      <c r="H1673" s="17" t="str">
        <f t="shared" si="105"/>
        <v>CONFIRMED BULLISH</v>
      </c>
    </row>
    <row r="1674" spans="1:8" ht="13.5" x14ac:dyDescent="0.25">
      <c r="A1674" s="3">
        <f>TITRES_STAT!B1677</f>
        <v>44453</v>
      </c>
      <c r="B1674" s="17">
        <f>TITRES_STAT!C1677</f>
        <v>4.2</v>
      </c>
      <c r="C1674" s="17">
        <f>TITRES_STAT!D1677</f>
        <v>3.2650000000000001</v>
      </c>
      <c r="D1674" s="17">
        <f>TITRES_STAT!E1677</f>
        <v>7</v>
      </c>
      <c r="E1674" s="2">
        <f t="shared" si="104"/>
        <v>3495234</v>
      </c>
      <c r="F1674" s="17" t="str">
        <f t="shared" si="107"/>
        <v>BULLISH</v>
      </c>
      <c r="G1674" s="17" t="str">
        <f t="shared" si="106"/>
        <v>NEUTRAL</v>
      </c>
      <c r="H1674" s="17" t="str">
        <f t="shared" si="105"/>
        <v>CONFIRMED BULLISH</v>
      </c>
    </row>
    <row r="1675" spans="1:8" ht="13.5" x14ac:dyDescent="0.25">
      <c r="A1675" s="3">
        <f>TITRES_STAT!B1678</f>
        <v>44454</v>
      </c>
      <c r="B1675" s="17">
        <f>TITRES_STAT!C1678</f>
        <v>4.2</v>
      </c>
      <c r="C1675" s="17">
        <f>TITRES_STAT!D1678</f>
        <v>3.2650000000000001</v>
      </c>
      <c r="D1675" s="17">
        <f>TITRES_STAT!E1678</f>
        <v>39338</v>
      </c>
      <c r="E1675" s="2">
        <f t="shared" si="104"/>
        <v>3495234</v>
      </c>
      <c r="F1675" s="17" t="str">
        <f t="shared" si="107"/>
        <v>BULLISH</v>
      </c>
      <c r="G1675" s="17" t="str">
        <f t="shared" si="106"/>
        <v>NEUTRAL</v>
      </c>
      <c r="H1675" s="17" t="str">
        <f t="shared" si="105"/>
        <v>BULLISH DIVERGENCE</v>
      </c>
    </row>
    <row r="1676" spans="1:8" ht="13.5" x14ac:dyDescent="0.25">
      <c r="A1676" s="3">
        <f>TITRES_STAT!B1679</f>
        <v>44455</v>
      </c>
      <c r="B1676" s="17">
        <f>TITRES_STAT!C1679</f>
        <v>4.2</v>
      </c>
      <c r="C1676" s="17">
        <f>TITRES_STAT!D1679</f>
        <v>3.2650000000000001</v>
      </c>
      <c r="D1676" s="17">
        <f>TITRES_STAT!E1679</f>
        <v>10931</v>
      </c>
      <c r="E1676" s="2">
        <f t="shared" si="104"/>
        <v>3495234</v>
      </c>
      <c r="F1676" s="17" t="str">
        <f t="shared" si="107"/>
        <v>BULLISH</v>
      </c>
      <c r="G1676" s="17" t="str">
        <f t="shared" si="106"/>
        <v>NEUTRAL</v>
      </c>
      <c r="H1676" s="17" t="str">
        <f t="shared" si="105"/>
        <v>NEUTRAL</v>
      </c>
    </row>
    <row r="1677" spans="1:8" ht="13.5" x14ac:dyDescent="0.25">
      <c r="A1677" s="3">
        <f>TITRES_STAT!B1680</f>
        <v>44456</v>
      </c>
      <c r="B1677" s="17">
        <f>TITRES_STAT!C1680</f>
        <v>4.2</v>
      </c>
      <c r="C1677" s="17">
        <f>TITRES_STAT!D1680</f>
        <v>3.2650000000000001</v>
      </c>
      <c r="D1677" s="17">
        <f>TITRES_STAT!E1680</f>
        <v>10305</v>
      </c>
      <c r="E1677" s="2">
        <f t="shared" si="104"/>
        <v>3495234</v>
      </c>
      <c r="F1677" s="17" t="str">
        <f t="shared" si="107"/>
        <v>BULLISH</v>
      </c>
      <c r="G1677" s="17" t="str">
        <f t="shared" si="106"/>
        <v>NEUTRAL</v>
      </c>
      <c r="H1677" s="17" t="str">
        <f t="shared" si="105"/>
        <v>BULLISH DIVERGENCE</v>
      </c>
    </row>
    <row r="1678" spans="1:8" ht="13.5" x14ac:dyDescent="0.25">
      <c r="A1678" s="3">
        <f>TITRES_STAT!B1681</f>
        <v>44459</v>
      </c>
      <c r="B1678" s="17">
        <f>TITRES_STAT!C1681</f>
        <v>4.1900000000000004</v>
      </c>
      <c r="C1678" s="17">
        <f>TITRES_STAT!D1681</f>
        <v>3.2572000000000001</v>
      </c>
      <c r="D1678" s="17">
        <f>TITRES_STAT!E1681</f>
        <v>4813</v>
      </c>
      <c r="E1678" s="2">
        <f t="shared" si="104"/>
        <v>3490421</v>
      </c>
      <c r="F1678" s="17" t="str">
        <f t="shared" si="107"/>
        <v>BEARISH</v>
      </c>
      <c r="G1678" s="17" t="str">
        <f t="shared" si="106"/>
        <v>NEUTRAL</v>
      </c>
      <c r="H1678" s="17" t="str">
        <f t="shared" si="105"/>
        <v>CONFIRMED BEARISH</v>
      </c>
    </row>
    <row r="1679" spans="1:8" ht="13.5" x14ac:dyDescent="0.25">
      <c r="A1679" s="3">
        <f>TITRES_STAT!B1682</f>
        <v>44460</v>
      </c>
      <c r="B1679" s="17">
        <f>TITRES_STAT!C1682</f>
        <v>4.2</v>
      </c>
      <c r="C1679" s="17">
        <f>TITRES_STAT!D1682</f>
        <v>3.2650000000000001</v>
      </c>
      <c r="D1679" s="17">
        <f>TITRES_STAT!E1682</f>
        <v>45878</v>
      </c>
      <c r="E1679" s="2">
        <f t="shared" si="104"/>
        <v>3536299</v>
      </c>
      <c r="F1679" s="17" t="str">
        <f t="shared" si="107"/>
        <v>BULLISH</v>
      </c>
      <c r="G1679" s="17" t="str">
        <f t="shared" si="106"/>
        <v>NEUTRAL</v>
      </c>
      <c r="H1679" s="17" t="str">
        <f t="shared" si="105"/>
        <v>NEUTRAL</v>
      </c>
    </row>
    <row r="1680" spans="1:8" ht="13.5" x14ac:dyDescent="0.25">
      <c r="A1680" s="3">
        <f>TITRES_STAT!B1683</f>
        <v>44461</v>
      </c>
      <c r="B1680" s="17">
        <f>TITRES_STAT!C1683</f>
        <v>4.17</v>
      </c>
      <c r="C1680" s="17">
        <f>TITRES_STAT!D1683</f>
        <v>3.2416</v>
      </c>
      <c r="D1680" s="17">
        <f>TITRES_STAT!E1683</f>
        <v>6661</v>
      </c>
      <c r="E1680" s="2">
        <f t="shared" si="104"/>
        <v>3529638</v>
      </c>
      <c r="F1680" s="17" t="str">
        <f t="shared" si="107"/>
        <v>BULLISH</v>
      </c>
      <c r="G1680" s="17" t="str">
        <f t="shared" si="106"/>
        <v>NEUTRAL</v>
      </c>
      <c r="H1680" s="17" t="str">
        <f t="shared" si="105"/>
        <v>BULLISH DIVERGENCE</v>
      </c>
    </row>
    <row r="1681" spans="1:8" ht="13.5" x14ac:dyDescent="0.25">
      <c r="A1681" s="3">
        <f>TITRES_STAT!B1684</f>
        <v>44462</v>
      </c>
      <c r="B1681" s="17">
        <f>TITRES_STAT!C1684</f>
        <v>4.2</v>
      </c>
      <c r="C1681" s="17">
        <f>TITRES_STAT!D1684</f>
        <v>3.2650000000000001</v>
      </c>
      <c r="D1681" s="17">
        <f>TITRES_STAT!E1684</f>
        <v>3900</v>
      </c>
      <c r="E1681" s="2">
        <f t="shared" si="104"/>
        <v>3533538</v>
      </c>
      <c r="F1681" s="17" t="str">
        <f t="shared" si="107"/>
        <v>BULLISH</v>
      </c>
      <c r="G1681" s="17" t="str">
        <f t="shared" si="106"/>
        <v>NEUTRAL</v>
      </c>
      <c r="H1681" s="17" t="str">
        <f t="shared" si="105"/>
        <v>NEUTRAL</v>
      </c>
    </row>
    <row r="1682" spans="1:8" ht="13.5" x14ac:dyDescent="0.25">
      <c r="A1682" s="3">
        <f>TITRES_STAT!B1685</f>
        <v>44463</v>
      </c>
      <c r="B1682" s="17">
        <f>TITRES_STAT!C1685</f>
        <v>4.2</v>
      </c>
      <c r="C1682" s="17">
        <f>TITRES_STAT!D1685</f>
        <v>3.2650000000000001</v>
      </c>
      <c r="D1682" s="17">
        <f>TITRES_STAT!E1685</f>
        <v>4802</v>
      </c>
      <c r="E1682" s="2">
        <f t="shared" si="104"/>
        <v>3533538</v>
      </c>
      <c r="F1682" s="17" t="str">
        <f t="shared" si="107"/>
        <v>BULLISH</v>
      </c>
      <c r="G1682" s="17" t="str">
        <f t="shared" si="106"/>
        <v>NEUTRAL</v>
      </c>
      <c r="H1682" s="17" t="str">
        <f t="shared" si="105"/>
        <v>NEUTRAL</v>
      </c>
    </row>
    <row r="1683" spans="1:8" ht="13.5" x14ac:dyDescent="0.25">
      <c r="A1683" s="3">
        <f>TITRES_STAT!B1686</f>
        <v>44466</v>
      </c>
      <c r="B1683" s="17">
        <f>TITRES_STAT!C1686</f>
        <v>4.2</v>
      </c>
      <c r="C1683" s="17">
        <f>TITRES_STAT!D1686</f>
        <v>3.2650000000000001</v>
      </c>
      <c r="D1683" s="17">
        <f>TITRES_STAT!E1686</f>
        <v>8275</v>
      </c>
      <c r="E1683" s="2">
        <f t="shared" si="104"/>
        <v>3533538</v>
      </c>
      <c r="F1683" s="17" t="str">
        <f t="shared" si="107"/>
        <v>BULLISH</v>
      </c>
      <c r="G1683" s="17" t="str">
        <f t="shared" si="106"/>
        <v>NEUTRAL</v>
      </c>
      <c r="H1683" s="17" t="str">
        <f t="shared" si="105"/>
        <v>CONFIRMED BULLISH</v>
      </c>
    </row>
    <row r="1684" spans="1:8" ht="13.5" x14ac:dyDescent="0.25">
      <c r="A1684" s="3">
        <f>TITRES_STAT!B1687</f>
        <v>44467</v>
      </c>
      <c r="B1684" s="17">
        <f>TITRES_STAT!C1687</f>
        <v>4.2</v>
      </c>
      <c r="C1684" s="17">
        <f>TITRES_STAT!D1687</f>
        <v>3.2650000000000001</v>
      </c>
      <c r="D1684" s="17">
        <f>TITRES_STAT!E1687</f>
        <v>6063</v>
      </c>
      <c r="E1684" s="2">
        <f t="shared" si="104"/>
        <v>3533538</v>
      </c>
      <c r="F1684" s="17" t="str">
        <f t="shared" si="107"/>
        <v>BEARISH</v>
      </c>
      <c r="G1684" s="17" t="str">
        <f t="shared" si="106"/>
        <v>NEUTRAL</v>
      </c>
      <c r="H1684" s="17" t="str">
        <f t="shared" si="105"/>
        <v>NEUTRAL</v>
      </c>
    </row>
    <row r="1685" spans="1:8" ht="13.5" x14ac:dyDescent="0.25">
      <c r="A1685" s="3">
        <f>TITRES_STAT!B1688</f>
        <v>44468</v>
      </c>
      <c r="B1685" s="17">
        <f>TITRES_STAT!C1688</f>
        <v>4.32</v>
      </c>
      <c r="C1685" s="17">
        <f>TITRES_STAT!D1688</f>
        <v>3.3582000000000001</v>
      </c>
      <c r="D1685" s="17">
        <f>TITRES_STAT!E1688</f>
        <v>13341</v>
      </c>
      <c r="E1685" s="2">
        <f t="shared" si="104"/>
        <v>3546879</v>
      </c>
      <c r="F1685" s="17" t="str">
        <f t="shared" si="107"/>
        <v>BULLISH</v>
      </c>
      <c r="G1685" s="17" t="str">
        <f t="shared" si="106"/>
        <v>NEUTRAL</v>
      </c>
      <c r="H1685" s="17" t="str">
        <f t="shared" si="105"/>
        <v>CONFIRMED BULLISH</v>
      </c>
    </row>
    <row r="1686" spans="1:8" ht="13.5" x14ac:dyDescent="0.25">
      <c r="A1686" s="3">
        <f>TITRES_STAT!B1689</f>
        <v>44469</v>
      </c>
      <c r="B1686" s="17">
        <f>TITRES_STAT!C1689</f>
        <v>4.37</v>
      </c>
      <c r="C1686" s="17">
        <f>TITRES_STAT!D1689</f>
        <v>3.3971</v>
      </c>
      <c r="D1686" s="17">
        <f>TITRES_STAT!E1689</f>
        <v>1</v>
      </c>
      <c r="E1686" s="2">
        <f t="shared" si="104"/>
        <v>3546880</v>
      </c>
      <c r="F1686" s="17" t="str">
        <f t="shared" si="107"/>
        <v>BULLISH</v>
      </c>
      <c r="G1686" s="17" t="str">
        <f t="shared" si="106"/>
        <v>NEUTRAL</v>
      </c>
      <c r="H1686" s="17" t="str">
        <f t="shared" si="105"/>
        <v>CONFIRMED BULLISH</v>
      </c>
    </row>
    <row r="1687" spans="1:8" ht="13.5" x14ac:dyDescent="0.25">
      <c r="A1687" s="3">
        <f>TITRES_STAT!B1690</f>
        <v>44470</v>
      </c>
      <c r="B1687" s="17">
        <f>TITRES_STAT!C1690</f>
        <v>4.3600000000000003</v>
      </c>
      <c r="C1687" s="17">
        <f>TITRES_STAT!D1690</f>
        <v>3.3893</v>
      </c>
      <c r="D1687" s="17">
        <f>TITRES_STAT!E1690</f>
        <v>1</v>
      </c>
      <c r="E1687" s="2">
        <f t="shared" si="104"/>
        <v>3546879</v>
      </c>
      <c r="F1687" s="17" t="str">
        <f t="shared" si="107"/>
        <v>BULLISH</v>
      </c>
      <c r="G1687" s="17" t="str">
        <f t="shared" si="106"/>
        <v>NEUTRAL</v>
      </c>
      <c r="H1687" s="17" t="str">
        <f t="shared" si="105"/>
        <v>CONFIRMED BULLISH</v>
      </c>
    </row>
    <row r="1688" spans="1:8" ht="13.5" x14ac:dyDescent="0.25">
      <c r="A1688" s="3">
        <f>TITRES_STAT!B1691</f>
        <v>44473</v>
      </c>
      <c r="B1688" s="17">
        <f>TITRES_STAT!C1691</f>
        <v>4.26</v>
      </c>
      <c r="C1688" s="17">
        <f>TITRES_STAT!D1691</f>
        <v>3.3115999999999999</v>
      </c>
      <c r="D1688" s="17">
        <f>TITRES_STAT!E1691</f>
        <v>1506</v>
      </c>
      <c r="E1688" s="2">
        <f t="shared" si="104"/>
        <v>3545373</v>
      </c>
      <c r="F1688" s="17" t="str">
        <f t="shared" si="107"/>
        <v>BULLISH</v>
      </c>
      <c r="G1688" s="17" t="str">
        <f t="shared" si="106"/>
        <v>NEUTRAL</v>
      </c>
      <c r="H1688" s="17" t="str">
        <f t="shared" si="105"/>
        <v>CONFIRMED BULLISH</v>
      </c>
    </row>
    <row r="1689" spans="1:8" ht="13.5" x14ac:dyDescent="0.25">
      <c r="A1689" s="3">
        <f>TITRES_STAT!B1692</f>
        <v>44474</v>
      </c>
      <c r="B1689" s="17">
        <f>TITRES_STAT!C1692</f>
        <v>4.3</v>
      </c>
      <c r="C1689" s="17">
        <f>TITRES_STAT!D1692</f>
        <v>3.3426999999999998</v>
      </c>
      <c r="D1689" s="17">
        <f>TITRES_STAT!E1692</f>
        <v>6048</v>
      </c>
      <c r="E1689" s="2">
        <f t="shared" si="104"/>
        <v>3551421</v>
      </c>
      <c r="F1689" s="17" t="str">
        <f t="shared" si="107"/>
        <v>BULLISH</v>
      </c>
      <c r="G1689" s="17" t="str">
        <f t="shared" si="106"/>
        <v>NEUTRAL</v>
      </c>
      <c r="H1689" s="17" t="str">
        <f t="shared" si="105"/>
        <v>CONFIRMED BULLISH</v>
      </c>
    </row>
    <row r="1690" spans="1:8" ht="13.5" x14ac:dyDescent="0.25">
      <c r="A1690" s="3">
        <f>TITRES_STAT!B1693</f>
        <v>44475</v>
      </c>
      <c r="B1690" s="17">
        <f>TITRES_STAT!C1693</f>
        <v>4.3600000000000003</v>
      </c>
      <c r="C1690" s="17">
        <f>TITRES_STAT!D1693</f>
        <v>3.3893</v>
      </c>
      <c r="D1690" s="17">
        <f>TITRES_STAT!E1693</f>
        <v>2167</v>
      </c>
      <c r="E1690" s="2">
        <f t="shared" si="104"/>
        <v>3553588</v>
      </c>
      <c r="F1690" s="17" t="str">
        <f t="shared" si="107"/>
        <v>BULLISH</v>
      </c>
      <c r="G1690" s="17" t="str">
        <f t="shared" si="106"/>
        <v>NEUTRAL</v>
      </c>
      <c r="H1690" s="17" t="str">
        <f t="shared" si="105"/>
        <v>CONFIRMED BULLISH</v>
      </c>
    </row>
    <row r="1691" spans="1:8" ht="13.5" x14ac:dyDescent="0.25">
      <c r="A1691" s="3">
        <f>TITRES_STAT!B1694</f>
        <v>44476</v>
      </c>
      <c r="B1691" s="17">
        <f>TITRES_STAT!C1694</f>
        <v>4.3499999999999996</v>
      </c>
      <c r="C1691" s="17">
        <f>TITRES_STAT!D1694</f>
        <v>3.3816000000000002</v>
      </c>
      <c r="D1691" s="17">
        <f>TITRES_STAT!E1694</f>
        <v>1530</v>
      </c>
      <c r="E1691" s="2">
        <f t="shared" si="104"/>
        <v>3552058</v>
      </c>
      <c r="F1691" s="17" t="str">
        <f t="shared" si="107"/>
        <v>BULLISH</v>
      </c>
      <c r="G1691" s="17" t="str">
        <f t="shared" si="106"/>
        <v>NEUTRAL</v>
      </c>
      <c r="H1691" s="17" t="str">
        <f t="shared" si="105"/>
        <v>BULLISH DIVERGENCE</v>
      </c>
    </row>
    <row r="1692" spans="1:8" ht="13.5" x14ac:dyDescent="0.25">
      <c r="A1692" s="3">
        <f>TITRES_STAT!B1695</f>
        <v>44477</v>
      </c>
      <c r="B1692" s="17">
        <f>TITRES_STAT!C1695</f>
        <v>4.34</v>
      </c>
      <c r="C1692" s="17">
        <f>TITRES_STAT!D1695</f>
        <v>3.3738000000000001</v>
      </c>
      <c r="D1692" s="17">
        <f>TITRES_STAT!E1695</f>
        <v>3848</v>
      </c>
      <c r="E1692" s="2">
        <f t="shared" si="104"/>
        <v>3548210</v>
      </c>
      <c r="F1692" s="17" t="str">
        <f t="shared" si="107"/>
        <v>BULLISH</v>
      </c>
      <c r="G1692" s="17" t="str">
        <f t="shared" si="106"/>
        <v>NEUTRAL</v>
      </c>
      <c r="H1692" s="17" t="str">
        <f t="shared" si="105"/>
        <v>BULLISH DIVERGENCE</v>
      </c>
    </row>
    <row r="1693" spans="1:8" ht="13.5" x14ac:dyDescent="0.25">
      <c r="A1693" s="3">
        <f>TITRES_STAT!B1696</f>
        <v>44480</v>
      </c>
      <c r="B1693" s="17">
        <f>TITRES_STAT!C1696</f>
        <v>4.45</v>
      </c>
      <c r="C1693" s="17">
        <f>TITRES_STAT!D1696</f>
        <v>3.4592999999999998</v>
      </c>
      <c r="D1693" s="17">
        <f>TITRES_STAT!E1696</f>
        <v>3882</v>
      </c>
      <c r="E1693" s="2">
        <f t="shared" si="104"/>
        <v>3552092</v>
      </c>
      <c r="F1693" s="17" t="str">
        <f t="shared" si="107"/>
        <v>BULLISH</v>
      </c>
      <c r="G1693" s="17" t="str">
        <f t="shared" si="106"/>
        <v>NEUTRAL</v>
      </c>
      <c r="H1693" s="17" t="str">
        <f t="shared" si="105"/>
        <v>CONFIRMED BULLISH</v>
      </c>
    </row>
    <row r="1694" spans="1:8" ht="13.5" x14ac:dyDescent="0.25">
      <c r="A1694" s="3">
        <f>TITRES_STAT!B1697</f>
        <v>44481</v>
      </c>
      <c r="B1694" s="17">
        <f>TITRES_STAT!C1697</f>
        <v>4.5</v>
      </c>
      <c r="C1694" s="17">
        <f>TITRES_STAT!D1697</f>
        <v>3.4982000000000002</v>
      </c>
      <c r="D1694" s="17">
        <f>TITRES_STAT!E1697</f>
        <v>6662</v>
      </c>
      <c r="E1694" s="2">
        <f t="shared" si="104"/>
        <v>3558754</v>
      </c>
      <c r="F1694" s="17" t="str">
        <f t="shared" si="107"/>
        <v>BULLISH</v>
      </c>
      <c r="G1694" s="17" t="str">
        <f t="shared" si="106"/>
        <v>NEUTRAL</v>
      </c>
      <c r="H1694" s="17" t="str">
        <f t="shared" si="105"/>
        <v>CONFIRMED BULLISH</v>
      </c>
    </row>
    <row r="1695" spans="1:8" ht="13.5" x14ac:dyDescent="0.25">
      <c r="A1695" s="3">
        <f>TITRES_STAT!B1698</f>
        <v>44482</v>
      </c>
      <c r="B1695" s="17">
        <f>TITRES_STAT!C1698</f>
        <v>4.55</v>
      </c>
      <c r="C1695" s="17">
        <f>TITRES_STAT!D1698</f>
        <v>3.5369999999999999</v>
      </c>
      <c r="D1695" s="17">
        <f>TITRES_STAT!E1698</f>
        <v>21186</v>
      </c>
      <c r="E1695" s="2">
        <f t="shared" si="104"/>
        <v>3579940</v>
      </c>
      <c r="F1695" s="17" t="str">
        <f t="shared" si="107"/>
        <v>BULLISH</v>
      </c>
      <c r="G1695" s="17" t="str">
        <f t="shared" si="106"/>
        <v>NEUTRAL</v>
      </c>
      <c r="H1695" s="17" t="str">
        <f t="shared" si="105"/>
        <v>CONFIRMED BULLISH</v>
      </c>
    </row>
    <row r="1696" spans="1:8" ht="13.5" x14ac:dyDescent="0.25">
      <c r="A1696" s="3">
        <f>TITRES_STAT!B1699</f>
        <v>44483</v>
      </c>
      <c r="B1696" s="17">
        <f>TITRES_STAT!C1699</f>
        <v>4.57</v>
      </c>
      <c r="C1696" s="17">
        <f>TITRES_STAT!D1699</f>
        <v>3.5526</v>
      </c>
      <c r="D1696" s="17">
        <f>TITRES_STAT!E1699</f>
        <v>7348</v>
      </c>
      <c r="E1696" s="2">
        <f t="shared" si="104"/>
        <v>3587288</v>
      </c>
      <c r="F1696" s="17" t="str">
        <f t="shared" si="107"/>
        <v>BULLISH</v>
      </c>
      <c r="G1696" s="17" t="str">
        <f t="shared" si="106"/>
        <v>NEUTRAL</v>
      </c>
      <c r="H1696" s="17" t="str">
        <f t="shared" si="105"/>
        <v>CONFIRMED BULLISH</v>
      </c>
    </row>
    <row r="1697" spans="1:8" ht="13.5" x14ac:dyDescent="0.25">
      <c r="A1697" s="3">
        <f>TITRES_STAT!B1700</f>
        <v>44488</v>
      </c>
      <c r="B1697" s="17">
        <f>TITRES_STAT!C1700</f>
        <v>4.3</v>
      </c>
      <c r="C1697" s="17">
        <f>TITRES_STAT!D1700</f>
        <v>3.3426999999999998</v>
      </c>
      <c r="D1697" s="17">
        <f>TITRES_STAT!E1700</f>
        <v>10334</v>
      </c>
      <c r="E1697" s="2">
        <f t="shared" si="104"/>
        <v>3576954</v>
      </c>
      <c r="F1697" s="17" t="str">
        <f t="shared" si="107"/>
        <v>BULLISH</v>
      </c>
      <c r="G1697" s="17" t="str">
        <f t="shared" si="106"/>
        <v>NEUTRAL</v>
      </c>
      <c r="H1697" s="17" t="str">
        <f t="shared" si="105"/>
        <v>BULLISH DIVERGENCE</v>
      </c>
    </row>
    <row r="1698" spans="1:8" ht="13.5" x14ac:dyDescent="0.25">
      <c r="A1698" s="3">
        <f>TITRES_STAT!B1701</f>
        <v>44489</v>
      </c>
      <c r="B1698" s="17">
        <f>TITRES_STAT!C1701</f>
        <v>4.5</v>
      </c>
      <c r="C1698" s="17">
        <f>TITRES_STAT!D1701</f>
        <v>3.4982000000000002</v>
      </c>
      <c r="D1698" s="17">
        <f>TITRES_STAT!E1701</f>
        <v>10158</v>
      </c>
      <c r="E1698" s="2">
        <f t="shared" si="104"/>
        <v>3587112</v>
      </c>
      <c r="F1698" s="17" t="str">
        <f t="shared" si="107"/>
        <v>BULLISH</v>
      </c>
      <c r="G1698" s="17" t="str">
        <f t="shared" si="106"/>
        <v>NEUTRAL</v>
      </c>
      <c r="H1698" s="17" t="str">
        <f t="shared" si="105"/>
        <v>CONFIRMED BULLISH</v>
      </c>
    </row>
    <row r="1699" spans="1:8" ht="13.5" x14ac:dyDescent="0.25">
      <c r="A1699" s="3">
        <f>TITRES_STAT!B1702</f>
        <v>44490</v>
      </c>
      <c r="B1699" s="17">
        <f>TITRES_STAT!C1702</f>
        <v>4.4800000000000004</v>
      </c>
      <c r="C1699" s="17">
        <f>TITRES_STAT!D1702</f>
        <v>3.4826000000000001</v>
      </c>
      <c r="D1699" s="17">
        <f>TITRES_STAT!E1702</f>
        <v>2792</v>
      </c>
      <c r="E1699" s="2">
        <f t="shared" si="104"/>
        <v>3584320</v>
      </c>
      <c r="F1699" s="17" t="str">
        <f t="shared" si="107"/>
        <v>BULLISH</v>
      </c>
      <c r="G1699" s="17" t="str">
        <f t="shared" si="106"/>
        <v>NEUTRAL</v>
      </c>
      <c r="H1699" s="17" t="str">
        <f t="shared" si="105"/>
        <v>BULLISH DIVERGENCE</v>
      </c>
    </row>
    <row r="1700" spans="1:8" ht="13.5" x14ac:dyDescent="0.25">
      <c r="A1700" s="3">
        <f>TITRES_STAT!B1703</f>
        <v>44491</v>
      </c>
      <c r="B1700" s="17">
        <f>TITRES_STAT!C1703</f>
        <v>4.42</v>
      </c>
      <c r="C1700" s="17">
        <f>TITRES_STAT!D1703</f>
        <v>3.4359999999999999</v>
      </c>
      <c r="D1700" s="17">
        <f>TITRES_STAT!E1703</f>
        <v>1040</v>
      </c>
      <c r="E1700" s="2">
        <f t="shared" si="104"/>
        <v>3583280</v>
      </c>
      <c r="F1700" s="17" t="str">
        <f t="shared" si="107"/>
        <v>BULLISH</v>
      </c>
      <c r="G1700" s="17" t="str">
        <f t="shared" si="106"/>
        <v>NEUTRAL</v>
      </c>
      <c r="H1700" s="17" t="str">
        <f t="shared" si="105"/>
        <v>BULLISH DIVERGENCE</v>
      </c>
    </row>
    <row r="1701" spans="1:8" ht="13.5" x14ac:dyDescent="0.25">
      <c r="A1701" s="3">
        <f>TITRES_STAT!B1704</f>
        <v>44494</v>
      </c>
      <c r="B1701" s="17">
        <f>TITRES_STAT!C1704</f>
        <v>4.33</v>
      </c>
      <c r="C1701" s="17">
        <f>TITRES_STAT!D1704</f>
        <v>3.3660000000000001</v>
      </c>
      <c r="D1701" s="17">
        <f>TITRES_STAT!E1704</f>
        <v>3001</v>
      </c>
      <c r="E1701" s="2">
        <f t="shared" si="104"/>
        <v>3580279</v>
      </c>
      <c r="F1701" s="17" t="str">
        <f t="shared" si="107"/>
        <v>BEARISH</v>
      </c>
      <c r="G1701" s="17" t="str">
        <f t="shared" si="106"/>
        <v>NEUTRAL</v>
      </c>
      <c r="H1701" s="17" t="str">
        <f t="shared" si="105"/>
        <v>CONFIRMED BEARISH</v>
      </c>
    </row>
    <row r="1702" spans="1:8" ht="13.5" x14ac:dyDescent="0.25">
      <c r="A1702" s="3">
        <f>TITRES_STAT!B1705</f>
        <v>44495</v>
      </c>
      <c r="B1702" s="17">
        <f>TITRES_STAT!C1705</f>
        <v>4.38</v>
      </c>
      <c r="C1702" s="17">
        <f>TITRES_STAT!D1705</f>
        <v>3.4049</v>
      </c>
      <c r="D1702" s="17">
        <f>TITRES_STAT!E1705</f>
        <v>3586</v>
      </c>
      <c r="E1702" s="2">
        <f t="shared" si="104"/>
        <v>3583865</v>
      </c>
      <c r="F1702" s="17" t="str">
        <f t="shared" si="107"/>
        <v>BULLISH</v>
      </c>
      <c r="G1702" s="17" t="str">
        <f t="shared" si="106"/>
        <v>NEUTRAL</v>
      </c>
      <c r="H1702" s="17" t="str">
        <f t="shared" si="105"/>
        <v>CONFIRMED BULLISH</v>
      </c>
    </row>
    <row r="1703" spans="1:8" ht="13.5" x14ac:dyDescent="0.25">
      <c r="A1703" s="3">
        <f>TITRES_STAT!B1706</f>
        <v>44496</v>
      </c>
      <c r="B1703" s="17">
        <f>TITRES_STAT!C1706</f>
        <v>4.38</v>
      </c>
      <c r="C1703" s="17">
        <f>TITRES_STAT!D1706</f>
        <v>3.4049</v>
      </c>
      <c r="D1703" s="17">
        <f>TITRES_STAT!E1706</f>
        <v>624</v>
      </c>
      <c r="E1703" s="2">
        <f t="shared" si="104"/>
        <v>3583865</v>
      </c>
      <c r="F1703" s="17" t="str">
        <f t="shared" si="107"/>
        <v>BEARISH</v>
      </c>
      <c r="G1703" s="17" t="str">
        <f t="shared" si="106"/>
        <v>NEUTRAL</v>
      </c>
      <c r="H1703" s="17" t="str">
        <f t="shared" si="105"/>
        <v>CONFIRMED BEARISH</v>
      </c>
    </row>
    <row r="1704" spans="1:8" ht="13.5" x14ac:dyDescent="0.25">
      <c r="A1704" s="3">
        <f>TITRES_STAT!B1707</f>
        <v>44497</v>
      </c>
      <c r="B1704" s="17">
        <f>TITRES_STAT!C1707</f>
        <v>4.38</v>
      </c>
      <c r="C1704" s="17">
        <f>TITRES_STAT!D1707</f>
        <v>3.4049</v>
      </c>
      <c r="D1704" s="17">
        <f>TITRES_STAT!E1707</f>
        <v>1696</v>
      </c>
      <c r="E1704" s="2">
        <f t="shared" si="104"/>
        <v>3583865</v>
      </c>
      <c r="F1704" s="17" t="str">
        <f t="shared" si="107"/>
        <v>BEARISH</v>
      </c>
      <c r="G1704" s="17" t="str">
        <f t="shared" si="106"/>
        <v>NEUTRAL</v>
      </c>
      <c r="H1704" s="17" t="str">
        <f t="shared" si="105"/>
        <v>CONFIRMED BEARISH</v>
      </c>
    </row>
    <row r="1705" spans="1:8" ht="13.5" x14ac:dyDescent="0.25">
      <c r="A1705" s="3">
        <f>TITRES_STAT!B1708</f>
        <v>44498</v>
      </c>
      <c r="B1705" s="17">
        <f>TITRES_STAT!C1708</f>
        <v>4.38</v>
      </c>
      <c r="C1705" s="17">
        <f>TITRES_STAT!D1708</f>
        <v>3.4049</v>
      </c>
      <c r="D1705" s="17">
        <f>TITRES_STAT!E1708</f>
        <v>1500</v>
      </c>
      <c r="E1705" s="2">
        <f t="shared" si="104"/>
        <v>3583865</v>
      </c>
      <c r="F1705" s="17" t="str">
        <f t="shared" si="107"/>
        <v>BULLISH</v>
      </c>
      <c r="G1705" s="17" t="str">
        <f t="shared" si="106"/>
        <v>NEUTRAL</v>
      </c>
      <c r="H1705" s="17" t="str">
        <f t="shared" si="105"/>
        <v>BULLISH DIVERGENCE</v>
      </c>
    </row>
    <row r="1706" spans="1:8" ht="13.5" x14ac:dyDescent="0.25">
      <c r="A1706" s="3">
        <f>TITRES_STAT!B1709</f>
        <v>44501</v>
      </c>
      <c r="B1706" s="17">
        <f>TITRES_STAT!C1709</f>
        <v>4.4800000000000004</v>
      </c>
      <c r="C1706" s="17">
        <f>TITRES_STAT!D1709</f>
        <v>3.4826000000000001</v>
      </c>
      <c r="D1706" s="17">
        <f>TITRES_STAT!E1709</f>
        <v>1339</v>
      </c>
      <c r="E1706" s="2">
        <f t="shared" si="104"/>
        <v>3585204</v>
      </c>
      <c r="F1706" s="17" t="str">
        <f t="shared" si="107"/>
        <v>BULLISH</v>
      </c>
      <c r="G1706" s="17" t="str">
        <f t="shared" si="106"/>
        <v>NEUTRAL</v>
      </c>
      <c r="H1706" s="17" t="str">
        <f t="shared" si="105"/>
        <v>CONFIRMED BULLISH</v>
      </c>
    </row>
    <row r="1707" spans="1:8" ht="13.5" x14ac:dyDescent="0.25">
      <c r="A1707" s="3">
        <f>TITRES_STAT!B1710</f>
        <v>44502</v>
      </c>
      <c r="B1707" s="17">
        <f>TITRES_STAT!C1710</f>
        <v>4.45</v>
      </c>
      <c r="C1707" s="17">
        <f>TITRES_STAT!D1710</f>
        <v>3.4592999999999998</v>
      </c>
      <c r="D1707" s="17">
        <f>TITRES_STAT!E1710</f>
        <v>1218</v>
      </c>
      <c r="E1707" s="2">
        <f t="shared" si="104"/>
        <v>3583986</v>
      </c>
      <c r="F1707" s="17" t="str">
        <f t="shared" si="107"/>
        <v>BULLISH</v>
      </c>
      <c r="G1707" s="17" t="str">
        <f t="shared" si="106"/>
        <v>NEUTRAL</v>
      </c>
      <c r="H1707" s="17" t="str">
        <f t="shared" si="105"/>
        <v>CONFIRMED BULLISH</v>
      </c>
    </row>
    <row r="1708" spans="1:8" ht="13.5" x14ac:dyDescent="0.25">
      <c r="A1708" s="3">
        <f>TITRES_STAT!B1711</f>
        <v>44503</v>
      </c>
      <c r="B1708" s="17">
        <f>TITRES_STAT!C1711</f>
        <v>4.45</v>
      </c>
      <c r="C1708" s="17">
        <f>TITRES_STAT!D1711</f>
        <v>3.4592999999999998</v>
      </c>
      <c r="D1708" s="17">
        <f>TITRES_STAT!E1711</f>
        <v>4605</v>
      </c>
      <c r="E1708" s="2">
        <f t="shared" si="104"/>
        <v>3583986</v>
      </c>
      <c r="F1708" s="17" t="str">
        <f t="shared" si="107"/>
        <v>BULLISH</v>
      </c>
      <c r="G1708" s="17" t="str">
        <f t="shared" si="106"/>
        <v>NEUTRAL</v>
      </c>
      <c r="H1708" s="17" t="str">
        <f t="shared" si="105"/>
        <v>CONFIRMED BULLISH</v>
      </c>
    </row>
    <row r="1709" spans="1:8" ht="13.5" x14ac:dyDescent="0.25">
      <c r="A1709" s="3">
        <f>TITRES_STAT!B1712</f>
        <v>44504</v>
      </c>
      <c r="B1709" s="17">
        <f>TITRES_STAT!C1712</f>
        <v>4.45</v>
      </c>
      <c r="C1709" s="17">
        <f>TITRES_STAT!D1712</f>
        <v>3.4592999999999998</v>
      </c>
      <c r="D1709" s="17">
        <f>TITRES_STAT!E1712</f>
        <v>280</v>
      </c>
      <c r="E1709" s="2">
        <f t="shared" si="104"/>
        <v>3583986</v>
      </c>
      <c r="F1709" s="17" t="str">
        <f t="shared" si="107"/>
        <v>BULLISH</v>
      </c>
      <c r="G1709" s="17" t="str">
        <f t="shared" si="106"/>
        <v>NEUTRAL</v>
      </c>
      <c r="H1709" s="17" t="str">
        <f t="shared" si="105"/>
        <v>CONFIRMED BULLISH</v>
      </c>
    </row>
    <row r="1710" spans="1:8" ht="13.5" x14ac:dyDescent="0.25">
      <c r="A1710" s="3">
        <f>TITRES_STAT!B1713</f>
        <v>44505</v>
      </c>
      <c r="B1710" s="17">
        <f>TITRES_STAT!C1713</f>
        <v>4.43</v>
      </c>
      <c r="C1710" s="17">
        <f>TITRES_STAT!D1713</f>
        <v>3.4437000000000002</v>
      </c>
      <c r="D1710" s="17">
        <f>TITRES_STAT!E1713</f>
        <v>1525</v>
      </c>
      <c r="E1710" s="2">
        <f t="shared" si="104"/>
        <v>3582461</v>
      </c>
      <c r="F1710" s="17" t="str">
        <f t="shared" si="107"/>
        <v>BEARISH</v>
      </c>
      <c r="G1710" s="17" t="str">
        <f t="shared" si="106"/>
        <v>NEUTRAL</v>
      </c>
      <c r="H1710" s="17" t="str">
        <f t="shared" si="105"/>
        <v>BEARISH DIVERGENCE</v>
      </c>
    </row>
    <row r="1711" spans="1:8" ht="13.5" x14ac:dyDescent="0.25">
      <c r="A1711" s="3">
        <f>TITRES_STAT!B1714</f>
        <v>44508</v>
      </c>
      <c r="B1711" s="17">
        <f>TITRES_STAT!C1714</f>
        <v>4.43</v>
      </c>
      <c r="C1711" s="17">
        <f>TITRES_STAT!D1714</f>
        <v>3.4437000000000002</v>
      </c>
      <c r="D1711" s="17">
        <f>TITRES_STAT!E1714</f>
        <v>0</v>
      </c>
      <c r="E1711" s="2">
        <f t="shared" si="104"/>
        <v>3582461</v>
      </c>
      <c r="F1711" s="17" t="str">
        <f t="shared" si="107"/>
        <v>BEARISH</v>
      </c>
      <c r="G1711" s="17" t="str">
        <f t="shared" si="106"/>
        <v>NEUTRAL</v>
      </c>
      <c r="H1711" s="17" t="str">
        <f t="shared" si="105"/>
        <v>CONFIRMED BEARISH</v>
      </c>
    </row>
    <row r="1712" spans="1:8" ht="13.5" x14ac:dyDescent="0.25">
      <c r="A1712" s="3">
        <f>TITRES_STAT!B1715</f>
        <v>44509</v>
      </c>
      <c r="B1712" s="17">
        <f>TITRES_STAT!C1715</f>
        <v>4.3899999999999997</v>
      </c>
      <c r="C1712" s="17">
        <f>TITRES_STAT!D1715</f>
        <v>3.4127000000000001</v>
      </c>
      <c r="D1712" s="17">
        <f>TITRES_STAT!E1715</f>
        <v>658</v>
      </c>
      <c r="E1712" s="2">
        <f t="shared" si="104"/>
        <v>3581803</v>
      </c>
      <c r="F1712" s="17" t="str">
        <f t="shared" si="107"/>
        <v>BEARISH</v>
      </c>
      <c r="G1712" s="17" t="str">
        <f t="shared" si="106"/>
        <v>NEUTRAL</v>
      </c>
      <c r="H1712" s="17" t="str">
        <f t="shared" si="105"/>
        <v>CONFIRMED BEARISH</v>
      </c>
    </row>
    <row r="1713" spans="1:8" ht="13.5" x14ac:dyDescent="0.25">
      <c r="A1713" s="3">
        <f>TITRES_STAT!B1716</f>
        <v>44510</v>
      </c>
      <c r="B1713" s="17">
        <f>TITRES_STAT!C1716</f>
        <v>4.4000000000000004</v>
      </c>
      <c r="C1713" s="17">
        <f>TITRES_STAT!D1716</f>
        <v>3.4203999999999999</v>
      </c>
      <c r="D1713" s="17">
        <f>TITRES_STAT!E1716</f>
        <v>4636</v>
      </c>
      <c r="E1713" s="2">
        <f t="shared" si="104"/>
        <v>3586439</v>
      </c>
      <c r="F1713" s="17" t="str">
        <f t="shared" si="107"/>
        <v>BULLISH</v>
      </c>
      <c r="G1713" s="17" t="str">
        <f t="shared" si="106"/>
        <v>NEUTRAL</v>
      </c>
      <c r="H1713" s="17" t="str">
        <f t="shared" si="105"/>
        <v>BULLISH DIVERGENCE</v>
      </c>
    </row>
    <row r="1714" spans="1:8" ht="13.5" x14ac:dyDescent="0.25">
      <c r="A1714" s="3">
        <f>TITRES_STAT!B1717</f>
        <v>44511</v>
      </c>
      <c r="B1714" s="17">
        <f>TITRES_STAT!C1717</f>
        <v>4.46</v>
      </c>
      <c r="C1714" s="17">
        <f>TITRES_STAT!D1717</f>
        <v>3.4670999999999998</v>
      </c>
      <c r="D1714" s="17">
        <f>TITRES_STAT!E1717</f>
        <v>2030</v>
      </c>
      <c r="E1714" s="2">
        <f t="shared" si="104"/>
        <v>3588469</v>
      </c>
      <c r="F1714" s="17" t="str">
        <f t="shared" si="107"/>
        <v>BULLISH</v>
      </c>
      <c r="G1714" s="17" t="str">
        <f t="shared" si="106"/>
        <v>NEUTRAL</v>
      </c>
      <c r="H1714" s="17" t="str">
        <f t="shared" si="105"/>
        <v>CONFIRMED BULLISH</v>
      </c>
    </row>
    <row r="1715" spans="1:8" ht="13.5" x14ac:dyDescent="0.25">
      <c r="A1715" s="3">
        <f>TITRES_STAT!B1718</f>
        <v>44512</v>
      </c>
      <c r="B1715" s="17">
        <f>TITRES_STAT!C1718</f>
        <v>4.45</v>
      </c>
      <c r="C1715" s="17">
        <f>TITRES_STAT!D1718</f>
        <v>3.4592999999999998</v>
      </c>
      <c r="D1715" s="17">
        <f>TITRES_STAT!E1718</f>
        <v>3277</v>
      </c>
      <c r="E1715" s="2">
        <f t="shared" si="104"/>
        <v>3585192</v>
      </c>
      <c r="F1715" s="17" t="str">
        <f t="shared" si="107"/>
        <v>BULLISH</v>
      </c>
      <c r="G1715" s="17" t="str">
        <f t="shared" si="106"/>
        <v>NEUTRAL</v>
      </c>
      <c r="H1715" s="17" t="str">
        <f t="shared" si="105"/>
        <v>CONFIRMED BULLISH</v>
      </c>
    </row>
    <row r="1716" spans="1:8" ht="13.5" x14ac:dyDescent="0.25">
      <c r="A1716" s="3">
        <f>TITRES_STAT!B1719</f>
        <v>44515</v>
      </c>
      <c r="B1716" s="17">
        <f>TITRES_STAT!C1719</f>
        <v>4.45</v>
      </c>
      <c r="C1716" s="17">
        <f>TITRES_STAT!D1719</f>
        <v>3.4592999999999998</v>
      </c>
      <c r="D1716" s="17">
        <f>TITRES_STAT!E1719</f>
        <v>2403</v>
      </c>
      <c r="E1716" s="2">
        <f t="shared" si="104"/>
        <v>3585192</v>
      </c>
      <c r="F1716" s="17" t="str">
        <f t="shared" si="107"/>
        <v>BULLISH</v>
      </c>
      <c r="G1716" s="17" t="str">
        <f t="shared" si="106"/>
        <v>NEUTRAL</v>
      </c>
      <c r="H1716" s="17" t="str">
        <f t="shared" si="105"/>
        <v>CONFIRMED BULLISH</v>
      </c>
    </row>
    <row r="1717" spans="1:8" ht="13.5" x14ac:dyDescent="0.25">
      <c r="A1717" s="3">
        <f>TITRES_STAT!B1720</f>
        <v>44516</v>
      </c>
      <c r="B1717" s="17">
        <f>TITRES_STAT!C1720</f>
        <v>4.43</v>
      </c>
      <c r="C1717" s="17">
        <f>TITRES_STAT!D1720</f>
        <v>3.4437000000000002</v>
      </c>
      <c r="D1717" s="17">
        <f>TITRES_STAT!E1720</f>
        <v>90231</v>
      </c>
      <c r="E1717" s="2">
        <f t="shared" si="104"/>
        <v>3494961</v>
      </c>
      <c r="F1717" s="17" t="str">
        <f t="shared" si="107"/>
        <v>BEARISH</v>
      </c>
      <c r="G1717" s="17" t="str">
        <f t="shared" si="106"/>
        <v>WEAK</v>
      </c>
      <c r="H1717" s="17" t="str">
        <f t="shared" si="105"/>
        <v>BEARISH DIVERGENCE</v>
      </c>
    </row>
    <row r="1718" spans="1:8" ht="13.5" x14ac:dyDescent="0.25">
      <c r="A1718" s="3">
        <f>TITRES_STAT!B1721</f>
        <v>44517</v>
      </c>
      <c r="B1718" s="17">
        <f>TITRES_STAT!C1721</f>
        <v>4.43</v>
      </c>
      <c r="C1718" s="17">
        <f>TITRES_STAT!D1721</f>
        <v>3.4437000000000002</v>
      </c>
      <c r="D1718" s="17">
        <f>TITRES_STAT!E1721</f>
        <v>1601</v>
      </c>
      <c r="E1718" s="2">
        <f t="shared" si="104"/>
        <v>3494961</v>
      </c>
      <c r="F1718" s="17" t="str">
        <f t="shared" si="107"/>
        <v>BEARISH</v>
      </c>
      <c r="G1718" s="17" t="str">
        <f t="shared" si="106"/>
        <v>WEAK</v>
      </c>
      <c r="H1718" s="17" t="str">
        <f t="shared" si="105"/>
        <v>BEARISH DIVERGENCE</v>
      </c>
    </row>
    <row r="1719" spans="1:8" ht="13.5" x14ac:dyDescent="0.25">
      <c r="A1719" s="3">
        <f>TITRES_STAT!B1722</f>
        <v>44518</v>
      </c>
      <c r="B1719" s="17">
        <f>TITRES_STAT!C1722</f>
        <v>4.4400000000000004</v>
      </c>
      <c r="C1719" s="17">
        <f>TITRES_STAT!D1722</f>
        <v>3.4514999999999998</v>
      </c>
      <c r="D1719" s="17">
        <f>TITRES_STAT!E1722</f>
        <v>1590</v>
      </c>
      <c r="E1719" s="2">
        <f t="shared" si="104"/>
        <v>3496551</v>
      </c>
      <c r="F1719" s="17" t="str">
        <f t="shared" si="107"/>
        <v>BEARISH</v>
      </c>
      <c r="G1719" s="17" t="str">
        <f t="shared" si="106"/>
        <v>WEAK</v>
      </c>
      <c r="H1719" s="17" t="str">
        <f t="shared" si="105"/>
        <v>CONFIRMED BEARISH</v>
      </c>
    </row>
    <row r="1720" spans="1:8" ht="13.5" x14ac:dyDescent="0.25">
      <c r="A1720" s="3">
        <f>TITRES_STAT!B1723</f>
        <v>44519</v>
      </c>
      <c r="B1720" s="17">
        <f>TITRES_STAT!C1723</f>
        <v>4.4400000000000004</v>
      </c>
      <c r="C1720" s="17">
        <f>TITRES_STAT!D1723</f>
        <v>3.4514999999999998</v>
      </c>
      <c r="D1720" s="17">
        <f>TITRES_STAT!E1723</f>
        <v>2201</v>
      </c>
      <c r="E1720" s="2">
        <f t="shared" si="104"/>
        <v>3496551</v>
      </c>
      <c r="F1720" s="17" t="str">
        <f t="shared" si="107"/>
        <v>BEARISH</v>
      </c>
      <c r="G1720" s="17" t="str">
        <f t="shared" si="106"/>
        <v>WEAK</v>
      </c>
      <c r="H1720" s="17" t="str">
        <f t="shared" si="105"/>
        <v>CONFIRMED BEARISH</v>
      </c>
    </row>
    <row r="1721" spans="1:8" ht="13.5" x14ac:dyDescent="0.25">
      <c r="A1721" s="3">
        <f>TITRES_STAT!B1724</f>
        <v>44522</v>
      </c>
      <c r="B1721" s="17">
        <f>TITRES_STAT!C1724</f>
        <v>4.45</v>
      </c>
      <c r="C1721" s="17">
        <f>TITRES_STAT!D1724</f>
        <v>3.4592999999999998</v>
      </c>
      <c r="D1721" s="17">
        <f>TITRES_STAT!E1724</f>
        <v>1</v>
      </c>
      <c r="E1721" s="2">
        <f t="shared" si="104"/>
        <v>3496552</v>
      </c>
      <c r="F1721" s="17" t="str">
        <f t="shared" si="107"/>
        <v>BEARISH</v>
      </c>
      <c r="G1721" s="17" t="str">
        <f t="shared" si="106"/>
        <v>WEAK</v>
      </c>
      <c r="H1721" s="17" t="str">
        <f t="shared" si="105"/>
        <v>NEUTRAL</v>
      </c>
    </row>
    <row r="1722" spans="1:8" ht="13.5" x14ac:dyDescent="0.25">
      <c r="A1722" s="3">
        <f>TITRES_STAT!B1725</f>
        <v>44523</v>
      </c>
      <c r="B1722" s="17">
        <f>TITRES_STAT!C1725</f>
        <v>4.41</v>
      </c>
      <c r="C1722" s="17">
        <f>TITRES_STAT!D1725</f>
        <v>3.4281999999999999</v>
      </c>
      <c r="D1722" s="17">
        <f>TITRES_STAT!E1725</f>
        <v>19</v>
      </c>
      <c r="E1722" s="2">
        <f t="shared" si="104"/>
        <v>3496533</v>
      </c>
      <c r="F1722" s="17" t="str">
        <f t="shared" si="107"/>
        <v>BULLISH</v>
      </c>
      <c r="G1722" s="17" t="str">
        <f t="shared" si="106"/>
        <v>NEUTRAL</v>
      </c>
      <c r="H1722" s="17" t="str">
        <f t="shared" si="105"/>
        <v>BULLISH DIVERGENCE</v>
      </c>
    </row>
    <row r="1723" spans="1:8" ht="13.5" x14ac:dyDescent="0.25">
      <c r="A1723" s="3">
        <f>TITRES_STAT!B1726</f>
        <v>44524</v>
      </c>
      <c r="B1723" s="17">
        <f>TITRES_STAT!C1726</f>
        <v>4.33</v>
      </c>
      <c r="C1723" s="17">
        <f>TITRES_STAT!D1726</f>
        <v>3.3660000000000001</v>
      </c>
      <c r="D1723" s="17">
        <f>TITRES_STAT!E1726</f>
        <v>22243</v>
      </c>
      <c r="E1723" s="2">
        <f t="shared" si="104"/>
        <v>3474290</v>
      </c>
      <c r="F1723" s="17" t="str">
        <f t="shared" si="107"/>
        <v>BEARISH</v>
      </c>
      <c r="G1723" s="17" t="str">
        <f t="shared" si="106"/>
        <v>NEUTRAL</v>
      </c>
      <c r="H1723" s="17" t="str">
        <f t="shared" si="105"/>
        <v>CONFIRMED BEARISH</v>
      </c>
    </row>
    <row r="1724" spans="1:8" ht="13.5" x14ac:dyDescent="0.25">
      <c r="A1724" s="3">
        <f>TITRES_STAT!B1727</f>
        <v>44525</v>
      </c>
      <c r="B1724" s="17">
        <f>TITRES_STAT!C1727</f>
        <v>4.3099999999999996</v>
      </c>
      <c r="C1724" s="17">
        <f>TITRES_STAT!D1727</f>
        <v>3.3504999999999998</v>
      </c>
      <c r="D1724" s="17">
        <f>TITRES_STAT!E1727</f>
        <v>1001</v>
      </c>
      <c r="E1724" s="2">
        <f t="shared" si="104"/>
        <v>3473289</v>
      </c>
      <c r="F1724" s="17" t="str">
        <f t="shared" si="107"/>
        <v>BEARISH</v>
      </c>
      <c r="G1724" s="17" t="str">
        <f t="shared" si="106"/>
        <v>NEUTRAL</v>
      </c>
      <c r="H1724" s="17" t="str">
        <f t="shared" si="105"/>
        <v>CONFIRMED BEARISH</v>
      </c>
    </row>
    <row r="1725" spans="1:8" ht="13.5" x14ac:dyDescent="0.25">
      <c r="A1725" s="3">
        <f>TITRES_STAT!B1728</f>
        <v>44526</v>
      </c>
      <c r="B1725" s="17">
        <f>TITRES_STAT!C1728</f>
        <v>4.43</v>
      </c>
      <c r="C1725" s="17">
        <f>TITRES_STAT!D1728</f>
        <v>3.4437000000000002</v>
      </c>
      <c r="D1725" s="17">
        <f>TITRES_STAT!E1728</f>
        <v>1893</v>
      </c>
      <c r="E1725" s="2">
        <f t="shared" si="104"/>
        <v>3475182</v>
      </c>
      <c r="F1725" s="17" t="str">
        <f t="shared" si="107"/>
        <v>BEARISH</v>
      </c>
      <c r="G1725" s="17" t="str">
        <f t="shared" si="106"/>
        <v>NEUTRAL</v>
      </c>
      <c r="H1725" s="17" t="str">
        <f t="shared" si="105"/>
        <v>CONFIRMED BEARISH</v>
      </c>
    </row>
    <row r="1726" spans="1:8" ht="13.5" x14ac:dyDescent="0.25">
      <c r="A1726" s="3">
        <f>TITRES_STAT!B1729</f>
        <v>44529</v>
      </c>
      <c r="B1726" s="17">
        <f>TITRES_STAT!C1729</f>
        <v>4.43</v>
      </c>
      <c r="C1726" s="17">
        <f>TITRES_STAT!D1729</f>
        <v>3.4437000000000002</v>
      </c>
      <c r="D1726" s="17">
        <f>TITRES_STAT!E1729</f>
        <v>365</v>
      </c>
      <c r="E1726" s="2">
        <f t="shared" si="104"/>
        <v>3475182</v>
      </c>
      <c r="F1726" s="17" t="str">
        <f t="shared" si="107"/>
        <v>BEARISH</v>
      </c>
      <c r="G1726" s="17" t="str">
        <f t="shared" si="106"/>
        <v>NEUTRAL</v>
      </c>
      <c r="H1726" s="17" t="str">
        <f t="shared" si="105"/>
        <v>CONFIRMED BEARISH</v>
      </c>
    </row>
    <row r="1727" spans="1:8" ht="13.5" x14ac:dyDescent="0.25">
      <c r="A1727" s="3">
        <f>TITRES_STAT!B1730</f>
        <v>44530</v>
      </c>
      <c r="B1727" s="17">
        <f>TITRES_STAT!C1730</f>
        <v>4.43</v>
      </c>
      <c r="C1727" s="17">
        <f>TITRES_STAT!D1730</f>
        <v>3.4437000000000002</v>
      </c>
      <c r="D1727" s="17">
        <f>TITRES_STAT!E1730</f>
        <v>19</v>
      </c>
      <c r="E1727" s="2">
        <f t="shared" si="104"/>
        <v>3475182</v>
      </c>
      <c r="F1727" s="17" t="str">
        <f t="shared" si="107"/>
        <v>BEARISH</v>
      </c>
      <c r="G1727" s="17" t="str">
        <f t="shared" si="106"/>
        <v>NEUTRAL</v>
      </c>
      <c r="H1727" s="17" t="str">
        <f t="shared" si="105"/>
        <v>BEARISH DIVERGENCE</v>
      </c>
    </row>
    <row r="1728" spans="1:8" ht="13.5" x14ac:dyDescent="0.25">
      <c r="A1728" s="3">
        <f>TITRES_STAT!B1731</f>
        <v>44531</v>
      </c>
      <c r="B1728" s="17">
        <f>TITRES_STAT!C1731</f>
        <v>4.43</v>
      </c>
      <c r="C1728" s="17">
        <f>TITRES_STAT!D1731</f>
        <v>3.4437000000000002</v>
      </c>
      <c r="D1728" s="17">
        <f>TITRES_STAT!E1731</f>
        <v>835</v>
      </c>
      <c r="E1728" s="2">
        <f t="shared" si="104"/>
        <v>3475182</v>
      </c>
      <c r="F1728" s="17" t="str">
        <f t="shared" si="107"/>
        <v>BULLISH</v>
      </c>
      <c r="G1728" s="17" t="str">
        <f t="shared" si="106"/>
        <v>NEUTRAL</v>
      </c>
      <c r="H1728" s="17" t="str">
        <f t="shared" si="105"/>
        <v>CONFIRMED BULLISH</v>
      </c>
    </row>
    <row r="1729" spans="1:8" ht="13.5" x14ac:dyDescent="0.25">
      <c r="A1729" s="3">
        <f>TITRES_STAT!B1732</f>
        <v>44532</v>
      </c>
      <c r="B1729" s="17">
        <f>TITRES_STAT!C1732</f>
        <v>4.42</v>
      </c>
      <c r="C1729" s="17">
        <f>TITRES_STAT!D1732</f>
        <v>3.4359999999999999</v>
      </c>
      <c r="D1729" s="17">
        <f>TITRES_STAT!E1732</f>
        <v>42</v>
      </c>
      <c r="E1729" s="2">
        <f t="shared" si="104"/>
        <v>3475140</v>
      </c>
      <c r="F1729" s="17" t="str">
        <f t="shared" si="107"/>
        <v>BULLISH</v>
      </c>
      <c r="G1729" s="17" t="str">
        <f t="shared" si="106"/>
        <v>NEUTRAL</v>
      </c>
      <c r="H1729" s="17" t="str">
        <f t="shared" si="105"/>
        <v>CONFIRMED BULLISH</v>
      </c>
    </row>
    <row r="1730" spans="1:8" ht="13.5" x14ac:dyDescent="0.25">
      <c r="A1730" s="3">
        <f>TITRES_STAT!B1733</f>
        <v>44533</v>
      </c>
      <c r="B1730" s="17">
        <f>TITRES_STAT!C1733</f>
        <v>4.4000000000000004</v>
      </c>
      <c r="C1730" s="17">
        <f>TITRES_STAT!D1733</f>
        <v>3.4203999999999999</v>
      </c>
      <c r="D1730" s="17">
        <f>TITRES_STAT!E1733</f>
        <v>4590</v>
      </c>
      <c r="E1730" s="2">
        <f t="shared" si="104"/>
        <v>3470550</v>
      </c>
      <c r="F1730" s="17" t="str">
        <f t="shared" si="107"/>
        <v>BEARISH</v>
      </c>
      <c r="G1730" s="17" t="str">
        <f t="shared" si="106"/>
        <v>NEUTRAL</v>
      </c>
      <c r="H1730" s="17" t="str">
        <f t="shared" si="105"/>
        <v>CONFIRMED BEARISH</v>
      </c>
    </row>
    <row r="1731" spans="1:8" ht="13.5" x14ac:dyDescent="0.25">
      <c r="A1731" s="3">
        <f>TITRES_STAT!B1734</f>
        <v>44536</v>
      </c>
      <c r="B1731" s="17">
        <f>TITRES_STAT!C1734</f>
        <v>4.3</v>
      </c>
      <c r="C1731" s="17">
        <f>TITRES_STAT!D1734</f>
        <v>3.3426999999999998</v>
      </c>
      <c r="D1731" s="17">
        <f>TITRES_STAT!E1734</f>
        <v>3101</v>
      </c>
      <c r="E1731" s="2">
        <f t="shared" si="104"/>
        <v>3467449</v>
      </c>
      <c r="F1731" s="17" t="str">
        <f t="shared" si="107"/>
        <v>BEARISH</v>
      </c>
      <c r="G1731" s="17" t="str">
        <f t="shared" si="106"/>
        <v>NEUTRAL</v>
      </c>
      <c r="H1731" s="17" t="str">
        <f t="shared" si="105"/>
        <v>CONFIRMED BEARISH</v>
      </c>
    </row>
    <row r="1732" spans="1:8" ht="13.5" x14ac:dyDescent="0.25">
      <c r="A1732" s="3">
        <f>TITRES_STAT!B1735</f>
        <v>44537</v>
      </c>
      <c r="B1732" s="17">
        <f>TITRES_STAT!C1735</f>
        <v>4.3</v>
      </c>
      <c r="C1732" s="17">
        <f>TITRES_STAT!D1735</f>
        <v>3.3426999999999998</v>
      </c>
      <c r="D1732" s="17">
        <f>TITRES_STAT!E1735</f>
        <v>5651</v>
      </c>
      <c r="E1732" s="2">
        <f t="shared" ref="E1732:E1795" si="108">IF(B1732&gt;B1731, E1731+D1732, IF(B1732&lt;B1731, E1731-D1732, E1731))</f>
        <v>3467449</v>
      </c>
      <c r="F1732" s="17" t="str">
        <f t="shared" si="107"/>
        <v>BEARISH</v>
      </c>
      <c r="G1732" s="17" t="str">
        <f t="shared" si="106"/>
        <v>NEUTRAL</v>
      </c>
      <c r="H1732" s="17" t="str">
        <f t="shared" si="105"/>
        <v>CONFIRMED BEARISH</v>
      </c>
    </row>
    <row r="1733" spans="1:8" ht="13.5" x14ac:dyDescent="0.25">
      <c r="A1733" s="3">
        <f>TITRES_STAT!B1736</f>
        <v>44538</v>
      </c>
      <c r="B1733" s="17">
        <f>TITRES_STAT!C1736</f>
        <v>4.3899999999999997</v>
      </c>
      <c r="C1733" s="17">
        <f>TITRES_STAT!D1736</f>
        <v>3.4127000000000001</v>
      </c>
      <c r="D1733" s="17">
        <f>TITRES_STAT!E1736</f>
        <v>500</v>
      </c>
      <c r="E1733" s="2">
        <f t="shared" si="108"/>
        <v>3467949</v>
      </c>
      <c r="F1733" s="17" t="str">
        <f t="shared" si="107"/>
        <v>BEARISH</v>
      </c>
      <c r="G1733" s="17" t="str">
        <f t="shared" si="106"/>
        <v>NEUTRAL</v>
      </c>
      <c r="H1733" s="17" t="str">
        <f t="shared" si="105"/>
        <v>CONFIRMED BEARISH</v>
      </c>
    </row>
    <row r="1734" spans="1:8" ht="13.5" x14ac:dyDescent="0.25">
      <c r="A1734" s="3">
        <f>TITRES_STAT!B1737</f>
        <v>44539</v>
      </c>
      <c r="B1734" s="17">
        <f>TITRES_STAT!C1737</f>
        <v>4.3</v>
      </c>
      <c r="C1734" s="17">
        <f>TITRES_STAT!D1737</f>
        <v>3.3426999999999998</v>
      </c>
      <c r="D1734" s="17">
        <f>TITRES_STAT!E1737</f>
        <v>230</v>
      </c>
      <c r="E1734" s="2">
        <f t="shared" si="108"/>
        <v>3467719</v>
      </c>
      <c r="F1734" s="17" t="str">
        <f t="shared" si="107"/>
        <v>BEARISH</v>
      </c>
      <c r="G1734" s="17" t="str">
        <f t="shared" si="106"/>
        <v>NEUTRAL</v>
      </c>
      <c r="H1734" s="17" t="str">
        <f t="shared" ref="H1734:H1797" si="109">IF(AND(B1734&gt;B1729, E1734&gt;E1729), "CONFIRMED BULLISH",
 IF(AND(B1734&lt;B1729, E1734&lt;E1729), "CONFIRMED BEARISH",
 IF(AND(B1734&gt;B1729, E1734&lt;E1729), "BEARISH DIVERGENCE",
 IF(AND(B1734&lt;B1729, E1734&gt;E1729), "BULLISH DIVERGENCE", "NEUTRAL"))))</f>
        <v>CONFIRMED BEARISH</v>
      </c>
    </row>
    <row r="1735" spans="1:8" ht="13.5" x14ac:dyDescent="0.25">
      <c r="A1735" s="3">
        <f>TITRES_STAT!B1738</f>
        <v>44540</v>
      </c>
      <c r="B1735" s="17">
        <f>TITRES_STAT!C1738</f>
        <v>4.25</v>
      </c>
      <c r="C1735" s="17">
        <f>TITRES_STAT!D1738</f>
        <v>3.3037999999999998</v>
      </c>
      <c r="D1735" s="17">
        <f>TITRES_STAT!E1738</f>
        <v>1246</v>
      </c>
      <c r="E1735" s="2">
        <f t="shared" si="108"/>
        <v>3466473</v>
      </c>
      <c r="F1735" s="17" t="str">
        <f t="shared" si="107"/>
        <v>BEARISH</v>
      </c>
      <c r="G1735" s="17" t="str">
        <f t="shared" ref="G1735:G1798" si="110">IF((E1735-E1730)/E1730 &gt; 0.02, "STRONG",
 IF((E1735-E1730)/E1730 &lt; -0.02, "WEAK", "NEUTRAL"))</f>
        <v>NEUTRAL</v>
      </c>
      <c r="H1735" s="17" t="str">
        <f t="shared" si="109"/>
        <v>CONFIRMED BEARISH</v>
      </c>
    </row>
    <row r="1736" spans="1:8" ht="13.5" x14ac:dyDescent="0.25">
      <c r="A1736" s="3">
        <f>TITRES_STAT!B1739</f>
        <v>44543</v>
      </c>
      <c r="B1736" s="17">
        <f>TITRES_STAT!C1739</f>
        <v>4.3099999999999996</v>
      </c>
      <c r="C1736" s="17">
        <f>TITRES_STAT!D1739</f>
        <v>3.3504999999999998</v>
      </c>
      <c r="D1736" s="17">
        <f>TITRES_STAT!E1739</f>
        <v>1548</v>
      </c>
      <c r="E1736" s="2">
        <f t="shared" si="108"/>
        <v>3468021</v>
      </c>
      <c r="F1736" s="17" t="str">
        <f t="shared" ref="F1736:F1799" si="111">IF(E1736&gt;E1731,"BULLISH",IF(E1736&lt;E1731,"BEARISH","NEUTRAL"))</f>
        <v>BULLISH</v>
      </c>
      <c r="G1736" s="17" t="str">
        <f t="shared" si="110"/>
        <v>NEUTRAL</v>
      </c>
      <c r="H1736" s="17" t="str">
        <f t="shared" si="109"/>
        <v>CONFIRMED BULLISH</v>
      </c>
    </row>
    <row r="1737" spans="1:8" ht="13.5" x14ac:dyDescent="0.25">
      <c r="A1737" s="3">
        <f>TITRES_STAT!B1740</f>
        <v>44544</v>
      </c>
      <c r="B1737" s="17">
        <f>TITRES_STAT!C1740</f>
        <v>4.32</v>
      </c>
      <c r="C1737" s="17">
        <f>TITRES_STAT!D1740</f>
        <v>3.3582000000000001</v>
      </c>
      <c r="D1737" s="17">
        <f>TITRES_STAT!E1740</f>
        <v>23059</v>
      </c>
      <c r="E1737" s="2">
        <f t="shared" si="108"/>
        <v>3491080</v>
      </c>
      <c r="F1737" s="17" t="str">
        <f t="shared" si="111"/>
        <v>BULLISH</v>
      </c>
      <c r="G1737" s="17" t="str">
        <f t="shared" si="110"/>
        <v>NEUTRAL</v>
      </c>
      <c r="H1737" s="17" t="str">
        <f t="shared" si="109"/>
        <v>CONFIRMED BULLISH</v>
      </c>
    </row>
    <row r="1738" spans="1:8" ht="13.5" x14ac:dyDescent="0.25">
      <c r="A1738" s="3">
        <f>TITRES_STAT!B1741</f>
        <v>44545</v>
      </c>
      <c r="B1738" s="17">
        <f>TITRES_STAT!C1741</f>
        <v>4.3099999999999996</v>
      </c>
      <c r="C1738" s="17">
        <f>TITRES_STAT!D1741</f>
        <v>3.3504999999999998</v>
      </c>
      <c r="D1738" s="17">
        <f>TITRES_STAT!E1741</f>
        <v>3499</v>
      </c>
      <c r="E1738" s="2">
        <f t="shared" si="108"/>
        <v>3487581</v>
      </c>
      <c r="F1738" s="17" t="str">
        <f t="shared" si="111"/>
        <v>BULLISH</v>
      </c>
      <c r="G1738" s="17" t="str">
        <f t="shared" si="110"/>
        <v>NEUTRAL</v>
      </c>
      <c r="H1738" s="17" t="str">
        <f t="shared" si="109"/>
        <v>BULLISH DIVERGENCE</v>
      </c>
    </row>
    <row r="1739" spans="1:8" ht="13.5" x14ac:dyDescent="0.25">
      <c r="A1739" s="3">
        <f>TITRES_STAT!B1742</f>
        <v>44546</v>
      </c>
      <c r="B1739" s="17">
        <f>TITRES_STAT!C1742</f>
        <v>4.2</v>
      </c>
      <c r="C1739" s="17">
        <f>TITRES_STAT!D1742</f>
        <v>3.2650000000000001</v>
      </c>
      <c r="D1739" s="17">
        <f>TITRES_STAT!E1742</f>
        <v>6708</v>
      </c>
      <c r="E1739" s="2">
        <f t="shared" si="108"/>
        <v>3480873</v>
      </c>
      <c r="F1739" s="17" t="str">
        <f t="shared" si="111"/>
        <v>BULLISH</v>
      </c>
      <c r="G1739" s="17" t="str">
        <f t="shared" si="110"/>
        <v>NEUTRAL</v>
      </c>
      <c r="H1739" s="17" t="str">
        <f t="shared" si="109"/>
        <v>BULLISH DIVERGENCE</v>
      </c>
    </row>
    <row r="1740" spans="1:8" ht="13.5" x14ac:dyDescent="0.25">
      <c r="A1740" s="3">
        <f>TITRES_STAT!B1743</f>
        <v>44550</v>
      </c>
      <c r="B1740" s="17">
        <f>TITRES_STAT!C1743</f>
        <v>4.26</v>
      </c>
      <c r="C1740" s="17">
        <f>TITRES_STAT!D1743</f>
        <v>3.3115999999999999</v>
      </c>
      <c r="D1740" s="17">
        <f>TITRES_STAT!E1743</f>
        <v>2590</v>
      </c>
      <c r="E1740" s="2">
        <f t="shared" si="108"/>
        <v>3483463</v>
      </c>
      <c r="F1740" s="17" t="str">
        <f t="shared" si="111"/>
        <v>BULLISH</v>
      </c>
      <c r="G1740" s="17" t="str">
        <f t="shared" si="110"/>
        <v>NEUTRAL</v>
      </c>
      <c r="H1740" s="17" t="str">
        <f t="shared" si="109"/>
        <v>CONFIRMED BULLISH</v>
      </c>
    </row>
    <row r="1741" spans="1:8" ht="13.5" x14ac:dyDescent="0.25">
      <c r="A1741" s="3">
        <f>TITRES_STAT!B1744</f>
        <v>44551</v>
      </c>
      <c r="B1741" s="17">
        <f>TITRES_STAT!C1744</f>
        <v>4.3</v>
      </c>
      <c r="C1741" s="17">
        <f>TITRES_STAT!D1744</f>
        <v>3.3426999999999998</v>
      </c>
      <c r="D1741" s="17">
        <f>TITRES_STAT!E1744</f>
        <v>13014</v>
      </c>
      <c r="E1741" s="2">
        <f t="shared" si="108"/>
        <v>3496477</v>
      </c>
      <c r="F1741" s="17" t="str">
        <f t="shared" si="111"/>
        <v>BULLISH</v>
      </c>
      <c r="G1741" s="17" t="str">
        <f t="shared" si="110"/>
        <v>NEUTRAL</v>
      </c>
      <c r="H1741" s="17" t="str">
        <f t="shared" si="109"/>
        <v>BULLISH DIVERGENCE</v>
      </c>
    </row>
    <row r="1742" spans="1:8" ht="13.5" x14ac:dyDescent="0.25">
      <c r="A1742" s="3">
        <f>TITRES_STAT!B1745</f>
        <v>44552</v>
      </c>
      <c r="B1742" s="17">
        <f>TITRES_STAT!C1745</f>
        <v>4.3</v>
      </c>
      <c r="C1742" s="17">
        <f>TITRES_STAT!D1745</f>
        <v>3.3426999999999998</v>
      </c>
      <c r="D1742" s="17">
        <f>TITRES_STAT!E1745</f>
        <v>1000</v>
      </c>
      <c r="E1742" s="2">
        <f t="shared" si="108"/>
        <v>3496477</v>
      </c>
      <c r="F1742" s="17" t="str">
        <f t="shared" si="111"/>
        <v>BULLISH</v>
      </c>
      <c r="G1742" s="17" t="str">
        <f t="shared" si="110"/>
        <v>NEUTRAL</v>
      </c>
      <c r="H1742" s="17" t="str">
        <f t="shared" si="109"/>
        <v>BULLISH DIVERGENCE</v>
      </c>
    </row>
    <row r="1743" spans="1:8" ht="13.5" x14ac:dyDescent="0.25">
      <c r="A1743" s="3">
        <f>TITRES_STAT!B1746</f>
        <v>44553</v>
      </c>
      <c r="B1743" s="17">
        <f>TITRES_STAT!C1746</f>
        <v>4.3</v>
      </c>
      <c r="C1743" s="17">
        <f>TITRES_STAT!D1746</f>
        <v>3.3426999999999998</v>
      </c>
      <c r="D1743" s="17">
        <f>TITRES_STAT!E1746</f>
        <v>2060</v>
      </c>
      <c r="E1743" s="2">
        <f t="shared" si="108"/>
        <v>3496477</v>
      </c>
      <c r="F1743" s="17" t="str">
        <f t="shared" si="111"/>
        <v>BULLISH</v>
      </c>
      <c r="G1743" s="17" t="str">
        <f t="shared" si="110"/>
        <v>NEUTRAL</v>
      </c>
      <c r="H1743" s="17" t="str">
        <f t="shared" si="109"/>
        <v>BULLISH DIVERGENCE</v>
      </c>
    </row>
    <row r="1744" spans="1:8" ht="13.5" x14ac:dyDescent="0.25">
      <c r="A1744" s="3">
        <f>TITRES_STAT!B1747</f>
        <v>44554</v>
      </c>
      <c r="B1744" s="17">
        <f>TITRES_STAT!C1747</f>
        <v>4.25</v>
      </c>
      <c r="C1744" s="17">
        <f>TITRES_STAT!D1747</f>
        <v>3.3037999999999998</v>
      </c>
      <c r="D1744" s="17">
        <f>TITRES_STAT!E1747</f>
        <v>1680</v>
      </c>
      <c r="E1744" s="2">
        <f t="shared" si="108"/>
        <v>3494797</v>
      </c>
      <c r="F1744" s="17" t="str">
        <f t="shared" si="111"/>
        <v>BULLISH</v>
      </c>
      <c r="G1744" s="17" t="str">
        <f t="shared" si="110"/>
        <v>NEUTRAL</v>
      </c>
      <c r="H1744" s="17" t="str">
        <f t="shared" si="109"/>
        <v>CONFIRMED BULLISH</v>
      </c>
    </row>
    <row r="1745" spans="1:8" ht="13.5" x14ac:dyDescent="0.25">
      <c r="A1745" s="3">
        <f>TITRES_STAT!B1748</f>
        <v>44557</v>
      </c>
      <c r="B1745" s="17">
        <f>TITRES_STAT!C1748</f>
        <v>4.25</v>
      </c>
      <c r="C1745" s="17">
        <f>TITRES_STAT!D1748</f>
        <v>3.3037999999999998</v>
      </c>
      <c r="D1745" s="17">
        <f>TITRES_STAT!E1748</f>
        <v>1118</v>
      </c>
      <c r="E1745" s="2">
        <f t="shared" si="108"/>
        <v>3494797</v>
      </c>
      <c r="F1745" s="17" t="str">
        <f t="shared" si="111"/>
        <v>BULLISH</v>
      </c>
      <c r="G1745" s="17" t="str">
        <f t="shared" si="110"/>
        <v>NEUTRAL</v>
      </c>
      <c r="H1745" s="17" t="str">
        <f t="shared" si="109"/>
        <v>BULLISH DIVERGENCE</v>
      </c>
    </row>
    <row r="1746" spans="1:8" ht="13.5" x14ac:dyDescent="0.25">
      <c r="A1746" s="3">
        <f>TITRES_STAT!B1749</f>
        <v>44558</v>
      </c>
      <c r="B1746" s="17">
        <f>TITRES_STAT!C1749</f>
        <v>4.25</v>
      </c>
      <c r="C1746" s="17">
        <f>TITRES_STAT!D1749</f>
        <v>3.3037999999999998</v>
      </c>
      <c r="D1746" s="17">
        <f>TITRES_STAT!E1749</f>
        <v>2421</v>
      </c>
      <c r="E1746" s="2">
        <f t="shared" si="108"/>
        <v>3494797</v>
      </c>
      <c r="F1746" s="17" t="str">
        <f t="shared" si="111"/>
        <v>BEARISH</v>
      </c>
      <c r="G1746" s="17" t="str">
        <f t="shared" si="110"/>
        <v>NEUTRAL</v>
      </c>
      <c r="H1746" s="17" t="str">
        <f t="shared" si="109"/>
        <v>CONFIRMED BEARISH</v>
      </c>
    </row>
    <row r="1747" spans="1:8" ht="13.5" x14ac:dyDescent="0.25">
      <c r="A1747" s="3">
        <f>TITRES_STAT!B1750</f>
        <v>44559</v>
      </c>
      <c r="B1747" s="17">
        <f>TITRES_STAT!C1750</f>
        <v>4.32</v>
      </c>
      <c r="C1747" s="17">
        <f>TITRES_STAT!D1750</f>
        <v>3.3582000000000001</v>
      </c>
      <c r="D1747" s="17">
        <f>TITRES_STAT!E1750</f>
        <v>158453</v>
      </c>
      <c r="E1747" s="2">
        <f t="shared" si="108"/>
        <v>3653250</v>
      </c>
      <c r="F1747" s="17" t="str">
        <f t="shared" si="111"/>
        <v>BULLISH</v>
      </c>
      <c r="G1747" s="17" t="str">
        <f t="shared" si="110"/>
        <v>STRONG</v>
      </c>
      <c r="H1747" s="17" t="str">
        <f t="shared" si="109"/>
        <v>CONFIRMED BULLISH</v>
      </c>
    </row>
    <row r="1748" spans="1:8" ht="13.5" x14ac:dyDescent="0.25">
      <c r="A1748" s="3">
        <f>TITRES_STAT!B1751</f>
        <v>44560</v>
      </c>
      <c r="B1748" s="17">
        <f>TITRES_STAT!C1751</f>
        <v>4.38</v>
      </c>
      <c r="C1748" s="17">
        <f>TITRES_STAT!D1751</f>
        <v>3.4049</v>
      </c>
      <c r="D1748" s="17">
        <f>TITRES_STAT!E1751</f>
        <v>5756</v>
      </c>
      <c r="E1748" s="2">
        <f t="shared" si="108"/>
        <v>3659006</v>
      </c>
      <c r="F1748" s="17" t="str">
        <f t="shared" si="111"/>
        <v>BULLISH</v>
      </c>
      <c r="G1748" s="17" t="str">
        <f t="shared" si="110"/>
        <v>STRONG</v>
      </c>
      <c r="H1748" s="17" t="str">
        <f t="shared" si="109"/>
        <v>CONFIRMED BULLISH</v>
      </c>
    </row>
    <row r="1749" spans="1:8" ht="13.5" x14ac:dyDescent="0.25">
      <c r="A1749" s="3">
        <f>TITRES_STAT!B1752</f>
        <v>44561</v>
      </c>
      <c r="B1749" s="17">
        <f>TITRES_STAT!C1752</f>
        <v>4.37</v>
      </c>
      <c r="C1749" s="17">
        <f>TITRES_STAT!D1752</f>
        <v>3.3971</v>
      </c>
      <c r="D1749" s="17">
        <f>TITRES_STAT!E1752</f>
        <v>340</v>
      </c>
      <c r="E1749" s="2">
        <f t="shared" si="108"/>
        <v>3658666</v>
      </c>
      <c r="F1749" s="17" t="str">
        <f t="shared" si="111"/>
        <v>BULLISH</v>
      </c>
      <c r="G1749" s="17" t="str">
        <f t="shared" si="110"/>
        <v>STRONG</v>
      </c>
      <c r="H1749" s="17" t="str">
        <f t="shared" si="109"/>
        <v>CONFIRMED BULLISH</v>
      </c>
    </row>
    <row r="1750" spans="1:8" ht="13.5" x14ac:dyDescent="0.25">
      <c r="A1750" s="3">
        <f>TITRES_STAT!B1753</f>
        <v>44564</v>
      </c>
      <c r="B1750" s="17">
        <f>TITRES_STAT!C1753</f>
        <v>4.37</v>
      </c>
      <c r="C1750" s="17">
        <f>TITRES_STAT!D1753</f>
        <v>3.3971</v>
      </c>
      <c r="D1750" s="17">
        <f>TITRES_STAT!E1753</f>
        <v>18477</v>
      </c>
      <c r="E1750" s="2">
        <f t="shared" si="108"/>
        <v>3658666</v>
      </c>
      <c r="F1750" s="17" t="str">
        <f t="shared" si="111"/>
        <v>BULLISH</v>
      </c>
      <c r="G1750" s="17" t="str">
        <f t="shared" si="110"/>
        <v>STRONG</v>
      </c>
      <c r="H1750" s="17" t="str">
        <f t="shared" si="109"/>
        <v>CONFIRMED BULLISH</v>
      </c>
    </row>
    <row r="1751" spans="1:8" ht="13.5" x14ac:dyDescent="0.25">
      <c r="A1751" s="3">
        <f>TITRES_STAT!B1754</f>
        <v>44565</v>
      </c>
      <c r="B1751" s="17">
        <f>TITRES_STAT!C1754</f>
        <v>4.3</v>
      </c>
      <c r="C1751" s="17">
        <f>TITRES_STAT!D1754</f>
        <v>3.3426999999999998</v>
      </c>
      <c r="D1751" s="17">
        <f>TITRES_STAT!E1754</f>
        <v>3150</v>
      </c>
      <c r="E1751" s="2">
        <f t="shared" si="108"/>
        <v>3655516</v>
      </c>
      <c r="F1751" s="17" t="str">
        <f t="shared" si="111"/>
        <v>BULLISH</v>
      </c>
      <c r="G1751" s="17" t="str">
        <f t="shared" si="110"/>
        <v>STRONG</v>
      </c>
      <c r="H1751" s="17" t="str">
        <f t="shared" si="109"/>
        <v>CONFIRMED BULLISH</v>
      </c>
    </row>
    <row r="1752" spans="1:8" ht="13.5" x14ac:dyDescent="0.25">
      <c r="A1752" s="3">
        <f>TITRES_STAT!B1755</f>
        <v>44566</v>
      </c>
      <c r="B1752" s="17">
        <f>TITRES_STAT!C1755</f>
        <v>4.29</v>
      </c>
      <c r="C1752" s="17">
        <f>TITRES_STAT!D1755</f>
        <v>3.3349000000000002</v>
      </c>
      <c r="D1752" s="17">
        <f>TITRES_STAT!E1755</f>
        <v>998</v>
      </c>
      <c r="E1752" s="2">
        <f t="shared" si="108"/>
        <v>3654518</v>
      </c>
      <c r="F1752" s="17" t="str">
        <f t="shared" si="111"/>
        <v>BULLISH</v>
      </c>
      <c r="G1752" s="17" t="str">
        <f t="shared" si="110"/>
        <v>NEUTRAL</v>
      </c>
      <c r="H1752" s="17" t="str">
        <f t="shared" si="109"/>
        <v>BULLISH DIVERGENCE</v>
      </c>
    </row>
    <row r="1753" spans="1:8" ht="13.5" x14ac:dyDescent="0.25">
      <c r="A1753" s="3">
        <f>TITRES_STAT!B1756</f>
        <v>44567</v>
      </c>
      <c r="B1753" s="17">
        <f>TITRES_STAT!C1756</f>
        <v>4.3</v>
      </c>
      <c r="C1753" s="17">
        <f>TITRES_STAT!D1756</f>
        <v>3.3426999999999998</v>
      </c>
      <c r="D1753" s="17">
        <f>TITRES_STAT!E1756</f>
        <v>2947</v>
      </c>
      <c r="E1753" s="2">
        <f t="shared" si="108"/>
        <v>3657465</v>
      </c>
      <c r="F1753" s="17" t="str">
        <f t="shared" si="111"/>
        <v>BEARISH</v>
      </c>
      <c r="G1753" s="17" t="str">
        <f t="shared" si="110"/>
        <v>NEUTRAL</v>
      </c>
      <c r="H1753" s="17" t="str">
        <f t="shared" si="109"/>
        <v>CONFIRMED BEARISH</v>
      </c>
    </row>
    <row r="1754" spans="1:8" ht="13.5" x14ac:dyDescent="0.25">
      <c r="A1754" s="3">
        <f>TITRES_STAT!B1757</f>
        <v>44568</v>
      </c>
      <c r="B1754" s="17">
        <f>TITRES_STAT!C1757</f>
        <v>4.2</v>
      </c>
      <c r="C1754" s="17">
        <f>TITRES_STAT!D1757</f>
        <v>3.2650000000000001</v>
      </c>
      <c r="D1754" s="17">
        <f>TITRES_STAT!E1757</f>
        <v>14662</v>
      </c>
      <c r="E1754" s="2">
        <f t="shared" si="108"/>
        <v>3642803</v>
      </c>
      <c r="F1754" s="17" t="str">
        <f t="shared" si="111"/>
        <v>BEARISH</v>
      </c>
      <c r="G1754" s="17" t="str">
        <f t="shared" si="110"/>
        <v>NEUTRAL</v>
      </c>
      <c r="H1754" s="17" t="str">
        <f t="shared" si="109"/>
        <v>CONFIRMED BEARISH</v>
      </c>
    </row>
    <row r="1755" spans="1:8" ht="13.5" x14ac:dyDescent="0.25">
      <c r="A1755" s="3">
        <f>TITRES_STAT!B1758</f>
        <v>44571</v>
      </c>
      <c r="B1755" s="17">
        <f>TITRES_STAT!C1758</f>
        <v>4.26</v>
      </c>
      <c r="C1755" s="17">
        <f>TITRES_STAT!D1758</f>
        <v>3.3115999999999999</v>
      </c>
      <c r="D1755" s="17">
        <f>TITRES_STAT!E1758</f>
        <v>1423</v>
      </c>
      <c r="E1755" s="2">
        <f t="shared" si="108"/>
        <v>3644226</v>
      </c>
      <c r="F1755" s="17" t="str">
        <f t="shared" si="111"/>
        <v>BEARISH</v>
      </c>
      <c r="G1755" s="17" t="str">
        <f t="shared" si="110"/>
        <v>NEUTRAL</v>
      </c>
      <c r="H1755" s="17" t="str">
        <f t="shared" si="109"/>
        <v>CONFIRMED BEARISH</v>
      </c>
    </row>
    <row r="1756" spans="1:8" ht="13.5" x14ac:dyDescent="0.25">
      <c r="A1756" s="3">
        <f>TITRES_STAT!B1759</f>
        <v>44572</v>
      </c>
      <c r="B1756" s="17">
        <f>TITRES_STAT!C1759</f>
        <v>4.28</v>
      </c>
      <c r="C1756" s="17">
        <f>TITRES_STAT!D1759</f>
        <v>3.3271000000000002</v>
      </c>
      <c r="D1756" s="17">
        <f>TITRES_STAT!E1759</f>
        <v>834</v>
      </c>
      <c r="E1756" s="2">
        <f t="shared" si="108"/>
        <v>3645060</v>
      </c>
      <c r="F1756" s="17" t="str">
        <f t="shared" si="111"/>
        <v>BEARISH</v>
      </c>
      <c r="G1756" s="17" t="str">
        <f t="shared" si="110"/>
        <v>NEUTRAL</v>
      </c>
      <c r="H1756" s="17" t="str">
        <f t="shared" si="109"/>
        <v>CONFIRMED BEARISH</v>
      </c>
    </row>
    <row r="1757" spans="1:8" ht="13.5" x14ac:dyDescent="0.25">
      <c r="A1757" s="3">
        <f>TITRES_STAT!B1760</f>
        <v>44573</v>
      </c>
      <c r="B1757" s="17">
        <f>TITRES_STAT!C1760</f>
        <v>4.28</v>
      </c>
      <c r="C1757" s="17">
        <f>TITRES_STAT!D1760</f>
        <v>3.3271000000000002</v>
      </c>
      <c r="D1757" s="17">
        <f>TITRES_STAT!E1760</f>
        <v>0</v>
      </c>
      <c r="E1757" s="2">
        <f t="shared" si="108"/>
        <v>3645060</v>
      </c>
      <c r="F1757" s="17" t="str">
        <f t="shared" si="111"/>
        <v>BEARISH</v>
      </c>
      <c r="G1757" s="17" t="str">
        <f t="shared" si="110"/>
        <v>NEUTRAL</v>
      </c>
      <c r="H1757" s="17" t="str">
        <f t="shared" si="109"/>
        <v>CONFIRMED BEARISH</v>
      </c>
    </row>
    <row r="1758" spans="1:8" ht="13.5" x14ac:dyDescent="0.25">
      <c r="A1758" s="3">
        <f>TITRES_STAT!B1761</f>
        <v>44574</v>
      </c>
      <c r="B1758" s="17">
        <f>TITRES_STAT!C1761</f>
        <v>4.26</v>
      </c>
      <c r="C1758" s="17">
        <f>TITRES_STAT!D1761</f>
        <v>3.3115999999999999</v>
      </c>
      <c r="D1758" s="17">
        <f>TITRES_STAT!E1761</f>
        <v>139</v>
      </c>
      <c r="E1758" s="2">
        <f t="shared" si="108"/>
        <v>3644921</v>
      </c>
      <c r="F1758" s="17" t="str">
        <f t="shared" si="111"/>
        <v>BEARISH</v>
      </c>
      <c r="G1758" s="17" t="str">
        <f t="shared" si="110"/>
        <v>NEUTRAL</v>
      </c>
      <c r="H1758" s="17" t="str">
        <f t="shared" si="109"/>
        <v>CONFIRMED BEARISH</v>
      </c>
    </row>
    <row r="1759" spans="1:8" ht="13.5" x14ac:dyDescent="0.25">
      <c r="A1759" s="3">
        <f>TITRES_STAT!B1762</f>
        <v>44575</v>
      </c>
      <c r="B1759" s="17">
        <f>TITRES_STAT!C1762</f>
        <v>4.26</v>
      </c>
      <c r="C1759" s="17">
        <f>TITRES_STAT!D1762</f>
        <v>3.3115999999999999</v>
      </c>
      <c r="D1759" s="17">
        <f>TITRES_STAT!E1762</f>
        <v>2205</v>
      </c>
      <c r="E1759" s="2">
        <f t="shared" si="108"/>
        <v>3644921</v>
      </c>
      <c r="F1759" s="17" t="str">
        <f t="shared" si="111"/>
        <v>BULLISH</v>
      </c>
      <c r="G1759" s="17" t="str">
        <f t="shared" si="110"/>
        <v>NEUTRAL</v>
      </c>
      <c r="H1759" s="17" t="str">
        <f t="shared" si="109"/>
        <v>CONFIRMED BULLISH</v>
      </c>
    </row>
    <row r="1760" spans="1:8" ht="13.5" x14ac:dyDescent="0.25">
      <c r="A1760" s="3">
        <f>TITRES_STAT!B1763</f>
        <v>44578</v>
      </c>
      <c r="B1760" s="17">
        <f>TITRES_STAT!C1763</f>
        <v>4.2300000000000004</v>
      </c>
      <c r="C1760" s="17">
        <f>TITRES_STAT!D1763</f>
        <v>3.2883</v>
      </c>
      <c r="D1760" s="17">
        <f>TITRES_STAT!E1763</f>
        <v>119722</v>
      </c>
      <c r="E1760" s="2">
        <f t="shared" si="108"/>
        <v>3525199</v>
      </c>
      <c r="F1760" s="17" t="str">
        <f t="shared" si="111"/>
        <v>BEARISH</v>
      </c>
      <c r="G1760" s="17" t="str">
        <f t="shared" si="110"/>
        <v>WEAK</v>
      </c>
      <c r="H1760" s="17" t="str">
        <f t="shared" si="109"/>
        <v>CONFIRMED BEARISH</v>
      </c>
    </row>
    <row r="1761" spans="1:8" ht="13.5" x14ac:dyDescent="0.25">
      <c r="A1761" s="3">
        <f>TITRES_STAT!B1764</f>
        <v>44579</v>
      </c>
      <c r="B1761" s="17">
        <f>TITRES_STAT!C1764</f>
        <v>4.2300000000000004</v>
      </c>
      <c r="C1761" s="17">
        <f>TITRES_STAT!D1764</f>
        <v>3.2883</v>
      </c>
      <c r="D1761" s="17">
        <f>TITRES_STAT!E1764</f>
        <v>30123</v>
      </c>
      <c r="E1761" s="2">
        <f t="shared" si="108"/>
        <v>3525199</v>
      </c>
      <c r="F1761" s="17" t="str">
        <f t="shared" si="111"/>
        <v>BEARISH</v>
      </c>
      <c r="G1761" s="17" t="str">
        <f t="shared" si="110"/>
        <v>WEAK</v>
      </c>
      <c r="H1761" s="17" t="str">
        <f t="shared" si="109"/>
        <v>CONFIRMED BEARISH</v>
      </c>
    </row>
    <row r="1762" spans="1:8" ht="13.5" x14ac:dyDescent="0.25">
      <c r="A1762" s="3">
        <f>TITRES_STAT!B1765</f>
        <v>44580</v>
      </c>
      <c r="B1762" s="17">
        <f>TITRES_STAT!C1765</f>
        <v>4.26</v>
      </c>
      <c r="C1762" s="17">
        <f>TITRES_STAT!D1765</f>
        <v>3.3115999999999999</v>
      </c>
      <c r="D1762" s="17">
        <f>TITRES_STAT!E1765</f>
        <v>2076</v>
      </c>
      <c r="E1762" s="2">
        <f t="shared" si="108"/>
        <v>3527275</v>
      </c>
      <c r="F1762" s="17" t="str">
        <f t="shared" si="111"/>
        <v>BEARISH</v>
      </c>
      <c r="G1762" s="17" t="str">
        <f t="shared" si="110"/>
        <v>WEAK</v>
      </c>
      <c r="H1762" s="17" t="str">
        <f t="shared" si="109"/>
        <v>CONFIRMED BEARISH</v>
      </c>
    </row>
    <row r="1763" spans="1:8" ht="13.5" x14ac:dyDescent="0.25">
      <c r="A1763" s="3">
        <f>TITRES_STAT!B1766</f>
        <v>44581</v>
      </c>
      <c r="B1763" s="17">
        <f>TITRES_STAT!C1766</f>
        <v>4.26</v>
      </c>
      <c r="C1763" s="17">
        <f>TITRES_STAT!D1766</f>
        <v>3.3115999999999999</v>
      </c>
      <c r="D1763" s="17">
        <f>TITRES_STAT!E1766</f>
        <v>19561</v>
      </c>
      <c r="E1763" s="2">
        <f t="shared" si="108"/>
        <v>3527275</v>
      </c>
      <c r="F1763" s="17" t="str">
        <f t="shared" si="111"/>
        <v>BEARISH</v>
      </c>
      <c r="G1763" s="17" t="str">
        <f t="shared" si="110"/>
        <v>WEAK</v>
      </c>
      <c r="H1763" s="17" t="str">
        <f t="shared" si="109"/>
        <v>NEUTRAL</v>
      </c>
    </row>
    <row r="1764" spans="1:8" ht="13.5" x14ac:dyDescent="0.25">
      <c r="A1764" s="3">
        <f>TITRES_STAT!B1767</f>
        <v>44582</v>
      </c>
      <c r="B1764" s="17">
        <f>TITRES_STAT!C1767</f>
        <v>4.29</v>
      </c>
      <c r="C1764" s="17">
        <f>TITRES_STAT!D1767</f>
        <v>3.3349000000000002</v>
      </c>
      <c r="D1764" s="17">
        <f>TITRES_STAT!E1767</f>
        <v>2175</v>
      </c>
      <c r="E1764" s="2">
        <f t="shared" si="108"/>
        <v>3529450</v>
      </c>
      <c r="F1764" s="17" t="str">
        <f t="shared" si="111"/>
        <v>BEARISH</v>
      </c>
      <c r="G1764" s="17" t="str">
        <f t="shared" si="110"/>
        <v>WEAK</v>
      </c>
      <c r="H1764" s="17" t="str">
        <f t="shared" si="109"/>
        <v>BEARISH DIVERGENCE</v>
      </c>
    </row>
    <row r="1765" spans="1:8" ht="13.5" x14ac:dyDescent="0.25">
      <c r="A1765" s="3">
        <f>TITRES_STAT!B1768</f>
        <v>44585</v>
      </c>
      <c r="B1765" s="17">
        <f>TITRES_STAT!C1768</f>
        <v>4.3</v>
      </c>
      <c r="C1765" s="17">
        <f>TITRES_STAT!D1768</f>
        <v>3.3426999999999998</v>
      </c>
      <c r="D1765" s="17">
        <f>TITRES_STAT!E1768</f>
        <v>2278</v>
      </c>
      <c r="E1765" s="2">
        <f t="shared" si="108"/>
        <v>3531728</v>
      </c>
      <c r="F1765" s="17" t="str">
        <f t="shared" si="111"/>
        <v>BULLISH</v>
      </c>
      <c r="G1765" s="17" t="str">
        <f t="shared" si="110"/>
        <v>NEUTRAL</v>
      </c>
      <c r="H1765" s="17" t="str">
        <f t="shared" si="109"/>
        <v>CONFIRMED BULLISH</v>
      </c>
    </row>
    <row r="1766" spans="1:8" ht="13.5" x14ac:dyDescent="0.25">
      <c r="A1766" s="3">
        <f>TITRES_STAT!B1769</f>
        <v>44586</v>
      </c>
      <c r="B1766" s="17">
        <f>TITRES_STAT!C1769</f>
        <v>4.26</v>
      </c>
      <c r="C1766" s="17">
        <f>TITRES_STAT!D1769</f>
        <v>3.3115999999999999</v>
      </c>
      <c r="D1766" s="17">
        <f>TITRES_STAT!E1769</f>
        <v>1857</v>
      </c>
      <c r="E1766" s="2">
        <f t="shared" si="108"/>
        <v>3529871</v>
      </c>
      <c r="F1766" s="17" t="str">
        <f t="shared" si="111"/>
        <v>BULLISH</v>
      </c>
      <c r="G1766" s="17" t="str">
        <f t="shared" si="110"/>
        <v>NEUTRAL</v>
      </c>
      <c r="H1766" s="17" t="str">
        <f t="shared" si="109"/>
        <v>CONFIRMED BULLISH</v>
      </c>
    </row>
    <row r="1767" spans="1:8" ht="13.5" x14ac:dyDescent="0.25">
      <c r="A1767" s="3">
        <f>TITRES_STAT!B1770</f>
        <v>44587</v>
      </c>
      <c r="B1767" s="17">
        <f>TITRES_STAT!C1770</f>
        <v>4.26</v>
      </c>
      <c r="C1767" s="17">
        <f>TITRES_STAT!D1770</f>
        <v>3.3115999999999999</v>
      </c>
      <c r="D1767" s="17">
        <f>TITRES_STAT!E1770</f>
        <v>431</v>
      </c>
      <c r="E1767" s="2">
        <f t="shared" si="108"/>
        <v>3529871</v>
      </c>
      <c r="F1767" s="17" t="str">
        <f t="shared" si="111"/>
        <v>BULLISH</v>
      </c>
      <c r="G1767" s="17" t="str">
        <f t="shared" si="110"/>
        <v>NEUTRAL</v>
      </c>
      <c r="H1767" s="17" t="str">
        <f t="shared" si="109"/>
        <v>NEUTRAL</v>
      </c>
    </row>
    <row r="1768" spans="1:8" ht="13.5" x14ac:dyDescent="0.25">
      <c r="A1768" s="3">
        <f>TITRES_STAT!B1771</f>
        <v>44588</v>
      </c>
      <c r="B1768" s="17">
        <f>TITRES_STAT!C1771</f>
        <v>4.26</v>
      </c>
      <c r="C1768" s="17">
        <f>TITRES_STAT!D1771</f>
        <v>3.3115999999999999</v>
      </c>
      <c r="D1768" s="17">
        <f>TITRES_STAT!E1771</f>
        <v>2465</v>
      </c>
      <c r="E1768" s="2">
        <f t="shared" si="108"/>
        <v>3529871</v>
      </c>
      <c r="F1768" s="17" t="str">
        <f t="shared" si="111"/>
        <v>BULLISH</v>
      </c>
      <c r="G1768" s="17" t="str">
        <f t="shared" si="110"/>
        <v>NEUTRAL</v>
      </c>
      <c r="H1768" s="17" t="str">
        <f t="shared" si="109"/>
        <v>NEUTRAL</v>
      </c>
    </row>
    <row r="1769" spans="1:8" ht="13.5" x14ac:dyDescent="0.25">
      <c r="A1769" s="3">
        <f>TITRES_STAT!B1772</f>
        <v>44589</v>
      </c>
      <c r="B1769" s="17">
        <f>TITRES_STAT!C1772</f>
        <v>4.33</v>
      </c>
      <c r="C1769" s="17">
        <f>TITRES_STAT!D1772</f>
        <v>3.3660000000000001</v>
      </c>
      <c r="D1769" s="17">
        <f>TITRES_STAT!E1772</f>
        <v>6752</v>
      </c>
      <c r="E1769" s="2">
        <f t="shared" si="108"/>
        <v>3536623</v>
      </c>
      <c r="F1769" s="17" t="str">
        <f t="shared" si="111"/>
        <v>BULLISH</v>
      </c>
      <c r="G1769" s="17" t="str">
        <f t="shared" si="110"/>
        <v>NEUTRAL</v>
      </c>
      <c r="H1769" s="17" t="str">
        <f t="shared" si="109"/>
        <v>CONFIRMED BULLISH</v>
      </c>
    </row>
    <row r="1770" spans="1:8" ht="13.5" x14ac:dyDescent="0.25">
      <c r="A1770" s="3">
        <f>TITRES_STAT!B1773</f>
        <v>44592</v>
      </c>
      <c r="B1770" s="17">
        <f>TITRES_STAT!C1773</f>
        <v>4.33</v>
      </c>
      <c r="C1770" s="17">
        <f>TITRES_STAT!D1773</f>
        <v>3.3660000000000001</v>
      </c>
      <c r="D1770" s="17">
        <f>TITRES_STAT!E1773</f>
        <v>565</v>
      </c>
      <c r="E1770" s="2">
        <f t="shared" si="108"/>
        <v>3536623</v>
      </c>
      <c r="F1770" s="17" t="str">
        <f t="shared" si="111"/>
        <v>BULLISH</v>
      </c>
      <c r="G1770" s="17" t="str">
        <f t="shared" si="110"/>
        <v>NEUTRAL</v>
      </c>
      <c r="H1770" s="17" t="str">
        <f t="shared" si="109"/>
        <v>CONFIRMED BULLISH</v>
      </c>
    </row>
    <row r="1771" spans="1:8" ht="13.5" x14ac:dyDescent="0.25">
      <c r="A1771" s="3">
        <f>TITRES_STAT!B1774</f>
        <v>44593</v>
      </c>
      <c r="B1771" s="17">
        <f>TITRES_STAT!C1774</f>
        <v>4.33</v>
      </c>
      <c r="C1771" s="17">
        <f>TITRES_STAT!D1774</f>
        <v>3.3660000000000001</v>
      </c>
      <c r="D1771" s="17">
        <f>TITRES_STAT!E1774</f>
        <v>200</v>
      </c>
      <c r="E1771" s="2">
        <f t="shared" si="108"/>
        <v>3536623</v>
      </c>
      <c r="F1771" s="17" t="str">
        <f t="shared" si="111"/>
        <v>BULLISH</v>
      </c>
      <c r="G1771" s="17" t="str">
        <f t="shared" si="110"/>
        <v>NEUTRAL</v>
      </c>
      <c r="H1771" s="17" t="str">
        <f t="shared" si="109"/>
        <v>CONFIRMED BULLISH</v>
      </c>
    </row>
    <row r="1772" spans="1:8" ht="13.5" x14ac:dyDescent="0.25">
      <c r="A1772" s="3">
        <f>TITRES_STAT!B1775</f>
        <v>44594</v>
      </c>
      <c r="B1772" s="17">
        <f>TITRES_STAT!C1775</f>
        <v>4.34</v>
      </c>
      <c r="C1772" s="17">
        <f>TITRES_STAT!D1775</f>
        <v>3.3738000000000001</v>
      </c>
      <c r="D1772" s="17">
        <f>TITRES_STAT!E1775</f>
        <v>477</v>
      </c>
      <c r="E1772" s="2">
        <f t="shared" si="108"/>
        <v>3537100</v>
      </c>
      <c r="F1772" s="17" t="str">
        <f t="shared" si="111"/>
        <v>BULLISH</v>
      </c>
      <c r="G1772" s="17" t="str">
        <f t="shared" si="110"/>
        <v>NEUTRAL</v>
      </c>
      <c r="H1772" s="17" t="str">
        <f t="shared" si="109"/>
        <v>CONFIRMED BULLISH</v>
      </c>
    </row>
    <row r="1773" spans="1:8" ht="13.5" x14ac:dyDescent="0.25">
      <c r="A1773" s="3">
        <f>TITRES_STAT!B1776</f>
        <v>44595</v>
      </c>
      <c r="B1773" s="17">
        <f>TITRES_STAT!C1776</f>
        <v>4.38</v>
      </c>
      <c r="C1773" s="17">
        <f>TITRES_STAT!D1776</f>
        <v>3.4049</v>
      </c>
      <c r="D1773" s="17">
        <f>TITRES_STAT!E1776</f>
        <v>254</v>
      </c>
      <c r="E1773" s="2">
        <f t="shared" si="108"/>
        <v>3537354</v>
      </c>
      <c r="F1773" s="17" t="str">
        <f t="shared" si="111"/>
        <v>BULLISH</v>
      </c>
      <c r="G1773" s="17" t="str">
        <f t="shared" si="110"/>
        <v>NEUTRAL</v>
      </c>
      <c r="H1773" s="17" t="str">
        <f t="shared" si="109"/>
        <v>CONFIRMED BULLISH</v>
      </c>
    </row>
    <row r="1774" spans="1:8" ht="13.5" x14ac:dyDescent="0.25">
      <c r="A1774" s="3">
        <f>TITRES_STAT!B1777</f>
        <v>44596</v>
      </c>
      <c r="B1774" s="17">
        <f>TITRES_STAT!C1777</f>
        <v>4.4000000000000004</v>
      </c>
      <c r="C1774" s="17">
        <f>TITRES_STAT!D1777</f>
        <v>3.4203999999999999</v>
      </c>
      <c r="D1774" s="17">
        <f>TITRES_STAT!E1777</f>
        <v>100</v>
      </c>
      <c r="E1774" s="2">
        <f t="shared" si="108"/>
        <v>3537454</v>
      </c>
      <c r="F1774" s="17" t="str">
        <f t="shared" si="111"/>
        <v>BULLISH</v>
      </c>
      <c r="G1774" s="17" t="str">
        <f t="shared" si="110"/>
        <v>NEUTRAL</v>
      </c>
      <c r="H1774" s="17" t="str">
        <f t="shared" si="109"/>
        <v>CONFIRMED BULLISH</v>
      </c>
    </row>
    <row r="1775" spans="1:8" ht="13.5" x14ac:dyDescent="0.25">
      <c r="A1775" s="3">
        <f>TITRES_STAT!B1778</f>
        <v>44599</v>
      </c>
      <c r="B1775" s="17">
        <f>TITRES_STAT!C1778</f>
        <v>4.33</v>
      </c>
      <c r="C1775" s="17">
        <f>TITRES_STAT!D1778</f>
        <v>3.3660000000000001</v>
      </c>
      <c r="D1775" s="17">
        <f>TITRES_STAT!E1778</f>
        <v>161</v>
      </c>
      <c r="E1775" s="2">
        <f t="shared" si="108"/>
        <v>3537293</v>
      </c>
      <c r="F1775" s="17" t="str">
        <f t="shared" si="111"/>
        <v>BULLISH</v>
      </c>
      <c r="G1775" s="17" t="str">
        <f t="shared" si="110"/>
        <v>NEUTRAL</v>
      </c>
      <c r="H1775" s="17" t="str">
        <f t="shared" si="109"/>
        <v>NEUTRAL</v>
      </c>
    </row>
    <row r="1776" spans="1:8" ht="13.5" x14ac:dyDescent="0.25">
      <c r="A1776" s="3">
        <f>TITRES_STAT!B1779</f>
        <v>44600</v>
      </c>
      <c r="B1776" s="17">
        <f>TITRES_STAT!C1779</f>
        <v>4.38</v>
      </c>
      <c r="C1776" s="17">
        <f>TITRES_STAT!D1779</f>
        <v>3.4049</v>
      </c>
      <c r="D1776" s="17">
        <f>TITRES_STAT!E1779</f>
        <v>1300</v>
      </c>
      <c r="E1776" s="2">
        <f t="shared" si="108"/>
        <v>3538593</v>
      </c>
      <c r="F1776" s="17" t="str">
        <f t="shared" si="111"/>
        <v>BULLISH</v>
      </c>
      <c r="G1776" s="17" t="str">
        <f t="shared" si="110"/>
        <v>NEUTRAL</v>
      </c>
      <c r="H1776" s="17" t="str">
        <f t="shared" si="109"/>
        <v>CONFIRMED BULLISH</v>
      </c>
    </row>
    <row r="1777" spans="1:8" ht="13.5" x14ac:dyDescent="0.25">
      <c r="A1777" s="3">
        <f>TITRES_STAT!B1780</f>
        <v>44601</v>
      </c>
      <c r="B1777" s="17">
        <f>TITRES_STAT!C1780</f>
        <v>4.38</v>
      </c>
      <c r="C1777" s="17">
        <f>TITRES_STAT!D1780</f>
        <v>3.4049</v>
      </c>
      <c r="D1777" s="17">
        <f>TITRES_STAT!E1780</f>
        <v>13321</v>
      </c>
      <c r="E1777" s="2">
        <f t="shared" si="108"/>
        <v>3538593</v>
      </c>
      <c r="F1777" s="17" t="str">
        <f t="shared" si="111"/>
        <v>BULLISH</v>
      </c>
      <c r="G1777" s="17" t="str">
        <f t="shared" si="110"/>
        <v>NEUTRAL</v>
      </c>
      <c r="H1777" s="17" t="str">
        <f t="shared" si="109"/>
        <v>CONFIRMED BULLISH</v>
      </c>
    </row>
    <row r="1778" spans="1:8" ht="13.5" x14ac:dyDescent="0.25">
      <c r="A1778" s="3">
        <f>TITRES_STAT!B1781</f>
        <v>44602</v>
      </c>
      <c r="B1778" s="17">
        <f>TITRES_STAT!C1781</f>
        <v>4.3</v>
      </c>
      <c r="C1778" s="17">
        <f>TITRES_STAT!D1781</f>
        <v>3.3426999999999998</v>
      </c>
      <c r="D1778" s="17">
        <f>TITRES_STAT!E1781</f>
        <v>7828</v>
      </c>
      <c r="E1778" s="2">
        <f t="shared" si="108"/>
        <v>3530765</v>
      </c>
      <c r="F1778" s="17" t="str">
        <f t="shared" si="111"/>
        <v>BEARISH</v>
      </c>
      <c r="G1778" s="17" t="str">
        <f t="shared" si="110"/>
        <v>NEUTRAL</v>
      </c>
      <c r="H1778" s="17" t="str">
        <f t="shared" si="109"/>
        <v>CONFIRMED BEARISH</v>
      </c>
    </row>
    <row r="1779" spans="1:8" ht="13.5" x14ac:dyDescent="0.25">
      <c r="A1779" s="3">
        <f>TITRES_STAT!B1782</f>
        <v>44603</v>
      </c>
      <c r="B1779" s="17">
        <f>TITRES_STAT!C1782</f>
        <v>4.3499999999999996</v>
      </c>
      <c r="C1779" s="17">
        <f>TITRES_STAT!D1782</f>
        <v>3.3816000000000002</v>
      </c>
      <c r="D1779" s="17">
        <f>TITRES_STAT!E1782</f>
        <v>2701</v>
      </c>
      <c r="E1779" s="2">
        <f t="shared" si="108"/>
        <v>3533466</v>
      </c>
      <c r="F1779" s="17" t="str">
        <f t="shared" si="111"/>
        <v>BEARISH</v>
      </c>
      <c r="G1779" s="17" t="str">
        <f t="shared" si="110"/>
        <v>NEUTRAL</v>
      </c>
      <c r="H1779" s="17" t="str">
        <f t="shared" si="109"/>
        <v>CONFIRMED BEARISH</v>
      </c>
    </row>
    <row r="1780" spans="1:8" ht="13.5" x14ac:dyDescent="0.25">
      <c r="A1780" s="3">
        <f>TITRES_STAT!B1783</f>
        <v>44606</v>
      </c>
      <c r="B1780" s="17">
        <f>TITRES_STAT!C1783</f>
        <v>4.3499999999999996</v>
      </c>
      <c r="C1780" s="17">
        <f>TITRES_STAT!D1783</f>
        <v>3.3816000000000002</v>
      </c>
      <c r="D1780" s="17">
        <f>TITRES_STAT!E1783</f>
        <v>4125</v>
      </c>
      <c r="E1780" s="2">
        <f t="shared" si="108"/>
        <v>3533466</v>
      </c>
      <c r="F1780" s="17" t="str">
        <f t="shared" si="111"/>
        <v>BEARISH</v>
      </c>
      <c r="G1780" s="17" t="str">
        <f t="shared" si="110"/>
        <v>NEUTRAL</v>
      </c>
      <c r="H1780" s="17" t="str">
        <f t="shared" si="109"/>
        <v>BEARISH DIVERGENCE</v>
      </c>
    </row>
    <row r="1781" spans="1:8" ht="13.5" x14ac:dyDescent="0.25">
      <c r="A1781" s="3">
        <f>TITRES_STAT!B1784</f>
        <v>44607</v>
      </c>
      <c r="B1781" s="17">
        <f>TITRES_STAT!C1784</f>
        <v>4.38</v>
      </c>
      <c r="C1781" s="17">
        <f>TITRES_STAT!D1784</f>
        <v>3.4049</v>
      </c>
      <c r="D1781" s="17">
        <f>TITRES_STAT!E1784</f>
        <v>11712</v>
      </c>
      <c r="E1781" s="2">
        <f t="shared" si="108"/>
        <v>3545178</v>
      </c>
      <c r="F1781" s="17" t="str">
        <f t="shared" si="111"/>
        <v>BULLISH</v>
      </c>
      <c r="G1781" s="17" t="str">
        <f t="shared" si="110"/>
        <v>NEUTRAL</v>
      </c>
      <c r="H1781" s="17" t="str">
        <f t="shared" si="109"/>
        <v>NEUTRAL</v>
      </c>
    </row>
    <row r="1782" spans="1:8" ht="13.5" x14ac:dyDescent="0.25">
      <c r="A1782" s="3">
        <f>TITRES_STAT!B1785</f>
        <v>44608</v>
      </c>
      <c r="B1782" s="17">
        <f>TITRES_STAT!C1785</f>
        <v>4.38</v>
      </c>
      <c r="C1782" s="17">
        <f>TITRES_STAT!D1785</f>
        <v>3.4049</v>
      </c>
      <c r="D1782" s="17">
        <f>TITRES_STAT!E1785</f>
        <v>4948</v>
      </c>
      <c r="E1782" s="2">
        <f t="shared" si="108"/>
        <v>3545178</v>
      </c>
      <c r="F1782" s="17" t="str">
        <f t="shared" si="111"/>
        <v>BULLISH</v>
      </c>
      <c r="G1782" s="17" t="str">
        <f t="shared" si="110"/>
        <v>NEUTRAL</v>
      </c>
      <c r="H1782" s="17" t="str">
        <f t="shared" si="109"/>
        <v>NEUTRAL</v>
      </c>
    </row>
    <row r="1783" spans="1:8" ht="13.5" x14ac:dyDescent="0.25">
      <c r="A1783" s="3">
        <f>TITRES_STAT!B1786</f>
        <v>44609</v>
      </c>
      <c r="B1783" s="17">
        <f>TITRES_STAT!C1786</f>
        <v>4.38</v>
      </c>
      <c r="C1783" s="17">
        <f>TITRES_STAT!D1786</f>
        <v>3.4049</v>
      </c>
      <c r="D1783" s="17">
        <f>TITRES_STAT!E1786</f>
        <v>10</v>
      </c>
      <c r="E1783" s="2">
        <f t="shared" si="108"/>
        <v>3545178</v>
      </c>
      <c r="F1783" s="17" t="str">
        <f t="shared" si="111"/>
        <v>BULLISH</v>
      </c>
      <c r="G1783" s="17" t="str">
        <f t="shared" si="110"/>
        <v>NEUTRAL</v>
      </c>
      <c r="H1783" s="17" t="str">
        <f t="shared" si="109"/>
        <v>CONFIRMED BULLISH</v>
      </c>
    </row>
    <row r="1784" spans="1:8" ht="13.5" x14ac:dyDescent="0.25">
      <c r="A1784" s="3">
        <f>TITRES_STAT!B1787</f>
        <v>44610</v>
      </c>
      <c r="B1784" s="17">
        <f>TITRES_STAT!C1787</f>
        <v>4.3899999999999997</v>
      </c>
      <c r="C1784" s="17">
        <f>TITRES_STAT!D1787</f>
        <v>3.4127000000000001</v>
      </c>
      <c r="D1784" s="17">
        <f>TITRES_STAT!E1787</f>
        <v>25898</v>
      </c>
      <c r="E1784" s="2">
        <f t="shared" si="108"/>
        <v>3571076</v>
      </c>
      <c r="F1784" s="17" t="str">
        <f t="shared" si="111"/>
        <v>BULLISH</v>
      </c>
      <c r="G1784" s="17" t="str">
        <f t="shared" si="110"/>
        <v>NEUTRAL</v>
      </c>
      <c r="H1784" s="17" t="str">
        <f t="shared" si="109"/>
        <v>CONFIRMED BULLISH</v>
      </c>
    </row>
    <row r="1785" spans="1:8" ht="13.5" x14ac:dyDescent="0.25">
      <c r="A1785" s="3">
        <f>TITRES_STAT!B1788</f>
        <v>44613</v>
      </c>
      <c r="B1785" s="17">
        <f>TITRES_STAT!C1788</f>
        <v>4.3499999999999996</v>
      </c>
      <c r="C1785" s="17">
        <f>TITRES_STAT!D1788</f>
        <v>3.3816000000000002</v>
      </c>
      <c r="D1785" s="17">
        <f>TITRES_STAT!E1788</f>
        <v>2188</v>
      </c>
      <c r="E1785" s="2">
        <f t="shared" si="108"/>
        <v>3568888</v>
      </c>
      <c r="F1785" s="17" t="str">
        <f t="shared" si="111"/>
        <v>BULLISH</v>
      </c>
      <c r="G1785" s="17" t="str">
        <f t="shared" si="110"/>
        <v>NEUTRAL</v>
      </c>
      <c r="H1785" s="17" t="str">
        <f t="shared" si="109"/>
        <v>NEUTRAL</v>
      </c>
    </row>
    <row r="1786" spans="1:8" ht="13.5" x14ac:dyDescent="0.25">
      <c r="A1786" s="3">
        <f>TITRES_STAT!B1789</f>
        <v>44614</v>
      </c>
      <c r="B1786" s="17">
        <f>TITRES_STAT!C1789</f>
        <v>4.3899999999999997</v>
      </c>
      <c r="C1786" s="17">
        <f>TITRES_STAT!D1789</f>
        <v>3.4127000000000001</v>
      </c>
      <c r="D1786" s="17">
        <f>TITRES_STAT!E1789</f>
        <v>3842</v>
      </c>
      <c r="E1786" s="2">
        <f t="shared" si="108"/>
        <v>3572730</v>
      </c>
      <c r="F1786" s="17" t="str">
        <f t="shared" si="111"/>
        <v>BULLISH</v>
      </c>
      <c r="G1786" s="17" t="str">
        <f t="shared" si="110"/>
        <v>NEUTRAL</v>
      </c>
      <c r="H1786" s="17" t="str">
        <f t="shared" si="109"/>
        <v>CONFIRMED BULLISH</v>
      </c>
    </row>
    <row r="1787" spans="1:8" ht="13.5" x14ac:dyDescent="0.25">
      <c r="A1787" s="3">
        <f>TITRES_STAT!B1790</f>
        <v>44615</v>
      </c>
      <c r="B1787" s="17">
        <f>TITRES_STAT!C1790</f>
        <v>4.3600000000000003</v>
      </c>
      <c r="C1787" s="17">
        <f>TITRES_STAT!D1790</f>
        <v>3.3893</v>
      </c>
      <c r="D1787" s="17">
        <f>TITRES_STAT!E1790</f>
        <v>4181</v>
      </c>
      <c r="E1787" s="2">
        <f t="shared" si="108"/>
        <v>3568549</v>
      </c>
      <c r="F1787" s="17" t="str">
        <f t="shared" si="111"/>
        <v>BULLISH</v>
      </c>
      <c r="G1787" s="17" t="str">
        <f t="shared" si="110"/>
        <v>NEUTRAL</v>
      </c>
      <c r="H1787" s="17" t="str">
        <f t="shared" si="109"/>
        <v>BULLISH DIVERGENCE</v>
      </c>
    </row>
    <row r="1788" spans="1:8" ht="13.5" x14ac:dyDescent="0.25">
      <c r="A1788" s="3">
        <f>TITRES_STAT!B1791</f>
        <v>44616</v>
      </c>
      <c r="B1788" s="17">
        <f>TITRES_STAT!C1791</f>
        <v>4.37</v>
      </c>
      <c r="C1788" s="17">
        <f>TITRES_STAT!D1791</f>
        <v>3.3971</v>
      </c>
      <c r="D1788" s="17">
        <f>TITRES_STAT!E1791</f>
        <v>20344</v>
      </c>
      <c r="E1788" s="2">
        <f t="shared" si="108"/>
        <v>3588893</v>
      </c>
      <c r="F1788" s="17" t="str">
        <f t="shared" si="111"/>
        <v>BULLISH</v>
      </c>
      <c r="G1788" s="17" t="str">
        <f t="shared" si="110"/>
        <v>NEUTRAL</v>
      </c>
      <c r="H1788" s="17" t="str">
        <f t="shared" si="109"/>
        <v>BULLISH DIVERGENCE</v>
      </c>
    </row>
    <row r="1789" spans="1:8" ht="13.5" x14ac:dyDescent="0.25">
      <c r="A1789" s="3">
        <f>TITRES_STAT!B1792</f>
        <v>44617</v>
      </c>
      <c r="B1789" s="17">
        <f>TITRES_STAT!C1792</f>
        <v>4.37</v>
      </c>
      <c r="C1789" s="17">
        <f>TITRES_STAT!D1792</f>
        <v>3.3971</v>
      </c>
      <c r="D1789" s="17">
        <f>TITRES_STAT!E1792</f>
        <v>1758</v>
      </c>
      <c r="E1789" s="2">
        <f t="shared" si="108"/>
        <v>3588893</v>
      </c>
      <c r="F1789" s="17" t="str">
        <f t="shared" si="111"/>
        <v>BULLISH</v>
      </c>
      <c r="G1789" s="17" t="str">
        <f t="shared" si="110"/>
        <v>NEUTRAL</v>
      </c>
      <c r="H1789" s="17" t="str">
        <f t="shared" si="109"/>
        <v>BULLISH DIVERGENCE</v>
      </c>
    </row>
    <row r="1790" spans="1:8" ht="13.5" x14ac:dyDescent="0.25">
      <c r="A1790" s="3">
        <f>TITRES_STAT!B1793</f>
        <v>44620</v>
      </c>
      <c r="B1790" s="17">
        <f>TITRES_STAT!C1793</f>
        <v>4.3499999999999996</v>
      </c>
      <c r="C1790" s="17">
        <f>TITRES_STAT!D1793</f>
        <v>3.3816000000000002</v>
      </c>
      <c r="D1790" s="17">
        <f>TITRES_STAT!E1793</f>
        <v>1096</v>
      </c>
      <c r="E1790" s="2">
        <f t="shared" si="108"/>
        <v>3587797</v>
      </c>
      <c r="F1790" s="17" t="str">
        <f t="shared" si="111"/>
        <v>BULLISH</v>
      </c>
      <c r="G1790" s="17" t="str">
        <f t="shared" si="110"/>
        <v>NEUTRAL</v>
      </c>
      <c r="H1790" s="17" t="str">
        <f t="shared" si="109"/>
        <v>NEUTRAL</v>
      </c>
    </row>
    <row r="1791" spans="1:8" ht="13.5" x14ac:dyDescent="0.25">
      <c r="A1791" s="3">
        <f>TITRES_STAT!B1794</f>
        <v>44621</v>
      </c>
      <c r="B1791" s="17">
        <f>TITRES_STAT!C1794</f>
        <v>4.3499999999999996</v>
      </c>
      <c r="C1791" s="17">
        <f>TITRES_STAT!D1794</f>
        <v>3.3816000000000002</v>
      </c>
      <c r="D1791" s="17">
        <f>TITRES_STAT!E1794</f>
        <v>9986</v>
      </c>
      <c r="E1791" s="2">
        <f t="shared" si="108"/>
        <v>3587797</v>
      </c>
      <c r="F1791" s="17" t="str">
        <f t="shared" si="111"/>
        <v>BULLISH</v>
      </c>
      <c r="G1791" s="17" t="str">
        <f t="shared" si="110"/>
        <v>NEUTRAL</v>
      </c>
      <c r="H1791" s="17" t="str">
        <f t="shared" si="109"/>
        <v>BULLISH DIVERGENCE</v>
      </c>
    </row>
    <row r="1792" spans="1:8" ht="13.5" x14ac:dyDescent="0.25">
      <c r="A1792" s="3">
        <f>TITRES_STAT!B1795</f>
        <v>44622</v>
      </c>
      <c r="B1792" s="17">
        <f>TITRES_STAT!C1795</f>
        <v>4.37</v>
      </c>
      <c r="C1792" s="17">
        <f>TITRES_STAT!D1795</f>
        <v>3.3971</v>
      </c>
      <c r="D1792" s="17">
        <f>TITRES_STAT!E1795</f>
        <v>4557</v>
      </c>
      <c r="E1792" s="2">
        <f t="shared" si="108"/>
        <v>3592354</v>
      </c>
      <c r="F1792" s="17" t="str">
        <f t="shared" si="111"/>
        <v>BULLISH</v>
      </c>
      <c r="G1792" s="17" t="str">
        <f t="shared" si="110"/>
        <v>NEUTRAL</v>
      </c>
      <c r="H1792" s="17" t="str">
        <f t="shared" si="109"/>
        <v>CONFIRMED BULLISH</v>
      </c>
    </row>
    <row r="1793" spans="1:8" ht="13.5" x14ac:dyDescent="0.25">
      <c r="A1793" s="3">
        <f>TITRES_STAT!B1796</f>
        <v>44623</v>
      </c>
      <c r="B1793" s="17">
        <f>TITRES_STAT!C1796</f>
        <v>4.3600000000000003</v>
      </c>
      <c r="C1793" s="17">
        <f>TITRES_STAT!D1796</f>
        <v>3.3893</v>
      </c>
      <c r="D1793" s="17">
        <f>TITRES_STAT!E1796</f>
        <v>500</v>
      </c>
      <c r="E1793" s="2">
        <f t="shared" si="108"/>
        <v>3591854</v>
      </c>
      <c r="F1793" s="17" t="str">
        <f t="shared" si="111"/>
        <v>BULLISH</v>
      </c>
      <c r="G1793" s="17" t="str">
        <f t="shared" si="110"/>
        <v>NEUTRAL</v>
      </c>
      <c r="H1793" s="17" t="str">
        <f t="shared" si="109"/>
        <v>BULLISH DIVERGENCE</v>
      </c>
    </row>
    <row r="1794" spans="1:8" ht="13.5" x14ac:dyDescent="0.25">
      <c r="A1794" s="3">
        <f>TITRES_STAT!B1797</f>
        <v>44624</v>
      </c>
      <c r="B1794" s="17">
        <f>TITRES_STAT!C1797</f>
        <v>4.3499999999999996</v>
      </c>
      <c r="C1794" s="17">
        <f>TITRES_STAT!D1797</f>
        <v>3.3816000000000002</v>
      </c>
      <c r="D1794" s="17">
        <f>TITRES_STAT!E1797</f>
        <v>5720</v>
      </c>
      <c r="E1794" s="2">
        <f t="shared" si="108"/>
        <v>3586134</v>
      </c>
      <c r="F1794" s="17" t="str">
        <f t="shared" si="111"/>
        <v>BEARISH</v>
      </c>
      <c r="G1794" s="17" t="str">
        <f t="shared" si="110"/>
        <v>NEUTRAL</v>
      </c>
      <c r="H1794" s="17" t="str">
        <f t="shared" si="109"/>
        <v>CONFIRMED BEARISH</v>
      </c>
    </row>
    <row r="1795" spans="1:8" ht="13.5" x14ac:dyDescent="0.25">
      <c r="A1795" s="3">
        <f>TITRES_STAT!B1798</f>
        <v>44627</v>
      </c>
      <c r="B1795" s="17">
        <f>TITRES_STAT!C1798</f>
        <v>4.32</v>
      </c>
      <c r="C1795" s="17">
        <f>TITRES_STAT!D1798</f>
        <v>3.3582000000000001</v>
      </c>
      <c r="D1795" s="17">
        <f>TITRES_STAT!E1798</f>
        <v>5418</v>
      </c>
      <c r="E1795" s="2">
        <f t="shared" si="108"/>
        <v>3580716</v>
      </c>
      <c r="F1795" s="17" t="str">
        <f t="shared" si="111"/>
        <v>BEARISH</v>
      </c>
      <c r="G1795" s="17" t="str">
        <f t="shared" si="110"/>
        <v>NEUTRAL</v>
      </c>
      <c r="H1795" s="17" t="str">
        <f t="shared" si="109"/>
        <v>CONFIRMED BEARISH</v>
      </c>
    </row>
    <row r="1796" spans="1:8" ht="13.5" x14ac:dyDescent="0.25">
      <c r="A1796" s="3">
        <f>TITRES_STAT!B1799</f>
        <v>44628</v>
      </c>
      <c r="B1796" s="17">
        <f>TITRES_STAT!C1799</f>
        <v>4.37</v>
      </c>
      <c r="C1796" s="17">
        <f>TITRES_STAT!D1799</f>
        <v>3.3971</v>
      </c>
      <c r="D1796" s="17">
        <f>TITRES_STAT!E1799</f>
        <v>2223</v>
      </c>
      <c r="E1796" s="2">
        <f t="shared" ref="E1796:E1859" si="112">IF(B1796&gt;B1795, E1795+D1796, IF(B1796&lt;B1795, E1795-D1796, E1795))</f>
        <v>3582939</v>
      </c>
      <c r="F1796" s="17" t="str">
        <f t="shared" si="111"/>
        <v>BEARISH</v>
      </c>
      <c r="G1796" s="17" t="str">
        <f t="shared" si="110"/>
        <v>NEUTRAL</v>
      </c>
      <c r="H1796" s="17" t="str">
        <f t="shared" si="109"/>
        <v>BEARISH DIVERGENCE</v>
      </c>
    </row>
    <row r="1797" spans="1:8" ht="13.5" x14ac:dyDescent="0.25">
      <c r="A1797" s="3">
        <f>TITRES_STAT!B1800</f>
        <v>44629</v>
      </c>
      <c r="B1797" s="17">
        <f>TITRES_STAT!C1800</f>
        <v>4.3499999999999996</v>
      </c>
      <c r="C1797" s="17">
        <f>TITRES_STAT!D1800</f>
        <v>3.3816000000000002</v>
      </c>
      <c r="D1797" s="17">
        <f>TITRES_STAT!E1800</f>
        <v>2918</v>
      </c>
      <c r="E1797" s="2">
        <f t="shared" si="112"/>
        <v>3580021</v>
      </c>
      <c r="F1797" s="17" t="str">
        <f t="shared" si="111"/>
        <v>BEARISH</v>
      </c>
      <c r="G1797" s="17" t="str">
        <f t="shared" si="110"/>
        <v>NEUTRAL</v>
      </c>
      <c r="H1797" s="17" t="str">
        <f t="shared" si="109"/>
        <v>CONFIRMED BEARISH</v>
      </c>
    </row>
    <row r="1798" spans="1:8" ht="13.5" x14ac:dyDescent="0.25">
      <c r="A1798" s="3">
        <f>TITRES_STAT!B1801</f>
        <v>44630</v>
      </c>
      <c r="B1798" s="17">
        <f>TITRES_STAT!C1801</f>
        <v>4.34</v>
      </c>
      <c r="C1798" s="17">
        <f>TITRES_STAT!D1801</f>
        <v>3.3738000000000001</v>
      </c>
      <c r="D1798" s="17">
        <f>TITRES_STAT!E1801</f>
        <v>2149</v>
      </c>
      <c r="E1798" s="2">
        <f t="shared" si="112"/>
        <v>3577872</v>
      </c>
      <c r="F1798" s="17" t="str">
        <f t="shared" si="111"/>
        <v>BEARISH</v>
      </c>
      <c r="G1798" s="17" t="str">
        <f t="shared" si="110"/>
        <v>NEUTRAL</v>
      </c>
      <c r="H1798" s="17" t="str">
        <f t="shared" ref="H1798:H1861" si="113">IF(AND(B1798&gt;B1793, E1798&gt;E1793), "CONFIRMED BULLISH",
 IF(AND(B1798&lt;B1793, E1798&lt;E1793), "CONFIRMED BEARISH",
 IF(AND(B1798&gt;B1793, E1798&lt;E1793), "BEARISH DIVERGENCE",
 IF(AND(B1798&lt;B1793, E1798&gt;E1793), "BULLISH DIVERGENCE", "NEUTRAL"))))</f>
        <v>CONFIRMED BEARISH</v>
      </c>
    </row>
    <row r="1799" spans="1:8" ht="13.5" x14ac:dyDescent="0.25">
      <c r="A1799" s="3">
        <f>TITRES_STAT!B1802</f>
        <v>44631</v>
      </c>
      <c r="B1799" s="17">
        <f>TITRES_STAT!C1802</f>
        <v>4.3600000000000003</v>
      </c>
      <c r="C1799" s="17">
        <f>TITRES_STAT!D1802</f>
        <v>3.3893</v>
      </c>
      <c r="D1799" s="17">
        <f>TITRES_STAT!E1802</f>
        <v>839</v>
      </c>
      <c r="E1799" s="2">
        <f t="shared" si="112"/>
        <v>3578711</v>
      </c>
      <c r="F1799" s="17" t="str">
        <f t="shared" si="111"/>
        <v>BEARISH</v>
      </c>
      <c r="G1799" s="17" t="str">
        <f t="shared" ref="G1799:G1862" si="114">IF((E1799-E1794)/E1794 &gt; 0.02, "STRONG",
 IF((E1799-E1794)/E1794 &lt; -0.02, "WEAK", "NEUTRAL"))</f>
        <v>NEUTRAL</v>
      </c>
      <c r="H1799" s="17" t="str">
        <f t="shared" si="113"/>
        <v>BEARISH DIVERGENCE</v>
      </c>
    </row>
    <row r="1800" spans="1:8" ht="13.5" x14ac:dyDescent="0.25">
      <c r="A1800" s="3">
        <f>TITRES_STAT!B1803</f>
        <v>44634</v>
      </c>
      <c r="B1800" s="17">
        <f>TITRES_STAT!C1803</f>
        <v>4.28</v>
      </c>
      <c r="C1800" s="17">
        <f>TITRES_STAT!D1803</f>
        <v>3.3271000000000002</v>
      </c>
      <c r="D1800" s="17">
        <f>TITRES_STAT!E1803</f>
        <v>5145</v>
      </c>
      <c r="E1800" s="2">
        <f t="shared" si="112"/>
        <v>3573566</v>
      </c>
      <c r="F1800" s="17" t="str">
        <f t="shared" ref="F1800:F1863" si="115">IF(E1800&gt;E1795,"BULLISH",IF(E1800&lt;E1795,"BEARISH","NEUTRAL"))</f>
        <v>BEARISH</v>
      </c>
      <c r="G1800" s="17" t="str">
        <f t="shared" si="114"/>
        <v>NEUTRAL</v>
      </c>
      <c r="H1800" s="17" t="str">
        <f t="shared" si="113"/>
        <v>CONFIRMED BEARISH</v>
      </c>
    </row>
    <row r="1801" spans="1:8" ht="13.5" x14ac:dyDescent="0.25">
      <c r="A1801" s="3">
        <f>TITRES_STAT!B1804</f>
        <v>44635</v>
      </c>
      <c r="B1801" s="17">
        <f>TITRES_STAT!C1804</f>
        <v>4.3</v>
      </c>
      <c r="C1801" s="17">
        <f>TITRES_STAT!D1804</f>
        <v>3.3426999999999998</v>
      </c>
      <c r="D1801" s="17">
        <f>TITRES_STAT!E1804</f>
        <v>3298</v>
      </c>
      <c r="E1801" s="2">
        <f t="shared" si="112"/>
        <v>3576864</v>
      </c>
      <c r="F1801" s="17" t="str">
        <f t="shared" si="115"/>
        <v>BEARISH</v>
      </c>
      <c r="G1801" s="17" t="str">
        <f t="shared" si="114"/>
        <v>NEUTRAL</v>
      </c>
      <c r="H1801" s="17" t="str">
        <f t="shared" si="113"/>
        <v>CONFIRMED BEARISH</v>
      </c>
    </row>
    <row r="1802" spans="1:8" ht="13.5" x14ac:dyDescent="0.25">
      <c r="A1802" s="3">
        <f>TITRES_STAT!B1805</f>
        <v>44636</v>
      </c>
      <c r="B1802" s="17">
        <f>TITRES_STAT!C1805</f>
        <v>4.3</v>
      </c>
      <c r="C1802" s="17">
        <f>TITRES_STAT!D1805</f>
        <v>3.3426999999999998</v>
      </c>
      <c r="D1802" s="17">
        <f>TITRES_STAT!E1805</f>
        <v>1264</v>
      </c>
      <c r="E1802" s="2">
        <f t="shared" si="112"/>
        <v>3576864</v>
      </c>
      <c r="F1802" s="17" t="str">
        <f t="shared" si="115"/>
        <v>BEARISH</v>
      </c>
      <c r="G1802" s="17" t="str">
        <f t="shared" si="114"/>
        <v>NEUTRAL</v>
      </c>
      <c r="H1802" s="17" t="str">
        <f t="shared" si="113"/>
        <v>CONFIRMED BEARISH</v>
      </c>
    </row>
    <row r="1803" spans="1:8" ht="13.5" x14ac:dyDescent="0.25">
      <c r="A1803" s="3">
        <f>TITRES_STAT!B1806</f>
        <v>44637</v>
      </c>
      <c r="B1803" s="17">
        <f>TITRES_STAT!C1806</f>
        <v>4.2699999999999996</v>
      </c>
      <c r="C1803" s="17">
        <f>TITRES_STAT!D1806</f>
        <v>3.3193999999999999</v>
      </c>
      <c r="D1803" s="17">
        <f>TITRES_STAT!E1806</f>
        <v>4001</v>
      </c>
      <c r="E1803" s="2">
        <f t="shared" si="112"/>
        <v>3572863</v>
      </c>
      <c r="F1803" s="17" t="str">
        <f t="shared" si="115"/>
        <v>BEARISH</v>
      </c>
      <c r="G1803" s="17" t="str">
        <f t="shared" si="114"/>
        <v>NEUTRAL</v>
      </c>
      <c r="H1803" s="17" t="str">
        <f t="shared" si="113"/>
        <v>CONFIRMED BEARISH</v>
      </c>
    </row>
    <row r="1804" spans="1:8" ht="13.5" x14ac:dyDescent="0.25">
      <c r="A1804" s="3">
        <f>TITRES_STAT!B1807</f>
        <v>44638</v>
      </c>
      <c r="B1804" s="17">
        <f>TITRES_STAT!C1807</f>
        <v>4.29</v>
      </c>
      <c r="C1804" s="17">
        <f>TITRES_STAT!D1807</f>
        <v>3.3349000000000002</v>
      </c>
      <c r="D1804" s="17">
        <f>TITRES_STAT!E1807</f>
        <v>5179</v>
      </c>
      <c r="E1804" s="2">
        <f t="shared" si="112"/>
        <v>3578042</v>
      </c>
      <c r="F1804" s="17" t="str">
        <f t="shared" si="115"/>
        <v>BEARISH</v>
      </c>
      <c r="G1804" s="17" t="str">
        <f t="shared" si="114"/>
        <v>NEUTRAL</v>
      </c>
      <c r="H1804" s="17" t="str">
        <f t="shared" si="113"/>
        <v>CONFIRMED BEARISH</v>
      </c>
    </row>
    <row r="1805" spans="1:8" ht="13.5" x14ac:dyDescent="0.25">
      <c r="A1805" s="3">
        <f>TITRES_STAT!B1808</f>
        <v>44641</v>
      </c>
      <c r="B1805" s="17">
        <f>TITRES_STAT!C1808</f>
        <v>4.3</v>
      </c>
      <c r="C1805" s="17">
        <f>TITRES_STAT!D1808</f>
        <v>3.3426999999999998</v>
      </c>
      <c r="D1805" s="17">
        <f>TITRES_STAT!E1808</f>
        <v>855</v>
      </c>
      <c r="E1805" s="2">
        <f t="shared" si="112"/>
        <v>3578897</v>
      </c>
      <c r="F1805" s="17" t="str">
        <f t="shared" si="115"/>
        <v>BULLISH</v>
      </c>
      <c r="G1805" s="17" t="str">
        <f t="shared" si="114"/>
        <v>NEUTRAL</v>
      </c>
      <c r="H1805" s="17" t="str">
        <f t="shared" si="113"/>
        <v>CONFIRMED BULLISH</v>
      </c>
    </row>
    <row r="1806" spans="1:8" ht="13.5" x14ac:dyDescent="0.25">
      <c r="A1806" s="3">
        <f>TITRES_STAT!B1809</f>
        <v>44642</v>
      </c>
      <c r="B1806" s="17">
        <f>TITRES_STAT!C1809</f>
        <v>4.29</v>
      </c>
      <c r="C1806" s="17">
        <f>TITRES_STAT!D1809</f>
        <v>3.3349000000000002</v>
      </c>
      <c r="D1806" s="17">
        <f>TITRES_STAT!E1809</f>
        <v>320</v>
      </c>
      <c r="E1806" s="2">
        <f t="shared" si="112"/>
        <v>3578577</v>
      </c>
      <c r="F1806" s="17" t="str">
        <f t="shared" si="115"/>
        <v>BULLISH</v>
      </c>
      <c r="G1806" s="17" t="str">
        <f t="shared" si="114"/>
        <v>NEUTRAL</v>
      </c>
      <c r="H1806" s="17" t="str">
        <f t="shared" si="113"/>
        <v>BULLISH DIVERGENCE</v>
      </c>
    </row>
    <row r="1807" spans="1:8" ht="13.5" x14ac:dyDescent="0.25">
      <c r="A1807" s="3">
        <f>TITRES_STAT!B1810</f>
        <v>44643</v>
      </c>
      <c r="B1807" s="17">
        <f>TITRES_STAT!C1810</f>
        <v>4.26</v>
      </c>
      <c r="C1807" s="17">
        <f>TITRES_STAT!D1810</f>
        <v>3.3115999999999999</v>
      </c>
      <c r="D1807" s="17">
        <f>TITRES_STAT!E1810</f>
        <v>151</v>
      </c>
      <c r="E1807" s="2">
        <f t="shared" si="112"/>
        <v>3578426</v>
      </c>
      <c r="F1807" s="17" t="str">
        <f t="shared" si="115"/>
        <v>BULLISH</v>
      </c>
      <c r="G1807" s="17" t="str">
        <f t="shared" si="114"/>
        <v>NEUTRAL</v>
      </c>
      <c r="H1807" s="17" t="str">
        <f t="shared" si="113"/>
        <v>BULLISH DIVERGENCE</v>
      </c>
    </row>
    <row r="1808" spans="1:8" ht="13.5" x14ac:dyDescent="0.25">
      <c r="A1808" s="3">
        <f>TITRES_STAT!B1811</f>
        <v>44644</v>
      </c>
      <c r="B1808" s="17">
        <f>TITRES_STAT!C1811</f>
        <v>4.26</v>
      </c>
      <c r="C1808" s="17">
        <f>TITRES_STAT!D1811</f>
        <v>3.3115999999999999</v>
      </c>
      <c r="D1808" s="17">
        <f>TITRES_STAT!E1811</f>
        <v>103263</v>
      </c>
      <c r="E1808" s="2">
        <f t="shared" si="112"/>
        <v>3578426</v>
      </c>
      <c r="F1808" s="17" t="str">
        <f t="shared" si="115"/>
        <v>BULLISH</v>
      </c>
      <c r="G1808" s="17" t="str">
        <f t="shared" si="114"/>
        <v>NEUTRAL</v>
      </c>
      <c r="H1808" s="17" t="str">
        <f t="shared" si="113"/>
        <v>BULLISH DIVERGENCE</v>
      </c>
    </row>
    <row r="1809" spans="1:8" ht="13.5" x14ac:dyDescent="0.25">
      <c r="A1809" s="3">
        <f>TITRES_STAT!B1812</f>
        <v>44645</v>
      </c>
      <c r="B1809" s="17">
        <f>TITRES_STAT!C1812</f>
        <v>4.26</v>
      </c>
      <c r="C1809" s="17">
        <f>TITRES_STAT!D1812</f>
        <v>3.3115999999999999</v>
      </c>
      <c r="D1809" s="17">
        <f>TITRES_STAT!E1812</f>
        <v>1920</v>
      </c>
      <c r="E1809" s="2">
        <f t="shared" si="112"/>
        <v>3578426</v>
      </c>
      <c r="F1809" s="17" t="str">
        <f t="shared" si="115"/>
        <v>BULLISH</v>
      </c>
      <c r="G1809" s="17" t="str">
        <f t="shared" si="114"/>
        <v>NEUTRAL</v>
      </c>
      <c r="H1809" s="17" t="str">
        <f t="shared" si="113"/>
        <v>BULLISH DIVERGENCE</v>
      </c>
    </row>
    <row r="1810" spans="1:8" ht="13.5" x14ac:dyDescent="0.25">
      <c r="A1810" s="3">
        <f>TITRES_STAT!B1813</f>
        <v>44648</v>
      </c>
      <c r="B1810" s="17">
        <f>TITRES_STAT!C1813</f>
        <v>4.3</v>
      </c>
      <c r="C1810" s="17">
        <f>TITRES_STAT!D1813</f>
        <v>3.3426999999999998</v>
      </c>
      <c r="D1810" s="17">
        <f>TITRES_STAT!E1813</f>
        <v>1297</v>
      </c>
      <c r="E1810" s="2">
        <f t="shared" si="112"/>
        <v>3579723</v>
      </c>
      <c r="F1810" s="17" t="str">
        <f t="shared" si="115"/>
        <v>BULLISH</v>
      </c>
      <c r="G1810" s="17" t="str">
        <f t="shared" si="114"/>
        <v>NEUTRAL</v>
      </c>
      <c r="H1810" s="17" t="str">
        <f t="shared" si="113"/>
        <v>NEUTRAL</v>
      </c>
    </row>
    <row r="1811" spans="1:8" ht="13.5" x14ac:dyDescent="0.25">
      <c r="A1811" s="3">
        <f>TITRES_STAT!B1814</f>
        <v>44649</v>
      </c>
      <c r="B1811" s="17">
        <f>TITRES_STAT!C1814</f>
        <v>4.3</v>
      </c>
      <c r="C1811" s="17">
        <f>TITRES_STAT!D1814</f>
        <v>3.3426999999999998</v>
      </c>
      <c r="D1811" s="17">
        <f>TITRES_STAT!E1814</f>
        <v>183</v>
      </c>
      <c r="E1811" s="2">
        <f t="shared" si="112"/>
        <v>3579723</v>
      </c>
      <c r="F1811" s="17" t="str">
        <f t="shared" si="115"/>
        <v>BULLISH</v>
      </c>
      <c r="G1811" s="17" t="str">
        <f t="shared" si="114"/>
        <v>NEUTRAL</v>
      </c>
      <c r="H1811" s="17" t="str">
        <f t="shared" si="113"/>
        <v>CONFIRMED BULLISH</v>
      </c>
    </row>
    <row r="1812" spans="1:8" ht="13.5" x14ac:dyDescent="0.25">
      <c r="A1812" s="3">
        <f>TITRES_STAT!B1815</f>
        <v>44650</v>
      </c>
      <c r="B1812" s="17">
        <f>TITRES_STAT!C1815</f>
        <v>4.3</v>
      </c>
      <c r="C1812" s="17">
        <f>TITRES_STAT!D1815</f>
        <v>3.3426999999999998</v>
      </c>
      <c r="D1812" s="17">
        <f>TITRES_STAT!E1815</f>
        <v>0</v>
      </c>
      <c r="E1812" s="2">
        <f t="shared" si="112"/>
        <v>3579723</v>
      </c>
      <c r="F1812" s="17" t="str">
        <f t="shared" si="115"/>
        <v>BULLISH</v>
      </c>
      <c r="G1812" s="17" t="str">
        <f t="shared" si="114"/>
        <v>NEUTRAL</v>
      </c>
      <c r="H1812" s="17" t="str">
        <f t="shared" si="113"/>
        <v>CONFIRMED BULLISH</v>
      </c>
    </row>
    <row r="1813" spans="1:8" ht="13.5" x14ac:dyDescent="0.25">
      <c r="A1813" s="3">
        <f>TITRES_STAT!B1816</f>
        <v>44651</v>
      </c>
      <c r="B1813" s="17">
        <f>TITRES_STAT!C1816</f>
        <v>4.28</v>
      </c>
      <c r="C1813" s="17">
        <f>TITRES_STAT!D1816</f>
        <v>3.3271000000000002</v>
      </c>
      <c r="D1813" s="17">
        <f>TITRES_STAT!E1816</f>
        <v>4171</v>
      </c>
      <c r="E1813" s="2">
        <f t="shared" si="112"/>
        <v>3575552</v>
      </c>
      <c r="F1813" s="17" t="str">
        <f t="shared" si="115"/>
        <v>BEARISH</v>
      </c>
      <c r="G1813" s="17" t="str">
        <f t="shared" si="114"/>
        <v>NEUTRAL</v>
      </c>
      <c r="H1813" s="17" t="str">
        <f t="shared" si="113"/>
        <v>BEARISH DIVERGENCE</v>
      </c>
    </row>
    <row r="1814" spans="1:8" ht="13.5" x14ac:dyDescent="0.25">
      <c r="A1814" s="3">
        <f>TITRES_STAT!B1817</f>
        <v>44652</v>
      </c>
      <c r="B1814" s="17">
        <f>TITRES_STAT!C1817</f>
        <v>4.43</v>
      </c>
      <c r="C1814" s="17">
        <f>TITRES_STAT!D1817</f>
        <v>3.4437000000000002</v>
      </c>
      <c r="D1814" s="17">
        <f>TITRES_STAT!E1817</f>
        <v>1392</v>
      </c>
      <c r="E1814" s="2">
        <f t="shared" si="112"/>
        <v>3576944</v>
      </c>
      <c r="F1814" s="17" t="str">
        <f t="shared" si="115"/>
        <v>BEARISH</v>
      </c>
      <c r="G1814" s="17" t="str">
        <f t="shared" si="114"/>
        <v>NEUTRAL</v>
      </c>
      <c r="H1814" s="17" t="str">
        <f t="shared" si="113"/>
        <v>BEARISH DIVERGENCE</v>
      </c>
    </row>
    <row r="1815" spans="1:8" ht="13.5" x14ac:dyDescent="0.25">
      <c r="A1815" s="3">
        <f>TITRES_STAT!B1818</f>
        <v>44655</v>
      </c>
      <c r="B1815" s="17">
        <f>TITRES_STAT!C1818</f>
        <v>4.43</v>
      </c>
      <c r="C1815" s="17">
        <f>TITRES_STAT!D1818</f>
        <v>3.4437000000000002</v>
      </c>
      <c r="D1815" s="17">
        <f>TITRES_STAT!E1818</f>
        <v>1500</v>
      </c>
      <c r="E1815" s="2">
        <f t="shared" si="112"/>
        <v>3576944</v>
      </c>
      <c r="F1815" s="17" t="str">
        <f t="shared" si="115"/>
        <v>BEARISH</v>
      </c>
      <c r="G1815" s="17" t="str">
        <f t="shared" si="114"/>
        <v>NEUTRAL</v>
      </c>
      <c r="H1815" s="17" t="str">
        <f t="shared" si="113"/>
        <v>BEARISH DIVERGENCE</v>
      </c>
    </row>
    <row r="1816" spans="1:8" ht="13.5" x14ac:dyDescent="0.25">
      <c r="A1816" s="3">
        <f>TITRES_STAT!B1819</f>
        <v>44656</v>
      </c>
      <c r="B1816" s="17">
        <f>TITRES_STAT!C1819</f>
        <v>4.43</v>
      </c>
      <c r="C1816" s="17">
        <f>TITRES_STAT!D1819</f>
        <v>3.4437000000000002</v>
      </c>
      <c r="D1816" s="17">
        <f>TITRES_STAT!E1819</f>
        <v>0</v>
      </c>
      <c r="E1816" s="2">
        <f t="shared" si="112"/>
        <v>3576944</v>
      </c>
      <c r="F1816" s="17" t="str">
        <f t="shared" si="115"/>
        <v>BEARISH</v>
      </c>
      <c r="G1816" s="17" t="str">
        <f t="shared" si="114"/>
        <v>NEUTRAL</v>
      </c>
      <c r="H1816" s="17" t="str">
        <f t="shared" si="113"/>
        <v>BEARISH DIVERGENCE</v>
      </c>
    </row>
    <row r="1817" spans="1:8" ht="13.5" x14ac:dyDescent="0.25">
      <c r="A1817" s="3">
        <f>TITRES_STAT!B1820</f>
        <v>44657</v>
      </c>
      <c r="B1817" s="17">
        <f>TITRES_STAT!C1820</f>
        <v>4.4000000000000004</v>
      </c>
      <c r="C1817" s="17">
        <f>TITRES_STAT!D1820</f>
        <v>3.4203999999999999</v>
      </c>
      <c r="D1817" s="17">
        <f>TITRES_STAT!E1820</f>
        <v>10</v>
      </c>
      <c r="E1817" s="2">
        <f t="shared" si="112"/>
        <v>3576934</v>
      </c>
      <c r="F1817" s="17" t="str">
        <f t="shared" si="115"/>
        <v>BEARISH</v>
      </c>
      <c r="G1817" s="17" t="str">
        <f t="shared" si="114"/>
        <v>NEUTRAL</v>
      </c>
      <c r="H1817" s="17" t="str">
        <f t="shared" si="113"/>
        <v>BEARISH DIVERGENCE</v>
      </c>
    </row>
    <row r="1818" spans="1:8" ht="13.5" x14ac:dyDescent="0.25">
      <c r="A1818" s="3">
        <f>TITRES_STAT!B1821</f>
        <v>44658</v>
      </c>
      <c r="B1818" s="17">
        <f>TITRES_STAT!C1821</f>
        <v>4.4000000000000004</v>
      </c>
      <c r="C1818" s="17">
        <f>TITRES_STAT!D1821</f>
        <v>3.4203999999999999</v>
      </c>
      <c r="D1818" s="17">
        <f>TITRES_STAT!E1821</f>
        <v>0</v>
      </c>
      <c r="E1818" s="2">
        <f t="shared" si="112"/>
        <v>3576934</v>
      </c>
      <c r="F1818" s="17" t="str">
        <f t="shared" si="115"/>
        <v>BULLISH</v>
      </c>
      <c r="G1818" s="17" t="str">
        <f t="shared" si="114"/>
        <v>NEUTRAL</v>
      </c>
      <c r="H1818" s="17" t="str">
        <f t="shared" si="113"/>
        <v>CONFIRMED BULLISH</v>
      </c>
    </row>
    <row r="1819" spans="1:8" ht="13.5" x14ac:dyDescent="0.25">
      <c r="A1819" s="3">
        <f>TITRES_STAT!B1822</f>
        <v>44659</v>
      </c>
      <c r="B1819" s="17">
        <f>TITRES_STAT!C1822</f>
        <v>4.4000000000000004</v>
      </c>
      <c r="C1819" s="17">
        <f>TITRES_STAT!D1822</f>
        <v>3.4203999999999999</v>
      </c>
      <c r="D1819" s="17">
        <f>TITRES_STAT!E1822</f>
        <v>6557</v>
      </c>
      <c r="E1819" s="2">
        <f t="shared" si="112"/>
        <v>3576934</v>
      </c>
      <c r="F1819" s="17" t="str">
        <f t="shared" si="115"/>
        <v>BEARISH</v>
      </c>
      <c r="G1819" s="17" t="str">
        <f t="shared" si="114"/>
        <v>NEUTRAL</v>
      </c>
      <c r="H1819" s="17" t="str">
        <f t="shared" si="113"/>
        <v>CONFIRMED BEARISH</v>
      </c>
    </row>
    <row r="1820" spans="1:8" ht="13.5" x14ac:dyDescent="0.25">
      <c r="A1820" s="3">
        <f>TITRES_STAT!B1823</f>
        <v>44662</v>
      </c>
      <c r="B1820" s="17">
        <f>TITRES_STAT!C1823</f>
        <v>4.38</v>
      </c>
      <c r="C1820" s="17">
        <f>TITRES_STAT!D1823</f>
        <v>3.4049</v>
      </c>
      <c r="D1820" s="17">
        <f>TITRES_STAT!E1823</f>
        <v>1878</v>
      </c>
      <c r="E1820" s="2">
        <f t="shared" si="112"/>
        <v>3575056</v>
      </c>
      <c r="F1820" s="17" t="str">
        <f t="shared" si="115"/>
        <v>BEARISH</v>
      </c>
      <c r="G1820" s="17" t="str">
        <f t="shared" si="114"/>
        <v>NEUTRAL</v>
      </c>
      <c r="H1820" s="17" t="str">
        <f t="shared" si="113"/>
        <v>CONFIRMED BEARISH</v>
      </c>
    </row>
    <row r="1821" spans="1:8" ht="13.5" x14ac:dyDescent="0.25">
      <c r="A1821" s="3">
        <f>TITRES_STAT!B1824</f>
        <v>44663</v>
      </c>
      <c r="B1821" s="17">
        <f>TITRES_STAT!C1824</f>
        <v>4.38</v>
      </c>
      <c r="C1821" s="17">
        <f>TITRES_STAT!D1824</f>
        <v>3.4049</v>
      </c>
      <c r="D1821" s="17">
        <f>TITRES_STAT!E1824</f>
        <v>3</v>
      </c>
      <c r="E1821" s="2">
        <f t="shared" si="112"/>
        <v>3575056</v>
      </c>
      <c r="F1821" s="17" t="str">
        <f t="shared" si="115"/>
        <v>BEARISH</v>
      </c>
      <c r="G1821" s="17" t="str">
        <f t="shared" si="114"/>
        <v>NEUTRAL</v>
      </c>
      <c r="H1821" s="17" t="str">
        <f t="shared" si="113"/>
        <v>CONFIRMED BEARISH</v>
      </c>
    </row>
    <row r="1822" spans="1:8" ht="13.5" x14ac:dyDescent="0.25">
      <c r="A1822" s="3">
        <f>TITRES_STAT!B1825</f>
        <v>44664</v>
      </c>
      <c r="B1822" s="17">
        <f>TITRES_STAT!C1825</f>
        <v>4.38</v>
      </c>
      <c r="C1822" s="17">
        <f>TITRES_STAT!D1825</f>
        <v>3.4049</v>
      </c>
      <c r="D1822" s="17">
        <f>TITRES_STAT!E1825</f>
        <v>1418</v>
      </c>
      <c r="E1822" s="2">
        <f t="shared" si="112"/>
        <v>3575056</v>
      </c>
      <c r="F1822" s="17" t="str">
        <f t="shared" si="115"/>
        <v>BEARISH</v>
      </c>
      <c r="G1822" s="17" t="str">
        <f t="shared" si="114"/>
        <v>NEUTRAL</v>
      </c>
      <c r="H1822" s="17" t="str">
        <f t="shared" si="113"/>
        <v>CONFIRMED BEARISH</v>
      </c>
    </row>
    <row r="1823" spans="1:8" ht="13.5" x14ac:dyDescent="0.25">
      <c r="A1823" s="3">
        <f>TITRES_STAT!B1826</f>
        <v>44665</v>
      </c>
      <c r="B1823" s="17">
        <f>TITRES_STAT!C1826</f>
        <v>4.3899999999999997</v>
      </c>
      <c r="C1823" s="17">
        <f>TITRES_STAT!D1826</f>
        <v>3.4127000000000001</v>
      </c>
      <c r="D1823" s="17">
        <f>TITRES_STAT!E1826</f>
        <v>2</v>
      </c>
      <c r="E1823" s="2">
        <f t="shared" si="112"/>
        <v>3575058</v>
      </c>
      <c r="F1823" s="17" t="str">
        <f t="shared" si="115"/>
        <v>BEARISH</v>
      </c>
      <c r="G1823" s="17" t="str">
        <f t="shared" si="114"/>
        <v>NEUTRAL</v>
      </c>
      <c r="H1823" s="17" t="str">
        <f t="shared" si="113"/>
        <v>CONFIRMED BEARISH</v>
      </c>
    </row>
    <row r="1824" spans="1:8" ht="13.5" x14ac:dyDescent="0.25">
      <c r="A1824" s="3">
        <f>TITRES_STAT!B1827</f>
        <v>44666</v>
      </c>
      <c r="B1824" s="17">
        <f>TITRES_STAT!C1827</f>
        <v>4.38</v>
      </c>
      <c r="C1824" s="17">
        <f>TITRES_STAT!D1827</f>
        <v>3.4049</v>
      </c>
      <c r="D1824" s="17">
        <f>TITRES_STAT!E1827</f>
        <v>650</v>
      </c>
      <c r="E1824" s="2">
        <f t="shared" si="112"/>
        <v>3574408</v>
      </c>
      <c r="F1824" s="17" t="str">
        <f t="shared" si="115"/>
        <v>BEARISH</v>
      </c>
      <c r="G1824" s="17" t="str">
        <f t="shared" si="114"/>
        <v>NEUTRAL</v>
      </c>
      <c r="H1824" s="17" t="str">
        <f t="shared" si="113"/>
        <v>CONFIRMED BEARISH</v>
      </c>
    </row>
    <row r="1825" spans="1:8" ht="13.5" x14ac:dyDescent="0.25">
      <c r="A1825" s="3">
        <f>TITRES_STAT!B1828</f>
        <v>44669</v>
      </c>
      <c r="B1825" s="17">
        <f>TITRES_STAT!C1828</f>
        <v>4.4000000000000004</v>
      </c>
      <c r="C1825" s="17">
        <f>TITRES_STAT!D1828</f>
        <v>3.4203999999999999</v>
      </c>
      <c r="D1825" s="17">
        <f>TITRES_STAT!E1828</f>
        <v>9146</v>
      </c>
      <c r="E1825" s="2">
        <f t="shared" si="112"/>
        <v>3583554</v>
      </c>
      <c r="F1825" s="17" t="str">
        <f t="shared" si="115"/>
        <v>BULLISH</v>
      </c>
      <c r="G1825" s="17" t="str">
        <f t="shared" si="114"/>
        <v>NEUTRAL</v>
      </c>
      <c r="H1825" s="17" t="str">
        <f t="shared" si="113"/>
        <v>CONFIRMED BULLISH</v>
      </c>
    </row>
    <row r="1826" spans="1:8" ht="13.5" x14ac:dyDescent="0.25">
      <c r="A1826" s="3">
        <f>TITRES_STAT!B1829</f>
        <v>44670</v>
      </c>
      <c r="B1826" s="17">
        <f>TITRES_STAT!C1829</f>
        <v>4.3899999999999997</v>
      </c>
      <c r="C1826" s="17">
        <f>TITRES_STAT!D1829</f>
        <v>3.4127000000000001</v>
      </c>
      <c r="D1826" s="17">
        <f>TITRES_STAT!E1829</f>
        <v>560</v>
      </c>
      <c r="E1826" s="2">
        <f t="shared" si="112"/>
        <v>3582994</v>
      </c>
      <c r="F1826" s="17" t="str">
        <f t="shared" si="115"/>
        <v>BULLISH</v>
      </c>
      <c r="G1826" s="17" t="str">
        <f t="shared" si="114"/>
        <v>NEUTRAL</v>
      </c>
      <c r="H1826" s="17" t="str">
        <f t="shared" si="113"/>
        <v>CONFIRMED BULLISH</v>
      </c>
    </row>
    <row r="1827" spans="1:8" ht="13.5" x14ac:dyDescent="0.25">
      <c r="A1827" s="3">
        <f>TITRES_STAT!B1830</f>
        <v>44671</v>
      </c>
      <c r="B1827" s="17">
        <f>TITRES_STAT!C1830</f>
        <v>4.42</v>
      </c>
      <c r="C1827" s="17">
        <f>TITRES_STAT!D1830</f>
        <v>3.4359999999999999</v>
      </c>
      <c r="D1827" s="17">
        <f>TITRES_STAT!E1830</f>
        <v>6760</v>
      </c>
      <c r="E1827" s="2">
        <f t="shared" si="112"/>
        <v>3589754</v>
      </c>
      <c r="F1827" s="17" t="str">
        <f t="shared" si="115"/>
        <v>BULLISH</v>
      </c>
      <c r="G1827" s="17" t="str">
        <f t="shared" si="114"/>
        <v>NEUTRAL</v>
      </c>
      <c r="H1827" s="17" t="str">
        <f t="shared" si="113"/>
        <v>CONFIRMED BULLISH</v>
      </c>
    </row>
    <row r="1828" spans="1:8" ht="13.5" x14ac:dyDescent="0.25">
      <c r="A1828" s="3">
        <f>TITRES_STAT!B1831</f>
        <v>44672</v>
      </c>
      <c r="B1828" s="17">
        <f>TITRES_STAT!C1831</f>
        <v>4.4000000000000004</v>
      </c>
      <c r="C1828" s="17">
        <f>TITRES_STAT!D1831</f>
        <v>3.4203999999999999</v>
      </c>
      <c r="D1828" s="17">
        <f>TITRES_STAT!E1831</f>
        <v>313</v>
      </c>
      <c r="E1828" s="2">
        <f t="shared" si="112"/>
        <v>3589441</v>
      </c>
      <c r="F1828" s="17" t="str">
        <f t="shared" si="115"/>
        <v>BULLISH</v>
      </c>
      <c r="G1828" s="17" t="str">
        <f t="shared" si="114"/>
        <v>NEUTRAL</v>
      </c>
      <c r="H1828" s="17" t="str">
        <f t="shared" si="113"/>
        <v>CONFIRMED BULLISH</v>
      </c>
    </row>
    <row r="1829" spans="1:8" ht="13.5" x14ac:dyDescent="0.25">
      <c r="A1829" s="3">
        <f>TITRES_STAT!B1832</f>
        <v>44673</v>
      </c>
      <c r="B1829" s="17">
        <f>TITRES_STAT!C1832</f>
        <v>4.4000000000000004</v>
      </c>
      <c r="C1829" s="17">
        <f>TITRES_STAT!D1832</f>
        <v>3.4203999999999999</v>
      </c>
      <c r="D1829" s="17">
        <f>TITRES_STAT!E1832</f>
        <v>215</v>
      </c>
      <c r="E1829" s="2">
        <f t="shared" si="112"/>
        <v>3589441</v>
      </c>
      <c r="F1829" s="17" t="str">
        <f t="shared" si="115"/>
        <v>BULLISH</v>
      </c>
      <c r="G1829" s="17" t="str">
        <f t="shared" si="114"/>
        <v>NEUTRAL</v>
      </c>
      <c r="H1829" s="17" t="str">
        <f t="shared" si="113"/>
        <v>CONFIRMED BULLISH</v>
      </c>
    </row>
    <row r="1830" spans="1:8" ht="13.5" x14ac:dyDescent="0.25">
      <c r="A1830" s="3">
        <f>TITRES_STAT!B1833</f>
        <v>44676</v>
      </c>
      <c r="B1830" s="17">
        <f>TITRES_STAT!C1833</f>
        <v>4.3899999999999997</v>
      </c>
      <c r="C1830" s="17">
        <f>TITRES_STAT!D1833</f>
        <v>3.4127000000000001</v>
      </c>
      <c r="D1830" s="17">
        <f>TITRES_STAT!E1833</f>
        <v>1586</v>
      </c>
      <c r="E1830" s="2">
        <f t="shared" si="112"/>
        <v>3587855</v>
      </c>
      <c r="F1830" s="17" t="str">
        <f t="shared" si="115"/>
        <v>BULLISH</v>
      </c>
      <c r="G1830" s="17" t="str">
        <f t="shared" si="114"/>
        <v>NEUTRAL</v>
      </c>
      <c r="H1830" s="17" t="str">
        <f t="shared" si="113"/>
        <v>BULLISH DIVERGENCE</v>
      </c>
    </row>
    <row r="1831" spans="1:8" ht="13.5" x14ac:dyDescent="0.25">
      <c r="A1831" s="3">
        <f>TITRES_STAT!B1834</f>
        <v>44677</v>
      </c>
      <c r="B1831" s="17">
        <f>TITRES_STAT!C1834</f>
        <v>4.3</v>
      </c>
      <c r="C1831" s="17">
        <f>TITRES_STAT!D1834</f>
        <v>3.3426999999999998</v>
      </c>
      <c r="D1831" s="17">
        <f>TITRES_STAT!E1834</f>
        <v>399</v>
      </c>
      <c r="E1831" s="2">
        <f t="shared" si="112"/>
        <v>3587456</v>
      </c>
      <c r="F1831" s="17" t="str">
        <f t="shared" si="115"/>
        <v>BULLISH</v>
      </c>
      <c r="G1831" s="17" t="str">
        <f t="shared" si="114"/>
        <v>NEUTRAL</v>
      </c>
      <c r="H1831" s="17" t="str">
        <f t="shared" si="113"/>
        <v>BULLISH DIVERGENCE</v>
      </c>
    </row>
    <row r="1832" spans="1:8" ht="13.5" x14ac:dyDescent="0.25">
      <c r="A1832" s="3">
        <f>TITRES_STAT!B1835</f>
        <v>44678</v>
      </c>
      <c r="B1832" s="17">
        <f>TITRES_STAT!C1835</f>
        <v>4.3899999999999997</v>
      </c>
      <c r="C1832" s="17">
        <f>TITRES_STAT!D1835</f>
        <v>3.4127000000000001</v>
      </c>
      <c r="D1832" s="17">
        <f>TITRES_STAT!E1835</f>
        <v>2154</v>
      </c>
      <c r="E1832" s="2">
        <f t="shared" si="112"/>
        <v>3589610</v>
      </c>
      <c r="F1832" s="17" t="str">
        <f t="shared" si="115"/>
        <v>BEARISH</v>
      </c>
      <c r="G1832" s="17" t="str">
        <f t="shared" si="114"/>
        <v>NEUTRAL</v>
      </c>
      <c r="H1832" s="17" t="str">
        <f t="shared" si="113"/>
        <v>CONFIRMED BEARISH</v>
      </c>
    </row>
    <row r="1833" spans="1:8" ht="13.5" x14ac:dyDescent="0.25">
      <c r="A1833" s="3">
        <f>TITRES_STAT!B1836</f>
        <v>44679</v>
      </c>
      <c r="B1833" s="17">
        <f>TITRES_STAT!C1836</f>
        <v>4.3899999999999997</v>
      </c>
      <c r="C1833" s="17">
        <f>TITRES_STAT!D1836</f>
        <v>3.4127000000000001</v>
      </c>
      <c r="D1833" s="17">
        <f>TITRES_STAT!E1836</f>
        <v>30</v>
      </c>
      <c r="E1833" s="2">
        <f t="shared" si="112"/>
        <v>3589610</v>
      </c>
      <c r="F1833" s="17" t="str">
        <f t="shared" si="115"/>
        <v>BULLISH</v>
      </c>
      <c r="G1833" s="17" t="str">
        <f t="shared" si="114"/>
        <v>NEUTRAL</v>
      </c>
      <c r="H1833" s="17" t="str">
        <f t="shared" si="113"/>
        <v>BULLISH DIVERGENCE</v>
      </c>
    </row>
    <row r="1834" spans="1:8" ht="13.5" x14ac:dyDescent="0.25">
      <c r="A1834" s="3">
        <f>TITRES_STAT!B1837</f>
        <v>44680</v>
      </c>
      <c r="B1834" s="17">
        <f>TITRES_STAT!C1837</f>
        <v>4.3899999999999997</v>
      </c>
      <c r="C1834" s="17">
        <f>TITRES_STAT!D1837</f>
        <v>3.4127000000000001</v>
      </c>
      <c r="D1834" s="17">
        <f>TITRES_STAT!E1837</f>
        <v>100</v>
      </c>
      <c r="E1834" s="2">
        <f t="shared" si="112"/>
        <v>3589610</v>
      </c>
      <c r="F1834" s="17" t="str">
        <f t="shared" si="115"/>
        <v>BULLISH</v>
      </c>
      <c r="G1834" s="17" t="str">
        <f t="shared" si="114"/>
        <v>NEUTRAL</v>
      </c>
      <c r="H1834" s="17" t="str">
        <f t="shared" si="113"/>
        <v>BULLISH DIVERGENCE</v>
      </c>
    </row>
    <row r="1835" spans="1:8" ht="13.5" x14ac:dyDescent="0.25">
      <c r="A1835" s="3">
        <f>TITRES_STAT!B1838</f>
        <v>44685</v>
      </c>
      <c r="B1835" s="17">
        <f>TITRES_STAT!C1838</f>
        <v>4.4400000000000004</v>
      </c>
      <c r="C1835" s="17">
        <f>TITRES_STAT!D1838</f>
        <v>3.4514999999999998</v>
      </c>
      <c r="D1835" s="17">
        <f>TITRES_STAT!E1838</f>
        <v>1400</v>
      </c>
      <c r="E1835" s="2">
        <f t="shared" si="112"/>
        <v>3591010</v>
      </c>
      <c r="F1835" s="17" t="str">
        <f t="shared" si="115"/>
        <v>BULLISH</v>
      </c>
      <c r="G1835" s="17" t="str">
        <f t="shared" si="114"/>
        <v>NEUTRAL</v>
      </c>
      <c r="H1835" s="17" t="str">
        <f t="shared" si="113"/>
        <v>CONFIRMED BULLISH</v>
      </c>
    </row>
    <row r="1836" spans="1:8" ht="13.5" x14ac:dyDescent="0.25">
      <c r="A1836" s="3">
        <f>TITRES_STAT!B1839</f>
        <v>44686</v>
      </c>
      <c r="B1836" s="17">
        <f>TITRES_STAT!C1839</f>
        <v>4.38</v>
      </c>
      <c r="C1836" s="17">
        <f>TITRES_STAT!D1839</f>
        <v>3.4049</v>
      </c>
      <c r="D1836" s="17">
        <f>TITRES_STAT!E1839</f>
        <v>19192</v>
      </c>
      <c r="E1836" s="2">
        <f t="shared" si="112"/>
        <v>3571818</v>
      </c>
      <c r="F1836" s="17" t="str">
        <f t="shared" si="115"/>
        <v>BEARISH</v>
      </c>
      <c r="G1836" s="17" t="str">
        <f t="shared" si="114"/>
        <v>NEUTRAL</v>
      </c>
      <c r="H1836" s="17" t="str">
        <f t="shared" si="113"/>
        <v>BEARISH DIVERGENCE</v>
      </c>
    </row>
    <row r="1837" spans="1:8" ht="13.5" x14ac:dyDescent="0.25">
      <c r="A1837" s="3">
        <f>TITRES_STAT!B1840</f>
        <v>44687</v>
      </c>
      <c r="B1837" s="17">
        <f>TITRES_STAT!C1840</f>
        <v>4.38</v>
      </c>
      <c r="C1837" s="17">
        <f>TITRES_STAT!D1840</f>
        <v>3.4049</v>
      </c>
      <c r="D1837" s="17">
        <f>TITRES_STAT!E1840</f>
        <v>0</v>
      </c>
      <c r="E1837" s="2">
        <f t="shared" si="112"/>
        <v>3571818</v>
      </c>
      <c r="F1837" s="17" t="str">
        <f t="shared" si="115"/>
        <v>BEARISH</v>
      </c>
      <c r="G1837" s="17" t="str">
        <f t="shared" si="114"/>
        <v>NEUTRAL</v>
      </c>
      <c r="H1837" s="17" t="str">
        <f t="shared" si="113"/>
        <v>CONFIRMED BEARISH</v>
      </c>
    </row>
    <row r="1838" spans="1:8" ht="13.5" x14ac:dyDescent="0.25">
      <c r="A1838" s="3">
        <f>TITRES_STAT!B1841</f>
        <v>44690</v>
      </c>
      <c r="B1838" s="17">
        <f>TITRES_STAT!C1841</f>
        <v>4.4000000000000004</v>
      </c>
      <c r="C1838" s="17">
        <f>TITRES_STAT!D1841</f>
        <v>3.4203999999999999</v>
      </c>
      <c r="D1838" s="17">
        <f>TITRES_STAT!E1841</f>
        <v>598</v>
      </c>
      <c r="E1838" s="2">
        <f t="shared" si="112"/>
        <v>3572416</v>
      </c>
      <c r="F1838" s="17" t="str">
        <f t="shared" si="115"/>
        <v>BEARISH</v>
      </c>
      <c r="G1838" s="17" t="str">
        <f t="shared" si="114"/>
        <v>NEUTRAL</v>
      </c>
      <c r="H1838" s="17" t="str">
        <f t="shared" si="113"/>
        <v>BEARISH DIVERGENCE</v>
      </c>
    </row>
    <row r="1839" spans="1:8" ht="13.5" x14ac:dyDescent="0.25">
      <c r="A1839" s="3">
        <f>TITRES_STAT!B1842</f>
        <v>44691</v>
      </c>
      <c r="B1839" s="17">
        <f>TITRES_STAT!C1842</f>
        <v>4.4000000000000004</v>
      </c>
      <c r="C1839" s="17">
        <f>TITRES_STAT!D1842</f>
        <v>3.4203999999999999</v>
      </c>
      <c r="D1839" s="17">
        <f>TITRES_STAT!E1842</f>
        <v>79</v>
      </c>
      <c r="E1839" s="2">
        <f t="shared" si="112"/>
        <v>3572416</v>
      </c>
      <c r="F1839" s="17" t="str">
        <f t="shared" si="115"/>
        <v>BEARISH</v>
      </c>
      <c r="G1839" s="17" t="str">
        <f t="shared" si="114"/>
        <v>NEUTRAL</v>
      </c>
      <c r="H1839" s="17" t="str">
        <f t="shared" si="113"/>
        <v>BEARISH DIVERGENCE</v>
      </c>
    </row>
    <row r="1840" spans="1:8" ht="13.5" x14ac:dyDescent="0.25">
      <c r="A1840" s="3">
        <f>TITRES_STAT!B1843</f>
        <v>44692</v>
      </c>
      <c r="B1840" s="17">
        <f>TITRES_STAT!C1843</f>
        <v>4.26</v>
      </c>
      <c r="C1840" s="17">
        <f>TITRES_STAT!D1843</f>
        <v>3.3115999999999999</v>
      </c>
      <c r="D1840" s="17">
        <f>TITRES_STAT!E1843</f>
        <v>6760</v>
      </c>
      <c r="E1840" s="2">
        <f t="shared" si="112"/>
        <v>3565656</v>
      </c>
      <c r="F1840" s="17" t="str">
        <f t="shared" si="115"/>
        <v>BEARISH</v>
      </c>
      <c r="G1840" s="17" t="str">
        <f t="shared" si="114"/>
        <v>NEUTRAL</v>
      </c>
      <c r="H1840" s="17" t="str">
        <f t="shared" si="113"/>
        <v>CONFIRMED BEARISH</v>
      </c>
    </row>
    <row r="1841" spans="1:8" ht="13.5" x14ac:dyDescent="0.25">
      <c r="A1841" s="3">
        <f>TITRES_STAT!B1844</f>
        <v>44693</v>
      </c>
      <c r="B1841" s="17">
        <f>TITRES_STAT!C1844</f>
        <v>4.38</v>
      </c>
      <c r="C1841" s="17">
        <f>TITRES_STAT!D1844</f>
        <v>3.4049</v>
      </c>
      <c r="D1841" s="17">
        <f>TITRES_STAT!E1844</f>
        <v>100</v>
      </c>
      <c r="E1841" s="2">
        <f t="shared" si="112"/>
        <v>3565756</v>
      </c>
      <c r="F1841" s="17" t="str">
        <f t="shared" si="115"/>
        <v>BEARISH</v>
      </c>
      <c r="G1841" s="17" t="str">
        <f t="shared" si="114"/>
        <v>NEUTRAL</v>
      </c>
      <c r="H1841" s="17" t="str">
        <f t="shared" si="113"/>
        <v>NEUTRAL</v>
      </c>
    </row>
    <row r="1842" spans="1:8" ht="13.5" x14ac:dyDescent="0.25">
      <c r="A1842" s="3">
        <f>TITRES_STAT!B1845</f>
        <v>44694</v>
      </c>
      <c r="B1842" s="17">
        <f>TITRES_STAT!C1845</f>
        <v>4.3</v>
      </c>
      <c r="C1842" s="17">
        <f>TITRES_STAT!D1845</f>
        <v>3.3426999999999998</v>
      </c>
      <c r="D1842" s="17">
        <f>TITRES_STAT!E1845</f>
        <v>12156</v>
      </c>
      <c r="E1842" s="2">
        <f t="shared" si="112"/>
        <v>3553600</v>
      </c>
      <c r="F1842" s="17" t="str">
        <f t="shared" si="115"/>
        <v>BEARISH</v>
      </c>
      <c r="G1842" s="17" t="str">
        <f t="shared" si="114"/>
        <v>NEUTRAL</v>
      </c>
      <c r="H1842" s="17" t="str">
        <f t="shared" si="113"/>
        <v>CONFIRMED BEARISH</v>
      </c>
    </row>
    <row r="1843" spans="1:8" ht="13.5" x14ac:dyDescent="0.25">
      <c r="A1843" s="3">
        <f>TITRES_STAT!B1846</f>
        <v>44697</v>
      </c>
      <c r="B1843" s="17">
        <f>TITRES_STAT!C1846</f>
        <v>4.3</v>
      </c>
      <c r="C1843" s="17">
        <f>TITRES_STAT!D1846</f>
        <v>3.3426999999999998</v>
      </c>
      <c r="D1843" s="17">
        <f>TITRES_STAT!E1846</f>
        <v>430</v>
      </c>
      <c r="E1843" s="2">
        <f t="shared" si="112"/>
        <v>3553600</v>
      </c>
      <c r="F1843" s="17" t="str">
        <f t="shared" si="115"/>
        <v>BEARISH</v>
      </c>
      <c r="G1843" s="17" t="str">
        <f t="shared" si="114"/>
        <v>NEUTRAL</v>
      </c>
      <c r="H1843" s="17" t="str">
        <f t="shared" si="113"/>
        <v>CONFIRMED BEARISH</v>
      </c>
    </row>
    <row r="1844" spans="1:8" ht="13.5" x14ac:dyDescent="0.25">
      <c r="A1844" s="3">
        <f>TITRES_STAT!B1847</f>
        <v>44698</v>
      </c>
      <c r="B1844" s="17">
        <f>TITRES_STAT!C1847</f>
        <v>4.3</v>
      </c>
      <c r="C1844" s="17">
        <f>TITRES_STAT!D1847</f>
        <v>3.3426999999999998</v>
      </c>
      <c r="D1844" s="17">
        <f>TITRES_STAT!E1847</f>
        <v>8871</v>
      </c>
      <c r="E1844" s="2">
        <f t="shared" si="112"/>
        <v>3553600</v>
      </c>
      <c r="F1844" s="17" t="str">
        <f t="shared" si="115"/>
        <v>BEARISH</v>
      </c>
      <c r="G1844" s="17" t="str">
        <f t="shared" si="114"/>
        <v>NEUTRAL</v>
      </c>
      <c r="H1844" s="17" t="str">
        <f t="shared" si="113"/>
        <v>CONFIRMED BEARISH</v>
      </c>
    </row>
    <row r="1845" spans="1:8" ht="13.5" x14ac:dyDescent="0.25">
      <c r="A1845" s="3">
        <f>TITRES_STAT!B1848</f>
        <v>44699</v>
      </c>
      <c r="B1845" s="17">
        <f>TITRES_STAT!C1848</f>
        <v>4.3</v>
      </c>
      <c r="C1845" s="17">
        <f>TITRES_STAT!D1848</f>
        <v>3.3426999999999998</v>
      </c>
      <c r="D1845" s="17">
        <f>TITRES_STAT!E1848</f>
        <v>1697</v>
      </c>
      <c r="E1845" s="2">
        <f t="shared" si="112"/>
        <v>3553600</v>
      </c>
      <c r="F1845" s="17" t="str">
        <f t="shared" si="115"/>
        <v>BEARISH</v>
      </c>
      <c r="G1845" s="17" t="str">
        <f t="shared" si="114"/>
        <v>NEUTRAL</v>
      </c>
      <c r="H1845" s="17" t="str">
        <f t="shared" si="113"/>
        <v>BEARISH DIVERGENCE</v>
      </c>
    </row>
    <row r="1846" spans="1:8" ht="13.5" x14ac:dyDescent="0.25">
      <c r="A1846" s="3">
        <f>TITRES_STAT!B1849</f>
        <v>44700</v>
      </c>
      <c r="B1846" s="17">
        <f>TITRES_STAT!C1849</f>
        <v>4.3</v>
      </c>
      <c r="C1846" s="17">
        <f>TITRES_STAT!D1849</f>
        <v>3.3426999999999998</v>
      </c>
      <c r="D1846" s="17">
        <f>TITRES_STAT!E1849</f>
        <v>350</v>
      </c>
      <c r="E1846" s="2">
        <f t="shared" si="112"/>
        <v>3553600</v>
      </c>
      <c r="F1846" s="17" t="str">
        <f t="shared" si="115"/>
        <v>BEARISH</v>
      </c>
      <c r="G1846" s="17" t="str">
        <f t="shared" si="114"/>
        <v>NEUTRAL</v>
      </c>
      <c r="H1846" s="17" t="str">
        <f t="shared" si="113"/>
        <v>CONFIRMED BEARISH</v>
      </c>
    </row>
    <row r="1847" spans="1:8" ht="13.5" x14ac:dyDescent="0.25">
      <c r="A1847" s="3">
        <f>TITRES_STAT!B1850</f>
        <v>44701</v>
      </c>
      <c r="B1847" s="17">
        <f>TITRES_STAT!C1850</f>
        <v>4.29</v>
      </c>
      <c r="C1847" s="17">
        <f>TITRES_STAT!D1850</f>
        <v>3.3349000000000002</v>
      </c>
      <c r="D1847" s="17">
        <f>TITRES_STAT!E1850</f>
        <v>199</v>
      </c>
      <c r="E1847" s="2">
        <f t="shared" si="112"/>
        <v>3553401</v>
      </c>
      <c r="F1847" s="17" t="str">
        <f t="shared" si="115"/>
        <v>BEARISH</v>
      </c>
      <c r="G1847" s="17" t="str">
        <f t="shared" si="114"/>
        <v>NEUTRAL</v>
      </c>
      <c r="H1847" s="17" t="str">
        <f t="shared" si="113"/>
        <v>CONFIRMED BEARISH</v>
      </c>
    </row>
    <row r="1848" spans="1:8" ht="13.5" x14ac:dyDescent="0.25">
      <c r="A1848" s="3">
        <f>TITRES_STAT!B1851</f>
        <v>44704</v>
      </c>
      <c r="B1848" s="17">
        <f>TITRES_STAT!C1851</f>
        <v>4.29</v>
      </c>
      <c r="C1848" s="17">
        <f>TITRES_STAT!D1851</f>
        <v>3.3349000000000002</v>
      </c>
      <c r="D1848" s="17">
        <f>TITRES_STAT!E1851</f>
        <v>3439</v>
      </c>
      <c r="E1848" s="2">
        <f t="shared" si="112"/>
        <v>3553401</v>
      </c>
      <c r="F1848" s="17" t="str">
        <f t="shared" si="115"/>
        <v>BEARISH</v>
      </c>
      <c r="G1848" s="17" t="str">
        <f t="shared" si="114"/>
        <v>NEUTRAL</v>
      </c>
      <c r="H1848" s="17" t="str">
        <f t="shared" si="113"/>
        <v>CONFIRMED BEARISH</v>
      </c>
    </row>
    <row r="1849" spans="1:8" ht="13.5" x14ac:dyDescent="0.25">
      <c r="A1849" s="3">
        <f>TITRES_STAT!B1852</f>
        <v>44705</v>
      </c>
      <c r="B1849" s="17">
        <f>TITRES_STAT!C1852</f>
        <v>4.3</v>
      </c>
      <c r="C1849" s="17">
        <f>TITRES_STAT!D1852</f>
        <v>3.3426999999999998</v>
      </c>
      <c r="D1849" s="17">
        <f>TITRES_STAT!E1852</f>
        <v>1401</v>
      </c>
      <c r="E1849" s="2">
        <f t="shared" si="112"/>
        <v>3554802</v>
      </c>
      <c r="F1849" s="17" t="str">
        <f t="shared" si="115"/>
        <v>BULLISH</v>
      </c>
      <c r="G1849" s="17" t="str">
        <f t="shared" si="114"/>
        <v>NEUTRAL</v>
      </c>
      <c r="H1849" s="17" t="str">
        <f t="shared" si="113"/>
        <v>NEUTRAL</v>
      </c>
    </row>
    <row r="1850" spans="1:8" ht="13.5" x14ac:dyDescent="0.25">
      <c r="A1850" s="3">
        <f>TITRES_STAT!B1853</f>
        <v>44706</v>
      </c>
      <c r="B1850" s="17">
        <f>TITRES_STAT!C1853</f>
        <v>4.37</v>
      </c>
      <c r="C1850" s="17">
        <f>TITRES_STAT!D1853</f>
        <v>3.3971</v>
      </c>
      <c r="D1850" s="17">
        <f>TITRES_STAT!E1853</f>
        <v>5614</v>
      </c>
      <c r="E1850" s="2">
        <f t="shared" si="112"/>
        <v>3560416</v>
      </c>
      <c r="F1850" s="17" t="str">
        <f t="shared" si="115"/>
        <v>BULLISH</v>
      </c>
      <c r="G1850" s="17" t="str">
        <f t="shared" si="114"/>
        <v>NEUTRAL</v>
      </c>
      <c r="H1850" s="17" t="str">
        <f t="shared" si="113"/>
        <v>CONFIRMED BULLISH</v>
      </c>
    </row>
    <row r="1851" spans="1:8" ht="13.5" x14ac:dyDescent="0.25">
      <c r="A1851" s="3">
        <f>TITRES_STAT!B1854</f>
        <v>44707</v>
      </c>
      <c r="B1851" s="17">
        <f>TITRES_STAT!C1854</f>
        <v>4.38</v>
      </c>
      <c r="C1851" s="17">
        <f>TITRES_STAT!D1854</f>
        <v>3.4049</v>
      </c>
      <c r="D1851" s="17">
        <f>TITRES_STAT!E1854</f>
        <v>4685</v>
      </c>
      <c r="E1851" s="2">
        <f t="shared" si="112"/>
        <v>3565101</v>
      </c>
      <c r="F1851" s="17" t="str">
        <f t="shared" si="115"/>
        <v>BULLISH</v>
      </c>
      <c r="G1851" s="17" t="str">
        <f t="shared" si="114"/>
        <v>NEUTRAL</v>
      </c>
      <c r="H1851" s="17" t="str">
        <f t="shared" si="113"/>
        <v>CONFIRMED BULLISH</v>
      </c>
    </row>
    <row r="1852" spans="1:8" ht="13.5" x14ac:dyDescent="0.25">
      <c r="A1852" s="3">
        <f>TITRES_STAT!B1855</f>
        <v>44708</v>
      </c>
      <c r="B1852" s="17">
        <f>TITRES_STAT!C1855</f>
        <v>4.38</v>
      </c>
      <c r="C1852" s="17">
        <f>TITRES_STAT!D1855</f>
        <v>3.4049</v>
      </c>
      <c r="D1852" s="17">
        <f>TITRES_STAT!E1855</f>
        <v>1330</v>
      </c>
      <c r="E1852" s="2">
        <f t="shared" si="112"/>
        <v>3565101</v>
      </c>
      <c r="F1852" s="17" t="str">
        <f t="shared" si="115"/>
        <v>BULLISH</v>
      </c>
      <c r="G1852" s="17" t="str">
        <f t="shared" si="114"/>
        <v>NEUTRAL</v>
      </c>
      <c r="H1852" s="17" t="str">
        <f t="shared" si="113"/>
        <v>CONFIRMED BULLISH</v>
      </c>
    </row>
    <row r="1853" spans="1:8" ht="13.5" x14ac:dyDescent="0.25">
      <c r="A1853" s="3">
        <f>TITRES_STAT!B1856</f>
        <v>44711</v>
      </c>
      <c r="B1853" s="17">
        <f>TITRES_STAT!C1856</f>
        <v>4.3899999999999997</v>
      </c>
      <c r="C1853" s="17">
        <f>TITRES_STAT!D1856</f>
        <v>3.4127000000000001</v>
      </c>
      <c r="D1853" s="17">
        <f>TITRES_STAT!E1856</f>
        <v>5800</v>
      </c>
      <c r="E1853" s="2">
        <f t="shared" si="112"/>
        <v>3570901</v>
      </c>
      <c r="F1853" s="17" t="str">
        <f t="shared" si="115"/>
        <v>BULLISH</v>
      </c>
      <c r="G1853" s="17" t="str">
        <f t="shared" si="114"/>
        <v>NEUTRAL</v>
      </c>
      <c r="H1853" s="17" t="str">
        <f t="shared" si="113"/>
        <v>CONFIRMED BULLISH</v>
      </c>
    </row>
    <row r="1854" spans="1:8" ht="13.5" x14ac:dyDescent="0.25">
      <c r="A1854" s="3">
        <f>TITRES_STAT!B1857</f>
        <v>44712</v>
      </c>
      <c r="B1854" s="17">
        <f>TITRES_STAT!C1857</f>
        <v>4.3899999999999997</v>
      </c>
      <c r="C1854" s="17">
        <f>TITRES_STAT!D1857</f>
        <v>3.4127000000000001</v>
      </c>
      <c r="D1854" s="17">
        <f>TITRES_STAT!E1857</f>
        <v>6865</v>
      </c>
      <c r="E1854" s="2">
        <f t="shared" si="112"/>
        <v>3570901</v>
      </c>
      <c r="F1854" s="17" t="str">
        <f t="shared" si="115"/>
        <v>BULLISH</v>
      </c>
      <c r="G1854" s="17" t="str">
        <f t="shared" si="114"/>
        <v>NEUTRAL</v>
      </c>
      <c r="H1854" s="17" t="str">
        <f t="shared" si="113"/>
        <v>CONFIRMED BULLISH</v>
      </c>
    </row>
    <row r="1855" spans="1:8" ht="13.5" x14ac:dyDescent="0.25">
      <c r="A1855" s="3">
        <f>TITRES_STAT!B1858</f>
        <v>44713</v>
      </c>
      <c r="B1855" s="17">
        <f>TITRES_STAT!C1858</f>
        <v>4.38</v>
      </c>
      <c r="C1855" s="17">
        <f>TITRES_STAT!D1858</f>
        <v>3.4049</v>
      </c>
      <c r="D1855" s="17">
        <f>TITRES_STAT!E1858</f>
        <v>12800</v>
      </c>
      <c r="E1855" s="2">
        <f t="shared" si="112"/>
        <v>3558101</v>
      </c>
      <c r="F1855" s="17" t="str">
        <f t="shared" si="115"/>
        <v>BEARISH</v>
      </c>
      <c r="G1855" s="17" t="str">
        <f t="shared" si="114"/>
        <v>NEUTRAL</v>
      </c>
      <c r="H1855" s="17" t="str">
        <f t="shared" si="113"/>
        <v>BEARISH DIVERGENCE</v>
      </c>
    </row>
    <row r="1856" spans="1:8" ht="13.5" x14ac:dyDescent="0.25">
      <c r="A1856" s="3">
        <f>TITRES_STAT!B1859</f>
        <v>44714</v>
      </c>
      <c r="B1856" s="17">
        <f>TITRES_STAT!C1859</f>
        <v>4.3600000000000003</v>
      </c>
      <c r="C1856" s="17">
        <f>TITRES_STAT!D1859</f>
        <v>3.3893</v>
      </c>
      <c r="D1856" s="17">
        <f>TITRES_STAT!E1859</f>
        <v>18311</v>
      </c>
      <c r="E1856" s="2">
        <f t="shared" si="112"/>
        <v>3539790</v>
      </c>
      <c r="F1856" s="17" t="str">
        <f t="shared" si="115"/>
        <v>BEARISH</v>
      </c>
      <c r="G1856" s="17" t="str">
        <f t="shared" si="114"/>
        <v>NEUTRAL</v>
      </c>
      <c r="H1856" s="17" t="str">
        <f t="shared" si="113"/>
        <v>CONFIRMED BEARISH</v>
      </c>
    </row>
    <row r="1857" spans="1:8" ht="13.5" x14ac:dyDescent="0.25">
      <c r="A1857" s="3">
        <f>TITRES_STAT!B1860</f>
        <v>44715</v>
      </c>
      <c r="B1857" s="17">
        <f>TITRES_STAT!C1860</f>
        <v>4.3899999999999997</v>
      </c>
      <c r="C1857" s="17">
        <f>TITRES_STAT!D1860</f>
        <v>3.4127000000000001</v>
      </c>
      <c r="D1857" s="17">
        <f>TITRES_STAT!E1860</f>
        <v>4367</v>
      </c>
      <c r="E1857" s="2">
        <f t="shared" si="112"/>
        <v>3544157</v>
      </c>
      <c r="F1857" s="17" t="str">
        <f t="shared" si="115"/>
        <v>BEARISH</v>
      </c>
      <c r="G1857" s="17" t="str">
        <f t="shared" si="114"/>
        <v>NEUTRAL</v>
      </c>
      <c r="H1857" s="17" t="str">
        <f t="shared" si="113"/>
        <v>BEARISH DIVERGENCE</v>
      </c>
    </row>
    <row r="1858" spans="1:8" ht="13.5" x14ac:dyDescent="0.25">
      <c r="A1858" s="3">
        <f>TITRES_STAT!B1861</f>
        <v>44718</v>
      </c>
      <c r="B1858" s="17">
        <f>TITRES_STAT!C1861</f>
        <v>4.3899999999999997</v>
      </c>
      <c r="C1858" s="17">
        <f>TITRES_STAT!D1861</f>
        <v>3.4127000000000001</v>
      </c>
      <c r="D1858" s="17">
        <f>TITRES_STAT!E1861</f>
        <v>3258</v>
      </c>
      <c r="E1858" s="2">
        <f t="shared" si="112"/>
        <v>3544157</v>
      </c>
      <c r="F1858" s="17" t="str">
        <f t="shared" si="115"/>
        <v>BEARISH</v>
      </c>
      <c r="G1858" s="17" t="str">
        <f t="shared" si="114"/>
        <v>NEUTRAL</v>
      </c>
      <c r="H1858" s="17" t="str">
        <f t="shared" si="113"/>
        <v>NEUTRAL</v>
      </c>
    </row>
    <row r="1859" spans="1:8" ht="13.5" x14ac:dyDescent="0.25">
      <c r="A1859" s="3">
        <f>TITRES_STAT!B1862</f>
        <v>44719</v>
      </c>
      <c r="B1859" s="17">
        <f>TITRES_STAT!C1862</f>
        <v>4.37</v>
      </c>
      <c r="C1859" s="17">
        <f>TITRES_STAT!D1862</f>
        <v>3.3971</v>
      </c>
      <c r="D1859" s="17">
        <f>TITRES_STAT!E1862</f>
        <v>13665</v>
      </c>
      <c r="E1859" s="2">
        <f t="shared" si="112"/>
        <v>3530492</v>
      </c>
      <c r="F1859" s="17" t="str">
        <f t="shared" si="115"/>
        <v>BEARISH</v>
      </c>
      <c r="G1859" s="17" t="str">
        <f t="shared" si="114"/>
        <v>NEUTRAL</v>
      </c>
      <c r="H1859" s="17" t="str">
        <f t="shared" si="113"/>
        <v>CONFIRMED BEARISH</v>
      </c>
    </row>
    <row r="1860" spans="1:8" ht="13.5" x14ac:dyDescent="0.25">
      <c r="A1860" s="3">
        <f>TITRES_STAT!B1863</f>
        <v>44720</v>
      </c>
      <c r="B1860" s="17">
        <f>TITRES_STAT!C1863</f>
        <v>4.3499999999999996</v>
      </c>
      <c r="C1860" s="17">
        <f>TITRES_STAT!D1863</f>
        <v>3.3816000000000002</v>
      </c>
      <c r="D1860" s="17">
        <f>TITRES_STAT!E1863</f>
        <v>100</v>
      </c>
      <c r="E1860" s="2">
        <f t="shared" ref="E1860:E1923" si="116">IF(B1860&gt;B1859, E1859+D1860, IF(B1860&lt;B1859, E1859-D1860, E1859))</f>
        <v>3530392</v>
      </c>
      <c r="F1860" s="17" t="str">
        <f t="shared" si="115"/>
        <v>BEARISH</v>
      </c>
      <c r="G1860" s="17" t="str">
        <f t="shared" si="114"/>
        <v>NEUTRAL</v>
      </c>
      <c r="H1860" s="17" t="str">
        <f t="shared" si="113"/>
        <v>CONFIRMED BEARISH</v>
      </c>
    </row>
    <row r="1861" spans="1:8" ht="13.5" x14ac:dyDescent="0.25">
      <c r="A1861" s="3">
        <f>TITRES_STAT!B1864</f>
        <v>44721</v>
      </c>
      <c r="B1861" s="17">
        <f>TITRES_STAT!C1864</f>
        <v>4.3600000000000003</v>
      </c>
      <c r="C1861" s="17">
        <f>TITRES_STAT!D1864</f>
        <v>3.3893</v>
      </c>
      <c r="D1861" s="17">
        <f>TITRES_STAT!E1864</f>
        <v>1070</v>
      </c>
      <c r="E1861" s="2">
        <f t="shared" si="116"/>
        <v>3531462</v>
      </c>
      <c r="F1861" s="17" t="str">
        <f t="shared" si="115"/>
        <v>BEARISH</v>
      </c>
      <c r="G1861" s="17" t="str">
        <f t="shared" si="114"/>
        <v>NEUTRAL</v>
      </c>
      <c r="H1861" s="17" t="str">
        <f t="shared" si="113"/>
        <v>NEUTRAL</v>
      </c>
    </row>
    <row r="1862" spans="1:8" ht="13.5" x14ac:dyDescent="0.25">
      <c r="A1862" s="3">
        <f>TITRES_STAT!B1865</f>
        <v>44722</v>
      </c>
      <c r="B1862" s="17">
        <f>TITRES_STAT!C1865</f>
        <v>4.3499999999999996</v>
      </c>
      <c r="C1862" s="17">
        <f>TITRES_STAT!D1865</f>
        <v>3.3816000000000002</v>
      </c>
      <c r="D1862" s="17">
        <f>TITRES_STAT!E1865</f>
        <v>2000</v>
      </c>
      <c r="E1862" s="2">
        <f t="shared" si="116"/>
        <v>3529462</v>
      </c>
      <c r="F1862" s="17" t="str">
        <f t="shared" si="115"/>
        <v>BEARISH</v>
      </c>
      <c r="G1862" s="17" t="str">
        <f t="shared" si="114"/>
        <v>NEUTRAL</v>
      </c>
      <c r="H1862" s="17" t="str">
        <f t="shared" ref="H1862:H1925" si="117">IF(AND(B1862&gt;B1857, E1862&gt;E1857), "CONFIRMED BULLISH",
 IF(AND(B1862&lt;B1857, E1862&lt;E1857), "CONFIRMED BEARISH",
 IF(AND(B1862&gt;B1857, E1862&lt;E1857), "BEARISH DIVERGENCE",
 IF(AND(B1862&lt;B1857, E1862&gt;E1857), "BULLISH DIVERGENCE", "NEUTRAL"))))</f>
        <v>CONFIRMED BEARISH</v>
      </c>
    </row>
    <row r="1863" spans="1:8" ht="13.5" x14ac:dyDescent="0.25">
      <c r="A1863" s="3">
        <f>TITRES_STAT!B1866</f>
        <v>44725</v>
      </c>
      <c r="B1863" s="17">
        <f>TITRES_STAT!C1866</f>
        <v>4.3</v>
      </c>
      <c r="C1863" s="17">
        <f>TITRES_STAT!D1866</f>
        <v>3.3426999999999998</v>
      </c>
      <c r="D1863" s="17">
        <f>TITRES_STAT!E1866</f>
        <v>8471</v>
      </c>
      <c r="E1863" s="2">
        <f t="shared" si="116"/>
        <v>3520991</v>
      </c>
      <c r="F1863" s="17" t="str">
        <f t="shared" si="115"/>
        <v>BEARISH</v>
      </c>
      <c r="G1863" s="17" t="str">
        <f t="shared" ref="G1863:G1926" si="118">IF((E1863-E1858)/E1858 &gt; 0.02, "STRONG",
 IF((E1863-E1858)/E1858 &lt; -0.02, "WEAK", "NEUTRAL"))</f>
        <v>NEUTRAL</v>
      </c>
      <c r="H1863" s="17" t="str">
        <f t="shared" si="117"/>
        <v>CONFIRMED BEARISH</v>
      </c>
    </row>
    <row r="1864" spans="1:8" ht="13.5" x14ac:dyDescent="0.25">
      <c r="A1864" s="3">
        <f>TITRES_STAT!B1867</f>
        <v>44726</v>
      </c>
      <c r="B1864" s="17">
        <f>TITRES_STAT!C1867</f>
        <v>4.26</v>
      </c>
      <c r="C1864" s="17">
        <f>TITRES_STAT!D1867</f>
        <v>3.3115999999999999</v>
      </c>
      <c r="D1864" s="17">
        <f>TITRES_STAT!E1867</f>
        <v>16267</v>
      </c>
      <c r="E1864" s="2">
        <f t="shared" si="116"/>
        <v>3504724</v>
      </c>
      <c r="F1864" s="17" t="str">
        <f t="shared" ref="F1864:F1927" si="119">IF(E1864&gt;E1859,"BULLISH",IF(E1864&lt;E1859,"BEARISH","NEUTRAL"))</f>
        <v>BEARISH</v>
      </c>
      <c r="G1864" s="17" t="str">
        <f t="shared" si="118"/>
        <v>NEUTRAL</v>
      </c>
      <c r="H1864" s="17" t="str">
        <f t="shared" si="117"/>
        <v>CONFIRMED BEARISH</v>
      </c>
    </row>
    <row r="1865" spans="1:8" ht="13.5" x14ac:dyDescent="0.25">
      <c r="A1865" s="3">
        <f>TITRES_STAT!B1868</f>
        <v>44727</v>
      </c>
      <c r="B1865" s="17">
        <f>TITRES_STAT!C1868</f>
        <v>4.24</v>
      </c>
      <c r="C1865" s="17">
        <f>TITRES_STAT!D1868</f>
        <v>3.2959999999999998</v>
      </c>
      <c r="D1865" s="17">
        <f>TITRES_STAT!E1868</f>
        <v>13883</v>
      </c>
      <c r="E1865" s="2">
        <f t="shared" si="116"/>
        <v>3490841</v>
      </c>
      <c r="F1865" s="17" t="str">
        <f t="shared" si="119"/>
        <v>BEARISH</v>
      </c>
      <c r="G1865" s="17" t="str">
        <f t="shared" si="118"/>
        <v>NEUTRAL</v>
      </c>
      <c r="H1865" s="17" t="str">
        <f t="shared" si="117"/>
        <v>CONFIRMED BEARISH</v>
      </c>
    </row>
    <row r="1866" spans="1:8" ht="13.5" x14ac:dyDescent="0.25">
      <c r="A1866" s="3">
        <f>TITRES_STAT!B1869</f>
        <v>44728</v>
      </c>
      <c r="B1866" s="17">
        <f>TITRES_STAT!C1869</f>
        <v>4.24</v>
      </c>
      <c r="C1866" s="17">
        <f>TITRES_STAT!D1869</f>
        <v>3.2959999999999998</v>
      </c>
      <c r="D1866" s="17">
        <f>TITRES_STAT!E1869</f>
        <v>12754</v>
      </c>
      <c r="E1866" s="2">
        <f t="shared" si="116"/>
        <v>3490841</v>
      </c>
      <c r="F1866" s="17" t="str">
        <f t="shared" si="119"/>
        <v>BEARISH</v>
      </c>
      <c r="G1866" s="17" t="str">
        <f t="shared" si="118"/>
        <v>NEUTRAL</v>
      </c>
      <c r="H1866" s="17" t="str">
        <f t="shared" si="117"/>
        <v>CONFIRMED BEARISH</v>
      </c>
    </row>
    <row r="1867" spans="1:8" ht="13.5" x14ac:dyDescent="0.25">
      <c r="A1867" s="3">
        <f>TITRES_STAT!B1870</f>
        <v>44729</v>
      </c>
      <c r="B1867" s="17">
        <f>TITRES_STAT!C1870</f>
        <v>4.25</v>
      </c>
      <c r="C1867" s="17">
        <f>TITRES_STAT!D1870</f>
        <v>3.3037999999999998</v>
      </c>
      <c r="D1867" s="17">
        <f>TITRES_STAT!E1870</f>
        <v>1351</v>
      </c>
      <c r="E1867" s="2">
        <f t="shared" si="116"/>
        <v>3492192</v>
      </c>
      <c r="F1867" s="17" t="str">
        <f t="shared" si="119"/>
        <v>BEARISH</v>
      </c>
      <c r="G1867" s="17" t="str">
        <f t="shared" si="118"/>
        <v>NEUTRAL</v>
      </c>
      <c r="H1867" s="17" t="str">
        <f t="shared" si="117"/>
        <v>CONFIRMED BEARISH</v>
      </c>
    </row>
    <row r="1868" spans="1:8" ht="13.5" x14ac:dyDescent="0.25">
      <c r="A1868" s="3">
        <f>TITRES_STAT!B1871</f>
        <v>44732</v>
      </c>
      <c r="B1868" s="17">
        <f>TITRES_STAT!C1871</f>
        <v>4.26</v>
      </c>
      <c r="C1868" s="17">
        <f>TITRES_STAT!D1871</f>
        <v>3.3115999999999999</v>
      </c>
      <c r="D1868" s="17">
        <f>TITRES_STAT!E1871</f>
        <v>4352</v>
      </c>
      <c r="E1868" s="2">
        <f t="shared" si="116"/>
        <v>3496544</v>
      </c>
      <c r="F1868" s="17" t="str">
        <f t="shared" si="119"/>
        <v>BEARISH</v>
      </c>
      <c r="G1868" s="17" t="str">
        <f t="shared" si="118"/>
        <v>NEUTRAL</v>
      </c>
      <c r="H1868" s="17" t="str">
        <f t="shared" si="117"/>
        <v>CONFIRMED BEARISH</v>
      </c>
    </row>
    <row r="1869" spans="1:8" ht="13.5" x14ac:dyDescent="0.25">
      <c r="A1869" s="3">
        <f>TITRES_STAT!B1872</f>
        <v>44733</v>
      </c>
      <c r="B1869" s="17">
        <f>TITRES_STAT!C1872</f>
        <v>4.26</v>
      </c>
      <c r="C1869" s="17">
        <f>TITRES_STAT!D1872</f>
        <v>3.3115999999999999</v>
      </c>
      <c r="D1869" s="17">
        <f>TITRES_STAT!E1872</f>
        <v>3887</v>
      </c>
      <c r="E1869" s="2">
        <f t="shared" si="116"/>
        <v>3496544</v>
      </c>
      <c r="F1869" s="17" t="str">
        <f t="shared" si="119"/>
        <v>BEARISH</v>
      </c>
      <c r="G1869" s="17" t="str">
        <f t="shared" si="118"/>
        <v>NEUTRAL</v>
      </c>
      <c r="H1869" s="17" t="str">
        <f t="shared" si="117"/>
        <v>NEUTRAL</v>
      </c>
    </row>
    <row r="1870" spans="1:8" ht="13.5" x14ac:dyDescent="0.25">
      <c r="A1870" s="3">
        <f>TITRES_STAT!B1873</f>
        <v>44734</v>
      </c>
      <c r="B1870" s="17">
        <f>TITRES_STAT!C1873</f>
        <v>4.3</v>
      </c>
      <c r="C1870" s="17">
        <f>TITRES_STAT!D1873</f>
        <v>3.3426999999999998</v>
      </c>
      <c r="D1870" s="17">
        <f>TITRES_STAT!E1873</f>
        <v>5</v>
      </c>
      <c r="E1870" s="2">
        <f t="shared" si="116"/>
        <v>3496549</v>
      </c>
      <c r="F1870" s="17" t="str">
        <f t="shared" si="119"/>
        <v>BULLISH</v>
      </c>
      <c r="G1870" s="17" t="str">
        <f t="shared" si="118"/>
        <v>NEUTRAL</v>
      </c>
      <c r="H1870" s="17" t="str">
        <f t="shared" si="117"/>
        <v>CONFIRMED BULLISH</v>
      </c>
    </row>
    <row r="1871" spans="1:8" ht="13.5" x14ac:dyDescent="0.25">
      <c r="A1871" s="3">
        <f>TITRES_STAT!B1874</f>
        <v>44735</v>
      </c>
      <c r="B1871" s="17">
        <f>TITRES_STAT!C1874</f>
        <v>4.3</v>
      </c>
      <c r="C1871" s="17">
        <f>TITRES_STAT!D1874</f>
        <v>3.3426999999999998</v>
      </c>
      <c r="D1871" s="17">
        <f>TITRES_STAT!E1874</f>
        <v>1055</v>
      </c>
      <c r="E1871" s="2">
        <f t="shared" si="116"/>
        <v>3496549</v>
      </c>
      <c r="F1871" s="17" t="str">
        <f t="shared" si="119"/>
        <v>BULLISH</v>
      </c>
      <c r="G1871" s="17" t="str">
        <f t="shared" si="118"/>
        <v>NEUTRAL</v>
      </c>
      <c r="H1871" s="17" t="str">
        <f t="shared" si="117"/>
        <v>CONFIRMED BULLISH</v>
      </c>
    </row>
    <row r="1872" spans="1:8" ht="13.5" x14ac:dyDescent="0.25">
      <c r="A1872" s="3">
        <f>TITRES_STAT!B1875</f>
        <v>44736</v>
      </c>
      <c r="B1872" s="17">
        <f>TITRES_STAT!C1875</f>
        <v>4.3099999999999996</v>
      </c>
      <c r="C1872" s="17">
        <f>TITRES_STAT!D1875</f>
        <v>3.3504999999999998</v>
      </c>
      <c r="D1872" s="17">
        <f>TITRES_STAT!E1875</f>
        <v>515</v>
      </c>
      <c r="E1872" s="2">
        <f t="shared" si="116"/>
        <v>3497064</v>
      </c>
      <c r="F1872" s="17" t="str">
        <f t="shared" si="119"/>
        <v>BULLISH</v>
      </c>
      <c r="G1872" s="17" t="str">
        <f t="shared" si="118"/>
        <v>NEUTRAL</v>
      </c>
      <c r="H1872" s="17" t="str">
        <f t="shared" si="117"/>
        <v>CONFIRMED BULLISH</v>
      </c>
    </row>
    <row r="1873" spans="1:8" ht="13.5" x14ac:dyDescent="0.25">
      <c r="A1873" s="3">
        <f>TITRES_STAT!B1876</f>
        <v>44739</v>
      </c>
      <c r="B1873" s="17">
        <f>TITRES_STAT!C1876</f>
        <v>4.29</v>
      </c>
      <c r="C1873" s="17">
        <f>TITRES_STAT!D1876</f>
        <v>3.3349000000000002</v>
      </c>
      <c r="D1873" s="17">
        <f>TITRES_STAT!E1876</f>
        <v>3348</v>
      </c>
      <c r="E1873" s="2">
        <f t="shared" si="116"/>
        <v>3493716</v>
      </c>
      <c r="F1873" s="17" t="str">
        <f t="shared" si="119"/>
        <v>BEARISH</v>
      </c>
      <c r="G1873" s="17" t="str">
        <f t="shared" si="118"/>
        <v>NEUTRAL</v>
      </c>
      <c r="H1873" s="17" t="str">
        <f t="shared" si="117"/>
        <v>BEARISH DIVERGENCE</v>
      </c>
    </row>
    <row r="1874" spans="1:8" ht="13.5" x14ac:dyDescent="0.25">
      <c r="A1874" s="3">
        <f>TITRES_STAT!B1877</f>
        <v>44740</v>
      </c>
      <c r="B1874" s="17">
        <f>TITRES_STAT!C1877</f>
        <v>4.3099999999999996</v>
      </c>
      <c r="C1874" s="17">
        <f>TITRES_STAT!D1877</f>
        <v>3.3504999999999998</v>
      </c>
      <c r="D1874" s="17">
        <f>TITRES_STAT!E1877</f>
        <v>3101</v>
      </c>
      <c r="E1874" s="2">
        <f t="shared" si="116"/>
        <v>3496817</v>
      </c>
      <c r="F1874" s="17" t="str">
        <f t="shared" si="119"/>
        <v>BULLISH</v>
      </c>
      <c r="G1874" s="17" t="str">
        <f t="shared" si="118"/>
        <v>NEUTRAL</v>
      </c>
      <c r="H1874" s="17" t="str">
        <f t="shared" si="117"/>
        <v>CONFIRMED BULLISH</v>
      </c>
    </row>
    <row r="1875" spans="1:8" ht="13.5" x14ac:dyDescent="0.25">
      <c r="A1875" s="3">
        <f>TITRES_STAT!B1878</f>
        <v>44741</v>
      </c>
      <c r="B1875" s="17">
        <f>TITRES_STAT!C1878</f>
        <v>4.33</v>
      </c>
      <c r="C1875" s="17">
        <f>TITRES_STAT!D1878</f>
        <v>3.3660000000000001</v>
      </c>
      <c r="D1875" s="17">
        <f>TITRES_STAT!E1878</f>
        <v>3020</v>
      </c>
      <c r="E1875" s="2">
        <f t="shared" si="116"/>
        <v>3499837</v>
      </c>
      <c r="F1875" s="17" t="str">
        <f t="shared" si="119"/>
        <v>BULLISH</v>
      </c>
      <c r="G1875" s="17" t="str">
        <f t="shared" si="118"/>
        <v>NEUTRAL</v>
      </c>
      <c r="H1875" s="17" t="str">
        <f t="shared" si="117"/>
        <v>CONFIRMED BULLISH</v>
      </c>
    </row>
    <row r="1876" spans="1:8" ht="13.5" x14ac:dyDescent="0.25">
      <c r="A1876" s="3">
        <f>TITRES_STAT!B1879</f>
        <v>44742</v>
      </c>
      <c r="B1876" s="17">
        <f>TITRES_STAT!C1879</f>
        <v>4.29</v>
      </c>
      <c r="C1876" s="17">
        <f>TITRES_STAT!D1879</f>
        <v>3.3349000000000002</v>
      </c>
      <c r="D1876" s="17">
        <f>TITRES_STAT!E1879</f>
        <v>3963</v>
      </c>
      <c r="E1876" s="2">
        <f t="shared" si="116"/>
        <v>3495874</v>
      </c>
      <c r="F1876" s="17" t="str">
        <f t="shared" si="119"/>
        <v>BEARISH</v>
      </c>
      <c r="G1876" s="17" t="str">
        <f t="shared" si="118"/>
        <v>NEUTRAL</v>
      </c>
      <c r="H1876" s="17" t="str">
        <f t="shared" si="117"/>
        <v>CONFIRMED BEARISH</v>
      </c>
    </row>
    <row r="1877" spans="1:8" ht="13.5" x14ac:dyDescent="0.25">
      <c r="A1877" s="3">
        <f>TITRES_STAT!B1880</f>
        <v>44743</v>
      </c>
      <c r="B1877" s="17">
        <f>TITRES_STAT!C1880</f>
        <v>4.29</v>
      </c>
      <c r="C1877" s="17">
        <f>TITRES_STAT!D1880</f>
        <v>3.3349000000000002</v>
      </c>
      <c r="D1877" s="17">
        <f>TITRES_STAT!E1880</f>
        <v>507</v>
      </c>
      <c r="E1877" s="2">
        <f t="shared" si="116"/>
        <v>3495874</v>
      </c>
      <c r="F1877" s="17" t="str">
        <f t="shared" si="119"/>
        <v>BEARISH</v>
      </c>
      <c r="G1877" s="17" t="str">
        <f t="shared" si="118"/>
        <v>NEUTRAL</v>
      </c>
      <c r="H1877" s="17" t="str">
        <f t="shared" si="117"/>
        <v>CONFIRMED BEARISH</v>
      </c>
    </row>
    <row r="1878" spans="1:8" ht="13.5" x14ac:dyDescent="0.25">
      <c r="A1878" s="3">
        <f>TITRES_STAT!B1881</f>
        <v>44746</v>
      </c>
      <c r="B1878" s="17">
        <f>TITRES_STAT!C1881</f>
        <v>4.33</v>
      </c>
      <c r="C1878" s="17">
        <f>TITRES_STAT!D1881</f>
        <v>3.3660000000000001</v>
      </c>
      <c r="D1878" s="17">
        <f>TITRES_STAT!E1881</f>
        <v>32</v>
      </c>
      <c r="E1878" s="2">
        <f t="shared" si="116"/>
        <v>3495906</v>
      </c>
      <c r="F1878" s="17" t="str">
        <f t="shared" si="119"/>
        <v>BULLISH</v>
      </c>
      <c r="G1878" s="17" t="str">
        <f t="shared" si="118"/>
        <v>NEUTRAL</v>
      </c>
      <c r="H1878" s="17" t="str">
        <f t="shared" si="117"/>
        <v>CONFIRMED BULLISH</v>
      </c>
    </row>
    <row r="1879" spans="1:8" ht="13.5" x14ac:dyDescent="0.25">
      <c r="A1879" s="3">
        <f>TITRES_STAT!B1882</f>
        <v>44747</v>
      </c>
      <c r="B1879" s="17">
        <f>TITRES_STAT!C1882</f>
        <v>4.33</v>
      </c>
      <c r="C1879" s="17">
        <f>TITRES_STAT!D1882</f>
        <v>3.3660000000000001</v>
      </c>
      <c r="D1879" s="17">
        <f>TITRES_STAT!E1882</f>
        <v>500</v>
      </c>
      <c r="E1879" s="2">
        <f t="shared" si="116"/>
        <v>3495906</v>
      </c>
      <c r="F1879" s="17" t="str">
        <f t="shared" si="119"/>
        <v>BEARISH</v>
      </c>
      <c r="G1879" s="17" t="str">
        <f t="shared" si="118"/>
        <v>NEUTRAL</v>
      </c>
      <c r="H1879" s="17" t="str">
        <f t="shared" si="117"/>
        <v>BEARISH DIVERGENCE</v>
      </c>
    </row>
    <row r="1880" spans="1:8" ht="13.5" x14ac:dyDescent="0.25">
      <c r="A1880" s="3">
        <f>TITRES_STAT!B1883</f>
        <v>44748</v>
      </c>
      <c r="B1880" s="17">
        <f>TITRES_STAT!C1883</f>
        <v>4.2699999999999996</v>
      </c>
      <c r="C1880" s="17">
        <f>TITRES_STAT!D1883</f>
        <v>3.3193999999999999</v>
      </c>
      <c r="D1880" s="17">
        <f>TITRES_STAT!E1883</f>
        <v>7632</v>
      </c>
      <c r="E1880" s="2">
        <f t="shared" si="116"/>
        <v>3488274</v>
      </c>
      <c r="F1880" s="17" t="str">
        <f t="shared" si="119"/>
        <v>BEARISH</v>
      </c>
      <c r="G1880" s="17" t="str">
        <f t="shared" si="118"/>
        <v>NEUTRAL</v>
      </c>
      <c r="H1880" s="17" t="str">
        <f t="shared" si="117"/>
        <v>CONFIRMED BEARISH</v>
      </c>
    </row>
    <row r="1881" spans="1:8" ht="13.5" x14ac:dyDescent="0.25">
      <c r="A1881" s="3">
        <f>TITRES_STAT!B1884</f>
        <v>44749</v>
      </c>
      <c r="B1881" s="17">
        <f>TITRES_STAT!C1884</f>
        <v>4.33</v>
      </c>
      <c r="C1881" s="17">
        <f>TITRES_STAT!D1884</f>
        <v>3.3660000000000001</v>
      </c>
      <c r="D1881" s="17">
        <f>TITRES_STAT!E1884</f>
        <v>3587</v>
      </c>
      <c r="E1881" s="2">
        <f t="shared" si="116"/>
        <v>3491861</v>
      </c>
      <c r="F1881" s="17" t="str">
        <f t="shared" si="119"/>
        <v>BEARISH</v>
      </c>
      <c r="G1881" s="17" t="str">
        <f t="shared" si="118"/>
        <v>NEUTRAL</v>
      </c>
      <c r="H1881" s="17" t="str">
        <f t="shared" si="117"/>
        <v>BEARISH DIVERGENCE</v>
      </c>
    </row>
    <row r="1882" spans="1:8" ht="13.5" x14ac:dyDescent="0.25">
      <c r="A1882" s="3">
        <f>TITRES_STAT!B1885</f>
        <v>44750</v>
      </c>
      <c r="B1882" s="17">
        <f>TITRES_STAT!C1885</f>
        <v>4.33</v>
      </c>
      <c r="C1882" s="17">
        <f>TITRES_STAT!D1885</f>
        <v>3.3660000000000001</v>
      </c>
      <c r="D1882" s="17">
        <f>TITRES_STAT!E1885</f>
        <v>3000</v>
      </c>
      <c r="E1882" s="2">
        <f t="shared" si="116"/>
        <v>3491861</v>
      </c>
      <c r="F1882" s="17" t="str">
        <f t="shared" si="119"/>
        <v>BEARISH</v>
      </c>
      <c r="G1882" s="17" t="str">
        <f t="shared" si="118"/>
        <v>NEUTRAL</v>
      </c>
      <c r="H1882" s="17" t="str">
        <f t="shared" si="117"/>
        <v>BEARISH DIVERGENCE</v>
      </c>
    </row>
    <row r="1883" spans="1:8" ht="13.5" x14ac:dyDescent="0.25">
      <c r="A1883" s="3">
        <f>TITRES_STAT!B1886</f>
        <v>44753</v>
      </c>
      <c r="B1883" s="17">
        <f>TITRES_STAT!C1886</f>
        <v>4.2699999999999996</v>
      </c>
      <c r="C1883" s="17">
        <f>TITRES_STAT!D1886</f>
        <v>3.3193999999999999</v>
      </c>
      <c r="D1883" s="17">
        <f>TITRES_STAT!E1886</f>
        <v>4323</v>
      </c>
      <c r="E1883" s="2">
        <f t="shared" si="116"/>
        <v>3487538</v>
      </c>
      <c r="F1883" s="17" t="str">
        <f t="shared" si="119"/>
        <v>BEARISH</v>
      </c>
      <c r="G1883" s="17" t="str">
        <f t="shared" si="118"/>
        <v>NEUTRAL</v>
      </c>
      <c r="H1883" s="17" t="str">
        <f t="shared" si="117"/>
        <v>CONFIRMED BEARISH</v>
      </c>
    </row>
    <row r="1884" spans="1:8" ht="13.5" x14ac:dyDescent="0.25">
      <c r="A1884" s="3">
        <f>TITRES_STAT!B1887</f>
        <v>44754</v>
      </c>
      <c r="B1884" s="17">
        <f>TITRES_STAT!C1887</f>
        <v>4.34</v>
      </c>
      <c r="C1884" s="17">
        <f>TITRES_STAT!D1887</f>
        <v>3.3738000000000001</v>
      </c>
      <c r="D1884" s="17">
        <f>TITRES_STAT!E1887</f>
        <v>85</v>
      </c>
      <c r="E1884" s="2">
        <f t="shared" si="116"/>
        <v>3487623</v>
      </c>
      <c r="F1884" s="17" t="str">
        <f t="shared" si="119"/>
        <v>BEARISH</v>
      </c>
      <c r="G1884" s="17" t="str">
        <f t="shared" si="118"/>
        <v>NEUTRAL</v>
      </c>
      <c r="H1884" s="17" t="str">
        <f t="shared" si="117"/>
        <v>BEARISH DIVERGENCE</v>
      </c>
    </row>
    <row r="1885" spans="1:8" ht="13.5" x14ac:dyDescent="0.25">
      <c r="A1885" s="3">
        <f>TITRES_STAT!B1888</f>
        <v>44755</v>
      </c>
      <c r="B1885" s="17">
        <f>TITRES_STAT!C1888</f>
        <v>4.34</v>
      </c>
      <c r="C1885" s="17">
        <f>TITRES_STAT!D1888</f>
        <v>3.3738000000000001</v>
      </c>
      <c r="D1885" s="17">
        <f>TITRES_STAT!E1888</f>
        <v>3310</v>
      </c>
      <c r="E1885" s="2">
        <f t="shared" si="116"/>
        <v>3487623</v>
      </c>
      <c r="F1885" s="17" t="str">
        <f t="shared" si="119"/>
        <v>BEARISH</v>
      </c>
      <c r="G1885" s="17" t="str">
        <f t="shared" si="118"/>
        <v>NEUTRAL</v>
      </c>
      <c r="H1885" s="17" t="str">
        <f t="shared" si="117"/>
        <v>BEARISH DIVERGENCE</v>
      </c>
    </row>
    <row r="1886" spans="1:8" ht="13.5" x14ac:dyDescent="0.25">
      <c r="A1886" s="3">
        <f>TITRES_STAT!B1889</f>
        <v>44756</v>
      </c>
      <c r="B1886" s="17">
        <f>TITRES_STAT!C1889</f>
        <v>4.3</v>
      </c>
      <c r="C1886" s="17">
        <f>TITRES_STAT!D1889</f>
        <v>3.3426999999999998</v>
      </c>
      <c r="D1886" s="17">
        <f>TITRES_STAT!E1889</f>
        <v>3656</v>
      </c>
      <c r="E1886" s="2">
        <f t="shared" si="116"/>
        <v>3483967</v>
      </c>
      <c r="F1886" s="17" t="str">
        <f t="shared" si="119"/>
        <v>BEARISH</v>
      </c>
      <c r="G1886" s="17" t="str">
        <f t="shared" si="118"/>
        <v>NEUTRAL</v>
      </c>
      <c r="H1886" s="17" t="str">
        <f t="shared" si="117"/>
        <v>CONFIRMED BEARISH</v>
      </c>
    </row>
    <row r="1887" spans="1:8" ht="13.5" x14ac:dyDescent="0.25">
      <c r="A1887" s="3">
        <f>TITRES_STAT!B1890</f>
        <v>44757</v>
      </c>
      <c r="B1887" s="17">
        <f>TITRES_STAT!C1890</f>
        <v>4.33</v>
      </c>
      <c r="C1887" s="17">
        <f>TITRES_STAT!D1890</f>
        <v>3.3660000000000001</v>
      </c>
      <c r="D1887" s="17">
        <f>TITRES_STAT!E1890</f>
        <v>3000</v>
      </c>
      <c r="E1887" s="2">
        <f t="shared" si="116"/>
        <v>3486967</v>
      </c>
      <c r="F1887" s="17" t="str">
        <f t="shared" si="119"/>
        <v>BEARISH</v>
      </c>
      <c r="G1887" s="17" t="str">
        <f t="shared" si="118"/>
        <v>NEUTRAL</v>
      </c>
      <c r="H1887" s="17" t="str">
        <f t="shared" si="117"/>
        <v>NEUTRAL</v>
      </c>
    </row>
    <row r="1888" spans="1:8" ht="13.5" x14ac:dyDescent="0.25">
      <c r="A1888" s="3">
        <f>TITRES_STAT!B1891</f>
        <v>44760</v>
      </c>
      <c r="B1888" s="17">
        <f>TITRES_STAT!C1891</f>
        <v>4.4000000000000004</v>
      </c>
      <c r="C1888" s="17">
        <f>TITRES_STAT!D1891</f>
        <v>3.4203999999999999</v>
      </c>
      <c r="D1888" s="17">
        <f>TITRES_STAT!E1891</f>
        <v>5970</v>
      </c>
      <c r="E1888" s="2">
        <f t="shared" si="116"/>
        <v>3492937</v>
      </c>
      <c r="F1888" s="17" t="str">
        <f t="shared" si="119"/>
        <v>BULLISH</v>
      </c>
      <c r="G1888" s="17" t="str">
        <f t="shared" si="118"/>
        <v>NEUTRAL</v>
      </c>
      <c r="H1888" s="17" t="str">
        <f t="shared" si="117"/>
        <v>CONFIRMED BULLISH</v>
      </c>
    </row>
    <row r="1889" spans="1:8" ht="13.5" x14ac:dyDescent="0.25">
      <c r="A1889" s="3">
        <f>TITRES_STAT!B1892</f>
        <v>44761</v>
      </c>
      <c r="B1889" s="17">
        <f>TITRES_STAT!C1892</f>
        <v>4.4000000000000004</v>
      </c>
      <c r="C1889" s="17">
        <f>TITRES_STAT!D1892</f>
        <v>3.4203999999999999</v>
      </c>
      <c r="D1889" s="17">
        <f>TITRES_STAT!E1892</f>
        <v>1370</v>
      </c>
      <c r="E1889" s="2">
        <f t="shared" si="116"/>
        <v>3492937</v>
      </c>
      <c r="F1889" s="17" t="str">
        <f t="shared" si="119"/>
        <v>BULLISH</v>
      </c>
      <c r="G1889" s="17" t="str">
        <f t="shared" si="118"/>
        <v>NEUTRAL</v>
      </c>
      <c r="H1889" s="17" t="str">
        <f t="shared" si="117"/>
        <v>CONFIRMED BULLISH</v>
      </c>
    </row>
    <row r="1890" spans="1:8" ht="13.5" x14ac:dyDescent="0.25">
      <c r="A1890" s="3">
        <f>TITRES_STAT!B1893</f>
        <v>44762</v>
      </c>
      <c r="B1890" s="17">
        <f>TITRES_STAT!C1893</f>
        <v>4.4000000000000004</v>
      </c>
      <c r="C1890" s="17">
        <f>TITRES_STAT!D1893</f>
        <v>3.4203999999999999</v>
      </c>
      <c r="D1890" s="17">
        <f>TITRES_STAT!E1893</f>
        <v>4686</v>
      </c>
      <c r="E1890" s="2">
        <f t="shared" si="116"/>
        <v>3492937</v>
      </c>
      <c r="F1890" s="17" t="str">
        <f t="shared" si="119"/>
        <v>BULLISH</v>
      </c>
      <c r="G1890" s="17" t="str">
        <f t="shared" si="118"/>
        <v>NEUTRAL</v>
      </c>
      <c r="H1890" s="17" t="str">
        <f t="shared" si="117"/>
        <v>CONFIRMED BULLISH</v>
      </c>
    </row>
    <row r="1891" spans="1:8" ht="13.5" x14ac:dyDescent="0.25">
      <c r="A1891" s="3">
        <f>TITRES_STAT!B1894</f>
        <v>44763</v>
      </c>
      <c r="B1891" s="17">
        <f>TITRES_STAT!C1894</f>
        <v>4.4400000000000004</v>
      </c>
      <c r="C1891" s="17">
        <f>TITRES_STAT!D1894</f>
        <v>3.4514999999999998</v>
      </c>
      <c r="D1891" s="17">
        <f>TITRES_STAT!E1894</f>
        <v>4034</v>
      </c>
      <c r="E1891" s="2">
        <f t="shared" si="116"/>
        <v>3496971</v>
      </c>
      <c r="F1891" s="17" t="str">
        <f t="shared" si="119"/>
        <v>BULLISH</v>
      </c>
      <c r="G1891" s="17" t="str">
        <f t="shared" si="118"/>
        <v>NEUTRAL</v>
      </c>
      <c r="H1891" s="17" t="str">
        <f t="shared" si="117"/>
        <v>CONFIRMED BULLISH</v>
      </c>
    </row>
    <row r="1892" spans="1:8" ht="13.5" x14ac:dyDescent="0.25">
      <c r="A1892" s="3">
        <f>TITRES_STAT!B1895</f>
        <v>44764</v>
      </c>
      <c r="B1892" s="17">
        <f>TITRES_STAT!C1895</f>
        <v>4.45</v>
      </c>
      <c r="C1892" s="17">
        <f>TITRES_STAT!D1895</f>
        <v>3.4592999999999998</v>
      </c>
      <c r="D1892" s="17">
        <f>TITRES_STAT!E1895</f>
        <v>10022</v>
      </c>
      <c r="E1892" s="2">
        <f t="shared" si="116"/>
        <v>3506993</v>
      </c>
      <c r="F1892" s="17" t="str">
        <f t="shared" si="119"/>
        <v>BULLISH</v>
      </c>
      <c r="G1892" s="17" t="str">
        <f t="shared" si="118"/>
        <v>NEUTRAL</v>
      </c>
      <c r="H1892" s="17" t="str">
        <f t="shared" si="117"/>
        <v>CONFIRMED BULLISH</v>
      </c>
    </row>
    <row r="1893" spans="1:8" ht="13.5" x14ac:dyDescent="0.25">
      <c r="A1893" s="3">
        <f>TITRES_STAT!B1896</f>
        <v>44768</v>
      </c>
      <c r="B1893" s="17">
        <f>TITRES_STAT!C1896</f>
        <v>4.47</v>
      </c>
      <c r="C1893" s="17">
        <f>TITRES_STAT!D1896</f>
        <v>3.4748000000000001</v>
      </c>
      <c r="D1893" s="17">
        <f>TITRES_STAT!E1896</f>
        <v>24907</v>
      </c>
      <c r="E1893" s="2">
        <f t="shared" si="116"/>
        <v>3531900</v>
      </c>
      <c r="F1893" s="17" t="str">
        <f t="shared" si="119"/>
        <v>BULLISH</v>
      </c>
      <c r="G1893" s="17" t="str">
        <f t="shared" si="118"/>
        <v>NEUTRAL</v>
      </c>
      <c r="H1893" s="17" t="str">
        <f t="shared" si="117"/>
        <v>CONFIRMED BULLISH</v>
      </c>
    </row>
    <row r="1894" spans="1:8" ht="13.5" x14ac:dyDescent="0.25">
      <c r="A1894" s="3">
        <f>TITRES_STAT!B1897</f>
        <v>44769</v>
      </c>
      <c r="B1894" s="17">
        <f>TITRES_STAT!C1897</f>
        <v>4.1500000000000004</v>
      </c>
      <c r="C1894" s="17">
        <f>TITRES_STAT!D1897</f>
        <v>3.4596</v>
      </c>
      <c r="D1894" s="17">
        <f>TITRES_STAT!E1897</f>
        <v>5148</v>
      </c>
      <c r="E1894" s="2">
        <f t="shared" si="116"/>
        <v>3526752</v>
      </c>
      <c r="F1894" s="17" t="str">
        <f t="shared" si="119"/>
        <v>BULLISH</v>
      </c>
      <c r="G1894" s="17" t="str">
        <f t="shared" si="118"/>
        <v>NEUTRAL</v>
      </c>
      <c r="H1894" s="17" t="str">
        <f t="shared" si="117"/>
        <v>BULLISH DIVERGENCE</v>
      </c>
    </row>
    <row r="1895" spans="1:8" ht="13.5" x14ac:dyDescent="0.25">
      <c r="A1895" s="3">
        <f>TITRES_STAT!B1898</f>
        <v>44770</v>
      </c>
      <c r="B1895" s="17">
        <f>TITRES_STAT!C1898</f>
        <v>4.0999999999999996</v>
      </c>
      <c r="C1895" s="17">
        <f>TITRES_STAT!D1898</f>
        <v>3.4178999999999999</v>
      </c>
      <c r="D1895" s="17">
        <f>TITRES_STAT!E1898</f>
        <v>27589</v>
      </c>
      <c r="E1895" s="2">
        <f t="shared" si="116"/>
        <v>3499163</v>
      </c>
      <c r="F1895" s="17" t="str">
        <f t="shared" si="119"/>
        <v>BULLISH</v>
      </c>
      <c r="G1895" s="17" t="str">
        <f t="shared" si="118"/>
        <v>NEUTRAL</v>
      </c>
      <c r="H1895" s="17" t="str">
        <f t="shared" si="117"/>
        <v>BULLISH DIVERGENCE</v>
      </c>
    </row>
    <row r="1896" spans="1:8" ht="13.5" x14ac:dyDescent="0.25">
      <c r="A1896" s="3">
        <f>TITRES_STAT!B1899</f>
        <v>44771</v>
      </c>
      <c r="B1896" s="17">
        <f>TITRES_STAT!C1899</f>
        <v>4.0999999999999996</v>
      </c>
      <c r="C1896" s="17">
        <f>TITRES_STAT!D1899</f>
        <v>3.4178999999999999</v>
      </c>
      <c r="D1896" s="17">
        <f>TITRES_STAT!E1899</f>
        <v>7799</v>
      </c>
      <c r="E1896" s="2">
        <f t="shared" si="116"/>
        <v>3499163</v>
      </c>
      <c r="F1896" s="17" t="str">
        <f t="shared" si="119"/>
        <v>BULLISH</v>
      </c>
      <c r="G1896" s="17" t="str">
        <f t="shared" si="118"/>
        <v>NEUTRAL</v>
      </c>
      <c r="H1896" s="17" t="str">
        <f t="shared" si="117"/>
        <v>BULLISH DIVERGENCE</v>
      </c>
    </row>
    <row r="1897" spans="1:8" ht="13.5" x14ac:dyDescent="0.25">
      <c r="A1897" s="3">
        <f>TITRES_STAT!B1900</f>
        <v>44774</v>
      </c>
      <c r="B1897" s="17">
        <f>TITRES_STAT!C1900</f>
        <v>4.0999999999999996</v>
      </c>
      <c r="C1897" s="17">
        <f>TITRES_STAT!D1900</f>
        <v>3.4178999999999999</v>
      </c>
      <c r="D1897" s="17">
        <f>TITRES_STAT!E1900</f>
        <v>7095</v>
      </c>
      <c r="E1897" s="2">
        <f t="shared" si="116"/>
        <v>3499163</v>
      </c>
      <c r="F1897" s="17" t="str">
        <f t="shared" si="119"/>
        <v>BEARISH</v>
      </c>
      <c r="G1897" s="17" t="str">
        <f t="shared" si="118"/>
        <v>NEUTRAL</v>
      </c>
      <c r="H1897" s="17" t="str">
        <f t="shared" si="117"/>
        <v>CONFIRMED BEARISH</v>
      </c>
    </row>
    <row r="1898" spans="1:8" ht="13.5" x14ac:dyDescent="0.25">
      <c r="A1898" s="3">
        <f>TITRES_STAT!B1901</f>
        <v>44775</v>
      </c>
      <c r="B1898" s="17">
        <f>TITRES_STAT!C1901</f>
        <v>4.16</v>
      </c>
      <c r="C1898" s="17">
        <f>TITRES_STAT!D1901</f>
        <v>3.4679000000000002</v>
      </c>
      <c r="D1898" s="17">
        <f>TITRES_STAT!E1901</f>
        <v>12431</v>
      </c>
      <c r="E1898" s="2">
        <f t="shared" si="116"/>
        <v>3511594</v>
      </c>
      <c r="F1898" s="17" t="str">
        <f t="shared" si="119"/>
        <v>BEARISH</v>
      </c>
      <c r="G1898" s="17" t="str">
        <f t="shared" si="118"/>
        <v>NEUTRAL</v>
      </c>
      <c r="H1898" s="17" t="str">
        <f t="shared" si="117"/>
        <v>CONFIRMED BEARISH</v>
      </c>
    </row>
    <row r="1899" spans="1:8" ht="13.5" x14ac:dyDescent="0.25">
      <c r="A1899" s="3">
        <f>TITRES_STAT!B1902</f>
        <v>44776</v>
      </c>
      <c r="B1899" s="17">
        <f>TITRES_STAT!C1902</f>
        <v>4.2699999999999996</v>
      </c>
      <c r="C1899" s="17">
        <f>TITRES_STAT!D1902</f>
        <v>3.5596000000000001</v>
      </c>
      <c r="D1899" s="17">
        <f>TITRES_STAT!E1902</f>
        <v>1100</v>
      </c>
      <c r="E1899" s="2">
        <f t="shared" si="116"/>
        <v>3512694</v>
      </c>
      <c r="F1899" s="17" t="str">
        <f t="shared" si="119"/>
        <v>BEARISH</v>
      </c>
      <c r="G1899" s="17" t="str">
        <f t="shared" si="118"/>
        <v>NEUTRAL</v>
      </c>
      <c r="H1899" s="17" t="str">
        <f t="shared" si="117"/>
        <v>BEARISH DIVERGENCE</v>
      </c>
    </row>
    <row r="1900" spans="1:8" ht="13.5" x14ac:dyDescent="0.25">
      <c r="A1900" s="3">
        <f>TITRES_STAT!B1903</f>
        <v>44777</v>
      </c>
      <c r="B1900" s="17">
        <f>TITRES_STAT!C1903</f>
        <v>4.2699999999999996</v>
      </c>
      <c r="C1900" s="17">
        <f>TITRES_STAT!D1903</f>
        <v>3.5596000000000001</v>
      </c>
      <c r="D1900" s="17">
        <f>TITRES_STAT!E1903</f>
        <v>3134</v>
      </c>
      <c r="E1900" s="2">
        <f t="shared" si="116"/>
        <v>3512694</v>
      </c>
      <c r="F1900" s="17" t="str">
        <f t="shared" si="119"/>
        <v>BULLISH</v>
      </c>
      <c r="G1900" s="17" t="str">
        <f t="shared" si="118"/>
        <v>NEUTRAL</v>
      </c>
      <c r="H1900" s="17" t="str">
        <f t="shared" si="117"/>
        <v>CONFIRMED BULLISH</v>
      </c>
    </row>
    <row r="1901" spans="1:8" ht="13.5" x14ac:dyDescent="0.25">
      <c r="A1901" s="3">
        <f>TITRES_STAT!B1904</f>
        <v>44778</v>
      </c>
      <c r="B1901" s="17">
        <f>TITRES_STAT!C1904</f>
        <v>4.17</v>
      </c>
      <c r="C1901" s="17">
        <f>TITRES_STAT!D1904</f>
        <v>3.4763000000000002</v>
      </c>
      <c r="D1901" s="17">
        <f>TITRES_STAT!E1904</f>
        <v>21723</v>
      </c>
      <c r="E1901" s="2">
        <f t="shared" si="116"/>
        <v>3490971</v>
      </c>
      <c r="F1901" s="17" t="str">
        <f t="shared" si="119"/>
        <v>BEARISH</v>
      </c>
      <c r="G1901" s="17" t="str">
        <f t="shared" si="118"/>
        <v>NEUTRAL</v>
      </c>
      <c r="H1901" s="17" t="str">
        <f t="shared" si="117"/>
        <v>BEARISH DIVERGENCE</v>
      </c>
    </row>
    <row r="1902" spans="1:8" ht="13.5" x14ac:dyDescent="0.25">
      <c r="A1902" s="3">
        <f>TITRES_STAT!B1905</f>
        <v>44781</v>
      </c>
      <c r="B1902" s="17">
        <f>TITRES_STAT!C1905</f>
        <v>4.16</v>
      </c>
      <c r="C1902" s="17">
        <f>TITRES_STAT!D1905</f>
        <v>3.4679000000000002</v>
      </c>
      <c r="D1902" s="17">
        <f>TITRES_STAT!E1905</f>
        <v>13057</v>
      </c>
      <c r="E1902" s="2">
        <f t="shared" si="116"/>
        <v>3477914</v>
      </c>
      <c r="F1902" s="17" t="str">
        <f t="shared" si="119"/>
        <v>BEARISH</v>
      </c>
      <c r="G1902" s="17" t="str">
        <f t="shared" si="118"/>
        <v>NEUTRAL</v>
      </c>
      <c r="H1902" s="17" t="str">
        <f t="shared" si="117"/>
        <v>BEARISH DIVERGENCE</v>
      </c>
    </row>
    <row r="1903" spans="1:8" ht="13.5" x14ac:dyDescent="0.25">
      <c r="A1903" s="3">
        <f>TITRES_STAT!B1906</f>
        <v>44782</v>
      </c>
      <c r="B1903" s="17">
        <f>TITRES_STAT!C1906</f>
        <v>4.22</v>
      </c>
      <c r="C1903" s="17">
        <f>TITRES_STAT!D1906</f>
        <v>3.5179999999999998</v>
      </c>
      <c r="D1903" s="17">
        <f>TITRES_STAT!E1906</f>
        <v>12573</v>
      </c>
      <c r="E1903" s="2">
        <f t="shared" si="116"/>
        <v>3490487</v>
      </c>
      <c r="F1903" s="17" t="str">
        <f t="shared" si="119"/>
        <v>BEARISH</v>
      </c>
      <c r="G1903" s="17" t="str">
        <f t="shared" si="118"/>
        <v>NEUTRAL</v>
      </c>
      <c r="H1903" s="17" t="str">
        <f t="shared" si="117"/>
        <v>BEARISH DIVERGENCE</v>
      </c>
    </row>
    <row r="1904" spans="1:8" ht="13.5" x14ac:dyDescent="0.25">
      <c r="A1904" s="3">
        <f>TITRES_STAT!B1907</f>
        <v>44783</v>
      </c>
      <c r="B1904" s="17">
        <f>TITRES_STAT!C1907</f>
        <v>4.21</v>
      </c>
      <c r="C1904" s="17">
        <f>TITRES_STAT!D1907</f>
        <v>3.5095999999999998</v>
      </c>
      <c r="D1904" s="17">
        <f>TITRES_STAT!E1907</f>
        <v>1938</v>
      </c>
      <c r="E1904" s="2">
        <f t="shared" si="116"/>
        <v>3488549</v>
      </c>
      <c r="F1904" s="17" t="str">
        <f t="shared" si="119"/>
        <v>BEARISH</v>
      </c>
      <c r="G1904" s="17" t="str">
        <f t="shared" si="118"/>
        <v>NEUTRAL</v>
      </c>
      <c r="H1904" s="17" t="str">
        <f t="shared" si="117"/>
        <v>CONFIRMED BEARISH</v>
      </c>
    </row>
    <row r="1905" spans="1:8" ht="13.5" x14ac:dyDescent="0.25">
      <c r="A1905" s="3">
        <f>TITRES_STAT!B1908</f>
        <v>44784</v>
      </c>
      <c r="B1905" s="17">
        <f>TITRES_STAT!C1908</f>
        <v>4.21</v>
      </c>
      <c r="C1905" s="17">
        <f>TITRES_STAT!D1908</f>
        <v>3.5095999999999998</v>
      </c>
      <c r="D1905" s="17">
        <f>TITRES_STAT!E1908</f>
        <v>1062</v>
      </c>
      <c r="E1905" s="2">
        <f t="shared" si="116"/>
        <v>3488549</v>
      </c>
      <c r="F1905" s="17" t="str">
        <f t="shared" si="119"/>
        <v>BEARISH</v>
      </c>
      <c r="G1905" s="17" t="str">
        <f t="shared" si="118"/>
        <v>NEUTRAL</v>
      </c>
      <c r="H1905" s="17" t="str">
        <f t="shared" si="117"/>
        <v>CONFIRMED BEARISH</v>
      </c>
    </row>
    <row r="1906" spans="1:8" ht="13.5" x14ac:dyDescent="0.25">
      <c r="A1906" s="3">
        <f>TITRES_STAT!B1909</f>
        <v>44785</v>
      </c>
      <c r="B1906" s="17">
        <f>TITRES_STAT!C1909</f>
        <v>4.33</v>
      </c>
      <c r="C1906" s="17">
        <f>TITRES_STAT!D1909</f>
        <v>3.6097000000000001</v>
      </c>
      <c r="D1906" s="17">
        <f>TITRES_STAT!E1909</f>
        <v>3003</v>
      </c>
      <c r="E1906" s="2">
        <f t="shared" si="116"/>
        <v>3491552</v>
      </c>
      <c r="F1906" s="17" t="str">
        <f t="shared" si="119"/>
        <v>BULLISH</v>
      </c>
      <c r="G1906" s="17" t="str">
        <f t="shared" si="118"/>
        <v>NEUTRAL</v>
      </c>
      <c r="H1906" s="17" t="str">
        <f t="shared" si="117"/>
        <v>CONFIRMED BULLISH</v>
      </c>
    </row>
    <row r="1907" spans="1:8" ht="13.5" x14ac:dyDescent="0.25">
      <c r="A1907" s="3">
        <f>TITRES_STAT!B1910</f>
        <v>44788</v>
      </c>
      <c r="B1907" s="17">
        <f>TITRES_STAT!C1910</f>
        <v>4.34</v>
      </c>
      <c r="C1907" s="17">
        <f>TITRES_STAT!D1910</f>
        <v>3.6179999999999999</v>
      </c>
      <c r="D1907" s="17">
        <f>TITRES_STAT!E1910</f>
        <v>22623</v>
      </c>
      <c r="E1907" s="2">
        <f t="shared" si="116"/>
        <v>3514175</v>
      </c>
      <c r="F1907" s="17" t="str">
        <f t="shared" si="119"/>
        <v>BULLISH</v>
      </c>
      <c r="G1907" s="17" t="str">
        <f t="shared" si="118"/>
        <v>NEUTRAL</v>
      </c>
      <c r="H1907" s="17" t="str">
        <f t="shared" si="117"/>
        <v>CONFIRMED BULLISH</v>
      </c>
    </row>
    <row r="1908" spans="1:8" ht="13.5" x14ac:dyDescent="0.25">
      <c r="A1908" s="3">
        <f>TITRES_STAT!B1911</f>
        <v>44789</v>
      </c>
      <c r="B1908" s="17">
        <f>TITRES_STAT!C1911</f>
        <v>4.34</v>
      </c>
      <c r="C1908" s="17">
        <f>TITRES_STAT!D1911</f>
        <v>3.6179999999999999</v>
      </c>
      <c r="D1908" s="17">
        <f>TITRES_STAT!E1911</f>
        <v>12440</v>
      </c>
      <c r="E1908" s="2">
        <f t="shared" si="116"/>
        <v>3514175</v>
      </c>
      <c r="F1908" s="17" t="str">
        <f t="shared" si="119"/>
        <v>BULLISH</v>
      </c>
      <c r="G1908" s="17" t="str">
        <f t="shared" si="118"/>
        <v>NEUTRAL</v>
      </c>
      <c r="H1908" s="17" t="str">
        <f t="shared" si="117"/>
        <v>CONFIRMED BULLISH</v>
      </c>
    </row>
    <row r="1909" spans="1:8" ht="13.5" x14ac:dyDescent="0.25">
      <c r="A1909" s="3">
        <f>TITRES_STAT!B1912</f>
        <v>44790</v>
      </c>
      <c r="B1909" s="17">
        <f>TITRES_STAT!C1912</f>
        <v>4.34</v>
      </c>
      <c r="C1909" s="17">
        <f>TITRES_STAT!D1912</f>
        <v>3.6179999999999999</v>
      </c>
      <c r="D1909" s="17">
        <f>TITRES_STAT!E1912</f>
        <v>1406</v>
      </c>
      <c r="E1909" s="2">
        <f t="shared" si="116"/>
        <v>3514175</v>
      </c>
      <c r="F1909" s="17" t="str">
        <f t="shared" si="119"/>
        <v>BULLISH</v>
      </c>
      <c r="G1909" s="17" t="str">
        <f t="shared" si="118"/>
        <v>NEUTRAL</v>
      </c>
      <c r="H1909" s="17" t="str">
        <f t="shared" si="117"/>
        <v>CONFIRMED BULLISH</v>
      </c>
    </row>
    <row r="1910" spans="1:8" ht="13.5" x14ac:dyDescent="0.25">
      <c r="A1910" s="3">
        <f>TITRES_STAT!B1913</f>
        <v>44791</v>
      </c>
      <c r="B1910" s="17">
        <f>TITRES_STAT!C1913</f>
        <v>4.3</v>
      </c>
      <c r="C1910" s="17">
        <f>TITRES_STAT!D1913</f>
        <v>3.5847000000000002</v>
      </c>
      <c r="D1910" s="17">
        <f>TITRES_STAT!E1913</f>
        <v>40241</v>
      </c>
      <c r="E1910" s="2">
        <f t="shared" si="116"/>
        <v>3473934</v>
      </c>
      <c r="F1910" s="17" t="str">
        <f t="shared" si="119"/>
        <v>BEARISH</v>
      </c>
      <c r="G1910" s="17" t="str">
        <f t="shared" si="118"/>
        <v>NEUTRAL</v>
      </c>
      <c r="H1910" s="17" t="str">
        <f t="shared" si="117"/>
        <v>BEARISH DIVERGENCE</v>
      </c>
    </row>
    <row r="1911" spans="1:8" ht="13.5" x14ac:dyDescent="0.25">
      <c r="A1911" s="3">
        <f>TITRES_STAT!B1914</f>
        <v>44792</v>
      </c>
      <c r="B1911" s="17">
        <f>TITRES_STAT!C1914</f>
        <v>4.3499999999999996</v>
      </c>
      <c r="C1911" s="17">
        <f>TITRES_STAT!D1914</f>
        <v>3.6263000000000001</v>
      </c>
      <c r="D1911" s="17">
        <f>TITRES_STAT!E1914</f>
        <v>3051</v>
      </c>
      <c r="E1911" s="2">
        <f t="shared" si="116"/>
        <v>3476985</v>
      </c>
      <c r="F1911" s="17" t="str">
        <f t="shared" si="119"/>
        <v>BEARISH</v>
      </c>
      <c r="G1911" s="17" t="str">
        <f t="shared" si="118"/>
        <v>NEUTRAL</v>
      </c>
      <c r="H1911" s="17" t="str">
        <f t="shared" si="117"/>
        <v>BEARISH DIVERGENCE</v>
      </c>
    </row>
    <row r="1912" spans="1:8" ht="13.5" x14ac:dyDescent="0.25">
      <c r="A1912" s="3">
        <f>TITRES_STAT!B1915</f>
        <v>44795</v>
      </c>
      <c r="B1912" s="17">
        <f>TITRES_STAT!C1915</f>
        <v>4.3</v>
      </c>
      <c r="C1912" s="17">
        <f>TITRES_STAT!D1915</f>
        <v>3.5847000000000002</v>
      </c>
      <c r="D1912" s="17">
        <f>TITRES_STAT!E1915</f>
        <v>685</v>
      </c>
      <c r="E1912" s="2">
        <f t="shared" si="116"/>
        <v>3476300</v>
      </c>
      <c r="F1912" s="17" t="str">
        <f t="shared" si="119"/>
        <v>BEARISH</v>
      </c>
      <c r="G1912" s="17" t="str">
        <f t="shared" si="118"/>
        <v>NEUTRAL</v>
      </c>
      <c r="H1912" s="17" t="str">
        <f t="shared" si="117"/>
        <v>CONFIRMED BEARISH</v>
      </c>
    </row>
    <row r="1913" spans="1:8" ht="13.5" x14ac:dyDescent="0.25">
      <c r="A1913" s="3">
        <f>TITRES_STAT!B1916</f>
        <v>44796</v>
      </c>
      <c r="B1913" s="17">
        <f>TITRES_STAT!C1916</f>
        <v>4.32</v>
      </c>
      <c r="C1913" s="17">
        <f>TITRES_STAT!D1916</f>
        <v>3.6013000000000002</v>
      </c>
      <c r="D1913" s="17">
        <f>TITRES_STAT!E1916</f>
        <v>14385</v>
      </c>
      <c r="E1913" s="2">
        <f t="shared" si="116"/>
        <v>3490685</v>
      </c>
      <c r="F1913" s="17" t="str">
        <f t="shared" si="119"/>
        <v>BEARISH</v>
      </c>
      <c r="G1913" s="17" t="str">
        <f t="shared" si="118"/>
        <v>NEUTRAL</v>
      </c>
      <c r="H1913" s="17" t="str">
        <f t="shared" si="117"/>
        <v>CONFIRMED BEARISH</v>
      </c>
    </row>
    <row r="1914" spans="1:8" ht="13.5" x14ac:dyDescent="0.25">
      <c r="A1914" s="3">
        <f>TITRES_STAT!B1917</f>
        <v>44797</v>
      </c>
      <c r="B1914" s="17">
        <f>TITRES_STAT!C1917</f>
        <v>4.4400000000000004</v>
      </c>
      <c r="C1914" s="17">
        <f>TITRES_STAT!D1917</f>
        <v>3.7014</v>
      </c>
      <c r="D1914" s="17">
        <f>TITRES_STAT!E1917</f>
        <v>25004</v>
      </c>
      <c r="E1914" s="2">
        <f t="shared" si="116"/>
        <v>3515689</v>
      </c>
      <c r="F1914" s="17" t="str">
        <f t="shared" si="119"/>
        <v>BULLISH</v>
      </c>
      <c r="G1914" s="17" t="str">
        <f t="shared" si="118"/>
        <v>NEUTRAL</v>
      </c>
      <c r="H1914" s="17" t="str">
        <f t="shared" si="117"/>
        <v>CONFIRMED BULLISH</v>
      </c>
    </row>
    <row r="1915" spans="1:8" ht="13.5" x14ac:dyDescent="0.25">
      <c r="A1915" s="3">
        <f>TITRES_STAT!B1918</f>
        <v>44798</v>
      </c>
      <c r="B1915" s="17">
        <f>TITRES_STAT!C1918</f>
        <v>4.5</v>
      </c>
      <c r="C1915" s="17">
        <f>TITRES_STAT!D1918</f>
        <v>3.7513999999999998</v>
      </c>
      <c r="D1915" s="17">
        <f>TITRES_STAT!E1918</f>
        <v>23874</v>
      </c>
      <c r="E1915" s="2">
        <f t="shared" si="116"/>
        <v>3539563</v>
      </c>
      <c r="F1915" s="17" t="str">
        <f t="shared" si="119"/>
        <v>BULLISH</v>
      </c>
      <c r="G1915" s="17" t="str">
        <f t="shared" si="118"/>
        <v>NEUTRAL</v>
      </c>
      <c r="H1915" s="17" t="str">
        <f t="shared" si="117"/>
        <v>CONFIRMED BULLISH</v>
      </c>
    </row>
    <row r="1916" spans="1:8" ht="13.5" x14ac:dyDescent="0.25">
      <c r="A1916" s="3">
        <f>TITRES_STAT!B1919</f>
        <v>44799</v>
      </c>
      <c r="B1916" s="17">
        <f>TITRES_STAT!C1919</f>
        <v>4.6399999999999997</v>
      </c>
      <c r="C1916" s="17">
        <f>TITRES_STAT!D1919</f>
        <v>3.8681000000000001</v>
      </c>
      <c r="D1916" s="17">
        <f>TITRES_STAT!E1919</f>
        <v>24054</v>
      </c>
      <c r="E1916" s="2">
        <f t="shared" si="116"/>
        <v>3563617</v>
      </c>
      <c r="F1916" s="17" t="str">
        <f t="shared" si="119"/>
        <v>BULLISH</v>
      </c>
      <c r="G1916" s="17" t="str">
        <f t="shared" si="118"/>
        <v>STRONG</v>
      </c>
      <c r="H1916" s="17" t="str">
        <f t="shared" si="117"/>
        <v>CONFIRMED BULLISH</v>
      </c>
    </row>
    <row r="1917" spans="1:8" ht="13.5" x14ac:dyDescent="0.25">
      <c r="A1917" s="3">
        <f>TITRES_STAT!B1920</f>
        <v>44802</v>
      </c>
      <c r="B1917" s="17">
        <f>TITRES_STAT!C1920</f>
        <v>4.5999999999999996</v>
      </c>
      <c r="C1917" s="17">
        <f>TITRES_STAT!D1920</f>
        <v>3.8347000000000002</v>
      </c>
      <c r="D1917" s="17">
        <f>TITRES_STAT!E1920</f>
        <v>1756</v>
      </c>
      <c r="E1917" s="2">
        <f t="shared" si="116"/>
        <v>3561861</v>
      </c>
      <c r="F1917" s="17" t="str">
        <f t="shared" si="119"/>
        <v>BULLISH</v>
      </c>
      <c r="G1917" s="17" t="str">
        <f t="shared" si="118"/>
        <v>STRONG</v>
      </c>
      <c r="H1917" s="17" t="str">
        <f t="shared" si="117"/>
        <v>CONFIRMED BULLISH</v>
      </c>
    </row>
    <row r="1918" spans="1:8" ht="13.5" x14ac:dyDescent="0.25">
      <c r="A1918" s="3">
        <f>TITRES_STAT!B1921</f>
        <v>44803</v>
      </c>
      <c r="B1918" s="17">
        <f>TITRES_STAT!C1921</f>
        <v>4.74</v>
      </c>
      <c r="C1918" s="17">
        <f>TITRES_STAT!D1921</f>
        <v>3.9514999999999998</v>
      </c>
      <c r="D1918" s="17">
        <f>TITRES_STAT!E1921</f>
        <v>4178</v>
      </c>
      <c r="E1918" s="2">
        <f t="shared" si="116"/>
        <v>3566039</v>
      </c>
      <c r="F1918" s="17" t="str">
        <f t="shared" si="119"/>
        <v>BULLISH</v>
      </c>
      <c r="G1918" s="17" t="str">
        <f t="shared" si="118"/>
        <v>STRONG</v>
      </c>
      <c r="H1918" s="17" t="str">
        <f t="shared" si="117"/>
        <v>CONFIRMED BULLISH</v>
      </c>
    </row>
    <row r="1919" spans="1:8" ht="13.5" x14ac:dyDescent="0.25">
      <c r="A1919" s="3">
        <f>TITRES_STAT!B1922</f>
        <v>44804</v>
      </c>
      <c r="B1919" s="17">
        <f>TITRES_STAT!C1922</f>
        <v>4.7</v>
      </c>
      <c r="C1919" s="17">
        <f>TITRES_STAT!D1922</f>
        <v>3.9180999999999999</v>
      </c>
      <c r="D1919" s="17">
        <f>TITRES_STAT!E1922</f>
        <v>154</v>
      </c>
      <c r="E1919" s="2">
        <f t="shared" si="116"/>
        <v>3565885</v>
      </c>
      <c r="F1919" s="17" t="str">
        <f t="shared" si="119"/>
        <v>BULLISH</v>
      </c>
      <c r="G1919" s="17" t="str">
        <f t="shared" si="118"/>
        <v>NEUTRAL</v>
      </c>
      <c r="H1919" s="17" t="str">
        <f t="shared" si="117"/>
        <v>CONFIRMED BULLISH</v>
      </c>
    </row>
    <row r="1920" spans="1:8" ht="13.5" x14ac:dyDescent="0.25">
      <c r="A1920" s="3">
        <f>TITRES_STAT!B1923</f>
        <v>44805</v>
      </c>
      <c r="B1920" s="17">
        <f>TITRES_STAT!C1923</f>
        <v>4.68</v>
      </c>
      <c r="C1920" s="17">
        <f>TITRES_STAT!D1923</f>
        <v>3.9014000000000002</v>
      </c>
      <c r="D1920" s="17">
        <f>TITRES_STAT!E1923</f>
        <v>6029</v>
      </c>
      <c r="E1920" s="2">
        <f t="shared" si="116"/>
        <v>3559856</v>
      </c>
      <c r="F1920" s="17" t="str">
        <f t="shared" si="119"/>
        <v>BULLISH</v>
      </c>
      <c r="G1920" s="17" t="str">
        <f t="shared" si="118"/>
        <v>NEUTRAL</v>
      </c>
      <c r="H1920" s="17" t="str">
        <f t="shared" si="117"/>
        <v>CONFIRMED BULLISH</v>
      </c>
    </row>
    <row r="1921" spans="1:8" ht="13.5" x14ac:dyDescent="0.25">
      <c r="A1921" s="3">
        <f>TITRES_STAT!B1924</f>
        <v>44806</v>
      </c>
      <c r="B1921" s="17">
        <f>TITRES_STAT!C1924</f>
        <v>4.6500000000000004</v>
      </c>
      <c r="C1921" s="17">
        <f>TITRES_STAT!D1924</f>
        <v>3.8763999999999998</v>
      </c>
      <c r="D1921" s="17">
        <f>TITRES_STAT!E1924</f>
        <v>1544</v>
      </c>
      <c r="E1921" s="2">
        <f t="shared" si="116"/>
        <v>3558312</v>
      </c>
      <c r="F1921" s="17" t="str">
        <f t="shared" si="119"/>
        <v>BEARISH</v>
      </c>
      <c r="G1921" s="17" t="str">
        <f t="shared" si="118"/>
        <v>NEUTRAL</v>
      </c>
      <c r="H1921" s="17" t="str">
        <f t="shared" si="117"/>
        <v>BEARISH DIVERGENCE</v>
      </c>
    </row>
    <row r="1922" spans="1:8" ht="13.5" x14ac:dyDescent="0.25">
      <c r="A1922" s="3">
        <f>TITRES_STAT!B1925</f>
        <v>44809</v>
      </c>
      <c r="B1922" s="17">
        <f>TITRES_STAT!C1925</f>
        <v>4.6500000000000004</v>
      </c>
      <c r="C1922" s="17">
        <f>TITRES_STAT!D1925</f>
        <v>3.8763999999999998</v>
      </c>
      <c r="D1922" s="17">
        <f>TITRES_STAT!E1925</f>
        <v>1191</v>
      </c>
      <c r="E1922" s="2">
        <f t="shared" si="116"/>
        <v>3558312</v>
      </c>
      <c r="F1922" s="17" t="str">
        <f t="shared" si="119"/>
        <v>BEARISH</v>
      </c>
      <c r="G1922" s="17" t="str">
        <f t="shared" si="118"/>
        <v>NEUTRAL</v>
      </c>
      <c r="H1922" s="17" t="str">
        <f t="shared" si="117"/>
        <v>BEARISH DIVERGENCE</v>
      </c>
    </row>
    <row r="1923" spans="1:8" ht="13.5" x14ac:dyDescent="0.25">
      <c r="A1923" s="3">
        <f>TITRES_STAT!B1926</f>
        <v>44810</v>
      </c>
      <c r="B1923" s="17">
        <f>TITRES_STAT!C1926</f>
        <v>4.54</v>
      </c>
      <c r="C1923" s="17">
        <f>TITRES_STAT!D1926</f>
        <v>3.7847</v>
      </c>
      <c r="D1923" s="17">
        <f>TITRES_STAT!E1926</f>
        <v>1247</v>
      </c>
      <c r="E1923" s="2">
        <f t="shared" si="116"/>
        <v>3557065</v>
      </c>
      <c r="F1923" s="17" t="str">
        <f t="shared" si="119"/>
        <v>BEARISH</v>
      </c>
      <c r="G1923" s="17" t="str">
        <f t="shared" si="118"/>
        <v>NEUTRAL</v>
      </c>
      <c r="H1923" s="17" t="str">
        <f t="shared" si="117"/>
        <v>CONFIRMED BEARISH</v>
      </c>
    </row>
    <row r="1924" spans="1:8" ht="13.5" x14ac:dyDescent="0.25">
      <c r="A1924" s="3">
        <f>TITRES_STAT!B1927</f>
        <v>44811</v>
      </c>
      <c r="B1924" s="17">
        <f>TITRES_STAT!C1927</f>
        <v>4.5999999999999996</v>
      </c>
      <c r="C1924" s="17">
        <f>TITRES_STAT!D1927</f>
        <v>3.8347000000000002</v>
      </c>
      <c r="D1924" s="17">
        <f>TITRES_STAT!E1927</f>
        <v>9815</v>
      </c>
      <c r="E1924" s="2">
        <f t="shared" ref="E1924:E1987" si="120">IF(B1924&gt;B1923, E1923+D1924, IF(B1924&lt;B1923, E1923-D1924, E1923))</f>
        <v>3566880</v>
      </c>
      <c r="F1924" s="17" t="str">
        <f t="shared" si="119"/>
        <v>BULLISH</v>
      </c>
      <c r="G1924" s="17" t="str">
        <f t="shared" si="118"/>
        <v>NEUTRAL</v>
      </c>
      <c r="H1924" s="17" t="str">
        <f t="shared" si="117"/>
        <v>BULLISH DIVERGENCE</v>
      </c>
    </row>
    <row r="1925" spans="1:8" ht="13.5" x14ac:dyDescent="0.25">
      <c r="A1925" s="3">
        <f>TITRES_STAT!B1928</f>
        <v>44812</v>
      </c>
      <c r="B1925" s="17">
        <f>TITRES_STAT!C1928</f>
        <v>4.4800000000000004</v>
      </c>
      <c r="C1925" s="17">
        <f>TITRES_STAT!D1928</f>
        <v>3.7347000000000001</v>
      </c>
      <c r="D1925" s="17">
        <f>TITRES_STAT!E1928</f>
        <v>9747</v>
      </c>
      <c r="E1925" s="2">
        <f t="shared" si="120"/>
        <v>3557133</v>
      </c>
      <c r="F1925" s="17" t="str">
        <f t="shared" si="119"/>
        <v>BEARISH</v>
      </c>
      <c r="G1925" s="17" t="str">
        <f t="shared" si="118"/>
        <v>NEUTRAL</v>
      </c>
      <c r="H1925" s="17" t="str">
        <f t="shared" si="117"/>
        <v>CONFIRMED BEARISH</v>
      </c>
    </row>
    <row r="1926" spans="1:8" ht="13.5" x14ac:dyDescent="0.25">
      <c r="A1926" s="3">
        <f>TITRES_STAT!B1929</f>
        <v>44813</v>
      </c>
      <c r="B1926" s="17">
        <f>TITRES_STAT!C1929</f>
        <v>4.3499999999999996</v>
      </c>
      <c r="C1926" s="17">
        <f>TITRES_STAT!D1929</f>
        <v>3.6263000000000001</v>
      </c>
      <c r="D1926" s="17">
        <f>TITRES_STAT!E1929</f>
        <v>7157</v>
      </c>
      <c r="E1926" s="2">
        <f t="shared" si="120"/>
        <v>3549976</v>
      </c>
      <c r="F1926" s="17" t="str">
        <f t="shared" si="119"/>
        <v>BEARISH</v>
      </c>
      <c r="G1926" s="17" t="str">
        <f t="shared" si="118"/>
        <v>NEUTRAL</v>
      </c>
      <c r="H1926" s="17" t="str">
        <f t="shared" ref="H1926:H1989" si="121">IF(AND(B1926&gt;B1921, E1926&gt;E1921), "CONFIRMED BULLISH",
 IF(AND(B1926&lt;B1921, E1926&lt;E1921), "CONFIRMED BEARISH",
 IF(AND(B1926&gt;B1921, E1926&lt;E1921), "BEARISH DIVERGENCE",
 IF(AND(B1926&lt;B1921, E1926&gt;E1921), "BULLISH DIVERGENCE", "NEUTRAL"))))</f>
        <v>CONFIRMED BEARISH</v>
      </c>
    </row>
    <row r="1927" spans="1:8" ht="13.5" x14ac:dyDescent="0.25">
      <c r="A1927" s="3">
        <f>TITRES_STAT!B1930</f>
        <v>44816</v>
      </c>
      <c r="B1927" s="17">
        <f>TITRES_STAT!C1930</f>
        <v>4.4400000000000004</v>
      </c>
      <c r="C1927" s="17">
        <f>TITRES_STAT!D1930</f>
        <v>3.7014</v>
      </c>
      <c r="D1927" s="17">
        <f>TITRES_STAT!E1930</f>
        <v>2805</v>
      </c>
      <c r="E1927" s="2">
        <f t="shared" si="120"/>
        <v>3552781</v>
      </c>
      <c r="F1927" s="17" t="str">
        <f t="shared" si="119"/>
        <v>BEARISH</v>
      </c>
      <c r="G1927" s="17" t="str">
        <f t="shared" ref="G1927:G1990" si="122">IF((E1927-E1922)/E1922 &gt; 0.02, "STRONG",
 IF((E1927-E1922)/E1922 &lt; -0.02, "WEAK", "NEUTRAL"))</f>
        <v>NEUTRAL</v>
      </c>
      <c r="H1927" s="17" t="str">
        <f t="shared" si="121"/>
        <v>CONFIRMED BEARISH</v>
      </c>
    </row>
    <row r="1928" spans="1:8" ht="13.5" x14ac:dyDescent="0.25">
      <c r="A1928" s="3">
        <f>TITRES_STAT!B1931</f>
        <v>44817</v>
      </c>
      <c r="B1928" s="17">
        <f>TITRES_STAT!C1931</f>
        <v>4.4400000000000004</v>
      </c>
      <c r="C1928" s="17">
        <f>TITRES_STAT!D1931</f>
        <v>3.7014</v>
      </c>
      <c r="D1928" s="17">
        <f>TITRES_STAT!E1931</f>
        <v>9020</v>
      </c>
      <c r="E1928" s="2">
        <f t="shared" si="120"/>
        <v>3552781</v>
      </c>
      <c r="F1928" s="17" t="str">
        <f t="shared" ref="F1928:F1991" si="123">IF(E1928&gt;E1923,"BULLISH",IF(E1928&lt;E1923,"BEARISH","NEUTRAL"))</f>
        <v>BEARISH</v>
      </c>
      <c r="G1928" s="17" t="str">
        <f t="shared" si="122"/>
        <v>NEUTRAL</v>
      </c>
      <c r="H1928" s="17" t="str">
        <f t="shared" si="121"/>
        <v>CONFIRMED BEARISH</v>
      </c>
    </row>
    <row r="1929" spans="1:8" ht="13.5" x14ac:dyDescent="0.25">
      <c r="A1929" s="3">
        <f>TITRES_STAT!B1932</f>
        <v>44818</v>
      </c>
      <c r="B1929" s="17">
        <f>TITRES_STAT!C1932</f>
        <v>4.4400000000000004</v>
      </c>
      <c r="C1929" s="17">
        <f>TITRES_STAT!D1932</f>
        <v>3.7014</v>
      </c>
      <c r="D1929" s="17">
        <f>TITRES_STAT!E1932</f>
        <v>17513</v>
      </c>
      <c r="E1929" s="2">
        <f t="shared" si="120"/>
        <v>3552781</v>
      </c>
      <c r="F1929" s="17" t="str">
        <f t="shared" si="123"/>
        <v>BEARISH</v>
      </c>
      <c r="G1929" s="17" t="str">
        <f t="shared" si="122"/>
        <v>NEUTRAL</v>
      </c>
      <c r="H1929" s="17" t="str">
        <f t="shared" si="121"/>
        <v>CONFIRMED BEARISH</v>
      </c>
    </row>
    <row r="1930" spans="1:8" ht="13.5" x14ac:dyDescent="0.25">
      <c r="A1930" s="3">
        <f>TITRES_STAT!B1933</f>
        <v>44819</v>
      </c>
      <c r="B1930" s="17">
        <f>TITRES_STAT!C1933</f>
        <v>4.4000000000000004</v>
      </c>
      <c r="C1930" s="17">
        <f>TITRES_STAT!D1933</f>
        <v>3.6680000000000001</v>
      </c>
      <c r="D1930" s="17">
        <f>TITRES_STAT!E1933</f>
        <v>110</v>
      </c>
      <c r="E1930" s="2">
        <f t="shared" si="120"/>
        <v>3552671</v>
      </c>
      <c r="F1930" s="17" t="str">
        <f t="shared" si="123"/>
        <v>BEARISH</v>
      </c>
      <c r="G1930" s="17" t="str">
        <f t="shared" si="122"/>
        <v>NEUTRAL</v>
      </c>
      <c r="H1930" s="17" t="str">
        <f t="shared" si="121"/>
        <v>CONFIRMED BEARISH</v>
      </c>
    </row>
    <row r="1931" spans="1:8" ht="13.5" x14ac:dyDescent="0.25">
      <c r="A1931" s="3">
        <f>TITRES_STAT!B1934</f>
        <v>44820</v>
      </c>
      <c r="B1931" s="17">
        <f>TITRES_STAT!C1934</f>
        <v>4.41</v>
      </c>
      <c r="C1931" s="17">
        <f>TITRES_STAT!D1934</f>
        <v>3.6764000000000001</v>
      </c>
      <c r="D1931" s="17">
        <f>TITRES_STAT!E1934</f>
        <v>1694</v>
      </c>
      <c r="E1931" s="2">
        <f t="shared" si="120"/>
        <v>3554365</v>
      </c>
      <c r="F1931" s="17" t="str">
        <f t="shared" si="123"/>
        <v>BULLISH</v>
      </c>
      <c r="G1931" s="17" t="str">
        <f t="shared" si="122"/>
        <v>NEUTRAL</v>
      </c>
      <c r="H1931" s="17" t="str">
        <f t="shared" si="121"/>
        <v>CONFIRMED BULLISH</v>
      </c>
    </row>
    <row r="1932" spans="1:8" ht="13.5" x14ac:dyDescent="0.25">
      <c r="A1932" s="3">
        <f>TITRES_STAT!B1935</f>
        <v>44823</v>
      </c>
      <c r="B1932" s="17">
        <f>TITRES_STAT!C1935</f>
        <v>4.4400000000000004</v>
      </c>
      <c r="C1932" s="17">
        <f>TITRES_STAT!D1935</f>
        <v>3.7014</v>
      </c>
      <c r="D1932" s="17">
        <f>TITRES_STAT!E1935</f>
        <v>501</v>
      </c>
      <c r="E1932" s="2">
        <f t="shared" si="120"/>
        <v>3554866</v>
      </c>
      <c r="F1932" s="17" t="str">
        <f t="shared" si="123"/>
        <v>BULLISH</v>
      </c>
      <c r="G1932" s="17" t="str">
        <f t="shared" si="122"/>
        <v>NEUTRAL</v>
      </c>
      <c r="H1932" s="17" t="str">
        <f t="shared" si="121"/>
        <v>NEUTRAL</v>
      </c>
    </row>
    <row r="1933" spans="1:8" ht="13.5" x14ac:dyDescent="0.25">
      <c r="A1933" s="3">
        <f>TITRES_STAT!B1936</f>
        <v>44824</v>
      </c>
      <c r="B1933" s="17">
        <f>TITRES_STAT!C1936</f>
        <v>4.45</v>
      </c>
      <c r="C1933" s="17">
        <f>TITRES_STAT!D1936</f>
        <v>3.7097000000000002</v>
      </c>
      <c r="D1933" s="17">
        <f>TITRES_STAT!E1936</f>
        <v>1000</v>
      </c>
      <c r="E1933" s="2">
        <f t="shared" si="120"/>
        <v>3555866</v>
      </c>
      <c r="F1933" s="17" t="str">
        <f t="shared" si="123"/>
        <v>BULLISH</v>
      </c>
      <c r="G1933" s="17" t="str">
        <f t="shared" si="122"/>
        <v>NEUTRAL</v>
      </c>
      <c r="H1933" s="17" t="str">
        <f t="shared" si="121"/>
        <v>CONFIRMED BULLISH</v>
      </c>
    </row>
    <row r="1934" spans="1:8" ht="13.5" x14ac:dyDescent="0.25">
      <c r="A1934" s="3">
        <f>TITRES_STAT!B1937</f>
        <v>44825</v>
      </c>
      <c r="B1934" s="17">
        <f>TITRES_STAT!C1937</f>
        <v>4.45</v>
      </c>
      <c r="C1934" s="17">
        <f>TITRES_STAT!D1937</f>
        <v>3.7097000000000002</v>
      </c>
      <c r="D1934" s="17">
        <f>TITRES_STAT!E1937</f>
        <v>4473</v>
      </c>
      <c r="E1934" s="2">
        <f t="shared" si="120"/>
        <v>3555866</v>
      </c>
      <c r="F1934" s="17" t="str">
        <f t="shared" si="123"/>
        <v>BULLISH</v>
      </c>
      <c r="G1934" s="17" t="str">
        <f t="shared" si="122"/>
        <v>NEUTRAL</v>
      </c>
      <c r="H1934" s="17" t="str">
        <f t="shared" si="121"/>
        <v>CONFIRMED BULLISH</v>
      </c>
    </row>
    <row r="1935" spans="1:8" ht="13.5" x14ac:dyDescent="0.25">
      <c r="A1935" s="3">
        <f>TITRES_STAT!B1938</f>
        <v>44826</v>
      </c>
      <c r="B1935" s="17">
        <f>TITRES_STAT!C1938</f>
        <v>4.45</v>
      </c>
      <c r="C1935" s="17">
        <f>TITRES_STAT!D1938</f>
        <v>3.7097000000000002</v>
      </c>
      <c r="D1935" s="17">
        <f>TITRES_STAT!E1938</f>
        <v>11539</v>
      </c>
      <c r="E1935" s="2">
        <f t="shared" si="120"/>
        <v>3555866</v>
      </c>
      <c r="F1935" s="17" t="str">
        <f t="shared" si="123"/>
        <v>BULLISH</v>
      </c>
      <c r="G1935" s="17" t="str">
        <f t="shared" si="122"/>
        <v>NEUTRAL</v>
      </c>
      <c r="H1935" s="17" t="str">
        <f t="shared" si="121"/>
        <v>CONFIRMED BULLISH</v>
      </c>
    </row>
    <row r="1936" spans="1:8" ht="13.5" x14ac:dyDescent="0.25">
      <c r="A1936" s="3">
        <f>TITRES_STAT!B1939</f>
        <v>44827</v>
      </c>
      <c r="B1936" s="17">
        <f>TITRES_STAT!C1939</f>
        <v>4.58</v>
      </c>
      <c r="C1936" s="17">
        <f>TITRES_STAT!D1939</f>
        <v>3.8180999999999998</v>
      </c>
      <c r="D1936" s="17">
        <f>TITRES_STAT!E1939</f>
        <v>19574</v>
      </c>
      <c r="E1936" s="2">
        <f t="shared" si="120"/>
        <v>3575440</v>
      </c>
      <c r="F1936" s="17" t="str">
        <f t="shared" si="123"/>
        <v>BULLISH</v>
      </c>
      <c r="G1936" s="17" t="str">
        <f t="shared" si="122"/>
        <v>NEUTRAL</v>
      </c>
      <c r="H1936" s="17" t="str">
        <f t="shared" si="121"/>
        <v>CONFIRMED BULLISH</v>
      </c>
    </row>
    <row r="1937" spans="1:8" ht="13.5" x14ac:dyDescent="0.25">
      <c r="A1937" s="3">
        <f>TITRES_STAT!B1940</f>
        <v>44830</v>
      </c>
      <c r="B1937" s="17">
        <f>TITRES_STAT!C1940</f>
        <v>4.5999999999999996</v>
      </c>
      <c r="C1937" s="17">
        <f>TITRES_STAT!D1940</f>
        <v>3.8347000000000002</v>
      </c>
      <c r="D1937" s="17">
        <f>TITRES_STAT!E1940</f>
        <v>3483</v>
      </c>
      <c r="E1937" s="2">
        <f t="shared" si="120"/>
        <v>3578923</v>
      </c>
      <c r="F1937" s="17" t="str">
        <f t="shared" si="123"/>
        <v>BULLISH</v>
      </c>
      <c r="G1937" s="17" t="str">
        <f t="shared" si="122"/>
        <v>NEUTRAL</v>
      </c>
      <c r="H1937" s="17" t="str">
        <f t="shared" si="121"/>
        <v>CONFIRMED BULLISH</v>
      </c>
    </row>
    <row r="1938" spans="1:8" ht="13.5" x14ac:dyDescent="0.25">
      <c r="A1938" s="3">
        <f>TITRES_STAT!B1941</f>
        <v>44831</v>
      </c>
      <c r="B1938" s="17">
        <f>TITRES_STAT!C1941</f>
        <v>4.58</v>
      </c>
      <c r="C1938" s="17">
        <f>TITRES_STAT!D1941</f>
        <v>3.8180999999999998</v>
      </c>
      <c r="D1938" s="17">
        <f>TITRES_STAT!E1941</f>
        <v>25</v>
      </c>
      <c r="E1938" s="2">
        <f t="shared" si="120"/>
        <v>3578898</v>
      </c>
      <c r="F1938" s="17" t="str">
        <f t="shared" si="123"/>
        <v>BULLISH</v>
      </c>
      <c r="G1938" s="17" t="str">
        <f t="shared" si="122"/>
        <v>NEUTRAL</v>
      </c>
      <c r="H1938" s="17" t="str">
        <f t="shared" si="121"/>
        <v>CONFIRMED BULLISH</v>
      </c>
    </row>
    <row r="1939" spans="1:8" ht="13.5" x14ac:dyDescent="0.25">
      <c r="A1939" s="3">
        <f>TITRES_STAT!B1942</f>
        <v>44832</v>
      </c>
      <c r="B1939" s="17">
        <f>TITRES_STAT!C1942</f>
        <v>4.63</v>
      </c>
      <c r="C1939" s="17">
        <f>TITRES_STAT!D1942</f>
        <v>3.8597999999999999</v>
      </c>
      <c r="D1939" s="17">
        <f>TITRES_STAT!E1942</f>
        <v>626</v>
      </c>
      <c r="E1939" s="2">
        <f t="shared" si="120"/>
        <v>3579524</v>
      </c>
      <c r="F1939" s="17" t="str">
        <f t="shared" si="123"/>
        <v>BULLISH</v>
      </c>
      <c r="G1939" s="17" t="str">
        <f t="shared" si="122"/>
        <v>NEUTRAL</v>
      </c>
      <c r="H1939" s="17" t="str">
        <f t="shared" si="121"/>
        <v>CONFIRMED BULLISH</v>
      </c>
    </row>
    <row r="1940" spans="1:8" ht="13.5" x14ac:dyDescent="0.25">
      <c r="A1940" s="3">
        <f>TITRES_STAT!B1943</f>
        <v>44833</v>
      </c>
      <c r="B1940" s="17">
        <f>TITRES_STAT!C1943</f>
        <v>4.63</v>
      </c>
      <c r="C1940" s="17">
        <f>TITRES_STAT!D1943</f>
        <v>3.8597999999999999</v>
      </c>
      <c r="D1940" s="17">
        <f>TITRES_STAT!E1943</f>
        <v>3746</v>
      </c>
      <c r="E1940" s="2">
        <f t="shared" si="120"/>
        <v>3579524</v>
      </c>
      <c r="F1940" s="17" t="str">
        <f t="shared" si="123"/>
        <v>BULLISH</v>
      </c>
      <c r="G1940" s="17" t="str">
        <f t="shared" si="122"/>
        <v>NEUTRAL</v>
      </c>
      <c r="H1940" s="17" t="str">
        <f t="shared" si="121"/>
        <v>CONFIRMED BULLISH</v>
      </c>
    </row>
    <row r="1941" spans="1:8" ht="13.5" x14ac:dyDescent="0.25">
      <c r="A1941" s="3">
        <f>TITRES_STAT!B1944</f>
        <v>44834</v>
      </c>
      <c r="B1941" s="17">
        <f>TITRES_STAT!C1944</f>
        <v>4.62</v>
      </c>
      <c r="C1941" s="17">
        <f>TITRES_STAT!D1944</f>
        <v>3.8513999999999999</v>
      </c>
      <c r="D1941" s="17">
        <f>TITRES_STAT!E1944</f>
        <v>4176</v>
      </c>
      <c r="E1941" s="2">
        <f t="shared" si="120"/>
        <v>3575348</v>
      </c>
      <c r="F1941" s="17" t="str">
        <f t="shared" si="123"/>
        <v>BEARISH</v>
      </c>
      <c r="G1941" s="17" t="str">
        <f t="shared" si="122"/>
        <v>NEUTRAL</v>
      </c>
      <c r="H1941" s="17" t="str">
        <f t="shared" si="121"/>
        <v>BEARISH DIVERGENCE</v>
      </c>
    </row>
    <row r="1942" spans="1:8" ht="13.5" x14ac:dyDescent="0.25">
      <c r="A1942" s="3">
        <f>TITRES_STAT!B1945</f>
        <v>44837</v>
      </c>
      <c r="B1942" s="17">
        <f>TITRES_STAT!C1945</f>
        <v>4.5999999999999996</v>
      </c>
      <c r="C1942" s="17">
        <f>TITRES_STAT!D1945</f>
        <v>3.8347000000000002</v>
      </c>
      <c r="D1942" s="17">
        <f>TITRES_STAT!E1945</f>
        <v>1796</v>
      </c>
      <c r="E1942" s="2">
        <f t="shared" si="120"/>
        <v>3573552</v>
      </c>
      <c r="F1942" s="17" t="str">
        <f t="shared" si="123"/>
        <v>BEARISH</v>
      </c>
      <c r="G1942" s="17" t="str">
        <f t="shared" si="122"/>
        <v>NEUTRAL</v>
      </c>
      <c r="H1942" s="17" t="str">
        <f t="shared" si="121"/>
        <v>NEUTRAL</v>
      </c>
    </row>
    <row r="1943" spans="1:8" ht="13.5" x14ac:dyDescent="0.25">
      <c r="A1943" s="3">
        <f>TITRES_STAT!B1946</f>
        <v>44838</v>
      </c>
      <c r="B1943" s="17">
        <f>TITRES_STAT!C1946</f>
        <v>4.5999999999999996</v>
      </c>
      <c r="C1943" s="17">
        <f>TITRES_STAT!D1946</f>
        <v>3.8347000000000002</v>
      </c>
      <c r="D1943" s="17">
        <f>TITRES_STAT!E1946</f>
        <v>0</v>
      </c>
      <c r="E1943" s="2">
        <f t="shared" si="120"/>
        <v>3573552</v>
      </c>
      <c r="F1943" s="17" t="str">
        <f t="shared" si="123"/>
        <v>BEARISH</v>
      </c>
      <c r="G1943" s="17" t="str">
        <f t="shared" si="122"/>
        <v>NEUTRAL</v>
      </c>
      <c r="H1943" s="17" t="str">
        <f t="shared" si="121"/>
        <v>BEARISH DIVERGENCE</v>
      </c>
    </row>
    <row r="1944" spans="1:8" ht="13.5" x14ac:dyDescent="0.25">
      <c r="A1944" s="3">
        <f>TITRES_STAT!B1947</f>
        <v>44839</v>
      </c>
      <c r="B1944" s="17">
        <f>TITRES_STAT!C1947</f>
        <v>4.5999999999999996</v>
      </c>
      <c r="C1944" s="17">
        <f>TITRES_STAT!D1947</f>
        <v>3.8347000000000002</v>
      </c>
      <c r="D1944" s="17">
        <f>TITRES_STAT!E1947</f>
        <v>0</v>
      </c>
      <c r="E1944" s="2">
        <f t="shared" si="120"/>
        <v>3573552</v>
      </c>
      <c r="F1944" s="17" t="str">
        <f t="shared" si="123"/>
        <v>BEARISH</v>
      </c>
      <c r="G1944" s="17" t="str">
        <f t="shared" si="122"/>
        <v>NEUTRAL</v>
      </c>
      <c r="H1944" s="17" t="str">
        <f t="shared" si="121"/>
        <v>CONFIRMED BEARISH</v>
      </c>
    </row>
    <row r="1945" spans="1:8" ht="13.5" x14ac:dyDescent="0.25">
      <c r="A1945" s="3">
        <f>TITRES_STAT!B1948</f>
        <v>44840</v>
      </c>
      <c r="B1945" s="17">
        <f>TITRES_STAT!C1948</f>
        <v>4.5999999999999996</v>
      </c>
      <c r="C1945" s="17">
        <f>TITRES_STAT!D1948</f>
        <v>3.8347000000000002</v>
      </c>
      <c r="D1945" s="17">
        <f>TITRES_STAT!E1948</f>
        <v>0</v>
      </c>
      <c r="E1945" s="2">
        <f t="shared" si="120"/>
        <v>3573552</v>
      </c>
      <c r="F1945" s="17" t="str">
        <f t="shared" si="123"/>
        <v>BEARISH</v>
      </c>
      <c r="G1945" s="17" t="str">
        <f t="shared" si="122"/>
        <v>NEUTRAL</v>
      </c>
      <c r="H1945" s="17" t="str">
        <f t="shared" si="121"/>
        <v>CONFIRMED BEARISH</v>
      </c>
    </row>
    <row r="1946" spans="1:8" ht="13.5" x14ac:dyDescent="0.25">
      <c r="A1946" s="3">
        <f>TITRES_STAT!B1949</f>
        <v>44841</v>
      </c>
      <c r="B1946" s="17">
        <f>TITRES_STAT!C1949</f>
        <v>4.5</v>
      </c>
      <c r="C1946" s="17">
        <f>TITRES_STAT!D1949</f>
        <v>3.7513999999999998</v>
      </c>
      <c r="D1946" s="17">
        <f>TITRES_STAT!E1949</f>
        <v>14391</v>
      </c>
      <c r="E1946" s="2">
        <f t="shared" si="120"/>
        <v>3559161</v>
      </c>
      <c r="F1946" s="17" t="str">
        <f t="shared" si="123"/>
        <v>BEARISH</v>
      </c>
      <c r="G1946" s="17" t="str">
        <f t="shared" si="122"/>
        <v>NEUTRAL</v>
      </c>
      <c r="H1946" s="17" t="str">
        <f t="shared" si="121"/>
        <v>CONFIRMED BEARISH</v>
      </c>
    </row>
    <row r="1947" spans="1:8" ht="13.5" x14ac:dyDescent="0.25">
      <c r="A1947" s="3">
        <f>TITRES_STAT!B1950</f>
        <v>44844</v>
      </c>
      <c r="B1947" s="17">
        <f>TITRES_STAT!C1950</f>
        <v>4.57</v>
      </c>
      <c r="C1947" s="17">
        <f>TITRES_STAT!D1950</f>
        <v>3.8096999999999999</v>
      </c>
      <c r="D1947" s="17">
        <f>TITRES_STAT!E1950</f>
        <v>1000</v>
      </c>
      <c r="E1947" s="2">
        <f t="shared" si="120"/>
        <v>3560161</v>
      </c>
      <c r="F1947" s="17" t="str">
        <f t="shared" si="123"/>
        <v>BEARISH</v>
      </c>
      <c r="G1947" s="17" t="str">
        <f t="shared" si="122"/>
        <v>NEUTRAL</v>
      </c>
      <c r="H1947" s="17" t="str">
        <f t="shared" si="121"/>
        <v>CONFIRMED BEARISH</v>
      </c>
    </row>
    <row r="1948" spans="1:8" ht="13.5" x14ac:dyDescent="0.25">
      <c r="A1948" s="3">
        <f>TITRES_STAT!B1951</f>
        <v>44845</v>
      </c>
      <c r="B1948" s="17">
        <f>TITRES_STAT!C1951</f>
        <v>4.5999999999999996</v>
      </c>
      <c r="C1948" s="17">
        <f>TITRES_STAT!D1951</f>
        <v>3.8347000000000002</v>
      </c>
      <c r="D1948" s="17">
        <f>TITRES_STAT!E1951</f>
        <v>35916</v>
      </c>
      <c r="E1948" s="2">
        <f t="shared" si="120"/>
        <v>3596077</v>
      </c>
      <c r="F1948" s="17" t="str">
        <f t="shared" si="123"/>
        <v>BULLISH</v>
      </c>
      <c r="G1948" s="17" t="str">
        <f t="shared" si="122"/>
        <v>NEUTRAL</v>
      </c>
      <c r="H1948" s="17" t="str">
        <f t="shared" si="121"/>
        <v>NEUTRAL</v>
      </c>
    </row>
    <row r="1949" spans="1:8" ht="13.5" x14ac:dyDescent="0.25">
      <c r="A1949" s="3">
        <f>TITRES_STAT!B1952</f>
        <v>44846</v>
      </c>
      <c r="B1949" s="17">
        <f>TITRES_STAT!C1952</f>
        <v>4.5999999999999996</v>
      </c>
      <c r="C1949" s="17">
        <f>TITRES_STAT!D1952</f>
        <v>3.8347000000000002</v>
      </c>
      <c r="D1949" s="17">
        <f>TITRES_STAT!E1952</f>
        <v>7507</v>
      </c>
      <c r="E1949" s="2">
        <f t="shared" si="120"/>
        <v>3596077</v>
      </c>
      <c r="F1949" s="17" t="str">
        <f t="shared" si="123"/>
        <v>BULLISH</v>
      </c>
      <c r="G1949" s="17" t="str">
        <f t="shared" si="122"/>
        <v>NEUTRAL</v>
      </c>
      <c r="H1949" s="17" t="str">
        <f t="shared" si="121"/>
        <v>NEUTRAL</v>
      </c>
    </row>
    <row r="1950" spans="1:8" ht="13.5" x14ac:dyDescent="0.25">
      <c r="A1950" s="3">
        <f>TITRES_STAT!B1953</f>
        <v>44847</v>
      </c>
      <c r="B1950" s="17">
        <f>TITRES_STAT!C1953</f>
        <v>4.5</v>
      </c>
      <c r="C1950" s="17">
        <f>TITRES_STAT!D1953</f>
        <v>3.7513999999999998</v>
      </c>
      <c r="D1950" s="17">
        <f>TITRES_STAT!E1953</f>
        <v>5420</v>
      </c>
      <c r="E1950" s="2">
        <f t="shared" si="120"/>
        <v>3590657</v>
      </c>
      <c r="F1950" s="17" t="str">
        <f t="shared" si="123"/>
        <v>BULLISH</v>
      </c>
      <c r="G1950" s="17" t="str">
        <f t="shared" si="122"/>
        <v>NEUTRAL</v>
      </c>
      <c r="H1950" s="17" t="str">
        <f t="shared" si="121"/>
        <v>BULLISH DIVERGENCE</v>
      </c>
    </row>
    <row r="1951" spans="1:8" ht="13.5" x14ac:dyDescent="0.25">
      <c r="A1951" s="3">
        <f>TITRES_STAT!B1954</f>
        <v>44848</v>
      </c>
      <c r="B1951" s="17">
        <f>TITRES_STAT!C1954</f>
        <v>4.5</v>
      </c>
      <c r="C1951" s="17">
        <f>TITRES_STAT!D1954</f>
        <v>3.7513999999999998</v>
      </c>
      <c r="D1951" s="17">
        <f>TITRES_STAT!E1954</f>
        <v>3862</v>
      </c>
      <c r="E1951" s="2">
        <f t="shared" si="120"/>
        <v>3590657</v>
      </c>
      <c r="F1951" s="17" t="str">
        <f t="shared" si="123"/>
        <v>BULLISH</v>
      </c>
      <c r="G1951" s="17" t="str">
        <f t="shared" si="122"/>
        <v>NEUTRAL</v>
      </c>
      <c r="H1951" s="17" t="str">
        <f t="shared" si="121"/>
        <v>NEUTRAL</v>
      </c>
    </row>
    <row r="1952" spans="1:8" ht="13.5" x14ac:dyDescent="0.25">
      <c r="A1952" s="3">
        <f>TITRES_STAT!B1955</f>
        <v>44851</v>
      </c>
      <c r="B1952" s="17">
        <f>TITRES_STAT!C1955</f>
        <v>4.57</v>
      </c>
      <c r="C1952" s="17">
        <f>TITRES_STAT!D1955</f>
        <v>3.8096999999999999</v>
      </c>
      <c r="D1952" s="17">
        <f>TITRES_STAT!E1955</f>
        <v>7150</v>
      </c>
      <c r="E1952" s="2">
        <f t="shared" si="120"/>
        <v>3597807</v>
      </c>
      <c r="F1952" s="17" t="str">
        <f t="shared" si="123"/>
        <v>BULLISH</v>
      </c>
      <c r="G1952" s="17" t="str">
        <f t="shared" si="122"/>
        <v>NEUTRAL</v>
      </c>
      <c r="H1952" s="17" t="str">
        <f t="shared" si="121"/>
        <v>NEUTRAL</v>
      </c>
    </row>
    <row r="1953" spans="1:8" ht="13.5" x14ac:dyDescent="0.25">
      <c r="A1953" s="3">
        <f>TITRES_STAT!B1956</f>
        <v>44852</v>
      </c>
      <c r="B1953" s="17">
        <f>TITRES_STAT!C1956</f>
        <v>4.59</v>
      </c>
      <c r="C1953" s="17">
        <f>TITRES_STAT!D1956</f>
        <v>3.8264</v>
      </c>
      <c r="D1953" s="17">
        <f>TITRES_STAT!E1956</f>
        <v>4001</v>
      </c>
      <c r="E1953" s="2">
        <f t="shared" si="120"/>
        <v>3601808</v>
      </c>
      <c r="F1953" s="17" t="str">
        <f t="shared" si="123"/>
        <v>BULLISH</v>
      </c>
      <c r="G1953" s="17" t="str">
        <f t="shared" si="122"/>
        <v>NEUTRAL</v>
      </c>
      <c r="H1953" s="17" t="str">
        <f t="shared" si="121"/>
        <v>BULLISH DIVERGENCE</v>
      </c>
    </row>
    <row r="1954" spans="1:8" ht="13.5" x14ac:dyDescent="0.25">
      <c r="A1954" s="3">
        <f>TITRES_STAT!B1957</f>
        <v>44853</v>
      </c>
      <c r="B1954" s="17">
        <f>TITRES_STAT!C1957</f>
        <v>4.59</v>
      </c>
      <c r="C1954" s="17">
        <f>TITRES_STAT!D1957</f>
        <v>3.8264</v>
      </c>
      <c r="D1954" s="17">
        <f>TITRES_STAT!E1957</f>
        <v>4001</v>
      </c>
      <c r="E1954" s="2">
        <f t="shared" si="120"/>
        <v>3601808</v>
      </c>
      <c r="F1954" s="17" t="str">
        <f t="shared" si="123"/>
        <v>BULLISH</v>
      </c>
      <c r="G1954" s="17" t="str">
        <f t="shared" si="122"/>
        <v>NEUTRAL</v>
      </c>
      <c r="H1954" s="17" t="str">
        <f t="shared" si="121"/>
        <v>BULLISH DIVERGENCE</v>
      </c>
    </row>
    <row r="1955" spans="1:8" ht="13.5" x14ac:dyDescent="0.25">
      <c r="A1955" s="3">
        <f>TITRES_STAT!B1958</f>
        <v>44854</v>
      </c>
      <c r="B1955" s="17">
        <f>TITRES_STAT!C1958</f>
        <v>4.58</v>
      </c>
      <c r="C1955" s="17">
        <f>TITRES_STAT!D1958</f>
        <v>3.8180999999999998</v>
      </c>
      <c r="D1955" s="17">
        <f>TITRES_STAT!E1958</f>
        <v>4506</v>
      </c>
      <c r="E1955" s="2">
        <f t="shared" si="120"/>
        <v>3597302</v>
      </c>
      <c r="F1955" s="17" t="str">
        <f t="shared" si="123"/>
        <v>BULLISH</v>
      </c>
      <c r="G1955" s="17" t="str">
        <f t="shared" si="122"/>
        <v>NEUTRAL</v>
      </c>
      <c r="H1955" s="17" t="str">
        <f t="shared" si="121"/>
        <v>CONFIRMED BULLISH</v>
      </c>
    </row>
    <row r="1956" spans="1:8" ht="13.5" x14ac:dyDescent="0.25">
      <c r="A1956" s="3">
        <f>TITRES_STAT!B1959</f>
        <v>44855</v>
      </c>
      <c r="B1956" s="17">
        <f>TITRES_STAT!C1959</f>
        <v>4.58</v>
      </c>
      <c r="C1956" s="17">
        <f>TITRES_STAT!D1959</f>
        <v>3.8180999999999998</v>
      </c>
      <c r="D1956" s="17">
        <f>TITRES_STAT!E1959</f>
        <v>873</v>
      </c>
      <c r="E1956" s="2">
        <f t="shared" si="120"/>
        <v>3597302</v>
      </c>
      <c r="F1956" s="17" t="str">
        <f t="shared" si="123"/>
        <v>BULLISH</v>
      </c>
      <c r="G1956" s="17" t="str">
        <f t="shared" si="122"/>
        <v>NEUTRAL</v>
      </c>
      <c r="H1956" s="17" t="str">
        <f t="shared" si="121"/>
        <v>CONFIRMED BULLISH</v>
      </c>
    </row>
    <row r="1957" spans="1:8" ht="13.5" x14ac:dyDescent="0.25">
      <c r="A1957" s="3">
        <f>TITRES_STAT!B1960</f>
        <v>44858</v>
      </c>
      <c r="B1957" s="17">
        <f>TITRES_STAT!C1960</f>
        <v>4.5599999999999996</v>
      </c>
      <c r="C1957" s="17">
        <f>TITRES_STAT!D1960</f>
        <v>3.8014000000000001</v>
      </c>
      <c r="D1957" s="17">
        <f>TITRES_STAT!E1960</f>
        <v>10977</v>
      </c>
      <c r="E1957" s="2">
        <f t="shared" si="120"/>
        <v>3586325</v>
      </c>
      <c r="F1957" s="17" t="str">
        <f t="shared" si="123"/>
        <v>BEARISH</v>
      </c>
      <c r="G1957" s="17" t="str">
        <f t="shared" si="122"/>
        <v>NEUTRAL</v>
      </c>
      <c r="H1957" s="17" t="str">
        <f t="shared" si="121"/>
        <v>CONFIRMED BEARISH</v>
      </c>
    </row>
    <row r="1958" spans="1:8" ht="13.5" x14ac:dyDescent="0.25">
      <c r="A1958" s="3">
        <f>TITRES_STAT!B1961</f>
        <v>44859</v>
      </c>
      <c r="B1958" s="17">
        <f>TITRES_STAT!C1961</f>
        <v>4.5599999999999996</v>
      </c>
      <c r="C1958" s="17">
        <f>TITRES_STAT!D1961</f>
        <v>3.8014000000000001</v>
      </c>
      <c r="D1958" s="17">
        <f>TITRES_STAT!E1961</f>
        <v>4102</v>
      </c>
      <c r="E1958" s="2">
        <f t="shared" si="120"/>
        <v>3586325</v>
      </c>
      <c r="F1958" s="17" t="str">
        <f t="shared" si="123"/>
        <v>BEARISH</v>
      </c>
      <c r="G1958" s="17" t="str">
        <f t="shared" si="122"/>
        <v>NEUTRAL</v>
      </c>
      <c r="H1958" s="17" t="str">
        <f t="shared" si="121"/>
        <v>CONFIRMED BEARISH</v>
      </c>
    </row>
    <row r="1959" spans="1:8" ht="13.5" x14ac:dyDescent="0.25">
      <c r="A1959" s="3">
        <f>TITRES_STAT!B1962</f>
        <v>44860</v>
      </c>
      <c r="B1959" s="17">
        <f>TITRES_STAT!C1962</f>
        <v>4.55</v>
      </c>
      <c r="C1959" s="17">
        <f>TITRES_STAT!D1962</f>
        <v>3.7930999999999999</v>
      </c>
      <c r="D1959" s="17">
        <f>TITRES_STAT!E1962</f>
        <v>5216</v>
      </c>
      <c r="E1959" s="2">
        <f t="shared" si="120"/>
        <v>3581109</v>
      </c>
      <c r="F1959" s="17" t="str">
        <f t="shared" si="123"/>
        <v>BEARISH</v>
      </c>
      <c r="G1959" s="17" t="str">
        <f t="shared" si="122"/>
        <v>NEUTRAL</v>
      </c>
      <c r="H1959" s="17" t="str">
        <f t="shared" si="121"/>
        <v>CONFIRMED BEARISH</v>
      </c>
    </row>
    <row r="1960" spans="1:8" ht="13.5" x14ac:dyDescent="0.25">
      <c r="A1960" s="3">
        <f>TITRES_STAT!B1963</f>
        <v>44861</v>
      </c>
      <c r="B1960" s="17">
        <f>TITRES_STAT!C1963</f>
        <v>4.55</v>
      </c>
      <c r="C1960" s="17">
        <f>TITRES_STAT!D1963</f>
        <v>3.7930999999999999</v>
      </c>
      <c r="D1960" s="17">
        <f>TITRES_STAT!E1963</f>
        <v>0</v>
      </c>
      <c r="E1960" s="2">
        <f t="shared" si="120"/>
        <v>3581109</v>
      </c>
      <c r="F1960" s="17" t="str">
        <f t="shared" si="123"/>
        <v>BEARISH</v>
      </c>
      <c r="G1960" s="17" t="str">
        <f t="shared" si="122"/>
        <v>NEUTRAL</v>
      </c>
      <c r="H1960" s="17" t="str">
        <f t="shared" si="121"/>
        <v>CONFIRMED BEARISH</v>
      </c>
    </row>
    <row r="1961" spans="1:8" ht="13.5" x14ac:dyDescent="0.25">
      <c r="A1961" s="3">
        <f>TITRES_STAT!B1964</f>
        <v>44862</v>
      </c>
      <c r="B1961" s="17">
        <f>TITRES_STAT!C1964</f>
        <v>4.5</v>
      </c>
      <c r="C1961" s="17">
        <f>TITRES_STAT!D1964</f>
        <v>3.7513999999999998</v>
      </c>
      <c r="D1961" s="17">
        <f>TITRES_STAT!E1964</f>
        <v>9717</v>
      </c>
      <c r="E1961" s="2">
        <f t="shared" si="120"/>
        <v>3571392</v>
      </c>
      <c r="F1961" s="17" t="str">
        <f t="shared" si="123"/>
        <v>BEARISH</v>
      </c>
      <c r="G1961" s="17" t="str">
        <f t="shared" si="122"/>
        <v>NEUTRAL</v>
      </c>
      <c r="H1961" s="17" t="str">
        <f t="shared" si="121"/>
        <v>CONFIRMED BEARISH</v>
      </c>
    </row>
    <row r="1962" spans="1:8" ht="13.5" x14ac:dyDescent="0.25">
      <c r="A1962" s="3">
        <f>TITRES_STAT!B1965</f>
        <v>44865</v>
      </c>
      <c r="B1962" s="17">
        <f>TITRES_STAT!C1965</f>
        <v>4.55</v>
      </c>
      <c r="C1962" s="17">
        <f>TITRES_STAT!D1965</f>
        <v>3.7930999999999999</v>
      </c>
      <c r="D1962" s="17">
        <f>TITRES_STAT!E1965</f>
        <v>1</v>
      </c>
      <c r="E1962" s="2">
        <f t="shared" si="120"/>
        <v>3571393</v>
      </c>
      <c r="F1962" s="17" t="str">
        <f t="shared" si="123"/>
        <v>BEARISH</v>
      </c>
      <c r="G1962" s="17" t="str">
        <f t="shared" si="122"/>
        <v>NEUTRAL</v>
      </c>
      <c r="H1962" s="17" t="str">
        <f t="shared" si="121"/>
        <v>CONFIRMED BEARISH</v>
      </c>
    </row>
    <row r="1963" spans="1:8" ht="13.5" x14ac:dyDescent="0.25">
      <c r="A1963" s="3">
        <f>TITRES_STAT!B1966</f>
        <v>44866</v>
      </c>
      <c r="B1963" s="17">
        <f>TITRES_STAT!C1966</f>
        <v>4.47</v>
      </c>
      <c r="C1963" s="17">
        <f>TITRES_STAT!D1966</f>
        <v>3.7263999999999999</v>
      </c>
      <c r="D1963" s="17">
        <f>TITRES_STAT!E1966</f>
        <v>659</v>
      </c>
      <c r="E1963" s="2">
        <f t="shared" si="120"/>
        <v>3570734</v>
      </c>
      <c r="F1963" s="17" t="str">
        <f t="shared" si="123"/>
        <v>BEARISH</v>
      </c>
      <c r="G1963" s="17" t="str">
        <f t="shared" si="122"/>
        <v>NEUTRAL</v>
      </c>
      <c r="H1963" s="17" t="str">
        <f t="shared" si="121"/>
        <v>CONFIRMED BEARISH</v>
      </c>
    </row>
    <row r="1964" spans="1:8" ht="13.5" x14ac:dyDescent="0.25">
      <c r="A1964" s="3">
        <f>TITRES_STAT!B1967</f>
        <v>44867</v>
      </c>
      <c r="B1964" s="17">
        <f>TITRES_STAT!C1967</f>
        <v>4.47</v>
      </c>
      <c r="C1964" s="17">
        <f>TITRES_STAT!D1967</f>
        <v>3.7263999999999999</v>
      </c>
      <c r="D1964" s="17">
        <f>TITRES_STAT!E1967</f>
        <v>293</v>
      </c>
      <c r="E1964" s="2">
        <f t="shared" si="120"/>
        <v>3570734</v>
      </c>
      <c r="F1964" s="17" t="str">
        <f t="shared" si="123"/>
        <v>BEARISH</v>
      </c>
      <c r="G1964" s="17" t="str">
        <f t="shared" si="122"/>
        <v>NEUTRAL</v>
      </c>
      <c r="H1964" s="17" t="str">
        <f t="shared" si="121"/>
        <v>CONFIRMED BEARISH</v>
      </c>
    </row>
    <row r="1965" spans="1:8" ht="13.5" x14ac:dyDescent="0.25">
      <c r="A1965" s="3">
        <f>TITRES_STAT!B1968</f>
        <v>44868</v>
      </c>
      <c r="B1965" s="17">
        <f>TITRES_STAT!C1968</f>
        <v>4.47</v>
      </c>
      <c r="C1965" s="17">
        <f>TITRES_STAT!D1968</f>
        <v>3.7263999999999999</v>
      </c>
      <c r="D1965" s="17">
        <f>TITRES_STAT!E1968</f>
        <v>130</v>
      </c>
      <c r="E1965" s="2">
        <f t="shared" si="120"/>
        <v>3570734</v>
      </c>
      <c r="F1965" s="17" t="str">
        <f t="shared" si="123"/>
        <v>BEARISH</v>
      </c>
      <c r="G1965" s="17" t="str">
        <f t="shared" si="122"/>
        <v>NEUTRAL</v>
      </c>
      <c r="H1965" s="17" t="str">
        <f t="shared" si="121"/>
        <v>CONFIRMED BEARISH</v>
      </c>
    </row>
    <row r="1966" spans="1:8" ht="13.5" x14ac:dyDescent="0.25">
      <c r="A1966" s="3">
        <f>TITRES_STAT!B1969</f>
        <v>44869</v>
      </c>
      <c r="B1966" s="17">
        <f>TITRES_STAT!C1969</f>
        <v>4.46</v>
      </c>
      <c r="C1966" s="17">
        <f>TITRES_STAT!D1969</f>
        <v>3.718</v>
      </c>
      <c r="D1966" s="17">
        <f>TITRES_STAT!E1969</f>
        <v>1076</v>
      </c>
      <c r="E1966" s="2">
        <f t="shared" si="120"/>
        <v>3569658</v>
      </c>
      <c r="F1966" s="17" t="str">
        <f t="shared" si="123"/>
        <v>BEARISH</v>
      </c>
      <c r="G1966" s="17" t="str">
        <f t="shared" si="122"/>
        <v>NEUTRAL</v>
      </c>
      <c r="H1966" s="17" t="str">
        <f t="shared" si="121"/>
        <v>CONFIRMED BEARISH</v>
      </c>
    </row>
    <row r="1967" spans="1:8" ht="13.5" x14ac:dyDescent="0.25">
      <c r="A1967" s="3">
        <f>TITRES_STAT!B1970</f>
        <v>44872</v>
      </c>
      <c r="B1967" s="17">
        <f>TITRES_STAT!C1970</f>
        <v>4.32</v>
      </c>
      <c r="C1967" s="17">
        <f>TITRES_STAT!D1970</f>
        <v>3.6013000000000002</v>
      </c>
      <c r="D1967" s="17">
        <f>TITRES_STAT!E1970</f>
        <v>7001</v>
      </c>
      <c r="E1967" s="2">
        <f t="shared" si="120"/>
        <v>3562657</v>
      </c>
      <c r="F1967" s="17" t="str">
        <f t="shared" si="123"/>
        <v>BEARISH</v>
      </c>
      <c r="G1967" s="17" t="str">
        <f t="shared" si="122"/>
        <v>NEUTRAL</v>
      </c>
      <c r="H1967" s="17" t="str">
        <f t="shared" si="121"/>
        <v>CONFIRMED BEARISH</v>
      </c>
    </row>
    <row r="1968" spans="1:8" ht="13.5" x14ac:dyDescent="0.25">
      <c r="A1968" s="3">
        <f>TITRES_STAT!B1971</f>
        <v>44873</v>
      </c>
      <c r="B1968" s="17">
        <f>TITRES_STAT!C1971</f>
        <v>4.37</v>
      </c>
      <c r="C1968" s="17">
        <f>TITRES_STAT!D1971</f>
        <v>3.6429999999999998</v>
      </c>
      <c r="D1968" s="17">
        <f>TITRES_STAT!E1971</f>
        <v>3018</v>
      </c>
      <c r="E1968" s="2">
        <f t="shared" si="120"/>
        <v>3565675</v>
      </c>
      <c r="F1968" s="17" t="str">
        <f t="shared" si="123"/>
        <v>BEARISH</v>
      </c>
      <c r="G1968" s="17" t="str">
        <f t="shared" si="122"/>
        <v>NEUTRAL</v>
      </c>
      <c r="H1968" s="17" t="str">
        <f t="shared" si="121"/>
        <v>CONFIRMED BEARISH</v>
      </c>
    </row>
    <row r="1969" spans="1:8" ht="13.5" x14ac:dyDescent="0.25">
      <c r="A1969" s="3">
        <f>TITRES_STAT!B1972</f>
        <v>44874</v>
      </c>
      <c r="B1969" s="17">
        <f>TITRES_STAT!C1972</f>
        <v>4.26</v>
      </c>
      <c r="C1969" s="17">
        <f>TITRES_STAT!D1972</f>
        <v>3.5512999999999999</v>
      </c>
      <c r="D1969" s="17">
        <f>TITRES_STAT!E1972</f>
        <v>5016</v>
      </c>
      <c r="E1969" s="2">
        <f t="shared" si="120"/>
        <v>3560659</v>
      </c>
      <c r="F1969" s="17" t="str">
        <f t="shared" si="123"/>
        <v>BEARISH</v>
      </c>
      <c r="G1969" s="17" t="str">
        <f t="shared" si="122"/>
        <v>NEUTRAL</v>
      </c>
      <c r="H1969" s="17" t="str">
        <f t="shared" si="121"/>
        <v>CONFIRMED BEARISH</v>
      </c>
    </row>
    <row r="1970" spans="1:8" ht="13.5" x14ac:dyDescent="0.25">
      <c r="A1970" s="3">
        <f>TITRES_STAT!B1973</f>
        <v>44875</v>
      </c>
      <c r="B1970" s="17">
        <f>TITRES_STAT!C1973</f>
        <v>4.42</v>
      </c>
      <c r="C1970" s="17">
        <f>TITRES_STAT!D1973</f>
        <v>3.6846999999999999</v>
      </c>
      <c r="D1970" s="17">
        <f>TITRES_STAT!E1973</f>
        <v>1412</v>
      </c>
      <c r="E1970" s="2">
        <f t="shared" si="120"/>
        <v>3562071</v>
      </c>
      <c r="F1970" s="17" t="str">
        <f t="shared" si="123"/>
        <v>BEARISH</v>
      </c>
      <c r="G1970" s="17" t="str">
        <f t="shared" si="122"/>
        <v>NEUTRAL</v>
      </c>
      <c r="H1970" s="17" t="str">
        <f t="shared" si="121"/>
        <v>CONFIRMED BEARISH</v>
      </c>
    </row>
    <row r="1971" spans="1:8" ht="13.5" x14ac:dyDescent="0.25">
      <c r="A1971" s="3">
        <f>TITRES_STAT!B1974</f>
        <v>44876</v>
      </c>
      <c r="B1971" s="17">
        <f>TITRES_STAT!C1974</f>
        <v>4.38</v>
      </c>
      <c r="C1971" s="17">
        <f>TITRES_STAT!D1974</f>
        <v>3.6513</v>
      </c>
      <c r="D1971" s="17">
        <f>TITRES_STAT!E1974</f>
        <v>4504</v>
      </c>
      <c r="E1971" s="2">
        <f t="shared" si="120"/>
        <v>3557567</v>
      </c>
      <c r="F1971" s="17" t="str">
        <f t="shared" si="123"/>
        <v>BEARISH</v>
      </c>
      <c r="G1971" s="17" t="str">
        <f t="shared" si="122"/>
        <v>NEUTRAL</v>
      </c>
      <c r="H1971" s="17" t="str">
        <f t="shared" si="121"/>
        <v>CONFIRMED BEARISH</v>
      </c>
    </row>
    <row r="1972" spans="1:8" ht="13.5" x14ac:dyDescent="0.25">
      <c r="A1972" s="3">
        <f>TITRES_STAT!B1975</f>
        <v>44879</v>
      </c>
      <c r="B1972" s="17">
        <f>TITRES_STAT!C1975</f>
        <v>4.38</v>
      </c>
      <c r="C1972" s="17">
        <f>TITRES_STAT!D1975</f>
        <v>3.6513</v>
      </c>
      <c r="D1972" s="17">
        <f>TITRES_STAT!E1975</f>
        <v>1998</v>
      </c>
      <c r="E1972" s="2">
        <f t="shared" si="120"/>
        <v>3557567</v>
      </c>
      <c r="F1972" s="17" t="str">
        <f t="shared" si="123"/>
        <v>BEARISH</v>
      </c>
      <c r="G1972" s="17" t="str">
        <f t="shared" si="122"/>
        <v>NEUTRAL</v>
      </c>
      <c r="H1972" s="17" t="str">
        <f t="shared" si="121"/>
        <v>BEARISH DIVERGENCE</v>
      </c>
    </row>
    <row r="1973" spans="1:8" ht="13.5" x14ac:dyDescent="0.25">
      <c r="A1973" s="3">
        <f>TITRES_STAT!B1976</f>
        <v>44880</v>
      </c>
      <c r="B1973" s="17">
        <f>TITRES_STAT!C1976</f>
        <v>4.38</v>
      </c>
      <c r="C1973" s="17">
        <f>TITRES_STAT!D1976</f>
        <v>3.6513</v>
      </c>
      <c r="D1973" s="17">
        <f>TITRES_STAT!E1976</f>
        <v>165</v>
      </c>
      <c r="E1973" s="2">
        <f t="shared" si="120"/>
        <v>3557567</v>
      </c>
      <c r="F1973" s="17" t="str">
        <f t="shared" si="123"/>
        <v>BEARISH</v>
      </c>
      <c r="G1973" s="17" t="str">
        <f t="shared" si="122"/>
        <v>NEUTRAL</v>
      </c>
      <c r="H1973" s="17" t="str">
        <f t="shared" si="121"/>
        <v>BEARISH DIVERGENCE</v>
      </c>
    </row>
    <row r="1974" spans="1:8" ht="13.5" x14ac:dyDescent="0.25">
      <c r="A1974" s="3">
        <f>TITRES_STAT!B1977</f>
        <v>44881</v>
      </c>
      <c r="B1974" s="17">
        <f>TITRES_STAT!C1977</f>
        <v>4.38</v>
      </c>
      <c r="C1974" s="17">
        <f>TITRES_STAT!D1977</f>
        <v>3.6513</v>
      </c>
      <c r="D1974" s="17">
        <f>TITRES_STAT!E1977</f>
        <v>0</v>
      </c>
      <c r="E1974" s="2">
        <f t="shared" si="120"/>
        <v>3557567</v>
      </c>
      <c r="F1974" s="17" t="str">
        <f t="shared" si="123"/>
        <v>BEARISH</v>
      </c>
      <c r="G1974" s="17" t="str">
        <f t="shared" si="122"/>
        <v>NEUTRAL</v>
      </c>
      <c r="H1974" s="17" t="str">
        <f t="shared" si="121"/>
        <v>BEARISH DIVERGENCE</v>
      </c>
    </row>
    <row r="1975" spans="1:8" ht="13.5" x14ac:dyDescent="0.25">
      <c r="A1975" s="3">
        <f>TITRES_STAT!B1978</f>
        <v>44882</v>
      </c>
      <c r="B1975" s="17">
        <f>TITRES_STAT!C1978</f>
        <v>4.3099999999999996</v>
      </c>
      <c r="C1975" s="17">
        <f>TITRES_STAT!D1978</f>
        <v>3.593</v>
      </c>
      <c r="D1975" s="17">
        <f>TITRES_STAT!E1978</f>
        <v>1133</v>
      </c>
      <c r="E1975" s="2">
        <f t="shared" si="120"/>
        <v>3556434</v>
      </c>
      <c r="F1975" s="17" t="str">
        <f t="shared" si="123"/>
        <v>BEARISH</v>
      </c>
      <c r="G1975" s="17" t="str">
        <f t="shared" si="122"/>
        <v>NEUTRAL</v>
      </c>
      <c r="H1975" s="17" t="str">
        <f t="shared" si="121"/>
        <v>CONFIRMED BEARISH</v>
      </c>
    </row>
    <row r="1976" spans="1:8" ht="13.5" x14ac:dyDescent="0.25">
      <c r="A1976" s="3">
        <f>TITRES_STAT!B1979</f>
        <v>44883</v>
      </c>
      <c r="B1976" s="17">
        <f>TITRES_STAT!C1979</f>
        <v>4.3</v>
      </c>
      <c r="C1976" s="17">
        <f>TITRES_STAT!D1979</f>
        <v>3.5847000000000002</v>
      </c>
      <c r="D1976" s="17">
        <f>TITRES_STAT!E1979</f>
        <v>2344</v>
      </c>
      <c r="E1976" s="2">
        <f t="shared" si="120"/>
        <v>3554090</v>
      </c>
      <c r="F1976" s="17" t="str">
        <f t="shared" si="123"/>
        <v>BEARISH</v>
      </c>
      <c r="G1976" s="17" t="str">
        <f t="shared" si="122"/>
        <v>NEUTRAL</v>
      </c>
      <c r="H1976" s="17" t="str">
        <f t="shared" si="121"/>
        <v>CONFIRMED BEARISH</v>
      </c>
    </row>
    <row r="1977" spans="1:8" ht="13.5" x14ac:dyDescent="0.25">
      <c r="A1977" s="3">
        <f>TITRES_STAT!B1980</f>
        <v>44886</v>
      </c>
      <c r="B1977" s="17">
        <f>TITRES_STAT!C1980</f>
        <v>4.3</v>
      </c>
      <c r="C1977" s="17">
        <f>TITRES_STAT!D1980</f>
        <v>3.5847000000000002</v>
      </c>
      <c r="D1977" s="17">
        <f>TITRES_STAT!E1980</f>
        <v>835</v>
      </c>
      <c r="E1977" s="2">
        <f t="shared" si="120"/>
        <v>3554090</v>
      </c>
      <c r="F1977" s="17" t="str">
        <f t="shared" si="123"/>
        <v>BEARISH</v>
      </c>
      <c r="G1977" s="17" t="str">
        <f t="shared" si="122"/>
        <v>NEUTRAL</v>
      </c>
      <c r="H1977" s="17" t="str">
        <f t="shared" si="121"/>
        <v>CONFIRMED BEARISH</v>
      </c>
    </row>
    <row r="1978" spans="1:8" ht="13.5" x14ac:dyDescent="0.25">
      <c r="A1978" s="3">
        <f>TITRES_STAT!B1981</f>
        <v>44887</v>
      </c>
      <c r="B1978" s="17">
        <f>TITRES_STAT!C1981</f>
        <v>4.3</v>
      </c>
      <c r="C1978" s="17">
        <f>TITRES_STAT!D1981</f>
        <v>3.5847000000000002</v>
      </c>
      <c r="D1978" s="17">
        <f>TITRES_STAT!E1981</f>
        <v>0</v>
      </c>
      <c r="E1978" s="2">
        <f t="shared" si="120"/>
        <v>3554090</v>
      </c>
      <c r="F1978" s="17" t="str">
        <f t="shared" si="123"/>
        <v>BEARISH</v>
      </c>
      <c r="G1978" s="17" t="str">
        <f t="shared" si="122"/>
        <v>NEUTRAL</v>
      </c>
      <c r="H1978" s="17" t="str">
        <f t="shared" si="121"/>
        <v>CONFIRMED BEARISH</v>
      </c>
    </row>
    <row r="1979" spans="1:8" ht="13.5" x14ac:dyDescent="0.25">
      <c r="A1979" s="3">
        <f>TITRES_STAT!B1982</f>
        <v>44888</v>
      </c>
      <c r="B1979" s="17">
        <f>TITRES_STAT!C1982</f>
        <v>4.38</v>
      </c>
      <c r="C1979" s="17">
        <f>TITRES_STAT!D1982</f>
        <v>3.6513</v>
      </c>
      <c r="D1979" s="17">
        <f>TITRES_STAT!E1982</f>
        <v>12196</v>
      </c>
      <c r="E1979" s="2">
        <f t="shared" si="120"/>
        <v>3566286</v>
      </c>
      <c r="F1979" s="17" t="str">
        <f t="shared" si="123"/>
        <v>BULLISH</v>
      </c>
      <c r="G1979" s="17" t="str">
        <f t="shared" si="122"/>
        <v>NEUTRAL</v>
      </c>
      <c r="H1979" s="17" t="str">
        <f t="shared" si="121"/>
        <v>NEUTRAL</v>
      </c>
    </row>
    <row r="1980" spans="1:8" ht="13.5" x14ac:dyDescent="0.25">
      <c r="A1980" s="3">
        <f>TITRES_STAT!B1983</f>
        <v>44889</v>
      </c>
      <c r="B1980" s="17">
        <f>TITRES_STAT!C1983</f>
        <v>4.3</v>
      </c>
      <c r="C1980" s="17">
        <f>TITRES_STAT!D1983</f>
        <v>3.5847000000000002</v>
      </c>
      <c r="D1980" s="17">
        <f>TITRES_STAT!E1983</f>
        <v>5797</v>
      </c>
      <c r="E1980" s="2">
        <f t="shared" si="120"/>
        <v>3560489</v>
      </c>
      <c r="F1980" s="17" t="str">
        <f t="shared" si="123"/>
        <v>BULLISH</v>
      </c>
      <c r="G1980" s="17" t="str">
        <f t="shared" si="122"/>
        <v>NEUTRAL</v>
      </c>
      <c r="H1980" s="17" t="str">
        <f t="shared" si="121"/>
        <v>BULLISH DIVERGENCE</v>
      </c>
    </row>
    <row r="1981" spans="1:8" ht="13.5" x14ac:dyDescent="0.25">
      <c r="A1981" s="3">
        <f>TITRES_STAT!B1984</f>
        <v>44890</v>
      </c>
      <c r="B1981" s="17">
        <f>TITRES_STAT!C1984</f>
        <v>4.3</v>
      </c>
      <c r="C1981" s="17">
        <f>TITRES_STAT!D1984</f>
        <v>3.5847000000000002</v>
      </c>
      <c r="D1981" s="17">
        <f>TITRES_STAT!E1984</f>
        <v>200</v>
      </c>
      <c r="E1981" s="2">
        <f t="shared" si="120"/>
        <v>3560489</v>
      </c>
      <c r="F1981" s="17" t="str">
        <f t="shared" si="123"/>
        <v>BULLISH</v>
      </c>
      <c r="G1981" s="17" t="str">
        <f t="shared" si="122"/>
        <v>NEUTRAL</v>
      </c>
      <c r="H1981" s="17" t="str">
        <f t="shared" si="121"/>
        <v>NEUTRAL</v>
      </c>
    </row>
    <row r="1982" spans="1:8" ht="13.5" x14ac:dyDescent="0.25">
      <c r="A1982" s="3">
        <f>TITRES_STAT!B1985</f>
        <v>44893</v>
      </c>
      <c r="B1982" s="17">
        <f>TITRES_STAT!C1985</f>
        <v>4.25</v>
      </c>
      <c r="C1982" s="17">
        <f>TITRES_STAT!D1985</f>
        <v>3.5430000000000001</v>
      </c>
      <c r="D1982" s="17">
        <f>TITRES_STAT!E1985</f>
        <v>2635</v>
      </c>
      <c r="E1982" s="2">
        <f t="shared" si="120"/>
        <v>3557854</v>
      </c>
      <c r="F1982" s="17" t="str">
        <f t="shared" si="123"/>
        <v>BULLISH</v>
      </c>
      <c r="G1982" s="17" t="str">
        <f t="shared" si="122"/>
        <v>NEUTRAL</v>
      </c>
      <c r="H1982" s="17" t="str">
        <f t="shared" si="121"/>
        <v>BULLISH DIVERGENCE</v>
      </c>
    </row>
    <row r="1983" spans="1:8" ht="13.5" x14ac:dyDescent="0.25">
      <c r="A1983" s="3">
        <f>TITRES_STAT!B1986</f>
        <v>44894</v>
      </c>
      <c r="B1983" s="17">
        <f>TITRES_STAT!C1986</f>
        <v>4.25</v>
      </c>
      <c r="C1983" s="17">
        <f>TITRES_STAT!D1986</f>
        <v>3.5430000000000001</v>
      </c>
      <c r="D1983" s="17">
        <f>TITRES_STAT!E1986</f>
        <v>5883</v>
      </c>
      <c r="E1983" s="2">
        <f t="shared" si="120"/>
        <v>3557854</v>
      </c>
      <c r="F1983" s="17" t="str">
        <f t="shared" si="123"/>
        <v>BULLISH</v>
      </c>
      <c r="G1983" s="17" t="str">
        <f t="shared" si="122"/>
        <v>NEUTRAL</v>
      </c>
      <c r="H1983" s="17" t="str">
        <f t="shared" si="121"/>
        <v>BULLISH DIVERGENCE</v>
      </c>
    </row>
    <row r="1984" spans="1:8" ht="13.5" x14ac:dyDescent="0.25">
      <c r="A1984" s="3">
        <f>TITRES_STAT!B1987</f>
        <v>44895</v>
      </c>
      <c r="B1984" s="17">
        <f>TITRES_STAT!C1987</f>
        <v>4.3</v>
      </c>
      <c r="C1984" s="17">
        <f>TITRES_STAT!D1987</f>
        <v>3.5847000000000002</v>
      </c>
      <c r="D1984" s="17">
        <f>TITRES_STAT!E1987</f>
        <v>4184</v>
      </c>
      <c r="E1984" s="2">
        <f t="shared" si="120"/>
        <v>3562038</v>
      </c>
      <c r="F1984" s="17" t="str">
        <f t="shared" si="123"/>
        <v>BEARISH</v>
      </c>
      <c r="G1984" s="17" t="str">
        <f t="shared" si="122"/>
        <v>NEUTRAL</v>
      </c>
      <c r="H1984" s="17" t="str">
        <f t="shared" si="121"/>
        <v>CONFIRMED BEARISH</v>
      </c>
    </row>
    <row r="1985" spans="1:8" ht="13.5" x14ac:dyDescent="0.25">
      <c r="A1985" s="3">
        <f>TITRES_STAT!B1988</f>
        <v>44896</v>
      </c>
      <c r="B1985" s="17">
        <f>TITRES_STAT!C1988</f>
        <v>4.25</v>
      </c>
      <c r="C1985" s="17">
        <f>TITRES_STAT!D1988</f>
        <v>3.5430000000000001</v>
      </c>
      <c r="D1985" s="17">
        <f>TITRES_STAT!E1988</f>
        <v>8172</v>
      </c>
      <c r="E1985" s="2">
        <f t="shared" si="120"/>
        <v>3553866</v>
      </c>
      <c r="F1985" s="17" t="str">
        <f t="shared" si="123"/>
        <v>BEARISH</v>
      </c>
      <c r="G1985" s="17" t="str">
        <f t="shared" si="122"/>
        <v>NEUTRAL</v>
      </c>
      <c r="H1985" s="17" t="str">
        <f t="shared" si="121"/>
        <v>CONFIRMED BEARISH</v>
      </c>
    </row>
    <row r="1986" spans="1:8" ht="13.5" x14ac:dyDescent="0.25">
      <c r="A1986" s="3">
        <f>TITRES_STAT!B1989</f>
        <v>44897</v>
      </c>
      <c r="B1986" s="17">
        <f>TITRES_STAT!C1989</f>
        <v>4.3</v>
      </c>
      <c r="C1986" s="17">
        <f>TITRES_STAT!D1989</f>
        <v>3.5847000000000002</v>
      </c>
      <c r="D1986" s="17">
        <f>TITRES_STAT!E1989</f>
        <v>353</v>
      </c>
      <c r="E1986" s="2">
        <f t="shared" si="120"/>
        <v>3554219</v>
      </c>
      <c r="F1986" s="17" t="str">
        <f t="shared" si="123"/>
        <v>BEARISH</v>
      </c>
      <c r="G1986" s="17" t="str">
        <f t="shared" si="122"/>
        <v>NEUTRAL</v>
      </c>
      <c r="H1986" s="17" t="str">
        <f t="shared" si="121"/>
        <v>NEUTRAL</v>
      </c>
    </row>
    <row r="1987" spans="1:8" ht="13.5" x14ac:dyDescent="0.25">
      <c r="A1987" s="3">
        <f>TITRES_STAT!B1990</f>
        <v>44900</v>
      </c>
      <c r="B1987" s="17">
        <f>TITRES_STAT!C1990</f>
        <v>4.3</v>
      </c>
      <c r="C1987" s="17">
        <f>TITRES_STAT!D1990</f>
        <v>3.5847000000000002</v>
      </c>
      <c r="D1987" s="17">
        <f>TITRES_STAT!E1990</f>
        <v>0</v>
      </c>
      <c r="E1987" s="2">
        <f t="shared" si="120"/>
        <v>3554219</v>
      </c>
      <c r="F1987" s="17" t="str">
        <f t="shared" si="123"/>
        <v>BEARISH</v>
      </c>
      <c r="G1987" s="17" t="str">
        <f t="shared" si="122"/>
        <v>NEUTRAL</v>
      </c>
      <c r="H1987" s="17" t="str">
        <f t="shared" si="121"/>
        <v>BEARISH DIVERGENCE</v>
      </c>
    </row>
    <row r="1988" spans="1:8" ht="13.5" x14ac:dyDescent="0.25">
      <c r="A1988" s="3">
        <f>TITRES_STAT!B1991</f>
        <v>44901</v>
      </c>
      <c r="B1988" s="17">
        <f>TITRES_STAT!C1991</f>
        <v>4.3</v>
      </c>
      <c r="C1988" s="17">
        <f>TITRES_STAT!D1991</f>
        <v>3.5847000000000002</v>
      </c>
      <c r="D1988" s="17">
        <f>TITRES_STAT!E1991</f>
        <v>628</v>
      </c>
      <c r="E1988" s="2">
        <f t="shared" ref="E1988:E2051" si="124">IF(B1988&gt;B1987, E1987+D1988, IF(B1988&lt;B1987, E1987-D1988, E1987))</f>
        <v>3554219</v>
      </c>
      <c r="F1988" s="17" t="str">
        <f t="shared" si="123"/>
        <v>BEARISH</v>
      </c>
      <c r="G1988" s="17" t="str">
        <f t="shared" si="122"/>
        <v>NEUTRAL</v>
      </c>
      <c r="H1988" s="17" t="str">
        <f t="shared" si="121"/>
        <v>BEARISH DIVERGENCE</v>
      </c>
    </row>
    <row r="1989" spans="1:8" ht="13.5" x14ac:dyDescent="0.25">
      <c r="A1989" s="3">
        <f>TITRES_STAT!B1992</f>
        <v>44902</v>
      </c>
      <c r="B1989" s="17">
        <f>TITRES_STAT!C1992</f>
        <v>4.25</v>
      </c>
      <c r="C1989" s="17">
        <f>TITRES_STAT!D1992</f>
        <v>3.5430000000000001</v>
      </c>
      <c r="D1989" s="17">
        <f>TITRES_STAT!E1992</f>
        <v>2661</v>
      </c>
      <c r="E1989" s="2">
        <f t="shared" si="124"/>
        <v>3551558</v>
      </c>
      <c r="F1989" s="17" t="str">
        <f t="shared" si="123"/>
        <v>BEARISH</v>
      </c>
      <c r="G1989" s="17" t="str">
        <f t="shared" si="122"/>
        <v>NEUTRAL</v>
      </c>
      <c r="H1989" s="17" t="str">
        <f t="shared" si="121"/>
        <v>CONFIRMED BEARISH</v>
      </c>
    </row>
    <row r="1990" spans="1:8" ht="13.5" x14ac:dyDescent="0.25">
      <c r="A1990" s="3">
        <f>TITRES_STAT!B1993</f>
        <v>44903</v>
      </c>
      <c r="B1990" s="17">
        <f>TITRES_STAT!C1993</f>
        <v>4.25</v>
      </c>
      <c r="C1990" s="17">
        <f>TITRES_STAT!D1993</f>
        <v>3.5430000000000001</v>
      </c>
      <c r="D1990" s="17">
        <f>TITRES_STAT!E1993</f>
        <v>0</v>
      </c>
      <c r="E1990" s="2">
        <f t="shared" si="124"/>
        <v>3551558</v>
      </c>
      <c r="F1990" s="17" t="str">
        <f t="shared" si="123"/>
        <v>BEARISH</v>
      </c>
      <c r="G1990" s="17" t="str">
        <f t="shared" si="122"/>
        <v>NEUTRAL</v>
      </c>
      <c r="H1990" s="17" t="str">
        <f t="shared" ref="H1990:H2053" si="125">IF(AND(B1990&gt;B1985, E1990&gt;E1985), "CONFIRMED BULLISH",
 IF(AND(B1990&lt;B1985, E1990&lt;E1985), "CONFIRMED BEARISH",
 IF(AND(B1990&gt;B1985, E1990&lt;E1985), "BEARISH DIVERGENCE",
 IF(AND(B1990&lt;B1985, E1990&gt;E1985), "BULLISH DIVERGENCE", "NEUTRAL"))))</f>
        <v>NEUTRAL</v>
      </c>
    </row>
    <row r="1991" spans="1:8" ht="13.5" x14ac:dyDescent="0.25">
      <c r="A1991" s="3">
        <f>TITRES_STAT!B1994</f>
        <v>44904</v>
      </c>
      <c r="B1991" s="17">
        <f>TITRES_STAT!C1994</f>
        <v>4.3</v>
      </c>
      <c r="C1991" s="17">
        <f>TITRES_STAT!D1994</f>
        <v>3.5847000000000002</v>
      </c>
      <c r="D1991" s="17">
        <f>TITRES_STAT!E1994</f>
        <v>3432</v>
      </c>
      <c r="E1991" s="2">
        <f t="shared" si="124"/>
        <v>3554990</v>
      </c>
      <c r="F1991" s="17" t="str">
        <f t="shared" si="123"/>
        <v>BULLISH</v>
      </c>
      <c r="G1991" s="17" t="str">
        <f t="shared" ref="G1991:G2054" si="126">IF((E1991-E1986)/E1986 &gt; 0.02, "STRONG",
 IF((E1991-E1986)/E1986 &lt; -0.02, "WEAK", "NEUTRAL"))</f>
        <v>NEUTRAL</v>
      </c>
      <c r="H1991" s="17" t="str">
        <f t="shared" si="125"/>
        <v>NEUTRAL</v>
      </c>
    </row>
    <row r="1992" spans="1:8" ht="13.5" x14ac:dyDescent="0.25">
      <c r="A1992" s="3">
        <f>TITRES_STAT!B1995</f>
        <v>44907</v>
      </c>
      <c r="B1992" s="17">
        <f>TITRES_STAT!C1995</f>
        <v>4.3</v>
      </c>
      <c r="C1992" s="17">
        <f>TITRES_STAT!D1995</f>
        <v>3.5847000000000002</v>
      </c>
      <c r="D1992" s="17">
        <f>TITRES_STAT!E1995</f>
        <v>10</v>
      </c>
      <c r="E1992" s="2">
        <f t="shared" si="124"/>
        <v>3554990</v>
      </c>
      <c r="F1992" s="17" t="str">
        <f t="shared" ref="F1992:F2055" si="127">IF(E1992&gt;E1987,"BULLISH",IF(E1992&lt;E1987,"BEARISH","NEUTRAL"))</f>
        <v>BULLISH</v>
      </c>
      <c r="G1992" s="17" t="str">
        <f t="shared" si="126"/>
        <v>NEUTRAL</v>
      </c>
      <c r="H1992" s="17" t="str">
        <f t="shared" si="125"/>
        <v>NEUTRAL</v>
      </c>
    </row>
    <row r="1993" spans="1:8" ht="13.5" x14ac:dyDescent="0.25">
      <c r="A1993" s="3">
        <f>TITRES_STAT!B1996</f>
        <v>44908</v>
      </c>
      <c r="B1993" s="17">
        <f>TITRES_STAT!C1996</f>
        <v>4.2699999999999996</v>
      </c>
      <c r="C1993" s="17">
        <f>TITRES_STAT!D1996</f>
        <v>3.5596000000000001</v>
      </c>
      <c r="D1993" s="17">
        <f>TITRES_STAT!E1996</f>
        <v>1655</v>
      </c>
      <c r="E1993" s="2">
        <f t="shared" si="124"/>
        <v>3553335</v>
      </c>
      <c r="F1993" s="17" t="str">
        <f t="shared" si="127"/>
        <v>BEARISH</v>
      </c>
      <c r="G1993" s="17" t="str">
        <f t="shared" si="126"/>
        <v>NEUTRAL</v>
      </c>
      <c r="H1993" s="17" t="str">
        <f t="shared" si="125"/>
        <v>CONFIRMED BEARISH</v>
      </c>
    </row>
    <row r="1994" spans="1:8" ht="13.5" x14ac:dyDescent="0.25">
      <c r="A1994" s="3">
        <f>TITRES_STAT!B1997</f>
        <v>44909</v>
      </c>
      <c r="B1994" s="17">
        <f>TITRES_STAT!C1997</f>
        <v>4.2</v>
      </c>
      <c r="C1994" s="17">
        <f>TITRES_STAT!D1997</f>
        <v>3.5013000000000001</v>
      </c>
      <c r="D1994" s="17">
        <f>TITRES_STAT!E1997</f>
        <v>3500</v>
      </c>
      <c r="E1994" s="2">
        <f t="shared" si="124"/>
        <v>3549835</v>
      </c>
      <c r="F1994" s="17" t="str">
        <f t="shared" si="127"/>
        <v>BEARISH</v>
      </c>
      <c r="G1994" s="17" t="str">
        <f t="shared" si="126"/>
        <v>NEUTRAL</v>
      </c>
      <c r="H1994" s="17" t="str">
        <f t="shared" si="125"/>
        <v>CONFIRMED BEARISH</v>
      </c>
    </row>
    <row r="1995" spans="1:8" ht="13.5" x14ac:dyDescent="0.25">
      <c r="A1995" s="3">
        <f>TITRES_STAT!B1998</f>
        <v>44910</v>
      </c>
      <c r="B1995" s="17">
        <f>TITRES_STAT!C1998</f>
        <v>4.17</v>
      </c>
      <c r="C1995" s="17">
        <f>TITRES_STAT!D1998</f>
        <v>3.4763000000000002</v>
      </c>
      <c r="D1995" s="17">
        <f>TITRES_STAT!E1998</f>
        <v>2087</v>
      </c>
      <c r="E1995" s="2">
        <f t="shared" si="124"/>
        <v>3547748</v>
      </c>
      <c r="F1995" s="17" t="str">
        <f t="shared" si="127"/>
        <v>BEARISH</v>
      </c>
      <c r="G1995" s="17" t="str">
        <f t="shared" si="126"/>
        <v>NEUTRAL</v>
      </c>
      <c r="H1995" s="17" t="str">
        <f t="shared" si="125"/>
        <v>CONFIRMED BEARISH</v>
      </c>
    </row>
    <row r="1996" spans="1:8" ht="13.5" x14ac:dyDescent="0.25">
      <c r="A1996" s="3">
        <f>TITRES_STAT!B1999</f>
        <v>44911</v>
      </c>
      <c r="B1996" s="17">
        <f>TITRES_STAT!C1999</f>
        <v>4.2</v>
      </c>
      <c r="C1996" s="17">
        <f>TITRES_STAT!D1999</f>
        <v>3.5013000000000001</v>
      </c>
      <c r="D1996" s="17">
        <f>TITRES_STAT!E1999</f>
        <v>3686</v>
      </c>
      <c r="E1996" s="2">
        <f t="shared" si="124"/>
        <v>3551434</v>
      </c>
      <c r="F1996" s="17" t="str">
        <f t="shared" si="127"/>
        <v>BEARISH</v>
      </c>
      <c r="G1996" s="17" t="str">
        <f t="shared" si="126"/>
        <v>NEUTRAL</v>
      </c>
      <c r="H1996" s="17" t="str">
        <f t="shared" si="125"/>
        <v>CONFIRMED BEARISH</v>
      </c>
    </row>
    <row r="1997" spans="1:8" ht="13.5" x14ac:dyDescent="0.25">
      <c r="A1997" s="3">
        <f>TITRES_STAT!B2000</f>
        <v>44914</v>
      </c>
      <c r="B1997" s="17">
        <f>TITRES_STAT!C2000</f>
        <v>4.18</v>
      </c>
      <c r="C1997" s="17">
        <f>TITRES_STAT!D2000</f>
        <v>3.4845999999999999</v>
      </c>
      <c r="D1997" s="17">
        <f>TITRES_STAT!E2000</f>
        <v>66001</v>
      </c>
      <c r="E1997" s="2">
        <f t="shared" si="124"/>
        <v>3485433</v>
      </c>
      <c r="F1997" s="17" t="str">
        <f t="shared" si="127"/>
        <v>BEARISH</v>
      </c>
      <c r="G1997" s="17" t="str">
        <f t="shared" si="126"/>
        <v>NEUTRAL</v>
      </c>
      <c r="H1997" s="17" t="str">
        <f t="shared" si="125"/>
        <v>CONFIRMED BEARISH</v>
      </c>
    </row>
    <row r="1998" spans="1:8" ht="13.5" x14ac:dyDescent="0.25">
      <c r="A1998" s="3">
        <f>TITRES_STAT!B2001</f>
        <v>44915</v>
      </c>
      <c r="B1998" s="17">
        <f>TITRES_STAT!C2001</f>
        <v>4.05</v>
      </c>
      <c r="C1998" s="17">
        <f>TITRES_STAT!D2001</f>
        <v>3.3761999999999999</v>
      </c>
      <c r="D1998" s="17">
        <f>TITRES_STAT!E2001</f>
        <v>250493</v>
      </c>
      <c r="E1998" s="2">
        <f t="shared" si="124"/>
        <v>3234940</v>
      </c>
      <c r="F1998" s="17" t="str">
        <f t="shared" si="127"/>
        <v>BEARISH</v>
      </c>
      <c r="G1998" s="17" t="str">
        <f t="shared" si="126"/>
        <v>WEAK</v>
      </c>
      <c r="H1998" s="17" t="str">
        <f t="shared" si="125"/>
        <v>CONFIRMED BEARISH</v>
      </c>
    </row>
    <row r="1999" spans="1:8" ht="13.5" x14ac:dyDescent="0.25">
      <c r="A1999" s="3">
        <f>TITRES_STAT!B2002</f>
        <v>44916</v>
      </c>
      <c r="B1999" s="17">
        <f>TITRES_STAT!C2002</f>
        <v>4.0999999999999996</v>
      </c>
      <c r="C1999" s="17">
        <f>TITRES_STAT!D2002</f>
        <v>3.4178999999999999</v>
      </c>
      <c r="D1999" s="17">
        <f>TITRES_STAT!E2002</f>
        <v>4760</v>
      </c>
      <c r="E1999" s="2">
        <f t="shared" si="124"/>
        <v>3239700</v>
      </c>
      <c r="F1999" s="17" t="str">
        <f t="shared" si="127"/>
        <v>BEARISH</v>
      </c>
      <c r="G1999" s="17" t="str">
        <f t="shared" si="126"/>
        <v>WEAK</v>
      </c>
      <c r="H1999" s="17" t="str">
        <f t="shared" si="125"/>
        <v>CONFIRMED BEARISH</v>
      </c>
    </row>
    <row r="2000" spans="1:8" ht="13.5" x14ac:dyDescent="0.25">
      <c r="A2000" s="3">
        <f>TITRES_STAT!B2003</f>
        <v>44917</v>
      </c>
      <c r="B2000" s="17">
        <f>TITRES_STAT!C2003</f>
        <v>4.0599999999999996</v>
      </c>
      <c r="C2000" s="17">
        <f>TITRES_STAT!D2003</f>
        <v>3.3845999999999998</v>
      </c>
      <c r="D2000" s="17">
        <f>TITRES_STAT!E2003</f>
        <v>3163</v>
      </c>
      <c r="E2000" s="2">
        <f t="shared" si="124"/>
        <v>3236537</v>
      </c>
      <c r="F2000" s="17" t="str">
        <f t="shared" si="127"/>
        <v>BEARISH</v>
      </c>
      <c r="G2000" s="17" t="str">
        <f t="shared" si="126"/>
        <v>WEAK</v>
      </c>
      <c r="H2000" s="17" t="str">
        <f t="shared" si="125"/>
        <v>CONFIRMED BEARISH</v>
      </c>
    </row>
    <row r="2001" spans="1:8" ht="13.5" x14ac:dyDescent="0.25">
      <c r="A2001" s="3">
        <f>TITRES_STAT!B2004</f>
        <v>44918</v>
      </c>
      <c r="B2001" s="17">
        <f>TITRES_STAT!C2004</f>
        <v>4.0599999999999996</v>
      </c>
      <c r="C2001" s="17">
        <f>TITRES_STAT!D2004</f>
        <v>3.3845999999999998</v>
      </c>
      <c r="D2001" s="17">
        <f>TITRES_STAT!E2004</f>
        <v>4928</v>
      </c>
      <c r="E2001" s="2">
        <f t="shared" si="124"/>
        <v>3236537</v>
      </c>
      <c r="F2001" s="17" t="str">
        <f t="shared" si="127"/>
        <v>BEARISH</v>
      </c>
      <c r="G2001" s="17" t="str">
        <f t="shared" si="126"/>
        <v>WEAK</v>
      </c>
      <c r="H2001" s="17" t="str">
        <f t="shared" si="125"/>
        <v>CONFIRMED BEARISH</v>
      </c>
    </row>
    <row r="2002" spans="1:8" ht="13.5" x14ac:dyDescent="0.25">
      <c r="A2002" s="3">
        <f>TITRES_STAT!B2005</f>
        <v>44921</v>
      </c>
      <c r="B2002" s="17">
        <f>TITRES_STAT!C2005</f>
        <v>4.0599999999999996</v>
      </c>
      <c r="C2002" s="17">
        <f>TITRES_STAT!D2005</f>
        <v>3.3845999999999998</v>
      </c>
      <c r="D2002" s="17">
        <f>TITRES_STAT!E2005</f>
        <v>4587</v>
      </c>
      <c r="E2002" s="2">
        <f t="shared" si="124"/>
        <v>3236537</v>
      </c>
      <c r="F2002" s="17" t="str">
        <f t="shared" si="127"/>
        <v>BEARISH</v>
      </c>
      <c r="G2002" s="17" t="str">
        <f t="shared" si="126"/>
        <v>WEAK</v>
      </c>
      <c r="H2002" s="17" t="str">
        <f t="shared" si="125"/>
        <v>CONFIRMED BEARISH</v>
      </c>
    </row>
    <row r="2003" spans="1:8" ht="13.5" x14ac:dyDescent="0.25">
      <c r="A2003" s="3">
        <f>TITRES_STAT!B2006</f>
        <v>44922</v>
      </c>
      <c r="B2003" s="17">
        <f>TITRES_STAT!C2006</f>
        <v>4.0999999999999996</v>
      </c>
      <c r="C2003" s="17">
        <f>TITRES_STAT!D2006</f>
        <v>3.4178999999999999</v>
      </c>
      <c r="D2003" s="17">
        <f>TITRES_STAT!E2006</f>
        <v>711</v>
      </c>
      <c r="E2003" s="2">
        <f t="shared" si="124"/>
        <v>3237248</v>
      </c>
      <c r="F2003" s="17" t="str">
        <f t="shared" si="127"/>
        <v>BULLISH</v>
      </c>
      <c r="G2003" s="17" t="str">
        <f t="shared" si="126"/>
        <v>NEUTRAL</v>
      </c>
      <c r="H2003" s="17" t="str">
        <f t="shared" si="125"/>
        <v>CONFIRMED BULLISH</v>
      </c>
    </row>
    <row r="2004" spans="1:8" ht="13.5" x14ac:dyDescent="0.25">
      <c r="A2004" s="3">
        <f>TITRES_STAT!B2007</f>
        <v>44923</v>
      </c>
      <c r="B2004" s="17">
        <f>TITRES_STAT!C2007</f>
        <v>4.1100000000000003</v>
      </c>
      <c r="C2004" s="17">
        <f>TITRES_STAT!D2007</f>
        <v>3.4262999999999999</v>
      </c>
      <c r="D2004" s="17">
        <f>TITRES_STAT!E2007</f>
        <v>6265</v>
      </c>
      <c r="E2004" s="2">
        <f t="shared" si="124"/>
        <v>3243513</v>
      </c>
      <c r="F2004" s="17" t="str">
        <f t="shared" si="127"/>
        <v>BULLISH</v>
      </c>
      <c r="G2004" s="17" t="str">
        <f t="shared" si="126"/>
        <v>NEUTRAL</v>
      </c>
      <c r="H2004" s="17" t="str">
        <f t="shared" si="125"/>
        <v>CONFIRMED BULLISH</v>
      </c>
    </row>
    <row r="2005" spans="1:8" ht="13.5" x14ac:dyDescent="0.25">
      <c r="A2005" s="3">
        <f>TITRES_STAT!B2008</f>
        <v>44924</v>
      </c>
      <c r="B2005" s="17">
        <f>TITRES_STAT!C2008</f>
        <v>4.09</v>
      </c>
      <c r="C2005" s="17">
        <f>TITRES_STAT!D2008</f>
        <v>3.4096000000000002</v>
      </c>
      <c r="D2005" s="17">
        <f>TITRES_STAT!E2008</f>
        <v>16874</v>
      </c>
      <c r="E2005" s="2">
        <f t="shared" si="124"/>
        <v>3226639</v>
      </c>
      <c r="F2005" s="17" t="str">
        <f t="shared" si="127"/>
        <v>BEARISH</v>
      </c>
      <c r="G2005" s="17" t="str">
        <f t="shared" si="126"/>
        <v>NEUTRAL</v>
      </c>
      <c r="H2005" s="17" t="str">
        <f t="shared" si="125"/>
        <v>BEARISH DIVERGENCE</v>
      </c>
    </row>
    <row r="2006" spans="1:8" ht="13.5" x14ac:dyDescent="0.25">
      <c r="A2006" s="3">
        <f>TITRES_STAT!B2009</f>
        <v>44925</v>
      </c>
      <c r="B2006" s="17">
        <f>TITRES_STAT!C2009</f>
        <v>4.16</v>
      </c>
      <c r="C2006" s="17">
        <f>TITRES_STAT!D2009</f>
        <v>3.4679000000000002</v>
      </c>
      <c r="D2006" s="17">
        <f>TITRES_STAT!E2009</f>
        <v>47323</v>
      </c>
      <c r="E2006" s="2">
        <f t="shared" si="124"/>
        <v>3273962</v>
      </c>
      <c r="F2006" s="17" t="str">
        <f t="shared" si="127"/>
        <v>BULLISH</v>
      </c>
      <c r="G2006" s="17" t="str">
        <f t="shared" si="126"/>
        <v>NEUTRAL</v>
      </c>
      <c r="H2006" s="17" t="str">
        <f t="shared" si="125"/>
        <v>CONFIRMED BULLISH</v>
      </c>
    </row>
    <row r="2007" spans="1:8" ht="13.5" x14ac:dyDescent="0.25">
      <c r="A2007" s="3">
        <f>TITRES_STAT!B2010</f>
        <v>44928</v>
      </c>
      <c r="B2007" s="17">
        <f>TITRES_STAT!C2010</f>
        <v>4.1399999999999997</v>
      </c>
      <c r="C2007" s="17">
        <f>TITRES_STAT!D2010</f>
        <v>3.4512999999999998</v>
      </c>
      <c r="D2007" s="17">
        <f>TITRES_STAT!E2010</f>
        <v>842</v>
      </c>
      <c r="E2007" s="2">
        <f t="shared" si="124"/>
        <v>3273120</v>
      </c>
      <c r="F2007" s="17" t="str">
        <f t="shared" si="127"/>
        <v>BULLISH</v>
      </c>
      <c r="G2007" s="17" t="str">
        <f t="shared" si="126"/>
        <v>NEUTRAL</v>
      </c>
      <c r="H2007" s="17" t="str">
        <f t="shared" si="125"/>
        <v>CONFIRMED BULLISH</v>
      </c>
    </row>
    <row r="2008" spans="1:8" ht="13.5" x14ac:dyDescent="0.25">
      <c r="A2008" s="3">
        <f>TITRES_STAT!B2011</f>
        <v>44929</v>
      </c>
      <c r="B2008" s="17">
        <f>TITRES_STAT!C2011</f>
        <v>4.07</v>
      </c>
      <c r="C2008" s="17">
        <f>TITRES_STAT!D2011</f>
        <v>3.3929</v>
      </c>
      <c r="D2008" s="17">
        <f>TITRES_STAT!E2011</f>
        <v>3916</v>
      </c>
      <c r="E2008" s="2">
        <f t="shared" si="124"/>
        <v>3269204</v>
      </c>
      <c r="F2008" s="17" t="str">
        <f t="shared" si="127"/>
        <v>BULLISH</v>
      </c>
      <c r="G2008" s="17" t="str">
        <f t="shared" si="126"/>
        <v>NEUTRAL</v>
      </c>
      <c r="H2008" s="17" t="str">
        <f t="shared" si="125"/>
        <v>BULLISH DIVERGENCE</v>
      </c>
    </row>
    <row r="2009" spans="1:8" ht="13.5" x14ac:dyDescent="0.25">
      <c r="A2009" s="3">
        <f>TITRES_STAT!B2012</f>
        <v>44930</v>
      </c>
      <c r="B2009" s="17">
        <f>TITRES_STAT!C2012</f>
        <v>4.0199999999999996</v>
      </c>
      <c r="C2009" s="17">
        <f>TITRES_STAT!D2012</f>
        <v>3.3512</v>
      </c>
      <c r="D2009" s="17">
        <f>TITRES_STAT!E2012</f>
        <v>24145</v>
      </c>
      <c r="E2009" s="2">
        <f t="shared" si="124"/>
        <v>3245059</v>
      </c>
      <c r="F2009" s="17" t="str">
        <f t="shared" si="127"/>
        <v>BULLISH</v>
      </c>
      <c r="G2009" s="17" t="str">
        <f t="shared" si="126"/>
        <v>NEUTRAL</v>
      </c>
      <c r="H2009" s="17" t="str">
        <f t="shared" si="125"/>
        <v>BULLISH DIVERGENCE</v>
      </c>
    </row>
    <row r="2010" spans="1:8" ht="13.5" x14ac:dyDescent="0.25">
      <c r="A2010" s="3">
        <f>TITRES_STAT!B2013</f>
        <v>44931</v>
      </c>
      <c r="B2010" s="17">
        <f>TITRES_STAT!C2013</f>
        <v>4</v>
      </c>
      <c r="C2010" s="17">
        <f>TITRES_STAT!D2013</f>
        <v>3.3346</v>
      </c>
      <c r="D2010" s="17">
        <f>TITRES_STAT!E2013</f>
        <v>26634</v>
      </c>
      <c r="E2010" s="2">
        <f t="shared" si="124"/>
        <v>3218425</v>
      </c>
      <c r="F2010" s="17" t="str">
        <f t="shared" si="127"/>
        <v>BEARISH</v>
      </c>
      <c r="G2010" s="17" t="str">
        <f t="shared" si="126"/>
        <v>NEUTRAL</v>
      </c>
      <c r="H2010" s="17" t="str">
        <f t="shared" si="125"/>
        <v>CONFIRMED BEARISH</v>
      </c>
    </row>
    <row r="2011" spans="1:8" ht="13.5" x14ac:dyDescent="0.25">
      <c r="A2011" s="3">
        <f>TITRES_STAT!B2014</f>
        <v>44932</v>
      </c>
      <c r="B2011" s="17">
        <f>TITRES_STAT!C2014</f>
        <v>4</v>
      </c>
      <c r="C2011" s="17">
        <f>TITRES_STAT!D2014</f>
        <v>3.3346</v>
      </c>
      <c r="D2011" s="17">
        <f>TITRES_STAT!E2014</f>
        <v>13225</v>
      </c>
      <c r="E2011" s="2">
        <f t="shared" si="124"/>
        <v>3218425</v>
      </c>
      <c r="F2011" s="17" t="str">
        <f t="shared" si="127"/>
        <v>BEARISH</v>
      </c>
      <c r="G2011" s="17" t="str">
        <f t="shared" si="126"/>
        <v>NEUTRAL</v>
      </c>
      <c r="H2011" s="17" t="str">
        <f t="shared" si="125"/>
        <v>CONFIRMED BEARISH</v>
      </c>
    </row>
    <row r="2012" spans="1:8" ht="13.5" x14ac:dyDescent="0.25">
      <c r="A2012" s="3">
        <f>TITRES_STAT!B2015</f>
        <v>44935</v>
      </c>
      <c r="B2012" s="17">
        <f>TITRES_STAT!C2015</f>
        <v>4</v>
      </c>
      <c r="C2012" s="17">
        <f>TITRES_STAT!D2015</f>
        <v>3.3346</v>
      </c>
      <c r="D2012" s="17">
        <f>TITRES_STAT!E2015</f>
        <v>12302</v>
      </c>
      <c r="E2012" s="2">
        <f t="shared" si="124"/>
        <v>3218425</v>
      </c>
      <c r="F2012" s="17" t="str">
        <f t="shared" si="127"/>
        <v>BEARISH</v>
      </c>
      <c r="G2012" s="17" t="str">
        <f t="shared" si="126"/>
        <v>NEUTRAL</v>
      </c>
      <c r="H2012" s="17" t="str">
        <f t="shared" si="125"/>
        <v>CONFIRMED BEARISH</v>
      </c>
    </row>
    <row r="2013" spans="1:8" ht="13.5" x14ac:dyDescent="0.25">
      <c r="A2013" s="3">
        <f>TITRES_STAT!B2016</f>
        <v>44936</v>
      </c>
      <c r="B2013" s="17">
        <f>TITRES_STAT!C2016</f>
        <v>3.99</v>
      </c>
      <c r="C2013" s="17">
        <f>TITRES_STAT!D2016</f>
        <v>3.3262</v>
      </c>
      <c r="D2013" s="17">
        <f>TITRES_STAT!E2016</f>
        <v>13577</v>
      </c>
      <c r="E2013" s="2">
        <f t="shared" si="124"/>
        <v>3204848</v>
      </c>
      <c r="F2013" s="17" t="str">
        <f t="shared" si="127"/>
        <v>BEARISH</v>
      </c>
      <c r="G2013" s="17" t="str">
        <f t="shared" si="126"/>
        <v>NEUTRAL</v>
      </c>
      <c r="H2013" s="17" t="str">
        <f t="shared" si="125"/>
        <v>CONFIRMED BEARISH</v>
      </c>
    </row>
    <row r="2014" spans="1:8" ht="13.5" x14ac:dyDescent="0.25">
      <c r="A2014" s="3">
        <f>TITRES_STAT!B2017</f>
        <v>44937</v>
      </c>
      <c r="B2014" s="17">
        <f>TITRES_STAT!C2017</f>
        <v>4</v>
      </c>
      <c r="C2014" s="17">
        <f>TITRES_STAT!D2017</f>
        <v>3.3346</v>
      </c>
      <c r="D2014" s="17">
        <f>TITRES_STAT!E2017</f>
        <v>8202</v>
      </c>
      <c r="E2014" s="2">
        <f t="shared" si="124"/>
        <v>3213050</v>
      </c>
      <c r="F2014" s="17" t="str">
        <f t="shared" si="127"/>
        <v>BEARISH</v>
      </c>
      <c r="G2014" s="17" t="str">
        <f t="shared" si="126"/>
        <v>NEUTRAL</v>
      </c>
      <c r="H2014" s="17" t="str">
        <f t="shared" si="125"/>
        <v>CONFIRMED BEARISH</v>
      </c>
    </row>
    <row r="2015" spans="1:8" ht="13.5" x14ac:dyDescent="0.25">
      <c r="A2015" s="3">
        <f>TITRES_STAT!B2018</f>
        <v>44938</v>
      </c>
      <c r="B2015" s="17">
        <f>TITRES_STAT!C2018</f>
        <v>4</v>
      </c>
      <c r="C2015" s="17">
        <f>TITRES_STAT!D2018</f>
        <v>3.3346</v>
      </c>
      <c r="D2015" s="17">
        <f>TITRES_STAT!E2018</f>
        <v>5902</v>
      </c>
      <c r="E2015" s="2">
        <f t="shared" si="124"/>
        <v>3213050</v>
      </c>
      <c r="F2015" s="17" t="str">
        <f t="shared" si="127"/>
        <v>BEARISH</v>
      </c>
      <c r="G2015" s="17" t="str">
        <f t="shared" si="126"/>
        <v>NEUTRAL</v>
      </c>
      <c r="H2015" s="17" t="str">
        <f t="shared" si="125"/>
        <v>NEUTRAL</v>
      </c>
    </row>
    <row r="2016" spans="1:8" ht="13.5" x14ac:dyDescent="0.25">
      <c r="A2016" s="3">
        <f>TITRES_STAT!B2019</f>
        <v>44939</v>
      </c>
      <c r="B2016" s="17">
        <f>TITRES_STAT!C2019</f>
        <v>4.05</v>
      </c>
      <c r="C2016" s="17">
        <f>TITRES_STAT!D2019</f>
        <v>3.3761999999999999</v>
      </c>
      <c r="D2016" s="17">
        <f>TITRES_STAT!E2019</f>
        <v>1574</v>
      </c>
      <c r="E2016" s="2">
        <f t="shared" si="124"/>
        <v>3214624</v>
      </c>
      <c r="F2016" s="17" t="str">
        <f t="shared" si="127"/>
        <v>BEARISH</v>
      </c>
      <c r="G2016" s="17" t="str">
        <f t="shared" si="126"/>
        <v>NEUTRAL</v>
      </c>
      <c r="H2016" s="17" t="str">
        <f t="shared" si="125"/>
        <v>BEARISH DIVERGENCE</v>
      </c>
    </row>
    <row r="2017" spans="1:8" ht="13.5" x14ac:dyDescent="0.25">
      <c r="A2017" s="3">
        <f>TITRES_STAT!B2020</f>
        <v>44942</v>
      </c>
      <c r="B2017" s="17">
        <f>TITRES_STAT!C2020</f>
        <v>4</v>
      </c>
      <c r="C2017" s="17">
        <f>TITRES_STAT!D2020</f>
        <v>3.3346</v>
      </c>
      <c r="D2017" s="17">
        <f>TITRES_STAT!E2020</f>
        <v>7096</v>
      </c>
      <c r="E2017" s="2">
        <f t="shared" si="124"/>
        <v>3207528</v>
      </c>
      <c r="F2017" s="17" t="str">
        <f t="shared" si="127"/>
        <v>BEARISH</v>
      </c>
      <c r="G2017" s="17" t="str">
        <f t="shared" si="126"/>
        <v>NEUTRAL</v>
      </c>
      <c r="H2017" s="17" t="str">
        <f t="shared" si="125"/>
        <v>NEUTRAL</v>
      </c>
    </row>
    <row r="2018" spans="1:8" ht="13.5" x14ac:dyDescent="0.25">
      <c r="A2018" s="3">
        <f>TITRES_STAT!B2021</f>
        <v>44943</v>
      </c>
      <c r="B2018" s="17">
        <f>TITRES_STAT!C2021</f>
        <v>4</v>
      </c>
      <c r="C2018" s="17">
        <f>TITRES_STAT!D2021</f>
        <v>3.3346</v>
      </c>
      <c r="D2018" s="17">
        <f>TITRES_STAT!E2021</f>
        <v>173</v>
      </c>
      <c r="E2018" s="2">
        <f t="shared" si="124"/>
        <v>3207528</v>
      </c>
      <c r="F2018" s="17" t="str">
        <f t="shared" si="127"/>
        <v>BULLISH</v>
      </c>
      <c r="G2018" s="17" t="str">
        <f t="shared" si="126"/>
        <v>NEUTRAL</v>
      </c>
      <c r="H2018" s="17" t="str">
        <f t="shared" si="125"/>
        <v>CONFIRMED BULLISH</v>
      </c>
    </row>
    <row r="2019" spans="1:8" ht="13.5" x14ac:dyDescent="0.25">
      <c r="A2019" s="3">
        <f>TITRES_STAT!B2022</f>
        <v>44944</v>
      </c>
      <c r="B2019" s="17">
        <f>TITRES_STAT!C2022</f>
        <v>4.05</v>
      </c>
      <c r="C2019" s="17">
        <f>TITRES_STAT!D2022</f>
        <v>3.3761999999999999</v>
      </c>
      <c r="D2019" s="17">
        <f>TITRES_STAT!E2022</f>
        <v>8171</v>
      </c>
      <c r="E2019" s="2">
        <f t="shared" si="124"/>
        <v>3215699</v>
      </c>
      <c r="F2019" s="17" t="str">
        <f t="shared" si="127"/>
        <v>BULLISH</v>
      </c>
      <c r="G2019" s="17" t="str">
        <f t="shared" si="126"/>
        <v>NEUTRAL</v>
      </c>
      <c r="H2019" s="17" t="str">
        <f t="shared" si="125"/>
        <v>CONFIRMED BULLISH</v>
      </c>
    </row>
    <row r="2020" spans="1:8" ht="13.5" x14ac:dyDescent="0.25">
      <c r="A2020" s="3">
        <f>TITRES_STAT!B2023</f>
        <v>44945</v>
      </c>
      <c r="B2020" s="17">
        <f>TITRES_STAT!C2023</f>
        <v>4</v>
      </c>
      <c r="C2020" s="17">
        <f>TITRES_STAT!D2023</f>
        <v>3.3346</v>
      </c>
      <c r="D2020" s="17">
        <f>TITRES_STAT!E2023</f>
        <v>5992</v>
      </c>
      <c r="E2020" s="2">
        <f t="shared" si="124"/>
        <v>3209707</v>
      </c>
      <c r="F2020" s="17" t="str">
        <f t="shared" si="127"/>
        <v>BEARISH</v>
      </c>
      <c r="G2020" s="17" t="str">
        <f t="shared" si="126"/>
        <v>NEUTRAL</v>
      </c>
      <c r="H2020" s="17" t="str">
        <f t="shared" si="125"/>
        <v>NEUTRAL</v>
      </c>
    </row>
    <row r="2021" spans="1:8" ht="13.5" x14ac:dyDescent="0.25">
      <c r="A2021" s="3">
        <f>TITRES_STAT!B2024</f>
        <v>44946</v>
      </c>
      <c r="B2021" s="17">
        <f>TITRES_STAT!C2024</f>
        <v>4</v>
      </c>
      <c r="C2021" s="17">
        <f>TITRES_STAT!D2024</f>
        <v>3.3346</v>
      </c>
      <c r="D2021" s="17">
        <f>TITRES_STAT!E2024</f>
        <v>8541</v>
      </c>
      <c r="E2021" s="2">
        <f t="shared" si="124"/>
        <v>3209707</v>
      </c>
      <c r="F2021" s="17" t="str">
        <f t="shared" si="127"/>
        <v>BEARISH</v>
      </c>
      <c r="G2021" s="17" t="str">
        <f t="shared" si="126"/>
        <v>NEUTRAL</v>
      </c>
      <c r="H2021" s="17" t="str">
        <f t="shared" si="125"/>
        <v>CONFIRMED BEARISH</v>
      </c>
    </row>
    <row r="2022" spans="1:8" ht="13.5" x14ac:dyDescent="0.25">
      <c r="A2022" s="3">
        <f>TITRES_STAT!B2025</f>
        <v>44949</v>
      </c>
      <c r="B2022" s="17">
        <f>TITRES_STAT!C2025</f>
        <v>4</v>
      </c>
      <c r="C2022" s="17">
        <f>TITRES_STAT!D2025</f>
        <v>3.3346</v>
      </c>
      <c r="D2022" s="17">
        <f>TITRES_STAT!E2025</f>
        <v>22030</v>
      </c>
      <c r="E2022" s="2">
        <f t="shared" si="124"/>
        <v>3209707</v>
      </c>
      <c r="F2022" s="17" t="str">
        <f t="shared" si="127"/>
        <v>BULLISH</v>
      </c>
      <c r="G2022" s="17" t="str">
        <f t="shared" si="126"/>
        <v>NEUTRAL</v>
      </c>
      <c r="H2022" s="17" t="str">
        <f t="shared" si="125"/>
        <v>NEUTRAL</v>
      </c>
    </row>
    <row r="2023" spans="1:8" ht="13.5" x14ac:dyDescent="0.25">
      <c r="A2023" s="3">
        <f>TITRES_STAT!B2026</f>
        <v>44950</v>
      </c>
      <c r="B2023" s="17">
        <f>TITRES_STAT!C2026</f>
        <v>4.05</v>
      </c>
      <c r="C2023" s="17">
        <f>TITRES_STAT!D2026</f>
        <v>3.3761999999999999</v>
      </c>
      <c r="D2023" s="17">
        <f>TITRES_STAT!E2026</f>
        <v>5332</v>
      </c>
      <c r="E2023" s="2">
        <f t="shared" si="124"/>
        <v>3215039</v>
      </c>
      <c r="F2023" s="17" t="str">
        <f t="shared" si="127"/>
        <v>BULLISH</v>
      </c>
      <c r="G2023" s="17" t="str">
        <f t="shared" si="126"/>
        <v>NEUTRAL</v>
      </c>
      <c r="H2023" s="17" t="str">
        <f t="shared" si="125"/>
        <v>CONFIRMED BULLISH</v>
      </c>
    </row>
    <row r="2024" spans="1:8" ht="13.5" x14ac:dyDescent="0.25">
      <c r="A2024" s="3">
        <f>TITRES_STAT!B2027</f>
        <v>44951</v>
      </c>
      <c r="B2024" s="17">
        <f>TITRES_STAT!C2027</f>
        <v>4.04</v>
      </c>
      <c r="C2024" s="17">
        <f>TITRES_STAT!D2027</f>
        <v>3.3679000000000001</v>
      </c>
      <c r="D2024" s="17">
        <f>TITRES_STAT!E2027</f>
        <v>8857</v>
      </c>
      <c r="E2024" s="2">
        <f t="shared" si="124"/>
        <v>3206182</v>
      </c>
      <c r="F2024" s="17" t="str">
        <f t="shared" si="127"/>
        <v>BEARISH</v>
      </c>
      <c r="G2024" s="17" t="str">
        <f t="shared" si="126"/>
        <v>NEUTRAL</v>
      </c>
      <c r="H2024" s="17" t="str">
        <f t="shared" si="125"/>
        <v>CONFIRMED BEARISH</v>
      </c>
    </row>
    <row r="2025" spans="1:8" ht="13.5" x14ac:dyDescent="0.25">
      <c r="A2025" s="3">
        <f>TITRES_STAT!B2028</f>
        <v>44952</v>
      </c>
      <c r="B2025" s="17">
        <f>TITRES_STAT!C2028</f>
        <v>4.0999999999999996</v>
      </c>
      <c r="C2025" s="17">
        <f>TITRES_STAT!D2028</f>
        <v>3.4178999999999999</v>
      </c>
      <c r="D2025" s="17">
        <f>TITRES_STAT!E2028</f>
        <v>1178</v>
      </c>
      <c r="E2025" s="2">
        <f t="shared" si="124"/>
        <v>3207360</v>
      </c>
      <c r="F2025" s="17" t="str">
        <f t="shared" si="127"/>
        <v>BEARISH</v>
      </c>
      <c r="G2025" s="17" t="str">
        <f t="shared" si="126"/>
        <v>NEUTRAL</v>
      </c>
      <c r="H2025" s="17" t="str">
        <f t="shared" si="125"/>
        <v>BEARISH DIVERGENCE</v>
      </c>
    </row>
    <row r="2026" spans="1:8" ht="13.5" x14ac:dyDescent="0.25">
      <c r="A2026" s="3">
        <f>TITRES_STAT!B2029</f>
        <v>44953</v>
      </c>
      <c r="B2026" s="17">
        <f>TITRES_STAT!C2029</f>
        <v>4.1500000000000004</v>
      </c>
      <c r="C2026" s="17">
        <f>TITRES_STAT!D2029</f>
        <v>3.4596</v>
      </c>
      <c r="D2026" s="17">
        <f>TITRES_STAT!E2029</f>
        <v>3456</v>
      </c>
      <c r="E2026" s="2">
        <f t="shared" si="124"/>
        <v>3210816</v>
      </c>
      <c r="F2026" s="17" t="str">
        <f t="shared" si="127"/>
        <v>BULLISH</v>
      </c>
      <c r="G2026" s="17" t="str">
        <f t="shared" si="126"/>
        <v>NEUTRAL</v>
      </c>
      <c r="H2026" s="17" t="str">
        <f t="shared" si="125"/>
        <v>CONFIRMED BULLISH</v>
      </c>
    </row>
    <row r="2027" spans="1:8" ht="13.5" x14ac:dyDescent="0.25">
      <c r="A2027" s="3">
        <f>TITRES_STAT!B2030</f>
        <v>44956</v>
      </c>
      <c r="B2027" s="17">
        <f>TITRES_STAT!C2030</f>
        <v>4.1500000000000004</v>
      </c>
      <c r="C2027" s="17">
        <f>TITRES_STAT!D2030</f>
        <v>3.4596</v>
      </c>
      <c r="D2027" s="17">
        <f>TITRES_STAT!E2030</f>
        <v>877</v>
      </c>
      <c r="E2027" s="2">
        <f t="shared" si="124"/>
        <v>3210816</v>
      </c>
      <c r="F2027" s="17" t="str">
        <f t="shared" si="127"/>
        <v>BULLISH</v>
      </c>
      <c r="G2027" s="17" t="str">
        <f t="shared" si="126"/>
        <v>NEUTRAL</v>
      </c>
      <c r="H2027" s="17" t="str">
        <f t="shared" si="125"/>
        <v>CONFIRMED BULLISH</v>
      </c>
    </row>
    <row r="2028" spans="1:8" ht="13.5" x14ac:dyDescent="0.25">
      <c r="A2028" s="3">
        <f>TITRES_STAT!B2031</f>
        <v>44957</v>
      </c>
      <c r="B2028" s="17">
        <f>TITRES_STAT!C2031</f>
        <v>4.1500000000000004</v>
      </c>
      <c r="C2028" s="17">
        <f>TITRES_STAT!D2031</f>
        <v>3.4596</v>
      </c>
      <c r="D2028" s="17">
        <f>TITRES_STAT!E2031</f>
        <v>3342</v>
      </c>
      <c r="E2028" s="2">
        <f t="shared" si="124"/>
        <v>3210816</v>
      </c>
      <c r="F2028" s="17" t="str">
        <f t="shared" si="127"/>
        <v>BEARISH</v>
      </c>
      <c r="G2028" s="17" t="str">
        <f t="shared" si="126"/>
        <v>NEUTRAL</v>
      </c>
      <c r="H2028" s="17" t="str">
        <f t="shared" si="125"/>
        <v>BEARISH DIVERGENCE</v>
      </c>
    </row>
    <row r="2029" spans="1:8" ht="13.5" x14ac:dyDescent="0.25">
      <c r="A2029" s="3">
        <f>TITRES_STAT!B2032</f>
        <v>44958</v>
      </c>
      <c r="B2029" s="17">
        <f>TITRES_STAT!C2032</f>
        <v>4.17</v>
      </c>
      <c r="C2029" s="17">
        <f>TITRES_STAT!D2032</f>
        <v>3.4763000000000002</v>
      </c>
      <c r="D2029" s="17">
        <f>TITRES_STAT!E2032</f>
        <v>7165</v>
      </c>
      <c r="E2029" s="2">
        <f t="shared" si="124"/>
        <v>3217981</v>
      </c>
      <c r="F2029" s="17" t="str">
        <f t="shared" si="127"/>
        <v>BULLISH</v>
      </c>
      <c r="G2029" s="17" t="str">
        <f t="shared" si="126"/>
        <v>NEUTRAL</v>
      </c>
      <c r="H2029" s="17" t="str">
        <f t="shared" si="125"/>
        <v>CONFIRMED BULLISH</v>
      </c>
    </row>
    <row r="2030" spans="1:8" ht="13.5" x14ac:dyDescent="0.25">
      <c r="A2030" s="3">
        <f>TITRES_STAT!B2033</f>
        <v>44959</v>
      </c>
      <c r="B2030" s="17">
        <f>TITRES_STAT!C2033</f>
        <v>4.1900000000000004</v>
      </c>
      <c r="C2030" s="17">
        <f>TITRES_STAT!D2033</f>
        <v>3.4929999999999999</v>
      </c>
      <c r="D2030" s="17">
        <f>TITRES_STAT!E2033</f>
        <v>178</v>
      </c>
      <c r="E2030" s="2">
        <f t="shared" si="124"/>
        <v>3218159</v>
      </c>
      <c r="F2030" s="17" t="str">
        <f t="shared" si="127"/>
        <v>BULLISH</v>
      </c>
      <c r="G2030" s="17" t="str">
        <f t="shared" si="126"/>
        <v>NEUTRAL</v>
      </c>
      <c r="H2030" s="17" t="str">
        <f t="shared" si="125"/>
        <v>CONFIRMED BULLISH</v>
      </c>
    </row>
    <row r="2031" spans="1:8" ht="13.5" x14ac:dyDescent="0.25">
      <c r="A2031" s="3">
        <f>TITRES_STAT!B2034</f>
        <v>44960</v>
      </c>
      <c r="B2031" s="17">
        <f>TITRES_STAT!C2034</f>
        <v>4.12</v>
      </c>
      <c r="C2031" s="17">
        <f>TITRES_STAT!D2034</f>
        <v>3.4346000000000001</v>
      </c>
      <c r="D2031" s="17">
        <f>TITRES_STAT!E2034</f>
        <v>250</v>
      </c>
      <c r="E2031" s="2">
        <f t="shared" si="124"/>
        <v>3217909</v>
      </c>
      <c r="F2031" s="17" t="str">
        <f t="shared" si="127"/>
        <v>BULLISH</v>
      </c>
      <c r="G2031" s="17" t="str">
        <f t="shared" si="126"/>
        <v>NEUTRAL</v>
      </c>
      <c r="H2031" s="17" t="str">
        <f t="shared" si="125"/>
        <v>BULLISH DIVERGENCE</v>
      </c>
    </row>
    <row r="2032" spans="1:8" ht="13.5" x14ac:dyDescent="0.25">
      <c r="A2032" s="3">
        <f>TITRES_STAT!B2035</f>
        <v>44963</v>
      </c>
      <c r="B2032" s="17">
        <f>TITRES_STAT!C2035</f>
        <v>4.1900000000000004</v>
      </c>
      <c r="C2032" s="17">
        <f>TITRES_STAT!D2035</f>
        <v>3.4929999999999999</v>
      </c>
      <c r="D2032" s="17">
        <f>TITRES_STAT!E2035</f>
        <v>4778</v>
      </c>
      <c r="E2032" s="2">
        <f t="shared" si="124"/>
        <v>3222687</v>
      </c>
      <c r="F2032" s="17" t="str">
        <f t="shared" si="127"/>
        <v>BULLISH</v>
      </c>
      <c r="G2032" s="17" t="str">
        <f t="shared" si="126"/>
        <v>NEUTRAL</v>
      </c>
      <c r="H2032" s="17" t="str">
        <f t="shared" si="125"/>
        <v>CONFIRMED BULLISH</v>
      </c>
    </row>
    <row r="2033" spans="1:8" ht="13.5" x14ac:dyDescent="0.25">
      <c r="A2033" s="3">
        <f>TITRES_STAT!B2036</f>
        <v>44964</v>
      </c>
      <c r="B2033" s="17">
        <f>TITRES_STAT!C2036</f>
        <v>4.1500000000000004</v>
      </c>
      <c r="C2033" s="17">
        <f>TITRES_STAT!D2036</f>
        <v>3.4596</v>
      </c>
      <c r="D2033" s="17">
        <f>TITRES_STAT!E2036</f>
        <v>6283</v>
      </c>
      <c r="E2033" s="2">
        <f t="shared" si="124"/>
        <v>3216404</v>
      </c>
      <c r="F2033" s="17" t="str">
        <f t="shared" si="127"/>
        <v>BULLISH</v>
      </c>
      <c r="G2033" s="17" t="str">
        <f t="shared" si="126"/>
        <v>NEUTRAL</v>
      </c>
      <c r="H2033" s="17" t="str">
        <f t="shared" si="125"/>
        <v>NEUTRAL</v>
      </c>
    </row>
    <row r="2034" spans="1:8" ht="13.5" x14ac:dyDescent="0.25">
      <c r="A2034" s="3">
        <f>TITRES_STAT!B2037</f>
        <v>44965</v>
      </c>
      <c r="B2034" s="17">
        <f>TITRES_STAT!C2037</f>
        <v>4.12</v>
      </c>
      <c r="C2034" s="17">
        <f>TITRES_STAT!D2037</f>
        <v>3.4346000000000001</v>
      </c>
      <c r="D2034" s="17">
        <f>TITRES_STAT!E2037</f>
        <v>8460</v>
      </c>
      <c r="E2034" s="2">
        <f t="shared" si="124"/>
        <v>3207944</v>
      </c>
      <c r="F2034" s="17" t="str">
        <f t="shared" si="127"/>
        <v>BEARISH</v>
      </c>
      <c r="G2034" s="17" t="str">
        <f t="shared" si="126"/>
        <v>NEUTRAL</v>
      </c>
      <c r="H2034" s="17" t="str">
        <f t="shared" si="125"/>
        <v>CONFIRMED BEARISH</v>
      </c>
    </row>
    <row r="2035" spans="1:8" ht="13.5" x14ac:dyDescent="0.25">
      <c r="A2035" s="3">
        <f>TITRES_STAT!B2038</f>
        <v>44966</v>
      </c>
      <c r="B2035" s="17">
        <f>TITRES_STAT!C2038</f>
        <v>4.1399999999999997</v>
      </c>
      <c r="C2035" s="17">
        <f>TITRES_STAT!D2038</f>
        <v>3.4512999999999998</v>
      </c>
      <c r="D2035" s="17">
        <f>TITRES_STAT!E2038</f>
        <v>33962</v>
      </c>
      <c r="E2035" s="2">
        <f t="shared" si="124"/>
        <v>3241906</v>
      </c>
      <c r="F2035" s="17" t="str">
        <f t="shared" si="127"/>
        <v>BULLISH</v>
      </c>
      <c r="G2035" s="17" t="str">
        <f t="shared" si="126"/>
        <v>NEUTRAL</v>
      </c>
      <c r="H2035" s="17" t="str">
        <f t="shared" si="125"/>
        <v>BULLISH DIVERGENCE</v>
      </c>
    </row>
    <row r="2036" spans="1:8" ht="13.5" x14ac:dyDescent="0.25">
      <c r="A2036" s="3">
        <f>TITRES_STAT!B2039</f>
        <v>44967</v>
      </c>
      <c r="B2036" s="17">
        <f>TITRES_STAT!C2039</f>
        <v>4.0999999999999996</v>
      </c>
      <c r="C2036" s="17">
        <f>TITRES_STAT!D2039</f>
        <v>3.4178999999999999</v>
      </c>
      <c r="D2036" s="17">
        <f>TITRES_STAT!E2039</f>
        <v>8757</v>
      </c>
      <c r="E2036" s="2">
        <f t="shared" si="124"/>
        <v>3233149</v>
      </c>
      <c r="F2036" s="17" t="str">
        <f t="shared" si="127"/>
        <v>BULLISH</v>
      </c>
      <c r="G2036" s="17" t="str">
        <f t="shared" si="126"/>
        <v>NEUTRAL</v>
      </c>
      <c r="H2036" s="17" t="str">
        <f t="shared" si="125"/>
        <v>BULLISH DIVERGENCE</v>
      </c>
    </row>
    <row r="2037" spans="1:8" ht="13.5" x14ac:dyDescent="0.25">
      <c r="A2037" s="3">
        <f>TITRES_STAT!B2040</f>
        <v>44970</v>
      </c>
      <c r="B2037" s="17">
        <f>TITRES_STAT!C2040</f>
        <v>4.0999999999999996</v>
      </c>
      <c r="C2037" s="17">
        <f>TITRES_STAT!D2040</f>
        <v>3.4178999999999999</v>
      </c>
      <c r="D2037" s="17">
        <f>TITRES_STAT!E2040</f>
        <v>1501</v>
      </c>
      <c r="E2037" s="2">
        <f t="shared" si="124"/>
        <v>3233149</v>
      </c>
      <c r="F2037" s="17" t="str">
        <f t="shared" si="127"/>
        <v>BULLISH</v>
      </c>
      <c r="G2037" s="17" t="str">
        <f t="shared" si="126"/>
        <v>NEUTRAL</v>
      </c>
      <c r="H2037" s="17" t="str">
        <f t="shared" si="125"/>
        <v>BULLISH DIVERGENCE</v>
      </c>
    </row>
    <row r="2038" spans="1:8" ht="13.5" x14ac:dyDescent="0.25">
      <c r="A2038" s="3">
        <f>TITRES_STAT!B2041</f>
        <v>44971</v>
      </c>
      <c r="B2038" s="17">
        <f>TITRES_STAT!C2041</f>
        <v>4.12</v>
      </c>
      <c r="C2038" s="17">
        <f>TITRES_STAT!D2041</f>
        <v>3.4346000000000001</v>
      </c>
      <c r="D2038" s="17">
        <f>TITRES_STAT!E2041</f>
        <v>19218</v>
      </c>
      <c r="E2038" s="2">
        <f t="shared" si="124"/>
        <v>3252367</v>
      </c>
      <c r="F2038" s="17" t="str">
        <f t="shared" si="127"/>
        <v>BULLISH</v>
      </c>
      <c r="G2038" s="17" t="str">
        <f t="shared" si="126"/>
        <v>NEUTRAL</v>
      </c>
      <c r="H2038" s="17" t="str">
        <f t="shared" si="125"/>
        <v>BULLISH DIVERGENCE</v>
      </c>
    </row>
    <row r="2039" spans="1:8" ht="13.5" x14ac:dyDescent="0.25">
      <c r="A2039" s="3">
        <f>TITRES_STAT!B2042</f>
        <v>44972</v>
      </c>
      <c r="B2039" s="17">
        <f>TITRES_STAT!C2042</f>
        <v>4.1500000000000004</v>
      </c>
      <c r="C2039" s="17">
        <f>TITRES_STAT!D2042</f>
        <v>3.4596</v>
      </c>
      <c r="D2039" s="17">
        <f>TITRES_STAT!E2042</f>
        <v>11488</v>
      </c>
      <c r="E2039" s="2">
        <f t="shared" si="124"/>
        <v>3263855</v>
      </c>
      <c r="F2039" s="17" t="str">
        <f t="shared" si="127"/>
        <v>BULLISH</v>
      </c>
      <c r="G2039" s="17" t="str">
        <f t="shared" si="126"/>
        <v>NEUTRAL</v>
      </c>
      <c r="H2039" s="17" t="str">
        <f t="shared" si="125"/>
        <v>CONFIRMED BULLISH</v>
      </c>
    </row>
    <row r="2040" spans="1:8" ht="13.5" x14ac:dyDescent="0.25">
      <c r="A2040" s="3">
        <f>TITRES_STAT!B2043</f>
        <v>44973</v>
      </c>
      <c r="B2040" s="17">
        <f>TITRES_STAT!C2043</f>
        <v>4.08</v>
      </c>
      <c r="C2040" s="17">
        <f>TITRES_STAT!D2043</f>
        <v>3.4013</v>
      </c>
      <c r="D2040" s="17">
        <f>TITRES_STAT!E2043</f>
        <v>20745</v>
      </c>
      <c r="E2040" s="2">
        <f t="shared" si="124"/>
        <v>3243110</v>
      </c>
      <c r="F2040" s="17" t="str">
        <f t="shared" si="127"/>
        <v>BULLISH</v>
      </c>
      <c r="G2040" s="17" t="str">
        <f t="shared" si="126"/>
        <v>NEUTRAL</v>
      </c>
      <c r="H2040" s="17" t="str">
        <f t="shared" si="125"/>
        <v>BULLISH DIVERGENCE</v>
      </c>
    </row>
    <row r="2041" spans="1:8" ht="13.5" x14ac:dyDescent="0.25">
      <c r="A2041" s="3">
        <f>TITRES_STAT!B2044</f>
        <v>44974</v>
      </c>
      <c r="B2041" s="17">
        <f>TITRES_STAT!C2044</f>
        <v>4.0999999999999996</v>
      </c>
      <c r="C2041" s="17">
        <f>TITRES_STAT!D2044</f>
        <v>3.4178999999999999</v>
      </c>
      <c r="D2041" s="17">
        <f>TITRES_STAT!E2044</f>
        <v>19501</v>
      </c>
      <c r="E2041" s="2">
        <f t="shared" si="124"/>
        <v>3262611</v>
      </c>
      <c r="F2041" s="17" t="str">
        <f t="shared" si="127"/>
        <v>BULLISH</v>
      </c>
      <c r="G2041" s="17" t="str">
        <f t="shared" si="126"/>
        <v>NEUTRAL</v>
      </c>
      <c r="H2041" s="17" t="str">
        <f t="shared" si="125"/>
        <v>NEUTRAL</v>
      </c>
    </row>
    <row r="2042" spans="1:8" ht="13.5" x14ac:dyDescent="0.25">
      <c r="A2042" s="3">
        <f>TITRES_STAT!B2045</f>
        <v>44977</v>
      </c>
      <c r="B2042" s="17">
        <f>TITRES_STAT!C2045</f>
        <v>4.1399999999999997</v>
      </c>
      <c r="C2042" s="17">
        <f>TITRES_STAT!D2045</f>
        <v>3.4512999999999998</v>
      </c>
      <c r="D2042" s="17">
        <f>TITRES_STAT!E2045</f>
        <v>25533</v>
      </c>
      <c r="E2042" s="2">
        <f t="shared" si="124"/>
        <v>3288144</v>
      </c>
      <c r="F2042" s="17" t="str">
        <f t="shared" si="127"/>
        <v>BULLISH</v>
      </c>
      <c r="G2042" s="17" t="str">
        <f t="shared" si="126"/>
        <v>NEUTRAL</v>
      </c>
      <c r="H2042" s="17" t="str">
        <f t="shared" si="125"/>
        <v>CONFIRMED BULLISH</v>
      </c>
    </row>
    <row r="2043" spans="1:8" ht="13.5" x14ac:dyDescent="0.25">
      <c r="A2043" s="3">
        <f>TITRES_STAT!B2046</f>
        <v>44978</v>
      </c>
      <c r="B2043" s="17">
        <f>TITRES_STAT!C2046</f>
        <v>4.1500000000000004</v>
      </c>
      <c r="C2043" s="17">
        <f>TITRES_STAT!D2046</f>
        <v>3.4596</v>
      </c>
      <c r="D2043" s="17">
        <f>TITRES_STAT!E2046</f>
        <v>11726</v>
      </c>
      <c r="E2043" s="2">
        <f t="shared" si="124"/>
        <v>3299870</v>
      </c>
      <c r="F2043" s="17" t="str">
        <f t="shared" si="127"/>
        <v>BULLISH</v>
      </c>
      <c r="G2043" s="17" t="str">
        <f t="shared" si="126"/>
        <v>NEUTRAL</v>
      </c>
      <c r="H2043" s="17" t="str">
        <f t="shared" si="125"/>
        <v>CONFIRMED BULLISH</v>
      </c>
    </row>
    <row r="2044" spans="1:8" ht="13.5" x14ac:dyDescent="0.25">
      <c r="A2044" s="3">
        <f>TITRES_STAT!B2047</f>
        <v>44979</v>
      </c>
      <c r="B2044" s="17">
        <f>TITRES_STAT!C2047</f>
        <v>4.0999999999999996</v>
      </c>
      <c r="C2044" s="17">
        <f>TITRES_STAT!D2047</f>
        <v>3.4178999999999999</v>
      </c>
      <c r="D2044" s="17">
        <f>TITRES_STAT!E2047</f>
        <v>6496</v>
      </c>
      <c r="E2044" s="2">
        <f t="shared" si="124"/>
        <v>3293374</v>
      </c>
      <c r="F2044" s="17" t="str">
        <f t="shared" si="127"/>
        <v>BULLISH</v>
      </c>
      <c r="G2044" s="17" t="str">
        <f t="shared" si="126"/>
        <v>NEUTRAL</v>
      </c>
      <c r="H2044" s="17" t="str">
        <f t="shared" si="125"/>
        <v>BULLISH DIVERGENCE</v>
      </c>
    </row>
    <row r="2045" spans="1:8" ht="13.5" x14ac:dyDescent="0.25">
      <c r="A2045" s="3">
        <f>TITRES_STAT!B2048</f>
        <v>44980</v>
      </c>
      <c r="B2045" s="17">
        <f>TITRES_STAT!C2048</f>
        <v>4.1500000000000004</v>
      </c>
      <c r="C2045" s="17">
        <f>TITRES_STAT!D2048</f>
        <v>3.4596</v>
      </c>
      <c r="D2045" s="17">
        <f>TITRES_STAT!E2048</f>
        <v>1566</v>
      </c>
      <c r="E2045" s="2">
        <f t="shared" si="124"/>
        <v>3294940</v>
      </c>
      <c r="F2045" s="17" t="str">
        <f t="shared" si="127"/>
        <v>BULLISH</v>
      </c>
      <c r="G2045" s="17" t="str">
        <f t="shared" si="126"/>
        <v>NEUTRAL</v>
      </c>
      <c r="H2045" s="17" t="str">
        <f t="shared" si="125"/>
        <v>CONFIRMED BULLISH</v>
      </c>
    </row>
    <row r="2046" spans="1:8" ht="13.5" x14ac:dyDescent="0.25">
      <c r="A2046" s="3">
        <f>TITRES_STAT!B2049</f>
        <v>44981</v>
      </c>
      <c r="B2046" s="17">
        <f>TITRES_STAT!C2049</f>
        <v>4.12</v>
      </c>
      <c r="C2046" s="17">
        <f>TITRES_STAT!D2049</f>
        <v>3.4346000000000001</v>
      </c>
      <c r="D2046" s="17">
        <f>TITRES_STAT!E2049</f>
        <v>654</v>
      </c>
      <c r="E2046" s="2">
        <f t="shared" si="124"/>
        <v>3294286</v>
      </c>
      <c r="F2046" s="17" t="str">
        <f t="shared" si="127"/>
        <v>BULLISH</v>
      </c>
      <c r="G2046" s="17" t="str">
        <f t="shared" si="126"/>
        <v>NEUTRAL</v>
      </c>
      <c r="H2046" s="17" t="str">
        <f t="shared" si="125"/>
        <v>CONFIRMED BULLISH</v>
      </c>
    </row>
    <row r="2047" spans="1:8" ht="13.5" x14ac:dyDescent="0.25">
      <c r="A2047" s="3">
        <f>TITRES_STAT!B2050</f>
        <v>44984</v>
      </c>
      <c r="B2047" s="17">
        <f>TITRES_STAT!C2050</f>
        <v>4.17</v>
      </c>
      <c r="C2047" s="17">
        <f>TITRES_STAT!D2050</f>
        <v>3.4763000000000002</v>
      </c>
      <c r="D2047" s="17">
        <f>TITRES_STAT!E2050</f>
        <v>7839</v>
      </c>
      <c r="E2047" s="2">
        <f t="shared" si="124"/>
        <v>3302125</v>
      </c>
      <c r="F2047" s="17" t="str">
        <f t="shared" si="127"/>
        <v>BULLISH</v>
      </c>
      <c r="G2047" s="17" t="str">
        <f t="shared" si="126"/>
        <v>NEUTRAL</v>
      </c>
      <c r="H2047" s="17" t="str">
        <f t="shared" si="125"/>
        <v>CONFIRMED BULLISH</v>
      </c>
    </row>
    <row r="2048" spans="1:8" ht="13.5" x14ac:dyDescent="0.25">
      <c r="A2048" s="3">
        <f>TITRES_STAT!B2051</f>
        <v>44985</v>
      </c>
      <c r="B2048" s="17">
        <f>TITRES_STAT!C2051</f>
        <v>4.16</v>
      </c>
      <c r="C2048" s="17">
        <f>TITRES_STAT!D2051</f>
        <v>3.4679000000000002</v>
      </c>
      <c r="D2048" s="17">
        <f>TITRES_STAT!E2051</f>
        <v>16998</v>
      </c>
      <c r="E2048" s="2">
        <f t="shared" si="124"/>
        <v>3285127</v>
      </c>
      <c r="F2048" s="17" t="str">
        <f t="shared" si="127"/>
        <v>BEARISH</v>
      </c>
      <c r="G2048" s="17" t="str">
        <f t="shared" si="126"/>
        <v>NEUTRAL</v>
      </c>
      <c r="H2048" s="17" t="str">
        <f t="shared" si="125"/>
        <v>BEARISH DIVERGENCE</v>
      </c>
    </row>
    <row r="2049" spans="1:8" ht="13.5" x14ac:dyDescent="0.25">
      <c r="A2049" s="3">
        <f>TITRES_STAT!B2052</f>
        <v>44986</v>
      </c>
      <c r="B2049" s="17">
        <f>TITRES_STAT!C2052</f>
        <v>4.2</v>
      </c>
      <c r="C2049" s="17">
        <f>TITRES_STAT!D2052</f>
        <v>3.5013000000000001</v>
      </c>
      <c r="D2049" s="17">
        <f>TITRES_STAT!E2052</f>
        <v>3582</v>
      </c>
      <c r="E2049" s="2">
        <f t="shared" si="124"/>
        <v>3288709</v>
      </c>
      <c r="F2049" s="17" t="str">
        <f t="shared" si="127"/>
        <v>BEARISH</v>
      </c>
      <c r="G2049" s="17" t="str">
        <f t="shared" si="126"/>
        <v>NEUTRAL</v>
      </c>
      <c r="H2049" s="17" t="str">
        <f t="shared" si="125"/>
        <v>BEARISH DIVERGENCE</v>
      </c>
    </row>
    <row r="2050" spans="1:8" ht="13.5" x14ac:dyDescent="0.25">
      <c r="A2050" s="3">
        <f>TITRES_STAT!B2053</f>
        <v>44987</v>
      </c>
      <c r="B2050" s="17">
        <f>TITRES_STAT!C2053</f>
        <v>4.22</v>
      </c>
      <c r="C2050" s="17">
        <f>TITRES_STAT!D2053</f>
        <v>3.5179999999999998</v>
      </c>
      <c r="D2050" s="17">
        <f>TITRES_STAT!E2053</f>
        <v>28114</v>
      </c>
      <c r="E2050" s="2">
        <f t="shared" si="124"/>
        <v>3316823</v>
      </c>
      <c r="F2050" s="17" t="str">
        <f t="shared" si="127"/>
        <v>BULLISH</v>
      </c>
      <c r="G2050" s="17" t="str">
        <f t="shared" si="126"/>
        <v>NEUTRAL</v>
      </c>
      <c r="H2050" s="17" t="str">
        <f t="shared" si="125"/>
        <v>CONFIRMED BULLISH</v>
      </c>
    </row>
    <row r="2051" spans="1:8" ht="13.5" x14ac:dyDescent="0.25">
      <c r="A2051" s="3">
        <f>TITRES_STAT!B2054</f>
        <v>44988</v>
      </c>
      <c r="B2051" s="17">
        <f>TITRES_STAT!C2054</f>
        <v>4.2</v>
      </c>
      <c r="C2051" s="17">
        <f>TITRES_STAT!D2054</f>
        <v>3.5013000000000001</v>
      </c>
      <c r="D2051" s="17">
        <f>TITRES_STAT!E2054</f>
        <v>15328</v>
      </c>
      <c r="E2051" s="2">
        <f t="shared" si="124"/>
        <v>3301495</v>
      </c>
      <c r="F2051" s="17" t="str">
        <f t="shared" si="127"/>
        <v>BULLISH</v>
      </c>
      <c r="G2051" s="17" t="str">
        <f t="shared" si="126"/>
        <v>NEUTRAL</v>
      </c>
      <c r="H2051" s="17" t="str">
        <f t="shared" si="125"/>
        <v>CONFIRMED BULLISH</v>
      </c>
    </row>
    <row r="2052" spans="1:8" ht="13.5" x14ac:dyDescent="0.25">
      <c r="A2052" s="3">
        <f>TITRES_STAT!B2055</f>
        <v>44991</v>
      </c>
      <c r="B2052" s="17">
        <f>TITRES_STAT!C2055</f>
        <v>4.2300000000000004</v>
      </c>
      <c r="C2052" s="17">
        <f>TITRES_STAT!D2055</f>
        <v>3.5263</v>
      </c>
      <c r="D2052" s="17">
        <f>TITRES_STAT!E2055</f>
        <v>10971</v>
      </c>
      <c r="E2052" s="2">
        <f t="shared" ref="E2052:E2115" si="128">IF(B2052&gt;B2051, E2051+D2052, IF(B2052&lt;B2051, E2051-D2052, E2051))</f>
        <v>3312466</v>
      </c>
      <c r="F2052" s="17" t="str">
        <f t="shared" si="127"/>
        <v>BULLISH</v>
      </c>
      <c r="G2052" s="17" t="str">
        <f t="shared" si="126"/>
        <v>NEUTRAL</v>
      </c>
      <c r="H2052" s="17" t="str">
        <f t="shared" si="125"/>
        <v>CONFIRMED BULLISH</v>
      </c>
    </row>
    <row r="2053" spans="1:8" ht="13.5" x14ac:dyDescent="0.25">
      <c r="A2053" s="3">
        <f>TITRES_STAT!B2056</f>
        <v>44992</v>
      </c>
      <c r="B2053" s="17">
        <f>TITRES_STAT!C2056</f>
        <v>4.2300000000000004</v>
      </c>
      <c r="C2053" s="17">
        <f>TITRES_STAT!D2056</f>
        <v>3.5263</v>
      </c>
      <c r="D2053" s="17">
        <f>TITRES_STAT!E2056</f>
        <v>2465</v>
      </c>
      <c r="E2053" s="2">
        <f t="shared" si="128"/>
        <v>3312466</v>
      </c>
      <c r="F2053" s="17" t="str">
        <f t="shared" si="127"/>
        <v>BULLISH</v>
      </c>
      <c r="G2053" s="17" t="str">
        <f t="shared" si="126"/>
        <v>NEUTRAL</v>
      </c>
      <c r="H2053" s="17" t="str">
        <f t="shared" si="125"/>
        <v>CONFIRMED BULLISH</v>
      </c>
    </row>
    <row r="2054" spans="1:8" ht="13.5" x14ac:dyDescent="0.25">
      <c r="A2054" s="3">
        <f>TITRES_STAT!B2057</f>
        <v>44993</v>
      </c>
      <c r="B2054" s="17">
        <f>TITRES_STAT!C2057</f>
        <v>4.2</v>
      </c>
      <c r="C2054" s="17">
        <f>TITRES_STAT!D2057</f>
        <v>3.5013000000000001</v>
      </c>
      <c r="D2054" s="17">
        <f>TITRES_STAT!E2057</f>
        <v>3074</v>
      </c>
      <c r="E2054" s="2">
        <f t="shared" si="128"/>
        <v>3309392</v>
      </c>
      <c r="F2054" s="17" t="str">
        <f t="shared" si="127"/>
        <v>BULLISH</v>
      </c>
      <c r="G2054" s="17" t="str">
        <f t="shared" si="126"/>
        <v>NEUTRAL</v>
      </c>
      <c r="H2054" s="17" t="str">
        <f t="shared" ref="H2054:H2117" si="129">IF(AND(B2054&gt;B2049, E2054&gt;E2049), "CONFIRMED BULLISH",
 IF(AND(B2054&lt;B2049, E2054&lt;E2049), "CONFIRMED BEARISH",
 IF(AND(B2054&gt;B2049, E2054&lt;E2049), "BEARISH DIVERGENCE",
 IF(AND(B2054&lt;B2049, E2054&gt;E2049), "BULLISH DIVERGENCE", "NEUTRAL"))))</f>
        <v>NEUTRAL</v>
      </c>
    </row>
    <row r="2055" spans="1:8" ht="13.5" x14ac:dyDescent="0.25">
      <c r="A2055" s="3">
        <f>TITRES_STAT!B2058</f>
        <v>44994</v>
      </c>
      <c r="B2055" s="17">
        <f>TITRES_STAT!C2058</f>
        <v>4.2300000000000004</v>
      </c>
      <c r="C2055" s="17">
        <f>TITRES_STAT!D2058</f>
        <v>3.5263</v>
      </c>
      <c r="D2055" s="17">
        <f>TITRES_STAT!E2058</f>
        <v>2532</v>
      </c>
      <c r="E2055" s="2">
        <f t="shared" si="128"/>
        <v>3311924</v>
      </c>
      <c r="F2055" s="17" t="str">
        <f t="shared" si="127"/>
        <v>BEARISH</v>
      </c>
      <c r="G2055" s="17" t="str">
        <f t="shared" ref="G2055:G2118" si="130">IF((E2055-E2050)/E2050 &gt; 0.02, "STRONG",
 IF((E2055-E2050)/E2050 &lt; -0.02, "WEAK", "NEUTRAL"))</f>
        <v>NEUTRAL</v>
      </c>
      <c r="H2055" s="17" t="str">
        <f t="shared" si="129"/>
        <v>BEARISH DIVERGENCE</v>
      </c>
    </row>
    <row r="2056" spans="1:8" ht="13.5" x14ac:dyDescent="0.25">
      <c r="A2056" s="3">
        <f>TITRES_STAT!B2059</f>
        <v>44995</v>
      </c>
      <c r="B2056" s="17">
        <f>TITRES_STAT!C2059</f>
        <v>4.2699999999999996</v>
      </c>
      <c r="C2056" s="17">
        <f>TITRES_STAT!D2059</f>
        <v>3.5596000000000001</v>
      </c>
      <c r="D2056" s="17">
        <f>TITRES_STAT!E2059</f>
        <v>16541</v>
      </c>
      <c r="E2056" s="2">
        <f t="shared" si="128"/>
        <v>3328465</v>
      </c>
      <c r="F2056" s="17" t="str">
        <f t="shared" ref="F2056:F2119" si="131">IF(E2056&gt;E2051,"BULLISH",IF(E2056&lt;E2051,"BEARISH","NEUTRAL"))</f>
        <v>BULLISH</v>
      </c>
      <c r="G2056" s="17" t="str">
        <f t="shared" si="130"/>
        <v>NEUTRAL</v>
      </c>
      <c r="H2056" s="17" t="str">
        <f t="shared" si="129"/>
        <v>CONFIRMED BULLISH</v>
      </c>
    </row>
    <row r="2057" spans="1:8" ht="13.5" x14ac:dyDescent="0.25">
      <c r="A2057" s="3">
        <f>TITRES_STAT!B2060</f>
        <v>44998</v>
      </c>
      <c r="B2057" s="17">
        <f>TITRES_STAT!C2060</f>
        <v>4.28</v>
      </c>
      <c r="C2057" s="17">
        <f>TITRES_STAT!D2060</f>
        <v>3.5680000000000001</v>
      </c>
      <c r="D2057" s="17">
        <f>TITRES_STAT!E2060</f>
        <v>4796</v>
      </c>
      <c r="E2057" s="2">
        <f t="shared" si="128"/>
        <v>3333261</v>
      </c>
      <c r="F2057" s="17" t="str">
        <f t="shared" si="131"/>
        <v>BULLISH</v>
      </c>
      <c r="G2057" s="17" t="str">
        <f t="shared" si="130"/>
        <v>NEUTRAL</v>
      </c>
      <c r="H2057" s="17" t="str">
        <f t="shared" si="129"/>
        <v>CONFIRMED BULLISH</v>
      </c>
    </row>
    <row r="2058" spans="1:8" ht="13.5" x14ac:dyDescent="0.25">
      <c r="A2058" s="3">
        <f>TITRES_STAT!B2061</f>
        <v>44999</v>
      </c>
      <c r="B2058" s="17">
        <f>TITRES_STAT!C2061</f>
        <v>4.33</v>
      </c>
      <c r="C2058" s="17">
        <f>TITRES_STAT!D2061</f>
        <v>3.6097000000000001</v>
      </c>
      <c r="D2058" s="17">
        <f>TITRES_STAT!E2061</f>
        <v>33454</v>
      </c>
      <c r="E2058" s="2">
        <f t="shared" si="128"/>
        <v>3366715</v>
      </c>
      <c r="F2058" s="17" t="str">
        <f t="shared" si="131"/>
        <v>BULLISH</v>
      </c>
      <c r="G2058" s="17" t="str">
        <f t="shared" si="130"/>
        <v>NEUTRAL</v>
      </c>
      <c r="H2058" s="17" t="str">
        <f t="shared" si="129"/>
        <v>CONFIRMED BULLISH</v>
      </c>
    </row>
    <row r="2059" spans="1:8" ht="13.5" x14ac:dyDescent="0.25">
      <c r="A2059" s="3">
        <f>TITRES_STAT!B2062</f>
        <v>45000</v>
      </c>
      <c r="B2059" s="17">
        <f>TITRES_STAT!C2062</f>
        <v>4.3899999999999997</v>
      </c>
      <c r="C2059" s="17">
        <f>TITRES_STAT!D2062</f>
        <v>3.6597</v>
      </c>
      <c r="D2059" s="17">
        <f>TITRES_STAT!E2062</f>
        <v>66261</v>
      </c>
      <c r="E2059" s="2">
        <f t="shared" si="128"/>
        <v>3432976</v>
      </c>
      <c r="F2059" s="17" t="str">
        <f t="shared" si="131"/>
        <v>BULLISH</v>
      </c>
      <c r="G2059" s="17" t="str">
        <f t="shared" si="130"/>
        <v>STRONG</v>
      </c>
      <c r="H2059" s="17" t="str">
        <f t="shared" si="129"/>
        <v>CONFIRMED BULLISH</v>
      </c>
    </row>
    <row r="2060" spans="1:8" ht="13.5" x14ac:dyDescent="0.25">
      <c r="A2060" s="3">
        <f>TITRES_STAT!B2063</f>
        <v>45001</v>
      </c>
      <c r="B2060" s="17">
        <f>TITRES_STAT!C2063</f>
        <v>4.4000000000000004</v>
      </c>
      <c r="C2060" s="17">
        <f>TITRES_STAT!D2063</f>
        <v>3.6680000000000001</v>
      </c>
      <c r="D2060" s="17">
        <f>TITRES_STAT!E2063</f>
        <v>37340</v>
      </c>
      <c r="E2060" s="2">
        <f t="shared" si="128"/>
        <v>3470316</v>
      </c>
      <c r="F2060" s="17" t="str">
        <f t="shared" si="131"/>
        <v>BULLISH</v>
      </c>
      <c r="G2060" s="17" t="str">
        <f t="shared" si="130"/>
        <v>STRONG</v>
      </c>
      <c r="H2060" s="17" t="str">
        <f t="shared" si="129"/>
        <v>CONFIRMED BULLISH</v>
      </c>
    </row>
    <row r="2061" spans="1:8" ht="13.5" x14ac:dyDescent="0.25">
      <c r="A2061" s="3">
        <f>TITRES_STAT!B2064</f>
        <v>45002</v>
      </c>
      <c r="B2061" s="17">
        <f>TITRES_STAT!C2064</f>
        <v>4.3499999999999996</v>
      </c>
      <c r="C2061" s="17">
        <f>TITRES_STAT!D2064</f>
        <v>3.6263000000000001</v>
      </c>
      <c r="D2061" s="17">
        <f>TITRES_STAT!E2064</f>
        <v>17104</v>
      </c>
      <c r="E2061" s="2">
        <f t="shared" si="128"/>
        <v>3453212</v>
      </c>
      <c r="F2061" s="17" t="str">
        <f t="shared" si="131"/>
        <v>BULLISH</v>
      </c>
      <c r="G2061" s="17" t="str">
        <f t="shared" si="130"/>
        <v>STRONG</v>
      </c>
      <c r="H2061" s="17" t="str">
        <f t="shared" si="129"/>
        <v>CONFIRMED BULLISH</v>
      </c>
    </row>
    <row r="2062" spans="1:8" ht="13.5" x14ac:dyDescent="0.25">
      <c r="A2062" s="3">
        <f>TITRES_STAT!B2065</f>
        <v>45006</v>
      </c>
      <c r="B2062" s="17">
        <f>TITRES_STAT!C2065</f>
        <v>4.3899999999999997</v>
      </c>
      <c r="C2062" s="17">
        <f>TITRES_STAT!D2065</f>
        <v>3.6597</v>
      </c>
      <c r="D2062" s="17">
        <f>TITRES_STAT!E2065</f>
        <v>66</v>
      </c>
      <c r="E2062" s="2">
        <f t="shared" si="128"/>
        <v>3453278</v>
      </c>
      <c r="F2062" s="17" t="str">
        <f t="shared" si="131"/>
        <v>BULLISH</v>
      </c>
      <c r="G2062" s="17" t="str">
        <f t="shared" si="130"/>
        <v>STRONG</v>
      </c>
      <c r="H2062" s="17" t="str">
        <f t="shared" si="129"/>
        <v>CONFIRMED BULLISH</v>
      </c>
    </row>
    <row r="2063" spans="1:8" ht="13.5" x14ac:dyDescent="0.25">
      <c r="A2063" s="3">
        <f>TITRES_STAT!B2066</f>
        <v>45007</v>
      </c>
      <c r="B2063" s="17">
        <f>TITRES_STAT!C2066</f>
        <v>4.38</v>
      </c>
      <c r="C2063" s="17">
        <f>TITRES_STAT!D2066</f>
        <v>3.6513</v>
      </c>
      <c r="D2063" s="17">
        <f>TITRES_STAT!E2066</f>
        <v>2781</v>
      </c>
      <c r="E2063" s="2">
        <f t="shared" si="128"/>
        <v>3450497</v>
      </c>
      <c r="F2063" s="17" t="str">
        <f t="shared" si="131"/>
        <v>BULLISH</v>
      </c>
      <c r="G2063" s="17" t="str">
        <f t="shared" si="130"/>
        <v>STRONG</v>
      </c>
      <c r="H2063" s="17" t="str">
        <f t="shared" si="129"/>
        <v>CONFIRMED BULLISH</v>
      </c>
    </row>
    <row r="2064" spans="1:8" ht="13.5" x14ac:dyDescent="0.25">
      <c r="A2064" s="3">
        <f>TITRES_STAT!B2067</f>
        <v>45008</v>
      </c>
      <c r="B2064" s="17">
        <f>TITRES_STAT!C2067</f>
        <v>4.38</v>
      </c>
      <c r="C2064" s="17">
        <f>TITRES_STAT!D2067</f>
        <v>3.6513</v>
      </c>
      <c r="D2064" s="17">
        <f>TITRES_STAT!E2067</f>
        <v>6101</v>
      </c>
      <c r="E2064" s="2">
        <f t="shared" si="128"/>
        <v>3450497</v>
      </c>
      <c r="F2064" s="17" t="str">
        <f t="shared" si="131"/>
        <v>BULLISH</v>
      </c>
      <c r="G2064" s="17" t="str">
        <f t="shared" si="130"/>
        <v>NEUTRAL</v>
      </c>
      <c r="H2064" s="17" t="str">
        <f t="shared" si="129"/>
        <v>BULLISH DIVERGENCE</v>
      </c>
    </row>
    <row r="2065" spans="1:8" ht="13.5" x14ac:dyDescent="0.25">
      <c r="A2065" s="3">
        <f>TITRES_STAT!B2068</f>
        <v>45009</v>
      </c>
      <c r="B2065" s="17">
        <f>TITRES_STAT!C2068</f>
        <v>4.32</v>
      </c>
      <c r="C2065" s="17">
        <f>TITRES_STAT!D2068</f>
        <v>3.6013000000000002</v>
      </c>
      <c r="D2065" s="17">
        <f>TITRES_STAT!E2068</f>
        <v>11893</v>
      </c>
      <c r="E2065" s="2">
        <f t="shared" si="128"/>
        <v>3438604</v>
      </c>
      <c r="F2065" s="17" t="str">
        <f t="shared" si="131"/>
        <v>BEARISH</v>
      </c>
      <c r="G2065" s="17" t="str">
        <f t="shared" si="130"/>
        <v>NEUTRAL</v>
      </c>
      <c r="H2065" s="17" t="str">
        <f t="shared" si="129"/>
        <v>CONFIRMED BEARISH</v>
      </c>
    </row>
    <row r="2066" spans="1:8" ht="13.5" x14ac:dyDescent="0.25">
      <c r="A2066" s="3">
        <f>TITRES_STAT!B2069</f>
        <v>45012</v>
      </c>
      <c r="B2066" s="17">
        <f>TITRES_STAT!C2069</f>
        <v>4.34</v>
      </c>
      <c r="C2066" s="17">
        <f>TITRES_STAT!D2069</f>
        <v>3.6179999999999999</v>
      </c>
      <c r="D2066" s="17">
        <f>TITRES_STAT!E2069</f>
        <v>2001</v>
      </c>
      <c r="E2066" s="2">
        <f t="shared" si="128"/>
        <v>3440605</v>
      </c>
      <c r="F2066" s="17" t="str">
        <f t="shared" si="131"/>
        <v>BEARISH</v>
      </c>
      <c r="G2066" s="17" t="str">
        <f t="shared" si="130"/>
        <v>NEUTRAL</v>
      </c>
      <c r="H2066" s="17" t="str">
        <f t="shared" si="129"/>
        <v>CONFIRMED BEARISH</v>
      </c>
    </row>
    <row r="2067" spans="1:8" ht="13.5" x14ac:dyDescent="0.25">
      <c r="A2067" s="3">
        <f>TITRES_STAT!B2070</f>
        <v>45013</v>
      </c>
      <c r="B2067" s="17">
        <f>TITRES_STAT!C2070</f>
        <v>4.3499999999999996</v>
      </c>
      <c r="C2067" s="17">
        <f>TITRES_STAT!D2070</f>
        <v>3.6263000000000001</v>
      </c>
      <c r="D2067" s="17">
        <f>TITRES_STAT!E2070</f>
        <v>37737</v>
      </c>
      <c r="E2067" s="2">
        <f t="shared" si="128"/>
        <v>3478342</v>
      </c>
      <c r="F2067" s="17" t="str">
        <f t="shared" si="131"/>
        <v>BULLISH</v>
      </c>
      <c r="G2067" s="17" t="str">
        <f t="shared" si="130"/>
        <v>NEUTRAL</v>
      </c>
      <c r="H2067" s="17" t="str">
        <f t="shared" si="129"/>
        <v>BULLISH DIVERGENCE</v>
      </c>
    </row>
    <row r="2068" spans="1:8" ht="13.5" x14ac:dyDescent="0.25">
      <c r="A2068" s="3">
        <f>TITRES_STAT!B2071</f>
        <v>45014</v>
      </c>
      <c r="B2068" s="17">
        <f>TITRES_STAT!C2071</f>
        <v>4.34</v>
      </c>
      <c r="C2068" s="17">
        <f>TITRES_STAT!D2071</f>
        <v>3.6179999999999999</v>
      </c>
      <c r="D2068" s="17">
        <f>TITRES_STAT!E2071</f>
        <v>7890</v>
      </c>
      <c r="E2068" s="2">
        <f t="shared" si="128"/>
        <v>3470452</v>
      </c>
      <c r="F2068" s="17" t="str">
        <f t="shared" si="131"/>
        <v>BULLISH</v>
      </c>
      <c r="G2068" s="17" t="str">
        <f t="shared" si="130"/>
        <v>NEUTRAL</v>
      </c>
      <c r="H2068" s="17" t="str">
        <f t="shared" si="129"/>
        <v>BULLISH DIVERGENCE</v>
      </c>
    </row>
    <row r="2069" spans="1:8" ht="13.5" x14ac:dyDescent="0.25">
      <c r="A2069" s="3">
        <f>TITRES_STAT!B2072</f>
        <v>45015</v>
      </c>
      <c r="B2069" s="17">
        <f>TITRES_STAT!C2072</f>
        <v>4.34</v>
      </c>
      <c r="C2069" s="17">
        <f>TITRES_STAT!D2072</f>
        <v>3.6179999999999999</v>
      </c>
      <c r="D2069" s="17">
        <f>TITRES_STAT!E2072</f>
        <v>10820</v>
      </c>
      <c r="E2069" s="2">
        <f t="shared" si="128"/>
        <v>3470452</v>
      </c>
      <c r="F2069" s="17" t="str">
        <f t="shared" si="131"/>
        <v>BULLISH</v>
      </c>
      <c r="G2069" s="17" t="str">
        <f t="shared" si="130"/>
        <v>NEUTRAL</v>
      </c>
      <c r="H2069" s="17" t="str">
        <f t="shared" si="129"/>
        <v>BULLISH DIVERGENCE</v>
      </c>
    </row>
    <row r="2070" spans="1:8" ht="13.5" x14ac:dyDescent="0.25">
      <c r="A2070" s="3">
        <f>TITRES_STAT!B2073</f>
        <v>45016</v>
      </c>
      <c r="B2070" s="17">
        <f>TITRES_STAT!C2073</f>
        <v>4.3099999999999996</v>
      </c>
      <c r="C2070" s="17">
        <f>TITRES_STAT!D2073</f>
        <v>3.593</v>
      </c>
      <c r="D2070" s="17">
        <f>TITRES_STAT!E2073</f>
        <v>7392</v>
      </c>
      <c r="E2070" s="2">
        <f t="shared" si="128"/>
        <v>3463060</v>
      </c>
      <c r="F2070" s="17" t="str">
        <f t="shared" si="131"/>
        <v>BULLISH</v>
      </c>
      <c r="G2070" s="17" t="str">
        <f t="shared" si="130"/>
        <v>NEUTRAL</v>
      </c>
      <c r="H2070" s="17" t="str">
        <f t="shared" si="129"/>
        <v>BULLISH DIVERGENCE</v>
      </c>
    </row>
    <row r="2071" spans="1:8" ht="13.5" x14ac:dyDescent="0.25">
      <c r="A2071" s="3">
        <f>TITRES_STAT!B2074</f>
        <v>45019</v>
      </c>
      <c r="B2071" s="17">
        <f>TITRES_STAT!C2074</f>
        <v>4.38</v>
      </c>
      <c r="C2071" s="17">
        <f>TITRES_STAT!D2074</f>
        <v>3.6513</v>
      </c>
      <c r="D2071" s="17">
        <f>TITRES_STAT!E2074</f>
        <v>51</v>
      </c>
      <c r="E2071" s="2">
        <f t="shared" si="128"/>
        <v>3463111</v>
      </c>
      <c r="F2071" s="17" t="str">
        <f t="shared" si="131"/>
        <v>BULLISH</v>
      </c>
      <c r="G2071" s="17" t="str">
        <f t="shared" si="130"/>
        <v>NEUTRAL</v>
      </c>
      <c r="H2071" s="17" t="str">
        <f t="shared" si="129"/>
        <v>CONFIRMED BULLISH</v>
      </c>
    </row>
    <row r="2072" spans="1:8" ht="13.5" x14ac:dyDescent="0.25">
      <c r="A2072" s="3">
        <f>TITRES_STAT!B2075</f>
        <v>45020</v>
      </c>
      <c r="B2072" s="17">
        <f>TITRES_STAT!C2075</f>
        <v>4.3600000000000003</v>
      </c>
      <c r="C2072" s="17">
        <f>TITRES_STAT!D2075</f>
        <v>3.6347</v>
      </c>
      <c r="D2072" s="17">
        <f>TITRES_STAT!E2075</f>
        <v>6261</v>
      </c>
      <c r="E2072" s="2">
        <f t="shared" si="128"/>
        <v>3456850</v>
      </c>
      <c r="F2072" s="17" t="str">
        <f t="shared" si="131"/>
        <v>BEARISH</v>
      </c>
      <c r="G2072" s="17" t="str">
        <f t="shared" si="130"/>
        <v>NEUTRAL</v>
      </c>
      <c r="H2072" s="17" t="str">
        <f t="shared" si="129"/>
        <v>BEARISH DIVERGENCE</v>
      </c>
    </row>
    <row r="2073" spans="1:8" ht="13.5" x14ac:dyDescent="0.25">
      <c r="A2073" s="3">
        <f>TITRES_STAT!B2076</f>
        <v>45021</v>
      </c>
      <c r="B2073" s="17">
        <f>TITRES_STAT!C2076</f>
        <v>4.3499999999999996</v>
      </c>
      <c r="C2073" s="17">
        <f>TITRES_STAT!D2076</f>
        <v>3.6263000000000001</v>
      </c>
      <c r="D2073" s="17">
        <f>TITRES_STAT!E2076</f>
        <v>859</v>
      </c>
      <c r="E2073" s="2">
        <f t="shared" si="128"/>
        <v>3455991</v>
      </c>
      <c r="F2073" s="17" t="str">
        <f t="shared" si="131"/>
        <v>BEARISH</v>
      </c>
      <c r="G2073" s="17" t="str">
        <f t="shared" si="130"/>
        <v>NEUTRAL</v>
      </c>
      <c r="H2073" s="17" t="str">
        <f t="shared" si="129"/>
        <v>BEARISH DIVERGENCE</v>
      </c>
    </row>
    <row r="2074" spans="1:8" ht="13.5" x14ac:dyDescent="0.25">
      <c r="A2074" s="3">
        <f>TITRES_STAT!B2077</f>
        <v>45022</v>
      </c>
      <c r="B2074" s="17">
        <f>TITRES_STAT!C2077</f>
        <v>4.3</v>
      </c>
      <c r="C2074" s="17">
        <f>TITRES_STAT!D2077</f>
        <v>3.5847000000000002</v>
      </c>
      <c r="D2074" s="17">
        <f>TITRES_STAT!E2077</f>
        <v>1841</v>
      </c>
      <c r="E2074" s="2">
        <f t="shared" si="128"/>
        <v>3454150</v>
      </c>
      <c r="F2074" s="17" t="str">
        <f t="shared" si="131"/>
        <v>BEARISH</v>
      </c>
      <c r="G2074" s="17" t="str">
        <f t="shared" si="130"/>
        <v>NEUTRAL</v>
      </c>
      <c r="H2074" s="17" t="str">
        <f t="shared" si="129"/>
        <v>CONFIRMED BEARISH</v>
      </c>
    </row>
    <row r="2075" spans="1:8" ht="13.5" x14ac:dyDescent="0.25">
      <c r="A2075" s="3">
        <f>TITRES_STAT!B2078</f>
        <v>45023</v>
      </c>
      <c r="B2075" s="17">
        <f>TITRES_STAT!C2078</f>
        <v>4.34</v>
      </c>
      <c r="C2075" s="17">
        <f>TITRES_STAT!D2078</f>
        <v>3.6179999999999999</v>
      </c>
      <c r="D2075" s="17">
        <f>TITRES_STAT!E2078</f>
        <v>4672</v>
      </c>
      <c r="E2075" s="2">
        <f t="shared" si="128"/>
        <v>3458822</v>
      </c>
      <c r="F2075" s="17" t="str">
        <f t="shared" si="131"/>
        <v>BEARISH</v>
      </c>
      <c r="G2075" s="17" t="str">
        <f t="shared" si="130"/>
        <v>NEUTRAL</v>
      </c>
      <c r="H2075" s="17" t="str">
        <f t="shared" si="129"/>
        <v>BEARISH DIVERGENCE</v>
      </c>
    </row>
    <row r="2076" spans="1:8" ht="13.5" x14ac:dyDescent="0.25">
      <c r="A2076" s="3">
        <f>TITRES_STAT!B2079</f>
        <v>45026</v>
      </c>
      <c r="B2076" s="17">
        <f>TITRES_STAT!C2079</f>
        <v>4.3899999999999997</v>
      </c>
      <c r="C2076" s="17">
        <f>TITRES_STAT!D2079</f>
        <v>3.6597</v>
      </c>
      <c r="D2076" s="17">
        <f>TITRES_STAT!E2079</f>
        <v>3247</v>
      </c>
      <c r="E2076" s="2">
        <f t="shared" si="128"/>
        <v>3462069</v>
      </c>
      <c r="F2076" s="17" t="str">
        <f t="shared" si="131"/>
        <v>BEARISH</v>
      </c>
      <c r="G2076" s="17" t="str">
        <f t="shared" si="130"/>
        <v>NEUTRAL</v>
      </c>
      <c r="H2076" s="17" t="str">
        <f t="shared" si="129"/>
        <v>BEARISH DIVERGENCE</v>
      </c>
    </row>
    <row r="2077" spans="1:8" ht="13.5" x14ac:dyDescent="0.25">
      <c r="A2077" s="3">
        <f>TITRES_STAT!B2080</f>
        <v>45027</v>
      </c>
      <c r="B2077" s="17">
        <f>TITRES_STAT!C2080</f>
        <v>4.3099999999999996</v>
      </c>
      <c r="C2077" s="17">
        <f>TITRES_STAT!D2080</f>
        <v>3.593</v>
      </c>
      <c r="D2077" s="17">
        <f>TITRES_STAT!E2080</f>
        <v>4710</v>
      </c>
      <c r="E2077" s="2">
        <f t="shared" si="128"/>
        <v>3457359</v>
      </c>
      <c r="F2077" s="17" t="str">
        <f t="shared" si="131"/>
        <v>BULLISH</v>
      </c>
      <c r="G2077" s="17" t="str">
        <f t="shared" si="130"/>
        <v>NEUTRAL</v>
      </c>
      <c r="H2077" s="17" t="str">
        <f t="shared" si="129"/>
        <v>BULLISH DIVERGENCE</v>
      </c>
    </row>
    <row r="2078" spans="1:8" ht="13.5" x14ac:dyDescent="0.25">
      <c r="A2078" s="3">
        <f>TITRES_STAT!B2081</f>
        <v>45028</v>
      </c>
      <c r="B2078" s="17">
        <f>TITRES_STAT!C2081</f>
        <v>4.3899999999999997</v>
      </c>
      <c r="C2078" s="17">
        <f>TITRES_STAT!D2081</f>
        <v>3.6597</v>
      </c>
      <c r="D2078" s="17">
        <f>TITRES_STAT!E2081</f>
        <v>17</v>
      </c>
      <c r="E2078" s="2">
        <f t="shared" si="128"/>
        <v>3457376</v>
      </c>
      <c r="F2078" s="17" t="str">
        <f t="shared" si="131"/>
        <v>BULLISH</v>
      </c>
      <c r="G2078" s="17" t="str">
        <f t="shared" si="130"/>
        <v>NEUTRAL</v>
      </c>
      <c r="H2078" s="17" t="str">
        <f t="shared" si="129"/>
        <v>CONFIRMED BULLISH</v>
      </c>
    </row>
    <row r="2079" spans="1:8" ht="13.5" x14ac:dyDescent="0.25">
      <c r="A2079" s="3">
        <f>TITRES_STAT!B2082</f>
        <v>45029</v>
      </c>
      <c r="B2079" s="17">
        <f>TITRES_STAT!C2082</f>
        <v>4.37</v>
      </c>
      <c r="C2079" s="17">
        <f>TITRES_STAT!D2082</f>
        <v>3.6429999999999998</v>
      </c>
      <c r="D2079" s="17">
        <f>TITRES_STAT!E2082</f>
        <v>1942</v>
      </c>
      <c r="E2079" s="2">
        <f t="shared" si="128"/>
        <v>3455434</v>
      </c>
      <c r="F2079" s="17" t="str">
        <f t="shared" si="131"/>
        <v>BULLISH</v>
      </c>
      <c r="G2079" s="17" t="str">
        <f t="shared" si="130"/>
        <v>NEUTRAL</v>
      </c>
      <c r="H2079" s="17" t="str">
        <f t="shared" si="129"/>
        <v>CONFIRMED BULLISH</v>
      </c>
    </row>
    <row r="2080" spans="1:8" ht="13.5" x14ac:dyDescent="0.25">
      <c r="A2080" s="3">
        <f>TITRES_STAT!B2083</f>
        <v>45030</v>
      </c>
      <c r="B2080" s="17">
        <f>TITRES_STAT!C2083</f>
        <v>4.3</v>
      </c>
      <c r="C2080" s="17">
        <f>TITRES_STAT!D2083</f>
        <v>3.5847000000000002</v>
      </c>
      <c r="D2080" s="17">
        <f>TITRES_STAT!E2083</f>
        <v>2883</v>
      </c>
      <c r="E2080" s="2">
        <f t="shared" si="128"/>
        <v>3452551</v>
      </c>
      <c r="F2080" s="17" t="str">
        <f t="shared" si="131"/>
        <v>BEARISH</v>
      </c>
      <c r="G2080" s="17" t="str">
        <f t="shared" si="130"/>
        <v>NEUTRAL</v>
      </c>
      <c r="H2080" s="17" t="str">
        <f t="shared" si="129"/>
        <v>CONFIRMED BEARISH</v>
      </c>
    </row>
    <row r="2081" spans="1:8" ht="13.5" x14ac:dyDescent="0.25">
      <c r="A2081" s="3">
        <f>TITRES_STAT!B2084</f>
        <v>45033</v>
      </c>
      <c r="B2081" s="17">
        <f>TITRES_STAT!C2084</f>
        <v>4.3</v>
      </c>
      <c r="C2081" s="17">
        <f>TITRES_STAT!D2084</f>
        <v>3.5847000000000002</v>
      </c>
      <c r="D2081" s="17">
        <f>TITRES_STAT!E2084</f>
        <v>0</v>
      </c>
      <c r="E2081" s="2">
        <f t="shared" si="128"/>
        <v>3452551</v>
      </c>
      <c r="F2081" s="17" t="str">
        <f t="shared" si="131"/>
        <v>BEARISH</v>
      </c>
      <c r="G2081" s="17" t="str">
        <f t="shared" si="130"/>
        <v>NEUTRAL</v>
      </c>
      <c r="H2081" s="17" t="str">
        <f t="shared" si="129"/>
        <v>CONFIRMED BEARISH</v>
      </c>
    </row>
    <row r="2082" spans="1:8" ht="13.5" x14ac:dyDescent="0.25">
      <c r="A2082" s="3">
        <f>TITRES_STAT!B2085</f>
        <v>45034</v>
      </c>
      <c r="B2082" s="17">
        <f>TITRES_STAT!C2085</f>
        <v>4.55</v>
      </c>
      <c r="C2082" s="17">
        <f>TITRES_STAT!D2085</f>
        <v>3.7930999999999999</v>
      </c>
      <c r="D2082" s="17">
        <f>TITRES_STAT!E2085</f>
        <v>35911</v>
      </c>
      <c r="E2082" s="2">
        <f t="shared" si="128"/>
        <v>3488462</v>
      </c>
      <c r="F2082" s="17" t="str">
        <f t="shared" si="131"/>
        <v>BULLISH</v>
      </c>
      <c r="G2082" s="17" t="str">
        <f t="shared" si="130"/>
        <v>NEUTRAL</v>
      </c>
      <c r="H2082" s="17" t="str">
        <f t="shared" si="129"/>
        <v>CONFIRMED BULLISH</v>
      </c>
    </row>
    <row r="2083" spans="1:8" ht="13.5" x14ac:dyDescent="0.25">
      <c r="A2083" s="3">
        <f>TITRES_STAT!B2086</f>
        <v>45035</v>
      </c>
      <c r="B2083" s="17">
        <f>TITRES_STAT!C2086</f>
        <v>4.58</v>
      </c>
      <c r="C2083" s="17">
        <f>TITRES_STAT!D2086</f>
        <v>3.8180999999999998</v>
      </c>
      <c r="D2083" s="17">
        <f>TITRES_STAT!E2086</f>
        <v>22356</v>
      </c>
      <c r="E2083" s="2">
        <f t="shared" si="128"/>
        <v>3510818</v>
      </c>
      <c r="F2083" s="17" t="str">
        <f t="shared" si="131"/>
        <v>BULLISH</v>
      </c>
      <c r="G2083" s="17" t="str">
        <f t="shared" si="130"/>
        <v>NEUTRAL</v>
      </c>
      <c r="H2083" s="17" t="str">
        <f t="shared" si="129"/>
        <v>CONFIRMED BULLISH</v>
      </c>
    </row>
    <row r="2084" spans="1:8" ht="13.5" x14ac:dyDescent="0.25">
      <c r="A2084" s="3">
        <f>TITRES_STAT!B2087</f>
        <v>45036</v>
      </c>
      <c r="B2084" s="17">
        <f>TITRES_STAT!C2087</f>
        <v>4.5999999999999996</v>
      </c>
      <c r="C2084" s="17">
        <f>TITRES_STAT!D2087</f>
        <v>3.8347000000000002</v>
      </c>
      <c r="D2084" s="17">
        <f>TITRES_STAT!E2087</f>
        <v>26029</v>
      </c>
      <c r="E2084" s="2">
        <f t="shared" si="128"/>
        <v>3536847</v>
      </c>
      <c r="F2084" s="17" t="str">
        <f t="shared" si="131"/>
        <v>BULLISH</v>
      </c>
      <c r="G2084" s="17" t="str">
        <f t="shared" si="130"/>
        <v>STRONG</v>
      </c>
      <c r="H2084" s="17" t="str">
        <f t="shared" si="129"/>
        <v>CONFIRMED BULLISH</v>
      </c>
    </row>
    <row r="2085" spans="1:8" ht="13.5" x14ac:dyDescent="0.25">
      <c r="A2085" s="3">
        <f>TITRES_STAT!B2088</f>
        <v>45040</v>
      </c>
      <c r="B2085" s="17">
        <f>TITRES_STAT!C2088</f>
        <v>4.5999999999999996</v>
      </c>
      <c r="C2085" s="17">
        <f>TITRES_STAT!D2088</f>
        <v>3.8347000000000002</v>
      </c>
      <c r="D2085" s="17">
        <f>TITRES_STAT!E2088</f>
        <v>44366</v>
      </c>
      <c r="E2085" s="2">
        <f t="shared" si="128"/>
        <v>3536847</v>
      </c>
      <c r="F2085" s="17" t="str">
        <f t="shared" si="131"/>
        <v>BULLISH</v>
      </c>
      <c r="G2085" s="17" t="str">
        <f t="shared" si="130"/>
        <v>STRONG</v>
      </c>
      <c r="H2085" s="17" t="str">
        <f t="shared" si="129"/>
        <v>CONFIRMED BULLISH</v>
      </c>
    </row>
    <row r="2086" spans="1:8" ht="13.5" x14ac:dyDescent="0.25">
      <c r="A2086" s="3">
        <f>TITRES_STAT!B2089</f>
        <v>45041</v>
      </c>
      <c r="B2086" s="17">
        <f>TITRES_STAT!C2089</f>
        <v>4.5999999999999996</v>
      </c>
      <c r="C2086" s="17">
        <f>TITRES_STAT!D2089</f>
        <v>3.8347000000000002</v>
      </c>
      <c r="D2086" s="17">
        <f>TITRES_STAT!E2089</f>
        <v>11710</v>
      </c>
      <c r="E2086" s="2">
        <f t="shared" si="128"/>
        <v>3536847</v>
      </c>
      <c r="F2086" s="17" t="str">
        <f t="shared" si="131"/>
        <v>BULLISH</v>
      </c>
      <c r="G2086" s="17" t="str">
        <f t="shared" si="130"/>
        <v>STRONG</v>
      </c>
      <c r="H2086" s="17" t="str">
        <f t="shared" si="129"/>
        <v>CONFIRMED BULLISH</v>
      </c>
    </row>
    <row r="2087" spans="1:8" ht="13.5" x14ac:dyDescent="0.25">
      <c r="A2087" s="3">
        <f>TITRES_STAT!B2090</f>
        <v>45042</v>
      </c>
      <c r="B2087" s="17">
        <f>TITRES_STAT!C2090</f>
        <v>4.5</v>
      </c>
      <c r="C2087" s="17">
        <f>TITRES_STAT!D2090</f>
        <v>3.7513999999999998</v>
      </c>
      <c r="D2087" s="17">
        <f>TITRES_STAT!E2090</f>
        <v>19465</v>
      </c>
      <c r="E2087" s="2">
        <f t="shared" si="128"/>
        <v>3517382</v>
      </c>
      <c r="F2087" s="17" t="str">
        <f t="shared" si="131"/>
        <v>BULLISH</v>
      </c>
      <c r="G2087" s="17" t="str">
        <f t="shared" si="130"/>
        <v>NEUTRAL</v>
      </c>
      <c r="H2087" s="17" t="str">
        <f t="shared" si="129"/>
        <v>BULLISH DIVERGENCE</v>
      </c>
    </row>
    <row r="2088" spans="1:8" ht="13.5" x14ac:dyDescent="0.25">
      <c r="A2088" s="3">
        <f>TITRES_STAT!B2091</f>
        <v>45043</v>
      </c>
      <c r="B2088" s="17">
        <f>TITRES_STAT!C2091</f>
        <v>4.5999999999999996</v>
      </c>
      <c r="C2088" s="17">
        <f>TITRES_STAT!D2091</f>
        <v>3.8347000000000002</v>
      </c>
      <c r="D2088" s="17">
        <f>TITRES_STAT!E2091</f>
        <v>7234</v>
      </c>
      <c r="E2088" s="2">
        <f t="shared" si="128"/>
        <v>3524616</v>
      </c>
      <c r="F2088" s="17" t="str">
        <f t="shared" si="131"/>
        <v>BULLISH</v>
      </c>
      <c r="G2088" s="17" t="str">
        <f t="shared" si="130"/>
        <v>NEUTRAL</v>
      </c>
      <c r="H2088" s="17" t="str">
        <f t="shared" si="129"/>
        <v>CONFIRMED BULLISH</v>
      </c>
    </row>
    <row r="2089" spans="1:8" ht="13.5" x14ac:dyDescent="0.25">
      <c r="A2089" s="3">
        <f>TITRES_STAT!B2092</f>
        <v>45044</v>
      </c>
      <c r="B2089" s="17">
        <f>TITRES_STAT!C2092</f>
        <v>4.59</v>
      </c>
      <c r="C2089" s="17">
        <f>TITRES_STAT!D2092</f>
        <v>3.8264</v>
      </c>
      <c r="D2089" s="17">
        <f>TITRES_STAT!E2092</f>
        <v>3227</v>
      </c>
      <c r="E2089" s="2">
        <f t="shared" si="128"/>
        <v>3521389</v>
      </c>
      <c r="F2089" s="17" t="str">
        <f t="shared" si="131"/>
        <v>BEARISH</v>
      </c>
      <c r="G2089" s="17" t="str">
        <f t="shared" si="130"/>
        <v>NEUTRAL</v>
      </c>
      <c r="H2089" s="17" t="str">
        <f t="shared" si="129"/>
        <v>CONFIRMED BEARISH</v>
      </c>
    </row>
    <row r="2090" spans="1:8" ht="13.5" x14ac:dyDescent="0.25">
      <c r="A2090" s="3">
        <f>TITRES_STAT!B2093</f>
        <v>45048</v>
      </c>
      <c r="B2090" s="17">
        <f>TITRES_STAT!C2093</f>
        <v>4.51</v>
      </c>
      <c r="C2090" s="17">
        <f>TITRES_STAT!D2093</f>
        <v>3.7597</v>
      </c>
      <c r="D2090" s="17">
        <f>TITRES_STAT!E2093</f>
        <v>6435</v>
      </c>
      <c r="E2090" s="2">
        <f t="shared" si="128"/>
        <v>3514954</v>
      </c>
      <c r="F2090" s="17" t="str">
        <f t="shared" si="131"/>
        <v>BEARISH</v>
      </c>
      <c r="G2090" s="17" t="str">
        <f t="shared" si="130"/>
        <v>NEUTRAL</v>
      </c>
      <c r="H2090" s="17" t="str">
        <f t="shared" si="129"/>
        <v>CONFIRMED BEARISH</v>
      </c>
    </row>
    <row r="2091" spans="1:8" ht="13.5" x14ac:dyDescent="0.25">
      <c r="A2091" s="3">
        <f>TITRES_STAT!B2094</f>
        <v>45049</v>
      </c>
      <c r="B2091" s="17">
        <f>TITRES_STAT!C2094</f>
        <v>4.59</v>
      </c>
      <c r="C2091" s="17">
        <f>TITRES_STAT!D2094</f>
        <v>3.8264</v>
      </c>
      <c r="D2091" s="17">
        <f>TITRES_STAT!E2094</f>
        <v>167748</v>
      </c>
      <c r="E2091" s="2">
        <f t="shared" si="128"/>
        <v>3682702</v>
      </c>
      <c r="F2091" s="17" t="str">
        <f t="shared" si="131"/>
        <v>BULLISH</v>
      </c>
      <c r="G2091" s="17" t="str">
        <f t="shared" si="130"/>
        <v>STRONG</v>
      </c>
      <c r="H2091" s="17" t="str">
        <f t="shared" si="129"/>
        <v>BULLISH DIVERGENCE</v>
      </c>
    </row>
    <row r="2092" spans="1:8" ht="13.5" x14ac:dyDescent="0.25">
      <c r="A2092" s="3">
        <f>TITRES_STAT!B2095</f>
        <v>45050</v>
      </c>
      <c r="B2092" s="17">
        <f>TITRES_STAT!C2095</f>
        <v>4.58</v>
      </c>
      <c r="C2092" s="17">
        <f>TITRES_STAT!D2095</f>
        <v>3.8180999999999998</v>
      </c>
      <c r="D2092" s="17">
        <f>TITRES_STAT!E2095</f>
        <v>2045</v>
      </c>
      <c r="E2092" s="2">
        <f t="shared" si="128"/>
        <v>3680657</v>
      </c>
      <c r="F2092" s="17" t="str">
        <f t="shared" si="131"/>
        <v>BULLISH</v>
      </c>
      <c r="G2092" s="17" t="str">
        <f t="shared" si="130"/>
        <v>STRONG</v>
      </c>
      <c r="H2092" s="17" t="str">
        <f t="shared" si="129"/>
        <v>CONFIRMED BULLISH</v>
      </c>
    </row>
    <row r="2093" spans="1:8" ht="13.5" x14ac:dyDescent="0.25">
      <c r="A2093" s="3">
        <f>TITRES_STAT!B2096</f>
        <v>45051</v>
      </c>
      <c r="B2093" s="17">
        <f>TITRES_STAT!C2096</f>
        <v>4.58</v>
      </c>
      <c r="C2093" s="17">
        <f>TITRES_STAT!D2096</f>
        <v>3.8180999999999998</v>
      </c>
      <c r="D2093" s="17">
        <f>TITRES_STAT!E2096</f>
        <v>6538</v>
      </c>
      <c r="E2093" s="2">
        <f t="shared" si="128"/>
        <v>3680657</v>
      </c>
      <c r="F2093" s="17" t="str">
        <f t="shared" si="131"/>
        <v>BULLISH</v>
      </c>
      <c r="G2093" s="17" t="str">
        <f t="shared" si="130"/>
        <v>STRONG</v>
      </c>
      <c r="H2093" s="17" t="str">
        <f t="shared" si="129"/>
        <v>BULLISH DIVERGENCE</v>
      </c>
    </row>
    <row r="2094" spans="1:8" ht="13.5" x14ac:dyDescent="0.25">
      <c r="A2094" s="3">
        <f>TITRES_STAT!B2097</f>
        <v>45054</v>
      </c>
      <c r="B2094" s="17">
        <f>TITRES_STAT!C2097</f>
        <v>4.5</v>
      </c>
      <c r="C2094" s="17">
        <f>TITRES_STAT!D2097</f>
        <v>3.7513999999999998</v>
      </c>
      <c r="D2094" s="17">
        <f>TITRES_STAT!E2097</f>
        <v>23457</v>
      </c>
      <c r="E2094" s="2">
        <f t="shared" si="128"/>
        <v>3657200</v>
      </c>
      <c r="F2094" s="17" t="str">
        <f t="shared" si="131"/>
        <v>BULLISH</v>
      </c>
      <c r="G2094" s="17" t="str">
        <f t="shared" si="130"/>
        <v>STRONG</v>
      </c>
      <c r="H2094" s="17" t="str">
        <f t="shared" si="129"/>
        <v>BULLISH DIVERGENCE</v>
      </c>
    </row>
    <row r="2095" spans="1:8" ht="13.5" x14ac:dyDescent="0.25">
      <c r="A2095" s="3">
        <f>TITRES_STAT!B2098</f>
        <v>45055</v>
      </c>
      <c r="B2095" s="17">
        <f>TITRES_STAT!C2098</f>
        <v>4.55</v>
      </c>
      <c r="C2095" s="17">
        <f>TITRES_STAT!D2098</f>
        <v>3.7930999999999999</v>
      </c>
      <c r="D2095" s="17">
        <f>TITRES_STAT!E2098</f>
        <v>109231</v>
      </c>
      <c r="E2095" s="2">
        <f t="shared" si="128"/>
        <v>3766431</v>
      </c>
      <c r="F2095" s="17" t="str">
        <f t="shared" si="131"/>
        <v>BULLISH</v>
      </c>
      <c r="G2095" s="17" t="str">
        <f t="shared" si="130"/>
        <v>STRONG</v>
      </c>
      <c r="H2095" s="17" t="str">
        <f t="shared" si="129"/>
        <v>CONFIRMED BULLISH</v>
      </c>
    </row>
    <row r="2096" spans="1:8" ht="13.5" x14ac:dyDescent="0.25">
      <c r="A2096" s="3">
        <f>TITRES_STAT!B2099</f>
        <v>45056</v>
      </c>
      <c r="B2096" s="17">
        <f>TITRES_STAT!C2099</f>
        <v>4.51</v>
      </c>
      <c r="C2096" s="17">
        <f>TITRES_STAT!D2099</f>
        <v>3.7597</v>
      </c>
      <c r="D2096" s="17">
        <f>TITRES_STAT!E2099</f>
        <v>9593</v>
      </c>
      <c r="E2096" s="2">
        <f t="shared" si="128"/>
        <v>3756838</v>
      </c>
      <c r="F2096" s="17" t="str">
        <f t="shared" si="131"/>
        <v>BULLISH</v>
      </c>
      <c r="G2096" s="17" t="str">
        <f t="shared" si="130"/>
        <v>STRONG</v>
      </c>
      <c r="H2096" s="17" t="str">
        <f t="shared" si="129"/>
        <v>BULLISH DIVERGENCE</v>
      </c>
    </row>
    <row r="2097" spans="1:8" ht="13.5" x14ac:dyDescent="0.25">
      <c r="A2097" s="3">
        <f>TITRES_STAT!B2100</f>
        <v>45057</v>
      </c>
      <c r="B2097" s="17">
        <f>TITRES_STAT!C2100</f>
        <v>4.6100000000000003</v>
      </c>
      <c r="C2097" s="17">
        <f>TITRES_STAT!D2100</f>
        <v>3.8431000000000002</v>
      </c>
      <c r="D2097" s="17">
        <f>TITRES_STAT!E2100</f>
        <v>29598</v>
      </c>
      <c r="E2097" s="2">
        <f t="shared" si="128"/>
        <v>3786436</v>
      </c>
      <c r="F2097" s="17" t="str">
        <f t="shared" si="131"/>
        <v>BULLISH</v>
      </c>
      <c r="G2097" s="17" t="str">
        <f t="shared" si="130"/>
        <v>STRONG</v>
      </c>
      <c r="H2097" s="17" t="str">
        <f t="shared" si="129"/>
        <v>CONFIRMED BULLISH</v>
      </c>
    </row>
    <row r="2098" spans="1:8" ht="13.5" x14ac:dyDescent="0.25">
      <c r="A2098" s="3">
        <f>TITRES_STAT!B2101</f>
        <v>45058</v>
      </c>
      <c r="B2098" s="17">
        <f>TITRES_STAT!C2101</f>
        <v>4.6900000000000004</v>
      </c>
      <c r="C2098" s="17">
        <f>TITRES_STAT!D2101</f>
        <v>3.9098000000000002</v>
      </c>
      <c r="D2098" s="17">
        <f>TITRES_STAT!E2101</f>
        <v>57901</v>
      </c>
      <c r="E2098" s="2">
        <f t="shared" si="128"/>
        <v>3844337</v>
      </c>
      <c r="F2098" s="17" t="str">
        <f t="shared" si="131"/>
        <v>BULLISH</v>
      </c>
      <c r="G2098" s="17" t="str">
        <f t="shared" si="130"/>
        <v>STRONG</v>
      </c>
      <c r="H2098" s="17" t="str">
        <f t="shared" si="129"/>
        <v>CONFIRMED BULLISH</v>
      </c>
    </row>
    <row r="2099" spans="1:8" ht="13.5" x14ac:dyDescent="0.25">
      <c r="A2099" s="3">
        <f>TITRES_STAT!B2102</f>
        <v>45061</v>
      </c>
      <c r="B2099" s="17">
        <f>TITRES_STAT!C2102</f>
        <v>4.76</v>
      </c>
      <c r="C2099" s="17">
        <f>TITRES_STAT!D2102</f>
        <v>3.9681000000000002</v>
      </c>
      <c r="D2099" s="17">
        <f>TITRES_STAT!E2102</f>
        <v>21016</v>
      </c>
      <c r="E2099" s="2">
        <f t="shared" si="128"/>
        <v>3865353</v>
      </c>
      <c r="F2099" s="17" t="str">
        <f t="shared" si="131"/>
        <v>BULLISH</v>
      </c>
      <c r="G2099" s="17" t="str">
        <f t="shared" si="130"/>
        <v>STRONG</v>
      </c>
      <c r="H2099" s="17" t="str">
        <f t="shared" si="129"/>
        <v>CONFIRMED BULLISH</v>
      </c>
    </row>
    <row r="2100" spans="1:8" ht="13.5" x14ac:dyDescent="0.25">
      <c r="A2100" s="3">
        <f>TITRES_STAT!B2103</f>
        <v>45062</v>
      </c>
      <c r="B2100" s="17">
        <f>TITRES_STAT!C2103</f>
        <v>4.79</v>
      </c>
      <c r="C2100" s="17">
        <f>TITRES_STAT!D2103</f>
        <v>3.9931000000000001</v>
      </c>
      <c r="D2100" s="17">
        <f>TITRES_STAT!E2103</f>
        <v>9127</v>
      </c>
      <c r="E2100" s="2">
        <f t="shared" si="128"/>
        <v>3874480</v>
      </c>
      <c r="F2100" s="17" t="str">
        <f t="shared" si="131"/>
        <v>BULLISH</v>
      </c>
      <c r="G2100" s="17" t="str">
        <f t="shared" si="130"/>
        <v>STRONG</v>
      </c>
      <c r="H2100" s="17" t="str">
        <f t="shared" si="129"/>
        <v>CONFIRMED BULLISH</v>
      </c>
    </row>
    <row r="2101" spans="1:8" ht="13.5" x14ac:dyDescent="0.25">
      <c r="A2101" s="3">
        <f>TITRES_STAT!B2104</f>
        <v>45063</v>
      </c>
      <c r="B2101" s="17">
        <f>TITRES_STAT!C2104</f>
        <v>4.8</v>
      </c>
      <c r="C2101" s="17">
        <f>TITRES_STAT!D2104</f>
        <v>4.0015000000000001</v>
      </c>
      <c r="D2101" s="17">
        <f>TITRES_STAT!E2104</f>
        <v>15876</v>
      </c>
      <c r="E2101" s="2">
        <f t="shared" si="128"/>
        <v>3890356</v>
      </c>
      <c r="F2101" s="17" t="str">
        <f t="shared" si="131"/>
        <v>BULLISH</v>
      </c>
      <c r="G2101" s="17" t="str">
        <f t="shared" si="130"/>
        <v>STRONG</v>
      </c>
      <c r="H2101" s="17" t="str">
        <f t="shared" si="129"/>
        <v>CONFIRMED BULLISH</v>
      </c>
    </row>
    <row r="2102" spans="1:8" ht="13.5" x14ac:dyDescent="0.25">
      <c r="A2102" s="3">
        <f>TITRES_STAT!B2105</f>
        <v>45064</v>
      </c>
      <c r="B2102" s="17">
        <f>TITRES_STAT!C2105</f>
        <v>4.88</v>
      </c>
      <c r="C2102" s="17">
        <f>TITRES_STAT!D2105</f>
        <v>4.0682</v>
      </c>
      <c r="D2102" s="17">
        <f>TITRES_STAT!E2105</f>
        <v>6648</v>
      </c>
      <c r="E2102" s="2">
        <f t="shared" si="128"/>
        <v>3897004</v>
      </c>
      <c r="F2102" s="17" t="str">
        <f t="shared" si="131"/>
        <v>BULLISH</v>
      </c>
      <c r="G2102" s="17" t="str">
        <f t="shared" si="130"/>
        <v>STRONG</v>
      </c>
      <c r="H2102" s="17" t="str">
        <f t="shared" si="129"/>
        <v>CONFIRMED BULLISH</v>
      </c>
    </row>
    <row r="2103" spans="1:8" ht="13.5" x14ac:dyDescent="0.25">
      <c r="A2103" s="3">
        <f>TITRES_STAT!B2106</f>
        <v>45065</v>
      </c>
      <c r="B2103" s="17">
        <f>TITRES_STAT!C2106</f>
        <v>5.16</v>
      </c>
      <c r="C2103" s="17">
        <f>TITRES_STAT!D2106</f>
        <v>4.3015999999999996</v>
      </c>
      <c r="D2103" s="17">
        <f>TITRES_STAT!E2106</f>
        <v>72882</v>
      </c>
      <c r="E2103" s="2">
        <f t="shared" si="128"/>
        <v>3969886</v>
      </c>
      <c r="F2103" s="17" t="str">
        <f t="shared" si="131"/>
        <v>BULLISH</v>
      </c>
      <c r="G2103" s="17" t="str">
        <f t="shared" si="130"/>
        <v>STRONG</v>
      </c>
      <c r="H2103" s="17" t="str">
        <f t="shared" si="129"/>
        <v>CONFIRMED BULLISH</v>
      </c>
    </row>
    <row r="2104" spans="1:8" ht="13.5" x14ac:dyDescent="0.25">
      <c r="A2104" s="3">
        <f>TITRES_STAT!B2107</f>
        <v>45068</v>
      </c>
      <c r="B2104" s="17">
        <f>TITRES_STAT!C2107</f>
        <v>5.17</v>
      </c>
      <c r="C2104" s="17">
        <f>TITRES_STAT!D2107</f>
        <v>4.3098999999999998</v>
      </c>
      <c r="D2104" s="17">
        <f>TITRES_STAT!E2107</f>
        <v>49885</v>
      </c>
      <c r="E2104" s="2">
        <f t="shared" si="128"/>
        <v>4019771</v>
      </c>
      <c r="F2104" s="17" t="str">
        <f t="shared" si="131"/>
        <v>BULLISH</v>
      </c>
      <c r="G2104" s="17" t="str">
        <f t="shared" si="130"/>
        <v>STRONG</v>
      </c>
      <c r="H2104" s="17" t="str">
        <f t="shared" si="129"/>
        <v>CONFIRMED BULLISH</v>
      </c>
    </row>
    <row r="2105" spans="1:8" ht="13.5" x14ac:dyDescent="0.25">
      <c r="A2105" s="3">
        <f>TITRES_STAT!B2108</f>
        <v>45069</v>
      </c>
      <c r="B2105" s="17">
        <f>TITRES_STAT!C2108</f>
        <v>5.0999999999999996</v>
      </c>
      <c r="C2105" s="17">
        <f>TITRES_STAT!D2108</f>
        <v>4.2515999999999998</v>
      </c>
      <c r="D2105" s="17">
        <f>TITRES_STAT!E2108</f>
        <v>27463</v>
      </c>
      <c r="E2105" s="2">
        <f t="shared" si="128"/>
        <v>3992308</v>
      </c>
      <c r="F2105" s="17" t="str">
        <f t="shared" si="131"/>
        <v>BULLISH</v>
      </c>
      <c r="G2105" s="17" t="str">
        <f t="shared" si="130"/>
        <v>STRONG</v>
      </c>
      <c r="H2105" s="17" t="str">
        <f t="shared" si="129"/>
        <v>CONFIRMED BULLISH</v>
      </c>
    </row>
    <row r="2106" spans="1:8" ht="13.5" x14ac:dyDescent="0.25">
      <c r="A2106" s="3">
        <f>TITRES_STAT!B2109</f>
        <v>45070</v>
      </c>
      <c r="B2106" s="17">
        <f>TITRES_STAT!C2109</f>
        <v>5.05</v>
      </c>
      <c r="C2106" s="17">
        <f>TITRES_STAT!D2109</f>
        <v>4.2099000000000002</v>
      </c>
      <c r="D2106" s="17">
        <f>TITRES_STAT!E2109</f>
        <v>11866</v>
      </c>
      <c r="E2106" s="2">
        <f t="shared" si="128"/>
        <v>3980442</v>
      </c>
      <c r="F2106" s="17" t="str">
        <f t="shared" si="131"/>
        <v>BULLISH</v>
      </c>
      <c r="G2106" s="17" t="str">
        <f t="shared" si="130"/>
        <v>STRONG</v>
      </c>
      <c r="H2106" s="17" t="str">
        <f t="shared" si="129"/>
        <v>CONFIRMED BULLISH</v>
      </c>
    </row>
    <row r="2107" spans="1:8" ht="13.5" x14ac:dyDescent="0.25">
      <c r="A2107" s="3">
        <f>TITRES_STAT!B2110</f>
        <v>45071</v>
      </c>
      <c r="B2107" s="17">
        <f>TITRES_STAT!C2110</f>
        <v>5.08</v>
      </c>
      <c r="C2107" s="17">
        <f>TITRES_STAT!D2110</f>
        <v>4.2348999999999997</v>
      </c>
      <c r="D2107" s="17">
        <f>TITRES_STAT!E2110</f>
        <v>37207</v>
      </c>
      <c r="E2107" s="2">
        <f t="shared" si="128"/>
        <v>4017649</v>
      </c>
      <c r="F2107" s="17" t="str">
        <f t="shared" si="131"/>
        <v>BULLISH</v>
      </c>
      <c r="G2107" s="17" t="str">
        <f t="shared" si="130"/>
        <v>STRONG</v>
      </c>
      <c r="H2107" s="17" t="str">
        <f t="shared" si="129"/>
        <v>CONFIRMED BULLISH</v>
      </c>
    </row>
    <row r="2108" spans="1:8" ht="13.5" x14ac:dyDescent="0.25">
      <c r="A2108" s="3">
        <f>TITRES_STAT!B2111</f>
        <v>45072</v>
      </c>
      <c r="B2108" s="17">
        <f>TITRES_STAT!C2111</f>
        <v>5.05</v>
      </c>
      <c r="C2108" s="17">
        <f>TITRES_STAT!D2111</f>
        <v>4.2099000000000002</v>
      </c>
      <c r="D2108" s="17">
        <f>TITRES_STAT!E2111</f>
        <v>8036</v>
      </c>
      <c r="E2108" s="2">
        <f t="shared" si="128"/>
        <v>4009613</v>
      </c>
      <c r="F2108" s="17" t="str">
        <f t="shared" si="131"/>
        <v>BULLISH</v>
      </c>
      <c r="G2108" s="17" t="str">
        <f t="shared" si="130"/>
        <v>NEUTRAL</v>
      </c>
      <c r="H2108" s="17" t="str">
        <f t="shared" si="129"/>
        <v>BULLISH DIVERGENCE</v>
      </c>
    </row>
    <row r="2109" spans="1:8" ht="13.5" x14ac:dyDescent="0.25">
      <c r="A2109" s="3">
        <f>TITRES_STAT!B2112</f>
        <v>45075</v>
      </c>
      <c r="B2109" s="17">
        <f>TITRES_STAT!C2112</f>
        <v>4.95</v>
      </c>
      <c r="C2109" s="17">
        <f>TITRES_STAT!D2112</f>
        <v>4.1265000000000001</v>
      </c>
      <c r="D2109" s="17">
        <f>TITRES_STAT!E2112</f>
        <v>4950</v>
      </c>
      <c r="E2109" s="2">
        <f t="shared" si="128"/>
        <v>4004663</v>
      </c>
      <c r="F2109" s="17" t="str">
        <f t="shared" si="131"/>
        <v>BEARISH</v>
      </c>
      <c r="G2109" s="17" t="str">
        <f t="shared" si="130"/>
        <v>NEUTRAL</v>
      </c>
      <c r="H2109" s="17" t="str">
        <f t="shared" si="129"/>
        <v>CONFIRMED BEARISH</v>
      </c>
    </row>
    <row r="2110" spans="1:8" ht="13.5" x14ac:dyDescent="0.25">
      <c r="A2110" s="3">
        <f>TITRES_STAT!B2113</f>
        <v>45076</v>
      </c>
      <c r="B2110" s="17">
        <f>TITRES_STAT!C2113</f>
        <v>4.9000000000000004</v>
      </c>
      <c r="C2110" s="17">
        <f>TITRES_STAT!D2113</f>
        <v>4.0848000000000004</v>
      </c>
      <c r="D2110" s="17">
        <f>TITRES_STAT!E2113</f>
        <v>6167</v>
      </c>
      <c r="E2110" s="2">
        <f t="shared" si="128"/>
        <v>3998496</v>
      </c>
      <c r="F2110" s="17" t="str">
        <f t="shared" si="131"/>
        <v>BULLISH</v>
      </c>
      <c r="G2110" s="17" t="str">
        <f t="shared" si="130"/>
        <v>NEUTRAL</v>
      </c>
      <c r="H2110" s="17" t="str">
        <f t="shared" si="129"/>
        <v>BULLISH DIVERGENCE</v>
      </c>
    </row>
    <row r="2111" spans="1:8" ht="13.5" x14ac:dyDescent="0.25">
      <c r="A2111" s="3">
        <f>TITRES_STAT!B2114</f>
        <v>45077</v>
      </c>
      <c r="B2111" s="17">
        <f>TITRES_STAT!C2114</f>
        <v>4.8899999999999997</v>
      </c>
      <c r="C2111" s="17">
        <f>TITRES_STAT!D2114</f>
        <v>4.0765000000000002</v>
      </c>
      <c r="D2111" s="17">
        <f>TITRES_STAT!E2114</f>
        <v>10346</v>
      </c>
      <c r="E2111" s="2">
        <f t="shared" si="128"/>
        <v>3988150</v>
      </c>
      <c r="F2111" s="17" t="str">
        <f t="shared" si="131"/>
        <v>BULLISH</v>
      </c>
      <c r="G2111" s="17" t="str">
        <f t="shared" si="130"/>
        <v>NEUTRAL</v>
      </c>
      <c r="H2111" s="17" t="str">
        <f t="shared" si="129"/>
        <v>BULLISH DIVERGENCE</v>
      </c>
    </row>
    <row r="2112" spans="1:8" ht="13.5" x14ac:dyDescent="0.25">
      <c r="A2112" s="3">
        <f>TITRES_STAT!B2115</f>
        <v>45078</v>
      </c>
      <c r="B2112" s="17">
        <f>TITRES_STAT!C2115</f>
        <v>5</v>
      </c>
      <c r="C2112" s="17">
        <f>TITRES_STAT!D2115</f>
        <v>4.1681999999999997</v>
      </c>
      <c r="D2112" s="17">
        <f>TITRES_STAT!E2115</f>
        <v>111279</v>
      </c>
      <c r="E2112" s="2">
        <f t="shared" si="128"/>
        <v>4099429</v>
      </c>
      <c r="F2112" s="17" t="str">
        <f t="shared" si="131"/>
        <v>BULLISH</v>
      </c>
      <c r="G2112" s="17" t="str">
        <f t="shared" si="130"/>
        <v>STRONG</v>
      </c>
      <c r="H2112" s="17" t="str">
        <f t="shared" si="129"/>
        <v>BULLISH DIVERGENCE</v>
      </c>
    </row>
    <row r="2113" spans="1:8" ht="13.5" x14ac:dyDescent="0.25">
      <c r="A2113" s="3">
        <f>TITRES_STAT!B2116</f>
        <v>45079</v>
      </c>
      <c r="B2113" s="17">
        <f>TITRES_STAT!C2116</f>
        <v>4.99</v>
      </c>
      <c r="C2113" s="17">
        <f>TITRES_STAT!D2116</f>
        <v>4.1599000000000004</v>
      </c>
      <c r="D2113" s="17">
        <f>TITRES_STAT!E2116</f>
        <v>3445</v>
      </c>
      <c r="E2113" s="2">
        <f t="shared" si="128"/>
        <v>4095984</v>
      </c>
      <c r="F2113" s="17" t="str">
        <f t="shared" si="131"/>
        <v>BULLISH</v>
      </c>
      <c r="G2113" s="17" t="str">
        <f t="shared" si="130"/>
        <v>STRONG</v>
      </c>
      <c r="H2113" s="17" t="str">
        <f t="shared" si="129"/>
        <v>BULLISH DIVERGENCE</v>
      </c>
    </row>
    <row r="2114" spans="1:8" ht="13.5" x14ac:dyDescent="0.25">
      <c r="A2114" s="3">
        <f>TITRES_STAT!B2117</f>
        <v>45082</v>
      </c>
      <c r="B2114" s="17">
        <f>TITRES_STAT!C2117</f>
        <v>4.99</v>
      </c>
      <c r="C2114" s="17">
        <f>TITRES_STAT!D2117</f>
        <v>4.1599000000000004</v>
      </c>
      <c r="D2114" s="17">
        <f>TITRES_STAT!E2117</f>
        <v>1048</v>
      </c>
      <c r="E2114" s="2">
        <f t="shared" si="128"/>
        <v>4095984</v>
      </c>
      <c r="F2114" s="17" t="str">
        <f t="shared" si="131"/>
        <v>BULLISH</v>
      </c>
      <c r="G2114" s="17" t="str">
        <f t="shared" si="130"/>
        <v>STRONG</v>
      </c>
      <c r="H2114" s="17" t="str">
        <f t="shared" si="129"/>
        <v>CONFIRMED BULLISH</v>
      </c>
    </row>
    <row r="2115" spans="1:8" ht="13.5" x14ac:dyDescent="0.25">
      <c r="A2115" s="3">
        <f>TITRES_STAT!B2118</f>
        <v>45083</v>
      </c>
      <c r="B2115" s="17">
        <f>TITRES_STAT!C2118</f>
        <v>5</v>
      </c>
      <c r="C2115" s="17">
        <f>TITRES_STAT!D2118</f>
        <v>4.1681999999999997</v>
      </c>
      <c r="D2115" s="17">
        <f>TITRES_STAT!E2118</f>
        <v>25</v>
      </c>
      <c r="E2115" s="2">
        <f t="shared" si="128"/>
        <v>4096009</v>
      </c>
      <c r="F2115" s="17" t="str">
        <f t="shared" si="131"/>
        <v>BULLISH</v>
      </c>
      <c r="G2115" s="17" t="str">
        <f t="shared" si="130"/>
        <v>STRONG</v>
      </c>
      <c r="H2115" s="17" t="str">
        <f t="shared" si="129"/>
        <v>CONFIRMED BULLISH</v>
      </c>
    </row>
    <row r="2116" spans="1:8" ht="13.5" x14ac:dyDescent="0.25">
      <c r="A2116" s="3">
        <f>TITRES_STAT!B2119</f>
        <v>45084</v>
      </c>
      <c r="B2116" s="17">
        <f>TITRES_STAT!C2119</f>
        <v>5</v>
      </c>
      <c r="C2116" s="17">
        <f>TITRES_STAT!D2119</f>
        <v>4.1681999999999997</v>
      </c>
      <c r="D2116" s="17">
        <f>TITRES_STAT!E2119</f>
        <v>16134</v>
      </c>
      <c r="E2116" s="2">
        <f t="shared" ref="E2116:E2179" si="132">IF(B2116&gt;B2115, E2115+D2116, IF(B2116&lt;B2115, E2115-D2116, E2115))</f>
        <v>4096009</v>
      </c>
      <c r="F2116" s="17" t="str">
        <f t="shared" si="131"/>
        <v>BULLISH</v>
      </c>
      <c r="G2116" s="17" t="str">
        <f t="shared" si="130"/>
        <v>STRONG</v>
      </c>
      <c r="H2116" s="17" t="str">
        <f t="shared" si="129"/>
        <v>CONFIRMED BULLISH</v>
      </c>
    </row>
    <row r="2117" spans="1:8" ht="13.5" x14ac:dyDescent="0.25">
      <c r="A2117" s="3">
        <f>TITRES_STAT!B2120</f>
        <v>45085</v>
      </c>
      <c r="B2117" s="17">
        <f>TITRES_STAT!C2120</f>
        <v>5.14</v>
      </c>
      <c r="C2117" s="17">
        <f>TITRES_STAT!D2120</f>
        <v>4.2849000000000004</v>
      </c>
      <c r="D2117" s="17">
        <f>TITRES_STAT!E2120</f>
        <v>38499</v>
      </c>
      <c r="E2117" s="2">
        <f t="shared" si="132"/>
        <v>4134508</v>
      </c>
      <c r="F2117" s="17" t="str">
        <f t="shared" si="131"/>
        <v>BULLISH</v>
      </c>
      <c r="G2117" s="17" t="str">
        <f t="shared" si="130"/>
        <v>NEUTRAL</v>
      </c>
      <c r="H2117" s="17" t="str">
        <f t="shared" si="129"/>
        <v>CONFIRMED BULLISH</v>
      </c>
    </row>
    <row r="2118" spans="1:8" ht="13.5" x14ac:dyDescent="0.25">
      <c r="A2118" s="3">
        <f>TITRES_STAT!B2121</f>
        <v>45086</v>
      </c>
      <c r="B2118" s="17">
        <f>TITRES_STAT!C2121</f>
        <v>5.14</v>
      </c>
      <c r="C2118" s="17">
        <f>TITRES_STAT!D2121</f>
        <v>4.2849000000000004</v>
      </c>
      <c r="D2118" s="17">
        <f>TITRES_STAT!E2121</f>
        <v>5158</v>
      </c>
      <c r="E2118" s="2">
        <f t="shared" si="132"/>
        <v>4134508</v>
      </c>
      <c r="F2118" s="17" t="str">
        <f t="shared" si="131"/>
        <v>BULLISH</v>
      </c>
      <c r="G2118" s="17" t="str">
        <f t="shared" si="130"/>
        <v>NEUTRAL</v>
      </c>
      <c r="H2118" s="17" t="str">
        <f t="shared" ref="H2118:H2181" si="133">IF(AND(B2118&gt;B2113, E2118&gt;E2113), "CONFIRMED BULLISH",
 IF(AND(B2118&lt;B2113, E2118&lt;E2113), "CONFIRMED BEARISH",
 IF(AND(B2118&gt;B2113, E2118&lt;E2113), "BEARISH DIVERGENCE",
 IF(AND(B2118&lt;B2113, E2118&gt;E2113), "BULLISH DIVERGENCE", "NEUTRAL"))))</f>
        <v>CONFIRMED BULLISH</v>
      </c>
    </row>
    <row r="2119" spans="1:8" ht="13.5" x14ac:dyDescent="0.25">
      <c r="A2119" s="3">
        <f>TITRES_STAT!B2122</f>
        <v>45089</v>
      </c>
      <c r="B2119" s="17">
        <f>TITRES_STAT!C2122</f>
        <v>5.13</v>
      </c>
      <c r="C2119" s="17">
        <f>TITRES_STAT!D2122</f>
        <v>4.2766000000000002</v>
      </c>
      <c r="D2119" s="17">
        <f>TITRES_STAT!E2122</f>
        <v>22001</v>
      </c>
      <c r="E2119" s="2">
        <f t="shared" si="132"/>
        <v>4112507</v>
      </c>
      <c r="F2119" s="17" t="str">
        <f t="shared" si="131"/>
        <v>BULLISH</v>
      </c>
      <c r="G2119" s="17" t="str">
        <f t="shared" ref="G2119:G2182" si="134">IF((E2119-E2114)/E2114 &gt; 0.02, "STRONG",
 IF((E2119-E2114)/E2114 &lt; -0.02, "WEAK", "NEUTRAL"))</f>
        <v>NEUTRAL</v>
      </c>
      <c r="H2119" s="17" t="str">
        <f t="shared" si="133"/>
        <v>CONFIRMED BULLISH</v>
      </c>
    </row>
    <row r="2120" spans="1:8" ht="13.5" x14ac:dyDescent="0.25">
      <c r="A2120" s="3">
        <f>TITRES_STAT!B2123</f>
        <v>45090</v>
      </c>
      <c r="B2120" s="17">
        <f>TITRES_STAT!C2123</f>
        <v>5.3</v>
      </c>
      <c r="C2120" s="17">
        <f>TITRES_STAT!D2123</f>
        <v>4.4183000000000003</v>
      </c>
      <c r="D2120" s="17">
        <f>TITRES_STAT!E2123</f>
        <v>48422</v>
      </c>
      <c r="E2120" s="2">
        <f t="shared" si="132"/>
        <v>4160929</v>
      </c>
      <c r="F2120" s="17" t="str">
        <f t="shared" ref="F2120:F2183" si="135">IF(E2120&gt;E2115,"BULLISH",IF(E2120&lt;E2115,"BEARISH","NEUTRAL"))</f>
        <v>BULLISH</v>
      </c>
      <c r="G2120" s="17" t="str">
        <f t="shared" si="134"/>
        <v>NEUTRAL</v>
      </c>
      <c r="H2120" s="17" t="str">
        <f t="shared" si="133"/>
        <v>CONFIRMED BULLISH</v>
      </c>
    </row>
    <row r="2121" spans="1:8" ht="13.5" x14ac:dyDescent="0.25">
      <c r="A2121" s="3">
        <f>TITRES_STAT!B2124</f>
        <v>45091</v>
      </c>
      <c r="B2121" s="17">
        <f>TITRES_STAT!C2124</f>
        <v>5.25</v>
      </c>
      <c r="C2121" s="17">
        <f>TITRES_STAT!D2124</f>
        <v>4.3765999999999998</v>
      </c>
      <c r="D2121" s="17">
        <f>TITRES_STAT!E2124</f>
        <v>2610</v>
      </c>
      <c r="E2121" s="2">
        <f t="shared" si="132"/>
        <v>4158319</v>
      </c>
      <c r="F2121" s="17" t="str">
        <f t="shared" si="135"/>
        <v>BULLISH</v>
      </c>
      <c r="G2121" s="17" t="str">
        <f t="shared" si="134"/>
        <v>NEUTRAL</v>
      </c>
      <c r="H2121" s="17" t="str">
        <f t="shared" si="133"/>
        <v>CONFIRMED BULLISH</v>
      </c>
    </row>
    <row r="2122" spans="1:8" ht="13.5" x14ac:dyDescent="0.25">
      <c r="A2122" s="3">
        <f>TITRES_STAT!B2125</f>
        <v>45092</v>
      </c>
      <c r="B2122" s="17">
        <f>TITRES_STAT!C2125</f>
        <v>5.21</v>
      </c>
      <c r="C2122" s="17">
        <f>TITRES_STAT!D2125</f>
        <v>4.3433000000000002</v>
      </c>
      <c r="D2122" s="17">
        <f>TITRES_STAT!E2125</f>
        <v>14241</v>
      </c>
      <c r="E2122" s="2">
        <f t="shared" si="132"/>
        <v>4144078</v>
      </c>
      <c r="F2122" s="17" t="str">
        <f t="shared" si="135"/>
        <v>BULLISH</v>
      </c>
      <c r="G2122" s="17" t="str">
        <f t="shared" si="134"/>
        <v>NEUTRAL</v>
      </c>
      <c r="H2122" s="17" t="str">
        <f t="shared" si="133"/>
        <v>CONFIRMED BULLISH</v>
      </c>
    </row>
    <row r="2123" spans="1:8" ht="13.5" x14ac:dyDescent="0.25">
      <c r="A2123" s="3">
        <f>TITRES_STAT!B2126</f>
        <v>45093</v>
      </c>
      <c r="B2123" s="17">
        <f>TITRES_STAT!C2126</f>
        <v>5.28</v>
      </c>
      <c r="C2123" s="17">
        <f>TITRES_STAT!D2126</f>
        <v>4.4016000000000002</v>
      </c>
      <c r="D2123" s="17">
        <f>TITRES_STAT!E2126</f>
        <v>8636</v>
      </c>
      <c r="E2123" s="2">
        <f t="shared" si="132"/>
        <v>4152714</v>
      </c>
      <c r="F2123" s="17" t="str">
        <f t="shared" si="135"/>
        <v>BULLISH</v>
      </c>
      <c r="G2123" s="17" t="str">
        <f t="shared" si="134"/>
        <v>NEUTRAL</v>
      </c>
      <c r="H2123" s="17" t="str">
        <f t="shared" si="133"/>
        <v>CONFIRMED BULLISH</v>
      </c>
    </row>
    <row r="2124" spans="1:8" ht="13.5" x14ac:dyDescent="0.25">
      <c r="A2124" s="3">
        <f>TITRES_STAT!B2127</f>
        <v>45096</v>
      </c>
      <c r="B2124" s="17">
        <f>TITRES_STAT!C2127</f>
        <v>5.28</v>
      </c>
      <c r="C2124" s="17">
        <f>TITRES_STAT!D2127</f>
        <v>4.4016000000000002</v>
      </c>
      <c r="D2124" s="17">
        <f>TITRES_STAT!E2127</f>
        <v>3568</v>
      </c>
      <c r="E2124" s="2">
        <f t="shared" si="132"/>
        <v>4152714</v>
      </c>
      <c r="F2124" s="17" t="str">
        <f t="shared" si="135"/>
        <v>BULLISH</v>
      </c>
      <c r="G2124" s="17" t="str">
        <f t="shared" si="134"/>
        <v>NEUTRAL</v>
      </c>
      <c r="H2124" s="17" t="str">
        <f t="shared" si="133"/>
        <v>CONFIRMED BULLISH</v>
      </c>
    </row>
    <row r="2125" spans="1:8" ht="13.5" x14ac:dyDescent="0.25">
      <c r="A2125" s="3">
        <f>TITRES_STAT!B2128</f>
        <v>45097</v>
      </c>
      <c r="B2125" s="17">
        <f>TITRES_STAT!C2128</f>
        <v>5.27</v>
      </c>
      <c r="C2125" s="17">
        <f>TITRES_STAT!D2128</f>
        <v>4.3933</v>
      </c>
      <c r="D2125" s="17">
        <f>TITRES_STAT!E2128</f>
        <v>11036</v>
      </c>
      <c r="E2125" s="2">
        <f t="shared" si="132"/>
        <v>4141678</v>
      </c>
      <c r="F2125" s="17" t="str">
        <f t="shared" si="135"/>
        <v>BEARISH</v>
      </c>
      <c r="G2125" s="17" t="str">
        <f t="shared" si="134"/>
        <v>NEUTRAL</v>
      </c>
      <c r="H2125" s="17" t="str">
        <f t="shared" si="133"/>
        <v>CONFIRMED BEARISH</v>
      </c>
    </row>
    <row r="2126" spans="1:8" ht="13.5" x14ac:dyDescent="0.25">
      <c r="A2126" s="3">
        <f>TITRES_STAT!B2129</f>
        <v>45098</v>
      </c>
      <c r="B2126" s="17">
        <f>TITRES_STAT!C2129</f>
        <v>5.26</v>
      </c>
      <c r="C2126" s="17">
        <f>TITRES_STAT!D2129</f>
        <v>4.3849999999999998</v>
      </c>
      <c r="D2126" s="17">
        <f>TITRES_STAT!E2129</f>
        <v>8550</v>
      </c>
      <c r="E2126" s="2">
        <f t="shared" si="132"/>
        <v>4133128</v>
      </c>
      <c r="F2126" s="17" t="str">
        <f t="shared" si="135"/>
        <v>BEARISH</v>
      </c>
      <c r="G2126" s="17" t="str">
        <f t="shared" si="134"/>
        <v>NEUTRAL</v>
      </c>
      <c r="H2126" s="17" t="str">
        <f t="shared" si="133"/>
        <v>BEARISH DIVERGENCE</v>
      </c>
    </row>
    <row r="2127" spans="1:8" ht="13.5" x14ac:dyDescent="0.25">
      <c r="A2127" s="3">
        <f>TITRES_STAT!B2130</f>
        <v>45099</v>
      </c>
      <c r="B2127" s="17">
        <f>TITRES_STAT!C2130</f>
        <v>5.26</v>
      </c>
      <c r="C2127" s="17">
        <f>TITRES_STAT!D2130</f>
        <v>4.3849999999999998</v>
      </c>
      <c r="D2127" s="17">
        <f>TITRES_STAT!E2130</f>
        <v>15494</v>
      </c>
      <c r="E2127" s="2">
        <f t="shared" si="132"/>
        <v>4133128</v>
      </c>
      <c r="F2127" s="17" t="str">
        <f t="shared" si="135"/>
        <v>BEARISH</v>
      </c>
      <c r="G2127" s="17" t="str">
        <f t="shared" si="134"/>
        <v>NEUTRAL</v>
      </c>
      <c r="H2127" s="17" t="str">
        <f t="shared" si="133"/>
        <v>BEARISH DIVERGENCE</v>
      </c>
    </row>
    <row r="2128" spans="1:8" ht="13.5" x14ac:dyDescent="0.25">
      <c r="A2128" s="3">
        <f>TITRES_STAT!B2131</f>
        <v>45100</v>
      </c>
      <c r="B2128" s="17">
        <f>TITRES_STAT!C2131</f>
        <v>5.28</v>
      </c>
      <c r="C2128" s="17">
        <f>TITRES_STAT!D2131</f>
        <v>4.4016000000000002</v>
      </c>
      <c r="D2128" s="17">
        <f>TITRES_STAT!E2131</f>
        <v>4699</v>
      </c>
      <c r="E2128" s="2">
        <f t="shared" si="132"/>
        <v>4137827</v>
      </c>
      <c r="F2128" s="17" t="str">
        <f t="shared" si="135"/>
        <v>BEARISH</v>
      </c>
      <c r="G2128" s="17" t="str">
        <f t="shared" si="134"/>
        <v>NEUTRAL</v>
      </c>
      <c r="H2128" s="17" t="str">
        <f t="shared" si="133"/>
        <v>NEUTRAL</v>
      </c>
    </row>
    <row r="2129" spans="1:8" ht="13.5" x14ac:dyDescent="0.25">
      <c r="A2129" s="3">
        <f>TITRES_STAT!B2132</f>
        <v>45103</v>
      </c>
      <c r="B2129" s="17">
        <f>TITRES_STAT!C2132</f>
        <v>5.27</v>
      </c>
      <c r="C2129" s="17">
        <f>TITRES_STAT!D2132</f>
        <v>4.3933</v>
      </c>
      <c r="D2129" s="17">
        <f>TITRES_STAT!E2132</f>
        <v>3867</v>
      </c>
      <c r="E2129" s="2">
        <f t="shared" si="132"/>
        <v>4133960</v>
      </c>
      <c r="F2129" s="17" t="str">
        <f t="shared" si="135"/>
        <v>BEARISH</v>
      </c>
      <c r="G2129" s="17" t="str">
        <f t="shared" si="134"/>
        <v>NEUTRAL</v>
      </c>
      <c r="H2129" s="17" t="str">
        <f t="shared" si="133"/>
        <v>CONFIRMED BEARISH</v>
      </c>
    </row>
    <row r="2130" spans="1:8" ht="13.5" x14ac:dyDescent="0.25">
      <c r="A2130" s="3">
        <f>TITRES_STAT!B2133</f>
        <v>45104</v>
      </c>
      <c r="B2130" s="17">
        <f>TITRES_STAT!C2133</f>
        <v>5.2</v>
      </c>
      <c r="C2130" s="17">
        <f>TITRES_STAT!D2133</f>
        <v>4.3349000000000002</v>
      </c>
      <c r="D2130" s="17">
        <f>TITRES_STAT!E2133</f>
        <v>5423</v>
      </c>
      <c r="E2130" s="2">
        <f t="shared" si="132"/>
        <v>4128537</v>
      </c>
      <c r="F2130" s="17" t="str">
        <f t="shared" si="135"/>
        <v>BEARISH</v>
      </c>
      <c r="G2130" s="17" t="str">
        <f t="shared" si="134"/>
        <v>NEUTRAL</v>
      </c>
      <c r="H2130" s="17" t="str">
        <f t="shared" si="133"/>
        <v>CONFIRMED BEARISH</v>
      </c>
    </row>
    <row r="2131" spans="1:8" ht="13.5" x14ac:dyDescent="0.25">
      <c r="A2131" s="3">
        <f>TITRES_STAT!B2134</f>
        <v>45107</v>
      </c>
      <c r="B2131" s="17">
        <f>TITRES_STAT!C2134</f>
        <v>5.25</v>
      </c>
      <c r="C2131" s="17">
        <f>TITRES_STAT!D2134</f>
        <v>4.3765999999999998</v>
      </c>
      <c r="D2131" s="17">
        <f>TITRES_STAT!E2134</f>
        <v>6701</v>
      </c>
      <c r="E2131" s="2">
        <f t="shared" si="132"/>
        <v>4135238</v>
      </c>
      <c r="F2131" s="17" t="str">
        <f t="shared" si="135"/>
        <v>BULLISH</v>
      </c>
      <c r="G2131" s="17" t="str">
        <f t="shared" si="134"/>
        <v>NEUTRAL</v>
      </c>
      <c r="H2131" s="17" t="str">
        <f t="shared" si="133"/>
        <v>BULLISH DIVERGENCE</v>
      </c>
    </row>
    <row r="2132" spans="1:8" ht="13.5" x14ac:dyDescent="0.25">
      <c r="A2132" s="3">
        <f>TITRES_STAT!B2135</f>
        <v>45110</v>
      </c>
      <c r="B2132" s="17">
        <f>TITRES_STAT!C2135</f>
        <v>5.24</v>
      </c>
      <c r="C2132" s="17">
        <f>TITRES_STAT!D2135</f>
        <v>4.3682999999999996</v>
      </c>
      <c r="D2132" s="17">
        <f>TITRES_STAT!E2135</f>
        <v>4105</v>
      </c>
      <c r="E2132" s="2">
        <f t="shared" si="132"/>
        <v>4131133</v>
      </c>
      <c r="F2132" s="17" t="str">
        <f t="shared" si="135"/>
        <v>BEARISH</v>
      </c>
      <c r="G2132" s="17" t="str">
        <f t="shared" si="134"/>
        <v>NEUTRAL</v>
      </c>
      <c r="H2132" s="17" t="str">
        <f t="shared" si="133"/>
        <v>CONFIRMED BEARISH</v>
      </c>
    </row>
    <row r="2133" spans="1:8" ht="13.5" x14ac:dyDescent="0.25">
      <c r="A2133" s="3">
        <f>TITRES_STAT!B2136</f>
        <v>45111</v>
      </c>
      <c r="B2133" s="17">
        <f>TITRES_STAT!C2136</f>
        <v>5.2</v>
      </c>
      <c r="C2133" s="17">
        <f>TITRES_STAT!D2136</f>
        <v>4.3349000000000002</v>
      </c>
      <c r="D2133" s="17">
        <f>TITRES_STAT!E2136</f>
        <v>2974</v>
      </c>
      <c r="E2133" s="2">
        <f t="shared" si="132"/>
        <v>4128159</v>
      </c>
      <c r="F2133" s="17" t="str">
        <f t="shared" si="135"/>
        <v>BEARISH</v>
      </c>
      <c r="G2133" s="17" t="str">
        <f t="shared" si="134"/>
        <v>NEUTRAL</v>
      </c>
      <c r="H2133" s="17" t="str">
        <f t="shared" si="133"/>
        <v>CONFIRMED BEARISH</v>
      </c>
    </row>
    <row r="2134" spans="1:8" ht="13.5" x14ac:dyDescent="0.25">
      <c r="A2134" s="3">
        <f>TITRES_STAT!B2137</f>
        <v>45112</v>
      </c>
      <c r="B2134" s="17">
        <f>TITRES_STAT!C2137</f>
        <v>5.23</v>
      </c>
      <c r="C2134" s="17">
        <f>TITRES_STAT!D2137</f>
        <v>4.3598999999999997</v>
      </c>
      <c r="D2134" s="17">
        <f>TITRES_STAT!E2137</f>
        <v>15634</v>
      </c>
      <c r="E2134" s="2">
        <f t="shared" si="132"/>
        <v>4143793</v>
      </c>
      <c r="F2134" s="17" t="str">
        <f t="shared" si="135"/>
        <v>BULLISH</v>
      </c>
      <c r="G2134" s="17" t="str">
        <f t="shared" si="134"/>
        <v>NEUTRAL</v>
      </c>
      <c r="H2134" s="17" t="str">
        <f t="shared" si="133"/>
        <v>BULLISH DIVERGENCE</v>
      </c>
    </row>
    <row r="2135" spans="1:8" ht="13.5" x14ac:dyDescent="0.25">
      <c r="A2135" s="3">
        <f>TITRES_STAT!B2138</f>
        <v>45113</v>
      </c>
      <c r="B2135" s="17">
        <f>TITRES_STAT!C2138</f>
        <v>5.27</v>
      </c>
      <c r="C2135" s="17">
        <f>TITRES_STAT!D2138</f>
        <v>4.3933</v>
      </c>
      <c r="D2135" s="17">
        <f>TITRES_STAT!E2138</f>
        <v>4242</v>
      </c>
      <c r="E2135" s="2">
        <f t="shared" si="132"/>
        <v>4148035</v>
      </c>
      <c r="F2135" s="17" t="str">
        <f t="shared" si="135"/>
        <v>BULLISH</v>
      </c>
      <c r="G2135" s="17" t="str">
        <f t="shared" si="134"/>
        <v>NEUTRAL</v>
      </c>
      <c r="H2135" s="17" t="str">
        <f t="shared" si="133"/>
        <v>CONFIRMED BULLISH</v>
      </c>
    </row>
    <row r="2136" spans="1:8" ht="13.5" x14ac:dyDescent="0.25">
      <c r="A2136" s="3">
        <f>TITRES_STAT!B2139</f>
        <v>45114</v>
      </c>
      <c r="B2136" s="17">
        <f>TITRES_STAT!C2139</f>
        <v>5.37</v>
      </c>
      <c r="C2136" s="17">
        <f>TITRES_STAT!D2139</f>
        <v>4.4767000000000001</v>
      </c>
      <c r="D2136" s="17">
        <f>TITRES_STAT!E2139</f>
        <v>1115</v>
      </c>
      <c r="E2136" s="2">
        <f t="shared" si="132"/>
        <v>4149150</v>
      </c>
      <c r="F2136" s="17" t="str">
        <f t="shared" si="135"/>
        <v>BULLISH</v>
      </c>
      <c r="G2136" s="17" t="str">
        <f t="shared" si="134"/>
        <v>NEUTRAL</v>
      </c>
      <c r="H2136" s="17" t="str">
        <f t="shared" si="133"/>
        <v>CONFIRMED BULLISH</v>
      </c>
    </row>
    <row r="2137" spans="1:8" ht="13.5" x14ac:dyDescent="0.25">
      <c r="A2137" s="3">
        <f>TITRES_STAT!B2140</f>
        <v>45117</v>
      </c>
      <c r="B2137" s="17">
        <f>TITRES_STAT!C2140</f>
        <v>5.37</v>
      </c>
      <c r="C2137" s="17">
        <f>TITRES_STAT!D2140</f>
        <v>4.4767000000000001</v>
      </c>
      <c r="D2137" s="17">
        <f>TITRES_STAT!E2140</f>
        <v>5467</v>
      </c>
      <c r="E2137" s="2">
        <f t="shared" si="132"/>
        <v>4149150</v>
      </c>
      <c r="F2137" s="17" t="str">
        <f t="shared" si="135"/>
        <v>BULLISH</v>
      </c>
      <c r="G2137" s="17" t="str">
        <f t="shared" si="134"/>
        <v>NEUTRAL</v>
      </c>
      <c r="H2137" s="17" t="str">
        <f t="shared" si="133"/>
        <v>CONFIRMED BULLISH</v>
      </c>
    </row>
    <row r="2138" spans="1:8" ht="13.5" x14ac:dyDescent="0.25">
      <c r="A2138" s="3">
        <f>TITRES_STAT!B2141</f>
        <v>45118</v>
      </c>
      <c r="B2138" s="17">
        <f>TITRES_STAT!C2141</f>
        <v>5.39</v>
      </c>
      <c r="C2138" s="17">
        <f>TITRES_STAT!D2141</f>
        <v>4.4932999999999996</v>
      </c>
      <c r="D2138" s="17">
        <f>TITRES_STAT!E2141</f>
        <v>3461</v>
      </c>
      <c r="E2138" s="2">
        <f t="shared" si="132"/>
        <v>4152611</v>
      </c>
      <c r="F2138" s="17" t="str">
        <f t="shared" si="135"/>
        <v>BULLISH</v>
      </c>
      <c r="G2138" s="17" t="str">
        <f t="shared" si="134"/>
        <v>NEUTRAL</v>
      </c>
      <c r="H2138" s="17" t="str">
        <f t="shared" si="133"/>
        <v>CONFIRMED BULLISH</v>
      </c>
    </row>
    <row r="2139" spans="1:8" ht="13.5" x14ac:dyDescent="0.25">
      <c r="A2139" s="3">
        <f>TITRES_STAT!B2142</f>
        <v>45119</v>
      </c>
      <c r="B2139" s="17">
        <f>TITRES_STAT!C2142</f>
        <v>5.4</v>
      </c>
      <c r="C2139" s="17">
        <f>TITRES_STAT!D2142</f>
        <v>4.5016999999999996</v>
      </c>
      <c r="D2139" s="17">
        <f>TITRES_STAT!E2142</f>
        <v>4289</v>
      </c>
      <c r="E2139" s="2">
        <f t="shared" si="132"/>
        <v>4156900</v>
      </c>
      <c r="F2139" s="17" t="str">
        <f t="shared" si="135"/>
        <v>BULLISH</v>
      </c>
      <c r="G2139" s="17" t="str">
        <f t="shared" si="134"/>
        <v>NEUTRAL</v>
      </c>
      <c r="H2139" s="17" t="str">
        <f t="shared" si="133"/>
        <v>CONFIRMED BULLISH</v>
      </c>
    </row>
    <row r="2140" spans="1:8" ht="13.5" x14ac:dyDescent="0.25">
      <c r="A2140" s="3">
        <f>TITRES_STAT!B2143</f>
        <v>45120</v>
      </c>
      <c r="B2140" s="17">
        <f>TITRES_STAT!C2143</f>
        <v>5.4</v>
      </c>
      <c r="C2140" s="17">
        <f>TITRES_STAT!D2143</f>
        <v>4.5016999999999996</v>
      </c>
      <c r="D2140" s="17">
        <f>TITRES_STAT!E2143</f>
        <v>1349</v>
      </c>
      <c r="E2140" s="2">
        <f t="shared" si="132"/>
        <v>4156900</v>
      </c>
      <c r="F2140" s="17" t="str">
        <f t="shared" si="135"/>
        <v>BULLISH</v>
      </c>
      <c r="G2140" s="17" t="str">
        <f t="shared" si="134"/>
        <v>NEUTRAL</v>
      </c>
      <c r="H2140" s="17" t="str">
        <f t="shared" si="133"/>
        <v>CONFIRMED BULLISH</v>
      </c>
    </row>
    <row r="2141" spans="1:8" ht="13.5" x14ac:dyDescent="0.25">
      <c r="A2141" s="3">
        <f>TITRES_STAT!B2144</f>
        <v>45121</v>
      </c>
      <c r="B2141" s="17">
        <f>TITRES_STAT!C2144</f>
        <v>5.42</v>
      </c>
      <c r="C2141" s="17">
        <f>TITRES_STAT!D2144</f>
        <v>4.5183</v>
      </c>
      <c r="D2141" s="17">
        <f>TITRES_STAT!E2144</f>
        <v>4173</v>
      </c>
      <c r="E2141" s="2">
        <f t="shared" si="132"/>
        <v>4161073</v>
      </c>
      <c r="F2141" s="17" t="str">
        <f t="shared" si="135"/>
        <v>BULLISH</v>
      </c>
      <c r="G2141" s="17" t="str">
        <f t="shared" si="134"/>
        <v>NEUTRAL</v>
      </c>
      <c r="H2141" s="17" t="str">
        <f t="shared" si="133"/>
        <v>CONFIRMED BULLISH</v>
      </c>
    </row>
    <row r="2142" spans="1:8" ht="13.5" x14ac:dyDescent="0.25">
      <c r="A2142" s="3">
        <f>TITRES_STAT!B2145</f>
        <v>45124</v>
      </c>
      <c r="B2142" s="17">
        <f>TITRES_STAT!C2145</f>
        <v>5.42</v>
      </c>
      <c r="C2142" s="17">
        <f>TITRES_STAT!D2145</f>
        <v>4.5183</v>
      </c>
      <c r="D2142" s="17">
        <f>TITRES_STAT!E2145</f>
        <v>23909</v>
      </c>
      <c r="E2142" s="2">
        <f t="shared" si="132"/>
        <v>4161073</v>
      </c>
      <c r="F2142" s="17" t="str">
        <f t="shared" si="135"/>
        <v>BULLISH</v>
      </c>
      <c r="G2142" s="17" t="str">
        <f t="shared" si="134"/>
        <v>NEUTRAL</v>
      </c>
      <c r="H2142" s="17" t="str">
        <f t="shared" si="133"/>
        <v>CONFIRMED BULLISH</v>
      </c>
    </row>
    <row r="2143" spans="1:8" ht="13.5" x14ac:dyDescent="0.25">
      <c r="A2143" s="3">
        <f>TITRES_STAT!B2146</f>
        <v>45125</v>
      </c>
      <c r="B2143" s="17">
        <f>TITRES_STAT!C2146</f>
        <v>5.09</v>
      </c>
      <c r="C2143" s="17">
        <f>TITRES_STAT!D2146</f>
        <v>4.5362999999999998</v>
      </c>
      <c r="D2143" s="17">
        <f>TITRES_STAT!E2146</f>
        <v>1974</v>
      </c>
      <c r="E2143" s="2">
        <f t="shared" si="132"/>
        <v>4159099</v>
      </c>
      <c r="F2143" s="17" t="str">
        <f t="shared" si="135"/>
        <v>BULLISH</v>
      </c>
      <c r="G2143" s="17" t="str">
        <f t="shared" si="134"/>
        <v>NEUTRAL</v>
      </c>
      <c r="H2143" s="17" t="str">
        <f t="shared" si="133"/>
        <v>BULLISH DIVERGENCE</v>
      </c>
    </row>
    <row r="2144" spans="1:8" ht="13.5" x14ac:dyDescent="0.25">
      <c r="A2144" s="3">
        <f>TITRES_STAT!B2147</f>
        <v>45127</v>
      </c>
      <c r="B2144" s="17">
        <f>TITRES_STAT!C2147</f>
        <v>5.19</v>
      </c>
      <c r="C2144" s="17">
        <f>TITRES_STAT!D2147</f>
        <v>4.6254</v>
      </c>
      <c r="D2144" s="17">
        <f>TITRES_STAT!E2147</f>
        <v>11060</v>
      </c>
      <c r="E2144" s="2">
        <f t="shared" si="132"/>
        <v>4170159</v>
      </c>
      <c r="F2144" s="17" t="str">
        <f t="shared" si="135"/>
        <v>BULLISH</v>
      </c>
      <c r="G2144" s="17" t="str">
        <f t="shared" si="134"/>
        <v>NEUTRAL</v>
      </c>
      <c r="H2144" s="17" t="str">
        <f t="shared" si="133"/>
        <v>BULLISH DIVERGENCE</v>
      </c>
    </row>
    <row r="2145" spans="1:8" ht="13.5" x14ac:dyDescent="0.25">
      <c r="A2145" s="3">
        <f>TITRES_STAT!B2148</f>
        <v>45128</v>
      </c>
      <c r="B2145" s="17">
        <f>TITRES_STAT!C2148</f>
        <v>5.16</v>
      </c>
      <c r="C2145" s="17">
        <f>TITRES_STAT!D2148</f>
        <v>4.5987</v>
      </c>
      <c r="D2145" s="17">
        <f>TITRES_STAT!E2148</f>
        <v>2289</v>
      </c>
      <c r="E2145" s="2">
        <f t="shared" si="132"/>
        <v>4167870</v>
      </c>
      <c r="F2145" s="17" t="str">
        <f t="shared" si="135"/>
        <v>BULLISH</v>
      </c>
      <c r="G2145" s="17" t="str">
        <f t="shared" si="134"/>
        <v>NEUTRAL</v>
      </c>
      <c r="H2145" s="17" t="str">
        <f t="shared" si="133"/>
        <v>BULLISH DIVERGENCE</v>
      </c>
    </row>
    <row r="2146" spans="1:8" ht="13.5" x14ac:dyDescent="0.25">
      <c r="A2146" s="3">
        <f>TITRES_STAT!B2149</f>
        <v>45131</v>
      </c>
      <c r="B2146" s="17">
        <f>TITRES_STAT!C2149</f>
        <v>5.2</v>
      </c>
      <c r="C2146" s="17">
        <f>TITRES_STAT!D2149</f>
        <v>4.6342999999999996</v>
      </c>
      <c r="D2146" s="17">
        <f>TITRES_STAT!E2149</f>
        <v>910</v>
      </c>
      <c r="E2146" s="2">
        <f t="shared" si="132"/>
        <v>4168780</v>
      </c>
      <c r="F2146" s="17" t="str">
        <f t="shared" si="135"/>
        <v>BULLISH</v>
      </c>
      <c r="G2146" s="17" t="str">
        <f t="shared" si="134"/>
        <v>NEUTRAL</v>
      </c>
      <c r="H2146" s="17" t="str">
        <f t="shared" si="133"/>
        <v>BULLISH DIVERGENCE</v>
      </c>
    </row>
    <row r="2147" spans="1:8" ht="13.5" x14ac:dyDescent="0.25">
      <c r="A2147" s="3">
        <f>TITRES_STAT!B2150</f>
        <v>45133</v>
      </c>
      <c r="B2147" s="17">
        <f>TITRES_STAT!C2150</f>
        <v>5.19</v>
      </c>
      <c r="C2147" s="17">
        <f>TITRES_STAT!D2150</f>
        <v>4.6254</v>
      </c>
      <c r="D2147" s="17">
        <f>TITRES_STAT!E2150</f>
        <v>2275</v>
      </c>
      <c r="E2147" s="2">
        <f t="shared" si="132"/>
        <v>4166505</v>
      </c>
      <c r="F2147" s="17" t="str">
        <f t="shared" si="135"/>
        <v>BULLISH</v>
      </c>
      <c r="G2147" s="17" t="str">
        <f t="shared" si="134"/>
        <v>NEUTRAL</v>
      </c>
      <c r="H2147" s="17" t="str">
        <f t="shared" si="133"/>
        <v>BULLISH DIVERGENCE</v>
      </c>
    </row>
    <row r="2148" spans="1:8" ht="13.5" x14ac:dyDescent="0.25">
      <c r="A2148" s="3">
        <f>TITRES_STAT!B2151</f>
        <v>45134</v>
      </c>
      <c r="B2148" s="17">
        <f>TITRES_STAT!C2151</f>
        <v>5.16</v>
      </c>
      <c r="C2148" s="17">
        <f>TITRES_STAT!D2151</f>
        <v>4.5987</v>
      </c>
      <c r="D2148" s="17">
        <f>TITRES_STAT!E2151</f>
        <v>7142</v>
      </c>
      <c r="E2148" s="2">
        <f t="shared" si="132"/>
        <v>4159363</v>
      </c>
      <c r="F2148" s="17" t="str">
        <f t="shared" si="135"/>
        <v>BULLISH</v>
      </c>
      <c r="G2148" s="17" t="str">
        <f t="shared" si="134"/>
        <v>NEUTRAL</v>
      </c>
      <c r="H2148" s="17" t="str">
        <f t="shared" si="133"/>
        <v>CONFIRMED BULLISH</v>
      </c>
    </row>
    <row r="2149" spans="1:8" ht="13.5" x14ac:dyDescent="0.25">
      <c r="A2149" s="3">
        <f>TITRES_STAT!B2152</f>
        <v>45135</v>
      </c>
      <c r="B2149" s="17">
        <f>TITRES_STAT!C2152</f>
        <v>5.18</v>
      </c>
      <c r="C2149" s="17">
        <f>TITRES_STAT!D2152</f>
        <v>4.6165000000000003</v>
      </c>
      <c r="D2149" s="17">
        <f>TITRES_STAT!E2152</f>
        <v>9086</v>
      </c>
      <c r="E2149" s="2">
        <f t="shared" si="132"/>
        <v>4168449</v>
      </c>
      <c r="F2149" s="17" t="str">
        <f t="shared" si="135"/>
        <v>BEARISH</v>
      </c>
      <c r="G2149" s="17" t="str">
        <f t="shared" si="134"/>
        <v>NEUTRAL</v>
      </c>
      <c r="H2149" s="17" t="str">
        <f t="shared" si="133"/>
        <v>CONFIRMED BEARISH</v>
      </c>
    </row>
    <row r="2150" spans="1:8" ht="13.5" x14ac:dyDescent="0.25">
      <c r="A2150" s="3">
        <f>TITRES_STAT!B2153</f>
        <v>45138</v>
      </c>
      <c r="B2150" s="17">
        <f>TITRES_STAT!C2153</f>
        <v>5.12</v>
      </c>
      <c r="C2150" s="17">
        <f>TITRES_STAT!D2153</f>
        <v>4.5629999999999997</v>
      </c>
      <c r="D2150" s="17">
        <f>TITRES_STAT!E2153</f>
        <v>2367</v>
      </c>
      <c r="E2150" s="2">
        <f t="shared" si="132"/>
        <v>4166082</v>
      </c>
      <c r="F2150" s="17" t="str">
        <f t="shared" si="135"/>
        <v>BEARISH</v>
      </c>
      <c r="G2150" s="17" t="str">
        <f t="shared" si="134"/>
        <v>NEUTRAL</v>
      </c>
      <c r="H2150" s="17" t="str">
        <f t="shared" si="133"/>
        <v>CONFIRMED BEARISH</v>
      </c>
    </row>
    <row r="2151" spans="1:8" ht="13.5" x14ac:dyDescent="0.25">
      <c r="A2151" s="3">
        <f>TITRES_STAT!B2154</f>
        <v>45139</v>
      </c>
      <c r="B2151" s="17">
        <f>TITRES_STAT!C2154</f>
        <v>5.05</v>
      </c>
      <c r="C2151" s="17">
        <f>TITRES_STAT!D2154</f>
        <v>4.5006000000000004</v>
      </c>
      <c r="D2151" s="17">
        <f>TITRES_STAT!E2154</f>
        <v>7456</v>
      </c>
      <c r="E2151" s="2">
        <f t="shared" si="132"/>
        <v>4158626</v>
      </c>
      <c r="F2151" s="17" t="str">
        <f t="shared" si="135"/>
        <v>BEARISH</v>
      </c>
      <c r="G2151" s="17" t="str">
        <f t="shared" si="134"/>
        <v>NEUTRAL</v>
      </c>
      <c r="H2151" s="17" t="str">
        <f t="shared" si="133"/>
        <v>CONFIRMED BEARISH</v>
      </c>
    </row>
    <row r="2152" spans="1:8" ht="13.5" x14ac:dyDescent="0.25">
      <c r="A2152" s="3">
        <f>TITRES_STAT!B2155</f>
        <v>45140</v>
      </c>
      <c r="B2152" s="17">
        <f>TITRES_STAT!C2155</f>
        <v>5.01</v>
      </c>
      <c r="C2152" s="17">
        <f>TITRES_STAT!D2155</f>
        <v>4.4649999999999999</v>
      </c>
      <c r="D2152" s="17">
        <f>TITRES_STAT!E2155</f>
        <v>1771</v>
      </c>
      <c r="E2152" s="2">
        <f t="shared" si="132"/>
        <v>4156855</v>
      </c>
      <c r="F2152" s="17" t="str">
        <f t="shared" si="135"/>
        <v>BEARISH</v>
      </c>
      <c r="G2152" s="17" t="str">
        <f t="shared" si="134"/>
        <v>NEUTRAL</v>
      </c>
      <c r="H2152" s="17" t="str">
        <f t="shared" si="133"/>
        <v>CONFIRMED BEARISH</v>
      </c>
    </row>
    <row r="2153" spans="1:8" ht="13.5" x14ac:dyDescent="0.25">
      <c r="A2153" s="3">
        <f>TITRES_STAT!B2156</f>
        <v>45141</v>
      </c>
      <c r="B2153" s="17">
        <f>TITRES_STAT!C2156</f>
        <v>5</v>
      </c>
      <c r="C2153" s="17">
        <f>TITRES_STAT!D2156</f>
        <v>4.4561000000000002</v>
      </c>
      <c r="D2153" s="17">
        <f>TITRES_STAT!E2156</f>
        <v>2972</v>
      </c>
      <c r="E2153" s="2">
        <f t="shared" si="132"/>
        <v>4153883</v>
      </c>
      <c r="F2153" s="17" t="str">
        <f t="shared" si="135"/>
        <v>BEARISH</v>
      </c>
      <c r="G2153" s="17" t="str">
        <f t="shared" si="134"/>
        <v>NEUTRAL</v>
      </c>
      <c r="H2153" s="17" t="str">
        <f t="shared" si="133"/>
        <v>CONFIRMED BEARISH</v>
      </c>
    </row>
    <row r="2154" spans="1:8" ht="13.5" x14ac:dyDescent="0.25">
      <c r="A2154" s="3">
        <f>TITRES_STAT!B2157</f>
        <v>45142</v>
      </c>
      <c r="B2154" s="17">
        <f>TITRES_STAT!C2157</f>
        <v>4.9000000000000004</v>
      </c>
      <c r="C2154" s="17">
        <f>TITRES_STAT!D2157</f>
        <v>4.3669000000000002</v>
      </c>
      <c r="D2154" s="17">
        <f>TITRES_STAT!E2157</f>
        <v>6134</v>
      </c>
      <c r="E2154" s="2">
        <f t="shared" si="132"/>
        <v>4147749</v>
      </c>
      <c r="F2154" s="17" t="str">
        <f t="shared" si="135"/>
        <v>BEARISH</v>
      </c>
      <c r="G2154" s="17" t="str">
        <f t="shared" si="134"/>
        <v>NEUTRAL</v>
      </c>
      <c r="H2154" s="17" t="str">
        <f t="shared" si="133"/>
        <v>CONFIRMED BEARISH</v>
      </c>
    </row>
    <row r="2155" spans="1:8" ht="13.5" x14ac:dyDescent="0.25">
      <c r="A2155" s="3">
        <f>TITRES_STAT!B2158</f>
        <v>45145</v>
      </c>
      <c r="B2155" s="17">
        <f>TITRES_STAT!C2158</f>
        <v>4.9000000000000004</v>
      </c>
      <c r="C2155" s="17">
        <f>TITRES_STAT!D2158</f>
        <v>4.3669000000000002</v>
      </c>
      <c r="D2155" s="17">
        <f>TITRES_STAT!E2158</f>
        <v>2745</v>
      </c>
      <c r="E2155" s="2">
        <f t="shared" si="132"/>
        <v>4147749</v>
      </c>
      <c r="F2155" s="17" t="str">
        <f t="shared" si="135"/>
        <v>BEARISH</v>
      </c>
      <c r="G2155" s="17" t="str">
        <f t="shared" si="134"/>
        <v>NEUTRAL</v>
      </c>
      <c r="H2155" s="17" t="str">
        <f t="shared" si="133"/>
        <v>CONFIRMED BEARISH</v>
      </c>
    </row>
    <row r="2156" spans="1:8" ht="13.5" x14ac:dyDescent="0.25">
      <c r="A2156" s="3">
        <f>TITRES_STAT!B2159</f>
        <v>45146</v>
      </c>
      <c r="B2156" s="17">
        <f>TITRES_STAT!C2159</f>
        <v>4.8499999999999996</v>
      </c>
      <c r="C2156" s="17">
        <f>TITRES_STAT!D2159</f>
        <v>4.3224</v>
      </c>
      <c r="D2156" s="17">
        <f>TITRES_STAT!E2159</f>
        <v>6826</v>
      </c>
      <c r="E2156" s="2">
        <f t="shared" si="132"/>
        <v>4140923</v>
      </c>
      <c r="F2156" s="17" t="str">
        <f t="shared" si="135"/>
        <v>BEARISH</v>
      </c>
      <c r="G2156" s="17" t="str">
        <f t="shared" si="134"/>
        <v>NEUTRAL</v>
      </c>
      <c r="H2156" s="17" t="str">
        <f t="shared" si="133"/>
        <v>CONFIRMED BEARISH</v>
      </c>
    </row>
    <row r="2157" spans="1:8" ht="13.5" x14ac:dyDescent="0.25">
      <c r="A2157" s="3">
        <f>TITRES_STAT!B2160</f>
        <v>45147</v>
      </c>
      <c r="B2157" s="17">
        <f>TITRES_STAT!C2160</f>
        <v>4.71</v>
      </c>
      <c r="C2157" s="17">
        <f>TITRES_STAT!D2160</f>
        <v>4.1976000000000004</v>
      </c>
      <c r="D2157" s="17">
        <f>TITRES_STAT!E2160</f>
        <v>5836</v>
      </c>
      <c r="E2157" s="2">
        <f t="shared" si="132"/>
        <v>4135087</v>
      </c>
      <c r="F2157" s="17" t="str">
        <f t="shared" si="135"/>
        <v>BEARISH</v>
      </c>
      <c r="G2157" s="17" t="str">
        <f t="shared" si="134"/>
        <v>NEUTRAL</v>
      </c>
      <c r="H2157" s="17" t="str">
        <f t="shared" si="133"/>
        <v>CONFIRMED BEARISH</v>
      </c>
    </row>
    <row r="2158" spans="1:8" ht="13.5" x14ac:dyDescent="0.25">
      <c r="A2158" s="3">
        <f>TITRES_STAT!B2161</f>
        <v>45148</v>
      </c>
      <c r="B2158" s="17">
        <f>TITRES_STAT!C2161</f>
        <v>4.8</v>
      </c>
      <c r="C2158" s="17">
        <f>TITRES_STAT!D2161</f>
        <v>4.2778</v>
      </c>
      <c r="D2158" s="17">
        <f>TITRES_STAT!E2161</f>
        <v>6302</v>
      </c>
      <c r="E2158" s="2">
        <f t="shared" si="132"/>
        <v>4141389</v>
      </c>
      <c r="F2158" s="17" t="str">
        <f t="shared" si="135"/>
        <v>BEARISH</v>
      </c>
      <c r="G2158" s="17" t="str">
        <f t="shared" si="134"/>
        <v>NEUTRAL</v>
      </c>
      <c r="H2158" s="17" t="str">
        <f t="shared" si="133"/>
        <v>CONFIRMED BEARISH</v>
      </c>
    </row>
    <row r="2159" spans="1:8" ht="13.5" x14ac:dyDescent="0.25">
      <c r="A2159" s="3">
        <f>TITRES_STAT!B2162</f>
        <v>45149</v>
      </c>
      <c r="B2159" s="17">
        <f>TITRES_STAT!C2162</f>
        <v>4.8</v>
      </c>
      <c r="C2159" s="17">
        <f>TITRES_STAT!D2162</f>
        <v>4.2778</v>
      </c>
      <c r="D2159" s="17">
        <f>TITRES_STAT!E2162</f>
        <v>3701</v>
      </c>
      <c r="E2159" s="2">
        <f t="shared" si="132"/>
        <v>4141389</v>
      </c>
      <c r="F2159" s="17" t="str">
        <f t="shared" si="135"/>
        <v>BEARISH</v>
      </c>
      <c r="G2159" s="17" t="str">
        <f t="shared" si="134"/>
        <v>NEUTRAL</v>
      </c>
      <c r="H2159" s="17" t="str">
        <f t="shared" si="133"/>
        <v>CONFIRMED BEARISH</v>
      </c>
    </row>
    <row r="2160" spans="1:8" ht="13.5" x14ac:dyDescent="0.25">
      <c r="A2160" s="3">
        <f>TITRES_STAT!B2163</f>
        <v>45152</v>
      </c>
      <c r="B2160" s="17">
        <f>TITRES_STAT!C2163</f>
        <v>4.8</v>
      </c>
      <c r="C2160" s="17">
        <f>TITRES_STAT!D2163</f>
        <v>4.2778</v>
      </c>
      <c r="D2160" s="17">
        <f>TITRES_STAT!E2163</f>
        <v>3989</v>
      </c>
      <c r="E2160" s="2">
        <f t="shared" si="132"/>
        <v>4141389</v>
      </c>
      <c r="F2160" s="17" t="str">
        <f t="shared" si="135"/>
        <v>BEARISH</v>
      </c>
      <c r="G2160" s="17" t="str">
        <f t="shared" si="134"/>
        <v>NEUTRAL</v>
      </c>
      <c r="H2160" s="17" t="str">
        <f t="shared" si="133"/>
        <v>CONFIRMED BEARISH</v>
      </c>
    </row>
    <row r="2161" spans="1:8" ht="13.5" x14ac:dyDescent="0.25">
      <c r="A2161" s="3">
        <f>TITRES_STAT!B2164</f>
        <v>45153</v>
      </c>
      <c r="B2161" s="17">
        <f>TITRES_STAT!C2164</f>
        <v>4.8099999999999996</v>
      </c>
      <c r="C2161" s="17">
        <f>TITRES_STAT!D2164</f>
        <v>4.2866999999999997</v>
      </c>
      <c r="D2161" s="17">
        <f>TITRES_STAT!E2164</f>
        <v>5089</v>
      </c>
      <c r="E2161" s="2">
        <f t="shared" si="132"/>
        <v>4146478</v>
      </c>
      <c r="F2161" s="17" t="str">
        <f t="shared" si="135"/>
        <v>BULLISH</v>
      </c>
      <c r="G2161" s="17" t="str">
        <f t="shared" si="134"/>
        <v>NEUTRAL</v>
      </c>
      <c r="H2161" s="17" t="str">
        <f t="shared" si="133"/>
        <v>BULLISH DIVERGENCE</v>
      </c>
    </row>
    <row r="2162" spans="1:8" ht="13.5" x14ac:dyDescent="0.25">
      <c r="A2162" s="3">
        <f>TITRES_STAT!B2165</f>
        <v>45154</v>
      </c>
      <c r="B2162" s="17">
        <f>TITRES_STAT!C2165</f>
        <v>4.8499999999999996</v>
      </c>
      <c r="C2162" s="17">
        <f>TITRES_STAT!D2165</f>
        <v>4.3224</v>
      </c>
      <c r="D2162" s="17">
        <f>TITRES_STAT!E2165</f>
        <v>1047</v>
      </c>
      <c r="E2162" s="2">
        <f t="shared" si="132"/>
        <v>4147525</v>
      </c>
      <c r="F2162" s="17" t="str">
        <f t="shared" si="135"/>
        <v>BULLISH</v>
      </c>
      <c r="G2162" s="17" t="str">
        <f t="shared" si="134"/>
        <v>NEUTRAL</v>
      </c>
      <c r="H2162" s="17" t="str">
        <f t="shared" si="133"/>
        <v>CONFIRMED BULLISH</v>
      </c>
    </row>
    <row r="2163" spans="1:8" ht="13.5" x14ac:dyDescent="0.25">
      <c r="A2163" s="3">
        <f>TITRES_STAT!B2166</f>
        <v>45155</v>
      </c>
      <c r="B2163" s="17">
        <f>TITRES_STAT!C2166</f>
        <v>4.8499999999999996</v>
      </c>
      <c r="C2163" s="17">
        <f>TITRES_STAT!D2166</f>
        <v>4.3224</v>
      </c>
      <c r="D2163" s="17">
        <f>TITRES_STAT!E2166</f>
        <v>1496</v>
      </c>
      <c r="E2163" s="2">
        <f t="shared" si="132"/>
        <v>4147525</v>
      </c>
      <c r="F2163" s="17" t="str">
        <f t="shared" si="135"/>
        <v>BULLISH</v>
      </c>
      <c r="G2163" s="17" t="str">
        <f t="shared" si="134"/>
        <v>NEUTRAL</v>
      </c>
      <c r="H2163" s="17" t="str">
        <f t="shared" si="133"/>
        <v>CONFIRMED BULLISH</v>
      </c>
    </row>
    <row r="2164" spans="1:8" ht="13.5" x14ac:dyDescent="0.25">
      <c r="A2164" s="3">
        <f>TITRES_STAT!B2167</f>
        <v>45156</v>
      </c>
      <c r="B2164" s="17">
        <f>TITRES_STAT!C2167</f>
        <v>4.93</v>
      </c>
      <c r="C2164" s="17">
        <f>TITRES_STAT!D2167</f>
        <v>4.3936999999999999</v>
      </c>
      <c r="D2164" s="17">
        <f>TITRES_STAT!E2167</f>
        <v>827</v>
      </c>
      <c r="E2164" s="2">
        <f t="shared" si="132"/>
        <v>4148352</v>
      </c>
      <c r="F2164" s="17" t="str">
        <f t="shared" si="135"/>
        <v>BULLISH</v>
      </c>
      <c r="G2164" s="17" t="str">
        <f t="shared" si="134"/>
        <v>NEUTRAL</v>
      </c>
      <c r="H2164" s="17" t="str">
        <f t="shared" si="133"/>
        <v>CONFIRMED BULLISH</v>
      </c>
    </row>
    <row r="2165" spans="1:8" ht="13.5" x14ac:dyDescent="0.25">
      <c r="A2165" s="3">
        <f>TITRES_STAT!B2168</f>
        <v>45159</v>
      </c>
      <c r="B2165" s="17">
        <f>TITRES_STAT!C2168</f>
        <v>4.92</v>
      </c>
      <c r="C2165" s="17">
        <f>TITRES_STAT!D2168</f>
        <v>4.3848000000000003</v>
      </c>
      <c r="D2165" s="17">
        <f>TITRES_STAT!E2168</f>
        <v>10</v>
      </c>
      <c r="E2165" s="2">
        <f t="shared" si="132"/>
        <v>4148342</v>
      </c>
      <c r="F2165" s="17" t="str">
        <f t="shared" si="135"/>
        <v>BULLISH</v>
      </c>
      <c r="G2165" s="17" t="str">
        <f t="shared" si="134"/>
        <v>NEUTRAL</v>
      </c>
      <c r="H2165" s="17" t="str">
        <f t="shared" si="133"/>
        <v>CONFIRMED BULLISH</v>
      </c>
    </row>
    <row r="2166" spans="1:8" ht="13.5" x14ac:dyDescent="0.25">
      <c r="A2166" s="3">
        <f>TITRES_STAT!B2169</f>
        <v>45160</v>
      </c>
      <c r="B2166" s="17">
        <f>TITRES_STAT!C2169</f>
        <v>4.92</v>
      </c>
      <c r="C2166" s="17">
        <f>TITRES_STAT!D2169</f>
        <v>4.3848000000000003</v>
      </c>
      <c r="D2166" s="17">
        <f>TITRES_STAT!E2169</f>
        <v>850</v>
      </c>
      <c r="E2166" s="2">
        <f t="shared" si="132"/>
        <v>4148342</v>
      </c>
      <c r="F2166" s="17" t="str">
        <f t="shared" si="135"/>
        <v>BULLISH</v>
      </c>
      <c r="G2166" s="17" t="str">
        <f t="shared" si="134"/>
        <v>NEUTRAL</v>
      </c>
      <c r="H2166" s="17" t="str">
        <f t="shared" si="133"/>
        <v>CONFIRMED BULLISH</v>
      </c>
    </row>
    <row r="2167" spans="1:8" ht="13.5" x14ac:dyDescent="0.25">
      <c r="A2167" s="3">
        <f>TITRES_STAT!B2170</f>
        <v>45161</v>
      </c>
      <c r="B2167" s="17">
        <f>TITRES_STAT!C2170</f>
        <v>4.9400000000000004</v>
      </c>
      <c r="C2167" s="17">
        <f>TITRES_STAT!D2170</f>
        <v>4.4025999999999996</v>
      </c>
      <c r="D2167" s="17">
        <f>TITRES_STAT!E2170</f>
        <v>12141</v>
      </c>
      <c r="E2167" s="2">
        <f t="shared" si="132"/>
        <v>4160483</v>
      </c>
      <c r="F2167" s="17" t="str">
        <f t="shared" si="135"/>
        <v>BULLISH</v>
      </c>
      <c r="G2167" s="17" t="str">
        <f t="shared" si="134"/>
        <v>NEUTRAL</v>
      </c>
      <c r="H2167" s="17" t="str">
        <f t="shared" si="133"/>
        <v>CONFIRMED BULLISH</v>
      </c>
    </row>
    <row r="2168" spans="1:8" ht="13.5" x14ac:dyDescent="0.25">
      <c r="A2168" s="3">
        <f>TITRES_STAT!B2171</f>
        <v>45162</v>
      </c>
      <c r="B2168" s="17">
        <f>TITRES_STAT!C2171</f>
        <v>4.99</v>
      </c>
      <c r="C2168" s="17">
        <f>TITRES_STAT!D2171</f>
        <v>4.4471999999999996</v>
      </c>
      <c r="D2168" s="17">
        <f>TITRES_STAT!E2171</f>
        <v>7756</v>
      </c>
      <c r="E2168" s="2">
        <f t="shared" si="132"/>
        <v>4168239</v>
      </c>
      <c r="F2168" s="17" t="str">
        <f t="shared" si="135"/>
        <v>BULLISH</v>
      </c>
      <c r="G2168" s="17" t="str">
        <f t="shared" si="134"/>
        <v>NEUTRAL</v>
      </c>
      <c r="H2168" s="17" t="str">
        <f t="shared" si="133"/>
        <v>CONFIRMED BULLISH</v>
      </c>
    </row>
    <row r="2169" spans="1:8" ht="13.5" x14ac:dyDescent="0.25">
      <c r="A2169" s="3">
        <f>TITRES_STAT!B2172</f>
        <v>45163</v>
      </c>
      <c r="B2169" s="17">
        <f>TITRES_STAT!C2172</f>
        <v>5</v>
      </c>
      <c r="C2169" s="17">
        <f>TITRES_STAT!D2172</f>
        <v>4.4561000000000002</v>
      </c>
      <c r="D2169" s="17">
        <f>TITRES_STAT!E2172</f>
        <v>2802</v>
      </c>
      <c r="E2169" s="2">
        <f t="shared" si="132"/>
        <v>4171041</v>
      </c>
      <c r="F2169" s="17" t="str">
        <f t="shared" si="135"/>
        <v>BULLISH</v>
      </c>
      <c r="G2169" s="17" t="str">
        <f t="shared" si="134"/>
        <v>NEUTRAL</v>
      </c>
      <c r="H2169" s="17" t="str">
        <f t="shared" si="133"/>
        <v>CONFIRMED BULLISH</v>
      </c>
    </row>
    <row r="2170" spans="1:8" ht="13.5" x14ac:dyDescent="0.25">
      <c r="A2170" s="3">
        <f>TITRES_STAT!B2173</f>
        <v>45166</v>
      </c>
      <c r="B2170" s="17">
        <f>TITRES_STAT!C2173</f>
        <v>4.96</v>
      </c>
      <c r="C2170" s="17">
        <f>TITRES_STAT!D2173</f>
        <v>4.4203999999999999</v>
      </c>
      <c r="D2170" s="17">
        <f>TITRES_STAT!E2173</f>
        <v>4604</v>
      </c>
      <c r="E2170" s="2">
        <f t="shared" si="132"/>
        <v>4166437</v>
      </c>
      <c r="F2170" s="17" t="str">
        <f t="shared" si="135"/>
        <v>BULLISH</v>
      </c>
      <c r="G2170" s="17" t="str">
        <f t="shared" si="134"/>
        <v>NEUTRAL</v>
      </c>
      <c r="H2170" s="17" t="str">
        <f t="shared" si="133"/>
        <v>CONFIRMED BULLISH</v>
      </c>
    </row>
    <row r="2171" spans="1:8" ht="13.5" x14ac:dyDescent="0.25">
      <c r="A2171" s="3">
        <f>TITRES_STAT!B2174</f>
        <v>45167</v>
      </c>
      <c r="B2171" s="17">
        <f>TITRES_STAT!C2174</f>
        <v>5</v>
      </c>
      <c r="C2171" s="17">
        <f>TITRES_STAT!D2174</f>
        <v>4.4561000000000002</v>
      </c>
      <c r="D2171" s="17">
        <f>TITRES_STAT!E2174</f>
        <v>4649</v>
      </c>
      <c r="E2171" s="2">
        <f t="shared" si="132"/>
        <v>4171086</v>
      </c>
      <c r="F2171" s="17" t="str">
        <f t="shared" si="135"/>
        <v>BULLISH</v>
      </c>
      <c r="G2171" s="17" t="str">
        <f t="shared" si="134"/>
        <v>NEUTRAL</v>
      </c>
      <c r="H2171" s="17" t="str">
        <f t="shared" si="133"/>
        <v>CONFIRMED BULLISH</v>
      </c>
    </row>
    <row r="2172" spans="1:8" ht="13.5" x14ac:dyDescent="0.25">
      <c r="A2172" s="3">
        <f>TITRES_STAT!B2175</f>
        <v>45168</v>
      </c>
      <c r="B2172" s="17">
        <f>TITRES_STAT!C2175</f>
        <v>5</v>
      </c>
      <c r="C2172" s="17">
        <f>TITRES_STAT!D2175</f>
        <v>4.4561000000000002</v>
      </c>
      <c r="D2172" s="17">
        <f>TITRES_STAT!E2175</f>
        <v>3723</v>
      </c>
      <c r="E2172" s="2">
        <f t="shared" si="132"/>
        <v>4171086</v>
      </c>
      <c r="F2172" s="17" t="str">
        <f t="shared" si="135"/>
        <v>BULLISH</v>
      </c>
      <c r="G2172" s="17" t="str">
        <f t="shared" si="134"/>
        <v>NEUTRAL</v>
      </c>
      <c r="H2172" s="17" t="str">
        <f t="shared" si="133"/>
        <v>CONFIRMED BULLISH</v>
      </c>
    </row>
    <row r="2173" spans="1:8" ht="13.5" x14ac:dyDescent="0.25">
      <c r="A2173" s="3">
        <f>TITRES_STAT!B2176</f>
        <v>45169</v>
      </c>
      <c r="B2173" s="17">
        <f>TITRES_STAT!C2176</f>
        <v>5</v>
      </c>
      <c r="C2173" s="17">
        <f>TITRES_STAT!D2176</f>
        <v>4.4561000000000002</v>
      </c>
      <c r="D2173" s="17">
        <f>TITRES_STAT!E2176</f>
        <v>5110</v>
      </c>
      <c r="E2173" s="2">
        <f t="shared" si="132"/>
        <v>4171086</v>
      </c>
      <c r="F2173" s="17" t="str">
        <f t="shared" si="135"/>
        <v>BULLISH</v>
      </c>
      <c r="G2173" s="17" t="str">
        <f t="shared" si="134"/>
        <v>NEUTRAL</v>
      </c>
      <c r="H2173" s="17" t="str">
        <f t="shared" si="133"/>
        <v>CONFIRMED BULLISH</v>
      </c>
    </row>
    <row r="2174" spans="1:8" ht="13.5" x14ac:dyDescent="0.25">
      <c r="A2174" s="3">
        <f>TITRES_STAT!B2177</f>
        <v>45170</v>
      </c>
      <c r="B2174" s="17">
        <f>TITRES_STAT!C2177</f>
        <v>5.08</v>
      </c>
      <c r="C2174" s="17">
        <f>TITRES_STAT!D2177</f>
        <v>4.5274000000000001</v>
      </c>
      <c r="D2174" s="17">
        <f>TITRES_STAT!E2177</f>
        <v>23756</v>
      </c>
      <c r="E2174" s="2">
        <f t="shared" si="132"/>
        <v>4194842</v>
      </c>
      <c r="F2174" s="17" t="str">
        <f t="shared" si="135"/>
        <v>BULLISH</v>
      </c>
      <c r="G2174" s="17" t="str">
        <f t="shared" si="134"/>
        <v>NEUTRAL</v>
      </c>
      <c r="H2174" s="17" t="str">
        <f t="shared" si="133"/>
        <v>CONFIRMED BULLISH</v>
      </c>
    </row>
    <row r="2175" spans="1:8" ht="13.5" x14ac:dyDescent="0.25">
      <c r="A2175" s="3">
        <f>TITRES_STAT!B2178</f>
        <v>45173</v>
      </c>
      <c r="B2175" s="17">
        <f>TITRES_STAT!C2178</f>
        <v>5.01</v>
      </c>
      <c r="C2175" s="17">
        <f>TITRES_STAT!D2178</f>
        <v>4.4649999999999999</v>
      </c>
      <c r="D2175" s="17">
        <f>TITRES_STAT!E2178</f>
        <v>24550</v>
      </c>
      <c r="E2175" s="2">
        <f t="shared" si="132"/>
        <v>4170292</v>
      </c>
      <c r="F2175" s="17" t="str">
        <f t="shared" si="135"/>
        <v>BULLISH</v>
      </c>
      <c r="G2175" s="17" t="str">
        <f t="shared" si="134"/>
        <v>NEUTRAL</v>
      </c>
      <c r="H2175" s="17" t="str">
        <f t="shared" si="133"/>
        <v>CONFIRMED BULLISH</v>
      </c>
    </row>
    <row r="2176" spans="1:8" ht="13.5" x14ac:dyDescent="0.25">
      <c r="A2176" s="3">
        <f>TITRES_STAT!B2179</f>
        <v>45174</v>
      </c>
      <c r="B2176" s="17">
        <f>TITRES_STAT!C2179</f>
        <v>5.0599999999999996</v>
      </c>
      <c r="C2176" s="17">
        <f>TITRES_STAT!D2179</f>
        <v>4.5095000000000001</v>
      </c>
      <c r="D2176" s="17">
        <f>TITRES_STAT!E2179</f>
        <v>20545</v>
      </c>
      <c r="E2176" s="2">
        <f t="shared" si="132"/>
        <v>4190837</v>
      </c>
      <c r="F2176" s="17" t="str">
        <f t="shared" si="135"/>
        <v>BULLISH</v>
      </c>
      <c r="G2176" s="17" t="str">
        <f t="shared" si="134"/>
        <v>NEUTRAL</v>
      </c>
      <c r="H2176" s="17" t="str">
        <f t="shared" si="133"/>
        <v>CONFIRMED BULLISH</v>
      </c>
    </row>
    <row r="2177" spans="1:8" ht="13.5" x14ac:dyDescent="0.25">
      <c r="A2177" s="3">
        <f>TITRES_STAT!B2180</f>
        <v>45175</v>
      </c>
      <c r="B2177" s="17">
        <f>TITRES_STAT!C2180</f>
        <v>5.0599999999999996</v>
      </c>
      <c r="C2177" s="17">
        <f>TITRES_STAT!D2180</f>
        <v>4.5095000000000001</v>
      </c>
      <c r="D2177" s="17">
        <f>TITRES_STAT!E2180</f>
        <v>14021</v>
      </c>
      <c r="E2177" s="2">
        <f t="shared" si="132"/>
        <v>4190837</v>
      </c>
      <c r="F2177" s="17" t="str">
        <f t="shared" si="135"/>
        <v>BULLISH</v>
      </c>
      <c r="G2177" s="17" t="str">
        <f t="shared" si="134"/>
        <v>NEUTRAL</v>
      </c>
      <c r="H2177" s="17" t="str">
        <f t="shared" si="133"/>
        <v>CONFIRMED BULLISH</v>
      </c>
    </row>
    <row r="2178" spans="1:8" ht="13.5" x14ac:dyDescent="0.25">
      <c r="A2178" s="3">
        <f>TITRES_STAT!B2181</f>
        <v>45176</v>
      </c>
      <c r="B2178" s="17">
        <f>TITRES_STAT!C2181</f>
        <v>5.08</v>
      </c>
      <c r="C2178" s="17">
        <f>TITRES_STAT!D2181</f>
        <v>4.5274000000000001</v>
      </c>
      <c r="D2178" s="17">
        <f>TITRES_STAT!E2181</f>
        <v>7702</v>
      </c>
      <c r="E2178" s="2">
        <f t="shared" si="132"/>
        <v>4198539</v>
      </c>
      <c r="F2178" s="17" t="str">
        <f t="shared" si="135"/>
        <v>BULLISH</v>
      </c>
      <c r="G2178" s="17" t="str">
        <f t="shared" si="134"/>
        <v>NEUTRAL</v>
      </c>
      <c r="H2178" s="17" t="str">
        <f t="shared" si="133"/>
        <v>CONFIRMED BULLISH</v>
      </c>
    </row>
    <row r="2179" spans="1:8" ht="13.5" x14ac:dyDescent="0.25">
      <c r="A2179" s="3">
        <f>TITRES_STAT!B2182</f>
        <v>45177</v>
      </c>
      <c r="B2179" s="17">
        <f>TITRES_STAT!C2182</f>
        <v>5.01</v>
      </c>
      <c r="C2179" s="17">
        <f>TITRES_STAT!D2182</f>
        <v>4.4649999999999999</v>
      </c>
      <c r="D2179" s="17">
        <f>TITRES_STAT!E2182</f>
        <v>2757</v>
      </c>
      <c r="E2179" s="2">
        <f t="shared" si="132"/>
        <v>4195782</v>
      </c>
      <c r="F2179" s="17" t="str">
        <f t="shared" si="135"/>
        <v>BULLISH</v>
      </c>
      <c r="G2179" s="17" t="str">
        <f t="shared" si="134"/>
        <v>NEUTRAL</v>
      </c>
      <c r="H2179" s="17" t="str">
        <f t="shared" si="133"/>
        <v>BULLISH DIVERGENCE</v>
      </c>
    </row>
    <row r="2180" spans="1:8" ht="13.5" x14ac:dyDescent="0.25">
      <c r="A2180" s="3">
        <f>TITRES_STAT!B2183</f>
        <v>45180</v>
      </c>
      <c r="B2180" s="17">
        <f>TITRES_STAT!C2183</f>
        <v>5.0599999999999996</v>
      </c>
      <c r="C2180" s="17">
        <f>TITRES_STAT!D2183</f>
        <v>4.5095000000000001</v>
      </c>
      <c r="D2180" s="17">
        <f>TITRES_STAT!E2183</f>
        <v>42149</v>
      </c>
      <c r="E2180" s="2">
        <f t="shared" ref="E2180:E2243" si="136">IF(B2180&gt;B2179, E2179+D2180, IF(B2180&lt;B2179, E2179-D2180, E2179))</f>
        <v>4237931</v>
      </c>
      <c r="F2180" s="17" t="str">
        <f t="shared" si="135"/>
        <v>BULLISH</v>
      </c>
      <c r="G2180" s="17" t="str">
        <f t="shared" si="134"/>
        <v>NEUTRAL</v>
      </c>
      <c r="H2180" s="17" t="str">
        <f t="shared" si="133"/>
        <v>CONFIRMED BULLISH</v>
      </c>
    </row>
    <row r="2181" spans="1:8" ht="13.5" x14ac:dyDescent="0.25">
      <c r="A2181" s="3">
        <f>TITRES_STAT!B2184</f>
        <v>45181</v>
      </c>
      <c r="B2181" s="17">
        <f>TITRES_STAT!C2184</f>
        <v>5.0199999999999996</v>
      </c>
      <c r="C2181" s="17">
        <f>TITRES_STAT!D2184</f>
        <v>4.4739000000000004</v>
      </c>
      <c r="D2181" s="17">
        <f>TITRES_STAT!E2184</f>
        <v>1105</v>
      </c>
      <c r="E2181" s="2">
        <f t="shared" si="136"/>
        <v>4236826</v>
      </c>
      <c r="F2181" s="17" t="str">
        <f t="shared" si="135"/>
        <v>BULLISH</v>
      </c>
      <c r="G2181" s="17" t="str">
        <f t="shared" si="134"/>
        <v>NEUTRAL</v>
      </c>
      <c r="H2181" s="17" t="str">
        <f t="shared" si="133"/>
        <v>BULLISH DIVERGENCE</v>
      </c>
    </row>
    <row r="2182" spans="1:8" ht="13.5" x14ac:dyDescent="0.25">
      <c r="A2182" s="3">
        <f>TITRES_STAT!B2185</f>
        <v>45182</v>
      </c>
      <c r="B2182" s="17">
        <f>TITRES_STAT!C2185</f>
        <v>5.03</v>
      </c>
      <c r="C2182" s="17">
        <f>TITRES_STAT!D2185</f>
        <v>4.4828000000000001</v>
      </c>
      <c r="D2182" s="17">
        <f>TITRES_STAT!E2185</f>
        <v>1237</v>
      </c>
      <c r="E2182" s="2">
        <f t="shared" si="136"/>
        <v>4238063</v>
      </c>
      <c r="F2182" s="17" t="str">
        <f t="shared" si="135"/>
        <v>BULLISH</v>
      </c>
      <c r="G2182" s="17" t="str">
        <f t="shared" si="134"/>
        <v>NEUTRAL</v>
      </c>
      <c r="H2182" s="17" t="str">
        <f t="shared" ref="H2182:H2245" si="137">IF(AND(B2182&gt;B2177, E2182&gt;E2177), "CONFIRMED BULLISH",
 IF(AND(B2182&lt;B2177, E2182&lt;E2177), "CONFIRMED BEARISH",
 IF(AND(B2182&gt;B2177, E2182&lt;E2177), "BEARISH DIVERGENCE",
 IF(AND(B2182&lt;B2177, E2182&gt;E2177), "BULLISH DIVERGENCE", "NEUTRAL"))))</f>
        <v>BULLISH DIVERGENCE</v>
      </c>
    </row>
    <row r="2183" spans="1:8" ht="13.5" x14ac:dyDescent="0.25">
      <c r="A2183" s="3">
        <f>TITRES_STAT!B2186</f>
        <v>45183</v>
      </c>
      <c r="B2183" s="17">
        <f>TITRES_STAT!C2186</f>
        <v>5.03</v>
      </c>
      <c r="C2183" s="17">
        <f>TITRES_STAT!D2186</f>
        <v>4.4828000000000001</v>
      </c>
      <c r="D2183" s="17">
        <f>TITRES_STAT!E2186</f>
        <v>5096</v>
      </c>
      <c r="E2183" s="2">
        <f t="shared" si="136"/>
        <v>4238063</v>
      </c>
      <c r="F2183" s="17" t="str">
        <f t="shared" si="135"/>
        <v>BULLISH</v>
      </c>
      <c r="G2183" s="17" t="str">
        <f t="shared" ref="G2183:G2246" si="138">IF((E2183-E2178)/E2178 &gt; 0.02, "STRONG",
 IF((E2183-E2178)/E2178 &lt; -0.02, "WEAK", "NEUTRAL"))</f>
        <v>NEUTRAL</v>
      </c>
      <c r="H2183" s="17" t="str">
        <f t="shared" si="137"/>
        <v>BULLISH DIVERGENCE</v>
      </c>
    </row>
    <row r="2184" spans="1:8" ht="13.5" x14ac:dyDescent="0.25">
      <c r="A2184" s="3">
        <f>TITRES_STAT!B2187</f>
        <v>45184</v>
      </c>
      <c r="B2184" s="17">
        <f>TITRES_STAT!C2187</f>
        <v>5.03</v>
      </c>
      <c r="C2184" s="17">
        <f>TITRES_STAT!D2187</f>
        <v>4.4828000000000001</v>
      </c>
      <c r="D2184" s="17">
        <f>TITRES_STAT!E2187</f>
        <v>0</v>
      </c>
      <c r="E2184" s="2">
        <f t="shared" si="136"/>
        <v>4238063</v>
      </c>
      <c r="F2184" s="17" t="str">
        <f t="shared" ref="F2184:F2247" si="139">IF(E2184&gt;E2179,"BULLISH",IF(E2184&lt;E2179,"BEARISH","NEUTRAL"))</f>
        <v>BULLISH</v>
      </c>
      <c r="G2184" s="17" t="str">
        <f t="shared" si="138"/>
        <v>NEUTRAL</v>
      </c>
      <c r="H2184" s="17" t="str">
        <f t="shared" si="137"/>
        <v>CONFIRMED BULLISH</v>
      </c>
    </row>
    <row r="2185" spans="1:8" ht="13.5" x14ac:dyDescent="0.25">
      <c r="A2185" s="3">
        <f>TITRES_STAT!B2188</f>
        <v>45187</v>
      </c>
      <c r="B2185" s="17">
        <f>TITRES_STAT!C2188</f>
        <v>5.03</v>
      </c>
      <c r="C2185" s="17">
        <f>TITRES_STAT!D2188</f>
        <v>4.4828000000000001</v>
      </c>
      <c r="D2185" s="17">
        <f>TITRES_STAT!E2188</f>
        <v>1351</v>
      </c>
      <c r="E2185" s="2">
        <f t="shared" si="136"/>
        <v>4238063</v>
      </c>
      <c r="F2185" s="17" t="str">
        <f t="shared" si="139"/>
        <v>BULLISH</v>
      </c>
      <c r="G2185" s="17" t="str">
        <f t="shared" si="138"/>
        <v>NEUTRAL</v>
      </c>
      <c r="H2185" s="17" t="str">
        <f t="shared" si="137"/>
        <v>BULLISH DIVERGENCE</v>
      </c>
    </row>
    <row r="2186" spans="1:8" ht="13.5" x14ac:dyDescent="0.25">
      <c r="A2186" s="3">
        <f>TITRES_STAT!B2189</f>
        <v>45188</v>
      </c>
      <c r="B2186" s="17">
        <f>TITRES_STAT!C2189</f>
        <v>5.03</v>
      </c>
      <c r="C2186" s="17">
        <f>TITRES_STAT!D2189</f>
        <v>4.4828000000000001</v>
      </c>
      <c r="D2186" s="17">
        <f>TITRES_STAT!E2189</f>
        <v>538</v>
      </c>
      <c r="E2186" s="2">
        <f t="shared" si="136"/>
        <v>4238063</v>
      </c>
      <c r="F2186" s="17" t="str">
        <f t="shared" si="139"/>
        <v>BULLISH</v>
      </c>
      <c r="G2186" s="17" t="str">
        <f t="shared" si="138"/>
        <v>NEUTRAL</v>
      </c>
      <c r="H2186" s="17" t="str">
        <f t="shared" si="137"/>
        <v>CONFIRMED BULLISH</v>
      </c>
    </row>
    <row r="2187" spans="1:8" ht="13.5" x14ac:dyDescent="0.25">
      <c r="A2187" s="3">
        <f>TITRES_STAT!B2190</f>
        <v>45189</v>
      </c>
      <c r="B2187" s="17">
        <f>TITRES_STAT!C2190</f>
        <v>5</v>
      </c>
      <c r="C2187" s="17">
        <f>TITRES_STAT!D2190</f>
        <v>4.4561000000000002</v>
      </c>
      <c r="D2187" s="17">
        <f>TITRES_STAT!E2190</f>
        <v>9946</v>
      </c>
      <c r="E2187" s="2">
        <f t="shared" si="136"/>
        <v>4228117</v>
      </c>
      <c r="F2187" s="17" t="str">
        <f t="shared" si="139"/>
        <v>BEARISH</v>
      </c>
      <c r="G2187" s="17" t="str">
        <f t="shared" si="138"/>
        <v>NEUTRAL</v>
      </c>
      <c r="H2187" s="17" t="str">
        <f t="shared" si="137"/>
        <v>CONFIRMED BEARISH</v>
      </c>
    </row>
    <row r="2188" spans="1:8" ht="13.5" x14ac:dyDescent="0.25">
      <c r="A2188" s="3">
        <f>TITRES_STAT!B2191</f>
        <v>45190</v>
      </c>
      <c r="B2188" s="17">
        <f>TITRES_STAT!C2191</f>
        <v>5</v>
      </c>
      <c r="C2188" s="17">
        <f>TITRES_STAT!D2191</f>
        <v>4.4561000000000002</v>
      </c>
      <c r="D2188" s="17">
        <f>TITRES_STAT!E2191</f>
        <v>5569</v>
      </c>
      <c r="E2188" s="2">
        <f t="shared" si="136"/>
        <v>4228117</v>
      </c>
      <c r="F2188" s="17" t="str">
        <f t="shared" si="139"/>
        <v>BEARISH</v>
      </c>
      <c r="G2188" s="17" t="str">
        <f t="shared" si="138"/>
        <v>NEUTRAL</v>
      </c>
      <c r="H2188" s="17" t="str">
        <f t="shared" si="137"/>
        <v>CONFIRMED BEARISH</v>
      </c>
    </row>
    <row r="2189" spans="1:8" ht="13.5" x14ac:dyDescent="0.25">
      <c r="A2189" s="3">
        <f>TITRES_STAT!B2192</f>
        <v>45191</v>
      </c>
      <c r="B2189" s="17">
        <f>TITRES_STAT!C2192</f>
        <v>4.96</v>
      </c>
      <c r="C2189" s="17">
        <f>TITRES_STAT!D2192</f>
        <v>4.4203999999999999</v>
      </c>
      <c r="D2189" s="17">
        <f>TITRES_STAT!E2192</f>
        <v>2726</v>
      </c>
      <c r="E2189" s="2">
        <f t="shared" si="136"/>
        <v>4225391</v>
      </c>
      <c r="F2189" s="17" t="str">
        <f t="shared" si="139"/>
        <v>BEARISH</v>
      </c>
      <c r="G2189" s="17" t="str">
        <f t="shared" si="138"/>
        <v>NEUTRAL</v>
      </c>
      <c r="H2189" s="17" t="str">
        <f t="shared" si="137"/>
        <v>CONFIRMED BEARISH</v>
      </c>
    </row>
    <row r="2190" spans="1:8" ht="13.5" x14ac:dyDescent="0.25">
      <c r="A2190" s="3">
        <f>TITRES_STAT!B2193</f>
        <v>45194</v>
      </c>
      <c r="B2190" s="17">
        <f>TITRES_STAT!C2193</f>
        <v>4.95</v>
      </c>
      <c r="C2190" s="17">
        <f>TITRES_STAT!D2193</f>
        <v>4.4115000000000002</v>
      </c>
      <c r="D2190" s="17">
        <f>TITRES_STAT!E2193</f>
        <v>5493</v>
      </c>
      <c r="E2190" s="2">
        <f t="shared" si="136"/>
        <v>4219898</v>
      </c>
      <c r="F2190" s="17" t="str">
        <f t="shared" si="139"/>
        <v>BEARISH</v>
      </c>
      <c r="G2190" s="17" t="str">
        <f t="shared" si="138"/>
        <v>NEUTRAL</v>
      </c>
      <c r="H2190" s="17" t="str">
        <f t="shared" si="137"/>
        <v>CONFIRMED BEARISH</v>
      </c>
    </row>
    <row r="2191" spans="1:8" ht="13.5" x14ac:dyDescent="0.25">
      <c r="A2191" s="3">
        <f>TITRES_STAT!B2194</f>
        <v>45195</v>
      </c>
      <c r="B2191" s="17">
        <f>TITRES_STAT!C2194</f>
        <v>4.95</v>
      </c>
      <c r="C2191" s="17">
        <f>TITRES_STAT!D2194</f>
        <v>4.4115000000000002</v>
      </c>
      <c r="D2191" s="17">
        <f>TITRES_STAT!E2194</f>
        <v>13890</v>
      </c>
      <c r="E2191" s="2">
        <f t="shared" si="136"/>
        <v>4219898</v>
      </c>
      <c r="F2191" s="17" t="str">
        <f t="shared" si="139"/>
        <v>BEARISH</v>
      </c>
      <c r="G2191" s="17" t="str">
        <f t="shared" si="138"/>
        <v>NEUTRAL</v>
      </c>
      <c r="H2191" s="17" t="str">
        <f t="shared" si="137"/>
        <v>CONFIRMED BEARISH</v>
      </c>
    </row>
    <row r="2192" spans="1:8" ht="13.5" x14ac:dyDescent="0.25">
      <c r="A2192" s="3">
        <f>TITRES_STAT!B2195</f>
        <v>45197</v>
      </c>
      <c r="B2192" s="17">
        <f>TITRES_STAT!C2195</f>
        <v>4.97</v>
      </c>
      <c r="C2192" s="17">
        <f>TITRES_STAT!D2195</f>
        <v>4.4292999999999996</v>
      </c>
      <c r="D2192" s="17">
        <f>TITRES_STAT!E2195</f>
        <v>7381</v>
      </c>
      <c r="E2192" s="2">
        <f t="shared" si="136"/>
        <v>4227279</v>
      </c>
      <c r="F2192" s="17" t="str">
        <f t="shared" si="139"/>
        <v>BEARISH</v>
      </c>
      <c r="G2192" s="17" t="str">
        <f t="shared" si="138"/>
        <v>NEUTRAL</v>
      </c>
      <c r="H2192" s="17" t="str">
        <f t="shared" si="137"/>
        <v>CONFIRMED BEARISH</v>
      </c>
    </row>
    <row r="2193" spans="1:8" ht="13.5" x14ac:dyDescent="0.25">
      <c r="A2193" s="3">
        <f>TITRES_STAT!B2196</f>
        <v>45198</v>
      </c>
      <c r="B2193" s="17">
        <f>TITRES_STAT!C2196</f>
        <v>4.97</v>
      </c>
      <c r="C2193" s="17">
        <f>TITRES_STAT!D2196</f>
        <v>4.4292999999999996</v>
      </c>
      <c r="D2193" s="17">
        <f>TITRES_STAT!E2196</f>
        <v>4000</v>
      </c>
      <c r="E2193" s="2">
        <f t="shared" si="136"/>
        <v>4227279</v>
      </c>
      <c r="F2193" s="17" t="str">
        <f t="shared" si="139"/>
        <v>BEARISH</v>
      </c>
      <c r="G2193" s="17" t="str">
        <f t="shared" si="138"/>
        <v>NEUTRAL</v>
      </c>
      <c r="H2193" s="17" t="str">
        <f t="shared" si="137"/>
        <v>CONFIRMED BEARISH</v>
      </c>
    </row>
    <row r="2194" spans="1:8" ht="13.5" x14ac:dyDescent="0.25">
      <c r="A2194" s="3">
        <f>TITRES_STAT!B2197</f>
        <v>45201</v>
      </c>
      <c r="B2194" s="17">
        <f>TITRES_STAT!C2197</f>
        <v>4.99</v>
      </c>
      <c r="C2194" s="17">
        <f>TITRES_STAT!D2197</f>
        <v>4.4471999999999996</v>
      </c>
      <c r="D2194" s="17">
        <f>TITRES_STAT!E2197</f>
        <v>1733</v>
      </c>
      <c r="E2194" s="2">
        <f t="shared" si="136"/>
        <v>4229012</v>
      </c>
      <c r="F2194" s="17" t="str">
        <f t="shared" si="139"/>
        <v>BULLISH</v>
      </c>
      <c r="G2194" s="17" t="str">
        <f t="shared" si="138"/>
        <v>NEUTRAL</v>
      </c>
      <c r="H2194" s="17" t="str">
        <f t="shared" si="137"/>
        <v>CONFIRMED BULLISH</v>
      </c>
    </row>
    <row r="2195" spans="1:8" ht="13.5" x14ac:dyDescent="0.25">
      <c r="A2195" s="3">
        <f>TITRES_STAT!B2198</f>
        <v>45202</v>
      </c>
      <c r="B2195" s="17">
        <f>TITRES_STAT!C2198</f>
        <v>4.99</v>
      </c>
      <c r="C2195" s="17">
        <f>TITRES_STAT!D2198</f>
        <v>4.4471999999999996</v>
      </c>
      <c r="D2195" s="17">
        <f>TITRES_STAT!E2198</f>
        <v>64961</v>
      </c>
      <c r="E2195" s="2">
        <f t="shared" si="136"/>
        <v>4229012</v>
      </c>
      <c r="F2195" s="17" t="str">
        <f t="shared" si="139"/>
        <v>BULLISH</v>
      </c>
      <c r="G2195" s="17" t="str">
        <f t="shared" si="138"/>
        <v>NEUTRAL</v>
      </c>
      <c r="H2195" s="17" t="str">
        <f t="shared" si="137"/>
        <v>CONFIRMED BULLISH</v>
      </c>
    </row>
    <row r="2196" spans="1:8" ht="13.5" x14ac:dyDescent="0.25">
      <c r="A2196" s="3">
        <f>TITRES_STAT!B2199</f>
        <v>45203</v>
      </c>
      <c r="B2196" s="17">
        <f>TITRES_STAT!C2199</f>
        <v>4.99</v>
      </c>
      <c r="C2196" s="17">
        <f>TITRES_STAT!D2199</f>
        <v>4.4471999999999996</v>
      </c>
      <c r="D2196" s="17">
        <f>TITRES_STAT!E2199</f>
        <v>4657</v>
      </c>
      <c r="E2196" s="2">
        <f t="shared" si="136"/>
        <v>4229012</v>
      </c>
      <c r="F2196" s="17" t="str">
        <f t="shared" si="139"/>
        <v>BULLISH</v>
      </c>
      <c r="G2196" s="17" t="str">
        <f t="shared" si="138"/>
        <v>NEUTRAL</v>
      </c>
      <c r="H2196" s="17" t="str">
        <f t="shared" si="137"/>
        <v>CONFIRMED BULLISH</v>
      </c>
    </row>
    <row r="2197" spans="1:8" ht="13.5" x14ac:dyDescent="0.25">
      <c r="A2197" s="3">
        <f>TITRES_STAT!B2200</f>
        <v>45204</v>
      </c>
      <c r="B2197" s="17">
        <f>TITRES_STAT!C2200</f>
        <v>5</v>
      </c>
      <c r="C2197" s="17">
        <f>TITRES_STAT!D2200</f>
        <v>4.4561000000000002</v>
      </c>
      <c r="D2197" s="17">
        <f>TITRES_STAT!E2200</f>
        <v>47633</v>
      </c>
      <c r="E2197" s="2">
        <f t="shared" si="136"/>
        <v>4276645</v>
      </c>
      <c r="F2197" s="17" t="str">
        <f t="shared" si="139"/>
        <v>BULLISH</v>
      </c>
      <c r="G2197" s="17" t="str">
        <f t="shared" si="138"/>
        <v>NEUTRAL</v>
      </c>
      <c r="H2197" s="17" t="str">
        <f t="shared" si="137"/>
        <v>CONFIRMED BULLISH</v>
      </c>
    </row>
    <row r="2198" spans="1:8" ht="13.5" x14ac:dyDescent="0.25">
      <c r="A2198" s="3">
        <f>TITRES_STAT!B2201</f>
        <v>45205</v>
      </c>
      <c r="B2198" s="17">
        <f>TITRES_STAT!C2201</f>
        <v>5</v>
      </c>
      <c r="C2198" s="17">
        <f>TITRES_STAT!D2201</f>
        <v>4.4561000000000002</v>
      </c>
      <c r="D2198" s="17">
        <f>TITRES_STAT!E2201</f>
        <v>32600</v>
      </c>
      <c r="E2198" s="2">
        <f t="shared" si="136"/>
        <v>4276645</v>
      </c>
      <c r="F2198" s="17" t="str">
        <f t="shared" si="139"/>
        <v>BULLISH</v>
      </c>
      <c r="G2198" s="17" t="str">
        <f t="shared" si="138"/>
        <v>NEUTRAL</v>
      </c>
      <c r="H2198" s="17" t="str">
        <f t="shared" si="137"/>
        <v>CONFIRMED BULLISH</v>
      </c>
    </row>
    <row r="2199" spans="1:8" ht="13.5" x14ac:dyDescent="0.25">
      <c r="A2199" s="3">
        <f>TITRES_STAT!B2202</f>
        <v>45208</v>
      </c>
      <c r="B2199" s="17">
        <f>TITRES_STAT!C2202</f>
        <v>5</v>
      </c>
      <c r="C2199" s="17">
        <f>TITRES_STAT!D2202</f>
        <v>4.4561000000000002</v>
      </c>
      <c r="D2199" s="17">
        <f>TITRES_STAT!E2202</f>
        <v>24286</v>
      </c>
      <c r="E2199" s="2">
        <f t="shared" si="136"/>
        <v>4276645</v>
      </c>
      <c r="F2199" s="17" t="str">
        <f t="shared" si="139"/>
        <v>BULLISH</v>
      </c>
      <c r="G2199" s="17" t="str">
        <f t="shared" si="138"/>
        <v>NEUTRAL</v>
      </c>
      <c r="H2199" s="17" t="str">
        <f t="shared" si="137"/>
        <v>CONFIRMED BULLISH</v>
      </c>
    </row>
    <row r="2200" spans="1:8" ht="13.5" x14ac:dyDescent="0.25">
      <c r="A2200" s="3">
        <f>TITRES_STAT!B2203</f>
        <v>45209</v>
      </c>
      <c r="B2200" s="17">
        <f>TITRES_STAT!C2203</f>
        <v>5</v>
      </c>
      <c r="C2200" s="17">
        <f>TITRES_STAT!D2203</f>
        <v>4.4561000000000002</v>
      </c>
      <c r="D2200" s="17">
        <f>TITRES_STAT!E2203</f>
        <v>16964</v>
      </c>
      <c r="E2200" s="2">
        <f t="shared" si="136"/>
        <v>4276645</v>
      </c>
      <c r="F2200" s="17" t="str">
        <f t="shared" si="139"/>
        <v>BULLISH</v>
      </c>
      <c r="G2200" s="17" t="str">
        <f t="shared" si="138"/>
        <v>NEUTRAL</v>
      </c>
      <c r="H2200" s="17" t="str">
        <f t="shared" si="137"/>
        <v>CONFIRMED BULLISH</v>
      </c>
    </row>
    <row r="2201" spans="1:8" ht="13.5" x14ac:dyDescent="0.25">
      <c r="A2201" s="3">
        <f>TITRES_STAT!B2204</f>
        <v>45210</v>
      </c>
      <c r="B2201" s="17">
        <f>TITRES_STAT!C2204</f>
        <v>5</v>
      </c>
      <c r="C2201" s="17">
        <f>TITRES_STAT!D2204</f>
        <v>4.4561000000000002</v>
      </c>
      <c r="D2201" s="17">
        <f>TITRES_STAT!E2204</f>
        <v>6275</v>
      </c>
      <c r="E2201" s="2">
        <f t="shared" si="136"/>
        <v>4276645</v>
      </c>
      <c r="F2201" s="17" t="str">
        <f t="shared" si="139"/>
        <v>BULLISH</v>
      </c>
      <c r="G2201" s="17" t="str">
        <f t="shared" si="138"/>
        <v>NEUTRAL</v>
      </c>
      <c r="H2201" s="17" t="str">
        <f t="shared" si="137"/>
        <v>CONFIRMED BULLISH</v>
      </c>
    </row>
    <row r="2202" spans="1:8" ht="13.5" x14ac:dyDescent="0.25">
      <c r="A2202" s="3">
        <f>TITRES_STAT!B2205</f>
        <v>45211</v>
      </c>
      <c r="B2202" s="17">
        <f>TITRES_STAT!C2205</f>
        <v>5</v>
      </c>
      <c r="C2202" s="17">
        <f>TITRES_STAT!D2205</f>
        <v>4.4561000000000002</v>
      </c>
      <c r="D2202" s="17">
        <f>TITRES_STAT!E2205</f>
        <v>63600</v>
      </c>
      <c r="E2202" s="2">
        <f t="shared" si="136"/>
        <v>4276645</v>
      </c>
      <c r="F2202" s="17" t="str">
        <f t="shared" si="139"/>
        <v>NEUTRAL</v>
      </c>
      <c r="G2202" s="17" t="str">
        <f t="shared" si="138"/>
        <v>NEUTRAL</v>
      </c>
      <c r="H2202" s="17" t="str">
        <f t="shared" si="137"/>
        <v>NEUTRAL</v>
      </c>
    </row>
    <row r="2203" spans="1:8" ht="13.5" x14ac:dyDescent="0.25">
      <c r="A2203" s="3">
        <f>TITRES_STAT!B2206</f>
        <v>45212</v>
      </c>
      <c r="B2203" s="17">
        <f>TITRES_STAT!C2206</f>
        <v>5</v>
      </c>
      <c r="C2203" s="17">
        <f>TITRES_STAT!D2206</f>
        <v>4.4561000000000002</v>
      </c>
      <c r="D2203" s="17">
        <f>TITRES_STAT!E2206</f>
        <v>2422</v>
      </c>
      <c r="E2203" s="2">
        <f t="shared" si="136"/>
        <v>4276645</v>
      </c>
      <c r="F2203" s="17" t="str">
        <f t="shared" si="139"/>
        <v>NEUTRAL</v>
      </c>
      <c r="G2203" s="17" t="str">
        <f t="shared" si="138"/>
        <v>NEUTRAL</v>
      </c>
      <c r="H2203" s="17" t="str">
        <f t="shared" si="137"/>
        <v>NEUTRAL</v>
      </c>
    </row>
    <row r="2204" spans="1:8" ht="13.5" x14ac:dyDescent="0.25">
      <c r="A2204" s="3">
        <f>TITRES_STAT!B2207</f>
        <v>45215</v>
      </c>
      <c r="B2204" s="17">
        <f>TITRES_STAT!C2207</f>
        <v>5</v>
      </c>
      <c r="C2204" s="17">
        <f>TITRES_STAT!D2207</f>
        <v>4.4561000000000002</v>
      </c>
      <c r="D2204" s="17">
        <f>TITRES_STAT!E2207</f>
        <v>302</v>
      </c>
      <c r="E2204" s="2">
        <f t="shared" si="136"/>
        <v>4276645</v>
      </c>
      <c r="F2204" s="17" t="str">
        <f t="shared" si="139"/>
        <v>NEUTRAL</v>
      </c>
      <c r="G2204" s="17" t="str">
        <f t="shared" si="138"/>
        <v>NEUTRAL</v>
      </c>
      <c r="H2204" s="17" t="str">
        <f t="shared" si="137"/>
        <v>NEUTRAL</v>
      </c>
    </row>
    <row r="2205" spans="1:8" ht="13.5" x14ac:dyDescent="0.25">
      <c r="A2205" s="3">
        <f>TITRES_STAT!B2208</f>
        <v>45216</v>
      </c>
      <c r="B2205" s="17">
        <f>TITRES_STAT!C2208</f>
        <v>5</v>
      </c>
      <c r="C2205" s="17">
        <f>TITRES_STAT!D2208</f>
        <v>4.4561000000000002</v>
      </c>
      <c r="D2205" s="17">
        <f>TITRES_STAT!E2208</f>
        <v>2425</v>
      </c>
      <c r="E2205" s="2">
        <f t="shared" si="136"/>
        <v>4276645</v>
      </c>
      <c r="F2205" s="17" t="str">
        <f t="shared" si="139"/>
        <v>NEUTRAL</v>
      </c>
      <c r="G2205" s="17" t="str">
        <f t="shared" si="138"/>
        <v>NEUTRAL</v>
      </c>
      <c r="H2205" s="17" t="str">
        <f t="shared" si="137"/>
        <v>NEUTRAL</v>
      </c>
    </row>
    <row r="2206" spans="1:8" ht="13.5" x14ac:dyDescent="0.25">
      <c r="A2206" s="3">
        <f>TITRES_STAT!B2209</f>
        <v>45217</v>
      </c>
      <c r="B2206" s="17">
        <f>TITRES_STAT!C2209</f>
        <v>5</v>
      </c>
      <c r="C2206" s="17">
        <f>TITRES_STAT!D2209</f>
        <v>4.4561000000000002</v>
      </c>
      <c r="D2206" s="17">
        <f>TITRES_STAT!E2209</f>
        <v>1733</v>
      </c>
      <c r="E2206" s="2">
        <f t="shared" si="136"/>
        <v>4276645</v>
      </c>
      <c r="F2206" s="17" t="str">
        <f t="shared" si="139"/>
        <v>NEUTRAL</v>
      </c>
      <c r="G2206" s="17" t="str">
        <f t="shared" si="138"/>
        <v>NEUTRAL</v>
      </c>
      <c r="H2206" s="17" t="str">
        <f t="shared" si="137"/>
        <v>NEUTRAL</v>
      </c>
    </row>
    <row r="2207" spans="1:8" ht="13.5" x14ac:dyDescent="0.25">
      <c r="A2207" s="3">
        <f>TITRES_STAT!B2210</f>
        <v>45218</v>
      </c>
      <c r="B2207" s="17">
        <f>TITRES_STAT!C2210</f>
        <v>5</v>
      </c>
      <c r="C2207" s="17">
        <f>TITRES_STAT!D2210</f>
        <v>4.4561000000000002</v>
      </c>
      <c r="D2207" s="17">
        <f>TITRES_STAT!E2210</f>
        <v>788</v>
      </c>
      <c r="E2207" s="2">
        <f t="shared" si="136"/>
        <v>4276645</v>
      </c>
      <c r="F2207" s="17" t="str">
        <f t="shared" si="139"/>
        <v>NEUTRAL</v>
      </c>
      <c r="G2207" s="17" t="str">
        <f t="shared" si="138"/>
        <v>NEUTRAL</v>
      </c>
      <c r="H2207" s="17" t="str">
        <f t="shared" si="137"/>
        <v>NEUTRAL</v>
      </c>
    </row>
    <row r="2208" spans="1:8" ht="13.5" x14ac:dyDescent="0.25">
      <c r="A2208" s="3">
        <f>TITRES_STAT!B2211</f>
        <v>45219</v>
      </c>
      <c r="B2208" s="17">
        <f>TITRES_STAT!C2211</f>
        <v>4.95</v>
      </c>
      <c r="C2208" s="17">
        <f>TITRES_STAT!D2211</f>
        <v>4.4115000000000002</v>
      </c>
      <c r="D2208" s="17">
        <f>TITRES_STAT!E2211</f>
        <v>6850</v>
      </c>
      <c r="E2208" s="2">
        <f t="shared" si="136"/>
        <v>4269795</v>
      </c>
      <c r="F2208" s="17" t="str">
        <f t="shared" si="139"/>
        <v>BEARISH</v>
      </c>
      <c r="G2208" s="17" t="str">
        <f t="shared" si="138"/>
        <v>NEUTRAL</v>
      </c>
      <c r="H2208" s="17" t="str">
        <f t="shared" si="137"/>
        <v>CONFIRMED BEARISH</v>
      </c>
    </row>
    <row r="2209" spans="1:8" ht="13.5" x14ac:dyDescent="0.25">
      <c r="A2209" s="3">
        <f>TITRES_STAT!B2212</f>
        <v>45222</v>
      </c>
      <c r="B2209" s="17">
        <f>TITRES_STAT!C2212</f>
        <v>5</v>
      </c>
      <c r="C2209" s="17">
        <f>TITRES_STAT!D2212</f>
        <v>4.4561000000000002</v>
      </c>
      <c r="D2209" s="17">
        <f>TITRES_STAT!E2212</f>
        <v>9788</v>
      </c>
      <c r="E2209" s="2">
        <f t="shared" si="136"/>
        <v>4279583</v>
      </c>
      <c r="F2209" s="17" t="str">
        <f t="shared" si="139"/>
        <v>BULLISH</v>
      </c>
      <c r="G2209" s="17" t="str">
        <f t="shared" si="138"/>
        <v>NEUTRAL</v>
      </c>
      <c r="H2209" s="17" t="str">
        <f t="shared" si="137"/>
        <v>NEUTRAL</v>
      </c>
    </row>
    <row r="2210" spans="1:8" ht="13.5" x14ac:dyDescent="0.25">
      <c r="A2210" s="3">
        <f>TITRES_STAT!B2213</f>
        <v>45223</v>
      </c>
      <c r="B2210" s="17">
        <f>TITRES_STAT!C2213</f>
        <v>4.99</v>
      </c>
      <c r="C2210" s="17">
        <f>TITRES_STAT!D2213</f>
        <v>4.4471999999999996</v>
      </c>
      <c r="D2210" s="17">
        <f>TITRES_STAT!E2213</f>
        <v>5515</v>
      </c>
      <c r="E2210" s="2">
        <f t="shared" si="136"/>
        <v>4274068</v>
      </c>
      <c r="F2210" s="17" t="str">
        <f t="shared" si="139"/>
        <v>BEARISH</v>
      </c>
      <c r="G2210" s="17" t="str">
        <f t="shared" si="138"/>
        <v>NEUTRAL</v>
      </c>
      <c r="H2210" s="17" t="str">
        <f t="shared" si="137"/>
        <v>CONFIRMED BEARISH</v>
      </c>
    </row>
    <row r="2211" spans="1:8" ht="13.5" x14ac:dyDescent="0.25">
      <c r="A2211" s="3">
        <f>TITRES_STAT!B2214</f>
        <v>45224</v>
      </c>
      <c r="B2211" s="17">
        <f>TITRES_STAT!C2214</f>
        <v>4.96</v>
      </c>
      <c r="C2211" s="17">
        <f>TITRES_STAT!D2214</f>
        <v>4.4203999999999999</v>
      </c>
      <c r="D2211" s="17">
        <f>TITRES_STAT!E2214</f>
        <v>757</v>
      </c>
      <c r="E2211" s="2">
        <f t="shared" si="136"/>
        <v>4273311</v>
      </c>
      <c r="F2211" s="17" t="str">
        <f t="shared" si="139"/>
        <v>BEARISH</v>
      </c>
      <c r="G2211" s="17" t="str">
        <f t="shared" si="138"/>
        <v>NEUTRAL</v>
      </c>
      <c r="H2211" s="17" t="str">
        <f t="shared" si="137"/>
        <v>CONFIRMED BEARISH</v>
      </c>
    </row>
    <row r="2212" spans="1:8" ht="13.5" x14ac:dyDescent="0.25">
      <c r="A2212" s="3">
        <f>TITRES_STAT!B2215</f>
        <v>45225</v>
      </c>
      <c r="B2212" s="17">
        <f>TITRES_STAT!C2215</f>
        <v>4.83</v>
      </c>
      <c r="C2212" s="17">
        <f>TITRES_STAT!D2215</f>
        <v>4.3045999999999998</v>
      </c>
      <c r="D2212" s="17">
        <f>TITRES_STAT!E2215</f>
        <v>24036</v>
      </c>
      <c r="E2212" s="2">
        <f t="shared" si="136"/>
        <v>4249275</v>
      </c>
      <c r="F2212" s="17" t="str">
        <f t="shared" si="139"/>
        <v>BEARISH</v>
      </c>
      <c r="G2212" s="17" t="str">
        <f t="shared" si="138"/>
        <v>NEUTRAL</v>
      </c>
      <c r="H2212" s="17" t="str">
        <f t="shared" si="137"/>
        <v>CONFIRMED BEARISH</v>
      </c>
    </row>
    <row r="2213" spans="1:8" ht="13.5" x14ac:dyDescent="0.25">
      <c r="A2213" s="3">
        <f>TITRES_STAT!B2216</f>
        <v>45226</v>
      </c>
      <c r="B2213" s="17">
        <f>TITRES_STAT!C2216</f>
        <v>4.9800000000000004</v>
      </c>
      <c r="C2213" s="17">
        <f>TITRES_STAT!D2216</f>
        <v>4.4382000000000001</v>
      </c>
      <c r="D2213" s="17">
        <f>TITRES_STAT!E2216</f>
        <v>4664</v>
      </c>
      <c r="E2213" s="2">
        <f t="shared" si="136"/>
        <v>4253939</v>
      </c>
      <c r="F2213" s="17" t="str">
        <f t="shared" si="139"/>
        <v>BEARISH</v>
      </c>
      <c r="G2213" s="17" t="str">
        <f t="shared" si="138"/>
        <v>NEUTRAL</v>
      </c>
      <c r="H2213" s="17" t="str">
        <f t="shared" si="137"/>
        <v>BEARISH DIVERGENCE</v>
      </c>
    </row>
    <row r="2214" spans="1:8" ht="13.5" x14ac:dyDescent="0.25">
      <c r="A2214" s="3">
        <f>TITRES_STAT!B2217</f>
        <v>45229</v>
      </c>
      <c r="B2214" s="17">
        <f>TITRES_STAT!C2217</f>
        <v>4.99</v>
      </c>
      <c r="C2214" s="17">
        <f>TITRES_STAT!D2217</f>
        <v>4.4471999999999996</v>
      </c>
      <c r="D2214" s="17">
        <f>TITRES_STAT!E2217</f>
        <v>10596</v>
      </c>
      <c r="E2214" s="2">
        <f t="shared" si="136"/>
        <v>4264535</v>
      </c>
      <c r="F2214" s="17" t="str">
        <f t="shared" si="139"/>
        <v>BEARISH</v>
      </c>
      <c r="G2214" s="17" t="str">
        <f t="shared" si="138"/>
        <v>NEUTRAL</v>
      </c>
      <c r="H2214" s="17" t="str">
        <f t="shared" si="137"/>
        <v>CONFIRMED BEARISH</v>
      </c>
    </row>
    <row r="2215" spans="1:8" ht="13.5" x14ac:dyDescent="0.25">
      <c r="A2215" s="3">
        <f>TITRES_STAT!B2218</f>
        <v>45230</v>
      </c>
      <c r="B2215" s="17">
        <f>TITRES_STAT!C2218</f>
        <v>4.9000000000000004</v>
      </c>
      <c r="C2215" s="17">
        <f>TITRES_STAT!D2218</f>
        <v>4.3669000000000002</v>
      </c>
      <c r="D2215" s="17">
        <f>TITRES_STAT!E2218</f>
        <v>23086</v>
      </c>
      <c r="E2215" s="2">
        <f t="shared" si="136"/>
        <v>4241449</v>
      </c>
      <c r="F2215" s="17" t="str">
        <f t="shared" si="139"/>
        <v>BEARISH</v>
      </c>
      <c r="G2215" s="17" t="str">
        <f t="shared" si="138"/>
        <v>NEUTRAL</v>
      </c>
      <c r="H2215" s="17" t="str">
        <f t="shared" si="137"/>
        <v>CONFIRMED BEARISH</v>
      </c>
    </row>
    <row r="2216" spans="1:8" ht="13.5" x14ac:dyDescent="0.25">
      <c r="A2216" s="3">
        <f>TITRES_STAT!B2219</f>
        <v>45231</v>
      </c>
      <c r="B2216" s="17">
        <f>TITRES_STAT!C2219</f>
        <v>4.95</v>
      </c>
      <c r="C2216" s="17">
        <f>TITRES_STAT!D2219</f>
        <v>4.4115000000000002</v>
      </c>
      <c r="D2216" s="17">
        <f>TITRES_STAT!E2219</f>
        <v>270</v>
      </c>
      <c r="E2216" s="2">
        <f t="shared" si="136"/>
        <v>4241719</v>
      </c>
      <c r="F2216" s="17" t="str">
        <f t="shared" si="139"/>
        <v>BEARISH</v>
      </c>
      <c r="G2216" s="17" t="str">
        <f t="shared" si="138"/>
        <v>NEUTRAL</v>
      </c>
      <c r="H2216" s="17" t="str">
        <f t="shared" si="137"/>
        <v>CONFIRMED BEARISH</v>
      </c>
    </row>
    <row r="2217" spans="1:8" ht="13.5" x14ac:dyDescent="0.25">
      <c r="A2217" s="3">
        <f>TITRES_STAT!B2220</f>
        <v>45232</v>
      </c>
      <c r="B2217" s="17">
        <f>TITRES_STAT!C2220</f>
        <v>4.95</v>
      </c>
      <c r="C2217" s="17">
        <f>TITRES_STAT!D2220</f>
        <v>4.4115000000000002</v>
      </c>
      <c r="D2217" s="17">
        <f>TITRES_STAT!E2220</f>
        <v>67</v>
      </c>
      <c r="E2217" s="2">
        <f t="shared" si="136"/>
        <v>4241719</v>
      </c>
      <c r="F2217" s="17" t="str">
        <f t="shared" si="139"/>
        <v>BEARISH</v>
      </c>
      <c r="G2217" s="17" t="str">
        <f t="shared" si="138"/>
        <v>NEUTRAL</v>
      </c>
      <c r="H2217" s="17" t="str">
        <f t="shared" si="137"/>
        <v>BEARISH DIVERGENCE</v>
      </c>
    </row>
    <row r="2218" spans="1:8" ht="13.5" x14ac:dyDescent="0.25">
      <c r="A2218" s="3">
        <f>TITRES_STAT!B2221</f>
        <v>45233</v>
      </c>
      <c r="B2218" s="17">
        <f>TITRES_STAT!C2221</f>
        <v>4.9000000000000004</v>
      </c>
      <c r="C2218" s="17">
        <f>TITRES_STAT!D2221</f>
        <v>4.3669000000000002</v>
      </c>
      <c r="D2218" s="17">
        <f>TITRES_STAT!E2221</f>
        <v>277</v>
      </c>
      <c r="E2218" s="2">
        <f t="shared" si="136"/>
        <v>4241442</v>
      </c>
      <c r="F2218" s="17" t="str">
        <f t="shared" si="139"/>
        <v>BEARISH</v>
      </c>
      <c r="G2218" s="17" t="str">
        <f t="shared" si="138"/>
        <v>NEUTRAL</v>
      </c>
      <c r="H2218" s="17" t="str">
        <f t="shared" si="137"/>
        <v>CONFIRMED BEARISH</v>
      </c>
    </row>
    <row r="2219" spans="1:8" ht="13.5" x14ac:dyDescent="0.25">
      <c r="A2219" s="3">
        <f>TITRES_STAT!B2222</f>
        <v>45236</v>
      </c>
      <c r="B2219" s="17">
        <f>TITRES_STAT!C2222</f>
        <v>4.9000000000000004</v>
      </c>
      <c r="C2219" s="17">
        <f>TITRES_STAT!D2222</f>
        <v>4.3669000000000002</v>
      </c>
      <c r="D2219" s="17">
        <f>TITRES_STAT!E2222</f>
        <v>631</v>
      </c>
      <c r="E2219" s="2">
        <f t="shared" si="136"/>
        <v>4241442</v>
      </c>
      <c r="F2219" s="17" t="str">
        <f t="shared" si="139"/>
        <v>BEARISH</v>
      </c>
      <c r="G2219" s="17" t="str">
        <f t="shared" si="138"/>
        <v>NEUTRAL</v>
      </c>
      <c r="H2219" s="17" t="str">
        <f t="shared" si="137"/>
        <v>CONFIRMED BEARISH</v>
      </c>
    </row>
    <row r="2220" spans="1:8" ht="13.5" x14ac:dyDescent="0.25">
      <c r="A2220" s="3">
        <f>TITRES_STAT!B2223</f>
        <v>45237</v>
      </c>
      <c r="B2220" s="17">
        <f>TITRES_STAT!C2223</f>
        <v>4.9000000000000004</v>
      </c>
      <c r="C2220" s="17">
        <f>TITRES_STAT!D2223</f>
        <v>4.3669000000000002</v>
      </c>
      <c r="D2220" s="17">
        <f>TITRES_STAT!E2223</f>
        <v>514</v>
      </c>
      <c r="E2220" s="2">
        <f t="shared" si="136"/>
        <v>4241442</v>
      </c>
      <c r="F2220" s="17" t="str">
        <f t="shared" si="139"/>
        <v>BEARISH</v>
      </c>
      <c r="G2220" s="17" t="str">
        <f t="shared" si="138"/>
        <v>NEUTRAL</v>
      </c>
      <c r="H2220" s="17" t="str">
        <f t="shared" si="137"/>
        <v>NEUTRAL</v>
      </c>
    </row>
    <row r="2221" spans="1:8" ht="13.5" x14ac:dyDescent="0.25">
      <c r="A2221" s="3">
        <f>TITRES_STAT!B2224</f>
        <v>45238</v>
      </c>
      <c r="B2221" s="17">
        <f>TITRES_STAT!C2224</f>
        <v>4.8899999999999997</v>
      </c>
      <c r="C2221" s="17">
        <f>TITRES_STAT!D2224</f>
        <v>4.3579999999999997</v>
      </c>
      <c r="D2221" s="17">
        <f>TITRES_STAT!E2224</f>
        <v>756</v>
      </c>
      <c r="E2221" s="2">
        <f t="shared" si="136"/>
        <v>4240686</v>
      </c>
      <c r="F2221" s="17" t="str">
        <f t="shared" si="139"/>
        <v>BEARISH</v>
      </c>
      <c r="G2221" s="17" t="str">
        <f t="shared" si="138"/>
        <v>NEUTRAL</v>
      </c>
      <c r="H2221" s="17" t="str">
        <f t="shared" si="137"/>
        <v>CONFIRMED BEARISH</v>
      </c>
    </row>
    <row r="2222" spans="1:8" ht="13.5" x14ac:dyDescent="0.25">
      <c r="A2222" s="3">
        <f>TITRES_STAT!B2225</f>
        <v>45239</v>
      </c>
      <c r="B2222" s="17">
        <f>TITRES_STAT!C2225</f>
        <v>4.95</v>
      </c>
      <c r="C2222" s="17">
        <f>TITRES_STAT!D2225</f>
        <v>4.4115000000000002</v>
      </c>
      <c r="D2222" s="17">
        <f>TITRES_STAT!E2225</f>
        <v>2105</v>
      </c>
      <c r="E2222" s="2">
        <f t="shared" si="136"/>
        <v>4242791</v>
      </c>
      <c r="F2222" s="17" t="str">
        <f t="shared" si="139"/>
        <v>BULLISH</v>
      </c>
      <c r="G2222" s="17" t="str">
        <f t="shared" si="138"/>
        <v>NEUTRAL</v>
      </c>
      <c r="H2222" s="17" t="str">
        <f t="shared" si="137"/>
        <v>NEUTRAL</v>
      </c>
    </row>
    <row r="2223" spans="1:8" ht="13.5" x14ac:dyDescent="0.25">
      <c r="A2223" s="3">
        <f>TITRES_STAT!B2226</f>
        <v>45240</v>
      </c>
      <c r="B2223" s="17">
        <f>TITRES_STAT!C2226</f>
        <v>4.9000000000000004</v>
      </c>
      <c r="C2223" s="17">
        <f>TITRES_STAT!D2226</f>
        <v>4.3669000000000002</v>
      </c>
      <c r="D2223" s="17">
        <f>TITRES_STAT!E2226</f>
        <v>3464</v>
      </c>
      <c r="E2223" s="2">
        <f t="shared" si="136"/>
        <v>4239327</v>
      </c>
      <c r="F2223" s="17" t="str">
        <f t="shared" si="139"/>
        <v>BEARISH</v>
      </c>
      <c r="G2223" s="17" t="str">
        <f t="shared" si="138"/>
        <v>NEUTRAL</v>
      </c>
      <c r="H2223" s="17" t="str">
        <f t="shared" si="137"/>
        <v>NEUTRAL</v>
      </c>
    </row>
    <row r="2224" spans="1:8" ht="13.5" x14ac:dyDescent="0.25">
      <c r="A2224" s="3">
        <f>TITRES_STAT!B2227</f>
        <v>45243</v>
      </c>
      <c r="B2224" s="17">
        <f>TITRES_STAT!C2227</f>
        <v>4.8899999999999997</v>
      </c>
      <c r="C2224" s="17">
        <f>TITRES_STAT!D2227</f>
        <v>4.3579999999999997</v>
      </c>
      <c r="D2224" s="17">
        <f>TITRES_STAT!E2227</f>
        <v>127</v>
      </c>
      <c r="E2224" s="2">
        <f t="shared" si="136"/>
        <v>4239200</v>
      </c>
      <c r="F2224" s="17" t="str">
        <f t="shared" si="139"/>
        <v>BEARISH</v>
      </c>
      <c r="G2224" s="17" t="str">
        <f t="shared" si="138"/>
        <v>NEUTRAL</v>
      </c>
      <c r="H2224" s="17" t="str">
        <f t="shared" si="137"/>
        <v>CONFIRMED BEARISH</v>
      </c>
    </row>
    <row r="2225" spans="1:8" ht="13.5" x14ac:dyDescent="0.25">
      <c r="A2225" s="3">
        <f>TITRES_STAT!B2228</f>
        <v>45244</v>
      </c>
      <c r="B2225" s="17">
        <f>TITRES_STAT!C2228</f>
        <v>4.8899999999999997</v>
      </c>
      <c r="C2225" s="17">
        <f>TITRES_STAT!D2228</f>
        <v>4.3579999999999997</v>
      </c>
      <c r="D2225" s="17">
        <f>TITRES_STAT!E2228</f>
        <v>5518</v>
      </c>
      <c r="E2225" s="2">
        <f t="shared" si="136"/>
        <v>4239200</v>
      </c>
      <c r="F2225" s="17" t="str">
        <f t="shared" si="139"/>
        <v>BEARISH</v>
      </c>
      <c r="G2225" s="17" t="str">
        <f t="shared" si="138"/>
        <v>NEUTRAL</v>
      </c>
      <c r="H2225" s="17" t="str">
        <f t="shared" si="137"/>
        <v>CONFIRMED BEARISH</v>
      </c>
    </row>
    <row r="2226" spans="1:8" ht="13.5" x14ac:dyDescent="0.25">
      <c r="A2226" s="3">
        <f>TITRES_STAT!B2229</f>
        <v>45245</v>
      </c>
      <c r="B2226" s="17">
        <f>TITRES_STAT!C2229</f>
        <v>4.93</v>
      </c>
      <c r="C2226" s="17">
        <f>TITRES_STAT!D2229</f>
        <v>4.3936999999999999</v>
      </c>
      <c r="D2226" s="17">
        <f>TITRES_STAT!E2229</f>
        <v>8602</v>
      </c>
      <c r="E2226" s="2">
        <f t="shared" si="136"/>
        <v>4247802</v>
      </c>
      <c r="F2226" s="17" t="str">
        <f t="shared" si="139"/>
        <v>BULLISH</v>
      </c>
      <c r="G2226" s="17" t="str">
        <f t="shared" si="138"/>
        <v>NEUTRAL</v>
      </c>
      <c r="H2226" s="17" t="str">
        <f t="shared" si="137"/>
        <v>CONFIRMED BULLISH</v>
      </c>
    </row>
    <row r="2227" spans="1:8" ht="13.5" x14ac:dyDescent="0.25">
      <c r="A2227" s="3">
        <f>TITRES_STAT!B2230</f>
        <v>45246</v>
      </c>
      <c r="B2227" s="17">
        <f>TITRES_STAT!C2230</f>
        <v>4.95</v>
      </c>
      <c r="C2227" s="17">
        <f>TITRES_STAT!D2230</f>
        <v>4.4115000000000002</v>
      </c>
      <c r="D2227" s="17">
        <f>TITRES_STAT!E2230</f>
        <v>450</v>
      </c>
      <c r="E2227" s="2">
        <f t="shared" si="136"/>
        <v>4248252</v>
      </c>
      <c r="F2227" s="17" t="str">
        <f t="shared" si="139"/>
        <v>BULLISH</v>
      </c>
      <c r="G2227" s="17" t="str">
        <f t="shared" si="138"/>
        <v>NEUTRAL</v>
      </c>
      <c r="H2227" s="17" t="str">
        <f t="shared" si="137"/>
        <v>NEUTRAL</v>
      </c>
    </row>
    <row r="2228" spans="1:8" ht="13.5" x14ac:dyDescent="0.25">
      <c r="A2228" s="3">
        <f>TITRES_STAT!B2231</f>
        <v>45247</v>
      </c>
      <c r="B2228" s="17">
        <f>TITRES_STAT!C2231</f>
        <v>4.95</v>
      </c>
      <c r="C2228" s="17">
        <f>TITRES_STAT!D2231</f>
        <v>4.4115000000000002</v>
      </c>
      <c r="D2228" s="17">
        <f>TITRES_STAT!E2231</f>
        <v>11114</v>
      </c>
      <c r="E2228" s="2">
        <f t="shared" si="136"/>
        <v>4248252</v>
      </c>
      <c r="F2228" s="17" t="str">
        <f t="shared" si="139"/>
        <v>BULLISH</v>
      </c>
      <c r="G2228" s="17" t="str">
        <f t="shared" si="138"/>
        <v>NEUTRAL</v>
      </c>
      <c r="H2228" s="17" t="str">
        <f t="shared" si="137"/>
        <v>CONFIRMED BULLISH</v>
      </c>
    </row>
    <row r="2229" spans="1:8" ht="13.5" x14ac:dyDescent="0.25">
      <c r="A2229" s="3">
        <f>TITRES_STAT!B2232</f>
        <v>45250</v>
      </c>
      <c r="B2229" s="17">
        <f>TITRES_STAT!C2232</f>
        <v>4.95</v>
      </c>
      <c r="C2229" s="17">
        <f>TITRES_STAT!D2232</f>
        <v>4.4115000000000002</v>
      </c>
      <c r="D2229" s="17">
        <f>TITRES_STAT!E2232</f>
        <v>165</v>
      </c>
      <c r="E2229" s="2">
        <f t="shared" si="136"/>
        <v>4248252</v>
      </c>
      <c r="F2229" s="17" t="str">
        <f t="shared" si="139"/>
        <v>BULLISH</v>
      </c>
      <c r="G2229" s="17" t="str">
        <f t="shared" si="138"/>
        <v>NEUTRAL</v>
      </c>
      <c r="H2229" s="17" t="str">
        <f t="shared" si="137"/>
        <v>CONFIRMED BULLISH</v>
      </c>
    </row>
    <row r="2230" spans="1:8" ht="13.5" x14ac:dyDescent="0.25">
      <c r="A2230" s="3">
        <f>TITRES_STAT!B2233</f>
        <v>45251</v>
      </c>
      <c r="B2230" s="17">
        <f>TITRES_STAT!C2233</f>
        <v>4.9800000000000004</v>
      </c>
      <c r="C2230" s="17">
        <f>TITRES_STAT!D2233</f>
        <v>4.4382000000000001</v>
      </c>
      <c r="D2230" s="17">
        <f>TITRES_STAT!E2233</f>
        <v>8115</v>
      </c>
      <c r="E2230" s="2">
        <f t="shared" si="136"/>
        <v>4256367</v>
      </c>
      <c r="F2230" s="17" t="str">
        <f t="shared" si="139"/>
        <v>BULLISH</v>
      </c>
      <c r="G2230" s="17" t="str">
        <f t="shared" si="138"/>
        <v>NEUTRAL</v>
      </c>
      <c r="H2230" s="17" t="str">
        <f t="shared" si="137"/>
        <v>CONFIRMED BULLISH</v>
      </c>
    </row>
    <row r="2231" spans="1:8" ht="13.5" x14ac:dyDescent="0.25">
      <c r="A2231" s="3">
        <f>TITRES_STAT!B2234</f>
        <v>45252</v>
      </c>
      <c r="B2231" s="17">
        <f>TITRES_STAT!C2234</f>
        <v>4.9800000000000004</v>
      </c>
      <c r="C2231" s="17">
        <f>TITRES_STAT!D2234</f>
        <v>4.4382000000000001</v>
      </c>
      <c r="D2231" s="17">
        <f>TITRES_STAT!E2234</f>
        <v>306660</v>
      </c>
      <c r="E2231" s="2">
        <f t="shared" si="136"/>
        <v>4256367</v>
      </c>
      <c r="F2231" s="17" t="str">
        <f t="shared" si="139"/>
        <v>BULLISH</v>
      </c>
      <c r="G2231" s="17" t="str">
        <f t="shared" si="138"/>
        <v>NEUTRAL</v>
      </c>
      <c r="H2231" s="17" t="str">
        <f t="shared" si="137"/>
        <v>CONFIRMED BULLISH</v>
      </c>
    </row>
    <row r="2232" spans="1:8" ht="13.5" x14ac:dyDescent="0.25">
      <c r="A2232" s="3">
        <f>TITRES_STAT!B2235</f>
        <v>45253</v>
      </c>
      <c r="B2232" s="17">
        <f>TITRES_STAT!C2235</f>
        <v>4.92</v>
      </c>
      <c r="C2232" s="17">
        <f>TITRES_STAT!D2235</f>
        <v>4.3848000000000003</v>
      </c>
      <c r="D2232" s="17">
        <f>TITRES_STAT!E2235</f>
        <v>5550</v>
      </c>
      <c r="E2232" s="2">
        <f t="shared" si="136"/>
        <v>4250817</v>
      </c>
      <c r="F2232" s="17" t="str">
        <f t="shared" si="139"/>
        <v>BULLISH</v>
      </c>
      <c r="G2232" s="17" t="str">
        <f t="shared" si="138"/>
        <v>NEUTRAL</v>
      </c>
      <c r="H2232" s="17" t="str">
        <f t="shared" si="137"/>
        <v>BULLISH DIVERGENCE</v>
      </c>
    </row>
    <row r="2233" spans="1:8" ht="13.5" x14ac:dyDescent="0.25">
      <c r="A2233" s="3">
        <f>TITRES_STAT!B2236</f>
        <v>45254</v>
      </c>
      <c r="B2233" s="17">
        <f>TITRES_STAT!C2236</f>
        <v>4.97</v>
      </c>
      <c r="C2233" s="17">
        <f>TITRES_STAT!D2236</f>
        <v>4.4292999999999996</v>
      </c>
      <c r="D2233" s="17">
        <f>TITRES_STAT!E2236</f>
        <v>1531</v>
      </c>
      <c r="E2233" s="2">
        <f t="shared" si="136"/>
        <v>4252348</v>
      </c>
      <c r="F2233" s="17" t="str">
        <f t="shared" si="139"/>
        <v>BULLISH</v>
      </c>
      <c r="G2233" s="17" t="str">
        <f t="shared" si="138"/>
        <v>NEUTRAL</v>
      </c>
      <c r="H2233" s="17" t="str">
        <f t="shared" si="137"/>
        <v>CONFIRMED BULLISH</v>
      </c>
    </row>
    <row r="2234" spans="1:8" ht="13.5" x14ac:dyDescent="0.25">
      <c r="A2234" s="3">
        <f>TITRES_STAT!B2237</f>
        <v>45257</v>
      </c>
      <c r="B2234" s="17">
        <f>TITRES_STAT!C2237</f>
        <v>4.99</v>
      </c>
      <c r="C2234" s="17">
        <f>TITRES_STAT!D2237</f>
        <v>4.4471999999999996</v>
      </c>
      <c r="D2234" s="17">
        <f>TITRES_STAT!E2237</f>
        <v>6201</v>
      </c>
      <c r="E2234" s="2">
        <f t="shared" si="136"/>
        <v>4258549</v>
      </c>
      <c r="F2234" s="17" t="str">
        <f t="shared" si="139"/>
        <v>BULLISH</v>
      </c>
      <c r="G2234" s="17" t="str">
        <f t="shared" si="138"/>
        <v>NEUTRAL</v>
      </c>
      <c r="H2234" s="17" t="str">
        <f t="shared" si="137"/>
        <v>CONFIRMED BULLISH</v>
      </c>
    </row>
    <row r="2235" spans="1:8" ht="13.5" x14ac:dyDescent="0.25">
      <c r="A2235" s="3">
        <f>TITRES_STAT!B2238</f>
        <v>45258</v>
      </c>
      <c r="B2235" s="17">
        <f>TITRES_STAT!C2238</f>
        <v>4.92</v>
      </c>
      <c r="C2235" s="17">
        <f>TITRES_STAT!D2238</f>
        <v>4.3848000000000003</v>
      </c>
      <c r="D2235" s="17">
        <f>TITRES_STAT!E2238</f>
        <v>3040</v>
      </c>
      <c r="E2235" s="2">
        <f t="shared" si="136"/>
        <v>4255509</v>
      </c>
      <c r="F2235" s="17" t="str">
        <f t="shared" si="139"/>
        <v>BEARISH</v>
      </c>
      <c r="G2235" s="17" t="str">
        <f t="shared" si="138"/>
        <v>NEUTRAL</v>
      </c>
      <c r="H2235" s="17" t="str">
        <f t="shared" si="137"/>
        <v>CONFIRMED BEARISH</v>
      </c>
    </row>
    <row r="2236" spans="1:8" ht="13.5" x14ac:dyDescent="0.25">
      <c r="A2236" s="3">
        <f>TITRES_STAT!B2239</f>
        <v>45259</v>
      </c>
      <c r="B2236" s="17">
        <f>TITRES_STAT!C2239</f>
        <v>5</v>
      </c>
      <c r="C2236" s="17">
        <f>TITRES_STAT!D2239</f>
        <v>4.4561000000000002</v>
      </c>
      <c r="D2236" s="17">
        <f>TITRES_STAT!E2239</f>
        <v>4069</v>
      </c>
      <c r="E2236" s="2">
        <f t="shared" si="136"/>
        <v>4259578</v>
      </c>
      <c r="F2236" s="17" t="str">
        <f t="shared" si="139"/>
        <v>BULLISH</v>
      </c>
      <c r="G2236" s="17" t="str">
        <f t="shared" si="138"/>
        <v>NEUTRAL</v>
      </c>
      <c r="H2236" s="17" t="str">
        <f t="shared" si="137"/>
        <v>CONFIRMED BULLISH</v>
      </c>
    </row>
    <row r="2237" spans="1:8" ht="13.5" x14ac:dyDescent="0.25">
      <c r="A2237" s="3">
        <f>TITRES_STAT!B2240</f>
        <v>45260</v>
      </c>
      <c r="B2237" s="17">
        <f>TITRES_STAT!C2240</f>
        <v>5</v>
      </c>
      <c r="C2237" s="17">
        <f>TITRES_STAT!D2240</f>
        <v>4.4561000000000002</v>
      </c>
      <c r="D2237" s="17">
        <f>TITRES_STAT!E2240</f>
        <v>482</v>
      </c>
      <c r="E2237" s="2">
        <f t="shared" si="136"/>
        <v>4259578</v>
      </c>
      <c r="F2237" s="17" t="str">
        <f t="shared" si="139"/>
        <v>BULLISH</v>
      </c>
      <c r="G2237" s="17" t="str">
        <f t="shared" si="138"/>
        <v>NEUTRAL</v>
      </c>
      <c r="H2237" s="17" t="str">
        <f t="shared" si="137"/>
        <v>CONFIRMED BULLISH</v>
      </c>
    </row>
    <row r="2238" spans="1:8" ht="13.5" x14ac:dyDescent="0.25">
      <c r="A2238" s="3">
        <f>TITRES_STAT!B2241</f>
        <v>45261</v>
      </c>
      <c r="B2238" s="17">
        <f>TITRES_STAT!C2241</f>
        <v>5</v>
      </c>
      <c r="C2238" s="17">
        <f>TITRES_STAT!D2241</f>
        <v>4.4561000000000002</v>
      </c>
      <c r="D2238" s="17">
        <f>TITRES_STAT!E2241</f>
        <v>5522</v>
      </c>
      <c r="E2238" s="2">
        <f t="shared" si="136"/>
        <v>4259578</v>
      </c>
      <c r="F2238" s="17" t="str">
        <f t="shared" si="139"/>
        <v>BULLISH</v>
      </c>
      <c r="G2238" s="17" t="str">
        <f t="shared" si="138"/>
        <v>NEUTRAL</v>
      </c>
      <c r="H2238" s="17" t="str">
        <f t="shared" si="137"/>
        <v>CONFIRMED BULLISH</v>
      </c>
    </row>
    <row r="2239" spans="1:8" ht="13.5" x14ac:dyDescent="0.25">
      <c r="A2239" s="3">
        <f>TITRES_STAT!B2242</f>
        <v>45264</v>
      </c>
      <c r="B2239" s="17">
        <f>TITRES_STAT!C2242</f>
        <v>4.97</v>
      </c>
      <c r="C2239" s="17">
        <f>TITRES_STAT!D2242</f>
        <v>4.4292999999999996</v>
      </c>
      <c r="D2239" s="17">
        <f>TITRES_STAT!E2242</f>
        <v>5436</v>
      </c>
      <c r="E2239" s="2">
        <f t="shared" si="136"/>
        <v>4254142</v>
      </c>
      <c r="F2239" s="17" t="str">
        <f t="shared" si="139"/>
        <v>BEARISH</v>
      </c>
      <c r="G2239" s="17" t="str">
        <f t="shared" si="138"/>
        <v>NEUTRAL</v>
      </c>
      <c r="H2239" s="17" t="str">
        <f t="shared" si="137"/>
        <v>CONFIRMED BEARISH</v>
      </c>
    </row>
    <row r="2240" spans="1:8" ht="13.5" x14ac:dyDescent="0.25">
      <c r="A2240" s="3">
        <f>TITRES_STAT!B2243</f>
        <v>45265</v>
      </c>
      <c r="B2240" s="17">
        <f>TITRES_STAT!C2243</f>
        <v>4.95</v>
      </c>
      <c r="C2240" s="17">
        <f>TITRES_STAT!D2243</f>
        <v>4.4115000000000002</v>
      </c>
      <c r="D2240" s="17">
        <f>TITRES_STAT!E2243</f>
        <v>599</v>
      </c>
      <c r="E2240" s="2">
        <f t="shared" si="136"/>
        <v>4253543</v>
      </c>
      <c r="F2240" s="17" t="str">
        <f t="shared" si="139"/>
        <v>BEARISH</v>
      </c>
      <c r="G2240" s="17" t="str">
        <f t="shared" si="138"/>
        <v>NEUTRAL</v>
      </c>
      <c r="H2240" s="17" t="str">
        <f t="shared" si="137"/>
        <v>BEARISH DIVERGENCE</v>
      </c>
    </row>
    <row r="2241" spans="1:8" ht="13.5" x14ac:dyDescent="0.25">
      <c r="A2241" s="3">
        <f>TITRES_STAT!B2244</f>
        <v>45266</v>
      </c>
      <c r="B2241" s="17">
        <f>TITRES_STAT!C2244</f>
        <v>4.99</v>
      </c>
      <c r="C2241" s="17">
        <f>TITRES_STAT!D2244</f>
        <v>4.4471999999999996</v>
      </c>
      <c r="D2241" s="17">
        <f>TITRES_STAT!E2244</f>
        <v>13431</v>
      </c>
      <c r="E2241" s="2">
        <f t="shared" si="136"/>
        <v>4266974</v>
      </c>
      <c r="F2241" s="17" t="str">
        <f t="shared" si="139"/>
        <v>BULLISH</v>
      </c>
      <c r="G2241" s="17" t="str">
        <f t="shared" si="138"/>
        <v>NEUTRAL</v>
      </c>
      <c r="H2241" s="17" t="str">
        <f t="shared" si="137"/>
        <v>BULLISH DIVERGENCE</v>
      </c>
    </row>
    <row r="2242" spans="1:8" ht="13.5" x14ac:dyDescent="0.25">
      <c r="A2242" s="3">
        <f>TITRES_STAT!B2245</f>
        <v>45267</v>
      </c>
      <c r="B2242" s="17">
        <f>TITRES_STAT!C2245</f>
        <v>4.99</v>
      </c>
      <c r="C2242" s="17">
        <f>TITRES_STAT!D2245</f>
        <v>4.4471999999999996</v>
      </c>
      <c r="D2242" s="17">
        <f>TITRES_STAT!E2245</f>
        <v>2878</v>
      </c>
      <c r="E2242" s="2">
        <f t="shared" si="136"/>
        <v>4266974</v>
      </c>
      <c r="F2242" s="17" t="str">
        <f t="shared" si="139"/>
        <v>BULLISH</v>
      </c>
      <c r="G2242" s="17" t="str">
        <f t="shared" si="138"/>
        <v>NEUTRAL</v>
      </c>
      <c r="H2242" s="17" t="str">
        <f t="shared" si="137"/>
        <v>BULLISH DIVERGENCE</v>
      </c>
    </row>
    <row r="2243" spans="1:8" ht="13.5" x14ac:dyDescent="0.25">
      <c r="A2243" s="3">
        <f>TITRES_STAT!B2246</f>
        <v>45268</v>
      </c>
      <c r="B2243" s="17">
        <f>TITRES_STAT!C2246</f>
        <v>4.99</v>
      </c>
      <c r="C2243" s="17">
        <f>TITRES_STAT!D2246</f>
        <v>4.4471999999999996</v>
      </c>
      <c r="D2243" s="17">
        <f>TITRES_STAT!E2246</f>
        <v>12460</v>
      </c>
      <c r="E2243" s="2">
        <f t="shared" si="136"/>
        <v>4266974</v>
      </c>
      <c r="F2243" s="17" t="str">
        <f t="shared" si="139"/>
        <v>BULLISH</v>
      </c>
      <c r="G2243" s="17" t="str">
        <f t="shared" si="138"/>
        <v>NEUTRAL</v>
      </c>
      <c r="H2243" s="17" t="str">
        <f t="shared" si="137"/>
        <v>BULLISH DIVERGENCE</v>
      </c>
    </row>
    <row r="2244" spans="1:8" ht="13.5" x14ac:dyDescent="0.25">
      <c r="A2244" s="3">
        <f>TITRES_STAT!B2247</f>
        <v>45271</v>
      </c>
      <c r="B2244" s="17">
        <f>TITRES_STAT!C2247</f>
        <v>5</v>
      </c>
      <c r="C2244" s="17">
        <f>TITRES_STAT!D2247</f>
        <v>4.4561000000000002</v>
      </c>
      <c r="D2244" s="17">
        <f>TITRES_STAT!E2247</f>
        <v>3760</v>
      </c>
      <c r="E2244" s="2">
        <f t="shared" ref="E2244:E2307" si="140">IF(B2244&gt;B2243, E2243+D2244, IF(B2244&lt;B2243, E2243-D2244, E2243))</f>
        <v>4270734</v>
      </c>
      <c r="F2244" s="17" t="str">
        <f t="shared" si="139"/>
        <v>BULLISH</v>
      </c>
      <c r="G2244" s="17" t="str">
        <f t="shared" si="138"/>
        <v>NEUTRAL</v>
      </c>
      <c r="H2244" s="17" t="str">
        <f t="shared" si="137"/>
        <v>CONFIRMED BULLISH</v>
      </c>
    </row>
    <row r="2245" spans="1:8" ht="13.5" x14ac:dyDescent="0.25">
      <c r="A2245" s="3">
        <f>TITRES_STAT!B2248</f>
        <v>45272</v>
      </c>
      <c r="B2245" s="17">
        <f>TITRES_STAT!C2248</f>
        <v>4.99</v>
      </c>
      <c r="C2245" s="17">
        <f>TITRES_STAT!D2248</f>
        <v>4.4471999999999996</v>
      </c>
      <c r="D2245" s="17">
        <f>TITRES_STAT!E2248</f>
        <v>4217</v>
      </c>
      <c r="E2245" s="2">
        <f t="shared" si="140"/>
        <v>4266517</v>
      </c>
      <c r="F2245" s="17" t="str">
        <f t="shared" si="139"/>
        <v>BULLISH</v>
      </c>
      <c r="G2245" s="17" t="str">
        <f t="shared" si="138"/>
        <v>NEUTRAL</v>
      </c>
      <c r="H2245" s="17" t="str">
        <f t="shared" si="137"/>
        <v>CONFIRMED BULLISH</v>
      </c>
    </row>
    <row r="2246" spans="1:8" ht="13.5" x14ac:dyDescent="0.25">
      <c r="A2246" s="3">
        <f>TITRES_STAT!B2249</f>
        <v>45273</v>
      </c>
      <c r="B2246" s="17">
        <f>TITRES_STAT!C2249</f>
        <v>4.95</v>
      </c>
      <c r="C2246" s="17">
        <f>TITRES_STAT!D2249</f>
        <v>4.4115000000000002</v>
      </c>
      <c r="D2246" s="17">
        <f>TITRES_STAT!E2249</f>
        <v>1730</v>
      </c>
      <c r="E2246" s="2">
        <f t="shared" si="140"/>
        <v>4264787</v>
      </c>
      <c r="F2246" s="17" t="str">
        <f t="shared" si="139"/>
        <v>BEARISH</v>
      </c>
      <c r="G2246" s="17" t="str">
        <f t="shared" si="138"/>
        <v>NEUTRAL</v>
      </c>
      <c r="H2246" s="17" t="str">
        <f t="shared" ref="H2246:H2309" si="141">IF(AND(B2246&gt;B2241, E2246&gt;E2241), "CONFIRMED BULLISH",
 IF(AND(B2246&lt;B2241, E2246&lt;E2241), "CONFIRMED BEARISH",
 IF(AND(B2246&gt;B2241, E2246&lt;E2241), "BEARISH DIVERGENCE",
 IF(AND(B2246&lt;B2241, E2246&gt;E2241), "BULLISH DIVERGENCE", "NEUTRAL"))))</f>
        <v>CONFIRMED BEARISH</v>
      </c>
    </row>
    <row r="2247" spans="1:8" ht="13.5" x14ac:dyDescent="0.25">
      <c r="A2247" s="3">
        <f>TITRES_STAT!B2250</f>
        <v>45274</v>
      </c>
      <c r="B2247" s="17">
        <f>TITRES_STAT!C2250</f>
        <v>4.9800000000000004</v>
      </c>
      <c r="C2247" s="17">
        <f>TITRES_STAT!D2250</f>
        <v>4.4382000000000001</v>
      </c>
      <c r="D2247" s="17">
        <f>TITRES_STAT!E2250</f>
        <v>1221</v>
      </c>
      <c r="E2247" s="2">
        <f t="shared" si="140"/>
        <v>4266008</v>
      </c>
      <c r="F2247" s="17" t="str">
        <f t="shared" si="139"/>
        <v>BEARISH</v>
      </c>
      <c r="G2247" s="17" t="str">
        <f t="shared" ref="G2247:G2310" si="142">IF((E2247-E2242)/E2242 &gt; 0.02, "STRONG",
 IF((E2247-E2242)/E2242 &lt; -0.02, "WEAK", "NEUTRAL"))</f>
        <v>NEUTRAL</v>
      </c>
      <c r="H2247" s="17" t="str">
        <f t="shared" si="141"/>
        <v>CONFIRMED BEARISH</v>
      </c>
    </row>
    <row r="2248" spans="1:8" ht="13.5" x14ac:dyDescent="0.25">
      <c r="A2248" s="3">
        <f>TITRES_STAT!B2251</f>
        <v>45275</v>
      </c>
      <c r="B2248" s="17">
        <f>TITRES_STAT!C2251</f>
        <v>4.99</v>
      </c>
      <c r="C2248" s="17">
        <f>TITRES_STAT!D2251</f>
        <v>4.4471999999999996</v>
      </c>
      <c r="D2248" s="17">
        <f>TITRES_STAT!E2251</f>
        <v>3910</v>
      </c>
      <c r="E2248" s="2">
        <f t="shared" si="140"/>
        <v>4269918</v>
      </c>
      <c r="F2248" s="17" t="str">
        <f t="shared" ref="F2248:F2311" si="143">IF(E2248&gt;E2243,"BULLISH",IF(E2248&lt;E2243,"BEARISH","NEUTRAL"))</f>
        <v>BULLISH</v>
      </c>
      <c r="G2248" s="17" t="str">
        <f t="shared" si="142"/>
        <v>NEUTRAL</v>
      </c>
      <c r="H2248" s="17" t="str">
        <f t="shared" si="141"/>
        <v>NEUTRAL</v>
      </c>
    </row>
    <row r="2249" spans="1:8" ht="13.5" x14ac:dyDescent="0.25">
      <c r="A2249" s="3">
        <f>TITRES_STAT!B2252</f>
        <v>45278</v>
      </c>
      <c r="B2249" s="17">
        <f>TITRES_STAT!C2252</f>
        <v>4.92</v>
      </c>
      <c r="C2249" s="17">
        <f>TITRES_STAT!D2252</f>
        <v>4.3848000000000003</v>
      </c>
      <c r="D2249" s="17">
        <f>TITRES_STAT!E2252</f>
        <v>4082</v>
      </c>
      <c r="E2249" s="2">
        <f t="shared" si="140"/>
        <v>4265836</v>
      </c>
      <c r="F2249" s="17" t="str">
        <f t="shared" si="143"/>
        <v>BEARISH</v>
      </c>
      <c r="G2249" s="17" t="str">
        <f t="shared" si="142"/>
        <v>NEUTRAL</v>
      </c>
      <c r="H2249" s="17" t="str">
        <f t="shared" si="141"/>
        <v>CONFIRMED BEARISH</v>
      </c>
    </row>
    <row r="2250" spans="1:8" ht="13.5" x14ac:dyDescent="0.25">
      <c r="A2250" s="3">
        <f>TITRES_STAT!B2253</f>
        <v>45279</v>
      </c>
      <c r="B2250" s="17">
        <f>TITRES_STAT!C2253</f>
        <v>4.9800000000000004</v>
      </c>
      <c r="C2250" s="17">
        <f>TITRES_STAT!D2253</f>
        <v>4.4382000000000001</v>
      </c>
      <c r="D2250" s="17">
        <f>TITRES_STAT!E2253</f>
        <v>3888</v>
      </c>
      <c r="E2250" s="2">
        <f t="shared" si="140"/>
        <v>4269724</v>
      </c>
      <c r="F2250" s="17" t="str">
        <f t="shared" si="143"/>
        <v>BULLISH</v>
      </c>
      <c r="G2250" s="17" t="str">
        <f t="shared" si="142"/>
        <v>NEUTRAL</v>
      </c>
      <c r="H2250" s="17" t="str">
        <f t="shared" si="141"/>
        <v>BULLISH DIVERGENCE</v>
      </c>
    </row>
    <row r="2251" spans="1:8" ht="13.5" x14ac:dyDescent="0.25">
      <c r="A2251" s="3">
        <f>TITRES_STAT!B2254</f>
        <v>45280</v>
      </c>
      <c r="B2251" s="17">
        <f>TITRES_STAT!C2254</f>
        <v>4.9800000000000004</v>
      </c>
      <c r="C2251" s="17">
        <f>TITRES_STAT!D2254</f>
        <v>4.4382000000000001</v>
      </c>
      <c r="D2251" s="17">
        <f>TITRES_STAT!E2254</f>
        <v>91</v>
      </c>
      <c r="E2251" s="2">
        <f t="shared" si="140"/>
        <v>4269724</v>
      </c>
      <c r="F2251" s="17" t="str">
        <f t="shared" si="143"/>
        <v>BULLISH</v>
      </c>
      <c r="G2251" s="17" t="str">
        <f t="shared" si="142"/>
        <v>NEUTRAL</v>
      </c>
      <c r="H2251" s="17" t="str">
        <f t="shared" si="141"/>
        <v>CONFIRMED BULLISH</v>
      </c>
    </row>
    <row r="2252" spans="1:8" ht="13.5" x14ac:dyDescent="0.25">
      <c r="A2252" s="3">
        <f>TITRES_STAT!B2255</f>
        <v>45281</v>
      </c>
      <c r="B2252" s="17">
        <f>TITRES_STAT!C2255</f>
        <v>4.9800000000000004</v>
      </c>
      <c r="C2252" s="17">
        <f>TITRES_STAT!D2255</f>
        <v>4.4382000000000001</v>
      </c>
      <c r="D2252" s="17">
        <f>TITRES_STAT!E2255</f>
        <v>5923</v>
      </c>
      <c r="E2252" s="2">
        <f t="shared" si="140"/>
        <v>4269724</v>
      </c>
      <c r="F2252" s="17" t="str">
        <f t="shared" si="143"/>
        <v>BULLISH</v>
      </c>
      <c r="G2252" s="17" t="str">
        <f t="shared" si="142"/>
        <v>NEUTRAL</v>
      </c>
      <c r="H2252" s="17" t="str">
        <f t="shared" si="141"/>
        <v>NEUTRAL</v>
      </c>
    </row>
    <row r="2253" spans="1:8" ht="13.5" x14ac:dyDescent="0.25">
      <c r="A2253" s="3">
        <f>TITRES_STAT!B2256</f>
        <v>45282</v>
      </c>
      <c r="B2253" s="17">
        <f>TITRES_STAT!C2256</f>
        <v>4.92</v>
      </c>
      <c r="C2253" s="17">
        <f>TITRES_STAT!D2256</f>
        <v>4.3848000000000003</v>
      </c>
      <c r="D2253" s="17">
        <f>TITRES_STAT!E2256</f>
        <v>21053</v>
      </c>
      <c r="E2253" s="2">
        <f t="shared" si="140"/>
        <v>4248671</v>
      </c>
      <c r="F2253" s="17" t="str">
        <f t="shared" si="143"/>
        <v>BEARISH</v>
      </c>
      <c r="G2253" s="17" t="str">
        <f t="shared" si="142"/>
        <v>NEUTRAL</v>
      </c>
      <c r="H2253" s="17" t="str">
        <f t="shared" si="141"/>
        <v>CONFIRMED BEARISH</v>
      </c>
    </row>
    <row r="2254" spans="1:8" ht="13.5" x14ac:dyDescent="0.25">
      <c r="A2254" s="3">
        <f>TITRES_STAT!B2257</f>
        <v>45285</v>
      </c>
      <c r="B2254" s="17">
        <f>TITRES_STAT!C2257</f>
        <v>4.9000000000000004</v>
      </c>
      <c r="C2254" s="17">
        <f>TITRES_STAT!D2257</f>
        <v>4.3669000000000002</v>
      </c>
      <c r="D2254" s="17">
        <f>TITRES_STAT!E2257</f>
        <v>6350</v>
      </c>
      <c r="E2254" s="2">
        <f t="shared" si="140"/>
        <v>4242321</v>
      </c>
      <c r="F2254" s="17" t="str">
        <f t="shared" si="143"/>
        <v>BEARISH</v>
      </c>
      <c r="G2254" s="17" t="str">
        <f t="shared" si="142"/>
        <v>NEUTRAL</v>
      </c>
      <c r="H2254" s="17" t="str">
        <f t="shared" si="141"/>
        <v>CONFIRMED BEARISH</v>
      </c>
    </row>
    <row r="2255" spans="1:8" ht="13.5" x14ac:dyDescent="0.25">
      <c r="A2255" s="3">
        <f>TITRES_STAT!B2258</f>
        <v>45286</v>
      </c>
      <c r="B2255" s="17">
        <f>TITRES_STAT!C2258</f>
        <v>4.9000000000000004</v>
      </c>
      <c r="C2255" s="17">
        <f>TITRES_STAT!D2258</f>
        <v>4.3669000000000002</v>
      </c>
      <c r="D2255" s="17">
        <f>TITRES_STAT!E2258</f>
        <v>4212</v>
      </c>
      <c r="E2255" s="2">
        <f t="shared" si="140"/>
        <v>4242321</v>
      </c>
      <c r="F2255" s="17" t="str">
        <f t="shared" si="143"/>
        <v>BEARISH</v>
      </c>
      <c r="G2255" s="17" t="str">
        <f t="shared" si="142"/>
        <v>NEUTRAL</v>
      </c>
      <c r="H2255" s="17" t="str">
        <f t="shared" si="141"/>
        <v>CONFIRMED BEARISH</v>
      </c>
    </row>
    <row r="2256" spans="1:8" ht="13.5" x14ac:dyDescent="0.25">
      <c r="A2256" s="3">
        <f>TITRES_STAT!B2259</f>
        <v>45287</v>
      </c>
      <c r="B2256" s="17">
        <f>TITRES_STAT!C2259</f>
        <v>4.97</v>
      </c>
      <c r="C2256" s="17">
        <f>TITRES_STAT!D2259</f>
        <v>4.4292999999999996</v>
      </c>
      <c r="D2256" s="17">
        <f>TITRES_STAT!E2259</f>
        <v>57059</v>
      </c>
      <c r="E2256" s="2">
        <f t="shared" si="140"/>
        <v>4299380</v>
      </c>
      <c r="F2256" s="17" t="str">
        <f t="shared" si="143"/>
        <v>BULLISH</v>
      </c>
      <c r="G2256" s="17" t="str">
        <f t="shared" si="142"/>
        <v>NEUTRAL</v>
      </c>
      <c r="H2256" s="17" t="str">
        <f t="shared" si="141"/>
        <v>BULLISH DIVERGENCE</v>
      </c>
    </row>
    <row r="2257" spans="1:8" ht="13.5" x14ac:dyDescent="0.25">
      <c r="A2257" s="3">
        <f>TITRES_STAT!B2260</f>
        <v>45288</v>
      </c>
      <c r="B2257" s="17">
        <f>TITRES_STAT!C2260</f>
        <v>4.93</v>
      </c>
      <c r="C2257" s="17">
        <f>TITRES_STAT!D2260</f>
        <v>4.3936999999999999</v>
      </c>
      <c r="D2257" s="17">
        <f>TITRES_STAT!E2260</f>
        <v>17696</v>
      </c>
      <c r="E2257" s="2">
        <f t="shared" si="140"/>
        <v>4281684</v>
      </c>
      <c r="F2257" s="17" t="str">
        <f t="shared" si="143"/>
        <v>BULLISH</v>
      </c>
      <c r="G2257" s="17" t="str">
        <f t="shared" si="142"/>
        <v>NEUTRAL</v>
      </c>
      <c r="H2257" s="17" t="str">
        <f t="shared" si="141"/>
        <v>BULLISH DIVERGENCE</v>
      </c>
    </row>
    <row r="2258" spans="1:8" ht="13.5" x14ac:dyDescent="0.25">
      <c r="A2258" s="3">
        <f>TITRES_STAT!B2261</f>
        <v>45289</v>
      </c>
      <c r="B2258" s="17">
        <f>TITRES_STAT!C2261</f>
        <v>4.97</v>
      </c>
      <c r="C2258" s="17">
        <f>TITRES_STAT!D2261</f>
        <v>4.4292999999999996</v>
      </c>
      <c r="D2258" s="17">
        <f>TITRES_STAT!E2261</f>
        <v>20778</v>
      </c>
      <c r="E2258" s="2">
        <f t="shared" si="140"/>
        <v>4302462</v>
      </c>
      <c r="F2258" s="17" t="str">
        <f t="shared" si="143"/>
        <v>BULLISH</v>
      </c>
      <c r="G2258" s="17" t="str">
        <f t="shared" si="142"/>
        <v>NEUTRAL</v>
      </c>
      <c r="H2258" s="17" t="str">
        <f t="shared" si="141"/>
        <v>CONFIRMED BULLISH</v>
      </c>
    </row>
    <row r="2259" spans="1:8" ht="13.5" x14ac:dyDescent="0.25">
      <c r="A2259" s="3">
        <f>TITRES_STAT!B2262</f>
        <v>45293</v>
      </c>
      <c r="B2259" s="17">
        <f>TITRES_STAT!C2262</f>
        <v>4.95</v>
      </c>
      <c r="C2259" s="17">
        <f>TITRES_STAT!D2262</f>
        <v>4.4115000000000002</v>
      </c>
      <c r="D2259" s="17">
        <f>TITRES_STAT!E2262</f>
        <v>6146</v>
      </c>
      <c r="E2259" s="2">
        <f t="shared" si="140"/>
        <v>4296316</v>
      </c>
      <c r="F2259" s="17" t="str">
        <f t="shared" si="143"/>
        <v>BULLISH</v>
      </c>
      <c r="G2259" s="17" t="str">
        <f t="shared" si="142"/>
        <v>NEUTRAL</v>
      </c>
      <c r="H2259" s="17" t="str">
        <f t="shared" si="141"/>
        <v>CONFIRMED BULLISH</v>
      </c>
    </row>
    <row r="2260" spans="1:8" ht="13.5" x14ac:dyDescent="0.25">
      <c r="A2260" s="3">
        <f>TITRES_STAT!B2263</f>
        <v>45294</v>
      </c>
      <c r="B2260" s="17">
        <f>TITRES_STAT!C2263</f>
        <v>4.91</v>
      </c>
      <c r="C2260" s="17">
        <f>TITRES_STAT!D2263</f>
        <v>4.3758999999999997</v>
      </c>
      <c r="D2260" s="17">
        <f>TITRES_STAT!E2263</f>
        <v>3622</v>
      </c>
      <c r="E2260" s="2">
        <f t="shared" si="140"/>
        <v>4292694</v>
      </c>
      <c r="F2260" s="17" t="str">
        <f t="shared" si="143"/>
        <v>BULLISH</v>
      </c>
      <c r="G2260" s="17" t="str">
        <f t="shared" si="142"/>
        <v>NEUTRAL</v>
      </c>
      <c r="H2260" s="17" t="str">
        <f t="shared" si="141"/>
        <v>CONFIRMED BULLISH</v>
      </c>
    </row>
    <row r="2261" spans="1:8" ht="13.5" x14ac:dyDescent="0.25">
      <c r="A2261" s="3">
        <f>TITRES_STAT!B2264</f>
        <v>45295</v>
      </c>
      <c r="B2261" s="17">
        <f>TITRES_STAT!C2264</f>
        <v>4.9000000000000004</v>
      </c>
      <c r="C2261" s="17">
        <f>TITRES_STAT!D2264</f>
        <v>4.3669000000000002</v>
      </c>
      <c r="D2261" s="17">
        <f>TITRES_STAT!E2264</f>
        <v>2505</v>
      </c>
      <c r="E2261" s="2">
        <f t="shared" si="140"/>
        <v>4290189</v>
      </c>
      <c r="F2261" s="17" t="str">
        <f t="shared" si="143"/>
        <v>BEARISH</v>
      </c>
      <c r="G2261" s="17" t="str">
        <f t="shared" si="142"/>
        <v>NEUTRAL</v>
      </c>
      <c r="H2261" s="17" t="str">
        <f t="shared" si="141"/>
        <v>CONFIRMED BEARISH</v>
      </c>
    </row>
    <row r="2262" spans="1:8" ht="13.5" x14ac:dyDescent="0.25">
      <c r="A2262" s="3">
        <f>TITRES_STAT!B2265</f>
        <v>45296</v>
      </c>
      <c r="B2262" s="17">
        <f>TITRES_STAT!C2265</f>
        <v>4.9400000000000004</v>
      </c>
      <c r="C2262" s="17">
        <f>TITRES_STAT!D2265</f>
        <v>4.4025999999999996</v>
      </c>
      <c r="D2262" s="17">
        <f>TITRES_STAT!E2265</f>
        <v>36031</v>
      </c>
      <c r="E2262" s="2">
        <f t="shared" si="140"/>
        <v>4326220</v>
      </c>
      <c r="F2262" s="17" t="str">
        <f t="shared" si="143"/>
        <v>BULLISH</v>
      </c>
      <c r="G2262" s="17" t="str">
        <f t="shared" si="142"/>
        <v>NEUTRAL</v>
      </c>
      <c r="H2262" s="17" t="str">
        <f t="shared" si="141"/>
        <v>CONFIRMED BULLISH</v>
      </c>
    </row>
    <row r="2263" spans="1:8" ht="13.5" x14ac:dyDescent="0.25">
      <c r="A2263" s="3">
        <f>TITRES_STAT!B2266</f>
        <v>45299</v>
      </c>
      <c r="B2263" s="17">
        <f>TITRES_STAT!C2266</f>
        <v>4.9000000000000004</v>
      </c>
      <c r="C2263" s="17">
        <f>TITRES_STAT!D2266</f>
        <v>4.3669000000000002</v>
      </c>
      <c r="D2263" s="17">
        <f>TITRES_STAT!E2266</f>
        <v>2680</v>
      </c>
      <c r="E2263" s="2">
        <f t="shared" si="140"/>
        <v>4323540</v>
      </c>
      <c r="F2263" s="17" t="str">
        <f t="shared" si="143"/>
        <v>BULLISH</v>
      </c>
      <c r="G2263" s="17" t="str">
        <f t="shared" si="142"/>
        <v>NEUTRAL</v>
      </c>
      <c r="H2263" s="17" t="str">
        <f t="shared" si="141"/>
        <v>BULLISH DIVERGENCE</v>
      </c>
    </row>
    <row r="2264" spans="1:8" ht="13.5" x14ac:dyDescent="0.25">
      <c r="A2264" s="3">
        <f>TITRES_STAT!B2267</f>
        <v>45300</v>
      </c>
      <c r="B2264" s="17">
        <f>TITRES_STAT!C2267</f>
        <v>4.83</v>
      </c>
      <c r="C2264" s="17">
        <f>TITRES_STAT!D2267</f>
        <v>4.3045999999999998</v>
      </c>
      <c r="D2264" s="17">
        <f>TITRES_STAT!E2267</f>
        <v>9553</v>
      </c>
      <c r="E2264" s="2">
        <f t="shared" si="140"/>
        <v>4313987</v>
      </c>
      <c r="F2264" s="17" t="str">
        <f t="shared" si="143"/>
        <v>BULLISH</v>
      </c>
      <c r="G2264" s="17" t="str">
        <f t="shared" si="142"/>
        <v>NEUTRAL</v>
      </c>
      <c r="H2264" s="17" t="str">
        <f t="shared" si="141"/>
        <v>BULLISH DIVERGENCE</v>
      </c>
    </row>
    <row r="2265" spans="1:8" ht="13.5" x14ac:dyDescent="0.25">
      <c r="A2265" s="3">
        <f>TITRES_STAT!B2268</f>
        <v>45301</v>
      </c>
      <c r="B2265" s="17">
        <f>TITRES_STAT!C2268</f>
        <v>4.83</v>
      </c>
      <c r="C2265" s="17">
        <f>TITRES_STAT!D2268</f>
        <v>4.3045999999999998</v>
      </c>
      <c r="D2265" s="17">
        <f>TITRES_STAT!E2268</f>
        <v>6909</v>
      </c>
      <c r="E2265" s="2">
        <f t="shared" si="140"/>
        <v>4313987</v>
      </c>
      <c r="F2265" s="17" t="str">
        <f t="shared" si="143"/>
        <v>BULLISH</v>
      </c>
      <c r="G2265" s="17" t="str">
        <f t="shared" si="142"/>
        <v>NEUTRAL</v>
      </c>
      <c r="H2265" s="17" t="str">
        <f t="shared" si="141"/>
        <v>BULLISH DIVERGENCE</v>
      </c>
    </row>
    <row r="2266" spans="1:8" ht="13.5" x14ac:dyDescent="0.25">
      <c r="A2266" s="3">
        <f>TITRES_STAT!B2269</f>
        <v>45302</v>
      </c>
      <c r="B2266" s="17">
        <f>TITRES_STAT!C2269</f>
        <v>4.83</v>
      </c>
      <c r="C2266" s="17">
        <f>TITRES_STAT!D2269</f>
        <v>4.3045999999999998</v>
      </c>
      <c r="D2266" s="17">
        <f>TITRES_STAT!E2269</f>
        <v>13447</v>
      </c>
      <c r="E2266" s="2">
        <f t="shared" si="140"/>
        <v>4313987</v>
      </c>
      <c r="F2266" s="17" t="str">
        <f t="shared" si="143"/>
        <v>BULLISH</v>
      </c>
      <c r="G2266" s="17" t="str">
        <f t="shared" si="142"/>
        <v>NEUTRAL</v>
      </c>
      <c r="H2266" s="17" t="str">
        <f t="shared" si="141"/>
        <v>BULLISH DIVERGENCE</v>
      </c>
    </row>
    <row r="2267" spans="1:8" ht="13.5" x14ac:dyDescent="0.25">
      <c r="A2267" s="3">
        <f>TITRES_STAT!B2270</f>
        <v>45303</v>
      </c>
      <c r="B2267" s="17">
        <f>TITRES_STAT!C2270</f>
        <v>4.83</v>
      </c>
      <c r="C2267" s="17">
        <f>TITRES_STAT!D2270</f>
        <v>4.3045999999999998</v>
      </c>
      <c r="D2267" s="17">
        <f>TITRES_STAT!E2270</f>
        <v>13301</v>
      </c>
      <c r="E2267" s="2">
        <f t="shared" si="140"/>
        <v>4313987</v>
      </c>
      <c r="F2267" s="17" t="str">
        <f t="shared" si="143"/>
        <v>BEARISH</v>
      </c>
      <c r="G2267" s="17" t="str">
        <f t="shared" si="142"/>
        <v>NEUTRAL</v>
      </c>
      <c r="H2267" s="17" t="str">
        <f t="shared" si="141"/>
        <v>CONFIRMED BEARISH</v>
      </c>
    </row>
    <row r="2268" spans="1:8" ht="13.5" x14ac:dyDescent="0.25">
      <c r="A2268" s="3">
        <f>TITRES_STAT!B2271</f>
        <v>45306</v>
      </c>
      <c r="B2268" s="17">
        <f>TITRES_STAT!C2271</f>
        <v>4.84</v>
      </c>
      <c r="C2268" s="17">
        <f>TITRES_STAT!D2271</f>
        <v>4.3135000000000003</v>
      </c>
      <c r="D2268" s="17">
        <f>TITRES_STAT!E2271</f>
        <v>6626</v>
      </c>
      <c r="E2268" s="2">
        <f t="shared" si="140"/>
        <v>4320613</v>
      </c>
      <c r="F2268" s="17" t="str">
        <f t="shared" si="143"/>
        <v>BEARISH</v>
      </c>
      <c r="G2268" s="17" t="str">
        <f t="shared" si="142"/>
        <v>NEUTRAL</v>
      </c>
      <c r="H2268" s="17" t="str">
        <f t="shared" si="141"/>
        <v>CONFIRMED BEARISH</v>
      </c>
    </row>
    <row r="2269" spans="1:8" ht="13.5" x14ac:dyDescent="0.25">
      <c r="A2269" s="3">
        <f>TITRES_STAT!B2272</f>
        <v>45307</v>
      </c>
      <c r="B2269" s="17">
        <f>TITRES_STAT!C2272</f>
        <v>4.84</v>
      </c>
      <c r="C2269" s="17">
        <f>TITRES_STAT!D2272</f>
        <v>4.3135000000000003</v>
      </c>
      <c r="D2269" s="17">
        <f>TITRES_STAT!E2272</f>
        <v>7114</v>
      </c>
      <c r="E2269" s="2">
        <f t="shared" si="140"/>
        <v>4320613</v>
      </c>
      <c r="F2269" s="17" t="str">
        <f t="shared" si="143"/>
        <v>BULLISH</v>
      </c>
      <c r="G2269" s="17" t="str">
        <f t="shared" si="142"/>
        <v>NEUTRAL</v>
      </c>
      <c r="H2269" s="17" t="str">
        <f t="shared" si="141"/>
        <v>CONFIRMED BULLISH</v>
      </c>
    </row>
    <row r="2270" spans="1:8" ht="13.5" x14ac:dyDescent="0.25">
      <c r="A2270" s="3">
        <f>TITRES_STAT!B2273</f>
        <v>45308</v>
      </c>
      <c r="B2270" s="17">
        <f>TITRES_STAT!C2273</f>
        <v>4.7699999999999996</v>
      </c>
      <c r="C2270" s="17">
        <f>TITRES_STAT!D2273</f>
        <v>4.2511000000000001</v>
      </c>
      <c r="D2270" s="17">
        <f>TITRES_STAT!E2273</f>
        <v>7670</v>
      </c>
      <c r="E2270" s="2">
        <f t="shared" si="140"/>
        <v>4312943</v>
      </c>
      <c r="F2270" s="17" t="str">
        <f t="shared" si="143"/>
        <v>BEARISH</v>
      </c>
      <c r="G2270" s="17" t="str">
        <f t="shared" si="142"/>
        <v>NEUTRAL</v>
      </c>
      <c r="H2270" s="17" t="str">
        <f t="shared" si="141"/>
        <v>CONFIRMED BEARISH</v>
      </c>
    </row>
    <row r="2271" spans="1:8" ht="13.5" x14ac:dyDescent="0.25">
      <c r="A2271" s="3">
        <f>TITRES_STAT!B2274</f>
        <v>45309</v>
      </c>
      <c r="B2271" s="17">
        <f>TITRES_STAT!C2274</f>
        <v>4.83</v>
      </c>
      <c r="C2271" s="17">
        <f>TITRES_STAT!D2274</f>
        <v>4.3045999999999998</v>
      </c>
      <c r="D2271" s="17">
        <f>TITRES_STAT!E2274</f>
        <v>3597</v>
      </c>
      <c r="E2271" s="2">
        <f t="shared" si="140"/>
        <v>4316540</v>
      </c>
      <c r="F2271" s="17" t="str">
        <f t="shared" si="143"/>
        <v>BULLISH</v>
      </c>
      <c r="G2271" s="17" t="str">
        <f t="shared" si="142"/>
        <v>NEUTRAL</v>
      </c>
      <c r="H2271" s="17" t="str">
        <f t="shared" si="141"/>
        <v>NEUTRAL</v>
      </c>
    </row>
    <row r="2272" spans="1:8" ht="13.5" x14ac:dyDescent="0.25">
      <c r="A2272" s="3">
        <f>TITRES_STAT!B2275</f>
        <v>45310</v>
      </c>
      <c r="B2272" s="17">
        <f>TITRES_STAT!C2275</f>
        <v>4.8600000000000003</v>
      </c>
      <c r="C2272" s="17">
        <f>TITRES_STAT!D2275</f>
        <v>4.3312999999999997</v>
      </c>
      <c r="D2272" s="17">
        <f>TITRES_STAT!E2275</f>
        <v>4703</v>
      </c>
      <c r="E2272" s="2">
        <f t="shared" si="140"/>
        <v>4321243</v>
      </c>
      <c r="F2272" s="17" t="str">
        <f t="shared" si="143"/>
        <v>BULLISH</v>
      </c>
      <c r="G2272" s="17" t="str">
        <f t="shared" si="142"/>
        <v>NEUTRAL</v>
      </c>
      <c r="H2272" s="17" t="str">
        <f t="shared" si="141"/>
        <v>CONFIRMED BULLISH</v>
      </c>
    </row>
    <row r="2273" spans="1:8" ht="13.5" x14ac:dyDescent="0.25">
      <c r="A2273" s="3">
        <f>TITRES_STAT!B2276</f>
        <v>45313</v>
      </c>
      <c r="B2273" s="17">
        <f>TITRES_STAT!C2276</f>
        <v>4.78</v>
      </c>
      <c r="C2273" s="17">
        <f>TITRES_STAT!D2276</f>
        <v>4.26</v>
      </c>
      <c r="D2273" s="17">
        <f>TITRES_STAT!E2276</f>
        <v>7706</v>
      </c>
      <c r="E2273" s="2">
        <f t="shared" si="140"/>
        <v>4313537</v>
      </c>
      <c r="F2273" s="17" t="str">
        <f t="shared" si="143"/>
        <v>BEARISH</v>
      </c>
      <c r="G2273" s="17" t="str">
        <f t="shared" si="142"/>
        <v>NEUTRAL</v>
      </c>
      <c r="H2273" s="17" t="str">
        <f t="shared" si="141"/>
        <v>CONFIRMED BEARISH</v>
      </c>
    </row>
    <row r="2274" spans="1:8" ht="13.5" x14ac:dyDescent="0.25">
      <c r="A2274" s="3">
        <f>TITRES_STAT!B2277</f>
        <v>45314</v>
      </c>
      <c r="B2274" s="17">
        <f>TITRES_STAT!C2277</f>
        <v>4.76</v>
      </c>
      <c r="C2274" s="17">
        <f>TITRES_STAT!D2277</f>
        <v>4.2422000000000004</v>
      </c>
      <c r="D2274" s="17">
        <f>TITRES_STAT!E2277</f>
        <v>5052</v>
      </c>
      <c r="E2274" s="2">
        <f t="shared" si="140"/>
        <v>4308485</v>
      </c>
      <c r="F2274" s="17" t="str">
        <f t="shared" si="143"/>
        <v>BEARISH</v>
      </c>
      <c r="G2274" s="17" t="str">
        <f t="shared" si="142"/>
        <v>NEUTRAL</v>
      </c>
      <c r="H2274" s="17" t="str">
        <f t="shared" si="141"/>
        <v>CONFIRMED BEARISH</v>
      </c>
    </row>
    <row r="2275" spans="1:8" ht="13.5" x14ac:dyDescent="0.25">
      <c r="A2275" s="3">
        <f>TITRES_STAT!B2278</f>
        <v>45315</v>
      </c>
      <c r="B2275" s="17">
        <f>TITRES_STAT!C2278</f>
        <v>4.74</v>
      </c>
      <c r="C2275" s="17">
        <f>TITRES_STAT!D2278</f>
        <v>4.2244000000000002</v>
      </c>
      <c r="D2275" s="17">
        <f>TITRES_STAT!E2278</f>
        <v>4587</v>
      </c>
      <c r="E2275" s="2">
        <f t="shared" si="140"/>
        <v>4303898</v>
      </c>
      <c r="F2275" s="17" t="str">
        <f t="shared" si="143"/>
        <v>BEARISH</v>
      </c>
      <c r="G2275" s="17" t="str">
        <f t="shared" si="142"/>
        <v>NEUTRAL</v>
      </c>
      <c r="H2275" s="17" t="str">
        <f t="shared" si="141"/>
        <v>CONFIRMED BEARISH</v>
      </c>
    </row>
    <row r="2276" spans="1:8" ht="13.5" x14ac:dyDescent="0.25">
      <c r="A2276" s="3">
        <f>TITRES_STAT!B2279</f>
        <v>45316</v>
      </c>
      <c r="B2276" s="17">
        <f>TITRES_STAT!C2279</f>
        <v>4.6500000000000004</v>
      </c>
      <c r="C2276" s="17">
        <f>TITRES_STAT!D2279</f>
        <v>4.1440999999999999</v>
      </c>
      <c r="D2276" s="17">
        <f>TITRES_STAT!E2279</f>
        <v>9418</v>
      </c>
      <c r="E2276" s="2">
        <f t="shared" si="140"/>
        <v>4294480</v>
      </c>
      <c r="F2276" s="17" t="str">
        <f t="shared" si="143"/>
        <v>BEARISH</v>
      </c>
      <c r="G2276" s="17" t="str">
        <f t="shared" si="142"/>
        <v>NEUTRAL</v>
      </c>
      <c r="H2276" s="17" t="str">
        <f t="shared" si="141"/>
        <v>CONFIRMED BEARISH</v>
      </c>
    </row>
    <row r="2277" spans="1:8" ht="13.5" x14ac:dyDescent="0.25">
      <c r="A2277" s="3">
        <f>TITRES_STAT!B2280</f>
        <v>45317</v>
      </c>
      <c r="B2277" s="17">
        <f>TITRES_STAT!C2280</f>
        <v>4.7</v>
      </c>
      <c r="C2277" s="17">
        <f>TITRES_STAT!D2280</f>
        <v>4.1886999999999999</v>
      </c>
      <c r="D2277" s="17">
        <f>TITRES_STAT!E2280</f>
        <v>1362</v>
      </c>
      <c r="E2277" s="2">
        <f t="shared" si="140"/>
        <v>4295842</v>
      </c>
      <c r="F2277" s="17" t="str">
        <f t="shared" si="143"/>
        <v>BEARISH</v>
      </c>
      <c r="G2277" s="17" t="str">
        <f t="shared" si="142"/>
        <v>NEUTRAL</v>
      </c>
      <c r="H2277" s="17" t="str">
        <f t="shared" si="141"/>
        <v>CONFIRMED BEARISH</v>
      </c>
    </row>
    <row r="2278" spans="1:8" ht="13.5" x14ac:dyDescent="0.25">
      <c r="A2278" s="3">
        <f>TITRES_STAT!B2281</f>
        <v>45320</v>
      </c>
      <c r="B2278" s="17">
        <f>TITRES_STAT!C2281</f>
        <v>4.6900000000000004</v>
      </c>
      <c r="C2278" s="17">
        <f>TITRES_STAT!D2281</f>
        <v>4.1798000000000002</v>
      </c>
      <c r="D2278" s="17">
        <f>TITRES_STAT!E2281</f>
        <v>7715</v>
      </c>
      <c r="E2278" s="2">
        <f t="shared" si="140"/>
        <v>4288127</v>
      </c>
      <c r="F2278" s="17" t="str">
        <f t="shared" si="143"/>
        <v>BEARISH</v>
      </c>
      <c r="G2278" s="17" t="str">
        <f t="shared" si="142"/>
        <v>NEUTRAL</v>
      </c>
      <c r="H2278" s="17" t="str">
        <f t="shared" si="141"/>
        <v>CONFIRMED BEARISH</v>
      </c>
    </row>
    <row r="2279" spans="1:8" ht="13.5" x14ac:dyDescent="0.25">
      <c r="A2279" s="3">
        <f>TITRES_STAT!B2282</f>
        <v>45321</v>
      </c>
      <c r="B2279" s="17">
        <f>TITRES_STAT!C2282</f>
        <v>4.7</v>
      </c>
      <c r="C2279" s="17">
        <f>TITRES_STAT!D2282</f>
        <v>4.1886999999999999</v>
      </c>
      <c r="D2279" s="17">
        <f>TITRES_STAT!E2282</f>
        <v>1887</v>
      </c>
      <c r="E2279" s="2">
        <f t="shared" si="140"/>
        <v>4290014</v>
      </c>
      <c r="F2279" s="17" t="str">
        <f t="shared" si="143"/>
        <v>BEARISH</v>
      </c>
      <c r="G2279" s="17" t="str">
        <f t="shared" si="142"/>
        <v>NEUTRAL</v>
      </c>
      <c r="H2279" s="17" t="str">
        <f t="shared" si="141"/>
        <v>CONFIRMED BEARISH</v>
      </c>
    </row>
    <row r="2280" spans="1:8" ht="13.5" x14ac:dyDescent="0.25">
      <c r="A2280" s="3">
        <f>TITRES_STAT!B2283</f>
        <v>45322</v>
      </c>
      <c r="B2280" s="17">
        <f>TITRES_STAT!C2283</f>
        <v>4.76</v>
      </c>
      <c r="C2280" s="17">
        <f>TITRES_STAT!D2283</f>
        <v>4.2422000000000004</v>
      </c>
      <c r="D2280" s="17">
        <f>TITRES_STAT!E2283</f>
        <v>12591</v>
      </c>
      <c r="E2280" s="2">
        <f t="shared" si="140"/>
        <v>4302605</v>
      </c>
      <c r="F2280" s="17" t="str">
        <f t="shared" si="143"/>
        <v>BEARISH</v>
      </c>
      <c r="G2280" s="17" t="str">
        <f t="shared" si="142"/>
        <v>NEUTRAL</v>
      </c>
      <c r="H2280" s="17" t="str">
        <f t="shared" si="141"/>
        <v>BEARISH DIVERGENCE</v>
      </c>
    </row>
    <row r="2281" spans="1:8" ht="13.5" x14ac:dyDescent="0.25">
      <c r="A2281" s="3">
        <f>TITRES_STAT!B2284</f>
        <v>45323</v>
      </c>
      <c r="B2281" s="17">
        <f>TITRES_STAT!C2284</f>
        <v>4.75</v>
      </c>
      <c r="C2281" s="17">
        <f>TITRES_STAT!D2284</f>
        <v>4.2332999999999998</v>
      </c>
      <c r="D2281" s="17">
        <f>TITRES_STAT!E2284</f>
        <v>1551</v>
      </c>
      <c r="E2281" s="2">
        <f t="shared" si="140"/>
        <v>4301054</v>
      </c>
      <c r="F2281" s="17" t="str">
        <f t="shared" si="143"/>
        <v>BULLISH</v>
      </c>
      <c r="G2281" s="17" t="str">
        <f t="shared" si="142"/>
        <v>NEUTRAL</v>
      </c>
      <c r="H2281" s="17" t="str">
        <f t="shared" si="141"/>
        <v>CONFIRMED BULLISH</v>
      </c>
    </row>
    <row r="2282" spans="1:8" ht="13.5" x14ac:dyDescent="0.25">
      <c r="A2282" s="3">
        <f>TITRES_STAT!B2285</f>
        <v>45324</v>
      </c>
      <c r="B2282" s="17">
        <f>TITRES_STAT!C2285</f>
        <v>4.7</v>
      </c>
      <c r="C2282" s="17">
        <f>TITRES_STAT!D2285</f>
        <v>4.1886999999999999</v>
      </c>
      <c r="D2282" s="17">
        <f>TITRES_STAT!E2285</f>
        <v>5188</v>
      </c>
      <c r="E2282" s="2">
        <f t="shared" si="140"/>
        <v>4295866</v>
      </c>
      <c r="F2282" s="17" t="str">
        <f t="shared" si="143"/>
        <v>BULLISH</v>
      </c>
      <c r="G2282" s="17" t="str">
        <f t="shared" si="142"/>
        <v>NEUTRAL</v>
      </c>
      <c r="H2282" s="17" t="str">
        <f t="shared" si="141"/>
        <v>NEUTRAL</v>
      </c>
    </row>
    <row r="2283" spans="1:8" ht="13.5" x14ac:dyDescent="0.25">
      <c r="A2283" s="3">
        <f>TITRES_STAT!B2286</f>
        <v>45327</v>
      </c>
      <c r="B2283" s="17">
        <f>TITRES_STAT!C2286</f>
        <v>4.76</v>
      </c>
      <c r="C2283" s="17">
        <f>TITRES_STAT!D2286</f>
        <v>4.2422000000000004</v>
      </c>
      <c r="D2283" s="17">
        <f>TITRES_STAT!E2286</f>
        <v>305</v>
      </c>
      <c r="E2283" s="2">
        <f t="shared" si="140"/>
        <v>4296171</v>
      </c>
      <c r="F2283" s="17" t="str">
        <f t="shared" si="143"/>
        <v>BULLISH</v>
      </c>
      <c r="G2283" s="17" t="str">
        <f t="shared" si="142"/>
        <v>NEUTRAL</v>
      </c>
      <c r="H2283" s="17" t="str">
        <f t="shared" si="141"/>
        <v>CONFIRMED BULLISH</v>
      </c>
    </row>
    <row r="2284" spans="1:8" ht="13.5" x14ac:dyDescent="0.25">
      <c r="A2284" s="3">
        <f>TITRES_STAT!B2287</f>
        <v>45328</v>
      </c>
      <c r="B2284" s="17">
        <f>TITRES_STAT!C2287</f>
        <v>4.68</v>
      </c>
      <c r="C2284" s="17">
        <f>TITRES_STAT!D2287</f>
        <v>4.1708999999999996</v>
      </c>
      <c r="D2284" s="17">
        <f>TITRES_STAT!E2287</f>
        <v>1415</v>
      </c>
      <c r="E2284" s="2">
        <f t="shared" si="140"/>
        <v>4294756</v>
      </c>
      <c r="F2284" s="17" t="str">
        <f t="shared" si="143"/>
        <v>BULLISH</v>
      </c>
      <c r="G2284" s="17" t="str">
        <f t="shared" si="142"/>
        <v>NEUTRAL</v>
      </c>
      <c r="H2284" s="17" t="str">
        <f t="shared" si="141"/>
        <v>BULLISH DIVERGENCE</v>
      </c>
    </row>
    <row r="2285" spans="1:8" ht="13.5" x14ac:dyDescent="0.25">
      <c r="A2285" s="3">
        <f>TITRES_STAT!B2288</f>
        <v>45329</v>
      </c>
      <c r="B2285" s="17">
        <f>TITRES_STAT!C2288</f>
        <v>4.7699999999999996</v>
      </c>
      <c r="C2285" s="17">
        <f>TITRES_STAT!D2288</f>
        <v>4.2511000000000001</v>
      </c>
      <c r="D2285" s="17">
        <f>TITRES_STAT!E2288</f>
        <v>530</v>
      </c>
      <c r="E2285" s="2">
        <f t="shared" si="140"/>
        <v>4295286</v>
      </c>
      <c r="F2285" s="17" t="str">
        <f t="shared" si="143"/>
        <v>BEARISH</v>
      </c>
      <c r="G2285" s="17" t="str">
        <f t="shared" si="142"/>
        <v>NEUTRAL</v>
      </c>
      <c r="H2285" s="17" t="str">
        <f t="shared" si="141"/>
        <v>BEARISH DIVERGENCE</v>
      </c>
    </row>
    <row r="2286" spans="1:8" ht="13.5" x14ac:dyDescent="0.25">
      <c r="A2286" s="3">
        <f>TITRES_STAT!B2289</f>
        <v>45330</v>
      </c>
      <c r="B2286" s="17">
        <f>TITRES_STAT!C2289</f>
        <v>4.8</v>
      </c>
      <c r="C2286" s="17">
        <f>TITRES_STAT!D2289</f>
        <v>4.2778</v>
      </c>
      <c r="D2286" s="17">
        <f>TITRES_STAT!E2289</f>
        <v>3076</v>
      </c>
      <c r="E2286" s="2">
        <f t="shared" si="140"/>
        <v>4298362</v>
      </c>
      <c r="F2286" s="17" t="str">
        <f t="shared" si="143"/>
        <v>BEARISH</v>
      </c>
      <c r="G2286" s="17" t="str">
        <f t="shared" si="142"/>
        <v>NEUTRAL</v>
      </c>
      <c r="H2286" s="17" t="str">
        <f t="shared" si="141"/>
        <v>BEARISH DIVERGENCE</v>
      </c>
    </row>
    <row r="2287" spans="1:8" ht="13.5" x14ac:dyDescent="0.25">
      <c r="A2287" s="3">
        <f>TITRES_STAT!B2290</f>
        <v>45331</v>
      </c>
      <c r="B2287" s="17">
        <f>TITRES_STAT!C2290</f>
        <v>4.79</v>
      </c>
      <c r="C2287" s="17">
        <f>TITRES_STAT!D2290</f>
        <v>4.2689000000000004</v>
      </c>
      <c r="D2287" s="17">
        <f>TITRES_STAT!E2290</f>
        <v>3166</v>
      </c>
      <c r="E2287" s="2">
        <f t="shared" si="140"/>
        <v>4295196</v>
      </c>
      <c r="F2287" s="17" t="str">
        <f t="shared" si="143"/>
        <v>BEARISH</v>
      </c>
      <c r="G2287" s="17" t="str">
        <f t="shared" si="142"/>
        <v>NEUTRAL</v>
      </c>
      <c r="H2287" s="17" t="str">
        <f t="shared" si="141"/>
        <v>BEARISH DIVERGENCE</v>
      </c>
    </row>
    <row r="2288" spans="1:8" ht="13.5" x14ac:dyDescent="0.25">
      <c r="A2288" s="3">
        <f>TITRES_STAT!B2291</f>
        <v>45334</v>
      </c>
      <c r="B2288" s="17">
        <f>TITRES_STAT!C2291</f>
        <v>4.79</v>
      </c>
      <c r="C2288" s="17">
        <f>TITRES_STAT!D2291</f>
        <v>4.2689000000000004</v>
      </c>
      <c r="D2288" s="17">
        <f>TITRES_STAT!E2291</f>
        <v>41712</v>
      </c>
      <c r="E2288" s="2">
        <f t="shared" si="140"/>
        <v>4295196</v>
      </c>
      <c r="F2288" s="17" t="str">
        <f t="shared" si="143"/>
        <v>BEARISH</v>
      </c>
      <c r="G2288" s="17" t="str">
        <f t="shared" si="142"/>
        <v>NEUTRAL</v>
      </c>
      <c r="H2288" s="17" t="str">
        <f t="shared" si="141"/>
        <v>BEARISH DIVERGENCE</v>
      </c>
    </row>
    <row r="2289" spans="1:8" ht="13.5" x14ac:dyDescent="0.25">
      <c r="A2289" s="3">
        <f>TITRES_STAT!B2292</f>
        <v>45335</v>
      </c>
      <c r="B2289" s="17">
        <f>TITRES_STAT!C2292</f>
        <v>4.8</v>
      </c>
      <c r="C2289" s="17">
        <f>TITRES_STAT!D2292</f>
        <v>4.2778</v>
      </c>
      <c r="D2289" s="17">
        <f>TITRES_STAT!E2292</f>
        <v>13327</v>
      </c>
      <c r="E2289" s="2">
        <f t="shared" si="140"/>
        <v>4308523</v>
      </c>
      <c r="F2289" s="17" t="str">
        <f t="shared" si="143"/>
        <v>BULLISH</v>
      </c>
      <c r="G2289" s="17" t="str">
        <f t="shared" si="142"/>
        <v>NEUTRAL</v>
      </c>
      <c r="H2289" s="17" t="str">
        <f t="shared" si="141"/>
        <v>CONFIRMED BULLISH</v>
      </c>
    </row>
    <row r="2290" spans="1:8" ht="13.5" x14ac:dyDescent="0.25">
      <c r="A2290" s="3">
        <f>TITRES_STAT!B2293</f>
        <v>45336</v>
      </c>
      <c r="B2290" s="17">
        <f>TITRES_STAT!C2293</f>
        <v>4.8</v>
      </c>
      <c r="C2290" s="17">
        <f>TITRES_STAT!D2293</f>
        <v>4.2778</v>
      </c>
      <c r="D2290" s="17">
        <f>TITRES_STAT!E2293</f>
        <v>3288</v>
      </c>
      <c r="E2290" s="2">
        <f t="shared" si="140"/>
        <v>4308523</v>
      </c>
      <c r="F2290" s="17" t="str">
        <f t="shared" si="143"/>
        <v>BULLISH</v>
      </c>
      <c r="G2290" s="17" t="str">
        <f t="shared" si="142"/>
        <v>NEUTRAL</v>
      </c>
      <c r="H2290" s="17" t="str">
        <f t="shared" si="141"/>
        <v>CONFIRMED BULLISH</v>
      </c>
    </row>
    <row r="2291" spans="1:8" ht="13.5" x14ac:dyDescent="0.25">
      <c r="A2291" s="3">
        <f>TITRES_STAT!B2294</f>
        <v>45337</v>
      </c>
      <c r="B2291" s="17">
        <f>TITRES_STAT!C2294</f>
        <v>4.8</v>
      </c>
      <c r="C2291" s="17">
        <f>TITRES_STAT!D2294</f>
        <v>4.2778</v>
      </c>
      <c r="D2291" s="17">
        <f>TITRES_STAT!E2294</f>
        <v>10335</v>
      </c>
      <c r="E2291" s="2">
        <f t="shared" si="140"/>
        <v>4308523</v>
      </c>
      <c r="F2291" s="17" t="str">
        <f t="shared" si="143"/>
        <v>BULLISH</v>
      </c>
      <c r="G2291" s="17" t="str">
        <f t="shared" si="142"/>
        <v>NEUTRAL</v>
      </c>
      <c r="H2291" s="17" t="str">
        <f t="shared" si="141"/>
        <v>NEUTRAL</v>
      </c>
    </row>
    <row r="2292" spans="1:8" ht="13.5" x14ac:dyDescent="0.25">
      <c r="A2292" s="3">
        <f>TITRES_STAT!B2295</f>
        <v>45338</v>
      </c>
      <c r="B2292" s="17">
        <f>TITRES_STAT!C2295</f>
        <v>4.7699999999999996</v>
      </c>
      <c r="C2292" s="17">
        <f>TITRES_STAT!D2295</f>
        <v>4.2511000000000001</v>
      </c>
      <c r="D2292" s="17">
        <f>TITRES_STAT!E2295</f>
        <v>3257</v>
      </c>
      <c r="E2292" s="2">
        <f t="shared" si="140"/>
        <v>4305266</v>
      </c>
      <c r="F2292" s="17" t="str">
        <f t="shared" si="143"/>
        <v>BULLISH</v>
      </c>
      <c r="G2292" s="17" t="str">
        <f t="shared" si="142"/>
        <v>NEUTRAL</v>
      </c>
      <c r="H2292" s="17" t="str">
        <f t="shared" si="141"/>
        <v>BULLISH DIVERGENCE</v>
      </c>
    </row>
    <row r="2293" spans="1:8" ht="13.5" x14ac:dyDescent="0.25">
      <c r="A2293" s="3">
        <f>TITRES_STAT!B2296</f>
        <v>45341</v>
      </c>
      <c r="B2293" s="17">
        <f>TITRES_STAT!C2296</f>
        <v>4.7699999999999996</v>
      </c>
      <c r="C2293" s="17">
        <f>TITRES_STAT!D2296</f>
        <v>4.2511000000000001</v>
      </c>
      <c r="D2293" s="17">
        <f>TITRES_STAT!E2296</f>
        <v>1712</v>
      </c>
      <c r="E2293" s="2">
        <f t="shared" si="140"/>
        <v>4305266</v>
      </c>
      <c r="F2293" s="17" t="str">
        <f t="shared" si="143"/>
        <v>BULLISH</v>
      </c>
      <c r="G2293" s="17" t="str">
        <f t="shared" si="142"/>
        <v>NEUTRAL</v>
      </c>
      <c r="H2293" s="17" t="str">
        <f t="shared" si="141"/>
        <v>BULLISH DIVERGENCE</v>
      </c>
    </row>
    <row r="2294" spans="1:8" ht="13.5" x14ac:dyDescent="0.25">
      <c r="A2294" s="3">
        <f>TITRES_STAT!B2297</f>
        <v>45342</v>
      </c>
      <c r="B2294" s="17">
        <f>TITRES_STAT!C2297</f>
        <v>4.8</v>
      </c>
      <c r="C2294" s="17">
        <f>TITRES_STAT!D2297</f>
        <v>4.2778</v>
      </c>
      <c r="D2294" s="17">
        <f>TITRES_STAT!E2297</f>
        <v>1570</v>
      </c>
      <c r="E2294" s="2">
        <f t="shared" si="140"/>
        <v>4306836</v>
      </c>
      <c r="F2294" s="17" t="str">
        <f t="shared" si="143"/>
        <v>BEARISH</v>
      </c>
      <c r="G2294" s="17" t="str">
        <f t="shared" si="142"/>
        <v>NEUTRAL</v>
      </c>
      <c r="H2294" s="17" t="str">
        <f t="shared" si="141"/>
        <v>NEUTRAL</v>
      </c>
    </row>
    <row r="2295" spans="1:8" ht="13.5" x14ac:dyDescent="0.25">
      <c r="A2295" s="3">
        <f>TITRES_STAT!B2298</f>
        <v>45343</v>
      </c>
      <c r="B2295" s="17">
        <f>TITRES_STAT!C2298</f>
        <v>4.84</v>
      </c>
      <c r="C2295" s="17">
        <f>TITRES_STAT!D2298</f>
        <v>4.3135000000000003</v>
      </c>
      <c r="D2295" s="17">
        <f>TITRES_STAT!E2298</f>
        <v>24407</v>
      </c>
      <c r="E2295" s="2">
        <f t="shared" si="140"/>
        <v>4331243</v>
      </c>
      <c r="F2295" s="17" t="str">
        <f t="shared" si="143"/>
        <v>BULLISH</v>
      </c>
      <c r="G2295" s="17" t="str">
        <f t="shared" si="142"/>
        <v>NEUTRAL</v>
      </c>
      <c r="H2295" s="17" t="str">
        <f t="shared" si="141"/>
        <v>CONFIRMED BULLISH</v>
      </c>
    </row>
    <row r="2296" spans="1:8" ht="13.5" x14ac:dyDescent="0.25">
      <c r="A2296" s="3">
        <f>TITRES_STAT!B2299</f>
        <v>45344</v>
      </c>
      <c r="B2296" s="17">
        <f>TITRES_STAT!C2299</f>
        <v>4.8899999999999997</v>
      </c>
      <c r="C2296" s="17">
        <f>TITRES_STAT!D2299</f>
        <v>4.3579999999999997</v>
      </c>
      <c r="D2296" s="17">
        <f>TITRES_STAT!E2299</f>
        <v>559</v>
      </c>
      <c r="E2296" s="2">
        <f t="shared" si="140"/>
        <v>4331802</v>
      </c>
      <c r="F2296" s="17" t="str">
        <f t="shared" si="143"/>
        <v>BULLISH</v>
      </c>
      <c r="G2296" s="17" t="str">
        <f t="shared" si="142"/>
        <v>NEUTRAL</v>
      </c>
      <c r="H2296" s="17" t="str">
        <f t="shared" si="141"/>
        <v>CONFIRMED BULLISH</v>
      </c>
    </row>
    <row r="2297" spans="1:8" ht="13.5" x14ac:dyDescent="0.25">
      <c r="A2297" s="3">
        <f>TITRES_STAT!B2300</f>
        <v>45345</v>
      </c>
      <c r="B2297" s="17">
        <f>TITRES_STAT!C2300</f>
        <v>4.92</v>
      </c>
      <c r="C2297" s="17">
        <f>TITRES_STAT!D2300</f>
        <v>4.3848000000000003</v>
      </c>
      <c r="D2297" s="17">
        <f>TITRES_STAT!E2300</f>
        <v>12226</v>
      </c>
      <c r="E2297" s="2">
        <f t="shared" si="140"/>
        <v>4344028</v>
      </c>
      <c r="F2297" s="17" t="str">
        <f t="shared" si="143"/>
        <v>BULLISH</v>
      </c>
      <c r="G2297" s="17" t="str">
        <f t="shared" si="142"/>
        <v>NEUTRAL</v>
      </c>
      <c r="H2297" s="17" t="str">
        <f t="shared" si="141"/>
        <v>CONFIRMED BULLISH</v>
      </c>
    </row>
    <row r="2298" spans="1:8" ht="13.5" x14ac:dyDescent="0.25">
      <c r="A2298" s="3">
        <f>TITRES_STAT!B2301</f>
        <v>45348</v>
      </c>
      <c r="B2298" s="17">
        <f>TITRES_STAT!C2301</f>
        <v>4.95</v>
      </c>
      <c r="C2298" s="17">
        <f>TITRES_STAT!D2301</f>
        <v>4.4115000000000002</v>
      </c>
      <c r="D2298" s="17">
        <f>TITRES_STAT!E2301</f>
        <v>39688</v>
      </c>
      <c r="E2298" s="2">
        <f t="shared" si="140"/>
        <v>4383716</v>
      </c>
      <c r="F2298" s="17" t="str">
        <f t="shared" si="143"/>
        <v>BULLISH</v>
      </c>
      <c r="G2298" s="17" t="str">
        <f t="shared" si="142"/>
        <v>NEUTRAL</v>
      </c>
      <c r="H2298" s="17" t="str">
        <f t="shared" si="141"/>
        <v>CONFIRMED BULLISH</v>
      </c>
    </row>
    <row r="2299" spans="1:8" ht="13.5" x14ac:dyDescent="0.25">
      <c r="A2299" s="3">
        <f>TITRES_STAT!B2302</f>
        <v>45349</v>
      </c>
      <c r="B2299" s="17">
        <f>TITRES_STAT!C2302</f>
        <v>4.95</v>
      </c>
      <c r="C2299" s="17">
        <f>TITRES_STAT!D2302</f>
        <v>4.4115000000000002</v>
      </c>
      <c r="D2299" s="17">
        <f>TITRES_STAT!E2302</f>
        <v>5843</v>
      </c>
      <c r="E2299" s="2">
        <f t="shared" si="140"/>
        <v>4383716</v>
      </c>
      <c r="F2299" s="17" t="str">
        <f t="shared" si="143"/>
        <v>BULLISH</v>
      </c>
      <c r="G2299" s="17" t="str">
        <f t="shared" si="142"/>
        <v>NEUTRAL</v>
      </c>
      <c r="H2299" s="17" t="str">
        <f t="shared" si="141"/>
        <v>CONFIRMED BULLISH</v>
      </c>
    </row>
    <row r="2300" spans="1:8" ht="13.5" x14ac:dyDescent="0.25">
      <c r="A2300" s="3">
        <f>TITRES_STAT!B2303</f>
        <v>45350</v>
      </c>
      <c r="B2300" s="17">
        <f>TITRES_STAT!C2303</f>
        <v>4.95</v>
      </c>
      <c r="C2300" s="17">
        <f>TITRES_STAT!D2303</f>
        <v>4.4115000000000002</v>
      </c>
      <c r="D2300" s="17">
        <f>TITRES_STAT!E2303</f>
        <v>12973</v>
      </c>
      <c r="E2300" s="2">
        <f t="shared" si="140"/>
        <v>4383716</v>
      </c>
      <c r="F2300" s="17" t="str">
        <f t="shared" si="143"/>
        <v>BULLISH</v>
      </c>
      <c r="G2300" s="17" t="str">
        <f t="shared" si="142"/>
        <v>NEUTRAL</v>
      </c>
      <c r="H2300" s="17" t="str">
        <f t="shared" si="141"/>
        <v>CONFIRMED BULLISH</v>
      </c>
    </row>
    <row r="2301" spans="1:8" ht="13.5" x14ac:dyDescent="0.25">
      <c r="A2301" s="3">
        <f>TITRES_STAT!B2304</f>
        <v>45351</v>
      </c>
      <c r="B2301" s="17">
        <f>TITRES_STAT!C2304</f>
        <v>4.9800000000000004</v>
      </c>
      <c r="C2301" s="17">
        <f>TITRES_STAT!D2304</f>
        <v>4.4382000000000001</v>
      </c>
      <c r="D2301" s="17">
        <f>TITRES_STAT!E2304</f>
        <v>662</v>
      </c>
      <c r="E2301" s="2">
        <f t="shared" si="140"/>
        <v>4384378</v>
      </c>
      <c r="F2301" s="17" t="str">
        <f t="shared" si="143"/>
        <v>BULLISH</v>
      </c>
      <c r="G2301" s="17" t="str">
        <f t="shared" si="142"/>
        <v>NEUTRAL</v>
      </c>
      <c r="H2301" s="17" t="str">
        <f t="shared" si="141"/>
        <v>CONFIRMED BULLISH</v>
      </c>
    </row>
    <row r="2302" spans="1:8" ht="13.5" x14ac:dyDescent="0.25">
      <c r="A2302" s="3">
        <f>TITRES_STAT!B2305</f>
        <v>45352</v>
      </c>
      <c r="B2302" s="17">
        <f>TITRES_STAT!C2305</f>
        <v>5.04</v>
      </c>
      <c r="C2302" s="17">
        <f>TITRES_STAT!D2305</f>
        <v>4.4916999999999998</v>
      </c>
      <c r="D2302" s="17">
        <f>TITRES_STAT!E2305</f>
        <v>33857</v>
      </c>
      <c r="E2302" s="2">
        <f t="shared" si="140"/>
        <v>4418235</v>
      </c>
      <c r="F2302" s="17" t="str">
        <f t="shared" si="143"/>
        <v>BULLISH</v>
      </c>
      <c r="G2302" s="17" t="str">
        <f t="shared" si="142"/>
        <v>NEUTRAL</v>
      </c>
      <c r="H2302" s="17" t="str">
        <f t="shared" si="141"/>
        <v>CONFIRMED BULLISH</v>
      </c>
    </row>
    <row r="2303" spans="1:8" ht="13.5" x14ac:dyDescent="0.25">
      <c r="A2303" s="3">
        <f>TITRES_STAT!B2306</f>
        <v>45355</v>
      </c>
      <c r="B2303" s="17">
        <f>TITRES_STAT!C2306</f>
        <v>5.05</v>
      </c>
      <c r="C2303" s="17">
        <f>TITRES_STAT!D2306</f>
        <v>4.5006000000000004</v>
      </c>
      <c r="D2303" s="17">
        <f>TITRES_STAT!E2306</f>
        <v>2172</v>
      </c>
      <c r="E2303" s="2">
        <f t="shared" si="140"/>
        <v>4420407</v>
      </c>
      <c r="F2303" s="17" t="str">
        <f t="shared" si="143"/>
        <v>BULLISH</v>
      </c>
      <c r="G2303" s="17" t="str">
        <f t="shared" si="142"/>
        <v>NEUTRAL</v>
      </c>
      <c r="H2303" s="17" t="str">
        <f t="shared" si="141"/>
        <v>CONFIRMED BULLISH</v>
      </c>
    </row>
    <row r="2304" spans="1:8" ht="13.5" x14ac:dyDescent="0.25">
      <c r="A2304" s="3">
        <f>TITRES_STAT!B2307</f>
        <v>45356</v>
      </c>
      <c r="B2304" s="17">
        <f>TITRES_STAT!C2307</f>
        <v>5.16</v>
      </c>
      <c r="C2304" s="17">
        <f>TITRES_STAT!D2307</f>
        <v>4.5987</v>
      </c>
      <c r="D2304" s="17">
        <f>TITRES_STAT!E2307</f>
        <v>5244</v>
      </c>
      <c r="E2304" s="2">
        <f t="shared" si="140"/>
        <v>4425651</v>
      </c>
      <c r="F2304" s="17" t="str">
        <f t="shared" si="143"/>
        <v>BULLISH</v>
      </c>
      <c r="G2304" s="17" t="str">
        <f t="shared" si="142"/>
        <v>NEUTRAL</v>
      </c>
      <c r="H2304" s="17" t="str">
        <f t="shared" si="141"/>
        <v>CONFIRMED BULLISH</v>
      </c>
    </row>
    <row r="2305" spans="1:8" ht="13.5" x14ac:dyDescent="0.25">
      <c r="A2305" s="3">
        <f>TITRES_STAT!B2308</f>
        <v>45357</v>
      </c>
      <c r="B2305" s="17">
        <f>TITRES_STAT!C2308</f>
        <v>5.18</v>
      </c>
      <c r="C2305" s="17">
        <f>TITRES_STAT!D2308</f>
        <v>4.6165000000000003</v>
      </c>
      <c r="D2305" s="17">
        <f>TITRES_STAT!E2308</f>
        <v>7871</v>
      </c>
      <c r="E2305" s="2">
        <f t="shared" si="140"/>
        <v>4433522</v>
      </c>
      <c r="F2305" s="17" t="str">
        <f t="shared" si="143"/>
        <v>BULLISH</v>
      </c>
      <c r="G2305" s="17" t="str">
        <f t="shared" si="142"/>
        <v>NEUTRAL</v>
      </c>
      <c r="H2305" s="17" t="str">
        <f t="shared" si="141"/>
        <v>CONFIRMED BULLISH</v>
      </c>
    </row>
    <row r="2306" spans="1:8" ht="13.5" x14ac:dyDescent="0.25">
      <c r="A2306" s="3">
        <f>TITRES_STAT!B2309</f>
        <v>45358</v>
      </c>
      <c r="B2306" s="17">
        <f>TITRES_STAT!C2309</f>
        <v>5.15</v>
      </c>
      <c r="C2306" s="17">
        <f>TITRES_STAT!D2309</f>
        <v>4.5896999999999997</v>
      </c>
      <c r="D2306" s="17">
        <f>TITRES_STAT!E2309</f>
        <v>5958</v>
      </c>
      <c r="E2306" s="2">
        <f t="shared" si="140"/>
        <v>4427564</v>
      </c>
      <c r="F2306" s="17" t="str">
        <f t="shared" si="143"/>
        <v>BULLISH</v>
      </c>
      <c r="G2306" s="17" t="str">
        <f t="shared" si="142"/>
        <v>NEUTRAL</v>
      </c>
      <c r="H2306" s="17" t="str">
        <f t="shared" si="141"/>
        <v>CONFIRMED BULLISH</v>
      </c>
    </row>
    <row r="2307" spans="1:8" ht="13.5" x14ac:dyDescent="0.25">
      <c r="A2307" s="3">
        <f>TITRES_STAT!B2310</f>
        <v>45359</v>
      </c>
      <c r="B2307" s="17">
        <f>TITRES_STAT!C2310</f>
        <v>5.15</v>
      </c>
      <c r="C2307" s="17">
        <f>TITRES_STAT!D2310</f>
        <v>4.5896999999999997</v>
      </c>
      <c r="D2307" s="17">
        <f>TITRES_STAT!E2310</f>
        <v>1921</v>
      </c>
      <c r="E2307" s="2">
        <f t="shared" si="140"/>
        <v>4427564</v>
      </c>
      <c r="F2307" s="17" t="str">
        <f t="shared" si="143"/>
        <v>BULLISH</v>
      </c>
      <c r="G2307" s="17" t="str">
        <f t="shared" si="142"/>
        <v>NEUTRAL</v>
      </c>
      <c r="H2307" s="17" t="str">
        <f t="shared" si="141"/>
        <v>CONFIRMED BULLISH</v>
      </c>
    </row>
    <row r="2308" spans="1:8" ht="13.5" x14ac:dyDescent="0.25">
      <c r="A2308" s="3">
        <f>TITRES_STAT!B2311</f>
        <v>45362</v>
      </c>
      <c r="B2308" s="17">
        <f>TITRES_STAT!C2311</f>
        <v>5.14</v>
      </c>
      <c r="C2308" s="17">
        <f>TITRES_STAT!D2311</f>
        <v>4.5808</v>
      </c>
      <c r="D2308" s="17">
        <f>TITRES_STAT!E2311</f>
        <v>3444</v>
      </c>
      <c r="E2308" s="2">
        <f t="shared" ref="E2308:E2371" si="144">IF(B2308&gt;B2307, E2307+D2308, IF(B2308&lt;B2307, E2307-D2308, E2307))</f>
        <v>4424120</v>
      </c>
      <c r="F2308" s="17" t="str">
        <f t="shared" si="143"/>
        <v>BULLISH</v>
      </c>
      <c r="G2308" s="17" t="str">
        <f t="shared" si="142"/>
        <v>NEUTRAL</v>
      </c>
      <c r="H2308" s="17" t="str">
        <f t="shared" si="141"/>
        <v>CONFIRMED BULLISH</v>
      </c>
    </row>
    <row r="2309" spans="1:8" ht="13.5" x14ac:dyDescent="0.25">
      <c r="A2309" s="3">
        <f>TITRES_STAT!B2312</f>
        <v>45363</v>
      </c>
      <c r="B2309" s="17">
        <f>TITRES_STAT!C2312</f>
        <v>5.0999999999999996</v>
      </c>
      <c r="C2309" s="17">
        <f>TITRES_STAT!D2312</f>
        <v>4.5452000000000004</v>
      </c>
      <c r="D2309" s="17">
        <f>TITRES_STAT!E2312</f>
        <v>640</v>
      </c>
      <c r="E2309" s="2">
        <f t="shared" si="144"/>
        <v>4423480</v>
      </c>
      <c r="F2309" s="17" t="str">
        <f t="shared" si="143"/>
        <v>BEARISH</v>
      </c>
      <c r="G2309" s="17" t="str">
        <f t="shared" si="142"/>
        <v>NEUTRAL</v>
      </c>
      <c r="H2309" s="17" t="str">
        <f t="shared" si="141"/>
        <v>CONFIRMED BEARISH</v>
      </c>
    </row>
    <row r="2310" spans="1:8" ht="13.5" x14ac:dyDescent="0.25">
      <c r="A2310" s="3">
        <f>TITRES_STAT!B2313</f>
        <v>45364</v>
      </c>
      <c r="B2310" s="17">
        <f>TITRES_STAT!C2313</f>
        <v>5.15</v>
      </c>
      <c r="C2310" s="17">
        <f>TITRES_STAT!D2313</f>
        <v>4.5896999999999997</v>
      </c>
      <c r="D2310" s="17">
        <f>TITRES_STAT!E2313</f>
        <v>9898</v>
      </c>
      <c r="E2310" s="2">
        <f t="shared" si="144"/>
        <v>4433378</v>
      </c>
      <c r="F2310" s="17" t="str">
        <f t="shared" si="143"/>
        <v>BEARISH</v>
      </c>
      <c r="G2310" s="17" t="str">
        <f t="shared" si="142"/>
        <v>NEUTRAL</v>
      </c>
      <c r="H2310" s="17" t="str">
        <f t="shared" ref="H2310:H2373" si="145">IF(AND(B2310&gt;B2305, E2310&gt;E2305), "CONFIRMED BULLISH",
 IF(AND(B2310&lt;B2305, E2310&lt;E2305), "CONFIRMED BEARISH",
 IF(AND(B2310&gt;B2305, E2310&lt;E2305), "BEARISH DIVERGENCE",
 IF(AND(B2310&lt;B2305, E2310&gt;E2305), "BULLISH DIVERGENCE", "NEUTRAL"))))</f>
        <v>CONFIRMED BEARISH</v>
      </c>
    </row>
    <row r="2311" spans="1:8" ht="13.5" x14ac:dyDescent="0.25">
      <c r="A2311" s="3">
        <f>TITRES_STAT!B2314</f>
        <v>45365</v>
      </c>
      <c r="B2311" s="17">
        <f>TITRES_STAT!C2314</f>
        <v>5.14</v>
      </c>
      <c r="C2311" s="17">
        <f>TITRES_STAT!D2314</f>
        <v>4.5808</v>
      </c>
      <c r="D2311" s="17">
        <f>TITRES_STAT!E2314</f>
        <v>14846</v>
      </c>
      <c r="E2311" s="2">
        <f t="shared" si="144"/>
        <v>4418532</v>
      </c>
      <c r="F2311" s="17" t="str">
        <f t="shared" si="143"/>
        <v>BEARISH</v>
      </c>
      <c r="G2311" s="17" t="str">
        <f t="shared" ref="G2311:G2374" si="146">IF((E2311-E2306)/E2306 &gt; 0.02, "STRONG",
 IF((E2311-E2306)/E2306 &lt; -0.02, "WEAK", "NEUTRAL"))</f>
        <v>NEUTRAL</v>
      </c>
      <c r="H2311" s="17" t="str">
        <f t="shared" si="145"/>
        <v>CONFIRMED BEARISH</v>
      </c>
    </row>
    <row r="2312" spans="1:8" ht="13.5" x14ac:dyDescent="0.25">
      <c r="A2312" s="3">
        <f>TITRES_STAT!B2315</f>
        <v>45366</v>
      </c>
      <c r="B2312" s="17">
        <f>TITRES_STAT!C2315</f>
        <v>5.05</v>
      </c>
      <c r="C2312" s="17">
        <f>TITRES_STAT!D2315</f>
        <v>4.5006000000000004</v>
      </c>
      <c r="D2312" s="17">
        <f>TITRES_STAT!E2315</f>
        <v>5242</v>
      </c>
      <c r="E2312" s="2">
        <f t="shared" si="144"/>
        <v>4413290</v>
      </c>
      <c r="F2312" s="17" t="str">
        <f t="shared" ref="F2312:F2375" si="147">IF(E2312&gt;E2307,"BULLISH",IF(E2312&lt;E2307,"BEARISH","NEUTRAL"))</f>
        <v>BEARISH</v>
      </c>
      <c r="G2312" s="17" t="str">
        <f t="shared" si="146"/>
        <v>NEUTRAL</v>
      </c>
      <c r="H2312" s="17" t="str">
        <f t="shared" si="145"/>
        <v>CONFIRMED BEARISH</v>
      </c>
    </row>
    <row r="2313" spans="1:8" ht="13.5" x14ac:dyDescent="0.25">
      <c r="A2313" s="3">
        <f>TITRES_STAT!B2316</f>
        <v>45369</v>
      </c>
      <c r="B2313" s="17">
        <f>TITRES_STAT!C2316</f>
        <v>5.09</v>
      </c>
      <c r="C2313" s="17">
        <f>TITRES_STAT!D2316</f>
        <v>4.5362999999999998</v>
      </c>
      <c r="D2313" s="17">
        <f>TITRES_STAT!E2316</f>
        <v>4044</v>
      </c>
      <c r="E2313" s="2">
        <f t="shared" si="144"/>
        <v>4417334</v>
      </c>
      <c r="F2313" s="17" t="str">
        <f t="shared" si="147"/>
        <v>BEARISH</v>
      </c>
      <c r="G2313" s="17" t="str">
        <f t="shared" si="146"/>
        <v>NEUTRAL</v>
      </c>
      <c r="H2313" s="17" t="str">
        <f t="shared" si="145"/>
        <v>CONFIRMED BEARISH</v>
      </c>
    </row>
    <row r="2314" spans="1:8" ht="13.5" x14ac:dyDescent="0.25">
      <c r="A2314" s="3">
        <f>TITRES_STAT!B2317</f>
        <v>45370</v>
      </c>
      <c r="B2314" s="17">
        <f>TITRES_STAT!C2317</f>
        <v>4.99</v>
      </c>
      <c r="C2314" s="17">
        <f>TITRES_STAT!D2317</f>
        <v>4.4471999999999996</v>
      </c>
      <c r="D2314" s="17">
        <f>TITRES_STAT!E2317</f>
        <v>4860</v>
      </c>
      <c r="E2314" s="2">
        <f t="shared" si="144"/>
        <v>4412474</v>
      </c>
      <c r="F2314" s="17" t="str">
        <f t="shared" si="147"/>
        <v>BEARISH</v>
      </c>
      <c r="G2314" s="17" t="str">
        <f t="shared" si="146"/>
        <v>NEUTRAL</v>
      </c>
      <c r="H2314" s="17" t="str">
        <f t="shared" si="145"/>
        <v>CONFIRMED BEARISH</v>
      </c>
    </row>
    <row r="2315" spans="1:8" ht="13.5" x14ac:dyDescent="0.25">
      <c r="A2315" s="3">
        <f>TITRES_STAT!B2318</f>
        <v>45372</v>
      </c>
      <c r="B2315" s="17">
        <f>TITRES_STAT!C2318</f>
        <v>5</v>
      </c>
      <c r="C2315" s="17">
        <f>TITRES_STAT!D2318</f>
        <v>4.4561000000000002</v>
      </c>
      <c r="D2315" s="17">
        <f>TITRES_STAT!E2318</f>
        <v>7427</v>
      </c>
      <c r="E2315" s="2">
        <f t="shared" si="144"/>
        <v>4419901</v>
      </c>
      <c r="F2315" s="17" t="str">
        <f t="shared" si="147"/>
        <v>BEARISH</v>
      </c>
      <c r="G2315" s="17" t="str">
        <f t="shared" si="146"/>
        <v>NEUTRAL</v>
      </c>
      <c r="H2315" s="17" t="str">
        <f t="shared" si="145"/>
        <v>CONFIRMED BEARISH</v>
      </c>
    </row>
    <row r="2316" spans="1:8" ht="13.5" x14ac:dyDescent="0.25">
      <c r="A2316" s="3">
        <f>TITRES_STAT!B2319</f>
        <v>45373</v>
      </c>
      <c r="B2316" s="17">
        <f>TITRES_STAT!C2319</f>
        <v>5</v>
      </c>
      <c r="C2316" s="17">
        <f>TITRES_STAT!D2319</f>
        <v>4.4561000000000002</v>
      </c>
      <c r="D2316" s="17">
        <f>TITRES_STAT!E2319</f>
        <v>10823</v>
      </c>
      <c r="E2316" s="2">
        <f t="shared" si="144"/>
        <v>4419901</v>
      </c>
      <c r="F2316" s="17" t="str">
        <f t="shared" si="147"/>
        <v>BULLISH</v>
      </c>
      <c r="G2316" s="17" t="str">
        <f t="shared" si="146"/>
        <v>NEUTRAL</v>
      </c>
      <c r="H2316" s="17" t="str">
        <f t="shared" si="145"/>
        <v>BULLISH DIVERGENCE</v>
      </c>
    </row>
    <row r="2317" spans="1:8" ht="13.5" x14ac:dyDescent="0.25">
      <c r="A2317" s="3">
        <f>TITRES_STAT!B2320</f>
        <v>45376</v>
      </c>
      <c r="B2317" s="17">
        <f>TITRES_STAT!C2320</f>
        <v>5</v>
      </c>
      <c r="C2317" s="17">
        <f>TITRES_STAT!D2320</f>
        <v>4.4561000000000002</v>
      </c>
      <c r="D2317" s="17">
        <f>TITRES_STAT!E2320</f>
        <v>1768</v>
      </c>
      <c r="E2317" s="2">
        <f t="shared" si="144"/>
        <v>4419901</v>
      </c>
      <c r="F2317" s="17" t="str">
        <f t="shared" si="147"/>
        <v>BULLISH</v>
      </c>
      <c r="G2317" s="17" t="str">
        <f t="shared" si="146"/>
        <v>NEUTRAL</v>
      </c>
      <c r="H2317" s="17" t="str">
        <f t="shared" si="145"/>
        <v>BULLISH DIVERGENCE</v>
      </c>
    </row>
    <row r="2318" spans="1:8" ht="13.5" x14ac:dyDescent="0.25">
      <c r="A2318" s="3">
        <f>TITRES_STAT!B2321</f>
        <v>45377</v>
      </c>
      <c r="B2318" s="17">
        <f>TITRES_STAT!C2321</f>
        <v>5</v>
      </c>
      <c r="C2318" s="17">
        <f>TITRES_STAT!D2321</f>
        <v>4.4561000000000002</v>
      </c>
      <c r="D2318" s="17">
        <f>TITRES_STAT!E2321</f>
        <v>6662</v>
      </c>
      <c r="E2318" s="2">
        <f t="shared" si="144"/>
        <v>4419901</v>
      </c>
      <c r="F2318" s="17" t="str">
        <f t="shared" si="147"/>
        <v>BULLISH</v>
      </c>
      <c r="G2318" s="17" t="str">
        <f t="shared" si="146"/>
        <v>NEUTRAL</v>
      </c>
      <c r="H2318" s="17" t="str">
        <f t="shared" si="145"/>
        <v>BULLISH DIVERGENCE</v>
      </c>
    </row>
    <row r="2319" spans="1:8" ht="13.5" x14ac:dyDescent="0.25">
      <c r="A2319" s="3">
        <f>TITRES_STAT!B2322</f>
        <v>45378</v>
      </c>
      <c r="B2319" s="17">
        <f>TITRES_STAT!C2322</f>
        <v>5</v>
      </c>
      <c r="C2319" s="17">
        <f>TITRES_STAT!D2322</f>
        <v>4.4561000000000002</v>
      </c>
      <c r="D2319" s="17">
        <f>TITRES_STAT!E2322</f>
        <v>2413</v>
      </c>
      <c r="E2319" s="2">
        <f t="shared" si="144"/>
        <v>4419901</v>
      </c>
      <c r="F2319" s="17" t="str">
        <f t="shared" si="147"/>
        <v>BULLISH</v>
      </c>
      <c r="G2319" s="17" t="str">
        <f t="shared" si="146"/>
        <v>NEUTRAL</v>
      </c>
      <c r="H2319" s="17" t="str">
        <f t="shared" si="145"/>
        <v>CONFIRMED BULLISH</v>
      </c>
    </row>
    <row r="2320" spans="1:8" ht="13.5" x14ac:dyDescent="0.25">
      <c r="A2320" s="3">
        <f>TITRES_STAT!B2323</f>
        <v>45379</v>
      </c>
      <c r="B2320" s="17">
        <f>TITRES_STAT!C2323</f>
        <v>5</v>
      </c>
      <c r="C2320" s="17">
        <f>TITRES_STAT!D2323</f>
        <v>4.4561000000000002</v>
      </c>
      <c r="D2320" s="17">
        <f>TITRES_STAT!E2323</f>
        <v>5518</v>
      </c>
      <c r="E2320" s="2">
        <f t="shared" si="144"/>
        <v>4419901</v>
      </c>
      <c r="F2320" s="17" t="str">
        <f t="shared" si="147"/>
        <v>NEUTRAL</v>
      </c>
      <c r="G2320" s="17" t="str">
        <f t="shared" si="146"/>
        <v>NEUTRAL</v>
      </c>
      <c r="H2320" s="17" t="str">
        <f t="shared" si="145"/>
        <v>NEUTRAL</v>
      </c>
    </row>
    <row r="2321" spans="1:8" ht="13.5" x14ac:dyDescent="0.25">
      <c r="A2321" s="3">
        <f>TITRES_STAT!B2324</f>
        <v>45380</v>
      </c>
      <c r="B2321" s="17">
        <f>TITRES_STAT!C2324</f>
        <v>4.95</v>
      </c>
      <c r="C2321" s="17">
        <f>TITRES_STAT!D2324</f>
        <v>4.4115000000000002</v>
      </c>
      <c r="D2321" s="17">
        <f>TITRES_STAT!E2324</f>
        <v>11025</v>
      </c>
      <c r="E2321" s="2">
        <f t="shared" si="144"/>
        <v>4408876</v>
      </c>
      <c r="F2321" s="17" t="str">
        <f t="shared" si="147"/>
        <v>BEARISH</v>
      </c>
      <c r="G2321" s="17" t="str">
        <f t="shared" si="146"/>
        <v>NEUTRAL</v>
      </c>
      <c r="H2321" s="17" t="str">
        <f t="shared" si="145"/>
        <v>CONFIRMED BEARISH</v>
      </c>
    </row>
    <row r="2322" spans="1:8" ht="13.5" x14ac:dyDescent="0.25">
      <c r="A2322" s="3">
        <f>TITRES_STAT!B2325</f>
        <v>45383</v>
      </c>
      <c r="B2322" s="17">
        <f>TITRES_STAT!C2325</f>
        <v>5</v>
      </c>
      <c r="C2322" s="17">
        <f>TITRES_STAT!D2325</f>
        <v>4.4561000000000002</v>
      </c>
      <c r="D2322" s="17">
        <f>TITRES_STAT!E2325</f>
        <v>2551</v>
      </c>
      <c r="E2322" s="2">
        <f t="shared" si="144"/>
        <v>4411427</v>
      </c>
      <c r="F2322" s="17" t="str">
        <f t="shared" si="147"/>
        <v>BEARISH</v>
      </c>
      <c r="G2322" s="17" t="str">
        <f t="shared" si="146"/>
        <v>NEUTRAL</v>
      </c>
      <c r="H2322" s="17" t="str">
        <f t="shared" si="145"/>
        <v>NEUTRAL</v>
      </c>
    </row>
    <row r="2323" spans="1:8" ht="13.5" x14ac:dyDescent="0.25">
      <c r="A2323" s="3">
        <f>TITRES_STAT!B2326</f>
        <v>45384</v>
      </c>
      <c r="B2323" s="17">
        <f>TITRES_STAT!C2326</f>
        <v>5</v>
      </c>
      <c r="C2323" s="17">
        <f>TITRES_STAT!D2326</f>
        <v>4.4561000000000002</v>
      </c>
      <c r="D2323" s="17">
        <f>TITRES_STAT!E2326</f>
        <v>13906</v>
      </c>
      <c r="E2323" s="2">
        <f t="shared" si="144"/>
        <v>4411427</v>
      </c>
      <c r="F2323" s="17" t="str">
        <f t="shared" si="147"/>
        <v>BEARISH</v>
      </c>
      <c r="G2323" s="17" t="str">
        <f t="shared" si="146"/>
        <v>NEUTRAL</v>
      </c>
      <c r="H2323" s="17" t="str">
        <f t="shared" si="145"/>
        <v>NEUTRAL</v>
      </c>
    </row>
    <row r="2324" spans="1:8" ht="13.5" x14ac:dyDescent="0.25">
      <c r="A2324" s="3">
        <f>TITRES_STAT!B2327</f>
        <v>45385</v>
      </c>
      <c r="B2324" s="17">
        <f>TITRES_STAT!C2327</f>
        <v>5.15</v>
      </c>
      <c r="C2324" s="17">
        <f>TITRES_STAT!D2327</f>
        <v>4.5896999999999997</v>
      </c>
      <c r="D2324" s="17">
        <f>TITRES_STAT!E2327</f>
        <v>6043</v>
      </c>
      <c r="E2324" s="2">
        <f t="shared" si="144"/>
        <v>4417470</v>
      </c>
      <c r="F2324" s="17" t="str">
        <f t="shared" si="147"/>
        <v>BEARISH</v>
      </c>
      <c r="G2324" s="17" t="str">
        <f t="shared" si="146"/>
        <v>NEUTRAL</v>
      </c>
      <c r="H2324" s="17" t="str">
        <f t="shared" si="145"/>
        <v>BEARISH DIVERGENCE</v>
      </c>
    </row>
    <row r="2325" spans="1:8" ht="13.5" x14ac:dyDescent="0.25">
      <c r="A2325" s="3">
        <f>TITRES_STAT!B2328</f>
        <v>45386</v>
      </c>
      <c r="B2325" s="17">
        <f>TITRES_STAT!C2328</f>
        <v>5.13</v>
      </c>
      <c r="C2325" s="17">
        <f>TITRES_STAT!D2328</f>
        <v>4.5719000000000003</v>
      </c>
      <c r="D2325" s="17">
        <f>TITRES_STAT!E2328</f>
        <v>1240</v>
      </c>
      <c r="E2325" s="2">
        <f t="shared" si="144"/>
        <v>4416230</v>
      </c>
      <c r="F2325" s="17" t="str">
        <f t="shared" si="147"/>
        <v>BEARISH</v>
      </c>
      <c r="G2325" s="17" t="str">
        <f t="shared" si="146"/>
        <v>NEUTRAL</v>
      </c>
      <c r="H2325" s="17" t="str">
        <f t="shared" si="145"/>
        <v>BEARISH DIVERGENCE</v>
      </c>
    </row>
    <row r="2326" spans="1:8" ht="13.5" x14ac:dyDescent="0.25">
      <c r="A2326" s="3">
        <f>TITRES_STAT!B2329</f>
        <v>45387</v>
      </c>
      <c r="B2326" s="17">
        <f>TITRES_STAT!C2329</f>
        <v>5.0999999999999996</v>
      </c>
      <c r="C2326" s="17">
        <f>TITRES_STAT!D2329</f>
        <v>4.5452000000000004</v>
      </c>
      <c r="D2326" s="17">
        <f>TITRES_STAT!E2329</f>
        <v>2675</v>
      </c>
      <c r="E2326" s="2">
        <f t="shared" si="144"/>
        <v>4413555</v>
      </c>
      <c r="F2326" s="17" t="str">
        <f t="shared" si="147"/>
        <v>BULLISH</v>
      </c>
      <c r="G2326" s="17" t="str">
        <f t="shared" si="146"/>
        <v>NEUTRAL</v>
      </c>
      <c r="H2326" s="17" t="str">
        <f t="shared" si="145"/>
        <v>CONFIRMED BULLISH</v>
      </c>
    </row>
    <row r="2327" spans="1:8" ht="13.5" x14ac:dyDescent="0.25">
      <c r="A2327" s="3">
        <f>TITRES_STAT!B2330</f>
        <v>45390</v>
      </c>
      <c r="B2327" s="17">
        <f>TITRES_STAT!C2330</f>
        <v>5.0199999999999996</v>
      </c>
      <c r="C2327" s="17">
        <f>TITRES_STAT!D2330</f>
        <v>4.4739000000000004</v>
      </c>
      <c r="D2327" s="17">
        <f>TITRES_STAT!E2330</f>
        <v>1358</v>
      </c>
      <c r="E2327" s="2">
        <f t="shared" si="144"/>
        <v>4412197</v>
      </c>
      <c r="F2327" s="17" t="str">
        <f t="shared" si="147"/>
        <v>BULLISH</v>
      </c>
      <c r="G2327" s="17" t="str">
        <f t="shared" si="146"/>
        <v>NEUTRAL</v>
      </c>
      <c r="H2327" s="17" t="str">
        <f t="shared" si="145"/>
        <v>CONFIRMED BULLISH</v>
      </c>
    </row>
    <row r="2328" spans="1:8" ht="13.5" x14ac:dyDescent="0.25">
      <c r="A2328" s="3">
        <f>TITRES_STAT!B2331</f>
        <v>45394</v>
      </c>
      <c r="B2328" s="17">
        <f>TITRES_STAT!C2331</f>
        <v>5.0199999999999996</v>
      </c>
      <c r="C2328" s="17">
        <f>TITRES_STAT!D2331</f>
        <v>4.4739000000000004</v>
      </c>
      <c r="D2328" s="17">
        <f>TITRES_STAT!E2331</f>
        <v>380</v>
      </c>
      <c r="E2328" s="2">
        <f t="shared" si="144"/>
        <v>4412197</v>
      </c>
      <c r="F2328" s="17" t="str">
        <f t="shared" si="147"/>
        <v>BULLISH</v>
      </c>
      <c r="G2328" s="17" t="str">
        <f t="shared" si="146"/>
        <v>NEUTRAL</v>
      </c>
      <c r="H2328" s="17" t="str">
        <f t="shared" si="145"/>
        <v>CONFIRMED BULLISH</v>
      </c>
    </row>
    <row r="2329" spans="1:8" ht="13.5" x14ac:dyDescent="0.25">
      <c r="A2329" s="3">
        <f>TITRES_STAT!B2332</f>
        <v>45397</v>
      </c>
      <c r="B2329" s="17">
        <f>TITRES_STAT!C2332</f>
        <v>5.14</v>
      </c>
      <c r="C2329" s="17">
        <f>TITRES_STAT!D2332</f>
        <v>4.5808</v>
      </c>
      <c r="D2329" s="17">
        <f>TITRES_STAT!E2332</f>
        <v>25</v>
      </c>
      <c r="E2329" s="2">
        <f t="shared" si="144"/>
        <v>4412222</v>
      </c>
      <c r="F2329" s="17" t="str">
        <f t="shared" si="147"/>
        <v>BEARISH</v>
      </c>
      <c r="G2329" s="17" t="str">
        <f t="shared" si="146"/>
        <v>NEUTRAL</v>
      </c>
      <c r="H2329" s="17" t="str">
        <f t="shared" si="145"/>
        <v>CONFIRMED BEARISH</v>
      </c>
    </row>
    <row r="2330" spans="1:8" ht="13.5" x14ac:dyDescent="0.25">
      <c r="A2330" s="3">
        <f>TITRES_STAT!B2333</f>
        <v>45398</v>
      </c>
      <c r="B2330" s="17">
        <f>TITRES_STAT!C2333</f>
        <v>5</v>
      </c>
      <c r="C2330" s="17">
        <f>TITRES_STAT!D2333</f>
        <v>4.4561000000000002</v>
      </c>
      <c r="D2330" s="17">
        <f>TITRES_STAT!E2333</f>
        <v>5246</v>
      </c>
      <c r="E2330" s="2">
        <f t="shared" si="144"/>
        <v>4406976</v>
      </c>
      <c r="F2330" s="17" t="str">
        <f t="shared" si="147"/>
        <v>BEARISH</v>
      </c>
      <c r="G2330" s="17" t="str">
        <f t="shared" si="146"/>
        <v>NEUTRAL</v>
      </c>
      <c r="H2330" s="17" t="str">
        <f t="shared" si="145"/>
        <v>CONFIRMED BEARISH</v>
      </c>
    </row>
    <row r="2331" spans="1:8" ht="13.5" x14ac:dyDescent="0.25">
      <c r="A2331" s="3">
        <f>TITRES_STAT!B2334</f>
        <v>45399</v>
      </c>
      <c r="B2331" s="17">
        <f>TITRES_STAT!C2334</f>
        <v>5</v>
      </c>
      <c r="C2331" s="17">
        <f>TITRES_STAT!D2334</f>
        <v>4.4561000000000002</v>
      </c>
      <c r="D2331" s="17">
        <f>TITRES_STAT!E2334</f>
        <v>1604</v>
      </c>
      <c r="E2331" s="2">
        <f t="shared" si="144"/>
        <v>4406976</v>
      </c>
      <c r="F2331" s="17" t="str">
        <f t="shared" si="147"/>
        <v>BEARISH</v>
      </c>
      <c r="G2331" s="17" t="str">
        <f t="shared" si="146"/>
        <v>NEUTRAL</v>
      </c>
      <c r="H2331" s="17" t="str">
        <f t="shared" si="145"/>
        <v>CONFIRMED BEARISH</v>
      </c>
    </row>
    <row r="2332" spans="1:8" ht="13.5" x14ac:dyDescent="0.25">
      <c r="A2332" s="3">
        <f>TITRES_STAT!B2335</f>
        <v>45400</v>
      </c>
      <c r="B2332" s="17">
        <f>TITRES_STAT!C2335</f>
        <v>5</v>
      </c>
      <c r="C2332" s="17">
        <f>TITRES_STAT!D2335</f>
        <v>4.4561000000000002</v>
      </c>
      <c r="D2332" s="17">
        <f>TITRES_STAT!E2335</f>
        <v>3740</v>
      </c>
      <c r="E2332" s="2">
        <f t="shared" si="144"/>
        <v>4406976</v>
      </c>
      <c r="F2332" s="17" t="str">
        <f t="shared" si="147"/>
        <v>BEARISH</v>
      </c>
      <c r="G2332" s="17" t="str">
        <f t="shared" si="146"/>
        <v>NEUTRAL</v>
      </c>
      <c r="H2332" s="17" t="str">
        <f t="shared" si="145"/>
        <v>CONFIRMED BEARISH</v>
      </c>
    </row>
    <row r="2333" spans="1:8" ht="13.5" x14ac:dyDescent="0.25">
      <c r="A2333" s="3">
        <f>TITRES_STAT!B2336</f>
        <v>45401</v>
      </c>
      <c r="B2333" s="17">
        <f>TITRES_STAT!C2336</f>
        <v>4.8899999999999997</v>
      </c>
      <c r="C2333" s="17">
        <f>TITRES_STAT!D2336</f>
        <v>4.3579999999999997</v>
      </c>
      <c r="D2333" s="17">
        <f>TITRES_STAT!E2336</f>
        <v>8044</v>
      </c>
      <c r="E2333" s="2">
        <f t="shared" si="144"/>
        <v>4398932</v>
      </c>
      <c r="F2333" s="17" t="str">
        <f t="shared" si="147"/>
        <v>BEARISH</v>
      </c>
      <c r="G2333" s="17" t="str">
        <f t="shared" si="146"/>
        <v>NEUTRAL</v>
      </c>
      <c r="H2333" s="17" t="str">
        <f t="shared" si="145"/>
        <v>CONFIRMED BEARISH</v>
      </c>
    </row>
    <row r="2334" spans="1:8" ht="13.5" x14ac:dyDescent="0.25">
      <c r="A2334" s="3">
        <f>TITRES_STAT!B2337</f>
        <v>45404</v>
      </c>
      <c r="B2334" s="17">
        <f>TITRES_STAT!C2337</f>
        <v>4.8499999999999996</v>
      </c>
      <c r="C2334" s="17">
        <f>TITRES_STAT!D2337</f>
        <v>4.3224</v>
      </c>
      <c r="D2334" s="17">
        <f>TITRES_STAT!E2337</f>
        <v>9224</v>
      </c>
      <c r="E2334" s="2">
        <f t="shared" si="144"/>
        <v>4389708</v>
      </c>
      <c r="F2334" s="17" t="str">
        <f t="shared" si="147"/>
        <v>BEARISH</v>
      </c>
      <c r="G2334" s="17" t="str">
        <f t="shared" si="146"/>
        <v>NEUTRAL</v>
      </c>
      <c r="H2334" s="17" t="str">
        <f t="shared" si="145"/>
        <v>CONFIRMED BEARISH</v>
      </c>
    </row>
    <row r="2335" spans="1:8" ht="13.5" x14ac:dyDescent="0.25">
      <c r="A2335" s="3">
        <f>TITRES_STAT!B2338</f>
        <v>45405</v>
      </c>
      <c r="B2335" s="17">
        <f>TITRES_STAT!C2338</f>
        <v>4.8499999999999996</v>
      </c>
      <c r="C2335" s="17">
        <f>TITRES_STAT!D2338</f>
        <v>4.3224</v>
      </c>
      <c r="D2335" s="17">
        <f>TITRES_STAT!E2338</f>
        <v>32184</v>
      </c>
      <c r="E2335" s="2">
        <f t="shared" si="144"/>
        <v>4389708</v>
      </c>
      <c r="F2335" s="17" t="str">
        <f t="shared" si="147"/>
        <v>BEARISH</v>
      </c>
      <c r="G2335" s="17" t="str">
        <f t="shared" si="146"/>
        <v>NEUTRAL</v>
      </c>
      <c r="H2335" s="17" t="str">
        <f t="shared" si="145"/>
        <v>CONFIRMED BEARISH</v>
      </c>
    </row>
    <row r="2336" spans="1:8" ht="13.5" x14ac:dyDescent="0.25">
      <c r="A2336" s="3">
        <f>TITRES_STAT!B2339</f>
        <v>45406</v>
      </c>
      <c r="B2336" s="17">
        <f>TITRES_STAT!C2339</f>
        <v>4.8600000000000003</v>
      </c>
      <c r="C2336" s="17">
        <f>TITRES_STAT!D2339</f>
        <v>4.3312999999999997</v>
      </c>
      <c r="D2336" s="17">
        <f>TITRES_STAT!E2339</f>
        <v>3979</v>
      </c>
      <c r="E2336" s="2">
        <f t="shared" si="144"/>
        <v>4393687</v>
      </c>
      <c r="F2336" s="17" t="str">
        <f t="shared" si="147"/>
        <v>BEARISH</v>
      </c>
      <c r="G2336" s="17" t="str">
        <f t="shared" si="146"/>
        <v>NEUTRAL</v>
      </c>
      <c r="H2336" s="17" t="str">
        <f t="shared" si="145"/>
        <v>CONFIRMED BEARISH</v>
      </c>
    </row>
    <row r="2337" spans="1:8" ht="13.5" x14ac:dyDescent="0.25">
      <c r="A2337" s="3">
        <f>TITRES_STAT!B2340</f>
        <v>45407</v>
      </c>
      <c r="B2337" s="17">
        <f>TITRES_STAT!C2340</f>
        <v>5.0199999999999996</v>
      </c>
      <c r="C2337" s="17">
        <f>TITRES_STAT!D2340</f>
        <v>4.4739000000000004</v>
      </c>
      <c r="D2337" s="17">
        <f>TITRES_STAT!E2340</f>
        <v>12344</v>
      </c>
      <c r="E2337" s="2">
        <f t="shared" si="144"/>
        <v>4406031</v>
      </c>
      <c r="F2337" s="17" t="str">
        <f t="shared" si="147"/>
        <v>BEARISH</v>
      </c>
      <c r="G2337" s="17" t="str">
        <f t="shared" si="146"/>
        <v>NEUTRAL</v>
      </c>
      <c r="H2337" s="17" t="str">
        <f t="shared" si="145"/>
        <v>BEARISH DIVERGENCE</v>
      </c>
    </row>
    <row r="2338" spans="1:8" ht="13.5" x14ac:dyDescent="0.25">
      <c r="A2338" s="3">
        <f>TITRES_STAT!B2341</f>
        <v>45408</v>
      </c>
      <c r="B2338" s="17">
        <f>TITRES_STAT!C2341</f>
        <v>5.04</v>
      </c>
      <c r="C2338" s="17">
        <f>TITRES_STAT!D2341</f>
        <v>4.4916999999999998</v>
      </c>
      <c r="D2338" s="17">
        <f>TITRES_STAT!E2341</f>
        <v>946</v>
      </c>
      <c r="E2338" s="2">
        <f t="shared" si="144"/>
        <v>4406977</v>
      </c>
      <c r="F2338" s="17" t="str">
        <f t="shared" si="147"/>
        <v>BULLISH</v>
      </c>
      <c r="G2338" s="17" t="str">
        <f t="shared" si="146"/>
        <v>NEUTRAL</v>
      </c>
      <c r="H2338" s="17" t="str">
        <f t="shared" si="145"/>
        <v>CONFIRMED BULLISH</v>
      </c>
    </row>
    <row r="2339" spans="1:8" ht="13.5" x14ac:dyDescent="0.25">
      <c r="A2339" s="3">
        <f>TITRES_STAT!B2342</f>
        <v>45411</v>
      </c>
      <c r="B2339" s="17">
        <f>TITRES_STAT!C2342</f>
        <v>5.0599999999999996</v>
      </c>
      <c r="C2339" s="17">
        <f>TITRES_STAT!D2342</f>
        <v>4.5095000000000001</v>
      </c>
      <c r="D2339" s="17">
        <f>TITRES_STAT!E2342</f>
        <v>3286</v>
      </c>
      <c r="E2339" s="2">
        <f t="shared" si="144"/>
        <v>4410263</v>
      </c>
      <c r="F2339" s="17" t="str">
        <f t="shared" si="147"/>
        <v>BULLISH</v>
      </c>
      <c r="G2339" s="17" t="str">
        <f t="shared" si="146"/>
        <v>NEUTRAL</v>
      </c>
      <c r="H2339" s="17" t="str">
        <f t="shared" si="145"/>
        <v>CONFIRMED BULLISH</v>
      </c>
    </row>
    <row r="2340" spans="1:8" ht="13.5" x14ac:dyDescent="0.25">
      <c r="A2340" s="3">
        <f>TITRES_STAT!B2343</f>
        <v>45412</v>
      </c>
      <c r="B2340" s="17">
        <f>TITRES_STAT!C2343</f>
        <v>4.99</v>
      </c>
      <c r="C2340" s="17">
        <f>TITRES_STAT!D2343</f>
        <v>4.4471999999999996</v>
      </c>
      <c r="D2340" s="17">
        <f>TITRES_STAT!E2343</f>
        <v>615</v>
      </c>
      <c r="E2340" s="2">
        <f t="shared" si="144"/>
        <v>4409648</v>
      </c>
      <c r="F2340" s="17" t="str">
        <f t="shared" si="147"/>
        <v>BULLISH</v>
      </c>
      <c r="G2340" s="17" t="str">
        <f t="shared" si="146"/>
        <v>NEUTRAL</v>
      </c>
      <c r="H2340" s="17" t="str">
        <f t="shared" si="145"/>
        <v>CONFIRMED BULLISH</v>
      </c>
    </row>
    <row r="2341" spans="1:8" ht="13.5" x14ac:dyDescent="0.25">
      <c r="A2341" s="3">
        <f>TITRES_STAT!B2344</f>
        <v>45414</v>
      </c>
      <c r="B2341" s="17">
        <f>TITRES_STAT!C2344</f>
        <v>5.26</v>
      </c>
      <c r="C2341" s="17">
        <f>TITRES_STAT!D2344</f>
        <v>4.6878000000000002</v>
      </c>
      <c r="D2341" s="17">
        <f>TITRES_STAT!E2344</f>
        <v>63801</v>
      </c>
      <c r="E2341" s="2">
        <f t="shared" si="144"/>
        <v>4473449</v>
      </c>
      <c r="F2341" s="17" t="str">
        <f t="shared" si="147"/>
        <v>BULLISH</v>
      </c>
      <c r="G2341" s="17" t="str">
        <f t="shared" si="146"/>
        <v>NEUTRAL</v>
      </c>
      <c r="H2341" s="17" t="str">
        <f t="shared" si="145"/>
        <v>CONFIRMED BULLISH</v>
      </c>
    </row>
    <row r="2342" spans="1:8" ht="13.5" x14ac:dyDescent="0.25">
      <c r="A2342" s="3">
        <f>TITRES_STAT!B2345</f>
        <v>45415</v>
      </c>
      <c r="B2342" s="17">
        <f>TITRES_STAT!C2345</f>
        <v>5.31</v>
      </c>
      <c r="C2342" s="17">
        <f>TITRES_STAT!D2345</f>
        <v>4.7323000000000004</v>
      </c>
      <c r="D2342" s="17">
        <f>TITRES_STAT!E2345</f>
        <v>6057</v>
      </c>
      <c r="E2342" s="2">
        <f t="shared" si="144"/>
        <v>4479506</v>
      </c>
      <c r="F2342" s="17" t="str">
        <f t="shared" si="147"/>
        <v>BULLISH</v>
      </c>
      <c r="G2342" s="17" t="str">
        <f t="shared" si="146"/>
        <v>NEUTRAL</v>
      </c>
      <c r="H2342" s="17" t="str">
        <f t="shared" si="145"/>
        <v>CONFIRMED BULLISH</v>
      </c>
    </row>
    <row r="2343" spans="1:8" ht="13.5" x14ac:dyDescent="0.25">
      <c r="A2343" s="3">
        <f>TITRES_STAT!B2346</f>
        <v>45418</v>
      </c>
      <c r="B2343" s="17">
        <f>TITRES_STAT!C2346</f>
        <v>5.33</v>
      </c>
      <c r="C2343" s="17">
        <f>TITRES_STAT!D2346</f>
        <v>4.7502000000000004</v>
      </c>
      <c r="D2343" s="17">
        <f>TITRES_STAT!E2346</f>
        <v>4857</v>
      </c>
      <c r="E2343" s="2">
        <f t="shared" si="144"/>
        <v>4484363</v>
      </c>
      <c r="F2343" s="17" t="str">
        <f t="shared" si="147"/>
        <v>BULLISH</v>
      </c>
      <c r="G2343" s="17" t="str">
        <f t="shared" si="146"/>
        <v>NEUTRAL</v>
      </c>
      <c r="H2343" s="17" t="str">
        <f t="shared" si="145"/>
        <v>CONFIRMED BULLISH</v>
      </c>
    </row>
    <row r="2344" spans="1:8" ht="13.5" x14ac:dyDescent="0.25">
      <c r="A2344" s="3">
        <f>TITRES_STAT!B2347</f>
        <v>45419</v>
      </c>
      <c r="B2344" s="17">
        <f>TITRES_STAT!C2347</f>
        <v>5.28</v>
      </c>
      <c r="C2344" s="17">
        <f>TITRES_STAT!D2347</f>
        <v>4.7055999999999996</v>
      </c>
      <c r="D2344" s="17">
        <f>TITRES_STAT!E2347</f>
        <v>12830</v>
      </c>
      <c r="E2344" s="2">
        <f t="shared" si="144"/>
        <v>4471533</v>
      </c>
      <c r="F2344" s="17" t="str">
        <f t="shared" si="147"/>
        <v>BULLISH</v>
      </c>
      <c r="G2344" s="17" t="str">
        <f t="shared" si="146"/>
        <v>NEUTRAL</v>
      </c>
      <c r="H2344" s="17" t="str">
        <f t="shared" si="145"/>
        <v>CONFIRMED BULLISH</v>
      </c>
    </row>
    <row r="2345" spans="1:8" ht="13.5" x14ac:dyDescent="0.25">
      <c r="A2345" s="3">
        <f>TITRES_STAT!B2348</f>
        <v>45420</v>
      </c>
      <c r="B2345" s="17">
        <f>TITRES_STAT!C2348</f>
        <v>5.26</v>
      </c>
      <c r="C2345" s="17">
        <f>TITRES_STAT!D2348</f>
        <v>4.6878000000000002</v>
      </c>
      <c r="D2345" s="17">
        <f>TITRES_STAT!E2348</f>
        <v>22315</v>
      </c>
      <c r="E2345" s="2">
        <f t="shared" si="144"/>
        <v>4449218</v>
      </c>
      <c r="F2345" s="17" t="str">
        <f t="shared" si="147"/>
        <v>BULLISH</v>
      </c>
      <c r="G2345" s="17" t="str">
        <f t="shared" si="146"/>
        <v>NEUTRAL</v>
      </c>
      <c r="H2345" s="17" t="str">
        <f t="shared" si="145"/>
        <v>CONFIRMED BULLISH</v>
      </c>
    </row>
    <row r="2346" spans="1:8" ht="13.5" x14ac:dyDescent="0.25">
      <c r="A2346" s="3">
        <f>TITRES_STAT!B2349</f>
        <v>45421</v>
      </c>
      <c r="B2346" s="17">
        <f>TITRES_STAT!C2349</f>
        <v>5.27</v>
      </c>
      <c r="C2346" s="17">
        <f>TITRES_STAT!D2349</f>
        <v>4.6966999999999999</v>
      </c>
      <c r="D2346" s="17">
        <f>TITRES_STAT!E2349</f>
        <v>1453</v>
      </c>
      <c r="E2346" s="2">
        <f t="shared" si="144"/>
        <v>4450671</v>
      </c>
      <c r="F2346" s="17" t="str">
        <f t="shared" si="147"/>
        <v>BEARISH</v>
      </c>
      <c r="G2346" s="17" t="str">
        <f t="shared" si="146"/>
        <v>NEUTRAL</v>
      </c>
      <c r="H2346" s="17" t="str">
        <f t="shared" si="145"/>
        <v>BEARISH DIVERGENCE</v>
      </c>
    </row>
    <row r="2347" spans="1:8" ht="13.5" x14ac:dyDescent="0.25">
      <c r="A2347" s="3">
        <f>TITRES_STAT!B2350</f>
        <v>45422</v>
      </c>
      <c r="B2347" s="17">
        <f>TITRES_STAT!C2350</f>
        <v>5.18</v>
      </c>
      <c r="C2347" s="17">
        <f>TITRES_STAT!D2350</f>
        <v>4.6165000000000003</v>
      </c>
      <c r="D2347" s="17">
        <f>TITRES_STAT!E2350</f>
        <v>13264</v>
      </c>
      <c r="E2347" s="2">
        <f t="shared" si="144"/>
        <v>4437407</v>
      </c>
      <c r="F2347" s="17" t="str">
        <f t="shared" si="147"/>
        <v>BEARISH</v>
      </c>
      <c r="G2347" s="17" t="str">
        <f t="shared" si="146"/>
        <v>NEUTRAL</v>
      </c>
      <c r="H2347" s="17" t="str">
        <f t="shared" si="145"/>
        <v>CONFIRMED BEARISH</v>
      </c>
    </row>
    <row r="2348" spans="1:8" ht="13.5" x14ac:dyDescent="0.25">
      <c r="A2348" s="3">
        <f>TITRES_STAT!B2351</f>
        <v>45425</v>
      </c>
      <c r="B2348" s="17">
        <f>TITRES_STAT!C2351</f>
        <v>5.25</v>
      </c>
      <c r="C2348" s="17">
        <f>TITRES_STAT!D2351</f>
        <v>4.6788999999999996</v>
      </c>
      <c r="D2348" s="17">
        <f>TITRES_STAT!E2351</f>
        <v>3791</v>
      </c>
      <c r="E2348" s="2">
        <f t="shared" si="144"/>
        <v>4441198</v>
      </c>
      <c r="F2348" s="17" t="str">
        <f t="shared" si="147"/>
        <v>BEARISH</v>
      </c>
      <c r="G2348" s="17" t="str">
        <f t="shared" si="146"/>
        <v>NEUTRAL</v>
      </c>
      <c r="H2348" s="17" t="str">
        <f t="shared" si="145"/>
        <v>CONFIRMED BEARISH</v>
      </c>
    </row>
    <row r="2349" spans="1:8" ht="13.5" x14ac:dyDescent="0.25">
      <c r="A2349" s="3">
        <f>TITRES_STAT!B2352</f>
        <v>45426</v>
      </c>
      <c r="B2349" s="17">
        <f>TITRES_STAT!C2352</f>
        <v>5.34</v>
      </c>
      <c r="C2349" s="17">
        <f>TITRES_STAT!D2352</f>
        <v>4.7591000000000001</v>
      </c>
      <c r="D2349" s="17">
        <f>TITRES_STAT!E2352</f>
        <v>4161</v>
      </c>
      <c r="E2349" s="2">
        <f t="shared" si="144"/>
        <v>4445359</v>
      </c>
      <c r="F2349" s="17" t="str">
        <f t="shared" si="147"/>
        <v>BEARISH</v>
      </c>
      <c r="G2349" s="17" t="str">
        <f t="shared" si="146"/>
        <v>NEUTRAL</v>
      </c>
      <c r="H2349" s="17" t="str">
        <f t="shared" si="145"/>
        <v>BEARISH DIVERGENCE</v>
      </c>
    </row>
    <row r="2350" spans="1:8" ht="13.5" x14ac:dyDescent="0.25">
      <c r="A2350" s="3">
        <f>TITRES_STAT!B2353</f>
        <v>45427</v>
      </c>
      <c r="B2350" s="17">
        <f>TITRES_STAT!C2353</f>
        <v>5.34</v>
      </c>
      <c r="C2350" s="17">
        <f>TITRES_STAT!D2353</f>
        <v>4.7591000000000001</v>
      </c>
      <c r="D2350" s="17">
        <f>TITRES_STAT!E2353</f>
        <v>1100</v>
      </c>
      <c r="E2350" s="2">
        <f t="shared" si="144"/>
        <v>4445359</v>
      </c>
      <c r="F2350" s="17" t="str">
        <f t="shared" si="147"/>
        <v>BEARISH</v>
      </c>
      <c r="G2350" s="17" t="str">
        <f t="shared" si="146"/>
        <v>NEUTRAL</v>
      </c>
      <c r="H2350" s="17" t="str">
        <f t="shared" si="145"/>
        <v>BEARISH DIVERGENCE</v>
      </c>
    </row>
    <row r="2351" spans="1:8" ht="13.5" x14ac:dyDescent="0.25">
      <c r="A2351" s="3">
        <f>TITRES_STAT!B2354</f>
        <v>45428</v>
      </c>
      <c r="B2351" s="17">
        <f>TITRES_STAT!C2354</f>
        <v>5.34</v>
      </c>
      <c r="C2351" s="17">
        <f>TITRES_STAT!D2354</f>
        <v>4.7591000000000001</v>
      </c>
      <c r="D2351" s="17">
        <f>TITRES_STAT!E2354</f>
        <v>6571</v>
      </c>
      <c r="E2351" s="2">
        <f t="shared" si="144"/>
        <v>4445359</v>
      </c>
      <c r="F2351" s="17" t="str">
        <f t="shared" si="147"/>
        <v>BEARISH</v>
      </c>
      <c r="G2351" s="17" t="str">
        <f t="shared" si="146"/>
        <v>NEUTRAL</v>
      </c>
      <c r="H2351" s="17" t="str">
        <f t="shared" si="145"/>
        <v>BEARISH DIVERGENCE</v>
      </c>
    </row>
    <row r="2352" spans="1:8" ht="13.5" x14ac:dyDescent="0.25">
      <c r="A2352" s="3">
        <f>TITRES_STAT!B2355</f>
        <v>45429</v>
      </c>
      <c r="B2352" s="17">
        <f>TITRES_STAT!C2355</f>
        <v>5.34</v>
      </c>
      <c r="C2352" s="17">
        <f>TITRES_STAT!D2355</f>
        <v>4.7591000000000001</v>
      </c>
      <c r="D2352" s="17">
        <f>TITRES_STAT!E2355</f>
        <v>5029</v>
      </c>
      <c r="E2352" s="2">
        <f t="shared" si="144"/>
        <v>4445359</v>
      </c>
      <c r="F2352" s="17" t="str">
        <f t="shared" si="147"/>
        <v>BULLISH</v>
      </c>
      <c r="G2352" s="17" t="str">
        <f t="shared" si="146"/>
        <v>NEUTRAL</v>
      </c>
      <c r="H2352" s="17" t="str">
        <f t="shared" si="145"/>
        <v>CONFIRMED BULLISH</v>
      </c>
    </row>
    <row r="2353" spans="1:8" ht="13.5" x14ac:dyDescent="0.25">
      <c r="A2353" s="3">
        <f>TITRES_STAT!B2356</f>
        <v>45432</v>
      </c>
      <c r="B2353" s="17">
        <f>TITRES_STAT!C2356</f>
        <v>5.35</v>
      </c>
      <c r="C2353" s="17">
        <f>TITRES_STAT!D2356</f>
        <v>4.7679999999999998</v>
      </c>
      <c r="D2353" s="17">
        <f>TITRES_STAT!E2356</f>
        <v>2267</v>
      </c>
      <c r="E2353" s="2">
        <f t="shared" si="144"/>
        <v>4447626</v>
      </c>
      <c r="F2353" s="17" t="str">
        <f t="shared" si="147"/>
        <v>BULLISH</v>
      </c>
      <c r="G2353" s="17" t="str">
        <f t="shared" si="146"/>
        <v>NEUTRAL</v>
      </c>
      <c r="H2353" s="17" t="str">
        <f t="shared" si="145"/>
        <v>CONFIRMED BULLISH</v>
      </c>
    </row>
    <row r="2354" spans="1:8" ht="13.5" x14ac:dyDescent="0.25">
      <c r="A2354" s="3">
        <f>TITRES_STAT!B2357</f>
        <v>45433</v>
      </c>
      <c r="B2354" s="17">
        <f>TITRES_STAT!C2357</f>
        <v>5.36</v>
      </c>
      <c r="C2354" s="17">
        <f>TITRES_STAT!D2357</f>
        <v>4.7769000000000004</v>
      </c>
      <c r="D2354" s="17">
        <f>TITRES_STAT!E2357</f>
        <v>5178</v>
      </c>
      <c r="E2354" s="2">
        <f t="shared" si="144"/>
        <v>4452804</v>
      </c>
      <c r="F2354" s="17" t="str">
        <f t="shared" si="147"/>
        <v>BULLISH</v>
      </c>
      <c r="G2354" s="17" t="str">
        <f t="shared" si="146"/>
        <v>NEUTRAL</v>
      </c>
      <c r="H2354" s="17" t="str">
        <f t="shared" si="145"/>
        <v>CONFIRMED BULLISH</v>
      </c>
    </row>
    <row r="2355" spans="1:8" ht="13.5" x14ac:dyDescent="0.25">
      <c r="A2355" s="3">
        <f>TITRES_STAT!B2358</f>
        <v>45434</v>
      </c>
      <c r="B2355" s="17">
        <f>TITRES_STAT!C2358</f>
        <v>5.35</v>
      </c>
      <c r="C2355" s="17">
        <f>TITRES_STAT!D2358</f>
        <v>4.7679999999999998</v>
      </c>
      <c r="D2355" s="17">
        <f>TITRES_STAT!E2358</f>
        <v>1839</v>
      </c>
      <c r="E2355" s="2">
        <f t="shared" si="144"/>
        <v>4450965</v>
      </c>
      <c r="F2355" s="17" t="str">
        <f t="shared" si="147"/>
        <v>BULLISH</v>
      </c>
      <c r="G2355" s="17" t="str">
        <f t="shared" si="146"/>
        <v>NEUTRAL</v>
      </c>
      <c r="H2355" s="17" t="str">
        <f t="shared" si="145"/>
        <v>CONFIRMED BULLISH</v>
      </c>
    </row>
    <row r="2356" spans="1:8" ht="13.5" x14ac:dyDescent="0.25">
      <c r="A2356" s="3">
        <f>TITRES_STAT!B2359</f>
        <v>45435</v>
      </c>
      <c r="B2356" s="17">
        <f>TITRES_STAT!C2359</f>
        <v>5.56</v>
      </c>
      <c r="C2356" s="17">
        <f>TITRES_STAT!D2359</f>
        <v>4.9550999999999998</v>
      </c>
      <c r="D2356" s="17">
        <f>TITRES_STAT!E2359</f>
        <v>59152</v>
      </c>
      <c r="E2356" s="2">
        <f t="shared" si="144"/>
        <v>4510117</v>
      </c>
      <c r="F2356" s="17" t="str">
        <f t="shared" si="147"/>
        <v>BULLISH</v>
      </c>
      <c r="G2356" s="17" t="str">
        <f t="shared" si="146"/>
        <v>NEUTRAL</v>
      </c>
      <c r="H2356" s="17" t="str">
        <f t="shared" si="145"/>
        <v>CONFIRMED BULLISH</v>
      </c>
    </row>
    <row r="2357" spans="1:8" ht="13.5" x14ac:dyDescent="0.25">
      <c r="A2357" s="3">
        <f>TITRES_STAT!B2360</f>
        <v>45436</v>
      </c>
      <c r="B2357" s="17">
        <f>TITRES_STAT!C2360</f>
        <v>5.6</v>
      </c>
      <c r="C2357" s="17">
        <f>TITRES_STAT!D2360</f>
        <v>4.9908000000000001</v>
      </c>
      <c r="D2357" s="17">
        <f>TITRES_STAT!E2360</f>
        <v>18307</v>
      </c>
      <c r="E2357" s="2">
        <f t="shared" si="144"/>
        <v>4528424</v>
      </c>
      <c r="F2357" s="17" t="str">
        <f t="shared" si="147"/>
        <v>BULLISH</v>
      </c>
      <c r="G2357" s="17" t="str">
        <f t="shared" si="146"/>
        <v>NEUTRAL</v>
      </c>
      <c r="H2357" s="17" t="str">
        <f t="shared" si="145"/>
        <v>CONFIRMED BULLISH</v>
      </c>
    </row>
    <row r="2358" spans="1:8" ht="13.5" x14ac:dyDescent="0.25">
      <c r="A2358" s="3">
        <f>TITRES_STAT!B2361</f>
        <v>45439</v>
      </c>
      <c r="B2358" s="17">
        <f>TITRES_STAT!C2361</f>
        <v>5.65</v>
      </c>
      <c r="C2358" s="17">
        <f>TITRES_STAT!D2361</f>
        <v>5.0354000000000001</v>
      </c>
      <c r="D2358" s="17">
        <f>TITRES_STAT!E2361</f>
        <v>12558</v>
      </c>
      <c r="E2358" s="2">
        <f t="shared" si="144"/>
        <v>4540982</v>
      </c>
      <c r="F2358" s="17" t="str">
        <f t="shared" si="147"/>
        <v>BULLISH</v>
      </c>
      <c r="G2358" s="17" t="str">
        <f t="shared" si="146"/>
        <v>STRONG</v>
      </c>
      <c r="H2358" s="17" t="str">
        <f t="shared" si="145"/>
        <v>CONFIRMED BULLISH</v>
      </c>
    </row>
    <row r="2359" spans="1:8" ht="13.5" x14ac:dyDescent="0.25">
      <c r="A2359" s="3">
        <f>TITRES_STAT!B2362</f>
        <v>45440</v>
      </c>
      <c r="B2359" s="17">
        <f>TITRES_STAT!C2362</f>
        <v>5.65</v>
      </c>
      <c r="C2359" s="17">
        <f>TITRES_STAT!D2362</f>
        <v>5.0354000000000001</v>
      </c>
      <c r="D2359" s="17">
        <f>TITRES_STAT!E2362</f>
        <v>15486</v>
      </c>
      <c r="E2359" s="2">
        <f t="shared" si="144"/>
        <v>4540982</v>
      </c>
      <c r="F2359" s="17" t="str">
        <f t="shared" si="147"/>
        <v>BULLISH</v>
      </c>
      <c r="G2359" s="17" t="str">
        <f t="shared" si="146"/>
        <v>NEUTRAL</v>
      </c>
      <c r="H2359" s="17" t="str">
        <f t="shared" si="145"/>
        <v>CONFIRMED BULLISH</v>
      </c>
    </row>
    <row r="2360" spans="1:8" ht="13.5" x14ac:dyDescent="0.25">
      <c r="A2360" s="3">
        <f>TITRES_STAT!B2363</f>
        <v>45441</v>
      </c>
      <c r="B2360" s="17">
        <f>TITRES_STAT!C2363</f>
        <v>5.61</v>
      </c>
      <c r="C2360" s="17">
        <f>TITRES_STAT!D2363</f>
        <v>4.9996999999999998</v>
      </c>
      <c r="D2360" s="17">
        <f>TITRES_STAT!E2363</f>
        <v>6974</v>
      </c>
      <c r="E2360" s="2">
        <f t="shared" si="144"/>
        <v>4534008</v>
      </c>
      <c r="F2360" s="17" t="str">
        <f t="shared" si="147"/>
        <v>BULLISH</v>
      </c>
      <c r="G2360" s="17" t="str">
        <f t="shared" si="146"/>
        <v>NEUTRAL</v>
      </c>
      <c r="H2360" s="17" t="str">
        <f t="shared" si="145"/>
        <v>CONFIRMED BULLISH</v>
      </c>
    </row>
    <row r="2361" spans="1:8" ht="13.5" x14ac:dyDescent="0.25">
      <c r="A2361" s="3">
        <f>TITRES_STAT!B2364</f>
        <v>45442</v>
      </c>
      <c r="B2361" s="17">
        <f>TITRES_STAT!C2364</f>
        <v>5.6</v>
      </c>
      <c r="C2361" s="17">
        <f>TITRES_STAT!D2364</f>
        <v>4.9908000000000001</v>
      </c>
      <c r="D2361" s="17">
        <f>TITRES_STAT!E2364</f>
        <v>17307</v>
      </c>
      <c r="E2361" s="2">
        <f t="shared" si="144"/>
        <v>4516701</v>
      </c>
      <c r="F2361" s="17" t="str">
        <f t="shared" si="147"/>
        <v>BULLISH</v>
      </c>
      <c r="G2361" s="17" t="str">
        <f t="shared" si="146"/>
        <v>NEUTRAL</v>
      </c>
      <c r="H2361" s="17" t="str">
        <f t="shared" si="145"/>
        <v>CONFIRMED BULLISH</v>
      </c>
    </row>
    <row r="2362" spans="1:8" ht="13.5" x14ac:dyDescent="0.25">
      <c r="A2362" s="3">
        <f>TITRES_STAT!B2365</f>
        <v>45443</v>
      </c>
      <c r="B2362" s="17">
        <f>TITRES_STAT!C2365</f>
        <v>5.6</v>
      </c>
      <c r="C2362" s="17">
        <f>TITRES_STAT!D2365</f>
        <v>4.9908000000000001</v>
      </c>
      <c r="D2362" s="17">
        <f>TITRES_STAT!E2365</f>
        <v>15431</v>
      </c>
      <c r="E2362" s="2">
        <f t="shared" si="144"/>
        <v>4516701</v>
      </c>
      <c r="F2362" s="17" t="str">
        <f t="shared" si="147"/>
        <v>BEARISH</v>
      </c>
      <c r="G2362" s="17" t="str">
        <f t="shared" si="146"/>
        <v>NEUTRAL</v>
      </c>
      <c r="H2362" s="17" t="str">
        <f t="shared" si="145"/>
        <v>NEUTRAL</v>
      </c>
    </row>
    <row r="2363" spans="1:8" ht="13.5" x14ac:dyDescent="0.25">
      <c r="A2363" s="3">
        <f>TITRES_STAT!B2366</f>
        <v>45446</v>
      </c>
      <c r="B2363" s="17">
        <f>TITRES_STAT!C2366</f>
        <v>5.6</v>
      </c>
      <c r="C2363" s="17">
        <f>TITRES_STAT!D2366</f>
        <v>4.9908000000000001</v>
      </c>
      <c r="D2363" s="17">
        <f>TITRES_STAT!E2366</f>
        <v>11382</v>
      </c>
      <c r="E2363" s="2">
        <f t="shared" si="144"/>
        <v>4516701</v>
      </c>
      <c r="F2363" s="17" t="str">
        <f t="shared" si="147"/>
        <v>BEARISH</v>
      </c>
      <c r="G2363" s="17" t="str">
        <f t="shared" si="146"/>
        <v>NEUTRAL</v>
      </c>
      <c r="H2363" s="17" t="str">
        <f t="shared" si="145"/>
        <v>CONFIRMED BEARISH</v>
      </c>
    </row>
    <row r="2364" spans="1:8" ht="13.5" x14ac:dyDescent="0.25">
      <c r="A2364" s="3">
        <f>TITRES_STAT!B2367</f>
        <v>45447</v>
      </c>
      <c r="B2364" s="17">
        <f>TITRES_STAT!C2367</f>
        <v>5.6</v>
      </c>
      <c r="C2364" s="17">
        <f>TITRES_STAT!D2367</f>
        <v>4.9908000000000001</v>
      </c>
      <c r="D2364" s="17">
        <f>TITRES_STAT!E2367</f>
        <v>2309</v>
      </c>
      <c r="E2364" s="2">
        <f t="shared" si="144"/>
        <v>4516701</v>
      </c>
      <c r="F2364" s="17" t="str">
        <f t="shared" si="147"/>
        <v>BEARISH</v>
      </c>
      <c r="G2364" s="17" t="str">
        <f t="shared" si="146"/>
        <v>NEUTRAL</v>
      </c>
      <c r="H2364" s="17" t="str">
        <f t="shared" si="145"/>
        <v>CONFIRMED BEARISH</v>
      </c>
    </row>
    <row r="2365" spans="1:8" ht="13.5" x14ac:dyDescent="0.25">
      <c r="A2365" s="3">
        <f>TITRES_STAT!B2368</f>
        <v>45448</v>
      </c>
      <c r="B2365" s="17">
        <f>TITRES_STAT!C2368</f>
        <v>5.6</v>
      </c>
      <c r="C2365" s="17">
        <f>TITRES_STAT!D2368</f>
        <v>4.9908000000000001</v>
      </c>
      <c r="D2365" s="17">
        <f>TITRES_STAT!E2368</f>
        <v>18660</v>
      </c>
      <c r="E2365" s="2">
        <f t="shared" si="144"/>
        <v>4516701</v>
      </c>
      <c r="F2365" s="17" t="str">
        <f t="shared" si="147"/>
        <v>BEARISH</v>
      </c>
      <c r="G2365" s="17" t="str">
        <f t="shared" si="146"/>
        <v>NEUTRAL</v>
      </c>
      <c r="H2365" s="17" t="str">
        <f t="shared" si="145"/>
        <v>CONFIRMED BEARISH</v>
      </c>
    </row>
    <row r="2366" spans="1:8" ht="13.5" x14ac:dyDescent="0.25">
      <c r="A2366" s="3">
        <f>TITRES_STAT!B2369</f>
        <v>45449</v>
      </c>
      <c r="B2366" s="17">
        <f>TITRES_STAT!C2369</f>
        <v>5.6</v>
      </c>
      <c r="C2366" s="17">
        <f>TITRES_STAT!D2369</f>
        <v>4.9908000000000001</v>
      </c>
      <c r="D2366" s="17">
        <f>TITRES_STAT!E2369</f>
        <v>13925</v>
      </c>
      <c r="E2366" s="2">
        <f t="shared" si="144"/>
        <v>4516701</v>
      </c>
      <c r="F2366" s="17" t="str">
        <f t="shared" si="147"/>
        <v>NEUTRAL</v>
      </c>
      <c r="G2366" s="17" t="str">
        <f t="shared" si="146"/>
        <v>NEUTRAL</v>
      </c>
      <c r="H2366" s="17" t="str">
        <f t="shared" si="145"/>
        <v>NEUTRAL</v>
      </c>
    </row>
    <row r="2367" spans="1:8" ht="13.5" x14ac:dyDescent="0.25">
      <c r="A2367" s="3">
        <f>TITRES_STAT!B2370</f>
        <v>45450</v>
      </c>
      <c r="B2367" s="17">
        <f>TITRES_STAT!C2370</f>
        <v>5.69</v>
      </c>
      <c r="C2367" s="17">
        <f>TITRES_STAT!D2370</f>
        <v>5.0709999999999997</v>
      </c>
      <c r="D2367" s="17">
        <f>TITRES_STAT!E2370</f>
        <v>6915</v>
      </c>
      <c r="E2367" s="2">
        <f t="shared" si="144"/>
        <v>4523616</v>
      </c>
      <c r="F2367" s="17" t="str">
        <f t="shared" si="147"/>
        <v>BULLISH</v>
      </c>
      <c r="G2367" s="17" t="str">
        <f t="shared" si="146"/>
        <v>NEUTRAL</v>
      </c>
      <c r="H2367" s="17" t="str">
        <f t="shared" si="145"/>
        <v>CONFIRMED BULLISH</v>
      </c>
    </row>
    <row r="2368" spans="1:8" ht="13.5" x14ac:dyDescent="0.25">
      <c r="A2368" s="3">
        <f>TITRES_STAT!B2371</f>
        <v>45453</v>
      </c>
      <c r="B2368" s="17">
        <f>TITRES_STAT!C2371</f>
        <v>5.79</v>
      </c>
      <c r="C2368" s="17">
        <f>TITRES_STAT!D2371</f>
        <v>5.1600999999999999</v>
      </c>
      <c r="D2368" s="17">
        <f>TITRES_STAT!E2371</f>
        <v>19651</v>
      </c>
      <c r="E2368" s="2">
        <f t="shared" si="144"/>
        <v>4543267</v>
      </c>
      <c r="F2368" s="17" t="str">
        <f t="shared" si="147"/>
        <v>BULLISH</v>
      </c>
      <c r="G2368" s="17" t="str">
        <f t="shared" si="146"/>
        <v>NEUTRAL</v>
      </c>
      <c r="H2368" s="17" t="str">
        <f t="shared" si="145"/>
        <v>CONFIRMED BULLISH</v>
      </c>
    </row>
    <row r="2369" spans="1:8" ht="13.5" x14ac:dyDescent="0.25">
      <c r="A2369" s="3">
        <f>TITRES_STAT!B2372</f>
        <v>45454</v>
      </c>
      <c r="B2369" s="17">
        <f>TITRES_STAT!C2372</f>
        <v>5.9</v>
      </c>
      <c r="C2369" s="17">
        <f>TITRES_STAT!D2372</f>
        <v>5.2582000000000004</v>
      </c>
      <c r="D2369" s="17">
        <f>TITRES_STAT!E2372</f>
        <v>12865</v>
      </c>
      <c r="E2369" s="2">
        <f t="shared" si="144"/>
        <v>4556132</v>
      </c>
      <c r="F2369" s="17" t="str">
        <f t="shared" si="147"/>
        <v>BULLISH</v>
      </c>
      <c r="G2369" s="17" t="str">
        <f t="shared" si="146"/>
        <v>NEUTRAL</v>
      </c>
      <c r="H2369" s="17" t="str">
        <f t="shared" si="145"/>
        <v>CONFIRMED BULLISH</v>
      </c>
    </row>
    <row r="2370" spans="1:8" ht="13.5" x14ac:dyDescent="0.25">
      <c r="A2370" s="3">
        <f>TITRES_STAT!B2373</f>
        <v>45455</v>
      </c>
      <c r="B2370" s="17">
        <f>TITRES_STAT!C2373</f>
        <v>5.75</v>
      </c>
      <c r="C2370" s="17">
        <f>TITRES_STAT!D2373</f>
        <v>5.1245000000000003</v>
      </c>
      <c r="D2370" s="17">
        <f>TITRES_STAT!E2373</f>
        <v>19178</v>
      </c>
      <c r="E2370" s="2">
        <f t="shared" si="144"/>
        <v>4536954</v>
      </c>
      <c r="F2370" s="17" t="str">
        <f t="shared" si="147"/>
        <v>BULLISH</v>
      </c>
      <c r="G2370" s="17" t="str">
        <f t="shared" si="146"/>
        <v>NEUTRAL</v>
      </c>
      <c r="H2370" s="17" t="str">
        <f t="shared" si="145"/>
        <v>CONFIRMED BULLISH</v>
      </c>
    </row>
    <row r="2371" spans="1:8" ht="13.5" x14ac:dyDescent="0.25">
      <c r="A2371" s="3">
        <f>TITRES_STAT!B2374</f>
        <v>45456</v>
      </c>
      <c r="B2371" s="17">
        <f>TITRES_STAT!C2374</f>
        <v>5.7</v>
      </c>
      <c r="C2371" s="17">
        <f>TITRES_STAT!D2374</f>
        <v>5.0799000000000003</v>
      </c>
      <c r="D2371" s="17">
        <f>TITRES_STAT!E2374</f>
        <v>14118</v>
      </c>
      <c r="E2371" s="2">
        <f t="shared" si="144"/>
        <v>4522836</v>
      </c>
      <c r="F2371" s="17" t="str">
        <f t="shared" si="147"/>
        <v>BULLISH</v>
      </c>
      <c r="G2371" s="17" t="str">
        <f t="shared" si="146"/>
        <v>NEUTRAL</v>
      </c>
      <c r="H2371" s="17" t="str">
        <f t="shared" si="145"/>
        <v>CONFIRMED BULLISH</v>
      </c>
    </row>
    <row r="2372" spans="1:8" ht="13.5" x14ac:dyDescent="0.25">
      <c r="A2372" s="3">
        <f>TITRES_STAT!B2375</f>
        <v>45457</v>
      </c>
      <c r="B2372" s="17">
        <f>TITRES_STAT!C2375</f>
        <v>5.74</v>
      </c>
      <c r="C2372" s="17">
        <f>TITRES_STAT!D2375</f>
        <v>5.1155999999999997</v>
      </c>
      <c r="D2372" s="17">
        <f>TITRES_STAT!E2375</f>
        <v>7667</v>
      </c>
      <c r="E2372" s="2">
        <f t="shared" ref="E2372:E2435" si="148">IF(B2372&gt;B2371, E2371+D2372, IF(B2372&lt;B2371, E2371-D2372, E2371))</f>
        <v>4530503</v>
      </c>
      <c r="F2372" s="17" t="str">
        <f t="shared" si="147"/>
        <v>BULLISH</v>
      </c>
      <c r="G2372" s="17" t="str">
        <f t="shared" si="146"/>
        <v>NEUTRAL</v>
      </c>
      <c r="H2372" s="17" t="str">
        <f t="shared" si="145"/>
        <v>CONFIRMED BULLISH</v>
      </c>
    </row>
    <row r="2373" spans="1:8" ht="13.5" x14ac:dyDescent="0.25">
      <c r="A2373" s="3">
        <f>TITRES_STAT!B2376</f>
        <v>45461</v>
      </c>
      <c r="B2373" s="17">
        <f>TITRES_STAT!C2376</f>
        <v>5.7</v>
      </c>
      <c r="C2373" s="17">
        <f>TITRES_STAT!D2376</f>
        <v>5.0799000000000003</v>
      </c>
      <c r="D2373" s="17">
        <f>TITRES_STAT!E2376</f>
        <v>19989</v>
      </c>
      <c r="E2373" s="2">
        <f t="shared" si="148"/>
        <v>4510514</v>
      </c>
      <c r="F2373" s="17" t="str">
        <f t="shared" si="147"/>
        <v>BEARISH</v>
      </c>
      <c r="G2373" s="17" t="str">
        <f t="shared" si="146"/>
        <v>NEUTRAL</v>
      </c>
      <c r="H2373" s="17" t="str">
        <f t="shared" si="145"/>
        <v>CONFIRMED BEARISH</v>
      </c>
    </row>
    <row r="2374" spans="1:8" ht="13.5" x14ac:dyDescent="0.25">
      <c r="A2374" s="3">
        <f>TITRES_STAT!B2377</f>
        <v>45462</v>
      </c>
      <c r="B2374" s="17">
        <f>TITRES_STAT!C2377</f>
        <v>5.8</v>
      </c>
      <c r="C2374" s="17">
        <f>TITRES_STAT!D2377</f>
        <v>5.1689999999999996</v>
      </c>
      <c r="D2374" s="17">
        <f>TITRES_STAT!E2377</f>
        <v>19849</v>
      </c>
      <c r="E2374" s="2">
        <f t="shared" si="148"/>
        <v>4530363</v>
      </c>
      <c r="F2374" s="17" t="str">
        <f t="shared" si="147"/>
        <v>BEARISH</v>
      </c>
      <c r="G2374" s="17" t="str">
        <f t="shared" si="146"/>
        <v>NEUTRAL</v>
      </c>
      <c r="H2374" s="17" t="str">
        <f t="shared" ref="H2374:H2437" si="149">IF(AND(B2374&gt;B2369, E2374&gt;E2369), "CONFIRMED BULLISH",
 IF(AND(B2374&lt;B2369, E2374&lt;E2369), "CONFIRMED BEARISH",
 IF(AND(B2374&gt;B2369, E2374&lt;E2369), "BEARISH DIVERGENCE",
 IF(AND(B2374&lt;B2369, E2374&gt;E2369), "BULLISH DIVERGENCE", "NEUTRAL"))))</f>
        <v>CONFIRMED BEARISH</v>
      </c>
    </row>
    <row r="2375" spans="1:8" ht="13.5" x14ac:dyDescent="0.25">
      <c r="A2375" s="3">
        <f>TITRES_STAT!B2378</f>
        <v>45463</v>
      </c>
      <c r="B2375" s="17">
        <f>TITRES_STAT!C2378</f>
        <v>5.3</v>
      </c>
      <c r="C2375" s="17">
        <f>TITRES_STAT!D2378</f>
        <v>5.0800999999999998</v>
      </c>
      <c r="D2375" s="17">
        <f>TITRES_STAT!E2378</f>
        <v>10376</v>
      </c>
      <c r="E2375" s="2">
        <f t="shared" si="148"/>
        <v>4519987</v>
      </c>
      <c r="F2375" s="17" t="str">
        <f t="shared" si="147"/>
        <v>BEARISH</v>
      </c>
      <c r="G2375" s="17" t="str">
        <f t="shared" ref="G2375:G2438" si="150">IF((E2375-E2370)/E2370 &gt; 0.02, "STRONG",
 IF((E2375-E2370)/E2370 &lt; -0.02, "WEAK", "NEUTRAL"))</f>
        <v>NEUTRAL</v>
      </c>
      <c r="H2375" s="17" t="str">
        <f t="shared" si="149"/>
        <v>CONFIRMED BEARISH</v>
      </c>
    </row>
    <row r="2376" spans="1:8" ht="13.5" x14ac:dyDescent="0.25">
      <c r="A2376" s="3">
        <f>TITRES_STAT!B2379</f>
        <v>45464</v>
      </c>
      <c r="B2376" s="17">
        <f>TITRES_STAT!C2379</f>
        <v>5.45</v>
      </c>
      <c r="C2376" s="17">
        <f>TITRES_STAT!D2379</f>
        <v>5.2237999999999998</v>
      </c>
      <c r="D2376" s="17">
        <f>TITRES_STAT!E2379</f>
        <v>6587</v>
      </c>
      <c r="E2376" s="2">
        <f t="shared" si="148"/>
        <v>4526574</v>
      </c>
      <c r="F2376" s="17" t="str">
        <f t="shared" ref="F2376:F2439" si="151">IF(E2376&gt;E2371,"BULLISH",IF(E2376&lt;E2371,"BEARISH","NEUTRAL"))</f>
        <v>BULLISH</v>
      </c>
      <c r="G2376" s="17" t="str">
        <f t="shared" si="150"/>
        <v>NEUTRAL</v>
      </c>
      <c r="H2376" s="17" t="str">
        <f t="shared" si="149"/>
        <v>BULLISH DIVERGENCE</v>
      </c>
    </row>
    <row r="2377" spans="1:8" ht="13.5" x14ac:dyDescent="0.25">
      <c r="A2377" s="3">
        <f>TITRES_STAT!B2380</f>
        <v>45467</v>
      </c>
      <c r="B2377" s="17">
        <f>TITRES_STAT!C2380</f>
        <v>5.4</v>
      </c>
      <c r="C2377" s="17">
        <f>TITRES_STAT!D2380</f>
        <v>5.1759000000000004</v>
      </c>
      <c r="D2377" s="17">
        <f>TITRES_STAT!E2380</f>
        <v>20254</v>
      </c>
      <c r="E2377" s="2">
        <f t="shared" si="148"/>
        <v>4506320</v>
      </c>
      <c r="F2377" s="17" t="str">
        <f t="shared" si="151"/>
        <v>BEARISH</v>
      </c>
      <c r="G2377" s="17" t="str">
        <f t="shared" si="150"/>
        <v>NEUTRAL</v>
      </c>
      <c r="H2377" s="17" t="str">
        <f t="shared" si="149"/>
        <v>CONFIRMED BEARISH</v>
      </c>
    </row>
    <row r="2378" spans="1:8" ht="13.5" x14ac:dyDescent="0.25">
      <c r="A2378" s="3">
        <f>TITRES_STAT!B2381</f>
        <v>45468</v>
      </c>
      <c r="B2378" s="17">
        <f>TITRES_STAT!C2381</f>
        <v>5.3</v>
      </c>
      <c r="C2378" s="17">
        <f>TITRES_STAT!D2381</f>
        <v>5.0800999999999998</v>
      </c>
      <c r="D2378" s="17">
        <f>TITRES_STAT!E2381</f>
        <v>11285</v>
      </c>
      <c r="E2378" s="2">
        <f t="shared" si="148"/>
        <v>4495035</v>
      </c>
      <c r="F2378" s="17" t="str">
        <f t="shared" si="151"/>
        <v>BEARISH</v>
      </c>
      <c r="G2378" s="17" t="str">
        <f t="shared" si="150"/>
        <v>NEUTRAL</v>
      </c>
      <c r="H2378" s="17" t="str">
        <f t="shared" si="149"/>
        <v>CONFIRMED BEARISH</v>
      </c>
    </row>
    <row r="2379" spans="1:8" ht="13.5" x14ac:dyDescent="0.25">
      <c r="A2379" s="3">
        <f>TITRES_STAT!B2382</f>
        <v>45469</v>
      </c>
      <c r="B2379" s="17">
        <f>TITRES_STAT!C2382</f>
        <v>5.26</v>
      </c>
      <c r="C2379" s="17">
        <f>TITRES_STAT!D2382</f>
        <v>5.0416999999999996</v>
      </c>
      <c r="D2379" s="17">
        <f>TITRES_STAT!E2382</f>
        <v>2889</v>
      </c>
      <c r="E2379" s="2">
        <f t="shared" si="148"/>
        <v>4492146</v>
      </c>
      <c r="F2379" s="17" t="str">
        <f t="shared" si="151"/>
        <v>BEARISH</v>
      </c>
      <c r="G2379" s="17" t="str">
        <f t="shared" si="150"/>
        <v>NEUTRAL</v>
      </c>
      <c r="H2379" s="17" t="str">
        <f t="shared" si="149"/>
        <v>CONFIRMED BEARISH</v>
      </c>
    </row>
    <row r="2380" spans="1:8" ht="13.5" x14ac:dyDescent="0.25">
      <c r="A2380" s="3">
        <f>TITRES_STAT!B2383</f>
        <v>45470</v>
      </c>
      <c r="B2380" s="17">
        <f>TITRES_STAT!C2383</f>
        <v>5.25</v>
      </c>
      <c r="C2380" s="17">
        <f>TITRES_STAT!D2383</f>
        <v>5.0320999999999998</v>
      </c>
      <c r="D2380" s="17">
        <f>TITRES_STAT!E2383</f>
        <v>4895</v>
      </c>
      <c r="E2380" s="2">
        <f t="shared" si="148"/>
        <v>4487251</v>
      </c>
      <c r="F2380" s="17" t="str">
        <f t="shared" si="151"/>
        <v>BEARISH</v>
      </c>
      <c r="G2380" s="17" t="str">
        <f t="shared" si="150"/>
        <v>NEUTRAL</v>
      </c>
      <c r="H2380" s="17" t="str">
        <f t="shared" si="149"/>
        <v>CONFIRMED BEARISH</v>
      </c>
    </row>
    <row r="2381" spans="1:8" ht="13.5" x14ac:dyDescent="0.25">
      <c r="A2381" s="3">
        <f>TITRES_STAT!B2384</f>
        <v>45471</v>
      </c>
      <c r="B2381" s="17">
        <f>TITRES_STAT!C2384</f>
        <v>5.4</v>
      </c>
      <c r="C2381" s="17">
        <f>TITRES_STAT!D2384</f>
        <v>5.1759000000000004</v>
      </c>
      <c r="D2381" s="17">
        <f>TITRES_STAT!E2384</f>
        <v>9635</v>
      </c>
      <c r="E2381" s="2">
        <f t="shared" si="148"/>
        <v>4496886</v>
      </c>
      <c r="F2381" s="17" t="str">
        <f t="shared" si="151"/>
        <v>BEARISH</v>
      </c>
      <c r="G2381" s="17" t="str">
        <f t="shared" si="150"/>
        <v>NEUTRAL</v>
      </c>
      <c r="H2381" s="17" t="str">
        <f t="shared" si="149"/>
        <v>CONFIRMED BEARISH</v>
      </c>
    </row>
    <row r="2382" spans="1:8" ht="13.5" x14ac:dyDescent="0.25">
      <c r="A2382" s="3">
        <f>TITRES_STAT!B2385</f>
        <v>45474</v>
      </c>
      <c r="B2382" s="17">
        <f>TITRES_STAT!C2385</f>
        <v>5.3</v>
      </c>
      <c r="C2382" s="17">
        <f>TITRES_STAT!D2385</f>
        <v>5.0800999999999998</v>
      </c>
      <c r="D2382" s="17">
        <f>TITRES_STAT!E2385</f>
        <v>3192</v>
      </c>
      <c r="E2382" s="2">
        <f t="shared" si="148"/>
        <v>4493694</v>
      </c>
      <c r="F2382" s="17" t="str">
        <f t="shared" si="151"/>
        <v>BEARISH</v>
      </c>
      <c r="G2382" s="17" t="str">
        <f t="shared" si="150"/>
        <v>NEUTRAL</v>
      </c>
      <c r="H2382" s="17" t="str">
        <f t="shared" si="149"/>
        <v>CONFIRMED BEARISH</v>
      </c>
    </row>
    <row r="2383" spans="1:8" ht="13.5" x14ac:dyDescent="0.25">
      <c r="A2383" s="3">
        <f>TITRES_STAT!B2386</f>
        <v>45475</v>
      </c>
      <c r="B2383" s="17">
        <f>TITRES_STAT!C2386</f>
        <v>5.36</v>
      </c>
      <c r="C2383" s="17">
        <f>TITRES_STAT!D2386</f>
        <v>5.1375999999999999</v>
      </c>
      <c r="D2383" s="17">
        <f>TITRES_STAT!E2386</f>
        <v>3843</v>
      </c>
      <c r="E2383" s="2">
        <f t="shared" si="148"/>
        <v>4497537</v>
      </c>
      <c r="F2383" s="17" t="str">
        <f t="shared" si="151"/>
        <v>BULLISH</v>
      </c>
      <c r="G2383" s="17" t="str">
        <f t="shared" si="150"/>
        <v>NEUTRAL</v>
      </c>
      <c r="H2383" s="17" t="str">
        <f t="shared" si="149"/>
        <v>CONFIRMED BULLISH</v>
      </c>
    </row>
    <row r="2384" spans="1:8" ht="13.5" x14ac:dyDescent="0.25">
      <c r="A2384" s="3">
        <f>TITRES_STAT!B2387</f>
        <v>45476</v>
      </c>
      <c r="B2384" s="17">
        <f>TITRES_STAT!C2387</f>
        <v>5.3</v>
      </c>
      <c r="C2384" s="17">
        <f>TITRES_STAT!D2387</f>
        <v>5.0800999999999998</v>
      </c>
      <c r="D2384" s="17">
        <f>TITRES_STAT!E2387</f>
        <v>4415</v>
      </c>
      <c r="E2384" s="2">
        <f t="shared" si="148"/>
        <v>4493122</v>
      </c>
      <c r="F2384" s="17" t="str">
        <f t="shared" si="151"/>
        <v>BULLISH</v>
      </c>
      <c r="G2384" s="17" t="str">
        <f t="shared" si="150"/>
        <v>NEUTRAL</v>
      </c>
      <c r="H2384" s="17" t="str">
        <f t="shared" si="149"/>
        <v>CONFIRMED BULLISH</v>
      </c>
    </row>
    <row r="2385" spans="1:8" ht="13.5" x14ac:dyDescent="0.25">
      <c r="A2385" s="3">
        <f>TITRES_STAT!B2388</f>
        <v>45477</v>
      </c>
      <c r="B2385" s="17">
        <f>TITRES_STAT!C2388</f>
        <v>5.3</v>
      </c>
      <c r="C2385" s="17">
        <f>TITRES_STAT!D2388</f>
        <v>5.0800999999999998</v>
      </c>
      <c r="D2385" s="17">
        <f>TITRES_STAT!E2388</f>
        <v>5926</v>
      </c>
      <c r="E2385" s="2">
        <f t="shared" si="148"/>
        <v>4493122</v>
      </c>
      <c r="F2385" s="17" t="str">
        <f t="shared" si="151"/>
        <v>BULLISH</v>
      </c>
      <c r="G2385" s="17" t="str">
        <f t="shared" si="150"/>
        <v>NEUTRAL</v>
      </c>
      <c r="H2385" s="17" t="str">
        <f t="shared" si="149"/>
        <v>CONFIRMED BULLISH</v>
      </c>
    </row>
    <row r="2386" spans="1:8" ht="13.5" x14ac:dyDescent="0.25">
      <c r="A2386" s="3">
        <f>TITRES_STAT!B2389</f>
        <v>45478</v>
      </c>
      <c r="B2386" s="17">
        <f>TITRES_STAT!C2389</f>
        <v>5.31</v>
      </c>
      <c r="C2386" s="17">
        <f>TITRES_STAT!D2389</f>
        <v>5.0895999999999999</v>
      </c>
      <c r="D2386" s="17">
        <f>TITRES_STAT!E2389</f>
        <v>12832</v>
      </c>
      <c r="E2386" s="2">
        <f t="shared" si="148"/>
        <v>4505954</v>
      </c>
      <c r="F2386" s="17" t="str">
        <f t="shared" si="151"/>
        <v>BULLISH</v>
      </c>
      <c r="G2386" s="17" t="str">
        <f t="shared" si="150"/>
        <v>NEUTRAL</v>
      </c>
      <c r="H2386" s="17" t="str">
        <f t="shared" si="149"/>
        <v>BULLISH DIVERGENCE</v>
      </c>
    </row>
    <row r="2387" spans="1:8" ht="13.5" x14ac:dyDescent="0.25">
      <c r="A2387" s="3">
        <f>TITRES_STAT!B2390</f>
        <v>45481</v>
      </c>
      <c r="B2387" s="17">
        <f>TITRES_STAT!C2390</f>
        <v>5.31</v>
      </c>
      <c r="C2387" s="17">
        <f>TITRES_STAT!D2390</f>
        <v>5.0895999999999999</v>
      </c>
      <c r="D2387" s="17">
        <f>TITRES_STAT!E2390</f>
        <v>7552</v>
      </c>
      <c r="E2387" s="2">
        <f t="shared" si="148"/>
        <v>4505954</v>
      </c>
      <c r="F2387" s="17" t="str">
        <f t="shared" si="151"/>
        <v>BULLISH</v>
      </c>
      <c r="G2387" s="17" t="str">
        <f t="shared" si="150"/>
        <v>NEUTRAL</v>
      </c>
      <c r="H2387" s="17" t="str">
        <f t="shared" si="149"/>
        <v>CONFIRMED BULLISH</v>
      </c>
    </row>
    <row r="2388" spans="1:8" ht="13.5" x14ac:dyDescent="0.25">
      <c r="A2388" s="3">
        <f>TITRES_STAT!B2391</f>
        <v>45482</v>
      </c>
      <c r="B2388" s="17">
        <f>TITRES_STAT!C2391</f>
        <v>5.39</v>
      </c>
      <c r="C2388" s="17">
        <f>TITRES_STAT!D2391</f>
        <v>5.1662999999999997</v>
      </c>
      <c r="D2388" s="17">
        <f>TITRES_STAT!E2391</f>
        <v>6610</v>
      </c>
      <c r="E2388" s="2">
        <f t="shared" si="148"/>
        <v>4512564</v>
      </c>
      <c r="F2388" s="17" t="str">
        <f t="shared" si="151"/>
        <v>BULLISH</v>
      </c>
      <c r="G2388" s="17" t="str">
        <f t="shared" si="150"/>
        <v>NEUTRAL</v>
      </c>
      <c r="H2388" s="17" t="str">
        <f t="shared" si="149"/>
        <v>CONFIRMED BULLISH</v>
      </c>
    </row>
    <row r="2389" spans="1:8" ht="13.5" x14ac:dyDescent="0.25">
      <c r="A2389" s="3">
        <f>TITRES_STAT!B2392</f>
        <v>45483</v>
      </c>
      <c r="B2389" s="17">
        <f>TITRES_STAT!C2392</f>
        <v>5.35</v>
      </c>
      <c r="C2389" s="17">
        <f>TITRES_STAT!D2392</f>
        <v>5.1280000000000001</v>
      </c>
      <c r="D2389" s="17">
        <f>TITRES_STAT!E2392</f>
        <v>794</v>
      </c>
      <c r="E2389" s="2">
        <f t="shared" si="148"/>
        <v>4511770</v>
      </c>
      <c r="F2389" s="17" t="str">
        <f t="shared" si="151"/>
        <v>BULLISH</v>
      </c>
      <c r="G2389" s="17" t="str">
        <f t="shared" si="150"/>
        <v>NEUTRAL</v>
      </c>
      <c r="H2389" s="17" t="str">
        <f t="shared" si="149"/>
        <v>CONFIRMED BULLISH</v>
      </c>
    </row>
    <row r="2390" spans="1:8" ht="13.5" x14ac:dyDescent="0.25">
      <c r="A2390" s="3">
        <f>TITRES_STAT!B2393</f>
        <v>45484</v>
      </c>
      <c r="B2390" s="17">
        <f>TITRES_STAT!C2393</f>
        <v>5.3</v>
      </c>
      <c r="C2390" s="17">
        <f>TITRES_STAT!D2393</f>
        <v>5.0800999999999998</v>
      </c>
      <c r="D2390" s="17">
        <f>TITRES_STAT!E2393</f>
        <v>2170</v>
      </c>
      <c r="E2390" s="2">
        <f t="shared" si="148"/>
        <v>4509600</v>
      </c>
      <c r="F2390" s="17" t="str">
        <f t="shared" si="151"/>
        <v>BULLISH</v>
      </c>
      <c r="G2390" s="17" t="str">
        <f t="shared" si="150"/>
        <v>NEUTRAL</v>
      </c>
      <c r="H2390" s="17" t="str">
        <f t="shared" si="149"/>
        <v>NEUTRAL</v>
      </c>
    </row>
    <row r="2391" spans="1:8" ht="13.5" x14ac:dyDescent="0.25">
      <c r="A2391" s="3">
        <f>TITRES_STAT!B2394</f>
        <v>45485</v>
      </c>
      <c r="B2391" s="17">
        <f>TITRES_STAT!C2394</f>
        <v>5.3</v>
      </c>
      <c r="C2391" s="17">
        <f>TITRES_STAT!D2394</f>
        <v>5.0800999999999998</v>
      </c>
      <c r="D2391" s="17">
        <f>TITRES_STAT!E2394</f>
        <v>6757</v>
      </c>
      <c r="E2391" s="2">
        <f t="shared" si="148"/>
        <v>4509600</v>
      </c>
      <c r="F2391" s="17" t="str">
        <f t="shared" si="151"/>
        <v>BULLISH</v>
      </c>
      <c r="G2391" s="17" t="str">
        <f t="shared" si="150"/>
        <v>NEUTRAL</v>
      </c>
      <c r="H2391" s="17" t="str">
        <f t="shared" si="149"/>
        <v>BULLISH DIVERGENCE</v>
      </c>
    </row>
    <row r="2392" spans="1:8" ht="13.5" x14ac:dyDescent="0.25">
      <c r="A2392" s="3">
        <f>TITRES_STAT!B2395</f>
        <v>45488</v>
      </c>
      <c r="B2392" s="17">
        <f>TITRES_STAT!C2395</f>
        <v>5.32</v>
      </c>
      <c r="C2392" s="17">
        <f>TITRES_STAT!D2395</f>
        <v>5.0991999999999997</v>
      </c>
      <c r="D2392" s="17">
        <f>TITRES_STAT!E2395</f>
        <v>1776</v>
      </c>
      <c r="E2392" s="2">
        <f t="shared" si="148"/>
        <v>4511376</v>
      </c>
      <c r="F2392" s="17" t="str">
        <f t="shared" si="151"/>
        <v>BULLISH</v>
      </c>
      <c r="G2392" s="17" t="str">
        <f t="shared" si="150"/>
        <v>NEUTRAL</v>
      </c>
      <c r="H2392" s="17" t="str">
        <f t="shared" si="149"/>
        <v>CONFIRMED BULLISH</v>
      </c>
    </row>
    <row r="2393" spans="1:8" ht="13.5" x14ac:dyDescent="0.25">
      <c r="A2393" s="3">
        <f>TITRES_STAT!B2396</f>
        <v>45489</v>
      </c>
      <c r="B2393" s="17">
        <f>TITRES_STAT!C2396</f>
        <v>5.3</v>
      </c>
      <c r="C2393" s="17">
        <f>TITRES_STAT!D2396</f>
        <v>5.0800999999999998</v>
      </c>
      <c r="D2393" s="17">
        <f>TITRES_STAT!E2396</f>
        <v>6363</v>
      </c>
      <c r="E2393" s="2">
        <f t="shared" si="148"/>
        <v>4505013</v>
      </c>
      <c r="F2393" s="17" t="str">
        <f t="shared" si="151"/>
        <v>BEARISH</v>
      </c>
      <c r="G2393" s="17" t="str">
        <f t="shared" si="150"/>
        <v>NEUTRAL</v>
      </c>
      <c r="H2393" s="17" t="str">
        <f t="shared" si="149"/>
        <v>CONFIRMED BEARISH</v>
      </c>
    </row>
    <row r="2394" spans="1:8" ht="13.5" x14ac:dyDescent="0.25">
      <c r="A2394" s="3">
        <f>TITRES_STAT!B2397</f>
        <v>45490</v>
      </c>
      <c r="B2394" s="17">
        <f>TITRES_STAT!C2397</f>
        <v>5.3</v>
      </c>
      <c r="C2394" s="17">
        <f>TITRES_STAT!D2397</f>
        <v>5.0800999999999998</v>
      </c>
      <c r="D2394" s="17">
        <f>TITRES_STAT!E2397</f>
        <v>3330</v>
      </c>
      <c r="E2394" s="2">
        <f t="shared" si="148"/>
        <v>4505013</v>
      </c>
      <c r="F2394" s="17" t="str">
        <f t="shared" si="151"/>
        <v>BEARISH</v>
      </c>
      <c r="G2394" s="17" t="str">
        <f t="shared" si="150"/>
        <v>NEUTRAL</v>
      </c>
      <c r="H2394" s="17" t="str">
        <f t="shared" si="149"/>
        <v>CONFIRMED BEARISH</v>
      </c>
    </row>
    <row r="2395" spans="1:8" ht="13.5" x14ac:dyDescent="0.25">
      <c r="A2395" s="3">
        <f>TITRES_STAT!B2398</f>
        <v>45491</v>
      </c>
      <c r="B2395" s="17">
        <f>TITRES_STAT!C2398</f>
        <v>5.34</v>
      </c>
      <c r="C2395" s="17">
        <f>TITRES_STAT!D2398</f>
        <v>5.1184000000000003</v>
      </c>
      <c r="D2395" s="17">
        <f>TITRES_STAT!E2398</f>
        <v>2755</v>
      </c>
      <c r="E2395" s="2">
        <f t="shared" si="148"/>
        <v>4507768</v>
      </c>
      <c r="F2395" s="17" t="str">
        <f t="shared" si="151"/>
        <v>BEARISH</v>
      </c>
      <c r="G2395" s="17" t="str">
        <f t="shared" si="150"/>
        <v>NEUTRAL</v>
      </c>
      <c r="H2395" s="17" t="str">
        <f t="shared" si="149"/>
        <v>BEARISH DIVERGENCE</v>
      </c>
    </row>
    <row r="2396" spans="1:8" ht="13.5" x14ac:dyDescent="0.25">
      <c r="A2396" s="3">
        <f>TITRES_STAT!B2399</f>
        <v>45492</v>
      </c>
      <c r="B2396" s="17">
        <f>TITRES_STAT!C2399</f>
        <v>5.32</v>
      </c>
      <c r="C2396" s="17">
        <f>TITRES_STAT!D2399</f>
        <v>5.0991999999999997</v>
      </c>
      <c r="D2396" s="17">
        <f>TITRES_STAT!E2399</f>
        <v>8410</v>
      </c>
      <c r="E2396" s="2">
        <f t="shared" si="148"/>
        <v>4499358</v>
      </c>
      <c r="F2396" s="17" t="str">
        <f t="shared" si="151"/>
        <v>BEARISH</v>
      </c>
      <c r="G2396" s="17" t="str">
        <f t="shared" si="150"/>
        <v>NEUTRAL</v>
      </c>
      <c r="H2396" s="17" t="str">
        <f t="shared" si="149"/>
        <v>BEARISH DIVERGENCE</v>
      </c>
    </row>
    <row r="2397" spans="1:8" ht="13.5" x14ac:dyDescent="0.25">
      <c r="A2397" s="3">
        <f>TITRES_STAT!B2400</f>
        <v>45495</v>
      </c>
      <c r="B2397" s="17">
        <f>TITRES_STAT!C2400</f>
        <v>5.42</v>
      </c>
      <c r="C2397" s="17">
        <f>TITRES_STAT!D2400</f>
        <v>5.1951000000000001</v>
      </c>
      <c r="D2397" s="17">
        <f>TITRES_STAT!E2400</f>
        <v>2299</v>
      </c>
      <c r="E2397" s="2">
        <f t="shared" si="148"/>
        <v>4501657</v>
      </c>
      <c r="F2397" s="17" t="str">
        <f t="shared" si="151"/>
        <v>BEARISH</v>
      </c>
      <c r="G2397" s="17" t="str">
        <f t="shared" si="150"/>
        <v>NEUTRAL</v>
      </c>
      <c r="H2397" s="17" t="str">
        <f t="shared" si="149"/>
        <v>BEARISH DIVERGENCE</v>
      </c>
    </row>
    <row r="2398" spans="1:8" ht="13.5" x14ac:dyDescent="0.25">
      <c r="A2398" s="3">
        <f>TITRES_STAT!B2401</f>
        <v>45496</v>
      </c>
      <c r="B2398" s="17">
        <f>TITRES_STAT!C2401</f>
        <v>5.6</v>
      </c>
      <c r="C2398" s="17">
        <f>TITRES_STAT!D2401</f>
        <v>5.3676000000000004</v>
      </c>
      <c r="D2398" s="17">
        <f>TITRES_STAT!E2401</f>
        <v>2754</v>
      </c>
      <c r="E2398" s="2">
        <f t="shared" si="148"/>
        <v>4504411</v>
      </c>
      <c r="F2398" s="17" t="str">
        <f t="shared" si="151"/>
        <v>BEARISH</v>
      </c>
      <c r="G2398" s="17" t="str">
        <f t="shared" si="150"/>
        <v>NEUTRAL</v>
      </c>
      <c r="H2398" s="17" t="str">
        <f t="shared" si="149"/>
        <v>BEARISH DIVERGENCE</v>
      </c>
    </row>
    <row r="2399" spans="1:8" ht="13.5" x14ac:dyDescent="0.25">
      <c r="A2399" s="3">
        <f>TITRES_STAT!B2402</f>
        <v>45497</v>
      </c>
      <c r="B2399" s="17">
        <f>TITRES_STAT!C2402</f>
        <v>5.5</v>
      </c>
      <c r="C2399" s="17">
        <f>TITRES_STAT!D2402</f>
        <v>5.2717999999999998</v>
      </c>
      <c r="D2399" s="17">
        <f>TITRES_STAT!E2402</f>
        <v>2857</v>
      </c>
      <c r="E2399" s="2">
        <f t="shared" si="148"/>
        <v>4501554</v>
      </c>
      <c r="F2399" s="17" t="str">
        <f t="shared" si="151"/>
        <v>BEARISH</v>
      </c>
      <c r="G2399" s="17" t="str">
        <f t="shared" si="150"/>
        <v>NEUTRAL</v>
      </c>
      <c r="H2399" s="17" t="str">
        <f t="shared" si="149"/>
        <v>BEARISH DIVERGENCE</v>
      </c>
    </row>
    <row r="2400" spans="1:8" ht="13.5" x14ac:dyDescent="0.25">
      <c r="A2400" s="3">
        <f>TITRES_STAT!B2403</f>
        <v>45499</v>
      </c>
      <c r="B2400" s="17">
        <f>TITRES_STAT!C2403</f>
        <v>5.58</v>
      </c>
      <c r="C2400" s="17">
        <f>TITRES_STAT!D2403</f>
        <v>5.3483999999999998</v>
      </c>
      <c r="D2400" s="17">
        <f>TITRES_STAT!E2403</f>
        <v>1411</v>
      </c>
      <c r="E2400" s="2">
        <f t="shared" si="148"/>
        <v>4502965</v>
      </c>
      <c r="F2400" s="17" t="str">
        <f t="shared" si="151"/>
        <v>BEARISH</v>
      </c>
      <c r="G2400" s="17" t="str">
        <f t="shared" si="150"/>
        <v>NEUTRAL</v>
      </c>
      <c r="H2400" s="17" t="str">
        <f t="shared" si="149"/>
        <v>BEARISH DIVERGENCE</v>
      </c>
    </row>
    <row r="2401" spans="1:8" ht="13.5" x14ac:dyDescent="0.25">
      <c r="A2401" s="3">
        <f>TITRES_STAT!B2404</f>
        <v>45502</v>
      </c>
      <c r="B2401" s="17">
        <f>TITRES_STAT!C2404</f>
        <v>5.58</v>
      </c>
      <c r="C2401" s="17">
        <f>TITRES_STAT!D2404</f>
        <v>5.3483999999999998</v>
      </c>
      <c r="D2401" s="17">
        <f>TITRES_STAT!E2404</f>
        <v>1083</v>
      </c>
      <c r="E2401" s="2">
        <f t="shared" si="148"/>
        <v>4502965</v>
      </c>
      <c r="F2401" s="17" t="str">
        <f t="shared" si="151"/>
        <v>BULLISH</v>
      </c>
      <c r="G2401" s="17" t="str">
        <f t="shared" si="150"/>
        <v>NEUTRAL</v>
      </c>
      <c r="H2401" s="17" t="str">
        <f t="shared" si="149"/>
        <v>CONFIRMED BULLISH</v>
      </c>
    </row>
    <row r="2402" spans="1:8" ht="13.5" x14ac:dyDescent="0.25">
      <c r="A2402" s="3">
        <f>TITRES_STAT!B2405</f>
        <v>45503</v>
      </c>
      <c r="B2402" s="17">
        <f>TITRES_STAT!C2405</f>
        <v>5.6</v>
      </c>
      <c r="C2402" s="17">
        <f>TITRES_STAT!D2405</f>
        <v>5.3676000000000004</v>
      </c>
      <c r="D2402" s="17">
        <f>TITRES_STAT!E2405</f>
        <v>4367</v>
      </c>
      <c r="E2402" s="2">
        <f t="shared" si="148"/>
        <v>4507332</v>
      </c>
      <c r="F2402" s="17" t="str">
        <f t="shared" si="151"/>
        <v>BULLISH</v>
      </c>
      <c r="G2402" s="17" t="str">
        <f t="shared" si="150"/>
        <v>NEUTRAL</v>
      </c>
      <c r="H2402" s="17" t="str">
        <f t="shared" si="149"/>
        <v>CONFIRMED BULLISH</v>
      </c>
    </row>
    <row r="2403" spans="1:8" ht="13.5" x14ac:dyDescent="0.25">
      <c r="A2403" s="3">
        <f>TITRES_STAT!B2406</f>
        <v>45504</v>
      </c>
      <c r="B2403" s="17">
        <f>TITRES_STAT!C2406</f>
        <v>5.64</v>
      </c>
      <c r="C2403" s="17">
        <f>TITRES_STAT!D2406</f>
        <v>5.4058999999999999</v>
      </c>
      <c r="D2403" s="17">
        <f>TITRES_STAT!E2406</f>
        <v>403</v>
      </c>
      <c r="E2403" s="2">
        <f t="shared" si="148"/>
        <v>4507735</v>
      </c>
      <c r="F2403" s="17" t="str">
        <f t="shared" si="151"/>
        <v>BULLISH</v>
      </c>
      <c r="G2403" s="17" t="str">
        <f t="shared" si="150"/>
        <v>NEUTRAL</v>
      </c>
      <c r="H2403" s="17" t="str">
        <f t="shared" si="149"/>
        <v>CONFIRMED BULLISH</v>
      </c>
    </row>
    <row r="2404" spans="1:8" ht="13.5" x14ac:dyDescent="0.25">
      <c r="A2404" s="3">
        <f>TITRES_STAT!B2407</f>
        <v>45505</v>
      </c>
      <c r="B2404" s="17">
        <f>TITRES_STAT!C2407</f>
        <v>5.6</v>
      </c>
      <c r="C2404" s="17">
        <f>TITRES_STAT!D2407</f>
        <v>5.3676000000000004</v>
      </c>
      <c r="D2404" s="17">
        <f>TITRES_STAT!E2407</f>
        <v>23</v>
      </c>
      <c r="E2404" s="2">
        <f t="shared" si="148"/>
        <v>4507712</v>
      </c>
      <c r="F2404" s="17" t="str">
        <f t="shared" si="151"/>
        <v>BULLISH</v>
      </c>
      <c r="G2404" s="17" t="str">
        <f t="shared" si="150"/>
        <v>NEUTRAL</v>
      </c>
      <c r="H2404" s="17" t="str">
        <f t="shared" si="149"/>
        <v>CONFIRMED BULLISH</v>
      </c>
    </row>
    <row r="2405" spans="1:8" ht="13.5" x14ac:dyDescent="0.25">
      <c r="A2405" s="3">
        <f>TITRES_STAT!B2408</f>
        <v>45506</v>
      </c>
      <c r="B2405" s="17">
        <f>TITRES_STAT!C2408</f>
        <v>5.6</v>
      </c>
      <c r="C2405" s="17">
        <f>TITRES_STAT!D2408</f>
        <v>5.3676000000000004</v>
      </c>
      <c r="D2405" s="17">
        <f>TITRES_STAT!E2408</f>
        <v>1328</v>
      </c>
      <c r="E2405" s="2">
        <f t="shared" si="148"/>
        <v>4507712</v>
      </c>
      <c r="F2405" s="17" t="str">
        <f t="shared" si="151"/>
        <v>BULLISH</v>
      </c>
      <c r="G2405" s="17" t="str">
        <f t="shared" si="150"/>
        <v>NEUTRAL</v>
      </c>
      <c r="H2405" s="17" t="str">
        <f t="shared" si="149"/>
        <v>CONFIRMED BULLISH</v>
      </c>
    </row>
    <row r="2406" spans="1:8" ht="13.5" x14ac:dyDescent="0.25">
      <c r="A2406" s="3">
        <f>TITRES_STAT!B2409</f>
        <v>45509</v>
      </c>
      <c r="B2406" s="17">
        <f>TITRES_STAT!C2409</f>
        <v>5.58</v>
      </c>
      <c r="C2406" s="17">
        <f>TITRES_STAT!D2409</f>
        <v>5.3483999999999998</v>
      </c>
      <c r="D2406" s="17">
        <f>TITRES_STAT!E2409</f>
        <v>1230</v>
      </c>
      <c r="E2406" s="2">
        <f t="shared" si="148"/>
        <v>4506482</v>
      </c>
      <c r="F2406" s="17" t="str">
        <f t="shared" si="151"/>
        <v>BULLISH</v>
      </c>
      <c r="G2406" s="17" t="str">
        <f t="shared" si="150"/>
        <v>NEUTRAL</v>
      </c>
      <c r="H2406" s="17" t="str">
        <f t="shared" si="149"/>
        <v>NEUTRAL</v>
      </c>
    </row>
    <row r="2407" spans="1:8" ht="13.5" x14ac:dyDescent="0.25">
      <c r="A2407" s="3">
        <f>TITRES_STAT!B2410</f>
        <v>45510</v>
      </c>
      <c r="B2407" s="17">
        <f>TITRES_STAT!C2410</f>
        <v>5.64</v>
      </c>
      <c r="C2407" s="17">
        <f>TITRES_STAT!D2410</f>
        <v>5.4058999999999999</v>
      </c>
      <c r="D2407" s="17">
        <f>TITRES_STAT!E2410</f>
        <v>1</v>
      </c>
      <c r="E2407" s="2">
        <f t="shared" si="148"/>
        <v>4506483</v>
      </c>
      <c r="F2407" s="17" t="str">
        <f t="shared" si="151"/>
        <v>BEARISH</v>
      </c>
      <c r="G2407" s="17" t="str">
        <f t="shared" si="150"/>
        <v>NEUTRAL</v>
      </c>
      <c r="H2407" s="17" t="str">
        <f t="shared" si="149"/>
        <v>BEARISH DIVERGENCE</v>
      </c>
    </row>
    <row r="2408" spans="1:8" ht="13.5" x14ac:dyDescent="0.25">
      <c r="A2408" s="3">
        <f>TITRES_STAT!B2411</f>
        <v>45511</v>
      </c>
      <c r="B2408" s="17">
        <f>TITRES_STAT!C2411</f>
        <v>5.56</v>
      </c>
      <c r="C2408" s="17">
        <f>TITRES_STAT!D2411</f>
        <v>5.3292999999999999</v>
      </c>
      <c r="D2408" s="17">
        <f>TITRES_STAT!E2411</f>
        <v>700</v>
      </c>
      <c r="E2408" s="2">
        <f t="shared" si="148"/>
        <v>4505783</v>
      </c>
      <c r="F2408" s="17" t="str">
        <f t="shared" si="151"/>
        <v>BEARISH</v>
      </c>
      <c r="G2408" s="17" t="str">
        <f t="shared" si="150"/>
        <v>NEUTRAL</v>
      </c>
      <c r="H2408" s="17" t="str">
        <f t="shared" si="149"/>
        <v>CONFIRMED BEARISH</v>
      </c>
    </row>
    <row r="2409" spans="1:8" ht="13.5" x14ac:dyDescent="0.25">
      <c r="A2409" s="3">
        <f>TITRES_STAT!B2412</f>
        <v>45512</v>
      </c>
      <c r="B2409" s="17">
        <f>TITRES_STAT!C2412</f>
        <v>5.5</v>
      </c>
      <c r="C2409" s="17">
        <f>TITRES_STAT!D2412</f>
        <v>5.2717999999999998</v>
      </c>
      <c r="D2409" s="17">
        <f>TITRES_STAT!E2412</f>
        <v>5291</v>
      </c>
      <c r="E2409" s="2">
        <f t="shared" si="148"/>
        <v>4500492</v>
      </c>
      <c r="F2409" s="17" t="str">
        <f t="shared" si="151"/>
        <v>BEARISH</v>
      </c>
      <c r="G2409" s="17" t="str">
        <f t="shared" si="150"/>
        <v>NEUTRAL</v>
      </c>
      <c r="H2409" s="17" t="str">
        <f t="shared" si="149"/>
        <v>CONFIRMED BEARISH</v>
      </c>
    </row>
    <row r="2410" spans="1:8" ht="13.5" x14ac:dyDescent="0.25">
      <c r="A2410" s="3">
        <f>TITRES_STAT!B2413</f>
        <v>45513</v>
      </c>
      <c r="B2410" s="17">
        <f>TITRES_STAT!C2413</f>
        <v>5.44</v>
      </c>
      <c r="C2410" s="17">
        <f>TITRES_STAT!D2413</f>
        <v>5.2141999999999999</v>
      </c>
      <c r="D2410" s="17">
        <f>TITRES_STAT!E2413</f>
        <v>6959</v>
      </c>
      <c r="E2410" s="2">
        <f t="shared" si="148"/>
        <v>4493533</v>
      </c>
      <c r="F2410" s="17" t="str">
        <f t="shared" si="151"/>
        <v>BEARISH</v>
      </c>
      <c r="G2410" s="17" t="str">
        <f t="shared" si="150"/>
        <v>NEUTRAL</v>
      </c>
      <c r="H2410" s="17" t="str">
        <f t="shared" si="149"/>
        <v>CONFIRMED BEARISH</v>
      </c>
    </row>
    <row r="2411" spans="1:8" ht="13.5" x14ac:dyDescent="0.25">
      <c r="A2411" s="3">
        <f>TITRES_STAT!B2414</f>
        <v>45516</v>
      </c>
      <c r="B2411" s="17">
        <f>TITRES_STAT!C2414</f>
        <v>5.45</v>
      </c>
      <c r="C2411" s="17">
        <f>TITRES_STAT!D2414</f>
        <v>5.2237999999999998</v>
      </c>
      <c r="D2411" s="17">
        <f>TITRES_STAT!E2414</f>
        <v>1822</v>
      </c>
      <c r="E2411" s="2">
        <f t="shared" si="148"/>
        <v>4495355</v>
      </c>
      <c r="F2411" s="17" t="str">
        <f t="shared" si="151"/>
        <v>BEARISH</v>
      </c>
      <c r="G2411" s="17" t="str">
        <f t="shared" si="150"/>
        <v>NEUTRAL</v>
      </c>
      <c r="H2411" s="17" t="str">
        <f t="shared" si="149"/>
        <v>CONFIRMED BEARISH</v>
      </c>
    </row>
    <row r="2412" spans="1:8" ht="13.5" x14ac:dyDescent="0.25">
      <c r="A2412" s="3">
        <f>TITRES_STAT!B2415</f>
        <v>45518</v>
      </c>
      <c r="B2412" s="17">
        <f>TITRES_STAT!C2415</f>
        <v>5.45</v>
      </c>
      <c r="C2412" s="17">
        <f>TITRES_STAT!D2415</f>
        <v>5.2237999999999998</v>
      </c>
      <c r="D2412" s="17">
        <f>TITRES_STAT!E2415</f>
        <v>394</v>
      </c>
      <c r="E2412" s="2">
        <f t="shared" si="148"/>
        <v>4495355</v>
      </c>
      <c r="F2412" s="17" t="str">
        <f t="shared" si="151"/>
        <v>BEARISH</v>
      </c>
      <c r="G2412" s="17" t="str">
        <f t="shared" si="150"/>
        <v>NEUTRAL</v>
      </c>
      <c r="H2412" s="17" t="str">
        <f t="shared" si="149"/>
        <v>CONFIRMED BEARISH</v>
      </c>
    </row>
    <row r="2413" spans="1:8" ht="13.5" x14ac:dyDescent="0.25">
      <c r="A2413" s="3">
        <f>TITRES_STAT!B2416</f>
        <v>45519</v>
      </c>
      <c r="B2413" s="17">
        <f>TITRES_STAT!C2416</f>
        <v>5.44</v>
      </c>
      <c r="C2413" s="17">
        <f>TITRES_STAT!D2416</f>
        <v>5.2141999999999999</v>
      </c>
      <c r="D2413" s="17">
        <f>TITRES_STAT!E2416</f>
        <v>3685</v>
      </c>
      <c r="E2413" s="2">
        <f t="shared" si="148"/>
        <v>4491670</v>
      </c>
      <c r="F2413" s="17" t="str">
        <f t="shared" si="151"/>
        <v>BEARISH</v>
      </c>
      <c r="G2413" s="17" t="str">
        <f t="shared" si="150"/>
        <v>NEUTRAL</v>
      </c>
      <c r="H2413" s="17" t="str">
        <f t="shared" si="149"/>
        <v>CONFIRMED BEARISH</v>
      </c>
    </row>
    <row r="2414" spans="1:8" ht="13.5" x14ac:dyDescent="0.25">
      <c r="A2414" s="3">
        <f>TITRES_STAT!B2417</f>
        <v>45520</v>
      </c>
      <c r="B2414" s="17">
        <f>TITRES_STAT!C2417</f>
        <v>5.55</v>
      </c>
      <c r="C2414" s="17">
        <f>TITRES_STAT!D2417</f>
        <v>5.3197000000000001</v>
      </c>
      <c r="D2414" s="17">
        <f>TITRES_STAT!E2417</f>
        <v>4150</v>
      </c>
      <c r="E2414" s="2">
        <f t="shared" si="148"/>
        <v>4495820</v>
      </c>
      <c r="F2414" s="17" t="str">
        <f t="shared" si="151"/>
        <v>BEARISH</v>
      </c>
      <c r="G2414" s="17" t="str">
        <f t="shared" si="150"/>
        <v>NEUTRAL</v>
      </c>
      <c r="H2414" s="17" t="str">
        <f t="shared" si="149"/>
        <v>BEARISH DIVERGENCE</v>
      </c>
    </row>
    <row r="2415" spans="1:8" ht="13.5" x14ac:dyDescent="0.25">
      <c r="A2415" s="3">
        <f>TITRES_STAT!B2418</f>
        <v>45523</v>
      </c>
      <c r="B2415" s="17">
        <f>TITRES_STAT!C2418</f>
        <v>5.45</v>
      </c>
      <c r="C2415" s="17">
        <f>TITRES_STAT!D2418</f>
        <v>5.2237999999999998</v>
      </c>
      <c r="D2415" s="17">
        <f>TITRES_STAT!E2418</f>
        <v>5275</v>
      </c>
      <c r="E2415" s="2">
        <f t="shared" si="148"/>
        <v>4490545</v>
      </c>
      <c r="F2415" s="17" t="str">
        <f t="shared" si="151"/>
        <v>BEARISH</v>
      </c>
      <c r="G2415" s="17" t="str">
        <f t="shared" si="150"/>
        <v>NEUTRAL</v>
      </c>
      <c r="H2415" s="17" t="str">
        <f t="shared" si="149"/>
        <v>BEARISH DIVERGENCE</v>
      </c>
    </row>
    <row r="2416" spans="1:8" ht="13.5" x14ac:dyDescent="0.25">
      <c r="A2416" s="3">
        <f>TITRES_STAT!B2419</f>
        <v>45524</v>
      </c>
      <c r="B2416" s="17">
        <f>TITRES_STAT!C2419</f>
        <v>5.4</v>
      </c>
      <c r="C2416" s="17">
        <f>TITRES_STAT!D2419</f>
        <v>5.1759000000000004</v>
      </c>
      <c r="D2416" s="17">
        <f>TITRES_STAT!E2419</f>
        <v>5129</v>
      </c>
      <c r="E2416" s="2">
        <f t="shared" si="148"/>
        <v>4485416</v>
      </c>
      <c r="F2416" s="17" t="str">
        <f t="shared" si="151"/>
        <v>BEARISH</v>
      </c>
      <c r="G2416" s="17" t="str">
        <f t="shared" si="150"/>
        <v>NEUTRAL</v>
      </c>
      <c r="H2416" s="17" t="str">
        <f t="shared" si="149"/>
        <v>CONFIRMED BEARISH</v>
      </c>
    </row>
    <row r="2417" spans="1:8" ht="13.5" x14ac:dyDescent="0.25">
      <c r="A2417" s="3">
        <f>TITRES_STAT!B2420</f>
        <v>45525</v>
      </c>
      <c r="B2417" s="17">
        <f>TITRES_STAT!C2420</f>
        <v>5.54</v>
      </c>
      <c r="C2417" s="17">
        <f>TITRES_STAT!D2420</f>
        <v>5.3101000000000003</v>
      </c>
      <c r="D2417" s="17">
        <f>TITRES_STAT!E2420</f>
        <v>639</v>
      </c>
      <c r="E2417" s="2">
        <f t="shared" si="148"/>
        <v>4486055</v>
      </c>
      <c r="F2417" s="17" t="str">
        <f t="shared" si="151"/>
        <v>BEARISH</v>
      </c>
      <c r="G2417" s="17" t="str">
        <f t="shared" si="150"/>
        <v>NEUTRAL</v>
      </c>
      <c r="H2417" s="17" t="str">
        <f t="shared" si="149"/>
        <v>BEARISH DIVERGENCE</v>
      </c>
    </row>
    <row r="2418" spans="1:8" ht="13.5" x14ac:dyDescent="0.25">
      <c r="A2418" s="3">
        <f>TITRES_STAT!B2421</f>
        <v>45526</v>
      </c>
      <c r="B2418" s="17">
        <f>TITRES_STAT!C2421</f>
        <v>5.54</v>
      </c>
      <c r="C2418" s="17">
        <f>TITRES_STAT!D2421</f>
        <v>5.3101000000000003</v>
      </c>
      <c r="D2418" s="17">
        <f>TITRES_STAT!E2421</f>
        <v>0</v>
      </c>
      <c r="E2418" s="2">
        <f t="shared" si="148"/>
        <v>4486055</v>
      </c>
      <c r="F2418" s="17" t="str">
        <f t="shared" si="151"/>
        <v>BEARISH</v>
      </c>
      <c r="G2418" s="17" t="str">
        <f t="shared" si="150"/>
        <v>NEUTRAL</v>
      </c>
      <c r="H2418" s="17" t="str">
        <f t="shared" si="149"/>
        <v>BEARISH DIVERGENCE</v>
      </c>
    </row>
    <row r="2419" spans="1:8" ht="13.5" x14ac:dyDescent="0.25">
      <c r="A2419" s="3">
        <f>TITRES_STAT!B2422</f>
        <v>45527</v>
      </c>
      <c r="B2419" s="17">
        <f>TITRES_STAT!C2422</f>
        <v>5.42</v>
      </c>
      <c r="C2419" s="17">
        <f>TITRES_STAT!D2422</f>
        <v>5.1951000000000001</v>
      </c>
      <c r="D2419" s="17">
        <f>TITRES_STAT!E2422</f>
        <v>980</v>
      </c>
      <c r="E2419" s="2">
        <f t="shared" si="148"/>
        <v>4485075</v>
      </c>
      <c r="F2419" s="17" t="str">
        <f t="shared" si="151"/>
        <v>BEARISH</v>
      </c>
      <c r="G2419" s="17" t="str">
        <f t="shared" si="150"/>
        <v>NEUTRAL</v>
      </c>
      <c r="H2419" s="17" t="str">
        <f t="shared" si="149"/>
        <v>CONFIRMED BEARISH</v>
      </c>
    </row>
    <row r="2420" spans="1:8" ht="13.5" x14ac:dyDescent="0.25">
      <c r="A2420" s="3">
        <f>TITRES_STAT!B2423</f>
        <v>45530</v>
      </c>
      <c r="B2420" s="17">
        <f>TITRES_STAT!C2423</f>
        <v>5.5</v>
      </c>
      <c r="C2420" s="17">
        <f>TITRES_STAT!D2423</f>
        <v>5.2717999999999998</v>
      </c>
      <c r="D2420" s="17">
        <f>TITRES_STAT!E2423</f>
        <v>2700</v>
      </c>
      <c r="E2420" s="2">
        <f t="shared" si="148"/>
        <v>4487775</v>
      </c>
      <c r="F2420" s="17" t="str">
        <f t="shared" si="151"/>
        <v>BEARISH</v>
      </c>
      <c r="G2420" s="17" t="str">
        <f t="shared" si="150"/>
        <v>NEUTRAL</v>
      </c>
      <c r="H2420" s="17" t="str">
        <f t="shared" si="149"/>
        <v>BEARISH DIVERGENCE</v>
      </c>
    </row>
    <row r="2421" spans="1:8" ht="13.5" x14ac:dyDescent="0.25">
      <c r="A2421" s="3">
        <f>TITRES_STAT!B2424</f>
        <v>45531</v>
      </c>
      <c r="B2421" s="17">
        <f>TITRES_STAT!C2424</f>
        <v>5.52</v>
      </c>
      <c r="C2421" s="17">
        <f>TITRES_STAT!D2424</f>
        <v>5.2908999999999997</v>
      </c>
      <c r="D2421" s="17">
        <f>TITRES_STAT!E2424</f>
        <v>2970</v>
      </c>
      <c r="E2421" s="2">
        <f t="shared" si="148"/>
        <v>4490745</v>
      </c>
      <c r="F2421" s="17" t="str">
        <f t="shared" si="151"/>
        <v>BULLISH</v>
      </c>
      <c r="G2421" s="17" t="str">
        <f t="shared" si="150"/>
        <v>NEUTRAL</v>
      </c>
      <c r="H2421" s="17" t="str">
        <f t="shared" si="149"/>
        <v>CONFIRMED BULLISH</v>
      </c>
    </row>
    <row r="2422" spans="1:8" ht="13.5" x14ac:dyDescent="0.25">
      <c r="A2422" s="3">
        <f>TITRES_STAT!B2425</f>
        <v>45532</v>
      </c>
      <c r="B2422" s="17">
        <f>TITRES_STAT!C2425</f>
        <v>5.45</v>
      </c>
      <c r="C2422" s="17">
        <f>TITRES_STAT!D2425</f>
        <v>5.2237999999999998</v>
      </c>
      <c r="D2422" s="17">
        <f>TITRES_STAT!E2425</f>
        <v>4068</v>
      </c>
      <c r="E2422" s="2">
        <f t="shared" si="148"/>
        <v>4486677</v>
      </c>
      <c r="F2422" s="17" t="str">
        <f t="shared" si="151"/>
        <v>BULLISH</v>
      </c>
      <c r="G2422" s="17" t="str">
        <f t="shared" si="150"/>
        <v>NEUTRAL</v>
      </c>
      <c r="H2422" s="17" t="str">
        <f t="shared" si="149"/>
        <v>BULLISH DIVERGENCE</v>
      </c>
    </row>
    <row r="2423" spans="1:8" ht="13.5" x14ac:dyDescent="0.25">
      <c r="A2423" s="3">
        <f>TITRES_STAT!B2426</f>
        <v>45533</v>
      </c>
      <c r="B2423" s="17">
        <f>TITRES_STAT!C2426</f>
        <v>5.56</v>
      </c>
      <c r="C2423" s="17">
        <f>TITRES_STAT!D2426</f>
        <v>5.3292999999999999</v>
      </c>
      <c r="D2423" s="17">
        <f>TITRES_STAT!E2426</f>
        <v>1640</v>
      </c>
      <c r="E2423" s="2">
        <f t="shared" si="148"/>
        <v>4488317</v>
      </c>
      <c r="F2423" s="17" t="str">
        <f t="shared" si="151"/>
        <v>BULLISH</v>
      </c>
      <c r="G2423" s="17" t="str">
        <f t="shared" si="150"/>
        <v>NEUTRAL</v>
      </c>
      <c r="H2423" s="17" t="str">
        <f t="shared" si="149"/>
        <v>CONFIRMED BULLISH</v>
      </c>
    </row>
    <row r="2424" spans="1:8" ht="13.5" x14ac:dyDescent="0.25">
      <c r="A2424" s="3">
        <f>TITRES_STAT!B2427</f>
        <v>45534</v>
      </c>
      <c r="B2424" s="17">
        <f>TITRES_STAT!C2427</f>
        <v>5.56</v>
      </c>
      <c r="C2424" s="17">
        <f>TITRES_STAT!D2427</f>
        <v>5.3292999999999999</v>
      </c>
      <c r="D2424" s="17">
        <f>TITRES_STAT!E2427</f>
        <v>1</v>
      </c>
      <c r="E2424" s="2">
        <f t="shared" si="148"/>
        <v>4488317</v>
      </c>
      <c r="F2424" s="17" t="str">
        <f t="shared" si="151"/>
        <v>BULLISH</v>
      </c>
      <c r="G2424" s="17" t="str">
        <f t="shared" si="150"/>
        <v>NEUTRAL</v>
      </c>
      <c r="H2424" s="17" t="str">
        <f t="shared" si="149"/>
        <v>CONFIRMED BULLISH</v>
      </c>
    </row>
    <row r="2425" spans="1:8" ht="13.5" x14ac:dyDescent="0.25">
      <c r="A2425" s="3">
        <f>TITRES_STAT!B2428</f>
        <v>45537</v>
      </c>
      <c r="B2425" s="17">
        <f>TITRES_STAT!C2428</f>
        <v>5.55</v>
      </c>
      <c r="C2425" s="17">
        <f>TITRES_STAT!D2428</f>
        <v>5.3197000000000001</v>
      </c>
      <c r="D2425" s="17">
        <f>TITRES_STAT!E2428</f>
        <v>14919</v>
      </c>
      <c r="E2425" s="2">
        <f t="shared" si="148"/>
        <v>4473398</v>
      </c>
      <c r="F2425" s="17" t="str">
        <f t="shared" si="151"/>
        <v>BEARISH</v>
      </c>
      <c r="G2425" s="17" t="str">
        <f t="shared" si="150"/>
        <v>NEUTRAL</v>
      </c>
      <c r="H2425" s="17" t="str">
        <f t="shared" si="149"/>
        <v>BEARISH DIVERGENCE</v>
      </c>
    </row>
    <row r="2426" spans="1:8" ht="13.5" x14ac:dyDescent="0.25">
      <c r="A2426" s="3">
        <f>TITRES_STAT!B2429</f>
        <v>45538</v>
      </c>
      <c r="B2426" s="17">
        <f>TITRES_STAT!C2429</f>
        <v>5.64</v>
      </c>
      <c r="C2426" s="17">
        <f>TITRES_STAT!D2429</f>
        <v>5.4058999999999999</v>
      </c>
      <c r="D2426" s="17">
        <f>TITRES_STAT!E2429</f>
        <v>2798</v>
      </c>
      <c r="E2426" s="2">
        <f t="shared" si="148"/>
        <v>4476196</v>
      </c>
      <c r="F2426" s="17" t="str">
        <f t="shared" si="151"/>
        <v>BEARISH</v>
      </c>
      <c r="G2426" s="17" t="str">
        <f t="shared" si="150"/>
        <v>NEUTRAL</v>
      </c>
      <c r="H2426" s="17" t="str">
        <f t="shared" si="149"/>
        <v>BEARISH DIVERGENCE</v>
      </c>
    </row>
    <row r="2427" spans="1:8" ht="13.5" x14ac:dyDescent="0.25">
      <c r="A2427" s="3">
        <f>TITRES_STAT!B2430</f>
        <v>45539</v>
      </c>
      <c r="B2427" s="17">
        <f>TITRES_STAT!C2430</f>
        <v>5.6</v>
      </c>
      <c r="C2427" s="17">
        <f>TITRES_STAT!D2430</f>
        <v>5.3676000000000004</v>
      </c>
      <c r="D2427" s="17">
        <f>TITRES_STAT!E2430</f>
        <v>6287</v>
      </c>
      <c r="E2427" s="2">
        <f t="shared" si="148"/>
        <v>4469909</v>
      </c>
      <c r="F2427" s="17" t="str">
        <f t="shared" si="151"/>
        <v>BEARISH</v>
      </c>
      <c r="G2427" s="17" t="str">
        <f t="shared" si="150"/>
        <v>NEUTRAL</v>
      </c>
      <c r="H2427" s="17" t="str">
        <f t="shared" si="149"/>
        <v>BEARISH DIVERGENCE</v>
      </c>
    </row>
    <row r="2428" spans="1:8" ht="13.5" x14ac:dyDescent="0.25">
      <c r="A2428" s="3">
        <f>TITRES_STAT!B2431</f>
        <v>45540</v>
      </c>
      <c r="B2428" s="17">
        <f>TITRES_STAT!C2431</f>
        <v>5.8</v>
      </c>
      <c r="C2428" s="17">
        <f>TITRES_STAT!D2431</f>
        <v>5.5593000000000004</v>
      </c>
      <c r="D2428" s="17">
        <f>TITRES_STAT!E2431</f>
        <v>8456</v>
      </c>
      <c r="E2428" s="2">
        <f t="shared" si="148"/>
        <v>4478365</v>
      </c>
      <c r="F2428" s="17" t="str">
        <f t="shared" si="151"/>
        <v>BEARISH</v>
      </c>
      <c r="G2428" s="17" t="str">
        <f t="shared" si="150"/>
        <v>NEUTRAL</v>
      </c>
      <c r="H2428" s="17" t="str">
        <f t="shared" si="149"/>
        <v>BEARISH DIVERGENCE</v>
      </c>
    </row>
    <row r="2429" spans="1:8" ht="13.5" x14ac:dyDescent="0.25">
      <c r="A2429" s="3">
        <f>TITRES_STAT!B2432</f>
        <v>45541</v>
      </c>
      <c r="B2429" s="17">
        <f>TITRES_STAT!C2432</f>
        <v>5.74</v>
      </c>
      <c r="C2429" s="17">
        <f>TITRES_STAT!D2432</f>
        <v>5.5018000000000002</v>
      </c>
      <c r="D2429" s="17">
        <f>TITRES_STAT!E2432</f>
        <v>1638</v>
      </c>
      <c r="E2429" s="2">
        <f t="shared" si="148"/>
        <v>4476727</v>
      </c>
      <c r="F2429" s="17" t="str">
        <f t="shared" si="151"/>
        <v>BEARISH</v>
      </c>
      <c r="G2429" s="17" t="str">
        <f t="shared" si="150"/>
        <v>NEUTRAL</v>
      </c>
      <c r="H2429" s="17" t="str">
        <f t="shared" si="149"/>
        <v>BEARISH DIVERGENCE</v>
      </c>
    </row>
    <row r="2430" spans="1:8" ht="13.5" x14ac:dyDescent="0.25">
      <c r="A2430" s="3">
        <f>TITRES_STAT!B2433</f>
        <v>45544</v>
      </c>
      <c r="B2430" s="17">
        <f>TITRES_STAT!C2433</f>
        <v>5.75</v>
      </c>
      <c r="C2430" s="17">
        <f>TITRES_STAT!D2433</f>
        <v>5.5114000000000001</v>
      </c>
      <c r="D2430" s="17">
        <f>TITRES_STAT!E2433</f>
        <v>10624</v>
      </c>
      <c r="E2430" s="2">
        <f t="shared" si="148"/>
        <v>4487351</v>
      </c>
      <c r="F2430" s="17" t="str">
        <f t="shared" si="151"/>
        <v>BULLISH</v>
      </c>
      <c r="G2430" s="17" t="str">
        <f t="shared" si="150"/>
        <v>NEUTRAL</v>
      </c>
      <c r="H2430" s="17" t="str">
        <f t="shared" si="149"/>
        <v>CONFIRMED BULLISH</v>
      </c>
    </row>
    <row r="2431" spans="1:8" ht="13.5" x14ac:dyDescent="0.25">
      <c r="A2431" s="3">
        <f>TITRES_STAT!B2434</f>
        <v>45545</v>
      </c>
      <c r="B2431" s="17">
        <f>TITRES_STAT!C2434</f>
        <v>5.73</v>
      </c>
      <c r="C2431" s="17">
        <f>TITRES_STAT!D2434</f>
        <v>5.4922000000000004</v>
      </c>
      <c r="D2431" s="17">
        <f>TITRES_STAT!E2434</f>
        <v>3191</v>
      </c>
      <c r="E2431" s="2">
        <f t="shared" si="148"/>
        <v>4484160</v>
      </c>
      <c r="F2431" s="17" t="str">
        <f t="shared" si="151"/>
        <v>BULLISH</v>
      </c>
      <c r="G2431" s="17" t="str">
        <f t="shared" si="150"/>
        <v>NEUTRAL</v>
      </c>
      <c r="H2431" s="17" t="str">
        <f t="shared" si="149"/>
        <v>CONFIRMED BULLISH</v>
      </c>
    </row>
    <row r="2432" spans="1:8" ht="13.5" x14ac:dyDescent="0.25">
      <c r="A2432" s="3">
        <f>TITRES_STAT!B2435</f>
        <v>45546</v>
      </c>
      <c r="B2432" s="17">
        <f>TITRES_STAT!C2435</f>
        <v>5.73</v>
      </c>
      <c r="C2432" s="17">
        <f>TITRES_STAT!D2435</f>
        <v>5.4922000000000004</v>
      </c>
      <c r="D2432" s="17">
        <f>TITRES_STAT!E2435</f>
        <v>0</v>
      </c>
      <c r="E2432" s="2">
        <f t="shared" si="148"/>
        <v>4484160</v>
      </c>
      <c r="F2432" s="17" t="str">
        <f t="shared" si="151"/>
        <v>BULLISH</v>
      </c>
      <c r="G2432" s="17" t="str">
        <f t="shared" si="150"/>
        <v>NEUTRAL</v>
      </c>
      <c r="H2432" s="17" t="str">
        <f t="shared" si="149"/>
        <v>CONFIRMED BULLISH</v>
      </c>
    </row>
    <row r="2433" spans="1:8" ht="13.5" x14ac:dyDescent="0.25">
      <c r="A2433" s="3">
        <f>TITRES_STAT!B2436</f>
        <v>45547</v>
      </c>
      <c r="B2433" s="17">
        <f>TITRES_STAT!C2436</f>
        <v>5.72</v>
      </c>
      <c r="C2433" s="17">
        <f>TITRES_STAT!D2436</f>
        <v>5.4825999999999997</v>
      </c>
      <c r="D2433" s="17">
        <f>TITRES_STAT!E2436</f>
        <v>3834</v>
      </c>
      <c r="E2433" s="2">
        <f t="shared" si="148"/>
        <v>4480326</v>
      </c>
      <c r="F2433" s="17" t="str">
        <f t="shared" si="151"/>
        <v>BULLISH</v>
      </c>
      <c r="G2433" s="17" t="str">
        <f t="shared" si="150"/>
        <v>NEUTRAL</v>
      </c>
      <c r="H2433" s="17" t="str">
        <f t="shared" si="149"/>
        <v>BULLISH DIVERGENCE</v>
      </c>
    </row>
    <row r="2434" spans="1:8" ht="13.5" x14ac:dyDescent="0.25">
      <c r="A2434" s="3">
        <f>TITRES_STAT!B2437</f>
        <v>45548</v>
      </c>
      <c r="B2434" s="17">
        <f>TITRES_STAT!C2437</f>
        <v>5.62</v>
      </c>
      <c r="C2434" s="17">
        <f>TITRES_STAT!D2437</f>
        <v>5.3868</v>
      </c>
      <c r="D2434" s="17">
        <f>TITRES_STAT!E2437</f>
        <v>2662</v>
      </c>
      <c r="E2434" s="2">
        <f t="shared" si="148"/>
        <v>4477664</v>
      </c>
      <c r="F2434" s="17" t="str">
        <f t="shared" si="151"/>
        <v>BULLISH</v>
      </c>
      <c r="G2434" s="17" t="str">
        <f t="shared" si="150"/>
        <v>NEUTRAL</v>
      </c>
      <c r="H2434" s="17" t="str">
        <f t="shared" si="149"/>
        <v>BULLISH DIVERGENCE</v>
      </c>
    </row>
    <row r="2435" spans="1:8" ht="13.5" x14ac:dyDescent="0.25">
      <c r="A2435" s="3">
        <f>TITRES_STAT!B2438</f>
        <v>45551</v>
      </c>
      <c r="B2435" s="17">
        <f>TITRES_STAT!C2438</f>
        <v>5.6</v>
      </c>
      <c r="C2435" s="17">
        <f>TITRES_STAT!D2438</f>
        <v>5.3676000000000004</v>
      </c>
      <c r="D2435" s="17">
        <f>TITRES_STAT!E2438</f>
        <v>11160</v>
      </c>
      <c r="E2435" s="2">
        <f t="shared" si="148"/>
        <v>4466504</v>
      </c>
      <c r="F2435" s="17" t="str">
        <f t="shared" si="151"/>
        <v>BEARISH</v>
      </c>
      <c r="G2435" s="17" t="str">
        <f t="shared" si="150"/>
        <v>NEUTRAL</v>
      </c>
      <c r="H2435" s="17" t="str">
        <f t="shared" si="149"/>
        <v>CONFIRMED BEARISH</v>
      </c>
    </row>
    <row r="2436" spans="1:8" ht="13.5" x14ac:dyDescent="0.25">
      <c r="A2436" s="3">
        <f>TITRES_STAT!B2439</f>
        <v>45552</v>
      </c>
      <c r="B2436" s="17">
        <f>TITRES_STAT!C2439</f>
        <v>5.55</v>
      </c>
      <c r="C2436" s="17">
        <f>TITRES_STAT!D2439</f>
        <v>5.3197000000000001</v>
      </c>
      <c r="D2436" s="17">
        <f>TITRES_STAT!E2439</f>
        <v>3301</v>
      </c>
      <c r="E2436" s="2">
        <f t="shared" ref="E2436:E2499" si="152">IF(B2436&gt;B2435, E2435+D2436, IF(B2436&lt;B2435, E2435-D2436, E2435))</f>
        <v>4463203</v>
      </c>
      <c r="F2436" s="17" t="str">
        <f t="shared" si="151"/>
        <v>BEARISH</v>
      </c>
      <c r="G2436" s="17" t="str">
        <f t="shared" si="150"/>
        <v>NEUTRAL</v>
      </c>
      <c r="H2436" s="17" t="str">
        <f t="shared" si="149"/>
        <v>CONFIRMED BEARISH</v>
      </c>
    </row>
    <row r="2437" spans="1:8" ht="13.5" x14ac:dyDescent="0.25">
      <c r="A2437" s="3">
        <f>TITRES_STAT!B2440</f>
        <v>45553</v>
      </c>
      <c r="B2437" s="17">
        <f>TITRES_STAT!C2440</f>
        <v>5.58</v>
      </c>
      <c r="C2437" s="17">
        <f>TITRES_STAT!D2440</f>
        <v>5.3483999999999998</v>
      </c>
      <c r="D2437" s="17">
        <f>TITRES_STAT!E2440</f>
        <v>4796</v>
      </c>
      <c r="E2437" s="2">
        <f t="shared" si="152"/>
        <v>4467999</v>
      </c>
      <c r="F2437" s="17" t="str">
        <f t="shared" si="151"/>
        <v>BEARISH</v>
      </c>
      <c r="G2437" s="17" t="str">
        <f t="shared" si="150"/>
        <v>NEUTRAL</v>
      </c>
      <c r="H2437" s="17" t="str">
        <f t="shared" si="149"/>
        <v>CONFIRMED BEARISH</v>
      </c>
    </row>
    <row r="2438" spans="1:8" ht="13.5" x14ac:dyDescent="0.25">
      <c r="A2438" s="3">
        <f>TITRES_STAT!B2441</f>
        <v>45554</v>
      </c>
      <c r="B2438" s="17">
        <f>TITRES_STAT!C2441</f>
        <v>5.6</v>
      </c>
      <c r="C2438" s="17">
        <f>TITRES_STAT!D2441</f>
        <v>5.3676000000000004</v>
      </c>
      <c r="D2438" s="17">
        <f>TITRES_STAT!E2441</f>
        <v>446</v>
      </c>
      <c r="E2438" s="2">
        <f t="shared" si="152"/>
        <v>4468445</v>
      </c>
      <c r="F2438" s="17" t="str">
        <f t="shared" si="151"/>
        <v>BEARISH</v>
      </c>
      <c r="G2438" s="17" t="str">
        <f t="shared" si="150"/>
        <v>NEUTRAL</v>
      </c>
      <c r="H2438" s="17" t="str">
        <f t="shared" ref="H2438:H2501" si="153">IF(AND(B2438&gt;B2433, E2438&gt;E2433), "CONFIRMED BULLISH",
 IF(AND(B2438&lt;B2433, E2438&lt;E2433), "CONFIRMED BEARISH",
 IF(AND(B2438&gt;B2433, E2438&lt;E2433), "BEARISH DIVERGENCE",
 IF(AND(B2438&lt;B2433, E2438&gt;E2433), "BULLISH DIVERGENCE", "NEUTRAL"))))</f>
        <v>CONFIRMED BEARISH</v>
      </c>
    </row>
    <row r="2439" spans="1:8" ht="13.5" x14ac:dyDescent="0.25">
      <c r="A2439" s="3">
        <f>TITRES_STAT!B2442</f>
        <v>45555</v>
      </c>
      <c r="B2439" s="17">
        <f>TITRES_STAT!C2442</f>
        <v>5.62</v>
      </c>
      <c r="C2439" s="17">
        <f>TITRES_STAT!D2442</f>
        <v>5.3868</v>
      </c>
      <c r="D2439" s="17">
        <f>TITRES_STAT!E2442</f>
        <v>354</v>
      </c>
      <c r="E2439" s="2">
        <f t="shared" si="152"/>
        <v>4468799</v>
      </c>
      <c r="F2439" s="17" t="str">
        <f t="shared" si="151"/>
        <v>BEARISH</v>
      </c>
      <c r="G2439" s="17" t="str">
        <f t="shared" ref="G2439:G2502" si="154">IF((E2439-E2434)/E2434 &gt; 0.02, "STRONG",
 IF((E2439-E2434)/E2434 &lt; -0.02, "WEAK", "NEUTRAL"))</f>
        <v>NEUTRAL</v>
      </c>
      <c r="H2439" s="17" t="str">
        <f t="shared" si="153"/>
        <v>NEUTRAL</v>
      </c>
    </row>
    <row r="2440" spans="1:8" ht="13.5" x14ac:dyDescent="0.25">
      <c r="A2440" s="3">
        <f>TITRES_STAT!B2443</f>
        <v>45558</v>
      </c>
      <c r="B2440" s="17">
        <f>TITRES_STAT!C2443</f>
        <v>5.62</v>
      </c>
      <c r="C2440" s="17">
        <f>TITRES_STAT!D2443</f>
        <v>5.3868</v>
      </c>
      <c r="D2440" s="17">
        <f>TITRES_STAT!E2443</f>
        <v>114</v>
      </c>
      <c r="E2440" s="2">
        <f t="shared" si="152"/>
        <v>4468799</v>
      </c>
      <c r="F2440" s="17" t="str">
        <f t="shared" ref="F2440:F2503" si="155">IF(E2440&gt;E2435,"BULLISH",IF(E2440&lt;E2435,"BEARISH","NEUTRAL"))</f>
        <v>BULLISH</v>
      </c>
      <c r="G2440" s="17" t="str">
        <f t="shared" si="154"/>
        <v>NEUTRAL</v>
      </c>
      <c r="H2440" s="17" t="str">
        <f t="shared" si="153"/>
        <v>CONFIRMED BULLISH</v>
      </c>
    </row>
    <row r="2441" spans="1:8" ht="13.5" x14ac:dyDescent="0.25">
      <c r="A2441" s="3">
        <f>TITRES_STAT!B2444</f>
        <v>45559</v>
      </c>
      <c r="B2441" s="17">
        <f>TITRES_STAT!C2444</f>
        <v>5.62</v>
      </c>
      <c r="C2441" s="17">
        <f>TITRES_STAT!D2444</f>
        <v>5.3868</v>
      </c>
      <c r="D2441" s="17">
        <f>TITRES_STAT!E2444</f>
        <v>1131</v>
      </c>
      <c r="E2441" s="2">
        <f t="shared" si="152"/>
        <v>4468799</v>
      </c>
      <c r="F2441" s="17" t="str">
        <f t="shared" si="155"/>
        <v>BULLISH</v>
      </c>
      <c r="G2441" s="17" t="str">
        <f t="shared" si="154"/>
        <v>NEUTRAL</v>
      </c>
      <c r="H2441" s="17" t="str">
        <f t="shared" si="153"/>
        <v>CONFIRMED BULLISH</v>
      </c>
    </row>
    <row r="2442" spans="1:8" ht="13.5" x14ac:dyDescent="0.25">
      <c r="A2442" s="3">
        <f>TITRES_STAT!B2445</f>
        <v>45560</v>
      </c>
      <c r="B2442" s="17">
        <f>TITRES_STAT!C2445</f>
        <v>5.62</v>
      </c>
      <c r="C2442" s="17">
        <f>TITRES_STAT!D2445</f>
        <v>5.3868</v>
      </c>
      <c r="D2442" s="17">
        <f>TITRES_STAT!E2445</f>
        <v>2628</v>
      </c>
      <c r="E2442" s="2">
        <f t="shared" si="152"/>
        <v>4468799</v>
      </c>
      <c r="F2442" s="17" t="str">
        <f t="shared" si="155"/>
        <v>BULLISH</v>
      </c>
      <c r="G2442" s="17" t="str">
        <f t="shared" si="154"/>
        <v>NEUTRAL</v>
      </c>
      <c r="H2442" s="17" t="str">
        <f t="shared" si="153"/>
        <v>CONFIRMED BULLISH</v>
      </c>
    </row>
    <row r="2443" spans="1:8" ht="13.5" x14ac:dyDescent="0.25">
      <c r="A2443" s="3">
        <f>TITRES_STAT!B2446</f>
        <v>45561</v>
      </c>
      <c r="B2443" s="17">
        <f>TITRES_STAT!C2446</f>
        <v>5.6</v>
      </c>
      <c r="C2443" s="17">
        <f>TITRES_STAT!D2446</f>
        <v>5.3676000000000004</v>
      </c>
      <c r="D2443" s="17">
        <f>TITRES_STAT!E2446</f>
        <v>16181</v>
      </c>
      <c r="E2443" s="2">
        <f t="shared" si="152"/>
        <v>4452618</v>
      </c>
      <c r="F2443" s="17" t="str">
        <f t="shared" si="155"/>
        <v>BEARISH</v>
      </c>
      <c r="G2443" s="17" t="str">
        <f t="shared" si="154"/>
        <v>NEUTRAL</v>
      </c>
      <c r="H2443" s="17" t="str">
        <f t="shared" si="153"/>
        <v>NEUTRAL</v>
      </c>
    </row>
    <row r="2444" spans="1:8" ht="13.5" x14ac:dyDescent="0.25">
      <c r="A2444" s="3">
        <f>TITRES_STAT!B2447</f>
        <v>45562</v>
      </c>
      <c r="B2444" s="17">
        <f>TITRES_STAT!C2447</f>
        <v>5.7</v>
      </c>
      <c r="C2444" s="17">
        <f>TITRES_STAT!D2447</f>
        <v>5.4634999999999998</v>
      </c>
      <c r="D2444" s="17">
        <f>TITRES_STAT!E2447</f>
        <v>9625</v>
      </c>
      <c r="E2444" s="2">
        <f t="shared" si="152"/>
        <v>4462243</v>
      </c>
      <c r="F2444" s="17" t="str">
        <f t="shared" si="155"/>
        <v>BEARISH</v>
      </c>
      <c r="G2444" s="17" t="str">
        <f t="shared" si="154"/>
        <v>NEUTRAL</v>
      </c>
      <c r="H2444" s="17" t="str">
        <f t="shared" si="153"/>
        <v>BEARISH DIVERGENCE</v>
      </c>
    </row>
    <row r="2445" spans="1:8" ht="13.5" x14ac:dyDescent="0.25">
      <c r="A2445" s="3">
        <f>TITRES_STAT!B2448</f>
        <v>45565</v>
      </c>
      <c r="B2445" s="17">
        <f>TITRES_STAT!C2448</f>
        <v>5.57</v>
      </c>
      <c r="C2445" s="17">
        <f>TITRES_STAT!D2448</f>
        <v>5.3388</v>
      </c>
      <c r="D2445" s="17">
        <f>TITRES_STAT!E2448</f>
        <v>2360</v>
      </c>
      <c r="E2445" s="2">
        <f t="shared" si="152"/>
        <v>4459883</v>
      </c>
      <c r="F2445" s="17" t="str">
        <f t="shared" si="155"/>
        <v>BEARISH</v>
      </c>
      <c r="G2445" s="17" t="str">
        <f t="shared" si="154"/>
        <v>NEUTRAL</v>
      </c>
      <c r="H2445" s="17" t="str">
        <f t="shared" si="153"/>
        <v>CONFIRMED BEARISH</v>
      </c>
    </row>
    <row r="2446" spans="1:8" ht="13.5" x14ac:dyDescent="0.25">
      <c r="A2446" s="3">
        <f>TITRES_STAT!B2449</f>
        <v>45566</v>
      </c>
      <c r="B2446" s="17">
        <f>TITRES_STAT!C2449</f>
        <v>5.57</v>
      </c>
      <c r="C2446" s="17">
        <f>TITRES_STAT!D2449</f>
        <v>5.3388</v>
      </c>
      <c r="D2446" s="17">
        <f>TITRES_STAT!E2449</f>
        <v>5331</v>
      </c>
      <c r="E2446" s="2">
        <f t="shared" si="152"/>
        <v>4459883</v>
      </c>
      <c r="F2446" s="17" t="str">
        <f t="shared" si="155"/>
        <v>BEARISH</v>
      </c>
      <c r="G2446" s="17" t="str">
        <f t="shared" si="154"/>
        <v>NEUTRAL</v>
      </c>
      <c r="H2446" s="17" t="str">
        <f t="shared" si="153"/>
        <v>CONFIRMED BEARISH</v>
      </c>
    </row>
    <row r="2447" spans="1:8" ht="13.5" x14ac:dyDescent="0.25">
      <c r="A2447" s="3">
        <f>TITRES_STAT!B2450</f>
        <v>45567</v>
      </c>
      <c r="B2447" s="17">
        <f>TITRES_STAT!C2450</f>
        <v>5.57</v>
      </c>
      <c r="C2447" s="17">
        <f>TITRES_STAT!D2450</f>
        <v>5.3388</v>
      </c>
      <c r="D2447" s="17">
        <f>TITRES_STAT!E2450</f>
        <v>7772</v>
      </c>
      <c r="E2447" s="2">
        <f t="shared" si="152"/>
        <v>4459883</v>
      </c>
      <c r="F2447" s="17" t="str">
        <f t="shared" si="155"/>
        <v>BEARISH</v>
      </c>
      <c r="G2447" s="17" t="str">
        <f t="shared" si="154"/>
        <v>NEUTRAL</v>
      </c>
      <c r="H2447" s="17" t="str">
        <f t="shared" si="153"/>
        <v>CONFIRMED BEARISH</v>
      </c>
    </row>
    <row r="2448" spans="1:8" ht="13.5" x14ac:dyDescent="0.25">
      <c r="A2448" s="3">
        <f>TITRES_STAT!B2451</f>
        <v>45568</v>
      </c>
      <c r="B2448" s="17">
        <f>TITRES_STAT!C2451</f>
        <v>5.52</v>
      </c>
      <c r="C2448" s="17">
        <f>TITRES_STAT!D2451</f>
        <v>5.2908999999999997</v>
      </c>
      <c r="D2448" s="17">
        <f>TITRES_STAT!E2451</f>
        <v>8057</v>
      </c>
      <c r="E2448" s="2">
        <f t="shared" si="152"/>
        <v>4451826</v>
      </c>
      <c r="F2448" s="17" t="str">
        <f t="shared" si="155"/>
        <v>BEARISH</v>
      </c>
      <c r="G2448" s="17" t="str">
        <f t="shared" si="154"/>
        <v>NEUTRAL</v>
      </c>
      <c r="H2448" s="17" t="str">
        <f t="shared" si="153"/>
        <v>CONFIRMED BEARISH</v>
      </c>
    </row>
    <row r="2449" spans="1:8" ht="13.5" x14ac:dyDescent="0.25">
      <c r="A2449" s="3">
        <f>TITRES_STAT!B2452</f>
        <v>45569</v>
      </c>
      <c r="B2449" s="17">
        <f>TITRES_STAT!C2452</f>
        <v>5.6</v>
      </c>
      <c r="C2449" s="17">
        <f>TITRES_STAT!D2452</f>
        <v>5.3676000000000004</v>
      </c>
      <c r="D2449" s="17">
        <f>TITRES_STAT!E2452</f>
        <v>4367</v>
      </c>
      <c r="E2449" s="2">
        <f t="shared" si="152"/>
        <v>4456193</v>
      </c>
      <c r="F2449" s="17" t="str">
        <f t="shared" si="155"/>
        <v>BEARISH</v>
      </c>
      <c r="G2449" s="17" t="str">
        <f t="shared" si="154"/>
        <v>NEUTRAL</v>
      </c>
      <c r="H2449" s="17" t="str">
        <f t="shared" si="153"/>
        <v>CONFIRMED BEARISH</v>
      </c>
    </row>
    <row r="2450" spans="1:8" ht="13.5" x14ac:dyDescent="0.25">
      <c r="A2450" s="3">
        <f>TITRES_STAT!B2453</f>
        <v>45572</v>
      </c>
      <c r="B2450" s="17">
        <f>TITRES_STAT!C2453</f>
        <v>5.55</v>
      </c>
      <c r="C2450" s="17">
        <f>TITRES_STAT!D2453</f>
        <v>5.3197000000000001</v>
      </c>
      <c r="D2450" s="17">
        <f>TITRES_STAT!E2453</f>
        <v>594</v>
      </c>
      <c r="E2450" s="2">
        <f t="shared" si="152"/>
        <v>4455599</v>
      </c>
      <c r="F2450" s="17" t="str">
        <f t="shared" si="155"/>
        <v>BEARISH</v>
      </c>
      <c r="G2450" s="17" t="str">
        <f t="shared" si="154"/>
        <v>NEUTRAL</v>
      </c>
      <c r="H2450" s="17" t="str">
        <f t="shared" si="153"/>
        <v>CONFIRMED BEARISH</v>
      </c>
    </row>
    <row r="2451" spans="1:8" ht="13.5" x14ac:dyDescent="0.25">
      <c r="A2451" s="3">
        <f>TITRES_STAT!B2454</f>
        <v>45573</v>
      </c>
      <c r="B2451" s="17">
        <f>TITRES_STAT!C2454</f>
        <v>5.55</v>
      </c>
      <c r="C2451" s="17">
        <f>TITRES_STAT!D2454</f>
        <v>5.3197000000000001</v>
      </c>
      <c r="D2451" s="17">
        <f>TITRES_STAT!E2454</f>
        <v>1175</v>
      </c>
      <c r="E2451" s="2">
        <f t="shared" si="152"/>
        <v>4455599</v>
      </c>
      <c r="F2451" s="17" t="str">
        <f t="shared" si="155"/>
        <v>BEARISH</v>
      </c>
      <c r="G2451" s="17" t="str">
        <f t="shared" si="154"/>
        <v>NEUTRAL</v>
      </c>
      <c r="H2451" s="17" t="str">
        <f t="shared" si="153"/>
        <v>CONFIRMED BEARISH</v>
      </c>
    </row>
    <row r="2452" spans="1:8" ht="13.5" x14ac:dyDescent="0.25">
      <c r="A2452" s="3">
        <f>TITRES_STAT!B2455</f>
        <v>45574</v>
      </c>
      <c r="B2452" s="17">
        <f>TITRES_STAT!C2455</f>
        <v>5.6</v>
      </c>
      <c r="C2452" s="17">
        <f>TITRES_STAT!D2455</f>
        <v>5.3676000000000004</v>
      </c>
      <c r="D2452" s="17">
        <f>TITRES_STAT!E2455</f>
        <v>2139</v>
      </c>
      <c r="E2452" s="2">
        <f t="shared" si="152"/>
        <v>4457738</v>
      </c>
      <c r="F2452" s="17" t="str">
        <f t="shared" si="155"/>
        <v>BEARISH</v>
      </c>
      <c r="G2452" s="17" t="str">
        <f t="shared" si="154"/>
        <v>NEUTRAL</v>
      </c>
      <c r="H2452" s="17" t="str">
        <f t="shared" si="153"/>
        <v>BEARISH DIVERGENCE</v>
      </c>
    </row>
    <row r="2453" spans="1:8" ht="13.5" x14ac:dyDescent="0.25">
      <c r="A2453" s="3">
        <f>TITRES_STAT!B2456</f>
        <v>45575</v>
      </c>
      <c r="B2453" s="17">
        <f>TITRES_STAT!C2456</f>
        <v>5.6</v>
      </c>
      <c r="C2453" s="17">
        <f>TITRES_STAT!D2456</f>
        <v>5.3676000000000004</v>
      </c>
      <c r="D2453" s="17">
        <f>TITRES_STAT!E2456</f>
        <v>3570</v>
      </c>
      <c r="E2453" s="2">
        <f t="shared" si="152"/>
        <v>4457738</v>
      </c>
      <c r="F2453" s="17" t="str">
        <f t="shared" si="155"/>
        <v>BULLISH</v>
      </c>
      <c r="G2453" s="17" t="str">
        <f t="shared" si="154"/>
        <v>NEUTRAL</v>
      </c>
      <c r="H2453" s="17" t="str">
        <f t="shared" si="153"/>
        <v>CONFIRMED BULLISH</v>
      </c>
    </row>
    <row r="2454" spans="1:8" ht="13.5" x14ac:dyDescent="0.25">
      <c r="A2454" s="3">
        <f>TITRES_STAT!B2457</f>
        <v>45576</v>
      </c>
      <c r="B2454" s="17">
        <f>TITRES_STAT!C2457</f>
        <v>5.65</v>
      </c>
      <c r="C2454" s="17">
        <f>TITRES_STAT!D2457</f>
        <v>5.4154999999999998</v>
      </c>
      <c r="D2454" s="17">
        <f>TITRES_STAT!E2457</f>
        <v>3576</v>
      </c>
      <c r="E2454" s="2">
        <f t="shared" si="152"/>
        <v>4461314</v>
      </c>
      <c r="F2454" s="17" t="str">
        <f t="shared" si="155"/>
        <v>BULLISH</v>
      </c>
      <c r="G2454" s="17" t="str">
        <f t="shared" si="154"/>
        <v>NEUTRAL</v>
      </c>
      <c r="H2454" s="17" t="str">
        <f t="shared" si="153"/>
        <v>CONFIRMED BULLISH</v>
      </c>
    </row>
    <row r="2455" spans="1:8" ht="13.5" x14ac:dyDescent="0.25">
      <c r="A2455" s="3">
        <f>TITRES_STAT!B2458</f>
        <v>45579</v>
      </c>
      <c r="B2455" s="17">
        <f>TITRES_STAT!C2458</f>
        <v>5.65</v>
      </c>
      <c r="C2455" s="17">
        <f>TITRES_STAT!D2458</f>
        <v>5.4154999999999998</v>
      </c>
      <c r="D2455" s="17">
        <f>TITRES_STAT!E2458</f>
        <v>2438</v>
      </c>
      <c r="E2455" s="2">
        <f t="shared" si="152"/>
        <v>4461314</v>
      </c>
      <c r="F2455" s="17" t="str">
        <f t="shared" si="155"/>
        <v>BULLISH</v>
      </c>
      <c r="G2455" s="17" t="str">
        <f t="shared" si="154"/>
        <v>NEUTRAL</v>
      </c>
      <c r="H2455" s="17" t="str">
        <f t="shared" si="153"/>
        <v>CONFIRMED BULLISH</v>
      </c>
    </row>
    <row r="2456" spans="1:8" ht="13.5" x14ac:dyDescent="0.25">
      <c r="A2456" s="3">
        <f>TITRES_STAT!B2459</f>
        <v>45581</v>
      </c>
      <c r="B2456" s="17">
        <f>TITRES_STAT!C2459</f>
        <v>5.55</v>
      </c>
      <c r="C2456" s="17">
        <f>TITRES_STAT!D2459</f>
        <v>5.3197000000000001</v>
      </c>
      <c r="D2456" s="17">
        <f>TITRES_STAT!E2459</f>
        <v>14345</v>
      </c>
      <c r="E2456" s="2">
        <f t="shared" si="152"/>
        <v>4446969</v>
      </c>
      <c r="F2456" s="17" t="str">
        <f t="shared" si="155"/>
        <v>BEARISH</v>
      </c>
      <c r="G2456" s="17" t="str">
        <f t="shared" si="154"/>
        <v>NEUTRAL</v>
      </c>
      <c r="H2456" s="17" t="str">
        <f t="shared" si="153"/>
        <v>NEUTRAL</v>
      </c>
    </row>
    <row r="2457" spans="1:8" ht="13.5" x14ac:dyDescent="0.25">
      <c r="A2457" s="3">
        <f>TITRES_STAT!B2460</f>
        <v>45582</v>
      </c>
      <c r="B2457" s="17">
        <f>TITRES_STAT!C2460</f>
        <v>5.5</v>
      </c>
      <c r="C2457" s="17">
        <f>TITRES_STAT!D2460</f>
        <v>5.2717999999999998</v>
      </c>
      <c r="D2457" s="17">
        <f>TITRES_STAT!E2460</f>
        <v>2060</v>
      </c>
      <c r="E2457" s="2">
        <f t="shared" si="152"/>
        <v>4444909</v>
      </c>
      <c r="F2457" s="17" t="str">
        <f t="shared" si="155"/>
        <v>BEARISH</v>
      </c>
      <c r="G2457" s="17" t="str">
        <f t="shared" si="154"/>
        <v>NEUTRAL</v>
      </c>
      <c r="H2457" s="17" t="str">
        <f t="shared" si="153"/>
        <v>CONFIRMED BEARISH</v>
      </c>
    </row>
    <row r="2458" spans="1:8" ht="13.5" x14ac:dyDescent="0.25">
      <c r="A2458" s="3">
        <f>TITRES_STAT!B2461</f>
        <v>45583</v>
      </c>
      <c r="B2458" s="17">
        <f>TITRES_STAT!C2461</f>
        <v>5.5</v>
      </c>
      <c r="C2458" s="17">
        <f>TITRES_STAT!D2461</f>
        <v>5.2717999999999998</v>
      </c>
      <c r="D2458" s="17">
        <f>TITRES_STAT!E2461</f>
        <v>3140</v>
      </c>
      <c r="E2458" s="2">
        <f t="shared" si="152"/>
        <v>4444909</v>
      </c>
      <c r="F2458" s="17" t="str">
        <f t="shared" si="155"/>
        <v>BEARISH</v>
      </c>
      <c r="G2458" s="17" t="str">
        <f t="shared" si="154"/>
        <v>NEUTRAL</v>
      </c>
      <c r="H2458" s="17" t="str">
        <f t="shared" si="153"/>
        <v>CONFIRMED BEARISH</v>
      </c>
    </row>
    <row r="2459" spans="1:8" ht="13.5" x14ac:dyDescent="0.25">
      <c r="A2459" s="3">
        <f>TITRES_STAT!B2462</f>
        <v>45586</v>
      </c>
      <c r="B2459" s="17">
        <f>TITRES_STAT!C2462</f>
        <v>5.57</v>
      </c>
      <c r="C2459" s="17">
        <f>TITRES_STAT!D2462</f>
        <v>5.3388</v>
      </c>
      <c r="D2459" s="17">
        <f>TITRES_STAT!E2462</f>
        <v>611</v>
      </c>
      <c r="E2459" s="2">
        <f t="shared" si="152"/>
        <v>4445520</v>
      </c>
      <c r="F2459" s="17" t="str">
        <f t="shared" si="155"/>
        <v>BEARISH</v>
      </c>
      <c r="G2459" s="17" t="str">
        <f t="shared" si="154"/>
        <v>NEUTRAL</v>
      </c>
      <c r="H2459" s="17" t="str">
        <f t="shared" si="153"/>
        <v>CONFIRMED BEARISH</v>
      </c>
    </row>
    <row r="2460" spans="1:8" ht="13.5" x14ac:dyDescent="0.25">
      <c r="A2460" s="3">
        <f>TITRES_STAT!B2463</f>
        <v>45587</v>
      </c>
      <c r="B2460" s="17">
        <f>TITRES_STAT!C2463</f>
        <v>5.6</v>
      </c>
      <c r="C2460" s="17">
        <f>TITRES_STAT!D2463</f>
        <v>5.3676000000000004</v>
      </c>
      <c r="D2460" s="17">
        <f>TITRES_STAT!E2463</f>
        <v>4566</v>
      </c>
      <c r="E2460" s="2">
        <f t="shared" si="152"/>
        <v>4450086</v>
      </c>
      <c r="F2460" s="17" t="str">
        <f t="shared" si="155"/>
        <v>BEARISH</v>
      </c>
      <c r="G2460" s="17" t="str">
        <f t="shared" si="154"/>
        <v>NEUTRAL</v>
      </c>
      <c r="H2460" s="17" t="str">
        <f t="shared" si="153"/>
        <v>CONFIRMED BEARISH</v>
      </c>
    </row>
    <row r="2461" spans="1:8" ht="13.5" x14ac:dyDescent="0.25">
      <c r="A2461" s="3">
        <f>TITRES_STAT!B2464</f>
        <v>45588</v>
      </c>
      <c r="B2461" s="17">
        <f>TITRES_STAT!C2464</f>
        <v>5.66</v>
      </c>
      <c r="C2461" s="17">
        <f>TITRES_STAT!D2464</f>
        <v>5.4250999999999996</v>
      </c>
      <c r="D2461" s="17">
        <f>TITRES_STAT!E2464</f>
        <v>11529</v>
      </c>
      <c r="E2461" s="2">
        <f t="shared" si="152"/>
        <v>4461615</v>
      </c>
      <c r="F2461" s="17" t="str">
        <f t="shared" si="155"/>
        <v>BULLISH</v>
      </c>
      <c r="G2461" s="17" t="str">
        <f t="shared" si="154"/>
        <v>NEUTRAL</v>
      </c>
      <c r="H2461" s="17" t="str">
        <f t="shared" si="153"/>
        <v>CONFIRMED BULLISH</v>
      </c>
    </row>
    <row r="2462" spans="1:8" ht="13.5" x14ac:dyDescent="0.25">
      <c r="A2462" s="3">
        <f>TITRES_STAT!B2465</f>
        <v>45589</v>
      </c>
      <c r="B2462" s="17">
        <f>TITRES_STAT!C2465</f>
        <v>5.71</v>
      </c>
      <c r="C2462" s="17">
        <f>TITRES_STAT!D2465</f>
        <v>5.4729999999999999</v>
      </c>
      <c r="D2462" s="17">
        <f>TITRES_STAT!E2465</f>
        <v>872</v>
      </c>
      <c r="E2462" s="2">
        <f t="shared" si="152"/>
        <v>4462487</v>
      </c>
      <c r="F2462" s="17" t="str">
        <f t="shared" si="155"/>
        <v>BULLISH</v>
      </c>
      <c r="G2462" s="17" t="str">
        <f t="shared" si="154"/>
        <v>NEUTRAL</v>
      </c>
      <c r="H2462" s="17" t="str">
        <f t="shared" si="153"/>
        <v>CONFIRMED BULLISH</v>
      </c>
    </row>
    <row r="2463" spans="1:8" ht="13.5" x14ac:dyDescent="0.25">
      <c r="A2463" s="3">
        <f>TITRES_STAT!B2466</f>
        <v>45590</v>
      </c>
      <c r="B2463" s="17">
        <f>TITRES_STAT!C2466</f>
        <v>5.7</v>
      </c>
      <c r="C2463" s="17">
        <f>TITRES_STAT!D2466</f>
        <v>5.4634999999999998</v>
      </c>
      <c r="D2463" s="17">
        <f>TITRES_STAT!E2466</f>
        <v>5540</v>
      </c>
      <c r="E2463" s="2">
        <f t="shared" si="152"/>
        <v>4456947</v>
      </c>
      <c r="F2463" s="17" t="str">
        <f t="shared" si="155"/>
        <v>BULLISH</v>
      </c>
      <c r="G2463" s="17" t="str">
        <f t="shared" si="154"/>
        <v>NEUTRAL</v>
      </c>
      <c r="H2463" s="17" t="str">
        <f t="shared" si="153"/>
        <v>CONFIRMED BULLISH</v>
      </c>
    </row>
    <row r="2464" spans="1:8" ht="13.5" x14ac:dyDescent="0.25">
      <c r="A2464" s="3">
        <f>TITRES_STAT!B2467</f>
        <v>45593</v>
      </c>
      <c r="B2464" s="17">
        <f>TITRES_STAT!C2467</f>
        <v>5.88</v>
      </c>
      <c r="C2464" s="17">
        <f>TITRES_STAT!D2467</f>
        <v>5.6360000000000001</v>
      </c>
      <c r="D2464" s="17">
        <f>TITRES_STAT!E2467</f>
        <v>18477</v>
      </c>
      <c r="E2464" s="2">
        <f t="shared" si="152"/>
        <v>4475424</v>
      </c>
      <c r="F2464" s="17" t="str">
        <f t="shared" si="155"/>
        <v>BULLISH</v>
      </c>
      <c r="G2464" s="17" t="str">
        <f t="shared" si="154"/>
        <v>NEUTRAL</v>
      </c>
      <c r="H2464" s="17" t="str">
        <f t="shared" si="153"/>
        <v>CONFIRMED BULLISH</v>
      </c>
    </row>
    <row r="2465" spans="1:8" ht="13.5" x14ac:dyDescent="0.25">
      <c r="A2465" s="3">
        <f>TITRES_STAT!B2468</f>
        <v>45594</v>
      </c>
      <c r="B2465" s="17">
        <f>TITRES_STAT!C2468</f>
        <v>5.85</v>
      </c>
      <c r="C2465" s="17">
        <f>TITRES_STAT!D2468</f>
        <v>5.6071999999999997</v>
      </c>
      <c r="D2465" s="17">
        <f>TITRES_STAT!E2468</f>
        <v>2972</v>
      </c>
      <c r="E2465" s="2">
        <f t="shared" si="152"/>
        <v>4472452</v>
      </c>
      <c r="F2465" s="17" t="str">
        <f t="shared" si="155"/>
        <v>BULLISH</v>
      </c>
      <c r="G2465" s="17" t="str">
        <f t="shared" si="154"/>
        <v>NEUTRAL</v>
      </c>
      <c r="H2465" s="17" t="str">
        <f t="shared" si="153"/>
        <v>CONFIRMED BULLISH</v>
      </c>
    </row>
    <row r="2466" spans="1:8" ht="13.5" x14ac:dyDescent="0.25">
      <c r="A2466" s="3">
        <f>TITRES_STAT!B2469</f>
        <v>45595</v>
      </c>
      <c r="B2466" s="17">
        <f>TITRES_STAT!C2469</f>
        <v>5.84</v>
      </c>
      <c r="C2466" s="17">
        <f>TITRES_STAT!D2469</f>
        <v>5.5975999999999999</v>
      </c>
      <c r="D2466" s="17">
        <f>TITRES_STAT!E2469</f>
        <v>4393</v>
      </c>
      <c r="E2466" s="2">
        <f t="shared" si="152"/>
        <v>4468059</v>
      </c>
      <c r="F2466" s="17" t="str">
        <f t="shared" si="155"/>
        <v>BULLISH</v>
      </c>
      <c r="G2466" s="17" t="str">
        <f t="shared" si="154"/>
        <v>NEUTRAL</v>
      </c>
      <c r="H2466" s="17" t="str">
        <f t="shared" si="153"/>
        <v>CONFIRMED BULLISH</v>
      </c>
    </row>
    <row r="2467" spans="1:8" ht="13.5" x14ac:dyDescent="0.25">
      <c r="A2467" s="3">
        <f>TITRES_STAT!B2470</f>
        <v>45596</v>
      </c>
      <c r="B2467" s="17">
        <f>TITRES_STAT!C2470</f>
        <v>5.95</v>
      </c>
      <c r="C2467" s="17">
        <f>TITRES_STAT!D2470</f>
        <v>5.7031000000000001</v>
      </c>
      <c r="D2467" s="17">
        <f>TITRES_STAT!E2470</f>
        <v>23686</v>
      </c>
      <c r="E2467" s="2">
        <f t="shared" si="152"/>
        <v>4491745</v>
      </c>
      <c r="F2467" s="17" t="str">
        <f t="shared" si="155"/>
        <v>BULLISH</v>
      </c>
      <c r="G2467" s="17" t="str">
        <f t="shared" si="154"/>
        <v>NEUTRAL</v>
      </c>
      <c r="H2467" s="17" t="str">
        <f t="shared" si="153"/>
        <v>CONFIRMED BULLISH</v>
      </c>
    </row>
    <row r="2468" spans="1:8" ht="13.5" x14ac:dyDescent="0.25">
      <c r="A2468" s="3">
        <f>TITRES_STAT!B2471</f>
        <v>45597</v>
      </c>
      <c r="B2468" s="17">
        <f>TITRES_STAT!C2471</f>
        <v>6</v>
      </c>
      <c r="C2468" s="17">
        <f>TITRES_STAT!D2471</f>
        <v>5.7510000000000003</v>
      </c>
      <c r="D2468" s="17">
        <f>TITRES_STAT!E2471</f>
        <v>23998</v>
      </c>
      <c r="E2468" s="2">
        <f t="shared" si="152"/>
        <v>4515743</v>
      </c>
      <c r="F2468" s="17" t="str">
        <f t="shared" si="155"/>
        <v>BULLISH</v>
      </c>
      <c r="G2468" s="17" t="str">
        <f t="shared" si="154"/>
        <v>NEUTRAL</v>
      </c>
      <c r="H2468" s="17" t="str">
        <f t="shared" si="153"/>
        <v>CONFIRMED BULLISH</v>
      </c>
    </row>
    <row r="2469" spans="1:8" ht="13.5" x14ac:dyDescent="0.25">
      <c r="A2469" s="3">
        <f>TITRES_STAT!B2472</f>
        <v>45600</v>
      </c>
      <c r="B2469" s="17">
        <f>TITRES_STAT!C2472</f>
        <v>6.04</v>
      </c>
      <c r="C2469" s="17">
        <f>TITRES_STAT!D2472</f>
        <v>5.7892999999999999</v>
      </c>
      <c r="D2469" s="17">
        <f>TITRES_STAT!E2472</f>
        <v>2287</v>
      </c>
      <c r="E2469" s="2">
        <f t="shared" si="152"/>
        <v>4518030</v>
      </c>
      <c r="F2469" s="17" t="str">
        <f t="shared" si="155"/>
        <v>BULLISH</v>
      </c>
      <c r="G2469" s="17" t="str">
        <f t="shared" si="154"/>
        <v>NEUTRAL</v>
      </c>
      <c r="H2469" s="17" t="str">
        <f t="shared" si="153"/>
        <v>CONFIRMED BULLISH</v>
      </c>
    </row>
    <row r="2470" spans="1:8" ht="13.5" x14ac:dyDescent="0.25">
      <c r="A2470" s="3">
        <f>TITRES_STAT!B2473</f>
        <v>45601</v>
      </c>
      <c r="B2470" s="17">
        <f>TITRES_STAT!C2473</f>
        <v>6.11</v>
      </c>
      <c r="C2470" s="17">
        <f>TITRES_STAT!D2473</f>
        <v>5.8563999999999998</v>
      </c>
      <c r="D2470" s="17">
        <f>TITRES_STAT!E2473</f>
        <v>1362</v>
      </c>
      <c r="E2470" s="2">
        <f t="shared" si="152"/>
        <v>4519392</v>
      </c>
      <c r="F2470" s="17" t="str">
        <f t="shared" si="155"/>
        <v>BULLISH</v>
      </c>
      <c r="G2470" s="17" t="str">
        <f t="shared" si="154"/>
        <v>NEUTRAL</v>
      </c>
      <c r="H2470" s="17" t="str">
        <f t="shared" si="153"/>
        <v>CONFIRMED BULLISH</v>
      </c>
    </row>
    <row r="2471" spans="1:8" ht="13.5" x14ac:dyDescent="0.25">
      <c r="A2471" s="3">
        <f>TITRES_STAT!B2474</f>
        <v>45602</v>
      </c>
      <c r="B2471" s="17">
        <f>TITRES_STAT!C2474</f>
        <v>6.08</v>
      </c>
      <c r="C2471" s="17">
        <f>TITRES_STAT!D2474</f>
        <v>5.8277000000000001</v>
      </c>
      <c r="D2471" s="17">
        <f>TITRES_STAT!E2474</f>
        <v>34580</v>
      </c>
      <c r="E2471" s="2">
        <f t="shared" si="152"/>
        <v>4484812</v>
      </c>
      <c r="F2471" s="17" t="str">
        <f t="shared" si="155"/>
        <v>BULLISH</v>
      </c>
      <c r="G2471" s="17" t="str">
        <f t="shared" si="154"/>
        <v>NEUTRAL</v>
      </c>
      <c r="H2471" s="17" t="str">
        <f t="shared" si="153"/>
        <v>CONFIRMED BULLISH</v>
      </c>
    </row>
    <row r="2472" spans="1:8" ht="13.5" x14ac:dyDescent="0.25">
      <c r="A2472" s="3">
        <f>TITRES_STAT!B2475</f>
        <v>45603</v>
      </c>
      <c r="B2472" s="17">
        <f>TITRES_STAT!C2475</f>
        <v>6.08</v>
      </c>
      <c r="C2472" s="17">
        <f>TITRES_STAT!D2475</f>
        <v>5.8277000000000001</v>
      </c>
      <c r="D2472" s="17">
        <f>TITRES_STAT!E2475</f>
        <v>6252</v>
      </c>
      <c r="E2472" s="2">
        <f t="shared" si="152"/>
        <v>4484812</v>
      </c>
      <c r="F2472" s="17" t="str">
        <f t="shared" si="155"/>
        <v>BEARISH</v>
      </c>
      <c r="G2472" s="17" t="str">
        <f t="shared" si="154"/>
        <v>NEUTRAL</v>
      </c>
      <c r="H2472" s="17" t="str">
        <f t="shared" si="153"/>
        <v>BEARISH DIVERGENCE</v>
      </c>
    </row>
    <row r="2473" spans="1:8" ht="13.5" x14ac:dyDescent="0.25">
      <c r="A2473" s="3">
        <f>TITRES_STAT!B2476</f>
        <v>45604</v>
      </c>
      <c r="B2473" s="17">
        <f>TITRES_STAT!C2476</f>
        <v>6.28</v>
      </c>
      <c r="C2473" s="17">
        <f>TITRES_STAT!D2476</f>
        <v>6.0194000000000001</v>
      </c>
      <c r="D2473" s="17">
        <f>TITRES_STAT!E2476</f>
        <v>70874</v>
      </c>
      <c r="E2473" s="2">
        <f t="shared" si="152"/>
        <v>4555686</v>
      </c>
      <c r="F2473" s="17" t="str">
        <f t="shared" si="155"/>
        <v>BULLISH</v>
      </c>
      <c r="G2473" s="17" t="str">
        <f t="shared" si="154"/>
        <v>NEUTRAL</v>
      </c>
      <c r="H2473" s="17" t="str">
        <f t="shared" si="153"/>
        <v>CONFIRMED BULLISH</v>
      </c>
    </row>
    <row r="2474" spans="1:8" ht="13.5" x14ac:dyDescent="0.25">
      <c r="A2474" s="3">
        <f>TITRES_STAT!B2477</f>
        <v>45607</v>
      </c>
      <c r="B2474" s="17">
        <f>TITRES_STAT!C2477</f>
        <v>6.32</v>
      </c>
      <c r="C2474" s="17">
        <f>TITRES_STAT!D2477</f>
        <v>6.0576999999999996</v>
      </c>
      <c r="D2474" s="17">
        <f>TITRES_STAT!E2477</f>
        <v>12399</v>
      </c>
      <c r="E2474" s="2">
        <f t="shared" si="152"/>
        <v>4568085</v>
      </c>
      <c r="F2474" s="17" t="str">
        <f t="shared" si="155"/>
        <v>BULLISH</v>
      </c>
      <c r="G2474" s="17" t="str">
        <f t="shared" si="154"/>
        <v>NEUTRAL</v>
      </c>
      <c r="H2474" s="17" t="str">
        <f t="shared" si="153"/>
        <v>CONFIRMED BULLISH</v>
      </c>
    </row>
    <row r="2475" spans="1:8" ht="13.5" x14ac:dyDescent="0.25">
      <c r="A2475" s="3">
        <f>TITRES_STAT!B2478</f>
        <v>45608</v>
      </c>
      <c r="B2475" s="17">
        <f>TITRES_STAT!C2478</f>
        <v>6.2</v>
      </c>
      <c r="C2475" s="17">
        <f>TITRES_STAT!D2478</f>
        <v>5.9427000000000003</v>
      </c>
      <c r="D2475" s="17">
        <f>TITRES_STAT!E2478</f>
        <v>53339</v>
      </c>
      <c r="E2475" s="2">
        <f t="shared" si="152"/>
        <v>4514746</v>
      </c>
      <c r="F2475" s="17" t="str">
        <f t="shared" si="155"/>
        <v>BEARISH</v>
      </c>
      <c r="G2475" s="17" t="str">
        <f t="shared" si="154"/>
        <v>NEUTRAL</v>
      </c>
      <c r="H2475" s="17" t="str">
        <f t="shared" si="153"/>
        <v>BEARISH DIVERGENCE</v>
      </c>
    </row>
    <row r="2476" spans="1:8" ht="13.5" x14ac:dyDescent="0.25">
      <c r="A2476" s="3">
        <f>TITRES_STAT!B2479</f>
        <v>45609</v>
      </c>
      <c r="B2476" s="17">
        <f>TITRES_STAT!C2479</f>
        <v>6.1</v>
      </c>
      <c r="C2476" s="17">
        <f>TITRES_STAT!D2479</f>
        <v>5.8468999999999998</v>
      </c>
      <c r="D2476" s="17">
        <f>TITRES_STAT!E2479</f>
        <v>22502</v>
      </c>
      <c r="E2476" s="2">
        <f t="shared" si="152"/>
        <v>4492244</v>
      </c>
      <c r="F2476" s="17" t="str">
        <f t="shared" si="155"/>
        <v>BULLISH</v>
      </c>
      <c r="G2476" s="17" t="str">
        <f t="shared" si="154"/>
        <v>NEUTRAL</v>
      </c>
      <c r="H2476" s="17" t="str">
        <f t="shared" si="153"/>
        <v>CONFIRMED BULLISH</v>
      </c>
    </row>
    <row r="2477" spans="1:8" ht="13.5" x14ac:dyDescent="0.25">
      <c r="A2477" s="3">
        <f>TITRES_STAT!B2480</f>
        <v>45610</v>
      </c>
      <c r="B2477" s="17">
        <f>TITRES_STAT!C2480</f>
        <v>6.06</v>
      </c>
      <c r="C2477" s="17">
        <f>TITRES_STAT!D2480</f>
        <v>5.8085000000000004</v>
      </c>
      <c r="D2477" s="17">
        <f>TITRES_STAT!E2480</f>
        <v>13027</v>
      </c>
      <c r="E2477" s="2">
        <f t="shared" si="152"/>
        <v>4479217</v>
      </c>
      <c r="F2477" s="17" t="str">
        <f t="shared" si="155"/>
        <v>BEARISH</v>
      </c>
      <c r="G2477" s="17" t="str">
        <f t="shared" si="154"/>
        <v>NEUTRAL</v>
      </c>
      <c r="H2477" s="17" t="str">
        <f t="shared" si="153"/>
        <v>CONFIRMED BEARISH</v>
      </c>
    </row>
    <row r="2478" spans="1:8" ht="13.5" x14ac:dyDescent="0.25">
      <c r="A2478" s="3">
        <f>TITRES_STAT!B2481</f>
        <v>45611</v>
      </c>
      <c r="B2478" s="17">
        <f>TITRES_STAT!C2481</f>
        <v>6.15</v>
      </c>
      <c r="C2478" s="17">
        <f>TITRES_STAT!D2481</f>
        <v>5.8948</v>
      </c>
      <c r="D2478" s="17">
        <f>TITRES_STAT!E2481</f>
        <v>11528</v>
      </c>
      <c r="E2478" s="2">
        <f t="shared" si="152"/>
        <v>4490745</v>
      </c>
      <c r="F2478" s="17" t="str">
        <f t="shared" si="155"/>
        <v>BEARISH</v>
      </c>
      <c r="G2478" s="17" t="str">
        <f t="shared" si="154"/>
        <v>NEUTRAL</v>
      </c>
      <c r="H2478" s="17" t="str">
        <f t="shared" si="153"/>
        <v>CONFIRMED BEARISH</v>
      </c>
    </row>
    <row r="2479" spans="1:8" ht="13.5" x14ac:dyDescent="0.25">
      <c r="A2479" s="3">
        <f>TITRES_STAT!B2482</f>
        <v>45614</v>
      </c>
      <c r="B2479" s="17">
        <f>TITRES_STAT!C2482</f>
        <v>6.1</v>
      </c>
      <c r="C2479" s="17">
        <f>TITRES_STAT!D2482</f>
        <v>5.8468999999999998</v>
      </c>
      <c r="D2479" s="17">
        <f>TITRES_STAT!E2482</f>
        <v>3110</v>
      </c>
      <c r="E2479" s="2">
        <f t="shared" si="152"/>
        <v>4487635</v>
      </c>
      <c r="F2479" s="17" t="str">
        <f t="shared" si="155"/>
        <v>BEARISH</v>
      </c>
      <c r="G2479" s="17" t="str">
        <f t="shared" si="154"/>
        <v>NEUTRAL</v>
      </c>
      <c r="H2479" s="17" t="str">
        <f t="shared" si="153"/>
        <v>CONFIRMED BEARISH</v>
      </c>
    </row>
    <row r="2480" spans="1:8" ht="13.5" x14ac:dyDescent="0.25">
      <c r="A2480" s="3">
        <f>TITRES_STAT!B2483</f>
        <v>45615</v>
      </c>
      <c r="B2480" s="17">
        <f>TITRES_STAT!C2483</f>
        <v>6.1</v>
      </c>
      <c r="C2480" s="17">
        <f>TITRES_STAT!D2483</f>
        <v>5.8468999999999998</v>
      </c>
      <c r="D2480" s="17">
        <f>TITRES_STAT!E2483</f>
        <v>1982</v>
      </c>
      <c r="E2480" s="2">
        <f t="shared" si="152"/>
        <v>4487635</v>
      </c>
      <c r="F2480" s="17" t="str">
        <f t="shared" si="155"/>
        <v>BEARISH</v>
      </c>
      <c r="G2480" s="17" t="str">
        <f t="shared" si="154"/>
        <v>NEUTRAL</v>
      </c>
      <c r="H2480" s="17" t="str">
        <f t="shared" si="153"/>
        <v>CONFIRMED BEARISH</v>
      </c>
    </row>
    <row r="2481" spans="1:8" ht="13.5" x14ac:dyDescent="0.25">
      <c r="A2481" s="3">
        <f>TITRES_STAT!B2484</f>
        <v>45616</v>
      </c>
      <c r="B2481" s="17">
        <f>TITRES_STAT!C2484</f>
        <v>6.05</v>
      </c>
      <c r="C2481" s="17">
        <f>TITRES_STAT!D2484</f>
        <v>5.7988999999999997</v>
      </c>
      <c r="D2481" s="17">
        <f>TITRES_STAT!E2484</f>
        <v>1453</v>
      </c>
      <c r="E2481" s="2">
        <f t="shared" si="152"/>
        <v>4486182</v>
      </c>
      <c r="F2481" s="17" t="str">
        <f t="shared" si="155"/>
        <v>BEARISH</v>
      </c>
      <c r="G2481" s="17" t="str">
        <f t="shared" si="154"/>
        <v>NEUTRAL</v>
      </c>
      <c r="H2481" s="17" t="str">
        <f t="shared" si="153"/>
        <v>CONFIRMED BEARISH</v>
      </c>
    </row>
    <row r="2482" spans="1:8" ht="13.5" x14ac:dyDescent="0.25">
      <c r="A2482" s="3">
        <f>TITRES_STAT!B2485</f>
        <v>45617</v>
      </c>
      <c r="B2482" s="17">
        <f>TITRES_STAT!C2485</f>
        <v>6.08</v>
      </c>
      <c r="C2482" s="17">
        <f>TITRES_STAT!D2485</f>
        <v>5.8277000000000001</v>
      </c>
      <c r="D2482" s="17">
        <f>TITRES_STAT!E2485</f>
        <v>2401</v>
      </c>
      <c r="E2482" s="2">
        <f t="shared" si="152"/>
        <v>4488583</v>
      </c>
      <c r="F2482" s="17" t="str">
        <f t="shared" si="155"/>
        <v>BULLISH</v>
      </c>
      <c r="G2482" s="17" t="str">
        <f t="shared" si="154"/>
        <v>NEUTRAL</v>
      </c>
      <c r="H2482" s="17" t="str">
        <f t="shared" si="153"/>
        <v>CONFIRMED BULLISH</v>
      </c>
    </row>
    <row r="2483" spans="1:8" ht="13.5" x14ac:dyDescent="0.25">
      <c r="A2483" s="3">
        <f>TITRES_STAT!B2486</f>
        <v>45618</v>
      </c>
      <c r="B2483" s="17">
        <f>TITRES_STAT!C2486</f>
        <v>6.14</v>
      </c>
      <c r="C2483" s="17">
        <f>TITRES_STAT!D2486</f>
        <v>5.8852000000000002</v>
      </c>
      <c r="D2483" s="17">
        <f>TITRES_STAT!E2486</f>
        <v>17158</v>
      </c>
      <c r="E2483" s="2">
        <f t="shared" si="152"/>
        <v>4505741</v>
      </c>
      <c r="F2483" s="17" t="str">
        <f t="shared" si="155"/>
        <v>BULLISH</v>
      </c>
      <c r="G2483" s="17" t="str">
        <f t="shared" si="154"/>
        <v>NEUTRAL</v>
      </c>
      <c r="H2483" s="17" t="str">
        <f t="shared" si="153"/>
        <v>BULLISH DIVERGENCE</v>
      </c>
    </row>
    <row r="2484" spans="1:8" ht="13.5" x14ac:dyDescent="0.25">
      <c r="A2484" s="3">
        <f>TITRES_STAT!B2487</f>
        <v>45621</v>
      </c>
      <c r="B2484" s="17">
        <f>TITRES_STAT!C2487</f>
        <v>6.19</v>
      </c>
      <c r="C2484" s="17">
        <f>TITRES_STAT!D2487</f>
        <v>5.9330999999999996</v>
      </c>
      <c r="D2484" s="17">
        <f>TITRES_STAT!E2487</f>
        <v>20032</v>
      </c>
      <c r="E2484" s="2">
        <f t="shared" si="152"/>
        <v>4525773</v>
      </c>
      <c r="F2484" s="17" t="str">
        <f t="shared" si="155"/>
        <v>BULLISH</v>
      </c>
      <c r="G2484" s="17" t="str">
        <f t="shared" si="154"/>
        <v>NEUTRAL</v>
      </c>
      <c r="H2484" s="17" t="str">
        <f t="shared" si="153"/>
        <v>CONFIRMED BULLISH</v>
      </c>
    </row>
    <row r="2485" spans="1:8" ht="13.5" x14ac:dyDescent="0.25">
      <c r="A2485" s="3">
        <f>TITRES_STAT!B2488</f>
        <v>45622</v>
      </c>
      <c r="B2485" s="17">
        <f>TITRES_STAT!C2488</f>
        <v>6.2</v>
      </c>
      <c r="C2485" s="17">
        <f>TITRES_STAT!D2488</f>
        <v>5.9427000000000003</v>
      </c>
      <c r="D2485" s="17">
        <f>TITRES_STAT!E2488</f>
        <v>28639</v>
      </c>
      <c r="E2485" s="2">
        <f t="shared" si="152"/>
        <v>4554412</v>
      </c>
      <c r="F2485" s="17" t="str">
        <f t="shared" si="155"/>
        <v>BULLISH</v>
      </c>
      <c r="G2485" s="17" t="str">
        <f t="shared" si="154"/>
        <v>NEUTRAL</v>
      </c>
      <c r="H2485" s="17" t="str">
        <f t="shared" si="153"/>
        <v>CONFIRMED BULLISH</v>
      </c>
    </row>
    <row r="2486" spans="1:8" ht="13.5" x14ac:dyDescent="0.25">
      <c r="A2486" s="3">
        <f>TITRES_STAT!B2489</f>
        <v>45623</v>
      </c>
      <c r="B2486" s="17">
        <f>TITRES_STAT!C2489</f>
        <v>6.38</v>
      </c>
      <c r="C2486" s="17">
        <f>TITRES_STAT!D2489</f>
        <v>6.1151999999999997</v>
      </c>
      <c r="D2486" s="17">
        <f>TITRES_STAT!E2489</f>
        <v>19826</v>
      </c>
      <c r="E2486" s="2">
        <f t="shared" si="152"/>
        <v>4574238</v>
      </c>
      <c r="F2486" s="17" t="str">
        <f t="shared" si="155"/>
        <v>BULLISH</v>
      </c>
      <c r="G2486" s="17" t="str">
        <f t="shared" si="154"/>
        <v>NEUTRAL</v>
      </c>
      <c r="H2486" s="17" t="str">
        <f t="shared" si="153"/>
        <v>CONFIRMED BULLISH</v>
      </c>
    </row>
    <row r="2487" spans="1:8" ht="13.5" x14ac:dyDescent="0.25">
      <c r="A2487" s="3">
        <f>TITRES_STAT!B2490</f>
        <v>45624</v>
      </c>
      <c r="B2487" s="17">
        <f>TITRES_STAT!C2490</f>
        <v>6.49</v>
      </c>
      <c r="C2487" s="17">
        <f>TITRES_STAT!D2490</f>
        <v>6.2206999999999999</v>
      </c>
      <c r="D2487" s="17">
        <f>TITRES_STAT!E2490</f>
        <v>61404</v>
      </c>
      <c r="E2487" s="2">
        <f t="shared" si="152"/>
        <v>4635642</v>
      </c>
      <c r="F2487" s="17" t="str">
        <f t="shared" si="155"/>
        <v>BULLISH</v>
      </c>
      <c r="G2487" s="17" t="str">
        <f t="shared" si="154"/>
        <v>STRONG</v>
      </c>
      <c r="H2487" s="17" t="str">
        <f t="shared" si="153"/>
        <v>CONFIRMED BULLISH</v>
      </c>
    </row>
    <row r="2488" spans="1:8" ht="13.5" x14ac:dyDescent="0.25">
      <c r="A2488" s="3">
        <f>TITRES_STAT!B2491</f>
        <v>45625</v>
      </c>
      <c r="B2488" s="17">
        <f>TITRES_STAT!C2491</f>
        <v>6.4</v>
      </c>
      <c r="C2488" s="17">
        <f>TITRES_STAT!D2491</f>
        <v>6.1344000000000003</v>
      </c>
      <c r="D2488" s="17">
        <f>TITRES_STAT!E2491</f>
        <v>23528</v>
      </c>
      <c r="E2488" s="2">
        <f t="shared" si="152"/>
        <v>4612114</v>
      </c>
      <c r="F2488" s="17" t="str">
        <f t="shared" si="155"/>
        <v>BULLISH</v>
      </c>
      <c r="G2488" s="17" t="str">
        <f t="shared" si="154"/>
        <v>STRONG</v>
      </c>
      <c r="H2488" s="17" t="str">
        <f t="shared" si="153"/>
        <v>CONFIRMED BULLISH</v>
      </c>
    </row>
    <row r="2489" spans="1:8" ht="13.5" x14ac:dyDescent="0.25">
      <c r="A2489" s="3">
        <f>TITRES_STAT!B2492</f>
        <v>45628</v>
      </c>
      <c r="B2489" s="17">
        <f>TITRES_STAT!C2492</f>
        <v>6.5</v>
      </c>
      <c r="C2489" s="17">
        <f>TITRES_STAT!D2492</f>
        <v>6.2302999999999997</v>
      </c>
      <c r="D2489" s="17">
        <f>TITRES_STAT!E2492</f>
        <v>3920</v>
      </c>
      <c r="E2489" s="2">
        <f t="shared" si="152"/>
        <v>4616034</v>
      </c>
      <c r="F2489" s="17" t="str">
        <f t="shared" si="155"/>
        <v>BULLISH</v>
      </c>
      <c r="G2489" s="17" t="str">
        <f t="shared" si="154"/>
        <v>NEUTRAL</v>
      </c>
      <c r="H2489" s="17" t="str">
        <f t="shared" si="153"/>
        <v>CONFIRMED BULLISH</v>
      </c>
    </row>
    <row r="2490" spans="1:8" ht="13.5" x14ac:dyDescent="0.25">
      <c r="A2490" s="3">
        <f>TITRES_STAT!B2493</f>
        <v>45629</v>
      </c>
      <c r="B2490" s="17">
        <f>TITRES_STAT!C2493</f>
        <v>6.49</v>
      </c>
      <c r="C2490" s="17">
        <f>TITRES_STAT!D2493</f>
        <v>6.2206999999999999</v>
      </c>
      <c r="D2490" s="17">
        <f>TITRES_STAT!E2493</f>
        <v>4014</v>
      </c>
      <c r="E2490" s="2">
        <f t="shared" si="152"/>
        <v>4612020</v>
      </c>
      <c r="F2490" s="17" t="str">
        <f t="shared" si="155"/>
        <v>BULLISH</v>
      </c>
      <c r="G2490" s="17" t="str">
        <f t="shared" si="154"/>
        <v>NEUTRAL</v>
      </c>
      <c r="H2490" s="17" t="str">
        <f t="shared" si="153"/>
        <v>CONFIRMED BULLISH</v>
      </c>
    </row>
    <row r="2491" spans="1:8" ht="13.5" x14ac:dyDescent="0.25">
      <c r="A2491" s="3">
        <f>TITRES_STAT!B2494</f>
        <v>45630</v>
      </c>
      <c r="B2491" s="17">
        <f>TITRES_STAT!C2494</f>
        <v>6.49</v>
      </c>
      <c r="C2491" s="17">
        <f>TITRES_STAT!D2494</f>
        <v>6.2206999999999999</v>
      </c>
      <c r="D2491" s="17">
        <f>TITRES_STAT!E2494</f>
        <v>7488</v>
      </c>
      <c r="E2491" s="2">
        <f t="shared" si="152"/>
        <v>4612020</v>
      </c>
      <c r="F2491" s="17" t="str">
        <f t="shared" si="155"/>
        <v>BULLISH</v>
      </c>
      <c r="G2491" s="17" t="str">
        <f t="shared" si="154"/>
        <v>NEUTRAL</v>
      </c>
      <c r="H2491" s="17" t="str">
        <f t="shared" si="153"/>
        <v>CONFIRMED BULLISH</v>
      </c>
    </row>
    <row r="2492" spans="1:8" ht="13.5" x14ac:dyDescent="0.25">
      <c r="A2492" s="3">
        <f>TITRES_STAT!B2495</f>
        <v>45631</v>
      </c>
      <c r="B2492" s="17">
        <f>TITRES_STAT!C2495</f>
        <v>6.42</v>
      </c>
      <c r="C2492" s="17">
        <f>TITRES_STAT!D2495</f>
        <v>6.1536</v>
      </c>
      <c r="D2492" s="17">
        <f>TITRES_STAT!E2495</f>
        <v>3440</v>
      </c>
      <c r="E2492" s="2">
        <f t="shared" si="152"/>
        <v>4608580</v>
      </c>
      <c r="F2492" s="17" t="str">
        <f t="shared" si="155"/>
        <v>BEARISH</v>
      </c>
      <c r="G2492" s="17" t="str">
        <f t="shared" si="154"/>
        <v>NEUTRAL</v>
      </c>
      <c r="H2492" s="17" t="str">
        <f t="shared" si="153"/>
        <v>CONFIRMED BEARISH</v>
      </c>
    </row>
    <row r="2493" spans="1:8" ht="13.5" x14ac:dyDescent="0.25">
      <c r="A2493" s="3">
        <f>TITRES_STAT!B2496</f>
        <v>45632</v>
      </c>
      <c r="B2493" s="17">
        <f>TITRES_STAT!C2496</f>
        <v>6.43</v>
      </c>
      <c r="C2493" s="17">
        <f>TITRES_STAT!D2496</f>
        <v>6.1631999999999998</v>
      </c>
      <c r="D2493" s="17">
        <f>TITRES_STAT!E2496</f>
        <v>46569</v>
      </c>
      <c r="E2493" s="2">
        <f t="shared" si="152"/>
        <v>4655149</v>
      </c>
      <c r="F2493" s="17" t="str">
        <f t="shared" si="155"/>
        <v>BULLISH</v>
      </c>
      <c r="G2493" s="17" t="str">
        <f t="shared" si="154"/>
        <v>NEUTRAL</v>
      </c>
      <c r="H2493" s="17" t="str">
        <f t="shared" si="153"/>
        <v>CONFIRMED BULLISH</v>
      </c>
    </row>
    <row r="2494" spans="1:8" ht="13.5" x14ac:dyDescent="0.25">
      <c r="A2494" s="3">
        <f>TITRES_STAT!B2497</f>
        <v>45635</v>
      </c>
      <c r="B2494" s="17">
        <f>TITRES_STAT!C2497</f>
        <v>6.47</v>
      </c>
      <c r="C2494" s="17">
        <f>TITRES_STAT!D2497</f>
        <v>6.2015000000000002</v>
      </c>
      <c r="D2494" s="17">
        <f>TITRES_STAT!E2497</f>
        <v>2464</v>
      </c>
      <c r="E2494" s="2">
        <f t="shared" si="152"/>
        <v>4657613</v>
      </c>
      <c r="F2494" s="17" t="str">
        <f t="shared" si="155"/>
        <v>BULLISH</v>
      </c>
      <c r="G2494" s="17" t="str">
        <f t="shared" si="154"/>
        <v>NEUTRAL</v>
      </c>
      <c r="H2494" s="17" t="str">
        <f t="shared" si="153"/>
        <v>BULLISH DIVERGENCE</v>
      </c>
    </row>
    <row r="2495" spans="1:8" ht="13.5" x14ac:dyDescent="0.25">
      <c r="A2495" s="3">
        <f>TITRES_STAT!B2498</f>
        <v>45636</v>
      </c>
      <c r="B2495" s="17">
        <f>TITRES_STAT!C2498</f>
        <v>6.47</v>
      </c>
      <c r="C2495" s="17">
        <f>TITRES_STAT!D2498</f>
        <v>6.2015000000000002</v>
      </c>
      <c r="D2495" s="17">
        <f>TITRES_STAT!E2498</f>
        <v>4293</v>
      </c>
      <c r="E2495" s="2">
        <f t="shared" si="152"/>
        <v>4657613</v>
      </c>
      <c r="F2495" s="17" t="str">
        <f t="shared" si="155"/>
        <v>BULLISH</v>
      </c>
      <c r="G2495" s="17" t="str">
        <f t="shared" si="154"/>
        <v>NEUTRAL</v>
      </c>
      <c r="H2495" s="17" t="str">
        <f t="shared" si="153"/>
        <v>BULLISH DIVERGENCE</v>
      </c>
    </row>
    <row r="2496" spans="1:8" ht="13.5" x14ac:dyDescent="0.25">
      <c r="A2496" s="3">
        <f>TITRES_STAT!B2499</f>
        <v>45637</v>
      </c>
      <c r="B2496" s="17">
        <f>TITRES_STAT!C2499</f>
        <v>6.4</v>
      </c>
      <c r="C2496" s="17">
        <f>TITRES_STAT!D2499</f>
        <v>6.1344000000000003</v>
      </c>
      <c r="D2496" s="17">
        <f>TITRES_STAT!E2499</f>
        <v>22776</v>
      </c>
      <c r="E2496" s="2">
        <f t="shared" si="152"/>
        <v>4634837</v>
      </c>
      <c r="F2496" s="17" t="str">
        <f t="shared" si="155"/>
        <v>BULLISH</v>
      </c>
      <c r="G2496" s="17" t="str">
        <f t="shared" si="154"/>
        <v>NEUTRAL</v>
      </c>
      <c r="H2496" s="17" t="str">
        <f t="shared" si="153"/>
        <v>BULLISH DIVERGENCE</v>
      </c>
    </row>
    <row r="2497" spans="1:8" ht="13.5" x14ac:dyDescent="0.25">
      <c r="A2497" s="3">
        <f>TITRES_STAT!B2500</f>
        <v>45638</v>
      </c>
      <c r="B2497" s="17">
        <f>TITRES_STAT!C2500</f>
        <v>6.31</v>
      </c>
      <c r="C2497" s="17">
        <f>TITRES_STAT!D2500</f>
        <v>6.0480999999999998</v>
      </c>
      <c r="D2497" s="17">
        <f>TITRES_STAT!E2500</f>
        <v>35552</v>
      </c>
      <c r="E2497" s="2">
        <f t="shared" si="152"/>
        <v>4599285</v>
      </c>
      <c r="F2497" s="17" t="str">
        <f t="shared" si="155"/>
        <v>BEARISH</v>
      </c>
      <c r="G2497" s="17" t="str">
        <f t="shared" si="154"/>
        <v>NEUTRAL</v>
      </c>
      <c r="H2497" s="17" t="str">
        <f t="shared" si="153"/>
        <v>CONFIRMED BEARISH</v>
      </c>
    </row>
    <row r="2498" spans="1:8" ht="13.5" x14ac:dyDescent="0.25">
      <c r="A2498" s="3">
        <f>TITRES_STAT!B2501</f>
        <v>45639</v>
      </c>
      <c r="B2498" s="17">
        <f>TITRES_STAT!C2501</f>
        <v>6.3</v>
      </c>
      <c r="C2498" s="17">
        <f>TITRES_STAT!D2501</f>
        <v>6.0385999999999997</v>
      </c>
      <c r="D2498" s="17">
        <f>TITRES_STAT!E2501</f>
        <v>16742</v>
      </c>
      <c r="E2498" s="2">
        <f t="shared" si="152"/>
        <v>4582543</v>
      </c>
      <c r="F2498" s="17" t="str">
        <f t="shared" si="155"/>
        <v>BEARISH</v>
      </c>
      <c r="G2498" s="17" t="str">
        <f t="shared" si="154"/>
        <v>NEUTRAL</v>
      </c>
      <c r="H2498" s="17" t="str">
        <f t="shared" si="153"/>
        <v>CONFIRMED BEARISH</v>
      </c>
    </row>
    <row r="2499" spans="1:8" ht="13.5" x14ac:dyDescent="0.25">
      <c r="A2499" s="3">
        <f>TITRES_STAT!B2502</f>
        <v>45642</v>
      </c>
      <c r="B2499" s="17">
        <f>TITRES_STAT!C2502</f>
        <v>6.27</v>
      </c>
      <c r="C2499" s="17">
        <f>TITRES_STAT!D2502</f>
        <v>6.0098000000000003</v>
      </c>
      <c r="D2499" s="17">
        <f>TITRES_STAT!E2502</f>
        <v>1336</v>
      </c>
      <c r="E2499" s="2">
        <f t="shared" si="152"/>
        <v>4581207</v>
      </c>
      <c r="F2499" s="17" t="str">
        <f t="shared" si="155"/>
        <v>BEARISH</v>
      </c>
      <c r="G2499" s="17" t="str">
        <f t="shared" si="154"/>
        <v>NEUTRAL</v>
      </c>
      <c r="H2499" s="17" t="str">
        <f t="shared" si="153"/>
        <v>CONFIRMED BEARISH</v>
      </c>
    </row>
    <row r="2500" spans="1:8" ht="13.5" x14ac:dyDescent="0.25">
      <c r="A2500" s="3">
        <f>TITRES_STAT!B2503</f>
        <v>45644</v>
      </c>
      <c r="B2500" s="17">
        <f>TITRES_STAT!C2503</f>
        <v>6.17</v>
      </c>
      <c r="C2500" s="17">
        <f>TITRES_STAT!D2503</f>
        <v>5.9138999999999999</v>
      </c>
      <c r="D2500" s="17">
        <f>TITRES_STAT!E2503</f>
        <v>12668</v>
      </c>
      <c r="E2500" s="2">
        <f t="shared" ref="E2500:E2563" si="156">IF(B2500&gt;B2499, E2499+D2500, IF(B2500&lt;B2499, E2499-D2500, E2499))</f>
        <v>4568539</v>
      </c>
      <c r="F2500" s="17" t="str">
        <f t="shared" si="155"/>
        <v>BEARISH</v>
      </c>
      <c r="G2500" s="17" t="str">
        <f t="shared" si="154"/>
        <v>NEUTRAL</v>
      </c>
      <c r="H2500" s="17" t="str">
        <f t="shared" si="153"/>
        <v>CONFIRMED BEARISH</v>
      </c>
    </row>
    <row r="2501" spans="1:8" ht="13.5" x14ac:dyDescent="0.25">
      <c r="A2501" s="3">
        <f>TITRES_STAT!B2504</f>
        <v>45645</v>
      </c>
      <c r="B2501" s="17">
        <f>TITRES_STAT!C2504</f>
        <v>6.35</v>
      </c>
      <c r="C2501" s="17">
        <f>TITRES_STAT!D2504</f>
        <v>6.0865</v>
      </c>
      <c r="D2501" s="17">
        <f>TITRES_STAT!E2504</f>
        <v>863303</v>
      </c>
      <c r="E2501" s="2">
        <f t="shared" si="156"/>
        <v>5431842</v>
      </c>
      <c r="F2501" s="17" t="str">
        <f t="shared" si="155"/>
        <v>BULLISH</v>
      </c>
      <c r="G2501" s="17" t="str">
        <f t="shared" si="154"/>
        <v>STRONG</v>
      </c>
      <c r="H2501" s="17" t="str">
        <f t="shared" si="153"/>
        <v>BULLISH DIVERGENCE</v>
      </c>
    </row>
    <row r="2502" spans="1:8" ht="13.5" x14ac:dyDescent="0.25">
      <c r="A2502" s="3">
        <f>TITRES_STAT!B2505</f>
        <v>45646</v>
      </c>
      <c r="B2502" s="17">
        <f>TITRES_STAT!C2505</f>
        <v>6.32</v>
      </c>
      <c r="C2502" s="17">
        <f>TITRES_STAT!D2505</f>
        <v>6.0576999999999996</v>
      </c>
      <c r="D2502" s="17">
        <f>TITRES_STAT!E2505</f>
        <v>27557</v>
      </c>
      <c r="E2502" s="2">
        <f t="shared" si="156"/>
        <v>5404285</v>
      </c>
      <c r="F2502" s="17" t="str">
        <f t="shared" si="155"/>
        <v>BULLISH</v>
      </c>
      <c r="G2502" s="17" t="str">
        <f t="shared" si="154"/>
        <v>STRONG</v>
      </c>
      <c r="H2502" s="17" t="str">
        <f t="shared" ref="H2502:H2565" si="157">IF(AND(B2502&gt;B2497, E2502&gt;E2497), "CONFIRMED BULLISH",
 IF(AND(B2502&lt;B2497, E2502&lt;E2497), "CONFIRMED BEARISH",
 IF(AND(B2502&gt;B2497, E2502&lt;E2497), "BEARISH DIVERGENCE",
 IF(AND(B2502&lt;B2497, E2502&gt;E2497), "BULLISH DIVERGENCE", "NEUTRAL"))))</f>
        <v>CONFIRMED BULLISH</v>
      </c>
    </row>
    <row r="2503" spans="1:8" ht="13.5" x14ac:dyDescent="0.25">
      <c r="A2503" s="3">
        <f>TITRES_STAT!B2506</f>
        <v>45649</v>
      </c>
      <c r="B2503" s="17">
        <f>TITRES_STAT!C2506</f>
        <v>6.3</v>
      </c>
      <c r="C2503" s="17">
        <f>TITRES_STAT!D2506</f>
        <v>6.0385999999999997</v>
      </c>
      <c r="D2503" s="17">
        <f>TITRES_STAT!E2506</f>
        <v>474</v>
      </c>
      <c r="E2503" s="2">
        <f t="shared" si="156"/>
        <v>5403811</v>
      </c>
      <c r="F2503" s="17" t="str">
        <f t="shared" si="155"/>
        <v>BULLISH</v>
      </c>
      <c r="G2503" s="17" t="str">
        <f t="shared" ref="G2503:G2566" si="158">IF((E2503-E2498)/E2498 &gt; 0.02, "STRONG",
 IF((E2503-E2498)/E2498 &lt; -0.02, "WEAK", "NEUTRAL"))</f>
        <v>STRONG</v>
      </c>
      <c r="H2503" s="17" t="str">
        <f t="shared" si="157"/>
        <v>NEUTRAL</v>
      </c>
    </row>
    <row r="2504" spans="1:8" ht="13.5" x14ac:dyDescent="0.25">
      <c r="A2504" s="3">
        <f>TITRES_STAT!B2507</f>
        <v>45650</v>
      </c>
      <c r="B2504" s="17">
        <f>TITRES_STAT!C2507</f>
        <v>6.31</v>
      </c>
      <c r="C2504" s="17">
        <f>TITRES_STAT!D2507</f>
        <v>6.0480999999999998</v>
      </c>
      <c r="D2504" s="17">
        <f>TITRES_STAT!E2507</f>
        <v>14112</v>
      </c>
      <c r="E2504" s="2">
        <f t="shared" si="156"/>
        <v>5417923</v>
      </c>
      <c r="F2504" s="17" t="str">
        <f t="shared" ref="F2504:F2567" si="159">IF(E2504&gt;E2499,"BULLISH",IF(E2504&lt;E2499,"BEARISH","NEUTRAL"))</f>
        <v>BULLISH</v>
      </c>
      <c r="G2504" s="17" t="str">
        <f t="shared" si="158"/>
        <v>STRONG</v>
      </c>
      <c r="H2504" s="17" t="str">
        <f t="shared" si="157"/>
        <v>CONFIRMED BULLISH</v>
      </c>
    </row>
    <row r="2505" spans="1:8" ht="13.5" x14ac:dyDescent="0.25">
      <c r="A2505" s="3">
        <f>TITRES_STAT!B2508</f>
        <v>45651</v>
      </c>
      <c r="B2505" s="17">
        <f>TITRES_STAT!C2508</f>
        <v>6.33</v>
      </c>
      <c r="C2505" s="17">
        <f>TITRES_STAT!D2508</f>
        <v>6.0673000000000004</v>
      </c>
      <c r="D2505" s="17">
        <f>TITRES_STAT!E2508</f>
        <v>14538</v>
      </c>
      <c r="E2505" s="2">
        <f t="shared" si="156"/>
        <v>5432461</v>
      </c>
      <c r="F2505" s="17" t="str">
        <f t="shared" si="159"/>
        <v>BULLISH</v>
      </c>
      <c r="G2505" s="17" t="str">
        <f t="shared" si="158"/>
        <v>STRONG</v>
      </c>
      <c r="H2505" s="17" t="str">
        <f t="shared" si="157"/>
        <v>CONFIRMED BULLISH</v>
      </c>
    </row>
    <row r="2506" spans="1:8" ht="13.5" x14ac:dyDescent="0.25">
      <c r="A2506" s="3">
        <f>TITRES_STAT!B2509</f>
        <v>45652</v>
      </c>
      <c r="B2506" s="17">
        <f>TITRES_STAT!C2509</f>
        <v>6.33</v>
      </c>
      <c r="C2506" s="17">
        <f>TITRES_STAT!D2509</f>
        <v>6.0673000000000004</v>
      </c>
      <c r="D2506" s="17">
        <f>TITRES_STAT!E2509</f>
        <v>28270</v>
      </c>
      <c r="E2506" s="2">
        <f t="shared" si="156"/>
        <v>5432461</v>
      </c>
      <c r="F2506" s="17" t="str">
        <f t="shared" si="159"/>
        <v>BULLISH</v>
      </c>
      <c r="G2506" s="17" t="str">
        <f t="shared" si="158"/>
        <v>NEUTRAL</v>
      </c>
      <c r="H2506" s="17" t="str">
        <f t="shared" si="157"/>
        <v>BULLISH DIVERGENCE</v>
      </c>
    </row>
    <row r="2507" spans="1:8" ht="13.5" x14ac:dyDescent="0.25">
      <c r="A2507" s="3">
        <f>TITRES_STAT!B2510</f>
        <v>45653</v>
      </c>
      <c r="B2507" s="17">
        <f>TITRES_STAT!C2510</f>
        <v>6.33</v>
      </c>
      <c r="C2507" s="17">
        <f>TITRES_STAT!D2510</f>
        <v>6.0673000000000004</v>
      </c>
      <c r="D2507" s="17">
        <f>TITRES_STAT!E2510</f>
        <v>35849</v>
      </c>
      <c r="E2507" s="2">
        <f t="shared" si="156"/>
        <v>5432461</v>
      </c>
      <c r="F2507" s="17" t="str">
        <f t="shared" si="159"/>
        <v>BULLISH</v>
      </c>
      <c r="G2507" s="17" t="str">
        <f t="shared" si="158"/>
        <v>NEUTRAL</v>
      </c>
      <c r="H2507" s="17" t="str">
        <f t="shared" si="157"/>
        <v>CONFIRMED BULLISH</v>
      </c>
    </row>
    <row r="2508" spans="1:8" ht="13.5" x14ac:dyDescent="0.25">
      <c r="A2508" s="3">
        <f>TITRES_STAT!B2511</f>
        <v>45656</v>
      </c>
      <c r="B2508" s="17">
        <f>TITRES_STAT!C2511</f>
        <v>6.34</v>
      </c>
      <c r="C2508" s="17">
        <f>TITRES_STAT!D2511</f>
        <v>6.0769000000000002</v>
      </c>
      <c r="D2508" s="17">
        <f>TITRES_STAT!E2511</f>
        <v>9680</v>
      </c>
      <c r="E2508" s="2">
        <f t="shared" si="156"/>
        <v>5442141</v>
      </c>
      <c r="F2508" s="17" t="str">
        <f t="shared" si="159"/>
        <v>BULLISH</v>
      </c>
      <c r="G2508" s="17" t="str">
        <f t="shared" si="158"/>
        <v>NEUTRAL</v>
      </c>
      <c r="H2508" s="17" t="str">
        <f t="shared" si="157"/>
        <v>CONFIRMED BULLISH</v>
      </c>
    </row>
    <row r="2509" spans="1:8" ht="13.5" x14ac:dyDescent="0.25">
      <c r="A2509" s="3">
        <f>TITRES_STAT!B2512</f>
        <v>45657</v>
      </c>
      <c r="B2509" s="17">
        <f>TITRES_STAT!C2512</f>
        <v>6.33</v>
      </c>
      <c r="C2509" s="17">
        <f>TITRES_STAT!D2512</f>
        <v>6.0673000000000004</v>
      </c>
      <c r="D2509" s="17">
        <f>TITRES_STAT!E2512</f>
        <v>11104</v>
      </c>
      <c r="E2509" s="2">
        <f t="shared" si="156"/>
        <v>5431037</v>
      </c>
      <c r="F2509" s="17" t="str">
        <f t="shared" si="159"/>
        <v>BULLISH</v>
      </c>
      <c r="G2509" s="17" t="str">
        <f t="shared" si="158"/>
        <v>NEUTRAL</v>
      </c>
      <c r="H2509" s="17" t="str">
        <f t="shared" si="157"/>
        <v>CONFIRMED BULLISH</v>
      </c>
    </row>
    <row r="2510" spans="1:8" ht="13.5" x14ac:dyDescent="0.25">
      <c r="A2510" s="3">
        <f>TITRES_STAT!B2513</f>
        <v>45659</v>
      </c>
      <c r="B2510" s="17">
        <f>TITRES_STAT!C2513</f>
        <v>6.29</v>
      </c>
      <c r="C2510" s="17">
        <f>TITRES_STAT!D2513</f>
        <v>6.0289999999999999</v>
      </c>
      <c r="D2510" s="17">
        <f>TITRES_STAT!E2513</f>
        <v>9021</v>
      </c>
      <c r="E2510" s="2">
        <f t="shared" si="156"/>
        <v>5422016</v>
      </c>
      <c r="F2510" s="17" t="str">
        <f t="shared" si="159"/>
        <v>BEARISH</v>
      </c>
      <c r="G2510" s="17" t="str">
        <f t="shared" si="158"/>
        <v>NEUTRAL</v>
      </c>
      <c r="H2510" s="17" t="str">
        <f t="shared" si="157"/>
        <v>CONFIRMED BEARISH</v>
      </c>
    </row>
    <row r="2511" spans="1:8" ht="13.5" x14ac:dyDescent="0.25">
      <c r="A2511" s="3">
        <f>TITRES_STAT!B2514</f>
        <v>45660</v>
      </c>
      <c r="B2511" s="17">
        <f>TITRES_STAT!C2514</f>
        <v>6.23</v>
      </c>
      <c r="C2511" s="17">
        <f>TITRES_STAT!D2514</f>
        <v>5.9714999999999998</v>
      </c>
      <c r="D2511" s="17">
        <f>TITRES_STAT!E2514</f>
        <v>4625</v>
      </c>
      <c r="E2511" s="2">
        <f t="shared" si="156"/>
        <v>5417391</v>
      </c>
      <c r="F2511" s="17" t="str">
        <f t="shared" si="159"/>
        <v>BEARISH</v>
      </c>
      <c r="G2511" s="17" t="str">
        <f t="shared" si="158"/>
        <v>NEUTRAL</v>
      </c>
      <c r="H2511" s="17" t="str">
        <f t="shared" si="157"/>
        <v>CONFIRMED BEARISH</v>
      </c>
    </row>
    <row r="2512" spans="1:8" ht="13.5" x14ac:dyDescent="0.25">
      <c r="A2512" s="3">
        <f>TITRES_STAT!B2515</f>
        <v>45663</v>
      </c>
      <c r="B2512" s="17">
        <f>TITRES_STAT!C2515</f>
        <v>6.26</v>
      </c>
      <c r="C2512" s="17">
        <f>TITRES_STAT!D2515</f>
        <v>6.0002000000000004</v>
      </c>
      <c r="D2512" s="17">
        <f>TITRES_STAT!E2515</f>
        <v>5622</v>
      </c>
      <c r="E2512" s="2">
        <f t="shared" si="156"/>
        <v>5423013</v>
      </c>
      <c r="F2512" s="17" t="str">
        <f t="shared" si="159"/>
        <v>BEARISH</v>
      </c>
      <c r="G2512" s="17" t="str">
        <f t="shared" si="158"/>
        <v>NEUTRAL</v>
      </c>
      <c r="H2512" s="17" t="str">
        <f t="shared" si="157"/>
        <v>CONFIRMED BEARISH</v>
      </c>
    </row>
    <row r="2513" spans="1:8" ht="13.5" x14ac:dyDescent="0.25">
      <c r="A2513" s="3">
        <f>TITRES_STAT!B2516</f>
        <v>45664</v>
      </c>
      <c r="B2513" s="17">
        <f>TITRES_STAT!C2516</f>
        <v>6.3</v>
      </c>
      <c r="C2513" s="17">
        <f>TITRES_STAT!D2516</f>
        <v>6.0385999999999997</v>
      </c>
      <c r="D2513" s="17">
        <f>TITRES_STAT!E2516</f>
        <v>17523</v>
      </c>
      <c r="E2513" s="2">
        <f t="shared" si="156"/>
        <v>5440536</v>
      </c>
      <c r="F2513" s="17" t="str">
        <f t="shared" si="159"/>
        <v>BEARISH</v>
      </c>
      <c r="G2513" s="17" t="str">
        <f t="shared" si="158"/>
        <v>NEUTRAL</v>
      </c>
      <c r="H2513" s="17" t="str">
        <f t="shared" si="157"/>
        <v>CONFIRMED BEARISH</v>
      </c>
    </row>
    <row r="2514" spans="1:8" ht="13.5" x14ac:dyDescent="0.25">
      <c r="A2514" s="3">
        <f>TITRES_STAT!B2517</f>
        <v>45665</v>
      </c>
      <c r="B2514" s="17">
        <f>TITRES_STAT!C2517</f>
        <v>6.26</v>
      </c>
      <c r="C2514" s="17">
        <f>TITRES_STAT!D2517</f>
        <v>6.0002000000000004</v>
      </c>
      <c r="D2514" s="17">
        <f>TITRES_STAT!E2517</f>
        <v>6708</v>
      </c>
      <c r="E2514" s="2">
        <f t="shared" si="156"/>
        <v>5433828</v>
      </c>
      <c r="F2514" s="17" t="str">
        <f t="shared" si="159"/>
        <v>BULLISH</v>
      </c>
      <c r="G2514" s="17" t="str">
        <f t="shared" si="158"/>
        <v>NEUTRAL</v>
      </c>
      <c r="H2514" s="17" t="str">
        <f t="shared" si="157"/>
        <v>BULLISH DIVERGENCE</v>
      </c>
    </row>
    <row r="2515" spans="1:8" ht="13.5" x14ac:dyDescent="0.25">
      <c r="A2515" s="3">
        <f>TITRES_STAT!B2518</f>
        <v>45666</v>
      </c>
      <c r="B2515" s="17">
        <f>TITRES_STAT!C2518</f>
        <v>6.28</v>
      </c>
      <c r="C2515" s="17">
        <f>TITRES_STAT!D2518</f>
        <v>6.0194000000000001</v>
      </c>
      <c r="D2515" s="17">
        <f>TITRES_STAT!E2518</f>
        <v>15311</v>
      </c>
      <c r="E2515" s="2">
        <f t="shared" si="156"/>
        <v>5449139</v>
      </c>
      <c r="F2515" s="17" t="str">
        <f t="shared" si="159"/>
        <v>BULLISH</v>
      </c>
      <c r="G2515" s="17" t="str">
        <f t="shared" si="158"/>
        <v>NEUTRAL</v>
      </c>
      <c r="H2515" s="17" t="str">
        <f t="shared" si="157"/>
        <v>BULLISH DIVERGENCE</v>
      </c>
    </row>
    <row r="2516" spans="1:8" ht="13.5" x14ac:dyDescent="0.25">
      <c r="A2516" s="3">
        <f>TITRES_STAT!B2519</f>
        <v>45667</v>
      </c>
      <c r="B2516" s="17">
        <f>TITRES_STAT!C2519</f>
        <v>6.34</v>
      </c>
      <c r="C2516" s="17">
        <f>TITRES_STAT!D2519</f>
        <v>6.0769000000000002</v>
      </c>
      <c r="D2516" s="17">
        <f>TITRES_STAT!E2519</f>
        <v>7068</v>
      </c>
      <c r="E2516" s="2">
        <f t="shared" si="156"/>
        <v>5456207</v>
      </c>
      <c r="F2516" s="17" t="str">
        <f t="shared" si="159"/>
        <v>BULLISH</v>
      </c>
      <c r="G2516" s="17" t="str">
        <f t="shared" si="158"/>
        <v>NEUTRAL</v>
      </c>
      <c r="H2516" s="17" t="str">
        <f t="shared" si="157"/>
        <v>CONFIRMED BULLISH</v>
      </c>
    </row>
    <row r="2517" spans="1:8" ht="13.5" x14ac:dyDescent="0.25">
      <c r="A2517" s="3">
        <f>TITRES_STAT!B2520</f>
        <v>45670</v>
      </c>
      <c r="B2517" s="17">
        <f>TITRES_STAT!C2520</f>
        <v>6.35</v>
      </c>
      <c r="C2517" s="17">
        <f>TITRES_STAT!D2520</f>
        <v>6.0865</v>
      </c>
      <c r="D2517" s="17">
        <f>TITRES_STAT!E2520</f>
        <v>11755</v>
      </c>
      <c r="E2517" s="2">
        <f t="shared" si="156"/>
        <v>5467962</v>
      </c>
      <c r="F2517" s="17" t="str">
        <f t="shared" si="159"/>
        <v>BULLISH</v>
      </c>
      <c r="G2517" s="17" t="str">
        <f t="shared" si="158"/>
        <v>NEUTRAL</v>
      </c>
      <c r="H2517" s="17" t="str">
        <f t="shared" si="157"/>
        <v>CONFIRMED BULLISH</v>
      </c>
    </row>
    <row r="2518" spans="1:8" ht="13.5" x14ac:dyDescent="0.25">
      <c r="A2518" s="3">
        <f>TITRES_STAT!B2521</f>
        <v>45671</v>
      </c>
      <c r="B2518" s="17">
        <f>TITRES_STAT!C2521</f>
        <v>6.34</v>
      </c>
      <c r="C2518" s="17">
        <f>TITRES_STAT!D2521</f>
        <v>6.0769000000000002</v>
      </c>
      <c r="D2518" s="17">
        <f>TITRES_STAT!E2521</f>
        <v>10361</v>
      </c>
      <c r="E2518" s="2">
        <f t="shared" si="156"/>
        <v>5457601</v>
      </c>
      <c r="F2518" s="17" t="str">
        <f t="shared" si="159"/>
        <v>BULLISH</v>
      </c>
      <c r="G2518" s="17" t="str">
        <f t="shared" si="158"/>
        <v>NEUTRAL</v>
      </c>
      <c r="H2518" s="17" t="str">
        <f t="shared" si="157"/>
        <v>CONFIRMED BULLISH</v>
      </c>
    </row>
    <row r="2519" spans="1:8" ht="13.5" x14ac:dyDescent="0.25">
      <c r="A2519" s="3">
        <f>TITRES_STAT!B2522</f>
        <v>45672</v>
      </c>
      <c r="B2519" s="17">
        <f>TITRES_STAT!C2522</f>
        <v>6.32</v>
      </c>
      <c r="C2519" s="17">
        <f>TITRES_STAT!D2522</f>
        <v>6.0576999999999996</v>
      </c>
      <c r="D2519" s="17">
        <f>TITRES_STAT!E2522</f>
        <v>15414</v>
      </c>
      <c r="E2519" s="2">
        <f t="shared" si="156"/>
        <v>5442187</v>
      </c>
      <c r="F2519" s="17" t="str">
        <f t="shared" si="159"/>
        <v>BULLISH</v>
      </c>
      <c r="G2519" s="17" t="str">
        <f t="shared" si="158"/>
        <v>NEUTRAL</v>
      </c>
      <c r="H2519" s="17" t="str">
        <f t="shared" si="157"/>
        <v>CONFIRMED BULLISH</v>
      </c>
    </row>
    <row r="2520" spans="1:8" ht="13.5" x14ac:dyDescent="0.25">
      <c r="A2520" s="3">
        <f>TITRES_STAT!B2523</f>
        <v>45673</v>
      </c>
      <c r="B2520" s="17">
        <f>TITRES_STAT!C2523</f>
        <v>6.45</v>
      </c>
      <c r="C2520" s="17">
        <f>TITRES_STAT!D2523</f>
        <v>6.1822999999999997</v>
      </c>
      <c r="D2520" s="17">
        <f>TITRES_STAT!E2523</f>
        <v>48331</v>
      </c>
      <c r="E2520" s="2">
        <f t="shared" si="156"/>
        <v>5490518</v>
      </c>
      <c r="F2520" s="17" t="str">
        <f t="shared" si="159"/>
        <v>BULLISH</v>
      </c>
      <c r="G2520" s="17" t="str">
        <f t="shared" si="158"/>
        <v>NEUTRAL</v>
      </c>
      <c r="H2520" s="17" t="str">
        <f t="shared" si="157"/>
        <v>CONFIRMED BULLISH</v>
      </c>
    </row>
    <row r="2521" spans="1:8" ht="13.5" x14ac:dyDescent="0.25">
      <c r="A2521" s="3">
        <f>TITRES_STAT!B2524</f>
        <v>45674</v>
      </c>
      <c r="B2521" s="17">
        <f>TITRES_STAT!C2524</f>
        <v>6.69</v>
      </c>
      <c r="C2521" s="17">
        <f>TITRES_STAT!D2524</f>
        <v>6.4123999999999999</v>
      </c>
      <c r="D2521" s="17">
        <f>TITRES_STAT!E2524</f>
        <v>90225</v>
      </c>
      <c r="E2521" s="2">
        <f t="shared" si="156"/>
        <v>5580743</v>
      </c>
      <c r="F2521" s="17" t="str">
        <f t="shared" si="159"/>
        <v>BULLISH</v>
      </c>
      <c r="G2521" s="17" t="str">
        <f t="shared" si="158"/>
        <v>STRONG</v>
      </c>
      <c r="H2521" s="17" t="str">
        <f t="shared" si="157"/>
        <v>CONFIRMED BULLISH</v>
      </c>
    </row>
    <row r="2522" spans="1:8" ht="13.5" x14ac:dyDescent="0.25">
      <c r="A2522" s="3">
        <f>TITRES_STAT!B2525</f>
        <v>45677</v>
      </c>
      <c r="B2522" s="17">
        <f>TITRES_STAT!C2525</f>
        <v>6.7</v>
      </c>
      <c r="C2522" s="17">
        <f>TITRES_STAT!D2525</f>
        <v>6.4219999999999997</v>
      </c>
      <c r="D2522" s="17">
        <f>TITRES_STAT!E2525</f>
        <v>49366</v>
      </c>
      <c r="E2522" s="2">
        <f t="shared" si="156"/>
        <v>5630109</v>
      </c>
      <c r="F2522" s="17" t="str">
        <f t="shared" si="159"/>
        <v>BULLISH</v>
      </c>
      <c r="G2522" s="17" t="str">
        <f t="shared" si="158"/>
        <v>STRONG</v>
      </c>
      <c r="H2522" s="17" t="str">
        <f t="shared" si="157"/>
        <v>CONFIRMED BULLISH</v>
      </c>
    </row>
    <row r="2523" spans="1:8" ht="13.5" x14ac:dyDescent="0.25">
      <c r="A2523" s="3">
        <f>TITRES_STAT!B2526</f>
        <v>45678</v>
      </c>
      <c r="B2523" s="17">
        <f>TITRES_STAT!C2526</f>
        <v>6.57</v>
      </c>
      <c r="C2523" s="17">
        <f>TITRES_STAT!D2526</f>
        <v>6.2972999999999999</v>
      </c>
      <c r="D2523" s="17">
        <f>TITRES_STAT!E2526</f>
        <v>7553</v>
      </c>
      <c r="E2523" s="2">
        <f t="shared" si="156"/>
        <v>5622556</v>
      </c>
      <c r="F2523" s="17" t="str">
        <f t="shared" si="159"/>
        <v>BULLISH</v>
      </c>
      <c r="G2523" s="17" t="str">
        <f t="shared" si="158"/>
        <v>STRONG</v>
      </c>
      <c r="H2523" s="17" t="str">
        <f t="shared" si="157"/>
        <v>CONFIRMED BULLISH</v>
      </c>
    </row>
    <row r="2524" spans="1:8" ht="13.5" x14ac:dyDescent="0.25">
      <c r="A2524" s="3">
        <f>TITRES_STAT!B2527</f>
        <v>45679</v>
      </c>
      <c r="B2524" s="17">
        <f>TITRES_STAT!C2527</f>
        <v>6.57</v>
      </c>
      <c r="C2524" s="17">
        <f>TITRES_STAT!D2527</f>
        <v>6.2972999999999999</v>
      </c>
      <c r="D2524" s="17">
        <f>TITRES_STAT!E2527</f>
        <v>15381</v>
      </c>
      <c r="E2524" s="2">
        <f t="shared" si="156"/>
        <v>5622556</v>
      </c>
      <c r="F2524" s="17" t="str">
        <f t="shared" si="159"/>
        <v>BULLISH</v>
      </c>
      <c r="G2524" s="17" t="str">
        <f t="shared" si="158"/>
        <v>STRONG</v>
      </c>
      <c r="H2524" s="17" t="str">
        <f t="shared" si="157"/>
        <v>CONFIRMED BULLISH</v>
      </c>
    </row>
    <row r="2525" spans="1:8" ht="13.5" x14ac:dyDescent="0.25">
      <c r="A2525" s="3">
        <f>TITRES_STAT!B2528</f>
        <v>45680</v>
      </c>
      <c r="B2525" s="17">
        <f>TITRES_STAT!C2528</f>
        <v>6.59</v>
      </c>
      <c r="C2525" s="17">
        <f>TITRES_STAT!D2528</f>
        <v>6.3164999999999996</v>
      </c>
      <c r="D2525" s="17">
        <f>TITRES_STAT!E2528</f>
        <v>2403</v>
      </c>
      <c r="E2525" s="2">
        <f t="shared" si="156"/>
        <v>5624959</v>
      </c>
      <c r="F2525" s="17" t="str">
        <f t="shared" si="159"/>
        <v>BULLISH</v>
      </c>
      <c r="G2525" s="17" t="str">
        <f t="shared" si="158"/>
        <v>STRONG</v>
      </c>
      <c r="H2525" s="17" t="str">
        <f t="shared" si="157"/>
        <v>CONFIRMED BULLISH</v>
      </c>
    </row>
    <row r="2526" spans="1:8" ht="13.5" x14ac:dyDescent="0.25">
      <c r="A2526" s="3">
        <f>TITRES_STAT!B2529</f>
        <v>45681</v>
      </c>
      <c r="B2526" s="17">
        <f>TITRES_STAT!C2529</f>
        <v>6.7</v>
      </c>
      <c r="C2526" s="17">
        <f>TITRES_STAT!D2529</f>
        <v>6.4219999999999997</v>
      </c>
      <c r="D2526" s="17">
        <f>TITRES_STAT!E2529</f>
        <v>112051</v>
      </c>
      <c r="E2526" s="2">
        <f t="shared" si="156"/>
        <v>5737010</v>
      </c>
      <c r="F2526" s="17" t="str">
        <f t="shared" si="159"/>
        <v>BULLISH</v>
      </c>
      <c r="G2526" s="17" t="str">
        <f t="shared" si="158"/>
        <v>STRONG</v>
      </c>
      <c r="H2526" s="17" t="str">
        <f t="shared" si="157"/>
        <v>CONFIRMED BULLISH</v>
      </c>
    </row>
    <row r="2527" spans="1:8" ht="13.5" x14ac:dyDescent="0.25">
      <c r="A2527" s="3">
        <f>TITRES_STAT!B2530</f>
        <v>45684</v>
      </c>
      <c r="B2527" s="17">
        <f>TITRES_STAT!C2530</f>
        <v>6.83</v>
      </c>
      <c r="C2527" s="17">
        <f>TITRES_STAT!D2530</f>
        <v>6.5465999999999998</v>
      </c>
      <c r="D2527" s="17">
        <f>TITRES_STAT!E2530</f>
        <v>40374</v>
      </c>
      <c r="E2527" s="2">
        <f t="shared" si="156"/>
        <v>5777384</v>
      </c>
      <c r="F2527" s="17" t="str">
        <f t="shared" si="159"/>
        <v>BULLISH</v>
      </c>
      <c r="G2527" s="17" t="str">
        <f t="shared" si="158"/>
        <v>STRONG</v>
      </c>
      <c r="H2527" s="17" t="str">
        <f t="shared" si="157"/>
        <v>CONFIRMED BULLISH</v>
      </c>
    </row>
    <row r="2528" spans="1:8" ht="13.5" x14ac:dyDescent="0.25">
      <c r="A2528" s="3">
        <f>TITRES_STAT!B2531</f>
        <v>45685</v>
      </c>
      <c r="B2528" s="17">
        <f>TITRES_STAT!C2531</f>
        <v>6.7</v>
      </c>
      <c r="C2528" s="17">
        <f>TITRES_STAT!D2531</f>
        <v>6.4219999999999997</v>
      </c>
      <c r="D2528" s="17">
        <f>TITRES_STAT!E2531</f>
        <v>4076</v>
      </c>
      <c r="E2528" s="2">
        <f t="shared" si="156"/>
        <v>5773308</v>
      </c>
      <c r="F2528" s="17" t="str">
        <f t="shared" si="159"/>
        <v>BULLISH</v>
      </c>
      <c r="G2528" s="17" t="str">
        <f t="shared" si="158"/>
        <v>STRONG</v>
      </c>
      <c r="H2528" s="17" t="str">
        <f t="shared" si="157"/>
        <v>CONFIRMED BULLISH</v>
      </c>
    </row>
    <row r="2529" spans="1:8" ht="13.5" x14ac:dyDescent="0.25">
      <c r="A2529" s="3">
        <f>TITRES_STAT!B2532</f>
        <v>45686</v>
      </c>
      <c r="B2529" s="17">
        <f>TITRES_STAT!C2532</f>
        <v>6.7</v>
      </c>
      <c r="C2529" s="17">
        <f>TITRES_STAT!D2532</f>
        <v>6.4219999999999997</v>
      </c>
      <c r="D2529" s="17">
        <f>TITRES_STAT!E2532</f>
        <v>29787</v>
      </c>
      <c r="E2529" s="2">
        <f t="shared" si="156"/>
        <v>5773308</v>
      </c>
      <c r="F2529" s="17" t="str">
        <f t="shared" si="159"/>
        <v>BULLISH</v>
      </c>
      <c r="G2529" s="17" t="str">
        <f t="shared" si="158"/>
        <v>STRONG</v>
      </c>
      <c r="H2529" s="17" t="str">
        <f t="shared" si="157"/>
        <v>CONFIRMED BULLISH</v>
      </c>
    </row>
    <row r="2530" spans="1:8" ht="13.5" x14ac:dyDescent="0.25">
      <c r="A2530" s="3">
        <f>TITRES_STAT!B2533</f>
        <v>45687</v>
      </c>
      <c r="B2530" s="17">
        <f>TITRES_STAT!C2533</f>
        <v>6.6</v>
      </c>
      <c r="C2530" s="17">
        <f>TITRES_STAT!D2533</f>
        <v>6.3261000000000003</v>
      </c>
      <c r="D2530" s="17">
        <f>TITRES_STAT!E2533</f>
        <v>10665</v>
      </c>
      <c r="E2530" s="2">
        <f t="shared" si="156"/>
        <v>5762643</v>
      </c>
      <c r="F2530" s="17" t="str">
        <f t="shared" si="159"/>
        <v>BULLISH</v>
      </c>
      <c r="G2530" s="17" t="str">
        <f t="shared" si="158"/>
        <v>STRONG</v>
      </c>
      <c r="H2530" s="17" t="str">
        <f t="shared" si="157"/>
        <v>CONFIRMED BULLISH</v>
      </c>
    </row>
    <row r="2531" spans="1:8" ht="13.5" x14ac:dyDescent="0.25">
      <c r="A2531" s="3">
        <f>TITRES_STAT!B2534</f>
        <v>45688</v>
      </c>
      <c r="B2531" s="17">
        <f>TITRES_STAT!C2534</f>
        <v>6.7</v>
      </c>
      <c r="C2531" s="17">
        <f>TITRES_STAT!D2534</f>
        <v>6.4219999999999997</v>
      </c>
      <c r="D2531" s="17">
        <f>TITRES_STAT!E2534</f>
        <v>35179</v>
      </c>
      <c r="E2531" s="2">
        <f t="shared" si="156"/>
        <v>5797822</v>
      </c>
      <c r="F2531" s="17" t="str">
        <f t="shared" si="159"/>
        <v>BULLISH</v>
      </c>
      <c r="G2531" s="17" t="str">
        <f t="shared" si="158"/>
        <v>NEUTRAL</v>
      </c>
      <c r="H2531" s="17" t="str">
        <f t="shared" si="157"/>
        <v>NEUTRAL</v>
      </c>
    </row>
    <row r="2532" spans="1:8" ht="13.5" x14ac:dyDescent="0.25">
      <c r="A2532" s="3">
        <f>TITRES_STAT!B2535</f>
        <v>45691</v>
      </c>
      <c r="B2532" s="17">
        <f>TITRES_STAT!C2535</f>
        <v>6.69</v>
      </c>
      <c r="C2532" s="17">
        <f>TITRES_STAT!D2535</f>
        <v>6.4123999999999999</v>
      </c>
      <c r="D2532" s="17">
        <f>TITRES_STAT!E2535</f>
        <v>5751</v>
      </c>
      <c r="E2532" s="2">
        <f t="shared" si="156"/>
        <v>5792071</v>
      </c>
      <c r="F2532" s="17" t="str">
        <f t="shared" si="159"/>
        <v>BULLISH</v>
      </c>
      <c r="G2532" s="17" t="str">
        <f t="shared" si="158"/>
        <v>NEUTRAL</v>
      </c>
      <c r="H2532" s="17" t="str">
        <f t="shared" si="157"/>
        <v>BULLISH DIVERGENCE</v>
      </c>
    </row>
    <row r="2533" spans="1:8" ht="13.5" x14ac:dyDescent="0.25">
      <c r="A2533" s="3">
        <f>TITRES_STAT!B2536</f>
        <v>45692</v>
      </c>
      <c r="B2533" s="17">
        <f>TITRES_STAT!C2536</f>
        <v>6.6</v>
      </c>
      <c r="C2533" s="17">
        <f>TITRES_STAT!D2536</f>
        <v>6.3261000000000003</v>
      </c>
      <c r="D2533" s="17">
        <f>TITRES_STAT!E2536</f>
        <v>42319</v>
      </c>
      <c r="E2533" s="2">
        <f t="shared" si="156"/>
        <v>5749752</v>
      </c>
      <c r="F2533" s="17" t="str">
        <f t="shared" si="159"/>
        <v>BEARISH</v>
      </c>
      <c r="G2533" s="17" t="str">
        <f t="shared" si="158"/>
        <v>NEUTRAL</v>
      </c>
      <c r="H2533" s="17" t="str">
        <f t="shared" si="157"/>
        <v>CONFIRMED BEARISH</v>
      </c>
    </row>
    <row r="2534" spans="1:8" ht="13.5" x14ac:dyDescent="0.25">
      <c r="A2534" s="3">
        <f>TITRES_STAT!B2537</f>
        <v>45693</v>
      </c>
      <c r="B2534" s="17">
        <f>TITRES_STAT!C2537</f>
        <v>6.75</v>
      </c>
      <c r="C2534" s="17">
        <f>TITRES_STAT!D2537</f>
        <v>6.4699</v>
      </c>
      <c r="D2534" s="17">
        <f>TITRES_STAT!E2537</f>
        <v>22400</v>
      </c>
      <c r="E2534" s="2">
        <f t="shared" si="156"/>
        <v>5772152</v>
      </c>
      <c r="F2534" s="17" t="str">
        <f t="shared" si="159"/>
        <v>BEARISH</v>
      </c>
      <c r="G2534" s="17" t="str">
        <f t="shared" si="158"/>
        <v>NEUTRAL</v>
      </c>
      <c r="H2534" s="17" t="str">
        <f t="shared" si="157"/>
        <v>BEARISH DIVERGENCE</v>
      </c>
    </row>
    <row r="2535" spans="1:8" ht="13.5" x14ac:dyDescent="0.25">
      <c r="A2535" s="3">
        <f>TITRES_STAT!B2538</f>
        <v>45694</v>
      </c>
      <c r="B2535" s="17">
        <f>TITRES_STAT!C2538</f>
        <v>6.75</v>
      </c>
      <c r="C2535" s="17">
        <f>TITRES_STAT!D2538</f>
        <v>6.4699</v>
      </c>
      <c r="D2535" s="17">
        <f>TITRES_STAT!E2538</f>
        <v>2961</v>
      </c>
      <c r="E2535" s="2">
        <f t="shared" si="156"/>
        <v>5772152</v>
      </c>
      <c r="F2535" s="17" t="str">
        <f t="shared" si="159"/>
        <v>BULLISH</v>
      </c>
      <c r="G2535" s="17" t="str">
        <f t="shared" si="158"/>
        <v>NEUTRAL</v>
      </c>
      <c r="H2535" s="17" t="str">
        <f t="shared" si="157"/>
        <v>CONFIRMED BULLISH</v>
      </c>
    </row>
    <row r="2536" spans="1:8" ht="13.5" x14ac:dyDescent="0.25">
      <c r="A2536" s="3">
        <f>TITRES_STAT!B2539</f>
        <v>45695</v>
      </c>
      <c r="B2536" s="17">
        <f>TITRES_STAT!C2539</f>
        <v>6.7</v>
      </c>
      <c r="C2536" s="17">
        <f>TITRES_STAT!D2539</f>
        <v>6.4219999999999997</v>
      </c>
      <c r="D2536" s="17">
        <f>TITRES_STAT!E2539</f>
        <v>3971</v>
      </c>
      <c r="E2536" s="2">
        <f t="shared" si="156"/>
        <v>5768181</v>
      </c>
      <c r="F2536" s="17" t="str">
        <f t="shared" si="159"/>
        <v>BEARISH</v>
      </c>
      <c r="G2536" s="17" t="str">
        <f t="shared" si="158"/>
        <v>NEUTRAL</v>
      </c>
      <c r="H2536" s="17" t="str">
        <f t="shared" si="157"/>
        <v>NEUTRAL</v>
      </c>
    </row>
    <row r="2537" spans="1:8" ht="13.5" x14ac:dyDescent="0.25">
      <c r="A2537" s="3">
        <f>TITRES_STAT!B2540</f>
        <v>45698</v>
      </c>
      <c r="B2537" s="17">
        <f>TITRES_STAT!C2540</f>
        <v>6.7</v>
      </c>
      <c r="C2537" s="17">
        <f>TITRES_STAT!D2540</f>
        <v>6.4219999999999997</v>
      </c>
      <c r="D2537" s="17">
        <f>TITRES_STAT!E2540</f>
        <v>10897</v>
      </c>
      <c r="E2537" s="2">
        <f t="shared" si="156"/>
        <v>5768181</v>
      </c>
      <c r="F2537" s="17" t="str">
        <f t="shared" si="159"/>
        <v>BEARISH</v>
      </c>
      <c r="G2537" s="17" t="str">
        <f t="shared" si="158"/>
        <v>NEUTRAL</v>
      </c>
      <c r="H2537" s="17" t="str">
        <f t="shared" si="157"/>
        <v>BEARISH DIVERGENCE</v>
      </c>
    </row>
    <row r="2538" spans="1:8" ht="13.5" x14ac:dyDescent="0.25">
      <c r="A2538" s="3">
        <f>TITRES_STAT!B2541</f>
        <v>45699</v>
      </c>
      <c r="B2538" s="17">
        <f>TITRES_STAT!C2541</f>
        <v>6.65</v>
      </c>
      <c r="C2538" s="17">
        <f>TITRES_STAT!D2541</f>
        <v>6.3739999999999997</v>
      </c>
      <c r="D2538" s="17">
        <f>TITRES_STAT!E2541</f>
        <v>26859</v>
      </c>
      <c r="E2538" s="2">
        <f t="shared" si="156"/>
        <v>5741322</v>
      </c>
      <c r="F2538" s="17" t="str">
        <f t="shared" si="159"/>
        <v>BEARISH</v>
      </c>
      <c r="G2538" s="17" t="str">
        <f t="shared" si="158"/>
        <v>NEUTRAL</v>
      </c>
      <c r="H2538" s="17" t="str">
        <f t="shared" si="157"/>
        <v>BEARISH DIVERGENCE</v>
      </c>
    </row>
    <row r="2539" spans="1:8" ht="13.5" x14ac:dyDescent="0.25">
      <c r="A2539" s="3">
        <f>TITRES_STAT!B2542</f>
        <v>45700</v>
      </c>
      <c r="B2539" s="17">
        <f>TITRES_STAT!C2542</f>
        <v>6.7</v>
      </c>
      <c r="C2539" s="17">
        <f>TITRES_STAT!D2542</f>
        <v>6.4219999999999997</v>
      </c>
      <c r="D2539" s="17">
        <f>TITRES_STAT!E2542</f>
        <v>5363</v>
      </c>
      <c r="E2539" s="2">
        <f t="shared" si="156"/>
        <v>5746685</v>
      </c>
      <c r="F2539" s="17" t="str">
        <f t="shared" si="159"/>
        <v>BEARISH</v>
      </c>
      <c r="G2539" s="17" t="str">
        <f t="shared" si="158"/>
        <v>NEUTRAL</v>
      </c>
      <c r="H2539" s="17" t="str">
        <f t="shared" si="157"/>
        <v>CONFIRMED BEARISH</v>
      </c>
    </row>
    <row r="2540" spans="1:8" ht="13.5" x14ac:dyDescent="0.25">
      <c r="A2540" s="3">
        <f>TITRES_STAT!B2543</f>
        <v>45701</v>
      </c>
      <c r="B2540" s="17">
        <f>TITRES_STAT!C2543</f>
        <v>6.77</v>
      </c>
      <c r="C2540" s="17">
        <f>TITRES_STAT!D2543</f>
        <v>6.4889999999999999</v>
      </c>
      <c r="D2540" s="17">
        <f>TITRES_STAT!E2543</f>
        <v>32868</v>
      </c>
      <c r="E2540" s="2">
        <f t="shared" si="156"/>
        <v>5779553</v>
      </c>
      <c r="F2540" s="17" t="str">
        <f t="shared" si="159"/>
        <v>BULLISH</v>
      </c>
      <c r="G2540" s="17" t="str">
        <f t="shared" si="158"/>
        <v>NEUTRAL</v>
      </c>
      <c r="H2540" s="17" t="str">
        <f t="shared" si="157"/>
        <v>CONFIRMED BULLISH</v>
      </c>
    </row>
    <row r="2541" spans="1:8" ht="13.5" x14ac:dyDescent="0.25">
      <c r="A2541" s="3">
        <f>TITRES_STAT!B2544</f>
        <v>45702</v>
      </c>
      <c r="B2541" s="17">
        <f>TITRES_STAT!C2544</f>
        <v>6.95</v>
      </c>
      <c r="C2541" s="17">
        <f>TITRES_STAT!D2544</f>
        <v>6.6616</v>
      </c>
      <c r="D2541" s="17">
        <f>TITRES_STAT!E2544</f>
        <v>137047</v>
      </c>
      <c r="E2541" s="2">
        <f t="shared" si="156"/>
        <v>5916600</v>
      </c>
      <c r="F2541" s="17" t="str">
        <f t="shared" si="159"/>
        <v>BULLISH</v>
      </c>
      <c r="G2541" s="17" t="str">
        <f t="shared" si="158"/>
        <v>STRONG</v>
      </c>
      <c r="H2541" s="17" t="str">
        <f t="shared" si="157"/>
        <v>CONFIRMED BULLISH</v>
      </c>
    </row>
    <row r="2542" spans="1:8" ht="13.5" x14ac:dyDescent="0.25">
      <c r="A2542" s="3">
        <f>TITRES_STAT!B2545</f>
        <v>45705</v>
      </c>
      <c r="B2542" s="17">
        <f>TITRES_STAT!C2545</f>
        <v>7.18</v>
      </c>
      <c r="C2542" s="17">
        <f>TITRES_STAT!D2545</f>
        <v>6.8819999999999997</v>
      </c>
      <c r="D2542" s="17">
        <f>TITRES_STAT!E2545</f>
        <v>76936</v>
      </c>
      <c r="E2542" s="2">
        <f t="shared" si="156"/>
        <v>5993536</v>
      </c>
      <c r="F2542" s="17" t="str">
        <f t="shared" si="159"/>
        <v>BULLISH</v>
      </c>
      <c r="G2542" s="17" t="str">
        <f t="shared" si="158"/>
        <v>STRONG</v>
      </c>
      <c r="H2542" s="17" t="str">
        <f t="shared" si="157"/>
        <v>CONFIRMED BULLISH</v>
      </c>
    </row>
    <row r="2543" spans="1:8" ht="13.5" x14ac:dyDescent="0.25">
      <c r="A2543" s="3">
        <f>TITRES_STAT!B2546</f>
        <v>45706</v>
      </c>
      <c r="B2543" s="17">
        <f>TITRES_STAT!C2546</f>
        <v>7.14</v>
      </c>
      <c r="C2543" s="17">
        <f>TITRES_STAT!D2546</f>
        <v>6.8437000000000001</v>
      </c>
      <c r="D2543" s="17">
        <f>TITRES_STAT!E2546</f>
        <v>20170</v>
      </c>
      <c r="E2543" s="2">
        <f t="shared" si="156"/>
        <v>5973366</v>
      </c>
      <c r="F2543" s="17" t="str">
        <f t="shared" si="159"/>
        <v>BULLISH</v>
      </c>
      <c r="G2543" s="17" t="str">
        <f t="shared" si="158"/>
        <v>STRONG</v>
      </c>
      <c r="H2543" s="17" t="str">
        <f t="shared" si="157"/>
        <v>CONFIRMED BULLISH</v>
      </c>
    </row>
    <row r="2544" spans="1:8" ht="13.5" x14ac:dyDescent="0.25">
      <c r="A2544" s="3">
        <f>TITRES_STAT!B2547</f>
        <v>45707</v>
      </c>
      <c r="B2544" s="17">
        <f>TITRES_STAT!C2547</f>
        <v>7.04</v>
      </c>
      <c r="C2544" s="17">
        <f>TITRES_STAT!D2547</f>
        <v>6.7477999999999998</v>
      </c>
      <c r="D2544" s="17">
        <f>TITRES_STAT!E2547</f>
        <v>105265</v>
      </c>
      <c r="E2544" s="2">
        <f t="shared" si="156"/>
        <v>5868101</v>
      </c>
      <c r="F2544" s="17" t="str">
        <f t="shared" si="159"/>
        <v>BULLISH</v>
      </c>
      <c r="G2544" s="17" t="str">
        <f t="shared" si="158"/>
        <v>STRONG</v>
      </c>
      <c r="H2544" s="17" t="str">
        <f t="shared" si="157"/>
        <v>CONFIRMED BULLISH</v>
      </c>
    </row>
    <row r="2545" spans="1:8" ht="13.5" x14ac:dyDescent="0.25">
      <c r="A2545" s="3">
        <f>TITRES_STAT!B2548</f>
        <v>45708</v>
      </c>
      <c r="B2545" s="17">
        <f>TITRES_STAT!C2548</f>
        <v>7.1</v>
      </c>
      <c r="C2545" s="17">
        <f>TITRES_STAT!D2548</f>
        <v>6.8053999999999997</v>
      </c>
      <c r="D2545" s="17">
        <f>TITRES_STAT!E2548</f>
        <v>104628</v>
      </c>
      <c r="E2545" s="2">
        <f t="shared" si="156"/>
        <v>5972729</v>
      </c>
      <c r="F2545" s="17" t="str">
        <f t="shared" si="159"/>
        <v>BULLISH</v>
      </c>
      <c r="G2545" s="17" t="str">
        <f t="shared" si="158"/>
        <v>STRONG</v>
      </c>
      <c r="H2545" s="17" t="str">
        <f t="shared" si="157"/>
        <v>CONFIRMED BULLISH</v>
      </c>
    </row>
    <row r="2546" spans="1:8" ht="13.5" x14ac:dyDescent="0.25">
      <c r="A2546" s="3">
        <f>TITRES_STAT!B2549</f>
        <v>45709</v>
      </c>
      <c r="B2546" s="17">
        <f>TITRES_STAT!C2549</f>
        <v>7.23</v>
      </c>
      <c r="C2546" s="17">
        <f>TITRES_STAT!D2549</f>
        <v>6.93</v>
      </c>
      <c r="D2546" s="17">
        <f>TITRES_STAT!E2549</f>
        <v>89946</v>
      </c>
      <c r="E2546" s="2">
        <f t="shared" si="156"/>
        <v>6062675</v>
      </c>
      <c r="F2546" s="17" t="str">
        <f t="shared" si="159"/>
        <v>BULLISH</v>
      </c>
      <c r="G2546" s="17" t="str">
        <f t="shared" si="158"/>
        <v>STRONG</v>
      </c>
      <c r="H2546" s="17" t="str">
        <f t="shared" si="157"/>
        <v>CONFIRMED BULLISH</v>
      </c>
    </row>
    <row r="2547" spans="1:8" ht="13.5" x14ac:dyDescent="0.25">
      <c r="A2547" s="3">
        <f>TITRES_STAT!B2550</f>
        <v>45712</v>
      </c>
      <c r="B2547" s="17">
        <f>TITRES_STAT!C2550</f>
        <v>7.26</v>
      </c>
      <c r="C2547" s="17">
        <f>TITRES_STAT!D2550</f>
        <v>6.9587000000000003</v>
      </c>
      <c r="D2547" s="17">
        <f>TITRES_STAT!E2550</f>
        <v>20670</v>
      </c>
      <c r="E2547" s="2">
        <f t="shared" si="156"/>
        <v>6083345</v>
      </c>
      <c r="F2547" s="17" t="str">
        <f t="shared" si="159"/>
        <v>BULLISH</v>
      </c>
      <c r="G2547" s="17" t="str">
        <f t="shared" si="158"/>
        <v>NEUTRAL</v>
      </c>
      <c r="H2547" s="17" t="str">
        <f t="shared" si="157"/>
        <v>CONFIRMED BULLISH</v>
      </c>
    </row>
    <row r="2548" spans="1:8" ht="13.5" x14ac:dyDescent="0.25">
      <c r="A2548" s="3">
        <f>TITRES_STAT!B2551</f>
        <v>45713</v>
      </c>
      <c r="B2548" s="17">
        <f>TITRES_STAT!C2551</f>
        <v>7.22</v>
      </c>
      <c r="C2548" s="17">
        <f>TITRES_STAT!D2551</f>
        <v>6.9203999999999999</v>
      </c>
      <c r="D2548" s="17">
        <f>TITRES_STAT!E2551</f>
        <v>33691</v>
      </c>
      <c r="E2548" s="2">
        <f t="shared" si="156"/>
        <v>6049654</v>
      </c>
      <c r="F2548" s="17" t="str">
        <f t="shared" si="159"/>
        <v>BULLISH</v>
      </c>
      <c r="G2548" s="17" t="str">
        <f t="shared" si="158"/>
        <v>NEUTRAL</v>
      </c>
      <c r="H2548" s="17" t="str">
        <f t="shared" si="157"/>
        <v>CONFIRMED BULLISH</v>
      </c>
    </row>
    <row r="2549" spans="1:8" ht="13.5" x14ac:dyDescent="0.25">
      <c r="A2549" s="3">
        <f>TITRES_STAT!B2552</f>
        <v>45714</v>
      </c>
      <c r="B2549" s="17">
        <f>TITRES_STAT!C2552</f>
        <v>7.21</v>
      </c>
      <c r="C2549" s="17">
        <f>TITRES_STAT!D2552</f>
        <v>6.9108000000000001</v>
      </c>
      <c r="D2549" s="17">
        <f>TITRES_STAT!E2552</f>
        <v>17723</v>
      </c>
      <c r="E2549" s="2">
        <f t="shared" si="156"/>
        <v>6031931</v>
      </c>
      <c r="F2549" s="17" t="str">
        <f t="shared" si="159"/>
        <v>BULLISH</v>
      </c>
      <c r="G2549" s="17" t="str">
        <f t="shared" si="158"/>
        <v>STRONG</v>
      </c>
      <c r="H2549" s="17" t="str">
        <f t="shared" si="157"/>
        <v>CONFIRMED BULLISH</v>
      </c>
    </row>
    <row r="2550" spans="1:8" ht="13.5" x14ac:dyDescent="0.25">
      <c r="A2550" s="3">
        <f>TITRES_STAT!B2553</f>
        <v>45715</v>
      </c>
      <c r="B2550" s="17">
        <f>TITRES_STAT!C2553</f>
        <v>7.15</v>
      </c>
      <c r="C2550" s="17">
        <f>TITRES_STAT!D2553</f>
        <v>6.8532999999999999</v>
      </c>
      <c r="D2550" s="17">
        <f>TITRES_STAT!E2553</f>
        <v>55257</v>
      </c>
      <c r="E2550" s="2">
        <f t="shared" si="156"/>
        <v>5976674</v>
      </c>
      <c r="F2550" s="17" t="str">
        <f t="shared" si="159"/>
        <v>BULLISH</v>
      </c>
      <c r="G2550" s="17" t="str">
        <f t="shared" si="158"/>
        <v>NEUTRAL</v>
      </c>
      <c r="H2550" s="17" t="str">
        <f t="shared" si="157"/>
        <v>CONFIRMED BULLISH</v>
      </c>
    </row>
    <row r="2551" spans="1:8" ht="13.5" x14ac:dyDescent="0.25">
      <c r="A2551" s="3">
        <f>TITRES_STAT!B2554</f>
        <v>45716</v>
      </c>
      <c r="B2551" s="17">
        <f>TITRES_STAT!C2554</f>
        <v>7.14</v>
      </c>
      <c r="C2551" s="17">
        <f>TITRES_STAT!D2554</f>
        <v>6.8437000000000001</v>
      </c>
      <c r="D2551" s="17">
        <f>TITRES_STAT!E2554</f>
        <v>6029</v>
      </c>
      <c r="E2551" s="2">
        <f t="shared" si="156"/>
        <v>5970645</v>
      </c>
      <c r="F2551" s="17" t="str">
        <f t="shared" si="159"/>
        <v>BEARISH</v>
      </c>
      <c r="G2551" s="17" t="str">
        <f t="shared" si="158"/>
        <v>NEUTRAL</v>
      </c>
      <c r="H2551" s="17" t="str">
        <f t="shared" si="157"/>
        <v>CONFIRMED BEARISH</v>
      </c>
    </row>
    <row r="2552" spans="1:8" ht="13.5" x14ac:dyDescent="0.25">
      <c r="A2552" s="3">
        <f>TITRES_STAT!B2555</f>
        <v>45719</v>
      </c>
      <c r="B2552" s="17">
        <f>TITRES_STAT!C2555</f>
        <v>7.1</v>
      </c>
      <c r="C2552" s="17">
        <f>TITRES_STAT!D2555</f>
        <v>6.8053999999999997</v>
      </c>
      <c r="D2552" s="17">
        <f>TITRES_STAT!E2555</f>
        <v>1758</v>
      </c>
      <c r="E2552" s="2">
        <f t="shared" si="156"/>
        <v>5968887</v>
      </c>
      <c r="F2552" s="17" t="str">
        <f t="shared" si="159"/>
        <v>BEARISH</v>
      </c>
      <c r="G2552" s="17" t="str">
        <f t="shared" si="158"/>
        <v>NEUTRAL</v>
      </c>
      <c r="H2552" s="17" t="str">
        <f t="shared" si="157"/>
        <v>CONFIRMED BEARISH</v>
      </c>
    </row>
    <row r="2553" spans="1:8" ht="13.5" x14ac:dyDescent="0.25">
      <c r="A2553" s="3">
        <f>TITRES_STAT!B2556</f>
        <v>45720</v>
      </c>
      <c r="B2553" s="17">
        <f>TITRES_STAT!C2556</f>
        <v>7.29</v>
      </c>
      <c r="C2553" s="17">
        <f>TITRES_STAT!D2556</f>
        <v>6.9874999999999998</v>
      </c>
      <c r="D2553" s="17">
        <f>TITRES_STAT!E2556</f>
        <v>84352</v>
      </c>
      <c r="E2553" s="2">
        <f t="shared" si="156"/>
        <v>6053239</v>
      </c>
      <c r="F2553" s="17" t="str">
        <f t="shared" si="159"/>
        <v>BULLISH</v>
      </c>
      <c r="G2553" s="17" t="str">
        <f t="shared" si="158"/>
        <v>NEUTRAL</v>
      </c>
      <c r="H2553" s="17" t="str">
        <f t="shared" si="157"/>
        <v>CONFIRMED BULLISH</v>
      </c>
    </row>
    <row r="2554" spans="1:8" ht="13.5" x14ac:dyDescent="0.25">
      <c r="A2554" s="3">
        <f>TITRES_STAT!B2557</f>
        <v>45721</v>
      </c>
      <c r="B2554" s="17">
        <f>TITRES_STAT!C2557</f>
        <v>7.25</v>
      </c>
      <c r="C2554" s="17">
        <f>TITRES_STAT!D2557</f>
        <v>6.9490999999999996</v>
      </c>
      <c r="D2554" s="17">
        <f>TITRES_STAT!E2557</f>
        <v>25483</v>
      </c>
      <c r="E2554" s="2">
        <f t="shared" si="156"/>
        <v>6027756</v>
      </c>
      <c r="F2554" s="17" t="str">
        <f t="shared" si="159"/>
        <v>BEARISH</v>
      </c>
      <c r="G2554" s="17" t="str">
        <f t="shared" si="158"/>
        <v>NEUTRAL</v>
      </c>
      <c r="H2554" s="17" t="str">
        <f t="shared" si="157"/>
        <v>BEARISH DIVERGENCE</v>
      </c>
    </row>
    <row r="2555" spans="1:8" ht="13.5" x14ac:dyDescent="0.25">
      <c r="A2555" s="3">
        <f>TITRES_STAT!B2558</f>
        <v>45722</v>
      </c>
      <c r="B2555" s="17">
        <f>TITRES_STAT!C2558</f>
        <v>7.4</v>
      </c>
      <c r="C2555" s="17">
        <f>TITRES_STAT!D2558</f>
        <v>7.0929000000000002</v>
      </c>
      <c r="D2555" s="17">
        <f>TITRES_STAT!E2558</f>
        <v>94632</v>
      </c>
      <c r="E2555" s="2">
        <f t="shared" si="156"/>
        <v>6122388</v>
      </c>
      <c r="F2555" s="17" t="str">
        <f t="shared" si="159"/>
        <v>BULLISH</v>
      </c>
      <c r="G2555" s="17" t="str">
        <f t="shared" si="158"/>
        <v>STRONG</v>
      </c>
      <c r="H2555" s="17" t="str">
        <f t="shared" si="157"/>
        <v>CONFIRMED BULLISH</v>
      </c>
    </row>
    <row r="2556" spans="1:8" ht="13.5" x14ac:dyDescent="0.25">
      <c r="A2556" s="3">
        <f>TITRES_STAT!B2559</f>
        <v>45723</v>
      </c>
      <c r="B2556" s="17">
        <f>TITRES_STAT!C2559</f>
        <v>7.44</v>
      </c>
      <c r="C2556" s="17">
        <f>TITRES_STAT!D2559</f>
        <v>7.1311999999999998</v>
      </c>
      <c r="D2556" s="17">
        <f>TITRES_STAT!E2559</f>
        <v>24335</v>
      </c>
      <c r="E2556" s="2">
        <f t="shared" si="156"/>
        <v>6146723</v>
      </c>
      <c r="F2556" s="17" t="str">
        <f t="shared" si="159"/>
        <v>BULLISH</v>
      </c>
      <c r="G2556" s="17" t="str">
        <f t="shared" si="158"/>
        <v>STRONG</v>
      </c>
      <c r="H2556" s="17" t="str">
        <f t="shared" si="157"/>
        <v>CONFIRMED BULLISH</v>
      </c>
    </row>
    <row r="2557" spans="1:8" ht="13.5" x14ac:dyDescent="0.25">
      <c r="A2557" s="3">
        <f>TITRES_STAT!B2560</f>
        <v>45726</v>
      </c>
      <c r="B2557" s="17">
        <f>TITRES_STAT!C2560</f>
        <v>7.43</v>
      </c>
      <c r="C2557" s="17">
        <f>TITRES_STAT!D2560</f>
        <v>7.1216999999999997</v>
      </c>
      <c r="D2557" s="17">
        <f>TITRES_STAT!E2560</f>
        <v>7898</v>
      </c>
      <c r="E2557" s="2">
        <f t="shared" si="156"/>
        <v>6138825</v>
      </c>
      <c r="F2557" s="17" t="str">
        <f t="shared" si="159"/>
        <v>BULLISH</v>
      </c>
      <c r="G2557" s="17" t="str">
        <f t="shared" si="158"/>
        <v>STRONG</v>
      </c>
      <c r="H2557" s="17" t="str">
        <f t="shared" si="157"/>
        <v>CONFIRMED BULLISH</v>
      </c>
    </row>
    <row r="2558" spans="1:8" ht="13.5" x14ac:dyDescent="0.25">
      <c r="A2558" s="3">
        <f>TITRES_STAT!B2561</f>
        <v>45727</v>
      </c>
      <c r="B2558" s="17">
        <f>TITRES_STAT!C2561</f>
        <v>7.44</v>
      </c>
      <c r="C2558" s="17">
        <f>TITRES_STAT!D2561</f>
        <v>7.1311999999999998</v>
      </c>
      <c r="D2558" s="17">
        <f>TITRES_STAT!E2561</f>
        <v>11804</v>
      </c>
      <c r="E2558" s="2">
        <f t="shared" si="156"/>
        <v>6150629</v>
      </c>
      <c r="F2558" s="17" t="str">
        <f t="shared" si="159"/>
        <v>BULLISH</v>
      </c>
      <c r="G2558" s="17" t="str">
        <f t="shared" si="158"/>
        <v>NEUTRAL</v>
      </c>
      <c r="H2558" s="17" t="str">
        <f t="shared" si="157"/>
        <v>CONFIRMED BULLISH</v>
      </c>
    </row>
    <row r="2559" spans="1:8" ht="13.5" x14ac:dyDescent="0.25">
      <c r="A2559" s="3">
        <f>TITRES_STAT!B2562</f>
        <v>45728</v>
      </c>
      <c r="B2559" s="17">
        <f>TITRES_STAT!C2562</f>
        <v>7.43</v>
      </c>
      <c r="C2559" s="17">
        <f>TITRES_STAT!D2562</f>
        <v>7.1216999999999997</v>
      </c>
      <c r="D2559" s="17">
        <f>TITRES_STAT!E2562</f>
        <v>11017</v>
      </c>
      <c r="E2559" s="2">
        <f t="shared" si="156"/>
        <v>6139612</v>
      </c>
      <c r="F2559" s="17" t="str">
        <f t="shared" si="159"/>
        <v>BULLISH</v>
      </c>
      <c r="G2559" s="17" t="str">
        <f t="shared" si="158"/>
        <v>NEUTRAL</v>
      </c>
      <c r="H2559" s="17" t="str">
        <f t="shared" si="157"/>
        <v>CONFIRMED BULLISH</v>
      </c>
    </row>
    <row r="2560" spans="1:8" ht="13.5" x14ac:dyDescent="0.25">
      <c r="A2560" s="3">
        <f>TITRES_STAT!B2563</f>
        <v>45729</v>
      </c>
      <c r="B2560" s="17">
        <f>TITRES_STAT!C2563</f>
        <v>7.58</v>
      </c>
      <c r="C2560" s="17">
        <f>TITRES_STAT!D2563</f>
        <v>7.2653999999999996</v>
      </c>
      <c r="D2560" s="17">
        <f>TITRES_STAT!E2563</f>
        <v>27235</v>
      </c>
      <c r="E2560" s="2">
        <f t="shared" si="156"/>
        <v>6166847</v>
      </c>
      <c r="F2560" s="17" t="str">
        <f t="shared" si="159"/>
        <v>BULLISH</v>
      </c>
      <c r="G2560" s="17" t="str">
        <f t="shared" si="158"/>
        <v>NEUTRAL</v>
      </c>
      <c r="H2560" s="17" t="str">
        <f t="shared" si="157"/>
        <v>CONFIRMED BULLISH</v>
      </c>
    </row>
    <row r="2561" spans="1:8" ht="13.5" x14ac:dyDescent="0.25">
      <c r="A2561" s="3">
        <f>TITRES_STAT!B2564</f>
        <v>45730</v>
      </c>
      <c r="B2561" s="17">
        <f>TITRES_STAT!C2564</f>
        <v>7.73</v>
      </c>
      <c r="C2561" s="17">
        <f>TITRES_STAT!D2564</f>
        <v>7.4092000000000002</v>
      </c>
      <c r="D2561" s="17">
        <f>TITRES_STAT!E2564</f>
        <v>27205</v>
      </c>
      <c r="E2561" s="2">
        <f t="shared" si="156"/>
        <v>6194052</v>
      </c>
      <c r="F2561" s="17" t="str">
        <f t="shared" si="159"/>
        <v>BULLISH</v>
      </c>
      <c r="G2561" s="17" t="str">
        <f t="shared" si="158"/>
        <v>NEUTRAL</v>
      </c>
      <c r="H2561" s="17" t="str">
        <f t="shared" si="157"/>
        <v>CONFIRMED BULLISH</v>
      </c>
    </row>
    <row r="2562" spans="1:8" ht="13.5" x14ac:dyDescent="0.25">
      <c r="A2562" s="3">
        <f>TITRES_STAT!B2565</f>
        <v>45733</v>
      </c>
      <c r="B2562" s="17">
        <f>TITRES_STAT!C2565</f>
        <v>7.9</v>
      </c>
      <c r="C2562" s="17">
        <f>TITRES_STAT!D2565</f>
        <v>7.5721999999999996</v>
      </c>
      <c r="D2562" s="17">
        <f>TITRES_STAT!E2565</f>
        <v>27311</v>
      </c>
      <c r="E2562" s="2">
        <f t="shared" si="156"/>
        <v>6221363</v>
      </c>
      <c r="F2562" s="17" t="str">
        <f t="shared" si="159"/>
        <v>BULLISH</v>
      </c>
      <c r="G2562" s="17" t="str">
        <f t="shared" si="158"/>
        <v>NEUTRAL</v>
      </c>
      <c r="H2562" s="17" t="str">
        <f t="shared" si="157"/>
        <v>CONFIRMED BULLISH</v>
      </c>
    </row>
    <row r="2563" spans="1:8" ht="13.5" x14ac:dyDescent="0.25">
      <c r="A2563" s="3">
        <f>TITRES_STAT!B2566</f>
        <v>45734</v>
      </c>
      <c r="B2563" s="17">
        <f>TITRES_STAT!C2566</f>
        <v>7.97</v>
      </c>
      <c r="C2563" s="17">
        <f>TITRES_STAT!D2566</f>
        <v>7.6391999999999998</v>
      </c>
      <c r="D2563" s="17">
        <f>TITRES_STAT!E2566</f>
        <v>32315</v>
      </c>
      <c r="E2563" s="2">
        <f t="shared" si="156"/>
        <v>6253678</v>
      </c>
      <c r="F2563" s="17" t="str">
        <f t="shared" si="159"/>
        <v>BULLISH</v>
      </c>
      <c r="G2563" s="17" t="str">
        <f t="shared" si="158"/>
        <v>NEUTRAL</v>
      </c>
      <c r="H2563" s="17" t="str">
        <f t="shared" si="157"/>
        <v>CONFIRMED BULLISH</v>
      </c>
    </row>
    <row r="2564" spans="1:8" ht="13.5" x14ac:dyDescent="0.25">
      <c r="A2564" s="3">
        <f>TITRES_STAT!B2567</f>
        <v>45735</v>
      </c>
      <c r="B2564" s="17">
        <f>TITRES_STAT!C2567</f>
        <v>8</v>
      </c>
      <c r="C2564" s="17">
        <f>TITRES_STAT!D2567</f>
        <v>7.6680000000000001</v>
      </c>
      <c r="D2564" s="17">
        <f>TITRES_STAT!E2567</f>
        <v>42292</v>
      </c>
      <c r="E2564" s="2">
        <f t="shared" ref="E2564:E2627" si="160">IF(B2564&gt;B2563, E2563+D2564, IF(B2564&lt;B2563, E2563-D2564, E2563))</f>
        <v>6295970</v>
      </c>
      <c r="F2564" s="17" t="str">
        <f t="shared" si="159"/>
        <v>BULLISH</v>
      </c>
      <c r="G2564" s="17" t="str">
        <f t="shared" si="158"/>
        <v>STRONG</v>
      </c>
      <c r="H2564" s="17" t="str">
        <f t="shared" si="157"/>
        <v>CONFIRMED BULLISH</v>
      </c>
    </row>
    <row r="2565" spans="1:8" ht="13.5" x14ac:dyDescent="0.25">
      <c r="A2565" s="3">
        <f>TITRES_STAT!B2568</f>
        <v>45737</v>
      </c>
      <c r="B2565" s="17">
        <f>TITRES_STAT!C2568</f>
        <v>7.99</v>
      </c>
      <c r="C2565" s="17">
        <f>TITRES_STAT!D2568</f>
        <v>7.6584000000000003</v>
      </c>
      <c r="D2565" s="17">
        <f>TITRES_STAT!E2568</f>
        <v>31760</v>
      </c>
      <c r="E2565" s="2">
        <f t="shared" si="160"/>
        <v>6264210</v>
      </c>
      <c r="F2565" s="17" t="str">
        <f t="shared" si="159"/>
        <v>BULLISH</v>
      </c>
      <c r="G2565" s="17" t="str">
        <f t="shared" si="158"/>
        <v>NEUTRAL</v>
      </c>
      <c r="H2565" s="17" t="str">
        <f t="shared" si="157"/>
        <v>CONFIRMED BULLISH</v>
      </c>
    </row>
    <row r="2566" spans="1:8" ht="13.5" x14ac:dyDescent="0.25">
      <c r="A2566" s="3">
        <f>TITRES_STAT!B2569</f>
        <v>45740</v>
      </c>
      <c r="B2566" s="17">
        <f>TITRES_STAT!C2569</f>
        <v>7.8</v>
      </c>
      <c r="C2566" s="17">
        <f>TITRES_STAT!D2569</f>
        <v>7.4763000000000002</v>
      </c>
      <c r="D2566" s="17">
        <f>TITRES_STAT!E2569</f>
        <v>11771</v>
      </c>
      <c r="E2566" s="2">
        <f t="shared" si="160"/>
        <v>6252439</v>
      </c>
      <c r="F2566" s="17" t="str">
        <f t="shared" si="159"/>
        <v>BULLISH</v>
      </c>
      <c r="G2566" s="17" t="str">
        <f t="shared" si="158"/>
        <v>NEUTRAL</v>
      </c>
      <c r="H2566" s="17" t="str">
        <f t="shared" ref="H2566:H2629" si="161">IF(AND(B2566&gt;B2561, E2566&gt;E2561), "CONFIRMED BULLISH",
 IF(AND(B2566&lt;B2561, E2566&lt;E2561), "CONFIRMED BEARISH",
 IF(AND(B2566&gt;B2561, E2566&lt;E2561), "BEARISH DIVERGENCE",
 IF(AND(B2566&lt;B2561, E2566&gt;E2561), "BULLISH DIVERGENCE", "NEUTRAL"))))</f>
        <v>CONFIRMED BULLISH</v>
      </c>
    </row>
    <row r="2567" spans="1:8" ht="13.5" x14ac:dyDescent="0.25">
      <c r="A2567" s="3">
        <f>TITRES_STAT!B2570</f>
        <v>45741</v>
      </c>
      <c r="B2567" s="17">
        <f>TITRES_STAT!C2570</f>
        <v>8</v>
      </c>
      <c r="C2567" s="17">
        <f>TITRES_STAT!D2570</f>
        <v>7.6680000000000001</v>
      </c>
      <c r="D2567" s="17">
        <f>TITRES_STAT!E2570</f>
        <v>12721</v>
      </c>
      <c r="E2567" s="2">
        <f t="shared" si="160"/>
        <v>6265160</v>
      </c>
      <c r="F2567" s="17" t="str">
        <f t="shared" si="159"/>
        <v>BULLISH</v>
      </c>
      <c r="G2567" s="17" t="str">
        <f t="shared" ref="G2567:G2630" si="162">IF((E2567-E2562)/E2562 &gt; 0.02, "STRONG",
 IF((E2567-E2562)/E2562 &lt; -0.02, "WEAK", "NEUTRAL"))</f>
        <v>NEUTRAL</v>
      </c>
      <c r="H2567" s="17" t="str">
        <f t="shared" si="161"/>
        <v>CONFIRMED BULLISH</v>
      </c>
    </row>
    <row r="2568" spans="1:8" ht="13.5" x14ac:dyDescent="0.25">
      <c r="A2568" s="3">
        <f>TITRES_STAT!B2571</f>
        <v>45742</v>
      </c>
      <c r="B2568" s="17">
        <f>TITRES_STAT!C2571</f>
        <v>8</v>
      </c>
      <c r="C2568" s="17">
        <f>TITRES_STAT!D2571</f>
        <v>7.6680000000000001</v>
      </c>
      <c r="D2568" s="17">
        <f>TITRES_STAT!E2571</f>
        <v>21205</v>
      </c>
      <c r="E2568" s="2">
        <f t="shared" si="160"/>
        <v>6265160</v>
      </c>
      <c r="F2568" s="17" t="str">
        <f t="shared" ref="F2568:F2631" si="163">IF(E2568&gt;E2563,"BULLISH",IF(E2568&lt;E2563,"BEARISH","NEUTRAL"))</f>
        <v>BULLISH</v>
      </c>
      <c r="G2568" s="17" t="str">
        <f t="shared" si="162"/>
        <v>NEUTRAL</v>
      </c>
      <c r="H2568" s="17" t="str">
        <f t="shared" si="161"/>
        <v>CONFIRMED BULLISH</v>
      </c>
    </row>
    <row r="2569" spans="1:8" ht="13.5" x14ac:dyDescent="0.25">
      <c r="A2569" s="3">
        <f>TITRES_STAT!B2572</f>
        <v>45743</v>
      </c>
      <c r="B2569" s="17">
        <f>TITRES_STAT!C2572</f>
        <v>7.99</v>
      </c>
      <c r="C2569" s="17">
        <f>TITRES_STAT!D2572</f>
        <v>7.6584000000000003</v>
      </c>
      <c r="D2569" s="17">
        <f>TITRES_STAT!E2572</f>
        <v>11433</v>
      </c>
      <c r="E2569" s="2">
        <f t="shared" si="160"/>
        <v>6253727</v>
      </c>
      <c r="F2569" s="17" t="str">
        <f t="shared" si="163"/>
        <v>BEARISH</v>
      </c>
      <c r="G2569" s="17" t="str">
        <f t="shared" si="162"/>
        <v>NEUTRAL</v>
      </c>
      <c r="H2569" s="17" t="str">
        <f t="shared" si="161"/>
        <v>CONFIRMED BEARISH</v>
      </c>
    </row>
    <row r="2570" spans="1:8" ht="13.5" x14ac:dyDescent="0.25">
      <c r="A2570" s="3">
        <f>TITRES_STAT!B2573</f>
        <v>45744</v>
      </c>
      <c r="B2570" s="17">
        <f>TITRES_STAT!C2573</f>
        <v>7.85</v>
      </c>
      <c r="C2570" s="17">
        <f>TITRES_STAT!D2573</f>
        <v>7.5242000000000004</v>
      </c>
      <c r="D2570" s="17">
        <f>TITRES_STAT!E2573</f>
        <v>22437</v>
      </c>
      <c r="E2570" s="2">
        <f t="shared" si="160"/>
        <v>6231290</v>
      </c>
      <c r="F2570" s="17" t="str">
        <f t="shared" si="163"/>
        <v>BEARISH</v>
      </c>
      <c r="G2570" s="17" t="str">
        <f t="shared" si="162"/>
        <v>NEUTRAL</v>
      </c>
      <c r="H2570" s="17" t="str">
        <f t="shared" si="161"/>
        <v>CONFIRMED BEARISH</v>
      </c>
    </row>
    <row r="2571" spans="1:8" ht="13.5" x14ac:dyDescent="0.25">
      <c r="A2571" s="3">
        <f>TITRES_STAT!B2574</f>
        <v>45749</v>
      </c>
      <c r="B2571" s="17">
        <f>TITRES_STAT!C2574</f>
        <v>7.89</v>
      </c>
      <c r="C2571" s="17">
        <f>TITRES_STAT!D2574</f>
        <v>7.5625999999999998</v>
      </c>
      <c r="D2571" s="17">
        <f>TITRES_STAT!E2574</f>
        <v>18149</v>
      </c>
      <c r="E2571" s="2">
        <f t="shared" si="160"/>
        <v>6249439</v>
      </c>
      <c r="F2571" s="17" t="str">
        <f t="shared" si="163"/>
        <v>BEARISH</v>
      </c>
      <c r="G2571" s="17" t="str">
        <f t="shared" si="162"/>
        <v>NEUTRAL</v>
      </c>
      <c r="H2571" s="17" t="str">
        <f t="shared" si="161"/>
        <v>BEARISH DIVERGENCE</v>
      </c>
    </row>
    <row r="2572" spans="1:8" ht="13.5" x14ac:dyDescent="0.25">
      <c r="A2572" s="3">
        <f>TITRES_STAT!B2575</f>
        <v>45750</v>
      </c>
      <c r="B2572" s="17">
        <f>TITRES_STAT!C2575</f>
        <v>7.93</v>
      </c>
      <c r="C2572" s="17">
        <f>TITRES_STAT!D2575</f>
        <v>7.6009000000000002</v>
      </c>
      <c r="D2572" s="17">
        <f>TITRES_STAT!E2575</f>
        <v>7526</v>
      </c>
      <c r="E2572" s="2">
        <f t="shared" si="160"/>
        <v>6256965</v>
      </c>
      <c r="F2572" s="17" t="str">
        <f t="shared" si="163"/>
        <v>BEARISH</v>
      </c>
      <c r="G2572" s="17" t="str">
        <f t="shared" si="162"/>
        <v>NEUTRAL</v>
      </c>
      <c r="H2572" s="17" t="str">
        <f t="shared" si="161"/>
        <v>CONFIRMED BEARISH</v>
      </c>
    </row>
    <row r="2573" spans="1:8" ht="13.5" x14ac:dyDescent="0.25">
      <c r="A2573" s="3">
        <f>TITRES_STAT!B2576</f>
        <v>45751</v>
      </c>
      <c r="B2573" s="17">
        <f>TITRES_STAT!C2576</f>
        <v>8.25</v>
      </c>
      <c r="C2573" s="17">
        <f>TITRES_STAT!D2576</f>
        <v>7.9076000000000004</v>
      </c>
      <c r="D2573" s="17">
        <f>TITRES_STAT!E2576</f>
        <v>74550</v>
      </c>
      <c r="E2573" s="2">
        <f t="shared" si="160"/>
        <v>6331515</v>
      </c>
      <c r="F2573" s="17" t="str">
        <f t="shared" si="163"/>
        <v>BULLISH</v>
      </c>
      <c r="G2573" s="17" t="str">
        <f t="shared" si="162"/>
        <v>NEUTRAL</v>
      </c>
      <c r="H2573" s="17" t="str">
        <f t="shared" si="161"/>
        <v>CONFIRMED BULLISH</v>
      </c>
    </row>
    <row r="2574" spans="1:8" ht="13.5" x14ac:dyDescent="0.25">
      <c r="A2574" s="3">
        <f>TITRES_STAT!B2577</f>
        <v>45754</v>
      </c>
      <c r="B2574" s="17">
        <f>TITRES_STAT!C2577</f>
        <v>8.32</v>
      </c>
      <c r="C2574" s="17">
        <f>TITRES_STAT!D2577</f>
        <v>7.9747000000000003</v>
      </c>
      <c r="D2574" s="17">
        <f>TITRES_STAT!E2577</f>
        <v>40007</v>
      </c>
      <c r="E2574" s="2">
        <f t="shared" si="160"/>
        <v>6371522</v>
      </c>
      <c r="F2574" s="17" t="str">
        <f t="shared" si="163"/>
        <v>BULLISH</v>
      </c>
      <c r="G2574" s="17" t="str">
        <f t="shared" si="162"/>
        <v>NEUTRAL</v>
      </c>
      <c r="H2574" s="17" t="str">
        <f t="shared" si="161"/>
        <v>CONFIRMED BULLISH</v>
      </c>
    </row>
    <row r="2575" spans="1:8" ht="13.5" x14ac:dyDescent="0.25">
      <c r="A2575" s="3">
        <f>TITRES_STAT!B2578</f>
        <v>45755</v>
      </c>
      <c r="B2575" s="17">
        <f>TITRES_STAT!C2578</f>
        <v>8.4</v>
      </c>
      <c r="C2575" s="17">
        <f>TITRES_STAT!D2578</f>
        <v>8.0513999999999992</v>
      </c>
      <c r="D2575" s="17">
        <f>TITRES_STAT!E2578</f>
        <v>65629</v>
      </c>
      <c r="E2575" s="2">
        <f t="shared" si="160"/>
        <v>6437151</v>
      </c>
      <c r="F2575" s="17" t="str">
        <f t="shared" si="163"/>
        <v>BULLISH</v>
      </c>
      <c r="G2575" s="17" t="str">
        <f t="shared" si="162"/>
        <v>STRONG</v>
      </c>
      <c r="H2575" s="17" t="str">
        <f t="shared" si="161"/>
        <v>CONFIRMED BULLISH</v>
      </c>
    </row>
    <row r="2576" spans="1:8" ht="13.5" x14ac:dyDescent="0.25">
      <c r="A2576" s="3">
        <f>TITRES_STAT!B2579</f>
        <v>45757</v>
      </c>
      <c r="B2576" s="17">
        <f>TITRES_STAT!C2579</f>
        <v>8.8000000000000007</v>
      </c>
      <c r="C2576" s="17">
        <f>TITRES_STAT!D2579</f>
        <v>8.4347999999999992</v>
      </c>
      <c r="D2576" s="17">
        <f>TITRES_STAT!E2579</f>
        <v>70362</v>
      </c>
      <c r="E2576" s="2">
        <f t="shared" si="160"/>
        <v>6507513</v>
      </c>
      <c r="F2576" s="17" t="str">
        <f t="shared" si="163"/>
        <v>BULLISH</v>
      </c>
      <c r="G2576" s="17" t="str">
        <f t="shared" si="162"/>
        <v>STRONG</v>
      </c>
      <c r="H2576" s="17" t="str">
        <f t="shared" si="161"/>
        <v>CONFIRMED BULLISH</v>
      </c>
    </row>
    <row r="2577" spans="1:8" ht="13.5" x14ac:dyDescent="0.25">
      <c r="A2577" s="3">
        <f>TITRES_STAT!B2580</f>
        <v>45758</v>
      </c>
      <c r="B2577" s="17">
        <f>TITRES_STAT!C2580</f>
        <v>9.1999999999999993</v>
      </c>
      <c r="C2577" s="17">
        <f>TITRES_STAT!D2580</f>
        <v>8.8181999999999992</v>
      </c>
      <c r="D2577" s="17">
        <f>TITRES_STAT!E2580</f>
        <v>69440</v>
      </c>
      <c r="E2577" s="2">
        <f t="shared" si="160"/>
        <v>6576953</v>
      </c>
      <c r="F2577" s="17" t="str">
        <f t="shared" si="163"/>
        <v>BULLISH</v>
      </c>
      <c r="G2577" s="17" t="str">
        <f t="shared" si="162"/>
        <v>STRONG</v>
      </c>
      <c r="H2577" s="17" t="str">
        <f t="shared" si="161"/>
        <v>CONFIRMED BULLISH</v>
      </c>
    </row>
    <row r="2578" spans="1:8" ht="13.5" x14ac:dyDescent="0.25">
      <c r="A2578" s="3">
        <f>TITRES_STAT!B2581</f>
        <v>45761</v>
      </c>
      <c r="B2578" s="17">
        <f>TITRES_STAT!C2581</f>
        <v>9.1999999999999993</v>
      </c>
      <c r="C2578" s="17">
        <f>TITRES_STAT!D2581</f>
        <v>8.8181999999999992</v>
      </c>
      <c r="D2578" s="17">
        <f>TITRES_STAT!E2581</f>
        <v>59509</v>
      </c>
      <c r="E2578" s="2">
        <f t="shared" si="160"/>
        <v>6576953</v>
      </c>
      <c r="F2578" s="17" t="str">
        <f t="shared" si="163"/>
        <v>BULLISH</v>
      </c>
      <c r="G2578" s="17" t="str">
        <f t="shared" si="162"/>
        <v>STRONG</v>
      </c>
      <c r="H2578" s="17" t="str">
        <f t="shared" si="161"/>
        <v>CONFIRMED BULLISH</v>
      </c>
    </row>
    <row r="2579" spans="1:8" ht="13.5" x14ac:dyDescent="0.25">
      <c r="A2579" s="3">
        <f>TITRES_STAT!B2582</f>
        <v>45762</v>
      </c>
      <c r="B2579" s="17">
        <f>TITRES_STAT!C2582</f>
        <v>9.24</v>
      </c>
      <c r="C2579" s="17">
        <f>TITRES_STAT!D2582</f>
        <v>8.8565000000000005</v>
      </c>
      <c r="D2579" s="17">
        <f>TITRES_STAT!E2582</f>
        <v>27748</v>
      </c>
      <c r="E2579" s="2">
        <f t="shared" si="160"/>
        <v>6604701</v>
      </c>
      <c r="F2579" s="17" t="str">
        <f t="shared" si="163"/>
        <v>BULLISH</v>
      </c>
      <c r="G2579" s="17" t="str">
        <f t="shared" si="162"/>
        <v>STRONG</v>
      </c>
      <c r="H2579" s="17" t="str">
        <f t="shared" si="161"/>
        <v>CONFIRMED BULLISH</v>
      </c>
    </row>
    <row r="2580" spans="1:8" ht="13.5" x14ac:dyDescent="0.25">
      <c r="A2580" s="3">
        <f>TITRES_STAT!B2583</f>
        <v>45763</v>
      </c>
      <c r="B2580" s="17">
        <f>TITRES_STAT!C2583</f>
        <v>9.5</v>
      </c>
      <c r="C2580" s="17">
        <f>TITRES_STAT!D2583</f>
        <v>9.1058000000000003</v>
      </c>
      <c r="D2580" s="17">
        <f>TITRES_STAT!E2583</f>
        <v>65362</v>
      </c>
      <c r="E2580" s="2">
        <f t="shared" si="160"/>
        <v>6670063</v>
      </c>
      <c r="F2580" s="17" t="str">
        <f t="shared" si="163"/>
        <v>BULLISH</v>
      </c>
      <c r="G2580" s="17" t="str">
        <f t="shared" si="162"/>
        <v>STRONG</v>
      </c>
      <c r="H2580" s="17" t="str">
        <f t="shared" si="161"/>
        <v>CONFIRMED BULLISH</v>
      </c>
    </row>
    <row r="2581" spans="1:8" ht="13.5" x14ac:dyDescent="0.25">
      <c r="A2581" s="3">
        <f>TITRES_STAT!B2584</f>
        <v>45764</v>
      </c>
      <c r="B2581" s="17">
        <f>TITRES_STAT!C2584</f>
        <v>9.6999999999999993</v>
      </c>
      <c r="C2581" s="17">
        <f>TITRES_STAT!D2584</f>
        <v>9.2974999999999994</v>
      </c>
      <c r="D2581" s="17">
        <f>TITRES_STAT!E2584</f>
        <v>24260</v>
      </c>
      <c r="E2581" s="2">
        <f t="shared" si="160"/>
        <v>6694323</v>
      </c>
      <c r="F2581" s="17" t="str">
        <f t="shared" si="163"/>
        <v>BULLISH</v>
      </c>
      <c r="G2581" s="17" t="str">
        <f t="shared" si="162"/>
        <v>STRONG</v>
      </c>
      <c r="H2581" s="17" t="str">
        <f t="shared" si="161"/>
        <v>CONFIRMED BULLISH</v>
      </c>
    </row>
    <row r="2582" spans="1:8" ht="13.5" x14ac:dyDescent="0.25">
      <c r="A2582" s="3">
        <f>TITRES_STAT!B2585</f>
        <v>45765</v>
      </c>
      <c r="B2582" s="17">
        <f>TITRES_STAT!C2585</f>
        <v>9.4700000000000006</v>
      </c>
      <c r="C2582" s="17">
        <f>TITRES_STAT!D2585</f>
        <v>9.077</v>
      </c>
      <c r="D2582" s="17">
        <f>TITRES_STAT!E2585</f>
        <v>40262</v>
      </c>
      <c r="E2582" s="2">
        <f t="shared" si="160"/>
        <v>6654061</v>
      </c>
      <c r="F2582" s="17" t="str">
        <f t="shared" si="163"/>
        <v>BULLISH</v>
      </c>
      <c r="G2582" s="17" t="str">
        <f t="shared" si="162"/>
        <v>NEUTRAL</v>
      </c>
      <c r="H2582" s="17" t="str">
        <f t="shared" si="161"/>
        <v>CONFIRMED BULLISH</v>
      </c>
    </row>
    <row r="2583" spans="1:8" ht="13.5" x14ac:dyDescent="0.25">
      <c r="A2583" s="3">
        <f>TITRES_STAT!B2586</f>
        <v>45768</v>
      </c>
      <c r="B2583" s="17">
        <f>TITRES_STAT!C2586</f>
        <v>9.4</v>
      </c>
      <c r="C2583" s="17">
        <f>TITRES_STAT!D2586</f>
        <v>9.0099</v>
      </c>
      <c r="D2583" s="17">
        <f>TITRES_STAT!E2586</f>
        <v>12087</v>
      </c>
      <c r="E2583" s="2">
        <f t="shared" si="160"/>
        <v>6641974</v>
      </c>
      <c r="F2583" s="17" t="str">
        <f t="shared" si="163"/>
        <v>BULLISH</v>
      </c>
      <c r="G2583" s="17" t="str">
        <f t="shared" si="162"/>
        <v>NEUTRAL</v>
      </c>
      <c r="H2583" s="17" t="str">
        <f t="shared" si="161"/>
        <v>CONFIRMED BULLISH</v>
      </c>
    </row>
    <row r="2584" spans="1:8" ht="13.5" x14ac:dyDescent="0.25">
      <c r="A2584" s="3">
        <f>TITRES_STAT!B2587</f>
        <v>45769</v>
      </c>
      <c r="B2584" s="17">
        <f>TITRES_STAT!C2587</f>
        <v>9.3000000000000007</v>
      </c>
      <c r="C2584" s="17">
        <f>TITRES_STAT!D2587</f>
        <v>8.9140999999999995</v>
      </c>
      <c r="D2584" s="17">
        <f>TITRES_STAT!E2587</f>
        <v>24111</v>
      </c>
      <c r="E2584" s="2">
        <f t="shared" si="160"/>
        <v>6617863</v>
      </c>
      <c r="F2584" s="17" t="str">
        <f t="shared" si="163"/>
        <v>BULLISH</v>
      </c>
      <c r="G2584" s="17" t="str">
        <f t="shared" si="162"/>
        <v>NEUTRAL</v>
      </c>
      <c r="H2584" s="17" t="str">
        <f t="shared" si="161"/>
        <v>CONFIRMED BULLISH</v>
      </c>
    </row>
    <row r="2585" spans="1:8" ht="13.5" x14ac:dyDescent="0.25">
      <c r="A2585" s="3">
        <f>TITRES_STAT!B2588</f>
        <v>45770</v>
      </c>
      <c r="B2585" s="17">
        <f>TITRES_STAT!C2588</f>
        <v>9.4</v>
      </c>
      <c r="C2585" s="17">
        <f>TITRES_STAT!D2588</f>
        <v>9.0099</v>
      </c>
      <c r="D2585" s="17">
        <f>TITRES_STAT!E2588</f>
        <v>64614</v>
      </c>
      <c r="E2585" s="2">
        <f t="shared" si="160"/>
        <v>6682477</v>
      </c>
      <c r="F2585" s="17" t="str">
        <f t="shared" si="163"/>
        <v>BULLISH</v>
      </c>
      <c r="G2585" s="17" t="str">
        <f t="shared" si="162"/>
        <v>NEUTRAL</v>
      </c>
      <c r="H2585" s="17" t="str">
        <f t="shared" si="161"/>
        <v>BULLISH DIVERGENCE</v>
      </c>
    </row>
    <row r="2586" spans="1:8" ht="13.5" x14ac:dyDescent="0.25">
      <c r="A2586" s="3">
        <f>TITRES_STAT!B2589</f>
        <v>45771</v>
      </c>
      <c r="B2586" s="17">
        <f>TITRES_STAT!C2589</f>
        <v>9.42</v>
      </c>
      <c r="C2586" s="17">
        <f>TITRES_STAT!D2589</f>
        <v>9.0290999999999997</v>
      </c>
      <c r="D2586" s="17">
        <f>TITRES_STAT!E2589</f>
        <v>27333</v>
      </c>
      <c r="E2586" s="2">
        <f t="shared" si="160"/>
        <v>6709810</v>
      </c>
      <c r="F2586" s="17" t="str">
        <f t="shared" si="163"/>
        <v>BULLISH</v>
      </c>
      <c r="G2586" s="17" t="str">
        <f t="shared" si="162"/>
        <v>NEUTRAL</v>
      </c>
      <c r="H2586" s="17" t="str">
        <f t="shared" si="161"/>
        <v>BULLISH DIVERGENCE</v>
      </c>
    </row>
    <row r="2587" spans="1:8" ht="13.5" x14ac:dyDescent="0.25">
      <c r="A2587" s="3">
        <f>TITRES_STAT!B2590</f>
        <v>45772</v>
      </c>
      <c r="B2587" s="17">
        <f>TITRES_STAT!C2590</f>
        <v>9.36</v>
      </c>
      <c r="C2587" s="17">
        <f>TITRES_STAT!D2590</f>
        <v>8.9716000000000005</v>
      </c>
      <c r="D2587" s="17">
        <f>TITRES_STAT!E2590</f>
        <v>25966</v>
      </c>
      <c r="E2587" s="2">
        <f t="shared" si="160"/>
        <v>6683844</v>
      </c>
      <c r="F2587" s="17" t="str">
        <f t="shared" si="163"/>
        <v>BULLISH</v>
      </c>
      <c r="G2587" s="17" t="str">
        <f t="shared" si="162"/>
        <v>NEUTRAL</v>
      </c>
      <c r="H2587" s="17" t="str">
        <f t="shared" si="161"/>
        <v>BULLISH DIVERGENCE</v>
      </c>
    </row>
    <row r="2588" spans="1:8" ht="13.5" x14ac:dyDescent="0.25">
      <c r="A2588" s="3">
        <f>TITRES_STAT!B2591</f>
        <v>45775</v>
      </c>
      <c r="B2588" s="17">
        <f>TITRES_STAT!C2591</f>
        <v>9.31</v>
      </c>
      <c r="C2588" s="17">
        <f>TITRES_STAT!D2591</f>
        <v>8.9236000000000004</v>
      </c>
      <c r="D2588" s="17">
        <f>TITRES_STAT!E2591</f>
        <v>7470</v>
      </c>
      <c r="E2588" s="2">
        <f t="shared" si="160"/>
        <v>6676374</v>
      </c>
      <c r="F2588" s="17" t="str">
        <f t="shared" si="163"/>
        <v>BULLISH</v>
      </c>
      <c r="G2588" s="17" t="str">
        <f t="shared" si="162"/>
        <v>NEUTRAL</v>
      </c>
      <c r="H2588" s="17" t="str">
        <f t="shared" si="161"/>
        <v>BULLISH DIVERGENCE</v>
      </c>
    </row>
    <row r="2589" spans="1:8" ht="13.5" x14ac:dyDescent="0.25">
      <c r="A2589" s="3">
        <f>TITRES_STAT!B2592</f>
        <v>45776</v>
      </c>
      <c r="B2589" s="17">
        <f>TITRES_STAT!C2592</f>
        <v>9.4</v>
      </c>
      <c r="C2589" s="17">
        <f>TITRES_STAT!D2592</f>
        <v>9.0099</v>
      </c>
      <c r="D2589" s="17">
        <f>TITRES_STAT!E2592</f>
        <v>27150</v>
      </c>
      <c r="E2589" s="2">
        <f t="shared" si="160"/>
        <v>6703524</v>
      </c>
      <c r="F2589" s="17" t="str">
        <f t="shared" si="163"/>
        <v>BULLISH</v>
      </c>
      <c r="G2589" s="17" t="str">
        <f t="shared" si="162"/>
        <v>NEUTRAL</v>
      </c>
      <c r="H2589" s="17" t="str">
        <f t="shared" si="161"/>
        <v>CONFIRMED BULLISH</v>
      </c>
    </row>
    <row r="2590" spans="1:8" ht="13.5" x14ac:dyDescent="0.25">
      <c r="A2590" s="3">
        <f>TITRES_STAT!B2593</f>
        <v>45777</v>
      </c>
      <c r="B2590" s="17">
        <f>TITRES_STAT!C2593</f>
        <v>9.4600000000000009</v>
      </c>
      <c r="C2590" s="17">
        <f>TITRES_STAT!D2593</f>
        <v>9.0673999999999992</v>
      </c>
      <c r="D2590" s="17">
        <f>TITRES_STAT!E2593</f>
        <v>23026</v>
      </c>
      <c r="E2590" s="2">
        <f t="shared" si="160"/>
        <v>6726550</v>
      </c>
      <c r="F2590" s="17" t="str">
        <f t="shared" si="163"/>
        <v>BULLISH</v>
      </c>
      <c r="G2590" s="17" t="str">
        <f t="shared" si="162"/>
        <v>NEUTRAL</v>
      </c>
      <c r="H2590" s="17" t="str">
        <f t="shared" si="161"/>
        <v>CONFIRMED BULLISH</v>
      </c>
    </row>
    <row r="2591" spans="1:8" ht="13.5" x14ac:dyDescent="0.25">
      <c r="A2591" s="3">
        <f>TITRES_STAT!B2594</f>
        <v>45779</v>
      </c>
      <c r="B2591" s="17">
        <f>TITRES_STAT!C2594</f>
        <v>9.41</v>
      </c>
      <c r="C2591" s="17">
        <f>TITRES_STAT!D2594</f>
        <v>9.0195000000000007</v>
      </c>
      <c r="D2591" s="17">
        <f>TITRES_STAT!E2594</f>
        <v>15378</v>
      </c>
      <c r="E2591" s="2">
        <f t="shared" si="160"/>
        <v>6711172</v>
      </c>
      <c r="F2591" s="17" t="str">
        <f t="shared" si="163"/>
        <v>BULLISH</v>
      </c>
      <c r="G2591" s="17" t="str">
        <f t="shared" si="162"/>
        <v>NEUTRAL</v>
      </c>
      <c r="H2591" s="17" t="str">
        <f t="shared" si="161"/>
        <v>BULLISH DIVERGENCE</v>
      </c>
    </row>
    <row r="2592" spans="1:8" ht="13.5" x14ac:dyDescent="0.25">
      <c r="A2592" s="3">
        <f>TITRES_STAT!B2595</f>
        <v>45782</v>
      </c>
      <c r="B2592" s="17">
        <f>TITRES_STAT!C2595</f>
        <v>9.4499999999999993</v>
      </c>
      <c r="C2592" s="17">
        <f>TITRES_STAT!D2595</f>
        <v>9.0578000000000003</v>
      </c>
      <c r="D2592" s="17">
        <f>TITRES_STAT!E2595</f>
        <v>22692</v>
      </c>
      <c r="E2592" s="2">
        <f t="shared" si="160"/>
        <v>6733864</v>
      </c>
      <c r="F2592" s="17" t="str">
        <f t="shared" si="163"/>
        <v>BULLISH</v>
      </c>
      <c r="G2592" s="17" t="str">
        <f t="shared" si="162"/>
        <v>NEUTRAL</v>
      </c>
      <c r="H2592" s="17" t="str">
        <f t="shared" si="161"/>
        <v>CONFIRMED BULLISH</v>
      </c>
    </row>
    <row r="2593" spans="1:8" ht="13.5" x14ac:dyDescent="0.25">
      <c r="A2593" s="3">
        <f>TITRES_STAT!B2596</f>
        <v>45783</v>
      </c>
      <c r="B2593" s="17">
        <f>TITRES_STAT!C2596</f>
        <v>9.4</v>
      </c>
      <c r="C2593" s="17">
        <f>TITRES_STAT!D2596</f>
        <v>9.0099</v>
      </c>
      <c r="D2593" s="17">
        <f>TITRES_STAT!E2596</f>
        <v>40898</v>
      </c>
      <c r="E2593" s="2">
        <f t="shared" si="160"/>
        <v>6692966</v>
      </c>
      <c r="F2593" s="17" t="str">
        <f t="shared" si="163"/>
        <v>BULLISH</v>
      </c>
      <c r="G2593" s="17" t="str">
        <f t="shared" si="162"/>
        <v>NEUTRAL</v>
      </c>
      <c r="H2593" s="17" t="str">
        <f t="shared" si="161"/>
        <v>CONFIRMED BULLISH</v>
      </c>
    </row>
    <row r="2594" spans="1:8" ht="13.5" x14ac:dyDescent="0.25">
      <c r="A2594" s="3">
        <f>TITRES_STAT!B2597</f>
        <v>45784</v>
      </c>
      <c r="B2594" s="17">
        <f>TITRES_STAT!C2597</f>
        <v>9.4</v>
      </c>
      <c r="C2594" s="17">
        <f>TITRES_STAT!D2597</f>
        <v>9.0099</v>
      </c>
      <c r="D2594" s="17">
        <f>TITRES_STAT!E2597</f>
        <v>58781</v>
      </c>
      <c r="E2594" s="2">
        <f t="shared" si="160"/>
        <v>6692966</v>
      </c>
      <c r="F2594" s="17" t="str">
        <f t="shared" si="163"/>
        <v>BEARISH</v>
      </c>
      <c r="G2594" s="17" t="str">
        <f t="shared" si="162"/>
        <v>NEUTRAL</v>
      </c>
      <c r="H2594" s="17" t="str">
        <f t="shared" si="161"/>
        <v>NEUTRAL</v>
      </c>
    </row>
    <row r="2595" spans="1:8" ht="13.5" x14ac:dyDescent="0.25">
      <c r="A2595" s="3">
        <f>TITRES_STAT!B2598</f>
        <v>45785</v>
      </c>
      <c r="B2595" s="17">
        <f>TITRES_STAT!C2598</f>
        <v>9.7200000000000006</v>
      </c>
      <c r="C2595" s="17">
        <f>TITRES_STAT!D2598</f>
        <v>9.3165999999999993</v>
      </c>
      <c r="D2595" s="17">
        <f>TITRES_STAT!E2598</f>
        <v>73677</v>
      </c>
      <c r="E2595" s="2">
        <f t="shared" si="160"/>
        <v>6766643</v>
      </c>
      <c r="F2595" s="17" t="str">
        <f t="shared" si="163"/>
        <v>BULLISH</v>
      </c>
      <c r="G2595" s="17" t="str">
        <f t="shared" si="162"/>
        <v>NEUTRAL</v>
      </c>
      <c r="H2595" s="17" t="str">
        <f t="shared" si="161"/>
        <v>CONFIRMED BULLISH</v>
      </c>
    </row>
    <row r="2596" spans="1:8" ht="13.5" x14ac:dyDescent="0.25">
      <c r="A2596" s="3">
        <f>TITRES_STAT!B2599</f>
        <v>45786</v>
      </c>
      <c r="B2596" s="17">
        <f>TITRES_STAT!C2599</f>
        <v>9.64</v>
      </c>
      <c r="C2596" s="17">
        <f>TITRES_STAT!D2599</f>
        <v>9.2399000000000004</v>
      </c>
      <c r="D2596" s="17">
        <f>TITRES_STAT!E2599</f>
        <v>35413</v>
      </c>
      <c r="E2596" s="2">
        <f t="shared" si="160"/>
        <v>6731230</v>
      </c>
      <c r="F2596" s="17" t="str">
        <f t="shared" si="163"/>
        <v>BULLISH</v>
      </c>
      <c r="G2596" s="17" t="str">
        <f t="shared" si="162"/>
        <v>NEUTRAL</v>
      </c>
      <c r="H2596" s="17" t="str">
        <f t="shared" si="161"/>
        <v>CONFIRMED BULLISH</v>
      </c>
    </row>
    <row r="2597" spans="1:8" ht="13.5" x14ac:dyDescent="0.25">
      <c r="A2597" s="3">
        <f>TITRES_STAT!B2600</f>
        <v>45789</v>
      </c>
      <c r="B2597" s="17">
        <f>TITRES_STAT!C2600</f>
        <v>9.5</v>
      </c>
      <c r="C2597" s="17">
        <f>TITRES_STAT!D2600</f>
        <v>9.1058000000000003</v>
      </c>
      <c r="D2597" s="17">
        <f>TITRES_STAT!E2600</f>
        <v>20556</v>
      </c>
      <c r="E2597" s="2">
        <f t="shared" si="160"/>
        <v>6710674</v>
      </c>
      <c r="F2597" s="17" t="str">
        <f t="shared" si="163"/>
        <v>BEARISH</v>
      </c>
      <c r="G2597" s="17" t="str">
        <f t="shared" si="162"/>
        <v>NEUTRAL</v>
      </c>
      <c r="H2597" s="17" t="str">
        <f t="shared" si="161"/>
        <v>BEARISH DIVERGENCE</v>
      </c>
    </row>
    <row r="2598" spans="1:8" ht="13.5" x14ac:dyDescent="0.25">
      <c r="A2598" s="3">
        <f>TITRES_STAT!B2601</f>
        <v>45790</v>
      </c>
      <c r="B2598" s="17">
        <f>TITRES_STAT!C2601</f>
        <v>9.4</v>
      </c>
      <c r="C2598" s="17">
        <f>TITRES_STAT!D2601</f>
        <v>9.0099</v>
      </c>
      <c r="D2598" s="17">
        <f>TITRES_STAT!E2601</f>
        <v>14918</v>
      </c>
      <c r="E2598" s="2">
        <f t="shared" si="160"/>
        <v>6695756</v>
      </c>
      <c r="F2598" s="17" t="str">
        <f t="shared" si="163"/>
        <v>BULLISH</v>
      </c>
      <c r="G2598" s="17" t="str">
        <f t="shared" si="162"/>
        <v>NEUTRAL</v>
      </c>
      <c r="H2598" s="17" t="str">
        <f t="shared" si="161"/>
        <v>NEUTRAL</v>
      </c>
    </row>
    <row r="2599" spans="1:8" ht="13.5" x14ac:dyDescent="0.25">
      <c r="A2599" s="3">
        <f>TITRES_STAT!B2602</f>
        <v>45791</v>
      </c>
      <c r="B2599" s="17">
        <f>TITRES_STAT!C2602</f>
        <v>9.5</v>
      </c>
      <c r="C2599" s="17">
        <f>TITRES_STAT!D2602</f>
        <v>9.1058000000000003</v>
      </c>
      <c r="D2599" s="17">
        <f>TITRES_STAT!E2602</f>
        <v>21451</v>
      </c>
      <c r="E2599" s="2">
        <f t="shared" si="160"/>
        <v>6717207</v>
      </c>
      <c r="F2599" s="17" t="str">
        <f t="shared" si="163"/>
        <v>BULLISH</v>
      </c>
      <c r="G2599" s="17" t="str">
        <f t="shared" si="162"/>
        <v>NEUTRAL</v>
      </c>
      <c r="H2599" s="17" t="str">
        <f t="shared" si="161"/>
        <v>CONFIRMED BULLISH</v>
      </c>
    </row>
    <row r="2600" spans="1:8" ht="13.5" x14ac:dyDescent="0.25">
      <c r="A2600" s="3">
        <f>TITRES_STAT!B2603</f>
        <v>45792</v>
      </c>
      <c r="B2600" s="17">
        <f>TITRES_STAT!C2603</f>
        <v>9.69</v>
      </c>
      <c r="C2600" s="17">
        <f>TITRES_STAT!D2603</f>
        <v>9.2879000000000005</v>
      </c>
      <c r="D2600" s="17">
        <f>TITRES_STAT!E2603</f>
        <v>5611</v>
      </c>
      <c r="E2600" s="2">
        <f t="shared" si="160"/>
        <v>6722818</v>
      </c>
      <c r="F2600" s="17" t="str">
        <f t="shared" si="163"/>
        <v>BEARISH</v>
      </c>
      <c r="G2600" s="17" t="str">
        <f t="shared" si="162"/>
        <v>NEUTRAL</v>
      </c>
      <c r="H2600" s="17" t="str">
        <f t="shared" si="161"/>
        <v>CONFIRMED BEARISH</v>
      </c>
    </row>
    <row r="2601" spans="1:8" ht="13.5" x14ac:dyDescent="0.25">
      <c r="A2601" s="3">
        <f>TITRES_STAT!B2604</f>
        <v>45793</v>
      </c>
      <c r="B2601" s="17">
        <f>TITRES_STAT!C2604</f>
        <v>9.7100000000000009</v>
      </c>
      <c r="C2601" s="17">
        <f>TITRES_STAT!D2604</f>
        <v>9.3070000000000004</v>
      </c>
      <c r="D2601" s="17">
        <f>TITRES_STAT!E2604</f>
        <v>29409</v>
      </c>
      <c r="E2601" s="2">
        <f t="shared" si="160"/>
        <v>6752227</v>
      </c>
      <c r="F2601" s="17" t="str">
        <f t="shared" si="163"/>
        <v>BULLISH</v>
      </c>
      <c r="G2601" s="17" t="str">
        <f t="shared" si="162"/>
        <v>NEUTRAL</v>
      </c>
      <c r="H2601" s="17" t="str">
        <f t="shared" si="161"/>
        <v>CONFIRMED BULLISH</v>
      </c>
    </row>
    <row r="2602" spans="1:8" ht="13.5" x14ac:dyDescent="0.25">
      <c r="A2602" s="3">
        <f>TITRES_STAT!B2605</f>
        <v>45796</v>
      </c>
      <c r="B2602" s="17">
        <f>TITRES_STAT!C2605</f>
        <v>9.6999999999999993</v>
      </c>
      <c r="C2602" s="17">
        <f>TITRES_STAT!D2605</f>
        <v>9.2974999999999994</v>
      </c>
      <c r="D2602" s="17">
        <f>TITRES_STAT!E2605</f>
        <v>21557</v>
      </c>
      <c r="E2602" s="2">
        <f t="shared" si="160"/>
        <v>6730670</v>
      </c>
      <c r="F2602" s="17" t="str">
        <f t="shared" si="163"/>
        <v>BULLISH</v>
      </c>
      <c r="G2602" s="17" t="str">
        <f t="shared" si="162"/>
        <v>NEUTRAL</v>
      </c>
      <c r="H2602" s="17" t="str">
        <f t="shared" si="161"/>
        <v>CONFIRMED BULLISH</v>
      </c>
    </row>
    <row r="2603" spans="1:8" ht="13.5" x14ac:dyDescent="0.25">
      <c r="A2603" s="3">
        <f>TITRES_STAT!B2606</f>
        <v>45797</v>
      </c>
      <c r="B2603" s="17">
        <f>TITRES_STAT!C2606</f>
        <v>9.6999999999999993</v>
      </c>
      <c r="C2603" s="17">
        <f>TITRES_STAT!D2606</f>
        <v>9.2974999999999994</v>
      </c>
      <c r="D2603" s="17">
        <f>TITRES_STAT!E2606</f>
        <v>4291</v>
      </c>
      <c r="E2603" s="2">
        <f t="shared" si="160"/>
        <v>6730670</v>
      </c>
      <c r="F2603" s="17" t="str">
        <f t="shared" si="163"/>
        <v>BULLISH</v>
      </c>
      <c r="G2603" s="17" t="str">
        <f t="shared" si="162"/>
        <v>NEUTRAL</v>
      </c>
      <c r="H2603" s="17" t="str">
        <f t="shared" si="161"/>
        <v>CONFIRMED BULLISH</v>
      </c>
    </row>
    <row r="2604" spans="1:8" ht="13.5" x14ac:dyDescent="0.25">
      <c r="A2604" s="3">
        <f>TITRES_STAT!B2607</f>
        <v>45798</v>
      </c>
      <c r="B2604" s="17">
        <f>TITRES_STAT!C2607</f>
        <v>9.6999999999999993</v>
      </c>
      <c r="C2604" s="17">
        <f>TITRES_STAT!D2607</f>
        <v>9.2974999999999994</v>
      </c>
      <c r="D2604" s="17">
        <f>TITRES_STAT!E2607</f>
        <v>8289</v>
      </c>
      <c r="E2604" s="2">
        <f t="shared" si="160"/>
        <v>6730670</v>
      </c>
      <c r="F2604" s="17" t="str">
        <f t="shared" si="163"/>
        <v>BULLISH</v>
      </c>
      <c r="G2604" s="17" t="str">
        <f t="shared" si="162"/>
        <v>NEUTRAL</v>
      </c>
      <c r="H2604" s="17" t="str">
        <f t="shared" si="161"/>
        <v>CONFIRMED BULLISH</v>
      </c>
    </row>
    <row r="2605" spans="1:8" ht="13.5" x14ac:dyDescent="0.25">
      <c r="A2605" s="3">
        <f>TITRES_STAT!B2608</f>
        <v>45799</v>
      </c>
      <c r="B2605" s="17">
        <f>TITRES_STAT!C2608</f>
        <v>9.5500000000000007</v>
      </c>
      <c r="C2605" s="17">
        <f>TITRES_STAT!D2608</f>
        <v>9.1537000000000006</v>
      </c>
      <c r="D2605" s="17">
        <f>TITRES_STAT!E2608</f>
        <v>131606</v>
      </c>
      <c r="E2605" s="2">
        <f t="shared" si="160"/>
        <v>6599064</v>
      </c>
      <c r="F2605" s="17" t="str">
        <f t="shared" si="163"/>
        <v>BEARISH</v>
      </c>
      <c r="G2605" s="17" t="str">
        <f t="shared" si="162"/>
        <v>NEUTRAL</v>
      </c>
      <c r="H2605" s="17" t="str">
        <f t="shared" si="161"/>
        <v>CONFIRMED BEARISH</v>
      </c>
    </row>
    <row r="2606" spans="1:8" ht="13.5" x14ac:dyDescent="0.25">
      <c r="A2606" s="3">
        <f>TITRES_STAT!B2609</f>
        <v>45800</v>
      </c>
      <c r="B2606" s="17">
        <f>TITRES_STAT!C2609</f>
        <v>9.5500000000000007</v>
      </c>
      <c r="C2606" s="17">
        <f>TITRES_STAT!D2609</f>
        <v>9.1537000000000006</v>
      </c>
      <c r="D2606" s="17">
        <f>TITRES_STAT!E2609</f>
        <v>119274</v>
      </c>
      <c r="E2606" s="2">
        <f t="shared" si="160"/>
        <v>6599064</v>
      </c>
      <c r="F2606" s="17" t="str">
        <f t="shared" si="163"/>
        <v>BEARISH</v>
      </c>
      <c r="G2606" s="17" t="str">
        <f t="shared" si="162"/>
        <v>WEAK</v>
      </c>
      <c r="H2606" s="17" t="str">
        <f t="shared" si="161"/>
        <v>CONFIRMED BEARISH</v>
      </c>
    </row>
    <row r="2607" spans="1:8" ht="13.5" x14ac:dyDescent="0.25">
      <c r="A2607" s="3">
        <f>TITRES_STAT!B2610</f>
        <v>45803</v>
      </c>
      <c r="B2607" s="17">
        <f>TITRES_STAT!C2610</f>
        <v>9.61</v>
      </c>
      <c r="C2607" s="17">
        <f>TITRES_STAT!D2610</f>
        <v>9.2111999999999998</v>
      </c>
      <c r="D2607" s="17">
        <f>TITRES_STAT!E2610</f>
        <v>1020782</v>
      </c>
      <c r="E2607" s="2">
        <f t="shared" si="160"/>
        <v>7619846</v>
      </c>
      <c r="F2607" s="17" t="str">
        <f t="shared" si="163"/>
        <v>BULLISH</v>
      </c>
      <c r="G2607" s="17" t="str">
        <f t="shared" si="162"/>
        <v>STRONG</v>
      </c>
      <c r="H2607" s="17" t="str">
        <f t="shared" si="161"/>
        <v>BULLISH DIVERGENCE</v>
      </c>
    </row>
    <row r="2608" spans="1:8" ht="13.5" x14ac:dyDescent="0.25">
      <c r="A2608" s="3">
        <f>TITRES_STAT!B2611</f>
        <v>45804</v>
      </c>
      <c r="B2608" s="17">
        <f>TITRES_STAT!C2611</f>
        <v>9.6</v>
      </c>
      <c r="C2608" s="17">
        <f>TITRES_STAT!D2611</f>
        <v>9.2015999999999991</v>
      </c>
      <c r="D2608" s="17">
        <f>TITRES_STAT!E2611</f>
        <v>23194</v>
      </c>
      <c r="E2608" s="2">
        <f t="shared" si="160"/>
        <v>7596652</v>
      </c>
      <c r="F2608" s="17" t="str">
        <f t="shared" si="163"/>
        <v>BULLISH</v>
      </c>
      <c r="G2608" s="17" t="str">
        <f t="shared" si="162"/>
        <v>STRONG</v>
      </c>
      <c r="H2608" s="17" t="str">
        <f t="shared" si="161"/>
        <v>BULLISH DIVERGENCE</v>
      </c>
    </row>
    <row r="2609" spans="1:8" ht="13.5" x14ac:dyDescent="0.25">
      <c r="A2609" s="3">
        <f>TITRES_STAT!B2612</f>
        <v>45805</v>
      </c>
      <c r="B2609" s="17">
        <f>TITRES_STAT!C2612</f>
        <v>9.65</v>
      </c>
      <c r="C2609" s="17">
        <f>TITRES_STAT!D2612</f>
        <v>9.2494999999999994</v>
      </c>
      <c r="D2609" s="17">
        <f>TITRES_STAT!E2612</f>
        <v>8354</v>
      </c>
      <c r="E2609" s="2">
        <f t="shared" si="160"/>
        <v>7605006</v>
      </c>
      <c r="F2609" s="17" t="str">
        <f t="shared" si="163"/>
        <v>BULLISH</v>
      </c>
      <c r="G2609" s="17" t="str">
        <f t="shared" si="162"/>
        <v>STRONG</v>
      </c>
      <c r="H2609" s="17" t="str">
        <f t="shared" si="161"/>
        <v>BULLISH DIVERGENCE</v>
      </c>
    </row>
    <row r="2610" spans="1:8" ht="13.5" x14ac:dyDescent="0.25">
      <c r="A2610" s="3">
        <f>TITRES_STAT!B2613</f>
        <v>45806</v>
      </c>
      <c r="B2610" s="17">
        <f>TITRES_STAT!C2613</f>
        <v>10.14</v>
      </c>
      <c r="C2610" s="17">
        <f>TITRES_STAT!D2613</f>
        <v>9.7192000000000007</v>
      </c>
      <c r="D2610" s="17">
        <f>TITRES_STAT!E2613</f>
        <v>23164</v>
      </c>
      <c r="E2610" s="2">
        <f t="shared" si="160"/>
        <v>7628170</v>
      </c>
      <c r="F2610" s="17" t="str">
        <f t="shared" si="163"/>
        <v>BULLISH</v>
      </c>
      <c r="G2610" s="17" t="str">
        <f t="shared" si="162"/>
        <v>STRONG</v>
      </c>
      <c r="H2610" s="17" t="str">
        <f t="shared" si="161"/>
        <v>CONFIRMED BULLISH</v>
      </c>
    </row>
    <row r="2611" spans="1:8" ht="13.5" x14ac:dyDescent="0.25">
      <c r="A2611" s="3">
        <f>TITRES_STAT!B2614</f>
        <v>45807</v>
      </c>
      <c r="B2611" s="17">
        <f>TITRES_STAT!C2614</f>
        <v>9.9499999999999993</v>
      </c>
      <c r="C2611" s="17">
        <f>TITRES_STAT!D2614</f>
        <v>9.5371000000000006</v>
      </c>
      <c r="D2611" s="17">
        <f>TITRES_STAT!E2614</f>
        <v>18034</v>
      </c>
      <c r="E2611" s="2">
        <f t="shared" si="160"/>
        <v>7610136</v>
      </c>
      <c r="F2611" s="17" t="str">
        <f t="shared" si="163"/>
        <v>BULLISH</v>
      </c>
      <c r="G2611" s="17" t="str">
        <f t="shared" si="162"/>
        <v>STRONG</v>
      </c>
      <c r="H2611" s="17" t="str">
        <f t="shared" si="161"/>
        <v>CONFIRMED BULLISH</v>
      </c>
    </row>
    <row r="2612" spans="1:8" ht="13.5" x14ac:dyDescent="0.25">
      <c r="A2612" s="3">
        <f>TITRES_STAT!B2615</f>
        <v>45810</v>
      </c>
      <c r="B2612" s="17">
        <f>TITRES_STAT!C2615</f>
        <v>9.84</v>
      </c>
      <c r="C2612" s="17">
        <f>TITRES_STAT!D2615</f>
        <v>9.4315999999999995</v>
      </c>
      <c r="D2612" s="17">
        <f>TITRES_STAT!E2615</f>
        <v>9302</v>
      </c>
      <c r="E2612" s="2">
        <f t="shared" si="160"/>
        <v>7600834</v>
      </c>
      <c r="F2612" s="17" t="str">
        <f t="shared" si="163"/>
        <v>BEARISH</v>
      </c>
      <c r="G2612" s="17" t="str">
        <f t="shared" si="162"/>
        <v>NEUTRAL</v>
      </c>
      <c r="H2612" s="17" t="str">
        <f t="shared" si="161"/>
        <v>BEARISH DIVERGENCE</v>
      </c>
    </row>
    <row r="2613" spans="1:8" ht="13.5" x14ac:dyDescent="0.25">
      <c r="A2613" s="3">
        <f>TITRES_STAT!B2616</f>
        <v>45811</v>
      </c>
      <c r="B2613" s="17">
        <f>TITRES_STAT!C2616</f>
        <v>9.94</v>
      </c>
      <c r="C2613" s="17">
        <f>TITRES_STAT!D2616</f>
        <v>9.5274999999999999</v>
      </c>
      <c r="D2613" s="17">
        <f>TITRES_STAT!E2616</f>
        <v>10286</v>
      </c>
      <c r="E2613" s="2">
        <f t="shared" si="160"/>
        <v>7611120</v>
      </c>
      <c r="F2613" s="17" t="str">
        <f t="shared" si="163"/>
        <v>BULLISH</v>
      </c>
      <c r="G2613" s="17" t="str">
        <f t="shared" si="162"/>
        <v>NEUTRAL</v>
      </c>
      <c r="H2613" s="17" t="str">
        <f t="shared" si="161"/>
        <v>CONFIRMED BULLISH</v>
      </c>
    </row>
    <row r="2614" spans="1:8" ht="13.5" x14ac:dyDescent="0.25">
      <c r="A2614" s="3">
        <f>TITRES_STAT!B2617</f>
        <v>45812</v>
      </c>
      <c r="B2614" s="17">
        <f>TITRES_STAT!C2617</f>
        <v>9.8800000000000008</v>
      </c>
      <c r="C2614" s="17">
        <f>TITRES_STAT!D2617</f>
        <v>9.4700000000000006</v>
      </c>
      <c r="D2614" s="17">
        <f>TITRES_STAT!E2617</f>
        <v>7216</v>
      </c>
      <c r="E2614" s="2">
        <f t="shared" si="160"/>
        <v>7603904</v>
      </c>
      <c r="F2614" s="17" t="str">
        <f t="shared" si="163"/>
        <v>BEARISH</v>
      </c>
      <c r="G2614" s="17" t="str">
        <f t="shared" si="162"/>
        <v>NEUTRAL</v>
      </c>
      <c r="H2614" s="17" t="str">
        <f t="shared" si="161"/>
        <v>BEARISH DIVERGENCE</v>
      </c>
    </row>
    <row r="2615" spans="1:8" ht="13.5" x14ac:dyDescent="0.25">
      <c r="A2615" s="3">
        <f>TITRES_STAT!B2618</f>
        <v>45813</v>
      </c>
      <c r="B2615" s="17">
        <f>TITRES_STAT!C2618</f>
        <v>9.8000000000000007</v>
      </c>
      <c r="C2615" s="17">
        <f>TITRES_STAT!D2618</f>
        <v>9.3933</v>
      </c>
      <c r="D2615" s="17">
        <f>TITRES_STAT!E2618</f>
        <v>53405</v>
      </c>
      <c r="E2615" s="2">
        <f t="shared" si="160"/>
        <v>7550499</v>
      </c>
      <c r="F2615" s="17" t="str">
        <f t="shared" si="163"/>
        <v>BEARISH</v>
      </c>
      <c r="G2615" s="17" t="str">
        <f t="shared" si="162"/>
        <v>NEUTRAL</v>
      </c>
      <c r="H2615" s="17" t="str">
        <f t="shared" si="161"/>
        <v>CONFIRMED BEARISH</v>
      </c>
    </row>
    <row r="2616" spans="1:8" ht="13.5" x14ac:dyDescent="0.25">
      <c r="A2616" s="3">
        <f>TITRES_STAT!B2619</f>
        <v>45817</v>
      </c>
      <c r="B2616" s="17">
        <f>TITRES_STAT!C2619</f>
        <v>9.83</v>
      </c>
      <c r="C2616" s="17">
        <f>TITRES_STAT!D2619</f>
        <v>9.4221000000000004</v>
      </c>
      <c r="D2616" s="17">
        <f>TITRES_STAT!E2619</f>
        <v>13423</v>
      </c>
      <c r="E2616" s="2">
        <f t="shared" si="160"/>
        <v>7563922</v>
      </c>
      <c r="F2616" s="17" t="str">
        <f t="shared" si="163"/>
        <v>BEARISH</v>
      </c>
      <c r="G2616" s="17" t="str">
        <f t="shared" si="162"/>
        <v>NEUTRAL</v>
      </c>
      <c r="H2616" s="17" t="str">
        <f t="shared" si="161"/>
        <v>CONFIRMED BEARISH</v>
      </c>
    </row>
    <row r="2617" spans="1:8" ht="13.5" x14ac:dyDescent="0.25">
      <c r="A2617" s="3">
        <f>TITRES_STAT!B2620</f>
        <v>45818</v>
      </c>
      <c r="B2617" s="17">
        <f>TITRES_STAT!C2620</f>
        <v>9.85</v>
      </c>
      <c r="C2617" s="17">
        <f>TITRES_STAT!D2620</f>
        <v>9.4412000000000003</v>
      </c>
      <c r="D2617" s="17">
        <f>TITRES_STAT!E2620</f>
        <v>6780</v>
      </c>
      <c r="E2617" s="2">
        <f t="shared" si="160"/>
        <v>7570702</v>
      </c>
      <c r="F2617" s="17" t="str">
        <f t="shared" si="163"/>
        <v>BEARISH</v>
      </c>
      <c r="G2617" s="17" t="str">
        <f t="shared" si="162"/>
        <v>NEUTRAL</v>
      </c>
      <c r="H2617" s="17" t="str">
        <f t="shared" si="161"/>
        <v>BEARISH DIVERGENCE</v>
      </c>
    </row>
    <row r="2618" spans="1:8" ht="13.5" x14ac:dyDescent="0.25">
      <c r="A2618" s="3">
        <f>TITRES_STAT!B2621</f>
        <v>45819</v>
      </c>
      <c r="B2618" s="17">
        <f>TITRES_STAT!C2621</f>
        <v>9.7799999999999994</v>
      </c>
      <c r="C2618" s="17">
        <f>TITRES_STAT!D2621</f>
        <v>9.3741000000000003</v>
      </c>
      <c r="D2618" s="17">
        <f>TITRES_STAT!E2621</f>
        <v>8326</v>
      </c>
      <c r="E2618" s="2">
        <f t="shared" si="160"/>
        <v>7562376</v>
      </c>
      <c r="F2618" s="17" t="str">
        <f t="shared" si="163"/>
        <v>BEARISH</v>
      </c>
      <c r="G2618" s="17" t="str">
        <f t="shared" si="162"/>
        <v>NEUTRAL</v>
      </c>
      <c r="H2618" s="17" t="str">
        <f t="shared" si="161"/>
        <v>CONFIRMED BEARISH</v>
      </c>
    </row>
    <row r="2619" spans="1:8" ht="13.5" x14ac:dyDescent="0.25">
      <c r="A2619" s="3">
        <f>TITRES_STAT!B2622</f>
        <v>45820</v>
      </c>
      <c r="B2619" s="17">
        <f>TITRES_STAT!C2622</f>
        <v>9.85</v>
      </c>
      <c r="C2619" s="17">
        <f>TITRES_STAT!D2622</f>
        <v>9.4412000000000003</v>
      </c>
      <c r="D2619" s="17">
        <f>TITRES_STAT!E2622</f>
        <v>19259</v>
      </c>
      <c r="E2619" s="2">
        <f t="shared" si="160"/>
        <v>7581635</v>
      </c>
      <c r="F2619" s="17" t="str">
        <f t="shared" si="163"/>
        <v>BEARISH</v>
      </c>
      <c r="G2619" s="17" t="str">
        <f t="shared" si="162"/>
        <v>NEUTRAL</v>
      </c>
      <c r="H2619" s="17" t="str">
        <f t="shared" si="161"/>
        <v>CONFIRMED BEARISH</v>
      </c>
    </row>
    <row r="2620" spans="1:8" ht="13.5" x14ac:dyDescent="0.25">
      <c r="A2620" s="3">
        <f>TITRES_STAT!B2623</f>
        <v>45821</v>
      </c>
      <c r="B2620" s="17">
        <f>TITRES_STAT!C2623</f>
        <v>9.75</v>
      </c>
      <c r="C2620" s="17">
        <f>TITRES_STAT!D2623</f>
        <v>9.3453999999999997</v>
      </c>
      <c r="D2620" s="17">
        <f>TITRES_STAT!E2623</f>
        <v>10732</v>
      </c>
      <c r="E2620" s="2">
        <f t="shared" si="160"/>
        <v>7570903</v>
      </c>
      <c r="F2620" s="17" t="str">
        <f t="shared" si="163"/>
        <v>BULLISH</v>
      </c>
      <c r="G2620" s="17" t="str">
        <f t="shared" si="162"/>
        <v>NEUTRAL</v>
      </c>
      <c r="H2620" s="17" t="str">
        <f t="shared" si="161"/>
        <v>BULLISH DIVERGENCE</v>
      </c>
    </row>
    <row r="2621" spans="1:8" ht="13.5" x14ac:dyDescent="0.25">
      <c r="A2621" s="3">
        <f>TITRES_STAT!B2624</f>
        <v>45824</v>
      </c>
      <c r="B2621" s="17">
        <f>TITRES_STAT!C2624</f>
        <v>9.6999999999999993</v>
      </c>
      <c r="C2621" s="17">
        <f>TITRES_STAT!D2624</f>
        <v>9.2974999999999994</v>
      </c>
      <c r="D2621" s="17">
        <f>TITRES_STAT!E2624</f>
        <v>6107</v>
      </c>
      <c r="E2621" s="2">
        <f t="shared" si="160"/>
        <v>7564796</v>
      </c>
      <c r="F2621" s="17" t="str">
        <f t="shared" si="163"/>
        <v>BULLISH</v>
      </c>
      <c r="G2621" s="17" t="str">
        <f t="shared" si="162"/>
        <v>NEUTRAL</v>
      </c>
      <c r="H2621" s="17" t="str">
        <f t="shared" si="161"/>
        <v>BULLISH DIVERGENCE</v>
      </c>
    </row>
    <row r="2622" spans="1:8" ht="13.5" x14ac:dyDescent="0.25">
      <c r="A2622" s="3">
        <f>TITRES_STAT!B2625</f>
        <v>45825</v>
      </c>
      <c r="B2622" s="17">
        <f>TITRES_STAT!C2625</f>
        <v>9.75</v>
      </c>
      <c r="C2622" s="17">
        <f>TITRES_STAT!D2625</f>
        <v>9.3453999999999997</v>
      </c>
      <c r="D2622" s="17">
        <f>TITRES_STAT!E2625</f>
        <v>7797</v>
      </c>
      <c r="E2622" s="2">
        <f t="shared" si="160"/>
        <v>7572593</v>
      </c>
      <c r="F2622" s="17" t="str">
        <f t="shared" si="163"/>
        <v>BULLISH</v>
      </c>
      <c r="G2622" s="17" t="str">
        <f t="shared" si="162"/>
        <v>NEUTRAL</v>
      </c>
      <c r="H2622" s="17" t="str">
        <f t="shared" si="161"/>
        <v>BULLISH DIVERGENCE</v>
      </c>
    </row>
    <row r="2623" spans="1:8" ht="13.5" x14ac:dyDescent="0.25">
      <c r="A2623" s="3">
        <f>TITRES_STAT!B2626</f>
        <v>45826</v>
      </c>
      <c r="B2623" s="17">
        <f>TITRES_STAT!C2626</f>
        <v>9.9</v>
      </c>
      <c r="C2623" s="17">
        <f>TITRES_STAT!D2626</f>
        <v>9.4892000000000003</v>
      </c>
      <c r="D2623" s="17">
        <f>TITRES_STAT!E2626</f>
        <v>6198</v>
      </c>
      <c r="E2623" s="2">
        <f t="shared" si="160"/>
        <v>7578791</v>
      </c>
      <c r="F2623" s="17" t="str">
        <f t="shared" si="163"/>
        <v>BULLISH</v>
      </c>
      <c r="G2623" s="17" t="str">
        <f t="shared" si="162"/>
        <v>NEUTRAL</v>
      </c>
      <c r="H2623" s="17" t="str">
        <f t="shared" si="161"/>
        <v>CONFIRMED BULLISH</v>
      </c>
    </row>
    <row r="2624" spans="1:8" ht="13.5" x14ac:dyDescent="0.25">
      <c r="A2624" s="3">
        <f>TITRES_STAT!B2627</f>
        <v>45827</v>
      </c>
      <c r="B2624" s="17">
        <f>TITRES_STAT!C2627</f>
        <v>10.16</v>
      </c>
      <c r="C2624" s="17">
        <f>TITRES_STAT!D2627</f>
        <v>9.7384000000000004</v>
      </c>
      <c r="D2624" s="17">
        <f>TITRES_STAT!E2627</f>
        <v>20645</v>
      </c>
      <c r="E2624" s="2">
        <f t="shared" si="160"/>
        <v>7599436</v>
      </c>
      <c r="F2624" s="17" t="str">
        <f t="shared" si="163"/>
        <v>BULLISH</v>
      </c>
      <c r="G2624" s="17" t="str">
        <f t="shared" si="162"/>
        <v>NEUTRAL</v>
      </c>
      <c r="H2624" s="17" t="str">
        <f t="shared" si="161"/>
        <v>CONFIRMED BULLISH</v>
      </c>
    </row>
    <row r="2625" spans="1:8" ht="13.5" x14ac:dyDescent="0.25">
      <c r="A2625" s="3">
        <f>TITRES_STAT!B2628</f>
        <v>45828</v>
      </c>
      <c r="B2625" s="17">
        <f>TITRES_STAT!C2628</f>
        <v>10.1</v>
      </c>
      <c r="C2625" s="17">
        <f>TITRES_STAT!D2628</f>
        <v>9.6808999999999994</v>
      </c>
      <c r="D2625" s="17">
        <f>TITRES_STAT!E2628</f>
        <v>18034</v>
      </c>
      <c r="E2625" s="2">
        <f t="shared" si="160"/>
        <v>7581402</v>
      </c>
      <c r="F2625" s="17" t="str">
        <f t="shared" si="163"/>
        <v>BULLISH</v>
      </c>
      <c r="G2625" s="17" t="str">
        <f t="shared" si="162"/>
        <v>NEUTRAL</v>
      </c>
      <c r="H2625" s="17" t="str">
        <f t="shared" si="161"/>
        <v>CONFIRMED BULLISH</v>
      </c>
    </row>
    <row r="2626" spans="1:8" ht="13.5" x14ac:dyDescent="0.25">
      <c r="A2626" s="3">
        <f>TITRES_STAT!B2629</f>
        <v>45831</v>
      </c>
      <c r="B2626" s="17">
        <f>TITRES_STAT!C2629</f>
        <v>10.01</v>
      </c>
      <c r="C2626" s="17">
        <f>TITRES_STAT!D2629</f>
        <v>9.5945999999999998</v>
      </c>
      <c r="D2626" s="17">
        <f>TITRES_STAT!E2629</f>
        <v>10022</v>
      </c>
      <c r="E2626" s="2">
        <f t="shared" si="160"/>
        <v>7571380</v>
      </c>
      <c r="F2626" s="17" t="str">
        <f t="shared" si="163"/>
        <v>BULLISH</v>
      </c>
      <c r="G2626" s="17" t="str">
        <f t="shared" si="162"/>
        <v>NEUTRAL</v>
      </c>
      <c r="H2626" s="17" t="str">
        <f t="shared" si="161"/>
        <v>CONFIRMED BULLISH</v>
      </c>
    </row>
    <row r="2627" spans="1:8" ht="13.5" x14ac:dyDescent="0.25">
      <c r="A2627" s="3">
        <f>TITRES_STAT!B2630</f>
        <v>45832</v>
      </c>
      <c r="B2627" s="17">
        <f>TITRES_STAT!C2630</f>
        <v>10</v>
      </c>
      <c r="C2627" s="17">
        <f>TITRES_STAT!D2630</f>
        <v>9.5850000000000009</v>
      </c>
      <c r="D2627" s="17">
        <f>TITRES_STAT!E2630</f>
        <v>19842</v>
      </c>
      <c r="E2627" s="2">
        <f t="shared" si="160"/>
        <v>7551538</v>
      </c>
      <c r="F2627" s="17" t="str">
        <f t="shared" si="163"/>
        <v>BEARISH</v>
      </c>
      <c r="G2627" s="17" t="str">
        <f t="shared" si="162"/>
        <v>NEUTRAL</v>
      </c>
      <c r="H2627" s="17" t="str">
        <f t="shared" si="161"/>
        <v>BEARISH DIVERGENCE</v>
      </c>
    </row>
    <row r="2628" spans="1:8" ht="13.5" x14ac:dyDescent="0.25">
      <c r="A2628" s="3">
        <f>TITRES_STAT!B2631</f>
        <v>45833</v>
      </c>
      <c r="B2628" s="17">
        <f>TITRES_STAT!C2631</f>
        <v>10.1</v>
      </c>
      <c r="C2628" s="17">
        <f>TITRES_STAT!D2631</f>
        <v>9.6808999999999994</v>
      </c>
      <c r="D2628" s="17">
        <f>TITRES_STAT!E2631</f>
        <v>112665</v>
      </c>
      <c r="E2628" s="2">
        <f t="shared" ref="E2628:E2691" si="164">IF(B2628&gt;B2627, E2627+D2628, IF(B2628&lt;B2627, E2627-D2628, E2627))</f>
        <v>7664203</v>
      </c>
      <c r="F2628" s="17" t="str">
        <f t="shared" si="163"/>
        <v>BULLISH</v>
      </c>
      <c r="G2628" s="17" t="str">
        <f t="shared" si="162"/>
        <v>NEUTRAL</v>
      </c>
      <c r="H2628" s="17" t="str">
        <f t="shared" si="161"/>
        <v>CONFIRMED BULLISH</v>
      </c>
    </row>
    <row r="2629" spans="1:8" ht="13.5" x14ac:dyDescent="0.25">
      <c r="A2629" s="3">
        <f>TITRES_STAT!B2632</f>
        <v>45835</v>
      </c>
      <c r="B2629" s="17">
        <f>TITRES_STAT!C2632</f>
        <v>10.1</v>
      </c>
      <c r="C2629" s="17">
        <f>TITRES_STAT!D2632</f>
        <v>9.6808999999999994</v>
      </c>
      <c r="D2629" s="17">
        <f>TITRES_STAT!E2632</f>
        <v>24008</v>
      </c>
      <c r="E2629" s="2">
        <f t="shared" si="164"/>
        <v>7664203</v>
      </c>
      <c r="F2629" s="17" t="str">
        <f t="shared" si="163"/>
        <v>BULLISH</v>
      </c>
      <c r="G2629" s="17" t="str">
        <f t="shared" si="162"/>
        <v>NEUTRAL</v>
      </c>
      <c r="H2629" s="17" t="str">
        <f t="shared" si="161"/>
        <v>BULLISH DIVERGENCE</v>
      </c>
    </row>
    <row r="2630" spans="1:8" ht="13.5" x14ac:dyDescent="0.25">
      <c r="A2630" s="3">
        <f>TITRES_STAT!B2633</f>
        <v>45838</v>
      </c>
      <c r="B2630" s="17">
        <f>TITRES_STAT!C2633</f>
        <v>10</v>
      </c>
      <c r="C2630" s="17">
        <f>TITRES_STAT!D2633</f>
        <v>9.5850000000000009</v>
      </c>
      <c r="D2630" s="17">
        <f>TITRES_STAT!E2633</f>
        <v>6417</v>
      </c>
      <c r="E2630" s="2">
        <f t="shared" si="164"/>
        <v>7657786</v>
      </c>
      <c r="F2630" s="17" t="str">
        <f t="shared" si="163"/>
        <v>BULLISH</v>
      </c>
      <c r="G2630" s="17" t="str">
        <f t="shared" si="162"/>
        <v>NEUTRAL</v>
      </c>
      <c r="H2630" s="17" t="str">
        <f t="shared" ref="H2630:H2692" si="165">IF(AND(B2630&gt;B2625, E2630&gt;E2625), "CONFIRMED BULLISH",
 IF(AND(B2630&lt;B2625, E2630&lt;E2625), "CONFIRMED BEARISH",
 IF(AND(B2630&gt;B2625, E2630&lt;E2625), "BEARISH DIVERGENCE",
 IF(AND(B2630&lt;B2625, E2630&gt;E2625), "BULLISH DIVERGENCE", "NEUTRAL"))))</f>
        <v>BULLISH DIVERGENCE</v>
      </c>
    </row>
    <row r="2631" spans="1:8" ht="13.5" x14ac:dyDescent="0.25">
      <c r="A2631" s="3">
        <f>TITRES_STAT!B2634</f>
        <v>45839</v>
      </c>
      <c r="B2631" s="17">
        <f>TITRES_STAT!C2634</f>
        <v>10</v>
      </c>
      <c r="C2631" s="17">
        <f>TITRES_STAT!D2634</f>
        <v>9.5850000000000009</v>
      </c>
      <c r="D2631" s="17">
        <f>TITRES_STAT!E2634</f>
        <v>3520</v>
      </c>
      <c r="E2631" s="2">
        <f t="shared" si="164"/>
        <v>7657786</v>
      </c>
      <c r="F2631" s="17" t="str">
        <f t="shared" si="163"/>
        <v>BULLISH</v>
      </c>
      <c r="G2631" s="17" t="str">
        <f t="shared" ref="G2631:G2692" si="166">IF((E2631-E2626)/E2626 &gt; 0.02, "STRONG",
 IF((E2631-E2626)/E2626 &lt; -0.02, "WEAK", "NEUTRAL"))</f>
        <v>NEUTRAL</v>
      </c>
      <c r="H2631" s="17" t="str">
        <f t="shared" si="165"/>
        <v>BULLISH DIVERGENCE</v>
      </c>
    </row>
    <row r="2632" spans="1:8" ht="13.5" x14ac:dyDescent="0.25">
      <c r="A2632" s="3">
        <f>TITRES_STAT!B2635</f>
        <v>45840</v>
      </c>
      <c r="B2632" s="17">
        <f>TITRES_STAT!C2635</f>
        <v>10</v>
      </c>
      <c r="C2632" s="17">
        <f>TITRES_STAT!D2635</f>
        <v>9.5850000000000009</v>
      </c>
      <c r="D2632" s="17">
        <f>TITRES_STAT!E2635</f>
        <v>4825</v>
      </c>
      <c r="E2632" s="2">
        <f t="shared" si="164"/>
        <v>7657786</v>
      </c>
      <c r="F2632" s="17" t="str">
        <f t="shared" ref="F2632:F2693" si="167">IF(E2632&gt;E2627,"BULLISH",IF(E2632&lt;E2627,"BEARISH","NEUTRAL"))</f>
        <v>BULLISH</v>
      </c>
      <c r="G2632" s="17" t="str">
        <f t="shared" si="166"/>
        <v>NEUTRAL</v>
      </c>
      <c r="H2632" s="17" t="str">
        <f t="shared" si="165"/>
        <v>NEUTRAL</v>
      </c>
    </row>
    <row r="2633" spans="1:8" ht="13.5" x14ac:dyDescent="0.25">
      <c r="A2633" s="3">
        <f>TITRES_STAT!B2636</f>
        <v>45841</v>
      </c>
      <c r="B2633" s="17">
        <f>TITRES_STAT!C2636</f>
        <v>10.1</v>
      </c>
      <c r="C2633" s="17">
        <f>TITRES_STAT!D2636</f>
        <v>9.6808999999999994</v>
      </c>
      <c r="D2633" s="17">
        <f>TITRES_STAT!E2636</f>
        <v>4618</v>
      </c>
      <c r="E2633" s="2">
        <f t="shared" si="164"/>
        <v>7662404</v>
      </c>
      <c r="F2633" s="17" t="str">
        <f t="shared" si="167"/>
        <v>BEARISH</v>
      </c>
      <c r="G2633" s="17" t="str">
        <f t="shared" si="166"/>
        <v>NEUTRAL</v>
      </c>
      <c r="H2633" s="17" t="str">
        <f t="shared" si="165"/>
        <v>NEUTRAL</v>
      </c>
    </row>
    <row r="2634" spans="1:8" ht="13.5" x14ac:dyDescent="0.25">
      <c r="A2634" s="3">
        <f>TITRES_STAT!B2637</f>
        <v>45842</v>
      </c>
      <c r="B2634" s="17">
        <f>TITRES_STAT!C2637</f>
        <v>10.15</v>
      </c>
      <c r="C2634" s="17">
        <f>TITRES_STAT!D2637</f>
        <v>9.7287999999999997</v>
      </c>
      <c r="D2634" s="17">
        <f>TITRES_STAT!E2637</f>
        <v>10775</v>
      </c>
      <c r="E2634" s="2">
        <f t="shared" si="164"/>
        <v>7673179</v>
      </c>
      <c r="F2634" s="17" t="str">
        <f t="shared" si="167"/>
        <v>BULLISH</v>
      </c>
      <c r="G2634" s="17" t="str">
        <f t="shared" si="166"/>
        <v>NEUTRAL</v>
      </c>
      <c r="H2634" s="17" t="str">
        <f t="shared" si="165"/>
        <v>CONFIRMED BULLISH</v>
      </c>
    </row>
    <row r="2635" spans="1:8" ht="13.5" x14ac:dyDescent="0.25">
      <c r="A2635" s="3">
        <f>TITRES_STAT!B2638</f>
        <v>45845</v>
      </c>
      <c r="B2635" s="17">
        <f>TITRES_STAT!C2638</f>
        <v>10.3</v>
      </c>
      <c r="C2635" s="17">
        <f>TITRES_STAT!D2638</f>
        <v>9.8726000000000003</v>
      </c>
      <c r="D2635" s="17">
        <f>TITRES_STAT!E2638</f>
        <v>8727</v>
      </c>
      <c r="E2635" s="2">
        <f t="shared" si="164"/>
        <v>7681906</v>
      </c>
      <c r="F2635" s="17" t="str">
        <f t="shared" si="167"/>
        <v>BULLISH</v>
      </c>
      <c r="G2635" s="17" t="str">
        <f t="shared" si="166"/>
        <v>NEUTRAL</v>
      </c>
      <c r="H2635" s="17" t="str">
        <f t="shared" si="165"/>
        <v>CONFIRMED BULLISH</v>
      </c>
    </row>
    <row r="2636" spans="1:8" ht="13.5" x14ac:dyDescent="0.25">
      <c r="A2636" s="3">
        <f>TITRES_STAT!B2639</f>
        <v>45846</v>
      </c>
      <c r="B2636" s="17">
        <f>TITRES_STAT!C2639</f>
        <v>10.76</v>
      </c>
      <c r="C2636" s="17">
        <f>TITRES_STAT!D2639</f>
        <v>10.313499999999999</v>
      </c>
      <c r="D2636" s="17">
        <f>TITRES_STAT!E2639</f>
        <v>14057</v>
      </c>
      <c r="E2636" s="2">
        <f t="shared" si="164"/>
        <v>7695963</v>
      </c>
      <c r="F2636" s="17" t="str">
        <f t="shared" si="167"/>
        <v>BULLISH</v>
      </c>
      <c r="G2636" s="17" t="str">
        <f t="shared" si="166"/>
        <v>NEUTRAL</v>
      </c>
      <c r="H2636" s="17" t="str">
        <f t="shared" si="165"/>
        <v>CONFIRMED BULLISH</v>
      </c>
    </row>
    <row r="2637" spans="1:8" ht="13.5" x14ac:dyDescent="0.25">
      <c r="A2637" s="3">
        <f>TITRES_STAT!B2640</f>
        <v>45847</v>
      </c>
      <c r="B2637" s="17">
        <f>TITRES_STAT!C2640</f>
        <v>10.79</v>
      </c>
      <c r="C2637" s="17">
        <f>TITRES_STAT!D2640</f>
        <v>10.3422</v>
      </c>
      <c r="D2637" s="17">
        <f>TITRES_STAT!E2640</f>
        <v>3953</v>
      </c>
      <c r="E2637" s="2">
        <f t="shared" si="164"/>
        <v>7699916</v>
      </c>
      <c r="F2637" s="17" t="str">
        <f t="shared" si="167"/>
        <v>BULLISH</v>
      </c>
      <c r="G2637" s="17" t="str">
        <f t="shared" si="166"/>
        <v>NEUTRAL</v>
      </c>
      <c r="H2637" s="17" t="str">
        <f t="shared" si="165"/>
        <v>CONFIRMED BULLISH</v>
      </c>
    </row>
    <row r="2638" spans="1:8" ht="13.5" x14ac:dyDescent="0.25">
      <c r="A2638" s="3">
        <f>TITRES_STAT!B2641</f>
        <v>45848</v>
      </c>
      <c r="B2638" s="17">
        <f>TITRES_STAT!C2641</f>
        <v>11</v>
      </c>
      <c r="C2638" s="17">
        <f>TITRES_STAT!D2641</f>
        <v>10.5435</v>
      </c>
      <c r="D2638" s="17">
        <f>TITRES_STAT!E2641</f>
        <v>21561</v>
      </c>
      <c r="E2638" s="2">
        <f t="shared" si="164"/>
        <v>7721477</v>
      </c>
      <c r="F2638" s="17" t="str">
        <f t="shared" si="167"/>
        <v>BULLISH</v>
      </c>
      <c r="G2638" s="17" t="str">
        <f t="shared" si="166"/>
        <v>NEUTRAL</v>
      </c>
      <c r="H2638" s="17" t="str">
        <f t="shared" si="165"/>
        <v>CONFIRMED BULLISH</v>
      </c>
    </row>
    <row r="2639" spans="1:8" ht="13.5" x14ac:dyDescent="0.25">
      <c r="A2639" s="3">
        <f>TITRES_STAT!B2642</f>
        <v>45849</v>
      </c>
      <c r="B2639" s="17">
        <f>TITRES_STAT!C2642</f>
        <v>10.85</v>
      </c>
      <c r="C2639" s="17">
        <f>TITRES_STAT!D2642</f>
        <v>10.399699999999999</v>
      </c>
      <c r="D2639" s="17">
        <f>TITRES_STAT!E2642</f>
        <v>2345</v>
      </c>
      <c r="E2639" s="2">
        <f t="shared" si="164"/>
        <v>7719132</v>
      </c>
      <c r="F2639" s="17" t="str">
        <f t="shared" si="167"/>
        <v>BULLISH</v>
      </c>
      <c r="G2639" s="17" t="str">
        <f t="shared" si="166"/>
        <v>NEUTRAL</v>
      </c>
      <c r="H2639" s="17" t="str">
        <f t="shared" si="165"/>
        <v>CONFIRMED BULLISH</v>
      </c>
    </row>
    <row r="2640" spans="1:8" ht="13.5" x14ac:dyDescent="0.25">
      <c r="A2640" s="3">
        <f>TITRES_STAT!B2643</f>
        <v>45852</v>
      </c>
      <c r="B2640" s="17">
        <f>TITRES_STAT!C2643</f>
        <v>10.85</v>
      </c>
      <c r="C2640" s="17">
        <f>TITRES_STAT!D2643</f>
        <v>10.399699999999999</v>
      </c>
      <c r="D2640" s="17">
        <f>TITRES_STAT!E2643</f>
        <v>21027</v>
      </c>
      <c r="E2640" s="2">
        <f t="shared" si="164"/>
        <v>7719132</v>
      </c>
      <c r="F2640" s="17" t="str">
        <f t="shared" si="167"/>
        <v>BULLISH</v>
      </c>
      <c r="G2640" s="17" t="str">
        <f t="shared" si="166"/>
        <v>NEUTRAL</v>
      </c>
      <c r="H2640" s="17" t="str">
        <f t="shared" si="165"/>
        <v>CONFIRMED BULLISH</v>
      </c>
    </row>
    <row r="2641" spans="1:8" ht="13.5" x14ac:dyDescent="0.25">
      <c r="A2641" s="3">
        <f>TITRES_STAT!B2644</f>
        <v>45853</v>
      </c>
      <c r="B2641" s="17">
        <f>TITRES_STAT!C2644</f>
        <v>10.93</v>
      </c>
      <c r="C2641" s="17">
        <f>TITRES_STAT!D2644</f>
        <v>10.4764</v>
      </c>
      <c r="D2641" s="17">
        <f>TITRES_STAT!E2644</f>
        <v>8515</v>
      </c>
      <c r="E2641" s="2">
        <f t="shared" si="164"/>
        <v>7727647</v>
      </c>
      <c r="F2641" s="17" t="str">
        <f t="shared" si="167"/>
        <v>BULLISH</v>
      </c>
      <c r="G2641" s="17" t="str">
        <f t="shared" si="166"/>
        <v>NEUTRAL</v>
      </c>
      <c r="H2641" s="17" t="str">
        <f t="shared" si="165"/>
        <v>CONFIRMED BULLISH</v>
      </c>
    </row>
    <row r="2642" spans="1:8" ht="13.5" x14ac:dyDescent="0.25">
      <c r="A2642" s="3">
        <f>TITRES_STAT!B2645</f>
        <v>45854</v>
      </c>
      <c r="B2642" s="17">
        <f>TITRES_STAT!C2645</f>
        <v>10.5</v>
      </c>
      <c r="C2642" s="17">
        <f>TITRES_STAT!D2645</f>
        <v>10.5</v>
      </c>
      <c r="D2642" s="17">
        <f>TITRES_STAT!E2645</f>
        <v>14943</v>
      </c>
      <c r="E2642" s="2">
        <f t="shared" si="164"/>
        <v>7712704</v>
      </c>
      <c r="F2642" s="17" t="str">
        <f t="shared" si="167"/>
        <v>BULLISH</v>
      </c>
      <c r="G2642" s="17" t="str">
        <f t="shared" si="166"/>
        <v>NEUTRAL</v>
      </c>
      <c r="H2642" s="17" t="str">
        <f t="shared" si="165"/>
        <v>BULLISH DIVERGENCE</v>
      </c>
    </row>
    <row r="2643" spans="1:8" ht="13.5" x14ac:dyDescent="0.25">
      <c r="A2643" s="3">
        <f>TITRES_STAT!B2646</f>
        <v>45855</v>
      </c>
      <c r="B2643" s="17">
        <f>TITRES_STAT!C2646</f>
        <v>10.3</v>
      </c>
      <c r="C2643" s="17">
        <f>TITRES_STAT!D2646</f>
        <v>10.3</v>
      </c>
      <c r="D2643" s="17">
        <f>TITRES_STAT!E2646</f>
        <v>17783</v>
      </c>
      <c r="E2643" s="2">
        <f t="shared" si="164"/>
        <v>7694921</v>
      </c>
      <c r="F2643" s="17" t="str">
        <f t="shared" si="167"/>
        <v>BEARISH</v>
      </c>
      <c r="G2643" s="17" t="str">
        <f t="shared" si="166"/>
        <v>NEUTRAL</v>
      </c>
      <c r="H2643" s="17" t="str">
        <f t="shared" si="165"/>
        <v>CONFIRMED BEARISH</v>
      </c>
    </row>
    <row r="2644" spans="1:8" ht="13.5" x14ac:dyDescent="0.25">
      <c r="A2644" s="3">
        <f>TITRES_STAT!B2647</f>
        <v>45856</v>
      </c>
      <c r="B2644" s="17">
        <f>TITRES_STAT!C2647</f>
        <v>10.38</v>
      </c>
      <c r="C2644" s="17">
        <f>TITRES_STAT!D2647</f>
        <v>10.38</v>
      </c>
      <c r="D2644" s="17">
        <f>TITRES_STAT!E2647</f>
        <v>7731</v>
      </c>
      <c r="E2644" s="2">
        <f t="shared" si="164"/>
        <v>7702652</v>
      </c>
      <c r="F2644" s="17" t="str">
        <f t="shared" si="167"/>
        <v>BEARISH</v>
      </c>
      <c r="G2644" s="17" t="str">
        <f t="shared" si="166"/>
        <v>NEUTRAL</v>
      </c>
      <c r="H2644" s="17" t="str">
        <f t="shared" si="165"/>
        <v>CONFIRMED BEARISH</v>
      </c>
    </row>
    <row r="2645" spans="1:8" ht="13.5" x14ac:dyDescent="0.25">
      <c r="A2645" s="3">
        <f>TITRES_STAT!B2648</f>
        <v>45859</v>
      </c>
      <c r="B2645" s="17">
        <f>TITRES_STAT!C2648</f>
        <v>10.4</v>
      </c>
      <c r="C2645" s="17">
        <f>TITRES_STAT!D2648</f>
        <v>10.4</v>
      </c>
      <c r="D2645" s="17">
        <f>TITRES_STAT!E2648</f>
        <v>5052</v>
      </c>
      <c r="E2645" s="2">
        <f t="shared" si="164"/>
        <v>7707704</v>
      </c>
      <c r="F2645" s="17" t="str">
        <f t="shared" si="167"/>
        <v>BEARISH</v>
      </c>
      <c r="G2645" s="17" t="str">
        <f t="shared" si="166"/>
        <v>NEUTRAL</v>
      </c>
      <c r="H2645" s="17" t="str">
        <f t="shared" si="165"/>
        <v>CONFIRMED BEARISH</v>
      </c>
    </row>
    <row r="2646" spans="1:8" ht="13.5" x14ac:dyDescent="0.25">
      <c r="A2646" s="3">
        <f>TITRES_STAT!B2649</f>
        <v>45860</v>
      </c>
      <c r="B2646" s="17">
        <f>TITRES_STAT!C2649</f>
        <v>10.64</v>
      </c>
      <c r="C2646" s="17">
        <f>TITRES_STAT!D2649</f>
        <v>10.64</v>
      </c>
      <c r="D2646" s="17">
        <f>TITRES_STAT!E2649</f>
        <v>7250</v>
      </c>
      <c r="E2646" s="2">
        <f t="shared" si="164"/>
        <v>7714954</v>
      </c>
      <c r="F2646" s="17" t="str">
        <f t="shared" si="167"/>
        <v>BEARISH</v>
      </c>
      <c r="G2646" s="17" t="str">
        <f t="shared" si="166"/>
        <v>NEUTRAL</v>
      </c>
      <c r="H2646" s="17" t="str">
        <f t="shared" si="165"/>
        <v>CONFIRMED BEARISH</v>
      </c>
    </row>
    <row r="2647" spans="1:8" ht="13.5" x14ac:dyDescent="0.25">
      <c r="A2647" s="3">
        <f>TITRES_STAT!B2650</f>
        <v>45861</v>
      </c>
      <c r="B2647" s="17">
        <f>TITRES_STAT!C2650</f>
        <v>11.27</v>
      </c>
      <c r="C2647" s="17">
        <f>TITRES_STAT!D2650</f>
        <v>11.27</v>
      </c>
      <c r="D2647" s="17">
        <f>TITRES_STAT!E2650</f>
        <v>28377</v>
      </c>
      <c r="E2647" s="2">
        <f t="shared" si="164"/>
        <v>7743331</v>
      </c>
      <c r="F2647" s="17" t="str">
        <f t="shared" si="167"/>
        <v>BULLISH</v>
      </c>
      <c r="G2647" s="17" t="str">
        <f t="shared" si="166"/>
        <v>NEUTRAL</v>
      </c>
      <c r="H2647" s="17" t="str">
        <f t="shared" si="165"/>
        <v>CONFIRMED BULLISH</v>
      </c>
    </row>
    <row r="2648" spans="1:8" ht="13.5" x14ac:dyDescent="0.25">
      <c r="A2648" s="3">
        <f>TITRES_STAT!B2651</f>
        <v>45862</v>
      </c>
      <c r="B2648" s="17">
        <f>TITRES_STAT!C2651</f>
        <v>11.6</v>
      </c>
      <c r="C2648" s="17">
        <f>TITRES_STAT!D2651</f>
        <v>11.6</v>
      </c>
      <c r="D2648" s="17">
        <f>TITRES_STAT!E2651</f>
        <v>7838</v>
      </c>
      <c r="E2648" s="2">
        <f t="shared" si="164"/>
        <v>7751169</v>
      </c>
      <c r="F2648" s="17" t="str">
        <f t="shared" si="167"/>
        <v>BULLISH</v>
      </c>
      <c r="G2648" s="17" t="str">
        <f t="shared" si="166"/>
        <v>NEUTRAL</v>
      </c>
      <c r="H2648" s="17" t="str">
        <f t="shared" si="165"/>
        <v>CONFIRMED BULLISH</v>
      </c>
    </row>
    <row r="2649" spans="1:8" ht="13.5" x14ac:dyDescent="0.25">
      <c r="A2649" s="3">
        <f>TITRES_STAT!B2652</f>
        <v>45866</v>
      </c>
      <c r="B2649" s="17">
        <f>TITRES_STAT!C2652</f>
        <v>11.52</v>
      </c>
      <c r="C2649" s="17">
        <f>TITRES_STAT!D2652</f>
        <v>11.52</v>
      </c>
      <c r="D2649" s="17">
        <f>TITRES_STAT!E2652</f>
        <v>8595</v>
      </c>
      <c r="E2649" s="2">
        <f t="shared" si="164"/>
        <v>7742574</v>
      </c>
      <c r="F2649" s="17" t="str">
        <f t="shared" si="167"/>
        <v>BULLISH</v>
      </c>
      <c r="G2649" s="17" t="str">
        <f t="shared" si="166"/>
        <v>NEUTRAL</v>
      </c>
      <c r="H2649" s="17" t="str">
        <f t="shared" si="165"/>
        <v>CONFIRMED BULLISH</v>
      </c>
    </row>
    <row r="2650" spans="1:8" ht="13.5" x14ac:dyDescent="0.25">
      <c r="A2650" s="3">
        <f>TITRES_STAT!B2653</f>
        <v>45867</v>
      </c>
      <c r="B2650" s="17">
        <f>TITRES_STAT!C2653</f>
        <v>11.21</v>
      </c>
      <c r="C2650" s="17">
        <f>TITRES_STAT!D2653</f>
        <v>11.21</v>
      </c>
      <c r="D2650" s="17">
        <f>TITRES_STAT!E2653</f>
        <v>11218</v>
      </c>
      <c r="E2650" s="2">
        <f t="shared" si="164"/>
        <v>7731356</v>
      </c>
      <c r="F2650" s="17" t="str">
        <f t="shared" si="167"/>
        <v>BULLISH</v>
      </c>
      <c r="G2650" s="17" t="str">
        <f t="shared" si="166"/>
        <v>NEUTRAL</v>
      </c>
      <c r="H2650" s="17" t="str">
        <f t="shared" si="165"/>
        <v>CONFIRMED BULLISH</v>
      </c>
    </row>
    <row r="2651" spans="1:8" ht="13.5" x14ac:dyDescent="0.25">
      <c r="A2651" s="3">
        <f>TITRES_STAT!B2654</f>
        <v>45868</v>
      </c>
      <c r="B2651" s="17">
        <f>TITRES_STAT!C2654</f>
        <v>11.07</v>
      </c>
      <c r="C2651" s="17">
        <f>TITRES_STAT!D2654</f>
        <v>11.07</v>
      </c>
      <c r="D2651" s="17">
        <f>TITRES_STAT!E2654</f>
        <v>7079</v>
      </c>
      <c r="E2651" s="2">
        <f t="shared" si="164"/>
        <v>7724277</v>
      </c>
      <c r="F2651" s="17" t="str">
        <f t="shared" si="167"/>
        <v>BULLISH</v>
      </c>
      <c r="G2651" s="17" t="str">
        <f t="shared" si="166"/>
        <v>NEUTRAL</v>
      </c>
      <c r="H2651" s="17" t="str">
        <f t="shared" si="165"/>
        <v>CONFIRMED BULLISH</v>
      </c>
    </row>
    <row r="2652" spans="1:8" ht="13.5" x14ac:dyDescent="0.25">
      <c r="A2652" s="3">
        <f>TITRES_STAT!B2655</f>
        <v>45869</v>
      </c>
      <c r="B2652" s="17">
        <f>TITRES_STAT!C2655</f>
        <v>10.95</v>
      </c>
      <c r="C2652" s="17">
        <f>TITRES_STAT!D2655</f>
        <v>10.95</v>
      </c>
      <c r="D2652" s="17">
        <f>TITRES_STAT!E2655</f>
        <v>39915</v>
      </c>
      <c r="E2652" s="2">
        <f t="shared" si="164"/>
        <v>7684362</v>
      </c>
      <c r="F2652" s="17" t="str">
        <f t="shared" si="167"/>
        <v>BEARISH</v>
      </c>
      <c r="G2652" s="17" t="str">
        <f t="shared" si="166"/>
        <v>NEUTRAL</v>
      </c>
      <c r="H2652" s="17" t="str">
        <f t="shared" si="165"/>
        <v>CONFIRMED BEARISH</v>
      </c>
    </row>
    <row r="2653" spans="1:8" ht="13.5" x14ac:dyDescent="0.25">
      <c r="A2653" s="3">
        <f>TITRES_STAT!B2656</f>
        <v>45870</v>
      </c>
      <c r="B2653" s="17">
        <f>TITRES_STAT!C2656</f>
        <v>11</v>
      </c>
      <c r="C2653" s="17">
        <f>TITRES_STAT!D2656</f>
        <v>11</v>
      </c>
      <c r="D2653" s="17">
        <f>TITRES_STAT!E2656</f>
        <v>3290</v>
      </c>
      <c r="E2653" s="2">
        <f t="shared" si="164"/>
        <v>7687652</v>
      </c>
      <c r="F2653" s="17" t="str">
        <f t="shared" si="167"/>
        <v>BEARISH</v>
      </c>
      <c r="G2653" s="17" t="str">
        <f t="shared" si="166"/>
        <v>NEUTRAL</v>
      </c>
      <c r="H2653" s="17" t="str">
        <f t="shared" si="165"/>
        <v>CONFIRMED BEARISH</v>
      </c>
    </row>
    <row r="2654" spans="1:8" ht="13.5" x14ac:dyDescent="0.25">
      <c r="A2654" s="3">
        <f>TITRES_STAT!B2657</f>
        <v>45873</v>
      </c>
      <c r="B2654" s="17">
        <f>TITRES_STAT!C2657</f>
        <v>11</v>
      </c>
      <c r="C2654" s="17">
        <f>TITRES_STAT!D2657</f>
        <v>11</v>
      </c>
      <c r="D2654" s="17">
        <f>TITRES_STAT!E2657</f>
        <v>3848</v>
      </c>
      <c r="E2654" s="2">
        <f t="shared" si="164"/>
        <v>7687652</v>
      </c>
      <c r="F2654" s="17" t="str">
        <f t="shared" si="167"/>
        <v>BEARISH</v>
      </c>
      <c r="G2654" s="17" t="str">
        <f t="shared" si="166"/>
        <v>NEUTRAL</v>
      </c>
      <c r="H2654" s="17" t="str">
        <f t="shared" si="165"/>
        <v>CONFIRMED BEARISH</v>
      </c>
    </row>
    <row r="2655" spans="1:8" ht="13.5" x14ac:dyDescent="0.25">
      <c r="A2655" s="3">
        <f>TITRES_STAT!B2658</f>
        <v>45874</v>
      </c>
      <c r="B2655" s="17">
        <f>TITRES_STAT!C2658</f>
        <v>10.78</v>
      </c>
      <c r="C2655" s="17">
        <f>TITRES_STAT!D2658</f>
        <v>10.78</v>
      </c>
      <c r="D2655" s="17">
        <f>TITRES_STAT!E2658</f>
        <v>21437</v>
      </c>
      <c r="E2655" s="2">
        <f t="shared" si="164"/>
        <v>7666215</v>
      </c>
      <c r="F2655" s="17" t="str">
        <f t="shared" si="167"/>
        <v>BEARISH</v>
      </c>
      <c r="G2655" s="17" t="str">
        <f t="shared" si="166"/>
        <v>NEUTRAL</v>
      </c>
      <c r="H2655" s="17" t="str">
        <f t="shared" si="165"/>
        <v>CONFIRMED BEARISH</v>
      </c>
    </row>
    <row r="2656" spans="1:8" ht="13.5" x14ac:dyDescent="0.25">
      <c r="A2656" s="3">
        <f>TITRES_STAT!B2659</f>
        <v>45875</v>
      </c>
      <c r="B2656" s="17">
        <f>TITRES_STAT!C2659</f>
        <v>10.85</v>
      </c>
      <c r="C2656" s="17">
        <f>TITRES_STAT!D2659</f>
        <v>10.85</v>
      </c>
      <c r="D2656" s="17">
        <f>TITRES_STAT!E2659</f>
        <v>6352</v>
      </c>
      <c r="E2656" s="2">
        <f t="shared" si="164"/>
        <v>7672567</v>
      </c>
      <c r="F2656" s="17" t="str">
        <f t="shared" si="167"/>
        <v>BEARISH</v>
      </c>
      <c r="G2656" s="17" t="str">
        <f t="shared" si="166"/>
        <v>NEUTRAL</v>
      </c>
      <c r="H2656" s="17" t="str">
        <f t="shared" si="165"/>
        <v>CONFIRMED BEARISH</v>
      </c>
    </row>
    <row r="2657" spans="1:8" ht="13.5" x14ac:dyDescent="0.25">
      <c r="A2657" s="3">
        <f>TITRES_STAT!B2660</f>
        <v>45876</v>
      </c>
      <c r="B2657" s="17">
        <f>TITRES_STAT!C2660</f>
        <v>10.8</v>
      </c>
      <c r="C2657" s="17">
        <f>TITRES_STAT!D2660</f>
        <v>10.8</v>
      </c>
      <c r="D2657" s="17">
        <f>TITRES_STAT!E2660</f>
        <v>18058</v>
      </c>
      <c r="E2657" s="2">
        <f t="shared" si="164"/>
        <v>7654509</v>
      </c>
      <c r="F2657" s="17" t="str">
        <f t="shared" si="167"/>
        <v>BEARISH</v>
      </c>
      <c r="G2657" s="17" t="str">
        <f t="shared" si="166"/>
        <v>NEUTRAL</v>
      </c>
      <c r="H2657" s="17" t="str">
        <f t="shared" si="165"/>
        <v>CONFIRMED BEARISH</v>
      </c>
    </row>
    <row r="2658" spans="1:8" ht="13.5" x14ac:dyDescent="0.25">
      <c r="A2658" s="3">
        <f>TITRES_STAT!B2661</f>
        <v>45877</v>
      </c>
      <c r="B2658" s="17">
        <f>TITRES_STAT!C2661</f>
        <v>11.1</v>
      </c>
      <c r="C2658" s="17">
        <f>TITRES_STAT!D2661</f>
        <v>11.1</v>
      </c>
      <c r="D2658" s="17">
        <f>TITRES_STAT!E2661</f>
        <v>13524</v>
      </c>
      <c r="E2658" s="2">
        <f t="shared" si="164"/>
        <v>7668033</v>
      </c>
      <c r="F2658" s="17" t="str">
        <f t="shared" si="167"/>
        <v>BEARISH</v>
      </c>
      <c r="G2658" s="17" t="str">
        <f t="shared" si="166"/>
        <v>NEUTRAL</v>
      </c>
      <c r="H2658" s="17" t="str">
        <f t="shared" si="165"/>
        <v>BEARISH DIVERGENCE</v>
      </c>
    </row>
    <row r="2659" spans="1:8" ht="13.5" x14ac:dyDescent="0.25">
      <c r="A2659" s="3">
        <f>TITRES_STAT!B2662</f>
        <v>45880</v>
      </c>
      <c r="B2659" s="17">
        <f>TITRES_STAT!C2662</f>
        <v>11.29</v>
      </c>
      <c r="C2659" s="17">
        <f>TITRES_STAT!D2662</f>
        <v>11.29</v>
      </c>
      <c r="D2659" s="17">
        <f>TITRES_STAT!E2662</f>
        <v>10168</v>
      </c>
      <c r="E2659" s="2">
        <f t="shared" si="164"/>
        <v>7678201</v>
      </c>
      <c r="F2659" s="17" t="str">
        <f t="shared" si="167"/>
        <v>BEARISH</v>
      </c>
      <c r="G2659" s="17" t="str">
        <f t="shared" si="166"/>
        <v>NEUTRAL</v>
      </c>
      <c r="H2659" s="17" t="str">
        <f t="shared" si="165"/>
        <v>BEARISH DIVERGENCE</v>
      </c>
    </row>
    <row r="2660" spans="1:8" ht="13.5" x14ac:dyDescent="0.25">
      <c r="A2660" s="3">
        <f>TITRES_STAT!B2663</f>
        <v>45881</v>
      </c>
      <c r="B2660" s="17">
        <f>TITRES_STAT!C2663</f>
        <v>11.4</v>
      </c>
      <c r="C2660" s="17">
        <f>TITRES_STAT!D2663</f>
        <v>11.4</v>
      </c>
      <c r="D2660" s="17">
        <f>TITRES_STAT!E2663</f>
        <v>9919</v>
      </c>
      <c r="E2660" s="2">
        <f t="shared" si="164"/>
        <v>7688120</v>
      </c>
      <c r="F2660" s="17" t="str">
        <f t="shared" si="167"/>
        <v>BULLISH</v>
      </c>
      <c r="G2660" s="17" t="str">
        <f t="shared" si="166"/>
        <v>NEUTRAL</v>
      </c>
      <c r="H2660" s="17" t="str">
        <f t="shared" si="165"/>
        <v>CONFIRMED BULLISH</v>
      </c>
    </row>
    <row r="2661" spans="1:8" ht="13.5" x14ac:dyDescent="0.25">
      <c r="A2661" s="3">
        <f>TITRES_STAT!B2664</f>
        <v>45883</v>
      </c>
      <c r="B2661" s="17">
        <f>TITRES_STAT!C2664</f>
        <v>11.39</v>
      </c>
      <c r="C2661" s="17">
        <f>TITRES_STAT!D2664</f>
        <v>11.39</v>
      </c>
      <c r="D2661" s="17">
        <f>TITRES_STAT!E2664</f>
        <v>5355</v>
      </c>
      <c r="E2661" s="2">
        <f t="shared" si="164"/>
        <v>7682765</v>
      </c>
      <c r="F2661" s="17" t="str">
        <f t="shared" si="167"/>
        <v>BULLISH</v>
      </c>
      <c r="G2661" s="17" t="str">
        <f t="shared" si="166"/>
        <v>NEUTRAL</v>
      </c>
      <c r="H2661" s="17" t="str">
        <f t="shared" si="165"/>
        <v>CONFIRMED BULLISH</v>
      </c>
    </row>
    <row r="2662" spans="1:8" ht="13.5" x14ac:dyDescent="0.25">
      <c r="A2662" s="3">
        <f>TITRES_STAT!B2665</f>
        <v>45884</v>
      </c>
      <c r="B2662" s="17">
        <f>TITRES_STAT!C2665</f>
        <v>11.36</v>
      </c>
      <c r="C2662" s="17">
        <f>TITRES_STAT!D2665</f>
        <v>11.36</v>
      </c>
      <c r="D2662" s="17">
        <f>TITRES_STAT!E2665</f>
        <v>2324</v>
      </c>
      <c r="E2662" s="2">
        <f t="shared" si="164"/>
        <v>7680441</v>
      </c>
      <c r="F2662" s="17" t="str">
        <f t="shared" si="167"/>
        <v>BULLISH</v>
      </c>
      <c r="G2662" s="17" t="str">
        <f t="shared" si="166"/>
        <v>NEUTRAL</v>
      </c>
      <c r="H2662" s="17" t="str">
        <f t="shared" si="165"/>
        <v>CONFIRMED BULLISH</v>
      </c>
    </row>
    <row r="2663" spans="1:8" ht="13.5" x14ac:dyDescent="0.25">
      <c r="A2663" s="3">
        <f>TITRES_STAT!B2666</f>
        <v>45887</v>
      </c>
      <c r="B2663" s="17">
        <f>TITRES_STAT!C2666</f>
        <v>11.32</v>
      </c>
      <c r="C2663" s="17">
        <f>TITRES_STAT!D2666</f>
        <v>11.32</v>
      </c>
      <c r="D2663" s="17">
        <f>TITRES_STAT!E2666</f>
        <v>11905</v>
      </c>
      <c r="E2663" s="2">
        <f t="shared" si="164"/>
        <v>7668536</v>
      </c>
      <c r="F2663" s="17" t="str">
        <f t="shared" si="167"/>
        <v>BULLISH</v>
      </c>
      <c r="G2663" s="17" t="str">
        <f t="shared" si="166"/>
        <v>NEUTRAL</v>
      </c>
      <c r="H2663" s="17" t="str">
        <f t="shared" si="165"/>
        <v>CONFIRMED BULLISH</v>
      </c>
    </row>
    <row r="2664" spans="1:8" ht="13.5" x14ac:dyDescent="0.25">
      <c r="A2664" s="3">
        <f>TITRES_STAT!B2667</f>
        <v>45888</v>
      </c>
      <c r="B2664" s="17">
        <f>TITRES_STAT!C2667</f>
        <v>11.25</v>
      </c>
      <c r="C2664" s="17">
        <f>TITRES_STAT!D2667</f>
        <v>11.25</v>
      </c>
      <c r="D2664" s="17">
        <f>TITRES_STAT!E2667</f>
        <v>30441</v>
      </c>
      <c r="E2664" s="2">
        <f t="shared" si="164"/>
        <v>7638095</v>
      </c>
      <c r="F2664" s="17" t="str">
        <f t="shared" si="167"/>
        <v>BEARISH</v>
      </c>
      <c r="G2664" s="17" t="str">
        <f t="shared" si="166"/>
        <v>NEUTRAL</v>
      </c>
      <c r="H2664" s="17" t="str">
        <f t="shared" si="165"/>
        <v>CONFIRMED BEARISH</v>
      </c>
    </row>
    <row r="2665" spans="1:8" ht="13.5" x14ac:dyDescent="0.25">
      <c r="A2665" s="3">
        <f>TITRES_STAT!B2668</f>
        <v>45889</v>
      </c>
      <c r="B2665" s="17">
        <f>TITRES_STAT!C2668</f>
        <v>11.09</v>
      </c>
      <c r="C2665" s="17">
        <f>TITRES_STAT!D2668</f>
        <v>11.09</v>
      </c>
      <c r="D2665" s="17">
        <f>TITRES_STAT!E2668</f>
        <v>1663</v>
      </c>
      <c r="E2665" s="2">
        <f t="shared" si="164"/>
        <v>7636432</v>
      </c>
      <c r="F2665" s="17" t="str">
        <f t="shared" si="167"/>
        <v>BEARISH</v>
      </c>
      <c r="G2665" s="17" t="str">
        <f t="shared" si="166"/>
        <v>NEUTRAL</v>
      </c>
      <c r="H2665" s="17" t="str">
        <f t="shared" si="165"/>
        <v>CONFIRMED BEARISH</v>
      </c>
    </row>
    <row r="2666" spans="1:8" ht="13.5" x14ac:dyDescent="0.25">
      <c r="A2666" s="3">
        <f>TITRES_STAT!B2669</f>
        <v>45890</v>
      </c>
      <c r="B2666" s="17">
        <f>TITRES_STAT!C2669</f>
        <v>11.18</v>
      </c>
      <c r="C2666" s="17">
        <f>TITRES_STAT!D2669</f>
        <v>11.18</v>
      </c>
      <c r="D2666" s="17">
        <f>TITRES_STAT!E2669</f>
        <v>7562</v>
      </c>
      <c r="E2666" s="2">
        <f t="shared" si="164"/>
        <v>7643994</v>
      </c>
      <c r="F2666" s="17" t="str">
        <f t="shared" si="167"/>
        <v>BEARISH</v>
      </c>
      <c r="G2666" s="17" t="str">
        <f t="shared" si="166"/>
        <v>NEUTRAL</v>
      </c>
      <c r="H2666" s="17" t="str">
        <f t="shared" si="165"/>
        <v>CONFIRMED BEARISH</v>
      </c>
    </row>
    <row r="2667" spans="1:8" ht="13.5" x14ac:dyDescent="0.25">
      <c r="A2667" s="3">
        <f>TITRES_STAT!B2670</f>
        <v>45891</v>
      </c>
      <c r="B2667" s="17">
        <f>TITRES_STAT!C2670</f>
        <v>11.17</v>
      </c>
      <c r="C2667" s="17">
        <f>TITRES_STAT!D2670</f>
        <v>11.17</v>
      </c>
      <c r="D2667" s="17">
        <f>TITRES_STAT!E2670</f>
        <v>6406</v>
      </c>
      <c r="E2667" s="2">
        <f t="shared" si="164"/>
        <v>7637588</v>
      </c>
      <c r="F2667" s="17" t="str">
        <f t="shared" si="167"/>
        <v>BEARISH</v>
      </c>
      <c r="G2667" s="17" t="str">
        <f t="shared" si="166"/>
        <v>NEUTRAL</v>
      </c>
      <c r="H2667" s="17" t="str">
        <f t="shared" si="165"/>
        <v>CONFIRMED BEARISH</v>
      </c>
    </row>
    <row r="2668" spans="1:8" ht="13.5" x14ac:dyDescent="0.25">
      <c r="A2668" s="3">
        <f>TITRES_STAT!B2671</f>
        <v>45894</v>
      </c>
      <c r="B2668" s="17">
        <f>TITRES_STAT!C2671</f>
        <v>11.14</v>
      </c>
      <c r="C2668" s="17">
        <f>TITRES_STAT!D2671</f>
        <v>11.14</v>
      </c>
      <c r="D2668" s="17">
        <f>TITRES_STAT!E2671</f>
        <v>5512</v>
      </c>
      <c r="E2668" s="2">
        <f t="shared" si="164"/>
        <v>7632076</v>
      </c>
      <c r="F2668" s="17" t="str">
        <f t="shared" si="167"/>
        <v>BEARISH</v>
      </c>
      <c r="G2668" s="17" t="str">
        <f t="shared" si="166"/>
        <v>NEUTRAL</v>
      </c>
      <c r="H2668" s="17" t="str">
        <f t="shared" si="165"/>
        <v>CONFIRMED BEARISH</v>
      </c>
    </row>
    <row r="2669" spans="1:8" ht="13.5" x14ac:dyDescent="0.25">
      <c r="A2669" s="3">
        <f>TITRES_STAT!B2672</f>
        <v>45895</v>
      </c>
      <c r="B2669" s="17">
        <f>TITRES_STAT!C2672</f>
        <v>11.14</v>
      </c>
      <c r="C2669" s="17">
        <f>TITRES_STAT!D2672</f>
        <v>11.14</v>
      </c>
      <c r="D2669" s="17">
        <f>TITRES_STAT!E2672</f>
        <v>7756</v>
      </c>
      <c r="E2669" s="2">
        <f t="shared" si="164"/>
        <v>7632076</v>
      </c>
      <c r="F2669" s="17" t="str">
        <f t="shared" si="167"/>
        <v>BEARISH</v>
      </c>
      <c r="G2669" s="17" t="str">
        <f t="shared" si="166"/>
        <v>NEUTRAL</v>
      </c>
      <c r="H2669" s="17" t="str">
        <f t="shared" si="165"/>
        <v>CONFIRMED BEARISH</v>
      </c>
    </row>
    <row r="2670" spans="1:8" ht="13.5" x14ac:dyDescent="0.25">
      <c r="A2670" s="3">
        <f>TITRES_STAT!B2673</f>
        <v>45896</v>
      </c>
      <c r="B2670" s="17">
        <f>TITRES_STAT!C2673</f>
        <v>11.1</v>
      </c>
      <c r="C2670" s="17">
        <f>TITRES_STAT!D2673</f>
        <v>11.1</v>
      </c>
      <c r="D2670" s="17">
        <f>TITRES_STAT!E2673</f>
        <v>9351</v>
      </c>
      <c r="E2670" s="2">
        <f t="shared" si="164"/>
        <v>7622725</v>
      </c>
      <c r="F2670" s="17" t="str">
        <f t="shared" si="167"/>
        <v>BEARISH</v>
      </c>
      <c r="G2670" s="17" t="str">
        <f t="shared" si="166"/>
        <v>NEUTRAL</v>
      </c>
      <c r="H2670" s="17" t="str">
        <f t="shared" si="165"/>
        <v>BEARISH DIVERGENCE</v>
      </c>
    </row>
    <row r="2671" spans="1:8" ht="13.5" x14ac:dyDescent="0.25">
      <c r="A2671" s="3">
        <f>TITRES_STAT!B2674</f>
        <v>45897</v>
      </c>
      <c r="B2671" s="17">
        <f>TITRES_STAT!C2674</f>
        <v>11.13</v>
      </c>
      <c r="C2671" s="17">
        <f>TITRES_STAT!D2674</f>
        <v>11.13</v>
      </c>
      <c r="D2671" s="17">
        <f>TITRES_STAT!E2674</f>
        <v>2544</v>
      </c>
      <c r="E2671" s="2">
        <f t="shared" si="164"/>
        <v>7625269</v>
      </c>
      <c r="F2671" s="17" t="str">
        <f t="shared" si="167"/>
        <v>BEARISH</v>
      </c>
      <c r="G2671" s="17" t="str">
        <f t="shared" si="166"/>
        <v>NEUTRAL</v>
      </c>
      <c r="H2671" s="17" t="str">
        <f t="shared" si="165"/>
        <v>CONFIRMED BEARISH</v>
      </c>
    </row>
    <row r="2672" spans="1:8" ht="13.5" x14ac:dyDescent="0.25">
      <c r="A2672" s="3">
        <f>TITRES_STAT!B2675</f>
        <v>45898</v>
      </c>
      <c r="B2672" s="17">
        <f>TITRES_STAT!C2675</f>
        <v>11.12</v>
      </c>
      <c r="C2672" s="17">
        <f>TITRES_STAT!D2675</f>
        <v>11.12</v>
      </c>
      <c r="D2672" s="17">
        <f>TITRES_STAT!E2675</f>
        <v>4034</v>
      </c>
      <c r="E2672" s="2">
        <f t="shared" si="164"/>
        <v>7621235</v>
      </c>
      <c r="F2672" s="17" t="str">
        <f t="shared" si="167"/>
        <v>BEARISH</v>
      </c>
      <c r="G2672" s="17" t="str">
        <f t="shared" si="166"/>
        <v>NEUTRAL</v>
      </c>
      <c r="H2672" s="17" t="str">
        <f t="shared" si="165"/>
        <v>CONFIRMED BEARISH</v>
      </c>
    </row>
    <row r="2673" spans="1:8" ht="13.5" x14ac:dyDescent="0.25">
      <c r="A2673" s="3">
        <f>TITRES_STAT!B2676</f>
        <v>45901</v>
      </c>
      <c r="B2673" s="17">
        <f>TITRES_STAT!C2676</f>
        <v>11.07</v>
      </c>
      <c r="C2673" s="17">
        <f>TITRES_STAT!D2676</f>
        <v>11.07</v>
      </c>
      <c r="D2673" s="17">
        <f>TITRES_STAT!E2676</f>
        <v>14020</v>
      </c>
      <c r="E2673" s="2">
        <f t="shared" si="164"/>
        <v>7607215</v>
      </c>
      <c r="F2673" s="17" t="str">
        <f t="shared" si="167"/>
        <v>BEARISH</v>
      </c>
      <c r="G2673" s="17" t="str">
        <f t="shared" si="166"/>
        <v>NEUTRAL</v>
      </c>
      <c r="H2673" s="17" t="str">
        <f t="shared" si="165"/>
        <v>CONFIRMED BEARISH</v>
      </c>
    </row>
    <row r="2674" spans="1:8" ht="13.5" x14ac:dyDescent="0.25">
      <c r="A2674" s="3">
        <f>TITRES_STAT!B2677</f>
        <v>45902</v>
      </c>
      <c r="B2674" s="17">
        <f>TITRES_STAT!C2677</f>
        <v>10.97</v>
      </c>
      <c r="C2674" s="17">
        <f>TITRES_STAT!D2677</f>
        <v>10.97</v>
      </c>
      <c r="D2674" s="17">
        <f>TITRES_STAT!E2677</f>
        <v>5650</v>
      </c>
      <c r="E2674" s="2">
        <f t="shared" si="164"/>
        <v>7601565</v>
      </c>
      <c r="F2674" s="17" t="str">
        <f t="shared" si="167"/>
        <v>BEARISH</v>
      </c>
      <c r="G2674" s="17" t="str">
        <f t="shared" si="166"/>
        <v>NEUTRAL</v>
      </c>
      <c r="H2674" s="17" t="str">
        <f t="shared" si="165"/>
        <v>CONFIRMED BEARISH</v>
      </c>
    </row>
    <row r="2675" spans="1:8" ht="13.5" x14ac:dyDescent="0.25">
      <c r="A2675" s="3">
        <f>TITRES_STAT!B2678</f>
        <v>45903</v>
      </c>
      <c r="B2675" s="17">
        <f>TITRES_STAT!C2678</f>
        <v>11</v>
      </c>
      <c r="C2675" s="17">
        <f>TITRES_STAT!D2678</f>
        <v>11</v>
      </c>
      <c r="D2675" s="17">
        <f>TITRES_STAT!E2678</f>
        <v>20995</v>
      </c>
      <c r="E2675" s="2">
        <f t="shared" si="164"/>
        <v>7622560</v>
      </c>
      <c r="F2675" s="17" t="str">
        <f t="shared" si="167"/>
        <v>BEARISH</v>
      </c>
      <c r="G2675" s="17" t="str">
        <f t="shared" si="166"/>
        <v>NEUTRAL</v>
      </c>
      <c r="H2675" s="17" t="str">
        <f t="shared" si="165"/>
        <v>CONFIRMED BEARISH</v>
      </c>
    </row>
    <row r="2676" spans="1:8" ht="13.5" x14ac:dyDescent="0.25">
      <c r="A2676" s="3">
        <f>TITRES_STAT!B2679</f>
        <v>45905</v>
      </c>
      <c r="B2676" s="17">
        <f>TITRES_STAT!C2679</f>
        <v>10.93</v>
      </c>
      <c r="C2676" s="17">
        <f>TITRES_STAT!D2679</f>
        <v>10.93</v>
      </c>
      <c r="D2676" s="17">
        <f>TITRES_STAT!E2679</f>
        <v>10698</v>
      </c>
      <c r="E2676" s="2">
        <f t="shared" si="164"/>
        <v>7611862</v>
      </c>
      <c r="F2676" s="17" t="str">
        <f t="shared" si="167"/>
        <v>BEARISH</v>
      </c>
      <c r="G2676" s="17" t="str">
        <f t="shared" si="166"/>
        <v>NEUTRAL</v>
      </c>
      <c r="H2676" s="17" t="str">
        <f t="shared" si="165"/>
        <v>CONFIRMED BEARISH</v>
      </c>
    </row>
    <row r="2677" spans="1:8" ht="13.5" x14ac:dyDescent="0.25">
      <c r="A2677" s="3">
        <f>TITRES_STAT!B2680</f>
        <v>45908</v>
      </c>
      <c r="B2677" s="17">
        <f>TITRES_STAT!C2680</f>
        <v>10.9</v>
      </c>
      <c r="C2677" s="17">
        <f>TITRES_STAT!D2680</f>
        <v>10.9</v>
      </c>
      <c r="D2677" s="17">
        <f>TITRES_STAT!E2680</f>
        <v>22259</v>
      </c>
      <c r="E2677" s="2">
        <f t="shared" si="164"/>
        <v>7589603</v>
      </c>
      <c r="F2677" s="17" t="str">
        <f t="shared" si="167"/>
        <v>BEARISH</v>
      </c>
      <c r="G2677" s="17" t="str">
        <f t="shared" si="166"/>
        <v>NEUTRAL</v>
      </c>
      <c r="H2677" s="17" t="str">
        <f t="shared" si="165"/>
        <v>CONFIRMED BEARISH</v>
      </c>
    </row>
    <row r="2678" spans="1:8" ht="13.5" x14ac:dyDescent="0.25">
      <c r="A2678" s="3">
        <f>TITRES_STAT!B2681</f>
        <v>45909</v>
      </c>
      <c r="B2678" s="17">
        <f>TITRES_STAT!C2681</f>
        <v>10.89</v>
      </c>
      <c r="C2678" s="17">
        <f>TITRES_STAT!D2681</f>
        <v>10.89</v>
      </c>
      <c r="D2678" s="17">
        <f>TITRES_STAT!E2681</f>
        <v>10621</v>
      </c>
      <c r="E2678" s="2">
        <f t="shared" si="164"/>
        <v>7578982</v>
      </c>
      <c r="F2678" s="17" t="str">
        <f t="shared" si="167"/>
        <v>BEARISH</v>
      </c>
      <c r="G2678" s="17" t="str">
        <f t="shared" si="166"/>
        <v>NEUTRAL</v>
      </c>
      <c r="H2678" s="17" t="str">
        <f t="shared" si="165"/>
        <v>CONFIRMED BEARISH</v>
      </c>
    </row>
    <row r="2679" spans="1:8" ht="13.5" x14ac:dyDescent="0.25">
      <c r="A2679" s="3">
        <f>TITRES_STAT!B2682</f>
        <v>45910</v>
      </c>
      <c r="B2679" s="17">
        <f>TITRES_STAT!C2682</f>
        <v>10.85</v>
      </c>
      <c r="C2679" s="17">
        <f>TITRES_STAT!D2682</f>
        <v>10.85</v>
      </c>
      <c r="D2679" s="17">
        <f>TITRES_STAT!E2682</f>
        <v>10441</v>
      </c>
      <c r="E2679" s="2">
        <f t="shared" si="164"/>
        <v>7568541</v>
      </c>
      <c r="F2679" s="17" t="str">
        <f t="shared" si="167"/>
        <v>BEARISH</v>
      </c>
      <c r="G2679" s="17" t="str">
        <f t="shared" si="166"/>
        <v>NEUTRAL</v>
      </c>
      <c r="H2679" s="17" t="str">
        <f t="shared" si="165"/>
        <v>CONFIRMED BEARISH</v>
      </c>
    </row>
    <row r="2680" spans="1:8" ht="13.5" x14ac:dyDescent="0.25">
      <c r="A2680" s="3">
        <f>TITRES_STAT!B2683</f>
        <v>45911</v>
      </c>
      <c r="B2680" s="17">
        <f>TITRES_STAT!C2683</f>
        <v>10.94</v>
      </c>
      <c r="C2680" s="17">
        <f>TITRES_STAT!D2683</f>
        <v>10.94</v>
      </c>
      <c r="D2680" s="17">
        <f>TITRES_STAT!E2683</f>
        <v>13440</v>
      </c>
      <c r="E2680" s="2">
        <f t="shared" si="164"/>
        <v>7581981</v>
      </c>
      <c r="F2680" s="17" t="str">
        <f t="shared" si="167"/>
        <v>BEARISH</v>
      </c>
      <c r="G2680" s="17" t="str">
        <f t="shared" si="166"/>
        <v>NEUTRAL</v>
      </c>
      <c r="H2680" s="17" t="str">
        <f t="shared" si="165"/>
        <v>CONFIRMED BEARISH</v>
      </c>
    </row>
    <row r="2681" spans="1:8" ht="13.5" x14ac:dyDescent="0.25">
      <c r="A2681" s="3">
        <f>TITRES_STAT!B2684</f>
        <v>45912</v>
      </c>
      <c r="B2681" s="17">
        <f>TITRES_STAT!C2684</f>
        <v>11</v>
      </c>
      <c r="C2681" s="17">
        <f>TITRES_STAT!D2684</f>
        <v>11</v>
      </c>
      <c r="D2681" s="17">
        <f>TITRES_STAT!E2684</f>
        <v>8883</v>
      </c>
      <c r="E2681" s="2">
        <f t="shared" si="164"/>
        <v>7590864</v>
      </c>
      <c r="F2681" s="17" t="str">
        <f t="shared" si="167"/>
        <v>BEARISH</v>
      </c>
      <c r="G2681" s="17" t="str">
        <f t="shared" si="166"/>
        <v>NEUTRAL</v>
      </c>
      <c r="H2681" s="17" t="str">
        <f t="shared" si="165"/>
        <v>BEARISH DIVERGENCE</v>
      </c>
    </row>
    <row r="2682" spans="1:8" ht="13.5" x14ac:dyDescent="0.25">
      <c r="A2682" s="3">
        <f>TITRES_STAT!B2685</f>
        <v>45915</v>
      </c>
      <c r="B2682" s="17">
        <f>TITRES_STAT!C2685</f>
        <v>10.95</v>
      </c>
      <c r="C2682" s="17">
        <f>TITRES_STAT!D2685</f>
        <v>10.95</v>
      </c>
      <c r="D2682" s="17">
        <f>TITRES_STAT!E2685</f>
        <v>6278</v>
      </c>
      <c r="E2682" s="2">
        <f t="shared" si="164"/>
        <v>7584586</v>
      </c>
      <c r="F2682" s="17" t="str">
        <f t="shared" si="167"/>
        <v>BEARISH</v>
      </c>
      <c r="G2682" s="17" t="str">
        <f t="shared" si="166"/>
        <v>NEUTRAL</v>
      </c>
      <c r="H2682" s="17" t="str">
        <f t="shared" si="165"/>
        <v>BEARISH DIVERGENCE</v>
      </c>
    </row>
    <row r="2683" spans="1:8" ht="13.5" x14ac:dyDescent="0.25">
      <c r="A2683" s="3">
        <f>TITRES_STAT!B2686</f>
        <v>45916</v>
      </c>
      <c r="B2683" s="17">
        <f>TITRES_STAT!C2686</f>
        <v>10.9</v>
      </c>
      <c r="C2683" s="17">
        <f>TITRES_STAT!D2686</f>
        <v>10.9</v>
      </c>
      <c r="D2683" s="17">
        <f>TITRES_STAT!E2686</f>
        <v>14346</v>
      </c>
      <c r="E2683" s="2">
        <f t="shared" si="164"/>
        <v>7570240</v>
      </c>
      <c r="F2683" s="17" t="str">
        <f t="shared" si="167"/>
        <v>BEARISH</v>
      </c>
      <c r="G2683" s="17" t="str">
        <f t="shared" si="166"/>
        <v>NEUTRAL</v>
      </c>
      <c r="H2683" s="17" t="str">
        <f t="shared" si="165"/>
        <v>BEARISH DIVERGENCE</v>
      </c>
    </row>
    <row r="2684" spans="1:8" ht="13.5" x14ac:dyDescent="0.25">
      <c r="A2684" s="3">
        <f>TITRES_STAT!B2687</f>
        <v>45917</v>
      </c>
      <c r="B2684" s="17">
        <f>TITRES_STAT!C2687</f>
        <v>10.8</v>
      </c>
      <c r="C2684" s="17">
        <f>TITRES_STAT!D2687</f>
        <v>10.8</v>
      </c>
      <c r="D2684" s="17">
        <f>TITRES_STAT!E2687</f>
        <v>34842</v>
      </c>
      <c r="E2684" s="2">
        <f t="shared" si="164"/>
        <v>7535398</v>
      </c>
      <c r="F2684" s="17" t="str">
        <f t="shared" si="167"/>
        <v>BEARISH</v>
      </c>
      <c r="G2684" s="17" t="str">
        <f t="shared" si="166"/>
        <v>NEUTRAL</v>
      </c>
      <c r="H2684" s="17" t="str">
        <f t="shared" si="165"/>
        <v>CONFIRMED BEARISH</v>
      </c>
    </row>
    <row r="2685" spans="1:8" ht="13.5" x14ac:dyDescent="0.25">
      <c r="A2685" s="3">
        <f>TITRES_STAT!B2688</f>
        <v>45918</v>
      </c>
      <c r="B2685" s="17">
        <f>TITRES_STAT!C2688</f>
        <v>10.7</v>
      </c>
      <c r="C2685" s="17">
        <f>TITRES_STAT!D2688</f>
        <v>10.7</v>
      </c>
      <c r="D2685" s="17">
        <f>TITRES_STAT!E2688</f>
        <v>20975</v>
      </c>
      <c r="E2685" s="2">
        <f t="shared" si="164"/>
        <v>7514423</v>
      </c>
      <c r="F2685" s="17" t="str">
        <f t="shared" si="167"/>
        <v>BEARISH</v>
      </c>
      <c r="G2685" s="17" t="str">
        <f t="shared" si="166"/>
        <v>NEUTRAL</v>
      </c>
      <c r="H2685" s="17" t="str">
        <f t="shared" si="165"/>
        <v>CONFIRMED BEARISH</v>
      </c>
    </row>
    <row r="2686" spans="1:8" ht="13.5" x14ac:dyDescent="0.25">
      <c r="A2686" s="3">
        <f>TITRES_STAT!B2689</f>
        <v>45919</v>
      </c>
      <c r="B2686" s="17">
        <f>TITRES_STAT!C2689</f>
        <v>10.8</v>
      </c>
      <c r="C2686" s="17">
        <f>TITRES_STAT!D2689</f>
        <v>10.8</v>
      </c>
      <c r="D2686" s="17">
        <f>TITRES_STAT!E2689</f>
        <v>7405</v>
      </c>
      <c r="E2686" s="2">
        <f t="shared" si="164"/>
        <v>7521828</v>
      </c>
      <c r="F2686" s="17" t="str">
        <f t="shared" si="167"/>
        <v>BEARISH</v>
      </c>
      <c r="G2686" s="17" t="str">
        <f t="shared" si="166"/>
        <v>NEUTRAL</v>
      </c>
      <c r="H2686" s="17" t="str">
        <f t="shared" si="165"/>
        <v>CONFIRMED BEARISH</v>
      </c>
    </row>
    <row r="2687" spans="1:8" ht="13.5" x14ac:dyDescent="0.25">
      <c r="A2687" s="3">
        <f>TITRES_STAT!B2690</f>
        <v>45922</v>
      </c>
      <c r="B2687" s="17">
        <f>TITRES_STAT!C2690</f>
        <v>10.8</v>
      </c>
      <c r="C2687" s="17">
        <f>TITRES_STAT!D2690</f>
        <v>10.8</v>
      </c>
      <c r="D2687" s="17">
        <f>TITRES_STAT!E2690</f>
        <v>5692</v>
      </c>
      <c r="E2687" s="2">
        <f t="shared" si="164"/>
        <v>7521828</v>
      </c>
      <c r="F2687" s="17" t="str">
        <f t="shared" si="167"/>
        <v>BEARISH</v>
      </c>
      <c r="G2687" s="17" t="str">
        <f t="shared" si="166"/>
        <v>NEUTRAL</v>
      </c>
      <c r="H2687" s="17" t="str">
        <f t="shared" si="165"/>
        <v>CONFIRMED BEARISH</v>
      </c>
    </row>
    <row r="2688" spans="1:8" ht="13.5" x14ac:dyDescent="0.25">
      <c r="A2688" s="3">
        <f>TITRES_STAT!B2691</f>
        <v>45923</v>
      </c>
      <c r="B2688" s="17">
        <f>TITRES_STAT!C2691</f>
        <v>10.9</v>
      </c>
      <c r="C2688" s="17">
        <f>TITRES_STAT!D2691</f>
        <v>10.9</v>
      </c>
      <c r="D2688" s="17">
        <f>TITRES_STAT!E2691</f>
        <v>5608</v>
      </c>
      <c r="E2688" s="2">
        <f t="shared" si="164"/>
        <v>7527436</v>
      </c>
      <c r="F2688" s="17" t="str">
        <f t="shared" si="167"/>
        <v>BEARISH</v>
      </c>
      <c r="G2688" s="17" t="str">
        <f t="shared" si="166"/>
        <v>NEUTRAL</v>
      </c>
      <c r="H2688" s="17" t="str">
        <f t="shared" si="165"/>
        <v>NEUTRAL</v>
      </c>
    </row>
    <row r="2689" spans="1:8" ht="13.5" x14ac:dyDescent="0.25">
      <c r="A2689" s="3">
        <f>TITRES_STAT!B2692</f>
        <v>45924</v>
      </c>
      <c r="B2689" s="17">
        <f>TITRES_STAT!C2692</f>
        <v>10.94</v>
      </c>
      <c r="C2689" s="17">
        <f>TITRES_STAT!D2692</f>
        <v>10.94</v>
      </c>
      <c r="D2689" s="17">
        <f>TITRES_STAT!E2692</f>
        <v>3839</v>
      </c>
      <c r="E2689" s="2">
        <f t="shared" si="164"/>
        <v>7531275</v>
      </c>
      <c r="F2689" s="17" t="str">
        <f t="shared" si="167"/>
        <v>BEARISH</v>
      </c>
      <c r="G2689" s="17" t="str">
        <f t="shared" si="166"/>
        <v>NEUTRAL</v>
      </c>
      <c r="H2689" s="17" t="str">
        <f t="shared" si="165"/>
        <v>BEARISH DIVERGENCE</v>
      </c>
    </row>
    <row r="2690" spans="1:8" ht="13.5" x14ac:dyDescent="0.25">
      <c r="A2690" s="3">
        <f>TITRES_STAT!B2693</f>
        <v>45925</v>
      </c>
      <c r="B2690" s="17">
        <f>TITRES_STAT!C2693</f>
        <v>10.88</v>
      </c>
      <c r="C2690" s="17">
        <f>TITRES_STAT!D2693</f>
        <v>10.88</v>
      </c>
      <c r="D2690" s="17">
        <f>TITRES_STAT!E2693</f>
        <v>3478</v>
      </c>
      <c r="E2690" s="2">
        <f t="shared" si="164"/>
        <v>7527797</v>
      </c>
      <c r="F2690" s="17" t="str">
        <f t="shared" si="167"/>
        <v>BULLISH</v>
      </c>
      <c r="G2690" s="17" t="str">
        <f t="shared" si="166"/>
        <v>NEUTRAL</v>
      </c>
      <c r="H2690" s="17" t="str">
        <f t="shared" si="165"/>
        <v>CONFIRMED BULLISH</v>
      </c>
    </row>
    <row r="2691" spans="1:8" ht="13.5" x14ac:dyDescent="0.25">
      <c r="A2691" s="3">
        <f>TITRES_STAT!B2694</f>
        <v>45926</v>
      </c>
      <c r="B2691" s="17">
        <f>TITRES_STAT!C2694</f>
        <v>10.9</v>
      </c>
      <c r="C2691" s="17">
        <f>TITRES_STAT!D2694</f>
        <v>10.9</v>
      </c>
      <c r="D2691" s="17">
        <f>TITRES_STAT!E2694</f>
        <v>7213</v>
      </c>
      <c r="E2691" s="2">
        <f t="shared" si="164"/>
        <v>7535010</v>
      </c>
      <c r="F2691" s="17" t="str">
        <f t="shared" si="167"/>
        <v>BULLISH</v>
      </c>
      <c r="G2691" s="17" t="str">
        <f t="shared" si="166"/>
        <v>NEUTRAL</v>
      </c>
      <c r="H2691" s="17" t="str">
        <f t="shared" si="165"/>
        <v>CONFIRMED BULLISH</v>
      </c>
    </row>
    <row r="2692" spans="1:8" ht="13.5" x14ac:dyDescent="0.25">
      <c r="A2692" s="3">
        <f>TITRES_STAT!B2695</f>
        <v>45929</v>
      </c>
      <c r="B2692" s="17">
        <f>TITRES_STAT!C2695</f>
        <v>10.79</v>
      </c>
      <c r="C2692" s="17">
        <f>TITRES_STAT!D2695</f>
        <v>10.79</v>
      </c>
      <c r="D2692" s="17">
        <f>TITRES_STAT!E2695</f>
        <v>3982</v>
      </c>
      <c r="E2692" s="2">
        <f>IF(B2692&gt;B2691, E2691+D2692, IF(B2692&lt;B2691, E2691-D2692, E2691))</f>
        <v>7531028</v>
      </c>
      <c r="F2692" s="17" t="str">
        <f t="shared" si="167"/>
        <v>BULLISH</v>
      </c>
      <c r="G2692" s="17" t="str">
        <f t="shared" si="166"/>
        <v>NEUTRAL</v>
      </c>
      <c r="H2692" s="17" t="str">
        <f t="shared" si="165"/>
        <v>BULLISH DIVERGENCE</v>
      </c>
    </row>
    <row r="2693" spans="1:8" ht="13.5" x14ac:dyDescent="0.25">
      <c r="A2693" s="3">
        <f>TITRES_STAT!B2696</f>
        <v>45930</v>
      </c>
      <c r="B2693" s="17">
        <f>TITRES_STAT!C2696</f>
        <v>10.74</v>
      </c>
      <c r="C2693" s="17">
        <f>TITRES_STAT!D2696</f>
        <v>10.74</v>
      </c>
      <c r="D2693" s="17">
        <f>TITRES_STAT!E2696</f>
        <v>8578</v>
      </c>
      <c r="E2693" s="17">
        <f>TITRES_STAT!F2696</f>
        <v>10.744</v>
      </c>
      <c r="F2693" s="17" t="str">
        <f t="shared" si="167"/>
        <v>BEARISH</v>
      </c>
      <c r="G2693" s="17" t="str">
        <f>IF((E2693-E2688)/E2688 &gt; 0.02, "STRONG",
 IF((E2693-E2688)/E2688 &lt; -0.02, "WEAK", "NEUTRAL"))</f>
        <v>WEAK</v>
      </c>
      <c r="H2693" s="17" t="str">
        <f>IF(AND(B2693&gt;B2688, E2693&gt;E2688), "CONFIRMED BULLISH",
 IF(AND(B2693&lt;B2688, E2693&lt;E2688), "CONFIRMED BEARISH",
 IF(AND(B2693&gt;B2688, E2693&lt;E2688), "BEARISH DIVERGENCE",
 IF(AND(B2693&lt;B2688, E2693&gt;E2688), "BULLISH DIVERGENCE", "NEUTRAL"))))</f>
        <v>CONFIRMED BEARISH</v>
      </c>
    </row>
  </sheetData>
  <conditionalFormatting sqref="F1:F1048576">
    <cfRule type="containsText" dxfId="26" priority="1" operator="containsText" text="bearish">
      <formula>NOT(ISERROR(SEARCH("bearish",F1)))</formula>
    </cfRule>
    <cfRule type="containsText" dxfId="25" priority="2" operator="containsText" text="bullish">
      <formula>NOT(ISERROR(SEARCH("bullish",F1)))</formula>
    </cfRule>
    <cfRule type="containsText" dxfId="24" priority="7" stopIfTrue="1" operator="containsText" text="Bullish">
      <formula>NOT(ISERROR(SEARCH("Bullish",F1)))</formula>
    </cfRule>
  </conditionalFormatting>
  <conditionalFormatting sqref="G1:G1048576">
    <cfRule type="containsText" dxfId="23" priority="5" stopIfTrue="1" operator="containsText" text="strong">
      <formula>NOT(ISERROR(SEARCH("strong",G1)))</formula>
    </cfRule>
    <cfRule type="containsText" dxfId="22" priority="6" stopIfTrue="1" operator="containsText" text="weak">
      <formula>NOT(ISERROR(SEARCH("weak",G1)))</formula>
    </cfRule>
  </conditionalFormatting>
  <conditionalFormatting sqref="H1:H1048576">
    <cfRule type="containsText" dxfId="21" priority="3" stopIfTrue="1" operator="containsText" text="confirmed bullish">
      <formula>NOT(ISERROR(SEARCH("confirmed bullish",H1)))</formula>
    </cfRule>
    <cfRule type="containsText" dxfId="20" priority="4" stopIfTrue="1" operator="containsText" text="confirmed bearish">
      <formula>NOT(ISERROR(SEARCH("confirmed bearish",H1)))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C863A-87E0-4F57-A409-746A981A296A}">
  <dimension ref="A1:L2693"/>
  <sheetViews>
    <sheetView topLeftCell="A992" workbookViewId="0">
      <selection activeCell="K1010" sqref="K1010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</cols>
  <sheetData>
    <row r="1" spans="1:1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</row>
    <row r="2" spans="1:12" ht="13.5" x14ac:dyDescent="0.25">
      <c r="A2" s="3">
        <f>RSI!A2</f>
        <v>42006</v>
      </c>
      <c r="B2" s="2">
        <f>RSI!B2</f>
        <v>2.1598000000000002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17">
        <f>OBV!F2</f>
        <v>0</v>
      </c>
      <c r="K2" s="17">
        <f>OBV!G2</f>
        <v>0</v>
      </c>
      <c r="L2" s="17">
        <f>OBV!H2</f>
        <v>0</v>
      </c>
    </row>
    <row r="3" spans="1:12" ht="13.5" x14ac:dyDescent="0.25">
      <c r="A3" s="3">
        <f>RSI!A3</f>
        <v>42009</v>
      </c>
      <c r="B3" s="2">
        <f>RSI!B3</f>
        <v>2.12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17">
        <f>OBV!F3</f>
        <v>0</v>
      </c>
      <c r="K3" s="17">
        <f>OBV!G3</f>
        <v>0</v>
      </c>
      <c r="L3" s="17">
        <f>OBV!H3</f>
        <v>0</v>
      </c>
    </row>
    <row r="4" spans="1:12" ht="13.5" x14ac:dyDescent="0.25">
      <c r="A4" s="3">
        <f>RSI!A4</f>
        <v>42010</v>
      </c>
      <c r="B4" s="2">
        <f>RSI!B4</f>
        <v>2.1549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17">
        <f>OBV!F4</f>
        <v>0</v>
      </c>
      <c r="K4" s="17">
        <f>OBV!G4</f>
        <v>0</v>
      </c>
      <c r="L4" s="17">
        <f>OBV!H4</f>
        <v>0</v>
      </c>
    </row>
    <row r="5" spans="1:12" ht="13.5" x14ac:dyDescent="0.25">
      <c r="A5" s="3">
        <f>RSI!A5</f>
        <v>42011</v>
      </c>
      <c r="B5" s="2">
        <f>RSI!B5</f>
        <v>2.1398999999999999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2.1436500000000001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17">
        <f>OBV!F5</f>
        <v>0</v>
      </c>
      <c r="K5" s="17">
        <f>OBV!G5</f>
        <v>0</v>
      </c>
      <c r="L5" s="17">
        <f>OBV!H5</f>
        <v>0</v>
      </c>
    </row>
    <row r="6" spans="1:12" ht="13.5" x14ac:dyDescent="0.25">
      <c r="A6" s="3">
        <f>RSI!A6</f>
        <v>42012</v>
      </c>
      <c r="B6" s="2">
        <f>RSI!B6</f>
        <v>2.1150000000000002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2.1379200000000003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17">
        <f>OBV!F6</f>
        <v>0</v>
      </c>
      <c r="K6" s="17">
        <f>OBV!G6</f>
        <v>0</v>
      </c>
      <c r="L6" s="17" t="str">
        <f>OBV!H6</f>
        <v>CONFIRMED BEARISH</v>
      </c>
    </row>
    <row r="7" spans="1:12" ht="13.5" x14ac:dyDescent="0.25">
      <c r="A7" s="3">
        <f>RSI!A7</f>
        <v>42013</v>
      </c>
      <c r="B7" s="2">
        <f>RSI!B7</f>
        <v>2.0951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2.1249800000000003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17" t="str">
        <f>OBV!F7</f>
        <v>BEARISH</v>
      </c>
      <c r="K7" s="17" t="str">
        <f>OBV!G7</f>
        <v>WEAK</v>
      </c>
      <c r="L7" s="17" t="str">
        <f>OBV!H7</f>
        <v>CONFIRMED BEARISH</v>
      </c>
    </row>
    <row r="8" spans="1:12" ht="13.5" x14ac:dyDescent="0.25">
      <c r="A8" s="3">
        <f>RSI!A8</f>
        <v>42016</v>
      </c>
      <c r="B8" s="2">
        <f>RSI!B8</f>
        <v>2.0901999999999998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2.1190199999999999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17" t="str">
        <f>OBV!F8</f>
        <v>BEARISH</v>
      </c>
      <c r="K8" s="17" t="str">
        <f>OBV!G8</f>
        <v>STRONG</v>
      </c>
      <c r="L8" s="17" t="str">
        <f>OBV!H8</f>
        <v>CONFIRMED BEARISH</v>
      </c>
    </row>
    <row r="9" spans="1:12" ht="13.5" x14ac:dyDescent="0.25">
      <c r="A9" s="3">
        <f>RSI!A9</f>
        <v>42017</v>
      </c>
      <c r="B9" s="2">
        <f>RSI!B9</f>
        <v>2.125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2.1130399999999998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17" t="str">
        <f>OBV!F9</f>
        <v>BEARISH</v>
      </c>
      <c r="K9" s="17" t="str">
        <f>OBV!G9</f>
        <v>STRONG</v>
      </c>
      <c r="L9" s="17" t="str">
        <f>OBV!H9</f>
        <v>CONFIRMED BEARISH</v>
      </c>
    </row>
    <row r="10" spans="1:12" ht="13.5" x14ac:dyDescent="0.25">
      <c r="A10" s="3">
        <f>RSI!A10</f>
        <v>42019</v>
      </c>
      <c r="B10" s="2">
        <f>RSI!B10</f>
        <v>2.0802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2.1010999999999997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17" t="str">
        <f>OBV!F10</f>
        <v>BEARISH</v>
      </c>
      <c r="K10" s="17" t="str">
        <f>OBV!G10</f>
        <v>STRONG</v>
      </c>
      <c r="L10" s="17" t="str">
        <f>OBV!H10</f>
        <v>CONFIRMED BEARISH</v>
      </c>
    </row>
    <row r="11" spans="1:12" ht="13.5" x14ac:dyDescent="0.25">
      <c r="A11" s="3">
        <f>RSI!A11</f>
        <v>42020</v>
      </c>
      <c r="B11" s="2">
        <f>RSI!B11</f>
        <v>2.0802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2.0941399999999999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17" t="str">
        <f>OBV!F11</f>
        <v>BEARISH</v>
      </c>
      <c r="K11" s="17" t="str">
        <f>OBV!G11</f>
        <v>STRONG</v>
      </c>
      <c r="L11" s="17" t="str">
        <f>OBV!H11</f>
        <v>CONFIRMED BEARISH</v>
      </c>
    </row>
    <row r="12" spans="1:12" ht="13.5" x14ac:dyDescent="0.25">
      <c r="A12" s="3">
        <f>RSI!A12</f>
        <v>42023</v>
      </c>
      <c r="B12" s="2">
        <f>RSI!B12</f>
        <v>2.0951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2.0941399999999999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17" t="str">
        <f>OBV!F12</f>
        <v>BEARISH</v>
      </c>
      <c r="K12" s="17" t="str">
        <f>OBV!G12</f>
        <v>STRONG</v>
      </c>
      <c r="L12" s="17" t="str">
        <f>OBV!H12</f>
        <v>NEUTRAL</v>
      </c>
    </row>
    <row r="13" spans="1:12" ht="13.5" x14ac:dyDescent="0.25">
      <c r="A13" s="3">
        <f>RSI!A13</f>
        <v>42024</v>
      </c>
      <c r="B13" s="2">
        <f>RSI!B13</f>
        <v>2.0901999999999998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2.0941399999999999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17" t="str">
        <f>OBV!F13</f>
        <v>BEARISH</v>
      </c>
      <c r="K13" s="17" t="str">
        <f>OBV!G13</f>
        <v>STRONG</v>
      </c>
      <c r="L13" s="17" t="str">
        <f>OBV!H13</f>
        <v>NEUTRAL</v>
      </c>
    </row>
    <row r="14" spans="1:12" ht="13.5" x14ac:dyDescent="0.25">
      <c r="A14" s="3">
        <f>RSI!A14</f>
        <v>42025</v>
      </c>
      <c r="B14" s="2">
        <f>RSI!B14</f>
        <v>2.0901999999999998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2.0871799999999996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17" t="str">
        <f>OBV!F14</f>
        <v>BEARISH</v>
      </c>
      <c r="K14" s="17" t="str">
        <f>OBV!G14</f>
        <v>STRONG</v>
      </c>
      <c r="L14" s="17" t="str">
        <f>OBV!H14</f>
        <v>CONFIRMED BEARISH</v>
      </c>
    </row>
    <row r="15" spans="1:12" ht="13.5" x14ac:dyDescent="0.25">
      <c r="A15" s="3">
        <f>RSI!A15</f>
        <v>42026</v>
      </c>
      <c r="B15" s="2">
        <f>RSI!B15</f>
        <v>2.0851999999999999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2.0881799999999999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17" t="str">
        <f>OBV!F15</f>
        <v>BEARISH</v>
      </c>
      <c r="K15" s="17" t="str">
        <f>OBV!G15</f>
        <v>STRONG</v>
      </c>
      <c r="L15" s="17" t="str">
        <f>OBV!H15</f>
        <v>BEARISH DIVERGENCE</v>
      </c>
    </row>
    <row r="16" spans="1:12" ht="13.5" x14ac:dyDescent="0.25">
      <c r="A16" s="3">
        <f>RSI!A16</f>
        <v>42027</v>
      </c>
      <c r="B16" s="2">
        <f>RSI!B16</f>
        <v>2.0951</v>
      </c>
      <c r="C16" s="2">
        <f>RSI!I16</f>
        <v>37.24871895940084</v>
      </c>
      <c r="D16" s="2">
        <f>MACD!E16</f>
        <v>0</v>
      </c>
      <c r="E16" s="2">
        <f>MACD!F16</f>
        <v>0</v>
      </c>
      <c r="F16" s="2">
        <f>'Moving Avg'!D16</f>
        <v>2.0911599999999999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17" t="str">
        <f>OBV!F16</f>
        <v>BEARISH</v>
      </c>
      <c r="K16" s="17" t="str">
        <f>OBV!G16</f>
        <v>STRONG</v>
      </c>
      <c r="L16" s="17" t="str">
        <f>OBV!H16</f>
        <v>BEARISH DIVERGENCE</v>
      </c>
    </row>
    <row r="17" spans="1:12" ht="13.5" x14ac:dyDescent="0.25">
      <c r="A17" s="3">
        <f>RSI!A17</f>
        <v>42030</v>
      </c>
      <c r="B17" s="2">
        <f>RSI!B17</f>
        <v>2.1150000000000002</v>
      </c>
      <c r="C17" s="2">
        <f>RSI!I17</f>
        <v>42.136606368999381</v>
      </c>
      <c r="D17" s="2">
        <f>MACD!E17</f>
        <v>0</v>
      </c>
      <c r="E17" s="2">
        <f>MACD!F17</f>
        <v>0</v>
      </c>
      <c r="F17" s="2">
        <f>'Moving Avg'!D17</f>
        <v>2.0951399999999998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17" t="str">
        <f>OBV!F17</f>
        <v>BEARISH</v>
      </c>
      <c r="K17" s="17" t="str">
        <f>OBV!G17</f>
        <v>STRONG</v>
      </c>
      <c r="L17" s="17" t="str">
        <f>OBV!H17</f>
        <v>BEARISH DIVERGENCE</v>
      </c>
    </row>
    <row r="18" spans="1:12" ht="13.5" x14ac:dyDescent="0.25">
      <c r="A18" s="3">
        <f>RSI!A18</f>
        <v>42031</v>
      </c>
      <c r="B18" s="2">
        <f>RSI!B18</f>
        <v>2.0901999999999998</v>
      </c>
      <c r="C18" s="2">
        <f>RSI!I18</f>
        <v>38.148561370305224</v>
      </c>
      <c r="D18" s="2">
        <f>MACD!E18</f>
        <v>0</v>
      </c>
      <c r="E18" s="2">
        <f>MACD!F18</f>
        <v>0</v>
      </c>
      <c r="F18" s="2">
        <f>'Moving Avg'!D18</f>
        <v>2.0951399999999998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17" t="str">
        <f>OBV!F18</f>
        <v>BEARISH</v>
      </c>
      <c r="K18" s="17" t="str">
        <f>OBV!G18</f>
        <v>STRONG</v>
      </c>
      <c r="L18" s="17" t="str">
        <f>OBV!H18</f>
        <v>NEUTRAL</v>
      </c>
    </row>
    <row r="19" spans="1:12" ht="13.5" x14ac:dyDescent="0.25">
      <c r="A19" s="3">
        <f>RSI!A19</f>
        <v>42032</v>
      </c>
      <c r="B19" s="2">
        <f>RSI!B19</f>
        <v>2.1101000000000001</v>
      </c>
      <c r="C19" s="2">
        <f>RSI!I19</f>
        <v>42.824776122337411</v>
      </c>
      <c r="D19" s="2">
        <f>MACD!E19</f>
        <v>0</v>
      </c>
      <c r="E19" s="2">
        <f>MACD!F19</f>
        <v>0</v>
      </c>
      <c r="F19" s="2">
        <f>'Moving Avg'!D19</f>
        <v>2.0991200000000001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17" t="str">
        <f>OBV!F19</f>
        <v>BEARISH</v>
      </c>
      <c r="K19" s="17" t="str">
        <f>OBV!G19</f>
        <v>NEUTRAL</v>
      </c>
      <c r="L19" s="17" t="str">
        <f>OBV!H19</f>
        <v>BEARISH DIVERGENCE</v>
      </c>
    </row>
    <row r="20" spans="1:12" ht="13.5" x14ac:dyDescent="0.25">
      <c r="A20" s="3">
        <f>RSI!A20</f>
        <v>42033</v>
      </c>
      <c r="B20" s="2">
        <f>RSI!B20</f>
        <v>2.1000999999999999</v>
      </c>
      <c r="C20" s="2">
        <f>RSI!I20</f>
        <v>41.141496246709664</v>
      </c>
      <c r="D20" s="2">
        <f>MACD!E20</f>
        <v>0</v>
      </c>
      <c r="E20" s="2">
        <f>MACD!F20</f>
        <v>0</v>
      </c>
      <c r="F20" s="2">
        <f>'Moving Avg'!D20</f>
        <v>2.1020999999999996</v>
      </c>
      <c r="G20" s="2">
        <f>'Moving Avg'!F20</f>
        <v>2.1069210526315789</v>
      </c>
      <c r="H20" s="2">
        <f>'Moving Avg'!G20</f>
        <v>0</v>
      </c>
      <c r="I20" s="2">
        <f>'Moving Avg'!H20</f>
        <v>0</v>
      </c>
      <c r="J20" s="17" t="str">
        <f>OBV!F20</f>
        <v>BEARISH</v>
      </c>
      <c r="K20" s="17" t="str">
        <f>OBV!G20</f>
        <v>NEUTRAL</v>
      </c>
      <c r="L20" s="17" t="str">
        <f>OBV!H20</f>
        <v>BEARISH DIVERGENCE</v>
      </c>
    </row>
    <row r="21" spans="1:12" ht="13.5" x14ac:dyDescent="0.25">
      <c r="A21" s="3">
        <f>RSI!A21</f>
        <v>42034</v>
      </c>
      <c r="B21" s="2">
        <f>RSI!B21</f>
        <v>2.0901999999999998</v>
      </c>
      <c r="C21" s="2">
        <f>RSI!I21</f>
        <v>39.48674600145214</v>
      </c>
      <c r="D21" s="2">
        <f>MACD!E21</f>
        <v>0</v>
      </c>
      <c r="E21" s="2">
        <f>MACD!F21</f>
        <v>0</v>
      </c>
      <c r="F21" s="2">
        <f>'Moving Avg'!D21</f>
        <v>2.1011199999999999</v>
      </c>
      <c r="G21" s="2">
        <f>'Moving Avg'!F21</f>
        <v>2.1060850000000002</v>
      </c>
      <c r="H21" s="2">
        <f>'Moving Avg'!G21</f>
        <v>0</v>
      </c>
      <c r="I21" s="2">
        <f>'Moving Avg'!H21</f>
        <v>0</v>
      </c>
      <c r="J21" s="17" t="str">
        <f>OBV!F21</f>
        <v>BEARISH</v>
      </c>
      <c r="K21" s="17" t="str">
        <f>OBV!G21</f>
        <v>STRONG</v>
      </c>
      <c r="L21" s="17" t="str">
        <f>OBV!H21</f>
        <v>CONFIRMED BEARISH</v>
      </c>
    </row>
    <row r="22" spans="1:12" ht="13.5" x14ac:dyDescent="0.25">
      <c r="A22" s="3">
        <f>RSI!A22</f>
        <v>42037</v>
      </c>
      <c r="B22" s="2">
        <f>RSI!B22</f>
        <v>2.0901999999999998</v>
      </c>
      <c r="C22" s="2">
        <f>RSI!I22</f>
        <v>39.48674600145214</v>
      </c>
      <c r="D22" s="2">
        <f>MACD!E22</f>
        <v>0</v>
      </c>
      <c r="E22" s="2">
        <f>MACD!F22</f>
        <v>0</v>
      </c>
      <c r="F22" s="2">
        <f>'Moving Avg'!D22</f>
        <v>2.0961599999999998</v>
      </c>
      <c r="G22" s="2">
        <f>'Moving Avg'!F22</f>
        <v>2.1026050000000005</v>
      </c>
      <c r="H22" s="2">
        <f>'Moving Avg'!G22</f>
        <v>0</v>
      </c>
      <c r="I22" s="2">
        <f>'Moving Avg'!H22</f>
        <v>0</v>
      </c>
      <c r="J22" s="17" t="str">
        <f>OBV!F22</f>
        <v>BEARISH</v>
      </c>
      <c r="K22" s="17" t="str">
        <f>OBV!G22</f>
        <v>STRONG</v>
      </c>
      <c r="L22" s="17" t="str">
        <f>OBV!H22</f>
        <v>CONFIRMED BEARISH</v>
      </c>
    </row>
    <row r="23" spans="1:12" ht="13.5" x14ac:dyDescent="0.25">
      <c r="A23" s="3">
        <f>RSI!A23</f>
        <v>42038</v>
      </c>
      <c r="B23" s="2">
        <f>RSI!B23</f>
        <v>2.0851999999999999</v>
      </c>
      <c r="C23" s="2">
        <f>RSI!I23</f>
        <v>38.577890123720721</v>
      </c>
      <c r="D23" s="2">
        <f>MACD!E23</f>
        <v>0</v>
      </c>
      <c r="E23" s="2">
        <f>MACD!F23</f>
        <v>0</v>
      </c>
      <c r="F23" s="2">
        <f>'Moving Avg'!D23</f>
        <v>2.0951599999999999</v>
      </c>
      <c r="G23" s="2">
        <f>'Moving Avg'!F23</f>
        <v>2.1008649999999998</v>
      </c>
      <c r="H23" s="2">
        <f>'Moving Avg'!G23</f>
        <v>0</v>
      </c>
      <c r="I23" s="2">
        <f>'Moving Avg'!H23</f>
        <v>0</v>
      </c>
      <c r="J23" s="17" t="str">
        <f>OBV!F23</f>
        <v>BEARISH</v>
      </c>
      <c r="K23" s="17" t="str">
        <f>OBV!G23</f>
        <v>STRONG</v>
      </c>
      <c r="L23" s="17" t="str">
        <f>OBV!H23</f>
        <v>CONFIRMED BEARISH</v>
      </c>
    </row>
    <row r="24" spans="1:12" ht="13.5" x14ac:dyDescent="0.25">
      <c r="A24" s="3">
        <f>RSI!A24</f>
        <v>42039</v>
      </c>
      <c r="B24" s="2">
        <f>RSI!B24</f>
        <v>2.0653000000000001</v>
      </c>
      <c r="C24" s="2">
        <f>RSI!I24</f>
        <v>35.113799431234398</v>
      </c>
      <c r="D24" s="2">
        <f>MACD!E24</f>
        <v>0</v>
      </c>
      <c r="E24" s="2">
        <f>MACD!F24</f>
        <v>0</v>
      </c>
      <c r="F24" s="2">
        <f>'Moving Avg'!D24</f>
        <v>2.0862000000000003</v>
      </c>
      <c r="G24" s="2">
        <f>'Moving Avg'!F24</f>
        <v>2.0963850000000002</v>
      </c>
      <c r="H24" s="2">
        <f>'Moving Avg'!G24</f>
        <v>0</v>
      </c>
      <c r="I24" s="2">
        <f>'Moving Avg'!H24</f>
        <v>0</v>
      </c>
      <c r="J24" s="17" t="str">
        <f>OBV!F24</f>
        <v>BEARISH</v>
      </c>
      <c r="K24" s="17" t="str">
        <f>OBV!G24</f>
        <v>STRONG</v>
      </c>
      <c r="L24" s="17" t="str">
        <f>OBV!H24</f>
        <v>CONFIRMED BEARISH</v>
      </c>
    </row>
    <row r="25" spans="1:12" ht="13.5" x14ac:dyDescent="0.25">
      <c r="A25" s="3">
        <f>RSI!A25</f>
        <v>42040</v>
      </c>
      <c r="B25" s="2">
        <f>RSI!B25</f>
        <v>2.0653000000000001</v>
      </c>
      <c r="C25" s="2">
        <f>RSI!I25</f>
        <v>35.113799431234398</v>
      </c>
      <c r="D25" s="2">
        <f>MACD!E25</f>
        <v>0</v>
      </c>
      <c r="E25" s="2">
        <f>MACD!F25</f>
        <v>0</v>
      </c>
      <c r="F25" s="2">
        <f>'Moving Avg'!D25</f>
        <v>2.07924</v>
      </c>
      <c r="G25" s="2">
        <f>'Moving Avg'!F25</f>
        <v>2.0926550000000002</v>
      </c>
      <c r="H25" s="2">
        <f>'Moving Avg'!G25</f>
        <v>0</v>
      </c>
      <c r="I25" s="2">
        <f>'Moving Avg'!H25</f>
        <v>0</v>
      </c>
      <c r="J25" s="17" t="str">
        <f>OBV!F25</f>
        <v>BEARISH</v>
      </c>
      <c r="K25" s="17" t="str">
        <f>OBV!G25</f>
        <v>STRONG</v>
      </c>
      <c r="L25" s="17" t="str">
        <f>OBV!H25</f>
        <v>CONFIRMED BEARISH</v>
      </c>
    </row>
    <row r="26" spans="1:12" ht="13.5" x14ac:dyDescent="0.25">
      <c r="A26" s="3">
        <f>RSI!A26</f>
        <v>42041</v>
      </c>
      <c r="B26" s="2">
        <f>RSI!B26</f>
        <v>2.0901999999999998</v>
      </c>
      <c r="C26" s="2">
        <f>RSI!I26</f>
        <v>42.594159439490831</v>
      </c>
      <c r="D26" s="2">
        <f>MACD!E26</f>
        <v>0</v>
      </c>
      <c r="E26" s="2">
        <f>MACD!F26</f>
        <v>0</v>
      </c>
      <c r="F26" s="2">
        <f>'Moving Avg'!D26</f>
        <v>2.07924</v>
      </c>
      <c r="G26" s="2">
        <f>'Moving Avg'!F26</f>
        <v>2.0914150000000005</v>
      </c>
      <c r="H26" s="2">
        <f>'Moving Avg'!G26</f>
        <v>0</v>
      </c>
      <c r="I26" s="2">
        <f>'Moving Avg'!H26</f>
        <v>0</v>
      </c>
      <c r="J26" s="17" t="str">
        <f>OBV!F26</f>
        <v>BULLISH</v>
      </c>
      <c r="K26" s="17" t="str">
        <f>OBV!G26</f>
        <v>WEAK</v>
      </c>
      <c r="L26" s="17" t="str">
        <f>OBV!H26</f>
        <v>NEUTRAL</v>
      </c>
    </row>
    <row r="27" spans="1:12" ht="13.5" x14ac:dyDescent="0.25">
      <c r="A27" s="3">
        <f>RSI!A27</f>
        <v>42044</v>
      </c>
      <c r="B27" s="2">
        <f>RSI!B27</f>
        <v>2.0901999999999998</v>
      </c>
      <c r="C27" s="2">
        <f>RSI!I27</f>
        <v>42.594159439490831</v>
      </c>
      <c r="D27" s="2">
        <f>MACD!E27</f>
        <v>-4.8837408631774437E-4</v>
      </c>
      <c r="E27" s="2">
        <f>MACD!F27</f>
        <v>0</v>
      </c>
      <c r="F27" s="2">
        <f>'Moving Avg'!D27</f>
        <v>2.0792399999999995</v>
      </c>
      <c r="G27" s="2">
        <f>'Moving Avg'!F27</f>
        <v>2.09117</v>
      </c>
      <c r="H27" s="2">
        <f>'Moving Avg'!G27</f>
        <v>0</v>
      </c>
      <c r="I27" s="2">
        <f>'Moving Avg'!H27</f>
        <v>0</v>
      </c>
      <c r="J27" s="17" t="str">
        <f>OBV!F27</f>
        <v>BULLISH</v>
      </c>
      <c r="K27" s="17" t="str">
        <f>OBV!G27</f>
        <v>WEAK</v>
      </c>
      <c r="L27" s="17" t="str">
        <f>OBV!H27</f>
        <v>NEUTRAL</v>
      </c>
    </row>
    <row r="28" spans="1:12" ht="13.5" x14ac:dyDescent="0.25">
      <c r="A28" s="3">
        <f>RSI!A28</f>
        <v>42045</v>
      </c>
      <c r="B28" s="2">
        <f>RSI!B28</f>
        <v>2.0752000000000002</v>
      </c>
      <c r="C28" s="2">
        <f>RSI!I28</f>
        <v>39.419192838998434</v>
      </c>
      <c r="D28" s="2">
        <f>MACD!E28</f>
        <v>-1.087469531610985E-4</v>
      </c>
      <c r="E28" s="2">
        <f>MACD!F28</f>
        <v>0</v>
      </c>
      <c r="F28" s="2">
        <f>'Moving Avg'!D28</f>
        <v>2.0772400000000002</v>
      </c>
      <c r="G28" s="2">
        <f>'Moving Avg'!F28</f>
        <v>2.0904200000000004</v>
      </c>
      <c r="H28" s="2">
        <f>'Moving Avg'!G28</f>
        <v>0</v>
      </c>
      <c r="I28" s="2">
        <f>'Moving Avg'!H28</f>
        <v>0</v>
      </c>
      <c r="J28" s="17" t="str">
        <f>OBV!F28</f>
        <v>BULLISH</v>
      </c>
      <c r="K28" s="17" t="str">
        <f>OBV!G28</f>
        <v>WEAK</v>
      </c>
      <c r="L28" s="17" t="str">
        <f>OBV!H28</f>
        <v>BULLISH DIVERGENCE</v>
      </c>
    </row>
    <row r="29" spans="1:12" ht="13.5" x14ac:dyDescent="0.25">
      <c r="A29" s="3">
        <f>RSI!A29</f>
        <v>42046</v>
      </c>
      <c r="B29" s="2">
        <f>RSI!B29</f>
        <v>2.0802</v>
      </c>
      <c r="C29" s="2">
        <f>RSI!I29</f>
        <v>40.997965242830091</v>
      </c>
      <c r="D29" s="2">
        <f>MACD!E29</f>
        <v>3.0520292560431983E-3</v>
      </c>
      <c r="E29" s="2">
        <f>MACD!F29</f>
        <v>0</v>
      </c>
      <c r="F29" s="2">
        <f>'Moving Avg'!D29</f>
        <v>2.0802199999999997</v>
      </c>
      <c r="G29" s="2">
        <f>'Moving Avg'!F29</f>
        <v>2.0881800000000004</v>
      </c>
      <c r="H29" s="2">
        <f>'Moving Avg'!G29</f>
        <v>0</v>
      </c>
      <c r="I29" s="2">
        <f>'Moving Avg'!H29</f>
        <v>0</v>
      </c>
      <c r="J29" s="17" t="str">
        <f>OBV!F29</f>
        <v>BULLISH</v>
      </c>
      <c r="K29" s="17" t="str">
        <f>OBV!G29</f>
        <v>WEAK</v>
      </c>
      <c r="L29" s="17" t="str">
        <f>OBV!H29</f>
        <v>CONFIRMED BULLISH</v>
      </c>
    </row>
    <row r="30" spans="1:12" ht="13.5" x14ac:dyDescent="0.25">
      <c r="A30" s="3">
        <f>RSI!A30</f>
        <v>42047</v>
      </c>
      <c r="B30" s="2">
        <f>RSI!B30</f>
        <v>2.0901999999999998</v>
      </c>
      <c r="C30" s="2">
        <f>RSI!I30</f>
        <v>44.133766585165546</v>
      </c>
      <c r="D30" s="2">
        <f>MACD!E30</f>
        <v>3.5551783742970855E-3</v>
      </c>
      <c r="E30" s="2">
        <f>MACD!F30</f>
        <v>0</v>
      </c>
      <c r="F30" s="2">
        <f>'Moving Avg'!D30</f>
        <v>2.0851999999999995</v>
      </c>
      <c r="G30" s="2">
        <f>'Moving Avg'!F30</f>
        <v>2.0886800000000005</v>
      </c>
      <c r="H30" s="2">
        <f>'Moving Avg'!G30</f>
        <v>0</v>
      </c>
      <c r="I30" s="2">
        <f>'Moving Avg'!H30</f>
        <v>0</v>
      </c>
      <c r="J30" s="17" t="str">
        <f>OBV!F30</f>
        <v>BULLISH</v>
      </c>
      <c r="K30" s="17" t="str">
        <f>OBV!G30</f>
        <v>WEAK</v>
      </c>
      <c r="L30" s="17" t="str">
        <f>OBV!H30</f>
        <v>CONFIRMED BULLISH</v>
      </c>
    </row>
    <row r="31" spans="1:12" ht="13.5" x14ac:dyDescent="0.25">
      <c r="A31" s="3">
        <f>RSI!A31</f>
        <v>42048</v>
      </c>
      <c r="B31" s="2">
        <f>RSI!B31</f>
        <v>2.0701999999999998</v>
      </c>
      <c r="C31" s="2">
        <f>RSI!I31</f>
        <v>39.600634476595154</v>
      </c>
      <c r="D31" s="2">
        <f>MACD!E31</f>
        <v>3.9800937418825733E-3</v>
      </c>
      <c r="E31" s="2">
        <f>MACD!F31</f>
        <v>0</v>
      </c>
      <c r="F31" s="2">
        <f>'Moving Avg'!D31</f>
        <v>2.0811999999999999</v>
      </c>
      <c r="G31" s="2">
        <f>'Moving Avg'!F31</f>
        <v>2.0881800000000004</v>
      </c>
      <c r="H31" s="2">
        <f>'Moving Avg'!G31</f>
        <v>0</v>
      </c>
      <c r="I31" s="2">
        <f>'Moving Avg'!H31</f>
        <v>0</v>
      </c>
      <c r="J31" s="17" t="str">
        <f>OBV!F31</f>
        <v>BEARISH</v>
      </c>
      <c r="K31" s="17" t="str">
        <f>OBV!G31</f>
        <v>STRONG</v>
      </c>
      <c r="L31" s="17" t="str">
        <f>OBV!H31</f>
        <v>CONFIRMED BEARISH</v>
      </c>
    </row>
    <row r="32" spans="1:12" ht="13.5" x14ac:dyDescent="0.25">
      <c r="A32" s="3">
        <f>RSI!A32</f>
        <v>42051</v>
      </c>
      <c r="B32" s="2">
        <f>RSI!B32</f>
        <v>2.0701999999999998</v>
      </c>
      <c r="C32" s="2">
        <f>RSI!I32</f>
        <v>39.600634476595154</v>
      </c>
      <c r="D32" s="2">
        <f>MACD!E32</f>
        <v>4.4955676766935682E-3</v>
      </c>
      <c r="E32" s="2">
        <f>MACD!F32</f>
        <v>0</v>
      </c>
      <c r="F32" s="2">
        <f>'Moving Avg'!D32</f>
        <v>2.0771999999999999</v>
      </c>
      <c r="G32" s="2">
        <f>'Moving Avg'!F32</f>
        <v>2.086935</v>
      </c>
      <c r="H32" s="2">
        <f>'Moving Avg'!G32</f>
        <v>0</v>
      </c>
      <c r="I32" s="2">
        <f>'Moving Avg'!H32</f>
        <v>0</v>
      </c>
      <c r="J32" s="17" t="str">
        <f>OBV!F32</f>
        <v>BEARISH</v>
      </c>
      <c r="K32" s="17" t="str">
        <f>OBV!G32</f>
        <v>STRONG</v>
      </c>
      <c r="L32" s="17" t="str">
        <f>OBV!H32</f>
        <v>CONFIRMED BEARISH</v>
      </c>
    </row>
    <row r="33" spans="1:12" ht="13.5" x14ac:dyDescent="0.25">
      <c r="A33" s="3">
        <f>RSI!A33</f>
        <v>42052</v>
      </c>
      <c r="B33" s="2">
        <f>RSI!B33</f>
        <v>2.0901999999999998</v>
      </c>
      <c r="C33" s="2">
        <f>RSI!I33</f>
        <v>46.029749325707243</v>
      </c>
      <c r="D33" s="2">
        <f>MACD!E33</f>
        <v>2.8254054583638499E-3</v>
      </c>
      <c r="E33" s="2">
        <f>MACD!F33</f>
        <v>0</v>
      </c>
      <c r="F33" s="2">
        <f>'Moving Avg'!D33</f>
        <v>2.0802</v>
      </c>
      <c r="G33" s="2">
        <f>'Moving Avg'!F33</f>
        <v>2.086935</v>
      </c>
      <c r="H33" s="2">
        <f>'Moving Avg'!G33</f>
        <v>0</v>
      </c>
      <c r="I33" s="2">
        <f>'Moving Avg'!H33</f>
        <v>0</v>
      </c>
      <c r="J33" s="17" t="str">
        <f>OBV!F33</f>
        <v>BULLISH</v>
      </c>
      <c r="K33" s="17" t="str">
        <f>OBV!G33</f>
        <v>WEAK</v>
      </c>
      <c r="L33" s="17" t="str">
        <f>OBV!H33</f>
        <v>CONFIRMED BULLISH</v>
      </c>
    </row>
    <row r="34" spans="1:12" ht="13.5" x14ac:dyDescent="0.25">
      <c r="A34" s="3">
        <f>RSI!A34</f>
        <v>42053</v>
      </c>
      <c r="B34" s="2">
        <f>RSI!B34</f>
        <v>2.0901999999999998</v>
      </c>
      <c r="C34" s="2">
        <f>RSI!I34</f>
        <v>46.029749325707243</v>
      </c>
      <c r="D34" s="2">
        <f>MACD!E34</f>
        <v>-1.6338430654938563E-3</v>
      </c>
      <c r="E34" s="2">
        <f>MACD!F34</f>
        <v>0</v>
      </c>
      <c r="F34" s="2">
        <f>'Moving Avg'!D34</f>
        <v>2.0821999999999994</v>
      </c>
      <c r="G34" s="2">
        <f>'Moving Avg'!F34</f>
        <v>2.0869350000000004</v>
      </c>
      <c r="H34" s="2">
        <f>'Moving Avg'!G34</f>
        <v>0</v>
      </c>
      <c r="I34" s="2">
        <f>'Moving Avg'!H34</f>
        <v>0</v>
      </c>
      <c r="J34" s="17" t="str">
        <f>OBV!F34</f>
        <v>BULLISH</v>
      </c>
      <c r="K34" s="17" t="str">
        <f>OBV!G34</f>
        <v>WEAK</v>
      </c>
      <c r="L34" s="17" t="str">
        <f>OBV!H34</f>
        <v>CONFIRMED BULLISH</v>
      </c>
    </row>
    <row r="35" spans="1:12" ht="13.5" x14ac:dyDescent="0.25">
      <c r="A35" s="3">
        <f>RSI!A35</f>
        <v>42054</v>
      </c>
      <c r="B35" s="2">
        <f>RSI!B35</f>
        <v>2.0752000000000002</v>
      </c>
      <c r="C35" s="2">
        <f>RSI!I35</f>
        <v>42.129143479891702</v>
      </c>
      <c r="D35" s="2">
        <f>MACD!E35</f>
        <v>-4.2815865748928594E-3</v>
      </c>
      <c r="E35" s="2">
        <f>MACD!F35</f>
        <v>1.266191536379413E-3</v>
      </c>
      <c r="F35" s="2">
        <f>'Moving Avg'!D35</f>
        <v>2.0791999999999997</v>
      </c>
      <c r="G35" s="2">
        <f>'Moving Avg'!F35</f>
        <v>2.0864350000000003</v>
      </c>
      <c r="H35" s="2">
        <f>'Moving Avg'!G35</f>
        <v>0</v>
      </c>
      <c r="I35" s="2">
        <f>'Moving Avg'!H35</f>
        <v>0</v>
      </c>
      <c r="J35" s="17" t="str">
        <f>OBV!F35</f>
        <v>BULLISH</v>
      </c>
      <c r="K35" s="17" t="str">
        <f>OBV!G35</f>
        <v>WEAK</v>
      </c>
      <c r="L35" s="17" t="str">
        <f>OBV!H35</f>
        <v>BULLISH DIVERGENCE</v>
      </c>
    </row>
    <row r="36" spans="1:12" ht="13.5" x14ac:dyDescent="0.25">
      <c r="A36" s="3">
        <f>RSI!A36</f>
        <v>42055</v>
      </c>
      <c r="B36" s="2">
        <f>RSI!B36</f>
        <v>2.0701999999999998</v>
      </c>
      <c r="C36" s="2">
        <f>RSI!I36</f>
        <v>40.885415785817784</v>
      </c>
      <c r="D36" s="2">
        <f>MACD!E36</f>
        <v>-2.2189173976427945E-3</v>
      </c>
      <c r="E36" s="2">
        <f>MACD!F36</f>
        <v>5.6916974957497155E-4</v>
      </c>
      <c r="F36" s="2">
        <f>'Moving Avg'!D36</f>
        <v>2.0791999999999997</v>
      </c>
      <c r="G36" s="2">
        <f>'Moving Avg'!F36</f>
        <v>2.0851900000000003</v>
      </c>
      <c r="H36" s="2">
        <f>'Moving Avg'!G36</f>
        <v>0</v>
      </c>
      <c r="I36" s="2">
        <f>'Moving Avg'!H36</f>
        <v>0</v>
      </c>
      <c r="J36" s="17" t="str">
        <f>OBV!F36</f>
        <v>BEARISH</v>
      </c>
      <c r="K36" s="17" t="str">
        <f>OBV!G36</f>
        <v>STRONG</v>
      </c>
      <c r="L36" s="17" t="str">
        <f>OBV!H36</f>
        <v>NEUTRAL</v>
      </c>
    </row>
    <row r="37" spans="1:12" ht="13.5" x14ac:dyDescent="0.25">
      <c r="A37" s="3">
        <f>RSI!A37</f>
        <v>42058</v>
      </c>
      <c r="B37" s="2">
        <f>RSI!B37</f>
        <v>2.0802</v>
      </c>
      <c r="C37" s="2">
        <f>RSI!I37</f>
        <v>44.419522260360772</v>
      </c>
      <c r="D37" s="2">
        <f>MACD!E37</f>
        <v>-1.0903997528153297E-3</v>
      </c>
      <c r="E37" s="2">
        <f>MACD!F37</f>
        <v>2.3725584909691129E-4</v>
      </c>
      <c r="F37" s="2">
        <f>'Moving Avg'!D37</f>
        <v>2.0811999999999999</v>
      </c>
      <c r="G37" s="2">
        <f>'Moving Avg'!F37</f>
        <v>2.08345</v>
      </c>
      <c r="H37" s="2">
        <f>'Moving Avg'!G37</f>
        <v>0</v>
      </c>
      <c r="I37" s="2">
        <f>'Moving Avg'!H37</f>
        <v>0</v>
      </c>
      <c r="J37" s="17" t="str">
        <f>OBV!F37</f>
        <v>BULLISH</v>
      </c>
      <c r="K37" s="17" t="str">
        <f>OBV!G37</f>
        <v>WEAK</v>
      </c>
      <c r="L37" s="17" t="str">
        <f>OBV!H37</f>
        <v>CONFIRMED BULLISH</v>
      </c>
    </row>
    <row r="38" spans="1:12" ht="13.5" x14ac:dyDescent="0.25">
      <c r="A38" s="3">
        <f>RSI!A38</f>
        <v>42059</v>
      </c>
      <c r="B38" s="2">
        <f>RSI!B38</f>
        <v>2.0802</v>
      </c>
      <c r="C38" s="2">
        <f>RSI!I38</f>
        <v>44.419522260360772</v>
      </c>
      <c r="D38" s="2">
        <f>MACD!E38</f>
        <v>-2.3875394925911841E-3</v>
      </c>
      <c r="E38" s="2">
        <f>MACD!F38</f>
        <v>-2.8770321924070783E-4</v>
      </c>
      <c r="F38" s="2">
        <f>'Moving Avg'!D38</f>
        <v>2.0791999999999997</v>
      </c>
      <c r="G38" s="2">
        <f>'Moving Avg'!F38</f>
        <v>2.0829499999999999</v>
      </c>
      <c r="H38" s="2">
        <f>'Moving Avg'!G38</f>
        <v>0</v>
      </c>
      <c r="I38" s="2">
        <f>'Moving Avg'!H38</f>
        <v>0</v>
      </c>
      <c r="J38" s="17" t="str">
        <f>OBV!F38</f>
        <v>BEARISH</v>
      </c>
      <c r="K38" s="17" t="str">
        <f>OBV!G38</f>
        <v>STRONG</v>
      </c>
      <c r="L38" s="17" t="str">
        <f>OBV!H38</f>
        <v>CONFIRMED BEARISH</v>
      </c>
    </row>
    <row r="39" spans="1:12" ht="13.5" x14ac:dyDescent="0.25">
      <c r="A39" s="3">
        <f>RSI!A39</f>
        <v>42060</v>
      </c>
      <c r="B39" s="2">
        <f>RSI!B39</f>
        <v>2.0653000000000001</v>
      </c>
      <c r="C39" s="2">
        <f>RSI!I39</f>
        <v>40.260252228641576</v>
      </c>
      <c r="D39" s="2">
        <f>MACD!E39</f>
        <v>-1.560654223268898E-3</v>
      </c>
      <c r="E39" s="2">
        <f>MACD!F39</f>
        <v>-5.4229342004634591E-4</v>
      </c>
      <c r="F39" s="2">
        <f>'Moving Avg'!D39</f>
        <v>2.07422</v>
      </c>
      <c r="G39" s="2">
        <f>'Moving Avg'!F39</f>
        <v>2.0807099999999998</v>
      </c>
      <c r="H39" s="2">
        <f>'Moving Avg'!G39</f>
        <v>0</v>
      </c>
      <c r="I39" s="2">
        <f>'Moving Avg'!H39</f>
        <v>0</v>
      </c>
      <c r="J39" s="17" t="str">
        <f>OBV!F39</f>
        <v>BEARISH</v>
      </c>
      <c r="K39" s="17" t="str">
        <f>OBV!G39</f>
        <v>STRONG</v>
      </c>
      <c r="L39" s="17" t="str">
        <f>OBV!H39</f>
        <v>CONFIRMED BEARISH</v>
      </c>
    </row>
    <row r="40" spans="1:12" ht="13.5" x14ac:dyDescent="0.25">
      <c r="A40" s="3">
        <f>RSI!A40</f>
        <v>42061</v>
      </c>
      <c r="B40" s="2">
        <f>RSI!B40</f>
        <v>2.0602999999999998</v>
      </c>
      <c r="C40" s="2">
        <f>RSI!I40</f>
        <v>38.942494945817288</v>
      </c>
      <c r="D40" s="2">
        <f>MACD!E40</f>
        <v>1.1836080729037413E-3</v>
      </c>
      <c r="E40" s="2">
        <f>MACD!F40</f>
        <v>-1.9711312145632848E-4</v>
      </c>
      <c r="F40" s="2">
        <f>'Moving Avg'!D40</f>
        <v>2.07124</v>
      </c>
      <c r="G40" s="2">
        <f>'Moving Avg'!F40</f>
        <v>2.0787199999999997</v>
      </c>
      <c r="H40" s="2">
        <f>'Moving Avg'!G40</f>
        <v>0</v>
      </c>
      <c r="I40" s="2">
        <f>'Moving Avg'!H40</f>
        <v>0</v>
      </c>
      <c r="J40" s="17" t="str">
        <f>OBV!F40</f>
        <v>BEARISH</v>
      </c>
      <c r="K40" s="17" t="str">
        <f>OBV!G40</f>
        <v>STRONG</v>
      </c>
      <c r="L40" s="17" t="str">
        <f>OBV!H40</f>
        <v>CONFIRMED BEARISH</v>
      </c>
    </row>
    <row r="41" spans="1:12" ht="13.5" x14ac:dyDescent="0.25">
      <c r="A41" s="3">
        <f>RSI!A41</f>
        <v>42062</v>
      </c>
      <c r="B41" s="2">
        <f>RSI!B41</f>
        <v>2.0552999999999999</v>
      </c>
      <c r="C41" s="2">
        <f>RSI!I41</f>
        <v>37.616558592033321</v>
      </c>
      <c r="D41" s="2">
        <f>MACD!E41</f>
        <v>9.543707485617503E-4</v>
      </c>
      <c r="E41" s="2">
        <f>MACD!F41</f>
        <v>3.318365254728728E-5</v>
      </c>
      <c r="F41" s="2">
        <f>'Moving Avg'!D41</f>
        <v>2.06826</v>
      </c>
      <c r="G41" s="2">
        <f>'Moving Avg'!F41</f>
        <v>2.076975</v>
      </c>
      <c r="H41" s="2">
        <f>'Moving Avg'!G41</f>
        <v>0</v>
      </c>
      <c r="I41" s="2">
        <f>'Moving Avg'!H41</f>
        <v>0</v>
      </c>
      <c r="J41" s="17" t="str">
        <f>OBV!F41</f>
        <v>BEARISH</v>
      </c>
      <c r="K41" s="17" t="str">
        <f>OBV!G41</f>
        <v>STRONG</v>
      </c>
      <c r="L41" s="17" t="str">
        <f>OBV!H41</f>
        <v>CONFIRMED BEARISH</v>
      </c>
    </row>
    <row r="42" spans="1:12" ht="13.5" x14ac:dyDescent="0.25">
      <c r="A42" s="3">
        <f>RSI!A42</f>
        <v>42065</v>
      </c>
      <c r="B42" s="2">
        <f>RSI!B42</f>
        <v>2.0851999999999999</v>
      </c>
      <c r="C42" s="2">
        <f>RSI!I42</f>
        <v>48.835534485289216</v>
      </c>
      <c r="D42" s="2">
        <f>MACD!E42</f>
        <v>-1.2811214086694278E-3</v>
      </c>
      <c r="E42" s="2">
        <f>MACD!F42</f>
        <v>-2.2967735969605573E-4</v>
      </c>
      <c r="F42" s="2">
        <f>'Moving Avg'!D42</f>
        <v>2.0692599999999999</v>
      </c>
      <c r="G42" s="2">
        <f>'Moving Avg'!F42</f>
        <v>2.0767250000000002</v>
      </c>
      <c r="H42" s="2">
        <f>'Moving Avg'!G42</f>
        <v>0</v>
      </c>
      <c r="I42" s="2">
        <f>'Moving Avg'!H42</f>
        <v>0</v>
      </c>
      <c r="J42" s="17" t="str">
        <f>OBV!F42</f>
        <v>BEARISH</v>
      </c>
      <c r="K42" s="17" t="str">
        <f>OBV!G42</f>
        <v>STRONG</v>
      </c>
      <c r="L42" s="17" t="str">
        <f>OBV!H42</f>
        <v>BEARISH DIVERGENCE</v>
      </c>
    </row>
    <row r="43" spans="1:12" ht="13.5" x14ac:dyDescent="0.25">
      <c r="A43" s="3">
        <f>RSI!A43</f>
        <v>42066</v>
      </c>
      <c r="B43" s="2">
        <f>RSI!B43</f>
        <v>2.0503</v>
      </c>
      <c r="C43" s="2">
        <f>RSI!I43</f>
        <v>39.831291671865394</v>
      </c>
      <c r="D43" s="2">
        <f>MACD!E43</f>
        <v>2.4731923873302364E-3</v>
      </c>
      <c r="E43" s="2">
        <f>MACD!F43</f>
        <v>3.1089658970920276E-4</v>
      </c>
      <c r="F43" s="2">
        <f>'Moving Avg'!D43</f>
        <v>2.0632799999999998</v>
      </c>
      <c r="G43" s="2">
        <f>'Moving Avg'!F43</f>
        <v>2.07498</v>
      </c>
      <c r="H43" s="2">
        <f>'Moving Avg'!G43</f>
        <v>0</v>
      </c>
      <c r="I43" s="2">
        <f>'Moving Avg'!H43</f>
        <v>0</v>
      </c>
      <c r="J43" s="17" t="str">
        <f>OBV!F43</f>
        <v>BEARISH</v>
      </c>
      <c r="K43" s="17" t="str">
        <f>OBV!G43</f>
        <v>STRONG</v>
      </c>
      <c r="L43" s="17" t="str">
        <f>OBV!H43</f>
        <v>CONFIRMED BEARISH</v>
      </c>
    </row>
    <row r="44" spans="1:12" ht="13.5" x14ac:dyDescent="0.25">
      <c r="A44" s="3">
        <f>RSI!A44</f>
        <v>42067</v>
      </c>
      <c r="B44" s="2">
        <f>RSI!B44</f>
        <v>2.0802</v>
      </c>
      <c r="C44" s="2">
        <f>RSI!I44</f>
        <v>48.578792084805713</v>
      </c>
      <c r="D44" s="2">
        <f>MACD!E44</f>
        <v>3.6263078413210081E-3</v>
      </c>
      <c r="E44" s="2">
        <f>MACD!F44</f>
        <v>9.7397884003156397E-4</v>
      </c>
      <c r="F44" s="2">
        <f>'Moving Avg'!D44</f>
        <v>2.0662599999999998</v>
      </c>
      <c r="G44" s="2">
        <f>'Moving Avg'!F44</f>
        <v>2.0757249999999998</v>
      </c>
      <c r="H44" s="2">
        <f>'Moving Avg'!G44</f>
        <v>0</v>
      </c>
      <c r="I44" s="2">
        <f>'Moving Avg'!H44</f>
        <v>0</v>
      </c>
      <c r="J44" s="17" t="str">
        <f>OBV!F44</f>
        <v>BEARISH</v>
      </c>
      <c r="K44" s="17" t="str">
        <f>OBV!G44</f>
        <v>STRONG</v>
      </c>
      <c r="L44" s="17" t="str">
        <f>OBV!H44</f>
        <v>BEARISH DIVERGENCE</v>
      </c>
    </row>
    <row r="45" spans="1:12" ht="13.5" x14ac:dyDescent="0.25">
      <c r="A45" s="3">
        <f>RSI!A45</f>
        <v>42068</v>
      </c>
      <c r="B45" s="2">
        <f>RSI!B45</f>
        <v>2.0404</v>
      </c>
      <c r="C45" s="2">
        <f>RSI!I45</f>
        <v>40.200726559330604</v>
      </c>
      <c r="D45" s="2">
        <f>MACD!E45</f>
        <v>5.242836384005134E-3</v>
      </c>
      <c r="E45" s="2">
        <f>MACD!F45</f>
        <v>1.8277503488262781E-3</v>
      </c>
      <c r="F45" s="2">
        <f>'Moving Avg'!D45</f>
        <v>2.0622799999999999</v>
      </c>
      <c r="G45" s="2">
        <f>'Moving Avg'!F45</f>
        <v>2.0744799999999999</v>
      </c>
      <c r="H45" s="2">
        <f>'Moving Avg'!G45</f>
        <v>0</v>
      </c>
      <c r="I45" s="2">
        <f>'Moving Avg'!H45</f>
        <v>0</v>
      </c>
      <c r="J45" s="17" t="str">
        <f>OBV!F45</f>
        <v>BEARISH</v>
      </c>
      <c r="K45" s="17" t="str">
        <f>OBV!G45</f>
        <v>STRONG</v>
      </c>
      <c r="L45" s="17" t="str">
        <f>OBV!H45</f>
        <v>CONFIRMED BEARISH</v>
      </c>
    </row>
    <row r="46" spans="1:12" ht="13.5" x14ac:dyDescent="0.25">
      <c r="A46" s="3">
        <f>RSI!A46</f>
        <v>42069</v>
      </c>
      <c r="B46" s="2">
        <f>RSI!B46</f>
        <v>2.0602999999999998</v>
      </c>
      <c r="C46" s="2">
        <f>RSI!I46</f>
        <v>45.282100392483734</v>
      </c>
      <c r="D46" s="2">
        <f>MACD!E46</f>
        <v>4.6028762805923051E-3</v>
      </c>
      <c r="E46" s="2">
        <f>MACD!F46</f>
        <v>2.3827755351794838E-3</v>
      </c>
      <c r="F46" s="2">
        <f>'Moving Avg'!D46</f>
        <v>2.0632799999999998</v>
      </c>
      <c r="G46" s="2">
        <f>'Moving Avg'!F46</f>
        <v>2.0729849999999996</v>
      </c>
      <c r="H46" s="2">
        <f>'Moving Avg'!G46</f>
        <v>0</v>
      </c>
      <c r="I46" s="2">
        <f>'Moving Avg'!H46</f>
        <v>0</v>
      </c>
      <c r="J46" s="17" t="str">
        <f>OBV!F46</f>
        <v>BEARISH</v>
      </c>
      <c r="K46" s="17" t="str">
        <f>OBV!G46</f>
        <v>STRONG</v>
      </c>
      <c r="L46" s="17" t="str">
        <f>OBV!H46</f>
        <v>BEARISH DIVERGENCE</v>
      </c>
    </row>
    <row r="47" spans="1:12" ht="13.5" x14ac:dyDescent="0.25">
      <c r="A47" s="3">
        <f>RSI!A47</f>
        <v>42072</v>
      </c>
      <c r="B47" s="2">
        <f>RSI!B47</f>
        <v>2.0653000000000001</v>
      </c>
      <c r="C47" s="2">
        <f>RSI!I47</f>
        <v>46.511926772717537</v>
      </c>
      <c r="D47" s="2">
        <f>MACD!E47</f>
        <v>5.3299402875413016E-3</v>
      </c>
      <c r="E47" s="2">
        <f>MACD!F47</f>
        <v>2.9722084856518474E-3</v>
      </c>
      <c r="F47" s="2">
        <f>'Moving Avg'!D47</f>
        <v>2.0592999999999999</v>
      </c>
      <c r="G47" s="2">
        <f>'Moving Avg'!F47</f>
        <v>2.0717399999999992</v>
      </c>
      <c r="H47" s="2">
        <f>'Moving Avg'!G47</f>
        <v>0</v>
      </c>
      <c r="I47" s="2">
        <f>'Moving Avg'!H47</f>
        <v>0</v>
      </c>
      <c r="J47" s="17" t="str">
        <f>OBV!F47</f>
        <v>BEARISH</v>
      </c>
      <c r="K47" s="17" t="str">
        <f>OBV!G47</f>
        <v>STRONG</v>
      </c>
      <c r="L47" s="17" t="str">
        <f>OBV!H47</f>
        <v>CONFIRMED BEARISH</v>
      </c>
    </row>
    <row r="48" spans="1:12" ht="13.5" x14ac:dyDescent="0.25">
      <c r="A48" s="3">
        <f>RSI!A48</f>
        <v>42073</v>
      </c>
      <c r="B48" s="2">
        <f>RSI!B48</f>
        <v>2.0255000000000001</v>
      </c>
      <c r="C48" s="2">
        <f>RSI!I48</f>
        <v>38.99818112480817</v>
      </c>
      <c r="D48" s="2">
        <f>MACD!E48</f>
        <v>8.9567859877144329E-3</v>
      </c>
      <c r="E48" s="2">
        <f>MACD!F48</f>
        <v>4.169123986064365E-3</v>
      </c>
      <c r="F48" s="2">
        <f>'Moving Avg'!D48</f>
        <v>2.0543399999999998</v>
      </c>
      <c r="G48" s="2">
        <f>'Moving Avg'!F48</f>
        <v>2.0692550000000001</v>
      </c>
      <c r="H48" s="2">
        <f>'Moving Avg'!G48</f>
        <v>0</v>
      </c>
      <c r="I48" s="2">
        <f>'Moving Avg'!H48</f>
        <v>0</v>
      </c>
      <c r="J48" s="17" t="str">
        <f>OBV!F48</f>
        <v>BEARISH</v>
      </c>
      <c r="K48" s="17" t="str">
        <f>OBV!G48</f>
        <v>STRONG</v>
      </c>
      <c r="L48" s="17" t="str">
        <f>OBV!H48</f>
        <v>CONFIRMED BEARISH</v>
      </c>
    </row>
    <row r="49" spans="1:12" ht="13.5" x14ac:dyDescent="0.25">
      <c r="A49" s="3">
        <f>RSI!A49</f>
        <v>42074</v>
      </c>
      <c r="B49" s="2">
        <f>RSI!B49</f>
        <v>2.0752000000000002</v>
      </c>
      <c r="C49" s="2">
        <f>RSI!I49</f>
        <v>49.885347958764036</v>
      </c>
      <c r="D49" s="2">
        <f>MACD!E49</f>
        <v>6.3458327785888002E-3</v>
      </c>
      <c r="E49" s="2">
        <f>MACD!F49</f>
        <v>4.604465744569252E-3</v>
      </c>
      <c r="F49" s="2">
        <f>'Moving Avg'!D49</f>
        <v>2.0533400000000004</v>
      </c>
      <c r="G49" s="2">
        <f>'Moving Avg'!F49</f>
        <v>2.0690049999999998</v>
      </c>
      <c r="H49" s="2">
        <f>'Moving Avg'!G49</f>
        <v>0</v>
      </c>
      <c r="I49" s="2">
        <f>'Moving Avg'!H49</f>
        <v>0</v>
      </c>
      <c r="J49" s="17" t="str">
        <f>OBV!F49</f>
        <v>BULLISH</v>
      </c>
      <c r="K49" s="17" t="str">
        <f>OBV!G49</f>
        <v>WEAK</v>
      </c>
      <c r="L49" s="17" t="str">
        <f>OBV!H49</f>
        <v>BULLISH DIVERGENCE</v>
      </c>
    </row>
    <row r="50" spans="1:12" ht="13.5" x14ac:dyDescent="0.25">
      <c r="A50" s="3">
        <f>RSI!A50</f>
        <v>42075</v>
      </c>
      <c r="B50" s="2">
        <f>RSI!B50</f>
        <v>2.1101000000000001</v>
      </c>
      <c r="C50" s="2">
        <f>RSI!I50</f>
        <v>55.844816229003825</v>
      </c>
      <c r="D50" s="2">
        <f>MACD!E50</f>
        <v>7.6066051755185882E-4</v>
      </c>
      <c r="E50" s="2">
        <f>MACD!F50</f>
        <v>3.8357046991657736E-3</v>
      </c>
      <c r="F50" s="2">
        <f>'Moving Avg'!D50</f>
        <v>2.0672800000000002</v>
      </c>
      <c r="G50" s="2">
        <f>'Moving Avg'!F50</f>
        <v>2.0700000000000003</v>
      </c>
      <c r="H50" s="2">
        <f>'Moving Avg'!G50</f>
        <v>2.0868102040816328</v>
      </c>
      <c r="I50" s="2">
        <f>'Moving Avg'!H50</f>
        <v>0</v>
      </c>
      <c r="J50" s="17" t="str">
        <f>OBV!F50</f>
        <v>BULLISH</v>
      </c>
      <c r="K50" s="17" t="str">
        <f>OBV!G50</f>
        <v>WEAK</v>
      </c>
      <c r="L50" s="17" t="str">
        <f>OBV!H50</f>
        <v>CONFIRMED BULLISH</v>
      </c>
    </row>
    <row r="51" spans="1:12" ht="13.5" x14ac:dyDescent="0.25">
      <c r="A51" s="3">
        <f>RSI!A51</f>
        <v>42076</v>
      </c>
      <c r="B51" s="2">
        <f>RSI!B51</f>
        <v>2.0901999999999998</v>
      </c>
      <c r="C51" s="2">
        <f>RSI!I51</f>
        <v>52.04441657603023</v>
      </c>
      <c r="D51" s="2">
        <f>MACD!E51</f>
        <v>-3.4865332541160754E-3</v>
      </c>
      <c r="E51" s="2">
        <f>MACD!F51</f>
        <v>2.371257108509404E-3</v>
      </c>
      <c r="F51" s="2">
        <f>'Moving Avg'!D51</f>
        <v>2.0732599999999999</v>
      </c>
      <c r="G51" s="2">
        <f>'Moving Avg'!F51</f>
        <v>2.0710000000000002</v>
      </c>
      <c r="H51" s="2">
        <f>'Moving Avg'!G51</f>
        <v>2.086878</v>
      </c>
      <c r="I51" s="2">
        <f>'Moving Avg'!H51</f>
        <v>0</v>
      </c>
      <c r="J51" s="17" t="str">
        <f>OBV!F51</f>
        <v>BULLISH</v>
      </c>
      <c r="K51" s="17" t="str">
        <f>OBV!G51</f>
        <v>WEAK</v>
      </c>
      <c r="L51" s="17" t="str">
        <f>OBV!H51</f>
        <v>CONFIRMED BULLISH</v>
      </c>
    </row>
    <row r="52" spans="1:12" ht="13.5" x14ac:dyDescent="0.25">
      <c r="A52" s="3">
        <f>RSI!A52</f>
        <v>42079</v>
      </c>
      <c r="B52" s="2">
        <f>RSI!B52</f>
        <v>2.0752000000000002</v>
      </c>
      <c r="C52" s="2">
        <f>RSI!I52</f>
        <v>49.319888095037015</v>
      </c>
      <c r="D52" s="2">
        <f>MACD!E52</f>
        <v>-1.4609838358601301E-3</v>
      </c>
      <c r="E52" s="2">
        <f>MACD!F52</f>
        <v>1.6048089196354974E-3</v>
      </c>
      <c r="F52" s="2">
        <f>'Moving Avg'!D52</f>
        <v>2.07524</v>
      </c>
      <c r="G52" s="2">
        <f>'Moving Avg'!F52</f>
        <v>2.0712500000000005</v>
      </c>
      <c r="H52" s="2">
        <f>'Moving Avg'!G52</f>
        <v>2.0851860000000002</v>
      </c>
      <c r="I52" s="2">
        <f>'Moving Avg'!H52</f>
        <v>0</v>
      </c>
      <c r="J52" s="17" t="str">
        <f>OBV!F52</f>
        <v>BULLISH</v>
      </c>
      <c r="K52" s="17" t="str">
        <f>OBV!G52</f>
        <v>WEAK</v>
      </c>
      <c r="L52" s="17" t="str">
        <f>OBV!H52</f>
        <v>CONFIRMED BULLISH</v>
      </c>
    </row>
    <row r="53" spans="1:12" ht="13.5" x14ac:dyDescent="0.25">
      <c r="A53" s="3">
        <f>RSI!A53</f>
        <v>42080</v>
      </c>
      <c r="B53" s="2">
        <f>RSI!B53</f>
        <v>2.0404</v>
      </c>
      <c r="C53" s="2">
        <f>RSI!I53</f>
        <v>43.615248322320404</v>
      </c>
      <c r="D53" s="2">
        <f>MACD!E53</f>
        <v>-2.5348584074733616E-3</v>
      </c>
      <c r="E53" s="2">
        <f>MACD!F53</f>
        <v>7.7687545421372556E-4</v>
      </c>
      <c r="F53" s="2">
        <f>'Moving Avg'!D53</f>
        <v>2.07822</v>
      </c>
      <c r="G53" s="2">
        <f>'Moving Avg'!F53</f>
        <v>2.0687600000000002</v>
      </c>
      <c r="H53" s="2">
        <f>'Moving Avg'!G53</f>
        <v>2.0835940000000002</v>
      </c>
      <c r="I53" s="2">
        <f>'Moving Avg'!H53</f>
        <v>0</v>
      </c>
      <c r="J53" s="17" t="str">
        <f>OBV!F53</f>
        <v>BULLISH</v>
      </c>
      <c r="K53" s="17" t="str">
        <f>OBV!G53</f>
        <v>WEAK</v>
      </c>
      <c r="L53" s="17" t="str">
        <f>OBV!H53</f>
        <v>CONFIRMED BULLISH</v>
      </c>
    </row>
    <row r="54" spans="1:12" ht="13.5" x14ac:dyDescent="0.25">
      <c r="A54" s="3">
        <f>RSI!A54</f>
        <v>42081</v>
      </c>
      <c r="B54" s="2">
        <f>RSI!B54</f>
        <v>2.0154999999999998</v>
      </c>
      <c r="C54" s="2">
        <f>RSI!I54</f>
        <v>40.046050493597278</v>
      </c>
      <c r="D54" s="2">
        <f>MACD!E54</f>
        <v>3.2099391037410108E-3</v>
      </c>
      <c r="E54" s="2">
        <f>MACD!F54</f>
        <v>1.2634881841191827E-3</v>
      </c>
      <c r="F54" s="2">
        <f>'Moving Avg'!D54</f>
        <v>2.0662799999999999</v>
      </c>
      <c r="G54" s="2">
        <f>'Moving Avg'!F54</f>
        <v>2.0650250000000003</v>
      </c>
      <c r="H54" s="2">
        <f>'Moving Avg'!G54</f>
        <v>2.0808060000000004</v>
      </c>
      <c r="I54" s="2">
        <f>'Moving Avg'!H54</f>
        <v>0</v>
      </c>
      <c r="J54" s="17" t="str">
        <f>OBV!F54</f>
        <v>BEARISH</v>
      </c>
      <c r="K54" s="17" t="str">
        <f>OBV!G54</f>
        <v>STRONG</v>
      </c>
      <c r="L54" s="17" t="str">
        <f>OBV!H54</f>
        <v>CONFIRMED BEARISH</v>
      </c>
    </row>
    <row r="55" spans="1:12" ht="13.5" x14ac:dyDescent="0.25">
      <c r="A55" s="3">
        <f>RSI!A55</f>
        <v>42082</v>
      </c>
      <c r="B55" s="2">
        <f>RSI!B55</f>
        <v>2.0404</v>
      </c>
      <c r="C55" s="2">
        <f>RSI!I55</f>
        <v>44.901780379219772</v>
      </c>
      <c r="D55" s="2">
        <f>MACD!E55</f>
        <v>4.4406890194315096E-4</v>
      </c>
      <c r="E55" s="2">
        <f>MACD!F55</f>
        <v>1.0996043276839762E-3</v>
      </c>
      <c r="F55" s="2">
        <f>'Moving Avg'!D55</f>
        <v>2.0523400000000001</v>
      </c>
      <c r="G55" s="2">
        <f>'Moving Avg'!F55</f>
        <v>2.063285</v>
      </c>
      <c r="H55" s="2">
        <f>'Moving Avg'!G55</f>
        <v>2.0788160000000002</v>
      </c>
      <c r="I55" s="2">
        <f>'Moving Avg'!H55</f>
        <v>0</v>
      </c>
      <c r="J55" s="17" t="str">
        <f>OBV!F55</f>
        <v>BEARISH</v>
      </c>
      <c r="K55" s="17" t="str">
        <f>OBV!G55</f>
        <v>STRONG</v>
      </c>
      <c r="L55" s="17" t="str">
        <f>OBV!H55</f>
        <v>CONFIRMED BEARISH</v>
      </c>
    </row>
    <row r="56" spans="1:12" ht="13.5" x14ac:dyDescent="0.25">
      <c r="A56" s="3">
        <f>RSI!A56</f>
        <v>42086</v>
      </c>
      <c r="B56" s="2">
        <f>RSI!B56</f>
        <v>2.0205000000000002</v>
      </c>
      <c r="C56" s="2">
        <f>RSI!I56</f>
        <v>41.975782949994638</v>
      </c>
      <c r="D56" s="2">
        <f>MACD!E56</f>
        <v>2.8076284999429824E-3</v>
      </c>
      <c r="E56" s="2">
        <f>MACD!F56</f>
        <v>1.4412091621357776E-3</v>
      </c>
      <c r="F56" s="2">
        <f>'Moving Avg'!D56</f>
        <v>2.0384000000000002</v>
      </c>
      <c r="G56" s="2">
        <f>'Moving Avg'!F56</f>
        <v>2.0607999999999995</v>
      </c>
      <c r="H56" s="2">
        <f>'Moving Avg'!G56</f>
        <v>2.0769260000000007</v>
      </c>
      <c r="I56" s="2">
        <f>'Moving Avg'!H56</f>
        <v>0</v>
      </c>
      <c r="J56" s="17" t="str">
        <f>OBV!F56</f>
        <v>BEARISH</v>
      </c>
      <c r="K56" s="17" t="str">
        <f>OBV!G56</f>
        <v>STRONG</v>
      </c>
      <c r="L56" s="17" t="str">
        <f>OBV!H56</f>
        <v>CONFIRMED BEARISH</v>
      </c>
    </row>
    <row r="57" spans="1:12" ht="13.5" x14ac:dyDescent="0.25">
      <c r="A57" s="3">
        <f>RSI!A57</f>
        <v>42087</v>
      </c>
      <c r="B57" s="2">
        <f>RSI!B57</f>
        <v>2.0354000000000001</v>
      </c>
      <c r="C57" s="2">
        <f>RSI!I57</f>
        <v>44.872439651081493</v>
      </c>
      <c r="D57" s="2">
        <f>MACD!E57</f>
        <v>4.7465127604846558E-3</v>
      </c>
      <c r="E57" s="2">
        <f>MACD!F57</f>
        <v>2.1022698818055534E-3</v>
      </c>
      <c r="F57" s="2">
        <f>'Moving Avg'!D57</f>
        <v>2.03044</v>
      </c>
      <c r="G57" s="2">
        <f>'Moving Avg'!F57</f>
        <v>2.0585599999999999</v>
      </c>
      <c r="H57" s="2">
        <f>'Moving Avg'!G57</f>
        <v>2.0757319999999999</v>
      </c>
      <c r="I57" s="2">
        <f>'Moving Avg'!H57</f>
        <v>0</v>
      </c>
      <c r="J57" s="17" t="str">
        <f>OBV!F57</f>
        <v>BEARISH</v>
      </c>
      <c r="K57" s="17" t="str">
        <f>OBV!G57</f>
        <v>STRONG</v>
      </c>
      <c r="L57" s="17" t="str">
        <f>OBV!H57</f>
        <v>CONFIRMED BEARISH</v>
      </c>
    </row>
    <row r="58" spans="1:12" ht="13.5" x14ac:dyDescent="0.25">
      <c r="A58" s="3">
        <f>RSI!A58</f>
        <v>42088</v>
      </c>
      <c r="B58" s="2">
        <f>RSI!B58</f>
        <v>2.0404</v>
      </c>
      <c r="C58" s="2">
        <f>RSI!I58</f>
        <v>45.849361316559978</v>
      </c>
      <c r="D58" s="2">
        <f>MACD!E58</f>
        <v>5.8783759365077515E-5</v>
      </c>
      <c r="E58" s="2">
        <f>MACD!F58</f>
        <v>1.6935726573174585E-3</v>
      </c>
      <c r="F58" s="2">
        <f>'Moving Avg'!D58</f>
        <v>2.0304399999999996</v>
      </c>
      <c r="G58" s="2">
        <f>'Moving Avg'!F58</f>
        <v>2.0565699999999998</v>
      </c>
      <c r="H58" s="2">
        <f>'Moving Avg'!G58</f>
        <v>2.0747360000000001</v>
      </c>
      <c r="I58" s="2">
        <f>'Moving Avg'!H58</f>
        <v>0</v>
      </c>
      <c r="J58" s="17" t="str">
        <f>OBV!F58</f>
        <v>BULLISH</v>
      </c>
      <c r="K58" s="17" t="str">
        <f>OBV!G58</f>
        <v>WEAK</v>
      </c>
      <c r="L58" s="17" t="str">
        <f>OBV!H58</f>
        <v>NEUTRAL</v>
      </c>
    </row>
    <row r="59" spans="1:12" ht="13.5" x14ac:dyDescent="0.25">
      <c r="A59" s="3">
        <f>RSI!A59</f>
        <v>42089</v>
      </c>
      <c r="B59" s="2">
        <f>RSI!B59</f>
        <v>2.0255000000000001</v>
      </c>
      <c r="C59" s="2">
        <f>RSI!I59</f>
        <v>43.382168068652064</v>
      </c>
      <c r="D59" s="2">
        <f>MACD!E59</f>
        <v>4.9654486871562042E-3</v>
      </c>
      <c r="E59" s="2">
        <f>MACD!F59</f>
        <v>2.3479478632852076E-3</v>
      </c>
      <c r="F59" s="2">
        <f>'Moving Avg'!D59</f>
        <v>2.0324400000000002</v>
      </c>
      <c r="G59" s="2">
        <f>'Moving Avg'!F59</f>
        <v>2.0545800000000001</v>
      </c>
      <c r="H59" s="2">
        <f>'Moving Avg'!G59</f>
        <v>2.0727460000000004</v>
      </c>
      <c r="I59" s="2">
        <f>'Moving Avg'!H59</f>
        <v>0</v>
      </c>
      <c r="J59" s="17" t="str">
        <f>OBV!F59</f>
        <v>BEARISH</v>
      </c>
      <c r="K59" s="17" t="str">
        <f>OBV!G59</f>
        <v>STRONG</v>
      </c>
      <c r="L59" s="17" t="str">
        <f>OBV!H59</f>
        <v>BEARISH DIVERGENCE</v>
      </c>
    </row>
    <row r="60" spans="1:12" ht="13.5" x14ac:dyDescent="0.25">
      <c r="A60" s="3">
        <f>RSI!A60</f>
        <v>42090</v>
      </c>
      <c r="B60" s="2">
        <f>RSI!B60</f>
        <v>2.0404</v>
      </c>
      <c r="C60" s="2">
        <f>RSI!I60</f>
        <v>46.483459587589131</v>
      </c>
      <c r="D60" s="2">
        <f>MACD!E60</f>
        <v>1.3585024357793962E-2</v>
      </c>
      <c r="E60" s="2">
        <f>MACD!F60</f>
        <v>4.5953631621869582E-3</v>
      </c>
      <c r="F60" s="2">
        <f>'Moving Avg'!D60</f>
        <v>2.0324400000000002</v>
      </c>
      <c r="G60" s="2">
        <f>'Moving Avg'!F60</f>
        <v>2.0535849999999995</v>
      </c>
      <c r="H60" s="2">
        <f>'Moving Avg'!G60</f>
        <v>2.0719499999999997</v>
      </c>
      <c r="I60" s="2">
        <f>'Moving Avg'!H60</f>
        <v>0</v>
      </c>
      <c r="J60" s="17" t="str">
        <f>OBV!F60</f>
        <v>BEARISH</v>
      </c>
      <c r="K60" s="17" t="str">
        <f>OBV!G60</f>
        <v>STRONG</v>
      </c>
      <c r="L60" s="17" t="str">
        <f>OBV!H60</f>
        <v>NEUTRAL</v>
      </c>
    </row>
    <row r="61" spans="1:12" ht="13.5" x14ac:dyDescent="0.25">
      <c r="A61" s="3">
        <f>RSI!A61</f>
        <v>42093</v>
      </c>
      <c r="B61" s="2">
        <f>RSI!B61</f>
        <v>2.0354000000000001</v>
      </c>
      <c r="C61" s="2">
        <f>RSI!I61</f>
        <v>45.581175502807305</v>
      </c>
      <c r="D61" s="2">
        <f>MACD!E61</f>
        <v>1.8286571970313137E-2</v>
      </c>
      <c r="E61" s="2">
        <f>MACD!F61</f>
        <v>7.3336049238121939E-3</v>
      </c>
      <c r="F61" s="2">
        <f>'Moving Avg'!D61</f>
        <v>2.0354199999999998</v>
      </c>
      <c r="G61" s="2">
        <f>'Moving Avg'!F61</f>
        <v>2.0525899999999999</v>
      </c>
      <c r="H61" s="2">
        <f>'Moving Avg'!G61</f>
        <v>2.0710540000000002</v>
      </c>
      <c r="I61" s="2">
        <f>'Moving Avg'!H61</f>
        <v>0</v>
      </c>
      <c r="J61" s="17" t="str">
        <f>OBV!F61</f>
        <v>BEARISH</v>
      </c>
      <c r="K61" s="17" t="str">
        <f>OBV!G61</f>
        <v>STRONG</v>
      </c>
      <c r="L61" s="17" t="str">
        <f>OBV!H61</f>
        <v>BEARISH DIVERGENCE</v>
      </c>
    </row>
    <row r="62" spans="1:12" ht="13.5" x14ac:dyDescent="0.25">
      <c r="A62" s="3">
        <f>RSI!A62</f>
        <v>42094</v>
      </c>
      <c r="B62" s="2">
        <f>RSI!B62</f>
        <v>2.0354000000000001</v>
      </c>
      <c r="C62" s="2">
        <f>RSI!I62</f>
        <v>45.581175502807305</v>
      </c>
      <c r="D62" s="2">
        <f>MACD!E62</f>
        <v>2.0078535803822017E-2</v>
      </c>
      <c r="E62" s="2">
        <f>MACD!F62</f>
        <v>9.88259109981416E-3</v>
      </c>
      <c r="F62" s="2">
        <f>'Moving Avg'!D62</f>
        <v>2.0354199999999998</v>
      </c>
      <c r="G62" s="2">
        <f>'Moving Avg'!F62</f>
        <v>2.0501</v>
      </c>
      <c r="H62" s="2">
        <f>'Moving Avg'!G62</f>
        <v>2.0698599999999998</v>
      </c>
      <c r="I62" s="2">
        <f>'Moving Avg'!H62</f>
        <v>0</v>
      </c>
      <c r="J62" s="17" t="str">
        <f>OBV!F62</f>
        <v>BEARISH</v>
      </c>
      <c r="K62" s="17" t="str">
        <f>OBV!G62</f>
        <v>STRONG</v>
      </c>
      <c r="L62" s="17" t="str">
        <f>OBV!H62</f>
        <v>NEUTRAL</v>
      </c>
    </row>
    <row r="63" spans="1:12" ht="13.5" x14ac:dyDescent="0.25">
      <c r="A63" s="3">
        <f>RSI!A63</f>
        <v>42095</v>
      </c>
      <c r="B63" s="2">
        <f>RSI!B63</f>
        <v>2.0304000000000002</v>
      </c>
      <c r="C63" s="2">
        <f>RSI!I63</f>
        <v>44.577643273533297</v>
      </c>
      <c r="D63" s="2">
        <f>MACD!E63</f>
        <v>1.6723766319490352E-2</v>
      </c>
      <c r="E63" s="2">
        <f>MACD!F63</f>
        <v>1.12508261437494E-2</v>
      </c>
      <c r="F63" s="2">
        <f>'Moving Avg'!D63</f>
        <v>2.0334200000000004</v>
      </c>
      <c r="G63" s="2">
        <f>'Moving Avg'!F63</f>
        <v>2.049105</v>
      </c>
      <c r="H63" s="2">
        <f>'Moving Avg'!G63</f>
        <v>2.0686639999999996</v>
      </c>
      <c r="I63" s="2">
        <f>'Moving Avg'!H63</f>
        <v>0</v>
      </c>
      <c r="J63" s="17" t="str">
        <f>OBV!F63</f>
        <v>BEARISH</v>
      </c>
      <c r="K63" s="17" t="str">
        <f>OBV!G63</f>
        <v>STRONG</v>
      </c>
      <c r="L63" s="17" t="str">
        <f>OBV!H63</f>
        <v>CONFIRMED BEARISH</v>
      </c>
    </row>
    <row r="64" spans="1:12" ht="13.5" x14ac:dyDescent="0.25">
      <c r="A64" s="3">
        <f>RSI!A64</f>
        <v>42096</v>
      </c>
      <c r="B64" s="2">
        <f>RSI!B64</f>
        <v>2.0205000000000002</v>
      </c>
      <c r="C64" s="2">
        <f>RSI!I64</f>
        <v>42.578754491606517</v>
      </c>
      <c r="D64" s="2">
        <f>MACD!E64</f>
        <v>1.0921325654336123E-2</v>
      </c>
      <c r="E64" s="2">
        <f>MACD!F64</f>
        <v>1.1184926045866744E-2</v>
      </c>
      <c r="F64" s="2">
        <f>'Moving Avg'!D64</f>
        <v>2.0324200000000001</v>
      </c>
      <c r="G64" s="2">
        <f>'Moving Avg'!F64</f>
        <v>2.0461200000000002</v>
      </c>
      <c r="H64" s="2">
        <f>'Moving Avg'!G64</f>
        <v>2.0672699999999997</v>
      </c>
      <c r="I64" s="2">
        <f>'Moving Avg'!H64</f>
        <v>0</v>
      </c>
      <c r="J64" s="17" t="str">
        <f>OBV!F64</f>
        <v>BEARISH</v>
      </c>
      <c r="K64" s="17" t="str">
        <f>OBV!G64</f>
        <v>STRONG</v>
      </c>
      <c r="L64" s="17" t="str">
        <f>OBV!H64</f>
        <v>CONFIRMED BEARISH</v>
      </c>
    </row>
    <row r="65" spans="1:12" ht="13.5" x14ac:dyDescent="0.25">
      <c r="A65" s="3">
        <f>RSI!A65</f>
        <v>42097</v>
      </c>
      <c r="B65" s="2">
        <f>RSI!B65</f>
        <v>2.0404</v>
      </c>
      <c r="C65" s="2">
        <f>RSI!I65</f>
        <v>47.659334890926125</v>
      </c>
      <c r="D65" s="2">
        <f>MACD!E65</f>
        <v>8.5505094562310369E-3</v>
      </c>
      <c r="E65" s="2">
        <f>MACD!F65</f>
        <v>1.0658042727939602E-2</v>
      </c>
      <c r="F65" s="2">
        <f>'Moving Avg'!D65</f>
        <v>2.0324200000000001</v>
      </c>
      <c r="G65" s="2">
        <f>'Moving Avg'!F65</f>
        <v>2.0461200000000002</v>
      </c>
      <c r="H65" s="2">
        <f>'Moving Avg'!G65</f>
        <v>2.0663739999999997</v>
      </c>
      <c r="I65" s="2">
        <f>'Moving Avg'!H65</f>
        <v>0</v>
      </c>
      <c r="J65" s="17" t="str">
        <f>OBV!F65</f>
        <v>BEARISH</v>
      </c>
      <c r="K65" s="17" t="str">
        <f>OBV!G65</f>
        <v>STRONG</v>
      </c>
      <c r="L65" s="17" t="str">
        <f>OBV!H65</f>
        <v>NEUTRAL</v>
      </c>
    </row>
    <row r="66" spans="1:12" ht="13.5" x14ac:dyDescent="0.25">
      <c r="A66" s="3">
        <f>RSI!A66</f>
        <v>42100</v>
      </c>
      <c r="B66" s="2">
        <f>RSI!B66</f>
        <v>2.0255000000000001</v>
      </c>
      <c r="C66" s="2">
        <f>RSI!I66</f>
        <v>44.485549513014632</v>
      </c>
      <c r="D66" s="2">
        <f>MACD!E66</f>
        <v>4.6377559169044069E-3</v>
      </c>
      <c r="E66" s="2">
        <f>MACD!F66</f>
        <v>9.4539853657325638E-3</v>
      </c>
      <c r="F66" s="2">
        <f>'Moving Avg'!D66</f>
        <v>2.03044</v>
      </c>
      <c r="G66" s="2">
        <f>'Moving Avg'!F66</f>
        <v>2.0443799999999994</v>
      </c>
      <c r="H66" s="2">
        <f>'Moving Avg'!G66</f>
        <v>2.0649819999999997</v>
      </c>
      <c r="I66" s="2">
        <f>'Moving Avg'!H66</f>
        <v>0</v>
      </c>
      <c r="J66" s="17" t="str">
        <f>OBV!F66</f>
        <v>BEARISH</v>
      </c>
      <c r="K66" s="17" t="str">
        <f>OBV!G66</f>
        <v>STRONG</v>
      </c>
      <c r="L66" s="17" t="str">
        <f>OBV!H66</f>
        <v>CONFIRMED BEARISH</v>
      </c>
    </row>
    <row r="67" spans="1:12" ht="13.5" x14ac:dyDescent="0.25">
      <c r="A67" s="3">
        <f>RSI!A67</f>
        <v>42101</v>
      </c>
      <c r="B67" s="2">
        <f>RSI!B67</f>
        <v>2.0255000000000001</v>
      </c>
      <c r="C67" s="2">
        <f>RSI!I67</f>
        <v>44.485549513014632</v>
      </c>
      <c r="D67" s="2">
        <f>MACD!E67</f>
        <v>3.7546839881796856E-3</v>
      </c>
      <c r="E67" s="2">
        <f>MACD!F67</f>
        <v>8.3141250902219882E-3</v>
      </c>
      <c r="F67" s="2">
        <f>'Moving Avg'!D67</f>
        <v>2.0284600000000004</v>
      </c>
      <c r="G67" s="2">
        <f>'Moving Avg'!F67</f>
        <v>2.0423900000000001</v>
      </c>
      <c r="H67" s="2">
        <f>'Moving Avg'!G67</f>
        <v>2.0631919999999995</v>
      </c>
      <c r="I67" s="2">
        <f>'Moving Avg'!H67</f>
        <v>0</v>
      </c>
      <c r="J67" s="17" t="str">
        <f>OBV!F67</f>
        <v>BEARISH</v>
      </c>
      <c r="K67" s="17" t="str">
        <f>OBV!G67</f>
        <v>STRONG</v>
      </c>
      <c r="L67" s="17" t="str">
        <f>OBV!H67</f>
        <v>CONFIRMED BEARISH</v>
      </c>
    </row>
    <row r="68" spans="1:12" ht="13.5" x14ac:dyDescent="0.25">
      <c r="A68" s="3">
        <f>RSI!A68</f>
        <v>42102</v>
      </c>
      <c r="B68" s="2">
        <f>RSI!B68</f>
        <v>2.0255000000000001</v>
      </c>
      <c r="C68" s="2">
        <f>RSI!I68</f>
        <v>44.485549513014632</v>
      </c>
      <c r="D68" s="2">
        <f>MACD!E68</f>
        <v>3.9020813774897078E-3</v>
      </c>
      <c r="E68" s="2">
        <f>MACD!F68</f>
        <v>7.4317163476755321E-3</v>
      </c>
      <c r="F68" s="2">
        <f>'Moving Avg'!D68</f>
        <v>2.0274799999999997</v>
      </c>
      <c r="G68" s="2">
        <f>'Moving Avg'!F68</f>
        <v>2.0423900000000001</v>
      </c>
      <c r="H68" s="2">
        <f>'Moving Avg'!G68</f>
        <v>2.0618979999999998</v>
      </c>
      <c r="I68" s="2">
        <f>'Moving Avg'!H68</f>
        <v>0</v>
      </c>
      <c r="J68" s="17" t="str">
        <f>OBV!F68</f>
        <v>BEARISH</v>
      </c>
      <c r="K68" s="17" t="str">
        <f>OBV!G68</f>
        <v>STRONG</v>
      </c>
      <c r="L68" s="17" t="str">
        <f>OBV!H68</f>
        <v>CONFIRMED BEARISH</v>
      </c>
    </row>
    <row r="69" spans="1:12" ht="13.5" x14ac:dyDescent="0.25">
      <c r="A69" s="3">
        <f>RSI!A69</f>
        <v>42104</v>
      </c>
      <c r="B69" s="2">
        <f>RSI!B69</f>
        <v>2.0552999999999999</v>
      </c>
      <c r="C69" s="2">
        <f>RSI!I69</f>
        <v>52.403122664747286</v>
      </c>
      <c r="D69" s="2">
        <f>MACD!E69</f>
        <v>-3.5681903119888503E-4</v>
      </c>
      <c r="E69" s="2">
        <f>MACD!F69</f>
        <v>5.874009271900649E-3</v>
      </c>
      <c r="F69" s="2">
        <f>'Moving Avg'!D69</f>
        <v>2.03444</v>
      </c>
      <c r="G69" s="2">
        <f>'Moving Avg'!F69</f>
        <v>2.0413950000000001</v>
      </c>
      <c r="H69" s="2">
        <f>'Moving Avg'!G69</f>
        <v>2.0608019999999998</v>
      </c>
      <c r="I69" s="2">
        <f>'Moving Avg'!H69</f>
        <v>0</v>
      </c>
      <c r="J69" s="17" t="str">
        <f>OBV!F69</f>
        <v>BULLISH</v>
      </c>
      <c r="K69" s="17" t="str">
        <f>OBV!G69</f>
        <v>WEAK</v>
      </c>
      <c r="L69" s="17" t="str">
        <f>OBV!H69</f>
        <v>CONFIRMED BULLISH</v>
      </c>
    </row>
    <row r="70" spans="1:12" ht="13.5" x14ac:dyDescent="0.25">
      <c r="A70" s="3">
        <f>RSI!A70</f>
        <v>42107</v>
      </c>
      <c r="B70" s="2">
        <f>RSI!B70</f>
        <v>2.0503</v>
      </c>
      <c r="C70" s="2">
        <f>RSI!I70</f>
        <v>51.086590772111009</v>
      </c>
      <c r="D70" s="2">
        <f>MACD!E70</f>
        <v>-1.3664211288189065E-3</v>
      </c>
      <c r="E70" s="2">
        <f>MACD!F70</f>
        <v>4.4259231917567381E-3</v>
      </c>
      <c r="F70" s="2">
        <f>'Moving Avg'!D70</f>
        <v>2.0364200000000001</v>
      </c>
      <c r="G70" s="2">
        <f>'Moving Avg'!F70</f>
        <v>2.038405</v>
      </c>
      <c r="H70" s="2">
        <f>'Moving Avg'!G70</f>
        <v>2.059806</v>
      </c>
      <c r="I70" s="2">
        <f>'Moving Avg'!H70</f>
        <v>0</v>
      </c>
      <c r="J70" s="17" t="str">
        <f>OBV!F70</f>
        <v>BEARISH</v>
      </c>
      <c r="K70" s="17" t="str">
        <f>OBV!G70</f>
        <v>STRONG</v>
      </c>
      <c r="L70" s="17" t="str">
        <f>OBV!H70</f>
        <v>BEARISH DIVERGENCE</v>
      </c>
    </row>
    <row r="71" spans="1:12" ht="13.5" x14ac:dyDescent="0.25">
      <c r="A71" s="3">
        <f>RSI!A71</f>
        <v>42108</v>
      </c>
      <c r="B71" s="2">
        <f>RSI!B71</f>
        <v>2.0901999999999998</v>
      </c>
      <c r="C71" s="2">
        <f>RSI!I71</f>
        <v>59.77199913767231</v>
      </c>
      <c r="D71" s="2">
        <f>MACD!E71</f>
        <v>-5.979455010101109E-3</v>
      </c>
      <c r="E71" s="2">
        <f>MACD!F71</f>
        <v>2.344847551385169E-3</v>
      </c>
      <c r="F71" s="2">
        <f>'Moving Avg'!D71</f>
        <v>2.0493600000000001</v>
      </c>
      <c r="G71" s="2">
        <f>'Moving Avg'!F71</f>
        <v>2.038405</v>
      </c>
      <c r="H71" s="2">
        <f>'Moving Avg'!G71</f>
        <v>2.0598059999999996</v>
      </c>
      <c r="I71" s="2">
        <f>'Moving Avg'!H71</f>
        <v>0</v>
      </c>
      <c r="J71" s="17" t="str">
        <f>OBV!F71</f>
        <v>BULLISH</v>
      </c>
      <c r="K71" s="17" t="str">
        <f>OBV!G71</f>
        <v>WEAK</v>
      </c>
      <c r="L71" s="17" t="str">
        <f>OBV!H71</f>
        <v>CONFIRMED BULLISH</v>
      </c>
    </row>
    <row r="72" spans="1:12" ht="13.5" x14ac:dyDescent="0.25">
      <c r="A72" s="3">
        <f>RSI!A72</f>
        <v>42109</v>
      </c>
      <c r="B72" s="2">
        <f>RSI!B72</f>
        <v>2.0951</v>
      </c>
      <c r="C72" s="2">
        <f>RSI!I72</f>
        <v>60.695032955751046</v>
      </c>
      <c r="D72" s="2">
        <f>MACD!E72</f>
        <v>-1.0512977794467027E-2</v>
      </c>
      <c r="E72" s="2">
        <f>MACD!F72</f>
        <v>-2.2671751778527037E-4</v>
      </c>
      <c r="F72" s="2">
        <f>'Moving Avg'!D72</f>
        <v>2.0632799999999998</v>
      </c>
      <c r="G72" s="2">
        <f>'Moving Avg'!F72</f>
        <v>2.0394000000000001</v>
      </c>
      <c r="H72" s="2">
        <f>'Moving Avg'!G72</f>
        <v>2.059904</v>
      </c>
      <c r="I72" s="2">
        <f>'Moving Avg'!H72</f>
        <v>0</v>
      </c>
      <c r="J72" s="17" t="str">
        <f>OBV!F72</f>
        <v>BULLISH</v>
      </c>
      <c r="K72" s="17" t="str">
        <f>OBV!G72</f>
        <v>WEAK</v>
      </c>
      <c r="L72" s="17" t="str">
        <f>OBV!H72</f>
        <v>CONFIRMED BULLISH</v>
      </c>
    </row>
    <row r="73" spans="1:12" ht="13.5" x14ac:dyDescent="0.25">
      <c r="A73" s="3">
        <f>RSI!A73</f>
        <v>42110</v>
      </c>
      <c r="B73" s="2">
        <f>RSI!B73</f>
        <v>2.125</v>
      </c>
      <c r="C73" s="2">
        <f>RSI!I73</f>
        <v>65.844987569165554</v>
      </c>
      <c r="D73" s="2">
        <f>MACD!E73</f>
        <v>-1.7609464559488419E-2</v>
      </c>
      <c r="E73" s="2">
        <f>MACD!F73</f>
        <v>-3.7032669261259006E-3</v>
      </c>
      <c r="F73" s="2">
        <f>'Moving Avg'!D73</f>
        <v>2.08318</v>
      </c>
      <c r="G73" s="2">
        <f>'Moving Avg'!F73</f>
        <v>2.0436300000000003</v>
      </c>
      <c r="H73" s="2">
        <f>'Moving Avg'!G73</f>
        <v>2.0606999999999998</v>
      </c>
      <c r="I73" s="2">
        <f>'Moving Avg'!H73</f>
        <v>0</v>
      </c>
      <c r="J73" s="17" t="str">
        <f>OBV!F73</f>
        <v>BULLISH</v>
      </c>
      <c r="K73" s="17" t="str">
        <f>OBV!G73</f>
        <v>WEAK</v>
      </c>
      <c r="L73" s="17" t="str">
        <f>OBV!H73</f>
        <v>CONFIRMED BULLISH</v>
      </c>
    </row>
    <row r="74" spans="1:12" ht="13.5" x14ac:dyDescent="0.25">
      <c r="A74" s="3">
        <f>RSI!A74</f>
        <v>42111</v>
      </c>
      <c r="B74" s="2">
        <f>RSI!B74</f>
        <v>2.1499000000000001</v>
      </c>
      <c r="C74" s="2">
        <f>RSI!I74</f>
        <v>69.436459444525454</v>
      </c>
      <c r="D74" s="2">
        <f>MACD!E74</f>
        <v>-2.741429647442617E-2</v>
      </c>
      <c r="E74" s="2">
        <f>MACD!F74</f>
        <v>-8.4454728357859551E-3</v>
      </c>
      <c r="F74" s="2">
        <f>'Moving Avg'!D74</f>
        <v>2.1021000000000001</v>
      </c>
      <c r="G74" s="2">
        <f>'Moving Avg'!F74</f>
        <v>2.0503500000000008</v>
      </c>
      <c r="H74" s="2">
        <f>'Moving Avg'!G74</f>
        <v>2.0623919999999996</v>
      </c>
      <c r="I74" s="2">
        <f>'Moving Avg'!H74</f>
        <v>0</v>
      </c>
      <c r="J74" s="17" t="str">
        <f>OBV!F74</f>
        <v>BULLISH</v>
      </c>
      <c r="K74" s="17" t="str">
        <f>OBV!G74</f>
        <v>WEAK</v>
      </c>
      <c r="L74" s="17" t="str">
        <f>OBV!H74</f>
        <v>CONFIRMED BULLISH</v>
      </c>
    </row>
    <row r="75" spans="1:12" ht="13.5" x14ac:dyDescent="0.25">
      <c r="A75" s="3">
        <f>RSI!A75</f>
        <v>42114</v>
      </c>
      <c r="B75" s="2">
        <f>RSI!B75</f>
        <v>2.1648000000000001</v>
      </c>
      <c r="C75" s="2">
        <f>RSI!I75</f>
        <v>71.376088190799805</v>
      </c>
      <c r="D75" s="2">
        <f>MACD!E75</f>
        <v>-3.4300540322603101E-2</v>
      </c>
      <c r="E75" s="2">
        <f>MACD!F75</f>
        <v>-1.3616486333149385E-2</v>
      </c>
      <c r="F75" s="2">
        <f>'Moving Avg'!D75</f>
        <v>2.125</v>
      </c>
      <c r="G75" s="2">
        <f>'Moving Avg'!F75</f>
        <v>2.0565700000000002</v>
      </c>
      <c r="H75" s="2">
        <f>'Moving Avg'!G75</f>
        <v>2.0643820000000002</v>
      </c>
      <c r="I75" s="2">
        <f>'Moving Avg'!H75</f>
        <v>0</v>
      </c>
      <c r="J75" s="17" t="str">
        <f>OBV!F75</f>
        <v>BULLISH</v>
      </c>
      <c r="K75" s="17" t="str">
        <f>OBV!G75</f>
        <v>WEAK</v>
      </c>
      <c r="L75" s="17" t="str">
        <f>OBV!H75</f>
        <v>CONFIRMED BULLISH</v>
      </c>
    </row>
    <row r="76" spans="1:12" ht="13.5" x14ac:dyDescent="0.25">
      <c r="A76" s="3">
        <f>RSI!A76</f>
        <v>42115</v>
      </c>
      <c r="B76" s="2">
        <f>RSI!B76</f>
        <v>2.1797</v>
      </c>
      <c r="C76" s="2">
        <f>RSI!I76</f>
        <v>73.207211332613625</v>
      </c>
      <c r="D76" s="2">
        <f>MACD!E76</f>
        <v>-4.4118531482028267E-2</v>
      </c>
      <c r="E76" s="2">
        <f>MACD!F76</f>
        <v>-1.9716895362925164E-2</v>
      </c>
      <c r="F76" s="2">
        <f>'Moving Avg'!D76</f>
        <v>2.1429</v>
      </c>
      <c r="G76" s="2">
        <f>'Moving Avg'!F76</f>
        <v>2.06453</v>
      </c>
      <c r="H76" s="2">
        <f>'Moving Avg'!G76</f>
        <v>2.0661719999999999</v>
      </c>
      <c r="I76" s="2">
        <f>'Moving Avg'!H76</f>
        <v>0</v>
      </c>
      <c r="J76" s="17" t="str">
        <f>OBV!F76</f>
        <v>BULLISH</v>
      </c>
      <c r="K76" s="17" t="str">
        <f>OBV!G76</f>
        <v>WEAK</v>
      </c>
      <c r="L76" s="17" t="str">
        <f>OBV!H76</f>
        <v>CONFIRMED BULLISH</v>
      </c>
    </row>
    <row r="77" spans="1:12" ht="13.5" x14ac:dyDescent="0.25">
      <c r="A77" s="3">
        <f>RSI!A77</f>
        <v>42116</v>
      </c>
      <c r="B77" s="2">
        <f>RSI!B77</f>
        <v>2.1698</v>
      </c>
      <c r="C77" s="2">
        <f>RSI!I77</f>
        <v>70.002875293873373</v>
      </c>
      <c r="D77" s="2">
        <f>MACD!E77</f>
        <v>-5.2331846134203719E-2</v>
      </c>
      <c r="E77" s="2">
        <f>MACD!F77</f>
        <v>-2.6239885517180876E-2</v>
      </c>
      <c r="F77" s="2">
        <f>'Moving Avg'!D77</f>
        <v>2.1578400000000002</v>
      </c>
      <c r="G77" s="2">
        <f>'Moving Avg'!F77</f>
        <v>2.07125</v>
      </c>
      <c r="H77" s="2">
        <f>'Moving Avg'!G77</f>
        <v>2.0677639999999995</v>
      </c>
      <c r="I77" s="2">
        <f>'Moving Avg'!H77</f>
        <v>0</v>
      </c>
      <c r="J77" s="17" t="str">
        <f>OBV!F77</f>
        <v>BULLISH</v>
      </c>
      <c r="K77" s="17" t="str">
        <f>OBV!G77</f>
        <v>WEAK</v>
      </c>
      <c r="L77" s="17" t="str">
        <f>OBV!H77</f>
        <v>CONFIRMED BULLISH</v>
      </c>
    </row>
    <row r="78" spans="1:12" ht="13.5" x14ac:dyDescent="0.25">
      <c r="A78" s="3">
        <f>RSI!A78</f>
        <v>42117</v>
      </c>
      <c r="B78" s="2">
        <f>RSI!B78</f>
        <v>2.2244999999999999</v>
      </c>
      <c r="C78" s="2">
        <f>RSI!I78</f>
        <v>76.201219719217718</v>
      </c>
      <c r="D78" s="2">
        <f>MACD!E78</f>
        <v>-6.3866701247627056E-2</v>
      </c>
      <c r="E78" s="2">
        <f>MACD!F78</f>
        <v>-3.3765248663270117E-2</v>
      </c>
      <c r="F78" s="2">
        <f>'Moving Avg'!D78</f>
        <v>2.17774</v>
      </c>
      <c r="G78" s="2">
        <f>'Moving Avg'!F78</f>
        <v>2.0804549999999997</v>
      </c>
      <c r="H78" s="2">
        <f>'Moving Avg'!G78</f>
        <v>2.0707499999999994</v>
      </c>
      <c r="I78" s="2">
        <f>'Moving Avg'!H78</f>
        <v>0</v>
      </c>
      <c r="J78" s="17" t="str">
        <f>OBV!F78</f>
        <v>BULLISH</v>
      </c>
      <c r="K78" s="17" t="str">
        <f>OBV!G78</f>
        <v>WEAK</v>
      </c>
      <c r="L78" s="17" t="str">
        <f>OBV!H78</f>
        <v>CONFIRMED BULLISH</v>
      </c>
    </row>
    <row r="79" spans="1:12" ht="13.5" x14ac:dyDescent="0.25">
      <c r="A79" s="3">
        <f>RSI!A79</f>
        <v>42118</v>
      </c>
      <c r="B79" s="2">
        <f>RSI!B79</f>
        <v>2.2096</v>
      </c>
      <c r="C79" s="2">
        <f>RSI!I79</f>
        <v>71.846262597914333</v>
      </c>
      <c r="D79" s="2">
        <f>MACD!E79</f>
        <v>-6.8755642419139562E-2</v>
      </c>
      <c r="E79" s="2">
        <f>MACD!F79</f>
        <v>-4.0763327414444009E-2</v>
      </c>
      <c r="F79" s="2">
        <f>'Moving Avg'!D79</f>
        <v>2.1896800000000001</v>
      </c>
      <c r="G79" s="2">
        <f>'Moving Avg'!F79</f>
        <v>2.0896599999999999</v>
      </c>
      <c r="H79" s="2">
        <f>'Moving Avg'!G79</f>
        <v>2.0733379999999997</v>
      </c>
      <c r="I79" s="2">
        <f>'Moving Avg'!H79</f>
        <v>0</v>
      </c>
      <c r="J79" s="17" t="str">
        <f>OBV!F79</f>
        <v>BULLISH</v>
      </c>
      <c r="K79" s="17" t="str">
        <f>OBV!G79</f>
        <v>STRONG</v>
      </c>
      <c r="L79" s="17" t="str">
        <f>OBV!H79</f>
        <v>CONFIRMED BULLISH</v>
      </c>
    </row>
    <row r="80" spans="1:12" ht="13.5" x14ac:dyDescent="0.25">
      <c r="A80" s="3">
        <f>RSI!A80</f>
        <v>42121</v>
      </c>
      <c r="B80" s="2">
        <f>RSI!B80</f>
        <v>2.2145999999999999</v>
      </c>
      <c r="C80" s="2">
        <f>RSI!I80</f>
        <v>72.41596515968898</v>
      </c>
      <c r="D80" s="2">
        <f>MACD!E80</f>
        <v>-7.4700475047314363E-2</v>
      </c>
      <c r="E80" s="2">
        <f>MACD!F80</f>
        <v>-4.7550756941018082E-2</v>
      </c>
      <c r="F80" s="2">
        <f>'Moving Avg'!D80</f>
        <v>2.19964</v>
      </c>
      <c r="G80" s="2">
        <f>'Moving Avg'!F80</f>
        <v>2.0983700000000001</v>
      </c>
      <c r="H80" s="2">
        <f>'Moving Avg'!G80</f>
        <v>2.0758260000000002</v>
      </c>
      <c r="I80" s="2">
        <f>'Moving Avg'!H80</f>
        <v>0</v>
      </c>
      <c r="J80" s="17" t="str">
        <f>OBV!F80</f>
        <v>BULLISH</v>
      </c>
      <c r="K80" s="17" t="str">
        <f>OBV!G80</f>
        <v>STRONG</v>
      </c>
      <c r="L80" s="17" t="str">
        <f>OBV!H80</f>
        <v>CONFIRMED BULLISH</v>
      </c>
    </row>
    <row r="81" spans="1:12" ht="13.5" x14ac:dyDescent="0.25">
      <c r="A81" s="3">
        <f>RSI!A81</f>
        <v>42122</v>
      </c>
      <c r="B81" s="2">
        <f>RSI!B81</f>
        <v>2.2195</v>
      </c>
      <c r="C81" s="2">
        <f>RSI!I81</f>
        <v>72.992736220952224</v>
      </c>
      <c r="D81" s="2">
        <f>MACD!E81</f>
        <v>-7.4603686080245701E-2</v>
      </c>
      <c r="E81" s="2">
        <f>MACD!F81</f>
        <v>-5.2961342768863606E-2</v>
      </c>
      <c r="F81" s="2">
        <f>'Moving Avg'!D81</f>
        <v>2.2076000000000002</v>
      </c>
      <c r="G81" s="2">
        <f>'Moving Avg'!F81</f>
        <v>2.1075749999999998</v>
      </c>
      <c r="H81" s="2">
        <f>'Moving Avg'!G81</f>
        <v>2.0788120000000001</v>
      </c>
      <c r="I81" s="2">
        <f>'Moving Avg'!H81</f>
        <v>0</v>
      </c>
      <c r="J81" s="17" t="str">
        <f>OBV!F81</f>
        <v>BULLISH</v>
      </c>
      <c r="K81" s="17" t="str">
        <f>OBV!G81</f>
        <v>STRONG</v>
      </c>
      <c r="L81" s="17" t="str">
        <f>OBV!H81</f>
        <v>CONFIRMED BULLISH</v>
      </c>
    </row>
    <row r="82" spans="1:12" ht="13.5" x14ac:dyDescent="0.25">
      <c r="A82" s="3">
        <f>RSI!A82</f>
        <v>42123</v>
      </c>
      <c r="B82" s="2">
        <f>RSI!B82</f>
        <v>2.2195</v>
      </c>
      <c r="C82" s="2">
        <f>RSI!I82</f>
        <v>72.992736220952224</v>
      </c>
      <c r="D82" s="2">
        <f>MACD!E82</f>
        <v>-7.4397327931342794E-2</v>
      </c>
      <c r="E82" s="2">
        <f>MACD!F82</f>
        <v>-5.7248539801359452E-2</v>
      </c>
      <c r="F82" s="2">
        <f>'Moving Avg'!D82</f>
        <v>2.2175400000000001</v>
      </c>
      <c r="G82" s="2">
        <f>'Moving Avg'!F82</f>
        <v>2.1167799999999999</v>
      </c>
      <c r="H82" s="2">
        <f>'Moving Avg'!G82</f>
        <v>2.081798</v>
      </c>
      <c r="I82" s="2">
        <f>'Moving Avg'!H82</f>
        <v>0</v>
      </c>
      <c r="J82" s="17" t="str">
        <f>OBV!F82</f>
        <v>BULLISH</v>
      </c>
      <c r="K82" s="17" t="str">
        <f>OBV!G82</f>
        <v>STRONG</v>
      </c>
      <c r="L82" s="17" t="str">
        <f>OBV!H82</f>
        <v>CONFIRMED BULLISH</v>
      </c>
    </row>
    <row r="83" spans="1:12" ht="13.5" x14ac:dyDescent="0.25">
      <c r="A83" s="3">
        <f>RSI!A83</f>
        <v>42124</v>
      </c>
      <c r="B83" s="2">
        <f>RSI!B83</f>
        <v>2.2145999999999999</v>
      </c>
      <c r="C83" s="2">
        <f>RSI!I83</f>
        <v>71.264557594702126</v>
      </c>
      <c r="D83" s="2">
        <f>MACD!E83</f>
        <v>-6.9842519376717149E-2</v>
      </c>
      <c r="E83" s="2">
        <f>MACD!F83</f>
        <v>-5.9767335716430996E-2</v>
      </c>
      <c r="F83" s="2">
        <f>'Moving Avg'!D83</f>
        <v>2.21556</v>
      </c>
      <c r="G83" s="2">
        <f>'Moving Avg'!F83</f>
        <v>2.1259899999999989</v>
      </c>
      <c r="H83" s="2">
        <f>'Moving Avg'!G83</f>
        <v>2.0842860000000001</v>
      </c>
      <c r="I83" s="2">
        <f>'Moving Avg'!H83</f>
        <v>0</v>
      </c>
      <c r="J83" s="17" t="str">
        <f>OBV!F83</f>
        <v>BEARISH</v>
      </c>
      <c r="K83" s="17" t="str">
        <f>OBV!G83</f>
        <v>NEUTRAL</v>
      </c>
      <c r="L83" s="17" t="str">
        <f>OBV!H83</f>
        <v>CONFIRMED BEARISH</v>
      </c>
    </row>
    <row r="84" spans="1:12" ht="13.5" x14ac:dyDescent="0.25">
      <c r="A84" s="3">
        <f>RSI!A84</f>
        <v>42128</v>
      </c>
      <c r="B84" s="2">
        <f>RSI!B84</f>
        <v>2.2145999999999999</v>
      </c>
      <c r="C84" s="2">
        <f>RSI!I84</f>
        <v>71.264557594702126</v>
      </c>
      <c r="D84" s="2">
        <f>MACD!E84</f>
        <v>-6.2668324419369981E-2</v>
      </c>
      <c r="E84" s="2">
        <f>MACD!F84</f>
        <v>-6.0347533457018793E-2</v>
      </c>
      <c r="F84" s="2">
        <f>'Moving Avg'!D84</f>
        <v>2.2165599999999999</v>
      </c>
      <c r="G84" s="2">
        <f>'Moving Avg'!F84</f>
        <v>2.1356949999999992</v>
      </c>
      <c r="H84" s="2">
        <f>'Moving Avg'!G84</f>
        <v>2.0867739999999997</v>
      </c>
      <c r="I84" s="2">
        <f>'Moving Avg'!H84</f>
        <v>0</v>
      </c>
      <c r="J84" s="17" t="str">
        <f>OBV!F84</f>
        <v>BULLISH</v>
      </c>
      <c r="K84" s="17" t="str">
        <f>OBV!G84</f>
        <v>STRONG</v>
      </c>
      <c r="L84" s="17" t="str">
        <f>OBV!H84</f>
        <v>CONFIRMED BULLISH</v>
      </c>
    </row>
    <row r="85" spans="1:12" ht="13.5" x14ac:dyDescent="0.25">
      <c r="A85" s="3">
        <f>RSI!A85</f>
        <v>42129</v>
      </c>
      <c r="B85" s="2">
        <f>RSI!B85</f>
        <v>2.1549</v>
      </c>
      <c r="C85" s="2">
        <f>RSI!I85</f>
        <v>53.399827550358914</v>
      </c>
      <c r="D85" s="2">
        <f>MACD!E85</f>
        <v>-5.0356139487893969E-2</v>
      </c>
      <c r="E85" s="2">
        <f>MACD!F85</f>
        <v>-5.8349254663193836E-2</v>
      </c>
      <c r="F85" s="2">
        <f>'Moving Avg'!D85</f>
        <v>2.2046199999999998</v>
      </c>
      <c r="G85" s="2">
        <f>'Moving Avg'!F85</f>
        <v>2.1414199999999992</v>
      </c>
      <c r="H85" s="2">
        <f>'Moving Avg'!G85</f>
        <v>2.088368</v>
      </c>
      <c r="I85" s="2">
        <f>'Moving Avg'!H85</f>
        <v>0</v>
      </c>
      <c r="J85" s="17" t="str">
        <f>OBV!F85</f>
        <v>BEARISH</v>
      </c>
      <c r="K85" s="17" t="str">
        <f>OBV!G85</f>
        <v>WEAK</v>
      </c>
      <c r="L85" s="17" t="str">
        <f>OBV!H85</f>
        <v>CONFIRMED BEARISH</v>
      </c>
    </row>
    <row r="86" spans="1:12" ht="13.5" x14ac:dyDescent="0.25">
      <c r="A86" s="3">
        <f>RSI!A86</f>
        <v>42130</v>
      </c>
      <c r="B86" s="2">
        <f>RSI!B86</f>
        <v>2.1349</v>
      </c>
      <c r="C86" s="2">
        <f>RSI!I86</f>
        <v>48.970874542838104</v>
      </c>
      <c r="D86" s="2">
        <f>MACD!E86</f>
        <v>-3.6249371926334817E-2</v>
      </c>
      <c r="E86" s="2">
        <f>MACD!F86</f>
        <v>-5.392927811582203E-2</v>
      </c>
      <c r="F86" s="2">
        <f>'Moving Avg'!D86</f>
        <v>2.1877</v>
      </c>
      <c r="G86" s="2">
        <f>'Moving Avg'!F86</f>
        <v>2.14689</v>
      </c>
      <c r="H86" s="2">
        <f>'Moving Avg'!G86</f>
        <v>2.0896619999999997</v>
      </c>
      <c r="I86" s="2">
        <f>'Moving Avg'!H86</f>
        <v>0</v>
      </c>
      <c r="J86" s="17" t="str">
        <f>OBV!F86</f>
        <v>BEARISH</v>
      </c>
      <c r="K86" s="17" t="str">
        <f>OBV!G86</f>
        <v>WEAK</v>
      </c>
      <c r="L86" s="17" t="str">
        <f>OBV!H86</f>
        <v>CONFIRMED BEARISH</v>
      </c>
    </row>
    <row r="87" spans="1:12" ht="13.5" x14ac:dyDescent="0.25">
      <c r="A87" s="3">
        <f>RSI!A87</f>
        <v>42131</v>
      </c>
      <c r="B87" s="2">
        <f>RSI!B87</f>
        <v>2.12</v>
      </c>
      <c r="C87" s="2">
        <f>RSI!I87</f>
        <v>45.915519550882145</v>
      </c>
      <c r="D87" s="2">
        <f>MACD!E87</f>
        <v>-2.4692794811992158E-2</v>
      </c>
      <c r="E87" s="2">
        <f>MACD!F87</f>
        <v>-4.8081981455056058E-2</v>
      </c>
      <c r="F87" s="2">
        <f>'Moving Avg'!D87</f>
        <v>2.1677999999999997</v>
      </c>
      <c r="G87" s="2">
        <f>'Moving Avg'!F87</f>
        <v>2.1516149999999992</v>
      </c>
      <c r="H87" s="2">
        <f>'Moving Avg'!G87</f>
        <v>2.0904579999999999</v>
      </c>
      <c r="I87" s="2">
        <f>'Moving Avg'!H87</f>
        <v>0</v>
      </c>
      <c r="J87" s="17" t="str">
        <f>OBV!F87</f>
        <v>BEARISH</v>
      </c>
      <c r="K87" s="17" t="str">
        <f>OBV!G87</f>
        <v>WEAK</v>
      </c>
      <c r="L87" s="17" t="str">
        <f>OBV!H87</f>
        <v>CONFIRMED BEARISH</v>
      </c>
    </row>
    <row r="88" spans="1:12" ht="13.5" x14ac:dyDescent="0.25">
      <c r="A88" s="3">
        <f>RSI!A88</f>
        <v>42132</v>
      </c>
      <c r="B88" s="2">
        <f>RSI!B88</f>
        <v>2.1499000000000001</v>
      </c>
      <c r="C88" s="2">
        <f>RSI!I88</f>
        <v>52.341426849547979</v>
      </c>
      <c r="D88" s="2">
        <f>MACD!E88</f>
        <v>-8.5890059638664695E-3</v>
      </c>
      <c r="E88" s="2">
        <f>MACD!F88</f>
        <v>-4.0183386356818146E-2</v>
      </c>
      <c r="F88" s="2">
        <f>'Moving Avg'!D88</f>
        <v>2.1548600000000002</v>
      </c>
      <c r="G88" s="2">
        <f>'Moving Avg'!F88</f>
        <v>2.1578349999999995</v>
      </c>
      <c r="H88" s="2">
        <f>'Moving Avg'!G88</f>
        <v>2.0918520000000003</v>
      </c>
      <c r="I88" s="2">
        <f>'Moving Avg'!H88</f>
        <v>0</v>
      </c>
      <c r="J88" s="17" t="str">
        <f>OBV!F88</f>
        <v>BEARISH</v>
      </c>
      <c r="K88" s="17" t="str">
        <f>OBV!G88</f>
        <v>WEAK</v>
      </c>
      <c r="L88" s="17" t="str">
        <f>OBV!H88</f>
        <v>CONFIRMED BEARISH</v>
      </c>
    </row>
    <row r="89" spans="1:12" ht="13.5" x14ac:dyDescent="0.25">
      <c r="A89" s="3">
        <f>RSI!A89</f>
        <v>42135</v>
      </c>
      <c r="B89" s="2">
        <f>RSI!B89</f>
        <v>2.125</v>
      </c>
      <c r="C89" s="2">
        <f>RSI!I89</f>
        <v>47.301234492847662</v>
      </c>
      <c r="D89" s="2">
        <f>MACD!E89</f>
        <v>4.5280822329716308E-3</v>
      </c>
      <c r="E89" s="2">
        <f>MACD!F89</f>
        <v>-3.1241092638860195E-2</v>
      </c>
      <c r="F89" s="2">
        <f>'Moving Avg'!D89</f>
        <v>2.1369400000000001</v>
      </c>
      <c r="G89" s="2">
        <f>'Moving Avg'!F89</f>
        <v>2.1613199999999999</v>
      </c>
      <c r="H89" s="2">
        <f>'Moving Avg'!G89</f>
        <v>2.0930460000000002</v>
      </c>
      <c r="I89" s="2">
        <f>'Moving Avg'!H89</f>
        <v>0</v>
      </c>
      <c r="J89" s="17" t="str">
        <f>OBV!F89</f>
        <v>BEARISH</v>
      </c>
      <c r="K89" s="17" t="str">
        <f>OBV!G89</f>
        <v>WEAK</v>
      </c>
      <c r="L89" s="17" t="str">
        <f>OBV!H89</f>
        <v>CONFIRMED BEARISH</v>
      </c>
    </row>
    <row r="90" spans="1:12" ht="13.5" x14ac:dyDescent="0.25">
      <c r="A90" s="3">
        <f>RSI!A90</f>
        <v>42136</v>
      </c>
      <c r="B90" s="2">
        <f>RSI!B90</f>
        <v>2.125</v>
      </c>
      <c r="C90" s="2">
        <f>RSI!I90</f>
        <v>47.301234492847662</v>
      </c>
      <c r="D90" s="2">
        <f>MACD!E90</f>
        <v>1.6486734441514717E-2</v>
      </c>
      <c r="E90" s="2">
        <f>MACD!F90</f>
        <v>-2.1695527222785213E-2</v>
      </c>
      <c r="F90" s="2">
        <f>'Moving Avg'!D90</f>
        <v>2.13096</v>
      </c>
      <c r="G90" s="2">
        <f>'Moving Avg'!F90</f>
        <v>2.1650550000000002</v>
      </c>
      <c r="H90" s="2">
        <f>'Moving Avg'!G90</f>
        <v>2.0943400000000003</v>
      </c>
      <c r="I90" s="2">
        <f>'Moving Avg'!H90</f>
        <v>0</v>
      </c>
      <c r="J90" s="17" t="str">
        <f>OBV!F90</f>
        <v>BEARISH</v>
      </c>
      <c r="K90" s="17" t="str">
        <f>OBV!G90</f>
        <v>WEAK</v>
      </c>
      <c r="L90" s="17" t="str">
        <f>OBV!H90</f>
        <v>CONFIRMED BEARISH</v>
      </c>
    </row>
    <row r="91" spans="1:12" ht="13.5" x14ac:dyDescent="0.25">
      <c r="A91" s="3">
        <f>RSI!A91</f>
        <v>42137</v>
      </c>
      <c r="B91" s="2">
        <f>RSI!B91</f>
        <v>2.1150000000000002</v>
      </c>
      <c r="C91" s="2">
        <f>RSI!I91</f>
        <v>45.270796598677443</v>
      </c>
      <c r="D91" s="2">
        <f>MACD!E91</f>
        <v>2.8183835352008302E-2</v>
      </c>
      <c r="E91" s="2">
        <f>MACD!F91</f>
        <v>-1.1719654707826509E-2</v>
      </c>
      <c r="F91" s="2">
        <f>'Moving Avg'!D91</f>
        <v>2.1269800000000001</v>
      </c>
      <c r="G91" s="2">
        <f>'Moving Avg'!F91</f>
        <v>2.1662950000000007</v>
      </c>
      <c r="H91" s="2">
        <f>'Moving Avg'!G91</f>
        <v>2.0955340000000002</v>
      </c>
      <c r="I91" s="2">
        <f>'Moving Avg'!H91</f>
        <v>0</v>
      </c>
      <c r="J91" s="17" t="str">
        <f>OBV!F91</f>
        <v>BEARISH</v>
      </c>
      <c r="K91" s="17" t="str">
        <f>OBV!G91</f>
        <v>WEAK</v>
      </c>
      <c r="L91" s="17" t="str">
        <f>OBV!H91</f>
        <v>CONFIRMED BEARISH</v>
      </c>
    </row>
    <row r="92" spans="1:12" ht="13.5" x14ac:dyDescent="0.25">
      <c r="A92" s="3">
        <f>RSI!A92</f>
        <v>42138</v>
      </c>
      <c r="B92" s="2">
        <f>RSI!B92</f>
        <v>2.1051000000000002</v>
      </c>
      <c r="C92" s="2">
        <f>RSI!I92</f>
        <v>43.289630047191537</v>
      </c>
      <c r="D92" s="2">
        <f>MACD!E92</f>
        <v>3.8951263867613939E-2</v>
      </c>
      <c r="E92" s="2">
        <f>MACD!F92</f>
        <v>-1.5854709927384195E-3</v>
      </c>
      <c r="F92" s="2">
        <f>'Moving Avg'!D92</f>
        <v>2.1240000000000001</v>
      </c>
      <c r="G92" s="2">
        <f>'Moving Avg'!F92</f>
        <v>2.166795</v>
      </c>
      <c r="H92" s="2">
        <f>'Moving Avg'!G92</f>
        <v>2.0959320000000004</v>
      </c>
      <c r="I92" s="2">
        <f>'Moving Avg'!H92</f>
        <v>0</v>
      </c>
      <c r="J92" s="17" t="str">
        <f>OBV!F92</f>
        <v>BEARISH</v>
      </c>
      <c r="K92" s="17" t="str">
        <f>OBV!G92</f>
        <v>WEAK</v>
      </c>
      <c r="L92" s="17" t="str">
        <f>OBV!H92</f>
        <v>CONFIRMED BEARISH</v>
      </c>
    </row>
    <row r="93" spans="1:12" ht="13.5" x14ac:dyDescent="0.25">
      <c r="A93" s="3">
        <f>RSI!A93</f>
        <v>42139</v>
      </c>
      <c r="B93" s="2">
        <f>RSI!B93</f>
        <v>2.1150000000000002</v>
      </c>
      <c r="C93" s="2">
        <f>RSI!I93</f>
        <v>45.842036641580542</v>
      </c>
      <c r="D93" s="2">
        <f>MACD!E93</f>
        <v>4.6759918529497568E-2</v>
      </c>
      <c r="E93" s="2">
        <f>MACD!F93</f>
        <v>8.083606911708778E-3</v>
      </c>
      <c r="F93" s="2">
        <f>'Moving Avg'!D93</f>
        <v>2.1170200000000001</v>
      </c>
      <c r="G93" s="2">
        <f>'Moving Avg'!F93</f>
        <v>2.1662950000000003</v>
      </c>
      <c r="H93" s="2">
        <f>'Moving Avg'!G93</f>
        <v>2.0972260000000005</v>
      </c>
      <c r="I93" s="2">
        <f>'Moving Avg'!H93</f>
        <v>0</v>
      </c>
      <c r="J93" s="17" t="str">
        <f>OBV!F93</f>
        <v>BEARISH</v>
      </c>
      <c r="K93" s="17" t="str">
        <f>OBV!G93</f>
        <v>WEAK</v>
      </c>
      <c r="L93" s="17" t="str">
        <f>OBV!H93</f>
        <v>CONFIRMED BEARISH</v>
      </c>
    </row>
    <row r="94" spans="1:12" ht="13.5" x14ac:dyDescent="0.25">
      <c r="A94" s="3">
        <f>RSI!A94</f>
        <v>42142</v>
      </c>
      <c r="B94" s="2">
        <f>RSI!B94</f>
        <v>2.1398999999999999</v>
      </c>
      <c r="C94" s="2">
        <f>RSI!I94</f>
        <v>51.72696062340637</v>
      </c>
      <c r="D94" s="2">
        <f>MACD!E94</f>
        <v>5.1635532084768343E-2</v>
      </c>
      <c r="E94" s="2">
        <f>MACD!F94</f>
        <v>1.679399194632069E-2</v>
      </c>
      <c r="F94" s="2">
        <f>'Moving Avg'!D94</f>
        <v>2.12</v>
      </c>
      <c r="G94" s="2">
        <f>'Moving Avg'!F94</f>
        <v>2.1657950000000001</v>
      </c>
      <c r="H94" s="2">
        <f>'Moving Avg'!G94</f>
        <v>2.0984200000000004</v>
      </c>
      <c r="I94" s="2">
        <f>'Moving Avg'!H94</f>
        <v>0</v>
      </c>
      <c r="J94" s="17" t="str">
        <f>OBV!F94</f>
        <v>BEARISH</v>
      </c>
      <c r="K94" s="17" t="str">
        <f>OBV!G94</f>
        <v>WEAK</v>
      </c>
      <c r="L94" s="17" t="str">
        <f>OBV!H94</f>
        <v>BEARISH DIVERGENCE</v>
      </c>
    </row>
    <row r="95" spans="1:12" ht="13.5" x14ac:dyDescent="0.25">
      <c r="A95" s="3">
        <f>RSI!A95</f>
        <v>42143</v>
      </c>
      <c r="B95" s="2">
        <f>RSI!B95</f>
        <v>2.1549</v>
      </c>
      <c r="C95" s="2">
        <f>RSI!I95</f>
        <v>54.905849443516004</v>
      </c>
      <c r="D95" s="2">
        <f>MACD!E95</f>
        <v>4.5422573678387757E-2</v>
      </c>
      <c r="E95" s="2">
        <f>MACD!F95</f>
        <v>2.2519708292734104E-2</v>
      </c>
      <c r="F95" s="2">
        <f>'Moving Avg'!D95</f>
        <v>2.1259800000000002</v>
      </c>
      <c r="G95" s="2">
        <f>'Moving Avg'!F95</f>
        <v>2.1653000000000002</v>
      </c>
      <c r="H95" s="2">
        <f>'Moving Avg'!G95</f>
        <v>2.1007100000000003</v>
      </c>
      <c r="I95" s="2">
        <f>'Moving Avg'!H95</f>
        <v>0</v>
      </c>
      <c r="J95" s="17" t="str">
        <f>OBV!F95</f>
        <v>BEARISH</v>
      </c>
      <c r="K95" s="17" t="str">
        <f>OBV!G95</f>
        <v>WEAK</v>
      </c>
      <c r="L95" s="17" t="str">
        <f>OBV!H95</f>
        <v>BEARISH DIVERGENCE</v>
      </c>
    </row>
    <row r="96" spans="1:12" ht="13.5" x14ac:dyDescent="0.25">
      <c r="A96" s="3">
        <f>RSI!A96</f>
        <v>42144</v>
      </c>
      <c r="B96" s="2">
        <f>RSI!B96</f>
        <v>2.1499000000000001</v>
      </c>
      <c r="C96" s="2">
        <f>RSI!I96</f>
        <v>53.637888726448999</v>
      </c>
      <c r="D96" s="2">
        <f>MACD!E96</f>
        <v>3.7330682349418609E-2</v>
      </c>
      <c r="E96" s="2">
        <f>MACD!F96</f>
        <v>2.5481903104071009E-2</v>
      </c>
      <c r="F96" s="2">
        <f>'Moving Avg'!D96</f>
        <v>2.1329600000000002</v>
      </c>
      <c r="G96" s="2">
        <f>'Moving Avg'!F96</f>
        <v>2.1638100000000002</v>
      </c>
      <c r="H96" s="2">
        <f>'Moving Avg'!G96</f>
        <v>2.1025019999999999</v>
      </c>
      <c r="I96" s="2">
        <f>'Moving Avg'!H96</f>
        <v>0</v>
      </c>
      <c r="J96" s="17" t="str">
        <f>OBV!F96</f>
        <v>BULLISH</v>
      </c>
      <c r="K96" s="17" t="str">
        <f>OBV!G96</f>
        <v>STRONG</v>
      </c>
      <c r="L96" s="17" t="str">
        <f>OBV!H96</f>
        <v>CONFIRMED BULLISH</v>
      </c>
    </row>
    <row r="97" spans="1:12" ht="13.5" x14ac:dyDescent="0.25">
      <c r="A97" s="3">
        <f>RSI!A97</f>
        <v>42145</v>
      </c>
      <c r="B97" s="2">
        <f>RSI!B97</f>
        <v>2.125</v>
      </c>
      <c r="C97" s="2">
        <f>RSI!I97</f>
        <v>47.726847856101031</v>
      </c>
      <c r="D97" s="2">
        <f>MACD!E97</f>
        <v>2.9946657150375255E-2</v>
      </c>
      <c r="E97" s="2">
        <f>MACD!F97</f>
        <v>2.6374853913331862E-2</v>
      </c>
      <c r="F97" s="2">
        <f>'Moving Avg'!D97</f>
        <v>2.1369400000000001</v>
      </c>
      <c r="G97" s="2">
        <f>'Moving Avg'!F97</f>
        <v>2.1615700000000002</v>
      </c>
      <c r="H97" s="2">
        <f>'Moving Avg'!G97</f>
        <v>2.1036959999999998</v>
      </c>
      <c r="I97" s="2">
        <f>'Moving Avg'!H97</f>
        <v>0</v>
      </c>
      <c r="J97" s="17" t="str">
        <f>OBV!F97</f>
        <v>BULLISH</v>
      </c>
      <c r="K97" s="17" t="str">
        <f>OBV!G97</f>
        <v>STRONG</v>
      </c>
      <c r="L97" s="17" t="str">
        <f>OBV!H97</f>
        <v>CONFIRMED BULLISH</v>
      </c>
    </row>
    <row r="98" spans="1:12" ht="13.5" x14ac:dyDescent="0.25">
      <c r="A98" s="3">
        <f>RSI!A98</f>
        <v>42146</v>
      </c>
      <c r="B98" s="2">
        <f>RSI!B98</f>
        <v>2.1549</v>
      </c>
      <c r="C98" s="2">
        <f>RSI!I98</f>
        <v>54.247140049948221</v>
      </c>
      <c r="D98" s="2">
        <f>MACD!E98</f>
        <v>2.6148384904396416E-2</v>
      </c>
      <c r="E98" s="2">
        <f>MACD!F98</f>
        <v>2.6329560111544775E-2</v>
      </c>
      <c r="F98" s="2">
        <f>'Moving Avg'!D98</f>
        <v>2.1449199999999999</v>
      </c>
      <c r="G98" s="2">
        <f>'Moving Avg'!F98</f>
        <v>2.1580900000000001</v>
      </c>
      <c r="H98" s="2">
        <f>'Moving Avg'!G98</f>
        <v>2.106284</v>
      </c>
      <c r="I98" s="2">
        <f>'Moving Avg'!H98</f>
        <v>0</v>
      </c>
      <c r="J98" s="17" t="str">
        <f>OBV!F98</f>
        <v>BEARISH</v>
      </c>
      <c r="K98" s="17" t="str">
        <f>OBV!G98</f>
        <v>WEAK</v>
      </c>
      <c r="L98" s="17" t="str">
        <f>OBV!H98</f>
        <v>BEARISH DIVERGENCE</v>
      </c>
    </row>
    <row r="99" spans="1:12" ht="13.5" x14ac:dyDescent="0.25">
      <c r="A99" s="3">
        <f>RSI!A99</f>
        <v>42149</v>
      </c>
      <c r="B99" s="2">
        <f>RSI!B99</f>
        <v>2.13</v>
      </c>
      <c r="C99" s="2">
        <f>RSI!I99</f>
        <v>48.789243551804887</v>
      </c>
      <c r="D99" s="2">
        <f>MACD!E99</f>
        <v>2.0831238444961819E-2</v>
      </c>
      <c r="E99" s="2">
        <f>MACD!F99</f>
        <v>2.5229895778228185E-2</v>
      </c>
      <c r="F99" s="2">
        <f>'Moving Avg'!D99</f>
        <v>2.1429400000000003</v>
      </c>
      <c r="G99" s="2">
        <f>'Moving Avg'!F99</f>
        <v>2.1541100000000002</v>
      </c>
      <c r="H99" s="2">
        <f>'Moving Avg'!G99</f>
        <v>2.10738</v>
      </c>
      <c r="I99" s="2">
        <f>'Moving Avg'!H99</f>
        <v>0</v>
      </c>
      <c r="J99" s="17" t="str">
        <f>OBV!F99</f>
        <v>BEARISH</v>
      </c>
      <c r="K99" s="17" t="str">
        <f>OBV!G99</f>
        <v>WEAK</v>
      </c>
      <c r="L99" s="17" t="str">
        <f>OBV!H99</f>
        <v>CONFIRMED BEARISH</v>
      </c>
    </row>
    <row r="100" spans="1:12" ht="13.5" x14ac:dyDescent="0.25">
      <c r="A100" s="3">
        <f>RSI!A100</f>
        <v>42150</v>
      </c>
      <c r="B100" s="2">
        <f>RSI!B100</f>
        <v>2.13</v>
      </c>
      <c r="C100" s="2">
        <f>RSI!I100</f>
        <v>48.78924355180488</v>
      </c>
      <c r="D100" s="2">
        <f>MACD!E100</f>
        <v>1.6371009869108555E-2</v>
      </c>
      <c r="E100" s="2">
        <f>MACD!F100</f>
        <v>2.3458118596404263E-2</v>
      </c>
      <c r="F100" s="2">
        <f>'Moving Avg'!D100</f>
        <v>2.1379599999999996</v>
      </c>
      <c r="G100" s="2">
        <f>'Moving Avg'!F100</f>
        <v>2.1498800000000005</v>
      </c>
      <c r="H100" s="2">
        <f>'Moving Avg'!G100</f>
        <v>2.1077779999999997</v>
      </c>
      <c r="I100" s="2">
        <f>'Moving Avg'!H100</f>
        <v>0</v>
      </c>
      <c r="J100" s="17" t="str">
        <f>OBV!F100</f>
        <v>BEARISH</v>
      </c>
      <c r="K100" s="17" t="str">
        <f>OBV!G100</f>
        <v>WEAK</v>
      </c>
      <c r="L100" s="17" t="str">
        <f>OBV!H100</f>
        <v>CONFIRMED BEARISH</v>
      </c>
    </row>
    <row r="101" spans="1:12" ht="13.5" x14ac:dyDescent="0.25">
      <c r="A101" s="3">
        <f>RSI!A101</f>
        <v>42151</v>
      </c>
      <c r="B101" s="2">
        <f>RSI!B101</f>
        <v>2.0951</v>
      </c>
      <c r="C101" s="2">
        <f>RSI!I101</f>
        <v>41.931458561002565</v>
      </c>
      <c r="D101" s="2">
        <f>MACD!E101</f>
        <v>1.367970816587194E-2</v>
      </c>
      <c r="E101" s="2">
        <f>MACD!F101</f>
        <v>2.1502436510297797E-2</v>
      </c>
      <c r="F101" s="2">
        <f>'Moving Avg'!D101</f>
        <v>2.1269999999999998</v>
      </c>
      <c r="G101" s="2">
        <f>'Moving Avg'!F101</f>
        <v>2.1436600000000006</v>
      </c>
      <c r="H101" s="2">
        <f>'Moving Avg'!G101</f>
        <v>2.1078760000000001</v>
      </c>
      <c r="I101" s="2">
        <f>'Moving Avg'!H101</f>
        <v>0</v>
      </c>
      <c r="J101" s="17" t="str">
        <f>OBV!F101</f>
        <v>BEARISH</v>
      </c>
      <c r="K101" s="17" t="str">
        <f>OBV!G101</f>
        <v>WEAK</v>
      </c>
      <c r="L101" s="17" t="str">
        <f>OBV!H101</f>
        <v>CONFIRMED BEARISH</v>
      </c>
    </row>
    <row r="102" spans="1:12" ht="13.5" x14ac:dyDescent="0.25">
      <c r="A102" s="3">
        <f>RSI!A102</f>
        <v>42152</v>
      </c>
      <c r="B102" s="2">
        <f>RSI!B102</f>
        <v>2.13</v>
      </c>
      <c r="C102" s="2">
        <f>RSI!I102</f>
        <v>49.565769774487151</v>
      </c>
      <c r="D102" s="2">
        <f>MACD!E102</f>
        <v>7.5337628637255349E-3</v>
      </c>
      <c r="E102" s="2">
        <f>MACD!F102</f>
        <v>1.8708701780983345E-2</v>
      </c>
      <c r="F102" s="2">
        <f>'Moving Avg'!D102</f>
        <v>2.1280000000000001</v>
      </c>
      <c r="G102" s="2">
        <f>'Moving Avg'!F102</f>
        <v>2.1391850000000008</v>
      </c>
      <c r="H102" s="2">
        <f>'Moving Avg'!G102</f>
        <v>2.1089720000000001</v>
      </c>
      <c r="I102" s="2">
        <f>'Moving Avg'!H102</f>
        <v>0</v>
      </c>
      <c r="J102" s="17" t="str">
        <f>OBV!F102</f>
        <v>BEARISH</v>
      </c>
      <c r="K102" s="17" t="str">
        <f>OBV!G102</f>
        <v>WEAK</v>
      </c>
      <c r="L102" s="17" t="str">
        <f>OBV!H102</f>
        <v>BEARISH DIVERGENCE</v>
      </c>
    </row>
    <row r="103" spans="1:12" ht="13.5" x14ac:dyDescent="0.25">
      <c r="A103" s="3">
        <f>RSI!A103</f>
        <v>42153</v>
      </c>
      <c r="B103" s="2">
        <f>RSI!B103</f>
        <v>2.13</v>
      </c>
      <c r="C103" s="2">
        <f>RSI!I103</f>
        <v>49.565769774487144</v>
      </c>
      <c r="D103" s="2">
        <f>MACD!E103</f>
        <v>3.8720249447927735E-3</v>
      </c>
      <c r="E103" s="2">
        <f>MACD!F103</f>
        <v>1.5741366413745232E-2</v>
      </c>
      <c r="F103" s="2">
        <f>'Moving Avg'!D103</f>
        <v>2.1230199999999995</v>
      </c>
      <c r="G103" s="2">
        <f>'Moving Avg'!F103</f>
        <v>2.1349550000000006</v>
      </c>
      <c r="H103" s="2">
        <f>'Moving Avg'!G103</f>
        <v>2.1107639999999992</v>
      </c>
      <c r="I103" s="2">
        <f>'Moving Avg'!H103</f>
        <v>0</v>
      </c>
      <c r="J103" s="17" t="str">
        <f>OBV!F103</f>
        <v>BEARISH</v>
      </c>
      <c r="K103" s="17" t="str">
        <f>OBV!G103</f>
        <v>WEAK</v>
      </c>
      <c r="L103" s="17" t="str">
        <f>OBV!H103</f>
        <v>CONFIRMED BEARISH</v>
      </c>
    </row>
    <row r="104" spans="1:12" ht="13.5" x14ac:dyDescent="0.25">
      <c r="A104" s="3">
        <f>RSI!A104</f>
        <v>42156</v>
      </c>
      <c r="B104" s="2">
        <f>RSI!B104</f>
        <v>2.1349</v>
      </c>
      <c r="C104" s="2">
        <f>RSI!I104</f>
        <v>50.622819099681124</v>
      </c>
      <c r="D104" s="2">
        <f>MACD!E104</f>
        <v>4.2558824163436704E-3</v>
      </c>
      <c r="E104" s="2">
        <f>MACD!F104</f>
        <v>1.344426961426492E-2</v>
      </c>
      <c r="F104" s="2">
        <f>'Moving Avg'!D104</f>
        <v>2.1239999999999997</v>
      </c>
      <c r="G104" s="2">
        <f>'Moving Avg'!F104</f>
        <v>2.1309700000000005</v>
      </c>
      <c r="H104" s="2">
        <f>'Moving Avg'!G104</f>
        <v>2.1131519999999999</v>
      </c>
      <c r="I104" s="2">
        <f>'Moving Avg'!H104</f>
        <v>0</v>
      </c>
      <c r="J104" s="17" t="str">
        <f>OBV!F104</f>
        <v>BULLISH</v>
      </c>
      <c r="K104" s="17" t="str">
        <f>OBV!G104</f>
        <v>STRONG</v>
      </c>
      <c r="L104" s="17" t="str">
        <f>OBV!H104</f>
        <v>CONFIRMED BULLISH</v>
      </c>
    </row>
    <row r="105" spans="1:12" ht="13.5" x14ac:dyDescent="0.25">
      <c r="A105" s="3">
        <f>RSI!A105</f>
        <v>42157</v>
      </c>
      <c r="B105" s="2">
        <f>RSI!B105</f>
        <v>2.13</v>
      </c>
      <c r="C105" s="2">
        <f>RSI!I105</f>
        <v>49.505422585675873</v>
      </c>
      <c r="D105" s="2">
        <f>MACD!E105</f>
        <v>7.2357606927284657E-3</v>
      </c>
      <c r="E105" s="2">
        <f>MACD!F105</f>
        <v>1.2202567829957631E-2</v>
      </c>
      <c r="F105" s="2">
        <f>'Moving Avg'!D105</f>
        <v>2.1239999999999997</v>
      </c>
      <c r="G105" s="2">
        <f>'Moving Avg'!F105</f>
        <v>2.1297250000000005</v>
      </c>
      <c r="H105" s="2">
        <f>'Moving Avg'!G105</f>
        <v>2.1149439999999995</v>
      </c>
      <c r="I105" s="2">
        <f>'Moving Avg'!H105</f>
        <v>0</v>
      </c>
      <c r="J105" s="17" t="str">
        <f>OBV!F105</f>
        <v>BULLISH</v>
      </c>
      <c r="K105" s="17" t="str">
        <f>OBV!G105</f>
        <v>STRONG</v>
      </c>
      <c r="L105" s="17" t="str">
        <f>OBV!H105</f>
        <v>NEUTRAL</v>
      </c>
    </row>
    <row r="106" spans="1:12" ht="13.5" x14ac:dyDescent="0.25">
      <c r="A106" s="3">
        <f>RSI!A106</f>
        <v>42158</v>
      </c>
      <c r="B106" s="2">
        <f>RSI!B106</f>
        <v>2.1101000000000001</v>
      </c>
      <c r="C106" s="2">
        <f>RSI!I106</f>
        <v>45.146979629836729</v>
      </c>
      <c r="D106" s="2">
        <f>MACD!E106</f>
        <v>1.0476568337272063E-2</v>
      </c>
      <c r="E106" s="2">
        <f>MACD!F106</f>
        <v>1.1857367931420518E-2</v>
      </c>
      <c r="F106" s="2">
        <f>'Moving Avg'!D106</f>
        <v>2.1269999999999998</v>
      </c>
      <c r="G106" s="2">
        <f>'Moving Avg'!F106</f>
        <v>2.1284850000000004</v>
      </c>
      <c r="H106" s="2">
        <f>'Moving Avg'!G106</f>
        <v>2.1167359999999991</v>
      </c>
      <c r="I106" s="2">
        <f>'Moving Avg'!H106</f>
        <v>0</v>
      </c>
      <c r="J106" s="17" t="str">
        <f>OBV!F106</f>
        <v>BULLISH</v>
      </c>
      <c r="K106" s="17" t="str">
        <f>OBV!G106</f>
        <v>STRONG</v>
      </c>
      <c r="L106" s="17" t="str">
        <f>OBV!H106</f>
        <v>CONFIRMED BULLISH</v>
      </c>
    </row>
    <row r="107" spans="1:12" ht="13.5" x14ac:dyDescent="0.25">
      <c r="A107" s="3">
        <f>RSI!A107</f>
        <v>42159</v>
      </c>
      <c r="B107" s="2">
        <f>RSI!B107</f>
        <v>2.1101000000000001</v>
      </c>
      <c r="C107" s="2">
        <f>RSI!I107</f>
        <v>45.146979629836729</v>
      </c>
      <c r="D107" s="2">
        <f>MACD!E107</f>
        <v>9.5190635763047204E-3</v>
      </c>
      <c r="E107" s="2">
        <f>MACD!F107</f>
        <v>1.1389707060397358E-2</v>
      </c>
      <c r="F107" s="2">
        <f>'Moving Avg'!D107</f>
        <v>2.1230199999999995</v>
      </c>
      <c r="G107" s="2">
        <f>'Moving Avg'!F107</f>
        <v>2.1279900000000005</v>
      </c>
      <c r="H107" s="2">
        <f>'Moving Avg'!G107</f>
        <v>2.1182299999999987</v>
      </c>
      <c r="I107" s="2">
        <f>'Moving Avg'!H107</f>
        <v>0</v>
      </c>
      <c r="J107" s="17" t="str">
        <f>OBV!F107</f>
        <v>BEARISH</v>
      </c>
      <c r="K107" s="17" t="str">
        <f>OBV!G107</f>
        <v>WEAK</v>
      </c>
      <c r="L107" s="17" t="str">
        <f>OBV!H107</f>
        <v>CONFIRMED BEARISH</v>
      </c>
    </row>
    <row r="108" spans="1:12" ht="13.5" x14ac:dyDescent="0.25">
      <c r="A108" s="3">
        <f>RSI!A108</f>
        <v>42160</v>
      </c>
      <c r="B108" s="2">
        <f>RSI!B108</f>
        <v>2.0951</v>
      </c>
      <c r="C108" s="2">
        <f>RSI!I108</f>
        <v>41.920612647698569</v>
      </c>
      <c r="D108" s="2">
        <f>MACD!E108</f>
        <v>1.4541314107440861E-2</v>
      </c>
      <c r="E108" s="2">
        <f>MACD!F108</f>
        <v>1.2020028469806059E-2</v>
      </c>
      <c r="F108" s="2">
        <f>'Moving Avg'!D108</f>
        <v>2.1160399999999999</v>
      </c>
      <c r="G108" s="2">
        <f>'Moving Avg'!F108</f>
        <v>2.1252500000000003</v>
      </c>
      <c r="H108" s="2">
        <f>'Moving Avg'!G108</f>
        <v>2.1193239999999993</v>
      </c>
      <c r="I108" s="2">
        <f>'Moving Avg'!H108</f>
        <v>0</v>
      </c>
      <c r="J108" s="17" t="str">
        <f>OBV!F108</f>
        <v>BEARISH</v>
      </c>
      <c r="K108" s="17" t="str">
        <f>OBV!G108</f>
        <v>WEAK</v>
      </c>
      <c r="L108" s="17" t="str">
        <f>OBV!H108</f>
        <v>CONFIRMED BEARISH</v>
      </c>
    </row>
    <row r="109" spans="1:12" ht="13.5" x14ac:dyDescent="0.25">
      <c r="A109" s="3">
        <f>RSI!A109</f>
        <v>42163</v>
      </c>
      <c r="B109" s="2">
        <f>RSI!B109</f>
        <v>2.12</v>
      </c>
      <c r="C109" s="2">
        <f>RSI!I109</f>
        <v>48.499994739646638</v>
      </c>
      <c r="D109" s="2">
        <f>MACD!E109</f>
        <v>1.3316680602120989E-2</v>
      </c>
      <c r="E109" s="2">
        <f>MACD!F109</f>
        <v>1.2279358896269046E-2</v>
      </c>
      <c r="F109" s="2">
        <f>'Moving Avg'!D109</f>
        <v>2.1130599999999999</v>
      </c>
      <c r="G109" s="2">
        <f>'Moving Avg'!F109</f>
        <v>2.1250000000000004</v>
      </c>
      <c r="H109" s="2">
        <f>'Moving Avg'!G109</f>
        <v>2.1212139999999997</v>
      </c>
      <c r="I109" s="2">
        <f>'Moving Avg'!H109</f>
        <v>0</v>
      </c>
      <c r="J109" s="17" t="str">
        <f>OBV!F109</f>
        <v>BEARISH</v>
      </c>
      <c r="K109" s="17" t="str">
        <f>OBV!G109</f>
        <v>WEAK</v>
      </c>
      <c r="L109" s="17" t="str">
        <f>OBV!H109</f>
        <v>CONFIRMED BEARISH</v>
      </c>
    </row>
    <row r="110" spans="1:12" ht="13.5" x14ac:dyDescent="0.25">
      <c r="A110" s="3">
        <f>RSI!A110</f>
        <v>42164</v>
      </c>
      <c r="B110" s="2">
        <f>RSI!B110</f>
        <v>2.12</v>
      </c>
      <c r="C110" s="2">
        <f>RSI!I110</f>
        <v>48.499994739646638</v>
      </c>
      <c r="D110" s="2">
        <f>MACD!E110</f>
        <v>1.2319412977130906E-2</v>
      </c>
      <c r="E110" s="2">
        <f>MACD!F110</f>
        <v>1.2287369712441418E-2</v>
      </c>
      <c r="F110" s="2">
        <f>'Moving Avg'!D110</f>
        <v>2.1110600000000006</v>
      </c>
      <c r="G110" s="2">
        <f>'Moving Avg'!F110</f>
        <v>2.1247499999999997</v>
      </c>
      <c r="H110" s="2">
        <f>'Moving Avg'!G110</f>
        <v>2.1228059999999997</v>
      </c>
      <c r="I110" s="2">
        <f>'Moving Avg'!H110</f>
        <v>0</v>
      </c>
      <c r="J110" s="17" t="str">
        <f>OBV!F110</f>
        <v>BEARISH</v>
      </c>
      <c r="K110" s="17" t="str">
        <f>OBV!G110</f>
        <v>WEAK</v>
      </c>
      <c r="L110" s="17" t="str">
        <f>OBV!H110</f>
        <v>CONFIRMED BEARISH</v>
      </c>
    </row>
    <row r="111" spans="1:12" ht="13.5" x14ac:dyDescent="0.25">
      <c r="A111" s="3">
        <f>RSI!A111</f>
        <v>42165</v>
      </c>
      <c r="B111" s="2">
        <f>RSI!B111</f>
        <v>2.12</v>
      </c>
      <c r="C111" s="2">
        <f>RSI!I111</f>
        <v>48.499994739646638</v>
      </c>
      <c r="D111" s="2">
        <f>MACD!E111</f>
        <v>6.1424151173565811E-3</v>
      </c>
      <c r="E111" s="2">
        <f>MACD!F111</f>
        <v>1.105837879342445E-2</v>
      </c>
      <c r="F111" s="2">
        <f>'Moving Avg'!D111</f>
        <v>2.1130400000000003</v>
      </c>
      <c r="G111" s="2">
        <f>'Moving Avg'!F111</f>
        <v>2.1249999999999996</v>
      </c>
      <c r="H111" s="2">
        <f>'Moving Avg'!G111</f>
        <v>2.1244979999999996</v>
      </c>
      <c r="I111" s="2">
        <f>'Moving Avg'!H111</f>
        <v>0</v>
      </c>
      <c r="J111" s="17" t="str">
        <f>OBV!F111</f>
        <v>BULLISH</v>
      </c>
      <c r="K111" s="17" t="str">
        <f>OBV!G111</f>
        <v>STRONG</v>
      </c>
      <c r="L111" s="17" t="str">
        <f>OBV!H111</f>
        <v>CONFIRMED BULLISH</v>
      </c>
    </row>
    <row r="112" spans="1:12" ht="13.5" x14ac:dyDescent="0.25">
      <c r="A112" s="3">
        <f>RSI!A112</f>
        <v>42166</v>
      </c>
      <c r="B112" s="2">
        <f>RSI!B112</f>
        <v>2.1150000000000002</v>
      </c>
      <c r="C112" s="2">
        <f>RSI!I112</f>
        <v>47.160124526500077</v>
      </c>
      <c r="D112" s="2">
        <f>MACD!E112</f>
        <v>6.6887283028056466E-3</v>
      </c>
      <c r="E112" s="2">
        <f>MACD!F112</f>
        <v>1.0184448695300691E-2</v>
      </c>
      <c r="F112" s="2">
        <f>'Moving Avg'!D112</f>
        <v>2.11402</v>
      </c>
      <c r="G112" s="2">
        <f>'Moving Avg'!F112</f>
        <v>2.1254949999999995</v>
      </c>
      <c r="H112" s="2">
        <f>'Moving Avg'!G112</f>
        <v>2.1260899999999996</v>
      </c>
      <c r="I112" s="2">
        <f>'Moving Avg'!H112</f>
        <v>0</v>
      </c>
      <c r="J112" s="17" t="str">
        <f>OBV!F112</f>
        <v>BULLISH</v>
      </c>
      <c r="K112" s="17" t="str">
        <f>OBV!G112</f>
        <v>NEUTRAL</v>
      </c>
      <c r="L112" s="17" t="str">
        <f>OBV!H112</f>
        <v>CONFIRMED BULLISH</v>
      </c>
    </row>
    <row r="113" spans="1:12" ht="13.5" x14ac:dyDescent="0.25">
      <c r="A113" s="3">
        <f>RSI!A113</f>
        <v>42167</v>
      </c>
      <c r="B113" s="2">
        <f>RSI!B113</f>
        <v>2.0951</v>
      </c>
      <c r="C113" s="2">
        <f>RSI!I113</f>
        <v>42.167112018930695</v>
      </c>
      <c r="D113" s="2">
        <f>MACD!E113</f>
        <v>8.6855408748491847E-3</v>
      </c>
      <c r="E113" s="2">
        <f>MACD!F113</f>
        <v>9.8846671312103895E-3</v>
      </c>
      <c r="F113" s="2">
        <f>'Moving Avg'!D113</f>
        <v>2.1140200000000005</v>
      </c>
      <c r="G113" s="2">
        <f>'Moving Avg'!F113</f>
        <v>2.1244999999999994</v>
      </c>
      <c r="H113" s="2">
        <f>'Moving Avg'!G113</f>
        <v>2.1273839999999997</v>
      </c>
      <c r="I113" s="2">
        <f>'Moving Avg'!H113</f>
        <v>0</v>
      </c>
      <c r="J113" s="17" t="str">
        <f>OBV!F113</f>
        <v>BEARISH</v>
      </c>
      <c r="K113" s="17" t="str">
        <f>OBV!G113</f>
        <v>WEAK</v>
      </c>
      <c r="L113" s="17" t="str">
        <f>OBV!H113</f>
        <v>NEUTRAL</v>
      </c>
    </row>
    <row r="114" spans="1:12" ht="13.5" x14ac:dyDescent="0.25">
      <c r="A114" s="3">
        <f>RSI!A114</f>
        <v>42170</v>
      </c>
      <c r="B114" s="2">
        <f>RSI!B114</f>
        <v>2.1150000000000002</v>
      </c>
      <c r="C114" s="2">
        <f>RSI!I114</f>
        <v>48.086205119447058</v>
      </c>
      <c r="D114" s="2">
        <f>MACD!E114</f>
        <v>9.8285075238879749E-3</v>
      </c>
      <c r="E114" s="2">
        <f>MACD!F114</f>
        <v>9.8734352097459063E-3</v>
      </c>
      <c r="F114" s="2">
        <f>'Moving Avg'!D114</f>
        <v>2.1130200000000001</v>
      </c>
      <c r="G114" s="2">
        <f>'Moving Avg'!F114</f>
        <v>2.1232549999999999</v>
      </c>
      <c r="H114" s="2">
        <f>'Moving Avg'!G114</f>
        <v>2.1292739999999997</v>
      </c>
      <c r="I114" s="2">
        <f>'Moving Avg'!H114</f>
        <v>0</v>
      </c>
      <c r="J114" s="17" t="str">
        <f>OBV!F114</f>
        <v>BEARISH</v>
      </c>
      <c r="K114" s="17" t="str">
        <f>OBV!G114</f>
        <v>WEAK</v>
      </c>
      <c r="L114" s="17" t="str">
        <f>OBV!H114</f>
        <v>CONFIRMED BEARISH</v>
      </c>
    </row>
    <row r="115" spans="1:12" ht="13.5" x14ac:dyDescent="0.25">
      <c r="A115" s="3">
        <f>RSI!A115</f>
        <v>42171</v>
      </c>
      <c r="B115" s="2">
        <f>RSI!B115</f>
        <v>2.1150000000000002</v>
      </c>
      <c r="C115" s="2">
        <f>RSI!I115</f>
        <v>48.086205119447058</v>
      </c>
      <c r="D115" s="2">
        <f>MACD!E115</f>
        <v>1.0084922903916826E-2</v>
      </c>
      <c r="E115" s="2">
        <f>MACD!F115</f>
        <v>9.9157327485800903E-3</v>
      </c>
      <c r="F115" s="2">
        <f>'Moving Avg'!D115</f>
        <v>2.1120200000000002</v>
      </c>
      <c r="G115" s="2">
        <f>'Moving Avg'!F115</f>
        <v>2.1212600000000004</v>
      </c>
      <c r="H115" s="2">
        <f>'Moving Avg'!G115</f>
        <v>2.1307659999999995</v>
      </c>
      <c r="I115" s="2">
        <f>'Moving Avg'!H115</f>
        <v>0</v>
      </c>
      <c r="J115" s="17" t="str">
        <f>OBV!F115</f>
        <v>BEARISH</v>
      </c>
      <c r="K115" s="17" t="str">
        <f>OBV!G115</f>
        <v>WEAK</v>
      </c>
      <c r="L115" s="17" t="str">
        <f>OBV!H115</f>
        <v>CONFIRMED BEARISH</v>
      </c>
    </row>
    <row r="116" spans="1:12" ht="13.5" x14ac:dyDescent="0.25">
      <c r="A116" s="3">
        <f>RSI!A116</f>
        <v>42172</v>
      </c>
      <c r="B116" s="2">
        <f>RSI!B116</f>
        <v>2.1150000000000002</v>
      </c>
      <c r="C116" s="2">
        <f>RSI!I116</f>
        <v>48.086205119447058</v>
      </c>
      <c r="D116" s="2">
        <f>MACD!E116</f>
        <v>7.2802919577412695E-3</v>
      </c>
      <c r="E116" s="2">
        <f>MACD!F116</f>
        <v>9.3886445904123265E-3</v>
      </c>
      <c r="F116" s="2">
        <f>'Moving Avg'!D116</f>
        <v>2.1110200000000003</v>
      </c>
      <c r="G116" s="2">
        <f>'Moving Avg'!F116</f>
        <v>2.1195150000000003</v>
      </c>
      <c r="H116" s="2">
        <f>'Moving Avg'!G116</f>
        <v>2.1325559999999997</v>
      </c>
      <c r="I116" s="2">
        <f>'Moving Avg'!H116</f>
        <v>0</v>
      </c>
      <c r="J116" s="17" t="str">
        <f>OBV!F116</f>
        <v>BEARISH</v>
      </c>
      <c r="K116" s="17" t="str">
        <f>OBV!G116</f>
        <v>WEAK</v>
      </c>
      <c r="L116" s="17" t="str">
        <f>OBV!H116</f>
        <v>CONFIRMED BEARISH</v>
      </c>
    </row>
    <row r="117" spans="1:12" ht="13.5" x14ac:dyDescent="0.25">
      <c r="A117" s="3">
        <f>RSI!A117</f>
        <v>42173</v>
      </c>
      <c r="B117" s="2">
        <f>RSI!B117</f>
        <v>2.0951</v>
      </c>
      <c r="C117" s="2">
        <f>RSI!I117</f>
        <v>42.636022841419511</v>
      </c>
      <c r="D117" s="2">
        <f>MACD!E117</f>
        <v>6.4181988579425919E-3</v>
      </c>
      <c r="E117" s="2">
        <f>MACD!F117</f>
        <v>8.7945554439183803E-3</v>
      </c>
      <c r="F117" s="2">
        <f>'Moving Avg'!D117</f>
        <v>2.1070400000000005</v>
      </c>
      <c r="G117" s="2">
        <f>'Moving Avg'!F117</f>
        <v>2.1180200000000005</v>
      </c>
      <c r="H117" s="2">
        <f>'Moving Avg'!G117</f>
        <v>2.1339479999999993</v>
      </c>
      <c r="I117" s="2">
        <f>'Moving Avg'!H117</f>
        <v>0</v>
      </c>
      <c r="J117" s="17" t="str">
        <f>OBV!F117</f>
        <v>BEARISH</v>
      </c>
      <c r="K117" s="17" t="str">
        <f>OBV!G117</f>
        <v>WEAK</v>
      </c>
      <c r="L117" s="17" t="str">
        <f>OBV!H117</f>
        <v>CONFIRMED BEARISH</v>
      </c>
    </row>
    <row r="118" spans="1:12" ht="13.5" x14ac:dyDescent="0.25">
      <c r="A118" s="3">
        <f>RSI!A118</f>
        <v>42174</v>
      </c>
      <c r="B118" s="2">
        <f>RSI!B118</f>
        <v>2.1051000000000002</v>
      </c>
      <c r="C118" s="2">
        <f>RSI!I118</f>
        <v>45.951210387126721</v>
      </c>
      <c r="D118" s="2">
        <f>MACD!E118</f>
        <v>2.7921350463291361E-3</v>
      </c>
      <c r="E118" s="2">
        <f>MACD!F118</f>
        <v>7.5940713644005314E-3</v>
      </c>
      <c r="F118" s="2">
        <f>'Moving Avg'!D118</f>
        <v>2.1090400000000002</v>
      </c>
      <c r="G118" s="2">
        <f>'Moving Avg'!F118</f>
        <v>2.1155300000000001</v>
      </c>
      <c r="H118" s="2">
        <f>'Moving Avg'!G118</f>
        <v>2.1355399999999998</v>
      </c>
      <c r="I118" s="2">
        <f>'Moving Avg'!H118</f>
        <v>0</v>
      </c>
      <c r="J118" s="17" t="str">
        <f>OBV!F118</f>
        <v>BULLISH</v>
      </c>
      <c r="K118" s="17" t="str">
        <f>OBV!G118</f>
        <v>STRONG</v>
      </c>
      <c r="L118" s="17" t="str">
        <f>OBV!H118</f>
        <v>CONFIRMED BULLISH</v>
      </c>
    </row>
    <row r="119" spans="1:12" ht="13.5" x14ac:dyDescent="0.25">
      <c r="A119" s="3">
        <f>RSI!A119</f>
        <v>42177</v>
      </c>
      <c r="B119" s="2">
        <f>RSI!B119</f>
        <v>2.0901999999999998</v>
      </c>
      <c r="C119" s="2">
        <f>RSI!I119</f>
        <v>42.051590912125725</v>
      </c>
      <c r="D119" s="2">
        <f>MACD!E119</f>
        <v>4.7398954782975622E-3</v>
      </c>
      <c r="E119" s="2">
        <f>MACD!F119</f>
        <v>7.0232361871799378E-3</v>
      </c>
      <c r="F119" s="2">
        <f>'Moving Avg'!D119</f>
        <v>2.1040800000000002</v>
      </c>
      <c r="G119" s="2">
        <f>'Moving Avg'!F119</f>
        <v>2.1135400000000004</v>
      </c>
      <c r="H119" s="2">
        <f>'Moving Avg'!G119</f>
        <v>2.1362380000000001</v>
      </c>
      <c r="I119" s="2">
        <f>'Moving Avg'!H119</f>
        <v>0</v>
      </c>
      <c r="J119" s="17" t="str">
        <f>OBV!F119</f>
        <v>BEARISH</v>
      </c>
      <c r="K119" s="17" t="str">
        <f>OBV!G119</f>
        <v>WEAK</v>
      </c>
      <c r="L119" s="17" t="str">
        <f>OBV!H119</f>
        <v>CONFIRMED BEARISH</v>
      </c>
    </row>
    <row r="120" spans="1:12" ht="13.5" x14ac:dyDescent="0.25">
      <c r="A120" s="3">
        <f>RSI!A120</f>
        <v>42178</v>
      </c>
      <c r="B120" s="2">
        <f>RSI!B120</f>
        <v>2.1000999999999999</v>
      </c>
      <c r="C120" s="2">
        <f>RSI!I120</f>
        <v>45.368992833392518</v>
      </c>
      <c r="D120" s="2">
        <f>MACD!E120</f>
        <v>5.8181705121378435E-3</v>
      </c>
      <c r="E120" s="2">
        <f>MACD!F120</f>
        <v>6.7822230521715193E-3</v>
      </c>
      <c r="F120" s="2">
        <f>'Moving Avg'!D120</f>
        <v>2.1010999999999997</v>
      </c>
      <c r="G120" s="2">
        <f>'Moving Avg'!F120</f>
        <v>2.1120450000000002</v>
      </c>
      <c r="H120" s="2">
        <f>'Moving Avg'!G120</f>
        <v>2.1372339999999999</v>
      </c>
      <c r="I120" s="2">
        <f>'Moving Avg'!H120</f>
        <v>0</v>
      </c>
      <c r="J120" s="17" t="str">
        <f>OBV!F120</f>
        <v>BULLISH</v>
      </c>
      <c r="K120" s="17" t="str">
        <f>OBV!G120</f>
        <v>STRONG</v>
      </c>
      <c r="L120" s="17" t="str">
        <f>OBV!H120</f>
        <v>BULLISH DIVERGENCE</v>
      </c>
    </row>
    <row r="121" spans="1:12" ht="13.5" x14ac:dyDescent="0.25">
      <c r="A121" s="3">
        <f>RSI!A121</f>
        <v>42179</v>
      </c>
      <c r="B121" s="2">
        <f>RSI!B121</f>
        <v>2.1398999999999999</v>
      </c>
      <c r="C121" s="2">
        <f>RSI!I121</f>
        <v>56.219896728179094</v>
      </c>
      <c r="D121" s="2">
        <f>MACD!E121</f>
        <v>3.8753014302508326E-3</v>
      </c>
      <c r="E121" s="2">
        <f>MACD!F121</f>
        <v>6.2008387277873818E-3</v>
      </c>
      <c r="F121" s="2">
        <f>'Moving Avg'!D121</f>
        <v>2.10608</v>
      </c>
      <c r="G121" s="2">
        <f>'Moving Avg'!F121</f>
        <v>2.1142849999999997</v>
      </c>
      <c r="H121" s="2">
        <f>'Moving Avg'!G121</f>
        <v>2.1382279999999998</v>
      </c>
      <c r="I121" s="2">
        <f>'Moving Avg'!H121</f>
        <v>0</v>
      </c>
      <c r="J121" s="17" t="str">
        <f>OBV!F121</f>
        <v>BULLISH</v>
      </c>
      <c r="K121" s="17" t="str">
        <f>OBV!G121</f>
        <v>STRONG</v>
      </c>
      <c r="L121" s="17" t="str">
        <f>OBV!H121</f>
        <v>CONFIRMED BULLISH</v>
      </c>
    </row>
    <row r="122" spans="1:12" ht="13.5" x14ac:dyDescent="0.25">
      <c r="A122" s="3">
        <f>RSI!A122</f>
        <v>42180</v>
      </c>
      <c r="B122" s="2">
        <f>RSI!B122</f>
        <v>2.1549</v>
      </c>
      <c r="C122" s="2">
        <f>RSI!I122</f>
        <v>59.485963750328061</v>
      </c>
      <c r="D122" s="2">
        <f>MACD!E122</f>
        <v>2.0182506774402142E-4</v>
      </c>
      <c r="E122" s="2">
        <f>MACD!F122</f>
        <v>5.0010359957787095E-3</v>
      </c>
      <c r="F122" s="2">
        <f>'Moving Avg'!D122</f>
        <v>2.1180399999999997</v>
      </c>
      <c r="G122" s="2">
        <f>'Moving Avg'!F122</f>
        <v>2.1155300000000001</v>
      </c>
      <c r="H122" s="2">
        <f>'Moving Avg'!G122</f>
        <v>2.1394239999999995</v>
      </c>
      <c r="I122" s="2">
        <f>'Moving Avg'!H122</f>
        <v>0</v>
      </c>
      <c r="J122" s="17" t="str">
        <f>OBV!F122</f>
        <v>BULLISH</v>
      </c>
      <c r="K122" s="17" t="str">
        <f>OBV!G122</f>
        <v>STRONG</v>
      </c>
      <c r="L122" s="17" t="str">
        <f>OBV!H122</f>
        <v>CONFIRMED BULLISH</v>
      </c>
    </row>
    <row r="123" spans="1:12" ht="13.5" x14ac:dyDescent="0.25">
      <c r="A123" s="3">
        <f>RSI!A123</f>
        <v>42181</v>
      </c>
      <c r="B123" s="2">
        <f>RSI!B123</f>
        <v>2.1648000000000001</v>
      </c>
      <c r="C123" s="2">
        <f>RSI!I123</f>
        <v>61.526028486564542</v>
      </c>
      <c r="D123" s="2">
        <f>MACD!E123</f>
        <v>-6.9281273537953325E-3</v>
      </c>
      <c r="E123" s="2">
        <f>MACD!F123</f>
        <v>2.6152033258639009E-3</v>
      </c>
      <c r="F123" s="2">
        <f>'Moving Avg'!D123</f>
        <v>2.1299799999999998</v>
      </c>
      <c r="G123" s="2">
        <f>'Moving Avg'!F123</f>
        <v>2.1172699999999995</v>
      </c>
      <c r="H123" s="2">
        <f>'Moving Avg'!G123</f>
        <v>2.1402200000000002</v>
      </c>
      <c r="I123" s="2">
        <f>'Moving Avg'!H123</f>
        <v>0</v>
      </c>
      <c r="J123" s="17" t="str">
        <f>OBV!F123</f>
        <v>BULLISH</v>
      </c>
      <c r="K123" s="17" t="str">
        <f>OBV!G123</f>
        <v>STRONG</v>
      </c>
      <c r="L123" s="17" t="str">
        <f>OBV!H123</f>
        <v>CONFIRMED BULLISH</v>
      </c>
    </row>
    <row r="124" spans="1:12" ht="13.5" x14ac:dyDescent="0.25">
      <c r="A124" s="3">
        <f>RSI!A124</f>
        <v>42184</v>
      </c>
      <c r="B124" s="2">
        <f>RSI!B124</f>
        <v>2.1598000000000002</v>
      </c>
      <c r="C124" s="2">
        <f>RSI!I124</f>
        <v>59.885882948737567</v>
      </c>
      <c r="D124" s="2">
        <f>MACD!E124</f>
        <v>-9.7977125575221535E-3</v>
      </c>
      <c r="E124" s="2">
        <f>MACD!F124</f>
        <v>1.3262014918669031E-4</v>
      </c>
      <c r="F124" s="2">
        <f>'Moving Avg'!D124</f>
        <v>2.1438999999999999</v>
      </c>
      <c r="G124" s="2">
        <f>'Moving Avg'!F124</f>
        <v>2.1185149999999995</v>
      </c>
      <c r="H124" s="2">
        <f>'Moving Avg'!G124</f>
        <v>2.1404180000000004</v>
      </c>
      <c r="I124" s="2">
        <f>'Moving Avg'!H124</f>
        <v>0</v>
      </c>
      <c r="J124" s="17" t="str">
        <f>OBV!F124</f>
        <v>BULLISH</v>
      </c>
      <c r="K124" s="17" t="str">
        <f>OBV!G124</f>
        <v>WEAK</v>
      </c>
      <c r="L124" s="17" t="str">
        <f>OBV!H124</f>
        <v>CONFIRMED BULLISH</v>
      </c>
    </row>
    <row r="125" spans="1:12" ht="13.5" x14ac:dyDescent="0.25">
      <c r="A125" s="3">
        <f>RSI!A125</f>
        <v>42185</v>
      </c>
      <c r="B125" s="2">
        <f>RSI!B125</f>
        <v>2.1398999999999999</v>
      </c>
      <c r="C125" s="2">
        <f>RSI!I125</f>
        <v>53.745018935808076</v>
      </c>
      <c r="D125" s="2">
        <f>MACD!E125</f>
        <v>-1.09707754657693E-2</v>
      </c>
      <c r="E125" s="2">
        <f>MACD!F125</f>
        <v>-2.0880589738045078E-3</v>
      </c>
      <c r="F125" s="2">
        <f>'Moving Avg'!D125</f>
        <v>2.1518600000000001</v>
      </c>
      <c r="G125" s="2">
        <f>'Moving Avg'!F125</f>
        <v>2.1190100000000003</v>
      </c>
      <c r="H125" s="2">
        <f>'Moving Avg'!G125</f>
        <v>2.1399200000000005</v>
      </c>
      <c r="I125" s="2">
        <f>'Moving Avg'!H125</f>
        <v>0</v>
      </c>
      <c r="J125" s="17" t="str">
        <f>OBV!F125</f>
        <v>BULLISH</v>
      </c>
      <c r="K125" s="17" t="str">
        <f>OBV!G125</f>
        <v>STRONG</v>
      </c>
      <c r="L125" s="17" t="str">
        <f>OBV!H125</f>
        <v>CONFIRMED BULLISH</v>
      </c>
    </row>
    <row r="126" spans="1:12" ht="13.5" x14ac:dyDescent="0.25">
      <c r="A126" s="3">
        <f>RSI!A126</f>
        <v>42186</v>
      </c>
      <c r="B126" s="2">
        <f>RSI!B126</f>
        <v>2.1846999999999999</v>
      </c>
      <c r="C126" s="2">
        <f>RSI!I126</f>
        <v>62.954753831290482</v>
      </c>
      <c r="D126" s="2">
        <f>MACD!E126</f>
        <v>-1.5367097966923371E-2</v>
      </c>
      <c r="E126" s="2">
        <f>MACD!F126</f>
        <v>-4.7438667724282804E-3</v>
      </c>
      <c r="F126" s="2">
        <f>'Moving Avg'!D126</f>
        <v>2.1608199999999997</v>
      </c>
      <c r="G126" s="2">
        <f>'Moving Avg'!F126</f>
        <v>2.1227399999999998</v>
      </c>
      <c r="H126" s="2">
        <f>'Moving Avg'!G126</f>
        <v>2.1400200000000003</v>
      </c>
      <c r="I126" s="2">
        <f>'Moving Avg'!H126</f>
        <v>0</v>
      </c>
      <c r="J126" s="17" t="str">
        <f>OBV!F126</f>
        <v>BULLISH</v>
      </c>
      <c r="K126" s="17" t="str">
        <f>OBV!G126</f>
        <v>STRONG</v>
      </c>
      <c r="L126" s="17" t="str">
        <f>OBV!H126</f>
        <v>CONFIRMED BULLISH</v>
      </c>
    </row>
    <row r="127" spans="1:12" ht="13.5" x14ac:dyDescent="0.25">
      <c r="A127" s="3">
        <f>RSI!A127</f>
        <v>42187</v>
      </c>
      <c r="B127" s="2">
        <f>RSI!B127</f>
        <v>2.1797</v>
      </c>
      <c r="C127" s="2">
        <f>RSI!I127</f>
        <v>61.483379993261835</v>
      </c>
      <c r="D127" s="2">
        <f>MACD!E127</f>
        <v>-2.2121856644842008E-2</v>
      </c>
      <c r="E127" s="2">
        <f>MACD!F127</f>
        <v>-8.2194647469110253E-3</v>
      </c>
      <c r="F127" s="2">
        <f>'Moving Avg'!D127</f>
        <v>2.1657800000000003</v>
      </c>
      <c r="G127" s="2">
        <f>'Moving Avg'!F127</f>
        <v>2.12622</v>
      </c>
      <c r="H127" s="2">
        <f>'Moving Avg'!G127</f>
        <v>2.1402180000000004</v>
      </c>
      <c r="I127" s="2">
        <f>'Moving Avg'!H127</f>
        <v>0</v>
      </c>
      <c r="J127" s="17" t="str">
        <f>OBV!F127</f>
        <v>BEARISH</v>
      </c>
      <c r="K127" s="17" t="str">
        <f>OBV!G127</f>
        <v>NEUTRAL</v>
      </c>
      <c r="L127" s="17" t="str">
        <f>OBV!H127</f>
        <v>BEARISH DIVERGENCE</v>
      </c>
    </row>
    <row r="128" spans="1:12" ht="13.5" x14ac:dyDescent="0.25">
      <c r="A128" s="3">
        <f>RSI!A128</f>
        <v>42188</v>
      </c>
      <c r="B128" s="2">
        <f>RSI!B128</f>
        <v>2.13</v>
      </c>
      <c r="C128" s="2">
        <f>RSI!I128</f>
        <v>49.179328002261229</v>
      </c>
      <c r="D128" s="2">
        <f>MACD!E128</f>
        <v>-2.290610510594826E-2</v>
      </c>
      <c r="E128" s="2">
        <f>MACD!F128</f>
        <v>-1.1156792818718474E-2</v>
      </c>
      <c r="F128" s="2">
        <f>'Moving Avg'!D128</f>
        <v>2.15882</v>
      </c>
      <c r="G128" s="2">
        <f>'Moving Avg'!F128</f>
        <v>2.1279650000000001</v>
      </c>
      <c r="H128" s="2">
        <f>'Moving Avg'!G128</f>
        <v>2.138328</v>
      </c>
      <c r="I128" s="2">
        <f>'Moving Avg'!H128</f>
        <v>0</v>
      </c>
      <c r="J128" s="17" t="str">
        <f>OBV!F128</f>
        <v>BEARISH</v>
      </c>
      <c r="K128" s="17" t="str">
        <f>OBV!G128</f>
        <v>WEAK</v>
      </c>
      <c r="L128" s="17" t="str">
        <f>OBV!H128</f>
        <v>CONFIRMED BEARISH</v>
      </c>
    </row>
    <row r="129" spans="1:12" ht="13.5" x14ac:dyDescent="0.25">
      <c r="A129" s="3">
        <f>RSI!A129</f>
        <v>42191</v>
      </c>
      <c r="B129" s="2">
        <f>RSI!B129</f>
        <v>2.1537000000000002</v>
      </c>
      <c r="C129" s="2">
        <f>RSI!I129</f>
        <v>53.915445392293975</v>
      </c>
      <c r="D129" s="2">
        <f>MACD!E129</f>
        <v>-2.759113048025208E-2</v>
      </c>
      <c r="E129" s="2">
        <f>MACD!F129</f>
        <v>-1.4443660351025196E-2</v>
      </c>
      <c r="F129" s="2">
        <f>'Moving Avg'!D129</f>
        <v>2.1576</v>
      </c>
      <c r="G129" s="2">
        <f>'Moving Avg'!F129</f>
        <v>2.1296500000000003</v>
      </c>
      <c r="H129" s="2">
        <f>'Moving Avg'!G129</f>
        <v>2.1372100000000005</v>
      </c>
      <c r="I129" s="2">
        <f>'Moving Avg'!H129</f>
        <v>0</v>
      </c>
      <c r="J129" s="17" t="str">
        <f>OBV!F129</f>
        <v>BEARISH</v>
      </c>
      <c r="K129" s="17" t="str">
        <f>OBV!G129</f>
        <v>WEAK</v>
      </c>
      <c r="L129" s="17" t="str">
        <f>OBV!H129</f>
        <v>CONFIRMED BEARISH</v>
      </c>
    </row>
    <row r="130" spans="1:12" ht="13.5" x14ac:dyDescent="0.25">
      <c r="A130" s="3">
        <f>RSI!A130</f>
        <v>42192</v>
      </c>
      <c r="B130" s="2">
        <f>RSI!B130</f>
        <v>2.1537000000000002</v>
      </c>
      <c r="C130" s="2">
        <f>RSI!I130</f>
        <v>53.915445392293975</v>
      </c>
      <c r="D130" s="2">
        <f>MACD!E130</f>
        <v>-3.0147875369176624E-2</v>
      </c>
      <c r="E130" s="2">
        <f>MACD!F130</f>
        <v>-1.7584503354655483E-2</v>
      </c>
      <c r="F130" s="2">
        <f>'Moving Avg'!D130</f>
        <v>2.1603599999999998</v>
      </c>
      <c r="G130" s="2">
        <f>'Moving Avg'!F130</f>
        <v>2.1313350000000004</v>
      </c>
      <c r="H130" s="2">
        <f>'Moving Avg'!G130</f>
        <v>2.1359919999999999</v>
      </c>
      <c r="I130" s="2">
        <f>'Moving Avg'!H130</f>
        <v>0</v>
      </c>
      <c r="J130" s="17" t="str">
        <f>OBV!F130</f>
        <v>BEARISH</v>
      </c>
      <c r="K130" s="17" t="str">
        <f>OBV!G130</f>
        <v>WEAK</v>
      </c>
      <c r="L130" s="17" t="str">
        <f>OBV!H130</f>
        <v>CONFIRMED BEARISH</v>
      </c>
    </row>
    <row r="131" spans="1:12" ht="13.5" x14ac:dyDescent="0.25">
      <c r="A131" s="3">
        <f>RSI!A131</f>
        <v>42193</v>
      </c>
      <c r="B131" s="2">
        <f>RSI!B131</f>
        <v>2.1537000000000002</v>
      </c>
      <c r="C131" s="2">
        <f>RSI!I131</f>
        <v>53.915445392293975</v>
      </c>
      <c r="D131" s="2">
        <f>MACD!E131</f>
        <v>-2.6295206830651008E-2</v>
      </c>
      <c r="E131" s="2">
        <f>MACD!F131</f>
        <v>-1.932664404985459E-2</v>
      </c>
      <c r="F131" s="2">
        <f>'Moving Avg'!D131</f>
        <v>2.1541600000000001</v>
      </c>
      <c r="G131" s="2">
        <f>'Moving Avg'!F131</f>
        <v>2.1330200000000006</v>
      </c>
      <c r="H131" s="2">
        <f>'Moving Avg'!G131</f>
        <v>2.1346759999999998</v>
      </c>
      <c r="I131" s="2">
        <f>'Moving Avg'!H131</f>
        <v>0</v>
      </c>
      <c r="J131" s="17" t="str">
        <f>OBV!F131</f>
        <v>BEARISH</v>
      </c>
      <c r="K131" s="17" t="str">
        <f>OBV!G131</f>
        <v>WEAK</v>
      </c>
      <c r="L131" s="17" t="str">
        <f>OBV!H131</f>
        <v>CONFIRMED BEARISH</v>
      </c>
    </row>
    <row r="132" spans="1:12" ht="13.5" x14ac:dyDescent="0.25">
      <c r="A132" s="3">
        <f>RSI!A132</f>
        <v>42194</v>
      </c>
      <c r="B132" s="2">
        <f>RSI!B132</f>
        <v>2.1537000000000002</v>
      </c>
      <c r="C132" s="2">
        <f>RSI!I132</f>
        <v>53.915445392293975</v>
      </c>
      <c r="D132" s="2">
        <f>MACD!E132</f>
        <v>-2.0826646501827195E-2</v>
      </c>
      <c r="E132" s="2">
        <f>MACD!F132</f>
        <v>-1.9626644540249111E-2</v>
      </c>
      <c r="F132" s="2">
        <f>'Moving Avg'!D132</f>
        <v>2.1489600000000002</v>
      </c>
      <c r="G132" s="2">
        <f>'Moving Avg'!F132</f>
        <v>2.1349550000000006</v>
      </c>
      <c r="H132" s="2">
        <f>'Moving Avg'!G132</f>
        <v>2.1333600000000001</v>
      </c>
      <c r="I132" s="2">
        <f>'Moving Avg'!H132</f>
        <v>0</v>
      </c>
      <c r="J132" s="17" t="str">
        <f>OBV!F132</f>
        <v>BEARISH</v>
      </c>
      <c r="K132" s="17" t="str">
        <f>OBV!G132</f>
        <v>WEAK</v>
      </c>
      <c r="L132" s="17" t="str">
        <f>OBV!H132</f>
        <v>CONFIRMED BEARISH</v>
      </c>
    </row>
    <row r="133" spans="1:12" ht="13.5" x14ac:dyDescent="0.25">
      <c r="A133" s="3">
        <f>RSI!A133</f>
        <v>42195</v>
      </c>
      <c r="B133" s="2">
        <f>RSI!B133</f>
        <v>2.1537000000000002</v>
      </c>
      <c r="C133" s="2">
        <f>RSI!I133</f>
        <v>53.915445392293989</v>
      </c>
      <c r="D133" s="2">
        <f>MACD!E133</f>
        <v>-1.4768069076089851E-2</v>
      </c>
      <c r="E133" s="2">
        <f>MACD!F133</f>
        <v>-1.865492944741726E-2</v>
      </c>
      <c r="F133" s="2">
        <f>'Moving Avg'!D133</f>
        <v>2.1537000000000002</v>
      </c>
      <c r="G133" s="2">
        <f>'Moving Avg'!F133</f>
        <v>2.1378849999999998</v>
      </c>
      <c r="H133" s="2">
        <f>'Moving Avg'!G133</f>
        <v>2.1321420000000004</v>
      </c>
      <c r="I133" s="2">
        <f>'Moving Avg'!H133</f>
        <v>0</v>
      </c>
      <c r="J133" s="17" t="str">
        <f>OBV!F133</f>
        <v>BEARISH</v>
      </c>
      <c r="K133" s="17" t="str">
        <f>OBV!G133</f>
        <v>NEUTRAL</v>
      </c>
      <c r="L133" s="17" t="str">
        <f>OBV!H133</f>
        <v>CONFIRMED BEARISH</v>
      </c>
    </row>
    <row r="134" spans="1:12" ht="13.5" x14ac:dyDescent="0.25">
      <c r="A134" s="3">
        <f>RSI!A134</f>
        <v>42198</v>
      </c>
      <c r="B134" s="2">
        <f>RSI!B134</f>
        <v>2.1221999999999999</v>
      </c>
      <c r="C134" s="2">
        <f>RSI!I134</f>
        <v>45.713575581082431</v>
      </c>
      <c r="D134" s="2">
        <f>MACD!E134</f>
        <v>-8.1624250066245629E-3</v>
      </c>
      <c r="E134" s="2">
        <f>MACD!F134</f>
        <v>-1.6556428559258721E-2</v>
      </c>
      <c r="F134" s="2">
        <f>'Moving Avg'!D134</f>
        <v>2.1474000000000002</v>
      </c>
      <c r="G134" s="2">
        <f>'Moving Avg'!F134</f>
        <v>2.1382450000000004</v>
      </c>
      <c r="H134" s="2">
        <f>'Moving Avg'!G134</f>
        <v>2.1302940000000001</v>
      </c>
      <c r="I134" s="2">
        <f>'Moving Avg'!H134</f>
        <v>0</v>
      </c>
      <c r="J134" s="17" t="str">
        <f>OBV!F134</f>
        <v>BEARISH</v>
      </c>
      <c r="K134" s="17" t="str">
        <f>OBV!G134</f>
        <v>NEUTRAL</v>
      </c>
      <c r="L134" s="17" t="str">
        <f>OBV!H134</f>
        <v>CONFIRMED BEARISH</v>
      </c>
    </row>
    <row r="135" spans="1:12" ht="13.5" x14ac:dyDescent="0.25">
      <c r="A135" s="3">
        <f>RSI!A135</f>
        <v>42199</v>
      </c>
      <c r="B135" s="2">
        <f>RSI!B135</f>
        <v>2.1168999999999998</v>
      </c>
      <c r="C135" s="2">
        <f>RSI!I135</f>
        <v>44.487306480185737</v>
      </c>
      <c r="D135" s="2">
        <f>MACD!E135</f>
        <v>-5.1344995959996531E-3</v>
      </c>
      <c r="E135" s="2">
        <f>MACD!F135</f>
        <v>-1.4272042766606909E-2</v>
      </c>
      <c r="F135" s="2">
        <f>'Moving Avg'!D135</f>
        <v>2.1400399999999999</v>
      </c>
      <c r="G135" s="2">
        <f>'Moving Avg'!F135</f>
        <v>2.1383400000000004</v>
      </c>
      <c r="H135" s="2">
        <f>'Moving Avg'!G135</f>
        <v>2.129534</v>
      </c>
      <c r="I135" s="2">
        <f>'Moving Avg'!H135</f>
        <v>0</v>
      </c>
      <c r="J135" s="17" t="str">
        <f>OBV!F135</f>
        <v>BEARISH</v>
      </c>
      <c r="K135" s="17" t="str">
        <f>OBV!G135</f>
        <v>NEUTRAL</v>
      </c>
      <c r="L135" s="17" t="str">
        <f>OBV!H135</f>
        <v>CONFIRMED BEARISH</v>
      </c>
    </row>
    <row r="136" spans="1:12" ht="13.5" x14ac:dyDescent="0.25">
      <c r="A136" s="3">
        <f>RSI!A136</f>
        <v>42200</v>
      </c>
      <c r="B136" s="2">
        <f>RSI!B136</f>
        <v>2.1379000000000001</v>
      </c>
      <c r="C136" s="2">
        <f>RSI!I136</f>
        <v>50.188883298480441</v>
      </c>
      <c r="D136" s="2">
        <f>MACD!E136</f>
        <v>2.8951798521652528E-3</v>
      </c>
      <c r="E136" s="2">
        <f>MACD!F136</f>
        <v>-1.0838598242852477E-2</v>
      </c>
      <c r="F136" s="2">
        <f>'Moving Avg'!D136</f>
        <v>2.1368800000000001</v>
      </c>
      <c r="G136" s="2">
        <f>'Moving Avg'!F136</f>
        <v>2.1394850000000001</v>
      </c>
      <c r="H136" s="2">
        <f>'Moving Avg'!G136</f>
        <v>2.1295940000000004</v>
      </c>
      <c r="I136" s="2">
        <f>'Moving Avg'!H136</f>
        <v>0</v>
      </c>
      <c r="J136" s="17" t="str">
        <f>OBV!F136</f>
        <v>BULLISH</v>
      </c>
      <c r="K136" s="17" t="str">
        <f>OBV!G136</f>
        <v>NEUTRAL</v>
      </c>
      <c r="L136" s="17" t="str">
        <f>OBV!H136</f>
        <v>BULLISH DIVERGENCE</v>
      </c>
    </row>
    <row r="137" spans="1:12" ht="13.5" x14ac:dyDescent="0.25">
      <c r="A137" s="3">
        <f>RSI!A137</f>
        <v>42201</v>
      </c>
      <c r="B137" s="2">
        <f>RSI!B137</f>
        <v>2.1063999999999998</v>
      </c>
      <c r="C137" s="2">
        <f>RSI!I137</f>
        <v>43.046876396084762</v>
      </c>
      <c r="D137" s="2">
        <f>MACD!E137</f>
        <v>1.1250681643722338E-2</v>
      </c>
      <c r="E137" s="2">
        <f>MACD!F137</f>
        <v>-6.4207422655375157E-3</v>
      </c>
      <c r="F137" s="2">
        <f>'Moving Avg'!D137</f>
        <v>2.1274199999999999</v>
      </c>
      <c r="G137" s="2">
        <f>'Moving Avg'!F137</f>
        <v>2.14005</v>
      </c>
      <c r="H137" s="2">
        <f>'Moving Avg'!G137</f>
        <v>2.1293220000000002</v>
      </c>
      <c r="I137" s="2">
        <f>'Moving Avg'!H137</f>
        <v>0</v>
      </c>
      <c r="J137" s="17" t="str">
        <f>OBV!F137</f>
        <v>BULLISH</v>
      </c>
      <c r="K137" s="17" t="str">
        <f>OBV!G137</f>
        <v>NEUTRAL</v>
      </c>
      <c r="L137" s="17" t="str">
        <f>OBV!H137</f>
        <v>BULLISH DIVERGENCE</v>
      </c>
    </row>
    <row r="138" spans="1:12" ht="13.5" x14ac:dyDescent="0.25">
      <c r="A138" s="3">
        <f>RSI!A138</f>
        <v>42205</v>
      </c>
      <c r="B138" s="2">
        <f>RSI!B138</f>
        <v>2.1116999999999999</v>
      </c>
      <c r="C138" s="2">
        <f>RSI!I138</f>
        <v>44.47848416536965</v>
      </c>
      <c r="D138" s="2">
        <f>MACD!E138</f>
        <v>1.0465383256552219E-2</v>
      </c>
      <c r="E138" s="2">
        <f>MACD!F138</f>
        <v>-3.0435171611195694E-3</v>
      </c>
      <c r="F138" s="2">
        <f>'Moving Avg'!D138</f>
        <v>2.1190199999999999</v>
      </c>
      <c r="G138" s="2">
        <f>'Moving Avg'!F138</f>
        <v>2.1403799999999999</v>
      </c>
      <c r="H138" s="2">
        <f>'Moving Avg'!G138</f>
        <v>2.128558</v>
      </c>
      <c r="I138" s="2">
        <f>'Moving Avg'!H138</f>
        <v>0</v>
      </c>
      <c r="J138" s="17" t="str">
        <f>OBV!F138</f>
        <v>BULLISH</v>
      </c>
      <c r="K138" s="17" t="str">
        <f>OBV!G138</f>
        <v>NEUTRAL</v>
      </c>
      <c r="L138" s="17" t="str">
        <f>OBV!H138</f>
        <v>BULLISH DIVERGENCE</v>
      </c>
    </row>
    <row r="139" spans="1:12" ht="13.5" x14ac:dyDescent="0.25">
      <c r="A139" s="3">
        <f>RSI!A139</f>
        <v>42206</v>
      </c>
      <c r="B139" s="2">
        <f>RSI!B139</f>
        <v>2.1379000000000001</v>
      </c>
      <c r="C139" s="2">
        <f>RSI!I139</f>
        <v>51.031396028741064</v>
      </c>
      <c r="D139" s="2">
        <f>MACD!E139</f>
        <v>1.1644817474507185E-2</v>
      </c>
      <c r="E139" s="2">
        <f>MACD!F139</f>
        <v>-1.0585023399421875E-4</v>
      </c>
      <c r="F139" s="2">
        <f>'Moving Avg'!D139</f>
        <v>2.12216</v>
      </c>
      <c r="G139" s="2">
        <f>'Moving Avg'!F139</f>
        <v>2.1427650000000003</v>
      </c>
      <c r="H139" s="2">
        <f>'Moving Avg'!G139</f>
        <v>2.1288160000000005</v>
      </c>
      <c r="I139" s="2">
        <f>'Moving Avg'!H139</f>
        <v>0</v>
      </c>
      <c r="J139" s="17" t="str">
        <f>OBV!F139</f>
        <v>BULLISH</v>
      </c>
      <c r="K139" s="17" t="str">
        <f>OBV!G139</f>
        <v>NEUTRAL</v>
      </c>
      <c r="L139" s="17" t="str">
        <f>OBV!H139</f>
        <v>CONFIRMED BULLISH</v>
      </c>
    </row>
    <row r="140" spans="1:12" ht="13.5" x14ac:dyDescent="0.25">
      <c r="A140" s="3">
        <f>RSI!A140</f>
        <v>42207</v>
      </c>
      <c r="B140" s="2">
        <f>RSI!B140</f>
        <v>2.1011000000000002</v>
      </c>
      <c r="C140" s="2">
        <f>RSI!I140</f>
        <v>43.300993874601595</v>
      </c>
      <c r="D140" s="2">
        <f>MACD!E140</f>
        <v>1.5342154055816515E-2</v>
      </c>
      <c r="E140" s="2">
        <f>MACD!F140</f>
        <v>2.9837506239679284E-3</v>
      </c>
      <c r="F140" s="2">
        <f>'Moving Avg'!D140</f>
        <v>2.1190000000000002</v>
      </c>
      <c r="G140" s="2">
        <f>'Moving Avg'!F140</f>
        <v>2.1428150000000001</v>
      </c>
      <c r="H140" s="2">
        <f>'Moving Avg'!G140</f>
        <v>2.1283380000000003</v>
      </c>
      <c r="I140" s="2">
        <f>'Moving Avg'!H140</f>
        <v>0</v>
      </c>
      <c r="J140" s="17" t="str">
        <f>OBV!F140</f>
        <v>BULLISH</v>
      </c>
      <c r="K140" s="17" t="str">
        <f>OBV!G140</f>
        <v>NEUTRAL</v>
      </c>
      <c r="L140" s="17" t="str">
        <f>OBV!H140</f>
        <v>BULLISH DIVERGENCE</v>
      </c>
    </row>
    <row r="141" spans="1:12" ht="13.5" x14ac:dyDescent="0.25">
      <c r="A141" s="3">
        <f>RSI!A141</f>
        <v>42208</v>
      </c>
      <c r="B141" s="2">
        <f>RSI!B141</f>
        <v>2.1168999999999998</v>
      </c>
      <c r="C141" s="2">
        <f>RSI!I141</f>
        <v>47.012354949096974</v>
      </c>
      <c r="D141" s="2">
        <f>MACD!E141</f>
        <v>1.74931481972318E-2</v>
      </c>
      <c r="E141" s="2">
        <f>MACD!F141</f>
        <v>5.8856301386207028E-3</v>
      </c>
      <c r="F141" s="2">
        <f>'Moving Avg'!D141</f>
        <v>2.1147999999999998</v>
      </c>
      <c r="G141" s="2">
        <f>'Moving Avg'!F141</f>
        <v>2.1416650000000006</v>
      </c>
      <c r="H141" s="2">
        <f>'Moving Avg'!G141</f>
        <v>2.1283760000000003</v>
      </c>
      <c r="I141" s="2">
        <f>'Moving Avg'!H141</f>
        <v>0</v>
      </c>
      <c r="J141" s="17" t="str">
        <f>OBV!F141</f>
        <v>BULLISH</v>
      </c>
      <c r="K141" s="17" t="str">
        <f>OBV!G141</f>
        <v>NEUTRAL</v>
      </c>
      <c r="L141" s="17" t="str">
        <f>OBV!H141</f>
        <v>BULLISH DIVERGENCE</v>
      </c>
    </row>
    <row r="142" spans="1:12" ht="13.5" x14ac:dyDescent="0.25">
      <c r="A142" s="3">
        <f>RSI!A142</f>
        <v>42209</v>
      </c>
      <c r="B142" s="2">
        <f>RSI!B142</f>
        <v>2.1011000000000002</v>
      </c>
      <c r="C142" s="2">
        <f>RSI!I142</f>
        <v>43.916569504928859</v>
      </c>
      <c r="D142" s="2">
        <f>MACD!E142</f>
        <v>2.0568791490964689E-2</v>
      </c>
      <c r="E142" s="2">
        <f>MACD!F142</f>
        <v>8.8222624090894992E-3</v>
      </c>
      <c r="F142" s="2">
        <f>'Moving Avg'!D142</f>
        <v>2.11374</v>
      </c>
      <c r="G142" s="2">
        <f>'Moving Avg'!F142</f>
        <v>2.1389750000000007</v>
      </c>
      <c r="H142" s="2">
        <f>'Moving Avg'!G142</f>
        <v>2.1282960000000002</v>
      </c>
      <c r="I142" s="2">
        <f>'Moving Avg'!H142</f>
        <v>0</v>
      </c>
      <c r="J142" s="17" t="str">
        <f>OBV!F142</f>
        <v>BULLISH</v>
      </c>
      <c r="K142" s="17" t="str">
        <f>OBV!G142</f>
        <v>NEUTRAL</v>
      </c>
      <c r="L142" s="17" t="str">
        <f>OBV!H142</f>
        <v>BULLISH DIVERGENCE</v>
      </c>
    </row>
    <row r="143" spans="1:12" ht="13.5" x14ac:dyDescent="0.25">
      <c r="A143" s="3">
        <f>RSI!A143</f>
        <v>42212</v>
      </c>
      <c r="B143" s="2">
        <f>RSI!B143</f>
        <v>2.1011000000000002</v>
      </c>
      <c r="C143" s="2">
        <f>RSI!I143</f>
        <v>43.916569504928866</v>
      </c>
      <c r="D143" s="2">
        <f>MACD!E143</f>
        <v>2.3343511547411211E-2</v>
      </c>
      <c r="E143" s="2">
        <f>MACD!F143</f>
        <v>1.1726512236753842E-2</v>
      </c>
      <c r="F143" s="2">
        <f>'Moving Avg'!D143</f>
        <v>2.1116200000000003</v>
      </c>
      <c r="G143" s="2">
        <f>'Moving Avg'!F143</f>
        <v>2.135790000000001</v>
      </c>
      <c r="H143" s="2">
        <f>'Moving Avg'!G143</f>
        <v>2.128018</v>
      </c>
      <c r="I143" s="2">
        <f>'Moving Avg'!H143</f>
        <v>0</v>
      </c>
      <c r="J143" s="17" t="str">
        <f>OBV!F143</f>
        <v>BULLISH</v>
      </c>
      <c r="K143" s="17" t="str">
        <f>OBV!G143</f>
        <v>NEUTRAL</v>
      </c>
      <c r="L143" s="17" t="str">
        <f>OBV!H143</f>
        <v>BULLISH DIVERGENCE</v>
      </c>
    </row>
    <row r="144" spans="1:12" ht="13.5" x14ac:dyDescent="0.25">
      <c r="A144" s="3">
        <f>RSI!A144</f>
        <v>42213</v>
      </c>
      <c r="B144" s="2">
        <f>RSI!B144</f>
        <v>2.0958999999999999</v>
      </c>
      <c r="C144" s="2">
        <f>RSI!I144</f>
        <v>42.839802036241288</v>
      </c>
      <c r="D144" s="2">
        <f>MACD!E144</f>
        <v>2.1389876132405838E-2</v>
      </c>
      <c r="E144" s="2">
        <f>MACD!F144</f>
        <v>1.3659185015884243E-2</v>
      </c>
      <c r="F144" s="2">
        <f>'Moving Avg'!D144</f>
        <v>2.1032200000000003</v>
      </c>
      <c r="G144" s="2">
        <f>'Moving Avg'!F144</f>
        <v>2.1325950000000007</v>
      </c>
      <c r="H144" s="2">
        <f>'Moving Avg'!G144</f>
        <v>2.1271380000000004</v>
      </c>
      <c r="I144" s="2">
        <f>'Moving Avg'!H144</f>
        <v>0</v>
      </c>
      <c r="J144" s="17" t="str">
        <f>OBV!F144</f>
        <v>BEARISH</v>
      </c>
      <c r="K144" s="17" t="str">
        <f>OBV!G144</f>
        <v>NEUTRAL</v>
      </c>
      <c r="L144" s="17" t="str">
        <f>OBV!H144</f>
        <v>CONFIRMED BEARISH</v>
      </c>
    </row>
    <row r="145" spans="1:12" ht="13.5" x14ac:dyDescent="0.25">
      <c r="A145" s="3">
        <f>RSI!A145</f>
        <v>42214</v>
      </c>
      <c r="B145" s="2">
        <f>RSI!B145</f>
        <v>2.0800999999999998</v>
      </c>
      <c r="C145" s="2">
        <f>RSI!I145</f>
        <v>39.658070551153422</v>
      </c>
      <c r="D145" s="2">
        <f>MACD!E145</f>
        <v>2.0270191677545402E-2</v>
      </c>
      <c r="E145" s="2">
        <f>MACD!F145</f>
        <v>1.4981386348216476E-2</v>
      </c>
      <c r="F145" s="2">
        <f>'Moving Avg'!D145</f>
        <v>2.0990200000000003</v>
      </c>
      <c r="G145" s="2">
        <f>'Moving Avg'!F145</f>
        <v>2.1296050000000006</v>
      </c>
      <c r="H145" s="2">
        <f>'Moving Avg'!G145</f>
        <v>2.1256420000000005</v>
      </c>
      <c r="I145" s="2">
        <f>'Moving Avg'!H145</f>
        <v>0</v>
      </c>
      <c r="J145" s="17" t="str">
        <f>OBV!F145</f>
        <v>BEARISH</v>
      </c>
      <c r="K145" s="17" t="str">
        <f>OBV!G145</f>
        <v>WEAK</v>
      </c>
      <c r="L145" s="17" t="str">
        <f>OBV!H145</f>
        <v>CONFIRMED BEARISH</v>
      </c>
    </row>
    <row r="146" spans="1:12" ht="13.5" x14ac:dyDescent="0.25">
      <c r="A146" s="3">
        <f>RSI!A146</f>
        <v>42215</v>
      </c>
      <c r="B146" s="2">
        <f>RSI!B146</f>
        <v>2.0644</v>
      </c>
      <c r="C146" s="2">
        <f>RSI!I146</f>
        <v>36.738214977362084</v>
      </c>
      <c r="D146" s="2">
        <f>MACD!E146</f>
        <v>2.3975052099776573E-2</v>
      </c>
      <c r="E146" s="2">
        <f>MACD!F146</f>
        <v>1.6780119498528496E-2</v>
      </c>
      <c r="F146" s="2">
        <f>'Moving Avg'!D146</f>
        <v>2.0885199999999999</v>
      </c>
      <c r="G146" s="2">
        <f>'Moving Avg'!F146</f>
        <v>2.1235900000000005</v>
      </c>
      <c r="H146" s="2">
        <f>'Moving Avg'!G146</f>
        <v>2.1239320000000004</v>
      </c>
      <c r="I146" s="2">
        <f>'Moving Avg'!H146</f>
        <v>0</v>
      </c>
      <c r="J146" s="17" t="str">
        <f>OBV!F146</f>
        <v>BEARISH</v>
      </c>
      <c r="K146" s="17" t="str">
        <f>OBV!G146</f>
        <v>WEAK</v>
      </c>
      <c r="L146" s="17" t="str">
        <f>OBV!H146</f>
        <v>CONFIRMED BEARISH</v>
      </c>
    </row>
    <row r="147" spans="1:12" ht="13.5" x14ac:dyDescent="0.25">
      <c r="A147" s="3">
        <f>RSI!A147</f>
        <v>42216</v>
      </c>
      <c r="B147" s="2">
        <f>RSI!B147</f>
        <v>2.0800999999999998</v>
      </c>
      <c r="C147" s="2">
        <f>RSI!I147</f>
        <v>41.385700560629402</v>
      </c>
      <c r="D147" s="2">
        <f>MACD!E147</f>
        <v>2.143299058329351E-2</v>
      </c>
      <c r="E147" s="2">
        <f>MACD!F147</f>
        <v>1.77106937154815E-2</v>
      </c>
      <c r="F147" s="2">
        <f>'Moving Avg'!D147</f>
        <v>2.08432</v>
      </c>
      <c r="G147" s="2">
        <f>'Moving Avg'!F147</f>
        <v>2.1186100000000003</v>
      </c>
      <c r="H147" s="2">
        <f>'Moving Avg'!G147</f>
        <v>2.1230340000000005</v>
      </c>
      <c r="I147" s="2">
        <f>'Moving Avg'!H147</f>
        <v>0</v>
      </c>
      <c r="J147" s="17" t="str">
        <f>OBV!F147</f>
        <v>BEARISH</v>
      </c>
      <c r="K147" s="17" t="str">
        <f>OBV!G147</f>
        <v>WEAK</v>
      </c>
      <c r="L147" s="17" t="str">
        <f>OBV!H147</f>
        <v>CONFIRMED BEARISH</v>
      </c>
    </row>
    <row r="148" spans="1:12" ht="13.5" x14ac:dyDescent="0.25">
      <c r="A148" s="3">
        <f>RSI!A148</f>
        <v>42219</v>
      </c>
      <c r="B148" s="2">
        <f>RSI!B148</f>
        <v>2.0958999999999999</v>
      </c>
      <c r="C148" s="2">
        <f>RSI!I148</f>
        <v>45.708366147842561</v>
      </c>
      <c r="D148" s="2">
        <f>MACD!E148</f>
        <v>1.9141825684814595E-2</v>
      </c>
      <c r="E148" s="2">
        <f>MACD!F148</f>
        <v>1.799692010934812E-2</v>
      </c>
      <c r="F148" s="2">
        <f>'Moving Avg'!D148</f>
        <v>2.0832799999999998</v>
      </c>
      <c r="G148" s="2">
        <f>'Moving Avg'!F148</f>
        <v>2.116905</v>
      </c>
      <c r="H148" s="2">
        <f>'Moving Avg'!G148</f>
        <v>2.1218540000000004</v>
      </c>
      <c r="I148" s="2">
        <f>'Moving Avg'!H148</f>
        <v>0</v>
      </c>
      <c r="J148" s="17" t="str">
        <f>OBV!F148</f>
        <v>BEARISH</v>
      </c>
      <c r="K148" s="17" t="str">
        <f>OBV!G148</f>
        <v>WEAK</v>
      </c>
      <c r="L148" s="17" t="str">
        <f>OBV!H148</f>
        <v>CONFIRMED BEARISH</v>
      </c>
    </row>
    <row r="149" spans="1:12" ht="13.5" x14ac:dyDescent="0.25">
      <c r="A149" s="3">
        <f>RSI!A149</f>
        <v>42220</v>
      </c>
      <c r="B149" s="2">
        <f>RSI!B149</f>
        <v>2.0644</v>
      </c>
      <c r="C149" s="2">
        <f>RSI!I149</f>
        <v>39.46028790060123</v>
      </c>
      <c r="D149" s="2">
        <f>MACD!E149</f>
        <v>2.3672772551421861E-2</v>
      </c>
      <c r="E149" s="2">
        <f>MACD!F149</f>
        <v>1.9132090597762871E-2</v>
      </c>
      <c r="F149" s="2">
        <f>'Moving Avg'!D149</f>
        <v>2.0769799999999998</v>
      </c>
      <c r="G149" s="2">
        <f>'Moving Avg'!F149</f>
        <v>2.1124399999999999</v>
      </c>
      <c r="H149" s="2">
        <f>'Moving Avg'!G149</f>
        <v>2.1205420000000004</v>
      </c>
      <c r="I149" s="2">
        <f>'Moving Avg'!H149</f>
        <v>0</v>
      </c>
      <c r="J149" s="17" t="str">
        <f>OBV!F149</f>
        <v>BEARISH</v>
      </c>
      <c r="K149" s="17" t="str">
        <f>OBV!G149</f>
        <v>WEAK</v>
      </c>
      <c r="L149" s="17" t="str">
        <f>OBV!H149</f>
        <v>CONFIRMED BEARISH</v>
      </c>
    </row>
    <row r="150" spans="1:12" ht="13.5" x14ac:dyDescent="0.25">
      <c r="A150" s="3">
        <f>RSI!A150</f>
        <v>42221</v>
      </c>
      <c r="B150" s="2">
        <f>RSI!B150</f>
        <v>2.0958999999999999</v>
      </c>
      <c r="C150" s="2">
        <f>RSI!I150</f>
        <v>47.228715318545639</v>
      </c>
      <c r="D150" s="2">
        <f>MACD!E150</f>
        <v>1.9795619554587862E-2</v>
      </c>
      <c r="E150" s="2">
        <f>MACD!F150</f>
        <v>1.926479638912787E-2</v>
      </c>
      <c r="F150" s="2">
        <f>'Moving Avg'!D150</f>
        <v>2.0801400000000001</v>
      </c>
      <c r="G150" s="2">
        <f>'Moving Avg'!F150</f>
        <v>2.1095499999999996</v>
      </c>
      <c r="H150" s="2">
        <f>'Moving Avg'!G150</f>
        <v>2.1198600000000005</v>
      </c>
      <c r="I150" s="2">
        <f>'Moving Avg'!H150</f>
        <v>0</v>
      </c>
      <c r="J150" s="17" t="str">
        <f>OBV!F150</f>
        <v>BEARISH</v>
      </c>
      <c r="K150" s="17" t="str">
        <f>OBV!G150</f>
        <v>NEUTRAL</v>
      </c>
      <c r="L150" s="17" t="str">
        <f>OBV!H150</f>
        <v>BEARISH DIVERGENCE</v>
      </c>
    </row>
    <row r="151" spans="1:12" ht="13.5" x14ac:dyDescent="0.25">
      <c r="A151" s="3">
        <f>RSI!A151</f>
        <v>42222</v>
      </c>
      <c r="B151" s="2">
        <f>RSI!B151</f>
        <v>2.0590999999999999</v>
      </c>
      <c r="C151" s="2">
        <f>RSI!I151</f>
        <v>40.663884056731412</v>
      </c>
      <c r="D151" s="2">
        <f>MACD!E151</f>
        <v>2.1748327382657084E-2</v>
      </c>
      <c r="E151" s="2">
        <f>MACD!F151</f>
        <v>1.9761502587833712E-2</v>
      </c>
      <c r="F151" s="2">
        <f>'Moving Avg'!D151</f>
        <v>2.0790799999999998</v>
      </c>
      <c r="G151" s="2">
        <f>'Moving Avg'!F151</f>
        <v>2.1048199999999997</v>
      </c>
      <c r="H151" s="2">
        <f>'Moving Avg'!G151</f>
        <v>2.1191400000000002</v>
      </c>
      <c r="I151" s="2">
        <f>'Moving Avg'!H151</f>
        <v>0</v>
      </c>
      <c r="J151" s="17" t="str">
        <f>OBV!F151</f>
        <v>BULLISH</v>
      </c>
      <c r="K151" s="17" t="str">
        <f>OBV!G151</f>
        <v>NEUTRAL</v>
      </c>
      <c r="L151" s="17" t="str">
        <f>OBV!H151</f>
        <v>BULLISH DIVERGENCE</v>
      </c>
    </row>
    <row r="152" spans="1:12" ht="13.5" x14ac:dyDescent="0.25">
      <c r="A152" s="3">
        <f>RSI!A152</f>
        <v>42223</v>
      </c>
      <c r="B152" s="2">
        <f>RSI!B152</f>
        <v>2.0749</v>
      </c>
      <c r="C152" s="2">
        <f>RSI!I152</f>
        <v>44.247145487224856</v>
      </c>
      <c r="D152" s="2">
        <f>MACD!E152</f>
        <v>2.0087932349005744E-2</v>
      </c>
      <c r="E152" s="2">
        <f>MACD!F152</f>
        <v>1.982678854006812E-2</v>
      </c>
      <c r="F152" s="2">
        <f>'Moving Avg'!D152</f>
        <v>2.0780400000000001</v>
      </c>
      <c r="G152" s="2">
        <f>'Moving Avg'!F152</f>
        <v>2.1008800000000001</v>
      </c>
      <c r="H152" s="2">
        <f>'Moving Avg'!G152</f>
        <v>2.1180380000000003</v>
      </c>
      <c r="I152" s="2">
        <f>'Moving Avg'!H152</f>
        <v>0</v>
      </c>
      <c r="J152" s="17" t="str">
        <f>OBV!F152</f>
        <v>BULLISH</v>
      </c>
      <c r="K152" s="17" t="str">
        <f>OBV!G152</f>
        <v>STRONG</v>
      </c>
      <c r="L152" s="17" t="str">
        <f>OBV!H152</f>
        <v>BULLISH DIVERGENCE</v>
      </c>
    </row>
    <row r="153" spans="1:12" ht="13.5" x14ac:dyDescent="0.25">
      <c r="A153" s="3">
        <f>RSI!A153</f>
        <v>42226</v>
      </c>
      <c r="B153" s="2">
        <f>RSI!B153</f>
        <v>2.0644</v>
      </c>
      <c r="C153" s="2">
        <f>RSI!I153</f>
        <v>42.41404623091325</v>
      </c>
      <c r="D153" s="2">
        <f>MACD!E153</f>
        <v>1.9634484019518172E-2</v>
      </c>
      <c r="E153" s="2">
        <f>MACD!F153</f>
        <v>1.9788327635958131E-2</v>
      </c>
      <c r="F153" s="2">
        <f>'Moving Avg'!D153</f>
        <v>2.0717399999999997</v>
      </c>
      <c r="G153" s="2">
        <f>'Moving Avg'!F153</f>
        <v>2.0964149999999999</v>
      </c>
      <c r="H153" s="2">
        <f>'Moving Avg'!G153</f>
        <v>2.1167260000000003</v>
      </c>
      <c r="I153" s="2">
        <f>'Moving Avg'!H153</f>
        <v>0</v>
      </c>
      <c r="J153" s="17" t="str">
        <f>OBV!F153</f>
        <v>BULLISH</v>
      </c>
      <c r="K153" s="17" t="str">
        <f>OBV!G153</f>
        <v>NEUTRAL</v>
      </c>
      <c r="L153" s="17" t="str">
        <f>OBV!H153</f>
        <v>BULLISH DIVERGENCE</v>
      </c>
    </row>
    <row r="154" spans="1:12" ht="13.5" x14ac:dyDescent="0.25">
      <c r="A154" s="3">
        <f>RSI!A154</f>
        <v>42227</v>
      </c>
      <c r="B154" s="2">
        <f>RSI!B154</f>
        <v>2.0695999999999999</v>
      </c>
      <c r="C154" s="2">
        <f>RSI!I154</f>
        <v>43.658918044099856</v>
      </c>
      <c r="D154" s="2">
        <f>MACD!E154</f>
        <v>1.8288511863714607E-2</v>
      </c>
      <c r="E154" s="2">
        <f>MACD!F154</f>
        <v>1.9488364481509427E-2</v>
      </c>
      <c r="F154" s="2">
        <f>'Moving Avg'!D154</f>
        <v>2.0727799999999998</v>
      </c>
      <c r="G154" s="2">
        <f>'Moving Avg'!F154</f>
        <v>2.093785</v>
      </c>
      <c r="H154" s="2">
        <f>'Moving Avg'!G154</f>
        <v>2.1154200000000003</v>
      </c>
      <c r="I154" s="2">
        <f>'Moving Avg'!H154</f>
        <v>0</v>
      </c>
      <c r="J154" s="17" t="str">
        <f>OBV!F154</f>
        <v>BULLISH</v>
      </c>
      <c r="K154" s="17" t="str">
        <f>OBV!G154</f>
        <v>STRONG</v>
      </c>
      <c r="L154" s="17" t="str">
        <f>OBV!H154</f>
        <v>CONFIRMED BULLISH</v>
      </c>
    </row>
    <row r="155" spans="1:12" ht="13.5" x14ac:dyDescent="0.25">
      <c r="A155" s="3">
        <f>RSI!A155</f>
        <v>42228</v>
      </c>
      <c r="B155" s="2">
        <f>RSI!B155</f>
        <v>2.1011000000000002</v>
      </c>
      <c r="C155" s="2">
        <f>RSI!I155</f>
        <v>50.622448979780195</v>
      </c>
      <c r="D155" s="2">
        <f>MACD!E155</f>
        <v>1.2561171720407049E-2</v>
      </c>
      <c r="E155" s="2">
        <f>MACD!F155</f>
        <v>1.8102925929288954E-2</v>
      </c>
      <c r="F155" s="2">
        <f>'Moving Avg'!D155</f>
        <v>2.0738200000000004</v>
      </c>
      <c r="G155" s="2">
        <f>'Moving Avg'!F155</f>
        <v>2.0929950000000002</v>
      </c>
      <c r="H155" s="2">
        <f>'Moving Avg'!G155</f>
        <v>2.1148420000000003</v>
      </c>
      <c r="I155" s="2">
        <f>'Moving Avg'!H155</f>
        <v>0</v>
      </c>
      <c r="J155" s="17" t="str">
        <f>OBV!F155</f>
        <v>BULLISH</v>
      </c>
      <c r="K155" s="17" t="str">
        <f>OBV!G155</f>
        <v>STRONG</v>
      </c>
      <c r="L155" s="17" t="str">
        <f>OBV!H155</f>
        <v>CONFIRMED BULLISH</v>
      </c>
    </row>
    <row r="156" spans="1:12" ht="13.5" x14ac:dyDescent="0.25">
      <c r="A156" s="3">
        <f>RSI!A156</f>
        <v>42230</v>
      </c>
      <c r="B156" s="2">
        <f>RSI!B156</f>
        <v>2.1011000000000002</v>
      </c>
      <c r="C156" s="2">
        <f>RSI!I156</f>
        <v>50.622448979780195</v>
      </c>
      <c r="D156" s="2">
        <f>MACD!E156</f>
        <v>5.2760913036231649E-3</v>
      </c>
      <c r="E156" s="2">
        <f>MACD!F156</f>
        <v>1.5537559004155797E-2</v>
      </c>
      <c r="F156" s="2">
        <f>'Moving Avg'!D156</f>
        <v>2.0822200000000004</v>
      </c>
      <c r="G156" s="2">
        <f>'Moving Avg'!F156</f>
        <v>2.0911550000000001</v>
      </c>
      <c r="H156" s="2">
        <f>'Moving Avg'!G156</f>
        <v>2.1146620000000009</v>
      </c>
      <c r="I156" s="2">
        <f>'Moving Avg'!H156</f>
        <v>0</v>
      </c>
      <c r="J156" s="17" t="str">
        <f>OBV!F156</f>
        <v>BULLISH</v>
      </c>
      <c r="K156" s="17" t="str">
        <f>OBV!G156</f>
        <v>STRONG</v>
      </c>
      <c r="L156" s="17" t="str">
        <f>OBV!H156</f>
        <v>CONFIRMED BULLISH</v>
      </c>
    </row>
    <row r="157" spans="1:12" ht="13.5" x14ac:dyDescent="0.25">
      <c r="A157" s="3">
        <f>RSI!A157</f>
        <v>42233</v>
      </c>
      <c r="B157" s="2">
        <f>RSI!B157</f>
        <v>2.0695999999999999</v>
      </c>
      <c r="C157" s="2">
        <f>RSI!I157</f>
        <v>44.275855839356005</v>
      </c>
      <c r="D157" s="2">
        <f>MACD!E157</f>
        <v>3.8387651502609366E-3</v>
      </c>
      <c r="E157" s="2">
        <f>MACD!F157</f>
        <v>1.3197800233376826E-2</v>
      </c>
      <c r="F157" s="2">
        <f>'Moving Avg'!D157</f>
        <v>2.0811600000000001</v>
      </c>
      <c r="G157" s="2">
        <f>'Moving Avg'!F157</f>
        <v>2.089315</v>
      </c>
      <c r="H157" s="2">
        <f>'Moving Avg'!G157</f>
        <v>2.113852000000001</v>
      </c>
      <c r="I157" s="2">
        <f>'Moving Avg'!H157</f>
        <v>0</v>
      </c>
      <c r="J157" s="17" t="str">
        <f>OBV!F157</f>
        <v>BULLISH</v>
      </c>
      <c r="K157" s="17" t="str">
        <f>OBV!G157</f>
        <v>NEUTRAL</v>
      </c>
      <c r="L157" s="17" t="str">
        <f>OBV!H157</f>
        <v>BULLISH DIVERGENCE</v>
      </c>
    </row>
    <row r="158" spans="1:12" ht="13.5" x14ac:dyDescent="0.25">
      <c r="A158" s="3">
        <f>RSI!A158</f>
        <v>42234</v>
      </c>
      <c r="B158" s="2">
        <f>RSI!B158</f>
        <v>2.0644</v>
      </c>
      <c r="C158" s="2">
        <f>RSI!I158</f>
        <v>43.310541856611984</v>
      </c>
      <c r="D158" s="2">
        <f>MACD!E158</f>
        <v>5.6045208403587843E-3</v>
      </c>
      <c r="E158" s="2">
        <f>MACD!F158</f>
        <v>1.1679144354773218E-2</v>
      </c>
      <c r="F158" s="2">
        <f>'Moving Avg'!D158</f>
        <v>2.0811599999999997</v>
      </c>
      <c r="G158" s="2">
        <f>'Moving Avg'!F158</f>
        <v>2.0869500000000003</v>
      </c>
      <c r="H158" s="2">
        <f>'Moving Avg'!G158</f>
        <v>2.1132380000000008</v>
      </c>
      <c r="I158" s="2">
        <f>'Moving Avg'!H158</f>
        <v>0</v>
      </c>
      <c r="J158" s="17" t="str">
        <f>OBV!F158</f>
        <v>BULLISH</v>
      </c>
      <c r="K158" s="17" t="str">
        <f>OBV!G158</f>
        <v>NEUTRAL</v>
      </c>
      <c r="L158" s="17" t="str">
        <f>OBV!H158</f>
        <v>NEUTRAL</v>
      </c>
    </row>
    <row r="159" spans="1:12" ht="13.5" x14ac:dyDescent="0.25">
      <c r="A159" s="3">
        <f>RSI!A159</f>
        <v>42235</v>
      </c>
      <c r="B159" s="2">
        <f>RSI!B159</f>
        <v>2.0958999999999999</v>
      </c>
      <c r="C159" s="2">
        <f>RSI!I159</f>
        <v>50.369522335905025</v>
      </c>
      <c r="D159" s="2">
        <f>MACD!E159</f>
        <v>1.0356565920632832E-4</v>
      </c>
      <c r="E159" s="2">
        <f>MACD!F159</f>
        <v>9.3640286156598408E-3</v>
      </c>
      <c r="F159" s="2">
        <f>'Moving Avg'!D159</f>
        <v>2.0864200000000004</v>
      </c>
      <c r="G159" s="2">
        <f>'Moving Avg'!F159</f>
        <v>2.0848500000000003</v>
      </c>
      <c r="H159" s="2">
        <f>'Moving Avg'!G159</f>
        <v>2.112756000000001</v>
      </c>
      <c r="I159" s="2">
        <f>'Moving Avg'!H159</f>
        <v>0</v>
      </c>
      <c r="J159" s="17" t="str">
        <f>OBV!F159</f>
        <v>BULLISH</v>
      </c>
      <c r="K159" s="17" t="str">
        <f>OBV!G159</f>
        <v>STRONG</v>
      </c>
      <c r="L159" s="17" t="str">
        <f>OBV!H159</f>
        <v>CONFIRMED BULLISH</v>
      </c>
    </row>
    <row r="160" spans="1:12" ht="13.5" x14ac:dyDescent="0.25">
      <c r="A160" s="3">
        <f>RSI!A160</f>
        <v>42236</v>
      </c>
      <c r="B160" s="2">
        <f>RSI!B160</f>
        <v>2.0800999999999998</v>
      </c>
      <c r="C160" s="2">
        <f>RSI!I160</f>
        <v>47.195078796754451</v>
      </c>
      <c r="D160" s="2">
        <f>MACD!E160</f>
        <v>1.4500701109052549E-3</v>
      </c>
      <c r="E160" s="2">
        <f>MACD!F160</f>
        <v>7.7812369147089245E-3</v>
      </c>
      <c r="F160" s="2">
        <f>'Moving Avg'!D160</f>
        <v>2.08222</v>
      </c>
      <c r="G160" s="2">
        <f>'Moving Avg'!F160</f>
        <v>2.0838000000000001</v>
      </c>
      <c r="H160" s="2">
        <f>'Moving Avg'!G160</f>
        <v>2.1119580000000009</v>
      </c>
      <c r="I160" s="2">
        <f>'Moving Avg'!H160</f>
        <v>0</v>
      </c>
      <c r="J160" s="17" t="str">
        <f>OBV!F160</f>
        <v>BEARISH</v>
      </c>
      <c r="K160" s="17" t="str">
        <f>OBV!G160</f>
        <v>WEAK</v>
      </c>
      <c r="L160" s="17" t="str">
        <f>OBV!H160</f>
        <v>CONFIRMED BEARISH</v>
      </c>
    </row>
    <row r="161" spans="1:12" ht="13.5" x14ac:dyDescent="0.25">
      <c r="A161" s="3">
        <f>RSI!A161</f>
        <v>42237</v>
      </c>
      <c r="B161" s="2">
        <f>RSI!B161</f>
        <v>2.0800999999999998</v>
      </c>
      <c r="C161" s="2">
        <f>RSI!I161</f>
        <v>47.195078796754451</v>
      </c>
      <c r="D161" s="2">
        <f>MACD!E161</f>
        <v>-2.9929827558365929E-3</v>
      </c>
      <c r="E161" s="2">
        <f>MACD!F161</f>
        <v>5.626392980599821E-3</v>
      </c>
      <c r="F161" s="2">
        <f>'Moving Avg'!D161</f>
        <v>2.07802</v>
      </c>
      <c r="G161" s="2">
        <f>'Moving Avg'!F161</f>
        <v>2.08196</v>
      </c>
      <c r="H161" s="2">
        <f>'Moving Avg'!G161</f>
        <v>2.1111600000000008</v>
      </c>
      <c r="I161" s="2">
        <f>'Moving Avg'!H161</f>
        <v>0</v>
      </c>
      <c r="J161" s="17" t="str">
        <f>OBV!F161</f>
        <v>BEARISH</v>
      </c>
      <c r="K161" s="17" t="str">
        <f>OBV!G161</f>
        <v>WEAK</v>
      </c>
      <c r="L161" s="17" t="str">
        <f>OBV!H161</f>
        <v>CONFIRMED BEARISH</v>
      </c>
    </row>
    <row r="162" spans="1:12" ht="13.5" x14ac:dyDescent="0.25">
      <c r="A162" s="3">
        <f>RSI!A162</f>
        <v>42240</v>
      </c>
      <c r="B162" s="2">
        <f>RSI!B162</f>
        <v>2.0486</v>
      </c>
      <c r="C162" s="2">
        <f>RSI!I162</f>
        <v>41.192465150129038</v>
      </c>
      <c r="D162" s="2">
        <f>MACD!E162</f>
        <v>-1.9151126912517746E-3</v>
      </c>
      <c r="E162" s="2">
        <f>MACD!F162</f>
        <v>4.1180918462295022E-3</v>
      </c>
      <c r="F162" s="2">
        <f>'Moving Avg'!D162</f>
        <v>2.07382</v>
      </c>
      <c r="G162" s="2">
        <f>'Moving Avg'!F162</f>
        <v>2.0793350000000004</v>
      </c>
      <c r="H162" s="2">
        <f>'Moving Avg'!G162</f>
        <v>2.1098320000000008</v>
      </c>
      <c r="I162" s="2">
        <f>'Moving Avg'!H162</f>
        <v>0</v>
      </c>
      <c r="J162" s="17" t="str">
        <f>OBV!F162</f>
        <v>BEARISH</v>
      </c>
      <c r="K162" s="17" t="str">
        <f>OBV!G162</f>
        <v>WEAK</v>
      </c>
      <c r="L162" s="17" t="str">
        <f>OBV!H162</f>
        <v>CONFIRMED BEARISH</v>
      </c>
    </row>
    <row r="163" spans="1:12" ht="13.5" x14ac:dyDescent="0.25">
      <c r="A163" s="3">
        <f>RSI!A163</f>
        <v>42241</v>
      </c>
      <c r="B163" s="2">
        <f>RSI!B163</f>
        <v>2.0434000000000001</v>
      </c>
      <c r="C163" s="2">
        <f>RSI!I163</f>
        <v>40.281653784462748</v>
      </c>
      <c r="D163" s="2">
        <f>MACD!E163</f>
        <v>-1.9792872823463092E-3</v>
      </c>
      <c r="E163" s="2">
        <f>MACD!F163</f>
        <v>2.8986160205143399E-3</v>
      </c>
      <c r="F163" s="2">
        <f>'Moving Avg'!D163</f>
        <v>2.06962</v>
      </c>
      <c r="G163" s="2">
        <f>'Moving Avg'!F163</f>
        <v>2.0764499999999999</v>
      </c>
      <c r="H163" s="2">
        <f>'Moving Avg'!G163</f>
        <v>2.1087980000000006</v>
      </c>
      <c r="I163" s="2">
        <f>'Moving Avg'!H163</f>
        <v>0</v>
      </c>
      <c r="J163" s="17" t="str">
        <f>OBV!F163</f>
        <v>BEARISH</v>
      </c>
      <c r="K163" s="17" t="str">
        <f>OBV!G163</f>
        <v>WEAK</v>
      </c>
      <c r="L163" s="17" t="str">
        <f>OBV!H163</f>
        <v>CONFIRMED BEARISH</v>
      </c>
    </row>
    <row r="164" spans="1:12" ht="13.5" x14ac:dyDescent="0.25">
      <c r="A164" s="3">
        <f>RSI!A164</f>
        <v>42242</v>
      </c>
      <c r="B164" s="2">
        <f>RSI!B164</f>
        <v>2.0381</v>
      </c>
      <c r="C164" s="2">
        <f>RSI!I164</f>
        <v>39.327187146965663</v>
      </c>
      <c r="D164" s="2">
        <f>MACD!E164</f>
        <v>-5.7510170804864202E-4</v>
      </c>
      <c r="E164" s="2">
        <f>MACD!F164</f>
        <v>2.2038724748017439E-3</v>
      </c>
      <c r="F164" s="2">
        <f>'Moving Avg'!D164</f>
        <v>2.0580600000000002</v>
      </c>
      <c r="G164" s="2">
        <f>'Moving Avg'!F164</f>
        <v>2.0735599999999996</v>
      </c>
      <c r="H164" s="2">
        <f>'Moving Avg'!G164</f>
        <v>2.107260000000001</v>
      </c>
      <c r="I164" s="2">
        <f>'Moving Avg'!H164</f>
        <v>0</v>
      </c>
      <c r="J164" s="17" t="str">
        <f>OBV!F164</f>
        <v>BEARISH</v>
      </c>
      <c r="K164" s="17" t="str">
        <f>OBV!G164</f>
        <v>WEAK</v>
      </c>
      <c r="L164" s="17" t="str">
        <f>OBV!H164</f>
        <v>CONFIRMED BEARISH</v>
      </c>
    </row>
    <row r="165" spans="1:12" ht="13.5" x14ac:dyDescent="0.25">
      <c r="A165" s="3">
        <f>RSI!A165</f>
        <v>42243</v>
      </c>
      <c r="B165" s="2">
        <f>RSI!B165</f>
        <v>1.9961</v>
      </c>
      <c r="C165" s="2">
        <f>RSI!I165</f>
        <v>32.712297396927056</v>
      </c>
      <c r="D165" s="2">
        <f>MACD!E165</f>
        <v>8.8478368667774809E-3</v>
      </c>
      <c r="E165" s="2">
        <f>MACD!F165</f>
        <v>3.5326653531968918E-3</v>
      </c>
      <c r="F165" s="2">
        <f>'Moving Avg'!D165</f>
        <v>2.0412600000000003</v>
      </c>
      <c r="G165" s="2">
        <f>'Moving Avg'!F165</f>
        <v>2.0693600000000001</v>
      </c>
      <c r="H165" s="2">
        <f>'Moving Avg'!G165</f>
        <v>2.1048820000000008</v>
      </c>
      <c r="I165" s="2">
        <f>'Moving Avg'!H165</f>
        <v>0</v>
      </c>
      <c r="J165" s="17" t="str">
        <f>OBV!F165</f>
        <v>BEARISH</v>
      </c>
      <c r="K165" s="17" t="str">
        <f>OBV!G165</f>
        <v>WEAK</v>
      </c>
      <c r="L165" s="17" t="str">
        <f>OBV!H165</f>
        <v>CONFIRMED BEARISH</v>
      </c>
    </row>
    <row r="166" spans="1:12" ht="13.5" x14ac:dyDescent="0.25">
      <c r="A166" s="3">
        <f>RSI!A166</f>
        <v>42244</v>
      </c>
      <c r="B166" s="2">
        <f>RSI!B166</f>
        <v>1.9961</v>
      </c>
      <c r="C166" s="2">
        <f>RSI!I166</f>
        <v>32.712297396927056</v>
      </c>
      <c r="D166" s="2">
        <f>MACD!E166</f>
        <v>1.7326232196150926E-2</v>
      </c>
      <c r="E166" s="2">
        <f>MACD!F166</f>
        <v>6.2913787217876993E-3</v>
      </c>
      <c r="F166" s="2">
        <f>'Moving Avg'!D166</f>
        <v>2.0244600000000004</v>
      </c>
      <c r="G166" s="2">
        <f>'Moving Avg'!F166</f>
        <v>2.0659449999999997</v>
      </c>
      <c r="H166" s="2">
        <f>'Moving Avg'!G166</f>
        <v>2.1025040000000006</v>
      </c>
      <c r="I166" s="2">
        <f>'Moving Avg'!H166</f>
        <v>0</v>
      </c>
      <c r="J166" s="17" t="str">
        <f>OBV!F166</f>
        <v>BEARISH</v>
      </c>
      <c r="K166" s="17" t="str">
        <f>OBV!G166</f>
        <v>WEAK</v>
      </c>
      <c r="L166" s="17" t="str">
        <f>OBV!H166</f>
        <v>CONFIRMED BEARISH</v>
      </c>
    </row>
    <row r="167" spans="1:12" ht="13.5" x14ac:dyDescent="0.25">
      <c r="A167" s="3">
        <f>RSI!A167</f>
        <v>42247</v>
      </c>
      <c r="B167" s="2">
        <f>RSI!B167</f>
        <v>1.9961</v>
      </c>
      <c r="C167" s="2">
        <f>RSI!I167</f>
        <v>32.712297396927056</v>
      </c>
      <c r="D167" s="2">
        <f>MACD!E167</f>
        <v>2.0121827030318951E-2</v>
      </c>
      <c r="E167" s="2">
        <f>MACD!F167</f>
        <v>9.0574683834939509E-3</v>
      </c>
      <c r="F167" s="2">
        <f>'Moving Avg'!D167</f>
        <v>2.01396</v>
      </c>
      <c r="G167" s="2">
        <f>'Moving Avg'!F167</f>
        <v>2.0617449999999997</v>
      </c>
      <c r="H167" s="2">
        <f>'Moving Avg'!G167</f>
        <v>2.1005240000000005</v>
      </c>
      <c r="I167" s="2">
        <f>'Moving Avg'!H167</f>
        <v>0</v>
      </c>
      <c r="J167" s="17" t="str">
        <f>OBV!F167</f>
        <v>BEARISH</v>
      </c>
      <c r="K167" s="17" t="str">
        <f>OBV!G167</f>
        <v>WEAK</v>
      </c>
      <c r="L167" s="17" t="str">
        <f>OBV!H167</f>
        <v>CONFIRMED BEARISH</v>
      </c>
    </row>
    <row r="168" spans="1:12" ht="13.5" x14ac:dyDescent="0.25">
      <c r="A168" s="3">
        <f>RSI!A168</f>
        <v>42248</v>
      </c>
      <c r="B168" s="2">
        <f>RSI!B168</f>
        <v>1.9698</v>
      </c>
      <c r="C168" s="2">
        <f>RSI!I168</f>
        <v>28.909286214639778</v>
      </c>
      <c r="D168" s="2">
        <f>MACD!E168</f>
        <v>2.4068554298908751E-2</v>
      </c>
      <c r="E168" s="2">
        <f>MACD!F168</f>
        <v>1.2059685566576911E-2</v>
      </c>
      <c r="F168" s="2">
        <f>'Moving Avg'!D168</f>
        <v>1.9992399999999999</v>
      </c>
      <c r="G168" s="2">
        <f>'Moving Avg'!F168</f>
        <v>2.0554399999999999</v>
      </c>
      <c r="H168" s="2">
        <f>'Moving Avg'!G168</f>
        <v>2.0978180000000006</v>
      </c>
      <c r="I168" s="2">
        <f>'Moving Avg'!H168</f>
        <v>0</v>
      </c>
      <c r="J168" s="17" t="str">
        <f>OBV!F168</f>
        <v>BEARISH</v>
      </c>
      <c r="K168" s="17" t="str">
        <f>OBV!G168</f>
        <v>WEAK</v>
      </c>
      <c r="L168" s="17" t="str">
        <f>OBV!H168</f>
        <v>CONFIRMED BEARISH</v>
      </c>
    </row>
    <row r="169" spans="1:12" ht="13.5" x14ac:dyDescent="0.25">
      <c r="A169" s="3">
        <f>RSI!A169</f>
        <v>42249</v>
      </c>
      <c r="B169" s="2">
        <f>RSI!B169</f>
        <v>1.9698</v>
      </c>
      <c r="C169" s="2">
        <f>RSI!I169</f>
        <v>28.909286214639792</v>
      </c>
      <c r="D169" s="2">
        <f>MACD!E169</f>
        <v>3.2810650542973274E-2</v>
      </c>
      <c r="E169" s="2">
        <f>MACD!F169</f>
        <v>1.6209878561856184E-2</v>
      </c>
      <c r="F169" s="2">
        <f>'Moving Avg'!D169</f>
        <v>1.9855799999999999</v>
      </c>
      <c r="G169" s="2">
        <f>'Moving Avg'!F169</f>
        <v>2.0507099999999996</v>
      </c>
      <c r="H169" s="2">
        <f>'Moving Avg'!G169</f>
        <v>2.0954100000000007</v>
      </c>
      <c r="I169" s="2">
        <f>'Moving Avg'!H169</f>
        <v>0</v>
      </c>
      <c r="J169" s="17" t="str">
        <f>OBV!F169</f>
        <v>BEARISH</v>
      </c>
      <c r="K169" s="17" t="str">
        <f>OBV!G169</f>
        <v>WEAK</v>
      </c>
      <c r="L169" s="17" t="str">
        <f>OBV!H169</f>
        <v>CONFIRMED BEARISH</v>
      </c>
    </row>
    <row r="170" spans="1:12" ht="13.5" x14ac:dyDescent="0.25">
      <c r="A170" s="3">
        <f>RSI!A170</f>
        <v>42250</v>
      </c>
      <c r="B170" s="2">
        <f>RSI!B170</f>
        <v>1.9645999999999999</v>
      </c>
      <c r="C170" s="2">
        <f>RSI!I170</f>
        <v>28.158623341011406</v>
      </c>
      <c r="D170" s="2">
        <f>MACD!E170</f>
        <v>3.8677413690966667E-2</v>
      </c>
      <c r="E170" s="2">
        <f>MACD!F170</f>
        <v>2.0703385587678282E-2</v>
      </c>
      <c r="F170" s="2">
        <f>'Moving Avg'!D170</f>
        <v>1.9792799999999999</v>
      </c>
      <c r="G170" s="2">
        <f>'Moving Avg'!F170</f>
        <v>2.0441449999999994</v>
      </c>
      <c r="H170" s="2">
        <f>'Moving Avg'!G170</f>
        <v>2.0927000000000007</v>
      </c>
      <c r="I170" s="2">
        <f>'Moving Avg'!H170</f>
        <v>0</v>
      </c>
      <c r="J170" s="17" t="str">
        <f>OBV!F170</f>
        <v>BEARISH</v>
      </c>
      <c r="K170" s="17" t="str">
        <f>OBV!G170</f>
        <v>WEAK</v>
      </c>
      <c r="L170" s="17" t="str">
        <f>OBV!H170</f>
        <v>CONFIRMED BEARISH</v>
      </c>
    </row>
    <row r="171" spans="1:12" ht="13.5" x14ac:dyDescent="0.25">
      <c r="A171" s="3">
        <f>RSI!A171</f>
        <v>42251</v>
      </c>
      <c r="B171" s="2">
        <f>RSI!B171</f>
        <v>1.9488000000000001</v>
      </c>
      <c r="C171" s="2">
        <f>RSI!I171</f>
        <v>25.953457683311257</v>
      </c>
      <c r="D171" s="2">
        <f>MACD!E171</f>
        <v>4.5319721984226735E-2</v>
      </c>
      <c r="E171" s="2">
        <f>MACD!F171</f>
        <v>2.5626652866987974E-2</v>
      </c>
      <c r="F171" s="2">
        <f>'Moving Avg'!D171</f>
        <v>1.9698199999999999</v>
      </c>
      <c r="G171" s="2">
        <f>'Moving Avg'!F171</f>
        <v>2.0386299999999995</v>
      </c>
      <c r="H171" s="2">
        <f>'Moving Avg'!G171</f>
        <v>2.0888780000000007</v>
      </c>
      <c r="I171" s="2">
        <f>'Moving Avg'!H171</f>
        <v>0</v>
      </c>
      <c r="J171" s="17" t="str">
        <f>OBV!F171</f>
        <v>BEARISH</v>
      </c>
      <c r="K171" s="17" t="str">
        <f>OBV!G171</f>
        <v>WEAK</v>
      </c>
      <c r="L171" s="17" t="str">
        <f>OBV!H171</f>
        <v>CONFIRMED BEARISH</v>
      </c>
    </row>
    <row r="172" spans="1:12" ht="13.5" x14ac:dyDescent="0.25">
      <c r="A172" s="3">
        <f>RSI!A172</f>
        <v>42254</v>
      </c>
      <c r="B172" s="2">
        <f>RSI!B172</f>
        <v>1.891</v>
      </c>
      <c r="C172" s="2">
        <f>RSI!I172</f>
        <v>19.834187262012023</v>
      </c>
      <c r="D172" s="2">
        <f>MACD!E172</f>
        <v>5.0938969541804546E-2</v>
      </c>
      <c r="E172" s="2">
        <f>MACD!F172</f>
        <v>3.0689116201951291E-2</v>
      </c>
      <c r="F172" s="2">
        <f>'Moving Avg'!D172</f>
        <v>1.9487999999999999</v>
      </c>
      <c r="G172" s="2">
        <f>'Moving Avg'!F172</f>
        <v>2.0294349999999994</v>
      </c>
      <c r="H172" s="2">
        <f>'Moving Avg'!G172</f>
        <v>2.083600000000001</v>
      </c>
      <c r="I172" s="2">
        <f>'Moving Avg'!H172</f>
        <v>0</v>
      </c>
      <c r="J172" s="17" t="str">
        <f>OBV!F172</f>
        <v>BEARISH</v>
      </c>
      <c r="K172" s="17" t="str">
        <f>OBV!G172</f>
        <v>WEAK</v>
      </c>
      <c r="L172" s="17" t="str">
        <f>OBV!H172</f>
        <v>CONFIRMED BEARISH</v>
      </c>
    </row>
    <row r="173" spans="1:12" ht="13.5" x14ac:dyDescent="0.25">
      <c r="A173" s="3">
        <f>RSI!A173</f>
        <v>42255</v>
      </c>
      <c r="B173" s="2">
        <f>RSI!B173</f>
        <v>1.87</v>
      </c>
      <c r="C173" s="2">
        <f>RSI!I173</f>
        <v>18.158967769054968</v>
      </c>
      <c r="D173" s="2">
        <f>MACD!E173</f>
        <v>5.7312579798689089E-2</v>
      </c>
      <c r="E173" s="2">
        <f>MACD!F173</f>
        <v>3.6013808921298851E-2</v>
      </c>
      <c r="F173" s="2">
        <f>'Moving Avg'!D173</f>
        <v>1.9288400000000003</v>
      </c>
      <c r="G173" s="2">
        <f>'Moving Avg'!F173</f>
        <v>2.0197149999999993</v>
      </c>
      <c r="H173" s="2">
        <f>'Moving Avg'!G173</f>
        <v>2.0777040000000011</v>
      </c>
      <c r="I173" s="2">
        <f>'Moving Avg'!H173</f>
        <v>0</v>
      </c>
      <c r="J173" s="17" t="str">
        <f>OBV!F173</f>
        <v>BEARISH</v>
      </c>
      <c r="K173" s="17" t="str">
        <f>OBV!G173</f>
        <v>WEAK</v>
      </c>
      <c r="L173" s="17" t="str">
        <f>OBV!H173</f>
        <v>CONFIRMED BEARISH</v>
      </c>
    </row>
    <row r="174" spans="1:12" ht="13.5" x14ac:dyDescent="0.25">
      <c r="A174" s="3">
        <f>RSI!A174</f>
        <v>42256</v>
      </c>
      <c r="B174" s="2">
        <f>RSI!B174</f>
        <v>1.87</v>
      </c>
      <c r="C174" s="2">
        <f>RSI!I174</f>
        <v>18.158967769054968</v>
      </c>
      <c r="D174" s="2">
        <f>MACD!E174</f>
        <v>6.2813698036434218E-2</v>
      </c>
      <c r="E174" s="2">
        <f>MACD!F174</f>
        <v>4.1373786744325923E-2</v>
      </c>
      <c r="F174" s="2">
        <f>'Moving Avg'!D174</f>
        <v>1.9088799999999999</v>
      </c>
      <c r="G174" s="2">
        <f>'Moving Avg'!F174</f>
        <v>2.0097349999999992</v>
      </c>
      <c r="H174" s="2">
        <f>'Moving Avg'!G174</f>
        <v>2.071908000000001</v>
      </c>
      <c r="I174" s="2">
        <f>'Moving Avg'!H174</f>
        <v>0</v>
      </c>
      <c r="J174" s="17" t="str">
        <f>OBV!F174</f>
        <v>BEARISH</v>
      </c>
      <c r="K174" s="17" t="str">
        <f>OBV!G174</f>
        <v>WEAK</v>
      </c>
      <c r="L174" s="17" t="str">
        <f>OBV!H174</f>
        <v>CONFIRMED BEARISH</v>
      </c>
    </row>
    <row r="175" spans="1:12" ht="13.5" x14ac:dyDescent="0.25">
      <c r="A175" s="3">
        <f>RSI!A175</f>
        <v>42257</v>
      </c>
      <c r="B175" s="2">
        <f>RSI!B175</f>
        <v>1.87</v>
      </c>
      <c r="C175" s="2">
        <f>RSI!I175</f>
        <v>18.158967769054968</v>
      </c>
      <c r="D175" s="2">
        <f>MACD!E175</f>
        <v>6.1861996393226759E-2</v>
      </c>
      <c r="E175" s="2">
        <f>MACD!F175</f>
        <v>4.5471428674106099E-2</v>
      </c>
      <c r="F175" s="2">
        <f>'Moving Avg'!D175</f>
        <v>1.8899599999999999</v>
      </c>
      <c r="G175" s="2">
        <f>'Moving Avg'!F175</f>
        <v>1.9981799999999992</v>
      </c>
      <c r="H175" s="2">
        <f>'Moving Avg'!G175</f>
        <v>2.0665100000000014</v>
      </c>
      <c r="I175" s="2">
        <f>'Moving Avg'!H175</f>
        <v>0</v>
      </c>
      <c r="J175" s="17" t="str">
        <f>OBV!F175</f>
        <v>BEARISH</v>
      </c>
      <c r="K175" s="17" t="str">
        <f>OBV!G175</f>
        <v>WEAK</v>
      </c>
      <c r="L175" s="17" t="str">
        <f>OBV!H175</f>
        <v>CONFIRMED BEARISH</v>
      </c>
    </row>
    <row r="176" spans="1:12" ht="13.5" x14ac:dyDescent="0.25">
      <c r="A176" s="3">
        <f>RSI!A176</f>
        <v>42258</v>
      </c>
      <c r="B176" s="2">
        <f>RSI!B176</f>
        <v>1.8438000000000001</v>
      </c>
      <c r="C176" s="2">
        <f>RSI!I176</f>
        <v>16.047000336056684</v>
      </c>
      <c r="D176" s="2">
        <f>MACD!E176</f>
        <v>6.3789158964580039E-2</v>
      </c>
      <c r="E176" s="2">
        <f>MACD!F176</f>
        <v>4.9134974732200888E-2</v>
      </c>
      <c r="F176" s="2">
        <f>'Moving Avg'!D176</f>
        <v>1.8689600000000002</v>
      </c>
      <c r="G176" s="2">
        <f>'Moving Avg'!F176</f>
        <v>1.9853149999999995</v>
      </c>
      <c r="H176" s="2">
        <f>'Moving Avg'!G176</f>
        <v>2.059692000000001</v>
      </c>
      <c r="I176" s="2">
        <f>'Moving Avg'!H176</f>
        <v>0</v>
      </c>
      <c r="J176" s="17" t="str">
        <f>OBV!F176</f>
        <v>BEARISH</v>
      </c>
      <c r="K176" s="17" t="str">
        <f>OBV!G176</f>
        <v>WEAK</v>
      </c>
      <c r="L176" s="17" t="str">
        <f>OBV!H176</f>
        <v>CONFIRMED BEARISH</v>
      </c>
    </row>
    <row r="177" spans="1:12" ht="13.5" x14ac:dyDescent="0.25">
      <c r="A177" s="3">
        <f>RSI!A177</f>
        <v>42261</v>
      </c>
      <c r="B177" s="2">
        <f>RSI!B177</f>
        <v>1.8385</v>
      </c>
      <c r="C177" s="2">
        <f>RSI!I177</f>
        <v>15.650464401337757</v>
      </c>
      <c r="D177" s="2">
        <f>MACD!E177</f>
        <v>6.6700307315759044E-2</v>
      </c>
      <c r="E177" s="2">
        <f>MACD!F177</f>
        <v>5.2648041248912522E-2</v>
      </c>
      <c r="F177" s="2">
        <f>'Moving Avg'!D177</f>
        <v>1.8584600000000002</v>
      </c>
      <c r="G177" s="2">
        <f>'Moving Avg'!F177</f>
        <v>1.9737599999999997</v>
      </c>
      <c r="H177" s="2">
        <f>'Moving Avg'!G177</f>
        <v>2.052868000000001</v>
      </c>
      <c r="I177" s="2">
        <f>'Moving Avg'!H177</f>
        <v>0</v>
      </c>
      <c r="J177" s="17" t="str">
        <f>OBV!F177</f>
        <v>BEARISH</v>
      </c>
      <c r="K177" s="17" t="str">
        <f>OBV!G177</f>
        <v>WEAK</v>
      </c>
      <c r="L177" s="17" t="str">
        <f>OBV!H177</f>
        <v>CONFIRMED BEARISH</v>
      </c>
    </row>
    <row r="178" spans="1:12" ht="13.5" x14ac:dyDescent="0.25">
      <c r="A178" s="3">
        <f>RSI!A178</f>
        <v>42262</v>
      </c>
      <c r="B178" s="2">
        <f>RSI!B178</f>
        <v>1.8385</v>
      </c>
      <c r="C178" s="2">
        <f>RSI!I178</f>
        <v>15.650464401337757</v>
      </c>
      <c r="D178" s="2">
        <f>MACD!E178</f>
        <v>6.5970861638583234E-2</v>
      </c>
      <c r="E178" s="2">
        <f>MACD!F178</f>
        <v>5.5312605326846669E-2</v>
      </c>
      <c r="F178" s="2">
        <f>'Moving Avg'!D178</f>
        <v>1.85216</v>
      </c>
      <c r="G178" s="2">
        <f>'Moving Avg'!F178</f>
        <v>1.9624650000000003</v>
      </c>
      <c r="H178" s="2">
        <f>'Moving Avg'!G178</f>
        <v>2.0470380000000006</v>
      </c>
      <c r="I178" s="2">
        <f>'Moving Avg'!H178</f>
        <v>0</v>
      </c>
      <c r="J178" s="17" t="str">
        <f>OBV!F178</f>
        <v>BEARISH</v>
      </c>
      <c r="K178" s="17" t="str">
        <f>OBV!G178</f>
        <v>WEAK</v>
      </c>
      <c r="L178" s="17" t="str">
        <f>OBV!H178</f>
        <v>CONFIRMED BEARISH</v>
      </c>
    </row>
    <row r="179" spans="1:12" ht="13.5" x14ac:dyDescent="0.25">
      <c r="A179" s="3">
        <f>RSI!A179</f>
        <v>42263</v>
      </c>
      <c r="B179" s="2">
        <f>RSI!B179</f>
        <v>1.7965</v>
      </c>
      <c r="C179" s="2">
        <f>RSI!I179</f>
        <v>12.753947316902156</v>
      </c>
      <c r="D179" s="2">
        <f>MACD!E179</f>
        <v>6.925496133152409E-2</v>
      </c>
      <c r="E179" s="2">
        <f>MACD!F179</f>
        <v>5.8101076527782153E-2</v>
      </c>
      <c r="F179" s="2">
        <f>'Moving Avg'!D179</f>
        <v>1.8374600000000001</v>
      </c>
      <c r="G179" s="2">
        <f>'Moving Avg'!F179</f>
        <v>1.9474950000000004</v>
      </c>
      <c r="H179" s="2">
        <f>'Moving Avg'!G179</f>
        <v>2.0398940000000003</v>
      </c>
      <c r="I179" s="2">
        <f>'Moving Avg'!H179</f>
        <v>0</v>
      </c>
      <c r="J179" s="17" t="str">
        <f>OBV!F179</f>
        <v>BEARISH</v>
      </c>
      <c r="K179" s="17" t="str">
        <f>OBV!G179</f>
        <v>WEAK</v>
      </c>
      <c r="L179" s="17" t="str">
        <f>OBV!H179</f>
        <v>CONFIRMED BEARISH</v>
      </c>
    </row>
    <row r="180" spans="1:12" ht="13.5" x14ac:dyDescent="0.25">
      <c r="A180" s="3">
        <f>RSI!A180</f>
        <v>42264</v>
      </c>
      <c r="B180" s="2">
        <f>RSI!B180</f>
        <v>1.7965</v>
      </c>
      <c r="C180" s="2">
        <f>RSI!I180</f>
        <v>12.753947316902156</v>
      </c>
      <c r="D180" s="2">
        <f>MACD!E180</f>
        <v>7.2213672357827718E-2</v>
      </c>
      <c r="E180" s="2">
        <f>MACD!F180</f>
        <v>6.0923595693791265E-2</v>
      </c>
      <c r="F180" s="2">
        <f>'Moving Avg'!D180</f>
        <v>1.8227600000000002</v>
      </c>
      <c r="G180" s="2">
        <f>'Moving Avg'!F180</f>
        <v>1.9333150000000008</v>
      </c>
      <c r="H180" s="2">
        <f>'Moving Avg'!G180</f>
        <v>2.0327500000000005</v>
      </c>
      <c r="I180" s="2">
        <f>'Moving Avg'!H180</f>
        <v>0</v>
      </c>
      <c r="J180" s="17" t="str">
        <f>OBV!F180</f>
        <v>BEARISH</v>
      </c>
      <c r="K180" s="17" t="str">
        <f>OBV!G180</f>
        <v>WEAK</v>
      </c>
      <c r="L180" s="17" t="str">
        <f>OBV!H180</f>
        <v>CONFIRMED BEARISH</v>
      </c>
    </row>
    <row r="181" spans="1:12" ht="13.5" x14ac:dyDescent="0.25">
      <c r="A181" s="3">
        <f>RSI!A181</f>
        <v>42265</v>
      </c>
      <c r="B181" s="2">
        <f>RSI!B181</f>
        <v>1.786</v>
      </c>
      <c r="C181" s="2">
        <f>RSI!I181</f>
        <v>12.104413180299957</v>
      </c>
      <c r="D181" s="2">
        <f>MACD!E181</f>
        <v>7.3971481026780195E-2</v>
      </c>
      <c r="E181" s="2">
        <f>MACD!F181</f>
        <v>6.3533172760389056E-2</v>
      </c>
      <c r="F181" s="2">
        <f>'Moving Avg'!D181</f>
        <v>1.8111999999999999</v>
      </c>
      <c r="G181" s="2">
        <f>'Moving Avg'!F181</f>
        <v>1.9186100000000006</v>
      </c>
      <c r="H181" s="2">
        <f>'Moving Avg'!G181</f>
        <v>2.0253960000000006</v>
      </c>
      <c r="I181" s="2">
        <f>'Moving Avg'!H181</f>
        <v>0</v>
      </c>
      <c r="J181" s="17" t="str">
        <f>OBV!F181</f>
        <v>BEARISH</v>
      </c>
      <c r="K181" s="17" t="str">
        <f>OBV!G181</f>
        <v>WEAK</v>
      </c>
      <c r="L181" s="17" t="str">
        <f>OBV!H181</f>
        <v>CONFIRMED BEARISH</v>
      </c>
    </row>
    <row r="182" spans="1:12" ht="13.5" x14ac:dyDescent="0.25">
      <c r="A182" s="3">
        <f>RSI!A182</f>
        <v>42268</v>
      </c>
      <c r="B182" s="2">
        <f>RSI!B182</f>
        <v>1.8122</v>
      </c>
      <c r="C182" s="2">
        <f>RSI!I182</f>
        <v>22.68517235295495</v>
      </c>
      <c r="D182" s="2">
        <f>MACD!E182</f>
        <v>6.552792393234963E-2</v>
      </c>
      <c r="E182" s="2">
        <f>MACD!F182</f>
        <v>6.3932122994781182E-2</v>
      </c>
      <c r="F182" s="2">
        <f>'Moving Avg'!D182</f>
        <v>1.8059400000000001</v>
      </c>
      <c r="G182" s="2">
        <f>'Moving Avg'!F182</f>
        <v>1.9067900000000002</v>
      </c>
      <c r="H182" s="2">
        <f>'Moving Avg'!G182</f>
        <v>2.0185660000000007</v>
      </c>
      <c r="I182" s="2">
        <f>'Moving Avg'!H182</f>
        <v>0</v>
      </c>
      <c r="J182" s="17" t="str">
        <f>OBV!F182</f>
        <v>BEARISH</v>
      </c>
      <c r="K182" s="17" t="str">
        <f>OBV!G182</f>
        <v>WEAK</v>
      </c>
      <c r="L182" s="17" t="str">
        <f>OBV!H182</f>
        <v>CONFIRMED BEARISH</v>
      </c>
    </row>
    <row r="183" spans="1:12" ht="13.5" x14ac:dyDescent="0.25">
      <c r="A183" s="3">
        <f>RSI!A183</f>
        <v>42269</v>
      </c>
      <c r="B183" s="2">
        <f>RSI!B183</f>
        <v>1.8069999999999999</v>
      </c>
      <c r="C183" s="2">
        <f>RSI!I183</f>
        <v>22.116128674188857</v>
      </c>
      <c r="D183" s="2">
        <f>MACD!E183</f>
        <v>5.6218266106999426E-2</v>
      </c>
      <c r="E183" s="2">
        <f>MACD!F183</f>
        <v>6.2389351617224829E-2</v>
      </c>
      <c r="F183" s="2">
        <f>'Moving Avg'!D183</f>
        <v>1.7996399999999997</v>
      </c>
      <c r="G183" s="2">
        <f>'Moving Avg'!F183</f>
        <v>1.8949700000000003</v>
      </c>
      <c r="H183" s="2">
        <f>'Moving Avg'!G183</f>
        <v>2.0116320000000005</v>
      </c>
      <c r="I183" s="2">
        <f>'Moving Avg'!H183</f>
        <v>0</v>
      </c>
      <c r="J183" s="17" t="str">
        <f>OBV!F183</f>
        <v>BEARISH</v>
      </c>
      <c r="K183" s="17" t="str">
        <f>OBV!G183</f>
        <v>WEAK</v>
      </c>
      <c r="L183" s="17" t="str">
        <f>OBV!H183</f>
        <v>CONFIRMED BEARISH</v>
      </c>
    </row>
    <row r="184" spans="1:12" ht="13.5" x14ac:dyDescent="0.25">
      <c r="A184" s="3">
        <f>RSI!A184</f>
        <v>42270</v>
      </c>
      <c r="B184" s="2">
        <f>RSI!B184</f>
        <v>1.8385</v>
      </c>
      <c r="C184" s="2">
        <f>RSI!I184</f>
        <v>33.068886037880475</v>
      </c>
      <c r="D184" s="2">
        <f>MACD!E184</f>
        <v>4.6668326031787721E-2</v>
      </c>
      <c r="E184" s="2">
        <f>MACD!F184</f>
        <v>5.9245146500137416E-2</v>
      </c>
      <c r="F184" s="2">
        <f>'Moving Avg'!D184</f>
        <v>1.8080400000000001</v>
      </c>
      <c r="G184" s="2">
        <f>'Moving Avg'!F184</f>
        <v>1.8849900000000006</v>
      </c>
      <c r="H184" s="2">
        <f>'Moving Avg'!G184</f>
        <v>2.005958000000001</v>
      </c>
      <c r="I184" s="2">
        <f>'Moving Avg'!H184</f>
        <v>0</v>
      </c>
      <c r="J184" s="17" t="str">
        <f>OBV!F184</f>
        <v>BEARISH</v>
      </c>
      <c r="K184" s="17" t="str">
        <f>OBV!G184</f>
        <v>WEAK</v>
      </c>
      <c r="L184" s="17" t="str">
        <f>OBV!H184</f>
        <v>BEARISH DIVERGENCE</v>
      </c>
    </row>
    <row r="185" spans="1:12" ht="13.5" x14ac:dyDescent="0.25">
      <c r="A185" s="3">
        <f>RSI!A185</f>
        <v>42275</v>
      </c>
      <c r="B185" s="2">
        <f>RSI!B185</f>
        <v>1.8331999999999999</v>
      </c>
      <c r="C185" s="2">
        <f>RSI!I185</f>
        <v>32.247177787682787</v>
      </c>
      <c r="D185" s="2">
        <f>MACD!E185</f>
        <v>3.9405913425490491E-2</v>
      </c>
      <c r="E185" s="2">
        <f>MACD!F185</f>
        <v>5.5277299885208034E-2</v>
      </c>
      <c r="F185" s="2">
        <f>'Moving Avg'!D185</f>
        <v>1.81538</v>
      </c>
      <c r="G185" s="2">
        <f>'Moving Avg'!F185</f>
        <v>1.8768450000000005</v>
      </c>
      <c r="H185" s="2">
        <f>'Moving Avg'!G185</f>
        <v>2.0002840000000011</v>
      </c>
      <c r="I185" s="2">
        <f>'Moving Avg'!H185</f>
        <v>0</v>
      </c>
      <c r="J185" s="17" t="str">
        <f>OBV!F185</f>
        <v>BEARISH</v>
      </c>
      <c r="K185" s="17" t="str">
        <f>OBV!G185</f>
        <v>WEAK</v>
      </c>
      <c r="L185" s="17" t="str">
        <f>OBV!H185</f>
        <v>BEARISH DIVERGENCE</v>
      </c>
    </row>
    <row r="186" spans="1:12" ht="13.5" x14ac:dyDescent="0.25">
      <c r="A186" s="3">
        <f>RSI!A186</f>
        <v>42276</v>
      </c>
      <c r="B186" s="2">
        <f>RSI!B186</f>
        <v>1.8331999999999999</v>
      </c>
      <c r="C186" s="2">
        <f>RSI!I186</f>
        <v>32.247177787682787</v>
      </c>
      <c r="D186" s="2">
        <f>MACD!E186</f>
        <v>2.9655522768984088E-2</v>
      </c>
      <c r="E186" s="2">
        <f>MACD!F186</f>
        <v>5.015294446196325E-2</v>
      </c>
      <c r="F186" s="2">
        <f>'Moving Avg'!D186</f>
        <v>1.8248200000000001</v>
      </c>
      <c r="G186" s="2">
        <f>'Moving Avg'!F186</f>
        <v>1.8687</v>
      </c>
      <c r="H186" s="2">
        <f>'Moving Avg'!G186</f>
        <v>1.994190000000001</v>
      </c>
      <c r="I186" s="2">
        <f>'Moving Avg'!H186</f>
        <v>0</v>
      </c>
      <c r="J186" s="17" t="str">
        <f>OBV!F186</f>
        <v>BEARISH</v>
      </c>
      <c r="K186" s="17" t="str">
        <f>OBV!G186</f>
        <v>WEAK</v>
      </c>
      <c r="L186" s="17" t="str">
        <f>OBV!H186</f>
        <v>BEARISH DIVERGENCE</v>
      </c>
    </row>
    <row r="187" spans="1:12" ht="13.5" x14ac:dyDescent="0.25">
      <c r="A187" s="3">
        <f>RSI!A187</f>
        <v>42277</v>
      </c>
      <c r="B187" s="2">
        <f>RSI!B187</f>
        <v>1.8331999999999999</v>
      </c>
      <c r="C187" s="2">
        <f>RSI!I187</f>
        <v>32.247177787682787</v>
      </c>
      <c r="D187" s="2">
        <f>MACD!E187</f>
        <v>2.0983786240166058E-2</v>
      </c>
      <c r="E187" s="2">
        <f>MACD!F187</f>
        <v>4.4319112817603819E-2</v>
      </c>
      <c r="F187" s="2">
        <f>'Moving Avg'!D187</f>
        <v>1.8290199999999999</v>
      </c>
      <c r="G187" s="2">
        <f>'Moving Avg'!F187</f>
        <v>1.8605550000000002</v>
      </c>
      <c r="H187" s="2">
        <f>'Moving Avg'!G187</f>
        <v>1.9887260000000009</v>
      </c>
      <c r="I187" s="2">
        <f>'Moving Avg'!H187</f>
        <v>0</v>
      </c>
      <c r="J187" s="17" t="str">
        <f>OBV!F187</f>
        <v>BEARISH</v>
      </c>
      <c r="K187" s="17" t="str">
        <f>OBV!G187</f>
        <v>WEAK</v>
      </c>
      <c r="L187" s="17" t="str">
        <f>OBV!H187</f>
        <v>BEARISH DIVERGENCE</v>
      </c>
    </row>
    <row r="188" spans="1:12" ht="13.5" x14ac:dyDescent="0.25">
      <c r="A188" s="3">
        <f>RSI!A188</f>
        <v>42278</v>
      </c>
      <c r="B188" s="2">
        <f>RSI!B188</f>
        <v>1.8385</v>
      </c>
      <c r="C188" s="2">
        <f>RSI!I188</f>
        <v>34.286595104191761</v>
      </c>
      <c r="D188" s="2">
        <f>MACD!E188</f>
        <v>1.3618365469836746E-2</v>
      </c>
      <c r="E188" s="2">
        <f>MACD!F188</f>
        <v>3.8178963348050404E-2</v>
      </c>
      <c r="F188" s="2">
        <f>'Moving Avg'!D188</f>
        <v>1.8353200000000001</v>
      </c>
      <c r="G188" s="2">
        <f>'Moving Avg'!F188</f>
        <v>1.8539900000000002</v>
      </c>
      <c r="H188" s="2">
        <f>'Moving Avg'!G188</f>
        <v>1.9832620000000005</v>
      </c>
      <c r="I188" s="2">
        <f>'Moving Avg'!H188</f>
        <v>0</v>
      </c>
      <c r="J188" s="17" t="str">
        <f>OBV!F188</f>
        <v>BULLISH</v>
      </c>
      <c r="K188" s="17" t="str">
        <f>OBV!G188</f>
        <v>STRONG</v>
      </c>
      <c r="L188" s="17" t="str">
        <f>OBV!H188</f>
        <v>CONFIRMED BULLISH</v>
      </c>
    </row>
    <row r="189" spans="1:12" ht="13.5" x14ac:dyDescent="0.25">
      <c r="A189" s="3">
        <f>RSI!A189</f>
        <v>42279</v>
      </c>
      <c r="B189" s="2">
        <f>RSI!B189</f>
        <v>1.8331999999999999</v>
      </c>
      <c r="C189" s="2">
        <f>RSI!I189</f>
        <v>33.210048331635832</v>
      </c>
      <c r="D189" s="2">
        <f>MACD!E189</f>
        <v>1.6235957441388393E-3</v>
      </c>
      <c r="E189" s="2">
        <f>MACD!F189</f>
        <v>3.0867889827268093E-2</v>
      </c>
      <c r="F189" s="2">
        <f>'Moving Avg'!D189</f>
        <v>1.83426</v>
      </c>
      <c r="G189" s="2">
        <f>'Moving Avg'!F189</f>
        <v>1.8471600000000006</v>
      </c>
      <c r="H189" s="2">
        <f>'Moving Avg'!G189</f>
        <v>1.9771680000000007</v>
      </c>
      <c r="I189" s="2">
        <f>'Moving Avg'!H189</f>
        <v>0</v>
      </c>
      <c r="J189" s="17" t="str">
        <f>OBV!F189</f>
        <v>BEARISH</v>
      </c>
      <c r="K189" s="17" t="str">
        <f>OBV!G189</f>
        <v>WEAK</v>
      </c>
      <c r="L189" s="17" t="str">
        <f>OBV!H189</f>
        <v>CONFIRMED BEARISH</v>
      </c>
    </row>
    <row r="190" spans="1:12" ht="13.5" x14ac:dyDescent="0.25">
      <c r="A190" s="3">
        <f>RSI!A190</f>
        <v>42282</v>
      </c>
      <c r="B190" s="2">
        <f>RSI!B190</f>
        <v>1.8331999999999999</v>
      </c>
      <c r="C190" s="2">
        <f>RSI!I190</f>
        <v>33.210048331635832</v>
      </c>
      <c r="D190" s="2">
        <f>MACD!E190</f>
        <v>-8.2107519981504673E-3</v>
      </c>
      <c r="E190" s="2">
        <f>MACD!F190</f>
        <v>2.3052161462184383E-2</v>
      </c>
      <c r="F190" s="2">
        <f>'Moving Avg'!D190</f>
        <v>1.83426</v>
      </c>
      <c r="G190" s="2">
        <f>'Moving Avg'!F190</f>
        <v>1.8405900000000002</v>
      </c>
      <c r="H190" s="2">
        <f>'Moving Avg'!G190</f>
        <v>1.9718100000000005</v>
      </c>
      <c r="I190" s="2">
        <f>'Moving Avg'!H190</f>
        <v>0</v>
      </c>
      <c r="J190" s="17" t="str">
        <f>OBV!F190</f>
        <v>BEARISH</v>
      </c>
      <c r="K190" s="17" t="str">
        <f>OBV!G190</f>
        <v>WEAK</v>
      </c>
      <c r="L190" s="17" t="str">
        <f>OBV!H190</f>
        <v>NEUTRAL</v>
      </c>
    </row>
    <row r="191" spans="1:12" ht="13.5" x14ac:dyDescent="0.25">
      <c r="A191" s="3">
        <f>RSI!A191</f>
        <v>42283</v>
      </c>
      <c r="B191" s="2">
        <f>RSI!B191</f>
        <v>1.8331999999999999</v>
      </c>
      <c r="C191" s="2">
        <f>RSI!I191</f>
        <v>33.210048331635832</v>
      </c>
      <c r="D191" s="2">
        <f>MACD!E191</f>
        <v>-1.7855773710790945E-2</v>
      </c>
      <c r="E191" s="2">
        <f>MACD!F191</f>
        <v>1.4870574427589319E-2</v>
      </c>
      <c r="F191" s="2">
        <f>'Moving Avg'!D191</f>
        <v>1.83426</v>
      </c>
      <c r="G191" s="2">
        <f>'Moving Avg'!F191</f>
        <v>1.8348100000000003</v>
      </c>
      <c r="H191" s="2">
        <f>'Moving Avg'!G191</f>
        <v>1.9661360000000001</v>
      </c>
      <c r="I191" s="2">
        <f>'Moving Avg'!H191</f>
        <v>0</v>
      </c>
      <c r="J191" s="17" t="str">
        <f>OBV!F191</f>
        <v>BEARISH</v>
      </c>
      <c r="K191" s="17" t="str">
        <f>OBV!G191</f>
        <v>WEAK</v>
      </c>
      <c r="L191" s="17" t="str">
        <f>OBV!H191</f>
        <v>NEUTRAL</v>
      </c>
    </row>
    <row r="192" spans="1:12" ht="13.5" x14ac:dyDescent="0.25">
      <c r="A192" s="3">
        <f>RSI!A192</f>
        <v>42284</v>
      </c>
      <c r="B192" s="2">
        <f>RSI!B192</f>
        <v>1.8280000000000001</v>
      </c>
      <c r="C192" s="2">
        <f>RSI!I192</f>
        <v>31.979600779785017</v>
      </c>
      <c r="D192" s="2">
        <f>MACD!E192</f>
        <v>-2.1330867374987683E-2</v>
      </c>
      <c r="E192" s="2">
        <f>MACD!F192</f>
        <v>7.6302860670739185E-3</v>
      </c>
      <c r="F192" s="2">
        <f>'Moving Avg'!D192</f>
        <v>1.8332200000000001</v>
      </c>
      <c r="G192" s="2">
        <f>'Moving Avg'!F192</f>
        <v>1.8316600000000005</v>
      </c>
      <c r="H192" s="2">
        <f>'Moving Avg'!G192</f>
        <v>1.9606740000000002</v>
      </c>
      <c r="I192" s="2">
        <f>'Moving Avg'!H192</f>
        <v>0</v>
      </c>
      <c r="J192" s="17" t="str">
        <f>OBV!F192</f>
        <v>BEARISH</v>
      </c>
      <c r="K192" s="17" t="str">
        <f>OBV!G192</f>
        <v>WEAK</v>
      </c>
      <c r="L192" s="17" t="str">
        <f>OBV!H192</f>
        <v>CONFIRMED BEARISH</v>
      </c>
    </row>
    <row r="193" spans="1:12" ht="13.5" x14ac:dyDescent="0.25">
      <c r="A193" s="3">
        <f>RSI!A193</f>
        <v>42285</v>
      </c>
      <c r="B193" s="2">
        <f>RSI!B193</f>
        <v>1.8122</v>
      </c>
      <c r="C193" s="2">
        <f>RSI!I193</f>
        <v>28.521736176631975</v>
      </c>
      <c r="D193" s="2">
        <f>MACD!E193</f>
        <v>-2.362011890819038E-2</v>
      </c>
      <c r="E193" s="2">
        <f>MACD!F193</f>
        <v>1.3802050720210591E-3</v>
      </c>
      <c r="F193" s="2">
        <f>'Moving Avg'!D193</f>
        <v>1.8279600000000003</v>
      </c>
      <c r="G193" s="2">
        <f>'Moving Avg'!F193</f>
        <v>1.82877</v>
      </c>
      <c r="H193" s="2">
        <f>'Moving Avg'!G193</f>
        <v>1.954896</v>
      </c>
      <c r="I193" s="2">
        <f>'Moving Avg'!H193</f>
        <v>0</v>
      </c>
      <c r="J193" s="17" t="str">
        <f>OBV!F193</f>
        <v>BEARISH</v>
      </c>
      <c r="K193" s="17" t="str">
        <f>OBV!G193</f>
        <v>WEAK</v>
      </c>
      <c r="L193" s="17" t="str">
        <f>OBV!H193</f>
        <v>CONFIRMED BEARISH</v>
      </c>
    </row>
    <row r="194" spans="1:12" ht="13.5" x14ac:dyDescent="0.25">
      <c r="A194" s="3">
        <f>RSI!A194</f>
        <v>42286</v>
      </c>
      <c r="B194" s="2">
        <f>RSI!B194</f>
        <v>1.8069999999999999</v>
      </c>
      <c r="C194" s="2">
        <f>RSI!I194</f>
        <v>27.469025240768488</v>
      </c>
      <c r="D194" s="2">
        <f>MACD!E194</f>
        <v>-1.9972437130406862E-2</v>
      </c>
      <c r="E194" s="2">
        <f>MACD!F194</f>
        <v>-2.8903233684645247E-3</v>
      </c>
      <c r="F194" s="2">
        <f>'Moving Avg'!D194</f>
        <v>1.8227199999999999</v>
      </c>
      <c r="G194" s="2">
        <f>'Moving Avg'!F194</f>
        <v>1.8256200000000002</v>
      </c>
      <c r="H194" s="2">
        <f>'Moving Avg'!G194</f>
        <v>1.9491179999999999</v>
      </c>
      <c r="I194" s="2">
        <f>'Moving Avg'!H194</f>
        <v>0</v>
      </c>
      <c r="J194" s="17" t="str">
        <f>OBV!F194</f>
        <v>BEARISH</v>
      </c>
      <c r="K194" s="17" t="str">
        <f>OBV!G194</f>
        <v>WEAK</v>
      </c>
      <c r="L194" s="17" t="str">
        <f>OBV!H194</f>
        <v>CONFIRMED BEARISH</v>
      </c>
    </row>
    <row r="195" spans="1:12" ht="13.5" x14ac:dyDescent="0.25">
      <c r="A195" s="3">
        <f>RSI!A195</f>
        <v>42289</v>
      </c>
      <c r="B195" s="2">
        <f>RSI!B195</f>
        <v>1.8331999999999999</v>
      </c>
      <c r="C195" s="2">
        <f>RSI!I195</f>
        <v>39.571115428879196</v>
      </c>
      <c r="D195" s="2">
        <f>MACD!E195</f>
        <v>-1.9284111667694503E-2</v>
      </c>
      <c r="E195" s="2">
        <f>MACD!F195</f>
        <v>-6.1690810283105205E-3</v>
      </c>
      <c r="F195" s="2">
        <f>'Moving Avg'!D195</f>
        <v>1.8227199999999999</v>
      </c>
      <c r="G195" s="2">
        <f>'Moving Avg'!F195</f>
        <v>1.8237800000000004</v>
      </c>
      <c r="H195" s="2">
        <f>'Moving Avg'!G195</f>
        <v>1.9441800000000002</v>
      </c>
      <c r="I195" s="2">
        <f>'Moving Avg'!H195</f>
        <v>0</v>
      </c>
      <c r="J195" s="17" t="str">
        <f>OBV!F195</f>
        <v>BEARISH</v>
      </c>
      <c r="K195" s="17" t="str">
        <f>OBV!G195</f>
        <v>WEAK</v>
      </c>
      <c r="L195" s="17" t="str">
        <f>OBV!H195</f>
        <v>NEUTRAL</v>
      </c>
    </row>
    <row r="196" spans="1:12" ht="13.5" x14ac:dyDescent="0.25">
      <c r="A196" s="3">
        <f>RSI!A196</f>
        <v>42290</v>
      </c>
      <c r="B196" s="2">
        <f>RSI!B196</f>
        <v>1.8331999999999999</v>
      </c>
      <c r="C196" s="2">
        <f>RSI!I196</f>
        <v>39.571115428879196</v>
      </c>
      <c r="D196" s="2">
        <f>MACD!E196</f>
        <v>-1.8525063380182338E-2</v>
      </c>
      <c r="E196" s="2">
        <f>MACD!F196</f>
        <v>-8.6402774986848833E-3</v>
      </c>
      <c r="F196" s="2">
        <f>'Moving Avg'!D196</f>
        <v>1.8227199999999999</v>
      </c>
      <c r="G196" s="2">
        <f>'Moving Avg'!F196</f>
        <v>1.8232500000000003</v>
      </c>
      <c r="H196" s="2">
        <f>'Moving Avg'!G196</f>
        <v>1.9395560000000003</v>
      </c>
      <c r="I196" s="2">
        <f>'Moving Avg'!H196</f>
        <v>0</v>
      </c>
      <c r="J196" s="17" t="str">
        <f>OBV!F196</f>
        <v>BEARISH</v>
      </c>
      <c r="K196" s="17" t="str">
        <f>OBV!G196</f>
        <v>WEAK</v>
      </c>
      <c r="L196" s="17" t="str">
        <f>OBV!H196</f>
        <v>NEUTRAL</v>
      </c>
    </row>
    <row r="197" spans="1:12" ht="13.5" x14ac:dyDescent="0.25">
      <c r="A197" s="3">
        <f>RSI!A197</f>
        <v>42293</v>
      </c>
      <c r="B197" s="2">
        <f>RSI!B197</f>
        <v>1.8385</v>
      </c>
      <c r="C197" s="2">
        <f>RSI!I197</f>
        <v>41.847518020767126</v>
      </c>
      <c r="D197" s="2">
        <f>MACD!E197</f>
        <v>-1.8111848187627899E-2</v>
      </c>
      <c r="E197" s="2">
        <f>MACD!F197</f>
        <v>-1.0534591636473486E-2</v>
      </c>
      <c r="F197" s="2">
        <f>'Moving Avg'!D197</f>
        <v>1.8248200000000001</v>
      </c>
      <c r="G197" s="2">
        <f>'Moving Avg'!F197</f>
        <v>1.8232500000000003</v>
      </c>
      <c r="H197" s="2">
        <f>'Moving Avg'!G197</f>
        <v>1.9347240000000008</v>
      </c>
      <c r="I197" s="2">
        <f>'Moving Avg'!H197</f>
        <v>0</v>
      </c>
      <c r="J197" s="17" t="str">
        <f>OBV!F197</f>
        <v>BEARISH</v>
      </c>
      <c r="K197" s="17" t="str">
        <f>OBV!G197</f>
        <v>WEAK</v>
      </c>
      <c r="L197" s="17" t="str">
        <f>OBV!H197</f>
        <v>BEARISH DIVERGENCE</v>
      </c>
    </row>
    <row r="198" spans="1:12" ht="13.5" x14ac:dyDescent="0.25">
      <c r="A198" s="3">
        <f>RSI!A198</f>
        <v>42296</v>
      </c>
      <c r="B198" s="2">
        <f>RSI!B198</f>
        <v>1.8280000000000001</v>
      </c>
      <c r="C198" s="2">
        <f>RSI!I198</f>
        <v>38.73437442860326</v>
      </c>
      <c r="D198" s="2">
        <f>MACD!E198</f>
        <v>-1.6048937729784774E-2</v>
      </c>
      <c r="E198" s="2">
        <f>MACD!F198</f>
        <v>-1.1637460855135744E-2</v>
      </c>
      <c r="F198" s="2">
        <f>'Moving Avg'!D198</f>
        <v>1.8279799999999997</v>
      </c>
      <c r="G198" s="2">
        <f>'Moving Avg'!F198</f>
        <v>1.8227250000000006</v>
      </c>
      <c r="H198" s="2">
        <f>'Moving Avg'!G198</f>
        <v>1.9293660000000008</v>
      </c>
      <c r="I198" s="2">
        <f>'Moving Avg'!H198</f>
        <v>0</v>
      </c>
      <c r="J198" s="17" t="str">
        <f>OBV!F198</f>
        <v>BEARISH</v>
      </c>
      <c r="K198" s="17" t="str">
        <f>OBV!G198</f>
        <v>STRONG</v>
      </c>
      <c r="L198" s="17" t="str">
        <f>OBV!H198</f>
        <v>BEARISH DIVERGENCE</v>
      </c>
    </row>
    <row r="199" spans="1:12" ht="13.5" x14ac:dyDescent="0.25">
      <c r="A199" s="3">
        <f>RSI!A199</f>
        <v>42297</v>
      </c>
      <c r="B199" s="2">
        <f>RSI!B199</f>
        <v>1.8280000000000001</v>
      </c>
      <c r="C199" s="2">
        <f>RSI!I199</f>
        <v>38.734374428603275</v>
      </c>
      <c r="D199" s="2">
        <f>MACD!E199</f>
        <v>-1.4945529961049697E-2</v>
      </c>
      <c r="E199" s="2">
        <f>MACD!F199</f>
        <v>-1.2299074676318536E-2</v>
      </c>
      <c r="F199" s="2">
        <f>'Moving Avg'!D199</f>
        <v>1.8321799999999999</v>
      </c>
      <c r="G199" s="2">
        <f>'Moving Avg'!F199</f>
        <v>1.8243000000000005</v>
      </c>
      <c r="H199" s="2">
        <f>'Moving Avg'!G199</f>
        <v>1.9246380000000007</v>
      </c>
      <c r="I199" s="2">
        <f>'Moving Avg'!H199</f>
        <v>0</v>
      </c>
      <c r="J199" s="17" t="str">
        <f>OBV!F199</f>
        <v>BULLISH</v>
      </c>
      <c r="K199" s="17" t="str">
        <f>OBV!G199</f>
        <v>WEAK</v>
      </c>
      <c r="L199" s="17" t="str">
        <f>OBV!H199</f>
        <v>CONFIRMED BULLISH</v>
      </c>
    </row>
    <row r="200" spans="1:12" ht="13.5" x14ac:dyDescent="0.25">
      <c r="A200" s="3">
        <f>RSI!A200</f>
        <v>42298</v>
      </c>
      <c r="B200" s="2">
        <f>RSI!B200</f>
        <v>1.786</v>
      </c>
      <c r="C200" s="2">
        <f>RSI!I200</f>
        <v>28.796414827679172</v>
      </c>
      <c r="D200" s="2">
        <f>MACD!E200</f>
        <v>-1.0740346894821062E-2</v>
      </c>
      <c r="E200" s="2">
        <f>MACD!F200</f>
        <v>-1.1987329120019043E-2</v>
      </c>
      <c r="F200" s="2">
        <f>'Moving Avg'!D200</f>
        <v>1.82274</v>
      </c>
      <c r="G200" s="2">
        <f>'Moving Avg'!F200</f>
        <v>1.8237750000000006</v>
      </c>
      <c r="H200" s="2">
        <f>'Moving Avg'!G200</f>
        <v>1.9184400000000008</v>
      </c>
      <c r="I200" s="2">
        <f>'Moving Avg'!H200</f>
        <v>0</v>
      </c>
      <c r="J200" s="17" t="str">
        <f>OBV!F200</f>
        <v>BEARISH</v>
      </c>
      <c r="K200" s="17" t="str">
        <f>OBV!G200</f>
        <v>STRONG</v>
      </c>
      <c r="L200" s="17" t="str">
        <f>OBV!H200</f>
        <v>CONFIRMED BEARISH</v>
      </c>
    </row>
    <row r="201" spans="1:12" ht="13.5" x14ac:dyDescent="0.25">
      <c r="A201" s="3">
        <f>RSI!A201</f>
        <v>42299</v>
      </c>
      <c r="B201" s="2">
        <f>RSI!B201</f>
        <v>1.7755000000000001</v>
      </c>
      <c r="C201" s="2">
        <f>RSI!I201</f>
        <v>26.935804914219744</v>
      </c>
      <c r="D201" s="2">
        <f>MACD!E201</f>
        <v>-6.0076211660682333E-3</v>
      </c>
      <c r="E201" s="2">
        <f>MACD!F201</f>
        <v>-1.0791387529228882E-2</v>
      </c>
      <c r="F201" s="2">
        <f>'Moving Avg'!D201</f>
        <v>1.8112000000000001</v>
      </c>
      <c r="G201" s="2">
        <f>'Moving Avg'!F201</f>
        <v>1.8232500000000003</v>
      </c>
      <c r="H201" s="2">
        <f>'Moving Avg'!G201</f>
        <v>1.9127680000000007</v>
      </c>
      <c r="I201" s="2">
        <f>'Moving Avg'!H201</f>
        <v>2.0566654999999994</v>
      </c>
      <c r="J201" s="17" t="str">
        <f>OBV!F201</f>
        <v>BEARISH</v>
      </c>
      <c r="K201" s="17" t="str">
        <f>OBV!G201</f>
        <v>STRONG</v>
      </c>
      <c r="L201" s="17" t="str">
        <f>OBV!H201</f>
        <v>CONFIRMED BEARISH</v>
      </c>
    </row>
    <row r="202" spans="1:12" ht="13.5" x14ac:dyDescent="0.25">
      <c r="A202" s="3">
        <f>RSI!A202</f>
        <v>42300</v>
      </c>
      <c r="B202" s="2">
        <f>RSI!B202</f>
        <v>1.7755000000000001</v>
      </c>
      <c r="C202" s="2">
        <f>RSI!I202</f>
        <v>26.935804914219744</v>
      </c>
      <c r="D202" s="2">
        <f>MACD!E202</f>
        <v>-2.3736323909364643E-3</v>
      </c>
      <c r="E202" s="2">
        <f>MACD!F202</f>
        <v>-9.1078365015703992E-3</v>
      </c>
      <c r="F202" s="2">
        <f>'Moving Avg'!D202</f>
        <v>1.7986</v>
      </c>
      <c r="G202" s="2">
        <f>'Moving Avg'!F202</f>
        <v>1.821415</v>
      </c>
      <c r="H202" s="2">
        <f>'Moving Avg'!G202</f>
        <v>1.9067800000000006</v>
      </c>
      <c r="I202" s="2">
        <f>'Moving Avg'!H202</f>
        <v>2.0547439999999995</v>
      </c>
      <c r="J202" s="17" t="str">
        <f>OBV!F202</f>
        <v>BEARISH</v>
      </c>
      <c r="K202" s="17" t="str">
        <f>OBV!G202</f>
        <v>STRONG</v>
      </c>
      <c r="L202" s="17" t="str">
        <f>OBV!H202</f>
        <v>CONFIRMED BEARISH</v>
      </c>
    </row>
    <row r="203" spans="1:12" ht="13.5" x14ac:dyDescent="0.25">
      <c r="A203" s="3">
        <f>RSI!A203</f>
        <v>42303</v>
      </c>
      <c r="B203" s="2">
        <f>RSI!B203</f>
        <v>1.7702</v>
      </c>
      <c r="C203" s="2">
        <f>RSI!I203</f>
        <v>25.954104671307192</v>
      </c>
      <c r="D203" s="2">
        <f>MACD!E203</f>
        <v>-9.3932628630688519E-4</v>
      </c>
      <c r="E203" s="2">
        <f>MACD!F203</f>
        <v>-7.4741344585176964E-3</v>
      </c>
      <c r="F203" s="2">
        <f>'Moving Avg'!D203</f>
        <v>1.78704</v>
      </c>
      <c r="G203" s="2">
        <f>'Moving Avg'!F203</f>
        <v>1.8195750000000004</v>
      </c>
      <c r="H203" s="2">
        <f>'Moving Avg'!G203</f>
        <v>1.9008960000000004</v>
      </c>
      <c r="I203" s="2">
        <f>'Moving Avg'!H203</f>
        <v>2.0529949999999992</v>
      </c>
      <c r="J203" s="17" t="str">
        <f>OBV!F203</f>
        <v>BEARISH</v>
      </c>
      <c r="K203" s="17" t="str">
        <f>OBV!G203</f>
        <v>STRONG</v>
      </c>
      <c r="L203" s="17" t="str">
        <f>OBV!H203</f>
        <v>CONFIRMED BEARISH</v>
      </c>
    </row>
    <row r="204" spans="1:12" ht="13.5" x14ac:dyDescent="0.25">
      <c r="A204" s="3">
        <f>RSI!A204</f>
        <v>42304</v>
      </c>
      <c r="B204" s="2">
        <f>RSI!B204</f>
        <v>1.7755000000000001</v>
      </c>
      <c r="C204" s="2">
        <f>RSI!I204</f>
        <v>28.750604567071605</v>
      </c>
      <c r="D204" s="2">
        <f>MACD!E204</f>
        <v>-5.1883772813510198E-4</v>
      </c>
      <c r="E204" s="2">
        <f>MACD!F204</f>
        <v>-6.0830751124411782E-3</v>
      </c>
      <c r="F204" s="2">
        <f>'Moving Avg'!D204</f>
        <v>1.77654</v>
      </c>
      <c r="G204" s="2">
        <f>'Moving Avg'!F204</f>
        <v>1.8164250000000002</v>
      </c>
      <c r="H204" s="2">
        <f>'Moving Avg'!G204</f>
        <v>1.8950140000000002</v>
      </c>
      <c r="I204" s="2">
        <f>'Moving Avg'!H204</f>
        <v>2.0510979999999996</v>
      </c>
      <c r="J204" s="17" t="str">
        <f>OBV!F204</f>
        <v>BEARISH</v>
      </c>
      <c r="K204" s="17" t="str">
        <f>OBV!G204</f>
        <v>STRONG</v>
      </c>
      <c r="L204" s="17" t="str">
        <f>OBV!H204</f>
        <v>CONFIRMED BEARISH</v>
      </c>
    </row>
    <row r="205" spans="1:12" ht="13.5" x14ac:dyDescent="0.25">
      <c r="A205" s="3">
        <f>RSI!A205</f>
        <v>42305</v>
      </c>
      <c r="B205" s="2">
        <f>RSI!B205</f>
        <v>1.7806999999999999</v>
      </c>
      <c r="C205" s="2">
        <f>RSI!I205</f>
        <v>31.48469921496978</v>
      </c>
      <c r="D205" s="2">
        <f>MACD!E205</f>
        <v>3.8210759596424282E-3</v>
      </c>
      <c r="E205" s="2">
        <f>MACD!F205</f>
        <v>-4.1022448980244574E-3</v>
      </c>
      <c r="F205" s="2">
        <f>'Moving Avg'!D205</f>
        <v>1.7754799999999999</v>
      </c>
      <c r="G205" s="2">
        <f>'Moving Avg'!F205</f>
        <v>1.8138000000000005</v>
      </c>
      <c r="H205" s="2">
        <f>'Moving Avg'!G205</f>
        <v>1.8886060000000002</v>
      </c>
      <c r="I205" s="2">
        <f>'Moving Avg'!H205</f>
        <v>2.0493019999999991</v>
      </c>
      <c r="J205" s="17" t="str">
        <f>OBV!F205</f>
        <v>BULLISH</v>
      </c>
      <c r="K205" s="17" t="str">
        <f>OBV!G205</f>
        <v>WEAK</v>
      </c>
      <c r="L205" s="17" t="str">
        <f>OBV!H205</f>
        <v>BULLISH DIVERGENCE</v>
      </c>
    </row>
    <row r="206" spans="1:12" ht="13.5" x14ac:dyDescent="0.25">
      <c r="A206" s="3">
        <f>RSI!A206</f>
        <v>42306</v>
      </c>
      <c r="B206" s="2">
        <f>RSI!B206</f>
        <v>1.7544999999999999</v>
      </c>
      <c r="C206" s="2">
        <f>RSI!I206</f>
        <v>26.058823965886447</v>
      </c>
      <c r="D206" s="2">
        <f>MACD!E206</f>
        <v>9.7167795502413057E-3</v>
      </c>
      <c r="E206" s="2">
        <f>MACD!F206</f>
        <v>-1.3384400083713049E-3</v>
      </c>
      <c r="F206" s="2">
        <f>'Moving Avg'!D206</f>
        <v>1.7712800000000002</v>
      </c>
      <c r="G206" s="2">
        <f>'Moving Avg'!F206</f>
        <v>1.8098650000000003</v>
      </c>
      <c r="H206" s="2">
        <f>'Moving Avg'!G206</f>
        <v>1.8816740000000001</v>
      </c>
      <c r="I206" s="2">
        <f>'Moving Avg'!H206</f>
        <v>2.0474994999999994</v>
      </c>
      <c r="J206" s="17" t="str">
        <f>OBV!F206</f>
        <v>BULLISH</v>
      </c>
      <c r="K206" s="17" t="str">
        <f>OBV!G206</f>
        <v>WEAK</v>
      </c>
      <c r="L206" s="17" t="str">
        <f>OBV!H206</f>
        <v>BULLISH DIVERGENCE</v>
      </c>
    </row>
    <row r="207" spans="1:12" ht="13.5" x14ac:dyDescent="0.25">
      <c r="A207" s="3">
        <f>RSI!A207</f>
        <v>42307</v>
      </c>
      <c r="B207" s="2">
        <f>RSI!B207</f>
        <v>1.7544999999999999</v>
      </c>
      <c r="C207" s="2">
        <f>RSI!I207</f>
        <v>26.058823965886447</v>
      </c>
      <c r="D207" s="2">
        <f>MACD!E207</f>
        <v>1.5937438721790542E-2</v>
      </c>
      <c r="E207" s="2">
        <f>MACD!F207</f>
        <v>2.1167357376610648E-3</v>
      </c>
      <c r="F207" s="2">
        <f>'Moving Avg'!D207</f>
        <v>1.76708</v>
      </c>
      <c r="G207" s="2">
        <f>'Moving Avg'!F207</f>
        <v>1.8059300000000005</v>
      </c>
      <c r="H207" s="2">
        <f>'Moving Avg'!G207</f>
        <v>1.8753719999999998</v>
      </c>
      <c r="I207" s="2">
        <f>'Moving Avg'!H207</f>
        <v>2.0457964999999994</v>
      </c>
      <c r="J207" s="17" t="str">
        <f>OBV!F207</f>
        <v>BULLISH</v>
      </c>
      <c r="K207" s="17" t="str">
        <f>OBV!G207</f>
        <v>WEAK</v>
      </c>
      <c r="L207" s="17" t="str">
        <f>OBV!H207</f>
        <v>BULLISH DIVERGENCE</v>
      </c>
    </row>
    <row r="208" spans="1:12" ht="13.5" x14ac:dyDescent="0.25">
      <c r="A208" s="3">
        <f>RSI!A208</f>
        <v>42310</v>
      </c>
      <c r="B208" s="2">
        <f>RSI!B208</f>
        <v>1.8122</v>
      </c>
      <c r="C208" s="2">
        <f>RSI!I208</f>
        <v>48.657794824251852</v>
      </c>
      <c r="D208" s="2">
        <f>MACD!E208</f>
        <v>1.5697357574465443E-2</v>
      </c>
      <c r="E208" s="2">
        <f>MACD!F208</f>
        <v>4.8328601050219404E-3</v>
      </c>
      <c r="F208" s="2">
        <f>'Moving Avg'!D208</f>
        <v>1.7754799999999999</v>
      </c>
      <c r="G208" s="2">
        <f>'Moving Avg'!F208</f>
        <v>1.8046150000000001</v>
      </c>
      <c r="H208" s="2">
        <f>'Moving Avg'!G208</f>
        <v>1.8703279999999998</v>
      </c>
      <c r="I208" s="2">
        <f>'Moving Avg'!H208</f>
        <v>2.0444064999999991</v>
      </c>
      <c r="J208" s="17" t="str">
        <f>OBV!F208</f>
        <v>BULLISH</v>
      </c>
      <c r="K208" s="17" t="str">
        <f>OBV!G208</f>
        <v>WEAK</v>
      </c>
      <c r="L208" s="17" t="str">
        <f>OBV!H208</f>
        <v>CONFIRMED BULLISH</v>
      </c>
    </row>
    <row r="209" spans="1:12" ht="13.5" x14ac:dyDescent="0.25">
      <c r="A209" s="3">
        <f>RSI!A209</f>
        <v>42311</v>
      </c>
      <c r="B209" s="2">
        <f>RSI!B209</f>
        <v>1.7597</v>
      </c>
      <c r="C209" s="2">
        <f>RSI!I209</f>
        <v>37.443997756559888</v>
      </c>
      <c r="D209" s="2">
        <f>MACD!E209</f>
        <v>1.9399318412607114E-2</v>
      </c>
      <c r="E209" s="2">
        <f>MACD!F209</f>
        <v>7.7461517665389753E-3</v>
      </c>
      <c r="F209" s="2">
        <f>'Moving Avg'!D209</f>
        <v>1.7723199999999999</v>
      </c>
      <c r="G209" s="2">
        <f>'Moving Avg'!F209</f>
        <v>1.80094</v>
      </c>
      <c r="H209" s="2">
        <f>'Moving Avg'!G209</f>
        <v>1.8636039999999996</v>
      </c>
      <c r="I209" s="2">
        <f>'Moving Avg'!H209</f>
        <v>2.0425799999999992</v>
      </c>
      <c r="J209" s="17" t="str">
        <f>OBV!F209</f>
        <v>BEARISH</v>
      </c>
      <c r="K209" s="17" t="str">
        <f>OBV!G209</f>
        <v>STRONG</v>
      </c>
      <c r="L209" s="17" t="str">
        <f>OBV!H209</f>
        <v>CONFIRMED BEARISH</v>
      </c>
    </row>
    <row r="210" spans="1:12" ht="13.5" x14ac:dyDescent="0.25">
      <c r="A210" s="3">
        <f>RSI!A210</f>
        <v>42312</v>
      </c>
      <c r="B210" s="2">
        <f>RSI!B210</f>
        <v>1.7597</v>
      </c>
      <c r="C210" s="2">
        <f>RSI!I210</f>
        <v>37.443997756559888</v>
      </c>
      <c r="D210" s="2">
        <f>MACD!E210</f>
        <v>1.6395449343770796E-2</v>
      </c>
      <c r="E210" s="2">
        <f>MACD!F210</f>
        <v>9.4760112819853408E-3</v>
      </c>
      <c r="F210" s="2">
        <f>'Moving Avg'!D210</f>
        <v>1.7681200000000001</v>
      </c>
      <c r="G210" s="2">
        <f>'Moving Avg'!F210</f>
        <v>1.7972650000000001</v>
      </c>
      <c r="H210" s="2">
        <f>'Moving Avg'!G210</f>
        <v>1.8571959999999996</v>
      </c>
      <c r="I210" s="2">
        <f>'Moving Avg'!H210</f>
        <v>2.0409774999999986</v>
      </c>
      <c r="J210" s="17" t="str">
        <f>OBV!F210</f>
        <v>BEARISH</v>
      </c>
      <c r="K210" s="17" t="str">
        <f>OBV!G210</f>
        <v>STRONG</v>
      </c>
      <c r="L210" s="17" t="str">
        <f>OBV!H210</f>
        <v>CONFIRMED BEARISH</v>
      </c>
    </row>
    <row r="211" spans="1:12" ht="13.5" x14ac:dyDescent="0.25">
      <c r="A211" s="3">
        <f>RSI!A211</f>
        <v>42313</v>
      </c>
      <c r="B211" s="2">
        <f>RSI!B211</f>
        <v>1.7334000000000001</v>
      </c>
      <c r="C211" s="2">
        <f>RSI!I211</f>
        <v>33.022440547611936</v>
      </c>
      <c r="D211" s="2">
        <f>MACD!E211</f>
        <v>1.4487626576519697E-2</v>
      </c>
      <c r="E211" s="2">
        <f>MACD!F211</f>
        <v>1.0478334340892213E-2</v>
      </c>
      <c r="F211" s="2">
        <f>'Moving Avg'!D211</f>
        <v>1.7639</v>
      </c>
      <c r="G211" s="2">
        <f>'Moving Avg'!F211</f>
        <v>1.7922750000000005</v>
      </c>
      <c r="H211" s="2">
        <f>'Moving Avg'!G211</f>
        <v>1.8502619999999996</v>
      </c>
      <c r="I211" s="2">
        <f>'Moving Avg'!H211</f>
        <v>2.0392434999999991</v>
      </c>
      <c r="J211" s="17" t="str">
        <f>OBV!F211</f>
        <v>BEARISH</v>
      </c>
      <c r="K211" s="17" t="str">
        <f>OBV!G211</f>
        <v>STRONG</v>
      </c>
      <c r="L211" s="17" t="str">
        <f>OBV!H211</f>
        <v>CONFIRMED BEARISH</v>
      </c>
    </row>
    <row r="212" spans="1:12" ht="13.5" x14ac:dyDescent="0.25">
      <c r="A212" s="3">
        <f>RSI!A212</f>
        <v>42314</v>
      </c>
      <c r="B212" s="2">
        <f>RSI!B212</f>
        <v>1.6861999999999999</v>
      </c>
      <c r="C212" s="2">
        <f>RSI!I212</f>
        <v>26.886303298795411</v>
      </c>
      <c r="D212" s="2">
        <f>MACD!E212</f>
        <v>1.6803860857716124E-2</v>
      </c>
      <c r="E212" s="2">
        <f>MACD!F212</f>
        <v>1.1743439644256996E-2</v>
      </c>
      <c r="F212" s="2">
        <f>'Moving Avg'!D212</f>
        <v>1.7502399999999998</v>
      </c>
      <c r="G212" s="2">
        <f>'Moving Avg'!F212</f>
        <v>1.7851850000000002</v>
      </c>
      <c r="H212" s="2">
        <f>'Moving Avg'!G212</f>
        <v>1.8430139999999995</v>
      </c>
      <c r="I212" s="2">
        <f>'Moving Avg'!H212</f>
        <v>2.0371989999999984</v>
      </c>
      <c r="J212" s="17" t="str">
        <f>OBV!F212</f>
        <v>BEARISH</v>
      </c>
      <c r="K212" s="17" t="str">
        <f>OBV!G212</f>
        <v>STRONG</v>
      </c>
      <c r="L212" s="17" t="str">
        <f>OBV!H212</f>
        <v>CONFIRMED BEARISH</v>
      </c>
    </row>
    <row r="213" spans="1:12" ht="13.5" x14ac:dyDescent="0.25">
      <c r="A213" s="3">
        <f>RSI!A213</f>
        <v>42317</v>
      </c>
      <c r="B213" s="2">
        <f>RSI!B213</f>
        <v>1.6389</v>
      </c>
      <c r="C213" s="2">
        <f>RSI!I213</f>
        <v>22.39527214377614</v>
      </c>
      <c r="D213" s="2">
        <f>MACD!E213</f>
        <v>2.2133060242041092E-2</v>
      </c>
      <c r="E213" s="2">
        <f>MACD!F213</f>
        <v>1.3821363763813816E-2</v>
      </c>
      <c r="F213" s="2">
        <f>'Moving Avg'!D213</f>
        <v>1.7155799999999999</v>
      </c>
      <c r="G213" s="2">
        <f>'Moving Avg'!F213</f>
        <v>1.7765200000000001</v>
      </c>
      <c r="H213" s="2">
        <f>'Moving Avg'!G213</f>
        <v>1.8349239999999996</v>
      </c>
      <c r="I213" s="2">
        <f>'Moving Avg'!H213</f>
        <v>2.0349424999999983</v>
      </c>
      <c r="J213" s="17" t="str">
        <f>OBV!F213</f>
        <v>BEARISH</v>
      </c>
      <c r="K213" s="17" t="str">
        <f>OBV!G213</f>
        <v>STRONG</v>
      </c>
      <c r="L213" s="17" t="str">
        <f>OBV!H213</f>
        <v>CONFIRMED BEARISH</v>
      </c>
    </row>
    <row r="214" spans="1:12" ht="13.5" x14ac:dyDescent="0.25">
      <c r="A214" s="3">
        <f>RSI!A214</f>
        <v>42318</v>
      </c>
      <c r="B214" s="2">
        <f>RSI!B214</f>
        <v>1.6284000000000001</v>
      </c>
      <c r="C214" s="2">
        <f>RSI!I214</f>
        <v>21.535310742288758</v>
      </c>
      <c r="D214" s="2">
        <f>MACD!E214</f>
        <v>2.9145588987685933E-2</v>
      </c>
      <c r="E214" s="2">
        <f>MACD!F214</f>
        <v>1.6886208808588241E-2</v>
      </c>
      <c r="F214" s="2">
        <f>'Moving Avg'!D214</f>
        <v>1.6893199999999999</v>
      </c>
      <c r="G214" s="2">
        <f>'Moving Avg'!F214</f>
        <v>1.7675899999999998</v>
      </c>
      <c r="H214" s="2">
        <f>'Moving Avg'!G214</f>
        <v>1.8267299999999995</v>
      </c>
      <c r="I214" s="2">
        <f>'Moving Avg'!H214</f>
        <v>2.0326334999999984</v>
      </c>
      <c r="J214" s="17" t="str">
        <f>OBV!F214</f>
        <v>BEARISH</v>
      </c>
      <c r="K214" s="17" t="str">
        <f>OBV!G214</f>
        <v>STRONG</v>
      </c>
      <c r="L214" s="17" t="str">
        <f>OBV!H214</f>
        <v>CONFIRMED BEARISH</v>
      </c>
    </row>
    <row r="215" spans="1:12" ht="13.5" x14ac:dyDescent="0.25">
      <c r="A215" s="3">
        <f>RSI!A215</f>
        <v>42319</v>
      </c>
      <c r="B215" s="2">
        <f>RSI!B215</f>
        <v>1.6126</v>
      </c>
      <c r="C215" s="2">
        <f>RSI!I215</f>
        <v>20.273747247301088</v>
      </c>
      <c r="D215" s="2">
        <f>MACD!E215</f>
        <v>3.795431562330287E-2</v>
      </c>
      <c r="E215" s="2">
        <f>MACD!F215</f>
        <v>2.1099830171531168E-2</v>
      </c>
      <c r="F215" s="2">
        <f>'Moving Avg'!D215</f>
        <v>1.6598999999999999</v>
      </c>
      <c r="G215" s="2">
        <f>'Moving Avg'!F215</f>
        <v>1.7565599999999999</v>
      </c>
      <c r="H215" s="2">
        <f>'Moving Avg'!G215</f>
        <v>1.8190599999999995</v>
      </c>
      <c r="I215" s="2">
        <f>'Moving Avg'!H215</f>
        <v>2.0302704999999985</v>
      </c>
      <c r="J215" s="17" t="str">
        <f>OBV!F215</f>
        <v>BEARISH</v>
      </c>
      <c r="K215" s="17" t="str">
        <f>OBV!G215</f>
        <v>STRONG</v>
      </c>
      <c r="L215" s="17" t="str">
        <f>OBV!H215</f>
        <v>CONFIRMED BEARISH</v>
      </c>
    </row>
    <row r="216" spans="1:12" ht="13.5" x14ac:dyDescent="0.25">
      <c r="A216" s="3">
        <f>RSI!A216</f>
        <v>42320</v>
      </c>
      <c r="B216" s="2">
        <f>RSI!B216</f>
        <v>1.6335999999999999</v>
      </c>
      <c r="C216" s="2">
        <f>RSI!I216</f>
        <v>26.441641131937658</v>
      </c>
      <c r="D216" s="2">
        <f>MACD!E216</f>
        <v>4.075255654154053E-2</v>
      </c>
      <c r="E216" s="2">
        <f>MACD!F216</f>
        <v>2.5030375445533042E-2</v>
      </c>
      <c r="F216" s="2">
        <f>'Moving Avg'!D216</f>
        <v>1.63994</v>
      </c>
      <c r="G216" s="2">
        <f>'Moving Avg'!F216</f>
        <v>1.7465799999999998</v>
      </c>
      <c r="H216" s="2">
        <f>'Moving Avg'!G216</f>
        <v>1.8118099999999995</v>
      </c>
      <c r="I216" s="2">
        <f>'Moving Avg'!H216</f>
        <v>2.0279629999999984</v>
      </c>
      <c r="J216" s="17" t="str">
        <f>OBV!F216</f>
        <v>BEARISH</v>
      </c>
      <c r="K216" s="17" t="str">
        <f>OBV!G216</f>
        <v>STRONG</v>
      </c>
      <c r="L216" s="17" t="str">
        <f>OBV!H216</f>
        <v>CONFIRMED BEARISH</v>
      </c>
    </row>
    <row r="217" spans="1:12" ht="13.5" x14ac:dyDescent="0.25">
      <c r="A217" s="3">
        <f>RSI!A217</f>
        <v>42321</v>
      </c>
      <c r="B217" s="2">
        <f>RSI!B217</f>
        <v>1.7123999999999999</v>
      </c>
      <c r="C217" s="2">
        <f>RSI!I217</f>
        <v>43.960978957428459</v>
      </c>
      <c r="D217" s="2">
        <f>MACD!E217</f>
        <v>3.8021234679287419E-2</v>
      </c>
      <c r="E217" s="2">
        <f>MACD!F217</f>
        <v>2.7628547292283919E-2</v>
      </c>
      <c r="F217" s="2">
        <f>'Moving Avg'!D217</f>
        <v>1.6451800000000003</v>
      </c>
      <c r="G217" s="2">
        <f>'Moving Avg'!F217</f>
        <v>1.740275</v>
      </c>
      <c r="H217" s="2">
        <f>'Moving Avg'!G217</f>
        <v>1.806136</v>
      </c>
      <c r="I217" s="2">
        <f>'Moving Avg'!H217</f>
        <v>2.0259499999999986</v>
      </c>
      <c r="J217" s="17" t="str">
        <f>OBV!F217</f>
        <v>BULLISH</v>
      </c>
      <c r="K217" s="17" t="str">
        <f>OBV!G217</f>
        <v>WEAK</v>
      </c>
      <c r="L217" s="17" t="str">
        <f>OBV!H217</f>
        <v>CONFIRMED BULLISH</v>
      </c>
    </row>
    <row r="218" spans="1:12" ht="13.5" x14ac:dyDescent="0.25">
      <c r="A218" s="3">
        <f>RSI!A218</f>
        <v>42324</v>
      </c>
      <c r="B218" s="2">
        <f>RSI!B218</f>
        <v>1.7334000000000001</v>
      </c>
      <c r="C218" s="2">
        <f>RSI!I218</f>
        <v>47.546388823072142</v>
      </c>
      <c r="D218" s="2">
        <f>MACD!E218</f>
        <v>4.3249159320778219E-2</v>
      </c>
      <c r="E218" s="2">
        <f>MACD!F218</f>
        <v>3.0752669697982779E-2</v>
      </c>
      <c r="F218" s="2">
        <f>'Moving Avg'!D218</f>
        <v>1.6640799999999998</v>
      </c>
      <c r="G218" s="2">
        <f>'Moving Avg'!F218</f>
        <v>1.7355450000000001</v>
      </c>
      <c r="H218" s="2">
        <f>'Moving Avg'!G218</f>
        <v>1.8014079999999999</v>
      </c>
      <c r="I218" s="2">
        <f>'Moving Avg'!H218</f>
        <v>2.0241659999999988</v>
      </c>
      <c r="J218" s="17" t="str">
        <f>OBV!F218</f>
        <v>BULLISH</v>
      </c>
      <c r="K218" s="17" t="str">
        <f>OBV!G218</f>
        <v>WEAK</v>
      </c>
      <c r="L218" s="17" t="str">
        <f>OBV!H218</f>
        <v>CONFIRMED BULLISH</v>
      </c>
    </row>
    <row r="219" spans="1:12" ht="13.5" x14ac:dyDescent="0.25">
      <c r="A219" s="3">
        <f>RSI!A219</f>
        <v>42325</v>
      </c>
      <c r="B219" s="2">
        <f>RSI!B219</f>
        <v>1.6861999999999999</v>
      </c>
      <c r="C219" s="2">
        <f>RSI!I219</f>
        <v>41.170486495983475</v>
      </c>
      <c r="D219" s="2">
        <f>MACD!E219</f>
        <v>4.316962268011415E-2</v>
      </c>
      <c r="E219" s="2">
        <f>MACD!F219</f>
        <v>3.3236060294409057E-2</v>
      </c>
      <c r="F219" s="2">
        <f>'Moving Avg'!D219</f>
        <v>1.67564</v>
      </c>
      <c r="G219" s="2">
        <f>'Moving Avg'!F219</f>
        <v>1.7284549999999999</v>
      </c>
      <c r="H219" s="2">
        <f>'Moving Avg'!G219</f>
        <v>1.7957360000000002</v>
      </c>
      <c r="I219" s="2">
        <f>'Moving Avg'!H219</f>
        <v>2.0220464999999987</v>
      </c>
      <c r="J219" s="17" t="str">
        <f>OBV!F219</f>
        <v>BULLISH</v>
      </c>
      <c r="K219" s="17" t="str">
        <f>OBV!G219</f>
        <v>WEAK</v>
      </c>
      <c r="L219" s="17" t="str">
        <f>OBV!H219</f>
        <v>CONFIRMED BULLISH</v>
      </c>
    </row>
    <row r="220" spans="1:12" ht="13.5" x14ac:dyDescent="0.25">
      <c r="A220" s="3">
        <f>RSI!A220</f>
        <v>42326</v>
      </c>
      <c r="B220" s="2">
        <f>RSI!B220</f>
        <v>1.7229000000000001</v>
      </c>
      <c r="C220" s="2">
        <f>RSI!I220</f>
        <v>47.10945360929977</v>
      </c>
      <c r="D220" s="2">
        <f>MACD!E220</f>
        <v>4.073443445531888E-2</v>
      </c>
      <c r="E220" s="2">
        <f>MACD!F220</f>
        <v>3.4735735126591026E-2</v>
      </c>
      <c r="F220" s="2">
        <f>'Moving Avg'!D220</f>
        <v>1.6976999999999998</v>
      </c>
      <c r="G220" s="2">
        <f>'Moving Avg'!F220</f>
        <v>1.7253000000000001</v>
      </c>
      <c r="H220" s="2">
        <f>'Moving Avg'!G220</f>
        <v>1.7909020000000004</v>
      </c>
      <c r="I220" s="2">
        <f>'Moving Avg'!H220</f>
        <v>2.0201604999999985</v>
      </c>
      <c r="J220" s="17" t="str">
        <f>OBV!F220</f>
        <v>BULLISH</v>
      </c>
      <c r="K220" s="17" t="str">
        <f>OBV!G220</f>
        <v>WEAK</v>
      </c>
      <c r="L220" s="17" t="str">
        <f>OBV!H220</f>
        <v>CONFIRMED BULLISH</v>
      </c>
    </row>
    <row r="221" spans="1:12" ht="13.5" x14ac:dyDescent="0.25">
      <c r="A221" s="3">
        <f>RSI!A221</f>
        <v>42327</v>
      </c>
      <c r="B221" s="2">
        <f>RSI!B221</f>
        <v>1.6809000000000001</v>
      </c>
      <c r="C221" s="2">
        <f>RSI!I221</f>
        <v>41.896740645401394</v>
      </c>
      <c r="D221" s="2">
        <f>MACD!E221</f>
        <v>3.7846643858054252E-2</v>
      </c>
      <c r="E221" s="2">
        <f>MACD!F221</f>
        <v>3.5357916872883671E-2</v>
      </c>
      <c r="F221" s="2">
        <f>'Moving Avg'!D221</f>
        <v>1.70716</v>
      </c>
      <c r="G221" s="2">
        <f>'Moving Avg'!F221</f>
        <v>1.7205699999999999</v>
      </c>
      <c r="H221" s="2">
        <f>'Moving Avg'!G221</f>
        <v>1.7855440000000005</v>
      </c>
      <c r="I221" s="2">
        <f>'Moving Avg'!H221</f>
        <v>2.0181139999999989</v>
      </c>
      <c r="J221" s="17" t="str">
        <f>OBV!F221</f>
        <v>BULLISH</v>
      </c>
      <c r="K221" s="17" t="str">
        <f>OBV!G221</f>
        <v>WEAK</v>
      </c>
      <c r="L221" s="17" t="str">
        <f>OBV!H221</f>
        <v>CONFIRMED BULLISH</v>
      </c>
    </row>
    <row r="222" spans="1:12" ht="13.5" x14ac:dyDescent="0.25">
      <c r="A222" s="3">
        <f>RSI!A222</f>
        <v>42328</v>
      </c>
      <c r="B222" s="2">
        <f>RSI!B222</f>
        <v>1.6757</v>
      </c>
      <c r="C222" s="2">
        <f>RSI!I222</f>
        <v>41.287604782124305</v>
      </c>
      <c r="D222" s="2">
        <f>MACD!E222</f>
        <v>2.8874766394578311E-2</v>
      </c>
      <c r="E222" s="2">
        <f>MACD!F222</f>
        <v>3.4061286777222602E-2</v>
      </c>
      <c r="F222" s="2">
        <f>'Moving Avg'!D222</f>
        <v>1.6998200000000001</v>
      </c>
      <c r="G222" s="2">
        <f>'Moving Avg'!F222</f>
        <v>1.7155799999999999</v>
      </c>
      <c r="H222" s="2">
        <f>'Moving Avg'!G222</f>
        <v>1.7812380000000005</v>
      </c>
      <c r="I222" s="2">
        <f>'Moving Avg'!H222</f>
        <v>2.0160414999999992</v>
      </c>
      <c r="J222" s="17" t="str">
        <f>OBV!F222</f>
        <v>BEARISH</v>
      </c>
      <c r="K222" s="17" t="str">
        <f>OBV!G222</f>
        <v>NEUTRAL</v>
      </c>
      <c r="L222" s="17" t="str">
        <f>OBV!H222</f>
        <v>CONFIRMED BEARISH</v>
      </c>
    </row>
    <row r="223" spans="1:12" ht="13.5" x14ac:dyDescent="0.25">
      <c r="A223" s="3">
        <f>RSI!A223</f>
        <v>42331</v>
      </c>
      <c r="B223" s="2">
        <f>RSI!B223</f>
        <v>1.6704000000000001</v>
      </c>
      <c r="C223" s="2">
        <f>RSI!I223</f>
        <v>40.63906760654195</v>
      </c>
      <c r="D223" s="2">
        <f>MACD!E223</f>
        <v>1.4751788138070765E-2</v>
      </c>
      <c r="E223" s="2">
        <f>MACD!F223</f>
        <v>3.0199387049392235E-2</v>
      </c>
      <c r="F223" s="2">
        <f>'Moving Avg'!D223</f>
        <v>1.6872199999999999</v>
      </c>
      <c r="G223" s="2">
        <f>'Moving Avg'!F223</f>
        <v>1.7105900000000003</v>
      </c>
      <c r="H223" s="2">
        <f>'Moving Avg'!G223</f>
        <v>1.7772460000000003</v>
      </c>
      <c r="I223" s="2">
        <f>'Moving Avg'!H223</f>
        <v>2.0139674999999988</v>
      </c>
      <c r="J223" s="17" t="str">
        <f>OBV!F223</f>
        <v>BEARISH</v>
      </c>
      <c r="K223" s="17" t="str">
        <f>OBV!G223</f>
        <v>WEAK</v>
      </c>
      <c r="L223" s="17" t="str">
        <f>OBV!H223</f>
        <v>CONFIRMED BEARISH</v>
      </c>
    </row>
    <row r="224" spans="1:12" ht="13.5" x14ac:dyDescent="0.25">
      <c r="A224" s="3">
        <f>RSI!A224</f>
        <v>42332</v>
      </c>
      <c r="B224" s="2">
        <f>RSI!B224</f>
        <v>1.6809000000000001</v>
      </c>
      <c r="C224" s="2">
        <f>RSI!I224</f>
        <v>42.563922830930998</v>
      </c>
      <c r="D224" s="2">
        <f>MACD!E224</f>
        <v>7.6652838567214943E-4</v>
      </c>
      <c r="E224" s="2">
        <f>MACD!F224</f>
        <v>2.431281531664822E-2</v>
      </c>
      <c r="F224" s="2">
        <f>'Moving Avg'!D224</f>
        <v>1.6861599999999999</v>
      </c>
      <c r="G224" s="2">
        <f>'Moving Avg'!F224</f>
        <v>1.7058599999999999</v>
      </c>
      <c r="H224" s="2">
        <f>'Moving Avg'!G224</f>
        <v>1.7734640000000004</v>
      </c>
      <c r="I224" s="2">
        <f>'Moving Avg'!H224</f>
        <v>2.0120454999999988</v>
      </c>
      <c r="J224" s="17" t="str">
        <f>OBV!F224</f>
        <v>BULLISH</v>
      </c>
      <c r="K224" s="17" t="str">
        <f>OBV!G224</f>
        <v>STRONG</v>
      </c>
      <c r="L224" s="17" t="str">
        <f>OBV!H224</f>
        <v>BULLISH DIVERGENCE</v>
      </c>
    </row>
    <row r="225" spans="1:12" ht="13.5" x14ac:dyDescent="0.25">
      <c r="A225" s="3">
        <f>RSI!A225</f>
        <v>42333</v>
      </c>
      <c r="B225" s="2">
        <f>RSI!B225</f>
        <v>1.6547000000000001</v>
      </c>
      <c r="C225" s="2">
        <f>RSI!I225</f>
        <v>39.152370093809189</v>
      </c>
      <c r="D225" s="2">
        <f>MACD!E225</f>
        <v>-1.1287638410488077E-2</v>
      </c>
      <c r="E225" s="2">
        <f>MACD!F225</f>
        <v>1.7192724571220959E-2</v>
      </c>
      <c r="F225" s="2">
        <f>'Moving Avg'!D225</f>
        <v>1.67252</v>
      </c>
      <c r="G225" s="2">
        <f>'Moving Avg'!F225</f>
        <v>1.69956</v>
      </c>
      <c r="H225" s="2">
        <f>'Moving Avg'!G225</f>
        <v>1.7691580000000007</v>
      </c>
      <c r="I225" s="2">
        <f>'Moving Avg'!H225</f>
        <v>2.0099924999999992</v>
      </c>
      <c r="J225" s="17" t="str">
        <f>OBV!F225</f>
        <v>BEARISH</v>
      </c>
      <c r="K225" s="17" t="str">
        <f>OBV!G225</f>
        <v>NEUTRAL</v>
      </c>
      <c r="L225" s="17" t="str">
        <f>OBV!H225</f>
        <v>CONFIRMED BEARISH</v>
      </c>
    </row>
    <row r="226" spans="1:12" ht="13.5" x14ac:dyDescent="0.25">
      <c r="A226" s="3">
        <f>RSI!A226</f>
        <v>42334</v>
      </c>
      <c r="B226" s="2">
        <f>RSI!B226</f>
        <v>1.6547000000000001</v>
      </c>
      <c r="C226" s="2">
        <f>RSI!I226</f>
        <v>39.152370093809189</v>
      </c>
      <c r="D226" s="2">
        <f>MACD!E226</f>
        <v>-1.7852154978300616E-2</v>
      </c>
      <c r="E226" s="2">
        <f>MACD!F226</f>
        <v>1.0183748661316645E-2</v>
      </c>
      <c r="F226" s="2">
        <f>'Moving Avg'!D226</f>
        <v>1.6672800000000003</v>
      </c>
      <c r="G226" s="2">
        <f>'Moving Avg'!F226</f>
        <v>1.6945699999999999</v>
      </c>
      <c r="H226" s="2">
        <f>'Moving Avg'!G226</f>
        <v>1.7653760000000007</v>
      </c>
      <c r="I226" s="2">
        <f>'Moving Avg'!H226</f>
        <v>2.007814999999999</v>
      </c>
      <c r="J226" s="17" t="str">
        <f>OBV!F226</f>
        <v>BEARISH</v>
      </c>
      <c r="K226" s="17" t="str">
        <f>OBV!G226</f>
        <v>NEUTRAL</v>
      </c>
      <c r="L226" s="17" t="str">
        <f>OBV!H226</f>
        <v>CONFIRMED BEARISH</v>
      </c>
    </row>
    <row r="227" spans="1:12" ht="13.5" x14ac:dyDescent="0.25">
      <c r="A227" s="3">
        <f>RSI!A227</f>
        <v>42335</v>
      </c>
      <c r="B227" s="2">
        <f>RSI!B227</f>
        <v>1.6809000000000001</v>
      </c>
      <c r="C227" s="2">
        <f>RSI!I227</f>
        <v>44.327492114951291</v>
      </c>
      <c r="D227" s="2">
        <f>MACD!E227</f>
        <v>-1.2849971035950869E-2</v>
      </c>
      <c r="E227" s="2">
        <f>MACD!F227</f>
        <v>5.5770047218631422E-3</v>
      </c>
      <c r="F227" s="2">
        <f>'Moving Avg'!D227</f>
        <v>1.66832</v>
      </c>
      <c r="G227" s="2">
        <f>'Moving Avg'!F227</f>
        <v>1.69089</v>
      </c>
      <c r="H227" s="2">
        <f>'Moving Avg'!G227</f>
        <v>1.7622240000000005</v>
      </c>
      <c r="I227" s="2">
        <f>'Moving Avg'!H227</f>
        <v>2.005768499999999</v>
      </c>
      <c r="J227" s="17" t="str">
        <f>OBV!F227</f>
        <v>BULLISH</v>
      </c>
      <c r="K227" s="17" t="str">
        <f>OBV!G227</f>
        <v>STRONG</v>
      </c>
      <c r="L227" s="17" t="str">
        <f>OBV!H227</f>
        <v>CONFIRMED BULLISH</v>
      </c>
    </row>
    <row r="228" spans="1:12" ht="13.5" x14ac:dyDescent="0.25">
      <c r="A228" s="3">
        <f>RSI!A228</f>
        <v>42338</v>
      </c>
      <c r="B228" s="2">
        <f>RSI!B228</f>
        <v>1.6809000000000001</v>
      </c>
      <c r="C228" s="2">
        <f>RSI!I228</f>
        <v>44.327492114951291</v>
      </c>
      <c r="D228" s="2">
        <f>MACD!E228</f>
        <v>-5.19469904652059E-3</v>
      </c>
      <c r="E228" s="2">
        <f>MACD!F228</f>
        <v>3.4226639681863955E-3</v>
      </c>
      <c r="F228" s="2">
        <f>'Moving Avg'!D228</f>
        <v>1.67042</v>
      </c>
      <c r="G228" s="2">
        <f>'Moving Avg'!F228</f>
        <v>1.6843250000000001</v>
      </c>
      <c r="H228" s="2">
        <f>'Moving Avg'!G228</f>
        <v>1.7590720000000004</v>
      </c>
      <c r="I228" s="2">
        <f>'Moving Avg'!H228</f>
        <v>2.0037969999999992</v>
      </c>
      <c r="J228" s="17" t="str">
        <f>OBV!F228</f>
        <v>BULLISH</v>
      </c>
      <c r="K228" s="17" t="str">
        <f>OBV!G228</f>
        <v>STRONG</v>
      </c>
      <c r="L228" s="17" t="str">
        <f>OBV!H228</f>
        <v>CONFIRMED BULLISH</v>
      </c>
    </row>
    <row r="229" spans="1:12" ht="13.5" x14ac:dyDescent="0.25">
      <c r="A229" s="3">
        <f>RSI!A229</f>
        <v>42339</v>
      </c>
      <c r="B229" s="2">
        <f>RSI!B229</f>
        <v>1.6704000000000001</v>
      </c>
      <c r="C229" s="2">
        <f>RSI!I229</f>
        <v>42.641831454786761</v>
      </c>
      <c r="D229" s="2">
        <f>MACD!E229</f>
        <v>-5.0232500628186738E-3</v>
      </c>
      <c r="E229" s="2">
        <f>MACD!F229</f>
        <v>1.7334811619853817E-3</v>
      </c>
      <c r="F229" s="2">
        <f>'Moving Avg'!D229</f>
        <v>1.6683200000000002</v>
      </c>
      <c r="G229" s="2">
        <f>'Moving Avg'!F229</f>
        <v>1.6798600000000001</v>
      </c>
      <c r="H229" s="2">
        <f>'Moving Avg'!G229</f>
        <v>1.7565500000000003</v>
      </c>
      <c r="I229" s="2">
        <f>'Moving Avg'!H229</f>
        <v>2.0017479999999992</v>
      </c>
      <c r="J229" s="17" t="str">
        <f>OBV!F229</f>
        <v>BEARISH</v>
      </c>
      <c r="K229" s="17" t="str">
        <f>OBV!G229</f>
        <v>NEUTRAL</v>
      </c>
      <c r="L229" s="17" t="str">
        <f>OBV!H229</f>
        <v>CONFIRMED BEARISH</v>
      </c>
    </row>
    <row r="230" spans="1:12" ht="13.5" x14ac:dyDescent="0.25">
      <c r="A230" s="3">
        <f>RSI!A230</f>
        <v>42340</v>
      </c>
      <c r="B230" s="2">
        <f>RSI!B230</f>
        <v>1.6652</v>
      </c>
      <c r="C230" s="2">
        <f>RSI!I230</f>
        <v>41.794191066187238</v>
      </c>
      <c r="D230" s="2">
        <f>MACD!E230</f>
        <v>1.3797170903702138E-3</v>
      </c>
      <c r="E230" s="2">
        <f>MACD!F230</f>
        <v>1.6627283476623482E-3</v>
      </c>
      <c r="F230" s="2">
        <f>'Moving Avg'!D230</f>
        <v>1.67042</v>
      </c>
      <c r="G230" s="2">
        <f>'Moving Avg'!F230</f>
        <v>1.6751350000000003</v>
      </c>
      <c r="H230" s="2">
        <f>'Moving Avg'!G230</f>
        <v>1.7539240000000005</v>
      </c>
      <c r="I230" s="2">
        <f>'Moving Avg'!H230</f>
        <v>1.9996229999999995</v>
      </c>
      <c r="J230" s="17" t="str">
        <f>OBV!F230</f>
        <v>BEARISH</v>
      </c>
      <c r="K230" s="17" t="str">
        <f>OBV!G230</f>
        <v>NEUTRAL</v>
      </c>
      <c r="L230" s="17" t="str">
        <f>OBV!H230</f>
        <v>BEARISH DIVERGENCE</v>
      </c>
    </row>
    <row r="231" spans="1:12" ht="13.5" x14ac:dyDescent="0.25">
      <c r="A231" s="3">
        <f>RSI!A231</f>
        <v>42341</v>
      </c>
      <c r="B231" s="2">
        <f>RSI!B231</f>
        <v>1.6598999999999999</v>
      </c>
      <c r="C231" s="2">
        <f>RSI!I231</f>
        <v>40.901759360317378</v>
      </c>
      <c r="D231" s="2">
        <f>MACD!E231</f>
        <v>9.6916751420339509E-4</v>
      </c>
      <c r="E231" s="2">
        <f>MACD!F231</f>
        <v>1.5240161809705578E-3</v>
      </c>
      <c r="F231" s="2">
        <f>'Moving Avg'!D231</f>
        <v>1.6714600000000002</v>
      </c>
      <c r="G231" s="2">
        <f>'Moving Avg'!F231</f>
        <v>1.6714600000000002</v>
      </c>
      <c r="H231" s="2">
        <f>'Moving Avg'!G231</f>
        <v>1.7514019999999999</v>
      </c>
      <c r="I231" s="2">
        <f>'Moving Avg'!H231</f>
        <v>1.9975714999999994</v>
      </c>
      <c r="J231" s="17" t="str">
        <f>OBV!F231</f>
        <v>BEARISH</v>
      </c>
      <c r="K231" s="17" t="str">
        <f>OBV!G231</f>
        <v>WEAK</v>
      </c>
      <c r="L231" s="17" t="str">
        <f>OBV!H231</f>
        <v>BEARISH DIVERGENCE</v>
      </c>
    </row>
    <row r="232" spans="1:12" ht="13.5" x14ac:dyDescent="0.25">
      <c r="A232" s="3">
        <f>RSI!A232</f>
        <v>42342</v>
      </c>
      <c r="B232" s="2">
        <f>RSI!B232</f>
        <v>1.6598999999999999</v>
      </c>
      <c r="C232" s="2">
        <f>RSI!I232</f>
        <v>40.901759360317378</v>
      </c>
      <c r="D232" s="2">
        <f>MACD!E232</f>
        <v>7.5783458640232837E-5</v>
      </c>
      <c r="E232" s="2">
        <f>MACD!F232</f>
        <v>1.2343696365044927E-3</v>
      </c>
      <c r="F232" s="2">
        <f>'Moving Avg'!D232</f>
        <v>1.6672600000000002</v>
      </c>
      <c r="G232" s="2">
        <f>'Moving Avg'!F232</f>
        <v>1.6701450000000002</v>
      </c>
      <c r="H232" s="2">
        <f>'Moving Avg'!G232</f>
        <v>1.748356</v>
      </c>
      <c r="I232" s="2">
        <f>'Moving Avg'!H232</f>
        <v>1.9955199999999993</v>
      </c>
      <c r="J232" s="17" t="str">
        <f>OBV!F232</f>
        <v>BEARISH</v>
      </c>
      <c r="K232" s="17" t="str">
        <f>OBV!G232</f>
        <v>WEAK</v>
      </c>
      <c r="L232" s="17" t="str">
        <f>OBV!H232</f>
        <v>CONFIRMED BEARISH</v>
      </c>
    </row>
    <row r="233" spans="1:12" ht="13.5" x14ac:dyDescent="0.25">
      <c r="A233" s="3">
        <f>RSI!A233</f>
        <v>42345</v>
      </c>
      <c r="B233" s="2">
        <f>RSI!B233</f>
        <v>1.6389</v>
      </c>
      <c r="C233" s="2">
        <f>RSI!I233</f>
        <v>37.246966501152812</v>
      </c>
      <c r="D233" s="2">
        <f>MACD!E233</f>
        <v>2.9520297683260921E-4</v>
      </c>
      <c r="E233" s="2">
        <f>MACD!F233</f>
        <v>1.0465363045701161E-3</v>
      </c>
      <c r="F233" s="2">
        <f>'Moving Avg'!D233</f>
        <v>1.65886</v>
      </c>
      <c r="G233" s="2">
        <f>'Moving Avg'!F233</f>
        <v>1.6701450000000002</v>
      </c>
      <c r="H233" s="2">
        <f>'Moving Avg'!G233</f>
        <v>1.7449940000000002</v>
      </c>
      <c r="I233" s="2">
        <f>'Moving Avg'!H233</f>
        <v>1.9932634999999994</v>
      </c>
      <c r="J233" s="17" t="str">
        <f>OBV!F233</f>
        <v>BEARISH</v>
      </c>
      <c r="K233" s="17" t="str">
        <f>OBV!G233</f>
        <v>WEAK</v>
      </c>
      <c r="L233" s="17" t="str">
        <f>OBV!H233</f>
        <v>CONFIRMED BEARISH</v>
      </c>
    </row>
    <row r="234" spans="1:12" ht="13.5" x14ac:dyDescent="0.25">
      <c r="A234" s="3">
        <f>RSI!A234</f>
        <v>42346</v>
      </c>
      <c r="B234" s="2">
        <f>RSI!B234</f>
        <v>1.6440999999999999</v>
      </c>
      <c r="C234" s="2">
        <f>RSI!I234</f>
        <v>38.707451794084946</v>
      </c>
      <c r="D234" s="2">
        <f>MACD!E234</f>
        <v>2.0529225084440217E-3</v>
      </c>
      <c r="E234" s="2">
        <f>MACD!F234</f>
        <v>1.2478135453448972E-3</v>
      </c>
      <c r="F234" s="2">
        <f>'Moving Avg'!D234</f>
        <v>1.6535999999999997</v>
      </c>
      <c r="G234" s="2">
        <f>'Moving Avg'!F234</f>
        <v>1.6709300000000002</v>
      </c>
      <c r="H234" s="2">
        <f>'Moving Avg'!G234</f>
        <v>1.741106</v>
      </c>
      <c r="I234" s="2">
        <f>'Moving Avg'!H234</f>
        <v>1.9910329999999994</v>
      </c>
      <c r="J234" s="17" t="str">
        <f>OBV!F234</f>
        <v>BEARISH</v>
      </c>
      <c r="K234" s="17" t="str">
        <f>OBV!G234</f>
        <v>WEAK</v>
      </c>
      <c r="L234" s="17" t="str">
        <f>OBV!H234</f>
        <v>CONFIRMED BEARISH</v>
      </c>
    </row>
    <row r="235" spans="1:12" ht="13.5" x14ac:dyDescent="0.25">
      <c r="A235" s="3">
        <f>RSI!A235</f>
        <v>42347</v>
      </c>
      <c r="B235" s="2">
        <f>RSI!B235</f>
        <v>1.6440999999999999</v>
      </c>
      <c r="C235" s="2">
        <f>RSI!I235</f>
        <v>38.707451794084953</v>
      </c>
      <c r="D235" s="2">
        <f>MACD!E235</f>
        <v>-2.0473794409348045E-4</v>
      </c>
      <c r="E235" s="2">
        <f>MACD!F235</f>
        <v>9.5730324745722177E-4</v>
      </c>
      <c r="F235" s="2">
        <f>'Moving Avg'!D235</f>
        <v>1.6493800000000001</v>
      </c>
      <c r="G235" s="2">
        <f>'Moving Avg'!F235</f>
        <v>1.6725050000000004</v>
      </c>
      <c r="H235" s="2">
        <f>'Moving Avg'!G235</f>
        <v>1.7373240000000001</v>
      </c>
      <c r="I235" s="2">
        <f>'Moving Avg'!H235</f>
        <v>1.9888774999999996</v>
      </c>
      <c r="J235" s="17" t="str">
        <f>OBV!F235</f>
        <v>BEARISH</v>
      </c>
      <c r="K235" s="17" t="str">
        <f>OBV!G235</f>
        <v>NEUTRAL</v>
      </c>
      <c r="L235" s="17" t="str">
        <f>OBV!H235</f>
        <v>CONFIRMED BEARISH</v>
      </c>
    </row>
    <row r="236" spans="1:12" ht="13.5" x14ac:dyDescent="0.25">
      <c r="A236" s="3">
        <f>RSI!A236</f>
        <v>42348</v>
      </c>
      <c r="B236" s="2">
        <f>RSI!B236</f>
        <v>1.6335999999999999</v>
      </c>
      <c r="C236" s="2">
        <f>RSI!I236</f>
        <v>36.706831439339112</v>
      </c>
      <c r="D236" s="2">
        <f>MACD!E236</f>
        <v>-1.0726515414478666E-3</v>
      </c>
      <c r="E236" s="2">
        <f>MACD!F236</f>
        <v>5.5131228967620412E-4</v>
      </c>
      <c r="F236" s="2">
        <f>'Moving Avg'!D236</f>
        <v>1.6441199999999998</v>
      </c>
      <c r="G236" s="2">
        <f>'Moving Avg'!F236</f>
        <v>1.6725050000000004</v>
      </c>
      <c r="H236" s="2">
        <f>'Moving Avg'!G236</f>
        <v>1.7333319999999999</v>
      </c>
      <c r="I236" s="2">
        <f>'Moving Avg'!H236</f>
        <v>1.9866944999999996</v>
      </c>
      <c r="J236" s="17" t="str">
        <f>OBV!F236</f>
        <v>BEARISH</v>
      </c>
      <c r="K236" s="17" t="str">
        <f>OBV!G236</f>
        <v>WEAK</v>
      </c>
      <c r="L236" s="17" t="str">
        <f>OBV!H236</f>
        <v>CONFIRMED BEARISH</v>
      </c>
    </row>
    <row r="237" spans="1:12" ht="13.5" x14ac:dyDescent="0.25">
      <c r="A237" s="3">
        <f>RSI!A237</f>
        <v>42349</v>
      </c>
      <c r="B237" s="2">
        <f>RSI!B237</f>
        <v>1.6598999999999999</v>
      </c>
      <c r="C237" s="2">
        <f>RSI!I237</f>
        <v>44.451354978228032</v>
      </c>
      <c r="D237" s="2">
        <f>MACD!E237</f>
        <v>5.8266004514284653E-4</v>
      </c>
      <c r="E237" s="2">
        <f>MACD!F237</f>
        <v>5.5758184076953269E-4</v>
      </c>
      <c r="F237" s="2">
        <f>'Moving Avg'!D237</f>
        <v>1.6441199999999998</v>
      </c>
      <c r="G237" s="2">
        <f>'Moving Avg'!F237</f>
        <v>1.6698800000000003</v>
      </c>
      <c r="H237" s="2">
        <f>'Moving Avg'!G237</f>
        <v>1.7298659999999999</v>
      </c>
      <c r="I237" s="2">
        <f>'Moving Avg'!H237</f>
        <v>1.9845929999999998</v>
      </c>
      <c r="J237" s="17" t="str">
        <f>OBV!F237</f>
        <v>BEARISH</v>
      </c>
      <c r="K237" s="17" t="str">
        <f>OBV!G237</f>
        <v>WEAK</v>
      </c>
      <c r="L237" s="17" t="str">
        <f>OBV!H237</f>
        <v>NEUTRAL</v>
      </c>
    </row>
    <row r="238" spans="1:12" ht="13.5" x14ac:dyDescent="0.25">
      <c r="A238" s="3">
        <f>RSI!A238</f>
        <v>42352</v>
      </c>
      <c r="B238" s="2">
        <f>RSI!B238</f>
        <v>1.6126</v>
      </c>
      <c r="C238" s="2">
        <f>RSI!I238</f>
        <v>35.935129423173066</v>
      </c>
      <c r="D238" s="2">
        <f>MACD!E238</f>
        <v>5.6159365298489305E-3</v>
      </c>
      <c r="E238" s="2">
        <f>MACD!F238</f>
        <v>1.5692527785854122E-3</v>
      </c>
      <c r="F238" s="2">
        <f>'Moving Avg'!D238</f>
        <v>1.63886</v>
      </c>
      <c r="G238" s="2">
        <f>'Moving Avg'!F238</f>
        <v>1.66384</v>
      </c>
      <c r="H238" s="2">
        <f>'Moving Avg'!G238</f>
        <v>1.7253479999999999</v>
      </c>
      <c r="I238" s="2">
        <f>'Moving Avg'!H238</f>
        <v>1.9822549999999999</v>
      </c>
      <c r="J238" s="17" t="str">
        <f>OBV!F238</f>
        <v>BEARISH</v>
      </c>
      <c r="K238" s="17" t="str">
        <f>OBV!G238</f>
        <v>WEAK</v>
      </c>
      <c r="L238" s="17" t="str">
        <f>OBV!H238</f>
        <v>CONFIRMED BEARISH</v>
      </c>
    </row>
    <row r="239" spans="1:12" ht="13.5" x14ac:dyDescent="0.25">
      <c r="A239" s="3">
        <f>RSI!A239</f>
        <v>42353</v>
      </c>
      <c r="B239" s="2">
        <f>RSI!B239</f>
        <v>1.6547000000000001</v>
      </c>
      <c r="C239" s="2">
        <f>RSI!I239</f>
        <v>45.874709373132099</v>
      </c>
      <c r="D239" s="2">
        <f>MACD!E239</f>
        <v>5.5398319349051484E-3</v>
      </c>
      <c r="E239" s="2">
        <f>MACD!F239</f>
        <v>2.3633686098493596E-3</v>
      </c>
      <c r="F239" s="2">
        <f>'Moving Avg'!D239</f>
        <v>1.6409800000000001</v>
      </c>
      <c r="G239" s="2">
        <f>'Moving Avg'!F239</f>
        <v>1.6622650000000001</v>
      </c>
      <c r="H239" s="2">
        <f>'Moving Avg'!G239</f>
        <v>1.7217779999999996</v>
      </c>
      <c r="I239" s="2">
        <f>'Moving Avg'!H239</f>
        <v>1.9802019999999996</v>
      </c>
      <c r="J239" s="17" t="str">
        <f>OBV!F239</f>
        <v>BULLISH</v>
      </c>
      <c r="K239" s="17" t="str">
        <f>OBV!G239</f>
        <v>NEUTRAL</v>
      </c>
      <c r="L239" s="17" t="str">
        <f>OBV!H239</f>
        <v>CONFIRMED BULLISH</v>
      </c>
    </row>
    <row r="240" spans="1:12" ht="13.5" x14ac:dyDescent="0.25">
      <c r="A240" s="3">
        <f>RSI!A240</f>
        <v>42354</v>
      </c>
      <c r="B240" s="2">
        <f>RSI!B240</f>
        <v>1.6284000000000001</v>
      </c>
      <c r="C240" s="2">
        <f>RSI!I240</f>
        <v>41.538979315504925</v>
      </c>
      <c r="D240" s="2">
        <f>MACD!E240</f>
        <v>6.7441393669591676E-3</v>
      </c>
      <c r="E240" s="2">
        <f>MACD!F240</f>
        <v>3.2395227612713215E-3</v>
      </c>
      <c r="F240" s="2">
        <f>'Moving Avg'!D240</f>
        <v>1.63784</v>
      </c>
      <c r="G240" s="2">
        <f>'Moving Avg'!F240</f>
        <v>1.6575400000000002</v>
      </c>
      <c r="H240" s="2">
        <f>'Moving Avg'!G240</f>
        <v>1.7176819999999997</v>
      </c>
      <c r="I240" s="2">
        <f>'Moving Avg'!H240</f>
        <v>1.9780424999999995</v>
      </c>
      <c r="J240" s="17" t="str">
        <f>OBV!F240</f>
        <v>BULLISH</v>
      </c>
      <c r="K240" s="17" t="str">
        <f>OBV!G240</f>
        <v>NEUTRAL</v>
      </c>
      <c r="L240" s="17" t="str">
        <f>OBV!H240</f>
        <v>BULLISH DIVERGENCE</v>
      </c>
    </row>
    <row r="241" spans="1:12" ht="13.5" x14ac:dyDescent="0.25">
      <c r="A241" s="3">
        <f>RSI!A241</f>
        <v>42355</v>
      </c>
      <c r="B241" s="2">
        <f>RSI!B241</f>
        <v>1.6704000000000001</v>
      </c>
      <c r="C241" s="2">
        <f>RSI!I241</f>
        <v>49.712791634309639</v>
      </c>
      <c r="D241" s="2">
        <f>MACD!E241</f>
        <v>4.1037062796287493E-3</v>
      </c>
      <c r="E241" s="2">
        <f>MACD!F241</f>
        <v>3.4123594649428076E-3</v>
      </c>
      <c r="F241" s="2">
        <f>'Moving Avg'!D241</f>
        <v>1.6452000000000002</v>
      </c>
      <c r="G241" s="2">
        <f>'Moving Avg'!F241</f>
        <v>1.6570150000000001</v>
      </c>
      <c r="H241" s="2">
        <f>'Moving Avg'!G241</f>
        <v>1.714426</v>
      </c>
      <c r="I241" s="2">
        <f>'Moving Avg'!H241</f>
        <v>1.9761179999999994</v>
      </c>
      <c r="J241" s="17" t="str">
        <f>OBV!F241</f>
        <v>BULLISH</v>
      </c>
      <c r="K241" s="17" t="str">
        <f>OBV!G241</f>
        <v>STRONG</v>
      </c>
      <c r="L241" s="17" t="str">
        <f>OBV!H241</f>
        <v>CONFIRMED BULLISH</v>
      </c>
    </row>
    <row r="242" spans="1:12" ht="13.5" x14ac:dyDescent="0.25">
      <c r="A242" s="3">
        <f>RSI!A242</f>
        <v>42356</v>
      </c>
      <c r="B242" s="2">
        <f>RSI!B242</f>
        <v>1.6598999999999999</v>
      </c>
      <c r="C242" s="2">
        <f>RSI!I242</f>
        <v>47.909345409178485</v>
      </c>
      <c r="D242" s="2">
        <f>MACD!E242</f>
        <v>2.6463446724083184E-3</v>
      </c>
      <c r="E242" s="2">
        <f>MACD!F242</f>
        <v>3.2591565064359102E-3</v>
      </c>
      <c r="F242" s="2">
        <f>'Moving Avg'!D242</f>
        <v>1.6451999999999998</v>
      </c>
      <c r="G242" s="2">
        <f>'Moving Avg'!F242</f>
        <v>1.6562250000000003</v>
      </c>
      <c r="H242" s="2">
        <f>'Moving Avg'!G242</f>
        <v>1.7110639999999997</v>
      </c>
      <c r="I242" s="2">
        <f>'Moving Avg'!H242</f>
        <v>1.973991499999999</v>
      </c>
      <c r="J242" s="17" t="str">
        <f>OBV!F242</f>
        <v>BULLISH</v>
      </c>
      <c r="K242" s="17" t="str">
        <f>OBV!G242</f>
        <v>STRONG</v>
      </c>
      <c r="L242" s="17" t="str">
        <f>OBV!H242</f>
        <v>NEUTRAL</v>
      </c>
    </row>
    <row r="243" spans="1:12" ht="13.5" x14ac:dyDescent="0.25">
      <c r="A243" s="3">
        <f>RSI!A243</f>
        <v>42359</v>
      </c>
      <c r="B243" s="2">
        <f>RSI!B243</f>
        <v>1.6547000000000001</v>
      </c>
      <c r="C243" s="2">
        <f>RSI!I243</f>
        <v>46.999994345760101</v>
      </c>
      <c r="D243" s="2">
        <f>MACD!E243</f>
        <v>-1.371204674245341E-3</v>
      </c>
      <c r="E243" s="2">
        <f>MACD!F243</f>
        <v>2.3330842702996603E-3</v>
      </c>
      <c r="F243" s="2">
        <f>'Moving Avg'!D243</f>
        <v>1.6536200000000001</v>
      </c>
      <c r="G243" s="2">
        <f>'Moving Avg'!F243</f>
        <v>1.65544</v>
      </c>
      <c r="H243" s="2">
        <f>'Moving Avg'!G243</f>
        <v>1.7079139999999997</v>
      </c>
      <c r="I243" s="2">
        <f>'Moving Avg'!H243</f>
        <v>1.972013499999999</v>
      </c>
      <c r="J243" s="17" t="str">
        <f>OBV!F243</f>
        <v>BULLISH</v>
      </c>
      <c r="K243" s="17" t="str">
        <f>OBV!G243</f>
        <v>STRONG</v>
      </c>
      <c r="L243" s="17" t="str">
        <f>OBV!H243</f>
        <v>CONFIRMED BULLISH</v>
      </c>
    </row>
    <row r="244" spans="1:12" ht="13.5" x14ac:dyDescent="0.25">
      <c r="A244" s="3">
        <f>RSI!A244</f>
        <v>42360</v>
      </c>
      <c r="B244" s="2">
        <f>RSI!B244</f>
        <v>1.6547000000000001</v>
      </c>
      <c r="C244" s="2">
        <f>RSI!I244</f>
        <v>46.999994345760101</v>
      </c>
      <c r="D244" s="2">
        <f>MACD!E244</f>
        <v>-3.8832880122301461E-3</v>
      </c>
      <c r="E244" s="2">
        <f>MACD!F244</f>
        <v>1.0898098137936991E-3</v>
      </c>
      <c r="F244" s="2">
        <f>'Moving Avg'!D244</f>
        <v>1.6536200000000001</v>
      </c>
      <c r="G244" s="2">
        <f>'Moving Avg'!F244</f>
        <v>1.6541299999999999</v>
      </c>
      <c r="H244" s="2">
        <f>'Moving Avg'!G244</f>
        <v>1.7048680000000003</v>
      </c>
      <c r="I244" s="2">
        <f>'Moving Avg'!H244</f>
        <v>1.9698859999999994</v>
      </c>
      <c r="J244" s="17" t="str">
        <f>OBV!F244</f>
        <v>BEARISH</v>
      </c>
      <c r="K244" s="17" t="str">
        <f>OBV!G244</f>
        <v>NEUTRAL</v>
      </c>
      <c r="L244" s="17" t="str">
        <f>OBV!H244</f>
        <v>NEUTRAL</v>
      </c>
    </row>
    <row r="245" spans="1:12" ht="13.5" x14ac:dyDescent="0.25">
      <c r="A245" s="3">
        <f>RSI!A245</f>
        <v>42361</v>
      </c>
      <c r="B245" s="2">
        <f>RSI!B245</f>
        <v>1.6284000000000001</v>
      </c>
      <c r="C245" s="2">
        <f>RSI!I245</f>
        <v>42.291459520795293</v>
      </c>
      <c r="D245" s="2">
        <f>MACD!E245</f>
        <v>-3.979840051822503E-3</v>
      </c>
      <c r="E245" s="2">
        <f>MACD!F245</f>
        <v>7.5879840670458644E-5</v>
      </c>
      <c r="F245" s="2">
        <f>'Moving Avg'!D245</f>
        <v>1.6536200000000001</v>
      </c>
      <c r="G245" s="2">
        <f>'Moving Avg'!F245</f>
        <v>1.6528149999999999</v>
      </c>
      <c r="H245" s="2">
        <f>'Moving Avg'!G245</f>
        <v>1.700772</v>
      </c>
      <c r="I245" s="2">
        <f>'Moving Avg'!H245</f>
        <v>1.9678259999999992</v>
      </c>
      <c r="J245" s="17" t="str">
        <f>OBV!F245</f>
        <v>BEARISH</v>
      </c>
      <c r="K245" s="17" t="str">
        <f>OBV!G245</f>
        <v>NEUTRAL</v>
      </c>
      <c r="L245" s="17" t="str">
        <f>OBV!H245</f>
        <v>NEUTRAL</v>
      </c>
    </row>
    <row r="246" spans="1:12" ht="13.5" x14ac:dyDescent="0.25">
      <c r="A246" s="3">
        <f>RSI!A246</f>
        <v>42363</v>
      </c>
      <c r="B246" s="2">
        <f>RSI!B246</f>
        <v>1.6178999999999999</v>
      </c>
      <c r="C246" s="2">
        <f>RSI!I246</f>
        <v>40.545057844806749</v>
      </c>
      <c r="D246" s="2">
        <f>MACD!E246</f>
        <v>-4.668821392792788E-3</v>
      </c>
      <c r="E246" s="2">
        <f>MACD!F246</f>
        <v>-8.7306040602219074E-4</v>
      </c>
      <c r="F246" s="2">
        <f>'Moving Avg'!D246</f>
        <v>1.6431200000000001</v>
      </c>
      <c r="G246" s="2">
        <f>'Moving Avg'!F246</f>
        <v>1.6509749999999996</v>
      </c>
      <c r="H246" s="2">
        <f>'Moving Avg'!G246</f>
        <v>1.696466</v>
      </c>
      <c r="I246" s="2">
        <f>'Moving Avg'!H246</f>
        <v>1.9656139999999993</v>
      </c>
      <c r="J246" s="17" t="str">
        <f>OBV!F246</f>
        <v>BEARISH</v>
      </c>
      <c r="K246" s="17" t="str">
        <f>OBV!G246</f>
        <v>WEAK</v>
      </c>
      <c r="L246" s="17" t="str">
        <f>OBV!H246</f>
        <v>CONFIRMED BEARISH</v>
      </c>
    </row>
    <row r="247" spans="1:12" ht="13.5" x14ac:dyDescent="0.25">
      <c r="A247" s="3">
        <f>RSI!A247</f>
        <v>42366</v>
      </c>
      <c r="B247" s="2">
        <f>RSI!B247</f>
        <v>1.6494</v>
      </c>
      <c r="C247" s="2">
        <f>RSI!I247</f>
        <v>47.543433705194587</v>
      </c>
      <c r="D247" s="2">
        <f>MACD!E247</f>
        <v>-3.2636777551735552E-3</v>
      </c>
      <c r="E247" s="2">
        <f>MACD!F247</f>
        <v>-1.3511838758524636E-3</v>
      </c>
      <c r="F247" s="2">
        <f>'Moving Avg'!D247</f>
        <v>1.6410199999999999</v>
      </c>
      <c r="G247" s="2">
        <f>'Moving Avg'!F247</f>
        <v>1.6493999999999995</v>
      </c>
      <c r="H247" s="2">
        <f>'Moving Avg'!G247</f>
        <v>1.6926840000000005</v>
      </c>
      <c r="I247" s="2">
        <f>'Moving Avg'!H247</f>
        <v>1.9635344999999989</v>
      </c>
      <c r="J247" s="17" t="str">
        <f>OBV!F247</f>
        <v>BEARISH</v>
      </c>
      <c r="K247" s="17" t="str">
        <f>OBV!G247</f>
        <v>WEAK</v>
      </c>
      <c r="L247" s="17" t="str">
        <f>OBV!H247</f>
        <v>CONFIRMED BEARISH</v>
      </c>
    </row>
    <row r="248" spans="1:12" ht="13.5" x14ac:dyDescent="0.25">
      <c r="A248" s="3">
        <f>RSI!A248</f>
        <v>42367</v>
      </c>
      <c r="B248" s="2">
        <f>RSI!B248</f>
        <v>1.6494</v>
      </c>
      <c r="C248" s="2">
        <f>RSI!I248</f>
        <v>47.543433705194587</v>
      </c>
      <c r="D248" s="2">
        <f>MACD!E248</f>
        <v>-9.2828537911679998E-3</v>
      </c>
      <c r="E248" s="2">
        <f>MACD!F248</f>
        <v>-2.9375178589155712E-3</v>
      </c>
      <c r="F248" s="2">
        <f>'Moving Avg'!D248</f>
        <v>1.6399599999999999</v>
      </c>
      <c r="G248" s="2">
        <f>'Moving Avg'!F248</f>
        <v>1.6478249999999997</v>
      </c>
      <c r="H248" s="2">
        <f>'Moving Avg'!G248</f>
        <v>1.6891120000000004</v>
      </c>
      <c r="I248" s="2">
        <f>'Moving Avg'!H248</f>
        <v>1.9616539999999991</v>
      </c>
      <c r="J248" s="17" t="str">
        <f>OBV!F248</f>
        <v>BEARISH</v>
      </c>
      <c r="K248" s="17" t="str">
        <f>OBV!G248</f>
        <v>WEAK</v>
      </c>
      <c r="L248" s="17" t="str">
        <f>OBV!H248</f>
        <v>CONFIRMED BEARISH</v>
      </c>
    </row>
    <row r="249" spans="1:12" ht="13.5" x14ac:dyDescent="0.25">
      <c r="A249" s="3">
        <f>RSI!A249</f>
        <v>42368</v>
      </c>
      <c r="B249" s="2">
        <f>RSI!B249</f>
        <v>1.6284000000000001</v>
      </c>
      <c r="C249" s="2">
        <f>RSI!I249</f>
        <v>43.577464247294728</v>
      </c>
      <c r="D249" s="2">
        <f>MACD!E249</f>
        <v>-6.2798395311502997E-3</v>
      </c>
      <c r="E249" s="2">
        <f>MACD!F249</f>
        <v>-3.6059821933625172E-3</v>
      </c>
      <c r="F249" s="2">
        <f>'Moving Avg'!D249</f>
        <v>1.6347</v>
      </c>
      <c r="G249" s="2">
        <f>'Moving Avg'!F249</f>
        <v>1.6457249999999999</v>
      </c>
      <c r="H249" s="2">
        <f>'Moving Avg'!G249</f>
        <v>1.6851200000000004</v>
      </c>
      <c r="I249" s="2">
        <f>'Moving Avg'!H249</f>
        <v>1.9594199999999988</v>
      </c>
      <c r="J249" s="17" t="str">
        <f>OBV!F249</f>
        <v>BEARISH</v>
      </c>
      <c r="K249" s="17" t="str">
        <f>OBV!G249</f>
        <v>WEAK</v>
      </c>
      <c r="L249" s="17" t="str">
        <f>OBV!H249</f>
        <v>CONFIRMED BEARISH</v>
      </c>
    </row>
    <row r="250" spans="1:12" ht="13.5" x14ac:dyDescent="0.25">
      <c r="A250" s="3">
        <f>RSI!A250</f>
        <v>42369</v>
      </c>
      <c r="B250" s="2">
        <f>RSI!B250</f>
        <v>1.6494</v>
      </c>
      <c r="C250" s="2">
        <f>RSI!I250</f>
        <v>48.228348422904155</v>
      </c>
      <c r="D250" s="2">
        <f>MACD!E250</f>
        <v>-9.1574797601261526E-3</v>
      </c>
      <c r="E250" s="2">
        <f>MACD!F250</f>
        <v>-4.7162817067152446E-3</v>
      </c>
      <c r="F250" s="2">
        <f>'Moving Avg'!D250</f>
        <v>1.6389</v>
      </c>
      <c r="G250" s="2">
        <f>'Moving Avg'!F250</f>
        <v>1.6449349999999998</v>
      </c>
      <c r="H250" s="2">
        <f>'Moving Avg'!G250</f>
        <v>1.6823880000000002</v>
      </c>
      <c r="I250" s="2">
        <f>'Moving Avg'!H250</f>
        <v>1.9571164999999988</v>
      </c>
      <c r="J250" s="17" t="str">
        <f>OBV!F250</f>
        <v>BULLISH</v>
      </c>
      <c r="K250" s="17" t="str">
        <f>OBV!G250</f>
        <v>STRONG</v>
      </c>
      <c r="L250" s="17" t="str">
        <f>OBV!H250</f>
        <v>CONFIRMED BULLISH</v>
      </c>
    </row>
    <row r="251" spans="1:12" ht="13.5" x14ac:dyDescent="0.25">
      <c r="A251" s="3">
        <f>RSI!A251</f>
        <v>42373</v>
      </c>
      <c r="B251" s="2">
        <f>RSI!B251</f>
        <v>1.6704000000000001</v>
      </c>
      <c r="C251" s="2">
        <f>RSI!I251</f>
        <v>52.449426330070715</v>
      </c>
      <c r="D251" s="2">
        <f>MACD!E251</f>
        <v>-6.6410157827125893E-3</v>
      </c>
      <c r="E251" s="2">
        <f>MACD!F251</f>
        <v>-5.1012285219147139E-3</v>
      </c>
      <c r="F251" s="2">
        <f>'Moving Avg'!D251</f>
        <v>1.6494</v>
      </c>
      <c r="G251" s="2">
        <f>'Moving Avg'!F251</f>
        <v>1.6454599999999999</v>
      </c>
      <c r="H251" s="2">
        <f>'Moving Avg'!G251</f>
        <v>1.6802860000000004</v>
      </c>
      <c r="I251" s="2">
        <f>'Moving Avg'!H251</f>
        <v>1.9550174999999987</v>
      </c>
      <c r="J251" s="17" t="str">
        <f>OBV!F251</f>
        <v>BULLISH</v>
      </c>
      <c r="K251" s="17" t="str">
        <f>OBV!G251</f>
        <v>STRONG</v>
      </c>
      <c r="L251" s="17" t="str">
        <f>OBV!H251</f>
        <v>CONFIRMED BULLISH</v>
      </c>
    </row>
    <row r="252" spans="1:12" ht="13.5" x14ac:dyDescent="0.25">
      <c r="A252" s="3">
        <f>RSI!A252</f>
        <v>42374</v>
      </c>
      <c r="B252" s="2">
        <f>RSI!B252</f>
        <v>1.7072000000000001</v>
      </c>
      <c r="C252" s="2">
        <f>RSI!I252</f>
        <v>58.79023556449782</v>
      </c>
      <c r="D252" s="2">
        <f>MACD!E252</f>
        <v>-8.9350566461896541E-3</v>
      </c>
      <c r="E252" s="2">
        <f>MACD!F252</f>
        <v>-5.8679941467697019E-3</v>
      </c>
      <c r="F252" s="2">
        <f>'Moving Avg'!D252</f>
        <v>1.66096</v>
      </c>
      <c r="G252" s="2">
        <f>'Moving Avg'!F252</f>
        <v>1.6478249999999999</v>
      </c>
      <c r="H252" s="2">
        <f>'Moving Avg'!G252</f>
        <v>1.6789200000000002</v>
      </c>
      <c r="I252" s="2">
        <f>'Moving Avg'!H252</f>
        <v>1.9531774999999987</v>
      </c>
      <c r="J252" s="17" t="str">
        <f>OBV!F252</f>
        <v>BULLISH</v>
      </c>
      <c r="K252" s="17" t="str">
        <f>OBV!G252</f>
        <v>STRONG</v>
      </c>
      <c r="L252" s="17" t="str">
        <f>OBV!H252</f>
        <v>CONFIRMED BULLISH</v>
      </c>
    </row>
    <row r="253" spans="1:12" ht="13.5" x14ac:dyDescent="0.25">
      <c r="A253" s="3">
        <f>RSI!A253</f>
        <v>42375</v>
      </c>
      <c r="B253" s="2">
        <f>RSI!B253</f>
        <v>1.7229000000000001</v>
      </c>
      <c r="C253" s="2">
        <f>RSI!I253</f>
        <v>61.169271396851684</v>
      </c>
      <c r="D253" s="2">
        <f>MACD!E253</f>
        <v>-1.3132552403658071E-2</v>
      </c>
      <c r="E253" s="2">
        <f>MACD!F253</f>
        <v>-7.3209057981473763E-3</v>
      </c>
      <c r="F253" s="2">
        <f>'Moving Avg'!D253</f>
        <v>1.6756599999999999</v>
      </c>
      <c r="G253" s="2">
        <f>'Moving Avg'!F253</f>
        <v>1.6520250000000001</v>
      </c>
      <c r="H253" s="2">
        <f>'Moving Avg'!G253</f>
        <v>1.6779740000000001</v>
      </c>
      <c r="I253" s="2">
        <f>'Moving Avg'!H253</f>
        <v>1.9515899999999986</v>
      </c>
      <c r="J253" s="17" t="str">
        <f>OBV!F253</f>
        <v>BULLISH</v>
      </c>
      <c r="K253" s="17" t="str">
        <f>OBV!G253</f>
        <v>STRONG</v>
      </c>
      <c r="L253" s="17" t="str">
        <f>OBV!H253</f>
        <v>CONFIRMED BULLISH</v>
      </c>
    </row>
    <row r="254" spans="1:12" ht="13.5" x14ac:dyDescent="0.25">
      <c r="A254" s="3">
        <f>RSI!A254</f>
        <v>42376</v>
      </c>
      <c r="B254" s="2">
        <f>RSI!B254</f>
        <v>1.7123999999999999</v>
      </c>
      <c r="C254" s="2">
        <f>RSI!I254</f>
        <v>58.727436881997129</v>
      </c>
      <c r="D254" s="2">
        <f>MACD!E254</f>
        <v>-1.6270960163456305E-2</v>
      </c>
      <c r="E254" s="2">
        <f>MACD!F254</f>
        <v>-9.1109166712091631E-3</v>
      </c>
      <c r="F254" s="2">
        <f>'Moving Avg'!D254</f>
        <v>1.6924600000000001</v>
      </c>
      <c r="G254" s="2">
        <f>'Moving Avg'!F254</f>
        <v>1.65544</v>
      </c>
      <c r="H254" s="2">
        <f>'Moving Avg'!G254</f>
        <v>1.6767120000000002</v>
      </c>
      <c r="I254" s="2">
        <f>'Moving Avg'!H254</f>
        <v>1.9500744999999986</v>
      </c>
      <c r="J254" s="17" t="str">
        <f>OBV!F254</f>
        <v>BULLISH</v>
      </c>
      <c r="K254" s="17" t="str">
        <f>OBV!G254</f>
        <v>STRONG</v>
      </c>
      <c r="L254" s="17" t="str">
        <f>OBV!H254</f>
        <v>CONFIRMED BULLISH</v>
      </c>
    </row>
    <row r="255" spans="1:12" ht="13.5" x14ac:dyDescent="0.25">
      <c r="A255" s="3">
        <f>RSI!A255</f>
        <v>42377</v>
      </c>
      <c r="B255" s="2">
        <f>RSI!B255</f>
        <v>1.7177</v>
      </c>
      <c r="C255" s="2">
        <f>RSI!I255</f>
        <v>59.604018460283818</v>
      </c>
      <c r="D255" s="2">
        <f>MACD!E255</f>
        <v>-2.3640698890780243E-2</v>
      </c>
      <c r="E255" s="2">
        <f>MACD!F255</f>
        <v>-1.201687311512338E-2</v>
      </c>
      <c r="F255" s="2">
        <f>'Moving Avg'!D255</f>
        <v>1.7061199999999999</v>
      </c>
      <c r="G255" s="2">
        <f>'Moving Avg'!F255</f>
        <v>1.6591199999999997</v>
      </c>
      <c r="H255" s="2">
        <f>'Moving Avg'!G255</f>
        <v>1.6754519999999999</v>
      </c>
      <c r="I255" s="2">
        <f>'Moving Avg'!H255</f>
        <v>1.9484609999999984</v>
      </c>
      <c r="J255" s="17" t="str">
        <f>OBV!F255</f>
        <v>BULLISH</v>
      </c>
      <c r="K255" s="17" t="str">
        <f>OBV!G255</f>
        <v>STRONG</v>
      </c>
      <c r="L255" s="17" t="str">
        <f>OBV!H255</f>
        <v>CONFIRMED BULLISH</v>
      </c>
    </row>
    <row r="256" spans="1:12" ht="13.5" x14ac:dyDescent="0.25">
      <c r="A256" s="3">
        <f>RSI!A256</f>
        <v>42380</v>
      </c>
      <c r="B256" s="2">
        <f>RSI!B256</f>
        <v>1.7282</v>
      </c>
      <c r="C256" s="2">
        <f>RSI!I256</f>
        <v>61.355157204509396</v>
      </c>
      <c r="D256" s="2">
        <f>MACD!E256</f>
        <v>-3.2556127251039291E-2</v>
      </c>
      <c r="E256" s="2">
        <f>MACD!F256</f>
        <v>-1.6124723942306563E-2</v>
      </c>
      <c r="F256" s="2">
        <f>'Moving Avg'!D256</f>
        <v>1.7176800000000001</v>
      </c>
      <c r="G256" s="2">
        <f>'Moving Avg'!F256</f>
        <v>1.6638500000000001</v>
      </c>
      <c r="H256" s="2">
        <f>'Moving Avg'!G256</f>
        <v>1.6749260000000001</v>
      </c>
      <c r="I256" s="2">
        <f>'Moving Avg'!H256</f>
        <v>1.9469994999999982</v>
      </c>
      <c r="J256" s="17" t="str">
        <f>OBV!F256</f>
        <v>BULLISH</v>
      </c>
      <c r="K256" s="17" t="str">
        <f>OBV!G256</f>
        <v>STRONG</v>
      </c>
      <c r="L256" s="17" t="str">
        <f>OBV!H256</f>
        <v>CONFIRMED BULLISH</v>
      </c>
    </row>
    <row r="257" spans="1:12" ht="13.5" x14ac:dyDescent="0.25">
      <c r="A257" s="3">
        <f>RSI!A257</f>
        <v>42381</v>
      </c>
      <c r="B257" s="2">
        <f>RSI!B257</f>
        <v>1.7334000000000001</v>
      </c>
      <c r="C257" s="2">
        <f>RSI!I257</f>
        <v>62.22842258224464</v>
      </c>
      <c r="D257" s="2">
        <f>MACD!E257</f>
        <v>-3.5966150869463975E-2</v>
      </c>
      <c r="E257" s="2">
        <f>MACD!F257</f>
        <v>-2.0093009327738047E-2</v>
      </c>
      <c r="F257" s="2">
        <f>'Moving Avg'!D257</f>
        <v>1.7229199999999998</v>
      </c>
      <c r="G257" s="2">
        <f>'Moving Avg'!F257</f>
        <v>1.6675250000000001</v>
      </c>
      <c r="H257" s="2">
        <f>'Moving Avg'!G257</f>
        <v>1.674504</v>
      </c>
      <c r="I257" s="2">
        <f>'Moving Avg'!H257</f>
        <v>1.9454894999999988</v>
      </c>
      <c r="J257" s="17" t="str">
        <f>OBV!F257</f>
        <v>BULLISH</v>
      </c>
      <c r="K257" s="17" t="str">
        <f>OBV!G257</f>
        <v>STRONG</v>
      </c>
      <c r="L257" s="17" t="str">
        <f>OBV!H257</f>
        <v>CONFIRMED BULLISH</v>
      </c>
    </row>
    <row r="258" spans="1:12" ht="13.5" x14ac:dyDescent="0.25">
      <c r="A258" s="3">
        <f>RSI!A258</f>
        <v>42382</v>
      </c>
      <c r="B258" s="2">
        <f>RSI!B258</f>
        <v>1.7597</v>
      </c>
      <c r="C258" s="2">
        <f>RSI!I258</f>
        <v>66.36790214961232</v>
      </c>
      <c r="D258" s="2">
        <f>MACD!E258</f>
        <v>-4.1133364235814263E-2</v>
      </c>
      <c r="E258" s="2">
        <f>MACD!F258</f>
        <v>-2.4301080309353289E-2</v>
      </c>
      <c r="F258" s="2">
        <f>'Moving Avg'!D258</f>
        <v>1.73028</v>
      </c>
      <c r="G258" s="2">
        <f>'Moving Avg'!F258</f>
        <v>1.6748799999999999</v>
      </c>
      <c r="H258" s="2">
        <f>'Moving Avg'!G258</f>
        <v>1.6734539999999998</v>
      </c>
      <c r="I258" s="2">
        <f>'Moving Avg'!H258</f>
        <v>1.9440859999999989</v>
      </c>
      <c r="J258" s="17" t="str">
        <f>OBV!F258</f>
        <v>BULLISH</v>
      </c>
      <c r="K258" s="17" t="str">
        <f>OBV!G258</f>
        <v>STRONG</v>
      </c>
      <c r="L258" s="17" t="str">
        <f>OBV!H258</f>
        <v>CONFIRMED BULLISH</v>
      </c>
    </row>
    <row r="259" spans="1:12" ht="13.5" x14ac:dyDescent="0.25">
      <c r="A259" s="3">
        <f>RSI!A259</f>
        <v>42384</v>
      </c>
      <c r="B259" s="2">
        <f>RSI!B259</f>
        <v>1.7229000000000001</v>
      </c>
      <c r="C259" s="2">
        <f>RSI!I259</f>
        <v>56.961216513958689</v>
      </c>
      <c r="D259" s="2">
        <f>MACD!E259</f>
        <v>-4.6474817850638006E-2</v>
      </c>
      <c r="E259" s="2">
        <f>MACD!F259</f>
        <v>-2.8735827817610235E-2</v>
      </c>
      <c r="F259" s="2">
        <f>'Moving Avg'!D259</f>
        <v>1.7323799999999998</v>
      </c>
      <c r="G259" s="2">
        <f>'Moving Avg'!F259</f>
        <v>1.6782900000000001</v>
      </c>
      <c r="H259" s="2">
        <f>'Moving Avg'!G259</f>
        <v>1.6727179999999995</v>
      </c>
      <c r="I259" s="2">
        <f>'Moving Avg'!H259</f>
        <v>1.9425729999999988</v>
      </c>
      <c r="J259" s="17" t="str">
        <f>OBV!F259</f>
        <v>BULLISH</v>
      </c>
      <c r="K259" s="17" t="str">
        <f>OBV!G259</f>
        <v>STRONG</v>
      </c>
      <c r="L259" s="17" t="str">
        <f>OBV!H259</f>
        <v>CONFIRMED BULLISH</v>
      </c>
    </row>
    <row r="260" spans="1:12" ht="13.5" x14ac:dyDescent="0.25">
      <c r="A260" s="3">
        <f>RSI!A260</f>
        <v>42387</v>
      </c>
      <c r="B260" s="2">
        <f>RSI!B260</f>
        <v>1.7177</v>
      </c>
      <c r="C260" s="2">
        <f>RSI!I260</f>
        <v>55.758590657798379</v>
      </c>
      <c r="D260" s="2">
        <f>MACD!E260</f>
        <v>-4.759105851352663E-2</v>
      </c>
      <c r="E260" s="2">
        <f>MACD!F260</f>
        <v>-3.2506873956793511E-2</v>
      </c>
      <c r="F260" s="2">
        <f>'Moving Avg'!D260</f>
        <v>1.7323799999999998</v>
      </c>
      <c r="G260" s="2">
        <f>'Moving Avg'!F260</f>
        <v>1.6827549999999998</v>
      </c>
      <c r="H260" s="2">
        <f>'Moving Avg'!G260</f>
        <v>1.6718779999999998</v>
      </c>
      <c r="I260" s="2">
        <f>'Moving Avg'!H260</f>
        <v>1.9409594999999982</v>
      </c>
      <c r="J260" s="17" t="str">
        <f>OBV!F260</f>
        <v>BULLISH</v>
      </c>
      <c r="K260" s="17" t="str">
        <f>OBV!G260</f>
        <v>STRONG</v>
      </c>
      <c r="L260" s="17" t="str">
        <f>OBV!H260</f>
        <v>NEUTRAL</v>
      </c>
    </row>
    <row r="261" spans="1:12" ht="13.5" x14ac:dyDescent="0.25">
      <c r="A261" s="3">
        <f>RSI!A261</f>
        <v>42388</v>
      </c>
      <c r="B261" s="2">
        <f>RSI!B261</f>
        <v>1.7229000000000001</v>
      </c>
      <c r="C261" s="2">
        <f>RSI!I261</f>
        <v>56.742150723718382</v>
      </c>
      <c r="D261" s="2">
        <f>MACD!E261</f>
        <v>-4.585602132902622E-2</v>
      </c>
      <c r="E261" s="2">
        <f>MACD!F261</f>
        <v>-3.5176703431240054E-2</v>
      </c>
      <c r="F261" s="2">
        <f>'Moving Avg'!D261</f>
        <v>1.7313200000000002</v>
      </c>
      <c r="G261" s="2">
        <f>'Moving Avg'!F261</f>
        <v>1.6853799999999999</v>
      </c>
      <c r="H261" s="2">
        <f>'Moving Avg'!G261</f>
        <v>1.6716679999999997</v>
      </c>
      <c r="I261" s="2">
        <f>'Moving Avg'!H261</f>
        <v>1.9393969999999983</v>
      </c>
      <c r="J261" s="17" t="str">
        <f>OBV!F261</f>
        <v>BULLISH</v>
      </c>
      <c r="K261" s="17" t="str">
        <f>OBV!G261</f>
        <v>STRONG</v>
      </c>
      <c r="L261" s="17" t="str">
        <f>OBV!H261</f>
        <v>BULLISH DIVERGENCE</v>
      </c>
    </row>
    <row r="262" spans="1:12" ht="13.5" x14ac:dyDescent="0.25">
      <c r="A262" s="3">
        <f>RSI!A262</f>
        <v>42389</v>
      </c>
      <c r="B262" s="2">
        <f>RSI!B262</f>
        <v>1.6861999999999999</v>
      </c>
      <c r="C262" s="2">
        <f>RSI!I262</f>
        <v>48.540139516642199</v>
      </c>
      <c r="D262" s="2">
        <f>MACD!E262</f>
        <v>-3.6192319588132182E-2</v>
      </c>
      <c r="E262" s="2">
        <f>MACD!F262</f>
        <v>-3.5379826662618477E-2</v>
      </c>
      <c r="F262" s="2">
        <f>'Moving Avg'!D262</f>
        <v>1.7218800000000001</v>
      </c>
      <c r="G262" s="2">
        <f>'Moving Avg'!F262</f>
        <v>1.6866949999999998</v>
      </c>
      <c r="H262" s="2">
        <f>'Moving Avg'!G262</f>
        <v>1.6716679999999995</v>
      </c>
      <c r="I262" s="2">
        <f>'Moving Avg'!H262</f>
        <v>1.9376509999999985</v>
      </c>
      <c r="J262" s="17" t="str">
        <f>OBV!F262</f>
        <v>BEARISH</v>
      </c>
      <c r="K262" s="17" t="str">
        <f>OBV!G262</f>
        <v>WEAK</v>
      </c>
      <c r="L262" s="17" t="str">
        <f>OBV!H262</f>
        <v>CONFIRMED BEARISH</v>
      </c>
    </row>
    <row r="263" spans="1:12" ht="13.5" x14ac:dyDescent="0.25">
      <c r="A263" s="3">
        <f>RSI!A263</f>
        <v>42390</v>
      </c>
      <c r="B263" s="2">
        <f>RSI!B263</f>
        <v>1.7177</v>
      </c>
      <c r="C263" s="2">
        <f>RSI!I263</f>
        <v>54.605381208787108</v>
      </c>
      <c r="D263" s="2">
        <f>MACD!E263</f>
        <v>-2.7887227687567018E-2</v>
      </c>
      <c r="E263" s="2">
        <f>MACD!F263</f>
        <v>-3.3881306867608187E-2</v>
      </c>
      <c r="F263" s="2">
        <f>'Moving Avg'!D263</f>
        <v>1.7134800000000001</v>
      </c>
      <c r="G263" s="2">
        <f>'Moving Avg'!F263</f>
        <v>1.689845</v>
      </c>
      <c r="H263" s="2">
        <f>'Moving Avg'!G263</f>
        <v>1.6732439999999995</v>
      </c>
      <c r="I263" s="2">
        <f>'Moving Avg'!H263</f>
        <v>1.9360874999999982</v>
      </c>
      <c r="J263" s="17" t="str">
        <f>OBV!F263</f>
        <v>BEARISH</v>
      </c>
      <c r="K263" s="17" t="str">
        <f>OBV!G263</f>
        <v>WEAK</v>
      </c>
      <c r="L263" s="17" t="str">
        <f>OBV!H263</f>
        <v>CONFIRMED BEARISH</v>
      </c>
    </row>
    <row r="264" spans="1:12" ht="13.5" x14ac:dyDescent="0.25">
      <c r="A264" s="3">
        <f>RSI!A264</f>
        <v>42391</v>
      </c>
      <c r="B264" s="2">
        <f>RSI!B264</f>
        <v>1.7019</v>
      </c>
      <c r="C264" s="2">
        <f>RSI!I264</f>
        <v>51.336939825125484</v>
      </c>
      <c r="D264" s="2">
        <f>MACD!E264</f>
        <v>-2.144834112515781E-2</v>
      </c>
      <c r="E264" s="2">
        <f>MACD!F264</f>
        <v>-3.139471371911811E-2</v>
      </c>
      <c r="F264" s="2">
        <f>'Moving Avg'!D264</f>
        <v>1.7092799999999997</v>
      </c>
      <c r="G264" s="2">
        <f>'Moving Avg'!F264</f>
        <v>1.692205</v>
      </c>
      <c r="H264" s="2">
        <f>'Moving Avg'!G264</f>
        <v>1.6747139999999994</v>
      </c>
      <c r="I264" s="2">
        <f>'Moving Avg'!H264</f>
        <v>1.9344944999999985</v>
      </c>
      <c r="J264" s="17" t="str">
        <f>OBV!F264</f>
        <v>BEARISH</v>
      </c>
      <c r="K264" s="17" t="str">
        <f>OBV!G264</f>
        <v>WEAK</v>
      </c>
      <c r="L264" s="17" t="str">
        <f>OBV!H264</f>
        <v>CONFIRMED BEARISH</v>
      </c>
    </row>
    <row r="265" spans="1:12" ht="13.5" x14ac:dyDescent="0.25">
      <c r="A265" s="3">
        <f>RSI!A265</f>
        <v>42394</v>
      </c>
      <c r="B265" s="2">
        <f>RSI!B265</f>
        <v>1.6652</v>
      </c>
      <c r="C265" s="2">
        <f>RSI!I265</f>
        <v>44.651433229904825</v>
      </c>
      <c r="D265" s="2">
        <f>MACD!E265</f>
        <v>-1.2505642637513192E-2</v>
      </c>
      <c r="E265" s="2">
        <f>MACD!F265</f>
        <v>-2.7616899502797131E-2</v>
      </c>
      <c r="F265" s="2">
        <f>'Moving Avg'!D265</f>
        <v>1.69878</v>
      </c>
      <c r="G265" s="2">
        <f>'Moving Avg'!F265</f>
        <v>1.6940449999999998</v>
      </c>
      <c r="H265" s="2">
        <f>'Moving Avg'!G265</f>
        <v>1.6757659999999992</v>
      </c>
      <c r="I265" s="2">
        <f>'Moving Avg'!H265</f>
        <v>1.9326184999999987</v>
      </c>
      <c r="J265" s="17" t="str">
        <f>OBV!F265</f>
        <v>BEARISH</v>
      </c>
      <c r="K265" s="17" t="str">
        <f>OBV!G265</f>
        <v>WEAK</v>
      </c>
      <c r="L265" s="17" t="str">
        <f>OBV!H265</f>
        <v>CONFIRMED BEARISH</v>
      </c>
    </row>
    <row r="266" spans="1:12" ht="13.5" x14ac:dyDescent="0.25">
      <c r="A266" s="3">
        <f>RSI!A266</f>
        <v>42395</v>
      </c>
      <c r="B266" s="2">
        <f>RSI!B266</f>
        <v>1.6652</v>
      </c>
      <c r="C266" s="2">
        <f>RSI!I266</f>
        <v>44.651433229904832</v>
      </c>
      <c r="D266" s="2">
        <f>MACD!E266</f>
        <v>-3.143065273831569E-3</v>
      </c>
      <c r="E266" s="2">
        <f>MACD!F266</f>
        <v>-2.272213265700402E-2</v>
      </c>
      <c r="F266" s="2">
        <f>'Moving Avg'!D266</f>
        <v>1.6872400000000003</v>
      </c>
      <c r="G266" s="2">
        <f>'Moving Avg'!F266</f>
        <v>1.6964099999999998</v>
      </c>
      <c r="H266" s="2">
        <f>'Moving Avg'!G266</f>
        <v>1.6763979999999996</v>
      </c>
      <c r="I266" s="2">
        <f>'Moving Avg'!H266</f>
        <v>1.9308169999999989</v>
      </c>
      <c r="J266" s="17" t="str">
        <f>OBV!F266</f>
        <v>BEARISH</v>
      </c>
      <c r="K266" s="17" t="str">
        <f>OBV!G266</f>
        <v>WEAK</v>
      </c>
      <c r="L266" s="17" t="str">
        <f>OBV!H266</f>
        <v>CONFIRMED BEARISH</v>
      </c>
    </row>
    <row r="267" spans="1:12" ht="13.5" x14ac:dyDescent="0.25">
      <c r="A267" s="3">
        <f>RSI!A267</f>
        <v>42396</v>
      </c>
      <c r="B267" s="2">
        <f>RSI!B267</f>
        <v>1.6704000000000001</v>
      </c>
      <c r="C267" s="2">
        <f>RSI!I267</f>
        <v>45.811068924809341</v>
      </c>
      <c r="D267" s="2">
        <f>MACD!E267</f>
        <v>5.3608693019739917E-3</v>
      </c>
      <c r="E267" s="2">
        <f>MACD!F267</f>
        <v>-1.7105532265208417E-2</v>
      </c>
      <c r="F267" s="2">
        <f>'Moving Avg'!D267</f>
        <v>1.6840800000000002</v>
      </c>
      <c r="G267" s="2">
        <f>'Moving Avg'!F267</f>
        <v>1.69746</v>
      </c>
      <c r="H267" s="2">
        <f>'Moving Avg'!G267</f>
        <v>1.6755579999999994</v>
      </c>
      <c r="I267" s="2">
        <f>'Moving Avg'!H267</f>
        <v>1.929041499999999</v>
      </c>
      <c r="J267" s="17" t="str">
        <f>OBV!F267</f>
        <v>BULLISH</v>
      </c>
      <c r="K267" s="17" t="str">
        <f>OBV!G267</f>
        <v>STRONG</v>
      </c>
      <c r="L267" s="17" t="str">
        <f>OBV!H267</f>
        <v>BULLISH DIVERGENCE</v>
      </c>
    </row>
    <row r="268" spans="1:12" ht="13.5" x14ac:dyDescent="0.25">
      <c r="A268" s="3">
        <f>RSI!A268</f>
        <v>42397</v>
      </c>
      <c r="B268" s="2">
        <f>RSI!B268</f>
        <v>1.6704000000000001</v>
      </c>
      <c r="C268" s="2">
        <f>RSI!I268</f>
        <v>45.811068924809341</v>
      </c>
      <c r="D268" s="2">
        <f>MACD!E268</f>
        <v>1.6726506142825004E-2</v>
      </c>
      <c r="E268" s="2">
        <f>MACD!F268</f>
        <v>-1.0339124583601735E-2</v>
      </c>
      <c r="F268" s="2">
        <f>'Moving Avg'!D268</f>
        <v>1.6746199999999998</v>
      </c>
      <c r="G268" s="2">
        <f>'Moving Avg'!F268</f>
        <v>1.6985099999999995</v>
      </c>
      <c r="H268" s="2">
        <f>'Moving Avg'!G268</f>
        <v>1.6742979999999994</v>
      </c>
      <c r="I268" s="2">
        <f>'Moving Avg'!H268</f>
        <v>1.927265999999999</v>
      </c>
      <c r="J268" s="17" t="str">
        <f>OBV!F268</f>
        <v>BULLISH</v>
      </c>
      <c r="K268" s="17" t="str">
        <f>OBV!G268</f>
        <v>NEUTRAL</v>
      </c>
      <c r="L268" s="17" t="str">
        <f>OBV!H268</f>
        <v>BULLISH DIVERGENCE</v>
      </c>
    </row>
    <row r="269" spans="1:12" ht="13.5" x14ac:dyDescent="0.25">
      <c r="A269" s="3">
        <f>RSI!A269</f>
        <v>42398</v>
      </c>
      <c r="B269" s="2">
        <f>RSI!B269</f>
        <v>1.6284000000000001</v>
      </c>
      <c r="C269" s="2">
        <f>RSI!I269</f>
        <v>38.295262878938431</v>
      </c>
      <c r="D269" s="2">
        <f>MACD!E269</f>
        <v>2.3907828384029273E-2</v>
      </c>
      <c r="E269" s="2">
        <f>MACD!F269</f>
        <v>-3.4897339900755329E-3</v>
      </c>
      <c r="F269" s="2">
        <f>'Moving Avg'!D269</f>
        <v>1.6599200000000001</v>
      </c>
      <c r="G269" s="2">
        <f>'Moving Avg'!F269</f>
        <v>1.69851</v>
      </c>
      <c r="H269" s="2">
        <f>'Moving Avg'!G269</f>
        <v>1.6731419999999995</v>
      </c>
      <c r="I269" s="2">
        <f>'Moving Avg'!H269</f>
        <v>1.9251314999999991</v>
      </c>
      <c r="J269" s="17" t="str">
        <f>OBV!F269</f>
        <v>BEARISH</v>
      </c>
      <c r="K269" s="17" t="str">
        <f>OBV!G269</f>
        <v>WEAK</v>
      </c>
      <c r="L269" s="17" t="str">
        <f>OBV!H269</f>
        <v>CONFIRMED BEARISH</v>
      </c>
    </row>
    <row r="270" spans="1:12" ht="13.5" x14ac:dyDescent="0.25">
      <c r="A270" s="3">
        <f>RSI!A270</f>
        <v>42401</v>
      </c>
      <c r="B270" s="2">
        <f>RSI!B270</f>
        <v>1.6335999999999999</v>
      </c>
      <c r="C270" s="2">
        <f>RSI!I270</f>
        <v>39.616146931965268</v>
      </c>
      <c r="D270" s="2">
        <f>MACD!E270</f>
        <v>2.9153504460368573E-2</v>
      </c>
      <c r="E270" s="2">
        <f>MACD!F270</f>
        <v>3.0389137000132881E-3</v>
      </c>
      <c r="F270" s="2">
        <f>'Moving Avg'!D270</f>
        <v>1.6536000000000002</v>
      </c>
      <c r="G270" s="2">
        <f>'Moving Avg'!F270</f>
        <v>1.6977199999999999</v>
      </c>
      <c r="H270" s="2">
        <f>'Moving Avg'!G270</f>
        <v>1.6713559999999998</v>
      </c>
      <c r="I270" s="2">
        <f>'Moving Avg'!H270</f>
        <v>1.9230479999999992</v>
      </c>
      <c r="J270" s="17" t="str">
        <f>OBV!F270</f>
        <v>BULLISH</v>
      </c>
      <c r="K270" s="17" t="str">
        <f>OBV!G270</f>
        <v>STRONG</v>
      </c>
      <c r="L270" s="17" t="str">
        <f>OBV!H270</f>
        <v>BULLISH DIVERGENCE</v>
      </c>
    </row>
    <row r="271" spans="1:12" ht="13.5" x14ac:dyDescent="0.25">
      <c r="A271" s="3">
        <f>RSI!A271</f>
        <v>42402</v>
      </c>
      <c r="B271" s="2">
        <f>RSI!B271</f>
        <v>1.6704000000000001</v>
      </c>
      <c r="C271" s="2">
        <f>RSI!I271</f>
        <v>48.085731150316299</v>
      </c>
      <c r="D271" s="2">
        <f>MACD!E271</f>
        <v>3.1963609597553067E-2</v>
      </c>
      <c r="E271" s="2">
        <f>MACD!F271</f>
        <v>8.8238528795212441E-3</v>
      </c>
      <c r="F271" s="2">
        <f>'Moving Avg'!D271</f>
        <v>1.6546400000000001</v>
      </c>
      <c r="G271" s="2">
        <f>'Moving Avg'!F271</f>
        <v>1.6977199999999999</v>
      </c>
      <c r="H271" s="2">
        <f>'Moving Avg'!G271</f>
        <v>1.671146</v>
      </c>
      <c r="I271" s="2">
        <f>'Moving Avg'!H271</f>
        <v>1.9209489999999991</v>
      </c>
      <c r="J271" s="17" t="str">
        <f>OBV!F271</f>
        <v>BULLISH</v>
      </c>
      <c r="K271" s="17" t="str">
        <f>OBV!G271</f>
        <v>STRONG</v>
      </c>
      <c r="L271" s="17" t="str">
        <f>OBV!H271</f>
        <v>CONFIRMED BULLISH</v>
      </c>
    </row>
    <row r="272" spans="1:12" ht="13.5" x14ac:dyDescent="0.25">
      <c r="A272" s="3">
        <f>RSI!A272</f>
        <v>42403</v>
      </c>
      <c r="B272" s="2">
        <f>RSI!B272</f>
        <v>1.6809000000000001</v>
      </c>
      <c r="C272" s="2">
        <f>RSI!I272</f>
        <v>50.23073776520031</v>
      </c>
      <c r="D272" s="2">
        <f>MACD!E272</f>
        <v>2.7975360236685898E-2</v>
      </c>
      <c r="E272" s="2">
        <f>MACD!F272</f>
        <v>1.2654154350954176E-2</v>
      </c>
      <c r="F272" s="2">
        <f>'Moving Avg'!D272</f>
        <v>1.6567399999999999</v>
      </c>
      <c r="G272" s="2">
        <f>'Moving Avg'!F272</f>
        <v>1.6964049999999999</v>
      </c>
      <c r="H272" s="2">
        <f>'Moving Avg'!G272</f>
        <v>1.6712499999999999</v>
      </c>
      <c r="I272" s="2">
        <f>'Moving Avg'!H272</f>
        <v>1.9188779999999992</v>
      </c>
      <c r="J272" s="17" t="str">
        <f>OBV!F272</f>
        <v>BULLISH</v>
      </c>
      <c r="K272" s="17" t="str">
        <f>OBV!G272</f>
        <v>STRONG</v>
      </c>
      <c r="L272" s="17" t="str">
        <f>OBV!H272</f>
        <v>CONFIRMED BULLISH</v>
      </c>
    </row>
    <row r="273" spans="1:12" ht="13.5" x14ac:dyDescent="0.25">
      <c r="A273" s="3">
        <f>RSI!A273</f>
        <v>42404</v>
      </c>
      <c r="B273" s="2">
        <f>RSI!B273</f>
        <v>1.6809000000000001</v>
      </c>
      <c r="C273" s="2">
        <f>RSI!I273</f>
        <v>50.23073776520031</v>
      </c>
      <c r="D273" s="2">
        <f>MACD!E273</f>
        <v>2.9438408626471624E-2</v>
      </c>
      <c r="E273" s="2">
        <f>MACD!F273</f>
        <v>1.6011005206057666E-2</v>
      </c>
      <c r="F273" s="2">
        <f>'Moving Avg'!D273</f>
        <v>1.6588400000000001</v>
      </c>
      <c r="G273" s="2">
        <f>'Moving Avg'!F273</f>
        <v>1.6943049999999999</v>
      </c>
      <c r="H273" s="2">
        <f>'Moving Avg'!G273</f>
        <v>1.6714599999999999</v>
      </c>
      <c r="I273" s="2">
        <f>'Moving Avg'!H273</f>
        <v>1.9166574999999997</v>
      </c>
      <c r="J273" s="17" t="str">
        <f>OBV!F273</f>
        <v>BULLISH</v>
      </c>
      <c r="K273" s="17" t="str">
        <f>OBV!G273</f>
        <v>STRONG</v>
      </c>
      <c r="L273" s="17" t="str">
        <f>OBV!H273</f>
        <v>CONFIRMED BULLISH</v>
      </c>
    </row>
    <row r="274" spans="1:12" ht="13.5" x14ac:dyDescent="0.25">
      <c r="A274" s="3">
        <f>RSI!A274</f>
        <v>42405</v>
      </c>
      <c r="B274" s="2">
        <f>RSI!B274</f>
        <v>1.6440999999999999</v>
      </c>
      <c r="C274" s="2">
        <f>RSI!I274</f>
        <v>43.007755359879084</v>
      </c>
      <c r="D274" s="2">
        <f>MACD!E274</f>
        <v>3.0963721084263929E-2</v>
      </c>
      <c r="E274" s="2">
        <f>MACD!F274</f>
        <v>1.9001548381698919E-2</v>
      </c>
      <c r="F274" s="2">
        <f>'Moving Avg'!D274</f>
        <v>1.6619800000000002</v>
      </c>
      <c r="G274" s="2">
        <f>'Moving Avg'!F274</f>
        <v>1.69089</v>
      </c>
      <c r="H274" s="2">
        <f>'Moving Avg'!G274</f>
        <v>1.6707239999999999</v>
      </c>
      <c r="I274" s="2">
        <f>'Moving Avg'!H274</f>
        <v>1.9141284999999997</v>
      </c>
      <c r="J274" s="17" t="str">
        <f>OBV!F274</f>
        <v>BULLISH</v>
      </c>
      <c r="K274" s="17" t="str">
        <f>OBV!G274</f>
        <v>STRONG</v>
      </c>
      <c r="L274" s="17" t="str">
        <f>OBV!H274</f>
        <v>CONFIRMED BULLISH</v>
      </c>
    </row>
    <row r="275" spans="1:12" ht="13.5" x14ac:dyDescent="0.25">
      <c r="A275" s="3">
        <f>RSI!A275</f>
        <v>42408</v>
      </c>
      <c r="B275" s="2">
        <f>RSI!B275</f>
        <v>1.6494</v>
      </c>
      <c r="C275" s="2">
        <f>RSI!I275</f>
        <v>44.251112631248134</v>
      </c>
      <c r="D275" s="2">
        <f>MACD!E275</f>
        <v>2.6425846558782107E-2</v>
      </c>
      <c r="E275" s="2">
        <f>MACD!F275</f>
        <v>2.0486408017115557E-2</v>
      </c>
      <c r="F275" s="2">
        <f>'Moving Avg'!D275</f>
        <v>1.6651400000000003</v>
      </c>
      <c r="G275" s="2">
        <f>'Moving Avg'!F275</f>
        <v>1.6874750000000003</v>
      </c>
      <c r="H275" s="2">
        <f>'Moving Avg'!G275</f>
        <v>1.6706180000000002</v>
      </c>
      <c r="I275" s="2">
        <f>'Moving Avg'!H275</f>
        <v>1.9115514999999998</v>
      </c>
      <c r="J275" s="17" t="str">
        <f>OBV!F275</f>
        <v>BULLISH</v>
      </c>
      <c r="K275" s="17" t="str">
        <f>OBV!G275</f>
        <v>STRONG</v>
      </c>
      <c r="L275" s="17" t="str">
        <f>OBV!H275</f>
        <v>CONFIRMED BULLISH</v>
      </c>
    </row>
    <row r="276" spans="1:12" ht="13.5" x14ac:dyDescent="0.25">
      <c r="A276" s="3">
        <f>RSI!A276</f>
        <v>42409</v>
      </c>
      <c r="B276" s="2">
        <f>RSI!B276</f>
        <v>1.6494</v>
      </c>
      <c r="C276" s="2">
        <f>RSI!I276</f>
        <v>44.251112631248134</v>
      </c>
      <c r="D276" s="2">
        <f>MACD!E276</f>
        <v>2.2749439491139389E-2</v>
      </c>
      <c r="E276" s="2">
        <f>MACD!F276</f>
        <v>2.0939014311920322E-2</v>
      </c>
      <c r="F276" s="2">
        <f>'Moving Avg'!D276</f>
        <v>1.6609400000000001</v>
      </c>
      <c r="G276" s="2">
        <f>'Moving Avg'!F276</f>
        <v>1.6835350000000002</v>
      </c>
      <c r="H276" s="2">
        <f>'Moving Avg'!G276</f>
        <v>1.670512</v>
      </c>
      <c r="I276" s="2">
        <f>'Moving Avg'!H276</f>
        <v>1.9088999999999998</v>
      </c>
      <c r="J276" s="17" t="str">
        <f>OBV!F276</f>
        <v>BULLISH</v>
      </c>
      <c r="K276" s="17" t="str">
        <f>OBV!G276</f>
        <v>NEUTRAL</v>
      </c>
      <c r="L276" s="17" t="str">
        <f>OBV!H276</f>
        <v>BULLISH DIVERGENCE</v>
      </c>
    </row>
    <row r="277" spans="1:12" ht="13.5" x14ac:dyDescent="0.25">
      <c r="A277" s="3">
        <f>RSI!A277</f>
        <v>42410</v>
      </c>
      <c r="B277" s="2">
        <f>RSI!B277</f>
        <v>1.6073999999999999</v>
      </c>
      <c r="C277" s="2">
        <f>RSI!I277</f>
        <v>36.860446897447559</v>
      </c>
      <c r="D277" s="2">
        <f>MACD!E277</f>
        <v>2.3700978802916106E-2</v>
      </c>
      <c r="E277" s="2">
        <f>MACD!F277</f>
        <v>2.1491407210119478E-2</v>
      </c>
      <c r="F277" s="2">
        <f>'Moving Avg'!D277</f>
        <v>1.6462399999999999</v>
      </c>
      <c r="G277" s="2">
        <f>'Moving Avg'!F277</f>
        <v>1.6772350000000003</v>
      </c>
      <c r="H277" s="2">
        <f>'Moving Avg'!G277</f>
        <v>1.6690420000000001</v>
      </c>
      <c r="I277" s="2">
        <f>'Moving Avg'!H277</f>
        <v>1.9060879999999998</v>
      </c>
      <c r="J277" s="17" t="str">
        <f>OBV!F277</f>
        <v>BEARISH</v>
      </c>
      <c r="K277" s="17" t="str">
        <f>OBV!G277</f>
        <v>WEAK</v>
      </c>
      <c r="L277" s="17" t="str">
        <f>OBV!H277</f>
        <v>CONFIRMED BEARISH</v>
      </c>
    </row>
    <row r="278" spans="1:12" ht="13.5" x14ac:dyDescent="0.25">
      <c r="A278" s="3">
        <f>RSI!A278</f>
        <v>42411</v>
      </c>
      <c r="B278" s="2">
        <f>RSI!B278</f>
        <v>1.6284000000000001</v>
      </c>
      <c r="C278" s="2">
        <f>RSI!I278</f>
        <v>42.070188337455654</v>
      </c>
      <c r="D278" s="2">
        <f>MACD!E278</f>
        <v>2.3338783348576753E-2</v>
      </c>
      <c r="E278" s="2">
        <f>MACD!F278</f>
        <v>2.1860882437810935E-2</v>
      </c>
      <c r="F278" s="2">
        <f>'Moving Avg'!D278</f>
        <v>1.6357399999999997</v>
      </c>
      <c r="G278" s="2">
        <f>'Moving Avg'!F278</f>
        <v>1.6706700000000001</v>
      </c>
      <c r="H278" s="2">
        <f>'Moving Avg'!G278</f>
        <v>1.6679919999999999</v>
      </c>
      <c r="I278" s="2">
        <f>'Moving Avg'!H278</f>
        <v>1.9031074999999995</v>
      </c>
      <c r="J278" s="17" t="str">
        <f>OBV!F278</f>
        <v>BULLISH</v>
      </c>
      <c r="K278" s="17" t="str">
        <f>OBV!G278</f>
        <v>STRONG</v>
      </c>
      <c r="L278" s="17" t="str">
        <f>OBV!H278</f>
        <v>BULLISH DIVERGENCE</v>
      </c>
    </row>
    <row r="279" spans="1:12" ht="13.5" x14ac:dyDescent="0.25">
      <c r="A279" s="3">
        <f>RSI!A279</f>
        <v>42412</v>
      </c>
      <c r="B279" s="2">
        <f>RSI!B279</f>
        <v>1.6073999999999999</v>
      </c>
      <c r="C279" s="2">
        <f>RSI!I279</f>
        <v>38.636962836637643</v>
      </c>
      <c r="D279" s="2">
        <f>MACD!E279</f>
        <v>1.8361692512857131E-2</v>
      </c>
      <c r="E279" s="2">
        <f>MACD!F279</f>
        <v>2.1161044452820174E-2</v>
      </c>
      <c r="F279" s="2">
        <f>'Moving Avg'!D279</f>
        <v>1.6283999999999998</v>
      </c>
      <c r="G279" s="2">
        <f>'Moving Avg'!F279</f>
        <v>1.664895</v>
      </c>
      <c r="H279" s="2">
        <f>'Moving Avg'!G279</f>
        <v>1.6667319999999999</v>
      </c>
      <c r="I279" s="2">
        <f>'Moving Avg'!H279</f>
        <v>1.9000964999999994</v>
      </c>
      <c r="J279" s="17" t="str">
        <f>OBV!F279</f>
        <v>BULLISH</v>
      </c>
      <c r="K279" s="17" t="str">
        <f>OBV!G279</f>
        <v>STRONG</v>
      </c>
      <c r="L279" s="17" t="str">
        <f>OBV!H279</f>
        <v>BULLISH DIVERGENCE</v>
      </c>
    </row>
    <row r="280" spans="1:12" ht="13.5" x14ac:dyDescent="0.25">
      <c r="A280" s="3">
        <f>RSI!A280</f>
        <v>42415</v>
      </c>
      <c r="B280" s="2">
        <f>RSI!B280</f>
        <v>1.6231</v>
      </c>
      <c r="C280" s="2">
        <f>RSI!I280</f>
        <v>42.420195907444295</v>
      </c>
      <c r="D280" s="2">
        <f>MACD!E280</f>
        <v>1.4129365590138221E-2</v>
      </c>
      <c r="E280" s="2">
        <f>MACD!F280</f>
        <v>1.9754708680283783E-2</v>
      </c>
      <c r="F280" s="2">
        <f>'Moving Avg'!D280</f>
        <v>1.62314</v>
      </c>
      <c r="G280" s="2">
        <f>'Moving Avg'!F280</f>
        <v>1.6601650000000003</v>
      </c>
      <c r="H280" s="2">
        <f>'Moving Avg'!G280</f>
        <v>1.6658900000000001</v>
      </c>
      <c r="I280" s="2">
        <f>'Moving Avg'!H280</f>
        <v>1.897138999999999</v>
      </c>
      <c r="J280" s="17" t="str">
        <f>OBV!F280</f>
        <v>BULLISH</v>
      </c>
      <c r="K280" s="17" t="str">
        <f>OBV!G280</f>
        <v>STRONG</v>
      </c>
      <c r="L280" s="17" t="str">
        <f>OBV!H280</f>
        <v>BULLISH DIVERGENCE</v>
      </c>
    </row>
    <row r="281" spans="1:12" ht="13.5" x14ac:dyDescent="0.25">
      <c r="A281" s="3">
        <f>RSI!A281</f>
        <v>42416</v>
      </c>
      <c r="B281" s="2">
        <f>RSI!B281</f>
        <v>1.5759000000000001</v>
      </c>
      <c r="C281" s="2">
        <f>RSI!I281</f>
        <v>35.361642443059836</v>
      </c>
      <c r="D281" s="2">
        <f>MACD!E281</f>
        <v>1.9929914404644533E-2</v>
      </c>
      <c r="E281" s="2">
        <f>MACD!F281</f>
        <v>1.9789749825155932E-2</v>
      </c>
      <c r="F281" s="2">
        <f>'Moving Avg'!D281</f>
        <v>1.6084400000000003</v>
      </c>
      <c r="G281" s="2">
        <f>'Moving Avg'!F281</f>
        <v>1.6528149999999999</v>
      </c>
      <c r="H281" s="2">
        <f>'Moving Avg'!G281</f>
        <v>1.66421</v>
      </c>
      <c r="I281" s="2">
        <f>'Moving Avg'!H281</f>
        <v>1.8939209999999991</v>
      </c>
      <c r="J281" s="17" t="str">
        <f>OBV!F281</f>
        <v>BEARISH</v>
      </c>
      <c r="K281" s="17" t="str">
        <f>OBV!G281</f>
        <v>WEAK</v>
      </c>
      <c r="L281" s="17" t="str">
        <f>OBV!H281</f>
        <v>CONFIRMED BEARISH</v>
      </c>
    </row>
    <row r="282" spans="1:12" ht="13.5" x14ac:dyDescent="0.25">
      <c r="A282" s="3">
        <f>RSI!A282</f>
        <v>42417</v>
      </c>
      <c r="B282" s="2">
        <f>RSI!B282</f>
        <v>1.6126</v>
      </c>
      <c r="C282" s="2">
        <f>RSI!I282</f>
        <v>43.266457122709348</v>
      </c>
      <c r="D282" s="2">
        <f>MACD!E282</f>
        <v>2.4221171573791889E-2</v>
      </c>
      <c r="E282" s="2">
        <f>MACD!F282</f>
        <v>2.0676034174883125E-2</v>
      </c>
      <c r="F282" s="2">
        <f>'Moving Avg'!D282</f>
        <v>1.60948</v>
      </c>
      <c r="G282" s="2">
        <f>'Moving Avg'!F282</f>
        <v>1.6491349999999998</v>
      </c>
      <c r="H282" s="2">
        <f>'Moving Avg'!G282</f>
        <v>1.6632639999999999</v>
      </c>
      <c r="I282" s="2">
        <f>'Moving Avg'!H282</f>
        <v>1.8908864999999992</v>
      </c>
      <c r="J282" s="17" t="str">
        <f>OBV!F282</f>
        <v>BULLISH</v>
      </c>
      <c r="K282" s="17" t="str">
        <f>OBV!G282</f>
        <v>STRONG</v>
      </c>
      <c r="L282" s="17" t="str">
        <f>OBV!H282</f>
        <v>CONFIRMED BULLISH</v>
      </c>
    </row>
    <row r="283" spans="1:12" ht="13.5" x14ac:dyDescent="0.25">
      <c r="A283" s="3">
        <f>RSI!A283</f>
        <v>42418</v>
      </c>
      <c r="B283" s="2">
        <f>RSI!B283</f>
        <v>1.5759000000000001</v>
      </c>
      <c r="C283" s="2">
        <f>RSI!I283</f>
        <v>38.231380910796254</v>
      </c>
      <c r="D283" s="2">
        <f>MACD!E283</f>
        <v>3.0804108996071999E-2</v>
      </c>
      <c r="E283" s="2">
        <f>MACD!F283</f>
        <v>2.27016491391209E-2</v>
      </c>
      <c r="F283" s="2">
        <f>'Moving Avg'!D283</f>
        <v>1.5989800000000001</v>
      </c>
      <c r="G283" s="2">
        <f>'Moving Avg'!F283</f>
        <v>1.642045</v>
      </c>
      <c r="H283" s="2">
        <f>'Moving Avg'!G283</f>
        <v>1.662004</v>
      </c>
      <c r="I283" s="2">
        <f>'Moving Avg'!H283</f>
        <v>1.887692999999999</v>
      </c>
      <c r="J283" s="17" t="str">
        <f>OBV!F283</f>
        <v>BEARISH</v>
      </c>
      <c r="K283" s="17" t="str">
        <f>OBV!G283</f>
        <v>WEAK</v>
      </c>
      <c r="L283" s="17" t="str">
        <f>OBV!H283</f>
        <v>CONFIRMED BEARISH</v>
      </c>
    </row>
    <row r="284" spans="1:12" ht="13.5" x14ac:dyDescent="0.25">
      <c r="A284" s="3">
        <f>RSI!A284</f>
        <v>42419</v>
      </c>
      <c r="B284" s="2">
        <f>RSI!B284</f>
        <v>1.6126</v>
      </c>
      <c r="C284" s="2">
        <f>RSI!I284</f>
        <v>45.110441505759852</v>
      </c>
      <c r="D284" s="2">
        <f>MACD!E284</f>
        <v>2.842716128992584E-2</v>
      </c>
      <c r="E284" s="2">
        <f>MACD!F284</f>
        <v>2.3846751569281888E-2</v>
      </c>
      <c r="F284" s="2">
        <f>'Moving Avg'!D284</f>
        <v>1.60002</v>
      </c>
      <c r="G284" s="2">
        <f>'Moving Avg'!F284</f>
        <v>1.6375799999999998</v>
      </c>
      <c r="H284" s="2">
        <f>'Moving Avg'!G284</f>
        <v>1.6613740000000001</v>
      </c>
      <c r="I284" s="2">
        <f>'Moving Avg'!H284</f>
        <v>1.8846829999999988</v>
      </c>
      <c r="J284" s="17" t="str">
        <f>OBV!F284</f>
        <v>BEARISH</v>
      </c>
      <c r="K284" s="17" t="str">
        <f>OBV!G284</f>
        <v>WEAK</v>
      </c>
      <c r="L284" s="17" t="str">
        <f>OBV!H284</f>
        <v>BEARISH DIVERGENCE</v>
      </c>
    </row>
    <row r="285" spans="1:12" ht="13.5" x14ac:dyDescent="0.25">
      <c r="A285" s="3">
        <f>RSI!A285</f>
        <v>42422</v>
      </c>
      <c r="B285" s="2">
        <f>RSI!B285</f>
        <v>1.5969</v>
      </c>
      <c r="C285" s="2">
        <f>RSI!I285</f>
        <v>42.908899914019372</v>
      </c>
      <c r="D285" s="2">
        <f>MACD!E285</f>
        <v>2.8578246006877972E-2</v>
      </c>
      <c r="E285" s="2">
        <f>MACD!F285</f>
        <v>2.4793050456801108E-2</v>
      </c>
      <c r="F285" s="2">
        <f>'Moving Avg'!D285</f>
        <v>1.5947800000000001</v>
      </c>
      <c r="G285" s="2">
        <f>'Moving Avg'!F285</f>
        <v>1.6341649999999999</v>
      </c>
      <c r="H285" s="2">
        <f>'Moving Avg'!G285</f>
        <v>1.6604300000000003</v>
      </c>
      <c r="I285" s="2">
        <f>'Moving Avg'!H285</f>
        <v>1.8818929999999989</v>
      </c>
      <c r="J285" s="17" t="str">
        <f>OBV!F285</f>
        <v>BEARISH</v>
      </c>
      <c r="K285" s="17" t="str">
        <f>OBV!G285</f>
        <v>WEAK</v>
      </c>
      <c r="L285" s="17" t="str">
        <f>OBV!H285</f>
        <v>CONFIRMED BEARISH</v>
      </c>
    </row>
    <row r="286" spans="1:12" ht="13.5" x14ac:dyDescent="0.25">
      <c r="A286" s="3">
        <f>RSI!A286</f>
        <v>42423</v>
      </c>
      <c r="B286" s="2">
        <f>RSI!B286</f>
        <v>1.5969</v>
      </c>
      <c r="C286" s="2">
        <f>RSI!I286</f>
        <v>42.908899914019372</v>
      </c>
      <c r="D286" s="2">
        <f>MACD!E286</f>
        <v>2.8969229804981511E-2</v>
      </c>
      <c r="E286" s="2">
        <f>MACD!F286</f>
        <v>2.562828632643719E-2</v>
      </c>
      <c r="F286" s="2">
        <f>'Moving Avg'!D286</f>
        <v>1.5989799999999998</v>
      </c>
      <c r="G286" s="2">
        <f>'Moving Avg'!F286</f>
        <v>1.6307500000000001</v>
      </c>
      <c r="H286" s="2">
        <f>'Moving Avg'!G286</f>
        <v>1.6596960000000005</v>
      </c>
      <c r="I286" s="2">
        <f>'Moving Avg'!H286</f>
        <v>1.8792029999999995</v>
      </c>
      <c r="J286" s="17" t="str">
        <f>OBV!F286</f>
        <v>BEARISH</v>
      </c>
      <c r="K286" s="17" t="str">
        <f>OBV!G286</f>
        <v>WEAK</v>
      </c>
      <c r="L286" s="17" t="str">
        <f>OBV!H286</f>
        <v>BEARISH DIVERGENCE</v>
      </c>
    </row>
    <row r="287" spans="1:12" ht="13.5" x14ac:dyDescent="0.25">
      <c r="A287" s="3">
        <f>RSI!A287</f>
        <v>42424</v>
      </c>
      <c r="B287" s="2">
        <f>RSI!B287</f>
        <v>1.5864</v>
      </c>
      <c r="C287" s="2">
        <f>RSI!I287</f>
        <v>41.343879327345711</v>
      </c>
      <c r="D287" s="2">
        <f>MACD!E287</f>
        <v>2.3859952384065464E-2</v>
      </c>
      <c r="E287" s="2">
        <f>MACD!F287</f>
        <v>2.5274619537962846E-2</v>
      </c>
      <c r="F287" s="2">
        <f>'Moving Avg'!D287</f>
        <v>1.5937399999999999</v>
      </c>
      <c r="G287" s="2">
        <f>'Moving Avg'!F287</f>
        <v>1.6265499999999999</v>
      </c>
      <c r="H287" s="2">
        <f>'Moving Avg'!G287</f>
        <v>1.6582260000000004</v>
      </c>
      <c r="I287" s="2">
        <f>'Moving Avg'!H287</f>
        <v>1.8765349999999992</v>
      </c>
      <c r="J287" s="17" t="str">
        <f>OBV!F287</f>
        <v>BEARISH</v>
      </c>
      <c r="K287" s="17" t="str">
        <f>OBV!G287</f>
        <v>WEAK</v>
      </c>
      <c r="L287" s="17" t="str">
        <f>OBV!H287</f>
        <v>CONFIRMED BEARISH</v>
      </c>
    </row>
    <row r="288" spans="1:12" ht="13.5" x14ac:dyDescent="0.25">
      <c r="A288" s="3">
        <f>RSI!A288</f>
        <v>42425</v>
      </c>
      <c r="B288" s="2">
        <f>RSI!B288</f>
        <v>1.5759000000000001</v>
      </c>
      <c r="C288" s="2">
        <f>RSI!I288</f>
        <v>39.78131989049583</v>
      </c>
      <c r="D288" s="2">
        <f>MACD!E288</f>
        <v>2.3832912212304436E-2</v>
      </c>
      <c r="E288" s="2">
        <f>MACD!F288</f>
        <v>2.4986278072831165E-2</v>
      </c>
      <c r="F288" s="2">
        <f>'Moving Avg'!D288</f>
        <v>1.5937399999999999</v>
      </c>
      <c r="G288" s="2">
        <f>'Moving Avg'!F288</f>
        <v>1.6218250000000001</v>
      </c>
      <c r="H288" s="2">
        <f>'Moving Avg'!G288</f>
        <v>1.6574920000000006</v>
      </c>
      <c r="I288" s="2">
        <f>'Moving Avg'!H288</f>
        <v>1.8736649999999992</v>
      </c>
      <c r="J288" s="17" t="str">
        <f>OBV!F288</f>
        <v>BEARISH</v>
      </c>
      <c r="K288" s="17" t="str">
        <f>OBV!G288</f>
        <v>WEAK</v>
      </c>
      <c r="L288" s="17" t="str">
        <f>OBV!H288</f>
        <v>NEUTRAL</v>
      </c>
    </row>
    <row r="289" spans="1:12" ht="13.5" x14ac:dyDescent="0.25">
      <c r="A289" s="3">
        <f>RSI!A289</f>
        <v>42426</v>
      </c>
      <c r="B289" s="2">
        <f>RSI!B289</f>
        <v>1.5759000000000001</v>
      </c>
      <c r="C289" s="2">
        <f>RSI!I289</f>
        <v>39.78131989049583</v>
      </c>
      <c r="D289" s="2">
        <f>MACD!E289</f>
        <v>2.0907648120898292E-2</v>
      </c>
      <c r="E289" s="2">
        <f>MACD!F289</f>
        <v>2.4170552082444594E-2</v>
      </c>
      <c r="F289" s="2">
        <f>'Moving Avg'!D289</f>
        <v>1.5863999999999998</v>
      </c>
      <c r="G289" s="2">
        <f>'Moving Avg'!F289</f>
        <v>1.6192000000000004</v>
      </c>
      <c r="H289" s="2">
        <f>'Moving Avg'!G289</f>
        <v>1.6559160000000006</v>
      </c>
      <c r="I289" s="2">
        <f>'Moving Avg'!H289</f>
        <v>1.8709194999999992</v>
      </c>
      <c r="J289" s="17" t="str">
        <f>OBV!F289</f>
        <v>BEARISH</v>
      </c>
      <c r="K289" s="17" t="str">
        <f>OBV!G289</f>
        <v>WEAK</v>
      </c>
      <c r="L289" s="17" t="str">
        <f>OBV!H289</f>
        <v>CONFIRMED BEARISH</v>
      </c>
    </row>
    <row r="290" spans="1:12" ht="13.5" x14ac:dyDescent="0.25">
      <c r="A290" s="3">
        <f>RSI!A290</f>
        <v>42429</v>
      </c>
      <c r="B290" s="2">
        <f>RSI!B290</f>
        <v>1.6021000000000001</v>
      </c>
      <c r="C290" s="2">
        <f>RSI!I290</f>
        <v>45.718232561670753</v>
      </c>
      <c r="D290" s="2">
        <f>MACD!E290</f>
        <v>1.9211128982379089E-2</v>
      </c>
      <c r="E290" s="2">
        <f>MACD!F290</f>
        <v>2.3178667462431492E-2</v>
      </c>
      <c r="F290" s="2">
        <f>'Moving Avg'!D290</f>
        <v>1.58744</v>
      </c>
      <c r="G290" s="2">
        <f>'Moving Avg'!F290</f>
        <v>1.6176250000000003</v>
      </c>
      <c r="H290" s="2">
        <f>'Moving Avg'!G290</f>
        <v>1.6553900000000004</v>
      </c>
      <c r="I290" s="2">
        <f>'Moving Avg'!H290</f>
        <v>1.8683049999999992</v>
      </c>
      <c r="J290" s="17" t="str">
        <f>OBV!F290</f>
        <v>BEARISH</v>
      </c>
      <c r="K290" s="17" t="str">
        <f>OBV!G290</f>
        <v>WEAK</v>
      </c>
      <c r="L290" s="17" t="str">
        <f>OBV!H290</f>
        <v>BEARISH DIVERGENCE</v>
      </c>
    </row>
    <row r="291" spans="1:12" ht="13.5" x14ac:dyDescent="0.25">
      <c r="A291" s="3">
        <f>RSI!A291</f>
        <v>42430</v>
      </c>
      <c r="B291" s="2">
        <f>RSI!B291</f>
        <v>1.6021000000000001</v>
      </c>
      <c r="C291" s="2">
        <f>RSI!I291</f>
        <v>45.718232561670753</v>
      </c>
      <c r="D291" s="2">
        <f>MACD!E291</f>
        <v>1.0640794854110291E-2</v>
      </c>
      <c r="E291" s="2">
        <f>MACD!F291</f>
        <v>2.0671092940767254E-2</v>
      </c>
      <c r="F291" s="2">
        <f>'Moving Avg'!D291</f>
        <v>1.5884800000000001</v>
      </c>
      <c r="G291" s="2">
        <f>'Moving Avg'!F291</f>
        <v>1.6142100000000006</v>
      </c>
      <c r="H291" s="2">
        <f>'Moving Avg'!G291</f>
        <v>1.6540240000000006</v>
      </c>
      <c r="I291" s="2">
        <f>'Moving Avg'!H291</f>
        <v>1.8657404999999994</v>
      </c>
      <c r="J291" s="17" t="str">
        <f>OBV!F291</f>
        <v>BEARISH</v>
      </c>
      <c r="K291" s="17" t="str">
        <f>OBV!G291</f>
        <v>WEAK</v>
      </c>
      <c r="L291" s="17" t="str">
        <f>OBV!H291</f>
        <v>BEARISH DIVERGENCE</v>
      </c>
    </row>
    <row r="292" spans="1:12" ht="13.5" x14ac:dyDescent="0.25">
      <c r="A292" s="3">
        <f>RSI!A292</f>
        <v>42431</v>
      </c>
      <c r="B292" s="2">
        <f>RSI!B292</f>
        <v>1.6178999999999999</v>
      </c>
      <c r="C292" s="2">
        <f>RSI!I292</f>
        <v>49.219698198006427</v>
      </c>
      <c r="D292" s="2">
        <f>MACD!E292</f>
        <v>7.9820909661036943E-3</v>
      </c>
      <c r="E292" s="2">
        <f>MACD!F292</f>
        <v>1.8133292545834543E-2</v>
      </c>
      <c r="F292" s="2">
        <f>'Moving Avg'!D292</f>
        <v>1.5947799999999999</v>
      </c>
      <c r="G292" s="2">
        <f>'Moving Avg'!F292</f>
        <v>1.6110600000000006</v>
      </c>
      <c r="H292" s="2">
        <f>'Moving Avg'!G292</f>
        <v>1.6531840000000009</v>
      </c>
      <c r="I292" s="2">
        <f>'Moving Avg'!H292</f>
        <v>1.8633044999999995</v>
      </c>
      <c r="J292" s="17" t="str">
        <f>OBV!F292</f>
        <v>BEARISH</v>
      </c>
      <c r="K292" s="17" t="str">
        <f>OBV!G292</f>
        <v>WEAK</v>
      </c>
      <c r="L292" s="17" t="str">
        <f>OBV!H292</f>
        <v>BEARISH DIVERGENCE</v>
      </c>
    </row>
    <row r="293" spans="1:12" ht="13.5" x14ac:dyDescent="0.25">
      <c r="A293" s="3">
        <f>RSI!A293</f>
        <v>42432</v>
      </c>
      <c r="B293" s="2">
        <f>RSI!B293</f>
        <v>1.6440999999999999</v>
      </c>
      <c r="C293" s="2">
        <f>RSI!I293</f>
        <v>54.464996053595485</v>
      </c>
      <c r="D293" s="2">
        <f>MACD!E293</f>
        <v>-1.8391965924895448E-3</v>
      </c>
      <c r="E293" s="2">
        <f>MACD!F293</f>
        <v>1.4138794718169726E-2</v>
      </c>
      <c r="F293" s="2">
        <f>'Moving Avg'!D293</f>
        <v>1.60842</v>
      </c>
      <c r="G293" s="2">
        <f>'Moving Avg'!F293</f>
        <v>1.6092200000000001</v>
      </c>
      <c r="H293" s="2">
        <f>'Moving Avg'!G293</f>
        <v>1.6529720000000003</v>
      </c>
      <c r="I293" s="2">
        <f>'Moving Avg'!H293</f>
        <v>1.8609499999999994</v>
      </c>
      <c r="J293" s="17" t="str">
        <f>OBV!F293</f>
        <v>BULLISH</v>
      </c>
      <c r="K293" s="17" t="str">
        <f>OBV!G293</f>
        <v>STRONG</v>
      </c>
      <c r="L293" s="17" t="str">
        <f>OBV!H293</f>
        <v>CONFIRMED BULLISH</v>
      </c>
    </row>
    <row r="294" spans="1:12" ht="13.5" x14ac:dyDescent="0.25">
      <c r="A294" s="3">
        <f>RSI!A294</f>
        <v>42433</v>
      </c>
      <c r="B294" s="2">
        <f>RSI!B294</f>
        <v>1.6389</v>
      </c>
      <c r="C294" s="2">
        <f>RSI!I294</f>
        <v>53.288487718654878</v>
      </c>
      <c r="D294" s="2">
        <f>MACD!E294</f>
        <v>-4.2588469977407062E-3</v>
      </c>
      <c r="E294" s="2">
        <f>MACD!F294</f>
        <v>1.045926637498764E-2</v>
      </c>
      <c r="F294" s="2">
        <f>'Moving Avg'!D294</f>
        <v>1.6210200000000001</v>
      </c>
      <c r="G294" s="2">
        <f>'Moving Avg'!F294</f>
        <v>1.6089600000000004</v>
      </c>
      <c r="H294" s="2">
        <f>'Moving Avg'!G294</f>
        <v>1.6526560000000006</v>
      </c>
      <c r="I294" s="2">
        <f>'Moving Avg'!H294</f>
        <v>1.8584449999999995</v>
      </c>
      <c r="J294" s="17" t="str">
        <f>OBV!F294</f>
        <v>BULLISH</v>
      </c>
      <c r="K294" s="17" t="str">
        <f>OBV!G294</f>
        <v>STRONG</v>
      </c>
      <c r="L294" s="17" t="str">
        <f>OBV!H294</f>
        <v>CONFIRMED BULLISH</v>
      </c>
    </row>
    <row r="295" spans="1:12" ht="13.5" x14ac:dyDescent="0.25">
      <c r="A295" s="3">
        <f>RSI!A295</f>
        <v>42436</v>
      </c>
      <c r="B295" s="2">
        <f>RSI!B295</f>
        <v>1.6389</v>
      </c>
      <c r="C295" s="2">
        <f>RSI!I295</f>
        <v>53.288487718654892</v>
      </c>
      <c r="D295" s="2">
        <f>MACD!E295</f>
        <v>-8.8211503409119096E-3</v>
      </c>
      <c r="E295" s="2">
        <f>MACD!F295</f>
        <v>6.6031830318077304E-3</v>
      </c>
      <c r="F295" s="2">
        <f>'Moving Avg'!D295</f>
        <v>1.6283799999999999</v>
      </c>
      <c r="G295" s="2">
        <f>'Moving Avg'!F295</f>
        <v>1.6084350000000005</v>
      </c>
      <c r="H295" s="2">
        <f>'Moving Avg'!G295</f>
        <v>1.6528660000000008</v>
      </c>
      <c r="I295" s="2">
        <f>'Moving Avg'!H295</f>
        <v>1.8558649999999994</v>
      </c>
      <c r="J295" s="17" t="str">
        <f>OBV!F295</f>
        <v>BULLISH</v>
      </c>
      <c r="K295" s="17" t="str">
        <f>OBV!G295</f>
        <v>STRONG</v>
      </c>
      <c r="L295" s="17" t="str">
        <f>OBV!H295</f>
        <v>CONFIRMED BULLISH</v>
      </c>
    </row>
    <row r="296" spans="1:12" ht="13.5" x14ac:dyDescent="0.25">
      <c r="A296" s="3">
        <f>RSI!A296</f>
        <v>42437</v>
      </c>
      <c r="B296" s="2">
        <f>RSI!B296</f>
        <v>1.6704000000000001</v>
      </c>
      <c r="C296" s="2">
        <f>RSI!I296</f>
        <v>59.44332346791623</v>
      </c>
      <c r="D296" s="2">
        <f>MACD!E296</f>
        <v>-1.5107044409311987E-2</v>
      </c>
      <c r="E296" s="2">
        <f>MACD!F296</f>
        <v>2.2611375435837868E-3</v>
      </c>
      <c r="F296" s="2">
        <f>'Moving Avg'!D296</f>
        <v>1.6420400000000002</v>
      </c>
      <c r="G296" s="2">
        <f>'Moving Avg'!F296</f>
        <v>1.6094850000000001</v>
      </c>
      <c r="H296" s="2">
        <f>'Moving Avg'!G296</f>
        <v>1.6539160000000004</v>
      </c>
      <c r="I296" s="2">
        <f>'Moving Avg'!H296</f>
        <v>1.8534674999999989</v>
      </c>
      <c r="J296" s="17" t="str">
        <f>OBV!F296</f>
        <v>BULLISH</v>
      </c>
      <c r="K296" s="17" t="str">
        <f>OBV!G296</f>
        <v>STRONG</v>
      </c>
      <c r="L296" s="17" t="str">
        <f>OBV!H296</f>
        <v>CONFIRMED BULLISH</v>
      </c>
    </row>
    <row r="297" spans="1:12" ht="13.5" x14ac:dyDescent="0.25">
      <c r="A297" s="3">
        <f>RSI!A297</f>
        <v>42438</v>
      </c>
      <c r="B297" s="2">
        <f>RSI!B297</f>
        <v>1.6440999999999999</v>
      </c>
      <c r="C297" s="2">
        <f>RSI!I297</f>
        <v>53.146816694400819</v>
      </c>
      <c r="D297" s="2">
        <f>MACD!E297</f>
        <v>-2.036457344399234E-2</v>
      </c>
      <c r="E297" s="2">
        <f>MACD!F297</f>
        <v>-2.2640046539314385E-3</v>
      </c>
      <c r="F297" s="2">
        <f>'Moving Avg'!D297</f>
        <v>1.6472799999999999</v>
      </c>
      <c r="G297" s="2">
        <f>'Moving Avg'!F297</f>
        <v>1.6113200000000003</v>
      </c>
      <c r="H297" s="2">
        <f>'Moving Avg'!G297</f>
        <v>1.6538100000000007</v>
      </c>
      <c r="I297" s="2">
        <f>'Moving Avg'!H297</f>
        <v>1.851062999999999</v>
      </c>
      <c r="J297" s="17" t="str">
        <f>OBV!F297</f>
        <v>BULLISH</v>
      </c>
      <c r="K297" s="17" t="str">
        <f>OBV!G297</f>
        <v>STRONG</v>
      </c>
      <c r="L297" s="17" t="str">
        <f>OBV!H297</f>
        <v>CONFIRMED BULLISH</v>
      </c>
    </row>
    <row r="298" spans="1:12" ht="13.5" x14ac:dyDescent="0.25">
      <c r="A298" s="3">
        <f>RSI!A298</f>
        <v>42439</v>
      </c>
      <c r="B298" s="2">
        <f>RSI!B298</f>
        <v>1.6178999999999999</v>
      </c>
      <c r="C298" s="2">
        <f>RSI!I298</f>
        <v>47.723565715800845</v>
      </c>
      <c r="D298" s="2">
        <f>MACD!E298</f>
        <v>-2.4583838944736147E-2</v>
      </c>
      <c r="E298" s="2">
        <f>MACD!F298</f>
        <v>-6.7279715120923799E-3</v>
      </c>
      <c r="F298" s="2">
        <f>'Moving Avg'!D298</f>
        <v>1.6420400000000002</v>
      </c>
      <c r="G298" s="2">
        <f>'Moving Avg'!F298</f>
        <v>1.610795</v>
      </c>
      <c r="H298" s="2">
        <f>'Moving Avg'!G298</f>
        <v>1.6531800000000003</v>
      </c>
      <c r="I298" s="2">
        <f>'Moving Avg'!H298</f>
        <v>1.848377999999999</v>
      </c>
      <c r="J298" s="17" t="str">
        <f>OBV!F298</f>
        <v>BEARISH</v>
      </c>
      <c r="K298" s="17" t="str">
        <f>OBV!G298</f>
        <v>WEAK</v>
      </c>
      <c r="L298" s="17" t="str">
        <f>OBV!H298</f>
        <v>CONFIRMED BEARISH</v>
      </c>
    </row>
    <row r="299" spans="1:12" ht="13.5" x14ac:dyDescent="0.25">
      <c r="A299" s="3">
        <f>RSI!A299</f>
        <v>42440</v>
      </c>
      <c r="B299" s="2">
        <f>RSI!B299</f>
        <v>1.6598999999999999</v>
      </c>
      <c r="C299" s="2">
        <f>RSI!I299</f>
        <v>55.553416907423333</v>
      </c>
      <c r="D299" s="2">
        <f>MACD!E299</f>
        <v>-3.1199117169595336E-2</v>
      </c>
      <c r="E299" s="2">
        <f>MACD!F299</f>
        <v>-1.1622200643592972E-2</v>
      </c>
      <c r="F299" s="2">
        <f>'Moving Avg'!D299</f>
        <v>1.6462399999999999</v>
      </c>
      <c r="G299" s="2">
        <f>'Moving Avg'!F299</f>
        <v>1.6134200000000001</v>
      </c>
      <c r="H299" s="2">
        <f>'Moving Avg'!G299</f>
        <v>1.6538100000000002</v>
      </c>
      <c r="I299" s="2">
        <f>'Moving Avg'!H299</f>
        <v>1.8460274999999993</v>
      </c>
      <c r="J299" s="17" t="str">
        <f>OBV!F299</f>
        <v>BULLISH</v>
      </c>
      <c r="K299" s="17" t="str">
        <f>OBV!G299</f>
        <v>STRONG</v>
      </c>
      <c r="L299" s="17" t="str">
        <f>OBV!H299</f>
        <v>CONFIRMED BULLISH</v>
      </c>
    </row>
    <row r="300" spans="1:12" ht="13.5" x14ac:dyDescent="0.25">
      <c r="A300" s="3">
        <f>RSI!A300</f>
        <v>42443</v>
      </c>
      <c r="B300" s="2">
        <f>RSI!B300</f>
        <v>1.6652</v>
      </c>
      <c r="C300" s="2">
        <f>RSI!I300</f>
        <v>56.440054500676766</v>
      </c>
      <c r="D300" s="2">
        <f>MACD!E300</f>
        <v>-3.3345570284005754E-2</v>
      </c>
      <c r="E300" s="2">
        <f>MACD!F300</f>
        <v>-1.5966874571675529E-2</v>
      </c>
      <c r="F300" s="2">
        <f>'Moving Avg'!D300</f>
        <v>1.6515</v>
      </c>
      <c r="G300" s="2">
        <f>'Moving Avg'!F300</f>
        <v>1.6155249999999999</v>
      </c>
      <c r="H300" s="2">
        <f>'Moving Avg'!G300</f>
        <v>1.654126</v>
      </c>
      <c r="I300" s="2">
        <f>'Moving Avg'!H300</f>
        <v>1.8437034999999995</v>
      </c>
      <c r="J300" s="17" t="str">
        <f>OBV!F300</f>
        <v>BULLISH</v>
      </c>
      <c r="K300" s="17" t="str">
        <f>OBV!G300</f>
        <v>STRONG</v>
      </c>
      <c r="L300" s="17" t="str">
        <f>OBV!H300</f>
        <v>CONFIRMED BULLISH</v>
      </c>
    </row>
    <row r="301" spans="1:12" ht="13.5" x14ac:dyDescent="0.25">
      <c r="A301" s="3">
        <f>RSI!A301</f>
        <v>42444</v>
      </c>
      <c r="B301" s="2">
        <f>RSI!B301</f>
        <v>1.6389</v>
      </c>
      <c r="C301" s="2">
        <f>RSI!I301</f>
        <v>51.002950675417971</v>
      </c>
      <c r="D301" s="2">
        <f>MACD!E301</f>
        <v>-3.3418197991489373E-2</v>
      </c>
      <c r="E301" s="2">
        <f>MACD!F301</f>
        <v>-1.94571392556383E-2</v>
      </c>
      <c r="F301" s="2">
        <f>'Moving Avg'!D301</f>
        <v>1.6451999999999998</v>
      </c>
      <c r="G301" s="2">
        <f>'Moving Avg'!F301</f>
        <v>1.6186750000000001</v>
      </c>
      <c r="H301" s="2">
        <f>'Moving Avg'!G301</f>
        <v>1.6534960000000001</v>
      </c>
      <c r="I301" s="2">
        <f>'Moving Avg'!H301</f>
        <v>1.8414224999999993</v>
      </c>
      <c r="J301" s="17" t="str">
        <f>OBV!F301</f>
        <v>BULLISH</v>
      </c>
      <c r="K301" s="17" t="str">
        <f>OBV!G301</f>
        <v>STRONG</v>
      </c>
      <c r="L301" s="17" t="str">
        <f>OBV!H301</f>
        <v>BULLISH DIVERGENCE</v>
      </c>
    </row>
    <row r="302" spans="1:12" ht="13.5" x14ac:dyDescent="0.25">
      <c r="A302" s="3">
        <f>RSI!A302</f>
        <v>42445</v>
      </c>
      <c r="B302" s="2">
        <f>RSI!B302</f>
        <v>1.7123999999999999</v>
      </c>
      <c r="C302" s="2">
        <f>RSI!I302</f>
        <v>62.015795329099845</v>
      </c>
      <c r="D302" s="2">
        <f>MACD!E302</f>
        <v>-3.6527314309415582E-2</v>
      </c>
      <c r="E302" s="2">
        <f>MACD!F302</f>
        <v>-2.2871174266393759E-2</v>
      </c>
      <c r="F302" s="2">
        <f>'Moving Avg'!D302</f>
        <v>1.65886</v>
      </c>
      <c r="G302" s="2">
        <f>'Moving Avg'!F302</f>
        <v>1.6236650000000001</v>
      </c>
      <c r="H302" s="2">
        <f>'Moving Avg'!G302</f>
        <v>1.6536000000000002</v>
      </c>
      <c r="I302" s="2">
        <f>'Moving Avg'!H302</f>
        <v>1.8393344999999997</v>
      </c>
      <c r="J302" s="17" t="str">
        <f>OBV!F302</f>
        <v>BULLISH</v>
      </c>
      <c r="K302" s="17" t="str">
        <f>OBV!G302</f>
        <v>STRONG</v>
      </c>
      <c r="L302" s="17" t="str">
        <f>OBV!H302</f>
        <v>CONFIRMED BULLISH</v>
      </c>
    </row>
    <row r="303" spans="1:12" ht="13.5" x14ac:dyDescent="0.25">
      <c r="A303" s="3">
        <f>RSI!A303</f>
        <v>42446</v>
      </c>
      <c r="B303" s="2">
        <f>RSI!B303</f>
        <v>1.7334000000000001</v>
      </c>
      <c r="C303" s="2">
        <f>RSI!I303</f>
        <v>64.472806476616924</v>
      </c>
      <c r="D303" s="2">
        <f>MACD!E303</f>
        <v>-3.714867536409372E-2</v>
      </c>
      <c r="E303" s="2">
        <f>MACD!F303</f>
        <v>-2.5726674485933753E-2</v>
      </c>
      <c r="F303" s="2">
        <f>'Moving Avg'!D303</f>
        <v>1.6819600000000001</v>
      </c>
      <c r="G303" s="2">
        <f>'Moving Avg'!F303</f>
        <v>1.63154</v>
      </c>
      <c r="H303" s="2">
        <f>'Moving Avg'!G303</f>
        <v>1.65381</v>
      </c>
      <c r="I303" s="2">
        <f>'Moving Avg'!H303</f>
        <v>1.8373514999999998</v>
      </c>
      <c r="J303" s="17" t="str">
        <f>OBV!F303</f>
        <v>BULLISH</v>
      </c>
      <c r="K303" s="17" t="str">
        <f>OBV!G303</f>
        <v>STRONG</v>
      </c>
      <c r="L303" s="17" t="str">
        <f>OBV!H303</f>
        <v>CONFIRMED BULLISH</v>
      </c>
    </row>
    <row r="304" spans="1:12" ht="13.5" x14ac:dyDescent="0.25">
      <c r="A304" s="3">
        <f>RSI!A304</f>
        <v>42447</v>
      </c>
      <c r="B304" s="2">
        <f>RSI!B304</f>
        <v>1.7597</v>
      </c>
      <c r="C304" s="2">
        <f>RSI!I304</f>
        <v>67.323561764227662</v>
      </c>
      <c r="D304" s="2">
        <f>MACD!E304</f>
        <v>-4.0977961941244923E-2</v>
      </c>
      <c r="E304" s="2">
        <f>MACD!F304</f>
        <v>-2.877693197699599E-2</v>
      </c>
      <c r="F304" s="2">
        <f>'Moving Avg'!D304</f>
        <v>1.7019200000000001</v>
      </c>
      <c r="G304" s="2">
        <f>'Moving Avg'!F304</f>
        <v>1.6388949999999998</v>
      </c>
      <c r="H304" s="2">
        <f>'Moving Avg'!G304</f>
        <v>1.6547559999999999</v>
      </c>
      <c r="I304" s="2">
        <f>'Moving Avg'!H304</f>
        <v>1.8354754999999998</v>
      </c>
      <c r="J304" s="17" t="str">
        <f>OBV!F304</f>
        <v>BULLISH</v>
      </c>
      <c r="K304" s="17" t="str">
        <f>OBV!G304</f>
        <v>STRONG</v>
      </c>
      <c r="L304" s="17" t="str">
        <f>OBV!H304</f>
        <v>CONFIRMED BULLISH</v>
      </c>
    </row>
    <row r="305" spans="1:12" ht="13.5" x14ac:dyDescent="0.25">
      <c r="A305" s="3">
        <f>RSI!A305</f>
        <v>42450</v>
      </c>
      <c r="B305" s="2">
        <f>RSI!B305</f>
        <v>1.7439</v>
      </c>
      <c r="C305" s="2">
        <f>RSI!I305</f>
        <v>64.001009050898887</v>
      </c>
      <c r="D305" s="2">
        <f>MACD!E305</f>
        <v>-4.3717397727431884E-2</v>
      </c>
      <c r="E305" s="2">
        <f>MACD!F305</f>
        <v>-3.1765025127083166E-2</v>
      </c>
      <c r="F305" s="2">
        <f>'Moving Avg'!D305</f>
        <v>1.71766</v>
      </c>
      <c r="G305" s="2">
        <f>'Moving Avg'!F305</f>
        <v>1.6462449999999997</v>
      </c>
      <c r="H305" s="2">
        <f>'Moving Avg'!G305</f>
        <v>1.6552799999999999</v>
      </c>
      <c r="I305" s="2">
        <f>'Moving Avg'!H305</f>
        <v>1.8335449999999998</v>
      </c>
      <c r="J305" s="17" t="str">
        <f>OBV!F305</f>
        <v>BULLISH</v>
      </c>
      <c r="K305" s="17" t="str">
        <f>OBV!G305</f>
        <v>STRONG</v>
      </c>
      <c r="L305" s="17" t="str">
        <f>OBV!H305</f>
        <v>CONFIRMED BULLISH</v>
      </c>
    </row>
    <row r="306" spans="1:12" ht="13.5" x14ac:dyDescent="0.25">
      <c r="A306" s="3">
        <f>RSI!A306</f>
        <v>42451</v>
      </c>
      <c r="B306" s="2">
        <f>RSI!B306</f>
        <v>1.7123999999999999</v>
      </c>
      <c r="C306" s="2">
        <f>RSI!I306</f>
        <v>57.8691769923267</v>
      </c>
      <c r="D306" s="2">
        <f>MACD!E306</f>
        <v>-3.9382569380684851E-2</v>
      </c>
      <c r="E306" s="2">
        <f>MACD!F306</f>
        <v>-3.32885339778035E-2</v>
      </c>
      <c r="F306" s="2">
        <f>'Moving Avg'!D306</f>
        <v>1.7323600000000003</v>
      </c>
      <c r="G306" s="2">
        <f>'Moving Avg'!F306</f>
        <v>1.6520199999999998</v>
      </c>
      <c r="H306" s="2">
        <f>'Moving Avg'!G306</f>
        <v>1.6549639999999997</v>
      </c>
      <c r="I306" s="2">
        <f>'Moving Avg'!H306</f>
        <v>1.8315564999999998</v>
      </c>
      <c r="J306" s="17" t="str">
        <f>OBV!F306</f>
        <v>BULLISH</v>
      </c>
      <c r="K306" s="17" t="str">
        <f>OBV!G306</f>
        <v>STRONG</v>
      </c>
      <c r="L306" s="17" t="str">
        <f>OBV!H306</f>
        <v>CONFIRMED BULLISH</v>
      </c>
    </row>
    <row r="307" spans="1:12" ht="13.5" x14ac:dyDescent="0.25">
      <c r="A307" s="3">
        <f>RSI!A307</f>
        <v>42452</v>
      </c>
      <c r="B307" s="2">
        <f>RSI!B307</f>
        <v>1.7123999999999999</v>
      </c>
      <c r="C307" s="2">
        <f>RSI!I307</f>
        <v>57.8691769923267</v>
      </c>
      <c r="D307" s="2">
        <f>MACD!E307</f>
        <v>-4.006231846080377E-2</v>
      </c>
      <c r="E307" s="2">
        <f>MACD!F307</f>
        <v>-3.4643290874403557E-2</v>
      </c>
      <c r="F307" s="2">
        <f>'Moving Avg'!D307</f>
        <v>1.7323599999999999</v>
      </c>
      <c r="G307" s="2">
        <f>'Moving Avg'!F307</f>
        <v>1.6583199999999994</v>
      </c>
      <c r="H307" s="2">
        <f>'Moving Avg'!G307</f>
        <v>1.6545439999999996</v>
      </c>
      <c r="I307" s="2">
        <f>'Moving Avg'!H307</f>
        <v>1.8295679999999999</v>
      </c>
      <c r="J307" s="17" t="str">
        <f>OBV!F307</f>
        <v>BULLISH</v>
      </c>
      <c r="K307" s="17" t="str">
        <f>OBV!G307</f>
        <v>STRONG</v>
      </c>
      <c r="L307" s="17" t="str">
        <f>OBV!H307</f>
        <v>NEUTRAL</v>
      </c>
    </row>
    <row r="308" spans="1:12" ht="13.5" x14ac:dyDescent="0.25">
      <c r="A308" s="3">
        <f>RSI!A308</f>
        <v>42453</v>
      </c>
      <c r="B308" s="2">
        <f>RSI!B308</f>
        <v>1.7282</v>
      </c>
      <c r="C308" s="2">
        <f>RSI!I308</f>
        <v>60.093330773567963</v>
      </c>
      <c r="D308" s="2">
        <f>MACD!E308</f>
        <v>-4.6117821945674153E-2</v>
      </c>
      <c r="E308" s="2">
        <f>MACD!F308</f>
        <v>-3.6938197088657677E-2</v>
      </c>
      <c r="F308" s="2">
        <f>'Moving Avg'!D308</f>
        <v>1.7313199999999997</v>
      </c>
      <c r="G308" s="2">
        <f>'Moving Avg'!F308</f>
        <v>1.6659349999999997</v>
      </c>
      <c r="H308" s="2">
        <f>'Moving Avg'!G308</f>
        <v>1.6539139999999997</v>
      </c>
      <c r="I308" s="2">
        <f>'Moving Avg'!H308</f>
        <v>1.8277335000000001</v>
      </c>
      <c r="J308" s="17" t="str">
        <f>OBV!F308</f>
        <v>BULLISH</v>
      </c>
      <c r="K308" s="17" t="str">
        <f>OBV!G308</f>
        <v>STRONG</v>
      </c>
      <c r="L308" s="17" t="str">
        <f>OBV!H308</f>
        <v>BULLISH DIVERGENCE</v>
      </c>
    </row>
    <row r="309" spans="1:12" ht="13.5" x14ac:dyDescent="0.25">
      <c r="A309" s="3">
        <f>RSI!A309</f>
        <v>42454</v>
      </c>
      <c r="B309" s="2">
        <f>RSI!B309</f>
        <v>1.7282</v>
      </c>
      <c r="C309" s="2">
        <f>RSI!I309</f>
        <v>60.093330773567963</v>
      </c>
      <c r="D309" s="2">
        <f>MACD!E309</f>
        <v>-4.5132044653812597E-2</v>
      </c>
      <c r="E309" s="2">
        <f>MACD!F309</f>
        <v>-3.8576966601688661E-2</v>
      </c>
      <c r="F309" s="2">
        <f>'Moving Avg'!D309</f>
        <v>1.72502</v>
      </c>
      <c r="G309" s="2">
        <f>'Moving Avg'!F309</f>
        <v>1.6735499999999999</v>
      </c>
      <c r="H309" s="2">
        <f>'Moving Avg'!G309</f>
        <v>1.6540199999999998</v>
      </c>
      <c r="I309" s="2">
        <f>'Moving Avg'!H309</f>
        <v>1.8257745000000003</v>
      </c>
      <c r="J309" s="17" t="str">
        <f>OBV!F309</f>
        <v>BULLISH</v>
      </c>
      <c r="K309" s="17" t="str">
        <f>OBV!G309</f>
        <v>NEUTRAL</v>
      </c>
      <c r="L309" s="17" t="str">
        <f>OBV!H309</f>
        <v>BULLISH DIVERGENCE</v>
      </c>
    </row>
    <row r="310" spans="1:12" ht="13.5" x14ac:dyDescent="0.25">
      <c r="A310" s="3">
        <f>RSI!A310</f>
        <v>42457</v>
      </c>
      <c r="B310" s="2">
        <f>RSI!B310</f>
        <v>1.6809000000000001</v>
      </c>
      <c r="C310" s="2">
        <f>RSI!I310</f>
        <v>50.784964888987169</v>
      </c>
      <c r="D310" s="2">
        <f>MACD!E310</f>
        <v>-4.0304645981797949E-2</v>
      </c>
      <c r="E310" s="2">
        <f>MACD!F310</f>
        <v>-3.8922502477710522E-2</v>
      </c>
      <c r="F310" s="2">
        <f>'Moving Avg'!D310</f>
        <v>1.7124199999999998</v>
      </c>
      <c r="G310" s="2">
        <f>'Moving Avg'!F310</f>
        <v>1.6774899999999999</v>
      </c>
      <c r="H310" s="2">
        <f>'Moving Avg'!G310</f>
        <v>1.653284</v>
      </c>
      <c r="I310" s="2">
        <f>'Moving Avg'!H310</f>
        <v>1.8235790000000003</v>
      </c>
      <c r="J310" s="17" t="str">
        <f>OBV!F310</f>
        <v>BEARISH</v>
      </c>
      <c r="K310" s="17" t="str">
        <f>OBV!G310</f>
        <v>NEUTRAL</v>
      </c>
      <c r="L310" s="17" t="str">
        <f>OBV!H310</f>
        <v>CONFIRMED BEARISH</v>
      </c>
    </row>
    <row r="311" spans="1:12" ht="13.5" x14ac:dyDescent="0.25">
      <c r="A311" s="3">
        <f>RSI!A311</f>
        <v>42458</v>
      </c>
      <c r="B311" s="2">
        <f>RSI!B311</f>
        <v>1.6809000000000001</v>
      </c>
      <c r="C311" s="2">
        <f>RSI!I311</f>
        <v>50.784964888987169</v>
      </c>
      <c r="D311" s="2">
        <f>MACD!E311</f>
        <v>-4.0288255045241694E-2</v>
      </c>
      <c r="E311" s="2">
        <f>MACD!F311</f>
        <v>-3.9195652991216759E-2</v>
      </c>
      <c r="F311" s="2">
        <f>'Moving Avg'!D311</f>
        <v>1.7061199999999999</v>
      </c>
      <c r="G311" s="2">
        <f>'Moving Avg'!F311</f>
        <v>1.68143</v>
      </c>
      <c r="H311" s="2">
        <f>'Moving Avg'!G311</f>
        <v>1.6524439999999996</v>
      </c>
      <c r="I311" s="2">
        <f>'Moving Avg'!H311</f>
        <v>1.8213835000000003</v>
      </c>
      <c r="J311" s="17" t="str">
        <f>OBV!F311</f>
        <v>BULLISH</v>
      </c>
      <c r="K311" s="17" t="str">
        <f>OBV!G311</f>
        <v>NEUTRAL</v>
      </c>
      <c r="L311" s="17" t="str">
        <f>OBV!H311</f>
        <v>BULLISH DIVERGENCE</v>
      </c>
    </row>
    <row r="312" spans="1:12" ht="13.5" x14ac:dyDescent="0.25">
      <c r="A312" s="3">
        <f>RSI!A312</f>
        <v>42459</v>
      </c>
      <c r="B312" s="2">
        <f>RSI!B312</f>
        <v>1.6914</v>
      </c>
      <c r="C312" s="2">
        <f>RSI!I312</f>
        <v>52.672346282960895</v>
      </c>
      <c r="D312" s="2">
        <f>MACD!E312</f>
        <v>-2.9765005678478396E-2</v>
      </c>
      <c r="E312" s="2">
        <f>MACD!F312</f>
        <v>-3.7309523528669092E-2</v>
      </c>
      <c r="F312" s="2">
        <f>'Moving Avg'!D312</f>
        <v>1.7019200000000001</v>
      </c>
      <c r="G312" s="2">
        <f>'Moving Avg'!F312</f>
        <v>1.6851050000000001</v>
      </c>
      <c r="H312" s="2">
        <f>'Moving Avg'!G312</f>
        <v>1.6525479999999992</v>
      </c>
      <c r="I312" s="2">
        <f>'Moving Avg'!H312</f>
        <v>1.8192655</v>
      </c>
      <c r="J312" s="17" t="str">
        <f>OBV!F312</f>
        <v>BULLISH</v>
      </c>
      <c r="K312" s="17" t="str">
        <f>OBV!G312</f>
        <v>NEUTRAL</v>
      </c>
      <c r="L312" s="17" t="str">
        <f>OBV!H312</f>
        <v>BULLISH DIVERGENCE</v>
      </c>
    </row>
    <row r="313" spans="1:12" ht="13.5" x14ac:dyDescent="0.25">
      <c r="A313" s="3">
        <f>RSI!A313</f>
        <v>42460</v>
      </c>
      <c r="B313" s="2">
        <f>RSI!B313</f>
        <v>1.6809000000000001</v>
      </c>
      <c r="C313" s="2">
        <f>RSI!I313</f>
        <v>50.583273898089764</v>
      </c>
      <c r="D313" s="2">
        <f>MACD!E313</f>
        <v>-1.6933229044364895E-2</v>
      </c>
      <c r="E313" s="2">
        <f>MACD!F313</f>
        <v>-3.3234264631808251E-2</v>
      </c>
      <c r="F313" s="2">
        <f>'Moving Avg'!D313</f>
        <v>1.6924599999999999</v>
      </c>
      <c r="G313" s="2">
        <f>'Moving Avg'!F313</f>
        <v>1.6869450000000001</v>
      </c>
      <c r="H313" s="2">
        <f>'Moving Avg'!G313</f>
        <v>1.6518119999999994</v>
      </c>
      <c r="I313" s="2">
        <f>'Moving Avg'!H313</f>
        <v>1.8171945</v>
      </c>
      <c r="J313" s="17" t="str">
        <f>OBV!F313</f>
        <v>BEARISH</v>
      </c>
      <c r="K313" s="17" t="str">
        <f>OBV!G313</f>
        <v>NEUTRAL</v>
      </c>
      <c r="L313" s="17" t="str">
        <f>OBV!H313</f>
        <v>CONFIRMED BEARISH</v>
      </c>
    </row>
    <row r="314" spans="1:12" ht="13.5" x14ac:dyDescent="0.25">
      <c r="A314" s="3">
        <f>RSI!A314</f>
        <v>42461</v>
      </c>
      <c r="B314" s="2">
        <f>RSI!B314</f>
        <v>1.6598999999999999</v>
      </c>
      <c r="C314" s="2">
        <f>RSI!I314</f>
        <v>46.602270238338448</v>
      </c>
      <c r="D314" s="2">
        <f>MACD!E314</f>
        <v>-4.8687152140547418E-4</v>
      </c>
      <c r="E314" s="2">
        <f>MACD!F314</f>
        <v>-2.6684786009727696E-2</v>
      </c>
      <c r="F314" s="2">
        <f>'Moving Avg'!D314</f>
        <v>1.6788000000000001</v>
      </c>
      <c r="G314" s="2">
        <f>'Moving Avg'!F314</f>
        <v>1.6879950000000001</v>
      </c>
      <c r="H314" s="2">
        <f>'Moving Avg'!G314</f>
        <v>1.6509719999999992</v>
      </c>
      <c r="I314" s="2">
        <f>'Moving Avg'!H314</f>
        <v>1.8149190000000002</v>
      </c>
      <c r="J314" s="17" t="str">
        <f>OBV!F314</f>
        <v>BEARISH</v>
      </c>
      <c r="K314" s="17" t="str">
        <f>OBV!G314</f>
        <v>WEAK</v>
      </c>
      <c r="L314" s="17" t="str">
        <f>OBV!H314</f>
        <v>CONFIRMED BEARISH</v>
      </c>
    </row>
    <row r="315" spans="1:12" ht="13.5" x14ac:dyDescent="0.25">
      <c r="A315" s="3">
        <f>RSI!A315</f>
        <v>42464</v>
      </c>
      <c r="B315" s="2">
        <f>RSI!B315</f>
        <v>1.6809000000000001</v>
      </c>
      <c r="C315" s="2">
        <f>RSI!I315</f>
        <v>50.77443131906017</v>
      </c>
      <c r="D315" s="2">
        <f>MACD!E315</f>
        <v>9.5549968686210462E-3</v>
      </c>
      <c r="E315" s="2">
        <f>MACD!F315</f>
        <v>-1.9436829434057952E-2</v>
      </c>
      <c r="F315" s="2">
        <f>'Moving Avg'!D315</f>
        <v>1.6788000000000001</v>
      </c>
      <c r="G315" s="2">
        <f>'Moving Avg'!F315</f>
        <v>1.6900950000000001</v>
      </c>
      <c r="H315" s="2">
        <f>'Moving Avg'!G315</f>
        <v>1.6512859999999996</v>
      </c>
      <c r="I315" s="2">
        <f>'Moving Avg'!H315</f>
        <v>1.8127485000000001</v>
      </c>
      <c r="J315" s="17" t="str">
        <f>OBV!F315</f>
        <v>BULLISH</v>
      </c>
      <c r="K315" s="17" t="str">
        <f>OBV!G315</f>
        <v>NEUTRAL</v>
      </c>
      <c r="L315" s="17" t="str">
        <f>OBV!H315</f>
        <v>NEUTRAL</v>
      </c>
    </row>
    <row r="316" spans="1:12" ht="13.5" x14ac:dyDescent="0.25">
      <c r="A316" s="3">
        <f>RSI!A316</f>
        <v>42465</v>
      </c>
      <c r="B316" s="2">
        <f>RSI!B316</f>
        <v>1.6809000000000001</v>
      </c>
      <c r="C316" s="2">
        <f>RSI!I316</f>
        <v>50.77443131906017</v>
      </c>
      <c r="D316" s="2">
        <f>MACD!E316</f>
        <v>1.3185463591649293E-2</v>
      </c>
      <c r="E316" s="2">
        <f>MACD!F316</f>
        <v>-1.2912370828916504E-2</v>
      </c>
      <c r="F316" s="2">
        <f>'Moving Avg'!D316</f>
        <v>1.6788000000000001</v>
      </c>
      <c r="G316" s="2">
        <f>'Moving Avg'!F316</f>
        <v>1.6906200000000002</v>
      </c>
      <c r="H316" s="2">
        <f>'Moving Avg'!G316</f>
        <v>1.6515999999999993</v>
      </c>
      <c r="I316" s="2">
        <f>'Moving Avg'!H316</f>
        <v>1.8105780000000002</v>
      </c>
      <c r="J316" s="17" t="str">
        <f>OBV!F316</f>
        <v>BULLISH</v>
      </c>
      <c r="K316" s="17" t="str">
        <f>OBV!G316</f>
        <v>NEUTRAL</v>
      </c>
      <c r="L316" s="17" t="str">
        <f>OBV!H316</f>
        <v>NEUTRAL</v>
      </c>
    </row>
    <row r="317" spans="1:12" ht="13.5" x14ac:dyDescent="0.25">
      <c r="A317" s="3">
        <f>RSI!A317</f>
        <v>42466</v>
      </c>
      <c r="B317" s="2">
        <f>RSI!B317</f>
        <v>1.6809000000000001</v>
      </c>
      <c r="C317" s="2">
        <f>RSI!I317</f>
        <v>50.77443131906017</v>
      </c>
      <c r="D317" s="2">
        <f>MACD!E317</f>
        <v>1.6238559017478948E-2</v>
      </c>
      <c r="E317" s="2">
        <f>MACD!F317</f>
        <v>-7.0821848596374151E-3</v>
      </c>
      <c r="F317" s="2">
        <f>'Moving Avg'!D317</f>
        <v>1.6766999999999999</v>
      </c>
      <c r="G317" s="2">
        <f>'Moving Avg'!F317</f>
        <v>1.6924600000000005</v>
      </c>
      <c r="H317" s="2">
        <f>'Moving Avg'!G317</f>
        <v>1.6518099999999993</v>
      </c>
      <c r="I317" s="2">
        <f>'Moving Avg'!H317</f>
        <v>1.8085070000000001</v>
      </c>
      <c r="J317" s="17" t="str">
        <f>OBV!F317</f>
        <v>BULLISH</v>
      </c>
      <c r="K317" s="17" t="str">
        <f>OBV!G317</f>
        <v>NEUTRAL</v>
      </c>
      <c r="L317" s="17" t="str">
        <f>OBV!H317</f>
        <v>BULLISH DIVERGENCE</v>
      </c>
    </row>
    <row r="318" spans="1:12" ht="13.5" x14ac:dyDescent="0.25">
      <c r="A318" s="3">
        <f>RSI!A318</f>
        <v>42467</v>
      </c>
      <c r="B318" s="2">
        <f>RSI!B318</f>
        <v>1.6914</v>
      </c>
      <c r="C318" s="2">
        <f>RSI!I318</f>
        <v>53.064576776289627</v>
      </c>
      <c r="D318" s="2">
        <f>MACD!E318</f>
        <v>2.0457496356604876E-2</v>
      </c>
      <c r="E318" s="2">
        <f>MACD!F318</f>
        <v>-1.5742486163889567E-3</v>
      </c>
      <c r="F318" s="2">
        <f>'Moving Avg'!D318</f>
        <v>1.6788000000000001</v>
      </c>
      <c r="G318" s="2">
        <f>'Moving Avg'!F318</f>
        <v>1.6961350000000006</v>
      </c>
      <c r="H318" s="2">
        <f>'Moving Avg'!G318</f>
        <v>1.6522299999999996</v>
      </c>
      <c r="I318" s="2">
        <f>'Moving Avg'!H318</f>
        <v>1.8064385000000001</v>
      </c>
      <c r="J318" s="17" t="str">
        <f>OBV!F318</f>
        <v>BULLISH</v>
      </c>
      <c r="K318" s="17" t="str">
        <f>OBV!G318</f>
        <v>NEUTRAL</v>
      </c>
      <c r="L318" s="17" t="str">
        <f>OBV!H318</f>
        <v>CONFIRMED BULLISH</v>
      </c>
    </row>
    <row r="319" spans="1:12" ht="13.5" x14ac:dyDescent="0.25">
      <c r="A319" s="3">
        <f>RSI!A319</f>
        <v>42468</v>
      </c>
      <c r="B319" s="2">
        <f>RSI!B319</f>
        <v>1.6809000000000001</v>
      </c>
      <c r="C319" s="2">
        <f>RSI!I319</f>
        <v>50.532772466384124</v>
      </c>
      <c r="D319" s="2">
        <f>MACD!E319</f>
        <v>2.4726948729349107E-2</v>
      </c>
      <c r="E319" s="2">
        <f>MACD!F319</f>
        <v>3.6859908527586568E-3</v>
      </c>
      <c r="F319" s="2">
        <f>'Moving Avg'!D319</f>
        <v>1.6829999999999998</v>
      </c>
      <c r="G319" s="2">
        <f>'Moving Avg'!F319</f>
        <v>1.6971850000000006</v>
      </c>
      <c r="H319" s="2">
        <f>'Moving Avg'!G319</f>
        <v>1.6532799999999994</v>
      </c>
      <c r="I319" s="2">
        <f>'Moving Avg'!H319</f>
        <v>1.8043920000000002</v>
      </c>
      <c r="J319" s="17" t="str">
        <f>OBV!F319</f>
        <v>BULLISH</v>
      </c>
      <c r="K319" s="17" t="str">
        <f>OBV!G319</f>
        <v>STRONG</v>
      </c>
      <c r="L319" s="17" t="str">
        <f>OBV!H319</f>
        <v>CONFIRMED BULLISH</v>
      </c>
    </row>
    <row r="320" spans="1:12" ht="13.5" x14ac:dyDescent="0.25">
      <c r="A320" s="3">
        <f>RSI!A320</f>
        <v>42471</v>
      </c>
      <c r="B320" s="2">
        <f>RSI!B320</f>
        <v>1.6809000000000001</v>
      </c>
      <c r="C320" s="2">
        <f>RSI!I320</f>
        <v>50.53277246638411</v>
      </c>
      <c r="D320" s="2">
        <f>MACD!E320</f>
        <v>2.1052280944697355E-2</v>
      </c>
      <c r="E320" s="2">
        <f>MACD!F320</f>
        <v>7.1592488711463963E-3</v>
      </c>
      <c r="F320" s="2">
        <f>'Moving Avg'!D320</f>
        <v>1.6830000000000003</v>
      </c>
      <c r="G320" s="2">
        <f>'Moving Avg'!F320</f>
        <v>1.6979700000000004</v>
      </c>
      <c r="H320" s="2">
        <f>'Moving Avg'!G320</f>
        <v>1.6542259999999993</v>
      </c>
      <c r="I320" s="2">
        <f>'Moving Avg'!H320</f>
        <v>1.8022960000000001</v>
      </c>
      <c r="J320" s="17" t="str">
        <f>OBV!F320</f>
        <v>BULLISH</v>
      </c>
      <c r="K320" s="17" t="str">
        <f>OBV!G320</f>
        <v>NEUTRAL</v>
      </c>
      <c r="L320" s="17" t="str">
        <f>OBV!H320</f>
        <v>NEUTRAL</v>
      </c>
    </row>
    <row r="321" spans="1:12" ht="13.5" x14ac:dyDescent="0.25">
      <c r="A321" s="3">
        <f>RSI!A321</f>
        <v>42472</v>
      </c>
      <c r="B321" s="2">
        <f>RSI!B321</f>
        <v>1.7072000000000001</v>
      </c>
      <c r="C321" s="2">
        <f>RSI!I321</f>
        <v>56.554316666718869</v>
      </c>
      <c r="D321" s="2">
        <f>MACD!E321</f>
        <v>1.5985207541397983E-2</v>
      </c>
      <c r="E321" s="2">
        <f>MACD!F321</f>
        <v>8.9244406051967144E-3</v>
      </c>
      <c r="F321" s="2">
        <f>'Moving Avg'!D321</f>
        <v>1.6882600000000001</v>
      </c>
      <c r="G321" s="2">
        <f>'Moving Avg'!F321</f>
        <v>1.7013850000000006</v>
      </c>
      <c r="H321" s="2">
        <f>'Moving Avg'!G321</f>
        <v>1.6549619999999996</v>
      </c>
      <c r="I321" s="2">
        <f>'Moving Avg'!H321</f>
        <v>1.8001325000000004</v>
      </c>
      <c r="J321" s="17" t="str">
        <f>OBV!F321</f>
        <v>BULLISH</v>
      </c>
      <c r="K321" s="17" t="str">
        <f>OBV!G321</f>
        <v>STRONG</v>
      </c>
      <c r="L321" s="17" t="str">
        <f>OBV!H321</f>
        <v>CONFIRMED BULLISH</v>
      </c>
    </row>
    <row r="322" spans="1:12" ht="13.5" x14ac:dyDescent="0.25">
      <c r="A322" s="3">
        <f>RSI!A322</f>
        <v>42473</v>
      </c>
      <c r="B322" s="2">
        <f>RSI!B322</f>
        <v>1.7229000000000001</v>
      </c>
      <c r="C322" s="2">
        <f>RSI!I322</f>
        <v>59.707458843277188</v>
      </c>
      <c r="D322" s="2">
        <f>MACD!E322</f>
        <v>1.198581718221603E-2</v>
      </c>
      <c r="E322" s="2">
        <f>MACD!F322</f>
        <v>9.5367159206005778E-3</v>
      </c>
      <c r="F322" s="2">
        <f>'Moving Avg'!D322</f>
        <v>1.6966600000000001</v>
      </c>
      <c r="G322" s="2">
        <f>'Moving Avg'!F322</f>
        <v>1.7019100000000005</v>
      </c>
      <c r="H322" s="2">
        <f>'Moving Avg'!G322</f>
        <v>1.6558019999999996</v>
      </c>
      <c r="I322" s="2">
        <f>'Moving Avg'!H322</f>
        <v>1.7979725000000002</v>
      </c>
      <c r="J322" s="17" t="str">
        <f>OBV!F322</f>
        <v>BULLISH</v>
      </c>
      <c r="K322" s="17" t="str">
        <f>OBV!G322</f>
        <v>STRONG</v>
      </c>
      <c r="L322" s="17" t="str">
        <f>OBV!H322</f>
        <v>CONFIRMED BULLISH</v>
      </c>
    </row>
    <row r="323" spans="1:12" ht="13.5" x14ac:dyDescent="0.25">
      <c r="A323" s="3">
        <f>RSI!A323</f>
        <v>42474</v>
      </c>
      <c r="B323" s="2">
        <f>RSI!B323</f>
        <v>1.7019</v>
      </c>
      <c r="C323" s="2">
        <f>RSI!I323</f>
        <v>54.056181620313552</v>
      </c>
      <c r="D323" s="2">
        <f>MACD!E323</f>
        <v>8.2969977591278443E-3</v>
      </c>
      <c r="E323" s="2">
        <f>MACD!F323</f>
        <v>9.2887722883060308E-3</v>
      </c>
      <c r="F323" s="2">
        <f>'Moving Avg'!D323</f>
        <v>1.69876</v>
      </c>
      <c r="G323" s="2">
        <f>'Moving Avg'!F323</f>
        <v>1.7003350000000004</v>
      </c>
      <c r="H323" s="2">
        <f>'Moving Avg'!G323</f>
        <v>1.6562219999999994</v>
      </c>
      <c r="I323" s="2">
        <f>'Moving Avg'!H323</f>
        <v>1.7956580000000004</v>
      </c>
      <c r="J323" s="17" t="str">
        <f>OBV!F323</f>
        <v>BULLISH</v>
      </c>
      <c r="K323" s="17" t="str">
        <f>OBV!G323</f>
        <v>STRONG</v>
      </c>
      <c r="L323" s="17" t="str">
        <f>OBV!H323</f>
        <v>CONFIRMED BULLISH</v>
      </c>
    </row>
    <row r="324" spans="1:12" ht="13.5" x14ac:dyDescent="0.25">
      <c r="A324" s="3">
        <f>RSI!A324</f>
        <v>42475</v>
      </c>
      <c r="B324" s="2">
        <f>RSI!B324</f>
        <v>1.7334000000000001</v>
      </c>
      <c r="C324" s="2">
        <f>RSI!I324</f>
        <v>60.149182021733374</v>
      </c>
      <c r="D324" s="2">
        <f>MACD!E324</f>
        <v>-4.9107441291140752E-4</v>
      </c>
      <c r="E324" s="2">
        <f>MACD!F324</f>
        <v>7.3328029480625436E-3</v>
      </c>
      <c r="F324" s="2">
        <f>'Moving Avg'!D324</f>
        <v>1.70926</v>
      </c>
      <c r="G324" s="2">
        <f>'Moving Avg'!F324</f>
        <v>1.6990200000000004</v>
      </c>
      <c r="H324" s="2">
        <f>'Moving Avg'!G324</f>
        <v>1.6580079999999995</v>
      </c>
      <c r="I324" s="2">
        <f>'Moving Avg'!H324</f>
        <v>1.7935260000000008</v>
      </c>
      <c r="J324" s="17" t="str">
        <f>OBV!F324</f>
        <v>BULLISH</v>
      </c>
      <c r="K324" s="17" t="str">
        <f>OBV!G324</f>
        <v>STRONG</v>
      </c>
      <c r="L324" s="17" t="str">
        <f>OBV!H324</f>
        <v>CONFIRMED BULLISH</v>
      </c>
    </row>
    <row r="325" spans="1:12" ht="13.5" x14ac:dyDescent="0.25">
      <c r="A325" s="3">
        <f>RSI!A325</f>
        <v>42478</v>
      </c>
      <c r="B325" s="2">
        <f>RSI!B325</f>
        <v>1.7019</v>
      </c>
      <c r="C325" s="2">
        <f>RSI!I325</f>
        <v>52.632248226178554</v>
      </c>
      <c r="D325" s="2">
        <f>MACD!E325</f>
        <v>-2.644224127040129E-3</v>
      </c>
      <c r="E325" s="2">
        <f>MACD!F325</f>
        <v>5.3373975330420096E-3</v>
      </c>
      <c r="F325" s="2">
        <f>'Moving Avg'!D325</f>
        <v>1.7134600000000002</v>
      </c>
      <c r="G325" s="2">
        <f>'Moving Avg'!F325</f>
        <v>1.6969200000000004</v>
      </c>
      <c r="H325" s="2">
        <f>'Moving Avg'!G325</f>
        <v>1.6590579999999997</v>
      </c>
      <c r="I325" s="2">
        <f>'Moving Avg'!H325</f>
        <v>1.7913360000000009</v>
      </c>
      <c r="J325" s="17" t="str">
        <f>OBV!F325</f>
        <v>BULLISH</v>
      </c>
      <c r="K325" s="17" t="str">
        <f>OBV!G325</f>
        <v>STRONG</v>
      </c>
      <c r="L325" s="17" t="str">
        <f>OBV!H325</f>
        <v>CONFIRMED BULLISH</v>
      </c>
    </row>
    <row r="326" spans="1:12" ht="13.5" x14ac:dyDescent="0.25">
      <c r="A326" s="3">
        <f>RSI!A326</f>
        <v>42479</v>
      </c>
      <c r="B326" s="2">
        <f>RSI!B326</f>
        <v>1.7755000000000001</v>
      </c>
      <c r="C326" s="2">
        <f>RSI!I326</f>
        <v>63.964049014093369</v>
      </c>
      <c r="D326" s="2">
        <f>MACD!E326</f>
        <v>-9.9921992691405226E-3</v>
      </c>
      <c r="E326" s="2">
        <f>MACD!F326</f>
        <v>2.2714781726055036E-3</v>
      </c>
      <c r="F326" s="2">
        <f>'Moving Avg'!D326</f>
        <v>1.72712</v>
      </c>
      <c r="G326" s="2">
        <f>'Moving Avg'!F326</f>
        <v>1.700075</v>
      </c>
      <c r="H326" s="2">
        <f>'Moving Avg'!G326</f>
        <v>1.6615799999999996</v>
      </c>
      <c r="I326" s="2">
        <f>'Moving Avg'!H326</f>
        <v>1.7892900000000009</v>
      </c>
      <c r="J326" s="17" t="str">
        <f>OBV!F326</f>
        <v>BULLISH</v>
      </c>
      <c r="K326" s="17" t="str">
        <f>OBV!G326</f>
        <v>STRONG</v>
      </c>
      <c r="L326" s="17" t="str">
        <f>OBV!H326</f>
        <v>CONFIRMED BULLISH</v>
      </c>
    </row>
    <row r="327" spans="1:12" ht="13.5" x14ac:dyDescent="0.25">
      <c r="A327" s="3">
        <f>RSI!A327</f>
        <v>42480</v>
      </c>
      <c r="B327" s="2">
        <f>RSI!B327</f>
        <v>1.7492000000000001</v>
      </c>
      <c r="C327" s="2">
        <f>RSI!I327</f>
        <v>58.571829475993063</v>
      </c>
      <c r="D327" s="2">
        <f>MACD!E327</f>
        <v>-1.4765203163730201E-2</v>
      </c>
      <c r="E327" s="2">
        <f>MACD!F327</f>
        <v>-1.135858094661637E-3</v>
      </c>
      <c r="F327" s="2">
        <f>'Moving Avg'!D327</f>
        <v>1.7323799999999998</v>
      </c>
      <c r="G327" s="2">
        <f>'Moving Avg'!F327</f>
        <v>1.7019150000000001</v>
      </c>
      <c r="H327" s="2">
        <f>'Moving Avg'!G327</f>
        <v>1.6644159999999999</v>
      </c>
      <c r="I327" s="2">
        <f>'Moving Avg'!H327</f>
        <v>1.7871375000000007</v>
      </c>
      <c r="J327" s="17" t="str">
        <f>OBV!F327</f>
        <v>BULLISH</v>
      </c>
      <c r="K327" s="17" t="str">
        <f>OBV!G327</f>
        <v>STRONG</v>
      </c>
      <c r="L327" s="17" t="str">
        <f>OBV!H327</f>
        <v>CONFIRMED BULLISH</v>
      </c>
    </row>
    <row r="328" spans="1:12" ht="13.5" x14ac:dyDescent="0.25">
      <c r="A328" s="3">
        <f>RSI!A328</f>
        <v>42481</v>
      </c>
      <c r="B328" s="2">
        <f>RSI!B328</f>
        <v>1.7597</v>
      </c>
      <c r="C328" s="2">
        <f>RSI!I328</f>
        <v>60.020878565232834</v>
      </c>
      <c r="D328" s="2">
        <f>MACD!E328</f>
        <v>-1.8277212446799362E-2</v>
      </c>
      <c r="E328" s="2">
        <f>MACD!F328</f>
        <v>-4.5641289650891819E-3</v>
      </c>
      <c r="F328" s="2">
        <f>'Moving Avg'!D328</f>
        <v>1.7439399999999998</v>
      </c>
      <c r="G328" s="2">
        <f>'Moving Avg'!F328</f>
        <v>1.7034899999999999</v>
      </c>
      <c r="H328" s="2">
        <f>'Moving Avg'!G328</f>
        <v>1.6670419999999995</v>
      </c>
      <c r="I328" s="2">
        <f>'Moving Avg'!H328</f>
        <v>1.7852860000000006</v>
      </c>
      <c r="J328" s="17" t="str">
        <f>OBV!F328</f>
        <v>BULLISH</v>
      </c>
      <c r="K328" s="17" t="str">
        <f>OBV!G328</f>
        <v>STRONG</v>
      </c>
      <c r="L328" s="17" t="str">
        <f>OBV!H328</f>
        <v>CONFIRMED BULLISH</v>
      </c>
    </row>
    <row r="329" spans="1:12" ht="13.5" x14ac:dyDescent="0.25">
      <c r="A329" s="3">
        <f>RSI!A329</f>
        <v>42482</v>
      </c>
      <c r="B329" s="2">
        <f>RSI!B329</f>
        <v>1.7282</v>
      </c>
      <c r="C329" s="2">
        <f>RSI!I329</f>
        <v>53.926927555230698</v>
      </c>
      <c r="D329" s="2">
        <f>MACD!E329</f>
        <v>-2.0880898210493992E-2</v>
      </c>
      <c r="E329" s="2">
        <f>MACD!F329</f>
        <v>-7.8274828141701447E-3</v>
      </c>
      <c r="F329" s="2">
        <f>'Moving Avg'!D329</f>
        <v>1.7428999999999999</v>
      </c>
      <c r="G329" s="2">
        <f>'Moving Avg'!F329</f>
        <v>1.7034899999999999</v>
      </c>
      <c r="H329" s="2">
        <f>'Moving Avg'!G329</f>
        <v>1.6694579999999997</v>
      </c>
      <c r="I329" s="2">
        <f>'Moving Avg'!H329</f>
        <v>1.783158500000001</v>
      </c>
      <c r="J329" s="17" t="str">
        <f>OBV!F329</f>
        <v>BULLISH</v>
      </c>
      <c r="K329" s="17" t="str">
        <f>OBV!G329</f>
        <v>STRONG</v>
      </c>
      <c r="L329" s="17" t="str">
        <f>OBV!H329</f>
        <v>BULLISH DIVERGENCE</v>
      </c>
    </row>
    <row r="330" spans="1:12" ht="13.5" x14ac:dyDescent="0.25">
      <c r="A330" s="3">
        <f>RSI!A330</f>
        <v>42485</v>
      </c>
      <c r="B330" s="2">
        <f>RSI!B330</f>
        <v>1.7282</v>
      </c>
      <c r="C330" s="2">
        <f>RSI!I330</f>
        <v>53.926927555230698</v>
      </c>
      <c r="D330" s="2">
        <f>MACD!E330</f>
        <v>-2.3221895339194942E-2</v>
      </c>
      <c r="E330" s="2">
        <f>MACD!F330</f>
        <v>-1.0906365319175104E-2</v>
      </c>
      <c r="F330" s="2">
        <f>'Moving Avg'!D330</f>
        <v>1.7481599999999999</v>
      </c>
      <c r="G330" s="2">
        <f>'Moving Avg'!F330</f>
        <v>1.7058549999999997</v>
      </c>
      <c r="H330" s="2">
        <f>'Moving Avg'!G330</f>
        <v>1.6715600000000002</v>
      </c>
      <c r="I330" s="2">
        <f>'Moving Avg'!H330</f>
        <v>1.7810310000000009</v>
      </c>
      <c r="J330" s="17" t="str">
        <f>OBV!F330</f>
        <v>BULLISH</v>
      </c>
      <c r="K330" s="17" t="str">
        <f>OBV!G330</f>
        <v>STRONG</v>
      </c>
      <c r="L330" s="17" t="str">
        <f>OBV!H330</f>
        <v>CONFIRMED BULLISH</v>
      </c>
    </row>
    <row r="331" spans="1:12" ht="13.5" x14ac:dyDescent="0.25">
      <c r="A331" s="3">
        <f>RSI!A331</f>
        <v>42486</v>
      </c>
      <c r="B331" s="2">
        <f>RSI!B331</f>
        <v>1.7334000000000001</v>
      </c>
      <c r="C331" s="2">
        <f>RSI!I331</f>
        <v>54.805434070153886</v>
      </c>
      <c r="D331" s="2">
        <f>MACD!E331</f>
        <v>-2.1669435592858832E-2</v>
      </c>
      <c r="E331" s="2">
        <f>MACD!F331</f>
        <v>-1.3058979373911851E-2</v>
      </c>
      <c r="F331" s="2">
        <f>'Moving Avg'!D331</f>
        <v>1.7397400000000001</v>
      </c>
      <c r="G331" s="2">
        <f>'Moving Avg'!F331</f>
        <v>1.7084799999999998</v>
      </c>
      <c r="H331" s="2">
        <f>'Moving Avg'!G331</f>
        <v>1.6747100000000001</v>
      </c>
      <c r="I331" s="2">
        <f>'Moving Avg'!H331</f>
        <v>1.7789295000000012</v>
      </c>
      <c r="J331" s="17" t="str">
        <f>OBV!F331</f>
        <v>BEARISH</v>
      </c>
      <c r="K331" s="17" t="str">
        <f>OBV!G331</f>
        <v>WEAK</v>
      </c>
      <c r="L331" s="17" t="str">
        <f>OBV!H331</f>
        <v>CONFIRMED BEARISH</v>
      </c>
    </row>
    <row r="332" spans="1:12" ht="13.5" x14ac:dyDescent="0.25">
      <c r="A332" s="3">
        <f>RSI!A332</f>
        <v>42487</v>
      </c>
      <c r="B332" s="2">
        <f>RSI!B332</f>
        <v>1.7597</v>
      </c>
      <c r="C332" s="2">
        <f>RSI!I332</f>
        <v>59.057582203468911</v>
      </c>
      <c r="D332" s="2">
        <f>MACD!E332</f>
        <v>-2.0037514873161077E-2</v>
      </c>
      <c r="E332" s="2">
        <f>MACD!F332</f>
        <v>-1.4454686473761698E-2</v>
      </c>
      <c r="F332" s="2">
        <f>'Moving Avg'!D332</f>
        <v>1.7418400000000003</v>
      </c>
      <c r="G332" s="2">
        <f>'Moving Avg'!F332</f>
        <v>1.7118949999999997</v>
      </c>
      <c r="H332" s="2">
        <f>'Moving Avg'!G332</f>
        <v>1.6776519999999999</v>
      </c>
      <c r="I332" s="2">
        <f>'Moving Avg'!H332</f>
        <v>1.7769595000000011</v>
      </c>
      <c r="J332" s="17" t="str">
        <f>OBV!F332</f>
        <v>BEARISH</v>
      </c>
      <c r="K332" s="17" t="str">
        <f>OBV!G332</f>
        <v>NEUTRAL</v>
      </c>
      <c r="L332" s="17" t="str">
        <f>OBV!H332</f>
        <v>BEARISH DIVERGENCE</v>
      </c>
    </row>
    <row r="333" spans="1:12" ht="13.5" x14ac:dyDescent="0.25">
      <c r="A333" s="3">
        <f>RSI!A333</f>
        <v>42488</v>
      </c>
      <c r="B333" s="2">
        <f>RSI!B333</f>
        <v>1.7282</v>
      </c>
      <c r="C333" s="2">
        <f>RSI!I333</f>
        <v>52.666215094769605</v>
      </c>
      <c r="D333" s="2">
        <f>MACD!E333</f>
        <v>-1.984740587769207E-2</v>
      </c>
      <c r="E333" s="2">
        <f>MACD!F333</f>
        <v>-1.5533230354547773E-2</v>
      </c>
      <c r="F333" s="2">
        <f>'Moving Avg'!D333</f>
        <v>1.7355399999999999</v>
      </c>
      <c r="G333" s="2">
        <f>'Moving Avg'!F333</f>
        <v>1.7142600000000001</v>
      </c>
      <c r="H333" s="2">
        <f>'Moving Avg'!G333</f>
        <v>1.6806980000000002</v>
      </c>
      <c r="I333" s="2">
        <f>'Moving Avg'!H333</f>
        <v>1.7748320000000013</v>
      </c>
      <c r="J333" s="17" t="str">
        <f>OBV!F333</f>
        <v>BEARISH</v>
      </c>
      <c r="K333" s="17" t="str">
        <f>OBV!G333</f>
        <v>NEUTRAL</v>
      </c>
      <c r="L333" s="17" t="str">
        <f>OBV!H333</f>
        <v>CONFIRMED BEARISH</v>
      </c>
    </row>
    <row r="334" spans="1:12" ht="13.5" x14ac:dyDescent="0.25">
      <c r="A334" s="3">
        <f>RSI!A334</f>
        <v>42489</v>
      </c>
      <c r="B334" s="2">
        <f>RSI!B334</f>
        <v>1.7334000000000001</v>
      </c>
      <c r="C334" s="2">
        <f>RSI!I334</f>
        <v>53.559706802759763</v>
      </c>
      <c r="D334" s="2">
        <f>MACD!E334</f>
        <v>-1.5311025258704536E-2</v>
      </c>
      <c r="E334" s="2">
        <f>MACD!F334</f>
        <v>-1.5488789335379127E-2</v>
      </c>
      <c r="F334" s="2">
        <f>'Moving Avg'!D334</f>
        <v>1.73658</v>
      </c>
      <c r="G334" s="2">
        <f>'Moving Avg'!F334</f>
        <v>1.717935</v>
      </c>
      <c r="H334" s="2">
        <f>'Moving Avg'!G334</f>
        <v>1.6831140000000002</v>
      </c>
      <c r="I334" s="2">
        <f>'Moving Avg'!H334</f>
        <v>1.7728880000000016</v>
      </c>
      <c r="J334" s="17" t="str">
        <f>OBV!F334</f>
        <v>BULLISH</v>
      </c>
      <c r="K334" s="17" t="str">
        <f>OBV!G334</f>
        <v>STRONG</v>
      </c>
      <c r="L334" s="17" t="str">
        <f>OBV!H334</f>
        <v>CONFIRMED BULLISH</v>
      </c>
    </row>
    <row r="335" spans="1:12" ht="13.5" x14ac:dyDescent="0.25">
      <c r="A335" s="3">
        <f>RSI!A335</f>
        <v>42492</v>
      </c>
      <c r="B335" s="2">
        <f>RSI!B335</f>
        <v>1.7229000000000001</v>
      </c>
      <c r="C335" s="2">
        <f>RSI!I335</f>
        <v>51.447884118048883</v>
      </c>
      <c r="D335" s="2">
        <f>MACD!E335</f>
        <v>-1.5650772349142139E-2</v>
      </c>
      <c r="E335" s="2">
        <f>MACD!F335</f>
        <v>-1.552118593813173E-2</v>
      </c>
      <c r="F335" s="2">
        <f>'Moving Avg'!D335</f>
        <v>1.7355200000000004</v>
      </c>
      <c r="G335" s="2">
        <f>'Moving Avg'!F335</f>
        <v>1.7200350000000004</v>
      </c>
      <c r="H335" s="2">
        <f>'Moving Avg'!G335</f>
        <v>1.6856340000000001</v>
      </c>
      <c r="I335" s="2">
        <f>'Moving Avg'!H335</f>
        <v>1.7709180000000015</v>
      </c>
      <c r="J335" s="17" t="str">
        <f>OBV!F335</f>
        <v>BEARISH</v>
      </c>
      <c r="K335" s="17" t="str">
        <f>OBV!G335</f>
        <v>NEUTRAL</v>
      </c>
      <c r="L335" s="17" t="str">
        <f>OBV!H335</f>
        <v>CONFIRMED BEARISH</v>
      </c>
    </row>
    <row r="336" spans="1:12" ht="13.5" x14ac:dyDescent="0.25">
      <c r="A336" s="3">
        <f>RSI!A336</f>
        <v>42493</v>
      </c>
      <c r="B336" s="2">
        <f>RSI!B336</f>
        <v>1.7334000000000001</v>
      </c>
      <c r="C336" s="2">
        <f>RSI!I336</f>
        <v>53.42554456940335</v>
      </c>
      <c r="D336" s="2">
        <f>MACD!E336</f>
        <v>-5.4326166809761656E-3</v>
      </c>
      <c r="E336" s="2">
        <f>MACD!F336</f>
        <v>-1.3503472086700618E-2</v>
      </c>
      <c r="F336" s="2">
        <f>'Moving Avg'!D336</f>
        <v>1.73552</v>
      </c>
      <c r="G336" s="2">
        <f>'Moving Avg'!F336</f>
        <v>1.7226600000000005</v>
      </c>
      <c r="H336" s="2">
        <f>'Moving Avg'!G336</f>
        <v>1.6883640000000002</v>
      </c>
      <c r="I336" s="2">
        <f>'Moving Avg'!H336</f>
        <v>1.768895500000002</v>
      </c>
      <c r="J336" s="17" t="str">
        <f>OBV!F336</f>
        <v>BEARISH</v>
      </c>
      <c r="K336" s="17" t="str">
        <f>OBV!G336</f>
        <v>NEUTRAL</v>
      </c>
      <c r="L336" s="17" t="str">
        <f>OBV!H336</f>
        <v>NEUTRAL</v>
      </c>
    </row>
    <row r="337" spans="1:12" ht="13.5" x14ac:dyDescent="0.25">
      <c r="A337" s="3">
        <f>RSI!A337</f>
        <v>42494</v>
      </c>
      <c r="B337" s="2">
        <f>RSI!B337</f>
        <v>1.7229000000000001</v>
      </c>
      <c r="C337" s="2">
        <f>RSI!I337</f>
        <v>51.180461331960863</v>
      </c>
      <c r="D337" s="2">
        <f>MACD!E337</f>
        <v>-1.5363299017989718E-4</v>
      </c>
      <c r="E337" s="2">
        <f>MACD!F337</f>
        <v>-1.0833504267396475E-2</v>
      </c>
      <c r="F337" s="2">
        <f>'Moving Avg'!D337</f>
        <v>1.7281599999999997</v>
      </c>
      <c r="G337" s="2">
        <f>'Moving Avg'!F337</f>
        <v>1.7247600000000003</v>
      </c>
      <c r="H337" s="2">
        <f>'Moving Avg'!G337</f>
        <v>1.6910940000000003</v>
      </c>
      <c r="I337" s="2">
        <f>'Moving Avg'!H337</f>
        <v>1.7669780000000017</v>
      </c>
      <c r="J337" s="17" t="str">
        <f>OBV!F337</f>
        <v>BEARISH</v>
      </c>
      <c r="K337" s="17" t="str">
        <f>OBV!G337</f>
        <v>WEAK</v>
      </c>
      <c r="L337" s="17" t="str">
        <f>OBV!H337</f>
        <v>CONFIRMED BEARISH</v>
      </c>
    </row>
    <row r="338" spans="1:12" ht="13.5" x14ac:dyDescent="0.25">
      <c r="A338" s="3">
        <f>RSI!A338</f>
        <v>42495</v>
      </c>
      <c r="B338" s="2">
        <f>RSI!B338</f>
        <v>1.6914</v>
      </c>
      <c r="C338" s="2">
        <f>RSI!I338</f>
        <v>45.06252502875833</v>
      </c>
      <c r="D338" s="2">
        <f>MACD!E338</f>
        <v>8.2325067446626932E-3</v>
      </c>
      <c r="E338" s="2">
        <f>MACD!F338</f>
        <v>-7.0203020649846418E-3</v>
      </c>
      <c r="F338" s="2">
        <f>'Moving Avg'!D338</f>
        <v>1.7208000000000001</v>
      </c>
      <c r="G338" s="2">
        <f>'Moving Avg'!F338</f>
        <v>1.7247600000000003</v>
      </c>
      <c r="H338" s="2">
        <f>'Moving Avg'!G338</f>
        <v>1.6934040000000001</v>
      </c>
      <c r="I338" s="2">
        <f>'Moving Avg'!H338</f>
        <v>1.7648765000000017</v>
      </c>
      <c r="J338" s="17" t="str">
        <f>OBV!F338</f>
        <v>BEARISH</v>
      </c>
      <c r="K338" s="17" t="str">
        <f>OBV!G338</f>
        <v>WEAK</v>
      </c>
      <c r="L338" s="17" t="str">
        <f>OBV!H338</f>
        <v>CONFIRMED BEARISH</v>
      </c>
    </row>
    <row r="339" spans="1:12" ht="13.5" x14ac:dyDescent="0.25">
      <c r="A339" s="3">
        <f>RSI!A339</f>
        <v>42496</v>
      </c>
      <c r="B339" s="2">
        <f>RSI!B339</f>
        <v>1.6809000000000001</v>
      </c>
      <c r="C339" s="2">
        <f>RSI!I339</f>
        <v>43.208427215271655</v>
      </c>
      <c r="D339" s="2">
        <f>MACD!E339</f>
        <v>1.1418997913047457E-2</v>
      </c>
      <c r="E339" s="2">
        <f>MACD!F339</f>
        <v>-3.3324420693782225E-3</v>
      </c>
      <c r="F339" s="2">
        <f>'Moving Avg'!D339</f>
        <v>1.7102999999999997</v>
      </c>
      <c r="G339" s="2">
        <f>'Moving Avg'!F339</f>
        <v>1.7247600000000003</v>
      </c>
      <c r="H339" s="2">
        <f>'Moving Avg'!G339</f>
        <v>1.6955040000000003</v>
      </c>
      <c r="I339" s="2">
        <f>'Moving Avg'!H339</f>
        <v>1.7625915000000014</v>
      </c>
      <c r="J339" s="17" t="str">
        <f>OBV!F339</f>
        <v>BEARISH</v>
      </c>
      <c r="K339" s="17" t="str">
        <f>OBV!G339</f>
        <v>WEAK</v>
      </c>
      <c r="L339" s="17" t="str">
        <f>OBV!H339</f>
        <v>CONFIRMED BEARISH</v>
      </c>
    </row>
    <row r="340" spans="1:12" ht="13.5" x14ac:dyDescent="0.25">
      <c r="A340" s="3">
        <f>RSI!A340</f>
        <v>42499</v>
      </c>
      <c r="B340" s="2">
        <f>RSI!B340</f>
        <v>1.6809000000000001</v>
      </c>
      <c r="C340" s="2">
        <f>RSI!I340</f>
        <v>43.208427215271655</v>
      </c>
      <c r="D340" s="2">
        <f>MACD!E340</f>
        <v>1.4324436886419711E-2</v>
      </c>
      <c r="E340" s="2">
        <f>MACD!F340</f>
        <v>1.9893372178136437E-4</v>
      </c>
      <c r="F340" s="2">
        <f>'Moving Avg'!D340</f>
        <v>1.7019000000000002</v>
      </c>
      <c r="G340" s="2">
        <f>'Moving Avg'!F340</f>
        <v>1.7247599999999998</v>
      </c>
      <c r="H340" s="2">
        <f>'Moving Avg'!G340</f>
        <v>1.6970800000000004</v>
      </c>
      <c r="I340" s="2">
        <f>'Moving Avg'!H340</f>
        <v>1.7604905000000013</v>
      </c>
      <c r="J340" s="17" t="str">
        <f>OBV!F340</f>
        <v>BEARISH</v>
      </c>
      <c r="K340" s="17" t="str">
        <f>OBV!G340</f>
        <v>WEAK</v>
      </c>
      <c r="L340" s="17" t="str">
        <f>OBV!H340</f>
        <v>CONFIRMED BEARISH</v>
      </c>
    </row>
    <row r="341" spans="1:12" ht="13.5" x14ac:dyDescent="0.25">
      <c r="A341" s="3">
        <f>RSI!A341</f>
        <v>42500</v>
      </c>
      <c r="B341" s="2">
        <f>RSI!B341</f>
        <v>1.6809000000000001</v>
      </c>
      <c r="C341" s="2">
        <f>RSI!I341</f>
        <v>43.208427215271662</v>
      </c>
      <c r="D341" s="2">
        <f>MACD!E341</f>
        <v>1.7776567855455783E-2</v>
      </c>
      <c r="E341" s="2">
        <f>MACD!F341</f>
        <v>3.7144605485162482E-3</v>
      </c>
      <c r="F341" s="2">
        <f>'Moving Avg'!D341</f>
        <v>1.6914000000000002</v>
      </c>
      <c r="G341" s="2">
        <f>'Moving Avg'!F341</f>
        <v>1.7234449999999999</v>
      </c>
      <c r="H341" s="2">
        <f>'Moving Avg'!G341</f>
        <v>1.6986559999999999</v>
      </c>
      <c r="I341" s="2">
        <f>'Moving Avg'!H341</f>
        <v>1.7583105000000012</v>
      </c>
      <c r="J341" s="17" t="str">
        <f>OBV!F341</f>
        <v>BEARISH</v>
      </c>
      <c r="K341" s="17" t="str">
        <f>OBV!G341</f>
        <v>WEAK</v>
      </c>
      <c r="L341" s="17" t="str">
        <f>OBV!H341</f>
        <v>CONFIRMED BEARISH</v>
      </c>
    </row>
    <row r="342" spans="1:12" ht="13.5" x14ac:dyDescent="0.25">
      <c r="A342" s="3">
        <f>RSI!A342</f>
        <v>42501</v>
      </c>
      <c r="B342" s="2">
        <f>RSI!B342</f>
        <v>1.6967000000000001</v>
      </c>
      <c r="C342" s="2">
        <f>RSI!I342</f>
        <v>47.284808029401972</v>
      </c>
      <c r="D342" s="2">
        <f>MACD!E342</f>
        <v>2.3752720975293462E-2</v>
      </c>
      <c r="E342" s="2">
        <f>MACD!F342</f>
        <v>7.7221126338716918E-3</v>
      </c>
      <c r="F342" s="2">
        <f>'Moving Avg'!D342</f>
        <v>1.6861600000000003</v>
      </c>
      <c r="G342" s="2">
        <f>'Moving Avg'!F342</f>
        <v>1.7221350000000002</v>
      </c>
      <c r="H342" s="2">
        <f>'Moving Avg'!G342</f>
        <v>1.7002320000000004</v>
      </c>
      <c r="I342" s="2">
        <f>'Moving Avg'!H342</f>
        <v>1.756288500000001</v>
      </c>
      <c r="J342" s="17" t="str">
        <f>OBV!F342</f>
        <v>BEARISH</v>
      </c>
      <c r="K342" s="17" t="str">
        <f>OBV!G342</f>
        <v>WEAK</v>
      </c>
      <c r="L342" s="17" t="str">
        <f>OBV!H342</f>
        <v>CONFIRMED BEARISH</v>
      </c>
    </row>
    <row r="343" spans="1:12" ht="13.5" x14ac:dyDescent="0.25">
      <c r="A343" s="3">
        <f>RSI!A343</f>
        <v>42502</v>
      </c>
      <c r="B343" s="2">
        <f>RSI!B343</f>
        <v>1.6809000000000001</v>
      </c>
      <c r="C343" s="2">
        <f>RSI!I343</f>
        <v>43.891988257125313</v>
      </c>
      <c r="D343" s="2">
        <f>MACD!E343</f>
        <v>2.5206371186274446E-2</v>
      </c>
      <c r="E343" s="2">
        <f>MACD!F343</f>
        <v>1.1218964344352243E-2</v>
      </c>
      <c r="F343" s="2">
        <f>'Moving Avg'!D343</f>
        <v>1.6840599999999999</v>
      </c>
      <c r="G343" s="2">
        <f>'Moving Avg'!F343</f>
        <v>1.721085</v>
      </c>
      <c r="H343" s="2">
        <f>'Moving Avg'!G343</f>
        <v>1.700968</v>
      </c>
      <c r="I343" s="2">
        <f>'Moving Avg'!H343</f>
        <v>1.7541875000000011</v>
      </c>
      <c r="J343" s="17" t="str">
        <f>OBV!F343</f>
        <v>BEARISH</v>
      </c>
      <c r="K343" s="17" t="str">
        <f>OBV!G343</f>
        <v>WEAK</v>
      </c>
      <c r="L343" s="17" t="str">
        <f>OBV!H343</f>
        <v>CONFIRMED BEARISH</v>
      </c>
    </row>
    <row r="344" spans="1:12" ht="13.5" x14ac:dyDescent="0.25">
      <c r="A344" s="3">
        <f>RSI!A344</f>
        <v>42503</v>
      </c>
      <c r="B344" s="2">
        <f>RSI!B344</f>
        <v>1.6861999999999999</v>
      </c>
      <c r="C344" s="2">
        <f>RSI!I344</f>
        <v>45.309588622040522</v>
      </c>
      <c r="D344" s="2">
        <f>MACD!E344</f>
        <v>2.7004457577370022E-2</v>
      </c>
      <c r="E344" s="2">
        <f>MACD!F344</f>
        <v>1.43760629909558E-2</v>
      </c>
      <c r="F344" s="2">
        <f>'Moving Avg'!D344</f>
        <v>1.6851200000000002</v>
      </c>
      <c r="G344" s="2">
        <f>'Moving Avg'!F344</f>
        <v>1.7187249999999998</v>
      </c>
      <c r="H344" s="2">
        <f>'Moving Avg'!G344</f>
        <v>1.7019140000000001</v>
      </c>
      <c r="I344" s="2">
        <f>'Moving Avg'!H344</f>
        <v>1.752139000000001</v>
      </c>
      <c r="J344" s="17" t="str">
        <f>OBV!F344</f>
        <v>BULLISH</v>
      </c>
      <c r="K344" s="17" t="str">
        <f>OBV!G344</f>
        <v>NEUTRAL</v>
      </c>
      <c r="L344" s="17" t="str">
        <f>OBV!H344</f>
        <v>CONFIRMED BULLISH</v>
      </c>
    </row>
    <row r="345" spans="1:12" ht="13.5" x14ac:dyDescent="0.25">
      <c r="A345" s="3">
        <f>RSI!A345</f>
        <v>42506</v>
      </c>
      <c r="B345" s="2">
        <f>RSI!B345</f>
        <v>1.6914</v>
      </c>
      <c r="C345" s="2">
        <f>RSI!I345</f>
        <v>46.73162447853359</v>
      </c>
      <c r="D345" s="2">
        <f>MACD!E345</f>
        <v>2.6642793552418054E-2</v>
      </c>
      <c r="E345" s="2">
        <f>MACD!F345</f>
        <v>1.682940910324825E-2</v>
      </c>
      <c r="F345" s="2">
        <f>'Moving Avg'!D345</f>
        <v>1.6872199999999999</v>
      </c>
      <c r="G345" s="2">
        <f>'Moving Avg'!F345</f>
        <v>1.7182000000000002</v>
      </c>
      <c r="H345" s="2">
        <f>'Moving Avg'!G345</f>
        <v>1.7029640000000004</v>
      </c>
      <c r="I345" s="2">
        <f>'Moving Avg'!H345</f>
        <v>1.7501955000000009</v>
      </c>
      <c r="J345" s="17" t="str">
        <f>OBV!F345</f>
        <v>BULLISH</v>
      </c>
      <c r="K345" s="17" t="str">
        <f>OBV!G345</f>
        <v>STRONG</v>
      </c>
      <c r="L345" s="17" t="str">
        <f>OBV!H345</f>
        <v>CONFIRMED BULLISH</v>
      </c>
    </row>
    <row r="346" spans="1:12" ht="13.5" x14ac:dyDescent="0.25">
      <c r="A346" s="3">
        <f>RSI!A346</f>
        <v>42507</v>
      </c>
      <c r="B346" s="2">
        <f>RSI!B346</f>
        <v>1.6914</v>
      </c>
      <c r="C346" s="2">
        <f>RSI!I346</f>
        <v>46.73162447853359</v>
      </c>
      <c r="D346" s="2">
        <f>MACD!E346</f>
        <v>2.8030175942527658E-2</v>
      </c>
      <c r="E346" s="2">
        <f>MACD!F346</f>
        <v>1.9069562471104133E-2</v>
      </c>
      <c r="F346" s="2">
        <f>'Moving Avg'!D346</f>
        <v>1.6893199999999999</v>
      </c>
      <c r="G346" s="2">
        <f>'Moving Avg'!F346</f>
        <v>1.7139950000000002</v>
      </c>
      <c r="H346" s="2">
        <f>'Moving Avg'!G346</f>
        <v>1.7033840000000005</v>
      </c>
      <c r="I346" s="2">
        <f>'Moving Avg'!H346</f>
        <v>1.7483305000000009</v>
      </c>
      <c r="J346" s="17" t="str">
        <f>OBV!F346</f>
        <v>BULLISH</v>
      </c>
      <c r="K346" s="17" t="str">
        <f>OBV!G346</f>
        <v>STRONG</v>
      </c>
      <c r="L346" s="17" t="str">
        <f>OBV!H346</f>
        <v>CONFIRMED BULLISH</v>
      </c>
    </row>
    <row r="347" spans="1:12" ht="13.5" x14ac:dyDescent="0.25">
      <c r="A347" s="3">
        <f>RSI!A347</f>
        <v>42508</v>
      </c>
      <c r="B347" s="2">
        <f>RSI!B347</f>
        <v>1.6914</v>
      </c>
      <c r="C347" s="2">
        <f>RSI!I347</f>
        <v>46.731624478533575</v>
      </c>
      <c r="D347" s="2">
        <f>MACD!E347</f>
        <v>2.766097210637386E-2</v>
      </c>
      <c r="E347" s="2">
        <f>MACD!F347</f>
        <v>2.0787844398158079E-2</v>
      </c>
      <c r="F347" s="2">
        <f>'Moving Avg'!D347</f>
        <v>1.6882600000000001</v>
      </c>
      <c r="G347" s="2">
        <f>'Moving Avg'!F347</f>
        <v>1.7111050000000003</v>
      </c>
      <c r="H347" s="2">
        <f>'Moving Avg'!G347</f>
        <v>1.7043300000000006</v>
      </c>
      <c r="I347" s="2">
        <f>'Moving Avg'!H347</f>
        <v>1.7463870000000012</v>
      </c>
      <c r="J347" s="17" t="str">
        <f>OBV!F347</f>
        <v>BULLISH</v>
      </c>
      <c r="K347" s="17" t="str">
        <f>OBV!G347</f>
        <v>NEUTRAL</v>
      </c>
      <c r="L347" s="17" t="str">
        <f>OBV!H347</f>
        <v>BULLISH DIVERGENCE</v>
      </c>
    </row>
    <row r="348" spans="1:12" ht="13.5" x14ac:dyDescent="0.25">
      <c r="A348" s="3">
        <f>RSI!A348</f>
        <v>42509</v>
      </c>
      <c r="B348" s="2">
        <f>RSI!B348</f>
        <v>1.6967000000000001</v>
      </c>
      <c r="C348" s="2">
        <f>RSI!I348</f>
        <v>48.438308373650919</v>
      </c>
      <c r="D348" s="2">
        <f>MACD!E348</f>
        <v>2.2176713008460247E-2</v>
      </c>
      <c r="E348" s="2">
        <f>MACD!F348</f>
        <v>2.1065618120218513E-2</v>
      </c>
      <c r="F348" s="2">
        <f>'Moving Avg'!D348</f>
        <v>1.6914200000000001</v>
      </c>
      <c r="G348" s="2">
        <f>'Moving Avg'!F348</f>
        <v>1.7079550000000006</v>
      </c>
      <c r="H348" s="2">
        <f>'Moving Avg'!G348</f>
        <v>1.7059060000000008</v>
      </c>
      <c r="I348" s="2">
        <f>'Moving Avg'!H348</f>
        <v>1.7443910000000011</v>
      </c>
      <c r="J348" s="17" t="str">
        <f>OBV!F348</f>
        <v>BULLISH</v>
      </c>
      <c r="K348" s="17" t="str">
        <f>OBV!G348</f>
        <v>STRONG</v>
      </c>
      <c r="L348" s="17" t="str">
        <f>OBV!H348</f>
        <v>CONFIRMED BULLISH</v>
      </c>
    </row>
    <row r="349" spans="1:12" ht="13.5" x14ac:dyDescent="0.25">
      <c r="A349" s="3">
        <f>RSI!A349</f>
        <v>42510</v>
      </c>
      <c r="B349" s="2">
        <f>RSI!B349</f>
        <v>1.7072000000000001</v>
      </c>
      <c r="C349" s="2">
        <f>RSI!I349</f>
        <v>51.737386401569445</v>
      </c>
      <c r="D349" s="2">
        <f>MACD!E349</f>
        <v>1.5173641487206124E-2</v>
      </c>
      <c r="E349" s="2">
        <f>MACD!F349</f>
        <v>1.9887222793616037E-2</v>
      </c>
      <c r="F349" s="2">
        <f>'Moving Avg'!D349</f>
        <v>1.6956199999999999</v>
      </c>
      <c r="G349" s="2">
        <f>'Moving Avg'!F349</f>
        <v>1.7069050000000003</v>
      </c>
      <c r="H349" s="2">
        <f>'Moving Avg'!G349</f>
        <v>1.7068520000000009</v>
      </c>
      <c r="I349" s="2">
        <f>'Moving Avg'!H349</f>
        <v>1.7426050000000015</v>
      </c>
      <c r="J349" s="17" t="str">
        <f>OBV!F349</f>
        <v>BULLISH</v>
      </c>
      <c r="K349" s="17" t="str">
        <f>OBV!G349</f>
        <v>STRONG</v>
      </c>
      <c r="L349" s="17" t="str">
        <f>OBV!H349</f>
        <v>CONFIRMED BULLISH</v>
      </c>
    </row>
    <row r="350" spans="1:12" ht="13.5" x14ac:dyDescent="0.25">
      <c r="A350" s="3">
        <f>RSI!A350</f>
        <v>42513</v>
      </c>
      <c r="B350" s="2">
        <f>RSI!B350</f>
        <v>1.7072000000000001</v>
      </c>
      <c r="C350" s="2">
        <f>RSI!I350</f>
        <v>51.737386401569445</v>
      </c>
      <c r="D350" s="2">
        <f>MACD!E350</f>
        <v>9.21427044933254E-3</v>
      </c>
      <c r="E350" s="2">
        <f>MACD!F350</f>
        <v>1.7752632324759338E-2</v>
      </c>
      <c r="F350" s="2">
        <f>'Moving Avg'!D350</f>
        <v>1.69878</v>
      </c>
      <c r="G350" s="2">
        <f>'Moving Avg'!F350</f>
        <v>1.7058550000000003</v>
      </c>
      <c r="H350" s="2">
        <f>'Moving Avg'!G350</f>
        <v>1.7076920000000007</v>
      </c>
      <c r="I350" s="2">
        <f>'Moving Avg'!H350</f>
        <v>1.7406615000000014</v>
      </c>
      <c r="J350" s="17" t="str">
        <f>OBV!F350</f>
        <v>BULLISH</v>
      </c>
      <c r="K350" s="17" t="str">
        <f>OBV!G350</f>
        <v>NEUTRAL</v>
      </c>
      <c r="L350" s="17" t="str">
        <f>OBV!H350</f>
        <v>CONFIRMED BULLISH</v>
      </c>
    </row>
    <row r="351" spans="1:12" ht="13.5" x14ac:dyDescent="0.25">
      <c r="A351" s="3">
        <f>RSI!A351</f>
        <v>42514</v>
      </c>
      <c r="B351" s="2">
        <f>RSI!B351</f>
        <v>1.7072000000000001</v>
      </c>
      <c r="C351" s="2">
        <f>RSI!I351</f>
        <v>51.737386401569445</v>
      </c>
      <c r="D351" s="2">
        <f>MACD!E351</f>
        <v>4.1405265256500012E-3</v>
      </c>
      <c r="E351" s="2">
        <f>MACD!F351</f>
        <v>1.5030211164937472E-2</v>
      </c>
      <c r="F351" s="2">
        <f>'Moving Avg'!D351</f>
        <v>1.70194</v>
      </c>
      <c r="G351" s="2">
        <f>'Moving Avg'!F351</f>
        <v>1.7045450000000002</v>
      </c>
      <c r="H351" s="2">
        <f>'Moving Avg'!G351</f>
        <v>1.7090580000000009</v>
      </c>
      <c r="I351" s="2">
        <f>'Moving Avg'!H351</f>
        <v>1.7389020000000017</v>
      </c>
      <c r="J351" s="17" t="str">
        <f>OBV!F351</f>
        <v>BULLISH</v>
      </c>
      <c r="K351" s="17" t="str">
        <f>OBV!G351</f>
        <v>NEUTRAL</v>
      </c>
      <c r="L351" s="17" t="str">
        <f>OBV!H351</f>
        <v>CONFIRMED BULLISH</v>
      </c>
    </row>
    <row r="352" spans="1:12" ht="13.5" x14ac:dyDescent="0.25">
      <c r="A352" s="3">
        <f>RSI!A352</f>
        <v>42515</v>
      </c>
      <c r="B352" s="2">
        <f>RSI!B352</f>
        <v>1.7072000000000001</v>
      </c>
      <c r="C352" s="2">
        <f>RSI!I352</f>
        <v>51.737386401569438</v>
      </c>
      <c r="D352" s="2">
        <f>MACD!E352</f>
        <v>2.2492396734694609E-3</v>
      </c>
      <c r="E352" s="2">
        <f>MACD!F352</f>
        <v>1.2474016866643869E-2</v>
      </c>
      <c r="F352" s="2">
        <f>'Moving Avg'!D352</f>
        <v>1.7051000000000003</v>
      </c>
      <c r="G352" s="2">
        <f>'Moving Avg'!F352</f>
        <v>1.7019200000000001</v>
      </c>
      <c r="H352" s="2">
        <f>'Moving Avg'!G352</f>
        <v>1.7089540000000012</v>
      </c>
      <c r="I352" s="2">
        <f>'Moving Avg'!H352</f>
        <v>1.7370635000000016</v>
      </c>
      <c r="J352" s="17" t="str">
        <f>OBV!F352</f>
        <v>BULLISH</v>
      </c>
      <c r="K352" s="17" t="str">
        <f>OBV!G352</f>
        <v>NEUTRAL</v>
      </c>
      <c r="L352" s="17" t="str">
        <f>OBV!H352</f>
        <v>CONFIRMED BULLISH</v>
      </c>
    </row>
    <row r="353" spans="1:12" ht="13.5" x14ac:dyDescent="0.25">
      <c r="A353" s="3">
        <f>RSI!A353</f>
        <v>42516</v>
      </c>
      <c r="B353" s="2">
        <f>RSI!B353</f>
        <v>1.6967000000000001</v>
      </c>
      <c r="C353" s="2">
        <f>RSI!I353</f>
        <v>47.637662525818186</v>
      </c>
      <c r="D353" s="2">
        <f>MACD!E353</f>
        <v>-1.0308197084210047E-3</v>
      </c>
      <c r="E353" s="2">
        <f>MACD!F353</f>
        <v>9.7730495516308944E-3</v>
      </c>
      <c r="F353" s="2">
        <f>'Moving Avg'!D353</f>
        <v>1.7051000000000003</v>
      </c>
      <c r="G353" s="2">
        <f>'Moving Avg'!F353</f>
        <v>1.700345</v>
      </c>
      <c r="H353" s="2">
        <f>'Moving Avg'!G353</f>
        <v>1.7082200000000012</v>
      </c>
      <c r="I353" s="2">
        <f>'Moving Avg'!H353</f>
        <v>1.7352250000000011</v>
      </c>
      <c r="J353" s="17" t="str">
        <f>OBV!F353</f>
        <v>BEARISH</v>
      </c>
      <c r="K353" s="17" t="str">
        <f>OBV!G353</f>
        <v>NEUTRAL</v>
      </c>
      <c r="L353" s="17" t="str">
        <f>OBV!H353</f>
        <v>NEUTRAL</v>
      </c>
    </row>
    <row r="354" spans="1:12" ht="13.5" x14ac:dyDescent="0.25">
      <c r="A354" s="3">
        <f>RSI!A354</f>
        <v>42517</v>
      </c>
      <c r="B354" s="2">
        <f>RSI!B354</f>
        <v>1.7072000000000001</v>
      </c>
      <c r="C354" s="2">
        <f>RSI!I354</f>
        <v>51.754743636723589</v>
      </c>
      <c r="D354" s="2">
        <f>MACD!E354</f>
        <v>-3.7313697118004363E-3</v>
      </c>
      <c r="E354" s="2">
        <f>MACD!F354</f>
        <v>7.0721656989446288E-3</v>
      </c>
      <c r="F354" s="2">
        <f>'Moving Avg'!D354</f>
        <v>1.7050999999999998</v>
      </c>
      <c r="G354" s="2">
        <f>'Moving Avg'!F354</f>
        <v>1.6990350000000003</v>
      </c>
      <c r="H354" s="2">
        <f>'Moving Avg'!G354</f>
        <v>1.7071700000000012</v>
      </c>
      <c r="I354" s="2">
        <f>'Moving Avg'!H354</f>
        <v>1.7334130000000014</v>
      </c>
      <c r="J354" s="17" t="str">
        <f>OBV!F354</f>
        <v>BEARISH</v>
      </c>
      <c r="K354" s="17" t="str">
        <f>OBV!G354</f>
        <v>NEUTRAL</v>
      </c>
      <c r="L354" s="17" t="str">
        <f>OBV!H354</f>
        <v>NEUTRAL</v>
      </c>
    </row>
    <row r="355" spans="1:12" ht="13.5" x14ac:dyDescent="0.25">
      <c r="A355" s="3">
        <f>RSI!A355</f>
        <v>42520</v>
      </c>
      <c r="B355" s="2">
        <f>RSI!B355</f>
        <v>1.7229000000000001</v>
      </c>
      <c r="C355" s="2">
        <f>RSI!I355</f>
        <v>57.176584175828367</v>
      </c>
      <c r="D355" s="2">
        <f>MACD!E355</f>
        <v>-6.4069417120344863E-3</v>
      </c>
      <c r="E355" s="2">
        <f>MACD!F355</f>
        <v>4.3763442167488054E-3</v>
      </c>
      <c r="F355" s="2">
        <f>'Moving Avg'!D355</f>
        <v>1.70824</v>
      </c>
      <c r="G355" s="2">
        <f>'Moving Avg'!F355</f>
        <v>1.6990350000000003</v>
      </c>
      <c r="H355" s="2">
        <f>'Moving Avg'!G355</f>
        <v>1.7067500000000009</v>
      </c>
      <c r="I355" s="2">
        <f>'Moving Avg'!H355</f>
        <v>1.7315220000000013</v>
      </c>
      <c r="J355" s="17" t="str">
        <f>OBV!F355</f>
        <v>BULLISH</v>
      </c>
      <c r="K355" s="17" t="str">
        <f>OBV!G355</f>
        <v>NEUTRAL</v>
      </c>
      <c r="L355" s="17" t="str">
        <f>OBV!H355</f>
        <v>CONFIRMED BULLISH</v>
      </c>
    </row>
    <row r="356" spans="1:12" ht="13.5" x14ac:dyDescent="0.25">
      <c r="A356" s="3">
        <f>RSI!A356</f>
        <v>42521</v>
      </c>
      <c r="B356" s="2">
        <f>RSI!B356</f>
        <v>1.7282</v>
      </c>
      <c r="C356" s="2">
        <f>RSI!I356</f>
        <v>58.857491576441134</v>
      </c>
      <c r="D356" s="2">
        <f>MACD!E356</f>
        <v>-9.1817409519665549E-3</v>
      </c>
      <c r="E356" s="2">
        <f>MACD!F356</f>
        <v>1.6647271830057334E-3</v>
      </c>
      <c r="F356" s="2">
        <f>'Moving Avg'!D356</f>
        <v>1.7124400000000002</v>
      </c>
      <c r="G356" s="2">
        <f>'Moving Avg'!F356</f>
        <v>1.6987750000000001</v>
      </c>
      <c r="H356" s="2">
        <f>'Moving Avg'!G356</f>
        <v>1.7070660000000009</v>
      </c>
      <c r="I356" s="2">
        <f>'Moving Avg'!H356</f>
        <v>1.7296575000000012</v>
      </c>
      <c r="J356" s="17" t="str">
        <f>OBV!F356</f>
        <v>BULLISH</v>
      </c>
      <c r="K356" s="17" t="str">
        <f>OBV!G356</f>
        <v>NEUTRAL</v>
      </c>
      <c r="L356" s="17" t="str">
        <f>OBV!H356</f>
        <v>CONFIRMED BULLISH</v>
      </c>
    </row>
    <row r="357" spans="1:12" ht="13.5" x14ac:dyDescent="0.25">
      <c r="A357" s="3">
        <f>RSI!A357</f>
        <v>42522</v>
      </c>
      <c r="B357" s="2">
        <f>RSI!B357</f>
        <v>1.7439</v>
      </c>
      <c r="C357" s="2">
        <f>RSI!I357</f>
        <v>63.436005923261469</v>
      </c>
      <c r="D357" s="2">
        <f>MACD!E357</f>
        <v>-1.2833429918272854E-2</v>
      </c>
      <c r="E357" s="2">
        <f>MACD!F357</f>
        <v>-1.2349042372499842E-3</v>
      </c>
      <c r="F357" s="2">
        <f>'Moving Avg'!D357</f>
        <v>1.7197800000000001</v>
      </c>
      <c r="G357" s="2">
        <f>'Moving Avg'!F357</f>
        <v>1.6998249999999999</v>
      </c>
      <c r="H357" s="2">
        <f>'Moving Avg'!G357</f>
        <v>1.7076960000000008</v>
      </c>
      <c r="I357" s="2">
        <f>'Moving Avg'!H357</f>
        <v>1.7280290000000014</v>
      </c>
      <c r="J357" s="17" t="str">
        <f>OBV!F357</f>
        <v>BULLISH</v>
      </c>
      <c r="K357" s="17" t="str">
        <f>OBV!G357</f>
        <v>NEUTRAL</v>
      </c>
      <c r="L357" s="17" t="str">
        <f>OBV!H357</f>
        <v>CONFIRMED BULLISH</v>
      </c>
    </row>
    <row r="358" spans="1:12" ht="13.5" x14ac:dyDescent="0.25">
      <c r="A358" s="3">
        <f>RSI!A358</f>
        <v>42523</v>
      </c>
      <c r="B358" s="2">
        <f>RSI!B358</f>
        <v>1.7282</v>
      </c>
      <c r="C358" s="2">
        <f>RSI!I358</f>
        <v>56.647150434722263</v>
      </c>
      <c r="D358" s="2">
        <f>MACD!E358</f>
        <v>-1.4168132898503938E-2</v>
      </c>
      <c r="E358" s="2">
        <f>MACD!F358</f>
        <v>-3.8215499695007753E-3</v>
      </c>
      <c r="F358" s="2">
        <f>'Moving Avg'!D358</f>
        <v>1.7260800000000001</v>
      </c>
      <c r="G358" s="2">
        <f>'Moving Avg'!F358</f>
        <v>1.7016649999999998</v>
      </c>
      <c r="H358" s="2">
        <f>'Moving Avg'!G358</f>
        <v>1.7076960000000008</v>
      </c>
      <c r="I358" s="2">
        <f>'Moving Avg'!H358</f>
        <v>1.7263480000000013</v>
      </c>
      <c r="J358" s="17" t="str">
        <f>OBV!F358</f>
        <v>BULLISH</v>
      </c>
      <c r="K358" s="17" t="str">
        <f>OBV!G358</f>
        <v>NEUTRAL</v>
      </c>
      <c r="L358" s="17" t="str">
        <f>OBV!H358</f>
        <v>CONFIRMED BULLISH</v>
      </c>
    </row>
    <row r="359" spans="1:12" ht="13.5" x14ac:dyDescent="0.25">
      <c r="A359" s="3">
        <f>RSI!A359</f>
        <v>42524</v>
      </c>
      <c r="B359" s="2">
        <f>RSI!B359</f>
        <v>1.7282</v>
      </c>
      <c r="C359" s="2">
        <f>RSI!I359</f>
        <v>56.647150434722263</v>
      </c>
      <c r="D359" s="2">
        <f>MACD!E359</f>
        <v>-1.379596990126597E-2</v>
      </c>
      <c r="E359" s="2">
        <f>MACD!F359</f>
        <v>-5.8164339558538147E-3</v>
      </c>
      <c r="F359" s="2">
        <f>'Moving Avg'!D359</f>
        <v>1.73028</v>
      </c>
      <c r="G359" s="2">
        <f>'Moving Avg'!F359</f>
        <v>1.7040300000000002</v>
      </c>
      <c r="H359" s="2">
        <f>'Moving Avg'!G359</f>
        <v>1.7076960000000008</v>
      </c>
      <c r="I359" s="2">
        <f>'Moving Avg'!H359</f>
        <v>1.7245095000000015</v>
      </c>
      <c r="J359" s="17" t="str">
        <f>OBV!F359</f>
        <v>BEARISH</v>
      </c>
      <c r="K359" s="17" t="str">
        <f>OBV!G359</f>
        <v>NEUTRAL</v>
      </c>
      <c r="L359" s="17" t="str">
        <f>OBV!H359</f>
        <v>BEARISH DIVERGENCE</v>
      </c>
    </row>
    <row r="360" spans="1:12" ht="13.5" x14ac:dyDescent="0.25">
      <c r="A360" s="3">
        <f>RSI!A360</f>
        <v>42527</v>
      </c>
      <c r="B360" s="2">
        <f>RSI!B360</f>
        <v>1.7439</v>
      </c>
      <c r="C360" s="2">
        <f>RSI!I360</f>
        <v>61.433852116746827</v>
      </c>
      <c r="D360" s="2">
        <f>MACD!E360</f>
        <v>-1.4749449377489787E-2</v>
      </c>
      <c r="E360" s="2">
        <f>MACD!F360</f>
        <v>-7.6030370401810096E-3</v>
      </c>
      <c r="F360" s="2">
        <f>'Moving Avg'!D360</f>
        <v>1.73448</v>
      </c>
      <c r="G360" s="2">
        <f>'Moving Avg'!F360</f>
        <v>1.7071800000000004</v>
      </c>
      <c r="H360" s="2">
        <f>'Moving Avg'!G360</f>
        <v>1.7089560000000006</v>
      </c>
      <c r="I360" s="2">
        <f>'Moving Avg'!H360</f>
        <v>1.7228285000000012</v>
      </c>
      <c r="J360" s="17" t="str">
        <f>OBV!F360</f>
        <v>BEARISH</v>
      </c>
      <c r="K360" s="17" t="str">
        <f>OBV!G360</f>
        <v>NEUTRAL</v>
      </c>
      <c r="L360" s="17" t="str">
        <f>OBV!H360</f>
        <v>BEARISH DIVERGENCE</v>
      </c>
    </row>
    <row r="361" spans="1:12" ht="13.5" x14ac:dyDescent="0.25">
      <c r="A361" s="3">
        <f>RSI!A361</f>
        <v>42528</v>
      </c>
      <c r="B361" s="2">
        <f>RSI!B361</f>
        <v>1.7806999999999999</v>
      </c>
      <c r="C361" s="2">
        <f>RSI!I361</f>
        <v>69.839786181301577</v>
      </c>
      <c r="D361" s="2">
        <f>MACD!E361</f>
        <v>-1.8472552108120821E-2</v>
      </c>
      <c r="E361" s="2">
        <f>MACD!F361</f>
        <v>-9.7769400537689732E-3</v>
      </c>
      <c r="F361" s="2">
        <f>'Moving Avg'!D361</f>
        <v>1.74498</v>
      </c>
      <c r="G361" s="2">
        <f>'Moving Avg'!F361</f>
        <v>1.71217</v>
      </c>
      <c r="H361" s="2">
        <f>'Moving Avg'!G361</f>
        <v>1.7109520000000003</v>
      </c>
      <c r="I361" s="2">
        <f>'Moving Avg'!H361</f>
        <v>1.7213315000000011</v>
      </c>
      <c r="J361" s="17" t="str">
        <f>OBV!F361</f>
        <v>BULLISH</v>
      </c>
      <c r="K361" s="17" t="str">
        <f>OBV!G361</f>
        <v>NEUTRAL</v>
      </c>
      <c r="L361" s="17" t="str">
        <f>OBV!H361</f>
        <v>CONFIRMED BULLISH</v>
      </c>
    </row>
    <row r="362" spans="1:12" ht="13.5" x14ac:dyDescent="0.25">
      <c r="A362" s="3">
        <f>RSI!A362</f>
        <v>42529</v>
      </c>
      <c r="B362" s="2">
        <f>RSI!B362</f>
        <v>1.7386999999999999</v>
      </c>
      <c r="C362" s="2">
        <f>RSI!I362</f>
        <v>55.083223164205954</v>
      </c>
      <c r="D362" s="2">
        <f>MACD!E362</f>
        <v>-1.8905495249120996E-2</v>
      </c>
      <c r="E362" s="2">
        <f>MACD!F362</f>
        <v>-1.1602651092839379E-2</v>
      </c>
      <c r="F362" s="2">
        <f>'Moving Avg'!D362</f>
        <v>1.7439399999999998</v>
      </c>
      <c r="G362" s="2">
        <f>'Moving Avg'!F362</f>
        <v>1.7142700000000002</v>
      </c>
      <c r="H362" s="2">
        <f>'Moving Avg'!G362</f>
        <v>1.7118980000000001</v>
      </c>
      <c r="I362" s="2">
        <f>'Moving Avg'!H362</f>
        <v>1.719782000000001</v>
      </c>
      <c r="J362" s="17" t="str">
        <f>OBV!F362</f>
        <v>BEARISH</v>
      </c>
      <c r="K362" s="17" t="str">
        <f>OBV!G362</f>
        <v>NEUTRAL</v>
      </c>
      <c r="L362" s="17" t="str">
        <f>OBV!H362</f>
        <v>CONFIRMED BEARISH</v>
      </c>
    </row>
    <row r="363" spans="1:12" ht="13.5" x14ac:dyDescent="0.25">
      <c r="A363" s="3">
        <f>RSI!A363</f>
        <v>42530</v>
      </c>
      <c r="B363" s="2">
        <f>RSI!B363</f>
        <v>1.7597</v>
      </c>
      <c r="C363" s="2">
        <f>RSI!I363</f>
        <v>59.671494868008281</v>
      </c>
      <c r="D363" s="2">
        <f>MACD!E363</f>
        <v>-2.25591630063251E-2</v>
      </c>
      <c r="E363" s="2">
        <f>MACD!F363</f>
        <v>-1.3793953475536525E-2</v>
      </c>
      <c r="F363" s="2">
        <f>'Moving Avg'!D363</f>
        <v>1.7502400000000002</v>
      </c>
      <c r="G363" s="2">
        <f>'Moving Avg'!F363</f>
        <v>1.7182100000000002</v>
      </c>
      <c r="H363" s="2">
        <f>'Moving Avg'!G363</f>
        <v>1.7134740000000002</v>
      </c>
      <c r="I363" s="2">
        <f>'Moving Avg'!H363</f>
        <v>1.718363500000001</v>
      </c>
      <c r="J363" s="17" t="str">
        <f>OBV!F363</f>
        <v>BULLISH</v>
      </c>
      <c r="K363" s="17" t="str">
        <f>OBV!G363</f>
        <v>STRONG</v>
      </c>
      <c r="L363" s="17" t="str">
        <f>OBV!H363</f>
        <v>CONFIRMED BULLISH</v>
      </c>
    </row>
    <row r="364" spans="1:12" ht="13.5" x14ac:dyDescent="0.25">
      <c r="A364" s="3">
        <f>RSI!A364</f>
        <v>42531</v>
      </c>
      <c r="B364" s="2">
        <f>RSI!B364</f>
        <v>1.7649999999999999</v>
      </c>
      <c r="C364" s="2">
        <f>RSI!I364</f>
        <v>60.76092787882331</v>
      </c>
      <c r="D364" s="2">
        <f>MACD!E364</f>
        <v>-2.4659795431412945E-2</v>
      </c>
      <c r="E364" s="2">
        <f>MACD!F364</f>
        <v>-1.5967121866711811E-2</v>
      </c>
      <c r="F364" s="2">
        <f>'Moving Avg'!D364</f>
        <v>1.7576000000000001</v>
      </c>
      <c r="G364" s="2">
        <f>'Moving Avg'!F364</f>
        <v>1.7221500000000003</v>
      </c>
      <c r="H364" s="2">
        <f>'Moving Avg'!G364</f>
        <v>1.715576</v>
      </c>
      <c r="I364" s="2">
        <f>'Moving Avg'!H364</f>
        <v>1.7169980000000009</v>
      </c>
      <c r="J364" s="17" t="str">
        <f>OBV!F364</f>
        <v>BULLISH</v>
      </c>
      <c r="K364" s="17" t="str">
        <f>OBV!G364</f>
        <v>STRONG</v>
      </c>
      <c r="L364" s="17" t="str">
        <f>OBV!H364</f>
        <v>CONFIRMED BULLISH</v>
      </c>
    </row>
    <row r="365" spans="1:12" ht="13.5" x14ac:dyDescent="0.25">
      <c r="A365" s="3">
        <f>RSI!A365</f>
        <v>42534</v>
      </c>
      <c r="B365" s="2">
        <f>RSI!B365</f>
        <v>1.7649999999999999</v>
      </c>
      <c r="C365" s="2">
        <f>RSI!I365</f>
        <v>60.76092787882331</v>
      </c>
      <c r="D365" s="2">
        <f>MACD!E365</f>
        <v>-2.4267871599998214E-2</v>
      </c>
      <c r="E365" s="2">
        <f>MACD!F365</f>
        <v>-1.7627271813369094E-2</v>
      </c>
      <c r="F365" s="2">
        <f>'Moving Avg'!D365</f>
        <v>1.7618199999999997</v>
      </c>
      <c r="G365" s="2">
        <f>'Moving Avg'!F365</f>
        <v>1.7258300000000002</v>
      </c>
      <c r="H365" s="2">
        <f>'Moving Avg'!G365</f>
        <v>1.7172580000000002</v>
      </c>
      <c r="I365" s="2">
        <f>'Moving Avg'!H365</f>
        <v>1.7158425000000008</v>
      </c>
      <c r="J365" s="17" t="str">
        <f>OBV!F365</f>
        <v>BULLISH</v>
      </c>
      <c r="K365" s="17" t="str">
        <f>OBV!G365</f>
        <v>STRONG</v>
      </c>
      <c r="L365" s="17" t="str">
        <f>OBV!H365</f>
        <v>CONFIRMED BULLISH</v>
      </c>
    </row>
    <row r="366" spans="1:12" ht="13.5" x14ac:dyDescent="0.25">
      <c r="A366" s="3">
        <f>RSI!A366</f>
        <v>42535</v>
      </c>
      <c r="B366" s="2">
        <f>RSI!B366</f>
        <v>1.7597</v>
      </c>
      <c r="C366" s="2">
        <f>RSI!I366</f>
        <v>58.915128059167699</v>
      </c>
      <c r="D366" s="2">
        <f>MACD!E366</f>
        <v>-2.2956046699602162E-2</v>
      </c>
      <c r="E366" s="2">
        <f>MACD!F366</f>
        <v>-1.8693026790615706E-2</v>
      </c>
      <c r="F366" s="2">
        <f>'Moving Avg'!D366</f>
        <v>1.75762</v>
      </c>
      <c r="G366" s="2">
        <f>'Moving Avg'!F366</f>
        <v>1.7292450000000001</v>
      </c>
      <c r="H366" s="2">
        <f>'Moving Avg'!G366</f>
        <v>1.718834</v>
      </c>
      <c r="I366" s="2">
        <f>'Moving Avg'!H366</f>
        <v>1.714660500000001</v>
      </c>
      <c r="J366" s="17" t="str">
        <f>OBV!F366</f>
        <v>BULLISH</v>
      </c>
      <c r="K366" s="17" t="str">
        <f>OBV!G366</f>
        <v>NEUTRAL</v>
      </c>
      <c r="L366" s="17" t="str">
        <f>OBV!H366</f>
        <v>BULLISH DIVERGENCE</v>
      </c>
    </row>
    <row r="367" spans="1:12" ht="13.5" x14ac:dyDescent="0.25">
      <c r="A367" s="3">
        <f>RSI!A367</f>
        <v>42536</v>
      </c>
      <c r="B367" s="2">
        <f>RSI!B367</f>
        <v>1.7439</v>
      </c>
      <c r="C367" s="2">
        <f>RSI!I367</f>
        <v>53.679875887311951</v>
      </c>
      <c r="D367" s="2">
        <f>MACD!E367</f>
        <v>-1.8439875661404592E-2</v>
      </c>
      <c r="E367" s="2">
        <f>MACD!F367</f>
        <v>-1.8642396564773484E-2</v>
      </c>
      <c r="F367" s="2">
        <f>'Moving Avg'!D367</f>
        <v>1.7586600000000001</v>
      </c>
      <c r="G367" s="2">
        <f>'Moving Avg'!F367</f>
        <v>1.73187</v>
      </c>
      <c r="H367" s="2">
        <f>'Moving Avg'!G367</f>
        <v>1.7200939999999998</v>
      </c>
      <c r="I367" s="2">
        <f>'Moving Avg'!H367</f>
        <v>1.7133995000000011</v>
      </c>
      <c r="J367" s="17" t="str">
        <f>OBV!F367</f>
        <v>BEARISH</v>
      </c>
      <c r="K367" s="17" t="str">
        <f>OBV!G367</f>
        <v>WEAK</v>
      </c>
      <c r="L367" s="17" t="str">
        <f>OBV!H367</f>
        <v>BEARISH DIVERGENCE</v>
      </c>
    </row>
    <row r="368" spans="1:12" ht="13.5" x14ac:dyDescent="0.25">
      <c r="A368" s="3">
        <f>RSI!A368</f>
        <v>42537</v>
      </c>
      <c r="B368" s="2">
        <f>RSI!B368</f>
        <v>1.7386999999999999</v>
      </c>
      <c r="C368" s="2">
        <f>RSI!I368</f>
        <v>52.040848945977565</v>
      </c>
      <c r="D368" s="2">
        <f>MACD!E368</f>
        <v>-1.6721623415963061E-2</v>
      </c>
      <c r="E368" s="2">
        <f>MACD!F368</f>
        <v>-1.82582419350114E-2</v>
      </c>
      <c r="F368" s="2">
        <f>'Moving Avg'!D368</f>
        <v>1.7544599999999999</v>
      </c>
      <c r="G368" s="2">
        <f>'Moving Avg'!F368</f>
        <v>1.73397</v>
      </c>
      <c r="H368" s="2">
        <f>'Moving Avg'!G368</f>
        <v>1.7210399999999995</v>
      </c>
      <c r="I368" s="2">
        <f>'Moving Avg'!H368</f>
        <v>1.712244000000001</v>
      </c>
      <c r="J368" s="17" t="str">
        <f>OBV!F368</f>
        <v>BEARISH</v>
      </c>
      <c r="K368" s="17" t="str">
        <f>OBV!G368</f>
        <v>WEAK</v>
      </c>
      <c r="L368" s="17" t="str">
        <f>OBV!H368</f>
        <v>CONFIRMED BEARISH</v>
      </c>
    </row>
    <row r="369" spans="1:12" ht="13.5" x14ac:dyDescent="0.25">
      <c r="A369" s="3">
        <f>RSI!A369</f>
        <v>42538</v>
      </c>
      <c r="B369" s="2">
        <f>RSI!B369</f>
        <v>1.7386999999999999</v>
      </c>
      <c r="C369" s="2">
        <f>RSI!I369</f>
        <v>52.040848945977565</v>
      </c>
      <c r="D369" s="2">
        <f>MACD!E369</f>
        <v>-1.530451270040678E-2</v>
      </c>
      <c r="E369" s="2">
        <f>MACD!F369</f>
        <v>-1.7667496088090477E-2</v>
      </c>
      <c r="F369" s="2">
        <f>'Moving Avg'!D369</f>
        <v>1.7492000000000001</v>
      </c>
      <c r="G369" s="2">
        <f>'Moving Avg'!F369</f>
        <v>1.7355450000000001</v>
      </c>
      <c r="H369" s="2">
        <f>'Moving Avg'!G369</f>
        <v>1.7221959999999996</v>
      </c>
      <c r="I369" s="2">
        <f>'Moving Avg'!H369</f>
        <v>1.7110885000000011</v>
      </c>
      <c r="J369" s="17" t="str">
        <f>OBV!F369</f>
        <v>BEARISH</v>
      </c>
      <c r="K369" s="17" t="str">
        <f>OBV!G369</f>
        <v>WEAK</v>
      </c>
      <c r="L369" s="17" t="str">
        <f>OBV!H369</f>
        <v>CONFIRMED BEARISH</v>
      </c>
    </row>
    <row r="370" spans="1:12" ht="13.5" x14ac:dyDescent="0.25">
      <c r="A370" s="3">
        <f>RSI!A370</f>
        <v>42541</v>
      </c>
      <c r="B370" s="2">
        <f>RSI!B370</f>
        <v>1.7229000000000001</v>
      </c>
      <c r="C370" s="2">
        <f>RSI!I370</f>
        <v>46.985390552561142</v>
      </c>
      <c r="D370" s="2">
        <f>MACD!E370</f>
        <v>-1.0553733505023644E-2</v>
      </c>
      <c r="E370" s="2">
        <f>MACD!F370</f>
        <v>-1.6244743571477111E-2</v>
      </c>
      <c r="F370" s="2">
        <f>'Moving Avg'!D370</f>
        <v>1.7407800000000002</v>
      </c>
      <c r="G370" s="2">
        <f>'Moving Avg'!F370</f>
        <v>1.7363300000000002</v>
      </c>
      <c r="H370" s="2">
        <f>'Moving Avg'!G370</f>
        <v>1.7230359999999993</v>
      </c>
      <c r="I370" s="2">
        <f>'Moving Avg'!H370</f>
        <v>1.7098800000000012</v>
      </c>
      <c r="J370" s="17" t="str">
        <f>OBV!F370</f>
        <v>BEARISH</v>
      </c>
      <c r="K370" s="17" t="str">
        <f>OBV!G370</f>
        <v>WEAK</v>
      </c>
      <c r="L370" s="17" t="str">
        <f>OBV!H370</f>
        <v>CONFIRMED BEARISH</v>
      </c>
    </row>
    <row r="371" spans="1:12" ht="13.5" x14ac:dyDescent="0.25">
      <c r="A371" s="3">
        <f>RSI!A371</f>
        <v>42542</v>
      </c>
      <c r="B371" s="2">
        <f>RSI!B371</f>
        <v>1.7177</v>
      </c>
      <c r="C371" s="2">
        <f>RSI!I371</f>
        <v>45.421492257636523</v>
      </c>
      <c r="D371" s="2">
        <f>MACD!E371</f>
        <v>-4.2530269946650101E-4</v>
      </c>
      <c r="E371" s="2">
        <f>MACD!F371</f>
        <v>-1.308085539707499E-2</v>
      </c>
      <c r="F371" s="2">
        <f>'Moving Avg'!D371</f>
        <v>1.7323799999999998</v>
      </c>
      <c r="G371" s="2">
        <f>'Moving Avg'!F371</f>
        <v>1.7368550000000003</v>
      </c>
      <c r="H371" s="2">
        <f>'Moving Avg'!G371</f>
        <v>1.7232459999999992</v>
      </c>
      <c r="I371" s="2">
        <f>'Moving Avg'!H371</f>
        <v>1.7087245000000013</v>
      </c>
      <c r="J371" s="17" t="str">
        <f>OBV!F371</f>
        <v>BEARISH</v>
      </c>
      <c r="K371" s="17" t="str">
        <f>OBV!G371</f>
        <v>WEAK</v>
      </c>
      <c r="L371" s="17" t="str">
        <f>OBV!H371</f>
        <v>CONFIRMED BEARISH</v>
      </c>
    </row>
    <row r="372" spans="1:12" ht="13.5" x14ac:dyDescent="0.25">
      <c r="A372" s="3">
        <f>RSI!A372</f>
        <v>42543</v>
      </c>
      <c r="B372" s="2">
        <f>RSI!B372</f>
        <v>1.7177</v>
      </c>
      <c r="C372" s="2">
        <f>RSI!I372</f>
        <v>45.421492257636537</v>
      </c>
      <c r="D372" s="2">
        <f>MACD!E372</f>
        <v>1.7713345721175333E-3</v>
      </c>
      <c r="E372" s="2">
        <f>MACD!F372</f>
        <v>-1.0110417403236486E-2</v>
      </c>
      <c r="F372" s="2">
        <f>'Moving Avg'!D372</f>
        <v>1.7271399999999999</v>
      </c>
      <c r="G372" s="2">
        <f>'Moving Avg'!F372</f>
        <v>1.7373799999999999</v>
      </c>
      <c r="H372" s="2">
        <f>'Moving Avg'!G372</f>
        <v>1.7231419999999991</v>
      </c>
      <c r="I372" s="2">
        <f>'Moving Avg'!H372</f>
        <v>1.707858000000001</v>
      </c>
      <c r="J372" s="17" t="str">
        <f>OBV!F372</f>
        <v>BEARISH</v>
      </c>
      <c r="K372" s="17" t="str">
        <f>OBV!G372</f>
        <v>WEAK</v>
      </c>
      <c r="L372" s="17" t="str">
        <f>OBV!H372</f>
        <v>CONFIRMED BEARISH</v>
      </c>
    </row>
    <row r="373" spans="1:12" ht="13.5" x14ac:dyDescent="0.25">
      <c r="A373" s="3">
        <f>RSI!A373</f>
        <v>42544</v>
      </c>
      <c r="B373" s="2">
        <f>RSI!B373</f>
        <v>1.7334000000000001</v>
      </c>
      <c r="C373" s="2">
        <f>RSI!I373</f>
        <v>51.118606387022986</v>
      </c>
      <c r="D373" s="2">
        <f>MACD!E373</f>
        <v>5.7792830376364179E-3</v>
      </c>
      <c r="E373" s="2">
        <f>MACD!F373</f>
        <v>-6.9324773150619048E-3</v>
      </c>
      <c r="F373" s="2">
        <f>'Moving Avg'!D373</f>
        <v>1.7260800000000001</v>
      </c>
      <c r="G373" s="2">
        <f>'Moving Avg'!F373</f>
        <v>1.7392150000000002</v>
      </c>
      <c r="H373" s="2">
        <f>'Moving Avg'!G373</f>
        <v>1.7237719999999994</v>
      </c>
      <c r="I373" s="2">
        <f>'Moving Avg'!H373</f>
        <v>1.7071750000000012</v>
      </c>
      <c r="J373" s="17" t="str">
        <f>OBV!F373</f>
        <v>BEARISH</v>
      </c>
      <c r="K373" s="17" t="str">
        <f>OBV!G373</f>
        <v>NEUTRAL</v>
      </c>
      <c r="L373" s="17" t="str">
        <f>OBV!H373</f>
        <v>CONFIRMED BEARISH</v>
      </c>
    </row>
    <row r="374" spans="1:12" ht="13.5" x14ac:dyDescent="0.25">
      <c r="A374" s="3">
        <f>RSI!A374</f>
        <v>42545</v>
      </c>
      <c r="B374" s="2">
        <f>RSI!B374</f>
        <v>1.7282</v>
      </c>
      <c r="C374" s="2">
        <f>RSI!I374</f>
        <v>49.283655070433483</v>
      </c>
      <c r="D374" s="2">
        <f>MACD!E374</f>
        <v>1.0353837726716719E-2</v>
      </c>
      <c r="E374" s="2">
        <f>MACD!F374</f>
        <v>-3.4752143067061799E-3</v>
      </c>
      <c r="F374" s="2">
        <f>'Moving Avg'!D374</f>
        <v>1.7239799999999998</v>
      </c>
      <c r="G374" s="2">
        <f>'Moving Avg'!F374</f>
        <v>1.7402650000000002</v>
      </c>
      <c r="H374" s="2">
        <f>'Moving Avg'!G374</f>
        <v>1.7236679999999995</v>
      </c>
      <c r="I374" s="2">
        <f>'Moving Avg'!H374</f>
        <v>1.7064660000000009</v>
      </c>
      <c r="J374" s="17" t="str">
        <f>OBV!F374</f>
        <v>BEARISH</v>
      </c>
      <c r="K374" s="17" t="str">
        <f>OBV!G374</f>
        <v>NEUTRAL</v>
      </c>
      <c r="L374" s="17" t="str">
        <f>OBV!H374</f>
        <v>CONFIRMED BEARISH</v>
      </c>
    </row>
    <row r="375" spans="1:12" ht="13.5" x14ac:dyDescent="0.25">
      <c r="A375" s="3">
        <f>RSI!A375</f>
        <v>42548</v>
      </c>
      <c r="B375" s="2">
        <f>RSI!B375</f>
        <v>1.6914</v>
      </c>
      <c r="C375" s="2">
        <f>RSI!I375</f>
        <v>38.697129511679975</v>
      </c>
      <c r="D375" s="2">
        <f>MACD!E375</f>
        <v>1.6965197238369978E-2</v>
      </c>
      <c r="E375" s="2">
        <f>MACD!F375</f>
        <v>6.1286800230905131E-4</v>
      </c>
      <c r="F375" s="2">
        <f>'Moving Avg'!D375</f>
        <v>1.7176800000000001</v>
      </c>
      <c r="G375" s="2">
        <f>'Moving Avg'!F375</f>
        <v>1.7386900000000001</v>
      </c>
      <c r="H375" s="2">
        <f>'Moving Avg'!G375</f>
        <v>1.7234579999999997</v>
      </c>
      <c r="I375" s="2">
        <f>'Moving Avg'!H375</f>
        <v>1.7055730000000009</v>
      </c>
      <c r="J375" s="17" t="str">
        <f>OBV!F375</f>
        <v>BULLISH</v>
      </c>
      <c r="K375" s="17" t="str">
        <f>OBV!G375</f>
        <v>NEUTRAL</v>
      </c>
      <c r="L375" s="17" t="str">
        <f>OBV!H375</f>
        <v>BULLISH DIVERGENCE</v>
      </c>
    </row>
    <row r="376" spans="1:12" ht="13.5" x14ac:dyDescent="0.25">
      <c r="A376" s="3">
        <f>RSI!A376</f>
        <v>42549</v>
      </c>
      <c r="B376" s="2">
        <f>RSI!B376</f>
        <v>1.7229000000000001</v>
      </c>
      <c r="C376" s="2">
        <f>RSI!I376</f>
        <v>48.829627729537648</v>
      </c>
      <c r="D376" s="2">
        <f>MACD!E376</f>
        <v>1.9641730220566922E-2</v>
      </c>
      <c r="E376" s="2">
        <f>MACD!F376</f>
        <v>4.4186404459606258E-3</v>
      </c>
      <c r="F376" s="2">
        <f>'Moving Avg'!D376</f>
        <v>1.71872</v>
      </c>
      <c r="G376" s="2">
        <f>'Moving Avg'!F376</f>
        <v>1.7384250000000006</v>
      </c>
      <c r="H376" s="2">
        <f>'Moving Avg'!G376</f>
        <v>1.7224059999999994</v>
      </c>
      <c r="I376" s="2">
        <f>'Moving Avg'!H376</f>
        <v>1.7049685000000008</v>
      </c>
      <c r="J376" s="17" t="str">
        <f>OBV!F376</f>
        <v>BULLISH</v>
      </c>
      <c r="K376" s="17" t="str">
        <f>OBV!G376</f>
        <v>STRONG</v>
      </c>
      <c r="L376" s="17" t="str">
        <f>OBV!H376</f>
        <v>CONFIRMED BULLISH</v>
      </c>
    </row>
    <row r="377" spans="1:12" ht="13.5" x14ac:dyDescent="0.25">
      <c r="A377" s="3">
        <f>RSI!A377</f>
        <v>42550</v>
      </c>
      <c r="B377" s="2">
        <f>RSI!B377</f>
        <v>1.7229000000000001</v>
      </c>
      <c r="C377" s="2">
        <f>RSI!I377</f>
        <v>48.829627729537641</v>
      </c>
      <c r="D377" s="2">
        <f>MACD!E377</f>
        <v>1.950349560296516E-2</v>
      </c>
      <c r="E377" s="2">
        <f>MACD!F377</f>
        <v>7.4356114773615331E-3</v>
      </c>
      <c r="F377" s="2">
        <f>'Moving Avg'!D377</f>
        <v>1.7197600000000002</v>
      </c>
      <c r="G377" s="2">
        <f>'Moving Avg'!F377</f>
        <v>1.7373750000000006</v>
      </c>
      <c r="H377" s="2">
        <f>'Moving Avg'!G377</f>
        <v>1.7218799999999994</v>
      </c>
      <c r="I377" s="2">
        <f>'Moving Avg'!H377</f>
        <v>1.7043905000000006</v>
      </c>
      <c r="J377" s="17" t="str">
        <f>OBV!F377</f>
        <v>BULLISH</v>
      </c>
      <c r="K377" s="17" t="str">
        <f>OBV!G377</f>
        <v>STRONG</v>
      </c>
      <c r="L377" s="17" t="str">
        <f>OBV!H377</f>
        <v>CONFIRMED BULLISH</v>
      </c>
    </row>
    <row r="378" spans="1:12" ht="13.5" x14ac:dyDescent="0.25">
      <c r="A378" s="3">
        <f>RSI!A378</f>
        <v>42551</v>
      </c>
      <c r="B378" s="2">
        <f>RSI!B378</f>
        <v>1.7229000000000001</v>
      </c>
      <c r="C378" s="2">
        <f>RSI!I378</f>
        <v>48.829627729537641</v>
      </c>
      <c r="D378" s="2">
        <f>MACD!E378</f>
        <v>1.8612246308799207E-2</v>
      </c>
      <c r="E378" s="2">
        <f>MACD!F378</f>
        <v>9.6709384436490693E-3</v>
      </c>
      <c r="F378" s="2">
        <f>'Moving Avg'!D378</f>
        <v>1.71766</v>
      </c>
      <c r="G378" s="2">
        <f>'Moving Avg'!F378</f>
        <v>1.7371100000000006</v>
      </c>
      <c r="H378" s="2">
        <f>'Moving Avg'!G378</f>
        <v>1.7211439999999996</v>
      </c>
      <c r="I378" s="2">
        <f>'Moving Avg'!H378</f>
        <v>1.7038125000000006</v>
      </c>
      <c r="J378" s="17" t="str">
        <f>OBV!F378</f>
        <v>BEARISH</v>
      </c>
      <c r="K378" s="17" t="str">
        <f>OBV!G378</f>
        <v>NEUTRAL</v>
      </c>
      <c r="L378" s="17" t="str">
        <f>OBV!H378</f>
        <v>CONFIRMED BEARISH</v>
      </c>
    </row>
    <row r="379" spans="1:12" ht="13.5" x14ac:dyDescent="0.25">
      <c r="A379" s="3">
        <f>RSI!A379</f>
        <v>42552</v>
      </c>
      <c r="B379" s="2">
        <f>RSI!B379</f>
        <v>1.7123999999999999</v>
      </c>
      <c r="C379" s="2">
        <f>RSI!I379</f>
        <v>45.685860855751912</v>
      </c>
      <c r="D379" s="2">
        <f>MACD!E379</f>
        <v>1.865970345657475E-2</v>
      </c>
      <c r="E379" s="2">
        <f>MACD!F379</f>
        <v>1.1468691446234205E-2</v>
      </c>
      <c r="F379" s="2">
        <f>'Moving Avg'!D379</f>
        <v>1.7144999999999999</v>
      </c>
      <c r="G379" s="2">
        <f>'Moving Avg'!F379</f>
        <v>1.7363200000000003</v>
      </c>
      <c r="H379" s="2">
        <f>'Moving Avg'!G379</f>
        <v>1.7208279999999996</v>
      </c>
      <c r="I379" s="2">
        <f>'Moving Avg'!H379</f>
        <v>1.703392</v>
      </c>
      <c r="J379" s="17" t="str">
        <f>OBV!F379</f>
        <v>BEARISH</v>
      </c>
      <c r="K379" s="17" t="str">
        <f>OBV!G379</f>
        <v>NEUTRAL</v>
      </c>
      <c r="L379" s="17" t="str">
        <f>OBV!H379</f>
        <v>CONFIRMED BEARISH</v>
      </c>
    </row>
    <row r="380" spans="1:12" ht="13.5" x14ac:dyDescent="0.25">
      <c r="A380" s="3">
        <f>RSI!A380</f>
        <v>42555</v>
      </c>
      <c r="B380" s="2">
        <f>RSI!B380</f>
        <v>1.7177</v>
      </c>
      <c r="C380" s="2">
        <f>RSI!I380</f>
        <v>47.522448823996704</v>
      </c>
      <c r="D380" s="2">
        <f>MACD!E380</f>
        <v>1.5960592065725532E-2</v>
      </c>
      <c r="E380" s="2">
        <f>MACD!F380</f>
        <v>1.2367071570132473E-2</v>
      </c>
      <c r="F380" s="2">
        <f>'Moving Avg'!D380</f>
        <v>1.7197600000000002</v>
      </c>
      <c r="G380" s="2">
        <f>'Moving Avg'!F380</f>
        <v>1.7350100000000002</v>
      </c>
      <c r="H380" s="2">
        <f>'Moving Avg'!G380</f>
        <v>1.7206179999999995</v>
      </c>
      <c r="I380" s="2">
        <f>'Moving Avg'!H380</f>
        <v>1.702998</v>
      </c>
      <c r="J380" s="17" t="str">
        <f>OBV!F380</f>
        <v>BULLISH</v>
      </c>
      <c r="K380" s="17" t="str">
        <f>OBV!G380</f>
        <v>NEUTRAL</v>
      </c>
      <c r="L380" s="17" t="str">
        <f>OBV!H380</f>
        <v>CONFIRMED BULLISH</v>
      </c>
    </row>
    <row r="381" spans="1:12" ht="13.5" x14ac:dyDescent="0.25">
      <c r="A381" s="3">
        <f>RSI!A381</f>
        <v>42559</v>
      </c>
      <c r="B381" s="2">
        <f>RSI!B381</f>
        <v>1.7229000000000001</v>
      </c>
      <c r="C381" s="2">
        <f>RSI!I381</f>
        <v>49.332699659164874</v>
      </c>
      <c r="D381" s="2">
        <f>MACD!E381</f>
        <v>1.2538090639097499E-2</v>
      </c>
      <c r="E381" s="2">
        <f>MACD!F381</f>
        <v>1.2401275383925478E-2</v>
      </c>
      <c r="F381" s="2">
        <f>'Moving Avg'!D381</f>
        <v>1.7197600000000002</v>
      </c>
      <c r="G381" s="2">
        <f>'Moving Avg'!F381</f>
        <v>1.7321200000000001</v>
      </c>
      <c r="H381" s="2">
        <f>'Moving Avg'!G381</f>
        <v>1.7204079999999997</v>
      </c>
      <c r="I381" s="2">
        <f>'Moving Avg'!H381</f>
        <v>1.7026824999999997</v>
      </c>
      <c r="J381" s="17" t="str">
        <f>OBV!F381</f>
        <v>BULLISH</v>
      </c>
      <c r="K381" s="17" t="str">
        <f>OBV!G381</f>
        <v>NEUTRAL</v>
      </c>
      <c r="L381" s="17" t="str">
        <f>OBV!H381</f>
        <v>NEUTRAL</v>
      </c>
    </row>
    <row r="382" spans="1:12" ht="13.5" x14ac:dyDescent="0.25">
      <c r="A382" s="3">
        <f>RSI!A382</f>
        <v>42562</v>
      </c>
      <c r="B382" s="2">
        <f>RSI!B382</f>
        <v>1.7282</v>
      </c>
      <c r="C382" s="2">
        <f>RSI!I382</f>
        <v>51.181158866927376</v>
      </c>
      <c r="D382" s="2">
        <f>MACD!E382</f>
        <v>9.2619075767639281E-3</v>
      </c>
      <c r="E382" s="2">
        <f>MACD!F382</f>
        <v>1.177340182249317E-2</v>
      </c>
      <c r="F382" s="2">
        <f>'Moving Avg'!D382</f>
        <v>1.7208199999999998</v>
      </c>
      <c r="G382" s="2">
        <f>'Moving Avg'!F382</f>
        <v>1.731595</v>
      </c>
      <c r="H382" s="2">
        <f>'Moving Avg'!G382</f>
        <v>1.7197779999999998</v>
      </c>
      <c r="I382" s="2">
        <f>'Moving Avg'!H382</f>
        <v>1.7022625</v>
      </c>
      <c r="J382" s="17" t="str">
        <f>OBV!F382</f>
        <v>BULLISH</v>
      </c>
      <c r="K382" s="17" t="str">
        <f>OBV!G382</f>
        <v>NEUTRAL</v>
      </c>
      <c r="L382" s="17" t="str">
        <f>OBV!H382</f>
        <v>CONFIRMED BULLISH</v>
      </c>
    </row>
    <row r="383" spans="1:12" ht="13.5" x14ac:dyDescent="0.25">
      <c r="A383" s="3">
        <f>RSI!A383</f>
        <v>42563</v>
      </c>
      <c r="B383" s="2">
        <f>RSI!B383</f>
        <v>1.7072000000000001</v>
      </c>
      <c r="C383" s="2">
        <f>RSI!I383</f>
        <v>44.286928711314218</v>
      </c>
      <c r="D383" s="2">
        <f>MACD!E383</f>
        <v>1.0440830732180162E-2</v>
      </c>
      <c r="E383" s="2">
        <f>MACD!F383</f>
        <v>1.1506887604430568E-2</v>
      </c>
      <c r="F383" s="2">
        <f>'Moving Avg'!D383</f>
        <v>1.7176800000000001</v>
      </c>
      <c r="G383" s="2">
        <f>'Moving Avg'!F383</f>
        <v>1.7289699999999999</v>
      </c>
      <c r="H383" s="2">
        <f>'Moving Avg'!G383</f>
        <v>1.7193579999999999</v>
      </c>
      <c r="I383" s="2">
        <f>'Moving Avg'!H383</f>
        <v>1.7017634999999998</v>
      </c>
      <c r="J383" s="17" t="str">
        <f>OBV!F383</f>
        <v>BULLISH</v>
      </c>
      <c r="K383" s="17" t="str">
        <f>OBV!G383</f>
        <v>NEUTRAL</v>
      </c>
      <c r="L383" s="17" t="str">
        <f>OBV!H383</f>
        <v>BULLISH DIVERGENCE</v>
      </c>
    </row>
    <row r="384" spans="1:12" ht="13.5" x14ac:dyDescent="0.25">
      <c r="A384" s="3">
        <f>RSI!A384</f>
        <v>42564</v>
      </c>
      <c r="B384" s="2">
        <f>RSI!B384</f>
        <v>1.6967000000000001</v>
      </c>
      <c r="C384" s="2">
        <f>RSI!I384</f>
        <v>41.291937118861341</v>
      </c>
      <c r="D384" s="2">
        <f>MACD!E384</f>
        <v>1.1521857925373302E-2</v>
      </c>
      <c r="E384" s="2">
        <f>MACD!F384</f>
        <v>1.1509881668619115E-2</v>
      </c>
      <c r="F384" s="2">
        <f>'Moving Avg'!D384</f>
        <v>1.7145400000000002</v>
      </c>
      <c r="G384" s="2">
        <f>'Moving Avg'!F384</f>
        <v>1.7255549999999999</v>
      </c>
      <c r="H384" s="2">
        <f>'Moving Avg'!G384</f>
        <v>1.7186240000000002</v>
      </c>
      <c r="I384" s="2">
        <f>'Moving Avg'!H384</f>
        <v>1.7010544999999999</v>
      </c>
      <c r="J384" s="17" t="str">
        <f>OBV!F384</f>
        <v>BULLISH</v>
      </c>
      <c r="K384" s="17" t="str">
        <f>OBV!G384</f>
        <v>NEUTRAL</v>
      </c>
      <c r="L384" s="17" t="str">
        <f>OBV!H384</f>
        <v>BULLISH DIVERGENCE</v>
      </c>
    </row>
    <row r="385" spans="1:12" ht="13.5" x14ac:dyDescent="0.25">
      <c r="A385" s="3">
        <f>RSI!A385</f>
        <v>42565</v>
      </c>
      <c r="B385" s="2">
        <f>RSI!B385</f>
        <v>1.7334000000000001</v>
      </c>
      <c r="C385" s="2">
        <f>RSI!I385</f>
        <v>53.204071012516273</v>
      </c>
      <c r="D385" s="2">
        <f>MACD!E385</f>
        <v>4.2164307072154461E-3</v>
      </c>
      <c r="E385" s="2">
        <f>MACD!F385</f>
        <v>1.0051191476338381E-2</v>
      </c>
      <c r="F385" s="2">
        <f>'Moving Avg'!D385</f>
        <v>1.7176800000000001</v>
      </c>
      <c r="G385" s="2">
        <f>'Moving Avg'!F385</f>
        <v>1.723975</v>
      </c>
      <c r="H385" s="2">
        <f>'Moving Avg'!G385</f>
        <v>1.7188340000000002</v>
      </c>
      <c r="I385" s="2">
        <f>'Moving Avg'!H385</f>
        <v>1.7005554999999999</v>
      </c>
      <c r="J385" s="17" t="str">
        <f>OBV!F385</f>
        <v>BULLISH</v>
      </c>
      <c r="K385" s="17" t="str">
        <f>OBV!G385</f>
        <v>NEUTRAL</v>
      </c>
      <c r="L385" s="17" t="str">
        <f>OBV!H385</f>
        <v>CONFIRMED BULLISH</v>
      </c>
    </row>
    <row r="386" spans="1:12" ht="13.5" x14ac:dyDescent="0.25">
      <c r="A386" s="3">
        <f>RSI!A386</f>
        <v>42566</v>
      </c>
      <c r="B386" s="2">
        <f>RSI!B386</f>
        <v>1.7177</v>
      </c>
      <c r="C386" s="2">
        <f>RSI!I386</f>
        <v>48.655815609949784</v>
      </c>
      <c r="D386" s="2">
        <f>MACD!E386</f>
        <v>3.9752392319383212E-3</v>
      </c>
      <c r="E386" s="2">
        <f>MACD!F386</f>
        <v>8.8360010274583702E-3</v>
      </c>
      <c r="F386" s="2">
        <f>'Moving Avg'!D386</f>
        <v>1.7166400000000004</v>
      </c>
      <c r="G386" s="2">
        <f>'Moving Avg'!F386</f>
        <v>1.721875</v>
      </c>
      <c r="H386" s="2">
        <f>'Moving Avg'!G386</f>
        <v>1.71852</v>
      </c>
      <c r="I386" s="2">
        <f>'Moving Avg'!H386</f>
        <v>1.6999779999999995</v>
      </c>
      <c r="J386" s="17" t="str">
        <f>OBV!F386</f>
        <v>BULLISH</v>
      </c>
      <c r="K386" s="17" t="str">
        <f>OBV!G386</f>
        <v>NEUTRAL</v>
      </c>
      <c r="L386" s="17" t="str">
        <f>OBV!H386</f>
        <v>BULLISH DIVERGENCE</v>
      </c>
    </row>
    <row r="387" spans="1:12" ht="13.5" x14ac:dyDescent="0.25">
      <c r="A387" s="3">
        <f>RSI!A387</f>
        <v>42569</v>
      </c>
      <c r="B387" s="2">
        <f>RSI!B387</f>
        <v>1.7282</v>
      </c>
      <c r="C387" s="2">
        <f>RSI!I387</f>
        <v>51.633760340448831</v>
      </c>
      <c r="D387" s="2">
        <f>MACD!E387</f>
        <v>3.0224511617704675E-3</v>
      </c>
      <c r="E387" s="2">
        <f>MACD!F387</f>
        <v>7.6732910543207897E-3</v>
      </c>
      <c r="F387" s="2">
        <f>'Moving Avg'!D387</f>
        <v>1.7166399999999999</v>
      </c>
      <c r="G387" s="2">
        <f>'Moving Avg'!F387</f>
        <v>1.7210899999999998</v>
      </c>
      <c r="H387" s="2">
        <f>'Moving Avg'!G387</f>
        <v>1.7186259999999998</v>
      </c>
      <c r="I387" s="2">
        <f>'Moving Avg'!H387</f>
        <v>1.6994529999999997</v>
      </c>
      <c r="J387" s="17" t="str">
        <f>OBV!F387</f>
        <v>BEARISH</v>
      </c>
      <c r="K387" s="17" t="str">
        <f>OBV!G387</f>
        <v>NEUTRAL</v>
      </c>
      <c r="L387" s="17" t="str">
        <f>OBV!H387</f>
        <v>NEUTRAL</v>
      </c>
    </row>
    <row r="388" spans="1:12" ht="13.5" x14ac:dyDescent="0.25">
      <c r="A388" s="3">
        <f>RSI!A388</f>
        <v>42570</v>
      </c>
      <c r="B388" s="2">
        <f>RSI!B388</f>
        <v>1.7334000000000001</v>
      </c>
      <c r="C388" s="2">
        <f>RSI!I388</f>
        <v>53.084989251878703</v>
      </c>
      <c r="D388" s="2">
        <f>MACD!E388</f>
        <v>1.7959368485416238E-3</v>
      </c>
      <c r="E388" s="2">
        <f>MACD!F388</f>
        <v>6.4978202131649575E-3</v>
      </c>
      <c r="F388" s="2">
        <f>'Moving Avg'!D388</f>
        <v>1.7218800000000001</v>
      </c>
      <c r="G388" s="2">
        <f>'Moving Avg'!F388</f>
        <v>1.720825</v>
      </c>
      <c r="H388" s="2">
        <f>'Moving Avg'!G388</f>
        <v>1.7194660000000002</v>
      </c>
      <c r="I388" s="2">
        <f>'Moving Avg'!H388</f>
        <v>1.6989274999999997</v>
      </c>
      <c r="J388" s="17" t="str">
        <f>OBV!F388</f>
        <v>BULLISH</v>
      </c>
      <c r="K388" s="17" t="str">
        <f>OBV!G388</f>
        <v>NEUTRAL</v>
      </c>
      <c r="L388" s="17" t="str">
        <f>OBV!H388</f>
        <v>CONFIRMED BULLISH</v>
      </c>
    </row>
    <row r="389" spans="1:12" ht="13.5" x14ac:dyDescent="0.25">
      <c r="A389" s="3">
        <f>RSI!A389</f>
        <v>42571</v>
      </c>
      <c r="B389" s="2">
        <f>RSI!B389</f>
        <v>1.7755000000000001</v>
      </c>
      <c r="C389" s="2">
        <f>RSI!I389</f>
        <v>62.813428538342116</v>
      </c>
      <c r="D389" s="2">
        <f>MACD!E389</f>
        <v>-4.0390351843131445E-3</v>
      </c>
      <c r="E389" s="2">
        <f>MACD!F389</f>
        <v>4.3904491336693371E-3</v>
      </c>
      <c r="F389" s="2">
        <f>'Moving Avg'!D389</f>
        <v>1.7376400000000003</v>
      </c>
      <c r="G389" s="2">
        <f>'Moving Avg'!F389</f>
        <v>1.7226649999999999</v>
      </c>
      <c r="H389" s="2">
        <f>'Moving Avg'!G389</f>
        <v>1.7213580000000002</v>
      </c>
      <c r="I389" s="2">
        <f>'Moving Avg'!H389</f>
        <v>1.6986389999999998</v>
      </c>
      <c r="J389" s="17" t="str">
        <f>OBV!F389</f>
        <v>BULLISH</v>
      </c>
      <c r="K389" s="17" t="str">
        <f>OBV!G389</f>
        <v>STRONG</v>
      </c>
      <c r="L389" s="17" t="str">
        <f>OBV!H389</f>
        <v>CONFIRMED BULLISH</v>
      </c>
    </row>
    <row r="390" spans="1:12" ht="13.5" x14ac:dyDescent="0.25">
      <c r="A390" s="3">
        <f>RSI!A390</f>
        <v>42572</v>
      </c>
      <c r="B390" s="2">
        <f>RSI!B390</f>
        <v>1.7755000000000001</v>
      </c>
      <c r="C390" s="2">
        <f>RSI!I390</f>
        <v>62.813428538342116</v>
      </c>
      <c r="D390" s="2">
        <f>MACD!E390</f>
        <v>-8.4682692820277072E-3</v>
      </c>
      <c r="E390" s="2">
        <f>MACD!F390</f>
        <v>1.8187054505299281E-3</v>
      </c>
      <c r="F390" s="2">
        <f>'Moving Avg'!D390</f>
        <v>1.7460599999999999</v>
      </c>
      <c r="G390" s="2">
        <f>'Moving Avg'!F390</f>
        <v>1.7252949999999998</v>
      </c>
      <c r="H390" s="2">
        <f>'Moving Avg'!G390</f>
        <v>1.7232500000000004</v>
      </c>
      <c r="I390" s="2">
        <f>'Moving Avg'!H390</f>
        <v>1.6983504999999999</v>
      </c>
      <c r="J390" s="17" t="str">
        <f>OBV!F390</f>
        <v>BULLISH</v>
      </c>
      <c r="K390" s="17" t="str">
        <f>OBV!G390</f>
        <v>NEUTRAL</v>
      </c>
      <c r="L390" s="17" t="str">
        <f>OBV!H390</f>
        <v>CONFIRMED BULLISH</v>
      </c>
    </row>
    <row r="391" spans="1:12" ht="13.5" x14ac:dyDescent="0.25">
      <c r="A391" s="3">
        <f>RSI!A391</f>
        <v>42573</v>
      </c>
      <c r="B391" s="2">
        <f>RSI!B391</f>
        <v>1.786</v>
      </c>
      <c r="C391" s="2">
        <f>RSI!I391</f>
        <v>64.917673558492965</v>
      </c>
      <c r="D391" s="2">
        <f>MACD!E391</f>
        <v>-1.2478429680157221E-2</v>
      </c>
      <c r="E391" s="2">
        <f>MACD!F391</f>
        <v>-1.0407215756075016E-3</v>
      </c>
      <c r="F391" s="2">
        <f>'Moving Avg'!D391</f>
        <v>1.7597200000000002</v>
      </c>
      <c r="G391" s="2">
        <f>'Moving Avg'!F391</f>
        <v>1.7287100000000002</v>
      </c>
      <c r="H391" s="2">
        <f>'Moving Avg'!G391</f>
        <v>1.7253520000000002</v>
      </c>
      <c r="I391" s="2">
        <f>'Moving Avg'!H391</f>
        <v>1.6981144999999995</v>
      </c>
      <c r="J391" s="17" t="str">
        <f>OBV!F391</f>
        <v>BULLISH</v>
      </c>
      <c r="K391" s="17" t="str">
        <f>OBV!G391</f>
        <v>STRONG</v>
      </c>
      <c r="L391" s="17" t="str">
        <f>OBV!H391</f>
        <v>CONFIRMED BULLISH</v>
      </c>
    </row>
    <row r="392" spans="1:12" ht="13.5" x14ac:dyDescent="0.25">
      <c r="A392" s="3">
        <f>RSI!A392</f>
        <v>42577</v>
      </c>
      <c r="B392" s="2">
        <f>RSI!B392</f>
        <v>1.6638999999999999</v>
      </c>
      <c r="C392" s="2">
        <f>RSI!I392</f>
        <v>37.993930355864521</v>
      </c>
      <c r="D392" s="2">
        <f>MACD!E392</f>
        <v>-6.3373481723649761E-3</v>
      </c>
      <c r="E392" s="2">
        <f>MACD!F392</f>
        <v>-2.1000468949589966E-3</v>
      </c>
      <c r="F392" s="2">
        <f>'Moving Avg'!D392</f>
        <v>1.7468599999999999</v>
      </c>
      <c r="G392" s="2">
        <f>'Moving Avg'!F392</f>
        <v>1.7260200000000001</v>
      </c>
      <c r="H392" s="2">
        <f>'Moving Avg'!G392</f>
        <v>1.7246960000000005</v>
      </c>
      <c r="I392" s="2">
        <f>'Moving Avg'!H392</f>
        <v>1.6972940000000001</v>
      </c>
      <c r="J392" s="17" t="str">
        <f>OBV!F392</f>
        <v>BULLISH</v>
      </c>
      <c r="K392" s="17" t="str">
        <f>OBV!G392</f>
        <v>STRONG</v>
      </c>
      <c r="L392" s="17" t="str">
        <f>OBV!H392</f>
        <v>BULLISH DIVERGENCE</v>
      </c>
    </row>
    <row r="393" spans="1:12" ht="13.5" x14ac:dyDescent="0.25">
      <c r="A393" s="3">
        <f>RSI!A393</f>
        <v>42578</v>
      </c>
      <c r="B393" s="2">
        <f>RSI!B393</f>
        <v>1.8246</v>
      </c>
      <c r="C393" s="2">
        <f>RSI!I393</f>
        <v>60.949363941010809</v>
      </c>
      <c r="D393" s="2">
        <f>MACD!E393</f>
        <v>-1.5855448436375541E-2</v>
      </c>
      <c r="E393" s="2">
        <f>MACD!F393</f>
        <v>-4.851127203242306E-3</v>
      </c>
      <c r="F393" s="2">
        <f>'Moving Avg'!D393</f>
        <v>1.7650999999999999</v>
      </c>
      <c r="G393" s="2">
        <f>'Moving Avg'!F393</f>
        <v>1.7305800000000002</v>
      </c>
      <c r="H393" s="2">
        <f>'Moving Avg'!G393</f>
        <v>1.7275700000000007</v>
      </c>
      <c r="I393" s="2">
        <f>'Moving Avg'!H393</f>
        <v>1.6973559999999999</v>
      </c>
      <c r="J393" s="17" t="str">
        <f>OBV!F393</f>
        <v>BULLISH</v>
      </c>
      <c r="K393" s="17" t="str">
        <f>OBV!G393</f>
        <v>STRONG</v>
      </c>
      <c r="L393" s="17" t="str">
        <f>OBV!H393</f>
        <v>BULLISH DIVERGENCE</v>
      </c>
    </row>
    <row r="394" spans="1:12" ht="13.5" x14ac:dyDescent="0.25">
      <c r="A394" s="3">
        <f>RSI!A394</f>
        <v>42579</v>
      </c>
      <c r="B394" s="2">
        <f>RSI!B394</f>
        <v>1.8061</v>
      </c>
      <c r="C394" s="2">
        <f>RSI!I394</f>
        <v>58.274684365351796</v>
      </c>
      <c r="D394" s="2">
        <f>MACD!E394</f>
        <v>-2.4714866609758523E-2</v>
      </c>
      <c r="E394" s="2">
        <f>MACD!F394</f>
        <v>-8.8238750845455495E-3</v>
      </c>
      <c r="F394" s="2">
        <f>'Moving Avg'!D394</f>
        <v>1.7712200000000002</v>
      </c>
      <c r="G394" s="2">
        <f>'Moving Avg'!F394</f>
        <v>1.7344750000000002</v>
      </c>
      <c r="H394" s="2">
        <f>'Moving Avg'!G394</f>
        <v>1.7299680000000006</v>
      </c>
      <c r="I394" s="2">
        <f>'Moving Avg'!H394</f>
        <v>1.6973515000000001</v>
      </c>
      <c r="J394" s="17" t="str">
        <f>OBV!F394</f>
        <v>BULLISH</v>
      </c>
      <c r="K394" s="17" t="str">
        <f>OBV!G394</f>
        <v>NEUTRAL</v>
      </c>
      <c r="L394" s="17" t="str">
        <f>OBV!H394</f>
        <v>BULLISH DIVERGENCE</v>
      </c>
    </row>
    <row r="395" spans="1:12" ht="13.5" x14ac:dyDescent="0.25">
      <c r="A395" s="3">
        <f>RSI!A395</f>
        <v>42580</v>
      </c>
      <c r="B395" s="2">
        <f>RSI!B395</f>
        <v>1.8246</v>
      </c>
      <c r="C395" s="2">
        <f>RSI!I395</f>
        <v>60.157607852169633</v>
      </c>
      <c r="D395" s="2">
        <f>MACD!E395</f>
        <v>-2.8345295473693799E-2</v>
      </c>
      <c r="E395" s="2">
        <f>MACD!F395</f>
        <v>-1.2728159162375199E-2</v>
      </c>
      <c r="F395" s="2">
        <f>'Moving Avg'!D395</f>
        <v>1.7810399999999997</v>
      </c>
      <c r="G395" s="2">
        <f>'Moving Avg'!F395</f>
        <v>1.7411349999999999</v>
      </c>
      <c r="H395" s="2">
        <f>'Moving Avg'!G395</f>
        <v>1.7326320000000006</v>
      </c>
      <c r="I395" s="2">
        <f>'Moving Avg'!H395</f>
        <v>1.6973084999999997</v>
      </c>
      <c r="J395" s="17" t="str">
        <f>OBV!F395</f>
        <v>BULLISH</v>
      </c>
      <c r="K395" s="17" t="str">
        <f>OBV!G395</f>
        <v>NEUTRAL</v>
      </c>
      <c r="L395" s="17" t="str">
        <f>OBV!H395</f>
        <v>BULLISH DIVERGENCE</v>
      </c>
    </row>
    <row r="396" spans="1:12" ht="13.5" x14ac:dyDescent="0.25">
      <c r="A396" s="3">
        <f>RSI!A396</f>
        <v>42583</v>
      </c>
      <c r="B396" s="2">
        <f>RSI!B396</f>
        <v>1.8307</v>
      </c>
      <c r="C396" s="2">
        <f>RSI!I396</f>
        <v>60.785980386002763</v>
      </c>
      <c r="D396" s="2">
        <f>MACD!E396</f>
        <v>-3.4773177968529634E-2</v>
      </c>
      <c r="E396" s="2">
        <f>MACD!F396</f>
        <v>-1.7137162923606085E-2</v>
      </c>
      <c r="F396" s="2">
        <f>'Moving Avg'!D396</f>
        <v>1.7899799999999999</v>
      </c>
      <c r="G396" s="2">
        <f>'Moving Avg'!F396</f>
        <v>1.7465250000000001</v>
      </c>
      <c r="H396" s="2">
        <f>'Moving Avg'!G396</f>
        <v>1.7354180000000006</v>
      </c>
      <c r="I396" s="2">
        <f>'Moving Avg'!H396</f>
        <v>1.6972959999999997</v>
      </c>
      <c r="J396" s="17" t="str">
        <f>OBV!F396</f>
        <v>BEARISH</v>
      </c>
      <c r="K396" s="17" t="str">
        <f>OBV!G396</f>
        <v>WEAK</v>
      </c>
      <c r="L396" s="17" t="str">
        <f>OBV!H396</f>
        <v>CONFIRMED BEARISH</v>
      </c>
    </row>
    <row r="397" spans="1:12" ht="13.5" x14ac:dyDescent="0.25">
      <c r="A397" s="3">
        <f>RSI!A397</f>
        <v>42584</v>
      </c>
      <c r="B397" s="2">
        <f>RSI!B397</f>
        <v>1.7814000000000001</v>
      </c>
      <c r="C397" s="2">
        <f>RSI!I397</f>
        <v>53.449062659698129</v>
      </c>
      <c r="D397" s="2">
        <f>MACD!E397</f>
        <v>-3.5433505530369391E-2</v>
      </c>
      <c r="E397" s="2">
        <f>MACD!F397</f>
        <v>-2.0796431444958748E-2</v>
      </c>
      <c r="F397" s="2">
        <f>'Moving Avg'!D397</f>
        <v>1.8134800000000002</v>
      </c>
      <c r="G397" s="2">
        <f>'Moving Avg'!F397</f>
        <v>1.7494500000000002</v>
      </c>
      <c r="H397" s="2">
        <f>'Moving Avg'!G397</f>
        <v>1.7372180000000004</v>
      </c>
      <c r="I397" s="2">
        <f>'Moving Avg'!H397</f>
        <v>1.6970104999999995</v>
      </c>
      <c r="J397" s="17" t="str">
        <f>OBV!F397</f>
        <v>BEARISH</v>
      </c>
      <c r="K397" s="17" t="str">
        <f>OBV!G397</f>
        <v>WEAK</v>
      </c>
      <c r="L397" s="17" t="str">
        <f>OBV!H397</f>
        <v>CONFIRMED BEARISH</v>
      </c>
    </row>
    <row r="398" spans="1:12" ht="13.5" x14ac:dyDescent="0.25">
      <c r="A398" s="3">
        <f>RSI!A398</f>
        <v>42585</v>
      </c>
      <c r="B398" s="2">
        <f>RSI!B398</f>
        <v>1.7814000000000001</v>
      </c>
      <c r="C398" s="2">
        <f>RSI!I398</f>
        <v>53.449062659698129</v>
      </c>
      <c r="D398" s="2">
        <f>MACD!E398</f>
        <v>-3.5353323357675492E-2</v>
      </c>
      <c r="E398" s="2">
        <f>MACD!F398</f>
        <v>-2.3707809827502098E-2</v>
      </c>
      <c r="F398" s="2">
        <f>'Moving Avg'!D398</f>
        <v>1.80484</v>
      </c>
      <c r="G398" s="2">
        <f>'Moving Avg'!F398</f>
        <v>1.752375</v>
      </c>
      <c r="H398" s="2">
        <f>'Moving Avg'!G398</f>
        <v>1.7389120000000005</v>
      </c>
      <c r="I398" s="2">
        <f>'Moving Avg'!H398</f>
        <v>1.6967774999999994</v>
      </c>
      <c r="J398" s="17" t="str">
        <f>OBV!F398</f>
        <v>BEARISH</v>
      </c>
      <c r="K398" s="17" t="str">
        <f>OBV!G398</f>
        <v>NEUTRAL</v>
      </c>
      <c r="L398" s="17" t="str">
        <f>OBV!H398</f>
        <v>CONFIRMED BEARISH</v>
      </c>
    </row>
    <row r="399" spans="1:12" ht="13.5" x14ac:dyDescent="0.25">
      <c r="A399" s="3">
        <f>RSI!A399</f>
        <v>42586</v>
      </c>
      <c r="B399" s="2">
        <f>RSI!B399</f>
        <v>1.7876000000000001</v>
      </c>
      <c r="C399" s="2">
        <f>RSI!I399</f>
        <v>54.254392442212449</v>
      </c>
      <c r="D399" s="2">
        <f>MACD!E399</f>
        <v>-2.9416960420576954E-2</v>
      </c>
      <c r="E399" s="2">
        <f>MACD!F399</f>
        <v>-2.4849639946117073E-2</v>
      </c>
      <c r="F399" s="2">
        <f>'Moving Avg'!D399</f>
        <v>1.8011399999999997</v>
      </c>
      <c r="G399" s="2">
        <f>'Moving Avg'!F399</f>
        <v>1.756135</v>
      </c>
      <c r="H399" s="2">
        <f>'Moving Avg'!G399</f>
        <v>1.7405200000000005</v>
      </c>
      <c r="I399" s="2">
        <f>'Moving Avg'!H399</f>
        <v>1.6965754999999993</v>
      </c>
      <c r="J399" s="17" t="str">
        <f>OBV!F399</f>
        <v>BEARISH</v>
      </c>
      <c r="K399" s="17" t="str">
        <f>OBV!G399</f>
        <v>NEUTRAL</v>
      </c>
      <c r="L399" s="17" t="str">
        <f>OBV!H399</f>
        <v>CONFIRMED BEARISH</v>
      </c>
    </row>
    <row r="400" spans="1:12" ht="13.5" x14ac:dyDescent="0.25">
      <c r="A400" s="3">
        <f>RSI!A400</f>
        <v>42587</v>
      </c>
      <c r="B400" s="2">
        <f>RSI!B400</f>
        <v>1.8184</v>
      </c>
      <c r="C400" s="2">
        <f>RSI!I400</f>
        <v>58.129609652333095</v>
      </c>
      <c r="D400" s="2">
        <f>MACD!E400</f>
        <v>-2.6850101020621686E-2</v>
      </c>
      <c r="E400" s="2">
        <f>MACD!F400</f>
        <v>-2.5249732161017998E-2</v>
      </c>
      <c r="F400" s="2">
        <f>'Moving Avg'!D400</f>
        <v>1.7998999999999998</v>
      </c>
      <c r="G400" s="2">
        <f>'Moving Avg'!F400</f>
        <v>1.7611699999999999</v>
      </c>
      <c r="H400" s="2">
        <f>'Moving Avg'!G400</f>
        <v>1.7427440000000005</v>
      </c>
      <c r="I400" s="2">
        <f>'Moving Avg'!H400</f>
        <v>1.6967374999999993</v>
      </c>
      <c r="J400" s="17" t="str">
        <f>OBV!F400</f>
        <v>BULLISH</v>
      </c>
      <c r="K400" s="17" t="str">
        <f>OBV!G400</f>
        <v>NEUTRAL</v>
      </c>
      <c r="L400" s="17" t="str">
        <f>OBV!H400</f>
        <v>BULLISH DIVERGENCE</v>
      </c>
    </row>
    <row r="401" spans="1:12" ht="13.5" x14ac:dyDescent="0.25">
      <c r="A401" s="3">
        <f>RSI!A401</f>
        <v>42590</v>
      </c>
      <c r="B401" s="2">
        <f>RSI!B401</f>
        <v>1.8369</v>
      </c>
      <c r="C401" s="2">
        <f>RSI!I401</f>
        <v>60.304767106219529</v>
      </c>
      <c r="D401" s="2">
        <f>MACD!E401</f>
        <v>-2.4776919427829114E-2</v>
      </c>
      <c r="E401" s="2">
        <f>MACD!F401</f>
        <v>-2.5155169614380222E-2</v>
      </c>
      <c r="F401" s="2">
        <f>'Moving Avg'!D401</f>
        <v>1.8011400000000002</v>
      </c>
      <c r="G401" s="2">
        <f>'Moving Avg'!F401</f>
        <v>1.7668700000000004</v>
      </c>
      <c r="H401" s="2">
        <f>'Moving Avg'!G401</f>
        <v>1.7453380000000007</v>
      </c>
      <c r="I401" s="2">
        <f>'Moving Avg'!H401</f>
        <v>1.6970444999999992</v>
      </c>
      <c r="J401" s="17" t="str">
        <f>OBV!F401</f>
        <v>BULLISH</v>
      </c>
      <c r="K401" s="17" t="str">
        <f>OBV!G401</f>
        <v>NEUTRAL</v>
      </c>
      <c r="L401" s="17" t="str">
        <f>OBV!H401</f>
        <v>CONFIRMED BULLISH</v>
      </c>
    </row>
    <row r="402" spans="1:12" ht="13.5" x14ac:dyDescent="0.25">
      <c r="A402" s="3">
        <f>RSI!A402</f>
        <v>42591</v>
      </c>
      <c r="B402" s="2">
        <f>RSI!B402</f>
        <v>1.8184</v>
      </c>
      <c r="C402" s="2">
        <f>RSI!I402</f>
        <v>57.10971206574979</v>
      </c>
      <c r="D402" s="2">
        <f>MACD!E402</f>
        <v>-4.0864575793272628E-2</v>
      </c>
      <c r="E402" s="2">
        <f>MACD!F402</f>
        <v>-2.8297050850158705E-2</v>
      </c>
      <c r="F402" s="2">
        <f>'Moving Avg'!D402</f>
        <v>1.80854</v>
      </c>
      <c r="G402" s="2">
        <f>'Moving Avg'!F402</f>
        <v>1.77138</v>
      </c>
      <c r="H402" s="2">
        <f>'Moving Avg'!G402</f>
        <v>1.7475620000000003</v>
      </c>
      <c r="I402" s="2">
        <f>'Moving Avg'!H402</f>
        <v>1.6972589999999994</v>
      </c>
      <c r="J402" s="17" t="str">
        <f>OBV!F402</f>
        <v>BULLISH</v>
      </c>
      <c r="K402" s="17" t="str">
        <f>OBV!G402</f>
        <v>STRONG</v>
      </c>
      <c r="L402" s="17" t="str">
        <f>OBV!H402</f>
        <v>CONFIRMED BULLISH</v>
      </c>
    </row>
    <row r="403" spans="1:12" ht="13.5" x14ac:dyDescent="0.25">
      <c r="A403" s="3">
        <f>RSI!A403</f>
        <v>42592</v>
      </c>
      <c r="B403" s="2">
        <f>RSI!B403</f>
        <v>1.8184</v>
      </c>
      <c r="C403" s="2">
        <f>RSI!I403</f>
        <v>57.10971206574979</v>
      </c>
      <c r="D403" s="2">
        <f>MACD!E403</f>
        <v>-3.0040778634651266E-2</v>
      </c>
      <c r="E403" s="2">
        <f>MACD!F403</f>
        <v>-2.8645796407057219E-2</v>
      </c>
      <c r="F403" s="2">
        <f>'Moving Avg'!D403</f>
        <v>1.8159400000000001</v>
      </c>
      <c r="G403" s="2">
        <f>'Moving Avg'!F403</f>
        <v>1.7769400000000002</v>
      </c>
      <c r="H403" s="2">
        <f>'Moving Avg'!G403</f>
        <v>1.7499960000000003</v>
      </c>
      <c r="I403" s="2">
        <f>'Moving Avg'!H403</f>
        <v>1.6974999999999993</v>
      </c>
      <c r="J403" s="17" t="str">
        <f>OBV!F403</f>
        <v>BULLISH</v>
      </c>
      <c r="K403" s="17" t="str">
        <f>OBV!G403</f>
        <v>STRONG</v>
      </c>
      <c r="L403" s="17" t="str">
        <f>OBV!H403</f>
        <v>CONFIRMED BULLISH</v>
      </c>
    </row>
    <row r="404" spans="1:12" ht="13.5" x14ac:dyDescent="0.25">
      <c r="A404" s="3">
        <f>RSI!A404</f>
        <v>42593</v>
      </c>
      <c r="B404" s="2">
        <f>RSI!B404</f>
        <v>1.8431</v>
      </c>
      <c r="C404" s="2">
        <f>RSI!I404</f>
        <v>60.361612707640326</v>
      </c>
      <c r="D404" s="2">
        <f>MACD!E404</f>
        <v>-2.5823378825080123E-2</v>
      </c>
      <c r="E404" s="2">
        <f>MACD!F404</f>
        <v>-2.8081312890661798E-2</v>
      </c>
      <c r="F404" s="2">
        <f>'Moving Avg'!D404</f>
        <v>1.8270399999999998</v>
      </c>
      <c r="G404" s="2">
        <f>'Moving Avg'!F404</f>
        <v>1.7842600000000002</v>
      </c>
      <c r="H404" s="2">
        <f>'Moving Avg'!G404</f>
        <v>1.7527140000000005</v>
      </c>
      <c r="I404" s="2">
        <f>'Moving Avg'!H404</f>
        <v>1.6978379999999993</v>
      </c>
      <c r="J404" s="17" t="str">
        <f>OBV!F404</f>
        <v>BULLISH</v>
      </c>
      <c r="K404" s="17" t="str">
        <f>OBV!G404</f>
        <v>STRONG</v>
      </c>
      <c r="L404" s="17" t="str">
        <f>OBV!H404</f>
        <v>CONFIRMED BULLISH</v>
      </c>
    </row>
    <row r="405" spans="1:12" ht="13.5" x14ac:dyDescent="0.25">
      <c r="A405" s="3">
        <f>RSI!A405</f>
        <v>42594</v>
      </c>
      <c r="B405" s="2">
        <f>RSI!B405</f>
        <v>1.8369</v>
      </c>
      <c r="C405" s="2">
        <f>RSI!I405</f>
        <v>59.149320029984196</v>
      </c>
      <c r="D405" s="2">
        <f>MACD!E405</f>
        <v>-1.9341104001910914E-2</v>
      </c>
      <c r="E405" s="2">
        <f>MACD!F405</f>
        <v>-2.6333271112911623E-2</v>
      </c>
      <c r="F405" s="2">
        <f>'Moving Avg'!D405</f>
        <v>1.83074</v>
      </c>
      <c r="G405" s="2">
        <f>'Moving Avg'!F405</f>
        <v>1.7894350000000003</v>
      </c>
      <c r="H405" s="2">
        <f>'Moving Avg'!G405</f>
        <v>1.7549940000000006</v>
      </c>
      <c r="I405" s="2">
        <f>'Moving Avg'!H405</f>
        <v>1.6981189999999993</v>
      </c>
      <c r="J405" s="17" t="str">
        <f>OBV!F405</f>
        <v>BULLISH</v>
      </c>
      <c r="K405" s="17" t="str">
        <f>OBV!G405</f>
        <v>NEUTRAL</v>
      </c>
      <c r="L405" s="17" t="str">
        <f>OBV!H405</f>
        <v>CONFIRMED BULLISH</v>
      </c>
    </row>
    <row r="406" spans="1:12" ht="13.5" x14ac:dyDescent="0.25">
      <c r="A406" s="3">
        <f>RSI!A406</f>
        <v>42597</v>
      </c>
      <c r="B406" s="2">
        <f>RSI!B406</f>
        <v>1.8184</v>
      </c>
      <c r="C406" s="2">
        <f>RSI!I406</f>
        <v>55.563403237137976</v>
      </c>
      <c r="D406" s="2">
        <f>MACD!E406</f>
        <v>-1.1873326245845028E-2</v>
      </c>
      <c r="E406" s="2">
        <f>MACD!F406</f>
        <v>-2.3441282139498306E-2</v>
      </c>
      <c r="F406" s="2">
        <f>'Moving Avg'!D406</f>
        <v>1.8270399999999998</v>
      </c>
      <c r="G406" s="2">
        <f>'Moving Avg'!F406</f>
        <v>1.79447</v>
      </c>
      <c r="H406" s="2">
        <f>'Moving Avg'!G406</f>
        <v>1.7567980000000005</v>
      </c>
      <c r="I406" s="2">
        <f>'Moving Avg'!H406</f>
        <v>1.6984384999999991</v>
      </c>
      <c r="J406" s="17" t="str">
        <f>OBV!F406</f>
        <v>BEARISH</v>
      </c>
      <c r="K406" s="17" t="str">
        <f>OBV!G406</f>
        <v>NEUTRAL</v>
      </c>
      <c r="L406" s="17" t="str">
        <f>OBV!H406</f>
        <v>CONFIRMED BEARISH</v>
      </c>
    </row>
    <row r="407" spans="1:12" ht="13.5" x14ac:dyDescent="0.25">
      <c r="A407" s="3">
        <f>RSI!A407</f>
        <v>42598</v>
      </c>
      <c r="B407" s="2">
        <f>RSI!B407</f>
        <v>1.8184</v>
      </c>
      <c r="C407" s="2">
        <f>RSI!I407</f>
        <v>55.563403237137976</v>
      </c>
      <c r="D407" s="2">
        <f>MACD!E407</f>
        <v>-1.3331639100826242E-2</v>
      </c>
      <c r="E407" s="2">
        <f>MACD!F407</f>
        <v>-2.1419353531763895E-2</v>
      </c>
      <c r="F407" s="2">
        <f>'Moving Avg'!D407</f>
        <v>1.8270400000000002</v>
      </c>
      <c r="G407" s="2">
        <f>'Moving Avg'!F407</f>
        <v>1.7989799999999998</v>
      </c>
      <c r="H407" s="2">
        <f>'Moving Avg'!G407</f>
        <v>1.7582880000000003</v>
      </c>
      <c r="I407" s="2">
        <f>'Moving Avg'!H407</f>
        <v>1.6987579999999991</v>
      </c>
      <c r="J407" s="17" t="str">
        <f>OBV!F407</f>
        <v>BULLISH</v>
      </c>
      <c r="K407" s="17" t="str">
        <f>OBV!G407</f>
        <v>NEUTRAL</v>
      </c>
      <c r="L407" s="17" t="str">
        <f>OBV!H407</f>
        <v>NEUTRAL</v>
      </c>
    </row>
    <row r="408" spans="1:12" ht="13.5" x14ac:dyDescent="0.25">
      <c r="A408" s="3">
        <f>RSI!A408</f>
        <v>42599</v>
      </c>
      <c r="B408" s="2">
        <f>RSI!B408</f>
        <v>1.8122</v>
      </c>
      <c r="C408" s="2">
        <f>RSI!I408</f>
        <v>54.284275762086097</v>
      </c>
      <c r="D408" s="2">
        <f>MACD!E408</f>
        <v>-1.4284657558708336E-2</v>
      </c>
      <c r="E408" s="2">
        <f>MACD!F408</f>
        <v>-1.9992414337152785E-2</v>
      </c>
      <c r="F408" s="2">
        <f>'Moving Avg'!D408</f>
        <v>1.8258000000000003</v>
      </c>
      <c r="G408" s="2">
        <f>'Moving Avg'!F408</f>
        <v>1.8029199999999999</v>
      </c>
      <c r="H408" s="2">
        <f>'Moving Avg'!G408</f>
        <v>1.7599680000000004</v>
      </c>
      <c r="I408" s="2">
        <f>'Moving Avg'!H408</f>
        <v>1.6987579999999991</v>
      </c>
      <c r="J408" s="17" t="str">
        <f>OBV!F408</f>
        <v>BEARISH</v>
      </c>
      <c r="K408" s="17" t="str">
        <f>OBV!G408</f>
        <v>WEAK</v>
      </c>
      <c r="L408" s="17" t="str">
        <f>OBV!H408</f>
        <v>CONFIRMED BEARISH</v>
      </c>
    </row>
    <row r="409" spans="1:12" ht="13.5" x14ac:dyDescent="0.25">
      <c r="A409" s="3">
        <f>RSI!A409</f>
        <v>42600</v>
      </c>
      <c r="B409" s="2">
        <f>RSI!B409</f>
        <v>1.8122</v>
      </c>
      <c r="C409" s="2">
        <f>RSI!I409</f>
        <v>54.284275762086104</v>
      </c>
      <c r="D409" s="2">
        <f>MACD!E409</f>
        <v>-1.4265687318488318E-2</v>
      </c>
      <c r="E409" s="2">
        <f>MACD!F409</f>
        <v>-1.8847068933419892E-2</v>
      </c>
      <c r="F409" s="2">
        <f>'Moving Avg'!D409</f>
        <v>1.81962</v>
      </c>
      <c r="G409" s="2">
        <f>'Moving Avg'!F409</f>
        <v>1.8047549999999997</v>
      </c>
      <c r="H409" s="2">
        <f>'Moving Avg'!G409</f>
        <v>1.7616480000000003</v>
      </c>
      <c r="I409" s="2">
        <f>'Moving Avg'!H409</f>
        <v>1.6990204999999992</v>
      </c>
      <c r="J409" s="17" t="str">
        <f>OBV!F409</f>
        <v>BEARISH</v>
      </c>
      <c r="K409" s="17" t="str">
        <f>OBV!G409</f>
        <v>WEAK</v>
      </c>
      <c r="L409" s="17" t="str">
        <f>OBV!H409</f>
        <v>CONFIRMED BEARISH</v>
      </c>
    </row>
    <row r="410" spans="1:12" ht="13.5" x14ac:dyDescent="0.25">
      <c r="A410" s="3">
        <f>RSI!A410</f>
        <v>42601</v>
      </c>
      <c r="B410" s="2">
        <f>RSI!B410</f>
        <v>1.8061</v>
      </c>
      <c r="C410" s="2">
        <f>RSI!I410</f>
        <v>52.894817129073267</v>
      </c>
      <c r="D410" s="2">
        <f>MACD!E410</f>
        <v>-9.1782811494440786E-3</v>
      </c>
      <c r="E410" s="2">
        <f>MACD!F410</f>
        <v>-1.6913311376624728E-2</v>
      </c>
      <c r="F410" s="2">
        <f>'Moving Avg'!D410</f>
        <v>1.8134599999999998</v>
      </c>
      <c r="G410" s="2">
        <f>'Moving Avg'!F410</f>
        <v>1.8062849999999997</v>
      </c>
      <c r="H410" s="2">
        <f>'Moving Avg'!G410</f>
        <v>1.7628920000000001</v>
      </c>
      <c r="I410" s="2">
        <f>'Moving Avg'!H410</f>
        <v>1.6992524999999992</v>
      </c>
      <c r="J410" s="17" t="str">
        <f>OBV!F410</f>
        <v>BEARISH</v>
      </c>
      <c r="K410" s="17" t="str">
        <f>OBV!G410</f>
        <v>WEAK</v>
      </c>
      <c r="L410" s="17" t="str">
        <f>OBV!H410</f>
        <v>CONFIRMED BEARISH</v>
      </c>
    </row>
    <row r="411" spans="1:12" ht="13.5" x14ac:dyDescent="0.25">
      <c r="A411" s="3">
        <f>RSI!A411</f>
        <v>42604</v>
      </c>
      <c r="B411" s="2">
        <f>RSI!B411</f>
        <v>1.8122</v>
      </c>
      <c r="C411" s="2">
        <f>RSI!I411</f>
        <v>54.158434810849975</v>
      </c>
      <c r="D411" s="2">
        <f>MACD!E411</f>
        <v>-2.5533528842449638E-3</v>
      </c>
      <c r="E411" s="2">
        <f>MACD!F411</f>
        <v>-1.4041319678148777E-2</v>
      </c>
      <c r="F411" s="2">
        <f>'Moving Avg'!D411</f>
        <v>1.8122199999999999</v>
      </c>
      <c r="G411" s="2">
        <f>'Moving Avg'!F411</f>
        <v>1.8075949999999998</v>
      </c>
      <c r="H411" s="2">
        <f>'Moving Avg'!G411</f>
        <v>1.763522</v>
      </c>
      <c r="I411" s="2">
        <f>'Moving Avg'!H411</f>
        <v>1.6996464999999994</v>
      </c>
      <c r="J411" s="17" t="str">
        <f>OBV!F411</f>
        <v>BEARISH</v>
      </c>
      <c r="K411" s="17" t="str">
        <f>OBV!G411</f>
        <v>WEAK</v>
      </c>
      <c r="L411" s="17" t="str">
        <f>OBV!H411</f>
        <v>CONFIRMED BEARISH</v>
      </c>
    </row>
    <row r="412" spans="1:12" ht="13.5" x14ac:dyDescent="0.25">
      <c r="A412" s="3">
        <f>RSI!A412</f>
        <v>42605</v>
      </c>
      <c r="B412" s="2">
        <f>RSI!B412</f>
        <v>1.8184</v>
      </c>
      <c r="C412" s="2">
        <f>RSI!I412</f>
        <v>55.466064035983223</v>
      </c>
      <c r="D412" s="2">
        <f>MACD!E412</f>
        <v>-3.5771560656172596E-4</v>
      </c>
      <c r="E412" s="2">
        <f>MACD!F412</f>
        <v>-1.1304598863831368E-2</v>
      </c>
      <c r="F412" s="2">
        <f>'Moving Avg'!D412</f>
        <v>1.8122199999999999</v>
      </c>
      <c r="G412" s="2">
        <f>'Moving Avg'!F412</f>
        <v>1.8153199999999998</v>
      </c>
      <c r="H412" s="2">
        <f>'Moving Avg'!G412</f>
        <v>1.7651160000000001</v>
      </c>
      <c r="I412" s="2">
        <f>'Moving Avg'!H412</f>
        <v>1.7003074999999996</v>
      </c>
      <c r="J412" s="17" t="str">
        <f>OBV!F412</f>
        <v>BEARISH</v>
      </c>
      <c r="K412" s="17" t="str">
        <f>OBV!G412</f>
        <v>WEAK</v>
      </c>
      <c r="L412" s="17" t="str">
        <f>OBV!H412</f>
        <v>NEUTRAL</v>
      </c>
    </row>
    <row r="413" spans="1:12" ht="13.5" x14ac:dyDescent="0.25">
      <c r="A413" s="3">
        <f>RSI!A413</f>
        <v>42606</v>
      </c>
      <c r="B413" s="2">
        <f>RSI!B413</f>
        <v>1.8184</v>
      </c>
      <c r="C413" s="2">
        <f>RSI!I413</f>
        <v>55.466064035983223</v>
      </c>
      <c r="D413" s="2">
        <f>MACD!E413</f>
        <v>1.3665895609287215E-3</v>
      </c>
      <c r="E413" s="2">
        <f>MACD!F413</f>
        <v>-8.7703611788793514E-3</v>
      </c>
      <c r="F413" s="2">
        <f>'Moving Avg'!D413</f>
        <v>1.8134600000000003</v>
      </c>
      <c r="G413" s="2">
        <f>'Moving Avg'!F413</f>
        <v>1.8150099999999998</v>
      </c>
      <c r="H413" s="2">
        <f>'Moving Avg'!G413</f>
        <v>1.7662899999999999</v>
      </c>
      <c r="I413" s="2">
        <f>'Moving Avg'!H413</f>
        <v>1.7012049999999994</v>
      </c>
      <c r="J413" s="17" t="str">
        <f>OBV!F413</f>
        <v>BULLISH</v>
      </c>
      <c r="K413" s="17" t="str">
        <f>OBV!G413</f>
        <v>NEUTRAL</v>
      </c>
      <c r="L413" s="17" t="str">
        <f>OBV!H413</f>
        <v>CONFIRMED BULLISH</v>
      </c>
    </row>
    <row r="414" spans="1:12" ht="13.5" x14ac:dyDescent="0.25">
      <c r="A414" s="3">
        <f>RSI!A414</f>
        <v>42607</v>
      </c>
      <c r="B414" s="2">
        <f>RSI!B414</f>
        <v>1.8122</v>
      </c>
      <c r="C414" s="2">
        <f>RSI!I414</f>
        <v>53.68988388561062</v>
      </c>
      <c r="D414" s="2">
        <f>MACD!E414</f>
        <v>6.9612264920286826E-3</v>
      </c>
      <c r="E414" s="2">
        <f>MACD!F414</f>
        <v>-5.6240436446977453E-3</v>
      </c>
      <c r="F414" s="2">
        <f>'Moving Avg'!D414</f>
        <v>1.8134600000000003</v>
      </c>
      <c r="G414" s="2">
        <f>'Moving Avg'!F414</f>
        <v>1.8153149999999996</v>
      </c>
      <c r="H414" s="2">
        <f>'Moving Avg'!G414</f>
        <v>1.767234</v>
      </c>
      <c r="I414" s="2">
        <f>'Moving Avg'!H414</f>
        <v>1.7021239999999997</v>
      </c>
      <c r="J414" s="17" t="str">
        <f>OBV!F414</f>
        <v>BEARISH</v>
      </c>
      <c r="K414" s="17" t="str">
        <f>OBV!G414</f>
        <v>NEUTRAL</v>
      </c>
      <c r="L414" s="17" t="str">
        <f>OBV!H414</f>
        <v>NEUTRAL</v>
      </c>
    </row>
    <row r="415" spans="1:12" ht="13.5" x14ac:dyDescent="0.25">
      <c r="A415" s="3">
        <f>RSI!A415</f>
        <v>42608</v>
      </c>
      <c r="B415" s="2">
        <f>RSI!B415</f>
        <v>1.8122</v>
      </c>
      <c r="C415" s="2">
        <f>RSI!I415</f>
        <v>53.68988388561062</v>
      </c>
      <c r="D415" s="2">
        <f>MACD!E415</f>
        <v>1.0663449426741911E-2</v>
      </c>
      <c r="E415" s="2">
        <f>MACD!F415</f>
        <v>-2.3665450304098138E-3</v>
      </c>
      <c r="F415" s="2">
        <f>'Moving Avg'!D415</f>
        <v>1.8146799999999998</v>
      </c>
      <c r="G415" s="2">
        <f>'Moving Avg'!F415</f>
        <v>1.8146949999999999</v>
      </c>
      <c r="H415" s="2">
        <f>'Moving Avg'!G415</f>
        <v>1.768178</v>
      </c>
      <c r="I415" s="2">
        <f>'Moving Avg'!H415</f>
        <v>1.7031219999999996</v>
      </c>
      <c r="J415" s="17" t="str">
        <f>OBV!F415</f>
        <v>BEARISH</v>
      </c>
      <c r="K415" s="17" t="str">
        <f>OBV!G415</f>
        <v>NEUTRAL</v>
      </c>
      <c r="L415" s="17" t="str">
        <f>OBV!H415</f>
        <v>BEARISH DIVERGENCE</v>
      </c>
    </row>
    <row r="416" spans="1:12" ht="13.5" x14ac:dyDescent="0.25">
      <c r="A416" s="3">
        <f>RSI!A416</f>
        <v>42611</v>
      </c>
      <c r="B416" s="2">
        <f>RSI!B416</f>
        <v>1.8184</v>
      </c>
      <c r="C416" s="2">
        <f>RSI!I416</f>
        <v>55.348202504385362</v>
      </c>
      <c r="D416" s="2">
        <f>MACD!E416</f>
        <v>1.0418599025998843E-2</v>
      </c>
      <c r="E416" s="2">
        <f>MACD!F416</f>
        <v>1.9048378087191766E-4</v>
      </c>
      <c r="F416" s="2">
        <f>'Moving Avg'!D416</f>
        <v>1.8159199999999998</v>
      </c>
      <c r="G416" s="2">
        <f>'Moving Avg'!F416</f>
        <v>1.8140799999999999</v>
      </c>
      <c r="H416" s="2">
        <f>'Moving Avg'!G416</f>
        <v>1.769352</v>
      </c>
      <c r="I416" s="2">
        <f>'Moving Avg'!H416</f>
        <v>1.7040459999999999</v>
      </c>
      <c r="J416" s="17" t="str">
        <f>OBV!F416</f>
        <v>BULLISH</v>
      </c>
      <c r="K416" s="17" t="str">
        <f>OBV!G416</f>
        <v>NEUTRAL</v>
      </c>
      <c r="L416" s="17" t="str">
        <f>OBV!H416</f>
        <v>CONFIRMED BULLISH</v>
      </c>
    </row>
    <row r="417" spans="1:12" ht="13.5" x14ac:dyDescent="0.25">
      <c r="A417" s="3">
        <f>RSI!A417</f>
        <v>42612</v>
      </c>
      <c r="B417" s="2">
        <f>RSI!B417</f>
        <v>1.8184</v>
      </c>
      <c r="C417" s="2">
        <f>RSI!I417</f>
        <v>55.348202504385355</v>
      </c>
      <c r="D417" s="2">
        <f>MACD!E417</f>
        <v>1.0108034193211601E-2</v>
      </c>
      <c r="E417" s="2">
        <f>MACD!F417</f>
        <v>2.1739938633398548E-3</v>
      </c>
      <c r="F417" s="2">
        <f>'Moving Avg'!D417</f>
        <v>1.8159200000000002</v>
      </c>
      <c r="G417" s="2">
        <f>'Moving Avg'!F417</f>
        <v>1.8159299999999998</v>
      </c>
      <c r="H417" s="2">
        <f>'Moving Avg'!G417</f>
        <v>1.7708419999999998</v>
      </c>
      <c r="I417" s="2">
        <f>'Moving Avg'!H417</f>
        <v>1.7045759999999999</v>
      </c>
      <c r="J417" s="17" t="str">
        <f>OBV!F417</f>
        <v>BEARISH</v>
      </c>
      <c r="K417" s="17" t="str">
        <f>OBV!G417</f>
        <v>NEUTRAL</v>
      </c>
      <c r="L417" s="17" t="str">
        <f>OBV!H417</f>
        <v>NEUTRAL</v>
      </c>
    </row>
    <row r="418" spans="1:12" ht="13.5" x14ac:dyDescent="0.25">
      <c r="A418" s="3">
        <f>RSI!A418</f>
        <v>42613</v>
      </c>
      <c r="B418" s="2">
        <f>RSI!B418</f>
        <v>1.8246</v>
      </c>
      <c r="C418" s="2">
        <f>RSI!I418</f>
        <v>57.128647882364156</v>
      </c>
      <c r="D418" s="2">
        <f>MACD!E418</f>
        <v>8.3364174815609982E-3</v>
      </c>
      <c r="E418" s="2">
        <f>MACD!F418</f>
        <v>3.4064785869840838E-3</v>
      </c>
      <c r="F418" s="2">
        <f>'Moving Avg'!D418</f>
        <v>1.8171600000000001</v>
      </c>
      <c r="G418" s="2">
        <f>'Moving Avg'!F418</f>
        <v>1.8180899999999998</v>
      </c>
      <c r="H418" s="2">
        <f>'Moving Avg'!G418</f>
        <v>1.7725599999999997</v>
      </c>
      <c r="I418" s="2">
        <f>'Moving Avg'!H418</f>
        <v>1.7050319999999997</v>
      </c>
      <c r="J418" s="17" t="str">
        <f>OBV!F418</f>
        <v>BULLISH</v>
      </c>
      <c r="K418" s="17" t="str">
        <f>OBV!G418</f>
        <v>NEUTRAL</v>
      </c>
      <c r="L418" s="17" t="str">
        <f>OBV!H418</f>
        <v>CONFIRMED BULLISH</v>
      </c>
    </row>
    <row r="419" spans="1:12" ht="13.5" x14ac:dyDescent="0.25">
      <c r="A419" s="3">
        <f>RSI!A419</f>
        <v>42614</v>
      </c>
      <c r="B419" s="2">
        <f>RSI!B419</f>
        <v>1.8246</v>
      </c>
      <c r="C419" s="2">
        <f>RSI!I419</f>
        <v>57.128647882364156</v>
      </c>
      <c r="D419" s="2">
        <f>MACD!E419</f>
        <v>6.7120862404494996E-3</v>
      </c>
      <c r="E419" s="2">
        <f>MACD!F419</f>
        <v>4.0676001176771677E-3</v>
      </c>
      <c r="F419" s="2">
        <f>'Moving Avg'!D419</f>
        <v>1.8196400000000001</v>
      </c>
      <c r="G419" s="2">
        <f>'Moving Avg'!F419</f>
        <v>1.8199399999999997</v>
      </c>
      <c r="H419" s="2">
        <f>'Moving Avg'!G419</f>
        <v>1.7742779999999998</v>
      </c>
      <c r="I419" s="2">
        <f>'Moving Avg'!H419</f>
        <v>1.7057239999999998</v>
      </c>
      <c r="J419" s="17" t="str">
        <f>OBV!F419</f>
        <v>BULLISH</v>
      </c>
      <c r="K419" s="17" t="str">
        <f>OBV!G419</f>
        <v>NEUTRAL</v>
      </c>
      <c r="L419" s="17" t="str">
        <f>OBV!H419</f>
        <v>CONFIRMED BULLISH</v>
      </c>
    </row>
    <row r="420" spans="1:12" ht="13.5" x14ac:dyDescent="0.25">
      <c r="A420" s="3">
        <f>RSI!A420</f>
        <v>42615</v>
      </c>
      <c r="B420" s="2">
        <f>RSI!B420</f>
        <v>1.8246</v>
      </c>
      <c r="C420" s="2">
        <f>RSI!I420</f>
        <v>57.128647882364156</v>
      </c>
      <c r="D420" s="2">
        <f>MACD!E420</f>
        <v>4.2831989576364027E-3</v>
      </c>
      <c r="E420" s="2">
        <f>MACD!F420</f>
        <v>4.1107198856690143E-3</v>
      </c>
      <c r="F420" s="2">
        <f>'Moving Avg'!D420</f>
        <v>1.82212</v>
      </c>
      <c r="G420" s="2">
        <f>'Moving Avg'!F420</f>
        <v>1.8202500000000001</v>
      </c>
      <c r="H420" s="2">
        <f>'Moving Avg'!G420</f>
        <v>1.7763119999999999</v>
      </c>
      <c r="I420" s="2">
        <f>'Moving Avg'!H420</f>
        <v>1.7062324999999998</v>
      </c>
      <c r="J420" s="17" t="str">
        <f>OBV!F420</f>
        <v>BULLISH</v>
      </c>
      <c r="K420" s="17" t="str">
        <f>OBV!G420</f>
        <v>NEUTRAL</v>
      </c>
      <c r="L420" s="17" t="str">
        <f>OBV!H420</f>
        <v>CONFIRMED BULLISH</v>
      </c>
    </row>
    <row r="421" spans="1:12" ht="13.5" x14ac:dyDescent="0.25">
      <c r="A421" s="3">
        <f>RSI!A421</f>
        <v>42618</v>
      </c>
      <c r="B421" s="2">
        <f>RSI!B421</f>
        <v>1.8122</v>
      </c>
      <c r="C421" s="2">
        <f>RSI!I421</f>
        <v>51.953870607403111</v>
      </c>
      <c r="D421" s="2">
        <f>MACD!E421</f>
        <v>3.9775670527810725E-3</v>
      </c>
      <c r="E421" s="2">
        <f>MACD!F421</f>
        <v>4.084089319091426E-3</v>
      </c>
      <c r="F421" s="2">
        <f>'Moving Avg'!D421</f>
        <v>1.8208800000000001</v>
      </c>
      <c r="G421" s="2">
        <f>'Moving Avg'!F421</f>
        <v>1.8190149999999998</v>
      </c>
      <c r="H421" s="2">
        <f>'Moving Avg'!G421</f>
        <v>1.7782020000000001</v>
      </c>
      <c r="I421" s="2">
        <f>'Moving Avg'!H421</f>
        <v>1.7068889999999997</v>
      </c>
      <c r="J421" s="17" t="str">
        <f>OBV!F421</f>
        <v>BULLISH</v>
      </c>
      <c r="K421" s="17" t="str">
        <f>OBV!G421</f>
        <v>NEUTRAL</v>
      </c>
      <c r="L421" s="17" t="str">
        <f>OBV!H421</f>
        <v>BULLISH DIVERGENCE</v>
      </c>
    </row>
    <row r="422" spans="1:12" ht="13.5" x14ac:dyDescent="0.25">
      <c r="A422" s="3">
        <f>RSI!A422</f>
        <v>42619</v>
      </c>
      <c r="B422" s="2">
        <f>RSI!B422</f>
        <v>1.7937000000000001</v>
      </c>
      <c r="C422" s="2">
        <f>RSI!I422</f>
        <v>45.353301921962625</v>
      </c>
      <c r="D422" s="2">
        <f>MACD!E422</f>
        <v>6.0169999814239095E-3</v>
      </c>
      <c r="E422" s="2">
        <f>MACD!F422</f>
        <v>4.4706714515579228E-3</v>
      </c>
      <c r="F422" s="2">
        <f>'Moving Avg'!D422</f>
        <v>1.8159399999999999</v>
      </c>
      <c r="G422" s="2">
        <f>'Moving Avg'!F422</f>
        <v>1.8177800000000002</v>
      </c>
      <c r="H422" s="2">
        <f>'Moving Avg'!G422</f>
        <v>1.7797219999999998</v>
      </c>
      <c r="I422" s="2">
        <f>'Moving Avg'!H422</f>
        <v>1.707479</v>
      </c>
      <c r="J422" s="17" t="str">
        <f>OBV!F422</f>
        <v>BEARISH</v>
      </c>
      <c r="K422" s="17" t="str">
        <f>OBV!G422</f>
        <v>NEUTRAL</v>
      </c>
      <c r="L422" s="17" t="str">
        <f>OBV!H422</f>
        <v>CONFIRMED BEARISH</v>
      </c>
    </row>
    <row r="423" spans="1:12" ht="13.5" x14ac:dyDescent="0.25">
      <c r="A423" s="3">
        <f>RSI!A423</f>
        <v>42620</v>
      </c>
      <c r="B423" s="2">
        <f>RSI!B423</f>
        <v>1.7999000000000001</v>
      </c>
      <c r="C423" s="2">
        <f>RSI!I423</f>
        <v>47.749161471570353</v>
      </c>
      <c r="D423" s="2">
        <f>MACD!E423</f>
        <v>7.3684987149031933E-3</v>
      </c>
      <c r="E423" s="2">
        <f>MACD!F423</f>
        <v>5.0502369042269776E-3</v>
      </c>
      <c r="F423" s="2">
        <f>'Moving Avg'!D423</f>
        <v>1.8109999999999999</v>
      </c>
      <c r="G423" s="2">
        <f>'Moving Avg'!F423</f>
        <v>1.8168550000000003</v>
      </c>
      <c r="H423" s="2">
        <f>'Moving Avg'!G423</f>
        <v>1.7810519999999996</v>
      </c>
      <c r="I423" s="2">
        <f>'Moving Avg'!H423</f>
        <v>1.7081264999999997</v>
      </c>
      <c r="J423" s="17" t="str">
        <f>OBV!F423</f>
        <v>BEARISH</v>
      </c>
      <c r="K423" s="17" t="str">
        <f>OBV!G423</f>
        <v>NEUTRAL</v>
      </c>
      <c r="L423" s="17" t="str">
        <f>OBV!H423</f>
        <v>CONFIRMED BEARISH</v>
      </c>
    </row>
    <row r="424" spans="1:12" ht="13.5" x14ac:dyDescent="0.25">
      <c r="A424" s="3">
        <f>RSI!A424</f>
        <v>42621</v>
      </c>
      <c r="B424" s="2">
        <f>RSI!B424</f>
        <v>1.7876000000000001</v>
      </c>
      <c r="C424" s="2">
        <f>RSI!I424</f>
        <v>43.659612512849215</v>
      </c>
      <c r="D424" s="2">
        <f>MACD!E424</f>
        <v>8.5114849167466922E-3</v>
      </c>
      <c r="E424" s="2">
        <f>MACD!F424</f>
        <v>5.7424865067309209E-3</v>
      </c>
      <c r="F424" s="2">
        <f>'Moving Avg'!D424</f>
        <v>1.8036000000000001</v>
      </c>
      <c r="G424" s="2">
        <f>'Moving Avg'!F424</f>
        <v>1.8140800000000001</v>
      </c>
      <c r="H424" s="2">
        <f>'Moving Avg'!G424</f>
        <v>1.7822399999999996</v>
      </c>
      <c r="I424" s="2">
        <f>'Moving Avg'!H424</f>
        <v>1.7086599999999996</v>
      </c>
      <c r="J424" s="17" t="str">
        <f>OBV!F424</f>
        <v>BEARISH</v>
      </c>
      <c r="K424" s="17" t="str">
        <f>OBV!G424</f>
        <v>WEAK</v>
      </c>
      <c r="L424" s="17" t="str">
        <f>OBV!H424</f>
        <v>CONFIRMED BEARISH</v>
      </c>
    </row>
    <row r="425" spans="1:12" ht="13.5" x14ac:dyDescent="0.25">
      <c r="A425" s="3">
        <f>RSI!A425</f>
        <v>42622</v>
      </c>
      <c r="B425" s="2">
        <f>RSI!B425</f>
        <v>1.7876000000000001</v>
      </c>
      <c r="C425" s="2">
        <f>RSI!I425</f>
        <v>43.659612512849215</v>
      </c>
      <c r="D425" s="2">
        <f>MACD!E425</f>
        <v>9.5903318279719763E-3</v>
      </c>
      <c r="E425" s="2">
        <f>MACD!F425</f>
        <v>6.5120555709791321E-3</v>
      </c>
      <c r="F425" s="2">
        <f>'Moving Avg'!D425</f>
        <v>1.7962</v>
      </c>
      <c r="G425" s="2">
        <f>'Moving Avg'!F425</f>
        <v>1.8116150000000002</v>
      </c>
      <c r="H425" s="2">
        <f>'Moving Avg'!G425</f>
        <v>1.7841639999999996</v>
      </c>
      <c r="I425" s="2">
        <f>'Moving Avg'!H425</f>
        <v>1.7093244999999999</v>
      </c>
      <c r="J425" s="17" t="str">
        <f>OBV!F425</f>
        <v>BEARISH</v>
      </c>
      <c r="K425" s="17" t="str">
        <f>OBV!G425</f>
        <v>WEAK</v>
      </c>
      <c r="L425" s="17" t="str">
        <f>OBV!H425</f>
        <v>CONFIRMED BEARISH</v>
      </c>
    </row>
    <row r="426" spans="1:12" ht="13.5" x14ac:dyDescent="0.25">
      <c r="A426" s="3">
        <f>RSI!A426</f>
        <v>42627</v>
      </c>
      <c r="B426" s="2">
        <f>RSI!B426</f>
        <v>1.7876000000000001</v>
      </c>
      <c r="C426" s="2">
        <f>RSI!I426</f>
        <v>43.659612512849215</v>
      </c>
      <c r="D426" s="2">
        <f>MACD!E426</f>
        <v>1.1560478760379578E-2</v>
      </c>
      <c r="E426" s="2">
        <f>MACD!F426</f>
        <v>7.5217402088592214E-3</v>
      </c>
      <c r="F426" s="2">
        <f>'Moving Avg'!D426</f>
        <v>1.79128</v>
      </c>
      <c r="G426" s="2">
        <f>'Moving Avg'!F426</f>
        <v>1.8100750000000001</v>
      </c>
      <c r="H426" s="2">
        <f>'Moving Avg'!G426</f>
        <v>1.7854579999999995</v>
      </c>
      <c r="I426" s="2">
        <f>'Moving Avg'!H426</f>
        <v>1.709989</v>
      </c>
      <c r="J426" s="17" t="str">
        <f>OBV!F426</f>
        <v>BEARISH</v>
      </c>
      <c r="K426" s="17" t="str">
        <f>OBV!G426</f>
        <v>WEAK</v>
      </c>
      <c r="L426" s="17" t="str">
        <f>OBV!H426</f>
        <v>CONFIRMED BEARISH</v>
      </c>
    </row>
    <row r="427" spans="1:12" ht="13.5" x14ac:dyDescent="0.25">
      <c r="A427" s="3">
        <f>RSI!A427</f>
        <v>42628</v>
      </c>
      <c r="B427" s="2">
        <f>RSI!B427</f>
        <v>1.7999000000000001</v>
      </c>
      <c r="C427" s="2">
        <f>RSI!I427</f>
        <v>49.10398116921391</v>
      </c>
      <c r="D427" s="2">
        <f>MACD!E427</f>
        <v>1.2412183863999449E-2</v>
      </c>
      <c r="E427" s="2">
        <f>MACD!F427</f>
        <v>8.4998289398872679E-3</v>
      </c>
      <c r="F427" s="2">
        <f>'Moving Avg'!D427</f>
        <v>1.7925200000000003</v>
      </c>
      <c r="G427" s="2">
        <f>'Moving Avg'!F427</f>
        <v>1.8091500000000003</v>
      </c>
      <c r="H427" s="2">
        <f>'Moving Avg'!G427</f>
        <v>1.7869979999999996</v>
      </c>
      <c r="I427" s="2">
        <f>'Moving Avg'!H427</f>
        <v>1.7105839999999999</v>
      </c>
      <c r="J427" s="17" t="str">
        <f>OBV!F427</f>
        <v>BEARISH</v>
      </c>
      <c r="K427" s="17" t="str">
        <f>OBV!G427</f>
        <v>NEUTRAL</v>
      </c>
      <c r="L427" s="17" t="str">
        <f>OBV!H427</f>
        <v>BEARISH DIVERGENCE</v>
      </c>
    </row>
    <row r="428" spans="1:12" ht="13.5" x14ac:dyDescent="0.25">
      <c r="A428" s="3">
        <f>RSI!A428</f>
        <v>42629</v>
      </c>
      <c r="B428" s="2">
        <f>RSI!B428</f>
        <v>1.7937000000000001</v>
      </c>
      <c r="C428" s="2">
        <f>RSI!I428</f>
        <v>46.656544152059269</v>
      </c>
      <c r="D428" s="2">
        <f>MACD!E428</f>
        <v>1.4561956422516342E-2</v>
      </c>
      <c r="E428" s="2">
        <f>MACD!F428</f>
        <v>9.7122544364130828E-3</v>
      </c>
      <c r="F428" s="2">
        <f>'Moving Avg'!D428</f>
        <v>1.79128</v>
      </c>
      <c r="G428" s="2">
        <f>'Moving Avg'!F428</f>
        <v>1.8082250000000006</v>
      </c>
      <c r="H428" s="2">
        <f>'Moving Avg'!G428</f>
        <v>1.7884139999999993</v>
      </c>
      <c r="I428" s="2">
        <f>'Moving Avg'!H428</f>
        <v>1.7111480000000001</v>
      </c>
      <c r="J428" s="17" t="str">
        <f>OBV!F428</f>
        <v>BEARISH</v>
      </c>
      <c r="K428" s="17" t="str">
        <f>OBV!G428</f>
        <v>WEAK</v>
      </c>
      <c r="L428" s="17" t="str">
        <f>OBV!H428</f>
        <v>CONFIRMED BEARISH</v>
      </c>
    </row>
    <row r="429" spans="1:12" ht="13.5" x14ac:dyDescent="0.25">
      <c r="A429" s="3">
        <f>RSI!A429</f>
        <v>42632</v>
      </c>
      <c r="B429" s="2">
        <f>RSI!B429</f>
        <v>1.7814000000000001</v>
      </c>
      <c r="C429" s="2">
        <f>RSI!I429</f>
        <v>42.16640779693364</v>
      </c>
      <c r="D429" s="2">
        <f>MACD!E429</f>
        <v>1.7343550804003627E-2</v>
      </c>
      <c r="E429" s="2">
        <f>MACD!F429</f>
        <v>1.1238513709931192E-2</v>
      </c>
      <c r="F429" s="2">
        <f>'Moving Avg'!D429</f>
        <v>1.7900400000000001</v>
      </c>
      <c r="G429" s="2">
        <f>'Moving Avg'!F429</f>
        <v>1.8066850000000003</v>
      </c>
      <c r="H429" s="2">
        <f>'Moving Avg'!G429</f>
        <v>1.7897939999999994</v>
      </c>
      <c r="I429" s="2">
        <f>'Moving Avg'!H429</f>
        <v>1.7117030000000002</v>
      </c>
      <c r="J429" s="17" t="str">
        <f>OBV!F429</f>
        <v>BEARISH</v>
      </c>
      <c r="K429" s="17" t="str">
        <f>OBV!G429</f>
        <v>WEAK</v>
      </c>
      <c r="L429" s="17" t="str">
        <f>OBV!H429</f>
        <v>CONFIRMED BEARISH</v>
      </c>
    </row>
    <row r="430" spans="1:12" ht="13.5" x14ac:dyDescent="0.25">
      <c r="A430" s="3">
        <f>RSI!A430</f>
        <v>42633</v>
      </c>
      <c r="B430" s="2">
        <f>RSI!B430</f>
        <v>1.7814000000000001</v>
      </c>
      <c r="C430" s="2">
        <f>RSI!I430</f>
        <v>42.166407796933633</v>
      </c>
      <c r="D430" s="2">
        <f>MACD!E430</f>
        <v>1.9817523031049111E-2</v>
      </c>
      <c r="E430" s="2">
        <f>MACD!F430</f>
        <v>1.2954315574154777E-2</v>
      </c>
      <c r="F430" s="2">
        <f>'Moving Avg'!D430</f>
        <v>1.7888000000000002</v>
      </c>
      <c r="G430" s="2">
        <f>'Moving Avg'!F430</f>
        <v>1.80545</v>
      </c>
      <c r="H430" s="2">
        <f>'Moving Avg'!G430</f>
        <v>1.7910679999999994</v>
      </c>
      <c r="I430" s="2">
        <f>'Moving Avg'!H430</f>
        <v>1.7122840000000006</v>
      </c>
      <c r="J430" s="17" t="str">
        <f>OBV!F430</f>
        <v>BEARISH</v>
      </c>
      <c r="K430" s="17" t="str">
        <f>OBV!G430</f>
        <v>WEAK</v>
      </c>
      <c r="L430" s="17" t="str">
        <f>OBV!H430</f>
        <v>CONFIRMED BEARISH</v>
      </c>
    </row>
    <row r="431" spans="1:12" ht="13.5" x14ac:dyDescent="0.25">
      <c r="A431" s="3">
        <f>RSI!A431</f>
        <v>42634</v>
      </c>
      <c r="B431" s="2">
        <f>RSI!B431</f>
        <v>1.7690999999999999</v>
      </c>
      <c r="C431" s="2">
        <f>RSI!I431</f>
        <v>37.932619275870792</v>
      </c>
      <c r="D431" s="2">
        <f>MACD!E431</f>
        <v>2.1025706137355105E-2</v>
      </c>
      <c r="E431" s="2">
        <f>MACD!F431</f>
        <v>1.4568593686794844E-2</v>
      </c>
      <c r="F431" s="2">
        <f>'Moving Avg'!D431</f>
        <v>1.7850999999999999</v>
      </c>
      <c r="G431" s="2">
        <f>'Moving Avg'!F431</f>
        <v>1.8032950000000003</v>
      </c>
      <c r="H431" s="2">
        <f>'Moving Avg'!G431</f>
        <v>1.7919919999999996</v>
      </c>
      <c r="I431" s="2">
        <f>'Moving Avg'!H431</f>
        <v>1.7128300000000001</v>
      </c>
      <c r="J431" s="17" t="str">
        <f>OBV!F431</f>
        <v>BEARISH</v>
      </c>
      <c r="K431" s="17" t="str">
        <f>OBV!G431</f>
        <v>WEAK</v>
      </c>
      <c r="L431" s="17" t="str">
        <f>OBV!H431</f>
        <v>CONFIRMED BEARISH</v>
      </c>
    </row>
    <row r="432" spans="1:12" ht="13.5" x14ac:dyDescent="0.25">
      <c r="A432" s="3">
        <f>RSI!A432</f>
        <v>42635</v>
      </c>
      <c r="B432" s="2">
        <f>RSI!B432</f>
        <v>1.8122</v>
      </c>
      <c r="C432" s="2">
        <f>RSI!I432</f>
        <v>54.987609548545706</v>
      </c>
      <c r="D432" s="2">
        <f>MACD!E432</f>
        <v>1.6185100808821629E-2</v>
      </c>
      <c r="E432" s="2">
        <f>MACD!F432</f>
        <v>1.4891895111200202E-2</v>
      </c>
      <c r="F432" s="2">
        <f>'Moving Avg'!D432</f>
        <v>1.7875600000000003</v>
      </c>
      <c r="G432" s="2">
        <f>'Moving Avg'!F432</f>
        <v>1.8029850000000003</v>
      </c>
      <c r="H432" s="2">
        <f>'Moving Avg'!G432</f>
        <v>1.7936719999999995</v>
      </c>
      <c r="I432" s="2">
        <f>'Moving Avg'!H432</f>
        <v>1.7135915000000004</v>
      </c>
      <c r="J432" s="17" t="str">
        <f>OBV!F432</f>
        <v>BEARISH</v>
      </c>
      <c r="K432" s="17" t="str">
        <f>OBV!G432</f>
        <v>WEAK</v>
      </c>
      <c r="L432" s="17" t="str">
        <f>OBV!H432</f>
        <v>BEARISH DIVERGENCE</v>
      </c>
    </row>
    <row r="433" spans="1:12" ht="13.5" x14ac:dyDescent="0.25">
      <c r="A433" s="3">
        <f>RSI!A433</f>
        <v>42636</v>
      </c>
      <c r="B433" s="2">
        <f>RSI!B433</f>
        <v>1.8122</v>
      </c>
      <c r="C433" s="2">
        <f>RSI!I433</f>
        <v>54.987609548545706</v>
      </c>
      <c r="D433" s="2">
        <f>MACD!E433</f>
        <v>1.2951178106308747E-2</v>
      </c>
      <c r="E433" s="2">
        <f>MACD!F433</f>
        <v>1.4503751710221913E-2</v>
      </c>
      <c r="F433" s="2">
        <f>'Moving Avg'!D433</f>
        <v>1.7912600000000001</v>
      </c>
      <c r="G433" s="2">
        <f>'Moving Avg'!F433</f>
        <v>1.8026750000000002</v>
      </c>
      <c r="H433" s="2">
        <f>'Moving Avg'!G433</f>
        <v>1.7957719999999995</v>
      </c>
      <c r="I433" s="2">
        <f>'Moving Avg'!H433</f>
        <v>1.7144580000000003</v>
      </c>
      <c r="J433" s="17" t="str">
        <f>OBV!F433</f>
        <v>BULLISH</v>
      </c>
      <c r="K433" s="17" t="str">
        <f>OBV!G433</f>
        <v>NEUTRAL</v>
      </c>
      <c r="L433" s="17" t="str">
        <f>OBV!H433</f>
        <v>CONFIRMED BULLISH</v>
      </c>
    </row>
    <row r="434" spans="1:12" ht="13.5" x14ac:dyDescent="0.25">
      <c r="A434" s="3">
        <f>RSI!A434</f>
        <v>42639</v>
      </c>
      <c r="B434" s="2">
        <f>RSI!B434</f>
        <v>1.7937000000000001</v>
      </c>
      <c r="C434" s="2">
        <f>RSI!I434</f>
        <v>48.370980684065472</v>
      </c>
      <c r="D434" s="2">
        <f>MACD!E434</f>
        <v>9.6077779478578318E-3</v>
      </c>
      <c r="E434" s="2">
        <f>MACD!F434</f>
        <v>1.3524556957749099E-2</v>
      </c>
      <c r="F434" s="2">
        <f>'Moving Avg'!D434</f>
        <v>1.79372</v>
      </c>
      <c r="G434" s="2">
        <f>'Moving Avg'!F434</f>
        <v>1.8017500000000002</v>
      </c>
      <c r="H434" s="2">
        <f>'Moving Avg'!G434</f>
        <v>1.7977119999999993</v>
      </c>
      <c r="I434" s="2">
        <f>'Moving Avg'!H434</f>
        <v>1.7152060000000002</v>
      </c>
      <c r="J434" s="17" t="str">
        <f>OBV!F434</f>
        <v>BULLISH</v>
      </c>
      <c r="K434" s="17" t="str">
        <f>OBV!G434</f>
        <v>NEUTRAL</v>
      </c>
      <c r="L434" s="17" t="str">
        <f>OBV!H434</f>
        <v>CONFIRMED BULLISH</v>
      </c>
    </row>
    <row r="435" spans="1:12" ht="13.5" x14ac:dyDescent="0.25">
      <c r="A435" s="3">
        <f>RSI!A435</f>
        <v>42640</v>
      </c>
      <c r="B435" s="2">
        <f>RSI!B435</f>
        <v>1.7751999999999999</v>
      </c>
      <c r="C435" s="2">
        <f>RSI!I435</f>
        <v>42.821882899844091</v>
      </c>
      <c r="D435" s="2">
        <f>MACD!E435</f>
        <v>8.1796692431128637E-3</v>
      </c>
      <c r="E435" s="2">
        <f>MACD!F435</f>
        <v>1.2455579414821852E-2</v>
      </c>
      <c r="F435" s="2">
        <f>'Moving Avg'!D435</f>
        <v>1.7924799999999999</v>
      </c>
      <c r="G435" s="2">
        <f>'Moving Avg'!F435</f>
        <v>1.7999000000000005</v>
      </c>
      <c r="H435" s="2">
        <f>'Moving Avg'!G435</f>
        <v>1.7985479999999994</v>
      </c>
      <c r="I435" s="2">
        <f>'Moving Avg'!H435</f>
        <v>1.7158614999999999</v>
      </c>
      <c r="J435" s="17" t="str">
        <f>OBV!F435</f>
        <v>BEARISH</v>
      </c>
      <c r="K435" s="17" t="str">
        <f>OBV!G435</f>
        <v>NEUTRAL</v>
      </c>
      <c r="L435" s="17" t="str">
        <f>OBV!H435</f>
        <v>CONFIRMED BEARISH</v>
      </c>
    </row>
    <row r="436" spans="1:12" ht="13.5" x14ac:dyDescent="0.25">
      <c r="A436" s="3">
        <f>RSI!A436</f>
        <v>42641</v>
      </c>
      <c r="B436" s="2">
        <f>RSI!B436</f>
        <v>1.7321</v>
      </c>
      <c r="C436" s="2">
        <f>RSI!I436</f>
        <v>33.25133507363897</v>
      </c>
      <c r="D436" s="2">
        <f>MACD!E436</f>
        <v>1.0301468186767471E-2</v>
      </c>
      <c r="E436" s="2">
        <f>MACD!F436</f>
        <v>1.2024757169210976E-2</v>
      </c>
      <c r="F436" s="2">
        <f>'Moving Avg'!D436</f>
        <v>1.78508</v>
      </c>
      <c r="G436" s="2">
        <f>'Moving Avg'!F436</f>
        <v>1.7955850000000004</v>
      </c>
      <c r="H436" s="2">
        <f>'Moving Avg'!G436</f>
        <v>1.7988359999999992</v>
      </c>
      <c r="I436" s="2">
        <f>'Moving Avg'!H436</f>
        <v>1.7163539999999999</v>
      </c>
      <c r="J436" s="17" t="str">
        <f>OBV!F436</f>
        <v>BEARISH</v>
      </c>
      <c r="K436" s="17" t="str">
        <f>OBV!G436</f>
        <v>NEUTRAL</v>
      </c>
      <c r="L436" s="17" t="str">
        <f>OBV!H436</f>
        <v>CONFIRMED BEARISH</v>
      </c>
    </row>
    <row r="437" spans="1:12" ht="13.5" x14ac:dyDescent="0.25">
      <c r="A437" s="3">
        <f>RSI!A437</f>
        <v>42642</v>
      </c>
      <c r="B437" s="2">
        <f>RSI!B437</f>
        <v>1.7751999999999999</v>
      </c>
      <c r="C437" s="2">
        <f>RSI!I437</f>
        <v>46.200312523505104</v>
      </c>
      <c r="D437" s="2">
        <f>MACD!E437</f>
        <v>1.1178644359866929E-2</v>
      </c>
      <c r="E437" s="2">
        <f>MACD!F437</f>
        <v>1.1855534607342167E-2</v>
      </c>
      <c r="F437" s="2">
        <f>'Moving Avg'!D437</f>
        <v>1.7776800000000001</v>
      </c>
      <c r="G437" s="2">
        <f>'Moving Avg'!F437</f>
        <v>1.7934250000000003</v>
      </c>
      <c r="H437" s="2">
        <f>'Moving Avg'!G437</f>
        <v>1.7997759999999992</v>
      </c>
      <c r="I437" s="2">
        <f>'Moving Avg'!H437</f>
        <v>1.7169304999999997</v>
      </c>
      <c r="J437" s="17" t="str">
        <f>OBV!F437</f>
        <v>BULLISH</v>
      </c>
      <c r="K437" s="17" t="str">
        <f>OBV!G437</f>
        <v>NEUTRAL</v>
      </c>
      <c r="L437" s="17" t="str">
        <f>OBV!H437</f>
        <v>BULLISH DIVERGENCE</v>
      </c>
    </row>
    <row r="438" spans="1:12" ht="13.5" x14ac:dyDescent="0.25">
      <c r="A438" s="3">
        <f>RSI!A438</f>
        <v>42643</v>
      </c>
      <c r="B438" s="2">
        <f>RSI!B438</f>
        <v>1.7814000000000001</v>
      </c>
      <c r="C438" s="2">
        <f>RSI!I438</f>
        <v>47.769995881245897</v>
      </c>
      <c r="D438" s="2">
        <f>MACD!E438</f>
        <v>1.060687475919142E-2</v>
      </c>
      <c r="E438" s="2">
        <f>MACD!F438</f>
        <v>1.1605802637712019E-2</v>
      </c>
      <c r="F438" s="2">
        <f>'Moving Avg'!D438</f>
        <v>1.77152</v>
      </c>
      <c r="G438" s="2">
        <f>'Moving Avg'!F438</f>
        <v>1.7912649999999999</v>
      </c>
      <c r="H438" s="2">
        <f>'Moving Avg'!G438</f>
        <v>1.8007359999999994</v>
      </c>
      <c r="I438" s="2">
        <f>'Moving Avg'!H438</f>
        <v>1.7177744999999995</v>
      </c>
      <c r="J438" s="17" t="str">
        <f>OBV!F438</f>
        <v>BULLISH</v>
      </c>
      <c r="K438" s="17" t="str">
        <f>OBV!G438</f>
        <v>NEUTRAL</v>
      </c>
      <c r="L438" s="17" t="str">
        <f>OBV!H438</f>
        <v>BULLISH DIVERGENCE</v>
      </c>
    </row>
    <row r="439" spans="1:12" ht="13.5" x14ac:dyDescent="0.25">
      <c r="A439" s="3">
        <f>RSI!A439</f>
        <v>42647</v>
      </c>
      <c r="B439" s="2">
        <f>RSI!B439</f>
        <v>1.8061</v>
      </c>
      <c r="C439" s="2">
        <f>RSI!I439</f>
        <v>53.580605744288953</v>
      </c>
      <c r="D439" s="2">
        <f>MACD!E439</f>
        <v>6.4562646759365183E-3</v>
      </c>
      <c r="E439" s="2">
        <f>MACD!F439</f>
        <v>1.057589504535692E-2</v>
      </c>
      <c r="F439" s="2">
        <f>'Moving Avg'!D439</f>
        <v>1.7740000000000002</v>
      </c>
      <c r="G439" s="2">
        <f>'Moving Avg'!F439</f>
        <v>1.79034</v>
      </c>
      <c r="H439" s="2">
        <f>'Moving Avg'!G439</f>
        <v>1.8013479999999995</v>
      </c>
      <c r="I439" s="2">
        <f>'Moving Avg'!H439</f>
        <v>1.7185314999999994</v>
      </c>
      <c r="J439" s="17" t="str">
        <f>OBV!F439</f>
        <v>BULLISH</v>
      </c>
      <c r="K439" s="17" t="str">
        <f>OBV!G439</f>
        <v>STRONG</v>
      </c>
      <c r="L439" s="17" t="str">
        <f>OBV!H439</f>
        <v>CONFIRMED BULLISH</v>
      </c>
    </row>
    <row r="440" spans="1:12" ht="13.5" x14ac:dyDescent="0.25">
      <c r="A440" s="3">
        <f>RSI!A440</f>
        <v>42648</v>
      </c>
      <c r="B440" s="2">
        <f>RSI!B440</f>
        <v>1.7937000000000001</v>
      </c>
      <c r="C440" s="2">
        <f>RSI!I440</f>
        <v>50.540751454265319</v>
      </c>
      <c r="D440" s="2">
        <f>MACD!E440</f>
        <v>3.767823560269834E-3</v>
      </c>
      <c r="E440" s="2">
        <f>MACD!F440</f>
        <v>9.2142807483395015E-3</v>
      </c>
      <c r="F440" s="2">
        <f>'Moving Avg'!D440</f>
        <v>1.7777000000000001</v>
      </c>
      <c r="G440" s="2">
        <f>'Moving Avg'!F440</f>
        <v>1.7887949999999999</v>
      </c>
      <c r="H440" s="2">
        <f>'Moving Avg'!G440</f>
        <v>1.8017119999999993</v>
      </c>
      <c r="I440" s="2">
        <f>'Moving Avg'!H440</f>
        <v>1.7193579999999995</v>
      </c>
      <c r="J440" s="17" t="str">
        <f>OBV!F440</f>
        <v>BULLISH</v>
      </c>
      <c r="K440" s="17" t="str">
        <f>OBV!G440</f>
        <v>STRONG</v>
      </c>
      <c r="L440" s="17" t="str">
        <f>OBV!H440</f>
        <v>CONFIRMED BULLISH</v>
      </c>
    </row>
    <row r="441" spans="1:12" ht="13.5" x14ac:dyDescent="0.25">
      <c r="A441" s="3">
        <f>RSI!A441</f>
        <v>42649</v>
      </c>
      <c r="B441" s="2">
        <f>RSI!B441</f>
        <v>1.8184</v>
      </c>
      <c r="C441" s="2">
        <f>RSI!I441</f>
        <v>55.907043664871075</v>
      </c>
      <c r="D441" s="2">
        <f>MACD!E441</f>
        <v>-2.2435513714946786E-3</v>
      </c>
      <c r="E441" s="2">
        <f>MACD!F441</f>
        <v>6.9227143243726658E-3</v>
      </c>
      <c r="F441" s="2">
        <f>'Moving Avg'!D441</f>
        <v>1.7949600000000001</v>
      </c>
      <c r="G441" s="2">
        <f>'Moving Avg'!F441</f>
        <v>1.7891049999999999</v>
      </c>
      <c r="H441" s="2">
        <f>'Moving Avg'!G441</f>
        <v>1.8023599999999995</v>
      </c>
      <c r="I441" s="2">
        <f>'Moving Avg'!H441</f>
        <v>1.7200979999999995</v>
      </c>
      <c r="J441" s="17" t="str">
        <f>OBV!F441</f>
        <v>BULLISH</v>
      </c>
      <c r="K441" s="17" t="str">
        <f>OBV!G441</f>
        <v>STRONG</v>
      </c>
      <c r="L441" s="17" t="str">
        <f>OBV!H441</f>
        <v>CONFIRMED BULLISH</v>
      </c>
    </row>
    <row r="442" spans="1:12" ht="13.5" x14ac:dyDescent="0.25">
      <c r="A442" s="3">
        <f>RSI!A442</f>
        <v>42650</v>
      </c>
      <c r="B442" s="2">
        <f>RSI!B442</f>
        <v>1.8184</v>
      </c>
      <c r="C442" s="2">
        <f>RSI!I442</f>
        <v>55.907043664871075</v>
      </c>
      <c r="D442" s="2">
        <f>MACD!E442</f>
        <v>-8.5880464998244754E-4</v>
      </c>
      <c r="E442" s="2">
        <f>MACD!F442</f>
        <v>5.3664105295016433E-3</v>
      </c>
      <c r="F442" s="2">
        <f>'Moving Avg'!D442</f>
        <v>1.8036000000000001</v>
      </c>
      <c r="G442" s="2">
        <f>'Moving Avg'!F442</f>
        <v>1.7903399999999998</v>
      </c>
      <c r="H442" s="2">
        <f>'Moving Avg'!G442</f>
        <v>1.8054499999999996</v>
      </c>
      <c r="I442" s="2">
        <f>'Moving Avg'!H442</f>
        <v>1.7208904999999997</v>
      </c>
      <c r="J442" s="17" t="str">
        <f>OBV!F442</f>
        <v>BULLISH</v>
      </c>
      <c r="K442" s="17" t="str">
        <f>OBV!G442</f>
        <v>STRONG</v>
      </c>
      <c r="L442" s="17" t="str">
        <f>OBV!H442</f>
        <v>CONFIRMED BULLISH</v>
      </c>
    </row>
    <row r="443" spans="1:12" ht="13.5" x14ac:dyDescent="0.25">
      <c r="A443" s="3">
        <f>RSI!A443</f>
        <v>42653</v>
      </c>
      <c r="B443" s="2">
        <f>RSI!B443</f>
        <v>1.8122</v>
      </c>
      <c r="C443" s="2">
        <f>RSI!I443</f>
        <v>54.19524726365659</v>
      </c>
      <c r="D443" s="2">
        <f>MACD!E443</f>
        <v>6.2450180875206485E-4</v>
      </c>
      <c r="E443" s="2">
        <f>MACD!F443</f>
        <v>4.4180287853517282E-3</v>
      </c>
      <c r="F443" s="2">
        <f>'Moving Avg'!D443</f>
        <v>1.8097600000000003</v>
      </c>
      <c r="G443" s="2">
        <f>'Moving Avg'!F443</f>
        <v>1.7909549999999999</v>
      </c>
      <c r="H443" s="2">
        <f>'Moving Avg'!G443</f>
        <v>1.8052019999999995</v>
      </c>
      <c r="I443" s="2">
        <f>'Moving Avg'!H443</f>
        <v>1.7216779999999994</v>
      </c>
      <c r="J443" s="17" t="str">
        <f>OBV!F443</f>
        <v>BULLISH</v>
      </c>
      <c r="K443" s="17" t="str">
        <f>OBV!G443</f>
        <v>STRONG</v>
      </c>
      <c r="L443" s="17" t="str">
        <f>OBV!H443</f>
        <v>CONFIRMED BULLISH</v>
      </c>
    </row>
    <row r="444" spans="1:12" ht="13.5" x14ac:dyDescent="0.25">
      <c r="A444" s="3">
        <f>RSI!A444</f>
        <v>42654</v>
      </c>
      <c r="B444" s="2">
        <f>RSI!B444</f>
        <v>1.8061</v>
      </c>
      <c r="C444" s="2">
        <f>RSI!I444</f>
        <v>52.492289314673393</v>
      </c>
      <c r="D444" s="2">
        <f>MACD!E444</f>
        <v>-6.1478232538769717E-4</v>
      </c>
      <c r="E444" s="2">
        <f>MACD!F444</f>
        <v>3.4114665632038431E-3</v>
      </c>
      <c r="F444" s="2">
        <f>'Moving Avg'!D444</f>
        <v>1.80976</v>
      </c>
      <c r="G444" s="2">
        <f>'Moving Avg'!F444</f>
        <v>1.7918800000000001</v>
      </c>
      <c r="H444" s="2">
        <f>'Moving Avg'!G444</f>
        <v>1.8052019999999995</v>
      </c>
      <c r="I444" s="2">
        <f>'Moving Avg'!H444</f>
        <v>1.7224349999999995</v>
      </c>
      <c r="J444" s="17" t="str">
        <f>OBV!F444</f>
        <v>BEARISH</v>
      </c>
      <c r="K444" s="17" t="str">
        <f>OBV!G444</f>
        <v>NEUTRAL</v>
      </c>
      <c r="L444" s="17" t="str">
        <f>OBV!H444</f>
        <v>NEUTRAL</v>
      </c>
    </row>
    <row r="445" spans="1:12" ht="13.5" x14ac:dyDescent="0.25">
      <c r="A445" s="3">
        <f>RSI!A445</f>
        <v>42655</v>
      </c>
      <c r="B445" s="2">
        <f>RSI!B445</f>
        <v>1.7876000000000001</v>
      </c>
      <c r="C445" s="2">
        <f>RSI!I445</f>
        <v>47.606491664257362</v>
      </c>
      <c r="D445" s="2">
        <f>MACD!E445</f>
        <v>-3.1958193840400106E-3</v>
      </c>
      <c r="E445" s="2">
        <f>MACD!F445</f>
        <v>2.0900093737550723E-3</v>
      </c>
      <c r="F445" s="2">
        <f>'Moving Avg'!D445</f>
        <v>1.80854</v>
      </c>
      <c r="G445" s="2">
        <f>'Moving Avg'!F445</f>
        <v>1.7918800000000004</v>
      </c>
      <c r="H445" s="2">
        <f>'Moving Avg'!G445</f>
        <v>1.8044619999999998</v>
      </c>
      <c r="I445" s="2">
        <f>'Moving Avg'!H445</f>
        <v>1.7232309999999997</v>
      </c>
      <c r="J445" s="17" t="str">
        <f>OBV!F445</f>
        <v>BEARISH</v>
      </c>
      <c r="K445" s="17" t="str">
        <f>OBV!G445</f>
        <v>WEAK</v>
      </c>
      <c r="L445" s="17" t="str">
        <f>OBV!H445</f>
        <v>CONFIRMED BEARISH</v>
      </c>
    </row>
    <row r="446" spans="1:12" ht="13.5" x14ac:dyDescent="0.25">
      <c r="A446" s="3">
        <f>RSI!A446</f>
        <v>42656</v>
      </c>
      <c r="B446" s="2">
        <f>RSI!B446</f>
        <v>1.7937000000000001</v>
      </c>
      <c r="C446" s="2">
        <f>RSI!I446</f>
        <v>49.282740655980746</v>
      </c>
      <c r="D446" s="2">
        <f>MACD!E446</f>
        <v>-1.2405511445559014E-2</v>
      </c>
      <c r="E446" s="2">
        <f>MACD!F446</f>
        <v>-8.0909479010774486E-4</v>
      </c>
      <c r="F446" s="2">
        <f>'Moving Avg'!D446</f>
        <v>1.8036000000000001</v>
      </c>
      <c r="G446" s="2">
        <f>'Moving Avg'!F446</f>
        <v>1.7921850000000004</v>
      </c>
      <c r="H446" s="2">
        <f>'Moving Avg'!G446</f>
        <v>1.8037219999999996</v>
      </c>
      <c r="I446" s="2">
        <f>'Moving Avg'!H446</f>
        <v>1.7241099999999998</v>
      </c>
      <c r="J446" s="17" t="str">
        <f>OBV!F446</f>
        <v>BEARISH</v>
      </c>
      <c r="K446" s="17" t="str">
        <f>OBV!G446</f>
        <v>WEAK</v>
      </c>
      <c r="L446" s="17" t="str">
        <f>OBV!H446</f>
        <v>CONFIRMED BEARISH</v>
      </c>
    </row>
    <row r="447" spans="1:12" ht="13.5" x14ac:dyDescent="0.25">
      <c r="A447" s="3">
        <f>RSI!A447</f>
        <v>42657</v>
      </c>
      <c r="B447" s="2">
        <f>RSI!B447</f>
        <v>1.8061</v>
      </c>
      <c r="C447" s="2">
        <f>RSI!I447</f>
        <v>52.602402962236674</v>
      </c>
      <c r="D447" s="2">
        <f>MACD!E447</f>
        <v>-1.4469452388965021E-2</v>
      </c>
      <c r="E447" s="2">
        <f>MACD!F447</f>
        <v>-3.5411663098792005E-3</v>
      </c>
      <c r="F447" s="2">
        <f>'Moving Avg'!D447</f>
        <v>1.8011400000000002</v>
      </c>
      <c r="G447" s="2">
        <f>'Moving Avg'!F447</f>
        <v>1.7924950000000002</v>
      </c>
      <c r="H447" s="2">
        <f>'Moving Avg'!G447</f>
        <v>1.8042159999999996</v>
      </c>
      <c r="I447" s="2">
        <f>'Moving Avg'!H447</f>
        <v>1.7248934999999996</v>
      </c>
      <c r="J447" s="17" t="str">
        <f>OBV!F447</f>
        <v>BEARISH</v>
      </c>
      <c r="K447" s="17" t="str">
        <f>OBV!G447</f>
        <v>WEAK</v>
      </c>
      <c r="L447" s="17" t="str">
        <f>OBV!H447</f>
        <v>CONFIRMED BEARISH</v>
      </c>
    </row>
    <row r="448" spans="1:12" ht="13.5" x14ac:dyDescent="0.25">
      <c r="A448" s="3">
        <f>RSI!A448</f>
        <v>42660</v>
      </c>
      <c r="B448" s="2">
        <f>RSI!B448</f>
        <v>1.7751999999999999</v>
      </c>
      <c r="C448" s="2">
        <f>RSI!I448</f>
        <v>44.743074632926792</v>
      </c>
      <c r="D448" s="2">
        <f>MACD!E448</f>
        <v>-1.303100780173061E-2</v>
      </c>
      <c r="E448" s="2">
        <f>MACD!F448</f>
        <v>-5.4391346082494829E-3</v>
      </c>
      <c r="F448" s="2">
        <f>'Moving Avg'!D448</f>
        <v>1.7937400000000001</v>
      </c>
      <c r="G448" s="2">
        <f>'Moving Avg'!F448</f>
        <v>1.7915700000000001</v>
      </c>
      <c r="H448" s="2">
        <f>'Moving Avg'!G448</f>
        <v>1.8040919999999994</v>
      </c>
      <c r="I448" s="2">
        <f>'Moving Avg'!H448</f>
        <v>1.7255224999999996</v>
      </c>
      <c r="J448" s="17" t="str">
        <f>OBV!F448</f>
        <v>BEARISH</v>
      </c>
      <c r="K448" s="17" t="str">
        <f>OBV!G448</f>
        <v>WEAK</v>
      </c>
      <c r="L448" s="17" t="str">
        <f>OBV!H448</f>
        <v>CONFIRMED BEARISH</v>
      </c>
    </row>
    <row r="449" spans="1:12" ht="13.5" x14ac:dyDescent="0.25">
      <c r="A449" s="3">
        <f>RSI!A449</f>
        <v>42661</v>
      </c>
      <c r="B449" s="2">
        <f>RSI!B449</f>
        <v>1.7751999999999999</v>
      </c>
      <c r="C449" s="2">
        <f>RSI!I449</f>
        <v>44.743074632926792</v>
      </c>
      <c r="D449" s="2">
        <f>MACD!E449</f>
        <v>-7.8848645176954335E-3</v>
      </c>
      <c r="E449" s="2">
        <f>MACD!F449</f>
        <v>-5.9282805901386734E-3</v>
      </c>
      <c r="F449" s="2">
        <f>'Moving Avg'!D449</f>
        <v>1.7875599999999998</v>
      </c>
      <c r="G449" s="2">
        <f>'Moving Avg'!F449</f>
        <v>1.7912600000000001</v>
      </c>
      <c r="H449" s="2">
        <f>'Moving Avg'!G449</f>
        <v>1.8038439999999998</v>
      </c>
      <c r="I449" s="2">
        <f>'Moving Avg'!H449</f>
        <v>1.7262564999999994</v>
      </c>
      <c r="J449" s="17" t="str">
        <f>OBV!F449</f>
        <v>BEARISH</v>
      </c>
      <c r="K449" s="17" t="str">
        <f>OBV!G449</f>
        <v>WEAK</v>
      </c>
      <c r="L449" s="17" t="str">
        <f>OBV!H449</f>
        <v>CONFIRMED BEARISH</v>
      </c>
    </row>
    <row r="450" spans="1:12" ht="13.5" x14ac:dyDescent="0.25">
      <c r="A450" s="3">
        <f>RSI!A450</f>
        <v>42662</v>
      </c>
      <c r="B450" s="2">
        <f>RSI!B450</f>
        <v>1.7876000000000001</v>
      </c>
      <c r="C450" s="2">
        <f>RSI!I450</f>
        <v>48.335630685476666</v>
      </c>
      <c r="D450" s="2">
        <f>MACD!E450</f>
        <v>-6.2372039445317551E-3</v>
      </c>
      <c r="E450" s="2">
        <f>MACD!F450</f>
        <v>-5.9900652610172904E-3</v>
      </c>
      <c r="F450" s="2">
        <f>'Moving Avg'!D450</f>
        <v>1.7875599999999998</v>
      </c>
      <c r="G450" s="2">
        <f>'Moving Avg'!F450</f>
        <v>1.7915700000000001</v>
      </c>
      <c r="H450" s="2">
        <f>'Moving Avg'!G450</f>
        <v>1.8032279999999998</v>
      </c>
      <c r="I450" s="2">
        <f>'Moving Avg'!H450</f>
        <v>1.7269474999999992</v>
      </c>
      <c r="J450" s="17" t="str">
        <f>OBV!F450</f>
        <v>BULLISH</v>
      </c>
      <c r="K450" s="17" t="str">
        <f>OBV!G450</f>
        <v>NEUTRAL</v>
      </c>
      <c r="L450" s="17" t="str">
        <f>OBV!H450</f>
        <v>NEUTRAL</v>
      </c>
    </row>
    <row r="451" spans="1:12" ht="13.5" x14ac:dyDescent="0.25">
      <c r="A451" s="3">
        <f>RSI!A451</f>
        <v>42663</v>
      </c>
      <c r="B451" s="2">
        <f>RSI!B451</f>
        <v>1.7751999999999999</v>
      </c>
      <c r="C451" s="2">
        <f>RSI!I451</f>
        <v>45.172782389657705</v>
      </c>
      <c r="D451" s="2">
        <f>MACD!E451</f>
        <v>-8.7188350804678905E-5</v>
      </c>
      <c r="E451" s="2">
        <f>MACD!F451</f>
        <v>-4.8094898789747681E-3</v>
      </c>
      <c r="F451" s="2">
        <f>'Moving Avg'!D451</f>
        <v>1.78386</v>
      </c>
      <c r="G451" s="2">
        <f>'Moving Avg'!F451</f>
        <v>1.7918749999999999</v>
      </c>
      <c r="H451" s="2">
        <f>'Moving Avg'!G451</f>
        <v>1.8019939999999997</v>
      </c>
      <c r="I451" s="2">
        <f>'Moving Avg'!H451</f>
        <v>1.7274714999999992</v>
      </c>
      <c r="J451" s="17" t="str">
        <f>OBV!F451</f>
        <v>BEARISH</v>
      </c>
      <c r="K451" s="17" t="str">
        <f>OBV!G451</f>
        <v>NEUTRAL</v>
      </c>
      <c r="L451" s="17" t="str">
        <f>OBV!H451</f>
        <v>CONFIRMED BEARISH</v>
      </c>
    </row>
    <row r="452" spans="1:12" ht="13.5" x14ac:dyDescent="0.25">
      <c r="A452" s="3">
        <f>RSI!A452</f>
        <v>42664</v>
      </c>
      <c r="B452" s="2">
        <f>RSI!B452</f>
        <v>1.7814000000000001</v>
      </c>
      <c r="C452" s="2">
        <f>RSI!I452</f>
        <v>47.038832118665098</v>
      </c>
      <c r="D452" s="2">
        <f>MACD!E452</f>
        <v>4.7652419673664959E-3</v>
      </c>
      <c r="E452" s="2">
        <f>MACD!F452</f>
        <v>-2.8945435097065156E-3</v>
      </c>
      <c r="F452" s="2">
        <f>'Moving Avg'!D452</f>
        <v>1.7789200000000001</v>
      </c>
      <c r="G452" s="2">
        <f>'Moving Avg'!F452</f>
        <v>1.790335</v>
      </c>
      <c r="H452" s="2">
        <f>'Moving Avg'!G452</f>
        <v>1.8012539999999999</v>
      </c>
      <c r="I452" s="2">
        <f>'Moving Avg'!H452</f>
        <v>1.7278424999999993</v>
      </c>
      <c r="J452" s="17" t="str">
        <f>OBV!F452</f>
        <v>BULLISH</v>
      </c>
      <c r="K452" s="17" t="str">
        <f>OBV!G452</f>
        <v>NEUTRAL</v>
      </c>
      <c r="L452" s="17" t="str">
        <f>OBV!H452</f>
        <v>BULLISH DIVERGENCE</v>
      </c>
    </row>
    <row r="453" spans="1:12" ht="13.5" x14ac:dyDescent="0.25">
      <c r="A453" s="3">
        <f>RSI!A453</f>
        <v>42667</v>
      </c>
      <c r="B453" s="2">
        <f>RSI!B453</f>
        <v>1.7814000000000001</v>
      </c>
      <c r="C453" s="2">
        <f>RSI!I453</f>
        <v>47.038832118665091</v>
      </c>
      <c r="D453" s="2">
        <f>MACD!E453</f>
        <v>7.980505128698745E-3</v>
      </c>
      <c r="E453" s="2">
        <f>MACD!F453</f>
        <v>-7.1953378202546333E-4</v>
      </c>
      <c r="F453" s="2">
        <f>'Moving Avg'!D453</f>
        <v>1.78016</v>
      </c>
      <c r="G453" s="2">
        <f>'Moving Avg'!F453</f>
        <v>1.7887949999999999</v>
      </c>
      <c r="H453" s="2">
        <f>'Moving Avg'!G453</f>
        <v>1.8005139999999997</v>
      </c>
      <c r="I453" s="2">
        <f>'Moving Avg'!H453</f>
        <v>1.7281349999999991</v>
      </c>
      <c r="J453" s="17" t="str">
        <f>OBV!F453</f>
        <v>BULLISH</v>
      </c>
      <c r="K453" s="17" t="str">
        <f>OBV!G453</f>
        <v>STRONG</v>
      </c>
      <c r="L453" s="17" t="str">
        <f>OBV!H453</f>
        <v>CONFIRMED BULLISH</v>
      </c>
    </row>
    <row r="454" spans="1:12" ht="13.5" x14ac:dyDescent="0.25">
      <c r="A454" s="3">
        <f>RSI!A454</f>
        <v>42668</v>
      </c>
      <c r="B454" s="2">
        <f>RSI!B454</f>
        <v>1.7751999999999999</v>
      </c>
      <c r="C454" s="2">
        <f>RSI!I454</f>
        <v>45.252592024101091</v>
      </c>
      <c r="D454" s="2">
        <f>MACD!E454</f>
        <v>1.0280434897506963E-2</v>
      </c>
      <c r="E454" s="2">
        <f>MACD!F454</f>
        <v>1.4804599538810219E-3</v>
      </c>
      <c r="F454" s="2">
        <f>'Moving Avg'!D454</f>
        <v>1.78016</v>
      </c>
      <c r="G454" s="2">
        <f>'Moving Avg'!F454</f>
        <v>1.7878699999999998</v>
      </c>
      <c r="H454" s="2">
        <f>'Moving Avg'!G454</f>
        <v>1.7991559999999998</v>
      </c>
      <c r="I454" s="2">
        <f>'Moving Avg'!H454</f>
        <v>1.7284489999999995</v>
      </c>
      <c r="J454" s="17" t="str">
        <f>OBV!F454</f>
        <v>BEARISH</v>
      </c>
      <c r="K454" s="17" t="str">
        <f>OBV!G454</f>
        <v>NEUTRAL</v>
      </c>
      <c r="L454" s="17" t="str">
        <f>OBV!H454</f>
        <v>NEUTRAL</v>
      </c>
    </row>
    <row r="455" spans="1:12" ht="13.5" x14ac:dyDescent="0.25">
      <c r="A455" s="3">
        <f>RSI!A455</f>
        <v>42669</v>
      </c>
      <c r="B455" s="2">
        <f>RSI!B455</f>
        <v>1.7751999999999999</v>
      </c>
      <c r="C455" s="2">
        <f>RSI!I455</f>
        <v>45.252592024101091</v>
      </c>
      <c r="D455" s="2">
        <f>MACD!E455</f>
        <v>9.4712011277979791E-3</v>
      </c>
      <c r="E455" s="2">
        <f>MACD!F455</f>
        <v>3.0786081886644136E-3</v>
      </c>
      <c r="F455" s="2">
        <f>'Moving Avg'!D455</f>
        <v>1.7776800000000001</v>
      </c>
      <c r="G455" s="2">
        <f>'Moving Avg'!F455</f>
        <v>1.7878700000000003</v>
      </c>
      <c r="H455" s="2">
        <f>'Moving Avg'!G455</f>
        <v>1.7979219999999998</v>
      </c>
      <c r="I455" s="2">
        <f>'Moving Avg'!H455</f>
        <v>1.7287364999999992</v>
      </c>
      <c r="J455" s="17" t="str">
        <f>OBV!F455</f>
        <v>BEARISH</v>
      </c>
      <c r="K455" s="17" t="str">
        <f>OBV!G455</f>
        <v>NEUTRAL</v>
      </c>
      <c r="L455" s="17" t="str">
        <f>OBV!H455</f>
        <v>CONFIRMED BEARISH</v>
      </c>
    </row>
    <row r="456" spans="1:12" ht="13.5" x14ac:dyDescent="0.25">
      <c r="A456" s="3">
        <f>RSI!A456</f>
        <v>42670</v>
      </c>
      <c r="B456" s="2">
        <f>RSI!B456</f>
        <v>1.7751999999999999</v>
      </c>
      <c r="C456" s="2">
        <f>RSI!I456</f>
        <v>45.252592024101091</v>
      </c>
      <c r="D456" s="2">
        <f>MACD!E456</f>
        <v>9.8090242298460861E-3</v>
      </c>
      <c r="E456" s="2">
        <f>MACD!F456</f>
        <v>4.4246913969007481E-3</v>
      </c>
      <c r="F456" s="2">
        <f>'Moving Avg'!D456</f>
        <v>1.7776800000000001</v>
      </c>
      <c r="G456" s="2">
        <f>'Moving Avg'!F456</f>
        <v>1.790025</v>
      </c>
      <c r="H456" s="2">
        <f>'Moving Avg'!G456</f>
        <v>1.7970579999999998</v>
      </c>
      <c r="I456" s="2">
        <f>'Moving Avg'!H456</f>
        <v>1.728971499999999</v>
      </c>
      <c r="J456" s="17" t="str">
        <f>OBV!F456</f>
        <v>BEARISH</v>
      </c>
      <c r="K456" s="17" t="str">
        <f>OBV!G456</f>
        <v>NEUTRAL</v>
      </c>
      <c r="L456" s="17" t="str">
        <f>OBV!H456</f>
        <v>NEUTRAL</v>
      </c>
    </row>
    <row r="457" spans="1:12" ht="13.5" x14ac:dyDescent="0.25">
      <c r="A457" s="3">
        <f>RSI!A457</f>
        <v>42671</v>
      </c>
      <c r="B457" s="2">
        <f>RSI!B457</f>
        <v>1.7751999999999999</v>
      </c>
      <c r="C457" s="2">
        <f>RSI!I457</f>
        <v>45.252592024101091</v>
      </c>
      <c r="D457" s="2">
        <f>MACD!E457</f>
        <v>1.2080435216010654E-2</v>
      </c>
      <c r="E457" s="2">
        <f>MACD!F457</f>
        <v>5.9558401607227298E-3</v>
      </c>
      <c r="F457" s="2">
        <f>'Moving Avg'!D457</f>
        <v>1.7764399999999998</v>
      </c>
      <c r="G457" s="2">
        <f>'Moving Avg'!F457</f>
        <v>1.790025</v>
      </c>
      <c r="H457" s="2">
        <f>'Moving Avg'!G457</f>
        <v>1.7961939999999998</v>
      </c>
      <c r="I457" s="2">
        <f>'Moving Avg'!H457</f>
        <v>1.7291804999999991</v>
      </c>
      <c r="J457" s="17" t="str">
        <f>OBV!F457</f>
        <v>BEARISH</v>
      </c>
      <c r="K457" s="17" t="str">
        <f>OBV!G457</f>
        <v>WEAK</v>
      </c>
      <c r="L457" s="17" t="str">
        <f>OBV!H457</f>
        <v>CONFIRMED BEARISH</v>
      </c>
    </row>
    <row r="458" spans="1:12" ht="13.5" x14ac:dyDescent="0.25">
      <c r="A458" s="3">
        <f>RSI!A458</f>
        <v>42674</v>
      </c>
      <c r="B458" s="2">
        <f>RSI!B458</f>
        <v>1.7751999999999999</v>
      </c>
      <c r="C458" s="2">
        <f>RSI!I458</f>
        <v>45.252592024101091</v>
      </c>
      <c r="D458" s="2">
        <f>MACD!E458</f>
        <v>9.3206525388918049E-3</v>
      </c>
      <c r="E458" s="2">
        <f>MACD!F458</f>
        <v>6.6288026363565452E-3</v>
      </c>
      <c r="F458" s="2">
        <f>'Moving Avg'!D458</f>
        <v>1.7751999999999999</v>
      </c>
      <c r="G458" s="2">
        <f>'Moving Avg'!F458</f>
        <v>1.7897149999999997</v>
      </c>
      <c r="H458" s="2">
        <f>'Moving Avg'!G458</f>
        <v>1.7954539999999997</v>
      </c>
      <c r="I458" s="2">
        <f>'Moving Avg'!H458</f>
        <v>1.7292579999999989</v>
      </c>
      <c r="J458" s="17" t="str">
        <f>OBV!F458</f>
        <v>BEARISH</v>
      </c>
      <c r="K458" s="17" t="str">
        <f>OBV!G458</f>
        <v>WEAK</v>
      </c>
      <c r="L458" s="17" t="str">
        <f>OBV!H458</f>
        <v>CONFIRMED BEARISH</v>
      </c>
    </row>
    <row r="459" spans="1:12" ht="13.5" x14ac:dyDescent="0.25">
      <c r="A459" s="3">
        <f>RSI!A459</f>
        <v>42675</v>
      </c>
      <c r="B459" s="2">
        <f>RSI!B459</f>
        <v>1.7690999999999999</v>
      </c>
      <c r="C459" s="2">
        <f>RSI!I459</f>
        <v>42.929326030157249</v>
      </c>
      <c r="D459" s="2">
        <f>MACD!E459</f>
        <v>7.5040632330132251E-3</v>
      </c>
      <c r="E459" s="2">
        <f>MACD!F459</f>
        <v>6.8038547556878819E-3</v>
      </c>
      <c r="F459" s="2">
        <f>'Moving Avg'!D459</f>
        <v>1.7739799999999999</v>
      </c>
      <c r="G459" s="2">
        <f>'Moving Avg'!F459</f>
        <v>1.7878649999999996</v>
      </c>
      <c r="H459" s="2">
        <f>'Moving Avg'!G459</f>
        <v>1.7945919999999995</v>
      </c>
      <c r="I459" s="2">
        <f>'Moving Avg'!H459</f>
        <v>1.7294889999999987</v>
      </c>
      <c r="J459" s="17" t="str">
        <f>OBV!F459</f>
        <v>BEARISH</v>
      </c>
      <c r="K459" s="17" t="str">
        <f>OBV!G459</f>
        <v>WEAK</v>
      </c>
      <c r="L459" s="17" t="str">
        <f>OBV!H459</f>
        <v>CONFIRMED BEARISH</v>
      </c>
    </row>
    <row r="460" spans="1:12" ht="13.5" x14ac:dyDescent="0.25">
      <c r="A460" s="3">
        <f>RSI!A460</f>
        <v>42676</v>
      </c>
      <c r="B460" s="2">
        <f>RSI!B460</f>
        <v>1.7690999999999999</v>
      </c>
      <c r="C460" s="2">
        <f>RSI!I460</f>
        <v>42.929326030157249</v>
      </c>
      <c r="D460" s="2">
        <f>MACD!E460</f>
        <v>7.9725010904245774E-3</v>
      </c>
      <c r="E460" s="2">
        <f>MACD!F460</f>
        <v>7.0375840226352213E-3</v>
      </c>
      <c r="F460" s="2">
        <f>'Moving Avg'!D460</f>
        <v>1.7727599999999999</v>
      </c>
      <c r="G460" s="2">
        <f>'Moving Avg'!F460</f>
        <v>1.786635</v>
      </c>
      <c r="H460" s="2">
        <f>'Moving Avg'!G460</f>
        <v>1.7938519999999993</v>
      </c>
      <c r="I460" s="2">
        <f>'Moving Avg'!H460</f>
        <v>1.7297459999999987</v>
      </c>
      <c r="J460" s="17" t="str">
        <f>OBV!F460</f>
        <v>BEARISH</v>
      </c>
      <c r="K460" s="17" t="str">
        <f>OBV!G460</f>
        <v>WEAK</v>
      </c>
      <c r="L460" s="17" t="str">
        <f>OBV!H460</f>
        <v>CONFIRMED BEARISH</v>
      </c>
    </row>
    <row r="461" spans="1:12" ht="13.5" x14ac:dyDescent="0.25">
      <c r="A461" s="3">
        <f>RSI!A461</f>
        <v>42677</v>
      </c>
      <c r="B461" s="2">
        <f>RSI!B461</f>
        <v>1.7690999999999999</v>
      </c>
      <c r="C461" s="2">
        <f>RSI!I461</f>
        <v>42.929326030157249</v>
      </c>
      <c r="D461" s="2">
        <f>MACD!E461</f>
        <v>6.5517899976221816E-3</v>
      </c>
      <c r="E461" s="2">
        <f>MACD!F461</f>
        <v>6.9404252176326134E-3</v>
      </c>
      <c r="F461" s="2">
        <f>'Moving Avg'!D461</f>
        <v>1.7715399999999999</v>
      </c>
      <c r="G461" s="2">
        <f>'Moving Avg'!F461</f>
        <v>1.78417</v>
      </c>
      <c r="H461" s="2">
        <f>'Moving Avg'!G461</f>
        <v>1.7929899999999992</v>
      </c>
      <c r="I461" s="2">
        <f>'Moving Avg'!H461</f>
        <v>1.7299769999999981</v>
      </c>
      <c r="J461" s="17" t="str">
        <f>OBV!F461</f>
        <v>BEARISH</v>
      </c>
      <c r="K461" s="17" t="str">
        <f>OBV!G461</f>
        <v>WEAK</v>
      </c>
      <c r="L461" s="17" t="str">
        <f>OBV!H461</f>
        <v>CONFIRMED BEARISH</v>
      </c>
    </row>
    <row r="462" spans="1:12" ht="13.5" x14ac:dyDescent="0.25">
      <c r="A462" s="3">
        <f>RSI!A462</f>
        <v>42678</v>
      </c>
      <c r="B462" s="2">
        <f>RSI!B462</f>
        <v>1.7505999999999999</v>
      </c>
      <c r="C462" s="2">
        <f>RSI!I462</f>
        <v>35.940078249189227</v>
      </c>
      <c r="D462" s="2">
        <f>MACD!E462</f>
        <v>7.7577651813514059E-3</v>
      </c>
      <c r="E462" s="2">
        <f>MACD!F462</f>
        <v>7.1038932103763726E-3</v>
      </c>
      <c r="F462" s="2">
        <f>'Moving Avg'!D462</f>
        <v>1.7666200000000001</v>
      </c>
      <c r="G462" s="2">
        <f>'Moving Avg'!F462</f>
        <v>1.78078</v>
      </c>
      <c r="H462" s="2">
        <f>'Moving Avg'!G462</f>
        <v>1.7916339999999997</v>
      </c>
      <c r="I462" s="2">
        <f>'Moving Avg'!H462</f>
        <v>1.7302989999999983</v>
      </c>
      <c r="J462" s="17" t="str">
        <f>OBV!F462</f>
        <v>BEARISH</v>
      </c>
      <c r="K462" s="17" t="str">
        <f>OBV!G462</f>
        <v>WEAK</v>
      </c>
      <c r="L462" s="17" t="str">
        <f>OBV!H462</f>
        <v>CONFIRMED BEARISH</v>
      </c>
    </row>
    <row r="463" spans="1:12" ht="13.5" x14ac:dyDescent="0.25">
      <c r="A463" s="3">
        <f>RSI!A463</f>
        <v>42681</v>
      </c>
      <c r="B463" s="2">
        <f>RSI!B463</f>
        <v>1.7505999999999999</v>
      </c>
      <c r="C463" s="2">
        <f>RSI!I463</f>
        <v>35.940078249189227</v>
      </c>
      <c r="D463" s="2">
        <f>MACD!E463</f>
        <v>8.965207103858841E-3</v>
      </c>
      <c r="E463" s="2">
        <f>MACD!F463</f>
        <v>7.476155989072867E-3</v>
      </c>
      <c r="F463" s="2">
        <f>'Moving Avg'!D463</f>
        <v>1.7617</v>
      </c>
      <c r="G463" s="2">
        <f>'Moving Avg'!F463</f>
        <v>1.7776999999999998</v>
      </c>
      <c r="H463" s="2">
        <f>'Moving Avg'!G463</f>
        <v>1.7902779999999998</v>
      </c>
      <c r="I463" s="2">
        <f>'Moving Avg'!H463</f>
        <v>1.7304634999999982</v>
      </c>
      <c r="J463" s="17" t="str">
        <f>OBV!F463</f>
        <v>BEARISH</v>
      </c>
      <c r="K463" s="17" t="str">
        <f>OBV!G463</f>
        <v>WEAK</v>
      </c>
      <c r="L463" s="17" t="str">
        <f>OBV!H463</f>
        <v>CONFIRMED BEARISH</v>
      </c>
    </row>
    <row r="464" spans="1:12" ht="13.5" x14ac:dyDescent="0.25">
      <c r="A464" s="3">
        <f>RSI!A464</f>
        <v>42682</v>
      </c>
      <c r="B464" s="2">
        <f>RSI!B464</f>
        <v>1.7628999999999999</v>
      </c>
      <c r="C464" s="2">
        <f>RSI!I464</f>
        <v>43.085122490137131</v>
      </c>
      <c r="D464" s="2">
        <f>MACD!E464</f>
        <v>8.2950808938133669E-3</v>
      </c>
      <c r="E464" s="2">
        <f>MACD!F464</f>
        <v>7.6399409700209668E-3</v>
      </c>
      <c r="F464" s="2">
        <f>'Moving Avg'!D464</f>
        <v>1.7604600000000001</v>
      </c>
      <c r="G464" s="2">
        <f>'Moving Avg'!F464</f>
        <v>1.7755399999999999</v>
      </c>
      <c r="H464" s="2">
        <f>'Moving Avg'!G464</f>
        <v>1.7892919999999999</v>
      </c>
      <c r="I464" s="2">
        <f>'Moving Avg'!H464</f>
        <v>1.7307684999999982</v>
      </c>
      <c r="J464" s="17" t="str">
        <f>OBV!F464</f>
        <v>BEARISH</v>
      </c>
      <c r="K464" s="17" t="str">
        <f>OBV!G464</f>
        <v>NEUTRAL</v>
      </c>
      <c r="L464" s="17" t="str">
        <f>OBV!H464</f>
        <v>CONFIRMED BEARISH</v>
      </c>
    </row>
    <row r="465" spans="1:12" ht="13.5" x14ac:dyDescent="0.25">
      <c r="A465" s="3">
        <f>RSI!A465</f>
        <v>42683</v>
      </c>
      <c r="B465" s="2">
        <f>RSI!B465</f>
        <v>1.7628999999999999</v>
      </c>
      <c r="C465" s="2">
        <f>RSI!I465</f>
        <v>43.085122490137131</v>
      </c>
      <c r="D465" s="2">
        <f>MACD!E465</f>
        <v>7.8156933401447581E-3</v>
      </c>
      <c r="E465" s="2">
        <f>MACD!F465</f>
        <v>7.6750914440457257E-3</v>
      </c>
      <c r="F465" s="2">
        <f>'Moving Avg'!D465</f>
        <v>1.7592199999999998</v>
      </c>
      <c r="G465" s="2">
        <f>'Moving Avg'!F465</f>
        <v>1.774305</v>
      </c>
      <c r="H465" s="2">
        <f>'Moving Avg'!G465</f>
        <v>1.788306</v>
      </c>
      <c r="I465" s="2">
        <f>'Moving Avg'!H465</f>
        <v>1.731256999999998</v>
      </c>
      <c r="J465" s="17" t="str">
        <f>OBV!F465</f>
        <v>BEARISH</v>
      </c>
      <c r="K465" s="17" t="str">
        <f>OBV!G465</f>
        <v>NEUTRAL</v>
      </c>
      <c r="L465" s="17" t="str">
        <f>OBV!H465</f>
        <v>CONFIRMED BEARISH</v>
      </c>
    </row>
    <row r="466" spans="1:12" ht="13.5" x14ac:dyDescent="0.25">
      <c r="A466" s="3">
        <f>RSI!A466</f>
        <v>42684</v>
      </c>
      <c r="B466" s="2">
        <f>RSI!B466</f>
        <v>1.7690999999999999</v>
      </c>
      <c r="C466" s="2">
        <f>RSI!I466</f>
        <v>46.56903681410661</v>
      </c>
      <c r="D466" s="2">
        <f>MACD!E466</f>
        <v>7.031948751485384E-3</v>
      </c>
      <c r="E466" s="2">
        <f>MACD!F466</f>
        <v>7.5464629055336579E-3</v>
      </c>
      <c r="F466" s="2">
        <f>'Moving Avg'!D466</f>
        <v>1.7592199999999998</v>
      </c>
      <c r="G466" s="2">
        <f>'Moving Avg'!F466</f>
        <v>1.7730749999999997</v>
      </c>
      <c r="H466" s="2">
        <f>'Moving Avg'!G466</f>
        <v>1.7873199999999998</v>
      </c>
      <c r="I466" s="2">
        <f>'Moving Avg'!H466</f>
        <v>1.7317764999999981</v>
      </c>
      <c r="J466" s="17" t="str">
        <f>OBV!F466</f>
        <v>BULLISH</v>
      </c>
      <c r="K466" s="17" t="str">
        <f>OBV!G466</f>
        <v>NEUTRAL</v>
      </c>
      <c r="L466" s="17" t="str">
        <f>OBV!H466</f>
        <v>NEUTRAL</v>
      </c>
    </row>
    <row r="467" spans="1:12" ht="13.5" x14ac:dyDescent="0.25">
      <c r="A467" s="3">
        <f>RSI!A467</f>
        <v>42685</v>
      </c>
      <c r="B467" s="2">
        <f>RSI!B467</f>
        <v>1.7567999999999999</v>
      </c>
      <c r="C467" s="2">
        <f>RSI!I467</f>
        <v>41.183126908738551</v>
      </c>
      <c r="D467" s="2">
        <f>MACD!E467</f>
        <v>7.3183944583590232E-3</v>
      </c>
      <c r="E467" s="2">
        <f>MACD!F467</f>
        <v>7.5008492160987313E-3</v>
      </c>
      <c r="F467" s="2">
        <f>'Moving Avg'!D467</f>
        <v>1.7604599999999997</v>
      </c>
      <c r="G467" s="2">
        <f>'Moving Avg'!F467</f>
        <v>1.77061</v>
      </c>
      <c r="H467" s="2">
        <f>'Moving Avg'!G467</f>
        <v>1.7860879999999995</v>
      </c>
      <c r="I467" s="2">
        <f>'Moving Avg'!H467</f>
        <v>1.7322084999999978</v>
      </c>
      <c r="J467" s="17" t="str">
        <f>OBV!F467</f>
        <v>BEARISH</v>
      </c>
      <c r="K467" s="17" t="str">
        <f>OBV!G467</f>
        <v>NEUTRAL</v>
      </c>
      <c r="L467" s="17" t="str">
        <f>OBV!H467</f>
        <v>BEARISH DIVERGENCE</v>
      </c>
    </row>
    <row r="468" spans="1:12" ht="13.5" x14ac:dyDescent="0.25">
      <c r="A468" s="3">
        <f>RSI!A468</f>
        <v>42688</v>
      </c>
      <c r="B468" s="2">
        <f>RSI!B468</f>
        <v>1.7567999999999999</v>
      </c>
      <c r="C468" s="2">
        <f>RSI!I468</f>
        <v>41.183126908738551</v>
      </c>
      <c r="D468" s="2">
        <f>MACD!E468</f>
        <v>7.6691038360137131E-3</v>
      </c>
      <c r="E468" s="2">
        <f>MACD!F468</f>
        <v>7.5345001400817287E-3</v>
      </c>
      <c r="F468" s="2">
        <f>'Moving Avg'!D468</f>
        <v>1.7617</v>
      </c>
      <c r="G468" s="2">
        <f>'Moving Avg'!F468</f>
        <v>1.76969</v>
      </c>
      <c r="H468" s="2">
        <f>'Moving Avg'!G468</f>
        <v>1.7847319999999993</v>
      </c>
      <c r="I468" s="2">
        <f>'Moving Avg'!H468</f>
        <v>1.732640499999998</v>
      </c>
      <c r="J468" s="17" t="str">
        <f>OBV!F468</f>
        <v>BEARISH</v>
      </c>
      <c r="K468" s="17" t="str">
        <f>OBV!G468</f>
        <v>NEUTRAL</v>
      </c>
      <c r="L468" s="17" t="str">
        <f>OBV!H468</f>
        <v>BEARISH DIVERGENCE</v>
      </c>
    </row>
    <row r="469" spans="1:12" ht="13.5" x14ac:dyDescent="0.25">
      <c r="A469" s="3">
        <f>RSI!A469</f>
        <v>42689</v>
      </c>
      <c r="B469" s="2">
        <f>RSI!B469</f>
        <v>1.7567999999999999</v>
      </c>
      <c r="C469" s="2">
        <f>RSI!I469</f>
        <v>41.183126908738551</v>
      </c>
      <c r="D469" s="2">
        <f>MACD!E469</f>
        <v>7.1277040169568373E-3</v>
      </c>
      <c r="E469" s="2">
        <f>MACD!F469</f>
        <v>7.4531409154567508E-3</v>
      </c>
      <c r="F469" s="2">
        <f>'Moving Avg'!D469</f>
        <v>1.76048</v>
      </c>
      <c r="G469" s="2">
        <f>'Moving Avg'!F469</f>
        <v>1.7687699999999995</v>
      </c>
      <c r="H469" s="2">
        <f>'Moving Avg'!G469</f>
        <v>1.7833759999999992</v>
      </c>
      <c r="I469" s="2">
        <f>'Moving Avg'!H469</f>
        <v>1.7332824999999983</v>
      </c>
      <c r="J469" s="17" t="str">
        <f>OBV!F469</f>
        <v>BEARISH</v>
      </c>
      <c r="K469" s="17" t="str">
        <f>OBV!G469</f>
        <v>WEAK</v>
      </c>
      <c r="L469" s="17" t="str">
        <f>OBV!H469</f>
        <v>CONFIRMED BEARISH</v>
      </c>
    </row>
    <row r="470" spans="1:12" ht="13.5" x14ac:dyDescent="0.25">
      <c r="A470" s="3">
        <f>RSI!A470</f>
        <v>42690</v>
      </c>
      <c r="B470" s="2">
        <f>RSI!B470</f>
        <v>1.7444</v>
      </c>
      <c r="C470" s="2">
        <f>RSI!I470</f>
        <v>35.948210736810225</v>
      </c>
      <c r="D470" s="2">
        <f>MACD!E470</f>
        <v>7.680992432032463E-3</v>
      </c>
      <c r="E470" s="2">
        <f>MACD!F470</f>
        <v>7.4987112187718929E-3</v>
      </c>
      <c r="F470" s="2">
        <f>'Moving Avg'!D470</f>
        <v>1.7567800000000002</v>
      </c>
      <c r="G470" s="2">
        <f>'Moving Avg'!F470</f>
        <v>1.7666099999999996</v>
      </c>
      <c r="H470" s="2">
        <f>'Moving Avg'!G470</f>
        <v>1.7817719999999992</v>
      </c>
      <c r="I470" s="2">
        <f>'Moving Avg'!H470</f>
        <v>1.7338364999999982</v>
      </c>
      <c r="J470" s="17" t="str">
        <f>OBV!F470</f>
        <v>BEARISH</v>
      </c>
      <c r="K470" s="17" t="str">
        <f>OBV!G470</f>
        <v>WEAK</v>
      </c>
      <c r="L470" s="17" t="str">
        <f>OBV!H470</f>
        <v>CONFIRMED BEARISH</v>
      </c>
    </row>
    <row r="471" spans="1:12" ht="13.5" x14ac:dyDescent="0.25">
      <c r="A471" s="3">
        <f>RSI!A471</f>
        <v>42691</v>
      </c>
      <c r="B471" s="2">
        <f>RSI!B471</f>
        <v>1.7383</v>
      </c>
      <c r="C471" s="2">
        <f>RSI!I471</f>
        <v>33.680137360403677</v>
      </c>
      <c r="D471" s="2">
        <f>MACD!E471</f>
        <v>8.7602811625668853E-3</v>
      </c>
      <c r="E471" s="2">
        <f>MACD!F471</f>
        <v>7.7510252075308917E-3</v>
      </c>
      <c r="F471" s="2">
        <f>'Moving Avg'!D471</f>
        <v>1.7506200000000001</v>
      </c>
      <c r="G471" s="2">
        <f>'Moving Avg'!F471</f>
        <v>1.7647649999999995</v>
      </c>
      <c r="H471" s="2">
        <f>'Moving Avg'!G471</f>
        <v>1.7802939999999992</v>
      </c>
      <c r="I471" s="2">
        <f>'Moving Avg'!H471</f>
        <v>1.7341759999999982</v>
      </c>
      <c r="J471" s="17" t="str">
        <f>OBV!F471</f>
        <v>BEARISH</v>
      </c>
      <c r="K471" s="17" t="str">
        <f>OBV!G471</f>
        <v>WEAK</v>
      </c>
      <c r="L471" s="17" t="str">
        <f>OBV!H471</f>
        <v>CONFIRMED BEARISH</v>
      </c>
    </row>
    <row r="472" spans="1:12" ht="13.5" x14ac:dyDescent="0.25">
      <c r="A472" s="3">
        <f>RSI!A472</f>
        <v>42692</v>
      </c>
      <c r="B472" s="2">
        <f>RSI!B472</f>
        <v>1.7321</v>
      </c>
      <c r="C472" s="2">
        <f>RSI!I472</f>
        <v>31.50444169143465</v>
      </c>
      <c r="D472" s="2">
        <f>MACD!E472</f>
        <v>7.470148046461178E-3</v>
      </c>
      <c r="E472" s="2">
        <f>MACD!F472</f>
        <v>7.6948497753169497E-3</v>
      </c>
      <c r="F472" s="2">
        <f>'Moving Avg'!D472</f>
        <v>1.7456800000000001</v>
      </c>
      <c r="G472" s="2">
        <f>'Moving Avg'!F472</f>
        <v>1.7622999999999998</v>
      </c>
      <c r="H472" s="2">
        <f>'Moving Avg'!G472</f>
        <v>1.7790619999999993</v>
      </c>
      <c r="I472" s="2">
        <f>'Moving Avg'!H472</f>
        <v>1.7344319999999982</v>
      </c>
      <c r="J472" s="17" t="str">
        <f>OBV!F472</f>
        <v>BEARISH</v>
      </c>
      <c r="K472" s="17" t="str">
        <f>OBV!G472</f>
        <v>WEAK</v>
      </c>
      <c r="L472" s="17" t="str">
        <f>OBV!H472</f>
        <v>CONFIRMED BEARISH</v>
      </c>
    </row>
    <row r="473" spans="1:12" ht="13.5" x14ac:dyDescent="0.25">
      <c r="A473" s="3">
        <f>RSI!A473</f>
        <v>42695</v>
      </c>
      <c r="B473" s="2">
        <f>RSI!B473</f>
        <v>1.7321</v>
      </c>
      <c r="C473" s="2">
        <f>RSI!I473</f>
        <v>31.50444169143465</v>
      </c>
      <c r="D473" s="2">
        <f>MACD!E473</f>
        <v>6.5850563110909643E-3</v>
      </c>
      <c r="E473" s="2">
        <f>MACD!F473</f>
        <v>7.4728910824717531E-3</v>
      </c>
      <c r="F473" s="2">
        <f>'Moving Avg'!D473</f>
        <v>1.74074</v>
      </c>
      <c r="G473" s="2">
        <f>'Moving Avg'!F473</f>
        <v>1.7598349999999996</v>
      </c>
      <c r="H473" s="2">
        <f>'Moving Avg'!G473</f>
        <v>1.7777059999999993</v>
      </c>
      <c r="I473" s="2">
        <f>'Moving Avg'!H473</f>
        <v>1.7346879999999982</v>
      </c>
      <c r="J473" s="17" t="str">
        <f>OBV!F473</f>
        <v>BEARISH</v>
      </c>
      <c r="K473" s="17" t="str">
        <f>OBV!G473</f>
        <v>WEAK</v>
      </c>
      <c r="L473" s="17" t="str">
        <f>OBV!H473</f>
        <v>CONFIRMED BEARISH</v>
      </c>
    </row>
    <row r="474" spans="1:12" ht="13.5" x14ac:dyDescent="0.25">
      <c r="A474" s="3">
        <f>RSI!A474</f>
        <v>42696</v>
      </c>
      <c r="B474" s="2">
        <f>RSI!B474</f>
        <v>1.7321</v>
      </c>
      <c r="C474" s="2">
        <f>RSI!I474</f>
        <v>31.50444169143465</v>
      </c>
      <c r="D474" s="2">
        <f>MACD!E474</f>
        <v>7.9196988966430126E-3</v>
      </c>
      <c r="E474" s="2">
        <f>MACD!F474</f>
        <v>7.5622526453060059E-3</v>
      </c>
      <c r="F474" s="2">
        <f>'Moving Avg'!D474</f>
        <v>1.7358</v>
      </c>
      <c r="G474" s="2">
        <f>'Moving Avg'!F474</f>
        <v>1.7576799999999999</v>
      </c>
      <c r="H474" s="2">
        <f>'Moving Avg'!G474</f>
        <v>1.7765959999999996</v>
      </c>
      <c r="I474" s="2">
        <f>'Moving Avg'!H474</f>
        <v>1.7351279999999982</v>
      </c>
      <c r="J474" s="17" t="str">
        <f>OBV!F474</f>
        <v>BEARISH</v>
      </c>
      <c r="K474" s="17" t="str">
        <f>OBV!G474</f>
        <v>WEAK</v>
      </c>
      <c r="L474" s="17" t="str">
        <f>OBV!H474</f>
        <v>CONFIRMED BEARISH</v>
      </c>
    </row>
    <row r="475" spans="1:12" ht="13.5" x14ac:dyDescent="0.25">
      <c r="A475" s="3">
        <f>RSI!A475</f>
        <v>42697</v>
      </c>
      <c r="B475" s="2">
        <f>RSI!B475</f>
        <v>1.7383</v>
      </c>
      <c r="C475" s="2">
        <f>RSI!I475</f>
        <v>36.618229569598945</v>
      </c>
      <c r="D475" s="2">
        <f>MACD!E475</f>
        <v>8.766843954877368E-3</v>
      </c>
      <c r="E475" s="2">
        <f>MACD!F475</f>
        <v>7.8031709072202788E-3</v>
      </c>
      <c r="F475" s="2">
        <f>'Moving Avg'!D475</f>
        <v>1.73458</v>
      </c>
      <c r="G475" s="2">
        <f>'Moving Avg'!F475</f>
        <v>1.7558349999999998</v>
      </c>
      <c r="H475" s="2">
        <f>'Moving Avg'!G475</f>
        <v>1.7756099999999997</v>
      </c>
      <c r="I475" s="2">
        <f>'Moving Avg'!H475</f>
        <v>1.7355724999999986</v>
      </c>
      <c r="J475" s="17" t="str">
        <f>OBV!F475</f>
        <v>BEARISH</v>
      </c>
      <c r="K475" s="17" t="str">
        <f>OBV!G475</f>
        <v>WEAK</v>
      </c>
      <c r="L475" s="17" t="str">
        <f>OBV!H475</f>
        <v>CONFIRMED BEARISH</v>
      </c>
    </row>
    <row r="476" spans="1:12" ht="13.5" x14ac:dyDescent="0.25">
      <c r="A476" s="3">
        <f>RSI!A476</f>
        <v>42698</v>
      </c>
      <c r="B476" s="2">
        <f>RSI!B476</f>
        <v>1.7321</v>
      </c>
      <c r="C476" s="2">
        <f>RSI!I476</f>
        <v>33.893163191298896</v>
      </c>
      <c r="D476" s="2">
        <f>MACD!E476</f>
        <v>1.102410183292557E-2</v>
      </c>
      <c r="E476" s="2">
        <f>MACD!F476</f>
        <v>8.4473570923613382E-3</v>
      </c>
      <c r="F476" s="2">
        <f>'Moving Avg'!D476</f>
        <v>1.7333399999999997</v>
      </c>
      <c r="G476" s="2">
        <f>'Moving Avg'!F476</f>
        <v>1.7536799999999997</v>
      </c>
      <c r="H476" s="2">
        <f>'Moving Avg'!G476</f>
        <v>1.7745</v>
      </c>
      <c r="I476" s="2">
        <f>'Moving Avg'!H476</f>
        <v>1.7359859999999987</v>
      </c>
      <c r="J476" s="17" t="str">
        <f>OBV!F476</f>
        <v>BEARISH</v>
      </c>
      <c r="K476" s="17" t="str">
        <f>OBV!G476</f>
        <v>WEAK</v>
      </c>
      <c r="L476" s="17" t="str">
        <f>OBV!H476</f>
        <v>CONFIRMED BEARISH</v>
      </c>
    </row>
    <row r="477" spans="1:12" ht="13.5" x14ac:dyDescent="0.25">
      <c r="A477" s="3">
        <f>RSI!A477</f>
        <v>42699</v>
      </c>
      <c r="B477" s="2">
        <f>RSI!B477</f>
        <v>1.7690999999999999</v>
      </c>
      <c r="C477" s="2">
        <f>RSI!I477</f>
        <v>55.280989405184791</v>
      </c>
      <c r="D477" s="2">
        <f>MACD!E477</f>
        <v>8.4555819159213286E-3</v>
      </c>
      <c r="E477" s="2">
        <f>MACD!F477</f>
        <v>8.4490020570733362E-3</v>
      </c>
      <c r="F477" s="2">
        <f>'Moving Avg'!D477</f>
        <v>1.74074</v>
      </c>
      <c r="G477" s="2">
        <f>'Moving Avg'!F477</f>
        <v>1.7533749999999997</v>
      </c>
      <c r="H477" s="2">
        <f>'Moving Avg'!G477</f>
        <v>1.7738839999999996</v>
      </c>
      <c r="I477" s="2">
        <f>'Moving Avg'!H477</f>
        <v>1.7367944999999987</v>
      </c>
      <c r="J477" s="17" t="str">
        <f>OBV!F477</f>
        <v>BULLISH</v>
      </c>
      <c r="K477" s="17" t="str">
        <f>OBV!G477</f>
        <v>NEUTRAL</v>
      </c>
      <c r="L477" s="17" t="str">
        <f>OBV!H477</f>
        <v>CONFIRMED BULLISH</v>
      </c>
    </row>
    <row r="478" spans="1:12" ht="13.5" x14ac:dyDescent="0.25">
      <c r="A478" s="3">
        <f>RSI!A478</f>
        <v>42702</v>
      </c>
      <c r="B478" s="2">
        <f>RSI!B478</f>
        <v>1.7751999999999999</v>
      </c>
      <c r="C478" s="2">
        <f>RSI!I478</f>
        <v>57.710218665888739</v>
      </c>
      <c r="D478" s="2">
        <f>MACD!E478</f>
        <v>5.7548260616768765E-3</v>
      </c>
      <c r="E478" s="2">
        <f>MACD!F478</f>
        <v>7.9101668579940436E-3</v>
      </c>
      <c r="F478" s="2">
        <f>'Moving Avg'!D478</f>
        <v>1.74936</v>
      </c>
      <c r="G478" s="2">
        <f>'Moving Avg'!F478</f>
        <v>1.7533749999999995</v>
      </c>
      <c r="H478" s="2">
        <f>'Moving Avg'!G478</f>
        <v>1.7735139999999994</v>
      </c>
      <c r="I478" s="2">
        <f>'Moving Avg'!H478</f>
        <v>1.7375284999999985</v>
      </c>
      <c r="J478" s="17" t="str">
        <f>OBV!F478</f>
        <v>BULLISH</v>
      </c>
      <c r="K478" s="17" t="str">
        <f>OBV!G478</f>
        <v>STRONG</v>
      </c>
      <c r="L478" s="17" t="str">
        <f>OBV!H478</f>
        <v>CONFIRMED BULLISH</v>
      </c>
    </row>
    <row r="479" spans="1:12" ht="13.5" x14ac:dyDescent="0.25">
      <c r="A479" s="3">
        <f>RSI!A479</f>
        <v>42703</v>
      </c>
      <c r="B479" s="2">
        <f>RSI!B479</f>
        <v>1.7628999999999999</v>
      </c>
      <c r="C479" s="2">
        <f>RSI!I479</f>
        <v>51.620985945241181</v>
      </c>
      <c r="D479" s="2">
        <f>MACD!E479</f>
        <v>4.2746916908396049E-3</v>
      </c>
      <c r="E479" s="2">
        <f>MACD!F479</f>
        <v>7.1830718245631565E-3</v>
      </c>
      <c r="F479" s="2">
        <f>'Moving Avg'!D479</f>
        <v>1.75552</v>
      </c>
      <c r="G479" s="2">
        <f>'Moving Avg'!F479</f>
        <v>1.7530649999999999</v>
      </c>
      <c r="H479" s="2">
        <f>'Moving Avg'!G479</f>
        <v>1.7731439999999994</v>
      </c>
      <c r="I479" s="2">
        <f>'Moving Avg'!H479</f>
        <v>1.7383059999999986</v>
      </c>
      <c r="J479" s="17" t="str">
        <f>OBV!F479</f>
        <v>BULLISH</v>
      </c>
      <c r="K479" s="17" t="str">
        <f>OBV!G479</f>
        <v>NEUTRAL</v>
      </c>
      <c r="L479" s="17" t="str">
        <f>OBV!H479</f>
        <v>CONFIRMED BULLISH</v>
      </c>
    </row>
    <row r="480" spans="1:12" ht="13.5" x14ac:dyDescent="0.25">
      <c r="A480" s="3">
        <f>RSI!A480</f>
        <v>42704</v>
      </c>
      <c r="B480" s="2">
        <f>RSI!B480</f>
        <v>1.7876000000000001</v>
      </c>
      <c r="C480" s="2">
        <f>RSI!I480</f>
        <v>60.609330971042212</v>
      </c>
      <c r="D480" s="2">
        <f>MACD!E480</f>
        <v>-7.4050978706252657E-4</v>
      </c>
      <c r="E480" s="2">
        <f>MACD!F480</f>
        <v>5.5983555022380204E-3</v>
      </c>
      <c r="F480" s="2">
        <f>'Moving Avg'!D480</f>
        <v>1.7653799999999999</v>
      </c>
      <c r="G480" s="2">
        <f>'Moving Avg'!F480</f>
        <v>1.7539899999999995</v>
      </c>
      <c r="H480" s="2">
        <f>'Moving Avg'!G480</f>
        <v>1.7732679999999996</v>
      </c>
      <c r="I480" s="2">
        <f>'Moving Avg'!H480</f>
        <v>1.7391284999999987</v>
      </c>
      <c r="J480" s="17" t="str">
        <f>OBV!F480</f>
        <v>BULLISH</v>
      </c>
      <c r="K480" s="17" t="str">
        <f>OBV!G480</f>
        <v>NEUTRAL</v>
      </c>
      <c r="L480" s="17" t="str">
        <f>OBV!H480</f>
        <v>CONFIRMED BULLISH</v>
      </c>
    </row>
    <row r="481" spans="1:12" ht="13.5" x14ac:dyDescent="0.25">
      <c r="A481" s="3">
        <f>RSI!A481</f>
        <v>42705</v>
      </c>
      <c r="B481" s="2">
        <f>RSI!B481</f>
        <v>1.7690999999999999</v>
      </c>
      <c r="C481" s="2">
        <f>RSI!I481</f>
        <v>52.710239079698312</v>
      </c>
      <c r="D481" s="2">
        <f>MACD!E481</f>
        <v>-4.7217586966776803E-3</v>
      </c>
      <c r="E481" s="2">
        <f>MACD!F481</f>
        <v>3.5343326624548803E-3</v>
      </c>
      <c r="F481" s="2">
        <f>'Moving Avg'!D481</f>
        <v>1.7727800000000002</v>
      </c>
      <c r="G481" s="2">
        <f>'Moving Avg'!F481</f>
        <v>1.7539899999999995</v>
      </c>
      <c r="H481" s="2">
        <f>'Moving Avg'!G481</f>
        <v>1.7732679999999996</v>
      </c>
      <c r="I481" s="2">
        <f>'Moving Avg'!H481</f>
        <v>1.7400944999999981</v>
      </c>
      <c r="J481" s="17" t="str">
        <f>OBV!F481</f>
        <v>BULLISH</v>
      </c>
      <c r="K481" s="17" t="str">
        <f>OBV!G481</f>
        <v>STRONG</v>
      </c>
      <c r="L481" s="17" t="str">
        <f>OBV!H481</f>
        <v>CONFIRMED BULLISH</v>
      </c>
    </row>
    <row r="482" spans="1:12" ht="13.5" x14ac:dyDescent="0.25">
      <c r="A482" s="3">
        <f>RSI!A482</f>
        <v>42706</v>
      </c>
      <c r="B482" s="2">
        <f>RSI!B482</f>
        <v>1.7567999999999999</v>
      </c>
      <c r="C482" s="2">
        <f>RSI!I482</f>
        <v>48.21135237593252</v>
      </c>
      <c r="D482" s="2">
        <f>MACD!E482</f>
        <v>-8.1808937831659989E-3</v>
      </c>
      <c r="E482" s="2">
        <f>MACD!F482</f>
        <v>1.1912873733307045E-3</v>
      </c>
      <c r="F482" s="2">
        <f>'Moving Avg'!D482</f>
        <v>1.7703199999999999</v>
      </c>
      <c r="G482" s="2">
        <f>'Moving Avg'!F482</f>
        <v>1.7542999999999995</v>
      </c>
      <c r="H482" s="2">
        <f>'Moving Avg'!G482</f>
        <v>1.7721599999999995</v>
      </c>
      <c r="I482" s="2">
        <f>'Moving Avg'!H482</f>
        <v>1.7408154999999983</v>
      </c>
      <c r="J482" s="17" t="str">
        <f>OBV!F482</f>
        <v>BEARISH</v>
      </c>
      <c r="K482" s="17" t="str">
        <f>OBV!G482</f>
        <v>NEUTRAL</v>
      </c>
      <c r="L482" s="17" t="str">
        <f>OBV!H482</f>
        <v>CONFIRMED BEARISH</v>
      </c>
    </row>
    <row r="483" spans="1:12" ht="13.5" x14ac:dyDescent="0.25">
      <c r="A483" s="3">
        <f>RSI!A483</f>
        <v>42709</v>
      </c>
      <c r="B483" s="2">
        <f>RSI!B483</f>
        <v>1.7567999999999999</v>
      </c>
      <c r="C483" s="2">
        <f>RSI!I483</f>
        <v>48.21135237593252</v>
      </c>
      <c r="D483" s="2">
        <f>MACD!E483</f>
        <v>-1.1079294277899887E-2</v>
      </c>
      <c r="E483" s="2">
        <f>MACD!F483</f>
        <v>-1.2628289569154138E-3</v>
      </c>
      <c r="F483" s="2">
        <f>'Moving Avg'!D483</f>
        <v>1.76664</v>
      </c>
      <c r="G483" s="2">
        <f>'Moving Avg'!F483</f>
        <v>1.7546099999999996</v>
      </c>
      <c r="H483" s="2">
        <f>'Moving Avg'!G483</f>
        <v>1.7710519999999996</v>
      </c>
      <c r="I483" s="2">
        <f>'Moving Avg'!H483</f>
        <v>1.7417199999999982</v>
      </c>
      <c r="J483" s="17" t="str">
        <f>OBV!F483</f>
        <v>BEARISH</v>
      </c>
      <c r="K483" s="17" t="str">
        <f>OBV!G483</f>
        <v>WEAK</v>
      </c>
      <c r="L483" s="17" t="str">
        <f>OBV!H483</f>
        <v>CONFIRMED BEARISH</v>
      </c>
    </row>
    <row r="484" spans="1:12" ht="13.5" x14ac:dyDescent="0.25">
      <c r="A484" s="3">
        <f>RSI!A484</f>
        <v>42710</v>
      </c>
      <c r="B484" s="2">
        <f>RSI!B484</f>
        <v>1.7567999999999999</v>
      </c>
      <c r="C484" s="2">
        <f>RSI!I484</f>
        <v>48.21135237593252</v>
      </c>
      <c r="D484" s="2">
        <f>MACD!E484</f>
        <v>-1.350534259396885E-2</v>
      </c>
      <c r="E484" s="2">
        <f>MACD!F484</f>
        <v>-3.711331684326101E-3</v>
      </c>
      <c r="F484" s="2">
        <f>'Moving Avg'!D484</f>
        <v>1.76542</v>
      </c>
      <c r="G484" s="2">
        <f>'Moving Avg'!F484</f>
        <v>1.7543049999999998</v>
      </c>
      <c r="H484" s="2">
        <f>'Moving Avg'!G484</f>
        <v>1.7703139999999997</v>
      </c>
      <c r="I484" s="2">
        <f>'Moving Avg'!H484</f>
        <v>1.7424409999999984</v>
      </c>
      <c r="J484" s="17" t="str">
        <f>OBV!F484</f>
        <v>BEARISH</v>
      </c>
      <c r="K484" s="17" t="str">
        <f>OBV!G484</f>
        <v>NEUTRAL</v>
      </c>
      <c r="L484" s="17" t="str">
        <f>OBV!H484</f>
        <v>CONFIRMED BEARISH</v>
      </c>
    </row>
    <row r="485" spans="1:12" ht="13.5" x14ac:dyDescent="0.25">
      <c r="A485" s="3">
        <f>RSI!A485</f>
        <v>42711</v>
      </c>
      <c r="B485" s="2">
        <f>RSI!B485</f>
        <v>1.7505999999999999</v>
      </c>
      <c r="C485" s="2">
        <f>RSI!I485</f>
        <v>45.752859572583247</v>
      </c>
      <c r="D485" s="2">
        <f>MACD!E485</f>
        <v>-1.4120561729419334E-2</v>
      </c>
      <c r="E485" s="2">
        <f>MACD!F485</f>
        <v>-5.793177693344748E-3</v>
      </c>
      <c r="F485" s="2">
        <f>'Moving Avg'!D485</f>
        <v>1.7580200000000001</v>
      </c>
      <c r="G485" s="2">
        <f>'Moving Avg'!F485</f>
        <v>1.7536899999999995</v>
      </c>
      <c r="H485" s="2">
        <f>'Moving Avg'!G485</f>
        <v>1.7698219999999998</v>
      </c>
      <c r="I485" s="2">
        <f>'Moving Avg'!H485</f>
        <v>1.7432094999999983</v>
      </c>
      <c r="J485" s="17" t="str">
        <f>OBV!F485</f>
        <v>BEARISH</v>
      </c>
      <c r="K485" s="17" t="str">
        <f>OBV!G485</f>
        <v>WEAK</v>
      </c>
      <c r="L485" s="17" t="str">
        <f>OBV!H485</f>
        <v>CONFIRMED BEARISH</v>
      </c>
    </row>
    <row r="486" spans="1:12" ht="13.5" x14ac:dyDescent="0.25">
      <c r="A486" s="3">
        <f>RSI!A486</f>
        <v>42712</v>
      </c>
      <c r="B486" s="2">
        <f>RSI!B486</f>
        <v>1.7444</v>
      </c>
      <c r="C486" s="2">
        <f>RSI!I486</f>
        <v>43.371064500990002</v>
      </c>
      <c r="D486" s="2">
        <f>MACD!E486</f>
        <v>-1.5076410775947124E-2</v>
      </c>
      <c r="E486" s="2">
        <f>MACD!F486</f>
        <v>-7.6498243098652233E-3</v>
      </c>
      <c r="F486" s="2">
        <f>'Moving Avg'!D486</f>
        <v>1.75308</v>
      </c>
      <c r="G486" s="2">
        <f>'Moving Avg'!F486</f>
        <v>1.7524549999999994</v>
      </c>
      <c r="H486" s="2">
        <f>'Moving Avg'!G486</f>
        <v>1.7700679999999998</v>
      </c>
      <c r="I486" s="2">
        <f>'Moving Avg'!H486</f>
        <v>1.7439469999999984</v>
      </c>
      <c r="J486" s="17" t="str">
        <f>OBV!F486</f>
        <v>BEARISH</v>
      </c>
      <c r="K486" s="17" t="str">
        <f>OBV!G486</f>
        <v>WEAK</v>
      </c>
      <c r="L486" s="17" t="str">
        <f>OBV!H486</f>
        <v>CONFIRMED BEARISH</v>
      </c>
    </row>
    <row r="487" spans="1:12" ht="13.5" x14ac:dyDescent="0.25">
      <c r="A487" s="3">
        <f>RSI!A487</f>
        <v>42713</v>
      </c>
      <c r="B487" s="2">
        <f>RSI!B487</f>
        <v>1.7567999999999999</v>
      </c>
      <c r="C487" s="2">
        <f>RSI!I487</f>
        <v>49.080402926423908</v>
      </c>
      <c r="D487" s="2">
        <f>MACD!E487</f>
        <v>-1.1019866173928028E-2</v>
      </c>
      <c r="E487" s="2">
        <f>MACD!F487</f>
        <v>-8.3238326826777856E-3</v>
      </c>
      <c r="F487" s="2">
        <f>'Moving Avg'!D487</f>
        <v>1.75308</v>
      </c>
      <c r="G487" s="2">
        <f>'Moving Avg'!F487</f>
        <v>1.7524549999999994</v>
      </c>
      <c r="H487" s="2">
        <f>'Moving Avg'!G487</f>
        <v>1.7696999999999996</v>
      </c>
      <c r="I487" s="2">
        <f>'Moving Avg'!H487</f>
        <v>1.7447989999999984</v>
      </c>
      <c r="J487" s="17" t="str">
        <f>OBV!F487</f>
        <v>BEARISH</v>
      </c>
      <c r="K487" s="17" t="str">
        <f>OBV!G487</f>
        <v>WEAK</v>
      </c>
      <c r="L487" s="17" t="str">
        <f>OBV!H487</f>
        <v>NEUTRAL</v>
      </c>
    </row>
    <row r="488" spans="1:12" ht="13.5" x14ac:dyDescent="0.25">
      <c r="A488" s="3">
        <f>RSI!A488</f>
        <v>42717</v>
      </c>
      <c r="B488" s="2">
        <f>RSI!B488</f>
        <v>1.7383</v>
      </c>
      <c r="C488" s="2">
        <f>RSI!I488</f>
        <v>42.238314330443671</v>
      </c>
      <c r="D488" s="2">
        <f>MACD!E488</f>
        <v>-5.2670763441533541E-3</v>
      </c>
      <c r="E488" s="2">
        <f>MACD!F488</f>
        <v>-7.7124814149728991E-3</v>
      </c>
      <c r="F488" s="2">
        <f>'Moving Avg'!D488</f>
        <v>1.7493799999999999</v>
      </c>
      <c r="G488" s="2">
        <f>'Moving Avg'!F488</f>
        <v>1.7515299999999996</v>
      </c>
      <c r="H488" s="2">
        <f>'Moving Avg'!G488</f>
        <v>1.7688379999999997</v>
      </c>
      <c r="I488" s="2">
        <f>'Moving Avg'!H488</f>
        <v>1.7456109999999985</v>
      </c>
      <c r="J488" s="17" t="str">
        <f>OBV!F488</f>
        <v>BEARISH</v>
      </c>
      <c r="K488" s="17" t="str">
        <f>OBV!G488</f>
        <v>WEAK</v>
      </c>
      <c r="L488" s="17" t="str">
        <f>OBV!H488</f>
        <v>CONFIRMED BEARISH</v>
      </c>
    </row>
    <row r="489" spans="1:12" ht="13.5" x14ac:dyDescent="0.25">
      <c r="A489" s="3">
        <f>RSI!A489</f>
        <v>42718</v>
      </c>
      <c r="B489" s="2">
        <f>RSI!B489</f>
        <v>1.7505999999999999</v>
      </c>
      <c r="C489" s="2">
        <f>RSI!I489</f>
        <v>47.48057489870682</v>
      </c>
      <c r="D489" s="2">
        <f>MACD!E489</f>
        <v>-3.0827871459633283E-3</v>
      </c>
      <c r="E489" s="2">
        <f>MACD!F489</f>
        <v>-6.786542561170986E-3</v>
      </c>
      <c r="F489" s="2">
        <f>'Moving Avg'!D489</f>
        <v>1.74814</v>
      </c>
      <c r="G489" s="2">
        <f>'Moving Avg'!F489</f>
        <v>1.7512199999999996</v>
      </c>
      <c r="H489" s="2">
        <f>'Moving Avg'!G489</f>
        <v>1.767728</v>
      </c>
      <c r="I489" s="2">
        <f>'Moving Avg'!H489</f>
        <v>1.7464844999999984</v>
      </c>
      <c r="J489" s="17" t="str">
        <f>OBV!F489</f>
        <v>BEARISH</v>
      </c>
      <c r="K489" s="17" t="str">
        <f>OBV!G489</f>
        <v>WEAK</v>
      </c>
      <c r="L489" s="17" t="str">
        <f>OBV!H489</f>
        <v>CONFIRMED BEARISH</v>
      </c>
    </row>
    <row r="490" spans="1:12" ht="13.5" x14ac:dyDescent="0.25">
      <c r="A490" s="3">
        <f>RSI!A490</f>
        <v>42719</v>
      </c>
      <c r="B490" s="2">
        <f>RSI!B490</f>
        <v>1.7444</v>
      </c>
      <c r="C490" s="2">
        <f>RSI!I490</f>
        <v>45.251214676231932</v>
      </c>
      <c r="D490" s="2">
        <f>MACD!E490</f>
        <v>3.0631122218034434E-3</v>
      </c>
      <c r="E490" s="2">
        <f>MACD!F490</f>
        <v>-4.8166116045761003E-3</v>
      </c>
      <c r="F490" s="2">
        <f>'Moving Avg'!D490</f>
        <v>1.7469000000000001</v>
      </c>
      <c r="G490" s="2">
        <f>'Moving Avg'!F490</f>
        <v>1.7512199999999996</v>
      </c>
      <c r="H490" s="2">
        <f>'Moving Avg'!G490</f>
        <v>1.766742</v>
      </c>
      <c r="I490" s="2">
        <f>'Moving Avg'!H490</f>
        <v>1.7471959999999984</v>
      </c>
      <c r="J490" s="17" t="str">
        <f>OBV!F490</f>
        <v>BEARISH</v>
      </c>
      <c r="K490" s="17" t="str">
        <f>OBV!G490</f>
        <v>WEAK</v>
      </c>
      <c r="L490" s="17" t="str">
        <f>OBV!H490</f>
        <v>CONFIRMED BEARISH</v>
      </c>
    </row>
    <row r="491" spans="1:12" ht="13.5" x14ac:dyDescent="0.25">
      <c r="A491" s="3">
        <f>RSI!A491</f>
        <v>42720</v>
      </c>
      <c r="B491" s="2">
        <f>RSI!B491</f>
        <v>1.7444</v>
      </c>
      <c r="C491" s="2">
        <f>RSI!I491</f>
        <v>45.251214676231939</v>
      </c>
      <c r="D491" s="2">
        <f>MACD!E491</f>
        <v>5.4895221284945173E-3</v>
      </c>
      <c r="E491" s="2">
        <f>MACD!F491</f>
        <v>-2.7553848579619771E-3</v>
      </c>
      <c r="F491" s="2">
        <f>'Moving Avg'!D491</f>
        <v>1.7468999999999997</v>
      </c>
      <c r="G491" s="2">
        <f>'Moving Avg'!F491</f>
        <v>1.7515249999999996</v>
      </c>
      <c r="H491" s="2">
        <f>'Moving Avg'!G491</f>
        <v>1.7652620000000001</v>
      </c>
      <c r="I491" s="2">
        <f>'Moving Avg'!H491</f>
        <v>1.7479074999999984</v>
      </c>
      <c r="J491" s="17" t="str">
        <f>OBV!F491</f>
        <v>BEARISH</v>
      </c>
      <c r="K491" s="17" t="str">
        <f>OBV!G491</f>
        <v>NEUTRAL</v>
      </c>
      <c r="L491" s="17" t="str">
        <f>OBV!H491</f>
        <v>NEUTRAL</v>
      </c>
    </row>
    <row r="492" spans="1:12" ht="13.5" x14ac:dyDescent="0.25">
      <c r="A492" s="3">
        <f>RSI!A492</f>
        <v>42723</v>
      </c>
      <c r="B492" s="2">
        <f>RSI!B492</f>
        <v>1.7444</v>
      </c>
      <c r="C492" s="2">
        <f>RSI!I492</f>
        <v>45.251214676231932</v>
      </c>
      <c r="D492" s="2">
        <f>MACD!E492</f>
        <v>5.7171706636114372E-3</v>
      </c>
      <c r="E492" s="2">
        <f>MACD!F492</f>
        <v>-1.0608737536472945E-3</v>
      </c>
      <c r="F492" s="2">
        <f>'Moving Avg'!D492</f>
        <v>1.7444199999999999</v>
      </c>
      <c r="G492" s="2">
        <f>'Moving Avg'!F492</f>
        <v>1.7521399999999994</v>
      </c>
      <c r="H492" s="2">
        <f>'Moving Avg'!G492</f>
        <v>1.763782</v>
      </c>
      <c r="I492" s="2">
        <f>'Moving Avg'!H492</f>
        <v>1.7485399999999984</v>
      </c>
      <c r="J492" s="17" t="str">
        <f>OBV!F492</f>
        <v>BEARISH</v>
      </c>
      <c r="K492" s="17" t="str">
        <f>OBV!G492</f>
        <v>NEUTRAL</v>
      </c>
      <c r="L492" s="17" t="str">
        <f>OBV!H492</f>
        <v>CONFIRMED BEARISH</v>
      </c>
    </row>
    <row r="493" spans="1:12" ht="13.5" x14ac:dyDescent="0.25">
      <c r="A493" s="3">
        <f>RSI!A493</f>
        <v>42724</v>
      </c>
      <c r="B493" s="2">
        <f>RSI!B493</f>
        <v>1.7567999999999999</v>
      </c>
      <c r="C493" s="2">
        <f>RSI!I493</f>
        <v>50.998440082641032</v>
      </c>
      <c r="D493" s="2">
        <f>MACD!E493</f>
        <v>5.0531668587758816E-3</v>
      </c>
      <c r="E493" s="2">
        <f>MACD!F493</f>
        <v>1.6193436883734063E-4</v>
      </c>
      <c r="F493" s="2">
        <f>'Moving Avg'!D493</f>
        <v>1.7481199999999997</v>
      </c>
      <c r="G493" s="2">
        <f>'Moving Avg'!F493</f>
        <v>1.7533749999999995</v>
      </c>
      <c r="H493" s="2">
        <f>'Moving Avg'!G493</f>
        <v>1.7626740000000001</v>
      </c>
      <c r="I493" s="2">
        <f>'Moving Avg'!H493</f>
        <v>1.7491034999999979</v>
      </c>
      <c r="J493" s="17" t="str">
        <f>OBV!F493</f>
        <v>BULLISH</v>
      </c>
      <c r="K493" s="17" t="str">
        <f>OBV!G493</f>
        <v>STRONG</v>
      </c>
      <c r="L493" s="17" t="str">
        <f>OBV!H493</f>
        <v>CONFIRMED BULLISH</v>
      </c>
    </row>
    <row r="494" spans="1:12" ht="13.5" x14ac:dyDescent="0.25">
      <c r="A494" s="3">
        <f>RSI!A494</f>
        <v>42725</v>
      </c>
      <c r="B494" s="2">
        <f>RSI!B494</f>
        <v>1.7444</v>
      </c>
      <c r="C494" s="2">
        <f>RSI!I494</f>
        <v>45.818665485061466</v>
      </c>
      <c r="D494" s="2">
        <f>MACD!E494</f>
        <v>5.3938685289613986E-3</v>
      </c>
      <c r="E494" s="2">
        <f>MACD!F494</f>
        <v>1.2083212008621523E-3</v>
      </c>
      <c r="F494" s="2">
        <f>'Moving Avg'!D494</f>
        <v>1.7468800000000002</v>
      </c>
      <c r="G494" s="2">
        <f>'Moving Avg'!F494</f>
        <v>1.7539899999999993</v>
      </c>
      <c r="H494" s="2">
        <f>'Moving Avg'!G494</f>
        <v>1.7614400000000001</v>
      </c>
      <c r="I494" s="2">
        <f>'Moving Avg'!H494</f>
        <v>1.7496309999999982</v>
      </c>
      <c r="J494" s="17" t="str">
        <f>OBV!F494</f>
        <v>BEARISH</v>
      </c>
      <c r="K494" s="17" t="str">
        <f>OBV!G494</f>
        <v>NEUTRAL</v>
      </c>
      <c r="L494" s="17" t="str">
        <f>OBV!H494</f>
        <v>CONFIRMED BEARISH</v>
      </c>
    </row>
    <row r="495" spans="1:12" ht="13.5" x14ac:dyDescent="0.25">
      <c r="A495" s="3">
        <f>RSI!A495</f>
        <v>42726</v>
      </c>
      <c r="B495" s="2">
        <f>RSI!B495</f>
        <v>1.7444</v>
      </c>
      <c r="C495" s="2">
        <f>RSI!I495</f>
        <v>45.818665485061473</v>
      </c>
      <c r="D495" s="2">
        <f>MACD!E495</f>
        <v>4.7867958371812236E-3</v>
      </c>
      <c r="E495" s="2">
        <f>MACD!F495</f>
        <v>1.9240161281259666E-3</v>
      </c>
      <c r="F495" s="2">
        <f>'Moving Avg'!D495</f>
        <v>1.7468799999999998</v>
      </c>
      <c r="G495" s="2">
        <f>'Moving Avg'!F495</f>
        <v>1.7542949999999995</v>
      </c>
      <c r="H495" s="2">
        <f>'Moving Avg'!G495</f>
        <v>1.7605760000000001</v>
      </c>
      <c r="I495" s="2">
        <f>'Moving Avg'!H495</f>
        <v>1.750158499999998</v>
      </c>
      <c r="J495" s="17" t="str">
        <f>OBV!F495</f>
        <v>BULLISH</v>
      </c>
      <c r="K495" s="17" t="str">
        <f>OBV!G495</f>
        <v>NEUTRAL</v>
      </c>
      <c r="L495" s="17" t="str">
        <f>OBV!H495</f>
        <v>NEUTRAL</v>
      </c>
    </row>
    <row r="496" spans="1:12" ht="13.5" x14ac:dyDescent="0.25">
      <c r="A496" s="3">
        <f>RSI!A496</f>
        <v>42727</v>
      </c>
      <c r="B496" s="2">
        <f>RSI!B496</f>
        <v>1.7444</v>
      </c>
      <c r="C496" s="2">
        <f>RSI!I496</f>
        <v>45.818665485061473</v>
      </c>
      <c r="D496" s="2">
        <f>MACD!E496</f>
        <v>3.3734278212600444E-3</v>
      </c>
      <c r="E496" s="2">
        <f>MACD!F496</f>
        <v>2.2138984667527824E-3</v>
      </c>
      <c r="F496" s="2">
        <f>'Moving Avg'!D496</f>
        <v>1.7468799999999998</v>
      </c>
      <c r="G496" s="2">
        <f>'Moving Avg'!F496</f>
        <v>1.7549099999999995</v>
      </c>
      <c r="H496" s="2">
        <f>'Moving Avg'!G496</f>
        <v>1.75959</v>
      </c>
      <c r="I496" s="2">
        <f>'Moving Avg'!H496</f>
        <v>1.7505284999999977</v>
      </c>
      <c r="J496" s="17" t="str">
        <f>OBV!F496</f>
        <v>BULLISH</v>
      </c>
      <c r="K496" s="17" t="str">
        <f>OBV!G496</f>
        <v>NEUTRAL</v>
      </c>
      <c r="L496" s="17" t="str">
        <f>OBV!H496</f>
        <v>NEUTRAL</v>
      </c>
    </row>
    <row r="497" spans="1:12" ht="13.5" x14ac:dyDescent="0.25">
      <c r="A497" s="3">
        <f>RSI!A497</f>
        <v>42730</v>
      </c>
      <c r="B497" s="2">
        <f>RSI!B497</f>
        <v>1.7444</v>
      </c>
      <c r="C497" s="2">
        <f>RSI!I497</f>
        <v>45.818665485061473</v>
      </c>
      <c r="D497" s="2">
        <f>MACD!E497</f>
        <v>4.1353368934442525E-3</v>
      </c>
      <c r="E497" s="2">
        <f>MACD!F497</f>
        <v>2.5981861520910764E-3</v>
      </c>
      <c r="F497" s="2">
        <f>'Moving Avg'!D497</f>
        <v>1.7468799999999998</v>
      </c>
      <c r="G497" s="2">
        <f>'Moving Avg'!F497</f>
        <v>1.7536749999999994</v>
      </c>
      <c r="H497" s="2">
        <f>'Moving Avg'!G497</f>
        <v>1.758356</v>
      </c>
      <c r="I497" s="2">
        <f>'Moving Avg'!H497</f>
        <v>1.7510299999999974</v>
      </c>
      <c r="J497" s="17" t="str">
        <f>OBV!F497</f>
        <v>BULLISH</v>
      </c>
      <c r="K497" s="17" t="str">
        <f>OBV!G497</f>
        <v>NEUTRAL</v>
      </c>
      <c r="L497" s="17" t="str">
        <f>OBV!H497</f>
        <v>NEUTRAL</v>
      </c>
    </row>
    <row r="498" spans="1:12" ht="13.5" x14ac:dyDescent="0.25">
      <c r="A498" s="3">
        <f>RSI!A498</f>
        <v>42731</v>
      </c>
      <c r="B498" s="2">
        <f>RSI!B498</f>
        <v>1.7383</v>
      </c>
      <c r="C498" s="2">
        <f>RSI!I498</f>
        <v>42.933335539571956</v>
      </c>
      <c r="D498" s="2">
        <f>MACD!E498</f>
        <v>2.432156401355634E-3</v>
      </c>
      <c r="E498" s="2">
        <f>MACD!F498</f>
        <v>2.5649802019439881E-3</v>
      </c>
      <c r="F498" s="2">
        <f>'Moving Avg'!D498</f>
        <v>1.74318</v>
      </c>
      <c r="G498" s="2">
        <f>'Moving Avg'!F498</f>
        <v>1.7518299999999996</v>
      </c>
      <c r="H498" s="2">
        <f>'Moving Avg'!G498</f>
        <v>1.7576179999999999</v>
      </c>
      <c r="I498" s="2">
        <f>'Moving Avg'!H498</f>
        <v>1.7516319999999976</v>
      </c>
      <c r="J498" s="17" t="str">
        <f>OBV!F498</f>
        <v>BEARISH</v>
      </c>
      <c r="K498" s="17" t="str">
        <f>OBV!G498</f>
        <v>NEUTRAL</v>
      </c>
      <c r="L498" s="17" t="str">
        <f>OBV!H498</f>
        <v>CONFIRMED BEARISH</v>
      </c>
    </row>
    <row r="499" spans="1:12" ht="13.5" x14ac:dyDescent="0.25">
      <c r="A499" s="3">
        <f>RSI!A499</f>
        <v>42732</v>
      </c>
      <c r="B499" s="2">
        <f>RSI!B499</f>
        <v>1.7383</v>
      </c>
      <c r="C499" s="2">
        <f>RSI!I499</f>
        <v>42.933335539571956</v>
      </c>
      <c r="D499" s="2">
        <f>MACD!E499</f>
        <v>2.9623465411570127E-3</v>
      </c>
      <c r="E499" s="2">
        <f>MACD!F499</f>
        <v>2.644453469786593E-3</v>
      </c>
      <c r="F499" s="2">
        <f>'Moving Avg'!D499</f>
        <v>1.74196</v>
      </c>
      <c r="G499" s="2">
        <f>'Moving Avg'!F499</f>
        <v>1.7505999999999997</v>
      </c>
      <c r="H499" s="2">
        <f>'Moving Avg'!G499</f>
        <v>1.7568799999999996</v>
      </c>
      <c r="I499" s="2">
        <f>'Moving Avg'!H499</f>
        <v>1.7520239999999974</v>
      </c>
      <c r="J499" s="17" t="str">
        <f>OBV!F499</f>
        <v>BEARISH</v>
      </c>
      <c r="K499" s="17" t="str">
        <f>OBV!G499</f>
        <v>NEUTRAL</v>
      </c>
      <c r="L499" s="17" t="str">
        <f>OBV!H499</f>
        <v>CONFIRMED BEARISH</v>
      </c>
    </row>
    <row r="500" spans="1:12" ht="13.5" x14ac:dyDescent="0.25">
      <c r="A500" s="3">
        <f>RSI!A500</f>
        <v>42733</v>
      </c>
      <c r="B500" s="2">
        <f>RSI!B500</f>
        <v>1.7505999999999999</v>
      </c>
      <c r="C500" s="2">
        <f>RSI!I500</f>
        <v>50.258488069781023</v>
      </c>
      <c r="D500" s="2">
        <f>MACD!E500</f>
        <v>1.6191924166006899E-3</v>
      </c>
      <c r="E500" s="2">
        <f>MACD!F500</f>
        <v>2.4394012591494128E-3</v>
      </c>
      <c r="F500" s="2">
        <f>'Moving Avg'!D500</f>
        <v>1.7431999999999999</v>
      </c>
      <c r="G500" s="2">
        <f>'Moving Avg'!F500</f>
        <v>1.7487499999999998</v>
      </c>
      <c r="H500" s="2">
        <f>'Moving Avg'!G500</f>
        <v>1.7561399999999998</v>
      </c>
      <c r="I500" s="2">
        <f>'Moving Avg'!H500</f>
        <v>1.7524509999999973</v>
      </c>
      <c r="J500" s="17" t="str">
        <f>OBV!F500</f>
        <v>BULLISH</v>
      </c>
      <c r="K500" s="17" t="str">
        <f>OBV!G500</f>
        <v>NEUTRAL</v>
      </c>
      <c r="L500" s="17" t="str">
        <f>OBV!H500</f>
        <v>CONFIRMED BULLISH</v>
      </c>
    </row>
    <row r="501" spans="1:12" ht="13.5" x14ac:dyDescent="0.25">
      <c r="A501" s="3">
        <f>RSI!A501</f>
        <v>42734</v>
      </c>
      <c r="B501" s="2">
        <f>RSI!B501</f>
        <v>1.7444</v>
      </c>
      <c r="C501" s="2">
        <f>RSI!I501</f>
        <v>46.984620074406571</v>
      </c>
      <c r="D501" s="2">
        <f>MACD!E501</f>
        <v>9.3701533990708796E-4</v>
      </c>
      <c r="E501" s="2">
        <f>MACD!F501</f>
        <v>2.1389240753009477E-3</v>
      </c>
      <c r="F501" s="2">
        <f>'Moving Avg'!D501</f>
        <v>1.7432000000000003</v>
      </c>
      <c r="G501" s="2">
        <f>'Moving Avg'!F501</f>
        <v>1.7475149999999995</v>
      </c>
      <c r="H501" s="2">
        <f>'Moving Avg'!G501</f>
        <v>1.7555239999999999</v>
      </c>
      <c r="I501" s="2">
        <f>'Moving Avg'!H501</f>
        <v>1.7529784999999973</v>
      </c>
      <c r="J501" s="17" t="str">
        <f>OBV!F501</f>
        <v>BEARISH</v>
      </c>
      <c r="K501" s="17" t="str">
        <f>OBV!G501</f>
        <v>WEAK</v>
      </c>
      <c r="L501" s="17" t="str">
        <f>OBV!H501</f>
        <v>NEUTRAL</v>
      </c>
    </row>
    <row r="502" spans="1:12" ht="13.5" x14ac:dyDescent="0.25">
      <c r="A502" s="3">
        <f>RSI!A502</f>
        <v>42737</v>
      </c>
      <c r="B502" s="2">
        <f>RSI!B502</f>
        <v>1.7567999999999999</v>
      </c>
      <c r="C502" s="2">
        <f>RSI!I502</f>
        <v>53.50763092077063</v>
      </c>
      <c r="D502" s="2">
        <f>MACD!E502</f>
        <v>-5.2665063573487103E-4</v>
      </c>
      <c r="E502" s="2">
        <f>MACD!F502</f>
        <v>1.605809133093784E-3</v>
      </c>
      <c r="F502" s="2">
        <f>'Moving Avg'!D502</f>
        <v>1.7456799999999997</v>
      </c>
      <c r="G502" s="2">
        <f>'Moving Avg'!F502</f>
        <v>1.7475149999999995</v>
      </c>
      <c r="H502" s="2">
        <f>'Moving Avg'!G502</f>
        <v>1.7550319999999997</v>
      </c>
      <c r="I502" s="2">
        <f>'Moving Avg'!H502</f>
        <v>1.7532004999999975</v>
      </c>
      <c r="J502" s="17" t="str">
        <f>OBV!F502</f>
        <v>BULLISH</v>
      </c>
      <c r="K502" s="17" t="str">
        <f>OBV!G502</f>
        <v>NEUTRAL</v>
      </c>
      <c r="L502" s="17" t="str">
        <f>OBV!H502</f>
        <v>CONFIRMED BULLISH</v>
      </c>
    </row>
    <row r="503" spans="1:12" ht="13.5" x14ac:dyDescent="0.25">
      <c r="A503" s="3">
        <f>RSI!A503</f>
        <v>42738</v>
      </c>
      <c r="B503" s="2">
        <f>RSI!B503</f>
        <v>1.7444</v>
      </c>
      <c r="C503" s="2">
        <f>RSI!I503</f>
        <v>47.247164941503478</v>
      </c>
      <c r="D503" s="2">
        <f>MACD!E503</f>
        <v>1.0175045187990062E-3</v>
      </c>
      <c r="E503" s="2">
        <f>MACD!F503</f>
        <v>1.4881482102348286E-3</v>
      </c>
      <c r="F503" s="2">
        <f>'Moving Avg'!D503</f>
        <v>1.7469000000000001</v>
      </c>
      <c r="G503" s="2">
        <f>'Moving Avg'!F503</f>
        <v>1.7468949999999996</v>
      </c>
      <c r="H503" s="2">
        <f>'Moving Avg'!G503</f>
        <v>1.7542919999999995</v>
      </c>
      <c r="I503" s="2">
        <f>'Moving Avg'!H503</f>
        <v>1.7532554999999974</v>
      </c>
      <c r="J503" s="17" t="str">
        <f>OBV!F503</f>
        <v>BEARISH</v>
      </c>
      <c r="K503" s="17" t="str">
        <f>OBV!G503</f>
        <v>WEAK</v>
      </c>
      <c r="L503" s="17" t="str">
        <f>OBV!H503</f>
        <v>BEARISH DIVERGENCE</v>
      </c>
    </row>
    <row r="504" spans="1:12" ht="13.5" x14ac:dyDescent="0.25">
      <c r="A504" s="3">
        <f>RSI!A504</f>
        <v>42739</v>
      </c>
      <c r="B504" s="2">
        <f>RSI!B504</f>
        <v>1.7444</v>
      </c>
      <c r="C504" s="2">
        <f>RSI!I504</f>
        <v>47.247164941503485</v>
      </c>
      <c r="D504" s="2">
        <f>MACD!E504</f>
        <v>4.4933542883196509E-4</v>
      </c>
      <c r="E504" s="2">
        <f>MACD!F504</f>
        <v>1.280385653954256E-3</v>
      </c>
      <c r="F504" s="2">
        <f>'Moving Avg'!D504</f>
        <v>1.7481200000000001</v>
      </c>
      <c r="G504" s="2">
        <f>'Moving Avg'!F504</f>
        <v>1.7462749999999996</v>
      </c>
      <c r="H504" s="2">
        <f>'Moving Avg'!G504</f>
        <v>1.7536759999999996</v>
      </c>
      <c r="I504" s="2">
        <f>'Moving Avg'!H504</f>
        <v>1.7531789999999972</v>
      </c>
      <c r="J504" s="17" t="str">
        <f>OBV!F504</f>
        <v>BEARISH</v>
      </c>
      <c r="K504" s="17" t="str">
        <f>OBV!G504</f>
        <v>WEAK</v>
      </c>
      <c r="L504" s="17" t="str">
        <f>OBV!H504</f>
        <v>BEARISH DIVERGENCE</v>
      </c>
    </row>
    <row r="505" spans="1:12" ht="13.5" x14ac:dyDescent="0.25">
      <c r="A505" s="3">
        <f>RSI!A505</f>
        <v>42740</v>
      </c>
      <c r="B505" s="2">
        <f>RSI!B505</f>
        <v>1.7444</v>
      </c>
      <c r="C505" s="2">
        <f>RSI!I505</f>
        <v>47.247164941503492</v>
      </c>
      <c r="D505" s="2">
        <f>MACD!E505</f>
        <v>-9.3192574435185804E-7</v>
      </c>
      <c r="E505" s="2">
        <f>MACD!F505</f>
        <v>1.0241221380145344E-3</v>
      </c>
      <c r="F505" s="2">
        <f>'Moving Avg'!D505</f>
        <v>1.7468799999999998</v>
      </c>
      <c r="G505" s="2">
        <f>'Moving Avg'!F505</f>
        <v>1.7459649999999995</v>
      </c>
      <c r="H505" s="2">
        <f>'Moving Avg'!G505</f>
        <v>1.7530599999999996</v>
      </c>
      <c r="I505" s="2">
        <f>'Moving Avg'!H505</f>
        <v>1.7531814999999973</v>
      </c>
      <c r="J505" s="17" t="str">
        <f>OBV!F505</f>
        <v>BEARISH</v>
      </c>
      <c r="K505" s="17" t="str">
        <f>OBV!G505</f>
        <v>WEAK</v>
      </c>
      <c r="L505" s="17" t="str">
        <f>OBV!H505</f>
        <v>CONFIRMED BEARISH</v>
      </c>
    </row>
    <row r="506" spans="1:12" ht="13.5" x14ac:dyDescent="0.25">
      <c r="A506" s="3">
        <f>RSI!A506</f>
        <v>42741</v>
      </c>
      <c r="B506" s="2">
        <f>RSI!B506</f>
        <v>1.7383</v>
      </c>
      <c r="C506" s="2">
        <f>RSI!I506</f>
        <v>44.078475323874919</v>
      </c>
      <c r="D506" s="2">
        <f>MACD!E506</f>
        <v>9.8156977943686385E-5</v>
      </c>
      <c r="E506" s="2">
        <f>MACD!F506</f>
        <v>8.3892910600036493E-4</v>
      </c>
      <c r="F506" s="2">
        <f>'Moving Avg'!D506</f>
        <v>1.7456599999999998</v>
      </c>
      <c r="G506" s="2">
        <f>'Moving Avg'!F506</f>
        <v>1.7456599999999998</v>
      </c>
      <c r="H506" s="2">
        <f>'Moving Avg'!G506</f>
        <v>1.7523219999999993</v>
      </c>
      <c r="I506" s="2">
        <f>'Moving Avg'!H506</f>
        <v>1.7533109999999972</v>
      </c>
      <c r="J506" s="17" t="str">
        <f>OBV!F506</f>
        <v>BEARISH</v>
      </c>
      <c r="K506" s="17" t="str">
        <f>OBV!G506</f>
        <v>WEAK</v>
      </c>
      <c r="L506" s="17" t="str">
        <f>OBV!H506</f>
        <v>CONFIRMED BEARISH</v>
      </c>
    </row>
    <row r="507" spans="1:12" ht="13.5" x14ac:dyDescent="0.25">
      <c r="A507" s="3">
        <f>RSI!A507</f>
        <v>42744</v>
      </c>
      <c r="B507" s="2">
        <f>RSI!B507</f>
        <v>1.7444</v>
      </c>
      <c r="C507" s="2">
        <f>RSI!I507</f>
        <v>47.845353997641006</v>
      </c>
      <c r="D507" s="2">
        <f>MACD!E507</f>
        <v>-2.0766404598093757E-4</v>
      </c>
      <c r="E507" s="2">
        <f>MACD!F507</f>
        <v>6.2961047560410445E-4</v>
      </c>
      <c r="F507" s="2">
        <f>'Moving Avg'!D507</f>
        <v>1.74318</v>
      </c>
      <c r="G507" s="2">
        <f>'Moving Avg'!F507</f>
        <v>1.7450399999999995</v>
      </c>
      <c r="H507" s="2">
        <f>'Moving Avg'!G507</f>
        <v>1.7517059999999993</v>
      </c>
      <c r="I507" s="2">
        <f>'Moving Avg'!H507</f>
        <v>1.7534709999999969</v>
      </c>
      <c r="J507" s="17" t="str">
        <f>OBV!F507</f>
        <v>BEARISH</v>
      </c>
      <c r="K507" s="17" t="str">
        <f>OBV!G507</f>
        <v>WEAK</v>
      </c>
      <c r="L507" s="17" t="str">
        <f>OBV!H507</f>
        <v>CONFIRMED BEARISH</v>
      </c>
    </row>
    <row r="508" spans="1:12" ht="13.5" x14ac:dyDescent="0.25">
      <c r="A508" s="3">
        <f>RSI!A508</f>
        <v>42745</v>
      </c>
      <c r="B508" s="2">
        <f>RSI!B508</f>
        <v>1.7444</v>
      </c>
      <c r="C508" s="2">
        <f>RSI!I508</f>
        <v>47.845353997641013</v>
      </c>
      <c r="D508" s="2">
        <f>MACD!E508</f>
        <v>-1.3833624089307772E-3</v>
      </c>
      <c r="E508" s="2">
        <f>MACD!F508</f>
        <v>2.2701589869712817E-4</v>
      </c>
      <c r="F508" s="2">
        <f>'Moving Avg'!D508</f>
        <v>1.74318</v>
      </c>
      <c r="G508" s="2">
        <f>'Moving Avg'!F508</f>
        <v>1.7453449999999997</v>
      </c>
      <c r="H508" s="2">
        <f>'Moving Avg'!G508</f>
        <v>1.7510899999999991</v>
      </c>
      <c r="I508" s="2">
        <f>'Moving Avg'!H508</f>
        <v>1.7535519999999969</v>
      </c>
      <c r="J508" s="17" t="str">
        <f>OBV!F508</f>
        <v>BEARISH</v>
      </c>
      <c r="K508" s="17" t="str">
        <f>OBV!G508</f>
        <v>NEUTRAL</v>
      </c>
      <c r="L508" s="17" t="str">
        <f>OBV!H508</f>
        <v>NEUTRAL</v>
      </c>
    </row>
    <row r="509" spans="1:12" ht="13.5" x14ac:dyDescent="0.25">
      <c r="A509" s="3">
        <f>RSI!A509</f>
        <v>42746</v>
      </c>
      <c r="B509" s="2">
        <f>RSI!B509</f>
        <v>1.7567999999999999</v>
      </c>
      <c r="C509" s="2">
        <f>RSI!I509</f>
        <v>54.992728390299192</v>
      </c>
      <c r="D509" s="2">
        <f>MACD!E509</f>
        <v>-3.2767629792314068E-3</v>
      </c>
      <c r="E509" s="2">
        <f>MACD!F509</f>
        <v>-4.7373987688857882E-4</v>
      </c>
      <c r="F509" s="2">
        <f>'Moving Avg'!D509</f>
        <v>1.7456599999999998</v>
      </c>
      <c r="G509" s="2">
        <f>'Moving Avg'!F509</f>
        <v>1.7456549999999997</v>
      </c>
      <c r="H509" s="2">
        <f>'Moving Avg'!G509</f>
        <v>1.7508439999999994</v>
      </c>
      <c r="I509" s="2">
        <f>'Moving Avg'!H509</f>
        <v>1.7536949999999967</v>
      </c>
      <c r="J509" s="17" t="str">
        <f>OBV!F509</f>
        <v>BEARISH</v>
      </c>
      <c r="K509" s="17" t="str">
        <f>OBV!G509</f>
        <v>NEUTRAL</v>
      </c>
      <c r="L509" s="17" t="str">
        <f>OBV!H509</f>
        <v>BEARISH DIVERGENCE</v>
      </c>
    </row>
    <row r="510" spans="1:12" ht="13.5" x14ac:dyDescent="0.25">
      <c r="A510" s="3">
        <f>RSI!A510</f>
        <v>42747</v>
      </c>
      <c r="B510" s="2">
        <f>RSI!B510</f>
        <v>1.7505999999999999</v>
      </c>
      <c r="C510" s="2">
        <f>RSI!I510</f>
        <v>51.213584797230325</v>
      </c>
      <c r="D510" s="2">
        <f>MACD!E510</f>
        <v>-2.5821137054868881E-3</v>
      </c>
      <c r="E510" s="2">
        <f>MACD!F510</f>
        <v>-8.9541464260824079E-4</v>
      </c>
      <c r="F510" s="2">
        <f>'Moving Avg'!D510</f>
        <v>1.7469000000000001</v>
      </c>
      <c r="G510" s="2">
        <f>'Moving Avg'!F510</f>
        <v>1.7459649999999995</v>
      </c>
      <c r="H510" s="2">
        <f>'Moving Avg'!G510</f>
        <v>1.7504739999999992</v>
      </c>
      <c r="I510" s="2">
        <f>'Moving Avg'!H510</f>
        <v>1.7540434999999974</v>
      </c>
      <c r="J510" s="17" t="str">
        <f>OBV!F510</f>
        <v>BEARISH</v>
      </c>
      <c r="K510" s="17" t="str">
        <f>OBV!G510</f>
        <v>WEAK</v>
      </c>
      <c r="L510" s="17" t="str">
        <f>OBV!H510</f>
        <v>BEARISH DIVERGENCE</v>
      </c>
    </row>
    <row r="511" spans="1:12" ht="13.5" x14ac:dyDescent="0.25">
      <c r="A511" s="3">
        <f>RSI!A511</f>
        <v>42748</v>
      </c>
      <c r="B511" s="2">
        <f>RSI!B511</f>
        <v>1.7505999999999999</v>
      </c>
      <c r="C511" s="2">
        <f>RSI!I511</f>
        <v>51.213584797230325</v>
      </c>
      <c r="D511" s="2">
        <f>MACD!E511</f>
        <v>-2.9622931781316808E-3</v>
      </c>
      <c r="E511" s="2">
        <f>MACD!F511</f>
        <v>-1.308790349712929E-3</v>
      </c>
      <c r="F511" s="2">
        <f>'Moving Avg'!D511</f>
        <v>1.74936</v>
      </c>
      <c r="G511" s="2">
        <f>'Moving Avg'!F511</f>
        <v>1.7462749999999996</v>
      </c>
      <c r="H511" s="2">
        <f>'Moving Avg'!G511</f>
        <v>1.7501039999999994</v>
      </c>
      <c r="I511" s="2">
        <f>'Moving Avg'!H511</f>
        <v>1.7543919999999975</v>
      </c>
      <c r="J511" s="17" t="str">
        <f>OBV!F511</f>
        <v>BEARISH</v>
      </c>
      <c r="K511" s="17" t="str">
        <f>OBV!G511</f>
        <v>WEAK</v>
      </c>
      <c r="L511" s="17" t="str">
        <f>OBV!H511</f>
        <v>BEARISH DIVERGENCE</v>
      </c>
    </row>
    <row r="512" spans="1:12" ht="13.5" x14ac:dyDescent="0.25">
      <c r="A512" s="3">
        <f>RSI!A512</f>
        <v>42751</v>
      </c>
      <c r="B512" s="2">
        <f>RSI!B512</f>
        <v>1.7505999999999999</v>
      </c>
      <c r="C512" s="2">
        <f>RSI!I512</f>
        <v>51.213584797230325</v>
      </c>
      <c r="D512" s="2">
        <f>MACD!E512</f>
        <v>-1.3893592244700326E-3</v>
      </c>
      <c r="E512" s="2">
        <f>MACD!F512</f>
        <v>-1.3249041246643498E-3</v>
      </c>
      <c r="F512" s="2">
        <f>'Moving Avg'!D512</f>
        <v>1.7505999999999999</v>
      </c>
      <c r="G512" s="2">
        <f>'Moving Avg'!F512</f>
        <v>1.7465849999999996</v>
      </c>
      <c r="H512" s="2">
        <f>'Moving Avg'!G512</f>
        <v>1.7501039999999997</v>
      </c>
      <c r="I512" s="2">
        <f>'Moving Avg'!H512</f>
        <v>1.7546879999999976</v>
      </c>
      <c r="J512" s="17" t="str">
        <f>OBV!F512</f>
        <v>BEARISH</v>
      </c>
      <c r="K512" s="17" t="str">
        <f>OBV!G512</f>
        <v>WEAK</v>
      </c>
      <c r="L512" s="17" t="str">
        <f>OBV!H512</f>
        <v>BEARISH DIVERGENCE</v>
      </c>
    </row>
    <row r="513" spans="1:12" ht="13.5" x14ac:dyDescent="0.25">
      <c r="A513" s="3">
        <f>RSI!A513</f>
        <v>42752</v>
      </c>
      <c r="B513" s="2">
        <f>RSI!B513</f>
        <v>1.8492</v>
      </c>
      <c r="C513" s="2">
        <f>RSI!I513</f>
        <v>79.371350722836652</v>
      </c>
      <c r="D513" s="2">
        <f>MACD!E513</f>
        <v>-9.2819111499546914E-3</v>
      </c>
      <c r="E513" s="2">
        <f>MACD!F513</f>
        <v>-2.916305529722418E-3</v>
      </c>
      <c r="F513" s="2">
        <f>'Moving Avg'!D513</f>
        <v>1.7715599999999998</v>
      </c>
      <c r="G513" s="2">
        <f>'Moving Avg'!F513</f>
        <v>1.7512049999999999</v>
      </c>
      <c r="H513" s="2">
        <f>'Moving Avg'!G513</f>
        <v>1.7520759999999995</v>
      </c>
      <c r="I513" s="2">
        <f>'Moving Avg'!H513</f>
        <v>1.7555294999999977</v>
      </c>
      <c r="J513" s="17" t="str">
        <f>OBV!F513</f>
        <v>BULLISH</v>
      </c>
      <c r="K513" s="17" t="str">
        <f>OBV!G513</f>
        <v>STRONG</v>
      </c>
      <c r="L513" s="17" t="str">
        <f>OBV!H513</f>
        <v>CONFIRMED BULLISH</v>
      </c>
    </row>
    <row r="514" spans="1:12" ht="13.5" x14ac:dyDescent="0.25">
      <c r="A514" s="3">
        <f>RSI!A514</f>
        <v>42753</v>
      </c>
      <c r="B514" s="2">
        <f>RSI!B514</f>
        <v>1.8431</v>
      </c>
      <c r="C514" s="2">
        <f>RSI!I514</f>
        <v>76.432256092779028</v>
      </c>
      <c r="D514" s="2">
        <f>MACD!E514</f>
        <v>-1.6102207830605897E-2</v>
      </c>
      <c r="E514" s="2">
        <f>MACD!F514</f>
        <v>-5.5534859898991144E-3</v>
      </c>
      <c r="F514" s="2">
        <f>'Moving Avg'!D514</f>
        <v>1.7888199999999999</v>
      </c>
      <c r="G514" s="2">
        <f>'Moving Avg'!F514</f>
        <v>1.7561399999999996</v>
      </c>
      <c r="H514" s="2">
        <f>'Moving Avg'!G514</f>
        <v>1.7536799999999999</v>
      </c>
      <c r="I514" s="2">
        <f>'Moving Avg'!H514</f>
        <v>1.7564454999999981</v>
      </c>
      <c r="J514" s="17" t="str">
        <f>OBV!F514</f>
        <v>BULLISH</v>
      </c>
      <c r="K514" s="17" t="str">
        <f>OBV!G514</f>
        <v>STRONG</v>
      </c>
      <c r="L514" s="17" t="str">
        <f>OBV!H514</f>
        <v>CONFIRMED BULLISH</v>
      </c>
    </row>
    <row r="515" spans="1:12" ht="13.5" x14ac:dyDescent="0.25">
      <c r="A515" s="3">
        <f>RSI!A515</f>
        <v>42754</v>
      </c>
      <c r="B515" s="2">
        <f>RSI!B515</f>
        <v>1.8307</v>
      </c>
      <c r="C515" s="2">
        <f>RSI!I515</f>
        <v>70.700974687882265</v>
      </c>
      <c r="D515" s="2">
        <f>MACD!E515</f>
        <v>-2.1468511978345539E-2</v>
      </c>
      <c r="E515" s="2">
        <f>MACD!F515</f>
        <v>-8.7364911875883987E-3</v>
      </c>
      <c r="F515" s="2">
        <f>'Moving Avg'!D515</f>
        <v>1.8048399999999998</v>
      </c>
      <c r="G515" s="2">
        <f>'Moving Avg'!F515</f>
        <v>1.7604549999999997</v>
      </c>
      <c r="H515" s="2">
        <f>'Moving Avg'!G515</f>
        <v>1.7550359999999998</v>
      </c>
      <c r="I515" s="2">
        <f>'Moving Avg'!H515</f>
        <v>1.757194499999998</v>
      </c>
      <c r="J515" s="17" t="str">
        <f>OBV!F515</f>
        <v>BULLISH</v>
      </c>
      <c r="K515" s="17" t="str">
        <f>OBV!G515</f>
        <v>STRONG</v>
      </c>
      <c r="L515" s="17" t="str">
        <f>OBV!H515</f>
        <v>CONFIRMED BULLISH</v>
      </c>
    </row>
    <row r="516" spans="1:12" ht="13.5" x14ac:dyDescent="0.25">
      <c r="A516" s="3">
        <f>RSI!A516</f>
        <v>42755</v>
      </c>
      <c r="B516" s="2">
        <f>RSI!B516</f>
        <v>1.8307</v>
      </c>
      <c r="C516" s="2">
        <f>RSI!I516</f>
        <v>70.700974687882265</v>
      </c>
      <c r="D516" s="2">
        <f>MACD!E516</f>
        <v>-2.7350163239642011E-2</v>
      </c>
      <c r="E516" s="2">
        <f>MACD!F516</f>
        <v>-1.2459225597999122E-2</v>
      </c>
      <c r="F516" s="2">
        <f>'Moving Avg'!D516</f>
        <v>1.8208600000000001</v>
      </c>
      <c r="G516" s="2">
        <f>'Moving Avg'!F516</f>
        <v>1.7647699999999997</v>
      </c>
      <c r="H516" s="2">
        <f>'Moving Avg'!G516</f>
        <v>1.7562679999999995</v>
      </c>
      <c r="I516" s="2">
        <f>'Moving Avg'!H516</f>
        <v>1.7579434999999979</v>
      </c>
      <c r="J516" s="17" t="str">
        <f>OBV!F516</f>
        <v>BULLISH</v>
      </c>
      <c r="K516" s="17" t="str">
        <f>OBV!G516</f>
        <v>STRONG</v>
      </c>
      <c r="L516" s="17" t="str">
        <f>OBV!H516</f>
        <v>CONFIRMED BULLISH</v>
      </c>
    </row>
    <row r="517" spans="1:12" ht="13.5" x14ac:dyDescent="0.25">
      <c r="A517" s="3">
        <f>RSI!A517</f>
        <v>42758</v>
      </c>
      <c r="B517" s="2">
        <f>RSI!B517</f>
        <v>1.8184</v>
      </c>
      <c r="C517" s="2">
        <f>RSI!I517</f>
        <v>65.086385311382628</v>
      </c>
      <c r="D517" s="2">
        <f>MACD!E517</f>
        <v>-3.0850030601174749E-2</v>
      </c>
      <c r="E517" s="2">
        <f>MACD!F517</f>
        <v>-1.6137386598634246E-2</v>
      </c>
      <c r="F517" s="2">
        <f>'Moving Avg'!D517</f>
        <v>1.8344200000000002</v>
      </c>
      <c r="G517" s="2">
        <f>'Moving Avg'!F517</f>
        <v>1.7684699999999995</v>
      </c>
      <c r="H517" s="2">
        <f>'Moving Avg'!G517</f>
        <v>1.7574999999999994</v>
      </c>
      <c r="I517" s="2">
        <f>'Moving Avg'!H517</f>
        <v>1.7586309999999978</v>
      </c>
      <c r="J517" s="17" t="str">
        <f>OBV!F517</f>
        <v>BULLISH</v>
      </c>
      <c r="K517" s="17" t="str">
        <f>OBV!G517</f>
        <v>STRONG</v>
      </c>
      <c r="L517" s="17" t="str">
        <f>OBV!H517</f>
        <v>CONFIRMED BULLISH</v>
      </c>
    </row>
    <row r="518" spans="1:12" ht="13.5" x14ac:dyDescent="0.25">
      <c r="A518" s="3">
        <f>RSI!A518</f>
        <v>42759</v>
      </c>
      <c r="B518" s="2">
        <f>RSI!B518</f>
        <v>1.8246</v>
      </c>
      <c r="C518" s="2">
        <f>RSI!I518</f>
        <v>66.529261781244259</v>
      </c>
      <c r="D518" s="2">
        <f>MACD!E518</f>
        <v>-3.4543088726578519E-2</v>
      </c>
      <c r="E518" s="2">
        <f>MACD!F518</f>
        <v>-1.9818527024223102E-2</v>
      </c>
      <c r="F518" s="2">
        <f>'Moving Avg'!D518</f>
        <v>1.8295000000000001</v>
      </c>
      <c r="G518" s="2">
        <f>'Moving Avg'!F518</f>
        <v>1.7727849999999996</v>
      </c>
      <c r="H518" s="2">
        <f>'Moving Avg'!G518</f>
        <v>1.7588559999999995</v>
      </c>
      <c r="I518" s="2">
        <f>'Moving Avg'!H518</f>
        <v>1.7592969999999972</v>
      </c>
      <c r="J518" s="17" t="str">
        <f>OBV!F518</f>
        <v>BEARISH</v>
      </c>
      <c r="K518" s="17" t="str">
        <f>OBV!G518</f>
        <v>WEAK</v>
      </c>
      <c r="L518" s="17" t="str">
        <f>OBV!H518</f>
        <v>CONFIRMED BEARISH</v>
      </c>
    </row>
    <row r="519" spans="1:12" ht="13.5" x14ac:dyDescent="0.25">
      <c r="A519" s="3">
        <f>RSI!A519</f>
        <v>42760</v>
      </c>
      <c r="B519" s="2">
        <f>RSI!B519</f>
        <v>1.7876000000000001</v>
      </c>
      <c r="C519" s="2">
        <f>RSI!I519</f>
        <v>52.567343677441372</v>
      </c>
      <c r="D519" s="2">
        <f>MACD!E519</f>
        <v>-3.3308383967546318E-2</v>
      </c>
      <c r="E519" s="2">
        <f>MACD!F519</f>
        <v>-2.2516498412887744E-2</v>
      </c>
      <c r="F519" s="2">
        <f>'Moving Avg'!D519</f>
        <v>1.8184</v>
      </c>
      <c r="G519" s="2">
        <f>'Moving Avg'!F519</f>
        <v>1.7752499999999998</v>
      </c>
      <c r="H519" s="2">
        <f>'Moving Avg'!G519</f>
        <v>1.7594719999999995</v>
      </c>
      <c r="I519" s="2">
        <f>'Moving Avg'!H519</f>
        <v>1.7598304999999974</v>
      </c>
      <c r="J519" s="17" t="str">
        <f>OBV!F519</f>
        <v>BEARISH</v>
      </c>
      <c r="K519" s="17" t="str">
        <f>OBV!G519</f>
        <v>WEAK</v>
      </c>
      <c r="L519" s="17" t="str">
        <f>OBV!H519</f>
        <v>CONFIRMED BEARISH</v>
      </c>
    </row>
    <row r="520" spans="1:12" ht="13.5" x14ac:dyDescent="0.25">
      <c r="A520" s="3">
        <f>RSI!A520</f>
        <v>42761</v>
      </c>
      <c r="B520" s="2">
        <f>RSI!B520</f>
        <v>1.7876000000000001</v>
      </c>
      <c r="C520" s="2">
        <f>RSI!I520</f>
        <v>52.567343677441372</v>
      </c>
      <c r="D520" s="2">
        <f>MACD!E520</f>
        <v>-3.3266283270668717E-2</v>
      </c>
      <c r="E520" s="2">
        <f>MACD!F520</f>
        <v>-2.4666455384443939E-2</v>
      </c>
      <c r="F520" s="2">
        <f>'Moving Avg'!D520</f>
        <v>1.8097799999999999</v>
      </c>
      <c r="G520" s="2">
        <f>'Moving Avg'!F520</f>
        <v>1.7770999999999997</v>
      </c>
      <c r="H520" s="2">
        <f>'Moving Avg'!G520</f>
        <v>1.7603359999999997</v>
      </c>
      <c r="I520" s="2">
        <f>'Moving Avg'!H520</f>
        <v>1.7603639999999976</v>
      </c>
      <c r="J520" s="17" t="str">
        <f>OBV!F520</f>
        <v>BEARISH</v>
      </c>
      <c r="K520" s="17" t="str">
        <f>OBV!G520</f>
        <v>NEUTRAL</v>
      </c>
      <c r="L520" s="17" t="str">
        <f>OBV!H520</f>
        <v>CONFIRMED BEARISH</v>
      </c>
    </row>
    <row r="521" spans="1:12" ht="13.5" x14ac:dyDescent="0.25">
      <c r="A521" s="3">
        <f>RSI!A521</f>
        <v>42762</v>
      </c>
      <c r="B521" s="2">
        <f>RSI!B521</f>
        <v>1.8061</v>
      </c>
      <c r="C521" s="2">
        <f>RSI!I521</f>
        <v>57.71339984512057</v>
      </c>
      <c r="D521" s="2">
        <f>MACD!E521</f>
        <v>-3.4646218242964988E-2</v>
      </c>
      <c r="E521" s="2">
        <f>MACD!F521</f>
        <v>-2.6662407956148149E-2</v>
      </c>
      <c r="F521" s="2">
        <f>'Moving Avg'!D521</f>
        <v>1.8048600000000001</v>
      </c>
      <c r="G521" s="2">
        <f>'Moving Avg'!F521</f>
        <v>1.7801849999999999</v>
      </c>
      <c r="H521" s="2">
        <f>'Moving Avg'!G521</f>
        <v>1.7616919999999996</v>
      </c>
      <c r="I521" s="2">
        <f>'Moving Avg'!H521</f>
        <v>1.7608584999999977</v>
      </c>
      <c r="J521" s="17" t="str">
        <f>OBV!F521</f>
        <v>BEARISH</v>
      </c>
      <c r="K521" s="17" t="str">
        <f>OBV!G521</f>
        <v>NEUTRAL</v>
      </c>
      <c r="L521" s="17" t="str">
        <f>OBV!H521</f>
        <v>CONFIRMED BEARISH</v>
      </c>
    </row>
    <row r="522" spans="1:12" ht="13.5" x14ac:dyDescent="0.25">
      <c r="A522" s="3">
        <f>RSI!A522</f>
        <v>42765</v>
      </c>
      <c r="B522" s="2">
        <f>RSI!B522</f>
        <v>1.8061</v>
      </c>
      <c r="C522" s="2">
        <f>RSI!I522</f>
        <v>57.71339984512057</v>
      </c>
      <c r="D522" s="2">
        <f>MACD!E522</f>
        <v>-3.5965013811083413E-2</v>
      </c>
      <c r="E522" s="2">
        <f>MACD!F522</f>
        <v>-2.8522929127135204E-2</v>
      </c>
      <c r="F522" s="2">
        <f>'Moving Avg'!D522</f>
        <v>1.8024</v>
      </c>
      <c r="G522" s="2">
        <f>'Moving Avg'!F522</f>
        <v>1.7826500000000003</v>
      </c>
      <c r="H522" s="2">
        <f>'Moving Avg'!G522</f>
        <v>1.7631719999999995</v>
      </c>
      <c r="I522" s="2">
        <f>'Moving Avg'!H522</f>
        <v>1.7612744999999979</v>
      </c>
      <c r="J522" s="17" t="str">
        <f>OBV!F522</f>
        <v>BULLISH</v>
      </c>
      <c r="K522" s="17" t="str">
        <f>OBV!G522</f>
        <v>NEUTRAL</v>
      </c>
      <c r="L522" s="17" t="str">
        <f>OBV!H522</f>
        <v>BULLISH DIVERGENCE</v>
      </c>
    </row>
    <row r="523" spans="1:12" ht="13.5" x14ac:dyDescent="0.25">
      <c r="A523" s="3">
        <f>RSI!A523</f>
        <v>42766</v>
      </c>
      <c r="B523" s="2">
        <f>RSI!B523</f>
        <v>1.8061</v>
      </c>
      <c r="C523" s="2">
        <f>RSI!I523</f>
        <v>57.71339984512057</v>
      </c>
      <c r="D523" s="2">
        <f>MACD!E523</f>
        <v>-2.2051648358058618E-2</v>
      </c>
      <c r="E523" s="2">
        <f>MACD!F523</f>
        <v>-2.7228672973319885E-2</v>
      </c>
      <c r="F523" s="2">
        <f>'Moving Avg'!D523</f>
        <v>1.7987000000000002</v>
      </c>
      <c r="G523" s="2">
        <f>'Moving Avg'!F523</f>
        <v>1.7857350000000003</v>
      </c>
      <c r="H523" s="2">
        <f>'Moving Avg'!G523</f>
        <v>1.7646519999999994</v>
      </c>
      <c r="I523" s="2">
        <f>'Moving Avg'!H523</f>
        <v>1.7617954999999978</v>
      </c>
      <c r="J523" s="17" t="str">
        <f>OBV!F523</f>
        <v>BEARISH</v>
      </c>
      <c r="K523" s="17" t="str">
        <f>OBV!G523</f>
        <v>NEUTRAL</v>
      </c>
      <c r="L523" s="17" t="str">
        <f>OBV!H523</f>
        <v>CONFIRMED BEARISH</v>
      </c>
    </row>
    <row r="524" spans="1:12" ht="13.5" x14ac:dyDescent="0.25">
      <c r="A524" s="3">
        <f>RSI!A524</f>
        <v>42767</v>
      </c>
      <c r="B524" s="2">
        <f>RSI!B524</f>
        <v>1.8061</v>
      </c>
      <c r="C524" s="2">
        <f>RSI!I524</f>
        <v>57.713399845120563</v>
      </c>
      <c r="D524" s="2">
        <f>MACD!E524</f>
        <v>-1.1346856070269418E-2</v>
      </c>
      <c r="E524" s="2">
        <f>MACD!F524</f>
        <v>-2.4052309592709795E-2</v>
      </c>
      <c r="F524" s="2">
        <f>'Moving Avg'!D524</f>
        <v>1.8024</v>
      </c>
      <c r="G524" s="2">
        <f>'Moving Avg'!F524</f>
        <v>1.7888200000000001</v>
      </c>
      <c r="H524" s="2">
        <f>'Moving Avg'!G524</f>
        <v>1.7661319999999996</v>
      </c>
      <c r="I524" s="2">
        <f>'Moving Avg'!H524</f>
        <v>1.762158999999998</v>
      </c>
      <c r="J524" s="17" t="str">
        <f>OBV!F524</f>
        <v>BULLISH</v>
      </c>
      <c r="K524" s="17" t="str">
        <f>OBV!G524</f>
        <v>NEUTRAL</v>
      </c>
      <c r="L524" s="17" t="str">
        <f>OBV!H524</f>
        <v>CONFIRMED BULLISH</v>
      </c>
    </row>
    <row r="525" spans="1:12" ht="13.5" x14ac:dyDescent="0.25">
      <c r="A525" s="3">
        <f>RSI!A525</f>
        <v>42768</v>
      </c>
      <c r="B525" s="2">
        <f>RSI!B525</f>
        <v>1.7876000000000001</v>
      </c>
      <c r="C525" s="2">
        <f>RSI!I525</f>
        <v>50.363938739418074</v>
      </c>
      <c r="D525" s="2">
        <f>MACD!E525</f>
        <v>-2.9462711602319391E-3</v>
      </c>
      <c r="E525" s="2">
        <f>MACD!F525</f>
        <v>-1.9831101906214225E-2</v>
      </c>
      <c r="F525" s="2">
        <f>'Moving Avg'!D525</f>
        <v>1.8024</v>
      </c>
      <c r="G525" s="2">
        <f>'Moving Avg'!F525</f>
        <v>1.79098</v>
      </c>
      <c r="H525" s="2">
        <f>'Moving Avg'!G525</f>
        <v>1.7671179999999993</v>
      </c>
      <c r="I525" s="2">
        <f>'Moving Avg'!H525</f>
        <v>1.7625874999999984</v>
      </c>
      <c r="J525" s="17" t="str">
        <f>OBV!F525</f>
        <v>BEARISH</v>
      </c>
      <c r="K525" s="17" t="str">
        <f>OBV!G525</f>
        <v>NEUTRAL</v>
      </c>
      <c r="L525" s="17" t="str">
        <f>OBV!H525</f>
        <v>NEUTRAL</v>
      </c>
    </row>
    <row r="526" spans="1:12" ht="13.5" x14ac:dyDescent="0.25">
      <c r="A526" s="3">
        <f>RSI!A526</f>
        <v>42769</v>
      </c>
      <c r="B526" s="2">
        <f>RSI!B526</f>
        <v>1.7876000000000001</v>
      </c>
      <c r="C526" s="2">
        <f>RSI!I526</f>
        <v>50.363938739418074</v>
      </c>
      <c r="D526" s="2">
        <f>MACD!E526</f>
        <v>4.1601275147002958E-3</v>
      </c>
      <c r="E526" s="2">
        <f>MACD!F526</f>
        <v>-1.503285602203132E-2</v>
      </c>
      <c r="F526" s="2">
        <f>'Moving Avg'!D526</f>
        <v>1.7987000000000002</v>
      </c>
      <c r="G526" s="2">
        <f>'Moving Avg'!F526</f>
        <v>1.7934449999999997</v>
      </c>
      <c r="H526" s="2">
        <f>'Moving Avg'!G526</f>
        <v>1.7682279999999995</v>
      </c>
      <c r="I526" s="2">
        <f>'Moving Avg'!H526</f>
        <v>1.7626479999999984</v>
      </c>
      <c r="J526" s="17" t="str">
        <f>OBV!F526</f>
        <v>BEARISH</v>
      </c>
      <c r="K526" s="17" t="str">
        <f>OBV!G526</f>
        <v>NEUTRAL</v>
      </c>
      <c r="L526" s="17" t="str">
        <f>OBV!H526</f>
        <v>CONFIRMED BEARISH</v>
      </c>
    </row>
    <row r="527" spans="1:12" ht="13.5" x14ac:dyDescent="0.25">
      <c r="A527" s="3">
        <f>RSI!A527</f>
        <v>42772</v>
      </c>
      <c r="B527" s="2">
        <f>RSI!B527</f>
        <v>1.7999000000000001</v>
      </c>
      <c r="C527" s="2">
        <f>RSI!I527</f>
        <v>54.802069900405563</v>
      </c>
      <c r="D527" s="2">
        <f>MACD!E527</f>
        <v>7.3681592114172023E-3</v>
      </c>
      <c r="E527" s="2">
        <f>MACD!F527</f>
        <v>-1.0552652975341616E-2</v>
      </c>
      <c r="F527" s="2">
        <f>'Moving Avg'!D527</f>
        <v>1.7974600000000003</v>
      </c>
      <c r="G527" s="2">
        <f>'Moving Avg'!F527</f>
        <v>1.7962200000000004</v>
      </c>
      <c r="H527" s="2">
        <f>'Moving Avg'!G527</f>
        <v>1.7688439999999992</v>
      </c>
      <c r="I527" s="2">
        <f>'Moving Avg'!H527</f>
        <v>1.7629014999999981</v>
      </c>
      <c r="J527" s="17" t="str">
        <f>OBV!F527</f>
        <v>BEARISH</v>
      </c>
      <c r="K527" s="17" t="str">
        <f>OBV!G527</f>
        <v>NEUTRAL</v>
      </c>
      <c r="L527" s="17" t="str">
        <f>OBV!H527</f>
        <v>CONFIRMED BEARISH</v>
      </c>
    </row>
    <row r="528" spans="1:12" ht="13.5" x14ac:dyDescent="0.25">
      <c r="A528" s="3">
        <f>RSI!A528</f>
        <v>42773</v>
      </c>
      <c r="B528" s="2">
        <f>RSI!B528</f>
        <v>1.7876000000000001</v>
      </c>
      <c r="C528" s="2">
        <f>RSI!I528</f>
        <v>49.988597797752796</v>
      </c>
      <c r="D528" s="2">
        <f>MACD!E528</f>
        <v>1.1873390207860046E-2</v>
      </c>
      <c r="E528" s="2">
        <f>MACD!F528</f>
        <v>-6.067444338701284E-3</v>
      </c>
      <c r="F528" s="2">
        <f>'Moving Avg'!D528</f>
        <v>1.79376</v>
      </c>
      <c r="G528" s="2">
        <f>'Moving Avg'!F528</f>
        <v>1.7983800000000003</v>
      </c>
      <c r="H528" s="2">
        <f>'Moving Avg'!G528</f>
        <v>1.7690919999999992</v>
      </c>
      <c r="I528" s="2">
        <f>'Moving Avg'!H528</f>
        <v>1.7630409999999983</v>
      </c>
      <c r="J528" s="17" t="str">
        <f>OBV!F528</f>
        <v>BEARISH</v>
      </c>
      <c r="K528" s="17" t="str">
        <f>OBV!G528</f>
        <v>NEUTRAL</v>
      </c>
      <c r="L528" s="17" t="str">
        <f>OBV!H528</f>
        <v>CONFIRMED BEARISH</v>
      </c>
    </row>
    <row r="529" spans="1:12" ht="13.5" x14ac:dyDescent="0.25">
      <c r="A529" s="3">
        <f>RSI!A529</f>
        <v>42774</v>
      </c>
      <c r="B529" s="2">
        <f>RSI!B529</f>
        <v>1.7876000000000001</v>
      </c>
      <c r="C529" s="2">
        <f>RSI!I529</f>
        <v>49.988597797752796</v>
      </c>
      <c r="D529" s="2">
        <f>MACD!E529</f>
        <v>9.9971650317642879E-3</v>
      </c>
      <c r="E529" s="2">
        <f>MACD!F529</f>
        <v>-2.8545224646081696E-3</v>
      </c>
      <c r="F529" s="2">
        <f>'Moving Avg'!D529</f>
        <v>1.79006</v>
      </c>
      <c r="G529" s="2">
        <f>'Moving Avg'!F529</f>
        <v>1.7999200000000002</v>
      </c>
      <c r="H529" s="2">
        <f>'Moving Avg'!G529</f>
        <v>1.7695859999999994</v>
      </c>
      <c r="I529" s="2">
        <f>'Moving Avg'!H529</f>
        <v>1.7633379999999983</v>
      </c>
      <c r="J529" s="17" t="str">
        <f>OBV!F529</f>
        <v>BEARISH</v>
      </c>
      <c r="K529" s="17" t="str">
        <f>OBV!G529</f>
        <v>NEUTRAL</v>
      </c>
      <c r="L529" s="17" t="str">
        <f>OBV!H529</f>
        <v>CONFIRMED BEARISH</v>
      </c>
    </row>
    <row r="530" spans="1:12" ht="13.5" x14ac:dyDescent="0.25">
      <c r="A530" s="3">
        <f>RSI!A530</f>
        <v>42775</v>
      </c>
      <c r="B530" s="2">
        <f>RSI!B530</f>
        <v>1.8061</v>
      </c>
      <c r="C530" s="2">
        <f>RSI!I530</f>
        <v>56.633012563711411</v>
      </c>
      <c r="D530" s="2">
        <f>MACD!E530</f>
        <v>7.0428898649452787E-3</v>
      </c>
      <c r="E530" s="2">
        <f>MACD!F530</f>
        <v>-8.7503999869747995E-4</v>
      </c>
      <c r="F530" s="2">
        <f>'Moving Avg'!D530</f>
        <v>1.7937600000000002</v>
      </c>
      <c r="G530" s="2">
        <f>'Moving Avg'!F530</f>
        <v>1.8026950000000004</v>
      </c>
      <c r="H530" s="2">
        <f>'Moving Avg'!G530</f>
        <v>1.7699559999999994</v>
      </c>
      <c r="I530" s="2">
        <f>'Moving Avg'!H530</f>
        <v>1.7637274999999983</v>
      </c>
      <c r="J530" s="17" t="str">
        <f>OBV!F530</f>
        <v>BULLISH</v>
      </c>
      <c r="K530" s="17" t="str">
        <f>OBV!G530</f>
        <v>STRONG</v>
      </c>
      <c r="L530" s="17" t="str">
        <f>OBV!H530</f>
        <v>CONFIRMED BULLISH</v>
      </c>
    </row>
    <row r="531" spans="1:12" ht="13.5" x14ac:dyDescent="0.25">
      <c r="A531" s="3">
        <f>RSI!A531</f>
        <v>42776</v>
      </c>
      <c r="B531" s="2">
        <f>RSI!B531</f>
        <v>1.8307</v>
      </c>
      <c r="C531" s="2">
        <f>RSI!I531</f>
        <v>63.564956717562758</v>
      </c>
      <c r="D531" s="2">
        <f>MACD!E531</f>
        <v>5.4611313739625356E-3</v>
      </c>
      <c r="E531" s="2">
        <f>MACD!F531</f>
        <v>3.9219427583452309E-4</v>
      </c>
      <c r="F531" s="2">
        <f>'Moving Avg'!D531</f>
        <v>1.8023800000000001</v>
      </c>
      <c r="G531" s="2">
        <f>'Moving Avg'!F531</f>
        <v>1.8067000000000004</v>
      </c>
      <c r="H531" s="2">
        <f>'Moving Avg'!G531</f>
        <v>1.7711879999999991</v>
      </c>
      <c r="I531" s="2">
        <f>'Moving Avg'!H531</f>
        <v>1.7642139999999986</v>
      </c>
      <c r="J531" s="17" t="str">
        <f>OBV!F531</f>
        <v>BULLISH</v>
      </c>
      <c r="K531" s="17" t="str">
        <f>OBV!G531</f>
        <v>STRONG</v>
      </c>
      <c r="L531" s="17" t="str">
        <f>OBV!H531</f>
        <v>CONFIRMED BULLISH</v>
      </c>
    </row>
    <row r="532" spans="1:12" ht="13.5" x14ac:dyDescent="0.25">
      <c r="A532" s="3">
        <f>RSI!A532</f>
        <v>42779</v>
      </c>
      <c r="B532" s="2">
        <f>RSI!B532</f>
        <v>1.8061</v>
      </c>
      <c r="C532" s="2">
        <f>RSI!I532</f>
        <v>54.229857326034917</v>
      </c>
      <c r="D532" s="2">
        <f>MACD!E532</f>
        <v>5.7015071274779672E-3</v>
      </c>
      <c r="E532" s="2">
        <f>MACD!F532</f>
        <v>1.454056846163212E-3</v>
      </c>
      <c r="F532" s="2">
        <f>'Moving Avg'!D532</f>
        <v>1.80362</v>
      </c>
      <c r="G532" s="2">
        <f>'Moving Avg'!F532</f>
        <v>1.8094750000000004</v>
      </c>
      <c r="H532" s="2">
        <f>'Moving Avg'!G532</f>
        <v>1.772173999999999</v>
      </c>
      <c r="I532" s="2">
        <f>'Moving Avg'!H532</f>
        <v>1.7644459999999986</v>
      </c>
      <c r="J532" s="17" t="str">
        <f>OBV!F532</f>
        <v>BULLISH</v>
      </c>
      <c r="K532" s="17" t="str">
        <f>OBV!G532</f>
        <v>STRONG</v>
      </c>
      <c r="L532" s="17" t="str">
        <f>OBV!H532</f>
        <v>CONFIRMED BULLISH</v>
      </c>
    </row>
    <row r="533" spans="1:12" ht="13.5" x14ac:dyDescent="0.25">
      <c r="A533" s="3">
        <f>RSI!A533</f>
        <v>42780</v>
      </c>
      <c r="B533" s="2">
        <f>RSI!B533</f>
        <v>1.8369</v>
      </c>
      <c r="C533" s="2">
        <f>RSI!I533</f>
        <v>61.795066368909175</v>
      </c>
      <c r="D533" s="2">
        <f>MACD!E533</f>
        <v>3.5433797876112116E-3</v>
      </c>
      <c r="E533" s="2">
        <f>MACD!F533</f>
        <v>1.8719214344528122E-3</v>
      </c>
      <c r="F533" s="2">
        <f>'Moving Avg'!D533</f>
        <v>1.8134799999999998</v>
      </c>
      <c r="G533" s="2">
        <f>'Moving Avg'!F533</f>
        <v>1.8088600000000004</v>
      </c>
      <c r="H533" s="2">
        <f>'Moving Avg'!G533</f>
        <v>1.7737759999999991</v>
      </c>
      <c r="I533" s="2">
        <f>'Moving Avg'!H533</f>
        <v>1.7649894999999989</v>
      </c>
      <c r="J533" s="17" t="str">
        <f>OBV!F533</f>
        <v>BULLISH</v>
      </c>
      <c r="K533" s="17" t="str">
        <f>OBV!G533</f>
        <v>STRONG</v>
      </c>
      <c r="L533" s="17" t="str">
        <f>OBV!H533</f>
        <v>CONFIRMED BULLISH</v>
      </c>
    </row>
    <row r="534" spans="1:12" ht="13.5" x14ac:dyDescent="0.25">
      <c r="A534" s="3">
        <f>RSI!A534</f>
        <v>42781</v>
      </c>
      <c r="B534" s="2">
        <f>RSI!B534</f>
        <v>1.8122</v>
      </c>
      <c r="C534" s="2">
        <f>RSI!I534</f>
        <v>54.075854241653524</v>
      </c>
      <c r="D534" s="2">
        <f>MACD!E534</f>
        <v>3.2907913613611228E-3</v>
      </c>
      <c r="E534" s="2">
        <f>MACD!F534</f>
        <v>2.1556954198344745E-3</v>
      </c>
      <c r="F534" s="2">
        <f>'Moving Avg'!D534</f>
        <v>1.8184</v>
      </c>
      <c r="G534" s="2">
        <f>'Moving Avg'!F534</f>
        <v>1.8073150000000002</v>
      </c>
      <c r="H534" s="2">
        <f>'Moving Avg'!G534</f>
        <v>1.7748839999999992</v>
      </c>
      <c r="I534" s="2">
        <f>'Moving Avg'!H534</f>
        <v>1.7653834999999993</v>
      </c>
      <c r="J534" s="17" t="str">
        <f>OBV!F534</f>
        <v>BULLISH</v>
      </c>
      <c r="K534" s="17" t="str">
        <f>OBV!G534</f>
        <v>STRONG</v>
      </c>
      <c r="L534" s="17" t="str">
        <f>OBV!H534</f>
        <v>CONFIRMED BULLISH</v>
      </c>
    </row>
    <row r="535" spans="1:12" ht="13.5" x14ac:dyDescent="0.25">
      <c r="A535" s="3">
        <f>RSI!A535</f>
        <v>42782</v>
      </c>
      <c r="B535" s="2">
        <f>RSI!B535</f>
        <v>1.8122</v>
      </c>
      <c r="C535" s="2">
        <f>RSI!I535</f>
        <v>54.075854241653524</v>
      </c>
      <c r="D535" s="2">
        <f>MACD!E535</f>
        <v>1.3972303468223757E-4</v>
      </c>
      <c r="E535" s="2">
        <f>MACD!F535</f>
        <v>1.7525009428040273E-3</v>
      </c>
      <c r="F535" s="2">
        <f>'Moving Avg'!D535</f>
        <v>1.81962</v>
      </c>
      <c r="G535" s="2">
        <f>'Moving Avg'!F535</f>
        <v>1.8063900000000004</v>
      </c>
      <c r="H535" s="2">
        <f>'Moving Avg'!G535</f>
        <v>1.7761159999999991</v>
      </c>
      <c r="I535" s="2">
        <f>'Moving Avg'!H535</f>
        <v>1.7658299999999993</v>
      </c>
      <c r="J535" s="17" t="str">
        <f>OBV!F535</f>
        <v>BULLISH</v>
      </c>
      <c r="K535" s="17" t="str">
        <f>OBV!G535</f>
        <v>STRONG</v>
      </c>
      <c r="L535" s="17" t="str">
        <f>OBV!H535</f>
        <v>CONFIRMED BULLISH</v>
      </c>
    </row>
    <row r="536" spans="1:12" ht="13.5" x14ac:dyDescent="0.25">
      <c r="A536" s="3">
        <f>RSI!A536</f>
        <v>42783</v>
      </c>
      <c r="B536" s="2">
        <f>RSI!B536</f>
        <v>1.7814000000000001</v>
      </c>
      <c r="C536" s="2">
        <f>RSI!I536</f>
        <v>45.801695352839047</v>
      </c>
      <c r="D536" s="2">
        <f>MACD!E536</f>
        <v>-3.2951537550407473E-4</v>
      </c>
      <c r="E536" s="2">
        <f>MACD!F536</f>
        <v>1.3360976791424071E-3</v>
      </c>
      <c r="F536" s="2">
        <f>'Moving Avg'!D536</f>
        <v>1.80976</v>
      </c>
      <c r="G536" s="2">
        <f>'Moving Avg'!F536</f>
        <v>1.8039250000000002</v>
      </c>
      <c r="H536" s="2">
        <f>'Moving Avg'!G536</f>
        <v>1.7768559999999993</v>
      </c>
      <c r="I536" s="2">
        <f>'Moving Avg'!H536</f>
        <v>1.7660699999999998</v>
      </c>
      <c r="J536" s="17" t="str">
        <f>OBV!F536</f>
        <v>BEARISH</v>
      </c>
      <c r="K536" s="17" t="str">
        <f>OBV!G536</f>
        <v>WEAK</v>
      </c>
      <c r="L536" s="17" t="str">
        <f>OBV!H536</f>
        <v>CONFIRMED BEARISH</v>
      </c>
    </row>
    <row r="537" spans="1:12" ht="13.5" x14ac:dyDescent="0.25">
      <c r="A537" s="3">
        <f>RSI!A537</f>
        <v>42786</v>
      </c>
      <c r="B537" s="2">
        <f>RSI!B537</f>
        <v>1.7999000000000001</v>
      </c>
      <c r="C537" s="2">
        <f>RSI!I537</f>
        <v>50.68286602191084</v>
      </c>
      <c r="D537" s="2">
        <f>MACD!E537</f>
        <v>-1.0080455299465996E-4</v>
      </c>
      <c r="E537" s="2">
        <f>MACD!F537</f>
        <v>1.0487172327149938E-3</v>
      </c>
      <c r="F537" s="2">
        <f>'Moving Avg'!D537</f>
        <v>1.8085200000000001</v>
      </c>
      <c r="G537" s="2">
        <f>'Moving Avg'!F537</f>
        <v>1.8030000000000002</v>
      </c>
      <c r="H537" s="2">
        <f>'Moving Avg'!G537</f>
        <v>1.7777179999999992</v>
      </c>
      <c r="I537" s="2">
        <f>'Moving Avg'!H537</f>
        <v>1.7664549999999994</v>
      </c>
      <c r="J537" s="17" t="str">
        <f>OBV!F537</f>
        <v>BULLISH</v>
      </c>
      <c r="K537" s="17" t="str">
        <f>OBV!G537</f>
        <v>NEUTRAL</v>
      </c>
      <c r="L537" s="17" t="str">
        <f>OBV!H537</f>
        <v>BULLISH DIVERGENCE</v>
      </c>
    </row>
    <row r="538" spans="1:12" ht="13.5" x14ac:dyDescent="0.25">
      <c r="A538" s="3">
        <f>RSI!A538</f>
        <v>42787</v>
      </c>
      <c r="B538" s="2">
        <f>RSI!B538</f>
        <v>1.8184</v>
      </c>
      <c r="C538" s="2">
        <f>RSI!I538</f>
        <v>55.043187279952313</v>
      </c>
      <c r="D538" s="2">
        <f>MACD!E538</f>
        <v>-3.1831444549830223E-3</v>
      </c>
      <c r="E538" s="2">
        <f>MACD!F538</f>
        <v>2.0234489517539055E-4</v>
      </c>
      <c r="F538" s="2">
        <f>'Moving Avg'!D538</f>
        <v>1.8048200000000001</v>
      </c>
      <c r="G538" s="2">
        <f>'Moving Avg'!F538</f>
        <v>1.8026900000000001</v>
      </c>
      <c r="H538" s="2">
        <f>'Moving Avg'!G538</f>
        <v>1.7793199999999993</v>
      </c>
      <c r="I538" s="2">
        <f>'Moving Avg'!H538</f>
        <v>1.7670899999999998</v>
      </c>
      <c r="J538" s="17" t="str">
        <f>OBV!F538</f>
        <v>BEARISH</v>
      </c>
      <c r="K538" s="17" t="str">
        <f>OBV!G538</f>
        <v>NEUTRAL</v>
      </c>
      <c r="L538" s="17" t="str">
        <f>OBV!H538</f>
        <v>CONFIRMED BEARISH</v>
      </c>
    </row>
    <row r="539" spans="1:12" ht="13.5" x14ac:dyDescent="0.25">
      <c r="A539" s="3">
        <f>RSI!A539</f>
        <v>42788</v>
      </c>
      <c r="B539" s="2">
        <f>RSI!B539</f>
        <v>1.8061</v>
      </c>
      <c r="C539" s="2">
        <f>RSI!I539</f>
        <v>51.766127227109358</v>
      </c>
      <c r="D539" s="2">
        <f>MACD!E539</f>
        <v>-5.0016940140338306E-3</v>
      </c>
      <c r="E539" s="2">
        <f>MACD!F539</f>
        <v>-8.3846288666645369E-4</v>
      </c>
      <c r="F539" s="2">
        <f>'Moving Avg'!D539</f>
        <v>1.8036000000000001</v>
      </c>
      <c r="G539" s="2">
        <f>'Moving Avg'!F539</f>
        <v>1.8036150000000002</v>
      </c>
      <c r="H539" s="2">
        <f>'Moving Avg'!G539</f>
        <v>1.7804299999999995</v>
      </c>
      <c r="I539" s="2">
        <f>'Moving Avg'!H539</f>
        <v>1.7677159999999994</v>
      </c>
      <c r="J539" s="17" t="str">
        <f>OBV!F539</f>
        <v>BULLISH</v>
      </c>
      <c r="K539" s="17" t="str">
        <f>OBV!G539</f>
        <v>NEUTRAL</v>
      </c>
      <c r="L539" s="17" t="str">
        <f>OBV!H539</f>
        <v>BULLISH DIVERGENCE</v>
      </c>
    </row>
    <row r="540" spans="1:12" ht="13.5" x14ac:dyDescent="0.25">
      <c r="A540" s="3">
        <f>RSI!A540</f>
        <v>42789</v>
      </c>
      <c r="B540" s="2">
        <f>RSI!B540</f>
        <v>1.8061</v>
      </c>
      <c r="C540" s="2">
        <f>RSI!I540</f>
        <v>51.766127227109358</v>
      </c>
      <c r="D540" s="2">
        <f>MACD!E540</f>
        <v>-3.7341565572901469E-3</v>
      </c>
      <c r="E540" s="2">
        <f>MACD!F540</f>
        <v>-1.4176016207911924E-3</v>
      </c>
      <c r="F540" s="2">
        <f>'Moving Avg'!D540</f>
        <v>1.8023800000000001</v>
      </c>
      <c r="G540" s="2">
        <f>'Moving Avg'!F540</f>
        <v>1.80454</v>
      </c>
      <c r="H540" s="2">
        <f>'Moving Avg'!G540</f>
        <v>1.7816639999999995</v>
      </c>
      <c r="I540" s="2">
        <f>'Moving Avg'!H540</f>
        <v>1.7683419999999999</v>
      </c>
      <c r="J540" s="17" t="str">
        <f>OBV!F540</f>
        <v>BULLISH</v>
      </c>
      <c r="K540" s="17" t="str">
        <f>OBV!G540</f>
        <v>NEUTRAL</v>
      </c>
      <c r="L540" s="17" t="str">
        <f>OBV!H540</f>
        <v>BULLISH DIVERGENCE</v>
      </c>
    </row>
    <row r="541" spans="1:12" ht="13.5" x14ac:dyDescent="0.25">
      <c r="A541" s="3">
        <f>RSI!A541</f>
        <v>42790</v>
      </c>
      <c r="B541" s="2">
        <f>RSI!B541</f>
        <v>1.8184</v>
      </c>
      <c r="C541" s="2">
        <f>RSI!I541</f>
        <v>54.881465279897327</v>
      </c>
      <c r="D541" s="2">
        <f>MACD!E541</f>
        <v>1.7498710890295754E-4</v>
      </c>
      <c r="E541" s="2">
        <f>MACD!F541</f>
        <v>-1.0990838748523625E-3</v>
      </c>
      <c r="F541" s="2">
        <f>'Moving Avg'!D541</f>
        <v>1.8097799999999999</v>
      </c>
      <c r="G541" s="2">
        <f>'Moving Avg'!F541</f>
        <v>1.8051550000000003</v>
      </c>
      <c r="H541" s="2">
        <f>'Moving Avg'!G541</f>
        <v>1.7831439999999994</v>
      </c>
      <c r="I541" s="2">
        <f>'Moving Avg'!H541</f>
        <v>1.7690295</v>
      </c>
      <c r="J541" s="17" t="str">
        <f>OBV!F541</f>
        <v>BULLISH</v>
      </c>
      <c r="K541" s="17" t="str">
        <f>OBV!G541</f>
        <v>STRONG</v>
      </c>
      <c r="L541" s="17" t="str">
        <f>OBV!H541</f>
        <v>CONFIRMED BULLISH</v>
      </c>
    </row>
    <row r="542" spans="1:12" ht="13.5" x14ac:dyDescent="0.25">
      <c r="A542" s="3">
        <f>RSI!A542</f>
        <v>42793</v>
      </c>
      <c r="B542" s="2">
        <f>RSI!B542</f>
        <v>1.8184</v>
      </c>
      <c r="C542" s="2">
        <f>RSI!I542</f>
        <v>54.881465279897327</v>
      </c>
      <c r="D542" s="2">
        <f>MACD!E542</f>
        <v>-4.0873209403868849E-4</v>
      </c>
      <c r="E542" s="2">
        <f>MACD!F542</f>
        <v>-9.6101351868962774E-4</v>
      </c>
      <c r="F542" s="2">
        <f>'Moving Avg'!D542</f>
        <v>1.8134800000000002</v>
      </c>
      <c r="G542" s="2">
        <f>'Moving Avg'!F542</f>
        <v>1.8057700000000001</v>
      </c>
      <c r="H542" s="2">
        <f>'Moving Avg'!G542</f>
        <v>1.7846239999999995</v>
      </c>
      <c r="I542" s="2">
        <f>'Moving Avg'!H542</f>
        <v>1.7696379999999998</v>
      </c>
      <c r="J542" s="17" t="str">
        <f>OBV!F542</f>
        <v>BULLISH</v>
      </c>
      <c r="K542" s="17" t="str">
        <f>OBV!G542</f>
        <v>STRONG</v>
      </c>
      <c r="L542" s="17" t="str">
        <f>OBV!H542</f>
        <v>CONFIRMED BULLISH</v>
      </c>
    </row>
    <row r="543" spans="1:12" ht="13.5" x14ac:dyDescent="0.25">
      <c r="A543" s="3">
        <f>RSI!A543</f>
        <v>42794</v>
      </c>
      <c r="B543" s="2">
        <f>RSI!B543</f>
        <v>1.8122</v>
      </c>
      <c r="C543" s="2">
        <f>RSI!I543</f>
        <v>52.884646746421168</v>
      </c>
      <c r="D543" s="2">
        <f>MACD!E543</f>
        <v>4.1961458192580903E-3</v>
      </c>
      <c r="E543" s="2">
        <f>MACD!F543</f>
        <v>7.0418348899915838E-5</v>
      </c>
      <c r="F543" s="2">
        <f>'Moving Avg'!D543</f>
        <v>1.8122400000000003</v>
      </c>
      <c r="G543" s="2">
        <f>'Moving Avg'!F543</f>
        <v>1.8060749999999999</v>
      </c>
      <c r="H543" s="2">
        <f>'Moving Avg'!G543</f>
        <v>1.7857319999999997</v>
      </c>
      <c r="I543" s="2">
        <f>'Moving Avg'!H543</f>
        <v>1.7702945000000003</v>
      </c>
      <c r="J543" s="17" t="str">
        <f>OBV!F543</f>
        <v>BULLISH</v>
      </c>
      <c r="K543" s="17" t="str">
        <f>OBV!G543</f>
        <v>STRONG</v>
      </c>
      <c r="L543" s="17" t="str">
        <f>OBV!H543</f>
        <v>BULLISH DIVERGENCE</v>
      </c>
    </row>
    <row r="544" spans="1:12" ht="13.5" x14ac:dyDescent="0.25">
      <c r="A544" s="3">
        <f>RSI!A544</f>
        <v>42795</v>
      </c>
      <c r="B544" s="2">
        <f>RSI!B544</f>
        <v>1.7876000000000001</v>
      </c>
      <c r="C544" s="2">
        <f>RSI!I544</f>
        <v>45.769027708002206</v>
      </c>
      <c r="D544" s="2">
        <f>MACD!E544</f>
        <v>6.0598405283165402E-3</v>
      </c>
      <c r="E544" s="2">
        <f>MACD!F544</f>
        <v>1.2683027847832408E-3</v>
      </c>
      <c r="F544" s="2">
        <f>'Moving Avg'!D544</f>
        <v>1.80854</v>
      </c>
      <c r="G544" s="2">
        <f>'Moving Avg'!F544</f>
        <v>1.80515</v>
      </c>
      <c r="H544" s="2">
        <f>'Moving Avg'!G544</f>
        <v>1.7865959999999996</v>
      </c>
      <c r="I544" s="2">
        <f>'Moving Avg'!H544</f>
        <v>1.7708015000000001</v>
      </c>
      <c r="J544" s="17" t="str">
        <f>OBV!F544</f>
        <v>BEARISH</v>
      </c>
      <c r="K544" s="17" t="str">
        <f>OBV!G544</f>
        <v>NEUTRAL</v>
      </c>
      <c r="L544" s="17" t="str">
        <f>OBV!H544</f>
        <v>CONFIRMED BEARISH</v>
      </c>
    </row>
    <row r="545" spans="1:12" ht="13.5" x14ac:dyDescent="0.25">
      <c r="A545" s="3">
        <f>RSI!A545</f>
        <v>42796</v>
      </c>
      <c r="B545" s="2">
        <f>RSI!B545</f>
        <v>1.7999000000000001</v>
      </c>
      <c r="C545" s="2">
        <f>RSI!I545</f>
        <v>49.432628529046369</v>
      </c>
      <c r="D545" s="2">
        <f>MACD!E545</f>
        <v>6.8201729581680581E-3</v>
      </c>
      <c r="E545" s="2">
        <f>MACD!F545</f>
        <v>2.3786768194602043E-3</v>
      </c>
      <c r="F545" s="2">
        <f>'Moving Avg'!D545</f>
        <v>1.8073000000000001</v>
      </c>
      <c r="G545" s="2">
        <f>'Moving Avg'!F545</f>
        <v>1.8057650000000003</v>
      </c>
      <c r="H545" s="2">
        <f>'Moving Avg'!G545</f>
        <v>1.7877059999999994</v>
      </c>
      <c r="I545" s="2">
        <f>'Moving Avg'!H545</f>
        <v>1.771344</v>
      </c>
      <c r="J545" s="17" t="str">
        <f>OBV!F545</f>
        <v>BEARISH</v>
      </c>
      <c r="K545" s="17" t="str">
        <f>OBV!G545</f>
        <v>NEUTRAL</v>
      </c>
      <c r="L545" s="17" t="str">
        <f>OBV!H545</f>
        <v>CONFIRMED BEARISH</v>
      </c>
    </row>
    <row r="546" spans="1:12" ht="13.5" x14ac:dyDescent="0.25">
      <c r="A546" s="3">
        <f>RSI!A546</f>
        <v>42797</v>
      </c>
      <c r="B546" s="2">
        <f>RSI!B546</f>
        <v>1.7999000000000001</v>
      </c>
      <c r="C546" s="2">
        <f>RSI!I546</f>
        <v>49.432628529046369</v>
      </c>
      <c r="D546" s="2">
        <f>MACD!E546</f>
        <v>2.7398616373033313E-3</v>
      </c>
      <c r="E546" s="2">
        <f>MACD!F546</f>
        <v>2.45091378302883E-3</v>
      </c>
      <c r="F546" s="2">
        <f>'Moving Avg'!D546</f>
        <v>1.8036000000000001</v>
      </c>
      <c r="G546" s="2">
        <f>'Moving Avg'!F546</f>
        <v>1.8063800000000003</v>
      </c>
      <c r="H546" s="2">
        <f>'Moving Avg'!G546</f>
        <v>1.7888159999999993</v>
      </c>
      <c r="I546" s="2">
        <f>'Moving Avg'!H546</f>
        <v>1.7718864999999999</v>
      </c>
      <c r="J546" s="17" t="str">
        <f>OBV!F546</f>
        <v>BEARISH</v>
      </c>
      <c r="K546" s="17" t="str">
        <f>OBV!G546</f>
        <v>WEAK</v>
      </c>
      <c r="L546" s="17" t="str">
        <f>OBV!H546</f>
        <v>CONFIRMED BEARISH</v>
      </c>
    </row>
    <row r="547" spans="1:12" ht="13.5" x14ac:dyDescent="0.25">
      <c r="A547" s="3">
        <f>RSI!A547</f>
        <v>42800</v>
      </c>
      <c r="B547" s="2">
        <f>RSI!B547</f>
        <v>1.7999000000000001</v>
      </c>
      <c r="C547" s="2">
        <f>RSI!I547</f>
        <v>49.432628529046369</v>
      </c>
      <c r="D547" s="2">
        <f>MACD!E547</f>
        <v>2.1471406692492589E-3</v>
      </c>
      <c r="E547" s="2">
        <f>MACD!F547</f>
        <v>2.3901591602729158E-3</v>
      </c>
      <c r="F547" s="2">
        <f>'Moving Avg'!D547</f>
        <v>1.7999000000000003</v>
      </c>
      <c r="G547" s="2">
        <f>'Moving Avg'!F547</f>
        <v>1.8063800000000003</v>
      </c>
      <c r="H547" s="2">
        <f>'Moving Avg'!G547</f>
        <v>1.7899259999999992</v>
      </c>
      <c r="I547" s="2">
        <f>'Moving Avg'!H547</f>
        <v>1.7724289999999998</v>
      </c>
      <c r="J547" s="17" t="str">
        <f>OBV!F547</f>
        <v>BEARISH</v>
      </c>
      <c r="K547" s="17" t="str">
        <f>OBV!G547</f>
        <v>WEAK</v>
      </c>
      <c r="L547" s="17" t="str">
        <f>OBV!H547</f>
        <v>CONFIRMED BEARISH</v>
      </c>
    </row>
    <row r="548" spans="1:12" ht="13.5" x14ac:dyDescent="0.25">
      <c r="A548" s="3">
        <f>RSI!A548</f>
        <v>42801</v>
      </c>
      <c r="B548" s="2">
        <f>RSI!B548</f>
        <v>1.8061</v>
      </c>
      <c r="C548" s="2">
        <f>RSI!I548</f>
        <v>51.495551245557238</v>
      </c>
      <c r="D548" s="2">
        <f>MACD!E548</f>
        <v>4.0451838917794358E-3</v>
      </c>
      <c r="E548" s="2">
        <f>MACD!F548</f>
        <v>2.7211641065742198E-3</v>
      </c>
      <c r="F548" s="2">
        <f>'Moving Avg'!D548</f>
        <v>1.7986800000000003</v>
      </c>
      <c r="G548" s="2">
        <f>'Moving Avg'!F548</f>
        <v>1.8073050000000002</v>
      </c>
      <c r="H548" s="2">
        <f>'Moving Avg'!G548</f>
        <v>1.7912819999999994</v>
      </c>
      <c r="I548" s="2">
        <f>'Moving Avg'!H548</f>
        <v>1.7729760000000001</v>
      </c>
      <c r="J548" s="17" t="str">
        <f>OBV!F548</f>
        <v>BEARISH</v>
      </c>
      <c r="K548" s="17" t="str">
        <f>OBV!G548</f>
        <v>NEUTRAL</v>
      </c>
      <c r="L548" s="17" t="str">
        <f>OBV!H548</f>
        <v>CONFIRMED BEARISH</v>
      </c>
    </row>
    <row r="549" spans="1:12" ht="13.5" x14ac:dyDescent="0.25">
      <c r="A549" s="3">
        <f>RSI!A549</f>
        <v>42802</v>
      </c>
      <c r="B549" s="2">
        <f>RSI!B549</f>
        <v>1.7876000000000001</v>
      </c>
      <c r="C549" s="2">
        <f>RSI!I549</f>
        <v>45.527274496369515</v>
      </c>
      <c r="D549" s="2">
        <f>MACD!E549</f>
        <v>5.1043894491260566E-3</v>
      </c>
      <c r="E549" s="2">
        <f>MACD!F549</f>
        <v>3.1978091750845877E-3</v>
      </c>
      <c r="F549" s="2">
        <f>'Moving Avg'!D549</f>
        <v>1.7986799999999998</v>
      </c>
      <c r="G549" s="2">
        <f>'Moving Avg'!F549</f>
        <v>1.8073050000000002</v>
      </c>
      <c r="H549" s="2">
        <f>'Moving Avg'!G549</f>
        <v>1.7922679999999991</v>
      </c>
      <c r="I549" s="2">
        <f>'Moving Avg'!H549</f>
        <v>1.7733780000000001</v>
      </c>
      <c r="J549" s="17" t="str">
        <f>OBV!F549</f>
        <v>BEARISH</v>
      </c>
      <c r="K549" s="17" t="str">
        <f>OBV!G549</f>
        <v>WEAK</v>
      </c>
      <c r="L549" s="17" t="str">
        <f>OBV!H549</f>
        <v>NEUTRAL</v>
      </c>
    </row>
    <row r="550" spans="1:12" ht="13.5" x14ac:dyDescent="0.25">
      <c r="A550" s="3">
        <f>RSI!A550</f>
        <v>42803</v>
      </c>
      <c r="B550" s="2">
        <f>RSI!B550</f>
        <v>1.7876000000000001</v>
      </c>
      <c r="C550" s="2">
        <f>RSI!I550</f>
        <v>45.527274496369515</v>
      </c>
      <c r="D550" s="2">
        <f>MACD!E550</f>
        <v>6.0869078835248391E-3</v>
      </c>
      <c r="E550" s="2">
        <f>MACD!F550</f>
        <v>3.7756289167726383E-3</v>
      </c>
      <c r="F550" s="2">
        <f>'Moving Avg'!D550</f>
        <v>1.7962199999999999</v>
      </c>
      <c r="G550" s="2">
        <f>'Moving Avg'!F550</f>
        <v>1.8063800000000001</v>
      </c>
      <c r="H550" s="2">
        <f>'Moving Avg'!G550</f>
        <v>1.793007999999999</v>
      </c>
      <c r="I550" s="2">
        <f>'Moving Avg'!H550</f>
        <v>1.7737800000000004</v>
      </c>
      <c r="J550" s="17" t="str">
        <f>OBV!F550</f>
        <v>BEARISH</v>
      </c>
      <c r="K550" s="17" t="str">
        <f>OBV!G550</f>
        <v>WEAK</v>
      </c>
      <c r="L550" s="17" t="str">
        <f>OBV!H550</f>
        <v>CONFIRMED BEARISH</v>
      </c>
    </row>
    <row r="551" spans="1:12" ht="13.5" x14ac:dyDescent="0.25">
      <c r="A551" s="3">
        <f>RSI!A551</f>
        <v>42804</v>
      </c>
      <c r="B551" s="2">
        <f>RSI!B551</f>
        <v>1.7999000000000001</v>
      </c>
      <c r="C551" s="2">
        <f>RSI!I551</f>
        <v>49.996028898525921</v>
      </c>
      <c r="D551" s="2">
        <f>MACD!E551</f>
        <v>7.979343604110456E-3</v>
      </c>
      <c r="E551" s="2">
        <f>MACD!F551</f>
        <v>4.6163718542402022E-3</v>
      </c>
      <c r="F551" s="2">
        <f>'Moving Avg'!D551</f>
        <v>1.7962200000000004</v>
      </c>
      <c r="G551" s="2">
        <f>'Moving Avg'!F551</f>
        <v>1.8048400000000004</v>
      </c>
      <c r="H551" s="2">
        <f>'Moving Avg'!G551</f>
        <v>1.7941179999999988</v>
      </c>
      <c r="I551" s="2">
        <f>'Moving Avg'!H551</f>
        <v>1.7742435000000005</v>
      </c>
      <c r="J551" s="17" t="str">
        <f>OBV!F551</f>
        <v>BEARISH</v>
      </c>
      <c r="K551" s="17" t="str">
        <f>OBV!G551</f>
        <v>WEAK</v>
      </c>
      <c r="L551" s="17" t="str">
        <f>OBV!H551</f>
        <v>NEUTRAL</v>
      </c>
    </row>
    <row r="552" spans="1:12" ht="13.5" x14ac:dyDescent="0.25">
      <c r="A552" s="3">
        <f>RSI!A552</f>
        <v>42807</v>
      </c>
      <c r="B552" s="2">
        <f>RSI!B552</f>
        <v>1.8061</v>
      </c>
      <c r="C552" s="2">
        <f>RSI!I552</f>
        <v>52.127900843343042</v>
      </c>
      <c r="D552" s="2">
        <f>MACD!E552</f>
        <v>9.1226554238954538E-3</v>
      </c>
      <c r="E552" s="2">
        <f>MACD!F552</f>
        <v>5.5176285681712532E-3</v>
      </c>
      <c r="F552" s="2">
        <f>'Moving Avg'!D552</f>
        <v>1.7974600000000003</v>
      </c>
      <c r="G552" s="2">
        <f>'Moving Avg'!F552</f>
        <v>1.8048400000000004</v>
      </c>
      <c r="H552" s="2">
        <f>'Moving Avg'!G552</f>
        <v>1.7951039999999991</v>
      </c>
      <c r="I552" s="2">
        <f>'Moving Avg'!H552</f>
        <v>1.7747380000000006</v>
      </c>
      <c r="J552" s="17" t="str">
        <f>OBV!F552</f>
        <v>BEARISH</v>
      </c>
      <c r="K552" s="17" t="str">
        <f>OBV!G552</f>
        <v>NEUTRAL</v>
      </c>
      <c r="L552" s="17" t="str">
        <f>OBV!H552</f>
        <v>BEARISH DIVERGENCE</v>
      </c>
    </row>
    <row r="553" spans="1:12" ht="13.5" x14ac:dyDescent="0.25">
      <c r="A553" s="3">
        <f>RSI!A553</f>
        <v>42808</v>
      </c>
      <c r="B553" s="2">
        <f>RSI!B553</f>
        <v>1.8184</v>
      </c>
      <c r="C553" s="2">
        <f>RSI!I553</f>
        <v>56.124383697054121</v>
      </c>
      <c r="D553" s="2">
        <f>MACD!E553</f>
        <v>8.1896643376995204E-3</v>
      </c>
      <c r="E553" s="2">
        <f>MACD!F553</f>
        <v>6.0520357220769068E-3</v>
      </c>
      <c r="F553" s="2">
        <f>'Moving Avg'!D553</f>
        <v>1.7999199999999997</v>
      </c>
      <c r="G553" s="2">
        <f>'Moving Avg'!F553</f>
        <v>1.8039150000000004</v>
      </c>
      <c r="H553" s="2">
        <f>'Moving Avg'!G553</f>
        <v>1.7965839999999991</v>
      </c>
      <c r="I553" s="2">
        <f>'Moving Avg'!H553</f>
        <v>1.7753465000000008</v>
      </c>
      <c r="J553" s="17" t="str">
        <f>OBV!F553</f>
        <v>BEARISH</v>
      </c>
      <c r="K553" s="17" t="str">
        <f>OBV!G553</f>
        <v>NEUTRAL</v>
      </c>
      <c r="L553" s="17" t="str">
        <f>OBV!H553</f>
        <v>BEARISH DIVERGENCE</v>
      </c>
    </row>
    <row r="554" spans="1:12" ht="13.5" x14ac:dyDescent="0.25">
      <c r="A554" s="3">
        <f>RSI!A554</f>
        <v>42809</v>
      </c>
      <c r="B554" s="2">
        <f>RSI!B554</f>
        <v>1.7999000000000001</v>
      </c>
      <c r="C554" s="2">
        <f>RSI!I554</f>
        <v>49.439133934697551</v>
      </c>
      <c r="D554" s="2">
        <f>MACD!E554</f>
        <v>4.8804586224442392E-3</v>
      </c>
      <c r="E554" s="2">
        <f>MACD!F554</f>
        <v>5.8177203021503743E-3</v>
      </c>
      <c r="F554" s="2">
        <f>'Moving Avg'!D554</f>
        <v>1.8023800000000001</v>
      </c>
      <c r="G554" s="2">
        <f>'Moving Avg'!F554</f>
        <v>1.8033000000000006</v>
      </c>
      <c r="H554" s="2">
        <f>'Moving Avg'!G554</f>
        <v>1.7976939999999988</v>
      </c>
      <c r="I554" s="2">
        <f>'Moving Avg'!H554</f>
        <v>1.7758100000000008</v>
      </c>
      <c r="J554" s="17" t="str">
        <f>OBV!F554</f>
        <v>BULLISH</v>
      </c>
      <c r="K554" s="17" t="str">
        <f>OBV!G554</f>
        <v>STRONG</v>
      </c>
      <c r="L554" s="17" t="str">
        <f>OBV!H554</f>
        <v>CONFIRMED BULLISH</v>
      </c>
    </row>
    <row r="555" spans="1:12" ht="13.5" x14ac:dyDescent="0.25">
      <c r="A555" s="3">
        <f>RSI!A555</f>
        <v>42810</v>
      </c>
      <c r="B555" s="2">
        <f>RSI!B555</f>
        <v>1.7876000000000001</v>
      </c>
      <c r="C555" s="2">
        <f>RSI!I555</f>
        <v>45.55396174512753</v>
      </c>
      <c r="D555" s="2">
        <f>MACD!E555</f>
        <v>4.8954061831707474E-3</v>
      </c>
      <c r="E555" s="2">
        <f>MACD!F555</f>
        <v>5.633257478354449E-3</v>
      </c>
      <c r="F555" s="2">
        <f>'Moving Avg'!D555</f>
        <v>1.8023800000000001</v>
      </c>
      <c r="G555" s="2">
        <f>'Moving Avg'!F555</f>
        <v>1.8020700000000005</v>
      </c>
      <c r="H555" s="2">
        <f>'Moving Avg'!G555</f>
        <v>1.798557999999999</v>
      </c>
      <c r="I555" s="2">
        <f>'Moving Avg'!H555</f>
        <v>1.7761335000000009</v>
      </c>
      <c r="J555" s="17" t="str">
        <f>OBV!F555</f>
        <v>BULLISH</v>
      </c>
      <c r="K555" s="17" t="str">
        <f>OBV!G555</f>
        <v>STRONG</v>
      </c>
      <c r="L555" s="17" t="str">
        <f>OBV!H555</f>
        <v>NEUTRAL</v>
      </c>
    </row>
    <row r="556" spans="1:12" ht="13.5" x14ac:dyDescent="0.25">
      <c r="A556" s="3">
        <f>RSI!A556</f>
        <v>42811</v>
      </c>
      <c r="B556" s="2">
        <f>RSI!B556</f>
        <v>1.7814000000000001</v>
      </c>
      <c r="C556" s="2">
        <f>RSI!I556</f>
        <v>43.690182227586405</v>
      </c>
      <c r="D556" s="2">
        <f>MACD!E556</f>
        <v>5.4507593298005474E-3</v>
      </c>
      <c r="E556" s="2">
        <f>MACD!F556</f>
        <v>5.5967578486436683E-3</v>
      </c>
      <c r="F556" s="2">
        <f>'Moving Avg'!D556</f>
        <v>1.7986800000000003</v>
      </c>
      <c r="G556" s="2">
        <f>'Moving Avg'!F556</f>
        <v>1.8020700000000001</v>
      </c>
      <c r="H556" s="2">
        <f>'Moving Avg'!G556</f>
        <v>1.7994199999999989</v>
      </c>
      <c r="I556" s="2">
        <f>'Moving Avg'!H556</f>
        <v>1.7763995000000008</v>
      </c>
      <c r="J556" s="17" t="str">
        <f>OBV!F556</f>
        <v>BEARISH</v>
      </c>
      <c r="K556" s="17" t="str">
        <f>OBV!G556</f>
        <v>NEUTRAL</v>
      </c>
      <c r="L556" s="17" t="str">
        <f>OBV!H556</f>
        <v>CONFIRMED BEARISH</v>
      </c>
    </row>
    <row r="557" spans="1:12" ht="13.5" x14ac:dyDescent="0.25">
      <c r="A557" s="3">
        <f>RSI!A557</f>
        <v>42815</v>
      </c>
      <c r="B557" s="2">
        <f>RSI!B557</f>
        <v>1.7690999999999999</v>
      </c>
      <c r="C557" s="2">
        <f>RSI!I557</f>
        <v>40.178165389998597</v>
      </c>
      <c r="D557" s="2">
        <f>MACD!E557</f>
        <v>6.9456854779601507E-3</v>
      </c>
      <c r="E557" s="2">
        <f>MACD!F557</f>
        <v>5.8665433745069655E-3</v>
      </c>
      <c r="F557" s="2">
        <f>'Moving Avg'!D557</f>
        <v>1.79128</v>
      </c>
      <c r="G557" s="2">
        <f>'Moving Avg'!F557</f>
        <v>1.8005300000000006</v>
      </c>
      <c r="H557" s="2">
        <f>'Moving Avg'!G557</f>
        <v>1.7999139999999989</v>
      </c>
      <c r="I557" s="2">
        <f>'Moving Avg'!H557</f>
        <v>1.7765255000000011</v>
      </c>
      <c r="J557" s="17" t="str">
        <f>OBV!F557</f>
        <v>BEARISH</v>
      </c>
      <c r="K557" s="17" t="str">
        <f>OBV!G557</f>
        <v>WEAK</v>
      </c>
      <c r="L557" s="17" t="str">
        <f>OBV!H557</f>
        <v>CONFIRMED BEARISH</v>
      </c>
    </row>
    <row r="558" spans="1:12" ht="13.5" x14ac:dyDescent="0.25">
      <c r="A558" s="3">
        <f>RSI!A558</f>
        <v>42816</v>
      </c>
      <c r="B558" s="2">
        <f>RSI!B558</f>
        <v>1.7505999999999999</v>
      </c>
      <c r="C558" s="2">
        <f>RSI!I558</f>
        <v>35.54948355415921</v>
      </c>
      <c r="D558" s="2">
        <f>MACD!E558</f>
        <v>1.0712984477481591E-2</v>
      </c>
      <c r="E558" s="2">
        <f>MACD!F558</f>
        <v>6.8358315951018902E-3</v>
      </c>
      <c r="F558" s="2">
        <f>'Moving Avg'!D558</f>
        <v>1.77772</v>
      </c>
      <c r="G558" s="2">
        <f>'Moving Avg'!F558</f>
        <v>1.7971400000000006</v>
      </c>
      <c r="H558" s="2">
        <f>'Moving Avg'!G558</f>
        <v>1.8000379999999989</v>
      </c>
      <c r="I558" s="2">
        <f>'Moving Avg'!H558</f>
        <v>1.776637500000001</v>
      </c>
      <c r="J558" s="17" t="str">
        <f>OBV!F558</f>
        <v>BEARISH</v>
      </c>
      <c r="K558" s="17" t="str">
        <f>OBV!G558</f>
        <v>WEAK</v>
      </c>
      <c r="L558" s="17" t="str">
        <f>OBV!H558</f>
        <v>CONFIRMED BEARISH</v>
      </c>
    </row>
    <row r="559" spans="1:12" ht="13.5" x14ac:dyDescent="0.25">
      <c r="A559" s="3">
        <f>RSI!A559</f>
        <v>42817</v>
      </c>
      <c r="B559" s="2">
        <f>RSI!B559</f>
        <v>1.7567999999999999</v>
      </c>
      <c r="C559" s="2">
        <f>RSI!I559</f>
        <v>38.122284251999588</v>
      </c>
      <c r="D559" s="2">
        <f>MACD!E559</f>
        <v>1.086955224659425E-2</v>
      </c>
      <c r="E559" s="2">
        <f>MACD!F559</f>
        <v>7.6425757254003635E-3</v>
      </c>
      <c r="F559" s="2">
        <f>'Moving Avg'!D559</f>
        <v>1.7690999999999999</v>
      </c>
      <c r="G559" s="2">
        <f>'Moving Avg'!F559</f>
        <v>1.7946750000000005</v>
      </c>
      <c r="H559" s="2">
        <f>'Moving Avg'!G559</f>
        <v>1.8000379999999989</v>
      </c>
      <c r="I559" s="2">
        <f>'Moving Avg'!H559</f>
        <v>1.7767805000000012</v>
      </c>
      <c r="J559" s="17" t="str">
        <f>OBV!F559</f>
        <v>BEARISH</v>
      </c>
      <c r="K559" s="17" t="str">
        <f>OBV!G559</f>
        <v>WEAK</v>
      </c>
      <c r="L559" s="17" t="str">
        <f>OBV!H559</f>
        <v>CONFIRMED BEARISH</v>
      </c>
    </row>
    <row r="560" spans="1:12" ht="13.5" x14ac:dyDescent="0.25">
      <c r="A560" s="3">
        <f>RSI!A560</f>
        <v>42818</v>
      </c>
      <c r="B560" s="2">
        <f>RSI!B560</f>
        <v>1.7567999999999999</v>
      </c>
      <c r="C560" s="2">
        <f>RSI!I560</f>
        <v>38.122284251999588</v>
      </c>
      <c r="D560" s="2">
        <f>MACD!E560</f>
        <v>1.1219346911892414E-2</v>
      </c>
      <c r="E560" s="2">
        <f>MACD!F560</f>
        <v>8.3579299626987749E-3</v>
      </c>
      <c r="F560" s="2">
        <f>'Moving Avg'!D560</f>
        <v>1.76294</v>
      </c>
      <c r="G560" s="2">
        <f>'Moving Avg'!F560</f>
        <v>1.7922100000000003</v>
      </c>
      <c r="H560" s="2">
        <f>'Moving Avg'!G560</f>
        <v>1.8001619999999992</v>
      </c>
      <c r="I560" s="2">
        <f>'Moving Avg'!H560</f>
        <v>1.7768450000000013</v>
      </c>
      <c r="J560" s="17" t="str">
        <f>OBV!F560</f>
        <v>BEARISH</v>
      </c>
      <c r="K560" s="17" t="str">
        <f>OBV!G560</f>
        <v>WEAK</v>
      </c>
      <c r="L560" s="17" t="str">
        <f>OBV!H560</f>
        <v>CONFIRMED BEARISH</v>
      </c>
    </row>
    <row r="561" spans="1:12" ht="13.5" x14ac:dyDescent="0.25">
      <c r="A561" s="3">
        <f>RSI!A561</f>
        <v>42821</v>
      </c>
      <c r="B561" s="2">
        <f>RSI!B561</f>
        <v>1.7567999999999999</v>
      </c>
      <c r="C561" s="2">
        <f>RSI!I561</f>
        <v>38.122284251999581</v>
      </c>
      <c r="D561" s="2">
        <f>MACD!E561</f>
        <v>1.3608851599383298E-2</v>
      </c>
      <c r="E561" s="2">
        <f>MACD!F561</f>
        <v>9.4081142900356799E-3</v>
      </c>
      <c r="F561" s="2">
        <f>'Moving Avg'!D561</f>
        <v>1.7580199999999997</v>
      </c>
      <c r="G561" s="2">
        <f>'Moving Avg'!F561</f>
        <v>1.7891300000000001</v>
      </c>
      <c r="H561" s="2">
        <f>'Moving Avg'!G561</f>
        <v>1.8002859999999992</v>
      </c>
      <c r="I561" s="2">
        <f>'Moving Avg'!H561</f>
        <v>1.7767255000000015</v>
      </c>
      <c r="J561" s="17" t="str">
        <f>OBV!F561</f>
        <v>BEARISH</v>
      </c>
      <c r="K561" s="17" t="str">
        <f>OBV!G561</f>
        <v>WEAK</v>
      </c>
      <c r="L561" s="17" t="str">
        <f>OBV!H561</f>
        <v>CONFIRMED BEARISH</v>
      </c>
    </row>
    <row r="562" spans="1:12" ht="13.5" x14ac:dyDescent="0.25">
      <c r="A562" s="3">
        <f>RSI!A562</f>
        <v>42822</v>
      </c>
      <c r="B562" s="2">
        <f>RSI!B562</f>
        <v>1.7567999999999999</v>
      </c>
      <c r="C562" s="2">
        <f>RSI!I562</f>
        <v>38.122284251999581</v>
      </c>
      <c r="D562" s="2">
        <f>MACD!E562</f>
        <v>1.6770898273635648E-2</v>
      </c>
      <c r="E562" s="2">
        <f>MACD!F562</f>
        <v>1.0880671086755674E-2</v>
      </c>
      <c r="F562" s="2">
        <f>'Moving Avg'!D562</f>
        <v>1.7555599999999998</v>
      </c>
      <c r="G562" s="2">
        <f>'Moving Avg'!F562</f>
        <v>1.7860499999999999</v>
      </c>
      <c r="H562" s="2">
        <f>'Moving Avg'!G562</f>
        <v>1.8004099999999994</v>
      </c>
      <c r="I562" s="2">
        <f>'Moving Avg'!H562</f>
        <v>1.7768160000000015</v>
      </c>
      <c r="J562" s="17" t="str">
        <f>OBV!F562</f>
        <v>BEARISH</v>
      </c>
      <c r="K562" s="17" t="str">
        <f>OBV!G562</f>
        <v>WEAK</v>
      </c>
      <c r="L562" s="17" t="str">
        <f>OBV!H562</f>
        <v>CONFIRMED BEARISH</v>
      </c>
    </row>
    <row r="563" spans="1:12" ht="13.5" x14ac:dyDescent="0.25">
      <c r="A563" s="3">
        <f>RSI!A563</f>
        <v>42823</v>
      </c>
      <c r="B563" s="2">
        <f>RSI!B563</f>
        <v>1.7628999999999999</v>
      </c>
      <c r="C563" s="2">
        <f>RSI!I563</f>
        <v>41.227085808167992</v>
      </c>
      <c r="D563" s="2">
        <f>MACD!E563</f>
        <v>2.1059443123564003E-2</v>
      </c>
      <c r="E563" s="2">
        <f>MACD!F563</f>
        <v>1.291642549411734E-2</v>
      </c>
      <c r="F563" s="2">
        <f>'Moving Avg'!D563</f>
        <v>1.7580199999999997</v>
      </c>
      <c r="G563" s="2">
        <f>'Moving Avg'!F563</f>
        <v>1.783585</v>
      </c>
      <c r="H563" s="2">
        <f>'Moving Avg'!G563</f>
        <v>1.7986839999999995</v>
      </c>
      <c r="I563" s="2">
        <f>'Moving Avg'!H563</f>
        <v>1.7768320000000017</v>
      </c>
      <c r="J563" s="17" t="str">
        <f>OBV!F563</f>
        <v>BULLISH</v>
      </c>
      <c r="K563" s="17" t="str">
        <f>OBV!G563</f>
        <v>STRONG</v>
      </c>
      <c r="L563" s="17" t="str">
        <f>OBV!H563</f>
        <v>CONFIRMED BULLISH</v>
      </c>
    </row>
    <row r="564" spans="1:12" ht="13.5" x14ac:dyDescent="0.25">
      <c r="A564" s="3">
        <f>RSI!A564</f>
        <v>42824</v>
      </c>
      <c r="B564" s="2">
        <f>RSI!B564</f>
        <v>1.7751999999999999</v>
      </c>
      <c r="C564" s="2">
        <f>RSI!I564</f>
        <v>47.001682008150411</v>
      </c>
      <c r="D564" s="2">
        <f>MACD!E564</f>
        <v>2.1054634181216336E-2</v>
      </c>
      <c r="E564" s="2">
        <f>MACD!F564</f>
        <v>1.4544067231537139E-2</v>
      </c>
      <c r="F564" s="2">
        <f>'Moving Avg'!D564</f>
        <v>1.7616999999999998</v>
      </c>
      <c r="G564" s="2">
        <f>'Moving Avg'!F564</f>
        <v>1.7829649999999997</v>
      </c>
      <c r="H564" s="2">
        <f>'Moving Avg'!G564</f>
        <v>1.7973259999999993</v>
      </c>
      <c r="I564" s="2">
        <f>'Moving Avg'!H564</f>
        <v>1.7768830000000018</v>
      </c>
      <c r="J564" s="17" t="str">
        <f>OBV!F564</f>
        <v>BULLISH</v>
      </c>
      <c r="K564" s="17" t="str">
        <f>OBV!G564</f>
        <v>STRONG</v>
      </c>
      <c r="L564" s="17" t="str">
        <f>OBV!H564</f>
        <v>CONFIRMED BULLISH</v>
      </c>
    </row>
    <row r="565" spans="1:12" ht="13.5" x14ac:dyDescent="0.25">
      <c r="A565" s="3">
        <f>RSI!A565</f>
        <v>42825</v>
      </c>
      <c r="B565" s="2">
        <f>RSI!B565</f>
        <v>1.7690999999999999</v>
      </c>
      <c r="C565" s="2">
        <f>RSI!I565</f>
        <v>44.658233873322239</v>
      </c>
      <c r="D565" s="2">
        <f>MACD!E565</f>
        <v>1.9651953281300427E-2</v>
      </c>
      <c r="E565" s="2">
        <f>MACD!F565</f>
        <v>1.55656444414898E-2</v>
      </c>
      <c r="F565" s="2">
        <f>'Moving Avg'!D565</f>
        <v>1.7641599999999997</v>
      </c>
      <c r="G565" s="2">
        <f>'Moving Avg'!F565</f>
        <v>1.7814249999999998</v>
      </c>
      <c r="H565" s="2">
        <f>'Moving Avg'!G565</f>
        <v>1.7960939999999994</v>
      </c>
      <c r="I565" s="2">
        <f>'Moving Avg'!H565</f>
        <v>1.7769035000000013</v>
      </c>
      <c r="J565" s="17" t="str">
        <f>OBV!F565</f>
        <v>BULLISH</v>
      </c>
      <c r="K565" s="17" t="str">
        <f>OBV!G565</f>
        <v>STRONG</v>
      </c>
      <c r="L565" s="17" t="str">
        <f>OBV!H565</f>
        <v>CONFIRMED BULLISH</v>
      </c>
    </row>
    <row r="566" spans="1:12" ht="13.5" x14ac:dyDescent="0.25">
      <c r="A566" s="3">
        <f>RSI!A566</f>
        <v>42828</v>
      </c>
      <c r="B566" s="2">
        <f>RSI!B566</f>
        <v>1.7690999999999999</v>
      </c>
      <c r="C566" s="2">
        <f>RSI!I566</f>
        <v>44.658233873322239</v>
      </c>
      <c r="D566" s="2">
        <f>MACD!E566</f>
        <v>1.7586012937704787E-2</v>
      </c>
      <c r="E566" s="2">
        <f>MACD!F566</f>
        <v>1.5969718140732798E-2</v>
      </c>
      <c r="F566" s="2">
        <f>'Moving Avg'!D566</f>
        <v>1.7666200000000001</v>
      </c>
      <c r="G566" s="2">
        <f>'Moving Avg'!F566</f>
        <v>1.7798850000000002</v>
      </c>
      <c r="H566" s="2">
        <f>'Moving Avg'!G566</f>
        <v>1.7948619999999993</v>
      </c>
      <c r="I566" s="2">
        <f>'Moving Avg'!H566</f>
        <v>1.7769505000000012</v>
      </c>
      <c r="J566" s="17" t="str">
        <f>OBV!F566</f>
        <v>BULLISH</v>
      </c>
      <c r="K566" s="17" t="str">
        <f>OBV!G566</f>
        <v>STRONG</v>
      </c>
      <c r="L566" s="17" t="str">
        <f>OBV!H566</f>
        <v>CONFIRMED BULLISH</v>
      </c>
    </row>
    <row r="567" spans="1:12" ht="13.5" x14ac:dyDescent="0.25">
      <c r="A567" s="3">
        <f>RSI!A567</f>
        <v>42829</v>
      </c>
      <c r="B567" s="2">
        <f>RSI!B567</f>
        <v>1.7690999999999999</v>
      </c>
      <c r="C567" s="2">
        <f>RSI!I567</f>
        <v>44.658233873322239</v>
      </c>
      <c r="D567" s="2">
        <f>MACD!E567</f>
        <v>1.401485155240656E-2</v>
      </c>
      <c r="E567" s="2">
        <f>MACD!F567</f>
        <v>1.5578744823067552E-2</v>
      </c>
      <c r="F567" s="2">
        <f>'Moving Avg'!D567</f>
        <v>1.76908</v>
      </c>
      <c r="G567" s="2">
        <f>'Moving Avg'!F567</f>
        <v>1.7783449999999998</v>
      </c>
      <c r="H567" s="2">
        <f>'Moving Avg'!G567</f>
        <v>1.7938759999999994</v>
      </c>
      <c r="I567" s="2">
        <f>'Moving Avg'!H567</f>
        <v>1.7770765000000008</v>
      </c>
      <c r="J567" s="17" t="str">
        <f>OBV!F567</f>
        <v>BULLISH</v>
      </c>
      <c r="K567" s="17" t="str">
        <f>OBV!G567</f>
        <v>STRONG</v>
      </c>
      <c r="L567" s="17" t="str">
        <f>OBV!H567</f>
        <v>CONFIRMED BULLISH</v>
      </c>
    </row>
    <row r="568" spans="1:12" ht="13.5" x14ac:dyDescent="0.25">
      <c r="A568" s="3">
        <f>RSI!A568</f>
        <v>42830</v>
      </c>
      <c r="B568" s="2">
        <f>RSI!B568</f>
        <v>1.7690999999999999</v>
      </c>
      <c r="C568" s="2">
        <f>RSI!I568</f>
        <v>44.658233873322239</v>
      </c>
      <c r="D568" s="2">
        <f>MACD!E568</f>
        <v>8.2110658339831222E-3</v>
      </c>
      <c r="E568" s="2">
        <f>MACD!F568</f>
        <v>1.4105209025250667E-2</v>
      </c>
      <c r="F568" s="2">
        <f>'Moving Avg'!D568</f>
        <v>1.7703199999999999</v>
      </c>
      <c r="G568" s="2">
        <f>'Moving Avg'!F568</f>
        <v>1.7764949999999999</v>
      </c>
      <c r="H568" s="2">
        <f>'Moving Avg'!G568</f>
        <v>1.7927659999999992</v>
      </c>
      <c r="I568" s="2">
        <f>'Moving Avg'!H568</f>
        <v>1.7772285000000008</v>
      </c>
      <c r="J568" s="17" t="str">
        <f>OBV!F568</f>
        <v>BEARISH</v>
      </c>
      <c r="K568" s="17" t="str">
        <f>OBV!G568</f>
        <v>WEAK</v>
      </c>
      <c r="L568" s="17" t="str">
        <f>OBV!H568</f>
        <v>BEARISH DIVERGENCE</v>
      </c>
    </row>
    <row r="569" spans="1:12" ht="13.5" x14ac:dyDescent="0.25">
      <c r="A569" s="3">
        <f>RSI!A569</f>
        <v>42831</v>
      </c>
      <c r="B569" s="2">
        <f>RSI!B569</f>
        <v>1.7690999999999999</v>
      </c>
      <c r="C569" s="2">
        <f>RSI!I569</f>
        <v>44.658233873322239</v>
      </c>
      <c r="D569" s="2">
        <f>MACD!E569</f>
        <v>4.3133868143181431E-3</v>
      </c>
      <c r="E569" s="2">
        <f>MACD!F569</f>
        <v>1.2146844583064163E-2</v>
      </c>
      <c r="F569" s="2">
        <f>'Moving Avg'!D569</f>
        <v>1.7690999999999999</v>
      </c>
      <c r="G569" s="2">
        <f>'Moving Avg'!F569</f>
        <v>1.7755700000000001</v>
      </c>
      <c r="H569" s="2">
        <f>'Moving Avg'!G569</f>
        <v>1.7923959999999994</v>
      </c>
      <c r="I569" s="2">
        <f>'Moving Avg'!H569</f>
        <v>1.7773805000000007</v>
      </c>
      <c r="J569" s="17" t="str">
        <f>OBV!F569</f>
        <v>BEARISH</v>
      </c>
      <c r="K569" s="17" t="str">
        <f>OBV!G569</f>
        <v>WEAK</v>
      </c>
      <c r="L569" s="17" t="str">
        <f>OBV!H569</f>
        <v>CONFIRMED BEARISH</v>
      </c>
    </row>
    <row r="570" spans="1:12" ht="13.5" x14ac:dyDescent="0.25">
      <c r="A570" s="3">
        <f>RSI!A570</f>
        <v>42832</v>
      </c>
      <c r="B570" s="2">
        <f>RSI!B570</f>
        <v>1.7751999999999999</v>
      </c>
      <c r="C570" s="2">
        <f>RSI!I570</f>
        <v>48.385873701079696</v>
      </c>
      <c r="D570" s="2">
        <f>MACD!E570</f>
        <v>6.1847149333504881E-4</v>
      </c>
      <c r="E570" s="2">
        <f>MACD!F570</f>
        <v>9.8411699651183415E-3</v>
      </c>
      <c r="F570" s="2">
        <f>'Moving Avg'!D570</f>
        <v>1.7703199999999999</v>
      </c>
      <c r="G570" s="2">
        <f>'Moving Avg'!F570</f>
        <v>1.77495</v>
      </c>
      <c r="H570" s="2">
        <f>'Moving Avg'!G570</f>
        <v>1.7921479999999992</v>
      </c>
      <c r="I570" s="2">
        <f>'Moving Avg'!H570</f>
        <v>1.7776420000000008</v>
      </c>
      <c r="J570" s="17" t="str">
        <f>OBV!F570</f>
        <v>BULLISH</v>
      </c>
      <c r="K570" s="17" t="str">
        <f>OBV!G570</f>
        <v>NEUTRAL</v>
      </c>
      <c r="L570" s="17" t="str">
        <f>OBV!H570</f>
        <v>CONFIRMED BULLISH</v>
      </c>
    </row>
    <row r="571" spans="1:12" ht="13.5" x14ac:dyDescent="0.25">
      <c r="A571" s="3">
        <f>RSI!A571</f>
        <v>42835</v>
      </c>
      <c r="B571" s="2">
        <f>RSI!B571</f>
        <v>1.7814000000000001</v>
      </c>
      <c r="C571" s="2">
        <f>RSI!I571</f>
        <v>51.929942226813566</v>
      </c>
      <c r="D571" s="2">
        <f>MACD!E571</f>
        <v>-2.9523991597810717E-3</v>
      </c>
      <c r="E571" s="2">
        <f>MACD!F571</f>
        <v>7.2824561401384586E-3</v>
      </c>
      <c r="F571" s="2">
        <f>'Moving Avg'!D571</f>
        <v>1.7727799999999998</v>
      </c>
      <c r="G571" s="2">
        <f>'Moving Avg'!F571</f>
        <v>1.774025</v>
      </c>
      <c r="H571" s="2">
        <f>'Moving Avg'!G571</f>
        <v>1.7916539999999992</v>
      </c>
      <c r="I571" s="2">
        <f>'Moving Avg'!H571</f>
        <v>1.7779605000000009</v>
      </c>
      <c r="J571" s="17" t="str">
        <f>OBV!F571</f>
        <v>BULLISH</v>
      </c>
      <c r="K571" s="17" t="str">
        <f>OBV!G571</f>
        <v>NEUTRAL</v>
      </c>
      <c r="L571" s="17" t="str">
        <f>OBV!H571</f>
        <v>CONFIRMED BULLISH</v>
      </c>
    </row>
    <row r="572" spans="1:12" ht="13.5" x14ac:dyDescent="0.25">
      <c r="A572" s="3">
        <f>RSI!A572</f>
        <v>42836</v>
      </c>
      <c r="B572" s="2">
        <f>RSI!B572</f>
        <v>1.7876000000000001</v>
      </c>
      <c r="C572" s="2">
        <f>RSI!I572</f>
        <v>55.23980638575717</v>
      </c>
      <c r="D572" s="2">
        <f>MACD!E572</f>
        <v>-6.4560454075524021E-3</v>
      </c>
      <c r="E572" s="2">
        <f>MACD!F572</f>
        <v>4.534755830600287E-3</v>
      </c>
      <c r="F572" s="2">
        <f>'Moving Avg'!D572</f>
        <v>1.7764799999999998</v>
      </c>
      <c r="G572" s="2">
        <f>'Moving Avg'!F572</f>
        <v>1.7731000000000001</v>
      </c>
      <c r="H572" s="2">
        <f>'Moving Avg'!G572</f>
        <v>1.7912839999999992</v>
      </c>
      <c r="I572" s="2">
        <f>'Moving Avg'!H572</f>
        <v>1.7783100000000009</v>
      </c>
      <c r="J572" s="17" t="str">
        <f>OBV!F572</f>
        <v>BULLISH</v>
      </c>
      <c r="K572" s="17" t="str">
        <f>OBV!G572</f>
        <v>STRONG</v>
      </c>
      <c r="L572" s="17" t="str">
        <f>OBV!H572</f>
        <v>CONFIRMED BULLISH</v>
      </c>
    </row>
    <row r="573" spans="1:12" ht="13.5" x14ac:dyDescent="0.25">
      <c r="A573" s="3">
        <f>RSI!A573</f>
        <v>42837</v>
      </c>
      <c r="B573" s="2">
        <f>RSI!B573</f>
        <v>1.7814000000000001</v>
      </c>
      <c r="C573" s="2">
        <f>RSI!I573</f>
        <v>51.426455231407665</v>
      </c>
      <c r="D573" s="2">
        <f>MACD!E573</f>
        <v>-8.080770582785668E-3</v>
      </c>
      <c r="E573" s="2">
        <f>MACD!F573</f>
        <v>2.011650547923096E-3</v>
      </c>
      <c r="F573" s="2">
        <f>'Moving Avg'!D573</f>
        <v>1.77894</v>
      </c>
      <c r="G573" s="2">
        <f>'Moving Avg'!F573</f>
        <v>1.7712500000000002</v>
      </c>
      <c r="H573" s="2">
        <f>'Moving Avg'!G573</f>
        <v>1.7907899999999992</v>
      </c>
      <c r="I573" s="2">
        <f>'Moving Avg'!H573</f>
        <v>1.7785500000000014</v>
      </c>
      <c r="J573" s="17" t="str">
        <f>OBV!F573</f>
        <v>BULLISH</v>
      </c>
      <c r="K573" s="17" t="str">
        <f>OBV!G573</f>
        <v>NEUTRAL</v>
      </c>
      <c r="L573" s="17" t="str">
        <f>OBV!H573</f>
        <v>CONFIRMED BULLISH</v>
      </c>
    </row>
    <row r="574" spans="1:12" ht="13.5" x14ac:dyDescent="0.25">
      <c r="A574" s="3">
        <f>RSI!A574</f>
        <v>42838</v>
      </c>
      <c r="B574" s="2">
        <f>RSI!B574</f>
        <v>1.7814000000000001</v>
      </c>
      <c r="C574" s="2">
        <f>RSI!I574</f>
        <v>51.426455231407672</v>
      </c>
      <c r="D574" s="2">
        <f>MACD!E574</f>
        <v>-7.5801333772531621E-3</v>
      </c>
      <c r="E574" s="2">
        <f>MACD!F574</f>
        <v>9.3293762887844411E-5</v>
      </c>
      <c r="F574" s="2">
        <f>'Moving Avg'!D574</f>
        <v>1.7814000000000001</v>
      </c>
      <c r="G574" s="2">
        <f>'Moving Avg'!F574</f>
        <v>1.7703250000000001</v>
      </c>
      <c r="H574" s="2">
        <f>'Moving Avg'!G574</f>
        <v>1.7902959999999997</v>
      </c>
      <c r="I574" s="2">
        <f>'Moving Avg'!H574</f>
        <v>1.7788160000000013</v>
      </c>
      <c r="J574" s="17" t="str">
        <f>OBV!F574</f>
        <v>BULLISH</v>
      </c>
      <c r="K574" s="17" t="str">
        <f>OBV!G574</f>
        <v>NEUTRAL</v>
      </c>
      <c r="L574" s="17" t="str">
        <f>OBV!H574</f>
        <v>CONFIRMED BULLISH</v>
      </c>
    </row>
    <row r="575" spans="1:12" ht="13.5" x14ac:dyDescent="0.25">
      <c r="A575" s="3">
        <f>RSI!A575</f>
        <v>42839</v>
      </c>
      <c r="B575" s="2">
        <f>RSI!B575</f>
        <v>1.7999000000000001</v>
      </c>
      <c r="C575" s="2">
        <f>RSI!I575</f>
        <v>60.792795570054203</v>
      </c>
      <c r="D575" s="2">
        <f>MACD!E575</f>
        <v>-9.481000143548135E-3</v>
      </c>
      <c r="E575" s="2">
        <f>MACD!F575</f>
        <v>-1.8215650183993515E-3</v>
      </c>
      <c r="F575" s="2">
        <f>'Moving Avg'!D575</f>
        <v>1.7863399999999998</v>
      </c>
      <c r="G575" s="2">
        <f>'Moving Avg'!F575</f>
        <v>1.7709400000000006</v>
      </c>
      <c r="H575" s="2">
        <f>'Moving Avg'!G575</f>
        <v>1.7905419999999994</v>
      </c>
      <c r="I575" s="2">
        <f>'Moving Avg'!H575</f>
        <v>1.7793585000000014</v>
      </c>
      <c r="J575" s="17" t="str">
        <f>OBV!F575</f>
        <v>BULLISH</v>
      </c>
      <c r="K575" s="17" t="str">
        <f>OBV!G575</f>
        <v>STRONG</v>
      </c>
      <c r="L575" s="17" t="str">
        <f>OBV!H575</f>
        <v>CONFIRMED BULLISH</v>
      </c>
    </row>
    <row r="576" spans="1:12" ht="13.5" x14ac:dyDescent="0.25">
      <c r="A576" s="3">
        <f>RSI!A576</f>
        <v>42842</v>
      </c>
      <c r="B576" s="2">
        <f>RSI!B576</f>
        <v>1.7999000000000001</v>
      </c>
      <c r="C576" s="2">
        <f>RSI!I576</f>
        <v>60.792795570054203</v>
      </c>
      <c r="D576" s="2">
        <f>MACD!E576</f>
        <v>-1.121323478786973E-2</v>
      </c>
      <c r="E576" s="2">
        <f>MACD!F576</f>
        <v>-3.6998989722934273E-3</v>
      </c>
      <c r="F576" s="2">
        <f>'Moving Avg'!D576</f>
        <v>1.7900400000000001</v>
      </c>
      <c r="G576" s="2">
        <f>'Moving Avg'!F576</f>
        <v>1.7718650000000005</v>
      </c>
      <c r="H576" s="2">
        <f>'Moving Avg'!G576</f>
        <v>1.7907879999999994</v>
      </c>
      <c r="I576" s="2">
        <f>'Moving Avg'!H576</f>
        <v>1.7797435000000013</v>
      </c>
      <c r="J576" s="17" t="str">
        <f>OBV!F576</f>
        <v>BULLISH</v>
      </c>
      <c r="K576" s="17" t="str">
        <f>OBV!G576</f>
        <v>NEUTRAL</v>
      </c>
      <c r="L576" s="17" t="str">
        <f>OBV!H576</f>
        <v>CONFIRMED BULLISH</v>
      </c>
    </row>
    <row r="577" spans="1:12" ht="13.5" x14ac:dyDescent="0.25">
      <c r="A577" s="3">
        <f>RSI!A577</f>
        <v>42843</v>
      </c>
      <c r="B577" s="2">
        <f>RSI!B577</f>
        <v>1.7876000000000001</v>
      </c>
      <c r="C577" s="2">
        <f>RSI!I577</f>
        <v>52.923727367399103</v>
      </c>
      <c r="D577" s="2">
        <f>MACD!E577</f>
        <v>-1.1882498571450961E-2</v>
      </c>
      <c r="E577" s="2">
        <f>MACD!F577</f>
        <v>-5.3364188921249337E-3</v>
      </c>
      <c r="F577" s="2">
        <f>'Moving Avg'!D577</f>
        <v>1.7900400000000001</v>
      </c>
      <c r="G577" s="2">
        <f>'Moving Avg'!F577</f>
        <v>1.7727900000000001</v>
      </c>
      <c r="H577" s="2">
        <f>'Moving Avg'!G577</f>
        <v>1.7905419999999992</v>
      </c>
      <c r="I577" s="2">
        <f>'Moving Avg'!H577</f>
        <v>1.7800670000000012</v>
      </c>
      <c r="J577" s="17" t="str">
        <f>OBV!F577</f>
        <v>BULLISH</v>
      </c>
      <c r="K577" s="17" t="str">
        <f>OBV!G577</f>
        <v>NEUTRAL</v>
      </c>
      <c r="L577" s="17" t="str">
        <f>OBV!H577</f>
        <v>NEUTRAL</v>
      </c>
    </row>
    <row r="578" spans="1:12" ht="13.5" x14ac:dyDescent="0.25">
      <c r="A578" s="3">
        <f>RSI!A578</f>
        <v>42844</v>
      </c>
      <c r="B578" s="2">
        <f>RSI!B578</f>
        <v>1.7876000000000001</v>
      </c>
      <c r="C578" s="2">
        <f>RSI!I578</f>
        <v>52.923727367399103</v>
      </c>
      <c r="D578" s="2">
        <f>MACD!E578</f>
        <v>-1.2482263660337001E-2</v>
      </c>
      <c r="E578" s="2">
        <f>MACD!F578</f>
        <v>-6.7655878457673476E-3</v>
      </c>
      <c r="F578" s="2">
        <f>'Moving Avg'!D578</f>
        <v>1.79128</v>
      </c>
      <c r="G578" s="2">
        <f>'Moving Avg'!F578</f>
        <v>1.7746400000000002</v>
      </c>
      <c r="H578" s="2">
        <f>'Moving Avg'!G578</f>
        <v>1.7905419999999992</v>
      </c>
      <c r="I578" s="2">
        <f>'Moving Avg'!H578</f>
        <v>1.7803905000000009</v>
      </c>
      <c r="J578" s="17" t="str">
        <f>OBV!F578</f>
        <v>BULLISH</v>
      </c>
      <c r="K578" s="17" t="str">
        <f>OBV!G578</f>
        <v>NEUTRAL</v>
      </c>
      <c r="L578" s="17" t="str">
        <f>OBV!H578</f>
        <v>CONFIRMED BULLISH</v>
      </c>
    </row>
    <row r="579" spans="1:12" ht="13.5" x14ac:dyDescent="0.25">
      <c r="A579" s="3">
        <f>RSI!A579</f>
        <v>42845</v>
      </c>
      <c r="B579" s="2">
        <f>RSI!B579</f>
        <v>1.8061</v>
      </c>
      <c r="C579" s="2">
        <f>RSI!I579</f>
        <v>61.595197201059761</v>
      </c>
      <c r="D579" s="2">
        <f>MACD!E579</f>
        <v>-1.439111364552903E-2</v>
      </c>
      <c r="E579" s="2">
        <f>MACD!F579</f>
        <v>-8.2906930057196852E-3</v>
      </c>
      <c r="F579" s="2">
        <f>'Moving Avg'!D579</f>
        <v>1.7962200000000004</v>
      </c>
      <c r="G579" s="2">
        <f>'Moving Avg'!F579</f>
        <v>1.7771050000000002</v>
      </c>
      <c r="H579" s="2">
        <f>'Moving Avg'!G579</f>
        <v>1.7909119999999994</v>
      </c>
      <c r="I579" s="2">
        <f>'Moving Avg'!H579</f>
        <v>1.7808590000000006</v>
      </c>
      <c r="J579" s="17" t="str">
        <f>OBV!F579</f>
        <v>BULLISH</v>
      </c>
      <c r="K579" s="17" t="str">
        <f>OBV!G579</f>
        <v>STRONG</v>
      </c>
      <c r="L579" s="17" t="str">
        <f>OBV!H579</f>
        <v>CONFIRMED BULLISH</v>
      </c>
    </row>
    <row r="580" spans="1:12" ht="13.5" x14ac:dyDescent="0.25">
      <c r="A580" s="3">
        <f>RSI!A580</f>
        <v>42846</v>
      </c>
      <c r="B580" s="2">
        <f>RSI!B580</f>
        <v>1.8122</v>
      </c>
      <c r="C580" s="2">
        <f>RSI!I580</f>
        <v>63.95297495919354</v>
      </c>
      <c r="D580" s="2">
        <f>MACD!E580</f>
        <v>-1.565769282315177E-2</v>
      </c>
      <c r="E580" s="2">
        <f>MACD!F580</f>
        <v>-9.7640929692061028E-3</v>
      </c>
      <c r="F580" s="2">
        <f>'Moving Avg'!D580</f>
        <v>1.7986800000000003</v>
      </c>
      <c r="G580" s="2">
        <f>'Moving Avg'!F580</f>
        <v>1.7798750000000001</v>
      </c>
      <c r="H580" s="2">
        <f>'Moving Avg'!G580</f>
        <v>1.7910339999999993</v>
      </c>
      <c r="I580" s="2">
        <f>'Moving Avg'!H580</f>
        <v>1.7813315000000005</v>
      </c>
      <c r="J580" s="17" t="str">
        <f>OBV!F580</f>
        <v>BULLISH</v>
      </c>
      <c r="K580" s="17" t="str">
        <f>OBV!G580</f>
        <v>STRONG</v>
      </c>
      <c r="L580" s="17" t="str">
        <f>OBV!H580</f>
        <v>CONFIRMED BULLISH</v>
      </c>
    </row>
    <row r="581" spans="1:12" ht="13.5" x14ac:dyDescent="0.25">
      <c r="A581" s="3">
        <f>RSI!A581</f>
        <v>42849</v>
      </c>
      <c r="B581" s="2">
        <f>RSI!B581</f>
        <v>1.8122</v>
      </c>
      <c r="C581" s="2">
        <f>RSI!I581</f>
        <v>63.95297495919354</v>
      </c>
      <c r="D581" s="2">
        <f>MACD!E581</f>
        <v>-1.593939795863264E-2</v>
      </c>
      <c r="E581" s="2">
        <f>MACD!F581</f>
        <v>-1.0999153967091412E-2</v>
      </c>
      <c r="F581" s="2">
        <f>'Moving Avg'!D581</f>
        <v>1.8011400000000002</v>
      </c>
      <c r="G581" s="2">
        <f>'Moving Avg'!F581</f>
        <v>1.782645</v>
      </c>
      <c r="H581" s="2">
        <f>'Moving Avg'!G581</f>
        <v>1.7906639999999998</v>
      </c>
      <c r="I581" s="2">
        <f>'Moving Avg'!H581</f>
        <v>1.781778000000001</v>
      </c>
      <c r="J581" s="17" t="str">
        <f>OBV!F581</f>
        <v>BULLISH</v>
      </c>
      <c r="K581" s="17" t="str">
        <f>OBV!G581</f>
        <v>STRONG</v>
      </c>
      <c r="L581" s="17" t="str">
        <f>OBV!H581</f>
        <v>CONFIRMED BULLISH</v>
      </c>
    </row>
    <row r="582" spans="1:12" ht="13.5" x14ac:dyDescent="0.25">
      <c r="A582" s="3">
        <f>RSI!A582</f>
        <v>42850</v>
      </c>
      <c r="B582" s="2">
        <f>RSI!B582</f>
        <v>1.8122</v>
      </c>
      <c r="C582" s="2">
        <f>RSI!I582</f>
        <v>63.952974959193547</v>
      </c>
      <c r="D582" s="2">
        <f>MACD!E582</f>
        <v>-1.5375612546731254E-2</v>
      </c>
      <c r="E582" s="2">
        <f>MACD!F582</f>
        <v>-1.187444568301938E-2</v>
      </c>
      <c r="F582" s="2">
        <f>'Moving Avg'!D582</f>
        <v>1.80606</v>
      </c>
      <c r="G582" s="2">
        <f>'Moving Avg'!F582</f>
        <v>1.785415</v>
      </c>
      <c r="H582" s="2">
        <f>'Moving Avg'!G582</f>
        <v>1.790786</v>
      </c>
      <c r="I582" s="2">
        <f>'Moving Avg'!H582</f>
        <v>1.7821980000000011</v>
      </c>
      <c r="J582" s="17" t="str">
        <f>OBV!F582</f>
        <v>BULLISH</v>
      </c>
      <c r="K582" s="17" t="str">
        <f>OBV!G582</f>
        <v>STRONG</v>
      </c>
      <c r="L582" s="17" t="str">
        <f>OBV!H582</f>
        <v>CONFIRMED BULLISH</v>
      </c>
    </row>
    <row r="583" spans="1:12" ht="13.5" x14ac:dyDescent="0.25">
      <c r="A583" s="3">
        <f>RSI!A583</f>
        <v>42851</v>
      </c>
      <c r="B583" s="2">
        <f>RSI!B583</f>
        <v>1.7999000000000001</v>
      </c>
      <c r="C583" s="2">
        <f>RSI!I583</f>
        <v>55.38908899201202</v>
      </c>
      <c r="D583" s="2">
        <f>MACD!E583</f>
        <v>-1.5081756596703411E-2</v>
      </c>
      <c r="E583" s="2">
        <f>MACD!F583</f>
        <v>-1.2515907865756187E-2</v>
      </c>
      <c r="F583" s="2">
        <f>'Moving Avg'!D583</f>
        <v>1.8085200000000001</v>
      </c>
      <c r="G583" s="2">
        <f>'Moving Avg'!F583</f>
        <v>1.7872650000000001</v>
      </c>
      <c r="H583" s="2">
        <f>'Moving Avg'!G583</f>
        <v>1.790046</v>
      </c>
      <c r="I583" s="2">
        <f>'Moving Avg'!H583</f>
        <v>1.7826615000000006</v>
      </c>
      <c r="J583" s="17" t="str">
        <f>OBV!F583</f>
        <v>BULLISH</v>
      </c>
      <c r="K583" s="17" t="str">
        <f>OBV!G583</f>
        <v>STRONG</v>
      </c>
      <c r="L583" s="17" t="str">
        <f>OBV!H583</f>
        <v>CONFIRMED BULLISH</v>
      </c>
    </row>
    <row r="584" spans="1:12" ht="13.5" x14ac:dyDescent="0.25">
      <c r="A584" s="3">
        <f>RSI!A584</f>
        <v>42852</v>
      </c>
      <c r="B584" s="2">
        <f>RSI!B584</f>
        <v>1.8061</v>
      </c>
      <c r="C584" s="2">
        <f>RSI!I584</f>
        <v>58.412156116930539</v>
      </c>
      <c r="D584" s="2">
        <f>MACD!E584</f>
        <v>-1.5349741176063914E-2</v>
      </c>
      <c r="E584" s="2">
        <f>MACD!F584</f>
        <v>-1.3082674527817733E-2</v>
      </c>
      <c r="F584" s="2">
        <f>'Moving Avg'!D584</f>
        <v>1.8085200000000001</v>
      </c>
      <c r="G584" s="2">
        <f>'Moving Avg'!F584</f>
        <v>1.7888100000000002</v>
      </c>
      <c r="H584" s="2">
        <f>'Moving Avg'!G584</f>
        <v>1.7899240000000003</v>
      </c>
      <c r="I584" s="2">
        <f>'Moving Avg'!H584</f>
        <v>1.7832085000000009</v>
      </c>
      <c r="J584" s="17" t="str">
        <f>OBV!F584</f>
        <v>BULLISH</v>
      </c>
      <c r="K584" s="17" t="str">
        <f>OBV!G584</f>
        <v>STRONG</v>
      </c>
      <c r="L584" s="17" t="str">
        <f>OBV!H584</f>
        <v>NEUTRAL</v>
      </c>
    </row>
    <row r="585" spans="1:12" ht="13.5" x14ac:dyDescent="0.25">
      <c r="A585" s="3">
        <f>RSI!A585</f>
        <v>42853</v>
      </c>
      <c r="B585" s="2">
        <f>RSI!B585</f>
        <v>1.8122</v>
      </c>
      <c r="C585" s="2">
        <f>RSI!I585</f>
        <v>61.198160780011811</v>
      </c>
      <c r="D585" s="2">
        <f>MACD!E585</f>
        <v>-1.3271954266149022E-2</v>
      </c>
      <c r="E585" s="2">
        <f>MACD!F585</f>
        <v>-1.3120530475483991E-2</v>
      </c>
      <c r="F585" s="2">
        <f>'Moving Avg'!D585</f>
        <v>1.8085200000000001</v>
      </c>
      <c r="G585" s="2">
        <f>'Moving Avg'!F585</f>
        <v>1.7909649999999999</v>
      </c>
      <c r="H585" s="2">
        <f>'Moving Avg'!G585</f>
        <v>1.7899240000000003</v>
      </c>
      <c r="I585" s="2">
        <f>'Moving Avg'!H585</f>
        <v>1.7836025000000009</v>
      </c>
      <c r="J585" s="17" t="str">
        <f>OBV!F585</f>
        <v>BULLISH</v>
      </c>
      <c r="K585" s="17" t="str">
        <f>OBV!G585</f>
        <v>NEUTRAL</v>
      </c>
      <c r="L585" s="17" t="str">
        <f>OBV!H585</f>
        <v>NEUTRAL</v>
      </c>
    </row>
    <row r="586" spans="1:12" ht="13.5" x14ac:dyDescent="0.25">
      <c r="A586" s="3">
        <f>RSI!A586</f>
        <v>42857</v>
      </c>
      <c r="B586" s="2">
        <f>RSI!B586</f>
        <v>1.8184</v>
      </c>
      <c r="C586" s="2">
        <f>RSI!I586</f>
        <v>63.848993741707346</v>
      </c>
      <c r="D586" s="2">
        <f>MACD!E586</f>
        <v>-1.2092241396373327E-2</v>
      </c>
      <c r="E586" s="2">
        <f>MACD!F586</f>
        <v>-1.2914872659661859E-2</v>
      </c>
      <c r="F586" s="2">
        <f>'Moving Avg'!D586</f>
        <v>1.80976</v>
      </c>
      <c r="G586" s="2">
        <f>'Moving Avg'!F586</f>
        <v>1.7934300000000001</v>
      </c>
      <c r="H586" s="2">
        <f>'Moving Avg'!G586</f>
        <v>1.7906640000000003</v>
      </c>
      <c r="I586" s="2">
        <f>'Moving Avg'!H586</f>
        <v>1.7841060000000006</v>
      </c>
      <c r="J586" s="17" t="str">
        <f>OBV!F586</f>
        <v>BULLISH</v>
      </c>
      <c r="K586" s="17" t="str">
        <f>OBV!G586</f>
        <v>STRONG</v>
      </c>
      <c r="L586" s="17" t="str">
        <f>OBV!H586</f>
        <v>CONFIRMED BULLISH</v>
      </c>
    </row>
    <row r="587" spans="1:12" ht="13.5" x14ac:dyDescent="0.25">
      <c r="A587" s="3">
        <f>RSI!A587</f>
        <v>42858</v>
      </c>
      <c r="B587" s="2">
        <f>RSI!B587</f>
        <v>1.8492</v>
      </c>
      <c r="C587" s="2">
        <f>RSI!I587</f>
        <v>73.525221726040371</v>
      </c>
      <c r="D587" s="2">
        <f>MACD!E587</f>
        <v>-1.5414776995308355E-2</v>
      </c>
      <c r="E587" s="2">
        <f>MACD!F587</f>
        <v>-1.3414853526791158E-2</v>
      </c>
      <c r="F587" s="2">
        <f>'Moving Avg'!D587</f>
        <v>1.8171599999999999</v>
      </c>
      <c r="G587" s="2">
        <f>'Moving Avg'!F587</f>
        <v>1.7974350000000001</v>
      </c>
      <c r="H587" s="2">
        <f>'Moving Avg'!G587</f>
        <v>1.79165</v>
      </c>
      <c r="I587" s="2">
        <f>'Moving Avg'!H587</f>
        <v>1.7847110000000006</v>
      </c>
      <c r="J587" s="17" t="str">
        <f>OBV!F587</f>
        <v>BULLISH</v>
      </c>
      <c r="K587" s="17" t="str">
        <f>OBV!G587</f>
        <v>STRONG</v>
      </c>
      <c r="L587" s="17" t="str">
        <f>OBV!H587</f>
        <v>CONFIRMED BULLISH</v>
      </c>
    </row>
    <row r="588" spans="1:12" ht="13.5" x14ac:dyDescent="0.25">
      <c r="A588" s="3">
        <f>RSI!A588</f>
        <v>42859</v>
      </c>
      <c r="B588" s="2">
        <f>RSI!B588</f>
        <v>1.8676999999999999</v>
      </c>
      <c r="C588" s="2">
        <f>RSI!I588</f>
        <v>77.432503879863233</v>
      </c>
      <c r="D588" s="2">
        <f>MACD!E588</f>
        <v>-1.9914600874869182E-2</v>
      </c>
      <c r="E588" s="2">
        <f>MACD!F588</f>
        <v>-1.4714802996406763E-2</v>
      </c>
      <c r="F588" s="2">
        <f>'Moving Avg'!D588</f>
        <v>1.8307199999999999</v>
      </c>
      <c r="G588" s="2">
        <f>'Moving Avg'!F588</f>
        <v>1.8023650000000004</v>
      </c>
      <c r="H588" s="2">
        <f>'Moving Avg'!G588</f>
        <v>1.7926359999999999</v>
      </c>
      <c r="I588" s="2">
        <f>'Moving Avg'!H588</f>
        <v>1.7853825000000005</v>
      </c>
      <c r="J588" s="17" t="str">
        <f>OBV!F588</f>
        <v>BULLISH</v>
      </c>
      <c r="K588" s="17" t="str">
        <f>OBV!G588</f>
        <v>STRONG</v>
      </c>
      <c r="L588" s="17" t="str">
        <f>OBV!H588</f>
        <v>CONFIRMED BULLISH</v>
      </c>
    </row>
    <row r="589" spans="1:12" ht="13.5" x14ac:dyDescent="0.25">
      <c r="A589" s="3">
        <f>RSI!A589</f>
        <v>42860</v>
      </c>
      <c r="B589" s="2">
        <f>RSI!B589</f>
        <v>1.8553999999999999</v>
      </c>
      <c r="C589" s="2">
        <f>RSI!I589</f>
        <v>70.032065542486578</v>
      </c>
      <c r="D589" s="2">
        <f>MACD!E589</f>
        <v>-2.0368712451449777E-2</v>
      </c>
      <c r="E589" s="2">
        <f>MACD!F589</f>
        <v>-1.5845584887415366E-2</v>
      </c>
      <c r="F589" s="2">
        <f>'Moving Avg'!D589</f>
        <v>1.8405799999999999</v>
      </c>
      <c r="G589" s="2">
        <f>'Moving Avg'!F589</f>
        <v>1.8066800000000005</v>
      </c>
      <c r="H589" s="2">
        <f>'Moving Avg'!G589</f>
        <v>1.793622</v>
      </c>
      <c r="I589" s="2">
        <f>'Moving Avg'!H589</f>
        <v>1.7857820000000004</v>
      </c>
      <c r="J589" s="17" t="str">
        <f>OBV!F589</f>
        <v>BULLISH</v>
      </c>
      <c r="K589" s="17" t="str">
        <f>OBV!G589</f>
        <v>STRONG</v>
      </c>
      <c r="L589" s="17" t="str">
        <f>OBV!H589</f>
        <v>CONFIRMED BULLISH</v>
      </c>
    </row>
    <row r="590" spans="1:12" ht="13.5" x14ac:dyDescent="0.25">
      <c r="A590" s="3">
        <f>RSI!A590</f>
        <v>42863</v>
      </c>
      <c r="B590" s="2">
        <f>RSI!B590</f>
        <v>1.8492</v>
      </c>
      <c r="C590" s="2">
        <f>RSI!I590</f>
        <v>66.577957859515351</v>
      </c>
      <c r="D590" s="2">
        <f>MACD!E590</f>
        <v>-1.9656478359580731E-2</v>
      </c>
      <c r="E590" s="2">
        <f>MACD!F590</f>
        <v>-1.6607763581848439E-2</v>
      </c>
      <c r="F590" s="2">
        <f>'Moving Avg'!D590</f>
        <v>1.8479800000000002</v>
      </c>
      <c r="G590" s="2">
        <f>'Moving Avg'!F590</f>
        <v>1.8103800000000008</v>
      </c>
      <c r="H590" s="2">
        <f>'Moving Avg'!G590</f>
        <v>1.794484</v>
      </c>
      <c r="I590" s="2">
        <f>'Moving Avg'!H590</f>
        <v>1.7861505000000002</v>
      </c>
      <c r="J590" s="17" t="str">
        <f>OBV!F590</f>
        <v>BULLISH</v>
      </c>
      <c r="K590" s="17" t="str">
        <f>OBV!G590</f>
        <v>STRONG</v>
      </c>
      <c r="L590" s="17" t="str">
        <f>OBV!H590</f>
        <v>CONFIRMED BULLISH</v>
      </c>
    </row>
    <row r="591" spans="1:12" ht="13.5" x14ac:dyDescent="0.25">
      <c r="A591" s="3">
        <f>RSI!A591</f>
        <v>42864</v>
      </c>
      <c r="B591" s="2">
        <f>RSI!B591</f>
        <v>1.8369</v>
      </c>
      <c r="C591" s="2">
        <f>RSI!I591</f>
        <v>60.231112363636683</v>
      </c>
      <c r="D591" s="2">
        <f>MACD!E591</f>
        <v>-1.8384996055585301E-2</v>
      </c>
      <c r="E591" s="2">
        <f>MACD!F591</f>
        <v>-1.6963210076595812E-2</v>
      </c>
      <c r="F591" s="2">
        <f>'Moving Avg'!D591</f>
        <v>1.85168</v>
      </c>
      <c r="G591" s="2">
        <f>'Moving Avg'!F591</f>
        <v>1.8131550000000005</v>
      </c>
      <c r="H591" s="2">
        <f>'Moving Avg'!G591</f>
        <v>1.7948539999999999</v>
      </c>
      <c r="I591" s="2">
        <f>'Moving Avg'!H591</f>
        <v>1.786405</v>
      </c>
      <c r="J591" s="17" t="str">
        <f>OBV!F591</f>
        <v>BULLISH</v>
      </c>
      <c r="K591" s="17" t="str">
        <f>OBV!G591</f>
        <v>STRONG</v>
      </c>
      <c r="L591" s="17" t="str">
        <f>OBV!H591</f>
        <v>CONFIRMED BULLISH</v>
      </c>
    </row>
    <row r="592" spans="1:12" ht="13.5" x14ac:dyDescent="0.25">
      <c r="A592" s="3">
        <f>RSI!A592</f>
        <v>42865</v>
      </c>
      <c r="B592" s="2">
        <f>RSI!B592</f>
        <v>1.8307</v>
      </c>
      <c r="C592" s="2">
        <f>RSI!I592</f>
        <v>57.267593790169258</v>
      </c>
      <c r="D592" s="2">
        <f>MACD!E592</f>
        <v>-1.7001527058944088E-2</v>
      </c>
      <c r="E592" s="2">
        <f>MACD!F592</f>
        <v>-1.6970873473065466E-2</v>
      </c>
      <c r="F592" s="2">
        <f>'Moving Avg'!D592</f>
        <v>1.8479799999999997</v>
      </c>
      <c r="G592" s="2">
        <f>'Moving Avg'!F592</f>
        <v>1.8153100000000002</v>
      </c>
      <c r="H592" s="2">
        <f>'Moving Avg'!G592</f>
        <v>1.7950999999999999</v>
      </c>
      <c r="I592" s="2">
        <f>'Moving Avg'!H592</f>
        <v>1.7872390000000002</v>
      </c>
      <c r="J592" s="17" t="str">
        <f>OBV!F592</f>
        <v>BEARISH</v>
      </c>
      <c r="K592" s="17" t="str">
        <f>OBV!G592</f>
        <v>NEUTRAL</v>
      </c>
      <c r="L592" s="17" t="str">
        <f>OBV!H592</f>
        <v>CONFIRMED BEARISH</v>
      </c>
    </row>
    <row r="593" spans="1:12" ht="13.5" x14ac:dyDescent="0.25">
      <c r="A593" s="3">
        <f>RSI!A593</f>
        <v>42866</v>
      </c>
      <c r="B593" s="2">
        <f>RSI!B593</f>
        <v>1.8184</v>
      </c>
      <c r="C593" s="2">
        <f>RSI!I593</f>
        <v>51.82025461258003</v>
      </c>
      <c r="D593" s="2">
        <f>MACD!E593</f>
        <v>-1.691588579879566E-2</v>
      </c>
      <c r="E593" s="2">
        <f>MACD!F593</f>
        <v>-1.6959875938211508E-2</v>
      </c>
      <c r="F593" s="2">
        <f>'Moving Avg'!D593</f>
        <v>1.83812</v>
      </c>
      <c r="G593" s="2">
        <f>'Moving Avg'!F593</f>
        <v>1.8171600000000001</v>
      </c>
      <c r="H593" s="2">
        <f>'Moving Avg'!G593</f>
        <v>1.7952239999999997</v>
      </c>
      <c r="I593" s="2">
        <f>'Moving Avg'!H593</f>
        <v>1.7872079999999999</v>
      </c>
      <c r="J593" s="17" t="str">
        <f>OBV!F593</f>
        <v>BEARISH</v>
      </c>
      <c r="K593" s="17" t="str">
        <f>OBV!G593</f>
        <v>WEAK</v>
      </c>
      <c r="L593" s="17" t="str">
        <f>OBV!H593</f>
        <v>CONFIRMED BEARISH</v>
      </c>
    </row>
    <row r="594" spans="1:12" ht="13.5" x14ac:dyDescent="0.25">
      <c r="A594" s="3">
        <f>RSI!A594</f>
        <v>42867</v>
      </c>
      <c r="B594" s="2">
        <f>RSI!B594</f>
        <v>1.8431</v>
      </c>
      <c r="C594" s="2">
        <f>RSI!I594</f>
        <v>60.040300162542742</v>
      </c>
      <c r="D594" s="2">
        <f>MACD!E594</f>
        <v>-1.7742624004676077E-2</v>
      </c>
      <c r="E594" s="2">
        <f>MACD!F594</f>
        <v>-1.7116425551504423E-2</v>
      </c>
      <c r="F594" s="2">
        <f>'Moving Avg'!D594</f>
        <v>1.8356600000000001</v>
      </c>
      <c r="G594" s="2">
        <f>'Moving Avg'!F594</f>
        <v>1.8202449999999999</v>
      </c>
      <c r="H594" s="2">
        <f>'Moving Avg'!G594</f>
        <v>1.7963339999999997</v>
      </c>
      <c r="I594" s="2">
        <f>'Moving Avg'!H594</f>
        <v>1.7873929999999998</v>
      </c>
      <c r="J594" s="17" t="str">
        <f>OBV!F594</f>
        <v>BEARISH</v>
      </c>
      <c r="K594" s="17" t="str">
        <f>OBV!G594</f>
        <v>WEAK</v>
      </c>
      <c r="L594" s="17" t="str">
        <f>OBV!H594</f>
        <v>CONFIRMED BEARISH</v>
      </c>
    </row>
    <row r="595" spans="1:12" ht="13.5" x14ac:dyDescent="0.25">
      <c r="A595" s="3">
        <f>RSI!A595</f>
        <v>42870</v>
      </c>
      <c r="B595" s="2">
        <f>RSI!B595</f>
        <v>1.8492</v>
      </c>
      <c r="C595" s="2">
        <f>RSI!I595</f>
        <v>61.774810665132016</v>
      </c>
      <c r="D595" s="2">
        <f>MACD!E595</f>
        <v>-1.8123200957947727E-2</v>
      </c>
      <c r="E595" s="2">
        <f>MACD!F595</f>
        <v>-1.7317780632793083E-2</v>
      </c>
      <c r="F595" s="2">
        <f>'Moving Avg'!D595</f>
        <v>1.8356600000000001</v>
      </c>
      <c r="G595" s="2">
        <f>'Moving Avg'!F595</f>
        <v>1.8227100000000003</v>
      </c>
      <c r="H595" s="2">
        <f>'Moving Avg'!G595</f>
        <v>1.7973199999999994</v>
      </c>
      <c r="I595" s="2">
        <f>'Moving Avg'!H595</f>
        <v>1.7875159999999999</v>
      </c>
      <c r="J595" s="17" t="str">
        <f>OBV!F595</f>
        <v>BEARISH</v>
      </c>
      <c r="K595" s="17" t="str">
        <f>OBV!G595</f>
        <v>NEUTRAL</v>
      </c>
      <c r="L595" s="17" t="str">
        <f>OBV!H595</f>
        <v>NEUTRAL</v>
      </c>
    </row>
    <row r="596" spans="1:12" ht="13.5" x14ac:dyDescent="0.25">
      <c r="A596" s="3">
        <f>RSI!A596</f>
        <v>42871</v>
      </c>
      <c r="B596" s="2">
        <f>RSI!B596</f>
        <v>1.8431</v>
      </c>
      <c r="C596" s="2">
        <f>RSI!I596</f>
        <v>59.016077228370349</v>
      </c>
      <c r="D596" s="2">
        <f>MACD!E596</f>
        <v>-1.7230795995890391E-2</v>
      </c>
      <c r="E596" s="2">
        <f>MACD!F596</f>
        <v>-1.7300383705412547E-2</v>
      </c>
      <c r="F596" s="2">
        <f>'Moving Avg'!D596</f>
        <v>1.8369</v>
      </c>
      <c r="G596" s="2">
        <f>'Moving Avg'!F596</f>
        <v>1.8248700000000002</v>
      </c>
      <c r="H596" s="2">
        <f>'Moving Avg'!G596</f>
        <v>1.7981839999999998</v>
      </c>
      <c r="I596" s="2">
        <f>'Moving Avg'!H596</f>
        <v>1.7875779999999997</v>
      </c>
      <c r="J596" s="17" t="str">
        <f>OBV!F596</f>
        <v>BEARISH</v>
      </c>
      <c r="K596" s="17" t="str">
        <f>OBV!G596</f>
        <v>NEUTRAL</v>
      </c>
      <c r="L596" s="17" t="str">
        <f>OBV!H596</f>
        <v>BEARISH DIVERGENCE</v>
      </c>
    </row>
    <row r="597" spans="1:12" ht="13.5" x14ac:dyDescent="0.25">
      <c r="A597" s="3">
        <f>RSI!A597</f>
        <v>42872</v>
      </c>
      <c r="B597" s="2">
        <f>RSI!B597</f>
        <v>1.8431</v>
      </c>
      <c r="C597" s="2">
        <f>RSI!I597</f>
        <v>59.016077228370349</v>
      </c>
      <c r="D597" s="2">
        <f>MACD!E597</f>
        <v>-1.187827591455326E-2</v>
      </c>
      <c r="E597" s="2">
        <f>MACD!F597</f>
        <v>-1.6215962147240689E-2</v>
      </c>
      <c r="F597" s="2">
        <f>'Moving Avg'!D597</f>
        <v>1.8393799999999998</v>
      </c>
      <c r="G597" s="2">
        <f>'Moving Avg'!F597</f>
        <v>1.827645</v>
      </c>
      <c r="H597" s="2">
        <f>'Moving Avg'!G597</f>
        <v>1.7990479999999998</v>
      </c>
      <c r="I597" s="2">
        <f>'Moving Avg'!H597</f>
        <v>1.7878864999999997</v>
      </c>
      <c r="J597" s="17" t="str">
        <f>OBV!F597</f>
        <v>BULLISH</v>
      </c>
      <c r="K597" s="17" t="str">
        <f>OBV!G597</f>
        <v>NEUTRAL</v>
      </c>
      <c r="L597" s="17" t="str">
        <f>OBV!H597</f>
        <v>CONFIRMED BULLISH</v>
      </c>
    </row>
    <row r="598" spans="1:12" ht="13.5" x14ac:dyDescent="0.25">
      <c r="A598" s="3">
        <f>RSI!A598</f>
        <v>42873</v>
      </c>
      <c r="B598" s="2">
        <f>RSI!B598</f>
        <v>1.8492</v>
      </c>
      <c r="C598" s="2">
        <f>RSI!I598</f>
        <v>61.034216332446746</v>
      </c>
      <c r="D598" s="2">
        <f>MACD!E598</f>
        <v>-5.0855234187530129E-3</v>
      </c>
      <c r="E598" s="2">
        <f>MACD!F598</f>
        <v>-1.3989874401543154E-2</v>
      </c>
      <c r="F598" s="2">
        <f>'Moving Avg'!D598</f>
        <v>1.8455400000000002</v>
      </c>
      <c r="G598" s="2">
        <f>'Moving Avg'!F598</f>
        <v>1.8307250000000004</v>
      </c>
      <c r="H598" s="2">
        <f>'Moving Avg'!G598</f>
        <v>1.7999099999999997</v>
      </c>
      <c r="I598" s="2">
        <f>'Moving Avg'!H598</f>
        <v>1.7882254999999996</v>
      </c>
      <c r="J598" s="17" t="str">
        <f>OBV!F598</f>
        <v>BULLISH</v>
      </c>
      <c r="K598" s="17" t="str">
        <f>OBV!G598</f>
        <v>STRONG</v>
      </c>
      <c r="L598" s="17" t="str">
        <f>OBV!H598</f>
        <v>CONFIRMED BULLISH</v>
      </c>
    </row>
    <row r="599" spans="1:12" ht="13.5" x14ac:dyDescent="0.25">
      <c r="A599" s="3">
        <f>RSI!A599</f>
        <v>42874</v>
      </c>
      <c r="B599" s="2">
        <f>RSI!B599</f>
        <v>1.8307</v>
      </c>
      <c r="C599" s="2">
        <f>RSI!I599</f>
        <v>52.578132056577118</v>
      </c>
      <c r="D599" s="2">
        <f>MACD!E599</f>
        <v>-1.6722763425125464E-5</v>
      </c>
      <c r="E599" s="2">
        <f>MACD!F599</f>
        <v>-1.1195244073919549E-2</v>
      </c>
      <c r="F599" s="2">
        <f>'Moving Avg'!D599</f>
        <v>1.8430599999999999</v>
      </c>
      <c r="G599" s="2">
        <f>'Moving Avg'!F599</f>
        <v>1.8319550000000002</v>
      </c>
      <c r="H599" s="2">
        <f>'Moving Avg'!G599</f>
        <v>1.8007719999999994</v>
      </c>
      <c r="I599" s="2">
        <f>'Moving Avg'!H599</f>
        <v>1.7884409999999995</v>
      </c>
      <c r="J599" s="17" t="str">
        <f>OBV!F599</f>
        <v>BULLISH</v>
      </c>
      <c r="K599" s="17" t="str">
        <f>OBV!G599</f>
        <v>NEUTRAL</v>
      </c>
      <c r="L599" s="17" t="str">
        <f>OBV!H599</f>
        <v>BULLISH DIVERGENCE</v>
      </c>
    </row>
    <row r="600" spans="1:12" ht="13.5" x14ac:dyDescent="0.25">
      <c r="A600" s="3">
        <f>RSI!A600</f>
        <v>42877</v>
      </c>
      <c r="B600" s="2">
        <f>RSI!B600</f>
        <v>1.8369</v>
      </c>
      <c r="C600" s="2">
        <f>RSI!I600</f>
        <v>54.836467633964645</v>
      </c>
      <c r="D600" s="2">
        <f>MACD!E600</f>
        <v>2.8231264424687375E-3</v>
      </c>
      <c r="E600" s="2">
        <f>MACD!F600</f>
        <v>-8.391569970641893E-3</v>
      </c>
      <c r="F600" s="2">
        <f>'Moving Avg'!D600</f>
        <v>1.8405999999999998</v>
      </c>
      <c r="G600" s="2">
        <f>'Moving Avg'!F600</f>
        <v>1.8331900000000001</v>
      </c>
      <c r="H600" s="2">
        <f>'Moving Avg'!G600</f>
        <v>1.8017579999999995</v>
      </c>
      <c r="I600" s="2">
        <f>'Moving Avg'!H600</f>
        <v>1.7885334999999996</v>
      </c>
      <c r="J600" s="17" t="str">
        <f>OBV!F600</f>
        <v>BULLISH</v>
      </c>
      <c r="K600" s="17" t="str">
        <f>OBV!G600</f>
        <v>STRONG</v>
      </c>
      <c r="L600" s="17" t="str">
        <f>OBV!H600</f>
        <v>BULLISH DIVERGENCE</v>
      </c>
    </row>
    <row r="601" spans="1:12" ht="13.5" x14ac:dyDescent="0.25">
      <c r="A601" s="3">
        <f>RSI!A601</f>
        <v>42878</v>
      </c>
      <c r="B601" s="2">
        <f>RSI!B601</f>
        <v>1.8122</v>
      </c>
      <c r="C601" s="2">
        <f>RSI!I601</f>
        <v>45.533334741598857</v>
      </c>
      <c r="D601" s="2">
        <f>MACD!E601</f>
        <v>5.093400020391714E-3</v>
      </c>
      <c r="E601" s="2">
        <f>MACD!F601</f>
        <v>-5.6945759724351718E-3</v>
      </c>
      <c r="F601" s="2">
        <f>'Moving Avg'!D601</f>
        <v>1.8344200000000002</v>
      </c>
      <c r="G601" s="2">
        <f>'Moving Avg'!F601</f>
        <v>1.8331899999999997</v>
      </c>
      <c r="H601" s="2">
        <f>'Moving Avg'!G601</f>
        <v>1.8020039999999995</v>
      </c>
      <c r="I601" s="2">
        <f>'Moving Avg'!H601</f>
        <v>1.7884099999999996</v>
      </c>
      <c r="J601" s="17" t="str">
        <f>OBV!F601</f>
        <v>BULLISH</v>
      </c>
      <c r="K601" s="17" t="str">
        <f>OBV!G601</f>
        <v>STRONG</v>
      </c>
      <c r="L601" s="17" t="str">
        <f>OBV!H601</f>
        <v>BULLISH DIVERGENCE</v>
      </c>
    </row>
    <row r="602" spans="1:12" ht="13.5" x14ac:dyDescent="0.25">
      <c r="A602" s="3">
        <f>RSI!A602</f>
        <v>42879</v>
      </c>
      <c r="B602" s="2">
        <f>RSI!B602</f>
        <v>1.8246</v>
      </c>
      <c r="C602" s="2">
        <f>RSI!I602</f>
        <v>50.109358367393412</v>
      </c>
      <c r="D602" s="2">
        <f>MACD!E602</f>
        <v>5.2231767549995034E-3</v>
      </c>
      <c r="E602" s="2">
        <f>MACD!F602</f>
        <v>-3.5110254269482373E-3</v>
      </c>
      <c r="F602" s="2">
        <f>'Moving Avg'!D602</f>
        <v>1.8307199999999999</v>
      </c>
      <c r="G602" s="2">
        <f>'Moving Avg'!F602</f>
        <v>1.8338099999999997</v>
      </c>
      <c r="H602" s="2">
        <f>'Moving Avg'!G602</f>
        <v>1.8023739999999997</v>
      </c>
      <c r="I602" s="2">
        <f>'Moving Avg'!H602</f>
        <v>1.7884409999999995</v>
      </c>
      <c r="J602" s="17" t="str">
        <f>OBV!F602</f>
        <v>BULLISH</v>
      </c>
      <c r="K602" s="17" t="str">
        <f>OBV!G602</f>
        <v>STRONG</v>
      </c>
      <c r="L602" s="17" t="str">
        <f>OBV!H602</f>
        <v>BULLISH DIVERGENCE</v>
      </c>
    </row>
    <row r="603" spans="1:12" ht="13.5" x14ac:dyDescent="0.25">
      <c r="A603" s="3">
        <f>RSI!A603</f>
        <v>42880</v>
      </c>
      <c r="B603" s="2">
        <f>RSI!B603</f>
        <v>1.8246</v>
      </c>
      <c r="C603" s="2">
        <f>RSI!I603</f>
        <v>50.109358367393412</v>
      </c>
      <c r="D603" s="2">
        <f>MACD!E603</f>
        <v>3.4425382792078185E-3</v>
      </c>
      <c r="E603" s="2">
        <f>MACD!F603</f>
        <v>-2.1203126857170262E-3</v>
      </c>
      <c r="F603" s="2">
        <f>'Moving Avg'!D603</f>
        <v>1.8257999999999999</v>
      </c>
      <c r="G603" s="2">
        <f>'Moving Avg'!F603</f>
        <v>1.8350449999999996</v>
      </c>
      <c r="H603" s="2">
        <f>'Moving Avg'!G603</f>
        <v>1.8024979999999999</v>
      </c>
      <c r="I603" s="2">
        <f>'Moving Avg'!H603</f>
        <v>1.7884719999999996</v>
      </c>
      <c r="J603" s="17" t="str">
        <f>OBV!F603</f>
        <v>BULLISH</v>
      </c>
      <c r="K603" s="17" t="str">
        <f>OBV!G603</f>
        <v>NEUTRAL</v>
      </c>
      <c r="L603" s="17" t="str">
        <f>OBV!H603</f>
        <v>BULLISH DIVERGENCE</v>
      </c>
    </row>
    <row r="604" spans="1:12" ht="13.5" x14ac:dyDescent="0.25">
      <c r="A604" s="3">
        <f>RSI!A604</f>
        <v>42881</v>
      </c>
      <c r="B604" s="2">
        <f>RSI!B604</f>
        <v>1.8246</v>
      </c>
      <c r="C604" s="2">
        <f>RSI!I604</f>
        <v>50.109358367393412</v>
      </c>
      <c r="D604" s="2">
        <f>MACD!E604</f>
        <v>5.7375646781836487E-3</v>
      </c>
      <c r="E604" s="2">
        <f>MACD!F604</f>
        <v>-5.4873721293689131E-4</v>
      </c>
      <c r="F604" s="2">
        <f>'Moving Avg'!D604</f>
        <v>1.8245799999999999</v>
      </c>
      <c r="G604" s="2">
        <f>'Moving Avg'!F604</f>
        <v>1.8359699999999997</v>
      </c>
      <c r="H604" s="2">
        <f>'Moving Avg'!G604</f>
        <v>1.8029920000000002</v>
      </c>
      <c r="I604" s="2">
        <f>'Moving Avg'!H604</f>
        <v>1.7883794999999991</v>
      </c>
      <c r="J604" s="17" t="str">
        <f>OBV!F604</f>
        <v>BULLISH</v>
      </c>
      <c r="K604" s="17" t="str">
        <f>OBV!G604</f>
        <v>NEUTRAL</v>
      </c>
      <c r="L604" s="17" t="str">
        <f>OBV!H604</f>
        <v>BULLISH DIVERGENCE</v>
      </c>
    </row>
    <row r="605" spans="1:12" ht="13.5" x14ac:dyDescent="0.25">
      <c r="A605" s="3">
        <f>RSI!A605</f>
        <v>42884</v>
      </c>
      <c r="B605" s="2">
        <f>RSI!B605</f>
        <v>1.8431</v>
      </c>
      <c r="C605" s="2">
        <f>RSI!I605</f>
        <v>56.86264358244518</v>
      </c>
      <c r="D605" s="2">
        <f>MACD!E605</f>
        <v>7.2491943106780532E-3</v>
      </c>
      <c r="E605" s="2">
        <f>MACD!F605</f>
        <v>1.0108490917860977E-3</v>
      </c>
      <c r="F605" s="2">
        <f>'Moving Avg'!D605</f>
        <v>1.8258200000000002</v>
      </c>
      <c r="G605" s="2">
        <f>'Moving Avg'!F605</f>
        <v>1.8375149999999998</v>
      </c>
      <c r="H605" s="2">
        <f>'Moving Avg'!G605</f>
        <v>1.8041020000000003</v>
      </c>
      <c r="I605" s="2">
        <f>'Moving Avg'!H605</f>
        <v>1.7884104999999995</v>
      </c>
      <c r="J605" s="17" t="str">
        <f>OBV!F605</f>
        <v>BULLISH</v>
      </c>
      <c r="K605" s="17" t="str">
        <f>OBV!G605</f>
        <v>NEUTRAL</v>
      </c>
      <c r="L605" s="17" t="str">
        <f>OBV!H605</f>
        <v>CONFIRMED BULLISH</v>
      </c>
    </row>
    <row r="606" spans="1:12" ht="13.5" x14ac:dyDescent="0.25">
      <c r="A606" s="3">
        <f>RSI!A606</f>
        <v>42885</v>
      </c>
      <c r="B606" s="2">
        <f>RSI!B606</f>
        <v>1.8369</v>
      </c>
      <c r="C606" s="2">
        <f>RSI!I606</f>
        <v>54.21406641686724</v>
      </c>
      <c r="D606" s="2">
        <f>MACD!E606</f>
        <v>7.941221010658861E-3</v>
      </c>
      <c r="E606" s="2">
        <f>MACD!F606</f>
        <v>2.3969234755606503E-3</v>
      </c>
      <c r="F606" s="2">
        <f>'Moving Avg'!D606</f>
        <v>1.8307600000000002</v>
      </c>
      <c r="G606" s="2">
        <f>'Moving Avg'!F606</f>
        <v>1.8384399999999999</v>
      </c>
      <c r="H606" s="2">
        <f>'Moving Avg'!G606</f>
        <v>1.8052120000000005</v>
      </c>
      <c r="I606" s="2">
        <f>'Moving Avg'!H606</f>
        <v>1.7885029999999993</v>
      </c>
      <c r="J606" s="17" t="str">
        <f>OBV!F606</f>
        <v>BULLISH</v>
      </c>
      <c r="K606" s="17" t="str">
        <f>OBV!G606</f>
        <v>NEUTRAL</v>
      </c>
      <c r="L606" s="17" t="str">
        <f>OBV!H606</f>
        <v>CONFIRMED BULLISH</v>
      </c>
    </row>
    <row r="607" spans="1:12" ht="13.5" x14ac:dyDescent="0.25">
      <c r="A607" s="3">
        <f>RSI!A607</f>
        <v>42886</v>
      </c>
      <c r="B607" s="2">
        <f>RSI!B607</f>
        <v>1.8369</v>
      </c>
      <c r="C607" s="2">
        <f>RSI!I607</f>
        <v>54.214066416867247</v>
      </c>
      <c r="D607" s="2">
        <f>MACD!E607</f>
        <v>8.4635641971320119E-3</v>
      </c>
      <c r="E607" s="2">
        <f>MACD!F607</f>
        <v>3.6102516198749227E-3</v>
      </c>
      <c r="F607" s="2">
        <f>'Moving Avg'!D607</f>
        <v>1.8332200000000001</v>
      </c>
      <c r="G607" s="2">
        <f>'Moving Avg'!F607</f>
        <v>1.837825</v>
      </c>
      <c r="H607" s="2">
        <f>'Moving Avg'!G607</f>
        <v>1.8065680000000006</v>
      </c>
      <c r="I607" s="2">
        <f>'Moving Avg'!H607</f>
        <v>1.7885954999999993</v>
      </c>
      <c r="J607" s="17" t="str">
        <f>OBV!F607</f>
        <v>BULLISH</v>
      </c>
      <c r="K607" s="17" t="str">
        <f>OBV!G607</f>
        <v>NEUTRAL</v>
      </c>
      <c r="L607" s="17" t="str">
        <f>OBV!H607</f>
        <v>CONFIRMED BULLISH</v>
      </c>
    </row>
    <row r="608" spans="1:12" ht="13.5" x14ac:dyDescent="0.25">
      <c r="A608" s="3">
        <f>RSI!A608</f>
        <v>42887</v>
      </c>
      <c r="B608" s="2">
        <f>RSI!B608</f>
        <v>1.8431</v>
      </c>
      <c r="C608" s="2">
        <f>RSI!I608</f>
        <v>56.56066148755113</v>
      </c>
      <c r="D608" s="2">
        <f>MACD!E608</f>
        <v>9.3262141102132823E-3</v>
      </c>
      <c r="E608" s="2">
        <f>MACD!F608</f>
        <v>4.7534441179425948E-3</v>
      </c>
      <c r="F608" s="2">
        <f>'Moving Avg'!D608</f>
        <v>1.8369199999999999</v>
      </c>
      <c r="G608" s="2">
        <f>'Moving Avg'!F608</f>
        <v>1.8365950000000002</v>
      </c>
      <c r="H608" s="2">
        <f>'Moving Avg'!G608</f>
        <v>1.8084180000000005</v>
      </c>
      <c r="I608" s="2">
        <f>'Moving Avg'!H608</f>
        <v>1.7887499999999994</v>
      </c>
      <c r="J608" s="17" t="str">
        <f>OBV!F608</f>
        <v>BULLISH</v>
      </c>
      <c r="K608" s="17" t="str">
        <f>OBV!G608</f>
        <v>STRONG</v>
      </c>
      <c r="L608" s="17" t="str">
        <f>OBV!H608</f>
        <v>CONFIRMED BULLISH</v>
      </c>
    </row>
    <row r="609" spans="1:12" ht="13.5" x14ac:dyDescent="0.25">
      <c r="A609" s="3">
        <f>RSI!A609</f>
        <v>42888</v>
      </c>
      <c r="B609" s="2">
        <f>RSI!B609</f>
        <v>1.8246</v>
      </c>
      <c r="C609" s="2">
        <f>RSI!I609</f>
        <v>48.562789833791975</v>
      </c>
      <c r="D609" s="2">
        <f>MACD!E609</f>
        <v>8.4895299781808653E-3</v>
      </c>
      <c r="E609" s="2">
        <f>MACD!F609</f>
        <v>5.5006612899902493E-3</v>
      </c>
      <c r="F609" s="2">
        <f>'Moving Avg'!D609</f>
        <v>1.8369199999999999</v>
      </c>
      <c r="G609" s="2">
        <f>'Moving Avg'!F609</f>
        <v>1.8350549999999999</v>
      </c>
      <c r="H609" s="2">
        <f>'Moving Avg'!G609</f>
        <v>1.8097740000000007</v>
      </c>
      <c r="I609" s="2">
        <f>'Moving Avg'!H609</f>
        <v>1.7888119999999992</v>
      </c>
      <c r="J609" s="17" t="str">
        <f>OBV!F609</f>
        <v>BULLISH</v>
      </c>
      <c r="K609" s="17" t="str">
        <f>OBV!G609</f>
        <v>NEUTRAL</v>
      </c>
      <c r="L609" s="17" t="str">
        <f>OBV!H609</f>
        <v>NEUTRAL</v>
      </c>
    </row>
    <row r="610" spans="1:12" ht="13.5" x14ac:dyDescent="0.25">
      <c r="A610" s="3">
        <f>RSI!A610</f>
        <v>42891</v>
      </c>
      <c r="B610" s="2">
        <f>RSI!B610</f>
        <v>1.8431</v>
      </c>
      <c r="C610" s="2">
        <f>RSI!I610</f>
        <v>55.360517818420782</v>
      </c>
      <c r="D610" s="2">
        <f>MACD!E610</f>
        <v>7.3902528949281177E-3</v>
      </c>
      <c r="E610" s="2">
        <f>MACD!F610</f>
        <v>5.878579610977824E-3</v>
      </c>
      <c r="F610" s="2">
        <f>'Moving Avg'!D610</f>
        <v>1.8369199999999999</v>
      </c>
      <c r="G610" s="2">
        <f>'Moving Avg'!F610</f>
        <v>1.8347500000000001</v>
      </c>
      <c r="H610" s="2">
        <f>'Moving Avg'!G610</f>
        <v>1.811500000000001</v>
      </c>
      <c r="I610" s="2">
        <f>'Moving Avg'!H610</f>
        <v>1.7889969999999991</v>
      </c>
      <c r="J610" s="17" t="str">
        <f>OBV!F610</f>
        <v>BULLISH</v>
      </c>
      <c r="K610" s="17" t="str">
        <f>OBV!G610</f>
        <v>NEUTRAL</v>
      </c>
      <c r="L610" s="17" t="str">
        <f>OBV!H610</f>
        <v>NEUTRAL</v>
      </c>
    </row>
    <row r="611" spans="1:12" ht="13.5" x14ac:dyDescent="0.25">
      <c r="A611" s="3">
        <f>RSI!A611</f>
        <v>42892</v>
      </c>
      <c r="B611" s="2">
        <f>RSI!B611</f>
        <v>1.8184</v>
      </c>
      <c r="C611" s="2">
        <f>RSI!I611</f>
        <v>46.520713492960788</v>
      </c>
      <c r="D611" s="2">
        <f>MACD!E611</f>
        <v>4.4037508736343156E-3</v>
      </c>
      <c r="E611" s="2">
        <f>MACD!F611</f>
        <v>5.583613863509123E-3</v>
      </c>
      <c r="F611" s="2">
        <f>'Moving Avg'!D611</f>
        <v>1.8332200000000001</v>
      </c>
      <c r="G611" s="2">
        <f>'Moving Avg'!F611</f>
        <v>1.8338249999999998</v>
      </c>
      <c r="H611" s="2">
        <f>'Moving Avg'!G611</f>
        <v>1.8127320000000007</v>
      </c>
      <c r="I611" s="2">
        <f>'Moving Avg'!H611</f>
        <v>1.789027999999999</v>
      </c>
      <c r="J611" s="17" t="str">
        <f>OBV!F611</f>
        <v>BEARISH</v>
      </c>
      <c r="K611" s="17" t="str">
        <f>OBV!G611</f>
        <v>NEUTRAL</v>
      </c>
      <c r="L611" s="17" t="str">
        <f>OBV!H611</f>
        <v>CONFIRMED BEARISH</v>
      </c>
    </row>
    <row r="612" spans="1:12" ht="13.5" x14ac:dyDescent="0.25">
      <c r="A612" s="3">
        <f>RSI!A612</f>
        <v>42893</v>
      </c>
      <c r="B612" s="2">
        <f>RSI!B612</f>
        <v>1.8369</v>
      </c>
      <c r="C612" s="2">
        <f>RSI!I612</f>
        <v>52.622712827521639</v>
      </c>
      <c r="D612" s="2">
        <f>MACD!E612</f>
        <v>2.4803803341746367E-3</v>
      </c>
      <c r="E612" s="2">
        <f>MACD!F612</f>
        <v>4.9629671576422261E-3</v>
      </c>
      <c r="F612" s="2">
        <f>'Moving Avg'!D612</f>
        <v>1.8332200000000001</v>
      </c>
      <c r="G612" s="2">
        <f>'Moving Avg'!F612</f>
        <v>1.8341349999999998</v>
      </c>
      <c r="H612" s="2">
        <f>'Moving Avg'!G612</f>
        <v>1.8143340000000006</v>
      </c>
      <c r="I612" s="2">
        <f>'Moving Avg'!H612</f>
        <v>1.789120499999999</v>
      </c>
      <c r="J612" s="17" t="str">
        <f>OBV!F612</f>
        <v>BEARISH</v>
      </c>
      <c r="K612" s="17" t="str">
        <f>OBV!G612</f>
        <v>NEUTRAL</v>
      </c>
      <c r="L612" s="17" t="str">
        <f>OBV!H612</f>
        <v>NEUTRAL</v>
      </c>
    </row>
    <row r="613" spans="1:12" ht="13.5" x14ac:dyDescent="0.25">
      <c r="A613" s="3">
        <f>RSI!A613</f>
        <v>42894</v>
      </c>
      <c r="B613" s="2">
        <f>RSI!B613</f>
        <v>1.8369</v>
      </c>
      <c r="C613" s="2">
        <f>RSI!I613</f>
        <v>52.622712827521639</v>
      </c>
      <c r="D613" s="2">
        <f>MACD!E613</f>
        <v>8.050287111311949E-4</v>
      </c>
      <c r="E613" s="2">
        <f>MACD!F613</f>
        <v>4.1313794683400205E-3</v>
      </c>
      <c r="F613" s="2">
        <f>'Moving Avg'!D613</f>
        <v>1.8319800000000002</v>
      </c>
      <c r="G613" s="2">
        <f>'Moving Avg'!F613</f>
        <v>1.8350599999999999</v>
      </c>
      <c r="H613" s="2">
        <f>'Moving Avg'!G613</f>
        <v>1.8158140000000009</v>
      </c>
      <c r="I613" s="2">
        <f>'Moving Avg'!H613</f>
        <v>1.7892129999999993</v>
      </c>
      <c r="J613" s="17" t="str">
        <f>OBV!F613</f>
        <v>BEARISH</v>
      </c>
      <c r="K613" s="17" t="str">
        <f>OBV!G613</f>
        <v>WEAK</v>
      </c>
      <c r="L613" s="17" t="str">
        <f>OBV!H613</f>
        <v>CONFIRMED BEARISH</v>
      </c>
    </row>
    <row r="614" spans="1:12" ht="13.5" x14ac:dyDescent="0.25">
      <c r="A614" s="3">
        <f>RSI!A614</f>
        <v>42895</v>
      </c>
      <c r="B614" s="2">
        <f>RSI!B614</f>
        <v>1.8492</v>
      </c>
      <c r="C614" s="2">
        <f>RSI!I614</f>
        <v>56.453942137653875</v>
      </c>
      <c r="D614" s="2">
        <f>MACD!E614</f>
        <v>-1.5680248819780473E-3</v>
      </c>
      <c r="E614" s="2">
        <f>MACD!F614</f>
        <v>2.9914985982764071E-3</v>
      </c>
      <c r="F614" s="2">
        <f>'Moving Avg'!D614</f>
        <v>1.8369</v>
      </c>
      <c r="G614" s="2">
        <f>'Moving Avg'!F614</f>
        <v>1.8353650000000001</v>
      </c>
      <c r="H614" s="2">
        <f>'Moving Avg'!G614</f>
        <v>1.8172940000000009</v>
      </c>
      <c r="I614" s="2">
        <f>'Moving Avg'!H614</f>
        <v>1.7893979999999994</v>
      </c>
      <c r="J614" s="17" t="str">
        <f>OBV!F614</f>
        <v>BEARISH</v>
      </c>
      <c r="K614" s="17" t="str">
        <f>OBV!G614</f>
        <v>NEUTRAL</v>
      </c>
      <c r="L614" s="17" t="str">
        <f>OBV!H614</f>
        <v>BEARISH DIVERGENCE</v>
      </c>
    </row>
    <row r="615" spans="1:12" ht="13.5" x14ac:dyDescent="0.25">
      <c r="A615" s="3">
        <f>RSI!A615</f>
        <v>42898</v>
      </c>
      <c r="B615" s="2">
        <f>RSI!B615</f>
        <v>1.8492</v>
      </c>
      <c r="C615" s="2">
        <f>RSI!I615</f>
        <v>56.453942137653875</v>
      </c>
      <c r="D615" s="2">
        <f>MACD!E615</f>
        <v>-8.4357370983312308E-4</v>
      </c>
      <c r="E615" s="2">
        <f>MACD!F615</f>
        <v>2.2244841366545012E-3</v>
      </c>
      <c r="F615" s="2">
        <f>'Moving Avg'!D615</f>
        <v>1.83812</v>
      </c>
      <c r="G615" s="2">
        <f>'Moving Avg'!F615</f>
        <v>1.8353650000000001</v>
      </c>
      <c r="H615" s="2">
        <f>'Moving Avg'!G615</f>
        <v>1.8188960000000005</v>
      </c>
      <c r="I615" s="2">
        <f>'Moving Avg'!H615</f>
        <v>1.7895829999999993</v>
      </c>
      <c r="J615" s="17" t="str">
        <f>OBV!F615</f>
        <v>BEARISH</v>
      </c>
      <c r="K615" s="17" t="str">
        <f>OBV!G615</f>
        <v>NEUTRAL</v>
      </c>
      <c r="L615" s="17" t="str">
        <f>OBV!H615</f>
        <v>BEARISH DIVERGENCE</v>
      </c>
    </row>
    <row r="616" spans="1:12" ht="13.5" x14ac:dyDescent="0.25">
      <c r="A616" s="3">
        <f>RSI!A616</f>
        <v>42899</v>
      </c>
      <c r="B616" s="2">
        <f>RSI!B616</f>
        <v>1.8431</v>
      </c>
      <c r="C616" s="2">
        <f>RSI!I616</f>
        <v>53.944875241458902</v>
      </c>
      <c r="D616" s="2">
        <f>MACD!E616</f>
        <v>-8.378803560462611E-4</v>
      </c>
      <c r="E616" s="2">
        <f>MACD!F616</f>
        <v>1.6120112381143488E-3</v>
      </c>
      <c r="F616" s="2">
        <f>'Moving Avg'!D616</f>
        <v>1.8430599999999999</v>
      </c>
      <c r="G616" s="2">
        <f>'Moving Avg'!F616</f>
        <v>1.8353650000000001</v>
      </c>
      <c r="H616" s="2">
        <f>'Moving Avg'!G616</f>
        <v>1.8203760000000009</v>
      </c>
      <c r="I616" s="2">
        <f>'Moving Avg'!H616</f>
        <v>1.7897064999999992</v>
      </c>
      <c r="J616" s="17" t="str">
        <f>OBV!F616</f>
        <v>BULLISH</v>
      </c>
      <c r="K616" s="17" t="str">
        <f>OBV!G616</f>
        <v>NEUTRAL</v>
      </c>
      <c r="L616" s="17" t="str">
        <f>OBV!H616</f>
        <v>CONFIRMED BULLISH</v>
      </c>
    </row>
    <row r="617" spans="1:12" ht="13.5" x14ac:dyDescent="0.25">
      <c r="A617" s="3">
        <f>RSI!A617</f>
        <v>42900</v>
      </c>
      <c r="B617" s="2">
        <f>RSI!B617</f>
        <v>1.8614999999999999</v>
      </c>
      <c r="C617" s="2">
        <f>RSI!I617</f>
        <v>59.75520005076001</v>
      </c>
      <c r="D617" s="2">
        <f>MACD!E617</f>
        <v>-2.2574894907598786E-3</v>
      </c>
      <c r="E617" s="2">
        <f>MACD!F617</f>
        <v>8.3811109233950334E-4</v>
      </c>
      <c r="F617" s="2">
        <f>'Moving Avg'!D617</f>
        <v>1.8479799999999997</v>
      </c>
      <c r="G617" s="2">
        <f>'Moving Avg'!F617</f>
        <v>1.8362849999999997</v>
      </c>
      <c r="H617" s="2">
        <f>'Moving Avg'!G617</f>
        <v>1.8222240000000007</v>
      </c>
      <c r="I617" s="2">
        <f>'Moving Avg'!H617</f>
        <v>1.7899219999999989</v>
      </c>
      <c r="J617" s="17" t="str">
        <f>OBV!F617</f>
        <v>BULLISH</v>
      </c>
      <c r="K617" s="17" t="str">
        <f>OBV!G617</f>
        <v>NEUTRAL</v>
      </c>
      <c r="L617" s="17" t="str">
        <f>OBV!H617</f>
        <v>CONFIRMED BULLISH</v>
      </c>
    </row>
    <row r="618" spans="1:12" ht="13.5" x14ac:dyDescent="0.25">
      <c r="A618" s="3">
        <f>RSI!A618</f>
        <v>42901</v>
      </c>
      <c r="B618" s="2">
        <f>RSI!B618</f>
        <v>1.8553999999999999</v>
      </c>
      <c r="C618" s="2">
        <f>RSI!I618</f>
        <v>57.179703104143677</v>
      </c>
      <c r="D618" s="2">
        <f>MACD!E618</f>
        <v>-2.2186363684899568E-3</v>
      </c>
      <c r="E618" s="2">
        <f>MACD!F618</f>
        <v>2.267616001736113E-4</v>
      </c>
      <c r="F618" s="2">
        <f>'Moving Avg'!D618</f>
        <v>1.85168</v>
      </c>
      <c r="G618" s="2">
        <f>'Moving Avg'!F618</f>
        <v>1.8365950000000002</v>
      </c>
      <c r="H618" s="2">
        <f>'Moving Avg'!G618</f>
        <v>1.8239500000000006</v>
      </c>
      <c r="I618" s="2">
        <f>'Moving Avg'!H618</f>
        <v>1.7900759999999989</v>
      </c>
      <c r="J618" s="17" t="str">
        <f>OBV!F618</f>
        <v>BULLISH</v>
      </c>
      <c r="K618" s="17" t="str">
        <f>OBV!G618</f>
        <v>NEUTRAL</v>
      </c>
      <c r="L618" s="17" t="str">
        <f>OBV!H618</f>
        <v>CONFIRMED BULLISH</v>
      </c>
    </row>
    <row r="619" spans="1:12" ht="13.5" x14ac:dyDescent="0.25">
      <c r="A619" s="3">
        <f>RSI!A619</f>
        <v>42902</v>
      </c>
      <c r="B619" s="2">
        <f>RSI!B619</f>
        <v>1.8431</v>
      </c>
      <c r="C619" s="2">
        <f>RSI!I619</f>
        <v>52.286071143057818</v>
      </c>
      <c r="D619" s="2">
        <f>MACD!E619</f>
        <v>-4.2381259579535868E-3</v>
      </c>
      <c r="E619" s="2">
        <f>MACD!F619</f>
        <v>-6.6621591145182835E-4</v>
      </c>
      <c r="F619" s="2">
        <f>'Moving Avg'!D619</f>
        <v>1.85046</v>
      </c>
      <c r="G619" s="2">
        <f>'Moving Avg'!F619</f>
        <v>1.837215</v>
      </c>
      <c r="H619" s="2">
        <f>'Moving Avg'!G619</f>
        <v>1.8254300000000006</v>
      </c>
      <c r="I619" s="2">
        <f>'Moving Avg'!H619</f>
        <v>1.7901684999999983</v>
      </c>
      <c r="J619" s="17" t="str">
        <f>OBV!F619</f>
        <v>BEARISH</v>
      </c>
      <c r="K619" s="17" t="str">
        <f>OBV!G619</f>
        <v>NEUTRAL</v>
      </c>
      <c r="L619" s="17" t="str">
        <f>OBV!H619</f>
        <v>CONFIRMED BEARISH</v>
      </c>
    </row>
    <row r="620" spans="1:12" ht="13.5" x14ac:dyDescent="0.25">
      <c r="A620" s="3">
        <f>RSI!A620</f>
        <v>42905</v>
      </c>
      <c r="B620" s="2">
        <f>RSI!B620</f>
        <v>1.88</v>
      </c>
      <c r="C620" s="2">
        <f>RSI!I620</f>
        <v>62.621289580357931</v>
      </c>
      <c r="D620" s="2">
        <f>MACD!E620</f>
        <v>-5.8700551125712153E-3</v>
      </c>
      <c r="E620" s="2">
        <f>MACD!F620</f>
        <v>-1.7069837516757056E-3</v>
      </c>
      <c r="F620" s="2">
        <f>'Moving Avg'!D620</f>
        <v>1.8566200000000002</v>
      </c>
      <c r="G620" s="2">
        <f>'Moving Avg'!F620</f>
        <v>1.8393700000000002</v>
      </c>
      <c r="H620" s="2">
        <f>'Moving Avg'!G620</f>
        <v>1.8275260000000006</v>
      </c>
      <c r="I620" s="2">
        <f>'Moving Avg'!H620</f>
        <v>1.7904454999999984</v>
      </c>
      <c r="J620" s="17" t="str">
        <f>OBV!F620</f>
        <v>BULLISH</v>
      </c>
      <c r="K620" s="17" t="str">
        <f>OBV!G620</f>
        <v>NEUTRAL</v>
      </c>
      <c r="L620" s="17" t="str">
        <f>OBV!H620</f>
        <v>CONFIRMED BULLISH</v>
      </c>
    </row>
    <row r="621" spans="1:12" ht="13.5" x14ac:dyDescent="0.25">
      <c r="A621" s="3">
        <f>RSI!A621</f>
        <v>42906</v>
      </c>
      <c r="B621" s="2">
        <f>RSI!B621</f>
        <v>1.9047000000000001</v>
      </c>
      <c r="C621" s="2">
        <f>RSI!I621</f>
        <v>67.669547495857756</v>
      </c>
      <c r="D621" s="2">
        <f>MACD!E621</f>
        <v>-1.313187932074622E-2</v>
      </c>
      <c r="E621" s="2">
        <f>MACD!F621</f>
        <v>-3.9919628654898082E-3</v>
      </c>
      <c r="F621" s="2">
        <f>'Moving Avg'!D621</f>
        <v>1.8689399999999998</v>
      </c>
      <c r="G621" s="2">
        <f>'Moving Avg'!F621</f>
        <v>1.8439950000000001</v>
      </c>
      <c r="H621" s="2">
        <f>'Moving Avg'!G621</f>
        <v>1.8299920000000005</v>
      </c>
      <c r="I621" s="2">
        <f>'Moving Avg'!H621</f>
        <v>1.7909079999999986</v>
      </c>
      <c r="J621" s="17" t="str">
        <f>OBV!F621</f>
        <v>BULLISH</v>
      </c>
      <c r="K621" s="17" t="str">
        <f>OBV!G621</f>
        <v>STRONG</v>
      </c>
      <c r="L621" s="17" t="str">
        <f>OBV!H621</f>
        <v>CONFIRMED BULLISH</v>
      </c>
    </row>
    <row r="622" spans="1:12" ht="13.5" x14ac:dyDescent="0.25">
      <c r="A622" s="3">
        <f>RSI!A622</f>
        <v>42907</v>
      </c>
      <c r="B622" s="2">
        <f>RSI!B622</f>
        <v>1.917</v>
      </c>
      <c r="C622" s="2">
        <f>RSI!I622</f>
        <v>69.853048822399387</v>
      </c>
      <c r="D622" s="2">
        <f>MACD!E622</f>
        <v>-1.7720124733752618E-2</v>
      </c>
      <c r="E622" s="2">
        <f>MACD!F622</f>
        <v>-6.7375952391423698E-3</v>
      </c>
      <c r="F622" s="2">
        <f>'Moving Avg'!D622</f>
        <v>1.8800399999999999</v>
      </c>
      <c r="G622" s="2">
        <f>'Moving Avg'!F622</f>
        <v>1.8486149999999999</v>
      </c>
      <c r="H622" s="2">
        <f>'Moving Avg'!G622</f>
        <v>1.8325800000000003</v>
      </c>
      <c r="I622" s="2">
        <f>'Moving Avg'!H622</f>
        <v>1.7915244999999984</v>
      </c>
      <c r="J622" s="17" t="str">
        <f>OBV!F622</f>
        <v>BULLISH</v>
      </c>
      <c r="K622" s="17" t="str">
        <f>OBV!G622</f>
        <v>STRONG</v>
      </c>
      <c r="L622" s="17" t="str">
        <f>OBV!H622</f>
        <v>CONFIRMED BULLISH</v>
      </c>
    </row>
    <row r="623" spans="1:12" ht="13.5" x14ac:dyDescent="0.25">
      <c r="A623" s="3">
        <f>RSI!A623</f>
        <v>42908</v>
      </c>
      <c r="B623" s="2">
        <f>RSI!B623</f>
        <v>1.9355</v>
      </c>
      <c r="C623" s="2">
        <f>RSI!I623</f>
        <v>72.825745611181006</v>
      </c>
      <c r="D623" s="2">
        <f>MACD!E623</f>
        <v>-2.3396156043273164E-2</v>
      </c>
      <c r="E623" s="2">
        <f>MACD!F623</f>
        <v>-1.006930739996853E-2</v>
      </c>
      <c r="F623" s="2">
        <f>'Moving Avg'!D623</f>
        <v>1.8960599999999999</v>
      </c>
      <c r="G623" s="2">
        <f>'Moving Avg'!F623</f>
        <v>1.8541599999999998</v>
      </c>
      <c r="H623" s="2">
        <f>'Moving Avg'!G623</f>
        <v>1.8356620000000003</v>
      </c>
      <c r="I623" s="2">
        <f>'Moving Avg'!H623</f>
        <v>1.7922024999999988</v>
      </c>
      <c r="J623" s="17" t="str">
        <f>OBV!F623</f>
        <v>BULLISH</v>
      </c>
      <c r="K623" s="17" t="str">
        <f>OBV!G623</f>
        <v>STRONG</v>
      </c>
      <c r="L623" s="17" t="str">
        <f>OBV!H623</f>
        <v>CONFIRMED BULLISH</v>
      </c>
    </row>
    <row r="624" spans="1:12" ht="13.5" x14ac:dyDescent="0.25">
      <c r="A624" s="3">
        <f>RSI!A624</f>
        <v>42909</v>
      </c>
      <c r="B624" s="2">
        <f>RSI!B624</f>
        <v>1.917</v>
      </c>
      <c r="C624" s="2">
        <f>RSI!I624</f>
        <v>65.834632695122266</v>
      </c>
      <c r="D624" s="2">
        <f>MACD!E624</f>
        <v>-2.5437534920609295E-2</v>
      </c>
      <c r="E624" s="2">
        <f>MACD!F624</f>
        <v>-1.3142952904096684E-2</v>
      </c>
      <c r="F624" s="2">
        <f>'Moving Avg'!D624</f>
        <v>1.9108399999999999</v>
      </c>
      <c r="G624" s="2">
        <f>'Moving Avg'!F624</f>
        <v>1.8587799999999999</v>
      </c>
      <c r="H624" s="2">
        <f>'Moving Avg'!G624</f>
        <v>1.8383740000000004</v>
      </c>
      <c r="I624" s="2">
        <f>'Moving Avg'!H624</f>
        <v>1.7928494999999987</v>
      </c>
      <c r="J624" s="17" t="str">
        <f>OBV!F624</f>
        <v>BULLISH</v>
      </c>
      <c r="K624" s="17" t="str">
        <f>OBV!G624</f>
        <v>STRONG</v>
      </c>
      <c r="L624" s="17" t="str">
        <f>OBV!H624</f>
        <v>CONFIRMED BULLISH</v>
      </c>
    </row>
    <row r="625" spans="1:12" ht="13.5" x14ac:dyDescent="0.25">
      <c r="A625" s="3">
        <f>RSI!A625</f>
        <v>42914</v>
      </c>
      <c r="B625" s="2">
        <f>RSI!B625</f>
        <v>1.9109</v>
      </c>
      <c r="C625" s="2">
        <f>RSI!I625</f>
        <v>63.664426503872434</v>
      </c>
      <c r="D625" s="2">
        <f>MACD!E625</f>
        <v>-2.7067817118857418E-2</v>
      </c>
      <c r="E625" s="2">
        <f>MACD!F625</f>
        <v>-1.5927925747048832E-2</v>
      </c>
      <c r="F625" s="2">
        <f>'Moving Avg'!D625</f>
        <v>1.9170200000000002</v>
      </c>
      <c r="G625" s="2">
        <f>'Moving Avg'!F625</f>
        <v>1.8621699999999997</v>
      </c>
      <c r="H625" s="2">
        <f>'Moving Avg'!G625</f>
        <v>1.8405940000000003</v>
      </c>
      <c r="I625" s="2">
        <f>'Moving Avg'!H625</f>
        <v>1.7934659999999991</v>
      </c>
      <c r="J625" s="17" t="str">
        <f>OBV!F625</f>
        <v>BULLISH</v>
      </c>
      <c r="K625" s="17" t="str">
        <f>OBV!G625</f>
        <v>STRONG</v>
      </c>
      <c r="L625" s="17" t="str">
        <f>OBV!H625</f>
        <v>CONFIRMED BULLISH</v>
      </c>
    </row>
    <row r="626" spans="1:12" ht="13.5" x14ac:dyDescent="0.25">
      <c r="A626" s="3">
        <f>RSI!A626</f>
        <v>42915</v>
      </c>
      <c r="B626" s="2">
        <f>RSI!B626</f>
        <v>1.8985000000000001</v>
      </c>
      <c r="C626" s="2">
        <f>RSI!I626</f>
        <v>59.379350239507602</v>
      </c>
      <c r="D626" s="2">
        <f>MACD!E626</f>
        <v>-2.8759715512141515E-2</v>
      </c>
      <c r="E626" s="2">
        <f>MACD!F626</f>
        <v>-1.8494283700067369E-2</v>
      </c>
      <c r="F626" s="2">
        <f>'Moving Avg'!D626</f>
        <v>1.9157799999999998</v>
      </c>
      <c r="G626" s="2">
        <f>'Moving Avg'!F626</f>
        <v>1.8652499999999996</v>
      </c>
      <c r="H626" s="2">
        <f>'Moving Avg'!G626</f>
        <v>1.8425660000000001</v>
      </c>
      <c r="I626" s="2">
        <f>'Moving Avg'!H626</f>
        <v>1.7940204999999989</v>
      </c>
      <c r="J626" s="17" t="str">
        <f>OBV!F626</f>
        <v>BULLISH</v>
      </c>
      <c r="K626" s="17" t="str">
        <f>OBV!G626</f>
        <v>STRONG</v>
      </c>
      <c r="L626" s="17" t="str">
        <f>OBV!H626</f>
        <v>BULLISH DIVERGENCE</v>
      </c>
    </row>
    <row r="627" spans="1:12" ht="13.5" x14ac:dyDescent="0.25">
      <c r="A627" s="3">
        <f>RSI!A627</f>
        <v>42916</v>
      </c>
      <c r="B627" s="2">
        <f>RSI!B627</f>
        <v>1.8985000000000001</v>
      </c>
      <c r="C627" s="2">
        <f>RSI!I627</f>
        <v>59.379350239507602</v>
      </c>
      <c r="D627" s="2">
        <f>MACD!E627</f>
        <v>-2.7558100686228659E-2</v>
      </c>
      <c r="E627" s="2">
        <f>MACD!F627</f>
        <v>-2.0307047097299628E-2</v>
      </c>
      <c r="F627" s="2">
        <f>'Moving Avg'!D627</f>
        <v>1.91208</v>
      </c>
      <c r="G627" s="2">
        <f>'Moving Avg'!F627</f>
        <v>1.8683299999999998</v>
      </c>
      <c r="H627" s="2">
        <f>'Moving Avg'!G627</f>
        <v>1.844784</v>
      </c>
      <c r="I627" s="2">
        <f>'Moving Avg'!H627</f>
        <v>1.794513499999999</v>
      </c>
      <c r="J627" s="17" t="str">
        <f>OBV!F627</f>
        <v>BULLISH</v>
      </c>
      <c r="K627" s="17" t="str">
        <f>OBV!G627</f>
        <v>NEUTRAL</v>
      </c>
      <c r="L627" s="17" t="str">
        <f>OBV!H627</f>
        <v>BULLISH DIVERGENCE</v>
      </c>
    </row>
    <row r="628" spans="1:12" ht="13.5" x14ac:dyDescent="0.25">
      <c r="A628" s="3">
        <f>RSI!A628</f>
        <v>42919</v>
      </c>
      <c r="B628" s="2">
        <f>RSI!B628</f>
        <v>1.88</v>
      </c>
      <c r="C628" s="2">
        <f>RSI!I628</f>
        <v>53.185325239910938</v>
      </c>
      <c r="D628" s="2">
        <f>MACD!E628</f>
        <v>-2.6292355729331307E-2</v>
      </c>
      <c r="E628" s="2">
        <f>MACD!F628</f>
        <v>-2.1504108823705965E-2</v>
      </c>
      <c r="F628" s="2">
        <f>'Moving Avg'!D628</f>
        <v>1.9009799999999999</v>
      </c>
      <c r="G628" s="2">
        <f>'Moving Avg'!F628</f>
        <v>1.8701750000000001</v>
      </c>
      <c r="H628" s="2">
        <f>'Moving Avg'!G628</f>
        <v>1.8466320000000003</v>
      </c>
      <c r="I628" s="2">
        <f>'Moving Avg'!H628</f>
        <v>1.7949449999999987</v>
      </c>
      <c r="J628" s="17" t="str">
        <f>OBV!F628</f>
        <v>BEARISH</v>
      </c>
      <c r="K628" s="17" t="str">
        <f>OBV!G628</f>
        <v>WEAK</v>
      </c>
      <c r="L628" s="17" t="str">
        <f>OBV!H628</f>
        <v>CONFIRMED BEARISH</v>
      </c>
    </row>
    <row r="629" spans="1:12" ht="13.5" x14ac:dyDescent="0.25">
      <c r="A629" s="3">
        <f>RSI!A629</f>
        <v>42920</v>
      </c>
      <c r="B629" s="2">
        <f>RSI!B629</f>
        <v>1.88</v>
      </c>
      <c r="C629" s="2">
        <f>RSI!I629</f>
        <v>53.185325239910938</v>
      </c>
      <c r="D629" s="2">
        <f>MACD!E629</f>
        <v>-2.717369679467585E-2</v>
      </c>
      <c r="E629" s="2">
        <f>MACD!F629</f>
        <v>-2.2638026417899942E-2</v>
      </c>
      <c r="F629" s="2">
        <f>'Moving Avg'!D629</f>
        <v>1.89358</v>
      </c>
      <c r="G629" s="2">
        <f>'Moving Avg'!F629</f>
        <v>1.8729450000000003</v>
      </c>
      <c r="H629" s="2">
        <f>'Moving Avg'!G629</f>
        <v>1.8481100000000001</v>
      </c>
      <c r="I629" s="2">
        <f>'Moving Avg'!H629</f>
        <v>1.7954379999999985</v>
      </c>
      <c r="J629" s="17" t="str">
        <f>OBV!F629</f>
        <v>BEARISH</v>
      </c>
      <c r="K629" s="17" t="str">
        <f>OBV!G629</f>
        <v>WEAK</v>
      </c>
      <c r="L629" s="17" t="str">
        <f>OBV!H629</f>
        <v>CONFIRMED BEARISH</v>
      </c>
    </row>
    <row r="630" spans="1:12" ht="13.5" x14ac:dyDescent="0.25">
      <c r="A630" s="3">
        <f>RSI!A630</f>
        <v>42921</v>
      </c>
      <c r="B630" s="2">
        <f>RSI!B630</f>
        <v>1.8738999999999999</v>
      </c>
      <c r="C630" s="2">
        <f>RSI!I630</f>
        <v>51.145141099087759</v>
      </c>
      <c r="D630" s="2">
        <f>MACD!E630</f>
        <v>-2.1846272309750114E-2</v>
      </c>
      <c r="E630" s="2">
        <f>MACD!F630</f>
        <v>-2.2479675596269979E-2</v>
      </c>
      <c r="F630" s="2">
        <f>'Moving Avg'!D630</f>
        <v>1.88618</v>
      </c>
      <c r="G630" s="2">
        <f>'Moving Avg'!F630</f>
        <v>1.8744850000000004</v>
      </c>
      <c r="H630" s="2">
        <f>'Moving Avg'!G630</f>
        <v>1.8493440000000001</v>
      </c>
      <c r="I630" s="2">
        <f>'Moving Avg'!H630</f>
        <v>1.7959004999999986</v>
      </c>
      <c r="J630" s="17" t="str">
        <f>OBV!F630</f>
        <v>BEARISH</v>
      </c>
      <c r="K630" s="17" t="str">
        <f>OBV!G630</f>
        <v>WEAK</v>
      </c>
      <c r="L630" s="17" t="str">
        <f>OBV!H630</f>
        <v>CONFIRMED BEARISH</v>
      </c>
    </row>
    <row r="631" spans="1:12" ht="13.5" x14ac:dyDescent="0.25">
      <c r="A631" s="3">
        <f>RSI!A631</f>
        <v>42922</v>
      </c>
      <c r="B631" s="2">
        <f>RSI!B631</f>
        <v>1.8738999999999999</v>
      </c>
      <c r="C631" s="2">
        <f>RSI!I631</f>
        <v>51.145141099087759</v>
      </c>
      <c r="D631" s="2">
        <f>MACD!E631</f>
        <v>-1.3553888199796971E-2</v>
      </c>
      <c r="E631" s="2">
        <f>MACD!F631</f>
        <v>-2.0694518116975379E-2</v>
      </c>
      <c r="F631" s="2">
        <f>'Moving Avg'!D631</f>
        <v>1.8812599999999999</v>
      </c>
      <c r="G631" s="2">
        <f>'Moving Avg'!F631</f>
        <v>1.8772599999999997</v>
      </c>
      <c r="H631" s="2">
        <f>'Moving Avg'!G631</f>
        <v>1.8505780000000001</v>
      </c>
      <c r="I631" s="2">
        <f>'Moving Avg'!H631</f>
        <v>1.7964244999999985</v>
      </c>
      <c r="J631" s="17" t="str">
        <f>OBV!F631</f>
        <v>BEARISH</v>
      </c>
      <c r="K631" s="17" t="str">
        <f>OBV!G631</f>
        <v>WEAK</v>
      </c>
      <c r="L631" s="17" t="str">
        <f>OBV!H631</f>
        <v>CONFIRMED BEARISH</v>
      </c>
    </row>
    <row r="632" spans="1:12" ht="13.5" x14ac:dyDescent="0.25">
      <c r="A632" s="3">
        <f>RSI!A632</f>
        <v>42923</v>
      </c>
      <c r="B632" s="2">
        <f>RSI!B632</f>
        <v>1.8985000000000001</v>
      </c>
      <c r="C632" s="2">
        <f>RSI!I632</f>
        <v>58.576946024062018</v>
      </c>
      <c r="D632" s="2">
        <f>MACD!E632</f>
        <v>-6.4814631769012365E-3</v>
      </c>
      <c r="E632" s="2">
        <f>MACD!F632</f>
        <v>-1.7851907128960551E-2</v>
      </c>
      <c r="F632" s="2">
        <f>'Moving Avg'!D632</f>
        <v>1.8812599999999999</v>
      </c>
      <c r="G632" s="2">
        <f>'Moving Avg'!F632</f>
        <v>1.8803399999999997</v>
      </c>
      <c r="H632" s="2">
        <f>'Moving Avg'!G632</f>
        <v>1.852304</v>
      </c>
      <c r="I632" s="2">
        <f>'Moving Avg'!H632</f>
        <v>1.7968559999999989</v>
      </c>
      <c r="J632" s="17" t="str">
        <f>OBV!F632</f>
        <v>BEARISH</v>
      </c>
      <c r="K632" s="17" t="str">
        <f>OBV!G632</f>
        <v>WEAK</v>
      </c>
      <c r="L632" s="17" t="str">
        <f>OBV!H632</f>
        <v>NEUTRAL</v>
      </c>
    </row>
    <row r="633" spans="1:12" ht="13.5" x14ac:dyDescent="0.25">
      <c r="A633" s="3">
        <f>RSI!A633</f>
        <v>42926</v>
      </c>
      <c r="B633" s="2">
        <f>RSI!B633</f>
        <v>1.9109</v>
      </c>
      <c r="C633" s="2">
        <f>RSI!I633</f>
        <v>61.736612320016626</v>
      </c>
      <c r="D633" s="2">
        <f>MACD!E633</f>
        <v>1.27193492567379E-3</v>
      </c>
      <c r="E633" s="2">
        <f>MACD!F633</f>
        <v>-1.4027138718033684E-2</v>
      </c>
      <c r="F633" s="2">
        <f>'Moving Avg'!D633</f>
        <v>1.8874400000000002</v>
      </c>
      <c r="G633" s="2">
        <f>'Moving Avg'!F633</f>
        <v>1.8840399999999999</v>
      </c>
      <c r="H633" s="2">
        <f>'Moving Avg'!G633</f>
        <v>1.8545239999999998</v>
      </c>
      <c r="I633" s="2">
        <f>'Moving Avg'!H633</f>
        <v>1.7973494999999988</v>
      </c>
      <c r="J633" s="17" t="str">
        <f>OBV!F633</f>
        <v>BULLISH</v>
      </c>
      <c r="K633" s="17" t="str">
        <f>OBV!G633</f>
        <v>NEUTRAL</v>
      </c>
      <c r="L633" s="17" t="str">
        <f>OBV!H633</f>
        <v>CONFIRMED BULLISH</v>
      </c>
    </row>
    <row r="634" spans="1:12" ht="13.5" x14ac:dyDescent="0.25">
      <c r="A634" s="3">
        <f>RSI!A634</f>
        <v>42927</v>
      </c>
      <c r="B634" s="2">
        <f>RSI!B634</f>
        <v>1.9047000000000001</v>
      </c>
      <c r="C634" s="2">
        <f>RSI!I634</f>
        <v>59.300958814404197</v>
      </c>
      <c r="D634" s="2">
        <f>MACD!E634</f>
        <v>5.2254868872281257E-3</v>
      </c>
      <c r="E634" s="2">
        <f>MACD!F634</f>
        <v>-1.0176613596981323E-2</v>
      </c>
      <c r="F634" s="2">
        <f>'Moving Avg'!D634</f>
        <v>1.89238</v>
      </c>
      <c r="G634" s="2">
        <f>'Moving Avg'!F634</f>
        <v>1.8868149999999997</v>
      </c>
      <c r="H634" s="2">
        <f>'Moving Avg'!G634</f>
        <v>1.8564960000000001</v>
      </c>
      <c r="I634" s="2">
        <f>'Moving Avg'!H634</f>
        <v>1.7979044999999985</v>
      </c>
      <c r="J634" s="17" t="str">
        <f>OBV!F634</f>
        <v>BEARISH</v>
      </c>
      <c r="K634" s="17" t="str">
        <f>OBV!G634</f>
        <v>NEUTRAL</v>
      </c>
      <c r="L634" s="17" t="str">
        <f>OBV!H634</f>
        <v>BEARISH DIVERGENCE</v>
      </c>
    </row>
    <row r="635" spans="1:12" ht="13.5" x14ac:dyDescent="0.25">
      <c r="A635" s="3">
        <f>RSI!A635</f>
        <v>42928</v>
      </c>
      <c r="B635" s="2">
        <f>RSI!B635</f>
        <v>1.9109</v>
      </c>
      <c r="C635" s="2">
        <f>RSI!I635</f>
        <v>60.959670370918985</v>
      </c>
      <c r="D635" s="2">
        <f>MACD!E635</f>
        <v>7.0058995421524717E-3</v>
      </c>
      <c r="E635" s="2">
        <f>MACD!F635</f>
        <v>-6.7401109691545644E-3</v>
      </c>
      <c r="F635" s="2">
        <f>'Moving Avg'!D635</f>
        <v>1.8997800000000002</v>
      </c>
      <c r="G635" s="2">
        <f>'Moving Avg'!F635</f>
        <v>1.8898999999999995</v>
      </c>
      <c r="H635" s="2">
        <f>'Moving Avg'!G635</f>
        <v>1.8584700000000001</v>
      </c>
      <c r="I635" s="2">
        <f>'Moving Avg'!H635</f>
        <v>1.7985829999999985</v>
      </c>
      <c r="J635" s="17" t="str">
        <f>OBV!F635</f>
        <v>BULLISH</v>
      </c>
      <c r="K635" s="17" t="str">
        <f>OBV!G635</f>
        <v>STRONG</v>
      </c>
      <c r="L635" s="17" t="str">
        <f>OBV!H635</f>
        <v>CONFIRMED BULLISH</v>
      </c>
    </row>
    <row r="636" spans="1:12" ht="13.5" x14ac:dyDescent="0.25">
      <c r="A636" s="3">
        <f>RSI!A636</f>
        <v>42929</v>
      </c>
      <c r="B636" s="2">
        <f>RSI!B636</f>
        <v>1.9109</v>
      </c>
      <c r="C636" s="2">
        <f>RSI!I636</f>
        <v>60.959670370918985</v>
      </c>
      <c r="D636" s="2">
        <f>MACD!E636</f>
        <v>6.4132781231656111E-3</v>
      </c>
      <c r="E636" s="2">
        <f>MACD!F636</f>
        <v>-4.1094331506905304E-3</v>
      </c>
      <c r="F636" s="2">
        <f>'Moving Avg'!D636</f>
        <v>1.9071799999999999</v>
      </c>
      <c r="G636" s="2">
        <f>'Moving Avg'!F636</f>
        <v>1.8932899999999993</v>
      </c>
      <c r="H636" s="2">
        <f>'Moving Avg'!G636</f>
        <v>1.8603200000000002</v>
      </c>
      <c r="I636" s="2">
        <f>'Moving Avg'!H636</f>
        <v>1.7994769999999987</v>
      </c>
      <c r="J636" s="17" t="str">
        <f>OBV!F636</f>
        <v>BULLISH</v>
      </c>
      <c r="K636" s="17" t="str">
        <f>OBV!G636</f>
        <v>STRONG</v>
      </c>
      <c r="L636" s="17" t="str">
        <f>OBV!H636</f>
        <v>CONFIRMED BULLISH</v>
      </c>
    </row>
    <row r="637" spans="1:12" ht="13.5" x14ac:dyDescent="0.25">
      <c r="A637" s="3">
        <f>RSI!A637</f>
        <v>42930</v>
      </c>
      <c r="B637" s="2">
        <f>RSI!B637</f>
        <v>1.9232</v>
      </c>
      <c r="C637" s="2">
        <f>RSI!I637</f>
        <v>64.3066762301643</v>
      </c>
      <c r="D637" s="2">
        <f>MACD!E637</f>
        <v>4.8234661496211473E-3</v>
      </c>
      <c r="E637" s="2">
        <f>MACD!F637</f>
        <v>-2.3228532906281953E-3</v>
      </c>
      <c r="F637" s="2">
        <f>'Moving Avg'!D637</f>
        <v>1.9121199999999998</v>
      </c>
      <c r="G637" s="2">
        <f>'Moving Avg'!F637</f>
        <v>1.8963749999999995</v>
      </c>
      <c r="H637" s="2">
        <f>'Moving Avg'!G637</f>
        <v>1.8618000000000001</v>
      </c>
      <c r="I637" s="2">
        <f>'Moving Avg'!H637</f>
        <v>1.8002169999999984</v>
      </c>
      <c r="J637" s="17" t="str">
        <f>OBV!F637</f>
        <v>BULLISH</v>
      </c>
      <c r="K637" s="17" t="str">
        <f>OBV!G637</f>
        <v>NEUTRAL</v>
      </c>
      <c r="L637" s="17" t="str">
        <f>OBV!H637</f>
        <v>CONFIRMED BULLISH</v>
      </c>
    </row>
    <row r="638" spans="1:12" ht="13.5" x14ac:dyDescent="0.25">
      <c r="A638" s="3">
        <f>RSI!A638</f>
        <v>42933</v>
      </c>
      <c r="B638" s="2">
        <f>RSI!B638</f>
        <v>1.9109</v>
      </c>
      <c r="C638" s="2">
        <f>RSI!I638</f>
        <v>58.871280575335447</v>
      </c>
      <c r="D638" s="2">
        <f>MACD!E638</f>
        <v>1.3063944763356261E-3</v>
      </c>
      <c r="E638" s="2">
        <f>MACD!F638</f>
        <v>-1.5970037372354312E-3</v>
      </c>
      <c r="F638" s="2">
        <f>'Moving Avg'!D638</f>
        <v>1.9121199999999998</v>
      </c>
      <c r="G638" s="2">
        <f>'Moving Avg'!F638</f>
        <v>1.8991499999999994</v>
      </c>
      <c r="H638" s="2">
        <f>'Moving Avg'!G638</f>
        <v>1.8626640000000001</v>
      </c>
      <c r="I638" s="2">
        <f>'Moving Avg'!H638</f>
        <v>1.8008644999999988</v>
      </c>
      <c r="J638" s="17" t="str">
        <f>OBV!F638</f>
        <v>BEARISH</v>
      </c>
      <c r="K638" s="17" t="str">
        <f>OBV!G638</f>
        <v>NEUTRAL</v>
      </c>
      <c r="L638" s="17" t="str">
        <f>OBV!H638</f>
        <v>NEUTRAL</v>
      </c>
    </row>
    <row r="639" spans="1:12" ht="13.5" x14ac:dyDescent="0.25">
      <c r="A639" s="3">
        <f>RSI!A639</f>
        <v>42934</v>
      </c>
      <c r="B639" s="2">
        <f>RSI!B639</f>
        <v>1.9232</v>
      </c>
      <c r="C639" s="2">
        <f>RSI!I639</f>
        <v>62.302672650812688</v>
      </c>
      <c r="D639" s="2">
        <f>MACD!E639</f>
        <v>-2.7272815580201559E-3</v>
      </c>
      <c r="E639" s="2">
        <f>MACD!F639</f>
        <v>-1.8230593013923765E-3</v>
      </c>
      <c r="F639" s="2">
        <f>'Moving Avg'!D639</f>
        <v>1.9158200000000001</v>
      </c>
      <c r="G639" s="2">
        <f>'Moving Avg'!F639</f>
        <v>1.9031549999999999</v>
      </c>
      <c r="H639" s="2">
        <f>'Moving Avg'!G639</f>
        <v>1.8640199999999996</v>
      </c>
      <c r="I639" s="2">
        <f>'Moving Avg'!H639</f>
        <v>1.8014499999999987</v>
      </c>
      <c r="J639" s="17" t="str">
        <f>OBV!F639</f>
        <v>BULLISH</v>
      </c>
      <c r="K639" s="17" t="str">
        <f>OBV!G639</f>
        <v>NEUTRAL</v>
      </c>
      <c r="L639" s="17" t="str">
        <f>OBV!H639</f>
        <v>CONFIRMED BULLISH</v>
      </c>
    </row>
    <row r="640" spans="1:12" ht="13.5" x14ac:dyDescent="0.25">
      <c r="A640" s="3">
        <f>RSI!A640</f>
        <v>42935</v>
      </c>
      <c r="B640" s="2">
        <f>RSI!B640</f>
        <v>1.9109</v>
      </c>
      <c r="C640" s="2">
        <f>RSI!I640</f>
        <v>57.1663716334726</v>
      </c>
      <c r="D640" s="2">
        <f>MACD!E640</f>
        <v>-6.3761470372674101E-3</v>
      </c>
      <c r="E640" s="2">
        <f>MACD!F640</f>
        <v>-2.7336768485673834E-3</v>
      </c>
      <c r="F640" s="2">
        <f>'Moving Avg'!D640</f>
        <v>1.9158200000000001</v>
      </c>
      <c r="G640" s="2">
        <f>'Moving Avg'!F640</f>
        <v>1.9047000000000001</v>
      </c>
      <c r="H640" s="2">
        <f>'Moving Avg'!G640</f>
        <v>1.865254</v>
      </c>
      <c r="I640" s="2">
        <f>'Moving Avg'!H640</f>
        <v>1.8020359999999991</v>
      </c>
      <c r="J640" s="17" t="str">
        <f>OBV!F640</f>
        <v>BEARISH</v>
      </c>
      <c r="K640" s="17" t="str">
        <f>OBV!G640</f>
        <v>NEUTRAL</v>
      </c>
      <c r="L640" s="17" t="str">
        <f>OBV!H640</f>
        <v>NEUTRAL</v>
      </c>
    </row>
    <row r="641" spans="1:12" ht="13.5" x14ac:dyDescent="0.25">
      <c r="A641" s="3">
        <f>RSI!A641</f>
        <v>42936</v>
      </c>
      <c r="B641" s="2">
        <f>RSI!B641</f>
        <v>1.8904000000000001</v>
      </c>
      <c r="C641" s="2">
        <f>RSI!I641</f>
        <v>49.79773983996796</v>
      </c>
      <c r="D641" s="2">
        <f>MACD!E641</f>
        <v>-8.0654160362529925E-3</v>
      </c>
      <c r="E641" s="2">
        <f>MACD!F641</f>
        <v>-3.8000246861045056E-3</v>
      </c>
      <c r="F641" s="2">
        <f>'Moving Avg'!D641</f>
        <v>1.9117200000000001</v>
      </c>
      <c r="G641" s="2">
        <f>'Moving Avg'!F641</f>
        <v>1.9039849999999998</v>
      </c>
      <c r="H641" s="2">
        <f>'Moving Avg'!G641</f>
        <v>1.8663239999999999</v>
      </c>
      <c r="I641" s="2">
        <f>'Moving Avg'!H641</f>
        <v>1.8023959999999988</v>
      </c>
      <c r="J641" s="17" t="str">
        <f>OBV!F641</f>
        <v>BEARISH</v>
      </c>
      <c r="K641" s="17" t="str">
        <f>OBV!G641</f>
        <v>WEAK</v>
      </c>
      <c r="L641" s="17" t="str">
        <f>OBV!H641</f>
        <v>CONFIRMED BEARISH</v>
      </c>
    </row>
    <row r="642" spans="1:12" ht="13.5" x14ac:dyDescent="0.25">
      <c r="A642" s="3">
        <f>RSI!A642</f>
        <v>42937</v>
      </c>
      <c r="B642" s="2">
        <f>RSI!B642</f>
        <v>1.897</v>
      </c>
      <c r="C642" s="2">
        <f>RSI!I642</f>
        <v>51.945354514657915</v>
      </c>
      <c r="D642" s="2">
        <f>MACD!E642</f>
        <v>-6.1893115079791894E-3</v>
      </c>
      <c r="E642" s="2">
        <f>MACD!F642</f>
        <v>-4.277882050479442E-3</v>
      </c>
      <c r="F642" s="2">
        <f>'Moving Avg'!D642</f>
        <v>1.9064800000000002</v>
      </c>
      <c r="G642" s="2">
        <f>'Moving Avg'!F642</f>
        <v>1.9029849999999999</v>
      </c>
      <c r="H642" s="2">
        <f>'Moving Avg'!G642</f>
        <v>1.8676499999999998</v>
      </c>
      <c r="I642" s="2">
        <f>'Moving Avg'!H642</f>
        <v>1.8027889999999989</v>
      </c>
      <c r="J642" s="17" t="str">
        <f>OBV!F642</f>
        <v>BEARISH</v>
      </c>
      <c r="K642" s="17" t="str">
        <f>OBV!G642</f>
        <v>WEAK</v>
      </c>
      <c r="L642" s="17" t="str">
        <f>OBV!H642</f>
        <v>CONFIRMED BEARISH</v>
      </c>
    </row>
    <row r="643" spans="1:12" ht="13.5" x14ac:dyDescent="0.25">
      <c r="A643" s="3">
        <f>RSI!A643</f>
        <v>42940</v>
      </c>
      <c r="B643" s="2">
        <f>RSI!B643</f>
        <v>1.8904000000000001</v>
      </c>
      <c r="C643" s="2">
        <f>RSI!I643</f>
        <v>49.657629806348481</v>
      </c>
      <c r="D643" s="2">
        <f>MACD!E643</f>
        <v>-2.2352203646538449E-3</v>
      </c>
      <c r="E643" s="2">
        <f>MACD!F643</f>
        <v>-3.8693497133143228E-3</v>
      </c>
      <c r="F643" s="2">
        <f>'Moving Avg'!D643</f>
        <v>1.9023800000000002</v>
      </c>
      <c r="G643" s="2">
        <f>'Moving Avg'!F643</f>
        <v>1.90073</v>
      </c>
      <c r="H643" s="2">
        <f>'Moving Avg'!G643</f>
        <v>1.8690899999999999</v>
      </c>
      <c r="I643" s="2">
        <f>'Moving Avg'!H643</f>
        <v>1.8031799999999987</v>
      </c>
      <c r="J643" s="17" t="str">
        <f>OBV!F643</f>
        <v>BEARISH</v>
      </c>
      <c r="K643" s="17" t="str">
        <f>OBV!G643</f>
        <v>NEUTRAL</v>
      </c>
      <c r="L643" s="17" t="str">
        <f>OBV!H643</f>
        <v>CONFIRMED BEARISH</v>
      </c>
    </row>
    <row r="644" spans="1:12" ht="13.5" x14ac:dyDescent="0.25">
      <c r="A644" s="3">
        <f>RSI!A644</f>
        <v>42942</v>
      </c>
      <c r="B644" s="2">
        <f>RSI!B644</f>
        <v>1.9168000000000001</v>
      </c>
      <c r="C644" s="2">
        <f>RSI!I644</f>
        <v>57.685353871219142</v>
      </c>
      <c r="D644" s="2">
        <f>MACD!E644</f>
        <v>-1.7875965872378163E-3</v>
      </c>
      <c r="E644" s="2">
        <f>MACD!F644</f>
        <v>-3.4529990880990216E-3</v>
      </c>
      <c r="F644" s="2">
        <f>'Moving Avg'!D644</f>
        <v>1.9011000000000002</v>
      </c>
      <c r="G644" s="2">
        <f>'Moving Avg'!F644</f>
        <v>1.9007200000000004</v>
      </c>
      <c r="H644" s="2">
        <f>'Moving Avg'!G644</f>
        <v>1.8705639999999999</v>
      </c>
      <c r="I644" s="2">
        <f>'Moving Avg'!H644</f>
        <v>1.8037334999999988</v>
      </c>
      <c r="J644" s="17" t="str">
        <f>OBV!F644</f>
        <v>BEARISH</v>
      </c>
      <c r="K644" s="17" t="str">
        <f>OBV!G644</f>
        <v>NEUTRAL</v>
      </c>
      <c r="L644" s="17" t="str">
        <f>OBV!H644</f>
        <v>CONFIRMED BEARISH</v>
      </c>
    </row>
    <row r="645" spans="1:12" ht="13.5" x14ac:dyDescent="0.25">
      <c r="A645" s="3">
        <f>RSI!A645</f>
        <v>42943</v>
      </c>
      <c r="B645" s="2">
        <f>RSI!B645</f>
        <v>1.9562999999999999</v>
      </c>
      <c r="C645" s="2">
        <f>RSI!I645</f>
        <v>66.335267917062808</v>
      </c>
      <c r="D645" s="2">
        <f>MACD!E645</f>
        <v>-3.5264942364161556E-3</v>
      </c>
      <c r="E645" s="2">
        <f>MACD!F645</f>
        <v>-3.4676981177624486E-3</v>
      </c>
      <c r="F645" s="2">
        <f>'Moving Avg'!D645</f>
        <v>1.91018</v>
      </c>
      <c r="G645" s="2">
        <f>'Moving Avg'!F645</f>
        <v>1.9029900000000004</v>
      </c>
      <c r="H645" s="2">
        <f>'Moving Avg'!G645</f>
        <v>1.872706</v>
      </c>
      <c r="I645" s="2">
        <f>'Moving Avg'!H645</f>
        <v>1.8045769999999988</v>
      </c>
      <c r="J645" s="17" t="str">
        <f>OBV!F645</f>
        <v>BULLISH</v>
      </c>
      <c r="K645" s="17" t="str">
        <f>OBV!G645</f>
        <v>STRONG</v>
      </c>
      <c r="L645" s="17" t="str">
        <f>OBV!H645</f>
        <v>BULLISH DIVERGENCE</v>
      </c>
    </row>
    <row r="646" spans="1:12" ht="13.5" x14ac:dyDescent="0.25">
      <c r="A646" s="3">
        <f>RSI!A646</f>
        <v>42944</v>
      </c>
      <c r="B646" s="2">
        <f>RSI!B646</f>
        <v>1.9497</v>
      </c>
      <c r="C646" s="2">
        <f>RSI!I646</f>
        <v>63.981795956870194</v>
      </c>
      <c r="D646" s="2">
        <f>MACD!E646</f>
        <v>-4.8771804944742758E-3</v>
      </c>
      <c r="E646" s="2">
        <f>MACD!F646</f>
        <v>-3.7495945931048142E-3</v>
      </c>
      <c r="F646" s="2">
        <f>'Moving Avg'!D646</f>
        <v>1.9220399999999997</v>
      </c>
      <c r="G646" s="2">
        <f>'Moving Avg'!F646</f>
        <v>1.9055500000000005</v>
      </c>
      <c r="H646" s="2">
        <f>'Moving Avg'!G646</f>
        <v>1.8748379999999998</v>
      </c>
      <c r="I646" s="2">
        <f>'Moving Avg'!H646</f>
        <v>1.805356999999999</v>
      </c>
      <c r="J646" s="17" t="str">
        <f>OBV!F646</f>
        <v>BULLISH</v>
      </c>
      <c r="K646" s="17" t="str">
        <f>OBV!G646</f>
        <v>STRONG</v>
      </c>
      <c r="L646" s="17" t="str">
        <f>OBV!H646</f>
        <v>CONFIRMED BULLISH</v>
      </c>
    </row>
    <row r="647" spans="1:12" ht="13.5" x14ac:dyDescent="0.25">
      <c r="A647" s="3">
        <f>RSI!A647</f>
        <v>42947</v>
      </c>
      <c r="B647" s="2">
        <f>RSI!B647</f>
        <v>1.9431</v>
      </c>
      <c r="C647" s="2">
        <f>RSI!I647</f>
        <v>61.627172497333724</v>
      </c>
      <c r="D647" s="2">
        <f>MACD!E647</f>
        <v>-3.9407987252093601E-3</v>
      </c>
      <c r="E647" s="2">
        <f>MACD!F647</f>
        <v>-3.7878354195257234E-3</v>
      </c>
      <c r="F647" s="2">
        <f>'Moving Avg'!D647</f>
        <v>1.93126</v>
      </c>
      <c r="G647" s="2">
        <f>'Moving Avg'!F647</f>
        <v>1.9077800000000003</v>
      </c>
      <c r="H647" s="2">
        <f>'Moving Avg'!G647</f>
        <v>1.876838</v>
      </c>
      <c r="I647" s="2">
        <f>'Moving Avg'!H647</f>
        <v>1.8060419999999988</v>
      </c>
      <c r="J647" s="17" t="str">
        <f>OBV!F647</f>
        <v>BULLISH</v>
      </c>
      <c r="K647" s="17" t="str">
        <f>OBV!G647</f>
        <v>STRONG</v>
      </c>
      <c r="L647" s="17" t="str">
        <f>OBV!H647</f>
        <v>CONFIRMED BULLISH</v>
      </c>
    </row>
    <row r="648" spans="1:12" ht="13.5" x14ac:dyDescent="0.25">
      <c r="A648" s="3">
        <f>RSI!A648</f>
        <v>42948</v>
      </c>
      <c r="B648" s="2">
        <f>RSI!B648</f>
        <v>1.9497</v>
      </c>
      <c r="C648" s="2">
        <f>RSI!I648</f>
        <v>63.090002111804772</v>
      </c>
      <c r="D648" s="2">
        <f>MACD!E648</f>
        <v>-5.770234105697325E-3</v>
      </c>
      <c r="E648" s="2">
        <f>MACD!F648</f>
        <v>-4.1843151567600443E-3</v>
      </c>
      <c r="F648" s="2">
        <f>'Moving Avg'!D648</f>
        <v>1.94312</v>
      </c>
      <c r="G648" s="2">
        <f>'Moving Avg'!F648</f>
        <v>1.9112650000000002</v>
      </c>
      <c r="H648" s="2">
        <f>'Moving Avg'!G648</f>
        <v>1.8788479999999999</v>
      </c>
      <c r="I648" s="2">
        <f>'Moving Avg'!H648</f>
        <v>1.8069144999999989</v>
      </c>
      <c r="J648" s="17" t="str">
        <f>OBV!F648</f>
        <v>BULLISH</v>
      </c>
      <c r="K648" s="17" t="str">
        <f>OBV!G648</f>
        <v>STRONG</v>
      </c>
      <c r="L648" s="17" t="str">
        <f>OBV!H648</f>
        <v>CONFIRMED BULLISH</v>
      </c>
    </row>
    <row r="649" spans="1:12" ht="13.5" x14ac:dyDescent="0.25">
      <c r="A649" s="3">
        <f>RSI!A649</f>
        <v>42949</v>
      </c>
      <c r="B649" s="2">
        <f>RSI!B649</f>
        <v>1.9431</v>
      </c>
      <c r="C649" s="2">
        <f>RSI!I649</f>
        <v>60.602050415438448</v>
      </c>
      <c r="D649" s="2">
        <f>MACD!E649</f>
        <v>-5.1987634310861619E-3</v>
      </c>
      <c r="E649" s="2">
        <f>MACD!F649</f>
        <v>-4.3872048116252674E-3</v>
      </c>
      <c r="F649" s="2">
        <f>'Moving Avg'!D649</f>
        <v>1.9483799999999998</v>
      </c>
      <c r="G649" s="2">
        <f>'Moving Avg'!F649</f>
        <v>1.9144200000000002</v>
      </c>
      <c r="H649" s="2">
        <f>'Moving Avg'!G649</f>
        <v>1.8810959999999997</v>
      </c>
      <c r="I649" s="2">
        <f>'Moving Avg'!H649</f>
        <v>1.8077539999999994</v>
      </c>
      <c r="J649" s="17" t="str">
        <f>OBV!F649</f>
        <v>BULLISH</v>
      </c>
      <c r="K649" s="17" t="str">
        <f>OBV!G649</f>
        <v>STRONG</v>
      </c>
      <c r="L649" s="17" t="str">
        <f>OBV!H649</f>
        <v>CONFIRMED BULLISH</v>
      </c>
    </row>
    <row r="650" spans="1:12" ht="13.5" x14ac:dyDescent="0.25">
      <c r="A650" s="3">
        <f>RSI!A650</f>
        <v>42950</v>
      </c>
      <c r="B650" s="2">
        <f>RSI!B650</f>
        <v>1.9562999999999999</v>
      </c>
      <c r="C650" s="2">
        <f>RSI!I650</f>
        <v>63.686411724391654</v>
      </c>
      <c r="D650" s="2">
        <f>MACD!E650</f>
        <v>-7.7886509261220205E-3</v>
      </c>
      <c r="E650" s="2">
        <f>MACD!F650</f>
        <v>-5.0674940345246181E-3</v>
      </c>
      <c r="F650" s="2">
        <f>'Moving Avg'!D650</f>
        <v>1.9483800000000002</v>
      </c>
      <c r="G650" s="2">
        <f>'Moving Avg'!F650</f>
        <v>1.9185399999999997</v>
      </c>
      <c r="H650" s="2">
        <f>'Moving Avg'!G650</f>
        <v>1.8834839999999995</v>
      </c>
      <c r="I650" s="2">
        <f>'Moving Avg'!H650</f>
        <v>1.8085974999999994</v>
      </c>
      <c r="J650" s="17" t="str">
        <f>OBV!F650</f>
        <v>BULLISH</v>
      </c>
      <c r="K650" s="17" t="str">
        <f>OBV!G650</f>
        <v>NEUTRAL</v>
      </c>
      <c r="L650" s="17" t="str">
        <f>OBV!H650</f>
        <v>NEUTRAL</v>
      </c>
    </row>
    <row r="651" spans="1:12" ht="13.5" x14ac:dyDescent="0.25">
      <c r="A651" s="3">
        <f>RSI!A651</f>
        <v>42951</v>
      </c>
      <c r="B651" s="2">
        <f>RSI!B651</f>
        <v>1.9562999999999999</v>
      </c>
      <c r="C651" s="2">
        <f>RSI!I651</f>
        <v>63.686411724391654</v>
      </c>
      <c r="D651" s="2">
        <f>MACD!E651</f>
        <v>-1.3400230576920968E-2</v>
      </c>
      <c r="E651" s="2">
        <f>MACD!F651</f>
        <v>-6.734041343003888E-3</v>
      </c>
      <c r="F651" s="2">
        <f>'Moving Avg'!D651</f>
        <v>1.9497</v>
      </c>
      <c r="G651" s="2">
        <f>'Moving Avg'!F651</f>
        <v>1.9226599999999998</v>
      </c>
      <c r="H651" s="2">
        <f>'Moving Avg'!G651</f>
        <v>1.8863659999999995</v>
      </c>
      <c r="I651" s="2">
        <f>'Moving Avg'!H651</f>
        <v>1.8095029999999994</v>
      </c>
      <c r="J651" s="17" t="str">
        <f>OBV!F651</f>
        <v>BULLISH</v>
      </c>
      <c r="K651" s="17" t="str">
        <f>OBV!G651</f>
        <v>NEUTRAL</v>
      </c>
      <c r="L651" s="17" t="str">
        <f>OBV!H651</f>
        <v>CONFIRMED BULLISH</v>
      </c>
    </row>
    <row r="652" spans="1:12" ht="13.5" x14ac:dyDescent="0.25">
      <c r="A652" s="3">
        <f>RSI!A652</f>
        <v>42954</v>
      </c>
      <c r="B652" s="2">
        <f>RSI!B652</f>
        <v>1.9562999999999999</v>
      </c>
      <c r="C652" s="2">
        <f>RSI!I652</f>
        <v>63.686411724391654</v>
      </c>
      <c r="D652" s="2">
        <f>MACD!E652</f>
        <v>-1.7379670695616189E-2</v>
      </c>
      <c r="E652" s="2">
        <f>MACD!F652</f>
        <v>-8.8631672135263476E-3</v>
      </c>
      <c r="F652" s="2">
        <f>'Moving Avg'!D652</f>
        <v>1.95234</v>
      </c>
      <c r="G652" s="2">
        <f>'Moving Avg'!F652</f>
        <v>1.9255499999999994</v>
      </c>
      <c r="H652" s="2">
        <f>'Moving Avg'!G652</f>
        <v>1.8889999999999996</v>
      </c>
      <c r="I652" s="2">
        <f>'Moving Avg'!H652</f>
        <v>1.8103774999999995</v>
      </c>
      <c r="J652" s="17" t="str">
        <f>OBV!F652</f>
        <v>BULLISH</v>
      </c>
      <c r="K652" s="17" t="str">
        <f>OBV!G652</f>
        <v>STRONG</v>
      </c>
      <c r="L652" s="17" t="str">
        <f>OBV!H652</f>
        <v>CONFIRMED BULLISH</v>
      </c>
    </row>
    <row r="653" spans="1:12" ht="13.5" x14ac:dyDescent="0.25">
      <c r="A653" s="3">
        <f>RSI!A653</f>
        <v>42955</v>
      </c>
      <c r="B653" s="2">
        <f>RSI!B653</f>
        <v>1.9431</v>
      </c>
      <c r="C653" s="2">
        <f>RSI!I653</f>
        <v>58.013872201316005</v>
      </c>
      <c r="D653" s="2">
        <f>MACD!E653</f>
        <v>-2.1012797048489684E-2</v>
      </c>
      <c r="E653" s="2">
        <f>MACD!F653</f>
        <v>-1.1293093180519015E-2</v>
      </c>
      <c r="F653" s="2">
        <f>'Moving Avg'!D653</f>
        <v>1.9510199999999998</v>
      </c>
      <c r="G653" s="2">
        <f>'Moving Avg'!F653</f>
        <v>1.92716</v>
      </c>
      <c r="H653" s="2">
        <f>'Moving Avg'!G653</f>
        <v>1.8913699999999993</v>
      </c>
      <c r="I653" s="2">
        <f>'Moving Avg'!H653</f>
        <v>1.8111859999999995</v>
      </c>
      <c r="J653" s="17" t="str">
        <f>OBV!F653</f>
        <v>BULLISH</v>
      </c>
      <c r="K653" s="17" t="str">
        <f>OBV!G653</f>
        <v>NEUTRAL</v>
      </c>
      <c r="L653" s="17" t="str">
        <f>OBV!H653</f>
        <v>BULLISH DIVERGENCE</v>
      </c>
    </row>
    <row r="654" spans="1:12" ht="13.5" x14ac:dyDescent="0.25">
      <c r="A654" s="3">
        <f>RSI!A654</f>
        <v>42956</v>
      </c>
      <c r="B654" s="2">
        <f>RSI!B654</f>
        <v>1.9562999999999999</v>
      </c>
      <c r="C654" s="2">
        <f>RSI!I654</f>
        <v>61.688741150427369</v>
      </c>
      <c r="D654" s="2">
        <f>MACD!E654</f>
        <v>-2.1136610606456108E-2</v>
      </c>
      <c r="E654" s="2">
        <f>MACD!F654</f>
        <v>-1.3261796665706434E-2</v>
      </c>
      <c r="F654" s="2">
        <f>'Moving Avg'!D654</f>
        <v>1.95366</v>
      </c>
      <c r="G654" s="2">
        <f>'Moving Avg'!F654</f>
        <v>1.92974</v>
      </c>
      <c r="H654" s="2">
        <f>'Moving Avg'!G654</f>
        <v>1.8940039999999994</v>
      </c>
      <c r="I654" s="2">
        <f>'Moving Avg'!H654</f>
        <v>1.8120914999999993</v>
      </c>
      <c r="J654" s="17" t="str">
        <f>OBV!F654</f>
        <v>BULLISH</v>
      </c>
      <c r="K654" s="17" t="str">
        <f>OBV!G654</f>
        <v>STRONG</v>
      </c>
      <c r="L654" s="17" t="str">
        <f>OBV!H654</f>
        <v>CONFIRMED BULLISH</v>
      </c>
    </row>
    <row r="655" spans="1:12" ht="13.5" x14ac:dyDescent="0.25">
      <c r="A655" s="3">
        <f>RSI!A655</f>
        <v>42957</v>
      </c>
      <c r="B655" s="2">
        <f>RSI!B655</f>
        <v>1.9497</v>
      </c>
      <c r="C655" s="2">
        <f>RSI!I655</f>
        <v>58.912249775743952</v>
      </c>
      <c r="D655" s="2">
        <f>MACD!E655</f>
        <v>-1.4877072959775584E-2</v>
      </c>
      <c r="E655" s="2">
        <f>MACD!F655</f>
        <v>-1.3584851924520264E-2</v>
      </c>
      <c r="F655" s="2">
        <f>'Moving Avg'!D655</f>
        <v>1.95234</v>
      </c>
      <c r="G655" s="2">
        <f>'Moving Avg'!F655</f>
        <v>1.9316800000000001</v>
      </c>
      <c r="H655" s="2">
        <f>'Moving Avg'!G655</f>
        <v>1.8961359999999996</v>
      </c>
      <c r="I655" s="2">
        <f>'Moving Avg'!H655</f>
        <v>1.8129639999999996</v>
      </c>
      <c r="J655" s="17" t="str">
        <f>OBV!F655</f>
        <v>BEARISH</v>
      </c>
      <c r="K655" s="17" t="str">
        <f>OBV!G655</f>
        <v>NEUTRAL</v>
      </c>
      <c r="L655" s="17" t="str">
        <f>OBV!H655</f>
        <v>CONFIRMED BEARISH</v>
      </c>
    </row>
    <row r="656" spans="1:12" ht="13.5" x14ac:dyDescent="0.25">
      <c r="A656" s="3">
        <f>RSI!A656</f>
        <v>42958</v>
      </c>
      <c r="B656" s="2">
        <f>RSI!B656</f>
        <v>1.9497</v>
      </c>
      <c r="C656" s="2">
        <f>RSI!I656</f>
        <v>58.912249775743952</v>
      </c>
      <c r="D656" s="2">
        <f>MACD!E656</f>
        <v>-1.0743508445028027E-2</v>
      </c>
      <c r="E656" s="2">
        <f>MACD!F656</f>
        <v>-1.3016583228621818E-2</v>
      </c>
      <c r="F656" s="2">
        <f>'Moving Avg'!D656</f>
        <v>1.9510199999999998</v>
      </c>
      <c r="G656" s="2">
        <f>'Moving Avg'!F656</f>
        <v>1.9336199999999999</v>
      </c>
      <c r="H656" s="2">
        <f>'Moving Avg'!G656</f>
        <v>1.8983920000000001</v>
      </c>
      <c r="I656" s="2">
        <f>'Moving Avg'!H656</f>
        <v>1.8138364999999996</v>
      </c>
      <c r="J656" s="17" t="str">
        <f>OBV!F656</f>
        <v>BEARISH</v>
      </c>
      <c r="K656" s="17" t="str">
        <f>OBV!G656</f>
        <v>NEUTRAL</v>
      </c>
      <c r="L656" s="17" t="str">
        <f>OBV!H656</f>
        <v>CONFIRMED BEARISH</v>
      </c>
    </row>
    <row r="657" spans="1:12" ht="13.5" x14ac:dyDescent="0.25">
      <c r="A657" s="3">
        <f>RSI!A657</f>
        <v>42961</v>
      </c>
      <c r="B657" s="2">
        <f>RSI!B657</f>
        <v>1.9562999999999999</v>
      </c>
      <c r="C657" s="2">
        <f>RSI!I657</f>
        <v>60.950579245956064</v>
      </c>
      <c r="D657" s="2">
        <f>MACD!E657</f>
        <v>-8.8868011078893083E-3</v>
      </c>
      <c r="E657" s="2">
        <f>MACD!F657</f>
        <v>-1.2190626804475318E-2</v>
      </c>
      <c r="F657" s="2">
        <f>'Moving Avg'!D657</f>
        <v>1.9510200000000002</v>
      </c>
      <c r="G657" s="2">
        <f>'Moving Avg'!F657</f>
        <v>1.9352750000000001</v>
      </c>
      <c r="H657" s="2">
        <f>'Moving Avg'!G657</f>
        <v>1.9007799999999997</v>
      </c>
      <c r="I657" s="2">
        <f>'Moving Avg'!H657</f>
        <v>1.8147419999999994</v>
      </c>
      <c r="J657" s="17" t="str">
        <f>OBV!F657</f>
        <v>BULLISH</v>
      </c>
      <c r="K657" s="17" t="str">
        <f>OBV!G657</f>
        <v>NEUTRAL</v>
      </c>
      <c r="L657" s="17" t="str">
        <f>OBV!H657</f>
        <v>NEUTRAL</v>
      </c>
    </row>
    <row r="658" spans="1:12" ht="13.5" x14ac:dyDescent="0.25">
      <c r="A658" s="3">
        <f>RSI!A658</f>
        <v>42962</v>
      </c>
      <c r="B658" s="2">
        <f>RSI!B658</f>
        <v>1.9562999999999999</v>
      </c>
      <c r="C658" s="2">
        <f>RSI!I658</f>
        <v>60.950579245956064</v>
      </c>
      <c r="D658" s="2">
        <f>MACD!E658</f>
        <v>-6.4658845205827209E-3</v>
      </c>
      <c r="E658" s="2">
        <f>MACD!F658</f>
        <v>-1.1045678347696798E-2</v>
      </c>
      <c r="F658" s="2">
        <f>'Moving Avg'!D658</f>
        <v>1.95366</v>
      </c>
      <c r="G658" s="2">
        <f>'Moving Avg'!F658</f>
        <v>1.9375449999999996</v>
      </c>
      <c r="H658" s="2">
        <f>'Moving Avg'!G658</f>
        <v>1.903044</v>
      </c>
      <c r="I658" s="2">
        <f>'Moving Avg'!H658</f>
        <v>1.8156474999999994</v>
      </c>
      <c r="J658" s="17" t="str">
        <f>OBV!F658</f>
        <v>BULLISH</v>
      </c>
      <c r="K658" s="17" t="str">
        <f>OBV!G658</f>
        <v>NEUTRAL</v>
      </c>
      <c r="L658" s="17" t="str">
        <f>OBV!H658</f>
        <v>CONFIRMED BULLISH</v>
      </c>
    </row>
    <row r="659" spans="1:12" ht="13.5" x14ac:dyDescent="0.25">
      <c r="A659" s="3">
        <f>RSI!A659</f>
        <v>42963</v>
      </c>
      <c r="B659" s="2">
        <f>RSI!B659</f>
        <v>1.9562999999999999</v>
      </c>
      <c r="C659" s="2">
        <f>RSI!I659</f>
        <v>60.950579245956064</v>
      </c>
      <c r="D659" s="2">
        <f>MACD!E659</f>
        <v>-5.5860679975294758E-3</v>
      </c>
      <c r="E659" s="2">
        <f>MACD!F659</f>
        <v>-9.9537562776633344E-3</v>
      </c>
      <c r="F659" s="2">
        <f>'Moving Avg'!D659</f>
        <v>1.95366</v>
      </c>
      <c r="G659" s="2">
        <f>'Moving Avg'!F659</f>
        <v>1.9391999999999996</v>
      </c>
      <c r="H659" s="2">
        <f>'Moving Avg'!G659</f>
        <v>1.9056779999999998</v>
      </c>
      <c r="I659" s="2">
        <f>'Moving Avg'!H659</f>
        <v>1.8165834999999995</v>
      </c>
      <c r="J659" s="17" t="str">
        <f>OBV!F659</f>
        <v>BULLISH</v>
      </c>
      <c r="K659" s="17" t="str">
        <f>OBV!G659</f>
        <v>NEUTRAL</v>
      </c>
      <c r="L659" s="17" t="str">
        <f>OBV!H659</f>
        <v>NEUTRAL</v>
      </c>
    </row>
    <row r="660" spans="1:12" ht="13.5" x14ac:dyDescent="0.25">
      <c r="A660" s="3">
        <f>RSI!A660</f>
        <v>42964</v>
      </c>
      <c r="B660" s="2">
        <f>RSI!B660</f>
        <v>1.9431</v>
      </c>
      <c r="C660" s="2">
        <f>RSI!I660</f>
        <v>54.230289608233598</v>
      </c>
      <c r="D660" s="2">
        <f>MACD!E660</f>
        <v>-1.9749745051371725E-3</v>
      </c>
      <c r="E660" s="2">
        <f>MACD!F660</f>
        <v>-8.3579999231581017E-3</v>
      </c>
      <c r="F660" s="2">
        <f>'Moving Avg'!D660</f>
        <v>1.95234</v>
      </c>
      <c r="G660" s="2">
        <f>'Moving Avg'!F660</f>
        <v>1.9408099999999997</v>
      </c>
      <c r="H660" s="2">
        <f>'Moving Avg'!G660</f>
        <v>1.907678</v>
      </c>
      <c r="I660" s="2">
        <f>'Moving Avg'!H660</f>
        <v>1.8174535000000001</v>
      </c>
      <c r="J660" s="17" t="str">
        <f>OBV!F660</f>
        <v>BULLISH</v>
      </c>
      <c r="K660" s="17" t="str">
        <f>OBV!G660</f>
        <v>NEUTRAL</v>
      </c>
      <c r="L660" s="17" t="str">
        <f>OBV!H660</f>
        <v>BULLISH DIVERGENCE</v>
      </c>
    </row>
    <row r="661" spans="1:12" ht="13.5" x14ac:dyDescent="0.25">
      <c r="A661" s="3">
        <f>RSI!A661</f>
        <v>42965</v>
      </c>
      <c r="B661" s="2">
        <f>RSI!B661</f>
        <v>1.9562999999999999</v>
      </c>
      <c r="C661" s="2">
        <f>RSI!I661</f>
        <v>59.088139261048532</v>
      </c>
      <c r="D661" s="2">
        <f>MACD!E661</f>
        <v>4.938620263628124E-5</v>
      </c>
      <c r="E661" s="2">
        <f>MACD!F661</f>
        <v>-6.6765226979992251E-3</v>
      </c>
      <c r="F661" s="2">
        <f>'Moving Avg'!D661</f>
        <v>1.95366</v>
      </c>
      <c r="G661" s="2">
        <f>'Moving Avg'!F661</f>
        <v>1.9441049999999997</v>
      </c>
      <c r="H661" s="2">
        <f>'Moving Avg'!G661</f>
        <v>1.910436</v>
      </c>
      <c r="I661" s="2">
        <f>'Moving Avg'!H661</f>
        <v>1.8183895000000001</v>
      </c>
      <c r="J661" s="17" t="str">
        <f>OBV!F661</f>
        <v>BULLISH</v>
      </c>
      <c r="K661" s="17" t="str">
        <f>OBV!G661</f>
        <v>STRONG</v>
      </c>
      <c r="L661" s="17" t="str">
        <f>OBV!H661</f>
        <v>CONFIRMED BULLISH</v>
      </c>
    </row>
    <row r="662" spans="1:12" ht="13.5" x14ac:dyDescent="0.25">
      <c r="A662" s="3">
        <f>RSI!A662</f>
        <v>42968</v>
      </c>
      <c r="B662" s="2">
        <f>RSI!B662</f>
        <v>1.9497</v>
      </c>
      <c r="C662" s="2">
        <f>RSI!I662</f>
        <v>55.893777804614899</v>
      </c>
      <c r="D662" s="2">
        <f>MACD!E662</f>
        <v>2.1237498773576391E-3</v>
      </c>
      <c r="E662" s="2">
        <f>MACD!F662</f>
        <v>-4.9164681829278528E-3</v>
      </c>
      <c r="F662" s="2">
        <f>'Moving Avg'!D662</f>
        <v>1.95234</v>
      </c>
      <c r="G662" s="2">
        <f>'Moving Avg'!F662</f>
        <v>1.9467399999999997</v>
      </c>
      <c r="H662" s="2">
        <f>'Moving Avg'!G662</f>
        <v>1.9126919999999996</v>
      </c>
      <c r="I662" s="2">
        <f>'Moving Avg'!H662</f>
        <v>1.819385</v>
      </c>
      <c r="J662" s="17" t="str">
        <f>OBV!F662</f>
        <v>BEARISH</v>
      </c>
      <c r="K662" s="17" t="str">
        <f>OBV!G662</f>
        <v>NEUTRAL</v>
      </c>
      <c r="L662" s="17" t="str">
        <f>OBV!H662</f>
        <v>CONFIRMED BEARISH</v>
      </c>
    </row>
    <row r="663" spans="1:12" ht="13.5" x14ac:dyDescent="0.25">
      <c r="A663" s="3">
        <f>RSI!A663</f>
        <v>42969</v>
      </c>
      <c r="B663" s="2">
        <f>RSI!B663</f>
        <v>1.9431</v>
      </c>
      <c r="C663" s="2">
        <f>RSI!I663</f>
        <v>52.818699827553999</v>
      </c>
      <c r="D663" s="2">
        <f>MACD!E663</f>
        <v>2.2580946381525191E-3</v>
      </c>
      <c r="E663" s="2">
        <f>MACD!F663</f>
        <v>-3.4815556187117788E-3</v>
      </c>
      <c r="F663" s="2">
        <f>'Moving Avg'!D663</f>
        <v>1.9497</v>
      </c>
      <c r="G663" s="2">
        <f>'Moving Avg'!F663</f>
        <v>1.9493749999999999</v>
      </c>
      <c r="H663" s="2">
        <f>'Moving Avg'!G663</f>
        <v>1.9148159999999999</v>
      </c>
      <c r="I663" s="2">
        <f>'Moving Avg'!H663</f>
        <v>1.8203475000000002</v>
      </c>
      <c r="J663" s="17" t="str">
        <f>OBV!F663</f>
        <v>BEARISH</v>
      </c>
      <c r="K663" s="17" t="str">
        <f>OBV!G663</f>
        <v>NEUTRAL</v>
      </c>
      <c r="L663" s="17" t="str">
        <f>OBV!H663</f>
        <v>CONFIRMED BEARISH</v>
      </c>
    </row>
    <row r="664" spans="1:12" ht="13.5" x14ac:dyDescent="0.25">
      <c r="A664" s="3">
        <f>RSI!A664</f>
        <v>42970</v>
      </c>
      <c r="B664" s="2">
        <f>RSI!B664</f>
        <v>1.9431</v>
      </c>
      <c r="C664" s="2">
        <f>RSI!I664</f>
        <v>52.818699827553992</v>
      </c>
      <c r="D664" s="2">
        <f>MACD!E664</f>
        <v>4.3683864634116443E-3</v>
      </c>
      <c r="E664" s="2">
        <f>MACD!F664</f>
        <v>-1.9115672022870943E-3</v>
      </c>
      <c r="F664" s="2">
        <f>'Moving Avg'!D664</f>
        <v>1.94706</v>
      </c>
      <c r="G664" s="2">
        <f>'Moving Avg'!F664</f>
        <v>1.9506900000000003</v>
      </c>
      <c r="H664" s="2">
        <f>'Moving Avg'!G664</f>
        <v>1.9166939999999999</v>
      </c>
      <c r="I664" s="2">
        <f>'Moving Avg'!H664</f>
        <v>1.8212485000000003</v>
      </c>
      <c r="J664" s="17" t="str">
        <f>OBV!F664</f>
        <v>BEARISH</v>
      </c>
      <c r="K664" s="17" t="str">
        <f>OBV!G664</f>
        <v>NEUTRAL</v>
      </c>
      <c r="L664" s="17" t="str">
        <f>OBV!H664</f>
        <v>CONFIRMED BEARISH</v>
      </c>
    </row>
    <row r="665" spans="1:12" ht="13.5" x14ac:dyDescent="0.25">
      <c r="A665" s="3">
        <f>RSI!A665</f>
        <v>42971</v>
      </c>
      <c r="B665" s="2">
        <f>RSI!B665</f>
        <v>1.9366000000000001</v>
      </c>
      <c r="C665" s="2">
        <f>RSI!I665</f>
        <v>49.695846755141503</v>
      </c>
      <c r="D665" s="2">
        <f>MACD!E665</f>
        <v>5.5884910391739151E-3</v>
      </c>
      <c r="E665" s="2">
        <f>MACD!F665</f>
        <v>-4.1155555399489236E-4</v>
      </c>
      <c r="F665" s="2">
        <f>'Moving Avg'!D665</f>
        <v>1.9457599999999999</v>
      </c>
      <c r="G665" s="2">
        <f>'Moving Avg'!F665</f>
        <v>1.9497050000000002</v>
      </c>
      <c r="H665" s="2">
        <f>'Moving Avg'!G665</f>
        <v>1.9184419999999995</v>
      </c>
      <c r="I665" s="2">
        <f>'Moving Avg'!H665</f>
        <v>1.8221170000000004</v>
      </c>
      <c r="J665" s="17" t="str">
        <f>OBV!F665</f>
        <v>BEARISH</v>
      </c>
      <c r="K665" s="17" t="str">
        <f>OBV!G665</f>
        <v>NEUTRAL</v>
      </c>
      <c r="L665" s="17" t="str">
        <f>OBV!H665</f>
        <v>CONFIRMED BEARISH</v>
      </c>
    </row>
    <row r="666" spans="1:12" ht="13.5" x14ac:dyDescent="0.25">
      <c r="A666" s="3">
        <f>RSI!A666</f>
        <v>42972</v>
      </c>
      <c r="B666" s="2">
        <f>RSI!B666</f>
        <v>1.93</v>
      </c>
      <c r="C666" s="2">
        <f>RSI!I666</f>
        <v>46.678038089131078</v>
      </c>
      <c r="D666" s="2">
        <f>MACD!E666</f>
        <v>7.1189035581995519E-3</v>
      </c>
      <c r="E666" s="2">
        <f>MACD!F666</f>
        <v>1.0945362684439968E-3</v>
      </c>
      <c r="F666" s="2">
        <f>'Moving Avg'!D666</f>
        <v>1.9405000000000001</v>
      </c>
      <c r="G666" s="2">
        <f>'Moving Avg'!F666</f>
        <v>1.9487199999999998</v>
      </c>
      <c r="H666" s="2">
        <f>'Moving Avg'!G666</f>
        <v>1.9201799999999998</v>
      </c>
      <c r="I666" s="2">
        <f>'Moving Avg'!H666</f>
        <v>1.8229215000000007</v>
      </c>
      <c r="J666" s="17" t="str">
        <f>OBV!F666</f>
        <v>BEARISH</v>
      </c>
      <c r="K666" s="17" t="str">
        <f>OBV!G666</f>
        <v>WEAK</v>
      </c>
      <c r="L666" s="17" t="str">
        <f>OBV!H666</f>
        <v>CONFIRMED BEARISH</v>
      </c>
    </row>
    <row r="667" spans="1:12" ht="13.5" x14ac:dyDescent="0.25">
      <c r="A667" s="3">
        <f>RSI!A667</f>
        <v>42975</v>
      </c>
      <c r="B667" s="2">
        <f>RSI!B667</f>
        <v>1.9366000000000001</v>
      </c>
      <c r="C667" s="2">
        <f>RSI!I667</f>
        <v>49.951075994557172</v>
      </c>
      <c r="D667" s="2">
        <f>MACD!E667</f>
        <v>8.9878147505049188E-3</v>
      </c>
      <c r="E667" s="2">
        <f>MACD!F667</f>
        <v>2.6731919648561812E-3</v>
      </c>
      <c r="F667" s="2">
        <f>'Moving Avg'!D667</f>
        <v>1.9378799999999998</v>
      </c>
      <c r="G667" s="2">
        <f>'Moving Avg'!F667</f>
        <v>1.9483949999999997</v>
      </c>
      <c r="H667" s="2">
        <f>'Moving Avg'!G667</f>
        <v>1.9216819999999997</v>
      </c>
      <c r="I667" s="2">
        <f>'Moving Avg'!H667</f>
        <v>1.8238205000000007</v>
      </c>
      <c r="J667" s="17" t="str">
        <f>OBV!F667</f>
        <v>BEARISH</v>
      </c>
      <c r="K667" s="17" t="str">
        <f>OBV!G667</f>
        <v>NEUTRAL</v>
      </c>
      <c r="L667" s="17" t="str">
        <f>OBV!H667</f>
        <v>CONFIRMED BEARISH</v>
      </c>
    </row>
    <row r="668" spans="1:12" ht="13.5" x14ac:dyDescent="0.25">
      <c r="A668" s="3">
        <f>RSI!A668</f>
        <v>42976</v>
      </c>
      <c r="B668" s="2">
        <f>RSI!B668</f>
        <v>1.9431</v>
      </c>
      <c r="C668" s="2">
        <f>RSI!I668</f>
        <v>53.010236596160659</v>
      </c>
      <c r="D668" s="2">
        <f>MACD!E668</f>
        <v>1.0092656114841114E-2</v>
      </c>
      <c r="E668" s="2">
        <f>MACD!F668</f>
        <v>4.1570847948531678E-3</v>
      </c>
      <c r="F668" s="2">
        <f>'Moving Avg'!D668</f>
        <v>1.9378800000000003</v>
      </c>
      <c r="G668" s="2">
        <f>'Moving Avg'!F668</f>
        <v>1.9480650000000002</v>
      </c>
      <c r="H668" s="2">
        <f>'Moving Avg'!G668</f>
        <v>1.9234360000000001</v>
      </c>
      <c r="I668" s="2">
        <f>'Moving Avg'!H668</f>
        <v>1.8247520000000006</v>
      </c>
      <c r="J668" s="17" t="str">
        <f>OBV!F668</f>
        <v>BULLISH</v>
      </c>
      <c r="K668" s="17" t="str">
        <f>OBV!G668</f>
        <v>STRONG</v>
      </c>
      <c r="L668" s="17" t="str">
        <f>OBV!H668</f>
        <v>NEUTRAL</v>
      </c>
    </row>
    <row r="669" spans="1:12" ht="13.5" x14ac:dyDescent="0.25">
      <c r="A669" s="3">
        <f>RSI!A669</f>
        <v>42977</v>
      </c>
      <c r="B669" s="2">
        <f>RSI!B669</f>
        <v>1.9431</v>
      </c>
      <c r="C669" s="2">
        <f>RSI!I669</f>
        <v>53.010236596160659</v>
      </c>
      <c r="D669" s="2">
        <f>MACD!E669</f>
        <v>1.0993683894707562E-2</v>
      </c>
      <c r="E669" s="2">
        <f>MACD!F669</f>
        <v>5.5244046148240468E-3</v>
      </c>
      <c r="F669" s="2">
        <f>'Moving Avg'!D669</f>
        <v>1.9378800000000003</v>
      </c>
      <c r="G669" s="2">
        <f>'Moving Avg'!F669</f>
        <v>1.9480650000000002</v>
      </c>
      <c r="H669" s="2">
        <f>'Moving Avg'!G669</f>
        <v>1.9254359999999997</v>
      </c>
      <c r="I669" s="2">
        <f>'Moving Avg'!H669</f>
        <v>1.8256835000000007</v>
      </c>
      <c r="J669" s="17" t="str">
        <f>OBV!F669</f>
        <v>BULLISH</v>
      </c>
      <c r="K669" s="17" t="str">
        <f>OBV!G669</f>
        <v>STRONG</v>
      </c>
      <c r="L669" s="17" t="str">
        <f>OBV!H669</f>
        <v>NEUTRAL</v>
      </c>
    </row>
    <row r="670" spans="1:12" ht="13.5" x14ac:dyDescent="0.25">
      <c r="A670" s="3">
        <f>RSI!A670</f>
        <v>42978</v>
      </c>
      <c r="B670" s="2">
        <f>RSI!B670</f>
        <v>1.9366000000000001</v>
      </c>
      <c r="C670" s="2">
        <f>RSI!I670</f>
        <v>49.501164321768186</v>
      </c>
      <c r="D670" s="2">
        <f>MACD!E670</f>
        <v>1.0175472794663021E-2</v>
      </c>
      <c r="E670" s="2">
        <f>MACD!F670</f>
        <v>6.4546182507918409E-3</v>
      </c>
      <c r="F670" s="2">
        <f>'Moving Avg'!D670</f>
        <v>1.9378800000000003</v>
      </c>
      <c r="G670" s="2">
        <f>'Moving Avg'!F670</f>
        <v>1.9470800000000001</v>
      </c>
      <c r="H670" s="2">
        <f>'Moving Avg'!G670</f>
        <v>1.9265680000000003</v>
      </c>
      <c r="I670" s="2">
        <f>'Moving Avg'!H670</f>
        <v>1.8266445000000007</v>
      </c>
      <c r="J670" s="17" t="str">
        <f>OBV!F670</f>
        <v>BULLISH</v>
      </c>
      <c r="K670" s="17" t="str">
        <f>OBV!G670</f>
        <v>STRONG</v>
      </c>
      <c r="L670" s="17" t="str">
        <f>OBV!H670</f>
        <v>NEUTRAL</v>
      </c>
    </row>
    <row r="671" spans="1:12" ht="13.5" x14ac:dyDescent="0.25">
      <c r="A671" s="3">
        <f>RSI!A671</f>
        <v>42982</v>
      </c>
      <c r="B671" s="2">
        <f>RSI!B671</f>
        <v>1.9366000000000001</v>
      </c>
      <c r="C671" s="2">
        <f>RSI!I671</f>
        <v>49.501164321768186</v>
      </c>
      <c r="D671" s="2">
        <f>MACD!E671</f>
        <v>1.1523307712922426E-2</v>
      </c>
      <c r="E671" s="2">
        <f>MACD!F671</f>
        <v>7.468356143217959E-3</v>
      </c>
      <c r="F671" s="2">
        <f>'Moving Avg'!D671</f>
        <v>1.9392</v>
      </c>
      <c r="G671" s="2">
        <f>'Moving Avg'!F671</f>
        <v>1.9460949999999997</v>
      </c>
      <c r="H671" s="2">
        <f>'Moving Avg'!G671</f>
        <v>1.927206</v>
      </c>
      <c r="I671" s="2">
        <f>'Moving Avg'!H671</f>
        <v>1.8276360000000009</v>
      </c>
      <c r="J671" s="17" t="str">
        <f>OBV!F671</f>
        <v>BULLISH</v>
      </c>
      <c r="K671" s="17" t="str">
        <f>OBV!G671</f>
        <v>STRONG</v>
      </c>
      <c r="L671" s="17" t="str">
        <f>OBV!H671</f>
        <v>CONFIRMED BULLISH</v>
      </c>
    </row>
    <row r="672" spans="1:12" ht="13.5" x14ac:dyDescent="0.25">
      <c r="A672" s="3">
        <f>RSI!A672</f>
        <v>42983</v>
      </c>
      <c r="B672" s="2">
        <f>RSI!B672</f>
        <v>1.9366000000000001</v>
      </c>
      <c r="C672" s="2">
        <f>RSI!I672</f>
        <v>49.501164321768186</v>
      </c>
      <c r="D672" s="2">
        <f>MACD!E672</f>
        <v>1.1657100794602471E-2</v>
      </c>
      <c r="E672" s="2">
        <f>MACD!F672</f>
        <v>8.3061050734948624E-3</v>
      </c>
      <c r="F672" s="2">
        <f>'Moving Avg'!D672</f>
        <v>1.9392</v>
      </c>
      <c r="G672" s="2">
        <f>'Moving Avg'!F672</f>
        <v>1.9451099999999997</v>
      </c>
      <c r="H672" s="2">
        <f>'Moving Avg'!G672</f>
        <v>1.9275979999999999</v>
      </c>
      <c r="I672" s="2">
        <f>'Moving Avg'!H672</f>
        <v>1.8286585000000009</v>
      </c>
      <c r="J672" s="17" t="str">
        <f>OBV!F672</f>
        <v>BULLISH</v>
      </c>
      <c r="K672" s="17" t="str">
        <f>OBV!G672</f>
        <v>STRONG</v>
      </c>
      <c r="L672" s="17" t="str">
        <f>OBV!H672</f>
        <v>NEUTRAL</v>
      </c>
    </row>
    <row r="673" spans="1:12" ht="13.5" x14ac:dyDescent="0.25">
      <c r="A673" s="3">
        <f>RSI!A673</f>
        <v>42984</v>
      </c>
      <c r="B673" s="2">
        <f>RSI!B673</f>
        <v>1.9366000000000001</v>
      </c>
      <c r="C673" s="2">
        <f>RSI!I673</f>
        <v>49.501164321768186</v>
      </c>
      <c r="D673" s="2">
        <f>MACD!E673</f>
        <v>1.0762983114498637E-2</v>
      </c>
      <c r="E673" s="2">
        <f>MACD!F673</f>
        <v>8.7974806816956182E-3</v>
      </c>
      <c r="F673" s="2">
        <f>'Moving Avg'!D673</f>
        <v>1.9379000000000002</v>
      </c>
      <c r="G673" s="2">
        <f>'Moving Avg'!F673</f>
        <v>1.944785</v>
      </c>
      <c r="H673" s="2">
        <f>'Moving Avg'!G673</f>
        <v>1.9276200000000001</v>
      </c>
      <c r="I673" s="2">
        <f>'Moving Avg'!H673</f>
        <v>1.8296810000000006</v>
      </c>
      <c r="J673" s="17" t="str">
        <f>OBV!F673</f>
        <v>BEARISH</v>
      </c>
      <c r="K673" s="17" t="str">
        <f>OBV!G673</f>
        <v>NEUTRAL</v>
      </c>
      <c r="L673" s="17" t="str">
        <f>OBV!H673</f>
        <v>CONFIRMED BEARISH</v>
      </c>
    </row>
    <row r="674" spans="1:12" ht="13.5" x14ac:dyDescent="0.25">
      <c r="A674" s="3">
        <f>RSI!A674</f>
        <v>42985</v>
      </c>
      <c r="B674" s="2">
        <f>RSI!B674</f>
        <v>1.9366000000000001</v>
      </c>
      <c r="C674" s="2">
        <f>RSI!I674</f>
        <v>49.501164321768186</v>
      </c>
      <c r="D674" s="2">
        <f>MACD!E674</f>
        <v>1.0013882560405918E-2</v>
      </c>
      <c r="E674" s="2">
        <f>MACD!F674</f>
        <v>9.0407610574376792E-3</v>
      </c>
      <c r="F674" s="2">
        <f>'Moving Avg'!D674</f>
        <v>1.9365999999999999</v>
      </c>
      <c r="G674" s="2">
        <f>'Moving Avg'!F674</f>
        <v>1.9438</v>
      </c>
      <c r="H674" s="2">
        <f>'Moving Avg'!G674</f>
        <v>1.9280119999999998</v>
      </c>
      <c r="I674" s="2">
        <f>'Moving Avg'!H674</f>
        <v>1.8307035000000005</v>
      </c>
      <c r="J674" s="17" t="str">
        <f>OBV!F674</f>
        <v>BEARISH</v>
      </c>
      <c r="K674" s="17" t="str">
        <f>OBV!G674</f>
        <v>NEUTRAL</v>
      </c>
      <c r="L674" s="17" t="str">
        <f>OBV!H674</f>
        <v>CONFIRMED BEARISH</v>
      </c>
    </row>
    <row r="675" spans="1:12" ht="13.5" x14ac:dyDescent="0.25">
      <c r="A675" s="3">
        <f>RSI!A675</f>
        <v>42986</v>
      </c>
      <c r="B675" s="2">
        <f>RSI!B675</f>
        <v>1.93</v>
      </c>
      <c r="C675" s="2">
        <f>RSI!I675</f>
        <v>45.109265540868968</v>
      </c>
      <c r="D675" s="2">
        <f>MACD!E675</f>
        <v>8.8758250600724509E-3</v>
      </c>
      <c r="E675" s="2">
        <f>MACD!F675</f>
        <v>9.0077738579646335E-3</v>
      </c>
      <c r="F675" s="2">
        <f>'Moving Avg'!D675</f>
        <v>1.9352800000000001</v>
      </c>
      <c r="G675" s="2">
        <f>'Moving Avg'!F675</f>
        <v>1.9428149999999995</v>
      </c>
      <c r="H675" s="2">
        <f>'Moving Avg'!G675</f>
        <v>1.9283940000000002</v>
      </c>
      <c r="I675" s="2">
        <f>'Moving Avg'!H675</f>
        <v>1.8316620000000008</v>
      </c>
      <c r="J675" s="17" t="str">
        <f>OBV!F675</f>
        <v>BEARISH</v>
      </c>
      <c r="K675" s="17" t="str">
        <f>OBV!G675</f>
        <v>NEUTRAL</v>
      </c>
      <c r="L675" s="17" t="str">
        <f>OBV!H675</f>
        <v>CONFIRMED BEARISH</v>
      </c>
    </row>
    <row r="676" spans="1:12" ht="13.5" x14ac:dyDescent="0.25">
      <c r="A676" s="3">
        <f>RSI!A676</f>
        <v>42989</v>
      </c>
      <c r="B676" s="2">
        <f>RSI!B676</f>
        <v>1.93</v>
      </c>
      <c r="C676" s="2">
        <f>RSI!I676</f>
        <v>45.109265540868968</v>
      </c>
      <c r="D676" s="2">
        <f>MACD!E676</f>
        <v>6.9428646246534331E-3</v>
      </c>
      <c r="E676" s="2">
        <f>MACD!F676</f>
        <v>8.5947920113023935E-3</v>
      </c>
      <c r="F676" s="2">
        <f>'Moving Avg'!D676</f>
        <v>1.9339600000000001</v>
      </c>
      <c r="G676" s="2">
        <f>'Moving Avg'!F676</f>
        <v>1.9418299999999995</v>
      </c>
      <c r="H676" s="2">
        <f>'Moving Avg'!G676</f>
        <v>1.9290240000000005</v>
      </c>
      <c r="I676" s="2">
        <f>'Moving Avg'!H676</f>
        <v>1.832651500000001</v>
      </c>
      <c r="J676" s="17" t="str">
        <f>OBV!F676</f>
        <v>BEARISH</v>
      </c>
      <c r="K676" s="17" t="str">
        <f>OBV!G676</f>
        <v>NEUTRAL</v>
      </c>
      <c r="L676" s="17" t="str">
        <f>OBV!H676</f>
        <v>CONFIRMED BEARISH</v>
      </c>
    </row>
    <row r="677" spans="1:12" ht="13.5" x14ac:dyDescent="0.25">
      <c r="A677" s="3">
        <f>RSI!A677</f>
        <v>42990</v>
      </c>
      <c r="B677" s="2">
        <f>RSI!B677</f>
        <v>1.9234</v>
      </c>
      <c r="C677" s="2">
        <f>RSI!I677</f>
        <v>40.900674334546395</v>
      </c>
      <c r="D677" s="2">
        <f>MACD!E677</f>
        <v>6.853589472975985E-3</v>
      </c>
      <c r="E677" s="2">
        <f>MACD!F677</f>
        <v>8.2465515036371125E-3</v>
      </c>
      <c r="F677" s="2">
        <f>'Moving Avg'!D677</f>
        <v>1.9313200000000001</v>
      </c>
      <c r="G677" s="2">
        <f>'Moving Avg'!F677</f>
        <v>1.9401849999999996</v>
      </c>
      <c r="H677" s="2">
        <f>'Moving Avg'!G677</f>
        <v>1.9295220000000004</v>
      </c>
      <c r="I677" s="2">
        <f>'Moving Avg'!H677</f>
        <v>1.8334230000000011</v>
      </c>
      <c r="J677" s="17" t="str">
        <f>OBV!F677</f>
        <v>BEARISH</v>
      </c>
      <c r="K677" s="17" t="str">
        <f>OBV!G677</f>
        <v>NEUTRAL</v>
      </c>
      <c r="L677" s="17" t="str">
        <f>OBV!H677</f>
        <v>CONFIRMED BEARISH</v>
      </c>
    </row>
    <row r="678" spans="1:12" ht="13.5" x14ac:dyDescent="0.25">
      <c r="A678" s="3">
        <f>RSI!A678</f>
        <v>42991</v>
      </c>
      <c r="B678" s="2">
        <f>RSI!B678</f>
        <v>1.9101999999999999</v>
      </c>
      <c r="C678" s="2">
        <f>RSI!I678</f>
        <v>34.056964298513535</v>
      </c>
      <c r="D678" s="2">
        <f>MACD!E678</f>
        <v>8.8337460980381088E-3</v>
      </c>
      <c r="E678" s="2">
        <f>MACD!F678</f>
        <v>8.363990422517311E-3</v>
      </c>
      <c r="F678" s="2">
        <f>'Moving Avg'!D678</f>
        <v>1.92604</v>
      </c>
      <c r="G678" s="2">
        <f>'Moving Avg'!F678</f>
        <v>1.9378799999999998</v>
      </c>
      <c r="H678" s="2">
        <f>'Moving Avg'!G678</f>
        <v>1.9301260000000005</v>
      </c>
      <c r="I678" s="2">
        <f>'Moving Avg'!H678</f>
        <v>1.8340980000000007</v>
      </c>
      <c r="J678" s="17" t="str">
        <f>OBV!F678</f>
        <v>BEARISH</v>
      </c>
      <c r="K678" s="17" t="str">
        <f>OBV!G678</f>
        <v>WEAK</v>
      </c>
      <c r="L678" s="17" t="str">
        <f>OBV!H678</f>
        <v>CONFIRMED BEARISH</v>
      </c>
    </row>
    <row r="679" spans="1:12" ht="13.5" x14ac:dyDescent="0.25">
      <c r="A679" s="3">
        <f>RSI!A679</f>
        <v>42992</v>
      </c>
      <c r="B679" s="2">
        <f>RSI!B679</f>
        <v>1.9101999999999999</v>
      </c>
      <c r="C679" s="2">
        <f>RSI!I679</f>
        <v>34.056964298513535</v>
      </c>
      <c r="D679" s="2">
        <f>MACD!E679</f>
        <v>1.0659410164989502E-2</v>
      </c>
      <c r="E679" s="2">
        <f>MACD!F679</f>
        <v>8.8230743710117493E-3</v>
      </c>
      <c r="F679" s="2">
        <f>'Moving Avg'!D679</f>
        <v>1.92076</v>
      </c>
      <c r="G679" s="2">
        <f>'Moving Avg'!F679</f>
        <v>1.935575</v>
      </c>
      <c r="H679" s="2">
        <f>'Moving Avg'!G679</f>
        <v>1.9307300000000003</v>
      </c>
      <c r="I679" s="2">
        <f>'Moving Avg'!H679</f>
        <v>1.8348345000000006</v>
      </c>
      <c r="J679" s="17" t="str">
        <f>OBV!F679</f>
        <v>BEARISH</v>
      </c>
      <c r="K679" s="17" t="str">
        <f>OBV!G679</f>
        <v>WEAK</v>
      </c>
      <c r="L679" s="17" t="str">
        <f>OBV!H679</f>
        <v>CONFIRMED BEARISH</v>
      </c>
    </row>
    <row r="680" spans="1:12" ht="13.5" x14ac:dyDescent="0.25">
      <c r="A680" s="3">
        <f>RSI!A680</f>
        <v>42993</v>
      </c>
      <c r="B680" s="2">
        <f>RSI!B680</f>
        <v>1.9101999999999999</v>
      </c>
      <c r="C680" s="2">
        <f>RSI!I680</f>
        <v>34.056964298513535</v>
      </c>
      <c r="D680" s="2">
        <f>MACD!E680</f>
        <v>1.1343227765421959E-2</v>
      </c>
      <c r="E680" s="2">
        <f>MACD!F680</f>
        <v>9.327105049893791E-3</v>
      </c>
      <c r="F680" s="2">
        <f>'Moving Avg'!D680</f>
        <v>1.9167999999999998</v>
      </c>
      <c r="G680" s="2">
        <f>'Moving Avg'!F680</f>
        <v>1.9339300000000001</v>
      </c>
      <c r="H680" s="2">
        <f>'Moving Avg'!G680</f>
        <v>1.9314560000000003</v>
      </c>
      <c r="I680" s="2">
        <f>'Moving Avg'!H680</f>
        <v>1.8354475000000008</v>
      </c>
      <c r="J680" s="17" t="str">
        <f>OBV!F680</f>
        <v>BEARISH</v>
      </c>
      <c r="K680" s="17" t="str">
        <f>OBV!G680</f>
        <v>NEUTRAL</v>
      </c>
      <c r="L680" s="17" t="str">
        <f>OBV!H680</f>
        <v>CONFIRMED BEARISH</v>
      </c>
    </row>
    <row r="681" spans="1:12" ht="13.5" x14ac:dyDescent="0.25">
      <c r="A681" s="3">
        <f>RSI!A681</f>
        <v>42996</v>
      </c>
      <c r="B681" s="2">
        <f>RSI!B681</f>
        <v>1.9168000000000001</v>
      </c>
      <c r="C681" s="2">
        <f>RSI!I681</f>
        <v>40.295624693458819</v>
      </c>
      <c r="D681" s="2">
        <f>MACD!E681</f>
        <v>1.1561680554758258E-2</v>
      </c>
      <c r="E681" s="2">
        <f>MACD!F681</f>
        <v>9.774020150866685E-3</v>
      </c>
      <c r="F681" s="2">
        <f>'Moving Avg'!D681</f>
        <v>1.9141599999999996</v>
      </c>
      <c r="G681" s="2">
        <f>'Moving Avg'!F681</f>
        <v>1.9319550000000003</v>
      </c>
      <c r="H681" s="2">
        <f>'Moving Avg'!G681</f>
        <v>1.9323140000000003</v>
      </c>
      <c r="I681" s="2">
        <f>'Moving Avg'!H681</f>
        <v>1.836186000000001</v>
      </c>
      <c r="J681" s="17" t="str">
        <f>OBV!F681</f>
        <v>BEARISH</v>
      </c>
      <c r="K681" s="17" t="str">
        <f>OBV!G681</f>
        <v>NEUTRAL</v>
      </c>
      <c r="L681" s="17" t="str">
        <f>OBV!H681</f>
        <v>CONFIRMED BEARISH</v>
      </c>
    </row>
    <row r="682" spans="1:12" ht="13.5" x14ac:dyDescent="0.25">
      <c r="A682" s="3">
        <f>RSI!A682</f>
        <v>42997</v>
      </c>
      <c r="B682" s="2">
        <f>RSI!B682</f>
        <v>1.9168000000000001</v>
      </c>
      <c r="C682" s="2">
        <f>RSI!I682</f>
        <v>40.295624693458819</v>
      </c>
      <c r="D682" s="2">
        <f>MACD!E682</f>
        <v>1.1826717007318299E-2</v>
      </c>
      <c r="E682" s="2">
        <f>MACD!F682</f>
        <v>1.0184559522157008E-2</v>
      </c>
      <c r="F682" s="2">
        <f>'Moving Avg'!D682</f>
        <v>1.9128399999999999</v>
      </c>
      <c r="G682" s="2">
        <f>'Moving Avg'!F682</f>
        <v>1.93031</v>
      </c>
      <c r="H682" s="2">
        <f>'Moving Avg'!G682</f>
        <v>1.93268</v>
      </c>
      <c r="I682" s="2">
        <f>'Moving Avg'!H682</f>
        <v>1.8369860000000011</v>
      </c>
      <c r="J682" s="17" t="str">
        <f>OBV!F682</f>
        <v>BEARISH</v>
      </c>
      <c r="K682" s="17" t="str">
        <f>OBV!G682</f>
        <v>NEUTRAL</v>
      </c>
      <c r="L682" s="17" t="str">
        <f>OBV!H682</f>
        <v>CONFIRMED BEARISH</v>
      </c>
    </row>
    <row r="683" spans="1:12" ht="13.5" x14ac:dyDescent="0.25">
      <c r="A683" s="3">
        <f>RSI!A683</f>
        <v>42998</v>
      </c>
      <c r="B683" s="2">
        <f>RSI!B683</f>
        <v>1.9168000000000001</v>
      </c>
      <c r="C683" s="2">
        <f>RSI!I683</f>
        <v>40.295624693458819</v>
      </c>
      <c r="D683" s="2">
        <f>MACD!E683</f>
        <v>1.2125230273485332E-2</v>
      </c>
      <c r="E683" s="2">
        <f>MACD!F683</f>
        <v>1.0572693672422672E-2</v>
      </c>
      <c r="F683" s="2">
        <f>'Moving Avg'!D683</f>
        <v>1.9141600000000001</v>
      </c>
      <c r="G683" s="2">
        <f>'Moving Avg'!F683</f>
        <v>1.928995</v>
      </c>
      <c r="H683" s="2">
        <f>'Moving Avg'!G683</f>
        <v>1.932798</v>
      </c>
      <c r="I683" s="2">
        <f>'Moving Avg'!H683</f>
        <v>1.837786000000001</v>
      </c>
      <c r="J683" s="17" t="str">
        <f>OBV!F683</f>
        <v>BULLISH</v>
      </c>
      <c r="K683" s="17" t="str">
        <f>OBV!G683</f>
        <v>NEUTRAL</v>
      </c>
      <c r="L683" s="17" t="str">
        <f>OBV!H683</f>
        <v>CONFIRMED BULLISH</v>
      </c>
    </row>
    <row r="684" spans="1:12" ht="13.5" x14ac:dyDescent="0.25">
      <c r="A684" s="3">
        <f>RSI!A684</f>
        <v>43000</v>
      </c>
      <c r="B684" s="2">
        <f>RSI!B684</f>
        <v>1.9168000000000001</v>
      </c>
      <c r="C684" s="2">
        <f>RSI!I684</f>
        <v>40.295624693458826</v>
      </c>
      <c r="D684" s="2">
        <f>MACD!E684</f>
        <v>1.2446569951838793E-2</v>
      </c>
      <c r="E684" s="2">
        <f>MACD!F684</f>
        <v>1.0947468928305896E-2</v>
      </c>
      <c r="F684" s="2">
        <f>'Moving Avg'!D684</f>
        <v>1.9154800000000001</v>
      </c>
      <c r="G684" s="2">
        <f>'Moving Avg'!F684</f>
        <v>1.9276800000000001</v>
      </c>
      <c r="H684" s="2">
        <f>'Moving Avg'!G684</f>
        <v>1.9330399999999996</v>
      </c>
      <c r="I684" s="2">
        <f>'Moving Avg'!H684</f>
        <v>1.8385860000000012</v>
      </c>
      <c r="J684" s="17" t="str">
        <f>OBV!F684</f>
        <v>BULLISH</v>
      </c>
      <c r="K684" s="17" t="str">
        <f>OBV!G684</f>
        <v>NEUTRAL</v>
      </c>
      <c r="L684" s="17" t="str">
        <f>OBV!H684</f>
        <v>CONFIRMED BULLISH</v>
      </c>
    </row>
    <row r="685" spans="1:12" ht="13.5" x14ac:dyDescent="0.25">
      <c r="A685" s="3">
        <f>RSI!A685</f>
        <v>43003</v>
      </c>
      <c r="B685" s="2">
        <f>RSI!B685</f>
        <v>1.9168000000000001</v>
      </c>
      <c r="C685" s="2">
        <f>RSI!I685</f>
        <v>40.295624693458819</v>
      </c>
      <c r="D685" s="2">
        <f>MACD!E685</f>
        <v>1.1766746965342412E-2</v>
      </c>
      <c r="E685" s="2">
        <f>MACD!F685</f>
        <v>1.1111324535713198E-2</v>
      </c>
      <c r="F685" s="2">
        <f>'Moving Avg'!D685</f>
        <v>1.9167999999999998</v>
      </c>
      <c r="G685" s="2">
        <f>'Moving Avg'!F685</f>
        <v>1.9266900000000002</v>
      </c>
      <c r="H685" s="2">
        <f>'Moving Avg'!G685</f>
        <v>1.9331579999999997</v>
      </c>
      <c r="I685" s="2">
        <f>'Moving Avg'!H685</f>
        <v>1.8394170000000012</v>
      </c>
      <c r="J685" s="17" t="str">
        <f>OBV!F685</f>
        <v>BULLISH</v>
      </c>
      <c r="K685" s="17" t="str">
        <f>OBV!G685</f>
        <v>NEUTRAL</v>
      </c>
      <c r="L685" s="17" t="str">
        <f>OBV!H685</f>
        <v>CONFIRMED BULLISH</v>
      </c>
    </row>
    <row r="686" spans="1:12" ht="13.5" x14ac:dyDescent="0.25">
      <c r="A686" s="3">
        <f>RSI!A686</f>
        <v>43004</v>
      </c>
      <c r="B686" s="2">
        <f>RSI!B686</f>
        <v>1.9101999999999999</v>
      </c>
      <c r="C686" s="2">
        <f>RSI!I686</f>
        <v>35.439071392228996</v>
      </c>
      <c r="D686" s="2">
        <f>MACD!E686</f>
        <v>1.1739344375177652E-2</v>
      </c>
      <c r="E686" s="2">
        <f>MACD!F686</f>
        <v>1.1236928503606091E-2</v>
      </c>
      <c r="F686" s="2">
        <f>'Moving Avg'!D686</f>
        <v>1.9154800000000001</v>
      </c>
      <c r="G686" s="2">
        <f>'Moving Avg'!F686</f>
        <v>1.9257000000000002</v>
      </c>
      <c r="H686" s="2">
        <f>'Moving Avg'!G686</f>
        <v>1.9331439999999998</v>
      </c>
      <c r="I686" s="2">
        <f>'Moving Avg'!H686</f>
        <v>1.8402460000000014</v>
      </c>
      <c r="J686" s="17" t="str">
        <f>OBV!F686</f>
        <v>BEARISH</v>
      </c>
      <c r="K686" s="17" t="str">
        <f>OBV!G686</f>
        <v>NEUTRAL</v>
      </c>
      <c r="L686" s="17" t="str">
        <f>OBV!H686</f>
        <v>CONFIRMED BEARISH</v>
      </c>
    </row>
    <row r="687" spans="1:12" ht="13.5" x14ac:dyDescent="0.25">
      <c r="A687" s="3">
        <f>RSI!A687</f>
        <v>43005</v>
      </c>
      <c r="B687" s="2">
        <f>RSI!B687</f>
        <v>1.9101999999999999</v>
      </c>
      <c r="C687" s="2">
        <f>RSI!I687</f>
        <v>35.439071392228996</v>
      </c>
      <c r="D687" s="2">
        <f>MACD!E687</f>
        <v>1.0794349817354387E-2</v>
      </c>
      <c r="E687" s="2">
        <f>MACD!F687</f>
        <v>1.114841276635575E-2</v>
      </c>
      <c r="F687" s="2">
        <f>'Moving Avg'!D687</f>
        <v>1.9141600000000001</v>
      </c>
      <c r="G687" s="2">
        <f>'Moving Avg'!F687</f>
        <v>1.9243800000000004</v>
      </c>
      <c r="H687" s="2">
        <f>'Moving Avg'!G687</f>
        <v>1.932884</v>
      </c>
      <c r="I687" s="2">
        <f>'Moving Avg'!H687</f>
        <v>1.8410130000000011</v>
      </c>
      <c r="J687" s="17" t="str">
        <f>OBV!F687</f>
        <v>BEARISH</v>
      </c>
      <c r="K687" s="17" t="str">
        <f>OBV!G687</f>
        <v>NEUTRAL</v>
      </c>
      <c r="L687" s="17" t="str">
        <f>OBV!H687</f>
        <v>CONFIRMED BEARISH</v>
      </c>
    </row>
    <row r="688" spans="1:12" ht="13.5" x14ac:dyDescent="0.25">
      <c r="A688" s="3">
        <f>RSI!A688</f>
        <v>43006</v>
      </c>
      <c r="B688" s="2">
        <f>RSI!B688</f>
        <v>1.897</v>
      </c>
      <c r="C688" s="2">
        <f>RSI!I688</f>
        <v>27.69637040466155</v>
      </c>
      <c r="D688" s="2">
        <f>MACD!E688</f>
        <v>9.0283928296883698E-3</v>
      </c>
      <c r="E688" s="2">
        <f>MACD!F688</f>
        <v>1.0724408779022275E-2</v>
      </c>
      <c r="F688" s="2">
        <f>'Moving Avg'!D688</f>
        <v>1.9102000000000001</v>
      </c>
      <c r="G688" s="2">
        <f>'Moving Avg'!F688</f>
        <v>1.922075</v>
      </c>
      <c r="H688" s="2">
        <f>'Moving Avg'!G688</f>
        <v>1.932606</v>
      </c>
      <c r="I688" s="2">
        <f>'Moving Avg'!H688</f>
        <v>1.8418065000000012</v>
      </c>
      <c r="J688" s="17" t="str">
        <f>OBV!F688</f>
        <v>BEARISH</v>
      </c>
      <c r="K688" s="17" t="str">
        <f>OBV!G688</f>
        <v>WEAK</v>
      </c>
      <c r="L688" s="17" t="str">
        <f>OBV!H688</f>
        <v>CONFIRMED BEARISH</v>
      </c>
    </row>
    <row r="689" spans="1:12" ht="13.5" x14ac:dyDescent="0.25">
      <c r="A689" s="3">
        <f>RSI!A689</f>
        <v>43007</v>
      </c>
      <c r="B689" s="2">
        <f>RSI!B689</f>
        <v>1.9101999999999999</v>
      </c>
      <c r="C689" s="2">
        <f>RSI!I689</f>
        <v>41.468073626818629</v>
      </c>
      <c r="D689" s="2">
        <f>MACD!E689</f>
        <v>6.7145702002668894E-3</v>
      </c>
      <c r="E689" s="2">
        <f>MACD!F689</f>
        <v>9.9224410632711979E-3</v>
      </c>
      <c r="F689" s="2">
        <f>'Moving Avg'!D689</f>
        <v>1.9088799999999999</v>
      </c>
      <c r="G689" s="2">
        <f>'Moving Avg'!F689</f>
        <v>1.9204300000000001</v>
      </c>
      <c r="H689" s="2">
        <f>'Moving Avg'!G689</f>
        <v>1.9323459999999999</v>
      </c>
      <c r="I689" s="2">
        <f>'Moving Avg'!H689</f>
        <v>1.8426045000000011</v>
      </c>
      <c r="J689" s="17" t="str">
        <f>OBV!F689</f>
        <v>BEARISH</v>
      </c>
      <c r="K689" s="17" t="str">
        <f>OBV!G689</f>
        <v>NEUTRAL</v>
      </c>
      <c r="L689" s="17" t="str">
        <f>OBV!H689</f>
        <v>CONFIRMED BEARISH</v>
      </c>
    </row>
    <row r="690" spans="1:12" ht="13.5" x14ac:dyDescent="0.25">
      <c r="A690" s="3">
        <f>RSI!A690</f>
        <v>43010</v>
      </c>
      <c r="B690" s="2">
        <f>RSI!B690</f>
        <v>1.9036</v>
      </c>
      <c r="C690" s="2">
        <f>RSI!I690</f>
        <v>37.610684264349928</v>
      </c>
      <c r="D690" s="2">
        <f>MACD!E690</f>
        <v>5.3141157732241595E-3</v>
      </c>
      <c r="E690" s="2">
        <f>MACD!F690</f>
        <v>9.0007760052617913E-3</v>
      </c>
      <c r="F690" s="2">
        <f>'Moving Avg'!D690</f>
        <v>1.9062399999999997</v>
      </c>
      <c r="G690" s="2">
        <f>'Moving Avg'!F690</f>
        <v>1.9187799999999995</v>
      </c>
      <c r="H690" s="2">
        <f>'Moving Avg'!G690</f>
        <v>1.9321999999999999</v>
      </c>
      <c r="I690" s="2">
        <f>'Moving Avg'!H690</f>
        <v>1.8434005000000007</v>
      </c>
      <c r="J690" s="17" t="str">
        <f>OBV!F690</f>
        <v>BEARISH</v>
      </c>
      <c r="K690" s="17" t="str">
        <f>OBV!G690</f>
        <v>NEUTRAL</v>
      </c>
      <c r="L690" s="17" t="str">
        <f>OBV!H690</f>
        <v>CONFIRMED BEARISH</v>
      </c>
    </row>
    <row r="691" spans="1:12" ht="13.5" x14ac:dyDescent="0.25">
      <c r="A691" s="3">
        <f>RSI!A691</f>
        <v>43011</v>
      </c>
      <c r="B691" s="2">
        <f>RSI!B691</f>
        <v>1.8773</v>
      </c>
      <c r="C691" s="2">
        <f>RSI!I691</f>
        <v>26.880389165670323</v>
      </c>
      <c r="D691" s="2">
        <f>MACD!E691</f>
        <v>7.1950803586098289E-3</v>
      </c>
      <c r="E691" s="2">
        <f>MACD!F691</f>
        <v>8.6396368759313995E-3</v>
      </c>
      <c r="F691" s="2">
        <f>'Moving Avg'!D691</f>
        <v>1.8996600000000001</v>
      </c>
      <c r="G691" s="2">
        <f>'Moving Avg'!F691</f>
        <v>1.9158149999999996</v>
      </c>
      <c r="H691" s="2">
        <f>'Moving Avg'!G691</f>
        <v>1.9319380000000002</v>
      </c>
      <c r="I691" s="2">
        <f>'Moving Avg'!H691</f>
        <v>1.8440650000000007</v>
      </c>
      <c r="J691" s="17" t="str">
        <f>OBV!F691</f>
        <v>BEARISH</v>
      </c>
      <c r="K691" s="17" t="str">
        <f>OBV!G691</f>
        <v>WEAK</v>
      </c>
      <c r="L691" s="17" t="str">
        <f>OBV!H691</f>
        <v>CONFIRMED BEARISH</v>
      </c>
    </row>
    <row r="692" spans="1:12" ht="13.5" x14ac:dyDescent="0.25">
      <c r="A692" s="3">
        <f>RSI!A692</f>
        <v>43012</v>
      </c>
      <c r="B692" s="2">
        <f>RSI!B692</f>
        <v>1.9101999999999999</v>
      </c>
      <c r="C692" s="2">
        <f>RSI!I692</f>
        <v>47.181213833498568</v>
      </c>
      <c r="D692" s="2">
        <f>MACD!E692</f>
        <v>6.5998807561786776E-3</v>
      </c>
      <c r="E692" s="2">
        <f>MACD!F692</f>
        <v>8.2316856519808555E-3</v>
      </c>
      <c r="F692" s="2">
        <f>'Moving Avg'!D692</f>
        <v>1.8996600000000001</v>
      </c>
      <c r="G692" s="2">
        <f>'Moving Avg'!F692</f>
        <v>1.9144949999999994</v>
      </c>
      <c r="H692" s="2">
        <f>'Moving Avg'!G692</f>
        <v>1.932202</v>
      </c>
      <c r="I692" s="2">
        <f>'Moving Avg'!H692</f>
        <v>1.8448940000000005</v>
      </c>
      <c r="J692" s="17" t="str">
        <f>OBV!F692</f>
        <v>BEARISH</v>
      </c>
      <c r="K692" s="17" t="str">
        <f>OBV!G692</f>
        <v>WEAK</v>
      </c>
      <c r="L692" s="17" t="str">
        <f>OBV!H692</f>
        <v>NEUTRAL</v>
      </c>
    </row>
    <row r="693" spans="1:12" ht="13.5" x14ac:dyDescent="0.25">
      <c r="A693" s="3">
        <f>RSI!A693</f>
        <v>43013</v>
      </c>
      <c r="B693" s="2">
        <f>RSI!B693</f>
        <v>1.9101999999999999</v>
      </c>
      <c r="C693" s="2">
        <f>RSI!I693</f>
        <v>47.181213833498575</v>
      </c>
      <c r="D693" s="2">
        <f>MACD!E693</f>
        <v>6.133557640243259E-3</v>
      </c>
      <c r="E693" s="2">
        <f>MACD!F693</f>
        <v>7.8120600496333365E-3</v>
      </c>
      <c r="F693" s="2">
        <f>'Moving Avg'!D693</f>
        <v>1.9022999999999999</v>
      </c>
      <c r="G693" s="2">
        <f>'Moving Avg'!F693</f>
        <v>1.9131749999999996</v>
      </c>
      <c r="H693" s="2">
        <f>'Moving Avg'!G693</f>
        <v>1.932598</v>
      </c>
      <c r="I693" s="2">
        <f>'Moving Avg'!H693</f>
        <v>1.8456610000000004</v>
      </c>
      <c r="J693" s="17" t="str">
        <f>OBV!F693</f>
        <v>BEARISH</v>
      </c>
      <c r="K693" s="17" t="str">
        <f>OBV!G693</f>
        <v>WEAK</v>
      </c>
      <c r="L693" s="17" t="str">
        <f>OBV!H693</f>
        <v>BEARISH DIVERGENCE</v>
      </c>
    </row>
    <row r="694" spans="1:12" ht="13.5" x14ac:dyDescent="0.25">
      <c r="A694" s="3">
        <f>RSI!A694</f>
        <v>43014</v>
      </c>
      <c r="B694" s="2">
        <f>RSI!B694</f>
        <v>1.9101999999999999</v>
      </c>
      <c r="C694" s="2">
        <f>RSI!I694</f>
        <v>47.181213833498575</v>
      </c>
      <c r="D694" s="2">
        <f>MACD!E694</f>
        <v>5.7735203540805191E-3</v>
      </c>
      <c r="E694" s="2">
        <f>MACD!F694</f>
        <v>7.4043521105227736E-3</v>
      </c>
      <c r="F694" s="2">
        <f>'Moving Avg'!D694</f>
        <v>1.9022999999999999</v>
      </c>
      <c r="G694" s="2">
        <f>'Moving Avg'!F694</f>
        <v>1.9118550000000003</v>
      </c>
      <c r="H694" s="2">
        <f>'Moving Avg'!G694</f>
        <v>1.932466</v>
      </c>
      <c r="I694" s="2">
        <f>'Moving Avg'!H694</f>
        <v>1.84649</v>
      </c>
      <c r="J694" s="17" t="str">
        <f>OBV!F694</f>
        <v>BEARISH</v>
      </c>
      <c r="K694" s="17" t="str">
        <f>OBV!G694</f>
        <v>WEAK</v>
      </c>
      <c r="L694" s="17" t="str">
        <f>OBV!H694</f>
        <v>NEUTRAL</v>
      </c>
    </row>
    <row r="695" spans="1:12" ht="13.5" x14ac:dyDescent="0.25">
      <c r="A695" s="3">
        <f>RSI!A695</f>
        <v>43017</v>
      </c>
      <c r="B695" s="2">
        <f>RSI!B695</f>
        <v>1.9101999999999999</v>
      </c>
      <c r="C695" s="2">
        <f>RSI!I695</f>
        <v>47.181213833498582</v>
      </c>
      <c r="D695" s="2">
        <f>MACD!E695</f>
        <v>5.5008584306870389E-3</v>
      </c>
      <c r="E695" s="2">
        <f>MACD!F695</f>
        <v>7.0236533745556273E-3</v>
      </c>
      <c r="F695" s="2">
        <f>'Moving Avg'!D695</f>
        <v>1.9036199999999996</v>
      </c>
      <c r="G695" s="2">
        <f>'Moving Avg'!F695</f>
        <v>1.9108650000000005</v>
      </c>
      <c r="H695" s="2">
        <f>'Moving Avg'!G695</f>
        <v>1.9315440000000001</v>
      </c>
      <c r="I695" s="2">
        <f>'Moving Avg'!H695</f>
        <v>1.8473189999999997</v>
      </c>
      <c r="J695" s="17" t="str">
        <f>OBV!F695</f>
        <v>BEARISH</v>
      </c>
      <c r="K695" s="17" t="str">
        <f>OBV!G695</f>
        <v>WEAK</v>
      </c>
      <c r="L695" s="17" t="str">
        <f>OBV!H695</f>
        <v>BEARISH DIVERGENCE</v>
      </c>
    </row>
    <row r="696" spans="1:12" ht="13.5" x14ac:dyDescent="0.25">
      <c r="A696" s="3">
        <f>RSI!A696</f>
        <v>43018</v>
      </c>
      <c r="B696" s="2">
        <f>RSI!B696</f>
        <v>1.9101999999999999</v>
      </c>
      <c r="C696" s="2">
        <f>RSI!I696</f>
        <v>47.181213833498575</v>
      </c>
      <c r="D696" s="2">
        <f>MACD!E696</f>
        <v>4.2843756310972925E-3</v>
      </c>
      <c r="E696" s="2">
        <f>MACD!F696</f>
        <v>6.4757978258639607E-3</v>
      </c>
      <c r="F696" s="2">
        <f>'Moving Avg'!D696</f>
        <v>1.9102000000000001</v>
      </c>
      <c r="G696" s="2">
        <f>'Moving Avg'!F696</f>
        <v>1.9098750000000002</v>
      </c>
      <c r="H696" s="2">
        <f>'Moving Avg'!G696</f>
        <v>1.9307540000000001</v>
      </c>
      <c r="I696" s="2">
        <f>'Moving Avg'!H696</f>
        <v>1.8481479999999997</v>
      </c>
      <c r="J696" s="17" t="str">
        <f>OBV!F696</f>
        <v>BULLISH</v>
      </c>
      <c r="K696" s="17" t="str">
        <f>OBV!G696</f>
        <v>NEUTRAL</v>
      </c>
      <c r="L696" s="17" t="str">
        <f>OBV!H696</f>
        <v>CONFIRMED BULLISH</v>
      </c>
    </row>
    <row r="697" spans="1:12" ht="13.5" x14ac:dyDescent="0.25">
      <c r="A697" s="3">
        <f>RSI!A697</f>
        <v>43019</v>
      </c>
      <c r="B697" s="2">
        <f>RSI!B697</f>
        <v>1.9036</v>
      </c>
      <c r="C697" s="2">
        <f>RSI!I697</f>
        <v>43.658929986481404</v>
      </c>
      <c r="D697" s="2">
        <f>MACD!E697</f>
        <v>3.7713549119759993E-3</v>
      </c>
      <c r="E697" s="2">
        <f>MACD!F697</f>
        <v>5.9349092430863691E-3</v>
      </c>
      <c r="F697" s="2">
        <f>'Moving Avg'!D697</f>
        <v>1.9088799999999999</v>
      </c>
      <c r="G697" s="2">
        <f>'Moving Avg'!F697</f>
        <v>1.9088850000000004</v>
      </c>
      <c r="H697" s="2">
        <f>'Moving Avg'!G697</f>
        <v>1.929964</v>
      </c>
      <c r="I697" s="2">
        <f>'Moving Avg'!H697</f>
        <v>1.8489439999999993</v>
      </c>
      <c r="J697" s="17" t="str">
        <f>OBV!F697</f>
        <v>BEARISH</v>
      </c>
      <c r="K697" s="17" t="str">
        <f>OBV!G697</f>
        <v>NEUTRAL</v>
      </c>
      <c r="L697" s="17" t="str">
        <f>OBV!H697</f>
        <v>CONFIRMED BEARISH</v>
      </c>
    </row>
    <row r="698" spans="1:12" ht="13.5" x14ac:dyDescent="0.25">
      <c r="A698" s="3">
        <f>RSI!A698</f>
        <v>43020</v>
      </c>
      <c r="B698" s="2">
        <f>RSI!B698</f>
        <v>1.9101999999999999</v>
      </c>
      <c r="C698" s="2">
        <f>RSI!I698</f>
        <v>47.851512704088663</v>
      </c>
      <c r="D698" s="2">
        <f>MACD!E698</f>
        <v>8.8199275412348399E-4</v>
      </c>
      <c r="E698" s="2">
        <f>MACD!F698</f>
        <v>4.9243259452937923E-3</v>
      </c>
      <c r="F698" s="2">
        <f>'Moving Avg'!D698</f>
        <v>1.9088799999999999</v>
      </c>
      <c r="G698" s="2">
        <f>'Moving Avg'!F698</f>
        <v>1.9088850000000002</v>
      </c>
      <c r="H698" s="2">
        <f>'Moving Avg'!G698</f>
        <v>1.9291740000000004</v>
      </c>
      <c r="I698" s="2">
        <f>'Moving Avg'!H698</f>
        <v>1.849803499999999</v>
      </c>
      <c r="J698" s="17" t="str">
        <f>OBV!F698</f>
        <v>BULLISH</v>
      </c>
      <c r="K698" s="17" t="str">
        <f>OBV!G698</f>
        <v>NEUTRAL</v>
      </c>
      <c r="L698" s="17" t="str">
        <f>OBV!H698</f>
        <v>NEUTRAL</v>
      </c>
    </row>
    <row r="699" spans="1:12" ht="13.5" x14ac:dyDescent="0.25">
      <c r="A699" s="3">
        <f>RSI!A699</f>
        <v>43021</v>
      </c>
      <c r="B699" s="2">
        <f>RSI!B699</f>
        <v>1.9036</v>
      </c>
      <c r="C699" s="2">
        <f>RSI!I699</f>
        <v>44.301274803568923</v>
      </c>
      <c r="D699" s="2">
        <f>MACD!E699</f>
        <v>9.7742704350811671E-4</v>
      </c>
      <c r="E699" s="2">
        <f>MACD!F699</f>
        <v>4.1349461649366577E-3</v>
      </c>
      <c r="F699" s="2">
        <f>'Moving Avg'!D699</f>
        <v>1.9075600000000001</v>
      </c>
      <c r="G699" s="2">
        <f>'Moving Avg'!F699</f>
        <v>1.9085550000000002</v>
      </c>
      <c r="H699" s="2">
        <f>'Moving Avg'!G699</f>
        <v>1.9283840000000005</v>
      </c>
      <c r="I699" s="2">
        <f>'Moving Avg'!H699</f>
        <v>1.8506299999999987</v>
      </c>
      <c r="J699" s="17" t="str">
        <f>OBV!F699</f>
        <v>BULLISH</v>
      </c>
      <c r="K699" s="17" t="str">
        <f>OBV!G699</f>
        <v>NEUTRAL</v>
      </c>
      <c r="L699" s="17" t="str">
        <f>OBV!H699</f>
        <v>BULLISH DIVERGENCE</v>
      </c>
    </row>
    <row r="700" spans="1:12" ht="13.5" x14ac:dyDescent="0.25">
      <c r="A700" s="3">
        <f>RSI!A700</f>
        <v>43024</v>
      </c>
      <c r="B700" s="2">
        <f>RSI!B700</f>
        <v>1.9036</v>
      </c>
      <c r="C700" s="2">
        <f>RSI!I700</f>
        <v>44.301274803568923</v>
      </c>
      <c r="D700" s="2">
        <f>MACD!E700</f>
        <v>1.008877882566761E-4</v>
      </c>
      <c r="E700" s="2">
        <f>MACD!F700</f>
        <v>3.3281344896006616E-3</v>
      </c>
      <c r="F700" s="2">
        <f>'Moving Avg'!D700</f>
        <v>1.9062399999999997</v>
      </c>
      <c r="G700" s="2">
        <f>'Moving Avg'!F700</f>
        <v>1.9082249999999998</v>
      </c>
      <c r="H700" s="2">
        <f>'Moving Avg'!G700</f>
        <v>1.9273300000000007</v>
      </c>
      <c r="I700" s="2">
        <f>'Moving Avg'!H700</f>
        <v>1.8513949999999988</v>
      </c>
      <c r="J700" s="17" t="str">
        <f>OBV!F700</f>
        <v>BULLISH</v>
      </c>
      <c r="K700" s="17" t="str">
        <f>OBV!G700</f>
        <v>NEUTRAL</v>
      </c>
      <c r="L700" s="17" t="str">
        <f>OBV!H700</f>
        <v>BULLISH DIVERGENCE</v>
      </c>
    </row>
    <row r="701" spans="1:12" ht="13.5" x14ac:dyDescent="0.25">
      <c r="A701" s="3">
        <f>RSI!A701</f>
        <v>43025</v>
      </c>
      <c r="B701" s="2">
        <f>RSI!B701</f>
        <v>1.897</v>
      </c>
      <c r="C701" s="2">
        <f>RSI!I701</f>
        <v>40.791339450340679</v>
      </c>
      <c r="D701" s="2">
        <f>MACD!E701</f>
        <v>-4.144274167148243E-3</v>
      </c>
      <c r="E701" s="2">
        <f>MACD!F701</f>
        <v>1.8336527582508808E-3</v>
      </c>
      <c r="F701" s="2">
        <f>'Moving Avg'!D701</f>
        <v>1.9035999999999997</v>
      </c>
      <c r="G701" s="2">
        <f>'Moving Avg'!F701</f>
        <v>1.9072349999999996</v>
      </c>
      <c r="H701" s="2">
        <f>'Moving Avg'!G701</f>
        <v>1.9261440000000007</v>
      </c>
      <c r="I701" s="2">
        <f>'Moving Avg'!H701</f>
        <v>1.8521579999999986</v>
      </c>
      <c r="J701" s="17" t="str">
        <f>OBV!F701</f>
        <v>BEARISH</v>
      </c>
      <c r="K701" s="17" t="str">
        <f>OBV!G701</f>
        <v>NEUTRAL</v>
      </c>
      <c r="L701" s="17" t="str">
        <f>OBV!H701</f>
        <v>CONFIRMED BEARISH</v>
      </c>
    </row>
    <row r="702" spans="1:12" ht="13.5" x14ac:dyDescent="0.25">
      <c r="A702" s="3">
        <f>RSI!A702</f>
        <v>43026</v>
      </c>
      <c r="B702" s="2">
        <f>RSI!B702</f>
        <v>1.897</v>
      </c>
      <c r="C702" s="2">
        <f>RSI!I702</f>
        <v>40.791339450340679</v>
      </c>
      <c r="D702" s="2">
        <f>MACD!E702</f>
        <v>-2.5859905234666414E-3</v>
      </c>
      <c r="E702" s="2">
        <f>MACD!F702</f>
        <v>9.4972410190737641E-4</v>
      </c>
      <c r="F702" s="2">
        <f>'Moving Avg'!D702</f>
        <v>1.90228</v>
      </c>
      <c r="G702" s="2">
        <f>'Moving Avg'!F702</f>
        <v>1.9062449999999997</v>
      </c>
      <c r="H702" s="2">
        <f>'Moving Avg'!G702</f>
        <v>1.9249580000000008</v>
      </c>
      <c r="I702" s="2">
        <f>'Moving Avg'!H702</f>
        <v>1.8528589999999989</v>
      </c>
      <c r="J702" s="17" t="str">
        <f>OBV!F702</f>
        <v>BEARISH</v>
      </c>
      <c r="K702" s="17" t="str">
        <f>OBV!G702</f>
        <v>NEUTRAL</v>
      </c>
      <c r="L702" s="17" t="str">
        <f>OBV!H702</f>
        <v>CONFIRMED BEARISH</v>
      </c>
    </row>
    <row r="703" spans="1:12" ht="13.5" x14ac:dyDescent="0.25">
      <c r="A703" s="3">
        <f>RSI!A703</f>
        <v>43027</v>
      </c>
      <c r="B703" s="2">
        <f>RSI!B703</f>
        <v>1.8904000000000001</v>
      </c>
      <c r="C703" s="2">
        <f>RSI!I703</f>
        <v>37.358585431506931</v>
      </c>
      <c r="D703" s="2">
        <f>MACD!E703</f>
        <v>-6.96326808064196E-4</v>
      </c>
      <c r="E703" s="2">
        <f>MACD!F703</f>
        <v>6.205139199130619E-4</v>
      </c>
      <c r="F703" s="2">
        <f>'Moving Avg'!D703</f>
        <v>1.89832</v>
      </c>
      <c r="G703" s="2">
        <f>'Moving Avg'!F703</f>
        <v>1.9049249999999998</v>
      </c>
      <c r="H703" s="2">
        <f>'Moving Avg'!G703</f>
        <v>1.9239040000000012</v>
      </c>
      <c r="I703" s="2">
        <f>'Moving Avg'!H703</f>
        <v>1.8535889999999988</v>
      </c>
      <c r="J703" s="17" t="str">
        <f>OBV!F703</f>
        <v>BEARISH</v>
      </c>
      <c r="K703" s="17" t="str">
        <f>OBV!G703</f>
        <v>NEUTRAL</v>
      </c>
      <c r="L703" s="17" t="str">
        <f>OBV!H703</f>
        <v>CONFIRMED BEARISH</v>
      </c>
    </row>
    <row r="704" spans="1:12" ht="13.5" x14ac:dyDescent="0.25">
      <c r="A704" s="3">
        <f>RSI!A704</f>
        <v>43028</v>
      </c>
      <c r="B704" s="2">
        <f>RSI!B704</f>
        <v>1.8904000000000001</v>
      </c>
      <c r="C704" s="2">
        <f>RSI!I704</f>
        <v>37.358585431506931</v>
      </c>
      <c r="D704" s="2">
        <f>MACD!E704</f>
        <v>1.0177553257477712E-3</v>
      </c>
      <c r="E704" s="2">
        <f>MACD!F704</f>
        <v>6.9996220108000371E-4</v>
      </c>
      <c r="F704" s="2">
        <f>'Moving Avg'!D704</f>
        <v>1.89568</v>
      </c>
      <c r="G704" s="2">
        <f>'Moving Avg'!F704</f>
        <v>1.903605</v>
      </c>
      <c r="H704" s="2">
        <f>'Moving Avg'!G704</f>
        <v>1.9225860000000012</v>
      </c>
      <c r="I704" s="2">
        <f>'Moving Avg'!H704</f>
        <v>1.8543189999999987</v>
      </c>
      <c r="J704" s="17" t="str">
        <f>OBV!F704</f>
        <v>BEARISH</v>
      </c>
      <c r="K704" s="17" t="str">
        <f>OBV!G704</f>
        <v>NEUTRAL</v>
      </c>
      <c r="L704" s="17" t="str">
        <f>OBV!H704</f>
        <v>CONFIRMED BEARISH</v>
      </c>
    </row>
    <row r="705" spans="1:12" ht="13.5" x14ac:dyDescent="0.25">
      <c r="A705" s="3">
        <f>RSI!A705</f>
        <v>43031</v>
      </c>
      <c r="B705" s="2">
        <f>RSI!B705</f>
        <v>1.9101999999999999</v>
      </c>
      <c r="C705" s="2">
        <f>RSI!I705</f>
        <v>51.545790647814584</v>
      </c>
      <c r="D705" s="2">
        <f>MACD!E705</f>
        <v>1.1080731761616835E-3</v>
      </c>
      <c r="E705" s="2">
        <f>MACD!F705</f>
        <v>7.8158439609633975E-4</v>
      </c>
      <c r="F705" s="2">
        <f>'Moving Avg'!D705</f>
        <v>1.8969999999999998</v>
      </c>
      <c r="G705" s="2">
        <f>'Moving Avg'!F705</f>
        <v>1.9032750000000001</v>
      </c>
      <c r="H705" s="2">
        <f>'Moving Avg'!G705</f>
        <v>1.9217960000000007</v>
      </c>
      <c r="I705" s="2">
        <f>'Moving Avg'!H705</f>
        <v>1.8551479999999985</v>
      </c>
      <c r="J705" s="17" t="str">
        <f>OBV!F705</f>
        <v>BULLISH</v>
      </c>
      <c r="K705" s="17" t="str">
        <f>OBV!G705</f>
        <v>NEUTRAL</v>
      </c>
      <c r="L705" s="17" t="str">
        <f>OBV!H705</f>
        <v>CONFIRMED BULLISH</v>
      </c>
    </row>
    <row r="706" spans="1:12" ht="13.5" x14ac:dyDescent="0.25">
      <c r="A706" s="3">
        <f>RSI!A706</f>
        <v>43032</v>
      </c>
      <c r="B706" s="2">
        <f>RSI!B706</f>
        <v>1.9036</v>
      </c>
      <c r="C706" s="2">
        <f>RSI!I706</f>
        <v>47.670135644730088</v>
      </c>
      <c r="D706" s="2">
        <f>MACD!E706</f>
        <v>1.655096299122194E-3</v>
      </c>
      <c r="E706" s="2">
        <f>MACD!F706</f>
        <v>9.562867767015106E-4</v>
      </c>
      <c r="F706" s="2">
        <f>'Moving Avg'!D706</f>
        <v>1.8983199999999996</v>
      </c>
      <c r="G706" s="2">
        <f>'Moving Avg'!F706</f>
        <v>1.9029450000000001</v>
      </c>
      <c r="H706" s="2">
        <f>'Moving Avg'!G706</f>
        <v>1.9208740000000009</v>
      </c>
      <c r="I706" s="2">
        <f>'Moving Avg'!H706</f>
        <v>1.8559744999999981</v>
      </c>
      <c r="J706" s="17" t="str">
        <f>OBV!F706</f>
        <v>BEARISH</v>
      </c>
      <c r="K706" s="17" t="str">
        <f>OBV!G706</f>
        <v>NEUTRAL</v>
      </c>
      <c r="L706" s="17" t="str">
        <f>OBV!H706</f>
        <v>BEARISH DIVERGENCE</v>
      </c>
    </row>
    <row r="707" spans="1:12" ht="13.5" x14ac:dyDescent="0.25">
      <c r="A707" s="3">
        <f>RSI!A707</f>
        <v>43033</v>
      </c>
      <c r="B707" s="2">
        <f>RSI!B707</f>
        <v>1.9036</v>
      </c>
      <c r="C707" s="2">
        <f>RSI!I707</f>
        <v>47.670135644730088</v>
      </c>
      <c r="D707" s="2">
        <f>MACD!E707</f>
        <v>1.1246432325058286E-3</v>
      </c>
      <c r="E707" s="2">
        <f>MACD!F707</f>
        <v>9.8995806786237412E-4</v>
      </c>
      <c r="F707" s="2">
        <f>'Moving Avg'!D707</f>
        <v>1.8996400000000002</v>
      </c>
      <c r="G707" s="2">
        <f>'Moving Avg'!F707</f>
        <v>1.9026149999999997</v>
      </c>
      <c r="H707" s="2">
        <f>'Moving Avg'!G707</f>
        <v>1.9198200000000007</v>
      </c>
      <c r="I707" s="2">
        <f>'Moving Avg'!H707</f>
        <v>1.8567704999999981</v>
      </c>
      <c r="J707" s="17" t="str">
        <f>OBV!F707</f>
        <v>BEARISH</v>
      </c>
      <c r="K707" s="17" t="str">
        <f>OBV!G707</f>
        <v>NEUTRAL</v>
      </c>
      <c r="L707" s="17" t="str">
        <f>OBV!H707</f>
        <v>BEARISH DIVERGENCE</v>
      </c>
    </row>
    <row r="708" spans="1:12" ht="13.5" x14ac:dyDescent="0.25">
      <c r="A708" s="3">
        <f>RSI!A708</f>
        <v>43034</v>
      </c>
      <c r="B708" s="2">
        <f>RSI!B708</f>
        <v>1.93</v>
      </c>
      <c r="C708" s="2">
        <f>RSI!I708</f>
        <v>61.20276157160378</v>
      </c>
      <c r="D708" s="2">
        <f>MACD!E708</f>
        <v>-2.4394128672344806E-4</v>
      </c>
      <c r="E708" s="2">
        <f>MACD!F708</f>
        <v>7.4317819694520975E-4</v>
      </c>
      <c r="F708" s="2">
        <f>'Moving Avg'!D708</f>
        <v>1.9075600000000001</v>
      </c>
      <c r="G708" s="2">
        <f>'Moving Avg'!F708</f>
        <v>1.9042649999999994</v>
      </c>
      <c r="H708" s="2">
        <f>'Moving Avg'!G708</f>
        <v>1.9192940000000007</v>
      </c>
      <c r="I708" s="2">
        <f>'Moving Avg'!H708</f>
        <v>1.8576984999999981</v>
      </c>
      <c r="J708" s="17" t="str">
        <f>OBV!F708</f>
        <v>BULLISH</v>
      </c>
      <c r="K708" s="17" t="str">
        <f>OBV!G708</f>
        <v>NEUTRAL</v>
      </c>
      <c r="L708" s="17" t="str">
        <f>OBV!H708</f>
        <v>CONFIRMED BULLISH</v>
      </c>
    </row>
    <row r="709" spans="1:12" ht="13.5" x14ac:dyDescent="0.25">
      <c r="A709" s="3">
        <f>RSI!A709</f>
        <v>43035</v>
      </c>
      <c r="B709" s="2">
        <f>RSI!B709</f>
        <v>1.93</v>
      </c>
      <c r="C709" s="2">
        <f>RSI!I709</f>
        <v>61.20276157160378</v>
      </c>
      <c r="D709" s="2">
        <f>MACD!E709</f>
        <v>-2.5544397985217682E-3</v>
      </c>
      <c r="E709" s="2">
        <f>MACD!F709</f>
        <v>8.3654597851814234E-5</v>
      </c>
      <c r="F709" s="2">
        <f>'Moving Avg'!D709</f>
        <v>1.9154799999999998</v>
      </c>
      <c r="G709" s="2">
        <f>'Moving Avg'!F709</f>
        <v>1.9052549999999997</v>
      </c>
      <c r="H709" s="2">
        <f>'Moving Avg'!G709</f>
        <v>1.9187680000000009</v>
      </c>
      <c r="I709" s="2">
        <f>'Moving Avg'!H709</f>
        <v>1.8585644999999982</v>
      </c>
      <c r="J709" s="17" t="str">
        <f>OBV!F709</f>
        <v>BULLISH</v>
      </c>
      <c r="K709" s="17" t="str">
        <f>OBV!G709</f>
        <v>NEUTRAL</v>
      </c>
      <c r="L709" s="17" t="str">
        <f>OBV!H709</f>
        <v>CONFIRMED BULLISH</v>
      </c>
    </row>
    <row r="710" spans="1:12" ht="13.5" x14ac:dyDescent="0.25">
      <c r="A710" s="3">
        <f>RSI!A710</f>
        <v>43038</v>
      </c>
      <c r="B710" s="2">
        <f>RSI!B710</f>
        <v>1.9234</v>
      </c>
      <c r="C710" s="2">
        <f>RSI!I710</f>
        <v>56.933893546781768</v>
      </c>
      <c r="D710" s="2">
        <f>MACD!E710</f>
        <v>-4.1475148171838949E-3</v>
      </c>
      <c r="E710" s="2">
        <f>MACD!F710</f>
        <v>-7.6257928515532762E-4</v>
      </c>
      <c r="F710" s="2">
        <f>'Moving Avg'!D710</f>
        <v>1.9181199999999996</v>
      </c>
      <c r="G710" s="2">
        <f>'Moving Avg'!F710</f>
        <v>1.9062449999999997</v>
      </c>
      <c r="H710" s="2">
        <f>'Moving Avg'!G710</f>
        <v>1.9183740000000009</v>
      </c>
      <c r="I710" s="2">
        <f>'Moving Avg'!H710</f>
        <v>1.8594284999999986</v>
      </c>
      <c r="J710" s="17" t="str">
        <f>OBV!F710</f>
        <v>BEARISH</v>
      </c>
      <c r="K710" s="17" t="str">
        <f>OBV!G710</f>
        <v>NEUTRAL</v>
      </c>
      <c r="L710" s="17" t="str">
        <f>OBV!H710</f>
        <v>BEARISH DIVERGENCE</v>
      </c>
    </row>
    <row r="711" spans="1:12" ht="13.5" x14ac:dyDescent="0.25">
      <c r="A711" s="3">
        <f>RSI!A711</f>
        <v>43039</v>
      </c>
      <c r="B711" s="2">
        <f>RSI!B711</f>
        <v>1.9234</v>
      </c>
      <c r="C711" s="2">
        <f>RSI!I711</f>
        <v>56.933893546781768</v>
      </c>
      <c r="D711" s="2">
        <f>MACD!E711</f>
        <v>-6.5894110304698383E-3</v>
      </c>
      <c r="E711" s="2">
        <f>MACD!F711</f>
        <v>-1.9279456342182299E-3</v>
      </c>
      <c r="F711" s="2">
        <f>'Moving Avg'!D711</f>
        <v>1.9220799999999998</v>
      </c>
      <c r="G711" s="2">
        <f>'Moving Avg'!F711</f>
        <v>1.90855</v>
      </c>
      <c r="H711" s="2">
        <f>'Moving Avg'!G711</f>
        <v>1.9177160000000009</v>
      </c>
      <c r="I711" s="2">
        <f>'Moving Avg'!H711</f>
        <v>1.8602924999999988</v>
      </c>
      <c r="J711" s="17" t="str">
        <f>OBV!F711</f>
        <v>BULLISH</v>
      </c>
      <c r="K711" s="17" t="str">
        <f>OBV!G711</f>
        <v>NEUTRAL</v>
      </c>
      <c r="L711" s="17" t="str">
        <f>OBV!H711</f>
        <v>CONFIRMED BULLISH</v>
      </c>
    </row>
    <row r="712" spans="1:12" ht="13.5" x14ac:dyDescent="0.25">
      <c r="A712" s="3">
        <f>RSI!A712</f>
        <v>43040</v>
      </c>
      <c r="B712" s="2">
        <f>RSI!B712</f>
        <v>1.9234</v>
      </c>
      <c r="C712" s="2">
        <f>RSI!I712</f>
        <v>56.933893546781768</v>
      </c>
      <c r="D712" s="2">
        <f>MACD!E712</f>
        <v>-8.7283392769990087E-3</v>
      </c>
      <c r="E712" s="2">
        <f>MACD!F712</f>
        <v>-3.2880243627743857E-3</v>
      </c>
      <c r="F712" s="2">
        <f>'Moving Avg'!D712</f>
        <v>1.92604</v>
      </c>
      <c r="G712" s="2">
        <f>'Moving Avg'!F712</f>
        <v>1.9092100000000003</v>
      </c>
      <c r="H712" s="2">
        <f>'Moving Avg'!G712</f>
        <v>1.9171900000000008</v>
      </c>
      <c r="I712" s="2">
        <f>'Moving Avg'!H712</f>
        <v>1.8611564999999988</v>
      </c>
      <c r="J712" s="17" t="str">
        <f>OBV!F712</f>
        <v>BULLISH</v>
      </c>
      <c r="K712" s="17" t="str">
        <f>OBV!G712</f>
        <v>NEUTRAL</v>
      </c>
      <c r="L712" s="17" t="str">
        <f>OBV!H712</f>
        <v>CONFIRMED BULLISH</v>
      </c>
    </row>
    <row r="713" spans="1:12" ht="13.5" x14ac:dyDescent="0.25">
      <c r="A713" s="3">
        <f>RSI!A713</f>
        <v>43041</v>
      </c>
      <c r="B713" s="2">
        <f>RSI!B713</f>
        <v>1.9234</v>
      </c>
      <c r="C713" s="2">
        <f>RSI!I713</f>
        <v>56.933893546781768</v>
      </c>
      <c r="D713" s="2">
        <f>MACD!E713</f>
        <v>-1.1620908823117393E-2</v>
      </c>
      <c r="E713" s="2">
        <f>MACD!F713</f>
        <v>-4.9546012548429873E-3</v>
      </c>
      <c r="F713" s="2">
        <f>'Moving Avg'!D713</f>
        <v>1.92472</v>
      </c>
      <c r="G713" s="2">
        <f>'Moving Avg'!F713</f>
        <v>1.9098700000000002</v>
      </c>
      <c r="H713" s="2">
        <f>'Moving Avg'!G713</f>
        <v>1.9167960000000011</v>
      </c>
      <c r="I713" s="2">
        <f>'Moving Avg'!H713</f>
        <v>1.8615274999999984</v>
      </c>
      <c r="J713" s="17" t="str">
        <f>OBV!F713</f>
        <v>BEARISH</v>
      </c>
      <c r="K713" s="17" t="str">
        <f>OBV!G713</f>
        <v>NEUTRAL</v>
      </c>
      <c r="L713" s="17" t="str">
        <f>OBV!H713</f>
        <v>CONFIRMED BEARISH</v>
      </c>
    </row>
    <row r="714" spans="1:12" ht="13.5" x14ac:dyDescent="0.25">
      <c r="A714" s="3">
        <f>RSI!A714</f>
        <v>43042</v>
      </c>
      <c r="B714" s="2">
        <f>RSI!B714</f>
        <v>1.93</v>
      </c>
      <c r="C714" s="2">
        <f>RSI!I714</f>
        <v>60.627677397167339</v>
      </c>
      <c r="D714" s="2">
        <f>MACD!E714</f>
        <v>-1.4619692270097628E-2</v>
      </c>
      <c r="E714" s="2">
        <f>MACD!F714</f>
        <v>-6.8876194578939157E-3</v>
      </c>
      <c r="F714" s="2">
        <f>'Moving Avg'!D714</f>
        <v>1.92472</v>
      </c>
      <c r="G714" s="2">
        <f>'Moving Avg'!F714</f>
        <v>1.9108600000000002</v>
      </c>
      <c r="H714" s="2">
        <f>'Moving Avg'!G714</f>
        <v>1.9165340000000008</v>
      </c>
      <c r="I714" s="2">
        <f>'Moving Avg'!H714</f>
        <v>1.8619619999999986</v>
      </c>
      <c r="J714" s="17" t="str">
        <f>OBV!F714</f>
        <v>BULLISH</v>
      </c>
      <c r="K714" s="17" t="str">
        <f>OBV!G714</f>
        <v>NEUTRAL</v>
      </c>
      <c r="L714" s="17" t="str">
        <f>OBV!H714</f>
        <v>NEUTRAL</v>
      </c>
    </row>
    <row r="715" spans="1:12" ht="13.5" x14ac:dyDescent="0.25">
      <c r="A715" s="3">
        <f>RSI!A715</f>
        <v>43045</v>
      </c>
      <c r="B715" s="2">
        <f>RSI!B715</f>
        <v>1.93</v>
      </c>
      <c r="C715" s="2">
        <f>RSI!I715</f>
        <v>60.627677397167332</v>
      </c>
      <c r="D715" s="2">
        <f>MACD!E715</f>
        <v>-1.4207688506106653E-2</v>
      </c>
      <c r="E715" s="2">
        <f>MACD!F715</f>
        <v>-8.3516332675364641E-3</v>
      </c>
      <c r="F715" s="2">
        <f>'Moving Avg'!D715</f>
        <v>1.92604</v>
      </c>
      <c r="G715" s="2">
        <f>'Moving Avg'!F715</f>
        <v>1.91185</v>
      </c>
      <c r="H715" s="2">
        <f>'Moving Avg'!G715</f>
        <v>1.9164020000000013</v>
      </c>
      <c r="I715" s="2">
        <f>'Moving Avg'!H715</f>
        <v>1.8624584999999987</v>
      </c>
      <c r="J715" s="17" t="str">
        <f>OBV!F715</f>
        <v>BULLISH</v>
      </c>
      <c r="K715" s="17" t="str">
        <f>OBV!G715</f>
        <v>NEUTRAL</v>
      </c>
      <c r="L715" s="17" t="str">
        <f>OBV!H715</f>
        <v>CONFIRMED BULLISH</v>
      </c>
    </row>
    <row r="716" spans="1:12" ht="13.5" x14ac:dyDescent="0.25">
      <c r="A716" s="3">
        <f>RSI!A716</f>
        <v>43046</v>
      </c>
      <c r="B716" s="2">
        <f>RSI!B716</f>
        <v>1.93</v>
      </c>
      <c r="C716" s="2">
        <f>RSI!I716</f>
        <v>60.627677397167325</v>
      </c>
      <c r="D716" s="2">
        <f>MACD!E716</f>
        <v>-1.4964008195217815E-2</v>
      </c>
      <c r="E716" s="2">
        <f>MACD!F716</f>
        <v>-9.6741082530727354E-3</v>
      </c>
      <c r="F716" s="2">
        <f>'Moving Avg'!D716</f>
        <v>1.9273599999999997</v>
      </c>
      <c r="G716" s="2">
        <f>'Moving Avg'!F716</f>
        <v>1.9128399999999999</v>
      </c>
      <c r="H716" s="2">
        <f>'Moving Avg'!G716</f>
        <v>1.9164020000000013</v>
      </c>
      <c r="I716" s="2">
        <f>'Moving Avg'!H716</f>
        <v>1.8629549999999988</v>
      </c>
      <c r="J716" s="17" t="str">
        <f>OBV!F716</f>
        <v>BULLISH</v>
      </c>
      <c r="K716" s="17" t="str">
        <f>OBV!G716</f>
        <v>NEUTRAL</v>
      </c>
      <c r="L716" s="17" t="str">
        <f>OBV!H716</f>
        <v>CONFIRMED BULLISH</v>
      </c>
    </row>
    <row r="717" spans="1:12" ht="13.5" x14ac:dyDescent="0.25">
      <c r="A717" s="3">
        <f>RSI!A717</f>
        <v>43047</v>
      </c>
      <c r="B717" s="2">
        <f>RSI!B717</f>
        <v>1.93</v>
      </c>
      <c r="C717" s="2">
        <f>RSI!I717</f>
        <v>60.627677397167325</v>
      </c>
      <c r="D717" s="2">
        <f>MACD!E717</f>
        <v>-1.5686891049134344E-2</v>
      </c>
      <c r="E717" s="2">
        <f>MACD!F717</f>
        <v>-1.0876664812285058E-2</v>
      </c>
      <c r="F717" s="2">
        <f>'Moving Avg'!D717</f>
        <v>1.9286799999999999</v>
      </c>
      <c r="G717" s="2">
        <f>'Moving Avg'!F717</f>
        <v>1.9141600000000001</v>
      </c>
      <c r="H717" s="2">
        <f>'Moving Avg'!G717</f>
        <v>1.9162700000000013</v>
      </c>
      <c r="I717" s="2">
        <f>'Moving Avg'!H717</f>
        <v>1.8635129999999986</v>
      </c>
      <c r="J717" s="17" t="str">
        <f>OBV!F717</f>
        <v>BULLISH</v>
      </c>
      <c r="K717" s="17" t="str">
        <f>OBV!G717</f>
        <v>NEUTRAL</v>
      </c>
      <c r="L717" s="17" t="str">
        <f>OBV!H717</f>
        <v>CONFIRMED BULLISH</v>
      </c>
    </row>
    <row r="718" spans="1:12" ht="13.5" x14ac:dyDescent="0.25">
      <c r="A718" s="3">
        <f>RSI!A718</f>
        <v>43048</v>
      </c>
      <c r="B718" s="2">
        <f>RSI!B718</f>
        <v>1.93</v>
      </c>
      <c r="C718" s="2">
        <f>RSI!I718</f>
        <v>60.627677397167325</v>
      </c>
      <c r="D718" s="2">
        <f>MACD!E718</f>
        <v>-1.2313800509620165E-2</v>
      </c>
      <c r="E718" s="2">
        <f>MACD!F718</f>
        <v>-1.1164091951752079E-2</v>
      </c>
      <c r="F718" s="2">
        <f>'Moving Avg'!D718</f>
        <v>1.9300000000000002</v>
      </c>
      <c r="G718" s="2">
        <f>'Moving Avg'!F718</f>
        <v>1.9151500000000001</v>
      </c>
      <c r="H718" s="2">
        <f>'Moving Avg'!G718</f>
        <v>1.916008000000001</v>
      </c>
      <c r="I718" s="2">
        <f>'Moving Avg'!H718</f>
        <v>1.8640399999999988</v>
      </c>
      <c r="J718" s="17" t="str">
        <f>OBV!F718</f>
        <v>BULLISH</v>
      </c>
      <c r="K718" s="17" t="str">
        <f>OBV!G718</f>
        <v>NEUTRAL</v>
      </c>
      <c r="L718" s="17" t="str">
        <f>OBV!H718</f>
        <v>CONFIRMED BULLISH</v>
      </c>
    </row>
    <row r="719" spans="1:12" ht="13.5" x14ac:dyDescent="0.25">
      <c r="A719" s="3">
        <f>RSI!A719</f>
        <v>43049</v>
      </c>
      <c r="B719" s="2">
        <f>RSI!B719</f>
        <v>1.9431</v>
      </c>
      <c r="C719" s="2">
        <f>RSI!I719</f>
        <v>68.416141619394551</v>
      </c>
      <c r="D719" s="2">
        <f>MACD!E719</f>
        <v>-1.0501107915873886E-2</v>
      </c>
      <c r="E719" s="2">
        <f>MACD!F719</f>
        <v>-1.103149514457644E-2</v>
      </c>
      <c r="F719" s="2">
        <f>'Moving Avg'!D719</f>
        <v>1.93262</v>
      </c>
      <c r="G719" s="2">
        <f>'Moving Avg'!F719</f>
        <v>1.9171250000000004</v>
      </c>
      <c r="H719" s="2">
        <f>'Moving Avg'!G719</f>
        <v>1.916008000000001</v>
      </c>
      <c r="I719" s="2">
        <f>'Moving Avg'!H719</f>
        <v>1.8648174999999989</v>
      </c>
      <c r="J719" s="17" t="str">
        <f>OBV!F719</f>
        <v>BULLISH</v>
      </c>
      <c r="K719" s="17" t="str">
        <f>OBV!G719</f>
        <v>STRONG</v>
      </c>
      <c r="L719" s="17" t="str">
        <f>OBV!H719</f>
        <v>CONFIRMED BULLISH</v>
      </c>
    </row>
    <row r="720" spans="1:12" ht="13.5" x14ac:dyDescent="0.25">
      <c r="A720" s="3">
        <f>RSI!A720</f>
        <v>43052</v>
      </c>
      <c r="B720" s="2">
        <f>RSI!B720</f>
        <v>1.9366000000000001</v>
      </c>
      <c r="C720" s="2">
        <f>RSI!I720</f>
        <v>61.875691959032423</v>
      </c>
      <c r="D720" s="2">
        <f>MACD!E720</f>
        <v>-9.6444273034987926E-3</v>
      </c>
      <c r="E720" s="2">
        <f>MACD!F720</f>
        <v>-1.0754081576360913E-2</v>
      </c>
      <c r="F720" s="2">
        <f>'Moving Avg'!D720</f>
        <v>1.9339400000000002</v>
      </c>
      <c r="G720" s="2">
        <f>'Moving Avg'!F720</f>
        <v>1.9187750000000001</v>
      </c>
      <c r="H720" s="2">
        <f>'Moving Avg'!G720</f>
        <v>1.916008000000001</v>
      </c>
      <c r="I720" s="2">
        <f>'Moving Avg'!H720</f>
        <v>1.8655624999999989</v>
      </c>
      <c r="J720" s="17" t="str">
        <f>OBV!F720</f>
        <v>BULLISH</v>
      </c>
      <c r="K720" s="17" t="str">
        <f>OBV!G720</f>
        <v>NEUTRAL</v>
      </c>
      <c r="L720" s="17" t="str">
        <f>OBV!H720</f>
        <v>CONFIRMED BULLISH</v>
      </c>
    </row>
    <row r="721" spans="1:12" ht="13.5" x14ac:dyDescent="0.25">
      <c r="A721" s="3">
        <f>RSI!A721</f>
        <v>43053</v>
      </c>
      <c r="B721" s="2">
        <f>RSI!B721</f>
        <v>1.9366000000000001</v>
      </c>
      <c r="C721" s="2">
        <f>RSI!I721</f>
        <v>61.875691959032423</v>
      </c>
      <c r="D721" s="2">
        <f>MACD!E721</f>
        <v>-9.0137581364986286E-3</v>
      </c>
      <c r="E721" s="2">
        <f>MACD!F721</f>
        <v>-1.0406016888388457E-2</v>
      </c>
      <c r="F721" s="2">
        <f>'Moving Avg'!D721</f>
        <v>1.93526</v>
      </c>
      <c r="G721" s="2">
        <f>'Moving Avg'!F721</f>
        <v>1.9207550000000002</v>
      </c>
      <c r="H721" s="2">
        <f>'Moving Avg'!G721</f>
        <v>1.9160080000000008</v>
      </c>
      <c r="I721" s="2">
        <f>'Moving Avg'!H721</f>
        <v>1.8662149999999988</v>
      </c>
      <c r="J721" s="17" t="str">
        <f>OBV!F721</f>
        <v>BULLISH</v>
      </c>
      <c r="K721" s="17" t="str">
        <f>OBV!G721</f>
        <v>NEUTRAL</v>
      </c>
      <c r="L721" s="17" t="str">
        <f>OBV!H721</f>
        <v>CONFIRMED BULLISH</v>
      </c>
    </row>
    <row r="722" spans="1:12" ht="13.5" x14ac:dyDescent="0.25">
      <c r="A722" s="3">
        <f>RSI!A722</f>
        <v>43054</v>
      </c>
      <c r="B722" s="2">
        <f>RSI!B722</f>
        <v>1.93</v>
      </c>
      <c r="C722" s="2">
        <f>RSI!I722</f>
        <v>55.614759246197409</v>
      </c>
      <c r="D722" s="2">
        <f>MACD!E722</f>
        <v>-8.0784616878630811E-3</v>
      </c>
      <c r="E722" s="2">
        <f>MACD!F722</f>
        <v>-9.9405058482833816E-3</v>
      </c>
      <c r="F722" s="2">
        <f>'Moving Avg'!D722</f>
        <v>1.9352600000000002</v>
      </c>
      <c r="G722" s="2">
        <f>'Moving Avg'!F722</f>
        <v>1.9224049999999999</v>
      </c>
      <c r="H722" s="2">
        <f>'Moving Avg'!G722</f>
        <v>1.915876000000001</v>
      </c>
      <c r="I722" s="2">
        <f>'Moving Avg'!H722</f>
        <v>1.8668344999999988</v>
      </c>
      <c r="J722" s="17" t="str">
        <f>OBV!F722</f>
        <v>BEARISH</v>
      </c>
      <c r="K722" s="17" t="str">
        <f>OBV!G722</f>
        <v>NEUTRAL</v>
      </c>
      <c r="L722" s="17" t="str">
        <f>OBV!H722</f>
        <v>NEUTRAL</v>
      </c>
    </row>
    <row r="723" spans="1:12" ht="13.5" x14ac:dyDescent="0.25">
      <c r="A723" s="3">
        <f>RSI!A723</f>
        <v>43055</v>
      </c>
      <c r="B723" s="2">
        <f>RSI!B723</f>
        <v>1.9366000000000001</v>
      </c>
      <c r="C723" s="2">
        <f>RSI!I723</f>
        <v>59.976127494524583</v>
      </c>
      <c r="D723" s="2">
        <f>MACD!E723</f>
        <v>-7.8177198926319136E-3</v>
      </c>
      <c r="E723" s="2">
        <f>MACD!F723</f>
        <v>-9.5159486571530887E-3</v>
      </c>
      <c r="F723" s="2">
        <f>'Moving Avg'!D723</f>
        <v>1.93658</v>
      </c>
      <c r="G723" s="2">
        <f>'Moving Avg'!F723</f>
        <v>1.9247150000000002</v>
      </c>
      <c r="H723" s="2">
        <f>'Moving Avg'!G723</f>
        <v>1.915876000000001</v>
      </c>
      <c r="I723" s="2">
        <f>'Moving Avg'!H723</f>
        <v>1.8674869999999988</v>
      </c>
      <c r="J723" s="17" t="str">
        <f>OBV!F723</f>
        <v>BULLISH</v>
      </c>
      <c r="K723" s="17" t="str">
        <f>OBV!G723</f>
        <v>NEUTRAL</v>
      </c>
      <c r="L723" s="17" t="str">
        <f>OBV!H723</f>
        <v>CONFIRMED BULLISH</v>
      </c>
    </row>
    <row r="724" spans="1:12" ht="13.5" x14ac:dyDescent="0.25">
      <c r="A724" s="3">
        <f>RSI!A724</f>
        <v>43056</v>
      </c>
      <c r="B724" s="2">
        <f>RSI!B724</f>
        <v>1.93</v>
      </c>
      <c r="C724" s="2">
        <f>RSI!I724</f>
        <v>54.236777150011555</v>
      </c>
      <c r="D724" s="2">
        <f>MACD!E724</f>
        <v>-6.17049803149472E-3</v>
      </c>
      <c r="E724" s="2">
        <f>MACD!F724</f>
        <v>-8.8468585320214156E-3</v>
      </c>
      <c r="F724" s="2">
        <f>'Moving Avg'!D724</f>
        <v>1.9339600000000001</v>
      </c>
      <c r="G724" s="2">
        <f>'Moving Avg'!F724</f>
        <v>1.9266949999999998</v>
      </c>
      <c r="H724" s="2">
        <f>'Moving Avg'!G724</f>
        <v>1.915744000000001</v>
      </c>
      <c r="I724" s="2">
        <f>'Moving Avg'!H724</f>
        <v>1.8681064999999988</v>
      </c>
      <c r="J724" s="17" t="str">
        <f>OBV!F724</f>
        <v>BEARISH</v>
      </c>
      <c r="K724" s="17" t="str">
        <f>OBV!G724</f>
        <v>WEAK</v>
      </c>
      <c r="L724" s="17" t="str">
        <f>OBV!H724</f>
        <v>CONFIRMED BEARISH</v>
      </c>
    </row>
    <row r="725" spans="1:12" ht="13.5" x14ac:dyDescent="0.25">
      <c r="A725" s="3">
        <f>RSI!A725</f>
        <v>43059</v>
      </c>
      <c r="B725" s="2">
        <f>RSI!B725</f>
        <v>1.93</v>
      </c>
      <c r="C725" s="2">
        <f>RSI!I725</f>
        <v>54.236777150011555</v>
      </c>
      <c r="D725" s="2">
        <f>MACD!E725</f>
        <v>-4.8096205273955306E-3</v>
      </c>
      <c r="E725" s="2">
        <f>MACD!F725</f>
        <v>-8.0394109310962386E-3</v>
      </c>
      <c r="F725" s="2">
        <f>'Moving Avg'!D725</f>
        <v>1.9326399999999999</v>
      </c>
      <c r="G725" s="2">
        <f>'Moving Avg'!F725</f>
        <v>1.9276849999999999</v>
      </c>
      <c r="H725" s="2">
        <f>'Moving Avg'!G725</f>
        <v>1.915744000000001</v>
      </c>
      <c r="I725" s="2">
        <f>'Moving Avg'!H725</f>
        <v>1.8688184999999988</v>
      </c>
      <c r="J725" s="17" t="str">
        <f>OBV!F725</f>
        <v>BEARISH</v>
      </c>
      <c r="K725" s="17" t="str">
        <f>OBV!G725</f>
        <v>WEAK</v>
      </c>
      <c r="L725" s="17" t="str">
        <f>OBV!H725</f>
        <v>CONFIRMED BEARISH</v>
      </c>
    </row>
    <row r="726" spans="1:12" ht="13.5" x14ac:dyDescent="0.25">
      <c r="A726" s="3">
        <f>RSI!A726</f>
        <v>43060</v>
      </c>
      <c r="B726" s="2">
        <f>RSI!B726</f>
        <v>1.93</v>
      </c>
      <c r="C726" s="2">
        <f>RSI!I726</f>
        <v>54.236777150011555</v>
      </c>
      <c r="D726" s="2">
        <f>MACD!E726</f>
        <v>-3.6885954683163469E-3</v>
      </c>
      <c r="E726" s="2">
        <f>MACD!F726</f>
        <v>-7.1692478385402608E-3</v>
      </c>
      <c r="F726" s="2">
        <f>'Moving Avg'!D726</f>
        <v>1.9313199999999999</v>
      </c>
      <c r="G726" s="2">
        <f>'Moving Avg'!F726</f>
        <v>1.9290049999999996</v>
      </c>
      <c r="H726" s="2">
        <f>'Moving Avg'!G726</f>
        <v>1.915744000000001</v>
      </c>
      <c r="I726" s="2">
        <f>'Moving Avg'!H726</f>
        <v>1.8695304999999991</v>
      </c>
      <c r="J726" s="17" t="str">
        <f>OBV!F726</f>
        <v>BEARISH</v>
      </c>
      <c r="K726" s="17" t="str">
        <f>OBV!G726</f>
        <v>WEAK</v>
      </c>
      <c r="L726" s="17" t="str">
        <f>OBV!H726</f>
        <v>CONFIRMED BEARISH</v>
      </c>
    </row>
    <row r="727" spans="1:12" ht="13.5" x14ac:dyDescent="0.25">
      <c r="A727" s="3">
        <f>RSI!A727</f>
        <v>43061</v>
      </c>
      <c r="B727" s="2">
        <f>RSI!B727</f>
        <v>1.9366000000000001</v>
      </c>
      <c r="C727" s="2">
        <f>RSI!I727</f>
        <v>59.122438350727116</v>
      </c>
      <c r="D727" s="2">
        <f>MACD!E727</f>
        <v>-3.2571530947549387E-3</v>
      </c>
      <c r="E727" s="2">
        <f>MACD!F727</f>
        <v>-6.3868288897831974E-3</v>
      </c>
      <c r="F727" s="2">
        <f>'Moving Avg'!D727</f>
        <v>1.9326399999999999</v>
      </c>
      <c r="G727" s="2">
        <f>'Moving Avg'!F727</f>
        <v>1.9306549999999998</v>
      </c>
      <c r="H727" s="2">
        <f>'Moving Avg'!G727</f>
        <v>1.916008000000001</v>
      </c>
      <c r="I727" s="2">
        <f>'Moving Avg'!H727</f>
        <v>1.8702139999999985</v>
      </c>
      <c r="J727" s="17" t="str">
        <f>OBV!F727</f>
        <v>BEARISH</v>
      </c>
      <c r="K727" s="17" t="str">
        <f>OBV!G727</f>
        <v>WEAK</v>
      </c>
      <c r="L727" s="17" t="str">
        <f>OBV!H727</f>
        <v>BEARISH DIVERGENCE</v>
      </c>
    </row>
    <row r="728" spans="1:12" ht="13.5" x14ac:dyDescent="0.25">
      <c r="A728" s="3">
        <f>RSI!A728</f>
        <v>43062</v>
      </c>
      <c r="B728" s="2">
        <f>RSI!B728</f>
        <v>1.9366000000000001</v>
      </c>
      <c r="C728" s="2">
        <f>RSI!I728</f>
        <v>59.122438350727116</v>
      </c>
      <c r="D728" s="2">
        <f>MACD!E728</f>
        <v>-2.9572235645318745E-3</v>
      </c>
      <c r="E728" s="2">
        <f>MACD!F728</f>
        <v>-5.7009078247329328E-3</v>
      </c>
      <c r="F728" s="2">
        <f>'Moving Avg'!D728</f>
        <v>1.9326399999999999</v>
      </c>
      <c r="G728" s="2">
        <f>'Moving Avg'!F728</f>
        <v>1.9309849999999997</v>
      </c>
      <c r="H728" s="2">
        <f>'Moving Avg'!G728</f>
        <v>1.9165360000000009</v>
      </c>
      <c r="I728" s="2">
        <f>'Moving Avg'!H728</f>
        <v>1.8709589999999989</v>
      </c>
      <c r="J728" s="17" t="str">
        <f>OBV!F728</f>
        <v>BEARISH</v>
      </c>
      <c r="K728" s="17" t="str">
        <f>OBV!G728</f>
        <v>WEAK</v>
      </c>
      <c r="L728" s="17" t="str">
        <f>OBV!H728</f>
        <v>NEUTRAL</v>
      </c>
    </row>
    <row r="729" spans="1:12" ht="13.5" x14ac:dyDescent="0.25">
      <c r="A729" s="3">
        <f>RSI!A729</f>
        <v>43063</v>
      </c>
      <c r="B729" s="2">
        <f>RSI!B729</f>
        <v>1.9366000000000001</v>
      </c>
      <c r="C729" s="2">
        <f>RSI!I729</f>
        <v>59.122438350727116</v>
      </c>
      <c r="D729" s="2">
        <f>MACD!E729</f>
        <v>-7.4836454723969936E-4</v>
      </c>
      <c r="E729" s="2">
        <f>MACD!F729</f>
        <v>-4.710399169234286E-3</v>
      </c>
      <c r="F729" s="2">
        <f>'Moving Avg'!D729</f>
        <v>1.9339600000000001</v>
      </c>
      <c r="G729" s="2">
        <f>'Moving Avg'!F729</f>
        <v>1.9313149999999997</v>
      </c>
      <c r="H729" s="2">
        <f>'Moving Avg'!G729</f>
        <v>1.9170640000000008</v>
      </c>
      <c r="I729" s="2">
        <f>'Moving Avg'!H729</f>
        <v>1.8717039999999985</v>
      </c>
      <c r="J729" s="17" t="str">
        <f>OBV!F729</f>
        <v>BULLISH</v>
      </c>
      <c r="K729" s="17" t="str">
        <f>OBV!G729</f>
        <v>NEUTRAL</v>
      </c>
      <c r="L729" s="17" t="str">
        <f>OBV!H729</f>
        <v>CONFIRMED BULLISH</v>
      </c>
    </row>
    <row r="730" spans="1:12" ht="13.5" x14ac:dyDescent="0.25">
      <c r="A730" s="3">
        <f>RSI!A730</f>
        <v>43066</v>
      </c>
      <c r="B730" s="2">
        <f>RSI!B730</f>
        <v>1.9431</v>
      </c>
      <c r="C730" s="2">
        <f>RSI!I730</f>
        <v>63.867368355737078</v>
      </c>
      <c r="D730" s="2">
        <f>MACD!E730</f>
        <v>-4.1665603457796685E-4</v>
      </c>
      <c r="E730" s="2">
        <f>MACD!F730</f>
        <v>-3.8516505423030222E-3</v>
      </c>
      <c r="F730" s="2">
        <f>'Moving Avg'!D730</f>
        <v>1.93658</v>
      </c>
      <c r="G730" s="2">
        <f>'Moving Avg'!F730</f>
        <v>1.9322999999999997</v>
      </c>
      <c r="H730" s="2">
        <f>'Moving Avg'!G730</f>
        <v>1.9177220000000008</v>
      </c>
      <c r="I730" s="2">
        <f>'Moving Avg'!H730</f>
        <v>1.8723889999999985</v>
      </c>
      <c r="J730" s="17" t="str">
        <f>OBV!F730</f>
        <v>BULLISH</v>
      </c>
      <c r="K730" s="17" t="str">
        <f>OBV!G730</f>
        <v>NEUTRAL</v>
      </c>
      <c r="L730" s="17" t="str">
        <f>OBV!H730</f>
        <v>CONFIRMED BULLISH</v>
      </c>
    </row>
    <row r="731" spans="1:12" ht="13.5" x14ac:dyDescent="0.25">
      <c r="A731" s="3">
        <f>RSI!A731</f>
        <v>43067</v>
      </c>
      <c r="B731" s="2">
        <f>RSI!B731</f>
        <v>1.9431</v>
      </c>
      <c r="C731" s="2">
        <f>RSI!I731</f>
        <v>63.867368355737078</v>
      </c>
      <c r="D731" s="2">
        <f>MACD!E731</f>
        <v>-2.2609630489034416E-4</v>
      </c>
      <c r="E731" s="2">
        <f>MACD!F731</f>
        <v>-3.126539694820487E-3</v>
      </c>
      <c r="F731" s="2">
        <f>'Moving Avg'!D731</f>
        <v>1.9392</v>
      </c>
      <c r="G731" s="2">
        <f>'Moving Avg'!F731</f>
        <v>1.9332849999999997</v>
      </c>
      <c r="H731" s="2">
        <f>'Moving Avg'!G731</f>
        <v>1.9182480000000006</v>
      </c>
      <c r="I731" s="2">
        <f>'Moving Avg'!H731</f>
        <v>1.8729509999999987</v>
      </c>
      <c r="J731" s="17" t="str">
        <f>OBV!F731</f>
        <v>BULLISH</v>
      </c>
      <c r="K731" s="17" t="str">
        <f>OBV!G731</f>
        <v>NEUTRAL</v>
      </c>
      <c r="L731" s="17" t="str">
        <f>OBV!H731</f>
        <v>CONFIRMED BULLISH</v>
      </c>
    </row>
    <row r="732" spans="1:12" ht="13.5" x14ac:dyDescent="0.25">
      <c r="A732" s="3">
        <f>RSI!A732</f>
        <v>43068</v>
      </c>
      <c r="B732" s="2">
        <f>RSI!B732</f>
        <v>1.9431</v>
      </c>
      <c r="C732" s="2">
        <f>RSI!I732</f>
        <v>63.867368355737085</v>
      </c>
      <c r="D732" s="2">
        <f>MACD!E732</f>
        <v>-1.16367946476581E-3</v>
      </c>
      <c r="E732" s="2">
        <f>MACD!F732</f>
        <v>-2.7339676488095516E-3</v>
      </c>
      <c r="F732" s="2">
        <f>'Moving Avg'!D732</f>
        <v>1.9405000000000001</v>
      </c>
      <c r="G732" s="2">
        <f>'Moving Avg'!F732</f>
        <v>1.9342699999999997</v>
      </c>
      <c r="H732" s="2">
        <f>'Moving Avg'!G732</f>
        <v>1.9187740000000009</v>
      </c>
      <c r="I732" s="2">
        <f>'Moving Avg'!H732</f>
        <v>1.8736359999999987</v>
      </c>
      <c r="J732" s="17" t="str">
        <f>OBV!F732</f>
        <v>BULLISH</v>
      </c>
      <c r="K732" s="17" t="str">
        <f>OBV!G732</f>
        <v>NEUTRAL</v>
      </c>
      <c r="L732" s="17" t="str">
        <f>OBV!H732</f>
        <v>CONFIRMED BULLISH</v>
      </c>
    </row>
    <row r="733" spans="1:12" ht="13.5" x14ac:dyDescent="0.25">
      <c r="A733" s="3">
        <f>RSI!A733</f>
        <v>43069</v>
      </c>
      <c r="B733" s="2">
        <f>RSI!B733</f>
        <v>1.9431</v>
      </c>
      <c r="C733" s="2">
        <f>RSI!I733</f>
        <v>63.867368355737078</v>
      </c>
      <c r="D733" s="2">
        <f>MACD!E733</f>
        <v>-1.0188949949845316E-3</v>
      </c>
      <c r="E733" s="2">
        <f>MACD!F733</f>
        <v>-2.3909531180445476E-3</v>
      </c>
      <c r="F733" s="2">
        <f>'Moving Avg'!D733</f>
        <v>1.9418</v>
      </c>
      <c r="G733" s="2">
        <f>'Moving Avg'!F733</f>
        <v>1.9352549999999997</v>
      </c>
      <c r="H733" s="2">
        <f>'Moving Avg'!G733</f>
        <v>1.9193000000000007</v>
      </c>
      <c r="I733" s="2">
        <f>'Moving Avg'!H733</f>
        <v>1.874166999999999</v>
      </c>
      <c r="J733" s="17" t="str">
        <f>OBV!F733</f>
        <v>BULLISH</v>
      </c>
      <c r="K733" s="17" t="str">
        <f>OBV!G733</f>
        <v>NEUTRAL</v>
      </c>
      <c r="L733" s="17" t="str">
        <f>OBV!H733</f>
        <v>CONFIRMED BULLISH</v>
      </c>
    </row>
    <row r="734" spans="1:12" ht="13.5" x14ac:dyDescent="0.25">
      <c r="A734" s="3">
        <f>RSI!A734</f>
        <v>43073</v>
      </c>
      <c r="B734" s="2">
        <f>RSI!B734</f>
        <v>1.9431</v>
      </c>
      <c r="C734" s="2">
        <f>RSI!I734</f>
        <v>63.867368355737078</v>
      </c>
      <c r="D734" s="2">
        <f>MACD!E734</f>
        <v>-1.9833072195718504E-3</v>
      </c>
      <c r="E734" s="2">
        <f>MACD!F734</f>
        <v>-2.3094239383500085E-3</v>
      </c>
      <c r="F734" s="2">
        <f>'Moving Avg'!D734</f>
        <v>1.9431</v>
      </c>
      <c r="G734" s="2">
        <f>'Moving Avg'!F734</f>
        <v>1.9359099999999998</v>
      </c>
      <c r="H734" s="2">
        <f>'Moving Avg'!G734</f>
        <v>1.9198260000000005</v>
      </c>
      <c r="I734" s="2">
        <f>'Moving Avg'!H734</f>
        <v>1.874821499999999</v>
      </c>
      <c r="J734" s="17" t="str">
        <f>OBV!F734</f>
        <v>BULLISH</v>
      </c>
      <c r="K734" s="17" t="str">
        <f>OBV!G734</f>
        <v>NEUTRAL</v>
      </c>
      <c r="L734" s="17" t="str">
        <f>OBV!H734</f>
        <v>CONFIRMED BULLISH</v>
      </c>
    </row>
    <row r="735" spans="1:12" ht="13.5" x14ac:dyDescent="0.25">
      <c r="A735" s="3">
        <f>RSI!A735</f>
        <v>43074</v>
      </c>
      <c r="B735" s="2">
        <f>RSI!B735</f>
        <v>1.9366000000000001</v>
      </c>
      <c r="C735" s="2">
        <f>RSI!I735</f>
        <v>54.674463321870931</v>
      </c>
      <c r="D735" s="2">
        <f>MACD!E735</f>
        <v>-2.3841053189546102E-3</v>
      </c>
      <c r="E735" s="2">
        <f>MACD!F735</f>
        <v>-2.324360214470929E-3</v>
      </c>
      <c r="F735" s="2">
        <f>'Moving Avg'!D735</f>
        <v>1.9418</v>
      </c>
      <c r="G735" s="2">
        <f>'Moving Avg'!F735</f>
        <v>1.9362400000000002</v>
      </c>
      <c r="H735" s="2">
        <f>'Moving Avg'!G735</f>
        <v>1.9202220000000003</v>
      </c>
      <c r="I735" s="2">
        <f>'Moving Avg'!H735</f>
        <v>1.8754434999999992</v>
      </c>
      <c r="J735" s="17" t="str">
        <f>OBV!F735</f>
        <v>BEARISH</v>
      </c>
      <c r="K735" s="17" t="str">
        <f>OBV!G735</f>
        <v>WEAK</v>
      </c>
      <c r="L735" s="17" t="str">
        <f>OBV!H735</f>
        <v>CONFIRMED BEARISH</v>
      </c>
    </row>
    <row r="736" spans="1:12" ht="13.5" x14ac:dyDescent="0.25">
      <c r="A736" s="3">
        <f>RSI!A736</f>
        <v>43075</v>
      </c>
      <c r="B736" s="2">
        <f>RSI!B736</f>
        <v>1.9431</v>
      </c>
      <c r="C736" s="2">
        <f>RSI!I736</f>
        <v>60.757435333047653</v>
      </c>
      <c r="D736" s="2">
        <f>MACD!E736</f>
        <v>-3.2276467891949601E-3</v>
      </c>
      <c r="E736" s="2">
        <f>MACD!F736</f>
        <v>-2.5050175294157352E-3</v>
      </c>
      <c r="F736" s="2">
        <f>'Moving Avg'!D736</f>
        <v>1.9418</v>
      </c>
      <c r="G736" s="2">
        <f>'Moving Avg'!F736</f>
        <v>1.9368949999999998</v>
      </c>
      <c r="H736" s="2">
        <f>'Moving Avg'!G736</f>
        <v>1.9208800000000006</v>
      </c>
      <c r="I736" s="2">
        <f>'Moving Avg'!H736</f>
        <v>1.8762519999999991</v>
      </c>
      <c r="J736" s="17" t="str">
        <f>OBV!F736</f>
        <v>BEARISH</v>
      </c>
      <c r="K736" s="17" t="str">
        <f>OBV!G736</f>
        <v>WEAK</v>
      </c>
      <c r="L736" s="17" t="str">
        <f>OBV!H736</f>
        <v>NEUTRAL</v>
      </c>
    </row>
    <row r="737" spans="1:12" ht="13.5" x14ac:dyDescent="0.25">
      <c r="A737" s="3">
        <f>RSI!A737</f>
        <v>43076</v>
      </c>
      <c r="B737" s="2">
        <f>RSI!B737</f>
        <v>1.9431</v>
      </c>
      <c r="C737" s="2">
        <f>RSI!I737</f>
        <v>60.757435333047653</v>
      </c>
      <c r="D737" s="2">
        <f>MACD!E737</f>
        <v>-2.985661937797035E-3</v>
      </c>
      <c r="E737" s="2">
        <f>MACD!F737</f>
        <v>-2.6011464110919954E-3</v>
      </c>
      <c r="F737" s="2">
        <f>'Moving Avg'!D737</f>
        <v>1.9418</v>
      </c>
      <c r="G737" s="2">
        <f>'Moving Avg'!F737</f>
        <v>1.9375500000000003</v>
      </c>
      <c r="H737" s="2">
        <f>'Moving Avg'!G737</f>
        <v>1.9215380000000004</v>
      </c>
      <c r="I737" s="2">
        <f>'Moving Avg'!H737</f>
        <v>1.8769679999999991</v>
      </c>
      <c r="J737" s="17" t="str">
        <f>OBV!F737</f>
        <v>BEARISH</v>
      </c>
      <c r="K737" s="17" t="str">
        <f>OBV!G737</f>
        <v>WEAK</v>
      </c>
      <c r="L737" s="17" t="str">
        <f>OBV!H737</f>
        <v>NEUTRAL</v>
      </c>
    </row>
    <row r="738" spans="1:12" ht="13.5" x14ac:dyDescent="0.25">
      <c r="A738" s="3">
        <f>RSI!A738</f>
        <v>43077</v>
      </c>
      <c r="B738" s="2">
        <f>RSI!B738</f>
        <v>1.9431</v>
      </c>
      <c r="C738" s="2">
        <f>RSI!I738</f>
        <v>60.757435333047653</v>
      </c>
      <c r="D738" s="2">
        <f>MACD!E738</f>
        <v>-2.8361221033648132E-3</v>
      </c>
      <c r="E738" s="2">
        <f>MACD!F738</f>
        <v>-2.648141549546559E-3</v>
      </c>
      <c r="F738" s="2">
        <f>'Moving Avg'!D738</f>
        <v>1.9418</v>
      </c>
      <c r="G738" s="2">
        <f>'Moving Avg'!F738</f>
        <v>1.9382050000000004</v>
      </c>
      <c r="H738" s="2">
        <f>'Moving Avg'!G738</f>
        <v>1.9224600000000003</v>
      </c>
      <c r="I738" s="2">
        <f>'Moving Avg'!H738</f>
        <v>1.8775914999999992</v>
      </c>
      <c r="J738" s="17" t="str">
        <f>OBV!F738</f>
        <v>BEARISH</v>
      </c>
      <c r="K738" s="17" t="str">
        <f>OBV!G738</f>
        <v>WEAK</v>
      </c>
      <c r="L738" s="17" t="str">
        <f>OBV!H738</f>
        <v>NEUTRAL</v>
      </c>
    </row>
    <row r="739" spans="1:12" ht="13.5" x14ac:dyDescent="0.25">
      <c r="A739" s="3">
        <f>RSI!A739</f>
        <v>43080</v>
      </c>
      <c r="B739" s="2">
        <f>RSI!B739</f>
        <v>1.9366000000000001</v>
      </c>
      <c r="C739" s="2">
        <f>RSI!I739</f>
        <v>52.03526293195803</v>
      </c>
      <c r="D739" s="2">
        <f>MACD!E739</f>
        <v>-2.2792333772045925E-3</v>
      </c>
      <c r="E739" s="2">
        <f>MACD!F739</f>
        <v>-2.574359915078166E-3</v>
      </c>
      <c r="F739" s="2">
        <f>'Moving Avg'!D739</f>
        <v>1.9405000000000001</v>
      </c>
      <c r="G739" s="2">
        <f>'Moving Avg'!F739</f>
        <v>1.9378800000000003</v>
      </c>
      <c r="H739" s="2">
        <f>'Moving Avg'!G739</f>
        <v>1.9229880000000004</v>
      </c>
      <c r="I739" s="2">
        <f>'Moving Avg'!H739</f>
        <v>1.8782439999999991</v>
      </c>
      <c r="J739" s="17" t="str">
        <f>OBV!F739</f>
        <v>BEARISH</v>
      </c>
      <c r="K739" s="17" t="str">
        <f>OBV!G739</f>
        <v>WEAK</v>
      </c>
      <c r="L739" s="17" t="str">
        <f>OBV!H739</f>
        <v>CONFIRMED BEARISH</v>
      </c>
    </row>
    <row r="740" spans="1:12" ht="13.5" x14ac:dyDescent="0.25">
      <c r="A740" s="3">
        <f>RSI!A740</f>
        <v>43081</v>
      </c>
      <c r="B740" s="2">
        <f>RSI!B740</f>
        <v>1.9366000000000001</v>
      </c>
      <c r="C740" s="2">
        <f>RSI!I740</f>
        <v>52.03526293195803</v>
      </c>
      <c r="D740" s="2">
        <f>MACD!E740</f>
        <v>-8.1695037662665726E-4</v>
      </c>
      <c r="E740" s="2">
        <f>MACD!F740</f>
        <v>-2.2228780073878644E-3</v>
      </c>
      <c r="F740" s="2">
        <f>'Moving Avg'!D740</f>
        <v>1.9405000000000001</v>
      </c>
      <c r="G740" s="2">
        <f>'Moving Avg'!F740</f>
        <v>1.9378800000000003</v>
      </c>
      <c r="H740" s="2">
        <f>'Moving Avg'!G740</f>
        <v>1.9236480000000002</v>
      </c>
      <c r="I740" s="2">
        <f>'Moving Avg'!H740</f>
        <v>1.8788964999999993</v>
      </c>
      <c r="J740" s="17" t="str">
        <f>OBV!F740</f>
        <v>BULLISH</v>
      </c>
      <c r="K740" s="17" t="str">
        <f>OBV!G740</f>
        <v>STRONG</v>
      </c>
      <c r="L740" s="17" t="str">
        <f>OBV!H740</f>
        <v>NEUTRAL</v>
      </c>
    </row>
    <row r="741" spans="1:12" ht="13.5" x14ac:dyDescent="0.25">
      <c r="A741" s="3">
        <f>RSI!A741</f>
        <v>43082</v>
      </c>
      <c r="B741" s="2">
        <f>RSI!B741</f>
        <v>1.9168000000000001</v>
      </c>
      <c r="C741" s="2">
        <f>RSI!I741</f>
        <v>34.525335634159319</v>
      </c>
      <c r="D741" s="2">
        <f>MACD!E741</f>
        <v>1.8787636594572721E-3</v>
      </c>
      <c r="E741" s="2">
        <f>MACD!F741</f>
        <v>-1.4025496740188372E-3</v>
      </c>
      <c r="F741" s="2">
        <f>'Moving Avg'!D741</f>
        <v>1.9352399999999998</v>
      </c>
      <c r="G741" s="2">
        <f>'Moving Avg'!F741</f>
        <v>1.9368900000000004</v>
      </c>
      <c r="H741" s="2">
        <f>'Moving Avg'!G741</f>
        <v>1.9244380000000001</v>
      </c>
      <c r="I741" s="2">
        <f>'Moving Avg'!H741</f>
        <v>1.8793884999999995</v>
      </c>
      <c r="J741" s="17" t="str">
        <f>OBV!F741</f>
        <v>BEARISH</v>
      </c>
      <c r="K741" s="17" t="str">
        <f>OBV!G741</f>
        <v>WEAK</v>
      </c>
      <c r="L741" s="17" t="str">
        <f>OBV!H741</f>
        <v>CONFIRMED BEARISH</v>
      </c>
    </row>
    <row r="742" spans="1:12" ht="13.5" x14ac:dyDescent="0.25">
      <c r="A742" s="3">
        <f>RSI!A742</f>
        <v>43083</v>
      </c>
      <c r="B742" s="2">
        <f>RSI!B742</f>
        <v>1.9431</v>
      </c>
      <c r="C742" s="2">
        <f>RSI!I742</f>
        <v>55.800707136400206</v>
      </c>
      <c r="D742" s="2">
        <f>MACD!E742</f>
        <v>2.320946865398188E-3</v>
      </c>
      <c r="E742" s="2">
        <f>MACD!F742</f>
        <v>-6.5785036613543227E-4</v>
      </c>
      <c r="F742" s="2">
        <f>'Moving Avg'!D742</f>
        <v>1.9352399999999998</v>
      </c>
      <c r="G742" s="2">
        <f>'Moving Avg'!F742</f>
        <v>1.9375450000000005</v>
      </c>
      <c r="H742" s="2">
        <f>'Moving Avg'!G742</f>
        <v>1.9250960000000001</v>
      </c>
      <c r="I742" s="2">
        <f>'Moving Avg'!H742</f>
        <v>1.8800119999999996</v>
      </c>
      <c r="J742" s="17" t="str">
        <f>OBV!F742</f>
        <v>BEARISH</v>
      </c>
      <c r="K742" s="17" t="str">
        <f>OBV!G742</f>
        <v>WEAK</v>
      </c>
      <c r="L742" s="17" t="str">
        <f>OBV!H742</f>
        <v>NEUTRAL</v>
      </c>
    </row>
    <row r="743" spans="1:12" ht="13.5" x14ac:dyDescent="0.25">
      <c r="A743" s="3">
        <f>RSI!A743</f>
        <v>43084</v>
      </c>
      <c r="B743" s="2">
        <f>RSI!B743</f>
        <v>1.9431</v>
      </c>
      <c r="C743" s="2">
        <f>RSI!I743</f>
        <v>55.800707136400206</v>
      </c>
      <c r="D743" s="2">
        <f>MACD!E743</f>
        <v>2.6409371621851641E-3</v>
      </c>
      <c r="E743" s="2">
        <f>MACD!F743</f>
        <v>1.9071395286869922E-6</v>
      </c>
      <c r="F743" s="2">
        <f>'Moving Avg'!D743</f>
        <v>1.9352399999999998</v>
      </c>
      <c r="G743" s="2">
        <f>'Moving Avg'!F743</f>
        <v>1.9378700000000002</v>
      </c>
      <c r="H743" s="2">
        <f>'Moving Avg'!G743</f>
        <v>1.925754</v>
      </c>
      <c r="I743" s="2">
        <f>'Moving Avg'!H743</f>
        <v>1.8806664999999998</v>
      </c>
      <c r="J743" s="17" t="str">
        <f>OBV!F743</f>
        <v>BEARISH</v>
      </c>
      <c r="K743" s="17" t="str">
        <f>OBV!G743</f>
        <v>WEAK</v>
      </c>
      <c r="L743" s="17" t="str">
        <f>OBV!H743</f>
        <v>NEUTRAL</v>
      </c>
    </row>
    <row r="744" spans="1:12" ht="13.5" x14ac:dyDescent="0.25">
      <c r="A744" s="3">
        <f>RSI!A744</f>
        <v>43087</v>
      </c>
      <c r="B744" s="2">
        <f>RSI!B744</f>
        <v>1.9893000000000001</v>
      </c>
      <c r="C744" s="2">
        <f>RSI!I744</f>
        <v>73.405996969494197</v>
      </c>
      <c r="D744" s="2">
        <f>MACD!E744</f>
        <v>-5.6067656155378565E-4</v>
      </c>
      <c r="E744" s="2">
        <f>MACD!F744</f>
        <v>-1.1060960068780754E-4</v>
      </c>
      <c r="F744" s="2">
        <f>'Moving Avg'!D744</f>
        <v>1.9457799999999998</v>
      </c>
      <c r="G744" s="2">
        <f>'Moving Avg'!F744</f>
        <v>1.9408350000000003</v>
      </c>
      <c r="H744" s="2">
        <f>'Moving Avg'!G744</f>
        <v>1.9273359999999999</v>
      </c>
      <c r="I744" s="2">
        <f>'Moving Avg'!H744</f>
        <v>1.8816749999999995</v>
      </c>
      <c r="J744" s="17" t="str">
        <f>OBV!F744</f>
        <v>BULLISH</v>
      </c>
      <c r="K744" s="17" t="str">
        <f>OBV!G744</f>
        <v>STRONG</v>
      </c>
      <c r="L744" s="17" t="str">
        <f>OBV!H744</f>
        <v>CONFIRMED BULLISH</v>
      </c>
    </row>
    <row r="745" spans="1:12" ht="13.5" x14ac:dyDescent="0.25">
      <c r="A745" s="3">
        <f>RSI!A745</f>
        <v>43088</v>
      </c>
      <c r="B745" s="2">
        <f>RSI!B745</f>
        <v>2.0287999999999999</v>
      </c>
      <c r="C745" s="2">
        <f>RSI!I745</f>
        <v>80.542130257749491</v>
      </c>
      <c r="D745" s="2">
        <f>MACD!E745</f>
        <v>-7.5150955580836065E-3</v>
      </c>
      <c r="E745" s="2">
        <f>MACD!F745</f>
        <v>-1.5915067921669676E-3</v>
      </c>
      <c r="F745" s="2">
        <f>'Moving Avg'!D745</f>
        <v>1.9642199999999999</v>
      </c>
      <c r="G745" s="2">
        <f>'Moving Avg'!F745</f>
        <v>1.9457749999999998</v>
      </c>
      <c r="H745" s="2">
        <f>'Moving Avg'!G745</f>
        <v>1.929708</v>
      </c>
      <c r="I745" s="2">
        <f>'Moving Avg'!H745</f>
        <v>1.8828194999999994</v>
      </c>
      <c r="J745" s="17" t="str">
        <f>OBV!F745</f>
        <v>BULLISH</v>
      </c>
      <c r="K745" s="17" t="str">
        <f>OBV!G745</f>
        <v>STRONG</v>
      </c>
      <c r="L745" s="17" t="str">
        <f>OBV!H745</f>
        <v>CONFIRMED BULLISH</v>
      </c>
    </row>
    <row r="746" spans="1:12" ht="13.5" x14ac:dyDescent="0.25">
      <c r="A746" s="3">
        <f>RSI!A746</f>
        <v>43089</v>
      </c>
      <c r="B746" s="2">
        <f>RSI!B746</f>
        <v>2.0880999999999998</v>
      </c>
      <c r="C746" s="2">
        <f>RSI!I746</f>
        <v>86.429462732790796</v>
      </c>
      <c r="D746" s="2">
        <f>MACD!E746</f>
        <v>-1.7321377158691309E-2</v>
      </c>
      <c r="E746" s="2">
        <f>MACD!F746</f>
        <v>-4.7374808654718362E-3</v>
      </c>
      <c r="F746" s="2">
        <f>'Moving Avg'!D746</f>
        <v>1.99848</v>
      </c>
      <c r="G746" s="2">
        <f>'Moving Avg'!F746</f>
        <v>1.9536799999999996</v>
      </c>
      <c r="H746" s="2">
        <f>'Moving Avg'!G746</f>
        <v>1.9332659999999999</v>
      </c>
      <c r="I746" s="2">
        <f>'Moving Avg'!H746</f>
        <v>1.8842604999999992</v>
      </c>
      <c r="J746" s="17" t="str">
        <f>OBV!F746</f>
        <v>BULLISH</v>
      </c>
      <c r="K746" s="17" t="str">
        <f>OBV!G746</f>
        <v>STRONG</v>
      </c>
      <c r="L746" s="17" t="str">
        <f>OBV!H746</f>
        <v>CONFIRMED BULLISH</v>
      </c>
    </row>
    <row r="747" spans="1:12" ht="13.5" x14ac:dyDescent="0.25">
      <c r="A747" s="3">
        <f>RSI!A747</f>
        <v>43090</v>
      </c>
      <c r="B747" s="2">
        <f>RSI!B747</f>
        <v>2.1934</v>
      </c>
      <c r="C747" s="2">
        <f>RSI!I747</f>
        <v>91.40345838804646</v>
      </c>
      <c r="D747" s="2">
        <f>MACD!E747</f>
        <v>-3.4259388359638265E-2</v>
      </c>
      <c r="E747" s="2">
        <f>MACD!F747</f>
        <v>-1.0641862364305123E-2</v>
      </c>
      <c r="F747" s="2">
        <f>'Moving Avg'!D747</f>
        <v>2.04854</v>
      </c>
      <c r="G747" s="2">
        <f>'Moving Avg'!F747</f>
        <v>1.9665199999999996</v>
      </c>
      <c r="H747" s="2">
        <f>'Moving Avg'!G747</f>
        <v>1.9390619999999998</v>
      </c>
      <c r="I747" s="2">
        <f>'Moving Avg'!H747</f>
        <v>1.8862279999999989</v>
      </c>
      <c r="J747" s="17" t="str">
        <f>OBV!F747</f>
        <v>BULLISH</v>
      </c>
      <c r="K747" s="17" t="str">
        <f>OBV!G747</f>
        <v>STRONG</v>
      </c>
      <c r="L747" s="17" t="str">
        <f>OBV!H747</f>
        <v>CONFIRMED BULLISH</v>
      </c>
    </row>
    <row r="748" spans="1:12" ht="13.5" x14ac:dyDescent="0.25">
      <c r="A748" s="3">
        <f>RSI!A748</f>
        <v>43091</v>
      </c>
      <c r="B748" s="2">
        <f>RSI!B748</f>
        <v>2.2725</v>
      </c>
      <c r="C748" s="2">
        <f>RSI!I748</f>
        <v>93.369481595719179</v>
      </c>
      <c r="D748" s="2">
        <f>MACD!E748</f>
        <v>-5.5851170487336121E-2</v>
      </c>
      <c r="E748" s="2">
        <f>MACD!F748</f>
        <v>-1.9683723988911321E-2</v>
      </c>
      <c r="F748" s="2">
        <f>'Moving Avg'!D748</f>
        <v>2.11442</v>
      </c>
      <c r="G748" s="2">
        <f>'Moving Avg'!F748</f>
        <v>1.9833149999999997</v>
      </c>
      <c r="H748" s="2">
        <f>'Moving Avg'!G748</f>
        <v>1.9463079999999997</v>
      </c>
      <c r="I748" s="2">
        <f>'Moving Avg'!H748</f>
        <v>1.8885599999999991</v>
      </c>
      <c r="J748" s="17" t="str">
        <f>OBV!F748</f>
        <v>BULLISH</v>
      </c>
      <c r="K748" s="17" t="str">
        <f>OBV!G748</f>
        <v>STRONG</v>
      </c>
      <c r="L748" s="17" t="str">
        <f>OBV!H748</f>
        <v>CONFIRMED BULLISH</v>
      </c>
    </row>
    <row r="749" spans="1:12" ht="13.5" x14ac:dyDescent="0.25">
      <c r="A749" s="3">
        <f>RSI!A749</f>
        <v>43094</v>
      </c>
      <c r="B749" s="2">
        <f>RSI!B749</f>
        <v>2.3976000000000002</v>
      </c>
      <c r="C749" s="2">
        <f>RSI!I749</f>
        <v>95.228196961778536</v>
      </c>
      <c r="D749" s="2">
        <f>MACD!E749</f>
        <v>-8.6151841151631103E-2</v>
      </c>
      <c r="E749" s="2">
        <f>MACD!F749</f>
        <v>-3.2977347421455278E-2</v>
      </c>
      <c r="F749" s="2">
        <f>'Moving Avg'!D749</f>
        <v>2.1960799999999998</v>
      </c>
      <c r="G749" s="2">
        <f>'Moving Avg'!F749</f>
        <v>2.0063649999999997</v>
      </c>
      <c r="H749" s="2">
        <f>'Moving Avg'!G749</f>
        <v>1.9561879999999996</v>
      </c>
      <c r="I749" s="2">
        <f>'Moving Avg'!H749</f>
        <v>1.8916099999999993</v>
      </c>
      <c r="J749" s="17" t="str">
        <f>OBV!F749</f>
        <v>BULLISH</v>
      </c>
      <c r="K749" s="17" t="str">
        <f>OBV!G749</f>
        <v>STRONG</v>
      </c>
      <c r="L749" s="17" t="str">
        <f>OBV!H749</f>
        <v>CONFIRMED BULLISH</v>
      </c>
    </row>
    <row r="750" spans="1:12" ht="13.5" x14ac:dyDescent="0.25">
      <c r="A750" s="3">
        <f>RSI!A750</f>
        <v>43095</v>
      </c>
      <c r="B750" s="2">
        <f>RSI!B750</f>
        <v>2.4371999999999998</v>
      </c>
      <c r="C750" s="2">
        <f>RSI!I750</f>
        <v>95.644426861868936</v>
      </c>
      <c r="D750" s="2">
        <f>MACD!E750</f>
        <v>-0.11709679006352447</v>
      </c>
      <c r="E750" s="2">
        <f>MACD!F750</f>
        <v>-4.9801235949869113E-2</v>
      </c>
      <c r="F750" s="2">
        <f>'Moving Avg'!D750</f>
        <v>2.2777599999999998</v>
      </c>
      <c r="G750" s="2">
        <f>'Moving Avg'!F750</f>
        <v>2.0310699999999997</v>
      </c>
      <c r="H750" s="2">
        <f>'Moving Avg'!G750</f>
        <v>1.9668599999999998</v>
      </c>
      <c r="I750" s="2">
        <f>'Moving Avg'!H750</f>
        <v>1.8948579999999995</v>
      </c>
      <c r="J750" s="17" t="str">
        <f>OBV!F750</f>
        <v>BULLISH</v>
      </c>
      <c r="K750" s="17" t="str">
        <f>OBV!G750</f>
        <v>STRONG</v>
      </c>
      <c r="L750" s="17" t="str">
        <f>OBV!H750</f>
        <v>CONFIRMED BULLISH</v>
      </c>
    </row>
    <row r="751" spans="1:12" ht="13.5" x14ac:dyDescent="0.25">
      <c r="A751" s="3">
        <f>RSI!A751</f>
        <v>43096</v>
      </c>
      <c r="B751" s="2">
        <f>RSI!B751</f>
        <v>2.4306000000000001</v>
      </c>
      <c r="C751" s="2">
        <f>RSI!I751</f>
        <v>94.170088463027966</v>
      </c>
      <c r="D751" s="2">
        <f>MACD!E751</f>
        <v>-0.14826908006499617</v>
      </c>
      <c r="E751" s="2">
        <f>MACD!F751</f>
        <v>-6.9494804772894533E-2</v>
      </c>
      <c r="F751" s="2">
        <f>'Moving Avg'!D751</f>
        <v>2.34626</v>
      </c>
      <c r="G751" s="2">
        <f>'Moving Avg'!F751</f>
        <v>2.0554449999999997</v>
      </c>
      <c r="H751" s="2">
        <f>'Moving Avg'!G751</f>
        <v>1.9775319999999998</v>
      </c>
      <c r="I751" s="2">
        <f>'Moving Avg'!H751</f>
        <v>1.8980114999999997</v>
      </c>
      <c r="J751" s="17" t="str">
        <f>OBV!F751</f>
        <v>BULLISH</v>
      </c>
      <c r="K751" s="17" t="str">
        <f>OBV!G751</f>
        <v>STRONG</v>
      </c>
      <c r="L751" s="17" t="str">
        <f>OBV!H751</f>
        <v>CONFIRMED BULLISH</v>
      </c>
    </row>
    <row r="752" spans="1:12" ht="13.5" x14ac:dyDescent="0.25">
      <c r="A752" s="3">
        <f>RSI!A752</f>
        <v>43097</v>
      </c>
      <c r="B752" s="2">
        <f>RSI!B752</f>
        <v>2.4438</v>
      </c>
      <c r="C752" s="2">
        <f>RSI!I752</f>
        <v>94.357427938933014</v>
      </c>
      <c r="D752" s="2">
        <f>MACD!E752</f>
        <v>-0.17378903285743141</v>
      </c>
      <c r="E752" s="2">
        <f>MACD!F752</f>
        <v>-9.0353650389801921E-2</v>
      </c>
      <c r="F752" s="2">
        <f>'Moving Avg'!D752</f>
        <v>2.3963399999999999</v>
      </c>
      <c r="G752" s="2">
        <f>'Moving Avg'!F752</f>
        <v>2.0804800000000001</v>
      </c>
      <c r="H752" s="2">
        <f>'Moving Avg'!G752</f>
        <v>1.9884679999999995</v>
      </c>
      <c r="I752" s="2">
        <f>'Moving Avg'!H752</f>
        <v>1.9011999999999998</v>
      </c>
      <c r="J752" s="17" t="str">
        <f>OBV!F752</f>
        <v>BULLISH</v>
      </c>
      <c r="K752" s="17" t="str">
        <f>OBV!G752</f>
        <v>STRONG</v>
      </c>
      <c r="L752" s="17" t="str">
        <f>OBV!H752</f>
        <v>CONFIRMED BULLISH</v>
      </c>
    </row>
    <row r="753" spans="1:12" ht="13.5" x14ac:dyDescent="0.25">
      <c r="A753" s="3">
        <f>RSI!A753</f>
        <v>43098</v>
      </c>
      <c r="B753" s="2">
        <f>RSI!B753</f>
        <v>2.4371999999999998</v>
      </c>
      <c r="C753" s="2">
        <f>RSI!I753</f>
        <v>92.752528659077228</v>
      </c>
      <c r="D753" s="2">
        <f>MACD!E753</f>
        <v>-0.19701989008389842</v>
      </c>
      <c r="E753" s="2">
        <f>MACD!F753</f>
        <v>-0.11168689832862122</v>
      </c>
      <c r="F753" s="2">
        <f>'Moving Avg'!D753</f>
        <v>2.4292799999999999</v>
      </c>
      <c r="G753" s="2">
        <f>'Moving Avg'!F753</f>
        <v>2.1051849999999996</v>
      </c>
      <c r="H753" s="2">
        <f>'Moving Avg'!G753</f>
        <v>1.9994039999999997</v>
      </c>
      <c r="I753" s="2">
        <f>'Moving Avg'!H753</f>
        <v>1.9042940000000002</v>
      </c>
      <c r="J753" s="17" t="str">
        <f>OBV!F753</f>
        <v>BULLISH</v>
      </c>
      <c r="K753" s="17" t="str">
        <f>OBV!G753</f>
        <v>STRONG</v>
      </c>
      <c r="L753" s="17" t="str">
        <f>OBV!H753</f>
        <v>CONFIRMED BULLISH</v>
      </c>
    </row>
    <row r="754" spans="1:12" ht="13.5" x14ac:dyDescent="0.25">
      <c r="A754" s="3">
        <f>RSI!A754</f>
        <v>43102</v>
      </c>
      <c r="B754" s="2">
        <f>RSI!B754</f>
        <v>2.2923</v>
      </c>
      <c r="C754" s="2">
        <f>RSI!I754</f>
        <v>66.150535142144065</v>
      </c>
      <c r="D754" s="2">
        <f>MACD!E754</f>
        <v>-0.20076520682732557</v>
      </c>
      <c r="E754" s="2">
        <f>MACD!F754</f>
        <v>-0.12950256002836208</v>
      </c>
      <c r="F754" s="2">
        <f>'Moving Avg'!D754</f>
        <v>2.40822</v>
      </c>
      <c r="G754" s="2">
        <f>'Moving Avg'!F754</f>
        <v>2.1226449999999999</v>
      </c>
      <c r="H754" s="2">
        <f>'Moving Avg'!G754</f>
        <v>2.0074419999999993</v>
      </c>
      <c r="I754" s="2">
        <f>'Moving Avg'!H754</f>
        <v>1.9067560000000003</v>
      </c>
      <c r="J754" s="17" t="str">
        <f>OBV!F754</f>
        <v>BULLISH</v>
      </c>
      <c r="K754" s="17" t="str">
        <f>OBV!G754</f>
        <v>NEUTRAL</v>
      </c>
      <c r="L754" s="17" t="str">
        <f>OBV!H754</f>
        <v>BULLISH DIVERGENCE</v>
      </c>
    </row>
    <row r="755" spans="1:12" ht="13.5" x14ac:dyDescent="0.25">
      <c r="A755" s="3">
        <f>RSI!A755</f>
        <v>43103</v>
      </c>
      <c r="B755" s="2">
        <f>RSI!B755</f>
        <v>2.2395999999999998</v>
      </c>
      <c r="C755" s="2">
        <f>RSI!I755</f>
        <v>59.469972015049301</v>
      </c>
      <c r="D755" s="2">
        <f>MACD!E755</f>
        <v>-0.19488401388468501</v>
      </c>
      <c r="E755" s="2">
        <f>MACD!F755</f>
        <v>-0.14257885079962668</v>
      </c>
      <c r="F755" s="2">
        <f>'Moving Avg'!D755</f>
        <v>2.3686999999999996</v>
      </c>
      <c r="G755" s="2">
        <f>'Moving Avg'!F755</f>
        <v>2.1377950000000001</v>
      </c>
      <c r="H755" s="2">
        <f>'Moving Avg'!G755</f>
        <v>2.0140299999999995</v>
      </c>
      <c r="I755" s="2">
        <f>'Moving Avg'!H755</f>
        <v>1.9090160000000003</v>
      </c>
      <c r="J755" s="17" t="str">
        <f>OBV!F755</f>
        <v>BEARISH</v>
      </c>
      <c r="K755" s="17" t="str">
        <f>OBV!G755</f>
        <v>WEAK</v>
      </c>
      <c r="L755" s="17" t="str">
        <f>OBV!H755</f>
        <v>CONFIRMED BEARISH</v>
      </c>
    </row>
    <row r="756" spans="1:12" ht="13.5" x14ac:dyDescent="0.25">
      <c r="A756" s="3">
        <f>RSI!A756</f>
        <v>43104</v>
      </c>
      <c r="B756" s="2">
        <f>RSI!B756</f>
        <v>2.1671</v>
      </c>
      <c r="C756" s="2">
        <f>RSI!I756</f>
        <v>51.730079480821601</v>
      </c>
      <c r="D756" s="2">
        <f>MACD!E756</f>
        <v>-0.17596417310187906</v>
      </c>
      <c r="E756" s="2">
        <f>MACD!F756</f>
        <v>-0.14925591526007714</v>
      </c>
      <c r="F756" s="2">
        <f>'Moving Avg'!D756</f>
        <v>2.3159999999999998</v>
      </c>
      <c r="G756" s="2">
        <f>'Moving Avg'!F756</f>
        <v>2.1489950000000002</v>
      </c>
      <c r="H756" s="2">
        <f>'Moving Avg'!G756</f>
        <v>2.0192999999999999</v>
      </c>
      <c r="I756" s="2">
        <f>'Moving Avg'!H756</f>
        <v>1.9109445000000005</v>
      </c>
      <c r="J756" s="17" t="str">
        <f>OBV!F756</f>
        <v>BULLISH</v>
      </c>
      <c r="K756" s="17" t="str">
        <f>OBV!G756</f>
        <v>STRONG</v>
      </c>
      <c r="L756" s="17" t="str">
        <f>OBV!H756</f>
        <v>BULLISH DIVERGENCE</v>
      </c>
    </row>
    <row r="757" spans="1:12" ht="13.5" x14ac:dyDescent="0.25">
      <c r="A757" s="3">
        <f>RSI!A757</f>
        <v>43105</v>
      </c>
      <c r="B757" s="2">
        <f>RSI!B757</f>
        <v>2.1671</v>
      </c>
      <c r="C757" s="2">
        <f>RSI!I757</f>
        <v>51.730079480821608</v>
      </c>
      <c r="D757" s="2">
        <f>MACD!E757</f>
        <v>-0.14383593119965932</v>
      </c>
      <c r="E757" s="2">
        <f>MACD!F757</f>
        <v>-0.1481719184479936</v>
      </c>
      <c r="F757" s="2">
        <f>'Moving Avg'!D757</f>
        <v>2.2606599999999997</v>
      </c>
      <c r="G757" s="2">
        <f>'Moving Avg'!F757</f>
        <v>2.1601949999999999</v>
      </c>
      <c r="H757" s="2">
        <f>'Moving Avg'!G757</f>
        <v>2.0245699999999998</v>
      </c>
      <c r="I757" s="2">
        <f>'Moving Avg'!H757</f>
        <v>1.9129345000000006</v>
      </c>
      <c r="J757" s="17" t="str">
        <f>OBV!F757</f>
        <v>BEARISH</v>
      </c>
      <c r="K757" s="17" t="str">
        <f>OBV!G757</f>
        <v>WEAK</v>
      </c>
      <c r="L757" s="17" t="str">
        <f>OBV!H757</f>
        <v>CONFIRMED BEARISH</v>
      </c>
    </row>
    <row r="758" spans="1:12" ht="13.5" x14ac:dyDescent="0.25">
      <c r="A758" s="3">
        <f>RSI!A758</f>
        <v>43108</v>
      </c>
      <c r="B758" s="2">
        <f>RSI!B758</f>
        <v>2.2198000000000002</v>
      </c>
      <c r="C758" s="2">
        <f>RSI!I758</f>
        <v>56.502547179671375</v>
      </c>
      <c r="D758" s="2">
        <f>MACD!E758</f>
        <v>-0.10845983362726885</v>
      </c>
      <c r="E758" s="2">
        <f>MACD!F758</f>
        <v>-0.14022950148384866</v>
      </c>
      <c r="F758" s="2">
        <f>'Moving Avg'!D758</f>
        <v>2.2171799999999999</v>
      </c>
      <c r="G758" s="2">
        <f>'Moving Avg'!F758</f>
        <v>2.1740299999999997</v>
      </c>
      <c r="H758" s="2">
        <f>'Moving Avg'!G758</f>
        <v>2.0303659999999999</v>
      </c>
      <c r="I758" s="2">
        <f>'Moving Avg'!H758</f>
        <v>1.9152805000000008</v>
      </c>
      <c r="J758" s="17" t="str">
        <f>OBV!F758</f>
        <v>BEARISH</v>
      </c>
      <c r="K758" s="17" t="str">
        <f>OBV!G758</f>
        <v>WEAK</v>
      </c>
      <c r="L758" s="17" t="str">
        <f>OBV!H758</f>
        <v>CONFIRMED BEARISH</v>
      </c>
    </row>
    <row r="759" spans="1:12" ht="13.5" x14ac:dyDescent="0.25">
      <c r="A759" s="3">
        <f>RSI!A759</f>
        <v>43109</v>
      </c>
      <c r="B759" s="2">
        <f>RSI!B759</f>
        <v>2.2395999999999998</v>
      </c>
      <c r="C759" s="2">
        <f>RSI!I759</f>
        <v>58.17569534584382</v>
      </c>
      <c r="D759" s="2">
        <f>MACD!E759</f>
        <v>-6.1127451385341924E-2</v>
      </c>
      <c r="E759" s="2">
        <f>MACD!F759</f>
        <v>-0.12440909146414732</v>
      </c>
      <c r="F759" s="2">
        <f>'Moving Avg'!D759</f>
        <v>2.2066400000000002</v>
      </c>
      <c r="G759" s="2">
        <f>'Moving Avg'!F759</f>
        <v>2.1891799999999999</v>
      </c>
      <c r="H759" s="2">
        <f>'Moving Avg'!G759</f>
        <v>2.0365579999999999</v>
      </c>
      <c r="I759" s="2">
        <f>'Moving Avg'!H759</f>
        <v>1.917694500000001</v>
      </c>
      <c r="J759" s="17" t="str">
        <f>OBV!F759</f>
        <v>BULLISH</v>
      </c>
      <c r="K759" s="17" t="str">
        <f>OBV!G759</f>
        <v>NEUTRAL</v>
      </c>
      <c r="L759" s="17" t="str">
        <f>OBV!H759</f>
        <v>BULLISH DIVERGENCE</v>
      </c>
    </row>
    <row r="760" spans="1:12" ht="13.5" x14ac:dyDescent="0.25">
      <c r="A760" s="3">
        <f>RSI!A760</f>
        <v>43110</v>
      </c>
      <c r="B760" s="2">
        <f>RSI!B760</f>
        <v>2.2526999999999999</v>
      </c>
      <c r="C760" s="2">
        <f>RSI!I760</f>
        <v>59.29139571661733</v>
      </c>
      <c r="D760" s="2">
        <f>MACD!E760</f>
        <v>-1.642455986946878E-2</v>
      </c>
      <c r="E760" s="2">
        <f>MACD!F760</f>
        <v>-0.10281218514521162</v>
      </c>
      <c r="F760" s="2">
        <f>'Moving Avg'!D760</f>
        <v>2.2092599999999996</v>
      </c>
      <c r="G760" s="2">
        <f>'Moving Avg'!F760</f>
        <v>2.2049849999999998</v>
      </c>
      <c r="H760" s="2">
        <f>'Moving Avg'!G760</f>
        <v>2.0431439999999998</v>
      </c>
      <c r="I760" s="2">
        <f>'Moving Avg'!H760</f>
        <v>1.9201740000000012</v>
      </c>
      <c r="J760" s="17" t="str">
        <f>OBV!F760</f>
        <v>BULLISH</v>
      </c>
      <c r="K760" s="17" t="str">
        <f>OBV!G760</f>
        <v>STRONG</v>
      </c>
      <c r="L760" s="17" t="str">
        <f>OBV!H760</f>
        <v>CONFIRMED BULLISH</v>
      </c>
    </row>
    <row r="761" spans="1:12" ht="13.5" x14ac:dyDescent="0.25">
      <c r="A761" s="3">
        <f>RSI!A761</f>
        <v>43111</v>
      </c>
      <c r="B761" s="2">
        <f>RSI!B761</f>
        <v>2.2725</v>
      </c>
      <c r="C761" s="2">
        <f>RSI!I761</f>
        <v>60.985437684121578</v>
      </c>
      <c r="D761" s="2">
        <f>MACD!E761</f>
        <v>1.8406760376522335E-2</v>
      </c>
      <c r="E761" s="2">
        <f>MACD!F761</f>
        <v>-7.8568396040864838E-2</v>
      </c>
      <c r="F761" s="2">
        <f>'Moving Avg'!D761</f>
        <v>2.2303400000000004</v>
      </c>
      <c r="G761" s="2">
        <f>'Moving Avg'!F761</f>
        <v>2.2227699999999997</v>
      </c>
      <c r="H761" s="2">
        <f>'Moving Avg'!G761</f>
        <v>2.0501260000000001</v>
      </c>
      <c r="I761" s="2">
        <f>'Moving Avg'!H761</f>
        <v>1.9227525000000012</v>
      </c>
      <c r="J761" s="17" t="str">
        <f>OBV!F761</f>
        <v>BULLISH</v>
      </c>
      <c r="K761" s="17" t="str">
        <f>OBV!G761</f>
        <v>STRONG</v>
      </c>
      <c r="L761" s="17" t="str">
        <f>OBV!H761</f>
        <v>CONFIRMED BULLISH</v>
      </c>
    </row>
    <row r="762" spans="1:12" ht="13.5" x14ac:dyDescent="0.25">
      <c r="A762" s="3">
        <f>RSI!A762</f>
        <v>43112</v>
      </c>
      <c r="B762" s="2">
        <f>RSI!B762</f>
        <v>2.2526999999999999</v>
      </c>
      <c r="C762" s="2">
        <f>RSI!I762</f>
        <v>58.36960829512752</v>
      </c>
      <c r="D762" s="2">
        <f>MACD!E762</f>
        <v>5.0785637943877138E-2</v>
      </c>
      <c r="E762" s="2">
        <f>MACD!F762</f>
        <v>-5.2697589243916453E-2</v>
      </c>
      <c r="F762" s="2">
        <f>'Moving Avg'!D762</f>
        <v>2.2474600000000002</v>
      </c>
      <c r="G762" s="2">
        <f>'Moving Avg'!F762</f>
        <v>2.2382499999999999</v>
      </c>
      <c r="H762" s="2">
        <f>'Moving Avg'!G762</f>
        <v>2.0567120000000001</v>
      </c>
      <c r="I762" s="2">
        <f>'Moving Avg'!H762</f>
        <v>1.9252320000000014</v>
      </c>
      <c r="J762" s="17" t="str">
        <f>OBV!F762</f>
        <v>BULLISH</v>
      </c>
      <c r="K762" s="17" t="str">
        <f>OBV!G762</f>
        <v>STRONG</v>
      </c>
      <c r="L762" s="17" t="str">
        <f>OBV!H762</f>
        <v>CONFIRMED BULLISH</v>
      </c>
    </row>
    <row r="763" spans="1:12" ht="13.5" x14ac:dyDescent="0.25">
      <c r="A763" s="3">
        <f>RSI!A763</f>
        <v>43115</v>
      </c>
      <c r="B763" s="2">
        <f>RSI!B763</f>
        <v>2.2526999999999999</v>
      </c>
      <c r="C763" s="2">
        <f>RSI!I763</f>
        <v>58.36960829512752</v>
      </c>
      <c r="D763" s="2">
        <f>MACD!E763</f>
        <v>7.6737343867657959E-2</v>
      </c>
      <c r="E763" s="2">
        <f>MACD!F763</f>
        <v>-2.6810602621601575E-2</v>
      </c>
      <c r="F763" s="2">
        <f>'Moving Avg'!D763</f>
        <v>2.2540399999999998</v>
      </c>
      <c r="G763" s="2">
        <f>'Moving Avg'!F763</f>
        <v>2.25373</v>
      </c>
      <c r="H763" s="2">
        <f>'Moving Avg'!G763</f>
        <v>2.0632980000000001</v>
      </c>
      <c r="I763" s="2">
        <f>'Moving Avg'!H763</f>
        <v>1.9276810000000018</v>
      </c>
      <c r="J763" s="17" t="str">
        <f>OBV!F763</f>
        <v>BULLISH</v>
      </c>
      <c r="K763" s="17" t="str">
        <f>OBV!G763</f>
        <v>STRONG</v>
      </c>
      <c r="L763" s="17" t="str">
        <f>OBV!H763</f>
        <v>CONFIRMED BULLISH</v>
      </c>
    </row>
    <row r="764" spans="1:12" ht="13.5" x14ac:dyDescent="0.25">
      <c r="A764" s="3">
        <f>RSI!A764</f>
        <v>43116</v>
      </c>
      <c r="B764" s="2">
        <f>RSI!B764</f>
        <v>2.2658999999999998</v>
      </c>
      <c r="C764" s="2">
        <f>RSI!I764</f>
        <v>59.705904660389315</v>
      </c>
      <c r="D764" s="2">
        <f>MACD!E764</f>
        <v>7.5027855986088188E-2</v>
      </c>
      <c r="E764" s="2">
        <f>MACD!F764</f>
        <v>-6.4429109000636222E-3</v>
      </c>
      <c r="F764" s="2">
        <f>'Moving Avg'!D764</f>
        <v>2.2593000000000001</v>
      </c>
      <c r="G764" s="2">
        <f>'Moving Avg'!F764</f>
        <v>2.26756</v>
      </c>
      <c r="H764" s="2">
        <f>'Moving Avg'!G764</f>
        <v>2.0700159999999999</v>
      </c>
      <c r="I764" s="2">
        <f>'Moving Avg'!H764</f>
        <v>1.9301345000000019</v>
      </c>
      <c r="J764" s="17" t="str">
        <f>OBV!F764</f>
        <v>BULLISH</v>
      </c>
      <c r="K764" s="17" t="str">
        <f>OBV!G764</f>
        <v>STRONG</v>
      </c>
      <c r="L764" s="17" t="str">
        <f>OBV!H764</f>
        <v>CONFIRMED BULLISH</v>
      </c>
    </row>
    <row r="765" spans="1:12" ht="13.5" x14ac:dyDescent="0.25">
      <c r="A765" s="3">
        <f>RSI!A765</f>
        <v>43117</v>
      </c>
      <c r="B765" s="2">
        <f>RSI!B765</f>
        <v>2.3845000000000001</v>
      </c>
      <c r="C765" s="2">
        <f>RSI!I765</f>
        <v>69.254999983980383</v>
      </c>
      <c r="D765" s="2">
        <f>MACD!E765</f>
        <v>5.624147253487477E-2</v>
      </c>
      <c r="E765" s="2">
        <f>MACD!F765</f>
        <v>6.0939657869240561E-3</v>
      </c>
      <c r="F765" s="2">
        <f>'Moving Avg'!D765</f>
        <v>2.28566</v>
      </c>
      <c r="G765" s="2">
        <f>'Moving Avg'!F765</f>
        <v>2.2853450000000004</v>
      </c>
      <c r="H765" s="2">
        <f>'Moving Avg'!G765</f>
        <v>2.0791060000000003</v>
      </c>
      <c r="I765" s="2">
        <f>'Moving Avg'!H765</f>
        <v>1.9332115000000019</v>
      </c>
      <c r="J765" s="17" t="str">
        <f>OBV!F765</f>
        <v>BULLISH</v>
      </c>
      <c r="K765" s="17" t="str">
        <f>OBV!G765</f>
        <v>STRONG</v>
      </c>
      <c r="L765" s="17" t="str">
        <f>OBV!H765</f>
        <v>CONFIRMED BULLISH</v>
      </c>
    </row>
    <row r="766" spans="1:12" ht="13.5" x14ac:dyDescent="0.25">
      <c r="A766" s="3">
        <f>RSI!A766</f>
        <v>43118</v>
      </c>
      <c r="B766" s="2">
        <f>RSI!B766</f>
        <v>2.3647</v>
      </c>
      <c r="C766" s="2">
        <f>RSI!I766</f>
        <v>66.424805407243326</v>
      </c>
      <c r="D766" s="2">
        <f>MACD!E766</f>
        <v>2.9543406041361298E-2</v>
      </c>
      <c r="E766" s="2">
        <f>MACD!F766</f>
        <v>1.0783853837811504E-2</v>
      </c>
      <c r="F766" s="2">
        <f>'Moving Avg'!D766</f>
        <v>2.3040999999999996</v>
      </c>
      <c r="G766" s="2">
        <f>'Moving Avg'!F766</f>
        <v>2.299175</v>
      </c>
      <c r="H766" s="2">
        <f>'Moving Avg'!G766</f>
        <v>2.0878000000000001</v>
      </c>
      <c r="I766" s="2">
        <f>'Moving Avg'!H766</f>
        <v>1.9361895000000018</v>
      </c>
      <c r="J766" s="17" t="str">
        <f>OBV!F766</f>
        <v>BULLISH</v>
      </c>
      <c r="K766" s="17" t="str">
        <f>OBV!G766</f>
        <v>NEUTRAL</v>
      </c>
      <c r="L766" s="17" t="str">
        <f>OBV!H766</f>
        <v>CONFIRMED BULLISH</v>
      </c>
    </row>
    <row r="767" spans="1:12" ht="13.5" x14ac:dyDescent="0.25">
      <c r="A767" s="3">
        <f>RSI!A767</f>
        <v>43119</v>
      </c>
      <c r="B767" s="2">
        <f>RSI!B767</f>
        <v>2.3449</v>
      </c>
      <c r="C767" s="2">
        <f>RSI!I767</f>
        <v>63.624692517299835</v>
      </c>
      <c r="D767" s="2">
        <f>MACD!E767</f>
        <v>7.5042553009576629E-3</v>
      </c>
      <c r="E767" s="2">
        <f>MACD!F767</f>
        <v>1.0127934130440736E-2</v>
      </c>
      <c r="F767" s="2">
        <f>'Moving Avg'!D767</f>
        <v>2.32254</v>
      </c>
      <c r="G767" s="2">
        <f>'Moving Avg'!F767</f>
        <v>2.3067500000000001</v>
      </c>
      <c r="H767" s="2">
        <f>'Moving Avg'!G767</f>
        <v>2.096098</v>
      </c>
      <c r="I767" s="2">
        <f>'Moving Avg'!H767</f>
        <v>1.9390685000000019</v>
      </c>
      <c r="J767" s="17" t="str">
        <f>OBV!F767</f>
        <v>BULLISH</v>
      </c>
      <c r="K767" s="17" t="str">
        <f>OBV!G767</f>
        <v>NEUTRAL</v>
      </c>
      <c r="L767" s="17" t="str">
        <f>OBV!H767</f>
        <v>CONFIRMED BULLISH</v>
      </c>
    </row>
    <row r="768" spans="1:12" ht="13.5" x14ac:dyDescent="0.25">
      <c r="A768" s="3">
        <f>RSI!A768</f>
        <v>43122</v>
      </c>
      <c r="B768" s="2">
        <f>RSI!B768</f>
        <v>2.3515000000000001</v>
      </c>
      <c r="C768" s="2">
        <f>RSI!I768</f>
        <v>64.166933888198372</v>
      </c>
      <c r="D768" s="2">
        <f>MACD!E768</f>
        <v>-4.255811578856239E-3</v>
      </c>
      <c r="E768" s="2">
        <f>MACD!F768</f>
        <v>7.2511849885813417E-3</v>
      </c>
      <c r="F768" s="2">
        <f>'Moving Avg'!D768</f>
        <v>2.3422999999999998</v>
      </c>
      <c r="G768" s="2">
        <f>'Moving Avg'!F768</f>
        <v>2.3107000000000002</v>
      </c>
      <c r="H768" s="2">
        <f>'Moving Avg'!G768</f>
        <v>2.1045280000000002</v>
      </c>
      <c r="I768" s="2">
        <f>'Moving Avg'!H768</f>
        <v>1.9419805000000017</v>
      </c>
      <c r="J768" s="17" t="str">
        <f>OBV!F768</f>
        <v>BULLISH</v>
      </c>
      <c r="K768" s="17" t="str">
        <f>OBV!G768</f>
        <v>NEUTRAL</v>
      </c>
      <c r="L768" s="17" t="str">
        <f>OBV!H768</f>
        <v>CONFIRMED BULLISH</v>
      </c>
    </row>
    <row r="769" spans="1:12" ht="13.5" x14ac:dyDescent="0.25">
      <c r="A769" s="3">
        <f>RSI!A769</f>
        <v>43123</v>
      </c>
      <c r="B769" s="2">
        <f>RSI!B769</f>
        <v>2.3384</v>
      </c>
      <c r="C769" s="2">
        <f>RSI!I769</f>
        <v>62.185466555036754</v>
      </c>
      <c r="D769" s="2">
        <f>MACD!E769</f>
        <v>-1.0905370398325065E-2</v>
      </c>
      <c r="E769" s="2">
        <f>MACD!F769</f>
        <v>3.6198739112000607E-3</v>
      </c>
      <c r="F769" s="2">
        <f>'Moving Avg'!D769</f>
        <v>2.3568000000000002</v>
      </c>
      <c r="G769" s="2">
        <f>'Moving Avg'!F769</f>
        <v>2.3077400000000003</v>
      </c>
      <c r="H769" s="2">
        <f>'Moving Avg'!G769</f>
        <v>2.1124339999999999</v>
      </c>
      <c r="I769" s="2">
        <f>'Moving Avg'!H769</f>
        <v>1.9448270000000014</v>
      </c>
      <c r="J769" s="17" t="str">
        <f>OBV!F769</f>
        <v>BULLISH</v>
      </c>
      <c r="K769" s="17" t="str">
        <f>OBV!G769</f>
        <v>NEUTRAL</v>
      </c>
      <c r="L769" s="17" t="str">
        <f>OBV!H769</f>
        <v>CONFIRMED BULLISH</v>
      </c>
    </row>
    <row r="770" spans="1:12" ht="13.5" x14ac:dyDescent="0.25">
      <c r="A770" s="3">
        <f>RSI!A770</f>
        <v>43124</v>
      </c>
      <c r="B770" s="2">
        <f>RSI!B770</f>
        <v>2.3580999999999999</v>
      </c>
      <c r="C770" s="2">
        <f>RSI!I770</f>
        <v>63.986495244753414</v>
      </c>
      <c r="D770" s="2">
        <f>MACD!E770</f>
        <v>-1.6560661548639999E-2</v>
      </c>
      <c r="E770" s="2">
        <f>MACD!F770</f>
        <v>-4.1623318076795118E-4</v>
      </c>
      <c r="F770" s="2">
        <f>'Moving Avg'!D770</f>
        <v>2.3515199999999998</v>
      </c>
      <c r="G770" s="2">
        <f>'Moving Avg'!F770</f>
        <v>2.3037850000000004</v>
      </c>
      <c r="H770" s="2">
        <f>'Moving Avg'!G770</f>
        <v>2.1208640000000001</v>
      </c>
      <c r="I770" s="2">
        <f>'Moving Avg'!H770</f>
        <v>1.9477415000000016</v>
      </c>
      <c r="J770" s="17" t="str">
        <f>OBV!F770</f>
        <v>BEARISH</v>
      </c>
      <c r="K770" s="17" t="str">
        <f>OBV!G770</f>
        <v>NEUTRAL</v>
      </c>
      <c r="L770" s="17" t="str">
        <f>OBV!H770</f>
        <v>CONFIRMED BEARISH</v>
      </c>
    </row>
    <row r="771" spans="1:12" ht="13.5" x14ac:dyDescent="0.25">
      <c r="A771" s="3">
        <f>RSI!A771</f>
        <v>43125</v>
      </c>
      <c r="B771" s="2">
        <f>RSI!B771</f>
        <v>2.3713000000000002</v>
      </c>
      <c r="C771" s="2">
        <f>RSI!I771</f>
        <v>65.183083082057919</v>
      </c>
      <c r="D771" s="2">
        <f>MACD!E771</f>
        <v>-1.9935483258446851E-2</v>
      </c>
      <c r="E771" s="2">
        <f>MACD!F771</f>
        <v>-4.3200831963037317E-3</v>
      </c>
      <c r="F771" s="2">
        <f>'Moving Avg'!D771</f>
        <v>2.35284</v>
      </c>
      <c r="G771" s="2">
        <f>'Moving Avg'!F771</f>
        <v>2.3008200000000003</v>
      </c>
      <c r="H771" s="2">
        <f>'Moving Avg'!G771</f>
        <v>2.1295580000000003</v>
      </c>
      <c r="I771" s="2">
        <f>'Moving Avg'!H771</f>
        <v>1.9506910000000017</v>
      </c>
      <c r="J771" s="17" t="str">
        <f>OBV!F771</f>
        <v>BULLISH</v>
      </c>
      <c r="K771" s="17" t="str">
        <f>OBV!G771</f>
        <v>NEUTRAL</v>
      </c>
      <c r="L771" s="17" t="str">
        <f>OBV!H771</f>
        <v>CONFIRMED BULLISH</v>
      </c>
    </row>
    <row r="772" spans="1:12" ht="13.5" x14ac:dyDescent="0.25">
      <c r="A772" s="3">
        <f>RSI!A772</f>
        <v>43126</v>
      </c>
      <c r="B772" s="2">
        <f>RSI!B772</f>
        <v>2.4306000000000001</v>
      </c>
      <c r="C772" s="2">
        <f>RSI!I772</f>
        <v>70.004749251568114</v>
      </c>
      <c r="D772" s="2">
        <f>MACD!E772</f>
        <v>-3.0917061711902782E-2</v>
      </c>
      <c r="E772" s="2">
        <f>MACD!F772</f>
        <v>-9.6394788994235425E-3</v>
      </c>
      <c r="F772" s="2">
        <f>'Moving Avg'!D772</f>
        <v>2.36998</v>
      </c>
      <c r="G772" s="2">
        <f>'Moving Avg'!F772</f>
        <v>2.30016</v>
      </c>
      <c r="H772" s="2">
        <f>'Moving Avg'!G772</f>
        <v>2.13957</v>
      </c>
      <c r="I772" s="2">
        <f>'Moving Avg'!H772</f>
        <v>1.9539060000000017</v>
      </c>
      <c r="J772" s="17" t="str">
        <f>OBV!F772</f>
        <v>BULLISH</v>
      </c>
      <c r="K772" s="17" t="str">
        <f>OBV!G772</f>
        <v>STRONG</v>
      </c>
      <c r="L772" s="17" t="str">
        <f>OBV!H772</f>
        <v>CONFIRMED BULLISH</v>
      </c>
    </row>
    <row r="773" spans="1:12" ht="13.5" x14ac:dyDescent="0.25">
      <c r="A773" s="3">
        <f>RSI!A773</f>
        <v>43129</v>
      </c>
      <c r="B773" s="2">
        <f>RSI!B773</f>
        <v>2.4239999999999999</v>
      </c>
      <c r="C773" s="2">
        <f>RSI!I773</f>
        <v>68.861716700829405</v>
      </c>
      <c r="D773" s="2">
        <f>MACD!E773</f>
        <v>-4.0706992845386036E-2</v>
      </c>
      <c r="E773" s="2">
        <f>MACD!F773</f>
        <v>-1.5852981688616041E-2</v>
      </c>
      <c r="F773" s="2">
        <f>'Moving Avg'!D773</f>
        <v>2.3844799999999999</v>
      </c>
      <c r="G773" s="2">
        <f>'Moving Avg'!F773</f>
        <v>2.2994999999999997</v>
      </c>
      <c r="H773" s="2">
        <f>'Moving Avg'!G773</f>
        <v>2.1493180000000001</v>
      </c>
      <c r="I773" s="2">
        <f>'Moving Avg'!H773</f>
        <v>1.9571190000000018</v>
      </c>
      <c r="J773" s="17" t="str">
        <f>OBV!F773</f>
        <v>BULLISH</v>
      </c>
      <c r="K773" s="17" t="str">
        <f>OBV!G773</f>
        <v>NEUTRAL</v>
      </c>
      <c r="L773" s="17" t="str">
        <f>OBV!H773</f>
        <v>CONFIRMED BULLISH</v>
      </c>
    </row>
    <row r="774" spans="1:12" ht="13.5" x14ac:dyDescent="0.25">
      <c r="A774" s="3">
        <f>RSI!A774</f>
        <v>43130</v>
      </c>
      <c r="B774" s="2">
        <f>RSI!B774</f>
        <v>2.4239999999999999</v>
      </c>
      <c r="C774" s="2">
        <f>RSI!I774</f>
        <v>68.861716700829405</v>
      </c>
      <c r="D774" s="2">
        <f>MACD!E774</f>
        <v>-4.7834636977369893E-2</v>
      </c>
      <c r="E774" s="2">
        <f>MACD!F774</f>
        <v>-2.2249312746366812E-2</v>
      </c>
      <c r="F774" s="2">
        <f>'Moving Avg'!D774</f>
        <v>2.4015999999999997</v>
      </c>
      <c r="G774" s="2">
        <f>'Moving Avg'!F774</f>
        <v>2.3060849999999999</v>
      </c>
      <c r="H774" s="2">
        <f>'Moving Avg'!G774</f>
        <v>2.159198</v>
      </c>
      <c r="I774" s="2">
        <f>'Moving Avg'!H774</f>
        <v>1.9603320000000017</v>
      </c>
      <c r="J774" s="17" t="str">
        <f>OBV!F774</f>
        <v>BULLISH</v>
      </c>
      <c r="K774" s="17" t="str">
        <f>OBV!G774</f>
        <v>STRONG</v>
      </c>
      <c r="L774" s="17" t="str">
        <f>OBV!H774</f>
        <v>CONFIRMED BULLISH</v>
      </c>
    </row>
    <row r="775" spans="1:12" ht="13.5" x14ac:dyDescent="0.25">
      <c r="A775" s="3">
        <f>RSI!A775</f>
        <v>43131</v>
      </c>
      <c r="B775" s="2">
        <f>RSI!B775</f>
        <v>2.4239999999999999</v>
      </c>
      <c r="C775" s="2">
        <f>RSI!I775</f>
        <v>68.861716700829405</v>
      </c>
      <c r="D775" s="2">
        <f>MACD!E775</f>
        <v>-3.6429405035450113E-2</v>
      </c>
      <c r="E775" s="2">
        <f>MACD!F775</f>
        <v>-2.5085331204183475E-2</v>
      </c>
      <c r="F775" s="2">
        <f>'Moving Avg'!D775</f>
        <v>2.4147799999999995</v>
      </c>
      <c r="G775" s="2">
        <f>'Moving Avg'!F775</f>
        <v>2.3153049999999995</v>
      </c>
      <c r="H775" s="2">
        <f>'Moving Avg'!G775</f>
        <v>2.1690780000000003</v>
      </c>
      <c r="I775" s="2">
        <f>'Moving Avg'!H775</f>
        <v>1.9634525000000014</v>
      </c>
      <c r="J775" s="17" t="str">
        <f>OBV!F775</f>
        <v>BULLISH</v>
      </c>
      <c r="K775" s="17" t="str">
        <f>OBV!G775</f>
        <v>NEUTRAL</v>
      </c>
      <c r="L775" s="17" t="str">
        <f>OBV!H775</f>
        <v>CONFIRMED BULLISH</v>
      </c>
    </row>
    <row r="776" spans="1:12" ht="13.5" x14ac:dyDescent="0.25">
      <c r="A776" s="3">
        <f>RSI!A776</f>
        <v>43132</v>
      </c>
      <c r="B776" s="2">
        <f>RSI!B776</f>
        <v>2.5162</v>
      </c>
      <c r="C776" s="2">
        <f>RSI!I776</f>
        <v>75.765735596650487</v>
      </c>
      <c r="D776" s="2">
        <f>MACD!E776</f>
        <v>-3.7404458015023234E-2</v>
      </c>
      <c r="E776" s="2">
        <f>MACD!F776</f>
        <v>-2.7549156566351426E-2</v>
      </c>
      <c r="F776" s="2">
        <f>'Moving Avg'!D776</f>
        <v>2.4437599999999997</v>
      </c>
      <c r="G776" s="2">
        <f>'Moving Avg'!F776</f>
        <v>2.3327599999999995</v>
      </c>
      <c r="H776" s="2">
        <f>'Moving Avg'!G776</f>
        <v>2.1808019999999999</v>
      </c>
      <c r="I776" s="2">
        <f>'Moving Avg'!H776</f>
        <v>1.9670340000000013</v>
      </c>
      <c r="J776" s="17" t="str">
        <f>OBV!F776</f>
        <v>BULLISH</v>
      </c>
      <c r="K776" s="17" t="str">
        <f>OBV!G776</f>
        <v>STRONG</v>
      </c>
      <c r="L776" s="17" t="str">
        <f>OBV!H776</f>
        <v>CONFIRMED BULLISH</v>
      </c>
    </row>
    <row r="777" spans="1:12" ht="13.5" x14ac:dyDescent="0.25">
      <c r="A777" s="3">
        <f>RSI!A777</f>
        <v>43133</v>
      </c>
      <c r="B777" s="2">
        <f>RSI!B777</f>
        <v>2.6084000000000001</v>
      </c>
      <c r="C777" s="2">
        <f>RSI!I777</f>
        <v>80.436939170060072</v>
      </c>
      <c r="D777" s="2">
        <f>MACD!E777</f>
        <v>-4.9344405984603767E-2</v>
      </c>
      <c r="E777" s="2">
        <f>MACD!F777</f>
        <v>-3.1908206450001891E-2</v>
      </c>
      <c r="F777" s="2">
        <f>'Moving Avg'!D777</f>
        <v>2.47932</v>
      </c>
      <c r="G777" s="2">
        <f>'Moving Avg'!F777</f>
        <v>2.3548249999999999</v>
      </c>
      <c r="H777" s="2">
        <f>'Moving Avg'!G777</f>
        <v>2.1942379999999999</v>
      </c>
      <c r="I777" s="2">
        <f>'Moving Avg'!H777</f>
        <v>1.9711380000000012</v>
      </c>
      <c r="J777" s="17" t="str">
        <f>OBV!F777</f>
        <v>BULLISH</v>
      </c>
      <c r="K777" s="17" t="str">
        <f>OBV!G777</f>
        <v>STRONG</v>
      </c>
      <c r="L777" s="17" t="str">
        <f>OBV!H777</f>
        <v>CONFIRMED BULLISH</v>
      </c>
    </row>
    <row r="778" spans="1:12" ht="13.5" x14ac:dyDescent="0.25">
      <c r="A778" s="3">
        <f>RSI!A778</f>
        <v>43136</v>
      </c>
      <c r="B778" s="2">
        <f>RSI!B778</f>
        <v>2.5754999999999999</v>
      </c>
      <c r="C778" s="2">
        <f>RSI!I778</f>
        <v>74.889773578781472</v>
      </c>
      <c r="D778" s="2">
        <f>MACD!E778</f>
        <v>-5.7687164012228287E-2</v>
      </c>
      <c r="E778" s="2">
        <f>MACD!F778</f>
        <v>-3.7063997962447172E-2</v>
      </c>
      <c r="F778" s="2">
        <f>'Moving Avg'!D778</f>
        <v>2.50962</v>
      </c>
      <c r="G778" s="2">
        <f>'Moving Avg'!F778</f>
        <v>2.3726099999999999</v>
      </c>
      <c r="H778" s="2">
        <f>'Moving Avg'!G778</f>
        <v>2.2070160000000003</v>
      </c>
      <c r="I778" s="2">
        <f>'Moving Avg'!H778</f>
        <v>1.9750775000000009</v>
      </c>
      <c r="J778" s="17" t="str">
        <f>OBV!F778</f>
        <v>BULLISH</v>
      </c>
      <c r="K778" s="17" t="str">
        <f>OBV!G778</f>
        <v>STRONG</v>
      </c>
      <c r="L778" s="17" t="str">
        <f>OBV!H778</f>
        <v>CONFIRMED BULLISH</v>
      </c>
    </row>
    <row r="779" spans="1:12" ht="13.5" x14ac:dyDescent="0.25">
      <c r="A779" s="3">
        <f>RSI!A779</f>
        <v>43137</v>
      </c>
      <c r="B779" s="2">
        <f>RSI!B779</f>
        <v>2.5689000000000002</v>
      </c>
      <c r="C779" s="2">
        <f>RSI!I779</f>
        <v>73.790392805732196</v>
      </c>
      <c r="D779" s="2">
        <f>MACD!E779</f>
        <v>-6.7645311594985102E-2</v>
      </c>
      <c r="E779" s="2">
        <f>MACD!F779</f>
        <v>-4.3180260688954759E-2</v>
      </c>
      <c r="F779" s="2">
        <f>'Moving Avg'!D779</f>
        <v>2.5386000000000002</v>
      </c>
      <c r="G779" s="2">
        <f>'Moving Avg'!F779</f>
        <v>2.3890750000000001</v>
      </c>
      <c r="H779" s="2">
        <f>'Moving Avg'!G779</f>
        <v>2.219662</v>
      </c>
      <c r="I779" s="2">
        <f>'Moving Avg'!H779</f>
        <v>1.9788915000000009</v>
      </c>
      <c r="J779" s="17" t="str">
        <f>OBV!F779</f>
        <v>BULLISH</v>
      </c>
      <c r="K779" s="17" t="str">
        <f>OBV!G779</f>
        <v>STRONG</v>
      </c>
      <c r="L779" s="17" t="str">
        <f>OBV!H779</f>
        <v>CONFIRMED BULLISH</v>
      </c>
    </row>
    <row r="780" spans="1:12" ht="13.5" x14ac:dyDescent="0.25">
      <c r="A780" s="3">
        <f>RSI!A780</f>
        <v>43138</v>
      </c>
      <c r="B780" s="2">
        <f>RSI!B780</f>
        <v>2.5491000000000001</v>
      </c>
      <c r="C780" s="2">
        <f>RSI!I780</f>
        <v>70.44915529744992</v>
      </c>
      <c r="D780" s="2">
        <f>MACD!E780</f>
        <v>-7.2805737061874432E-2</v>
      </c>
      <c r="E780" s="2">
        <f>MACD!F780</f>
        <v>-4.9105355963538697E-2</v>
      </c>
      <c r="F780" s="2">
        <f>'Moving Avg'!D780</f>
        <v>2.5636200000000002</v>
      </c>
      <c r="G780" s="2">
        <f>'Moving Avg'!F780</f>
        <v>2.4038949999999999</v>
      </c>
      <c r="H780" s="2">
        <f>'Moving Avg'!G780</f>
        <v>2.2317820000000004</v>
      </c>
      <c r="I780" s="2">
        <f>'Moving Avg'!H780</f>
        <v>1.9825760000000008</v>
      </c>
      <c r="J780" s="17" t="str">
        <f>OBV!F780</f>
        <v>BULLISH</v>
      </c>
      <c r="K780" s="17" t="str">
        <f>OBV!G780</f>
        <v>STRONG</v>
      </c>
      <c r="L780" s="17" t="str">
        <f>OBV!H780</f>
        <v>CONFIRMED BULLISH</v>
      </c>
    </row>
    <row r="781" spans="1:12" ht="13.5" x14ac:dyDescent="0.25">
      <c r="A781" s="3">
        <f>RSI!A781</f>
        <v>43139</v>
      </c>
      <c r="B781" s="2">
        <f>RSI!B781</f>
        <v>2.5821000000000001</v>
      </c>
      <c r="C781" s="2">
        <f>RSI!I781</f>
        <v>72.670295130656285</v>
      </c>
      <c r="D781" s="2">
        <f>MACD!E781</f>
        <v>-7.8609423828674974E-2</v>
      </c>
      <c r="E781" s="2">
        <f>MACD!F781</f>
        <v>-5.5006169536565952E-2</v>
      </c>
      <c r="F781" s="2">
        <f>'Moving Avg'!D781</f>
        <v>2.5768</v>
      </c>
      <c r="G781" s="2">
        <f>'Moving Avg'!F781</f>
        <v>2.4193749999999996</v>
      </c>
      <c r="H781" s="2">
        <f>'Moving Avg'!G781</f>
        <v>2.2445620000000002</v>
      </c>
      <c r="I781" s="2">
        <f>'Moving Avg'!H781</f>
        <v>1.9864255000000011</v>
      </c>
      <c r="J781" s="17" t="str">
        <f>OBV!F781</f>
        <v>BULLISH</v>
      </c>
      <c r="K781" s="17" t="str">
        <f>OBV!G781</f>
        <v>NEUTRAL</v>
      </c>
      <c r="L781" s="17" t="str">
        <f>OBV!H781</f>
        <v>CONFIRMED BULLISH</v>
      </c>
    </row>
    <row r="782" spans="1:12" ht="13.5" x14ac:dyDescent="0.25">
      <c r="A782" s="3">
        <f>RSI!A782</f>
        <v>43140</v>
      </c>
      <c r="B782" s="2">
        <f>RSI!B782</f>
        <v>2.5293999999999999</v>
      </c>
      <c r="C782" s="2">
        <f>RSI!I782</f>
        <v>64.35174415836974</v>
      </c>
      <c r="D782" s="2">
        <f>MACD!E782</f>
        <v>-7.1636136551055607E-2</v>
      </c>
      <c r="E782" s="2">
        <f>MACD!F782</f>
        <v>-5.8332162939463889E-2</v>
      </c>
      <c r="F782" s="2">
        <f>'Moving Avg'!D782</f>
        <v>2.5609999999999999</v>
      </c>
      <c r="G782" s="2">
        <f>'Moving Avg'!F782</f>
        <v>2.4332099999999999</v>
      </c>
      <c r="H782" s="2">
        <f>'Moving Avg'!G782</f>
        <v>2.2562880000000001</v>
      </c>
      <c r="I782" s="2">
        <f>'Moving Avg'!H782</f>
        <v>1.9900115000000012</v>
      </c>
      <c r="J782" s="17" t="str">
        <f>OBV!F782</f>
        <v>BEARISH</v>
      </c>
      <c r="K782" s="17" t="str">
        <f>OBV!G782</f>
        <v>WEAK</v>
      </c>
      <c r="L782" s="17" t="str">
        <f>OBV!H782</f>
        <v>CONFIRMED BEARISH</v>
      </c>
    </row>
    <row r="783" spans="1:12" ht="13.5" x14ac:dyDescent="0.25">
      <c r="A783" s="3">
        <f>RSI!A783</f>
        <v>43143</v>
      </c>
      <c r="B783" s="2">
        <f>RSI!B783</f>
        <v>2.5689000000000002</v>
      </c>
      <c r="C783" s="2">
        <f>RSI!I783</f>
        <v>67.366966667258936</v>
      </c>
      <c r="D783" s="2">
        <f>MACD!E783</f>
        <v>-7.0423605076555429E-2</v>
      </c>
      <c r="E783" s="2">
        <f>MACD!F783</f>
        <v>-6.0750451366882202E-2</v>
      </c>
      <c r="F783" s="2">
        <f>'Moving Avg'!D783</f>
        <v>2.5596800000000002</v>
      </c>
      <c r="G783" s="2">
        <f>'Moving Avg'!F783</f>
        <v>2.44902</v>
      </c>
      <c r="H783" s="2">
        <f>'Moving Avg'!G783</f>
        <v>2.2688039999999998</v>
      </c>
      <c r="I783" s="2">
        <f>'Moving Avg'!H783</f>
        <v>1.993856500000001</v>
      </c>
      <c r="J783" s="17" t="str">
        <f>OBV!F783</f>
        <v>BEARISH</v>
      </c>
      <c r="K783" s="17" t="str">
        <f>OBV!G783</f>
        <v>NEUTRAL</v>
      </c>
      <c r="L783" s="17" t="str">
        <f>OBV!H783</f>
        <v>CONFIRMED BEARISH</v>
      </c>
    </row>
    <row r="784" spans="1:12" ht="13.5" x14ac:dyDescent="0.25">
      <c r="A784" s="3">
        <f>RSI!A784</f>
        <v>43144</v>
      </c>
      <c r="B784" s="2">
        <f>RSI!B784</f>
        <v>2.536</v>
      </c>
      <c r="C784" s="2">
        <f>RSI!I784</f>
        <v>62.616326346660152</v>
      </c>
      <c r="D784" s="2">
        <f>MACD!E784</f>
        <v>-6.7885312837826728E-2</v>
      </c>
      <c r="E784" s="2">
        <f>MACD!F784</f>
        <v>-6.217742366107111E-2</v>
      </c>
      <c r="F784" s="2">
        <f>'Moving Avg'!D784</f>
        <v>2.5530999999999997</v>
      </c>
      <c r="G784" s="2">
        <f>'Moving Avg'!F784</f>
        <v>2.4625250000000003</v>
      </c>
      <c r="H784" s="2">
        <f>'Moving Avg'!G784</f>
        <v>2.280662</v>
      </c>
      <c r="I784" s="2">
        <f>'Moving Avg'!H784</f>
        <v>1.9975060000000011</v>
      </c>
      <c r="J784" s="17" t="str">
        <f>OBV!F784</f>
        <v>BEARISH</v>
      </c>
      <c r="K784" s="17" t="str">
        <f>OBV!G784</f>
        <v>NEUTRAL</v>
      </c>
      <c r="L784" s="17" t="str">
        <f>OBV!H784</f>
        <v>CONFIRMED BEARISH</v>
      </c>
    </row>
    <row r="785" spans="1:12" ht="13.5" x14ac:dyDescent="0.25">
      <c r="A785" s="3">
        <f>RSI!A785</f>
        <v>43145</v>
      </c>
      <c r="B785" s="2">
        <f>RSI!B785</f>
        <v>2.5293999999999999</v>
      </c>
      <c r="C785" s="2">
        <f>RSI!I785</f>
        <v>61.676691855421247</v>
      </c>
      <c r="D785" s="2">
        <f>MACD!E785</f>
        <v>-6.5910464926140833E-2</v>
      </c>
      <c r="E785" s="2">
        <f>MACD!F785</f>
        <v>-6.2924031914085063E-2</v>
      </c>
      <c r="F785" s="2">
        <f>'Moving Avg'!D785</f>
        <v>2.5491599999999996</v>
      </c>
      <c r="G785" s="2">
        <f>'Moving Avg'!F785</f>
        <v>2.46977</v>
      </c>
      <c r="H785" s="2">
        <f>'Moving Avg'!G785</f>
        <v>2.2925179999999998</v>
      </c>
      <c r="I785" s="2">
        <f>'Moving Avg'!H785</f>
        <v>2.0010920000000012</v>
      </c>
      <c r="J785" s="17" t="str">
        <f>OBV!F785</f>
        <v>BEARISH</v>
      </c>
      <c r="K785" s="17" t="str">
        <f>OBV!G785</f>
        <v>NEUTRAL</v>
      </c>
      <c r="L785" s="17" t="str">
        <f>OBV!H785</f>
        <v>CONFIRMED BEARISH</v>
      </c>
    </row>
    <row r="786" spans="1:12" ht="13.5" x14ac:dyDescent="0.25">
      <c r="A786" s="3">
        <f>RSI!A786</f>
        <v>43146</v>
      </c>
      <c r="B786" s="2">
        <f>RSI!B786</f>
        <v>2.4767000000000001</v>
      </c>
      <c r="C786" s="2">
        <f>RSI!I786</f>
        <v>54.627575852150422</v>
      </c>
      <c r="D786" s="2">
        <f>MACD!E786</f>
        <v>-4.6724923514693373E-2</v>
      </c>
      <c r="E786" s="2">
        <f>MACD!F786</f>
        <v>-5.9684210234206725E-2</v>
      </c>
      <c r="F786" s="2">
        <f>'Moving Avg'!D786</f>
        <v>2.5280800000000001</v>
      </c>
      <c r="G786" s="2">
        <f>'Moving Avg'!F786</f>
        <v>2.4753700000000003</v>
      </c>
      <c r="H786" s="2">
        <f>'Moving Avg'!G786</f>
        <v>2.3031900000000003</v>
      </c>
      <c r="I786" s="2">
        <f>'Moving Avg'!H786</f>
        <v>2.0043835000000012</v>
      </c>
      <c r="J786" s="17" t="str">
        <f>OBV!F786</f>
        <v>BEARISH</v>
      </c>
      <c r="K786" s="17" t="str">
        <f>OBV!G786</f>
        <v>WEAK</v>
      </c>
      <c r="L786" s="17" t="str">
        <f>OBV!H786</f>
        <v>CONFIRMED BEARISH</v>
      </c>
    </row>
    <row r="787" spans="1:12" ht="13.5" x14ac:dyDescent="0.25">
      <c r="A787" s="3">
        <f>RSI!A787</f>
        <v>43147</v>
      </c>
      <c r="B787" s="2">
        <f>RSI!B787</f>
        <v>2.4964</v>
      </c>
      <c r="C787" s="2">
        <f>RSI!I787</f>
        <v>56.62334339200715</v>
      </c>
      <c r="D787" s="2">
        <f>MACD!E787</f>
        <v>-1.7985540089602736E-2</v>
      </c>
      <c r="E787" s="2">
        <f>MACD!F787</f>
        <v>-5.1344476205285934E-2</v>
      </c>
      <c r="F787" s="2">
        <f>'Moving Avg'!D787</f>
        <v>2.5214799999999999</v>
      </c>
      <c r="G787" s="2">
        <f>'Moving Avg'!F787</f>
        <v>2.4829450000000004</v>
      </c>
      <c r="H787" s="2">
        <f>'Moving Avg'!G787</f>
        <v>2.3142559999999999</v>
      </c>
      <c r="I787" s="2">
        <f>'Moving Avg'!H787</f>
        <v>2.007619500000001</v>
      </c>
      <c r="J787" s="17" t="str">
        <f>OBV!F787</f>
        <v>BEARISH</v>
      </c>
      <c r="K787" s="17" t="str">
        <f>OBV!G787</f>
        <v>NEUTRAL</v>
      </c>
      <c r="L787" s="17" t="str">
        <f>OBV!H787</f>
        <v>CONFIRMED BEARISH</v>
      </c>
    </row>
    <row r="788" spans="1:12" ht="13.5" x14ac:dyDescent="0.25">
      <c r="A788" s="3">
        <f>RSI!A788</f>
        <v>43150</v>
      </c>
      <c r="B788" s="2">
        <f>RSI!B788</f>
        <v>2.5030000000000001</v>
      </c>
      <c r="C788" s="2">
        <f>RSI!I788</f>
        <v>57.30098216855847</v>
      </c>
      <c r="D788" s="2">
        <f>MACD!E788</f>
        <v>4.6196020173150387E-4</v>
      </c>
      <c r="E788" s="2">
        <f>MACD!F788</f>
        <v>-4.0983188923882453E-2</v>
      </c>
      <c r="F788" s="2">
        <f>'Moving Avg'!D788</f>
        <v>2.5083000000000002</v>
      </c>
      <c r="G788" s="2">
        <f>'Moving Avg'!F788</f>
        <v>2.4905200000000005</v>
      </c>
      <c r="H788" s="2">
        <f>'Moving Avg'!G788</f>
        <v>2.3254540000000001</v>
      </c>
      <c r="I788" s="2">
        <f>'Moving Avg'!H788</f>
        <v>2.0107960000000009</v>
      </c>
      <c r="J788" s="17" t="str">
        <f>OBV!F788</f>
        <v>BEARISH</v>
      </c>
      <c r="K788" s="17" t="str">
        <f>OBV!G788</f>
        <v>WEAK</v>
      </c>
      <c r="L788" s="17" t="str">
        <f>OBV!H788</f>
        <v>CONFIRMED BEARISH</v>
      </c>
    </row>
    <row r="789" spans="1:12" ht="13.5" x14ac:dyDescent="0.25">
      <c r="A789" s="3">
        <f>RSI!A789</f>
        <v>43151</v>
      </c>
      <c r="B789" s="2">
        <f>RSI!B789</f>
        <v>2.4832999999999998</v>
      </c>
      <c r="C789" s="2">
        <f>RSI!I789</f>
        <v>54.561097712036734</v>
      </c>
      <c r="D789" s="2">
        <f>MACD!E789</f>
        <v>1.6179950912016849E-2</v>
      </c>
      <c r="E789" s="2">
        <f>MACD!F789</f>
        <v>-2.9550560956702596E-2</v>
      </c>
      <c r="F789" s="2">
        <f>'Moving Avg'!D789</f>
        <v>2.49776</v>
      </c>
      <c r="G789" s="2">
        <f>'Moving Avg'!F789</f>
        <v>2.4977650000000002</v>
      </c>
      <c r="H789" s="2">
        <f>'Moving Avg'!G789</f>
        <v>2.3363879999999999</v>
      </c>
      <c r="I789" s="2">
        <f>'Moving Avg'!H789</f>
        <v>2.013935500000001</v>
      </c>
      <c r="J789" s="17" t="str">
        <f>OBV!F789</f>
        <v>BEARISH</v>
      </c>
      <c r="K789" s="17" t="str">
        <f>OBV!G789</f>
        <v>NEUTRAL</v>
      </c>
      <c r="L789" s="17" t="str">
        <f>OBV!H789</f>
        <v>CONFIRMED BEARISH</v>
      </c>
    </row>
    <row r="790" spans="1:12" ht="13.5" x14ac:dyDescent="0.25">
      <c r="A790" s="3">
        <f>RSI!A790</f>
        <v>43152</v>
      </c>
      <c r="B790" s="2">
        <f>RSI!B790</f>
        <v>2.4899</v>
      </c>
      <c r="C790" s="2">
        <f>RSI!I790</f>
        <v>55.331702974779105</v>
      </c>
      <c r="D790" s="2">
        <f>MACD!E790</f>
        <v>2.5750684933897983E-2</v>
      </c>
      <c r="E790" s="2">
        <f>MACD!F790</f>
        <v>-1.8490311778582479E-2</v>
      </c>
      <c r="F790" s="2">
        <f>'Moving Avg'!D790</f>
        <v>2.4898600000000002</v>
      </c>
      <c r="G790" s="2">
        <f>'Moving Avg'!F790</f>
        <v>2.5043550000000003</v>
      </c>
      <c r="H790" s="2">
        <f>'Moving Avg'!G790</f>
        <v>2.3474540000000004</v>
      </c>
      <c r="I790" s="2">
        <f>'Moving Avg'!H790</f>
        <v>2.0171390000000007</v>
      </c>
      <c r="J790" s="17" t="str">
        <f>OBV!F790</f>
        <v>BULLISH</v>
      </c>
      <c r="K790" s="17" t="str">
        <f>OBV!G790</f>
        <v>NEUTRAL</v>
      </c>
      <c r="L790" s="17" t="str">
        <f>OBV!H790</f>
        <v>BULLISH DIVERGENCE</v>
      </c>
    </row>
    <row r="791" spans="1:12" ht="13.5" x14ac:dyDescent="0.25">
      <c r="A791" s="3">
        <f>RSI!A791</f>
        <v>43153</v>
      </c>
      <c r="B791" s="2">
        <f>RSI!B791</f>
        <v>2.4964</v>
      </c>
      <c r="C791" s="2">
        <f>RSI!I791</f>
        <v>56.120954474886148</v>
      </c>
      <c r="D791" s="2">
        <f>MACD!E791</f>
        <v>3.8225753641253579E-2</v>
      </c>
      <c r="E791" s="2">
        <f>MACD!F791</f>
        <v>-7.1470986946152674E-3</v>
      </c>
      <c r="F791" s="2">
        <f>'Moving Avg'!D791</f>
        <v>2.4937999999999998</v>
      </c>
      <c r="G791" s="2">
        <f>'Moving Avg'!F791</f>
        <v>2.5106099999999998</v>
      </c>
      <c r="H791" s="2">
        <f>'Moving Avg'!G791</f>
        <v>2.3590459999999998</v>
      </c>
      <c r="I791" s="2">
        <f>'Moving Avg'!H791</f>
        <v>2.0204365000000006</v>
      </c>
      <c r="J791" s="17" t="str">
        <f>OBV!F791</f>
        <v>BULLISH</v>
      </c>
      <c r="K791" s="17" t="str">
        <f>OBV!G791</f>
        <v>STRONG</v>
      </c>
      <c r="L791" s="17" t="str">
        <f>OBV!H791</f>
        <v>CONFIRMED BULLISH</v>
      </c>
    </row>
    <row r="792" spans="1:12" ht="13.5" x14ac:dyDescent="0.25">
      <c r="A792" s="3">
        <f>RSI!A792</f>
        <v>43154</v>
      </c>
      <c r="B792" s="2">
        <f>RSI!B792</f>
        <v>2.4832999999999998</v>
      </c>
      <c r="C792" s="2">
        <f>RSI!I792</f>
        <v>54.048236694804501</v>
      </c>
      <c r="D792" s="2">
        <f>MACD!E792</f>
        <v>4.1403362985862557E-2</v>
      </c>
      <c r="E792" s="2">
        <f>MACD!F792</f>
        <v>2.5629936414802981E-3</v>
      </c>
      <c r="F792" s="2">
        <f>'Moving Avg'!D792</f>
        <v>2.4911799999999999</v>
      </c>
      <c r="G792" s="2">
        <f>'Moving Avg'!F792</f>
        <v>2.5132450000000004</v>
      </c>
      <c r="H792" s="2">
        <f>'Moving Avg'!G792</f>
        <v>2.36985</v>
      </c>
      <c r="I792" s="2">
        <f>'Moving Avg'!H792</f>
        <v>2.0236995000000007</v>
      </c>
      <c r="J792" s="17" t="str">
        <f>OBV!F792</f>
        <v>BULLISH</v>
      </c>
      <c r="K792" s="17" t="str">
        <f>OBV!G792</f>
        <v>NEUTRAL</v>
      </c>
      <c r="L792" s="17" t="str">
        <f>OBV!H792</f>
        <v>BULLISH DIVERGENCE</v>
      </c>
    </row>
    <row r="793" spans="1:12" ht="13.5" x14ac:dyDescent="0.25">
      <c r="A793" s="3">
        <f>RSI!A793</f>
        <v>43157</v>
      </c>
      <c r="B793" s="2">
        <f>RSI!B793</f>
        <v>2.5293999999999999</v>
      </c>
      <c r="C793" s="2">
        <f>RSI!I793</f>
        <v>59.69031194960737</v>
      </c>
      <c r="D793" s="2">
        <f>MACD!E793</f>
        <v>4.6608574147754211E-2</v>
      </c>
      <c r="E793" s="2">
        <f>MACD!F793</f>
        <v>1.1372109742735082E-2</v>
      </c>
      <c r="F793" s="2">
        <f>'Moving Avg'!D793</f>
        <v>2.4964599999999999</v>
      </c>
      <c r="G793" s="2">
        <f>'Moving Avg'!F793</f>
        <v>2.5185149999999998</v>
      </c>
      <c r="H793" s="2">
        <f>'Moving Avg'!G793</f>
        <v>2.3815759999999999</v>
      </c>
      <c r="I793" s="2">
        <f>'Moving Avg'!H793</f>
        <v>2.0272545000000011</v>
      </c>
      <c r="J793" s="17" t="str">
        <f>OBV!F793</f>
        <v>BULLISH</v>
      </c>
      <c r="K793" s="17" t="str">
        <f>OBV!G793</f>
        <v>NEUTRAL</v>
      </c>
      <c r="L793" s="17" t="str">
        <f>OBV!H793</f>
        <v>CONFIRMED BULLISH</v>
      </c>
    </row>
    <row r="794" spans="1:12" ht="13.5" x14ac:dyDescent="0.25">
      <c r="A794" s="3">
        <f>RSI!A794</f>
        <v>43158</v>
      </c>
      <c r="B794" s="2">
        <f>RSI!B794</f>
        <v>2.5821000000000001</v>
      </c>
      <c r="C794" s="2">
        <f>RSI!I794</f>
        <v>64.983356837276659</v>
      </c>
      <c r="D794" s="2">
        <f>MACD!E794</f>
        <v>4.1640479483735504E-2</v>
      </c>
      <c r="E794" s="2">
        <f>MACD!F794</f>
        <v>1.7425783690935167E-2</v>
      </c>
      <c r="F794" s="2">
        <f>'Moving Avg'!D794</f>
        <v>2.5162199999999997</v>
      </c>
      <c r="G794" s="2">
        <f>'Moving Avg'!F794</f>
        <v>2.5264199999999999</v>
      </c>
      <c r="H794" s="2">
        <f>'Moving Avg'!G794</f>
        <v>2.3934319999999998</v>
      </c>
      <c r="I794" s="2">
        <f>'Moving Avg'!H794</f>
        <v>2.0309495000000011</v>
      </c>
      <c r="J794" s="17" t="str">
        <f>OBV!F794</f>
        <v>BULLISH</v>
      </c>
      <c r="K794" s="17" t="str">
        <f>OBV!G794</f>
        <v>STRONG</v>
      </c>
      <c r="L794" s="17" t="str">
        <f>OBV!H794</f>
        <v>CONFIRMED BULLISH</v>
      </c>
    </row>
    <row r="795" spans="1:12" ht="13.5" x14ac:dyDescent="0.25">
      <c r="A795" s="3">
        <f>RSI!A795</f>
        <v>43159</v>
      </c>
      <c r="B795" s="2">
        <f>RSI!B795</f>
        <v>2.5623</v>
      </c>
      <c r="C795" s="2">
        <f>RSI!I795</f>
        <v>61.705003356824463</v>
      </c>
      <c r="D795" s="2">
        <f>MACD!E795</f>
        <v>3.719948817165486E-2</v>
      </c>
      <c r="E795" s="2">
        <f>MACD!F795</f>
        <v>2.1380524587079106E-2</v>
      </c>
      <c r="F795" s="2">
        <f>'Moving Avg'!D795</f>
        <v>2.5306999999999999</v>
      </c>
      <c r="G795" s="2">
        <f>'Moving Avg'!F795</f>
        <v>2.5333350000000001</v>
      </c>
      <c r="H795" s="2">
        <f>'Moving Avg'!G795</f>
        <v>2.404102</v>
      </c>
      <c r="I795" s="2">
        <f>'Moving Avg'!H795</f>
        <v>2.0345150000000007</v>
      </c>
      <c r="J795" s="17" t="str">
        <f>OBV!F795</f>
        <v>BULLISH</v>
      </c>
      <c r="K795" s="17" t="str">
        <f>OBV!G795</f>
        <v>STRONG</v>
      </c>
      <c r="L795" s="17" t="str">
        <f>OBV!H795</f>
        <v>CONFIRMED BULLISH</v>
      </c>
    </row>
    <row r="796" spans="1:12" ht="13.5" x14ac:dyDescent="0.25">
      <c r="A796" s="3">
        <f>RSI!A796</f>
        <v>43160</v>
      </c>
      <c r="B796" s="2">
        <f>RSI!B796</f>
        <v>2.5426000000000002</v>
      </c>
      <c r="C796" s="2">
        <f>RSI!I796</f>
        <v>58.540567588685505</v>
      </c>
      <c r="D796" s="2">
        <f>MACD!E796</f>
        <v>2.6272791409521101E-2</v>
      </c>
      <c r="E796" s="2">
        <f>MACD!F796</f>
        <v>2.2358977951567507E-2</v>
      </c>
      <c r="F796" s="2">
        <f>'Moving Avg'!D796</f>
        <v>2.5399400000000001</v>
      </c>
      <c r="G796" s="2">
        <f>'Moving Avg'!F796</f>
        <v>2.5346549999999999</v>
      </c>
      <c r="H796" s="2">
        <f>'Moving Avg'!G796</f>
        <v>2.4131919999999996</v>
      </c>
      <c r="I796" s="2">
        <f>'Moving Avg'!H796</f>
        <v>2.0380125000000007</v>
      </c>
      <c r="J796" s="17" t="str">
        <f>OBV!F796</f>
        <v>BEARISH</v>
      </c>
      <c r="K796" s="17" t="str">
        <f>OBV!G796</f>
        <v>NEUTRAL</v>
      </c>
      <c r="L796" s="17" t="str">
        <f>OBV!H796</f>
        <v>BEARISH DIVERGENCE</v>
      </c>
    </row>
    <row r="797" spans="1:12" ht="13.5" x14ac:dyDescent="0.25">
      <c r="A797" s="3">
        <f>RSI!A797</f>
        <v>43161</v>
      </c>
      <c r="B797" s="2">
        <f>RSI!B797</f>
        <v>2.5293999999999999</v>
      </c>
      <c r="C797" s="2">
        <f>RSI!I797</f>
        <v>56.451540411037719</v>
      </c>
      <c r="D797" s="2">
        <f>MACD!E797</f>
        <v>2.0670133930248635E-2</v>
      </c>
      <c r="E797" s="2">
        <f>MACD!F797</f>
        <v>2.2021209147303735E-2</v>
      </c>
      <c r="F797" s="2">
        <f>'Moving Avg'!D797</f>
        <v>2.5491599999999996</v>
      </c>
      <c r="G797" s="2">
        <f>'Moving Avg'!F797</f>
        <v>2.5307050000000002</v>
      </c>
      <c r="H797" s="2">
        <f>'Moving Avg'!G797</f>
        <v>2.4199119999999992</v>
      </c>
      <c r="I797" s="2">
        <f>'Moving Avg'!H797</f>
        <v>2.0414440000000007</v>
      </c>
      <c r="J797" s="17" t="str">
        <f>OBV!F797</f>
        <v>BEARISH</v>
      </c>
      <c r="K797" s="17" t="str">
        <f>OBV!G797</f>
        <v>NEUTRAL</v>
      </c>
      <c r="L797" s="17" t="str">
        <f>OBV!H797</f>
        <v>BEARISH DIVERGENCE</v>
      </c>
    </row>
    <row r="798" spans="1:12" ht="13.5" x14ac:dyDescent="0.25">
      <c r="A798" s="3">
        <f>RSI!A798</f>
        <v>43164</v>
      </c>
      <c r="B798" s="2">
        <f>RSI!B798</f>
        <v>2.536</v>
      </c>
      <c r="C798" s="2">
        <f>RSI!I798</f>
        <v>57.272551101828931</v>
      </c>
      <c r="D798" s="2">
        <f>MACD!E798</f>
        <v>1.6195457740729946E-2</v>
      </c>
      <c r="E798" s="2">
        <f>MACD!F798</f>
        <v>2.0856058865988979E-2</v>
      </c>
      <c r="F798" s="2">
        <f>'Moving Avg'!D798</f>
        <v>2.5504799999999999</v>
      </c>
      <c r="G798" s="2">
        <f>'Moving Avg'!F798</f>
        <v>2.5287300000000004</v>
      </c>
      <c r="H798" s="2">
        <f>'Moving Avg'!G798</f>
        <v>2.4251819999999995</v>
      </c>
      <c r="I798" s="2">
        <f>'Moving Avg'!H798</f>
        <v>2.0448780000000006</v>
      </c>
      <c r="J798" s="17" t="str">
        <f>OBV!F798</f>
        <v>BULLISH</v>
      </c>
      <c r="K798" s="17" t="str">
        <f>OBV!G798</f>
        <v>NEUTRAL</v>
      </c>
      <c r="L798" s="17" t="str">
        <f>OBV!H798</f>
        <v>CONFIRMED BULLISH</v>
      </c>
    </row>
    <row r="799" spans="1:12" ht="13.5" x14ac:dyDescent="0.25">
      <c r="A799" s="3">
        <f>RSI!A799</f>
        <v>43165</v>
      </c>
      <c r="B799" s="2">
        <f>RSI!B799</f>
        <v>2.5689000000000002</v>
      </c>
      <c r="C799" s="2">
        <f>RSI!I799</f>
        <v>61.199456751138811</v>
      </c>
      <c r="D799" s="2">
        <f>MACD!E799</f>
        <v>6.661219042495059E-3</v>
      </c>
      <c r="E799" s="2">
        <f>MACD!F799</f>
        <v>1.8017090901290195E-2</v>
      </c>
      <c r="F799" s="2">
        <f>'Moving Avg'!D799</f>
        <v>2.5478399999999999</v>
      </c>
      <c r="G799" s="2">
        <f>'Moving Avg'!F799</f>
        <v>2.5287300000000004</v>
      </c>
      <c r="H799" s="2">
        <f>'Moving Avg'!G799</f>
        <v>2.4286079999999992</v>
      </c>
      <c r="I799" s="2">
        <f>'Moving Avg'!H799</f>
        <v>2.0485690000000001</v>
      </c>
      <c r="J799" s="17" t="str">
        <f>OBV!F799</f>
        <v>BULLISH</v>
      </c>
      <c r="K799" s="17" t="str">
        <f>OBV!G799</f>
        <v>NEUTRAL</v>
      </c>
      <c r="L799" s="17" t="str">
        <f>OBV!H799</f>
        <v>BULLISH DIVERGENCE</v>
      </c>
    </row>
    <row r="800" spans="1:12" ht="13.5" x14ac:dyDescent="0.25">
      <c r="A800" s="3">
        <f>RSI!A800</f>
        <v>43166</v>
      </c>
      <c r="B800" s="2">
        <f>RSI!B800</f>
        <v>2.5689000000000002</v>
      </c>
      <c r="C800" s="2">
        <f>RSI!I800</f>
        <v>61.199456751138811</v>
      </c>
      <c r="D800" s="2">
        <f>MACD!E800</f>
        <v>-8.446513796833699E-4</v>
      </c>
      <c r="E800" s="2">
        <f>MACD!F800</f>
        <v>1.4244742445095483E-2</v>
      </c>
      <c r="F800" s="2">
        <f>'Moving Avg'!D800</f>
        <v>2.5491599999999996</v>
      </c>
      <c r="G800" s="2">
        <f>'Moving Avg'!F800</f>
        <v>2.5297200000000002</v>
      </c>
      <c r="H800" s="2">
        <f>'Moving Avg'!G800</f>
        <v>2.4312419999999988</v>
      </c>
      <c r="I800" s="2">
        <f>'Moving Avg'!H800</f>
        <v>2.0522290000000001</v>
      </c>
      <c r="J800" s="17" t="str">
        <f>OBV!F800</f>
        <v>BULLISH</v>
      </c>
      <c r="K800" s="17" t="str">
        <f>OBV!G800</f>
        <v>NEUTRAL</v>
      </c>
      <c r="L800" s="17" t="str">
        <f>OBV!H800</f>
        <v>CONFIRMED BULLISH</v>
      </c>
    </row>
    <row r="801" spans="1:12" ht="13.5" x14ac:dyDescent="0.25">
      <c r="A801" s="3">
        <f>RSI!A801</f>
        <v>43167</v>
      </c>
      <c r="B801" s="2">
        <f>RSI!B801</f>
        <v>2.5689000000000002</v>
      </c>
      <c r="C801" s="2">
        <f>RSI!I801</f>
        <v>61.199456751138804</v>
      </c>
      <c r="D801" s="2">
        <f>MACD!E801</f>
        <v>-6.6159783329036159E-3</v>
      </c>
      <c r="E801" s="2">
        <f>MACD!F801</f>
        <v>1.0072598289495662E-2</v>
      </c>
      <c r="F801" s="2">
        <f>'Moving Avg'!D801</f>
        <v>2.5544200000000004</v>
      </c>
      <c r="G801" s="2">
        <f>'Moving Avg'!F801</f>
        <v>2.5290600000000003</v>
      </c>
      <c r="H801" s="2">
        <f>'Moving Avg'!G801</f>
        <v>2.4340079999999991</v>
      </c>
      <c r="I801" s="2">
        <f>'Moving Avg'!H801</f>
        <v>2.0560125</v>
      </c>
      <c r="J801" s="17" t="str">
        <f>OBV!F801</f>
        <v>BULLISH</v>
      </c>
      <c r="K801" s="17" t="str">
        <f>OBV!G801</f>
        <v>STRONG</v>
      </c>
      <c r="L801" s="17" t="str">
        <f>OBV!H801</f>
        <v>CONFIRMED BULLISH</v>
      </c>
    </row>
    <row r="802" spans="1:12" ht="13.5" x14ac:dyDescent="0.25">
      <c r="A802" s="3">
        <f>RSI!A802</f>
        <v>43168</v>
      </c>
      <c r="B802" s="2">
        <f>RSI!B802</f>
        <v>2.5754999999999999</v>
      </c>
      <c r="C802" s="2">
        <f>RSI!I802</f>
        <v>62.072822419700252</v>
      </c>
      <c r="D802" s="2">
        <f>MACD!E802</f>
        <v>-1.4392761805279708E-2</v>
      </c>
      <c r="E802" s="2">
        <f>MACD!F802</f>
        <v>5.1795262705405885E-3</v>
      </c>
      <c r="F802" s="2">
        <f>'Moving Avg'!D802</f>
        <v>2.5636400000000004</v>
      </c>
      <c r="G802" s="2">
        <f>'Moving Avg'!F802</f>
        <v>2.5313650000000001</v>
      </c>
      <c r="H802" s="2">
        <f>'Moving Avg'!G802</f>
        <v>2.4366419999999995</v>
      </c>
      <c r="I802" s="2">
        <f>'Moving Avg'!H802</f>
        <v>2.0597669999999999</v>
      </c>
      <c r="J802" s="17" t="str">
        <f>OBV!F802</f>
        <v>BULLISH</v>
      </c>
      <c r="K802" s="17" t="str">
        <f>OBV!G802</f>
        <v>STRONG</v>
      </c>
      <c r="L802" s="17" t="str">
        <f>OBV!H802</f>
        <v>CONFIRMED BULLISH</v>
      </c>
    </row>
    <row r="803" spans="1:12" ht="13.5" x14ac:dyDescent="0.25">
      <c r="A803" s="3">
        <f>RSI!A803</f>
        <v>43171</v>
      </c>
      <c r="B803" s="2">
        <f>RSI!B803</f>
        <v>2.5689000000000002</v>
      </c>
      <c r="C803" s="2">
        <f>RSI!I803</f>
        <v>60.603752358586924</v>
      </c>
      <c r="D803" s="2">
        <f>MACD!E803</f>
        <v>-1.3791178921183977E-2</v>
      </c>
      <c r="E803" s="2">
        <f>MACD!F803</f>
        <v>1.3853852321956753E-3</v>
      </c>
      <c r="F803" s="2">
        <f>'Moving Avg'!D803</f>
        <v>2.5702199999999999</v>
      </c>
      <c r="G803" s="2">
        <f>'Moving Avg'!F803</f>
        <v>2.5313650000000001</v>
      </c>
      <c r="H803" s="2">
        <f>'Moving Avg'!G803</f>
        <v>2.4392759999999991</v>
      </c>
      <c r="I803" s="2">
        <f>'Moving Avg'!H803</f>
        <v>2.0634884999999996</v>
      </c>
      <c r="J803" s="17" t="str">
        <f>OBV!F803</f>
        <v>BULLISH</v>
      </c>
      <c r="K803" s="17" t="str">
        <f>OBV!G803</f>
        <v>STRONG</v>
      </c>
      <c r="L803" s="17" t="str">
        <f>OBV!H803</f>
        <v>CONFIRMED BULLISH</v>
      </c>
    </row>
    <row r="804" spans="1:12" ht="13.5" x14ac:dyDescent="0.25">
      <c r="A804" s="3">
        <f>RSI!A804</f>
        <v>43172</v>
      </c>
      <c r="B804" s="2">
        <f>RSI!B804</f>
        <v>2.5821000000000001</v>
      </c>
      <c r="C804" s="2">
        <f>RSI!I804</f>
        <v>62.514565600221154</v>
      </c>
      <c r="D804" s="2">
        <f>MACD!E804</f>
        <v>-6.4829167878186489E-3</v>
      </c>
      <c r="E804" s="2">
        <f>MACD!F804</f>
        <v>-1.8827517180718969E-4</v>
      </c>
      <c r="F804" s="2">
        <f>'Moving Avg'!D804</f>
        <v>2.5728599999999999</v>
      </c>
      <c r="G804" s="2">
        <f>'Moving Avg'!F804</f>
        <v>2.5336699999999999</v>
      </c>
      <c r="H804" s="2">
        <f>'Moving Avg'!G804</f>
        <v>2.4450719999999992</v>
      </c>
      <c r="I804" s="2">
        <f>'Moving Avg'!H804</f>
        <v>2.0672759999999997</v>
      </c>
      <c r="J804" s="17" t="str">
        <f>OBV!F804</f>
        <v>BULLISH</v>
      </c>
      <c r="K804" s="17" t="str">
        <f>OBV!G804</f>
        <v>NEUTRAL</v>
      </c>
      <c r="L804" s="17" t="str">
        <f>OBV!H804</f>
        <v>CONFIRMED BULLISH</v>
      </c>
    </row>
    <row r="805" spans="1:12" ht="13.5" x14ac:dyDescent="0.25">
      <c r="A805" s="3">
        <f>RSI!A805</f>
        <v>43173</v>
      </c>
      <c r="B805" s="2">
        <f>RSI!B805</f>
        <v>2.5754999999999999</v>
      </c>
      <c r="C805" s="2">
        <f>RSI!I805</f>
        <v>60.923447050311381</v>
      </c>
      <c r="D805" s="2">
        <f>MACD!E805</f>
        <v>-3.2404559507055453E-3</v>
      </c>
      <c r="E805" s="2">
        <f>MACD!F805</f>
        <v>-7.9871132758686087E-4</v>
      </c>
      <c r="F805" s="2">
        <f>'Moving Avg'!D805</f>
        <v>2.5741800000000001</v>
      </c>
      <c r="G805" s="2">
        <f>'Moving Avg'!F805</f>
        <v>2.5359749999999996</v>
      </c>
      <c r="H805" s="2">
        <f>'Moving Avg'!G805</f>
        <v>2.4517899999999995</v>
      </c>
      <c r="I805" s="2">
        <f>'Moving Avg'!H805</f>
        <v>2.0709379999999995</v>
      </c>
      <c r="J805" s="17" t="str">
        <f>OBV!F805</f>
        <v>BULLISH</v>
      </c>
      <c r="K805" s="17" t="str">
        <f>OBV!G805</f>
        <v>NEUTRAL</v>
      </c>
      <c r="L805" s="17" t="str">
        <f>OBV!H805</f>
        <v>CONFIRMED BULLISH</v>
      </c>
    </row>
    <row r="806" spans="1:12" ht="13.5" x14ac:dyDescent="0.25">
      <c r="A806" s="3">
        <f>RSI!A806</f>
        <v>43174</v>
      </c>
      <c r="B806" s="2">
        <f>RSI!B806</f>
        <v>2.5754999999999999</v>
      </c>
      <c r="C806" s="2">
        <f>RSI!I806</f>
        <v>60.923447050311381</v>
      </c>
      <c r="D806" s="2">
        <f>MACD!E806</f>
        <v>-3.8443347142131934E-3</v>
      </c>
      <c r="E806" s="2">
        <f>MACD!F806</f>
        <v>-1.4078360049121275E-3</v>
      </c>
      <c r="F806" s="2">
        <f>'Moving Avg'!D806</f>
        <v>2.5754999999999999</v>
      </c>
      <c r="G806" s="2">
        <f>'Moving Avg'!F806</f>
        <v>2.5409149999999996</v>
      </c>
      <c r="H806" s="2">
        <f>'Moving Avg'!G806</f>
        <v>2.4599579999999994</v>
      </c>
      <c r="I806" s="2">
        <f>'Moving Avg'!H806</f>
        <v>2.0746309999999997</v>
      </c>
      <c r="J806" s="17" t="str">
        <f>OBV!F806</f>
        <v>BULLISH</v>
      </c>
      <c r="K806" s="17" t="str">
        <f>OBV!G806</f>
        <v>NEUTRAL</v>
      </c>
      <c r="L806" s="17" t="str">
        <f>OBV!H806</f>
        <v>CONFIRMED BULLISH</v>
      </c>
    </row>
    <row r="807" spans="1:12" ht="13.5" x14ac:dyDescent="0.25">
      <c r="A807" s="3">
        <f>RSI!A807</f>
        <v>43175</v>
      </c>
      <c r="B807" s="2">
        <f>RSI!B807</f>
        <v>2.5952999999999999</v>
      </c>
      <c r="C807" s="2">
        <f>RSI!I807</f>
        <v>64.102354655057297</v>
      </c>
      <c r="D807" s="2">
        <f>MACD!E807</f>
        <v>-8.1460136917277381E-3</v>
      </c>
      <c r="E807" s="2">
        <f>MACD!F807</f>
        <v>-2.7554715422752497E-3</v>
      </c>
      <c r="F807" s="2">
        <f>'Moving Avg'!D807</f>
        <v>2.5794600000000001</v>
      </c>
      <c r="G807" s="2">
        <f>'Moving Avg'!F807</f>
        <v>2.5458599999999998</v>
      </c>
      <c r="H807" s="2">
        <f>'Moving Avg'!G807</f>
        <v>2.4685219999999992</v>
      </c>
      <c r="I807" s="2">
        <f>'Moving Avg'!H807</f>
        <v>2.0784229999999995</v>
      </c>
      <c r="J807" s="17" t="str">
        <f>OBV!F807</f>
        <v>BULLISH</v>
      </c>
      <c r="K807" s="17" t="str">
        <f>OBV!G807</f>
        <v>NEUTRAL</v>
      </c>
      <c r="L807" s="17" t="str">
        <f>OBV!H807</f>
        <v>CONFIRMED BULLISH</v>
      </c>
    </row>
    <row r="808" spans="1:12" ht="13.5" x14ac:dyDescent="0.25">
      <c r="A808" s="3">
        <f>RSI!A808</f>
        <v>43178</v>
      </c>
      <c r="B808" s="2">
        <f>RSI!B808</f>
        <v>2.6017999999999999</v>
      </c>
      <c r="C808" s="2">
        <f>RSI!I808</f>
        <v>65.105921359318032</v>
      </c>
      <c r="D808" s="2">
        <f>MACD!E808</f>
        <v>-1.1640536951128322E-2</v>
      </c>
      <c r="E808" s="2">
        <f>MACD!F808</f>
        <v>-4.5324846240458643E-3</v>
      </c>
      <c r="F808" s="2">
        <f>'Moving Avg'!D808</f>
        <v>2.5860399999999997</v>
      </c>
      <c r="G808" s="2">
        <f>'Moving Avg'!F808</f>
        <v>2.5507999999999997</v>
      </c>
      <c r="H808" s="2">
        <f>'Moving Avg'!G808</f>
        <v>2.4761619999999995</v>
      </c>
      <c r="I808" s="2">
        <f>'Moving Avg'!H808</f>
        <v>2.0822164999999995</v>
      </c>
      <c r="J808" s="17" t="str">
        <f>OBV!F808</f>
        <v>BULLISH</v>
      </c>
      <c r="K808" s="17" t="str">
        <f>OBV!G808</f>
        <v>NEUTRAL</v>
      </c>
      <c r="L808" s="17" t="str">
        <f>OBV!H808</f>
        <v>CONFIRMED BULLISH</v>
      </c>
    </row>
    <row r="809" spans="1:12" ht="13.5" x14ac:dyDescent="0.25">
      <c r="A809" s="3">
        <f>RSI!A809</f>
        <v>43180</v>
      </c>
      <c r="B809" s="2">
        <f>RSI!B809</f>
        <v>2.5754999999999999</v>
      </c>
      <c r="C809" s="2">
        <f>RSI!I809</f>
        <v>58.036141546069729</v>
      </c>
      <c r="D809" s="2">
        <f>MACD!E809</f>
        <v>-7.9859265480819452E-3</v>
      </c>
      <c r="E809" s="2">
        <f>MACD!F809</f>
        <v>-5.2231730088530808E-3</v>
      </c>
      <c r="F809" s="2">
        <f>'Moving Avg'!D809</f>
        <v>2.5847199999999999</v>
      </c>
      <c r="G809" s="2">
        <f>'Moving Avg'!F809</f>
        <v>2.5554099999999993</v>
      </c>
      <c r="H809" s="2">
        <f>'Moving Avg'!G809</f>
        <v>2.4828799999999998</v>
      </c>
      <c r="I809" s="2">
        <f>'Moving Avg'!H809</f>
        <v>2.0859709999999994</v>
      </c>
      <c r="J809" s="17" t="str">
        <f>OBV!F809</f>
        <v>BULLISH</v>
      </c>
      <c r="K809" s="17" t="str">
        <f>OBV!G809</f>
        <v>NEUTRAL</v>
      </c>
      <c r="L809" s="17" t="str">
        <f>OBV!H809</f>
        <v>BULLISH DIVERGENCE</v>
      </c>
    </row>
    <row r="810" spans="1:12" ht="13.5" x14ac:dyDescent="0.25">
      <c r="A810" s="3">
        <f>RSI!A810</f>
        <v>43181</v>
      </c>
      <c r="B810" s="2">
        <f>RSI!B810</f>
        <v>2.5689000000000002</v>
      </c>
      <c r="C810" s="2">
        <f>RSI!I810</f>
        <v>56.381533421715083</v>
      </c>
      <c r="D810" s="2">
        <f>MACD!E810</f>
        <v>-4.6179448756316077E-3</v>
      </c>
      <c r="E810" s="2">
        <f>MACD!F810</f>
        <v>-5.1021273822087869E-3</v>
      </c>
      <c r="F810" s="2">
        <f>'Moving Avg'!D810</f>
        <v>2.5833999999999997</v>
      </c>
      <c r="G810" s="2">
        <f>'Moving Avg'!F810</f>
        <v>2.5593599999999994</v>
      </c>
      <c r="H810" s="2">
        <f>'Moving Avg'!G810</f>
        <v>2.489204</v>
      </c>
      <c r="I810" s="2">
        <f>'Moving Avg'!H810</f>
        <v>2.089599999999999</v>
      </c>
      <c r="J810" s="17" t="str">
        <f>OBV!F810</f>
        <v>BULLISH</v>
      </c>
      <c r="K810" s="17" t="str">
        <f>OBV!G810</f>
        <v>NEUTRAL</v>
      </c>
      <c r="L810" s="17" t="str">
        <f>OBV!H810</f>
        <v>BULLISH DIVERGENCE</v>
      </c>
    </row>
    <row r="811" spans="1:12" ht="13.5" x14ac:dyDescent="0.25">
      <c r="A811" s="3">
        <f>RSI!A811</f>
        <v>43182</v>
      </c>
      <c r="B811" s="2">
        <f>RSI!B811</f>
        <v>2.5689000000000002</v>
      </c>
      <c r="C811" s="2">
        <f>RSI!I811</f>
        <v>56.381533421715083</v>
      </c>
      <c r="D811" s="2">
        <f>MACD!E811</f>
        <v>-1.9265866436475321E-3</v>
      </c>
      <c r="E811" s="2">
        <f>MACD!F811</f>
        <v>-4.4670192344965368E-3</v>
      </c>
      <c r="F811" s="2">
        <f>'Moving Avg'!D811</f>
        <v>2.5820799999999999</v>
      </c>
      <c r="G811" s="2">
        <f>'Moving Avg'!F811</f>
        <v>2.5629849999999994</v>
      </c>
      <c r="H811" s="2">
        <f>'Moving Avg'!G811</f>
        <v>2.4951319999999999</v>
      </c>
      <c r="I811" s="2">
        <f>'Moving Avg'!H811</f>
        <v>2.0933524999999991</v>
      </c>
      <c r="J811" s="17" t="str">
        <f>OBV!F811</f>
        <v>BULLISH</v>
      </c>
      <c r="K811" s="17" t="str">
        <f>OBV!G811</f>
        <v>NEUTRAL</v>
      </c>
      <c r="L811" s="17" t="str">
        <f>OBV!H811</f>
        <v>BULLISH DIVERGENCE</v>
      </c>
    </row>
    <row r="812" spans="1:12" ht="13.5" x14ac:dyDescent="0.25">
      <c r="A812" s="3">
        <f>RSI!A812</f>
        <v>43185</v>
      </c>
      <c r="B812" s="2">
        <f>RSI!B812</f>
        <v>2.5556999999999999</v>
      </c>
      <c r="C812" s="2">
        <f>RSI!I812</f>
        <v>52.884314172064549</v>
      </c>
      <c r="D812" s="2">
        <f>MACD!E812</f>
        <v>2.1971451522793117E-3</v>
      </c>
      <c r="E812" s="2">
        <f>MACD!F812</f>
        <v>-3.134186357141367E-3</v>
      </c>
      <c r="F812" s="2">
        <f>'Moving Avg'!D812</f>
        <v>2.57416</v>
      </c>
      <c r="G812" s="2">
        <f>'Moving Avg'!F812</f>
        <v>2.566605</v>
      </c>
      <c r="H812" s="2">
        <f>'Moving Avg'!G812</f>
        <v>2.5011919999999996</v>
      </c>
      <c r="I812" s="2">
        <f>'Moving Avg'!H812</f>
        <v>2.0969464999999987</v>
      </c>
      <c r="J812" s="17" t="str">
        <f>OBV!F812</f>
        <v>BEARISH</v>
      </c>
      <c r="K812" s="17" t="str">
        <f>OBV!G812</f>
        <v>NEUTRAL</v>
      </c>
      <c r="L812" s="17" t="str">
        <f>OBV!H812</f>
        <v>CONFIRMED BEARISH</v>
      </c>
    </row>
    <row r="813" spans="1:12" ht="13.5" x14ac:dyDescent="0.25">
      <c r="A813" s="3">
        <f>RSI!A813</f>
        <v>43186</v>
      </c>
      <c r="B813" s="2">
        <f>RSI!B813</f>
        <v>2.5491000000000001</v>
      </c>
      <c r="C813" s="2">
        <f>RSI!I813</f>
        <v>51.175089033875082</v>
      </c>
      <c r="D813" s="2">
        <f>MACD!E813</f>
        <v>5.102095759887959E-3</v>
      </c>
      <c r="E813" s="2">
        <f>MACD!F813</f>
        <v>-1.4869299337355018E-3</v>
      </c>
      <c r="F813" s="2">
        <f>'Moving Avg'!D813</f>
        <v>2.5636200000000002</v>
      </c>
      <c r="G813" s="2">
        <f>'Moving Avg'!F813</f>
        <v>2.56759</v>
      </c>
      <c r="H813" s="2">
        <f>'Moving Avg'!G813</f>
        <v>2.5071199999999996</v>
      </c>
      <c r="I813" s="2">
        <f>'Moving Avg'!H813</f>
        <v>2.1005074999999991</v>
      </c>
      <c r="J813" s="17" t="str">
        <f>OBV!F813</f>
        <v>BEARISH</v>
      </c>
      <c r="K813" s="17" t="str">
        <f>OBV!G813</f>
        <v>WEAK</v>
      </c>
      <c r="L813" s="17" t="str">
        <f>OBV!H813</f>
        <v>CONFIRMED BEARISH</v>
      </c>
    </row>
    <row r="814" spans="1:12" ht="13.5" x14ac:dyDescent="0.25">
      <c r="A814" s="3">
        <f>RSI!A814</f>
        <v>43187</v>
      </c>
      <c r="B814" s="2">
        <f>RSI!B814</f>
        <v>2.5556999999999999</v>
      </c>
      <c r="C814" s="2">
        <f>RSI!I814</f>
        <v>52.817339903399564</v>
      </c>
      <c r="D814" s="2">
        <f>MACD!E814</f>
        <v>9.0874320392413388E-3</v>
      </c>
      <c r="E814" s="2">
        <f>MACD!F814</f>
        <v>6.2794246085986637E-4</v>
      </c>
      <c r="F814" s="2">
        <f>'Moving Avg'!D814</f>
        <v>2.55966</v>
      </c>
      <c r="G814" s="2">
        <f>'Moving Avg'!F814</f>
        <v>2.5662700000000003</v>
      </c>
      <c r="H814" s="2">
        <f>'Moving Avg'!G814</f>
        <v>2.5129159999999997</v>
      </c>
      <c r="I814" s="2">
        <f>'Moving Avg'!H814</f>
        <v>2.104039999999999</v>
      </c>
      <c r="J814" s="17" t="str">
        <f>OBV!F814</f>
        <v>BEARISH</v>
      </c>
      <c r="K814" s="17" t="str">
        <f>OBV!G814</f>
        <v>NEUTRAL</v>
      </c>
      <c r="L814" s="17" t="str">
        <f>OBV!H814</f>
        <v>CONFIRMED BEARISH</v>
      </c>
    </row>
    <row r="815" spans="1:12" ht="13.5" x14ac:dyDescent="0.25">
      <c r="A815" s="3">
        <f>RSI!A815</f>
        <v>43188</v>
      </c>
      <c r="B815" s="2">
        <f>RSI!B815</f>
        <v>2.5426000000000002</v>
      </c>
      <c r="C815" s="2">
        <f>RSI!I815</f>
        <v>49.274646251841837</v>
      </c>
      <c r="D815" s="2">
        <f>MACD!E815</f>
        <v>1.2362126479882551E-2</v>
      </c>
      <c r="E815" s="2">
        <f>MACD!F815</f>
        <v>2.9747792646644036E-3</v>
      </c>
      <c r="F815" s="2">
        <f>'Moving Avg'!D815</f>
        <v>2.5544000000000002</v>
      </c>
      <c r="G815" s="2">
        <f>'Moving Avg'!F815</f>
        <v>2.5652850000000003</v>
      </c>
      <c r="H815" s="2">
        <f>'Moving Avg'!G815</f>
        <v>2.5160779999999998</v>
      </c>
      <c r="I815" s="2">
        <f>'Moving Avg'!H815</f>
        <v>2.1075069999999991</v>
      </c>
      <c r="J815" s="17" t="str">
        <f>OBV!F815</f>
        <v>BEARISH</v>
      </c>
      <c r="K815" s="17" t="str">
        <f>OBV!G815</f>
        <v>NEUTRAL</v>
      </c>
      <c r="L815" s="17" t="str">
        <f>OBV!H815</f>
        <v>CONFIRMED BEARISH</v>
      </c>
    </row>
    <row r="816" spans="1:12" ht="13.5" x14ac:dyDescent="0.25">
      <c r="A816" s="3">
        <f>RSI!A816</f>
        <v>43189</v>
      </c>
      <c r="B816" s="2">
        <f>RSI!B816</f>
        <v>2.5623</v>
      </c>
      <c r="C816" s="2">
        <f>RSI!I816</f>
        <v>54.244875593641119</v>
      </c>
      <c r="D816" s="2">
        <f>MACD!E816</f>
        <v>1.3702560853833479E-2</v>
      </c>
      <c r="E816" s="2">
        <f>MACD!F816</f>
        <v>5.1203355824982191E-3</v>
      </c>
      <c r="F816" s="2">
        <f>'Moving Avg'!D816</f>
        <v>2.55308</v>
      </c>
      <c r="G816" s="2">
        <f>'Moving Avg'!F816</f>
        <v>2.5662700000000003</v>
      </c>
      <c r="H816" s="2">
        <f>'Moving Avg'!G816</f>
        <v>2.5200299999999998</v>
      </c>
      <c r="I816" s="2">
        <f>'Moving Avg'!H816</f>
        <v>2.1111029999999991</v>
      </c>
      <c r="J816" s="17" t="str">
        <f>OBV!F816</f>
        <v>BULLISH</v>
      </c>
      <c r="K816" s="17" t="str">
        <f>OBV!G816</f>
        <v>NEUTRAL</v>
      </c>
      <c r="L816" s="17" t="str">
        <f>OBV!H816</f>
        <v>BULLISH DIVERGENCE</v>
      </c>
    </row>
    <row r="817" spans="1:12" ht="13.5" x14ac:dyDescent="0.25">
      <c r="A817" s="3">
        <f>RSI!A817</f>
        <v>43192</v>
      </c>
      <c r="B817" s="2">
        <f>RSI!B817</f>
        <v>2.5689000000000002</v>
      </c>
      <c r="C817" s="2">
        <f>RSI!I817</f>
        <v>55.807179287430536</v>
      </c>
      <c r="D817" s="2">
        <f>MACD!E817</f>
        <v>1.7304296493210192E-2</v>
      </c>
      <c r="E817" s="2">
        <f>MACD!F817</f>
        <v>7.5571277646406141E-3</v>
      </c>
      <c r="F817" s="2">
        <f>'Moving Avg'!D817</f>
        <v>2.55572</v>
      </c>
      <c r="G817" s="2">
        <f>'Moving Avg'!F817</f>
        <v>2.5682450000000001</v>
      </c>
      <c r="H817" s="2">
        <f>'Moving Avg'!G817</f>
        <v>2.5245099999999998</v>
      </c>
      <c r="I817" s="2">
        <f>'Moving Avg'!H817</f>
        <v>2.1146399999999987</v>
      </c>
      <c r="J817" s="17" t="str">
        <f>OBV!F817</f>
        <v>BULLISH</v>
      </c>
      <c r="K817" s="17" t="str">
        <f>OBV!G817</f>
        <v>NEUTRAL</v>
      </c>
      <c r="L817" s="17" t="str">
        <f>OBV!H817</f>
        <v>CONFIRMED BULLISH</v>
      </c>
    </row>
    <row r="818" spans="1:12" ht="13.5" x14ac:dyDescent="0.25">
      <c r="A818" s="3">
        <f>RSI!A818</f>
        <v>43193</v>
      </c>
      <c r="B818" s="2">
        <f>RSI!B818</f>
        <v>2.5689000000000002</v>
      </c>
      <c r="C818" s="2">
        <f>RSI!I818</f>
        <v>55.807179287430536</v>
      </c>
      <c r="D818" s="2">
        <f>MACD!E818</f>
        <v>2.1229823885961618E-2</v>
      </c>
      <c r="E818" s="2">
        <f>MACD!F818</f>
        <v>1.0291666988904815E-2</v>
      </c>
      <c r="F818" s="2">
        <f>'Moving Avg'!D818</f>
        <v>2.5596800000000002</v>
      </c>
      <c r="G818" s="2">
        <f>'Moving Avg'!F818</f>
        <v>2.56989</v>
      </c>
      <c r="H818" s="2">
        <f>'Moving Avg'!G818</f>
        <v>2.5288580000000001</v>
      </c>
      <c r="I818" s="2">
        <f>'Moving Avg'!H818</f>
        <v>2.1182074999999987</v>
      </c>
      <c r="J818" s="17" t="str">
        <f>OBV!F818</f>
        <v>BULLISH</v>
      </c>
      <c r="K818" s="17" t="str">
        <f>OBV!G818</f>
        <v>NEUTRAL</v>
      </c>
      <c r="L818" s="17" t="str">
        <f>OBV!H818</f>
        <v>CONFIRMED BULLISH</v>
      </c>
    </row>
    <row r="819" spans="1:12" ht="13.5" x14ac:dyDescent="0.25">
      <c r="A819" s="3">
        <f>RSI!A819</f>
        <v>43194</v>
      </c>
      <c r="B819" s="2">
        <f>RSI!B819</f>
        <v>2.5821000000000001</v>
      </c>
      <c r="C819" s="2">
        <f>RSI!I819</f>
        <v>59.050387824070619</v>
      </c>
      <c r="D819" s="2">
        <f>MACD!E819</f>
        <v>1.9414441371610636E-2</v>
      </c>
      <c r="E819" s="2">
        <f>MACD!F819</f>
        <v>1.2116221865445979E-2</v>
      </c>
      <c r="F819" s="2">
        <f>'Moving Avg'!D819</f>
        <v>2.5649600000000001</v>
      </c>
      <c r="G819" s="2">
        <f>'Moving Avg'!F819</f>
        <v>2.5705499999999999</v>
      </c>
      <c r="H819" s="2">
        <f>'Moving Avg'!G819</f>
        <v>2.5337320000000001</v>
      </c>
      <c r="I819" s="2">
        <f>'Moving Avg'!H819</f>
        <v>2.1219024999999987</v>
      </c>
      <c r="J819" s="17" t="str">
        <f>OBV!F819</f>
        <v>BULLISH</v>
      </c>
      <c r="K819" s="17" t="str">
        <f>OBV!G819</f>
        <v>NEUTRAL</v>
      </c>
      <c r="L819" s="17" t="str">
        <f>OBV!H819</f>
        <v>CONFIRMED BULLISH</v>
      </c>
    </row>
    <row r="820" spans="1:12" ht="13.5" x14ac:dyDescent="0.25">
      <c r="A820" s="3">
        <f>RSI!A820</f>
        <v>43195</v>
      </c>
      <c r="B820" s="2">
        <f>RSI!B820</f>
        <v>2.5689000000000002</v>
      </c>
      <c r="C820" s="2">
        <f>RSI!I820</f>
        <v>54.72529025386158</v>
      </c>
      <c r="D820" s="2">
        <f>MACD!E820</f>
        <v>1.7658065425932623E-2</v>
      </c>
      <c r="E820" s="2">
        <f>MACD!F820</f>
        <v>1.322459057754331E-2</v>
      </c>
      <c r="F820" s="2">
        <f>'Moving Avg'!D820</f>
        <v>2.5702199999999999</v>
      </c>
      <c r="G820" s="2">
        <f>'Moving Avg'!F820</f>
        <v>2.5705499999999999</v>
      </c>
      <c r="H820" s="2">
        <f>'Moving Avg'!G820</f>
        <v>2.5379479999999996</v>
      </c>
      <c r="I820" s="2">
        <f>'Moving Avg'!H820</f>
        <v>2.1253469999999988</v>
      </c>
      <c r="J820" s="17" t="str">
        <f>OBV!F820</f>
        <v>BEARISH</v>
      </c>
      <c r="K820" s="17" t="str">
        <f>OBV!G820</f>
        <v>NEUTRAL</v>
      </c>
      <c r="L820" s="17" t="str">
        <f>OBV!H820</f>
        <v>BEARISH DIVERGENCE</v>
      </c>
    </row>
    <row r="821" spans="1:12" ht="13.5" x14ac:dyDescent="0.25">
      <c r="A821" s="3">
        <f>RSI!A821</f>
        <v>43196</v>
      </c>
      <c r="B821" s="2">
        <f>RSI!B821</f>
        <v>2.5821000000000001</v>
      </c>
      <c r="C821" s="2">
        <f>RSI!I821</f>
        <v>58.035389637463531</v>
      </c>
      <c r="D821" s="2">
        <f>MACD!E821</f>
        <v>1.5102978113211485E-2</v>
      </c>
      <c r="E821" s="2">
        <f>MACD!F821</f>
        <v>1.3600268084676945E-2</v>
      </c>
      <c r="F821" s="2">
        <f>'Moving Avg'!D821</f>
        <v>2.5741800000000006</v>
      </c>
      <c r="G821" s="2">
        <f>'Moving Avg'!F821</f>
        <v>2.5712099999999998</v>
      </c>
      <c r="H821" s="2">
        <f>'Moving Avg'!G821</f>
        <v>2.5421640000000001</v>
      </c>
      <c r="I821" s="2">
        <f>'Moving Avg'!H821</f>
        <v>2.1287339999999988</v>
      </c>
      <c r="J821" s="17" t="str">
        <f>OBV!F821</f>
        <v>BEARISH</v>
      </c>
      <c r="K821" s="17" t="str">
        <f>OBV!G821</f>
        <v>NEUTRAL</v>
      </c>
      <c r="L821" s="17" t="str">
        <f>OBV!H821</f>
        <v>BEARISH DIVERGENCE</v>
      </c>
    </row>
    <row r="822" spans="1:12" ht="13.5" x14ac:dyDescent="0.25">
      <c r="A822" s="3">
        <f>RSI!A822</f>
        <v>43200</v>
      </c>
      <c r="B822" s="2">
        <f>RSI!B822</f>
        <v>2.5689000000000002</v>
      </c>
      <c r="C822" s="2">
        <f>RSI!I822</f>
        <v>53.799467042793239</v>
      </c>
      <c r="D822" s="2">
        <f>MACD!E822</f>
        <v>1.1725596564917229E-2</v>
      </c>
      <c r="E822" s="2">
        <f>MACD!F822</f>
        <v>1.3225333780725003E-2</v>
      </c>
      <c r="F822" s="2">
        <f>'Moving Avg'!D822</f>
        <v>2.5741799999999997</v>
      </c>
      <c r="G822" s="2">
        <f>'Moving Avg'!F822</f>
        <v>2.5708799999999994</v>
      </c>
      <c r="H822" s="2">
        <f>'Moving Avg'!G822</f>
        <v>2.5449299999999999</v>
      </c>
      <c r="I822" s="2">
        <f>'Moving Avg'!H822</f>
        <v>2.1319934999999988</v>
      </c>
      <c r="J822" s="17" t="str">
        <f>OBV!F822</f>
        <v>BEARISH</v>
      </c>
      <c r="K822" s="17" t="str">
        <f>OBV!G822</f>
        <v>NEUTRAL</v>
      </c>
      <c r="L822" s="17" t="str">
        <f>OBV!H822</f>
        <v>NEUTRAL</v>
      </c>
    </row>
    <row r="823" spans="1:12" ht="13.5" x14ac:dyDescent="0.25">
      <c r="A823" s="3">
        <f>RSI!A823</f>
        <v>43201</v>
      </c>
      <c r="B823" s="2">
        <f>RSI!B823</f>
        <v>2.5162</v>
      </c>
      <c r="C823" s="2">
        <f>RSI!I823</f>
        <v>40.948980483063153</v>
      </c>
      <c r="D823" s="2">
        <f>MACD!E823</f>
        <v>1.1683766616083613E-2</v>
      </c>
      <c r="E823" s="2">
        <f>MACD!F823</f>
        <v>1.2917020347796725E-2</v>
      </c>
      <c r="F823" s="2">
        <f>'Moving Avg'!D823</f>
        <v>2.5636399999999999</v>
      </c>
      <c r="G823" s="2">
        <f>'Moving Avg'!F823</f>
        <v>2.5682449999999992</v>
      </c>
      <c r="H823" s="2">
        <f>'Moving Avg'!G823</f>
        <v>2.5467739999999996</v>
      </c>
      <c r="I823" s="2">
        <f>'Moving Avg'!H823</f>
        <v>2.1348969999999987</v>
      </c>
      <c r="J823" s="17" t="str">
        <f>OBV!F823</f>
        <v>BEARISH</v>
      </c>
      <c r="K823" s="17" t="str">
        <f>OBV!G823</f>
        <v>NEUTRAL</v>
      </c>
      <c r="L823" s="17" t="str">
        <f>OBV!H823</f>
        <v>CONFIRMED BEARISH</v>
      </c>
    </row>
    <row r="824" spans="1:12" ht="13.5" x14ac:dyDescent="0.25">
      <c r="A824" s="3">
        <f>RSI!A824</f>
        <v>43202</v>
      </c>
      <c r="B824" s="2">
        <f>RSI!B824</f>
        <v>2.5623</v>
      </c>
      <c r="C824" s="2">
        <f>RSI!I824</f>
        <v>51.795780787768507</v>
      </c>
      <c r="D824" s="2">
        <f>MACD!E824</f>
        <v>9.4933441021418652E-3</v>
      </c>
      <c r="E824" s="2">
        <f>MACD!F824</f>
        <v>1.2232285098665755E-2</v>
      </c>
      <c r="F824" s="2">
        <f>'Moving Avg'!D824</f>
        <v>2.5596800000000002</v>
      </c>
      <c r="G824" s="2">
        <f>'Moving Avg'!F824</f>
        <v>2.5672549999999994</v>
      </c>
      <c r="H824" s="2">
        <f>'Moving Avg'!G824</f>
        <v>2.5495399999999995</v>
      </c>
      <c r="I824" s="2">
        <f>'Moving Avg'!H824</f>
        <v>2.138123499999999</v>
      </c>
      <c r="J824" s="17" t="str">
        <f>OBV!F824</f>
        <v>BEARISH</v>
      </c>
      <c r="K824" s="17" t="str">
        <f>OBV!G824</f>
        <v>NEUTRAL</v>
      </c>
      <c r="L824" s="17" t="str">
        <f>OBV!H824</f>
        <v>CONFIRMED BEARISH</v>
      </c>
    </row>
    <row r="825" spans="1:12" ht="13.5" x14ac:dyDescent="0.25">
      <c r="A825" s="3">
        <f>RSI!A825</f>
        <v>43203</v>
      </c>
      <c r="B825" s="2">
        <f>RSI!B825</f>
        <v>2.5623</v>
      </c>
      <c r="C825" s="2">
        <f>RSI!I825</f>
        <v>51.795780787768507</v>
      </c>
      <c r="D825" s="2">
        <f>MACD!E825</f>
        <v>5.5784165587158263E-3</v>
      </c>
      <c r="E825" s="2">
        <f>MACD!F825</f>
        <v>1.090151139067577E-2</v>
      </c>
      <c r="F825" s="2">
        <f>'Moving Avg'!D825</f>
        <v>2.55836</v>
      </c>
      <c r="G825" s="2">
        <f>'Moving Avg'!F825</f>
        <v>2.5665949999999991</v>
      </c>
      <c r="H825" s="2">
        <f>'Moving Avg'!G825</f>
        <v>2.5523059999999997</v>
      </c>
      <c r="I825" s="2">
        <f>'Moving Avg'!H825</f>
        <v>2.1413804999999986</v>
      </c>
      <c r="J825" s="17" t="str">
        <f>OBV!F825</f>
        <v>BULLISH</v>
      </c>
      <c r="K825" s="17" t="str">
        <f>OBV!G825</f>
        <v>NEUTRAL</v>
      </c>
      <c r="L825" s="17" t="str">
        <f>OBV!H825</f>
        <v>BULLISH DIVERGENCE</v>
      </c>
    </row>
    <row r="826" spans="1:12" ht="13.5" x14ac:dyDescent="0.25">
      <c r="A826" s="3">
        <f>RSI!A826</f>
        <v>43206</v>
      </c>
      <c r="B826" s="2">
        <f>RSI!B826</f>
        <v>2.5689000000000002</v>
      </c>
      <c r="C826" s="2">
        <f>RSI!I826</f>
        <v>53.222452562617732</v>
      </c>
      <c r="D826" s="2">
        <f>MACD!E826</f>
        <v>4.7649728530831936E-3</v>
      </c>
      <c r="E826" s="2">
        <f>MACD!F826</f>
        <v>9.6742036831572557E-3</v>
      </c>
      <c r="F826" s="2">
        <f>'Moving Avg'!D826</f>
        <v>2.55572</v>
      </c>
      <c r="G826" s="2">
        <f>'Moving Avg'!F826</f>
        <v>2.5662649999999996</v>
      </c>
      <c r="H826" s="2">
        <f>'Moving Avg'!G826</f>
        <v>2.5533599999999992</v>
      </c>
      <c r="I826" s="2">
        <f>'Moving Avg'!H826</f>
        <v>2.144732499999999</v>
      </c>
      <c r="J826" s="17" t="str">
        <f>OBV!F826</f>
        <v>BULLISH</v>
      </c>
      <c r="K826" s="17" t="str">
        <f>OBV!G826</f>
        <v>NEUTRAL</v>
      </c>
      <c r="L826" s="17" t="str">
        <f>OBV!H826</f>
        <v>BULLISH DIVERGENCE</v>
      </c>
    </row>
    <row r="827" spans="1:12" ht="13.5" x14ac:dyDescent="0.25">
      <c r="A827" s="3">
        <f>RSI!A827</f>
        <v>43207</v>
      </c>
      <c r="B827" s="2">
        <f>RSI!B827</f>
        <v>2.5689000000000002</v>
      </c>
      <c r="C827" s="2">
        <f>RSI!I827</f>
        <v>53.222452562617732</v>
      </c>
      <c r="D827" s="2">
        <f>MACD!E827</f>
        <v>5.0135286637349452E-3</v>
      </c>
      <c r="E827" s="2">
        <f>MACD!F827</f>
        <v>8.7420686792727947E-3</v>
      </c>
      <c r="F827" s="2">
        <f>'Moving Avg'!D827</f>
        <v>2.55572</v>
      </c>
      <c r="G827" s="2">
        <f>'Moving Avg'!F827</f>
        <v>2.5649449999999998</v>
      </c>
      <c r="H827" s="2">
        <f>'Moving Avg'!G827</f>
        <v>2.5525699999999993</v>
      </c>
      <c r="I827" s="2">
        <f>'Moving Avg'!H827</f>
        <v>2.1480844999999986</v>
      </c>
      <c r="J827" s="17" t="str">
        <f>OBV!F827</f>
        <v>BULLISH</v>
      </c>
      <c r="K827" s="17" t="str">
        <f>OBV!G827</f>
        <v>NEUTRAL</v>
      </c>
      <c r="L827" s="17" t="str">
        <f>OBV!H827</f>
        <v>NEUTRAL</v>
      </c>
    </row>
    <row r="828" spans="1:12" ht="13.5" x14ac:dyDescent="0.25">
      <c r="A828" s="3">
        <f>RSI!A828</f>
        <v>43208</v>
      </c>
      <c r="B828" s="2">
        <f>RSI!B828</f>
        <v>2.5623</v>
      </c>
      <c r="C828" s="2">
        <f>RSI!I828</f>
        <v>51.456226387163476</v>
      </c>
      <c r="D828" s="2">
        <f>MACD!E828</f>
        <v>5.6400207813256387E-3</v>
      </c>
      <c r="E828" s="2">
        <f>MACD!F828</f>
        <v>8.1216590996833638E-3</v>
      </c>
      <c r="F828" s="2">
        <f>'Moving Avg'!D828</f>
        <v>2.56494</v>
      </c>
      <c r="G828" s="2">
        <f>'Moving Avg'!F828</f>
        <v>2.56297</v>
      </c>
      <c r="H828" s="2">
        <f>'Moving Avg'!G828</f>
        <v>2.5523059999999993</v>
      </c>
      <c r="I828" s="2">
        <f>'Moving Avg'!H828</f>
        <v>2.151495999999999</v>
      </c>
      <c r="J828" s="17" t="str">
        <f>OBV!F828</f>
        <v>BULLISH</v>
      </c>
      <c r="K828" s="17" t="str">
        <f>OBV!G828</f>
        <v>NEUTRAL</v>
      </c>
      <c r="L828" s="17" t="str">
        <f>OBV!H828</f>
        <v>CONFIRMED BULLISH</v>
      </c>
    </row>
    <row r="829" spans="1:12" ht="13.5" x14ac:dyDescent="0.25">
      <c r="A829" s="3">
        <f>RSI!A829</f>
        <v>43209</v>
      </c>
      <c r="B829" s="2">
        <f>RSI!B829</f>
        <v>2.5886999999999998</v>
      </c>
      <c r="C829" s="2">
        <f>RSI!I829</f>
        <v>57.527795112555019</v>
      </c>
      <c r="D829" s="2">
        <f>MACD!E829</f>
        <v>6.2170157933261194E-3</v>
      </c>
      <c r="E829" s="2">
        <f>MACD!F829</f>
        <v>7.7407304384119156E-3</v>
      </c>
      <c r="F829" s="2">
        <f>'Moving Avg'!D829</f>
        <v>2.5702199999999999</v>
      </c>
      <c r="G829" s="2">
        <f>'Moving Avg'!F829</f>
        <v>2.5636299999999999</v>
      </c>
      <c r="H829" s="2">
        <f>'Moving Avg'!G829</f>
        <v>2.5527019999999991</v>
      </c>
      <c r="I829" s="2">
        <f>'Moving Avg'!H829</f>
        <v>2.1550394999999982</v>
      </c>
      <c r="J829" s="17" t="str">
        <f>OBV!F829</f>
        <v>BULLISH</v>
      </c>
      <c r="K829" s="17" t="str">
        <f>OBV!G829</f>
        <v>STRONG</v>
      </c>
      <c r="L829" s="17" t="str">
        <f>OBV!H829</f>
        <v>CONFIRMED BULLISH</v>
      </c>
    </row>
    <row r="830" spans="1:12" ht="13.5" x14ac:dyDescent="0.25">
      <c r="A830" s="3">
        <f>RSI!A830</f>
        <v>43210</v>
      </c>
      <c r="B830" s="2">
        <f>RSI!B830</f>
        <v>2.5821000000000001</v>
      </c>
      <c r="C830" s="2">
        <f>RSI!I830</f>
        <v>55.653723010261302</v>
      </c>
      <c r="D830" s="2">
        <f>MACD!E830</f>
        <v>4.9811342124908009E-3</v>
      </c>
      <c r="E830" s="2">
        <f>MACD!F830</f>
        <v>7.1888111932276932E-3</v>
      </c>
      <c r="F830" s="2">
        <f>'Moving Avg'!D830</f>
        <v>2.5741800000000001</v>
      </c>
      <c r="G830" s="2">
        <f>'Moving Avg'!F830</f>
        <v>2.5642900000000002</v>
      </c>
      <c r="H830" s="2">
        <f>'Moving Avg'!G830</f>
        <v>2.5533619999999986</v>
      </c>
      <c r="I830" s="2">
        <f>'Moving Avg'!H830</f>
        <v>2.1585804999999989</v>
      </c>
      <c r="J830" s="17" t="str">
        <f>OBV!F830</f>
        <v>BULLISH</v>
      </c>
      <c r="K830" s="17" t="str">
        <f>OBV!G830</f>
        <v>NEUTRAL</v>
      </c>
      <c r="L830" s="17" t="str">
        <f>OBV!H830</f>
        <v>CONFIRMED BULLISH</v>
      </c>
    </row>
    <row r="831" spans="1:12" ht="13.5" x14ac:dyDescent="0.25">
      <c r="A831" s="3">
        <f>RSI!A831</f>
        <v>43213</v>
      </c>
      <c r="B831" s="2">
        <f>RSI!B831</f>
        <v>2.6610999999999998</v>
      </c>
      <c r="C831" s="2">
        <f>RSI!I831</f>
        <v>68.76867734993715</v>
      </c>
      <c r="D831" s="2">
        <f>MACD!E831</f>
        <v>-1.5424111098116811E-5</v>
      </c>
      <c r="E831" s="2">
        <f>MACD!F831</f>
        <v>5.747964132362531E-3</v>
      </c>
      <c r="F831" s="2">
        <f>'Moving Avg'!D831</f>
        <v>2.5926199999999997</v>
      </c>
      <c r="G831" s="2">
        <f>'Moving Avg'!F831</f>
        <v>2.5688999999999997</v>
      </c>
      <c r="H831" s="2">
        <f>'Moving Avg'!G831</f>
        <v>2.5549419999999987</v>
      </c>
      <c r="I831" s="2">
        <f>'Moving Avg'!H831</f>
        <v>2.1625164999999988</v>
      </c>
      <c r="J831" s="17" t="str">
        <f>OBV!F831</f>
        <v>BULLISH</v>
      </c>
      <c r="K831" s="17" t="str">
        <f>OBV!G831</f>
        <v>STRONG</v>
      </c>
      <c r="L831" s="17" t="str">
        <f>OBV!H831</f>
        <v>CONFIRMED BULLISH</v>
      </c>
    </row>
    <row r="832" spans="1:12" ht="13.5" x14ac:dyDescent="0.25">
      <c r="A832" s="3">
        <f>RSI!A832</f>
        <v>43214</v>
      </c>
      <c r="B832" s="2">
        <f>RSI!B832</f>
        <v>2.7006000000000001</v>
      </c>
      <c r="C832" s="2">
        <f>RSI!I832</f>
        <v>73.0588982772706</v>
      </c>
      <c r="D832" s="2">
        <f>MACD!E832</f>
        <v>-9.786910841988572E-3</v>
      </c>
      <c r="E832" s="2">
        <f>MACD!F832</f>
        <v>2.6409891374923103E-3</v>
      </c>
      <c r="F832" s="2">
        <f>'Moving Avg'!D832</f>
        <v>2.61896</v>
      </c>
      <c r="G832" s="2">
        <f>'Moving Avg'!F832</f>
        <v>2.5761449999999999</v>
      </c>
      <c r="H832" s="2">
        <f>'Moving Avg'!G832</f>
        <v>2.558365999999999</v>
      </c>
      <c r="I832" s="2">
        <f>'Moving Avg'!H832</f>
        <v>2.1665269999999985</v>
      </c>
      <c r="J832" s="17" t="str">
        <f>OBV!F832</f>
        <v>BULLISH</v>
      </c>
      <c r="K832" s="17" t="str">
        <f>OBV!G832</f>
        <v>STRONG</v>
      </c>
      <c r="L832" s="17" t="str">
        <f>OBV!H832</f>
        <v>CONFIRMED BULLISH</v>
      </c>
    </row>
    <row r="833" spans="1:12" ht="13.5" x14ac:dyDescent="0.25">
      <c r="A833" s="3">
        <f>RSI!A833</f>
        <v>43215</v>
      </c>
      <c r="B833" s="2">
        <f>RSI!B833</f>
        <v>2.7006000000000001</v>
      </c>
      <c r="C833" s="2">
        <f>RSI!I833</f>
        <v>73.0588982772706</v>
      </c>
      <c r="D833" s="2">
        <f>MACD!E833</f>
        <v>-2.6939649325256276E-2</v>
      </c>
      <c r="E833" s="2">
        <f>MACD!F833</f>
        <v>-3.2751385550574075E-3</v>
      </c>
      <c r="F833" s="2">
        <f>'Moving Avg'!D833</f>
        <v>2.6466199999999995</v>
      </c>
      <c r="G833" s="2">
        <f>'Moving Avg'!F833</f>
        <v>2.5837200000000005</v>
      </c>
      <c r="H833" s="2">
        <f>'Moving Avg'!G833</f>
        <v>2.5609999999999991</v>
      </c>
      <c r="I833" s="2">
        <f>'Moving Avg'!H833</f>
        <v>2.1704754999999984</v>
      </c>
      <c r="J833" s="17" t="str">
        <f>OBV!F833</f>
        <v>BULLISH</v>
      </c>
      <c r="K833" s="17" t="str">
        <f>OBV!G833</f>
        <v>STRONG</v>
      </c>
      <c r="L833" s="17" t="str">
        <f>OBV!H833</f>
        <v>CONFIRMED BULLISH</v>
      </c>
    </row>
    <row r="834" spans="1:12" ht="13.5" x14ac:dyDescent="0.25">
      <c r="A834" s="3">
        <f>RSI!A834</f>
        <v>43216</v>
      </c>
      <c r="B834" s="2">
        <f>RSI!B834</f>
        <v>2.6875</v>
      </c>
      <c r="C834" s="2">
        <f>RSI!I834</f>
        <v>69.392453968295584</v>
      </c>
      <c r="D834" s="2">
        <f>MACD!E834</f>
        <v>-3.4110146435220479E-2</v>
      </c>
      <c r="E834" s="2">
        <f>MACD!F834</f>
        <v>-9.4421401310900224E-3</v>
      </c>
      <c r="F834" s="2">
        <f>'Moving Avg'!D834</f>
        <v>2.6663799999999998</v>
      </c>
      <c r="G834" s="2">
        <f>'Moving Avg'!F834</f>
        <v>2.5903100000000001</v>
      </c>
      <c r="H834" s="2">
        <f>'Moving Avg'!G834</f>
        <v>2.5640299999999989</v>
      </c>
      <c r="I834" s="2">
        <f>'Moving Avg'!H834</f>
        <v>2.1743894999999984</v>
      </c>
      <c r="J834" s="17" t="str">
        <f>OBV!F834</f>
        <v>BULLISH</v>
      </c>
      <c r="K834" s="17" t="str">
        <f>OBV!G834</f>
        <v>STRONG</v>
      </c>
      <c r="L834" s="17" t="str">
        <f>OBV!H834</f>
        <v>CONFIRMED BULLISH</v>
      </c>
    </row>
    <row r="835" spans="1:12" ht="13.5" x14ac:dyDescent="0.25">
      <c r="A835" s="3">
        <f>RSI!A835</f>
        <v>43217</v>
      </c>
      <c r="B835" s="2">
        <f>RSI!B835</f>
        <v>2.6347999999999998</v>
      </c>
      <c r="C835" s="2">
        <f>RSI!I835</f>
        <v>56.999683148030911</v>
      </c>
      <c r="D835" s="2">
        <f>MACD!E835</f>
        <v>-3.6862414581942726E-2</v>
      </c>
      <c r="E835" s="2">
        <f>MACD!F835</f>
        <v>-1.4926195021260562E-2</v>
      </c>
      <c r="F835" s="2">
        <f>'Moving Avg'!D835</f>
        <v>2.67692</v>
      </c>
      <c r="G835" s="2">
        <f>'Moving Avg'!F835</f>
        <v>2.5949199999999997</v>
      </c>
      <c r="H835" s="2">
        <f>'Moving Avg'!G835</f>
        <v>2.5661379999999987</v>
      </c>
      <c r="I835" s="2">
        <f>'Moving Avg'!H835</f>
        <v>2.1780089999999985</v>
      </c>
      <c r="J835" s="17" t="str">
        <f>OBV!F835</f>
        <v>BULLISH</v>
      </c>
      <c r="K835" s="17" t="str">
        <f>OBV!G835</f>
        <v>NEUTRAL</v>
      </c>
      <c r="L835" s="17" t="str">
        <f>OBV!H835</f>
        <v>CONFIRMED BULLISH</v>
      </c>
    </row>
    <row r="836" spans="1:12" ht="13.5" x14ac:dyDescent="0.25">
      <c r="A836" s="3">
        <f>RSI!A836</f>
        <v>43220</v>
      </c>
      <c r="B836" s="2">
        <f>RSI!B836</f>
        <v>2.6610999999999998</v>
      </c>
      <c r="C836" s="2">
        <f>RSI!I836</f>
        <v>60.76545978354293</v>
      </c>
      <c r="D836" s="2">
        <f>MACD!E836</f>
        <v>-4.0357639886845043E-2</v>
      </c>
      <c r="E836" s="2">
        <f>MACD!F836</f>
        <v>-2.001248399437746E-2</v>
      </c>
      <c r="F836" s="2">
        <f>'Moving Avg'!D836</f>
        <v>2.67692</v>
      </c>
      <c r="G836" s="2">
        <f>'Moving Avg'!F836</f>
        <v>2.5998600000000001</v>
      </c>
      <c r="H836" s="2">
        <f>'Moving Avg'!G836</f>
        <v>2.5698259999999986</v>
      </c>
      <c r="I836" s="2">
        <f>'Moving Avg'!H836</f>
        <v>2.1817599999999984</v>
      </c>
      <c r="J836" s="17" t="str">
        <f>OBV!F836</f>
        <v>BEARISH</v>
      </c>
      <c r="K836" s="17" t="str">
        <f>OBV!G836</f>
        <v>WEAK</v>
      </c>
      <c r="L836" s="17" t="str">
        <f>OBV!H836</f>
        <v>NEUTRAL</v>
      </c>
    </row>
    <row r="837" spans="1:12" ht="13.5" x14ac:dyDescent="0.25">
      <c r="A837" s="3">
        <f>RSI!A837</f>
        <v>43222</v>
      </c>
      <c r="B837" s="2">
        <f>RSI!B837</f>
        <v>2.6677</v>
      </c>
      <c r="C837" s="2">
        <f>RSI!I837</f>
        <v>61.672581042980006</v>
      </c>
      <c r="D837" s="2">
        <f>MACD!E837</f>
        <v>-4.4175749286562205E-2</v>
      </c>
      <c r="E837" s="2">
        <f>MACD!F837</f>
        <v>-2.4845137052814409E-2</v>
      </c>
      <c r="F837" s="2">
        <f>'Moving Avg'!D837</f>
        <v>2.6703399999999999</v>
      </c>
      <c r="G837" s="2">
        <f>'Moving Avg'!F837</f>
        <v>2.6047999999999996</v>
      </c>
      <c r="H837" s="2">
        <f>'Moving Avg'!G837</f>
        <v>2.5732519999999988</v>
      </c>
      <c r="I837" s="2">
        <f>'Moving Avg'!H837</f>
        <v>2.1854824999999987</v>
      </c>
      <c r="J837" s="17" t="str">
        <f>OBV!F837</f>
        <v>BEARISH</v>
      </c>
      <c r="K837" s="17" t="str">
        <f>OBV!G837</f>
        <v>WEAK</v>
      </c>
      <c r="L837" s="17" t="str">
        <f>OBV!H837</f>
        <v>CONFIRMED BEARISH</v>
      </c>
    </row>
    <row r="838" spans="1:12" ht="13.5" x14ac:dyDescent="0.25">
      <c r="A838" s="3">
        <f>RSI!A838</f>
        <v>43223</v>
      </c>
      <c r="B838" s="2">
        <f>RSI!B838</f>
        <v>2.6875</v>
      </c>
      <c r="C838" s="2">
        <f>RSI!I838</f>
        <v>64.336532361008096</v>
      </c>
      <c r="D838" s="2">
        <f>MACD!E838</f>
        <v>-5.0271695405581962E-2</v>
      </c>
      <c r="E838" s="2">
        <f>MACD!F838</f>
        <v>-2.9930448723367923E-2</v>
      </c>
      <c r="F838" s="2">
        <f>'Moving Avg'!D838</f>
        <v>2.6677200000000001</v>
      </c>
      <c r="G838" s="2">
        <f>'Moving Avg'!F838</f>
        <v>2.6107299999999993</v>
      </c>
      <c r="H838" s="2">
        <f>'Moving Avg'!G838</f>
        <v>2.576941999999999</v>
      </c>
      <c r="I838" s="2">
        <f>'Moving Avg'!H838</f>
        <v>2.1893654999999987</v>
      </c>
      <c r="J838" s="17" t="str">
        <f>OBV!F838</f>
        <v>BEARISH</v>
      </c>
      <c r="K838" s="17" t="str">
        <f>OBV!G838</f>
        <v>WEAK</v>
      </c>
      <c r="L838" s="17" t="str">
        <f>OBV!H838</f>
        <v>CONFIRMED BEARISH</v>
      </c>
    </row>
    <row r="839" spans="1:12" ht="13.5" x14ac:dyDescent="0.25">
      <c r="A839" s="3">
        <f>RSI!A839</f>
        <v>43224</v>
      </c>
      <c r="B839" s="2">
        <f>RSI!B839</f>
        <v>2.6215999999999999</v>
      </c>
      <c r="C839" s="2">
        <f>RSI!I839</f>
        <v>51.50517773341997</v>
      </c>
      <c r="D839" s="2">
        <f>MACD!E839</f>
        <v>-4.6958585437229416E-2</v>
      </c>
      <c r="E839" s="2">
        <f>MACD!F839</f>
        <v>-3.3336076066140224E-2</v>
      </c>
      <c r="F839" s="2">
        <f>'Moving Avg'!D839</f>
        <v>2.6545399999999999</v>
      </c>
      <c r="G839" s="2">
        <f>'Moving Avg'!F839</f>
        <v>2.6127049999999996</v>
      </c>
      <c r="H839" s="2">
        <f>'Moving Avg'!G839</f>
        <v>2.5797079999999988</v>
      </c>
      <c r="I839" s="2">
        <f>'Moving Avg'!H839</f>
        <v>2.1928574999999988</v>
      </c>
      <c r="J839" s="17" t="str">
        <f>OBV!F839</f>
        <v>BEARISH</v>
      </c>
      <c r="K839" s="17" t="str">
        <f>OBV!G839</f>
        <v>WEAK</v>
      </c>
      <c r="L839" s="17" t="str">
        <f>OBV!H839</f>
        <v>CONFIRMED BEARISH</v>
      </c>
    </row>
    <row r="840" spans="1:12" ht="13.5" x14ac:dyDescent="0.25">
      <c r="A840" s="3">
        <f>RSI!A840</f>
        <v>43227</v>
      </c>
      <c r="B840" s="2">
        <f>RSI!B840</f>
        <v>2.7006000000000001</v>
      </c>
      <c r="C840" s="2">
        <f>RSI!I840</f>
        <v>61.434874162860851</v>
      </c>
      <c r="D840" s="2">
        <f>MACD!E840</f>
        <v>-5.1069868676414387E-2</v>
      </c>
      <c r="E840" s="2">
        <f>MACD!F840</f>
        <v>-3.6882834588195058E-2</v>
      </c>
      <c r="F840" s="2">
        <f>'Moving Avg'!D840</f>
        <v>2.6676999999999995</v>
      </c>
      <c r="G840" s="2">
        <f>'Moving Avg'!F840</f>
        <v>2.6192899999999999</v>
      </c>
      <c r="H840" s="2">
        <f>'Moving Avg'!G840</f>
        <v>2.5839219999999989</v>
      </c>
      <c r="I840" s="2">
        <f>'Moving Avg'!H840</f>
        <v>2.1968059999999987</v>
      </c>
      <c r="J840" s="17" t="str">
        <f>OBV!F840</f>
        <v>BULLISH</v>
      </c>
      <c r="K840" s="17" t="str">
        <f>OBV!G840</f>
        <v>STRONG</v>
      </c>
      <c r="L840" s="17" t="str">
        <f>OBV!H840</f>
        <v>CONFIRMED BULLISH</v>
      </c>
    </row>
    <row r="841" spans="1:12" ht="13.5" x14ac:dyDescent="0.25">
      <c r="A841" s="3">
        <f>RSI!A841</f>
        <v>43228</v>
      </c>
      <c r="B841" s="2">
        <f>RSI!B841</f>
        <v>2.7402000000000002</v>
      </c>
      <c r="C841" s="2">
        <f>RSI!I841</f>
        <v>65.273329755581997</v>
      </c>
      <c r="D841" s="2">
        <f>MACD!E841</f>
        <v>-4.5838881257811437E-2</v>
      </c>
      <c r="E841" s="2">
        <f>MACD!F841</f>
        <v>-3.8674043922118331E-2</v>
      </c>
      <c r="F841" s="2">
        <f>'Moving Avg'!D841</f>
        <v>2.6835200000000001</v>
      </c>
      <c r="G841" s="2">
        <f>'Moving Avg'!F841</f>
        <v>2.6271949999999999</v>
      </c>
      <c r="H841" s="2">
        <f>'Moving Avg'!G841</f>
        <v>2.5887979999999988</v>
      </c>
      <c r="I841" s="2">
        <f>'Moving Avg'!H841</f>
        <v>2.2010549999999984</v>
      </c>
      <c r="J841" s="17" t="str">
        <f>OBV!F841</f>
        <v>BULLISH</v>
      </c>
      <c r="K841" s="17" t="str">
        <f>OBV!G841</f>
        <v>STRONG</v>
      </c>
      <c r="L841" s="17" t="str">
        <f>OBV!H841</f>
        <v>CONFIRMED BULLISH</v>
      </c>
    </row>
    <row r="842" spans="1:12" ht="13.5" x14ac:dyDescent="0.25">
      <c r="A842" s="3">
        <f>RSI!A842</f>
        <v>43229</v>
      </c>
      <c r="B842" s="2">
        <f>RSI!B842</f>
        <v>2.7532999999999999</v>
      </c>
      <c r="C842" s="2">
        <f>RSI!I842</f>
        <v>66.462524362822208</v>
      </c>
      <c r="D842" s="2">
        <f>MACD!E842</f>
        <v>-3.7013020673346553E-2</v>
      </c>
      <c r="E842" s="2">
        <f>MACD!F842</f>
        <v>-3.8341839272363981E-2</v>
      </c>
      <c r="F842" s="2">
        <f>'Moving Avg'!D842</f>
        <v>2.7006399999999999</v>
      </c>
      <c r="G842" s="2">
        <f>'Moving Avg'!F842</f>
        <v>2.6364150000000004</v>
      </c>
      <c r="H842" s="2">
        <f>'Moving Avg'!G842</f>
        <v>2.5941979999999996</v>
      </c>
      <c r="I842" s="2">
        <f>'Moving Avg'!H842</f>
        <v>2.2053364999999987</v>
      </c>
      <c r="J842" s="17" t="str">
        <f>OBV!F842</f>
        <v>BULLISH</v>
      </c>
      <c r="K842" s="17" t="str">
        <f>OBV!G842</f>
        <v>STRONG</v>
      </c>
      <c r="L842" s="17" t="str">
        <f>OBV!H842</f>
        <v>CONFIRMED BULLISH</v>
      </c>
    </row>
    <row r="843" spans="1:12" ht="13.5" x14ac:dyDescent="0.25">
      <c r="A843" s="3">
        <f>RSI!A843</f>
        <v>43230</v>
      </c>
      <c r="B843" s="2">
        <f>RSI!B843</f>
        <v>2.7993999999999999</v>
      </c>
      <c r="C843" s="2">
        <f>RSI!I843</f>
        <v>70.315009841285701</v>
      </c>
      <c r="D843" s="2">
        <f>MACD!E843</f>
        <v>-3.3691756447075338E-2</v>
      </c>
      <c r="E843" s="2">
        <f>MACD!F843</f>
        <v>-3.7411822707306253E-2</v>
      </c>
      <c r="F843" s="2">
        <f>'Moving Avg'!D843</f>
        <v>2.72302</v>
      </c>
      <c r="G843" s="2">
        <f>'Moving Avg'!F843</f>
        <v>2.6505750000000003</v>
      </c>
      <c r="H843" s="2">
        <f>'Moving Avg'!G843</f>
        <v>2.599597999999999</v>
      </c>
      <c r="I843" s="2">
        <f>'Moving Avg'!H843</f>
        <v>2.2098814999999989</v>
      </c>
      <c r="J843" s="17" t="str">
        <f>OBV!F843</f>
        <v>BULLISH</v>
      </c>
      <c r="K843" s="17" t="str">
        <f>OBV!G843</f>
        <v>STRONG</v>
      </c>
      <c r="L843" s="17" t="str">
        <f>OBV!H843</f>
        <v>CONFIRMED BULLISH</v>
      </c>
    </row>
    <row r="844" spans="1:12" ht="13.5" x14ac:dyDescent="0.25">
      <c r="A844" s="3">
        <f>RSI!A844</f>
        <v>43231</v>
      </c>
      <c r="B844" s="2">
        <f>RSI!B844</f>
        <v>2.806</v>
      </c>
      <c r="C844" s="2">
        <f>RSI!I844</f>
        <v>70.831605624648461</v>
      </c>
      <c r="D844" s="2">
        <f>MACD!E844</f>
        <v>-3.4335874145044798E-2</v>
      </c>
      <c r="E844" s="2">
        <f>MACD!F844</f>
        <v>-3.6796632994853966E-2</v>
      </c>
      <c r="F844" s="2">
        <f>'Moving Avg'!D844</f>
        <v>2.7599000000000005</v>
      </c>
      <c r="G844" s="2">
        <f>'Moving Avg'!F844</f>
        <v>2.6627600000000005</v>
      </c>
      <c r="H844" s="2">
        <f>'Moving Avg'!G844</f>
        <v>2.6040759999999996</v>
      </c>
      <c r="I844" s="2">
        <f>'Moving Avg'!H844</f>
        <v>2.2143274999999987</v>
      </c>
      <c r="J844" s="17" t="str">
        <f>OBV!F844</f>
        <v>BULLISH</v>
      </c>
      <c r="K844" s="17" t="str">
        <f>OBV!G844</f>
        <v>STRONG</v>
      </c>
      <c r="L844" s="17" t="str">
        <f>OBV!H844</f>
        <v>CONFIRMED BULLISH</v>
      </c>
    </row>
    <row r="845" spans="1:12" ht="13.5" x14ac:dyDescent="0.25">
      <c r="A845" s="3">
        <f>RSI!A845</f>
        <v>43234</v>
      </c>
      <c r="B845" s="2">
        <f>RSI!B845</f>
        <v>2.8191999999999999</v>
      </c>
      <c r="C845" s="2">
        <f>RSI!I845</f>
        <v>71.8854108976943</v>
      </c>
      <c r="D845" s="2">
        <f>MACD!E845</f>
        <v>-4.488513018596052E-2</v>
      </c>
      <c r="E845" s="2">
        <f>MACD!F845</f>
        <v>-3.8414332433075279E-2</v>
      </c>
      <c r="F845" s="2">
        <f>'Moving Avg'!D845</f>
        <v>2.78362</v>
      </c>
      <c r="G845" s="2">
        <f>'Moving Avg'!F845</f>
        <v>2.675605</v>
      </c>
      <c r="H845" s="2">
        <f>'Moving Avg'!G845</f>
        <v>2.6092139999999997</v>
      </c>
      <c r="I845" s="2">
        <f>'Moving Avg'!H845</f>
        <v>2.2186419999999991</v>
      </c>
      <c r="J845" s="17" t="str">
        <f>OBV!F845</f>
        <v>BULLISH</v>
      </c>
      <c r="K845" s="17" t="str">
        <f>OBV!G845</f>
        <v>STRONG</v>
      </c>
      <c r="L845" s="17" t="str">
        <f>OBV!H845</f>
        <v>CONFIRMED BULLISH</v>
      </c>
    </row>
    <row r="846" spans="1:12" ht="13.5" x14ac:dyDescent="0.25">
      <c r="A846" s="3">
        <f>RSI!A846</f>
        <v>43235</v>
      </c>
      <c r="B846" s="2">
        <f>RSI!B846</f>
        <v>2.8191999999999999</v>
      </c>
      <c r="C846" s="2">
        <f>RSI!I846</f>
        <v>71.8854108976943</v>
      </c>
      <c r="D846" s="2">
        <f>MACD!E846</f>
        <v>-5.0693976027863297E-2</v>
      </c>
      <c r="E846" s="2">
        <f>MACD!F846</f>
        <v>-4.0870261152032884E-2</v>
      </c>
      <c r="F846" s="2">
        <f>'Moving Avg'!D846</f>
        <v>2.79942</v>
      </c>
      <c r="G846" s="2">
        <f>'Moving Avg'!F846</f>
        <v>2.6881200000000005</v>
      </c>
      <c r="H846" s="2">
        <f>'Moving Avg'!G846</f>
        <v>2.6147459999999993</v>
      </c>
      <c r="I846" s="2">
        <f>'Moving Avg'!H846</f>
        <v>2.2229894999999988</v>
      </c>
      <c r="J846" s="17" t="str">
        <f>OBV!F846</f>
        <v>BULLISH</v>
      </c>
      <c r="K846" s="17" t="str">
        <f>OBV!G846</f>
        <v>STRONG</v>
      </c>
      <c r="L846" s="17" t="str">
        <f>OBV!H846</f>
        <v>CONFIRMED BULLISH</v>
      </c>
    </row>
    <row r="847" spans="1:12" ht="13.5" x14ac:dyDescent="0.25">
      <c r="A847" s="3">
        <f>RSI!A847</f>
        <v>43236</v>
      </c>
      <c r="B847" s="2">
        <f>RSI!B847</f>
        <v>2.8653</v>
      </c>
      <c r="C847" s="2">
        <f>RSI!I847</f>
        <v>75.474340210601895</v>
      </c>
      <c r="D847" s="2">
        <f>MACD!E847</f>
        <v>-5.8868496547554994E-2</v>
      </c>
      <c r="E847" s="2">
        <f>MACD!F847</f>
        <v>-4.4469908231137306E-2</v>
      </c>
      <c r="F847" s="2">
        <f>'Moving Avg'!D847</f>
        <v>2.8218199999999998</v>
      </c>
      <c r="G847" s="2">
        <f>'Moving Avg'!F847</f>
        <v>2.7029400000000003</v>
      </c>
      <c r="H847" s="2">
        <f>'Moving Avg'!G847</f>
        <v>2.6214639999999991</v>
      </c>
      <c r="I847" s="2">
        <f>'Moving Avg'!H847</f>
        <v>2.227600499999999</v>
      </c>
      <c r="J847" s="17" t="str">
        <f>OBV!F847</f>
        <v>BULLISH</v>
      </c>
      <c r="K847" s="17" t="str">
        <f>OBV!G847</f>
        <v>STRONG</v>
      </c>
      <c r="L847" s="17" t="str">
        <f>OBV!H847</f>
        <v>CONFIRMED BULLISH</v>
      </c>
    </row>
    <row r="848" spans="1:12" ht="13.5" x14ac:dyDescent="0.25">
      <c r="A848" s="3">
        <f>RSI!A848</f>
        <v>43237</v>
      </c>
      <c r="B848" s="2">
        <f>RSI!B848</f>
        <v>2.8653</v>
      </c>
      <c r="C848" s="2">
        <f>RSI!I848</f>
        <v>75.474340210601895</v>
      </c>
      <c r="D848" s="2">
        <f>MACD!E848</f>
        <v>-6.3807867364435555E-2</v>
      </c>
      <c r="E848" s="2">
        <f>MACD!F848</f>
        <v>-4.8337500057796953E-2</v>
      </c>
      <c r="F848" s="2">
        <f>'Moving Avg'!D848</f>
        <v>2.835</v>
      </c>
      <c r="G848" s="2">
        <f>'Moving Avg'!F848</f>
        <v>2.7180900000000001</v>
      </c>
      <c r="H848" s="2">
        <f>'Moving Avg'!G848</f>
        <v>2.6280499999999991</v>
      </c>
      <c r="I848" s="2">
        <f>'Moving Avg'!H848</f>
        <v>2.2321784999999994</v>
      </c>
      <c r="J848" s="17" t="str">
        <f>OBV!F848</f>
        <v>BULLISH</v>
      </c>
      <c r="K848" s="17" t="str">
        <f>OBV!G848</f>
        <v>STRONG</v>
      </c>
      <c r="L848" s="17" t="str">
        <f>OBV!H848</f>
        <v>CONFIRMED BULLISH</v>
      </c>
    </row>
    <row r="849" spans="1:12" ht="13.5" x14ac:dyDescent="0.25">
      <c r="A849" s="3">
        <f>RSI!A849</f>
        <v>43238</v>
      </c>
      <c r="B849" s="2">
        <f>RSI!B849</f>
        <v>2.8982999999999999</v>
      </c>
      <c r="C849" s="2">
        <f>RSI!I849</f>
        <v>77.824458776237762</v>
      </c>
      <c r="D849" s="2">
        <f>MACD!E849</f>
        <v>-8.1559706410544663E-2</v>
      </c>
      <c r="E849" s="2">
        <f>MACD!F849</f>
        <v>-5.4981941328346495E-2</v>
      </c>
      <c r="F849" s="2">
        <f>'Moving Avg'!D849</f>
        <v>2.8534599999999997</v>
      </c>
      <c r="G849" s="2">
        <f>'Moving Avg'!F849</f>
        <v>2.7335699999999998</v>
      </c>
      <c r="H849" s="2">
        <f>'Moving Avg'!G849</f>
        <v>2.6346379999999994</v>
      </c>
      <c r="I849" s="2">
        <f>'Moving Avg'!H849</f>
        <v>2.2369544999999995</v>
      </c>
      <c r="J849" s="17" t="str">
        <f>OBV!F849</f>
        <v>BULLISH</v>
      </c>
      <c r="K849" s="17" t="str">
        <f>OBV!G849</f>
        <v>STRONG</v>
      </c>
      <c r="L849" s="17" t="str">
        <f>OBV!H849</f>
        <v>CONFIRMED BULLISH</v>
      </c>
    </row>
    <row r="850" spans="1:12" ht="13.5" x14ac:dyDescent="0.25">
      <c r="A850" s="3">
        <f>RSI!A850</f>
        <v>43241</v>
      </c>
      <c r="B850" s="2">
        <f>RSI!B850</f>
        <v>2.8982999999999999</v>
      </c>
      <c r="C850" s="2">
        <f>RSI!I850</f>
        <v>77.824458776237762</v>
      </c>
      <c r="D850" s="2">
        <f>MACD!E850</f>
        <v>-8.5537817271051253E-2</v>
      </c>
      <c r="E850" s="2">
        <f>MACD!F850</f>
        <v>-6.1093116516887452E-2</v>
      </c>
      <c r="F850" s="2">
        <f>'Moving Avg'!D850</f>
        <v>2.8692799999999998</v>
      </c>
      <c r="G850" s="2">
        <f>'Moving Avg'!F850</f>
        <v>2.7493799999999999</v>
      </c>
      <c r="H850" s="2">
        <f>'Moving Avg'!G850</f>
        <v>2.6412259999999996</v>
      </c>
      <c r="I850" s="2">
        <f>'Moving Avg'!H850</f>
        <v>2.2416644999999993</v>
      </c>
      <c r="J850" s="17" t="str">
        <f>OBV!F850</f>
        <v>BULLISH</v>
      </c>
      <c r="K850" s="17" t="str">
        <f>OBV!G850</f>
        <v>STRONG</v>
      </c>
      <c r="L850" s="17" t="str">
        <f>OBV!H850</f>
        <v>CONFIRMED BULLISH</v>
      </c>
    </row>
    <row r="851" spans="1:12" ht="13.5" x14ac:dyDescent="0.25">
      <c r="A851" s="3">
        <f>RSI!A851</f>
        <v>43242</v>
      </c>
      <c r="B851" s="2">
        <f>RSI!B851</f>
        <v>2.9047999999999998</v>
      </c>
      <c r="C851" s="2">
        <f>RSI!I851</f>
        <v>78.299474631062623</v>
      </c>
      <c r="D851" s="2">
        <f>MACD!E851</f>
        <v>-8.4321946095994971E-2</v>
      </c>
      <c r="E851" s="2">
        <f>MACD!F851</f>
        <v>-6.5738882432708964E-2</v>
      </c>
      <c r="F851" s="2">
        <f>'Moving Avg'!D851</f>
        <v>2.8864000000000001</v>
      </c>
      <c r="G851" s="2">
        <f>'Moving Avg'!F851</f>
        <v>2.761565</v>
      </c>
      <c r="H851" s="2">
        <f>'Moving Avg'!G851</f>
        <v>2.6479439999999994</v>
      </c>
      <c r="I851" s="2">
        <f>'Moving Avg'!H851</f>
        <v>2.2464069999999992</v>
      </c>
      <c r="J851" s="17" t="str">
        <f>OBV!F851</f>
        <v>BULLISH</v>
      </c>
      <c r="K851" s="17" t="str">
        <f>OBV!G851</f>
        <v>STRONG</v>
      </c>
      <c r="L851" s="17" t="str">
        <f>OBV!H851</f>
        <v>CONFIRMED BULLISH</v>
      </c>
    </row>
    <row r="852" spans="1:12" ht="13.5" x14ac:dyDescent="0.25">
      <c r="A852" s="3">
        <f>RSI!A852</f>
        <v>43243</v>
      </c>
      <c r="B852" s="2">
        <f>RSI!B852</f>
        <v>2.8982999999999999</v>
      </c>
      <c r="C852" s="2">
        <f>RSI!I852</f>
        <v>76.533954338409245</v>
      </c>
      <c r="D852" s="2">
        <f>MACD!E852</f>
        <v>-8.1787323994785499E-2</v>
      </c>
      <c r="E852" s="2">
        <f>MACD!F852</f>
        <v>-6.8948570745124269E-2</v>
      </c>
      <c r="F852" s="2">
        <f>'Moving Avg'!D852</f>
        <v>2.8929999999999998</v>
      </c>
      <c r="G852" s="2">
        <f>'Moving Avg'!F852</f>
        <v>2.7714500000000002</v>
      </c>
      <c r="H852" s="2">
        <f>'Moving Avg'!G852</f>
        <v>2.6543999999999999</v>
      </c>
      <c r="I852" s="2">
        <f>'Moving Avg'!H852</f>
        <v>2.2511169999999994</v>
      </c>
      <c r="J852" s="17" t="str">
        <f>OBV!F852</f>
        <v>BULLISH</v>
      </c>
      <c r="K852" s="17" t="str">
        <f>OBV!G852</f>
        <v>STRONG</v>
      </c>
      <c r="L852" s="17" t="str">
        <f>OBV!H852</f>
        <v>CONFIRMED BULLISH</v>
      </c>
    </row>
    <row r="853" spans="1:12" ht="13.5" x14ac:dyDescent="0.25">
      <c r="A853" s="3">
        <f>RSI!A853</f>
        <v>43244</v>
      </c>
      <c r="B853" s="2">
        <f>RSI!B853</f>
        <v>2.9641000000000002</v>
      </c>
      <c r="C853" s="2">
        <f>RSI!I853</f>
        <v>81.16412403137592</v>
      </c>
      <c r="D853" s="2">
        <f>MACD!E853</f>
        <v>-7.8303647716119862E-2</v>
      </c>
      <c r="E853" s="2">
        <f>MACD!F853</f>
        <v>-7.081958613932339E-2</v>
      </c>
      <c r="F853" s="2">
        <f>'Moving Avg'!D853</f>
        <v>2.9127599999999996</v>
      </c>
      <c r="G853" s="2">
        <f>'Moving Avg'!F853</f>
        <v>2.7846250000000001</v>
      </c>
      <c r="H853" s="2">
        <f>'Moving Avg'!G853</f>
        <v>2.6623039999999998</v>
      </c>
      <c r="I853" s="2">
        <f>'Moving Avg'!H853</f>
        <v>2.2562219999999997</v>
      </c>
      <c r="J853" s="17" t="str">
        <f>OBV!F853</f>
        <v>BULLISH</v>
      </c>
      <c r="K853" s="17" t="str">
        <f>OBV!G853</f>
        <v>STRONG</v>
      </c>
      <c r="L853" s="17" t="str">
        <f>OBV!H853</f>
        <v>CONFIRMED BULLISH</v>
      </c>
    </row>
    <row r="854" spans="1:12" ht="13.5" x14ac:dyDescent="0.25">
      <c r="A854" s="3">
        <f>RSI!A854</f>
        <v>43245</v>
      </c>
      <c r="B854" s="2">
        <f>RSI!B854</f>
        <v>3.0827</v>
      </c>
      <c r="C854" s="2">
        <f>RSI!I854</f>
        <v>86.380437068872354</v>
      </c>
      <c r="D854" s="2">
        <f>MACD!E854</f>
        <v>-8.4328646099317339E-2</v>
      </c>
      <c r="E854" s="2">
        <f>MACD!F854</f>
        <v>-7.3521398131322177E-2</v>
      </c>
      <c r="F854" s="2">
        <f>'Moving Avg'!D854</f>
        <v>2.94964</v>
      </c>
      <c r="G854" s="2">
        <f>'Moving Avg'!F854</f>
        <v>2.8043849999999999</v>
      </c>
      <c r="H854" s="2">
        <f>'Moving Avg'!G854</f>
        <v>2.6723159999999995</v>
      </c>
      <c r="I854" s="2">
        <f>'Moving Avg'!H854</f>
        <v>2.2618539999999996</v>
      </c>
      <c r="J854" s="17" t="str">
        <f>OBV!F854</f>
        <v>BULLISH</v>
      </c>
      <c r="K854" s="17" t="str">
        <f>OBV!G854</f>
        <v>STRONG</v>
      </c>
      <c r="L854" s="17" t="str">
        <f>OBV!H854</f>
        <v>CONFIRMED BULLISH</v>
      </c>
    </row>
    <row r="855" spans="1:12" ht="13.5" x14ac:dyDescent="0.25">
      <c r="A855" s="3">
        <f>RSI!A855</f>
        <v>43248</v>
      </c>
      <c r="B855" s="2">
        <f>RSI!B855</f>
        <v>3.1221999999999999</v>
      </c>
      <c r="C855" s="2">
        <f>RSI!I855</f>
        <v>87.61101891481195</v>
      </c>
      <c r="D855" s="2">
        <f>MACD!E855</f>
        <v>-9.2136509264508337E-2</v>
      </c>
      <c r="E855" s="2">
        <f>MACD!F855</f>
        <v>-7.724442035795942E-2</v>
      </c>
      <c r="F855" s="2">
        <f>'Moving Avg'!D855</f>
        <v>2.9944199999999994</v>
      </c>
      <c r="G855" s="2">
        <f>'Moving Avg'!F855</f>
        <v>2.8287549999999997</v>
      </c>
      <c r="H855" s="2">
        <f>'Moving Avg'!G855</f>
        <v>2.6832499999999992</v>
      </c>
      <c r="I855" s="2">
        <f>'Moving Avg'!H855</f>
        <v>2.2677164999999997</v>
      </c>
      <c r="J855" s="17" t="str">
        <f>OBV!F855</f>
        <v>BULLISH</v>
      </c>
      <c r="K855" s="17" t="str">
        <f>OBV!G855</f>
        <v>STRONG</v>
      </c>
      <c r="L855" s="17" t="str">
        <f>OBV!H855</f>
        <v>CONFIRMED BULLISH</v>
      </c>
    </row>
    <row r="856" spans="1:12" ht="13.5" x14ac:dyDescent="0.25">
      <c r="A856" s="3">
        <f>RSI!A856</f>
        <v>43249</v>
      </c>
      <c r="B856" s="2">
        <f>RSI!B856</f>
        <v>3.1486000000000001</v>
      </c>
      <c r="C856" s="2">
        <f>RSI!I856</f>
        <v>88.367522628222872</v>
      </c>
      <c r="D856" s="2">
        <f>MACD!E856</f>
        <v>-0.10261233927410807</v>
      </c>
      <c r="E856" s="2">
        <f>MACD!F856</f>
        <v>-8.2318004141189158E-2</v>
      </c>
      <c r="F856" s="2">
        <f>'Moving Avg'!D856</f>
        <v>3.04318</v>
      </c>
      <c r="G856" s="2">
        <f>'Moving Avg'!F856</f>
        <v>2.8531300000000002</v>
      </c>
      <c r="H856" s="2">
        <f>'Moving Avg'!G856</f>
        <v>2.6947119999999996</v>
      </c>
      <c r="I856" s="2">
        <f>'Moving Avg'!H856</f>
        <v>2.2737109999999996</v>
      </c>
      <c r="J856" s="17" t="str">
        <f>OBV!F856</f>
        <v>BULLISH</v>
      </c>
      <c r="K856" s="17" t="str">
        <f>OBV!G856</f>
        <v>STRONG</v>
      </c>
      <c r="L856" s="17" t="str">
        <f>OBV!H856</f>
        <v>CONFIRMED BULLISH</v>
      </c>
    </row>
    <row r="857" spans="1:12" ht="13.5" x14ac:dyDescent="0.25">
      <c r="A857" s="3">
        <f>RSI!A857</f>
        <v>43250</v>
      </c>
      <c r="B857" s="2">
        <f>RSI!B857</f>
        <v>3.2078000000000002</v>
      </c>
      <c r="C857" s="2">
        <f>RSI!I857</f>
        <v>89.862422560584577</v>
      </c>
      <c r="D857" s="2">
        <f>MACD!E857</f>
        <v>-0.11069725065742286</v>
      </c>
      <c r="E857" s="2">
        <f>MACD!F857</f>
        <v>-8.7993853444435902E-2</v>
      </c>
      <c r="F857" s="2">
        <f>'Moving Avg'!D857</f>
        <v>3.1050800000000001</v>
      </c>
      <c r="G857" s="2">
        <f>'Moving Avg'!F857</f>
        <v>2.8801350000000001</v>
      </c>
      <c r="H857" s="2">
        <f>'Moving Avg'!G857</f>
        <v>2.7069619999999999</v>
      </c>
      <c r="I857" s="2">
        <f>'Moving Avg'!H857</f>
        <v>2.2799684999999994</v>
      </c>
      <c r="J857" s="17" t="str">
        <f>OBV!F857</f>
        <v>BULLISH</v>
      </c>
      <c r="K857" s="17" t="str">
        <f>OBV!G857</f>
        <v>STRONG</v>
      </c>
      <c r="L857" s="17" t="str">
        <f>OBV!H857</f>
        <v>CONFIRMED BULLISH</v>
      </c>
    </row>
    <row r="858" spans="1:12" ht="13.5" x14ac:dyDescent="0.25">
      <c r="A858" s="3">
        <f>RSI!A858</f>
        <v>43251</v>
      </c>
      <c r="B858" s="2">
        <f>RSI!B858</f>
        <v>3.1947000000000001</v>
      </c>
      <c r="C858" s="2">
        <f>RSI!I858</f>
        <v>87.19217403116329</v>
      </c>
      <c r="D858" s="2">
        <f>MACD!E858</f>
        <v>-0.11870283934056225</v>
      </c>
      <c r="E858" s="2">
        <f>MACD!F858</f>
        <v>-9.4135650623661166E-2</v>
      </c>
      <c r="F858" s="2">
        <f>'Moving Avg'!D858</f>
        <v>3.1512000000000002</v>
      </c>
      <c r="G858" s="2">
        <f>'Moving Avg'!F858</f>
        <v>2.9054950000000002</v>
      </c>
      <c r="H858" s="2">
        <f>'Moving Avg'!G858</f>
        <v>2.71882</v>
      </c>
      <c r="I858" s="2">
        <f>'Moving Avg'!H858</f>
        <v>2.2861604999999998</v>
      </c>
      <c r="J858" s="17" t="str">
        <f>OBV!F858</f>
        <v>BULLISH</v>
      </c>
      <c r="K858" s="17" t="str">
        <f>OBV!G858</f>
        <v>STRONG</v>
      </c>
      <c r="L858" s="17" t="str">
        <f>OBV!H858</f>
        <v>CONFIRMED BULLISH</v>
      </c>
    </row>
    <row r="859" spans="1:12" ht="13.5" x14ac:dyDescent="0.25">
      <c r="A859" s="3">
        <f>RSI!A859</f>
        <v>43252</v>
      </c>
      <c r="B859" s="2">
        <f>RSI!B859</f>
        <v>3.2538999999999998</v>
      </c>
      <c r="C859" s="2">
        <f>RSI!I859</f>
        <v>88.810348085414034</v>
      </c>
      <c r="D859" s="2">
        <f>MACD!E859</f>
        <v>-0.1266843935585138</v>
      </c>
      <c r="E859" s="2">
        <f>MACD!F859</f>
        <v>-0.1006453992106317</v>
      </c>
      <c r="F859" s="2">
        <f>'Moving Avg'!D859</f>
        <v>3.1854400000000003</v>
      </c>
      <c r="G859" s="2">
        <f>'Moving Avg'!F859</f>
        <v>2.9371100000000001</v>
      </c>
      <c r="H859" s="2">
        <f>'Moving Avg'!G859</f>
        <v>2.7323880000000003</v>
      </c>
      <c r="I859" s="2">
        <f>'Moving Avg'!H859</f>
        <v>2.2926484999999999</v>
      </c>
      <c r="J859" s="17" t="str">
        <f>OBV!F859</f>
        <v>BULLISH</v>
      </c>
      <c r="K859" s="17" t="str">
        <f>OBV!G859</f>
        <v>STRONG</v>
      </c>
      <c r="L859" s="17" t="str">
        <f>OBV!H859</f>
        <v>CONFIRMED BULLISH</v>
      </c>
    </row>
    <row r="860" spans="1:12" ht="13.5" x14ac:dyDescent="0.25">
      <c r="A860" s="3">
        <f>RSI!A860</f>
        <v>43255</v>
      </c>
      <c r="B860" s="2">
        <f>RSI!B860</f>
        <v>3.2538999999999998</v>
      </c>
      <c r="C860" s="2">
        <f>RSI!I860</f>
        <v>88.810348085414034</v>
      </c>
      <c r="D860" s="2">
        <f>MACD!E860</f>
        <v>-0.13554647286250976</v>
      </c>
      <c r="E860" s="2">
        <f>MACD!F860</f>
        <v>-0.10762561394100732</v>
      </c>
      <c r="F860" s="2">
        <f>'Moving Avg'!D860</f>
        <v>3.2117800000000001</v>
      </c>
      <c r="G860" s="2">
        <f>'Moving Avg'!F860</f>
        <v>2.9647750000000004</v>
      </c>
      <c r="H860" s="2">
        <f>'Moving Avg'!G860</f>
        <v>2.7460880000000003</v>
      </c>
      <c r="I860" s="2">
        <f>'Moving Avg'!H860</f>
        <v>2.2992024999999994</v>
      </c>
      <c r="J860" s="17" t="str">
        <f>OBV!F860</f>
        <v>BULLISH</v>
      </c>
      <c r="K860" s="17" t="str">
        <f>OBV!G860</f>
        <v>STRONG</v>
      </c>
      <c r="L860" s="17" t="str">
        <f>OBV!H860</f>
        <v>CONFIRMED BULLISH</v>
      </c>
    </row>
    <row r="861" spans="1:12" ht="13.5" x14ac:dyDescent="0.25">
      <c r="A861" s="3">
        <f>RSI!A861</f>
        <v>43256</v>
      </c>
      <c r="B861" s="2">
        <f>RSI!B861</f>
        <v>3.2736999999999998</v>
      </c>
      <c r="C861" s="2">
        <f>RSI!I861</f>
        <v>89.333106032723293</v>
      </c>
      <c r="D861" s="2">
        <f>MACD!E861</f>
        <v>-0.14546409655809089</v>
      </c>
      <c r="E861" s="2">
        <f>MACD!F861</f>
        <v>-0.11519331046442405</v>
      </c>
      <c r="F861" s="2">
        <f>'Moving Avg'!D861</f>
        <v>3.2367999999999997</v>
      </c>
      <c r="G861" s="2">
        <f>'Moving Avg'!F861</f>
        <v>2.9914499999999999</v>
      </c>
      <c r="H861" s="2">
        <f>'Moving Avg'!G861</f>
        <v>2.7601839999999997</v>
      </c>
      <c r="I861" s="2">
        <f>'Moving Avg'!H861</f>
        <v>2.3057894999999995</v>
      </c>
      <c r="J861" s="17" t="str">
        <f>OBV!F861</f>
        <v>BULLISH</v>
      </c>
      <c r="K861" s="17" t="str">
        <f>OBV!G861</f>
        <v>STRONG</v>
      </c>
      <c r="L861" s="17" t="str">
        <f>OBV!H861</f>
        <v>CONFIRMED BULLISH</v>
      </c>
    </row>
    <row r="862" spans="1:12" ht="13.5" x14ac:dyDescent="0.25">
      <c r="A862" s="3">
        <f>RSI!A862</f>
        <v>43257</v>
      </c>
      <c r="B862" s="2">
        <f>RSI!B862</f>
        <v>3.2605</v>
      </c>
      <c r="C862" s="2">
        <f>RSI!I862</f>
        <v>86.43401289420423</v>
      </c>
      <c r="D862" s="2">
        <f>MACD!E862</f>
        <v>-0.15580281487732828</v>
      </c>
      <c r="E862" s="2">
        <f>MACD!F862</f>
        <v>-0.1233152113470049</v>
      </c>
      <c r="F862" s="2">
        <f>'Moving Avg'!D862</f>
        <v>3.2473399999999999</v>
      </c>
      <c r="G862" s="2">
        <f>'Moving Avg'!F862</f>
        <v>3.01681</v>
      </c>
      <c r="H862" s="2">
        <f>'Moving Avg'!G862</f>
        <v>2.7742800000000001</v>
      </c>
      <c r="I862" s="2">
        <f>'Moving Avg'!H862</f>
        <v>2.3123434999999994</v>
      </c>
      <c r="J862" s="17" t="str">
        <f>OBV!F862</f>
        <v>BULLISH</v>
      </c>
      <c r="K862" s="17" t="str">
        <f>OBV!G862</f>
        <v>STRONG</v>
      </c>
      <c r="L862" s="17" t="str">
        <f>OBV!H862</f>
        <v>CONFIRMED BULLISH</v>
      </c>
    </row>
    <row r="863" spans="1:12" ht="13.5" x14ac:dyDescent="0.25">
      <c r="A863" s="3">
        <f>RSI!A863</f>
        <v>43258</v>
      </c>
      <c r="B863" s="2">
        <f>RSI!B863</f>
        <v>3.2605</v>
      </c>
      <c r="C863" s="2">
        <f>RSI!I863</f>
        <v>86.43401289420423</v>
      </c>
      <c r="D863" s="2">
        <f>MACD!E863</f>
        <v>-0.15613197806331414</v>
      </c>
      <c r="E863" s="2">
        <f>MACD!F863</f>
        <v>-0.12987856469026676</v>
      </c>
      <c r="F863" s="2">
        <f>'Moving Avg'!D863</f>
        <v>3.2604999999999995</v>
      </c>
      <c r="G863" s="2">
        <f>'Moving Avg'!F863</f>
        <v>3.0398649999999998</v>
      </c>
      <c r="H863" s="2">
        <f>'Moving Avg'!G863</f>
        <v>2.7885080000000007</v>
      </c>
      <c r="I863" s="2">
        <f>'Moving Avg'!H863</f>
        <v>2.3189304999999996</v>
      </c>
      <c r="J863" s="17" t="str">
        <f>OBV!F863</f>
        <v>BULLISH</v>
      </c>
      <c r="K863" s="17" t="str">
        <f>OBV!G863</f>
        <v>STRONG</v>
      </c>
      <c r="L863" s="17" t="str">
        <f>OBV!H863</f>
        <v>CONFIRMED BULLISH</v>
      </c>
    </row>
    <row r="864" spans="1:12" ht="13.5" x14ac:dyDescent="0.25">
      <c r="A864" s="3">
        <f>RSI!A864</f>
        <v>43259</v>
      </c>
      <c r="B864" s="2">
        <f>RSI!B864</f>
        <v>3.2605</v>
      </c>
      <c r="C864" s="2">
        <f>RSI!I864</f>
        <v>86.43401289420423</v>
      </c>
      <c r="D864" s="2">
        <f>MACD!E864</f>
        <v>-0.13974221157867861</v>
      </c>
      <c r="E864" s="2">
        <f>MACD!F864</f>
        <v>-0.13185129406794915</v>
      </c>
      <c r="F864" s="2">
        <f>'Moving Avg'!D864</f>
        <v>3.2618200000000002</v>
      </c>
      <c r="G864" s="2">
        <f>'Moving Avg'!F864</f>
        <v>3.0625900000000001</v>
      </c>
      <c r="H864" s="2">
        <f>'Moving Avg'!G864</f>
        <v>2.802604000000001</v>
      </c>
      <c r="I864" s="2">
        <f>'Moving Avg'!H864</f>
        <v>2.3255174999999992</v>
      </c>
      <c r="J864" s="17" t="str">
        <f>OBV!F864</f>
        <v>BULLISH</v>
      </c>
      <c r="K864" s="17" t="str">
        <f>OBV!G864</f>
        <v>NEUTRAL</v>
      </c>
      <c r="L864" s="17" t="str">
        <f>OBV!H864</f>
        <v>CONFIRMED BULLISH</v>
      </c>
    </row>
    <row r="865" spans="1:12" ht="13.5" x14ac:dyDescent="0.25">
      <c r="A865" s="3">
        <f>RSI!A865</f>
        <v>43262</v>
      </c>
      <c r="B865" s="2">
        <f>RSI!B865</f>
        <v>3.2538999999999998</v>
      </c>
      <c r="C865" s="2">
        <f>RSI!I865</f>
        <v>84.717113148125449</v>
      </c>
      <c r="D865" s="2">
        <f>MACD!E865</f>
        <v>-0.1207691214658877</v>
      </c>
      <c r="E865" s="2">
        <f>MACD!F865</f>
        <v>-0.12963485954753687</v>
      </c>
      <c r="F865" s="2">
        <f>'Moving Avg'!D865</f>
        <v>3.2618200000000002</v>
      </c>
      <c r="G865" s="2">
        <f>'Moving Avg'!F865</f>
        <v>3.0843249999999998</v>
      </c>
      <c r="H865" s="2">
        <f>'Moving Avg'!G865</f>
        <v>2.8168300000000004</v>
      </c>
      <c r="I865" s="2">
        <f>'Moving Avg'!H865</f>
        <v>2.3321039999999993</v>
      </c>
      <c r="J865" s="17" t="str">
        <f>OBV!F865</f>
        <v>BULLISH</v>
      </c>
      <c r="K865" s="17" t="str">
        <f>OBV!G865</f>
        <v>NEUTRAL</v>
      </c>
      <c r="L865" s="17" t="str">
        <f>OBV!H865</f>
        <v>NEUTRAL</v>
      </c>
    </row>
    <row r="866" spans="1:12" ht="13.5" x14ac:dyDescent="0.25">
      <c r="A866" s="3">
        <f>RSI!A866</f>
        <v>43263</v>
      </c>
      <c r="B866" s="2">
        <f>RSI!B866</f>
        <v>3.2538999999999998</v>
      </c>
      <c r="C866" s="2">
        <f>RSI!I866</f>
        <v>84.717113148125449</v>
      </c>
      <c r="D866" s="2">
        <f>MACD!E866</f>
        <v>-0.10196719477961702</v>
      </c>
      <c r="E866" s="2">
        <f>MACD!F866</f>
        <v>-0.12410132659395291</v>
      </c>
      <c r="F866" s="2">
        <f>'Moving Avg'!D866</f>
        <v>3.2578599999999995</v>
      </c>
      <c r="G866" s="2">
        <f>'Moving Avg'!F866</f>
        <v>3.1060600000000003</v>
      </c>
      <c r="H866" s="2">
        <f>'Moving Avg'!G866</f>
        <v>2.8306620000000002</v>
      </c>
      <c r="I866" s="2">
        <f>'Moving Avg'!H866</f>
        <v>2.3387234999999995</v>
      </c>
      <c r="J866" s="17" t="str">
        <f>OBV!F866</f>
        <v>BEARISH</v>
      </c>
      <c r="K866" s="17" t="str">
        <f>OBV!G866</f>
        <v>NEUTRAL</v>
      </c>
      <c r="L866" s="17" t="str">
        <f>OBV!H866</f>
        <v>CONFIRMED BEARISH</v>
      </c>
    </row>
    <row r="867" spans="1:12" ht="13.5" x14ac:dyDescent="0.25">
      <c r="A867" s="3">
        <f>RSI!A867</f>
        <v>43264</v>
      </c>
      <c r="B867" s="2">
        <f>RSI!B867</f>
        <v>3.2736999999999998</v>
      </c>
      <c r="C867" s="2">
        <f>RSI!I867</f>
        <v>85.705059226456143</v>
      </c>
      <c r="D867" s="2">
        <f>MACD!E867</f>
        <v>-7.9633295583483754E-2</v>
      </c>
      <c r="E867" s="2">
        <f>MACD!F867</f>
        <v>-0.11520772039185909</v>
      </c>
      <c r="F867" s="2">
        <f>'Moving Avg'!D867</f>
        <v>3.2604999999999995</v>
      </c>
      <c r="G867" s="2">
        <f>'Moving Avg'!F867</f>
        <v>3.1264799999999999</v>
      </c>
      <c r="H867" s="2">
        <f>'Moving Avg'!G867</f>
        <v>2.8447580000000001</v>
      </c>
      <c r="I867" s="2">
        <f>'Moving Avg'!H867</f>
        <v>2.3454089999999996</v>
      </c>
      <c r="J867" s="17" t="str">
        <f>OBV!F867</f>
        <v>BULLISH</v>
      </c>
      <c r="K867" s="17" t="str">
        <f>OBV!G867</f>
        <v>NEUTRAL</v>
      </c>
      <c r="L867" s="17" t="str">
        <f>OBV!H867</f>
        <v>CONFIRMED BULLISH</v>
      </c>
    </row>
    <row r="868" spans="1:12" ht="13.5" x14ac:dyDescent="0.25">
      <c r="A868" s="3">
        <f>RSI!A868</f>
        <v>43265</v>
      </c>
      <c r="B868" s="2">
        <f>RSI!B868</f>
        <v>3.2671000000000001</v>
      </c>
      <c r="C868" s="2">
        <f>RSI!I868</f>
        <v>83.761334058047154</v>
      </c>
      <c r="D868" s="2">
        <f>MACD!E868</f>
        <v>-6.3505217346245146E-2</v>
      </c>
      <c r="E868" s="2">
        <f>MACD!F868</f>
        <v>-0.1048672197827363</v>
      </c>
      <c r="F868" s="2">
        <f>'Moving Avg'!D868</f>
        <v>3.2618200000000002</v>
      </c>
      <c r="G868" s="2">
        <f>'Moving Avg'!F868</f>
        <v>3.1465699999999996</v>
      </c>
      <c r="H868" s="2">
        <f>'Moving Avg'!G868</f>
        <v>2.8587219999999998</v>
      </c>
      <c r="I868" s="2">
        <f>'Moving Avg'!H868</f>
        <v>2.3520289999999999</v>
      </c>
      <c r="J868" s="17" t="str">
        <f>OBV!F868</f>
        <v>BEARISH</v>
      </c>
      <c r="K868" s="17" t="str">
        <f>OBV!G868</f>
        <v>NEUTRAL</v>
      </c>
      <c r="L868" s="17" t="str">
        <f>OBV!H868</f>
        <v>BEARISH DIVERGENCE</v>
      </c>
    </row>
    <row r="869" spans="1:12" ht="13.5" x14ac:dyDescent="0.25">
      <c r="A869" s="3">
        <f>RSI!A869</f>
        <v>43269</v>
      </c>
      <c r="B869" s="2">
        <f>RSI!B869</f>
        <v>3.2605</v>
      </c>
      <c r="C869" s="2">
        <f>RSI!I869</f>
        <v>81.764338900231493</v>
      </c>
      <c r="D869" s="2">
        <f>MACD!E869</f>
        <v>-4.1374042461272076E-2</v>
      </c>
      <c r="E869" s="2">
        <f>MACD!F869</f>
        <v>-9.2168584318443464E-2</v>
      </c>
      <c r="F869" s="2">
        <f>'Moving Avg'!D869</f>
        <v>3.2618200000000002</v>
      </c>
      <c r="G869" s="2">
        <f>'Moving Avg'!F869</f>
        <v>3.1646799999999997</v>
      </c>
      <c r="H869" s="2">
        <f>'Moving Avg'!G869</f>
        <v>2.87229</v>
      </c>
      <c r="I869" s="2">
        <f>'Moving Avg'!H869</f>
        <v>2.3586159999999996</v>
      </c>
      <c r="J869" s="17" t="str">
        <f>OBV!F869</f>
        <v>BEARISH</v>
      </c>
      <c r="K869" s="17" t="str">
        <f>OBV!G869</f>
        <v>NEUTRAL</v>
      </c>
      <c r="L869" s="17" t="str">
        <f>OBV!H869</f>
        <v>NEUTRAL</v>
      </c>
    </row>
    <row r="870" spans="1:12" ht="13.5" x14ac:dyDescent="0.25">
      <c r="A870" s="3">
        <f>RSI!A870</f>
        <v>43270</v>
      </c>
      <c r="B870" s="2">
        <f>RSI!B870</f>
        <v>3.2538999999999998</v>
      </c>
      <c r="C870" s="2">
        <f>RSI!I870</f>
        <v>79.717554598483645</v>
      </c>
      <c r="D870" s="2">
        <f>MACD!E870</f>
        <v>-2.3149628605965145E-2</v>
      </c>
      <c r="E870" s="2">
        <f>MACD!F870</f>
        <v>-7.83647931759478E-2</v>
      </c>
      <c r="F870" s="2">
        <f>'Moving Avg'!D870</f>
        <v>3.2618200000000002</v>
      </c>
      <c r="G870" s="2">
        <f>'Moving Avg'!F870</f>
        <v>3.1824599999999998</v>
      </c>
      <c r="H870" s="2">
        <f>'Moving Avg'!G870</f>
        <v>2.8859900000000001</v>
      </c>
      <c r="I870" s="2">
        <f>'Moving Avg'!H870</f>
        <v>2.3652024999999997</v>
      </c>
      <c r="J870" s="17" t="str">
        <f>OBV!F870</f>
        <v>BEARISH</v>
      </c>
      <c r="K870" s="17" t="str">
        <f>OBV!G870</f>
        <v>NEUTRAL</v>
      </c>
      <c r="L870" s="17" t="str">
        <f>OBV!H870</f>
        <v>NEUTRAL</v>
      </c>
    </row>
    <row r="871" spans="1:12" ht="13.5" x14ac:dyDescent="0.25">
      <c r="A871" s="3">
        <f>RSI!A871</f>
        <v>43271</v>
      </c>
      <c r="B871" s="2">
        <f>RSI!B871</f>
        <v>3.2210000000000001</v>
      </c>
      <c r="C871" s="2">
        <f>RSI!I871</f>
        <v>70.273923856391846</v>
      </c>
      <c r="D871" s="2">
        <f>MACD!E871</f>
        <v>-3.1242373676940716E-3</v>
      </c>
      <c r="E871" s="2">
        <f>MACD!F871</f>
        <v>-6.3316682014297063E-2</v>
      </c>
      <c r="F871" s="2">
        <f>'Moving Avg'!D871</f>
        <v>3.2552399999999997</v>
      </c>
      <c r="G871" s="2">
        <f>'Moving Avg'!F871</f>
        <v>3.1982699999999999</v>
      </c>
      <c r="H871" s="2">
        <f>'Moving Avg'!G871</f>
        <v>2.898768</v>
      </c>
      <c r="I871" s="2">
        <f>'Moving Avg'!H871</f>
        <v>2.3716244999999998</v>
      </c>
      <c r="J871" s="17" t="str">
        <f>OBV!F871</f>
        <v>BEARISH</v>
      </c>
      <c r="K871" s="17" t="str">
        <f>OBV!G871</f>
        <v>WEAK</v>
      </c>
      <c r="L871" s="17" t="str">
        <f>OBV!H871</f>
        <v>CONFIRMED BEARISH</v>
      </c>
    </row>
    <row r="872" spans="1:12" ht="13.5" x14ac:dyDescent="0.25">
      <c r="A872" s="3">
        <f>RSI!A872</f>
        <v>43272</v>
      </c>
      <c r="B872" s="2">
        <f>RSI!B872</f>
        <v>3.2143999999999999</v>
      </c>
      <c r="C872" s="2">
        <f>RSI!I872</f>
        <v>68.520297790927543</v>
      </c>
      <c r="D872" s="2">
        <f>MACD!E872</f>
        <v>1.165946502545534E-2</v>
      </c>
      <c r="E872" s="2">
        <f>MACD!F872</f>
        <v>-4.8321452606346585E-2</v>
      </c>
      <c r="F872" s="2">
        <f>'Moving Avg'!D872</f>
        <v>3.2433799999999997</v>
      </c>
      <c r="G872" s="2">
        <f>'Moving Avg'!F872</f>
        <v>3.2140750000000002</v>
      </c>
      <c r="H872" s="2">
        <f>'Moving Avg'!G872</f>
        <v>2.9116780000000007</v>
      </c>
      <c r="I872" s="2">
        <f>'Moving Avg'!H872</f>
        <v>2.3780135000000002</v>
      </c>
      <c r="J872" s="17" t="str">
        <f>OBV!F872</f>
        <v>BEARISH</v>
      </c>
      <c r="K872" s="17" t="str">
        <f>OBV!G872</f>
        <v>WEAK</v>
      </c>
      <c r="L872" s="17" t="str">
        <f>OBV!H872</f>
        <v>CONFIRMED BEARISH</v>
      </c>
    </row>
    <row r="873" spans="1:12" ht="13.5" x14ac:dyDescent="0.25">
      <c r="A873" s="3">
        <f>RSI!A873</f>
        <v>43273</v>
      </c>
      <c r="B873" s="2">
        <f>RSI!B873</f>
        <v>3.2275999999999998</v>
      </c>
      <c r="C873" s="2">
        <f>RSI!I873</f>
        <v>70.12595031502714</v>
      </c>
      <c r="D873" s="2">
        <f>MACD!E873</f>
        <v>2.2656844791877351E-2</v>
      </c>
      <c r="E873" s="2">
        <f>MACD!F873</f>
        <v>-3.4125793126701803E-2</v>
      </c>
      <c r="F873" s="2">
        <f>'Moving Avg'!D873</f>
        <v>3.2354799999999999</v>
      </c>
      <c r="G873" s="2">
        <f>'Moving Avg'!F873</f>
        <v>3.2272500000000002</v>
      </c>
      <c r="H873" s="2">
        <f>'Moving Avg'!G873</f>
        <v>2.9259060000000012</v>
      </c>
      <c r="I873" s="2">
        <f>'Moving Avg'!H873</f>
        <v>2.3844685000000001</v>
      </c>
      <c r="J873" s="17" t="str">
        <f>OBV!F873</f>
        <v>BEARISH</v>
      </c>
      <c r="K873" s="17" t="str">
        <f>OBV!G873</f>
        <v>WEAK</v>
      </c>
      <c r="L873" s="17" t="str">
        <f>OBV!H873</f>
        <v>CONFIRMED BEARISH</v>
      </c>
    </row>
    <row r="874" spans="1:12" ht="13.5" x14ac:dyDescent="0.25">
      <c r="A874" s="3">
        <f>RSI!A874</f>
        <v>43276</v>
      </c>
      <c r="B874" s="2">
        <f>RSI!B874</f>
        <v>3.2605</v>
      </c>
      <c r="C874" s="2">
        <f>RSI!I874</f>
        <v>73.723414882311189</v>
      </c>
      <c r="D874" s="2">
        <f>MACD!E874</f>
        <v>2.8952719597001852E-2</v>
      </c>
      <c r="E874" s="2">
        <f>MACD!F874</f>
        <v>-2.1510090581961072E-2</v>
      </c>
      <c r="F874" s="2">
        <f>'Moving Avg'!D874</f>
        <v>3.2354799999999999</v>
      </c>
      <c r="G874" s="2">
        <f>'Moving Avg'!F874</f>
        <v>3.2361400000000002</v>
      </c>
      <c r="H874" s="2">
        <f>'Moving Avg'!G874</f>
        <v>2.9398700000000009</v>
      </c>
      <c r="I874" s="2">
        <f>'Moving Avg'!H874</f>
        <v>2.3910879999999999</v>
      </c>
      <c r="J874" s="17" t="str">
        <f>OBV!F874</f>
        <v>BEARISH</v>
      </c>
      <c r="K874" s="17" t="str">
        <f>OBV!G874</f>
        <v>NEUTRAL</v>
      </c>
      <c r="L874" s="17" t="str">
        <f>OBV!H874</f>
        <v>NEUTRAL</v>
      </c>
    </row>
    <row r="875" spans="1:12" ht="13.5" x14ac:dyDescent="0.25">
      <c r="A875" s="3">
        <f>RSI!A875</f>
        <v>43277</v>
      </c>
      <c r="B875" s="2">
        <f>RSI!B875</f>
        <v>3.3593000000000002</v>
      </c>
      <c r="C875" s="2">
        <f>RSI!I875</f>
        <v>81.088455608159393</v>
      </c>
      <c r="D875" s="2">
        <f>MACD!E875</f>
        <v>2.5221536386235588E-2</v>
      </c>
      <c r="E875" s="2">
        <f>MACD!F875</f>
        <v>-1.216376518832174E-2</v>
      </c>
      <c r="F875" s="2">
        <f>'Moving Avg'!D875</f>
        <v>3.2565600000000003</v>
      </c>
      <c r="G875" s="2">
        <f>'Moving Avg'!F875</f>
        <v>3.2479950000000004</v>
      </c>
      <c r="H875" s="2">
        <f>'Moving Avg'!G875</f>
        <v>2.95581</v>
      </c>
      <c r="I875" s="2">
        <f>'Moving Avg'!H875</f>
        <v>2.3982345</v>
      </c>
      <c r="J875" s="17" t="str">
        <f>OBV!F875</f>
        <v>BULLISH</v>
      </c>
      <c r="K875" s="17" t="str">
        <f>OBV!G875</f>
        <v>STRONG</v>
      </c>
      <c r="L875" s="17" t="str">
        <f>OBV!H875</f>
        <v>CONFIRMED BULLISH</v>
      </c>
    </row>
    <row r="876" spans="1:12" ht="13.5" x14ac:dyDescent="0.25">
      <c r="A876" s="3">
        <f>RSI!A876</f>
        <v>43278</v>
      </c>
      <c r="B876" s="2">
        <f>RSI!B876</f>
        <v>3.5042</v>
      </c>
      <c r="C876" s="2">
        <f>RSI!I876</f>
        <v>86.89149498456662</v>
      </c>
      <c r="D876" s="2">
        <f>MACD!E876</f>
        <v>1.0076346846333628E-2</v>
      </c>
      <c r="E876" s="2">
        <f>MACD!F876</f>
        <v>-7.7157427813906677E-3</v>
      </c>
      <c r="F876" s="2">
        <f>'Moving Avg'!D876</f>
        <v>3.3132000000000006</v>
      </c>
      <c r="G876" s="2">
        <f>'Moving Avg'!F876</f>
        <v>3.2657750000000001</v>
      </c>
      <c r="H876" s="2">
        <f>'Moving Avg'!G876</f>
        <v>2.9745160000000004</v>
      </c>
      <c r="I876" s="2">
        <f>'Moving Avg'!H876</f>
        <v>2.4061054999999998</v>
      </c>
      <c r="J876" s="17" t="str">
        <f>OBV!F876</f>
        <v>BULLISH</v>
      </c>
      <c r="K876" s="17" t="str">
        <f>OBV!G876</f>
        <v>STRONG</v>
      </c>
      <c r="L876" s="17" t="str">
        <f>OBV!H876</f>
        <v>CONFIRMED BULLISH</v>
      </c>
    </row>
    <row r="877" spans="1:12" ht="13.5" x14ac:dyDescent="0.25">
      <c r="A877" s="3">
        <f>RSI!A877</f>
        <v>43279</v>
      </c>
      <c r="B877" s="2">
        <f>RSI!B877</f>
        <v>3.4318</v>
      </c>
      <c r="C877" s="2">
        <f>RSI!I877</f>
        <v>74.577689003405638</v>
      </c>
      <c r="D877" s="2">
        <f>MACD!E877</f>
        <v>3.6523225988740471E-3</v>
      </c>
      <c r="E877" s="2">
        <f>MACD!F877</f>
        <v>-5.4421297053377253E-3</v>
      </c>
      <c r="F877" s="2">
        <f>'Moving Avg'!D877</f>
        <v>3.3566799999999999</v>
      </c>
      <c r="G877" s="2">
        <f>'Moving Avg'!F877</f>
        <v>3.2769750000000002</v>
      </c>
      <c r="H877" s="2">
        <f>'Moving Avg'!G877</f>
        <v>2.9917740000000004</v>
      </c>
      <c r="I877" s="2">
        <f>'Moving Avg'!H877</f>
        <v>2.4136474999999997</v>
      </c>
      <c r="J877" s="17" t="str">
        <f>OBV!F877</f>
        <v>BULLISH</v>
      </c>
      <c r="K877" s="17" t="str">
        <f>OBV!G877</f>
        <v>NEUTRAL</v>
      </c>
      <c r="L877" s="17" t="str">
        <f>OBV!H877</f>
        <v>CONFIRMED BULLISH</v>
      </c>
    </row>
    <row r="878" spans="1:12" ht="13.5" x14ac:dyDescent="0.25">
      <c r="A878" s="3">
        <f>RSI!A878</f>
        <v>43280</v>
      </c>
      <c r="B878" s="2">
        <f>RSI!B878</f>
        <v>3.4910999999999999</v>
      </c>
      <c r="C878" s="2">
        <f>RSI!I878</f>
        <v>77.40242395779903</v>
      </c>
      <c r="D878" s="2">
        <f>MACD!E878</f>
        <v>-8.6320533511172748E-3</v>
      </c>
      <c r="E878" s="2">
        <f>MACD!F878</f>
        <v>-6.0801144344936357E-3</v>
      </c>
      <c r="F878" s="2">
        <f>'Moving Avg'!D878</f>
        <v>3.4093799999999996</v>
      </c>
      <c r="G878" s="2">
        <f>'Moving Avg'!F878</f>
        <v>3.2917949999999996</v>
      </c>
      <c r="H878" s="2">
        <f>'Moving Avg'!G878</f>
        <v>3.0103500000000003</v>
      </c>
      <c r="I878" s="2">
        <f>'Moving Avg'!H878</f>
        <v>2.4215520000000001</v>
      </c>
      <c r="J878" s="17" t="str">
        <f>OBV!F878</f>
        <v>BULLISH</v>
      </c>
      <c r="K878" s="17" t="str">
        <f>OBV!G878</f>
        <v>NEUTRAL</v>
      </c>
      <c r="L878" s="17" t="str">
        <f>OBV!H878</f>
        <v>CONFIRMED BULLISH</v>
      </c>
    </row>
    <row r="879" spans="1:12" ht="13.5" x14ac:dyDescent="0.25">
      <c r="A879" s="3">
        <f>RSI!A879</f>
        <v>43283</v>
      </c>
      <c r="B879" s="2">
        <f>RSI!B879</f>
        <v>3.4318</v>
      </c>
      <c r="C879" s="2">
        <f>RSI!I879</f>
        <v>69.130320956591532</v>
      </c>
      <c r="D879" s="2">
        <f>MACD!E879</f>
        <v>-1.7333692020185865E-2</v>
      </c>
      <c r="E879" s="2">
        <f>MACD!F879</f>
        <v>-8.3308299516320818E-3</v>
      </c>
      <c r="F879" s="2">
        <f>'Moving Avg'!D879</f>
        <v>3.4436399999999998</v>
      </c>
      <c r="G879" s="2">
        <f>'Moving Avg'!F879</f>
        <v>3.3006900000000003</v>
      </c>
      <c r="H879" s="2">
        <f>'Moving Avg'!G879</f>
        <v>3.027212</v>
      </c>
      <c r="I879" s="2">
        <f>'Moving Avg'!H879</f>
        <v>2.4291600000000004</v>
      </c>
      <c r="J879" s="17" t="str">
        <f>OBV!F879</f>
        <v>BULLISH</v>
      </c>
      <c r="K879" s="17" t="str">
        <f>OBV!G879</f>
        <v>NEUTRAL</v>
      </c>
      <c r="L879" s="17" t="str">
        <f>OBV!H879</f>
        <v>CONFIRMED BULLISH</v>
      </c>
    </row>
    <row r="880" spans="1:12" ht="13.5" x14ac:dyDescent="0.25">
      <c r="A880" s="3">
        <f>RSI!A880</f>
        <v>43284</v>
      </c>
      <c r="B880" s="2">
        <f>RSI!B880</f>
        <v>3.4779</v>
      </c>
      <c r="C880" s="2">
        <f>RSI!I880</f>
        <v>71.665495738317802</v>
      </c>
      <c r="D880" s="2">
        <f>MACD!E880</f>
        <v>-3.0336016424497014E-2</v>
      </c>
      <c r="E880" s="2">
        <f>MACD!F880</f>
        <v>-1.2731867246205068E-2</v>
      </c>
      <c r="F880" s="2">
        <f>'Moving Avg'!D880</f>
        <v>3.4673599999999993</v>
      </c>
      <c r="G880" s="2">
        <f>'Moving Avg'!F880</f>
        <v>3.3118900000000004</v>
      </c>
      <c r="H880" s="2">
        <f>'Moving Avg'!G880</f>
        <v>3.0451280000000001</v>
      </c>
      <c r="I880" s="2">
        <f>'Moving Avg'!H880</f>
        <v>2.4369985000000001</v>
      </c>
      <c r="J880" s="17" t="str">
        <f>OBV!F880</f>
        <v>BEARISH</v>
      </c>
      <c r="K880" s="17" t="str">
        <f>OBV!G880</f>
        <v>WEAK</v>
      </c>
      <c r="L880" s="17" t="str">
        <f>OBV!H880</f>
        <v>BEARISH DIVERGENCE</v>
      </c>
    </row>
    <row r="881" spans="1:12" ht="13.5" x14ac:dyDescent="0.25">
      <c r="A881" s="3">
        <f>RSI!A881</f>
        <v>43285</v>
      </c>
      <c r="B881" s="2">
        <f>RSI!B881</f>
        <v>3.4712999999999998</v>
      </c>
      <c r="C881" s="2">
        <f>RSI!I881</f>
        <v>70.769411028637904</v>
      </c>
      <c r="D881" s="2">
        <f>MACD!E881</f>
        <v>-4.730266926064397E-2</v>
      </c>
      <c r="E881" s="2">
        <f>MACD!F881</f>
        <v>-1.9646027649092849E-2</v>
      </c>
      <c r="F881" s="2">
        <f>'Moving Avg'!D881</f>
        <v>3.4607800000000006</v>
      </c>
      <c r="G881" s="2">
        <f>'Moving Avg'!F881</f>
        <v>3.3217699999999999</v>
      </c>
      <c r="H881" s="2">
        <f>'Moving Avg'!G881</f>
        <v>3.0613320000000006</v>
      </c>
      <c r="I881" s="2">
        <f>'Moving Avg'!H881</f>
        <v>2.4447710000000002</v>
      </c>
      <c r="J881" s="17" t="str">
        <f>OBV!F881</f>
        <v>BEARISH</v>
      </c>
      <c r="K881" s="17" t="str">
        <f>OBV!G881</f>
        <v>WEAK</v>
      </c>
      <c r="L881" s="17" t="str">
        <f>OBV!H881</f>
        <v>CONFIRMED BEARISH</v>
      </c>
    </row>
    <row r="882" spans="1:12" ht="13.5" x14ac:dyDescent="0.25">
      <c r="A882" s="3">
        <f>RSI!A882</f>
        <v>43286</v>
      </c>
      <c r="B882" s="2">
        <f>RSI!B882</f>
        <v>3.4712999999999998</v>
      </c>
      <c r="C882" s="2">
        <f>RSI!I882</f>
        <v>70.769411028637904</v>
      </c>
      <c r="D882" s="2">
        <f>MACD!E882</f>
        <v>-6.3924375394256217E-2</v>
      </c>
      <c r="E882" s="2">
        <f>MACD!F882</f>
        <v>-2.8501697198125522E-2</v>
      </c>
      <c r="F882" s="2">
        <f>'Moving Avg'!D882</f>
        <v>3.46868</v>
      </c>
      <c r="G882" s="2">
        <f>'Moving Avg'!F882</f>
        <v>3.3323100000000005</v>
      </c>
      <c r="H882" s="2">
        <f>'Moving Avg'!G882</f>
        <v>3.0767460000000004</v>
      </c>
      <c r="I882" s="2">
        <f>'Moving Avg'!H882</f>
        <v>2.4525435000000004</v>
      </c>
      <c r="J882" s="17" t="str">
        <f>OBV!F882</f>
        <v>BEARISH</v>
      </c>
      <c r="K882" s="17" t="str">
        <f>OBV!G882</f>
        <v>WEAK</v>
      </c>
      <c r="L882" s="17" t="str">
        <f>OBV!H882</f>
        <v>BEARISH DIVERGENCE</v>
      </c>
    </row>
    <row r="883" spans="1:12" ht="13.5" x14ac:dyDescent="0.25">
      <c r="A883" s="3">
        <f>RSI!A883</f>
        <v>43287</v>
      </c>
      <c r="B883" s="2">
        <f>RSI!B883</f>
        <v>3.4581</v>
      </c>
      <c r="C883" s="2">
        <f>RSI!I883</f>
        <v>68.774757866240037</v>
      </c>
      <c r="D883" s="2">
        <f>MACD!E883</f>
        <v>-7.613768503860463E-2</v>
      </c>
      <c r="E883" s="2">
        <f>MACD!F883</f>
        <v>-3.8028894766221344E-2</v>
      </c>
      <c r="F883" s="2">
        <f>'Moving Avg'!D883</f>
        <v>3.4620800000000003</v>
      </c>
      <c r="G883" s="2">
        <f>'Moving Avg'!F883</f>
        <v>3.34219</v>
      </c>
      <c r="H883" s="2">
        <f>'Moving Avg'!G883</f>
        <v>3.0918960000000011</v>
      </c>
      <c r="I883" s="2">
        <f>'Moving Avg'!H883</f>
        <v>2.4602500000000003</v>
      </c>
      <c r="J883" s="17" t="str">
        <f>OBV!F883</f>
        <v>BEARISH</v>
      </c>
      <c r="K883" s="17" t="str">
        <f>OBV!G883</f>
        <v>WEAK</v>
      </c>
      <c r="L883" s="17" t="str">
        <f>OBV!H883</f>
        <v>CONFIRMED BEARISH</v>
      </c>
    </row>
    <row r="884" spans="1:12" ht="13.5" x14ac:dyDescent="0.25">
      <c r="A884" s="3">
        <f>RSI!A884</f>
        <v>43290</v>
      </c>
      <c r="B884" s="2">
        <f>RSI!B884</f>
        <v>3.4384000000000001</v>
      </c>
      <c r="C884" s="2">
        <f>RSI!I884</f>
        <v>65.794273272667724</v>
      </c>
      <c r="D884" s="2">
        <f>MACD!E884</f>
        <v>-8.0944834360659801E-2</v>
      </c>
      <c r="E884" s="2">
        <f>MACD!F884</f>
        <v>-4.6612082685109038E-2</v>
      </c>
      <c r="F884" s="2">
        <f>'Moving Avg'!D884</f>
        <v>3.4634</v>
      </c>
      <c r="G884" s="2">
        <f>'Moving Avg'!F884</f>
        <v>3.3510849999999999</v>
      </c>
      <c r="H884" s="2">
        <f>'Moving Avg'!G884</f>
        <v>3.1069140000000006</v>
      </c>
      <c r="I884" s="2">
        <f>'Moving Avg'!H884</f>
        <v>2.4678580000000006</v>
      </c>
      <c r="J884" s="17" t="str">
        <f>OBV!F884</f>
        <v>BEARISH</v>
      </c>
      <c r="K884" s="17" t="str">
        <f>OBV!G884</f>
        <v>WEAK</v>
      </c>
      <c r="L884" s="17" t="str">
        <f>OBV!H884</f>
        <v>BEARISH DIVERGENCE</v>
      </c>
    </row>
    <row r="885" spans="1:12" ht="13.5" x14ac:dyDescent="0.25">
      <c r="A885" s="3">
        <f>RSI!A885</f>
        <v>43291</v>
      </c>
      <c r="B885" s="2">
        <f>RSI!B885</f>
        <v>3.3658999999999999</v>
      </c>
      <c r="C885" s="2">
        <f>RSI!I885</f>
        <v>56.150103705362831</v>
      </c>
      <c r="D885" s="2">
        <f>MACD!E885</f>
        <v>-6.5245651244199454E-2</v>
      </c>
      <c r="E885" s="2">
        <f>MACD!F885</f>
        <v>-5.0338796396927121E-2</v>
      </c>
      <c r="F885" s="2">
        <f>'Moving Avg'!D885</f>
        <v>3.4409999999999998</v>
      </c>
      <c r="G885" s="2">
        <f>'Moving Avg'!F885</f>
        <v>3.3566850000000001</v>
      </c>
      <c r="H885" s="2">
        <f>'Moving Avg'!G885</f>
        <v>3.1215360000000003</v>
      </c>
      <c r="I885" s="2">
        <f>'Moving Avg'!H885</f>
        <v>2.4751035000000008</v>
      </c>
      <c r="J885" s="17" t="str">
        <f>OBV!F885</f>
        <v>BEARISH</v>
      </c>
      <c r="K885" s="17" t="str">
        <f>OBV!G885</f>
        <v>WEAK</v>
      </c>
      <c r="L885" s="17" t="str">
        <f>OBV!H885</f>
        <v>CONFIRMED BEARISH</v>
      </c>
    </row>
    <row r="886" spans="1:12" ht="13.5" x14ac:dyDescent="0.25">
      <c r="A886" s="3">
        <f>RSI!A886</f>
        <v>43292</v>
      </c>
      <c r="B886" s="2">
        <f>RSI!B886</f>
        <v>3.4318</v>
      </c>
      <c r="C886" s="2">
        <f>RSI!I886</f>
        <v>61.652433796585001</v>
      </c>
      <c r="D886" s="2">
        <f>MACD!E886</f>
        <v>-3.4866568731369618E-2</v>
      </c>
      <c r="E886" s="2">
        <f>MACD!F886</f>
        <v>-4.7244350863815628E-2</v>
      </c>
      <c r="F886" s="2">
        <f>'Moving Avg'!D886</f>
        <v>3.4330999999999996</v>
      </c>
      <c r="G886" s="2">
        <f>'Moving Avg'!F886</f>
        <v>3.36558</v>
      </c>
      <c r="H886" s="2">
        <f>'Moving Avg'!G886</f>
        <v>3.1369500000000006</v>
      </c>
      <c r="I886" s="2">
        <f>'Moving Avg'!H886</f>
        <v>2.4827115000000006</v>
      </c>
      <c r="J886" s="17" t="str">
        <f>OBV!F886</f>
        <v>BULLISH</v>
      </c>
      <c r="K886" s="17" t="str">
        <f>OBV!G886</f>
        <v>STRONG</v>
      </c>
      <c r="L886" s="17" t="str">
        <f>OBV!H886</f>
        <v>BULLISH DIVERGENCE</v>
      </c>
    </row>
    <row r="887" spans="1:12" ht="13.5" x14ac:dyDescent="0.25">
      <c r="A887" s="3">
        <f>RSI!A887</f>
        <v>43293</v>
      </c>
      <c r="B887" s="2">
        <f>RSI!B887</f>
        <v>3.5525000000000002</v>
      </c>
      <c r="C887" s="2">
        <f>RSI!I887</f>
        <v>69.260600054317507</v>
      </c>
      <c r="D887" s="2">
        <f>MACD!E887</f>
        <v>-2.9922084497883361E-2</v>
      </c>
      <c r="E887" s="2">
        <f>MACD!F887</f>
        <v>-4.3779897590629183E-2</v>
      </c>
      <c r="F887" s="2">
        <f>'Moving Avg'!D887</f>
        <v>3.4493399999999994</v>
      </c>
      <c r="G887" s="2">
        <f>'Moving Avg'!F887</f>
        <v>3.3795200000000003</v>
      </c>
      <c r="H887" s="2">
        <f>'Moving Avg'!G887</f>
        <v>3.1546460000000009</v>
      </c>
      <c r="I887" s="2">
        <f>'Moving Avg'!H887</f>
        <v>2.4909230000000009</v>
      </c>
      <c r="J887" s="17" t="str">
        <f>OBV!F887</f>
        <v>BULLISH</v>
      </c>
      <c r="K887" s="17" t="str">
        <f>OBV!G887</f>
        <v>STRONG</v>
      </c>
      <c r="L887" s="17" t="str">
        <f>OBV!H887</f>
        <v>BULLISH DIVERGENCE</v>
      </c>
    </row>
    <row r="888" spans="1:12" ht="13.5" x14ac:dyDescent="0.25">
      <c r="A888" s="3">
        <f>RSI!A888</f>
        <v>43294</v>
      </c>
      <c r="B888" s="2">
        <f>RSI!B888</f>
        <v>3.5663</v>
      </c>
      <c r="C888" s="2">
        <f>RSI!I888</f>
        <v>69.993614235160734</v>
      </c>
      <c r="D888" s="2">
        <f>MACD!E888</f>
        <v>-1.8981852297882629E-2</v>
      </c>
      <c r="E888" s="2">
        <f>MACD!F888</f>
        <v>-3.8820288532079868E-2</v>
      </c>
      <c r="F888" s="2">
        <f>'Moving Avg'!D888</f>
        <v>3.47098</v>
      </c>
      <c r="G888" s="2">
        <f>'Moving Avg'!F888</f>
        <v>3.3944800000000002</v>
      </c>
      <c r="H888" s="2">
        <f>'Moving Avg'!G888</f>
        <v>3.172222000000001</v>
      </c>
      <c r="I888" s="2">
        <f>'Moving Avg'!H888</f>
        <v>2.4992695000000005</v>
      </c>
      <c r="J888" s="17" t="str">
        <f>OBV!F888</f>
        <v>BULLISH</v>
      </c>
      <c r="K888" s="17" t="str">
        <f>OBV!G888</f>
        <v>STRONG</v>
      </c>
      <c r="L888" s="17" t="str">
        <f>OBV!H888</f>
        <v>BULLISH DIVERGENCE</v>
      </c>
    </row>
    <row r="889" spans="1:12" ht="13.5" x14ac:dyDescent="0.25">
      <c r="A889" s="3">
        <f>RSI!A889</f>
        <v>43297</v>
      </c>
      <c r="B889" s="2">
        <f>RSI!B889</f>
        <v>3.5318000000000001</v>
      </c>
      <c r="C889" s="2">
        <f>RSI!I889</f>
        <v>65.77104823360439</v>
      </c>
      <c r="D889" s="2">
        <f>MACD!E889</f>
        <v>-1.7618629322977419E-2</v>
      </c>
      <c r="E889" s="2">
        <f>MACD!F889</f>
        <v>-3.4579956690259379E-2</v>
      </c>
      <c r="F889" s="2">
        <f>'Moving Avg'!D889</f>
        <v>3.4896599999999998</v>
      </c>
      <c r="G889" s="2">
        <f>'Moving Avg'!F889</f>
        <v>3.4080450000000004</v>
      </c>
      <c r="H889" s="2">
        <f>'Moving Avg'!G889</f>
        <v>3.1904260000000009</v>
      </c>
      <c r="I889" s="2">
        <f>'Moving Avg'!H889</f>
        <v>2.5073775000000005</v>
      </c>
      <c r="J889" s="17" t="str">
        <f>OBV!F889</f>
        <v>BULLISH</v>
      </c>
      <c r="K889" s="17" t="str">
        <f>OBV!G889</f>
        <v>STRONG</v>
      </c>
      <c r="L889" s="17" t="str">
        <f>OBV!H889</f>
        <v>BULLISH DIVERGENCE</v>
      </c>
    </row>
    <row r="890" spans="1:12" ht="13.5" x14ac:dyDescent="0.25">
      <c r="A890" s="3">
        <f>RSI!A890</f>
        <v>43298</v>
      </c>
      <c r="B890" s="2">
        <f>RSI!B890</f>
        <v>3.5179999999999998</v>
      </c>
      <c r="C890" s="2">
        <f>RSI!I890</f>
        <v>64.105123250247203</v>
      </c>
      <c r="D890" s="2">
        <f>MACD!E890</f>
        <v>-9.3748662591859322E-3</v>
      </c>
      <c r="E890" s="2">
        <f>MACD!F890</f>
        <v>-2.953893860404469E-2</v>
      </c>
      <c r="F890" s="2">
        <f>'Moving Avg'!D890</f>
        <v>3.5200800000000001</v>
      </c>
      <c r="G890" s="2">
        <f>'Moving Avg'!F890</f>
        <v>3.4212500000000006</v>
      </c>
      <c r="H890" s="2">
        <f>'Moving Avg'!G890</f>
        <v>3.2067740000000011</v>
      </c>
      <c r="I890" s="2">
        <f>'Moving Avg'!H890</f>
        <v>2.5154495000000008</v>
      </c>
      <c r="J890" s="17" t="str">
        <f>OBV!F890</f>
        <v>BULLISH</v>
      </c>
      <c r="K890" s="17" t="str">
        <f>OBV!G890</f>
        <v>STRONG</v>
      </c>
      <c r="L890" s="17" t="str">
        <f>OBV!H890</f>
        <v>BULLISH DIVERGENCE</v>
      </c>
    </row>
    <row r="891" spans="1:12" ht="13.5" x14ac:dyDescent="0.25">
      <c r="A891" s="3">
        <f>RSI!A891</f>
        <v>43299</v>
      </c>
      <c r="B891" s="2">
        <f>RSI!B891</f>
        <v>3.6008</v>
      </c>
      <c r="C891" s="2">
        <f>RSI!I891</f>
        <v>69.153607361664896</v>
      </c>
      <c r="D891" s="2">
        <f>MACD!E891</f>
        <v>-1.0414939456964589E-2</v>
      </c>
      <c r="E891" s="2">
        <f>MACD!F891</f>
        <v>-2.5714138774628671E-2</v>
      </c>
      <c r="F891" s="2">
        <f>'Moving Avg'!D891</f>
        <v>3.5538800000000004</v>
      </c>
      <c r="G891" s="2">
        <f>'Moving Avg'!F891</f>
        <v>3.4402400000000002</v>
      </c>
      <c r="H891" s="2">
        <f>'Moving Avg'!G891</f>
        <v>3.2239860000000005</v>
      </c>
      <c r="I891" s="2">
        <f>'Moving Avg'!H891</f>
        <v>2.5240670000000005</v>
      </c>
      <c r="J891" s="17" t="str">
        <f>OBV!F891</f>
        <v>BULLISH</v>
      </c>
      <c r="K891" s="17" t="str">
        <f>OBV!G891</f>
        <v>NEUTRAL</v>
      </c>
      <c r="L891" s="17" t="str">
        <f>OBV!H891</f>
        <v>CONFIRMED BULLISH</v>
      </c>
    </row>
    <row r="892" spans="1:12" ht="13.5" x14ac:dyDescent="0.25">
      <c r="A892" s="3">
        <f>RSI!A892</f>
        <v>43300</v>
      </c>
      <c r="B892" s="2">
        <f>RSI!B892</f>
        <v>3.5663</v>
      </c>
      <c r="C892" s="2">
        <f>RSI!I892</f>
        <v>65.048368981061685</v>
      </c>
      <c r="D892" s="2">
        <f>MACD!E892</f>
        <v>-1.0031350771954717E-2</v>
      </c>
      <c r="E892" s="2">
        <f>MACD!F892</f>
        <v>-2.2577581174093881E-2</v>
      </c>
      <c r="F892" s="2">
        <f>'Moving Avg'!D892</f>
        <v>3.5566400000000002</v>
      </c>
      <c r="G892" s="2">
        <f>'Moving Avg'!F892</f>
        <v>3.4578350000000002</v>
      </c>
      <c r="H892" s="2">
        <f>'Moving Avg'!G892</f>
        <v>3.2402460000000008</v>
      </c>
      <c r="I892" s="2">
        <f>'Moving Avg'!H892</f>
        <v>2.5323475000000006</v>
      </c>
      <c r="J892" s="17" t="str">
        <f>OBV!F892</f>
        <v>BULLISH</v>
      </c>
      <c r="K892" s="17" t="str">
        <f>OBV!G892</f>
        <v>NEUTRAL</v>
      </c>
      <c r="L892" s="17" t="str">
        <f>OBV!H892</f>
        <v>CONFIRMED BULLISH</v>
      </c>
    </row>
    <row r="893" spans="1:12" ht="13.5" x14ac:dyDescent="0.25">
      <c r="A893" s="3">
        <f>RSI!A893</f>
        <v>43301</v>
      </c>
      <c r="B893" s="2">
        <f>RSI!B893</f>
        <v>3.5663</v>
      </c>
      <c r="C893" s="2">
        <f>RSI!I893</f>
        <v>65.048368981061685</v>
      </c>
      <c r="D893" s="2">
        <f>MACD!E893</f>
        <v>-1.272989125210966E-2</v>
      </c>
      <c r="E893" s="2">
        <f>MACD!F893</f>
        <v>-2.0608043189697035E-2</v>
      </c>
      <c r="F893" s="2">
        <f>'Moving Avg'!D893</f>
        <v>3.5566400000000002</v>
      </c>
      <c r="G893" s="2">
        <f>'Moving Avg'!F893</f>
        <v>3.4747699999999995</v>
      </c>
      <c r="H893" s="2">
        <f>'Moving Avg'!G893</f>
        <v>3.2555840000000011</v>
      </c>
      <c r="I893" s="2">
        <f>'Moving Avg'!H893</f>
        <v>2.5406280000000003</v>
      </c>
      <c r="J893" s="17" t="str">
        <f>OBV!F893</f>
        <v>BULLISH</v>
      </c>
      <c r="K893" s="17" t="str">
        <f>OBV!G893</f>
        <v>NEUTRAL</v>
      </c>
      <c r="L893" s="17" t="str">
        <f>OBV!H893</f>
        <v>NEUTRAL</v>
      </c>
    </row>
    <row r="894" spans="1:12" ht="13.5" x14ac:dyDescent="0.25">
      <c r="A894" s="3">
        <f>RSI!A894</f>
        <v>43304</v>
      </c>
      <c r="B894" s="2">
        <f>RSI!B894</f>
        <v>3.5663</v>
      </c>
      <c r="C894" s="2">
        <f>RSI!I894</f>
        <v>65.048368981061685</v>
      </c>
      <c r="D894" s="2">
        <f>MACD!E894</f>
        <v>-1.8962880047078468E-2</v>
      </c>
      <c r="E894" s="2">
        <f>MACD!F894</f>
        <v>-2.0279010561173323E-2</v>
      </c>
      <c r="F894" s="2">
        <f>'Moving Avg'!D894</f>
        <v>3.5635400000000006</v>
      </c>
      <c r="G894" s="2">
        <f>'Moving Avg'!F894</f>
        <v>3.4900599999999997</v>
      </c>
      <c r="H894" s="2">
        <f>'Moving Avg'!G894</f>
        <v>3.2707900000000012</v>
      </c>
      <c r="I894" s="2">
        <f>'Moving Avg'!H894</f>
        <v>2.5489085000000009</v>
      </c>
      <c r="J894" s="17" t="str">
        <f>OBV!F894</f>
        <v>BULLISH</v>
      </c>
      <c r="K894" s="17" t="str">
        <f>OBV!G894</f>
        <v>NEUTRAL</v>
      </c>
      <c r="L894" s="17" t="str">
        <f>OBV!H894</f>
        <v>CONFIRMED BULLISH</v>
      </c>
    </row>
    <row r="895" spans="1:12" ht="13.5" x14ac:dyDescent="0.25">
      <c r="A895" s="3">
        <f>RSI!A895</f>
        <v>43305</v>
      </c>
      <c r="B895" s="2">
        <f>RSI!B895</f>
        <v>3.5525000000000002</v>
      </c>
      <c r="C895" s="2">
        <f>RSI!I895</f>
        <v>63.174750684100921</v>
      </c>
      <c r="D895" s="2">
        <f>MACD!E895</f>
        <v>-3.5219348418668694E-2</v>
      </c>
      <c r="E895" s="2">
        <f>MACD!F895</f>
        <v>-2.3267078132672397E-2</v>
      </c>
      <c r="F895" s="2">
        <f>'Moving Avg'!D895</f>
        <v>3.5704400000000001</v>
      </c>
      <c r="G895" s="2">
        <f>'Moving Avg'!F895</f>
        <v>3.4997199999999991</v>
      </c>
      <c r="H895" s="2">
        <f>'Moving Avg'!G895</f>
        <v>3.2854560000000017</v>
      </c>
      <c r="I895" s="2">
        <f>'Moving Avg'!H895</f>
        <v>2.5571200000000012</v>
      </c>
      <c r="J895" s="17" t="str">
        <f>OBV!F895</f>
        <v>BULLISH</v>
      </c>
      <c r="K895" s="17" t="str">
        <f>OBV!G895</f>
        <v>NEUTRAL</v>
      </c>
      <c r="L895" s="17" t="str">
        <f>OBV!H895</f>
        <v>CONFIRMED BULLISH</v>
      </c>
    </row>
    <row r="896" spans="1:12" ht="13.5" x14ac:dyDescent="0.25">
      <c r="A896" s="3">
        <f>RSI!A896</f>
        <v>43307</v>
      </c>
      <c r="B896" s="2">
        <f>RSI!B896</f>
        <v>3.5525000000000002</v>
      </c>
      <c r="C896" s="2">
        <f>RSI!I896</f>
        <v>63.174750684100921</v>
      </c>
      <c r="D896" s="2">
        <f>MACD!E896</f>
        <v>-3.9542571804744409E-2</v>
      </c>
      <c r="E896" s="2">
        <f>MACD!F896</f>
        <v>-2.65221768670868E-2</v>
      </c>
      <c r="F896" s="2">
        <f>'Moving Avg'!D896</f>
        <v>3.5607799999999998</v>
      </c>
      <c r="G896" s="2">
        <f>'Moving Avg'!F896</f>
        <v>3.5021349999999991</v>
      </c>
      <c r="H896" s="2">
        <f>'Moving Avg'!G896</f>
        <v>3.3001220000000013</v>
      </c>
      <c r="I896" s="2">
        <f>'Moving Avg'!H896</f>
        <v>2.565331500000001</v>
      </c>
      <c r="J896" s="17" t="str">
        <f>OBV!F896</f>
        <v>BEARISH</v>
      </c>
      <c r="K896" s="17" t="str">
        <f>OBV!G896</f>
        <v>NEUTRAL</v>
      </c>
      <c r="L896" s="17" t="str">
        <f>OBV!H896</f>
        <v>CONFIRMED BEARISH</v>
      </c>
    </row>
    <row r="897" spans="1:12" ht="13.5" x14ac:dyDescent="0.25">
      <c r="A897" s="3">
        <f>RSI!A897</f>
        <v>43308</v>
      </c>
      <c r="B897" s="2">
        <f>RSI!B897</f>
        <v>3.5525000000000002</v>
      </c>
      <c r="C897" s="2">
        <f>RSI!I897</f>
        <v>63.174750684100928</v>
      </c>
      <c r="D897" s="2">
        <f>MACD!E897</f>
        <v>-2.5285352841644571E-2</v>
      </c>
      <c r="E897" s="2">
        <f>MACD!F897</f>
        <v>-2.6274812061998356E-2</v>
      </c>
      <c r="F897" s="2">
        <f>'Moving Avg'!D897</f>
        <v>3.5580200000000004</v>
      </c>
      <c r="G897" s="2">
        <f>'Moving Avg'!F897</f>
        <v>3.5081699999999989</v>
      </c>
      <c r="H897" s="2">
        <f>'Moving Avg'!G897</f>
        <v>3.3138660000000009</v>
      </c>
      <c r="I897" s="2">
        <f>'Moving Avg'!H897</f>
        <v>2.573576000000001</v>
      </c>
      <c r="J897" s="17" t="str">
        <f>OBV!F897</f>
        <v>BEARISH</v>
      </c>
      <c r="K897" s="17" t="str">
        <f>OBV!G897</f>
        <v>NEUTRAL</v>
      </c>
      <c r="L897" s="17" t="str">
        <f>OBV!H897</f>
        <v>CONFIRMED BEARISH</v>
      </c>
    </row>
    <row r="898" spans="1:12" ht="13.5" x14ac:dyDescent="0.25">
      <c r="A898" s="3">
        <f>RSI!A898</f>
        <v>43311</v>
      </c>
      <c r="B898" s="2">
        <f>RSI!B898</f>
        <v>3.5594000000000001</v>
      </c>
      <c r="C898" s="2">
        <f>RSI!I898</f>
        <v>63.825437561751379</v>
      </c>
      <c r="D898" s="2">
        <f>MACD!E898</f>
        <v>-1.2215049063242667E-2</v>
      </c>
      <c r="E898" s="2">
        <f>MACD!F898</f>
        <v>-2.3462859462247222E-2</v>
      </c>
      <c r="F898" s="2">
        <f>'Moving Avg'!D898</f>
        <v>3.5566400000000002</v>
      </c>
      <c r="G898" s="2">
        <f>'Moving Avg'!F898</f>
        <v>3.5115849999999993</v>
      </c>
      <c r="H898" s="2">
        <f>'Moving Avg'!G898</f>
        <v>3.327748000000001</v>
      </c>
      <c r="I898" s="2">
        <f>'Moving Avg'!H898</f>
        <v>2.5818220000000007</v>
      </c>
      <c r="J898" s="17" t="str">
        <f>OBV!F898</f>
        <v>BULLISH</v>
      </c>
      <c r="K898" s="17" t="str">
        <f>OBV!G898</f>
        <v>NEUTRAL</v>
      </c>
      <c r="L898" s="17" t="str">
        <f>OBV!H898</f>
        <v>BULLISH DIVERGENCE</v>
      </c>
    </row>
    <row r="899" spans="1:12" ht="13.5" x14ac:dyDescent="0.25">
      <c r="A899" s="3">
        <f>RSI!A899</f>
        <v>43312</v>
      </c>
      <c r="B899" s="2">
        <f>RSI!B899</f>
        <v>3.5387</v>
      </c>
      <c r="C899" s="2">
        <f>RSI!I899</f>
        <v>60.378641199817274</v>
      </c>
      <c r="D899" s="2">
        <f>MACD!E899</f>
        <v>-5.5313062275916813E-3</v>
      </c>
      <c r="E899" s="2">
        <f>MACD!F899</f>
        <v>-1.9876548815316114E-2</v>
      </c>
      <c r="F899" s="2">
        <f>'Moving Avg'!D899</f>
        <v>3.5511200000000001</v>
      </c>
      <c r="G899" s="2">
        <f>'Moving Avg'!F899</f>
        <v>3.5169299999999999</v>
      </c>
      <c r="H899" s="2">
        <f>'Moving Avg'!G899</f>
        <v>3.3405560000000007</v>
      </c>
      <c r="I899" s="2">
        <f>'Moving Avg'!H899</f>
        <v>2.5899975000000008</v>
      </c>
      <c r="J899" s="17" t="str">
        <f>OBV!F899</f>
        <v>BULLISH</v>
      </c>
      <c r="K899" s="17" t="str">
        <f>OBV!G899</f>
        <v>NEUTRAL</v>
      </c>
      <c r="L899" s="17" t="str">
        <f>OBV!H899</f>
        <v>BULLISH DIVERGENCE</v>
      </c>
    </row>
    <row r="900" spans="1:12" ht="13.5" x14ac:dyDescent="0.25">
      <c r="A900" s="3">
        <f>RSI!A900</f>
        <v>43313</v>
      </c>
      <c r="B900" s="2">
        <f>RSI!B900</f>
        <v>3.5318000000000001</v>
      </c>
      <c r="C900" s="2">
        <f>RSI!I900</f>
        <v>59.23040831618615</v>
      </c>
      <c r="D900" s="2">
        <f>MACD!E900</f>
        <v>-1.9223190346733254E-3</v>
      </c>
      <c r="E900" s="2">
        <f>MACD!F900</f>
        <v>-1.6285702859187557E-2</v>
      </c>
      <c r="F900" s="2">
        <f>'Moving Avg'!D900</f>
        <v>3.54698</v>
      </c>
      <c r="G900" s="2">
        <f>'Moving Avg'!F900</f>
        <v>3.519625</v>
      </c>
      <c r="H900" s="2">
        <f>'Moving Avg'!G900</f>
        <v>3.3532260000000007</v>
      </c>
      <c r="I900" s="2">
        <f>'Moving Avg'!H900</f>
        <v>2.5981385000000006</v>
      </c>
      <c r="J900" s="17" t="str">
        <f>OBV!F900</f>
        <v>BULLISH</v>
      </c>
      <c r="K900" s="17" t="str">
        <f>OBV!G900</f>
        <v>NEUTRAL</v>
      </c>
      <c r="L900" s="17" t="str">
        <f>OBV!H900</f>
        <v>BULLISH DIVERGENCE</v>
      </c>
    </row>
    <row r="901" spans="1:12" ht="13.5" x14ac:dyDescent="0.25">
      <c r="A901" s="3">
        <f>RSI!A901</f>
        <v>43314</v>
      </c>
      <c r="B901" s="2">
        <f>RSI!B901</f>
        <v>3.5179999999999998</v>
      </c>
      <c r="C901" s="2">
        <f>RSI!I901</f>
        <v>56.899785708504645</v>
      </c>
      <c r="D901" s="2">
        <f>MACD!E901</f>
        <v>1.4530560606897058E-2</v>
      </c>
      <c r="E901" s="2">
        <f>MACD!F901</f>
        <v>-1.0122450165970635E-2</v>
      </c>
      <c r="F901" s="2">
        <f>'Moving Avg'!D901</f>
        <v>3.5400800000000006</v>
      </c>
      <c r="G901" s="2">
        <f>'Moving Avg'!F901</f>
        <v>3.52196</v>
      </c>
      <c r="H901" s="2">
        <f>'Moving Avg'!G901</f>
        <v>3.3654900000000008</v>
      </c>
      <c r="I901" s="2">
        <f>'Moving Avg'!H901</f>
        <v>2.606243500000001</v>
      </c>
      <c r="J901" s="17" t="str">
        <f>OBV!F901</f>
        <v>BEARISH</v>
      </c>
      <c r="K901" s="17" t="str">
        <f>OBV!G901</f>
        <v>NEUTRAL</v>
      </c>
      <c r="L901" s="17" t="str">
        <f>OBV!H901</f>
        <v>CONFIRMED BEARISH</v>
      </c>
    </row>
    <row r="902" spans="1:12" ht="13.5" x14ac:dyDescent="0.25">
      <c r="A902" s="3">
        <f>RSI!A902</f>
        <v>43315</v>
      </c>
      <c r="B902" s="2">
        <f>RSI!B902</f>
        <v>3.5179999999999998</v>
      </c>
      <c r="C902" s="2">
        <f>RSI!I902</f>
        <v>56.899785708504645</v>
      </c>
      <c r="D902" s="2">
        <f>MACD!E902</f>
        <v>2.2891300376139956E-2</v>
      </c>
      <c r="E902" s="2">
        <f>MACD!F902</f>
        <v>-3.5197000575485169E-3</v>
      </c>
      <c r="F902" s="2">
        <f>'Moving Avg'!D902</f>
        <v>3.5331800000000002</v>
      </c>
      <c r="G902" s="2">
        <f>'Moving Avg'!F902</f>
        <v>3.524295</v>
      </c>
      <c r="H902" s="2">
        <f>'Moving Avg'!G902</f>
        <v>3.3778840000000012</v>
      </c>
      <c r="I902" s="2">
        <f>'Moving Avg'!H902</f>
        <v>2.6143485000000011</v>
      </c>
      <c r="J902" s="17" t="str">
        <f>OBV!F902</f>
        <v>BEARISH</v>
      </c>
      <c r="K902" s="17" t="str">
        <f>OBV!G902</f>
        <v>NEUTRAL</v>
      </c>
      <c r="L902" s="17" t="str">
        <f>OBV!H902</f>
        <v>CONFIRMED BEARISH</v>
      </c>
    </row>
    <row r="903" spans="1:12" ht="13.5" x14ac:dyDescent="0.25">
      <c r="A903" s="3">
        <f>RSI!A903</f>
        <v>43318</v>
      </c>
      <c r="B903" s="2">
        <f>RSI!B903</f>
        <v>3.4834999999999998</v>
      </c>
      <c r="C903" s="2">
        <f>RSI!I903</f>
        <v>51.073012930771256</v>
      </c>
      <c r="D903" s="2">
        <f>MACD!E903</f>
        <v>3.2286850903311848E-2</v>
      </c>
      <c r="E903" s="2">
        <f>MACD!F903</f>
        <v>3.6416101346235562E-3</v>
      </c>
      <c r="F903" s="2">
        <f>'Moving Avg'!D903</f>
        <v>3.5179999999999998</v>
      </c>
      <c r="G903" s="2">
        <f>'Moving Avg'!F903</f>
        <v>3.5255650000000003</v>
      </c>
      <c r="H903" s="2">
        <f>'Moving Avg'!G903</f>
        <v>3.3882720000000011</v>
      </c>
      <c r="I903" s="2">
        <f>'Moving Avg'!H903</f>
        <v>2.6223140000000016</v>
      </c>
      <c r="J903" s="17" t="str">
        <f>OBV!F903</f>
        <v>BEARISH</v>
      </c>
      <c r="K903" s="17" t="str">
        <f>OBV!G903</f>
        <v>NEUTRAL</v>
      </c>
      <c r="L903" s="17" t="str">
        <f>OBV!H903</f>
        <v>CONFIRMED BEARISH</v>
      </c>
    </row>
    <row r="904" spans="1:12" ht="13.5" x14ac:dyDescent="0.25">
      <c r="A904" s="3">
        <f>RSI!A904</f>
        <v>43319</v>
      </c>
      <c r="B904" s="2">
        <f>RSI!B904</f>
        <v>3.4834999999999998</v>
      </c>
      <c r="C904" s="2">
        <f>RSI!I904</f>
        <v>51.073012930771256</v>
      </c>
      <c r="D904" s="2">
        <f>MACD!E904</f>
        <v>4.0223685636528561E-2</v>
      </c>
      <c r="E904" s="2">
        <f>MACD!F904</f>
        <v>1.0958025235004557E-2</v>
      </c>
      <c r="F904" s="2">
        <f>'Moving Avg'!D904</f>
        <v>3.5069599999999994</v>
      </c>
      <c r="G904" s="2">
        <f>'Moving Avg'!F904</f>
        <v>3.5278200000000006</v>
      </c>
      <c r="H904" s="2">
        <f>'Moving Avg'!G904</f>
        <v>3.3962880000000011</v>
      </c>
      <c r="I904" s="2">
        <f>'Moving Avg'!H904</f>
        <v>2.6302795000000021</v>
      </c>
      <c r="J904" s="17" t="str">
        <f>OBV!F904</f>
        <v>BEARISH</v>
      </c>
      <c r="K904" s="17" t="str">
        <f>OBV!G904</f>
        <v>NEUTRAL</v>
      </c>
      <c r="L904" s="17" t="str">
        <f>OBV!H904</f>
        <v>CONFIRMED BEARISH</v>
      </c>
    </row>
    <row r="905" spans="1:12" ht="13.5" x14ac:dyDescent="0.25">
      <c r="A905" s="3">
        <f>RSI!A905</f>
        <v>43320</v>
      </c>
      <c r="B905" s="2">
        <f>RSI!B905</f>
        <v>3.4834999999999998</v>
      </c>
      <c r="C905" s="2">
        <f>RSI!I905</f>
        <v>51.073012930771256</v>
      </c>
      <c r="D905" s="2">
        <f>MACD!E905</f>
        <v>4.4804126688062773E-2</v>
      </c>
      <c r="E905" s="2">
        <f>MACD!F905</f>
        <v>1.7727245525616199E-2</v>
      </c>
      <c r="F905" s="2">
        <f>'Moving Avg'!D905</f>
        <v>3.4973000000000001</v>
      </c>
      <c r="G905" s="2">
        <f>'Moving Avg'!F905</f>
        <v>3.5337000000000005</v>
      </c>
      <c r="H905" s="2">
        <f>'Moving Avg'!G905</f>
        <v>3.4035140000000008</v>
      </c>
      <c r="I905" s="2">
        <f>'Moving Avg'!H905</f>
        <v>2.6381460000000021</v>
      </c>
      <c r="J905" s="17" t="str">
        <f>OBV!F905</f>
        <v>BEARISH</v>
      </c>
      <c r="K905" s="17" t="str">
        <f>OBV!G905</f>
        <v>NEUTRAL</v>
      </c>
      <c r="L905" s="17" t="str">
        <f>OBV!H905</f>
        <v>CONFIRMED BEARISH</v>
      </c>
    </row>
    <row r="906" spans="1:12" ht="13.5" x14ac:dyDescent="0.25">
      <c r="A906" s="3">
        <f>RSI!A906</f>
        <v>43321</v>
      </c>
      <c r="B906" s="2">
        <f>RSI!B906</f>
        <v>3.4834999999999998</v>
      </c>
      <c r="C906" s="2">
        <f>RSI!I906</f>
        <v>51.073012930771256</v>
      </c>
      <c r="D906" s="2">
        <f>MACD!E906</f>
        <v>4.8668527777577353E-2</v>
      </c>
      <c r="E906" s="2">
        <f>MACD!F906</f>
        <v>2.3915501976008433E-2</v>
      </c>
      <c r="F906" s="2">
        <f>'Moving Avg'!D906</f>
        <v>3.4903999999999997</v>
      </c>
      <c r="G906" s="2">
        <f>'Moving Avg'!F906</f>
        <v>3.5362850000000008</v>
      </c>
      <c r="H906" s="2">
        <f>'Moving Avg'!G906</f>
        <v>3.410212</v>
      </c>
      <c r="I906" s="2">
        <f>'Moving Avg'!H906</f>
        <v>2.6460455000000018</v>
      </c>
      <c r="J906" s="17" t="str">
        <f>OBV!F906</f>
        <v>BEARISH</v>
      </c>
      <c r="K906" s="17" t="str">
        <f>OBV!G906</f>
        <v>NEUTRAL</v>
      </c>
      <c r="L906" s="17" t="str">
        <f>OBV!H906</f>
        <v>CONFIRMED BEARISH</v>
      </c>
    </row>
    <row r="907" spans="1:12" ht="13.5" x14ac:dyDescent="0.25">
      <c r="A907" s="3">
        <f>RSI!A907</f>
        <v>43322</v>
      </c>
      <c r="B907" s="2">
        <f>RSI!B907</f>
        <v>3.4697</v>
      </c>
      <c r="C907" s="2">
        <f>RSI!I907</f>
        <v>48.406056737751328</v>
      </c>
      <c r="D907" s="2">
        <f>MACD!E907</f>
        <v>5.2950112360216295E-2</v>
      </c>
      <c r="E907" s="2">
        <f>MACD!F907</f>
        <v>2.9722424052850006E-2</v>
      </c>
      <c r="F907" s="2">
        <f>'Moving Avg'!D907</f>
        <v>3.4807399999999999</v>
      </c>
      <c r="G907" s="2">
        <f>'Moving Avg'!F907</f>
        <v>3.5321449999999999</v>
      </c>
      <c r="H907" s="2">
        <f>'Moving Avg'!G907</f>
        <v>3.4154500000000003</v>
      </c>
      <c r="I907" s="2">
        <f>'Moving Avg'!H907</f>
        <v>2.6538760000000021</v>
      </c>
      <c r="J907" s="17" t="str">
        <f>OBV!F907</f>
        <v>BEARISH</v>
      </c>
      <c r="K907" s="17" t="str">
        <f>OBV!G907</f>
        <v>NEUTRAL</v>
      </c>
      <c r="L907" s="17" t="str">
        <f>OBV!H907</f>
        <v>CONFIRMED BEARISH</v>
      </c>
    </row>
    <row r="908" spans="1:12" ht="13.5" x14ac:dyDescent="0.25">
      <c r="A908" s="3">
        <f>RSI!A908</f>
        <v>43326</v>
      </c>
      <c r="B908" s="2">
        <f>RSI!B908</f>
        <v>3.4765999999999999</v>
      </c>
      <c r="C908" s="2">
        <f>RSI!I908</f>
        <v>49.817082671780334</v>
      </c>
      <c r="D908" s="2">
        <f>MACD!E908</f>
        <v>5.7195227205756538E-2</v>
      </c>
      <c r="E908" s="2">
        <f>MACD!F908</f>
        <v>3.5216984683431318E-2</v>
      </c>
      <c r="F908" s="2">
        <f>'Moving Avg'!D908</f>
        <v>3.4793599999999998</v>
      </c>
      <c r="G908" s="2">
        <f>'Moving Avg'!F908</f>
        <v>3.52766</v>
      </c>
      <c r="H908" s="2">
        <f>'Moving Avg'!G908</f>
        <v>3.4210879999999992</v>
      </c>
      <c r="I908" s="2">
        <f>'Moving Avg'!H908</f>
        <v>2.6616090000000012</v>
      </c>
      <c r="J908" s="17" t="str">
        <f>OBV!F908</f>
        <v>BEARISH</v>
      </c>
      <c r="K908" s="17" t="str">
        <f>OBV!G908</f>
        <v>NEUTRAL</v>
      </c>
      <c r="L908" s="17" t="str">
        <f>OBV!H908</f>
        <v>CONFIRMED BEARISH</v>
      </c>
    </row>
    <row r="909" spans="1:12" ht="13.5" x14ac:dyDescent="0.25">
      <c r="A909" s="3">
        <f>RSI!A909</f>
        <v>43327</v>
      </c>
      <c r="B909" s="2">
        <f>RSI!B909</f>
        <v>3.4697</v>
      </c>
      <c r="C909" s="2">
        <f>RSI!I909</f>
        <v>48.39182636702153</v>
      </c>
      <c r="D909" s="2">
        <f>MACD!E909</f>
        <v>5.8139459894362755E-2</v>
      </c>
      <c r="E909" s="2">
        <f>MACD!F909</f>
        <v>3.9801479725617608E-2</v>
      </c>
      <c r="F909" s="2">
        <f>'Moving Avg'!D909</f>
        <v>3.4765999999999999</v>
      </c>
      <c r="G909" s="2">
        <f>'Moving Avg'!F909</f>
        <v>3.5245550000000008</v>
      </c>
      <c r="H909" s="2">
        <f>'Moving Avg'!G909</f>
        <v>3.425403999999999</v>
      </c>
      <c r="I909" s="2">
        <f>'Moving Avg'!H909</f>
        <v>2.6693075000000017</v>
      </c>
      <c r="J909" s="17" t="str">
        <f>OBV!F909</f>
        <v>BEARISH</v>
      </c>
      <c r="K909" s="17" t="str">
        <f>OBV!G909</f>
        <v>NEUTRAL</v>
      </c>
      <c r="L909" s="17" t="str">
        <f>OBV!H909</f>
        <v>CONFIRMED BEARISH</v>
      </c>
    </row>
    <row r="910" spans="1:12" ht="13.5" x14ac:dyDescent="0.25">
      <c r="A910" s="3">
        <f>RSI!A910</f>
        <v>43328</v>
      </c>
      <c r="B910" s="2">
        <f>RSI!B910</f>
        <v>3.4697</v>
      </c>
      <c r="C910" s="2">
        <f>RSI!I910</f>
        <v>48.39182636702153</v>
      </c>
      <c r="D910" s="2">
        <f>MACD!E910</f>
        <v>5.7941471717124049E-2</v>
      </c>
      <c r="E910" s="2">
        <f>MACD!F910</f>
        <v>4.3429478123918897E-2</v>
      </c>
      <c r="F910" s="2">
        <f>'Moving Avg'!D910</f>
        <v>3.47384</v>
      </c>
      <c r="G910" s="2">
        <f>'Moving Avg'!F910</f>
        <v>3.5221400000000003</v>
      </c>
      <c r="H910" s="2">
        <f>'Moving Avg'!G910</f>
        <v>3.4297199999999988</v>
      </c>
      <c r="I910" s="2">
        <f>'Moving Avg'!H910</f>
        <v>2.6770390000000011</v>
      </c>
      <c r="J910" s="17" t="str">
        <f>OBV!F910</f>
        <v>BEARISH</v>
      </c>
      <c r="K910" s="17" t="str">
        <f>OBV!G910</f>
        <v>NEUTRAL</v>
      </c>
      <c r="L910" s="17" t="str">
        <f>OBV!H910</f>
        <v>CONFIRMED BEARISH</v>
      </c>
    </row>
    <row r="911" spans="1:12" ht="13.5" x14ac:dyDescent="0.25">
      <c r="A911" s="3">
        <f>RSI!A911</f>
        <v>43329</v>
      </c>
      <c r="B911" s="2">
        <f>RSI!B911</f>
        <v>3.4765999999999999</v>
      </c>
      <c r="C911" s="2">
        <f>RSI!I911</f>
        <v>50.049222417207339</v>
      </c>
      <c r="D911" s="2">
        <f>MACD!E911</f>
        <v>5.5199555376357345E-2</v>
      </c>
      <c r="E911" s="2">
        <f>MACD!F911</f>
        <v>4.5783493574406586E-2</v>
      </c>
      <c r="F911" s="2">
        <f>'Moving Avg'!D911</f>
        <v>3.4724600000000003</v>
      </c>
      <c r="G911" s="2">
        <f>'Moving Avg'!F911</f>
        <v>3.51593</v>
      </c>
      <c r="H911" s="2">
        <f>'Moving Avg'!G911</f>
        <v>3.433777999999998</v>
      </c>
      <c r="I911" s="2">
        <f>'Moving Avg'!H911</f>
        <v>2.6848050000000008</v>
      </c>
      <c r="J911" s="17" t="str">
        <f>OBV!F911</f>
        <v>BEARISH</v>
      </c>
      <c r="K911" s="17" t="str">
        <f>OBV!G911</f>
        <v>NEUTRAL</v>
      </c>
      <c r="L911" s="17" t="str">
        <f>OBV!H911</f>
        <v>CONFIRMED BEARISH</v>
      </c>
    </row>
    <row r="912" spans="1:12" ht="13.5" x14ac:dyDescent="0.25">
      <c r="A912" s="3">
        <f>RSI!A912</f>
        <v>43332</v>
      </c>
      <c r="B912" s="2">
        <f>RSI!B912</f>
        <v>3.4765999999999999</v>
      </c>
      <c r="C912" s="2">
        <f>RSI!I912</f>
        <v>50.049222417207325</v>
      </c>
      <c r="D912" s="2">
        <f>MACD!E912</f>
        <v>5.2894070432721207E-2</v>
      </c>
      <c r="E912" s="2">
        <f>MACD!F912</f>
        <v>4.7205608946069511E-2</v>
      </c>
      <c r="F912" s="2">
        <f>'Moving Avg'!D912</f>
        <v>3.47384</v>
      </c>
      <c r="G912" s="2">
        <f>'Moving Avg'!F912</f>
        <v>3.5114450000000006</v>
      </c>
      <c r="H912" s="2">
        <f>'Moving Avg'!G912</f>
        <v>3.4380999999999977</v>
      </c>
      <c r="I912" s="2">
        <f>'Moving Avg'!H912</f>
        <v>2.6925710000000005</v>
      </c>
      <c r="J912" s="17" t="str">
        <f>OBV!F912</f>
        <v>BULLISH</v>
      </c>
      <c r="K912" s="17" t="str">
        <f>OBV!G912</f>
        <v>NEUTRAL</v>
      </c>
      <c r="L912" s="17" t="str">
        <f>OBV!H912</f>
        <v>CONFIRMED BULLISH</v>
      </c>
    </row>
    <row r="913" spans="1:12" ht="13.5" x14ac:dyDescent="0.25">
      <c r="A913" s="3">
        <f>RSI!A913</f>
        <v>43335</v>
      </c>
      <c r="B913" s="2">
        <f>RSI!B913</f>
        <v>3.4697</v>
      </c>
      <c r="C913" s="2">
        <f>RSI!I913</f>
        <v>48.252037229716997</v>
      </c>
      <c r="D913" s="2">
        <f>MACD!E913</f>
        <v>4.6160211055994438E-2</v>
      </c>
      <c r="E913" s="2">
        <f>MACD!F913</f>
        <v>4.6996529368054499E-2</v>
      </c>
      <c r="F913" s="2">
        <f>'Moving Avg'!D913</f>
        <v>3.4724600000000003</v>
      </c>
      <c r="G913" s="2">
        <f>'Moving Avg'!F913</f>
        <v>3.5066150000000009</v>
      </c>
      <c r="H913" s="2">
        <f>'Moving Avg'!G913</f>
        <v>3.4422839999999972</v>
      </c>
      <c r="I913" s="2">
        <f>'Moving Avg'!H913</f>
        <v>2.7003025000000003</v>
      </c>
      <c r="J913" s="17" t="str">
        <f>OBV!F913</f>
        <v>BEARISH</v>
      </c>
      <c r="K913" s="17" t="str">
        <f>OBV!G913</f>
        <v>NEUTRAL</v>
      </c>
      <c r="L913" s="17" t="str">
        <f>OBV!H913</f>
        <v>CONFIRMED BEARISH</v>
      </c>
    </row>
    <row r="914" spans="1:12" ht="13.5" x14ac:dyDescent="0.25">
      <c r="A914" s="3">
        <f>RSI!A914</f>
        <v>43336</v>
      </c>
      <c r="B914" s="2">
        <f>RSI!B914</f>
        <v>3.4834999999999998</v>
      </c>
      <c r="C914" s="2">
        <f>RSI!I914</f>
        <v>51.966963646483954</v>
      </c>
      <c r="D914" s="2">
        <f>MACD!E914</f>
        <v>3.949339574880506E-2</v>
      </c>
      <c r="E914" s="2">
        <f>MACD!F914</f>
        <v>4.5495902644204618E-2</v>
      </c>
      <c r="F914" s="2">
        <f>'Moving Avg'!D914</f>
        <v>3.4752200000000002</v>
      </c>
      <c r="G914" s="2">
        <f>'Moving Avg'!F914</f>
        <v>3.5024750000000004</v>
      </c>
      <c r="H914" s="2">
        <f>'Moving Avg'!G914</f>
        <v>3.4467439999999971</v>
      </c>
      <c r="I914" s="2">
        <f>'Moving Avg'!H914</f>
        <v>2.7080700000000002</v>
      </c>
      <c r="J914" s="17" t="str">
        <f>OBV!F914</f>
        <v>BULLISH</v>
      </c>
      <c r="K914" s="17" t="str">
        <f>OBV!G914</f>
        <v>NEUTRAL</v>
      </c>
      <c r="L914" s="17" t="str">
        <f>OBV!H914</f>
        <v>CONFIRMED BULLISH</v>
      </c>
    </row>
    <row r="915" spans="1:12" ht="13.5" x14ac:dyDescent="0.25">
      <c r="A915" s="3">
        <f>RSI!A915</f>
        <v>43339</v>
      </c>
      <c r="B915" s="2">
        <f>RSI!B915</f>
        <v>3.4559000000000002</v>
      </c>
      <c r="C915" s="2">
        <f>RSI!I915</f>
        <v>45.007767056890891</v>
      </c>
      <c r="D915" s="2">
        <f>MACD!E915</f>
        <v>3.5864484659139606E-2</v>
      </c>
      <c r="E915" s="2">
        <f>MACD!F915</f>
        <v>4.3569619047191616E-2</v>
      </c>
      <c r="F915" s="2">
        <f>'Moving Avg'!D915</f>
        <v>3.4724600000000003</v>
      </c>
      <c r="G915" s="2">
        <f>'Moving Avg'!F915</f>
        <v>3.4976450000000008</v>
      </c>
      <c r="H915" s="2">
        <f>'Moving Avg'!G915</f>
        <v>3.4507839999999983</v>
      </c>
      <c r="I915" s="2">
        <f>'Moving Avg'!H915</f>
        <v>2.7156995000000008</v>
      </c>
      <c r="J915" s="17" t="str">
        <f>OBV!F915</f>
        <v>BULLISH</v>
      </c>
      <c r="K915" s="17" t="str">
        <f>OBV!G915</f>
        <v>NEUTRAL</v>
      </c>
      <c r="L915" s="17" t="str">
        <f>OBV!H915</f>
        <v>BULLISH DIVERGENCE</v>
      </c>
    </row>
    <row r="916" spans="1:12" ht="13.5" x14ac:dyDescent="0.25">
      <c r="A916" s="3">
        <f>RSI!A916</f>
        <v>43340</v>
      </c>
      <c r="B916" s="2">
        <f>RSI!B916</f>
        <v>3.4559000000000002</v>
      </c>
      <c r="C916" s="2">
        <f>RSI!I916</f>
        <v>45.007767056890884</v>
      </c>
      <c r="D916" s="2">
        <f>MACD!E916</f>
        <v>3.2927138538642264E-2</v>
      </c>
      <c r="E916" s="2">
        <f>MACD!F916</f>
        <v>4.1441122945481745E-2</v>
      </c>
      <c r="F916" s="2">
        <f>'Moving Avg'!D916</f>
        <v>3.4683199999999998</v>
      </c>
      <c r="G916" s="2">
        <f>'Moving Avg'!F916</f>
        <v>3.4928150000000002</v>
      </c>
      <c r="H916" s="2">
        <f>'Moving Avg'!G916</f>
        <v>3.4548239999999986</v>
      </c>
      <c r="I916" s="2">
        <f>'Moving Avg'!H916</f>
        <v>2.7233290000000006</v>
      </c>
      <c r="J916" s="17" t="str">
        <f>OBV!F916</f>
        <v>BULLISH</v>
      </c>
      <c r="K916" s="17" t="str">
        <f>OBV!G916</f>
        <v>NEUTRAL</v>
      </c>
      <c r="L916" s="17" t="str">
        <f>OBV!H916</f>
        <v>BULLISH DIVERGENCE</v>
      </c>
    </row>
    <row r="917" spans="1:12" ht="13.5" x14ac:dyDescent="0.25">
      <c r="A917" s="3">
        <f>RSI!A917</f>
        <v>43341</v>
      </c>
      <c r="B917" s="2">
        <f>RSI!B917</f>
        <v>3.5179999999999998</v>
      </c>
      <c r="C917" s="2">
        <f>RSI!I917</f>
        <v>59.248376181612997</v>
      </c>
      <c r="D917" s="2">
        <f>MACD!E917</f>
        <v>2.3842013930974293E-2</v>
      </c>
      <c r="E917" s="2">
        <f>MACD!F917</f>
        <v>3.7921301142580258E-2</v>
      </c>
      <c r="F917" s="2">
        <f>'Moving Avg'!D917</f>
        <v>3.4765999999999999</v>
      </c>
      <c r="G917" s="2">
        <f>'Moving Avg'!F917</f>
        <v>3.4910900000000007</v>
      </c>
      <c r="H917" s="2">
        <f>'Moving Avg'!G917</f>
        <v>3.459709999999999</v>
      </c>
      <c r="I917" s="2">
        <f>'Moving Avg'!H917</f>
        <v>2.7312690000000011</v>
      </c>
      <c r="J917" s="17" t="str">
        <f>OBV!F917</f>
        <v>BULLISH</v>
      </c>
      <c r="K917" s="17" t="str">
        <f>OBV!G917</f>
        <v>NEUTRAL</v>
      </c>
      <c r="L917" s="17" t="str">
        <f>OBV!H917</f>
        <v>CONFIRMED BULLISH</v>
      </c>
    </row>
    <row r="918" spans="1:12" ht="13.5" x14ac:dyDescent="0.25">
      <c r="A918" s="3">
        <f>RSI!A918</f>
        <v>43342</v>
      </c>
      <c r="B918" s="2">
        <f>RSI!B918</f>
        <v>3.4834999999999998</v>
      </c>
      <c r="C918" s="2">
        <f>RSI!I918</f>
        <v>51.300343201744191</v>
      </c>
      <c r="D918" s="2">
        <f>MACD!E918</f>
        <v>1.9519001615212694E-2</v>
      </c>
      <c r="E918" s="2">
        <f>MACD!F918</f>
        <v>3.4240841237106745E-2</v>
      </c>
      <c r="F918" s="2">
        <f>'Moving Avg'!D918</f>
        <v>3.4793599999999998</v>
      </c>
      <c r="G918" s="2">
        <f>'Moving Avg'!F918</f>
        <v>3.4872950000000005</v>
      </c>
      <c r="H918" s="2">
        <f>'Moving Avg'!G918</f>
        <v>3.4640379999999986</v>
      </c>
      <c r="I918" s="2">
        <f>'Moving Avg'!H918</f>
        <v>2.7390365000000014</v>
      </c>
      <c r="J918" s="17" t="str">
        <f>OBV!F918</f>
        <v>BULLISH</v>
      </c>
      <c r="K918" s="17" t="str">
        <f>OBV!G918</f>
        <v>NEUTRAL</v>
      </c>
      <c r="L918" s="17" t="str">
        <f>OBV!H918</f>
        <v>CONFIRMED BULLISH</v>
      </c>
    </row>
    <row r="919" spans="1:12" ht="13.5" x14ac:dyDescent="0.25">
      <c r="A919" s="3">
        <f>RSI!A919</f>
        <v>43343</v>
      </c>
      <c r="B919" s="2">
        <f>RSI!B919</f>
        <v>3.5179999999999998</v>
      </c>
      <c r="C919" s="2">
        <f>RSI!I919</f>
        <v>57.44773104634632</v>
      </c>
      <c r="D919" s="2">
        <f>MACD!E919</f>
        <v>1.2213860893573347E-2</v>
      </c>
      <c r="E919" s="2">
        <f>MACD!F919</f>
        <v>2.9835445168400067E-2</v>
      </c>
      <c r="F919" s="2">
        <f>'Moving Avg'!D919</f>
        <v>3.4862600000000001</v>
      </c>
      <c r="G919" s="2">
        <f>'Moving Avg'!F919</f>
        <v>3.4862600000000001</v>
      </c>
      <c r="H919" s="2">
        <f>'Moving Avg'!G919</f>
        <v>3.4691879999999991</v>
      </c>
      <c r="I919" s="2">
        <f>'Moving Avg'!H919</f>
        <v>2.7469110000000017</v>
      </c>
      <c r="J919" s="17" t="str">
        <f>OBV!F919</f>
        <v>BULLISH</v>
      </c>
      <c r="K919" s="17" t="str">
        <f>OBV!G919</f>
        <v>NEUTRAL</v>
      </c>
      <c r="L919" s="17" t="str">
        <f>OBV!H919</f>
        <v>CONFIRMED BULLISH</v>
      </c>
    </row>
    <row r="920" spans="1:12" ht="13.5" x14ac:dyDescent="0.25">
      <c r="A920" s="3">
        <f>RSI!A920</f>
        <v>43346</v>
      </c>
      <c r="B920" s="2">
        <f>RSI!B920</f>
        <v>3.5179999999999998</v>
      </c>
      <c r="C920" s="2">
        <f>RSI!I920</f>
        <v>57.447731046346334</v>
      </c>
      <c r="D920" s="2">
        <f>MACD!E920</f>
        <v>5.8008433949261473E-3</v>
      </c>
      <c r="E920" s="2">
        <f>MACD!F920</f>
        <v>2.5028524813705284E-2</v>
      </c>
      <c r="F920" s="2">
        <f>'Moving Avg'!D920</f>
        <v>3.4986800000000002</v>
      </c>
      <c r="G920" s="2">
        <f>'Moving Avg'!F920</f>
        <v>3.4855700000000001</v>
      </c>
      <c r="H920" s="2">
        <f>'Moving Avg'!G920</f>
        <v>3.4744699999999993</v>
      </c>
      <c r="I920" s="2">
        <f>'Moving Avg'!H920</f>
        <v>2.754818000000002</v>
      </c>
      <c r="J920" s="17" t="str">
        <f>OBV!F920</f>
        <v>BULLISH</v>
      </c>
      <c r="K920" s="17" t="str">
        <f>OBV!G920</f>
        <v>NEUTRAL</v>
      </c>
      <c r="L920" s="17" t="str">
        <f>OBV!H920</f>
        <v>CONFIRMED BULLISH</v>
      </c>
    </row>
    <row r="921" spans="1:12" ht="13.5" x14ac:dyDescent="0.25">
      <c r="A921" s="3">
        <f>RSI!A921</f>
        <v>43347</v>
      </c>
      <c r="B921" s="2">
        <f>RSI!B921</f>
        <v>3.4973000000000001</v>
      </c>
      <c r="C921" s="2">
        <f>RSI!I921</f>
        <v>52.809058112150254</v>
      </c>
      <c r="D921" s="2">
        <f>MACD!E921</f>
        <v>2.7547374527392421E-3</v>
      </c>
      <c r="E921" s="2">
        <f>MACD!F921</f>
        <v>2.0573767341512075E-2</v>
      </c>
      <c r="F921" s="2">
        <f>'Moving Avg'!D921</f>
        <v>3.5069600000000003</v>
      </c>
      <c r="G921" s="2">
        <f>'Moving Avg'!F921</f>
        <v>3.4845349999999997</v>
      </c>
      <c r="H921" s="2">
        <f>'Moving Avg'!G921</f>
        <v>3.4799959999999994</v>
      </c>
      <c r="I921" s="2">
        <f>'Moving Avg'!H921</f>
        <v>2.7626215000000021</v>
      </c>
      <c r="J921" s="17" t="str">
        <f>OBV!F921</f>
        <v>BULLISH</v>
      </c>
      <c r="K921" s="17" t="str">
        <f>OBV!G921</f>
        <v>NEUTRAL</v>
      </c>
      <c r="L921" s="17" t="str">
        <f>OBV!H921</f>
        <v>CONFIRMED BULLISH</v>
      </c>
    </row>
    <row r="922" spans="1:12" ht="13.5" x14ac:dyDescent="0.25">
      <c r="A922" s="3">
        <f>RSI!A922</f>
        <v>43348</v>
      </c>
      <c r="B922" s="2">
        <f>RSI!B922</f>
        <v>3.4489999999999998</v>
      </c>
      <c r="C922" s="2">
        <f>RSI!I922</f>
        <v>43.90144824704894</v>
      </c>
      <c r="D922" s="2">
        <f>MACD!E922</f>
        <v>3.6786745356103268E-3</v>
      </c>
      <c r="E922" s="2">
        <f>MACD!F922</f>
        <v>1.7194748780331729E-2</v>
      </c>
      <c r="F922" s="2">
        <f>'Moving Avg'!D922</f>
        <v>3.4931600000000005</v>
      </c>
      <c r="G922" s="2">
        <f>'Moving Avg'!F922</f>
        <v>3.4810850000000002</v>
      </c>
      <c r="H922" s="2">
        <f>'Moving Avg'!G922</f>
        <v>3.4846879999999998</v>
      </c>
      <c r="I922" s="2">
        <f>'Moving Avg'!H922</f>
        <v>2.7702165000000014</v>
      </c>
      <c r="J922" s="17" t="str">
        <f>OBV!F922</f>
        <v>BEARISH</v>
      </c>
      <c r="K922" s="17" t="str">
        <f>OBV!G922</f>
        <v>NEUTRAL</v>
      </c>
      <c r="L922" s="17" t="str">
        <f>OBV!H922</f>
        <v>CONFIRMED BEARISH</v>
      </c>
    </row>
    <row r="923" spans="1:12" ht="13.5" x14ac:dyDescent="0.25">
      <c r="A923" s="3">
        <f>RSI!A923</f>
        <v>43349</v>
      </c>
      <c r="B923" s="2">
        <f>RSI!B923</f>
        <v>3.4489999999999998</v>
      </c>
      <c r="C923" s="2">
        <f>RSI!I923</f>
        <v>43.901448247048947</v>
      </c>
      <c r="D923" s="2">
        <f>MACD!E923</f>
        <v>3.6136261015564664E-3</v>
      </c>
      <c r="E923" s="2">
        <f>MACD!F923</f>
        <v>1.4478524244576678E-2</v>
      </c>
      <c r="F923" s="2">
        <f>'Moving Avg'!D923</f>
        <v>3.4862600000000001</v>
      </c>
      <c r="G923" s="2">
        <f>'Moving Avg'!F923</f>
        <v>3.4793600000000007</v>
      </c>
      <c r="H923" s="2">
        <f>'Moving Avg'!G923</f>
        <v>3.4891160000000001</v>
      </c>
      <c r="I923" s="2">
        <f>'Moving Avg'!H923</f>
        <v>2.777778500000001</v>
      </c>
      <c r="J923" s="17" t="str">
        <f>OBV!F923</f>
        <v>BEARISH</v>
      </c>
      <c r="K923" s="17" t="str">
        <f>OBV!G923</f>
        <v>NEUTRAL</v>
      </c>
      <c r="L923" s="17" t="str">
        <f>OBV!H923</f>
        <v>CONFIRMED BEARISH</v>
      </c>
    </row>
    <row r="924" spans="1:12" ht="13.5" x14ac:dyDescent="0.25">
      <c r="A924" s="3">
        <f>RSI!A924</f>
        <v>43350</v>
      </c>
      <c r="B924" s="2">
        <f>RSI!B924</f>
        <v>3.4489999999999998</v>
      </c>
      <c r="C924" s="2">
        <f>RSI!I924</f>
        <v>43.901448247048947</v>
      </c>
      <c r="D924" s="2">
        <f>MACD!E924</f>
        <v>5.8804556634619587E-3</v>
      </c>
      <c r="E924" s="2">
        <f>MACD!F924</f>
        <v>1.2758910528353736E-2</v>
      </c>
      <c r="F924" s="2">
        <f>'Moving Avg'!D924</f>
        <v>3.4724599999999994</v>
      </c>
      <c r="G924" s="2">
        <f>'Moving Avg'!F924</f>
        <v>3.4776350000000003</v>
      </c>
      <c r="H924" s="2">
        <f>'Moving Avg'!G924</f>
        <v>3.4928860000000008</v>
      </c>
      <c r="I924" s="2">
        <f>'Moving Avg'!H924</f>
        <v>2.7853735000000013</v>
      </c>
      <c r="J924" s="17" t="str">
        <f>OBV!F924</f>
        <v>BEARISH</v>
      </c>
      <c r="K924" s="17" t="str">
        <f>OBV!G924</f>
        <v>NEUTRAL</v>
      </c>
      <c r="L924" s="17" t="str">
        <f>OBV!H924</f>
        <v>CONFIRMED BEARISH</v>
      </c>
    </row>
    <row r="925" spans="1:12" ht="13.5" x14ac:dyDescent="0.25">
      <c r="A925" s="3">
        <f>RSI!A925</f>
        <v>43353</v>
      </c>
      <c r="B925" s="2">
        <f>RSI!B925</f>
        <v>3.4489999999999998</v>
      </c>
      <c r="C925" s="2">
        <f>RSI!I925</f>
        <v>43.901448247048947</v>
      </c>
      <c r="D925" s="2">
        <f>MACD!E925</f>
        <v>3.7364565377360215E-3</v>
      </c>
      <c r="E925" s="2">
        <f>MACD!F925</f>
        <v>1.0954419730230192E-2</v>
      </c>
      <c r="F925" s="2">
        <f>'Moving Avg'!D925</f>
        <v>3.4586599999999996</v>
      </c>
      <c r="G925" s="2">
        <f>'Moving Avg'!F925</f>
        <v>3.4759100000000003</v>
      </c>
      <c r="H925" s="2">
        <f>'Moving Avg'!G925</f>
        <v>3.4946800000000011</v>
      </c>
      <c r="I925" s="2">
        <f>'Moving Avg'!H925</f>
        <v>2.7929685000000006</v>
      </c>
      <c r="J925" s="17" t="str">
        <f>OBV!F925</f>
        <v>BEARISH</v>
      </c>
      <c r="K925" s="17" t="str">
        <f>OBV!G925</f>
        <v>NEUTRAL</v>
      </c>
      <c r="L925" s="17" t="str">
        <f>OBV!H925</f>
        <v>CONFIRMED BEARISH</v>
      </c>
    </row>
    <row r="926" spans="1:12" ht="13.5" x14ac:dyDescent="0.25">
      <c r="A926" s="3">
        <f>RSI!A926</f>
        <v>43355</v>
      </c>
      <c r="B926" s="2">
        <f>RSI!B926</f>
        <v>3.4489999999999998</v>
      </c>
      <c r="C926" s="2">
        <f>RSI!I926</f>
        <v>43.90144824704894</v>
      </c>
      <c r="D926" s="2">
        <f>MACD!E926</f>
        <v>2.0927369202841106E-3</v>
      </c>
      <c r="E926" s="2">
        <f>MACD!F926</f>
        <v>9.1820831682409773E-3</v>
      </c>
      <c r="F926" s="2">
        <f>'Moving Avg'!D926</f>
        <v>3.4489999999999994</v>
      </c>
      <c r="G926" s="2">
        <f>'Moving Avg'!F926</f>
        <v>3.4741849999999999</v>
      </c>
      <c r="H926" s="2">
        <f>'Moving Avg'!G926</f>
        <v>3.4935760000000022</v>
      </c>
      <c r="I926" s="2">
        <f>'Moving Avg'!H926</f>
        <v>2.8005635000000009</v>
      </c>
      <c r="J926" s="17" t="str">
        <f>OBV!F926</f>
        <v>BEARISH</v>
      </c>
      <c r="K926" s="17" t="str">
        <f>OBV!G926</f>
        <v>NEUTRAL</v>
      </c>
      <c r="L926" s="17" t="str">
        <f>OBV!H926</f>
        <v>CONFIRMED BEARISH</v>
      </c>
    </row>
    <row r="927" spans="1:12" ht="13.5" x14ac:dyDescent="0.25">
      <c r="A927" s="3">
        <f>RSI!A927</f>
        <v>43356</v>
      </c>
      <c r="B927" s="2">
        <f>RSI!B927</f>
        <v>3.4352</v>
      </c>
      <c r="C927" s="2">
        <f>RSI!I927</f>
        <v>41.036736344669094</v>
      </c>
      <c r="D927" s="2">
        <f>MACD!E927</f>
        <v>1.1435774406095334E-2</v>
      </c>
      <c r="E927" s="2">
        <f>MACD!F927</f>
        <v>9.63282141581185E-3</v>
      </c>
      <c r="F927" s="2">
        <f>'Moving Avg'!D927</f>
        <v>3.4462400000000004</v>
      </c>
      <c r="G927" s="2">
        <f>'Moving Avg'!F927</f>
        <v>3.4724599999999994</v>
      </c>
      <c r="H927" s="2">
        <f>'Moving Avg'!G927</f>
        <v>3.4936440000000029</v>
      </c>
      <c r="I927" s="2">
        <f>'Moving Avg'!H927</f>
        <v>2.8080565000000011</v>
      </c>
      <c r="J927" s="17" t="str">
        <f>OBV!F927</f>
        <v>BEARISH</v>
      </c>
      <c r="K927" s="17" t="str">
        <f>OBV!G927</f>
        <v>NEUTRAL</v>
      </c>
      <c r="L927" s="17" t="str">
        <f>OBV!H927</f>
        <v>CONFIRMED BEARISH</v>
      </c>
    </row>
    <row r="928" spans="1:12" ht="13.5" x14ac:dyDescent="0.25">
      <c r="A928" s="3">
        <f>RSI!A928</f>
        <v>43357</v>
      </c>
      <c r="B928" s="2">
        <f>RSI!B928</f>
        <v>3.38</v>
      </c>
      <c r="C928" s="2">
        <f>RSI!I928</f>
        <v>32.032650041626297</v>
      </c>
      <c r="D928" s="2">
        <f>MACD!E928</f>
        <v>1.8350282129666162E-2</v>
      </c>
      <c r="E928" s="2">
        <f>MACD!F928</f>
        <v>1.1376313558582714E-2</v>
      </c>
      <c r="F928" s="2">
        <f>'Moving Avg'!D928</f>
        <v>3.4324399999999997</v>
      </c>
      <c r="G928" s="2">
        <f>'Moving Avg'!F928</f>
        <v>3.4676299999999998</v>
      </c>
      <c r="H928" s="2">
        <f>'Moving Avg'!G928</f>
        <v>3.4914220000000027</v>
      </c>
      <c r="I928" s="2">
        <f>'Moving Avg'!H928</f>
        <v>2.8152735000000009</v>
      </c>
      <c r="J928" s="17" t="str">
        <f>OBV!F928</f>
        <v>BEARISH</v>
      </c>
      <c r="K928" s="17" t="str">
        <f>OBV!G928</f>
        <v>NEUTRAL</v>
      </c>
      <c r="L928" s="17" t="str">
        <f>OBV!H928</f>
        <v>CONFIRMED BEARISH</v>
      </c>
    </row>
    <row r="929" spans="1:12" ht="13.5" x14ac:dyDescent="0.25">
      <c r="A929" s="3">
        <f>RSI!A929</f>
        <v>43360</v>
      </c>
      <c r="B929" s="2">
        <f>RSI!B929</f>
        <v>3.38</v>
      </c>
      <c r="C929" s="2">
        <f>RSI!I929</f>
        <v>32.032650041626297</v>
      </c>
      <c r="D929" s="2">
        <f>MACD!E929</f>
        <v>3.0045690948649728E-2</v>
      </c>
      <c r="E929" s="2">
        <f>MACD!F929</f>
        <v>1.5110189036596118E-2</v>
      </c>
      <c r="F929" s="2">
        <f>'Moving Avg'!D929</f>
        <v>3.4186399999999999</v>
      </c>
      <c r="G929" s="2">
        <f>'Moving Avg'!F929</f>
        <v>3.4631449999999995</v>
      </c>
      <c r="H929" s="2">
        <f>'Moving Avg'!G929</f>
        <v>3.4903860000000027</v>
      </c>
      <c r="I929" s="2">
        <f>'Moving Avg'!H929</f>
        <v>2.8224905000000007</v>
      </c>
      <c r="J929" s="17" t="str">
        <f>OBV!F929</f>
        <v>BEARISH</v>
      </c>
      <c r="K929" s="17" t="str">
        <f>OBV!G929</f>
        <v>NEUTRAL</v>
      </c>
      <c r="L929" s="17" t="str">
        <f>OBV!H929</f>
        <v>CONFIRMED BEARISH</v>
      </c>
    </row>
    <row r="930" spans="1:12" ht="13.5" x14ac:dyDescent="0.25">
      <c r="A930" s="3">
        <f>RSI!A930</f>
        <v>43361</v>
      </c>
      <c r="B930" s="2">
        <f>RSI!B930</f>
        <v>3.4076</v>
      </c>
      <c r="C930" s="2">
        <f>RSI!I930</f>
        <v>39.704359061529658</v>
      </c>
      <c r="D930" s="2">
        <f>MACD!E930</f>
        <v>3.8394564627926453E-2</v>
      </c>
      <c r="E930" s="2">
        <f>MACD!F930</f>
        <v>1.9767064154862186E-2</v>
      </c>
      <c r="F930" s="2">
        <f>'Moving Avg'!D930</f>
        <v>3.4103599999999994</v>
      </c>
      <c r="G930" s="2">
        <f>'Moving Avg'!F930</f>
        <v>3.4600400000000002</v>
      </c>
      <c r="H930" s="2">
        <f>'Moving Avg'!G930</f>
        <v>3.488980000000002</v>
      </c>
      <c r="I930" s="2">
        <f>'Moving Avg'!H930</f>
        <v>2.8298130000000001</v>
      </c>
      <c r="J930" s="17" t="str">
        <f>OBV!F930</f>
        <v>BEARISH</v>
      </c>
      <c r="K930" s="17" t="str">
        <f>OBV!G930</f>
        <v>NEUTRAL</v>
      </c>
      <c r="L930" s="17" t="str">
        <f>OBV!H930</f>
        <v>CONFIRMED BEARISH</v>
      </c>
    </row>
    <row r="931" spans="1:12" ht="13.5" x14ac:dyDescent="0.25">
      <c r="A931" s="3">
        <f>RSI!A931</f>
        <v>43362</v>
      </c>
      <c r="B931" s="2">
        <f>RSI!B931</f>
        <v>3.38</v>
      </c>
      <c r="C931" s="2">
        <f>RSI!I931</f>
        <v>35.401137695202365</v>
      </c>
      <c r="D931" s="2">
        <f>MACD!E931</f>
        <v>4.4616108796842191E-2</v>
      </c>
      <c r="E931" s="2">
        <f>MACD!F931</f>
        <v>2.4736873083258188E-2</v>
      </c>
      <c r="F931" s="2">
        <f>'Moving Avg'!D931</f>
        <v>3.39656</v>
      </c>
      <c r="G931" s="2">
        <f>'Moving Avg'!F931</f>
        <v>3.4552099999999997</v>
      </c>
      <c r="H931" s="2">
        <f>'Moving Avg'!G931</f>
        <v>3.4871540000000021</v>
      </c>
      <c r="I931" s="2">
        <f>'Moving Avg'!H931</f>
        <v>2.8369975000000007</v>
      </c>
      <c r="J931" s="17" t="str">
        <f>OBV!F931</f>
        <v>BEARISH</v>
      </c>
      <c r="K931" s="17" t="str">
        <f>OBV!G931</f>
        <v>NEUTRAL</v>
      </c>
      <c r="L931" s="17" t="str">
        <f>OBV!H931</f>
        <v>CONFIRMED BEARISH</v>
      </c>
    </row>
    <row r="932" spans="1:12" ht="13.5" x14ac:dyDescent="0.25">
      <c r="A932" s="3">
        <f>RSI!A932</f>
        <v>43363</v>
      </c>
      <c r="B932" s="2">
        <f>RSI!B932</f>
        <v>3.4144999999999999</v>
      </c>
      <c r="C932" s="2">
        <f>RSI!I932</f>
        <v>43.626006767094196</v>
      </c>
      <c r="D932" s="2">
        <f>MACD!E932</f>
        <v>4.0332519655145394E-2</v>
      </c>
      <c r="E932" s="2">
        <f>MACD!F932</f>
        <v>2.7856002397635631E-2</v>
      </c>
      <c r="F932" s="2">
        <f>'Moving Avg'!D932</f>
        <v>3.39242</v>
      </c>
      <c r="G932" s="2">
        <f>'Moving Avg'!F932</f>
        <v>3.4521050000000004</v>
      </c>
      <c r="H932" s="2">
        <f>'Moving Avg'!G932</f>
        <v>3.4860180000000027</v>
      </c>
      <c r="I932" s="2">
        <f>'Moving Avg'!H932</f>
        <v>2.8443545000000001</v>
      </c>
      <c r="J932" s="17" t="str">
        <f>OBV!F932</f>
        <v>BULLISH</v>
      </c>
      <c r="K932" s="17" t="str">
        <f>OBV!G932</f>
        <v>NEUTRAL</v>
      </c>
      <c r="L932" s="17" t="str">
        <f>OBV!H932</f>
        <v>BULLISH DIVERGENCE</v>
      </c>
    </row>
    <row r="933" spans="1:12" ht="13.5" x14ac:dyDescent="0.25">
      <c r="A933" s="3">
        <f>RSI!A933</f>
        <v>43364</v>
      </c>
      <c r="B933" s="2">
        <f>RSI!B933</f>
        <v>3.4420999999999999</v>
      </c>
      <c r="C933" s="2">
        <f>RSI!I933</f>
        <v>49.198566836660703</v>
      </c>
      <c r="D933" s="2">
        <f>MACD!E933</f>
        <v>3.4865519391364064E-2</v>
      </c>
      <c r="E933" s="2">
        <f>MACD!F933</f>
        <v>2.9257905796381319E-2</v>
      </c>
      <c r="F933" s="2">
        <f>'Moving Avg'!D933</f>
        <v>3.4048400000000001</v>
      </c>
      <c r="G933" s="2">
        <f>'Moving Avg'!F933</f>
        <v>3.4507249999999998</v>
      </c>
      <c r="H933" s="2">
        <f>'Moving Avg'!G933</f>
        <v>3.4856980000000028</v>
      </c>
      <c r="I933" s="2">
        <f>'Moving Avg'!H933</f>
        <v>2.8518494999999997</v>
      </c>
      <c r="J933" s="17" t="str">
        <f>OBV!F933</f>
        <v>BULLISH</v>
      </c>
      <c r="K933" s="17" t="str">
        <f>OBV!G933</f>
        <v>NEUTRAL</v>
      </c>
      <c r="L933" s="17" t="str">
        <f>OBV!H933</f>
        <v>CONFIRMED BULLISH</v>
      </c>
    </row>
    <row r="934" spans="1:12" ht="13.5" x14ac:dyDescent="0.25">
      <c r="A934" s="3">
        <f>RSI!A934</f>
        <v>43367</v>
      </c>
      <c r="B934" s="2">
        <f>RSI!B934</f>
        <v>3.4420999999999999</v>
      </c>
      <c r="C934" s="2">
        <f>RSI!I934</f>
        <v>49.198566836660703</v>
      </c>
      <c r="D934" s="2">
        <f>MACD!E934</f>
        <v>3.0263561698756103E-2</v>
      </c>
      <c r="E934" s="2">
        <f>MACD!F934</f>
        <v>2.9459036976856277E-2</v>
      </c>
      <c r="F934" s="2">
        <f>'Moving Avg'!D934</f>
        <v>3.4172600000000002</v>
      </c>
      <c r="G934" s="2">
        <f>'Moving Avg'!F934</f>
        <v>3.448655</v>
      </c>
      <c r="H934" s="2">
        <f>'Moving Avg'!G934</f>
        <v>3.485772000000003</v>
      </c>
      <c r="I934" s="2">
        <f>'Moving Avg'!H934</f>
        <v>2.8593444999999997</v>
      </c>
      <c r="J934" s="17" t="str">
        <f>OBV!F934</f>
        <v>BULLISH</v>
      </c>
      <c r="K934" s="17" t="str">
        <f>OBV!G934</f>
        <v>NEUTRAL</v>
      </c>
      <c r="L934" s="17" t="str">
        <f>OBV!H934</f>
        <v>CONFIRMED BULLISH</v>
      </c>
    </row>
    <row r="935" spans="1:12" ht="13.5" x14ac:dyDescent="0.25">
      <c r="A935" s="3">
        <f>RSI!A935</f>
        <v>43368</v>
      </c>
      <c r="B935" s="2">
        <f>RSI!B935</f>
        <v>3.3454999999999999</v>
      </c>
      <c r="C935" s="2">
        <f>RSI!I935</f>
        <v>35.110523576192875</v>
      </c>
      <c r="D935" s="2">
        <f>MACD!E935</f>
        <v>3.3547343430202936E-2</v>
      </c>
      <c r="E935" s="2">
        <f>MACD!F935</f>
        <v>3.027669826752561E-2</v>
      </c>
      <c r="F935" s="2">
        <f>'Moving Avg'!D935</f>
        <v>3.4048400000000001</v>
      </c>
      <c r="G935" s="2">
        <f>'Moving Avg'!F935</f>
        <v>3.4431350000000003</v>
      </c>
      <c r="H935" s="2">
        <f>'Moving Avg'!G935</f>
        <v>3.4853640000000023</v>
      </c>
      <c r="I935" s="2">
        <f>'Moving Avg'!H935</f>
        <v>2.8663889999999994</v>
      </c>
      <c r="J935" s="17" t="str">
        <f>OBV!F935</f>
        <v>BULLISH</v>
      </c>
      <c r="K935" s="17" t="str">
        <f>OBV!G935</f>
        <v>NEUTRAL</v>
      </c>
      <c r="L935" s="17" t="str">
        <f>OBV!H935</f>
        <v>BULLISH DIVERGENCE</v>
      </c>
    </row>
    <row r="936" spans="1:12" ht="13.5" x14ac:dyDescent="0.25">
      <c r="A936" s="3">
        <f>RSI!A936</f>
        <v>43369</v>
      </c>
      <c r="B936" s="2">
        <f>RSI!B936</f>
        <v>3.38</v>
      </c>
      <c r="C936" s="2">
        <f>RSI!I936</f>
        <v>41.548114841656499</v>
      </c>
      <c r="D936" s="2">
        <f>MACD!E936</f>
        <v>3.4361732610906692E-2</v>
      </c>
      <c r="E936" s="2">
        <f>MACD!F936</f>
        <v>3.1093705136201827E-2</v>
      </c>
      <c r="F936" s="2">
        <f>'Moving Avg'!D936</f>
        <v>3.4048400000000001</v>
      </c>
      <c r="G936" s="2">
        <f>'Moving Avg'!F936</f>
        <v>3.4393400000000001</v>
      </c>
      <c r="H936" s="2">
        <f>'Moving Avg'!G936</f>
        <v>3.4843280000000023</v>
      </c>
      <c r="I936" s="2">
        <f>'Moving Avg'!H936</f>
        <v>2.8735734999999996</v>
      </c>
      <c r="J936" s="17" t="str">
        <f>OBV!F936</f>
        <v>BULLISH</v>
      </c>
      <c r="K936" s="17" t="str">
        <f>OBV!G936</f>
        <v>NEUTRAL</v>
      </c>
      <c r="L936" s="17" t="str">
        <f>OBV!H936</f>
        <v>NEUTRAL</v>
      </c>
    </row>
    <row r="937" spans="1:12" ht="13.5" x14ac:dyDescent="0.25">
      <c r="A937" s="3">
        <f>RSI!A937</f>
        <v>43370</v>
      </c>
      <c r="B937" s="2">
        <f>RSI!B937</f>
        <v>3.4144999999999999</v>
      </c>
      <c r="C937" s="2">
        <f>RSI!I937</f>
        <v>47.190302096821824</v>
      </c>
      <c r="D937" s="2">
        <f>MACD!E937</f>
        <v>3.0715892423584634E-2</v>
      </c>
      <c r="E937" s="2">
        <f>MACD!F937</f>
        <v>3.101814259367839E-2</v>
      </c>
      <c r="F937" s="2">
        <f>'Moving Avg'!D937</f>
        <v>3.4048400000000001</v>
      </c>
      <c r="G937" s="2">
        <f>'Moving Avg'!F937</f>
        <v>3.4341650000000001</v>
      </c>
      <c r="H937" s="2">
        <f>'Moving Avg'!G937</f>
        <v>3.4815680000000016</v>
      </c>
      <c r="I937" s="2">
        <f>'Moving Avg'!H937</f>
        <v>2.880930499999999</v>
      </c>
      <c r="J937" s="17" t="str">
        <f>OBV!F937</f>
        <v>BULLISH</v>
      </c>
      <c r="K937" s="17" t="str">
        <f>OBV!G937</f>
        <v>NEUTRAL</v>
      </c>
      <c r="L937" s="17" t="str">
        <f>OBV!H937</f>
        <v>NEUTRAL</v>
      </c>
    </row>
    <row r="938" spans="1:12" ht="13.5" x14ac:dyDescent="0.25">
      <c r="A938" s="3">
        <f>RSI!A938</f>
        <v>43371</v>
      </c>
      <c r="B938" s="2">
        <f>RSI!B938</f>
        <v>3.4144999999999999</v>
      </c>
      <c r="C938" s="2">
        <f>RSI!I938</f>
        <v>47.190302096821824</v>
      </c>
      <c r="D938" s="2">
        <f>MACD!E938</f>
        <v>1.9253016009886714E-2</v>
      </c>
      <c r="E938" s="2">
        <f>MACD!F938</f>
        <v>2.8665117276920057E-2</v>
      </c>
      <c r="F938" s="2">
        <f>'Moving Avg'!D938</f>
        <v>3.3993200000000003</v>
      </c>
      <c r="G938" s="2">
        <f>'Moving Avg'!F938</f>
        <v>3.4307150000000002</v>
      </c>
      <c r="H938" s="2">
        <f>'Moving Avg'!G938</f>
        <v>3.4785320000000013</v>
      </c>
      <c r="I938" s="2">
        <f>'Moving Avg'!H938</f>
        <v>2.8882874999999983</v>
      </c>
      <c r="J938" s="17" t="str">
        <f>OBV!F938</f>
        <v>BULLISH</v>
      </c>
      <c r="K938" s="17" t="str">
        <f>OBV!G938</f>
        <v>NEUTRAL</v>
      </c>
      <c r="L938" s="17" t="str">
        <f>OBV!H938</f>
        <v>BULLISH DIVERGENCE</v>
      </c>
    </row>
    <row r="939" spans="1:12" ht="13.5" x14ac:dyDescent="0.25">
      <c r="A939" s="3">
        <f>RSI!A939</f>
        <v>43374</v>
      </c>
      <c r="B939" s="2">
        <f>RSI!B939</f>
        <v>3.4214000000000002</v>
      </c>
      <c r="C939" s="2">
        <f>RSI!I939</f>
        <v>48.346801869843773</v>
      </c>
      <c r="D939" s="2">
        <f>MACD!E939</f>
        <v>9.1484488366493366E-3</v>
      </c>
      <c r="E939" s="2">
        <f>MACD!F939</f>
        <v>2.4761783588865917E-2</v>
      </c>
      <c r="F939" s="2">
        <f>'Moving Avg'!D939</f>
        <v>3.3951800000000008</v>
      </c>
      <c r="G939" s="2">
        <f>'Moving Avg'!F939</f>
        <v>3.4258850000000001</v>
      </c>
      <c r="H939" s="2">
        <f>'Moving Avg'!G939</f>
        <v>3.4763240000000013</v>
      </c>
      <c r="I939" s="2">
        <f>'Moving Avg'!H939</f>
        <v>2.8957114999999982</v>
      </c>
      <c r="J939" s="17" t="str">
        <f>OBV!F939</f>
        <v>BULLISH</v>
      </c>
      <c r="K939" s="17" t="str">
        <f>OBV!G939</f>
        <v>NEUTRAL</v>
      </c>
      <c r="L939" s="17" t="str">
        <f>OBV!H939</f>
        <v>BULLISH DIVERGENCE</v>
      </c>
    </row>
    <row r="940" spans="1:12" ht="13.5" x14ac:dyDescent="0.25">
      <c r="A940" s="3">
        <f>RSI!A940</f>
        <v>43375</v>
      </c>
      <c r="B940" s="2">
        <f>RSI!B940</f>
        <v>3.4214000000000002</v>
      </c>
      <c r="C940" s="2">
        <f>RSI!I940</f>
        <v>48.346801869843773</v>
      </c>
      <c r="D940" s="2">
        <f>MACD!E940</f>
        <v>4.901868301073975E-3</v>
      </c>
      <c r="E940" s="2">
        <f>MACD!F940</f>
        <v>2.078980053130753E-2</v>
      </c>
      <c r="F940" s="2">
        <f>'Moving Avg'!D940</f>
        <v>3.4103599999999998</v>
      </c>
      <c r="G940" s="2">
        <f>'Moving Avg'!F940</f>
        <v>3.421055</v>
      </c>
      <c r="H940" s="2">
        <f>'Moving Avg'!G940</f>
        <v>3.4743920000000008</v>
      </c>
      <c r="I940" s="2">
        <f>'Moving Avg'!H940</f>
        <v>2.9031354999999981</v>
      </c>
      <c r="J940" s="17" t="str">
        <f>OBV!F940</f>
        <v>BULLISH</v>
      </c>
      <c r="K940" s="17" t="str">
        <f>OBV!G940</f>
        <v>NEUTRAL</v>
      </c>
      <c r="L940" s="17" t="str">
        <f>OBV!H940</f>
        <v>CONFIRMED BULLISH</v>
      </c>
    </row>
    <row r="941" spans="1:12" ht="13.5" x14ac:dyDescent="0.25">
      <c r="A941" s="3">
        <f>RSI!A941</f>
        <v>43376</v>
      </c>
      <c r="B941" s="2">
        <f>RSI!B941</f>
        <v>3.38</v>
      </c>
      <c r="C941" s="2">
        <f>RSI!I941</f>
        <v>41.953557828922804</v>
      </c>
      <c r="D941" s="2">
        <f>MACD!E941</f>
        <v>1.8216140509874634E-4</v>
      </c>
      <c r="E941" s="2">
        <f>MACD!F941</f>
        <v>1.6668272706065773E-2</v>
      </c>
      <c r="F941" s="2">
        <f>'Moving Avg'!D941</f>
        <v>3.4103599999999998</v>
      </c>
      <c r="G941" s="2">
        <f>'Moving Avg'!F941</f>
        <v>3.4151899999999991</v>
      </c>
      <c r="H941" s="2">
        <f>'Moving Avg'!G941</f>
        <v>3.4699760000000004</v>
      </c>
      <c r="I941" s="2">
        <f>'Moving Avg'!H941</f>
        <v>2.910451499999998</v>
      </c>
      <c r="J941" s="17" t="str">
        <f>OBV!F941</f>
        <v>BULLISH</v>
      </c>
      <c r="K941" s="17" t="str">
        <f>OBV!G941</f>
        <v>NEUTRAL</v>
      </c>
      <c r="L941" s="17" t="str">
        <f>OBV!H941</f>
        <v>NEUTRAL</v>
      </c>
    </row>
    <row r="942" spans="1:12" ht="13.5" x14ac:dyDescent="0.25">
      <c r="A942" s="3">
        <f>RSI!A942</f>
        <v>43377</v>
      </c>
      <c r="B942" s="2">
        <f>RSI!B942</f>
        <v>3.4007000000000001</v>
      </c>
      <c r="C942" s="2">
        <f>RSI!I942</f>
        <v>45.811994574763055</v>
      </c>
      <c r="D942" s="2">
        <f>MACD!E942</f>
        <v>2.5666840790838918E-4</v>
      </c>
      <c r="E942" s="2">
        <f>MACD!F942</f>
        <v>1.3385951846434296E-2</v>
      </c>
      <c r="F942" s="2">
        <f>'Moving Avg'!D942</f>
        <v>3.4076</v>
      </c>
      <c r="G942" s="2">
        <f>'Moving Avg'!F942</f>
        <v>3.412774999999999</v>
      </c>
      <c r="H942" s="2">
        <f>'Moving Avg'!G942</f>
        <v>3.4666640000000006</v>
      </c>
      <c r="I942" s="2">
        <f>'Moving Avg'!H942</f>
        <v>2.9177394999999979</v>
      </c>
      <c r="J942" s="17" t="str">
        <f>OBV!F942</f>
        <v>BULLISH</v>
      </c>
      <c r="K942" s="17" t="str">
        <f>OBV!G942</f>
        <v>NEUTRAL</v>
      </c>
      <c r="L942" s="17" t="str">
        <f>OBV!H942</f>
        <v>BULLISH DIVERGENCE</v>
      </c>
    </row>
    <row r="943" spans="1:12" ht="13.5" x14ac:dyDescent="0.25">
      <c r="A943" s="3">
        <f>RSI!A943</f>
        <v>43378</v>
      </c>
      <c r="B943" s="2">
        <f>RSI!B943</f>
        <v>3.4007000000000001</v>
      </c>
      <c r="C943" s="2">
        <f>RSI!I943</f>
        <v>45.811994574763055</v>
      </c>
      <c r="D943" s="2">
        <f>MACD!E943</f>
        <v>4.7155366476263616E-3</v>
      </c>
      <c r="E943" s="2">
        <f>MACD!F943</f>
        <v>1.1651868806672709E-2</v>
      </c>
      <c r="F943" s="2">
        <f>'Moving Avg'!D943</f>
        <v>3.4048400000000001</v>
      </c>
      <c r="G943" s="2">
        <f>'Moving Avg'!F943</f>
        <v>3.4103599999999994</v>
      </c>
      <c r="H943" s="2">
        <f>'Moving Avg'!G943</f>
        <v>3.4633520000000004</v>
      </c>
      <c r="I943" s="2">
        <f>'Moving Avg'!H943</f>
        <v>2.9250274999999983</v>
      </c>
      <c r="J943" s="17" t="str">
        <f>OBV!F943</f>
        <v>BULLISH</v>
      </c>
      <c r="K943" s="17" t="str">
        <f>OBV!G943</f>
        <v>NEUTRAL</v>
      </c>
      <c r="L943" s="17" t="str">
        <f>OBV!H943</f>
        <v>BULLISH DIVERGENCE</v>
      </c>
    </row>
    <row r="944" spans="1:12" ht="13.5" x14ac:dyDescent="0.25">
      <c r="A944" s="3">
        <f>RSI!A944</f>
        <v>43381</v>
      </c>
      <c r="B944" s="2">
        <f>RSI!B944</f>
        <v>3.38</v>
      </c>
      <c r="C944" s="2">
        <f>RSI!I944</f>
        <v>42.533066845185424</v>
      </c>
      <c r="D944" s="2">
        <f>MACD!E944</f>
        <v>1.0160341830908859E-2</v>
      </c>
      <c r="E944" s="2">
        <f>MACD!F944</f>
        <v>1.135356341151994E-2</v>
      </c>
      <c r="F944" s="2">
        <f>'Moving Avg'!D944</f>
        <v>3.39656</v>
      </c>
      <c r="G944" s="2">
        <f>'Moving Avg'!F944</f>
        <v>3.406909999999999</v>
      </c>
      <c r="H944" s="2">
        <f>'Moving Avg'!G944</f>
        <v>3.4596260000000001</v>
      </c>
      <c r="I944" s="2">
        <f>'Moving Avg'!H944</f>
        <v>2.9319809999999986</v>
      </c>
      <c r="J944" s="17" t="str">
        <f>OBV!F944</f>
        <v>BULLISH</v>
      </c>
      <c r="K944" s="17" t="str">
        <f>OBV!G944</f>
        <v>NEUTRAL</v>
      </c>
      <c r="L944" s="17" t="str">
        <f>OBV!H944</f>
        <v>BULLISH DIVERGENCE</v>
      </c>
    </row>
    <row r="945" spans="1:12" ht="13.5" x14ac:dyDescent="0.25">
      <c r="A945" s="3">
        <f>RSI!A945</f>
        <v>43382</v>
      </c>
      <c r="B945" s="2">
        <f>RSI!B945</f>
        <v>3.3731</v>
      </c>
      <c r="C945" s="2">
        <f>RSI!I945</f>
        <v>41.46763579811519</v>
      </c>
      <c r="D945" s="2">
        <f>MACD!E945</f>
        <v>6.6769242372632931E-4</v>
      </c>
      <c r="E945" s="2">
        <f>MACD!F945</f>
        <v>9.2163892139612187E-3</v>
      </c>
      <c r="F945" s="2">
        <f>'Moving Avg'!D945</f>
        <v>3.3868999999999998</v>
      </c>
      <c r="G945" s="2">
        <f>'Moving Avg'!F945</f>
        <v>3.4031149999999988</v>
      </c>
      <c r="H945" s="2">
        <f>'Moving Avg'!G945</f>
        <v>3.4560379999999999</v>
      </c>
      <c r="I945" s="2">
        <f>'Moving Avg'!H945</f>
        <v>2.9387024999999984</v>
      </c>
      <c r="J945" s="17" t="str">
        <f>OBV!F945</f>
        <v>BEARISH</v>
      </c>
      <c r="K945" s="17" t="str">
        <f>OBV!G945</f>
        <v>NEUTRAL</v>
      </c>
      <c r="L945" s="17" t="str">
        <f>OBV!H945</f>
        <v>CONFIRMED BEARISH</v>
      </c>
    </row>
    <row r="946" spans="1:12" ht="13.5" x14ac:dyDescent="0.25">
      <c r="A946" s="3">
        <f>RSI!A946</f>
        <v>43383</v>
      </c>
      <c r="B946" s="2">
        <f>RSI!B946</f>
        <v>3.3731</v>
      </c>
      <c r="C946" s="2">
        <f>RSI!I946</f>
        <v>41.46763579811519</v>
      </c>
      <c r="D946" s="2">
        <f>MACD!E946</f>
        <v>-1.7840151451342656E-3</v>
      </c>
      <c r="E946" s="2">
        <f>MACD!F946</f>
        <v>7.0163083421421225E-3</v>
      </c>
      <c r="F946" s="2">
        <f>'Moving Avg'!D946</f>
        <v>3.3855200000000005</v>
      </c>
      <c r="G946" s="2">
        <f>'Moving Avg'!F946</f>
        <v>3.3993199999999995</v>
      </c>
      <c r="H946" s="2">
        <f>'Moving Avg'!G946</f>
        <v>3.4524499999999994</v>
      </c>
      <c r="I946" s="2">
        <f>'Moving Avg'!H946</f>
        <v>2.9451274999999986</v>
      </c>
      <c r="J946" s="17" t="str">
        <f>OBV!F946</f>
        <v>BULLISH</v>
      </c>
      <c r="K946" s="17" t="str">
        <f>OBV!G946</f>
        <v>NEUTRAL</v>
      </c>
      <c r="L946" s="17" t="str">
        <f>OBV!H946</f>
        <v>BULLISH DIVERGENCE</v>
      </c>
    </row>
    <row r="947" spans="1:12" ht="13.5" x14ac:dyDescent="0.25">
      <c r="A947" s="3">
        <f>RSI!A947</f>
        <v>43384</v>
      </c>
      <c r="B947" s="2">
        <f>RSI!B947</f>
        <v>3.3523999999999998</v>
      </c>
      <c r="C947" s="2">
        <f>RSI!I947</f>
        <v>38.143281353176889</v>
      </c>
      <c r="D947" s="2">
        <f>MACD!E947</f>
        <v>3.2351201230813587E-3</v>
      </c>
      <c r="E947" s="2">
        <f>MACD!F947</f>
        <v>6.2600706983299706E-3</v>
      </c>
      <c r="F947" s="2">
        <f>'Moving Avg'!D947</f>
        <v>3.3758600000000003</v>
      </c>
      <c r="G947" s="2">
        <f>'Moving Avg'!F947</f>
        <v>3.3951799999999999</v>
      </c>
      <c r="H947" s="2">
        <f>'Moving Avg'!G947</f>
        <v>3.4484479999999991</v>
      </c>
      <c r="I947" s="2">
        <f>'Moving Avg'!H947</f>
        <v>2.9509224999999986</v>
      </c>
      <c r="J947" s="17" t="str">
        <f>OBV!F947</f>
        <v>BEARISH</v>
      </c>
      <c r="K947" s="17" t="str">
        <f>OBV!G947</f>
        <v>NEUTRAL</v>
      </c>
      <c r="L947" s="17" t="str">
        <f>OBV!H947</f>
        <v>CONFIRMED BEARISH</v>
      </c>
    </row>
    <row r="948" spans="1:12" ht="13.5" x14ac:dyDescent="0.25">
      <c r="A948" s="3">
        <f>RSI!A948</f>
        <v>43385</v>
      </c>
      <c r="B948" s="2">
        <f>RSI!B948</f>
        <v>3.3317999999999999</v>
      </c>
      <c r="C948" s="2">
        <f>RSI!I948</f>
        <v>35.125408178026618</v>
      </c>
      <c r="D948" s="2">
        <f>MACD!E948</f>
        <v>9.3642418275461381E-3</v>
      </c>
      <c r="E948" s="2">
        <f>MACD!F948</f>
        <v>6.8809049241732043E-3</v>
      </c>
      <c r="F948" s="2">
        <f>'Moving Avg'!D948</f>
        <v>3.3620800000000002</v>
      </c>
      <c r="G948" s="2">
        <f>'Moving Avg'!F948</f>
        <v>3.3927700000000001</v>
      </c>
      <c r="H948" s="2">
        <f>'Moving Avg'!G948</f>
        <v>3.4438959999999987</v>
      </c>
      <c r="I948" s="2">
        <f>'Moving Avg'!H948</f>
        <v>2.9562189999999986</v>
      </c>
      <c r="J948" s="17" t="str">
        <f>OBV!F948</f>
        <v>BEARISH</v>
      </c>
      <c r="K948" s="17" t="str">
        <f>OBV!G948</f>
        <v>NEUTRAL</v>
      </c>
      <c r="L948" s="17" t="str">
        <f>OBV!H948</f>
        <v>CONFIRMED BEARISH</v>
      </c>
    </row>
    <row r="949" spans="1:12" ht="13.5" x14ac:dyDescent="0.25">
      <c r="A949" s="3">
        <f>RSI!A949</f>
        <v>43389</v>
      </c>
      <c r="B949" s="2">
        <f>RSI!B949</f>
        <v>3.3593000000000002</v>
      </c>
      <c r="C949" s="2">
        <f>RSI!I949</f>
        <v>41.750957359378276</v>
      </c>
      <c r="D949" s="2">
        <f>MACD!E949</f>
        <v>1.4026496817340028E-2</v>
      </c>
      <c r="E949" s="2">
        <f>MACD!F949</f>
        <v>8.3100233028065695E-3</v>
      </c>
      <c r="F949" s="2">
        <f>'Moving Avg'!D949</f>
        <v>3.3579400000000001</v>
      </c>
      <c r="G949" s="2">
        <f>'Moving Avg'!F949</f>
        <v>3.3917350000000006</v>
      </c>
      <c r="H949" s="2">
        <f>'Moving Avg'!G949</f>
        <v>3.4403079999999981</v>
      </c>
      <c r="I949" s="2">
        <f>'Moving Avg'!H949</f>
        <v>2.9610274999999988</v>
      </c>
      <c r="J949" s="17" t="str">
        <f>OBV!F949</f>
        <v>BULLISH</v>
      </c>
      <c r="K949" s="17" t="str">
        <f>OBV!G949</f>
        <v>NEUTRAL</v>
      </c>
      <c r="L949" s="17" t="str">
        <f>OBV!H949</f>
        <v>BULLISH DIVERGENCE</v>
      </c>
    </row>
    <row r="950" spans="1:12" ht="13.5" x14ac:dyDescent="0.25">
      <c r="A950" s="3">
        <f>RSI!A950</f>
        <v>43390</v>
      </c>
      <c r="B950" s="2">
        <f>RSI!B950</f>
        <v>3.3731</v>
      </c>
      <c r="C950" s="2">
        <f>RSI!I950</f>
        <v>44.797698150697713</v>
      </c>
      <c r="D950" s="2">
        <f>MACD!E950</f>
        <v>1.720488466612613E-2</v>
      </c>
      <c r="E950" s="2">
        <f>MACD!F950</f>
        <v>1.0088995575470482E-2</v>
      </c>
      <c r="F950" s="2">
        <f>'Moving Avg'!D950</f>
        <v>3.3579400000000001</v>
      </c>
      <c r="G950" s="2">
        <f>'Moving Avg'!F950</f>
        <v>3.3900100000000002</v>
      </c>
      <c r="H950" s="2">
        <f>'Moving Avg'!G950</f>
        <v>3.4371339999999981</v>
      </c>
      <c r="I950" s="2">
        <f>'Moving Avg'!H950</f>
        <v>2.9657069999999988</v>
      </c>
      <c r="J950" s="17" t="str">
        <f>OBV!F950</f>
        <v>BULLISH</v>
      </c>
      <c r="K950" s="17" t="str">
        <f>OBV!G950</f>
        <v>NEUTRAL</v>
      </c>
      <c r="L950" s="17" t="str">
        <f>OBV!H950</f>
        <v>NEUTRAL</v>
      </c>
    </row>
    <row r="951" spans="1:12" ht="13.5" x14ac:dyDescent="0.25">
      <c r="A951" s="3">
        <f>RSI!A951</f>
        <v>43391</v>
      </c>
      <c r="B951" s="2">
        <f>RSI!B951</f>
        <v>3.3731</v>
      </c>
      <c r="C951" s="2">
        <f>RSI!I951</f>
        <v>44.79769815069772</v>
      </c>
      <c r="D951" s="2">
        <f>MACD!E951</f>
        <v>1.3680204095618098E-2</v>
      </c>
      <c r="E951" s="2">
        <f>MACD!F951</f>
        <v>1.0807237279500006E-2</v>
      </c>
      <c r="F951" s="2">
        <f>'Moving Avg'!D951</f>
        <v>3.3579400000000001</v>
      </c>
      <c r="G951" s="2">
        <f>'Moving Avg'!F951</f>
        <v>3.3896649999999999</v>
      </c>
      <c r="H951" s="2">
        <f>'Moving Avg'!G951</f>
        <v>3.4342359999999981</v>
      </c>
      <c r="I951" s="2">
        <f>'Moving Avg'!H951</f>
        <v>2.9704194999999989</v>
      </c>
      <c r="J951" s="17" t="str">
        <f>OBV!F951</f>
        <v>BULLISH</v>
      </c>
      <c r="K951" s="17" t="str">
        <f>OBV!G951</f>
        <v>NEUTRAL</v>
      </c>
      <c r="L951" s="17" t="str">
        <f>OBV!H951</f>
        <v>NEUTRAL</v>
      </c>
    </row>
    <row r="952" spans="1:12" ht="13.5" x14ac:dyDescent="0.25">
      <c r="A952" s="3">
        <f>RSI!A952</f>
        <v>43392</v>
      </c>
      <c r="B952" s="2">
        <f>RSI!B952</f>
        <v>3.3731</v>
      </c>
      <c r="C952" s="2">
        <f>RSI!I952</f>
        <v>44.79769815069772</v>
      </c>
      <c r="D952" s="2">
        <f>MACD!E952</f>
        <v>1.4026050325611994E-2</v>
      </c>
      <c r="E952" s="2">
        <f>MACD!F952</f>
        <v>1.1450999888722405E-2</v>
      </c>
      <c r="F952" s="2">
        <f>'Moving Avg'!D952</f>
        <v>3.3620800000000002</v>
      </c>
      <c r="G952" s="2">
        <f>'Moving Avg'!F952</f>
        <v>3.3875949999999997</v>
      </c>
      <c r="H952" s="2">
        <f>'Moving Avg'!G952</f>
        <v>3.4313379999999984</v>
      </c>
      <c r="I952" s="2">
        <f>'Moving Avg'!H952</f>
        <v>2.9750659999999995</v>
      </c>
      <c r="J952" s="17" t="str">
        <f>OBV!F952</f>
        <v>BULLISH</v>
      </c>
      <c r="K952" s="17" t="str">
        <f>OBV!G952</f>
        <v>NEUTRAL</v>
      </c>
      <c r="L952" s="17" t="str">
        <f>OBV!H952</f>
        <v>CONFIRMED BULLISH</v>
      </c>
    </row>
    <row r="953" spans="1:12" ht="13.5" x14ac:dyDescent="0.25">
      <c r="A953" s="3">
        <f>RSI!A953</f>
        <v>43395</v>
      </c>
      <c r="B953" s="2">
        <f>RSI!B953</f>
        <v>3.3868999999999998</v>
      </c>
      <c r="C953" s="2">
        <f>RSI!I953</f>
        <v>48.182821708611556</v>
      </c>
      <c r="D953" s="2">
        <f>MACD!E953</f>
        <v>1.3429479134574596E-2</v>
      </c>
      <c r="E953" s="2">
        <f>MACD!F953</f>
        <v>1.1846695737892843E-2</v>
      </c>
      <c r="F953" s="2">
        <f>'Moving Avg'!D953</f>
        <v>3.3731</v>
      </c>
      <c r="G953" s="2">
        <f>'Moving Avg'!F953</f>
        <v>3.3848349999999998</v>
      </c>
      <c r="H953" s="2">
        <f>'Moving Avg'!G953</f>
        <v>3.4294059999999984</v>
      </c>
      <c r="I953" s="2">
        <f>'Moving Avg'!H953</f>
        <v>2.9798144999999994</v>
      </c>
      <c r="J953" s="17" t="str">
        <f>OBV!F953</f>
        <v>BULLISH</v>
      </c>
      <c r="K953" s="17" t="str">
        <f>OBV!G953</f>
        <v>STRONG</v>
      </c>
      <c r="L953" s="17" t="str">
        <f>OBV!H953</f>
        <v>CONFIRMED BULLISH</v>
      </c>
    </row>
    <row r="954" spans="1:12" ht="13.5" x14ac:dyDescent="0.25">
      <c r="A954" s="3">
        <f>RSI!A954</f>
        <v>43396</v>
      </c>
      <c r="B954" s="2">
        <f>RSI!B954</f>
        <v>3.38</v>
      </c>
      <c r="C954" s="2">
        <f>RSI!I954</f>
        <v>46.642697715905371</v>
      </c>
      <c r="D954" s="2">
        <f>MACD!E954</f>
        <v>1.0292798239778023E-2</v>
      </c>
      <c r="E954" s="2">
        <f>MACD!F954</f>
        <v>1.153591623826988E-2</v>
      </c>
      <c r="F954" s="2">
        <f>'Moving Avg'!D954</f>
        <v>3.3772399999999996</v>
      </c>
      <c r="G954" s="2">
        <f>'Moving Avg'!F954</f>
        <v>3.3817300000000001</v>
      </c>
      <c r="H954" s="2">
        <f>'Moving Avg'!G954</f>
        <v>3.4273359999999982</v>
      </c>
      <c r="I954" s="2">
        <f>'Moving Avg'!H954</f>
        <v>2.9852529999999988</v>
      </c>
      <c r="J954" s="17" t="str">
        <f>OBV!F954</f>
        <v>BULLISH</v>
      </c>
      <c r="K954" s="17" t="str">
        <f>OBV!G954</f>
        <v>NEUTRAL</v>
      </c>
      <c r="L954" s="17" t="str">
        <f>OBV!H954</f>
        <v>CONFIRMED BULLISH</v>
      </c>
    </row>
    <row r="955" spans="1:12" ht="13.5" x14ac:dyDescent="0.25">
      <c r="A955" s="3">
        <f>RSI!A955</f>
        <v>43397</v>
      </c>
      <c r="B955" s="2">
        <f>RSI!B955</f>
        <v>3.3454999999999999</v>
      </c>
      <c r="C955" s="2">
        <f>RSI!I955</f>
        <v>39.793626744340735</v>
      </c>
      <c r="D955" s="2">
        <f>MACD!E955</f>
        <v>9.2120049661934544E-3</v>
      </c>
      <c r="E955" s="2">
        <f>MACD!F955</f>
        <v>1.1071133983854595E-2</v>
      </c>
      <c r="F955" s="2">
        <f>'Moving Avg'!D955</f>
        <v>3.3717199999999998</v>
      </c>
      <c r="G955" s="2">
        <f>'Moving Avg'!F955</f>
        <v>3.3817300000000001</v>
      </c>
      <c r="H955" s="2">
        <f>'Moving Avg'!G955</f>
        <v>3.4245759999999978</v>
      </c>
      <c r="I955" s="2">
        <f>'Moving Avg'!H955</f>
        <v>2.990782499999999</v>
      </c>
      <c r="J955" s="17" t="str">
        <f>OBV!F955</f>
        <v>BULLISH</v>
      </c>
      <c r="K955" s="17" t="str">
        <f>OBV!G955</f>
        <v>NEUTRAL</v>
      </c>
      <c r="L955" s="17" t="str">
        <f>OBV!H955</f>
        <v>BULLISH DIVERGENCE</v>
      </c>
    </row>
    <row r="956" spans="1:12" ht="13.5" x14ac:dyDescent="0.25">
      <c r="A956" s="3">
        <f>RSI!A956</f>
        <v>43398</v>
      </c>
      <c r="B956" s="2">
        <f>RSI!B956</f>
        <v>3.3938000000000001</v>
      </c>
      <c r="C956" s="2">
        <f>RSI!I956</f>
        <v>50.706731835410814</v>
      </c>
      <c r="D956" s="2">
        <f>MACD!E956</f>
        <v>4.9970016325739941E-3</v>
      </c>
      <c r="E956" s="2">
        <f>MACD!F956</f>
        <v>9.8563075135984762E-3</v>
      </c>
      <c r="F956" s="2">
        <f>'Moving Avg'!D956</f>
        <v>3.3758600000000003</v>
      </c>
      <c r="G956" s="2">
        <f>'Moving Avg'!F956</f>
        <v>3.3824199999999998</v>
      </c>
      <c r="H956" s="2">
        <f>'Moving Avg'!G956</f>
        <v>3.422781999999998</v>
      </c>
      <c r="I956" s="2">
        <f>'Moving Avg'!H956</f>
        <v>2.9969159999999992</v>
      </c>
      <c r="J956" s="17" t="str">
        <f>OBV!F956</f>
        <v>BULLISH</v>
      </c>
      <c r="K956" s="17" t="str">
        <f>OBV!G956</f>
        <v>NEUTRAL</v>
      </c>
      <c r="L956" s="17" t="str">
        <f>OBV!H956</f>
        <v>CONFIRMED BULLISH</v>
      </c>
    </row>
    <row r="957" spans="1:12" ht="13.5" x14ac:dyDescent="0.25">
      <c r="A957" s="3">
        <f>RSI!A957</f>
        <v>43399</v>
      </c>
      <c r="B957" s="2">
        <f>RSI!B957</f>
        <v>3.4283000000000001</v>
      </c>
      <c r="C957" s="2">
        <f>RSI!I957</f>
        <v>56.738737098073152</v>
      </c>
      <c r="D957" s="2">
        <f>MACD!E957</f>
        <v>-4.338365670205846E-3</v>
      </c>
      <c r="E957" s="2">
        <f>MACD!F957</f>
        <v>7.017372876837613E-3</v>
      </c>
      <c r="F957" s="2">
        <f>'Moving Avg'!D957</f>
        <v>3.3868999999999998</v>
      </c>
      <c r="G957" s="2">
        <f>'Moving Avg'!F957</f>
        <v>3.3831100000000007</v>
      </c>
      <c r="H957" s="2">
        <f>'Moving Avg'!G957</f>
        <v>3.4219539999999982</v>
      </c>
      <c r="I957" s="2">
        <f>'Moving Avg'!H957</f>
        <v>3.0032219999999996</v>
      </c>
      <c r="J957" s="17" t="str">
        <f>OBV!F957</f>
        <v>BULLISH</v>
      </c>
      <c r="K957" s="17" t="str">
        <f>OBV!G957</f>
        <v>STRONG</v>
      </c>
      <c r="L957" s="17" t="str">
        <f>OBV!H957</f>
        <v>CONFIRMED BULLISH</v>
      </c>
    </row>
    <row r="958" spans="1:12" ht="13.5" x14ac:dyDescent="0.25">
      <c r="A958" s="3">
        <f>RSI!A958</f>
        <v>43402</v>
      </c>
      <c r="B958" s="2">
        <f>RSI!B958</f>
        <v>3.4076</v>
      </c>
      <c r="C958" s="2">
        <f>RSI!I958</f>
        <v>52.581161030112646</v>
      </c>
      <c r="D958" s="2">
        <f>MACD!E958</f>
        <v>-1.4103814518021895E-2</v>
      </c>
      <c r="E958" s="2">
        <f>MACD!F958</f>
        <v>2.7931353978657117E-3</v>
      </c>
      <c r="F958" s="2">
        <f>'Moving Avg'!D958</f>
        <v>3.3910400000000003</v>
      </c>
      <c r="G958" s="2">
        <f>'Moving Avg'!F958</f>
        <v>3.3827650000000005</v>
      </c>
      <c r="H958" s="2">
        <f>'Moving Avg'!G958</f>
        <v>3.4205739999999984</v>
      </c>
      <c r="I958" s="2">
        <f>'Moving Avg'!H958</f>
        <v>3.0091609999999998</v>
      </c>
      <c r="J958" s="17" t="str">
        <f>OBV!F958</f>
        <v>BULLISH</v>
      </c>
      <c r="K958" s="17" t="str">
        <f>OBV!G958</f>
        <v>NEUTRAL</v>
      </c>
      <c r="L958" s="17" t="str">
        <f>OBV!H958</f>
        <v>CONFIRMED BULLISH</v>
      </c>
    </row>
    <row r="959" spans="1:12" ht="13.5" x14ac:dyDescent="0.25">
      <c r="A959" s="3">
        <f>RSI!A959</f>
        <v>43403</v>
      </c>
      <c r="B959" s="2">
        <f>RSI!B959</f>
        <v>3.4144999999999999</v>
      </c>
      <c r="C959" s="2">
        <f>RSI!I959</f>
        <v>53.796503869800659</v>
      </c>
      <c r="D959" s="2">
        <f>MACD!E959</f>
        <v>-1.8738239518242938E-2</v>
      </c>
      <c r="E959" s="2">
        <f>MACD!F959</f>
        <v>-1.5131395853560186E-3</v>
      </c>
      <c r="F959" s="2">
        <f>'Moving Avg'!D959</f>
        <v>3.3979399999999997</v>
      </c>
      <c r="G959" s="2">
        <f>'Moving Avg'!F959</f>
        <v>3.3824200000000006</v>
      </c>
      <c r="H959" s="2">
        <f>'Moving Avg'!G959</f>
        <v>3.4194699999999982</v>
      </c>
      <c r="I959" s="2">
        <f>'Moving Avg'!H959</f>
        <v>3.0150354999999989</v>
      </c>
      <c r="J959" s="17" t="str">
        <f>OBV!F959</f>
        <v>BULLISH</v>
      </c>
      <c r="K959" s="17" t="str">
        <f>OBV!G959</f>
        <v>NEUTRAL</v>
      </c>
      <c r="L959" s="17" t="str">
        <f>OBV!H959</f>
        <v>CONFIRMED BULLISH</v>
      </c>
    </row>
    <row r="960" spans="1:12" ht="13.5" x14ac:dyDescent="0.25">
      <c r="A960" s="3">
        <f>RSI!A960</f>
        <v>43404</v>
      </c>
      <c r="B960" s="2">
        <f>RSI!B960</f>
        <v>3.38</v>
      </c>
      <c r="C960" s="2">
        <f>RSI!I960</f>
        <v>47.272540410874349</v>
      </c>
      <c r="D960" s="2">
        <f>MACD!E960</f>
        <v>-1.8106085435586561E-2</v>
      </c>
      <c r="E960" s="2">
        <f>MACD!F960</f>
        <v>-4.8317287554021275E-3</v>
      </c>
      <c r="F960" s="2">
        <f>'Moving Avg'!D960</f>
        <v>3.4048400000000001</v>
      </c>
      <c r="G960" s="2">
        <f>'Moving Avg'!F960</f>
        <v>3.38035</v>
      </c>
      <c r="H960" s="2">
        <f>'Moving Avg'!G960</f>
        <v>3.4176759999999988</v>
      </c>
      <c r="I960" s="2">
        <f>'Moving Avg'!H960</f>
        <v>3.0206719999999994</v>
      </c>
      <c r="J960" s="17" t="str">
        <f>OBV!F960</f>
        <v>BULLISH</v>
      </c>
      <c r="K960" s="17" t="str">
        <f>OBV!G960</f>
        <v>NEUTRAL</v>
      </c>
      <c r="L960" s="17" t="str">
        <f>OBV!H960</f>
        <v>CONFIRMED BULLISH</v>
      </c>
    </row>
    <row r="961" spans="1:12" ht="13.5" x14ac:dyDescent="0.25">
      <c r="A961" s="3">
        <f>RSI!A961</f>
        <v>43405</v>
      </c>
      <c r="B961" s="2">
        <f>RSI!B961</f>
        <v>3.3868999999999998</v>
      </c>
      <c r="C961" s="2">
        <f>RSI!I961</f>
        <v>48.614720733458903</v>
      </c>
      <c r="D961" s="2">
        <f>MACD!E961</f>
        <v>-1.79942144541827E-2</v>
      </c>
      <c r="E961" s="2">
        <f>MACD!F961</f>
        <v>-7.4642258951582423E-3</v>
      </c>
      <c r="F961" s="2">
        <f>'Moving Avg'!D961</f>
        <v>3.4034600000000004</v>
      </c>
      <c r="G961" s="2">
        <f>'Moving Avg'!F961</f>
        <v>3.3806950000000002</v>
      </c>
      <c r="H961" s="2">
        <f>'Moving Avg'!G961</f>
        <v>3.415881999999999</v>
      </c>
      <c r="I961" s="2">
        <f>'Moving Avg'!H961</f>
        <v>3.0262439999999993</v>
      </c>
      <c r="J961" s="17" t="str">
        <f>OBV!F961</f>
        <v>BULLISH</v>
      </c>
      <c r="K961" s="17" t="str">
        <f>OBV!G961</f>
        <v>NEUTRAL</v>
      </c>
      <c r="L961" s="17" t="str">
        <f>OBV!H961</f>
        <v>BULLISH DIVERGENCE</v>
      </c>
    </row>
    <row r="962" spans="1:12" ht="13.5" x14ac:dyDescent="0.25">
      <c r="A962" s="3">
        <f>RSI!A962</f>
        <v>43406</v>
      </c>
      <c r="B962" s="2">
        <f>RSI!B962</f>
        <v>3.3731</v>
      </c>
      <c r="C962" s="2">
        <f>RSI!I962</f>
        <v>46.087893452298147</v>
      </c>
      <c r="D962" s="2">
        <f>MACD!E962</f>
        <v>-1.6836546711439748E-2</v>
      </c>
      <c r="E962" s="2">
        <f>MACD!F962</f>
        <v>-9.3386900584145442E-3</v>
      </c>
      <c r="F962" s="2">
        <f>'Moving Avg'!D962</f>
        <v>3.39242</v>
      </c>
      <c r="G962" s="2">
        <f>'Moving Avg'!F962</f>
        <v>3.3793149999999996</v>
      </c>
      <c r="H962" s="2">
        <f>'Moving Avg'!G962</f>
        <v>3.4138119999999992</v>
      </c>
      <c r="I962" s="2">
        <f>'Moving Avg'!H962</f>
        <v>3.0318459999999989</v>
      </c>
      <c r="J962" s="17" t="str">
        <f>OBV!F962</f>
        <v>BEARISH</v>
      </c>
      <c r="K962" s="17" t="str">
        <f>OBV!G962</f>
        <v>NEUTRAL</v>
      </c>
      <c r="L962" s="17" t="str">
        <f>OBV!H962</f>
        <v>CONFIRMED BEARISH</v>
      </c>
    </row>
    <row r="963" spans="1:12" ht="13.5" x14ac:dyDescent="0.25">
      <c r="A963" s="3">
        <f>RSI!A963</f>
        <v>43409</v>
      </c>
      <c r="B963" s="2">
        <f>RSI!B963</f>
        <v>3.3523999999999998</v>
      </c>
      <c r="C963" s="2">
        <f>RSI!I963</f>
        <v>42.517990311523917</v>
      </c>
      <c r="D963" s="2">
        <f>MACD!E963</f>
        <v>-1.2081262335086773E-2</v>
      </c>
      <c r="E963" s="2">
        <f>MACD!F963</f>
        <v>-9.8872045137489897E-3</v>
      </c>
      <c r="F963" s="2">
        <f>'Moving Avg'!D963</f>
        <v>3.3813800000000001</v>
      </c>
      <c r="G963" s="2">
        <f>'Moving Avg'!F963</f>
        <v>3.3769000000000005</v>
      </c>
      <c r="H963" s="2">
        <f>'Moving Avg'!G963</f>
        <v>3.411465999999999</v>
      </c>
      <c r="I963" s="2">
        <f>'Moving Avg'!H963</f>
        <v>3.0373444999999988</v>
      </c>
      <c r="J963" s="17" t="str">
        <f>OBV!F963</f>
        <v>BEARISH</v>
      </c>
      <c r="K963" s="17" t="str">
        <f>OBV!G963</f>
        <v>NEUTRAL</v>
      </c>
      <c r="L963" s="17" t="str">
        <f>OBV!H963</f>
        <v>CONFIRMED BEARISH</v>
      </c>
    </row>
    <row r="964" spans="1:12" ht="13.5" x14ac:dyDescent="0.25">
      <c r="A964" s="3">
        <f>RSI!A964</f>
        <v>43410</v>
      </c>
      <c r="B964" s="2">
        <f>RSI!B964</f>
        <v>3.3731</v>
      </c>
      <c r="C964" s="2">
        <f>RSI!I964</f>
        <v>46.94377803265813</v>
      </c>
      <c r="D964" s="2">
        <f>MACD!E964</f>
        <v>-1.0419643381133437E-2</v>
      </c>
      <c r="E964" s="2">
        <f>MACD!F964</f>
        <v>-9.9936922872258804E-3</v>
      </c>
      <c r="F964" s="2">
        <f>'Moving Avg'!D964</f>
        <v>3.3731</v>
      </c>
      <c r="G964" s="2">
        <f>'Moving Avg'!F964</f>
        <v>3.3765549999999998</v>
      </c>
      <c r="H964" s="2">
        <f>'Moving Avg'!G964</f>
        <v>3.4092579999999995</v>
      </c>
      <c r="I964" s="2">
        <f>'Moving Avg'!H964</f>
        <v>3.0428804999999994</v>
      </c>
      <c r="J964" s="17" t="str">
        <f>OBV!F964</f>
        <v>BEARISH</v>
      </c>
      <c r="K964" s="17" t="str">
        <f>OBV!G964</f>
        <v>NEUTRAL</v>
      </c>
      <c r="L964" s="17" t="str">
        <f>OBV!H964</f>
        <v>CONFIRMED BEARISH</v>
      </c>
    </row>
    <row r="965" spans="1:12" ht="13.5" x14ac:dyDescent="0.25">
      <c r="A965" s="3">
        <f>RSI!A965</f>
        <v>43411</v>
      </c>
      <c r="B965" s="2">
        <f>RSI!B965</f>
        <v>3.3731</v>
      </c>
      <c r="C965" s="2">
        <f>RSI!I965</f>
        <v>46.94377803265813</v>
      </c>
      <c r="D965" s="2">
        <f>MACD!E965</f>
        <v>-1.4228122623692663E-2</v>
      </c>
      <c r="E965" s="2">
        <f>MACD!F965</f>
        <v>-1.0840578354519237E-2</v>
      </c>
      <c r="F965" s="2">
        <f>'Moving Avg'!D965</f>
        <v>3.3717199999999998</v>
      </c>
      <c r="G965" s="2">
        <f>'Moving Avg'!F965</f>
        <v>3.3765549999999998</v>
      </c>
      <c r="H965" s="2">
        <f>'Moving Avg'!G965</f>
        <v>3.4076019999999989</v>
      </c>
      <c r="I965" s="2">
        <f>'Moving Avg'!H965</f>
        <v>3.0478234999999994</v>
      </c>
      <c r="J965" s="17" t="str">
        <f>OBV!F965</f>
        <v>BULLISH</v>
      </c>
      <c r="K965" s="17" t="str">
        <f>OBV!G965</f>
        <v>NEUTRAL</v>
      </c>
      <c r="L965" s="17" t="str">
        <f>OBV!H965</f>
        <v>BULLISH DIVERGENCE</v>
      </c>
    </row>
    <row r="966" spans="1:12" ht="13.5" x14ac:dyDescent="0.25">
      <c r="A966" s="3">
        <f>RSI!A966</f>
        <v>43412</v>
      </c>
      <c r="B966" s="2">
        <f>RSI!B966</f>
        <v>3.3731</v>
      </c>
      <c r="C966" s="2">
        <f>RSI!I966</f>
        <v>46.943778032658123</v>
      </c>
      <c r="D966" s="2">
        <f>MACD!E966</f>
        <v>-9.9335907183051297E-3</v>
      </c>
      <c r="E966" s="2">
        <f>MACD!F966</f>
        <v>-1.0659180827276417E-2</v>
      </c>
      <c r="F966" s="2">
        <f>'Moving Avg'!D966</f>
        <v>3.3689600000000004</v>
      </c>
      <c r="G966" s="2">
        <f>'Moving Avg'!F966</f>
        <v>3.3765549999999998</v>
      </c>
      <c r="H966" s="2">
        <f>'Moving Avg'!G966</f>
        <v>3.4059459999999988</v>
      </c>
      <c r="I966" s="2">
        <f>'Moving Avg'!H966</f>
        <v>3.0528654999999998</v>
      </c>
      <c r="J966" s="17" t="str">
        <f>OBV!F966</f>
        <v>BEARISH</v>
      </c>
      <c r="K966" s="17" t="str">
        <f>OBV!G966</f>
        <v>NEUTRAL</v>
      </c>
      <c r="L966" s="17" t="str">
        <f>OBV!H966</f>
        <v>CONFIRMED BEARISH</v>
      </c>
    </row>
    <row r="967" spans="1:12" ht="13.5" x14ac:dyDescent="0.25">
      <c r="A967" s="3">
        <f>RSI!A967</f>
        <v>43413</v>
      </c>
      <c r="B967" s="2">
        <f>RSI!B967</f>
        <v>3.38</v>
      </c>
      <c r="C967" s="2">
        <f>RSI!I967</f>
        <v>48.59165599478667</v>
      </c>
      <c r="D967" s="2">
        <f>MACD!E967</f>
        <v>-1.4232470235624461E-3</v>
      </c>
      <c r="E967" s="2">
        <f>MACD!F967</f>
        <v>-8.8119940665336224E-3</v>
      </c>
      <c r="F967" s="2">
        <f>'Moving Avg'!D967</f>
        <v>3.3703400000000001</v>
      </c>
      <c r="G967" s="2">
        <f>'Moving Avg'!F967</f>
        <v>3.3779349999999999</v>
      </c>
      <c r="H967" s="2">
        <f>'Moving Avg'!G967</f>
        <v>3.4031859999999989</v>
      </c>
      <c r="I967" s="2">
        <f>'Moving Avg'!H967</f>
        <v>3.0580409999999993</v>
      </c>
      <c r="J967" s="17" t="str">
        <f>OBV!F967</f>
        <v>BULLISH</v>
      </c>
      <c r="K967" s="17" t="str">
        <f>OBV!G967</f>
        <v>NEUTRAL</v>
      </c>
      <c r="L967" s="17" t="str">
        <f>OBV!H967</f>
        <v>CONFIRMED BULLISH</v>
      </c>
    </row>
    <row r="968" spans="1:12" ht="13.5" x14ac:dyDescent="0.25">
      <c r="A968" s="3">
        <f>RSI!A968</f>
        <v>43416</v>
      </c>
      <c r="B968" s="2">
        <f>RSI!B968</f>
        <v>3.3731</v>
      </c>
      <c r="C968" s="2">
        <f>RSI!I968</f>
        <v>47.018954233200191</v>
      </c>
      <c r="D968" s="2">
        <f>MACD!E968</f>
        <v>3.1375435865474977E-3</v>
      </c>
      <c r="E968" s="2">
        <f>MACD!F968</f>
        <v>-6.4220865359173986E-3</v>
      </c>
      <c r="F968" s="2">
        <f>'Moving Avg'!D968</f>
        <v>3.3744799999999997</v>
      </c>
      <c r="G968" s="2">
        <f>'Moving Avg'!F968</f>
        <v>3.38</v>
      </c>
      <c r="H968" s="2">
        <f>'Moving Avg'!G968</f>
        <v>3.4009779999999989</v>
      </c>
      <c r="I968" s="2">
        <f>'Moving Avg'!H968</f>
        <v>3.0631489999999997</v>
      </c>
      <c r="J968" s="17" t="str">
        <f>OBV!F968</f>
        <v>BEARISH</v>
      </c>
      <c r="K968" s="17" t="str">
        <f>OBV!G968</f>
        <v>NEUTRAL</v>
      </c>
      <c r="L968" s="17" t="str">
        <f>OBV!H968</f>
        <v>BEARISH DIVERGENCE</v>
      </c>
    </row>
    <row r="969" spans="1:12" ht="13.5" x14ac:dyDescent="0.25">
      <c r="A969" s="3">
        <f>RSI!A969</f>
        <v>43417</v>
      </c>
      <c r="B969" s="2">
        <f>RSI!B969</f>
        <v>3.3731</v>
      </c>
      <c r="C969" s="2">
        <f>RSI!I969</f>
        <v>47.018954233200191</v>
      </c>
      <c r="D969" s="2">
        <f>MACD!E969</f>
        <v>8.1297579553054611E-3</v>
      </c>
      <c r="E969" s="2">
        <f>MACD!F969</f>
        <v>-3.511717637672827E-3</v>
      </c>
      <c r="F969" s="2">
        <f>'Moving Avg'!D969</f>
        <v>3.3744800000000006</v>
      </c>
      <c r="G969" s="2">
        <f>'Moving Avg'!F969</f>
        <v>3.38069</v>
      </c>
      <c r="H969" s="2">
        <f>'Moving Avg'!G969</f>
        <v>3.3980799999999984</v>
      </c>
      <c r="I969" s="2">
        <f>'Moving Avg'!H969</f>
        <v>3.0683224999999998</v>
      </c>
      <c r="J969" s="17" t="str">
        <f>OBV!F969</f>
        <v>BEARISH</v>
      </c>
      <c r="K969" s="17" t="str">
        <f>OBV!G969</f>
        <v>NEUTRAL</v>
      </c>
      <c r="L969" s="17" t="str">
        <f>OBV!H969</f>
        <v>NEUTRAL</v>
      </c>
    </row>
    <row r="970" spans="1:12" ht="13.5" x14ac:dyDescent="0.25">
      <c r="A970" s="3">
        <f>RSI!A970</f>
        <v>43418</v>
      </c>
      <c r="B970" s="2">
        <f>RSI!B970</f>
        <v>3.3593000000000002</v>
      </c>
      <c r="C970" s="2">
        <f>RSI!I970</f>
        <v>43.735590265125104</v>
      </c>
      <c r="D970" s="2">
        <f>MACD!E970</f>
        <v>8.1347149911663585E-3</v>
      </c>
      <c r="E970" s="2">
        <f>MACD!F970</f>
        <v>-1.1824311119049899E-3</v>
      </c>
      <c r="F970" s="2">
        <f>'Moving Avg'!D970</f>
        <v>3.3717200000000007</v>
      </c>
      <c r="G970" s="2">
        <f>'Moving Avg'!F970</f>
        <v>3.3800000000000003</v>
      </c>
      <c r="H970" s="2">
        <f>'Moving Avg'!G970</f>
        <v>3.394905999999998</v>
      </c>
      <c r="I970" s="2">
        <f>'Moving Avg'!H970</f>
        <v>3.0733285000000001</v>
      </c>
      <c r="J970" s="17" t="str">
        <f>OBV!F970</f>
        <v>BEARISH</v>
      </c>
      <c r="K970" s="17" t="str">
        <f>OBV!G970</f>
        <v>NEUTRAL</v>
      </c>
      <c r="L970" s="17" t="str">
        <f>OBV!H970</f>
        <v>CONFIRMED BEARISH</v>
      </c>
    </row>
    <row r="971" spans="1:12" ht="13.5" x14ac:dyDescent="0.25">
      <c r="A971" s="3">
        <f>RSI!A971</f>
        <v>43419</v>
      </c>
      <c r="B971" s="2">
        <f>RSI!B971</f>
        <v>3.3523999999999998</v>
      </c>
      <c r="C971" s="2">
        <f>RSI!I971</f>
        <v>42.150677688949102</v>
      </c>
      <c r="D971" s="2">
        <f>MACD!E971</f>
        <v>9.8544424125255325E-3</v>
      </c>
      <c r="E971" s="2">
        <f>MACD!F971</f>
        <v>1.0249435929811147E-3</v>
      </c>
      <c r="F971" s="2">
        <f>'Moving Avg'!D971</f>
        <v>3.3675800000000002</v>
      </c>
      <c r="G971" s="2">
        <f>'Moving Avg'!F971</f>
        <v>3.3789650000000009</v>
      </c>
      <c r="H971" s="2">
        <f>'Moving Avg'!G971</f>
        <v>3.3920079999999975</v>
      </c>
      <c r="I971" s="2">
        <f>'Moving Avg'!H971</f>
        <v>3.0782340000000001</v>
      </c>
      <c r="J971" s="17" t="str">
        <f>OBV!F971</f>
        <v>BEARISH</v>
      </c>
      <c r="K971" s="17" t="str">
        <f>OBV!G971</f>
        <v>NEUTRAL</v>
      </c>
      <c r="L971" s="17" t="str">
        <f>OBV!H971</f>
        <v>CONFIRMED BEARISH</v>
      </c>
    </row>
    <row r="972" spans="1:12" ht="13.5" x14ac:dyDescent="0.25">
      <c r="A972" s="3">
        <f>RSI!A972</f>
        <v>43420</v>
      </c>
      <c r="B972" s="2">
        <f>RSI!B972</f>
        <v>3.2835000000000001</v>
      </c>
      <c r="C972" s="2">
        <f>RSI!I972</f>
        <v>30.330878011213244</v>
      </c>
      <c r="D972" s="2">
        <f>MACD!E972</f>
        <v>1.4463295037094426E-2</v>
      </c>
      <c r="E972" s="2">
        <f>MACD!F972</f>
        <v>3.7126138818037772E-3</v>
      </c>
      <c r="F972" s="2">
        <f>'Moving Avg'!D972</f>
        <v>3.3482799999999999</v>
      </c>
      <c r="G972" s="2">
        <f>'Moving Avg'!F972</f>
        <v>3.3744850000000008</v>
      </c>
      <c r="H972" s="2">
        <f>'Moving Avg'!G972</f>
        <v>3.3886979999999975</v>
      </c>
      <c r="I972" s="2">
        <f>'Moving Avg'!H972</f>
        <v>3.0824984999999998</v>
      </c>
      <c r="J972" s="17" t="str">
        <f>OBV!F972</f>
        <v>BEARISH</v>
      </c>
      <c r="K972" s="17" t="str">
        <f>OBV!G972</f>
        <v>NEUTRAL</v>
      </c>
      <c r="L972" s="17" t="str">
        <f>OBV!H972</f>
        <v>CONFIRMED BEARISH</v>
      </c>
    </row>
    <row r="973" spans="1:12" ht="13.5" x14ac:dyDescent="0.25">
      <c r="A973" s="3">
        <f>RSI!A973</f>
        <v>43423</v>
      </c>
      <c r="B973" s="2">
        <f>RSI!B973</f>
        <v>3.2421000000000002</v>
      </c>
      <c r="C973" s="2">
        <f>RSI!I973</f>
        <v>25.672456487672832</v>
      </c>
      <c r="D973" s="2">
        <f>MACD!E973</f>
        <v>1.8812529486120333E-2</v>
      </c>
      <c r="E973" s="2">
        <f>MACD!F973</f>
        <v>6.7325970026670887E-3</v>
      </c>
      <c r="F973" s="2">
        <f>'Moving Avg'!D973</f>
        <v>3.3220799999999997</v>
      </c>
      <c r="G973" s="2">
        <f>'Moving Avg'!F973</f>
        <v>3.3672450000000005</v>
      </c>
      <c r="H973" s="2">
        <f>'Moving Avg'!G973</f>
        <v>3.3845599999999973</v>
      </c>
      <c r="I973" s="2">
        <f>'Moving Avg'!H973</f>
        <v>3.0865889999999996</v>
      </c>
      <c r="J973" s="17" t="str">
        <f>OBV!F973</f>
        <v>BEARISH</v>
      </c>
      <c r="K973" s="17" t="str">
        <f>OBV!G973</f>
        <v>NEUTRAL</v>
      </c>
      <c r="L973" s="17" t="str">
        <f>OBV!H973</f>
        <v>CONFIRMED BEARISH</v>
      </c>
    </row>
    <row r="974" spans="1:12" ht="13.5" x14ac:dyDescent="0.25">
      <c r="A974" s="3">
        <f>RSI!A974</f>
        <v>43425</v>
      </c>
      <c r="B974" s="2">
        <f>RSI!B974</f>
        <v>3.2006999999999999</v>
      </c>
      <c r="C974" s="2">
        <f>RSI!I974</f>
        <v>22.028858323863986</v>
      </c>
      <c r="D974" s="2">
        <f>MACD!E974</f>
        <v>2.9513923661441233E-2</v>
      </c>
      <c r="E974" s="2">
        <f>MACD!F974</f>
        <v>1.1288862334421917E-2</v>
      </c>
      <c r="F974" s="2">
        <f>'Moving Avg'!D974</f>
        <v>3.2876000000000003</v>
      </c>
      <c r="G974" s="2">
        <f>'Moving Avg'!F974</f>
        <v>3.3582800000000006</v>
      </c>
      <c r="H974" s="2">
        <f>'Moving Avg'!G974</f>
        <v>3.3795939999999978</v>
      </c>
      <c r="I974" s="2">
        <f>'Moving Avg'!H974</f>
        <v>3.0904724999999997</v>
      </c>
      <c r="J974" s="17" t="str">
        <f>OBV!F974</f>
        <v>BEARISH</v>
      </c>
      <c r="K974" s="17" t="str">
        <f>OBV!G974</f>
        <v>NEUTRAL</v>
      </c>
      <c r="L974" s="17" t="str">
        <f>OBV!H974</f>
        <v>CONFIRMED BEARISH</v>
      </c>
    </row>
    <row r="975" spans="1:12" ht="13.5" x14ac:dyDescent="0.25">
      <c r="A975" s="3">
        <f>RSI!A975</f>
        <v>43426</v>
      </c>
      <c r="B975" s="2">
        <f>RSI!B975</f>
        <v>3.1730999999999998</v>
      </c>
      <c r="C975" s="2">
        <f>RSI!I975</f>
        <v>19.991779111208871</v>
      </c>
      <c r="D975" s="2">
        <f>MACD!E975</f>
        <v>4.1570982645963817E-2</v>
      </c>
      <c r="E975" s="2">
        <f>MACD!F975</f>
        <v>1.7345286396730296E-2</v>
      </c>
      <c r="F975" s="2">
        <f>'Moving Avg'!D975</f>
        <v>3.2503599999999997</v>
      </c>
      <c r="G975" s="2">
        <f>'Moving Avg'!F975</f>
        <v>3.3496600000000001</v>
      </c>
      <c r="H975" s="2">
        <f>'Moving Avg'!G975</f>
        <v>3.3740759999999979</v>
      </c>
      <c r="I975" s="2">
        <f>'Moving Avg'!H975</f>
        <v>3.0942179999999997</v>
      </c>
      <c r="J975" s="17" t="str">
        <f>OBV!F975</f>
        <v>BEARISH</v>
      </c>
      <c r="K975" s="17" t="str">
        <f>OBV!G975</f>
        <v>NEUTRAL</v>
      </c>
      <c r="L975" s="17" t="str">
        <f>OBV!H975</f>
        <v>CONFIRMED BEARISH</v>
      </c>
    </row>
    <row r="976" spans="1:12" ht="13.5" x14ac:dyDescent="0.25">
      <c r="A976" s="3">
        <f>RSI!A976</f>
        <v>43427</v>
      </c>
      <c r="B976" s="2">
        <f>RSI!B976</f>
        <v>3.2766000000000002</v>
      </c>
      <c r="C976" s="2">
        <f>RSI!I976</f>
        <v>41.746514095732863</v>
      </c>
      <c r="D976" s="2">
        <f>MACD!E976</f>
        <v>4.5156188600835367E-2</v>
      </c>
      <c r="E976" s="2">
        <f>MACD!F976</f>
        <v>2.2907466837551314E-2</v>
      </c>
      <c r="F976" s="2">
        <f>'Moving Avg'!D976</f>
        <v>3.2352000000000003</v>
      </c>
      <c r="G976" s="2">
        <f>'Moving Avg'!F976</f>
        <v>3.3438000000000003</v>
      </c>
      <c r="H976" s="2">
        <f>'Moving Avg'!G976</f>
        <v>3.3706279999999986</v>
      </c>
      <c r="I976" s="2">
        <f>'Moving Avg'!H976</f>
        <v>3.0980199999999996</v>
      </c>
      <c r="J976" s="17" t="str">
        <f>OBV!F976</f>
        <v>BEARISH</v>
      </c>
      <c r="K976" s="17" t="str">
        <f>OBV!G976</f>
        <v>NEUTRAL</v>
      </c>
      <c r="L976" s="17" t="str">
        <f>OBV!H976</f>
        <v>CONFIRMED BEARISH</v>
      </c>
    </row>
    <row r="977" spans="1:12" ht="13.5" x14ac:dyDescent="0.25">
      <c r="A977" s="3">
        <f>RSI!A977</f>
        <v>43430</v>
      </c>
      <c r="B977" s="2">
        <f>RSI!B977</f>
        <v>3.2696999999999998</v>
      </c>
      <c r="C977" s="2">
        <f>RSI!I977</f>
        <v>40.947165074652808</v>
      </c>
      <c r="D977" s="2">
        <f>MACD!E977</f>
        <v>5.0122874877719603E-2</v>
      </c>
      <c r="E977" s="2">
        <f>MACD!F977</f>
        <v>2.8350548445584975E-2</v>
      </c>
      <c r="F977" s="2">
        <f>'Moving Avg'!D977</f>
        <v>3.2324399999999995</v>
      </c>
      <c r="G977" s="2">
        <f>'Moving Avg'!F977</f>
        <v>3.3358699999999999</v>
      </c>
      <c r="H977" s="2">
        <f>'Moving Avg'!G977</f>
        <v>3.3673179999999991</v>
      </c>
      <c r="I977" s="2">
        <f>'Moving Avg'!H977</f>
        <v>3.101326499999999</v>
      </c>
      <c r="J977" s="17" t="str">
        <f>OBV!F977</f>
        <v>BEARISH</v>
      </c>
      <c r="K977" s="17" t="str">
        <f>OBV!G977</f>
        <v>NEUTRAL</v>
      </c>
      <c r="L977" s="17" t="str">
        <f>OBV!H977</f>
        <v>CONFIRMED BEARISH</v>
      </c>
    </row>
    <row r="978" spans="1:12" ht="13.5" x14ac:dyDescent="0.25">
      <c r="A978" s="3">
        <f>RSI!A978</f>
        <v>43431</v>
      </c>
      <c r="B978" s="2">
        <f>RSI!B978</f>
        <v>3.2696999999999998</v>
      </c>
      <c r="C978" s="2">
        <f>RSI!I978</f>
        <v>40.947165074652808</v>
      </c>
      <c r="D978" s="2">
        <f>MACD!E978</f>
        <v>5.3638394041914061E-2</v>
      </c>
      <c r="E978" s="2">
        <f>MACD!F978</f>
        <v>3.3408117564850792E-2</v>
      </c>
      <c r="F978" s="2">
        <f>'Moving Avg'!D978</f>
        <v>3.2379599999999997</v>
      </c>
      <c r="G978" s="2">
        <f>'Moving Avg'!F978</f>
        <v>3.3289749999999998</v>
      </c>
      <c r="H978" s="2">
        <f>'Moving Avg'!G978</f>
        <v>3.365111999999999</v>
      </c>
      <c r="I978" s="2">
        <f>'Moving Avg'!H978</f>
        <v>3.1047974999999983</v>
      </c>
      <c r="J978" s="17" t="str">
        <f>OBV!F978</f>
        <v>BEARISH</v>
      </c>
      <c r="K978" s="17" t="str">
        <f>OBV!G978</f>
        <v>NEUTRAL</v>
      </c>
      <c r="L978" s="17" t="str">
        <f>OBV!H978</f>
        <v>BEARISH DIVERGENCE</v>
      </c>
    </row>
    <row r="979" spans="1:12" ht="13.5" x14ac:dyDescent="0.25">
      <c r="A979" s="3">
        <f>RSI!A979</f>
        <v>43432</v>
      </c>
      <c r="B979" s="2">
        <f>RSI!B979</f>
        <v>3.1869000000000001</v>
      </c>
      <c r="C979" s="2">
        <f>RSI!I979</f>
        <v>32.331439077843285</v>
      </c>
      <c r="D979" s="2">
        <f>MACD!E979</f>
        <v>6.3093135335321016E-2</v>
      </c>
      <c r="E979" s="2">
        <f>MACD!F979</f>
        <v>3.9345121118944837E-2</v>
      </c>
      <c r="F979" s="2">
        <f>'Moving Avg'!D979</f>
        <v>3.2352000000000003</v>
      </c>
      <c r="G979" s="2">
        <f>'Moving Avg'!F979</f>
        <v>3.3175949999999998</v>
      </c>
      <c r="H979" s="2">
        <f>'Moving Avg'!G979</f>
        <v>3.3612499999999996</v>
      </c>
      <c r="I979" s="2">
        <f>'Moving Avg'!H979</f>
        <v>3.1078874999999995</v>
      </c>
      <c r="J979" s="17" t="str">
        <f>OBV!F979</f>
        <v>BEARISH</v>
      </c>
      <c r="K979" s="17" t="str">
        <f>OBV!G979</f>
        <v>NEUTRAL</v>
      </c>
      <c r="L979" s="17" t="str">
        <f>OBV!H979</f>
        <v>CONFIRMED BEARISH</v>
      </c>
    </row>
    <row r="980" spans="1:12" ht="13.5" x14ac:dyDescent="0.25">
      <c r="A980" s="3">
        <f>RSI!A980</f>
        <v>43433</v>
      </c>
      <c r="B980" s="2">
        <f>RSI!B980</f>
        <v>3.2421000000000002</v>
      </c>
      <c r="C980" s="2">
        <f>RSI!I980</f>
        <v>41.212173231068505</v>
      </c>
      <c r="D980" s="2">
        <f>MACD!E980</f>
        <v>6.5691657598413666E-2</v>
      </c>
      <c r="E980" s="2">
        <f>MACD!F980</f>
        <v>4.4614428414838606E-2</v>
      </c>
      <c r="F980" s="2">
        <f>'Moving Avg'!D980</f>
        <v>3.2490000000000001</v>
      </c>
      <c r="G980" s="2">
        <f>'Moving Avg'!F980</f>
        <v>3.3106999999999998</v>
      </c>
      <c r="H980" s="2">
        <f>'Moving Avg'!G980</f>
        <v>3.3579399999999993</v>
      </c>
      <c r="I980" s="2">
        <f>'Moving Avg'!H980</f>
        <v>3.1113524999999993</v>
      </c>
      <c r="J980" s="17" t="str">
        <f>OBV!F980</f>
        <v>BEARISH</v>
      </c>
      <c r="K980" s="17" t="str">
        <f>OBV!G980</f>
        <v>NEUTRAL</v>
      </c>
      <c r="L980" s="17" t="str">
        <f>OBV!H980</f>
        <v>BEARISH DIVERGENCE</v>
      </c>
    </row>
    <row r="981" spans="1:12" ht="13.5" x14ac:dyDescent="0.25">
      <c r="A981" s="3">
        <f>RSI!A981</f>
        <v>43434</v>
      </c>
      <c r="B981" s="2">
        <f>RSI!B981</f>
        <v>3.2421000000000002</v>
      </c>
      <c r="C981" s="2">
        <f>RSI!I981</f>
        <v>41.212173231068505</v>
      </c>
      <c r="D981" s="2">
        <f>MACD!E981</f>
        <v>6.7252988059829377E-2</v>
      </c>
      <c r="E981" s="2">
        <f>MACD!F981</f>
        <v>4.9142140343836758E-2</v>
      </c>
      <c r="F981" s="2">
        <f>'Moving Avg'!D981</f>
        <v>3.2420999999999998</v>
      </c>
      <c r="G981" s="2">
        <f>'Moving Avg'!F981</f>
        <v>3.3034599999999998</v>
      </c>
      <c r="H981" s="2">
        <f>'Moving Avg'!G981</f>
        <v>3.3551819999999992</v>
      </c>
      <c r="I981" s="2">
        <f>'Moving Avg'!H981</f>
        <v>3.1146524999999992</v>
      </c>
      <c r="J981" s="17" t="str">
        <f>OBV!F981</f>
        <v>BEARISH</v>
      </c>
      <c r="K981" s="17" t="str">
        <f>OBV!G981</f>
        <v>NEUTRAL</v>
      </c>
      <c r="L981" s="17" t="str">
        <f>OBV!H981</f>
        <v>CONFIRMED BEARISH</v>
      </c>
    </row>
    <row r="982" spans="1:12" ht="13.5" x14ac:dyDescent="0.25">
      <c r="A982" s="3">
        <f>RSI!A982</f>
        <v>43437</v>
      </c>
      <c r="B982" s="2">
        <f>RSI!B982</f>
        <v>3.2214</v>
      </c>
      <c r="C982" s="2">
        <f>RSI!I982</f>
        <v>38.986910063290175</v>
      </c>
      <c r="D982" s="2">
        <f>MACD!E982</f>
        <v>5.9900150238318961E-2</v>
      </c>
      <c r="E982" s="2">
        <f>MACD!F982</f>
        <v>5.1293742322733205E-2</v>
      </c>
      <c r="F982" s="2">
        <f>'Moving Avg'!D982</f>
        <v>3.2324400000000004</v>
      </c>
      <c r="G982" s="2">
        <f>'Moving Avg'!F982</f>
        <v>3.2958750000000001</v>
      </c>
      <c r="H982" s="2">
        <f>'Moving Avg'!G982</f>
        <v>3.351319999999999</v>
      </c>
      <c r="I982" s="2">
        <f>'Moving Avg'!H982</f>
        <v>3.1181124999999992</v>
      </c>
      <c r="J982" s="17" t="str">
        <f>OBV!F982</f>
        <v>BEARISH</v>
      </c>
      <c r="K982" s="17" t="str">
        <f>OBV!G982</f>
        <v>NEUTRAL</v>
      </c>
      <c r="L982" s="17" t="str">
        <f>OBV!H982</f>
        <v>CONFIRMED BEARISH</v>
      </c>
    </row>
    <row r="983" spans="1:12" ht="13.5" x14ac:dyDescent="0.25">
      <c r="A983" s="3">
        <f>RSI!A983</f>
        <v>43438</v>
      </c>
      <c r="B983" s="2">
        <f>RSI!B983</f>
        <v>3.1730999999999998</v>
      </c>
      <c r="C983" s="2">
        <f>RSI!I983</f>
        <v>34.329119128025326</v>
      </c>
      <c r="D983" s="2">
        <f>MACD!E983</f>
        <v>5.1372996386841674E-2</v>
      </c>
      <c r="E983" s="2">
        <f>MACD!F983</f>
        <v>5.1309593135554901E-2</v>
      </c>
      <c r="F983" s="2">
        <f>'Moving Avg'!D983</f>
        <v>3.2131200000000009</v>
      </c>
      <c r="G983" s="2">
        <f>'Moving Avg'!F983</f>
        <v>3.2869100000000002</v>
      </c>
      <c r="H983" s="2">
        <f>'Moving Avg'!G983</f>
        <v>3.3459399999999988</v>
      </c>
      <c r="I983" s="2">
        <f>'Moving Avg'!H983</f>
        <v>3.1211334999999991</v>
      </c>
      <c r="J983" s="17" t="str">
        <f>OBV!F983</f>
        <v>BEARISH</v>
      </c>
      <c r="K983" s="17" t="str">
        <f>OBV!G983</f>
        <v>NEUTRAL</v>
      </c>
      <c r="L983" s="17" t="str">
        <f>OBV!H983</f>
        <v>CONFIRMED BEARISH</v>
      </c>
    </row>
    <row r="984" spans="1:12" ht="13.5" x14ac:dyDescent="0.25">
      <c r="A984" s="3">
        <f>RSI!A984</f>
        <v>43439</v>
      </c>
      <c r="B984" s="2">
        <f>RSI!B984</f>
        <v>3.2421000000000002</v>
      </c>
      <c r="C984" s="2">
        <f>RSI!I984</f>
        <v>44.525404118405966</v>
      </c>
      <c r="D984" s="2">
        <f>MACD!E984</f>
        <v>3.3412713495948321E-2</v>
      </c>
      <c r="E984" s="2">
        <f>MACD!F984</f>
        <v>4.7730217207633589E-2</v>
      </c>
      <c r="F984" s="2">
        <f>'Moving Avg'!D984</f>
        <v>3.2241599999999999</v>
      </c>
      <c r="G984" s="2">
        <f>'Moving Avg'!F984</f>
        <v>3.2803600000000004</v>
      </c>
      <c r="H984" s="2">
        <f>'Moving Avg'!G984</f>
        <v>3.3419399999999992</v>
      </c>
      <c r="I984" s="2">
        <f>'Moving Avg'!H984</f>
        <v>3.1246639999999992</v>
      </c>
      <c r="J984" s="17" t="str">
        <f>OBV!F984</f>
        <v>BULLISH</v>
      </c>
      <c r="K984" s="17" t="str">
        <f>OBV!G984</f>
        <v>NEUTRAL</v>
      </c>
      <c r="L984" s="17" t="str">
        <f>OBV!H984</f>
        <v>CONFIRMED BULLISH</v>
      </c>
    </row>
    <row r="985" spans="1:12" ht="13.5" x14ac:dyDescent="0.25">
      <c r="A985" s="3">
        <f>RSI!A985</f>
        <v>43440</v>
      </c>
      <c r="B985" s="2">
        <f>RSI!B985</f>
        <v>3.2421000000000002</v>
      </c>
      <c r="C985" s="2">
        <f>RSI!I985</f>
        <v>44.525404118405966</v>
      </c>
      <c r="D985" s="2">
        <f>MACD!E985</f>
        <v>1.4242546404839018E-2</v>
      </c>
      <c r="E985" s="2">
        <f>MACD!F985</f>
        <v>4.1032683047074678E-2</v>
      </c>
      <c r="F985" s="2">
        <f>'Moving Avg'!D985</f>
        <v>3.2241599999999999</v>
      </c>
      <c r="G985" s="2">
        <f>'Moving Avg'!F985</f>
        <v>3.2738100000000001</v>
      </c>
      <c r="H985" s="2">
        <f>'Moving Avg'!G985</f>
        <v>3.3398719999999997</v>
      </c>
      <c r="I985" s="2">
        <f>'Moving Avg'!H985</f>
        <v>3.1282274999999995</v>
      </c>
      <c r="J985" s="17" t="str">
        <f>OBV!F985</f>
        <v>BULLISH</v>
      </c>
      <c r="K985" s="17" t="str">
        <f>OBV!G985</f>
        <v>NEUTRAL</v>
      </c>
      <c r="L985" s="17" t="str">
        <f>OBV!H985</f>
        <v>NEUTRAL</v>
      </c>
    </row>
    <row r="986" spans="1:12" ht="13.5" x14ac:dyDescent="0.25">
      <c r="A986" s="3">
        <f>RSI!A986</f>
        <v>43441</v>
      </c>
      <c r="B986" s="2">
        <f>RSI!B986</f>
        <v>3.2421000000000002</v>
      </c>
      <c r="C986" s="2">
        <f>RSI!I986</f>
        <v>44.525404118405966</v>
      </c>
      <c r="D986" s="2">
        <f>MACD!E986</f>
        <v>1.4197628639384341E-2</v>
      </c>
      <c r="E986" s="2">
        <f>MACD!F986</f>
        <v>3.5665672165536608E-2</v>
      </c>
      <c r="F986" s="2">
        <f>'Moving Avg'!D986</f>
        <v>3.2241599999999999</v>
      </c>
      <c r="G986" s="2">
        <f>'Moving Avg'!F986</f>
        <v>3.2672600000000003</v>
      </c>
      <c r="H986" s="2">
        <f>'Moving Avg'!G986</f>
        <v>3.3371139999999984</v>
      </c>
      <c r="I986" s="2">
        <f>'Moving Avg'!H986</f>
        <v>3.1320544999999993</v>
      </c>
      <c r="J986" s="17" t="str">
        <f>OBV!F986</f>
        <v>BULLISH</v>
      </c>
      <c r="K986" s="17" t="str">
        <f>OBV!G986</f>
        <v>NEUTRAL</v>
      </c>
      <c r="L986" s="17" t="str">
        <f>OBV!H986</f>
        <v>NEUTRAL</v>
      </c>
    </row>
    <row r="987" spans="1:12" ht="13.5" x14ac:dyDescent="0.25">
      <c r="A987" s="3">
        <f>RSI!A987</f>
        <v>43444</v>
      </c>
      <c r="B987" s="2">
        <f>RSI!B987</f>
        <v>3.2075999999999998</v>
      </c>
      <c r="C987" s="2">
        <f>RSI!I987</f>
        <v>40.589810876022668</v>
      </c>
      <c r="D987" s="2">
        <f>MACD!E987</f>
        <v>1.5887819807311576E-2</v>
      </c>
      <c r="E987" s="2">
        <f>MACD!F987</f>
        <v>3.1710101693891601E-2</v>
      </c>
      <c r="F987" s="2">
        <f>'Moving Avg'!D987</f>
        <v>3.2214000000000005</v>
      </c>
      <c r="G987" s="2">
        <f>'Moving Avg'!F987</f>
        <v>3.2586400000000006</v>
      </c>
      <c r="H987" s="2">
        <f>'Moving Avg'!G987</f>
        <v>3.3329759999999995</v>
      </c>
      <c r="I987" s="2">
        <f>'Moving Avg'!H987</f>
        <v>3.1356104999999999</v>
      </c>
      <c r="J987" s="17" t="str">
        <f>OBV!F987</f>
        <v>BULLISH</v>
      </c>
      <c r="K987" s="17" t="str">
        <f>OBV!G987</f>
        <v>NEUTRAL</v>
      </c>
      <c r="L987" s="17" t="str">
        <f>OBV!H987</f>
        <v>BULLISH DIVERGENCE</v>
      </c>
    </row>
    <row r="988" spans="1:12" ht="13.5" x14ac:dyDescent="0.25">
      <c r="A988" s="3">
        <f>RSI!A988</f>
        <v>43445</v>
      </c>
      <c r="B988" s="2">
        <f>RSI!B988</f>
        <v>3.1730999999999998</v>
      </c>
      <c r="C988" s="2">
        <f>RSI!I988</f>
        <v>37.061921551598537</v>
      </c>
      <c r="D988" s="2">
        <f>MACD!E988</f>
        <v>2.0294233744492907E-2</v>
      </c>
      <c r="E988" s="2">
        <f>MACD!F988</f>
        <v>2.9426928104011867E-2</v>
      </c>
      <c r="F988" s="2">
        <f>'Moving Avg'!D988</f>
        <v>3.2214</v>
      </c>
      <c r="G988" s="2">
        <f>'Moving Avg'!F988</f>
        <v>3.2486400000000004</v>
      </c>
      <c r="H988" s="2">
        <f>'Moving Avg'!G988</f>
        <v>3.3281479999999992</v>
      </c>
      <c r="I988" s="2">
        <f>'Moving Avg'!H988</f>
        <v>3.1389609999999992</v>
      </c>
      <c r="J988" s="17" t="str">
        <f>OBV!F988</f>
        <v>BULLISH</v>
      </c>
      <c r="K988" s="17" t="str">
        <f>OBV!G988</f>
        <v>NEUTRAL</v>
      </c>
      <c r="L988" s="17" t="str">
        <f>OBV!H988</f>
        <v>NEUTRAL</v>
      </c>
    </row>
    <row r="989" spans="1:12" ht="13.5" x14ac:dyDescent="0.25">
      <c r="A989" s="3">
        <f>RSI!A989</f>
        <v>43446</v>
      </c>
      <c r="B989" s="2">
        <f>RSI!B989</f>
        <v>3.1593</v>
      </c>
      <c r="C989" s="2">
        <f>RSI!I989</f>
        <v>35.724379949991445</v>
      </c>
      <c r="D989" s="2">
        <f>MACD!E989</f>
        <v>1.2899894421834812E-2</v>
      </c>
      <c r="E989" s="2">
        <f>MACD!F989</f>
        <v>2.6121521367576457E-2</v>
      </c>
      <c r="F989" s="2">
        <f>'Moving Avg'!D989</f>
        <v>3.2048399999999999</v>
      </c>
      <c r="G989" s="2">
        <f>'Moving Avg'!F989</f>
        <v>3.2379500000000001</v>
      </c>
      <c r="H989" s="2">
        <f>'Moving Avg'!G989</f>
        <v>3.3229059999999992</v>
      </c>
      <c r="I989" s="2">
        <f>'Moving Avg'!H989</f>
        <v>3.1423410000000001</v>
      </c>
      <c r="J989" s="17" t="str">
        <f>OBV!F989</f>
        <v>BEARISH</v>
      </c>
      <c r="K989" s="17" t="str">
        <f>OBV!G989</f>
        <v>NEUTRAL</v>
      </c>
      <c r="L989" s="17" t="str">
        <f>OBV!H989</f>
        <v>CONFIRMED BEARISH</v>
      </c>
    </row>
    <row r="990" spans="1:12" ht="13.5" x14ac:dyDescent="0.25">
      <c r="A990" s="3">
        <f>RSI!A990</f>
        <v>43447</v>
      </c>
      <c r="B990" s="2">
        <f>RSI!B990</f>
        <v>3.1524000000000001</v>
      </c>
      <c r="C990" s="2">
        <f>RSI!I990</f>
        <v>35.04339082547709</v>
      </c>
      <c r="D990" s="2">
        <f>MACD!E990</f>
        <v>1.6277550001839725E-2</v>
      </c>
      <c r="E990" s="2">
        <f>MACD!F990</f>
        <v>2.4152727094429113E-2</v>
      </c>
      <c r="F990" s="2">
        <f>'Moving Avg'!D990</f>
        <v>3.1869000000000001</v>
      </c>
      <c r="G990" s="2">
        <f>'Moving Avg'!F990</f>
        <v>3.2276049999999996</v>
      </c>
      <c r="H990" s="2">
        <f>'Moving Avg'!G990</f>
        <v>3.3175259999999991</v>
      </c>
      <c r="I990" s="2">
        <f>'Moving Avg'!H990</f>
        <v>3.1456534999999999</v>
      </c>
      <c r="J990" s="17" t="str">
        <f>OBV!F990</f>
        <v>BEARISH</v>
      </c>
      <c r="K990" s="17" t="str">
        <f>OBV!G990</f>
        <v>NEUTRAL</v>
      </c>
      <c r="L990" s="17" t="str">
        <f>OBV!H990</f>
        <v>CONFIRMED BEARISH</v>
      </c>
    </row>
    <row r="991" spans="1:12" ht="13.5" x14ac:dyDescent="0.25">
      <c r="A991" s="3">
        <f>RSI!A991</f>
        <v>43448</v>
      </c>
      <c r="B991" s="2">
        <f>RSI!B991</f>
        <v>3.1730999999999998</v>
      </c>
      <c r="C991" s="2">
        <f>RSI!I991</f>
        <v>38.811726762160774</v>
      </c>
      <c r="D991" s="2">
        <f>MACD!E991</f>
        <v>1.8227251097263863E-2</v>
      </c>
      <c r="E991" s="2">
        <f>MACD!F991</f>
        <v>2.2967631894996066E-2</v>
      </c>
      <c r="F991" s="2">
        <f>'Moving Avg'!D991</f>
        <v>3.1730999999999998</v>
      </c>
      <c r="G991" s="2">
        <f>'Moving Avg'!F991</f>
        <v>3.2186400000000006</v>
      </c>
      <c r="H991" s="2">
        <f>'Moving Avg'!G991</f>
        <v>3.3133879999999993</v>
      </c>
      <c r="I991" s="2">
        <f>'Moving Avg'!H991</f>
        <v>3.1490369999999994</v>
      </c>
      <c r="J991" s="17" t="str">
        <f>OBV!F991</f>
        <v>BEARISH</v>
      </c>
      <c r="K991" s="17" t="str">
        <f>OBV!G991</f>
        <v>NEUTRAL</v>
      </c>
      <c r="L991" s="17" t="str">
        <f>OBV!H991</f>
        <v>CONFIRMED BEARISH</v>
      </c>
    </row>
    <row r="992" spans="1:12" ht="13.5" x14ac:dyDescent="0.25">
      <c r="A992" s="3">
        <f>RSI!A992</f>
        <v>43451</v>
      </c>
      <c r="B992" s="2">
        <f>RSI!B992</f>
        <v>3.1593</v>
      </c>
      <c r="C992" s="2">
        <f>RSI!I992</f>
        <v>37.259837779288908</v>
      </c>
      <c r="D992" s="2">
        <f>MACD!E992</f>
        <v>1.8171008353254248E-2</v>
      </c>
      <c r="E992" s="2">
        <f>MACD!F992</f>
        <v>2.2008307186647705E-2</v>
      </c>
      <c r="F992" s="2">
        <f>'Moving Avg'!D992</f>
        <v>3.16344</v>
      </c>
      <c r="G992" s="2">
        <f>'Moving Avg'!F992</f>
        <v>3.2124299999999999</v>
      </c>
      <c r="H992" s="2">
        <f>'Moving Avg'!G992</f>
        <v>3.3085599999999995</v>
      </c>
      <c r="I992" s="2">
        <f>'Moving Avg'!H992</f>
        <v>3.1524170000000002</v>
      </c>
      <c r="J992" s="17" t="str">
        <f>OBV!F992</f>
        <v>BEARISH</v>
      </c>
      <c r="K992" s="17" t="str">
        <f>OBV!G992</f>
        <v>NEUTRAL</v>
      </c>
      <c r="L992" s="17" t="str">
        <f>OBV!H992</f>
        <v>CONFIRMED BEARISH</v>
      </c>
    </row>
    <row r="993" spans="1:12" ht="13.5" x14ac:dyDescent="0.25">
      <c r="A993" s="3">
        <f>RSI!A993</f>
        <v>43452</v>
      </c>
      <c r="B993" s="2">
        <f>RSI!B993</f>
        <v>3.1248</v>
      </c>
      <c r="C993" s="2">
        <f>RSI!I993</f>
        <v>33.638575557981525</v>
      </c>
      <c r="D993" s="2">
        <f>MACD!E993</f>
        <v>1.3752345139534938E-2</v>
      </c>
      <c r="E993" s="2">
        <f>MACD!F993</f>
        <v>2.0357114777225151E-2</v>
      </c>
      <c r="F993" s="2">
        <f>'Moving Avg'!D993</f>
        <v>3.1537800000000002</v>
      </c>
      <c r="G993" s="2">
        <f>'Moving Avg'!F993</f>
        <v>3.2065649999999999</v>
      </c>
      <c r="H993" s="2">
        <f>'Moving Avg'!G993</f>
        <v>3.3030419999999991</v>
      </c>
      <c r="I993" s="2">
        <f>'Moving Avg'!H993</f>
        <v>3.1553939999999998</v>
      </c>
      <c r="J993" s="17" t="str">
        <f>OBV!F993</f>
        <v>BEARISH</v>
      </c>
      <c r="K993" s="17" t="str">
        <f>OBV!G993</f>
        <v>NEUTRAL</v>
      </c>
      <c r="L993" s="17" t="str">
        <f>OBV!H993</f>
        <v>CONFIRMED BEARISH</v>
      </c>
    </row>
    <row r="994" spans="1:12" ht="13.5" x14ac:dyDescent="0.25">
      <c r="A994" s="3">
        <f>RSI!A994</f>
        <v>43453</v>
      </c>
      <c r="B994" s="2">
        <f>RSI!B994</f>
        <v>3.1455000000000002</v>
      </c>
      <c r="C994" s="2">
        <f>RSI!I994</f>
        <v>37.559779036127814</v>
      </c>
      <c r="D994" s="2">
        <f>MACD!E994</f>
        <v>1.9766186266796826E-2</v>
      </c>
      <c r="E994" s="2">
        <f>MACD!F994</f>
        <v>2.0238929075139488E-2</v>
      </c>
      <c r="F994" s="2">
        <f>'Moving Avg'!D994</f>
        <v>3.1510199999999999</v>
      </c>
      <c r="G994" s="2">
        <f>'Moving Avg'!F994</f>
        <v>3.2038050000000005</v>
      </c>
      <c r="H994" s="2">
        <f>'Moving Avg'!G994</f>
        <v>3.2983519999999995</v>
      </c>
      <c r="I994" s="2">
        <f>'Moving Avg'!H994</f>
        <v>3.1582109999999997</v>
      </c>
      <c r="J994" s="17" t="str">
        <f>OBV!F994</f>
        <v>BEARISH</v>
      </c>
      <c r="K994" s="17" t="str">
        <f>OBV!G994</f>
        <v>NEUTRAL</v>
      </c>
      <c r="L994" s="17" t="str">
        <f>OBV!H994</f>
        <v>CONFIRMED BEARISH</v>
      </c>
    </row>
    <row r="995" spans="1:12" ht="13.5" x14ac:dyDescent="0.25">
      <c r="A995" s="3">
        <f>RSI!A995</f>
        <v>43454</v>
      </c>
      <c r="B995" s="2">
        <f>RSI!B995</f>
        <v>3.1040999999999999</v>
      </c>
      <c r="C995" s="2">
        <f>RSI!I995</f>
        <v>33.319306002740376</v>
      </c>
      <c r="D995" s="2">
        <f>MACD!E995</f>
        <v>2.8420150839246094E-2</v>
      </c>
      <c r="E995" s="2">
        <f>MACD!F995</f>
        <v>2.187517342796081E-2</v>
      </c>
      <c r="F995" s="2">
        <f>'Moving Avg'!D995</f>
        <v>3.1413600000000002</v>
      </c>
      <c r="G995" s="2">
        <f>'Moving Avg'!F995</f>
        <v>3.2003549999999996</v>
      </c>
      <c r="H995" s="2">
        <f>'Moving Avg'!G995</f>
        <v>3.2929719999999993</v>
      </c>
      <c r="I995" s="2">
        <f>'Moving Avg'!H995</f>
        <v>3.1609200000000004</v>
      </c>
      <c r="J995" s="17" t="str">
        <f>OBV!F995</f>
        <v>BEARISH</v>
      </c>
      <c r="K995" s="17" t="str">
        <f>OBV!G995</f>
        <v>NEUTRAL</v>
      </c>
      <c r="L995" s="17" t="str">
        <f>OBV!H995</f>
        <v>CONFIRMED BEARISH</v>
      </c>
    </row>
    <row r="996" spans="1:12" ht="13.5" x14ac:dyDescent="0.25">
      <c r="A996" s="3">
        <f>RSI!A996</f>
        <v>43455</v>
      </c>
      <c r="B996" s="2">
        <f>RSI!B996</f>
        <v>3.1730999999999998</v>
      </c>
      <c r="C996" s="2">
        <f>RSI!I996</f>
        <v>44.554724546416139</v>
      </c>
      <c r="D996" s="2">
        <f>MACD!E996</f>
        <v>3.1337984611515601E-2</v>
      </c>
      <c r="E996" s="2">
        <f>MACD!F996</f>
        <v>2.3767735664671767E-2</v>
      </c>
      <c r="F996" s="2">
        <f>'Moving Avg'!D996</f>
        <v>3.1413599999999997</v>
      </c>
      <c r="G996" s="2">
        <f>'Moving Avg'!F996</f>
        <v>3.1951799999999997</v>
      </c>
      <c r="H996" s="2">
        <f>'Moving Avg'!G996</f>
        <v>3.2889719999999993</v>
      </c>
      <c r="I996" s="2">
        <f>'Moving Avg'!H996</f>
        <v>3.1640725000000005</v>
      </c>
      <c r="J996" s="17" t="str">
        <f>OBV!F996</f>
        <v>BEARISH</v>
      </c>
      <c r="K996" s="17" t="str">
        <f>OBV!G996</f>
        <v>NEUTRAL</v>
      </c>
      <c r="L996" s="17" t="str">
        <f>OBV!H996</f>
        <v>NEUTRAL</v>
      </c>
    </row>
    <row r="997" spans="1:12" ht="13.5" x14ac:dyDescent="0.25">
      <c r="A997" s="3">
        <f>RSI!A997</f>
        <v>43458</v>
      </c>
      <c r="B997" s="2">
        <f>RSI!B997</f>
        <v>3.1730999999999998</v>
      </c>
      <c r="C997" s="2">
        <f>RSI!I997</f>
        <v>44.554724546416139</v>
      </c>
      <c r="D997" s="2">
        <f>MACD!E997</f>
        <v>2.874554116116812E-2</v>
      </c>
      <c r="E997" s="2">
        <f>MACD!F997</f>
        <v>2.476329676397104E-2</v>
      </c>
      <c r="F997" s="2">
        <f>'Moving Avg'!D997</f>
        <v>3.14412</v>
      </c>
      <c r="G997" s="2">
        <f>'Moving Avg'!F997</f>
        <v>3.19035</v>
      </c>
      <c r="H997" s="2">
        <f>'Moving Avg'!G997</f>
        <v>3.2853859999999999</v>
      </c>
      <c r="I997" s="2">
        <f>'Moving Avg'!H997</f>
        <v>3.1672909999999996</v>
      </c>
      <c r="J997" s="17" t="str">
        <f>OBV!F997</f>
        <v>BEARISH</v>
      </c>
      <c r="K997" s="17" t="str">
        <f>OBV!G997</f>
        <v>NEUTRAL</v>
      </c>
      <c r="L997" s="17" t="str">
        <f>OBV!H997</f>
        <v>BEARISH DIVERGENCE</v>
      </c>
    </row>
    <row r="998" spans="1:12" ht="13.5" x14ac:dyDescent="0.25">
      <c r="A998" s="3">
        <f>RSI!A998</f>
        <v>43459</v>
      </c>
      <c r="B998" s="2">
        <f>RSI!B998</f>
        <v>3.1730999999999998</v>
      </c>
      <c r="C998" s="2">
        <f>RSI!I998</f>
        <v>44.554724546416146</v>
      </c>
      <c r="D998" s="2">
        <f>MACD!E998</f>
        <v>2.1472310068603395E-2</v>
      </c>
      <c r="E998" s="2">
        <f>MACD!F998</f>
        <v>2.4105099424897514E-2</v>
      </c>
      <c r="F998" s="2">
        <f>'Moving Avg'!D998</f>
        <v>3.1537799999999998</v>
      </c>
      <c r="G998" s="2">
        <f>'Moving Avg'!F998</f>
        <v>3.1855199999999999</v>
      </c>
      <c r="H998" s="2">
        <f>'Moving Avg'!G998</f>
        <v>3.2822119999999995</v>
      </c>
      <c r="I998" s="2">
        <f>'Moving Avg'!H998</f>
        <v>3.170476499999999</v>
      </c>
      <c r="J998" s="17" t="str">
        <f>OBV!F998</f>
        <v>BEARISH</v>
      </c>
      <c r="K998" s="17" t="str">
        <f>OBV!G998</f>
        <v>NEUTRAL</v>
      </c>
      <c r="L998" s="17" t="str">
        <f>OBV!H998</f>
        <v>BEARISH DIVERGENCE</v>
      </c>
    </row>
    <row r="999" spans="1:12" ht="13.5" x14ac:dyDescent="0.25">
      <c r="A999" s="3">
        <f>RSI!A999</f>
        <v>43460</v>
      </c>
      <c r="B999" s="2">
        <f>RSI!B999</f>
        <v>3.1730999999999998</v>
      </c>
      <c r="C999" s="2">
        <f>RSI!I999</f>
        <v>44.554724546416146</v>
      </c>
      <c r="D999" s="2">
        <f>MACD!E999</f>
        <v>1.3406134026638483E-2</v>
      </c>
      <c r="E999" s="2">
        <f>MACD!F999</f>
        <v>2.1965306345245711E-2</v>
      </c>
      <c r="F999" s="2">
        <f>'Moving Avg'!D999</f>
        <v>3.1592999999999996</v>
      </c>
      <c r="G999" s="2">
        <f>'Moving Avg'!F999</f>
        <v>3.1848299999999998</v>
      </c>
      <c r="H999" s="2">
        <f>'Moving Avg'!G999</f>
        <v>3.2784879999999998</v>
      </c>
      <c r="I999" s="2">
        <f>'Moving Avg'!H999</f>
        <v>3.173497499999999</v>
      </c>
      <c r="J999" s="17" t="str">
        <f>OBV!F999</f>
        <v>BEARISH</v>
      </c>
      <c r="K999" s="17" t="str">
        <f>OBV!G999</f>
        <v>NEUTRAL</v>
      </c>
      <c r="L999" s="17" t="str">
        <f>OBV!H999</f>
        <v>BEARISH DIVERGENCE</v>
      </c>
    </row>
    <row r="1000" spans="1:12" ht="13.5" x14ac:dyDescent="0.25">
      <c r="A1000" s="3">
        <f>RSI!A1000</f>
        <v>43461</v>
      </c>
      <c r="B1000" s="2">
        <f>RSI!B1000</f>
        <v>3.2351999999999999</v>
      </c>
      <c r="C1000" s="2">
        <f>RSI!I1000</f>
        <v>53.948032788097414</v>
      </c>
      <c r="D1000" s="2">
        <f>MACD!E1000</f>
        <v>1.1149005575590287E-3</v>
      </c>
      <c r="E1000" s="2">
        <f>MACD!F1000</f>
        <v>1.7795225187708374E-2</v>
      </c>
      <c r="F1000" s="2">
        <f>'Moving Avg'!D1000</f>
        <v>3.1855199999999995</v>
      </c>
      <c r="G1000" s="2">
        <f>'Moving Avg'!F1000</f>
        <v>3.1844849999999996</v>
      </c>
      <c r="H1000" s="2">
        <f>'Moving Avg'!G1000</f>
        <v>3.2757299999999998</v>
      </c>
      <c r="I1000" s="2">
        <f>'Moving Avg'!H1000</f>
        <v>3.1768289999999992</v>
      </c>
      <c r="J1000" s="17" t="str">
        <f>OBV!F1000</f>
        <v>BULLISH</v>
      </c>
      <c r="K1000" s="17" t="str">
        <f>OBV!G1000</f>
        <v>NEUTRAL</v>
      </c>
      <c r="L1000" s="17" t="str">
        <f>OBV!H1000</f>
        <v>CONFIRMED BULLISH</v>
      </c>
    </row>
    <row r="1001" spans="1:12" ht="13.5" x14ac:dyDescent="0.25">
      <c r="A1001" s="3">
        <f>RSI!A1001</f>
        <v>43462</v>
      </c>
      <c r="B1001" s="2">
        <f>RSI!B1001</f>
        <v>3.2904</v>
      </c>
      <c r="C1001" s="2">
        <f>RSI!I1001</f>
        <v>60.37435546976868</v>
      </c>
      <c r="D1001" s="2">
        <f>MACD!E1001</f>
        <v>-1.0375551881834255E-2</v>
      </c>
      <c r="E1001" s="2">
        <f>MACD!F1001</f>
        <v>1.2161069773799849E-2</v>
      </c>
      <c r="F1001" s="2">
        <f>'Moving Avg'!D1001</f>
        <v>3.2089799999999995</v>
      </c>
      <c r="G1001" s="2">
        <f>'Moving Avg'!F1001</f>
        <v>3.1868999999999996</v>
      </c>
      <c r="H1001" s="2">
        <f>'Moving Avg'!G1001</f>
        <v>3.274076</v>
      </c>
      <c r="I1001" s="2">
        <f>'Moving Avg'!H1001</f>
        <v>3.1804365000000003</v>
      </c>
      <c r="J1001" s="17" t="str">
        <f>OBV!F1001</f>
        <v>BULLISH</v>
      </c>
      <c r="K1001" s="17" t="str">
        <f>OBV!G1001</f>
        <v>NEUTRAL</v>
      </c>
      <c r="L1001" s="17" t="str">
        <f>OBV!H1001</f>
        <v>CONFIRMED BULLISH</v>
      </c>
    </row>
    <row r="1002" spans="1:12" ht="13.5" x14ac:dyDescent="0.25">
      <c r="A1002" s="3">
        <f>RSI!A1002</f>
        <v>43465</v>
      </c>
      <c r="B1002" s="2">
        <f>RSI!B1002</f>
        <v>3.2904</v>
      </c>
      <c r="C1002" s="2">
        <f>RSI!I1002</f>
        <v>60.37435546976868</v>
      </c>
      <c r="D1002" s="2">
        <f>MACD!E1002</f>
        <v>-2.2719632261622991E-2</v>
      </c>
      <c r="E1002" s="2">
        <f>MACD!F1002</f>
        <v>5.184929366715281E-3</v>
      </c>
      <c r="F1002" s="2">
        <f>'Moving Avg'!D1002</f>
        <v>3.2324399999999995</v>
      </c>
      <c r="G1002" s="2">
        <f>'Moving Avg'!F1002</f>
        <v>3.1903499999999996</v>
      </c>
      <c r="H1002" s="2">
        <f>'Moving Avg'!G1002</f>
        <v>3.2724219999999997</v>
      </c>
      <c r="I1002" s="2">
        <f>'Moving Avg'!H1002</f>
        <v>3.1840109999999995</v>
      </c>
      <c r="J1002" s="17" t="str">
        <f>OBV!F1002</f>
        <v>BULLISH</v>
      </c>
      <c r="K1002" s="17" t="str">
        <f>OBV!G1002</f>
        <v>NEUTRAL</v>
      </c>
      <c r="L1002" s="17" t="str">
        <f>OBV!H1002</f>
        <v>CONFIRMED BULLISH</v>
      </c>
    </row>
    <row r="1003" spans="1:12" ht="13.5" x14ac:dyDescent="0.25">
      <c r="A1003" s="3">
        <f>RSI!A1003</f>
        <v>43467</v>
      </c>
      <c r="B1003" s="2">
        <f>RSI!B1003</f>
        <v>3.3041999999999998</v>
      </c>
      <c r="C1003" s="2">
        <f>RSI!I1003</f>
        <v>61.915256523359226</v>
      </c>
      <c r="D1003" s="2">
        <f>MACD!E1003</f>
        <v>-3.9955938744230757E-2</v>
      </c>
      <c r="E1003" s="2">
        <f>MACD!F1003</f>
        <v>-3.8432442554739267E-3</v>
      </c>
      <c r="F1003" s="2">
        <f>'Moving Avg'!D1003</f>
        <v>3.2586599999999999</v>
      </c>
      <c r="G1003" s="2">
        <f>'Moving Avg'!F1003</f>
        <v>3.1969049999999997</v>
      </c>
      <c r="H1003" s="2">
        <f>'Moving Avg'!G1003</f>
        <v>3.2707679999999999</v>
      </c>
      <c r="I1003" s="2">
        <f>'Moving Avg'!H1003</f>
        <v>3.1876874999999996</v>
      </c>
      <c r="J1003" s="17" t="str">
        <f>OBV!F1003</f>
        <v>BULLISH</v>
      </c>
      <c r="K1003" s="17" t="str">
        <f>OBV!G1003</f>
        <v>STRONG</v>
      </c>
      <c r="L1003" s="17" t="str">
        <f>OBV!H1003</f>
        <v>CONFIRMED BULLISH</v>
      </c>
    </row>
    <row r="1004" spans="1:12" ht="13.5" x14ac:dyDescent="0.25">
      <c r="A1004" s="3">
        <f>RSI!A1004</f>
        <v>43468</v>
      </c>
      <c r="B1004" s="2">
        <f>RSI!B1004</f>
        <v>3.2351999999999999</v>
      </c>
      <c r="C1004" s="2">
        <f>RSI!I1004</f>
        <v>51.195500652574694</v>
      </c>
      <c r="D1004" s="2">
        <f>MACD!E1004</f>
        <v>-4.675354708537105E-2</v>
      </c>
      <c r="E1004" s="2">
        <f>MACD!F1004</f>
        <v>-1.2425304821453351E-2</v>
      </c>
      <c r="F1004" s="2">
        <f>'Moving Avg'!D1004</f>
        <v>3.27108</v>
      </c>
      <c r="G1004" s="2">
        <f>'Moving Avg'!F1004</f>
        <v>3.1965599999999994</v>
      </c>
      <c r="H1004" s="2">
        <f>'Moving Avg'!G1004</f>
        <v>3.2678720000000006</v>
      </c>
      <c r="I1004" s="2">
        <f>'Moving Avg'!H1004</f>
        <v>3.1909529999999999</v>
      </c>
      <c r="J1004" s="17" t="str">
        <f>OBV!F1004</f>
        <v>BULLISH</v>
      </c>
      <c r="K1004" s="17" t="str">
        <f>OBV!G1004</f>
        <v>NEUTRAL</v>
      </c>
      <c r="L1004" s="17" t="str">
        <f>OBV!H1004</f>
        <v>CONFIRMED BULLISH</v>
      </c>
    </row>
    <row r="1005" spans="1:12" ht="13.5" x14ac:dyDescent="0.25">
      <c r="A1005" s="3">
        <f>RSI!A1005</f>
        <v>43469</v>
      </c>
      <c r="B1005" s="2">
        <f>RSI!B1005</f>
        <v>3.2282999999999999</v>
      </c>
      <c r="C1005" s="2">
        <f>RSI!I1005</f>
        <v>50.25841203182091</v>
      </c>
      <c r="D1005" s="2">
        <f>MACD!E1005</f>
        <v>-5.8426846531160592E-2</v>
      </c>
      <c r="E1005" s="2">
        <f>MACD!F1005</f>
        <v>-2.16256131633948E-2</v>
      </c>
      <c r="F1005" s="2">
        <f>'Moving Avg'!D1005</f>
        <v>3.2697000000000003</v>
      </c>
      <c r="G1005" s="2">
        <f>'Moving Avg'!F1005</f>
        <v>3.1958699999999993</v>
      </c>
      <c r="H1005" s="2">
        <f>'Moving Avg'!G1005</f>
        <v>3.2655279999999998</v>
      </c>
      <c r="I1005" s="2">
        <f>'Moving Avg'!H1005</f>
        <v>3.1942169999999992</v>
      </c>
      <c r="J1005" s="17" t="str">
        <f>OBV!F1005</f>
        <v>BULLISH</v>
      </c>
      <c r="K1005" s="17" t="str">
        <f>OBV!G1005</f>
        <v>NEUTRAL</v>
      </c>
      <c r="L1005" s="17" t="str">
        <f>OBV!H1005</f>
        <v>BULLISH DIVERGENCE</v>
      </c>
    </row>
    <row r="1006" spans="1:12" ht="13.5" x14ac:dyDescent="0.25">
      <c r="A1006" s="3">
        <f>RSI!A1006</f>
        <v>43472</v>
      </c>
      <c r="B1006" s="2">
        <f>RSI!B1006</f>
        <v>3.2490000000000001</v>
      </c>
      <c r="C1006" s="2">
        <f>RSI!I1006</f>
        <v>53.035710558750537</v>
      </c>
      <c r="D1006" s="2">
        <f>MACD!E1006</f>
        <v>-5.9240094284629397E-2</v>
      </c>
      <c r="E1006" s="2">
        <f>MACD!F1006</f>
        <v>-2.914850938764172E-2</v>
      </c>
      <c r="F1006" s="2">
        <f>'Moving Avg'!D1006</f>
        <v>3.2614199999999998</v>
      </c>
      <c r="G1006" s="2">
        <f>'Moving Avg'!F1006</f>
        <v>3.1962149999999996</v>
      </c>
      <c r="H1006" s="2">
        <f>'Moving Avg'!G1006</f>
        <v>3.262632</v>
      </c>
      <c r="I1006" s="2">
        <f>'Moving Avg'!H1006</f>
        <v>3.1975844999999996</v>
      </c>
      <c r="J1006" s="17" t="str">
        <f>OBV!F1006</f>
        <v>BEARISH</v>
      </c>
      <c r="K1006" s="17" t="str">
        <f>OBV!G1006</f>
        <v>NEUTRAL</v>
      </c>
      <c r="L1006" s="17" t="str">
        <f>OBV!H1006</f>
        <v>CONFIRMED BEARISH</v>
      </c>
    </row>
    <row r="1007" spans="1:12" ht="13.5" x14ac:dyDescent="0.25">
      <c r="A1007" s="3">
        <f>RSI!A1007</f>
        <v>43473</v>
      </c>
      <c r="B1007" s="2">
        <f>RSI!B1007</f>
        <v>3.2490000000000001</v>
      </c>
      <c r="C1007" s="2">
        <f>RSI!I1007</f>
        <v>53.035710558750537</v>
      </c>
      <c r="D1007" s="2">
        <f>MACD!E1007</f>
        <v>-6.0067110680826818E-2</v>
      </c>
      <c r="E1007" s="2">
        <f>MACD!F1007</f>
        <v>-3.5332229646278746E-2</v>
      </c>
      <c r="F1007" s="2">
        <f>'Moving Avg'!D1007</f>
        <v>3.2531399999999997</v>
      </c>
      <c r="G1007" s="2">
        <f>'Moving Avg'!F1007</f>
        <v>3.1982849999999994</v>
      </c>
      <c r="H1007" s="2">
        <f>'Moving Avg'!G1007</f>
        <v>3.2590459999999997</v>
      </c>
      <c r="I1007" s="2">
        <f>'Moving Avg'!H1007</f>
        <v>3.2008530000000004</v>
      </c>
      <c r="J1007" s="17" t="str">
        <f>OBV!F1007</f>
        <v>BEARISH</v>
      </c>
      <c r="K1007" s="17" t="str">
        <f>OBV!G1007</f>
        <v>NEUTRAL</v>
      </c>
      <c r="L1007" s="17" t="str">
        <f>OBV!H1007</f>
        <v>CONFIRMED BEARISH</v>
      </c>
    </row>
    <row r="1008" spans="1:12" ht="13.5" x14ac:dyDescent="0.25">
      <c r="A1008" s="3">
        <f>RSI!A1008</f>
        <v>43474</v>
      </c>
      <c r="B1008" s="2">
        <f>RSI!B1008</f>
        <v>3.2766000000000002</v>
      </c>
      <c r="C1008" s="2">
        <f>RSI!I1008</f>
        <v>56.768324619702931</v>
      </c>
      <c r="D1008" s="2">
        <f>MACD!E1008</f>
        <v>-6.2939934231342587E-2</v>
      </c>
      <c r="E1008" s="2">
        <f>MACD!F1008</f>
        <v>-4.0853770563291515E-2</v>
      </c>
      <c r="F1008" s="2">
        <f>'Moving Avg'!D1008</f>
        <v>3.2476200000000004</v>
      </c>
      <c r="G1008" s="2">
        <f>'Moving Avg'!F1008</f>
        <v>3.2034599999999998</v>
      </c>
      <c r="H1008" s="2">
        <f>'Moving Avg'!G1008</f>
        <v>3.2564259999999994</v>
      </c>
      <c r="I1008" s="2">
        <f>'Moving Avg'!H1008</f>
        <v>3.2042269999999995</v>
      </c>
      <c r="J1008" s="17" t="str">
        <f>OBV!F1008</f>
        <v>BEARISH</v>
      </c>
      <c r="K1008" s="17" t="str">
        <f>OBV!G1008</f>
        <v>NEUTRAL</v>
      </c>
      <c r="L1008" s="17" t="str">
        <f>OBV!H1008</f>
        <v>CONFIRMED BEARISH</v>
      </c>
    </row>
    <row r="1009" spans="1:12" ht="13.5" x14ac:dyDescent="0.25">
      <c r="A1009" s="3">
        <f>RSI!A1009</f>
        <v>43475</v>
      </c>
      <c r="B1009" s="2">
        <f>RSI!B1009</f>
        <v>3.2766000000000002</v>
      </c>
      <c r="C1009" s="2">
        <f>RSI!I1009</f>
        <v>56.768324619702938</v>
      </c>
      <c r="D1009" s="2">
        <f>MACD!E1009</f>
        <v>-6.5652944885092879E-2</v>
      </c>
      <c r="E1009" s="2">
        <f>MACD!F1009</f>
        <v>-4.5813605427651789E-2</v>
      </c>
      <c r="F1009" s="2">
        <f>'Moving Avg'!D1009</f>
        <v>3.2558999999999996</v>
      </c>
      <c r="G1009" s="2">
        <f>'Moving Avg'!F1009</f>
        <v>3.2093249999999998</v>
      </c>
      <c r="H1009" s="2">
        <f>'Moving Avg'!G1009</f>
        <v>3.2536679999999993</v>
      </c>
      <c r="I1009" s="2">
        <f>'Moving Avg'!H1009</f>
        <v>3.2077325000000001</v>
      </c>
      <c r="J1009" s="17" t="str">
        <f>OBV!F1009</f>
        <v>BEARISH</v>
      </c>
      <c r="K1009" s="17" t="str">
        <f>OBV!G1009</f>
        <v>NEUTRAL</v>
      </c>
      <c r="L1009" s="17" t="str">
        <f>OBV!H1009</f>
        <v>BEARISH DIVERGENCE</v>
      </c>
    </row>
    <row r="1010" spans="1:12" ht="13.5" x14ac:dyDescent="0.25">
      <c r="A1010" s="3">
        <f>RSI!A1010</f>
        <v>43476</v>
      </c>
      <c r="B1010" s="2">
        <f>RSI!B1010</f>
        <v>3.2421000000000002</v>
      </c>
      <c r="C1010" s="2">
        <f>RSI!I1010</f>
        <v>50.903290190310152</v>
      </c>
      <c r="D1010" s="2">
        <f>MACD!E1010</f>
        <v>-5.6100426794611913E-2</v>
      </c>
      <c r="E1010" s="2">
        <f>MACD!F1010</f>
        <v>-4.7870969701043813E-2</v>
      </c>
      <c r="F1010" s="2">
        <f>'Moving Avg'!D1010</f>
        <v>3.2586599999999999</v>
      </c>
      <c r="G1010" s="2">
        <f>'Moving Avg'!F1010</f>
        <v>3.2138099999999996</v>
      </c>
      <c r="H1010" s="2">
        <f>'Moving Avg'!G1010</f>
        <v>3.2509100000000002</v>
      </c>
      <c r="I1010" s="2">
        <f>'Moving Avg'!H1010</f>
        <v>3.2110985000000003</v>
      </c>
      <c r="J1010" s="17" t="str">
        <f>OBV!F1010</f>
        <v>BULLISH</v>
      </c>
      <c r="K1010" s="17" t="str">
        <f>OBV!G1010</f>
        <v>NEUTRAL</v>
      </c>
      <c r="L1010" s="17" t="str">
        <f>OBV!H1010</f>
        <v>CONFIRMED BULLISH</v>
      </c>
    </row>
    <row r="1011" spans="1:12" ht="13.5" x14ac:dyDescent="0.25">
      <c r="A1011" s="3">
        <f>RSI!A1011</f>
        <v>43480</v>
      </c>
      <c r="B1011" s="2">
        <f>RSI!B1011</f>
        <v>3.2559</v>
      </c>
      <c r="C1011" s="2">
        <f>RSI!I1011</f>
        <v>52.995238811251504</v>
      </c>
      <c r="D1011" s="2">
        <f>MACD!E1011</f>
        <v>-4.0585486104980362E-2</v>
      </c>
      <c r="E1011" s="2">
        <f>MACD!F1011</f>
        <v>-4.6413872981831125E-2</v>
      </c>
      <c r="F1011" s="2">
        <f>'Moving Avg'!D1011</f>
        <v>3.26004</v>
      </c>
      <c r="G1011" s="2">
        <f>'Moving Avg'!F1011</f>
        <v>3.2179499999999996</v>
      </c>
      <c r="H1011" s="2">
        <f>'Moving Avg'!G1011</f>
        <v>3.2482899999999999</v>
      </c>
      <c r="I1011" s="2">
        <f>'Moving Avg'!H1011</f>
        <v>3.2145335000000017</v>
      </c>
      <c r="J1011" s="17" t="str">
        <f>OBV!F1011</f>
        <v>BULLISH</v>
      </c>
      <c r="K1011" s="17" t="str">
        <f>OBV!G1011</f>
        <v>NEUTRAL</v>
      </c>
      <c r="L1011" s="17" t="str">
        <f>OBV!H1011</f>
        <v>CONFIRMED BULLISH</v>
      </c>
    </row>
    <row r="1012" spans="1:12" ht="13.5" x14ac:dyDescent="0.25">
      <c r="A1012" s="3">
        <f>RSI!A1012</f>
        <v>43481</v>
      </c>
      <c r="B1012" s="2">
        <f>RSI!B1012</f>
        <v>3.2490000000000001</v>
      </c>
      <c r="C1012" s="2">
        <f>RSI!I1012</f>
        <v>51.806630776830779</v>
      </c>
      <c r="D1012" s="2">
        <f>MACD!E1012</f>
        <v>-2.7063119626152599E-2</v>
      </c>
      <c r="E1012" s="2">
        <f>MACD!F1012</f>
        <v>-4.2543722310695427E-2</v>
      </c>
      <c r="F1012" s="2">
        <f>'Moving Avg'!D1012</f>
        <v>3.26004</v>
      </c>
      <c r="G1012" s="2">
        <f>'Moving Avg'!F1012</f>
        <v>3.2224349999999999</v>
      </c>
      <c r="H1012" s="2">
        <f>'Moving Avg'!G1012</f>
        <v>3.2458080000000002</v>
      </c>
      <c r="I1012" s="2">
        <f>'Moving Avg'!H1012</f>
        <v>3.2180000000000013</v>
      </c>
      <c r="J1012" s="17" t="str">
        <f>OBV!F1012</f>
        <v>BULLISH</v>
      </c>
      <c r="K1012" s="17" t="str">
        <f>OBV!G1012</f>
        <v>NEUTRAL</v>
      </c>
      <c r="L1012" s="17" t="str">
        <f>OBV!H1012</f>
        <v>NEUTRAL</v>
      </c>
    </row>
    <row r="1013" spans="1:12" ht="13.5" x14ac:dyDescent="0.25">
      <c r="A1013" s="3">
        <f>RSI!A1013</f>
        <v>43482</v>
      </c>
      <c r="B1013" s="2">
        <f>RSI!B1013</f>
        <v>3.3523999999999998</v>
      </c>
      <c r="C1013" s="2">
        <f>RSI!I1013</f>
        <v>64.614638399667129</v>
      </c>
      <c r="D1013" s="2">
        <f>MACD!E1013</f>
        <v>-2.1224648799422319E-2</v>
      </c>
      <c r="E1013" s="2">
        <f>MACD!F1013</f>
        <v>-3.8279907608440807E-2</v>
      </c>
      <c r="F1013" s="2">
        <f>'Moving Avg'!D1013</f>
        <v>3.2752000000000003</v>
      </c>
      <c r="G1013" s="2">
        <f>'Moving Avg'!F1013</f>
        <v>3.2338149999999999</v>
      </c>
      <c r="H1013" s="2">
        <f>'Moving Avg'!G1013</f>
        <v>3.2458079999999994</v>
      </c>
      <c r="I1013" s="2">
        <f>'Moving Avg'!H1013</f>
        <v>3.2220165000000014</v>
      </c>
      <c r="J1013" s="17" t="str">
        <f>OBV!F1013</f>
        <v>BULLISH</v>
      </c>
      <c r="K1013" s="17" t="str">
        <f>OBV!G1013</f>
        <v>NEUTRAL</v>
      </c>
      <c r="L1013" s="17" t="str">
        <f>OBV!H1013</f>
        <v>CONFIRMED BULLISH</v>
      </c>
    </row>
    <row r="1014" spans="1:12" ht="13.5" x14ac:dyDescent="0.25">
      <c r="A1014" s="3">
        <f>RSI!A1014</f>
        <v>43483</v>
      </c>
      <c r="B1014" s="2">
        <f>RSI!B1014</f>
        <v>3.4628000000000001</v>
      </c>
      <c r="C1014" s="2">
        <f>RSI!I1014</f>
        <v>72.896863919610738</v>
      </c>
      <c r="D1014" s="2">
        <f>MACD!E1014</f>
        <v>-3.57509220970047E-2</v>
      </c>
      <c r="E1014" s="2">
        <f>MACD!F1014</f>
        <v>-3.7774110506153584E-2</v>
      </c>
      <c r="F1014" s="2">
        <f>'Moving Avg'!D1014</f>
        <v>3.3124400000000001</v>
      </c>
      <c r="G1014" s="2">
        <f>'Moving Avg'!F1014</f>
        <v>3.2496800000000001</v>
      </c>
      <c r="H1014" s="2">
        <f>'Moving Avg'!G1014</f>
        <v>3.2476019999999992</v>
      </c>
      <c r="I1014" s="2">
        <f>'Moving Avg'!H1014</f>
        <v>3.2265520000000008</v>
      </c>
      <c r="J1014" s="17" t="str">
        <f>OBV!F1014</f>
        <v>BULLISH</v>
      </c>
      <c r="K1014" s="17" t="str">
        <f>OBV!G1014</f>
        <v>STRONG</v>
      </c>
      <c r="L1014" s="17" t="str">
        <f>OBV!H1014</f>
        <v>CONFIRMED BULLISH</v>
      </c>
    </row>
    <row r="1015" spans="1:12" ht="13.5" x14ac:dyDescent="0.25">
      <c r="A1015" s="3">
        <f>RSI!A1015</f>
        <v>43486</v>
      </c>
      <c r="B1015" s="2">
        <f>RSI!B1015</f>
        <v>3.6698</v>
      </c>
      <c r="C1015" s="2">
        <f>RSI!I1015</f>
        <v>81.595258322491986</v>
      </c>
      <c r="D1015" s="2">
        <f>MACD!E1015</f>
        <v>-6.5713091522780154E-2</v>
      </c>
      <c r="E1015" s="2">
        <f>MACD!F1015</f>
        <v>-4.3361906709478898E-2</v>
      </c>
      <c r="F1015" s="2">
        <f>'Moving Avg'!D1015</f>
        <v>3.3979799999999996</v>
      </c>
      <c r="G1015" s="2">
        <f>'Moving Avg'!F1015</f>
        <v>3.2779650000000005</v>
      </c>
      <c r="H1015" s="2">
        <f>'Moving Avg'!G1015</f>
        <v>3.2535360000000004</v>
      </c>
      <c r="I1015" s="2">
        <f>'Moving Avg'!H1015</f>
        <v>3.2321880000000012</v>
      </c>
      <c r="J1015" s="17" t="str">
        <f>OBV!F1015</f>
        <v>BULLISH</v>
      </c>
      <c r="K1015" s="17" t="str">
        <f>OBV!G1015</f>
        <v>STRONG</v>
      </c>
      <c r="L1015" s="17" t="str">
        <f>OBV!H1015</f>
        <v>CONFIRMED BULLISH</v>
      </c>
    </row>
    <row r="1016" spans="1:12" ht="13.5" x14ac:dyDescent="0.25">
      <c r="A1016" s="3">
        <f>RSI!A1016</f>
        <v>43487</v>
      </c>
      <c r="B1016" s="2">
        <f>RSI!B1016</f>
        <v>3.8283999999999998</v>
      </c>
      <c r="C1016" s="2">
        <f>RSI!I1016</f>
        <v>85.448630376055476</v>
      </c>
      <c r="D1016" s="2">
        <f>MACD!E1016</f>
        <v>-0.10203373034328456</v>
      </c>
      <c r="E1016" s="2">
        <f>MACD!F1016</f>
        <v>-5.5096271436240032E-2</v>
      </c>
      <c r="F1016" s="2">
        <f>'Moving Avg'!D1016</f>
        <v>3.51248</v>
      </c>
      <c r="G1016" s="2">
        <f>'Moving Avg'!F1016</f>
        <v>3.3107300000000004</v>
      </c>
      <c r="H1016" s="2">
        <f>'Moving Avg'!G1016</f>
        <v>3.262642</v>
      </c>
      <c r="I1016" s="2">
        <f>'Moving Avg'!H1016</f>
        <v>3.2385185000000019</v>
      </c>
      <c r="J1016" s="17" t="str">
        <f>OBV!F1016</f>
        <v>BULLISH</v>
      </c>
      <c r="K1016" s="17" t="str">
        <f>OBV!G1016</f>
        <v>STRONG</v>
      </c>
      <c r="L1016" s="17" t="str">
        <f>OBV!H1016</f>
        <v>CONFIRMED BULLISH</v>
      </c>
    </row>
    <row r="1017" spans="1:12" ht="13.5" x14ac:dyDescent="0.25">
      <c r="A1017" s="3">
        <f>RSI!A1017</f>
        <v>43488</v>
      </c>
      <c r="B1017" s="2">
        <f>RSI!B1017</f>
        <v>3.9180999999999999</v>
      </c>
      <c r="C1017" s="2">
        <f>RSI!I1017</f>
        <v>87.094380905416557</v>
      </c>
      <c r="D1017" s="2">
        <f>MACD!E1017</f>
        <v>-0.14257458719304461</v>
      </c>
      <c r="E1017" s="2">
        <f>MACD!F1017</f>
        <v>-7.2591934587600951E-2</v>
      </c>
      <c r="F1017" s="2">
        <f>'Moving Avg'!D1017</f>
        <v>3.6463000000000001</v>
      </c>
      <c r="G1017" s="2">
        <f>'Moving Avg'!F1017</f>
        <v>3.3479800000000006</v>
      </c>
      <c r="H1017" s="2">
        <f>'Moving Avg'!G1017</f>
        <v>3.2734040000000006</v>
      </c>
      <c r="I1017" s="2">
        <f>'Moving Avg'!H1017</f>
        <v>3.2452645000000007</v>
      </c>
      <c r="J1017" s="17" t="str">
        <f>OBV!F1017</f>
        <v>BULLISH</v>
      </c>
      <c r="K1017" s="17" t="str">
        <f>OBV!G1017</f>
        <v>STRONG</v>
      </c>
      <c r="L1017" s="17" t="str">
        <f>OBV!H1017</f>
        <v>CONFIRMED BULLISH</v>
      </c>
    </row>
    <row r="1018" spans="1:12" ht="13.5" x14ac:dyDescent="0.25">
      <c r="A1018" s="3">
        <f>RSI!A1018</f>
        <v>43489</v>
      </c>
      <c r="B1018" s="2">
        <f>RSI!B1018</f>
        <v>3.8283999999999998</v>
      </c>
      <c r="C1018" s="2">
        <f>RSI!I1018</f>
        <v>77.638112652487905</v>
      </c>
      <c r="D1018" s="2">
        <f>MACD!E1018</f>
        <v>-0.16944705809022853</v>
      </c>
      <c r="E1018" s="2">
        <f>MACD!F1018</f>
        <v>-9.1962959288126478E-2</v>
      </c>
      <c r="F1018" s="2">
        <f>'Moving Avg'!D1018</f>
        <v>3.7414999999999998</v>
      </c>
      <c r="G1018" s="2">
        <f>'Moving Avg'!F1018</f>
        <v>3.3807450000000001</v>
      </c>
      <c r="H1018" s="2">
        <f>'Moving Avg'!G1018</f>
        <v>3.2825099999999998</v>
      </c>
      <c r="I1018" s="2">
        <f>'Moving Avg'!H1018</f>
        <v>3.2515620000000007</v>
      </c>
      <c r="J1018" s="17" t="str">
        <f>OBV!F1018</f>
        <v>BULLISH</v>
      </c>
      <c r="K1018" s="17" t="str">
        <f>OBV!G1018</f>
        <v>STRONG</v>
      </c>
      <c r="L1018" s="17" t="str">
        <f>OBV!H1018</f>
        <v>CONFIRMED BULLISH</v>
      </c>
    </row>
    <row r="1019" spans="1:12" ht="13.5" x14ac:dyDescent="0.25">
      <c r="A1019" s="3">
        <f>RSI!A1019</f>
        <v>43490</v>
      </c>
      <c r="B1019" s="2">
        <f>RSI!B1019</f>
        <v>3.8283999999999998</v>
      </c>
      <c r="C1019" s="2">
        <f>RSI!I1019</f>
        <v>77.638112652487905</v>
      </c>
      <c r="D1019" s="2">
        <f>MACD!E1019</f>
        <v>-0.19485828676363282</v>
      </c>
      <c r="E1019" s="2">
        <f>MACD!F1019</f>
        <v>-0.11254202478322775</v>
      </c>
      <c r="F1019" s="2">
        <f>'Moving Avg'!D1019</f>
        <v>3.8146200000000001</v>
      </c>
      <c r="G1019" s="2">
        <f>'Moving Avg'!F1019</f>
        <v>3.4135100000000009</v>
      </c>
      <c r="H1019" s="2">
        <f>'Moving Avg'!G1019</f>
        <v>3.2916159999999994</v>
      </c>
      <c r="I1019" s="2">
        <f>'Moving Avg'!H1019</f>
        <v>3.2577935000000013</v>
      </c>
      <c r="J1019" s="17" t="str">
        <f>OBV!F1019</f>
        <v>BULLISH</v>
      </c>
      <c r="K1019" s="17" t="str">
        <f>OBV!G1019</f>
        <v>STRONG</v>
      </c>
      <c r="L1019" s="17" t="str">
        <f>OBV!H1019</f>
        <v>CONFIRMED BULLISH</v>
      </c>
    </row>
    <row r="1020" spans="1:12" ht="13.5" x14ac:dyDescent="0.25">
      <c r="A1020" s="3">
        <f>RSI!A1020</f>
        <v>43493</v>
      </c>
      <c r="B1020" s="2">
        <f>RSI!B1020</f>
        <v>3.8353000000000002</v>
      </c>
      <c r="C1020" s="2">
        <f>RSI!I1020</f>
        <v>77.852637536125172</v>
      </c>
      <c r="D1020" s="2">
        <f>MACD!E1020</f>
        <v>-0.22465388430816713</v>
      </c>
      <c r="E1020" s="2">
        <f>MACD!F1020</f>
        <v>-0.13496439668821564</v>
      </c>
      <c r="F1020" s="2">
        <f>'Moving Avg'!D1020</f>
        <v>3.8477199999999998</v>
      </c>
      <c r="G1020" s="2">
        <f>'Moving Avg'!F1020</f>
        <v>3.4435150000000005</v>
      </c>
      <c r="H1020" s="2">
        <f>'Moving Avg'!G1020</f>
        <v>3.3011359999999996</v>
      </c>
      <c r="I1020" s="2">
        <f>'Moving Avg'!H1020</f>
        <v>3.2641255000000013</v>
      </c>
      <c r="J1020" s="17" t="str">
        <f>OBV!F1020</f>
        <v>BULLISH</v>
      </c>
      <c r="K1020" s="17" t="str">
        <f>OBV!G1020</f>
        <v>STRONG</v>
      </c>
      <c r="L1020" s="17" t="str">
        <f>OBV!H1020</f>
        <v>CONFIRMED BULLISH</v>
      </c>
    </row>
    <row r="1021" spans="1:12" ht="13.5" x14ac:dyDescent="0.25">
      <c r="A1021" s="3">
        <f>RSI!A1021</f>
        <v>43494</v>
      </c>
      <c r="B1021" s="2">
        <f>RSI!B1021</f>
        <v>3.7938999999999998</v>
      </c>
      <c r="C1021" s="2">
        <f>RSI!I1021</f>
        <v>73.308420989359064</v>
      </c>
      <c r="D1021" s="2">
        <f>MACD!E1021</f>
        <v>-0.24700822558313673</v>
      </c>
      <c r="E1021" s="2">
        <f>MACD!F1021</f>
        <v>-0.15737316246719987</v>
      </c>
      <c r="F1021" s="2">
        <f>'Moving Avg'!D1021</f>
        <v>3.8408199999999999</v>
      </c>
      <c r="G1021" s="2">
        <f>'Moving Avg'!F1021</f>
        <v>3.4686900000000001</v>
      </c>
      <c r="H1021" s="2">
        <f>'Moving Avg'!G1021</f>
        <v>3.3099660000000002</v>
      </c>
      <c r="I1021" s="2">
        <f>'Moving Avg'!H1021</f>
        <v>3.2701845000000018</v>
      </c>
      <c r="J1021" s="17" t="str">
        <f>OBV!F1021</f>
        <v>BULLISH</v>
      </c>
      <c r="K1021" s="17" t="str">
        <f>OBV!G1021</f>
        <v>NEUTRAL</v>
      </c>
      <c r="L1021" s="17" t="str">
        <f>OBV!H1021</f>
        <v>BULLISH DIVERGENCE</v>
      </c>
    </row>
    <row r="1022" spans="1:12" ht="13.5" x14ac:dyDescent="0.25">
      <c r="A1022" s="3">
        <f>RSI!A1022</f>
        <v>43495</v>
      </c>
      <c r="B1022" s="2">
        <f>RSI!B1022</f>
        <v>3.7248999999999999</v>
      </c>
      <c r="C1022" s="2">
        <f>RSI!I1022</f>
        <v>66.356532388895033</v>
      </c>
      <c r="D1022" s="2">
        <f>MACD!E1022</f>
        <v>-0.26378888355545627</v>
      </c>
      <c r="E1022" s="2">
        <f>MACD!F1022</f>
        <v>-0.17865630668485116</v>
      </c>
      <c r="F1022" s="2">
        <f>'Moving Avg'!D1022</f>
        <v>3.8021799999999999</v>
      </c>
      <c r="G1022" s="2">
        <f>'Moving Avg'!F1022</f>
        <v>3.4904150000000009</v>
      </c>
      <c r="H1022" s="2">
        <f>'Moving Avg'!G1022</f>
        <v>3.3187939999999991</v>
      </c>
      <c r="I1022" s="2">
        <f>'Moving Avg'!H1022</f>
        <v>3.2759645000000011</v>
      </c>
      <c r="J1022" s="17" t="str">
        <f>OBV!F1022</f>
        <v>BEARISH</v>
      </c>
      <c r="K1022" s="17" t="str">
        <f>OBV!G1022</f>
        <v>NEUTRAL</v>
      </c>
      <c r="L1022" s="17" t="str">
        <f>OBV!H1022</f>
        <v>CONFIRMED BEARISH</v>
      </c>
    </row>
    <row r="1023" spans="1:12" ht="13.5" x14ac:dyDescent="0.25">
      <c r="A1023" s="3">
        <f>RSI!A1023</f>
        <v>43496</v>
      </c>
      <c r="B1023" s="2">
        <f>RSI!B1023</f>
        <v>3.6560000000000001</v>
      </c>
      <c r="C1023" s="2">
        <f>RSI!I1023</f>
        <v>60.215876437837224</v>
      </c>
      <c r="D1023" s="2">
        <f>MACD!E1023</f>
        <v>-0.25834194739638461</v>
      </c>
      <c r="E1023" s="2">
        <f>MACD!F1023</f>
        <v>-0.19459343482715788</v>
      </c>
      <c r="F1023" s="2">
        <f>'Moving Avg'!D1023</f>
        <v>3.7677</v>
      </c>
      <c r="G1023" s="2">
        <f>'Moving Avg'!F1023</f>
        <v>3.5080050000000016</v>
      </c>
      <c r="H1023" s="2">
        <f>'Moving Avg'!G1023</f>
        <v>3.3270719999999994</v>
      </c>
      <c r="I1023" s="2">
        <f>'Moving Avg'!H1023</f>
        <v>3.2816635000000018</v>
      </c>
      <c r="J1023" s="17" t="str">
        <f>OBV!F1023</f>
        <v>BEARISH</v>
      </c>
      <c r="K1023" s="17" t="str">
        <f>OBV!G1023</f>
        <v>NEUTRAL</v>
      </c>
      <c r="L1023" s="17" t="str">
        <f>OBV!H1023</f>
        <v>CONFIRMED BEARISH</v>
      </c>
    </row>
    <row r="1024" spans="1:12" ht="13.5" x14ac:dyDescent="0.25">
      <c r="A1024" s="3">
        <f>RSI!A1024</f>
        <v>43497</v>
      </c>
      <c r="B1024" s="2">
        <f>RSI!B1024</f>
        <v>3.6421999999999999</v>
      </c>
      <c r="C1024" s="2">
        <f>RSI!I1024</f>
        <v>59.037448021123609</v>
      </c>
      <c r="D1024" s="2">
        <f>MACD!E1024</f>
        <v>-0.23658332849800789</v>
      </c>
      <c r="E1024" s="2">
        <f>MACD!F1024</f>
        <v>-0.20299141356132788</v>
      </c>
      <c r="F1024" s="2">
        <f>'Moving Avg'!D1024</f>
        <v>3.7304599999999999</v>
      </c>
      <c r="G1024" s="2">
        <f>'Moving Avg'!F1024</f>
        <v>3.5283550000000004</v>
      </c>
      <c r="H1024" s="2">
        <f>'Moving Avg'!G1024</f>
        <v>3.3359020000000004</v>
      </c>
      <c r="I1024" s="2">
        <f>'Moving Avg'!H1024</f>
        <v>3.2870630000000007</v>
      </c>
      <c r="J1024" s="17" t="str">
        <f>OBV!F1024</f>
        <v>BEARISH</v>
      </c>
      <c r="K1024" s="17" t="str">
        <f>OBV!G1024</f>
        <v>NEUTRAL</v>
      </c>
      <c r="L1024" s="17" t="str">
        <f>OBV!H1024</f>
        <v>CONFIRMED BEARISH</v>
      </c>
    </row>
    <row r="1025" spans="1:12" ht="13.5" x14ac:dyDescent="0.25">
      <c r="A1025" s="3">
        <f>RSI!A1025</f>
        <v>43500</v>
      </c>
      <c r="B1025" s="2">
        <f>RSI!B1025</f>
        <v>3.5800999999999998</v>
      </c>
      <c r="C1025" s="2">
        <f>RSI!I1025</f>
        <v>53.923380018347039</v>
      </c>
      <c r="D1025" s="2">
        <f>MACD!E1025</f>
        <v>-0.18243816179987249</v>
      </c>
      <c r="E1025" s="2">
        <f>MACD!F1025</f>
        <v>-0.1988807632090368</v>
      </c>
      <c r="F1025" s="2">
        <f>'Moving Avg'!D1025</f>
        <v>3.6794200000000004</v>
      </c>
      <c r="G1025" s="2">
        <f>'Moving Avg'!F1025</f>
        <v>3.5459450000000006</v>
      </c>
      <c r="H1025" s="2">
        <f>'Moving Avg'!G1025</f>
        <v>3.3440419999999995</v>
      </c>
      <c r="I1025" s="2">
        <f>'Moving Avg'!H1025</f>
        <v>3.2921520000000002</v>
      </c>
      <c r="J1025" s="17" t="str">
        <f>OBV!F1025</f>
        <v>BEARISH</v>
      </c>
      <c r="K1025" s="17" t="str">
        <f>OBV!G1025</f>
        <v>NEUTRAL</v>
      </c>
      <c r="L1025" s="17" t="str">
        <f>OBV!H1025</f>
        <v>CONFIRMED BEARISH</v>
      </c>
    </row>
    <row r="1026" spans="1:12" ht="13.5" x14ac:dyDescent="0.25">
      <c r="A1026" s="3">
        <f>RSI!A1026</f>
        <v>43501</v>
      </c>
      <c r="B1026" s="2">
        <f>RSI!B1026</f>
        <v>3.5525000000000002</v>
      </c>
      <c r="C1026" s="2">
        <f>RSI!I1026</f>
        <v>51.776661361508687</v>
      </c>
      <c r="D1026" s="2">
        <f>MACD!E1026</f>
        <v>-0.11047100086201844</v>
      </c>
      <c r="E1026" s="2">
        <f>MACD!F1026</f>
        <v>-0.18119881073963315</v>
      </c>
      <c r="F1026" s="2">
        <f>'Moving Avg'!D1026</f>
        <v>3.6311399999999998</v>
      </c>
      <c r="G1026" s="2">
        <f>'Moving Avg'!F1026</f>
        <v>3.5611199999999998</v>
      </c>
      <c r="H1026" s="2">
        <f>'Moving Avg'!G1026</f>
        <v>3.3495599999999994</v>
      </c>
      <c r="I1026" s="2">
        <f>'Moving Avg'!H1026</f>
        <v>3.2970700000000015</v>
      </c>
      <c r="J1026" s="17" t="str">
        <f>OBV!F1026</f>
        <v>BEARISH</v>
      </c>
      <c r="K1026" s="17" t="str">
        <f>OBV!G1026</f>
        <v>NEUTRAL</v>
      </c>
      <c r="L1026" s="17" t="str">
        <f>OBV!H1026</f>
        <v>CONFIRMED BEARISH</v>
      </c>
    </row>
    <row r="1027" spans="1:12" ht="13.5" x14ac:dyDescent="0.25">
      <c r="A1027" s="3">
        <f>RSI!A1027</f>
        <v>43502</v>
      </c>
      <c r="B1027" s="2">
        <f>RSI!B1027</f>
        <v>3.5870000000000002</v>
      </c>
      <c r="C1027" s="2">
        <f>RSI!I1027</f>
        <v>54.229550380493762</v>
      </c>
      <c r="D1027" s="2">
        <f>MACD!E1027</f>
        <v>-3.8438940288348711E-2</v>
      </c>
      <c r="E1027" s="2">
        <f>MACD!F1027</f>
        <v>-0.15264683664937626</v>
      </c>
      <c r="F1027" s="2">
        <f>'Moving Avg'!D1027</f>
        <v>3.6035600000000003</v>
      </c>
      <c r="G1027" s="2">
        <f>'Moving Avg'!F1027</f>
        <v>3.57802</v>
      </c>
      <c r="H1027" s="2">
        <f>'Moving Avg'!G1027</f>
        <v>3.3559059999999992</v>
      </c>
      <c r="I1027" s="2">
        <f>'Moving Avg'!H1027</f>
        <v>3.3021605000000007</v>
      </c>
      <c r="J1027" s="17" t="str">
        <f>OBV!F1027</f>
        <v>BEARISH</v>
      </c>
      <c r="K1027" s="17" t="str">
        <f>OBV!G1027</f>
        <v>NEUTRAL</v>
      </c>
      <c r="L1027" s="17" t="str">
        <f>OBV!H1027</f>
        <v>CONFIRMED BEARISH</v>
      </c>
    </row>
    <row r="1028" spans="1:12" ht="13.5" x14ac:dyDescent="0.25">
      <c r="A1028" s="3">
        <f>RSI!A1028</f>
        <v>43503</v>
      </c>
      <c r="B1028" s="2">
        <f>RSI!B1028</f>
        <v>3.5525000000000002</v>
      </c>
      <c r="C1028" s="2">
        <f>RSI!I1028</f>
        <v>51.413241442577089</v>
      </c>
      <c r="D1028" s="2">
        <f>MACD!E1028</f>
        <v>1.0963260335334013E-2</v>
      </c>
      <c r="E1028" s="2">
        <f>MACD!F1028</f>
        <v>-0.11992481725243422</v>
      </c>
      <c r="F1028" s="2">
        <f>'Moving Avg'!D1028</f>
        <v>3.5828599999999993</v>
      </c>
      <c r="G1028" s="2">
        <f>'Moving Avg'!F1028</f>
        <v>3.5918150000000004</v>
      </c>
      <c r="H1028" s="2">
        <f>'Moving Avg'!G1028</f>
        <v>3.3615619999999997</v>
      </c>
      <c r="I1028" s="2">
        <f>'Moving Avg'!H1028</f>
        <v>3.3071115000000004</v>
      </c>
      <c r="J1028" s="17" t="str">
        <f>OBV!F1028</f>
        <v>BEARISH</v>
      </c>
      <c r="K1028" s="17" t="str">
        <f>OBV!G1028</f>
        <v>NEUTRAL</v>
      </c>
      <c r="L1028" s="17" t="str">
        <f>OBV!H1028</f>
        <v>CONFIRMED BEARISH</v>
      </c>
    </row>
    <row r="1029" spans="1:12" ht="13.5" x14ac:dyDescent="0.25">
      <c r="A1029" s="3">
        <f>RSI!A1029</f>
        <v>43504</v>
      </c>
      <c r="B1029" s="2">
        <f>RSI!B1029</f>
        <v>3.5318000000000001</v>
      </c>
      <c r="C1029" s="2">
        <f>RSI!I1029</f>
        <v>49.743993418724465</v>
      </c>
      <c r="D1029" s="2">
        <f>MACD!E1029</f>
        <v>5.4221243612174508E-2</v>
      </c>
      <c r="E1029" s="2">
        <f>MACD!F1029</f>
        <v>-8.5095605079512471E-2</v>
      </c>
      <c r="F1029" s="2">
        <f>'Moving Avg'!D1029</f>
        <v>3.5607799999999998</v>
      </c>
      <c r="G1029" s="2">
        <f>'Moving Avg'!F1029</f>
        <v>3.6045749999999996</v>
      </c>
      <c r="H1029" s="2">
        <f>'Moving Avg'!G1029</f>
        <v>3.3684599999999993</v>
      </c>
      <c r="I1029" s="2">
        <f>'Moving Avg'!H1029</f>
        <v>3.3118270000000001</v>
      </c>
      <c r="J1029" s="17" t="str">
        <f>OBV!F1029</f>
        <v>BEARISH</v>
      </c>
      <c r="K1029" s="17" t="str">
        <f>OBV!G1029</f>
        <v>NEUTRAL</v>
      </c>
      <c r="L1029" s="17" t="str">
        <f>OBV!H1029</f>
        <v>CONFIRMED BEARISH</v>
      </c>
    </row>
    <row r="1030" spans="1:12" ht="13.5" x14ac:dyDescent="0.25">
      <c r="A1030" s="3">
        <f>RSI!A1030</f>
        <v>43507</v>
      </c>
      <c r="B1030" s="2">
        <f>RSI!B1030</f>
        <v>3.5525000000000002</v>
      </c>
      <c r="C1030" s="2">
        <f>RSI!I1030</f>
        <v>51.441818642176003</v>
      </c>
      <c r="D1030" s="2">
        <f>MACD!E1030</f>
        <v>9.0403182149731975E-2</v>
      </c>
      <c r="E1030" s="2">
        <f>MACD!F1030</f>
        <v>-4.999584763366359E-2</v>
      </c>
      <c r="F1030" s="2">
        <f>'Moving Avg'!D1030</f>
        <v>3.5552599999999996</v>
      </c>
      <c r="G1030" s="2">
        <f>'Moving Avg'!F1030</f>
        <v>3.6200950000000001</v>
      </c>
      <c r="H1030" s="2">
        <f>'Moving Avg'!G1030</f>
        <v>3.3746679999999998</v>
      </c>
      <c r="I1030" s="2">
        <f>'Moving Avg'!H1030</f>
        <v>3.3166789999999997</v>
      </c>
      <c r="J1030" s="17" t="str">
        <f>OBV!F1030</f>
        <v>BULLISH</v>
      </c>
      <c r="K1030" s="17" t="str">
        <f>OBV!G1030</f>
        <v>NEUTRAL</v>
      </c>
      <c r="L1030" s="17" t="str">
        <f>OBV!H1030</f>
        <v>BULLISH DIVERGENCE</v>
      </c>
    </row>
    <row r="1031" spans="1:12" ht="13.5" x14ac:dyDescent="0.25">
      <c r="A1031" s="3">
        <f>RSI!A1031</f>
        <v>43508</v>
      </c>
      <c r="B1031" s="2">
        <f>RSI!B1031</f>
        <v>3.5870000000000002</v>
      </c>
      <c r="C1031" s="2">
        <f>RSI!I1031</f>
        <v>54.217911802209578</v>
      </c>
      <c r="D1031" s="2">
        <f>MACD!E1031</f>
        <v>0.11201862479710911</v>
      </c>
      <c r="E1031" s="2">
        <f>MACD!F1031</f>
        <v>-1.7592953147509052E-2</v>
      </c>
      <c r="F1031" s="2">
        <f>'Moving Avg'!D1031</f>
        <v>3.56216</v>
      </c>
      <c r="G1031" s="2">
        <f>'Moving Avg'!F1031</f>
        <v>3.6366500000000004</v>
      </c>
      <c r="H1031" s="2">
        <f>'Moving Avg'!G1031</f>
        <v>3.3815659999999998</v>
      </c>
      <c r="I1031" s="2">
        <f>'Moving Avg'!H1031</f>
        <v>3.3213084999999993</v>
      </c>
      <c r="J1031" s="17" t="str">
        <f>OBV!F1031</f>
        <v>BULLISH</v>
      </c>
      <c r="K1031" s="17" t="str">
        <f>OBV!G1031</f>
        <v>NEUTRAL</v>
      </c>
      <c r="L1031" s="17" t="str">
        <f>OBV!H1031</f>
        <v>CONFIRMED BULLISH</v>
      </c>
    </row>
    <row r="1032" spans="1:12" ht="13.5" x14ac:dyDescent="0.25">
      <c r="A1032" s="3">
        <f>RSI!A1032</f>
        <v>43509</v>
      </c>
      <c r="B1032" s="2">
        <f>RSI!B1032</f>
        <v>3.5525000000000002</v>
      </c>
      <c r="C1032" s="2">
        <f>RSI!I1032</f>
        <v>51.073414679812608</v>
      </c>
      <c r="D1032" s="2">
        <f>MACD!E1032</f>
        <v>0.12197524083369116</v>
      </c>
      <c r="E1032" s="2">
        <f>MACD!F1032</f>
        <v>1.0320685648730992E-2</v>
      </c>
      <c r="F1032" s="2">
        <f>'Moving Avg'!D1032</f>
        <v>3.5552599999999996</v>
      </c>
      <c r="G1032" s="2">
        <f>'Moving Avg'!F1032</f>
        <v>3.6518250000000001</v>
      </c>
      <c r="H1032" s="2">
        <f>'Moving Avg'!G1032</f>
        <v>3.388188</v>
      </c>
      <c r="I1032" s="2">
        <f>'Moving Avg'!H1032</f>
        <v>3.3255680000000001</v>
      </c>
      <c r="J1032" s="17" t="str">
        <f>OBV!F1032</f>
        <v>BULLISH</v>
      </c>
      <c r="K1032" s="17" t="str">
        <f>OBV!G1032</f>
        <v>NEUTRAL</v>
      </c>
      <c r="L1032" s="17" t="str">
        <f>OBV!H1032</f>
        <v>BULLISH DIVERGENCE</v>
      </c>
    </row>
    <row r="1033" spans="1:12" ht="13.5" x14ac:dyDescent="0.25">
      <c r="A1033" s="3">
        <f>RSI!A1033</f>
        <v>43510</v>
      </c>
      <c r="B1033" s="2">
        <f>RSI!B1033</f>
        <v>3.6490999999999998</v>
      </c>
      <c r="C1033" s="2">
        <f>RSI!I1033</f>
        <v>58.356256714454886</v>
      </c>
      <c r="D1033" s="2">
        <f>MACD!E1033</f>
        <v>0.11259509395826495</v>
      </c>
      <c r="E1033" s="2">
        <f>MACD!F1033</f>
        <v>3.0775567310637783E-2</v>
      </c>
      <c r="F1033" s="2">
        <f>'Moving Avg'!D1033</f>
        <v>3.5745800000000001</v>
      </c>
      <c r="G1033" s="2">
        <f>'Moving Avg'!F1033</f>
        <v>3.6666600000000003</v>
      </c>
      <c r="H1033" s="2">
        <f>'Moving Avg'!G1033</f>
        <v>3.3977080000000002</v>
      </c>
      <c r="I1033" s="2">
        <f>'Moving Avg'!H1033</f>
        <v>3.3303104999999995</v>
      </c>
      <c r="J1033" s="17" t="str">
        <f>OBV!F1033</f>
        <v>BULLISH</v>
      </c>
      <c r="K1033" s="17" t="str">
        <f>OBV!G1033</f>
        <v>NEUTRAL</v>
      </c>
      <c r="L1033" s="17" t="str">
        <f>OBV!H1033</f>
        <v>CONFIRMED BULLISH</v>
      </c>
    </row>
    <row r="1034" spans="1:12" ht="13.5" x14ac:dyDescent="0.25">
      <c r="A1034" s="3">
        <f>RSI!A1034</f>
        <v>43511</v>
      </c>
      <c r="B1034" s="2">
        <f>RSI!B1034</f>
        <v>3.7938999999999998</v>
      </c>
      <c r="C1034" s="2">
        <f>RSI!I1034</f>
        <v>66.424134621753481</v>
      </c>
      <c r="D1034" s="2">
        <f>MACD!E1034</f>
        <v>9.1192470691668248E-2</v>
      </c>
      <c r="E1034" s="2">
        <f>MACD!F1034</f>
        <v>4.2858947986843879E-2</v>
      </c>
      <c r="F1034" s="2">
        <f>'Moving Avg'!D1034</f>
        <v>3.6270000000000002</v>
      </c>
      <c r="G1034" s="2">
        <f>'Moving Avg'!F1034</f>
        <v>3.6832150000000006</v>
      </c>
      <c r="H1034" s="2">
        <f>'Moving Avg'!G1034</f>
        <v>3.408744</v>
      </c>
      <c r="I1034" s="2">
        <f>'Moving Avg'!H1034</f>
        <v>3.3358424999999996</v>
      </c>
      <c r="J1034" s="17" t="str">
        <f>OBV!F1034</f>
        <v>BULLISH</v>
      </c>
      <c r="K1034" s="17" t="str">
        <f>OBV!G1034</f>
        <v>STRONG</v>
      </c>
      <c r="L1034" s="17" t="str">
        <f>OBV!H1034</f>
        <v>CONFIRMED BULLISH</v>
      </c>
    </row>
    <row r="1035" spans="1:12" ht="13.5" x14ac:dyDescent="0.25">
      <c r="A1035" s="3">
        <f>RSI!A1035</f>
        <v>43514</v>
      </c>
      <c r="B1035" s="2">
        <f>RSI!B1035</f>
        <v>3.6903999999999999</v>
      </c>
      <c r="C1035" s="2">
        <f>RSI!I1035</f>
        <v>57.803829480203923</v>
      </c>
      <c r="D1035" s="2">
        <f>MACD!E1035</f>
        <v>6.9768848808247519E-2</v>
      </c>
      <c r="E1035" s="2">
        <f>MACD!F1035</f>
        <v>4.8240928151124608E-2</v>
      </c>
      <c r="F1035" s="2">
        <f>'Moving Avg'!D1035</f>
        <v>3.6545800000000002</v>
      </c>
      <c r="G1035" s="2">
        <f>'Moving Avg'!F1035</f>
        <v>3.6842449999999998</v>
      </c>
      <c r="H1035" s="2">
        <f>'Moving Avg'!G1035</f>
        <v>3.41771</v>
      </c>
      <c r="I1035" s="2">
        <f>'Moving Avg'!H1035</f>
        <v>3.3411204999999988</v>
      </c>
      <c r="J1035" s="17" t="str">
        <f>OBV!F1035</f>
        <v>BULLISH</v>
      </c>
      <c r="K1035" s="17" t="str">
        <f>OBV!G1035</f>
        <v>STRONG</v>
      </c>
      <c r="L1035" s="17" t="str">
        <f>OBV!H1035</f>
        <v>CONFIRMED BULLISH</v>
      </c>
    </row>
    <row r="1036" spans="1:12" ht="13.5" x14ac:dyDescent="0.25">
      <c r="A1036" s="3">
        <f>RSI!A1036</f>
        <v>43515</v>
      </c>
      <c r="B1036" s="2">
        <f>RSI!B1036</f>
        <v>3.7593999999999999</v>
      </c>
      <c r="C1036" s="2">
        <f>RSI!I1036</f>
        <v>61.400281690656065</v>
      </c>
      <c r="D1036" s="2">
        <f>MACD!E1036</f>
        <v>4.1574628257895263E-2</v>
      </c>
      <c r="E1036" s="2">
        <f>MACD!F1036</f>
        <v>4.6907668172478746E-2</v>
      </c>
      <c r="F1036" s="2">
        <f>'Moving Avg'!D1036</f>
        <v>3.68906</v>
      </c>
      <c r="G1036" s="2">
        <f>'Moving Avg'!F1036</f>
        <v>3.6807949999999998</v>
      </c>
      <c r="H1036" s="2">
        <f>'Moving Avg'!G1036</f>
        <v>3.4280560000000002</v>
      </c>
      <c r="I1036" s="2">
        <f>'Moving Avg'!H1036</f>
        <v>3.3466119999999995</v>
      </c>
      <c r="J1036" s="17" t="str">
        <f>OBV!F1036</f>
        <v>BULLISH</v>
      </c>
      <c r="K1036" s="17" t="str">
        <f>OBV!G1036</f>
        <v>STRONG</v>
      </c>
      <c r="L1036" s="17" t="str">
        <f>OBV!H1036</f>
        <v>CONFIRMED BULLISH</v>
      </c>
    </row>
    <row r="1037" spans="1:12" ht="13.5" x14ac:dyDescent="0.25">
      <c r="A1037" s="3">
        <f>RSI!A1037</f>
        <v>43516</v>
      </c>
      <c r="B1037" s="2">
        <f>RSI!B1037</f>
        <v>3.8491</v>
      </c>
      <c r="C1037" s="2">
        <f>RSI!I1037</f>
        <v>65.515164316083897</v>
      </c>
      <c r="D1037" s="2">
        <f>MACD!E1037</f>
        <v>1.5316767390720187E-2</v>
      </c>
      <c r="E1037" s="2">
        <f>MACD!F1037</f>
        <v>4.0589488016127037E-2</v>
      </c>
      <c r="F1037" s="2">
        <f>'Moving Avg'!D1037</f>
        <v>3.74838</v>
      </c>
      <c r="G1037" s="2">
        <f>'Moving Avg'!F1037</f>
        <v>3.6773449999999999</v>
      </c>
      <c r="H1037" s="2">
        <f>'Moving Avg'!G1037</f>
        <v>3.4408860000000003</v>
      </c>
      <c r="I1037" s="2">
        <f>'Moving Avg'!H1037</f>
        <v>3.3525189999999991</v>
      </c>
      <c r="J1037" s="17" t="str">
        <f>OBV!F1037</f>
        <v>BULLISH</v>
      </c>
      <c r="K1037" s="17" t="str">
        <f>OBV!G1037</f>
        <v>STRONG</v>
      </c>
      <c r="L1037" s="17" t="str">
        <f>OBV!H1037</f>
        <v>CONFIRMED BULLISH</v>
      </c>
    </row>
    <row r="1038" spans="1:12" ht="13.5" x14ac:dyDescent="0.25">
      <c r="A1038" s="3">
        <f>RSI!A1038</f>
        <v>43517</v>
      </c>
      <c r="B1038" s="2">
        <f>RSI!B1038</f>
        <v>3.7387000000000001</v>
      </c>
      <c r="C1038" s="2">
        <f>RSI!I1038</f>
        <v>57.404104952739765</v>
      </c>
      <c r="D1038" s="2">
        <f>MACD!E1038</f>
        <v>-5.546989897132093E-3</v>
      </c>
      <c r="E1038" s="2">
        <f>MACD!F1038</f>
        <v>3.1362192433475211E-2</v>
      </c>
      <c r="F1038" s="2">
        <f>'Moving Avg'!D1038</f>
        <v>3.7662999999999998</v>
      </c>
      <c r="G1038" s="2">
        <f>'Moving Avg'!F1038</f>
        <v>3.67286</v>
      </c>
      <c r="H1038" s="2">
        <f>'Moving Avg'!G1038</f>
        <v>3.4521980000000001</v>
      </c>
      <c r="I1038" s="2">
        <f>'Moving Avg'!H1038</f>
        <v>3.3577749999999993</v>
      </c>
      <c r="J1038" s="17" t="str">
        <f>OBV!F1038</f>
        <v>BULLISH</v>
      </c>
      <c r="K1038" s="17" t="str">
        <f>OBV!G1038</f>
        <v>STRONG</v>
      </c>
      <c r="L1038" s="17" t="str">
        <f>OBV!H1038</f>
        <v>CONFIRMED BULLISH</v>
      </c>
    </row>
    <row r="1039" spans="1:12" ht="13.5" x14ac:dyDescent="0.25">
      <c r="A1039" s="3">
        <f>RSI!A1039</f>
        <v>43518</v>
      </c>
      <c r="B1039" s="2">
        <f>RSI!B1039</f>
        <v>3.7593999999999999</v>
      </c>
      <c r="C1039" s="2">
        <f>RSI!I1039</f>
        <v>58.442986494878596</v>
      </c>
      <c r="D1039" s="2">
        <f>MACD!E1039</f>
        <v>-2.8669910964285616E-2</v>
      </c>
      <c r="E1039" s="2">
        <f>MACD!F1039</f>
        <v>1.9355771753923046E-2</v>
      </c>
      <c r="F1039" s="2">
        <f>'Moving Avg'!D1039</f>
        <v>3.7594000000000003</v>
      </c>
      <c r="G1039" s="2">
        <f>'Moving Avg'!F1039</f>
        <v>3.6694099999999992</v>
      </c>
      <c r="H1039" s="2">
        <f>'Moving Avg'!G1039</f>
        <v>3.4641999999999999</v>
      </c>
      <c r="I1039" s="2">
        <f>'Moving Avg'!H1039</f>
        <v>3.3634639999999991</v>
      </c>
      <c r="J1039" s="17" t="str">
        <f>OBV!F1039</f>
        <v>BULLISH</v>
      </c>
      <c r="K1039" s="17" t="str">
        <f>OBV!G1039</f>
        <v>STRONG</v>
      </c>
      <c r="L1039" s="17" t="str">
        <f>OBV!H1039</f>
        <v>BULLISH DIVERGENCE</v>
      </c>
    </row>
    <row r="1040" spans="1:12" ht="13.5" x14ac:dyDescent="0.25">
      <c r="A1040" s="3">
        <f>RSI!A1040</f>
        <v>43521</v>
      </c>
      <c r="B1040" s="2">
        <f>RSI!B1040</f>
        <v>3.7593999999999999</v>
      </c>
      <c r="C1040" s="2">
        <f>RSI!I1040</f>
        <v>58.442986494878596</v>
      </c>
      <c r="D1040" s="2">
        <f>MACD!E1040</f>
        <v>-4.586855384066757E-2</v>
      </c>
      <c r="E1040" s="2">
        <f>MACD!F1040</f>
        <v>6.3109066350049235E-3</v>
      </c>
      <c r="F1040" s="2">
        <f>'Moving Avg'!D1040</f>
        <v>3.7732000000000001</v>
      </c>
      <c r="G1040" s="2">
        <f>'Moving Avg'!F1040</f>
        <v>3.6656149999999998</v>
      </c>
      <c r="H1040" s="2">
        <f>'Moving Avg'!G1040</f>
        <v>3.47634</v>
      </c>
      <c r="I1040" s="2">
        <f>'Moving Avg'!H1040</f>
        <v>3.3687579999999997</v>
      </c>
      <c r="J1040" s="17" t="str">
        <f>OBV!F1040</f>
        <v>BULLISH</v>
      </c>
      <c r="K1040" s="17" t="str">
        <f>OBV!G1040</f>
        <v>STRONG</v>
      </c>
      <c r="L1040" s="17" t="str">
        <f>OBV!H1040</f>
        <v>CONFIRMED BULLISH</v>
      </c>
    </row>
    <row r="1041" spans="1:12" ht="13.5" x14ac:dyDescent="0.25">
      <c r="A1041" s="3">
        <f>RSI!A1041</f>
        <v>43522</v>
      </c>
      <c r="B1041" s="2">
        <f>RSI!B1041</f>
        <v>3.7317999999999998</v>
      </c>
      <c r="C1041" s="2">
        <f>RSI!I1041</f>
        <v>56.318954901047121</v>
      </c>
      <c r="D1041" s="2">
        <f>MACD!E1041</f>
        <v>-5.3826253486372266E-2</v>
      </c>
      <c r="E1041" s="2">
        <f>MACD!F1041</f>
        <v>-5.7165253892705152E-3</v>
      </c>
      <c r="F1041" s="2">
        <f>'Moving Avg'!D1041</f>
        <v>3.7676799999999999</v>
      </c>
      <c r="G1041" s="2">
        <f>'Moving Avg'!F1041</f>
        <v>3.6625100000000002</v>
      </c>
      <c r="H1041" s="2">
        <f>'Moving Avg'!G1041</f>
        <v>3.487514</v>
      </c>
      <c r="I1041" s="2">
        <f>'Moving Avg'!H1041</f>
        <v>3.3737159999999995</v>
      </c>
      <c r="J1041" s="17" t="str">
        <f>OBV!F1041</f>
        <v>BULLISH</v>
      </c>
      <c r="K1041" s="17" t="str">
        <f>OBV!G1041</f>
        <v>NEUTRAL</v>
      </c>
      <c r="L1041" s="17" t="str">
        <f>OBV!H1041</f>
        <v>BULLISH DIVERGENCE</v>
      </c>
    </row>
    <row r="1042" spans="1:12" ht="13.5" x14ac:dyDescent="0.25">
      <c r="A1042" s="3">
        <f>RSI!A1042</f>
        <v>43523</v>
      </c>
      <c r="B1042" s="2">
        <f>RSI!B1042</f>
        <v>3.7111000000000001</v>
      </c>
      <c r="C1042" s="2">
        <f>RSI!I1042</f>
        <v>54.712886110547373</v>
      </c>
      <c r="D1042" s="2">
        <f>MACD!E1042</f>
        <v>-6.4872015277321893E-2</v>
      </c>
      <c r="E1042" s="2">
        <f>MACD!F1042</f>
        <v>-1.7547623366880791E-2</v>
      </c>
      <c r="F1042" s="2">
        <f>'Moving Avg'!D1042</f>
        <v>3.7400800000000003</v>
      </c>
      <c r="G1042" s="2">
        <f>'Moving Avg'!F1042</f>
        <v>3.661820000000001</v>
      </c>
      <c r="H1042" s="2">
        <f>'Moving Avg'!G1042</f>
        <v>3.4985500000000003</v>
      </c>
      <c r="I1042" s="2">
        <f>'Moving Avg'!H1042</f>
        <v>3.3785049999999996</v>
      </c>
      <c r="J1042" s="17" t="str">
        <f>OBV!F1042</f>
        <v>BEARISH</v>
      </c>
      <c r="K1042" s="17" t="str">
        <f>OBV!G1042</f>
        <v>NEUTRAL</v>
      </c>
      <c r="L1042" s="17" t="str">
        <f>OBV!H1042</f>
        <v>CONFIRMED BEARISH</v>
      </c>
    </row>
    <row r="1043" spans="1:12" ht="13.5" x14ac:dyDescent="0.25">
      <c r="A1043" s="3">
        <f>RSI!A1043</f>
        <v>43524</v>
      </c>
      <c r="B1043" s="2">
        <f>RSI!B1043</f>
        <v>3.6698</v>
      </c>
      <c r="C1043" s="2">
        <f>RSI!I1043</f>
        <v>51.553983933122105</v>
      </c>
      <c r="D1043" s="2">
        <f>MACD!E1043</f>
        <v>-5.667342961180033E-2</v>
      </c>
      <c r="E1043" s="2">
        <f>MACD!F1043</f>
        <v>-2.5372784615864702E-2</v>
      </c>
      <c r="F1043" s="2">
        <f>'Moving Avg'!D1043</f>
        <v>3.7262999999999997</v>
      </c>
      <c r="G1043" s="2">
        <f>'Moving Avg'!F1043</f>
        <v>3.6625099999999988</v>
      </c>
      <c r="H1043" s="2">
        <f>'Moving Avg'!G1043</f>
        <v>3.5094499999999997</v>
      </c>
      <c r="I1043" s="2">
        <f>'Moving Avg'!H1043</f>
        <v>3.382857</v>
      </c>
      <c r="J1043" s="17" t="str">
        <f>OBV!F1043</f>
        <v>BEARISH</v>
      </c>
      <c r="K1043" s="17" t="str">
        <f>OBV!G1043</f>
        <v>NEUTRAL</v>
      </c>
      <c r="L1043" s="17" t="str">
        <f>OBV!H1043</f>
        <v>CONFIRMED BEARISH</v>
      </c>
    </row>
    <row r="1044" spans="1:12" ht="13.5" x14ac:dyDescent="0.25">
      <c r="A1044" s="3">
        <f>RSI!A1044</f>
        <v>43525</v>
      </c>
      <c r="B1044" s="2">
        <f>RSI!B1044</f>
        <v>3.6215000000000002</v>
      </c>
      <c r="C1044" s="2">
        <f>RSI!I1044</f>
        <v>48.059316107148916</v>
      </c>
      <c r="D1044" s="2">
        <f>MACD!E1044</f>
        <v>-2.3985381815601947E-2</v>
      </c>
      <c r="E1044" s="2">
        <f>MACD!F1044</f>
        <v>-2.5095304055812152E-2</v>
      </c>
      <c r="F1044" s="2">
        <f>'Moving Avg'!D1044</f>
        <v>3.6987200000000002</v>
      </c>
      <c r="G1044" s="2">
        <f>'Moving Avg'!F1044</f>
        <v>3.6614749999999994</v>
      </c>
      <c r="H1044" s="2">
        <f>'Moving Avg'!G1044</f>
        <v>3.5189699999999999</v>
      </c>
      <c r="I1044" s="2">
        <f>'Moving Avg'!H1044</f>
        <v>3.3869344999999997</v>
      </c>
      <c r="J1044" s="17" t="str">
        <f>OBV!F1044</f>
        <v>BEARISH</v>
      </c>
      <c r="K1044" s="17" t="str">
        <f>OBV!G1044</f>
        <v>NEUTRAL</v>
      </c>
      <c r="L1044" s="17" t="str">
        <f>OBV!H1044</f>
        <v>CONFIRMED BEARISH</v>
      </c>
    </row>
    <row r="1045" spans="1:12" ht="13.5" x14ac:dyDescent="0.25">
      <c r="A1045" s="3">
        <f>RSI!A1045</f>
        <v>43528</v>
      </c>
      <c r="B1045" s="2">
        <f>RSI!B1045</f>
        <v>3.5249000000000001</v>
      </c>
      <c r="C1045" s="2">
        <f>RSI!I1045</f>
        <v>41.936508434090882</v>
      </c>
      <c r="D1045" s="2">
        <f>MACD!E1045</f>
        <v>-4.9045992765219815E-3</v>
      </c>
      <c r="E1045" s="2">
        <f>MACD!F1045</f>
        <v>-2.1057163099954122E-2</v>
      </c>
      <c r="F1045" s="2">
        <f>'Moving Avg'!D1045</f>
        <v>3.6518199999999998</v>
      </c>
      <c r="G1045" s="2">
        <f>'Moving Avg'!F1045</f>
        <v>3.6587149999999995</v>
      </c>
      <c r="H1045" s="2">
        <f>'Moving Avg'!G1045</f>
        <v>3.5273860000000004</v>
      </c>
      <c r="I1045" s="2">
        <f>'Moving Avg'!H1045</f>
        <v>3.3904629999999996</v>
      </c>
      <c r="J1045" s="17" t="str">
        <f>OBV!F1045</f>
        <v>BEARISH</v>
      </c>
      <c r="K1045" s="17" t="str">
        <f>OBV!G1045</f>
        <v>NEUTRAL</v>
      </c>
      <c r="L1045" s="17" t="str">
        <f>OBV!H1045</f>
        <v>CONFIRMED BEARISH</v>
      </c>
    </row>
    <row r="1046" spans="1:12" ht="13.5" x14ac:dyDescent="0.25">
      <c r="A1046" s="3">
        <f>RSI!A1046</f>
        <v>43529</v>
      </c>
      <c r="B1046" s="2">
        <f>RSI!B1046</f>
        <v>3.4628000000000001</v>
      </c>
      <c r="C1046" s="2">
        <f>RSI!I1046</f>
        <v>38.537474942354386</v>
      </c>
      <c r="D1046" s="2">
        <f>MACD!E1046</f>
        <v>2.720204914328761E-2</v>
      </c>
      <c r="E1046" s="2">
        <f>MACD!F1046</f>
        <v>-1.1405320651305777E-2</v>
      </c>
      <c r="F1046" s="2">
        <f>'Moving Avg'!D1046</f>
        <v>3.5980200000000004</v>
      </c>
      <c r="G1046" s="2">
        <f>'Moving Avg'!F1046</f>
        <v>3.6542300000000005</v>
      </c>
      <c r="H1046" s="2">
        <f>'Moving Avg'!G1046</f>
        <v>3.5331799999999998</v>
      </c>
      <c r="I1046" s="2">
        <f>'Moving Avg'!H1046</f>
        <v>3.3936809999999995</v>
      </c>
      <c r="J1046" s="17" t="str">
        <f>OBV!F1046</f>
        <v>BEARISH</v>
      </c>
      <c r="K1046" s="17" t="str">
        <f>OBV!G1046</f>
        <v>WEAK</v>
      </c>
      <c r="L1046" s="17" t="str">
        <f>OBV!H1046</f>
        <v>CONFIRMED BEARISH</v>
      </c>
    </row>
    <row r="1047" spans="1:12" ht="13.5" x14ac:dyDescent="0.25">
      <c r="A1047" s="3">
        <f>RSI!A1047</f>
        <v>43530</v>
      </c>
      <c r="B1047" s="2">
        <f>RSI!B1047</f>
        <v>3.5525000000000002</v>
      </c>
      <c r="C1047" s="2">
        <f>RSI!I1047</f>
        <v>45.419077304558314</v>
      </c>
      <c r="D1047" s="2">
        <f>MACD!E1047</f>
        <v>6.2582448342359598E-2</v>
      </c>
      <c r="E1047" s="2">
        <f>MACD!F1047</f>
        <v>3.3922331474272992E-3</v>
      </c>
      <c r="F1047" s="2">
        <f>'Moving Avg'!D1047</f>
        <v>3.5662999999999996</v>
      </c>
      <c r="G1047" s="2">
        <f>'Moving Avg'!F1047</f>
        <v>3.6525050000000001</v>
      </c>
      <c r="H1047" s="2">
        <f>'Moving Avg'!G1047</f>
        <v>3.5407679999999999</v>
      </c>
      <c r="I1047" s="2">
        <f>'Moving Avg'!H1047</f>
        <v>3.3971170000000002</v>
      </c>
      <c r="J1047" s="17" t="str">
        <f>OBV!F1047</f>
        <v>BEARISH</v>
      </c>
      <c r="K1047" s="17" t="str">
        <f>OBV!G1047</f>
        <v>WEAK</v>
      </c>
      <c r="L1047" s="17" t="str">
        <f>OBV!H1047</f>
        <v>CONFIRMED BEARISH</v>
      </c>
    </row>
    <row r="1048" spans="1:12" ht="13.5" x14ac:dyDescent="0.25">
      <c r="A1048" s="3">
        <f>RSI!A1048</f>
        <v>43531</v>
      </c>
      <c r="B1048" s="2">
        <f>RSI!B1048</f>
        <v>3.4489999999999998</v>
      </c>
      <c r="C1048" s="2">
        <f>RSI!I1048</f>
        <v>39.871825433981378</v>
      </c>
      <c r="D1048" s="2">
        <f>MACD!E1048</f>
        <v>8.3651052292147643E-2</v>
      </c>
      <c r="E1048" s="2">
        <f>MACD!F1048</f>
        <v>1.9443996976371371E-2</v>
      </c>
      <c r="F1048" s="2">
        <f>'Moving Avg'!D1048</f>
        <v>3.5221400000000003</v>
      </c>
      <c r="G1048" s="2">
        <f>'Moving Avg'!F1048</f>
        <v>3.6473299999999993</v>
      </c>
      <c r="H1048" s="2">
        <f>'Moving Avg'!G1048</f>
        <v>3.5462860000000003</v>
      </c>
      <c r="I1048" s="2">
        <f>'Moving Avg'!H1048</f>
        <v>3.4000354999999995</v>
      </c>
      <c r="J1048" s="17" t="str">
        <f>OBV!F1048</f>
        <v>BEARISH</v>
      </c>
      <c r="K1048" s="17" t="str">
        <f>OBV!G1048</f>
        <v>WEAK</v>
      </c>
      <c r="L1048" s="17" t="str">
        <f>OBV!H1048</f>
        <v>CONFIRMED BEARISH</v>
      </c>
    </row>
    <row r="1049" spans="1:12" ht="13.5" x14ac:dyDescent="0.25">
      <c r="A1049" s="3">
        <f>RSI!A1049</f>
        <v>43532</v>
      </c>
      <c r="B1049" s="2">
        <f>RSI!B1049</f>
        <v>3.4283000000000001</v>
      </c>
      <c r="C1049" s="2">
        <f>RSI!I1049</f>
        <v>38.849842784379604</v>
      </c>
      <c r="D1049" s="2">
        <f>MACD!E1049</f>
        <v>0.10722387815261181</v>
      </c>
      <c r="E1049" s="2">
        <f>MACD!F1049</f>
        <v>3.6999973211619464E-2</v>
      </c>
      <c r="F1049" s="2">
        <f>'Moving Avg'!D1049</f>
        <v>3.4835000000000003</v>
      </c>
      <c r="G1049" s="2">
        <f>'Moving Avg'!F1049</f>
        <v>3.6421549999999998</v>
      </c>
      <c r="H1049" s="2">
        <f>'Moving Avg'!G1049</f>
        <v>3.55139</v>
      </c>
      <c r="I1049" s="2">
        <f>'Moving Avg'!H1049</f>
        <v>3.4026855</v>
      </c>
      <c r="J1049" s="17" t="str">
        <f>OBV!F1049</f>
        <v>BEARISH</v>
      </c>
      <c r="K1049" s="17" t="str">
        <f>OBV!G1049</f>
        <v>WEAK</v>
      </c>
      <c r="L1049" s="17" t="str">
        <f>OBV!H1049</f>
        <v>CONFIRMED BEARISH</v>
      </c>
    </row>
    <row r="1050" spans="1:12" ht="13.5" x14ac:dyDescent="0.25">
      <c r="A1050" s="3">
        <f>RSI!A1050</f>
        <v>43535</v>
      </c>
      <c r="B1050" s="2">
        <f>RSI!B1050</f>
        <v>3.38</v>
      </c>
      <c r="C1050" s="2">
        <f>RSI!I1050</f>
        <v>36.499019060694557</v>
      </c>
      <c r="D1050" s="2">
        <f>MACD!E1050</f>
        <v>0.13182168897602287</v>
      </c>
      <c r="E1050" s="2">
        <f>MACD!F1050</f>
        <v>5.5964316364500145E-2</v>
      </c>
      <c r="F1050" s="2">
        <f>'Moving Avg'!D1050</f>
        <v>3.45452</v>
      </c>
      <c r="G1050" s="2">
        <f>'Moving Avg'!F1050</f>
        <v>3.6335300000000004</v>
      </c>
      <c r="H1050" s="2">
        <f>'Moving Avg'!G1050</f>
        <v>3.5542860000000003</v>
      </c>
      <c r="I1050" s="2">
        <f>'Moving Avg'!H1050</f>
        <v>3.4050939999999996</v>
      </c>
      <c r="J1050" s="17" t="str">
        <f>OBV!F1050</f>
        <v>BEARISH</v>
      </c>
      <c r="K1050" s="17" t="str">
        <f>OBV!G1050</f>
        <v>WEAK</v>
      </c>
      <c r="L1050" s="17" t="str">
        <f>OBV!H1050</f>
        <v>CONFIRMED BEARISH</v>
      </c>
    </row>
    <row r="1051" spans="1:12" ht="13.5" x14ac:dyDescent="0.25">
      <c r="A1051" s="3">
        <f>RSI!A1051</f>
        <v>43536</v>
      </c>
      <c r="B1051" s="2">
        <f>RSI!B1051</f>
        <v>3.4420999999999999</v>
      </c>
      <c r="C1051" s="2">
        <f>RSI!I1051</f>
        <v>41.408072264176631</v>
      </c>
      <c r="D1051" s="2">
        <f>MACD!E1051</f>
        <v>0.14506872949036476</v>
      </c>
      <c r="E1051" s="2">
        <f>MACD!F1051</f>
        <v>7.3785198989673076E-2</v>
      </c>
      <c r="F1051" s="2">
        <f>'Moving Avg'!D1051</f>
        <v>3.45038</v>
      </c>
      <c r="G1051" s="2">
        <f>'Moving Avg'!F1051</f>
        <v>3.6262850000000002</v>
      </c>
      <c r="H1051" s="2">
        <f>'Moving Avg'!G1051</f>
        <v>3.5573200000000003</v>
      </c>
      <c r="I1051" s="2">
        <f>'Moving Avg'!H1051</f>
        <v>3.4077804999999994</v>
      </c>
      <c r="J1051" s="17" t="str">
        <f>OBV!F1051</f>
        <v>BEARISH</v>
      </c>
      <c r="K1051" s="17" t="str">
        <f>OBV!G1051</f>
        <v>NEUTRAL</v>
      </c>
      <c r="L1051" s="17" t="str">
        <f>OBV!H1051</f>
        <v>CONFIRMED BEARISH</v>
      </c>
    </row>
    <row r="1052" spans="1:12" ht="13.5" x14ac:dyDescent="0.25">
      <c r="A1052" s="3">
        <f>RSI!A1052</f>
        <v>43537</v>
      </c>
      <c r="B1052" s="2">
        <f>RSI!B1052</f>
        <v>3.4420999999999999</v>
      </c>
      <c r="C1052" s="2">
        <f>RSI!I1052</f>
        <v>41.408072264176631</v>
      </c>
      <c r="D1052" s="2">
        <f>MACD!E1052</f>
        <v>0.15391106915840602</v>
      </c>
      <c r="E1052" s="2">
        <f>MACD!F1052</f>
        <v>8.9810373023419668E-2</v>
      </c>
      <c r="F1052" s="2">
        <f>'Moving Avg'!D1052</f>
        <v>3.4283000000000001</v>
      </c>
      <c r="G1052" s="2">
        <f>'Moving Avg'!F1052</f>
        <v>3.620765</v>
      </c>
      <c r="H1052" s="2">
        <f>'Moving Avg'!G1052</f>
        <v>3.5603540000000002</v>
      </c>
      <c r="I1052" s="2">
        <f>'Moving Avg'!H1052</f>
        <v>3.4104994999999998</v>
      </c>
      <c r="J1052" s="17" t="str">
        <f>OBV!F1052</f>
        <v>BEARISH</v>
      </c>
      <c r="K1052" s="17" t="str">
        <f>OBV!G1052</f>
        <v>NEUTRAL</v>
      </c>
      <c r="L1052" s="17" t="str">
        <f>OBV!H1052</f>
        <v>CONFIRMED BEARISH</v>
      </c>
    </row>
    <row r="1053" spans="1:12" ht="13.5" x14ac:dyDescent="0.25">
      <c r="A1053" s="3">
        <f>RSI!A1053</f>
        <v>43538</v>
      </c>
      <c r="B1053" s="2">
        <f>RSI!B1053</f>
        <v>3.4420999999999999</v>
      </c>
      <c r="C1053" s="2">
        <f>RSI!I1053</f>
        <v>41.408072264176631</v>
      </c>
      <c r="D1053" s="2">
        <f>MACD!E1053</f>
        <v>0.15579653677116312</v>
      </c>
      <c r="E1053" s="2">
        <f>MACD!F1053</f>
        <v>0.10300760577296836</v>
      </c>
      <c r="F1053" s="2">
        <f>'Moving Avg'!D1053</f>
        <v>3.42692</v>
      </c>
      <c r="G1053" s="2">
        <f>'Moving Avg'!F1053</f>
        <v>3.6104149999999997</v>
      </c>
      <c r="H1053" s="2">
        <f>'Moving Avg'!G1053</f>
        <v>3.5631120000000012</v>
      </c>
      <c r="I1053" s="2">
        <f>'Moving Avg'!H1053</f>
        <v>3.4128894999999995</v>
      </c>
      <c r="J1053" s="17" t="str">
        <f>OBV!F1053</f>
        <v>BEARISH</v>
      </c>
      <c r="K1053" s="17" t="str">
        <f>OBV!G1053</f>
        <v>NEUTRAL</v>
      </c>
      <c r="L1053" s="17" t="str">
        <f>OBV!H1053</f>
        <v>CONFIRMED BEARISH</v>
      </c>
    </row>
    <row r="1054" spans="1:12" ht="13.5" x14ac:dyDescent="0.25">
      <c r="A1054" s="3">
        <f>RSI!A1054</f>
        <v>43539</v>
      </c>
      <c r="B1054" s="2">
        <f>RSI!B1054</f>
        <v>3.4420999999999999</v>
      </c>
      <c r="C1054" s="2">
        <f>RSI!I1054</f>
        <v>41.408072264176631</v>
      </c>
      <c r="D1054" s="2">
        <f>MACD!E1054</f>
        <v>0.15066239844188534</v>
      </c>
      <c r="E1054" s="2">
        <f>MACD!F1054</f>
        <v>0.11253856430675176</v>
      </c>
      <c r="F1054" s="2">
        <f>'Moving Avg'!D1054</f>
        <v>3.4296799999999998</v>
      </c>
      <c r="G1054" s="2">
        <f>'Moving Avg'!F1054</f>
        <v>3.5928249999999999</v>
      </c>
      <c r="H1054" s="2">
        <f>'Moving Avg'!G1054</f>
        <v>3.5672500000000009</v>
      </c>
      <c r="I1054" s="2">
        <f>'Moving Avg'!H1054</f>
        <v>3.4146864999999997</v>
      </c>
      <c r="J1054" s="17" t="str">
        <f>OBV!F1054</f>
        <v>BULLISH</v>
      </c>
      <c r="K1054" s="17" t="str">
        <f>OBV!G1054</f>
        <v>NEUTRAL</v>
      </c>
      <c r="L1054" s="17" t="str">
        <f>OBV!H1054</f>
        <v>CONFIRMED BULLISH</v>
      </c>
    </row>
    <row r="1055" spans="1:12" ht="13.5" x14ac:dyDescent="0.25">
      <c r="A1055" s="3">
        <f>RSI!A1055</f>
        <v>43542</v>
      </c>
      <c r="B1055" s="2">
        <f>RSI!B1055</f>
        <v>3.4420999999999999</v>
      </c>
      <c r="C1055" s="2">
        <f>RSI!I1055</f>
        <v>41.408072264176631</v>
      </c>
      <c r="D1055" s="2">
        <f>MACD!E1055</f>
        <v>0.13210588096519338</v>
      </c>
      <c r="E1055" s="2">
        <f>MACD!F1055</f>
        <v>0.11645202763844008</v>
      </c>
      <c r="F1055" s="2">
        <f>'Moving Avg'!D1055</f>
        <v>3.4420999999999999</v>
      </c>
      <c r="G1055" s="2">
        <f>'Moving Avg'!F1055</f>
        <v>3.5804099999999996</v>
      </c>
      <c r="H1055" s="2">
        <f>'Moving Avg'!G1055</f>
        <v>3.5715260000000004</v>
      </c>
      <c r="I1055" s="2">
        <f>'Moving Avg'!H1055</f>
        <v>3.416285999999999</v>
      </c>
      <c r="J1055" s="17" t="str">
        <f>OBV!F1055</f>
        <v>BULLISH</v>
      </c>
      <c r="K1055" s="17" t="str">
        <f>OBV!G1055</f>
        <v>NEUTRAL</v>
      </c>
      <c r="L1055" s="17" t="str">
        <f>OBV!H1055</f>
        <v>CONFIRMED BULLISH</v>
      </c>
    </row>
    <row r="1056" spans="1:12" ht="13.5" x14ac:dyDescent="0.25">
      <c r="A1056" s="3">
        <f>RSI!A1056</f>
        <v>43543</v>
      </c>
      <c r="B1056" s="2">
        <f>RSI!B1056</f>
        <v>3.3454999999999999</v>
      </c>
      <c r="C1056" s="2">
        <f>RSI!I1056</f>
        <v>35.265186575160257</v>
      </c>
      <c r="D1056" s="2">
        <f>MACD!E1056</f>
        <v>0.11460711791689926</v>
      </c>
      <c r="E1056" s="2">
        <f>MACD!F1056</f>
        <v>0.11608304569413193</v>
      </c>
      <c r="F1056" s="2">
        <f>'Moving Avg'!D1056</f>
        <v>3.4227800000000004</v>
      </c>
      <c r="G1056" s="2">
        <f>'Moving Avg'!F1056</f>
        <v>3.5597149999999997</v>
      </c>
      <c r="H1056" s="2">
        <f>'Moving Avg'!G1056</f>
        <v>3.5734560000000006</v>
      </c>
      <c r="I1056" s="2">
        <f>'Moving Avg'!H1056</f>
        <v>3.417270499999999</v>
      </c>
      <c r="J1056" s="17" t="str">
        <f>OBV!F1056</f>
        <v>BEARISH</v>
      </c>
      <c r="K1056" s="17" t="str">
        <f>OBV!G1056</f>
        <v>NEUTRAL</v>
      </c>
      <c r="L1056" s="17" t="str">
        <f>OBV!H1056</f>
        <v>CONFIRMED BEARISH</v>
      </c>
    </row>
    <row r="1057" spans="1:12" ht="13.5" x14ac:dyDescent="0.25">
      <c r="A1057" s="3">
        <f>RSI!A1057</f>
        <v>43545</v>
      </c>
      <c r="B1057" s="2">
        <f>RSI!B1057</f>
        <v>3.38</v>
      </c>
      <c r="C1057" s="2">
        <f>RSI!I1057</f>
        <v>38.759431072061886</v>
      </c>
      <c r="D1057" s="2">
        <f>MACD!E1057</f>
        <v>0.11217239338713236</v>
      </c>
      <c r="E1057" s="2">
        <f>MACD!F1057</f>
        <v>0.11530091523273202</v>
      </c>
      <c r="F1057" s="2">
        <f>'Moving Avg'!D1057</f>
        <v>3.4103599999999998</v>
      </c>
      <c r="G1057" s="2">
        <f>'Moving Avg'!F1057</f>
        <v>3.5362599999999995</v>
      </c>
      <c r="H1057" s="2">
        <f>'Moving Avg'!G1057</f>
        <v>3.5760760000000005</v>
      </c>
      <c r="I1057" s="2">
        <f>'Moving Avg'!H1057</f>
        <v>3.418131499999999</v>
      </c>
      <c r="J1057" s="17" t="str">
        <f>OBV!F1057</f>
        <v>BEARISH</v>
      </c>
      <c r="K1057" s="17" t="str">
        <f>OBV!G1057</f>
        <v>NEUTRAL</v>
      </c>
      <c r="L1057" s="17" t="str">
        <f>OBV!H1057</f>
        <v>CONFIRMED BEARISH</v>
      </c>
    </row>
    <row r="1058" spans="1:12" ht="13.5" x14ac:dyDescent="0.25">
      <c r="A1058" s="3">
        <f>RSI!A1058</f>
        <v>43546</v>
      </c>
      <c r="B1058" s="2">
        <f>RSI!B1058</f>
        <v>3.4076</v>
      </c>
      <c r="C1058" s="2">
        <f>RSI!I1058</f>
        <v>41.480806096566432</v>
      </c>
      <c r="D1058" s="2">
        <f>MACD!E1058</f>
        <v>9.2984818403558211E-2</v>
      </c>
      <c r="E1058" s="2">
        <f>MACD!F1058</f>
        <v>0.11083769586689726</v>
      </c>
      <c r="F1058" s="2">
        <f>'Moving Avg'!D1058</f>
        <v>3.4034599999999999</v>
      </c>
      <c r="G1058" s="2">
        <f>'Moving Avg'!F1058</f>
        <v>3.5197049999999992</v>
      </c>
      <c r="H1058" s="2">
        <f>'Moving Avg'!G1058</f>
        <v>3.5786960000000003</v>
      </c>
      <c r="I1058" s="2">
        <f>'Moving Avg'!H1058</f>
        <v>3.419195999999999</v>
      </c>
      <c r="J1058" s="17" t="str">
        <f>OBV!F1058</f>
        <v>BEARISH</v>
      </c>
      <c r="K1058" s="17" t="str">
        <f>OBV!G1058</f>
        <v>NEUTRAL</v>
      </c>
      <c r="L1058" s="17" t="str">
        <f>OBV!H1058</f>
        <v>CONFIRMED BEARISH</v>
      </c>
    </row>
    <row r="1059" spans="1:12" ht="13.5" x14ac:dyDescent="0.25">
      <c r="A1059" s="3">
        <f>RSI!A1059</f>
        <v>43549</v>
      </c>
      <c r="B1059" s="2">
        <f>RSI!B1059</f>
        <v>3.38</v>
      </c>
      <c r="C1059" s="2">
        <f>RSI!I1059</f>
        <v>39.586371745046662</v>
      </c>
      <c r="D1059" s="2">
        <f>MACD!E1059</f>
        <v>7.6223785941743394E-2</v>
      </c>
      <c r="E1059" s="2">
        <f>MACD!F1059</f>
        <v>0.10391491388186649</v>
      </c>
      <c r="F1059" s="2">
        <f>'Moving Avg'!D1059</f>
        <v>3.3910400000000003</v>
      </c>
      <c r="G1059" s="2">
        <f>'Moving Avg'!F1059</f>
        <v>3.5007349999999988</v>
      </c>
      <c r="H1059" s="2">
        <f>'Moving Avg'!G1059</f>
        <v>3.5807640000000003</v>
      </c>
      <c r="I1059" s="2">
        <f>'Moving Avg'!H1059</f>
        <v>3.4198264999999988</v>
      </c>
      <c r="J1059" s="17" t="str">
        <f>OBV!F1059</f>
        <v>BEARISH</v>
      </c>
      <c r="K1059" s="17" t="str">
        <f>OBV!G1059</f>
        <v>NEUTRAL</v>
      </c>
      <c r="L1059" s="17" t="str">
        <f>OBV!H1059</f>
        <v>CONFIRMED BEARISH</v>
      </c>
    </row>
    <row r="1060" spans="1:12" ht="13.5" x14ac:dyDescent="0.25">
      <c r="A1060" s="3">
        <f>RSI!A1060</f>
        <v>43550</v>
      </c>
      <c r="B1060" s="2">
        <f>RSI!B1060</f>
        <v>3.4420999999999999</v>
      </c>
      <c r="C1060" s="2">
        <f>RSI!I1060</f>
        <v>45.605761631736172</v>
      </c>
      <c r="D1060" s="2">
        <f>MACD!E1060</f>
        <v>5.074293388827833E-2</v>
      </c>
      <c r="E1060" s="2">
        <f>MACD!F1060</f>
        <v>9.3280517883148867E-2</v>
      </c>
      <c r="F1060" s="2">
        <f>'Moving Avg'!D1060</f>
        <v>3.3910400000000003</v>
      </c>
      <c r="G1060" s="2">
        <f>'Moving Avg'!F1060</f>
        <v>3.4848699999999995</v>
      </c>
      <c r="H1060" s="2">
        <f>'Moving Avg'!G1060</f>
        <v>3.5847640000000007</v>
      </c>
      <c r="I1060" s="2">
        <f>'Moving Avg'!H1060</f>
        <v>3.4207674999999989</v>
      </c>
      <c r="J1060" s="17" t="str">
        <f>OBV!F1060</f>
        <v>BEARISH</v>
      </c>
      <c r="K1060" s="17" t="str">
        <f>OBV!G1060</f>
        <v>NEUTRAL</v>
      </c>
      <c r="L1060" s="17" t="str">
        <f>OBV!H1060</f>
        <v>NEUTRAL</v>
      </c>
    </row>
    <row r="1061" spans="1:12" ht="13.5" x14ac:dyDescent="0.25">
      <c r="A1061" s="3">
        <f>RSI!A1061</f>
        <v>43551</v>
      </c>
      <c r="B1061" s="2">
        <f>RSI!B1061</f>
        <v>3.5179999999999998</v>
      </c>
      <c r="C1061" s="2">
        <f>RSI!I1061</f>
        <v>51.912240661398677</v>
      </c>
      <c r="D1061" s="2">
        <f>MACD!E1061</f>
        <v>3.3424967933132876E-2</v>
      </c>
      <c r="E1061" s="2">
        <f>MACD!F1061</f>
        <v>8.1309407893145683E-2</v>
      </c>
      <c r="F1061" s="2">
        <f>'Moving Avg'!D1061</f>
        <v>3.4255400000000003</v>
      </c>
      <c r="G1061" s="2">
        <f>'Moving Avg'!F1061</f>
        <v>3.4741799999999996</v>
      </c>
      <c r="H1061" s="2">
        <f>'Moving Avg'!G1061</f>
        <v>3.5900060000000007</v>
      </c>
      <c r="I1061" s="2">
        <f>'Moving Avg'!H1061</f>
        <v>3.4219889999999986</v>
      </c>
      <c r="J1061" s="17" t="str">
        <f>OBV!F1061</f>
        <v>BULLISH</v>
      </c>
      <c r="K1061" s="17" t="str">
        <f>OBV!G1061</f>
        <v>NEUTRAL</v>
      </c>
      <c r="L1061" s="17" t="str">
        <f>OBV!H1061</f>
        <v>CONFIRMED BULLISH</v>
      </c>
    </row>
    <row r="1062" spans="1:12" ht="13.5" x14ac:dyDescent="0.25">
      <c r="A1062" s="3">
        <f>RSI!A1062</f>
        <v>43552</v>
      </c>
      <c r="B1062" s="2">
        <f>RSI!B1062</f>
        <v>3.5179999999999998</v>
      </c>
      <c r="C1062" s="2">
        <f>RSI!I1062</f>
        <v>51.912240661398677</v>
      </c>
      <c r="D1062" s="2">
        <f>MACD!E1062</f>
        <v>1.8610892407783908E-2</v>
      </c>
      <c r="E1062" s="2">
        <f>MACD!F1062</f>
        <v>6.8769704796073333E-2</v>
      </c>
      <c r="F1062" s="2">
        <f>'Moving Avg'!D1062</f>
        <v>3.4531399999999999</v>
      </c>
      <c r="G1062" s="2">
        <f>'Moving Avg'!F1062</f>
        <v>3.4645249999999996</v>
      </c>
      <c r="H1062" s="2">
        <f>'Moving Avg'!G1062</f>
        <v>3.5953860000000009</v>
      </c>
      <c r="I1062" s="2">
        <f>'Moving Avg'!H1062</f>
        <v>3.4232764999999983</v>
      </c>
      <c r="J1062" s="17" t="str">
        <f>OBV!F1062</f>
        <v>BULLISH</v>
      </c>
      <c r="K1062" s="17" t="str">
        <f>OBV!G1062</f>
        <v>NEUTRAL</v>
      </c>
      <c r="L1062" s="17" t="str">
        <f>OBV!H1062</f>
        <v>CONFIRMED BULLISH</v>
      </c>
    </row>
    <row r="1063" spans="1:12" ht="13.5" x14ac:dyDescent="0.25">
      <c r="A1063" s="3">
        <f>RSI!A1063</f>
        <v>43553</v>
      </c>
      <c r="B1063" s="2">
        <f>RSI!B1063</f>
        <v>3.5179999999999998</v>
      </c>
      <c r="C1063" s="2">
        <f>RSI!I1063</f>
        <v>51.91224066139867</v>
      </c>
      <c r="D1063" s="2">
        <f>MACD!E1063</f>
        <v>5.9273757721651776E-3</v>
      </c>
      <c r="E1063" s="2">
        <f>MACD!F1063</f>
        <v>5.6201238991291702E-2</v>
      </c>
      <c r="F1063" s="2">
        <f>'Moving Avg'!D1063</f>
        <v>3.4752200000000002</v>
      </c>
      <c r="G1063" s="2">
        <f>'Moving Avg'!F1063</f>
        <v>3.4569350000000001</v>
      </c>
      <c r="H1063" s="2">
        <f>'Moving Avg'!G1063</f>
        <v>3.5986980000000006</v>
      </c>
      <c r="I1063" s="2">
        <f>'Moving Avg'!H1063</f>
        <v>3.4245639999999984</v>
      </c>
      <c r="J1063" s="17" t="str">
        <f>OBV!F1063</f>
        <v>BULLISH</v>
      </c>
      <c r="K1063" s="17" t="str">
        <f>OBV!G1063</f>
        <v>NEUTRAL</v>
      </c>
      <c r="L1063" s="17" t="str">
        <f>OBV!H1063</f>
        <v>CONFIRMED BULLISH</v>
      </c>
    </row>
    <row r="1064" spans="1:12" ht="13.5" x14ac:dyDescent="0.25">
      <c r="A1064" s="3">
        <f>RSI!A1064</f>
        <v>43556</v>
      </c>
      <c r="B1064" s="2">
        <f>RSI!B1064</f>
        <v>3.4834999999999998</v>
      </c>
      <c r="C1064" s="2">
        <f>RSI!I1064</f>
        <v>48.706334042918286</v>
      </c>
      <c r="D1064" s="2">
        <f>MACD!E1064</f>
        <v>-2.3868025124036407E-3</v>
      </c>
      <c r="E1064" s="2">
        <f>MACD!F1064</f>
        <v>4.4483630690552639E-2</v>
      </c>
      <c r="F1064" s="2">
        <f>'Moving Avg'!D1064</f>
        <v>3.4959199999999995</v>
      </c>
      <c r="G1064" s="2">
        <f>'Moving Avg'!F1064</f>
        <v>3.4500350000000006</v>
      </c>
      <c r="H1064" s="2">
        <f>'Moving Avg'!G1064</f>
        <v>3.5991119999999999</v>
      </c>
      <c r="I1064" s="2">
        <f>'Moving Avg'!H1064</f>
        <v>3.4256789999999997</v>
      </c>
      <c r="J1064" s="17" t="str">
        <f>OBV!F1064</f>
        <v>BULLISH</v>
      </c>
      <c r="K1064" s="17" t="str">
        <f>OBV!G1064</f>
        <v>NEUTRAL</v>
      </c>
      <c r="L1064" s="17" t="str">
        <f>OBV!H1064</f>
        <v>CONFIRMED BULLISH</v>
      </c>
    </row>
    <row r="1065" spans="1:12" ht="13.5" x14ac:dyDescent="0.25">
      <c r="A1065" s="3">
        <f>RSI!A1065</f>
        <v>43557</v>
      </c>
      <c r="B1065" s="2">
        <f>RSI!B1065</f>
        <v>3.5110999999999999</v>
      </c>
      <c r="C1065" s="2">
        <f>RSI!I1065</f>
        <v>51.297566789305804</v>
      </c>
      <c r="D1065" s="2">
        <f>MACD!E1065</f>
        <v>-1.1389799145471891E-2</v>
      </c>
      <c r="E1065" s="2">
        <f>MACD!F1065</f>
        <v>3.3308944723347736E-2</v>
      </c>
      <c r="F1065" s="2">
        <f>'Moving Avg'!D1065</f>
        <v>3.5097199999999993</v>
      </c>
      <c r="G1065" s="2">
        <f>'Moving Avg'!F1065</f>
        <v>3.449345000000001</v>
      </c>
      <c r="H1065" s="2">
        <f>'Moving Avg'!G1065</f>
        <v>3.5959379999999999</v>
      </c>
      <c r="I1065" s="2">
        <f>'Moving Avg'!H1065</f>
        <v>3.4269649999999996</v>
      </c>
      <c r="J1065" s="17" t="str">
        <f>OBV!F1065</f>
        <v>BULLISH</v>
      </c>
      <c r="K1065" s="17" t="str">
        <f>OBV!G1065</f>
        <v>NEUTRAL</v>
      </c>
      <c r="L1065" s="17" t="str">
        <f>OBV!H1065</f>
        <v>CONFIRMED BULLISH</v>
      </c>
    </row>
    <row r="1066" spans="1:12" ht="13.5" x14ac:dyDescent="0.25">
      <c r="A1066" s="3">
        <f>RSI!A1066</f>
        <v>43558</v>
      </c>
      <c r="B1066" s="2">
        <f>RSI!B1066</f>
        <v>3.5179999999999998</v>
      </c>
      <c r="C1066" s="2">
        <f>RSI!I1066</f>
        <v>51.951075005084064</v>
      </c>
      <c r="D1066" s="2">
        <f>MACD!E1066</f>
        <v>-3.4472605064308937E-2</v>
      </c>
      <c r="E1066" s="2">
        <f>MACD!F1066</f>
        <v>1.9752634765816401E-2</v>
      </c>
      <c r="F1066" s="2">
        <f>'Moving Avg'!D1066</f>
        <v>3.5097200000000002</v>
      </c>
      <c r="G1066" s="2">
        <f>'Moving Avg'!F1066</f>
        <v>3.4521050000000009</v>
      </c>
      <c r="H1066" s="2">
        <f>'Moving Avg'!G1066</f>
        <v>3.5897299999999994</v>
      </c>
      <c r="I1066" s="2">
        <f>'Moving Avg'!H1066</f>
        <v>3.4282854999999999</v>
      </c>
      <c r="J1066" s="17" t="str">
        <f>OBV!F1066</f>
        <v>BULLISH</v>
      </c>
      <c r="K1066" s="17" t="str">
        <f>OBV!G1066</f>
        <v>NEUTRAL</v>
      </c>
      <c r="L1066" s="17" t="str">
        <f>OBV!H1066</f>
        <v>NEUTRAL</v>
      </c>
    </row>
    <row r="1067" spans="1:12" ht="13.5" x14ac:dyDescent="0.25">
      <c r="A1067" s="3">
        <f>RSI!A1067</f>
        <v>43559</v>
      </c>
      <c r="B1067" s="2">
        <f>RSI!B1067</f>
        <v>3.4834999999999998</v>
      </c>
      <c r="C1067" s="2">
        <f>RSI!I1067</f>
        <v>48.450395089119063</v>
      </c>
      <c r="D1067" s="2">
        <f>MACD!E1067</f>
        <v>-4.6267138418790044E-2</v>
      </c>
      <c r="E1067" s="2">
        <f>MACD!F1067</f>
        <v>6.5486801288951128E-3</v>
      </c>
      <c r="F1067" s="2">
        <f>'Moving Avg'!D1067</f>
        <v>3.5028199999999998</v>
      </c>
      <c r="G1067" s="2">
        <f>'Moving Avg'!F1067</f>
        <v>3.448655</v>
      </c>
      <c r="H1067" s="2">
        <f>'Moving Avg'!G1067</f>
        <v>3.5810379999999991</v>
      </c>
      <c r="I1067" s="2">
        <f>'Moving Avg'!H1067</f>
        <v>3.4293345000000004</v>
      </c>
      <c r="J1067" s="17" t="str">
        <f>OBV!F1067</f>
        <v>BEARISH</v>
      </c>
      <c r="K1067" s="17" t="str">
        <f>OBV!G1067</f>
        <v>NEUTRAL</v>
      </c>
      <c r="L1067" s="17" t="str">
        <f>OBV!H1067</f>
        <v>CONFIRMED BEARISH</v>
      </c>
    </row>
    <row r="1068" spans="1:12" ht="13.5" x14ac:dyDescent="0.25">
      <c r="A1068" s="3">
        <f>RSI!A1068</f>
        <v>43560</v>
      </c>
      <c r="B1068" s="2">
        <f>RSI!B1068</f>
        <v>3.4489999999999998</v>
      </c>
      <c r="C1068" s="2">
        <f>RSI!I1068</f>
        <v>45.1723478246114</v>
      </c>
      <c r="D1068" s="2">
        <f>MACD!E1068</f>
        <v>-4.9358386620519834E-2</v>
      </c>
      <c r="E1068" s="2">
        <f>MACD!F1068</f>
        <v>-4.6327332209878773E-3</v>
      </c>
      <c r="F1068" s="2">
        <f>'Moving Avg'!D1068</f>
        <v>3.4890199999999991</v>
      </c>
      <c r="G1068" s="2">
        <f>'Moving Avg'!F1068</f>
        <v>3.448655</v>
      </c>
      <c r="H1068" s="2">
        <f>'Moving Avg'!G1068</f>
        <v>3.5734499999999993</v>
      </c>
      <c r="I1068" s="2">
        <f>'Moving Avg'!H1068</f>
        <v>3.4302440000000001</v>
      </c>
      <c r="J1068" s="17" t="str">
        <f>OBV!F1068</f>
        <v>BEARISH</v>
      </c>
      <c r="K1068" s="17" t="str">
        <f>OBV!G1068</f>
        <v>NEUTRAL</v>
      </c>
      <c r="L1068" s="17" t="str">
        <f>OBV!H1068</f>
        <v>CONFIRMED BEARISH</v>
      </c>
    </row>
    <row r="1069" spans="1:12" ht="13.5" x14ac:dyDescent="0.25">
      <c r="A1069" s="3">
        <f>RSI!A1069</f>
        <v>43563</v>
      </c>
      <c r="B1069" s="2">
        <f>RSI!B1069</f>
        <v>3.4834999999999998</v>
      </c>
      <c r="C1069" s="2">
        <f>RSI!I1069</f>
        <v>48.89590697082393</v>
      </c>
      <c r="D1069" s="2">
        <f>MACD!E1069</f>
        <v>-5.8491320264375979E-2</v>
      </c>
      <c r="E1069" s="2">
        <f>MACD!F1069</f>
        <v>-1.5404450629665499E-2</v>
      </c>
      <c r="F1069" s="2">
        <f>'Moving Avg'!D1069</f>
        <v>3.48902</v>
      </c>
      <c r="G1069" s="2">
        <f>'Moving Avg'!F1069</f>
        <v>3.4514149999999999</v>
      </c>
      <c r="H1069" s="2">
        <f>'Moving Avg'!G1069</f>
        <v>3.5665519999999988</v>
      </c>
      <c r="I1069" s="2">
        <f>'Moving Avg'!H1069</f>
        <v>3.4313590000000009</v>
      </c>
      <c r="J1069" s="17" t="str">
        <f>OBV!F1069</f>
        <v>BEARISH</v>
      </c>
      <c r="K1069" s="17" t="str">
        <f>OBV!G1069</f>
        <v>NEUTRAL</v>
      </c>
      <c r="L1069" s="17" t="str">
        <f>OBV!H1069</f>
        <v>NEUTRAL</v>
      </c>
    </row>
    <row r="1070" spans="1:12" ht="13.5" x14ac:dyDescent="0.25">
      <c r="A1070" s="3">
        <f>RSI!A1070</f>
        <v>43565</v>
      </c>
      <c r="B1070" s="2">
        <f>RSI!B1070</f>
        <v>3.4489999999999998</v>
      </c>
      <c r="C1070" s="2">
        <f>RSI!I1070</f>
        <v>45.563483309641036</v>
      </c>
      <c r="D1070" s="2">
        <f>MACD!E1070</f>
        <v>-5.4050270324213834E-2</v>
      </c>
      <c r="E1070" s="2">
        <f>MACD!F1070</f>
        <v>-2.313361456857517E-2</v>
      </c>
      <c r="F1070" s="2">
        <f>'Moving Avg'!D1070</f>
        <v>3.4765999999999999</v>
      </c>
      <c r="G1070" s="2">
        <f>'Moving Avg'!F1070</f>
        <v>3.4548650000000003</v>
      </c>
      <c r="H1070" s="2">
        <f>'Moving Avg'!G1070</f>
        <v>3.5588259999999989</v>
      </c>
      <c r="I1070" s="2">
        <f>'Moving Avg'!H1070</f>
        <v>3.4323345000000005</v>
      </c>
      <c r="J1070" s="17" t="str">
        <f>OBV!F1070</f>
        <v>BEARISH</v>
      </c>
      <c r="K1070" s="17" t="str">
        <f>OBV!G1070</f>
        <v>NEUTRAL</v>
      </c>
      <c r="L1070" s="17" t="str">
        <f>OBV!H1070</f>
        <v>CONFIRMED BEARISH</v>
      </c>
    </row>
    <row r="1071" spans="1:12" ht="13.5" x14ac:dyDescent="0.25">
      <c r="A1071" s="3">
        <f>RSI!A1071</f>
        <v>43566</v>
      </c>
      <c r="B1071" s="2">
        <f>RSI!B1071</f>
        <v>3.4214000000000002</v>
      </c>
      <c r="C1071" s="2">
        <f>RSI!I1071</f>
        <v>43.036516792291117</v>
      </c>
      <c r="D1071" s="2">
        <f>MACD!E1071</f>
        <v>-3.6312122703582528E-2</v>
      </c>
      <c r="E1071" s="2">
        <f>MACD!F1071</f>
        <v>-2.5769316195576642E-2</v>
      </c>
      <c r="F1071" s="2">
        <f>'Moving Avg'!D1071</f>
        <v>3.4572799999999999</v>
      </c>
      <c r="G1071" s="2">
        <f>'Moving Avg'!F1071</f>
        <v>3.45383</v>
      </c>
      <c r="H1071" s="2">
        <f>'Moving Avg'!G1071</f>
        <v>3.5513759999999994</v>
      </c>
      <c r="I1071" s="2">
        <f>'Moving Avg'!H1071</f>
        <v>3.4333365000000002</v>
      </c>
      <c r="J1071" s="17" t="str">
        <f>OBV!F1071</f>
        <v>BEARISH</v>
      </c>
      <c r="K1071" s="17" t="str">
        <f>OBV!G1071</f>
        <v>NEUTRAL</v>
      </c>
      <c r="L1071" s="17" t="str">
        <f>OBV!H1071</f>
        <v>CONFIRMED BEARISH</v>
      </c>
    </row>
    <row r="1072" spans="1:12" ht="13.5" x14ac:dyDescent="0.25">
      <c r="A1072" s="3">
        <f>RSI!A1072</f>
        <v>43567</v>
      </c>
      <c r="B1072" s="2">
        <f>RSI!B1072</f>
        <v>3.4214000000000002</v>
      </c>
      <c r="C1072" s="2">
        <f>RSI!I1072</f>
        <v>43.036516792291117</v>
      </c>
      <c r="D1072" s="2">
        <f>MACD!E1072</f>
        <v>-2.0900045534101519E-2</v>
      </c>
      <c r="E1072" s="2">
        <f>MACD!F1072</f>
        <v>-2.479546206328162E-2</v>
      </c>
      <c r="F1072" s="2">
        <f>'Moving Avg'!D1072</f>
        <v>3.4448599999999998</v>
      </c>
      <c r="G1072" s="2">
        <f>'Moving Avg'!F1072</f>
        <v>3.4527949999999996</v>
      </c>
      <c r="H1072" s="2">
        <f>'Moving Avg'!G1072</f>
        <v>3.5453060000000001</v>
      </c>
      <c r="I1072" s="2">
        <f>'Moving Avg'!H1072</f>
        <v>3.4343714999999997</v>
      </c>
      <c r="J1072" s="17" t="str">
        <f>OBV!F1072</f>
        <v>BEARISH</v>
      </c>
      <c r="K1072" s="17" t="str">
        <f>OBV!G1072</f>
        <v>NEUTRAL</v>
      </c>
      <c r="L1072" s="17" t="str">
        <f>OBV!H1072</f>
        <v>CONFIRMED BEARISH</v>
      </c>
    </row>
    <row r="1073" spans="1:12" ht="13.5" x14ac:dyDescent="0.25">
      <c r="A1073" s="3">
        <f>RSI!A1073</f>
        <v>43570</v>
      </c>
      <c r="B1073" s="2">
        <f>RSI!B1073</f>
        <v>3.4489999999999998</v>
      </c>
      <c r="C1073" s="2">
        <f>RSI!I1073</f>
        <v>46.479032209206558</v>
      </c>
      <c r="D1073" s="2">
        <f>MACD!E1073</f>
        <v>-9.5304688852593245E-3</v>
      </c>
      <c r="E1073" s="2">
        <f>MACD!F1073</f>
        <v>-2.1742463427677161E-2</v>
      </c>
      <c r="F1073" s="2">
        <f>'Moving Avg'!D1073</f>
        <v>3.4448599999999998</v>
      </c>
      <c r="G1073" s="2">
        <f>'Moving Avg'!F1073</f>
        <v>3.4531399999999999</v>
      </c>
      <c r="H1073" s="2">
        <f>'Moving Avg'!G1073</f>
        <v>3.5411659999999996</v>
      </c>
      <c r="I1073" s="2">
        <f>'Moving Avg'!H1073</f>
        <v>3.4354784999999999</v>
      </c>
      <c r="J1073" s="17" t="str">
        <f>OBV!F1073</f>
        <v>BULLISH</v>
      </c>
      <c r="K1073" s="17" t="str">
        <f>OBV!G1073</f>
        <v>NEUTRAL</v>
      </c>
      <c r="L1073" s="17" t="str">
        <f>OBV!H1073</f>
        <v>NEUTRAL</v>
      </c>
    </row>
    <row r="1074" spans="1:12" ht="13.5" x14ac:dyDescent="0.25">
      <c r="A1074" s="3">
        <f>RSI!A1074</f>
        <v>43571</v>
      </c>
      <c r="B1074" s="2">
        <f>RSI!B1074</f>
        <v>3.4489999999999998</v>
      </c>
      <c r="C1074" s="2">
        <f>RSI!I1074</f>
        <v>46.479032209206558</v>
      </c>
      <c r="D1074" s="2">
        <f>MACD!E1074</f>
        <v>-5.0354391018614386E-3</v>
      </c>
      <c r="E1074" s="2">
        <f>MACD!F1074</f>
        <v>-1.8401058562514016E-2</v>
      </c>
      <c r="F1074" s="2">
        <f>'Moving Avg'!D1074</f>
        <v>3.4379599999999995</v>
      </c>
      <c r="G1074" s="2">
        <f>'Moving Avg'!F1074</f>
        <v>3.4534849999999997</v>
      </c>
      <c r="H1074" s="2">
        <f>'Moving Avg'!G1074</f>
        <v>3.5373020000000004</v>
      </c>
      <c r="I1074" s="2">
        <f>'Moving Avg'!H1074</f>
        <v>3.4364209999999997</v>
      </c>
      <c r="J1074" s="17" t="str">
        <f>OBV!F1074</f>
        <v>BULLISH</v>
      </c>
      <c r="K1074" s="17" t="str">
        <f>OBV!G1074</f>
        <v>NEUTRAL</v>
      </c>
      <c r="L1074" s="17" t="str">
        <f>OBV!H1074</f>
        <v>BULLISH DIVERGENCE</v>
      </c>
    </row>
    <row r="1075" spans="1:12" ht="13.5" x14ac:dyDescent="0.25">
      <c r="A1075" s="3">
        <f>RSI!A1075</f>
        <v>43572</v>
      </c>
      <c r="B1075" s="2">
        <f>RSI!B1075</f>
        <v>3.4834999999999998</v>
      </c>
      <c r="C1075" s="2">
        <f>RSI!I1075</f>
        <v>50.790340651864319</v>
      </c>
      <c r="D1075" s="2">
        <f>MACD!E1075</f>
        <v>6.2745248458284664E-4</v>
      </c>
      <c r="E1075" s="2">
        <f>MACD!F1075</f>
        <v>-1.4595356353094644E-2</v>
      </c>
      <c r="F1075" s="2">
        <f>'Moving Avg'!D1075</f>
        <v>3.4448599999999998</v>
      </c>
      <c r="G1075" s="2">
        <f>'Moving Avg'!F1075</f>
        <v>3.4555550000000004</v>
      </c>
      <c r="H1075" s="2">
        <f>'Moving Avg'!G1075</f>
        <v>3.535369999999999</v>
      </c>
      <c r="I1075" s="2">
        <f>'Moving Avg'!H1075</f>
        <v>3.4370419999999995</v>
      </c>
      <c r="J1075" s="17" t="str">
        <f>OBV!F1075</f>
        <v>BULLISH</v>
      </c>
      <c r="K1075" s="17" t="str">
        <f>OBV!G1075</f>
        <v>NEUTRAL</v>
      </c>
      <c r="L1075" s="17" t="str">
        <f>OBV!H1075</f>
        <v>CONFIRMED BULLISH</v>
      </c>
    </row>
    <row r="1076" spans="1:12" ht="13.5" x14ac:dyDescent="0.25">
      <c r="A1076" s="3">
        <f>RSI!A1076</f>
        <v>43573</v>
      </c>
      <c r="B1076" s="2">
        <f>RSI!B1076</f>
        <v>3.4489999999999998</v>
      </c>
      <c r="C1076" s="2">
        <f>RSI!I1076</f>
        <v>46.735990347534546</v>
      </c>
      <c r="D1076" s="2">
        <f>MACD!E1076</f>
        <v>8.9886643829699686E-3</v>
      </c>
      <c r="E1076" s="2">
        <f>MACD!F1076</f>
        <v>-9.8785522058817219E-3</v>
      </c>
      <c r="F1076" s="2">
        <f>'Moving Avg'!D1076</f>
        <v>3.45038</v>
      </c>
      <c r="G1076" s="2">
        <f>'Moving Avg'!F1076</f>
        <v>3.4607299999999994</v>
      </c>
      <c r="H1076" s="2">
        <f>'Moving Avg'!G1076</f>
        <v>3.5332999999999997</v>
      </c>
      <c r="I1076" s="2">
        <f>'Moving Avg'!H1076</f>
        <v>3.436766</v>
      </c>
      <c r="J1076" s="17" t="str">
        <f>OBV!F1076</f>
        <v>BULLISH</v>
      </c>
      <c r="K1076" s="17" t="str">
        <f>OBV!G1076</f>
        <v>NEUTRAL</v>
      </c>
      <c r="L1076" s="17" t="str">
        <f>OBV!H1076</f>
        <v>CONFIRMED BULLISH</v>
      </c>
    </row>
    <row r="1077" spans="1:12" ht="13.5" x14ac:dyDescent="0.25">
      <c r="A1077" s="3">
        <f>RSI!A1077</f>
        <v>43574</v>
      </c>
      <c r="B1077" s="2">
        <f>RSI!B1077</f>
        <v>3.4489999999999998</v>
      </c>
      <c r="C1077" s="2">
        <f>RSI!I1077</f>
        <v>46.735990347534546</v>
      </c>
      <c r="D1077" s="2">
        <f>MACD!E1077</f>
        <v>1.09156689827552E-2</v>
      </c>
      <c r="E1077" s="2">
        <f>MACD!F1077</f>
        <v>-5.7197079681543372E-3</v>
      </c>
      <c r="F1077" s="2">
        <f>'Moving Avg'!D1077</f>
        <v>3.4558999999999997</v>
      </c>
      <c r="G1077" s="2">
        <f>'Moving Avg'!F1077</f>
        <v>3.4641799999999998</v>
      </c>
      <c r="H1077" s="2">
        <f>'Moving Avg'!G1077</f>
        <v>3.5305400000000002</v>
      </c>
      <c r="I1077" s="2">
        <f>'Moving Avg'!H1077</f>
        <v>3.4368519999999996</v>
      </c>
      <c r="J1077" s="17" t="str">
        <f>OBV!F1077</f>
        <v>BULLISH</v>
      </c>
      <c r="K1077" s="17" t="str">
        <f>OBV!G1077</f>
        <v>NEUTRAL</v>
      </c>
      <c r="L1077" s="17" t="str">
        <f>OBV!H1077</f>
        <v>CONFIRMED BULLISH</v>
      </c>
    </row>
    <row r="1078" spans="1:12" ht="13.5" x14ac:dyDescent="0.25">
      <c r="A1078" s="3">
        <f>RSI!A1078</f>
        <v>43577</v>
      </c>
      <c r="B1078" s="2">
        <f>RSI!B1078</f>
        <v>3.4489999999999998</v>
      </c>
      <c r="C1078" s="2">
        <f>RSI!I1078</f>
        <v>46.735990347534546</v>
      </c>
      <c r="D1078" s="2">
        <f>MACD!E1078</f>
        <v>7.3865054186805779E-3</v>
      </c>
      <c r="E1078" s="2">
        <f>MACD!F1078</f>
        <v>-3.0984652907873542E-3</v>
      </c>
      <c r="F1078" s="2">
        <f>'Moving Avg'!D1078</f>
        <v>3.4558999999999997</v>
      </c>
      <c r="G1078" s="2">
        <f>'Moving Avg'!F1078</f>
        <v>3.4662499999999996</v>
      </c>
      <c r="H1078" s="2">
        <f>'Moving Avg'!G1078</f>
        <v>3.5284700000000009</v>
      </c>
      <c r="I1078" s="2">
        <f>'Moving Avg'!H1078</f>
        <v>3.436641499999999</v>
      </c>
      <c r="J1078" s="17" t="str">
        <f>OBV!F1078</f>
        <v>BEARISH</v>
      </c>
      <c r="K1078" s="17" t="str">
        <f>OBV!G1078</f>
        <v>NEUTRAL</v>
      </c>
      <c r="L1078" s="17" t="str">
        <f>OBV!H1078</f>
        <v>NEUTRAL</v>
      </c>
    </row>
    <row r="1079" spans="1:12" ht="13.5" x14ac:dyDescent="0.25">
      <c r="A1079" s="3">
        <f>RSI!A1079</f>
        <v>43578</v>
      </c>
      <c r="B1079" s="2">
        <f>RSI!B1079</f>
        <v>3.4214000000000002</v>
      </c>
      <c r="C1079" s="2">
        <f>RSI!I1079</f>
        <v>43.283690829469087</v>
      </c>
      <c r="D1079" s="2">
        <f>MACD!E1079</f>
        <v>1.1889451282511843E-2</v>
      </c>
      <c r="E1079" s="2">
        <f>MACD!F1079</f>
        <v>-1.008819761275149E-4</v>
      </c>
      <c r="F1079" s="2">
        <f>'Moving Avg'!D1079</f>
        <v>3.45038</v>
      </c>
      <c r="G1079" s="2">
        <f>'Moving Avg'!F1079</f>
        <v>3.4683199999999994</v>
      </c>
      <c r="H1079" s="2">
        <f>'Moving Avg'!G1079</f>
        <v>3.5262620000000009</v>
      </c>
      <c r="I1079" s="2">
        <f>'Moving Avg'!H1079</f>
        <v>3.4365894999999984</v>
      </c>
      <c r="J1079" s="17" t="str">
        <f>OBV!F1079</f>
        <v>BEARISH</v>
      </c>
      <c r="K1079" s="17" t="str">
        <f>OBV!G1079</f>
        <v>NEUTRAL</v>
      </c>
      <c r="L1079" s="17" t="str">
        <f>OBV!H1079</f>
        <v>CONFIRMED BEARISH</v>
      </c>
    </row>
    <row r="1080" spans="1:12" ht="13.5" x14ac:dyDescent="0.25">
      <c r="A1080" s="3">
        <f>RSI!A1080</f>
        <v>43579</v>
      </c>
      <c r="B1080" s="2">
        <f>RSI!B1080</f>
        <v>3.4214000000000002</v>
      </c>
      <c r="C1080" s="2">
        <f>RSI!I1080</f>
        <v>43.283690829469087</v>
      </c>
      <c r="D1080" s="2">
        <f>MACD!E1080</f>
        <v>1.0681907998818296E-2</v>
      </c>
      <c r="E1080" s="2">
        <f>MACD!F1080</f>
        <v>2.0556760188616477E-3</v>
      </c>
      <c r="F1080" s="2">
        <f>'Moving Avg'!D1080</f>
        <v>3.4379599999999995</v>
      </c>
      <c r="G1080" s="2">
        <f>'Moving Avg'!F1080</f>
        <v>3.4672849999999995</v>
      </c>
      <c r="H1080" s="2">
        <f>'Moving Avg'!G1080</f>
        <v>3.5236400000000017</v>
      </c>
      <c r="I1080" s="2">
        <f>'Moving Avg'!H1080</f>
        <v>3.436306999999998</v>
      </c>
      <c r="J1080" s="17" t="str">
        <f>OBV!F1080</f>
        <v>BEARISH</v>
      </c>
      <c r="K1080" s="17" t="str">
        <f>OBV!G1080</f>
        <v>NEUTRAL</v>
      </c>
      <c r="L1080" s="17" t="str">
        <f>OBV!H1080</f>
        <v>CONFIRMED BEARISH</v>
      </c>
    </row>
    <row r="1081" spans="1:12" ht="13.5" x14ac:dyDescent="0.25">
      <c r="A1081" s="3">
        <f>RSI!A1081</f>
        <v>43580</v>
      </c>
      <c r="B1081" s="2">
        <f>RSI!B1081</f>
        <v>3.3938000000000001</v>
      </c>
      <c r="C1081" s="2">
        <f>RSI!I1081</f>
        <v>39.868200803426149</v>
      </c>
      <c r="D1081" s="2">
        <f>MACD!E1081</f>
        <v>7.7269164460798123E-3</v>
      </c>
      <c r="E1081" s="2">
        <f>MACD!F1081</f>
        <v>3.1899241043052808E-3</v>
      </c>
      <c r="F1081" s="2">
        <f>'Moving Avg'!D1081</f>
        <v>3.42692</v>
      </c>
      <c r="G1081" s="2">
        <f>'Moving Avg'!F1081</f>
        <v>3.4610749999999988</v>
      </c>
      <c r="H1081" s="2">
        <f>'Moving Avg'!G1081</f>
        <v>3.5197760000000016</v>
      </c>
      <c r="I1081" s="2">
        <f>'Moving Avg'!H1081</f>
        <v>3.4359194999999985</v>
      </c>
      <c r="J1081" s="17" t="str">
        <f>OBV!F1081</f>
        <v>BEARISH</v>
      </c>
      <c r="K1081" s="17" t="str">
        <f>OBV!G1081</f>
        <v>NEUTRAL</v>
      </c>
      <c r="L1081" s="17" t="str">
        <f>OBV!H1081</f>
        <v>CONFIRMED BEARISH</v>
      </c>
    </row>
    <row r="1082" spans="1:12" ht="13.5" x14ac:dyDescent="0.25">
      <c r="A1082" s="3">
        <f>RSI!A1082</f>
        <v>43581</v>
      </c>
      <c r="B1082" s="2">
        <f>RSI!B1082</f>
        <v>3.4007000000000001</v>
      </c>
      <c r="C1082" s="2">
        <f>RSI!I1082</f>
        <v>41.11911566240213</v>
      </c>
      <c r="D1082" s="2">
        <f>MACD!E1082</f>
        <v>5.1271148996776539E-3</v>
      </c>
      <c r="E1082" s="2">
        <f>MACD!F1082</f>
        <v>3.5773622633797552E-3</v>
      </c>
      <c r="F1082" s="2">
        <f>'Moving Avg'!D1082</f>
        <v>3.4172600000000002</v>
      </c>
      <c r="G1082" s="2">
        <f>'Moving Avg'!F1082</f>
        <v>3.4552099999999988</v>
      </c>
      <c r="H1082" s="2">
        <f>'Moving Avg'!G1082</f>
        <v>3.5167400000000013</v>
      </c>
      <c r="I1082" s="2">
        <f>'Moving Avg'!H1082</f>
        <v>3.4355664999999989</v>
      </c>
      <c r="J1082" s="17" t="str">
        <f>OBV!F1082</f>
        <v>BEARISH</v>
      </c>
      <c r="K1082" s="17" t="str">
        <f>OBV!G1082</f>
        <v>NEUTRAL</v>
      </c>
      <c r="L1082" s="17" t="str">
        <f>OBV!H1082</f>
        <v>CONFIRMED BEARISH</v>
      </c>
    </row>
    <row r="1083" spans="1:12" ht="13.5" x14ac:dyDescent="0.25">
      <c r="A1083" s="3">
        <f>RSI!A1083</f>
        <v>43584</v>
      </c>
      <c r="B1083" s="2">
        <f>RSI!B1083</f>
        <v>3.3731</v>
      </c>
      <c r="C1083" s="2">
        <f>RSI!I1083</f>
        <v>37.737377748099462</v>
      </c>
      <c r="D1083" s="2">
        <f>MACD!E1083</f>
        <v>9.5583004128987348E-3</v>
      </c>
      <c r="E1083" s="2">
        <f>MACD!F1083</f>
        <v>4.7735498932835515E-3</v>
      </c>
      <c r="F1083" s="2">
        <f>'Moving Avg'!D1083</f>
        <v>3.4020800000000002</v>
      </c>
      <c r="G1083" s="2">
        <f>'Moving Avg'!F1083</f>
        <v>3.4479649999999986</v>
      </c>
      <c r="H1083" s="2">
        <f>'Moving Avg'!G1083</f>
        <v>3.5112200000000011</v>
      </c>
      <c r="I1083" s="2">
        <f>'Moving Avg'!H1083</f>
        <v>3.4351414999999985</v>
      </c>
      <c r="J1083" s="17" t="str">
        <f>OBV!F1083</f>
        <v>BEARISH</v>
      </c>
      <c r="K1083" s="17" t="str">
        <f>OBV!G1083</f>
        <v>NEUTRAL</v>
      </c>
      <c r="L1083" s="17" t="str">
        <f>OBV!H1083</f>
        <v>CONFIRMED BEARISH</v>
      </c>
    </row>
    <row r="1084" spans="1:12" ht="13.5" x14ac:dyDescent="0.25">
      <c r="A1084" s="3">
        <f>RSI!A1084</f>
        <v>43585</v>
      </c>
      <c r="B1084" s="2">
        <f>RSI!B1084</f>
        <v>3.38</v>
      </c>
      <c r="C1084" s="2">
        <f>RSI!I1084</f>
        <v>39.086144833699834</v>
      </c>
      <c r="D1084" s="2">
        <f>MACD!E1084</f>
        <v>1.3274946608010652E-2</v>
      </c>
      <c r="E1084" s="2">
        <f>MACD!F1084</f>
        <v>6.4738292362289717E-3</v>
      </c>
      <c r="F1084" s="2">
        <f>'Moving Avg'!D1084</f>
        <v>3.3938000000000001</v>
      </c>
      <c r="G1084" s="2">
        <f>'Moving Avg'!F1084</f>
        <v>3.4427899999999987</v>
      </c>
      <c r="H1084" s="2">
        <f>'Moving Avg'!G1084</f>
        <v>3.5029420000000009</v>
      </c>
      <c r="I1084" s="2">
        <f>'Moving Avg'!H1084</f>
        <v>3.434849499999999</v>
      </c>
      <c r="J1084" s="17" t="str">
        <f>OBV!F1084</f>
        <v>BEARISH</v>
      </c>
      <c r="K1084" s="17" t="str">
        <f>OBV!G1084</f>
        <v>NEUTRAL</v>
      </c>
      <c r="L1084" s="17" t="str">
        <f>OBV!H1084</f>
        <v>CONFIRMED BEARISH</v>
      </c>
    </row>
    <row r="1085" spans="1:12" ht="13.5" x14ac:dyDescent="0.25">
      <c r="A1085" s="3">
        <f>RSI!A1085</f>
        <v>43587</v>
      </c>
      <c r="B1085" s="2">
        <f>RSI!B1085</f>
        <v>3.4076</v>
      </c>
      <c r="C1085" s="2">
        <f>RSI!I1085</f>
        <v>44.285204123471274</v>
      </c>
      <c r="D1085" s="2">
        <f>MACD!E1085</f>
        <v>2.0085140104374677E-2</v>
      </c>
      <c r="E1085" s="2">
        <f>MACD!F1085</f>
        <v>9.1960914098581127E-3</v>
      </c>
      <c r="F1085" s="2">
        <f>'Moving Avg'!D1085</f>
        <v>3.3910399999999994</v>
      </c>
      <c r="G1085" s="2">
        <f>'Moving Avg'!F1085</f>
        <v>3.4376149999999996</v>
      </c>
      <c r="H1085" s="2">
        <f>'Moving Avg'!G1085</f>
        <v>3.4972860000000012</v>
      </c>
      <c r="I1085" s="2">
        <f>'Moving Avg'!H1085</f>
        <v>3.4350579999999993</v>
      </c>
      <c r="J1085" s="17" t="str">
        <f>OBV!F1085</f>
        <v>BULLISH</v>
      </c>
      <c r="K1085" s="17" t="str">
        <f>OBV!G1085</f>
        <v>NEUTRAL</v>
      </c>
      <c r="L1085" s="17" t="str">
        <f>OBV!H1085</f>
        <v>BULLISH DIVERGENCE</v>
      </c>
    </row>
    <row r="1086" spans="1:12" ht="13.5" x14ac:dyDescent="0.25">
      <c r="A1086" s="3">
        <f>RSI!A1086</f>
        <v>43588</v>
      </c>
      <c r="B1086" s="2">
        <f>RSI!B1086</f>
        <v>3.3593000000000002</v>
      </c>
      <c r="C1086" s="2">
        <f>RSI!I1086</f>
        <v>38.148820154235253</v>
      </c>
      <c r="D1086" s="2">
        <f>MACD!E1086</f>
        <v>2.4326914039082492E-2</v>
      </c>
      <c r="E1086" s="2">
        <f>MACD!F1086</f>
        <v>1.2222255935702989E-2</v>
      </c>
      <c r="F1086" s="2">
        <f>'Moving Avg'!D1086</f>
        <v>3.3841399999999999</v>
      </c>
      <c r="G1086" s="2">
        <f>'Moving Avg'!F1086</f>
        <v>3.4296799999999998</v>
      </c>
      <c r="H1086" s="2">
        <f>'Moving Avg'!G1086</f>
        <v>3.4892840000000014</v>
      </c>
      <c r="I1086" s="2">
        <f>'Moving Avg'!H1086</f>
        <v>3.4346954999999983</v>
      </c>
      <c r="J1086" s="17" t="str">
        <f>OBV!F1086</f>
        <v>BEARISH</v>
      </c>
      <c r="K1086" s="17" t="str">
        <f>OBV!G1086</f>
        <v>NEUTRAL</v>
      </c>
      <c r="L1086" s="17" t="str">
        <f>OBV!H1086</f>
        <v>CONFIRMED BEARISH</v>
      </c>
    </row>
    <row r="1087" spans="1:12" ht="13.5" x14ac:dyDescent="0.25">
      <c r="A1087" s="3">
        <f>RSI!A1087</f>
        <v>43591</v>
      </c>
      <c r="B1087" s="2">
        <f>RSI!B1087</f>
        <v>3.4144999999999999</v>
      </c>
      <c r="C1087" s="2">
        <f>RSI!I1087</f>
        <v>47.160206647633579</v>
      </c>
      <c r="D1087" s="2">
        <f>MACD!E1087</f>
        <v>2.430634473961879E-2</v>
      </c>
      <c r="E1087" s="2">
        <f>MACD!F1087</f>
        <v>1.4639073696486151E-2</v>
      </c>
      <c r="F1087" s="2">
        <f>'Moving Avg'!D1087</f>
        <v>3.3868999999999998</v>
      </c>
      <c r="G1087" s="2">
        <f>'Moving Avg'!F1087</f>
        <v>3.4262299999999994</v>
      </c>
      <c r="H1087" s="2">
        <f>'Moving Avg'!G1087</f>
        <v>3.480592000000001</v>
      </c>
      <c r="I1087" s="2">
        <f>'Moving Avg'!H1087</f>
        <v>3.4340054999999983</v>
      </c>
      <c r="J1087" s="17" t="str">
        <f>OBV!F1087</f>
        <v>BULLISH</v>
      </c>
      <c r="K1087" s="17" t="str">
        <f>OBV!G1087</f>
        <v>NEUTRAL</v>
      </c>
      <c r="L1087" s="17" t="str">
        <f>OBV!H1087</f>
        <v>CONFIRMED BULLISH</v>
      </c>
    </row>
    <row r="1088" spans="1:12" ht="13.5" x14ac:dyDescent="0.25">
      <c r="A1088" s="3">
        <f>RSI!A1088</f>
        <v>43592</v>
      </c>
      <c r="B1088" s="2">
        <f>RSI!B1088</f>
        <v>3.4144999999999999</v>
      </c>
      <c r="C1088" s="2">
        <f>RSI!I1088</f>
        <v>47.160206647633579</v>
      </c>
      <c r="D1088" s="2">
        <f>MACD!E1088</f>
        <v>2.4406396203120462E-2</v>
      </c>
      <c r="E1088" s="2">
        <f>MACD!F1088</f>
        <v>1.6592538197813013E-2</v>
      </c>
      <c r="F1088" s="2">
        <f>'Moving Avg'!D1088</f>
        <v>3.3951799999999999</v>
      </c>
      <c r="G1088" s="2">
        <f>'Moving Avg'!F1088</f>
        <v>3.4245049999999999</v>
      </c>
      <c r="H1088" s="2">
        <f>'Moving Avg'!G1088</f>
        <v>3.4741080000000006</v>
      </c>
      <c r="I1088" s="2">
        <f>'Moving Avg'!H1088</f>
        <v>3.4332464999999983</v>
      </c>
      <c r="J1088" s="17" t="str">
        <f>OBV!F1088</f>
        <v>BULLISH</v>
      </c>
      <c r="K1088" s="17" t="str">
        <f>OBV!G1088</f>
        <v>NEUTRAL</v>
      </c>
      <c r="L1088" s="17" t="str">
        <f>OBV!H1088</f>
        <v>CONFIRMED BULLISH</v>
      </c>
    </row>
    <row r="1089" spans="1:12" ht="13.5" x14ac:dyDescent="0.25">
      <c r="A1089" s="3">
        <f>RSI!A1089</f>
        <v>43593</v>
      </c>
      <c r="B1089" s="2">
        <f>RSI!B1089</f>
        <v>3.4144999999999999</v>
      </c>
      <c r="C1089" s="2">
        <f>RSI!I1089</f>
        <v>47.160206647633586</v>
      </c>
      <c r="D1089" s="2">
        <f>MACD!E1089</f>
        <v>2.0353657079617893E-2</v>
      </c>
      <c r="E1089" s="2">
        <f>MACD!F1089</f>
        <v>1.7344761974173988E-2</v>
      </c>
      <c r="F1089" s="2">
        <f>'Moving Avg'!D1089</f>
        <v>3.4020800000000002</v>
      </c>
      <c r="G1089" s="2">
        <f>'Moving Avg'!F1089</f>
        <v>3.421055</v>
      </c>
      <c r="H1089" s="2">
        <f>'Moving Avg'!G1089</f>
        <v>3.4672100000000006</v>
      </c>
      <c r="I1089" s="2">
        <f>'Moving Avg'!H1089</f>
        <v>3.432659999999998</v>
      </c>
      <c r="J1089" s="17" t="str">
        <f>OBV!F1089</f>
        <v>BULLISH</v>
      </c>
      <c r="K1089" s="17" t="str">
        <f>OBV!G1089</f>
        <v>NEUTRAL</v>
      </c>
      <c r="L1089" s="17" t="str">
        <f>OBV!H1089</f>
        <v>CONFIRMED BULLISH</v>
      </c>
    </row>
    <row r="1090" spans="1:12" ht="13.5" x14ac:dyDescent="0.25">
      <c r="A1090" s="3">
        <f>RSI!A1090</f>
        <v>43594</v>
      </c>
      <c r="B1090" s="2">
        <f>RSI!B1090</f>
        <v>3.4076</v>
      </c>
      <c r="C1090" s="2">
        <f>RSI!I1090</f>
        <v>46.111351432085321</v>
      </c>
      <c r="D1090" s="2">
        <f>MACD!E1090</f>
        <v>1.7536227201322419E-2</v>
      </c>
      <c r="E1090" s="2">
        <f>MACD!F1090</f>
        <v>1.7383055019603674E-2</v>
      </c>
      <c r="F1090" s="2">
        <f>'Moving Avg'!D1090</f>
        <v>3.4020800000000002</v>
      </c>
      <c r="G1090" s="2">
        <f>'Moving Avg'!F1090</f>
        <v>3.4189849999999993</v>
      </c>
      <c r="H1090" s="2">
        <f>'Moving Avg'!G1090</f>
        <v>3.4601740000000007</v>
      </c>
      <c r="I1090" s="2">
        <f>'Moving Avg'!H1090</f>
        <v>3.4321079999999977</v>
      </c>
      <c r="J1090" s="17" t="str">
        <f>OBV!F1090</f>
        <v>BULLISH</v>
      </c>
      <c r="K1090" s="17" t="str">
        <f>OBV!G1090</f>
        <v>NEUTRAL</v>
      </c>
      <c r="L1090" s="17" t="str">
        <f>OBV!H1090</f>
        <v>NEUTRAL</v>
      </c>
    </row>
    <row r="1091" spans="1:12" ht="13.5" x14ac:dyDescent="0.25">
      <c r="A1091" s="3">
        <f>RSI!A1091</f>
        <v>43595</v>
      </c>
      <c r="B1091" s="2">
        <f>RSI!B1091</f>
        <v>3.38</v>
      </c>
      <c r="C1091" s="2">
        <f>RSI!I1091</f>
        <v>42.079918769063468</v>
      </c>
      <c r="D1091" s="2">
        <f>MACD!E1091</f>
        <v>1.3084551630563102E-2</v>
      </c>
      <c r="E1091" s="2">
        <f>MACD!F1091</f>
        <v>1.6523354341795561E-2</v>
      </c>
      <c r="F1091" s="2">
        <f>'Moving Avg'!D1091</f>
        <v>3.4062199999999998</v>
      </c>
      <c r="G1091" s="2">
        <f>'Moving Avg'!F1091</f>
        <v>3.4169149999999986</v>
      </c>
      <c r="H1091" s="2">
        <f>'Moving Avg'!G1091</f>
        <v>3.4531380000000009</v>
      </c>
      <c r="I1091" s="2">
        <f>'Moving Avg'!H1091</f>
        <v>3.4310039999999975</v>
      </c>
      <c r="J1091" s="17" t="str">
        <f>OBV!F1091</f>
        <v>BULLISH</v>
      </c>
      <c r="K1091" s="17" t="str">
        <f>OBV!G1091</f>
        <v>NEUTRAL</v>
      </c>
      <c r="L1091" s="17" t="str">
        <f>OBV!H1091</f>
        <v>CONFIRMED BULLISH</v>
      </c>
    </row>
    <row r="1092" spans="1:12" ht="13.5" x14ac:dyDescent="0.25">
      <c r="A1092" s="3">
        <f>RSI!A1092</f>
        <v>43598</v>
      </c>
      <c r="B1092" s="2">
        <f>RSI!B1092</f>
        <v>3.4076</v>
      </c>
      <c r="C1092" s="2">
        <f>RSI!I1092</f>
        <v>47.064023626945328</v>
      </c>
      <c r="D1092" s="2">
        <f>MACD!E1092</f>
        <v>8.6220188998478164E-3</v>
      </c>
      <c r="E1092" s="2">
        <f>MACD!F1092</f>
        <v>1.4943087253406014E-2</v>
      </c>
      <c r="F1092" s="2">
        <f>'Moving Avg'!D1092</f>
        <v>3.4048399999999992</v>
      </c>
      <c r="G1092" s="2">
        <f>'Moving Avg'!F1092</f>
        <v>3.4162249999999994</v>
      </c>
      <c r="H1092" s="2">
        <f>'Moving Avg'!G1092</f>
        <v>3.4470680000000002</v>
      </c>
      <c r="I1092" s="2">
        <f>'Moving Avg'!H1092</f>
        <v>3.4302104999999976</v>
      </c>
      <c r="J1092" s="17" t="str">
        <f>OBV!F1092</f>
        <v>BEARISH</v>
      </c>
      <c r="K1092" s="17" t="str">
        <f>OBV!G1092</f>
        <v>NEUTRAL</v>
      </c>
      <c r="L1092" s="17" t="str">
        <f>OBV!H1092</f>
        <v>CONFIRMED BEARISH</v>
      </c>
    </row>
    <row r="1093" spans="1:12" ht="13.5" x14ac:dyDescent="0.25">
      <c r="A1093" s="3">
        <f>RSI!A1093</f>
        <v>43599</v>
      </c>
      <c r="B1093" s="2">
        <f>RSI!B1093</f>
        <v>3.4007000000000001</v>
      </c>
      <c r="C1093" s="2">
        <f>RSI!I1093</f>
        <v>45.998348235455062</v>
      </c>
      <c r="D1093" s="2">
        <f>MACD!E1093</f>
        <v>1.2138007330495526E-3</v>
      </c>
      <c r="E1093" s="2">
        <f>MACD!F1093</f>
        <v>1.2197229949334722E-2</v>
      </c>
      <c r="F1093" s="2">
        <f>'Moving Avg'!D1093</f>
        <v>3.4020800000000002</v>
      </c>
      <c r="G1093" s="2">
        <f>'Moving Avg'!F1093</f>
        <v>3.4138099999999993</v>
      </c>
      <c r="H1093" s="2">
        <f>'Moving Avg'!G1093</f>
        <v>3.4416860000000007</v>
      </c>
      <c r="I1093" s="2">
        <f>'Moving Avg'!H1093</f>
        <v>3.4293824999999973</v>
      </c>
      <c r="J1093" s="17" t="str">
        <f>OBV!F1093</f>
        <v>BEARISH</v>
      </c>
      <c r="K1093" s="17" t="str">
        <f>OBV!G1093</f>
        <v>NEUTRAL</v>
      </c>
      <c r="L1093" s="17" t="str">
        <f>OBV!H1093</f>
        <v>CONFIRMED BEARISH</v>
      </c>
    </row>
    <row r="1094" spans="1:12" ht="13.5" x14ac:dyDescent="0.25">
      <c r="A1094" s="3">
        <f>RSI!A1094</f>
        <v>43600</v>
      </c>
      <c r="B1094" s="2">
        <f>RSI!B1094</f>
        <v>3.3454999999999999</v>
      </c>
      <c r="C1094" s="2">
        <f>RSI!I1094</f>
        <v>38.48979662153738</v>
      </c>
      <c r="D1094" s="2">
        <f>MACD!E1094</f>
        <v>2.31706149568911E-4</v>
      </c>
      <c r="E1094" s="2">
        <f>MACD!F1094</f>
        <v>9.8041251893815611E-3</v>
      </c>
      <c r="F1094" s="2">
        <f>'Moving Avg'!D1094</f>
        <v>3.3882800000000004</v>
      </c>
      <c r="G1094" s="2">
        <f>'Moving Avg'!F1094</f>
        <v>3.4086349999999994</v>
      </c>
      <c r="H1094" s="2">
        <f>'Moving Avg'!G1094</f>
        <v>3.4361660000000001</v>
      </c>
      <c r="I1094" s="2">
        <f>'Moving Avg'!H1094</f>
        <v>3.4282784999999971</v>
      </c>
      <c r="J1094" s="17" t="str">
        <f>OBV!F1094</f>
        <v>BEARISH</v>
      </c>
      <c r="K1094" s="17" t="str">
        <f>OBV!G1094</f>
        <v>NEUTRAL</v>
      </c>
      <c r="L1094" s="17" t="str">
        <f>OBV!H1094</f>
        <v>CONFIRMED BEARISH</v>
      </c>
    </row>
    <row r="1095" spans="1:12" ht="13.5" x14ac:dyDescent="0.25">
      <c r="A1095" s="3">
        <f>RSI!A1095</f>
        <v>43601</v>
      </c>
      <c r="B1095" s="2">
        <f>RSI!B1095</f>
        <v>3.3386</v>
      </c>
      <c r="C1095" s="2">
        <f>RSI!I1095</f>
        <v>37.66220819269688</v>
      </c>
      <c r="D1095" s="2">
        <f>MACD!E1095</f>
        <v>4.6100456508355592E-3</v>
      </c>
      <c r="E1095" s="2">
        <f>MACD!F1095</f>
        <v>8.7653092816723597E-3</v>
      </c>
      <c r="F1095" s="2">
        <f>'Moving Avg'!D1095</f>
        <v>3.3744799999999997</v>
      </c>
      <c r="G1095" s="2">
        <f>'Moving Avg'!F1095</f>
        <v>3.4013899999999992</v>
      </c>
      <c r="H1095" s="2">
        <f>'Moving Avg'!G1095</f>
        <v>3.432440000000001</v>
      </c>
      <c r="I1095" s="2">
        <f>'Moving Avg'!H1095</f>
        <v>3.4272089999999973</v>
      </c>
      <c r="J1095" s="17" t="str">
        <f>OBV!F1095</f>
        <v>BEARISH</v>
      </c>
      <c r="K1095" s="17" t="str">
        <f>OBV!G1095</f>
        <v>NEUTRAL</v>
      </c>
      <c r="L1095" s="17" t="str">
        <f>OBV!H1095</f>
        <v>CONFIRMED BEARISH</v>
      </c>
    </row>
    <row r="1096" spans="1:12" ht="13.5" x14ac:dyDescent="0.25">
      <c r="A1096" s="3">
        <f>RSI!A1096</f>
        <v>43602</v>
      </c>
      <c r="B1096" s="2">
        <f>RSI!B1096</f>
        <v>3.38</v>
      </c>
      <c r="C1096" s="2">
        <f>RSI!I1096</f>
        <v>45.266487296018397</v>
      </c>
      <c r="D1096" s="2">
        <f>MACD!E1096</f>
        <v>-1.7232786219705254E-3</v>
      </c>
      <c r="E1096" s="2">
        <f>MACD!F1096</f>
        <v>6.6675917009437835E-3</v>
      </c>
      <c r="F1096" s="2">
        <f>'Moving Avg'!D1096</f>
        <v>3.3744799999999997</v>
      </c>
      <c r="G1096" s="2">
        <f>'Moving Avg'!F1096</f>
        <v>3.3979399999999997</v>
      </c>
      <c r="H1096" s="2">
        <f>'Moving Avg'!G1096</f>
        <v>3.4307840000000009</v>
      </c>
      <c r="I1096" s="2">
        <f>'Moving Avg'!H1096</f>
        <v>3.4263464999999975</v>
      </c>
      <c r="J1096" s="17" t="str">
        <f>OBV!F1096</f>
        <v>BEARISH</v>
      </c>
      <c r="K1096" s="17" t="str">
        <f>OBV!G1096</f>
        <v>NEUTRAL</v>
      </c>
      <c r="L1096" s="17" t="str">
        <f>OBV!H1096</f>
        <v>NEUTRAL</v>
      </c>
    </row>
    <row r="1097" spans="1:12" ht="13.5" x14ac:dyDescent="0.25">
      <c r="A1097" s="3">
        <f>RSI!A1097</f>
        <v>43605</v>
      </c>
      <c r="B1097" s="2">
        <f>RSI!B1097</f>
        <v>3.38</v>
      </c>
      <c r="C1097" s="2">
        <f>RSI!I1097</f>
        <v>45.266487296018404</v>
      </c>
      <c r="D1097" s="2">
        <f>MACD!E1097</f>
        <v>1.590763940610973E-3</v>
      </c>
      <c r="E1097" s="2">
        <f>MACD!F1097</f>
        <v>5.652226148877222E-3</v>
      </c>
      <c r="F1097" s="2">
        <f>'Moving Avg'!D1097</f>
        <v>3.36896</v>
      </c>
      <c r="G1097" s="2">
        <f>'Moving Avg'!F1097</f>
        <v>3.3944899999999998</v>
      </c>
      <c r="H1097" s="2">
        <f>'Moving Avg'!G1097</f>
        <v>3.4273340000000001</v>
      </c>
      <c r="I1097" s="2">
        <f>'Moving Avg'!H1097</f>
        <v>3.4254839999999973</v>
      </c>
      <c r="J1097" s="17" t="str">
        <f>OBV!F1097</f>
        <v>BEARISH</v>
      </c>
      <c r="K1097" s="17" t="str">
        <f>OBV!G1097</f>
        <v>NEUTRAL</v>
      </c>
      <c r="L1097" s="17" t="str">
        <f>OBV!H1097</f>
        <v>CONFIRMED BEARISH</v>
      </c>
    </row>
    <row r="1098" spans="1:12" ht="13.5" x14ac:dyDescent="0.25">
      <c r="A1098" s="3">
        <f>RSI!A1098</f>
        <v>43606</v>
      </c>
      <c r="B1098" s="2">
        <f>RSI!B1098</f>
        <v>3.38</v>
      </c>
      <c r="C1098" s="2">
        <f>RSI!I1098</f>
        <v>45.266487296018397</v>
      </c>
      <c r="D1098" s="2">
        <f>MACD!E1098</f>
        <v>4.5622700629688318E-3</v>
      </c>
      <c r="E1098" s="2">
        <f>MACD!F1098</f>
        <v>5.4342349316955441E-3</v>
      </c>
      <c r="F1098" s="2">
        <f>'Moving Avg'!D1098</f>
        <v>3.3648199999999995</v>
      </c>
      <c r="G1098" s="2">
        <f>'Moving Avg'!F1098</f>
        <v>3.3910400000000003</v>
      </c>
      <c r="H1098" s="2">
        <f>'Moving Avg'!G1098</f>
        <v>3.4259540000000004</v>
      </c>
      <c r="I1098" s="2">
        <f>'Moving Avg'!H1098</f>
        <v>3.4245869999999972</v>
      </c>
      <c r="J1098" s="17" t="str">
        <f>OBV!F1098</f>
        <v>BEARISH</v>
      </c>
      <c r="K1098" s="17" t="str">
        <f>OBV!G1098</f>
        <v>NEUTRAL</v>
      </c>
      <c r="L1098" s="17" t="str">
        <f>OBV!H1098</f>
        <v>CONFIRMED BEARISH</v>
      </c>
    </row>
    <row r="1099" spans="1:12" ht="13.5" x14ac:dyDescent="0.25">
      <c r="A1099" s="3">
        <f>RSI!A1099</f>
        <v>43607</v>
      </c>
      <c r="B1099" s="2">
        <f>RSI!B1099</f>
        <v>3.38</v>
      </c>
      <c r="C1099" s="2">
        <f>RSI!I1099</f>
        <v>45.266487296018397</v>
      </c>
      <c r="D1099" s="2">
        <f>MACD!E1099</f>
        <v>7.2315438618186789E-3</v>
      </c>
      <c r="E1099" s="2">
        <f>MACD!F1099</f>
        <v>5.7936967177201716E-3</v>
      </c>
      <c r="F1099" s="2">
        <f>'Moving Avg'!D1099</f>
        <v>3.3717199999999998</v>
      </c>
      <c r="G1099" s="2">
        <f>'Moving Avg'!F1099</f>
        <v>3.3889700000000005</v>
      </c>
      <c r="H1099" s="2">
        <f>'Moving Avg'!G1099</f>
        <v>3.4249880000000004</v>
      </c>
      <c r="I1099" s="2">
        <f>'Moving Avg'!H1099</f>
        <v>3.4237934999999977</v>
      </c>
      <c r="J1099" s="17" t="str">
        <f>OBV!F1099</f>
        <v>BEARISH</v>
      </c>
      <c r="K1099" s="17" t="str">
        <f>OBV!G1099</f>
        <v>NEUTRAL</v>
      </c>
      <c r="L1099" s="17" t="str">
        <f>OBV!H1099</f>
        <v>BEARISH DIVERGENCE</v>
      </c>
    </row>
    <row r="1100" spans="1:12" ht="13.5" x14ac:dyDescent="0.25">
      <c r="A1100" s="3">
        <f>RSI!A1100</f>
        <v>43608</v>
      </c>
      <c r="B1100" s="2">
        <f>RSI!B1100</f>
        <v>3.4007000000000001</v>
      </c>
      <c r="C1100" s="2">
        <f>RSI!I1100</f>
        <v>49.416277653295467</v>
      </c>
      <c r="D1100" s="2">
        <f>MACD!E1100</f>
        <v>7.0387350847149754E-3</v>
      </c>
      <c r="E1100" s="2">
        <f>MACD!F1100</f>
        <v>6.042704391119133E-3</v>
      </c>
      <c r="F1100" s="2">
        <f>'Moving Avg'!D1100</f>
        <v>3.3841399999999999</v>
      </c>
      <c r="G1100" s="2">
        <f>'Moving Avg'!F1100</f>
        <v>3.387935000000001</v>
      </c>
      <c r="H1100" s="2">
        <f>'Moving Avg'!G1100</f>
        <v>3.4254020000000001</v>
      </c>
      <c r="I1100" s="2">
        <f>'Moving Avg'!H1100</f>
        <v>3.423137999999998</v>
      </c>
      <c r="J1100" s="17" t="str">
        <f>OBV!F1100</f>
        <v>BULLISH</v>
      </c>
      <c r="K1100" s="17" t="str">
        <f>OBV!G1100</f>
        <v>NEUTRAL</v>
      </c>
      <c r="L1100" s="17" t="str">
        <f>OBV!H1100</f>
        <v>CONFIRMED BULLISH</v>
      </c>
    </row>
    <row r="1101" spans="1:12" ht="13.5" x14ac:dyDescent="0.25">
      <c r="A1101" s="3">
        <f>RSI!A1101</f>
        <v>43609</v>
      </c>
      <c r="B1101" s="2">
        <f>RSI!B1101</f>
        <v>3.4144999999999999</v>
      </c>
      <c r="C1101" s="2">
        <f>RSI!I1101</f>
        <v>52.027584153876759</v>
      </c>
      <c r="D1101" s="2">
        <f>MACD!E1101</f>
        <v>1.6177169820301707E-3</v>
      </c>
      <c r="E1101" s="2">
        <f>MACD!F1101</f>
        <v>5.1577069093013406E-3</v>
      </c>
      <c r="F1101" s="2">
        <f>'Moving Avg'!D1101</f>
        <v>3.3910400000000003</v>
      </c>
      <c r="G1101" s="2">
        <f>'Moving Avg'!F1101</f>
        <v>3.3889700000000005</v>
      </c>
      <c r="H1101" s="2">
        <f>'Moving Avg'!G1101</f>
        <v>3.4248500000000002</v>
      </c>
      <c r="I1101" s="2">
        <f>'Moving Avg'!H1101</f>
        <v>3.4226204999999976</v>
      </c>
      <c r="J1101" s="17" t="str">
        <f>OBV!F1101</f>
        <v>BULLISH</v>
      </c>
      <c r="K1101" s="17" t="str">
        <f>OBV!G1101</f>
        <v>NEUTRAL</v>
      </c>
      <c r="L1101" s="17" t="str">
        <f>OBV!H1101</f>
        <v>CONFIRMED BULLISH</v>
      </c>
    </row>
    <row r="1102" spans="1:12" ht="13.5" x14ac:dyDescent="0.25">
      <c r="A1102" s="3">
        <f>RSI!A1102</f>
        <v>43612</v>
      </c>
      <c r="B1102" s="2">
        <f>RSI!B1102</f>
        <v>3.38</v>
      </c>
      <c r="C1102" s="2">
        <f>RSI!I1102</f>
        <v>45.678852865164728</v>
      </c>
      <c r="D1102" s="2">
        <f>MACD!E1102</f>
        <v>3.7605920641770041E-3</v>
      </c>
      <c r="E1102" s="2">
        <f>MACD!F1102</f>
        <v>4.8782839402764736E-3</v>
      </c>
      <c r="F1102" s="2">
        <f>'Moving Avg'!D1102</f>
        <v>3.3910400000000003</v>
      </c>
      <c r="G1102" s="2">
        <f>'Moving Avg'!F1102</f>
        <v>3.3879350000000001</v>
      </c>
      <c r="H1102" s="2">
        <f>'Moving Avg'!G1102</f>
        <v>3.4236079999999998</v>
      </c>
      <c r="I1102" s="2">
        <f>'Moving Avg'!H1102</f>
        <v>3.421930499999998</v>
      </c>
      <c r="J1102" s="17" t="str">
        <f>OBV!F1102</f>
        <v>BULLISH</v>
      </c>
      <c r="K1102" s="17" t="str">
        <f>OBV!G1102</f>
        <v>NEUTRAL</v>
      </c>
      <c r="L1102" s="17" t="str">
        <f>OBV!H1102</f>
        <v>NEUTRAL</v>
      </c>
    </row>
    <row r="1103" spans="1:12" ht="13.5" x14ac:dyDescent="0.25">
      <c r="A1103" s="3">
        <f>RSI!A1103</f>
        <v>43613</v>
      </c>
      <c r="B1103" s="2">
        <f>RSI!B1103</f>
        <v>3.4007000000000001</v>
      </c>
      <c r="C1103" s="2">
        <f>RSI!I1103</f>
        <v>49.648921345141822</v>
      </c>
      <c r="D1103" s="2">
        <f>MACD!E1103</f>
        <v>3.1162851676915793E-3</v>
      </c>
      <c r="E1103" s="2">
        <f>MACD!F1103</f>
        <v>4.5258841857594946E-3</v>
      </c>
      <c r="F1103" s="2">
        <f>'Moving Avg'!D1103</f>
        <v>3.3951799999999999</v>
      </c>
      <c r="G1103" s="2">
        <f>'Moving Avg'!F1103</f>
        <v>3.3893149999999999</v>
      </c>
      <c r="H1103" s="2">
        <f>'Moving Avg'!G1103</f>
        <v>3.4227800000000004</v>
      </c>
      <c r="I1103" s="2">
        <f>'Moving Avg'!H1103</f>
        <v>3.4215164999999983</v>
      </c>
      <c r="J1103" s="17" t="str">
        <f>OBV!F1103</f>
        <v>BULLISH</v>
      </c>
      <c r="K1103" s="17" t="str">
        <f>OBV!G1103</f>
        <v>NEUTRAL</v>
      </c>
      <c r="L1103" s="17" t="str">
        <f>OBV!H1103</f>
        <v>CONFIRMED BULLISH</v>
      </c>
    </row>
    <row r="1104" spans="1:12" ht="13.5" x14ac:dyDescent="0.25">
      <c r="A1104" s="3">
        <f>RSI!A1104</f>
        <v>43614</v>
      </c>
      <c r="B1104" s="2">
        <f>RSI!B1104</f>
        <v>3.4144999999999999</v>
      </c>
      <c r="C1104" s="2">
        <f>RSI!I1104</f>
        <v>52.159194451952835</v>
      </c>
      <c r="D1104" s="2">
        <f>MACD!E1104</f>
        <v>-6.9385568186453028E-3</v>
      </c>
      <c r="E1104" s="2">
        <f>MACD!F1104</f>
        <v>2.2329959848785353E-3</v>
      </c>
      <c r="F1104" s="2">
        <f>'Moving Avg'!D1104</f>
        <v>3.4020800000000002</v>
      </c>
      <c r="G1104" s="2">
        <f>'Moving Avg'!F1104</f>
        <v>3.3910400000000003</v>
      </c>
      <c r="H1104" s="2">
        <f>'Moving Avg'!G1104</f>
        <v>3.422228</v>
      </c>
      <c r="I1104" s="2">
        <f>'Moving Avg'!H1104</f>
        <v>3.421171499999998</v>
      </c>
      <c r="J1104" s="17" t="str">
        <f>OBV!F1104</f>
        <v>BULLISH</v>
      </c>
      <c r="K1104" s="17" t="str">
        <f>OBV!G1104</f>
        <v>NEUTRAL</v>
      </c>
      <c r="L1104" s="17" t="str">
        <f>OBV!H1104</f>
        <v>CONFIRMED BULLISH</v>
      </c>
    </row>
    <row r="1105" spans="1:12" ht="13.5" x14ac:dyDescent="0.25">
      <c r="A1105" s="3">
        <f>RSI!A1105</f>
        <v>43615</v>
      </c>
      <c r="B1105" s="2">
        <f>RSI!B1105</f>
        <v>3.4144999999999999</v>
      </c>
      <c r="C1105" s="2">
        <f>RSI!I1105</f>
        <v>52.159194451952835</v>
      </c>
      <c r="D1105" s="2">
        <f>MACD!E1105</f>
        <v>-1.6585073396901961E-2</v>
      </c>
      <c r="E1105" s="2">
        <f>MACD!F1105</f>
        <v>-1.530617891477564E-3</v>
      </c>
      <c r="F1105" s="2">
        <f>'Moving Avg'!D1105</f>
        <v>3.4048400000000001</v>
      </c>
      <c r="G1105" s="2">
        <f>'Moving Avg'!F1105</f>
        <v>3.391385000000001</v>
      </c>
      <c r="H1105" s="2">
        <f>'Moving Avg'!G1105</f>
        <v>3.4216759999999997</v>
      </c>
      <c r="I1105" s="2">
        <f>'Moving Avg'!H1105</f>
        <v>3.4208264999999982</v>
      </c>
      <c r="J1105" s="17" t="str">
        <f>OBV!F1105</f>
        <v>BULLISH</v>
      </c>
      <c r="K1105" s="17" t="str">
        <f>OBV!G1105</f>
        <v>NEUTRAL</v>
      </c>
      <c r="L1105" s="17" t="str">
        <f>OBV!H1105</f>
        <v>CONFIRMED BULLISH</v>
      </c>
    </row>
    <row r="1106" spans="1:12" ht="13.5" x14ac:dyDescent="0.25">
      <c r="A1106" s="3">
        <f>RSI!A1106</f>
        <v>43616</v>
      </c>
      <c r="B1106" s="2">
        <f>RSI!B1106</f>
        <v>3.4352</v>
      </c>
      <c r="C1106" s="2">
        <f>RSI!I1106</f>
        <v>55.977312666711128</v>
      </c>
      <c r="D1106" s="2">
        <f>MACD!E1106</f>
        <v>-1.9982941674488774E-2</v>
      </c>
      <c r="E1106" s="2">
        <f>MACD!F1106</f>
        <v>-5.2210826480798061E-3</v>
      </c>
      <c r="F1106" s="2">
        <f>'Moving Avg'!D1106</f>
        <v>3.4089799999999997</v>
      </c>
      <c r="G1106" s="2">
        <f>'Moving Avg'!F1106</f>
        <v>3.3951799999999999</v>
      </c>
      <c r="H1106" s="2">
        <f>'Moving Avg'!G1106</f>
        <v>3.4234700000000005</v>
      </c>
      <c r="I1106" s="2">
        <f>'Moving Avg'!H1106</f>
        <v>3.4205849999999973</v>
      </c>
      <c r="J1106" s="17" t="str">
        <f>OBV!F1106</f>
        <v>BULLISH</v>
      </c>
      <c r="K1106" s="17" t="str">
        <f>OBV!G1106</f>
        <v>NEUTRAL</v>
      </c>
      <c r="L1106" s="17" t="str">
        <f>OBV!H1106</f>
        <v>CONFIRMED BULLISH</v>
      </c>
    </row>
    <row r="1107" spans="1:12" ht="13.5" x14ac:dyDescent="0.25">
      <c r="A1107" s="3">
        <f>RSI!A1107</f>
        <v>43619</v>
      </c>
      <c r="B1107" s="2">
        <f>RSI!B1107</f>
        <v>3.4352</v>
      </c>
      <c r="C1107" s="2">
        <f>RSI!I1107</f>
        <v>55.977312666711128</v>
      </c>
      <c r="D1107" s="2">
        <f>MACD!E1107</f>
        <v>-2.3046423183429976E-2</v>
      </c>
      <c r="E1107" s="2">
        <f>MACD!F1107</f>
        <v>-8.7861507551498415E-3</v>
      </c>
      <c r="F1107" s="2">
        <f>'Moving Avg'!D1107</f>
        <v>3.4200199999999996</v>
      </c>
      <c r="G1107" s="2">
        <f>'Moving Avg'!F1107</f>
        <v>3.3962149999999993</v>
      </c>
      <c r="H1107" s="2">
        <f>'Moving Avg'!G1107</f>
        <v>3.4245740000000007</v>
      </c>
      <c r="I1107" s="2">
        <f>'Moving Avg'!H1107</f>
        <v>3.4204124999999981</v>
      </c>
      <c r="J1107" s="17" t="str">
        <f>OBV!F1107</f>
        <v>BULLISH</v>
      </c>
      <c r="K1107" s="17" t="str">
        <f>OBV!G1107</f>
        <v>NEUTRAL</v>
      </c>
      <c r="L1107" s="17" t="str">
        <f>OBV!H1107</f>
        <v>CONFIRMED BULLISH</v>
      </c>
    </row>
    <row r="1108" spans="1:12" ht="13.5" x14ac:dyDescent="0.25">
      <c r="A1108" s="3">
        <f>RSI!A1108</f>
        <v>43623</v>
      </c>
      <c r="B1108" s="2">
        <f>RSI!B1108</f>
        <v>3.4283000000000001</v>
      </c>
      <c r="C1108" s="2">
        <f>RSI!I1108</f>
        <v>54.301929077302241</v>
      </c>
      <c r="D1108" s="2">
        <f>MACD!E1108</f>
        <v>-2.5301898175524418E-2</v>
      </c>
      <c r="E1108" s="2">
        <f>MACD!F1108</f>
        <v>-1.2089300239224757E-2</v>
      </c>
      <c r="F1108" s="2">
        <f>'Moving Avg'!D1108</f>
        <v>3.4255399999999994</v>
      </c>
      <c r="G1108" s="2">
        <f>'Moving Avg'!F1108</f>
        <v>3.3969049999999994</v>
      </c>
      <c r="H1108" s="2">
        <f>'Moving Avg'!G1108</f>
        <v>3.4249880000000008</v>
      </c>
      <c r="I1108" s="2">
        <f>'Moving Avg'!H1108</f>
        <v>3.4201709999999981</v>
      </c>
      <c r="J1108" s="17" t="str">
        <f>OBV!F1108</f>
        <v>BULLISH</v>
      </c>
      <c r="K1108" s="17" t="str">
        <f>OBV!G1108</f>
        <v>NEUTRAL</v>
      </c>
      <c r="L1108" s="17" t="str">
        <f>OBV!H1108</f>
        <v>CONFIRMED BULLISH</v>
      </c>
    </row>
    <row r="1109" spans="1:12" ht="13.5" x14ac:dyDescent="0.25">
      <c r="A1109" s="3">
        <f>RSI!A1109</f>
        <v>43626</v>
      </c>
      <c r="B1109" s="2">
        <f>RSI!B1109</f>
        <v>3.4144999999999999</v>
      </c>
      <c r="C1109" s="2">
        <f>RSI!I1109</f>
        <v>51.013403737671773</v>
      </c>
      <c r="D1109" s="2">
        <f>MACD!E1109</f>
        <v>-2.6308872620321999E-2</v>
      </c>
      <c r="E1109" s="2">
        <f>MACD!F1109</f>
        <v>-1.4933214715444206E-2</v>
      </c>
      <c r="F1109" s="2">
        <f>'Moving Avg'!D1109</f>
        <v>3.4255400000000003</v>
      </c>
      <c r="G1109" s="2">
        <f>'Moving Avg'!F1109</f>
        <v>3.3969049999999994</v>
      </c>
      <c r="H1109" s="2">
        <f>'Moving Avg'!G1109</f>
        <v>3.4256780000000004</v>
      </c>
      <c r="I1109" s="2">
        <f>'Moving Avg'!H1109</f>
        <v>3.4198949999999986</v>
      </c>
      <c r="J1109" s="17" t="str">
        <f>OBV!F1109</f>
        <v>BULLISH</v>
      </c>
      <c r="K1109" s="17" t="str">
        <f>OBV!G1109</f>
        <v>NEUTRAL</v>
      </c>
      <c r="L1109" s="17" t="str">
        <f>OBV!H1109</f>
        <v>NEUTRAL</v>
      </c>
    </row>
    <row r="1110" spans="1:12" ht="13.5" x14ac:dyDescent="0.25">
      <c r="A1110" s="3">
        <f>RSI!A1110</f>
        <v>43627</v>
      </c>
      <c r="B1110" s="2">
        <f>RSI!B1110</f>
        <v>3.3523999999999998</v>
      </c>
      <c r="C1110" s="2">
        <f>RSI!I1110</f>
        <v>39.438785737654477</v>
      </c>
      <c r="D1110" s="2">
        <f>MACD!E1110</f>
        <v>-1.9406543508749596E-2</v>
      </c>
      <c r="E1110" s="2">
        <f>MACD!F1110</f>
        <v>-1.5827880474105285E-2</v>
      </c>
      <c r="F1110" s="2">
        <f>'Moving Avg'!D1110</f>
        <v>3.4131200000000002</v>
      </c>
      <c r="G1110" s="2">
        <f>'Moving Avg'!F1110</f>
        <v>3.3941449999999995</v>
      </c>
      <c r="H1110" s="2">
        <f>'Moving Avg'!G1110</f>
        <v>3.4238840000000006</v>
      </c>
      <c r="I1110" s="2">
        <f>'Moving Avg'!H1110</f>
        <v>3.4193084999999983</v>
      </c>
      <c r="J1110" s="17" t="str">
        <f>OBV!F1110</f>
        <v>BEARISH</v>
      </c>
      <c r="K1110" s="17" t="str">
        <f>OBV!G1110</f>
        <v>NEUTRAL</v>
      </c>
      <c r="L1110" s="17" t="str">
        <f>OBV!H1110</f>
        <v>CONFIRMED BEARISH</v>
      </c>
    </row>
    <row r="1111" spans="1:12" ht="13.5" x14ac:dyDescent="0.25">
      <c r="A1111" s="3">
        <f>RSI!A1111</f>
        <v>43628</v>
      </c>
      <c r="B1111" s="2">
        <f>RSI!B1111</f>
        <v>3.3523999999999998</v>
      </c>
      <c r="C1111" s="2">
        <f>RSI!I1111</f>
        <v>39.438785737654477</v>
      </c>
      <c r="D1111" s="2">
        <f>MACD!E1111</f>
        <v>-1.1104074335765546E-2</v>
      </c>
      <c r="E1111" s="2">
        <f>MACD!F1111</f>
        <v>-1.4883119246437338E-2</v>
      </c>
      <c r="F1111" s="2">
        <f>'Moving Avg'!D1111</f>
        <v>3.39656</v>
      </c>
      <c r="G1111" s="2">
        <f>'Moving Avg'!F1111</f>
        <v>3.3927649999999998</v>
      </c>
      <c r="H1111" s="2">
        <f>'Moving Avg'!G1111</f>
        <v>3.4205719999999995</v>
      </c>
      <c r="I1111" s="2">
        <f>'Moving Avg'!H1111</f>
        <v>3.4186874999999981</v>
      </c>
      <c r="J1111" s="17" t="str">
        <f>OBV!F1111</f>
        <v>BEARISH</v>
      </c>
      <c r="K1111" s="17" t="str">
        <f>OBV!G1111</f>
        <v>NEUTRAL</v>
      </c>
      <c r="L1111" s="17" t="str">
        <f>OBV!H1111</f>
        <v>CONFIRMED BEARISH</v>
      </c>
    </row>
    <row r="1112" spans="1:12" ht="13.5" x14ac:dyDescent="0.25">
      <c r="A1112" s="3">
        <f>RSI!A1112</f>
        <v>43629</v>
      </c>
      <c r="B1112" s="2">
        <f>RSI!B1112</f>
        <v>3.38</v>
      </c>
      <c r="C1112" s="2">
        <f>RSI!I1112</f>
        <v>45.779951622751391</v>
      </c>
      <c r="D1112" s="2">
        <f>MACD!E1112</f>
        <v>-1.1117193082450072E-2</v>
      </c>
      <c r="E1112" s="2">
        <f>MACD!F1112</f>
        <v>-1.4129934013639886E-2</v>
      </c>
      <c r="F1112" s="2">
        <f>'Moving Avg'!D1112</f>
        <v>3.3855199999999996</v>
      </c>
      <c r="G1112" s="2">
        <f>'Moving Avg'!F1112</f>
        <v>3.3913849999999996</v>
      </c>
      <c r="H1112" s="2">
        <f>'Moving Avg'!G1112</f>
        <v>3.4178119999999996</v>
      </c>
      <c r="I1112" s="2">
        <f>'Moving Avg'!H1112</f>
        <v>3.4182044999999981</v>
      </c>
      <c r="J1112" s="17" t="str">
        <f>OBV!F1112</f>
        <v>BEARISH</v>
      </c>
      <c r="K1112" s="17" t="str">
        <f>OBV!G1112</f>
        <v>NEUTRAL</v>
      </c>
      <c r="L1112" s="17" t="str">
        <f>OBV!H1112</f>
        <v>CONFIRMED BEARISH</v>
      </c>
    </row>
    <row r="1113" spans="1:12" ht="13.5" x14ac:dyDescent="0.25">
      <c r="A1113" s="3">
        <f>RSI!A1113</f>
        <v>43630</v>
      </c>
      <c r="B1113" s="2">
        <f>RSI!B1113</f>
        <v>3.4076</v>
      </c>
      <c r="C1113" s="2">
        <f>RSI!I1113</f>
        <v>51.274312705529177</v>
      </c>
      <c r="D1113" s="2">
        <f>MACD!E1113</f>
        <v>-9.8606087035566503E-3</v>
      </c>
      <c r="E1113" s="2">
        <f>MACD!F1113</f>
        <v>-1.3276068951623241E-2</v>
      </c>
      <c r="F1113" s="2">
        <f>'Moving Avg'!D1113</f>
        <v>3.3813799999999992</v>
      </c>
      <c r="G1113" s="2">
        <f>'Moving Avg'!F1113</f>
        <v>3.3917299999999999</v>
      </c>
      <c r="H1113" s="2">
        <f>'Moving Avg'!G1113</f>
        <v>3.4156039999999996</v>
      </c>
      <c r="I1113" s="2">
        <f>'Moving Avg'!H1113</f>
        <v>3.4178939999999978</v>
      </c>
      <c r="J1113" s="17" t="str">
        <f>OBV!F1113</f>
        <v>BEARISH</v>
      </c>
      <c r="K1113" s="17" t="str">
        <f>OBV!G1113</f>
        <v>NEUTRAL</v>
      </c>
      <c r="L1113" s="17" t="str">
        <f>OBV!H1113</f>
        <v>CONFIRMED BEARISH</v>
      </c>
    </row>
    <row r="1114" spans="1:12" ht="13.5" x14ac:dyDescent="0.25">
      <c r="A1114" s="3">
        <f>RSI!A1114</f>
        <v>43633</v>
      </c>
      <c r="B1114" s="2">
        <f>RSI!B1114</f>
        <v>3.38</v>
      </c>
      <c r="C1114" s="2">
        <f>RSI!I1114</f>
        <v>46.229331074138472</v>
      </c>
      <c r="D1114" s="2">
        <f>MACD!E1114</f>
        <v>-4.6748447747537725E-3</v>
      </c>
      <c r="E1114" s="2">
        <f>MACD!F1114</f>
        <v>-1.1555824116249348E-2</v>
      </c>
      <c r="F1114" s="2">
        <f>'Moving Avg'!D1114</f>
        <v>3.3744799999999997</v>
      </c>
      <c r="G1114" s="2">
        <f>'Moving Avg'!F1114</f>
        <v>3.3934550000000003</v>
      </c>
      <c r="H1114" s="2">
        <f>'Moving Avg'!G1114</f>
        <v>3.4135339999999998</v>
      </c>
      <c r="I1114" s="2">
        <f>'Moving Avg'!H1114</f>
        <v>3.4173764999999974</v>
      </c>
      <c r="J1114" s="17" t="str">
        <f>OBV!F1114</f>
        <v>BEARISH</v>
      </c>
      <c r="K1114" s="17" t="str">
        <f>OBV!G1114</f>
        <v>NEUTRAL</v>
      </c>
      <c r="L1114" s="17" t="str">
        <f>OBV!H1114</f>
        <v>CONFIRMED BEARISH</v>
      </c>
    </row>
    <row r="1115" spans="1:12" ht="13.5" x14ac:dyDescent="0.25">
      <c r="A1115" s="3">
        <f>RSI!A1115</f>
        <v>43634</v>
      </c>
      <c r="B1115" s="2">
        <f>RSI!B1115</f>
        <v>3.38</v>
      </c>
      <c r="C1115" s="2">
        <f>RSI!I1115</f>
        <v>46.229331074138472</v>
      </c>
      <c r="D1115" s="2">
        <f>MACD!E1115</f>
        <v>-1.6548734022414635E-4</v>
      </c>
      <c r="E1115" s="2">
        <f>MACD!F1115</f>
        <v>-9.277756761044309E-3</v>
      </c>
      <c r="F1115" s="2">
        <f>'Moving Avg'!D1115</f>
        <v>3.38</v>
      </c>
      <c r="G1115" s="2">
        <f>'Moving Avg'!F1115</f>
        <v>3.3955250000000001</v>
      </c>
      <c r="H1115" s="2">
        <f>'Moving Avg'!G1115</f>
        <v>3.4109119999999997</v>
      </c>
      <c r="I1115" s="2">
        <f>'Moving Avg'!H1115</f>
        <v>3.4169969999999972</v>
      </c>
      <c r="J1115" s="17" t="str">
        <f>OBV!F1115</f>
        <v>BULLISH</v>
      </c>
      <c r="K1115" s="17" t="str">
        <f>OBV!G1115</f>
        <v>NEUTRAL</v>
      </c>
      <c r="L1115" s="17" t="str">
        <f>OBV!H1115</f>
        <v>CONFIRMED BULLISH</v>
      </c>
    </row>
    <row r="1116" spans="1:12" ht="13.5" x14ac:dyDescent="0.25">
      <c r="A1116" s="3">
        <f>RSI!A1116</f>
        <v>43635</v>
      </c>
      <c r="B1116" s="2">
        <f>RSI!B1116</f>
        <v>3.4076</v>
      </c>
      <c r="C1116" s="2">
        <f>RSI!I1116</f>
        <v>51.736722218312273</v>
      </c>
      <c r="D1116" s="2">
        <f>MACD!E1116</f>
        <v>4.9027042377147723E-3</v>
      </c>
      <c r="E1116" s="2">
        <f>MACD!F1116</f>
        <v>-6.4416645612924931E-3</v>
      </c>
      <c r="F1116" s="2">
        <f>'Moving Avg'!D1116</f>
        <v>3.3910399999999994</v>
      </c>
      <c r="G1116" s="2">
        <f>'Moving Avg'!F1116</f>
        <v>3.3969050000000012</v>
      </c>
      <c r="H1116" s="2">
        <f>'Moving Avg'!G1116</f>
        <v>3.4087039999999997</v>
      </c>
      <c r="I1116" s="2">
        <f>'Moving Avg'!H1116</f>
        <v>3.4167554999999976</v>
      </c>
      <c r="J1116" s="17" t="str">
        <f>OBV!F1116</f>
        <v>BULLISH</v>
      </c>
      <c r="K1116" s="17" t="str">
        <f>OBV!G1116</f>
        <v>NEUTRAL</v>
      </c>
      <c r="L1116" s="17" t="str">
        <f>OBV!H1116</f>
        <v>CONFIRMED BULLISH</v>
      </c>
    </row>
    <row r="1117" spans="1:12" ht="13.5" x14ac:dyDescent="0.25">
      <c r="A1117" s="3">
        <f>RSI!A1117</f>
        <v>43636</v>
      </c>
      <c r="B1117" s="2">
        <f>RSI!B1117</f>
        <v>3.38</v>
      </c>
      <c r="C1117" s="2">
        <f>RSI!I1117</f>
        <v>46.596962958153966</v>
      </c>
      <c r="D1117" s="2">
        <f>MACD!E1117</f>
        <v>1.1176612690656285E-2</v>
      </c>
      <c r="E1117" s="2">
        <f>MACD!F1117</f>
        <v>-2.9180091109027376E-3</v>
      </c>
      <c r="F1117" s="2">
        <f>'Moving Avg'!D1117</f>
        <v>3.3910400000000003</v>
      </c>
      <c r="G1117" s="2">
        <f>'Moving Avg'!F1117</f>
        <v>3.3969050000000003</v>
      </c>
      <c r="H1117" s="2">
        <f>'Moving Avg'!G1117</f>
        <v>3.4066339999999995</v>
      </c>
      <c r="I1117" s="2">
        <f>'Moving Avg'!H1117</f>
        <v>3.4160654999999966</v>
      </c>
      <c r="J1117" s="17" t="str">
        <f>OBV!F1117</f>
        <v>BULLISH</v>
      </c>
      <c r="K1117" s="17" t="str">
        <f>OBV!G1117</f>
        <v>NEUTRAL</v>
      </c>
      <c r="L1117" s="17" t="str">
        <f>OBV!H1117</f>
        <v>NEUTRAL</v>
      </c>
    </row>
    <row r="1118" spans="1:12" ht="13.5" x14ac:dyDescent="0.25">
      <c r="A1118" s="3">
        <f>RSI!A1118</f>
        <v>43637</v>
      </c>
      <c r="B1118" s="2">
        <f>RSI!B1118</f>
        <v>3.38</v>
      </c>
      <c r="C1118" s="2">
        <f>RSI!I1118</f>
        <v>46.596962958153966</v>
      </c>
      <c r="D1118" s="2">
        <f>MACD!E1118</f>
        <v>1.5532220593208912E-2</v>
      </c>
      <c r="E1118" s="2">
        <f>MACD!F1118</f>
        <v>7.720368299195925E-4</v>
      </c>
      <c r="F1118" s="2">
        <f>'Moving Avg'!D1118</f>
        <v>3.3855199999999996</v>
      </c>
      <c r="G1118" s="2">
        <f>'Moving Avg'!F1118</f>
        <v>3.3969050000000003</v>
      </c>
      <c r="H1118" s="2">
        <f>'Moving Avg'!G1118</f>
        <v>3.4052539999999993</v>
      </c>
      <c r="I1118" s="2">
        <f>'Moving Avg'!H1118</f>
        <v>3.4155479999999967</v>
      </c>
      <c r="J1118" s="17" t="str">
        <f>OBV!F1118</f>
        <v>BEARISH</v>
      </c>
      <c r="K1118" s="17" t="str">
        <f>OBV!G1118</f>
        <v>NEUTRAL</v>
      </c>
      <c r="L1118" s="17" t="str">
        <f>OBV!H1118</f>
        <v>CONFIRMED BEARISH</v>
      </c>
    </row>
    <row r="1119" spans="1:12" ht="13.5" x14ac:dyDescent="0.25">
      <c r="A1119" s="3">
        <f>RSI!A1119</f>
        <v>43640</v>
      </c>
      <c r="B1119" s="2">
        <f>RSI!B1119</f>
        <v>3.38</v>
      </c>
      <c r="C1119" s="2">
        <f>RSI!I1119</f>
        <v>46.596962958153966</v>
      </c>
      <c r="D1119" s="2">
        <f>MACD!E1119</f>
        <v>1.7195078971639521E-2</v>
      </c>
      <c r="E1119" s="2">
        <f>MACD!F1119</f>
        <v>4.0566452582635783E-3</v>
      </c>
      <c r="F1119" s="2">
        <f>'Moving Avg'!D1119</f>
        <v>3.3855199999999996</v>
      </c>
      <c r="G1119" s="2">
        <f>'Moving Avg'!F1119</f>
        <v>3.3969050000000012</v>
      </c>
      <c r="H1119" s="2">
        <f>'Moving Avg'!G1119</f>
        <v>3.4031839999999987</v>
      </c>
      <c r="I1119" s="2">
        <f>'Moving Avg'!H1119</f>
        <v>3.4148579999999966</v>
      </c>
      <c r="J1119" s="17" t="str">
        <f>OBV!F1119</f>
        <v>BULLISH</v>
      </c>
      <c r="K1119" s="17" t="str">
        <f>OBV!G1119</f>
        <v>NEUTRAL</v>
      </c>
      <c r="L1119" s="17" t="str">
        <f>OBV!H1119</f>
        <v>NEUTRAL</v>
      </c>
    </row>
    <row r="1120" spans="1:12" ht="13.5" x14ac:dyDescent="0.25">
      <c r="A1120" s="3">
        <f>RSI!A1120</f>
        <v>43641</v>
      </c>
      <c r="B1120" s="2">
        <f>RSI!B1120</f>
        <v>3.3731</v>
      </c>
      <c r="C1120" s="2">
        <f>RSI!I1120</f>
        <v>45.195025744337478</v>
      </c>
      <c r="D1120" s="2">
        <f>MACD!E1120</f>
        <v>9.6523602770015593E-3</v>
      </c>
      <c r="E1120" s="2">
        <f>MACD!F1120</f>
        <v>5.1757882620111747E-3</v>
      </c>
      <c r="F1120" s="2">
        <f>'Moving Avg'!D1120</f>
        <v>3.3841399999999999</v>
      </c>
      <c r="G1120" s="2">
        <f>'Moving Avg'!F1120</f>
        <v>3.3955250000000006</v>
      </c>
      <c r="H1120" s="2">
        <f>'Moving Avg'!G1120</f>
        <v>3.4016659999999983</v>
      </c>
      <c r="I1120" s="2">
        <f>'Moving Avg'!H1120</f>
        <v>3.414133499999997</v>
      </c>
      <c r="J1120" s="17" t="str">
        <f>OBV!F1120</f>
        <v>BEARISH</v>
      </c>
      <c r="K1120" s="17" t="str">
        <f>OBV!G1120</f>
        <v>NEUTRAL</v>
      </c>
      <c r="L1120" s="17" t="str">
        <f>OBV!H1120</f>
        <v>CONFIRMED BEARISH</v>
      </c>
    </row>
    <row r="1121" spans="1:12" ht="13.5" x14ac:dyDescent="0.25">
      <c r="A1121" s="3">
        <f>RSI!A1121</f>
        <v>43642</v>
      </c>
      <c r="B1121" s="2">
        <f>RSI!B1121</f>
        <v>3.4144999999999999</v>
      </c>
      <c r="C1121" s="2">
        <f>RSI!I1121</f>
        <v>54.115241113161915</v>
      </c>
      <c r="D1121" s="2">
        <f>MACD!E1121</f>
        <v>3.3026032790317572E-4</v>
      </c>
      <c r="E1121" s="2">
        <f>MACD!F1121</f>
        <v>4.206682675189575E-3</v>
      </c>
      <c r="F1121" s="2">
        <f>'Moving Avg'!D1121</f>
        <v>3.3855200000000005</v>
      </c>
      <c r="G1121" s="2">
        <f>'Moving Avg'!F1121</f>
        <v>3.3955250000000015</v>
      </c>
      <c r="H1121" s="2">
        <f>'Moving Avg'!G1121</f>
        <v>3.4015279999999986</v>
      </c>
      <c r="I1121" s="2">
        <f>'Moving Avg'!H1121</f>
        <v>3.4137194999999969</v>
      </c>
      <c r="J1121" s="17" t="str">
        <f>OBV!F1121</f>
        <v>BULLISH</v>
      </c>
      <c r="K1121" s="17" t="str">
        <f>OBV!G1121</f>
        <v>NEUTRAL</v>
      </c>
      <c r="L1121" s="17" t="str">
        <f>OBV!H1121</f>
        <v>CONFIRMED BULLISH</v>
      </c>
    </row>
    <row r="1122" spans="1:12" ht="13.5" x14ac:dyDescent="0.25">
      <c r="A1122" s="3">
        <f>RSI!A1122</f>
        <v>43643</v>
      </c>
      <c r="B1122" s="2">
        <f>RSI!B1122</f>
        <v>3.3454999999999999</v>
      </c>
      <c r="C1122" s="2">
        <f>RSI!I1122</f>
        <v>41.880372045733552</v>
      </c>
      <c r="D1122" s="2">
        <f>MACD!E1122</f>
        <v>1.6724297657559895E-3</v>
      </c>
      <c r="E1122" s="2">
        <f>MACD!F1122</f>
        <v>3.6998320933028582E-3</v>
      </c>
      <c r="F1122" s="2">
        <f>'Moving Avg'!D1122</f>
        <v>3.3786200000000002</v>
      </c>
      <c r="G1122" s="2">
        <f>'Moving Avg'!F1122</f>
        <v>3.393800000000001</v>
      </c>
      <c r="H1122" s="2">
        <f>'Moving Avg'!G1122</f>
        <v>3.4000099999999982</v>
      </c>
      <c r="I1122" s="2">
        <f>'Moving Avg'!H1122</f>
        <v>3.4132019999999978</v>
      </c>
      <c r="J1122" s="17" t="str">
        <f>OBV!F1122</f>
        <v>BEARISH</v>
      </c>
      <c r="K1122" s="17" t="str">
        <f>OBV!G1122</f>
        <v>NEUTRAL</v>
      </c>
      <c r="L1122" s="17" t="str">
        <f>OBV!H1122</f>
        <v>CONFIRMED BEARISH</v>
      </c>
    </row>
    <row r="1123" spans="1:12" ht="13.5" x14ac:dyDescent="0.25">
      <c r="A1123" s="3">
        <f>RSI!A1123</f>
        <v>43644</v>
      </c>
      <c r="B1123" s="2">
        <f>RSI!B1123</f>
        <v>3.4144999999999999</v>
      </c>
      <c r="C1123" s="2">
        <f>RSI!I1123</f>
        <v>53.26052799884954</v>
      </c>
      <c r="D1123" s="2">
        <f>MACD!E1123</f>
        <v>2.2331331171705493E-3</v>
      </c>
      <c r="E1123" s="2">
        <f>MACD!F1123</f>
        <v>3.4064922980763966E-3</v>
      </c>
      <c r="F1123" s="2">
        <f>'Moving Avg'!D1123</f>
        <v>3.3855199999999996</v>
      </c>
      <c r="G1123" s="2">
        <f>'Moving Avg'!F1123</f>
        <v>3.3944900000000002</v>
      </c>
      <c r="H1123" s="2">
        <f>'Moving Avg'!G1123</f>
        <v>3.399319999999999</v>
      </c>
      <c r="I1123" s="2">
        <f>'Moving Avg'!H1123</f>
        <v>3.4130294999999977</v>
      </c>
      <c r="J1123" s="17" t="str">
        <f>OBV!F1123</f>
        <v>BULLISH</v>
      </c>
      <c r="K1123" s="17" t="str">
        <f>OBV!G1123</f>
        <v>NEUTRAL</v>
      </c>
      <c r="L1123" s="17" t="str">
        <f>OBV!H1123</f>
        <v>CONFIRMED BULLISH</v>
      </c>
    </row>
    <row r="1124" spans="1:12" ht="13.5" x14ac:dyDescent="0.25">
      <c r="A1124" s="3">
        <f>RSI!A1124</f>
        <v>43647</v>
      </c>
      <c r="B1124" s="2">
        <f>RSI!B1124</f>
        <v>3.4144999999999999</v>
      </c>
      <c r="C1124" s="2">
        <f>RSI!I1124</f>
        <v>53.26052799884954</v>
      </c>
      <c r="D1124" s="2">
        <f>MACD!E1124</f>
        <v>-1.6778045205207981E-3</v>
      </c>
      <c r="E1124" s="2">
        <f>MACD!F1124</f>
        <v>2.3896329343569577E-3</v>
      </c>
      <c r="F1124" s="2">
        <f>'Moving Avg'!D1124</f>
        <v>3.39242</v>
      </c>
      <c r="G1124" s="2">
        <f>'Moving Avg'!F1124</f>
        <v>3.3944900000000002</v>
      </c>
      <c r="H1124" s="2">
        <f>'Moving Avg'!G1124</f>
        <v>3.3986299999999989</v>
      </c>
      <c r="I1124" s="2">
        <f>'Moving Avg'!H1124</f>
        <v>3.412856999999998</v>
      </c>
      <c r="J1124" s="17" t="str">
        <f>OBV!F1124</f>
        <v>BULLISH</v>
      </c>
      <c r="K1124" s="17" t="str">
        <f>OBV!G1124</f>
        <v>NEUTRAL</v>
      </c>
      <c r="L1124" s="17" t="str">
        <f>OBV!H1124</f>
        <v>CONFIRMED BULLISH</v>
      </c>
    </row>
    <row r="1125" spans="1:12" ht="13.5" x14ac:dyDescent="0.25">
      <c r="A1125" s="3">
        <f>RSI!A1125</f>
        <v>43648</v>
      </c>
      <c r="B1125" s="2">
        <f>RSI!B1125</f>
        <v>3.4144999999999999</v>
      </c>
      <c r="C1125" s="2">
        <f>RSI!I1125</f>
        <v>53.260527998849547</v>
      </c>
      <c r="D1125" s="2">
        <f>MACD!E1125</f>
        <v>-5.1159715640625159E-3</v>
      </c>
      <c r="E1125" s="2">
        <f>MACD!F1125</f>
        <v>8.8851203467306319E-4</v>
      </c>
      <c r="F1125" s="2">
        <f>'Moving Avg'!D1125</f>
        <v>3.4006999999999996</v>
      </c>
      <c r="G1125" s="2">
        <f>'Moving Avg'!F1125</f>
        <v>3.3944900000000002</v>
      </c>
      <c r="H1125" s="2">
        <f>'Moving Avg'!G1125</f>
        <v>3.3972499999999992</v>
      </c>
      <c r="I1125" s="2">
        <f>'Moving Avg'!H1125</f>
        <v>3.4126844999999979</v>
      </c>
      <c r="J1125" s="17" t="str">
        <f>OBV!F1125</f>
        <v>BULLISH</v>
      </c>
      <c r="K1125" s="17" t="str">
        <f>OBV!G1125</f>
        <v>NEUTRAL</v>
      </c>
      <c r="L1125" s="17" t="str">
        <f>OBV!H1125</f>
        <v>CONFIRMED BULLISH</v>
      </c>
    </row>
    <row r="1126" spans="1:12" ht="13.5" x14ac:dyDescent="0.25">
      <c r="A1126" s="3">
        <f>RSI!A1126</f>
        <v>43649</v>
      </c>
      <c r="B1126" s="2">
        <f>RSI!B1126</f>
        <v>3.38</v>
      </c>
      <c r="C1126" s="2">
        <f>RSI!I1126</f>
        <v>47.457504369829721</v>
      </c>
      <c r="D1126" s="2">
        <f>MACD!E1126</f>
        <v>-1.3428435034295028E-3</v>
      </c>
      <c r="E1126" s="2">
        <f>MACD!F1126</f>
        <v>4.4224092705255001E-4</v>
      </c>
      <c r="F1126" s="2">
        <f>'Moving Avg'!D1126</f>
        <v>3.3938000000000001</v>
      </c>
      <c r="G1126" s="2">
        <f>'Moving Avg'!F1126</f>
        <v>3.3917299999999999</v>
      </c>
      <c r="H1126" s="2">
        <f>'Moving Avg'!G1126</f>
        <v>3.3958699999999995</v>
      </c>
      <c r="I1126" s="2">
        <f>'Moving Avg'!H1126</f>
        <v>3.4123394999999981</v>
      </c>
      <c r="J1126" s="17" t="str">
        <f>OBV!F1126</f>
        <v>BEARISH</v>
      </c>
      <c r="K1126" s="17" t="str">
        <f>OBV!G1126</f>
        <v>NEUTRAL</v>
      </c>
      <c r="L1126" s="17" t="str">
        <f>OBV!H1126</f>
        <v>CONFIRMED BEARISH</v>
      </c>
    </row>
    <row r="1127" spans="1:12" ht="13.5" x14ac:dyDescent="0.25">
      <c r="A1127" s="3">
        <f>RSI!A1127</f>
        <v>43650</v>
      </c>
      <c r="B1127" s="2">
        <f>RSI!B1127</f>
        <v>3.4283000000000001</v>
      </c>
      <c r="C1127" s="2">
        <f>RSI!I1127</f>
        <v>54.870915912908629</v>
      </c>
      <c r="D1127" s="2">
        <f>MACD!E1127</f>
        <v>-5.8807876895041744E-3</v>
      </c>
      <c r="E1127" s="2">
        <f>MACD!F1127</f>
        <v>-8.2236479625879492E-4</v>
      </c>
      <c r="F1127" s="2">
        <f>'Moving Avg'!D1127</f>
        <v>3.4103599999999998</v>
      </c>
      <c r="G1127" s="2">
        <f>'Moving Avg'!F1127</f>
        <v>3.3913849999999996</v>
      </c>
      <c r="H1127" s="2">
        <f>'Moving Avg'!G1127</f>
        <v>3.3954559999999994</v>
      </c>
      <c r="I1127" s="2">
        <f>'Moving Avg'!H1127</f>
        <v>3.412304999999999</v>
      </c>
      <c r="J1127" s="17" t="str">
        <f>OBV!F1127</f>
        <v>BULLISH</v>
      </c>
      <c r="K1127" s="17" t="str">
        <f>OBV!G1127</f>
        <v>NEUTRAL</v>
      </c>
      <c r="L1127" s="17" t="str">
        <f>OBV!H1127</f>
        <v>CONFIRMED BULLISH</v>
      </c>
    </row>
    <row r="1128" spans="1:12" ht="13.5" x14ac:dyDescent="0.25">
      <c r="A1128" s="3">
        <f>RSI!A1128</f>
        <v>43651</v>
      </c>
      <c r="B1128" s="2">
        <f>RSI!B1128</f>
        <v>3.4214000000000002</v>
      </c>
      <c r="C1128" s="2">
        <f>RSI!I1128</f>
        <v>53.70515357817893</v>
      </c>
      <c r="D1128" s="2">
        <f>MACD!E1128</f>
        <v>-9.4084557818470138E-3</v>
      </c>
      <c r="E1128" s="2">
        <f>MACD!F1128</f>
        <v>-2.5395829933764387E-3</v>
      </c>
      <c r="F1128" s="2">
        <f>'Moving Avg'!D1128</f>
        <v>3.4117400000000004</v>
      </c>
      <c r="G1128" s="2">
        <f>'Moving Avg'!F1128</f>
        <v>3.3910399999999994</v>
      </c>
      <c r="H1128" s="2">
        <f>'Moving Avg'!G1128</f>
        <v>3.3949039999999995</v>
      </c>
      <c r="I1128" s="2">
        <f>'Moving Avg'!H1128</f>
        <v>3.4125119999999987</v>
      </c>
      <c r="J1128" s="17" t="str">
        <f>OBV!F1128</f>
        <v>BEARISH</v>
      </c>
      <c r="K1128" s="17" t="str">
        <f>OBV!G1128</f>
        <v>NEUTRAL</v>
      </c>
      <c r="L1128" s="17" t="str">
        <f>OBV!H1128</f>
        <v>BEARISH DIVERGENCE</v>
      </c>
    </row>
    <row r="1129" spans="1:12" ht="13.5" x14ac:dyDescent="0.25">
      <c r="A1129" s="3">
        <f>RSI!A1129</f>
        <v>43654</v>
      </c>
      <c r="B1129" s="2">
        <f>RSI!B1129</f>
        <v>3.38</v>
      </c>
      <c r="C1129" s="2">
        <f>RSI!I1129</f>
        <v>47.222501252888854</v>
      </c>
      <c r="D1129" s="2">
        <f>MACD!E1129</f>
        <v>-9.4702076401573798E-3</v>
      </c>
      <c r="E1129" s="2">
        <f>MACD!F1129</f>
        <v>-3.9257079227326269E-3</v>
      </c>
      <c r="F1129" s="2">
        <f>'Moving Avg'!D1129</f>
        <v>3.4048400000000001</v>
      </c>
      <c r="G1129" s="2">
        <f>'Moving Avg'!F1129</f>
        <v>3.389314999999999</v>
      </c>
      <c r="H1129" s="2">
        <f>'Moving Avg'!G1129</f>
        <v>3.3940760000000001</v>
      </c>
      <c r="I1129" s="2">
        <f>'Moving Avg'!H1129</f>
        <v>3.4125119999999987</v>
      </c>
      <c r="J1129" s="17" t="str">
        <f>OBV!F1129</f>
        <v>BEARISH</v>
      </c>
      <c r="K1129" s="17" t="str">
        <f>OBV!G1129</f>
        <v>NEUTRAL</v>
      </c>
      <c r="L1129" s="17" t="str">
        <f>OBV!H1129</f>
        <v>CONFIRMED BEARISH</v>
      </c>
    </row>
    <row r="1130" spans="1:12" ht="13.5" x14ac:dyDescent="0.25">
      <c r="A1130" s="3">
        <f>RSI!A1130</f>
        <v>43655</v>
      </c>
      <c r="B1130" s="2">
        <f>RSI!B1130</f>
        <v>3.38</v>
      </c>
      <c r="C1130" s="2">
        <f>RSI!I1130</f>
        <v>47.222501252888854</v>
      </c>
      <c r="D1130" s="2">
        <f>MACD!E1130</f>
        <v>-1.0472204593077183E-2</v>
      </c>
      <c r="E1130" s="2">
        <f>MACD!F1130</f>
        <v>-5.2350072568015382E-3</v>
      </c>
      <c r="F1130" s="2">
        <f>'Moving Avg'!D1130</f>
        <v>3.3979399999999997</v>
      </c>
      <c r="G1130" s="2">
        <f>'Moving Avg'!F1130</f>
        <v>3.3906949999999987</v>
      </c>
      <c r="H1130" s="2">
        <f>'Moving Avg'!G1130</f>
        <v>3.3932479999999998</v>
      </c>
      <c r="I1130" s="2">
        <f>'Moving Avg'!H1130</f>
        <v>3.4123739999999994</v>
      </c>
      <c r="J1130" s="17" t="str">
        <f>OBV!F1130</f>
        <v>BEARISH</v>
      </c>
      <c r="K1130" s="17" t="str">
        <f>OBV!G1130</f>
        <v>NEUTRAL</v>
      </c>
      <c r="L1130" s="17" t="str">
        <f>OBV!H1130</f>
        <v>CONFIRMED BEARISH</v>
      </c>
    </row>
    <row r="1131" spans="1:12" ht="13.5" x14ac:dyDescent="0.25">
      <c r="A1131" s="3">
        <f>RSI!A1131</f>
        <v>43656</v>
      </c>
      <c r="B1131" s="2">
        <f>RSI!B1131</f>
        <v>3.4214000000000002</v>
      </c>
      <c r="C1131" s="2">
        <f>RSI!I1131</f>
        <v>53.703661754427678</v>
      </c>
      <c r="D1131" s="2">
        <f>MACD!E1131</f>
        <v>-7.9139719539904618E-3</v>
      </c>
      <c r="E1131" s="2">
        <f>MACD!F1131</f>
        <v>-5.7708001962393229E-3</v>
      </c>
      <c r="F1131" s="2">
        <f>'Moving Avg'!D1131</f>
        <v>3.4062200000000002</v>
      </c>
      <c r="G1131" s="2">
        <f>'Moving Avg'!F1131</f>
        <v>3.3941449999999995</v>
      </c>
      <c r="H1131" s="2">
        <f>'Moving Avg'!G1131</f>
        <v>3.3938000000000001</v>
      </c>
      <c r="I1131" s="2">
        <f>'Moving Avg'!H1131</f>
        <v>3.412580999999999</v>
      </c>
      <c r="J1131" s="17" t="str">
        <f>OBV!F1131</f>
        <v>BEARISH</v>
      </c>
      <c r="K1131" s="17" t="str">
        <f>OBV!G1131</f>
        <v>NEUTRAL</v>
      </c>
      <c r="L1131" s="17" t="str">
        <f>OBV!H1131</f>
        <v>BEARISH DIVERGENCE</v>
      </c>
    </row>
    <row r="1132" spans="1:12" ht="13.5" x14ac:dyDescent="0.25">
      <c r="A1132" s="3">
        <f>RSI!A1132</f>
        <v>43657</v>
      </c>
      <c r="B1132" s="2">
        <f>RSI!B1132</f>
        <v>3.4214000000000002</v>
      </c>
      <c r="C1132" s="2">
        <f>RSI!I1132</f>
        <v>53.703661754427671</v>
      </c>
      <c r="D1132" s="2">
        <f>MACD!E1132</f>
        <v>-1.6513488012209976E-2</v>
      </c>
      <c r="E1132" s="2">
        <f>MACD!F1132</f>
        <v>-7.9193377594334539E-3</v>
      </c>
      <c r="F1132" s="2">
        <f>'Moving Avg'!D1132</f>
        <v>3.4048400000000001</v>
      </c>
      <c r="G1132" s="2">
        <f>'Moving Avg'!F1132</f>
        <v>3.3962150000000002</v>
      </c>
      <c r="H1132" s="2">
        <f>'Moving Avg'!G1132</f>
        <v>3.3942139999999998</v>
      </c>
      <c r="I1132" s="2">
        <f>'Moving Avg'!H1132</f>
        <v>3.4126154999999989</v>
      </c>
      <c r="J1132" s="17" t="str">
        <f>OBV!F1132</f>
        <v>BEARISH</v>
      </c>
      <c r="K1132" s="17" t="str">
        <f>OBV!G1132</f>
        <v>NEUTRAL</v>
      </c>
      <c r="L1132" s="17" t="str">
        <f>OBV!H1132</f>
        <v>CONFIRMED BEARISH</v>
      </c>
    </row>
    <row r="1133" spans="1:12" ht="13.5" x14ac:dyDescent="0.25">
      <c r="A1133" s="3">
        <f>RSI!A1133</f>
        <v>43658</v>
      </c>
      <c r="B1133" s="2">
        <f>RSI!B1133</f>
        <v>3.4144999999999999</v>
      </c>
      <c r="C1133" s="2">
        <f>RSI!I1133</f>
        <v>52.458465875910001</v>
      </c>
      <c r="D1133" s="2">
        <f>MACD!E1133</f>
        <v>-1.2801274234322868E-2</v>
      </c>
      <c r="E1133" s="2">
        <f>MACD!F1133</f>
        <v>-8.8957250544113367E-3</v>
      </c>
      <c r="F1133" s="2">
        <f>'Moving Avg'!D1133</f>
        <v>3.4034599999999999</v>
      </c>
      <c r="G1133" s="2">
        <f>'Moving Avg'!F1133</f>
        <v>3.39656</v>
      </c>
      <c r="H1133" s="2">
        <f>'Moving Avg'!G1133</f>
        <v>3.3950419999999997</v>
      </c>
      <c r="I1133" s="2">
        <f>'Moving Avg'!H1133</f>
        <v>3.4124774999999983</v>
      </c>
      <c r="J1133" s="17" t="str">
        <f>OBV!F1133</f>
        <v>BEARISH</v>
      </c>
      <c r="K1133" s="17" t="str">
        <f>OBV!G1133</f>
        <v>NEUTRAL</v>
      </c>
      <c r="L1133" s="17" t="str">
        <f>OBV!H1133</f>
        <v>CONFIRMED BEARISH</v>
      </c>
    </row>
    <row r="1134" spans="1:12" ht="13.5" x14ac:dyDescent="0.25">
      <c r="A1134" s="3">
        <f>RSI!A1134</f>
        <v>43661</v>
      </c>
      <c r="B1134" s="2">
        <f>RSI!B1134</f>
        <v>3.4489999999999998</v>
      </c>
      <c r="C1134" s="2">
        <f>RSI!I1134</f>
        <v>57.735222353249434</v>
      </c>
      <c r="D1134" s="2">
        <f>MACD!E1134</f>
        <v>-1.2302516724761237E-2</v>
      </c>
      <c r="E1134" s="2">
        <f>MACD!F1134</f>
        <v>-9.5770833884813167E-3</v>
      </c>
      <c r="F1134" s="2">
        <f>'Moving Avg'!D1134</f>
        <v>3.4172600000000002</v>
      </c>
      <c r="G1134" s="2">
        <f>'Moving Avg'!F1134</f>
        <v>3.4000099999999995</v>
      </c>
      <c r="H1134" s="2">
        <f>'Moving Avg'!G1134</f>
        <v>3.3964219999999998</v>
      </c>
      <c r="I1134" s="2">
        <f>'Moving Avg'!H1134</f>
        <v>3.4125119999999982</v>
      </c>
      <c r="J1134" s="17" t="str">
        <f>OBV!F1134</f>
        <v>BULLISH</v>
      </c>
      <c r="K1134" s="17" t="str">
        <f>OBV!G1134</f>
        <v>NEUTRAL</v>
      </c>
      <c r="L1134" s="17" t="str">
        <f>OBV!H1134</f>
        <v>CONFIRMED BULLISH</v>
      </c>
    </row>
    <row r="1135" spans="1:12" ht="13.5" x14ac:dyDescent="0.25">
      <c r="A1135" s="3">
        <f>RSI!A1135</f>
        <v>43662</v>
      </c>
      <c r="B1135" s="2">
        <f>RSI!B1135</f>
        <v>3.4489999999999998</v>
      </c>
      <c r="C1135" s="2">
        <f>RSI!I1135</f>
        <v>57.735222353249434</v>
      </c>
      <c r="D1135" s="2">
        <f>MACD!E1135</f>
        <v>-1.2164715066560028E-2</v>
      </c>
      <c r="E1135" s="2">
        <f>MACD!F1135</f>
        <v>-1.0094609724097059E-2</v>
      </c>
      <c r="F1135" s="2">
        <f>'Moving Avg'!D1135</f>
        <v>3.43106</v>
      </c>
      <c r="G1135" s="2">
        <f>'Moving Avg'!F1135</f>
        <v>3.4034599999999999</v>
      </c>
      <c r="H1135" s="2">
        <f>'Moving Avg'!G1135</f>
        <v>3.397250000000001</v>
      </c>
      <c r="I1135" s="2">
        <f>'Moving Avg'!H1135</f>
        <v>3.4130294999999977</v>
      </c>
      <c r="J1135" s="17" t="str">
        <f>OBV!F1135</f>
        <v>BULLISH</v>
      </c>
      <c r="K1135" s="17" t="str">
        <f>OBV!G1135</f>
        <v>NEUTRAL</v>
      </c>
      <c r="L1135" s="17" t="str">
        <f>OBV!H1135</f>
        <v>CONFIRMED BULLISH</v>
      </c>
    </row>
    <row r="1136" spans="1:12" ht="13.5" x14ac:dyDescent="0.25">
      <c r="A1136" s="3">
        <f>RSI!A1136</f>
        <v>43663</v>
      </c>
      <c r="B1136" s="2">
        <f>RSI!B1136</f>
        <v>3.4489999999999998</v>
      </c>
      <c r="C1136" s="2">
        <f>RSI!I1136</f>
        <v>57.735222353249434</v>
      </c>
      <c r="D1136" s="2">
        <f>MACD!E1136</f>
        <v>-1.7618976273763298E-2</v>
      </c>
      <c r="E1136" s="2">
        <f>MACD!F1136</f>
        <v>-1.1599483034030307E-2</v>
      </c>
      <c r="F1136" s="2">
        <f>'Moving Avg'!D1136</f>
        <v>3.4365800000000002</v>
      </c>
      <c r="G1136" s="2">
        <f>'Moving Avg'!F1136</f>
        <v>3.4055300000000002</v>
      </c>
      <c r="H1136" s="2">
        <f>'Moving Avg'!G1136</f>
        <v>3.3990440000000008</v>
      </c>
      <c r="I1136" s="2">
        <f>'Moving Avg'!H1136</f>
        <v>3.4133744999999975</v>
      </c>
      <c r="J1136" s="17" t="str">
        <f>OBV!F1136</f>
        <v>BULLISH</v>
      </c>
      <c r="K1136" s="17" t="str">
        <f>OBV!G1136</f>
        <v>NEUTRAL</v>
      </c>
      <c r="L1136" s="17" t="str">
        <f>OBV!H1136</f>
        <v>CONFIRMED BULLISH</v>
      </c>
    </row>
    <row r="1137" spans="1:12" ht="13.5" x14ac:dyDescent="0.25">
      <c r="A1137" s="3">
        <f>RSI!A1137</f>
        <v>43664</v>
      </c>
      <c r="B1137" s="2">
        <f>RSI!B1137</f>
        <v>3.4489999999999998</v>
      </c>
      <c r="C1137" s="2">
        <f>RSI!I1137</f>
        <v>57.735222353249434</v>
      </c>
      <c r="D1137" s="2">
        <f>MACD!E1137</f>
        <v>-1.5047027347512287E-2</v>
      </c>
      <c r="E1137" s="2">
        <f>MACD!F1137</f>
        <v>-1.2288991896726704E-2</v>
      </c>
      <c r="F1137" s="2">
        <f>'Moving Avg'!D1137</f>
        <v>3.4420999999999999</v>
      </c>
      <c r="G1137" s="2">
        <f>'Moving Avg'!F1137</f>
        <v>3.4089799999999997</v>
      </c>
      <c r="H1137" s="2">
        <f>'Moving Avg'!G1137</f>
        <v>3.3997340000000009</v>
      </c>
      <c r="I1137" s="2">
        <f>'Moving Avg'!H1137</f>
        <v>3.4135469999999977</v>
      </c>
      <c r="J1137" s="17" t="str">
        <f>OBV!F1137</f>
        <v>BULLISH</v>
      </c>
      <c r="K1137" s="17" t="str">
        <f>OBV!G1137</f>
        <v>NEUTRAL</v>
      </c>
      <c r="L1137" s="17" t="str">
        <f>OBV!H1137</f>
        <v>CONFIRMED BULLISH</v>
      </c>
    </row>
    <row r="1138" spans="1:12" ht="13.5" x14ac:dyDescent="0.25">
      <c r="A1138" s="3">
        <f>RSI!A1138</f>
        <v>43665</v>
      </c>
      <c r="B1138" s="2">
        <f>RSI!B1138</f>
        <v>3.4489999999999998</v>
      </c>
      <c r="C1138" s="2">
        <f>RSI!I1138</f>
        <v>57.735222353249434</v>
      </c>
      <c r="D1138" s="2">
        <f>MACD!E1138</f>
        <v>-1.415792744976585E-2</v>
      </c>
      <c r="E1138" s="2">
        <f>MACD!F1138</f>
        <v>-1.2662779007334535E-2</v>
      </c>
      <c r="F1138" s="2">
        <f>'Moving Avg'!D1138</f>
        <v>3.4489999999999994</v>
      </c>
      <c r="G1138" s="2">
        <f>'Moving Avg'!F1138</f>
        <v>3.4124299999999996</v>
      </c>
      <c r="H1138" s="2">
        <f>'Moving Avg'!G1138</f>
        <v>3.4004240000000014</v>
      </c>
      <c r="I1138" s="2">
        <f>'Moving Avg'!H1138</f>
        <v>3.4137194999999974</v>
      </c>
      <c r="J1138" s="17" t="str">
        <f>OBV!F1138</f>
        <v>BULLISH</v>
      </c>
      <c r="K1138" s="17" t="str">
        <f>OBV!G1138</f>
        <v>NEUTRAL</v>
      </c>
      <c r="L1138" s="17" t="str">
        <f>OBV!H1138</f>
        <v>CONFIRMED BULLISH</v>
      </c>
    </row>
    <row r="1139" spans="1:12" ht="13.5" x14ac:dyDescent="0.25">
      <c r="A1139" s="3">
        <f>RSI!A1139</f>
        <v>43668</v>
      </c>
      <c r="B1139" s="2">
        <f>RSI!B1139</f>
        <v>3.4765999999999999</v>
      </c>
      <c r="C1139" s="2">
        <f>RSI!I1139</f>
        <v>62.551796517314884</v>
      </c>
      <c r="D1139" s="2">
        <f>MACD!E1139</f>
        <v>-2.2028200436434275E-2</v>
      </c>
      <c r="E1139" s="2">
        <f>MACD!F1139</f>
        <v>-1.4535863293154485E-2</v>
      </c>
      <c r="F1139" s="2">
        <f>'Moving Avg'!D1139</f>
        <v>3.45452</v>
      </c>
      <c r="G1139" s="2">
        <f>'Moving Avg'!F1139</f>
        <v>3.4172599999999997</v>
      </c>
      <c r="H1139" s="2">
        <f>'Moving Avg'!G1139</f>
        <v>3.4016660000000005</v>
      </c>
      <c r="I1139" s="2">
        <f>'Moving Avg'!H1139</f>
        <v>3.4139954999999973</v>
      </c>
      <c r="J1139" s="17" t="str">
        <f>OBV!F1139</f>
        <v>BULLISH</v>
      </c>
      <c r="K1139" s="17" t="str">
        <f>OBV!G1139</f>
        <v>NEUTRAL</v>
      </c>
      <c r="L1139" s="17" t="str">
        <f>OBV!H1139</f>
        <v>CONFIRMED BULLISH</v>
      </c>
    </row>
    <row r="1140" spans="1:12" ht="13.5" x14ac:dyDescent="0.25">
      <c r="A1140" s="3">
        <f>RSI!A1140</f>
        <v>43669</v>
      </c>
      <c r="B1140" s="2">
        <f>RSI!B1140</f>
        <v>3.4765999999999999</v>
      </c>
      <c r="C1140" s="2">
        <f>RSI!I1140</f>
        <v>62.551796517314884</v>
      </c>
      <c r="D1140" s="2">
        <f>MACD!E1140</f>
        <v>-2.9044189808480336E-2</v>
      </c>
      <c r="E1140" s="2">
        <f>MACD!F1140</f>
        <v>-1.7437528596219658E-2</v>
      </c>
      <c r="F1140" s="2">
        <f>'Moving Avg'!D1140</f>
        <v>3.4600400000000002</v>
      </c>
      <c r="G1140" s="2">
        <f>'Moving Avg'!F1140</f>
        <v>3.4224349999999992</v>
      </c>
      <c r="H1140" s="2">
        <f>'Moving Avg'!G1140</f>
        <v>3.4030460000000007</v>
      </c>
      <c r="I1140" s="2">
        <f>'Moving Avg'!H1140</f>
        <v>3.4142714999999968</v>
      </c>
      <c r="J1140" s="17" t="str">
        <f>OBV!F1140</f>
        <v>BULLISH</v>
      </c>
      <c r="K1140" s="17" t="str">
        <f>OBV!G1140</f>
        <v>NEUTRAL</v>
      </c>
      <c r="L1140" s="17" t="str">
        <f>OBV!H1140</f>
        <v>CONFIRMED BULLISH</v>
      </c>
    </row>
    <row r="1141" spans="1:12" ht="13.5" x14ac:dyDescent="0.25">
      <c r="A1141" s="3">
        <f>RSI!A1141</f>
        <v>43670</v>
      </c>
      <c r="B1141" s="2">
        <f>RSI!B1141</f>
        <v>3.4489999999999998</v>
      </c>
      <c r="C1141" s="2">
        <f>RSI!I1141</f>
        <v>55.249530917996701</v>
      </c>
      <c r="D1141" s="2">
        <f>MACD!E1141</f>
        <v>-2.6897239147735785E-2</v>
      </c>
      <c r="E1141" s="2">
        <f>MACD!F1141</f>
        <v>-1.9329470706522883E-2</v>
      </c>
      <c r="F1141" s="2">
        <f>'Moving Avg'!D1141</f>
        <v>3.4600399999999993</v>
      </c>
      <c r="G1141" s="2">
        <f>'Moving Avg'!F1141</f>
        <v>3.4241599999999992</v>
      </c>
      <c r="H1141" s="2">
        <f>'Moving Avg'!G1141</f>
        <v>3.4044260000000008</v>
      </c>
      <c r="I1141" s="2">
        <f>'Moving Avg'!H1141</f>
        <v>3.4146164999999966</v>
      </c>
      <c r="J1141" s="17" t="str">
        <f>OBV!F1141</f>
        <v>BULLISH</v>
      </c>
      <c r="K1141" s="17" t="str">
        <f>OBV!G1141</f>
        <v>NEUTRAL</v>
      </c>
      <c r="L1141" s="17" t="str">
        <f>OBV!H1141</f>
        <v>NEUTRAL</v>
      </c>
    </row>
    <row r="1142" spans="1:12" ht="13.5" x14ac:dyDescent="0.25">
      <c r="A1142" s="3">
        <f>RSI!A1142</f>
        <v>43672</v>
      </c>
      <c r="B1142" s="2">
        <f>RSI!B1142</f>
        <v>3.4973000000000001</v>
      </c>
      <c r="C1142" s="2">
        <f>RSI!I1142</f>
        <v>63.319560101367721</v>
      </c>
      <c r="D1142" s="2">
        <f>MACD!E1142</f>
        <v>-2.8800941745183994E-2</v>
      </c>
      <c r="E1142" s="2">
        <f>MACD!F1142</f>
        <v>-2.1223764914255108E-2</v>
      </c>
      <c r="F1142" s="2">
        <f>'Moving Avg'!D1142</f>
        <v>3.4696999999999996</v>
      </c>
      <c r="G1142" s="2">
        <f>'Moving Avg'!F1142</f>
        <v>3.4317499999999987</v>
      </c>
      <c r="H1142" s="2">
        <f>'Moving Avg'!G1142</f>
        <v>3.4062200000000007</v>
      </c>
      <c r="I1142" s="2">
        <f>'Moving Avg'!H1142</f>
        <v>3.4150994999999966</v>
      </c>
      <c r="J1142" s="17" t="str">
        <f>OBV!F1142</f>
        <v>BULLISH</v>
      </c>
      <c r="K1142" s="17" t="str">
        <f>OBV!G1142</f>
        <v>NEUTRAL</v>
      </c>
      <c r="L1142" s="17" t="str">
        <f>OBV!H1142</f>
        <v>CONFIRMED BULLISH</v>
      </c>
    </row>
    <row r="1143" spans="1:12" ht="13.5" x14ac:dyDescent="0.25">
      <c r="A1143" s="3">
        <f>RSI!A1143</f>
        <v>43675</v>
      </c>
      <c r="B1143" s="2">
        <f>RSI!B1143</f>
        <v>3.4973000000000001</v>
      </c>
      <c r="C1143" s="2">
        <f>RSI!I1143</f>
        <v>63.319560101367721</v>
      </c>
      <c r="D1143" s="2">
        <f>MACD!E1143</f>
        <v>-3.1890726495376054E-2</v>
      </c>
      <c r="E1143" s="2">
        <f>MACD!F1143</f>
        <v>-2.3357157230479299E-2</v>
      </c>
      <c r="F1143" s="2">
        <f>'Moving Avg'!D1143</f>
        <v>3.4793599999999998</v>
      </c>
      <c r="G1143" s="2">
        <f>'Moving Avg'!F1143</f>
        <v>3.4358899999999983</v>
      </c>
      <c r="H1143" s="2">
        <f>'Moving Avg'!G1143</f>
        <v>3.4081520000000007</v>
      </c>
      <c r="I1143" s="2">
        <f>'Moving Avg'!H1143</f>
        <v>3.4155824999999966</v>
      </c>
      <c r="J1143" s="17" t="str">
        <f>OBV!F1143</f>
        <v>BULLISH</v>
      </c>
      <c r="K1143" s="17" t="str">
        <f>OBV!G1143</f>
        <v>NEUTRAL</v>
      </c>
      <c r="L1143" s="17" t="str">
        <f>OBV!H1143</f>
        <v>CONFIRMED BULLISH</v>
      </c>
    </row>
    <row r="1144" spans="1:12" ht="13.5" x14ac:dyDescent="0.25">
      <c r="A1144" s="3">
        <f>RSI!A1144</f>
        <v>43676</v>
      </c>
      <c r="B1144" s="2">
        <f>RSI!B1144</f>
        <v>3.4904000000000002</v>
      </c>
      <c r="C1144" s="2">
        <f>RSI!I1144</f>
        <v>61.482594491548099</v>
      </c>
      <c r="D1144" s="2">
        <f>MACD!E1144</f>
        <v>-2.9072857265522778E-2</v>
      </c>
      <c r="E1144" s="2">
        <f>MACD!F1144</f>
        <v>-2.4500297237487995E-2</v>
      </c>
      <c r="F1144" s="2">
        <f>'Moving Avg'!D1144</f>
        <v>3.4821199999999997</v>
      </c>
      <c r="G1144" s="2">
        <f>'Moving Avg'!F1144</f>
        <v>3.4396849999999994</v>
      </c>
      <c r="H1144" s="2">
        <f>'Moving Avg'!G1144</f>
        <v>3.4110500000000008</v>
      </c>
      <c r="I1144" s="2">
        <f>'Moving Avg'!H1144</f>
        <v>3.4161344999999961</v>
      </c>
      <c r="J1144" s="17" t="str">
        <f>OBV!F1144</f>
        <v>BEARISH</v>
      </c>
      <c r="K1144" s="17" t="str">
        <f>OBV!G1144</f>
        <v>NEUTRAL</v>
      </c>
      <c r="L1144" s="17" t="str">
        <f>OBV!H1144</f>
        <v>BEARISH DIVERGENCE</v>
      </c>
    </row>
    <row r="1145" spans="1:12" ht="13.5" x14ac:dyDescent="0.25">
      <c r="A1145" s="3">
        <f>RSI!A1145</f>
        <v>43677</v>
      </c>
      <c r="B1145" s="2">
        <f>RSI!B1145</f>
        <v>3.4765999999999999</v>
      </c>
      <c r="C1145" s="2">
        <f>RSI!I1145</f>
        <v>57.866772230022484</v>
      </c>
      <c r="D1145" s="2">
        <f>MACD!E1145</f>
        <v>-2.5983382999791083E-2</v>
      </c>
      <c r="E1145" s="2">
        <f>MACD!F1145</f>
        <v>-2.4796914389948615E-2</v>
      </c>
      <c r="F1145" s="2">
        <f>'Moving Avg'!D1145</f>
        <v>3.4821200000000005</v>
      </c>
      <c r="G1145" s="2">
        <f>'Moving Avg'!F1145</f>
        <v>3.4427899999999996</v>
      </c>
      <c r="H1145" s="2">
        <f>'Moving Avg'!G1145</f>
        <v>3.4138100000000007</v>
      </c>
      <c r="I1145" s="2">
        <f>'Moving Avg'!H1145</f>
        <v>3.4166519999999965</v>
      </c>
      <c r="J1145" s="17" t="str">
        <f>OBV!F1145</f>
        <v>BEARISH</v>
      </c>
      <c r="K1145" s="17" t="str">
        <f>OBV!G1145</f>
        <v>NEUTRAL</v>
      </c>
      <c r="L1145" s="17" t="str">
        <f>OBV!H1145</f>
        <v>NEUTRAL</v>
      </c>
    </row>
    <row r="1146" spans="1:12" ht="13.5" x14ac:dyDescent="0.25">
      <c r="A1146" s="3">
        <f>RSI!A1146</f>
        <v>43678</v>
      </c>
      <c r="B1146" s="2">
        <f>RSI!B1146</f>
        <v>3.4489999999999998</v>
      </c>
      <c r="C1146" s="2">
        <f>RSI!I1146</f>
        <v>51.360944371350243</v>
      </c>
      <c r="D1146" s="2">
        <f>MACD!E1146</f>
        <v>-2.1536833270231703E-2</v>
      </c>
      <c r="E1146" s="2">
        <f>MACD!F1146</f>
        <v>-2.4144898166005235E-2</v>
      </c>
      <c r="F1146" s="2">
        <f>'Moving Avg'!D1146</f>
        <v>3.4821199999999997</v>
      </c>
      <c r="G1146" s="2">
        <f>'Moving Avg'!F1146</f>
        <v>3.4462399999999995</v>
      </c>
      <c r="H1146" s="2">
        <f>'Moving Avg'!G1146</f>
        <v>3.4151900000000013</v>
      </c>
      <c r="I1146" s="2">
        <f>'Moving Avg'!H1146</f>
        <v>3.4170314999999958</v>
      </c>
      <c r="J1146" s="17" t="str">
        <f>OBV!F1146</f>
        <v>BEARISH</v>
      </c>
      <c r="K1146" s="17" t="str">
        <f>OBV!G1146</f>
        <v>NEUTRAL</v>
      </c>
      <c r="L1146" s="17" t="str">
        <f>OBV!H1146</f>
        <v>NEUTRAL</v>
      </c>
    </row>
    <row r="1147" spans="1:12" ht="13.5" x14ac:dyDescent="0.25">
      <c r="A1147" s="3">
        <f>RSI!A1147</f>
        <v>43679</v>
      </c>
      <c r="B1147" s="2">
        <f>RSI!B1147</f>
        <v>3.4489999999999998</v>
      </c>
      <c r="C1147" s="2">
        <f>RSI!I1147</f>
        <v>51.360944371350243</v>
      </c>
      <c r="D1147" s="2">
        <f>MACD!E1147</f>
        <v>-1.7807635239719843E-2</v>
      </c>
      <c r="E1147" s="2">
        <f>MACD!F1147</f>
        <v>-2.2877445580748161E-2</v>
      </c>
      <c r="F1147" s="2">
        <f>'Moving Avg'!D1147</f>
        <v>3.4724599999999994</v>
      </c>
      <c r="G1147" s="2">
        <f>'Moving Avg'!F1147</f>
        <v>3.4472749999999999</v>
      </c>
      <c r="H1147" s="2">
        <f>'Moving Avg'!G1147</f>
        <v>3.416570000000001</v>
      </c>
      <c r="I1147" s="2">
        <f>'Moving Avg'!H1147</f>
        <v>3.4175144999999958</v>
      </c>
      <c r="J1147" s="17" t="str">
        <f>OBV!F1147</f>
        <v>BEARISH</v>
      </c>
      <c r="K1147" s="17" t="str">
        <f>OBV!G1147</f>
        <v>NEUTRAL</v>
      </c>
      <c r="L1147" s="17" t="str">
        <f>OBV!H1147</f>
        <v>CONFIRMED BEARISH</v>
      </c>
    </row>
    <row r="1148" spans="1:12" ht="13.5" x14ac:dyDescent="0.25">
      <c r="A1148" s="3">
        <f>RSI!A1148</f>
        <v>43682</v>
      </c>
      <c r="B1148" s="2">
        <f>RSI!B1148</f>
        <v>3.4489999999999998</v>
      </c>
      <c r="C1148" s="2">
        <f>RSI!I1148</f>
        <v>51.360944371350243</v>
      </c>
      <c r="D1148" s="2">
        <f>MACD!E1148</f>
        <v>-1.4682962876900074E-2</v>
      </c>
      <c r="E1148" s="2">
        <f>MACD!F1148</f>
        <v>-2.1238549039978547E-2</v>
      </c>
      <c r="F1148" s="2">
        <f>'Moving Avg'!D1148</f>
        <v>3.4628000000000001</v>
      </c>
      <c r="G1148" s="2">
        <f>'Moving Avg'!F1148</f>
        <v>3.4486549999999996</v>
      </c>
      <c r="H1148" s="2">
        <f>'Moving Avg'!G1148</f>
        <v>3.4179500000000012</v>
      </c>
      <c r="I1148" s="2">
        <f>'Moving Avg'!H1148</f>
        <v>3.4181004999999955</v>
      </c>
      <c r="J1148" s="17" t="str">
        <f>OBV!F1148</f>
        <v>BEARISH</v>
      </c>
      <c r="K1148" s="17" t="str">
        <f>OBV!G1148</f>
        <v>NEUTRAL</v>
      </c>
      <c r="L1148" s="17" t="str">
        <f>OBV!H1148</f>
        <v>CONFIRMED BEARISH</v>
      </c>
    </row>
    <row r="1149" spans="1:12" ht="13.5" x14ac:dyDescent="0.25">
      <c r="A1149" s="3">
        <f>RSI!A1149</f>
        <v>43683</v>
      </c>
      <c r="B1149" s="2">
        <f>RSI!B1149</f>
        <v>3.4352</v>
      </c>
      <c r="C1149" s="2">
        <f>RSI!I1149</f>
        <v>47.991475369906688</v>
      </c>
      <c r="D1149" s="2">
        <f>MACD!E1149</f>
        <v>-6.79915446868673E-3</v>
      </c>
      <c r="E1149" s="2">
        <f>MACD!F1149</f>
        <v>-1.8350670125720187E-2</v>
      </c>
      <c r="F1149" s="2">
        <f>'Moving Avg'!D1149</f>
        <v>3.4517600000000002</v>
      </c>
      <c r="G1149" s="2">
        <f>'Moving Avg'!F1149</f>
        <v>3.4514149999999995</v>
      </c>
      <c r="H1149" s="2">
        <f>'Moving Avg'!G1149</f>
        <v>3.4190540000000009</v>
      </c>
      <c r="I1149" s="2">
        <f>'Moving Avg'!H1149</f>
        <v>3.4184799999999957</v>
      </c>
      <c r="J1149" s="17" t="str">
        <f>OBV!F1149</f>
        <v>BEARISH</v>
      </c>
      <c r="K1149" s="17" t="str">
        <f>OBV!G1149</f>
        <v>NEUTRAL</v>
      </c>
      <c r="L1149" s="17" t="str">
        <f>OBV!H1149</f>
        <v>CONFIRMED BEARISH</v>
      </c>
    </row>
    <row r="1150" spans="1:12" ht="13.5" x14ac:dyDescent="0.25">
      <c r="A1150" s="3">
        <f>RSI!A1150</f>
        <v>43684</v>
      </c>
      <c r="B1150" s="2">
        <f>RSI!B1150</f>
        <v>3.4697</v>
      </c>
      <c r="C1150" s="2">
        <f>RSI!I1150</f>
        <v>55.798570506835034</v>
      </c>
      <c r="D1150" s="2">
        <f>MACD!E1150</f>
        <v>-2.6286589412407579E-3</v>
      </c>
      <c r="E1150" s="2">
        <f>MACD!F1150</f>
        <v>-1.5206267888824303E-2</v>
      </c>
      <c r="F1150" s="2">
        <f>'Moving Avg'!D1150</f>
        <v>3.45038</v>
      </c>
      <c r="G1150" s="2">
        <f>'Moving Avg'!F1150</f>
        <v>3.4558999999999997</v>
      </c>
      <c r="H1150" s="2">
        <f>'Moving Avg'!G1150</f>
        <v>3.4204340000000006</v>
      </c>
      <c r="I1150" s="2">
        <f>'Moving Avg'!H1150</f>
        <v>3.4189629999999953</v>
      </c>
      <c r="J1150" s="17" t="str">
        <f>OBV!F1150</f>
        <v>BULLISH</v>
      </c>
      <c r="K1150" s="17" t="str">
        <f>OBV!G1150</f>
        <v>NEUTRAL</v>
      </c>
      <c r="L1150" s="17" t="str">
        <f>OBV!H1150</f>
        <v>BULLISH DIVERGENCE</v>
      </c>
    </row>
    <row r="1151" spans="1:12" ht="13.5" x14ac:dyDescent="0.25">
      <c r="A1151" s="3">
        <f>RSI!A1151</f>
        <v>43685</v>
      </c>
      <c r="B1151" s="2">
        <f>RSI!B1151</f>
        <v>3.4420999999999999</v>
      </c>
      <c r="C1151" s="2">
        <f>RSI!I1151</f>
        <v>49.408687255039808</v>
      </c>
      <c r="D1151" s="2">
        <f>MACD!E1151</f>
        <v>-1.45429738621905E-3</v>
      </c>
      <c r="E1151" s="2">
        <f>MACD!F1151</f>
        <v>-1.2455873788303254E-2</v>
      </c>
      <c r="F1151" s="2">
        <f>'Moving Avg'!D1151</f>
        <v>3.4489999999999994</v>
      </c>
      <c r="G1151" s="2">
        <f>'Moving Avg'!F1151</f>
        <v>3.4569350000000001</v>
      </c>
      <c r="H1151" s="2">
        <f>'Moving Avg'!G1151</f>
        <v>3.4209860000000014</v>
      </c>
      <c r="I1151" s="2">
        <f>'Moving Avg'!H1151</f>
        <v>3.4193079999999951</v>
      </c>
      <c r="J1151" s="17" t="str">
        <f>OBV!F1151</f>
        <v>BULLISH</v>
      </c>
      <c r="K1151" s="17" t="str">
        <f>OBV!G1151</f>
        <v>NEUTRAL</v>
      </c>
      <c r="L1151" s="17" t="str">
        <f>OBV!H1151</f>
        <v>BULLISH DIVERGENCE</v>
      </c>
    </row>
    <row r="1152" spans="1:12" ht="13.5" x14ac:dyDescent="0.25">
      <c r="A1152" s="3">
        <f>RSI!A1152</f>
        <v>43686</v>
      </c>
      <c r="B1152" s="2">
        <f>RSI!B1152</f>
        <v>3.4697</v>
      </c>
      <c r="C1152" s="2">
        <f>RSI!I1152</f>
        <v>54.96292779076007</v>
      </c>
      <c r="D1152" s="2">
        <f>MACD!E1152</f>
        <v>4.9473169077289825E-3</v>
      </c>
      <c r="E1152" s="2">
        <f>MACD!F1152</f>
        <v>-8.9752356490968074E-3</v>
      </c>
      <c r="F1152" s="2">
        <f>'Moving Avg'!D1152</f>
        <v>3.4531399999999999</v>
      </c>
      <c r="G1152" s="2">
        <f>'Moving Avg'!F1152</f>
        <v>3.4593500000000006</v>
      </c>
      <c r="H1152" s="2">
        <f>'Moving Avg'!G1152</f>
        <v>3.4227800000000008</v>
      </c>
      <c r="I1152" s="2">
        <f>'Moving Avg'!H1152</f>
        <v>3.4197909999999951</v>
      </c>
      <c r="J1152" s="17" t="str">
        <f>OBV!F1152</f>
        <v>BULLISH</v>
      </c>
      <c r="K1152" s="17" t="str">
        <f>OBV!G1152</f>
        <v>NEUTRAL</v>
      </c>
      <c r="L1152" s="17" t="str">
        <f>OBV!H1152</f>
        <v>CONFIRMED BULLISH</v>
      </c>
    </row>
    <row r="1153" spans="1:12" ht="13.5" x14ac:dyDescent="0.25">
      <c r="A1153" s="3">
        <f>RSI!A1153</f>
        <v>43691</v>
      </c>
      <c r="B1153" s="2">
        <f>RSI!B1153</f>
        <v>3.4628000000000001</v>
      </c>
      <c r="C1153" s="2">
        <f>RSI!I1153</f>
        <v>53.384980417362186</v>
      </c>
      <c r="D1153" s="2">
        <f>MACD!E1153</f>
        <v>1.0732088027971098E-2</v>
      </c>
      <c r="E1153" s="2">
        <f>MACD!F1153</f>
        <v>-5.0337709136832262E-3</v>
      </c>
      <c r="F1153" s="2">
        <f>'Moving Avg'!D1153</f>
        <v>3.4558999999999997</v>
      </c>
      <c r="G1153" s="2">
        <f>'Moving Avg'!F1153</f>
        <v>3.4617649999999998</v>
      </c>
      <c r="H1153" s="2">
        <f>'Moving Avg'!G1153</f>
        <v>3.4240220000000003</v>
      </c>
      <c r="I1153" s="2">
        <f>'Moving Avg'!H1153</f>
        <v>3.4201704999999949</v>
      </c>
      <c r="J1153" s="17" t="str">
        <f>OBV!F1153</f>
        <v>BULLISH</v>
      </c>
      <c r="K1153" s="17" t="str">
        <f>OBV!G1153</f>
        <v>NEUTRAL</v>
      </c>
      <c r="L1153" s="17" t="str">
        <f>OBV!H1153</f>
        <v>CONFIRMED BULLISH</v>
      </c>
    </row>
    <row r="1154" spans="1:12" ht="13.5" x14ac:dyDescent="0.25">
      <c r="A1154" s="3">
        <f>RSI!A1154</f>
        <v>43692</v>
      </c>
      <c r="B1154" s="2">
        <f>RSI!B1154</f>
        <v>3.5497000000000001</v>
      </c>
      <c r="C1154" s="2">
        <f>RSI!I1154</f>
        <v>66.44914443935977</v>
      </c>
      <c r="D1154" s="2">
        <f>MACD!E1154</f>
        <v>8.0366000107479074E-3</v>
      </c>
      <c r="E1154" s="2">
        <f>MACD!F1154</f>
        <v>-2.419696728797E-3</v>
      </c>
      <c r="F1154" s="2">
        <f>'Moving Avg'!D1154</f>
        <v>3.4787999999999997</v>
      </c>
      <c r="G1154" s="2">
        <f>'Moving Avg'!F1154</f>
        <v>3.4668000000000001</v>
      </c>
      <c r="H1154" s="2">
        <f>'Moving Avg'!G1154</f>
        <v>3.4267260000000004</v>
      </c>
      <c r="I1154" s="2">
        <f>'Moving Avg'!H1154</f>
        <v>3.4210189999999954</v>
      </c>
      <c r="J1154" s="17" t="str">
        <f>OBV!F1154</f>
        <v>BULLISH</v>
      </c>
      <c r="K1154" s="17" t="str">
        <f>OBV!G1154</f>
        <v>NEUTRAL</v>
      </c>
      <c r="L1154" s="17" t="str">
        <f>OBV!H1154</f>
        <v>BULLISH DIVERGENCE</v>
      </c>
    </row>
    <row r="1155" spans="1:12" ht="13.5" x14ac:dyDescent="0.25">
      <c r="A1155" s="3">
        <f>RSI!A1155</f>
        <v>43693</v>
      </c>
      <c r="B1155" s="2">
        <f>RSI!B1155</f>
        <v>3.4918</v>
      </c>
      <c r="C1155" s="2">
        <f>RSI!I1155</f>
        <v>55.323847751292028</v>
      </c>
      <c r="D1155" s="2">
        <f>MACD!E1155</f>
        <v>7.3231937293249949E-3</v>
      </c>
      <c r="E1155" s="2">
        <f>MACD!F1155</f>
        <v>-4.7111863717260111E-4</v>
      </c>
      <c r="F1155" s="2">
        <f>'Moving Avg'!D1155</f>
        <v>3.4832200000000002</v>
      </c>
      <c r="G1155" s="2">
        <f>'Moving Avg'!F1155</f>
        <v>3.4689399999999999</v>
      </c>
      <c r="H1155" s="2">
        <f>'Moving Avg'!G1155</f>
        <v>3.4282720000000007</v>
      </c>
      <c r="I1155" s="2">
        <f>'Moving Avg'!H1155</f>
        <v>3.421750499999995</v>
      </c>
      <c r="J1155" s="17" t="str">
        <f>OBV!F1155</f>
        <v>BEARISH</v>
      </c>
      <c r="K1155" s="17" t="str">
        <f>OBV!G1155</f>
        <v>NEUTRAL</v>
      </c>
      <c r="L1155" s="17" t="str">
        <f>OBV!H1155</f>
        <v>CONFIRMED BEARISH</v>
      </c>
    </row>
    <row r="1156" spans="1:12" ht="13.5" x14ac:dyDescent="0.25">
      <c r="A1156" s="3">
        <f>RSI!A1156</f>
        <v>43696</v>
      </c>
      <c r="B1156" s="2">
        <f>RSI!B1156</f>
        <v>3.5135000000000001</v>
      </c>
      <c r="C1156" s="2">
        <f>RSI!I1156</f>
        <v>58.151755914266168</v>
      </c>
      <c r="D1156" s="2">
        <f>MACD!E1156</f>
        <v>6.5402135807524076E-4</v>
      </c>
      <c r="E1156" s="2">
        <f>MACD!F1156</f>
        <v>-2.4609063812303274E-4</v>
      </c>
      <c r="F1156" s="2">
        <f>'Moving Avg'!D1156</f>
        <v>3.4975000000000001</v>
      </c>
      <c r="G1156" s="2">
        <f>'Moving Avg'!F1156</f>
        <v>3.4721649999999995</v>
      </c>
      <c r="H1156" s="2">
        <f>'Moving Avg'!G1156</f>
        <v>3.4298380000000002</v>
      </c>
      <c r="I1156" s="2">
        <f>'Moving Avg'!H1156</f>
        <v>3.4223489999999952</v>
      </c>
      <c r="J1156" s="17" t="str">
        <f>OBV!F1156</f>
        <v>BEARISH</v>
      </c>
      <c r="K1156" s="17" t="str">
        <f>OBV!G1156</f>
        <v>NEUTRAL</v>
      </c>
      <c r="L1156" s="17" t="str">
        <f>OBV!H1156</f>
        <v>CONFIRMED BEARISH</v>
      </c>
    </row>
    <row r="1157" spans="1:12" ht="13.5" x14ac:dyDescent="0.25">
      <c r="A1157" s="3">
        <f>RSI!A1157</f>
        <v>43697</v>
      </c>
      <c r="B1157" s="2">
        <f>RSI!B1157</f>
        <v>3.4773000000000001</v>
      </c>
      <c r="C1157" s="2">
        <f>RSI!I1157</f>
        <v>52.214151200648352</v>
      </c>
      <c r="D1157" s="2">
        <f>MACD!E1157</f>
        <v>-2.6321281790355755E-3</v>
      </c>
      <c r="E1157" s="2">
        <f>MACD!F1157</f>
        <v>-7.2329814630554129E-4</v>
      </c>
      <c r="F1157" s="2">
        <f>'Moving Avg'!D1157</f>
        <v>3.4990200000000002</v>
      </c>
      <c r="G1157" s="2">
        <f>'Moving Avg'!F1157</f>
        <v>3.4735799999999997</v>
      </c>
      <c r="H1157" s="2">
        <f>'Moving Avg'!G1157</f>
        <v>3.4306800000000006</v>
      </c>
      <c r="I1157" s="2">
        <f>'Moving Avg'!H1157</f>
        <v>3.4225939999999953</v>
      </c>
      <c r="J1157" s="17" t="str">
        <f>OBV!F1157</f>
        <v>BEARISH</v>
      </c>
      <c r="K1157" s="17" t="str">
        <f>OBV!G1157</f>
        <v>NEUTRAL</v>
      </c>
      <c r="L1157" s="17" t="str">
        <f>OBV!H1157</f>
        <v>CONFIRMED BEARISH</v>
      </c>
    </row>
    <row r="1158" spans="1:12" ht="13.5" x14ac:dyDescent="0.25">
      <c r="A1158" s="3">
        <f>RSI!A1158</f>
        <v>43698</v>
      </c>
      <c r="B1158" s="2">
        <f>RSI!B1158</f>
        <v>3.4773000000000001</v>
      </c>
      <c r="C1158" s="2">
        <f>RSI!I1158</f>
        <v>52.214151200648352</v>
      </c>
      <c r="D1158" s="2">
        <f>MACD!E1158</f>
        <v>-5.4992581220254522E-3</v>
      </c>
      <c r="E1158" s="2">
        <f>MACD!F1158</f>
        <v>-1.6784901414495235E-3</v>
      </c>
      <c r="F1158" s="2">
        <f>'Moving Avg'!D1158</f>
        <v>3.5019199999999997</v>
      </c>
      <c r="G1158" s="2">
        <f>'Moving Avg'!F1158</f>
        <v>3.4749950000000007</v>
      </c>
      <c r="H1158" s="2">
        <f>'Moving Avg'!G1158</f>
        <v>3.4316600000000004</v>
      </c>
      <c r="I1158" s="2">
        <f>'Moving Avg'!H1158</f>
        <v>3.4229424999999951</v>
      </c>
      <c r="J1158" s="17" t="str">
        <f>OBV!F1158</f>
        <v>BEARISH</v>
      </c>
      <c r="K1158" s="17" t="str">
        <f>OBV!G1158</f>
        <v>NEUTRAL</v>
      </c>
      <c r="L1158" s="17" t="str">
        <f>OBV!H1158</f>
        <v>CONFIRMED BEARISH</v>
      </c>
    </row>
    <row r="1159" spans="1:12" ht="13.5" x14ac:dyDescent="0.25">
      <c r="A1159" s="3">
        <f>RSI!A1159</f>
        <v>43699</v>
      </c>
      <c r="B1159" s="2">
        <f>RSI!B1159</f>
        <v>3.4773000000000001</v>
      </c>
      <c r="C1159" s="2">
        <f>RSI!I1159</f>
        <v>52.214151200648352</v>
      </c>
      <c r="D1159" s="2">
        <f>MACD!E1159</f>
        <v>-1.0128499437791927E-2</v>
      </c>
      <c r="E1159" s="2">
        <f>MACD!F1159</f>
        <v>-3.3684920007180045E-3</v>
      </c>
      <c r="F1159" s="2">
        <f>'Moving Avg'!D1159</f>
        <v>3.4874400000000003</v>
      </c>
      <c r="G1159" s="2">
        <f>'Moving Avg'!F1159</f>
        <v>3.4750300000000003</v>
      </c>
      <c r="H1159" s="2">
        <f>'Moving Avg'!G1159</f>
        <v>3.4329160000000005</v>
      </c>
      <c r="I1159" s="2">
        <f>'Moving Avg'!H1159</f>
        <v>3.4232564999999955</v>
      </c>
      <c r="J1159" s="17" t="str">
        <f>OBV!F1159</f>
        <v>BEARISH</v>
      </c>
      <c r="K1159" s="17" t="str">
        <f>OBV!G1159</f>
        <v>NEUTRAL</v>
      </c>
      <c r="L1159" s="17" t="str">
        <f>OBV!H1159</f>
        <v>CONFIRMED BEARISH</v>
      </c>
    </row>
    <row r="1160" spans="1:12" ht="13.5" x14ac:dyDescent="0.25">
      <c r="A1160" s="3">
        <f>RSI!A1160</f>
        <v>43700</v>
      </c>
      <c r="B1160" s="2">
        <f>RSI!B1160</f>
        <v>3.5497000000000001</v>
      </c>
      <c r="C1160" s="2">
        <f>RSI!I1160</f>
        <v>61.925271066814538</v>
      </c>
      <c r="D1160" s="2">
        <f>MACD!E1160</f>
        <v>-1.4175016144585495E-2</v>
      </c>
      <c r="E1160" s="2">
        <f>MACD!F1160</f>
        <v>-5.5297968294915033E-3</v>
      </c>
      <c r="F1160" s="2">
        <f>'Moving Avg'!D1160</f>
        <v>3.4990200000000002</v>
      </c>
      <c r="G1160" s="2">
        <f>'Moving Avg'!F1160</f>
        <v>3.4786850000000009</v>
      </c>
      <c r="H1160" s="2">
        <f>'Moving Avg'!G1160</f>
        <v>3.4368620000000005</v>
      </c>
      <c r="I1160" s="2">
        <f>'Moving Avg'!H1160</f>
        <v>3.4241049999999955</v>
      </c>
      <c r="J1160" s="17" t="str">
        <f>OBV!F1160</f>
        <v>BULLISH</v>
      </c>
      <c r="K1160" s="17" t="str">
        <f>OBV!G1160</f>
        <v>NEUTRAL</v>
      </c>
      <c r="L1160" s="17" t="str">
        <f>OBV!H1160</f>
        <v>CONFIRMED BULLISH</v>
      </c>
    </row>
    <row r="1161" spans="1:12" ht="13.5" x14ac:dyDescent="0.25">
      <c r="A1161" s="3">
        <f>RSI!A1161</f>
        <v>43703</v>
      </c>
      <c r="B1161" s="2">
        <f>RSI!B1161</f>
        <v>3.5859000000000001</v>
      </c>
      <c r="C1161" s="2">
        <f>RSI!I1161</f>
        <v>65.680727833746516</v>
      </c>
      <c r="D1161" s="2">
        <f>MACD!E1161</f>
        <v>-2.5023141585582387E-2</v>
      </c>
      <c r="E1161" s="2">
        <f>MACD!F1161</f>
        <v>-9.4284657807096814E-3</v>
      </c>
      <c r="F1161" s="2">
        <f>'Moving Avg'!D1161</f>
        <v>3.5134999999999996</v>
      </c>
      <c r="G1161" s="2">
        <f>'Moving Avg'!F1161</f>
        <v>3.4855299999999998</v>
      </c>
      <c r="H1161" s="2">
        <f>'Moving Avg'!G1161</f>
        <v>3.4415320000000005</v>
      </c>
      <c r="I1161" s="2">
        <f>'Moving Avg'!H1161</f>
        <v>3.4250999999999951</v>
      </c>
      <c r="J1161" s="17" t="str">
        <f>OBV!F1161</f>
        <v>BULLISH</v>
      </c>
      <c r="K1161" s="17" t="str">
        <f>OBV!G1161</f>
        <v>NEUTRAL</v>
      </c>
      <c r="L1161" s="17" t="str">
        <f>OBV!H1161</f>
        <v>CONFIRMED BULLISH</v>
      </c>
    </row>
    <row r="1162" spans="1:12" ht="13.5" x14ac:dyDescent="0.25">
      <c r="A1162" s="3">
        <f>RSI!A1162</f>
        <v>43704</v>
      </c>
      <c r="B1162" s="2">
        <f>RSI!B1162</f>
        <v>3.5207000000000002</v>
      </c>
      <c r="C1162" s="2">
        <f>RSI!I1162</f>
        <v>55.132951787419863</v>
      </c>
      <c r="D1162" s="2">
        <f>MACD!E1162</f>
        <v>-2.5800184121001379E-2</v>
      </c>
      <c r="E1162" s="2">
        <f>MACD!F1162</f>
        <v>-1.2702809448768022E-2</v>
      </c>
      <c r="F1162" s="2">
        <f>'Moving Avg'!D1162</f>
        <v>3.5221800000000001</v>
      </c>
      <c r="G1162" s="2">
        <f>'Moving Avg'!F1162</f>
        <v>3.4867000000000004</v>
      </c>
      <c r="H1162" s="2">
        <f>'Moving Avg'!G1162</f>
        <v>3.4443460000000004</v>
      </c>
      <c r="I1162" s="2">
        <f>'Moving Avg'!H1162</f>
        <v>3.4258379999999962</v>
      </c>
      <c r="J1162" s="17" t="str">
        <f>OBV!F1162</f>
        <v>BULLISH</v>
      </c>
      <c r="K1162" s="17" t="str">
        <f>OBV!G1162</f>
        <v>NEUTRAL</v>
      </c>
      <c r="L1162" s="17" t="str">
        <f>OBV!H1162</f>
        <v>CONFIRMED BULLISH</v>
      </c>
    </row>
    <row r="1163" spans="1:12" ht="13.5" x14ac:dyDescent="0.25">
      <c r="A1163" s="3">
        <f>RSI!A1163</f>
        <v>43705</v>
      </c>
      <c r="B1163" s="2">
        <f>RSI!B1163</f>
        <v>3.6076999999999999</v>
      </c>
      <c r="C1163" s="2">
        <f>RSI!I1163</f>
        <v>63.5455450665497</v>
      </c>
      <c r="D1163" s="2">
        <f>MACD!E1163</f>
        <v>-3.4202138425149631E-2</v>
      </c>
      <c r="E1163" s="2">
        <f>MACD!F1163</f>
        <v>-1.7002675244044342E-2</v>
      </c>
      <c r="F1163" s="2">
        <f>'Moving Avg'!D1163</f>
        <v>3.54826</v>
      </c>
      <c r="G1163" s="2">
        <f>'Moving Avg'!F1163</f>
        <v>3.4922199999999997</v>
      </c>
      <c r="H1163" s="2">
        <f>'Moving Avg'!G1163</f>
        <v>3.4483480000000002</v>
      </c>
      <c r="I1163" s="2">
        <f>'Moving Avg'!H1163</f>
        <v>3.4271144999999956</v>
      </c>
      <c r="J1163" s="17" t="str">
        <f>OBV!F1163</f>
        <v>BULLISH</v>
      </c>
      <c r="K1163" s="17" t="str">
        <f>OBV!G1163</f>
        <v>NEUTRAL</v>
      </c>
      <c r="L1163" s="17" t="str">
        <f>OBV!H1163</f>
        <v>CONFIRMED BULLISH</v>
      </c>
    </row>
    <row r="1164" spans="1:12" ht="13.5" x14ac:dyDescent="0.25">
      <c r="A1164" s="3">
        <f>RSI!A1164</f>
        <v>43706</v>
      </c>
      <c r="B1164" s="2">
        <f>RSI!B1164</f>
        <v>3.5497000000000001</v>
      </c>
      <c r="C1164" s="2">
        <f>RSI!I1164</f>
        <v>56.006225938384574</v>
      </c>
      <c r="D1164" s="2">
        <f>MACD!E1164</f>
        <v>-2.4380853182814022E-2</v>
      </c>
      <c r="E1164" s="2">
        <f>MACD!F1164</f>
        <v>-1.8478310831798281E-2</v>
      </c>
      <c r="F1164" s="2">
        <f>'Moving Avg'!D1164</f>
        <v>3.5627400000000002</v>
      </c>
      <c r="G1164" s="2">
        <f>'Moving Avg'!F1164</f>
        <v>3.4951850000000002</v>
      </c>
      <c r="H1164" s="2">
        <f>'Moving Avg'!G1164</f>
        <v>3.4517420000000003</v>
      </c>
      <c r="I1164" s="2">
        <f>'Moving Avg'!H1164</f>
        <v>3.4279974999999956</v>
      </c>
      <c r="J1164" s="17" t="str">
        <f>OBV!F1164</f>
        <v>BULLISH</v>
      </c>
      <c r="K1164" s="17" t="str">
        <f>OBV!G1164</f>
        <v>NEUTRAL</v>
      </c>
      <c r="L1164" s="17" t="str">
        <f>OBV!H1164</f>
        <v>CONFIRMED BULLISH</v>
      </c>
    </row>
    <row r="1165" spans="1:12" ht="13.5" x14ac:dyDescent="0.25">
      <c r="A1165" s="3">
        <f>RSI!A1165</f>
        <v>43707</v>
      </c>
      <c r="B1165" s="2">
        <f>RSI!B1165</f>
        <v>3.5714000000000001</v>
      </c>
      <c r="C1165" s="2">
        <f>RSI!I1165</f>
        <v>58.013351978959669</v>
      </c>
      <c r="D1165" s="2">
        <f>MACD!E1165</f>
        <v>-2.6923369267219499E-2</v>
      </c>
      <c r="E1165" s="2">
        <f>MACD!F1165</f>
        <v>-2.0167322518882525E-2</v>
      </c>
      <c r="F1165" s="2">
        <f>'Moving Avg'!D1165</f>
        <v>3.5670799999999998</v>
      </c>
      <c r="G1165" s="2">
        <f>'Moving Avg'!F1165</f>
        <v>3.4999249999999997</v>
      </c>
      <c r="H1165" s="2">
        <f>'Moving Avg'!G1165</f>
        <v>3.4555700000000007</v>
      </c>
      <c r="I1165" s="2">
        <f>'Moving Avg'!H1165</f>
        <v>3.4289889999999956</v>
      </c>
      <c r="J1165" s="17" t="str">
        <f>OBV!F1165</f>
        <v>BULLISH</v>
      </c>
      <c r="K1165" s="17" t="str">
        <f>OBV!G1165</f>
        <v>NEUTRAL</v>
      </c>
      <c r="L1165" s="17" t="str">
        <f>OBV!H1165</f>
        <v>CONFIRMED BULLISH</v>
      </c>
    </row>
    <row r="1166" spans="1:12" ht="13.5" x14ac:dyDescent="0.25">
      <c r="A1166" s="3">
        <f>RSI!A1166</f>
        <v>43710</v>
      </c>
      <c r="B1166" s="2">
        <f>RSI!B1166</f>
        <v>3.5497000000000001</v>
      </c>
      <c r="C1166" s="2">
        <f>RSI!I1166</f>
        <v>55.296501343521854</v>
      </c>
      <c r="D1166" s="2">
        <f>MACD!E1166</f>
        <v>-2.4569803586714123E-2</v>
      </c>
      <c r="E1166" s="2">
        <f>MACD!F1166</f>
        <v>-2.1047818732448847E-2</v>
      </c>
      <c r="F1166" s="2">
        <f>'Moving Avg'!D1166</f>
        <v>3.5598400000000003</v>
      </c>
      <c r="G1166" s="2">
        <f>'Moving Avg'!F1166</f>
        <v>3.5049600000000005</v>
      </c>
      <c r="H1166" s="2">
        <f>'Moving Avg'!G1166</f>
        <v>3.4584120000000014</v>
      </c>
      <c r="I1166" s="2">
        <f>'Moving Avg'!H1166</f>
        <v>3.4298719999999956</v>
      </c>
      <c r="J1166" s="17" t="str">
        <f>OBV!F1166</f>
        <v>BULLISH</v>
      </c>
      <c r="K1166" s="17" t="str">
        <f>OBV!G1166</f>
        <v>NEUTRAL</v>
      </c>
      <c r="L1166" s="17" t="str">
        <f>OBV!H1166</f>
        <v>BULLISH DIVERGENCE</v>
      </c>
    </row>
    <row r="1167" spans="1:12" ht="13.5" x14ac:dyDescent="0.25">
      <c r="A1167" s="3">
        <f>RSI!A1167</f>
        <v>43711</v>
      </c>
      <c r="B1167" s="2">
        <f>RSI!B1167</f>
        <v>3.5207000000000002</v>
      </c>
      <c r="C1167" s="2">
        <f>RSI!I1167</f>
        <v>51.804847738143586</v>
      </c>
      <c r="D1167" s="2">
        <f>MACD!E1167</f>
        <v>-2.627946234316525E-2</v>
      </c>
      <c r="E1167" s="2">
        <f>MACD!F1167</f>
        <v>-2.2094147454592129E-2</v>
      </c>
      <c r="F1167" s="2">
        <f>'Moving Avg'!D1167</f>
        <v>3.5598399999999999</v>
      </c>
      <c r="G1167" s="2">
        <f>'Moving Avg'!F1167</f>
        <v>3.5085450000000002</v>
      </c>
      <c r="H1167" s="2">
        <f>'Moving Avg'!G1167</f>
        <v>3.4612260000000008</v>
      </c>
      <c r="I1167" s="2">
        <f>'Moving Avg'!H1167</f>
        <v>3.4305754999999958</v>
      </c>
      <c r="J1167" s="17" t="str">
        <f>OBV!F1167</f>
        <v>BULLISH</v>
      </c>
      <c r="K1167" s="17" t="str">
        <f>OBV!G1167</f>
        <v>NEUTRAL</v>
      </c>
      <c r="L1167" s="17" t="str">
        <f>OBV!H1167</f>
        <v>NEUTRAL</v>
      </c>
    </row>
    <row r="1168" spans="1:12" ht="13.5" x14ac:dyDescent="0.25">
      <c r="A1168" s="3">
        <f>RSI!A1168</f>
        <v>43712</v>
      </c>
      <c r="B1168" s="2">
        <f>RSI!B1168</f>
        <v>3.528</v>
      </c>
      <c r="C1168" s="2">
        <f>RSI!I1168</f>
        <v>52.615949282718596</v>
      </c>
      <c r="D1168" s="2">
        <f>MACD!E1168</f>
        <v>-2.8354785159836027E-2</v>
      </c>
      <c r="E1168" s="2">
        <f>MACD!F1168</f>
        <v>-2.334627499564091E-2</v>
      </c>
      <c r="F1168" s="2">
        <f>'Moving Avg'!D1168</f>
        <v>3.5438999999999998</v>
      </c>
      <c r="G1168" s="2">
        <f>'Moving Avg'!F1168</f>
        <v>3.5124950000000004</v>
      </c>
      <c r="H1168" s="2">
        <f>'Moving Avg'!G1168</f>
        <v>3.4641860000000007</v>
      </c>
      <c r="I1168" s="2">
        <f>'Moving Avg'!H1168</f>
        <v>3.4313499999999961</v>
      </c>
      <c r="J1168" s="17" t="str">
        <f>OBV!F1168</f>
        <v>BULLISH</v>
      </c>
      <c r="K1168" s="17" t="str">
        <f>OBV!G1168</f>
        <v>NEUTRAL</v>
      </c>
      <c r="L1168" s="17" t="str">
        <f>OBV!H1168</f>
        <v>BULLISH DIVERGENCE</v>
      </c>
    </row>
    <row r="1169" spans="1:12" ht="13.5" x14ac:dyDescent="0.25">
      <c r="A1169" s="3">
        <f>RSI!A1169</f>
        <v>43713</v>
      </c>
      <c r="B1169" s="2">
        <f>RSI!B1169</f>
        <v>3.5207000000000002</v>
      </c>
      <c r="C1169" s="2">
        <f>RSI!I1169</f>
        <v>51.679308107354416</v>
      </c>
      <c r="D1169" s="2">
        <f>MACD!E1169</f>
        <v>-2.9694655911816081E-2</v>
      </c>
      <c r="E1169" s="2">
        <f>MACD!F1169</f>
        <v>-2.4615951178875946E-2</v>
      </c>
      <c r="F1169" s="2">
        <f>'Moving Avg'!D1169</f>
        <v>3.5381</v>
      </c>
      <c r="G1169" s="2">
        <f>'Moving Avg'!F1169</f>
        <v>3.5167700000000002</v>
      </c>
      <c r="H1169" s="2">
        <f>'Moving Avg'!G1169</f>
        <v>3.4670000000000005</v>
      </c>
      <c r="I1169" s="2">
        <f>'Moving Avg'!H1169</f>
        <v>3.4320879999999967</v>
      </c>
      <c r="J1169" s="17" t="str">
        <f>OBV!F1169</f>
        <v>BULLISH</v>
      </c>
      <c r="K1169" s="17" t="str">
        <f>OBV!G1169</f>
        <v>NEUTRAL</v>
      </c>
      <c r="L1169" s="17" t="str">
        <f>OBV!H1169</f>
        <v>BULLISH DIVERGENCE</v>
      </c>
    </row>
    <row r="1170" spans="1:12" ht="13.5" x14ac:dyDescent="0.25">
      <c r="A1170" s="3">
        <f>RSI!A1170</f>
        <v>43714</v>
      </c>
      <c r="B1170" s="2">
        <f>RSI!B1170</f>
        <v>3.5207000000000002</v>
      </c>
      <c r="C1170" s="2">
        <f>RSI!I1170</f>
        <v>51.679308107354416</v>
      </c>
      <c r="D1170" s="2">
        <f>MACD!E1170</f>
        <v>-1.9762136917933493E-2</v>
      </c>
      <c r="E1170" s="2">
        <f>MACD!F1170</f>
        <v>-2.3645188326687456E-2</v>
      </c>
      <c r="F1170" s="2">
        <f>'Moving Avg'!D1170</f>
        <v>3.5279600000000002</v>
      </c>
      <c r="G1170" s="2">
        <f>'Moving Avg'!F1170</f>
        <v>3.5193200000000004</v>
      </c>
      <c r="H1170" s="2">
        <f>'Moving Avg'!G1170</f>
        <v>3.4699520000000001</v>
      </c>
      <c r="I1170" s="2">
        <f>'Moving Avg'!H1170</f>
        <v>3.4328949999999963</v>
      </c>
      <c r="J1170" s="17" t="str">
        <f>OBV!F1170</f>
        <v>BEARISH</v>
      </c>
      <c r="K1170" s="17" t="str">
        <f>OBV!G1170</f>
        <v>NEUTRAL</v>
      </c>
      <c r="L1170" s="17" t="str">
        <f>OBV!H1170</f>
        <v>CONFIRMED BEARISH</v>
      </c>
    </row>
    <row r="1171" spans="1:12" ht="13.5" x14ac:dyDescent="0.25">
      <c r="A1171" s="3">
        <f>RSI!A1171</f>
        <v>43717</v>
      </c>
      <c r="B1171" s="2">
        <f>RSI!B1171</f>
        <v>3.5425</v>
      </c>
      <c r="C1171" s="2">
        <f>RSI!I1171</f>
        <v>54.485446723323307</v>
      </c>
      <c r="D1171" s="2">
        <f>MACD!E1171</f>
        <v>-7.4701389948867991E-3</v>
      </c>
      <c r="E1171" s="2">
        <f>MACD!F1171</f>
        <v>-2.0410178460327326E-2</v>
      </c>
      <c r="F1171" s="2">
        <f>'Moving Avg'!D1171</f>
        <v>3.5265200000000001</v>
      </c>
      <c r="G1171" s="2">
        <f>'Moving Avg'!F1171</f>
        <v>3.52434</v>
      </c>
      <c r="H1171" s="2">
        <f>'Moving Avg'!G1171</f>
        <v>3.472512</v>
      </c>
      <c r="I1171" s="2">
        <f>'Moving Avg'!H1171</f>
        <v>3.4338454999999963</v>
      </c>
      <c r="J1171" s="17" t="str">
        <f>OBV!F1171</f>
        <v>BEARISH</v>
      </c>
      <c r="K1171" s="17" t="str">
        <f>OBV!G1171</f>
        <v>NEUTRAL</v>
      </c>
      <c r="L1171" s="17" t="str">
        <f>OBV!H1171</f>
        <v>CONFIRMED BEARISH</v>
      </c>
    </row>
    <row r="1172" spans="1:12" ht="13.5" x14ac:dyDescent="0.25">
      <c r="A1172" s="3">
        <f>RSI!A1172</f>
        <v>43718</v>
      </c>
      <c r="B1172" s="2">
        <f>RSI!B1172</f>
        <v>3.528</v>
      </c>
      <c r="C1172" s="2">
        <f>RSI!I1172</f>
        <v>52.309478454286712</v>
      </c>
      <c r="D1172" s="2">
        <f>MACD!E1172</f>
        <v>-6.2166347646375186E-3</v>
      </c>
      <c r="E1172" s="2">
        <f>MACD!F1172</f>
        <v>-1.7571469721189364E-2</v>
      </c>
      <c r="F1172" s="2">
        <f>'Moving Avg'!D1172</f>
        <v>3.5279800000000003</v>
      </c>
      <c r="G1172" s="2">
        <f>'Moving Avg'!F1172</f>
        <v>3.5272550000000003</v>
      </c>
      <c r="H1172" s="2">
        <f>'Moving Avg'!G1172</f>
        <v>3.4761619999999995</v>
      </c>
      <c r="I1172" s="2">
        <f>'Moving Avg'!H1172</f>
        <v>3.4350679999999958</v>
      </c>
      <c r="J1172" s="17" t="str">
        <f>OBV!F1172</f>
        <v>BEARISH</v>
      </c>
      <c r="K1172" s="17" t="str">
        <f>OBV!G1172</f>
        <v>NEUTRAL</v>
      </c>
      <c r="L1172" s="17" t="str">
        <f>OBV!H1172</f>
        <v>BEARISH DIVERGENCE</v>
      </c>
    </row>
    <row r="1173" spans="1:12" ht="13.5" x14ac:dyDescent="0.25">
      <c r="A1173" s="3">
        <f>RSI!A1173</f>
        <v>43719</v>
      </c>
      <c r="B1173" s="2">
        <f>RSI!B1173</f>
        <v>3.5425</v>
      </c>
      <c r="C1173" s="2">
        <f>RSI!I1173</f>
        <v>54.276009691792773</v>
      </c>
      <c r="D1173" s="2">
        <f>MACD!E1173</f>
        <v>7.0636507122201486E-3</v>
      </c>
      <c r="E1173" s="2">
        <f>MACD!F1173</f>
        <v>-1.2644445634507463E-2</v>
      </c>
      <c r="F1173" s="2">
        <f>'Moving Avg'!D1173</f>
        <v>3.5308799999999998</v>
      </c>
      <c r="G1173" s="2">
        <f>'Moving Avg'!F1173</f>
        <v>3.5312399999999995</v>
      </c>
      <c r="H1173" s="2">
        <f>'Moving Avg'!G1173</f>
        <v>3.478721999999999</v>
      </c>
      <c r="I1173" s="2">
        <f>'Moving Avg'!H1173</f>
        <v>3.4365699999999966</v>
      </c>
      <c r="J1173" s="17" t="str">
        <f>OBV!F1173</f>
        <v>BULLISH</v>
      </c>
      <c r="K1173" s="17" t="str">
        <f>OBV!G1173</f>
        <v>NEUTRAL</v>
      </c>
      <c r="L1173" s="17" t="str">
        <f>OBV!H1173</f>
        <v>CONFIRMED BULLISH</v>
      </c>
    </row>
    <row r="1174" spans="1:12" ht="13.5" x14ac:dyDescent="0.25">
      <c r="A1174" s="3">
        <f>RSI!A1174</f>
        <v>43720</v>
      </c>
      <c r="B1174" s="2">
        <f>RSI!B1174</f>
        <v>3.528</v>
      </c>
      <c r="C1174" s="2">
        <f>RSI!I1174</f>
        <v>51.9682450659772</v>
      </c>
      <c r="D1174" s="2">
        <f>MACD!E1174</f>
        <v>1.0281952430986063E-2</v>
      </c>
      <c r="E1174" s="2">
        <f>MACD!F1174</f>
        <v>-8.059166021408758E-3</v>
      </c>
      <c r="F1174" s="2">
        <f>'Moving Avg'!D1174</f>
        <v>3.53234</v>
      </c>
      <c r="G1174" s="2">
        <f>'Moving Avg'!F1174</f>
        <v>3.5301549999999997</v>
      </c>
      <c r="H1174" s="2">
        <f>'Moving Avg'!G1174</f>
        <v>3.4809919999999992</v>
      </c>
      <c r="I1174" s="2">
        <f>'Moving Avg'!H1174</f>
        <v>3.4382064999999971</v>
      </c>
      <c r="J1174" s="17" t="str">
        <f>OBV!F1174</f>
        <v>BULLISH</v>
      </c>
      <c r="K1174" s="17" t="str">
        <f>OBV!G1174</f>
        <v>NEUTRAL</v>
      </c>
      <c r="L1174" s="17" t="str">
        <f>OBV!H1174</f>
        <v>CONFIRMED BULLISH</v>
      </c>
    </row>
    <row r="1175" spans="1:12" ht="13.5" x14ac:dyDescent="0.25">
      <c r="A1175" s="3">
        <f>RSI!A1175</f>
        <v>43721</v>
      </c>
      <c r="B1175" s="2">
        <f>RSI!B1175</f>
        <v>3.5352000000000001</v>
      </c>
      <c r="C1175" s="2">
        <f>RSI!I1175</f>
        <v>53.036063155080498</v>
      </c>
      <c r="D1175" s="2">
        <f>MACD!E1175</f>
        <v>1.5738662296902461E-2</v>
      </c>
      <c r="E1175" s="2">
        <f>MACD!F1175</f>
        <v>-3.2996003577465145E-3</v>
      </c>
      <c r="F1175" s="2">
        <f>'Moving Avg'!D1175</f>
        <v>3.5352400000000004</v>
      </c>
      <c r="G1175" s="2">
        <f>'Moving Avg'!F1175</f>
        <v>3.5323249999999993</v>
      </c>
      <c r="H1175" s="2">
        <f>'Moving Avg'!G1175</f>
        <v>3.4834059999999987</v>
      </c>
      <c r="I1175" s="2">
        <f>'Moving Avg'!H1175</f>
        <v>3.440016999999997</v>
      </c>
      <c r="J1175" s="17" t="str">
        <f>OBV!F1175</f>
        <v>BULLISH</v>
      </c>
      <c r="K1175" s="17" t="str">
        <f>OBV!G1175</f>
        <v>NEUTRAL</v>
      </c>
      <c r="L1175" s="17" t="str">
        <f>OBV!H1175</f>
        <v>CONFIRMED BULLISH</v>
      </c>
    </row>
    <row r="1176" spans="1:12" ht="13.5" x14ac:dyDescent="0.25">
      <c r="A1176" s="3">
        <f>RSI!A1176</f>
        <v>43724</v>
      </c>
      <c r="B1176" s="2">
        <f>RSI!B1176</f>
        <v>3.4918</v>
      </c>
      <c r="C1176" s="2">
        <f>RSI!I1176</f>
        <v>46.347443253217307</v>
      </c>
      <c r="D1176" s="2">
        <f>MACD!E1176</f>
        <v>2.0123393248297372E-2</v>
      </c>
      <c r="E1176" s="2">
        <f>MACD!F1176</f>
        <v>1.384998363462263E-3</v>
      </c>
      <c r="F1176" s="2">
        <f>'Moving Avg'!D1176</f>
        <v>3.5250999999999997</v>
      </c>
      <c r="G1176" s="2">
        <f>'Moving Avg'!F1176</f>
        <v>3.531239999999999</v>
      </c>
      <c r="H1176" s="2">
        <f>'Moving Avg'!G1176</f>
        <v>3.4856419999999999</v>
      </c>
      <c r="I1176" s="2">
        <f>'Moving Avg'!H1176</f>
        <v>3.4410929999999973</v>
      </c>
      <c r="J1176" s="17" t="str">
        <f>OBV!F1176</f>
        <v>BULLISH</v>
      </c>
      <c r="K1176" s="17" t="str">
        <f>OBV!G1176</f>
        <v>NEUTRAL</v>
      </c>
      <c r="L1176" s="17" t="str">
        <f>OBV!H1176</f>
        <v>BULLISH DIVERGENCE</v>
      </c>
    </row>
    <row r="1177" spans="1:12" ht="13.5" x14ac:dyDescent="0.25">
      <c r="A1177" s="3">
        <f>RSI!A1177</f>
        <v>43725</v>
      </c>
      <c r="B1177" s="2">
        <f>RSI!B1177</f>
        <v>3.5425</v>
      </c>
      <c r="C1177" s="2">
        <f>RSI!I1177</f>
        <v>53.69431507956115</v>
      </c>
      <c r="D1177" s="2">
        <f>MACD!E1177</f>
        <v>1.5772132389723303E-2</v>
      </c>
      <c r="E1177" s="2">
        <f>MACD!F1177</f>
        <v>4.2624251687144715E-3</v>
      </c>
      <c r="F1177" s="2">
        <f>'Moving Avg'!D1177</f>
        <v>3.528</v>
      </c>
      <c r="G1177" s="2">
        <f>'Moving Avg'!F1177</f>
        <v>3.5345</v>
      </c>
      <c r="H1177" s="2">
        <f>'Moving Avg'!G1177</f>
        <v>3.4879259999999994</v>
      </c>
      <c r="I1177" s="2">
        <f>'Moving Avg'!H1177</f>
        <v>3.442456999999997</v>
      </c>
      <c r="J1177" s="17" t="str">
        <f>OBV!F1177</f>
        <v>BULLISH</v>
      </c>
      <c r="K1177" s="17" t="str">
        <f>OBV!G1177</f>
        <v>NEUTRAL</v>
      </c>
      <c r="L1177" s="17" t="str">
        <f>OBV!H1177</f>
        <v>CONFIRMED BULLISH</v>
      </c>
    </row>
    <row r="1178" spans="1:12" ht="13.5" x14ac:dyDescent="0.25">
      <c r="A1178" s="3">
        <f>RSI!A1178</f>
        <v>43726</v>
      </c>
      <c r="B1178" s="2">
        <f>RSI!B1178</f>
        <v>3.5352000000000001</v>
      </c>
      <c r="C1178" s="2">
        <f>RSI!I1178</f>
        <v>52.577927268558483</v>
      </c>
      <c r="D1178" s="2">
        <f>MACD!E1178</f>
        <v>1.3598670094375986E-2</v>
      </c>
      <c r="E1178" s="2">
        <f>MACD!F1178</f>
        <v>6.1296741538467755E-3</v>
      </c>
      <c r="F1178" s="2">
        <f>'Moving Avg'!D1178</f>
        <v>3.5265399999999998</v>
      </c>
      <c r="G1178" s="2">
        <f>'Moving Avg'!F1178</f>
        <v>3.5373950000000001</v>
      </c>
      <c r="H1178" s="2">
        <f>'Moving Avg'!G1178</f>
        <v>3.4902019999999991</v>
      </c>
      <c r="I1178" s="2">
        <f>'Moving Avg'!H1178</f>
        <v>3.4437844999999978</v>
      </c>
      <c r="J1178" s="17" t="str">
        <f>OBV!F1178</f>
        <v>BEARISH</v>
      </c>
      <c r="K1178" s="17" t="str">
        <f>OBV!G1178</f>
        <v>NEUTRAL</v>
      </c>
      <c r="L1178" s="17" t="str">
        <f>OBV!H1178</f>
        <v>CONFIRMED BEARISH</v>
      </c>
    </row>
    <row r="1179" spans="1:12" ht="13.5" x14ac:dyDescent="0.25">
      <c r="A1179" s="3">
        <f>RSI!A1179</f>
        <v>43727</v>
      </c>
      <c r="B1179" s="2">
        <f>RSI!B1179</f>
        <v>3.5497000000000001</v>
      </c>
      <c r="C1179" s="2">
        <f>RSI!I1179</f>
        <v>54.597218967514294</v>
      </c>
      <c r="D1179" s="2">
        <f>MACD!E1179</f>
        <v>9.4616421411051199E-3</v>
      </c>
      <c r="E1179" s="2">
        <f>MACD!F1179</f>
        <v>6.7960677512984447E-3</v>
      </c>
      <c r="F1179" s="2">
        <f>'Moving Avg'!D1179</f>
        <v>3.5308799999999998</v>
      </c>
      <c r="G1179" s="2">
        <f>'Moving Avg'!F1179</f>
        <v>3.5410149999999994</v>
      </c>
      <c r="H1179" s="2">
        <f>'Moving Avg'!G1179</f>
        <v>3.4935959999999988</v>
      </c>
      <c r="I1179" s="2">
        <f>'Moving Avg'!H1179</f>
        <v>3.4455984999999982</v>
      </c>
      <c r="J1179" s="17" t="str">
        <f>OBV!F1179</f>
        <v>BULLISH</v>
      </c>
      <c r="K1179" s="17" t="str">
        <f>OBV!G1179</f>
        <v>NEUTRAL</v>
      </c>
      <c r="L1179" s="17" t="str">
        <f>OBV!H1179</f>
        <v>CONFIRMED BULLISH</v>
      </c>
    </row>
    <row r="1180" spans="1:12" ht="13.5" x14ac:dyDescent="0.25">
      <c r="A1180" s="3">
        <f>RSI!A1180</f>
        <v>43728</v>
      </c>
      <c r="B1180" s="2">
        <f>RSI!B1180</f>
        <v>3.5425</v>
      </c>
      <c r="C1180" s="2">
        <f>RSI!I1180</f>
        <v>53.381704473238372</v>
      </c>
      <c r="D1180" s="2">
        <f>MACD!E1180</f>
        <v>6.3154049453388872E-3</v>
      </c>
      <c r="E1180" s="2">
        <f>MACD!F1180</f>
        <v>6.6999351901065336E-3</v>
      </c>
      <c r="F1180" s="2">
        <f>'Moving Avg'!D1180</f>
        <v>3.53234</v>
      </c>
      <c r="G1180" s="2">
        <f>'Moving Avg'!F1180</f>
        <v>3.5406549999999997</v>
      </c>
      <c r="H1180" s="2">
        <f>'Moving Avg'!G1180</f>
        <v>3.4968459999999988</v>
      </c>
      <c r="I1180" s="2">
        <f>'Moving Avg'!H1180</f>
        <v>3.4471004999999981</v>
      </c>
      <c r="J1180" s="17" t="str">
        <f>OBV!F1180</f>
        <v>BEARISH</v>
      </c>
      <c r="K1180" s="17" t="str">
        <f>OBV!G1180</f>
        <v>NEUTRAL</v>
      </c>
      <c r="L1180" s="17" t="str">
        <f>OBV!H1180</f>
        <v>BEARISH DIVERGENCE</v>
      </c>
    </row>
    <row r="1181" spans="1:12" ht="13.5" x14ac:dyDescent="0.25">
      <c r="A1181" s="3">
        <f>RSI!A1181</f>
        <v>43731</v>
      </c>
      <c r="B1181" s="2">
        <f>RSI!B1181</f>
        <v>3.4845000000000002</v>
      </c>
      <c r="C1181" s="2">
        <f>RSI!I1181</f>
        <v>44.740560828167794</v>
      </c>
      <c r="D1181" s="2">
        <f>MACD!E1181</f>
        <v>1.118014326836736E-2</v>
      </c>
      <c r="E1181" s="2">
        <f>MACD!F1181</f>
        <v>7.5959768057586984E-3</v>
      </c>
      <c r="F1181" s="2">
        <f>'Moving Avg'!D1181</f>
        <v>3.5308799999999998</v>
      </c>
      <c r="G1181" s="2">
        <f>'Moving Avg'!F1181</f>
        <v>3.5355849999999998</v>
      </c>
      <c r="H1181" s="2">
        <f>'Moving Avg'!G1181</f>
        <v>3.4981079999999993</v>
      </c>
      <c r="I1181" s="2">
        <f>'Moving Avg'!H1181</f>
        <v>3.4483124999999983</v>
      </c>
      <c r="J1181" s="17" t="str">
        <f>OBV!F1181</f>
        <v>BEARISH</v>
      </c>
      <c r="K1181" s="17" t="str">
        <f>OBV!G1181</f>
        <v>NEUTRAL</v>
      </c>
      <c r="L1181" s="17" t="str">
        <f>OBV!H1181</f>
        <v>CONFIRMED BEARISH</v>
      </c>
    </row>
    <row r="1182" spans="1:12" ht="13.5" x14ac:dyDescent="0.25">
      <c r="A1182" s="3">
        <f>RSI!A1182</f>
        <v>43732</v>
      </c>
      <c r="B1182" s="2">
        <f>RSI!B1182</f>
        <v>3.47</v>
      </c>
      <c r="C1182" s="2">
        <f>RSI!I1182</f>
        <v>42.872123747530054</v>
      </c>
      <c r="D1182" s="2">
        <f>MACD!E1182</f>
        <v>1.436841240158504E-2</v>
      </c>
      <c r="E1182" s="2">
        <f>MACD!F1182</f>
        <v>8.9504639249239661E-3</v>
      </c>
      <c r="F1182" s="2">
        <f>'Moving Avg'!D1182</f>
        <v>3.5163800000000003</v>
      </c>
      <c r="G1182" s="2">
        <f>'Moving Avg'!F1182</f>
        <v>3.5330500000000002</v>
      </c>
      <c r="H1182" s="2">
        <f>'Moving Avg'!G1182</f>
        <v>3.4990799999999997</v>
      </c>
      <c r="I1182" s="2">
        <f>'Moving Avg'!H1182</f>
        <v>3.4495554999999989</v>
      </c>
      <c r="J1182" s="17" t="str">
        <f>OBV!F1182</f>
        <v>BEARISH</v>
      </c>
      <c r="K1182" s="17" t="str">
        <f>OBV!G1182</f>
        <v>NEUTRAL</v>
      </c>
      <c r="L1182" s="17" t="str">
        <f>OBV!H1182</f>
        <v>CONFIRMED BEARISH</v>
      </c>
    </row>
    <row r="1183" spans="1:12" ht="13.5" x14ac:dyDescent="0.25">
      <c r="A1183" s="3">
        <f>RSI!A1183</f>
        <v>43733</v>
      </c>
      <c r="B1183" s="2">
        <f>RSI!B1183</f>
        <v>3.47</v>
      </c>
      <c r="C1183" s="2">
        <f>RSI!I1183</f>
        <v>42.872123747530054</v>
      </c>
      <c r="D1183" s="2">
        <f>MACD!E1183</f>
        <v>1.959433935893129E-2</v>
      </c>
      <c r="E1183" s="2">
        <f>MACD!F1183</f>
        <v>1.1079239011725431E-2</v>
      </c>
      <c r="F1183" s="2">
        <f>'Moving Avg'!D1183</f>
        <v>3.5033400000000001</v>
      </c>
      <c r="G1183" s="2">
        <f>'Moving Avg'!F1183</f>
        <v>3.5261649999999998</v>
      </c>
      <c r="H1183" s="2">
        <f>'Moving Avg'!G1183</f>
        <v>3.500189999999999</v>
      </c>
      <c r="I1183" s="2">
        <f>'Moving Avg'!H1183</f>
        <v>3.4510399999999994</v>
      </c>
      <c r="J1183" s="17" t="str">
        <f>OBV!F1183</f>
        <v>BEARISH</v>
      </c>
      <c r="K1183" s="17" t="str">
        <f>OBV!G1183</f>
        <v>NEUTRAL</v>
      </c>
      <c r="L1183" s="17" t="str">
        <f>OBV!H1183</f>
        <v>CONFIRMED BEARISH</v>
      </c>
    </row>
    <row r="1184" spans="1:12" ht="13.5" x14ac:dyDescent="0.25">
      <c r="A1184" s="3">
        <f>RSI!A1184</f>
        <v>43734</v>
      </c>
      <c r="B1184" s="2">
        <f>RSI!B1184</f>
        <v>3.4409999999999998</v>
      </c>
      <c r="C1184" s="2">
        <f>RSI!I1184</f>
        <v>39.085977432128644</v>
      </c>
      <c r="D1184" s="2">
        <f>MACD!E1184</f>
        <v>2.420901900518313E-2</v>
      </c>
      <c r="E1184" s="2">
        <f>MACD!F1184</f>
        <v>1.3705195010416971E-2</v>
      </c>
      <c r="F1184" s="2">
        <f>'Moving Avg'!D1184</f>
        <v>3.4816000000000003</v>
      </c>
      <c r="G1184" s="2">
        <f>'Moving Avg'!F1184</f>
        <v>3.5207300000000004</v>
      </c>
      <c r="H1184" s="2">
        <f>'Moving Avg'!G1184</f>
        <v>3.5000299999999993</v>
      </c>
      <c r="I1184" s="2">
        <f>'Moving Avg'!H1184</f>
        <v>3.452034499999999</v>
      </c>
      <c r="J1184" s="17" t="str">
        <f>OBV!F1184</f>
        <v>BEARISH</v>
      </c>
      <c r="K1184" s="17" t="str">
        <f>OBV!G1184</f>
        <v>NEUTRAL</v>
      </c>
      <c r="L1184" s="17" t="str">
        <f>OBV!H1184</f>
        <v>CONFIRMED BEARISH</v>
      </c>
    </row>
    <row r="1185" spans="1:12" ht="13.5" x14ac:dyDescent="0.25">
      <c r="A1185" s="3">
        <f>RSI!A1185</f>
        <v>43735</v>
      </c>
      <c r="B1185" s="2">
        <f>RSI!B1185</f>
        <v>3.5352000000000001</v>
      </c>
      <c r="C1185" s="2">
        <f>RSI!I1185</f>
        <v>53.462732235305758</v>
      </c>
      <c r="D1185" s="2">
        <f>MACD!E1185</f>
        <v>2.2669990021418229E-2</v>
      </c>
      <c r="E1185" s="2">
        <f>MACD!F1185</f>
        <v>1.5498154012617223E-2</v>
      </c>
      <c r="F1185" s="2">
        <f>'Moving Avg'!D1185</f>
        <v>3.48014</v>
      </c>
      <c r="G1185" s="2">
        <f>'Moving Avg'!F1185</f>
        <v>3.51892</v>
      </c>
      <c r="H1185" s="2">
        <f>'Moving Avg'!G1185</f>
        <v>3.5017539999999996</v>
      </c>
      <c r="I1185" s="2">
        <f>'Moving Avg'!H1185</f>
        <v>3.4534999999999996</v>
      </c>
      <c r="J1185" s="17" t="str">
        <f>OBV!F1185</f>
        <v>BEARISH</v>
      </c>
      <c r="K1185" s="17" t="str">
        <f>OBV!G1185</f>
        <v>NEUTRAL</v>
      </c>
      <c r="L1185" s="17" t="str">
        <f>OBV!H1185</f>
        <v>CONFIRMED BEARISH</v>
      </c>
    </row>
    <row r="1186" spans="1:12" ht="13.5" x14ac:dyDescent="0.25">
      <c r="A1186" s="3">
        <f>RSI!A1186</f>
        <v>43738</v>
      </c>
      <c r="B1186" s="2">
        <f>RSI!B1186</f>
        <v>3.5135000000000001</v>
      </c>
      <c r="C1186" s="2">
        <f>RSI!I1186</f>
        <v>50.505562114215031</v>
      </c>
      <c r="D1186" s="2">
        <f>MACD!E1186</f>
        <v>1.6136334948424036E-2</v>
      </c>
      <c r="E1186" s="2">
        <f>MACD!F1186</f>
        <v>1.5625790199778587E-2</v>
      </c>
      <c r="F1186" s="2">
        <f>'Moving Avg'!D1186</f>
        <v>3.4859400000000003</v>
      </c>
      <c r="G1186" s="2">
        <f>'Moving Avg'!F1186</f>
        <v>3.5171099999999997</v>
      </c>
      <c r="H1186" s="2">
        <f>'Moving Avg'!G1186</f>
        <v>3.503044</v>
      </c>
      <c r="I1186" s="2">
        <f>'Moving Avg'!H1186</f>
        <v>3.4548570000000001</v>
      </c>
      <c r="J1186" s="17" t="str">
        <f>OBV!F1186</f>
        <v>BEARISH</v>
      </c>
      <c r="K1186" s="17" t="str">
        <f>OBV!G1186</f>
        <v>NEUTRAL</v>
      </c>
      <c r="L1186" s="17" t="str">
        <f>OBV!H1186</f>
        <v>BEARISH DIVERGENCE</v>
      </c>
    </row>
    <row r="1187" spans="1:12" ht="13.5" x14ac:dyDescent="0.25">
      <c r="A1187" s="3">
        <f>RSI!A1187</f>
        <v>43739</v>
      </c>
      <c r="B1187" s="2">
        <f>RSI!B1187</f>
        <v>3.4773000000000001</v>
      </c>
      <c r="C1187" s="2">
        <f>RSI!I1187</f>
        <v>45.940426317518543</v>
      </c>
      <c r="D1187" s="2">
        <f>MACD!E1187</f>
        <v>2.1067672598375164E-2</v>
      </c>
      <c r="E1187" s="2">
        <f>MACD!F1187</f>
        <v>1.6714166679497901E-2</v>
      </c>
      <c r="F1187" s="2">
        <f>'Moving Avg'!D1187</f>
        <v>3.4874000000000001</v>
      </c>
      <c r="G1187" s="2">
        <f>'Moving Avg'!F1187</f>
        <v>3.5149400000000002</v>
      </c>
      <c r="H1187" s="2">
        <f>'Moving Avg'!G1187</f>
        <v>3.5036100000000006</v>
      </c>
      <c r="I1187" s="2">
        <f>'Moving Avg'!H1187</f>
        <v>3.4562055000000003</v>
      </c>
      <c r="J1187" s="17" t="str">
        <f>OBV!F1187</f>
        <v>BEARISH</v>
      </c>
      <c r="K1187" s="17" t="str">
        <f>OBV!G1187</f>
        <v>NEUTRAL</v>
      </c>
      <c r="L1187" s="17" t="str">
        <f>OBV!H1187</f>
        <v>BEARISH DIVERGENCE</v>
      </c>
    </row>
    <row r="1188" spans="1:12" ht="13.5" x14ac:dyDescent="0.25">
      <c r="A1188" s="3">
        <f>RSI!A1188</f>
        <v>43740</v>
      </c>
      <c r="B1188" s="2">
        <f>RSI!B1188</f>
        <v>3.4773000000000001</v>
      </c>
      <c r="C1188" s="2">
        <f>RSI!I1188</f>
        <v>45.940426317518543</v>
      </c>
      <c r="D1188" s="2">
        <f>MACD!E1188</f>
        <v>2.4311111810179309E-2</v>
      </c>
      <c r="E1188" s="2">
        <f>MACD!F1188</f>
        <v>1.8233555705634185E-2</v>
      </c>
      <c r="F1188" s="2">
        <f>'Moving Avg'!D1188</f>
        <v>3.4888600000000003</v>
      </c>
      <c r="G1188" s="2">
        <f>'Moving Avg'!F1188</f>
        <v>3.5124050000000002</v>
      </c>
      <c r="H1188" s="2">
        <f>'Moving Avg'!G1188</f>
        <v>3.5041760000000011</v>
      </c>
      <c r="I1188" s="2">
        <f>'Moving Avg'!H1188</f>
        <v>3.457726500000001</v>
      </c>
      <c r="J1188" s="17" t="str">
        <f>OBV!F1188</f>
        <v>BEARISH</v>
      </c>
      <c r="K1188" s="17" t="str">
        <f>OBV!G1188</f>
        <v>NEUTRAL</v>
      </c>
      <c r="L1188" s="17" t="str">
        <f>OBV!H1188</f>
        <v>BEARISH DIVERGENCE</v>
      </c>
    </row>
    <row r="1189" spans="1:12" ht="13.5" x14ac:dyDescent="0.25">
      <c r="A1189" s="3">
        <f>RSI!A1189</f>
        <v>43741</v>
      </c>
      <c r="B1189" s="2">
        <f>RSI!B1189</f>
        <v>3.5062000000000002</v>
      </c>
      <c r="C1189" s="2">
        <f>RSI!I1189</f>
        <v>50.115274769656978</v>
      </c>
      <c r="D1189" s="2">
        <f>MACD!E1189</f>
        <v>2.7325075730422199E-2</v>
      </c>
      <c r="E1189" s="2">
        <f>MACD!F1189</f>
        <v>2.0051859710591789E-2</v>
      </c>
      <c r="F1189" s="2">
        <f>'Moving Avg'!D1189</f>
        <v>3.5019</v>
      </c>
      <c r="G1189" s="2">
        <f>'Moving Avg'!F1189</f>
        <v>3.5116800000000006</v>
      </c>
      <c r="H1189" s="2">
        <f>'Moving Avg'!G1189</f>
        <v>3.5047680000000012</v>
      </c>
      <c r="I1189" s="2">
        <f>'Moving Avg'!H1189</f>
        <v>3.4594610000000019</v>
      </c>
      <c r="J1189" s="17" t="str">
        <f>OBV!F1189</f>
        <v>BULLISH</v>
      </c>
      <c r="K1189" s="17" t="str">
        <f>OBV!G1189</f>
        <v>NEUTRAL</v>
      </c>
      <c r="L1189" s="17" t="str">
        <f>OBV!H1189</f>
        <v>CONFIRMED BULLISH</v>
      </c>
    </row>
    <row r="1190" spans="1:12" ht="13.5" x14ac:dyDescent="0.25">
      <c r="A1190" s="3">
        <f>RSI!A1190</f>
        <v>43742</v>
      </c>
      <c r="B1190" s="2">
        <f>RSI!B1190</f>
        <v>3.5062000000000002</v>
      </c>
      <c r="C1190" s="2">
        <f>RSI!I1190</f>
        <v>50.115274769656978</v>
      </c>
      <c r="D1190" s="2">
        <f>MACD!E1190</f>
        <v>2.8763080787815198E-2</v>
      </c>
      <c r="E1190" s="2">
        <f>MACD!F1190</f>
        <v>2.1794103926036472E-2</v>
      </c>
      <c r="F1190" s="2">
        <f>'Moving Avg'!D1190</f>
        <v>3.4960999999999998</v>
      </c>
      <c r="G1190" s="2">
        <f>'Moving Avg'!F1190</f>
        <v>3.5109550000000005</v>
      </c>
      <c r="H1190" s="2">
        <f>'Moving Avg'!G1190</f>
        <v>3.5053600000000018</v>
      </c>
      <c r="I1190" s="2">
        <f>'Moving Avg'!H1190</f>
        <v>3.4612300000000022</v>
      </c>
      <c r="J1190" s="17" t="str">
        <f>OBV!F1190</f>
        <v>BEARISH</v>
      </c>
      <c r="K1190" s="17" t="str">
        <f>OBV!G1190</f>
        <v>NEUTRAL</v>
      </c>
      <c r="L1190" s="17" t="str">
        <f>OBV!H1190</f>
        <v>CONFIRMED BEARISH</v>
      </c>
    </row>
    <row r="1191" spans="1:12" ht="13.5" x14ac:dyDescent="0.25">
      <c r="A1191" s="3">
        <f>RSI!A1191</f>
        <v>43745</v>
      </c>
      <c r="B1191" s="2">
        <f>RSI!B1191</f>
        <v>3.5425</v>
      </c>
      <c r="C1191" s="2">
        <f>RSI!I1191</f>
        <v>55.159732031919233</v>
      </c>
      <c r="D1191" s="2">
        <f>MACD!E1191</f>
        <v>1.8363647932066129E-2</v>
      </c>
      <c r="E1191" s="2">
        <f>MACD!F1191</f>
        <v>2.1108012727242404E-2</v>
      </c>
      <c r="F1191" s="2">
        <f>'Moving Avg'!D1191</f>
        <v>3.5019</v>
      </c>
      <c r="G1191" s="2">
        <f>'Moving Avg'!F1191</f>
        <v>3.5109550000000005</v>
      </c>
      <c r="H1191" s="2">
        <f>'Moving Avg'!G1191</f>
        <v>3.5072300000000012</v>
      </c>
      <c r="I1191" s="2">
        <f>'Moving Avg'!H1191</f>
        <v>3.4630770000000024</v>
      </c>
      <c r="J1191" s="17" t="str">
        <f>OBV!F1191</f>
        <v>BULLISH</v>
      </c>
      <c r="K1191" s="17" t="str">
        <f>OBV!G1191</f>
        <v>NEUTRAL</v>
      </c>
      <c r="L1191" s="17" t="str">
        <f>OBV!H1191</f>
        <v>CONFIRMED BULLISH</v>
      </c>
    </row>
    <row r="1192" spans="1:12" ht="13.5" x14ac:dyDescent="0.25">
      <c r="A1192" s="3">
        <f>RSI!A1192</f>
        <v>43746</v>
      </c>
      <c r="B1192" s="2">
        <f>RSI!B1192</f>
        <v>3.5425</v>
      </c>
      <c r="C1192" s="2">
        <f>RSI!I1192</f>
        <v>55.159732031919219</v>
      </c>
      <c r="D1192" s="2">
        <f>MACD!E1192</f>
        <v>7.1149338948597318E-3</v>
      </c>
      <c r="E1192" s="2">
        <f>MACD!F1192</f>
        <v>1.8309396960765872E-2</v>
      </c>
      <c r="F1192" s="2">
        <f>'Moving Avg'!D1192</f>
        <v>3.5149400000000002</v>
      </c>
      <c r="G1192" s="2">
        <f>'Moving Avg'!F1192</f>
        <v>3.5116800000000006</v>
      </c>
      <c r="H1192" s="2">
        <f>'Moving Avg'!G1192</f>
        <v>3.508134000000001</v>
      </c>
      <c r="I1192" s="2">
        <f>'Moving Avg'!H1192</f>
        <v>3.4649930000000029</v>
      </c>
      <c r="J1192" s="17" t="str">
        <f>OBV!F1192</f>
        <v>BULLISH</v>
      </c>
      <c r="K1192" s="17" t="str">
        <f>OBV!G1192</f>
        <v>NEUTRAL</v>
      </c>
      <c r="L1192" s="17" t="str">
        <f>OBV!H1192</f>
        <v>CONFIRMED BULLISH</v>
      </c>
    </row>
    <row r="1193" spans="1:12" ht="13.5" x14ac:dyDescent="0.25">
      <c r="A1193" s="3">
        <f>RSI!A1193</f>
        <v>43747</v>
      </c>
      <c r="B1193" s="2">
        <f>RSI!B1193</f>
        <v>3.5352000000000001</v>
      </c>
      <c r="C1193" s="2">
        <f>RSI!I1193</f>
        <v>53.888775264893923</v>
      </c>
      <c r="D1193" s="2">
        <f>MACD!E1193</f>
        <v>-2.0647131017534903E-3</v>
      </c>
      <c r="E1193" s="2">
        <f>MACD!F1193</f>
        <v>1.4234574948262E-2</v>
      </c>
      <c r="F1193" s="2">
        <f>'Moving Avg'!D1193</f>
        <v>3.5265200000000001</v>
      </c>
      <c r="G1193" s="2">
        <f>'Moving Avg'!F1193</f>
        <v>3.5113150000000006</v>
      </c>
      <c r="H1193" s="2">
        <f>'Moving Avg'!G1193</f>
        <v>3.5088920000000012</v>
      </c>
      <c r="I1193" s="2">
        <f>'Moving Avg'!H1193</f>
        <v>3.4670450000000033</v>
      </c>
      <c r="J1193" s="17" t="str">
        <f>OBV!F1193</f>
        <v>BULLISH</v>
      </c>
      <c r="K1193" s="17" t="str">
        <f>OBV!G1193</f>
        <v>NEUTRAL</v>
      </c>
      <c r="L1193" s="17" t="str">
        <f>OBV!H1193</f>
        <v>CONFIRMED BULLISH</v>
      </c>
    </row>
    <row r="1194" spans="1:12" ht="13.5" x14ac:dyDescent="0.25">
      <c r="A1194" s="3">
        <f>RSI!A1194</f>
        <v>43748</v>
      </c>
      <c r="B1194" s="2">
        <f>RSI!B1194</f>
        <v>3.5062000000000002</v>
      </c>
      <c r="C1194" s="2">
        <f>RSI!I1194</f>
        <v>49.053325190316983</v>
      </c>
      <c r="D1194" s="2">
        <f>MACD!E1194</f>
        <v>-1.2289624986829395E-2</v>
      </c>
      <c r="E1194" s="2">
        <f>MACD!F1194</f>
        <v>8.9297349612437217E-3</v>
      </c>
      <c r="F1194" s="2">
        <f>'Moving Avg'!D1194</f>
        <v>3.5265200000000001</v>
      </c>
      <c r="G1194" s="2">
        <f>'Moving Avg'!F1194</f>
        <v>3.5102249999999997</v>
      </c>
      <c r="H1194" s="2">
        <f>'Moving Avg'!G1194</f>
        <v>3.5092080000000014</v>
      </c>
      <c r="I1194" s="2">
        <f>'Moving Avg'!H1194</f>
        <v>3.4688485000000036</v>
      </c>
      <c r="J1194" s="17" t="str">
        <f>OBV!F1194</f>
        <v>BEARISH</v>
      </c>
      <c r="K1194" s="17" t="str">
        <f>OBV!G1194</f>
        <v>NEUTRAL</v>
      </c>
      <c r="L1194" s="17" t="str">
        <f>OBV!H1194</f>
        <v>NEUTRAL</v>
      </c>
    </row>
    <row r="1195" spans="1:12" ht="13.5" x14ac:dyDescent="0.25">
      <c r="A1195" s="3">
        <f>RSI!A1195</f>
        <v>43749</v>
      </c>
      <c r="B1195" s="2">
        <f>RSI!B1195</f>
        <v>3.4990000000000001</v>
      </c>
      <c r="C1195" s="2">
        <f>RSI!I1195</f>
        <v>47.904034565317602</v>
      </c>
      <c r="D1195" s="2">
        <f>MACD!E1195</f>
        <v>-5.8779220479356908E-3</v>
      </c>
      <c r="E1195" s="2">
        <f>MACD!F1195</f>
        <v>5.9682035594078395E-3</v>
      </c>
      <c r="F1195" s="2">
        <f>'Moving Avg'!D1195</f>
        <v>3.52508</v>
      </c>
      <c r="G1195" s="2">
        <f>'Moving Avg'!F1195</f>
        <v>3.5084149999999994</v>
      </c>
      <c r="H1195" s="2">
        <f>'Moving Avg'!G1195</f>
        <v>3.5096560000000014</v>
      </c>
      <c r="I1195" s="2">
        <f>'Moving Avg'!H1195</f>
        <v>3.4708230000000038</v>
      </c>
      <c r="J1195" s="17" t="str">
        <f>OBV!F1195</f>
        <v>BEARISH</v>
      </c>
      <c r="K1195" s="17" t="str">
        <f>OBV!G1195</f>
        <v>NEUTRAL</v>
      </c>
      <c r="L1195" s="17" t="str">
        <f>OBV!H1195</f>
        <v>CONFIRMED BEARISH</v>
      </c>
    </row>
    <row r="1196" spans="1:12" ht="13.5" x14ac:dyDescent="0.25">
      <c r="A1196" s="3">
        <f>RSI!A1196</f>
        <v>43752</v>
      </c>
      <c r="B1196" s="2">
        <f>RSI!B1196</f>
        <v>3.4918</v>
      </c>
      <c r="C1196" s="2">
        <f>RSI!I1196</f>
        <v>46.725082435445962</v>
      </c>
      <c r="D1196" s="2">
        <f>MACD!E1196</f>
        <v>-3.1801157904212118E-3</v>
      </c>
      <c r="E1196" s="2">
        <f>MACD!F1196</f>
        <v>4.1385396894420296E-3</v>
      </c>
      <c r="F1196" s="2">
        <f>'Moving Avg'!D1196</f>
        <v>3.5149400000000002</v>
      </c>
      <c r="G1196" s="2">
        <f>'Moving Avg'!F1196</f>
        <v>3.5084149999999994</v>
      </c>
      <c r="H1196" s="2">
        <f>'Moving Avg'!G1196</f>
        <v>3.5105120000000021</v>
      </c>
      <c r="I1196" s="2">
        <f>'Moving Avg'!H1196</f>
        <v>3.4724165000000031</v>
      </c>
      <c r="J1196" s="17" t="str">
        <f>OBV!F1196</f>
        <v>BEARISH</v>
      </c>
      <c r="K1196" s="17" t="str">
        <f>OBV!G1196</f>
        <v>NEUTRAL</v>
      </c>
      <c r="L1196" s="17" t="str">
        <f>OBV!H1196</f>
        <v>CONFIRMED BEARISH</v>
      </c>
    </row>
    <row r="1197" spans="1:12" ht="13.5" x14ac:dyDescent="0.25">
      <c r="A1197" s="3">
        <f>RSI!A1197</f>
        <v>43754</v>
      </c>
      <c r="B1197" s="2">
        <f>RSI!B1197</f>
        <v>3.4773000000000001</v>
      </c>
      <c r="C1197" s="2">
        <f>RSI!I1197</f>
        <v>44.357467807393277</v>
      </c>
      <c r="D1197" s="2">
        <f>MACD!E1197</f>
        <v>-5.2780725312246979E-3</v>
      </c>
      <c r="E1197" s="2">
        <f>MACD!F1197</f>
        <v>2.2552172453086843E-3</v>
      </c>
      <c r="F1197" s="2">
        <f>'Moving Avg'!D1197</f>
        <v>3.5019</v>
      </c>
      <c r="G1197" s="2">
        <f>'Moving Avg'!F1197</f>
        <v>3.5051549999999998</v>
      </c>
      <c r="H1197" s="2">
        <f>'Moving Avg'!G1197</f>
        <v>3.5110780000000017</v>
      </c>
      <c r="I1197" s="2">
        <f>'Moving Avg'!H1197</f>
        <v>3.4739375000000035</v>
      </c>
      <c r="J1197" s="17" t="str">
        <f>OBV!F1197</f>
        <v>BEARISH</v>
      </c>
      <c r="K1197" s="17" t="str">
        <f>OBV!G1197</f>
        <v>NEUTRAL</v>
      </c>
      <c r="L1197" s="17" t="str">
        <f>OBV!H1197</f>
        <v>CONFIRMED BEARISH</v>
      </c>
    </row>
    <row r="1198" spans="1:12" ht="13.5" x14ac:dyDescent="0.25">
      <c r="A1198" s="3">
        <f>RSI!A1198</f>
        <v>43755</v>
      </c>
      <c r="B1198" s="2">
        <f>RSI!B1198</f>
        <v>3.5062000000000002</v>
      </c>
      <c r="C1198" s="2">
        <f>RSI!I1198</f>
        <v>49.815601683322271</v>
      </c>
      <c r="D1198" s="2">
        <f>MACD!E1198</f>
        <v>-9.0023625984505529E-3</v>
      </c>
      <c r="E1198" s="2">
        <f>MACD!F1198</f>
        <v>3.7012765568369445E-6</v>
      </c>
      <c r="F1198" s="2">
        <f>'Moving Avg'!D1198</f>
        <v>3.4960999999999998</v>
      </c>
      <c r="G1198" s="2">
        <f>'Moving Avg'!F1198</f>
        <v>3.5037050000000001</v>
      </c>
      <c r="H1198" s="2">
        <f>'Moving Avg'!G1198</f>
        <v>3.5122220000000022</v>
      </c>
      <c r="I1198" s="2">
        <f>'Moving Avg'!H1198</f>
        <v>3.4756030000000044</v>
      </c>
      <c r="J1198" s="17" t="str">
        <f>OBV!F1198</f>
        <v>BEARISH</v>
      </c>
      <c r="K1198" s="17" t="str">
        <f>OBV!G1198</f>
        <v>NEUTRAL</v>
      </c>
      <c r="L1198" s="17" t="str">
        <f>OBV!H1198</f>
        <v>CONFIRMED BEARISH</v>
      </c>
    </row>
    <row r="1199" spans="1:12" ht="13.5" x14ac:dyDescent="0.25">
      <c r="A1199" s="3">
        <f>RSI!A1199</f>
        <v>43756</v>
      </c>
      <c r="B1199" s="2">
        <f>RSI!B1199</f>
        <v>3.4409999999999998</v>
      </c>
      <c r="C1199" s="2">
        <f>RSI!I1199</f>
        <v>40.228174835465111</v>
      </c>
      <c r="D1199" s="2">
        <f>MACD!E1199</f>
        <v>-2.8712239035586506E-3</v>
      </c>
      <c r="E1199" s="2">
        <f>MACD!F1199</f>
        <v>-5.7128375946626062E-4</v>
      </c>
      <c r="F1199" s="2">
        <f>'Moving Avg'!D1199</f>
        <v>3.4830599999999996</v>
      </c>
      <c r="G1199" s="2">
        <f>'Moving Avg'!F1199</f>
        <v>3.4982700000000002</v>
      </c>
      <c r="H1199" s="2">
        <f>'Moving Avg'!G1199</f>
        <v>3.512338000000002</v>
      </c>
      <c r="I1199" s="2">
        <f>'Moving Avg'!H1199</f>
        <v>3.4769425000000047</v>
      </c>
      <c r="J1199" s="17" t="str">
        <f>OBV!F1199</f>
        <v>BEARISH</v>
      </c>
      <c r="K1199" s="17" t="str">
        <f>OBV!G1199</f>
        <v>NEUTRAL</v>
      </c>
      <c r="L1199" s="17" t="str">
        <f>OBV!H1199</f>
        <v>CONFIRMED BEARISH</v>
      </c>
    </row>
    <row r="1200" spans="1:12" ht="13.5" x14ac:dyDescent="0.25">
      <c r="A1200" s="3">
        <f>RSI!A1200</f>
        <v>43759</v>
      </c>
      <c r="B1200" s="2">
        <f>RSI!B1200</f>
        <v>3.4918</v>
      </c>
      <c r="C1200" s="2">
        <f>RSI!I1200</f>
        <v>48.538531414481199</v>
      </c>
      <c r="D1200" s="2">
        <f>MACD!E1200</f>
        <v>-1.0548477305976078E-3</v>
      </c>
      <c r="E1200" s="2">
        <f>MACD!F1200</f>
        <v>-6.679965536925301E-4</v>
      </c>
      <c r="F1200" s="2">
        <f>'Moving Avg'!D1200</f>
        <v>3.4816200000000004</v>
      </c>
      <c r="G1200" s="2">
        <f>'Moving Avg'!F1200</f>
        <v>3.4957349999999998</v>
      </c>
      <c r="H1200" s="2">
        <f>'Moving Avg'!G1200</f>
        <v>3.512780000000002</v>
      </c>
      <c r="I1200" s="2">
        <f>'Moving Avg'!H1200</f>
        <v>3.4782255000000051</v>
      </c>
      <c r="J1200" s="17" t="str">
        <f>OBV!F1200</f>
        <v>BULLISH</v>
      </c>
      <c r="K1200" s="17" t="str">
        <f>OBV!G1200</f>
        <v>NEUTRAL</v>
      </c>
      <c r="L1200" s="17" t="str">
        <f>OBV!H1200</f>
        <v>BULLISH DIVERGENCE</v>
      </c>
    </row>
    <row r="1201" spans="1:12" ht="13.5" x14ac:dyDescent="0.25">
      <c r="A1201" s="3">
        <f>RSI!A1201</f>
        <v>43760</v>
      </c>
      <c r="B1201" s="2">
        <f>RSI!B1201</f>
        <v>3.4773000000000001</v>
      </c>
      <c r="C1201" s="2">
        <f>RSI!I1201</f>
        <v>46.549124461543073</v>
      </c>
      <c r="D1201" s="2">
        <f>MACD!E1201</f>
        <v>7.2030520941508414E-3</v>
      </c>
      <c r="E1201" s="2">
        <f>MACD!F1201</f>
        <v>9.0621317587614427E-4</v>
      </c>
      <c r="F1201" s="2">
        <f>'Moving Avg'!D1201</f>
        <v>3.47872</v>
      </c>
      <c r="G1201" s="2">
        <f>'Moving Avg'!F1201</f>
        <v>3.4953750000000001</v>
      </c>
      <c r="H1201" s="2">
        <f>'Moving Avg'!G1201</f>
        <v>3.5134840000000018</v>
      </c>
      <c r="I1201" s="2">
        <f>'Moving Avg'!H1201</f>
        <v>3.4791600000000051</v>
      </c>
      <c r="J1201" s="17" t="str">
        <f>OBV!F1201</f>
        <v>BULLISH</v>
      </c>
      <c r="K1201" s="17" t="str">
        <f>OBV!G1201</f>
        <v>NEUTRAL</v>
      </c>
      <c r="L1201" s="17" t="str">
        <f>OBV!H1201</f>
        <v>BULLISH DIVERGENCE</v>
      </c>
    </row>
    <row r="1202" spans="1:12" ht="13.5" x14ac:dyDescent="0.25">
      <c r="A1202" s="3">
        <f>RSI!A1202</f>
        <v>43761</v>
      </c>
      <c r="B1202" s="2">
        <f>RSI!B1202</f>
        <v>3.4409999999999998</v>
      </c>
      <c r="C1202" s="2">
        <f>RSI!I1202</f>
        <v>41.91728545619214</v>
      </c>
      <c r="D1202" s="2">
        <f>MACD!E1202</f>
        <v>1.7022739397368092E-2</v>
      </c>
      <c r="E1202" s="2">
        <f>MACD!F1202</f>
        <v>4.1295184201745336E-3</v>
      </c>
      <c r="F1202" s="2">
        <f>'Moving Avg'!D1202</f>
        <v>3.4714599999999995</v>
      </c>
      <c r="G1202" s="2">
        <f>'Moving Avg'!F1202</f>
        <v>3.4939249999999999</v>
      </c>
      <c r="H1202" s="2">
        <f>'Moving Avg'!G1202</f>
        <v>3.5129100000000015</v>
      </c>
      <c r="I1202" s="2">
        <f>'Moving Avg'!H1202</f>
        <v>3.4799130000000051</v>
      </c>
      <c r="J1202" s="17" t="str">
        <f>OBV!F1202</f>
        <v>BULLISH</v>
      </c>
      <c r="K1202" s="17" t="str">
        <f>OBV!G1202</f>
        <v>NEUTRAL</v>
      </c>
      <c r="L1202" s="17" t="str">
        <f>OBV!H1202</f>
        <v>BULLISH DIVERGENCE</v>
      </c>
    </row>
    <row r="1203" spans="1:12" ht="13.5" x14ac:dyDescent="0.25">
      <c r="A1203" s="3">
        <f>RSI!A1203</f>
        <v>43762</v>
      </c>
      <c r="B1203" s="2">
        <f>RSI!B1203</f>
        <v>3.4409999999999998</v>
      </c>
      <c r="C1203" s="2">
        <f>RSI!I1203</f>
        <v>41.917285456192147</v>
      </c>
      <c r="D1203" s="2">
        <f>MACD!E1203</f>
        <v>2.4555853502198133E-2</v>
      </c>
      <c r="E1203" s="2">
        <f>MACD!F1203</f>
        <v>8.2147854365792541E-3</v>
      </c>
      <c r="F1203" s="2">
        <f>'Moving Avg'!D1203</f>
        <v>3.4584199999999994</v>
      </c>
      <c r="G1203" s="2">
        <f>'Moving Avg'!F1203</f>
        <v>3.4924750000000002</v>
      </c>
      <c r="H1203" s="2">
        <f>'Moving Avg'!G1203</f>
        <v>3.5124740000000014</v>
      </c>
      <c r="I1203" s="2">
        <f>'Moving Avg'!H1203</f>
        <v>3.4805970000000057</v>
      </c>
      <c r="J1203" s="17" t="str">
        <f>OBV!F1203</f>
        <v>BEARISH</v>
      </c>
      <c r="K1203" s="17" t="str">
        <f>OBV!G1203</f>
        <v>NEUTRAL</v>
      </c>
      <c r="L1203" s="17" t="str">
        <f>OBV!H1203</f>
        <v>CONFIRMED BEARISH</v>
      </c>
    </row>
    <row r="1204" spans="1:12" ht="13.5" x14ac:dyDescent="0.25">
      <c r="A1204" s="3">
        <f>RSI!A1204</f>
        <v>43763</v>
      </c>
      <c r="B1204" s="2">
        <f>RSI!B1204</f>
        <v>3.4409999999999998</v>
      </c>
      <c r="C1204" s="2">
        <f>RSI!I1204</f>
        <v>41.91728545619214</v>
      </c>
      <c r="D1204" s="2">
        <f>MACD!E1204</f>
        <v>2.6789993003108137E-2</v>
      </c>
      <c r="E1204" s="2">
        <f>MACD!F1204</f>
        <v>1.1929826949885033E-2</v>
      </c>
      <c r="F1204" s="2">
        <f>'Moving Avg'!D1204</f>
        <v>3.4584199999999994</v>
      </c>
      <c r="G1204" s="2">
        <f>'Moving Avg'!F1204</f>
        <v>3.4924750000000002</v>
      </c>
      <c r="H1204" s="2">
        <f>'Moving Avg'!G1204</f>
        <v>3.5103000000000013</v>
      </c>
      <c r="I1204" s="2">
        <f>'Moving Avg'!H1204</f>
        <v>3.4816260000000057</v>
      </c>
      <c r="J1204" s="17" t="str">
        <f>OBV!F1204</f>
        <v>BEARISH</v>
      </c>
      <c r="K1204" s="17" t="str">
        <f>OBV!G1204</f>
        <v>NEUTRAL</v>
      </c>
      <c r="L1204" s="17" t="str">
        <f>OBV!H1204</f>
        <v>NEUTRAL</v>
      </c>
    </row>
    <row r="1205" spans="1:12" ht="13.5" x14ac:dyDescent="0.25">
      <c r="A1205" s="3">
        <f>RSI!A1205</f>
        <v>43766</v>
      </c>
      <c r="B1205" s="2">
        <f>RSI!B1205</f>
        <v>3.4047999999999998</v>
      </c>
      <c r="C1205" s="2">
        <f>RSI!I1205</f>
        <v>37.295077806136966</v>
      </c>
      <c r="D1205" s="2">
        <f>MACD!E1205</f>
        <v>3.055189725022478E-2</v>
      </c>
      <c r="E1205" s="2">
        <f>MACD!F1205</f>
        <v>1.5654241009952982E-2</v>
      </c>
      <c r="F1205" s="2">
        <f>'Moving Avg'!D1205</f>
        <v>3.4410200000000004</v>
      </c>
      <c r="G1205" s="2">
        <f>'Moving Avg'!F1205</f>
        <v>3.4859549999999997</v>
      </c>
      <c r="H1205" s="2">
        <f>'Moving Avg'!G1205</f>
        <v>3.5085600000000015</v>
      </c>
      <c r="I1205" s="2">
        <f>'Moving Avg'!H1205</f>
        <v>3.4825085000000051</v>
      </c>
      <c r="J1205" s="17" t="str">
        <f>OBV!F1205</f>
        <v>BEARISH</v>
      </c>
      <c r="K1205" s="17" t="str">
        <f>OBV!G1205</f>
        <v>NEUTRAL</v>
      </c>
      <c r="L1205" s="17" t="str">
        <f>OBV!H1205</f>
        <v>CONFIRMED BEARISH</v>
      </c>
    </row>
    <row r="1206" spans="1:12" ht="13.5" x14ac:dyDescent="0.25">
      <c r="A1206" s="3">
        <f>RSI!A1206</f>
        <v>43767</v>
      </c>
      <c r="B1206" s="2">
        <f>RSI!B1206</f>
        <v>3.3902999999999999</v>
      </c>
      <c r="C1206" s="2">
        <f>RSI!I1206</f>
        <v>35.601635644827354</v>
      </c>
      <c r="D1206" s="2">
        <f>MACD!E1206</f>
        <v>3.4190974398248031E-2</v>
      </c>
      <c r="E1206" s="2">
        <f>MACD!F1206</f>
        <v>1.9361587687611991E-2</v>
      </c>
      <c r="F1206" s="2">
        <f>'Moving Avg'!D1206</f>
        <v>3.4236199999999997</v>
      </c>
      <c r="G1206" s="2">
        <f>'Moving Avg'!F1206</f>
        <v>3.4797950000000002</v>
      </c>
      <c r="H1206" s="2">
        <f>'Moving Avg'!G1206</f>
        <v>3.5060960000000012</v>
      </c>
      <c r="I1206" s="2">
        <f>'Moving Avg'!H1206</f>
        <v>3.4832150000000057</v>
      </c>
      <c r="J1206" s="17" t="str">
        <f>OBV!F1206</f>
        <v>BEARISH</v>
      </c>
      <c r="K1206" s="17" t="str">
        <f>OBV!G1206</f>
        <v>NEUTRAL</v>
      </c>
      <c r="L1206" s="17" t="str">
        <f>OBV!H1206</f>
        <v>CONFIRMED BEARISH</v>
      </c>
    </row>
    <row r="1207" spans="1:12" ht="13.5" x14ac:dyDescent="0.25">
      <c r="A1207" s="3">
        <f>RSI!A1207</f>
        <v>43768</v>
      </c>
      <c r="B1207" s="2">
        <f>RSI!B1207</f>
        <v>3.3323999999999998</v>
      </c>
      <c r="C1207" s="2">
        <f>RSI!I1207</f>
        <v>29.785674071836013</v>
      </c>
      <c r="D1207" s="2">
        <f>MACD!E1207</f>
        <v>3.9867277298855974E-2</v>
      </c>
      <c r="E1207" s="2">
        <f>MACD!F1207</f>
        <v>2.3462725609860791E-2</v>
      </c>
      <c r="F1207" s="2">
        <f>'Moving Avg'!D1207</f>
        <v>3.4018999999999999</v>
      </c>
      <c r="G1207" s="2">
        <f>'Moving Avg'!F1207</f>
        <v>3.4725500000000009</v>
      </c>
      <c r="H1207" s="2">
        <f>'Moving Avg'!G1207</f>
        <v>3.5031980000000016</v>
      </c>
      <c r="I1207" s="2">
        <f>'Moving Avg'!H1207</f>
        <v>3.4836320000000054</v>
      </c>
      <c r="J1207" s="17" t="str">
        <f>OBV!F1207</f>
        <v>BEARISH</v>
      </c>
      <c r="K1207" s="17" t="str">
        <f>OBV!G1207</f>
        <v>NEUTRAL</v>
      </c>
      <c r="L1207" s="17" t="str">
        <f>OBV!H1207</f>
        <v>CONFIRMED BEARISH</v>
      </c>
    </row>
    <row r="1208" spans="1:12" ht="13.5" x14ac:dyDescent="0.25">
      <c r="A1208" s="3">
        <f>RSI!A1208</f>
        <v>43769</v>
      </c>
      <c r="B1208" s="2">
        <f>RSI!B1208</f>
        <v>3.3902999999999999</v>
      </c>
      <c r="C1208" s="2">
        <f>RSI!I1208</f>
        <v>40.290311478019689</v>
      </c>
      <c r="D1208" s="2">
        <f>MACD!E1208</f>
        <v>4.5668742223277103E-2</v>
      </c>
      <c r="E1208" s="2">
        <f>MACD!F1208</f>
        <v>2.7903928932544054E-2</v>
      </c>
      <c r="F1208" s="2">
        <f>'Moving Avg'!D1208</f>
        <v>3.3917600000000001</v>
      </c>
      <c r="G1208" s="2">
        <f>'Moving Avg'!F1208</f>
        <v>3.4682000000000004</v>
      </c>
      <c r="H1208" s="2">
        <f>'Moving Avg'!G1208</f>
        <v>3.5014580000000017</v>
      </c>
      <c r="I1208" s="2">
        <f>'Moving Avg'!H1208</f>
        <v>3.4842005000000058</v>
      </c>
      <c r="J1208" s="17" t="str">
        <f>OBV!F1208</f>
        <v>BEARISH</v>
      </c>
      <c r="K1208" s="17" t="str">
        <f>OBV!G1208</f>
        <v>NEUTRAL</v>
      </c>
      <c r="L1208" s="17" t="str">
        <f>OBV!H1208</f>
        <v>CONFIRMED BEARISH</v>
      </c>
    </row>
    <row r="1209" spans="1:12" ht="13.5" x14ac:dyDescent="0.25">
      <c r="A1209" s="3">
        <f>RSI!A1209</f>
        <v>43770</v>
      </c>
      <c r="B1209" s="2">
        <f>RSI!B1209</f>
        <v>3.3902999999999999</v>
      </c>
      <c r="C1209" s="2">
        <f>RSI!I1209</f>
        <v>40.290311478019689</v>
      </c>
      <c r="D1209" s="2">
        <f>MACD!E1209</f>
        <v>4.0983636483455488E-2</v>
      </c>
      <c r="E1209" s="2">
        <f>MACD!F1209</f>
        <v>3.0519870442726339E-2</v>
      </c>
      <c r="F1209" s="2">
        <f>'Moving Avg'!D1209</f>
        <v>3.3816199999999994</v>
      </c>
      <c r="G1209" s="2">
        <f>'Moving Avg'!F1209</f>
        <v>3.4624050000000004</v>
      </c>
      <c r="H1209" s="2">
        <f>'Moving Avg'!G1209</f>
        <v>3.4997180000000014</v>
      </c>
      <c r="I1209" s="2">
        <f>'Moving Avg'!H1209</f>
        <v>3.4847690000000058</v>
      </c>
      <c r="J1209" s="17" t="str">
        <f>OBV!F1209</f>
        <v>BEARISH</v>
      </c>
      <c r="K1209" s="17" t="str">
        <f>OBV!G1209</f>
        <v>NEUTRAL</v>
      </c>
      <c r="L1209" s="17" t="str">
        <f>OBV!H1209</f>
        <v>CONFIRMED BEARISH</v>
      </c>
    </row>
    <row r="1210" spans="1:12" ht="13.5" x14ac:dyDescent="0.25">
      <c r="A1210" s="3">
        <f>RSI!A1210</f>
        <v>43773</v>
      </c>
      <c r="B1210" s="2">
        <f>RSI!B1210</f>
        <v>3.3323999999999998</v>
      </c>
      <c r="C1210" s="2">
        <f>RSI!I1210</f>
        <v>34.333161916093061</v>
      </c>
      <c r="D1210" s="2">
        <f>MACD!E1210</f>
        <v>4.9527970886917849E-2</v>
      </c>
      <c r="E1210" s="2">
        <f>MACD!F1210</f>
        <v>3.4321490531564643E-2</v>
      </c>
      <c r="F1210" s="2">
        <f>'Moving Avg'!D1210</f>
        <v>3.36714</v>
      </c>
      <c r="G1210" s="2">
        <f>'Moving Avg'!F1210</f>
        <v>3.4537149999999999</v>
      </c>
      <c r="H1210" s="2">
        <f>'Moving Avg'!G1210</f>
        <v>3.495372000000001</v>
      </c>
      <c r="I1210" s="2">
        <f>'Moving Avg'!H1210</f>
        <v>3.4852205000000058</v>
      </c>
      <c r="J1210" s="17" t="str">
        <f>OBV!F1210</f>
        <v>BEARISH</v>
      </c>
      <c r="K1210" s="17" t="str">
        <f>OBV!G1210</f>
        <v>NEUTRAL</v>
      </c>
      <c r="L1210" s="17" t="str">
        <f>OBV!H1210</f>
        <v>CONFIRMED BEARISH</v>
      </c>
    </row>
    <row r="1211" spans="1:12" ht="13.5" x14ac:dyDescent="0.25">
      <c r="A1211" s="3">
        <f>RSI!A1211</f>
        <v>43774</v>
      </c>
      <c r="B1211" s="2">
        <f>RSI!B1211</f>
        <v>3.3323999999999998</v>
      </c>
      <c r="C1211" s="2">
        <f>RSI!I1211</f>
        <v>34.333161916093061</v>
      </c>
      <c r="D1211" s="2">
        <f>MACD!E1211</f>
        <v>5.524358364305515E-2</v>
      </c>
      <c r="E1211" s="2">
        <f>MACD!F1211</f>
        <v>3.8505909153862747E-2</v>
      </c>
      <c r="F1211" s="2">
        <f>'Moving Avg'!D1211</f>
        <v>3.3555599999999997</v>
      </c>
      <c r="G1211" s="2">
        <f>'Moving Avg'!F1211</f>
        <v>3.4432100000000005</v>
      </c>
      <c r="H1211" s="2">
        <f>'Moving Avg'!G1211</f>
        <v>3.4903020000000011</v>
      </c>
      <c r="I1211" s="2">
        <f>'Moving Avg'!H1211</f>
        <v>3.485603000000006</v>
      </c>
      <c r="J1211" s="17" t="str">
        <f>OBV!F1211</f>
        <v>BULLISH</v>
      </c>
      <c r="K1211" s="17" t="str">
        <f>OBV!G1211</f>
        <v>NEUTRAL</v>
      </c>
      <c r="L1211" s="17" t="str">
        <f>OBV!H1211</f>
        <v>BULLISH DIVERGENCE</v>
      </c>
    </row>
    <row r="1212" spans="1:12" ht="13.5" x14ac:dyDescent="0.25">
      <c r="A1212" s="3">
        <f>RSI!A1212</f>
        <v>43775</v>
      </c>
      <c r="B1212" s="2">
        <f>RSI!B1212</f>
        <v>3.3685999999999998</v>
      </c>
      <c r="C1212" s="2">
        <f>RSI!I1212</f>
        <v>40.691639851543194</v>
      </c>
      <c r="D1212" s="2">
        <f>MACD!E1212</f>
        <v>5.2477256501646696E-2</v>
      </c>
      <c r="E1212" s="2">
        <f>MACD!F1212</f>
        <v>4.1300178623419538E-2</v>
      </c>
      <c r="F1212" s="2">
        <f>'Moving Avg'!D1212</f>
        <v>3.3628</v>
      </c>
      <c r="G1212" s="2">
        <f>'Moving Avg'!F1212</f>
        <v>3.4345150000000002</v>
      </c>
      <c r="H1212" s="2">
        <f>'Moving Avg'!G1212</f>
        <v>3.4872600000000009</v>
      </c>
      <c r="I1212" s="2">
        <f>'Moving Avg'!H1212</f>
        <v>3.4862010000000061</v>
      </c>
      <c r="J1212" s="17" t="str">
        <f>OBV!F1212</f>
        <v>BULLISH</v>
      </c>
      <c r="K1212" s="17" t="str">
        <f>OBV!G1212</f>
        <v>NEUTRAL</v>
      </c>
      <c r="L1212" s="17" t="str">
        <f>OBV!H1212</f>
        <v>CONFIRMED BULLISH</v>
      </c>
    </row>
    <row r="1213" spans="1:12" ht="13.5" x14ac:dyDescent="0.25">
      <c r="A1213" s="3">
        <f>RSI!A1213</f>
        <v>43776</v>
      </c>
      <c r="B1213" s="2">
        <f>RSI!B1213</f>
        <v>3.3540999999999999</v>
      </c>
      <c r="C1213" s="2">
        <f>RSI!I1213</f>
        <v>39.06014744473913</v>
      </c>
      <c r="D1213" s="2">
        <f>MACD!E1213</f>
        <v>5.161102006320295E-2</v>
      </c>
      <c r="E1213" s="2">
        <f>MACD!F1213</f>
        <v>4.3362346911376221E-2</v>
      </c>
      <c r="F1213" s="2">
        <f>'Moving Avg'!D1213</f>
        <v>3.3555599999999997</v>
      </c>
      <c r="G1213" s="2">
        <f>'Moving Avg'!F1213</f>
        <v>3.4254600000000002</v>
      </c>
      <c r="H1213" s="2">
        <f>'Moving Avg'!G1213</f>
        <v>3.4821880000000003</v>
      </c>
      <c r="I1213" s="2">
        <f>'Moving Avg'!H1213</f>
        <v>3.4862095000000055</v>
      </c>
      <c r="J1213" s="17" t="str">
        <f>OBV!F1213</f>
        <v>BEARISH</v>
      </c>
      <c r="K1213" s="17" t="str">
        <f>OBV!G1213</f>
        <v>NEUTRAL</v>
      </c>
      <c r="L1213" s="17" t="str">
        <f>OBV!H1213</f>
        <v>CONFIRMED BEARISH</v>
      </c>
    </row>
    <row r="1214" spans="1:12" ht="13.5" x14ac:dyDescent="0.25">
      <c r="A1214" s="3">
        <f>RSI!A1214</f>
        <v>43777</v>
      </c>
      <c r="B1214" s="2">
        <f>RSI!B1214</f>
        <v>3.3033999999999999</v>
      </c>
      <c r="C1214" s="2">
        <f>RSI!I1214</f>
        <v>33.936578755149554</v>
      </c>
      <c r="D1214" s="2">
        <f>MACD!E1214</f>
        <v>5.5090053963986918E-2</v>
      </c>
      <c r="E1214" s="2">
        <f>MACD!F1214</f>
        <v>4.5707888321898364E-2</v>
      </c>
      <c r="F1214" s="2">
        <f>'Moving Avg'!D1214</f>
        <v>3.3381799999999999</v>
      </c>
      <c r="G1214" s="2">
        <f>'Moving Avg'!F1214</f>
        <v>3.4153199999999999</v>
      </c>
      <c r="H1214" s="2">
        <f>'Moving Avg'!G1214</f>
        <v>3.4772620000000005</v>
      </c>
      <c r="I1214" s="2">
        <f>'Moving Avg'!H1214</f>
        <v>3.4854125000000056</v>
      </c>
      <c r="J1214" s="17" t="str">
        <f>OBV!F1214</f>
        <v>BEARISH</v>
      </c>
      <c r="K1214" s="17" t="str">
        <f>OBV!G1214</f>
        <v>NEUTRAL</v>
      </c>
      <c r="L1214" s="17" t="str">
        <f>OBV!H1214</f>
        <v>CONFIRMED BEARISH</v>
      </c>
    </row>
    <row r="1215" spans="1:12" ht="13.5" x14ac:dyDescent="0.25">
      <c r="A1215" s="3">
        <f>RSI!A1215</f>
        <v>43780</v>
      </c>
      <c r="B1215" s="2">
        <f>RSI!B1215</f>
        <v>3.3685999999999998</v>
      </c>
      <c r="C1215" s="2">
        <f>RSI!I1215</f>
        <v>44.092772163061937</v>
      </c>
      <c r="D1215" s="2">
        <f>MACD!E1215</f>
        <v>4.8357216661592872E-2</v>
      </c>
      <c r="E1215" s="2">
        <f>MACD!F1215</f>
        <v>4.6237753989837267E-2</v>
      </c>
      <c r="F1215" s="2">
        <f>'Moving Avg'!D1215</f>
        <v>3.3454199999999998</v>
      </c>
      <c r="G1215" s="2">
        <f>'Moving Avg'!F1215</f>
        <v>3.4088000000000003</v>
      </c>
      <c r="H1215" s="2">
        <f>'Moving Avg'!G1215</f>
        <v>3.4732060000000002</v>
      </c>
      <c r="I1215" s="2">
        <f>'Moving Avg'!H1215</f>
        <v>3.4839065000000056</v>
      </c>
      <c r="J1215" s="17" t="str">
        <f>OBV!F1215</f>
        <v>BEARISH</v>
      </c>
      <c r="K1215" s="17" t="str">
        <f>OBV!G1215</f>
        <v>NEUTRAL</v>
      </c>
      <c r="L1215" s="17" t="str">
        <f>OBV!H1215</f>
        <v>BEARISH DIVERGENCE</v>
      </c>
    </row>
    <row r="1216" spans="1:12" ht="13.5" x14ac:dyDescent="0.25">
      <c r="A1216" s="3">
        <f>RSI!A1216</f>
        <v>43781</v>
      </c>
      <c r="B1216" s="2">
        <f>RSI!B1216</f>
        <v>3.3685999999999998</v>
      </c>
      <c r="C1216" s="2">
        <f>RSI!I1216</f>
        <v>44.092772163061937</v>
      </c>
      <c r="D1216" s="2">
        <f>MACD!E1216</f>
        <v>4.0712888670695779E-2</v>
      </c>
      <c r="E1216" s="2">
        <f>MACD!F1216</f>
        <v>4.5132780926008975E-2</v>
      </c>
      <c r="F1216" s="2">
        <f>'Moving Avg'!D1216</f>
        <v>3.3526600000000002</v>
      </c>
      <c r="G1216" s="2">
        <f>'Moving Avg'!F1216</f>
        <v>3.4026399999999994</v>
      </c>
      <c r="H1216" s="2">
        <f>'Moving Avg'!G1216</f>
        <v>3.4695839999999998</v>
      </c>
      <c r="I1216" s="2">
        <f>'Moving Avg'!H1216</f>
        <v>3.4816075000000053</v>
      </c>
      <c r="J1216" s="17" t="str">
        <f>OBV!F1216</f>
        <v>BEARISH</v>
      </c>
      <c r="K1216" s="17" t="str">
        <f>OBV!G1216</f>
        <v>NEUTRAL</v>
      </c>
      <c r="L1216" s="17" t="str">
        <f>OBV!H1216</f>
        <v>BEARISH DIVERGENCE</v>
      </c>
    </row>
    <row r="1217" spans="1:12" ht="13.5" x14ac:dyDescent="0.25">
      <c r="A1217" s="3">
        <f>RSI!A1217</f>
        <v>43782</v>
      </c>
      <c r="B1217" s="2">
        <f>RSI!B1217</f>
        <v>3.3614000000000002</v>
      </c>
      <c r="C1217" s="2">
        <f>RSI!I1217</f>
        <v>43.24139140726674</v>
      </c>
      <c r="D1217" s="2">
        <f>MACD!E1217</f>
        <v>2.6132712738560659E-2</v>
      </c>
      <c r="E1217" s="2">
        <f>MACD!F1217</f>
        <v>4.1332767288519312E-2</v>
      </c>
      <c r="F1217" s="2">
        <f>'Moving Avg'!D1217</f>
        <v>3.3512200000000001</v>
      </c>
      <c r="G1217" s="2">
        <f>'Moving Avg'!F1217</f>
        <v>3.3968449999999999</v>
      </c>
      <c r="H1217" s="2">
        <f>'Moving Avg'!G1217</f>
        <v>3.4663979999999999</v>
      </c>
      <c r="I1217" s="2">
        <f>'Moving Avg'!H1217</f>
        <v>3.4788240000000048</v>
      </c>
      <c r="J1217" s="17" t="str">
        <f>OBV!F1217</f>
        <v>BEARISH</v>
      </c>
      <c r="K1217" s="17" t="str">
        <f>OBV!G1217</f>
        <v>NEUTRAL</v>
      </c>
      <c r="L1217" s="17" t="str">
        <f>OBV!H1217</f>
        <v>CONFIRMED BEARISH</v>
      </c>
    </row>
    <row r="1218" spans="1:12" ht="13.5" x14ac:dyDescent="0.25">
      <c r="A1218" s="3">
        <f>RSI!A1218</f>
        <v>43783</v>
      </c>
      <c r="B1218" s="2">
        <f>RSI!B1218</f>
        <v>3.3685999999999998</v>
      </c>
      <c r="C1218" s="2">
        <f>RSI!I1218</f>
        <v>44.397595966716786</v>
      </c>
      <c r="D1218" s="2">
        <f>MACD!E1218</f>
        <v>2.2455563928613476E-2</v>
      </c>
      <c r="E1218" s="2">
        <f>MACD!F1218</f>
        <v>3.7557326616538142E-2</v>
      </c>
      <c r="F1218" s="2">
        <f>'Moving Avg'!D1218</f>
        <v>3.3541199999999995</v>
      </c>
      <c r="G1218" s="2">
        <f>'Moving Avg'!F1218</f>
        <v>3.3899650000000001</v>
      </c>
      <c r="H1218" s="2">
        <f>'Moving Avg'!G1218</f>
        <v>3.4632100000000001</v>
      </c>
      <c r="I1218" s="2">
        <f>'Moving Avg'!H1218</f>
        <v>3.476525000000005</v>
      </c>
      <c r="J1218" s="17" t="str">
        <f>OBV!F1218</f>
        <v>BULLISH</v>
      </c>
      <c r="K1218" s="17" t="str">
        <f>OBV!G1218</f>
        <v>NEUTRAL</v>
      </c>
      <c r="L1218" s="17" t="str">
        <f>OBV!H1218</f>
        <v>CONFIRMED BULLISH</v>
      </c>
    </row>
    <row r="1219" spans="1:12" ht="13.5" x14ac:dyDescent="0.25">
      <c r="A1219" s="3">
        <f>RSI!A1219</f>
        <v>43784</v>
      </c>
      <c r="B1219" s="2">
        <f>RSI!B1219</f>
        <v>3.3395999999999999</v>
      </c>
      <c r="C1219" s="2">
        <f>RSI!I1219</f>
        <v>40.793135931215033</v>
      </c>
      <c r="D1219" s="2">
        <f>MACD!E1219</f>
        <v>2.1714144616790332E-2</v>
      </c>
      <c r="E1219" s="2">
        <f>MACD!F1219</f>
        <v>3.438869021658858E-2</v>
      </c>
      <c r="F1219" s="2">
        <f>'Moving Avg'!D1219</f>
        <v>3.3613599999999999</v>
      </c>
      <c r="G1219" s="2">
        <f>'Moving Avg'!F1219</f>
        <v>3.3848950000000002</v>
      </c>
      <c r="H1219" s="2">
        <f>'Moving Avg'!G1219</f>
        <v>3.4595880000000001</v>
      </c>
      <c r="I1219" s="2">
        <f>'Moving Avg'!H1219</f>
        <v>3.4740810000000044</v>
      </c>
      <c r="J1219" s="17" t="str">
        <f>OBV!F1219</f>
        <v>BULLISH</v>
      </c>
      <c r="K1219" s="17" t="str">
        <f>OBV!G1219</f>
        <v>NEUTRAL</v>
      </c>
      <c r="L1219" s="17" t="str">
        <f>OBV!H1219</f>
        <v>CONFIRMED BULLISH</v>
      </c>
    </row>
    <row r="1220" spans="1:12" ht="13.5" x14ac:dyDescent="0.25">
      <c r="A1220" s="3">
        <f>RSI!A1220</f>
        <v>43787</v>
      </c>
      <c r="B1220" s="2">
        <f>RSI!B1220</f>
        <v>3.3395999999999999</v>
      </c>
      <c r="C1220" s="2">
        <f>RSI!I1220</f>
        <v>40.793135931215012</v>
      </c>
      <c r="D1220" s="2">
        <f>MACD!E1220</f>
        <v>1.2555891371153205E-2</v>
      </c>
      <c r="E1220" s="2">
        <f>MACD!F1220</f>
        <v>3.0022130447501506E-2</v>
      </c>
      <c r="F1220" s="2">
        <f>'Moving Avg'!D1220</f>
        <v>3.3555600000000005</v>
      </c>
      <c r="G1220" s="2">
        <f>'Moving Avg'!F1220</f>
        <v>3.3772850000000014</v>
      </c>
      <c r="H1220" s="2">
        <f>'Moving Avg'!G1220</f>
        <v>3.4559659999999992</v>
      </c>
      <c r="I1220" s="2">
        <f>'Moving Avg'!H1220</f>
        <v>3.4716025000000044</v>
      </c>
      <c r="J1220" s="17" t="str">
        <f>OBV!F1220</f>
        <v>BULLISH</v>
      </c>
      <c r="K1220" s="17" t="str">
        <f>OBV!G1220</f>
        <v>NEUTRAL</v>
      </c>
      <c r="L1220" s="17" t="str">
        <f>OBV!H1220</f>
        <v>BULLISH DIVERGENCE</v>
      </c>
    </row>
    <row r="1221" spans="1:12" ht="13.5" x14ac:dyDescent="0.25">
      <c r="A1221" s="3">
        <f>RSI!A1221</f>
        <v>43788</v>
      </c>
      <c r="B1221" s="2">
        <f>RSI!B1221</f>
        <v>3.3395999999999999</v>
      </c>
      <c r="C1221" s="2">
        <f>RSI!I1221</f>
        <v>40.793135931215012</v>
      </c>
      <c r="D1221" s="2">
        <f>MACD!E1221</f>
        <v>5.1554833710545367E-3</v>
      </c>
      <c r="E1221" s="2">
        <f>MACD!F1221</f>
        <v>2.5048801032212114E-2</v>
      </c>
      <c r="F1221" s="2">
        <f>'Moving Avg'!D1221</f>
        <v>3.3497600000000007</v>
      </c>
      <c r="G1221" s="2">
        <f>'Moving Avg'!F1221</f>
        <v>3.3704000000000001</v>
      </c>
      <c r="H1221" s="2">
        <f>'Moving Avg'!G1221</f>
        <v>3.4519079999999991</v>
      </c>
      <c r="I1221" s="2">
        <f>'Moving Avg'!H1221</f>
        <v>3.4693310000000048</v>
      </c>
      <c r="J1221" s="17" t="str">
        <f>OBV!F1221</f>
        <v>BULLISH</v>
      </c>
      <c r="K1221" s="17" t="str">
        <f>OBV!G1221</f>
        <v>NEUTRAL</v>
      </c>
      <c r="L1221" s="17" t="str">
        <f>OBV!H1221</f>
        <v>BULLISH DIVERGENCE</v>
      </c>
    </row>
    <row r="1222" spans="1:12" ht="13.5" x14ac:dyDescent="0.25">
      <c r="A1222" s="3">
        <f>RSI!A1222</f>
        <v>43789</v>
      </c>
      <c r="B1222" s="2">
        <f>RSI!B1222</f>
        <v>3.3250999999999999</v>
      </c>
      <c r="C1222" s="2">
        <f>RSI!I1222</f>
        <v>38.824736066623288</v>
      </c>
      <c r="D1222" s="2">
        <f>MACD!E1222</f>
        <v>5.8599445291411811E-3</v>
      </c>
      <c r="E1222" s="2">
        <f>MACD!F1222</f>
        <v>2.1211029731597931E-2</v>
      </c>
      <c r="F1222" s="2">
        <f>'Moving Avg'!D1222</f>
        <v>3.3424999999999998</v>
      </c>
      <c r="G1222" s="2">
        <f>'Moving Avg'!F1222</f>
        <v>3.3646049999999996</v>
      </c>
      <c r="H1222" s="2">
        <f>'Moving Avg'!G1222</f>
        <v>3.4478499999999985</v>
      </c>
      <c r="I1222" s="2">
        <f>'Moving Avg'!H1222</f>
        <v>3.4673320000000047</v>
      </c>
      <c r="J1222" s="17" t="str">
        <f>OBV!F1222</f>
        <v>BEARISH</v>
      </c>
      <c r="K1222" s="17" t="str">
        <f>OBV!G1222</f>
        <v>NEUTRAL</v>
      </c>
      <c r="L1222" s="17" t="str">
        <f>OBV!H1222</f>
        <v>CONFIRMED BEARISH</v>
      </c>
    </row>
    <row r="1223" spans="1:12" ht="13.5" x14ac:dyDescent="0.25">
      <c r="A1223" s="3">
        <f>RSI!A1223</f>
        <v>43790</v>
      </c>
      <c r="B1223" s="2">
        <f>RSI!B1223</f>
        <v>3.3033999999999999</v>
      </c>
      <c r="C1223" s="2">
        <f>RSI!I1223</f>
        <v>36.023267511497878</v>
      </c>
      <c r="D1223" s="2">
        <f>MACD!E1223</f>
        <v>6.2174574646327585E-3</v>
      </c>
      <c r="E1223" s="2">
        <f>MACD!F1223</f>
        <v>1.82123152782049E-2</v>
      </c>
      <c r="F1223" s="2">
        <f>'Moving Avg'!D1223</f>
        <v>3.3294599999999996</v>
      </c>
      <c r="G1223" s="2">
        <f>'Moving Avg'!F1223</f>
        <v>3.3577249999999998</v>
      </c>
      <c r="H1223" s="2">
        <f>'Moving Avg'!G1223</f>
        <v>3.4430679999999989</v>
      </c>
      <c r="I1223" s="2">
        <f>'Moving Avg'!H1223</f>
        <v>3.4655690000000043</v>
      </c>
      <c r="J1223" s="17" t="str">
        <f>OBV!F1223</f>
        <v>BEARISH</v>
      </c>
      <c r="K1223" s="17" t="str">
        <f>OBV!G1223</f>
        <v>NEUTRAL</v>
      </c>
      <c r="L1223" s="17" t="str">
        <f>OBV!H1223</f>
        <v>CONFIRMED BEARISH</v>
      </c>
    </row>
    <row r="1224" spans="1:12" ht="13.5" x14ac:dyDescent="0.25">
      <c r="A1224" s="3">
        <f>RSI!A1224</f>
        <v>43791</v>
      </c>
      <c r="B1224" s="2">
        <f>RSI!B1224</f>
        <v>3.3323999999999998</v>
      </c>
      <c r="C1224" s="2">
        <f>RSI!I1224</f>
        <v>42.042107183553071</v>
      </c>
      <c r="D1224" s="2">
        <f>MACD!E1224</f>
        <v>-2.9436643946216812E-3</v>
      </c>
      <c r="E1224" s="2">
        <f>MACD!F1224</f>
        <v>1.3981119343639584E-2</v>
      </c>
      <c r="F1224" s="2">
        <f>'Moving Avg'!D1224</f>
        <v>3.32802</v>
      </c>
      <c r="G1224" s="2">
        <f>'Moving Avg'!F1224</f>
        <v>3.3522949999999994</v>
      </c>
      <c r="H1224" s="2">
        <f>'Moving Avg'!G1224</f>
        <v>3.4391559999999988</v>
      </c>
      <c r="I1224" s="2">
        <f>'Moving Avg'!H1224</f>
        <v>3.4640200000000045</v>
      </c>
      <c r="J1224" s="17" t="str">
        <f>OBV!F1224</f>
        <v>BEARISH</v>
      </c>
      <c r="K1224" s="17" t="str">
        <f>OBV!G1224</f>
        <v>NEUTRAL</v>
      </c>
      <c r="L1224" s="17" t="str">
        <f>OBV!H1224</f>
        <v>CONFIRMED BEARISH</v>
      </c>
    </row>
    <row r="1225" spans="1:12" ht="13.5" x14ac:dyDescent="0.25">
      <c r="A1225" s="3">
        <f>RSI!A1225</f>
        <v>43794</v>
      </c>
      <c r="B1225" s="2">
        <f>RSI!B1225</f>
        <v>3.2961999999999998</v>
      </c>
      <c r="C1225" s="2">
        <f>RSI!I1225</f>
        <v>37.32200942270326</v>
      </c>
      <c r="D1225" s="2">
        <f>MACD!E1225</f>
        <v>2.2941308939348204E-3</v>
      </c>
      <c r="E1225" s="2">
        <f>MACD!F1225</f>
        <v>1.1643721653698631E-2</v>
      </c>
      <c r="F1225" s="2">
        <f>'Moving Avg'!D1225</f>
        <v>3.3193399999999995</v>
      </c>
      <c r="G1225" s="2">
        <f>'Moving Avg'!F1225</f>
        <v>3.3468649999999998</v>
      </c>
      <c r="H1225" s="2">
        <f>'Moving Avg'!G1225</f>
        <v>3.4343759999999985</v>
      </c>
      <c r="I1225" s="2">
        <f>'Moving Avg'!H1225</f>
        <v>3.4626005000000042</v>
      </c>
      <c r="J1225" s="17" t="str">
        <f>OBV!F1225</f>
        <v>BEARISH</v>
      </c>
      <c r="K1225" s="17" t="str">
        <f>OBV!G1225</f>
        <v>NEUTRAL</v>
      </c>
      <c r="L1225" s="17" t="str">
        <f>OBV!H1225</f>
        <v>CONFIRMED BEARISH</v>
      </c>
    </row>
    <row r="1226" spans="1:12" ht="13.5" x14ac:dyDescent="0.25">
      <c r="A1226" s="3">
        <f>RSI!A1226</f>
        <v>43795</v>
      </c>
      <c r="B1226" s="2">
        <f>RSI!B1226</f>
        <v>3.3323999999999998</v>
      </c>
      <c r="C1226" s="2">
        <f>RSI!I1226</f>
        <v>44.082787986085492</v>
      </c>
      <c r="D1226" s="2">
        <f>MACD!E1226</f>
        <v>4.5152624631015215E-3</v>
      </c>
      <c r="E1226" s="2">
        <f>MACD!F1226</f>
        <v>1.0218029815579208E-2</v>
      </c>
      <c r="F1226" s="2">
        <f>'Moving Avg'!D1226</f>
        <v>3.3178999999999994</v>
      </c>
      <c r="G1226" s="2">
        <f>'Moving Avg'!F1226</f>
        <v>3.3439699999999997</v>
      </c>
      <c r="H1226" s="2">
        <f>'Moving Avg'!G1226</f>
        <v>3.4311879999999992</v>
      </c>
      <c r="I1226" s="2">
        <f>'Moving Avg'!H1226</f>
        <v>3.4615000000000045</v>
      </c>
      <c r="J1226" s="17" t="str">
        <f>OBV!F1226</f>
        <v>BEARISH</v>
      </c>
      <c r="K1226" s="17" t="str">
        <f>OBV!G1226</f>
        <v>NEUTRAL</v>
      </c>
      <c r="L1226" s="17" t="str">
        <f>OBV!H1226</f>
        <v>CONFIRMED BEARISH</v>
      </c>
    </row>
    <row r="1227" spans="1:12" ht="13.5" x14ac:dyDescent="0.25">
      <c r="A1227" s="3">
        <f>RSI!A1227</f>
        <v>43796</v>
      </c>
      <c r="B1227" s="2">
        <f>RSI!B1227</f>
        <v>3.3323999999999998</v>
      </c>
      <c r="C1227" s="2">
        <f>RSI!I1227</f>
        <v>44.082787986085492</v>
      </c>
      <c r="D1227" s="2">
        <f>MACD!E1227</f>
        <v>5.5088525818147716E-3</v>
      </c>
      <c r="E1227" s="2">
        <f>MACD!F1227</f>
        <v>9.2761943688263217E-3</v>
      </c>
      <c r="F1227" s="2">
        <f>'Moving Avg'!D1227</f>
        <v>3.3193599999999996</v>
      </c>
      <c r="G1227" s="2">
        <f>'Moving Avg'!F1227</f>
        <v>3.3439700000000001</v>
      </c>
      <c r="H1227" s="2">
        <f>'Moving Avg'!G1227</f>
        <v>3.4269859999999994</v>
      </c>
      <c r="I1227" s="2">
        <f>'Moving Avg'!H1227</f>
        <v>3.4602270000000046</v>
      </c>
      <c r="J1227" s="17" t="str">
        <f>OBV!F1227</f>
        <v>BULLISH</v>
      </c>
      <c r="K1227" s="17" t="str">
        <f>OBV!G1227</f>
        <v>NEUTRAL</v>
      </c>
      <c r="L1227" s="17" t="str">
        <f>OBV!H1227</f>
        <v>CONFIRMED BULLISH</v>
      </c>
    </row>
    <row r="1228" spans="1:12" ht="13.5" x14ac:dyDescent="0.25">
      <c r="A1228" s="3">
        <f>RSI!A1228</f>
        <v>43797</v>
      </c>
      <c r="B1228" s="2">
        <f>RSI!B1228</f>
        <v>3.3178999999999998</v>
      </c>
      <c r="C1228" s="2">
        <f>RSI!I1228</f>
        <v>41.979274161869121</v>
      </c>
      <c r="D1228" s="2">
        <f>MACD!E1228</f>
        <v>8.7367781439766645E-3</v>
      </c>
      <c r="E1228" s="2">
        <f>MACD!F1228</f>
        <v>9.1683111238563906E-3</v>
      </c>
      <c r="F1228" s="2">
        <f>'Moving Avg'!D1228</f>
        <v>3.32226</v>
      </c>
      <c r="G1228" s="2">
        <f>'Moving Avg'!F1228</f>
        <v>3.3403499999999995</v>
      </c>
      <c r="H1228" s="2">
        <f>'Moving Avg'!G1228</f>
        <v>3.4226399999999995</v>
      </c>
      <c r="I1228" s="2">
        <f>'Moving Avg'!H1228</f>
        <v>3.4590540000000045</v>
      </c>
      <c r="J1228" s="17" t="str">
        <f>OBV!F1228</f>
        <v>BEARISH</v>
      </c>
      <c r="K1228" s="17" t="str">
        <f>OBV!G1228</f>
        <v>NEUTRAL</v>
      </c>
      <c r="L1228" s="17" t="str">
        <f>OBV!H1228</f>
        <v>BEARISH DIVERGENCE</v>
      </c>
    </row>
    <row r="1229" spans="1:12" ht="13.5" x14ac:dyDescent="0.25">
      <c r="A1229" s="3">
        <f>RSI!A1229</f>
        <v>43798</v>
      </c>
      <c r="B1229" s="2">
        <f>RSI!B1229</f>
        <v>3.3250999999999999</v>
      </c>
      <c r="C1229" s="2">
        <f>RSI!I1229</f>
        <v>43.422937376896819</v>
      </c>
      <c r="D1229" s="2">
        <f>MACD!E1229</f>
        <v>6.7491212124060063E-3</v>
      </c>
      <c r="E1229" s="2">
        <f>MACD!F1229</f>
        <v>8.6844731415663141E-3</v>
      </c>
      <c r="F1229" s="2">
        <f>'Moving Avg'!D1229</f>
        <v>3.3207999999999998</v>
      </c>
      <c r="G1229" s="2">
        <f>'Moving Avg'!F1229</f>
        <v>3.3370899999999999</v>
      </c>
      <c r="H1229" s="2">
        <f>'Moving Avg'!G1229</f>
        <v>3.4181479999999995</v>
      </c>
      <c r="I1229" s="2">
        <f>'Moving Avg'!H1229</f>
        <v>3.4580205000000048</v>
      </c>
      <c r="J1229" s="17" t="str">
        <f>OBV!F1229</f>
        <v>BULLISH</v>
      </c>
      <c r="K1229" s="17" t="str">
        <f>OBV!G1229</f>
        <v>NEUTRAL</v>
      </c>
      <c r="L1229" s="17" t="str">
        <f>OBV!H1229</f>
        <v>BULLISH DIVERGENCE</v>
      </c>
    </row>
    <row r="1230" spans="1:12" ht="13.5" x14ac:dyDescent="0.25">
      <c r="A1230" s="3">
        <f>RSI!A1230</f>
        <v>43801</v>
      </c>
      <c r="B1230" s="2">
        <f>RSI!B1230</f>
        <v>3.3323999999999998</v>
      </c>
      <c r="C1230" s="2">
        <f>RSI!I1230</f>
        <v>44.91936836192081</v>
      </c>
      <c r="D1230" s="2">
        <f>MACD!E1230</f>
        <v>4.7394285029138672E-3</v>
      </c>
      <c r="E1230" s="2">
        <f>MACD!F1230</f>
        <v>7.8954642138358254E-3</v>
      </c>
      <c r="F1230" s="2">
        <f>'Moving Avg'!D1230</f>
        <v>3.3280400000000001</v>
      </c>
      <c r="G1230" s="2">
        <f>'Moving Avg'!F1230</f>
        <v>3.3370899999999999</v>
      </c>
      <c r="H1230" s="2">
        <f>'Moving Avg'!G1230</f>
        <v>3.4139460000000001</v>
      </c>
      <c r="I1230" s="2">
        <f>'Moving Avg'!H1230</f>
        <v>3.4569200000000047</v>
      </c>
      <c r="J1230" s="17" t="str">
        <f>OBV!F1230</f>
        <v>BULLISH</v>
      </c>
      <c r="K1230" s="17" t="str">
        <f>OBV!G1230</f>
        <v>NEUTRAL</v>
      </c>
      <c r="L1230" s="17" t="str">
        <f>OBV!H1230</f>
        <v>CONFIRMED BULLISH</v>
      </c>
    </row>
    <row r="1231" spans="1:12" ht="13.5" x14ac:dyDescent="0.25">
      <c r="A1231" s="3">
        <f>RSI!A1231</f>
        <v>43802</v>
      </c>
      <c r="B1231" s="2">
        <f>RSI!B1231</f>
        <v>3.2961999999999998</v>
      </c>
      <c r="C1231" s="2">
        <f>RSI!I1231</f>
        <v>39.359816846539431</v>
      </c>
      <c r="D1231" s="2">
        <f>MACD!E1231</f>
        <v>5.874405115102288E-3</v>
      </c>
      <c r="E1231" s="2">
        <f>MACD!F1231</f>
        <v>7.4912523940891184E-3</v>
      </c>
      <c r="F1231" s="2">
        <f>'Moving Avg'!D1231</f>
        <v>3.3207999999999998</v>
      </c>
      <c r="G1231" s="2">
        <f>'Moving Avg'!F1231</f>
        <v>3.33528</v>
      </c>
      <c r="H1231" s="2">
        <f>'Moving Avg'!G1231</f>
        <v>3.4101800000000004</v>
      </c>
      <c r="I1231" s="2">
        <f>'Moving Avg'!H1231</f>
        <v>3.4554660000000048</v>
      </c>
      <c r="J1231" s="17" t="str">
        <f>OBV!F1231</f>
        <v>BULLISH</v>
      </c>
      <c r="K1231" s="17" t="str">
        <f>OBV!G1231</f>
        <v>NEUTRAL</v>
      </c>
      <c r="L1231" s="17" t="str">
        <f>OBV!H1231</f>
        <v>BULLISH DIVERGENCE</v>
      </c>
    </row>
    <row r="1232" spans="1:12" ht="13.5" x14ac:dyDescent="0.25">
      <c r="A1232" s="3">
        <f>RSI!A1232</f>
        <v>43803</v>
      </c>
      <c r="B1232" s="2">
        <f>RSI!B1232</f>
        <v>3.3033999999999999</v>
      </c>
      <c r="C1232" s="2">
        <f>RSI!I1232</f>
        <v>40.925889543213721</v>
      </c>
      <c r="D1232" s="2">
        <f>MACD!E1232</f>
        <v>4.4271713484111963E-3</v>
      </c>
      <c r="E1232" s="2">
        <f>MACD!F1232</f>
        <v>6.8784361849535342E-3</v>
      </c>
      <c r="F1232" s="2">
        <f>'Moving Avg'!D1232</f>
        <v>3.3149999999999999</v>
      </c>
      <c r="G1232" s="2">
        <f>'Moving Avg'!F1232</f>
        <v>3.33202</v>
      </c>
      <c r="H1232" s="2">
        <f>'Moving Avg'!G1232</f>
        <v>3.406848000000001</v>
      </c>
      <c r="I1232" s="2">
        <f>'Moving Avg'!H1232</f>
        <v>3.4542205000000048</v>
      </c>
      <c r="J1232" s="17" t="str">
        <f>OBV!F1232</f>
        <v>BULLISH</v>
      </c>
      <c r="K1232" s="17" t="str">
        <f>OBV!G1232</f>
        <v>NEUTRAL</v>
      </c>
      <c r="L1232" s="17" t="str">
        <f>OBV!H1232</f>
        <v>BULLISH DIVERGENCE</v>
      </c>
    </row>
    <row r="1233" spans="1:12" ht="13.5" x14ac:dyDescent="0.25">
      <c r="A1233" s="3">
        <f>RSI!A1233</f>
        <v>43804</v>
      </c>
      <c r="B1233" s="2">
        <f>RSI!B1233</f>
        <v>3.3250999999999999</v>
      </c>
      <c r="C1233" s="2">
        <f>RSI!I1233</f>
        <v>45.494689591747544</v>
      </c>
      <c r="D1233" s="2">
        <f>MACD!E1233</f>
        <v>-1.4557288545336E-3</v>
      </c>
      <c r="E1233" s="2">
        <f>MACD!F1233</f>
        <v>5.211603177056108E-3</v>
      </c>
      <c r="F1233" s="2">
        <f>'Moving Avg'!D1233</f>
        <v>3.3164400000000001</v>
      </c>
      <c r="G1233" s="2">
        <f>'Moving Avg'!F1233</f>
        <v>3.3305700000000003</v>
      </c>
      <c r="H1233" s="2">
        <f>'Moving Avg'!G1233</f>
        <v>3.4039500000000009</v>
      </c>
      <c r="I1233" s="2">
        <f>'Moving Avg'!H1233</f>
        <v>3.4526005000000044</v>
      </c>
      <c r="J1233" s="17" t="str">
        <f>OBV!F1233</f>
        <v>BULLISH</v>
      </c>
      <c r="K1233" s="17" t="str">
        <f>OBV!G1233</f>
        <v>NEUTRAL</v>
      </c>
      <c r="L1233" s="17" t="str">
        <f>OBV!H1233</f>
        <v>CONFIRMED BULLISH</v>
      </c>
    </row>
    <row r="1234" spans="1:12" ht="13.5" x14ac:dyDescent="0.25">
      <c r="A1234" s="3">
        <f>RSI!A1234</f>
        <v>43805</v>
      </c>
      <c r="B1234" s="2">
        <f>RSI!B1234</f>
        <v>3.2888999999999999</v>
      </c>
      <c r="C1234" s="2">
        <f>RSI!I1234</f>
        <v>39.944638554352089</v>
      </c>
      <c r="D1234" s="2">
        <f>MACD!E1234</f>
        <v>8.4747729819634188E-4</v>
      </c>
      <c r="E1234" s="2">
        <f>MACD!F1234</f>
        <v>4.3387780012841548E-3</v>
      </c>
      <c r="F1234" s="2">
        <f>'Moving Avg'!D1234</f>
        <v>3.3091999999999997</v>
      </c>
      <c r="G1234" s="2">
        <f>'Moving Avg'!F1234</f>
        <v>3.3298450000000002</v>
      </c>
      <c r="H1234" s="2">
        <f>'Moving Avg'!G1234</f>
        <v>3.4009080000000016</v>
      </c>
      <c r="I1234" s="2">
        <f>'Moving Avg'!H1234</f>
        <v>3.450075500000005</v>
      </c>
      <c r="J1234" s="17" t="str">
        <f>OBV!F1234</f>
        <v>BEARISH</v>
      </c>
      <c r="K1234" s="17" t="str">
        <f>OBV!G1234</f>
        <v>NEUTRAL</v>
      </c>
      <c r="L1234" s="17" t="str">
        <f>OBV!H1234</f>
        <v>CONFIRMED BEARISH</v>
      </c>
    </row>
    <row r="1235" spans="1:12" ht="13.5" x14ac:dyDescent="0.25">
      <c r="A1235" s="3">
        <f>RSI!A1235</f>
        <v>43808</v>
      </c>
      <c r="B1235" s="2">
        <f>RSI!B1235</f>
        <v>3.2888999999999999</v>
      </c>
      <c r="C1235" s="2">
        <f>RSI!I1235</f>
        <v>39.944638554352089</v>
      </c>
      <c r="D1235" s="2">
        <f>MACD!E1235</f>
        <v>-2.4311785912396466E-3</v>
      </c>
      <c r="E1235" s="2">
        <f>MACD!F1235</f>
        <v>2.9847866827793948E-3</v>
      </c>
      <c r="F1235" s="2">
        <f>'Moving Avg'!D1235</f>
        <v>3.3004999999999995</v>
      </c>
      <c r="G1235" s="2">
        <f>'Moving Avg'!F1235</f>
        <v>3.32586</v>
      </c>
      <c r="H1235" s="2">
        <f>'Moving Avg'!G1235</f>
        <v>3.3959820000000018</v>
      </c>
      <c r="I1235" s="2">
        <f>'Moving Avg'!H1235</f>
        <v>3.448068000000005</v>
      </c>
      <c r="J1235" s="17" t="str">
        <f>OBV!F1235</f>
        <v>BEARISH</v>
      </c>
      <c r="K1235" s="17" t="str">
        <f>OBV!G1235</f>
        <v>NEUTRAL</v>
      </c>
      <c r="L1235" s="17" t="str">
        <f>OBV!H1235</f>
        <v>CONFIRMED BEARISH</v>
      </c>
    </row>
    <row r="1236" spans="1:12" ht="13.5" x14ac:dyDescent="0.25">
      <c r="A1236" s="3">
        <f>RSI!A1236</f>
        <v>43809</v>
      </c>
      <c r="B1236" s="2">
        <f>RSI!B1236</f>
        <v>3.2599</v>
      </c>
      <c r="C1236" s="2">
        <f>RSI!I1236</f>
        <v>35.878103308553349</v>
      </c>
      <c r="D1236" s="2">
        <f>MACD!E1236</f>
        <v>2.8283494565375378E-3</v>
      </c>
      <c r="E1236" s="2">
        <f>MACD!F1236</f>
        <v>2.9534992375310236E-3</v>
      </c>
      <c r="F1236" s="2">
        <f>'Moving Avg'!D1236</f>
        <v>3.2932399999999999</v>
      </c>
      <c r="G1236" s="2">
        <f>'Moving Avg'!F1236</f>
        <v>3.3204249999999993</v>
      </c>
      <c r="H1236" s="2">
        <f>'Moving Avg'!G1236</f>
        <v>3.3909100000000012</v>
      </c>
      <c r="I1236" s="2">
        <f>'Moving Avg'!H1236</f>
        <v>3.445570500000005</v>
      </c>
      <c r="J1236" s="17" t="str">
        <f>OBV!F1236</f>
        <v>BEARISH</v>
      </c>
      <c r="K1236" s="17" t="str">
        <f>OBV!G1236</f>
        <v>NEUTRAL</v>
      </c>
      <c r="L1236" s="17" t="str">
        <f>OBV!H1236</f>
        <v>CONFIRMED BEARISH</v>
      </c>
    </row>
    <row r="1237" spans="1:12" ht="13.5" x14ac:dyDescent="0.25">
      <c r="A1237" s="3">
        <f>RSI!A1237</f>
        <v>43810</v>
      </c>
      <c r="B1237" s="2">
        <f>RSI!B1237</f>
        <v>3.2599</v>
      </c>
      <c r="C1237" s="2">
        <f>RSI!I1237</f>
        <v>35.878103308553349</v>
      </c>
      <c r="D1237" s="2">
        <f>MACD!E1237</f>
        <v>7.7430412380552482E-3</v>
      </c>
      <c r="E1237" s="2">
        <f>MACD!F1237</f>
        <v>3.9114076376358681E-3</v>
      </c>
      <c r="F1237" s="2">
        <f>'Moving Avg'!D1237</f>
        <v>3.2845399999999998</v>
      </c>
      <c r="G1237" s="2">
        <f>'Moving Avg'!F1237</f>
        <v>3.3153499999999996</v>
      </c>
      <c r="H1237" s="2">
        <f>'Moving Avg'!G1237</f>
        <v>3.3865620000000014</v>
      </c>
      <c r="I1237" s="2">
        <f>'Moving Avg'!H1237</f>
        <v>3.4426245000000053</v>
      </c>
      <c r="J1237" s="17" t="str">
        <f>OBV!F1237</f>
        <v>BEARISH</v>
      </c>
      <c r="K1237" s="17" t="str">
        <f>OBV!G1237</f>
        <v>NEUTRAL</v>
      </c>
      <c r="L1237" s="17" t="str">
        <f>OBV!H1237</f>
        <v>CONFIRMED BEARISH</v>
      </c>
    </row>
    <row r="1238" spans="1:12" ht="13.5" x14ac:dyDescent="0.25">
      <c r="A1238" s="3">
        <f>RSI!A1238</f>
        <v>43811</v>
      </c>
      <c r="B1238" s="2">
        <f>RSI!B1238</f>
        <v>3.2454999999999998</v>
      </c>
      <c r="C1238" s="2">
        <f>RSI!I1238</f>
        <v>33.891156266892679</v>
      </c>
      <c r="D1238" s="2">
        <f>MACD!E1238</f>
        <v>1.1167451708042009E-2</v>
      </c>
      <c r="E1238" s="2">
        <f>MACD!F1238</f>
        <v>5.3626164517170966E-3</v>
      </c>
      <c r="F1238" s="2">
        <f>'Moving Avg'!D1238</f>
        <v>3.2686199999999999</v>
      </c>
      <c r="G1238" s="2">
        <f>'Moving Avg'!F1238</f>
        <v>3.3091949999999999</v>
      </c>
      <c r="H1238" s="2">
        <f>'Moving Avg'!G1238</f>
        <v>3.3819260000000009</v>
      </c>
      <c r="I1238" s="2">
        <f>'Moving Avg'!H1238</f>
        <v>3.4401585000000043</v>
      </c>
      <c r="J1238" s="17" t="str">
        <f>OBV!F1238</f>
        <v>BEARISH</v>
      </c>
      <c r="K1238" s="17" t="str">
        <f>OBV!G1238</f>
        <v>NEUTRAL</v>
      </c>
      <c r="L1238" s="17" t="str">
        <f>OBV!H1238</f>
        <v>CONFIRMED BEARISH</v>
      </c>
    </row>
    <row r="1239" spans="1:12" ht="13.5" x14ac:dyDescent="0.25">
      <c r="A1239" s="3">
        <f>RSI!A1239</f>
        <v>43812</v>
      </c>
      <c r="B1239" s="2">
        <f>RSI!B1239</f>
        <v>3.2599</v>
      </c>
      <c r="C1239" s="2">
        <f>RSI!I1239</f>
        <v>37.612009150394854</v>
      </c>
      <c r="D1239" s="2">
        <f>MACD!E1239</f>
        <v>1.4589226843124692E-2</v>
      </c>
      <c r="E1239" s="2">
        <f>MACD!F1239</f>
        <v>7.2079385299986158E-3</v>
      </c>
      <c r="F1239" s="2">
        <f>'Moving Avg'!D1239</f>
        <v>3.2628200000000001</v>
      </c>
      <c r="G1239" s="2">
        <f>'Moving Avg'!F1239</f>
        <v>3.3052099999999998</v>
      </c>
      <c r="H1239" s="2">
        <f>'Moving Avg'!G1239</f>
        <v>3.3770000000000007</v>
      </c>
      <c r="I1239" s="2">
        <f>'Moving Avg'!H1239</f>
        <v>3.4376610000000043</v>
      </c>
      <c r="J1239" s="17" t="str">
        <f>OBV!F1239</f>
        <v>BULLISH</v>
      </c>
      <c r="K1239" s="17" t="str">
        <f>OBV!G1239</f>
        <v>NEUTRAL</v>
      </c>
      <c r="L1239" s="17" t="str">
        <f>OBV!H1239</f>
        <v>BULLISH DIVERGENCE</v>
      </c>
    </row>
    <row r="1240" spans="1:12" ht="13.5" x14ac:dyDescent="0.25">
      <c r="A1240" s="3">
        <f>RSI!A1240</f>
        <v>43815</v>
      </c>
      <c r="B1240" s="2">
        <f>RSI!B1240</f>
        <v>3.2888999999999999</v>
      </c>
      <c r="C1240" s="2">
        <f>RSI!I1240</f>
        <v>44.399117909678587</v>
      </c>
      <c r="D1240" s="2">
        <f>MACD!E1240</f>
        <v>1.6821794520547773E-2</v>
      </c>
      <c r="E1240" s="2">
        <f>MACD!F1240</f>
        <v>9.1307097281084475E-3</v>
      </c>
      <c r="F1240" s="2">
        <f>'Moving Avg'!D1240</f>
        <v>3.2628200000000001</v>
      </c>
      <c r="G1240" s="2">
        <f>'Moving Avg'!F1240</f>
        <v>3.3026749999999998</v>
      </c>
      <c r="H1240" s="2">
        <f>'Moving Avg'!G1240</f>
        <v>3.3726540000000007</v>
      </c>
      <c r="I1240" s="2">
        <f>'Moving Avg'!H1240</f>
        <v>3.4353085000000045</v>
      </c>
      <c r="J1240" s="17" t="str">
        <f>OBV!F1240</f>
        <v>BULLISH</v>
      </c>
      <c r="K1240" s="17" t="str">
        <f>OBV!G1240</f>
        <v>NEUTRAL</v>
      </c>
      <c r="L1240" s="17" t="str">
        <f>OBV!H1240</f>
        <v>NEUTRAL</v>
      </c>
    </row>
    <row r="1241" spans="1:12" ht="13.5" x14ac:dyDescent="0.25">
      <c r="A1241" s="3">
        <f>RSI!A1241</f>
        <v>43816</v>
      </c>
      <c r="B1241" s="2">
        <f>RSI!B1241</f>
        <v>3.3107000000000002</v>
      </c>
      <c r="C1241" s="2">
        <f>RSI!I1241</f>
        <v>48.899526187683101</v>
      </c>
      <c r="D1241" s="2">
        <f>MACD!E1241</f>
        <v>1.1690936780402339E-2</v>
      </c>
      <c r="E1241" s="2">
        <f>MACD!F1241</f>
        <v>9.6427551385672265E-3</v>
      </c>
      <c r="F1241" s="2">
        <f>'Moving Avg'!D1241</f>
        <v>3.2729799999999996</v>
      </c>
      <c r="G1241" s="2">
        <f>'Moving Avg'!F1241</f>
        <v>3.3012299999999994</v>
      </c>
      <c r="H1241" s="2">
        <f>'Moving Avg'!G1241</f>
        <v>3.3680180000000006</v>
      </c>
      <c r="I1241" s="2">
        <f>'Moving Avg'!H1241</f>
        <v>3.4332030000000042</v>
      </c>
      <c r="J1241" s="17" t="str">
        <f>OBV!F1241</f>
        <v>BULLISH</v>
      </c>
      <c r="K1241" s="17" t="str">
        <f>OBV!G1241</f>
        <v>NEUTRAL</v>
      </c>
      <c r="L1241" s="17" t="str">
        <f>OBV!H1241</f>
        <v>CONFIRMED BULLISH</v>
      </c>
    </row>
    <row r="1242" spans="1:12" ht="13.5" x14ac:dyDescent="0.25">
      <c r="A1242" s="3">
        <f>RSI!A1242</f>
        <v>43817</v>
      </c>
      <c r="B1242" s="2">
        <f>RSI!B1242</f>
        <v>3.3178999999999998</v>
      </c>
      <c r="C1242" s="2">
        <f>RSI!I1242</f>
        <v>50.329504375441935</v>
      </c>
      <c r="D1242" s="2">
        <f>MACD!E1242</f>
        <v>7.9469207528766184E-3</v>
      </c>
      <c r="E1242" s="2">
        <f>MACD!F1242</f>
        <v>9.3035882614291056E-3</v>
      </c>
      <c r="F1242" s="2">
        <f>'Moving Avg'!D1242</f>
        <v>3.2845799999999996</v>
      </c>
      <c r="G1242" s="2">
        <f>'Moving Avg'!F1242</f>
        <v>3.3008699999999989</v>
      </c>
      <c r="H1242" s="2">
        <f>'Moving Avg'!G1242</f>
        <v>3.3635260000000011</v>
      </c>
      <c r="I1242" s="2">
        <f>'Moving Avg'!H1242</f>
        <v>3.4312370000000039</v>
      </c>
      <c r="J1242" s="17" t="str">
        <f>OBV!F1242</f>
        <v>BULLISH</v>
      </c>
      <c r="K1242" s="17" t="str">
        <f>OBV!G1242</f>
        <v>NEUTRAL</v>
      </c>
      <c r="L1242" s="17" t="str">
        <f>OBV!H1242</f>
        <v>CONFIRMED BULLISH</v>
      </c>
    </row>
    <row r="1243" spans="1:12" ht="13.5" x14ac:dyDescent="0.25">
      <c r="A1243" s="3">
        <f>RSI!A1243</f>
        <v>43818</v>
      </c>
      <c r="B1243" s="2">
        <f>RSI!B1243</f>
        <v>3.2599</v>
      </c>
      <c r="C1243" s="2">
        <f>RSI!I1243</f>
        <v>40.498031591624063</v>
      </c>
      <c r="D1243" s="2">
        <f>MACD!E1243</f>
        <v>1.2392527332417469E-2</v>
      </c>
      <c r="E1243" s="2">
        <f>MACD!F1243</f>
        <v>9.9213760756267783E-3</v>
      </c>
      <c r="F1243" s="2">
        <f>'Moving Avg'!D1243</f>
        <v>3.2874600000000003</v>
      </c>
      <c r="G1243" s="2">
        <f>'Moving Avg'!F1243</f>
        <v>3.2986949999999999</v>
      </c>
      <c r="H1243" s="2">
        <f>'Moving Avg'!G1243</f>
        <v>3.3580200000000007</v>
      </c>
      <c r="I1243" s="2">
        <f>'Moving Avg'!H1243</f>
        <v>3.4291875000000043</v>
      </c>
      <c r="J1243" s="17" t="str">
        <f>OBV!F1243</f>
        <v>BULLISH</v>
      </c>
      <c r="K1243" s="17" t="str">
        <f>OBV!G1243</f>
        <v>NEUTRAL</v>
      </c>
      <c r="L1243" s="17" t="str">
        <f>OBV!H1243</f>
        <v>CONFIRMED BULLISH</v>
      </c>
    </row>
    <row r="1244" spans="1:12" ht="13.5" x14ac:dyDescent="0.25">
      <c r="A1244" s="3">
        <f>RSI!A1244</f>
        <v>43819</v>
      </c>
      <c r="B1244" s="2">
        <f>RSI!B1244</f>
        <v>3.2599</v>
      </c>
      <c r="C1244" s="2">
        <f>RSI!I1244</f>
        <v>40.49803159162407</v>
      </c>
      <c r="D1244" s="2">
        <f>MACD!E1244</f>
        <v>1.090811622143173E-2</v>
      </c>
      <c r="E1244" s="2">
        <f>MACD!F1244</f>
        <v>1.0118724104787768E-2</v>
      </c>
      <c r="F1244" s="2">
        <f>'Moving Avg'!D1244</f>
        <v>3.2874600000000003</v>
      </c>
      <c r="G1244" s="2">
        <f>'Moving Avg'!F1244</f>
        <v>3.2950699999999999</v>
      </c>
      <c r="H1244" s="2">
        <f>'Moving Avg'!G1244</f>
        <v>3.3530940000000005</v>
      </c>
      <c r="I1244" s="2">
        <f>'Moving Avg'!H1244</f>
        <v>3.4273795000000042</v>
      </c>
      <c r="J1244" s="17" t="str">
        <f>OBV!F1244</f>
        <v>BULLISH</v>
      </c>
      <c r="K1244" s="17" t="str">
        <f>OBV!G1244</f>
        <v>NEUTRAL</v>
      </c>
      <c r="L1244" s="17" t="str">
        <f>OBV!H1244</f>
        <v>NEUTRAL</v>
      </c>
    </row>
    <row r="1245" spans="1:12" ht="13.5" x14ac:dyDescent="0.25">
      <c r="A1245" s="3">
        <f>RSI!A1245</f>
        <v>43822</v>
      </c>
      <c r="B1245" s="2">
        <f>RSI!B1245</f>
        <v>3.2599</v>
      </c>
      <c r="C1245" s="2">
        <f>RSI!I1245</f>
        <v>40.498031591624063</v>
      </c>
      <c r="D1245" s="2">
        <f>MACD!E1245</f>
        <v>9.9512913769679301E-3</v>
      </c>
      <c r="E1245" s="2">
        <f>MACD!F1245</f>
        <v>1.0085237559223801E-2</v>
      </c>
      <c r="F1245" s="2">
        <f>'Moving Avg'!D1245</f>
        <v>3.28166</v>
      </c>
      <c r="G1245" s="2">
        <f>'Moving Avg'!F1245</f>
        <v>3.2932549999999998</v>
      </c>
      <c r="H1245" s="2">
        <f>'Moving Avg'!G1245</f>
        <v>3.3483120000000004</v>
      </c>
      <c r="I1245" s="2">
        <f>'Moving Avg'!H1245</f>
        <v>3.4260545000000042</v>
      </c>
      <c r="J1245" s="17" t="str">
        <f>OBV!F1245</f>
        <v>BULLISH</v>
      </c>
      <c r="K1245" s="17" t="str">
        <f>OBV!G1245</f>
        <v>NEUTRAL</v>
      </c>
      <c r="L1245" s="17" t="str">
        <f>OBV!H1245</f>
        <v>BULLISH DIVERGENCE</v>
      </c>
    </row>
    <row r="1246" spans="1:12" ht="13.5" x14ac:dyDescent="0.25">
      <c r="A1246" s="3">
        <f>RSI!A1246</f>
        <v>43823</v>
      </c>
      <c r="B1246" s="2">
        <f>RSI!B1246</f>
        <v>3.2961999999999998</v>
      </c>
      <c r="C1246" s="2">
        <f>RSI!I1246</f>
        <v>48.380187673553984</v>
      </c>
      <c r="D1246" s="2">
        <f>MACD!E1246</f>
        <v>2.2682942324228073E-3</v>
      </c>
      <c r="E1246" s="2">
        <f>MACD!F1246</f>
        <v>8.5218488938636032E-3</v>
      </c>
      <c r="F1246" s="2">
        <f>'Moving Avg'!D1246</f>
        <v>3.2787599999999997</v>
      </c>
      <c r="G1246" s="2">
        <f>'Moving Avg'!F1246</f>
        <v>3.2914450000000004</v>
      </c>
      <c r="H1246" s="2">
        <f>'Moving Avg'!G1246</f>
        <v>3.3443999999999994</v>
      </c>
      <c r="I1246" s="2">
        <f>'Moving Avg'!H1246</f>
        <v>3.4252215000000037</v>
      </c>
      <c r="J1246" s="17" t="str">
        <f>OBV!F1246</f>
        <v>BULLISH</v>
      </c>
      <c r="K1246" s="17" t="str">
        <f>OBV!G1246</f>
        <v>NEUTRAL</v>
      </c>
      <c r="L1246" s="17" t="str">
        <f>OBV!H1246</f>
        <v>BULLISH DIVERGENCE</v>
      </c>
    </row>
    <row r="1247" spans="1:12" ht="13.5" x14ac:dyDescent="0.25">
      <c r="A1247" s="3">
        <f>RSI!A1247</f>
        <v>43824</v>
      </c>
      <c r="B1247" s="2">
        <f>RSI!B1247</f>
        <v>3.3902999999999999</v>
      </c>
      <c r="C1247" s="2">
        <f>RSI!I1247</f>
        <v>62.316142550948001</v>
      </c>
      <c r="D1247" s="2">
        <f>MACD!E1247</f>
        <v>-1.1161043065810006E-2</v>
      </c>
      <c r="E1247" s="2">
        <f>MACD!F1247</f>
        <v>4.5852705019288811E-3</v>
      </c>
      <c r="F1247" s="2">
        <f>'Moving Avg'!D1247</f>
        <v>3.2932399999999999</v>
      </c>
      <c r="G1247" s="2">
        <f>'Moving Avg'!F1247</f>
        <v>3.2943400000000005</v>
      </c>
      <c r="H1247" s="2">
        <f>'Moving Avg'!G1247</f>
        <v>3.3426599999999991</v>
      </c>
      <c r="I1247" s="2">
        <f>'Moving Avg'!H1247</f>
        <v>3.4244105000000036</v>
      </c>
      <c r="J1247" s="17" t="str">
        <f>OBV!F1247</f>
        <v>BULLISH</v>
      </c>
      <c r="K1247" s="17" t="str">
        <f>OBV!G1247</f>
        <v>NEUTRAL</v>
      </c>
      <c r="L1247" s="17" t="str">
        <f>OBV!H1247</f>
        <v>CONFIRMED BULLISH</v>
      </c>
    </row>
    <row r="1248" spans="1:12" ht="13.5" x14ac:dyDescent="0.25">
      <c r="A1248" s="3">
        <f>RSI!A1248</f>
        <v>43825</v>
      </c>
      <c r="B1248" s="2">
        <f>RSI!B1248</f>
        <v>3.3323999999999998</v>
      </c>
      <c r="C1248" s="2">
        <f>RSI!I1248</f>
        <v>52.859869195292461</v>
      </c>
      <c r="D1248" s="2">
        <f>MACD!E1248</f>
        <v>-2.0967947865669245E-2</v>
      </c>
      <c r="E1248" s="2">
        <f>MACD!F1248</f>
        <v>-5.2537317159074464E-4</v>
      </c>
      <c r="F1248" s="2">
        <f>'Moving Avg'!D1248</f>
        <v>3.3077399999999999</v>
      </c>
      <c r="G1248" s="2">
        <f>'Moving Avg'!F1248</f>
        <v>3.2950649999999997</v>
      </c>
      <c r="H1248" s="2">
        <f>'Moving Avg'!G1248</f>
        <v>3.3391840000000004</v>
      </c>
      <c r="I1248" s="2">
        <f>'Moving Avg'!H1248</f>
        <v>3.4238275000000038</v>
      </c>
      <c r="J1248" s="17" t="str">
        <f>OBV!F1248</f>
        <v>BEARISH</v>
      </c>
      <c r="K1248" s="17" t="str">
        <f>OBV!G1248</f>
        <v>NEUTRAL</v>
      </c>
      <c r="L1248" s="17" t="str">
        <f>OBV!H1248</f>
        <v>BEARISH DIVERGENCE</v>
      </c>
    </row>
    <row r="1249" spans="1:12" ht="13.5" x14ac:dyDescent="0.25">
      <c r="A1249" s="3">
        <f>RSI!A1249</f>
        <v>43826</v>
      </c>
      <c r="B1249" s="2">
        <f>RSI!B1249</f>
        <v>3.4266000000000001</v>
      </c>
      <c r="C1249" s="2">
        <f>RSI!I1249</f>
        <v>62.760814327896533</v>
      </c>
      <c r="D1249" s="2">
        <f>MACD!E1249</f>
        <v>-3.4165175867090447E-2</v>
      </c>
      <c r="E1249" s="2">
        <f>MACD!F1249</f>
        <v>-7.2533337106906858E-3</v>
      </c>
      <c r="F1249" s="2">
        <f>'Moving Avg'!D1249</f>
        <v>3.3410800000000003</v>
      </c>
      <c r="G1249" s="2">
        <f>'Moving Avg'!F1249</f>
        <v>3.3001400000000003</v>
      </c>
      <c r="H1249" s="2">
        <f>'Moving Avg'!G1249</f>
        <v>3.3388960000000001</v>
      </c>
      <c r="I1249" s="2">
        <f>'Moving Avg'!H1249</f>
        <v>3.4238190000000035</v>
      </c>
      <c r="J1249" s="17" t="str">
        <f>OBV!F1249</f>
        <v>BEARISH</v>
      </c>
      <c r="K1249" s="17" t="str">
        <f>OBV!G1249</f>
        <v>NEUTRAL</v>
      </c>
      <c r="L1249" s="17" t="str">
        <f>OBV!H1249</f>
        <v>BEARISH DIVERGENCE</v>
      </c>
    </row>
    <row r="1250" spans="1:12" ht="13.5" x14ac:dyDescent="0.25">
      <c r="A1250" s="3">
        <f>RSI!A1250</f>
        <v>43829</v>
      </c>
      <c r="B1250" s="2">
        <f>RSI!B1250</f>
        <v>3.5352000000000001</v>
      </c>
      <c r="C1250" s="2">
        <f>RSI!I1250</f>
        <v>70.463026384877168</v>
      </c>
      <c r="D1250" s="2">
        <f>MACD!E1250</f>
        <v>-4.9598158764305289E-2</v>
      </c>
      <c r="E1250" s="2">
        <f>MACD!F1250</f>
        <v>-1.5722298721413605E-2</v>
      </c>
      <c r="F1250" s="2">
        <f>'Moving Avg'!D1250</f>
        <v>3.3961399999999999</v>
      </c>
      <c r="G1250" s="2">
        <f>'Moving Avg'!F1250</f>
        <v>3.3102800000000001</v>
      </c>
      <c r="H1250" s="2">
        <f>'Moving Avg'!G1250</f>
        <v>3.3397640000000006</v>
      </c>
      <c r="I1250" s="2">
        <f>'Moving Avg'!H1250</f>
        <v>3.4245950000000041</v>
      </c>
      <c r="J1250" s="17" t="str">
        <f>OBV!F1250</f>
        <v>BULLISH</v>
      </c>
      <c r="K1250" s="17" t="str">
        <f>OBV!G1250</f>
        <v>NEUTRAL</v>
      </c>
      <c r="L1250" s="17" t="str">
        <f>OBV!H1250</f>
        <v>CONFIRMED BULLISH</v>
      </c>
    </row>
    <row r="1251" spans="1:12" ht="13.5" x14ac:dyDescent="0.25">
      <c r="A1251" s="3">
        <f>RSI!A1251</f>
        <v>43830</v>
      </c>
      <c r="B1251" s="2">
        <f>RSI!B1251</f>
        <v>3.4338000000000002</v>
      </c>
      <c r="C1251" s="2">
        <f>RSI!I1251</f>
        <v>58.331596973301714</v>
      </c>
      <c r="D1251" s="2">
        <f>MACD!E1251</f>
        <v>-5.3066186290450013E-2</v>
      </c>
      <c r="E1251" s="2">
        <f>MACD!F1251</f>
        <v>-2.3191076235220889E-2</v>
      </c>
      <c r="F1251" s="2">
        <f>'Moving Avg'!D1251</f>
        <v>3.4236600000000004</v>
      </c>
      <c r="G1251" s="2">
        <f>'Moving Avg'!F1251</f>
        <v>3.3171600000000003</v>
      </c>
      <c r="H1251" s="2">
        <f>'Moving Avg'!G1251</f>
        <v>3.3388939999999998</v>
      </c>
      <c r="I1251" s="2">
        <f>'Moving Avg'!H1251</f>
        <v>3.424553500000004</v>
      </c>
      <c r="J1251" s="17" t="str">
        <f>OBV!F1251</f>
        <v>BEARISH</v>
      </c>
      <c r="K1251" s="17" t="str">
        <f>OBV!G1251</f>
        <v>NEUTRAL</v>
      </c>
      <c r="L1251" s="17" t="str">
        <f>OBV!H1251</f>
        <v>BEARISH DIVERGENCE</v>
      </c>
    </row>
    <row r="1252" spans="1:12" ht="13.5" x14ac:dyDescent="0.25">
      <c r="A1252" s="3">
        <f>RSI!A1252</f>
        <v>43832</v>
      </c>
      <c r="B1252" s="2">
        <f>RSI!B1252</f>
        <v>3.3323999999999998</v>
      </c>
      <c r="C1252" s="2">
        <f>RSI!I1252</f>
        <v>49.207911596768767</v>
      </c>
      <c r="D1252" s="2">
        <f>MACD!E1252</f>
        <v>-4.7962604593948299E-2</v>
      </c>
      <c r="E1252" s="2">
        <f>MACD!F1252</f>
        <v>-2.8145381906966374E-2</v>
      </c>
      <c r="F1252" s="2">
        <f>'Moving Avg'!D1252</f>
        <v>3.4120800000000004</v>
      </c>
      <c r="G1252" s="2">
        <f>'Moving Avg'!F1252</f>
        <v>3.3186100000000005</v>
      </c>
      <c r="H1252" s="2">
        <f>'Moving Avg'!G1252</f>
        <v>3.336722</v>
      </c>
      <c r="I1252" s="2">
        <f>'Moving Avg'!H1252</f>
        <v>3.4240050000000037</v>
      </c>
      <c r="J1252" s="17" t="str">
        <f>OBV!F1252</f>
        <v>BEARISH</v>
      </c>
      <c r="K1252" s="17" t="str">
        <f>OBV!G1252</f>
        <v>NEUTRAL</v>
      </c>
      <c r="L1252" s="17" t="str">
        <f>OBV!H1252</f>
        <v>CONFIRMED BEARISH</v>
      </c>
    </row>
    <row r="1253" spans="1:12" ht="13.5" x14ac:dyDescent="0.25">
      <c r="A1253" s="3">
        <f>RSI!A1253</f>
        <v>43833</v>
      </c>
      <c r="B1253" s="2">
        <f>RSI!B1253</f>
        <v>3.2816999999999998</v>
      </c>
      <c r="C1253" s="2">
        <f>RSI!I1253</f>
        <v>45.385493537735769</v>
      </c>
      <c r="D1253" s="2">
        <f>MACD!E1253</f>
        <v>-4.8750253069977489E-2</v>
      </c>
      <c r="E1253" s="2">
        <f>MACD!F1253</f>
        <v>-3.2266356139568596E-2</v>
      </c>
      <c r="F1253" s="2">
        <f>'Moving Avg'!D1253</f>
        <v>3.4019399999999997</v>
      </c>
      <c r="G1253" s="2">
        <f>'Moving Avg'!F1253</f>
        <v>3.3164400000000001</v>
      </c>
      <c r="H1253" s="2">
        <f>'Moving Avg'!G1253</f>
        <v>3.3335359999999996</v>
      </c>
      <c r="I1253" s="2">
        <f>'Moving Avg'!H1253</f>
        <v>3.4232030000000035</v>
      </c>
      <c r="J1253" s="17" t="str">
        <f>OBV!F1253</f>
        <v>BEARISH</v>
      </c>
      <c r="K1253" s="17" t="str">
        <f>OBV!G1253</f>
        <v>NEUTRAL</v>
      </c>
      <c r="L1253" s="17" t="str">
        <f>OBV!H1253</f>
        <v>CONFIRMED BEARISH</v>
      </c>
    </row>
    <row r="1254" spans="1:12" ht="13.5" x14ac:dyDescent="0.25">
      <c r="A1254" s="3">
        <f>RSI!A1254</f>
        <v>43836</v>
      </c>
      <c r="B1254" s="2">
        <f>RSI!B1254</f>
        <v>3.3178999999999998</v>
      </c>
      <c r="C1254" s="2">
        <f>RSI!I1254</f>
        <v>48.463726987580742</v>
      </c>
      <c r="D1254" s="2">
        <f>MACD!E1254</f>
        <v>-5.1741712667208617E-2</v>
      </c>
      <c r="E1254" s="2">
        <f>MACD!F1254</f>
        <v>-3.6161427445096601E-2</v>
      </c>
      <c r="F1254" s="2">
        <f>'Moving Avg'!D1254</f>
        <v>3.3802000000000008</v>
      </c>
      <c r="G1254" s="2">
        <f>'Moving Avg'!F1254</f>
        <v>3.3178899999999998</v>
      </c>
      <c r="H1254" s="2">
        <f>'Moving Avg'!G1254</f>
        <v>3.3310739999999996</v>
      </c>
      <c r="I1254" s="2">
        <f>'Moving Avg'!H1254</f>
        <v>3.4225820000000038</v>
      </c>
      <c r="J1254" s="17" t="str">
        <f>OBV!F1254</f>
        <v>BEARISH</v>
      </c>
      <c r="K1254" s="17" t="str">
        <f>OBV!G1254</f>
        <v>NEUTRAL</v>
      </c>
      <c r="L1254" s="17" t="str">
        <f>OBV!H1254</f>
        <v>CONFIRMED BEARISH</v>
      </c>
    </row>
    <row r="1255" spans="1:12" ht="13.5" x14ac:dyDescent="0.25">
      <c r="A1255" s="3">
        <f>RSI!A1255</f>
        <v>43837</v>
      </c>
      <c r="B1255" s="2">
        <f>RSI!B1255</f>
        <v>3.2237</v>
      </c>
      <c r="C1255" s="2">
        <f>RSI!I1255</f>
        <v>41.853027250886015</v>
      </c>
      <c r="D1255" s="2">
        <f>MACD!E1255</f>
        <v>-4.7178990554871625E-2</v>
      </c>
      <c r="E1255" s="2">
        <f>MACD!F1255</f>
        <v>-3.8364940067051607E-2</v>
      </c>
      <c r="F1255" s="2">
        <f>'Moving Avg'!D1255</f>
        <v>3.3178999999999994</v>
      </c>
      <c r="G1255" s="2">
        <f>'Moving Avg'!F1255</f>
        <v>3.3146300000000002</v>
      </c>
      <c r="H1255" s="2">
        <f>'Moving Avg'!G1255</f>
        <v>3.3274520000000001</v>
      </c>
      <c r="I1255" s="2">
        <f>'Moving Avg'!H1255</f>
        <v>3.4214900000000035</v>
      </c>
      <c r="J1255" s="17" t="str">
        <f>OBV!F1255</f>
        <v>BEARISH</v>
      </c>
      <c r="K1255" s="17" t="str">
        <f>OBV!G1255</f>
        <v>NEUTRAL</v>
      </c>
      <c r="L1255" s="17" t="str">
        <f>OBV!H1255</f>
        <v>CONFIRMED BEARISH</v>
      </c>
    </row>
    <row r="1256" spans="1:12" ht="13.5" x14ac:dyDescent="0.25">
      <c r="A1256" s="3">
        <f>RSI!A1256</f>
        <v>43838</v>
      </c>
      <c r="B1256" s="2">
        <f>RSI!B1256</f>
        <v>3.2237</v>
      </c>
      <c r="C1256" s="2">
        <f>RSI!I1256</f>
        <v>41.853027250886015</v>
      </c>
      <c r="D1256" s="2">
        <f>MACD!E1256</f>
        <v>-3.7069404961959762E-2</v>
      </c>
      <c r="E1256" s="2">
        <f>MACD!F1256</f>
        <v>-3.8105833046033238E-2</v>
      </c>
      <c r="F1256" s="2">
        <f>'Moving Avg'!D1256</f>
        <v>3.2758799999999999</v>
      </c>
      <c r="G1256" s="2">
        <f>'Moving Avg'!F1256</f>
        <v>3.3128199999999999</v>
      </c>
      <c r="H1256" s="2">
        <f>'Moving Avg'!G1256</f>
        <v>3.3241200000000002</v>
      </c>
      <c r="I1256" s="2">
        <f>'Moving Avg'!H1256</f>
        <v>3.4208810000000032</v>
      </c>
      <c r="J1256" s="17" t="str">
        <f>OBV!F1256</f>
        <v>BEARISH</v>
      </c>
      <c r="K1256" s="17" t="str">
        <f>OBV!G1256</f>
        <v>NEUTRAL</v>
      </c>
      <c r="L1256" s="17" t="str">
        <f>OBV!H1256</f>
        <v>CONFIRMED BEARISH</v>
      </c>
    </row>
    <row r="1257" spans="1:12" ht="13.5" x14ac:dyDescent="0.25">
      <c r="A1257" s="3">
        <f>RSI!A1257</f>
        <v>43839</v>
      </c>
      <c r="B1257" s="2">
        <f>RSI!B1257</f>
        <v>3.2164999999999999</v>
      </c>
      <c r="C1257" s="2">
        <f>RSI!I1257</f>
        <v>41.353005767120223</v>
      </c>
      <c r="D1257" s="2">
        <f>MACD!E1257</f>
        <v>-1.2889878871080285E-2</v>
      </c>
      <c r="E1257" s="2">
        <f>MACD!F1257</f>
        <v>-3.3062642211042652E-2</v>
      </c>
      <c r="F1257" s="2">
        <f>'Moving Avg'!D1257</f>
        <v>3.2526999999999999</v>
      </c>
      <c r="G1257" s="2">
        <f>'Moving Avg'!F1257</f>
        <v>3.3106500000000003</v>
      </c>
      <c r="H1257" s="2">
        <f>'Moving Avg'!G1257</f>
        <v>3.3218020000000008</v>
      </c>
      <c r="I1257" s="2">
        <f>'Moving Avg'!H1257</f>
        <v>3.4200635000000035</v>
      </c>
      <c r="J1257" s="17" t="str">
        <f>OBV!F1257</f>
        <v>BEARISH</v>
      </c>
      <c r="K1257" s="17" t="str">
        <f>OBV!G1257</f>
        <v>NEUTRAL</v>
      </c>
      <c r="L1257" s="17" t="str">
        <f>OBV!H1257</f>
        <v>CONFIRMED BEARISH</v>
      </c>
    </row>
    <row r="1258" spans="1:12" ht="13.5" x14ac:dyDescent="0.25">
      <c r="A1258" s="3">
        <f>RSI!A1258</f>
        <v>43840</v>
      </c>
      <c r="B1258" s="2">
        <f>RSI!B1258</f>
        <v>3.2671999999999999</v>
      </c>
      <c r="C1258" s="2">
        <f>RSI!I1258</f>
        <v>46.224954618119007</v>
      </c>
      <c r="D1258" s="2">
        <f>MACD!E1258</f>
        <v>-4.4815335990686656E-3</v>
      </c>
      <c r="E1258" s="2">
        <f>MACD!F1258</f>
        <v>-2.7346420488647855E-2</v>
      </c>
      <c r="F1258" s="2">
        <f>'Moving Avg'!D1258</f>
        <v>3.2497999999999996</v>
      </c>
      <c r="G1258" s="2">
        <f>'Moving Avg'!F1258</f>
        <v>3.3117350000000001</v>
      </c>
      <c r="H1258" s="2">
        <f>'Moving Avg'!G1258</f>
        <v>3.3193400000000004</v>
      </c>
      <c r="I1258" s="2">
        <f>'Moving Avg'!H1258</f>
        <v>3.4193615000000035</v>
      </c>
      <c r="J1258" s="17" t="str">
        <f>OBV!F1258</f>
        <v>BULLISH</v>
      </c>
      <c r="K1258" s="17" t="str">
        <f>OBV!G1258</f>
        <v>NEUTRAL</v>
      </c>
      <c r="L1258" s="17" t="str">
        <f>OBV!H1258</f>
        <v>BULLISH DIVERGENCE</v>
      </c>
    </row>
    <row r="1259" spans="1:12" ht="13.5" x14ac:dyDescent="0.25">
      <c r="A1259" s="3">
        <f>RSI!A1259</f>
        <v>43843</v>
      </c>
      <c r="B1259" s="2">
        <f>RSI!B1259</f>
        <v>3.2599</v>
      </c>
      <c r="C1259" s="2">
        <f>RSI!I1259</f>
        <v>45.637093784742561</v>
      </c>
      <c r="D1259" s="2">
        <f>MACD!E1259</f>
        <v>1.7933341284690929E-2</v>
      </c>
      <c r="E1259" s="2">
        <f>MACD!F1259</f>
        <v>-1.8290468133980099E-2</v>
      </c>
      <c r="F1259" s="2">
        <f>'Moving Avg'!D1259</f>
        <v>3.2382000000000004</v>
      </c>
      <c r="G1259" s="2">
        <f>'Moving Avg'!F1259</f>
        <v>3.3117350000000001</v>
      </c>
      <c r="H1259" s="2">
        <f>'Moving Avg'!G1259</f>
        <v>3.316732</v>
      </c>
      <c r="I1259" s="2">
        <f>'Moving Avg'!H1259</f>
        <v>3.4187610000000035</v>
      </c>
      <c r="J1259" s="17" t="str">
        <f>OBV!F1259</f>
        <v>BEARISH</v>
      </c>
      <c r="K1259" s="17" t="str">
        <f>OBV!G1259</f>
        <v>NEUTRAL</v>
      </c>
      <c r="L1259" s="17" t="str">
        <f>OBV!H1259</f>
        <v>CONFIRMED BEARISH</v>
      </c>
    </row>
    <row r="1260" spans="1:12" ht="13.5" x14ac:dyDescent="0.25">
      <c r="A1260" s="3">
        <f>RSI!A1260</f>
        <v>43845</v>
      </c>
      <c r="B1260" s="2">
        <f>RSI!B1260</f>
        <v>3.3178999999999998</v>
      </c>
      <c r="C1260" s="2">
        <f>RSI!I1260</f>
        <v>50.972058025495315</v>
      </c>
      <c r="D1260" s="2">
        <f>MACD!E1260</f>
        <v>4.9601595495218032E-2</v>
      </c>
      <c r="E1260" s="2">
        <f>MACD!F1260</f>
        <v>-4.7120554081404725E-3</v>
      </c>
      <c r="F1260" s="2">
        <f>'Moving Avg'!D1260</f>
        <v>3.2570399999999999</v>
      </c>
      <c r="G1260" s="2">
        <f>'Moving Avg'!F1260</f>
        <v>3.3131849999999998</v>
      </c>
      <c r="H1260" s="2">
        <f>'Moving Avg'!G1260</f>
        <v>3.3164420000000008</v>
      </c>
      <c r="I1260" s="2">
        <f>'Moving Avg'!H1260</f>
        <v>3.4181400000000037</v>
      </c>
      <c r="J1260" s="17" t="str">
        <f>OBV!F1260</f>
        <v>BULLISH</v>
      </c>
      <c r="K1260" s="17" t="str">
        <f>OBV!G1260</f>
        <v>NEUTRAL</v>
      </c>
      <c r="L1260" s="17" t="str">
        <f>OBV!H1260</f>
        <v>CONFIRMED BULLISH</v>
      </c>
    </row>
    <row r="1261" spans="1:12" ht="13.5" x14ac:dyDescent="0.25">
      <c r="A1261" s="3">
        <f>RSI!A1261</f>
        <v>43846</v>
      </c>
      <c r="B1261" s="2">
        <f>RSI!B1261</f>
        <v>3.3323999999999998</v>
      </c>
      <c r="C1261" s="2">
        <f>RSI!I1261</f>
        <v>52.234093501427516</v>
      </c>
      <c r="D1261" s="2">
        <f>MACD!E1261</f>
        <v>5.964992462887686E-2</v>
      </c>
      <c r="E1261" s="2">
        <f>MACD!F1261</f>
        <v>8.1603405992629937E-3</v>
      </c>
      <c r="F1261" s="2">
        <f>'Moving Avg'!D1261</f>
        <v>3.2787800000000002</v>
      </c>
      <c r="G1261" s="2">
        <f>'Moving Avg'!F1261</f>
        <v>3.3142700000000005</v>
      </c>
      <c r="H1261" s="2">
        <f>'Moving Avg'!G1261</f>
        <v>3.3164420000000003</v>
      </c>
      <c r="I1261" s="2">
        <f>'Moving Avg'!H1261</f>
        <v>3.4172120000000037</v>
      </c>
      <c r="J1261" s="17" t="str">
        <f>OBV!F1261</f>
        <v>BULLISH</v>
      </c>
      <c r="K1261" s="17" t="str">
        <f>OBV!G1261</f>
        <v>NEUTRAL</v>
      </c>
      <c r="L1261" s="17" t="str">
        <f>OBV!H1261</f>
        <v>CONFIRMED BULLISH</v>
      </c>
    </row>
    <row r="1262" spans="1:12" ht="13.5" x14ac:dyDescent="0.25">
      <c r="A1262" s="3">
        <f>RSI!A1262</f>
        <v>43847</v>
      </c>
      <c r="B1262" s="2">
        <f>RSI!B1262</f>
        <v>3.2164999999999999</v>
      </c>
      <c r="C1262" s="2">
        <f>RSI!I1262</f>
        <v>42.759499125038886</v>
      </c>
      <c r="D1262" s="2">
        <f>MACD!E1262</f>
        <v>6.0983516689391504E-2</v>
      </c>
      <c r="E1262" s="2">
        <f>MACD!F1262</f>
        <v>1.8724975817288696E-2</v>
      </c>
      <c r="F1262" s="2">
        <f>'Moving Avg'!D1262</f>
        <v>3.2787799999999998</v>
      </c>
      <c r="G1262" s="2">
        <f>'Moving Avg'!F1262</f>
        <v>3.3092000000000006</v>
      </c>
      <c r="H1262" s="2">
        <f>'Moving Avg'!G1262</f>
        <v>3.313400000000001</v>
      </c>
      <c r="I1262" s="2">
        <f>'Moving Avg'!H1262</f>
        <v>3.4157045000000035</v>
      </c>
      <c r="J1262" s="17" t="str">
        <f>OBV!F1262</f>
        <v>BULLISH</v>
      </c>
      <c r="K1262" s="17" t="str">
        <f>OBV!G1262</f>
        <v>NEUTRAL</v>
      </c>
      <c r="L1262" s="17" t="str">
        <f>OBV!H1262</f>
        <v>NEUTRAL</v>
      </c>
    </row>
    <row r="1263" spans="1:12" ht="13.5" x14ac:dyDescent="0.25">
      <c r="A1263" s="3">
        <f>RSI!A1263</f>
        <v>43850</v>
      </c>
      <c r="B1263" s="2">
        <f>RSI!B1263</f>
        <v>3.3469000000000002</v>
      </c>
      <c r="C1263" s="2">
        <f>RSI!I1263</f>
        <v>53.073040575416975</v>
      </c>
      <c r="D1263" s="2">
        <f>MACD!E1263</f>
        <v>4.5194923384217489E-2</v>
      </c>
      <c r="E1263" s="2">
        <f>MACD!F1263</f>
        <v>2.4018965330674456E-2</v>
      </c>
      <c r="F1263" s="2">
        <f>'Moving Avg'!D1263</f>
        <v>3.2947200000000003</v>
      </c>
      <c r="G1263" s="2">
        <f>'Moving Avg'!F1263</f>
        <v>3.3135500000000007</v>
      </c>
      <c r="H1263" s="2">
        <f>'Moving Avg'!G1263</f>
        <v>3.3132560000000009</v>
      </c>
      <c r="I1263" s="2">
        <f>'Moving Avg'!H1263</f>
        <v>3.4148490000000034</v>
      </c>
      <c r="J1263" s="17" t="str">
        <f>OBV!F1263</f>
        <v>BULLISH</v>
      </c>
      <c r="K1263" s="17" t="str">
        <f>OBV!G1263</f>
        <v>NEUTRAL</v>
      </c>
      <c r="L1263" s="17" t="str">
        <f>OBV!H1263</f>
        <v>CONFIRMED BULLISH</v>
      </c>
    </row>
    <row r="1264" spans="1:12" ht="13.5" x14ac:dyDescent="0.25">
      <c r="A1264" s="3">
        <f>RSI!A1264</f>
        <v>43851</v>
      </c>
      <c r="B1264" s="2">
        <f>RSI!B1264</f>
        <v>3.3323999999999998</v>
      </c>
      <c r="C1264" s="2">
        <f>RSI!I1264</f>
        <v>51.95209998842256</v>
      </c>
      <c r="D1264" s="2">
        <f>MACD!E1264</f>
        <v>3.8210185912821881E-2</v>
      </c>
      <c r="E1264" s="2">
        <f>MACD!F1264</f>
        <v>2.6857209447103944E-2</v>
      </c>
      <c r="F1264" s="2">
        <f>'Moving Avg'!D1264</f>
        <v>3.3092199999999998</v>
      </c>
      <c r="G1264" s="2">
        <f>'Moving Avg'!F1264</f>
        <v>3.3171750000000002</v>
      </c>
      <c r="H1264" s="2">
        <f>'Moving Avg'!G1264</f>
        <v>3.3138360000000011</v>
      </c>
      <c r="I1264" s="2">
        <f>'Moving Avg'!H1264</f>
        <v>3.414093500000003</v>
      </c>
      <c r="J1264" s="17" t="str">
        <f>OBV!F1264</f>
        <v>BULLISH</v>
      </c>
      <c r="K1264" s="17" t="str">
        <f>OBV!G1264</f>
        <v>NEUTRAL</v>
      </c>
      <c r="L1264" s="17" t="str">
        <f>OBV!H1264</f>
        <v>CONFIRMED BULLISH</v>
      </c>
    </row>
    <row r="1265" spans="1:12" ht="13.5" x14ac:dyDescent="0.25">
      <c r="A1265" s="3">
        <f>RSI!A1265</f>
        <v>43852</v>
      </c>
      <c r="B1265" s="2">
        <f>RSI!B1265</f>
        <v>3.2599</v>
      </c>
      <c r="C1265" s="2">
        <f>RSI!I1265</f>
        <v>46.647071759290476</v>
      </c>
      <c r="D1265" s="2">
        <f>MACD!E1265</f>
        <v>2.3015190048761625E-2</v>
      </c>
      <c r="E1265" s="2">
        <f>MACD!F1265</f>
        <v>2.608880556743548E-2</v>
      </c>
      <c r="F1265" s="2">
        <f>'Moving Avg'!D1265</f>
        <v>3.2976199999999998</v>
      </c>
      <c r="G1265" s="2">
        <f>'Moving Avg'!F1265</f>
        <v>3.3171750000000002</v>
      </c>
      <c r="H1265" s="2">
        <f>'Moving Avg'!G1265</f>
        <v>3.3116620000000005</v>
      </c>
      <c r="I1265" s="2">
        <f>'Moving Avg'!H1265</f>
        <v>3.4128375000000033</v>
      </c>
      <c r="J1265" s="17" t="str">
        <f>OBV!F1265</f>
        <v>BEARISH</v>
      </c>
      <c r="K1265" s="17" t="str">
        <f>OBV!G1265</f>
        <v>NEUTRAL</v>
      </c>
      <c r="L1265" s="17" t="str">
        <f>OBV!H1265</f>
        <v>CONFIRMED BEARISH</v>
      </c>
    </row>
    <row r="1266" spans="1:12" ht="13.5" x14ac:dyDescent="0.25">
      <c r="A1266" s="3">
        <f>RSI!A1266</f>
        <v>43853</v>
      </c>
      <c r="B1266" s="2">
        <f>RSI!B1266</f>
        <v>3.2961999999999998</v>
      </c>
      <c r="C1266" s="2">
        <f>RSI!I1266</f>
        <v>49.431390227959454</v>
      </c>
      <c r="D1266" s="2">
        <f>MACD!E1266</f>
        <v>7.7465728897543329E-3</v>
      </c>
      <c r="E1266" s="2">
        <f>MACD!F1266</f>
        <v>2.2420359031899251E-2</v>
      </c>
      <c r="F1266" s="2">
        <f>'Moving Avg'!D1266</f>
        <v>3.2903799999999999</v>
      </c>
      <c r="G1266" s="2">
        <f>'Moving Avg'!F1266</f>
        <v>3.3171750000000002</v>
      </c>
      <c r="H1266" s="2">
        <f>'Moving Avg'!G1266</f>
        <v>3.3102139999999998</v>
      </c>
      <c r="I1266" s="2">
        <f>'Moving Avg'!H1266</f>
        <v>3.4117285000000033</v>
      </c>
      <c r="J1266" s="17" t="str">
        <f>OBV!F1266</f>
        <v>BEARISH</v>
      </c>
      <c r="K1266" s="17" t="str">
        <f>OBV!G1266</f>
        <v>NEUTRAL</v>
      </c>
      <c r="L1266" s="17" t="str">
        <f>OBV!H1266</f>
        <v>CONFIRMED BEARISH</v>
      </c>
    </row>
    <row r="1267" spans="1:12" ht="13.5" x14ac:dyDescent="0.25">
      <c r="A1267" s="3">
        <f>RSI!A1267</f>
        <v>43854</v>
      </c>
      <c r="B1267" s="2">
        <f>RSI!B1267</f>
        <v>3.3178999999999998</v>
      </c>
      <c r="C1267" s="2">
        <f>RSI!I1267</f>
        <v>51.075111898867377</v>
      </c>
      <c r="D1267" s="2">
        <f>MACD!E1267</f>
        <v>-7.845609475732207E-3</v>
      </c>
      <c r="E1267" s="2">
        <f>MACD!F1267</f>
        <v>1.6367165330372958E-2</v>
      </c>
      <c r="F1267" s="2">
        <f>'Moving Avg'!D1267</f>
        <v>3.3106599999999999</v>
      </c>
      <c r="G1267" s="2">
        <f>'Moving Avg'!F1267</f>
        <v>3.313555</v>
      </c>
      <c r="H1267" s="2">
        <f>'Moving Avg'!G1267</f>
        <v>3.3093439999999998</v>
      </c>
      <c r="I1267" s="2">
        <f>'Moving Avg'!H1267</f>
        <v>3.4109005000000034</v>
      </c>
      <c r="J1267" s="17" t="str">
        <f>OBV!F1267</f>
        <v>BEARISH</v>
      </c>
      <c r="K1267" s="17" t="str">
        <f>OBV!G1267</f>
        <v>NEUTRAL</v>
      </c>
      <c r="L1267" s="17" t="str">
        <f>OBV!H1267</f>
        <v>BEARISH DIVERGENCE</v>
      </c>
    </row>
    <row r="1268" spans="1:12" ht="13.5" x14ac:dyDescent="0.25">
      <c r="A1268" s="3">
        <f>RSI!A1268</f>
        <v>43857</v>
      </c>
      <c r="B1268" s="2">
        <f>RSI!B1268</f>
        <v>3.3323999999999998</v>
      </c>
      <c r="C1268" s="2">
        <f>RSI!I1268</f>
        <v>52.193335520283171</v>
      </c>
      <c r="D1268" s="2">
        <f>MACD!E1268</f>
        <v>-1.4401927745264942E-2</v>
      </c>
      <c r="E1268" s="2">
        <f>MACD!F1268</f>
        <v>1.0213346715245378E-2</v>
      </c>
      <c r="F1268" s="2">
        <f>'Moving Avg'!D1268</f>
        <v>3.3077600000000005</v>
      </c>
      <c r="G1268" s="2">
        <f>'Moving Avg'!F1268</f>
        <v>3.313555</v>
      </c>
      <c r="H1268" s="2">
        <f>'Moving Avg'!G1268</f>
        <v>3.3086200000000003</v>
      </c>
      <c r="I1268" s="2">
        <f>'Moving Avg'!H1268</f>
        <v>3.4103175000000032</v>
      </c>
      <c r="J1268" s="17" t="str">
        <f>OBV!F1268</f>
        <v>BEARISH</v>
      </c>
      <c r="K1268" s="17" t="str">
        <f>OBV!G1268</f>
        <v>NEUTRAL</v>
      </c>
      <c r="L1268" s="17" t="str">
        <f>OBV!H1268</f>
        <v>CONFIRMED BEARISH</v>
      </c>
    </row>
    <row r="1269" spans="1:12" ht="13.5" x14ac:dyDescent="0.25">
      <c r="A1269" s="3">
        <f>RSI!A1269</f>
        <v>43858</v>
      </c>
      <c r="B1269" s="2">
        <f>RSI!B1269</f>
        <v>3.3178999999999998</v>
      </c>
      <c r="C1269" s="2">
        <f>RSI!I1269</f>
        <v>50.939506725045121</v>
      </c>
      <c r="D1269" s="2">
        <f>MACD!E1269</f>
        <v>-2.0166542597516823E-2</v>
      </c>
      <c r="E1269" s="2">
        <f>MACD!F1269</f>
        <v>4.1373688526929377E-3</v>
      </c>
      <c r="F1269" s="2">
        <f>'Moving Avg'!D1269</f>
        <v>3.3048599999999992</v>
      </c>
      <c r="G1269" s="2">
        <f>'Moving Avg'!F1269</f>
        <v>3.3081200000000002</v>
      </c>
      <c r="H1269" s="2">
        <f>'Moving Avg'!G1269</f>
        <v>3.3081859999999996</v>
      </c>
      <c r="I1269" s="2">
        <f>'Moving Avg'!H1269</f>
        <v>3.4094895000000029</v>
      </c>
      <c r="J1269" s="17" t="str">
        <f>OBV!F1269</f>
        <v>BEARISH</v>
      </c>
      <c r="K1269" s="17" t="str">
        <f>OBV!G1269</f>
        <v>NEUTRAL</v>
      </c>
      <c r="L1269" s="17" t="str">
        <f>OBV!H1269</f>
        <v>CONFIRMED BEARISH</v>
      </c>
    </row>
    <row r="1270" spans="1:12" ht="13.5" x14ac:dyDescent="0.25">
      <c r="A1270" s="3">
        <f>RSI!A1270</f>
        <v>43859</v>
      </c>
      <c r="B1270" s="2">
        <f>RSI!B1270</f>
        <v>3.2599</v>
      </c>
      <c r="C1270" s="2">
        <f>RSI!I1270</f>
        <v>46.16248674232191</v>
      </c>
      <c r="D1270" s="2">
        <f>MACD!E1270</f>
        <v>-1.1894756027657216E-2</v>
      </c>
      <c r="E1270" s="2">
        <f>MACD!F1270</f>
        <v>9.3094387662290713E-4</v>
      </c>
      <c r="F1270" s="2">
        <f>'Moving Avg'!D1270</f>
        <v>3.3048600000000001</v>
      </c>
      <c r="G1270" s="2">
        <f>'Moving Avg'!F1270</f>
        <v>3.2943549999999995</v>
      </c>
      <c r="H1270" s="2">
        <f>'Moving Avg'!G1270</f>
        <v>3.3065920000000002</v>
      </c>
      <c r="I1270" s="2">
        <f>'Moving Avg'!H1270</f>
        <v>3.4085440000000027</v>
      </c>
      <c r="J1270" s="17" t="str">
        <f>OBV!F1270</f>
        <v>BEARISH</v>
      </c>
      <c r="K1270" s="17" t="str">
        <f>OBV!G1270</f>
        <v>NEUTRAL</v>
      </c>
      <c r="L1270" s="17" t="str">
        <f>OBV!H1270</f>
        <v>NEUTRAL</v>
      </c>
    </row>
    <row r="1271" spans="1:12" ht="13.5" x14ac:dyDescent="0.25">
      <c r="A1271" s="3">
        <f>RSI!A1271</f>
        <v>43860</v>
      </c>
      <c r="B1271" s="2">
        <f>RSI!B1271</f>
        <v>3.2454999999999998</v>
      </c>
      <c r="C1271" s="2">
        <f>RSI!I1271</f>
        <v>45.033326614406818</v>
      </c>
      <c r="D1271" s="2">
        <f>MACD!E1271</f>
        <v>-1.320054230443013E-3</v>
      </c>
      <c r="E1271" s="2">
        <f>MACD!F1271</f>
        <v>4.8074425520972316E-4</v>
      </c>
      <c r="F1271" s="2">
        <f>'Moving Avg'!D1271</f>
        <v>3.2947199999999994</v>
      </c>
      <c r="G1271" s="2">
        <f>'Moving Avg'!F1271</f>
        <v>3.2849400000000002</v>
      </c>
      <c r="H1271" s="2">
        <f>'Moving Avg'!G1271</f>
        <v>3.30471</v>
      </c>
      <c r="I1271" s="2">
        <f>'Moving Avg'!H1271</f>
        <v>3.4076645000000032</v>
      </c>
      <c r="J1271" s="17" t="str">
        <f>OBV!F1271</f>
        <v>BEARISH</v>
      </c>
      <c r="K1271" s="17" t="str">
        <f>OBV!G1271</f>
        <v>NEUTRAL</v>
      </c>
      <c r="L1271" s="17" t="str">
        <f>OBV!H1271</f>
        <v>CONFIRMED BEARISH</v>
      </c>
    </row>
    <row r="1272" spans="1:12" ht="13.5" x14ac:dyDescent="0.25">
      <c r="A1272" s="3">
        <f>RSI!A1272</f>
        <v>43861</v>
      </c>
      <c r="B1272" s="2">
        <f>RSI!B1272</f>
        <v>3.2599</v>
      </c>
      <c r="C1272" s="2">
        <f>RSI!I1272</f>
        <v>46.444103436010032</v>
      </c>
      <c r="D1272" s="2">
        <f>MACD!E1272</f>
        <v>-1.0927110608917268E-2</v>
      </c>
      <c r="E1272" s="2">
        <f>MACD!F1272</f>
        <v>-1.8008267176156752E-3</v>
      </c>
      <c r="F1272" s="2">
        <f>'Moving Avg'!D1272</f>
        <v>3.2831199999999994</v>
      </c>
      <c r="G1272" s="2">
        <f>'Moving Avg'!F1272</f>
        <v>3.2813150000000002</v>
      </c>
      <c r="H1272" s="2">
        <f>'Moving Avg'!G1272</f>
        <v>3.303405999999999</v>
      </c>
      <c r="I1272" s="2">
        <f>'Moving Avg'!H1272</f>
        <v>3.4068570000000027</v>
      </c>
      <c r="J1272" s="17" t="str">
        <f>OBV!F1272</f>
        <v>BEARISH</v>
      </c>
      <c r="K1272" s="17" t="str">
        <f>OBV!G1272</f>
        <v>NEUTRAL</v>
      </c>
      <c r="L1272" s="17" t="str">
        <f>OBV!H1272</f>
        <v>CONFIRMED BEARISH</v>
      </c>
    </row>
    <row r="1273" spans="1:12" ht="13.5" x14ac:dyDescent="0.25">
      <c r="A1273" s="3">
        <f>RSI!A1273</f>
        <v>43864</v>
      </c>
      <c r="B1273" s="2">
        <f>RSI!B1273</f>
        <v>3.2526999999999999</v>
      </c>
      <c r="C1273" s="2">
        <f>RSI!I1273</f>
        <v>45.81098756063993</v>
      </c>
      <c r="D1273" s="2">
        <f>MACD!E1273</f>
        <v>1.7708037453711967E-3</v>
      </c>
      <c r="E1273" s="2">
        <f>MACD!F1273</f>
        <v>-1.0865006250183008E-3</v>
      </c>
      <c r="F1273" s="2">
        <f>'Moving Avg'!D1273</f>
        <v>3.2671799999999998</v>
      </c>
      <c r="G1273" s="2">
        <f>'Moving Avg'!F1273</f>
        <v>3.279865</v>
      </c>
      <c r="H1273" s="2">
        <f>'Moving Avg'!G1273</f>
        <v>3.3023919999999993</v>
      </c>
      <c r="I1273" s="2">
        <f>'Moving Avg'!H1273</f>
        <v>3.4058755000000032</v>
      </c>
      <c r="J1273" s="17" t="str">
        <f>OBV!F1273</f>
        <v>BEARISH</v>
      </c>
      <c r="K1273" s="17" t="str">
        <f>OBV!G1273</f>
        <v>NEUTRAL</v>
      </c>
      <c r="L1273" s="17" t="str">
        <f>OBV!H1273</f>
        <v>CONFIRMED BEARISH</v>
      </c>
    </row>
    <row r="1274" spans="1:12" ht="13.5" x14ac:dyDescent="0.25">
      <c r="A1274" s="3">
        <f>RSI!A1274</f>
        <v>43865</v>
      </c>
      <c r="B1274" s="2">
        <f>RSI!B1274</f>
        <v>3.1657999999999999</v>
      </c>
      <c r="C1274" s="2">
        <f>RSI!I1274</f>
        <v>38.915739821604774</v>
      </c>
      <c r="D1274" s="2">
        <f>MACD!E1274</f>
        <v>1.6978904122714855E-2</v>
      </c>
      <c r="E1274" s="2">
        <f>MACD!F1274</f>
        <v>2.5265803245283309E-3</v>
      </c>
      <c r="F1274" s="2">
        <f>'Moving Avg'!D1274</f>
        <v>3.2367600000000003</v>
      </c>
      <c r="G1274" s="2">
        <f>'Moving Avg'!F1274</f>
        <v>3.2722600000000006</v>
      </c>
      <c r="H1274" s="2">
        <f>'Moving Avg'!G1274</f>
        <v>3.299059999999999</v>
      </c>
      <c r="I1274" s="2">
        <f>'Moving Avg'!H1274</f>
        <v>3.4044595000000033</v>
      </c>
      <c r="J1274" s="17" t="str">
        <f>OBV!F1274</f>
        <v>BEARISH</v>
      </c>
      <c r="K1274" s="17" t="str">
        <f>OBV!G1274</f>
        <v>WEAK</v>
      </c>
      <c r="L1274" s="17" t="str">
        <f>OBV!H1274</f>
        <v>CONFIRMED BEARISH</v>
      </c>
    </row>
    <row r="1275" spans="1:12" ht="13.5" x14ac:dyDescent="0.25">
      <c r="A1275" s="3">
        <f>RSI!A1275</f>
        <v>43866</v>
      </c>
      <c r="B1275" s="2">
        <f>RSI!B1275</f>
        <v>3.2599</v>
      </c>
      <c r="C1275" s="2">
        <f>RSI!I1275</f>
        <v>48.036537688401665</v>
      </c>
      <c r="D1275" s="2">
        <f>MACD!E1275</f>
        <v>1.2474949670517876E-2</v>
      </c>
      <c r="E1275" s="2">
        <f>MACD!F1275</f>
        <v>4.5162541937262407E-3</v>
      </c>
      <c r="F1275" s="2">
        <f>'Moving Avg'!D1275</f>
        <v>3.2367599999999994</v>
      </c>
      <c r="G1275" s="2">
        <f>'Moving Avg'!F1275</f>
        <v>3.2740699999999996</v>
      </c>
      <c r="H1275" s="2">
        <f>'Moving Avg'!G1275</f>
        <v>3.2983339999999988</v>
      </c>
      <c r="I1275" s="2">
        <f>'Moving Avg'!H1275</f>
        <v>3.4033415000000029</v>
      </c>
      <c r="J1275" s="17" t="str">
        <f>OBV!F1275</f>
        <v>BEARISH</v>
      </c>
      <c r="K1275" s="17" t="str">
        <f>OBV!G1275</f>
        <v>NEUTRAL</v>
      </c>
      <c r="L1275" s="17" t="str">
        <f>OBV!H1275</f>
        <v>NEUTRAL</v>
      </c>
    </row>
    <row r="1276" spans="1:12" ht="13.5" x14ac:dyDescent="0.25">
      <c r="A1276" s="3">
        <f>RSI!A1276</f>
        <v>43867</v>
      </c>
      <c r="B1276" s="2">
        <f>RSI!B1276</f>
        <v>3.1875</v>
      </c>
      <c r="C1276" s="2">
        <f>RSI!I1276</f>
        <v>42.747812132871097</v>
      </c>
      <c r="D1276" s="2">
        <f>MACD!E1276</f>
        <v>1.9751624106311816E-2</v>
      </c>
      <c r="E1276" s="2">
        <f>MACD!F1276</f>
        <v>7.5633281762433561E-3</v>
      </c>
      <c r="F1276" s="2">
        <f>'Moving Avg'!D1276</f>
        <v>3.2251599999999998</v>
      </c>
      <c r="G1276" s="2">
        <f>'Moving Avg'!F1276</f>
        <v>3.2722600000000002</v>
      </c>
      <c r="H1276" s="2">
        <f>'Moving Avg'!G1276</f>
        <v>3.2954359999999991</v>
      </c>
      <c r="I1276" s="2">
        <f>'Moving Avg'!H1276</f>
        <v>3.402034000000004</v>
      </c>
      <c r="J1276" s="17" t="str">
        <f>OBV!F1276</f>
        <v>BEARISH</v>
      </c>
      <c r="K1276" s="17" t="str">
        <f>OBV!G1276</f>
        <v>NEUTRAL</v>
      </c>
      <c r="L1276" s="17" t="str">
        <f>OBV!H1276</f>
        <v>CONFIRMED BEARISH</v>
      </c>
    </row>
    <row r="1277" spans="1:12" ht="13.5" x14ac:dyDescent="0.25">
      <c r="A1277" s="3">
        <f>RSI!A1277</f>
        <v>43868</v>
      </c>
      <c r="B1277" s="2">
        <f>RSI!B1277</f>
        <v>3.1875</v>
      </c>
      <c r="C1277" s="2">
        <f>RSI!I1277</f>
        <v>42.747812132871097</v>
      </c>
      <c r="D1277" s="2">
        <f>MACD!E1277</f>
        <v>2.9804840554796819E-2</v>
      </c>
      <c r="E1277" s="2">
        <f>MACD!F1277</f>
        <v>1.2011630651954049E-2</v>
      </c>
      <c r="F1277" s="2">
        <f>'Moving Avg'!D1277</f>
        <v>3.21068</v>
      </c>
      <c r="G1277" s="2">
        <f>'Moving Avg'!F1277</f>
        <v>3.27081</v>
      </c>
      <c r="H1277" s="2">
        <f>'Moving Avg'!G1277</f>
        <v>3.2925379999999995</v>
      </c>
      <c r="I1277" s="2">
        <f>'Moving Avg'!H1277</f>
        <v>3.4007265000000033</v>
      </c>
      <c r="J1277" s="17" t="str">
        <f>OBV!F1277</f>
        <v>BEARISH</v>
      </c>
      <c r="K1277" s="17" t="str">
        <f>OBV!G1277</f>
        <v>NEUTRAL</v>
      </c>
      <c r="L1277" s="17" t="str">
        <f>OBV!H1277</f>
        <v>CONFIRMED BEARISH</v>
      </c>
    </row>
    <row r="1278" spans="1:12" ht="13.5" x14ac:dyDescent="0.25">
      <c r="A1278" s="3">
        <f>RSI!A1278</f>
        <v>43871</v>
      </c>
      <c r="B1278" s="2">
        <f>RSI!B1278</f>
        <v>3.2237</v>
      </c>
      <c r="C1278" s="2">
        <f>RSI!I1278</f>
        <v>46.183652097602931</v>
      </c>
      <c r="D1278" s="2">
        <f>MACD!E1278</f>
        <v>3.8376963520934559E-2</v>
      </c>
      <c r="E1278" s="2">
        <f>MACD!F1278</f>
        <v>1.7284697225750153E-2</v>
      </c>
      <c r="F1278" s="2">
        <f>'Moving Avg'!D1278</f>
        <v>3.2048800000000002</v>
      </c>
      <c r="G1278" s="2">
        <f>'Moving Avg'!F1278</f>
        <v>3.2686349999999997</v>
      </c>
      <c r="H1278" s="2">
        <f>'Moving Avg'!G1278</f>
        <v>3.2906539999999991</v>
      </c>
      <c r="I1278" s="2">
        <f>'Moving Avg'!H1278</f>
        <v>3.3996000000000031</v>
      </c>
      <c r="J1278" s="17" t="str">
        <f>OBV!F1278</f>
        <v>BEARISH</v>
      </c>
      <c r="K1278" s="17" t="str">
        <f>OBV!G1278</f>
        <v>NEUTRAL</v>
      </c>
      <c r="L1278" s="17" t="str">
        <f>OBV!H1278</f>
        <v>CONFIRMED BEARISH</v>
      </c>
    </row>
    <row r="1279" spans="1:12" ht="13.5" x14ac:dyDescent="0.25">
      <c r="A1279" s="3">
        <f>RSI!A1279</f>
        <v>43872</v>
      </c>
      <c r="B1279" s="2">
        <f>RSI!B1279</f>
        <v>3.2599</v>
      </c>
      <c r="C1279" s="2">
        <f>RSI!I1279</f>
        <v>49.45059518691022</v>
      </c>
      <c r="D1279" s="2">
        <f>MACD!E1279</f>
        <v>4.0982165690746086E-2</v>
      </c>
      <c r="E1279" s="2">
        <f>MACD!F1279</f>
        <v>2.202419091874934E-2</v>
      </c>
      <c r="F1279" s="2">
        <f>'Moving Avg'!D1279</f>
        <v>3.2236999999999996</v>
      </c>
      <c r="G1279" s="2">
        <f>'Moving Avg'!F1279</f>
        <v>3.2686349999999997</v>
      </c>
      <c r="H1279" s="2">
        <f>'Moving Avg'!G1279</f>
        <v>3.2893499999999989</v>
      </c>
      <c r="I1279" s="2">
        <f>'Moving Avg'!H1279</f>
        <v>3.3987925000000034</v>
      </c>
      <c r="J1279" s="17" t="str">
        <f>OBV!F1279</f>
        <v>BULLISH</v>
      </c>
      <c r="K1279" s="17" t="str">
        <f>OBV!G1279</f>
        <v>NEUTRAL</v>
      </c>
      <c r="L1279" s="17" t="str">
        <f>OBV!H1279</f>
        <v>CONFIRMED BULLISH</v>
      </c>
    </row>
    <row r="1280" spans="1:12" ht="13.5" x14ac:dyDescent="0.25">
      <c r="A1280" s="3">
        <f>RSI!A1280</f>
        <v>43873</v>
      </c>
      <c r="B1280" s="2">
        <f>RSI!B1280</f>
        <v>3.2599</v>
      </c>
      <c r="C1280" s="2">
        <f>RSI!I1280</f>
        <v>49.45059518691022</v>
      </c>
      <c r="D1280" s="2">
        <f>MACD!E1280</f>
        <v>3.4294137012498727E-2</v>
      </c>
      <c r="E1280" s="2">
        <f>MACD!F1280</f>
        <v>2.4478180137499219E-2</v>
      </c>
      <c r="F1280" s="2">
        <f>'Moving Avg'!D1280</f>
        <v>3.2237</v>
      </c>
      <c r="G1280" s="2">
        <f>'Moving Avg'!F1280</f>
        <v>3.2657350000000003</v>
      </c>
      <c r="H1280" s="2">
        <f>'Moving Avg'!G1280</f>
        <v>3.2878999999999987</v>
      </c>
      <c r="I1280" s="2">
        <f>'Moving Avg'!H1280</f>
        <v>3.3979850000000038</v>
      </c>
      <c r="J1280" s="17" t="str">
        <f>OBV!F1280</f>
        <v>BEARISH</v>
      </c>
      <c r="K1280" s="17" t="str">
        <f>OBV!G1280</f>
        <v>NEUTRAL</v>
      </c>
      <c r="L1280" s="17" t="str">
        <f>OBV!H1280</f>
        <v>NEUTRAL</v>
      </c>
    </row>
    <row r="1281" spans="1:12" ht="13.5" x14ac:dyDescent="0.25">
      <c r="A1281" s="3">
        <f>RSI!A1281</f>
        <v>43874</v>
      </c>
      <c r="B1281" s="2">
        <f>RSI!B1281</f>
        <v>3.2599</v>
      </c>
      <c r="C1281" s="2">
        <f>RSI!I1281</f>
        <v>49.450595186910213</v>
      </c>
      <c r="D1281" s="2">
        <f>MACD!E1281</f>
        <v>2.6448027512305128E-2</v>
      </c>
      <c r="E1281" s="2">
        <f>MACD!F1281</f>
        <v>2.4872149612460405E-2</v>
      </c>
      <c r="F1281" s="2">
        <f>'Moving Avg'!D1281</f>
        <v>3.2381799999999998</v>
      </c>
      <c r="G1281" s="2">
        <f>'Moving Avg'!F1281</f>
        <v>3.2621099999999998</v>
      </c>
      <c r="H1281" s="2">
        <f>'Moving Avg'!G1281</f>
        <v>3.2871739999999985</v>
      </c>
      <c r="I1281" s="2">
        <f>'Moving Avg'!H1281</f>
        <v>3.3973155000000044</v>
      </c>
      <c r="J1281" s="17" t="str">
        <f>OBV!F1281</f>
        <v>BULLISH</v>
      </c>
      <c r="K1281" s="17" t="str">
        <f>OBV!G1281</f>
        <v>NEUTRAL</v>
      </c>
      <c r="L1281" s="17" t="str">
        <f>OBV!H1281</f>
        <v>CONFIRMED BULLISH</v>
      </c>
    </row>
    <row r="1282" spans="1:12" ht="13.5" x14ac:dyDescent="0.25">
      <c r="A1282" s="3">
        <f>RSI!A1282</f>
        <v>43875</v>
      </c>
      <c r="B1282" s="2">
        <f>RSI!B1282</f>
        <v>3.2454999999999998</v>
      </c>
      <c r="C1282" s="2">
        <f>RSI!I1282</f>
        <v>48.002816955392397</v>
      </c>
      <c r="D1282" s="2">
        <f>MACD!E1282</f>
        <v>2.3117337419420902E-2</v>
      </c>
      <c r="E1282" s="2">
        <f>MACD!F1282</f>
        <v>2.4521187173852509E-2</v>
      </c>
      <c r="F1282" s="2">
        <f>'Moving Avg'!D1282</f>
        <v>3.2497799999999999</v>
      </c>
      <c r="G1282" s="2">
        <f>'Moving Avg'!F1282</f>
        <v>3.2635600000000005</v>
      </c>
      <c r="H1282" s="2">
        <f>'Moving Avg'!G1282</f>
        <v>3.2860159999999983</v>
      </c>
      <c r="I1282" s="2">
        <f>'Moving Avg'!H1282</f>
        <v>3.3965395000000034</v>
      </c>
      <c r="J1282" s="17" t="str">
        <f>OBV!F1282</f>
        <v>BULLISH</v>
      </c>
      <c r="K1282" s="17" t="str">
        <f>OBV!G1282</f>
        <v>NEUTRAL</v>
      </c>
      <c r="L1282" s="17" t="str">
        <f>OBV!H1282</f>
        <v>CONFIRMED BULLISH</v>
      </c>
    </row>
    <row r="1283" spans="1:12" ht="13.5" x14ac:dyDescent="0.25">
      <c r="A1283" s="3">
        <f>RSI!A1283</f>
        <v>43878</v>
      </c>
      <c r="B1283" s="2">
        <f>RSI!B1283</f>
        <v>3.2599</v>
      </c>
      <c r="C1283" s="2">
        <f>RSI!I1283</f>
        <v>49.592144549921372</v>
      </c>
      <c r="D1283" s="2">
        <f>MACD!E1283</f>
        <v>1.8234120538449528E-2</v>
      </c>
      <c r="E1283" s="2">
        <f>MACD!F1283</f>
        <v>2.3263773846771914E-2</v>
      </c>
      <c r="F1283" s="2">
        <f>'Moving Avg'!D1283</f>
        <v>3.2570199999999998</v>
      </c>
      <c r="G1283" s="2">
        <f>'Moving Avg'!F1283</f>
        <v>3.2592100000000004</v>
      </c>
      <c r="H1283" s="2">
        <f>'Moving Avg'!G1283</f>
        <v>3.2847119999999976</v>
      </c>
      <c r="I1283" s="2">
        <f>'Moving Avg'!H1283</f>
        <v>3.3959735000000033</v>
      </c>
      <c r="J1283" s="17" t="str">
        <f>OBV!F1283</f>
        <v>BEARISH</v>
      </c>
      <c r="K1283" s="17" t="str">
        <f>OBV!G1283</f>
        <v>NEUTRAL</v>
      </c>
      <c r="L1283" s="17" t="str">
        <f>OBV!H1283</f>
        <v>BEARISH DIVERGENCE</v>
      </c>
    </row>
    <row r="1284" spans="1:12" ht="13.5" x14ac:dyDescent="0.25">
      <c r="A1284" s="3">
        <f>RSI!A1284</f>
        <v>43879</v>
      </c>
      <c r="B1284" s="2">
        <f>RSI!B1284</f>
        <v>3.2454999999999998</v>
      </c>
      <c r="C1284" s="2">
        <f>RSI!I1284</f>
        <v>48.011748930301742</v>
      </c>
      <c r="D1284" s="2">
        <f>MACD!E1284</f>
        <v>1.8158267366810144E-3</v>
      </c>
      <c r="E1284" s="2">
        <f>MACD!F1284</f>
        <v>1.8974184424753737E-2</v>
      </c>
      <c r="F1284" s="2">
        <f>'Moving Avg'!D1284</f>
        <v>3.2541399999999996</v>
      </c>
      <c r="G1284" s="2">
        <f>'Moving Avg'!F1284</f>
        <v>3.254865000000001</v>
      </c>
      <c r="H1284" s="2">
        <f>'Moving Avg'!G1284</f>
        <v>3.283843999999998</v>
      </c>
      <c r="I1284" s="2">
        <f>'Moving Avg'!H1284</f>
        <v>3.3953010000000035</v>
      </c>
      <c r="J1284" s="17" t="str">
        <f>OBV!F1284</f>
        <v>BEARISH</v>
      </c>
      <c r="K1284" s="17" t="str">
        <f>OBV!G1284</f>
        <v>NEUTRAL</v>
      </c>
      <c r="L1284" s="17" t="str">
        <f>OBV!H1284</f>
        <v>CONFIRMED BEARISH</v>
      </c>
    </row>
    <row r="1285" spans="1:12" ht="13.5" x14ac:dyDescent="0.25">
      <c r="A1285" s="3">
        <f>RSI!A1285</f>
        <v>43880</v>
      </c>
      <c r="B1285" s="2">
        <f>RSI!B1285</f>
        <v>3.2599</v>
      </c>
      <c r="C1285" s="2">
        <f>RSI!I1285</f>
        <v>49.736745427013723</v>
      </c>
      <c r="D1285" s="2">
        <f>MACD!E1285</f>
        <v>1.4337922568143924E-3</v>
      </c>
      <c r="E1285" s="2">
        <f>MACD!F1285</f>
        <v>1.5466105991165869E-2</v>
      </c>
      <c r="F1285" s="2">
        <f>'Moving Avg'!D1285</f>
        <v>3.2541399999999996</v>
      </c>
      <c r="G1285" s="2">
        <f>'Moving Avg'!F1285</f>
        <v>3.2548650000000001</v>
      </c>
      <c r="H1285" s="2">
        <f>'Moving Avg'!G1285</f>
        <v>3.2832639999999986</v>
      </c>
      <c r="I1285" s="2">
        <f>'Moving Avg'!H1285</f>
        <v>3.3945625000000041</v>
      </c>
      <c r="J1285" s="17" t="str">
        <f>OBV!F1285</f>
        <v>BEARISH</v>
      </c>
      <c r="K1285" s="17" t="str">
        <f>OBV!G1285</f>
        <v>NEUTRAL</v>
      </c>
      <c r="L1285" s="17" t="str">
        <f>OBV!H1285</f>
        <v>NEUTRAL</v>
      </c>
    </row>
    <row r="1286" spans="1:12" ht="13.5" x14ac:dyDescent="0.25">
      <c r="A1286" s="3">
        <f>RSI!A1286</f>
        <v>43881</v>
      </c>
      <c r="B1286" s="2">
        <f>RSI!B1286</f>
        <v>3.2599</v>
      </c>
      <c r="C1286" s="2">
        <f>RSI!I1286</f>
        <v>49.736745427013723</v>
      </c>
      <c r="D1286" s="2">
        <f>MACD!E1286</f>
        <v>-1.0020323557974109E-2</v>
      </c>
      <c r="E1286" s="2">
        <f>MACD!F1286</f>
        <v>1.0368820081337875E-2</v>
      </c>
      <c r="F1286" s="2">
        <f>'Moving Avg'!D1286</f>
        <v>3.2541399999999996</v>
      </c>
      <c r="G1286" s="2">
        <f>'Moving Avg'!F1286</f>
        <v>3.2530500000000004</v>
      </c>
      <c r="H1286" s="2">
        <f>'Moving Avg'!G1286</f>
        <v>3.2832639999999982</v>
      </c>
      <c r="I1286" s="2">
        <f>'Moving Avg'!H1286</f>
        <v>3.394065500000004</v>
      </c>
      <c r="J1286" s="17" t="str">
        <f>OBV!F1286</f>
        <v>BEARISH</v>
      </c>
      <c r="K1286" s="17" t="str">
        <f>OBV!G1286</f>
        <v>NEUTRAL</v>
      </c>
      <c r="L1286" s="17" t="str">
        <f>OBV!H1286</f>
        <v>NEUTRAL</v>
      </c>
    </row>
    <row r="1287" spans="1:12" ht="13.5" x14ac:dyDescent="0.25">
      <c r="A1287" s="3">
        <f>RSI!A1287</f>
        <v>43882</v>
      </c>
      <c r="B1287" s="2">
        <f>RSI!B1287</f>
        <v>3.2526999999999999</v>
      </c>
      <c r="C1287" s="2">
        <f>RSI!I1287</f>
        <v>48.797837602726517</v>
      </c>
      <c r="D1287" s="2">
        <f>MACD!E1287</f>
        <v>-1.917189209026704E-2</v>
      </c>
      <c r="E1287" s="2">
        <f>MACD!F1287</f>
        <v>4.460677647016892E-3</v>
      </c>
      <c r="F1287" s="2">
        <f>'Moving Avg'!D1287</f>
        <v>3.2555799999999997</v>
      </c>
      <c r="G1287" s="2">
        <f>'Moving Avg'!F1287</f>
        <v>3.2497900000000008</v>
      </c>
      <c r="H1287" s="2">
        <f>'Moving Avg'!G1287</f>
        <v>3.2831199999999989</v>
      </c>
      <c r="I1287" s="2">
        <f>'Moving Avg'!H1287</f>
        <v>3.3932565000000041</v>
      </c>
      <c r="J1287" s="17" t="str">
        <f>OBV!F1287</f>
        <v>BEARISH</v>
      </c>
      <c r="K1287" s="17" t="str">
        <f>OBV!G1287</f>
        <v>NEUTRAL</v>
      </c>
      <c r="L1287" s="17" t="str">
        <f>OBV!H1287</f>
        <v>BEARISH DIVERGENCE</v>
      </c>
    </row>
    <row r="1288" spans="1:12" ht="13.5" x14ac:dyDescent="0.25">
      <c r="A1288" s="3">
        <f>RSI!A1288</f>
        <v>43885</v>
      </c>
      <c r="B1288" s="2">
        <f>RSI!B1288</f>
        <v>3.2599</v>
      </c>
      <c r="C1288" s="2">
        <f>RSI!I1288</f>
        <v>49.818020565196946</v>
      </c>
      <c r="D1288" s="2">
        <f>MACD!E1288</f>
        <v>-2.1830563822516247E-2</v>
      </c>
      <c r="E1288" s="2">
        <f>MACD!F1288</f>
        <v>-7.9757064688973627E-4</v>
      </c>
      <c r="F1288" s="2">
        <f>'Moving Avg'!D1288</f>
        <v>3.2555800000000006</v>
      </c>
      <c r="G1288" s="2">
        <f>'Moving Avg'!F1288</f>
        <v>3.2461650000000004</v>
      </c>
      <c r="H1288" s="2">
        <f>'Moving Avg'!G1288</f>
        <v>3.2834079999999988</v>
      </c>
      <c r="I1288" s="2">
        <f>'Moving Avg'!H1288</f>
        <v>3.3924835000000049</v>
      </c>
      <c r="J1288" s="17" t="str">
        <f>OBV!F1288</f>
        <v>BULLISH</v>
      </c>
      <c r="K1288" s="17" t="str">
        <f>OBV!G1288</f>
        <v>NEUTRAL</v>
      </c>
      <c r="L1288" s="17" t="str">
        <f>OBV!H1288</f>
        <v>NEUTRAL</v>
      </c>
    </row>
    <row r="1289" spans="1:12" ht="13.5" x14ac:dyDescent="0.25">
      <c r="A1289" s="3">
        <f>RSI!A1289</f>
        <v>43886</v>
      </c>
      <c r="B1289" s="2">
        <f>RSI!B1289</f>
        <v>3.2599</v>
      </c>
      <c r="C1289" s="2">
        <f>RSI!I1289</f>
        <v>49.818020565196946</v>
      </c>
      <c r="D1289" s="2">
        <f>MACD!E1289</f>
        <v>-1.8508092230147266E-2</v>
      </c>
      <c r="E1289" s="2">
        <f>MACD!F1289</f>
        <v>-4.3396749635412424E-3</v>
      </c>
      <c r="F1289" s="2">
        <f>'Moving Avg'!D1289</f>
        <v>3.2584600000000004</v>
      </c>
      <c r="G1289" s="2">
        <f>'Moving Avg'!F1289</f>
        <v>3.2432650000000001</v>
      </c>
      <c r="H1289" s="2">
        <f>'Moving Avg'!G1289</f>
        <v>3.2834079999999979</v>
      </c>
      <c r="I1289" s="2">
        <f>'Moving Avg'!H1289</f>
        <v>3.3917105000000043</v>
      </c>
      <c r="J1289" s="17" t="str">
        <f>OBV!F1289</f>
        <v>BULLISH</v>
      </c>
      <c r="K1289" s="17" t="str">
        <f>OBV!G1289</f>
        <v>NEUTRAL</v>
      </c>
      <c r="L1289" s="17" t="str">
        <f>OBV!H1289</f>
        <v>CONFIRMED BULLISH</v>
      </c>
    </row>
    <row r="1290" spans="1:12" ht="13.5" x14ac:dyDescent="0.25">
      <c r="A1290" s="3">
        <f>RSI!A1290</f>
        <v>43887</v>
      </c>
      <c r="B1290" s="2">
        <f>RSI!B1290</f>
        <v>3.1875</v>
      </c>
      <c r="C1290" s="2">
        <f>RSI!I1290</f>
        <v>40.424825276497266</v>
      </c>
      <c r="D1290" s="2">
        <f>MACD!E1290</f>
        <v>-1.0331134803303943E-2</v>
      </c>
      <c r="E1290" s="2">
        <f>MACD!F1290</f>
        <v>-5.5379669314937832E-3</v>
      </c>
      <c r="F1290" s="2">
        <f>'Moving Avg'!D1290</f>
        <v>3.2439800000000005</v>
      </c>
      <c r="G1290" s="2">
        <f>'Moving Avg'!F1290</f>
        <v>3.2396450000000003</v>
      </c>
      <c r="H1290" s="2">
        <f>'Moving Avg'!G1290</f>
        <v>3.2813799999999982</v>
      </c>
      <c r="I1290" s="2">
        <f>'Moving Avg'!H1290</f>
        <v>3.3906100000000041</v>
      </c>
      <c r="J1290" s="17" t="str">
        <f>OBV!F1290</f>
        <v>BEARISH</v>
      </c>
      <c r="K1290" s="17" t="str">
        <f>OBV!G1290</f>
        <v>NEUTRAL</v>
      </c>
      <c r="L1290" s="17" t="str">
        <f>OBV!H1290</f>
        <v>CONFIRMED BEARISH</v>
      </c>
    </row>
    <row r="1291" spans="1:12" ht="13.5" x14ac:dyDescent="0.25">
      <c r="A1291" s="3">
        <f>RSI!A1291</f>
        <v>43888</v>
      </c>
      <c r="B1291" s="2">
        <f>RSI!B1291</f>
        <v>3.2454999999999998</v>
      </c>
      <c r="C1291" s="2">
        <f>RSI!I1291</f>
        <v>48.759924195899075</v>
      </c>
      <c r="D1291" s="2">
        <f>MACD!E1291</f>
        <v>-7.2781780181321309E-3</v>
      </c>
      <c r="E1291" s="2">
        <f>MACD!F1291</f>
        <v>-5.8860091488214528E-3</v>
      </c>
      <c r="F1291" s="2">
        <f>'Moving Avg'!D1291</f>
        <v>3.2411000000000003</v>
      </c>
      <c r="G1291" s="2">
        <f>'Moving Avg'!F1291</f>
        <v>3.2396450000000003</v>
      </c>
      <c r="H1291" s="2">
        <f>'Moving Avg'!G1291</f>
        <v>3.2800759999999984</v>
      </c>
      <c r="I1291" s="2">
        <f>'Moving Avg'!H1291</f>
        <v>3.3899375000000047</v>
      </c>
      <c r="J1291" s="17" t="str">
        <f>OBV!F1291</f>
        <v>BEARISH</v>
      </c>
      <c r="K1291" s="17" t="str">
        <f>OBV!G1291</f>
        <v>NEUTRAL</v>
      </c>
      <c r="L1291" s="17" t="str">
        <f>OBV!H1291</f>
        <v>CONFIRMED BEARISH</v>
      </c>
    </row>
    <row r="1292" spans="1:12" ht="13.5" x14ac:dyDescent="0.25">
      <c r="A1292" s="3">
        <f>RSI!A1292</f>
        <v>43889</v>
      </c>
      <c r="B1292" s="2">
        <f>RSI!B1292</f>
        <v>3.2454999999999998</v>
      </c>
      <c r="C1292" s="2">
        <f>RSI!I1292</f>
        <v>48.759924195899075</v>
      </c>
      <c r="D1292" s="2">
        <f>MACD!E1292</f>
        <v>-6.8546001605969131E-3</v>
      </c>
      <c r="E1292" s="2">
        <f>MACD!F1292</f>
        <v>-6.0797273511765454E-3</v>
      </c>
      <c r="F1292" s="2">
        <f>'Moving Avg'!D1292</f>
        <v>3.2396599999999998</v>
      </c>
      <c r="G1292" s="2">
        <f>'Moving Avg'!F1292</f>
        <v>3.2389250000000005</v>
      </c>
      <c r="H1292" s="2">
        <f>'Moving Avg'!G1292</f>
        <v>3.2786279999999981</v>
      </c>
      <c r="I1292" s="2">
        <f>'Moving Avg'!H1292</f>
        <v>3.3891270000000047</v>
      </c>
      <c r="J1292" s="17" t="str">
        <f>OBV!F1292</f>
        <v>BULLISH</v>
      </c>
      <c r="K1292" s="17" t="str">
        <f>OBV!G1292</f>
        <v>NEUTRAL</v>
      </c>
      <c r="L1292" s="17" t="str">
        <f>OBV!H1292</f>
        <v>BULLISH DIVERGENCE</v>
      </c>
    </row>
    <row r="1293" spans="1:12" ht="13.5" x14ac:dyDescent="0.25">
      <c r="A1293" s="3">
        <f>RSI!A1293</f>
        <v>43892</v>
      </c>
      <c r="B1293" s="2">
        <f>RSI!B1293</f>
        <v>3.2382</v>
      </c>
      <c r="C1293" s="2">
        <f>RSI!I1293</f>
        <v>47.784052667700962</v>
      </c>
      <c r="D1293" s="2">
        <f>MACD!E1293</f>
        <v>-3.6884967091310727E-3</v>
      </c>
      <c r="E1293" s="2">
        <f>MACD!F1293</f>
        <v>-5.6014812227674514E-3</v>
      </c>
      <c r="F1293" s="2">
        <f>'Moving Avg'!D1293</f>
        <v>3.2353200000000002</v>
      </c>
      <c r="G1293" s="2">
        <f>'Moving Avg'!F1293</f>
        <v>3.2382000000000004</v>
      </c>
      <c r="H1293" s="2">
        <f>'Moving Avg'!G1293</f>
        <v>3.2781939999999992</v>
      </c>
      <c r="I1293" s="2">
        <f>'Moving Avg'!H1293</f>
        <v>3.3883145000000048</v>
      </c>
      <c r="J1293" s="17" t="str">
        <f>OBV!F1293</f>
        <v>BEARISH</v>
      </c>
      <c r="K1293" s="17" t="str">
        <f>OBV!G1293</f>
        <v>NEUTRAL</v>
      </c>
      <c r="L1293" s="17" t="str">
        <f>OBV!H1293</f>
        <v>CONFIRMED BEARISH</v>
      </c>
    </row>
    <row r="1294" spans="1:12" ht="13.5" x14ac:dyDescent="0.25">
      <c r="A1294" s="3">
        <f>RSI!A1294</f>
        <v>43893</v>
      </c>
      <c r="B1294" s="2">
        <f>RSI!B1294</f>
        <v>3.1875</v>
      </c>
      <c r="C1294" s="2">
        <f>RSI!I1294</f>
        <v>41.562471480119775</v>
      </c>
      <c r="D1294" s="2">
        <f>MACD!E1294</f>
        <v>6.2156721106676471E-4</v>
      </c>
      <c r="E1294" s="2">
        <f>MACD!F1294</f>
        <v>-4.3568715360006085E-3</v>
      </c>
      <c r="F1294" s="2">
        <f>'Moving Avg'!D1294</f>
        <v>3.2208399999999999</v>
      </c>
      <c r="G1294" s="2">
        <f>'Moving Avg'!F1294</f>
        <v>3.2392850000000002</v>
      </c>
      <c r="H1294" s="2">
        <f>'Moving Avg'!G1294</f>
        <v>3.2767459999999988</v>
      </c>
      <c r="I1294" s="2">
        <f>'Moving Avg'!H1294</f>
        <v>3.3875245000000045</v>
      </c>
      <c r="J1294" s="17" t="str">
        <f>OBV!F1294</f>
        <v>BEARISH</v>
      </c>
      <c r="K1294" s="17" t="str">
        <f>OBV!G1294</f>
        <v>NEUTRAL</v>
      </c>
      <c r="L1294" s="17" t="str">
        <f>OBV!H1294</f>
        <v>CONFIRMED BEARISH</v>
      </c>
    </row>
    <row r="1295" spans="1:12" ht="13.5" x14ac:dyDescent="0.25">
      <c r="A1295" s="3">
        <f>RSI!A1295</f>
        <v>43894</v>
      </c>
      <c r="B1295" s="2">
        <f>RSI!B1295</f>
        <v>3.1440000000000001</v>
      </c>
      <c r="C1295" s="2">
        <f>RSI!I1295</f>
        <v>37.099245736367152</v>
      </c>
      <c r="D1295" s="2">
        <f>MACD!E1295</f>
        <v>1.0089890029329585E-2</v>
      </c>
      <c r="E1295" s="2">
        <f>MACD!F1295</f>
        <v>-1.4675192229345701E-3</v>
      </c>
      <c r="F1295" s="2">
        <f>'Moving Avg'!D1295</f>
        <v>3.2121399999999993</v>
      </c>
      <c r="G1295" s="2">
        <f>'Moving Avg'!F1295</f>
        <v>3.2334900000000006</v>
      </c>
      <c r="H1295" s="2">
        <f>'Moving Avg'!G1295</f>
        <v>3.274427999999999</v>
      </c>
      <c r="I1295" s="2">
        <f>'Moving Avg'!H1295</f>
        <v>3.3865515000000048</v>
      </c>
      <c r="J1295" s="17" t="str">
        <f>OBV!F1295</f>
        <v>BEARISH</v>
      </c>
      <c r="K1295" s="17" t="str">
        <f>OBV!G1295</f>
        <v>NEUTRAL</v>
      </c>
      <c r="L1295" s="17" t="str">
        <f>OBV!H1295</f>
        <v>CONFIRMED BEARISH</v>
      </c>
    </row>
    <row r="1296" spans="1:12" ht="13.5" x14ac:dyDescent="0.25">
      <c r="A1296" s="3">
        <f>RSI!A1296</f>
        <v>43895</v>
      </c>
      <c r="B1296" s="2">
        <f>RSI!B1296</f>
        <v>3.1151</v>
      </c>
      <c r="C1296" s="2">
        <f>RSI!I1296</f>
        <v>34.452221098671345</v>
      </c>
      <c r="D1296" s="2">
        <f>MACD!E1296</f>
        <v>2.0854645627349289E-2</v>
      </c>
      <c r="E1296" s="2">
        <f>MACD!F1296</f>
        <v>2.9969137471222017E-3</v>
      </c>
      <c r="F1296" s="2">
        <f>'Moving Avg'!D1296</f>
        <v>3.1860599999999999</v>
      </c>
      <c r="G1296" s="2">
        <f>'Moving Avg'!F1296</f>
        <v>3.2298700000000005</v>
      </c>
      <c r="H1296" s="2">
        <f>'Moving Avg'!G1296</f>
        <v>3.2708059999999994</v>
      </c>
      <c r="I1296" s="2">
        <f>'Moving Avg'!H1296</f>
        <v>3.3852270000000049</v>
      </c>
      <c r="J1296" s="17" t="str">
        <f>OBV!F1296</f>
        <v>BEARISH</v>
      </c>
      <c r="K1296" s="17" t="str">
        <f>OBV!G1296</f>
        <v>NEUTRAL</v>
      </c>
      <c r="L1296" s="17" t="str">
        <f>OBV!H1296</f>
        <v>CONFIRMED BEARISH</v>
      </c>
    </row>
    <row r="1297" spans="1:12" ht="13.5" x14ac:dyDescent="0.25">
      <c r="A1297" s="3">
        <f>RSI!A1297</f>
        <v>43896</v>
      </c>
      <c r="B1297" s="2">
        <f>RSI!B1297</f>
        <v>3.1802999999999999</v>
      </c>
      <c r="C1297" s="2">
        <f>RSI!I1297</f>
        <v>44.136275626284828</v>
      </c>
      <c r="D1297" s="2">
        <f>MACD!E1297</f>
        <v>2.4763731687024837E-2</v>
      </c>
      <c r="E1297" s="2">
        <f>MACD!F1297</f>
        <v>7.3502773351027291E-3</v>
      </c>
      <c r="F1297" s="2">
        <f>'Moving Avg'!D1297</f>
        <v>3.1730200000000002</v>
      </c>
      <c r="G1297" s="2">
        <f>'Moving Avg'!F1297</f>
        <v>3.2295099999999999</v>
      </c>
      <c r="H1297" s="2">
        <f>'Moving Avg'!G1297</f>
        <v>3.2666059999999999</v>
      </c>
      <c r="I1297" s="2">
        <f>'Moving Avg'!H1297</f>
        <v>3.3842285000000043</v>
      </c>
      <c r="J1297" s="17" t="str">
        <f>OBV!F1297</f>
        <v>BEARISH</v>
      </c>
      <c r="K1297" s="17" t="str">
        <f>OBV!G1297</f>
        <v>NEUTRAL</v>
      </c>
      <c r="L1297" s="17" t="str">
        <f>OBV!H1297</f>
        <v>CONFIRMED BEARISH</v>
      </c>
    </row>
    <row r="1298" spans="1:12" ht="13.5" x14ac:dyDescent="0.25">
      <c r="A1298" s="3">
        <f>RSI!A1298</f>
        <v>43899</v>
      </c>
      <c r="B1298" s="2">
        <f>RSI!B1298</f>
        <v>3.1802999999999999</v>
      </c>
      <c r="C1298" s="2">
        <f>RSI!I1298</f>
        <v>44.136275626284828</v>
      </c>
      <c r="D1298" s="2">
        <f>MACD!E1298</f>
        <v>2.9476961714553607E-2</v>
      </c>
      <c r="E1298" s="2">
        <f>MACD!F1298</f>
        <v>1.1775614210992906E-2</v>
      </c>
      <c r="F1298" s="2">
        <f>'Moving Avg'!D1298</f>
        <v>3.1614399999999998</v>
      </c>
      <c r="G1298" s="2">
        <f>'Moving Avg'!F1298</f>
        <v>3.2273400000000003</v>
      </c>
      <c r="H1298" s="2">
        <f>'Moving Avg'!G1298</f>
        <v>3.2635640000000001</v>
      </c>
      <c r="I1298" s="2">
        <f>'Moving Avg'!H1298</f>
        <v>3.3832300000000042</v>
      </c>
      <c r="J1298" s="17" t="str">
        <f>OBV!F1298</f>
        <v>BEARISH</v>
      </c>
      <c r="K1298" s="17" t="str">
        <f>OBV!G1298</f>
        <v>NEUTRAL</v>
      </c>
      <c r="L1298" s="17" t="str">
        <f>OBV!H1298</f>
        <v>CONFIRMED BEARISH</v>
      </c>
    </row>
    <row r="1299" spans="1:12" ht="13.5" x14ac:dyDescent="0.25">
      <c r="A1299" s="3">
        <f>RSI!A1299</f>
        <v>43900</v>
      </c>
      <c r="B1299" s="2">
        <f>RSI!B1299</f>
        <v>3.1802999999999999</v>
      </c>
      <c r="C1299" s="2">
        <f>RSI!I1299</f>
        <v>44.136275626284828</v>
      </c>
      <c r="D1299" s="2">
        <f>MACD!E1299</f>
        <v>3.3740866018577176E-2</v>
      </c>
      <c r="E1299" s="2">
        <f>MACD!F1299</f>
        <v>1.6168664572509761E-2</v>
      </c>
      <c r="F1299" s="2">
        <f>'Moving Avg'!D1299</f>
        <v>3.1599999999999993</v>
      </c>
      <c r="G1299" s="2">
        <f>'Moving Avg'!F1299</f>
        <v>3.2233600000000004</v>
      </c>
      <c r="H1299" s="2">
        <f>'Moving Avg'!G1299</f>
        <v>3.2586380000000004</v>
      </c>
      <c r="I1299" s="2">
        <f>'Moving Avg'!H1299</f>
        <v>3.3822315000000045</v>
      </c>
      <c r="J1299" s="17" t="str">
        <f>OBV!F1299</f>
        <v>BEARISH</v>
      </c>
      <c r="K1299" s="17" t="str">
        <f>OBV!G1299</f>
        <v>NEUTRAL</v>
      </c>
      <c r="L1299" s="17" t="str">
        <f>OBV!H1299</f>
        <v>CONFIRMED BEARISH</v>
      </c>
    </row>
    <row r="1300" spans="1:12" ht="13.5" x14ac:dyDescent="0.25">
      <c r="A1300" s="3">
        <f>RSI!A1300</f>
        <v>43901</v>
      </c>
      <c r="B1300" s="2">
        <f>RSI!B1300</f>
        <v>3.0933000000000002</v>
      </c>
      <c r="C1300" s="2">
        <f>RSI!I1300</f>
        <v>35.416092645854931</v>
      </c>
      <c r="D1300" s="2">
        <f>MACD!E1300</f>
        <v>3.2910125903284015E-2</v>
      </c>
      <c r="E1300" s="2">
        <f>MACD!F1300</f>
        <v>1.9516956838664612E-2</v>
      </c>
      <c r="F1300" s="2">
        <f>'Moving Avg'!D1300</f>
        <v>3.1498599999999994</v>
      </c>
      <c r="G1300" s="2">
        <f>'Moving Avg'!F1300</f>
        <v>3.2150300000000001</v>
      </c>
      <c r="H1300" s="2">
        <f>'Moving Avg'!G1300</f>
        <v>3.2498</v>
      </c>
      <c r="I1300" s="2">
        <f>'Moving Avg'!H1300</f>
        <v>3.3806945000000042</v>
      </c>
      <c r="J1300" s="17" t="str">
        <f>OBV!F1300</f>
        <v>BEARISH</v>
      </c>
      <c r="K1300" s="17" t="str">
        <f>OBV!G1300</f>
        <v>NEUTRAL</v>
      </c>
      <c r="L1300" s="17" t="str">
        <f>OBV!H1300</f>
        <v>CONFIRMED BEARISH</v>
      </c>
    </row>
    <row r="1301" spans="1:12" ht="13.5" x14ac:dyDescent="0.25">
      <c r="A1301" s="3">
        <f>RSI!A1301</f>
        <v>43902</v>
      </c>
      <c r="B1301" s="2">
        <f>RSI!B1301</f>
        <v>3.1440000000000001</v>
      </c>
      <c r="C1301" s="2">
        <f>RSI!I1301</f>
        <v>42.54073942367841</v>
      </c>
      <c r="D1301" s="2">
        <f>MACD!E1301</f>
        <v>3.8125242611778187E-2</v>
      </c>
      <c r="E1301" s="2">
        <f>MACD!F1301</f>
        <v>2.3238613993287329E-2</v>
      </c>
      <c r="F1301" s="2">
        <f>'Moving Avg'!D1301</f>
        <v>3.15564</v>
      </c>
      <c r="G1301" s="2">
        <f>'Moving Avg'!F1301</f>
        <v>3.2092350000000005</v>
      </c>
      <c r="H1301" s="2">
        <f>'Moving Avg'!G1301</f>
        <v>3.2440040000000003</v>
      </c>
      <c r="I1301" s="2">
        <f>'Moving Avg'!H1301</f>
        <v>3.3793420000000038</v>
      </c>
      <c r="J1301" s="17" t="str">
        <f>OBV!F1301</f>
        <v>BULLISH</v>
      </c>
      <c r="K1301" s="17" t="str">
        <f>OBV!G1301</f>
        <v>NEUTRAL</v>
      </c>
      <c r="L1301" s="17" t="str">
        <f>OBV!H1301</f>
        <v>CONFIRMED BULLISH</v>
      </c>
    </row>
    <row r="1302" spans="1:12" ht="13.5" x14ac:dyDescent="0.25">
      <c r="A1302" s="3">
        <f>RSI!A1302</f>
        <v>43903</v>
      </c>
      <c r="B1302" s="2">
        <f>RSI!B1302</f>
        <v>2.9557000000000002</v>
      </c>
      <c r="C1302" s="2">
        <f>RSI!I1302</f>
        <v>29.516946264964275</v>
      </c>
      <c r="D1302" s="2">
        <f>MACD!E1302</f>
        <v>5.6881527866446735E-2</v>
      </c>
      <c r="E1302" s="2">
        <f>MACD!F1302</f>
        <v>2.9967196767919209E-2</v>
      </c>
      <c r="F1302" s="2">
        <f>'Moving Avg'!D1302</f>
        <v>3.1107200000000002</v>
      </c>
      <c r="G1302" s="2">
        <f>'Moving Avg'!F1302</f>
        <v>3.1947450000000002</v>
      </c>
      <c r="H1302" s="2">
        <f>'Moving Avg'!G1302</f>
        <v>3.2364700000000006</v>
      </c>
      <c r="I1302" s="2">
        <f>'Moving Avg'!H1302</f>
        <v>3.3772205000000035</v>
      </c>
      <c r="J1302" s="17" t="str">
        <f>OBV!F1302</f>
        <v>BEARISH</v>
      </c>
      <c r="K1302" s="17" t="str">
        <f>OBV!G1302</f>
        <v>NEUTRAL</v>
      </c>
      <c r="L1302" s="17" t="str">
        <f>OBV!H1302</f>
        <v>CONFIRMED BEARISH</v>
      </c>
    </row>
    <row r="1303" spans="1:12" ht="13.5" x14ac:dyDescent="0.25">
      <c r="A1303" s="3">
        <f>RSI!A1303</f>
        <v>43906</v>
      </c>
      <c r="B1303" s="2">
        <f>RSI!B1303</f>
        <v>2.7890999999999999</v>
      </c>
      <c r="C1303" s="2">
        <f>RSI!I1303</f>
        <v>22.851175644691097</v>
      </c>
      <c r="D1303" s="2">
        <f>MACD!E1303</f>
        <v>8.5448628531882509E-2</v>
      </c>
      <c r="E1303" s="2">
        <f>MACD!F1303</f>
        <v>4.1063483120711869E-2</v>
      </c>
      <c r="F1303" s="2">
        <f>'Moving Avg'!D1303</f>
        <v>3.0324800000000001</v>
      </c>
      <c r="G1303" s="2">
        <f>'Moving Avg'!F1303</f>
        <v>3.1712050000000001</v>
      </c>
      <c r="H1303" s="2">
        <f>'Moving Avg'!G1303</f>
        <v>3.2266180000000002</v>
      </c>
      <c r="I1303" s="2">
        <f>'Moving Avg'!H1303</f>
        <v>3.3741625000000033</v>
      </c>
      <c r="J1303" s="17" t="str">
        <f>OBV!F1303</f>
        <v>BEARISH</v>
      </c>
      <c r="K1303" s="17" t="str">
        <f>OBV!G1303</f>
        <v>NEUTRAL</v>
      </c>
      <c r="L1303" s="17" t="str">
        <f>OBV!H1303</f>
        <v>CONFIRMED BEARISH</v>
      </c>
    </row>
    <row r="1304" spans="1:12" ht="13.5" x14ac:dyDescent="0.25">
      <c r="A1304" s="3">
        <f>RSI!A1304</f>
        <v>43907</v>
      </c>
      <c r="B1304" s="2">
        <f>RSI!B1304</f>
        <v>2.6659000000000002</v>
      </c>
      <c r="C1304" s="2">
        <f>RSI!I1304</f>
        <v>19.367940616094856</v>
      </c>
      <c r="D1304" s="2">
        <f>MACD!E1304</f>
        <v>0.11330036120671849</v>
      </c>
      <c r="E1304" s="2">
        <f>MACD!F1304</f>
        <v>5.5510858737913192E-2</v>
      </c>
      <c r="F1304" s="2">
        <f>'Moving Avg'!D1304</f>
        <v>2.9296000000000002</v>
      </c>
      <c r="G1304" s="2">
        <f>'Moving Avg'!F1304</f>
        <v>3.1422250000000003</v>
      </c>
      <c r="H1304" s="2">
        <f>'Moving Avg'!G1304</f>
        <v>3.213578</v>
      </c>
      <c r="I1304" s="2">
        <f>'Moving Avg'!H1304</f>
        <v>3.3704195000000032</v>
      </c>
      <c r="J1304" s="17" t="str">
        <f>OBV!F1304</f>
        <v>BEARISH</v>
      </c>
      <c r="K1304" s="17" t="str">
        <f>OBV!G1304</f>
        <v>NEUTRAL</v>
      </c>
      <c r="L1304" s="17" t="str">
        <f>OBV!H1304</f>
        <v>CONFIRMED BEARISH</v>
      </c>
    </row>
    <row r="1305" spans="1:12" ht="13.5" x14ac:dyDescent="0.25">
      <c r="A1305" s="3">
        <f>RSI!A1305</f>
        <v>43908</v>
      </c>
      <c r="B1305" s="2">
        <f>RSI!B1305</f>
        <v>2.6080000000000001</v>
      </c>
      <c r="C1305" s="2">
        <f>RSI!I1305</f>
        <v>17.980754654519757</v>
      </c>
      <c r="D1305" s="2">
        <f>MACD!E1305</f>
        <v>0.13737108781855012</v>
      </c>
      <c r="E1305" s="2">
        <f>MACD!F1305</f>
        <v>7.1882904554040589E-2</v>
      </c>
      <c r="F1305" s="2">
        <f>'Moving Avg'!D1305</f>
        <v>2.8325400000000003</v>
      </c>
      <c r="G1305" s="2">
        <f>'Moving Avg'!F1305</f>
        <v>3.1096300000000001</v>
      </c>
      <c r="H1305" s="2">
        <f>'Moving Avg'!G1305</f>
        <v>3.2012640000000001</v>
      </c>
      <c r="I1305" s="2">
        <f>'Moving Avg'!H1305</f>
        <v>3.3663870000000031</v>
      </c>
      <c r="J1305" s="17" t="str">
        <f>OBV!F1305</f>
        <v>BEARISH</v>
      </c>
      <c r="K1305" s="17" t="str">
        <f>OBV!G1305</f>
        <v>NEUTRAL</v>
      </c>
      <c r="L1305" s="17" t="str">
        <f>OBV!H1305</f>
        <v>CONFIRMED BEARISH</v>
      </c>
    </row>
    <row r="1306" spans="1:12" ht="13.5" x14ac:dyDescent="0.25">
      <c r="A1306" s="3">
        <f>RSI!A1306</f>
        <v>43909</v>
      </c>
      <c r="B1306" s="2">
        <f>RSI!B1306</f>
        <v>2.6587000000000001</v>
      </c>
      <c r="C1306" s="2">
        <f>RSI!I1306</f>
        <v>23.169909876263105</v>
      </c>
      <c r="D1306" s="2">
        <f>MACD!E1306</f>
        <v>0.15257098943387648</v>
      </c>
      <c r="E1306" s="2">
        <f>MACD!F1306</f>
        <v>8.8020521530007778E-2</v>
      </c>
      <c r="F1306" s="2">
        <f>'Moving Avg'!D1306</f>
        <v>2.7354799999999999</v>
      </c>
      <c r="G1306" s="2">
        <f>'Moving Avg'!F1306</f>
        <v>3.0795699999999999</v>
      </c>
      <c r="H1306" s="2">
        <f>'Moving Avg'!G1306</f>
        <v>3.1899639999999998</v>
      </c>
      <c r="I1306" s="2">
        <f>'Moving Avg'!H1306</f>
        <v>3.3625045000000027</v>
      </c>
      <c r="J1306" s="17" t="str">
        <f>OBV!F1306</f>
        <v>BEARISH</v>
      </c>
      <c r="K1306" s="17" t="str">
        <f>OBV!G1306</f>
        <v>NEUTRAL</v>
      </c>
      <c r="L1306" s="17" t="str">
        <f>OBV!H1306</f>
        <v>CONFIRMED BEARISH</v>
      </c>
    </row>
    <row r="1307" spans="1:12" ht="13.5" x14ac:dyDescent="0.25">
      <c r="A1307" s="3">
        <f>RSI!A1307</f>
        <v>43913</v>
      </c>
      <c r="B1307" s="2">
        <f>RSI!B1307</f>
        <v>2.5790000000000002</v>
      </c>
      <c r="C1307" s="2">
        <f>RSI!I1307</f>
        <v>20.928347278514366</v>
      </c>
      <c r="D1307" s="2">
        <f>MACD!E1307</f>
        <v>0.18387665606202264</v>
      </c>
      <c r="E1307" s="2">
        <f>MACD!F1307</f>
        <v>0.10719174843641074</v>
      </c>
      <c r="F1307" s="2">
        <f>'Moving Avg'!D1307</f>
        <v>2.6601400000000002</v>
      </c>
      <c r="G1307" s="2">
        <f>'Moving Avg'!F1307</f>
        <v>3.0458850000000002</v>
      </c>
      <c r="H1307" s="2">
        <f>'Moving Avg'!G1307</f>
        <v>3.1772140000000002</v>
      </c>
      <c r="I1307" s="2">
        <f>'Moving Avg'!H1307</f>
        <v>3.3582235000000025</v>
      </c>
      <c r="J1307" s="17" t="str">
        <f>OBV!F1307</f>
        <v>BEARISH</v>
      </c>
      <c r="K1307" s="17" t="str">
        <f>OBV!G1307</f>
        <v>NEUTRAL</v>
      </c>
      <c r="L1307" s="17" t="str">
        <f>OBV!H1307</f>
        <v>CONFIRMED BEARISH</v>
      </c>
    </row>
    <row r="1308" spans="1:12" ht="13.5" x14ac:dyDescent="0.25">
      <c r="A1308" s="3">
        <f>RSI!A1308</f>
        <v>43914</v>
      </c>
      <c r="B1308" s="2">
        <f>RSI!B1308</f>
        <v>2.6514000000000002</v>
      </c>
      <c r="C1308" s="2">
        <f>RSI!I1308</f>
        <v>27.764936903156638</v>
      </c>
      <c r="D1308" s="2">
        <f>MACD!E1308</f>
        <v>0.20779788597225624</v>
      </c>
      <c r="E1308" s="2">
        <f>MACD!F1308</f>
        <v>0.12731297594357985</v>
      </c>
      <c r="F1308" s="2">
        <f>'Moving Avg'!D1308</f>
        <v>2.6326000000000005</v>
      </c>
      <c r="G1308" s="2">
        <f>'Moving Avg'!F1308</f>
        <v>3.01546</v>
      </c>
      <c r="H1308" s="2">
        <f>'Moving Avg'!G1308</f>
        <v>3.164898</v>
      </c>
      <c r="I1308" s="2">
        <f>'Moving Avg'!H1308</f>
        <v>3.3543390000000022</v>
      </c>
      <c r="J1308" s="17" t="str">
        <f>OBV!F1308</f>
        <v>BULLISH</v>
      </c>
      <c r="K1308" s="17" t="str">
        <f>OBV!G1308</f>
        <v>NEUTRAL</v>
      </c>
      <c r="L1308" s="17" t="str">
        <f>OBV!H1308</f>
        <v>BULLISH DIVERGENCE</v>
      </c>
    </row>
    <row r="1309" spans="1:12" ht="13.5" x14ac:dyDescent="0.25">
      <c r="A1309" s="3">
        <f>RSI!A1309</f>
        <v>43915</v>
      </c>
      <c r="B1309" s="2">
        <f>RSI!B1309</f>
        <v>2.6732</v>
      </c>
      <c r="C1309" s="2">
        <f>RSI!I1309</f>
        <v>29.734912725445184</v>
      </c>
      <c r="D1309" s="2">
        <f>MACD!E1309</f>
        <v>0.22858405885380995</v>
      </c>
      <c r="E1309" s="2">
        <f>MACD!F1309</f>
        <v>0.14756719252562589</v>
      </c>
      <c r="F1309" s="2">
        <f>'Moving Avg'!D1309</f>
        <v>2.6340600000000003</v>
      </c>
      <c r="G1309" s="2">
        <f>'Moving Avg'!F1309</f>
        <v>2.9861249999999999</v>
      </c>
      <c r="H1309" s="2">
        <f>'Moving Avg'!G1309</f>
        <v>3.1531640000000012</v>
      </c>
      <c r="I1309" s="2">
        <f>'Moving Avg'!H1309</f>
        <v>3.3506325000000015</v>
      </c>
      <c r="J1309" s="17" t="str">
        <f>OBV!F1309</f>
        <v>BULLISH</v>
      </c>
      <c r="K1309" s="17" t="str">
        <f>OBV!G1309</f>
        <v>NEUTRAL</v>
      </c>
      <c r="L1309" s="17" t="str">
        <f>OBV!H1309</f>
        <v>CONFIRMED BULLISH</v>
      </c>
    </row>
    <row r="1310" spans="1:12" ht="13.5" x14ac:dyDescent="0.25">
      <c r="A1310" s="3">
        <f>RSI!A1310</f>
        <v>43916</v>
      </c>
      <c r="B1310" s="2">
        <f>RSI!B1310</f>
        <v>2.7456</v>
      </c>
      <c r="C1310" s="2">
        <f>RSI!I1310</f>
        <v>35.979433415384122</v>
      </c>
      <c r="D1310" s="2">
        <f>MACD!E1310</f>
        <v>0.22929591442934205</v>
      </c>
      <c r="E1310" s="2">
        <f>MACD!F1310</f>
        <v>0.16391293690636913</v>
      </c>
      <c r="F1310" s="2">
        <f>'Moving Avg'!D1310</f>
        <v>2.6615799999999998</v>
      </c>
      <c r="G1310" s="2">
        <f>'Moving Avg'!F1310</f>
        <v>2.9640300000000002</v>
      </c>
      <c r="H1310" s="2">
        <f>'Moving Avg'!G1310</f>
        <v>3.1417180000000009</v>
      </c>
      <c r="I1310" s="2">
        <f>'Moving Avg'!H1310</f>
        <v>3.3475985000000015</v>
      </c>
      <c r="J1310" s="17" t="str">
        <f>OBV!F1310</f>
        <v>BULLISH</v>
      </c>
      <c r="K1310" s="17" t="str">
        <f>OBV!G1310</f>
        <v>NEUTRAL</v>
      </c>
      <c r="L1310" s="17" t="str">
        <f>OBV!H1310</f>
        <v>CONFIRMED BULLISH</v>
      </c>
    </row>
    <row r="1311" spans="1:12" ht="13.5" x14ac:dyDescent="0.25">
      <c r="A1311" s="3">
        <f>RSI!A1311</f>
        <v>43917</v>
      </c>
      <c r="B1311" s="2">
        <f>RSI!B1311</f>
        <v>2.7528000000000001</v>
      </c>
      <c r="C1311" s="2">
        <f>RSI!I1311</f>
        <v>36.583025658908525</v>
      </c>
      <c r="D1311" s="2">
        <f>MACD!E1311</f>
        <v>0.23846963700926826</v>
      </c>
      <c r="E1311" s="2">
        <f>MACD!F1311</f>
        <v>0.17882427692694897</v>
      </c>
      <c r="F1311" s="2">
        <f>'Moving Avg'!D1311</f>
        <v>2.6804000000000001</v>
      </c>
      <c r="G1311" s="2">
        <f>'Moving Avg'!F1311</f>
        <v>2.9393950000000002</v>
      </c>
      <c r="H1311" s="2">
        <f>'Moving Avg'!G1311</f>
        <v>3.1301260000000006</v>
      </c>
      <c r="I1311" s="2">
        <f>'Moving Avg'!H1311</f>
        <v>3.3446005000000012</v>
      </c>
      <c r="J1311" s="17" t="str">
        <f>OBV!F1311</f>
        <v>BULLISH</v>
      </c>
      <c r="K1311" s="17" t="str">
        <f>OBV!G1311</f>
        <v>NEUTRAL</v>
      </c>
      <c r="L1311" s="17" t="str">
        <f>OBV!H1311</f>
        <v>CONFIRMED BULLISH</v>
      </c>
    </row>
    <row r="1312" spans="1:12" ht="13.5" x14ac:dyDescent="0.25">
      <c r="A1312" s="3">
        <f>RSI!A1312</f>
        <v>43920</v>
      </c>
      <c r="B1312" s="2">
        <f>RSI!B1312</f>
        <v>2.8252999999999999</v>
      </c>
      <c r="C1312" s="2">
        <f>RSI!I1312</f>
        <v>42.465286578625609</v>
      </c>
      <c r="D1312" s="2">
        <f>MACD!E1312</f>
        <v>0.21305794231252362</v>
      </c>
      <c r="E1312" s="2">
        <f>MACD!F1312</f>
        <v>0.18567101000406391</v>
      </c>
      <c r="F1312" s="2">
        <f>'Moving Avg'!D1312</f>
        <v>2.72966</v>
      </c>
      <c r="G1312" s="2">
        <f>'Moving Avg'!F1312</f>
        <v>2.9183850000000002</v>
      </c>
      <c r="H1312" s="2">
        <f>'Moving Avg'!G1312</f>
        <v>3.1223020000000008</v>
      </c>
      <c r="I1312" s="2">
        <f>'Moving Avg'!H1312</f>
        <v>3.3418270000000017</v>
      </c>
      <c r="J1312" s="17" t="str">
        <f>OBV!F1312</f>
        <v>BULLISH</v>
      </c>
      <c r="K1312" s="17" t="str">
        <f>OBV!G1312</f>
        <v>NEUTRAL</v>
      </c>
      <c r="L1312" s="17" t="str">
        <f>OBV!H1312</f>
        <v>CONFIRMED BULLISH</v>
      </c>
    </row>
    <row r="1313" spans="1:12" ht="13.5" x14ac:dyDescent="0.25">
      <c r="A1313" s="3">
        <f>RSI!A1313</f>
        <v>43921</v>
      </c>
      <c r="B1313" s="2">
        <f>RSI!B1313</f>
        <v>2.8687</v>
      </c>
      <c r="C1313" s="2">
        <f>RSI!I1313</f>
        <v>45.711541939727596</v>
      </c>
      <c r="D1313" s="2">
        <f>MACD!E1313</f>
        <v>0.16336094000239587</v>
      </c>
      <c r="E1313" s="2">
        <f>MACD!F1313</f>
        <v>0.1812089960037303</v>
      </c>
      <c r="F1313" s="2">
        <f>'Moving Avg'!D1313</f>
        <v>2.77312</v>
      </c>
      <c r="G1313" s="2">
        <f>'Moving Avg'!F1313</f>
        <v>2.8999099999999998</v>
      </c>
      <c r="H1313" s="2">
        <f>'Moving Avg'!G1313</f>
        <v>3.1127380000000007</v>
      </c>
      <c r="I1313" s="2">
        <f>'Moving Avg'!H1313</f>
        <v>3.3391325000000012</v>
      </c>
      <c r="J1313" s="17" t="str">
        <f>OBV!F1313</f>
        <v>BULLISH</v>
      </c>
      <c r="K1313" s="17" t="str">
        <f>OBV!G1313</f>
        <v>NEUTRAL</v>
      </c>
      <c r="L1313" s="17" t="str">
        <f>OBV!H1313</f>
        <v>CONFIRMED BULLISH</v>
      </c>
    </row>
    <row r="1314" spans="1:12" ht="13.5" x14ac:dyDescent="0.25">
      <c r="A1314" s="3">
        <f>RSI!A1314</f>
        <v>43922</v>
      </c>
      <c r="B1314" s="2">
        <f>RSI!B1314</f>
        <v>2.8542999999999998</v>
      </c>
      <c r="C1314" s="2">
        <f>RSI!I1314</f>
        <v>44.808168404621753</v>
      </c>
      <c r="D1314" s="2">
        <f>MACD!E1314</f>
        <v>0.10376857705283848</v>
      </c>
      <c r="E1314" s="2">
        <f>MACD!F1314</f>
        <v>0.16572091221355195</v>
      </c>
      <c r="F1314" s="2">
        <f>'Moving Avg'!D1314</f>
        <v>2.8093400000000002</v>
      </c>
      <c r="G1314" s="2">
        <f>'Moving Avg'!F1314</f>
        <v>2.8832500000000003</v>
      </c>
      <c r="H1314" s="2">
        <f>'Moving Avg'!G1314</f>
        <v>3.1031760000000008</v>
      </c>
      <c r="I1314" s="2">
        <f>'Moving Avg'!H1314</f>
        <v>3.336504000000001</v>
      </c>
      <c r="J1314" s="17" t="str">
        <f>OBV!F1314</f>
        <v>BULLISH</v>
      </c>
      <c r="K1314" s="17" t="str">
        <f>OBV!G1314</f>
        <v>NEUTRAL</v>
      </c>
      <c r="L1314" s="17" t="str">
        <f>OBV!H1314</f>
        <v>CONFIRMED BULLISH</v>
      </c>
    </row>
    <row r="1315" spans="1:12" ht="13.5" x14ac:dyDescent="0.25">
      <c r="A1315" s="3">
        <f>RSI!A1315</f>
        <v>43923</v>
      </c>
      <c r="B1315" s="2">
        <f>RSI!B1315</f>
        <v>2.7746</v>
      </c>
      <c r="C1315" s="2">
        <f>RSI!I1315</f>
        <v>40.08626014003184</v>
      </c>
      <c r="D1315" s="2">
        <f>MACD!E1315</f>
        <v>5.0745858764121188E-2</v>
      </c>
      <c r="E1315" s="2">
        <f>MACD!F1315</f>
        <v>0.14272590152366579</v>
      </c>
      <c r="F1315" s="2">
        <f>'Moving Avg'!D1315</f>
        <v>2.81514</v>
      </c>
      <c r="G1315" s="2">
        <f>'Moving Avg'!F1315</f>
        <v>2.8647800000000005</v>
      </c>
      <c r="H1315" s="2">
        <f>'Moving Avg'!G1315</f>
        <v>3.0934700000000004</v>
      </c>
      <c r="I1315" s="2">
        <f>'Moving Avg'!H1315</f>
        <v>3.3334770000000007</v>
      </c>
      <c r="J1315" s="17" t="str">
        <f>OBV!F1315</f>
        <v>BULLISH</v>
      </c>
      <c r="K1315" s="17" t="str">
        <f>OBV!G1315</f>
        <v>NEUTRAL</v>
      </c>
      <c r="L1315" s="17" t="str">
        <f>OBV!H1315</f>
        <v>CONFIRMED BULLISH</v>
      </c>
    </row>
    <row r="1316" spans="1:12" ht="13.5" x14ac:dyDescent="0.25">
      <c r="A1316" s="3">
        <f>RSI!A1316</f>
        <v>43924</v>
      </c>
      <c r="B1316" s="2">
        <f>RSI!B1316</f>
        <v>2.6949000000000001</v>
      </c>
      <c r="C1316" s="2">
        <f>RSI!I1316</f>
        <v>36.000663041297379</v>
      </c>
      <c r="D1316" s="2">
        <f>MACD!E1316</f>
        <v>2.0430670831204534E-2</v>
      </c>
      <c r="E1316" s="2">
        <f>MACD!F1316</f>
        <v>0.11826685538517354</v>
      </c>
      <c r="F1316" s="2">
        <f>'Moving Avg'!D1316</f>
        <v>2.8035600000000001</v>
      </c>
      <c r="G1316" s="2">
        <f>'Moving Avg'!F1316</f>
        <v>2.8437700000000001</v>
      </c>
      <c r="H1316" s="2">
        <f>'Moving Avg'!G1316</f>
        <v>3.0814440000000003</v>
      </c>
      <c r="I1316" s="2">
        <f>'Moving Avg'!H1316</f>
        <v>3.3299135000000013</v>
      </c>
      <c r="J1316" s="17" t="str">
        <f>OBV!F1316</f>
        <v>BULLISH</v>
      </c>
      <c r="K1316" s="17" t="str">
        <f>OBV!G1316</f>
        <v>NEUTRAL</v>
      </c>
      <c r="L1316" s="17" t="str">
        <f>OBV!H1316</f>
        <v>BULLISH DIVERGENCE</v>
      </c>
    </row>
    <row r="1317" spans="1:12" ht="13.5" x14ac:dyDescent="0.25">
      <c r="A1317" s="3">
        <f>RSI!A1317</f>
        <v>43927</v>
      </c>
      <c r="B1317" s="2">
        <f>RSI!B1317</f>
        <v>2.7746</v>
      </c>
      <c r="C1317" s="2">
        <f>RSI!I1317</f>
        <v>42.330478219279748</v>
      </c>
      <c r="D1317" s="2">
        <f>MACD!E1317</f>
        <v>-2.213115072115146E-2</v>
      </c>
      <c r="E1317" s="2">
        <f>MACD!F1317</f>
        <v>9.0187254163908534E-2</v>
      </c>
      <c r="F1317" s="2">
        <f>'Moving Avg'!D1317</f>
        <v>2.7934200000000002</v>
      </c>
      <c r="G1317" s="2">
        <f>'Moving Avg'!F1317</f>
        <v>2.8234849999999998</v>
      </c>
      <c r="H1317" s="2">
        <f>'Moving Avg'!G1317</f>
        <v>3.0705780000000003</v>
      </c>
      <c r="I1317" s="2">
        <f>'Moving Avg'!H1317</f>
        <v>3.3268865000000005</v>
      </c>
      <c r="J1317" s="17" t="str">
        <f>OBV!F1317</f>
        <v>BULLISH</v>
      </c>
      <c r="K1317" s="17" t="str">
        <f>OBV!G1317</f>
        <v>NEUTRAL</v>
      </c>
      <c r="L1317" s="17" t="str">
        <f>OBV!H1317</f>
        <v>BULLISH DIVERGENCE</v>
      </c>
    </row>
    <row r="1318" spans="1:12" ht="13.5" x14ac:dyDescent="0.25">
      <c r="A1318" s="3">
        <f>RSI!A1318</f>
        <v>43928</v>
      </c>
      <c r="B1318" s="2">
        <f>RSI!B1318</f>
        <v>2.7890999999999999</v>
      </c>
      <c r="C1318" s="2">
        <f>RSI!I1318</f>
        <v>43.426756964727637</v>
      </c>
      <c r="D1318" s="2">
        <f>MACD!E1318</f>
        <v>-4.7389772726886825E-2</v>
      </c>
      <c r="E1318" s="2">
        <f>MACD!F1318</f>
        <v>6.2671848785749468E-2</v>
      </c>
      <c r="F1318" s="2">
        <f>'Moving Avg'!D1318</f>
        <v>2.7774999999999999</v>
      </c>
      <c r="G1318" s="2">
        <f>'Moving Avg'!F1318</f>
        <v>2.8039249999999996</v>
      </c>
      <c r="H1318" s="2">
        <f>'Moving Avg'!G1318</f>
        <v>3.0597119999999993</v>
      </c>
      <c r="I1318" s="2">
        <f>'Moving Avg'!H1318</f>
        <v>3.3239320000000006</v>
      </c>
      <c r="J1318" s="17" t="str">
        <f>OBV!F1318</f>
        <v>BULLISH</v>
      </c>
      <c r="K1318" s="17" t="str">
        <f>OBV!G1318</f>
        <v>NEUTRAL</v>
      </c>
      <c r="L1318" s="17" t="str">
        <f>OBV!H1318</f>
        <v>BULLISH DIVERGENCE</v>
      </c>
    </row>
    <row r="1319" spans="1:12" ht="13.5" x14ac:dyDescent="0.25">
      <c r="A1319" s="3">
        <f>RSI!A1319</f>
        <v>43929</v>
      </c>
      <c r="B1319" s="2">
        <f>RSI!B1319</f>
        <v>2.8180000000000001</v>
      </c>
      <c r="C1319" s="2">
        <f>RSI!I1319</f>
        <v>45.644605189575387</v>
      </c>
      <c r="D1319" s="2">
        <f>MACD!E1319</f>
        <v>-6.6995362358424515E-2</v>
      </c>
      <c r="E1319" s="2">
        <f>MACD!F1319</f>
        <v>3.6738406556914675E-2</v>
      </c>
      <c r="F1319" s="2">
        <f>'Moving Avg'!D1319</f>
        <v>2.7702399999999998</v>
      </c>
      <c r="G1319" s="2">
        <f>'Moving Avg'!F1319</f>
        <v>2.7858099999999992</v>
      </c>
      <c r="H1319" s="2">
        <f>'Moving Avg'!G1319</f>
        <v>3.0497139999999998</v>
      </c>
      <c r="I1319" s="2">
        <f>'Moving Avg'!H1319</f>
        <v>3.3211220000000004</v>
      </c>
      <c r="J1319" s="17" t="str">
        <f>OBV!F1319</f>
        <v>BULLISH</v>
      </c>
      <c r="K1319" s="17" t="str">
        <f>OBV!G1319</f>
        <v>NEUTRAL</v>
      </c>
      <c r="L1319" s="17" t="str">
        <f>OBV!H1319</f>
        <v>BULLISH DIVERGENCE</v>
      </c>
    </row>
    <row r="1320" spans="1:12" ht="13.5" x14ac:dyDescent="0.25">
      <c r="A1320" s="3">
        <f>RSI!A1320</f>
        <v>43934</v>
      </c>
      <c r="B1320" s="2">
        <f>RSI!B1320</f>
        <v>2.7383999999999999</v>
      </c>
      <c r="C1320" s="2">
        <f>RSI!I1320</f>
        <v>40.889771419858562</v>
      </c>
      <c r="D1320" s="2">
        <f>MACD!E1320</f>
        <v>-6.6207771757966327E-2</v>
      </c>
      <c r="E1320" s="2">
        <f>MACD!F1320</f>
        <v>1.6149170893938476E-2</v>
      </c>
      <c r="F1320" s="2">
        <f>'Moving Avg'!D1320</f>
        <v>2.7629999999999999</v>
      </c>
      <c r="G1320" s="2">
        <f>'Moving Avg'!F1320</f>
        <v>2.7680649999999996</v>
      </c>
      <c r="H1320" s="2">
        <f>'Moving Avg'!G1320</f>
        <v>3.0392839999999994</v>
      </c>
      <c r="I1320" s="2">
        <f>'Moving Avg'!H1320</f>
        <v>3.3179485000000004</v>
      </c>
      <c r="J1320" s="17" t="str">
        <f>OBV!F1320</f>
        <v>BULLISH</v>
      </c>
      <c r="K1320" s="17" t="str">
        <f>OBV!G1320</f>
        <v>NEUTRAL</v>
      </c>
      <c r="L1320" s="17" t="str">
        <f>OBV!H1320</f>
        <v>BULLISH DIVERGENCE</v>
      </c>
    </row>
    <row r="1321" spans="1:12" ht="13.5" x14ac:dyDescent="0.25">
      <c r="A1321" s="3">
        <f>RSI!A1321</f>
        <v>43935</v>
      </c>
      <c r="B1321" s="2">
        <f>RSI!B1321</f>
        <v>2.7166000000000001</v>
      </c>
      <c r="C1321" s="2">
        <f>RSI!I1321</f>
        <v>39.670932259752085</v>
      </c>
      <c r="D1321" s="2">
        <f>MACD!E1321</f>
        <v>-6.2031650669196914E-2</v>
      </c>
      <c r="E1321" s="2">
        <f>MACD!F1321</f>
        <v>5.130065813113982E-4</v>
      </c>
      <c r="F1321" s="2">
        <f>'Moving Avg'!D1321</f>
        <v>2.7673399999999999</v>
      </c>
      <c r="G1321" s="2">
        <f>'Moving Avg'!F1321</f>
        <v>2.7466949999999994</v>
      </c>
      <c r="H1321" s="2">
        <f>'Moving Avg'!G1321</f>
        <v>3.0287059999999997</v>
      </c>
      <c r="I1321" s="2">
        <f>'Moving Avg'!H1321</f>
        <v>3.3144589999999998</v>
      </c>
      <c r="J1321" s="17" t="str">
        <f>OBV!F1321</f>
        <v>BULLISH</v>
      </c>
      <c r="K1321" s="17" t="str">
        <f>OBV!G1321</f>
        <v>NEUTRAL</v>
      </c>
      <c r="L1321" s="17" t="str">
        <f>OBV!H1321</f>
        <v>CONFIRMED BULLISH</v>
      </c>
    </row>
    <row r="1322" spans="1:12" ht="13.5" x14ac:dyDescent="0.25">
      <c r="A1322" s="3">
        <f>RSI!A1322</f>
        <v>43936</v>
      </c>
      <c r="B1322" s="2">
        <f>RSI!B1322</f>
        <v>2.7528000000000001</v>
      </c>
      <c r="C1322" s="2">
        <f>RSI!I1322</f>
        <v>42.724031480934876</v>
      </c>
      <c r="D1322" s="2">
        <f>MACD!E1322</f>
        <v>-4.9167947244443955E-2</v>
      </c>
      <c r="E1322" s="2">
        <f>MACD!F1322</f>
        <v>-9.423184183839672E-3</v>
      </c>
      <c r="F1322" s="2">
        <f>'Moving Avg'!D1322</f>
        <v>2.7629799999999998</v>
      </c>
      <c r="G1322" s="2">
        <f>'Moving Avg'!F1322</f>
        <v>2.7365499999999998</v>
      </c>
      <c r="H1322" s="2">
        <f>'Moving Avg'!G1322</f>
        <v>3.018564</v>
      </c>
      <c r="I1322" s="2">
        <f>'Moving Avg'!H1322</f>
        <v>3.3114954999999999</v>
      </c>
      <c r="J1322" s="17" t="str">
        <f>OBV!F1322</f>
        <v>BULLISH</v>
      </c>
      <c r="K1322" s="17" t="str">
        <f>OBV!G1322</f>
        <v>NEUTRAL</v>
      </c>
      <c r="L1322" s="17" t="str">
        <f>OBV!H1322</f>
        <v>BULLISH DIVERGENCE</v>
      </c>
    </row>
    <row r="1323" spans="1:12" ht="13.5" x14ac:dyDescent="0.25">
      <c r="A1323" s="3">
        <f>RSI!A1323</f>
        <v>43937</v>
      </c>
      <c r="B1323" s="2">
        <f>RSI!B1323</f>
        <v>2.6732</v>
      </c>
      <c r="C1323" s="2">
        <f>RSI!I1323</f>
        <v>38.151891116444432</v>
      </c>
      <c r="D1323" s="2">
        <f>MACD!E1323</f>
        <v>-2.5129798438789486E-2</v>
      </c>
      <c r="E1323" s="2">
        <f>MACD!F1323</f>
        <v>-1.2564507034829635E-2</v>
      </c>
      <c r="F1323" s="2">
        <f>'Moving Avg'!D1323</f>
        <v>2.7397999999999998</v>
      </c>
      <c r="G1323" s="2">
        <f>'Moving Avg'!F1323</f>
        <v>2.7307549999999994</v>
      </c>
      <c r="H1323" s="2">
        <f>'Moving Avg'!G1323</f>
        <v>3.006974</v>
      </c>
      <c r="I1323" s="2">
        <f>'Moving Avg'!H1323</f>
        <v>3.3077889999999996</v>
      </c>
      <c r="J1323" s="17" t="str">
        <f>OBV!F1323</f>
        <v>BEARISH</v>
      </c>
      <c r="K1323" s="17" t="str">
        <f>OBV!G1323</f>
        <v>NEUTRAL</v>
      </c>
      <c r="L1323" s="17" t="str">
        <f>OBV!H1323</f>
        <v>CONFIRMED BEARISH</v>
      </c>
    </row>
    <row r="1324" spans="1:12" ht="13.5" x14ac:dyDescent="0.25">
      <c r="A1324" s="3">
        <f>RSI!A1324</f>
        <v>43938</v>
      </c>
      <c r="B1324" s="2">
        <f>RSI!B1324</f>
        <v>2.7383999999999999</v>
      </c>
      <c r="C1324" s="2">
        <f>RSI!I1324</f>
        <v>43.486681389739921</v>
      </c>
      <c r="D1324" s="2">
        <f>MACD!E1324</f>
        <v>-1.0827205517677907E-2</v>
      </c>
      <c r="E1324" s="2">
        <f>MACD!F1324</f>
        <v>-1.2217046731399291E-2</v>
      </c>
      <c r="F1324" s="2">
        <f>'Moving Avg'!D1324</f>
        <v>2.7238800000000003</v>
      </c>
      <c r="G1324" s="2">
        <f>'Moving Avg'!F1324</f>
        <v>2.7343799999999994</v>
      </c>
      <c r="H1324" s="2">
        <f>'Moving Avg'!G1324</f>
        <v>2.9984260000000007</v>
      </c>
      <c r="I1324" s="2">
        <f>'Moving Avg'!H1324</f>
        <v>3.3044084999999996</v>
      </c>
      <c r="J1324" s="17" t="str">
        <f>OBV!F1324</f>
        <v>BEARISH</v>
      </c>
      <c r="K1324" s="17" t="str">
        <f>OBV!G1324</f>
        <v>NEUTRAL</v>
      </c>
      <c r="L1324" s="17" t="str">
        <f>OBV!H1324</f>
        <v>CONFIRMED BEARISH</v>
      </c>
    </row>
    <row r="1325" spans="1:12" ht="13.5" x14ac:dyDescent="0.25">
      <c r="A1325" s="3">
        <f>RSI!A1325</f>
        <v>43941</v>
      </c>
      <c r="B1325" s="2">
        <f>RSI!B1325</f>
        <v>2.7311000000000001</v>
      </c>
      <c r="C1325" s="2">
        <f>RSI!I1325</f>
        <v>43.03905712354824</v>
      </c>
      <c r="D1325" s="2">
        <f>MACD!E1325</f>
        <v>-9.8980833656083789E-3</v>
      </c>
      <c r="E1325" s="2">
        <f>MACD!F1325</f>
        <v>-1.1753254058241109E-2</v>
      </c>
      <c r="F1325" s="2">
        <f>'Moving Avg'!D1325</f>
        <v>2.7224200000000001</v>
      </c>
      <c r="G1325" s="2">
        <f>'Moving Avg'!F1325</f>
        <v>2.7405349999999995</v>
      </c>
      <c r="H1325" s="2">
        <f>'Moving Avg'!G1325</f>
        <v>2.9878500000000012</v>
      </c>
      <c r="I1325" s="2">
        <f>'Moving Avg'!H1325</f>
        <v>3.300991499999999</v>
      </c>
      <c r="J1325" s="17" t="str">
        <f>OBV!F1325</f>
        <v>BEARISH</v>
      </c>
      <c r="K1325" s="17" t="str">
        <f>OBV!G1325</f>
        <v>NEUTRAL</v>
      </c>
      <c r="L1325" s="17" t="str">
        <f>OBV!H1325</f>
        <v>CONFIRMED BEARISH</v>
      </c>
    </row>
    <row r="1326" spans="1:12" ht="13.5" x14ac:dyDescent="0.25">
      <c r="A1326" s="3">
        <f>RSI!A1326</f>
        <v>43942</v>
      </c>
      <c r="B1326" s="2">
        <f>RSI!B1326</f>
        <v>2.6514000000000002</v>
      </c>
      <c r="C1326" s="2">
        <f>RSI!I1326</f>
        <v>38.392570505584438</v>
      </c>
      <c r="D1326" s="2">
        <f>MACD!E1326</f>
        <v>-1.4919448250846568E-2</v>
      </c>
      <c r="E1326" s="2">
        <f>MACD!F1326</f>
        <v>-1.2386492896762202E-2</v>
      </c>
      <c r="F1326" s="2">
        <f>'Moving Avg'!D1326</f>
        <v>2.7093800000000003</v>
      </c>
      <c r="G1326" s="2">
        <f>'Moving Avg'!F1326</f>
        <v>2.74017</v>
      </c>
      <c r="H1326" s="2">
        <f>'Moving Avg'!G1326</f>
        <v>2.9771280000000013</v>
      </c>
      <c r="I1326" s="2">
        <f>'Moving Avg'!H1326</f>
        <v>3.2973484999999996</v>
      </c>
      <c r="J1326" s="17" t="str">
        <f>OBV!F1326</f>
        <v>BEARISH</v>
      </c>
      <c r="K1326" s="17" t="str">
        <f>OBV!G1326</f>
        <v>NEUTRAL</v>
      </c>
      <c r="L1326" s="17" t="str">
        <f>OBV!H1326</f>
        <v>CONFIRMED BEARISH</v>
      </c>
    </row>
    <row r="1327" spans="1:12" ht="13.5" x14ac:dyDescent="0.25">
      <c r="A1327" s="3">
        <f>RSI!A1327</f>
        <v>43943</v>
      </c>
      <c r="B1327" s="2">
        <f>RSI!B1327</f>
        <v>2.6442000000000001</v>
      </c>
      <c r="C1327" s="2">
        <f>RSI!I1327</f>
        <v>37.993517756830194</v>
      </c>
      <c r="D1327" s="2">
        <f>MACD!E1327</f>
        <v>-5.3929455455388187E-3</v>
      </c>
      <c r="E1327" s="2">
        <f>MACD!F1327</f>
        <v>-1.0987783426517525E-2</v>
      </c>
      <c r="F1327" s="2">
        <f>'Moving Avg'!D1327</f>
        <v>2.6876600000000002</v>
      </c>
      <c r="G1327" s="2">
        <f>'Moving Avg'!F1327</f>
        <v>2.7434299999999996</v>
      </c>
      <c r="H1327" s="2">
        <f>'Moving Avg'!G1327</f>
        <v>2.9662620000000004</v>
      </c>
      <c r="I1327" s="2">
        <f>'Moving Avg'!H1327</f>
        <v>3.2934279999999991</v>
      </c>
      <c r="J1327" s="17" t="str">
        <f>OBV!F1327</f>
        <v>BEARISH</v>
      </c>
      <c r="K1327" s="17" t="str">
        <f>OBV!G1327</f>
        <v>NEUTRAL</v>
      </c>
      <c r="L1327" s="17" t="str">
        <f>OBV!H1327</f>
        <v>CONFIRMED BEARISH</v>
      </c>
    </row>
    <row r="1328" spans="1:12" ht="13.5" x14ac:dyDescent="0.25">
      <c r="A1328" s="3">
        <f>RSI!A1328</f>
        <v>43944</v>
      </c>
      <c r="B1328" s="2">
        <f>RSI!B1328</f>
        <v>2.6442000000000001</v>
      </c>
      <c r="C1328" s="2">
        <f>RSI!I1328</f>
        <v>37.993517756830194</v>
      </c>
      <c r="D1328" s="2">
        <f>MACD!E1328</f>
        <v>5.849105810990185E-3</v>
      </c>
      <c r="E1328" s="2">
        <f>MACD!F1328</f>
        <v>-7.6204055790159838E-3</v>
      </c>
      <c r="F1328" s="2">
        <f>'Moving Avg'!D1328</f>
        <v>2.6818599999999999</v>
      </c>
      <c r="G1328" s="2">
        <f>'Moving Avg'!F1328</f>
        <v>2.7430699999999999</v>
      </c>
      <c r="H1328" s="2">
        <f>'Moving Avg'!G1328</f>
        <v>2.9546720000000009</v>
      </c>
      <c r="I1328" s="2">
        <f>'Moving Avg'!H1328</f>
        <v>3.2895419999999991</v>
      </c>
      <c r="J1328" s="17" t="str">
        <f>OBV!F1328</f>
        <v>BEARISH</v>
      </c>
      <c r="K1328" s="17" t="str">
        <f>OBV!G1328</f>
        <v>NEUTRAL</v>
      </c>
      <c r="L1328" s="17" t="str">
        <f>OBV!H1328</f>
        <v>CONFIRMED BEARISH</v>
      </c>
    </row>
    <row r="1329" spans="1:12" ht="13.5" x14ac:dyDescent="0.25">
      <c r="A1329" s="3">
        <f>RSI!A1329</f>
        <v>43945</v>
      </c>
      <c r="B1329" s="2">
        <f>RSI!B1329</f>
        <v>2.6949000000000001</v>
      </c>
      <c r="C1329" s="2">
        <f>RSI!I1329</f>
        <v>42.845079582695412</v>
      </c>
      <c r="D1329" s="2">
        <f>MACD!E1329</f>
        <v>1.693220467082357E-2</v>
      </c>
      <c r="E1329" s="2">
        <f>MACD!F1329</f>
        <v>-2.7098835290480737E-3</v>
      </c>
      <c r="F1329" s="2">
        <f>'Moving Avg'!D1329</f>
        <v>2.6731600000000002</v>
      </c>
      <c r="G1329" s="2">
        <f>'Moving Avg'!F1329</f>
        <v>2.7441550000000001</v>
      </c>
      <c r="H1329" s="2">
        <f>'Moving Avg'!G1329</f>
        <v>2.9433720000000005</v>
      </c>
      <c r="I1329" s="2">
        <f>'Moving Avg'!H1329</f>
        <v>3.286116499999999</v>
      </c>
      <c r="J1329" s="17" t="str">
        <f>OBV!F1329</f>
        <v>BEARISH</v>
      </c>
      <c r="K1329" s="17" t="str">
        <f>OBV!G1329</f>
        <v>NEUTRAL</v>
      </c>
      <c r="L1329" s="17" t="str">
        <f>OBV!H1329</f>
        <v>CONFIRMED BEARISH</v>
      </c>
    </row>
    <row r="1330" spans="1:12" ht="13.5" x14ac:dyDescent="0.25">
      <c r="A1330" s="3">
        <f>RSI!A1330</f>
        <v>43948</v>
      </c>
      <c r="B1330" s="2">
        <f>RSI!B1330</f>
        <v>2.6442000000000001</v>
      </c>
      <c r="C1330" s="2">
        <f>RSI!I1330</f>
        <v>39.515448794308426</v>
      </c>
      <c r="D1330" s="2">
        <f>MACD!E1330</f>
        <v>1.8334835348233547E-2</v>
      </c>
      <c r="E1330" s="2">
        <f>MACD!F1330</f>
        <v>1.4990602464082506E-3</v>
      </c>
      <c r="F1330" s="2">
        <f>'Moving Avg'!D1330</f>
        <v>2.65578</v>
      </c>
      <c r="G1330" s="2">
        <f>'Moving Avg'!F1330</f>
        <v>2.7390849999999993</v>
      </c>
      <c r="H1330" s="2">
        <f>'Moving Avg'!G1330</f>
        <v>2.9310580000000006</v>
      </c>
      <c r="I1330" s="2">
        <f>'Moving Avg'!H1330</f>
        <v>3.2824374999999986</v>
      </c>
      <c r="J1330" s="17" t="str">
        <f>OBV!F1330</f>
        <v>BEARISH</v>
      </c>
      <c r="K1330" s="17" t="str">
        <f>OBV!G1330</f>
        <v>NEUTRAL</v>
      </c>
      <c r="L1330" s="17" t="str">
        <f>OBV!H1330</f>
        <v>CONFIRMED BEARISH</v>
      </c>
    </row>
    <row r="1331" spans="1:12" ht="13.5" x14ac:dyDescent="0.25">
      <c r="A1331" s="3">
        <f>RSI!A1331</f>
        <v>43949</v>
      </c>
      <c r="B1331" s="2">
        <f>RSI!B1331</f>
        <v>2.5716999999999999</v>
      </c>
      <c r="C1331" s="2">
        <f>RSI!I1331</f>
        <v>35.291835903641442</v>
      </c>
      <c r="D1331" s="2">
        <f>MACD!E1331</f>
        <v>2.2314847014600403E-2</v>
      </c>
      <c r="E1331" s="2">
        <f>MACD!F1331</f>
        <v>5.6622176000466814E-3</v>
      </c>
      <c r="F1331" s="2">
        <f>'Moving Avg'!D1331</f>
        <v>2.63984</v>
      </c>
      <c r="G1331" s="2">
        <f>'Moving Avg'!F1331</f>
        <v>2.7300299999999997</v>
      </c>
      <c r="H1331" s="2">
        <f>'Moving Avg'!G1331</f>
        <v>2.9172940000000001</v>
      </c>
      <c r="I1331" s="2">
        <f>'Moving Avg'!H1331</f>
        <v>3.2781889999999989</v>
      </c>
      <c r="J1331" s="17" t="str">
        <f>OBV!F1331</f>
        <v>BEARISH</v>
      </c>
      <c r="K1331" s="17" t="str">
        <f>OBV!G1331</f>
        <v>NEUTRAL</v>
      </c>
      <c r="L1331" s="17" t="str">
        <f>OBV!H1331</f>
        <v>CONFIRMED BEARISH</v>
      </c>
    </row>
    <row r="1332" spans="1:12" ht="13.5" x14ac:dyDescent="0.25">
      <c r="A1332" s="3">
        <f>RSI!A1332</f>
        <v>43950</v>
      </c>
      <c r="B1332" s="2">
        <f>RSI!B1332</f>
        <v>2.6297000000000001</v>
      </c>
      <c r="C1332" s="2">
        <f>RSI!I1332</f>
        <v>40.748085693765226</v>
      </c>
      <c r="D1332" s="2">
        <f>MACD!E1332</f>
        <v>2.8103006046487966E-2</v>
      </c>
      <c r="E1332" s="2">
        <f>MACD!F1332</f>
        <v>1.0150375289334938E-2</v>
      </c>
      <c r="F1332" s="2">
        <f>'Moving Avg'!D1332</f>
        <v>2.6369400000000001</v>
      </c>
      <c r="G1332" s="2">
        <f>'Moving Avg'!F1332</f>
        <v>2.7202499999999996</v>
      </c>
      <c r="H1332" s="2">
        <f>'Moving Avg'!G1332</f>
        <v>2.9049779999999998</v>
      </c>
      <c r="I1332" s="2">
        <f>'Moving Avg'!H1332</f>
        <v>3.274230499999998</v>
      </c>
      <c r="J1332" s="17" t="str">
        <f>OBV!F1332</f>
        <v>BEARISH</v>
      </c>
      <c r="K1332" s="17" t="str">
        <f>OBV!G1332</f>
        <v>NEUTRAL</v>
      </c>
      <c r="L1332" s="17" t="str">
        <f>OBV!H1332</f>
        <v>CONFIRMED BEARISH</v>
      </c>
    </row>
    <row r="1333" spans="1:12" ht="13.5" x14ac:dyDescent="0.25">
      <c r="A1333" s="3">
        <f>RSI!A1333</f>
        <v>43951</v>
      </c>
      <c r="B1333" s="2">
        <f>RSI!B1333</f>
        <v>2.6006999999999998</v>
      </c>
      <c r="C1333" s="2">
        <f>RSI!I1333</f>
        <v>38.978330920833635</v>
      </c>
      <c r="D1333" s="2">
        <f>MACD!E1333</f>
        <v>2.362246960655412E-2</v>
      </c>
      <c r="E1333" s="2">
        <f>MACD!F1333</f>
        <v>1.2844794152778775E-2</v>
      </c>
      <c r="F1333" s="2">
        <f>'Moving Avg'!D1333</f>
        <v>2.6282399999999999</v>
      </c>
      <c r="G1333" s="2">
        <f>'Moving Avg'!F1333</f>
        <v>2.7068499999999993</v>
      </c>
      <c r="H1333" s="2">
        <f>'Moving Avg'!G1333</f>
        <v>2.891794</v>
      </c>
      <c r="I1333" s="2">
        <f>'Moving Avg'!H1333</f>
        <v>3.2701614999999982</v>
      </c>
      <c r="J1333" s="17" t="str">
        <f>OBV!F1333</f>
        <v>BEARISH</v>
      </c>
      <c r="K1333" s="17" t="str">
        <f>OBV!G1333</f>
        <v>NEUTRAL</v>
      </c>
      <c r="L1333" s="17" t="str">
        <f>OBV!H1333</f>
        <v>CONFIRMED BEARISH</v>
      </c>
    </row>
    <row r="1334" spans="1:12" ht="13.5" x14ac:dyDescent="0.25">
      <c r="A1334" s="3">
        <f>RSI!A1334</f>
        <v>43955</v>
      </c>
      <c r="B1334" s="2">
        <f>RSI!B1334</f>
        <v>2.5935000000000001</v>
      </c>
      <c r="C1334" s="2">
        <f>RSI!I1334</f>
        <v>38.530891625560272</v>
      </c>
      <c r="D1334" s="2">
        <f>MACD!E1334</f>
        <v>3.1233189266360206E-2</v>
      </c>
      <c r="E1334" s="2">
        <f>MACD!F1334</f>
        <v>1.6522473175495062E-2</v>
      </c>
      <c r="F1334" s="2">
        <f>'Moving Avg'!D1334</f>
        <v>2.6079599999999998</v>
      </c>
      <c r="G1334" s="2">
        <f>'Moving Avg'!F1334</f>
        <v>2.6938099999999996</v>
      </c>
      <c r="H1334" s="2">
        <f>'Moving Avg'!G1334</f>
        <v>2.8787539999999994</v>
      </c>
      <c r="I1334" s="2">
        <f>'Moving Avg'!H1334</f>
        <v>3.2658839999999976</v>
      </c>
      <c r="J1334" s="17" t="str">
        <f>OBV!F1334</f>
        <v>BEARISH</v>
      </c>
      <c r="K1334" s="17" t="str">
        <f>OBV!G1334</f>
        <v>NEUTRAL</v>
      </c>
      <c r="L1334" s="17" t="str">
        <f>OBV!H1334</f>
        <v>CONFIRMED BEARISH</v>
      </c>
    </row>
    <row r="1335" spans="1:12" ht="13.5" x14ac:dyDescent="0.25">
      <c r="A1335" s="3">
        <f>RSI!A1335</f>
        <v>43956</v>
      </c>
      <c r="B1335" s="2">
        <f>RSI!B1335</f>
        <v>2.6006999999999998</v>
      </c>
      <c r="C1335" s="2">
        <f>RSI!I1335</f>
        <v>39.281505456248212</v>
      </c>
      <c r="D1335" s="2">
        <f>MACD!E1335</f>
        <v>3.683494182869973E-2</v>
      </c>
      <c r="E1335" s="2">
        <f>MACD!F1335</f>
        <v>2.0584966906135996E-2</v>
      </c>
      <c r="F1335" s="2">
        <f>'Moving Avg'!D1335</f>
        <v>2.5992600000000001</v>
      </c>
      <c r="G1335" s="2">
        <f>'Moving Avg'!F1335</f>
        <v>2.6851149999999997</v>
      </c>
      <c r="H1335" s="2">
        <f>'Moving Avg'!G1335</f>
        <v>2.8655699999999991</v>
      </c>
      <c r="I1335" s="2">
        <f>'Moving Avg'!H1335</f>
        <v>3.2616424999999976</v>
      </c>
      <c r="J1335" s="17" t="str">
        <f>OBV!F1335</f>
        <v>BEARISH</v>
      </c>
      <c r="K1335" s="17" t="str">
        <f>OBV!G1335</f>
        <v>NEUTRAL</v>
      </c>
      <c r="L1335" s="17" t="str">
        <f>OBV!H1335</f>
        <v>CONFIRMED BEARISH</v>
      </c>
    </row>
    <row r="1336" spans="1:12" ht="13.5" x14ac:dyDescent="0.25">
      <c r="A1336" s="3">
        <f>RSI!A1336</f>
        <v>43957</v>
      </c>
      <c r="B1336" s="2">
        <f>RSI!B1336</f>
        <v>2.6006999999999998</v>
      </c>
      <c r="C1336" s="2">
        <f>RSI!I1336</f>
        <v>39.281505456248212</v>
      </c>
      <c r="D1336" s="2">
        <f>MACD!E1336</f>
        <v>3.0028509313966278E-2</v>
      </c>
      <c r="E1336" s="2">
        <f>MACD!F1336</f>
        <v>2.2473675387702053E-2</v>
      </c>
      <c r="F1336" s="2">
        <f>'Moving Avg'!D1336</f>
        <v>2.6050599999999999</v>
      </c>
      <c r="G1336" s="2">
        <f>'Moving Avg'!F1336</f>
        <v>2.6804049999999995</v>
      </c>
      <c r="H1336" s="2">
        <f>'Moving Avg'!G1336</f>
        <v>2.8523859999999992</v>
      </c>
      <c r="I1336" s="2">
        <f>'Moving Avg'!H1336</f>
        <v>3.2574009999999971</v>
      </c>
      <c r="J1336" s="17" t="str">
        <f>OBV!F1336</f>
        <v>BEARISH</v>
      </c>
      <c r="K1336" s="17" t="str">
        <f>OBV!G1336</f>
        <v>NEUTRAL</v>
      </c>
      <c r="L1336" s="17" t="str">
        <f>OBV!H1336</f>
        <v>BEARISH DIVERGENCE</v>
      </c>
    </row>
    <row r="1337" spans="1:12" ht="13.5" x14ac:dyDescent="0.25">
      <c r="A1337" s="3">
        <f>RSI!A1337</f>
        <v>43958</v>
      </c>
      <c r="B1337" s="2">
        <f>RSI!B1337</f>
        <v>2.5571999999999999</v>
      </c>
      <c r="C1337" s="2">
        <f>RSI!I1337</f>
        <v>36.185377612097831</v>
      </c>
      <c r="D1337" s="2">
        <f>MACD!E1337</f>
        <v>2.7045936724770847E-2</v>
      </c>
      <c r="E1337" s="2">
        <f>MACD!F1337</f>
        <v>2.338812765511581E-2</v>
      </c>
      <c r="F1337" s="2">
        <f>'Moving Avg'!D1337</f>
        <v>2.59056</v>
      </c>
      <c r="G1337" s="2">
        <f>'Moving Avg'!F1337</f>
        <v>2.6695350000000002</v>
      </c>
      <c r="H1337" s="2">
        <f>'Moving Avg'!G1337</f>
        <v>2.8384759999999996</v>
      </c>
      <c r="I1337" s="2">
        <f>'Moving Avg'!H1337</f>
        <v>3.2529419999999969</v>
      </c>
      <c r="J1337" s="17" t="str">
        <f>OBV!F1337</f>
        <v>BEARISH</v>
      </c>
      <c r="K1337" s="17" t="str">
        <f>OBV!G1337</f>
        <v>NEUTRAL</v>
      </c>
      <c r="L1337" s="17" t="str">
        <f>OBV!H1337</f>
        <v>CONFIRMED BEARISH</v>
      </c>
    </row>
    <row r="1338" spans="1:12" ht="13.5" x14ac:dyDescent="0.25">
      <c r="A1338" s="3">
        <f>RSI!A1338</f>
        <v>43959</v>
      </c>
      <c r="B1338" s="2">
        <f>RSI!B1338</f>
        <v>2.6006999999999998</v>
      </c>
      <c r="C1338" s="2">
        <f>RSI!I1338</f>
        <v>41.178280939976133</v>
      </c>
      <c r="D1338" s="2">
        <f>MACD!E1338</f>
        <v>2.2170178294777187E-2</v>
      </c>
      <c r="E1338" s="2">
        <f>MACD!F1338</f>
        <v>2.3144537783048088E-2</v>
      </c>
      <c r="F1338" s="2">
        <f>'Moving Avg'!D1338</f>
        <v>2.59056</v>
      </c>
      <c r="G1338" s="2">
        <f>'Moving Avg'!F1338</f>
        <v>2.6601149999999998</v>
      </c>
      <c r="H1338" s="2">
        <f>'Moving Avg'!G1338</f>
        <v>2.8252919999999988</v>
      </c>
      <c r="I1338" s="2">
        <f>'Moving Avg'!H1338</f>
        <v>3.2487004999999969</v>
      </c>
      <c r="J1338" s="17" t="str">
        <f>OBV!F1338</f>
        <v>BULLISH</v>
      </c>
      <c r="K1338" s="17" t="str">
        <f>OBV!G1338</f>
        <v>NEUTRAL</v>
      </c>
      <c r="L1338" s="17" t="str">
        <f>OBV!H1338</f>
        <v>NEUTRAL</v>
      </c>
    </row>
    <row r="1339" spans="1:12" ht="13.5" x14ac:dyDescent="0.25">
      <c r="A1339" s="3">
        <f>RSI!A1339</f>
        <v>43962</v>
      </c>
      <c r="B1339" s="2">
        <f>RSI!B1339</f>
        <v>2.6006999999999998</v>
      </c>
      <c r="C1339" s="2">
        <f>RSI!I1339</f>
        <v>41.17828093997614</v>
      </c>
      <c r="D1339" s="2">
        <f>MACD!E1339</f>
        <v>2.6393214530026743E-2</v>
      </c>
      <c r="E1339" s="2">
        <f>MACD!F1339</f>
        <v>2.3794273132443818E-2</v>
      </c>
      <c r="F1339" s="2">
        <f>'Moving Avg'!D1339</f>
        <v>2.5919999999999996</v>
      </c>
      <c r="G1339" s="2">
        <f>'Moving Avg'!F1339</f>
        <v>2.6492499999999999</v>
      </c>
      <c r="H1339" s="2">
        <f>'Moving Avg'!G1339</f>
        <v>2.8121079999999989</v>
      </c>
      <c r="I1339" s="2">
        <f>'Moving Avg'!H1339</f>
        <v>3.2443209999999971</v>
      </c>
      <c r="J1339" s="17" t="str">
        <f>OBV!F1339</f>
        <v>BULLISH</v>
      </c>
      <c r="K1339" s="17" t="str">
        <f>OBV!G1339</f>
        <v>NEUTRAL</v>
      </c>
      <c r="L1339" s="17" t="str">
        <f>OBV!H1339</f>
        <v>CONFIRMED BULLISH</v>
      </c>
    </row>
    <row r="1340" spans="1:12" ht="13.5" x14ac:dyDescent="0.25">
      <c r="A1340" s="3">
        <f>RSI!A1340</f>
        <v>43963</v>
      </c>
      <c r="B1340" s="2">
        <f>RSI!B1340</f>
        <v>2.6006999999999998</v>
      </c>
      <c r="C1340" s="2">
        <f>RSI!I1340</f>
        <v>41.178280939976133</v>
      </c>
      <c r="D1340" s="2">
        <f>MACD!E1340</f>
        <v>2.2674588053028355E-2</v>
      </c>
      <c r="E1340" s="2">
        <f>MACD!F1340</f>
        <v>2.3570336116560724E-2</v>
      </c>
      <c r="F1340" s="2">
        <f>'Moving Avg'!D1340</f>
        <v>2.5919999999999996</v>
      </c>
      <c r="G1340" s="2">
        <f>'Moving Avg'!F1340</f>
        <v>2.6423650000000003</v>
      </c>
      <c r="H1340" s="2">
        <f>'Moving Avg'!G1340</f>
        <v>2.8003719999999994</v>
      </c>
      <c r="I1340" s="2">
        <f>'Moving Avg'!H1340</f>
        <v>3.2399414999999965</v>
      </c>
      <c r="J1340" s="17" t="str">
        <f>OBV!F1340</f>
        <v>BULLISH</v>
      </c>
      <c r="K1340" s="17" t="str">
        <f>OBV!G1340</f>
        <v>NEUTRAL</v>
      </c>
      <c r="L1340" s="17" t="str">
        <f>OBV!H1340</f>
        <v>NEUTRAL</v>
      </c>
    </row>
    <row r="1341" spans="1:12" ht="13.5" x14ac:dyDescent="0.25">
      <c r="A1341" s="3">
        <f>RSI!A1341</f>
        <v>43964</v>
      </c>
      <c r="B1341" s="2">
        <f>RSI!B1341</f>
        <v>2.5644999999999998</v>
      </c>
      <c r="C1341" s="2">
        <f>RSI!I1341</f>
        <v>38.081434856572379</v>
      </c>
      <c r="D1341" s="2">
        <f>MACD!E1341</f>
        <v>1.1526096220017656E-2</v>
      </c>
      <c r="E1341" s="2">
        <f>MACD!F1341</f>
        <v>2.1161488137252112E-2</v>
      </c>
      <c r="F1341" s="2">
        <f>'Moving Avg'!D1341</f>
        <v>2.5847600000000002</v>
      </c>
      <c r="G1341" s="2">
        <f>'Moving Avg'!F1341</f>
        <v>2.6347600000000009</v>
      </c>
      <c r="H1341" s="2">
        <f>'Moving Avg'!G1341</f>
        <v>2.7867519999999995</v>
      </c>
      <c r="I1341" s="2">
        <f>'Moving Avg'!H1341</f>
        <v>3.235518999999996</v>
      </c>
      <c r="J1341" s="17" t="str">
        <f>OBV!F1341</f>
        <v>BEARISH</v>
      </c>
      <c r="K1341" s="17" t="str">
        <f>OBV!G1341</f>
        <v>NEUTRAL</v>
      </c>
      <c r="L1341" s="17" t="str">
        <f>OBV!H1341</f>
        <v>CONFIRMED BEARISH</v>
      </c>
    </row>
    <row r="1342" spans="1:12" ht="13.5" x14ac:dyDescent="0.25">
      <c r="A1342" s="3">
        <f>RSI!A1342</f>
        <v>43965</v>
      </c>
      <c r="B1342" s="2">
        <f>RSI!B1342</f>
        <v>2.4992999999999999</v>
      </c>
      <c r="C1342" s="2">
        <f>RSI!I1342</f>
        <v>33.233554324850985</v>
      </c>
      <c r="D1342" s="2">
        <f>MACD!E1342</f>
        <v>1.6494929157459204E-2</v>
      </c>
      <c r="E1342" s="2">
        <f>MACD!F1342</f>
        <v>2.0228176341293532E-2</v>
      </c>
      <c r="F1342" s="2">
        <f>'Moving Avg'!D1342</f>
        <v>2.5731799999999998</v>
      </c>
      <c r="G1342" s="2">
        <f>'Moving Avg'!F1342</f>
        <v>2.6220850000000007</v>
      </c>
      <c r="H1342" s="2">
        <f>'Moving Avg'!G1342</f>
        <v>2.7718279999999997</v>
      </c>
      <c r="I1342" s="2">
        <f>'Moving Avg'!H1342</f>
        <v>3.2305289999999958</v>
      </c>
      <c r="J1342" s="17" t="str">
        <f>OBV!F1342</f>
        <v>BEARISH</v>
      </c>
      <c r="K1342" s="17" t="str">
        <f>OBV!G1342</f>
        <v>NEUTRAL</v>
      </c>
      <c r="L1342" s="17" t="str">
        <f>OBV!H1342</f>
        <v>CONFIRMED BEARISH</v>
      </c>
    </row>
    <row r="1343" spans="1:12" ht="13.5" x14ac:dyDescent="0.25">
      <c r="A1343" s="3">
        <f>RSI!A1343</f>
        <v>43966</v>
      </c>
      <c r="B1343" s="2">
        <f>RSI!B1343</f>
        <v>2.5716999999999999</v>
      </c>
      <c r="C1343" s="2">
        <f>RSI!I1343</f>
        <v>42.054831865540834</v>
      </c>
      <c r="D1343" s="2">
        <f>MACD!E1343</f>
        <v>1.186145149696527E-2</v>
      </c>
      <c r="E1343" s="2">
        <f>MACD!F1343</f>
        <v>1.8554831372427881E-2</v>
      </c>
      <c r="F1343" s="2">
        <f>'Moving Avg'!D1343</f>
        <v>2.56738</v>
      </c>
      <c r="G1343" s="2">
        <f>'Moving Avg'!F1343</f>
        <v>2.6170100000000001</v>
      </c>
      <c r="H1343" s="2">
        <f>'Moving Avg'!G1343</f>
        <v>2.7584980000000003</v>
      </c>
      <c r="I1343" s="2">
        <f>'Moving Avg'!H1343</f>
        <v>3.2259009999999955</v>
      </c>
      <c r="J1343" s="17" t="str">
        <f>OBV!F1343</f>
        <v>BEARISH</v>
      </c>
      <c r="K1343" s="17" t="str">
        <f>OBV!G1343</f>
        <v>NEUTRAL</v>
      </c>
      <c r="L1343" s="17" t="str">
        <f>OBV!H1343</f>
        <v>CONFIRMED BEARISH</v>
      </c>
    </row>
    <row r="1344" spans="1:12" ht="13.5" x14ac:dyDescent="0.25">
      <c r="A1344" s="3">
        <f>RSI!A1344</f>
        <v>43969</v>
      </c>
      <c r="B1344" s="2">
        <f>RSI!B1344</f>
        <v>2.5861999999999998</v>
      </c>
      <c r="C1344" s="2">
        <f>RSI!I1344</f>
        <v>43.660300678275725</v>
      </c>
      <c r="D1344" s="2">
        <f>MACD!E1344</f>
        <v>6.2447786689778795E-3</v>
      </c>
      <c r="E1344" s="2">
        <f>MACD!F1344</f>
        <v>1.6092820831737881E-2</v>
      </c>
      <c r="F1344" s="2">
        <f>'Moving Avg'!D1344</f>
        <v>2.5644800000000001</v>
      </c>
      <c r="G1344" s="2">
        <f>'Moving Avg'!F1344</f>
        <v>2.6093999999999999</v>
      </c>
      <c r="H1344" s="2">
        <f>'Moving Avg'!G1344</f>
        <v>2.7464719999999998</v>
      </c>
      <c r="I1344" s="2">
        <f>'Moving Avg'!H1344</f>
        <v>3.221379999999995</v>
      </c>
      <c r="J1344" s="17" t="str">
        <f>OBV!F1344</f>
        <v>BEARISH</v>
      </c>
      <c r="K1344" s="17" t="str">
        <f>OBV!G1344</f>
        <v>NEUTRAL</v>
      </c>
      <c r="L1344" s="17" t="str">
        <f>OBV!H1344</f>
        <v>CONFIRMED BEARISH</v>
      </c>
    </row>
    <row r="1345" spans="1:12" ht="13.5" x14ac:dyDescent="0.25">
      <c r="A1345" s="3">
        <f>RSI!A1345</f>
        <v>43970</v>
      </c>
      <c r="B1345" s="2">
        <f>RSI!B1345</f>
        <v>2.6006999999999998</v>
      </c>
      <c r="C1345" s="2">
        <f>RSI!I1345</f>
        <v>45.292656951618888</v>
      </c>
      <c r="D1345" s="2">
        <f>MACD!E1345</f>
        <v>1.8898950724750563E-3</v>
      </c>
      <c r="E1345" s="2">
        <f>MACD!F1345</f>
        <v>1.3252235679885318E-2</v>
      </c>
      <c r="F1345" s="2">
        <f>'Moving Avg'!D1345</f>
        <v>2.5644799999999996</v>
      </c>
      <c r="G1345" s="2">
        <f>'Moving Avg'!F1345</f>
        <v>2.6028800000000003</v>
      </c>
      <c r="H1345" s="2">
        <f>'Moving Avg'!G1345</f>
        <v>2.7356059999999998</v>
      </c>
      <c r="I1345" s="2">
        <f>'Moving Avg'!H1345</f>
        <v>3.2170004999999953</v>
      </c>
      <c r="J1345" s="17" t="str">
        <f>OBV!F1345</f>
        <v>BEARISH</v>
      </c>
      <c r="K1345" s="17" t="str">
        <f>OBV!G1345</f>
        <v>NEUTRAL</v>
      </c>
      <c r="L1345" s="17" t="str">
        <f>OBV!H1345</f>
        <v>NEUTRAL</v>
      </c>
    </row>
    <row r="1346" spans="1:12" ht="13.5" x14ac:dyDescent="0.25">
      <c r="A1346" s="3">
        <f>RSI!A1346</f>
        <v>43971</v>
      </c>
      <c r="B1346" s="2">
        <f>RSI!B1346</f>
        <v>2.6732</v>
      </c>
      <c r="C1346" s="2">
        <f>RSI!I1346</f>
        <v>52.675757552409543</v>
      </c>
      <c r="D1346" s="2">
        <f>MACD!E1346</f>
        <v>-6.9139584013946376E-3</v>
      </c>
      <c r="E1346" s="2">
        <f>MACD!F1346</f>
        <v>9.2189968636293262E-3</v>
      </c>
      <c r="F1346" s="2">
        <f>'Moving Avg'!D1346</f>
        <v>2.58622</v>
      </c>
      <c r="G1346" s="2">
        <f>'Moving Avg'!F1346</f>
        <v>2.6039699999999999</v>
      </c>
      <c r="H1346" s="2">
        <f>'Moving Avg'!G1346</f>
        <v>2.7267679999999994</v>
      </c>
      <c r="I1346" s="2">
        <f>'Moving Avg'!H1346</f>
        <v>3.2131214999999944</v>
      </c>
      <c r="J1346" s="17" t="str">
        <f>OBV!F1346</f>
        <v>BULLISH</v>
      </c>
      <c r="K1346" s="17" t="str">
        <f>OBV!G1346</f>
        <v>NEUTRAL</v>
      </c>
      <c r="L1346" s="17" t="str">
        <f>OBV!H1346</f>
        <v>CONFIRMED BULLISH</v>
      </c>
    </row>
    <row r="1347" spans="1:12" ht="13.5" x14ac:dyDescent="0.25">
      <c r="A1347" s="3">
        <f>RSI!A1347</f>
        <v>43972</v>
      </c>
      <c r="B1347" s="2">
        <f>RSI!B1347</f>
        <v>2.6804000000000001</v>
      </c>
      <c r="C1347" s="2">
        <f>RSI!I1347</f>
        <v>53.349094451449027</v>
      </c>
      <c r="D1347" s="2">
        <f>MACD!E1347</f>
        <v>-2.1784624702558819E-2</v>
      </c>
      <c r="E1347" s="2">
        <f>MACD!F1347</f>
        <v>3.0182725503916973E-3</v>
      </c>
      <c r="F1347" s="2">
        <f>'Moving Avg'!D1347</f>
        <v>2.6224400000000001</v>
      </c>
      <c r="G1347" s="2">
        <f>'Moving Avg'!F1347</f>
        <v>2.6057800000000002</v>
      </c>
      <c r="H1347" s="2">
        <f>'Moving Avg'!G1347</f>
        <v>2.7167699999999995</v>
      </c>
      <c r="I1347" s="2">
        <f>'Moving Avg'!H1347</f>
        <v>3.2092784999999941</v>
      </c>
      <c r="J1347" s="17" t="str">
        <f>OBV!F1347</f>
        <v>BULLISH</v>
      </c>
      <c r="K1347" s="17" t="str">
        <f>OBV!G1347</f>
        <v>NEUTRAL</v>
      </c>
      <c r="L1347" s="17" t="str">
        <f>OBV!H1347</f>
        <v>CONFIRMED BULLISH</v>
      </c>
    </row>
    <row r="1348" spans="1:12" ht="13.5" x14ac:dyDescent="0.25">
      <c r="A1348" s="3">
        <f>RSI!A1348</f>
        <v>43973</v>
      </c>
      <c r="B1348" s="2">
        <f>RSI!B1348</f>
        <v>2.7383999999999999</v>
      </c>
      <c r="C1348" s="2">
        <f>RSI!I1348</f>
        <v>58.474663462523999</v>
      </c>
      <c r="D1348" s="2">
        <f>MACD!E1348</f>
        <v>-3.2195151010279144E-2</v>
      </c>
      <c r="E1348" s="2">
        <f>MACD!F1348</f>
        <v>-4.0244121617424708E-3</v>
      </c>
      <c r="F1348" s="2">
        <f>'Moving Avg'!D1348</f>
        <v>2.65578</v>
      </c>
      <c r="G1348" s="2">
        <f>'Moving Avg'!F1348</f>
        <v>2.6104899999999995</v>
      </c>
      <c r="H1348" s="2">
        <f>'Moving Avg'!G1348</f>
        <v>2.707932</v>
      </c>
      <c r="I1348" s="2">
        <f>'Moving Avg'!H1348</f>
        <v>3.205725499999994</v>
      </c>
      <c r="J1348" s="17" t="str">
        <f>OBV!F1348</f>
        <v>BULLISH</v>
      </c>
      <c r="K1348" s="17" t="str">
        <f>OBV!G1348</f>
        <v>NEUTRAL</v>
      </c>
      <c r="L1348" s="17" t="str">
        <f>OBV!H1348</f>
        <v>CONFIRMED BULLISH</v>
      </c>
    </row>
    <row r="1349" spans="1:12" ht="13.5" x14ac:dyDescent="0.25">
      <c r="A1349" s="3">
        <f>RSI!A1349</f>
        <v>43977</v>
      </c>
      <c r="B1349" s="2">
        <f>RSI!B1349</f>
        <v>2.6804000000000001</v>
      </c>
      <c r="C1349" s="2">
        <f>RSI!I1349</f>
        <v>52.287844228576901</v>
      </c>
      <c r="D1349" s="2">
        <f>MACD!E1349</f>
        <v>-3.7257584430740565E-2</v>
      </c>
      <c r="E1349" s="2">
        <f>MACD!F1349</f>
        <v>-1.067104661554209E-2</v>
      </c>
      <c r="F1349" s="2">
        <f>'Moving Avg'!D1349</f>
        <v>2.67462</v>
      </c>
      <c r="G1349" s="2">
        <f>'Moving Avg'!F1349</f>
        <v>2.6097649999999999</v>
      </c>
      <c r="H1349" s="2">
        <f>'Moving Avg'!G1349</f>
        <v>2.6979340000000001</v>
      </c>
      <c r="I1349" s="2">
        <f>'Moving Avg'!H1349</f>
        <v>3.2019514999999941</v>
      </c>
      <c r="J1349" s="17" t="str">
        <f>OBV!F1349</f>
        <v>BULLISH</v>
      </c>
      <c r="K1349" s="17" t="str">
        <f>OBV!G1349</f>
        <v>NEUTRAL</v>
      </c>
      <c r="L1349" s="17" t="str">
        <f>OBV!H1349</f>
        <v>CONFIRMED BULLISH</v>
      </c>
    </row>
    <row r="1350" spans="1:12" ht="13.5" x14ac:dyDescent="0.25">
      <c r="A1350" s="3">
        <f>RSI!A1350</f>
        <v>43978</v>
      </c>
      <c r="B1350" s="2">
        <f>RSI!B1350</f>
        <v>2.7383999999999999</v>
      </c>
      <c r="C1350" s="2">
        <f>RSI!I1350</f>
        <v>57.168192158416893</v>
      </c>
      <c r="D1350" s="2">
        <f>MACD!E1350</f>
        <v>-4.6003848968928285E-2</v>
      </c>
      <c r="E1350" s="2">
        <f>MACD!F1350</f>
        <v>-1.7737607086219329E-2</v>
      </c>
      <c r="F1350" s="2">
        <f>'Moving Avg'!D1350</f>
        <v>2.7021600000000001</v>
      </c>
      <c r="G1350" s="2">
        <f>'Moving Avg'!F1350</f>
        <v>2.6144749999999997</v>
      </c>
      <c r="H1350" s="2">
        <f>'Moving Avg'!G1350</f>
        <v>2.6908360000000004</v>
      </c>
      <c r="I1350" s="2">
        <f>'Moving Avg'!H1350</f>
        <v>3.1982949999999932</v>
      </c>
      <c r="J1350" s="17" t="str">
        <f>OBV!F1350</f>
        <v>BULLISH</v>
      </c>
      <c r="K1350" s="17" t="str">
        <f>OBV!G1350</f>
        <v>NEUTRAL</v>
      </c>
      <c r="L1350" s="17" t="str">
        <f>OBV!H1350</f>
        <v>CONFIRMED BULLISH</v>
      </c>
    </row>
    <row r="1351" spans="1:12" ht="13.5" x14ac:dyDescent="0.25">
      <c r="A1351" s="3">
        <f>RSI!A1351</f>
        <v>43979</v>
      </c>
      <c r="B1351" s="2">
        <f>RSI!B1351</f>
        <v>2.6804000000000001</v>
      </c>
      <c r="C1351" s="2">
        <f>RSI!I1351</f>
        <v>51.49565893406573</v>
      </c>
      <c r="D1351" s="2">
        <f>MACD!E1351</f>
        <v>-5.5174240285526643E-2</v>
      </c>
      <c r="E1351" s="2">
        <f>MACD!F1351</f>
        <v>-2.5224933726080791E-2</v>
      </c>
      <c r="F1351" s="2">
        <f>'Moving Avg'!D1351</f>
        <v>2.7036000000000002</v>
      </c>
      <c r="G1351" s="2">
        <f>'Moving Avg'!F1351</f>
        <v>2.6199099999999995</v>
      </c>
      <c r="H1351" s="2">
        <f>'Moving Avg'!G1351</f>
        <v>2.6815640000000003</v>
      </c>
      <c r="I1351" s="2">
        <f>'Moving Avg'!H1351</f>
        <v>3.1944864999999938</v>
      </c>
      <c r="J1351" s="17" t="str">
        <f>OBV!F1351</f>
        <v>BULLISH</v>
      </c>
      <c r="K1351" s="17" t="str">
        <f>OBV!G1351</f>
        <v>NEUTRAL</v>
      </c>
      <c r="L1351" s="17" t="str">
        <f>OBV!H1351</f>
        <v>CONFIRMED BULLISH</v>
      </c>
    </row>
    <row r="1352" spans="1:12" ht="13.5" x14ac:dyDescent="0.25">
      <c r="A1352" s="3">
        <f>RSI!A1352</f>
        <v>43980</v>
      </c>
      <c r="B1352" s="2">
        <f>RSI!B1352</f>
        <v>2.6804000000000001</v>
      </c>
      <c r="C1352" s="2">
        <f>RSI!I1352</f>
        <v>51.49565893406573</v>
      </c>
      <c r="D1352" s="2">
        <f>MACD!E1352</f>
        <v>-7.3081820487584714E-2</v>
      </c>
      <c r="E1352" s="2">
        <f>MACD!F1352</f>
        <v>-3.4796311078381575E-2</v>
      </c>
      <c r="F1352" s="2">
        <f>'Moving Avg'!D1352</f>
        <v>2.7036000000000002</v>
      </c>
      <c r="G1352" s="2">
        <f>'Moving Avg'!F1352</f>
        <v>2.6224449999999995</v>
      </c>
      <c r="H1352" s="2">
        <f>'Moving Avg'!G1352</f>
        <v>2.6760580000000003</v>
      </c>
      <c r="I1352" s="2">
        <f>'Moving Avg'!H1352</f>
        <v>3.1905399999999933</v>
      </c>
      <c r="J1352" s="17" t="str">
        <f>OBV!F1352</f>
        <v>BEARISH</v>
      </c>
      <c r="K1352" s="17" t="str">
        <f>OBV!G1352</f>
        <v>NEUTRAL</v>
      </c>
      <c r="L1352" s="17" t="str">
        <f>OBV!H1352</f>
        <v>NEUTRAL</v>
      </c>
    </row>
    <row r="1353" spans="1:12" ht="13.5" x14ac:dyDescent="0.25">
      <c r="A1353" s="3">
        <f>RSI!A1353</f>
        <v>43983</v>
      </c>
      <c r="B1353" s="2">
        <f>RSI!B1353</f>
        <v>2.7601</v>
      </c>
      <c r="C1353" s="2">
        <f>RSI!I1353</f>
        <v>58.118502354851792</v>
      </c>
      <c r="D1353" s="2">
        <f>MACD!E1353</f>
        <v>-8.3108194486489761E-2</v>
      </c>
      <c r="E1353" s="2">
        <f>MACD!F1353</f>
        <v>-4.445868776000321E-2</v>
      </c>
      <c r="F1353" s="2">
        <f>'Moving Avg'!D1353</f>
        <v>2.7079399999999998</v>
      </c>
      <c r="G1353" s="2">
        <f>'Moving Avg'!F1353</f>
        <v>2.6304149999999993</v>
      </c>
      <c r="H1353" s="2">
        <f>'Moving Avg'!G1353</f>
        <v>2.675478</v>
      </c>
      <c r="I1353" s="2">
        <f>'Moving Avg'!H1353</f>
        <v>3.1870264999999938</v>
      </c>
      <c r="J1353" s="17" t="str">
        <f>OBV!F1353</f>
        <v>BULLISH</v>
      </c>
      <c r="K1353" s="17" t="str">
        <f>OBV!G1353</f>
        <v>NEUTRAL</v>
      </c>
      <c r="L1353" s="17" t="str">
        <f>OBV!H1353</f>
        <v>CONFIRMED BULLISH</v>
      </c>
    </row>
    <row r="1354" spans="1:12" ht="13.5" x14ac:dyDescent="0.25">
      <c r="A1354" s="3">
        <f>RSI!A1354</f>
        <v>43984</v>
      </c>
      <c r="B1354" s="2">
        <f>RSI!B1354</f>
        <v>2.7890999999999999</v>
      </c>
      <c r="C1354" s="2">
        <f>RSI!I1354</f>
        <v>60.245534982107884</v>
      </c>
      <c r="D1354" s="2">
        <f>MACD!E1354</f>
        <v>-9.2080901243620339E-2</v>
      </c>
      <c r="E1354" s="2">
        <f>MACD!F1354</f>
        <v>-5.3983130456726633E-2</v>
      </c>
      <c r="F1354" s="2">
        <f>'Moving Avg'!D1354</f>
        <v>2.7296799999999997</v>
      </c>
      <c r="G1354" s="2">
        <f>'Moving Avg'!F1354</f>
        <v>2.6401949999999994</v>
      </c>
      <c r="H1354" s="2">
        <f>'Moving Avg'!G1354</f>
        <v>2.6779419999999998</v>
      </c>
      <c r="I1354" s="2">
        <f>'Moving Avg'!H1354</f>
        <v>3.1832234999999942</v>
      </c>
      <c r="J1354" s="17" t="str">
        <f>OBV!F1354</f>
        <v>BULLISH</v>
      </c>
      <c r="K1354" s="17" t="str">
        <f>OBV!G1354</f>
        <v>NEUTRAL</v>
      </c>
      <c r="L1354" s="17" t="str">
        <f>OBV!H1354</f>
        <v>CONFIRMED BULLISH</v>
      </c>
    </row>
    <row r="1355" spans="1:12" ht="13.5" x14ac:dyDescent="0.25">
      <c r="A1355" s="3">
        <f>RSI!A1355</f>
        <v>43985</v>
      </c>
      <c r="B1355" s="2">
        <f>RSI!B1355</f>
        <v>2.7094</v>
      </c>
      <c r="C1355" s="2">
        <f>RSI!I1355</f>
        <v>52.373160611148975</v>
      </c>
      <c r="D1355" s="2">
        <f>MACD!E1355</f>
        <v>-9.2239222477912275E-2</v>
      </c>
      <c r="E1355" s="2">
        <f>MACD!F1355</f>
        <v>-6.1634348860963764E-2</v>
      </c>
      <c r="F1355" s="2">
        <f>'Moving Avg'!D1355</f>
        <v>2.7238800000000003</v>
      </c>
      <c r="G1355" s="2">
        <f>'Moving Avg'!F1355</f>
        <v>2.6456299999999997</v>
      </c>
      <c r="H1355" s="2">
        <f>'Moving Avg'!G1355</f>
        <v>2.67997</v>
      </c>
      <c r="I1355" s="2">
        <f>'Moving Avg'!H1355</f>
        <v>3.1793114999999936</v>
      </c>
      <c r="J1355" s="17" t="str">
        <f>OBV!F1355</f>
        <v>BEARISH</v>
      </c>
      <c r="K1355" s="17" t="str">
        <f>OBV!G1355</f>
        <v>NEUTRAL</v>
      </c>
      <c r="L1355" s="17" t="str">
        <f>OBV!H1355</f>
        <v>CONFIRMED BEARISH</v>
      </c>
    </row>
    <row r="1356" spans="1:12" ht="13.5" x14ac:dyDescent="0.25">
      <c r="A1356" s="3">
        <f>RSI!A1356</f>
        <v>43986</v>
      </c>
      <c r="B1356" s="2">
        <f>RSI!B1356</f>
        <v>2.7818000000000001</v>
      </c>
      <c r="C1356" s="2">
        <f>RSI!I1356</f>
        <v>57.771403807628673</v>
      </c>
      <c r="D1356" s="2">
        <f>MACD!E1356</f>
        <v>-8.6759967348335465E-2</v>
      </c>
      <c r="E1356" s="2">
        <f>MACD!F1356</f>
        <v>-6.6659472558438099E-2</v>
      </c>
      <c r="F1356" s="2">
        <f>'Moving Avg'!D1356</f>
        <v>2.7441599999999999</v>
      </c>
      <c r="G1356" s="2">
        <f>'Moving Avg'!F1356</f>
        <v>2.6546849999999997</v>
      </c>
      <c r="H1356" s="2">
        <f>'Moving Avg'!G1356</f>
        <v>2.6824320000000004</v>
      </c>
      <c r="I1356" s="2">
        <f>'Moving Avg'!H1356</f>
        <v>3.1756529999999943</v>
      </c>
      <c r="J1356" s="17" t="str">
        <f>OBV!F1356</f>
        <v>BEARISH</v>
      </c>
      <c r="K1356" s="17" t="str">
        <f>OBV!G1356</f>
        <v>NEUTRAL</v>
      </c>
      <c r="L1356" s="17" t="str">
        <f>OBV!H1356</f>
        <v>BEARISH DIVERGENCE</v>
      </c>
    </row>
    <row r="1357" spans="1:12" ht="13.5" x14ac:dyDescent="0.25">
      <c r="A1357" s="3">
        <f>RSI!A1357</f>
        <v>43987</v>
      </c>
      <c r="B1357" s="2">
        <f>RSI!B1357</f>
        <v>2.7818000000000001</v>
      </c>
      <c r="C1357" s="2">
        <f>RSI!I1357</f>
        <v>57.771403807628673</v>
      </c>
      <c r="D1357" s="2">
        <f>MACD!E1357</f>
        <v>-8.1608300596122341E-2</v>
      </c>
      <c r="E1357" s="2">
        <f>MACD!F1357</f>
        <v>-6.9649238165974944E-2</v>
      </c>
      <c r="F1357" s="2">
        <f>'Moving Avg'!D1357</f>
        <v>2.76444</v>
      </c>
      <c r="G1357" s="2">
        <f>'Moving Avg'!F1357</f>
        <v>2.6659149999999991</v>
      </c>
      <c r="H1357" s="2">
        <f>'Moving Avg'!G1357</f>
        <v>2.6864880000000007</v>
      </c>
      <c r="I1357" s="2">
        <f>'Moving Avg'!H1357</f>
        <v>3.172175499999994</v>
      </c>
      <c r="J1357" s="17" t="str">
        <f>OBV!F1357</f>
        <v>BEARISH</v>
      </c>
      <c r="K1357" s="17" t="str">
        <f>OBV!G1357</f>
        <v>NEUTRAL</v>
      </c>
      <c r="L1357" s="17" t="str">
        <f>OBV!H1357</f>
        <v>BEARISH DIVERGENCE</v>
      </c>
    </row>
    <row r="1358" spans="1:12" ht="13.5" x14ac:dyDescent="0.25">
      <c r="A1358" s="3">
        <f>RSI!A1358</f>
        <v>43990</v>
      </c>
      <c r="B1358" s="2">
        <f>RSI!B1358</f>
        <v>2.7528000000000001</v>
      </c>
      <c r="C1358" s="2">
        <f>RSI!I1358</f>
        <v>54.881676561806579</v>
      </c>
      <c r="D1358" s="2">
        <f>MACD!E1358</f>
        <v>-6.6726415811953821E-2</v>
      </c>
      <c r="E1358" s="2">
        <f>MACD!F1358</f>
        <v>-6.906467369517072E-2</v>
      </c>
      <c r="F1358" s="2">
        <f>'Moving Avg'!D1358</f>
        <v>2.7629800000000002</v>
      </c>
      <c r="G1358" s="2">
        <f>'Moving Avg'!F1358</f>
        <v>2.6735199999999995</v>
      </c>
      <c r="H1358" s="2">
        <f>'Moving Avg'!G1358</f>
        <v>2.6885160000000008</v>
      </c>
      <c r="I1358" s="2">
        <f>'Moving Avg'!H1358</f>
        <v>3.1685529999999944</v>
      </c>
      <c r="J1358" s="17" t="str">
        <f>OBV!F1358</f>
        <v>BEARISH</v>
      </c>
      <c r="K1358" s="17" t="str">
        <f>OBV!G1358</f>
        <v>NEUTRAL</v>
      </c>
      <c r="L1358" s="17" t="str">
        <f>OBV!H1358</f>
        <v>CONFIRMED BEARISH</v>
      </c>
    </row>
    <row r="1359" spans="1:12" ht="13.5" x14ac:dyDescent="0.25">
      <c r="A1359" s="3">
        <f>RSI!A1359</f>
        <v>43991</v>
      </c>
      <c r="B1359" s="2">
        <f>RSI!B1359</f>
        <v>2.7528000000000001</v>
      </c>
      <c r="C1359" s="2">
        <f>RSI!I1359</f>
        <v>54.881676561806579</v>
      </c>
      <c r="D1359" s="2">
        <f>MACD!E1359</f>
        <v>-6.3393583963252897E-2</v>
      </c>
      <c r="E1359" s="2">
        <f>MACD!F1359</f>
        <v>-6.7930455748787158E-2</v>
      </c>
      <c r="F1359" s="2">
        <f>'Moving Avg'!D1359</f>
        <v>2.7557200000000002</v>
      </c>
      <c r="G1359" s="2">
        <f>'Moving Avg'!F1359</f>
        <v>2.6811249999999993</v>
      </c>
      <c r="H1359" s="2">
        <f>'Moving Avg'!G1359</f>
        <v>2.6901080000000008</v>
      </c>
      <c r="I1359" s="2">
        <f>'Moving Avg'!H1359</f>
        <v>3.1649304999999943</v>
      </c>
      <c r="J1359" s="17" t="str">
        <f>OBV!F1359</f>
        <v>BEARISH</v>
      </c>
      <c r="K1359" s="17" t="str">
        <f>OBV!G1359</f>
        <v>NEUTRAL</v>
      </c>
      <c r="L1359" s="17" t="str">
        <f>OBV!H1359</f>
        <v>CONFIRMED BEARISH</v>
      </c>
    </row>
    <row r="1360" spans="1:12" ht="13.5" x14ac:dyDescent="0.25">
      <c r="A1360" s="3">
        <f>RSI!A1360</f>
        <v>43992</v>
      </c>
      <c r="B1360" s="2">
        <f>RSI!B1360</f>
        <v>2.7166000000000001</v>
      </c>
      <c r="C1360" s="2">
        <f>RSI!I1360</f>
        <v>51.175819395803394</v>
      </c>
      <c r="D1360" s="2">
        <f>MACD!E1360</f>
        <v>-4.9280469734632071E-2</v>
      </c>
      <c r="E1360" s="2">
        <f>MACD!F1360</f>
        <v>-6.4200458545956143E-2</v>
      </c>
      <c r="F1360" s="2">
        <f>'Moving Avg'!D1360</f>
        <v>2.7571599999999998</v>
      </c>
      <c r="G1360" s="2">
        <f>'Moving Avg'!F1360</f>
        <v>2.6869199999999993</v>
      </c>
      <c r="H1360" s="2">
        <f>'Moving Avg'!G1360</f>
        <v>2.689528000000001</v>
      </c>
      <c r="I1360" s="2">
        <f>'Moving Avg'!H1360</f>
        <v>3.1607649999999943</v>
      </c>
      <c r="J1360" s="17" t="str">
        <f>OBV!F1360</f>
        <v>BEARISH</v>
      </c>
      <c r="K1360" s="17" t="str">
        <f>OBV!G1360</f>
        <v>NEUTRAL</v>
      </c>
      <c r="L1360" s="17" t="str">
        <f>OBV!H1360</f>
        <v>BEARISH DIVERGENCE</v>
      </c>
    </row>
    <row r="1361" spans="1:12" ht="13.5" x14ac:dyDescent="0.25">
      <c r="A1361" s="3">
        <f>RSI!A1361</f>
        <v>43993</v>
      </c>
      <c r="B1361" s="2">
        <f>RSI!B1361</f>
        <v>2.7818000000000001</v>
      </c>
      <c r="C1361" s="2">
        <f>RSI!I1361</f>
        <v>56.829969921861341</v>
      </c>
      <c r="D1361" s="2">
        <f>MACD!E1361</f>
        <v>-5.1165859216657061E-2</v>
      </c>
      <c r="E1361" s="2">
        <f>MACD!F1361</f>
        <v>-6.159353868009633E-2</v>
      </c>
      <c r="F1361" s="2">
        <f>'Moving Avg'!D1361</f>
        <v>2.7571599999999998</v>
      </c>
      <c r="G1361" s="2">
        <f>'Moving Avg'!F1361</f>
        <v>2.6977849999999992</v>
      </c>
      <c r="H1361" s="2">
        <f>'Moving Avg'!G1361</f>
        <v>2.6901080000000008</v>
      </c>
      <c r="I1361" s="2">
        <f>'Moving Avg'!H1361</f>
        <v>3.1567444999999945</v>
      </c>
      <c r="J1361" s="17" t="str">
        <f>OBV!F1361</f>
        <v>BEARISH</v>
      </c>
      <c r="K1361" s="17" t="str">
        <f>OBV!G1361</f>
        <v>NEUTRAL</v>
      </c>
      <c r="L1361" s="17" t="str">
        <f>OBV!H1361</f>
        <v>NEUTRAL</v>
      </c>
    </row>
    <row r="1362" spans="1:12" ht="13.5" x14ac:dyDescent="0.25">
      <c r="A1362" s="3">
        <f>RSI!A1362</f>
        <v>43994</v>
      </c>
      <c r="B1362" s="2">
        <f>RSI!B1362</f>
        <v>2.8397999999999999</v>
      </c>
      <c r="C1362" s="2">
        <f>RSI!I1362</f>
        <v>61.141071940405972</v>
      </c>
      <c r="D1362" s="2">
        <f>MACD!E1362</f>
        <v>-5.7511781355375824E-2</v>
      </c>
      <c r="E1362" s="2">
        <f>MACD!F1362</f>
        <v>-6.0777187215152233E-2</v>
      </c>
      <c r="F1362" s="2">
        <f>'Moving Avg'!D1362</f>
        <v>2.7687600000000003</v>
      </c>
      <c r="G1362" s="2">
        <f>'Moving Avg'!F1362</f>
        <v>2.7148099999999991</v>
      </c>
      <c r="H1362" s="2">
        <f>'Moving Avg'!G1362</f>
        <v>2.6903980000000005</v>
      </c>
      <c r="I1362" s="2">
        <f>'Moving Avg'!H1362</f>
        <v>3.1533399999999943</v>
      </c>
      <c r="J1362" s="17" t="str">
        <f>OBV!F1362</f>
        <v>BEARISH</v>
      </c>
      <c r="K1362" s="17" t="str">
        <f>OBV!G1362</f>
        <v>NEUTRAL</v>
      </c>
      <c r="L1362" s="17" t="str">
        <f>OBV!H1362</f>
        <v>BEARISH DIVERGENCE</v>
      </c>
    </row>
    <row r="1363" spans="1:12" ht="13.5" x14ac:dyDescent="0.25">
      <c r="A1363" s="3">
        <f>RSI!A1363</f>
        <v>43997</v>
      </c>
      <c r="B1363" s="2">
        <f>RSI!B1363</f>
        <v>2.7818000000000001</v>
      </c>
      <c r="C1363" s="2">
        <f>RSI!I1363</f>
        <v>55.20413740060539</v>
      </c>
      <c r="D1363" s="2">
        <f>MACD!E1363</f>
        <v>-4.7086942217843042E-2</v>
      </c>
      <c r="E1363" s="2">
        <f>MACD!F1363</f>
        <v>-5.80391382156904E-2</v>
      </c>
      <c r="F1363" s="2">
        <f>'Moving Avg'!D1363</f>
        <v>2.7745600000000001</v>
      </c>
      <c r="G1363" s="2">
        <f>'Moving Avg'!F1363</f>
        <v>2.7253149999999993</v>
      </c>
      <c r="H1363" s="2">
        <f>'Moving Avg'!G1363</f>
        <v>2.68866</v>
      </c>
      <c r="I1363" s="2">
        <f>'Moving Avg'!H1363</f>
        <v>3.1492104999999948</v>
      </c>
      <c r="J1363" s="17" t="str">
        <f>OBV!F1363</f>
        <v>BULLISH</v>
      </c>
      <c r="K1363" s="17" t="str">
        <f>OBV!G1363</f>
        <v>NEUTRAL</v>
      </c>
      <c r="L1363" s="17" t="str">
        <f>OBV!H1363</f>
        <v>CONFIRMED BULLISH</v>
      </c>
    </row>
    <row r="1364" spans="1:12" ht="13.5" x14ac:dyDescent="0.25">
      <c r="A1364" s="3">
        <f>RSI!A1364</f>
        <v>43998</v>
      </c>
      <c r="B1364" s="2">
        <f>RSI!B1364</f>
        <v>2.8542999999999998</v>
      </c>
      <c r="C1364" s="2">
        <f>RSI!I1364</f>
        <v>60.382695274807595</v>
      </c>
      <c r="D1364" s="2">
        <f>MACD!E1364</f>
        <v>-3.9538855232962966E-2</v>
      </c>
      <c r="E1364" s="2">
        <f>MACD!F1364</f>
        <v>-5.4339081619144913E-2</v>
      </c>
      <c r="F1364" s="2">
        <f>'Moving Avg'!D1364</f>
        <v>2.7948600000000003</v>
      </c>
      <c r="G1364" s="2">
        <f>'Moving Avg'!F1364</f>
        <v>2.7387199999999994</v>
      </c>
      <c r="H1364" s="2">
        <f>'Moving Avg'!G1364</f>
        <v>2.6886600000000005</v>
      </c>
      <c r="I1364" s="2">
        <f>'Moving Avg'!H1364</f>
        <v>3.1457334999999942</v>
      </c>
      <c r="J1364" s="17" t="str">
        <f>OBV!F1364</f>
        <v>BULLISH</v>
      </c>
      <c r="K1364" s="17" t="str">
        <f>OBV!G1364</f>
        <v>NEUTRAL</v>
      </c>
      <c r="L1364" s="17" t="str">
        <f>OBV!H1364</f>
        <v>CONFIRMED BULLISH</v>
      </c>
    </row>
    <row r="1365" spans="1:12" ht="13.5" x14ac:dyDescent="0.25">
      <c r="A1365" s="3">
        <f>RSI!A1365</f>
        <v>43999</v>
      </c>
      <c r="B1365" s="2">
        <f>RSI!B1365</f>
        <v>2.7528000000000001</v>
      </c>
      <c r="C1365" s="2">
        <f>RSI!I1365</f>
        <v>51.420402604102009</v>
      </c>
      <c r="D1365" s="2">
        <f>MACD!E1365</f>
        <v>-3.8660566509960859E-2</v>
      </c>
      <c r="E1365" s="2">
        <f>MACD!F1365</f>
        <v>-5.1203378597308107E-2</v>
      </c>
      <c r="F1365" s="2">
        <f>'Moving Avg'!D1365</f>
        <v>2.8021000000000003</v>
      </c>
      <c r="G1365" s="2">
        <f>'Moving Avg'!F1365</f>
        <v>2.7463249999999997</v>
      </c>
      <c r="H1365" s="2">
        <f>'Moving Avg'!G1365</f>
        <v>2.6882239999999999</v>
      </c>
      <c r="I1365" s="2">
        <f>'Moving Avg'!H1365</f>
        <v>3.1416404999999945</v>
      </c>
      <c r="J1365" s="17" t="str">
        <f>OBV!F1365</f>
        <v>BULLISH</v>
      </c>
      <c r="K1365" s="17" t="str">
        <f>OBV!G1365</f>
        <v>NEUTRAL</v>
      </c>
      <c r="L1365" s="17" t="str">
        <f>OBV!H1365</f>
        <v>CONFIRMED BULLISH</v>
      </c>
    </row>
    <row r="1366" spans="1:12" ht="13.5" x14ac:dyDescent="0.25">
      <c r="A1366" s="3">
        <f>RSI!A1366</f>
        <v>44000</v>
      </c>
      <c r="B1366" s="2">
        <f>RSI!B1366</f>
        <v>2.6949000000000001</v>
      </c>
      <c r="C1366" s="2">
        <f>RSI!I1366</f>
        <v>47.123628192041295</v>
      </c>
      <c r="D1366" s="2">
        <f>MACD!E1366</f>
        <v>-2.2599108775301247E-2</v>
      </c>
      <c r="E1366" s="2">
        <f>MACD!F1366</f>
        <v>-4.5482524632906737E-2</v>
      </c>
      <c r="F1366" s="2">
        <f>'Moving Avg'!D1366</f>
        <v>2.7847200000000001</v>
      </c>
      <c r="G1366" s="2">
        <f>'Moving Avg'!F1366</f>
        <v>2.7474099999999995</v>
      </c>
      <c r="H1366" s="2">
        <f>'Moving Avg'!G1366</f>
        <v>2.6882240000000008</v>
      </c>
      <c r="I1366" s="2">
        <f>'Moving Avg'!H1366</f>
        <v>3.1373664999999944</v>
      </c>
      <c r="J1366" s="17" t="str">
        <f>OBV!F1366</f>
        <v>BEARISH</v>
      </c>
      <c r="K1366" s="17" t="str">
        <f>OBV!G1366</f>
        <v>NEUTRAL</v>
      </c>
      <c r="L1366" s="17" t="str">
        <f>OBV!H1366</f>
        <v>CONFIRMED BEARISH</v>
      </c>
    </row>
    <row r="1367" spans="1:12" ht="13.5" x14ac:dyDescent="0.25">
      <c r="A1367" s="3">
        <f>RSI!A1367</f>
        <v>44001</v>
      </c>
      <c r="B1367" s="2">
        <f>RSI!B1367</f>
        <v>2.8108</v>
      </c>
      <c r="C1367" s="2">
        <f>RSI!I1367</f>
        <v>55.194618338271717</v>
      </c>
      <c r="D1367" s="2">
        <f>MACD!E1367</f>
        <v>-1.7352677686604867E-2</v>
      </c>
      <c r="E1367" s="2">
        <f>MACD!F1367</f>
        <v>-3.9856555243646369E-2</v>
      </c>
      <c r="F1367" s="2">
        <f>'Moving Avg'!D1367</f>
        <v>2.7789200000000003</v>
      </c>
      <c r="G1367" s="2">
        <f>'Moving Avg'!F1367</f>
        <v>2.7539299999999995</v>
      </c>
      <c r="H1367" s="2">
        <f>'Moving Avg'!G1367</f>
        <v>2.6889480000000003</v>
      </c>
      <c r="I1367" s="2">
        <f>'Moving Avg'!H1367</f>
        <v>3.1338169999999947</v>
      </c>
      <c r="J1367" s="17" t="str">
        <f>OBV!F1367</f>
        <v>BEARISH</v>
      </c>
      <c r="K1367" s="17" t="str">
        <f>OBV!G1367</f>
        <v>NEUTRAL</v>
      </c>
      <c r="L1367" s="17" t="str">
        <f>OBV!H1367</f>
        <v>CONFIRMED BEARISH</v>
      </c>
    </row>
    <row r="1368" spans="1:12" ht="13.5" x14ac:dyDescent="0.25">
      <c r="A1368" s="3">
        <f>RSI!A1368</f>
        <v>44004</v>
      </c>
      <c r="B1368" s="2">
        <f>RSI!B1368</f>
        <v>2.8108</v>
      </c>
      <c r="C1368" s="2">
        <f>RSI!I1368</f>
        <v>55.194618338271717</v>
      </c>
      <c r="D1368" s="2">
        <f>MACD!E1368</f>
        <v>-1.7836497458291856E-2</v>
      </c>
      <c r="E1368" s="2">
        <f>MACD!F1368</f>
        <v>-3.5452543686575466E-2</v>
      </c>
      <c r="F1368" s="2">
        <f>'Moving Avg'!D1368</f>
        <v>2.7847200000000001</v>
      </c>
      <c r="G1368" s="2">
        <f>'Moving Avg'!F1368</f>
        <v>2.7575499999999997</v>
      </c>
      <c r="H1368" s="2">
        <f>'Moving Avg'!G1368</f>
        <v>2.6893820000000002</v>
      </c>
      <c r="I1368" s="2">
        <f>'Moving Avg'!H1368</f>
        <v>3.1302309999999949</v>
      </c>
      <c r="J1368" s="17" t="str">
        <f>OBV!F1368</f>
        <v>BEARISH</v>
      </c>
      <c r="K1368" s="17" t="str">
        <f>OBV!G1368</f>
        <v>NEUTRAL</v>
      </c>
      <c r="L1368" s="17" t="str">
        <f>OBV!H1368</f>
        <v>BEARISH DIVERGENCE</v>
      </c>
    </row>
    <row r="1369" spans="1:12" ht="13.5" x14ac:dyDescent="0.25">
      <c r="A1369" s="3">
        <f>RSI!A1369</f>
        <v>44005</v>
      </c>
      <c r="B1369" s="2">
        <f>RSI!B1369</f>
        <v>2.8035000000000001</v>
      </c>
      <c r="C1369" s="2">
        <f>RSI!I1369</f>
        <v>54.585985867129978</v>
      </c>
      <c r="D1369" s="2">
        <f>MACD!E1369</f>
        <v>-1.8132521524903744E-2</v>
      </c>
      <c r="E1369" s="2">
        <f>MACD!F1369</f>
        <v>-3.1988539254241125E-2</v>
      </c>
      <c r="F1369" s="2">
        <f>'Moving Avg'!D1369</f>
        <v>2.7745600000000001</v>
      </c>
      <c r="G1369" s="2">
        <f>'Moving Avg'!F1369</f>
        <v>2.7637049999999994</v>
      </c>
      <c r="H1369" s="2">
        <f>'Moving Avg'!G1369</f>
        <v>2.6890920000000005</v>
      </c>
      <c r="I1369" s="2">
        <f>'Moving Avg'!H1369</f>
        <v>3.126644999999995</v>
      </c>
      <c r="J1369" s="17" t="str">
        <f>OBV!F1369</f>
        <v>BEARISH</v>
      </c>
      <c r="K1369" s="17" t="str">
        <f>OBV!G1369</f>
        <v>NEUTRAL</v>
      </c>
      <c r="L1369" s="17" t="str">
        <f>OBV!H1369</f>
        <v>CONFIRMED BEARISH</v>
      </c>
    </row>
    <row r="1370" spans="1:12" ht="13.5" x14ac:dyDescent="0.25">
      <c r="A1370" s="3">
        <f>RSI!A1370</f>
        <v>44006</v>
      </c>
      <c r="B1370" s="2">
        <f>RSI!B1370</f>
        <v>2.8108</v>
      </c>
      <c r="C1370" s="2">
        <f>RSI!I1370</f>
        <v>55.118959815348262</v>
      </c>
      <c r="D1370" s="2">
        <f>MACD!E1370</f>
        <v>-2.4845560078233131E-2</v>
      </c>
      <c r="E1370" s="2">
        <f>MACD!F1370</f>
        <v>-3.0559943419039528E-2</v>
      </c>
      <c r="F1370" s="2">
        <f>'Moving Avg'!D1370</f>
        <v>2.7861599999999997</v>
      </c>
      <c r="G1370" s="2">
        <f>'Moving Avg'!F1370</f>
        <v>2.767325</v>
      </c>
      <c r="H1370" s="2">
        <f>'Moving Avg'!G1370</f>
        <v>2.6905400000000004</v>
      </c>
      <c r="I1370" s="2">
        <f>'Moving Avg'!H1370</f>
        <v>3.1230954999999954</v>
      </c>
      <c r="J1370" s="17" t="str">
        <f>OBV!F1370</f>
        <v>BEARISH</v>
      </c>
      <c r="K1370" s="17" t="str">
        <f>OBV!G1370</f>
        <v>NEUTRAL</v>
      </c>
      <c r="L1370" s="17" t="str">
        <f>OBV!H1370</f>
        <v>BEARISH DIVERGENCE</v>
      </c>
    </row>
    <row r="1371" spans="1:12" ht="13.5" x14ac:dyDescent="0.25">
      <c r="A1371" s="3">
        <f>RSI!A1371</f>
        <v>44007</v>
      </c>
      <c r="B1371" s="2">
        <f>RSI!B1371</f>
        <v>2.6876000000000002</v>
      </c>
      <c r="C1371" s="2">
        <f>RSI!I1371</f>
        <v>45.429003262751444</v>
      </c>
      <c r="D1371" s="2">
        <f>MACD!E1371</f>
        <v>-1.1738732049322742E-2</v>
      </c>
      <c r="E1371" s="2">
        <f>MACD!F1371</f>
        <v>-2.6795701145096173E-2</v>
      </c>
      <c r="F1371" s="2">
        <f>'Moving Avg'!D1371</f>
        <v>2.7847</v>
      </c>
      <c r="G1371" s="2">
        <f>'Moving Avg'!F1371</f>
        <v>2.7676850000000002</v>
      </c>
      <c r="H1371" s="2">
        <f>'Moving Avg'!G1371</f>
        <v>2.689960000000001</v>
      </c>
      <c r="I1371" s="2">
        <f>'Moving Avg'!H1371</f>
        <v>3.1188209999999952</v>
      </c>
      <c r="J1371" s="17" t="str">
        <f>OBV!F1371</f>
        <v>BEARISH</v>
      </c>
      <c r="K1371" s="17" t="str">
        <f>OBV!G1371</f>
        <v>NEUTRAL</v>
      </c>
      <c r="L1371" s="17" t="str">
        <f>OBV!H1371</f>
        <v>CONFIRMED BEARISH</v>
      </c>
    </row>
    <row r="1372" spans="1:12" ht="13.5" x14ac:dyDescent="0.25">
      <c r="A1372" s="3">
        <f>RSI!A1372</f>
        <v>44008</v>
      </c>
      <c r="B1372" s="2">
        <f>RSI!B1372</f>
        <v>2.5644999999999998</v>
      </c>
      <c r="C1372" s="2">
        <f>RSI!I1372</f>
        <v>38.202270146501888</v>
      </c>
      <c r="D1372" s="2">
        <f>MACD!E1372</f>
        <v>1.7779024748818095E-2</v>
      </c>
      <c r="E1372" s="2">
        <f>MACD!F1372</f>
        <v>-1.7880755966313319E-2</v>
      </c>
      <c r="F1372" s="2">
        <f>'Moving Avg'!D1372</f>
        <v>2.7354399999999996</v>
      </c>
      <c r="G1372" s="2">
        <f>'Moving Avg'!F1372</f>
        <v>2.7618900000000002</v>
      </c>
      <c r="H1372" s="2">
        <f>'Moving Avg'!G1372</f>
        <v>2.6861940000000004</v>
      </c>
      <c r="I1372" s="2">
        <f>'Moving Avg'!H1372</f>
        <v>3.114003499999995</v>
      </c>
      <c r="J1372" s="17" t="str">
        <f>OBV!F1372</f>
        <v>BEARISH</v>
      </c>
      <c r="K1372" s="17" t="str">
        <f>OBV!G1372</f>
        <v>NEUTRAL</v>
      </c>
      <c r="L1372" s="17" t="str">
        <f>OBV!H1372</f>
        <v>CONFIRMED BEARISH</v>
      </c>
    </row>
    <row r="1373" spans="1:12" ht="13.5" x14ac:dyDescent="0.25">
      <c r="A1373" s="3">
        <f>RSI!A1373</f>
        <v>44011</v>
      </c>
      <c r="B1373" s="2">
        <f>RSI!B1373</f>
        <v>2.5354999999999999</v>
      </c>
      <c r="C1373" s="2">
        <f>RSI!I1373</f>
        <v>36.720299336984439</v>
      </c>
      <c r="D1373" s="2">
        <f>MACD!E1373</f>
        <v>3.7065255576435252E-2</v>
      </c>
      <c r="E1373" s="2">
        <f>MACD!F1373</f>
        <v>-6.8915536577636057E-3</v>
      </c>
      <c r="F1373" s="2">
        <f>'Moving Avg'!D1373</f>
        <v>2.6803799999999995</v>
      </c>
      <c r="G1373" s="2">
        <f>'Moving Avg'!F1373</f>
        <v>2.7506600000000003</v>
      </c>
      <c r="H1373" s="2">
        <f>'Moving Avg'!G1373</f>
        <v>2.6834400000000005</v>
      </c>
      <c r="I1373" s="2">
        <f>'Moving Avg'!H1373</f>
        <v>3.1089684999999956</v>
      </c>
      <c r="J1373" s="17" t="str">
        <f>OBV!F1373</f>
        <v>BEARISH</v>
      </c>
      <c r="K1373" s="17" t="str">
        <f>OBV!G1373</f>
        <v>NEUTRAL</v>
      </c>
      <c r="L1373" s="17" t="str">
        <f>OBV!H1373</f>
        <v>CONFIRMED BEARISH</v>
      </c>
    </row>
    <row r="1374" spans="1:12" ht="13.5" x14ac:dyDescent="0.25">
      <c r="A1374" s="3">
        <f>RSI!A1374</f>
        <v>44012</v>
      </c>
      <c r="B1374" s="2">
        <f>RSI!B1374</f>
        <v>2.6080000000000001</v>
      </c>
      <c r="C1374" s="2">
        <f>RSI!I1374</f>
        <v>42.704369450274406</v>
      </c>
      <c r="D1374" s="2">
        <f>MACD!E1374</f>
        <v>6.0343467699765174E-2</v>
      </c>
      <c r="E1374" s="2">
        <f>MACD!F1374</f>
        <v>6.5554506137421508E-3</v>
      </c>
      <c r="F1374" s="2">
        <f>'Moving Avg'!D1374</f>
        <v>2.6412799999999996</v>
      </c>
      <c r="G1374" s="2">
        <f>'Moving Avg'!F1374</f>
        <v>2.7416050000000003</v>
      </c>
      <c r="H1374" s="2">
        <f>'Moving Avg'!G1374</f>
        <v>2.680832000000001</v>
      </c>
      <c r="I1374" s="2">
        <f>'Moving Avg'!H1374</f>
        <v>3.1043684999999952</v>
      </c>
      <c r="J1374" s="17" t="str">
        <f>OBV!F1374</f>
        <v>BEARISH</v>
      </c>
      <c r="K1374" s="17" t="str">
        <f>OBV!G1374</f>
        <v>NEUTRAL</v>
      </c>
      <c r="L1374" s="17" t="str">
        <f>OBV!H1374</f>
        <v>CONFIRMED BEARISH</v>
      </c>
    </row>
    <row r="1375" spans="1:12" ht="13.5" x14ac:dyDescent="0.25">
      <c r="A1375" s="3">
        <f>RSI!A1375</f>
        <v>44013</v>
      </c>
      <c r="B1375" s="2">
        <f>RSI!B1375</f>
        <v>2.5354999999999999</v>
      </c>
      <c r="C1375" s="2">
        <f>RSI!I1375</f>
        <v>38.757335573844237</v>
      </c>
      <c r="D1375" s="2">
        <f>MACD!E1375</f>
        <v>7.0455531697249274E-2</v>
      </c>
      <c r="E1375" s="2">
        <f>MACD!F1375</f>
        <v>1.9335466830443578E-2</v>
      </c>
      <c r="F1375" s="2">
        <f>'Moving Avg'!D1375</f>
        <v>2.58622</v>
      </c>
      <c r="G1375" s="2">
        <f>'Moving Avg'!F1375</f>
        <v>2.73291</v>
      </c>
      <c r="H1375" s="2">
        <f>'Moving Avg'!G1375</f>
        <v>2.6769200000000009</v>
      </c>
      <c r="I1375" s="2">
        <f>'Moving Avg'!H1375</f>
        <v>3.0993699999999955</v>
      </c>
      <c r="J1375" s="17" t="str">
        <f>OBV!F1375</f>
        <v>BEARISH</v>
      </c>
      <c r="K1375" s="17" t="str">
        <f>OBV!G1375</f>
        <v>NEUTRAL</v>
      </c>
      <c r="L1375" s="17" t="str">
        <f>OBV!H1375</f>
        <v>CONFIRMED BEARISH</v>
      </c>
    </row>
    <row r="1376" spans="1:12" ht="13.5" x14ac:dyDescent="0.25">
      <c r="A1376" s="3">
        <f>RSI!A1376</f>
        <v>44014</v>
      </c>
      <c r="B1376" s="2">
        <f>RSI!B1376</f>
        <v>2.492</v>
      </c>
      <c r="C1376" s="2">
        <f>RSI!I1376</f>
        <v>36.573115322925851</v>
      </c>
      <c r="D1376" s="2">
        <f>MACD!E1376</f>
        <v>7.4366060108984389E-2</v>
      </c>
      <c r="E1376" s="2">
        <f>MACD!F1376</f>
        <v>3.0341585486151741E-2</v>
      </c>
      <c r="F1376" s="2">
        <f>'Moving Avg'!D1376</f>
        <v>2.5471000000000004</v>
      </c>
      <c r="G1376" s="2">
        <f>'Moving Avg'!F1376</f>
        <v>2.7184199999999996</v>
      </c>
      <c r="H1376" s="2">
        <f>'Moving Avg'!G1376</f>
        <v>2.6737319999999998</v>
      </c>
      <c r="I1376" s="2">
        <f>'Moving Avg'!H1376</f>
        <v>3.0943709999999958</v>
      </c>
      <c r="J1376" s="17" t="str">
        <f>OBV!F1376</f>
        <v>BEARISH</v>
      </c>
      <c r="K1376" s="17" t="str">
        <f>OBV!G1376</f>
        <v>NEUTRAL</v>
      </c>
      <c r="L1376" s="17" t="str">
        <f>OBV!H1376</f>
        <v>CONFIRMED BEARISH</v>
      </c>
    </row>
    <row r="1377" spans="1:12" ht="13.5" x14ac:dyDescent="0.25">
      <c r="A1377" s="3">
        <f>RSI!A1377</f>
        <v>44015</v>
      </c>
      <c r="B1377" s="2">
        <f>RSI!B1377</f>
        <v>2.5499999999999998</v>
      </c>
      <c r="C1377" s="2">
        <f>RSI!I1377</f>
        <v>41.321490336628685</v>
      </c>
      <c r="D1377" s="2">
        <f>MACD!E1377</f>
        <v>9.2429111598418601E-2</v>
      </c>
      <c r="E1377" s="2">
        <f>MACD!F1377</f>
        <v>4.2759090708605119E-2</v>
      </c>
      <c r="F1377" s="2">
        <f>'Moving Avg'!D1377</f>
        <v>2.5442</v>
      </c>
      <c r="G1377" s="2">
        <f>'Moving Avg'!F1377</f>
        <v>2.7068300000000001</v>
      </c>
      <c r="H1377" s="2">
        <f>'Moving Avg'!G1377</f>
        <v>2.6718479999999998</v>
      </c>
      <c r="I1377" s="2">
        <f>'Moving Avg'!H1377</f>
        <v>3.0894084999999962</v>
      </c>
      <c r="J1377" s="17" t="str">
        <f>OBV!F1377</f>
        <v>BULLISH</v>
      </c>
      <c r="K1377" s="17" t="str">
        <f>OBV!G1377</f>
        <v>NEUTRAL</v>
      </c>
      <c r="L1377" s="17" t="str">
        <f>OBV!H1377</f>
        <v>BULLISH DIVERGENCE</v>
      </c>
    </row>
    <row r="1378" spans="1:12" ht="13.5" x14ac:dyDescent="0.25">
      <c r="A1378" s="3">
        <f>RSI!A1378</f>
        <v>44018</v>
      </c>
      <c r="B1378" s="2">
        <f>RSI!B1378</f>
        <v>2.5354999999999999</v>
      </c>
      <c r="C1378" s="2">
        <f>RSI!I1378</f>
        <v>40.505084935057695</v>
      </c>
      <c r="D1378" s="2">
        <f>MACD!E1378</f>
        <v>0.10957390565312153</v>
      </c>
      <c r="E1378" s="2">
        <f>MACD!F1378</f>
        <v>5.6122053697508403E-2</v>
      </c>
      <c r="F1378" s="2">
        <f>'Moving Avg'!D1378</f>
        <v>2.5442</v>
      </c>
      <c r="G1378" s="2">
        <f>'Moving Avg'!F1378</f>
        <v>2.6959649999999997</v>
      </c>
      <c r="H1378" s="2">
        <f>'Moving Avg'!G1378</f>
        <v>2.6696740000000001</v>
      </c>
      <c r="I1378" s="2">
        <f>'Moving Avg'!H1378</f>
        <v>3.0844099999999965</v>
      </c>
      <c r="J1378" s="17" t="str">
        <f>OBV!F1378</f>
        <v>BULLISH</v>
      </c>
      <c r="K1378" s="17" t="str">
        <f>OBV!G1378</f>
        <v>NEUTRAL</v>
      </c>
      <c r="L1378" s="17" t="str">
        <f>OBV!H1378</f>
        <v>NEUTRAL</v>
      </c>
    </row>
    <row r="1379" spans="1:12" ht="13.5" x14ac:dyDescent="0.25">
      <c r="A1379" s="3">
        <f>RSI!A1379</f>
        <v>44019</v>
      </c>
      <c r="B1379" s="2">
        <f>RSI!B1379</f>
        <v>2.5354999999999999</v>
      </c>
      <c r="C1379" s="2">
        <f>RSI!I1379</f>
        <v>40.505084935057688</v>
      </c>
      <c r="D1379" s="2">
        <f>MACD!E1379</f>
        <v>0.12377197614437696</v>
      </c>
      <c r="E1379" s="2">
        <f>MACD!F1379</f>
        <v>6.965203818688212E-2</v>
      </c>
      <c r="F1379" s="2">
        <f>'Moving Avg'!D1379</f>
        <v>2.5296999999999996</v>
      </c>
      <c r="G1379" s="2">
        <f>'Moving Avg'!F1379</f>
        <v>2.6850999999999994</v>
      </c>
      <c r="H1379" s="2">
        <f>'Moving Avg'!G1379</f>
        <v>2.6664860000000004</v>
      </c>
      <c r="I1379" s="2">
        <f>'Moving Avg'!H1379</f>
        <v>3.0793389999999965</v>
      </c>
      <c r="J1379" s="17" t="str">
        <f>OBV!F1379</f>
        <v>BEARISH</v>
      </c>
      <c r="K1379" s="17" t="str">
        <f>OBV!G1379</f>
        <v>NEUTRAL</v>
      </c>
      <c r="L1379" s="17" t="str">
        <f>OBV!H1379</f>
        <v>CONFIRMED BEARISH</v>
      </c>
    </row>
    <row r="1380" spans="1:12" ht="13.5" x14ac:dyDescent="0.25">
      <c r="A1380" s="3">
        <f>RSI!A1380</f>
        <v>44020</v>
      </c>
      <c r="B1380" s="2">
        <f>RSI!B1380</f>
        <v>2.5354999999999999</v>
      </c>
      <c r="C1380" s="2">
        <f>RSI!I1380</f>
        <v>40.505084935057688</v>
      </c>
      <c r="D1380" s="2">
        <f>MACD!E1380</f>
        <v>0.13766252167291793</v>
      </c>
      <c r="E1380" s="2">
        <f>MACD!F1380</f>
        <v>8.3254134884089281E-2</v>
      </c>
      <c r="F1380" s="2">
        <f>'Moving Avg'!D1380</f>
        <v>2.5296999999999996</v>
      </c>
      <c r="G1380" s="2">
        <f>'Moving Avg'!F1380</f>
        <v>2.6760449999999993</v>
      </c>
      <c r="H1380" s="2">
        <f>'Moving Avg'!G1380</f>
        <v>2.6643120000000007</v>
      </c>
      <c r="I1380" s="2">
        <f>'Moving Avg'!H1380</f>
        <v>3.0743039999999966</v>
      </c>
      <c r="J1380" s="17" t="str">
        <f>OBV!F1380</f>
        <v>BEARISH</v>
      </c>
      <c r="K1380" s="17" t="str">
        <f>OBV!G1380</f>
        <v>NEUTRAL</v>
      </c>
      <c r="L1380" s="17" t="str">
        <f>OBV!H1380</f>
        <v>NEUTRAL</v>
      </c>
    </row>
    <row r="1381" spans="1:12" ht="13.5" x14ac:dyDescent="0.25">
      <c r="A1381" s="3">
        <f>RSI!A1381</f>
        <v>44021</v>
      </c>
      <c r="B1381" s="2">
        <f>RSI!B1381</f>
        <v>2.5644999999999998</v>
      </c>
      <c r="C1381" s="2">
        <f>RSI!I1381</f>
        <v>43.303242466904997</v>
      </c>
      <c r="D1381" s="2">
        <f>MACD!E1381</f>
        <v>0.12901195168333635</v>
      </c>
      <c r="E1381" s="2">
        <f>MACD!F1381</f>
        <v>9.2405698243938697E-2</v>
      </c>
      <c r="F1381" s="2">
        <f>'Moving Avg'!D1381</f>
        <v>2.5442</v>
      </c>
      <c r="G1381" s="2">
        <f>'Moving Avg'!F1381</f>
        <v>2.6651799999999994</v>
      </c>
      <c r="H1381" s="2">
        <f>'Moving Avg'!G1381</f>
        <v>2.6641680000000001</v>
      </c>
      <c r="I1381" s="2">
        <f>'Moving Avg'!H1381</f>
        <v>3.0697039999999971</v>
      </c>
      <c r="J1381" s="17" t="str">
        <f>OBV!F1381</f>
        <v>BEARISH</v>
      </c>
      <c r="K1381" s="17" t="str">
        <f>OBV!G1381</f>
        <v>NEUTRAL</v>
      </c>
      <c r="L1381" s="17" t="str">
        <f>OBV!H1381</f>
        <v>BEARISH DIVERGENCE</v>
      </c>
    </row>
    <row r="1382" spans="1:12" ht="13.5" x14ac:dyDescent="0.25">
      <c r="A1382" s="3">
        <f>RSI!A1382</f>
        <v>44022</v>
      </c>
      <c r="B1382" s="2">
        <f>RSI!B1382</f>
        <v>2.5428000000000002</v>
      </c>
      <c r="C1382" s="2">
        <f>RSI!I1382</f>
        <v>41.721981124750272</v>
      </c>
      <c r="D1382" s="2">
        <f>MACD!E1382</f>
        <v>0.10483601278342691</v>
      </c>
      <c r="E1382" s="2">
        <f>MACD!F1382</f>
        <v>9.489176115183634E-2</v>
      </c>
      <c r="F1382" s="2">
        <f>'Moving Avg'!D1382</f>
        <v>2.5427599999999999</v>
      </c>
      <c r="G1382" s="2">
        <f>'Moving Avg'!F1382</f>
        <v>2.6503299999999994</v>
      </c>
      <c r="H1382" s="2">
        <f>'Moving Avg'!G1382</f>
        <v>2.6624300000000001</v>
      </c>
      <c r="I1382" s="2">
        <f>'Moving Avg'!H1382</f>
        <v>3.0650679999999979</v>
      </c>
      <c r="J1382" s="17" t="str">
        <f>OBV!F1382</f>
        <v>BEARISH</v>
      </c>
      <c r="K1382" s="17" t="str">
        <f>OBV!G1382</f>
        <v>NEUTRAL</v>
      </c>
      <c r="L1382" s="17" t="str">
        <f>OBV!H1382</f>
        <v>CONFIRMED BEARISH</v>
      </c>
    </row>
    <row r="1383" spans="1:12" ht="13.5" x14ac:dyDescent="0.25">
      <c r="A1383" s="3">
        <f>RSI!A1383</f>
        <v>44025</v>
      </c>
      <c r="B1383" s="2">
        <f>RSI!B1383</f>
        <v>2.5644999999999998</v>
      </c>
      <c r="C1383" s="2">
        <f>RSI!I1383</f>
        <v>43.927045925962503</v>
      </c>
      <c r="D1383" s="2">
        <f>MACD!E1383</f>
        <v>7.8878385294512743E-2</v>
      </c>
      <c r="E1383" s="2">
        <f>MACD!F1383</f>
        <v>9.1689085980371635E-2</v>
      </c>
      <c r="F1383" s="2">
        <f>'Moving Avg'!D1383</f>
        <v>2.5485599999999997</v>
      </c>
      <c r="G1383" s="2">
        <f>'Moving Avg'!F1383</f>
        <v>2.639465</v>
      </c>
      <c r="H1383" s="2">
        <f>'Moving Avg'!G1383</f>
        <v>2.6617059999999997</v>
      </c>
      <c r="I1383" s="2">
        <f>'Moving Avg'!H1383</f>
        <v>3.0605404999999979</v>
      </c>
      <c r="J1383" s="17" t="str">
        <f>OBV!F1383</f>
        <v>BEARISH</v>
      </c>
      <c r="K1383" s="17" t="str">
        <f>OBV!G1383</f>
        <v>NEUTRAL</v>
      </c>
      <c r="L1383" s="17" t="str">
        <f>OBV!H1383</f>
        <v>BEARISH DIVERGENCE</v>
      </c>
    </row>
    <row r="1384" spans="1:12" ht="13.5" x14ac:dyDescent="0.25">
      <c r="A1384" s="3">
        <f>RSI!A1384</f>
        <v>44026</v>
      </c>
      <c r="B1384" s="2">
        <f>RSI!B1384</f>
        <v>2.5571999999999999</v>
      </c>
      <c r="C1384" s="2">
        <f>RSI!I1384</f>
        <v>43.333049759403877</v>
      </c>
      <c r="D1384" s="2">
        <f>MACD!E1384</f>
        <v>6.9006416346850674E-2</v>
      </c>
      <c r="E1384" s="2">
        <f>MACD!F1384</f>
        <v>8.715255205366744E-2</v>
      </c>
      <c r="F1384" s="2">
        <f>'Moving Avg'!D1384</f>
        <v>2.5529000000000002</v>
      </c>
      <c r="G1384" s="2">
        <f>'Moving Avg'!F1384</f>
        <v>2.6246099999999997</v>
      </c>
      <c r="H1384" s="2">
        <f>'Moving Avg'!G1384</f>
        <v>2.6609799999999995</v>
      </c>
      <c r="I1384" s="2">
        <f>'Moving Avg'!H1384</f>
        <v>3.0561214999999979</v>
      </c>
      <c r="J1384" s="17" t="str">
        <f>OBV!F1384</f>
        <v>BEARISH</v>
      </c>
      <c r="K1384" s="17" t="str">
        <f>OBV!G1384</f>
        <v>NEUTRAL</v>
      </c>
      <c r="L1384" s="17" t="str">
        <f>OBV!H1384</f>
        <v>BEARISH DIVERGENCE</v>
      </c>
    </row>
    <row r="1385" spans="1:12" ht="13.5" x14ac:dyDescent="0.25">
      <c r="A1385" s="3">
        <f>RSI!A1385</f>
        <v>44027</v>
      </c>
      <c r="B1385" s="2">
        <f>RSI!B1385</f>
        <v>2.4992999999999999</v>
      </c>
      <c r="C1385" s="2">
        <f>RSI!I1385</f>
        <v>38.846208842295376</v>
      </c>
      <c r="D1385" s="2">
        <f>MACD!E1385</f>
        <v>5.4199529948006031E-2</v>
      </c>
      <c r="E1385" s="2">
        <f>MACD!F1385</f>
        <v>8.0561947632535158E-2</v>
      </c>
      <c r="F1385" s="2">
        <f>'Moving Avg'!D1385</f>
        <v>2.5456599999999998</v>
      </c>
      <c r="G1385" s="2">
        <f>'Moving Avg'!F1385</f>
        <v>2.6119349999999999</v>
      </c>
      <c r="H1385" s="2">
        <f>'Moving Avg'!G1385</f>
        <v>2.6589519999999998</v>
      </c>
      <c r="I1385" s="2">
        <f>'Moving Avg'!H1385</f>
        <v>3.0509419999999983</v>
      </c>
      <c r="J1385" s="17" t="str">
        <f>OBV!F1385</f>
        <v>BEARISH</v>
      </c>
      <c r="K1385" s="17" t="str">
        <f>OBV!G1385</f>
        <v>NEUTRAL</v>
      </c>
      <c r="L1385" s="17" t="str">
        <f>OBV!H1385</f>
        <v>CONFIRMED BEARISH</v>
      </c>
    </row>
    <row r="1386" spans="1:12" ht="13.5" x14ac:dyDescent="0.25">
      <c r="A1386" s="3">
        <f>RSI!A1386</f>
        <v>44028</v>
      </c>
      <c r="B1386" s="2">
        <f>RSI!B1386</f>
        <v>2.5571999999999999</v>
      </c>
      <c r="C1386" s="2">
        <f>RSI!I1386</f>
        <v>44.981241588212555</v>
      </c>
      <c r="D1386" s="2">
        <f>MACD!E1386</f>
        <v>3.1412373596226839E-2</v>
      </c>
      <c r="E1386" s="2">
        <f>MACD!F1386</f>
        <v>7.0732032825273503E-2</v>
      </c>
      <c r="F1386" s="2">
        <f>'Moving Avg'!D1386</f>
        <v>2.5442</v>
      </c>
      <c r="G1386" s="2">
        <f>'Moving Avg'!F1386</f>
        <v>2.6050500000000003</v>
      </c>
      <c r="H1386" s="2">
        <f>'Moving Avg'!G1386</f>
        <v>2.6580819999999994</v>
      </c>
      <c r="I1386" s="2">
        <f>'Moving Avg'!H1386</f>
        <v>3.0461604999999978</v>
      </c>
      <c r="J1386" s="17" t="str">
        <f>OBV!F1386</f>
        <v>BEARISH</v>
      </c>
      <c r="K1386" s="17" t="str">
        <f>OBV!G1386</f>
        <v>NEUTRAL</v>
      </c>
      <c r="L1386" s="17" t="str">
        <f>OBV!H1386</f>
        <v>CONFIRMED BEARISH</v>
      </c>
    </row>
    <row r="1387" spans="1:12" ht="13.5" x14ac:dyDescent="0.25">
      <c r="A1387" s="3">
        <f>RSI!A1387</f>
        <v>44029</v>
      </c>
      <c r="B1387" s="2">
        <f>RSI!B1387</f>
        <v>2.4847999999999999</v>
      </c>
      <c r="C1387" s="2">
        <f>RSI!I1387</f>
        <v>39.627744840970216</v>
      </c>
      <c r="D1387" s="2">
        <f>MACD!E1387</f>
        <v>2.6744232595873552E-2</v>
      </c>
      <c r="E1387" s="2">
        <f>MACD!F1387</f>
        <v>6.1934472779393512E-2</v>
      </c>
      <c r="F1387" s="2">
        <f>'Moving Avg'!D1387</f>
        <v>2.5326</v>
      </c>
      <c r="G1387" s="2">
        <f>'Moving Avg'!F1387</f>
        <v>2.5887500000000001</v>
      </c>
      <c r="H1387" s="2">
        <f>'Moving Avg'!G1387</f>
        <v>2.6566339999999995</v>
      </c>
      <c r="I1387" s="2">
        <f>'Moving Avg'!H1387</f>
        <v>3.0411979999999983</v>
      </c>
      <c r="J1387" s="17" t="str">
        <f>OBV!F1387</f>
        <v>BEARISH</v>
      </c>
      <c r="K1387" s="17" t="str">
        <f>OBV!G1387</f>
        <v>NEUTRAL</v>
      </c>
      <c r="L1387" s="17" t="str">
        <f>OBV!H1387</f>
        <v>CONFIRMED BEARISH</v>
      </c>
    </row>
    <row r="1388" spans="1:12" ht="13.5" x14ac:dyDescent="0.25">
      <c r="A1388" s="3">
        <f>RSI!A1388</f>
        <v>44032</v>
      </c>
      <c r="B1388" s="2">
        <f>RSI!B1388</f>
        <v>2.4847999999999999</v>
      </c>
      <c r="C1388" s="2">
        <f>RSI!I1388</f>
        <v>39.627744840970216</v>
      </c>
      <c r="D1388" s="2">
        <f>MACD!E1388</f>
        <v>2.1294330301056874E-2</v>
      </c>
      <c r="E1388" s="2">
        <f>MACD!F1388</f>
        <v>5.380644428372619E-2</v>
      </c>
      <c r="F1388" s="2">
        <f>'Moving Avg'!D1388</f>
        <v>2.5166599999999999</v>
      </c>
      <c r="G1388" s="2">
        <f>'Moving Avg'!F1388</f>
        <v>2.5724499999999999</v>
      </c>
      <c r="H1388" s="2">
        <f>'Moving Avg'!G1388</f>
        <v>2.6543159999999997</v>
      </c>
      <c r="I1388" s="2">
        <f>'Moving Avg'!H1388</f>
        <v>3.0362354999999983</v>
      </c>
      <c r="J1388" s="17" t="str">
        <f>OBV!F1388</f>
        <v>BEARISH</v>
      </c>
      <c r="K1388" s="17" t="str">
        <f>OBV!G1388</f>
        <v>NEUTRAL</v>
      </c>
      <c r="L1388" s="17" t="str">
        <f>OBV!H1388</f>
        <v>CONFIRMED BEARISH</v>
      </c>
    </row>
    <row r="1389" spans="1:12" ht="13.5" x14ac:dyDescent="0.25">
      <c r="A1389" s="3">
        <f>RSI!A1389</f>
        <v>44033</v>
      </c>
      <c r="B1389" s="2">
        <f>RSI!B1389</f>
        <v>2.5354999999999999</v>
      </c>
      <c r="C1389" s="2">
        <f>RSI!I1389</f>
        <v>44.94895522325524</v>
      </c>
      <c r="D1389" s="2">
        <f>MACD!E1389</f>
        <v>1.3604015622199483E-2</v>
      </c>
      <c r="E1389" s="2">
        <f>MACD!F1389</f>
        <v>4.5765958551420849E-2</v>
      </c>
      <c r="F1389" s="2">
        <f>'Moving Avg'!D1389</f>
        <v>2.5123199999999999</v>
      </c>
      <c r="G1389" s="2">
        <f>'Moving Avg'!F1389</f>
        <v>2.55905</v>
      </c>
      <c r="H1389" s="2">
        <f>'Moving Avg'!G1389</f>
        <v>2.6530119999999995</v>
      </c>
      <c r="I1389" s="2">
        <f>'Moving Avg'!H1389</f>
        <v>3.0313819999999989</v>
      </c>
      <c r="J1389" s="17" t="str">
        <f>OBV!F1389</f>
        <v>BEARISH</v>
      </c>
      <c r="K1389" s="17" t="str">
        <f>OBV!G1389</f>
        <v>NEUTRAL</v>
      </c>
      <c r="L1389" s="17" t="str">
        <f>OBV!H1389</f>
        <v>CONFIRMED BEARISH</v>
      </c>
    </row>
    <row r="1390" spans="1:12" ht="13.5" x14ac:dyDescent="0.25">
      <c r="A1390" s="3">
        <f>RSI!A1390</f>
        <v>44034</v>
      </c>
      <c r="B1390" s="2">
        <f>RSI!B1390</f>
        <v>2.4630999999999998</v>
      </c>
      <c r="C1390" s="2">
        <f>RSI!I1390</f>
        <v>39.58354418855658</v>
      </c>
      <c r="D1390" s="2">
        <f>MACD!E1390</f>
        <v>1.2786771749907722E-2</v>
      </c>
      <c r="E1390" s="2">
        <f>MACD!F1390</f>
        <v>3.9170121191118221E-2</v>
      </c>
      <c r="F1390" s="2">
        <f>'Moving Avg'!D1390</f>
        <v>2.5050800000000004</v>
      </c>
      <c r="G1390" s="2">
        <f>'Moving Avg'!F1390</f>
        <v>2.5416649999999996</v>
      </c>
      <c r="H1390" s="2">
        <f>'Moving Avg'!G1390</f>
        <v>2.6502599999999994</v>
      </c>
      <c r="I1390" s="2">
        <f>'Moving Avg'!H1390</f>
        <v>3.0261664999999986</v>
      </c>
      <c r="J1390" s="17" t="str">
        <f>OBV!F1390</f>
        <v>BEARISH</v>
      </c>
      <c r="K1390" s="17" t="str">
        <f>OBV!G1390</f>
        <v>NEUTRAL</v>
      </c>
      <c r="L1390" s="17" t="str">
        <f>OBV!H1390</f>
        <v>CONFIRMED BEARISH</v>
      </c>
    </row>
    <row r="1391" spans="1:12" ht="13.5" x14ac:dyDescent="0.25">
      <c r="A1391" s="3">
        <f>RSI!A1391</f>
        <v>44035</v>
      </c>
      <c r="B1391" s="2">
        <f>RSI!B1391</f>
        <v>2.4630999999999998</v>
      </c>
      <c r="C1391" s="2">
        <f>RSI!I1391</f>
        <v>39.583544188556587</v>
      </c>
      <c r="D1391" s="2">
        <f>MACD!E1391</f>
        <v>1.7287372456802785E-2</v>
      </c>
      <c r="E1391" s="2">
        <f>MACD!F1391</f>
        <v>3.4793571444255135E-2</v>
      </c>
      <c r="F1391" s="2">
        <f>'Moving Avg'!D1391</f>
        <v>2.4862600000000001</v>
      </c>
      <c r="G1391" s="2">
        <f>'Moving Avg'!F1391</f>
        <v>2.5304399999999996</v>
      </c>
      <c r="H1391" s="2">
        <f>'Moving Avg'!G1391</f>
        <v>2.6482319999999997</v>
      </c>
      <c r="I1391" s="2">
        <f>'Moving Avg'!H1391</f>
        <v>3.0207694999999997</v>
      </c>
      <c r="J1391" s="17" t="str">
        <f>OBV!F1391</f>
        <v>BEARISH</v>
      </c>
      <c r="K1391" s="17" t="str">
        <f>OBV!G1391</f>
        <v>NEUTRAL</v>
      </c>
      <c r="L1391" s="17" t="str">
        <f>OBV!H1391</f>
        <v>CONFIRMED BEARISH</v>
      </c>
    </row>
    <row r="1392" spans="1:12" ht="13.5" x14ac:dyDescent="0.25">
      <c r="A1392" s="3">
        <f>RSI!A1392</f>
        <v>44036</v>
      </c>
      <c r="B1392" s="2">
        <f>RSI!B1392</f>
        <v>2.4558</v>
      </c>
      <c r="C1392" s="2">
        <f>RSI!I1392</f>
        <v>39.038625657478711</v>
      </c>
      <c r="D1392" s="2">
        <f>MACD!E1392</f>
        <v>1.8974311786058795E-2</v>
      </c>
      <c r="E1392" s="2">
        <f>MACD!F1392</f>
        <v>3.1629719512615867E-2</v>
      </c>
      <c r="F1392" s="2">
        <f>'Moving Avg'!D1392</f>
        <v>2.4804599999999999</v>
      </c>
      <c r="G1392" s="2">
        <f>'Moving Avg'!F1392</f>
        <v>2.5250049999999993</v>
      </c>
      <c r="H1392" s="2">
        <f>'Moving Avg'!G1392</f>
        <v>2.6473619999999998</v>
      </c>
      <c r="I1392" s="2">
        <f>'Moving Avg'!H1392</f>
        <v>3.0153359999999991</v>
      </c>
      <c r="J1392" s="17" t="str">
        <f>OBV!F1392</f>
        <v>BEARISH</v>
      </c>
      <c r="K1392" s="17" t="str">
        <f>OBV!G1392</f>
        <v>NEUTRAL</v>
      </c>
      <c r="L1392" s="17" t="str">
        <f>OBV!H1392</f>
        <v>CONFIRMED BEARISH</v>
      </c>
    </row>
    <row r="1393" spans="1:12" ht="13.5" x14ac:dyDescent="0.25">
      <c r="A1393" s="3">
        <f>RSI!A1393</f>
        <v>44039</v>
      </c>
      <c r="B1393" s="2">
        <f>RSI!B1393</f>
        <v>2.4268000000000001</v>
      </c>
      <c r="C1393" s="2">
        <f>RSI!I1393</f>
        <v>36.867332625488565</v>
      </c>
      <c r="D1393" s="2">
        <f>MACD!E1393</f>
        <v>2.6557819103441016E-2</v>
      </c>
      <c r="E1393" s="2">
        <f>MACD!F1393</f>
        <v>3.0615339430780899E-2</v>
      </c>
      <c r="F1393" s="2">
        <f>'Moving Avg'!D1393</f>
        <v>2.4688600000000003</v>
      </c>
      <c r="G1393" s="2">
        <f>'Moving Avg'!F1393</f>
        <v>2.5195699999999994</v>
      </c>
      <c r="H1393" s="2">
        <f>'Moving Avg'!G1393</f>
        <v>2.6444639999999993</v>
      </c>
      <c r="I1393" s="2">
        <f>'Moving Avg'!H1393</f>
        <v>3.0097939999999994</v>
      </c>
      <c r="J1393" s="17" t="str">
        <f>OBV!F1393</f>
        <v>BEARISH</v>
      </c>
      <c r="K1393" s="17" t="str">
        <f>OBV!G1393</f>
        <v>NEUTRAL</v>
      </c>
      <c r="L1393" s="17" t="str">
        <f>OBV!H1393</f>
        <v>CONFIRMED BEARISH</v>
      </c>
    </row>
    <row r="1394" spans="1:12" ht="13.5" x14ac:dyDescent="0.25">
      <c r="A1394" s="3">
        <f>RSI!A1394</f>
        <v>44040</v>
      </c>
      <c r="B1394" s="2">
        <f>RSI!B1394</f>
        <v>2.3906000000000001</v>
      </c>
      <c r="C1394" s="2">
        <f>RSI!I1394</f>
        <v>34.302577376885395</v>
      </c>
      <c r="D1394" s="2">
        <f>MACD!E1394</f>
        <v>3.5324295558900598E-2</v>
      </c>
      <c r="E1394" s="2">
        <f>MACD!F1394</f>
        <v>3.1557130656404836E-2</v>
      </c>
      <c r="F1394" s="2">
        <f>'Moving Avg'!D1394</f>
        <v>2.43988</v>
      </c>
      <c r="G1394" s="2">
        <f>'Moving Avg'!F1394</f>
        <v>2.5086999999999993</v>
      </c>
      <c r="H1394" s="2">
        <f>'Moving Avg'!G1394</f>
        <v>2.6405519999999991</v>
      </c>
      <c r="I1394" s="2">
        <f>'Moving Avg'!H1394</f>
        <v>3.0042159999999991</v>
      </c>
      <c r="J1394" s="17" t="str">
        <f>OBV!F1394</f>
        <v>BEARISH</v>
      </c>
      <c r="K1394" s="17" t="str">
        <f>OBV!G1394</f>
        <v>NEUTRAL</v>
      </c>
      <c r="L1394" s="17" t="str">
        <f>OBV!H1394</f>
        <v>CONFIRMED BEARISH</v>
      </c>
    </row>
    <row r="1395" spans="1:12" ht="13.5" x14ac:dyDescent="0.25">
      <c r="A1395" s="3">
        <f>RSI!A1395</f>
        <v>44041</v>
      </c>
      <c r="B1395" s="2">
        <f>RSI!B1395</f>
        <v>2.4558</v>
      </c>
      <c r="C1395" s="2">
        <f>RSI!I1395</f>
        <v>42.113545552250883</v>
      </c>
      <c r="D1395" s="2">
        <f>MACD!E1395</f>
        <v>2.995131505467219E-2</v>
      </c>
      <c r="E1395" s="2">
        <f>MACD!F1395</f>
        <v>3.1235967536058305E-2</v>
      </c>
      <c r="F1395" s="2">
        <f>'Moving Avg'!D1395</f>
        <v>2.4384199999999998</v>
      </c>
      <c r="G1395" s="2">
        <f>'Moving Avg'!F1395</f>
        <v>2.5047149999999996</v>
      </c>
      <c r="H1395" s="2">
        <f>'Moving Avg'!G1395</f>
        <v>2.6376539999999995</v>
      </c>
      <c r="I1395" s="2">
        <f>'Moving Avg'!H1395</f>
        <v>2.9989999999999988</v>
      </c>
      <c r="J1395" s="17" t="str">
        <f>OBV!F1395</f>
        <v>BEARISH</v>
      </c>
      <c r="K1395" s="17" t="str">
        <f>OBV!G1395</f>
        <v>NEUTRAL</v>
      </c>
      <c r="L1395" s="17" t="str">
        <f>OBV!H1395</f>
        <v>CONFIRMED BEARISH</v>
      </c>
    </row>
    <row r="1396" spans="1:12" ht="13.5" x14ac:dyDescent="0.25">
      <c r="A1396" s="3">
        <f>RSI!A1396</f>
        <v>44042</v>
      </c>
      <c r="B1396" s="2">
        <f>RSI!B1396</f>
        <v>2.3906000000000001</v>
      </c>
      <c r="C1396" s="2">
        <f>RSI!I1396</f>
        <v>37.333423004717758</v>
      </c>
      <c r="D1396" s="2">
        <f>MACD!E1396</f>
        <v>3.9633437849881048E-2</v>
      </c>
      <c r="E1396" s="2">
        <f>MACD!F1396</f>
        <v>3.2915461598822859E-2</v>
      </c>
      <c r="F1396" s="2">
        <f>'Moving Avg'!D1396</f>
        <v>2.4239199999999999</v>
      </c>
      <c r="G1396" s="2">
        <f>'Moving Avg'!F1396</f>
        <v>2.4996450000000001</v>
      </c>
      <c r="H1396" s="2">
        <f>'Moving Avg'!G1396</f>
        <v>2.6320019999999995</v>
      </c>
      <c r="I1396" s="2">
        <f>'Moving Avg'!H1396</f>
        <v>2.9934939999999983</v>
      </c>
      <c r="J1396" s="17" t="str">
        <f>OBV!F1396</f>
        <v>BEARISH</v>
      </c>
      <c r="K1396" s="17" t="str">
        <f>OBV!G1396</f>
        <v>NEUTRAL</v>
      </c>
      <c r="L1396" s="17" t="str">
        <f>OBV!H1396</f>
        <v>CONFIRMED BEARISH</v>
      </c>
    </row>
    <row r="1397" spans="1:12" ht="13.5" x14ac:dyDescent="0.25">
      <c r="A1397" s="3">
        <f>RSI!A1397</f>
        <v>44046</v>
      </c>
      <c r="B1397" s="2">
        <f>RSI!B1397</f>
        <v>2.4340999999999999</v>
      </c>
      <c r="C1397" s="2">
        <f>RSI!I1397</f>
        <v>42.058745592866138</v>
      </c>
      <c r="D1397" s="2">
        <f>MACD!E1397</f>
        <v>3.4305375221058032E-2</v>
      </c>
      <c r="E1397" s="2">
        <f>MACD!F1397</f>
        <v>3.3193444323269893E-2</v>
      </c>
      <c r="F1397" s="2">
        <f>'Moving Avg'!D1397</f>
        <v>2.4195799999999998</v>
      </c>
      <c r="G1397" s="2">
        <f>'Moving Avg'!F1397</f>
        <v>2.4938499999999992</v>
      </c>
      <c r="H1397" s="2">
        <f>'Moving Avg'!G1397</f>
        <v>2.6270759999999997</v>
      </c>
      <c r="I1397" s="2">
        <f>'Moving Avg'!H1397</f>
        <v>2.9882779999999984</v>
      </c>
      <c r="J1397" s="17" t="str">
        <f>OBV!F1397</f>
        <v>BEARISH</v>
      </c>
      <c r="K1397" s="17" t="str">
        <f>OBV!G1397</f>
        <v>NEUTRAL</v>
      </c>
      <c r="L1397" s="17" t="str">
        <f>OBV!H1397</f>
        <v>CONFIRMED BEARISH</v>
      </c>
    </row>
    <row r="1398" spans="1:12" ht="13.5" x14ac:dyDescent="0.25">
      <c r="A1398" s="3">
        <f>RSI!A1398</f>
        <v>44047</v>
      </c>
      <c r="B1398" s="2">
        <f>RSI!B1398</f>
        <v>2.5137999999999998</v>
      </c>
      <c r="C1398" s="2">
        <f>RSI!I1398</f>
        <v>49.562863648760725</v>
      </c>
      <c r="D1398" s="2">
        <f>MACD!E1398</f>
        <v>2.4414096805643215E-2</v>
      </c>
      <c r="E1398" s="2">
        <f>MACD!F1398</f>
        <v>3.143757481974456E-2</v>
      </c>
      <c r="F1398" s="2">
        <f>'Moving Avg'!D1398</f>
        <v>2.4369799999999997</v>
      </c>
      <c r="G1398" s="2">
        <f>'Moving Avg'!F1398</f>
        <v>2.4927649999999999</v>
      </c>
      <c r="H1398" s="2">
        <f>'Moving Avg'!G1398</f>
        <v>2.6225839999999998</v>
      </c>
      <c r="I1398" s="2">
        <f>'Moving Avg'!H1398</f>
        <v>2.9833159999999981</v>
      </c>
      <c r="J1398" s="17" t="str">
        <f>OBV!F1398</f>
        <v>BEARISH</v>
      </c>
      <c r="K1398" s="17" t="str">
        <f>OBV!G1398</f>
        <v>NEUTRAL</v>
      </c>
      <c r="L1398" s="17" t="str">
        <f>OBV!H1398</f>
        <v>BEARISH DIVERGENCE</v>
      </c>
    </row>
    <row r="1399" spans="1:12" ht="13.5" x14ac:dyDescent="0.25">
      <c r="A1399" s="3">
        <f>RSI!A1399</f>
        <v>44048</v>
      </c>
      <c r="B1399" s="2">
        <f>RSI!B1399</f>
        <v>2.5716999999999999</v>
      </c>
      <c r="C1399" s="2">
        <f>RSI!I1399</f>
        <v>54.203222917994424</v>
      </c>
      <c r="D1399" s="2">
        <f>MACD!E1399</f>
        <v>1.95669231547555E-2</v>
      </c>
      <c r="E1399" s="2">
        <f>MACD!F1399</f>
        <v>2.9063444486746748E-2</v>
      </c>
      <c r="F1399" s="2">
        <f>'Moving Avg'!D1399</f>
        <v>2.4731999999999998</v>
      </c>
      <c r="G1399" s="2">
        <f>'Moving Avg'!F1399</f>
        <v>2.4945750000000002</v>
      </c>
      <c r="H1399" s="2">
        <f>'Moving Avg'!G1399</f>
        <v>2.6204100000000001</v>
      </c>
      <c r="I1399" s="2">
        <f>'Moving Avg'!H1399</f>
        <v>2.9789694999999985</v>
      </c>
      <c r="J1399" s="17" t="str">
        <f>OBV!F1399</f>
        <v>BULLISH</v>
      </c>
      <c r="K1399" s="17" t="str">
        <f>OBV!G1399</f>
        <v>NEUTRAL</v>
      </c>
      <c r="L1399" s="17" t="str">
        <f>OBV!H1399</f>
        <v>CONFIRMED BULLISH</v>
      </c>
    </row>
    <row r="1400" spans="1:12" ht="13.5" x14ac:dyDescent="0.25">
      <c r="A1400" s="3">
        <f>RSI!A1400</f>
        <v>44049</v>
      </c>
      <c r="B1400" s="2">
        <f>RSI!B1400</f>
        <v>2.6080000000000001</v>
      </c>
      <c r="C1400" s="2">
        <f>RSI!I1400</f>
        <v>56.881628143125482</v>
      </c>
      <c r="D1400" s="2">
        <f>MACD!E1400</f>
        <v>1.30640906184043E-3</v>
      </c>
      <c r="E1400" s="2">
        <f>MACD!F1400</f>
        <v>2.3512037401765485E-2</v>
      </c>
      <c r="F1400" s="2">
        <f>'Moving Avg'!D1400</f>
        <v>2.5036399999999999</v>
      </c>
      <c r="G1400" s="2">
        <f>'Moving Avg'!F1400</f>
        <v>2.4981999999999998</v>
      </c>
      <c r="H1400" s="2">
        <f>'Moving Avg'!G1400</f>
        <v>2.6178019999999997</v>
      </c>
      <c r="I1400" s="2">
        <f>'Moving Avg'!H1400</f>
        <v>2.9745504999999981</v>
      </c>
      <c r="J1400" s="17" t="str">
        <f>OBV!F1400</f>
        <v>BULLISH</v>
      </c>
      <c r="K1400" s="17" t="str">
        <f>OBV!G1400</f>
        <v>NEUTRAL</v>
      </c>
      <c r="L1400" s="17" t="str">
        <f>OBV!H1400</f>
        <v>CONFIRMED BULLISH</v>
      </c>
    </row>
    <row r="1401" spans="1:12" ht="13.5" x14ac:dyDescent="0.25">
      <c r="A1401" s="3">
        <f>RSI!A1401</f>
        <v>44050</v>
      </c>
      <c r="B1401" s="2">
        <f>RSI!B1401</f>
        <v>2.6804000000000001</v>
      </c>
      <c r="C1401" s="2">
        <f>RSI!I1401</f>
        <v>61.693661549763398</v>
      </c>
      <c r="D1401" s="2">
        <f>MACD!E1401</f>
        <v>-2.0029394390578492E-2</v>
      </c>
      <c r="E1401" s="2">
        <f>MACD!F1401</f>
        <v>1.480375104329669E-2</v>
      </c>
      <c r="F1401" s="2">
        <f>'Moving Avg'!D1401</f>
        <v>2.5615999999999999</v>
      </c>
      <c r="G1401" s="2">
        <f>'Moving Avg'!F1401</f>
        <v>2.5039949999999993</v>
      </c>
      <c r="H1401" s="2">
        <f>'Moving Avg'!G1401</f>
        <v>2.6178019999999997</v>
      </c>
      <c r="I1401" s="2">
        <f>'Moving Avg'!H1401</f>
        <v>2.9705659999999976</v>
      </c>
      <c r="J1401" s="17" t="str">
        <f>OBV!F1401</f>
        <v>BULLISH</v>
      </c>
      <c r="K1401" s="17" t="str">
        <f>OBV!G1401</f>
        <v>NEUTRAL</v>
      </c>
      <c r="L1401" s="17" t="str">
        <f>OBV!H1401</f>
        <v>CONFIRMED BULLISH</v>
      </c>
    </row>
    <row r="1402" spans="1:12" ht="13.5" x14ac:dyDescent="0.25">
      <c r="A1402" s="3">
        <f>RSI!A1402</f>
        <v>44053</v>
      </c>
      <c r="B1402" s="2">
        <f>RSI!B1402</f>
        <v>2.7166000000000001</v>
      </c>
      <c r="C1402" s="2">
        <f>RSI!I1402</f>
        <v>63.865101420876549</v>
      </c>
      <c r="D1402" s="2">
        <f>MACD!E1402</f>
        <v>-4.2798136190729252E-2</v>
      </c>
      <c r="E1402" s="2">
        <f>MACD!F1402</f>
        <v>3.2833735964915012E-3</v>
      </c>
      <c r="F1402" s="2">
        <f>'Moving Avg'!D1402</f>
        <v>2.6181000000000001</v>
      </c>
      <c r="G1402" s="2">
        <f>'Moving Avg'!F1402</f>
        <v>2.5126849999999994</v>
      </c>
      <c r="H1402" s="2">
        <f>'Moving Avg'!G1402</f>
        <v>2.6185259999999992</v>
      </c>
      <c r="I1402" s="2">
        <f>'Moving Avg'!H1402</f>
        <v>2.9669439999999976</v>
      </c>
      <c r="J1402" s="17" t="str">
        <f>OBV!F1402</f>
        <v>BULLISH</v>
      </c>
      <c r="K1402" s="17" t="str">
        <f>OBV!G1402</f>
        <v>NEUTRAL</v>
      </c>
      <c r="L1402" s="17" t="str">
        <f>OBV!H1402</f>
        <v>CONFIRMED BULLISH</v>
      </c>
    </row>
    <row r="1403" spans="1:12" ht="13.5" x14ac:dyDescent="0.25">
      <c r="A1403" s="3">
        <f>RSI!A1403</f>
        <v>44054</v>
      </c>
      <c r="B1403" s="2">
        <f>RSI!B1403</f>
        <v>2.6368999999999998</v>
      </c>
      <c r="C1403" s="2">
        <f>RSI!I1403</f>
        <v>56.298383783999114</v>
      </c>
      <c r="D1403" s="2">
        <f>MACD!E1403</f>
        <v>-6.1679080493516558E-2</v>
      </c>
      <c r="E1403" s="2">
        <f>MACD!F1403</f>
        <v>-9.7091172215101121E-3</v>
      </c>
      <c r="F1403" s="2">
        <f>'Moving Avg'!D1403</f>
        <v>2.6427199999999997</v>
      </c>
      <c r="G1403" s="2">
        <f>'Moving Avg'!F1403</f>
        <v>2.5163049999999996</v>
      </c>
      <c r="H1403" s="2">
        <f>'Moving Avg'!G1403</f>
        <v>2.6160619999999999</v>
      </c>
      <c r="I1403" s="2">
        <f>'Moving Avg'!H1403</f>
        <v>2.9629234999999969</v>
      </c>
      <c r="J1403" s="17" t="str">
        <f>OBV!F1403</f>
        <v>BULLISH</v>
      </c>
      <c r="K1403" s="17" t="str">
        <f>OBV!G1403</f>
        <v>NEUTRAL</v>
      </c>
      <c r="L1403" s="17" t="str">
        <f>OBV!H1403</f>
        <v>CONFIRMED BULLISH</v>
      </c>
    </row>
    <row r="1404" spans="1:12" ht="13.5" x14ac:dyDescent="0.25">
      <c r="A1404" s="3">
        <f>RSI!A1404</f>
        <v>44055</v>
      </c>
      <c r="B1404" s="2">
        <f>RSI!B1404</f>
        <v>2.5861999999999998</v>
      </c>
      <c r="C1404" s="2">
        <f>RSI!I1404</f>
        <v>52.071877852147566</v>
      </c>
      <c r="D1404" s="2">
        <f>MACD!E1404</f>
        <v>-7.9976924827683149E-2</v>
      </c>
      <c r="E1404" s="2">
        <f>MACD!F1404</f>
        <v>-2.3762678742744722E-2</v>
      </c>
      <c r="F1404" s="2">
        <f>'Moving Avg'!D1404</f>
        <v>2.6456200000000001</v>
      </c>
      <c r="G1404" s="2">
        <f>'Moving Avg'!F1404</f>
        <v>2.5177549999999997</v>
      </c>
      <c r="H1404" s="2">
        <f>'Moving Avg'!G1404</f>
        <v>2.6120040000000002</v>
      </c>
      <c r="I1404" s="2">
        <f>'Moving Avg'!H1404</f>
        <v>2.9586494999999973</v>
      </c>
      <c r="J1404" s="17" t="str">
        <f>OBV!F1404</f>
        <v>BEARISH</v>
      </c>
      <c r="K1404" s="17" t="str">
        <f>OBV!G1404</f>
        <v>NEUTRAL</v>
      </c>
      <c r="L1404" s="17" t="str">
        <f>OBV!H1404</f>
        <v>BEARISH DIVERGENCE</v>
      </c>
    </row>
    <row r="1405" spans="1:12" ht="13.5" x14ac:dyDescent="0.25">
      <c r="A1405" s="3">
        <f>RSI!A1405</f>
        <v>44057</v>
      </c>
      <c r="B1405" s="2">
        <f>RSI!B1405</f>
        <v>2.6442000000000001</v>
      </c>
      <c r="C1405" s="2">
        <f>RSI!I1405</f>
        <v>56.129425212406488</v>
      </c>
      <c r="D1405" s="2">
        <f>MACD!E1405</f>
        <v>-8.9896011701145806E-2</v>
      </c>
      <c r="E1405" s="2">
        <f>MACD!F1405</f>
        <v>-3.6989345334424939E-2</v>
      </c>
      <c r="F1405" s="2">
        <f>'Moving Avg'!D1405</f>
        <v>2.6528599999999996</v>
      </c>
      <c r="G1405" s="2">
        <f>'Moving Avg'!F1405</f>
        <v>2.5249999999999995</v>
      </c>
      <c r="H1405" s="2">
        <f>'Moving Avg'!G1405</f>
        <v>2.6107</v>
      </c>
      <c r="I1405" s="2">
        <f>'Moving Avg'!H1405</f>
        <v>2.9548464999999968</v>
      </c>
      <c r="J1405" s="17" t="str">
        <f>OBV!F1405</f>
        <v>BEARISH</v>
      </c>
      <c r="K1405" s="17" t="str">
        <f>OBV!G1405</f>
        <v>NEUTRAL</v>
      </c>
      <c r="L1405" s="17" t="str">
        <f>OBV!H1405</f>
        <v>BEARISH DIVERGENCE</v>
      </c>
    </row>
    <row r="1406" spans="1:12" ht="13.5" x14ac:dyDescent="0.25">
      <c r="A1406" s="3">
        <f>RSI!A1406</f>
        <v>44060</v>
      </c>
      <c r="B1406" s="2">
        <f>RSI!B1406</f>
        <v>2.5861999999999998</v>
      </c>
      <c r="C1406" s="2">
        <f>RSI!I1406</f>
        <v>51.439611941262392</v>
      </c>
      <c r="D1406" s="2">
        <f>MACD!E1406</f>
        <v>-0.10452440156837461</v>
      </c>
      <c r="E1406" s="2">
        <f>MACD!F1406</f>
        <v>-5.0496356581214874E-2</v>
      </c>
      <c r="F1406" s="2">
        <f>'Moving Avg'!D1406</f>
        <v>2.63402</v>
      </c>
      <c r="G1406" s="2">
        <f>'Moving Avg'!F1406</f>
        <v>2.5264499999999992</v>
      </c>
      <c r="H1406" s="2">
        <f>'Moving Avg'!G1406</f>
        <v>2.6067879999999999</v>
      </c>
      <c r="I1406" s="2">
        <f>'Moving Avg'!H1406</f>
        <v>2.950825999999998</v>
      </c>
      <c r="J1406" s="17" t="str">
        <f>OBV!F1406</f>
        <v>BEARISH</v>
      </c>
      <c r="K1406" s="17" t="str">
        <f>OBV!G1406</f>
        <v>NEUTRAL</v>
      </c>
      <c r="L1406" s="17" t="str">
        <f>OBV!H1406</f>
        <v>CONFIRMED BEARISH</v>
      </c>
    </row>
    <row r="1407" spans="1:12" ht="13.5" x14ac:dyDescent="0.25">
      <c r="A1407" s="3">
        <f>RSI!A1407</f>
        <v>44061</v>
      </c>
      <c r="B1407" s="2">
        <f>RSI!B1407</f>
        <v>2.5428000000000002</v>
      </c>
      <c r="C1407" s="2">
        <f>RSI!I1407</f>
        <v>48.194645807790835</v>
      </c>
      <c r="D1407" s="2">
        <f>MACD!E1407</f>
        <v>-0.10711616683109426</v>
      </c>
      <c r="E1407" s="2">
        <f>MACD!F1407</f>
        <v>-6.1820318631190758E-2</v>
      </c>
      <c r="F1407" s="2">
        <f>'Moving Avg'!D1407</f>
        <v>2.5992600000000001</v>
      </c>
      <c r="G1407" s="2">
        <f>'Moving Avg'!F1407</f>
        <v>2.5293499999999995</v>
      </c>
      <c r="H1407" s="2">
        <f>'Moving Avg'!G1407</f>
        <v>2.6020080000000001</v>
      </c>
      <c r="I1407" s="2">
        <f>'Moving Avg'!H1407</f>
        <v>2.9468779999999981</v>
      </c>
      <c r="J1407" s="17" t="str">
        <f>OBV!F1407</f>
        <v>BEARISH</v>
      </c>
      <c r="K1407" s="17" t="str">
        <f>OBV!G1407</f>
        <v>NEUTRAL</v>
      </c>
      <c r="L1407" s="17" t="str">
        <f>OBV!H1407</f>
        <v>CONFIRMED BEARISH</v>
      </c>
    </row>
    <row r="1408" spans="1:12" ht="13.5" x14ac:dyDescent="0.25">
      <c r="A1408" s="3">
        <f>RSI!A1408</f>
        <v>44062</v>
      </c>
      <c r="B1408" s="2">
        <f>RSI!B1408</f>
        <v>2.6080000000000001</v>
      </c>
      <c r="C1408" s="2">
        <f>RSI!I1408</f>
        <v>52.992250838500603</v>
      </c>
      <c r="D1408" s="2">
        <f>MACD!E1408</f>
        <v>-0.10173289269982222</v>
      </c>
      <c r="E1408" s="2">
        <f>MACD!F1408</f>
        <v>-6.9802833444917056E-2</v>
      </c>
      <c r="F1408" s="2">
        <f>'Moving Avg'!D1408</f>
        <v>2.59348</v>
      </c>
      <c r="G1408" s="2">
        <f>'Moving Avg'!F1408</f>
        <v>2.5355099999999995</v>
      </c>
      <c r="H1408" s="2">
        <f>'Moving Avg'!G1408</f>
        <v>2.5991119999999999</v>
      </c>
      <c r="I1408" s="2">
        <f>'Moving Avg'!H1408</f>
        <v>2.9429664999999976</v>
      </c>
      <c r="J1408" s="17" t="str">
        <f>OBV!F1408</f>
        <v>BEARISH</v>
      </c>
      <c r="K1408" s="17" t="str">
        <f>OBV!G1408</f>
        <v>NEUTRAL</v>
      </c>
      <c r="L1408" s="17" t="str">
        <f>OBV!H1408</f>
        <v>CONFIRMED BEARISH</v>
      </c>
    </row>
    <row r="1409" spans="1:12" ht="13.5" x14ac:dyDescent="0.25">
      <c r="A1409" s="3">
        <f>RSI!A1409</f>
        <v>44064</v>
      </c>
      <c r="B1409" s="2">
        <f>RSI!B1409</f>
        <v>2.6006999999999998</v>
      </c>
      <c r="C1409" s="2">
        <f>RSI!I1409</f>
        <v>52.407057241487685</v>
      </c>
      <c r="D1409" s="2">
        <f>MACD!E1409</f>
        <v>-8.7980949802673791E-2</v>
      </c>
      <c r="E1409" s="2">
        <f>MACD!F1409</f>
        <v>-7.3438456716468412E-2</v>
      </c>
      <c r="F1409" s="2">
        <f>'Moving Avg'!D1409</f>
        <v>2.5963799999999999</v>
      </c>
      <c r="G1409" s="2">
        <f>'Moving Avg'!F1409</f>
        <v>2.5387699999999995</v>
      </c>
      <c r="H1409" s="2">
        <f>'Moving Avg'!G1409</f>
        <v>2.5960700000000001</v>
      </c>
      <c r="I1409" s="2">
        <f>'Moving Avg'!H1409</f>
        <v>2.9390184999999978</v>
      </c>
      <c r="J1409" s="17" t="str">
        <f>OBV!F1409</f>
        <v>BEARISH</v>
      </c>
      <c r="K1409" s="17" t="str">
        <f>OBV!G1409</f>
        <v>NEUTRAL</v>
      </c>
      <c r="L1409" s="17" t="str">
        <f>OBV!H1409</f>
        <v>BEARISH DIVERGENCE</v>
      </c>
    </row>
    <row r="1410" spans="1:12" ht="13.5" x14ac:dyDescent="0.25">
      <c r="A1410" s="3">
        <f>RSI!A1410</f>
        <v>44067</v>
      </c>
      <c r="B1410" s="2">
        <f>RSI!B1410</f>
        <v>2.4992999999999999</v>
      </c>
      <c r="C1410" s="2">
        <f>RSI!I1410</f>
        <v>44.977215804724608</v>
      </c>
      <c r="D1410" s="2">
        <f>MACD!E1410</f>
        <v>-6.3438761495190565E-2</v>
      </c>
      <c r="E1410" s="2">
        <f>MACD!F1410</f>
        <v>-7.1438517672212848E-2</v>
      </c>
      <c r="F1410" s="2">
        <f>'Moving Avg'!D1410</f>
        <v>2.5674000000000001</v>
      </c>
      <c r="G1410" s="2">
        <f>'Moving Avg'!F1410</f>
        <v>2.5405799999999994</v>
      </c>
      <c r="H1410" s="2">
        <f>'Moving Avg'!G1410</f>
        <v>2.5917240000000006</v>
      </c>
      <c r="I1410" s="2">
        <f>'Moving Avg'!H1410</f>
        <v>2.9348529999999982</v>
      </c>
      <c r="J1410" s="17" t="str">
        <f>OBV!F1410</f>
        <v>BEARISH</v>
      </c>
      <c r="K1410" s="17" t="str">
        <f>OBV!G1410</f>
        <v>NEUTRAL</v>
      </c>
      <c r="L1410" s="17" t="str">
        <f>OBV!H1410</f>
        <v>CONFIRMED BEARISH</v>
      </c>
    </row>
    <row r="1411" spans="1:12" ht="13.5" x14ac:dyDescent="0.25">
      <c r="A1411" s="3">
        <f>RSI!A1411</f>
        <v>44068</v>
      </c>
      <c r="B1411" s="2">
        <f>RSI!B1411</f>
        <v>2.4775999999999998</v>
      </c>
      <c r="C1411" s="2">
        <f>RSI!I1411</f>
        <v>43.554147483023854</v>
      </c>
      <c r="D1411" s="2">
        <f>MACD!E1411</f>
        <v>-2.9502987049212059E-2</v>
      </c>
      <c r="E1411" s="2">
        <f>MACD!F1411</f>
        <v>-6.3051411547612693E-2</v>
      </c>
      <c r="F1411" s="2">
        <f>'Moving Avg'!D1411</f>
        <v>2.5456799999999999</v>
      </c>
      <c r="G1411" s="2">
        <f>'Moving Avg'!F1411</f>
        <v>2.5413049999999999</v>
      </c>
      <c r="H1411" s="2">
        <f>'Moving Avg'!G1411</f>
        <v>2.5856400000000006</v>
      </c>
      <c r="I1411" s="2">
        <f>'Moving Avg'!H1411</f>
        <v>2.9305789999999985</v>
      </c>
      <c r="J1411" s="17" t="str">
        <f>OBV!F1411</f>
        <v>BEARISH</v>
      </c>
      <c r="K1411" s="17" t="str">
        <f>OBV!G1411</f>
        <v>NEUTRAL</v>
      </c>
      <c r="L1411" s="17" t="str">
        <f>OBV!H1411</f>
        <v>CONFIRMED BEARISH</v>
      </c>
    </row>
    <row r="1412" spans="1:12" ht="13.5" x14ac:dyDescent="0.25">
      <c r="A1412" s="3">
        <f>RSI!A1412</f>
        <v>44069</v>
      </c>
      <c r="B1412" s="2">
        <f>RSI!B1412</f>
        <v>2.5571999999999999</v>
      </c>
      <c r="C1412" s="2">
        <f>RSI!I1412</f>
        <v>49.825410664802845</v>
      </c>
      <c r="D1412" s="2">
        <f>MACD!E1412</f>
        <v>-5.9486761661675658E-4</v>
      </c>
      <c r="E1412" s="2">
        <f>MACD!F1412</f>
        <v>-5.0560102761413511E-2</v>
      </c>
      <c r="F1412" s="2">
        <f>'Moving Avg'!D1412</f>
        <v>2.5485600000000002</v>
      </c>
      <c r="G1412" s="2">
        <f>'Moving Avg'!F1412</f>
        <v>2.5463749999999994</v>
      </c>
      <c r="H1412" s="2">
        <f>'Moving Avg'!G1412</f>
        <v>2.5799880000000006</v>
      </c>
      <c r="I1412" s="2">
        <f>'Moving Avg'!H1412</f>
        <v>2.926521999999999</v>
      </c>
      <c r="J1412" s="17" t="str">
        <f>OBV!F1412</f>
        <v>BEARISH</v>
      </c>
      <c r="K1412" s="17" t="str">
        <f>OBV!G1412</f>
        <v>NEUTRAL</v>
      </c>
      <c r="L1412" s="17" t="str">
        <f>OBV!H1412</f>
        <v>BEARISH DIVERGENCE</v>
      </c>
    </row>
    <row r="1413" spans="1:12" ht="13.5" x14ac:dyDescent="0.25">
      <c r="A1413" s="3">
        <f>RSI!A1413</f>
        <v>44070</v>
      </c>
      <c r="B1413" s="2">
        <f>RSI!B1413</f>
        <v>2.4847999999999999</v>
      </c>
      <c r="C1413" s="2">
        <f>RSI!I1413</f>
        <v>44.935278369488948</v>
      </c>
      <c r="D1413" s="2">
        <f>MACD!E1413</f>
        <v>1.6978671740734086E-2</v>
      </c>
      <c r="E1413" s="2">
        <f>MACD!F1413</f>
        <v>-3.7052347860983999E-2</v>
      </c>
      <c r="F1413" s="2">
        <f>'Moving Avg'!D1413</f>
        <v>2.5239199999999995</v>
      </c>
      <c r="G1413" s="2">
        <f>'Moving Avg'!F1413</f>
        <v>2.5492750000000002</v>
      </c>
      <c r="H1413" s="2">
        <f>'Moving Avg'!G1413</f>
        <v>2.5740480000000003</v>
      </c>
      <c r="I1413" s="2">
        <f>'Moving Avg'!H1413</f>
        <v>2.9221754999999985</v>
      </c>
      <c r="J1413" s="17" t="str">
        <f>OBV!F1413</f>
        <v>BEARISH</v>
      </c>
      <c r="K1413" s="17" t="str">
        <f>OBV!G1413</f>
        <v>NEUTRAL</v>
      </c>
      <c r="L1413" s="17" t="str">
        <f>OBV!H1413</f>
        <v>CONFIRMED BEARISH</v>
      </c>
    </row>
    <row r="1414" spans="1:12" ht="13.5" x14ac:dyDescent="0.25">
      <c r="A1414" s="3">
        <f>RSI!A1414</f>
        <v>44071</v>
      </c>
      <c r="B1414" s="2">
        <f>RSI!B1414</f>
        <v>2.5354999999999999</v>
      </c>
      <c r="C1414" s="2">
        <f>RSI!I1414</f>
        <v>48.730058516817707</v>
      </c>
      <c r="D1414" s="2">
        <f>MACD!E1414</f>
        <v>2.0731402898308549E-2</v>
      </c>
      <c r="E1414" s="2">
        <f>MACD!F1414</f>
        <v>-2.5495597709125489E-2</v>
      </c>
      <c r="F1414" s="2">
        <f>'Moving Avg'!D1414</f>
        <v>2.5108799999999993</v>
      </c>
      <c r="G1414" s="2">
        <f>'Moving Avg'!F1414</f>
        <v>2.5565199999999999</v>
      </c>
      <c r="H1414" s="2">
        <f>'Moving Avg'!G1414</f>
        <v>2.5676720000000004</v>
      </c>
      <c r="I1414" s="2">
        <f>'Moving Avg'!H1414</f>
        <v>2.9183359999999987</v>
      </c>
      <c r="J1414" s="17" t="str">
        <f>OBV!F1414</f>
        <v>BEARISH</v>
      </c>
      <c r="K1414" s="17" t="str">
        <f>OBV!G1414</f>
        <v>NEUTRAL</v>
      </c>
      <c r="L1414" s="17" t="str">
        <f>OBV!H1414</f>
        <v>CONFIRMED BEARISH</v>
      </c>
    </row>
    <row r="1415" spans="1:12" ht="13.5" x14ac:dyDescent="0.25">
      <c r="A1415" s="3">
        <f>RSI!A1415</f>
        <v>44074</v>
      </c>
      <c r="B1415" s="2">
        <f>RSI!B1415</f>
        <v>2.5137999999999998</v>
      </c>
      <c r="C1415" s="2">
        <f>RSI!I1415</f>
        <v>47.229801221035252</v>
      </c>
      <c r="D1415" s="2">
        <f>MACD!E1415</f>
        <v>3.4543583686740931E-2</v>
      </c>
      <c r="E1415" s="2">
        <f>MACD!F1415</f>
        <v>-1.3487761429952205E-2</v>
      </c>
      <c r="F1415" s="2">
        <f>'Moving Avg'!D1415</f>
        <v>2.5137799999999997</v>
      </c>
      <c r="G1415" s="2">
        <f>'Moving Avg'!F1415</f>
        <v>2.5594200000000003</v>
      </c>
      <c r="H1415" s="2">
        <f>'Moving Avg'!G1415</f>
        <v>2.5628919999999997</v>
      </c>
      <c r="I1415" s="2">
        <f>'Moving Avg'!H1415</f>
        <v>2.914061999999999</v>
      </c>
      <c r="J1415" s="17" t="str">
        <f>OBV!F1415</f>
        <v>BEARISH</v>
      </c>
      <c r="K1415" s="17" t="str">
        <f>OBV!G1415</f>
        <v>NEUTRAL</v>
      </c>
      <c r="L1415" s="17" t="str">
        <f>OBV!H1415</f>
        <v>BEARISH DIVERGENCE</v>
      </c>
    </row>
    <row r="1416" spans="1:12" ht="13.5" x14ac:dyDescent="0.25">
      <c r="A1416" s="3">
        <f>RSI!A1416</f>
        <v>44075</v>
      </c>
      <c r="B1416" s="2">
        <f>RSI!B1416</f>
        <v>2.4630999999999998</v>
      </c>
      <c r="C1416" s="2">
        <f>RSI!I1416</f>
        <v>43.834213590468842</v>
      </c>
      <c r="D1416" s="2">
        <f>MACD!E1416</f>
        <v>4.128995229663257E-2</v>
      </c>
      <c r="E1416" s="2">
        <f>MACD!F1416</f>
        <v>-2.5322186846352505E-3</v>
      </c>
      <c r="F1416" s="2">
        <f>'Moving Avg'!D1416</f>
        <v>2.5108800000000002</v>
      </c>
      <c r="G1416" s="2">
        <f>'Moving Avg'!F1416</f>
        <v>2.5630450000000002</v>
      </c>
      <c r="H1416" s="2">
        <f>'Moving Avg'!G1416</f>
        <v>2.5582560000000005</v>
      </c>
      <c r="I1416" s="2">
        <f>'Moving Avg'!H1416</f>
        <v>2.909534499999999</v>
      </c>
      <c r="J1416" s="17" t="str">
        <f>OBV!F1416</f>
        <v>BULLISH</v>
      </c>
      <c r="K1416" s="17" t="str">
        <f>OBV!G1416</f>
        <v>NEUTRAL</v>
      </c>
      <c r="L1416" s="17" t="str">
        <f>OBV!H1416</f>
        <v>BULLISH DIVERGENCE</v>
      </c>
    </row>
    <row r="1417" spans="1:12" ht="13.5" x14ac:dyDescent="0.25">
      <c r="A1417" s="3">
        <f>RSI!A1417</f>
        <v>44076</v>
      </c>
      <c r="B1417" s="2">
        <f>RSI!B1417</f>
        <v>2.4992999999999999</v>
      </c>
      <c r="C1417" s="2">
        <f>RSI!I1417</f>
        <v>46.776516720705395</v>
      </c>
      <c r="D1417" s="2">
        <f>MACD!E1417</f>
        <v>3.8149472406415086E-2</v>
      </c>
      <c r="E1417" s="2">
        <f>MACD!F1417</f>
        <v>5.6041195335748174E-3</v>
      </c>
      <c r="F1417" s="2">
        <f>'Moving Avg'!D1417</f>
        <v>2.4992999999999999</v>
      </c>
      <c r="G1417" s="2">
        <f>'Moving Avg'!F1417</f>
        <v>2.5663050000000003</v>
      </c>
      <c r="H1417" s="2">
        <f>'Moving Avg'!G1417</f>
        <v>2.5520260000000006</v>
      </c>
      <c r="I1417" s="2">
        <f>'Moving Avg'!H1417</f>
        <v>2.9052239999999987</v>
      </c>
      <c r="J1417" s="17" t="str">
        <f>OBV!F1417</f>
        <v>BULLISH</v>
      </c>
      <c r="K1417" s="17" t="str">
        <f>OBV!G1417</f>
        <v>NEUTRAL</v>
      </c>
      <c r="L1417" s="17" t="str">
        <f>OBV!H1417</f>
        <v>BULLISH DIVERGENCE</v>
      </c>
    </row>
    <row r="1418" spans="1:12" ht="13.5" x14ac:dyDescent="0.25">
      <c r="A1418" s="3">
        <f>RSI!A1418</f>
        <v>44077</v>
      </c>
      <c r="B1418" s="2">
        <f>RSI!B1418</f>
        <v>2.4558</v>
      </c>
      <c r="C1418" s="2">
        <f>RSI!I1418</f>
        <v>43.806752320827869</v>
      </c>
      <c r="D1418" s="2">
        <f>MACD!E1418</f>
        <v>4.9002948590359807E-2</v>
      </c>
      <c r="E1418" s="2">
        <f>MACD!F1418</f>
        <v>1.4283885344931815E-2</v>
      </c>
      <c r="F1418" s="2">
        <f>'Moving Avg'!D1418</f>
        <v>2.4935</v>
      </c>
      <c r="G1418" s="2">
        <f>'Moving Avg'!F1418</f>
        <v>2.5634050000000004</v>
      </c>
      <c r="H1418" s="2">
        <f>'Moving Avg'!G1418</f>
        <v>2.5449260000000002</v>
      </c>
      <c r="I1418" s="2">
        <f>'Moving Avg'!H1418</f>
        <v>2.9006599999999985</v>
      </c>
      <c r="J1418" s="17" t="str">
        <f>OBV!F1418</f>
        <v>BEARISH</v>
      </c>
      <c r="K1418" s="17" t="str">
        <f>OBV!G1418</f>
        <v>NEUTRAL</v>
      </c>
      <c r="L1418" s="17" t="str">
        <f>OBV!H1418</f>
        <v>CONFIRMED BEARISH</v>
      </c>
    </row>
    <row r="1419" spans="1:12" ht="13.5" x14ac:dyDescent="0.25">
      <c r="A1419" s="3">
        <f>RSI!A1419</f>
        <v>44078</v>
      </c>
      <c r="B1419" s="2">
        <f>RSI!B1419</f>
        <v>2.4992999999999999</v>
      </c>
      <c r="C1419" s="2">
        <f>RSI!I1419</f>
        <v>47.402923896774197</v>
      </c>
      <c r="D1419" s="2">
        <f>MACD!E1419</f>
        <v>5.4337119975611081E-2</v>
      </c>
      <c r="E1419" s="2">
        <f>MACD!F1419</f>
        <v>2.2294532271067667E-2</v>
      </c>
      <c r="F1419" s="2">
        <f>'Moving Avg'!D1419</f>
        <v>2.4862599999999997</v>
      </c>
      <c r="G1419" s="2">
        <f>'Moving Avg'!F1419</f>
        <v>2.5597849999999998</v>
      </c>
      <c r="H1419" s="2">
        <f>'Moving Avg'!G1419</f>
        <v>2.5388420000000003</v>
      </c>
      <c r="I1419" s="2">
        <f>'Moving Avg'!H1419</f>
        <v>2.8964584999999983</v>
      </c>
      <c r="J1419" s="17" t="str">
        <f>OBV!F1419</f>
        <v>BEARISH</v>
      </c>
      <c r="K1419" s="17" t="str">
        <f>OBV!G1419</f>
        <v>WEAK</v>
      </c>
      <c r="L1419" s="17" t="str">
        <f>OBV!H1419</f>
        <v>CONFIRMED BEARISH</v>
      </c>
    </row>
    <row r="1420" spans="1:12" ht="13.5" x14ac:dyDescent="0.25">
      <c r="A1420" s="3">
        <f>RSI!A1420</f>
        <v>44081</v>
      </c>
      <c r="B1420" s="2">
        <f>RSI!B1420</f>
        <v>2.5065</v>
      </c>
      <c r="C1420" s="2">
        <f>RSI!I1420</f>
        <v>47.99614924150908</v>
      </c>
      <c r="D1420" s="2">
        <f>MACD!E1420</f>
        <v>4.2919309864618782E-2</v>
      </c>
      <c r="E1420" s="2">
        <f>MACD!F1420</f>
        <v>2.6419487789777891E-2</v>
      </c>
      <c r="F1420" s="2">
        <f>'Moving Avg'!D1420</f>
        <v>2.4847999999999999</v>
      </c>
      <c r="G1420" s="2">
        <f>'Moving Avg'!F1420</f>
        <v>2.5547099999999996</v>
      </c>
      <c r="H1420" s="2">
        <f>'Moving Avg'!G1420</f>
        <v>2.5327560000000005</v>
      </c>
      <c r="I1420" s="2">
        <f>'Moving Avg'!H1420</f>
        <v>2.8922929999999987</v>
      </c>
      <c r="J1420" s="17" t="str">
        <f>OBV!F1420</f>
        <v>BEARISH</v>
      </c>
      <c r="K1420" s="17" t="str">
        <f>OBV!G1420</f>
        <v>NEUTRAL</v>
      </c>
      <c r="L1420" s="17" t="str">
        <f>OBV!H1420</f>
        <v>CONFIRMED BEARISH</v>
      </c>
    </row>
    <row r="1421" spans="1:12" ht="13.5" x14ac:dyDescent="0.25">
      <c r="A1421" s="3">
        <f>RSI!A1421</f>
        <v>44082</v>
      </c>
      <c r="B1421" s="2">
        <f>RSI!B1421</f>
        <v>2.4775999999999998</v>
      </c>
      <c r="C1421" s="2">
        <f>RSI!I1421</f>
        <v>45.764936462454962</v>
      </c>
      <c r="D1421" s="2">
        <f>MACD!E1421</f>
        <v>3.2204851118232902E-2</v>
      </c>
      <c r="E1421" s="2">
        <f>MACD!F1421</f>
        <v>2.7576560455468895E-2</v>
      </c>
      <c r="F1421" s="2">
        <f>'Moving Avg'!D1421</f>
        <v>2.4876999999999994</v>
      </c>
      <c r="G1421" s="2">
        <f>'Moving Avg'!F1421</f>
        <v>2.5445699999999993</v>
      </c>
      <c r="H1421" s="2">
        <f>'Moving Avg'!G1421</f>
        <v>2.528556</v>
      </c>
      <c r="I1421" s="2">
        <f>'Moving Avg'!H1421</f>
        <v>2.8879829999999997</v>
      </c>
      <c r="J1421" s="17" t="str">
        <f>OBV!F1421</f>
        <v>BEARISH</v>
      </c>
      <c r="K1421" s="17" t="str">
        <f>OBV!G1421</f>
        <v>NEUTRAL</v>
      </c>
      <c r="L1421" s="17" t="str">
        <f>OBV!H1421</f>
        <v>BEARISH DIVERGENCE</v>
      </c>
    </row>
    <row r="1422" spans="1:12" ht="13.5" x14ac:dyDescent="0.25">
      <c r="A1422" s="3">
        <f>RSI!A1422</f>
        <v>44083</v>
      </c>
      <c r="B1422" s="2">
        <f>RSI!B1422</f>
        <v>2.4775999999999998</v>
      </c>
      <c r="C1422" s="2">
        <f>RSI!I1422</f>
        <v>45.764936462454962</v>
      </c>
      <c r="D1422" s="2">
        <f>MACD!E1422</f>
        <v>3.568947915319276E-2</v>
      </c>
      <c r="E1422" s="2">
        <f>MACD!F1422</f>
        <v>2.9199144195013672E-2</v>
      </c>
      <c r="F1422" s="2">
        <f>'Moving Avg'!D1422</f>
        <v>2.4833599999999998</v>
      </c>
      <c r="G1422" s="2">
        <f>'Moving Avg'!F1422</f>
        <v>2.5326199999999996</v>
      </c>
      <c r="H1422" s="2">
        <f>'Moving Avg'!G1422</f>
        <v>2.526818</v>
      </c>
      <c r="I1422" s="2">
        <f>'Moving Avg'!H1422</f>
        <v>2.8837454999999999</v>
      </c>
      <c r="J1422" s="17" t="str">
        <f>OBV!F1422</f>
        <v>BEARISH</v>
      </c>
      <c r="K1422" s="17" t="str">
        <f>OBV!G1422</f>
        <v>NEUTRAL</v>
      </c>
      <c r="L1422" s="17" t="str">
        <f>OBV!H1422</f>
        <v>CONFIRMED BEARISH</v>
      </c>
    </row>
    <row r="1423" spans="1:12" ht="13.5" x14ac:dyDescent="0.25">
      <c r="A1423" s="3">
        <f>RSI!A1423</f>
        <v>44084</v>
      </c>
      <c r="B1423" s="2">
        <f>RSI!B1423</f>
        <v>2.4775999999999998</v>
      </c>
      <c r="C1423" s="2">
        <f>RSI!I1423</f>
        <v>45.764936462454969</v>
      </c>
      <c r="D1423" s="2">
        <f>MACD!E1423</f>
        <v>2.7781544090518473E-2</v>
      </c>
      <c r="E1423" s="2">
        <f>MACD!F1423</f>
        <v>2.8915624174114633E-2</v>
      </c>
      <c r="F1423" s="2">
        <f>'Moving Avg'!D1423</f>
        <v>2.4877199999999995</v>
      </c>
      <c r="G1423" s="2">
        <f>'Moving Avg'!F1423</f>
        <v>2.5246550000000001</v>
      </c>
      <c r="H1423" s="2">
        <f>'Moving Avg'!G1423</f>
        <v>2.5256600000000002</v>
      </c>
      <c r="I1423" s="2">
        <f>'Moving Avg'!H1423</f>
        <v>2.8796165000000009</v>
      </c>
      <c r="J1423" s="17" t="str">
        <f>OBV!F1423</f>
        <v>BULLISH</v>
      </c>
      <c r="K1423" s="17" t="str">
        <f>OBV!G1423</f>
        <v>NEUTRAL</v>
      </c>
      <c r="L1423" s="17" t="str">
        <f>OBV!H1423</f>
        <v>CONFIRMED BULLISH</v>
      </c>
    </row>
    <row r="1424" spans="1:12" ht="13.5" x14ac:dyDescent="0.25">
      <c r="A1424" s="3">
        <f>RSI!A1424</f>
        <v>44085</v>
      </c>
      <c r="B1424" s="2">
        <f>RSI!B1424</f>
        <v>2.4775999999999998</v>
      </c>
      <c r="C1424" s="2">
        <f>RSI!I1424</f>
        <v>45.764936462454969</v>
      </c>
      <c r="D1424" s="2">
        <f>MACD!E1424</f>
        <v>2.9151320960610683E-2</v>
      </c>
      <c r="E1424" s="2">
        <f>MACD!F1424</f>
        <v>2.8962763531413842E-2</v>
      </c>
      <c r="F1424" s="2">
        <f>'Moving Avg'!D1424</f>
        <v>2.4833799999999995</v>
      </c>
      <c r="G1424" s="2">
        <f>'Moving Avg'!F1424</f>
        <v>2.5192250000000005</v>
      </c>
      <c r="H1424" s="2">
        <f>'Moving Avg'!G1424</f>
        <v>2.5230519999999999</v>
      </c>
      <c r="I1424" s="2">
        <f>'Moving Avg'!H1424</f>
        <v>2.8753425000000017</v>
      </c>
      <c r="J1424" s="17" t="str">
        <f>OBV!F1424</f>
        <v>BEARISH</v>
      </c>
      <c r="K1424" s="17" t="str">
        <f>OBV!G1424</f>
        <v>NEUTRAL</v>
      </c>
      <c r="L1424" s="17" t="str">
        <f>OBV!H1424</f>
        <v>CONFIRMED BEARISH</v>
      </c>
    </row>
    <row r="1425" spans="1:12" ht="13.5" x14ac:dyDescent="0.25">
      <c r="A1425" s="3">
        <f>RSI!A1425</f>
        <v>44088</v>
      </c>
      <c r="B1425" s="2">
        <f>RSI!B1425</f>
        <v>2.5283000000000002</v>
      </c>
      <c r="C1425" s="2">
        <f>RSI!I1425</f>
        <v>51.126115399611329</v>
      </c>
      <c r="D1425" s="2">
        <f>MACD!E1425</f>
        <v>2.3458111147029559E-2</v>
      </c>
      <c r="E1425" s="2">
        <f>MACD!F1425</f>
        <v>2.7861833054536989E-2</v>
      </c>
      <c r="F1425" s="2">
        <f>'Moving Avg'!D1425</f>
        <v>2.4877399999999996</v>
      </c>
      <c r="G1425" s="2">
        <f>'Moving Avg'!F1425</f>
        <v>2.5134300000000005</v>
      </c>
      <c r="H1425" s="2">
        <f>'Moving Avg'!G1425</f>
        <v>2.5229079999999997</v>
      </c>
      <c r="I1425" s="2">
        <f>'Moving Avg'!H1425</f>
        <v>2.8715030000000015</v>
      </c>
      <c r="J1425" s="17" t="str">
        <f>OBV!F1425</f>
        <v>BEARISH</v>
      </c>
      <c r="K1425" s="17" t="str">
        <f>OBV!G1425</f>
        <v>NEUTRAL</v>
      </c>
      <c r="L1425" s="17" t="str">
        <f>OBV!H1425</f>
        <v>BEARISH DIVERGENCE</v>
      </c>
    </row>
    <row r="1426" spans="1:12" ht="13.5" x14ac:dyDescent="0.25">
      <c r="A1426" s="3">
        <f>RSI!A1426</f>
        <v>44089</v>
      </c>
      <c r="B1426" s="2">
        <f>RSI!B1426</f>
        <v>2.5354999999999999</v>
      </c>
      <c r="C1426" s="2">
        <f>RSI!I1426</f>
        <v>51.853978619335898</v>
      </c>
      <c r="D1426" s="2">
        <f>MACD!E1426</f>
        <v>1.0231714727305885E-2</v>
      </c>
      <c r="E1426" s="2">
        <f>MACD!F1426</f>
        <v>2.433580938909077E-2</v>
      </c>
      <c r="F1426" s="2">
        <f>'Moving Avg'!D1426</f>
        <v>2.49932</v>
      </c>
      <c r="G1426" s="2">
        <f>'Moving Avg'!F1426</f>
        <v>2.5108950000000005</v>
      </c>
      <c r="H1426" s="2">
        <f>'Moving Avg'!G1426</f>
        <v>2.5237779999999996</v>
      </c>
      <c r="I1426" s="2">
        <f>'Moving Avg'!H1426</f>
        <v>2.867518500000001</v>
      </c>
      <c r="J1426" s="17" t="str">
        <f>OBV!F1426</f>
        <v>BULLISH</v>
      </c>
      <c r="K1426" s="17" t="str">
        <f>OBV!G1426</f>
        <v>NEUTRAL</v>
      </c>
      <c r="L1426" s="17" t="str">
        <f>OBV!H1426</f>
        <v>CONFIRMED BULLISH</v>
      </c>
    </row>
    <row r="1427" spans="1:12" ht="13.5" x14ac:dyDescent="0.25">
      <c r="A1427" s="3">
        <f>RSI!A1427</f>
        <v>44090</v>
      </c>
      <c r="B1427" s="2">
        <f>RSI!B1427</f>
        <v>2.5354999999999999</v>
      </c>
      <c r="C1427" s="2">
        <f>RSI!I1427</f>
        <v>51.853978619335898</v>
      </c>
      <c r="D1427" s="2">
        <f>MACD!E1427</f>
        <v>4.4967122363281931E-3</v>
      </c>
      <c r="E1427" s="2">
        <f>MACD!F1427</f>
        <v>2.0367989958538255E-2</v>
      </c>
      <c r="F1427" s="2">
        <f>'Moving Avg'!D1427</f>
        <v>2.5108999999999995</v>
      </c>
      <c r="G1427" s="2">
        <f>'Moving Avg'!F1427</f>
        <v>2.5105300000000006</v>
      </c>
      <c r="H1427" s="2">
        <f>'Moving Avg'!G1427</f>
        <v>2.5234879999999995</v>
      </c>
      <c r="I1427" s="2">
        <f>'Moving Avg'!H1427</f>
        <v>2.8635340000000014</v>
      </c>
      <c r="J1427" s="17" t="str">
        <f>OBV!F1427</f>
        <v>BULLISH</v>
      </c>
      <c r="K1427" s="17" t="str">
        <f>OBV!G1427</f>
        <v>NEUTRAL</v>
      </c>
      <c r="L1427" s="17" t="str">
        <f>OBV!H1427</f>
        <v>CONFIRMED BULLISH</v>
      </c>
    </row>
    <row r="1428" spans="1:12" ht="13.5" x14ac:dyDescent="0.25">
      <c r="A1428" s="3">
        <f>RSI!A1428</f>
        <v>44091</v>
      </c>
      <c r="B1428" s="2">
        <f>RSI!B1428</f>
        <v>2.492</v>
      </c>
      <c r="C1428" s="2">
        <f>RSI!I1428</f>
        <v>46.954230345193807</v>
      </c>
      <c r="D1428" s="2">
        <f>MACD!E1428</f>
        <v>-3.9303890000375041E-3</v>
      </c>
      <c r="E1428" s="2">
        <f>MACD!F1428</f>
        <v>1.5508314166823103E-2</v>
      </c>
      <c r="F1428" s="2">
        <f>'Moving Avg'!D1428</f>
        <v>2.5137799999999997</v>
      </c>
      <c r="G1428" s="2">
        <f>'Moving Avg'!F1428</f>
        <v>2.5047299999999999</v>
      </c>
      <c r="H1428" s="2">
        <f>'Moving Avg'!G1428</f>
        <v>2.522618</v>
      </c>
      <c r="I1428" s="2">
        <f>'Moving Avg'!H1428</f>
        <v>2.8594045000000019</v>
      </c>
      <c r="J1428" s="17" t="str">
        <f>OBV!F1428</f>
        <v>BULLISH</v>
      </c>
      <c r="K1428" s="17" t="str">
        <f>OBV!G1428</f>
        <v>NEUTRAL</v>
      </c>
      <c r="L1428" s="17" t="str">
        <f>OBV!H1428</f>
        <v>CONFIRMED BULLISH</v>
      </c>
    </row>
    <row r="1429" spans="1:12" ht="13.5" x14ac:dyDescent="0.25">
      <c r="A1429" s="3">
        <f>RSI!A1429</f>
        <v>44092</v>
      </c>
      <c r="B1429" s="2">
        <f>RSI!B1429</f>
        <v>2.5716999999999999</v>
      </c>
      <c r="C1429" s="2">
        <f>RSI!I1429</f>
        <v>55.29007113174476</v>
      </c>
      <c r="D1429" s="2">
        <f>MACD!E1429</f>
        <v>-1.0111959609725218E-2</v>
      </c>
      <c r="E1429" s="2">
        <f>MACD!F1429</f>
        <v>1.0384259411513438E-2</v>
      </c>
      <c r="F1429" s="2">
        <f>'Moving Avg'!D1429</f>
        <v>2.5326</v>
      </c>
      <c r="G1429" s="2">
        <f>'Moving Avg'!F1429</f>
        <v>2.5032800000000002</v>
      </c>
      <c r="H1429" s="2">
        <f>'Moving Avg'!G1429</f>
        <v>2.5233419999999995</v>
      </c>
      <c r="I1429" s="2">
        <f>'Moving Avg'!H1429</f>
        <v>2.8556375000000016</v>
      </c>
      <c r="J1429" s="17" t="str">
        <f>OBV!F1429</f>
        <v>BULLISH</v>
      </c>
      <c r="K1429" s="17" t="str">
        <f>OBV!G1429</f>
        <v>NEUTRAL</v>
      </c>
      <c r="L1429" s="17" t="str">
        <f>OBV!H1429</f>
        <v>CONFIRMED BULLISH</v>
      </c>
    </row>
    <row r="1430" spans="1:12" ht="13.5" x14ac:dyDescent="0.25">
      <c r="A1430" s="3">
        <f>RSI!A1430</f>
        <v>44095</v>
      </c>
      <c r="B1430" s="2">
        <f>RSI!B1430</f>
        <v>2.4992999999999999</v>
      </c>
      <c r="C1430" s="2">
        <f>RSI!I1430</f>
        <v>47.922813000776955</v>
      </c>
      <c r="D1430" s="2">
        <f>MACD!E1430</f>
        <v>-9.19425043372879E-3</v>
      </c>
      <c r="E1430" s="2">
        <f>MACD!F1430</f>
        <v>6.4685574424649932E-3</v>
      </c>
      <c r="F1430" s="2">
        <f>'Moving Avg'!D1430</f>
        <v>2.5267999999999997</v>
      </c>
      <c r="G1430" s="2">
        <f>'Moving Avg'!F1430</f>
        <v>2.5032799999999997</v>
      </c>
      <c r="H1430" s="2">
        <f>'Moving Avg'!G1430</f>
        <v>2.522618</v>
      </c>
      <c r="I1430" s="2">
        <f>'Moving Avg'!H1430</f>
        <v>2.8514720000000011</v>
      </c>
      <c r="J1430" s="17" t="str">
        <f>OBV!F1430</f>
        <v>BULLISH</v>
      </c>
      <c r="K1430" s="17" t="str">
        <f>OBV!G1430</f>
        <v>NEUTRAL</v>
      </c>
      <c r="L1430" s="17" t="str">
        <f>OBV!H1430</f>
        <v>BULLISH DIVERGENCE</v>
      </c>
    </row>
    <row r="1431" spans="1:12" ht="13.5" x14ac:dyDescent="0.25">
      <c r="A1431" s="3">
        <f>RSI!A1431</f>
        <v>44096</v>
      </c>
      <c r="B1431" s="2">
        <f>RSI!B1431</f>
        <v>2.5065</v>
      </c>
      <c r="C1431" s="2">
        <f>RSI!I1431</f>
        <v>48.655521283027518</v>
      </c>
      <c r="D1431" s="2">
        <f>MACD!E1431</f>
        <v>-1.3267905632777133E-2</v>
      </c>
      <c r="E1431" s="2">
        <f>MACD!F1431</f>
        <v>2.5212648274165685E-3</v>
      </c>
      <c r="F1431" s="2">
        <f>'Moving Avg'!D1431</f>
        <v>2.5209999999999999</v>
      </c>
      <c r="G1431" s="2">
        <f>'Moving Avg'!F1431</f>
        <v>2.5047249999999996</v>
      </c>
      <c r="H1431" s="2">
        <f>'Moving Avg'!G1431</f>
        <v>2.521458</v>
      </c>
      <c r="I1431" s="2">
        <f>'Moving Avg'!H1431</f>
        <v>2.8475235000000017</v>
      </c>
      <c r="J1431" s="17" t="str">
        <f>OBV!F1431</f>
        <v>BULLISH</v>
      </c>
      <c r="K1431" s="17" t="str">
        <f>OBV!G1431</f>
        <v>NEUTRAL</v>
      </c>
      <c r="L1431" s="17" t="str">
        <f>OBV!H1431</f>
        <v>BULLISH DIVERGENCE</v>
      </c>
    </row>
    <row r="1432" spans="1:12" ht="13.5" x14ac:dyDescent="0.25">
      <c r="A1432" s="3">
        <f>RSI!A1432</f>
        <v>44097</v>
      </c>
      <c r="B1432" s="2">
        <f>RSI!B1432</f>
        <v>2.4992999999999999</v>
      </c>
      <c r="C1432" s="2">
        <f>RSI!I1432</f>
        <v>47.929299373241214</v>
      </c>
      <c r="D1432" s="2">
        <f>MACD!E1432</f>
        <v>-1.6104326023680837E-2</v>
      </c>
      <c r="E1432" s="2">
        <f>MACD!F1432</f>
        <v>-1.2038533428029127E-3</v>
      </c>
      <c r="F1432" s="2">
        <f>'Moving Avg'!D1432</f>
        <v>2.51376</v>
      </c>
      <c r="G1432" s="2">
        <f>'Moving Avg'!F1432</f>
        <v>2.5018299999999991</v>
      </c>
      <c r="H1432" s="2">
        <f>'Moving Avg'!G1432</f>
        <v>2.5205879999999992</v>
      </c>
      <c r="I1432" s="2">
        <f>'Moving Avg'!H1432</f>
        <v>2.8435030000000019</v>
      </c>
      <c r="J1432" s="17" t="str">
        <f>OBV!F1432</f>
        <v>BULLISH</v>
      </c>
      <c r="K1432" s="17" t="str">
        <f>OBV!G1432</f>
        <v>NEUTRAL</v>
      </c>
      <c r="L1432" s="17" t="str">
        <f>OBV!H1432</f>
        <v>BULLISH DIVERGENCE</v>
      </c>
    </row>
    <row r="1433" spans="1:12" ht="13.5" x14ac:dyDescent="0.25">
      <c r="A1433" s="3">
        <f>RSI!A1433</f>
        <v>44098</v>
      </c>
      <c r="B1433" s="2">
        <f>RSI!B1433</f>
        <v>2.5571999999999999</v>
      </c>
      <c r="C1433" s="2">
        <f>RSI!I1433</f>
        <v>53.889584108773569</v>
      </c>
      <c r="D1433" s="2">
        <f>MACD!E1433</f>
        <v>-2.267924996500259E-2</v>
      </c>
      <c r="E1433" s="2">
        <f>MACD!F1433</f>
        <v>-5.4989326672428484E-3</v>
      </c>
      <c r="F1433" s="2">
        <f>'Moving Avg'!D1433</f>
        <v>2.5267999999999997</v>
      </c>
      <c r="G1433" s="2">
        <f>'Moving Avg'!F1433</f>
        <v>2.5054499999999997</v>
      </c>
      <c r="H1433" s="2">
        <f>'Moving Avg'!G1433</f>
        <v>2.5204419999999996</v>
      </c>
      <c r="I1433" s="2">
        <f>'Moving Avg'!H1433</f>
        <v>2.8396635000000008</v>
      </c>
      <c r="J1433" s="17" t="str">
        <f>OBV!F1433</f>
        <v>BULLISH</v>
      </c>
      <c r="K1433" s="17" t="str">
        <f>OBV!G1433</f>
        <v>NEUTRAL</v>
      </c>
      <c r="L1433" s="17" t="str">
        <f>OBV!H1433</f>
        <v>CONFIRMED BULLISH</v>
      </c>
    </row>
    <row r="1434" spans="1:12" ht="13.5" x14ac:dyDescent="0.25">
      <c r="A1434" s="3">
        <f>RSI!A1434</f>
        <v>44099</v>
      </c>
      <c r="B1434" s="2">
        <f>RSI!B1434</f>
        <v>2.5137999999999998</v>
      </c>
      <c r="C1434" s="2">
        <f>RSI!I1434</f>
        <v>49.331390264576818</v>
      </c>
      <c r="D1434" s="2">
        <f>MACD!E1434</f>
        <v>-2.5264398352476736E-2</v>
      </c>
      <c r="E1434" s="2">
        <f>MACD!F1434</f>
        <v>-9.4520258042896273E-3</v>
      </c>
      <c r="F1434" s="2">
        <f>'Moving Avg'!D1434</f>
        <v>2.5152200000000002</v>
      </c>
      <c r="G1434" s="2">
        <f>'Moving Avg'!F1434</f>
        <v>2.504365</v>
      </c>
      <c r="H1434" s="2">
        <f>'Moving Avg'!G1434</f>
        <v>2.519574</v>
      </c>
      <c r="I1434" s="2">
        <f>'Moving Avg'!H1434</f>
        <v>2.8357880000000004</v>
      </c>
      <c r="J1434" s="17" t="str">
        <f>OBV!F1434</f>
        <v>BEARISH</v>
      </c>
      <c r="K1434" s="17" t="str">
        <f>OBV!G1434</f>
        <v>NEUTRAL</v>
      </c>
      <c r="L1434" s="17" t="str">
        <f>OBV!H1434</f>
        <v>CONFIRMED BEARISH</v>
      </c>
    </row>
    <row r="1435" spans="1:12" ht="13.5" x14ac:dyDescent="0.25">
      <c r="A1435" s="3">
        <f>RSI!A1435</f>
        <v>44102</v>
      </c>
      <c r="B1435" s="2">
        <f>RSI!B1435</f>
        <v>2.5935000000000001</v>
      </c>
      <c r="C1435" s="2">
        <f>RSI!I1435</f>
        <v>56.592543074703308</v>
      </c>
      <c r="D1435" s="2">
        <f>MACD!E1435</f>
        <v>-2.5518125455454843E-2</v>
      </c>
      <c r="E1435" s="2">
        <f>MACD!F1435</f>
        <v>-1.266524573452267E-2</v>
      </c>
      <c r="F1435" s="2">
        <f>'Moving Avg'!D1435</f>
        <v>2.5340599999999998</v>
      </c>
      <c r="G1435" s="2">
        <f>'Moving Avg'!F1435</f>
        <v>2.5083499999999996</v>
      </c>
      <c r="H1435" s="2">
        <f>'Moving Avg'!G1435</f>
        <v>2.521458</v>
      </c>
      <c r="I1435" s="2">
        <f>'Moving Avg'!H1435</f>
        <v>2.8323110000000016</v>
      </c>
      <c r="J1435" s="17" t="str">
        <f>OBV!F1435</f>
        <v>BEARISH</v>
      </c>
      <c r="K1435" s="17" t="str">
        <f>OBV!G1435</f>
        <v>NEUTRAL</v>
      </c>
      <c r="L1435" s="17" t="str">
        <f>OBV!H1435</f>
        <v>BEARISH DIVERGENCE</v>
      </c>
    </row>
    <row r="1436" spans="1:12" ht="13.5" x14ac:dyDescent="0.25">
      <c r="A1436" s="3">
        <f>RSI!A1436</f>
        <v>44103</v>
      </c>
      <c r="B1436" s="2">
        <f>RSI!B1436</f>
        <v>2.6442000000000001</v>
      </c>
      <c r="C1436" s="2">
        <f>RSI!I1436</f>
        <v>60.473096794898019</v>
      </c>
      <c r="D1436" s="2">
        <f>MACD!E1436</f>
        <v>-2.8816992838638367E-2</v>
      </c>
      <c r="E1436" s="2">
        <f>MACD!F1436</f>
        <v>-1.5895595155345811E-2</v>
      </c>
      <c r="F1436" s="2">
        <f>'Moving Avg'!D1436</f>
        <v>2.5615999999999999</v>
      </c>
      <c r="G1436" s="2">
        <f>'Moving Avg'!F1436</f>
        <v>2.5174049999999997</v>
      </c>
      <c r="H1436" s="2">
        <f>'Moving Avg'!G1436</f>
        <v>2.5231979999999994</v>
      </c>
      <c r="I1436" s="2">
        <f>'Moving Avg'!H1436</f>
        <v>2.8292325000000011</v>
      </c>
      <c r="J1436" s="17" t="str">
        <f>OBV!F1436</f>
        <v>BEARISH</v>
      </c>
      <c r="K1436" s="17" t="str">
        <f>OBV!G1436</f>
        <v>NEUTRAL</v>
      </c>
      <c r="L1436" s="17" t="str">
        <f>OBV!H1436</f>
        <v>BEARISH DIVERGENCE</v>
      </c>
    </row>
    <row r="1437" spans="1:12" ht="13.5" x14ac:dyDescent="0.25">
      <c r="A1437" s="3">
        <f>RSI!A1437</f>
        <v>44104</v>
      </c>
      <c r="B1437" s="2">
        <f>RSI!B1437</f>
        <v>2.5716999999999999</v>
      </c>
      <c r="C1437" s="2">
        <f>RSI!I1437</f>
        <v>53.155147215399239</v>
      </c>
      <c r="D1437" s="2">
        <f>MACD!E1437</f>
        <v>-2.6941552835848981E-2</v>
      </c>
      <c r="E1437" s="2">
        <f>MACD!F1437</f>
        <v>-1.8104786691446446E-2</v>
      </c>
      <c r="F1437" s="2">
        <f>'Moving Avg'!D1437</f>
        <v>2.5760800000000001</v>
      </c>
      <c r="G1437" s="2">
        <f>'Moving Avg'!F1437</f>
        <v>2.5210249999999994</v>
      </c>
      <c r="H1437" s="2">
        <f>'Moving Avg'!G1437</f>
        <v>2.5249359999999994</v>
      </c>
      <c r="I1437" s="2">
        <f>'Moving Avg'!H1437</f>
        <v>2.8257915000000007</v>
      </c>
      <c r="J1437" s="17" t="str">
        <f>OBV!F1437</f>
        <v>BULLISH</v>
      </c>
      <c r="K1437" s="17" t="str">
        <f>OBV!G1437</f>
        <v>NEUTRAL</v>
      </c>
      <c r="L1437" s="17" t="str">
        <f>OBV!H1437</f>
        <v>CONFIRMED BULLISH</v>
      </c>
    </row>
    <row r="1438" spans="1:12" ht="13.5" x14ac:dyDescent="0.25">
      <c r="A1438" s="3">
        <f>RSI!A1438</f>
        <v>44105</v>
      </c>
      <c r="B1438" s="2">
        <f>RSI!B1438</f>
        <v>2.4992999999999999</v>
      </c>
      <c r="C1438" s="2">
        <f>RSI!I1438</f>
        <v>47.034105544495766</v>
      </c>
      <c r="D1438" s="2">
        <f>MACD!E1438</f>
        <v>-2.6907045109038297E-2</v>
      </c>
      <c r="E1438" s="2">
        <f>MACD!F1438</f>
        <v>-1.9865238374964816E-2</v>
      </c>
      <c r="F1438" s="2">
        <f>'Moving Avg'!D1438</f>
        <v>2.5644999999999998</v>
      </c>
      <c r="G1438" s="2">
        <f>'Moving Avg'!F1438</f>
        <v>2.5231999999999997</v>
      </c>
      <c r="H1438" s="2">
        <f>'Moving Avg'!G1438</f>
        <v>2.525226</v>
      </c>
      <c r="I1438" s="2">
        <f>'Moving Avg'!H1438</f>
        <v>2.822060500000001</v>
      </c>
      <c r="J1438" s="17" t="str">
        <f>OBV!F1438</f>
        <v>BULLISH</v>
      </c>
      <c r="K1438" s="17" t="str">
        <f>OBV!G1438</f>
        <v>NEUTRAL</v>
      </c>
      <c r="L1438" s="17" t="str">
        <f>OBV!H1438</f>
        <v>BULLISH DIVERGENCE</v>
      </c>
    </row>
    <row r="1439" spans="1:12" ht="13.5" x14ac:dyDescent="0.25">
      <c r="A1439" s="3">
        <f>RSI!A1439</f>
        <v>44106</v>
      </c>
      <c r="B1439" s="2">
        <f>RSI!B1439</f>
        <v>2.4630999999999998</v>
      </c>
      <c r="C1439" s="2">
        <f>RSI!I1439</f>
        <v>44.287978911194138</v>
      </c>
      <c r="D1439" s="2">
        <f>MACD!E1439</f>
        <v>-1.1713547088214593E-2</v>
      </c>
      <c r="E1439" s="2">
        <f>MACD!F1439</f>
        <v>-1.8234900117614774E-2</v>
      </c>
      <c r="F1439" s="2">
        <f>'Moving Avg'!D1439</f>
        <v>2.55436</v>
      </c>
      <c r="G1439" s="2">
        <f>'Moving Avg'!F1439</f>
        <v>2.5213899999999998</v>
      </c>
      <c r="H1439" s="2">
        <f>'Moving Avg'!G1439</f>
        <v>2.5237779999999996</v>
      </c>
      <c r="I1439" s="2">
        <f>'Moving Avg'!H1439</f>
        <v>2.8180765000000014</v>
      </c>
      <c r="J1439" s="17" t="str">
        <f>OBV!F1439</f>
        <v>BEARISH</v>
      </c>
      <c r="K1439" s="17" t="str">
        <f>OBV!G1439</f>
        <v>NEUTRAL</v>
      </c>
      <c r="L1439" s="17" t="str">
        <f>OBV!H1439</f>
        <v>CONFIRMED BEARISH</v>
      </c>
    </row>
    <row r="1440" spans="1:12" ht="13.5" x14ac:dyDescent="0.25">
      <c r="A1440" s="3">
        <f>RSI!A1440</f>
        <v>44109</v>
      </c>
      <c r="B1440" s="2">
        <f>RSI!B1440</f>
        <v>2.5354999999999999</v>
      </c>
      <c r="C1440" s="2">
        <f>RSI!I1440</f>
        <v>50.511378751232172</v>
      </c>
      <c r="D1440" s="2">
        <f>MACD!E1440</f>
        <v>-1.4940139270324782E-2</v>
      </c>
      <c r="E1440" s="2">
        <f>MACD!F1440</f>
        <v>-1.7575947948156777E-2</v>
      </c>
      <c r="F1440" s="2">
        <f>'Moving Avg'!D1440</f>
        <v>2.5427599999999999</v>
      </c>
      <c r="G1440" s="2">
        <f>'Moving Avg'!F1440</f>
        <v>2.5228399999999995</v>
      </c>
      <c r="H1440" s="2">
        <f>'Moving Avg'!G1440</f>
        <v>2.525226</v>
      </c>
      <c r="I1440" s="2">
        <f>'Moving Avg'!H1440</f>
        <v>2.8143095000000016</v>
      </c>
      <c r="J1440" s="17" t="str">
        <f>OBV!F1440</f>
        <v>BEARISH</v>
      </c>
      <c r="K1440" s="17" t="str">
        <f>OBV!G1440</f>
        <v>NEUTRAL</v>
      </c>
      <c r="L1440" s="17" t="str">
        <f>OBV!H1440</f>
        <v>CONFIRMED BEARISH</v>
      </c>
    </row>
    <row r="1441" spans="1:12" ht="13.5" x14ac:dyDescent="0.25">
      <c r="A1441" s="3">
        <f>RSI!A1441</f>
        <v>44110</v>
      </c>
      <c r="B1441" s="2">
        <f>RSI!B1441</f>
        <v>2.5354999999999999</v>
      </c>
      <c r="C1441" s="2">
        <f>RSI!I1441</f>
        <v>50.511378751232172</v>
      </c>
      <c r="D1441" s="2">
        <f>MACD!E1441</f>
        <v>-1.6602681415621046E-2</v>
      </c>
      <c r="E1441" s="2">
        <f>MACD!F1441</f>
        <v>-1.7381294641649631E-2</v>
      </c>
      <c r="F1441" s="2">
        <f>'Moving Avg'!D1441</f>
        <v>2.52102</v>
      </c>
      <c r="G1441" s="2">
        <f>'Moving Avg'!F1441</f>
        <v>2.5257350000000001</v>
      </c>
      <c r="H1441" s="2">
        <f>'Moving Avg'!G1441</f>
        <v>2.5266739999999999</v>
      </c>
      <c r="I1441" s="2">
        <f>'Moving Avg'!H1441</f>
        <v>2.8104335000000007</v>
      </c>
      <c r="J1441" s="17" t="str">
        <f>OBV!F1441</f>
        <v>BEARISH</v>
      </c>
      <c r="K1441" s="17" t="str">
        <f>OBV!G1441</f>
        <v>NEUTRAL</v>
      </c>
      <c r="L1441" s="17" t="str">
        <f>OBV!H1441</f>
        <v>CONFIRMED BEARISH</v>
      </c>
    </row>
    <row r="1442" spans="1:12" ht="13.5" x14ac:dyDescent="0.25">
      <c r="A1442" s="3">
        <f>RSI!A1442</f>
        <v>44111</v>
      </c>
      <c r="B1442" s="2">
        <f>RSI!B1442</f>
        <v>2.4992999999999999</v>
      </c>
      <c r="C1442" s="2">
        <f>RSI!I1442</f>
        <v>47.438475509207919</v>
      </c>
      <c r="D1442" s="2">
        <f>MACD!E1442</f>
        <v>-1.6472733735546807E-2</v>
      </c>
      <c r="E1442" s="2">
        <f>MACD!F1442</f>
        <v>-1.7199582460429068E-2</v>
      </c>
      <c r="F1442" s="2">
        <f>'Moving Avg'!D1442</f>
        <v>2.5065400000000002</v>
      </c>
      <c r="G1442" s="2">
        <f>'Moving Avg'!F1442</f>
        <v>2.5268199999999998</v>
      </c>
      <c r="H1442" s="2">
        <f>'Moving Avg'!G1442</f>
        <v>2.5275439999999998</v>
      </c>
      <c r="I1442" s="2">
        <f>'Moving Avg'!H1442</f>
        <v>2.8063405000000006</v>
      </c>
      <c r="J1442" s="17" t="str">
        <f>OBV!F1442</f>
        <v>BEARISH</v>
      </c>
      <c r="K1442" s="17" t="str">
        <f>OBV!G1442</f>
        <v>NEUTRAL</v>
      </c>
      <c r="L1442" s="17" t="str">
        <f>OBV!H1442</f>
        <v>CONFIRMED BEARISH</v>
      </c>
    </row>
    <row r="1443" spans="1:12" ht="13.5" x14ac:dyDescent="0.25">
      <c r="A1443" s="3">
        <f>RSI!A1443</f>
        <v>44112</v>
      </c>
      <c r="B1443" s="2">
        <f>RSI!B1443</f>
        <v>2.5935000000000001</v>
      </c>
      <c r="C1443" s="2">
        <f>RSI!I1443</f>
        <v>55.094242470246563</v>
      </c>
      <c r="D1443" s="2">
        <f>MACD!E1443</f>
        <v>-1.4253284883801509E-2</v>
      </c>
      <c r="E1443" s="2">
        <f>MACD!F1443</f>
        <v>-1.6610322945103558E-2</v>
      </c>
      <c r="F1443" s="2">
        <f>'Moving Avg'!D1443</f>
        <v>2.5253800000000002</v>
      </c>
      <c r="G1443" s="2">
        <f>'Moving Avg'!F1443</f>
        <v>2.5326149999999994</v>
      </c>
      <c r="H1443" s="2">
        <f>'Moving Avg'!G1443</f>
        <v>2.530878</v>
      </c>
      <c r="I1443" s="2">
        <f>'Moving Avg'!H1443</f>
        <v>2.8030085000000002</v>
      </c>
      <c r="J1443" s="17" t="str">
        <f>OBV!F1443</f>
        <v>BEARISH</v>
      </c>
      <c r="K1443" s="17" t="str">
        <f>OBV!G1443</f>
        <v>NEUTRAL</v>
      </c>
      <c r="L1443" s="17" t="str">
        <f>OBV!H1443</f>
        <v>BEARISH DIVERGENCE</v>
      </c>
    </row>
    <row r="1444" spans="1:12" ht="13.5" x14ac:dyDescent="0.25">
      <c r="A1444" s="3">
        <f>RSI!A1444</f>
        <v>44113</v>
      </c>
      <c r="B1444" s="2">
        <f>RSI!B1444</f>
        <v>2.5354999999999999</v>
      </c>
      <c r="C1444" s="2">
        <f>RSI!I1444</f>
        <v>50.241929180219564</v>
      </c>
      <c r="D1444" s="2">
        <f>MACD!E1444</f>
        <v>-1.5146271853131221E-2</v>
      </c>
      <c r="E1444" s="2">
        <f>MACD!F1444</f>
        <v>-1.6317512726709092E-2</v>
      </c>
      <c r="F1444" s="2">
        <f>'Moving Avg'!D1444</f>
        <v>2.53986</v>
      </c>
      <c r="G1444" s="2">
        <f>'Moving Avg'!F1444</f>
        <v>2.5355099999999995</v>
      </c>
      <c r="H1444" s="2">
        <f>'Moving Avg'!G1444</f>
        <v>2.533776</v>
      </c>
      <c r="I1444" s="2">
        <f>'Moving Avg'!H1444</f>
        <v>2.7993864999999998</v>
      </c>
      <c r="J1444" s="17" t="str">
        <f>OBV!F1444</f>
        <v>BEARISH</v>
      </c>
      <c r="K1444" s="17" t="str">
        <f>OBV!G1444</f>
        <v>NEUTRAL</v>
      </c>
      <c r="L1444" s="17" t="str">
        <f>OBV!H1444</f>
        <v>BEARISH DIVERGENCE</v>
      </c>
    </row>
    <row r="1445" spans="1:12" ht="13.5" x14ac:dyDescent="0.25">
      <c r="A1445" s="3">
        <f>RSI!A1445</f>
        <v>44116</v>
      </c>
      <c r="B1445" s="2">
        <f>RSI!B1445</f>
        <v>2.5354999999999999</v>
      </c>
      <c r="C1445" s="2">
        <f>RSI!I1445</f>
        <v>50.241929180219564</v>
      </c>
      <c r="D1445" s="2">
        <f>MACD!E1445</f>
        <v>-3.6590534176701439E-3</v>
      </c>
      <c r="E1445" s="2">
        <f>MACD!F1445</f>
        <v>-1.3785820864901302E-2</v>
      </c>
      <c r="F1445" s="2">
        <f>'Moving Avg'!D1445</f>
        <v>2.5398599999999996</v>
      </c>
      <c r="G1445" s="2">
        <f>'Moving Avg'!F1445</f>
        <v>2.5358699999999996</v>
      </c>
      <c r="H1445" s="2">
        <f>'Moving Avg'!G1445</f>
        <v>2.5353700000000003</v>
      </c>
      <c r="I1445" s="2">
        <f>'Moving Avg'!H1445</f>
        <v>2.7957645000000002</v>
      </c>
      <c r="J1445" s="17" t="str">
        <f>OBV!F1445</f>
        <v>BEARISH</v>
      </c>
      <c r="K1445" s="17" t="str">
        <f>OBV!G1445</f>
        <v>NEUTRAL</v>
      </c>
      <c r="L1445" s="17" t="str">
        <f>OBV!H1445</f>
        <v>NEUTRAL</v>
      </c>
    </row>
    <row r="1446" spans="1:12" ht="13.5" x14ac:dyDescent="0.25">
      <c r="A1446" s="3">
        <f>RSI!A1446</f>
        <v>44117</v>
      </c>
      <c r="B1446" s="2">
        <f>RSI!B1446</f>
        <v>2.5354999999999999</v>
      </c>
      <c r="C1446" s="2">
        <f>RSI!I1446</f>
        <v>50.241929180219564</v>
      </c>
      <c r="D1446" s="2">
        <f>MACD!E1446</f>
        <v>1.384357132142533E-2</v>
      </c>
      <c r="E1446" s="2">
        <f>MACD!F1446</f>
        <v>-8.2599424276359763E-3</v>
      </c>
      <c r="F1446" s="2">
        <f>'Moving Avg'!D1446</f>
        <v>2.53986</v>
      </c>
      <c r="G1446" s="2">
        <f>'Moving Avg'!F1446</f>
        <v>2.5358699999999996</v>
      </c>
      <c r="H1446" s="2">
        <f>'Moving Avg'!G1446</f>
        <v>2.5382680000000004</v>
      </c>
      <c r="I1446" s="2">
        <f>'Moving Avg'!H1446</f>
        <v>2.7919610000000001</v>
      </c>
      <c r="J1446" s="17" t="str">
        <f>OBV!F1446</f>
        <v>BEARISH</v>
      </c>
      <c r="K1446" s="17" t="str">
        <f>OBV!G1446</f>
        <v>NEUTRAL</v>
      </c>
      <c r="L1446" s="17" t="str">
        <f>OBV!H1446</f>
        <v>NEUTRAL</v>
      </c>
    </row>
    <row r="1447" spans="1:12" ht="13.5" x14ac:dyDescent="0.25">
      <c r="A1447" s="3">
        <f>RSI!A1447</f>
        <v>44118</v>
      </c>
      <c r="B1447" s="2">
        <f>RSI!B1447</f>
        <v>2.5209999999999999</v>
      </c>
      <c r="C1447" s="2">
        <f>RSI!I1447</f>
        <v>48.897242676466298</v>
      </c>
      <c r="D1447" s="2">
        <f>MACD!E1447</f>
        <v>1.8557666814204676E-2</v>
      </c>
      <c r="E1447" s="2">
        <f>MACD!F1447</f>
        <v>-2.8964205792678457E-3</v>
      </c>
      <c r="F1447" s="2">
        <f>'Moving Avg'!D1447</f>
        <v>2.5442</v>
      </c>
      <c r="G1447" s="2">
        <f>'Moving Avg'!F1447</f>
        <v>2.535145</v>
      </c>
      <c r="H1447" s="2">
        <f>'Moving Avg'!G1447</f>
        <v>2.5400060000000009</v>
      </c>
      <c r="I1447" s="2">
        <f>'Moving Avg'!H1447</f>
        <v>2.7876145000000001</v>
      </c>
      <c r="J1447" s="17" t="str">
        <f>OBV!F1447</f>
        <v>BEARISH</v>
      </c>
      <c r="K1447" s="17" t="str">
        <f>OBV!G1447</f>
        <v>NEUTRAL</v>
      </c>
      <c r="L1447" s="17" t="str">
        <f>OBV!H1447</f>
        <v>BEARISH DIVERGENCE</v>
      </c>
    </row>
    <row r="1448" spans="1:12" ht="13.5" x14ac:dyDescent="0.25">
      <c r="A1448" s="3">
        <f>RSI!A1448</f>
        <v>44120</v>
      </c>
      <c r="B1448" s="2">
        <f>RSI!B1448</f>
        <v>2.6080000000000001</v>
      </c>
      <c r="C1448" s="2">
        <f>RSI!I1448</f>
        <v>56.43183770253458</v>
      </c>
      <c r="D1448" s="2">
        <f>MACD!E1448</f>
        <v>5.0344348861632859E-3</v>
      </c>
      <c r="E1448" s="2">
        <f>MACD!F1448</f>
        <v>-1.3102494861816194E-3</v>
      </c>
      <c r="F1448" s="2">
        <f>'Moving Avg'!D1448</f>
        <v>2.5470999999999999</v>
      </c>
      <c r="G1448" s="2">
        <f>'Moving Avg'!F1448</f>
        <v>2.5409449999999998</v>
      </c>
      <c r="H1448" s="2">
        <f>'Moving Avg'!G1448</f>
        <v>2.5418900000000009</v>
      </c>
      <c r="I1448" s="2">
        <f>'Moving Avg'!H1448</f>
        <v>2.7839925000000005</v>
      </c>
      <c r="J1448" s="17" t="str">
        <f>OBV!F1448</f>
        <v>BULLISH</v>
      </c>
      <c r="K1448" s="17" t="str">
        <f>OBV!G1448</f>
        <v>NEUTRAL</v>
      </c>
      <c r="L1448" s="17" t="str">
        <f>OBV!H1448</f>
        <v>CONFIRMED BULLISH</v>
      </c>
    </row>
    <row r="1449" spans="1:12" ht="13.5" x14ac:dyDescent="0.25">
      <c r="A1449" s="3">
        <f>RSI!A1449</f>
        <v>44123</v>
      </c>
      <c r="B1449" s="2">
        <f>RSI!B1449</f>
        <v>2.6006999999999998</v>
      </c>
      <c r="C1449" s="2">
        <f>RSI!I1449</f>
        <v>55.689878303937313</v>
      </c>
      <c r="D1449" s="2">
        <f>MACD!E1449</f>
        <v>-1.1885298788355314E-2</v>
      </c>
      <c r="E1449" s="2">
        <f>MACD!F1449</f>
        <v>-3.4252593466163588E-3</v>
      </c>
      <c r="F1449" s="2">
        <f>'Moving Avg'!D1449</f>
        <v>2.5601399999999996</v>
      </c>
      <c r="G1449" s="2">
        <f>'Moving Avg'!F1449</f>
        <v>2.542395</v>
      </c>
      <c r="H1449" s="2">
        <f>'Moving Avg'!G1449</f>
        <v>2.5424700000000002</v>
      </c>
      <c r="I1449" s="2">
        <f>'Moving Avg'!H1449</f>
        <v>2.7798630000000006</v>
      </c>
      <c r="J1449" s="17" t="str">
        <f>OBV!F1449</f>
        <v>BULLISH</v>
      </c>
      <c r="K1449" s="17" t="str">
        <f>OBV!G1449</f>
        <v>NEUTRAL</v>
      </c>
      <c r="L1449" s="17" t="str">
        <f>OBV!H1449</f>
        <v>CONFIRMED BULLISH</v>
      </c>
    </row>
    <row r="1450" spans="1:12" ht="13.5" x14ac:dyDescent="0.25">
      <c r="A1450" s="3">
        <f>RSI!A1450</f>
        <v>44124</v>
      </c>
      <c r="B1450" s="2">
        <f>RSI!B1450</f>
        <v>2.5790000000000002</v>
      </c>
      <c r="C1450" s="2">
        <f>RSI!I1450</f>
        <v>53.440571990715526</v>
      </c>
      <c r="D1450" s="2">
        <f>MACD!E1450</f>
        <v>-1.3828277606985573E-2</v>
      </c>
      <c r="E1450" s="2">
        <f>MACD!F1450</f>
        <v>-5.505862998690202E-3</v>
      </c>
      <c r="F1450" s="2">
        <f>'Moving Avg'!D1450</f>
        <v>2.5688400000000002</v>
      </c>
      <c r="G1450" s="2">
        <f>'Moving Avg'!F1450</f>
        <v>2.5463799999999996</v>
      </c>
      <c r="H1450" s="2">
        <f>'Moving Avg'!G1450</f>
        <v>2.5418900000000009</v>
      </c>
      <c r="I1450" s="2">
        <f>'Moving Avg'!H1450</f>
        <v>2.7750820000000012</v>
      </c>
      <c r="J1450" s="17" t="str">
        <f>OBV!F1450</f>
        <v>BULLISH</v>
      </c>
      <c r="K1450" s="17" t="str">
        <f>OBV!G1450</f>
        <v>NEUTRAL</v>
      </c>
      <c r="L1450" s="17" t="str">
        <f>OBV!H1450</f>
        <v>CONFIRMED BULLISH</v>
      </c>
    </row>
    <row r="1451" spans="1:12" ht="13.5" x14ac:dyDescent="0.25">
      <c r="A1451" s="3">
        <f>RSI!A1451</f>
        <v>44125</v>
      </c>
      <c r="B1451" s="2">
        <f>RSI!B1451</f>
        <v>2.5354999999999999</v>
      </c>
      <c r="C1451" s="2">
        <f>RSI!I1451</f>
        <v>49.154587494882129</v>
      </c>
      <c r="D1451" s="2">
        <f>MACD!E1451</f>
        <v>-1.2466471523496558E-2</v>
      </c>
      <c r="E1451" s="2">
        <f>MACD!F1451</f>
        <v>-6.8979847036514733E-3</v>
      </c>
      <c r="F1451" s="2">
        <f>'Moving Avg'!D1451</f>
        <v>2.5688400000000002</v>
      </c>
      <c r="G1451" s="2">
        <f>'Moving Avg'!F1451</f>
        <v>2.5478299999999994</v>
      </c>
      <c r="H1451" s="2">
        <f>'Moving Avg'!G1451</f>
        <v>2.5389920000000004</v>
      </c>
      <c r="I1451" s="2">
        <f>'Moving Avg'!H1451</f>
        <v>2.7705905000000008</v>
      </c>
      <c r="J1451" s="17" t="str">
        <f>OBV!F1451</f>
        <v>BEARISH</v>
      </c>
      <c r="K1451" s="17" t="str">
        <f>OBV!G1451</f>
        <v>NEUTRAL</v>
      </c>
      <c r="L1451" s="17" t="str">
        <f>OBV!H1451</f>
        <v>NEUTRAL</v>
      </c>
    </row>
    <row r="1452" spans="1:12" ht="13.5" x14ac:dyDescent="0.25">
      <c r="A1452" s="3">
        <f>RSI!A1452</f>
        <v>44126</v>
      </c>
      <c r="B1452" s="2">
        <f>RSI!B1452</f>
        <v>2.5861999999999998</v>
      </c>
      <c r="C1452" s="2">
        <f>RSI!I1452</f>
        <v>53.804867471129995</v>
      </c>
      <c r="D1452" s="2">
        <f>MACD!E1452</f>
        <v>-2.0582247708529344E-2</v>
      </c>
      <c r="E1452" s="2">
        <f>MACD!F1452</f>
        <v>-9.6348373046270478E-3</v>
      </c>
      <c r="F1452" s="2">
        <f>'Moving Avg'!D1452</f>
        <v>2.58188</v>
      </c>
      <c r="G1452" s="2">
        <f>'Moving Avg'!F1452</f>
        <v>2.5521749999999996</v>
      </c>
      <c r="H1452" s="2">
        <f>'Moving Avg'!G1452</f>
        <v>2.5363840000000004</v>
      </c>
      <c r="I1452" s="2">
        <f>'Moving Avg'!H1452</f>
        <v>2.7668595000000007</v>
      </c>
      <c r="J1452" s="17" t="str">
        <f>OBV!F1452</f>
        <v>BULLISH</v>
      </c>
      <c r="K1452" s="17" t="str">
        <f>OBV!G1452</f>
        <v>NEUTRAL</v>
      </c>
      <c r="L1452" s="17" t="str">
        <f>OBV!H1452</f>
        <v>CONFIRMED BULLISH</v>
      </c>
    </row>
    <row r="1453" spans="1:12" ht="13.5" x14ac:dyDescent="0.25">
      <c r="A1453" s="3">
        <f>RSI!A1453</f>
        <v>44127</v>
      </c>
      <c r="B1453" s="2">
        <f>RSI!B1453</f>
        <v>2.5354999999999999</v>
      </c>
      <c r="C1453" s="2">
        <f>RSI!I1453</f>
        <v>48.980552151111517</v>
      </c>
      <c r="D1453" s="2">
        <f>MACD!E1453</f>
        <v>-9.4486564266200723E-3</v>
      </c>
      <c r="E1453" s="2">
        <f>MACD!F1453</f>
        <v>-9.5976011290256538E-3</v>
      </c>
      <c r="F1453" s="2">
        <f>'Moving Avg'!D1453</f>
        <v>2.56738</v>
      </c>
      <c r="G1453" s="2">
        <f>'Moving Avg'!F1453</f>
        <v>2.5510899999999994</v>
      </c>
      <c r="H1453" s="2">
        <f>'Moving Avg'!G1453</f>
        <v>2.5343560000000007</v>
      </c>
      <c r="I1453" s="2">
        <f>'Moving Avg'!H1453</f>
        <v>2.763128500000001</v>
      </c>
      <c r="J1453" s="17" t="str">
        <f>OBV!F1453</f>
        <v>BEARISH</v>
      </c>
      <c r="K1453" s="17" t="str">
        <f>OBV!G1453</f>
        <v>NEUTRAL</v>
      </c>
      <c r="L1453" s="17" t="str">
        <f>OBV!H1453</f>
        <v>CONFIRMED BEARISH</v>
      </c>
    </row>
    <row r="1454" spans="1:12" ht="13.5" x14ac:dyDescent="0.25">
      <c r="A1454" s="3">
        <f>RSI!A1454</f>
        <v>44130</v>
      </c>
      <c r="B1454" s="2">
        <f>RSI!B1454</f>
        <v>2.6006999999999998</v>
      </c>
      <c r="C1454" s="2">
        <f>RSI!I1454</f>
        <v>54.616147460873471</v>
      </c>
      <c r="D1454" s="2">
        <f>MACD!E1454</f>
        <v>-1.3709818169550303E-2</v>
      </c>
      <c r="E1454" s="2">
        <f>MACD!F1454</f>
        <v>-1.0420044537130583E-2</v>
      </c>
      <c r="F1454" s="2">
        <f>'Moving Avg'!D1454</f>
        <v>2.56738</v>
      </c>
      <c r="G1454" s="2">
        <f>'Moving Avg'!F1454</f>
        <v>2.5554349999999992</v>
      </c>
      <c r="H1454" s="2">
        <f>'Moving Avg'!G1454</f>
        <v>2.5346460000000008</v>
      </c>
      <c r="I1454" s="2">
        <f>'Moving Avg'!H1454</f>
        <v>2.7595425000000007</v>
      </c>
      <c r="J1454" s="17" t="str">
        <f>OBV!F1454</f>
        <v>BEARISH</v>
      </c>
      <c r="K1454" s="17" t="str">
        <f>OBV!G1454</f>
        <v>NEUTRAL</v>
      </c>
      <c r="L1454" s="17" t="str">
        <f>OBV!H1454</f>
        <v>NEUTRAL</v>
      </c>
    </row>
    <row r="1455" spans="1:12" ht="13.5" x14ac:dyDescent="0.25">
      <c r="A1455" s="3">
        <f>RSI!A1455</f>
        <v>44131</v>
      </c>
      <c r="B1455" s="2">
        <f>RSI!B1455</f>
        <v>2.5716999999999999</v>
      </c>
      <c r="C1455" s="2">
        <f>RSI!I1455</f>
        <v>51.871611828767193</v>
      </c>
      <c r="D1455" s="2">
        <f>MACD!E1455</f>
        <v>-1.5486969755384106E-2</v>
      </c>
      <c r="E1455" s="2">
        <f>MACD!F1455</f>
        <v>-1.1433429580781288E-2</v>
      </c>
      <c r="F1455" s="2">
        <f>'Moving Avg'!D1455</f>
        <v>2.5659199999999998</v>
      </c>
      <c r="G1455" s="2">
        <f>'Moving Avg'!F1455</f>
        <v>2.5543449999999996</v>
      </c>
      <c r="H1455" s="2">
        <f>'Moving Avg'!G1455</f>
        <v>2.5331960000000002</v>
      </c>
      <c r="I1455" s="2">
        <f>'Moving Avg'!H1455</f>
        <v>2.7562824999999997</v>
      </c>
      <c r="J1455" s="17" t="str">
        <f>OBV!F1455</f>
        <v>BEARISH</v>
      </c>
      <c r="K1455" s="17" t="str">
        <f>OBV!G1455</f>
        <v>NEUTRAL</v>
      </c>
      <c r="L1455" s="17" t="str">
        <f>OBV!H1455</f>
        <v>CONFIRMED BEARISH</v>
      </c>
    </row>
    <row r="1456" spans="1:12" ht="13.5" x14ac:dyDescent="0.25">
      <c r="A1456" s="3">
        <f>RSI!A1456</f>
        <v>44132</v>
      </c>
      <c r="B1456" s="2">
        <f>RSI!B1456</f>
        <v>2.5861999999999998</v>
      </c>
      <c r="C1456" s="2">
        <f>RSI!I1456</f>
        <v>53.139580920122931</v>
      </c>
      <c r="D1456" s="2">
        <f>MACD!E1456</f>
        <v>-1.8189444989237913E-2</v>
      </c>
      <c r="E1456" s="2">
        <f>MACD!F1456</f>
        <v>-1.2784632662472614E-2</v>
      </c>
      <c r="F1456" s="2">
        <f>'Moving Avg'!D1456</f>
        <v>2.57606</v>
      </c>
      <c r="G1456" s="2">
        <f>'Moving Avg'!F1456</f>
        <v>2.5514449999999997</v>
      </c>
      <c r="H1456" s="2">
        <f>'Moving Avg'!G1456</f>
        <v>2.5331960000000007</v>
      </c>
      <c r="I1456" s="2">
        <f>'Moving Avg'!H1456</f>
        <v>2.7530950000000001</v>
      </c>
      <c r="J1456" s="17" t="str">
        <f>OBV!F1456</f>
        <v>BEARISH</v>
      </c>
      <c r="K1456" s="17" t="str">
        <f>OBV!G1456</f>
        <v>NEUTRAL</v>
      </c>
      <c r="L1456" s="17" t="str">
        <f>OBV!H1456</f>
        <v>BEARISH DIVERGENCE</v>
      </c>
    </row>
    <row r="1457" spans="1:12" ht="13.5" x14ac:dyDescent="0.25">
      <c r="A1457" s="3">
        <f>RSI!A1457</f>
        <v>44134</v>
      </c>
      <c r="B1457" s="2">
        <f>RSI!B1457</f>
        <v>2.5354999999999999</v>
      </c>
      <c r="C1457" s="2">
        <f>RSI!I1457</f>
        <v>48.343664985946937</v>
      </c>
      <c r="D1457" s="2">
        <f>MACD!E1457</f>
        <v>-1.9152473221012656E-2</v>
      </c>
      <c r="E1457" s="2">
        <f>MACD!F1457</f>
        <v>-1.4058200774180624E-2</v>
      </c>
      <c r="F1457" s="2">
        <f>'Moving Avg'!D1457</f>
        <v>2.5659199999999998</v>
      </c>
      <c r="G1457" s="2">
        <f>'Moving Avg'!F1457</f>
        <v>2.5496349999999994</v>
      </c>
      <c r="H1457" s="2">
        <f>'Moving Avg'!G1457</f>
        <v>2.5330500000000007</v>
      </c>
      <c r="I1457" s="2">
        <f>'Moving Avg'!H1457</f>
        <v>2.7496900000000006</v>
      </c>
      <c r="J1457" s="17" t="str">
        <f>OBV!F1457</f>
        <v>BEARISH</v>
      </c>
      <c r="K1457" s="17" t="str">
        <f>OBV!G1457</f>
        <v>NEUTRAL</v>
      </c>
      <c r="L1457" s="17" t="str">
        <f>OBV!H1457</f>
        <v>CONFIRMED BEARISH</v>
      </c>
    </row>
    <row r="1458" spans="1:12" ht="13.5" x14ac:dyDescent="0.25">
      <c r="A1458" s="3">
        <f>RSI!A1458</f>
        <v>44137</v>
      </c>
      <c r="B1458" s="2">
        <f>RSI!B1458</f>
        <v>2.5354999999999999</v>
      </c>
      <c r="C1458" s="2">
        <f>RSI!I1458</f>
        <v>48.343664985946937</v>
      </c>
      <c r="D1458" s="2">
        <f>MACD!E1458</f>
        <v>-6.4693474969499398E-3</v>
      </c>
      <c r="E1458" s="2">
        <f>MACD!F1458</f>
        <v>-1.2540430118734489E-2</v>
      </c>
      <c r="F1458" s="2">
        <f>'Moving Avg'!D1458</f>
        <v>2.5659199999999998</v>
      </c>
      <c r="G1458" s="2">
        <f>'Moving Avg'!F1458</f>
        <v>2.5514449999999997</v>
      </c>
      <c r="H1458" s="2">
        <f>'Moving Avg'!G1458</f>
        <v>2.5316000000000005</v>
      </c>
      <c r="I1458" s="2">
        <f>'Moving Avg'!H1458</f>
        <v>2.7460315000000004</v>
      </c>
      <c r="J1458" s="17" t="str">
        <f>OBV!F1458</f>
        <v>BULLISH</v>
      </c>
      <c r="K1458" s="17" t="str">
        <f>OBV!G1458</f>
        <v>NEUTRAL</v>
      </c>
      <c r="L1458" s="17" t="str">
        <f>OBV!H1458</f>
        <v>NEUTRAL</v>
      </c>
    </row>
    <row r="1459" spans="1:12" ht="13.5" x14ac:dyDescent="0.25">
      <c r="A1459" s="3">
        <f>RSI!A1459</f>
        <v>44138</v>
      </c>
      <c r="B1459" s="2">
        <f>RSI!B1459</f>
        <v>2.5716999999999999</v>
      </c>
      <c r="C1459" s="2">
        <f>RSI!I1459</f>
        <v>51.935742135665585</v>
      </c>
      <c r="D1459" s="2">
        <f>MACD!E1459</f>
        <v>5.6295154608454467E-4</v>
      </c>
      <c r="E1459" s="2">
        <f>MACD!F1459</f>
        <v>-9.9197537857706845E-3</v>
      </c>
      <c r="F1459" s="2">
        <f>'Moving Avg'!D1459</f>
        <v>2.56012</v>
      </c>
      <c r="G1459" s="2">
        <f>'Moving Avg'!F1459</f>
        <v>2.5568749999999998</v>
      </c>
      <c r="H1459" s="2">
        <f>'Moving Avg'!G1459</f>
        <v>2.5310200000000003</v>
      </c>
      <c r="I1459" s="2">
        <f>'Moving Avg'!H1459</f>
        <v>2.7425905000000004</v>
      </c>
      <c r="J1459" s="17" t="str">
        <f>OBV!F1459</f>
        <v>BEARISH</v>
      </c>
      <c r="K1459" s="17" t="str">
        <f>OBV!G1459</f>
        <v>NEUTRAL</v>
      </c>
      <c r="L1459" s="17" t="str">
        <f>OBV!H1459</f>
        <v>CONFIRMED BEARISH</v>
      </c>
    </row>
    <row r="1460" spans="1:12" ht="13.5" x14ac:dyDescent="0.25">
      <c r="A1460" s="3">
        <f>RSI!A1460</f>
        <v>44139</v>
      </c>
      <c r="B1460" s="2">
        <f>RSI!B1460</f>
        <v>2.5354999999999999</v>
      </c>
      <c r="C1460" s="2">
        <f>RSI!I1460</f>
        <v>48.317394759904644</v>
      </c>
      <c r="D1460" s="2">
        <f>MACD!E1460</f>
        <v>5.7396764197319428E-3</v>
      </c>
      <c r="E1460" s="2">
        <f>MACD!F1460</f>
        <v>-6.7878677446701601E-3</v>
      </c>
      <c r="F1460" s="2">
        <f>'Moving Avg'!D1460</f>
        <v>2.5528799999999996</v>
      </c>
      <c r="G1460" s="2">
        <f>'Moving Avg'!F1460</f>
        <v>2.5568749999999998</v>
      </c>
      <c r="H1460" s="2">
        <f>'Moving Avg'!G1460</f>
        <v>2.5317440000000002</v>
      </c>
      <c r="I1460" s="2">
        <f>'Moving Avg'!H1460</f>
        <v>2.7386785000000002</v>
      </c>
      <c r="J1460" s="17" t="str">
        <f>OBV!F1460</f>
        <v>BEARISH</v>
      </c>
      <c r="K1460" s="17" t="str">
        <f>OBV!G1460</f>
        <v>NEUTRAL</v>
      </c>
      <c r="L1460" s="17" t="str">
        <f>OBV!H1460</f>
        <v>CONFIRMED BEARISH</v>
      </c>
    </row>
    <row r="1461" spans="1:12" ht="13.5" x14ac:dyDescent="0.25">
      <c r="A1461" s="3">
        <f>RSI!A1461</f>
        <v>44140</v>
      </c>
      <c r="B1461" s="2">
        <f>RSI!B1461</f>
        <v>2.5935000000000001</v>
      </c>
      <c r="C1461" s="2">
        <f>RSI!I1461</f>
        <v>53.863552005282827</v>
      </c>
      <c r="D1461" s="2">
        <f>MACD!E1461</f>
        <v>-7.6277191481510798E-4</v>
      </c>
      <c r="E1461" s="2">
        <f>MACD!F1461</f>
        <v>-5.5828485786991499E-3</v>
      </c>
      <c r="F1461" s="2">
        <f>'Moving Avg'!D1461</f>
        <v>2.5543400000000003</v>
      </c>
      <c r="G1461" s="2">
        <f>'Moving Avg'!F1461</f>
        <v>2.5597749999999997</v>
      </c>
      <c r="H1461" s="2">
        <f>'Moving Avg'!G1461</f>
        <v>2.5340620000000005</v>
      </c>
      <c r="I1461" s="2">
        <f>'Moving Avg'!H1461</f>
        <v>2.7349840000000007</v>
      </c>
      <c r="J1461" s="17" t="str">
        <f>OBV!F1461</f>
        <v>BULLISH</v>
      </c>
      <c r="K1461" s="17" t="str">
        <f>OBV!G1461</f>
        <v>NEUTRAL</v>
      </c>
      <c r="L1461" s="17" t="str">
        <f>OBV!H1461</f>
        <v>CONFIRMED BULLISH</v>
      </c>
    </row>
    <row r="1462" spans="1:12" ht="13.5" x14ac:dyDescent="0.25">
      <c r="A1462" s="3">
        <f>RSI!A1462</f>
        <v>44141</v>
      </c>
      <c r="B1462" s="2">
        <f>RSI!B1462</f>
        <v>2.6080000000000001</v>
      </c>
      <c r="C1462" s="2">
        <f>RSI!I1462</f>
        <v>55.159080537615843</v>
      </c>
      <c r="D1462" s="2">
        <f>MACD!E1462</f>
        <v>2.1636710415595672E-4</v>
      </c>
      <c r="E1462" s="2">
        <f>MACD!F1462</f>
        <v>-4.4230054421281291E-3</v>
      </c>
      <c r="F1462" s="2">
        <f>'Moving Avg'!D1462</f>
        <v>2.5688400000000002</v>
      </c>
      <c r="G1462" s="2">
        <f>'Moving Avg'!F1462</f>
        <v>2.5652099999999995</v>
      </c>
      <c r="H1462" s="2">
        <f>'Moving Avg'!G1462</f>
        <v>2.5350780000000004</v>
      </c>
      <c r="I1462" s="2">
        <f>'Moving Avg'!H1462</f>
        <v>2.7319415000000005</v>
      </c>
      <c r="J1462" s="17" t="str">
        <f>OBV!F1462</f>
        <v>BULLISH</v>
      </c>
      <c r="K1462" s="17" t="str">
        <f>OBV!G1462</f>
        <v>NEUTRAL</v>
      </c>
      <c r="L1462" s="17" t="str">
        <f>OBV!H1462</f>
        <v>CONFIRMED BULLISH</v>
      </c>
    </row>
    <row r="1463" spans="1:12" ht="13.5" x14ac:dyDescent="0.25">
      <c r="A1463" s="3">
        <f>RSI!A1463</f>
        <v>44144</v>
      </c>
      <c r="B1463" s="2">
        <f>RSI!B1463</f>
        <v>2.6006999999999998</v>
      </c>
      <c r="C1463" s="2">
        <f>RSI!I1463</f>
        <v>54.331905716263471</v>
      </c>
      <c r="D1463" s="2">
        <f>MACD!E1463</f>
        <v>-6.5266592155008851E-3</v>
      </c>
      <c r="E1463" s="2">
        <f>MACD!F1463</f>
        <v>-4.8437361968026805E-3</v>
      </c>
      <c r="F1463" s="2">
        <f>'Moving Avg'!D1463</f>
        <v>2.58188</v>
      </c>
      <c r="G1463" s="2">
        <f>'Moving Avg'!F1463</f>
        <v>2.5655699999999997</v>
      </c>
      <c r="H1463" s="2">
        <f>'Moving Avg'!G1463</f>
        <v>2.5373960000000007</v>
      </c>
      <c r="I1463" s="2">
        <f>'Moving Avg'!H1463</f>
        <v>2.7282105000000008</v>
      </c>
      <c r="J1463" s="17" t="str">
        <f>OBV!F1463</f>
        <v>BULLISH</v>
      </c>
      <c r="K1463" s="17" t="str">
        <f>OBV!G1463</f>
        <v>NEUTRAL</v>
      </c>
      <c r="L1463" s="17" t="str">
        <f>OBV!H1463</f>
        <v>CONFIRMED BULLISH</v>
      </c>
    </row>
    <row r="1464" spans="1:12" ht="13.5" x14ac:dyDescent="0.25">
      <c r="A1464" s="3">
        <f>RSI!A1464</f>
        <v>44145</v>
      </c>
      <c r="B1464" s="2">
        <f>RSI!B1464</f>
        <v>2.6080000000000001</v>
      </c>
      <c r="C1464" s="2">
        <f>RSI!I1464</f>
        <v>55.057711056190513</v>
      </c>
      <c r="D1464" s="2">
        <f>MACD!E1464</f>
        <v>-2.9882706144856996E-3</v>
      </c>
      <c r="E1464" s="2">
        <f>MACD!F1464</f>
        <v>-4.4726430803392839E-3</v>
      </c>
      <c r="F1464" s="2">
        <f>'Moving Avg'!D1464</f>
        <v>2.58914</v>
      </c>
      <c r="G1464" s="2">
        <f>'Moving Avg'!F1464</f>
        <v>2.5691949999999997</v>
      </c>
      <c r="H1464" s="2">
        <f>'Moving Avg'!G1464</f>
        <v>2.5388460000000008</v>
      </c>
      <c r="I1464" s="2">
        <f>'Moving Avg'!H1464</f>
        <v>2.7245885000000012</v>
      </c>
      <c r="J1464" s="17" t="str">
        <f>OBV!F1464</f>
        <v>BULLISH</v>
      </c>
      <c r="K1464" s="17" t="str">
        <f>OBV!G1464</f>
        <v>NEUTRAL</v>
      </c>
      <c r="L1464" s="17" t="str">
        <f>OBV!H1464</f>
        <v>CONFIRMED BULLISH</v>
      </c>
    </row>
    <row r="1465" spans="1:12" ht="13.5" x14ac:dyDescent="0.25">
      <c r="A1465" s="3">
        <f>RSI!A1465</f>
        <v>44146</v>
      </c>
      <c r="B1465" s="2">
        <f>RSI!B1465</f>
        <v>2.6514000000000002</v>
      </c>
      <c r="C1465" s="2">
        <f>RSI!I1465</f>
        <v>59.208481325154665</v>
      </c>
      <c r="D1465" s="2">
        <f>MACD!E1465</f>
        <v>-7.9415186266307281E-3</v>
      </c>
      <c r="E1465" s="2">
        <f>MACD!F1465</f>
        <v>-5.1664181895975728E-3</v>
      </c>
      <c r="F1465" s="2">
        <f>'Moving Avg'!D1465</f>
        <v>2.61232</v>
      </c>
      <c r="G1465" s="2">
        <f>'Moving Avg'!F1465</f>
        <v>2.5749899999999997</v>
      </c>
      <c r="H1465" s="2">
        <f>'Moving Avg'!G1465</f>
        <v>2.5415980000000009</v>
      </c>
      <c r="I1465" s="2">
        <f>'Moving Avg'!H1465</f>
        <v>2.7215460000000009</v>
      </c>
      <c r="J1465" s="17" t="str">
        <f>OBV!F1465</f>
        <v>BULLISH</v>
      </c>
      <c r="K1465" s="17" t="str">
        <f>OBV!G1465</f>
        <v>STRONG</v>
      </c>
      <c r="L1465" s="17" t="str">
        <f>OBV!H1465</f>
        <v>CONFIRMED BULLISH</v>
      </c>
    </row>
    <row r="1466" spans="1:12" ht="13.5" x14ac:dyDescent="0.25">
      <c r="A1466" s="3">
        <f>RSI!A1466</f>
        <v>44147</v>
      </c>
      <c r="B1466" s="2">
        <f>RSI!B1466</f>
        <v>2.7239</v>
      </c>
      <c r="C1466" s="2">
        <f>RSI!I1466</f>
        <v>65.020420431575673</v>
      </c>
      <c r="D1466" s="2">
        <f>MACD!E1466</f>
        <v>-1.5779630104788112E-2</v>
      </c>
      <c r="E1466" s="2">
        <f>MACD!F1466</f>
        <v>-7.289060572635681E-3</v>
      </c>
      <c r="F1466" s="2">
        <f>'Moving Avg'!D1466</f>
        <v>2.6384000000000003</v>
      </c>
      <c r="G1466" s="2">
        <f>'Moving Avg'!F1466</f>
        <v>2.5844099999999997</v>
      </c>
      <c r="H1466" s="2">
        <f>'Moving Avg'!G1466</f>
        <v>2.5468140000000004</v>
      </c>
      <c r="I1466" s="2">
        <f>'Moving Avg'!H1466</f>
        <v>2.7186845000000006</v>
      </c>
      <c r="J1466" s="17" t="str">
        <f>OBV!F1466</f>
        <v>BULLISH</v>
      </c>
      <c r="K1466" s="17" t="str">
        <f>OBV!G1466</f>
        <v>STRONG</v>
      </c>
      <c r="L1466" s="17" t="str">
        <f>OBV!H1466</f>
        <v>CONFIRMED BULLISH</v>
      </c>
    </row>
    <row r="1467" spans="1:12" ht="13.5" x14ac:dyDescent="0.25">
      <c r="A1467" s="3">
        <f>RSI!A1467</f>
        <v>44148</v>
      </c>
      <c r="B1467" s="2">
        <f>RSI!B1467</f>
        <v>2.7456</v>
      </c>
      <c r="C1467" s="2">
        <f>RSI!I1467</f>
        <v>66.556349865319461</v>
      </c>
      <c r="D1467" s="2">
        <f>MACD!E1467</f>
        <v>-3.2717413968247566E-2</v>
      </c>
      <c r="E1467" s="2">
        <f>MACD!F1467</f>
        <v>-1.2374731251758059E-2</v>
      </c>
      <c r="F1467" s="2">
        <f>'Moving Avg'!D1467</f>
        <v>2.6659200000000003</v>
      </c>
      <c r="G1467" s="2">
        <f>'Moving Avg'!F1467</f>
        <v>2.5956399999999999</v>
      </c>
      <c r="H1467" s="2">
        <f>'Moving Avg'!G1467</f>
        <v>2.5517400000000001</v>
      </c>
      <c r="I1467" s="2">
        <f>'Moving Avg'!H1467</f>
        <v>2.7158230000000008</v>
      </c>
      <c r="J1467" s="17" t="str">
        <f>OBV!F1467</f>
        <v>BULLISH</v>
      </c>
      <c r="K1467" s="17" t="str">
        <f>OBV!G1467</f>
        <v>STRONG</v>
      </c>
      <c r="L1467" s="17" t="str">
        <f>OBV!H1467</f>
        <v>CONFIRMED BULLISH</v>
      </c>
    </row>
    <row r="1468" spans="1:12" ht="13.5" x14ac:dyDescent="0.25">
      <c r="A1468" s="3">
        <f>RSI!A1468</f>
        <v>44151</v>
      </c>
      <c r="B1468" s="2">
        <f>RSI!B1468</f>
        <v>2.7963</v>
      </c>
      <c r="C1468" s="2">
        <f>RSI!I1468</f>
        <v>69.883649619047617</v>
      </c>
      <c r="D1468" s="2">
        <f>MACD!E1468</f>
        <v>-5.1764766978442012E-2</v>
      </c>
      <c r="E1468" s="2">
        <f>MACD!F1468</f>
        <v>-2.0252738397094849E-2</v>
      </c>
      <c r="F1468" s="2">
        <f>'Moving Avg'!D1468</f>
        <v>2.7050399999999999</v>
      </c>
      <c r="G1468" s="2">
        <f>'Moving Avg'!F1468</f>
        <v>2.6050549999999997</v>
      </c>
      <c r="H1468" s="2">
        <f>'Moving Avg'!G1468</f>
        <v>2.5585500000000003</v>
      </c>
      <c r="I1468" s="2">
        <f>'Moving Avg'!H1468</f>
        <v>2.7131425000000013</v>
      </c>
      <c r="J1468" s="17" t="str">
        <f>OBV!F1468</f>
        <v>BULLISH</v>
      </c>
      <c r="K1468" s="17" t="str">
        <f>OBV!G1468</f>
        <v>STRONG</v>
      </c>
      <c r="L1468" s="17" t="str">
        <f>OBV!H1468</f>
        <v>CONFIRMED BULLISH</v>
      </c>
    </row>
    <row r="1469" spans="1:12" ht="13.5" x14ac:dyDescent="0.25">
      <c r="A1469" s="3">
        <f>RSI!A1469</f>
        <v>44152</v>
      </c>
      <c r="B1469" s="2">
        <f>RSI!B1469</f>
        <v>2.8759999999999999</v>
      </c>
      <c r="C1469" s="2">
        <f>RSI!I1469</f>
        <v>74.224889958694718</v>
      </c>
      <c r="D1469" s="2">
        <f>MACD!E1469</f>
        <v>-6.940454763339865E-2</v>
      </c>
      <c r="E1469" s="2">
        <f>MACD!F1469</f>
        <v>-3.008310024435561E-2</v>
      </c>
      <c r="F1469" s="2">
        <f>'Moving Avg'!D1469</f>
        <v>2.7586400000000002</v>
      </c>
      <c r="G1469" s="2">
        <f>'Moving Avg'!F1469</f>
        <v>2.6188199999999995</v>
      </c>
      <c r="H1469" s="2">
        <f>'Moving Avg'!G1469</f>
        <v>2.566084</v>
      </c>
      <c r="I1469" s="2">
        <f>'Moving Avg'!H1469</f>
        <v>2.7109330000000011</v>
      </c>
      <c r="J1469" s="17" t="str">
        <f>OBV!F1469</f>
        <v>BULLISH</v>
      </c>
      <c r="K1469" s="17" t="str">
        <f>OBV!G1469</f>
        <v>STRONG</v>
      </c>
      <c r="L1469" s="17" t="str">
        <f>OBV!H1469</f>
        <v>CONFIRMED BULLISH</v>
      </c>
    </row>
    <row r="1470" spans="1:12" ht="13.5" x14ac:dyDescent="0.25">
      <c r="A1470" s="3">
        <f>RSI!A1470</f>
        <v>44153</v>
      </c>
      <c r="B1470" s="2">
        <f>RSI!B1470</f>
        <v>2.9990999999999999</v>
      </c>
      <c r="C1470" s="2">
        <f>RSI!I1470</f>
        <v>79.209774498089089</v>
      </c>
      <c r="D1470" s="2">
        <f>MACD!E1470</f>
        <v>-0.10058950914217224</v>
      </c>
      <c r="E1470" s="2">
        <f>MACD!F1470</f>
        <v>-4.4184382023918944E-2</v>
      </c>
      <c r="F1470" s="2">
        <f>'Moving Avg'!D1470</f>
        <v>2.8281800000000001</v>
      </c>
      <c r="G1470" s="2">
        <f>'Moving Avg'!F1470</f>
        <v>2.6398249999999996</v>
      </c>
      <c r="H1470" s="2">
        <f>'Moving Avg'!G1470</f>
        <v>2.5759360000000009</v>
      </c>
      <c r="I1470" s="2">
        <f>'Moving Avg'!H1470</f>
        <v>2.7096290000000014</v>
      </c>
      <c r="J1470" s="17" t="str">
        <f>OBV!F1470</f>
        <v>BULLISH</v>
      </c>
      <c r="K1470" s="17" t="str">
        <f>OBV!G1470</f>
        <v>STRONG</v>
      </c>
      <c r="L1470" s="17" t="str">
        <f>OBV!H1470</f>
        <v>CONFIRMED BULLISH</v>
      </c>
    </row>
    <row r="1471" spans="1:12" ht="13.5" x14ac:dyDescent="0.25">
      <c r="A1471" s="3">
        <f>RSI!A1471</f>
        <v>44154</v>
      </c>
      <c r="B1471" s="2">
        <f>RSI!B1471</f>
        <v>3.1151</v>
      </c>
      <c r="C1471" s="2">
        <f>RSI!I1471</f>
        <v>82.620695017620392</v>
      </c>
      <c r="D1471" s="2">
        <f>MACD!E1471</f>
        <v>-0.1288285586531237</v>
      </c>
      <c r="E1471" s="2">
        <f>MACD!F1471</f>
        <v>-6.1113217349759899E-2</v>
      </c>
      <c r="F1471" s="2">
        <f>'Moving Avg'!D1471</f>
        <v>2.9064199999999998</v>
      </c>
      <c r="G1471" s="2">
        <f>'Moving Avg'!F1471</f>
        <v>2.6688049999999999</v>
      </c>
      <c r="H1471" s="2">
        <f>'Moving Avg'!G1471</f>
        <v>2.588686</v>
      </c>
      <c r="I1471" s="2">
        <f>'Moving Avg'!H1471</f>
        <v>2.7089770000000022</v>
      </c>
      <c r="J1471" s="17" t="str">
        <f>OBV!F1471</f>
        <v>BULLISH</v>
      </c>
      <c r="K1471" s="17" t="str">
        <f>OBV!G1471</f>
        <v>STRONG</v>
      </c>
      <c r="L1471" s="17" t="str">
        <f>OBV!H1471</f>
        <v>CONFIRMED BULLISH</v>
      </c>
    </row>
    <row r="1472" spans="1:12" ht="13.5" x14ac:dyDescent="0.25">
      <c r="A1472" s="3">
        <f>RSI!A1472</f>
        <v>44155</v>
      </c>
      <c r="B1472" s="2">
        <f>RSI!B1472</f>
        <v>3.1513</v>
      </c>
      <c r="C1472" s="2">
        <f>RSI!I1472</f>
        <v>83.528873022725861</v>
      </c>
      <c r="D1472" s="2">
        <f>MACD!E1472</f>
        <v>-0.15587991016565672</v>
      </c>
      <c r="E1472" s="2">
        <f>MACD!F1472</f>
        <v>-8.0066555912939263E-2</v>
      </c>
      <c r="F1472" s="2">
        <f>'Moving Avg'!D1472</f>
        <v>2.9875599999999998</v>
      </c>
      <c r="G1472" s="2">
        <f>'Moving Avg'!F1472</f>
        <v>2.6970599999999996</v>
      </c>
      <c r="H1472" s="2">
        <f>'Moving Avg'!G1472</f>
        <v>2.60216</v>
      </c>
      <c r="I1472" s="2">
        <f>'Moving Avg'!H1472</f>
        <v>2.7084340000000027</v>
      </c>
      <c r="J1472" s="17" t="str">
        <f>OBV!F1472</f>
        <v>BULLISH</v>
      </c>
      <c r="K1472" s="17" t="str">
        <f>OBV!G1472</f>
        <v>STRONG</v>
      </c>
      <c r="L1472" s="17" t="str">
        <f>OBV!H1472</f>
        <v>CONFIRMED BULLISH</v>
      </c>
    </row>
    <row r="1473" spans="1:12" ht="13.5" x14ac:dyDescent="0.25">
      <c r="A1473" s="3">
        <f>RSI!A1473</f>
        <v>44158</v>
      </c>
      <c r="B1473" s="2">
        <f>RSI!B1473</f>
        <v>3.1295000000000002</v>
      </c>
      <c r="C1473" s="2">
        <f>RSI!I1473</f>
        <v>80.790872785713958</v>
      </c>
      <c r="D1473" s="2">
        <f>MACD!E1473</f>
        <v>-0.18099729485307581</v>
      </c>
      <c r="E1473" s="2">
        <f>MACD!F1473</f>
        <v>-0.10025270370096658</v>
      </c>
      <c r="F1473" s="2">
        <f>'Moving Avg'!D1473</f>
        <v>3.0542000000000002</v>
      </c>
      <c r="G1473" s="2">
        <f>'Moving Avg'!F1473</f>
        <v>2.7267599999999996</v>
      </c>
      <c r="H1473" s="2">
        <f>'Moving Avg'!G1473</f>
        <v>2.6151980000000004</v>
      </c>
      <c r="I1473" s="2">
        <f>'Moving Avg'!H1473</f>
        <v>2.7078180000000027</v>
      </c>
      <c r="J1473" s="17" t="str">
        <f>OBV!F1473</f>
        <v>BULLISH</v>
      </c>
      <c r="K1473" s="17" t="str">
        <f>OBV!G1473</f>
        <v>STRONG</v>
      </c>
      <c r="L1473" s="17" t="str">
        <f>OBV!H1473</f>
        <v>CONFIRMED BULLISH</v>
      </c>
    </row>
    <row r="1474" spans="1:12" ht="13.5" x14ac:dyDescent="0.25">
      <c r="A1474" s="3">
        <f>RSI!A1474</f>
        <v>44159</v>
      </c>
      <c r="B1474" s="2">
        <f>RSI!B1474</f>
        <v>3.1078000000000001</v>
      </c>
      <c r="C1474" s="2">
        <f>RSI!I1474</f>
        <v>78.048360585806392</v>
      </c>
      <c r="D1474" s="2">
        <f>MACD!E1474</f>
        <v>-0.20190923676084749</v>
      </c>
      <c r="E1474" s="2">
        <f>MACD!F1474</f>
        <v>-0.12058401031294276</v>
      </c>
      <c r="F1474" s="2">
        <f>'Moving Avg'!D1474</f>
        <v>3.1005600000000002</v>
      </c>
      <c r="G1474" s="2">
        <f>'Moving Avg'!F1474</f>
        <v>2.7521149999999994</v>
      </c>
      <c r="H1474" s="2">
        <f>'Moving Avg'!G1474</f>
        <v>2.6278020000000004</v>
      </c>
      <c r="I1474" s="2">
        <f>'Moving Avg'!H1474</f>
        <v>2.707528000000003</v>
      </c>
      <c r="J1474" s="17" t="str">
        <f>OBV!F1474</f>
        <v>BULLISH</v>
      </c>
      <c r="K1474" s="17" t="str">
        <f>OBV!G1474</f>
        <v>STRONG</v>
      </c>
      <c r="L1474" s="17" t="str">
        <f>OBV!H1474</f>
        <v>CONFIRMED BULLISH</v>
      </c>
    </row>
    <row r="1475" spans="1:12" ht="13.5" x14ac:dyDescent="0.25">
      <c r="A1475" s="3">
        <f>RSI!A1475</f>
        <v>44160</v>
      </c>
      <c r="B1475" s="2">
        <f>RSI!B1475</f>
        <v>3.1802999999999999</v>
      </c>
      <c r="C1475" s="2">
        <f>RSI!I1475</f>
        <v>80.437657306581571</v>
      </c>
      <c r="D1475" s="2">
        <f>MACD!E1475</f>
        <v>-0.220381450657126</v>
      </c>
      <c r="E1475" s="2">
        <f>MACD!F1475</f>
        <v>-0.1405434983817794</v>
      </c>
      <c r="F1475" s="2">
        <f>'Moving Avg'!D1475</f>
        <v>3.1368</v>
      </c>
      <c r="G1475" s="2">
        <f>'Moving Avg'!F1475</f>
        <v>2.7825449999999998</v>
      </c>
      <c r="H1475" s="2">
        <f>'Moving Avg'!G1475</f>
        <v>2.6408420000000001</v>
      </c>
      <c r="I1475" s="2">
        <f>'Moving Avg'!H1475</f>
        <v>2.7071300000000038</v>
      </c>
      <c r="J1475" s="17" t="str">
        <f>OBV!F1475</f>
        <v>BULLISH</v>
      </c>
      <c r="K1475" s="17" t="str">
        <f>OBV!G1475</f>
        <v>STRONG</v>
      </c>
      <c r="L1475" s="17" t="str">
        <f>OBV!H1475</f>
        <v>CONFIRMED BULLISH</v>
      </c>
    </row>
    <row r="1476" spans="1:12" ht="13.5" x14ac:dyDescent="0.25">
      <c r="A1476" s="3">
        <f>RSI!A1476</f>
        <v>44161</v>
      </c>
      <c r="B1476" s="2">
        <f>RSI!B1476</f>
        <v>3.1875</v>
      </c>
      <c r="C1476" s="2">
        <f>RSI!I1476</f>
        <v>80.662757999777881</v>
      </c>
      <c r="D1476" s="2">
        <f>MACD!E1476</f>
        <v>-0.22774935099572469</v>
      </c>
      <c r="E1476" s="2">
        <f>MACD!F1476</f>
        <v>-0.15798466890456847</v>
      </c>
      <c r="F1476" s="2">
        <f>'Moving Avg'!D1476</f>
        <v>3.1512799999999999</v>
      </c>
      <c r="G1476" s="2">
        <f>'Moving Avg'!F1476</f>
        <v>2.8126099999999998</v>
      </c>
      <c r="H1476" s="2">
        <f>'Moving Avg'!G1476</f>
        <v>2.6538819999999999</v>
      </c>
      <c r="I1476" s="2">
        <f>'Moving Avg'!H1476</f>
        <v>2.7071300000000043</v>
      </c>
      <c r="J1476" s="17" t="str">
        <f>OBV!F1476</f>
        <v>BULLISH</v>
      </c>
      <c r="K1476" s="17" t="str">
        <f>OBV!G1476</f>
        <v>STRONG</v>
      </c>
      <c r="L1476" s="17" t="str">
        <f>OBV!H1476</f>
        <v>CONFIRMED BULLISH</v>
      </c>
    </row>
    <row r="1477" spans="1:12" ht="13.5" x14ac:dyDescent="0.25">
      <c r="A1477" s="3">
        <f>RSI!A1477</f>
        <v>44162</v>
      </c>
      <c r="B1477" s="2">
        <f>RSI!B1477</f>
        <v>3.1875</v>
      </c>
      <c r="C1477" s="2">
        <f>RSI!I1477</f>
        <v>80.662757999777881</v>
      </c>
      <c r="D1477" s="2">
        <f>MACD!E1477</f>
        <v>-0.23287121763142737</v>
      </c>
      <c r="E1477" s="2">
        <f>MACD!F1477</f>
        <v>-0.17296197864994026</v>
      </c>
      <c r="F1477" s="2">
        <f>'Moving Avg'!D1477</f>
        <v>3.1585200000000002</v>
      </c>
      <c r="G1477" s="2">
        <f>'Moving Avg'!F1477</f>
        <v>2.8452099999999998</v>
      </c>
      <c r="H1477" s="2">
        <f>'Moving Avg'!G1477</f>
        <v>2.6669220000000009</v>
      </c>
      <c r="I1477" s="2">
        <f>'Moving Avg'!H1477</f>
        <v>2.7071300000000043</v>
      </c>
      <c r="J1477" s="17" t="str">
        <f>OBV!F1477</f>
        <v>BULLISH</v>
      </c>
      <c r="K1477" s="17" t="str">
        <f>OBV!G1477</f>
        <v>NEUTRAL</v>
      </c>
      <c r="L1477" s="17" t="str">
        <f>OBV!H1477</f>
        <v>CONFIRMED BULLISH</v>
      </c>
    </row>
    <row r="1478" spans="1:12" ht="13.5" x14ac:dyDescent="0.25">
      <c r="A1478" s="3">
        <f>RSI!A1478</f>
        <v>44165</v>
      </c>
      <c r="B1478" s="2">
        <f>RSI!B1478</f>
        <v>3.1875</v>
      </c>
      <c r="C1478" s="2">
        <f>RSI!I1478</f>
        <v>80.662757999777881</v>
      </c>
      <c r="D1478" s="2">
        <f>MACD!E1478</f>
        <v>-0.23146617049265972</v>
      </c>
      <c r="E1478" s="2">
        <f>MACD!F1478</f>
        <v>-0.18466281701848417</v>
      </c>
      <c r="F1478" s="2">
        <f>'Moving Avg'!D1478</f>
        <v>3.1701199999999998</v>
      </c>
      <c r="G1478" s="2">
        <f>'Moving Avg'!F1478</f>
        <v>2.8778099999999998</v>
      </c>
      <c r="H1478" s="2">
        <f>'Moving Avg'!G1478</f>
        <v>2.6808320000000005</v>
      </c>
      <c r="I1478" s="2">
        <f>'Moving Avg'!H1478</f>
        <v>2.7069490000000047</v>
      </c>
      <c r="J1478" s="17" t="str">
        <f>OBV!F1478</f>
        <v>BULLISH</v>
      </c>
      <c r="K1478" s="17" t="str">
        <f>OBV!G1478</f>
        <v>STRONG</v>
      </c>
      <c r="L1478" s="17" t="str">
        <f>OBV!H1478</f>
        <v>CONFIRMED BULLISH</v>
      </c>
    </row>
    <row r="1479" spans="1:12" ht="13.5" x14ac:dyDescent="0.25">
      <c r="A1479" s="3">
        <f>RSI!A1479</f>
        <v>44166</v>
      </c>
      <c r="B1479" s="2">
        <f>RSI!B1479</f>
        <v>3.2164999999999999</v>
      </c>
      <c r="C1479" s="2">
        <f>RSI!I1479</f>
        <v>81.720868625264785</v>
      </c>
      <c r="D1479" s="2">
        <f>MACD!E1479</f>
        <v>-0.22207228831279702</v>
      </c>
      <c r="E1479" s="2">
        <f>MACD!F1479</f>
        <v>-0.19214471127734675</v>
      </c>
      <c r="F1479" s="2">
        <f>'Moving Avg'!D1479</f>
        <v>3.1918599999999997</v>
      </c>
      <c r="G1479" s="2">
        <f>'Moving Avg'!F1479</f>
        <v>2.9100499999999996</v>
      </c>
      <c r="H1479" s="2">
        <f>'Moving Avg'!G1479</f>
        <v>2.6937279999999997</v>
      </c>
      <c r="I1479" s="2">
        <f>'Moving Avg'!H1479</f>
        <v>2.7067320000000046</v>
      </c>
      <c r="J1479" s="17" t="str">
        <f>OBV!F1479</f>
        <v>BULLISH</v>
      </c>
      <c r="K1479" s="17" t="str">
        <f>OBV!G1479</f>
        <v>STRONG</v>
      </c>
      <c r="L1479" s="17" t="str">
        <f>OBV!H1479</f>
        <v>CONFIRMED BULLISH</v>
      </c>
    </row>
    <row r="1480" spans="1:12" ht="13.5" x14ac:dyDescent="0.25">
      <c r="A1480" s="3">
        <f>RSI!A1480</f>
        <v>44167</v>
      </c>
      <c r="B1480" s="2">
        <f>RSI!B1480</f>
        <v>3.2237</v>
      </c>
      <c r="C1480" s="2">
        <f>RSI!I1480</f>
        <v>81.984443140124753</v>
      </c>
      <c r="D1480" s="2">
        <f>MACD!E1480</f>
        <v>-0.19765688445891261</v>
      </c>
      <c r="E1480" s="2">
        <f>MACD!F1480</f>
        <v>-0.19324714591365993</v>
      </c>
      <c r="F1480" s="2">
        <f>'Moving Avg'!D1480</f>
        <v>3.2005400000000002</v>
      </c>
      <c r="G1480" s="2">
        <f>'Moving Avg'!F1480</f>
        <v>2.9444599999999999</v>
      </c>
      <c r="H1480" s="2">
        <f>'Moving Avg'!G1480</f>
        <v>2.7082159999999997</v>
      </c>
      <c r="I1480" s="2">
        <f>'Moving Avg'!H1480</f>
        <v>2.7065510000000046</v>
      </c>
      <c r="J1480" s="17" t="str">
        <f>OBV!F1480</f>
        <v>BULLISH</v>
      </c>
      <c r="K1480" s="17" t="str">
        <f>OBV!G1480</f>
        <v>NEUTRAL</v>
      </c>
      <c r="L1480" s="17" t="str">
        <f>OBV!H1480</f>
        <v>CONFIRMED BULLISH</v>
      </c>
    </row>
    <row r="1481" spans="1:12" ht="13.5" x14ac:dyDescent="0.25">
      <c r="A1481" s="3">
        <f>RSI!A1481</f>
        <v>44168</v>
      </c>
      <c r="B1481" s="2">
        <f>RSI!B1481</f>
        <v>3.2237</v>
      </c>
      <c r="C1481" s="2">
        <f>RSI!I1481</f>
        <v>81.984443140124753</v>
      </c>
      <c r="D1481" s="2">
        <f>MACD!E1481</f>
        <v>-0.16098889700120944</v>
      </c>
      <c r="E1481" s="2">
        <f>MACD!F1481</f>
        <v>-0.18679549613116986</v>
      </c>
      <c r="F1481" s="2">
        <f>'Moving Avg'!D1481</f>
        <v>3.2077800000000005</v>
      </c>
      <c r="G1481" s="2">
        <f>'Moving Avg'!F1481</f>
        <v>2.9759700000000002</v>
      </c>
      <c r="H1481" s="2">
        <f>'Moving Avg'!G1481</f>
        <v>2.7225600000000001</v>
      </c>
      <c r="I1481" s="2">
        <f>'Moving Avg'!H1481</f>
        <v>2.7063700000000046</v>
      </c>
      <c r="J1481" s="17" t="str">
        <f>OBV!F1481</f>
        <v>BULLISH</v>
      </c>
      <c r="K1481" s="17" t="str">
        <f>OBV!G1481</f>
        <v>NEUTRAL</v>
      </c>
      <c r="L1481" s="17" t="str">
        <f>OBV!H1481</f>
        <v>CONFIRMED BULLISH</v>
      </c>
    </row>
    <row r="1482" spans="1:12" ht="13.5" x14ac:dyDescent="0.25">
      <c r="A1482" s="3">
        <f>RSI!A1482</f>
        <v>44169</v>
      </c>
      <c r="B1482" s="2">
        <f>RSI!B1482</f>
        <v>3.2454999999999998</v>
      </c>
      <c r="C1482" s="2">
        <f>RSI!I1482</f>
        <v>82.852678589783068</v>
      </c>
      <c r="D1482" s="2">
        <f>MACD!E1482</f>
        <v>-0.12770897637763934</v>
      </c>
      <c r="E1482" s="2">
        <f>MACD!F1482</f>
        <v>-0.17497819218046379</v>
      </c>
      <c r="F1482" s="2">
        <f>'Moving Avg'!D1482</f>
        <v>3.2193800000000001</v>
      </c>
      <c r="G1482" s="2">
        <f>'Moving Avg'!F1482</f>
        <v>3.0078450000000001</v>
      </c>
      <c r="H1482" s="2">
        <f>'Moving Avg'!G1482</f>
        <v>2.7374840000000003</v>
      </c>
      <c r="I1482" s="2">
        <f>'Moving Avg'!H1482</f>
        <v>2.7063700000000042</v>
      </c>
      <c r="J1482" s="17" t="str">
        <f>OBV!F1482</f>
        <v>BULLISH</v>
      </c>
      <c r="K1482" s="17" t="str">
        <f>OBV!G1482</f>
        <v>NEUTRAL</v>
      </c>
      <c r="L1482" s="17" t="str">
        <f>OBV!H1482</f>
        <v>CONFIRMED BULLISH</v>
      </c>
    </row>
    <row r="1483" spans="1:12" ht="13.5" x14ac:dyDescent="0.25">
      <c r="A1483" s="3">
        <f>RSI!A1483</f>
        <v>44172</v>
      </c>
      <c r="B1483" s="2">
        <f>RSI!B1483</f>
        <v>3.2092000000000001</v>
      </c>
      <c r="C1483" s="2">
        <f>RSI!I1483</f>
        <v>76.261962342317815</v>
      </c>
      <c r="D1483" s="2">
        <f>MACD!E1483</f>
        <v>-0.10191805308136459</v>
      </c>
      <c r="E1483" s="2">
        <f>MACD!F1483</f>
        <v>-0.16036616436064396</v>
      </c>
      <c r="F1483" s="2">
        <f>'Moving Avg'!D1483</f>
        <v>3.2237200000000001</v>
      </c>
      <c r="G1483" s="2">
        <f>'Moving Avg'!F1483</f>
        <v>3.0382699999999998</v>
      </c>
      <c r="H1483" s="2">
        <f>'Moving Avg'!G1483</f>
        <v>2.750524</v>
      </c>
      <c r="I1483" s="2">
        <f>'Moving Avg'!H1483</f>
        <v>2.7061165000000047</v>
      </c>
      <c r="J1483" s="17" t="str">
        <f>OBV!F1483</f>
        <v>BULLISH</v>
      </c>
      <c r="K1483" s="17" t="str">
        <f>OBV!G1483</f>
        <v>NEUTRAL</v>
      </c>
      <c r="L1483" s="17" t="str">
        <f>OBV!H1483</f>
        <v>CONFIRMED BULLISH</v>
      </c>
    </row>
    <row r="1484" spans="1:12" ht="13.5" x14ac:dyDescent="0.25">
      <c r="A1484" s="3">
        <f>RSI!A1484</f>
        <v>44173</v>
      </c>
      <c r="B1484" s="2">
        <f>RSI!B1484</f>
        <v>3.2599</v>
      </c>
      <c r="C1484" s="2">
        <f>RSI!I1484</f>
        <v>78.798694854611767</v>
      </c>
      <c r="D1484" s="2">
        <f>MACD!E1484</f>
        <v>-8.8552309153156816E-2</v>
      </c>
      <c r="E1484" s="2">
        <f>MACD!F1484</f>
        <v>-0.14600339331914652</v>
      </c>
      <c r="F1484" s="2">
        <f>'Moving Avg'!D1484</f>
        <v>3.2323999999999997</v>
      </c>
      <c r="G1484" s="2">
        <f>'Moving Avg'!F1484</f>
        <v>3.0708650000000004</v>
      </c>
      <c r="H1484" s="2">
        <f>'Moving Avg'!G1484</f>
        <v>2.7654459999999998</v>
      </c>
      <c r="I1484" s="2">
        <f>'Moving Avg'!H1484</f>
        <v>2.7061885000000045</v>
      </c>
      <c r="J1484" s="17" t="str">
        <f>OBV!F1484</f>
        <v>BULLISH</v>
      </c>
      <c r="K1484" s="17" t="str">
        <f>OBV!G1484</f>
        <v>NEUTRAL</v>
      </c>
      <c r="L1484" s="17" t="str">
        <f>OBV!H1484</f>
        <v>CONFIRMED BULLISH</v>
      </c>
    </row>
    <row r="1485" spans="1:12" ht="13.5" x14ac:dyDescent="0.25">
      <c r="A1485" s="3">
        <f>RSI!A1485</f>
        <v>44174</v>
      </c>
      <c r="B1485" s="2">
        <f>RSI!B1485</f>
        <v>3.2454999999999998</v>
      </c>
      <c r="C1485" s="2">
        <f>RSI!I1485</f>
        <v>76.304562014974877</v>
      </c>
      <c r="D1485" s="2">
        <f>MACD!E1485</f>
        <v>-6.6584249845834886E-2</v>
      </c>
      <c r="E1485" s="2">
        <f>MACD!F1485</f>
        <v>-0.13011956462448421</v>
      </c>
      <c r="F1485" s="2">
        <f>'Moving Avg'!D1485</f>
        <v>3.2367599999999994</v>
      </c>
      <c r="G1485" s="2">
        <f>'Moving Avg'!F1485</f>
        <v>3.1005700000000003</v>
      </c>
      <c r="H1485" s="2">
        <f>'Moving Avg'!G1485</f>
        <v>2.7784859999999996</v>
      </c>
      <c r="I1485" s="2">
        <f>'Moving Avg'!H1485</f>
        <v>2.7061165000000038</v>
      </c>
      <c r="J1485" s="17" t="str">
        <f>OBV!F1485</f>
        <v>BULLISH</v>
      </c>
      <c r="K1485" s="17" t="str">
        <f>OBV!G1485</f>
        <v>NEUTRAL</v>
      </c>
      <c r="L1485" s="17" t="str">
        <f>OBV!H1485</f>
        <v>CONFIRMED BULLISH</v>
      </c>
    </row>
    <row r="1486" spans="1:12" ht="13.5" x14ac:dyDescent="0.25">
      <c r="A1486" s="3">
        <f>RSI!A1486</f>
        <v>44175</v>
      </c>
      <c r="B1486" s="2">
        <f>RSI!B1486</f>
        <v>3.1875</v>
      </c>
      <c r="C1486" s="2">
        <f>RSI!I1486</f>
        <v>67.093099360318732</v>
      </c>
      <c r="D1486" s="2">
        <f>MACD!E1486</f>
        <v>-4.395304383758214E-2</v>
      </c>
      <c r="E1486" s="2">
        <f>MACD!F1486</f>
        <v>-0.1128862604671038</v>
      </c>
      <c r="F1486" s="2">
        <f>'Moving Avg'!D1486</f>
        <v>3.2295199999999999</v>
      </c>
      <c r="G1486" s="2">
        <f>'Moving Avg'!F1486</f>
        <v>3.1237500000000002</v>
      </c>
      <c r="H1486" s="2">
        <f>'Moving Avg'!G1486</f>
        <v>2.7893519999999996</v>
      </c>
      <c r="I1486" s="2">
        <f>'Moving Avg'!H1486</f>
        <v>2.7057545000000038</v>
      </c>
      <c r="J1486" s="17" t="str">
        <f>OBV!F1486</f>
        <v>BULLISH</v>
      </c>
      <c r="K1486" s="17" t="str">
        <f>OBV!G1486</f>
        <v>NEUTRAL</v>
      </c>
      <c r="L1486" s="17" t="str">
        <f>OBV!H1486</f>
        <v>BULLISH DIVERGENCE</v>
      </c>
    </row>
    <row r="1487" spans="1:12" ht="13.5" x14ac:dyDescent="0.25">
      <c r="A1487" s="3">
        <f>RSI!A1487</f>
        <v>44176</v>
      </c>
      <c r="B1487" s="2">
        <f>RSI!B1487</f>
        <v>3.1875</v>
      </c>
      <c r="C1487" s="2">
        <f>RSI!I1487</f>
        <v>67.093099360318746</v>
      </c>
      <c r="D1487" s="2">
        <f>MACD!E1487</f>
        <v>-2.5721152590802099E-2</v>
      </c>
      <c r="E1487" s="2">
        <f>MACD!F1487</f>
        <v>-9.545323889184347E-2</v>
      </c>
      <c r="F1487" s="2">
        <f>'Moving Avg'!D1487</f>
        <v>3.2179200000000003</v>
      </c>
      <c r="G1487" s="2">
        <f>'Moving Avg'!F1487</f>
        <v>3.1458450000000004</v>
      </c>
      <c r="H1487" s="2">
        <f>'Moving Avg'!G1487</f>
        <v>2.8016679999999989</v>
      </c>
      <c r="I1487" s="2">
        <f>'Moving Avg'!H1487</f>
        <v>2.7054285000000045</v>
      </c>
      <c r="J1487" s="17" t="str">
        <f>OBV!F1487</f>
        <v>BEARISH</v>
      </c>
      <c r="K1487" s="17" t="str">
        <f>OBV!G1487</f>
        <v>NEUTRAL</v>
      </c>
      <c r="L1487" s="17" t="str">
        <f>OBV!H1487</f>
        <v>CONFIRMED BEARISH</v>
      </c>
    </row>
    <row r="1488" spans="1:12" ht="13.5" x14ac:dyDescent="0.25">
      <c r="A1488" s="3">
        <f>RSI!A1488</f>
        <v>44179</v>
      </c>
      <c r="B1488" s="2">
        <f>RSI!B1488</f>
        <v>3.1368</v>
      </c>
      <c r="C1488" s="2">
        <f>RSI!I1488</f>
        <v>59.777270985001977</v>
      </c>
      <c r="D1488" s="2">
        <f>MACD!E1488</f>
        <v>-7.3882332083869962E-3</v>
      </c>
      <c r="E1488" s="2">
        <f>MACD!F1488</f>
        <v>-7.7840237755152183E-2</v>
      </c>
      <c r="F1488" s="2">
        <f>'Moving Avg'!D1488</f>
        <v>3.2034399999999996</v>
      </c>
      <c r="G1488" s="2">
        <f>'Moving Avg'!F1488</f>
        <v>3.1628700000000003</v>
      </c>
      <c r="H1488" s="2">
        <f>'Moving Avg'!G1488</f>
        <v>2.8144179999999994</v>
      </c>
      <c r="I1488" s="2">
        <f>'Moving Avg'!H1488</f>
        <v>2.7048130000000041</v>
      </c>
      <c r="J1488" s="17" t="str">
        <f>OBV!F1488</f>
        <v>BEARISH</v>
      </c>
      <c r="K1488" s="17" t="str">
        <f>OBV!G1488</f>
        <v>NEUTRAL</v>
      </c>
      <c r="L1488" s="17" t="str">
        <f>OBV!H1488</f>
        <v>CONFIRMED BEARISH</v>
      </c>
    </row>
    <row r="1489" spans="1:12" ht="13.5" x14ac:dyDescent="0.25">
      <c r="A1489" s="3">
        <f>RSI!A1489</f>
        <v>44180</v>
      </c>
      <c r="B1489" s="2">
        <f>RSI!B1489</f>
        <v>3.1802999999999999</v>
      </c>
      <c r="C1489" s="2">
        <f>RSI!I1489</f>
        <v>63.458847846169874</v>
      </c>
      <c r="D1489" s="2">
        <f>MACD!E1489</f>
        <v>8.8764555750824314E-3</v>
      </c>
      <c r="E1489" s="2">
        <f>MACD!F1489</f>
        <v>-6.0496899089105265E-2</v>
      </c>
      <c r="F1489" s="2">
        <f>'Moving Avg'!D1489</f>
        <v>3.1875200000000001</v>
      </c>
      <c r="G1489" s="2">
        <f>'Moving Avg'!F1489</f>
        <v>3.1780850000000003</v>
      </c>
      <c r="H1489" s="2">
        <f>'Moving Avg'!G1489</f>
        <v>2.8287619999999993</v>
      </c>
      <c r="I1489" s="2">
        <f>'Moving Avg'!H1489</f>
        <v>2.704415000000004</v>
      </c>
      <c r="J1489" s="17" t="str">
        <f>OBV!F1489</f>
        <v>BEARISH</v>
      </c>
      <c r="K1489" s="17" t="str">
        <f>OBV!G1489</f>
        <v>NEUTRAL</v>
      </c>
      <c r="L1489" s="17" t="str">
        <f>OBV!H1489</f>
        <v>CONFIRMED BEARISH</v>
      </c>
    </row>
    <row r="1490" spans="1:12" ht="13.5" x14ac:dyDescent="0.25">
      <c r="A1490" s="3">
        <f>RSI!A1490</f>
        <v>44181</v>
      </c>
      <c r="B1490" s="2">
        <f>RSI!B1490</f>
        <v>3.1802999999999999</v>
      </c>
      <c r="C1490" s="2">
        <f>RSI!I1490</f>
        <v>63.458847846169874</v>
      </c>
      <c r="D1490" s="2">
        <f>MACD!E1490</f>
        <v>2.3038517094038813E-2</v>
      </c>
      <c r="E1490" s="2">
        <f>MACD!F1490</f>
        <v>-4.3789815852476453E-2</v>
      </c>
      <c r="F1490" s="2">
        <f>'Moving Avg'!D1490</f>
        <v>3.17448</v>
      </c>
      <c r="G1490" s="2">
        <f>'Moving Avg'!F1490</f>
        <v>3.1871450000000006</v>
      </c>
      <c r="H1490" s="2">
        <f>'Moving Avg'!G1490</f>
        <v>2.8416579999999989</v>
      </c>
      <c r="I1490" s="2">
        <f>'Moving Avg'!H1490</f>
        <v>2.7043790000000043</v>
      </c>
      <c r="J1490" s="17" t="str">
        <f>OBV!F1490</f>
        <v>BULLISH</v>
      </c>
      <c r="K1490" s="17" t="str">
        <f>OBV!G1490</f>
        <v>NEUTRAL</v>
      </c>
      <c r="L1490" s="17" t="str">
        <f>OBV!H1490</f>
        <v>BULLISH DIVERGENCE</v>
      </c>
    </row>
    <row r="1491" spans="1:12" ht="13.5" x14ac:dyDescent="0.25">
      <c r="A1491" s="3">
        <f>RSI!A1491</f>
        <v>44182</v>
      </c>
      <c r="B1491" s="2">
        <f>RSI!B1491</f>
        <v>3.1006</v>
      </c>
      <c r="C1491" s="2">
        <f>RSI!I1491</f>
        <v>53.126241935090512</v>
      </c>
      <c r="D1491" s="2">
        <f>MACD!E1491</f>
        <v>4.0269892733175272E-2</v>
      </c>
      <c r="E1491" s="2">
        <f>MACD!F1491</f>
        <v>-2.6977874135346108E-2</v>
      </c>
      <c r="F1491" s="2">
        <f>'Moving Avg'!D1491</f>
        <v>3.1570999999999998</v>
      </c>
      <c r="G1491" s="2">
        <f>'Moving Avg'!F1491</f>
        <v>3.1864200000000009</v>
      </c>
      <c r="H1491" s="2">
        <f>'Moving Avg'!G1491</f>
        <v>2.8529599999999995</v>
      </c>
      <c r="I1491" s="2">
        <f>'Moving Avg'!H1491</f>
        <v>2.7036545000000043</v>
      </c>
      <c r="J1491" s="17" t="str">
        <f>OBV!F1491</f>
        <v>BULLISH</v>
      </c>
      <c r="K1491" s="17" t="str">
        <f>OBV!G1491</f>
        <v>NEUTRAL</v>
      </c>
      <c r="L1491" s="17" t="str">
        <f>OBV!H1491</f>
        <v>BULLISH DIVERGENCE</v>
      </c>
    </row>
    <row r="1492" spans="1:12" ht="13.5" x14ac:dyDescent="0.25">
      <c r="A1492" s="3">
        <f>RSI!A1492</f>
        <v>44183</v>
      </c>
      <c r="B1492" s="2">
        <f>RSI!B1492</f>
        <v>3.0861000000000001</v>
      </c>
      <c r="C1492" s="2">
        <f>RSI!I1492</f>
        <v>51.483827059845062</v>
      </c>
      <c r="D1492" s="2">
        <f>MACD!E1492</f>
        <v>5.9142111336679015E-2</v>
      </c>
      <c r="E1492" s="2">
        <f>MACD!F1492</f>
        <v>-9.7538770409410849E-3</v>
      </c>
      <c r="F1492" s="2">
        <f>'Moving Avg'!D1492</f>
        <v>3.1368199999999997</v>
      </c>
      <c r="G1492" s="2">
        <f>'Moving Avg'!F1492</f>
        <v>3.1831600000000004</v>
      </c>
      <c r="H1492" s="2">
        <f>'Moving Avg'!G1492</f>
        <v>2.864695999999999</v>
      </c>
      <c r="I1492" s="2">
        <f>'Moving Avg'!H1492</f>
        <v>2.7028575000000039</v>
      </c>
      <c r="J1492" s="17" t="str">
        <f>OBV!F1492</f>
        <v>BULLISH</v>
      </c>
      <c r="K1492" s="17" t="str">
        <f>OBV!G1492</f>
        <v>NEUTRAL</v>
      </c>
      <c r="L1492" s="17" t="str">
        <f>OBV!H1492</f>
        <v>BULLISH DIVERGENCE</v>
      </c>
    </row>
    <row r="1493" spans="1:12" ht="13.5" x14ac:dyDescent="0.25">
      <c r="A1493" s="3">
        <f>RSI!A1493</f>
        <v>44186</v>
      </c>
      <c r="B1493" s="2">
        <f>RSI!B1493</f>
        <v>3.0642999999999998</v>
      </c>
      <c r="C1493" s="2">
        <f>RSI!I1493</f>
        <v>49.029650809632059</v>
      </c>
      <c r="D1493" s="2">
        <f>MACD!E1493</f>
        <v>7.1100777064932341E-2</v>
      </c>
      <c r="E1493" s="2">
        <f>MACD!F1493</f>
        <v>6.4170537802336015E-3</v>
      </c>
      <c r="F1493" s="2">
        <f>'Moving Avg'!D1493</f>
        <v>3.1223199999999998</v>
      </c>
      <c r="G1493" s="2">
        <f>'Moving Avg'!F1493</f>
        <v>3.1799000000000008</v>
      </c>
      <c r="H1493" s="2">
        <f>'Moving Avg'!G1493</f>
        <v>2.8741119999999989</v>
      </c>
      <c r="I1493" s="2">
        <f>'Moving Avg'!H1493</f>
        <v>2.7019880000000041</v>
      </c>
      <c r="J1493" s="17" t="str">
        <f>OBV!F1493</f>
        <v>BULLISH</v>
      </c>
      <c r="K1493" s="17" t="str">
        <f>OBV!G1493</f>
        <v>NEUTRAL</v>
      </c>
      <c r="L1493" s="17" t="str">
        <f>OBV!H1493</f>
        <v>BULLISH DIVERGENCE</v>
      </c>
    </row>
    <row r="1494" spans="1:12" ht="13.5" x14ac:dyDescent="0.25">
      <c r="A1494" s="3">
        <f>RSI!A1494</f>
        <v>44187</v>
      </c>
      <c r="B1494" s="2">
        <f>RSI!B1494</f>
        <v>3.0571000000000002</v>
      </c>
      <c r="C1494" s="2">
        <f>RSI!I1494</f>
        <v>48.212216780572277</v>
      </c>
      <c r="D1494" s="2">
        <f>MACD!E1494</f>
        <v>8.9644452184618473E-2</v>
      </c>
      <c r="E1494" s="2">
        <f>MACD!F1494</f>
        <v>2.3062533461110576E-2</v>
      </c>
      <c r="F1494" s="2">
        <f>'Moving Avg'!D1494</f>
        <v>3.09768</v>
      </c>
      <c r="G1494" s="2">
        <f>'Moving Avg'!F1494</f>
        <v>3.1773650000000004</v>
      </c>
      <c r="H1494" s="2">
        <f>'Moving Avg'!G1494</f>
        <v>2.8845439999999987</v>
      </c>
      <c r="I1494" s="2">
        <f>'Moving Avg'!H1494</f>
        <v>2.701336000000004</v>
      </c>
      <c r="J1494" s="17" t="str">
        <f>OBV!F1494</f>
        <v>BEARISH</v>
      </c>
      <c r="K1494" s="17" t="str">
        <f>OBV!G1494</f>
        <v>NEUTRAL</v>
      </c>
      <c r="L1494" s="17" t="str">
        <f>OBV!H1494</f>
        <v>CONFIRMED BEARISH</v>
      </c>
    </row>
    <row r="1495" spans="1:12" ht="13.5" x14ac:dyDescent="0.25">
      <c r="A1495" s="3">
        <f>RSI!A1495</f>
        <v>44188</v>
      </c>
      <c r="B1495" s="2">
        <f>RSI!B1495</f>
        <v>3.0571000000000002</v>
      </c>
      <c r="C1495" s="2">
        <f>RSI!I1495</f>
        <v>48.212216780572277</v>
      </c>
      <c r="D1495" s="2">
        <f>MACD!E1495</f>
        <v>0.10324710987457664</v>
      </c>
      <c r="E1495" s="2">
        <f>MACD!F1495</f>
        <v>3.9099448743803791E-2</v>
      </c>
      <c r="F1495" s="2">
        <f>'Moving Avg'!D1495</f>
        <v>3.0730399999999998</v>
      </c>
      <c r="G1495" s="2">
        <f>'Moving Avg'!F1495</f>
        <v>3.1712050000000005</v>
      </c>
      <c r="H1495" s="2">
        <f>'Moving Avg'!G1495</f>
        <v>2.8949759999999993</v>
      </c>
      <c r="I1495" s="2">
        <f>'Moving Avg'!H1495</f>
        <v>2.7009015000000045</v>
      </c>
      <c r="J1495" s="17" t="str">
        <f>OBV!F1495</f>
        <v>BEARISH</v>
      </c>
      <c r="K1495" s="17" t="str">
        <f>OBV!G1495</f>
        <v>NEUTRAL</v>
      </c>
      <c r="L1495" s="17" t="str">
        <f>OBV!H1495</f>
        <v>CONFIRMED BEARISH</v>
      </c>
    </row>
    <row r="1496" spans="1:12" ht="13.5" x14ac:dyDescent="0.25">
      <c r="A1496" s="3">
        <f>RSI!A1496</f>
        <v>44189</v>
      </c>
      <c r="B1496" s="2">
        <f>RSI!B1496</f>
        <v>3.0354000000000001</v>
      </c>
      <c r="C1496" s="2">
        <f>RSI!I1496</f>
        <v>45.557313968933343</v>
      </c>
      <c r="D1496" s="2">
        <f>MACD!E1496</f>
        <v>0.10755919655617241</v>
      </c>
      <c r="E1496" s="2">
        <f>MACD!F1496</f>
        <v>5.2791398306277521E-2</v>
      </c>
      <c r="F1496" s="2">
        <f>'Moving Avg'!D1496</f>
        <v>3.06</v>
      </c>
      <c r="G1496" s="2">
        <f>'Moving Avg'!F1496</f>
        <v>3.1636000000000006</v>
      </c>
      <c r="H1496" s="2">
        <f>'Moving Avg'!G1496</f>
        <v>2.9049739999999993</v>
      </c>
      <c r="I1496" s="2">
        <f>'Moving Avg'!H1496</f>
        <v>2.7005030000000039</v>
      </c>
      <c r="J1496" s="17" t="str">
        <f>OBV!F1496</f>
        <v>BEARISH</v>
      </c>
      <c r="K1496" s="17" t="str">
        <f>OBV!G1496</f>
        <v>NEUTRAL</v>
      </c>
      <c r="L1496" s="17" t="str">
        <f>OBV!H1496</f>
        <v>CONFIRMED BEARISH</v>
      </c>
    </row>
    <row r="1497" spans="1:12" ht="13.5" x14ac:dyDescent="0.25">
      <c r="A1497" s="3">
        <f>RSI!A1497</f>
        <v>44190</v>
      </c>
      <c r="B1497" s="2">
        <f>RSI!B1497</f>
        <v>3.0354000000000001</v>
      </c>
      <c r="C1497" s="2">
        <f>RSI!I1497</f>
        <v>45.557313968933343</v>
      </c>
      <c r="D1497" s="2">
        <f>MACD!E1497</f>
        <v>0.11144519955108434</v>
      </c>
      <c r="E1497" s="2">
        <f>MACD!F1497</f>
        <v>6.4522158555238893E-2</v>
      </c>
      <c r="F1497" s="2">
        <f>'Moving Avg'!D1497</f>
        <v>3.0498599999999998</v>
      </c>
      <c r="G1497" s="2">
        <f>'Moving Avg'!F1497</f>
        <v>3.1559950000000008</v>
      </c>
      <c r="H1497" s="2">
        <f>'Moving Avg'!G1497</f>
        <v>2.9152619999999998</v>
      </c>
      <c r="I1497" s="2">
        <f>'Moving Avg'!H1497</f>
        <v>2.6997785000000039</v>
      </c>
      <c r="J1497" s="17" t="str">
        <f>OBV!F1497</f>
        <v>BEARISH</v>
      </c>
      <c r="K1497" s="17" t="str">
        <f>OBV!G1497</f>
        <v>NEUTRAL</v>
      </c>
      <c r="L1497" s="17" t="str">
        <f>OBV!H1497</f>
        <v>CONFIRMED BEARISH</v>
      </c>
    </row>
    <row r="1498" spans="1:12" ht="13.5" x14ac:dyDescent="0.25">
      <c r="A1498" s="3">
        <f>RSI!A1498</f>
        <v>44193</v>
      </c>
      <c r="B1498" s="2">
        <f>RSI!B1498</f>
        <v>3.0354000000000001</v>
      </c>
      <c r="C1498" s="2">
        <f>RSI!I1498</f>
        <v>45.557313968933336</v>
      </c>
      <c r="D1498" s="2">
        <f>MACD!E1498</f>
        <v>0.10715309136133078</v>
      </c>
      <c r="E1498" s="2">
        <f>MACD!F1498</f>
        <v>7.3048345116457275E-2</v>
      </c>
      <c r="F1498" s="2">
        <f>'Moving Avg'!D1498</f>
        <v>3.0440799999999997</v>
      </c>
      <c r="G1498" s="2">
        <f>'Moving Avg'!F1498</f>
        <v>3.1483900000000009</v>
      </c>
      <c r="H1498" s="2">
        <f>'Moving Avg'!G1498</f>
        <v>2.9238099999999996</v>
      </c>
      <c r="I1498" s="2">
        <f>'Moving Avg'!H1498</f>
        <v>2.6990540000000038</v>
      </c>
      <c r="J1498" s="17" t="str">
        <f>OBV!F1498</f>
        <v>BEARISH</v>
      </c>
      <c r="K1498" s="17" t="str">
        <f>OBV!G1498</f>
        <v>NEUTRAL</v>
      </c>
      <c r="L1498" s="17" t="str">
        <f>OBV!H1498</f>
        <v>CONFIRMED BEARISH</v>
      </c>
    </row>
    <row r="1499" spans="1:12" ht="13.5" x14ac:dyDescent="0.25">
      <c r="A1499" s="3">
        <f>RSI!A1499</f>
        <v>44194</v>
      </c>
      <c r="B1499" s="2">
        <f>RSI!B1499</f>
        <v>2.9483999999999999</v>
      </c>
      <c r="C1499" s="2">
        <f>RSI!I1499</f>
        <v>35.710405919149537</v>
      </c>
      <c r="D1499" s="2">
        <f>MACD!E1499</f>
        <v>0.11686151837663683</v>
      </c>
      <c r="E1499" s="2">
        <f>MACD!F1499</f>
        <v>8.1810979768493192E-2</v>
      </c>
      <c r="F1499" s="2">
        <f>'Moving Avg'!D1499</f>
        <v>3.0223399999999998</v>
      </c>
      <c r="G1499" s="2">
        <f>'Moving Avg'!F1499</f>
        <v>3.1349850000000008</v>
      </c>
      <c r="H1499" s="2">
        <f>'Moving Avg'!G1499</f>
        <v>2.930763999999999</v>
      </c>
      <c r="I1499" s="2">
        <f>'Moving Avg'!H1499</f>
        <v>2.6978945000000039</v>
      </c>
      <c r="J1499" s="17" t="str">
        <f>OBV!F1499</f>
        <v>BEARISH</v>
      </c>
      <c r="K1499" s="17" t="str">
        <f>OBV!G1499</f>
        <v>NEUTRAL</v>
      </c>
      <c r="L1499" s="17" t="str">
        <f>OBV!H1499</f>
        <v>CONFIRMED BEARISH</v>
      </c>
    </row>
    <row r="1500" spans="1:12" ht="13.5" x14ac:dyDescent="0.25">
      <c r="A1500" s="3">
        <f>RSI!A1500</f>
        <v>44195</v>
      </c>
      <c r="B1500" s="2">
        <f>RSI!B1500</f>
        <v>3.0064000000000002</v>
      </c>
      <c r="C1500" s="2">
        <f>RSI!I1500</f>
        <v>44.34667753886459</v>
      </c>
      <c r="D1500" s="2">
        <f>MACD!E1500</f>
        <v>0.1214825193900344</v>
      </c>
      <c r="E1500" s="2">
        <f>MACD!F1500</f>
        <v>8.9745287692801448E-2</v>
      </c>
      <c r="F1500" s="2">
        <f>'Moving Avg'!D1500</f>
        <v>3.0122</v>
      </c>
      <c r="G1500" s="2">
        <f>'Moving Avg'!F1500</f>
        <v>3.1241200000000005</v>
      </c>
      <c r="H1500" s="2">
        <f>'Moving Avg'!G1500</f>
        <v>2.9393119999999997</v>
      </c>
      <c r="I1500" s="2">
        <f>'Moving Avg'!H1500</f>
        <v>2.697460000000004</v>
      </c>
      <c r="J1500" s="17" t="str">
        <f>OBV!F1500</f>
        <v>BEARISH</v>
      </c>
      <c r="K1500" s="17" t="str">
        <f>OBV!G1500</f>
        <v>NEUTRAL</v>
      </c>
      <c r="L1500" s="17" t="str">
        <f>OBV!H1500</f>
        <v>CONFIRMED BEARISH</v>
      </c>
    </row>
    <row r="1501" spans="1:12" ht="13.5" x14ac:dyDescent="0.25">
      <c r="A1501" s="3">
        <f>RSI!A1501</f>
        <v>44196</v>
      </c>
      <c r="B1501" s="2">
        <f>RSI!B1501</f>
        <v>3.0064000000000002</v>
      </c>
      <c r="C1501" s="2">
        <f>RSI!I1501</f>
        <v>44.34667753886459</v>
      </c>
      <c r="D1501" s="2">
        <f>MACD!E1501</f>
        <v>0.11343877352429166</v>
      </c>
      <c r="E1501" s="2">
        <f>MACD!F1501</f>
        <v>9.4483984859099493E-2</v>
      </c>
      <c r="F1501" s="2">
        <f>'Moving Avg'!D1501</f>
        <v>3.0064000000000002</v>
      </c>
      <c r="G1501" s="2">
        <f>'Moving Avg'!F1501</f>
        <v>3.1132550000000001</v>
      </c>
      <c r="H1501" s="2">
        <f>'Moving Avg'!G1501</f>
        <v>2.9487300000000003</v>
      </c>
      <c r="I1501" s="2">
        <f>'Moving Avg'!H1501</f>
        <v>2.6967720000000037</v>
      </c>
      <c r="J1501" s="17" t="str">
        <f>OBV!F1501</f>
        <v>BEARISH</v>
      </c>
      <c r="K1501" s="17" t="str">
        <f>OBV!G1501</f>
        <v>NEUTRAL</v>
      </c>
      <c r="L1501" s="17" t="str">
        <f>OBV!H1501</f>
        <v>CONFIRMED BEARISH</v>
      </c>
    </row>
    <row r="1502" spans="1:12" ht="13.5" x14ac:dyDescent="0.25">
      <c r="A1502" s="3">
        <f>RSI!A1502</f>
        <v>44200</v>
      </c>
      <c r="B1502" s="2">
        <f>RSI!B1502</f>
        <v>2.8976999999999999</v>
      </c>
      <c r="C1502" s="2">
        <f>RSI!I1502</f>
        <v>34.324524036228652</v>
      </c>
      <c r="D1502" s="2">
        <f>MACD!E1502</f>
        <v>0.11273853076880291</v>
      </c>
      <c r="E1502" s="2">
        <f>MACD!F1502</f>
        <v>9.8134894041040185E-2</v>
      </c>
      <c r="F1502" s="2">
        <f>'Moving Avg'!D1502</f>
        <v>2.9788600000000001</v>
      </c>
      <c r="G1502" s="2">
        <f>'Moving Avg'!F1502</f>
        <v>3.0958650000000003</v>
      </c>
      <c r="H1502" s="2">
        <f>'Moving Avg'!G1502</f>
        <v>2.9549600000000003</v>
      </c>
      <c r="I1502" s="2">
        <f>'Moving Avg'!H1502</f>
        <v>2.6964820000000036</v>
      </c>
      <c r="J1502" s="17" t="str">
        <f>OBV!F1502</f>
        <v>BEARISH</v>
      </c>
      <c r="K1502" s="17" t="str">
        <f>OBV!G1502</f>
        <v>NEUTRAL</v>
      </c>
      <c r="L1502" s="17" t="str">
        <f>OBV!H1502</f>
        <v>CONFIRMED BEARISH</v>
      </c>
    </row>
    <row r="1503" spans="1:12" ht="13.5" x14ac:dyDescent="0.25">
      <c r="A1503" s="3">
        <f>RSI!A1503</f>
        <v>44201</v>
      </c>
      <c r="B1503" s="2">
        <f>RSI!B1503</f>
        <v>2.8397999999999999</v>
      </c>
      <c r="C1503" s="2">
        <f>RSI!I1503</f>
        <v>30.385408294528247</v>
      </c>
      <c r="D1503" s="2">
        <f>MACD!E1503</f>
        <v>0.1139871892279638</v>
      </c>
      <c r="E1503" s="2">
        <f>MACD!F1503</f>
        <v>0.10130535307842492</v>
      </c>
      <c r="F1503" s="2">
        <f>'Moving Avg'!D1503</f>
        <v>2.9397400000000005</v>
      </c>
      <c r="G1503" s="2">
        <f>'Moving Avg'!F1503</f>
        <v>3.0773950000000001</v>
      </c>
      <c r="H1503" s="2">
        <f>'Moving Avg'!G1503</f>
        <v>2.9610459999999996</v>
      </c>
      <c r="I1503" s="2">
        <f>'Moving Avg'!H1503</f>
        <v>2.6967355000000031</v>
      </c>
      <c r="J1503" s="17" t="str">
        <f>OBV!F1503</f>
        <v>BEARISH</v>
      </c>
      <c r="K1503" s="17" t="str">
        <f>OBV!G1503</f>
        <v>NEUTRAL</v>
      </c>
      <c r="L1503" s="17" t="str">
        <f>OBV!H1503</f>
        <v>CONFIRMED BEARISH</v>
      </c>
    </row>
    <row r="1504" spans="1:12" ht="13.5" x14ac:dyDescent="0.25">
      <c r="A1504" s="3">
        <f>RSI!A1504</f>
        <v>44202</v>
      </c>
      <c r="B1504" s="2">
        <f>RSI!B1504</f>
        <v>2.8180000000000001</v>
      </c>
      <c r="C1504" s="2">
        <f>RSI!I1504</f>
        <v>29.034365306009761</v>
      </c>
      <c r="D1504" s="2">
        <f>MACD!E1504</f>
        <v>0.11673201065063399</v>
      </c>
      <c r="E1504" s="2">
        <f>MACD!F1504</f>
        <v>0.10439068459286674</v>
      </c>
      <c r="F1504" s="2">
        <f>'Moving Avg'!D1504</f>
        <v>2.9136600000000001</v>
      </c>
      <c r="G1504" s="2">
        <f>'Moving Avg'!F1504</f>
        <v>3.0552999999999999</v>
      </c>
      <c r="H1504" s="2">
        <f>'Moving Avg'!G1504</f>
        <v>2.965392</v>
      </c>
      <c r="I1504" s="2">
        <f>'Moving Avg'!H1504</f>
        <v>2.6974960000000032</v>
      </c>
      <c r="J1504" s="17" t="str">
        <f>OBV!F1504</f>
        <v>BEARISH</v>
      </c>
      <c r="K1504" s="17" t="str">
        <f>OBV!G1504</f>
        <v>NEUTRAL</v>
      </c>
      <c r="L1504" s="17" t="str">
        <f>OBV!H1504</f>
        <v>CONFIRMED BEARISH</v>
      </c>
    </row>
    <row r="1505" spans="1:12" ht="13.5" x14ac:dyDescent="0.25">
      <c r="A1505" s="3">
        <f>RSI!A1505</f>
        <v>44203</v>
      </c>
      <c r="B1505" s="2">
        <f>RSI!B1505</f>
        <v>2.8397999999999999</v>
      </c>
      <c r="C1505" s="2">
        <f>RSI!I1505</f>
        <v>32.277191947159068</v>
      </c>
      <c r="D1505" s="2">
        <f>MACD!E1505</f>
        <v>0.11866220395157967</v>
      </c>
      <c r="E1505" s="2">
        <f>MACD!F1505</f>
        <v>0.10724498846460932</v>
      </c>
      <c r="F1505" s="2">
        <f>'Moving Avg'!D1505</f>
        <v>2.8803399999999999</v>
      </c>
      <c r="G1505" s="2">
        <f>'Moving Avg'!F1505</f>
        <v>3.035015</v>
      </c>
      <c r="H1505" s="2">
        <f>'Moving Avg'!G1505</f>
        <v>2.9707539999999999</v>
      </c>
      <c r="I1505" s="2">
        <f>'Moving Avg'!H1505</f>
        <v>2.6986550000000036</v>
      </c>
      <c r="J1505" s="17" t="str">
        <f>OBV!F1505</f>
        <v>BEARISH</v>
      </c>
      <c r="K1505" s="17" t="str">
        <f>OBV!G1505</f>
        <v>NEUTRAL</v>
      </c>
      <c r="L1505" s="17" t="str">
        <f>OBV!H1505</f>
        <v>CONFIRMED BEARISH</v>
      </c>
    </row>
    <row r="1506" spans="1:12" ht="13.5" x14ac:dyDescent="0.25">
      <c r="A1506" s="3">
        <f>RSI!A1506</f>
        <v>44204</v>
      </c>
      <c r="B1506" s="2">
        <f>RSI!B1506</f>
        <v>2.8252999999999999</v>
      </c>
      <c r="C1506" s="2">
        <f>RSI!I1506</f>
        <v>31.2541817417776</v>
      </c>
      <c r="D1506" s="2">
        <f>MACD!E1506</f>
        <v>0.11903415364375514</v>
      </c>
      <c r="E1506" s="2">
        <f>MACD!F1506</f>
        <v>0.1096028215004385</v>
      </c>
      <c r="F1506" s="2">
        <f>'Moving Avg'!D1506</f>
        <v>2.8441200000000002</v>
      </c>
      <c r="G1506" s="2">
        <f>'Moving Avg'!F1506</f>
        <v>3.0169049999999995</v>
      </c>
      <c r="H1506" s="2">
        <f>'Moving Avg'!G1506</f>
        <v>2.975536</v>
      </c>
      <c r="I1506" s="2">
        <f>'Moving Avg'!H1506</f>
        <v>2.6994880000000028</v>
      </c>
      <c r="J1506" s="17" t="str">
        <f>OBV!F1506</f>
        <v>BEARISH</v>
      </c>
      <c r="K1506" s="17" t="str">
        <f>OBV!G1506</f>
        <v>NEUTRAL</v>
      </c>
      <c r="L1506" s="17" t="str">
        <f>OBV!H1506</f>
        <v>CONFIRMED BEARISH</v>
      </c>
    </row>
    <row r="1507" spans="1:12" ht="13.5" x14ac:dyDescent="0.25">
      <c r="A1507" s="3">
        <f>RSI!A1507</f>
        <v>44207</v>
      </c>
      <c r="B1507" s="2">
        <f>RSI!B1507</f>
        <v>2.8252999999999999</v>
      </c>
      <c r="C1507" s="2">
        <f>RSI!I1507</f>
        <v>31.2541817417776</v>
      </c>
      <c r="D1507" s="2">
        <f>MACD!E1507</f>
        <v>0.12036335464310932</v>
      </c>
      <c r="E1507" s="2">
        <f>MACD!F1507</f>
        <v>0.11175492812897267</v>
      </c>
      <c r="F1507" s="2">
        <f>'Moving Avg'!D1507</f>
        <v>2.8296400000000004</v>
      </c>
      <c r="G1507" s="2">
        <f>'Moving Avg'!F1507</f>
        <v>2.9987949999999994</v>
      </c>
      <c r="H1507" s="2">
        <f>'Moving Avg'!G1507</f>
        <v>2.9813320000000001</v>
      </c>
      <c r="I1507" s="2">
        <f>'Moving Avg'!H1507</f>
        <v>2.7007195000000026</v>
      </c>
      <c r="J1507" s="17" t="str">
        <f>OBV!F1507</f>
        <v>BEARISH</v>
      </c>
      <c r="K1507" s="17" t="str">
        <f>OBV!G1507</f>
        <v>NEUTRAL</v>
      </c>
      <c r="L1507" s="17" t="str">
        <f>OBV!H1507</f>
        <v>CONFIRMED BEARISH</v>
      </c>
    </row>
    <row r="1508" spans="1:12" ht="13.5" x14ac:dyDescent="0.25">
      <c r="A1508" s="3">
        <f>RSI!A1508</f>
        <v>44208</v>
      </c>
      <c r="B1508" s="2">
        <f>RSI!B1508</f>
        <v>2.8252999999999999</v>
      </c>
      <c r="C1508" s="2">
        <f>RSI!I1508</f>
        <v>31.2541817417776</v>
      </c>
      <c r="D1508" s="2">
        <f>MACD!E1508</f>
        <v>0.12242739127060176</v>
      </c>
      <c r="E1508" s="2">
        <f>MACD!F1508</f>
        <v>0.11388942075729849</v>
      </c>
      <c r="F1508" s="2">
        <f>'Moving Avg'!D1508</f>
        <v>2.82674</v>
      </c>
      <c r="G1508" s="2">
        <f>'Moving Avg'!F1508</f>
        <v>2.9832199999999993</v>
      </c>
      <c r="H1508" s="2">
        <f>'Moving Avg'!G1508</f>
        <v>2.9871279999999998</v>
      </c>
      <c r="I1508" s="2">
        <f>'Moving Avg'!H1508</f>
        <v>2.7015890000000025</v>
      </c>
      <c r="J1508" s="17" t="str">
        <f>OBV!F1508</f>
        <v>BEARISH</v>
      </c>
      <c r="K1508" s="17" t="str">
        <f>OBV!G1508</f>
        <v>NEUTRAL</v>
      </c>
      <c r="L1508" s="17" t="str">
        <f>OBV!H1508</f>
        <v>CONFIRMED BEARISH</v>
      </c>
    </row>
    <row r="1509" spans="1:12" ht="13.5" x14ac:dyDescent="0.25">
      <c r="A1509" s="3">
        <f>RSI!A1509</f>
        <v>44209</v>
      </c>
      <c r="B1509" s="2">
        <f>RSI!B1509</f>
        <v>2.8108</v>
      </c>
      <c r="C1509" s="2">
        <f>RSI!I1509</f>
        <v>30.064074467151812</v>
      </c>
      <c r="D1509" s="2">
        <f>MACD!E1509</f>
        <v>0.11273309072210669</v>
      </c>
      <c r="E1509" s="2">
        <f>MACD!F1509</f>
        <v>0.11365815475026014</v>
      </c>
      <c r="F1509" s="2">
        <f>'Moving Avg'!D1509</f>
        <v>2.8252999999999999</v>
      </c>
      <c r="G1509" s="2">
        <f>'Moving Avg'!F1509</f>
        <v>2.9647449999999993</v>
      </c>
      <c r="H1509" s="2">
        <f>'Moving Avg'!G1509</f>
        <v>2.9919099999999998</v>
      </c>
      <c r="I1509" s="2">
        <f>'Moving Avg'!H1509</f>
        <v>2.7022770000000018</v>
      </c>
      <c r="J1509" s="17" t="str">
        <f>OBV!F1509</f>
        <v>BEARISH</v>
      </c>
      <c r="K1509" s="17" t="str">
        <f>OBV!G1509</f>
        <v>NEUTRAL</v>
      </c>
      <c r="L1509" s="17" t="str">
        <f>OBV!H1509</f>
        <v>CONFIRMED BEARISH</v>
      </c>
    </row>
    <row r="1510" spans="1:12" ht="13.5" x14ac:dyDescent="0.25">
      <c r="A1510" s="3">
        <f>RSI!A1510</f>
        <v>44211</v>
      </c>
      <c r="B1510" s="2">
        <f>RSI!B1510</f>
        <v>2.8108</v>
      </c>
      <c r="C1510" s="2">
        <f>RSI!I1510</f>
        <v>30.064074467151812</v>
      </c>
      <c r="D1510" s="2">
        <f>MACD!E1510</f>
        <v>0.11434430150921582</v>
      </c>
      <c r="E1510" s="2">
        <f>MACD!F1510</f>
        <v>0.11379538410205128</v>
      </c>
      <c r="F1510" s="2">
        <f>'Moving Avg'!D1510</f>
        <v>2.8195000000000001</v>
      </c>
      <c r="G1510" s="2">
        <f>'Moving Avg'!F1510</f>
        <v>2.9462699999999993</v>
      </c>
      <c r="H1510" s="2">
        <f>'Moving Avg'!G1510</f>
        <v>2.9974159999999999</v>
      </c>
      <c r="I1510" s="2">
        <f>'Moving Avg'!H1510</f>
        <v>2.7026030000000021</v>
      </c>
      <c r="J1510" s="17" t="str">
        <f>OBV!F1510</f>
        <v>BEARISH</v>
      </c>
      <c r="K1510" s="17" t="str">
        <f>OBV!G1510</f>
        <v>NEUTRAL</v>
      </c>
      <c r="L1510" s="17" t="str">
        <f>OBV!H1510</f>
        <v>CONFIRMED BEARISH</v>
      </c>
    </row>
    <row r="1511" spans="1:12" ht="13.5" x14ac:dyDescent="0.25">
      <c r="A1511" s="3">
        <f>RSI!A1511</f>
        <v>44214</v>
      </c>
      <c r="B1511" s="2">
        <f>RSI!B1511</f>
        <v>2.7890999999999999</v>
      </c>
      <c r="C1511" s="2">
        <f>RSI!I1511</f>
        <v>28.20030223157417</v>
      </c>
      <c r="D1511" s="2">
        <f>MACD!E1511</f>
        <v>0.11814004441639003</v>
      </c>
      <c r="E1511" s="2">
        <f>MACD!F1511</f>
        <v>0.11466431616491904</v>
      </c>
      <c r="F1511" s="2">
        <f>'Moving Avg'!D1511</f>
        <v>2.8122599999999998</v>
      </c>
      <c r="G1511" s="2">
        <f>'Moving Avg'!F1511</f>
        <v>2.9306949999999992</v>
      </c>
      <c r="H1511" s="2">
        <f>'Moving Avg'!G1511</f>
        <v>3.0013279999999996</v>
      </c>
      <c r="I1511" s="2">
        <f>'Moving Avg'!H1511</f>
        <v>2.7027845000000017</v>
      </c>
      <c r="J1511" s="17" t="str">
        <f>OBV!F1511</f>
        <v>BEARISH</v>
      </c>
      <c r="K1511" s="17" t="str">
        <f>OBV!G1511</f>
        <v>NEUTRAL</v>
      </c>
      <c r="L1511" s="17" t="str">
        <f>OBV!H1511</f>
        <v>CONFIRMED BEARISH</v>
      </c>
    </row>
    <row r="1512" spans="1:12" ht="13.5" x14ac:dyDescent="0.25">
      <c r="A1512" s="3">
        <f>RSI!A1512</f>
        <v>44215</v>
      </c>
      <c r="B1512" s="2">
        <f>RSI!B1512</f>
        <v>2.8180000000000001</v>
      </c>
      <c r="C1512" s="2">
        <f>RSI!I1512</f>
        <v>34.062993419158872</v>
      </c>
      <c r="D1512" s="2">
        <f>MACD!E1512</f>
        <v>0.10338012738450209</v>
      </c>
      <c r="E1512" s="2">
        <f>MACD!F1512</f>
        <v>0.11240747840883566</v>
      </c>
      <c r="F1512" s="2">
        <f>'Moving Avg'!D1512</f>
        <v>2.8107999999999995</v>
      </c>
      <c r="G1512" s="2">
        <f>'Moving Avg'!F1512</f>
        <v>2.9172899999999991</v>
      </c>
      <c r="H1512" s="2">
        <f>'Moving Avg'!G1512</f>
        <v>3.005528</v>
      </c>
      <c r="I1512" s="2">
        <f>'Moving Avg'!H1512</f>
        <v>2.7027480000000015</v>
      </c>
      <c r="J1512" s="17" t="str">
        <f>OBV!F1512</f>
        <v>BEARISH</v>
      </c>
      <c r="K1512" s="17" t="str">
        <f>OBV!G1512</f>
        <v>NEUTRAL</v>
      </c>
      <c r="L1512" s="17" t="str">
        <f>OBV!H1512</f>
        <v>CONFIRMED BEARISH</v>
      </c>
    </row>
    <row r="1513" spans="1:12" ht="13.5" x14ac:dyDescent="0.25">
      <c r="A1513" s="3">
        <f>RSI!A1513</f>
        <v>44216</v>
      </c>
      <c r="B1513" s="2">
        <f>RSI!B1513</f>
        <v>2.8542999999999998</v>
      </c>
      <c r="C1513" s="2">
        <f>RSI!I1513</f>
        <v>40.621392999626345</v>
      </c>
      <c r="D1513" s="2">
        <f>MACD!E1513</f>
        <v>7.9949649625791874E-2</v>
      </c>
      <c r="E1513" s="2">
        <f>MACD!F1513</f>
        <v>0.10591591265222691</v>
      </c>
      <c r="F1513" s="2">
        <f>'Moving Avg'!D1513</f>
        <v>2.8166000000000002</v>
      </c>
      <c r="G1513" s="2">
        <f>'Moving Avg'!F1513</f>
        <v>2.9067899999999995</v>
      </c>
      <c r="H1513" s="2">
        <f>'Moving Avg'!G1513</f>
        <v>3.0106000000000002</v>
      </c>
      <c r="I1513" s="2">
        <f>'Moving Avg'!H1513</f>
        <v>2.7026760000000012</v>
      </c>
      <c r="J1513" s="17" t="str">
        <f>OBV!F1513</f>
        <v>BULLISH</v>
      </c>
      <c r="K1513" s="17" t="str">
        <f>OBV!G1513</f>
        <v>NEUTRAL</v>
      </c>
      <c r="L1513" s="17" t="str">
        <f>OBV!H1513</f>
        <v>CONFIRMED BULLISH</v>
      </c>
    </row>
    <row r="1514" spans="1:12" ht="13.5" x14ac:dyDescent="0.25">
      <c r="A1514" s="3">
        <f>RSI!A1514</f>
        <v>44217</v>
      </c>
      <c r="B1514" s="2">
        <f>RSI!B1514</f>
        <v>2.8832</v>
      </c>
      <c r="C1514" s="2">
        <f>RSI!I1514</f>
        <v>45.287266501150292</v>
      </c>
      <c r="D1514" s="2">
        <f>MACD!E1514</f>
        <v>5.5021501528503158E-2</v>
      </c>
      <c r="E1514" s="2">
        <f>MACD!F1514</f>
        <v>9.5737030427482162E-2</v>
      </c>
      <c r="F1514" s="2">
        <f>'Moving Avg'!D1514</f>
        <v>2.83108</v>
      </c>
      <c r="G1514" s="2">
        <f>'Moving Avg'!F1514</f>
        <v>2.8980949999999996</v>
      </c>
      <c r="H1514" s="2">
        <f>'Moving Avg'!G1514</f>
        <v>3.0161039999999999</v>
      </c>
      <c r="I1514" s="2">
        <f>'Moving Avg'!H1514</f>
        <v>2.7028205000000014</v>
      </c>
      <c r="J1514" s="17" t="str">
        <f>OBV!F1514</f>
        <v>BULLISH</v>
      </c>
      <c r="K1514" s="17" t="str">
        <f>OBV!G1514</f>
        <v>NEUTRAL</v>
      </c>
      <c r="L1514" s="17" t="str">
        <f>OBV!H1514</f>
        <v>CONFIRMED BULLISH</v>
      </c>
    </row>
    <row r="1515" spans="1:12" ht="13.5" x14ac:dyDescent="0.25">
      <c r="A1515" s="3">
        <f>RSI!A1515</f>
        <v>44218</v>
      </c>
      <c r="B1515" s="2">
        <f>RSI!B1515</f>
        <v>2.9918999999999998</v>
      </c>
      <c r="C1515" s="2">
        <f>RSI!I1515</f>
        <v>58.497110158224544</v>
      </c>
      <c r="D1515" s="2">
        <f>MACD!E1515</f>
        <v>2.9422849867909662E-2</v>
      </c>
      <c r="E1515" s="2">
        <f>MACD!F1515</f>
        <v>8.247419431556767E-2</v>
      </c>
      <c r="F1515" s="2">
        <f>'Moving Avg'!D1515</f>
        <v>2.8672999999999997</v>
      </c>
      <c r="G1515" s="2">
        <f>'Moving Avg'!F1515</f>
        <v>2.894835</v>
      </c>
      <c r="H1515" s="2">
        <f>'Moving Avg'!G1515</f>
        <v>3.0229139999999997</v>
      </c>
      <c r="I1515" s="2">
        <f>'Moving Avg'!H1515</f>
        <v>2.7039070000000009</v>
      </c>
      <c r="J1515" s="17" t="str">
        <f>OBV!F1515</f>
        <v>BULLISH</v>
      </c>
      <c r="K1515" s="17" t="str">
        <f>OBV!G1515</f>
        <v>NEUTRAL</v>
      </c>
      <c r="L1515" s="17" t="str">
        <f>OBV!H1515</f>
        <v>CONFIRMED BULLISH</v>
      </c>
    </row>
    <row r="1516" spans="1:12" ht="13.5" x14ac:dyDescent="0.25">
      <c r="A1516" s="3">
        <f>RSI!A1516</f>
        <v>44221</v>
      </c>
      <c r="B1516" s="2">
        <f>RSI!B1516</f>
        <v>3.0354000000000001</v>
      </c>
      <c r="C1516" s="2">
        <f>RSI!I1516</f>
        <v>62.408599627455878</v>
      </c>
      <c r="D1516" s="2">
        <f>MACD!E1516</f>
        <v>1.8452982834795684E-3</v>
      </c>
      <c r="E1516" s="2">
        <f>MACD!F1516</f>
        <v>6.6348415109150044E-2</v>
      </c>
      <c r="F1516" s="2">
        <f>'Moving Avg'!D1516</f>
        <v>2.9165599999999996</v>
      </c>
      <c r="G1516" s="2">
        <f>'Moving Avg'!F1516</f>
        <v>2.894835</v>
      </c>
      <c r="H1516" s="2">
        <f>'Moving Avg'!G1516</f>
        <v>3.0291439999999996</v>
      </c>
      <c r="I1516" s="2">
        <f>'Moving Avg'!H1516</f>
        <v>2.7056095000000018</v>
      </c>
      <c r="J1516" s="17" t="str">
        <f>OBV!F1516</f>
        <v>BULLISH</v>
      </c>
      <c r="K1516" s="17" t="str">
        <f>OBV!G1516</f>
        <v>NEUTRAL</v>
      </c>
      <c r="L1516" s="17" t="str">
        <f>OBV!H1516</f>
        <v>CONFIRMED BULLISH</v>
      </c>
    </row>
    <row r="1517" spans="1:12" ht="13.5" x14ac:dyDescent="0.25">
      <c r="A1517" s="3">
        <f>RSI!A1517</f>
        <v>44222</v>
      </c>
      <c r="B1517" s="2">
        <f>RSI!B1517</f>
        <v>3.0209000000000001</v>
      </c>
      <c r="C1517" s="2">
        <f>RSI!I1517</f>
        <v>60.366289283669197</v>
      </c>
      <c r="D1517" s="2">
        <f>MACD!E1517</f>
        <v>-2.1102302510970894E-2</v>
      </c>
      <c r="E1517" s="2">
        <f>MACD!F1517</f>
        <v>4.8858271585125859E-2</v>
      </c>
      <c r="F1517" s="2">
        <f>'Moving Avg'!D1517</f>
        <v>2.9571400000000003</v>
      </c>
      <c r="G1517" s="2">
        <f>'Moving Avg'!F1517</f>
        <v>2.89411</v>
      </c>
      <c r="H1517" s="2">
        <f>'Moving Avg'!G1517</f>
        <v>3.0346499999999996</v>
      </c>
      <c r="I1517" s="2">
        <f>'Moving Avg'!H1517</f>
        <v>2.7068410000000016</v>
      </c>
      <c r="J1517" s="17" t="str">
        <f>OBV!F1517</f>
        <v>BULLISH</v>
      </c>
      <c r="K1517" s="17" t="str">
        <f>OBV!G1517</f>
        <v>NEUTRAL</v>
      </c>
      <c r="L1517" s="17" t="str">
        <f>OBV!H1517</f>
        <v>CONFIRMED BULLISH</v>
      </c>
    </row>
    <row r="1518" spans="1:12" ht="13.5" x14ac:dyDescent="0.25">
      <c r="A1518" s="3">
        <f>RSI!A1518</f>
        <v>44223</v>
      </c>
      <c r="B1518" s="2">
        <f>RSI!B1518</f>
        <v>3.0209000000000001</v>
      </c>
      <c r="C1518" s="2">
        <f>RSI!I1518</f>
        <v>60.366289283669197</v>
      </c>
      <c r="D1518" s="2">
        <f>MACD!E1518</f>
        <v>-4.1069769771455267E-2</v>
      </c>
      <c r="E1518" s="2">
        <f>MACD!F1518</f>
        <v>3.087266331380964E-2</v>
      </c>
      <c r="F1518" s="2">
        <f>'Moving Avg'!D1518</f>
        <v>2.9904600000000001</v>
      </c>
      <c r="G1518" s="2">
        <f>'Moving Avg'!F1518</f>
        <v>2.8933849999999999</v>
      </c>
      <c r="H1518" s="2">
        <f>'Moving Avg'!G1518</f>
        <v>3.039142</v>
      </c>
      <c r="I1518" s="2">
        <f>'Moving Avg'!H1518</f>
        <v>2.708000000000002</v>
      </c>
      <c r="J1518" s="17" t="str">
        <f>OBV!F1518</f>
        <v>BULLISH</v>
      </c>
      <c r="K1518" s="17" t="str">
        <f>OBV!G1518</f>
        <v>NEUTRAL</v>
      </c>
      <c r="L1518" s="17" t="str">
        <f>OBV!H1518</f>
        <v>CONFIRMED BULLISH</v>
      </c>
    </row>
    <row r="1519" spans="1:12" ht="13.5" x14ac:dyDescent="0.25">
      <c r="A1519" s="3">
        <f>RSI!A1519</f>
        <v>44224</v>
      </c>
      <c r="B1519" s="2">
        <f>RSI!B1519</f>
        <v>3.0209000000000001</v>
      </c>
      <c r="C1519" s="2">
        <f>RSI!I1519</f>
        <v>60.366289283669197</v>
      </c>
      <c r="D1519" s="2">
        <f>MACD!E1519</f>
        <v>-6.0705594322872258E-2</v>
      </c>
      <c r="E1519" s="2">
        <f>MACD!F1519</f>
        <v>1.2557011786473261E-2</v>
      </c>
      <c r="F1519" s="2">
        <f>'Moving Avg'!D1519</f>
        <v>3.0180000000000007</v>
      </c>
      <c r="G1519" s="2">
        <f>'Moving Avg'!F1519</f>
        <v>2.8970099999999999</v>
      </c>
      <c r="H1519" s="2">
        <f>'Moving Avg'!G1519</f>
        <v>3.0420400000000005</v>
      </c>
      <c r="I1519" s="2">
        <f>'Moving Avg'!H1519</f>
        <v>2.7090145000000017</v>
      </c>
      <c r="J1519" s="17" t="str">
        <f>OBV!F1519</f>
        <v>BULLISH</v>
      </c>
      <c r="K1519" s="17" t="str">
        <f>OBV!G1519</f>
        <v>NEUTRAL</v>
      </c>
      <c r="L1519" s="17" t="str">
        <f>OBV!H1519</f>
        <v>CONFIRMED BULLISH</v>
      </c>
    </row>
    <row r="1520" spans="1:12" ht="13.5" x14ac:dyDescent="0.25">
      <c r="A1520" s="3">
        <f>RSI!A1520</f>
        <v>44225</v>
      </c>
      <c r="B1520" s="2">
        <f>RSI!B1520</f>
        <v>2.9990999999999999</v>
      </c>
      <c r="C1520" s="2">
        <f>RSI!I1520</f>
        <v>56.871549061516831</v>
      </c>
      <c r="D1520" s="2">
        <f>MACD!E1520</f>
        <v>-7.6177472882268837E-2</v>
      </c>
      <c r="E1520" s="2">
        <f>MACD!F1520</f>
        <v>-5.1898851472751591E-3</v>
      </c>
      <c r="F1520" s="2">
        <f>'Moving Avg'!D1520</f>
        <v>3.0194400000000003</v>
      </c>
      <c r="G1520" s="2">
        <f>'Moving Avg'!F1520</f>
        <v>2.8966449999999999</v>
      </c>
      <c r="H1520" s="2">
        <f>'Moving Avg'!G1520</f>
        <v>3.0420400000000005</v>
      </c>
      <c r="I1520" s="2">
        <f>'Moving Avg'!H1520</f>
        <v>2.7103180000000022</v>
      </c>
      <c r="J1520" s="17" t="str">
        <f>OBV!F1520</f>
        <v>BEARISH</v>
      </c>
      <c r="K1520" s="17" t="str">
        <f>OBV!G1520</f>
        <v>NEUTRAL</v>
      </c>
      <c r="L1520" s="17" t="str">
        <f>OBV!H1520</f>
        <v>BEARISH DIVERGENCE</v>
      </c>
    </row>
    <row r="1521" spans="1:12" ht="13.5" x14ac:dyDescent="0.25">
      <c r="A1521" s="3">
        <f>RSI!A1521</f>
        <v>44228</v>
      </c>
      <c r="B1521" s="2">
        <f>RSI!B1521</f>
        <v>3.0426000000000002</v>
      </c>
      <c r="C1521" s="2">
        <f>RSI!I1521</f>
        <v>61.643313023661698</v>
      </c>
      <c r="D1521" s="2">
        <f>MACD!E1521</f>
        <v>-9.6137748415900948E-2</v>
      </c>
      <c r="E1521" s="2">
        <f>MACD!F1521</f>
        <v>-2.3379457801000317E-2</v>
      </c>
      <c r="F1521" s="2">
        <f>'Moving Avg'!D1521</f>
        <v>3.02088</v>
      </c>
      <c r="G1521" s="2">
        <f>'Moving Avg'!F1521</f>
        <v>2.8984549999999998</v>
      </c>
      <c r="H1521" s="2">
        <f>'Moving Avg'!G1521</f>
        <v>3.0405900000000003</v>
      </c>
      <c r="I1521" s="2">
        <f>'Moving Avg'!H1521</f>
        <v>2.7119480000000022</v>
      </c>
      <c r="J1521" s="17" t="str">
        <f>OBV!F1521</f>
        <v>BEARISH</v>
      </c>
      <c r="K1521" s="17" t="str">
        <f>OBV!G1521</f>
        <v>NEUTRAL</v>
      </c>
      <c r="L1521" s="17" t="str">
        <f>OBV!H1521</f>
        <v>BEARISH DIVERGENCE</v>
      </c>
    </row>
    <row r="1522" spans="1:12" ht="13.5" x14ac:dyDescent="0.25">
      <c r="A1522" s="3">
        <f>RSI!A1522</f>
        <v>44229</v>
      </c>
      <c r="B1522" s="2">
        <f>RSI!B1522</f>
        <v>2.9702000000000002</v>
      </c>
      <c r="C1522" s="2">
        <f>RSI!I1522</f>
        <v>51.441787178531243</v>
      </c>
      <c r="D1522" s="2">
        <f>MACD!E1522</f>
        <v>-0.10376032613124364</v>
      </c>
      <c r="E1522" s="2">
        <f>MACD!F1522</f>
        <v>-3.9455631467048988E-2</v>
      </c>
      <c r="F1522" s="2">
        <f>'Moving Avg'!D1522</f>
        <v>3.0107400000000002</v>
      </c>
      <c r="G1522" s="2">
        <f>'Moving Avg'!F1522</f>
        <v>2.9020799999999998</v>
      </c>
      <c r="H1522" s="2">
        <f>'Moving Avg'!G1522</f>
        <v>3.0369680000000003</v>
      </c>
      <c r="I1522" s="2">
        <f>'Moving Avg'!H1522</f>
        <v>2.7130350000000023</v>
      </c>
      <c r="J1522" s="17" t="str">
        <f>OBV!F1522</f>
        <v>BEARISH</v>
      </c>
      <c r="K1522" s="17" t="str">
        <f>OBV!G1522</f>
        <v>NEUTRAL</v>
      </c>
      <c r="L1522" s="17" t="str">
        <f>OBV!H1522</f>
        <v>CONFIRMED BEARISH</v>
      </c>
    </row>
    <row r="1523" spans="1:12" ht="13.5" x14ac:dyDescent="0.25">
      <c r="A1523" s="3">
        <f>RSI!A1523</f>
        <v>44230</v>
      </c>
      <c r="B1523" s="2">
        <f>RSI!B1523</f>
        <v>3.0280999999999998</v>
      </c>
      <c r="C1523" s="2">
        <f>RSI!I1523</f>
        <v>57.499368172595354</v>
      </c>
      <c r="D1523" s="2">
        <f>MACD!E1523</f>
        <v>-0.10898872375857804</v>
      </c>
      <c r="E1523" s="2">
        <f>MACD!F1523</f>
        <v>-5.3362249925354807E-2</v>
      </c>
      <c r="F1523" s="2">
        <f>'Moving Avg'!D1523</f>
        <v>3.0121799999999999</v>
      </c>
      <c r="G1523" s="2">
        <f>'Moving Avg'!F1523</f>
        <v>2.9114949999999995</v>
      </c>
      <c r="H1523" s="2">
        <f>'Moving Avg'!G1523</f>
        <v>3.0349400000000006</v>
      </c>
      <c r="I1523" s="2">
        <f>'Moving Avg'!H1523</f>
        <v>2.7148095000000017</v>
      </c>
      <c r="J1523" s="17" t="str">
        <f>OBV!F1523</f>
        <v>BEARISH</v>
      </c>
      <c r="K1523" s="17" t="str">
        <f>OBV!G1523</f>
        <v>NEUTRAL</v>
      </c>
      <c r="L1523" s="17" t="str">
        <f>OBV!H1523</f>
        <v>BEARISH DIVERGENCE</v>
      </c>
    </row>
    <row r="1524" spans="1:12" ht="13.5" x14ac:dyDescent="0.25">
      <c r="A1524" s="3">
        <f>RSI!A1524</f>
        <v>44231</v>
      </c>
      <c r="B1524" s="2">
        <f>RSI!B1524</f>
        <v>2.9773999999999998</v>
      </c>
      <c r="C1524" s="2">
        <f>RSI!I1524</f>
        <v>51.447182911664669</v>
      </c>
      <c r="D1524" s="2">
        <f>MACD!E1524</f>
        <v>-0.10562192732690434</v>
      </c>
      <c r="E1524" s="2">
        <f>MACD!F1524</f>
        <v>-6.381418540566472E-2</v>
      </c>
      <c r="F1524" s="2">
        <f>'Moving Avg'!D1524</f>
        <v>3.0034800000000001</v>
      </c>
      <c r="G1524" s="2">
        <f>'Moving Avg'!F1524</f>
        <v>2.9194649999999998</v>
      </c>
      <c r="H1524" s="2">
        <f>'Moving Avg'!G1524</f>
        <v>3.0323320000000002</v>
      </c>
      <c r="I1524" s="2">
        <f>'Moving Avg'!H1524</f>
        <v>2.7160045000000026</v>
      </c>
      <c r="J1524" s="17" t="str">
        <f>OBV!F1524</f>
        <v>BEARISH</v>
      </c>
      <c r="K1524" s="17" t="str">
        <f>OBV!G1524</f>
        <v>NEUTRAL</v>
      </c>
      <c r="L1524" s="17" t="str">
        <f>OBV!H1524</f>
        <v>CONFIRMED BEARISH</v>
      </c>
    </row>
    <row r="1525" spans="1:12" ht="13.5" x14ac:dyDescent="0.25">
      <c r="A1525" s="3">
        <f>RSI!A1525</f>
        <v>44232</v>
      </c>
      <c r="B1525" s="2">
        <f>RSI!B1525</f>
        <v>2.9266999999999999</v>
      </c>
      <c r="C1525" s="2">
        <f>RSI!I1525</f>
        <v>46.209219531705976</v>
      </c>
      <c r="D1525" s="2">
        <f>MACD!E1525</f>
        <v>-8.2375326962181195E-2</v>
      </c>
      <c r="E1525" s="2">
        <f>MACD!F1525</f>
        <v>-6.752641371696802E-2</v>
      </c>
      <c r="F1525" s="2">
        <f>'Moving Avg'!D1525</f>
        <v>2.9889999999999999</v>
      </c>
      <c r="G1525" s="2">
        <f>'Moving Avg'!F1525</f>
        <v>2.9238099999999996</v>
      </c>
      <c r="H1525" s="2">
        <f>'Moving Avg'!G1525</f>
        <v>3.0272600000000001</v>
      </c>
      <c r="I1525" s="2">
        <f>'Moving Avg'!H1525</f>
        <v>2.7169825000000021</v>
      </c>
      <c r="J1525" s="17" t="str">
        <f>OBV!F1525</f>
        <v>BEARISH</v>
      </c>
      <c r="K1525" s="17" t="str">
        <f>OBV!G1525</f>
        <v>NEUTRAL</v>
      </c>
      <c r="L1525" s="17" t="str">
        <f>OBV!H1525</f>
        <v>CONFIRMED BEARISH</v>
      </c>
    </row>
    <row r="1526" spans="1:12" ht="13.5" x14ac:dyDescent="0.25">
      <c r="A1526" s="3">
        <f>RSI!A1526</f>
        <v>44235</v>
      </c>
      <c r="B1526" s="2">
        <f>RSI!B1526</f>
        <v>2.9266999999999999</v>
      </c>
      <c r="C1526" s="2">
        <f>RSI!I1526</f>
        <v>46.209219531705976</v>
      </c>
      <c r="D1526" s="2">
        <f>MACD!E1526</f>
        <v>-5.5788100728142442E-2</v>
      </c>
      <c r="E1526" s="2">
        <f>MACD!F1526</f>
        <v>-6.5178751119202905E-2</v>
      </c>
      <c r="F1526" s="2">
        <f>'Moving Avg'!D1526</f>
        <v>2.9658199999999999</v>
      </c>
      <c r="G1526" s="2">
        <f>'Moving Avg'!F1526</f>
        <v>2.9288799999999995</v>
      </c>
      <c r="H1526" s="2">
        <f>'Moving Avg'!G1526</f>
        <v>3.0220440000000002</v>
      </c>
      <c r="I1526" s="2">
        <f>'Moving Avg'!H1526</f>
        <v>2.7183590000000013</v>
      </c>
      <c r="J1526" s="17" t="str">
        <f>OBV!F1526</f>
        <v>BEARISH</v>
      </c>
      <c r="K1526" s="17" t="str">
        <f>OBV!G1526</f>
        <v>NEUTRAL</v>
      </c>
      <c r="L1526" s="17" t="str">
        <f>OBV!H1526</f>
        <v>CONFIRMED BEARISH</v>
      </c>
    </row>
    <row r="1527" spans="1:12" ht="13.5" x14ac:dyDescent="0.25">
      <c r="A1527" s="3">
        <f>RSI!A1527</f>
        <v>44236</v>
      </c>
      <c r="B1527" s="2">
        <f>RSI!B1527</f>
        <v>2.9411999999999998</v>
      </c>
      <c r="C1527" s="2">
        <f>RSI!I1527</f>
        <v>47.966391292122992</v>
      </c>
      <c r="D1527" s="2">
        <f>MACD!E1527</f>
        <v>-3.6387987858418125E-2</v>
      </c>
      <c r="E1527" s="2">
        <f>MACD!F1527</f>
        <v>-5.9420598467045956E-2</v>
      </c>
      <c r="F1527" s="2">
        <f>'Moving Avg'!D1527</f>
        <v>2.9600200000000001</v>
      </c>
      <c r="G1527" s="2">
        <f>'Moving Avg'!F1527</f>
        <v>2.9346749999999995</v>
      </c>
      <c r="H1527" s="2">
        <f>'Moving Avg'!G1527</f>
        <v>3.0171180000000004</v>
      </c>
      <c r="I1527" s="2">
        <f>'Moving Avg'!H1527</f>
        <v>2.7198440000000015</v>
      </c>
      <c r="J1527" s="17" t="str">
        <f>OBV!F1527</f>
        <v>BEARISH</v>
      </c>
      <c r="K1527" s="17" t="str">
        <f>OBV!G1527</f>
        <v>NEUTRAL</v>
      </c>
      <c r="L1527" s="17" t="str">
        <f>OBV!H1527</f>
        <v>CONFIRMED BEARISH</v>
      </c>
    </row>
    <row r="1528" spans="1:12" ht="13.5" x14ac:dyDescent="0.25">
      <c r="A1528" s="3">
        <f>RSI!A1528</f>
        <v>44237</v>
      </c>
      <c r="B1528" s="2">
        <f>RSI!B1528</f>
        <v>2.9411999999999998</v>
      </c>
      <c r="C1528" s="2">
        <f>RSI!I1528</f>
        <v>47.966391292122999</v>
      </c>
      <c r="D1528" s="2">
        <f>MACD!E1528</f>
        <v>-1.9865529195718157E-2</v>
      </c>
      <c r="E1528" s="2">
        <f>MACD!F1528</f>
        <v>-5.15095846127804E-2</v>
      </c>
      <c r="F1528" s="2">
        <f>'Moving Avg'!D1528</f>
        <v>2.9426399999999999</v>
      </c>
      <c r="G1528" s="2">
        <f>'Moving Avg'!F1528</f>
        <v>2.9404700000000004</v>
      </c>
      <c r="H1528" s="2">
        <f>'Moving Avg'!G1528</f>
        <v>3.0121920000000006</v>
      </c>
      <c r="I1528" s="2">
        <f>'Moving Avg'!H1528</f>
        <v>2.7213290000000012</v>
      </c>
      <c r="J1528" s="17" t="str">
        <f>OBV!F1528</f>
        <v>BEARISH</v>
      </c>
      <c r="K1528" s="17" t="str">
        <f>OBV!G1528</f>
        <v>NEUTRAL</v>
      </c>
      <c r="L1528" s="17" t="str">
        <f>OBV!H1528</f>
        <v>CONFIRMED BEARISH</v>
      </c>
    </row>
    <row r="1529" spans="1:12" ht="13.5" x14ac:dyDescent="0.25">
      <c r="A1529" s="3">
        <f>RSI!A1529</f>
        <v>44238</v>
      </c>
      <c r="B1529" s="2">
        <f>RSI!B1529</f>
        <v>2.8614999999999999</v>
      </c>
      <c r="C1529" s="2">
        <f>RSI!I1529</f>
        <v>39.699360325904919</v>
      </c>
      <c r="D1529" s="2">
        <f>MACD!E1529</f>
        <v>1.1777065905560491E-4</v>
      </c>
      <c r="E1529" s="2">
        <f>MACD!F1529</f>
        <v>-4.1184113558413206E-2</v>
      </c>
      <c r="F1529" s="2">
        <f>'Moving Avg'!D1529</f>
        <v>2.9194599999999999</v>
      </c>
      <c r="G1529" s="2">
        <f>'Moving Avg'!F1529</f>
        <v>2.9430050000000003</v>
      </c>
      <c r="H1529" s="2">
        <f>'Moving Avg'!G1529</f>
        <v>3.0050920000000008</v>
      </c>
      <c r="I1529" s="2">
        <f>'Moving Avg'!H1529</f>
        <v>2.7221620000000013</v>
      </c>
      <c r="J1529" s="17" t="str">
        <f>OBV!F1529</f>
        <v>BEARISH</v>
      </c>
      <c r="K1529" s="17" t="str">
        <f>OBV!G1529</f>
        <v>NEUTRAL</v>
      </c>
      <c r="L1529" s="17" t="str">
        <f>OBV!H1529</f>
        <v>CONFIRMED BEARISH</v>
      </c>
    </row>
    <row r="1530" spans="1:12" ht="13.5" x14ac:dyDescent="0.25">
      <c r="A1530" s="3">
        <f>RSI!A1530</f>
        <v>44239</v>
      </c>
      <c r="B1530" s="2">
        <f>RSI!B1530</f>
        <v>2.9195000000000002</v>
      </c>
      <c r="C1530" s="2">
        <f>RSI!I1530</f>
        <v>46.875075615273801</v>
      </c>
      <c r="D1530" s="2">
        <f>MACD!E1530</f>
        <v>9.9392418198145371E-3</v>
      </c>
      <c r="E1530" s="2">
        <f>MACD!F1530</f>
        <v>-3.0959442482767656E-2</v>
      </c>
      <c r="F1530" s="2">
        <f>'Moving Avg'!D1530</f>
        <v>2.9180199999999998</v>
      </c>
      <c r="G1530" s="2">
        <f>'Moving Avg'!F1530</f>
        <v>2.9484400000000002</v>
      </c>
      <c r="H1530" s="2">
        <f>'Moving Avg'!G1530</f>
        <v>2.9990080000000008</v>
      </c>
      <c r="I1530" s="2">
        <f>'Moving Avg'!H1530</f>
        <v>2.723538500000001</v>
      </c>
      <c r="J1530" s="17" t="str">
        <f>OBV!F1530</f>
        <v>BEARISH</v>
      </c>
      <c r="K1530" s="17" t="str">
        <f>OBV!G1530</f>
        <v>NEUTRAL</v>
      </c>
      <c r="L1530" s="17" t="str">
        <f>OBV!H1530</f>
        <v>CONFIRMED BEARISH</v>
      </c>
    </row>
    <row r="1531" spans="1:12" ht="13.5" x14ac:dyDescent="0.25">
      <c r="A1531" s="3">
        <f>RSI!A1531</f>
        <v>44242</v>
      </c>
      <c r="B1531" s="2">
        <f>RSI!B1531</f>
        <v>2.8759999999999999</v>
      </c>
      <c r="C1531" s="2">
        <f>RSI!I1531</f>
        <v>42.764759183423124</v>
      </c>
      <c r="D1531" s="2">
        <f>MACD!E1531</f>
        <v>2.8342511340981424E-2</v>
      </c>
      <c r="E1531" s="2">
        <f>MACD!F1531</f>
        <v>-1.9099051718017838E-2</v>
      </c>
      <c r="F1531" s="2">
        <f>'Moving Avg'!D1531</f>
        <v>2.9078799999999996</v>
      </c>
      <c r="G1531" s="2">
        <f>'Moving Avg'!F1531</f>
        <v>2.952785</v>
      </c>
      <c r="H1531" s="2">
        <f>'Moving Avg'!G1531</f>
        <v>2.9920540000000004</v>
      </c>
      <c r="I1531" s="2">
        <f>'Moving Avg'!H1531</f>
        <v>2.7250600000000005</v>
      </c>
      <c r="J1531" s="17" t="str">
        <f>OBV!F1531</f>
        <v>BEARISH</v>
      </c>
      <c r="K1531" s="17" t="str">
        <f>OBV!G1531</f>
        <v>NEUTRAL</v>
      </c>
      <c r="L1531" s="17" t="str">
        <f>OBV!H1531</f>
        <v>CONFIRMED BEARISH</v>
      </c>
    </row>
    <row r="1532" spans="1:12" ht="13.5" x14ac:dyDescent="0.25">
      <c r="A1532" s="3">
        <f>RSI!A1532</f>
        <v>44243</v>
      </c>
      <c r="B1532" s="2">
        <f>RSI!B1532</f>
        <v>2.8759999999999999</v>
      </c>
      <c r="C1532" s="2">
        <f>RSI!I1532</f>
        <v>42.764759183423131</v>
      </c>
      <c r="D1532" s="2">
        <f>MACD!E1532</f>
        <v>3.3198149725473858E-2</v>
      </c>
      <c r="E1532" s="2">
        <f>MACD!F1532</f>
        <v>-8.6396114293194985E-3</v>
      </c>
      <c r="F1532" s="2">
        <f>'Moving Avg'!D1532</f>
        <v>2.8948399999999999</v>
      </c>
      <c r="G1532" s="2">
        <f>'Moving Avg'!F1532</f>
        <v>2.9556849999999999</v>
      </c>
      <c r="H1532" s="2">
        <f>'Moving Avg'!G1532</f>
        <v>2.9846640000000009</v>
      </c>
      <c r="I1532" s="2">
        <f>'Moving Avg'!H1532</f>
        <v>2.7262915000000003</v>
      </c>
      <c r="J1532" s="17" t="str">
        <f>OBV!F1532</f>
        <v>BEARISH</v>
      </c>
      <c r="K1532" s="17" t="str">
        <f>OBV!G1532</f>
        <v>NEUTRAL</v>
      </c>
      <c r="L1532" s="17" t="str">
        <f>OBV!H1532</f>
        <v>CONFIRMED BEARISH</v>
      </c>
    </row>
    <row r="1533" spans="1:12" ht="13.5" x14ac:dyDescent="0.25">
      <c r="A1533" s="3">
        <f>RSI!A1533</f>
        <v>44244</v>
      </c>
      <c r="B1533" s="2">
        <f>RSI!B1533</f>
        <v>2.8832</v>
      </c>
      <c r="C1533" s="2">
        <f>RSI!I1533</f>
        <v>43.712217305842039</v>
      </c>
      <c r="D1533" s="2">
        <f>MACD!E1533</f>
        <v>4.6071961568304509E-2</v>
      </c>
      <c r="E1533" s="2">
        <f>MACD!F1533</f>
        <v>2.3027031702053035E-3</v>
      </c>
      <c r="F1533" s="2">
        <f>'Moving Avg'!D1533</f>
        <v>2.8832399999999998</v>
      </c>
      <c r="G1533" s="2">
        <f>'Moving Avg'!F1533</f>
        <v>2.9571299999999998</v>
      </c>
      <c r="H1533" s="2">
        <f>'Moving Avg'!G1533</f>
        <v>2.9781440000000003</v>
      </c>
      <c r="I1533" s="2">
        <f>'Moving Avg'!H1533</f>
        <v>2.7277040000000001</v>
      </c>
      <c r="J1533" s="17" t="str">
        <f>OBV!F1533</f>
        <v>BEARISH</v>
      </c>
      <c r="K1533" s="17" t="str">
        <f>OBV!G1533</f>
        <v>NEUTRAL</v>
      </c>
      <c r="L1533" s="17" t="str">
        <f>OBV!H1533</f>
        <v>CONFIRMED BEARISH</v>
      </c>
    </row>
    <row r="1534" spans="1:12" ht="13.5" x14ac:dyDescent="0.25">
      <c r="A1534" s="3">
        <f>RSI!A1534</f>
        <v>44245</v>
      </c>
      <c r="B1534" s="2">
        <f>RSI!B1534</f>
        <v>2.8832</v>
      </c>
      <c r="C1534" s="2">
        <f>RSI!I1534</f>
        <v>43.712217305842039</v>
      </c>
      <c r="D1534" s="2">
        <f>MACD!E1534</f>
        <v>4.9484526840398946E-2</v>
      </c>
      <c r="E1534" s="2">
        <f>MACD!F1534</f>
        <v>1.1739067904244033E-2</v>
      </c>
      <c r="F1534" s="2">
        <f>'Moving Avg'!D1534</f>
        <v>2.8875800000000003</v>
      </c>
      <c r="G1534" s="2">
        <f>'Moving Avg'!F1534</f>
        <v>2.9571299999999998</v>
      </c>
      <c r="H1534" s="2">
        <f>'Moving Avg'!G1534</f>
        <v>2.9706099999999998</v>
      </c>
      <c r="I1534" s="2">
        <f>'Moving Avg'!H1534</f>
        <v>2.7291525000000001</v>
      </c>
      <c r="J1534" s="17" t="str">
        <f>OBV!F1534</f>
        <v>BEARISH</v>
      </c>
      <c r="K1534" s="17" t="str">
        <f>OBV!G1534</f>
        <v>NEUTRAL</v>
      </c>
      <c r="L1534" s="17" t="str">
        <f>OBV!H1534</f>
        <v>BEARISH DIVERGENCE</v>
      </c>
    </row>
    <row r="1535" spans="1:12" ht="13.5" x14ac:dyDescent="0.25">
      <c r="A1535" s="3">
        <f>RSI!A1535</f>
        <v>44246</v>
      </c>
      <c r="B1535" s="2">
        <f>RSI!B1535</f>
        <v>2.9121999999999999</v>
      </c>
      <c r="C1535" s="2">
        <f>RSI!I1535</f>
        <v>47.752371667134717</v>
      </c>
      <c r="D1535" s="2">
        <f>MACD!E1535</f>
        <v>4.271961898417187E-2</v>
      </c>
      <c r="E1535" s="2">
        <f>MACD!F1535</f>
        <v>1.79351781202296E-2</v>
      </c>
      <c r="F1535" s="2">
        <f>'Moving Avg'!D1535</f>
        <v>2.88612</v>
      </c>
      <c r="G1535" s="2">
        <f>'Moving Avg'!F1535</f>
        <v>2.9531450000000001</v>
      </c>
      <c r="H1535" s="2">
        <f>'Moving Avg'!G1535</f>
        <v>2.9639439999999992</v>
      </c>
      <c r="I1535" s="2">
        <f>'Moving Avg'!H1535</f>
        <v>2.7307099999999997</v>
      </c>
      <c r="J1535" s="17" t="str">
        <f>OBV!F1535</f>
        <v>BEARISH</v>
      </c>
      <c r="K1535" s="17" t="str">
        <f>OBV!G1535</f>
        <v>NEUTRAL</v>
      </c>
      <c r="L1535" s="17" t="str">
        <f>OBV!H1535</f>
        <v>CONFIRMED BEARISH</v>
      </c>
    </row>
    <row r="1536" spans="1:12" ht="13.5" x14ac:dyDescent="0.25">
      <c r="A1536" s="3">
        <f>RSI!A1536</f>
        <v>44249</v>
      </c>
      <c r="B1536" s="2">
        <f>RSI!B1536</f>
        <v>2.9049999999999998</v>
      </c>
      <c r="C1536" s="2">
        <f>RSI!I1536</f>
        <v>46.853200724770936</v>
      </c>
      <c r="D1536" s="2">
        <f>MACD!E1536</f>
        <v>3.7631219735172472E-2</v>
      </c>
      <c r="E1536" s="2">
        <f>MACD!F1536</f>
        <v>2.1874386443218173E-2</v>
      </c>
      <c r="F1536" s="2">
        <f>'Moving Avg'!D1536</f>
        <v>2.8919199999999998</v>
      </c>
      <c r="G1536" s="2">
        <f>'Moving Avg'!F1536</f>
        <v>2.946625</v>
      </c>
      <c r="H1536" s="2">
        <f>'Moving Avg'!G1536</f>
        <v>2.9582939999999995</v>
      </c>
      <c r="I1536" s="2">
        <f>'Moving Avg'!H1536</f>
        <v>2.7322314999999997</v>
      </c>
      <c r="J1536" s="17" t="str">
        <f>OBV!F1536</f>
        <v>BULLISH</v>
      </c>
      <c r="K1536" s="17" t="str">
        <f>OBV!G1536</f>
        <v>NEUTRAL</v>
      </c>
      <c r="L1536" s="17" t="str">
        <f>OBV!H1536</f>
        <v>CONFIRMED BULLISH</v>
      </c>
    </row>
    <row r="1537" spans="1:12" ht="13.5" x14ac:dyDescent="0.25">
      <c r="A1537" s="3">
        <f>RSI!A1537</f>
        <v>44250</v>
      </c>
      <c r="B1537" s="2">
        <f>RSI!B1537</f>
        <v>2.9049999999999998</v>
      </c>
      <c r="C1537" s="2">
        <f>RSI!I1537</f>
        <v>46.853200724770936</v>
      </c>
      <c r="D1537" s="2">
        <f>MACD!E1537</f>
        <v>3.5693799016039751E-2</v>
      </c>
      <c r="E1537" s="2">
        <f>MACD!F1537</f>
        <v>2.463826895778249E-2</v>
      </c>
      <c r="F1537" s="2">
        <f>'Moving Avg'!D1537</f>
        <v>2.8977199999999996</v>
      </c>
      <c r="G1537" s="2">
        <f>'Moving Avg'!F1537</f>
        <v>2.9408300000000001</v>
      </c>
      <c r="H1537" s="2">
        <f>'Moving Avg'!G1537</f>
        <v>2.9526439999999989</v>
      </c>
      <c r="I1537" s="2">
        <f>'Moving Avg'!H1537</f>
        <v>2.7339704999999994</v>
      </c>
      <c r="J1537" s="17" t="str">
        <f>OBV!F1537</f>
        <v>BULLISH</v>
      </c>
      <c r="K1537" s="17" t="str">
        <f>OBV!G1537</f>
        <v>NEUTRAL</v>
      </c>
      <c r="L1537" s="17" t="str">
        <f>OBV!H1537</f>
        <v>CONFIRMED BULLISH</v>
      </c>
    </row>
    <row r="1538" spans="1:12" ht="13.5" x14ac:dyDescent="0.25">
      <c r="A1538" s="3">
        <f>RSI!A1538</f>
        <v>44251</v>
      </c>
      <c r="B1538" s="2">
        <f>RSI!B1538</f>
        <v>2.9049999999999998</v>
      </c>
      <c r="C1538" s="2">
        <f>RSI!I1538</f>
        <v>46.853200724770936</v>
      </c>
      <c r="D1538" s="2">
        <f>MACD!E1538</f>
        <v>3.4181645472376232E-2</v>
      </c>
      <c r="E1538" s="2">
        <f>MACD!F1538</f>
        <v>2.6546944260701238E-2</v>
      </c>
      <c r="F1538" s="2">
        <f>'Moving Avg'!D1538</f>
        <v>2.9020799999999998</v>
      </c>
      <c r="G1538" s="2">
        <f>'Moving Avg'!F1538</f>
        <v>2.9350350000000001</v>
      </c>
      <c r="H1538" s="2">
        <f>'Moving Avg'!G1538</f>
        <v>2.9480079999999993</v>
      </c>
      <c r="I1538" s="2">
        <f>'Moving Avg'!H1538</f>
        <v>2.7354919999999994</v>
      </c>
      <c r="J1538" s="17" t="str">
        <f>OBV!F1538</f>
        <v>BULLISH</v>
      </c>
      <c r="K1538" s="17" t="str">
        <f>OBV!G1538</f>
        <v>NEUTRAL</v>
      </c>
      <c r="L1538" s="17" t="str">
        <f>OBV!H1538</f>
        <v>CONFIRMED BULLISH</v>
      </c>
    </row>
    <row r="1539" spans="1:12" ht="13.5" x14ac:dyDescent="0.25">
      <c r="A1539" s="3">
        <f>RSI!A1539</f>
        <v>44252</v>
      </c>
      <c r="B1539" s="2">
        <f>RSI!B1539</f>
        <v>2.8759999999999999</v>
      </c>
      <c r="C1539" s="2">
        <f>RSI!I1539</f>
        <v>42.799040554864902</v>
      </c>
      <c r="D1539" s="2">
        <f>MACD!E1539</f>
        <v>2.290652066782739E-2</v>
      </c>
      <c r="E1539" s="2">
        <f>MACD!F1539</f>
        <v>2.5818859542126472E-2</v>
      </c>
      <c r="F1539" s="2">
        <f>'Moving Avg'!D1539</f>
        <v>2.9006399999999997</v>
      </c>
      <c r="G1539" s="2">
        <f>'Moving Avg'!F1539</f>
        <v>2.9277899999999999</v>
      </c>
      <c r="H1539" s="2">
        <f>'Moving Avg'!G1539</f>
        <v>2.9419219999999995</v>
      </c>
      <c r="I1539" s="2">
        <f>'Moving Avg'!H1539</f>
        <v>2.7368684999999986</v>
      </c>
      <c r="J1539" s="17" t="str">
        <f>OBV!F1539</f>
        <v>BEARISH</v>
      </c>
      <c r="K1539" s="17" t="str">
        <f>OBV!G1539</f>
        <v>NEUTRAL</v>
      </c>
      <c r="L1539" s="17" t="str">
        <f>OBV!H1539</f>
        <v>CONFIRMED BEARISH</v>
      </c>
    </row>
    <row r="1540" spans="1:12" ht="13.5" x14ac:dyDescent="0.25">
      <c r="A1540" s="3">
        <f>RSI!A1540</f>
        <v>44253</v>
      </c>
      <c r="B1540" s="2">
        <f>RSI!B1540</f>
        <v>2.9121999999999999</v>
      </c>
      <c r="C1540" s="2">
        <f>RSI!I1540</f>
        <v>48.759383395650758</v>
      </c>
      <c r="D1540" s="2">
        <f>MACD!E1540</f>
        <v>1.9888043733574889E-2</v>
      </c>
      <c r="E1540" s="2">
        <f>MACD!F1540</f>
        <v>2.4632696380416156E-2</v>
      </c>
      <c r="F1540" s="2">
        <f>'Moving Avg'!D1540</f>
        <v>2.9006400000000001</v>
      </c>
      <c r="G1540" s="2">
        <f>'Moving Avg'!F1540</f>
        <v>2.9234450000000001</v>
      </c>
      <c r="H1540" s="2">
        <f>'Moving Avg'!G1540</f>
        <v>2.9365600000000001</v>
      </c>
      <c r="I1540" s="2">
        <f>'Moving Avg'!H1540</f>
        <v>2.7384259999999987</v>
      </c>
      <c r="J1540" s="17" t="str">
        <f>OBV!F1540</f>
        <v>BEARISH</v>
      </c>
      <c r="K1540" s="17" t="str">
        <f>OBV!G1540</f>
        <v>NEUTRAL</v>
      </c>
      <c r="L1540" s="17" t="str">
        <f>OBV!H1540</f>
        <v>NEUTRAL</v>
      </c>
    </row>
    <row r="1541" spans="1:12" ht="13.5" x14ac:dyDescent="0.25">
      <c r="A1541" s="3">
        <f>RSI!A1541</f>
        <v>44256</v>
      </c>
      <c r="B1541" s="2">
        <f>RSI!B1541</f>
        <v>2.8687</v>
      </c>
      <c r="C1541" s="2">
        <f>RSI!I1541</f>
        <v>42.96569493917962</v>
      </c>
      <c r="D1541" s="2">
        <f>MACD!E1541</f>
        <v>1.3909601192681365E-2</v>
      </c>
      <c r="E1541" s="2">
        <f>MACD!F1541</f>
        <v>2.24880773428692E-2</v>
      </c>
      <c r="F1541" s="2">
        <f>'Moving Avg'!D1541</f>
        <v>2.8933800000000001</v>
      </c>
      <c r="G1541" s="2">
        <f>'Moving Avg'!F1541</f>
        <v>2.9147499999999997</v>
      </c>
      <c r="H1541" s="2">
        <f>'Moving Avg'!G1541</f>
        <v>2.9319219999999997</v>
      </c>
      <c r="I1541" s="2">
        <f>'Moving Avg'!H1541</f>
        <v>2.739946999999999</v>
      </c>
      <c r="J1541" s="17" t="str">
        <f>OBV!F1541</f>
        <v>BEARISH</v>
      </c>
      <c r="K1541" s="17" t="str">
        <f>OBV!G1541</f>
        <v>NEUTRAL</v>
      </c>
      <c r="L1541" s="17" t="str">
        <f>OBV!H1541</f>
        <v>CONFIRMED BEARISH</v>
      </c>
    </row>
    <row r="1542" spans="1:12" ht="13.5" x14ac:dyDescent="0.25">
      <c r="A1542" s="3">
        <f>RSI!A1542</f>
        <v>44257</v>
      </c>
      <c r="B1542" s="2">
        <f>RSI!B1542</f>
        <v>2.8614999999999999</v>
      </c>
      <c r="C1542" s="2">
        <f>RSI!I1542</f>
        <v>42.074558055975189</v>
      </c>
      <c r="D1542" s="2">
        <f>MACD!E1542</f>
        <v>9.6836464818084167E-3</v>
      </c>
      <c r="E1542" s="2">
        <f>MACD!F1542</f>
        <v>1.9927191170657044E-2</v>
      </c>
      <c r="F1542" s="2">
        <f>'Moving Avg'!D1542</f>
        <v>2.8846799999999999</v>
      </c>
      <c r="G1542" s="2">
        <f>'Moving Avg'!F1542</f>
        <v>2.9093149999999999</v>
      </c>
      <c r="H1542" s="2">
        <f>'Moving Avg'!G1542</f>
        <v>2.9274299999999998</v>
      </c>
      <c r="I1542" s="2">
        <f>'Moving Avg'!H1542</f>
        <v>2.7417579999999986</v>
      </c>
      <c r="J1542" s="17" t="str">
        <f>OBV!F1542</f>
        <v>BEARISH</v>
      </c>
      <c r="K1542" s="17" t="str">
        <f>OBV!G1542</f>
        <v>NEUTRAL</v>
      </c>
      <c r="L1542" s="17" t="str">
        <f>OBV!H1542</f>
        <v>CONFIRMED BEARISH</v>
      </c>
    </row>
    <row r="1543" spans="1:12" ht="13.5" x14ac:dyDescent="0.25">
      <c r="A1543" s="3">
        <f>RSI!A1543</f>
        <v>44258</v>
      </c>
      <c r="B1543" s="2">
        <f>RSI!B1543</f>
        <v>2.8614999999999999</v>
      </c>
      <c r="C1543" s="2">
        <f>RSI!I1543</f>
        <v>42.074558055975189</v>
      </c>
      <c r="D1543" s="2">
        <f>MACD!E1543</f>
        <v>7.5352928310472578E-3</v>
      </c>
      <c r="E1543" s="2">
        <f>MACD!F1543</f>
        <v>1.7448811502735088E-2</v>
      </c>
      <c r="F1543" s="2">
        <f>'Moving Avg'!D1543</f>
        <v>2.8759799999999998</v>
      </c>
      <c r="G1543" s="2">
        <f>'Moving Avg'!F1543</f>
        <v>2.9009849999999995</v>
      </c>
      <c r="H1543" s="2">
        <f>'Moving Avg'!G1543</f>
        <v>2.9233739999999999</v>
      </c>
      <c r="I1543" s="2">
        <f>'Moving Avg'!H1543</f>
        <v>2.7432069999999986</v>
      </c>
      <c r="J1543" s="17" t="str">
        <f>OBV!F1543</f>
        <v>BEARISH</v>
      </c>
      <c r="K1543" s="17" t="str">
        <f>OBV!G1543</f>
        <v>NEUTRAL</v>
      </c>
      <c r="L1543" s="17" t="str">
        <f>OBV!H1543</f>
        <v>CONFIRMED BEARISH</v>
      </c>
    </row>
    <row r="1544" spans="1:12" ht="13.5" x14ac:dyDescent="0.25">
      <c r="A1544" s="3">
        <f>RSI!A1544</f>
        <v>44259</v>
      </c>
      <c r="B1544" s="2">
        <f>RSI!B1544</f>
        <v>2.9049999999999998</v>
      </c>
      <c r="C1544" s="2">
        <f>RSI!I1544</f>
        <v>49.424573616911509</v>
      </c>
      <c r="D1544" s="2">
        <f>MACD!E1544</f>
        <v>2.7913087134301406E-3</v>
      </c>
      <c r="E1544" s="2">
        <f>MACD!F1544</f>
        <v>1.4517310944874099E-2</v>
      </c>
      <c r="F1544" s="2">
        <f>'Moving Avg'!D1544</f>
        <v>2.88178</v>
      </c>
      <c r="G1544" s="2">
        <f>'Moving Avg'!F1544</f>
        <v>2.8973649999999997</v>
      </c>
      <c r="H1544" s="2">
        <f>'Moving Avg'!G1544</f>
        <v>2.9203320000000001</v>
      </c>
      <c r="I1544" s="2">
        <f>'Moving Avg'!H1544</f>
        <v>2.7448009999999989</v>
      </c>
      <c r="J1544" s="17" t="str">
        <f>OBV!F1544</f>
        <v>BEARISH</v>
      </c>
      <c r="K1544" s="17" t="str">
        <f>OBV!G1544</f>
        <v>NEUTRAL</v>
      </c>
      <c r="L1544" s="17" t="str">
        <f>OBV!H1544</f>
        <v>BEARISH DIVERGENCE</v>
      </c>
    </row>
    <row r="1545" spans="1:12" ht="13.5" x14ac:dyDescent="0.25">
      <c r="A1545" s="3">
        <f>RSI!A1545</f>
        <v>44260</v>
      </c>
      <c r="B1545" s="2">
        <f>RSI!B1545</f>
        <v>2.8614999999999999</v>
      </c>
      <c r="C1545" s="2">
        <f>RSI!I1545</f>
        <v>43.482739974270054</v>
      </c>
      <c r="D1545" s="2">
        <f>MACD!E1545</f>
        <v>6.4780298895028565E-3</v>
      </c>
      <c r="E1545" s="2">
        <f>MACD!F1545</f>
        <v>1.2909454733799852E-2</v>
      </c>
      <c r="F1545" s="2">
        <f>'Moving Avg'!D1545</f>
        <v>2.8716399999999997</v>
      </c>
      <c r="G1545" s="2">
        <f>'Moving Avg'!F1545</f>
        <v>2.8941049999999997</v>
      </c>
      <c r="H1545" s="2">
        <f>'Moving Avg'!G1545</f>
        <v>2.9164200000000005</v>
      </c>
      <c r="I1545" s="2">
        <f>'Moving Avg'!H1545</f>
        <v>2.7461049999999982</v>
      </c>
      <c r="J1545" s="17" t="str">
        <f>OBV!F1545</f>
        <v>BEARISH</v>
      </c>
      <c r="K1545" s="17" t="str">
        <f>OBV!G1545</f>
        <v>NEUTRAL</v>
      </c>
      <c r="L1545" s="17" t="str">
        <f>OBV!H1545</f>
        <v>CONFIRMED BEARISH</v>
      </c>
    </row>
    <row r="1546" spans="1:12" ht="13.5" x14ac:dyDescent="0.25">
      <c r="A1546" s="3">
        <f>RSI!A1546</f>
        <v>44263</v>
      </c>
      <c r="B1546" s="2">
        <f>RSI!B1546</f>
        <v>2.8542999999999998</v>
      </c>
      <c r="C1546" s="2">
        <f>RSI!I1546</f>
        <v>42.570489446435268</v>
      </c>
      <c r="D1546" s="2">
        <f>MACD!E1546</f>
        <v>9.2960817523577433E-3</v>
      </c>
      <c r="E1546" s="2">
        <f>MACD!F1546</f>
        <v>1.2186780137511431E-2</v>
      </c>
      <c r="F1546" s="2">
        <f>'Moving Avg'!D1546</f>
        <v>2.86876</v>
      </c>
      <c r="G1546" s="2">
        <f>'Moving Avg'!F1546</f>
        <v>2.8904849999999995</v>
      </c>
      <c r="H1546" s="2">
        <f>'Moving Avg'!G1546</f>
        <v>2.9127980000000009</v>
      </c>
      <c r="I1546" s="2">
        <f>'Moving Avg'!H1546</f>
        <v>2.7470104999999982</v>
      </c>
      <c r="J1546" s="17" t="str">
        <f>OBV!F1546</f>
        <v>BEARISH</v>
      </c>
      <c r="K1546" s="17" t="str">
        <f>OBV!G1546</f>
        <v>NEUTRAL</v>
      </c>
      <c r="L1546" s="17" t="str">
        <f>OBV!H1546</f>
        <v>CONFIRMED BEARISH</v>
      </c>
    </row>
    <row r="1547" spans="1:12" ht="13.5" x14ac:dyDescent="0.25">
      <c r="A1547" s="3">
        <f>RSI!A1547</f>
        <v>44264</v>
      </c>
      <c r="B1547" s="2">
        <f>RSI!B1547</f>
        <v>2.8614999999999999</v>
      </c>
      <c r="C1547" s="2">
        <f>RSI!I1547</f>
        <v>43.839350381974398</v>
      </c>
      <c r="D1547" s="2">
        <f>MACD!E1547</f>
        <v>1.1442463334339514E-2</v>
      </c>
      <c r="E1547" s="2">
        <f>MACD!F1547</f>
        <v>1.2037916776877048E-2</v>
      </c>
      <c r="F1547" s="2">
        <f>'Moving Avg'!D1547</f>
        <v>2.86876</v>
      </c>
      <c r="G1547" s="2">
        <f>'Moving Avg'!F1547</f>
        <v>2.8864999999999998</v>
      </c>
      <c r="H1547" s="2">
        <f>'Moving Avg'!G1547</f>
        <v>2.9093200000000006</v>
      </c>
      <c r="I1547" s="2">
        <f>'Moving Avg'!H1547</f>
        <v>2.7479159999999982</v>
      </c>
      <c r="J1547" s="17" t="str">
        <f>OBV!F1547</f>
        <v>BULLISH</v>
      </c>
      <c r="K1547" s="17" t="str">
        <f>OBV!G1547</f>
        <v>NEUTRAL</v>
      </c>
      <c r="L1547" s="17" t="str">
        <f>OBV!H1547</f>
        <v>NEUTRAL</v>
      </c>
    </row>
    <row r="1548" spans="1:12" ht="13.5" x14ac:dyDescent="0.25">
      <c r="A1548" s="3">
        <f>RSI!A1548</f>
        <v>44265</v>
      </c>
      <c r="B1548" s="2">
        <f>RSI!B1548</f>
        <v>2.9049999999999998</v>
      </c>
      <c r="C1548" s="2">
        <f>RSI!I1548</f>
        <v>50.897970345702412</v>
      </c>
      <c r="D1548" s="2">
        <f>MACD!E1548</f>
        <v>1.0267207156868352E-2</v>
      </c>
      <c r="E1548" s="2">
        <f>MACD!F1548</f>
        <v>1.168377485287531E-2</v>
      </c>
      <c r="F1548" s="2">
        <f>'Moving Avg'!D1548</f>
        <v>2.8774599999999997</v>
      </c>
      <c r="G1548" s="2">
        <f>'Moving Avg'!F1548</f>
        <v>2.88469</v>
      </c>
      <c r="H1548" s="2">
        <f>'Moving Avg'!G1548</f>
        <v>2.9067120000000006</v>
      </c>
      <c r="I1548" s="2">
        <f>'Moving Avg'!H1548</f>
        <v>2.7487489999999979</v>
      </c>
      <c r="J1548" s="17" t="str">
        <f>OBV!F1548</f>
        <v>BULLISH</v>
      </c>
      <c r="K1548" s="17" t="str">
        <f>OBV!G1548</f>
        <v>NEUTRAL</v>
      </c>
      <c r="L1548" s="17" t="str">
        <f>OBV!H1548</f>
        <v>CONFIRMED BULLISH</v>
      </c>
    </row>
    <row r="1549" spans="1:12" ht="13.5" x14ac:dyDescent="0.25">
      <c r="A1549" s="3">
        <f>RSI!A1549</f>
        <v>44266</v>
      </c>
      <c r="B1549" s="2">
        <f>RSI!B1549</f>
        <v>2.8759999999999999</v>
      </c>
      <c r="C1549" s="2">
        <f>RSI!I1549</f>
        <v>46.68526636795503</v>
      </c>
      <c r="D1549" s="2">
        <f>MACD!E1549</f>
        <v>6.916026879284054E-3</v>
      </c>
      <c r="E1549" s="2">
        <f>MACD!F1549</f>
        <v>1.0730225258157059E-2</v>
      </c>
      <c r="F1549" s="2">
        <f>'Moving Avg'!D1549</f>
        <v>2.8716599999999994</v>
      </c>
      <c r="G1549" s="2">
        <f>'Moving Avg'!F1549</f>
        <v>2.8854150000000001</v>
      </c>
      <c r="H1549" s="2">
        <f>'Moving Avg'!G1549</f>
        <v>2.9052640000000007</v>
      </c>
      <c r="I1549" s="2">
        <f>'Moving Avg'!H1549</f>
        <v>2.7497269999999983</v>
      </c>
      <c r="J1549" s="17" t="str">
        <f>OBV!F1549</f>
        <v>BULLISH</v>
      </c>
      <c r="K1549" s="17" t="str">
        <f>OBV!G1549</f>
        <v>NEUTRAL</v>
      </c>
      <c r="L1549" s="17" t="str">
        <f>OBV!H1549</f>
        <v>BULLISH DIVERGENCE</v>
      </c>
    </row>
    <row r="1550" spans="1:12" ht="13.5" x14ac:dyDescent="0.25">
      <c r="A1550" s="3">
        <f>RSI!A1550</f>
        <v>44267</v>
      </c>
      <c r="B1550" s="2">
        <f>RSI!B1550</f>
        <v>2.8759999999999999</v>
      </c>
      <c r="C1550" s="2">
        <f>RSI!I1550</f>
        <v>46.68526636795503</v>
      </c>
      <c r="D1550" s="2">
        <f>MACD!E1550</f>
        <v>9.7808739338343109E-3</v>
      </c>
      <c r="E1550" s="2">
        <f>MACD!F1550</f>
        <v>1.0540354993292509E-2</v>
      </c>
      <c r="F1550" s="2">
        <f>'Moving Avg'!D1550</f>
        <v>2.8745599999999998</v>
      </c>
      <c r="G1550" s="2">
        <f>'Moving Avg'!F1550</f>
        <v>2.8832399999999998</v>
      </c>
      <c r="H1550" s="2">
        <f>'Moving Avg'!G1550</f>
        <v>2.9026560000000008</v>
      </c>
      <c r="I1550" s="2">
        <f>'Moving Avg'!H1550</f>
        <v>2.7504149999999976</v>
      </c>
      <c r="J1550" s="17" t="str">
        <f>OBV!F1550</f>
        <v>BULLISH</v>
      </c>
      <c r="K1550" s="17" t="str">
        <f>OBV!G1550</f>
        <v>NEUTRAL</v>
      </c>
      <c r="L1550" s="17" t="str">
        <f>OBV!H1550</f>
        <v>CONFIRMED BULLISH</v>
      </c>
    </row>
    <row r="1551" spans="1:12" ht="13.5" x14ac:dyDescent="0.25">
      <c r="A1551" s="3">
        <f>RSI!A1551</f>
        <v>44270</v>
      </c>
      <c r="B1551" s="2">
        <f>RSI!B1551</f>
        <v>2.8759999999999999</v>
      </c>
      <c r="C1551" s="2">
        <f>RSI!I1551</f>
        <v>46.68526636795503</v>
      </c>
      <c r="D1551" s="2">
        <f>MACD!E1551</f>
        <v>5.6341771938517304E-3</v>
      </c>
      <c r="E1551" s="2">
        <f>MACD!F1551</f>
        <v>9.5591194334043537E-3</v>
      </c>
      <c r="F1551" s="2">
        <f>'Moving Avg'!D1551</f>
        <v>2.8788999999999998</v>
      </c>
      <c r="G1551" s="2">
        <f>'Moving Avg'!F1551</f>
        <v>2.8832399999999998</v>
      </c>
      <c r="H1551" s="2">
        <f>'Moving Avg'!G1551</f>
        <v>2.9000480000000008</v>
      </c>
      <c r="I1551" s="2">
        <f>'Moving Avg'!H1551</f>
        <v>2.7513929999999975</v>
      </c>
      <c r="J1551" s="17" t="str">
        <f>OBV!F1551</f>
        <v>BULLISH</v>
      </c>
      <c r="K1551" s="17" t="str">
        <f>OBV!G1551</f>
        <v>NEUTRAL</v>
      </c>
      <c r="L1551" s="17" t="str">
        <f>OBV!H1551</f>
        <v>CONFIRMED BULLISH</v>
      </c>
    </row>
    <row r="1552" spans="1:12" ht="13.5" x14ac:dyDescent="0.25">
      <c r="A1552" s="3">
        <f>RSI!A1552</f>
        <v>44271</v>
      </c>
      <c r="B1552" s="2">
        <f>RSI!B1552</f>
        <v>2.8976999999999999</v>
      </c>
      <c r="C1552" s="2">
        <f>RSI!I1552</f>
        <v>50.51321011751476</v>
      </c>
      <c r="D1552" s="2">
        <f>MACD!E1552</f>
        <v>-4.7715702914130631E-4</v>
      </c>
      <c r="E1552" s="2">
        <f>MACD!F1552</f>
        <v>7.5518641408952219E-3</v>
      </c>
      <c r="F1552" s="2">
        <f>'Moving Avg'!D1552</f>
        <v>2.8861400000000001</v>
      </c>
      <c r="G1552" s="2">
        <f>'Moving Avg'!F1552</f>
        <v>2.8843249999999996</v>
      </c>
      <c r="H1552" s="2">
        <f>'Moving Avg'!G1552</f>
        <v>2.9000480000000004</v>
      </c>
      <c r="I1552" s="2">
        <f>'Moving Avg'!H1552</f>
        <v>2.7524794999999971</v>
      </c>
      <c r="J1552" s="17" t="str">
        <f>OBV!F1552</f>
        <v>BULLISH</v>
      </c>
      <c r="K1552" s="17" t="str">
        <f>OBV!G1552</f>
        <v>NEUTRAL</v>
      </c>
      <c r="L1552" s="17" t="str">
        <f>OBV!H1552</f>
        <v>CONFIRMED BULLISH</v>
      </c>
    </row>
    <row r="1553" spans="1:12" ht="13.5" x14ac:dyDescent="0.25">
      <c r="A1553" s="3">
        <f>RSI!A1553</f>
        <v>44272</v>
      </c>
      <c r="B1553" s="2">
        <f>RSI!B1553</f>
        <v>2.8904999999999998</v>
      </c>
      <c r="C1553" s="2">
        <f>RSI!I1553</f>
        <v>49.24969825539533</v>
      </c>
      <c r="D1553" s="2">
        <f>MACD!E1553</f>
        <v>-5.1390039898437934E-3</v>
      </c>
      <c r="E1553" s="2">
        <f>MACD!F1553</f>
        <v>5.0136905147474195E-3</v>
      </c>
      <c r="F1553" s="2">
        <f>'Moving Avg'!D1553</f>
        <v>2.8832399999999998</v>
      </c>
      <c r="G1553" s="2">
        <f>'Moving Avg'!F1553</f>
        <v>2.88469</v>
      </c>
      <c r="H1553" s="2">
        <f>'Moving Avg'!G1553</f>
        <v>2.9010620000000005</v>
      </c>
      <c r="I1553" s="2">
        <f>'Moving Avg'!H1553</f>
        <v>2.7531314999999972</v>
      </c>
      <c r="J1553" s="17" t="str">
        <f>OBV!F1553</f>
        <v>BULLISH</v>
      </c>
      <c r="K1553" s="17" t="str">
        <f>OBV!G1553</f>
        <v>NEUTRAL</v>
      </c>
      <c r="L1553" s="17" t="str">
        <f>OBV!H1553</f>
        <v>BULLISH DIVERGENCE</v>
      </c>
    </row>
    <row r="1554" spans="1:12" ht="13.5" x14ac:dyDescent="0.25">
      <c r="A1554" s="3">
        <f>RSI!A1554</f>
        <v>44273</v>
      </c>
      <c r="B1554" s="2">
        <f>RSI!B1554</f>
        <v>2.8904999999999998</v>
      </c>
      <c r="C1554" s="2">
        <f>RSI!I1554</f>
        <v>49.24969825539533</v>
      </c>
      <c r="D1554" s="2">
        <f>MACD!E1554</f>
        <v>-2.3710606799687284E-3</v>
      </c>
      <c r="E1554" s="2">
        <f>MACD!F1554</f>
        <v>3.5367402758041903E-3</v>
      </c>
      <c r="F1554" s="2">
        <f>'Moving Avg'!D1554</f>
        <v>2.8861399999999997</v>
      </c>
      <c r="G1554" s="2">
        <f>'Moving Avg'!F1554</f>
        <v>2.8850549999999999</v>
      </c>
      <c r="H1554" s="2">
        <f>'Moving Avg'!G1554</f>
        <v>2.9025120000000011</v>
      </c>
      <c r="I1554" s="2">
        <f>'Moving Avg'!H1554</f>
        <v>2.7536384999999974</v>
      </c>
      <c r="J1554" s="17" t="str">
        <f>OBV!F1554</f>
        <v>BULLISH</v>
      </c>
      <c r="K1554" s="17" t="str">
        <f>OBV!G1554</f>
        <v>NEUTRAL</v>
      </c>
      <c r="L1554" s="17" t="str">
        <f>OBV!H1554</f>
        <v>CONFIRMED BULLISH</v>
      </c>
    </row>
    <row r="1555" spans="1:12" ht="13.5" x14ac:dyDescent="0.25">
      <c r="A1555" s="3">
        <f>RSI!A1555</f>
        <v>44274</v>
      </c>
      <c r="B1555" s="2">
        <f>RSI!B1555</f>
        <v>2.8542999999999998</v>
      </c>
      <c r="C1555" s="2">
        <f>RSI!I1555</f>
        <v>42.980761338664266</v>
      </c>
      <c r="D1555" s="2">
        <f>MACD!E1555</f>
        <v>-4.0210075377022925E-3</v>
      </c>
      <c r="E1555" s="2">
        <f>MACD!F1555</f>
        <v>2.0251907131028941E-3</v>
      </c>
      <c r="F1555" s="2">
        <f>'Moving Avg'!D1555</f>
        <v>2.8817999999999997</v>
      </c>
      <c r="G1555" s="2">
        <f>'Moving Avg'!F1555</f>
        <v>2.8821599999999998</v>
      </c>
      <c r="H1555" s="2">
        <f>'Moving Avg'!G1555</f>
        <v>2.9028020000000003</v>
      </c>
      <c r="I1555" s="2">
        <f>'Moving Avg'!H1555</f>
        <v>2.7543629999999966</v>
      </c>
      <c r="J1555" s="17" t="str">
        <f>OBV!F1555</f>
        <v>BEARISH</v>
      </c>
      <c r="K1555" s="17" t="str">
        <f>OBV!G1555</f>
        <v>NEUTRAL</v>
      </c>
      <c r="L1555" s="17" t="str">
        <f>OBV!H1555</f>
        <v>CONFIRMED BEARISH</v>
      </c>
    </row>
    <row r="1556" spans="1:12" ht="13.5" x14ac:dyDescent="0.25">
      <c r="A1556" s="3">
        <f>RSI!A1556</f>
        <v>44277</v>
      </c>
      <c r="B1556" s="2">
        <f>RSI!B1556</f>
        <v>2.8252999999999999</v>
      </c>
      <c r="C1556" s="2">
        <f>RSI!I1556</f>
        <v>38.727836809178044</v>
      </c>
      <c r="D1556" s="2">
        <f>MACD!E1556</f>
        <v>-4.1453703745286674E-3</v>
      </c>
      <c r="E1556" s="2">
        <f>MACD!F1556</f>
        <v>7.9107849557658191E-4</v>
      </c>
      <c r="F1556" s="2">
        <f>'Moving Avg'!D1556</f>
        <v>2.8716599999999999</v>
      </c>
      <c r="G1556" s="2">
        <f>'Moving Avg'!F1556</f>
        <v>2.8781749999999997</v>
      </c>
      <c r="H1556" s="2">
        <f>'Moving Avg'!G1556</f>
        <v>2.9028020000000008</v>
      </c>
      <c r="I1556" s="2">
        <f>'Moving Avg'!H1556</f>
        <v>2.7545804999999968</v>
      </c>
      <c r="J1556" s="17" t="str">
        <f>OBV!F1556</f>
        <v>BEARISH</v>
      </c>
      <c r="K1556" s="17" t="str">
        <f>OBV!G1556</f>
        <v>NEUTRAL</v>
      </c>
      <c r="L1556" s="17" t="str">
        <f>OBV!H1556</f>
        <v>CONFIRMED BEARISH</v>
      </c>
    </row>
    <row r="1557" spans="1:12" ht="13.5" x14ac:dyDescent="0.25">
      <c r="A1557" s="3">
        <f>RSI!A1557</f>
        <v>44278</v>
      </c>
      <c r="B1557" s="2">
        <f>RSI!B1557</f>
        <v>2.8614999999999999</v>
      </c>
      <c r="C1557" s="2">
        <f>RSI!I1557</f>
        <v>45.921256805319516</v>
      </c>
      <c r="D1557" s="2">
        <f>MACD!E1557</f>
        <v>-5.4388698008218661E-3</v>
      </c>
      <c r="E1557" s="2">
        <f>MACD!F1557</f>
        <v>-4.5491116370310783E-4</v>
      </c>
      <c r="F1557" s="2">
        <f>'Moving Avg'!D1557</f>
        <v>2.86442</v>
      </c>
      <c r="G1557" s="2">
        <f>'Moving Avg'!F1557</f>
        <v>2.8760000000000003</v>
      </c>
      <c r="H1557" s="2">
        <f>'Moving Avg'!G1557</f>
        <v>2.9035260000000012</v>
      </c>
      <c r="I1557" s="2">
        <f>'Moving Avg'!H1557</f>
        <v>2.7549789999999961</v>
      </c>
      <c r="J1557" s="17" t="str">
        <f>OBV!F1557</f>
        <v>BEARISH</v>
      </c>
      <c r="K1557" s="17" t="str">
        <f>OBV!G1557</f>
        <v>NEUTRAL</v>
      </c>
      <c r="L1557" s="17" t="str">
        <f>OBV!H1557</f>
        <v>CONFIRMED BEARISH</v>
      </c>
    </row>
    <row r="1558" spans="1:12" ht="13.5" x14ac:dyDescent="0.25">
      <c r="A1558" s="3">
        <f>RSI!A1558</f>
        <v>44279</v>
      </c>
      <c r="B1558" s="2">
        <f>RSI!B1558</f>
        <v>2.8759999999999999</v>
      </c>
      <c r="C1558" s="2">
        <f>RSI!I1558</f>
        <v>48.527937814570095</v>
      </c>
      <c r="D1558" s="2">
        <f>MACD!E1558</f>
        <v>-7.7208023679764537E-4</v>
      </c>
      <c r="E1558" s="2">
        <f>MACD!F1558</f>
        <v>-5.1834497832201531E-4</v>
      </c>
      <c r="F1558" s="2">
        <f>'Moving Avg'!D1558</f>
        <v>2.8615199999999996</v>
      </c>
      <c r="G1558" s="2">
        <f>'Moving Avg'!F1558</f>
        <v>2.8745500000000002</v>
      </c>
      <c r="H1558" s="2">
        <f>'Moving Avg'!G1558</f>
        <v>2.9045400000000012</v>
      </c>
      <c r="I1558" s="2">
        <f>'Moving Avg'!H1558</f>
        <v>2.755594999999996</v>
      </c>
      <c r="J1558" s="17" t="str">
        <f>OBV!F1558</f>
        <v>BULLISH</v>
      </c>
      <c r="K1558" s="17" t="str">
        <f>OBV!G1558</f>
        <v>NEUTRAL</v>
      </c>
      <c r="L1558" s="17" t="str">
        <f>OBV!H1558</f>
        <v>BULLISH DIVERGENCE</v>
      </c>
    </row>
    <row r="1559" spans="1:12" ht="13.5" x14ac:dyDescent="0.25">
      <c r="A1559" s="3">
        <f>RSI!A1559</f>
        <v>44280</v>
      </c>
      <c r="B1559" s="2">
        <f>RSI!B1559</f>
        <v>2.8397999999999999</v>
      </c>
      <c r="C1559" s="2">
        <f>RSI!I1559</f>
        <v>42.96049430180063</v>
      </c>
      <c r="D1559" s="2">
        <f>MACD!E1559</f>
        <v>1.4434623587975537E-3</v>
      </c>
      <c r="E1559" s="2">
        <f>MACD!F1559</f>
        <v>-1.2598351089810152E-4</v>
      </c>
      <c r="F1559" s="2">
        <f>'Moving Avg'!D1559</f>
        <v>2.8513799999999998</v>
      </c>
      <c r="G1559" s="2">
        <f>'Moving Avg'!F1559</f>
        <v>2.8727399999999998</v>
      </c>
      <c r="H1559" s="2">
        <f>'Moving Avg'!G1559</f>
        <v>2.905120000000001</v>
      </c>
      <c r="I1559" s="2">
        <f>'Moving Avg'!H1559</f>
        <v>2.756029999999996</v>
      </c>
      <c r="J1559" s="17" t="str">
        <f>OBV!F1559</f>
        <v>BULLISH</v>
      </c>
      <c r="K1559" s="17" t="str">
        <f>OBV!G1559</f>
        <v>NEUTRAL</v>
      </c>
      <c r="L1559" s="17" t="str">
        <f>OBV!H1559</f>
        <v>BULLISH DIVERGENCE</v>
      </c>
    </row>
    <row r="1560" spans="1:12" ht="13.5" x14ac:dyDescent="0.25">
      <c r="A1560" s="3">
        <f>RSI!A1560</f>
        <v>44281</v>
      </c>
      <c r="B1560" s="2">
        <f>RSI!B1560</f>
        <v>2.8397999999999999</v>
      </c>
      <c r="C1560" s="2">
        <f>RSI!I1560</f>
        <v>42.960494301800622</v>
      </c>
      <c r="D1560" s="2">
        <f>MACD!E1560</f>
        <v>3.575372228750151E-3</v>
      </c>
      <c r="E1560" s="2">
        <f>MACD!F1560</f>
        <v>6.1428763703154897E-4</v>
      </c>
      <c r="F1560" s="2">
        <f>'Moving Avg'!D1560</f>
        <v>2.8484799999999999</v>
      </c>
      <c r="G1560" s="2">
        <f>'Moving Avg'!F1560</f>
        <v>2.8691199999999997</v>
      </c>
      <c r="H1560" s="2">
        <f>'Moving Avg'!G1560</f>
        <v>2.9057000000000013</v>
      </c>
      <c r="I1560" s="2">
        <f>'Moving Avg'!H1560</f>
        <v>2.7566459999999959</v>
      </c>
      <c r="J1560" s="17" t="str">
        <f>OBV!F1560</f>
        <v>BULLISH</v>
      </c>
      <c r="K1560" s="17" t="str">
        <f>OBV!G1560</f>
        <v>NEUTRAL</v>
      </c>
      <c r="L1560" s="17" t="str">
        <f>OBV!H1560</f>
        <v>BULLISH DIVERGENCE</v>
      </c>
    </row>
    <row r="1561" spans="1:12" ht="13.5" x14ac:dyDescent="0.25">
      <c r="A1561" s="3">
        <f>RSI!A1561</f>
        <v>44284</v>
      </c>
      <c r="B1561" s="2">
        <f>RSI!B1561</f>
        <v>2.847</v>
      </c>
      <c r="C1561" s="2">
        <f>RSI!I1561</f>
        <v>44.43107635065612</v>
      </c>
      <c r="D1561" s="2">
        <f>MACD!E1561</f>
        <v>5.0841292809495897E-3</v>
      </c>
      <c r="E1561" s="2">
        <f>MACD!F1561</f>
        <v>1.5082559658151572E-3</v>
      </c>
      <c r="F1561" s="2">
        <f>'Moving Avg'!D1561</f>
        <v>2.8528199999999999</v>
      </c>
      <c r="G1561" s="2">
        <f>'Moving Avg'!F1561</f>
        <v>2.8680349999999999</v>
      </c>
      <c r="H1561" s="2">
        <f>'Moving Avg'!G1561</f>
        <v>2.9068580000000015</v>
      </c>
      <c r="I1561" s="2">
        <f>'Moving Avg'!H1561</f>
        <v>2.7569719999999962</v>
      </c>
      <c r="J1561" s="17" t="str">
        <f>OBV!F1561</f>
        <v>BULLISH</v>
      </c>
      <c r="K1561" s="17" t="str">
        <f>OBV!G1561</f>
        <v>NEUTRAL</v>
      </c>
      <c r="L1561" s="17" t="str">
        <f>OBV!H1561</f>
        <v>CONFIRMED BULLISH</v>
      </c>
    </row>
    <row r="1562" spans="1:12" ht="13.5" x14ac:dyDescent="0.25">
      <c r="A1562" s="3">
        <f>RSI!A1562</f>
        <v>44285</v>
      </c>
      <c r="B1562" s="2">
        <f>RSI!B1562</f>
        <v>2.8542999999999998</v>
      </c>
      <c r="C1562" s="2">
        <f>RSI!I1562</f>
        <v>45.952547708090286</v>
      </c>
      <c r="D1562" s="2">
        <f>MACD!E1562</f>
        <v>9.3364702274771894E-3</v>
      </c>
      <c r="E1562" s="2">
        <f>MACD!F1562</f>
        <v>3.0738988181475638E-3</v>
      </c>
      <c r="F1562" s="2">
        <f>'Moving Avg'!D1562</f>
        <v>2.8513799999999998</v>
      </c>
      <c r="G1562" s="2">
        <f>'Moving Avg'!F1562</f>
        <v>2.8676749999999998</v>
      </c>
      <c r="H1562" s="2">
        <f>'Moving Avg'!G1562</f>
        <v>2.9075840000000013</v>
      </c>
      <c r="I1562" s="2">
        <f>'Moving Avg'!H1562</f>
        <v>2.7570444999999961</v>
      </c>
      <c r="J1562" s="17" t="str">
        <f>OBV!F1562</f>
        <v>BULLISH</v>
      </c>
      <c r="K1562" s="17" t="str">
        <f>OBV!G1562</f>
        <v>NEUTRAL</v>
      </c>
      <c r="L1562" s="17" t="str">
        <f>OBV!H1562</f>
        <v>BULLISH DIVERGENCE</v>
      </c>
    </row>
    <row r="1563" spans="1:12" ht="13.5" x14ac:dyDescent="0.25">
      <c r="A1563" s="3">
        <f>RSI!A1563</f>
        <v>44286</v>
      </c>
      <c r="B1563" s="2">
        <f>RSI!B1563</f>
        <v>2.8904999999999998</v>
      </c>
      <c r="C1563" s="2">
        <f>RSI!I1563</f>
        <v>52.847162713943327</v>
      </c>
      <c r="D1563" s="2">
        <f>MACD!E1563</f>
        <v>9.2670909664658296E-3</v>
      </c>
      <c r="E1563" s="2">
        <f>MACD!F1563</f>
        <v>4.3125372478112177E-3</v>
      </c>
      <c r="F1563" s="2">
        <f>'Moving Avg'!D1563</f>
        <v>2.8542800000000002</v>
      </c>
      <c r="G1563" s="2">
        <f>'Moving Avg'!F1563</f>
        <v>2.8691249999999995</v>
      </c>
      <c r="H1563" s="2">
        <f>'Moving Avg'!G1563</f>
        <v>2.9083080000000012</v>
      </c>
      <c r="I1563" s="2">
        <f>'Moving Avg'!H1563</f>
        <v>2.7575879999999957</v>
      </c>
      <c r="J1563" s="17" t="str">
        <f>OBV!F1563</f>
        <v>BEARISH</v>
      </c>
      <c r="K1563" s="17" t="str">
        <f>OBV!G1563</f>
        <v>NEUTRAL</v>
      </c>
      <c r="L1563" s="17" t="str">
        <f>OBV!H1563</f>
        <v>BEARISH DIVERGENCE</v>
      </c>
    </row>
    <row r="1564" spans="1:12" ht="13.5" x14ac:dyDescent="0.25">
      <c r="A1564" s="3">
        <f>RSI!A1564</f>
        <v>44287</v>
      </c>
      <c r="B1564" s="2">
        <f>RSI!B1564</f>
        <v>2.8614999999999999</v>
      </c>
      <c r="C1564" s="2">
        <f>RSI!I1564</f>
        <v>47.607707057661656</v>
      </c>
      <c r="D1564" s="2">
        <f>MACD!E1564</f>
        <v>1.1255274269474924E-2</v>
      </c>
      <c r="E1564" s="2">
        <f>MACD!F1564</f>
        <v>5.701084652143959E-3</v>
      </c>
      <c r="F1564" s="2">
        <f>'Moving Avg'!D1564</f>
        <v>2.8586199999999997</v>
      </c>
      <c r="G1564" s="2">
        <f>'Moving Avg'!F1564</f>
        <v>2.8669499999999997</v>
      </c>
      <c r="H1564" s="2">
        <f>'Moving Avg'!G1564</f>
        <v>2.907874000000001</v>
      </c>
      <c r="I1564" s="2">
        <f>'Moving Avg'!H1564</f>
        <v>2.7576239999999954</v>
      </c>
      <c r="J1564" s="17" t="str">
        <f>OBV!F1564</f>
        <v>BULLISH</v>
      </c>
      <c r="K1564" s="17" t="str">
        <f>OBV!G1564</f>
        <v>NEUTRAL</v>
      </c>
      <c r="L1564" s="17" t="str">
        <f>OBV!H1564</f>
        <v>CONFIRMED BULLISH</v>
      </c>
    </row>
    <row r="1565" spans="1:12" ht="13.5" x14ac:dyDescent="0.25">
      <c r="A1565" s="3">
        <f>RSI!A1565</f>
        <v>44288</v>
      </c>
      <c r="B1565" s="2">
        <f>RSI!B1565</f>
        <v>2.8976999999999999</v>
      </c>
      <c r="C1565" s="2">
        <f>RSI!I1565</f>
        <v>53.769265134109858</v>
      </c>
      <c r="D1565" s="2">
        <f>MACD!E1565</f>
        <v>4.7644745864250382E-3</v>
      </c>
      <c r="E1565" s="2">
        <f>MACD!F1565</f>
        <v>5.513762639000175E-3</v>
      </c>
      <c r="F1565" s="2">
        <f>'Moving Avg'!D1565</f>
        <v>2.8701999999999996</v>
      </c>
      <c r="G1565" s="2">
        <f>'Moving Avg'!F1565</f>
        <v>2.8687599999999995</v>
      </c>
      <c r="H1565" s="2">
        <f>'Moving Avg'!G1565</f>
        <v>2.905990000000001</v>
      </c>
      <c r="I1565" s="2">
        <f>'Moving Avg'!H1565</f>
        <v>2.758348499999995</v>
      </c>
      <c r="J1565" s="17" t="str">
        <f>OBV!F1565</f>
        <v>BULLISH</v>
      </c>
      <c r="K1565" s="17" t="str">
        <f>OBV!G1565</f>
        <v>NEUTRAL</v>
      </c>
      <c r="L1565" s="17" t="str">
        <f>OBV!H1565</f>
        <v>CONFIRMED BULLISH</v>
      </c>
    </row>
    <row r="1566" spans="1:12" ht="13.5" x14ac:dyDescent="0.25">
      <c r="A1566" s="3">
        <f>RSI!A1566</f>
        <v>44291</v>
      </c>
      <c r="B1566" s="2">
        <f>RSI!B1566</f>
        <v>2.8976999999999999</v>
      </c>
      <c r="C1566" s="2">
        <f>RSI!I1566</f>
        <v>53.769265134109858</v>
      </c>
      <c r="D1566" s="2">
        <f>MACD!E1566</f>
        <v>-5.3313311434441957E-3</v>
      </c>
      <c r="E1566" s="2">
        <f>MACD!F1566</f>
        <v>3.3447438825113009E-3</v>
      </c>
      <c r="F1566" s="2">
        <f>'Moving Avg'!D1566</f>
        <v>2.8803399999999999</v>
      </c>
      <c r="G1566" s="2">
        <f>'Moving Avg'!F1566</f>
        <v>2.8709299999999995</v>
      </c>
      <c r="H1566" s="2">
        <f>'Moving Avg'!G1566</f>
        <v>2.9032360000000006</v>
      </c>
      <c r="I1566" s="2">
        <f>'Moving Avg'!H1566</f>
        <v>2.7593624999999951</v>
      </c>
      <c r="J1566" s="17" t="str">
        <f>OBV!F1566</f>
        <v>BULLISH</v>
      </c>
      <c r="K1566" s="17" t="str">
        <f>OBV!G1566</f>
        <v>NEUTRAL</v>
      </c>
      <c r="L1566" s="17" t="str">
        <f>OBV!H1566</f>
        <v>CONFIRMED BULLISH</v>
      </c>
    </row>
    <row r="1567" spans="1:12" ht="13.5" x14ac:dyDescent="0.25">
      <c r="A1567" s="3">
        <f>RSI!A1567</f>
        <v>44292</v>
      </c>
      <c r="B1567" s="2">
        <f>RSI!B1567</f>
        <v>2.9121999999999999</v>
      </c>
      <c r="C1567" s="2">
        <f>RSI!I1567</f>
        <v>56.164132910836891</v>
      </c>
      <c r="D1567" s="2">
        <f>MACD!E1567</f>
        <v>-9.5103090669215185E-3</v>
      </c>
      <c r="E1567" s="2">
        <f>MACD!F1567</f>
        <v>7.7373329262473713E-4</v>
      </c>
      <c r="F1567" s="2">
        <f>'Moving Avg'!D1567</f>
        <v>2.8919199999999998</v>
      </c>
      <c r="G1567" s="2">
        <f>'Moving Avg'!F1567</f>
        <v>2.8734649999999999</v>
      </c>
      <c r="H1567" s="2">
        <f>'Moving Avg'!G1567</f>
        <v>2.9010620000000005</v>
      </c>
      <c r="I1567" s="2">
        <f>'Moving Avg'!H1567</f>
        <v>2.7598694999999949</v>
      </c>
      <c r="J1567" s="17" t="str">
        <f>OBV!F1567</f>
        <v>BULLISH</v>
      </c>
      <c r="K1567" s="17" t="str">
        <f>OBV!G1567</f>
        <v>NEUTRAL</v>
      </c>
      <c r="L1567" s="17" t="str">
        <f>OBV!H1567</f>
        <v>CONFIRMED BULLISH</v>
      </c>
    </row>
    <row r="1568" spans="1:12" ht="13.5" x14ac:dyDescent="0.25">
      <c r="A1568" s="3">
        <f>RSI!A1568</f>
        <v>44293</v>
      </c>
      <c r="B1568" s="2">
        <f>RSI!B1568</f>
        <v>3.0426000000000002</v>
      </c>
      <c r="C1568" s="2">
        <f>RSI!I1568</f>
        <v>70.809192096825342</v>
      </c>
      <c r="D1568" s="2">
        <f>MACD!E1568</f>
        <v>-2.0682325285407366E-2</v>
      </c>
      <c r="E1568" s="2">
        <f>MACD!F1568</f>
        <v>-3.5174784229816832E-3</v>
      </c>
      <c r="F1568" s="2">
        <f>'Moving Avg'!D1568</f>
        <v>2.9223400000000002</v>
      </c>
      <c r="G1568" s="2">
        <f>'Moving Avg'!F1568</f>
        <v>2.8803450000000002</v>
      </c>
      <c r="H1568" s="2">
        <f>'Moving Avg'!G1568</f>
        <v>2.9014960000000003</v>
      </c>
      <c r="I1568" s="2">
        <f>'Moving Avg'!H1568</f>
        <v>2.7610284999999948</v>
      </c>
      <c r="J1568" s="17" t="str">
        <f>OBV!F1568</f>
        <v>BULLISH</v>
      </c>
      <c r="K1568" s="17" t="str">
        <f>OBV!G1568</f>
        <v>NEUTRAL</v>
      </c>
      <c r="L1568" s="17" t="str">
        <f>OBV!H1568</f>
        <v>CONFIRMED BULLISH</v>
      </c>
    </row>
    <row r="1569" spans="1:12" ht="13.5" x14ac:dyDescent="0.25">
      <c r="A1569" s="3">
        <f>RSI!A1569</f>
        <v>44294</v>
      </c>
      <c r="B1569" s="2">
        <f>RSI!B1569</f>
        <v>3.0571000000000002</v>
      </c>
      <c r="C1569" s="2">
        <f>RSI!I1569</f>
        <v>71.9321059816168</v>
      </c>
      <c r="D1569" s="2">
        <f>MACD!E1569</f>
        <v>-3.7741513772421076E-2</v>
      </c>
      <c r="E1569" s="2">
        <f>MACD!F1569</f>
        <v>-1.0362285492869562E-2</v>
      </c>
      <c r="F1569" s="2">
        <f>'Moving Avg'!D1569</f>
        <v>2.9614599999999998</v>
      </c>
      <c r="G1569" s="2">
        <f>'Moving Avg'!F1569</f>
        <v>2.8893999999999997</v>
      </c>
      <c r="H1569" s="2">
        <f>'Moving Avg'!G1569</f>
        <v>2.9022199999999998</v>
      </c>
      <c r="I1569" s="2">
        <f>'Moving Avg'!H1569</f>
        <v>2.7622964999999953</v>
      </c>
      <c r="J1569" s="17" t="str">
        <f>OBV!F1569</f>
        <v>BULLISH</v>
      </c>
      <c r="K1569" s="17" t="str">
        <f>OBV!G1569</f>
        <v>NEUTRAL</v>
      </c>
      <c r="L1569" s="17" t="str">
        <f>OBV!H1569</f>
        <v>CONFIRMED BULLISH</v>
      </c>
    </row>
    <row r="1570" spans="1:12" ht="13.5" x14ac:dyDescent="0.25">
      <c r="A1570" s="3">
        <f>RSI!A1570</f>
        <v>44298</v>
      </c>
      <c r="B1570" s="2">
        <f>RSI!B1570</f>
        <v>2.9702000000000002</v>
      </c>
      <c r="C1570" s="2">
        <f>RSI!I1570</f>
        <v>57.625107182202079</v>
      </c>
      <c r="D1570" s="2">
        <f>MACD!E1570</f>
        <v>-4.6716188356008104E-2</v>
      </c>
      <c r="E1570" s="2">
        <f>MACD!F1570</f>
        <v>-1.763306606549727E-2</v>
      </c>
      <c r="F1570" s="2">
        <f>'Moving Avg'!D1570</f>
        <v>2.9759599999999997</v>
      </c>
      <c r="G1570" s="2">
        <f>'Moving Avg'!F1570</f>
        <v>2.89411</v>
      </c>
      <c r="H1570" s="2">
        <f>'Moving Avg'!G1570</f>
        <v>2.9016420000000007</v>
      </c>
      <c r="I1570" s="2">
        <f>'Moving Avg'!H1570</f>
        <v>2.7630934999999952</v>
      </c>
      <c r="J1570" s="17" t="str">
        <f>OBV!F1570</f>
        <v>BULLISH</v>
      </c>
      <c r="K1570" s="17" t="str">
        <f>OBV!G1570</f>
        <v>NEUTRAL</v>
      </c>
      <c r="L1570" s="17" t="str">
        <f>OBV!H1570</f>
        <v>CONFIRMED BULLISH</v>
      </c>
    </row>
    <row r="1571" spans="1:12" ht="13.5" x14ac:dyDescent="0.25">
      <c r="A1571" s="3">
        <f>RSI!A1571</f>
        <v>44299</v>
      </c>
      <c r="B1571" s="2">
        <f>RSI!B1571</f>
        <v>3.0064000000000002</v>
      </c>
      <c r="C1571" s="2">
        <f>RSI!I1571</f>
        <v>61.096383740032117</v>
      </c>
      <c r="D1571" s="2">
        <f>MACD!E1571</f>
        <v>-5.6275079401770345E-2</v>
      </c>
      <c r="E1571" s="2">
        <f>MACD!F1571</f>
        <v>-2.5361468732751885E-2</v>
      </c>
      <c r="F1571" s="2">
        <f>'Moving Avg'!D1571</f>
        <v>2.9977000000000005</v>
      </c>
      <c r="G1571" s="2">
        <f>'Moving Avg'!F1571</f>
        <v>2.90063</v>
      </c>
      <c r="H1571" s="2">
        <f>'Moving Avg'!G1571</f>
        <v>2.9009180000000008</v>
      </c>
      <c r="I1571" s="2">
        <f>'Moving Avg'!H1571</f>
        <v>2.7646874999999955</v>
      </c>
      <c r="J1571" s="17" t="str">
        <f>OBV!F1571</f>
        <v>BULLISH</v>
      </c>
      <c r="K1571" s="17" t="str">
        <f>OBV!G1571</f>
        <v>NEUTRAL</v>
      </c>
      <c r="L1571" s="17" t="str">
        <f>OBV!H1571</f>
        <v>CONFIRMED BULLISH</v>
      </c>
    </row>
    <row r="1572" spans="1:12" ht="13.5" x14ac:dyDescent="0.25">
      <c r="A1572" s="3">
        <f>RSI!A1572</f>
        <v>44300</v>
      </c>
      <c r="B1572" s="2">
        <f>RSI!B1572</f>
        <v>3.0064000000000002</v>
      </c>
      <c r="C1572" s="2">
        <f>RSI!I1572</f>
        <v>61.096383740032117</v>
      </c>
      <c r="D1572" s="2">
        <f>MACD!E1572</f>
        <v>-6.3816374900282025E-2</v>
      </c>
      <c r="E1572" s="2">
        <f>MACD!F1572</f>
        <v>-3.3052449966257919E-2</v>
      </c>
      <c r="F1572" s="2">
        <f>'Moving Avg'!D1572</f>
        <v>3.01654</v>
      </c>
      <c r="G1572" s="2">
        <f>'Moving Avg'!F1572</f>
        <v>2.9060649999999999</v>
      </c>
      <c r="H1572" s="2">
        <f>'Moving Avg'!G1572</f>
        <v>2.9016420000000012</v>
      </c>
      <c r="I1572" s="2">
        <f>'Moving Avg'!H1572</f>
        <v>2.7668969999999957</v>
      </c>
      <c r="J1572" s="17" t="str">
        <f>OBV!F1572</f>
        <v>BULLISH</v>
      </c>
      <c r="K1572" s="17" t="str">
        <f>OBV!G1572</f>
        <v>NEUTRAL</v>
      </c>
      <c r="L1572" s="17" t="str">
        <f>OBV!H1572</f>
        <v>CONFIRMED BULLISH</v>
      </c>
    </row>
    <row r="1573" spans="1:12" ht="13.5" x14ac:dyDescent="0.25">
      <c r="A1573" s="3">
        <f>RSI!A1573</f>
        <v>44301</v>
      </c>
      <c r="B1573" s="2">
        <f>RSI!B1573</f>
        <v>3.0209000000000001</v>
      </c>
      <c r="C1573" s="2">
        <f>RSI!I1573</f>
        <v>62.522579347446985</v>
      </c>
      <c r="D1573" s="2">
        <f>MACD!E1573</f>
        <v>-6.6235721801961578E-2</v>
      </c>
      <c r="E1573" s="2">
        <f>MACD!F1573</f>
        <v>-3.9689104333398652E-2</v>
      </c>
      <c r="F1573" s="2">
        <f>'Moving Avg'!D1573</f>
        <v>3.0122</v>
      </c>
      <c r="G1573" s="2">
        <f>'Moving Avg'!F1573</f>
        <v>2.9125849999999991</v>
      </c>
      <c r="H1573" s="2">
        <f>'Moving Avg'!G1573</f>
        <v>2.901498000000001</v>
      </c>
      <c r="I1573" s="2">
        <f>'Moving Avg'!H1573</f>
        <v>2.7693239999999952</v>
      </c>
      <c r="J1573" s="17" t="str">
        <f>OBV!F1573</f>
        <v>BULLISH</v>
      </c>
      <c r="K1573" s="17" t="str">
        <f>OBV!G1573</f>
        <v>NEUTRAL</v>
      </c>
      <c r="L1573" s="17" t="str">
        <f>OBV!H1573</f>
        <v>BULLISH DIVERGENCE</v>
      </c>
    </row>
    <row r="1574" spans="1:12" ht="13.5" x14ac:dyDescent="0.25">
      <c r="A1574" s="3">
        <f>RSI!A1574</f>
        <v>44302</v>
      </c>
      <c r="B1574" s="2">
        <f>RSI!B1574</f>
        <v>3.1440000000000001</v>
      </c>
      <c r="C1574" s="2">
        <f>RSI!I1574</f>
        <v>71.930579283611763</v>
      </c>
      <c r="D1574" s="2">
        <f>MACD!E1574</f>
        <v>-8.2442495336873201E-2</v>
      </c>
      <c r="E1574" s="2">
        <f>MACD!F1574</f>
        <v>-4.823978253409357E-2</v>
      </c>
      <c r="F1574" s="2">
        <f>'Moving Avg'!D1574</f>
        <v>3.0295800000000002</v>
      </c>
      <c r="G1574" s="2">
        <f>'Moving Avg'!F1574</f>
        <v>2.9252599999999993</v>
      </c>
      <c r="H1574" s="2">
        <f>'Moving Avg'!G1574</f>
        <v>2.9048300000000014</v>
      </c>
      <c r="I1574" s="2">
        <f>'Moving Avg'!H1574</f>
        <v>2.7720039999999955</v>
      </c>
      <c r="J1574" s="17" t="str">
        <f>OBV!F1574</f>
        <v>BULLISH</v>
      </c>
      <c r="K1574" s="17" t="str">
        <f>OBV!G1574</f>
        <v>NEUTRAL</v>
      </c>
      <c r="L1574" s="17" t="str">
        <f>OBV!H1574</f>
        <v>CONFIRMED BULLISH</v>
      </c>
    </row>
    <row r="1575" spans="1:12" ht="13.5" x14ac:dyDescent="0.25">
      <c r="A1575" s="3">
        <f>RSI!A1575</f>
        <v>44305</v>
      </c>
      <c r="B1575" s="2">
        <f>RSI!B1575</f>
        <v>3.1657999999999999</v>
      </c>
      <c r="C1575" s="2">
        <f>RSI!I1575</f>
        <v>73.213012086675803</v>
      </c>
      <c r="D1575" s="2">
        <f>MACD!E1575</f>
        <v>-9.3465551578335582E-2</v>
      </c>
      <c r="E1575" s="2">
        <f>MACD!F1575</f>
        <v>-5.7284936342941975E-2</v>
      </c>
      <c r="F1575" s="2">
        <f>'Moving Avg'!D1575</f>
        <v>3.0686999999999998</v>
      </c>
      <c r="G1575" s="2">
        <f>'Moving Avg'!F1575</f>
        <v>2.9408349999999994</v>
      </c>
      <c r="H1575" s="2">
        <f>'Moving Avg'!G1575</f>
        <v>2.909612000000001</v>
      </c>
      <c r="I1575" s="2">
        <f>'Moving Avg'!H1575</f>
        <v>2.7751554999999954</v>
      </c>
      <c r="J1575" s="17" t="str">
        <f>OBV!F1575</f>
        <v>BULLISH</v>
      </c>
      <c r="K1575" s="17" t="str">
        <f>OBV!G1575</f>
        <v>NEUTRAL</v>
      </c>
      <c r="L1575" s="17" t="str">
        <f>OBV!H1575</f>
        <v>CONFIRMED BULLISH</v>
      </c>
    </row>
    <row r="1576" spans="1:12" ht="13.5" x14ac:dyDescent="0.25">
      <c r="A1576" s="3">
        <f>RSI!A1576</f>
        <v>44306</v>
      </c>
      <c r="B1576" s="2">
        <f>RSI!B1576</f>
        <v>3.1368</v>
      </c>
      <c r="C1576" s="2">
        <f>RSI!I1576</f>
        <v>68.715405448373431</v>
      </c>
      <c r="D1576" s="2">
        <f>MACD!E1576</f>
        <v>-0.10194383721961398</v>
      </c>
      <c r="E1576" s="2">
        <f>MACD!F1576</f>
        <v>-6.6216716518276375E-2</v>
      </c>
      <c r="F1576" s="2">
        <f>'Moving Avg'!D1576</f>
        <v>3.0947800000000001</v>
      </c>
      <c r="G1576" s="2">
        <f>'Moving Avg'!F1576</f>
        <v>2.9564099999999991</v>
      </c>
      <c r="H1576" s="2">
        <f>'Moving Avg'!G1576</f>
        <v>2.9138140000000003</v>
      </c>
      <c r="I1576" s="2">
        <f>'Moving Avg'!H1576</f>
        <v>2.7783794999999958</v>
      </c>
      <c r="J1576" s="17" t="str">
        <f>OBV!F1576</f>
        <v>BULLISH</v>
      </c>
      <c r="K1576" s="17" t="str">
        <f>OBV!G1576</f>
        <v>NEUTRAL</v>
      </c>
      <c r="L1576" s="17" t="str">
        <f>OBV!H1576</f>
        <v>CONFIRMED BULLISH</v>
      </c>
    </row>
    <row r="1577" spans="1:12" ht="13.5" x14ac:dyDescent="0.25">
      <c r="A1577" s="3">
        <f>RSI!A1577</f>
        <v>44307</v>
      </c>
      <c r="B1577" s="2">
        <f>RSI!B1577</f>
        <v>3.1368</v>
      </c>
      <c r="C1577" s="2">
        <f>RSI!I1577</f>
        <v>68.715405448373417</v>
      </c>
      <c r="D1577" s="2">
        <f>MACD!E1577</f>
        <v>-0.1079186326682553</v>
      </c>
      <c r="E1577" s="2">
        <f>MACD!F1577</f>
        <v>-7.4557099748272168E-2</v>
      </c>
      <c r="F1577" s="2">
        <f>'Moving Avg'!D1577</f>
        <v>3.1208600000000004</v>
      </c>
      <c r="G1577" s="2">
        <f>'Moving Avg'!F1577</f>
        <v>2.9701749999999998</v>
      </c>
      <c r="H1577" s="2">
        <f>'Moving Avg'!G1577</f>
        <v>2.9177260000000005</v>
      </c>
      <c r="I1577" s="2">
        <f>'Moving Avg'!H1577</f>
        <v>2.781313499999996</v>
      </c>
      <c r="J1577" s="17" t="str">
        <f>OBV!F1577</f>
        <v>BULLISH</v>
      </c>
      <c r="K1577" s="17" t="str">
        <f>OBV!G1577</f>
        <v>NEUTRAL</v>
      </c>
      <c r="L1577" s="17" t="str">
        <f>OBV!H1577</f>
        <v>CONFIRMED BULLISH</v>
      </c>
    </row>
    <row r="1578" spans="1:12" ht="13.5" x14ac:dyDescent="0.25">
      <c r="A1578" s="3">
        <f>RSI!A1578</f>
        <v>44308</v>
      </c>
      <c r="B1578" s="2">
        <f>RSI!B1578</f>
        <v>3.1440000000000001</v>
      </c>
      <c r="C1578" s="2">
        <f>RSI!I1578</f>
        <v>69.259172161452398</v>
      </c>
      <c r="D1578" s="2">
        <f>MACD!E1578</f>
        <v>-9.4401237277097039E-2</v>
      </c>
      <c r="E1578" s="2">
        <f>MACD!F1578</f>
        <v>-7.8525927254037148E-2</v>
      </c>
      <c r="F1578" s="2">
        <f>'Moving Avg'!D1578</f>
        <v>3.1454800000000001</v>
      </c>
      <c r="G1578" s="2">
        <f>'Moving Avg'!F1578</f>
        <v>2.9835749999999992</v>
      </c>
      <c r="H1578" s="2">
        <f>'Moving Avg'!G1578</f>
        <v>2.9217819999999999</v>
      </c>
      <c r="I1578" s="2">
        <f>'Moving Avg'!H1578</f>
        <v>2.7843559999999963</v>
      </c>
      <c r="J1578" s="17" t="str">
        <f>OBV!F1578</f>
        <v>BULLISH</v>
      </c>
      <c r="K1578" s="17" t="str">
        <f>OBV!G1578</f>
        <v>NEUTRAL</v>
      </c>
      <c r="L1578" s="17" t="str">
        <f>OBV!H1578</f>
        <v>CONFIRMED BULLISH</v>
      </c>
    </row>
    <row r="1579" spans="1:12" ht="13.5" x14ac:dyDescent="0.25">
      <c r="A1579" s="3">
        <f>RSI!A1579</f>
        <v>44309</v>
      </c>
      <c r="B1579" s="2">
        <f>RSI!B1579</f>
        <v>3.1657999999999999</v>
      </c>
      <c r="C1579" s="2">
        <f>RSI!I1579</f>
        <v>70.907960606436831</v>
      </c>
      <c r="D1579" s="2">
        <f>MACD!E1579</f>
        <v>-8.3274488896251331E-2</v>
      </c>
      <c r="E1579" s="2">
        <f>MACD!F1579</f>
        <v>-7.9475639582479982E-2</v>
      </c>
      <c r="F1579" s="2">
        <f>'Moving Avg'!D1579</f>
        <v>3.1498399999999998</v>
      </c>
      <c r="G1579" s="2">
        <f>'Moving Avg'!F1579</f>
        <v>2.9998749999999994</v>
      </c>
      <c r="H1579" s="2">
        <f>'Moving Avg'!G1579</f>
        <v>2.9278679999999997</v>
      </c>
      <c r="I1579" s="2">
        <f>'Moving Avg'!H1579</f>
        <v>2.7875074999999958</v>
      </c>
      <c r="J1579" s="17" t="str">
        <f>OBV!F1579</f>
        <v>BULLISH</v>
      </c>
      <c r="K1579" s="17" t="str">
        <f>OBV!G1579</f>
        <v>NEUTRAL</v>
      </c>
      <c r="L1579" s="17" t="str">
        <f>OBV!H1579</f>
        <v>CONFIRMED BULLISH</v>
      </c>
    </row>
    <row r="1580" spans="1:12" ht="13.5" x14ac:dyDescent="0.25">
      <c r="A1580" s="3">
        <f>RSI!A1580</f>
        <v>44312</v>
      </c>
      <c r="B1580" s="2">
        <f>RSI!B1580</f>
        <v>3.2237</v>
      </c>
      <c r="C1580" s="2">
        <f>RSI!I1580</f>
        <v>74.777384038964371</v>
      </c>
      <c r="D1580" s="2">
        <f>MACD!E1580</f>
        <v>-9.2504820063437521E-2</v>
      </c>
      <c r="E1580" s="2">
        <f>MACD!F1580</f>
        <v>-8.2081475678671495E-2</v>
      </c>
      <c r="F1580" s="2">
        <f>'Moving Avg'!D1580</f>
        <v>3.1614200000000006</v>
      </c>
      <c r="G1580" s="2">
        <f>'Moving Avg'!F1580</f>
        <v>3.0190699999999993</v>
      </c>
      <c r="H1580" s="2">
        <f>'Moving Avg'!G1580</f>
        <v>2.9339519999999997</v>
      </c>
      <c r="I1580" s="2">
        <f>'Moving Avg'!H1580</f>
        <v>2.7909484999999963</v>
      </c>
      <c r="J1580" s="17" t="str">
        <f>OBV!F1580</f>
        <v>BULLISH</v>
      </c>
      <c r="K1580" s="17" t="str">
        <f>OBV!G1580</f>
        <v>NEUTRAL</v>
      </c>
      <c r="L1580" s="17" t="str">
        <f>OBV!H1580</f>
        <v>CONFIRMED BULLISH</v>
      </c>
    </row>
    <row r="1581" spans="1:12" ht="13.5" x14ac:dyDescent="0.25">
      <c r="A1581" s="3">
        <f>RSI!A1581</f>
        <v>44313</v>
      </c>
      <c r="B1581" s="2">
        <f>RSI!B1581</f>
        <v>3.2164999999999999</v>
      </c>
      <c r="C1581" s="2">
        <f>RSI!I1581</f>
        <v>73.468764374171769</v>
      </c>
      <c r="D1581" s="2">
        <f>MACD!E1581</f>
        <v>-9.5468699809085678E-2</v>
      </c>
      <c r="E1581" s="2">
        <f>MACD!F1581</f>
        <v>-8.4758920504754337E-2</v>
      </c>
      <c r="F1581" s="2">
        <f>'Moving Avg'!D1581</f>
        <v>3.1773600000000002</v>
      </c>
      <c r="G1581" s="2">
        <f>'Moving Avg'!F1581</f>
        <v>3.0375449999999993</v>
      </c>
      <c r="H1581" s="2">
        <f>'Moving Avg'!G1581</f>
        <v>2.9407619999999999</v>
      </c>
      <c r="I1581" s="2">
        <f>'Moving Avg'!H1581</f>
        <v>2.7942084999999959</v>
      </c>
      <c r="J1581" s="17" t="str">
        <f>OBV!F1581</f>
        <v>BULLISH</v>
      </c>
      <c r="K1581" s="17" t="str">
        <f>OBV!G1581</f>
        <v>NEUTRAL</v>
      </c>
      <c r="L1581" s="17" t="str">
        <f>OBV!H1581</f>
        <v>CONFIRMED BULLISH</v>
      </c>
    </row>
    <row r="1582" spans="1:12" ht="13.5" x14ac:dyDescent="0.25">
      <c r="A1582" s="3">
        <f>RSI!A1582</f>
        <v>44314</v>
      </c>
      <c r="B1582" s="2">
        <f>RSI!B1582</f>
        <v>3.1947000000000001</v>
      </c>
      <c r="C1582" s="2">
        <f>RSI!I1582</f>
        <v>69.502753806437156</v>
      </c>
      <c r="D1582" s="2">
        <f>MACD!E1582</f>
        <v>-9.7482352603435629E-2</v>
      </c>
      <c r="E1582" s="2">
        <f>MACD!F1582</f>
        <v>-8.7303606924490601E-2</v>
      </c>
      <c r="F1582" s="2">
        <f>'Moving Avg'!D1582</f>
        <v>3.1889400000000001</v>
      </c>
      <c r="G1582" s="2">
        <f>'Moving Avg'!F1582</f>
        <v>3.0545649999999993</v>
      </c>
      <c r="H1582" s="2">
        <f>'Moving Avg'!G1582</f>
        <v>2.9471360000000004</v>
      </c>
      <c r="I1582" s="2">
        <f>'Moving Avg'!H1582</f>
        <v>2.7974679999999963</v>
      </c>
      <c r="J1582" s="17" t="str">
        <f>OBV!F1582</f>
        <v>BULLISH</v>
      </c>
      <c r="K1582" s="17" t="str">
        <f>OBV!G1582</f>
        <v>NEUTRAL</v>
      </c>
      <c r="L1582" s="17" t="str">
        <f>OBV!H1582</f>
        <v>CONFIRMED BULLISH</v>
      </c>
    </row>
    <row r="1583" spans="1:12" ht="13.5" x14ac:dyDescent="0.25">
      <c r="A1583" s="3">
        <f>RSI!A1583</f>
        <v>44315</v>
      </c>
      <c r="B1583" s="2">
        <f>RSI!B1583</f>
        <v>3.1947000000000001</v>
      </c>
      <c r="C1583" s="2">
        <f>RSI!I1583</f>
        <v>69.502753806437156</v>
      </c>
      <c r="D1583" s="2">
        <f>MACD!E1583</f>
        <v>-9.7864190518058614E-2</v>
      </c>
      <c r="E1583" s="2">
        <f>MACD!F1583</f>
        <v>-8.9415723643204215E-2</v>
      </c>
      <c r="F1583" s="2">
        <f>'Moving Avg'!D1583</f>
        <v>3.1990799999999999</v>
      </c>
      <c r="G1583" s="2">
        <f>'Moving Avg'!F1583</f>
        <v>3.0697749999999999</v>
      </c>
      <c r="H1583" s="2">
        <f>'Moving Avg'!G1583</f>
        <v>2.9533660000000008</v>
      </c>
      <c r="I1583" s="2">
        <f>'Moving Avg'!H1583</f>
        <v>2.8006189999999958</v>
      </c>
      <c r="J1583" s="17" t="str">
        <f>OBV!F1583</f>
        <v>BULLISH</v>
      </c>
      <c r="K1583" s="17" t="str">
        <f>OBV!G1583</f>
        <v>NEUTRAL</v>
      </c>
      <c r="L1583" s="17" t="str">
        <f>OBV!H1583</f>
        <v>CONFIRMED BULLISH</v>
      </c>
    </row>
    <row r="1584" spans="1:12" ht="13.5" x14ac:dyDescent="0.25">
      <c r="A1584" s="3">
        <f>RSI!A1584</f>
        <v>44316</v>
      </c>
      <c r="B1584" s="2">
        <f>RSI!B1584</f>
        <v>3.1657999999999999</v>
      </c>
      <c r="C1584" s="2">
        <f>RSI!I1584</f>
        <v>64.176318605958045</v>
      </c>
      <c r="D1584" s="2">
        <f>MACD!E1584</f>
        <v>-7.7949514348397919E-2</v>
      </c>
      <c r="E1584" s="2">
        <f>MACD!F1584</f>
        <v>-8.712248178424295E-2</v>
      </c>
      <c r="F1584" s="2">
        <f>'Moving Avg'!D1584</f>
        <v>3.1990799999999999</v>
      </c>
      <c r="G1584" s="2">
        <f>'Moving Avg'!F1584</f>
        <v>3.0849899999999995</v>
      </c>
      <c r="H1584" s="2">
        <f>'Moving Avg'!G1584</f>
        <v>2.9590179999999999</v>
      </c>
      <c r="I1584" s="2">
        <f>'Moving Avg'!H1584</f>
        <v>2.8036619999999961</v>
      </c>
      <c r="J1584" s="17" t="str">
        <f>OBV!F1584</f>
        <v>BULLISH</v>
      </c>
      <c r="K1584" s="17" t="str">
        <f>OBV!G1584</f>
        <v>NEUTRAL</v>
      </c>
      <c r="L1584" s="17" t="str">
        <f>OBV!H1584</f>
        <v>NEUTRAL</v>
      </c>
    </row>
    <row r="1585" spans="1:12" ht="13.5" x14ac:dyDescent="0.25">
      <c r="A1585" s="3">
        <f>RSI!A1585</f>
        <v>44319</v>
      </c>
      <c r="B1585" s="2">
        <f>RSI!B1585</f>
        <v>3.1802999999999999</v>
      </c>
      <c r="C1585" s="2">
        <f>RSI!I1585</f>
        <v>65.600740285298201</v>
      </c>
      <c r="D1585" s="2">
        <f>MACD!E1585</f>
        <v>-5.9427195248539455E-2</v>
      </c>
      <c r="E1585" s="2">
        <f>MACD!F1585</f>
        <v>-8.1583424477102248E-2</v>
      </c>
      <c r="F1585" s="2">
        <f>'Moving Avg'!D1585</f>
        <v>3.1903999999999995</v>
      </c>
      <c r="G1585" s="2">
        <f>'Moving Avg'!F1585</f>
        <v>3.0991199999999997</v>
      </c>
      <c r="H1585" s="2">
        <f>'Moving Avg'!G1585</f>
        <v>2.9643800000000002</v>
      </c>
      <c r="I1585" s="2">
        <f>'Moving Avg'!H1585</f>
        <v>2.807066999999996</v>
      </c>
      <c r="J1585" s="17" t="str">
        <f>OBV!F1585</f>
        <v>BEARISH</v>
      </c>
      <c r="K1585" s="17" t="str">
        <f>OBV!G1585</f>
        <v>NEUTRAL</v>
      </c>
      <c r="L1585" s="17" t="str">
        <f>OBV!H1585</f>
        <v>CONFIRMED BEARISH</v>
      </c>
    </row>
    <row r="1586" spans="1:12" ht="13.5" x14ac:dyDescent="0.25">
      <c r="A1586" s="3">
        <f>RSI!A1586</f>
        <v>44320</v>
      </c>
      <c r="B1586" s="2">
        <f>RSI!B1586</f>
        <v>3.1875</v>
      </c>
      <c r="C1586" s="2">
        <f>RSI!I1586</f>
        <v>66.316931819507872</v>
      </c>
      <c r="D1586" s="2">
        <f>MACD!E1586</f>
        <v>-4.9398287745817893E-2</v>
      </c>
      <c r="E1586" s="2">
        <f>MACD!F1586</f>
        <v>-7.514639713084538E-2</v>
      </c>
      <c r="F1586" s="2">
        <f>'Moving Avg'!D1586</f>
        <v>3.1845999999999997</v>
      </c>
      <c r="G1586" s="2">
        <f>'Moving Avg'!F1586</f>
        <v>3.1136099999999995</v>
      </c>
      <c r="H1586" s="2">
        <f>'Moving Avg'!G1586</f>
        <v>2.9700300000000004</v>
      </c>
      <c r="I1586" s="2">
        <f>'Moving Avg'!H1586</f>
        <v>2.810218499999996</v>
      </c>
      <c r="J1586" s="17" t="str">
        <f>OBV!F1586</f>
        <v>BULLISH</v>
      </c>
      <c r="K1586" s="17" t="str">
        <f>OBV!G1586</f>
        <v>NEUTRAL</v>
      </c>
      <c r="L1586" s="17" t="str">
        <f>OBV!H1586</f>
        <v>BULLISH DIVERGENCE</v>
      </c>
    </row>
    <row r="1587" spans="1:12" ht="13.5" x14ac:dyDescent="0.25">
      <c r="A1587" s="3">
        <f>RSI!A1587</f>
        <v>44321</v>
      </c>
      <c r="B1587" s="2">
        <f>RSI!B1587</f>
        <v>3.1875</v>
      </c>
      <c r="C1587" s="2">
        <f>RSI!I1587</f>
        <v>66.316931819507857</v>
      </c>
      <c r="D1587" s="2">
        <f>MACD!E1587</f>
        <v>-4.1555715910400082E-2</v>
      </c>
      <c r="E1587" s="2">
        <f>MACD!F1587</f>
        <v>-6.8428260886756326E-2</v>
      </c>
      <c r="F1587" s="2">
        <f>'Moving Avg'!D1587</f>
        <v>3.18316</v>
      </c>
      <c r="G1587" s="2">
        <f>'Moving Avg'!F1587</f>
        <v>3.1273749999999998</v>
      </c>
      <c r="H1587" s="2">
        <f>'Moving Avg'!G1587</f>
        <v>2.9756800000000005</v>
      </c>
      <c r="I1587" s="2">
        <f>'Moving Avg'!H1587</f>
        <v>2.8137319999999959</v>
      </c>
      <c r="J1587" s="17" t="str">
        <f>OBV!F1587</f>
        <v>BULLISH</v>
      </c>
      <c r="K1587" s="17" t="str">
        <f>OBV!G1587</f>
        <v>NEUTRAL</v>
      </c>
      <c r="L1587" s="17" t="str">
        <f>OBV!H1587</f>
        <v>BULLISH DIVERGENCE</v>
      </c>
    </row>
    <row r="1588" spans="1:12" ht="13.5" x14ac:dyDescent="0.25">
      <c r="A1588" s="3">
        <f>RSI!A1588</f>
        <v>44322</v>
      </c>
      <c r="B1588" s="2">
        <f>RSI!B1588</f>
        <v>3.1875</v>
      </c>
      <c r="C1588" s="2">
        <f>RSI!I1588</f>
        <v>66.316931819507857</v>
      </c>
      <c r="D1588" s="2">
        <f>MACD!E1588</f>
        <v>-3.4407766855181876E-2</v>
      </c>
      <c r="E1588" s="2">
        <f>MACD!F1588</f>
        <v>-6.1624162080441434E-2</v>
      </c>
      <c r="F1588" s="2">
        <f>'Moving Avg'!D1588</f>
        <v>3.1817199999999999</v>
      </c>
      <c r="G1588" s="2">
        <f>'Moving Avg'!F1588</f>
        <v>3.13462</v>
      </c>
      <c r="H1588" s="2">
        <f>'Moving Avg'!G1588</f>
        <v>2.9813299999999998</v>
      </c>
      <c r="I1588" s="2">
        <f>'Moving Avg'!H1588</f>
        <v>2.8172454999999963</v>
      </c>
      <c r="J1588" s="17" t="str">
        <f>OBV!F1588</f>
        <v>BULLISH</v>
      </c>
      <c r="K1588" s="17" t="str">
        <f>OBV!G1588</f>
        <v>NEUTRAL</v>
      </c>
      <c r="L1588" s="17" t="str">
        <f>OBV!H1588</f>
        <v>BULLISH DIVERGENCE</v>
      </c>
    </row>
    <row r="1589" spans="1:12" ht="13.5" x14ac:dyDescent="0.25">
      <c r="A1589" s="3">
        <f>RSI!A1589</f>
        <v>44323</v>
      </c>
      <c r="B1589" s="2">
        <f>RSI!B1589</f>
        <v>3.2092000000000001</v>
      </c>
      <c r="C1589" s="2">
        <f>RSI!I1589</f>
        <v>68.764892193099911</v>
      </c>
      <c r="D1589" s="2">
        <f>MACD!E1589</f>
        <v>-2.7164698314994684E-2</v>
      </c>
      <c r="E1589" s="2">
        <f>MACD!F1589</f>
        <v>-5.473226932735209E-2</v>
      </c>
      <c r="F1589" s="2">
        <f>'Moving Avg'!D1589</f>
        <v>3.1903999999999995</v>
      </c>
      <c r="G1589" s="2">
        <f>'Moving Avg'!F1589</f>
        <v>3.1422249999999998</v>
      </c>
      <c r="H1589" s="2">
        <f>'Moving Avg'!G1589</f>
        <v>2.987994</v>
      </c>
      <c r="I1589" s="2">
        <f>'Moving Avg'!H1589</f>
        <v>2.820613999999996</v>
      </c>
      <c r="J1589" s="17" t="str">
        <f>OBV!F1589</f>
        <v>BULLISH</v>
      </c>
      <c r="K1589" s="17" t="str">
        <f>OBV!G1589</f>
        <v>NEUTRAL</v>
      </c>
      <c r="L1589" s="17" t="str">
        <f>OBV!H1589</f>
        <v>CONFIRMED BULLISH</v>
      </c>
    </row>
    <row r="1590" spans="1:12" ht="13.5" x14ac:dyDescent="0.25">
      <c r="A1590" s="3">
        <f>RSI!A1590</f>
        <v>44326</v>
      </c>
      <c r="B1590" s="2">
        <f>RSI!B1590</f>
        <v>3.2092000000000001</v>
      </c>
      <c r="C1590" s="2">
        <f>RSI!I1590</f>
        <v>68.764892193099911</v>
      </c>
      <c r="D1590" s="2">
        <f>MACD!E1590</f>
        <v>-1.2767254891030255E-2</v>
      </c>
      <c r="E1590" s="2">
        <f>MACD!F1590</f>
        <v>-4.6339266440087727E-2</v>
      </c>
      <c r="F1590" s="2">
        <f>'Moving Avg'!D1590</f>
        <v>3.1961799999999996</v>
      </c>
      <c r="G1590" s="2">
        <f>'Moving Avg'!F1590</f>
        <v>3.154175</v>
      </c>
      <c r="H1590" s="2">
        <f>'Moving Avg'!G1590</f>
        <v>2.9939340000000003</v>
      </c>
      <c r="I1590" s="2">
        <f>'Moving Avg'!H1590</f>
        <v>2.8243444999999956</v>
      </c>
      <c r="J1590" s="17" t="str">
        <f>OBV!F1590</f>
        <v>BULLISH</v>
      </c>
      <c r="K1590" s="17" t="str">
        <f>OBV!G1590</f>
        <v>NEUTRAL</v>
      </c>
      <c r="L1590" s="17" t="str">
        <f>OBV!H1590</f>
        <v>CONFIRMED BULLISH</v>
      </c>
    </row>
    <row r="1591" spans="1:12" ht="13.5" x14ac:dyDescent="0.25">
      <c r="A1591" s="3">
        <f>RSI!A1591</f>
        <v>44327</v>
      </c>
      <c r="B1591" s="2">
        <f>RSI!B1591</f>
        <v>3.2237</v>
      </c>
      <c r="C1591" s="2">
        <f>RSI!I1591</f>
        <v>70.430288006938525</v>
      </c>
      <c r="D1591" s="2">
        <f>MACD!E1591</f>
        <v>-3.3582350586818244E-3</v>
      </c>
      <c r="E1591" s="2">
        <f>MACD!F1591</f>
        <v>-3.7743060163806547E-2</v>
      </c>
      <c r="F1591" s="2">
        <f>'Moving Avg'!D1591</f>
        <v>3.2034199999999999</v>
      </c>
      <c r="G1591" s="2">
        <f>'Moving Avg'!F1591</f>
        <v>3.1650400000000003</v>
      </c>
      <c r="H1591" s="2">
        <f>'Moving Avg'!G1591</f>
        <v>3.0010340000000006</v>
      </c>
      <c r="I1591" s="2">
        <f>'Moving Avg'!H1591</f>
        <v>2.828147499999996</v>
      </c>
      <c r="J1591" s="17" t="str">
        <f>OBV!F1591</f>
        <v>BULLISH</v>
      </c>
      <c r="K1591" s="17" t="str">
        <f>OBV!G1591</f>
        <v>NEUTRAL</v>
      </c>
      <c r="L1591" s="17" t="str">
        <f>OBV!H1591</f>
        <v>CONFIRMED BULLISH</v>
      </c>
    </row>
    <row r="1592" spans="1:12" ht="13.5" x14ac:dyDescent="0.25">
      <c r="A1592" s="3">
        <f>RSI!A1592</f>
        <v>44333</v>
      </c>
      <c r="B1592" s="2">
        <f>RSI!B1592</f>
        <v>3.2237</v>
      </c>
      <c r="C1592" s="2">
        <f>RSI!I1592</f>
        <v>70.430288006938525</v>
      </c>
      <c r="D1592" s="2">
        <f>MACD!E1592</f>
        <v>6.1587717530864339E-4</v>
      </c>
      <c r="E1592" s="2">
        <f>MACD!F1592</f>
        <v>-3.007127269598351E-2</v>
      </c>
      <c r="F1592" s="2">
        <f>'Moving Avg'!D1592</f>
        <v>3.2106599999999998</v>
      </c>
      <c r="G1592" s="2">
        <f>'Moving Avg'!F1592</f>
        <v>3.1759050000000006</v>
      </c>
      <c r="H1592" s="2">
        <f>'Moving Avg'!G1592</f>
        <v>3.0082780000000002</v>
      </c>
      <c r="I1592" s="2">
        <f>'Moving Avg'!H1592</f>
        <v>2.8319869999999958</v>
      </c>
      <c r="J1592" s="17" t="str">
        <f>OBV!F1592</f>
        <v>BULLISH</v>
      </c>
      <c r="K1592" s="17" t="str">
        <f>OBV!G1592</f>
        <v>NEUTRAL</v>
      </c>
      <c r="L1592" s="17" t="str">
        <f>OBV!H1592</f>
        <v>CONFIRMED BULLISH</v>
      </c>
    </row>
    <row r="1593" spans="1:12" ht="13.5" x14ac:dyDescent="0.25">
      <c r="A1593" s="3">
        <f>RSI!A1593</f>
        <v>44334</v>
      </c>
      <c r="B1593" s="2">
        <f>RSI!B1593</f>
        <v>3.2164999999999999</v>
      </c>
      <c r="C1593" s="2">
        <f>RSI!I1593</f>
        <v>68.332153023130004</v>
      </c>
      <c r="D1593" s="2">
        <f>MACD!E1593</f>
        <v>3.925328330995459E-3</v>
      </c>
      <c r="E1593" s="2">
        <f>MACD!F1593</f>
        <v>-2.3271952490587718E-2</v>
      </c>
      <c r="F1593" s="2">
        <f>'Moving Avg'!D1593</f>
        <v>3.2164600000000001</v>
      </c>
      <c r="G1593" s="2">
        <f>'Moving Avg'!F1593</f>
        <v>3.1856850000000008</v>
      </c>
      <c r="H1593" s="2">
        <f>'Moving Avg'!G1593</f>
        <v>3.0153780000000006</v>
      </c>
      <c r="I1593" s="2">
        <f>'Moving Avg'!H1593</f>
        <v>2.8359354999999962</v>
      </c>
      <c r="J1593" s="17" t="str">
        <f>OBV!F1593</f>
        <v>BULLISH</v>
      </c>
      <c r="K1593" s="17" t="str">
        <f>OBV!G1593</f>
        <v>NEUTRAL</v>
      </c>
      <c r="L1593" s="17" t="str">
        <f>OBV!H1593</f>
        <v>CONFIRMED BULLISH</v>
      </c>
    </row>
    <row r="1594" spans="1:12" ht="13.5" x14ac:dyDescent="0.25">
      <c r="A1594" s="3">
        <f>RSI!A1594</f>
        <v>44335</v>
      </c>
      <c r="B1594" s="2">
        <f>RSI!B1594</f>
        <v>3.1875</v>
      </c>
      <c r="C1594" s="2">
        <f>RSI!I1594</f>
        <v>60.512790854881999</v>
      </c>
      <c r="D1594" s="2">
        <f>MACD!E1594</f>
        <v>3.9270313352401942E-3</v>
      </c>
      <c r="E1594" s="2">
        <f>MACD!F1594</f>
        <v>-1.7832155725422138E-2</v>
      </c>
      <c r="F1594" s="2">
        <f>'Moving Avg'!D1594</f>
        <v>3.2121200000000001</v>
      </c>
      <c r="G1594" s="2">
        <f>'Moving Avg'!F1594</f>
        <v>3.1878600000000006</v>
      </c>
      <c r="H1594" s="2">
        <f>'Moving Avg'!G1594</f>
        <v>3.0210280000000012</v>
      </c>
      <c r="I1594" s="2">
        <f>'Moving Avg'!H1594</f>
        <v>2.8399199999999958</v>
      </c>
      <c r="J1594" s="17" t="str">
        <f>OBV!F1594</f>
        <v>BEARISH</v>
      </c>
      <c r="K1594" s="17" t="str">
        <f>OBV!G1594</f>
        <v>NEUTRAL</v>
      </c>
      <c r="L1594" s="17" t="str">
        <f>OBV!H1594</f>
        <v>CONFIRMED BEARISH</v>
      </c>
    </row>
    <row r="1595" spans="1:12" ht="13.5" x14ac:dyDescent="0.25">
      <c r="A1595" s="3">
        <f>RSI!A1595</f>
        <v>44336</v>
      </c>
      <c r="B1595" s="2">
        <f>RSI!B1595</f>
        <v>3.2237</v>
      </c>
      <c r="C1595" s="2">
        <f>RSI!I1595</f>
        <v>65.777277577949434</v>
      </c>
      <c r="D1595" s="2">
        <f>MACD!E1595</f>
        <v>3.1856074059706252E-3</v>
      </c>
      <c r="E1595" s="2">
        <f>MACD!F1595</f>
        <v>-1.3628603099143585E-2</v>
      </c>
      <c r="F1595" s="2">
        <f>'Moving Avg'!D1595</f>
        <v>3.21502</v>
      </c>
      <c r="G1595" s="2">
        <f>'Moving Avg'!F1595</f>
        <v>3.1907550000000002</v>
      </c>
      <c r="H1595" s="2">
        <f>'Moving Avg'!G1595</f>
        <v>3.0282720000000007</v>
      </c>
      <c r="I1595" s="2">
        <f>'Moving Avg'!H1595</f>
        <v>2.843759499999996</v>
      </c>
      <c r="J1595" s="17" t="str">
        <f>OBV!F1595</f>
        <v>BULLISH</v>
      </c>
      <c r="K1595" s="17" t="str">
        <f>OBV!G1595</f>
        <v>NEUTRAL</v>
      </c>
      <c r="L1595" s="17" t="str">
        <f>OBV!H1595</f>
        <v>CONFIRMED BULLISH</v>
      </c>
    </row>
    <row r="1596" spans="1:12" ht="13.5" x14ac:dyDescent="0.25">
      <c r="A1596" s="3">
        <f>RSI!A1596</f>
        <v>44337</v>
      </c>
      <c r="B1596" s="2">
        <f>RSI!B1596</f>
        <v>3.2237</v>
      </c>
      <c r="C1596" s="2">
        <f>RSI!I1596</f>
        <v>65.777277577949434</v>
      </c>
      <c r="D1596" s="2">
        <f>MACD!E1596</f>
        <v>3.1815219069022405E-3</v>
      </c>
      <c r="E1596" s="2">
        <f>MACD!F1596</f>
        <v>-1.0266578097934419E-2</v>
      </c>
      <c r="F1596" s="2">
        <f>'Moving Avg'!D1596</f>
        <v>3.2150200000000004</v>
      </c>
      <c r="G1596" s="2">
        <f>'Moving Avg'!F1596</f>
        <v>3.1951000000000009</v>
      </c>
      <c r="H1596" s="2">
        <f>'Moving Avg'!G1596</f>
        <v>3.0356600000000009</v>
      </c>
      <c r="I1596" s="2">
        <f>'Moving Avg'!H1596</f>
        <v>2.847924999999996</v>
      </c>
      <c r="J1596" s="17" t="str">
        <f>OBV!F1596</f>
        <v>BEARISH</v>
      </c>
      <c r="K1596" s="17" t="str">
        <f>OBV!G1596</f>
        <v>NEUTRAL</v>
      </c>
      <c r="L1596" s="17" t="str">
        <f>OBV!H1596</f>
        <v>NEUTRAL</v>
      </c>
    </row>
    <row r="1597" spans="1:12" ht="13.5" x14ac:dyDescent="0.25">
      <c r="A1597" s="3">
        <f>RSI!A1597</f>
        <v>44340</v>
      </c>
      <c r="B1597" s="2">
        <f>RSI!B1597</f>
        <v>3.1295000000000002</v>
      </c>
      <c r="C1597" s="2">
        <f>RSI!I1597</f>
        <v>46.904810406545771</v>
      </c>
      <c r="D1597" s="2">
        <f>MACD!E1597</f>
        <v>9.7073065226531696E-3</v>
      </c>
      <c r="E1597" s="2">
        <f>MACD!F1597</f>
        <v>-6.2718011738169023E-3</v>
      </c>
      <c r="F1597" s="2">
        <f>'Moving Avg'!D1597</f>
        <v>3.1961800000000005</v>
      </c>
      <c r="G1597" s="2">
        <f>'Moving Avg'!F1597</f>
        <v>3.1947350000000005</v>
      </c>
      <c r="H1597" s="2">
        <f>'Moving Avg'!G1597</f>
        <v>3.0410200000000005</v>
      </c>
      <c r="I1597" s="2">
        <f>'Moving Avg'!H1597</f>
        <v>2.8514019999999958</v>
      </c>
      <c r="J1597" s="17" t="str">
        <f>OBV!F1597</f>
        <v>BEARISH</v>
      </c>
      <c r="K1597" s="17" t="str">
        <f>OBV!G1597</f>
        <v>NEUTRAL</v>
      </c>
      <c r="L1597" s="17" t="str">
        <f>OBV!H1597</f>
        <v>CONFIRMED BEARISH</v>
      </c>
    </row>
    <row r="1598" spans="1:12" ht="13.5" x14ac:dyDescent="0.25">
      <c r="A1598" s="3">
        <f>RSI!A1598</f>
        <v>44341</v>
      </c>
      <c r="B1598" s="2">
        <f>RSI!B1598</f>
        <v>3.2164999999999999</v>
      </c>
      <c r="C1598" s="2">
        <f>RSI!I1598</f>
        <v>58.692627492144553</v>
      </c>
      <c r="D1598" s="2">
        <f>MACD!E1598</f>
        <v>8.9260003780404773E-3</v>
      </c>
      <c r="E1598" s="2">
        <f>MACD!F1598</f>
        <v>-3.2322408634454266E-3</v>
      </c>
      <c r="F1598" s="2">
        <f>'Moving Avg'!D1598</f>
        <v>3.19618</v>
      </c>
      <c r="G1598" s="2">
        <f>'Moving Avg'!F1598</f>
        <v>3.1983600000000001</v>
      </c>
      <c r="H1598" s="2">
        <f>'Moving Avg'!G1598</f>
        <v>3.04725</v>
      </c>
      <c r="I1598" s="2">
        <f>'Moving Avg'!H1598</f>
        <v>2.8549154999999957</v>
      </c>
      <c r="J1598" s="17" t="str">
        <f>OBV!F1598</f>
        <v>BEARISH</v>
      </c>
      <c r="K1598" s="17" t="str">
        <f>OBV!G1598</f>
        <v>NEUTRAL</v>
      </c>
      <c r="L1598" s="17" t="str">
        <f>OBV!H1598</f>
        <v>NEUTRAL</v>
      </c>
    </row>
    <row r="1599" spans="1:12" ht="13.5" x14ac:dyDescent="0.25">
      <c r="A1599" s="3">
        <f>RSI!A1599</f>
        <v>44342</v>
      </c>
      <c r="B1599" s="2">
        <f>RSI!B1599</f>
        <v>3.2164999999999999</v>
      </c>
      <c r="C1599" s="2">
        <f>RSI!I1599</f>
        <v>58.692627492144553</v>
      </c>
      <c r="D1599" s="2">
        <f>MACD!E1599</f>
        <v>1.1220122340203531E-2</v>
      </c>
      <c r="E1599" s="2">
        <f>MACD!F1599</f>
        <v>-3.417682227156351E-4</v>
      </c>
      <c r="F1599" s="2">
        <f>'Moving Avg'!D1599</f>
        <v>3.2019800000000003</v>
      </c>
      <c r="G1599" s="2">
        <f>'Moving Avg'!F1599</f>
        <v>3.200895</v>
      </c>
      <c r="H1599" s="2">
        <f>'Moving Avg'!G1599</f>
        <v>3.0540600000000002</v>
      </c>
      <c r="I1599" s="2">
        <f>'Moving Avg'!H1599</f>
        <v>2.8581394999999956</v>
      </c>
      <c r="J1599" s="17" t="str">
        <f>OBV!F1599</f>
        <v>BEARISH</v>
      </c>
      <c r="K1599" s="17" t="str">
        <f>OBV!G1599</f>
        <v>NEUTRAL</v>
      </c>
      <c r="L1599" s="17" t="str">
        <f>OBV!H1599</f>
        <v>BEARISH DIVERGENCE</v>
      </c>
    </row>
    <row r="1600" spans="1:12" ht="13.5" x14ac:dyDescent="0.25">
      <c r="A1600" s="3">
        <f>RSI!A1600</f>
        <v>44343</v>
      </c>
      <c r="B1600" s="2">
        <f>RSI!B1600</f>
        <v>3.2164999999999999</v>
      </c>
      <c r="C1600" s="2">
        <f>RSI!I1600</f>
        <v>58.692627492144553</v>
      </c>
      <c r="D1600" s="2">
        <f>MACD!E1600</f>
        <v>1.2806455816654072E-2</v>
      </c>
      <c r="E1600" s="2">
        <f>MACD!F1600</f>
        <v>2.2878765851583062E-3</v>
      </c>
      <c r="F1600" s="2">
        <f>'Moving Avg'!D1600</f>
        <v>3.2005400000000002</v>
      </c>
      <c r="G1600" s="2">
        <f>'Moving Avg'!F1600</f>
        <v>3.2005349999999999</v>
      </c>
      <c r="H1600" s="2">
        <f>'Moving Avg'!G1600</f>
        <v>3.06087</v>
      </c>
      <c r="I1600" s="2">
        <f>'Moving Avg'!H1600</f>
        <v>2.8611819999999959</v>
      </c>
      <c r="J1600" s="17" t="str">
        <f>OBV!F1600</f>
        <v>BEARISH</v>
      </c>
      <c r="K1600" s="17" t="str">
        <f>OBV!G1600</f>
        <v>NEUTRAL</v>
      </c>
      <c r="L1600" s="17" t="str">
        <f>OBV!H1600</f>
        <v>CONFIRMED BEARISH</v>
      </c>
    </row>
    <row r="1601" spans="1:12" ht="13.5" x14ac:dyDescent="0.25">
      <c r="A1601" s="3">
        <f>RSI!A1601</f>
        <v>44344</v>
      </c>
      <c r="B1601" s="2">
        <f>RSI!B1601</f>
        <v>3.2599</v>
      </c>
      <c r="C1601" s="2">
        <f>RSI!I1601</f>
        <v>63.712165950576811</v>
      </c>
      <c r="D1601" s="2">
        <f>MACD!E1601</f>
        <v>1.2836130696304071E-2</v>
      </c>
      <c r="E1601" s="2">
        <f>MACD!F1601</f>
        <v>4.3975274073874597E-3</v>
      </c>
      <c r="F1601" s="2">
        <f>'Moving Avg'!D1601</f>
        <v>3.2077799999999996</v>
      </c>
      <c r="G1601" s="2">
        <f>'Moving Avg'!F1601</f>
        <v>3.2027049999999995</v>
      </c>
      <c r="H1601" s="2">
        <f>'Moving Avg'!G1601</f>
        <v>3.0685479999999994</v>
      </c>
      <c r="I1601" s="2">
        <f>'Moving Avg'!H1601</f>
        <v>2.8640794999999959</v>
      </c>
      <c r="J1601" s="17" t="str">
        <f>OBV!F1601</f>
        <v>BEARISH</v>
      </c>
      <c r="K1601" s="17" t="str">
        <f>OBV!G1601</f>
        <v>NEUTRAL</v>
      </c>
      <c r="L1601" s="17" t="str">
        <f>OBV!H1601</f>
        <v>BEARISH DIVERGENCE</v>
      </c>
    </row>
    <row r="1602" spans="1:12" ht="13.5" x14ac:dyDescent="0.25">
      <c r="A1602" s="3">
        <f>RSI!A1602</f>
        <v>44347</v>
      </c>
      <c r="B1602" s="2">
        <f>RSI!B1602</f>
        <v>3.1875</v>
      </c>
      <c r="C1602" s="2">
        <f>RSI!I1602</f>
        <v>52.295613047931354</v>
      </c>
      <c r="D1602" s="2">
        <f>MACD!E1602</f>
        <v>1.7663526904619253E-2</v>
      </c>
      <c r="E1602" s="2">
        <f>MACD!F1602</f>
        <v>7.0507273068338185E-3</v>
      </c>
      <c r="F1602" s="2">
        <f>'Moving Avg'!D1602</f>
        <v>3.2193799999999997</v>
      </c>
      <c r="G1602" s="2">
        <f>'Moving Avg'!F1602</f>
        <v>3.2023449999999998</v>
      </c>
      <c r="H1602" s="2">
        <f>'Moving Avg'!G1602</f>
        <v>3.0743439999999991</v>
      </c>
      <c r="I1602" s="2">
        <f>'Moving Avg'!H1602</f>
        <v>2.8664339999999959</v>
      </c>
      <c r="J1602" s="17" t="str">
        <f>OBV!F1602</f>
        <v>BULLISH</v>
      </c>
      <c r="K1602" s="17" t="str">
        <f>OBV!G1602</f>
        <v>NEUTRAL</v>
      </c>
      <c r="L1602" s="17" t="str">
        <f>OBV!H1602</f>
        <v>CONFIRMED BULLISH</v>
      </c>
    </row>
    <row r="1603" spans="1:12" ht="13.5" x14ac:dyDescent="0.25">
      <c r="A1603" s="3">
        <f>RSI!A1603</f>
        <v>44348</v>
      </c>
      <c r="B1603" s="2">
        <f>RSI!B1603</f>
        <v>3.1223000000000001</v>
      </c>
      <c r="C1603" s="2">
        <f>RSI!I1603</f>
        <v>44.553064785992682</v>
      </c>
      <c r="D1603" s="2">
        <f>MACD!E1603</f>
        <v>2.5378854111651084E-2</v>
      </c>
      <c r="E1603" s="2">
        <f>MACD!F1603</f>
        <v>1.0716352667797273E-2</v>
      </c>
      <c r="F1603" s="2">
        <f>'Moving Avg'!D1603</f>
        <v>3.2005400000000002</v>
      </c>
      <c r="G1603" s="2">
        <f>'Moving Avg'!F1603</f>
        <v>3.198725</v>
      </c>
      <c r="H1603" s="2">
        <f>'Moving Avg'!G1603</f>
        <v>3.0789799999999987</v>
      </c>
      <c r="I1603" s="2">
        <f>'Moving Avg'!H1603</f>
        <v>2.8688609999999968</v>
      </c>
      <c r="J1603" s="17" t="str">
        <f>OBV!F1603</f>
        <v>BEARISH</v>
      </c>
      <c r="K1603" s="17" t="str">
        <f>OBV!G1603</f>
        <v>NEUTRAL</v>
      </c>
      <c r="L1603" s="17" t="str">
        <f>OBV!H1603</f>
        <v>CONFIRMED BEARISH</v>
      </c>
    </row>
    <row r="1604" spans="1:12" ht="13.5" x14ac:dyDescent="0.25">
      <c r="A1604" s="3">
        <f>RSI!A1604</f>
        <v>44349</v>
      </c>
      <c r="B1604" s="2">
        <f>RSI!B1604</f>
        <v>3.1513</v>
      </c>
      <c r="C1604" s="2">
        <f>RSI!I1604</f>
        <v>48.224832989608046</v>
      </c>
      <c r="D1604" s="2">
        <f>MACD!E1604</f>
        <v>2.5598226093096255E-2</v>
      </c>
      <c r="E1604" s="2">
        <f>MACD!F1604</f>
        <v>1.3692727352857068E-2</v>
      </c>
      <c r="F1604" s="2">
        <f>'Moving Avg'!D1604</f>
        <v>3.1875</v>
      </c>
      <c r="G1604" s="2">
        <f>'Moving Avg'!F1604</f>
        <v>3.1979999999999995</v>
      </c>
      <c r="H1604" s="2">
        <f>'Moving Avg'!G1604</f>
        <v>3.0841959999999982</v>
      </c>
      <c r="I1604" s="2">
        <f>'Moving Avg'!H1604</f>
        <v>2.871686499999996</v>
      </c>
      <c r="J1604" s="17" t="str">
        <f>OBV!F1604</f>
        <v>BEARISH</v>
      </c>
      <c r="K1604" s="17" t="str">
        <f>OBV!G1604</f>
        <v>NEUTRAL</v>
      </c>
      <c r="L1604" s="17" t="str">
        <f>OBV!H1604</f>
        <v>CONFIRMED BEARISH</v>
      </c>
    </row>
    <row r="1605" spans="1:12" ht="13.5" x14ac:dyDescent="0.25">
      <c r="A1605" s="3">
        <f>RSI!A1605</f>
        <v>44350</v>
      </c>
      <c r="B1605" s="2">
        <f>RSI!B1605</f>
        <v>3.1802999999999999</v>
      </c>
      <c r="C1605" s="2">
        <f>RSI!I1605</f>
        <v>51.671399125510611</v>
      </c>
      <c r="D1605" s="2">
        <f>MACD!E1605</f>
        <v>2.9311999285474677E-2</v>
      </c>
      <c r="E1605" s="2">
        <f>MACD!F1605</f>
        <v>1.6816581739380589E-2</v>
      </c>
      <c r="F1605" s="2">
        <f>'Moving Avg'!D1605</f>
        <v>3.1802599999999996</v>
      </c>
      <c r="G1605" s="2">
        <f>'Moving Avg'!F1605</f>
        <v>3.1979999999999995</v>
      </c>
      <c r="H1605" s="2">
        <f>'Moving Avg'!G1605</f>
        <v>3.0907159999999982</v>
      </c>
      <c r="I1605" s="2">
        <f>'Moving Avg'!H1605</f>
        <v>2.8743669999999963</v>
      </c>
      <c r="J1605" s="17" t="str">
        <f>OBV!F1605</f>
        <v>BEARISH</v>
      </c>
      <c r="K1605" s="17" t="str">
        <f>OBV!G1605</f>
        <v>NEUTRAL</v>
      </c>
      <c r="L1605" s="17" t="str">
        <f>OBV!H1605</f>
        <v>CONFIRMED BEARISH</v>
      </c>
    </row>
    <row r="1606" spans="1:12" ht="13.5" x14ac:dyDescent="0.25">
      <c r="A1606" s="3">
        <f>RSI!A1606</f>
        <v>44351</v>
      </c>
      <c r="B1606" s="2">
        <f>RSI!B1606</f>
        <v>3.1802999999999999</v>
      </c>
      <c r="C1606" s="2">
        <f>RSI!I1606</f>
        <v>51.671399125510611</v>
      </c>
      <c r="D1606" s="2">
        <f>MACD!E1606</f>
        <v>3.2382197663714862E-2</v>
      </c>
      <c r="E1606" s="2">
        <f>MACD!F1606</f>
        <v>1.9929704924247445E-2</v>
      </c>
      <c r="F1606" s="2">
        <f>'Moving Avg'!D1606</f>
        <v>3.1643400000000002</v>
      </c>
      <c r="G1606" s="2">
        <f>'Moving Avg'!F1606</f>
        <v>3.1976399999999998</v>
      </c>
      <c r="H1606" s="2">
        <f>'Moving Avg'!G1606</f>
        <v>3.0978159999999981</v>
      </c>
      <c r="I1606" s="2">
        <f>'Moving Avg'!H1606</f>
        <v>2.8773374999999963</v>
      </c>
      <c r="J1606" s="17" t="str">
        <f>OBV!F1606</f>
        <v>BEARISH</v>
      </c>
      <c r="K1606" s="17" t="str">
        <f>OBV!G1606</f>
        <v>NEUTRAL</v>
      </c>
      <c r="L1606" s="17" t="str">
        <f>OBV!H1606</f>
        <v>CONFIRMED BEARISH</v>
      </c>
    </row>
    <row r="1607" spans="1:12" ht="13.5" x14ac:dyDescent="0.25">
      <c r="A1607" s="3">
        <f>RSI!A1607</f>
        <v>44354</v>
      </c>
      <c r="B1607" s="2">
        <f>RSI!B1607</f>
        <v>3.173</v>
      </c>
      <c r="C1607" s="2">
        <f>RSI!I1607</f>
        <v>50.686366763710296</v>
      </c>
      <c r="D1607" s="2">
        <f>MACD!E1607</f>
        <v>2.0961615792948862E-2</v>
      </c>
      <c r="E1607" s="2">
        <f>MACD!F1607</f>
        <v>2.0136087097987733E-2</v>
      </c>
      <c r="F1607" s="2">
        <f>'Moving Avg'!D1607</f>
        <v>3.1614399999999998</v>
      </c>
      <c r="G1607" s="2">
        <f>'Moving Avg'!F1607</f>
        <v>3.1969149999999997</v>
      </c>
      <c r="H1607" s="2">
        <f>'Moving Avg'!G1607</f>
        <v>3.1040459999999981</v>
      </c>
      <c r="I1607" s="2">
        <f>'Moving Avg'!H1607</f>
        <v>2.8804884999999967</v>
      </c>
      <c r="J1607" s="17" t="str">
        <f>OBV!F1607</f>
        <v>BEARISH</v>
      </c>
      <c r="K1607" s="17" t="str">
        <f>OBV!G1607</f>
        <v>NEUTRAL</v>
      </c>
      <c r="L1607" s="17" t="str">
        <f>OBV!H1607</f>
        <v>CONFIRMED BEARISH</v>
      </c>
    </row>
    <row r="1608" spans="1:12" ht="13.5" x14ac:dyDescent="0.25">
      <c r="A1608" s="3">
        <f>RSI!A1608</f>
        <v>44355</v>
      </c>
      <c r="B1608" s="2">
        <f>RSI!B1608</f>
        <v>3.1802999999999999</v>
      </c>
      <c r="C1608" s="2">
        <f>RSI!I1608</f>
        <v>51.678400099137086</v>
      </c>
      <c r="D1608" s="2">
        <f>MACD!E1608</f>
        <v>2.4123135799694051E-2</v>
      </c>
      <c r="E1608" s="2">
        <f>MACD!F1608</f>
        <v>2.0933496838328996E-2</v>
      </c>
      <c r="F1608" s="2">
        <f>'Moving Avg'!D1608</f>
        <v>3.1730400000000003</v>
      </c>
      <c r="G1608" s="2">
        <f>'Moving Avg'!F1608</f>
        <v>3.1965550000000009</v>
      </c>
      <c r="H1608" s="2">
        <f>'Moving Avg'!G1608</f>
        <v>3.1101319999999975</v>
      </c>
      <c r="I1608" s="2">
        <f>'Moving Avg'!H1608</f>
        <v>2.8833499999999965</v>
      </c>
      <c r="J1608" s="17" t="str">
        <f>OBV!F1608</f>
        <v>BULLISH</v>
      </c>
      <c r="K1608" s="17" t="str">
        <f>OBV!G1608</f>
        <v>NEUTRAL</v>
      </c>
      <c r="L1608" s="17" t="str">
        <f>OBV!H1608</f>
        <v>CONFIRMED BULLISH</v>
      </c>
    </row>
    <row r="1609" spans="1:12" ht="13.5" x14ac:dyDescent="0.25">
      <c r="A1609" s="3">
        <f>RSI!A1609</f>
        <v>44356</v>
      </c>
      <c r="B1609" s="2">
        <f>RSI!B1609</f>
        <v>3.2092000000000001</v>
      </c>
      <c r="C1609" s="2">
        <f>RSI!I1609</f>
        <v>55.495413636217172</v>
      </c>
      <c r="D1609" s="2">
        <f>MACD!E1609</f>
        <v>2.4596997505267115E-2</v>
      </c>
      <c r="E1609" s="2">
        <f>MACD!F1609</f>
        <v>2.1666196971716619E-2</v>
      </c>
      <c r="F1609" s="2">
        <f>'Moving Avg'!D1609</f>
        <v>3.1846199999999998</v>
      </c>
      <c r="G1609" s="2">
        <f>'Moving Avg'!F1609</f>
        <v>3.1965550000000009</v>
      </c>
      <c r="H1609" s="2">
        <f>'Moving Avg'!G1609</f>
        <v>3.1175199999999976</v>
      </c>
      <c r="I1609" s="2">
        <f>'Moving Avg'!H1609</f>
        <v>2.8863924999999968</v>
      </c>
      <c r="J1609" s="17" t="str">
        <f>OBV!F1609</f>
        <v>BULLISH</v>
      </c>
      <c r="K1609" s="17" t="str">
        <f>OBV!G1609</f>
        <v>NEUTRAL</v>
      </c>
      <c r="L1609" s="17" t="str">
        <f>OBV!H1609</f>
        <v>CONFIRMED BULLISH</v>
      </c>
    </row>
    <row r="1610" spans="1:12" ht="13.5" x14ac:dyDescent="0.25">
      <c r="A1610" s="3">
        <f>RSI!A1610</f>
        <v>44357</v>
      </c>
      <c r="B1610" s="2">
        <f>RSI!B1610</f>
        <v>3.2237</v>
      </c>
      <c r="C1610" s="2">
        <f>RSI!I1610</f>
        <v>57.317170601004612</v>
      </c>
      <c r="D1610" s="2">
        <f>MACD!E1610</f>
        <v>2.3697065821539631E-2</v>
      </c>
      <c r="E1610" s="2">
        <f>MACD!F1610</f>
        <v>2.2072370741681221E-2</v>
      </c>
      <c r="F1610" s="2">
        <f>'Moving Avg'!D1610</f>
        <v>3.1932999999999998</v>
      </c>
      <c r="G1610" s="2">
        <f>'Moving Avg'!F1610</f>
        <v>3.1972800000000006</v>
      </c>
      <c r="H1610" s="2">
        <f>'Moving Avg'!G1610</f>
        <v>3.1251979999999979</v>
      </c>
      <c r="I1610" s="2">
        <f>'Moving Avg'!H1610</f>
        <v>2.8900144999999959</v>
      </c>
      <c r="J1610" s="17" t="str">
        <f>OBV!F1610</f>
        <v>BULLISH</v>
      </c>
      <c r="K1610" s="17" t="str">
        <f>OBV!G1610</f>
        <v>NEUTRAL</v>
      </c>
      <c r="L1610" s="17" t="str">
        <f>OBV!H1610</f>
        <v>CONFIRMED BULLISH</v>
      </c>
    </row>
    <row r="1611" spans="1:12" ht="13.5" x14ac:dyDescent="0.25">
      <c r="A1611" s="3">
        <f>RSI!A1611</f>
        <v>44358</v>
      </c>
      <c r="B1611" s="2">
        <f>RSI!B1611</f>
        <v>3.2092000000000001</v>
      </c>
      <c r="C1611" s="2">
        <f>RSI!I1611</f>
        <v>54.897144190818537</v>
      </c>
      <c r="D1611" s="2">
        <f>MACD!E1611</f>
        <v>3.0390884977347987E-2</v>
      </c>
      <c r="E1611" s="2">
        <f>MACD!F1611</f>
        <v>2.3736073588814573E-2</v>
      </c>
      <c r="F1611" s="2">
        <f>'Moving Avg'!D1611</f>
        <v>3.1990799999999999</v>
      </c>
      <c r="G1611" s="2">
        <f>'Moving Avg'!F1611</f>
        <v>3.1965550000000009</v>
      </c>
      <c r="H1611" s="2">
        <f>'Moving Avg'!G1611</f>
        <v>3.1324419999999988</v>
      </c>
      <c r="I1611" s="2">
        <f>'Moving Avg'!H1611</f>
        <v>2.8936724999999961</v>
      </c>
      <c r="J1611" s="17" t="str">
        <f>OBV!F1611</f>
        <v>BULLISH</v>
      </c>
      <c r="K1611" s="17" t="str">
        <f>OBV!G1611</f>
        <v>NEUTRAL</v>
      </c>
      <c r="L1611" s="17" t="str">
        <f>OBV!H1611</f>
        <v>CONFIRMED BULLISH</v>
      </c>
    </row>
    <row r="1612" spans="1:12" ht="13.5" x14ac:dyDescent="0.25">
      <c r="A1612" s="3">
        <f>RSI!A1612</f>
        <v>44361</v>
      </c>
      <c r="B1612" s="2">
        <f>RSI!B1612</f>
        <v>3.2237</v>
      </c>
      <c r="C1612" s="2">
        <f>RSI!I1612</f>
        <v>56.85875445253415</v>
      </c>
      <c r="D1612" s="2">
        <f>MACD!E1612</f>
        <v>2.3654237478595963E-2</v>
      </c>
      <c r="E1612" s="2">
        <f>MACD!F1612</f>
        <v>2.371970636677085E-2</v>
      </c>
      <c r="F1612" s="2">
        <f>'Moving Avg'!D1612</f>
        <v>3.2092199999999997</v>
      </c>
      <c r="G1612" s="2">
        <f>'Moving Avg'!F1612</f>
        <v>3.1965550000000009</v>
      </c>
      <c r="H1612" s="2">
        <f>'Moving Avg'!G1612</f>
        <v>3.139829999999999</v>
      </c>
      <c r="I1612" s="2">
        <f>'Moving Avg'!H1612</f>
        <v>2.8970049999999965</v>
      </c>
      <c r="J1612" s="17" t="str">
        <f>OBV!F1612</f>
        <v>BULLISH</v>
      </c>
      <c r="K1612" s="17" t="str">
        <f>OBV!G1612</f>
        <v>NEUTRAL</v>
      </c>
      <c r="L1612" s="17" t="str">
        <f>OBV!H1612</f>
        <v>CONFIRMED BULLISH</v>
      </c>
    </row>
    <row r="1613" spans="1:12" ht="13.5" x14ac:dyDescent="0.25">
      <c r="A1613" s="3">
        <f>RSI!A1613</f>
        <v>44362</v>
      </c>
      <c r="B1613" s="2">
        <f>RSI!B1613</f>
        <v>3.1875</v>
      </c>
      <c r="C1613" s="2">
        <f>RSI!I1613</f>
        <v>50.906184812246366</v>
      </c>
      <c r="D1613" s="2">
        <f>MACD!E1613</f>
        <v>1.0344849979817106E-2</v>
      </c>
      <c r="E1613" s="2">
        <f>MACD!F1613</f>
        <v>2.1044735089380102E-2</v>
      </c>
      <c r="F1613" s="2">
        <f>'Moving Avg'!D1613</f>
        <v>3.2106599999999998</v>
      </c>
      <c r="G1613" s="2">
        <f>'Moving Avg'!F1613</f>
        <v>3.1951050000000008</v>
      </c>
      <c r="H1613" s="2">
        <f>'Moving Avg'!G1613</f>
        <v>3.1457699999999993</v>
      </c>
      <c r="I1613" s="2">
        <f>'Moving Avg'!H1613</f>
        <v>2.900518499999996</v>
      </c>
      <c r="J1613" s="17" t="str">
        <f>OBV!F1613</f>
        <v>BULLISH</v>
      </c>
      <c r="K1613" s="17" t="str">
        <f>OBV!G1613</f>
        <v>NEUTRAL</v>
      </c>
      <c r="L1613" s="17" t="str">
        <f>OBV!H1613</f>
        <v>CONFIRMED BULLISH</v>
      </c>
    </row>
    <row r="1614" spans="1:12" ht="13.5" x14ac:dyDescent="0.25">
      <c r="A1614" s="3">
        <f>RSI!A1614</f>
        <v>44363</v>
      </c>
      <c r="B1614" s="2">
        <f>RSI!B1614</f>
        <v>3.2382</v>
      </c>
      <c r="C1614" s="2">
        <f>RSI!I1614</f>
        <v>57.601109653136838</v>
      </c>
      <c r="D1614" s="2">
        <f>MACD!E1614</f>
        <v>-2.376598836679733E-4</v>
      </c>
      <c r="E1614" s="2">
        <f>MACD!F1614</f>
        <v>1.6788256094770488E-2</v>
      </c>
      <c r="F1614" s="2">
        <f>'Moving Avg'!D1614</f>
        <v>3.2164600000000001</v>
      </c>
      <c r="G1614" s="2">
        <f>'Moving Avg'!F1614</f>
        <v>3.1976400000000007</v>
      </c>
      <c r="H1614" s="2">
        <f>'Moving Avg'!G1614</f>
        <v>3.153303999999999</v>
      </c>
      <c r="I1614" s="2">
        <f>'Moving Avg'!H1614</f>
        <v>2.9040319999999964</v>
      </c>
      <c r="J1614" s="17" t="str">
        <f>OBV!F1614</f>
        <v>BULLISH</v>
      </c>
      <c r="K1614" s="17" t="str">
        <f>OBV!G1614</f>
        <v>NEUTRAL</v>
      </c>
      <c r="L1614" s="17" t="str">
        <f>OBV!H1614</f>
        <v>CONFIRMED BULLISH</v>
      </c>
    </row>
    <row r="1615" spans="1:12" ht="13.5" x14ac:dyDescent="0.25">
      <c r="A1615" s="3">
        <f>RSI!A1615</f>
        <v>44364</v>
      </c>
      <c r="B1615" s="2">
        <f>RSI!B1615</f>
        <v>3.2382</v>
      </c>
      <c r="C1615" s="2">
        <f>RSI!I1615</f>
        <v>57.601109653136838</v>
      </c>
      <c r="D1615" s="2">
        <f>MACD!E1615</f>
        <v>-5.0548666441350143E-3</v>
      </c>
      <c r="E1615" s="2">
        <f>MACD!F1615</f>
        <v>1.2419631546989388E-2</v>
      </c>
      <c r="F1615" s="2">
        <f>'Moving Avg'!D1615</f>
        <v>3.2193599999999996</v>
      </c>
      <c r="G1615" s="2">
        <f>'Moving Avg'!F1615</f>
        <v>3.1983650000000003</v>
      </c>
      <c r="H1615" s="2">
        <f>'Moving Avg'!G1615</f>
        <v>3.1601139999999996</v>
      </c>
      <c r="I1615" s="2">
        <f>'Moving Avg'!H1615</f>
        <v>2.9076539999999964</v>
      </c>
      <c r="J1615" s="17" t="str">
        <f>OBV!F1615</f>
        <v>BEARISH</v>
      </c>
      <c r="K1615" s="17" t="str">
        <f>OBV!G1615</f>
        <v>NEUTRAL</v>
      </c>
      <c r="L1615" s="17" t="str">
        <f>OBV!H1615</f>
        <v>BEARISH DIVERGENCE</v>
      </c>
    </row>
    <row r="1616" spans="1:12" ht="13.5" x14ac:dyDescent="0.25">
      <c r="A1616" s="3">
        <f>RSI!A1616</f>
        <v>44365</v>
      </c>
      <c r="B1616" s="2">
        <f>RSI!B1616</f>
        <v>3.1947000000000001</v>
      </c>
      <c r="C1616" s="2">
        <f>RSI!I1616</f>
        <v>50.718739333214252</v>
      </c>
      <c r="D1616" s="2">
        <f>MACD!E1616</f>
        <v>-6.2090330046813413E-3</v>
      </c>
      <c r="E1616" s="2">
        <f>MACD!F1616</f>
        <v>8.6938986366552444E-3</v>
      </c>
      <c r="F1616" s="2">
        <f>'Moving Avg'!D1616</f>
        <v>3.2164600000000001</v>
      </c>
      <c r="G1616" s="2">
        <f>'Moving Avg'!F1616</f>
        <v>3.1969149999999997</v>
      </c>
      <c r="H1616" s="2">
        <f>'Moving Avg'!G1616</f>
        <v>3.1660540000000004</v>
      </c>
      <c r="I1616" s="2">
        <f>'Moving Avg'!H1616</f>
        <v>2.9113119999999966</v>
      </c>
      <c r="J1616" s="17" t="str">
        <f>OBV!F1616</f>
        <v>BEARISH</v>
      </c>
      <c r="K1616" s="17" t="str">
        <f>OBV!G1616</f>
        <v>NEUTRAL</v>
      </c>
      <c r="L1616" s="17" t="str">
        <f>OBV!H1616</f>
        <v>CONFIRMED BEARISH</v>
      </c>
    </row>
    <row r="1617" spans="1:12" ht="13.5" x14ac:dyDescent="0.25">
      <c r="A1617" s="3">
        <f>RSI!A1617</f>
        <v>44368</v>
      </c>
      <c r="B1617" s="2">
        <f>RSI!B1617</f>
        <v>3.1947000000000001</v>
      </c>
      <c r="C1617" s="2">
        <f>RSI!I1617</f>
        <v>50.718739333214252</v>
      </c>
      <c r="D1617" s="2">
        <f>MACD!E1617</f>
        <v>-8.3297156745718581E-3</v>
      </c>
      <c r="E1617" s="2">
        <f>MACD!F1617</f>
        <v>5.2891757744098237E-3</v>
      </c>
      <c r="F1617" s="2">
        <f>'Moving Avg'!D1617</f>
        <v>3.2106599999999998</v>
      </c>
      <c r="G1617" s="2">
        <f>'Moving Avg'!F1617</f>
        <v>3.2001750000000002</v>
      </c>
      <c r="H1617" s="2">
        <f>'Moving Avg'!G1617</f>
        <v>3.1717040000000001</v>
      </c>
      <c r="I1617" s="2">
        <f>'Moving Avg'!H1617</f>
        <v>2.9147889999999963</v>
      </c>
      <c r="J1617" s="17" t="str">
        <f>OBV!F1617</f>
        <v>BEARISH</v>
      </c>
      <c r="K1617" s="17" t="str">
        <f>OBV!G1617</f>
        <v>NEUTRAL</v>
      </c>
      <c r="L1617" s="17" t="str">
        <f>OBV!H1617</f>
        <v>CONFIRMED BEARISH</v>
      </c>
    </row>
    <row r="1618" spans="1:12" ht="13.5" x14ac:dyDescent="0.25">
      <c r="A1618" s="3">
        <f>RSI!A1618</f>
        <v>44369</v>
      </c>
      <c r="B1618" s="2">
        <f>RSI!B1618</f>
        <v>3.2237</v>
      </c>
      <c r="C1618" s="2">
        <f>RSI!I1618</f>
        <v>54.886403760522434</v>
      </c>
      <c r="D1618" s="2">
        <f>MACD!E1618</f>
        <v>-1.1168658328479353E-2</v>
      </c>
      <c r="E1618" s="2">
        <f>MACD!F1618</f>
        <v>1.9976089538319883E-3</v>
      </c>
      <c r="F1618" s="2">
        <f>'Moving Avg'!D1618</f>
        <v>3.2179000000000002</v>
      </c>
      <c r="G1618" s="2">
        <f>'Moving Avg'!F1618</f>
        <v>3.2005349999999995</v>
      </c>
      <c r="H1618" s="2">
        <f>'Moving Avg'!G1618</f>
        <v>3.1753260000000005</v>
      </c>
      <c r="I1618" s="2">
        <f>'Moving Avg'!H1618</f>
        <v>2.9186284999999965</v>
      </c>
      <c r="J1618" s="17" t="str">
        <f>OBV!F1618</f>
        <v>BEARISH</v>
      </c>
      <c r="K1618" s="17" t="str">
        <f>OBV!G1618</f>
        <v>NEUTRAL</v>
      </c>
      <c r="L1618" s="17" t="str">
        <f>OBV!H1618</f>
        <v>BEARISH DIVERGENCE</v>
      </c>
    </row>
    <row r="1619" spans="1:12" ht="13.5" x14ac:dyDescent="0.25">
      <c r="A1619" s="3">
        <f>RSI!A1619</f>
        <v>44370</v>
      </c>
      <c r="B1619" s="2">
        <f>RSI!B1619</f>
        <v>3.1875</v>
      </c>
      <c r="C1619" s="2">
        <f>RSI!I1619</f>
        <v>49.283562899982705</v>
      </c>
      <c r="D1619" s="2">
        <f>MACD!E1619</f>
        <v>-6.6325745578548201E-3</v>
      </c>
      <c r="E1619" s="2">
        <f>MACD!F1619</f>
        <v>2.7157225149462665E-4</v>
      </c>
      <c r="F1619" s="2">
        <f>'Moving Avg'!D1619</f>
        <v>3.2077600000000004</v>
      </c>
      <c r="G1619" s="2">
        <f>'Moving Avg'!F1619</f>
        <v>3.1990849999999997</v>
      </c>
      <c r="H1619" s="2">
        <f>'Moving Avg'!G1619</f>
        <v>3.1779340000000009</v>
      </c>
      <c r="I1619" s="2">
        <f>'Moving Avg'!H1619</f>
        <v>2.9220694999999961</v>
      </c>
      <c r="J1619" s="17" t="str">
        <f>OBV!F1619</f>
        <v>BEARISH</v>
      </c>
      <c r="K1619" s="17" t="str">
        <f>OBV!G1619</f>
        <v>NEUTRAL</v>
      </c>
      <c r="L1619" s="17" t="str">
        <f>OBV!H1619</f>
        <v>CONFIRMED BEARISH</v>
      </c>
    </row>
    <row r="1620" spans="1:12" ht="13.5" x14ac:dyDescent="0.25">
      <c r="A1620" s="3">
        <f>RSI!A1620</f>
        <v>44371</v>
      </c>
      <c r="B1620" s="2">
        <f>RSI!B1620</f>
        <v>3.2164999999999999</v>
      </c>
      <c r="C1620" s="2">
        <f>RSI!I1620</f>
        <v>53.388536434962674</v>
      </c>
      <c r="D1620" s="2">
        <f>MACD!E1620</f>
        <v>-2.6731633465923998E-3</v>
      </c>
      <c r="E1620" s="2">
        <f>MACD!F1620</f>
        <v>-3.1737486812277867E-4</v>
      </c>
      <c r="F1620" s="2">
        <f>'Moving Avg'!D1620</f>
        <v>3.2034199999999999</v>
      </c>
      <c r="G1620" s="2">
        <f>'Moving Avg'!F1620</f>
        <v>3.1990849999999993</v>
      </c>
      <c r="H1620" s="2">
        <f>'Moving Avg'!G1620</f>
        <v>3.1828599999999998</v>
      </c>
      <c r="I1620" s="2">
        <f>'Moving Avg'!H1620</f>
        <v>2.9256194999999967</v>
      </c>
      <c r="J1620" s="17" t="str">
        <f>OBV!F1620</f>
        <v>BEARISH</v>
      </c>
      <c r="K1620" s="17" t="str">
        <f>OBV!G1620</f>
        <v>NEUTRAL</v>
      </c>
      <c r="L1620" s="17" t="str">
        <f>OBV!H1620</f>
        <v>CONFIRMED BEARISH</v>
      </c>
    </row>
    <row r="1621" spans="1:12" ht="13.5" x14ac:dyDescent="0.25">
      <c r="A1621" s="3">
        <f>RSI!A1621</f>
        <v>44372</v>
      </c>
      <c r="B1621" s="2">
        <f>RSI!B1621</f>
        <v>3.2164999999999999</v>
      </c>
      <c r="C1621" s="2">
        <f>RSI!I1621</f>
        <v>53.388536434962674</v>
      </c>
      <c r="D1621" s="2">
        <f>MACD!E1621</f>
        <v>-1.6893150945023194E-3</v>
      </c>
      <c r="E1621" s="2">
        <f>MACD!F1621</f>
        <v>-5.9176291339868689E-4</v>
      </c>
      <c r="F1621" s="2">
        <f>'Moving Avg'!D1621</f>
        <v>3.2077799999999996</v>
      </c>
      <c r="G1621" s="2">
        <f>'Moving Avg'!F1621</f>
        <v>3.1969149999999993</v>
      </c>
      <c r="H1621" s="2">
        <f>'Moving Avg'!G1621</f>
        <v>3.1870620000000001</v>
      </c>
      <c r="I1621" s="2">
        <f>'Moving Avg'!H1621</f>
        <v>2.9293139999999966</v>
      </c>
      <c r="J1621" s="17" t="str">
        <f>OBV!F1621</f>
        <v>BULLISH</v>
      </c>
      <c r="K1621" s="17" t="str">
        <f>OBV!G1621</f>
        <v>NEUTRAL</v>
      </c>
      <c r="L1621" s="17" t="str">
        <f>OBV!H1621</f>
        <v>CONFIRMED BULLISH</v>
      </c>
    </row>
    <row r="1622" spans="1:12" ht="13.5" x14ac:dyDescent="0.25">
      <c r="A1622" s="3">
        <f>RSI!A1622</f>
        <v>44375</v>
      </c>
      <c r="B1622" s="2">
        <f>RSI!B1622</f>
        <v>3.2092000000000001</v>
      </c>
      <c r="C1622" s="2">
        <f>RSI!I1622</f>
        <v>52.156109884120141</v>
      </c>
      <c r="D1622" s="2">
        <f>MACD!E1622</f>
        <v>1.7890767280128728E-3</v>
      </c>
      <c r="E1622" s="2">
        <f>MACD!F1622</f>
        <v>-1.1559498511637493E-4</v>
      </c>
      <c r="F1622" s="2">
        <f>'Moving Avg'!D1622</f>
        <v>3.21068</v>
      </c>
      <c r="G1622" s="2">
        <f>'Moving Avg'!F1622</f>
        <v>3.198</v>
      </c>
      <c r="H1622" s="2">
        <f>'Moving Avg'!G1622</f>
        <v>3.1911180000000003</v>
      </c>
      <c r="I1622" s="2">
        <f>'Moving Avg'!H1622</f>
        <v>2.9329719999999964</v>
      </c>
      <c r="J1622" s="17" t="str">
        <f>OBV!F1622</f>
        <v>BEARISH</v>
      </c>
      <c r="K1622" s="17" t="str">
        <f>OBV!G1622</f>
        <v>NEUTRAL</v>
      </c>
      <c r="L1622" s="17" t="str">
        <f>OBV!H1622</f>
        <v>BEARISH DIVERGENCE</v>
      </c>
    </row>
    <row r="1623" spans="1:12" ht="13.5" x14ac:dyDescent="0.25">
      <c r="A1623" s="3">
        <f>RSI!A1623</f>
        <v>44376</v>
      </c>
      <c r="B1623" s="2">
        <f>RSI!B1623</f>
        <v>3.2382</v>
      </c>
      <c r="C1623" s="2">
        <f>RSI!I1623</f>
        <v>56.456394841009342</v>
      </c>
      <c r="D1623" s="2">
        <f>MACD!E1623</f>
        <v>-3.0582126045235469E-3</v>
      </c>
      <c r="E1623" s="2">
        <f>MACD!F1623</f>
        <v>-7.0411850899780939E-4</v>
      </c>
      <c r="F1623" s="2">
        <f>'Moving Avg'!D1623</f>
        <v>3.2135799999999994</v>
      </c>
      <c r="G1623" s="2">
        <f>'Moving Avg'!F1623</f>
        <v>3.2037949999999995</v>
      </c>
      <c r="H1623" s="2">
        <f>'Moving Avg'!G1623</f>
        <v>3.1954640000000007</v>
      </c>
      <c r="I1623" s="2">
        <f>'Moving Avg'!H1623</f>
        <v>2.9367749999999968</v>
      </c>
      <c r="J1623" s="17" t="str">
        <f>OBV!F1623</f>
        <v>BEARISH</v>
      </c>
      <c r="K1623" s="17" t="str">
        <f>OBV!G1623</f>
        <v>NEUTRAL</v>
      </c>
      <c r="L1623" s="17" t="str">
        <f>OBV!H1623</f>
        <v>BEARISH DIVERGENCE</v>
      </c>
    </row>
    <row r="1624" spans="1:12" ht="13.5" x14ac:dyDescent="0.25">
      <c r="A1624" s="3">
        <f>RSI!A1624</f>
        <v>44377</v>
      </c>
      <c r="B1624" s="2">
        <f>RSI!B1624</f>
        <v>3.2164999999999999</v>
      </c>
      <c r="C1624" s="2">
        <f>RSI!I1624</f>
        <v>52.643441892051797</v>
      </c>
      <c r="D1624" s="2">
        <f>MACD!E1624</f>
        <v>2.0085346432558993E-3</v>
      </c>
      <c r="E1624" s="2">
        <f>MACD!F1624</f>
        <v>-1.6158787854706771E-4</v>
      </c>
      <c r="F1624" s="2">
        <f>'Moving Avg'!D1624</f>
        <v>3.2193799999999997</v>
      </c>
      <c r="G1624" s="2">
        <f>'Moving Avg'!F1624</f>
        <v>3.2070549999999995</v>
      </c>
      <c r="H1624" s="2">
        <f>'Moving Avg'!G1624</f>
        <v>3.1969140000000005</v>
      </c>
      <c r="I1624" s="2">
        <f>'Moving Avg'!H1624</f>
        <v>2.9404694999999963</v>
      </c>
      <c r="J1624" s="17" t="str">
        <f>OBV!F1624</f>
        <v>BEARISH</v>
      </c>
      <c r="K1624" s="17" t="str">
        <f>OBV!G1624</f>
        <v>NEUTRAL</v>
      </c>
      <c r="L1624" s="17" t="str">
        <f>OBV!H1624</f>
        <v>BEARISH DIVERGENCE</v>
      </c>
    </row>
    <row r="1625" spans="1:12" ht="13.5" x14ac:dyDescent="0.25">
      <c r="A1625" s="3">
        <f>RSI!A1625</f>
        <v>44378</v>
      </c>
      <c r="B1625" s="2">
        <f>RSI!B1625</f>
        <v>3.2164999999999999</v>
      </c>
      <c r="C1625" s="2">
        <f>RSI!I1625</f>
        <v>52.643441892051797</v>
      </c>
      <c r="D1625" s="2">
        <f>MACD!E1625</f>
        <v>6.2026125764931272E-3</v>
      </c>
      <c r="E1625" s="2">
        <f>MACD!F1625</f>
        <v>1.1112522124609714E-3</v>
      </c>
      <c r="F1625" s="2">
        <f>'Moving Avg'!D1625</f>
        <v>3.2193799999999997</v>
      </c>
      <c r="G1625" s="2">
        <f>'Moving Avg'!F1625</f>
        <v>3.2088649999999994</v>
      </c>
      <c r="H1625" s="2">
        <f>'Moving Avg'!G1625</f>
        <v>3.1979280000000005</v>
      </c>
      <c r="I1625" s="2">
        <f>'Moving Avg'!H1625</f>
        <v>2.9439104999999959</v>
      </c>
      <c r="J1625" s="17" t="str">
        <f>OBV!F1625</f>
        <v>BEARISH</v>
      </c>
      <c r="K1625" s="17" t="str">
        <f>OBV!G1625</f>
        <v>NEUTRAL</v>
      </c>
      <c r="L1625" s="17" t="str">
        <f>OBV!H1625</f>
        <v>NEUTRAL</v>
      </c>
    </row>
    <row r="1626" spans="1:12" ht="13.5" x14ac:dyDescent="0.25">
      <c r="A1626" s="3">
        <f>RSI!A1626</f>
        <v>44379</v>
      </c>
      <c r="B1626" s="2">
        <f>RSI!B1626</f>
        <v>3.202</v>
      </c>
      <c r="C1626" s="2">
        <f>RSI!I1626</f>
        <v>50.025171321925313</v>
      </c>
      <c r="D1626" s="2">
        <f>MACD!E1626</f>
        <v>4.0469458566474437E-3</v>
      </c>
      <c r="E1626" s="2">
        <f>MACD!F1626</f>
        <v>1.698390941298266E-3</v>
      </c>
      <c r="F1626" s="2">
        <f>'Moving Avg'!D1626</f>
        <v>3.2164799999999998</v>
      </c>
      <c r="G1626" s="2">
        <f>'Moving Avg'!F1626</f>
        <v>3.2099499999999992</v>
      </c>
      <c r="H1626" s="2">
        <f>'Moving Avg'!G1626</f>
        <v>3.1992320000000007</v>
      </c>
      <c r="I1626" s="2">
        <f>'Moving Avg'!H1626</f>
        <v>2.9472429999999963</v>
      </c>
      <c r="J1626" s="17" t="str">
        <f>OBV!F1626</f>
        <v>BEARISH</v>
      </c>
      <c r="K1626" s="17" t="str">
        <f>OBV!G1626</f>
        <v>NEUTRAL</v>
      </c>
      <c r="L1626" s="17" t="str">
        <f>OBV!H1626</f>
        <v>CONFIRMED BEARISH</v>
      </c>
    </row>
    <row r="1627" spans="1:12" ht="13.5" x14ac:dyDescent="0.25">
      <c r="A1627" s="3">
        <f>RSI!A1627</f>
        <v>44382</v>
      </c>
      <c r="B1627" s="2">
        <f>RSI!B1627</f>
        <v>3.1947000000000001</v>
      </c>
      <c r="C1627" s="2">
        <f>RSI!I1627</f>
        <v>48.711633793457743</v>
      </c>
      <c r="D1627" s="2">
        <f>MACD!E1627</f>
        <v>2.7694640008522065E-3</v>
      </c>
      <c r="E1627" s="2">
        <f>MACD!F1627</f>
        <v>1.9126055532090545E-3</v>
      </c>
      <c r="F1627" s="2">
        <f>'Moving Avg'!D1627</f>
        <v>3.2135799999999994</v>
      </c>
      <c r="G1627" s="2">
        <f>'Moving Avg'!F1627</f>
        <v>3.211034999999999</v>
      </c>
      <c r="H1627" s="2">
        <f>'Moving Avg'!G1627</f>
        <v>3.2003900000000005</v>
      </c>
      <c r="I1627" s="2">
        <f>'Moving Avg'!H1627</f>
        <v>2.9505389999999974</v>
      </c>
      <c r="J1627" s="17" t="str">
        <f>OBV!F1627</f>
        <v>BEARISH</v>
      </c>
      <c r="K1627" s="17" t="str">
        <f>OBV!G1627</f>
        <v>NEUTRAL</v>
      </c>
      <c r="L1627" s="17" t="str">
        <f>OBV!H1627</f>
        <v>CONFIRMED BEARISH</v>
      </c>
    </row>
    <row r="1628" spans="1:12" ht="13.5" x14ac:dyDescent="0.25">
      <c r="A1628" s="3">
        <f>RSI!A1628</f>
        <v>44383</v>
      </c>
      <c r="B1628" s="2">
        <f>RSI!B1628</f>
        <v>3.1802999999999999</v>
      </c>
      <c r="C1628" s="2">
        <f>RSI!I1628</f>
        <v>46.138054836334298</v>
      </c>
      <c r="D1628" s="2">
        <f>MACD!E1628</f>
        <v>7.2652321878976522E-3</v>
      </c>
      <c r="E1628" s="2">
        <f>MACD!F1628</f>
        <v>2.9831308801467741E-3</v>
      </c>
      <c r="F1628" s="2">
        <f>'Moving Avg'!D1628</f>
        <v>3.2019999999999995</v>
      </c>
      <c r="G1628" s="2">
        <f>'Moving Avg'!F1628</f>
        <v>3.2110349999999999</v>
      </c>
      <c r="H1628" s="2">
        <f>'Moving Avg'!G1628</f>
        <v>3.2011159999999994</v>
      </c>
      <c r="I1628" s="2">
        <f>'Moving Avg'!H1628</f>
        <v>2.9539804999999975</v>
      </c>
      <c r="J1628" s="17" t="str">
        <f>OBV!F1628</f>
        <v>BEARISH</v>
      </c>
      <c r="K1628" s="17" t="str">
        <f>OBV!G1628</f>
        <v>NEUTRAL</v>
      </c>
      <c r="L1628" s="17" t="str">
        <f>OBV!H1628</f>
        <v>CONFIRMED BEARISH</v>
      </c>
    </row>
    <row r="1629" spans="1:12" ht="13.5" x14ac:dyDescent="0.25">
      <c r="A1629" s="3">
        <f>RSI!A1629</f>
        <v>44384</v>
      </c>
      <c r="B1629" s="2">
        <f>RSI!B1629</f>
        <v>3.2494000000000001</v>
      </c>
      <c r="C1629" s="2">
        <f>RSI!I1629</f>
        <v>57.689852613392866</v>
      </c>
      <c r="D1629" s="2">
        <f>MACD!E1629</f>
        <v>5.1160062859834099E-4</v>
      </c>
      <c r="E1629" s="2">
        <f>MACD!F1629</f>
        <v>2.4888248298370877E-3</v>
      </c>
      <c r="F1629" s="2">
        <f>'Moving Avg'!D1629</f>
        <v>3.20858</v>
      </c>
      <c r="G1629" s="2">
        <f>'Moving Avg'!F1629</f>
        <v>3.2130449999999988</v>
      </c>
      <c r="H1629" s="2">
        <f>'Moving Avg'!G1629</f>
        <v>3.202788</v>
      </c>
      <c r="I1629" s="2">
        <f>'Moving Avg'!H1629</f>
        <v>2.9573689999999972</v>
      </c>
      <c r="J1629" s="17" t="str">
        <f>OBV!F1629</f>
        <v>BEARISH</v>
      </c>
      <c r="K1629" s="17" t="str">
        <f>OBV!G1629</f>
        <v>NEUTRAL</v>
      </c>
      <c r="L1629" s="17" t="str">
        <f>OBV!H1629</f>
        <v>CONFIRMED BEARISH</v>
      </c>
    </row>
    <row r="1630" spans="1:12" ht="13.5" x14ac:dyDescent="0.25">
      <c r="A1630" s="3">
        <f>RSI!A1630</f>
        <v>44385</v>
      </c>
      <c r="B1630" s="2">
        <f>RSI!B1630</f>
        <v>3.2494000000000001</v>
      </c>
      <c r="C1630" s="2">
        <f>RSI!I1630</f>
        <v>57.689852613392873</v>
      </c>
      <c r="D1630" s="2">
        <f>MACD!E1630</f>
        <v>-1.0294109990991451E-3</v>
      </c>
      <c r="E1630" s="2">
        <f>MACD!F1630</f>
        <v>1.7851776640498411E-3</v>
      </c>
      <c r="F1630" s="2">
        <f>'Moving Avg'!D1630</f>
        <v>3.21516</v>
      </c>
      <c r="G1630" s="2">
        <f>'Moving Avg'!F1630</f>
        <v>3.2143299999999995</v>
      </c>
      <c r="H1630" s="2">
        <f>'Moving Avg'!G1630</f>
        <v>3.2033020000000003</v>
      </c>
      <c r="I1630" s="2">
        <f>'Moving Avg'!H1630</f>
        <v>2.9611194999999975</v>
      </c>
      <c r="J1630" s="17" t="str">
        <f>OBV!F1630</f>
        <v>BEARISH</v>
      </c>
      <c r="K1630" s="17" t="str">
        <f>OBV!G1630</f>
        <v>NEUTRAL</v>
      </c>
      <c r="L1630" s="17" t="str">
        <f>OBV!H1630</f>
        <v>CONFIRMED BEARISH</v>
      </c>
    </row>
    <row r="1631" spans="1:12" ht="13.5" x14ac:dyDescent="0.25">
      <c r="A1631" s="3">
        <f>RSI!A1631</f>
        <v>44386</v>
      </c>
      <c r="B1631" s="2">
        <f>RSI!B1631</f>
        <v>3.2261000000000002</v>
      </c>
      <c r="C1631" s="2">
        <f>RSI!I1631</f>
        <v>53.225727187241084</v>
      </c>
      <c r="D1631" s="2">
        <f>MACD!E1631</f>
        <v>-8.7402796098068336E-4</v>
      </c>
      <c r="E1631" s="2">
        <f>MACD!F1631</f>
        <v>1.2533365390437364E-3</v>
      </c>
      <c r="F1631" s="2">
        <f>'Moving Avg'!D1631</f>
        <v>3.2199799999999996</v>
      </c>
      <c r="G1631" s="2">
        <f>'Moving Avg'!F1631</f>
        <v>3.2151749999999999</v>
      </c>
      <c r="H1631" s="2">
        <f>'Moving Avg'!G1631</f>
        <v>3.2034940000000001</v>
      </c>
      <c r="I1631" s="2">
        <f>'Moving Avg'!H1631</f>
        <v>2.9647174999999972</v>
      </c>
      <c r="J1631" s="17" t="str">
        <f>OBV!F1631</f>
        <v>BEARISH</v>
      </c>
      <c r="K1631" s="17" t="str">
        <f>OBV!G1631</f>
        <v>NEUTRAL</v>
      </c>
      <c r="L1631" s="17" t="str">
        <f>OBV!H1631</f>
        <v>CONFIRMED BEARISH</v>
      </c>
    </row>
    <row r="1632" spans="1:12" ht="13.5" x14ac:dyDescent="0.25">
      <c r="A1632" s="3">
        <f>RSI!A1632</f>
        <v>44389</v>
      </c>
      <c r="B1632" s="2">
        <f>RSI!B1632</f>
        <v>3.2027999999999999</v>
      </c>
      <c r="C1632" s="2">
        <f>RSI!I1632</f>
        <v>49.131415346250321</v>
      </c>
      <c r="D1632" s="2">
        <f>MACD!E1632</f>
        <v>-2.4888138740086774E-4</v>
      </c>
      <c r="E1632" s="2">
        <f>MACD!F1632</f>
        <v>9.5289295375481557E-4</v>
      </c>
      <c r="F1632" s="2">
        <f>'Moving Avg'!D1632</f>
        <v>3.2216</v>
      </c>
      <c r="G1632" s="2">
        <f>'Moving Avg'!F1632</f>
        <v>3.2141299999999999</v>
      </c>
      <c r="H1632" s="2">
        <f>'Moving Avg'!G1632</f>
        <v>3.2036559999999996</v>
      </c>
      <c r="I1632" s="2">
        <f>'Moving Avg'!H1632</f>
        <v>2.9682349999999968</v>
      </c>
      <c r="J1632" s="17" t="str">
        <f>OBV!F1632</f>
        <v>BEARISH</v>
      </c>
      <c r="K1632" s="17" t="str">
        <f>OBV!G1632</f>
        <v>NEUTRAL</v>
      </c>
      <c r="L1632" s="17" t="str">
        <f>OBV!H1632</f>
        <v>CONFIRMED BEARISH</v>
      </c>
    </row>
    <row r="1633" spans="1:12" ht="13.5" x14ac:dyDescent="0.25">
      <c r="A1633" s="3">
        <f>RSI!A1633</f>
        <v>44390</v>
      </c>
      <c r="B1633" s="2">
        <f>RSI!B1633</f>
        <v>3.1560999999999999</v>
      </c>
      <c r="C1633" s="2">
        <f>RSI!I1633</f>
        <v>42.135381704179963</v>
      </c>
      <c r="D1633" s="2">
        <f>MACD!E1633</f>
        <v>8.2374742629811593E-3</v>
      </c>
      <c r="E1633" s="2">
        <f>MACD!F1633</f>
        <v>2.4098092156000844E-3</v>
      </c>
      <c r="F1633" s="2">
        <f>'Moving Avg'!D1633</f>
        <v>3.2167599999999998</v>
      </c>
      <c r="G1633" s="2">
        <f>'Moving Avg'!F1633</f>
        <v>3.2125599999999999</v>
      </c>
      <c r="H1633" s="2">
        <f>'Moving Avg'!G1633</f>
        <v>3.2028839999999996</v>
      </c>
      <c r="I1633" s="2">
        <f>'Moving Avg'!H1633</f>
        <v>2.971229499999998</v>
      </c>
      <c r="J1633" s="17" t="str">
        <f>OBV!F1633</f>
        <v>BEARISH</v>
      </c>
      <c r="K1633" s="17" t="str">
        <f>OBV!G1633</f>
        <v>NEUTRAL</v>
      </c>
      <c r="L1633" s="17" t="str">
        <f>OBV!H1633</f>
        <v>CONFIRMED BEARISH</v>
      </c>
    </row>
    <row r="1634" spans="1:12" ht="13.5" x14ac:dyDescent="0.25">
      <c r="A1634" s="3">
        <f>RSI!A1634</f>
        <v>44391</v>
      </c>
      <c r="B1634" s="2">
        <f>RSI!B1634</f>
        <v>3.1871999999999998</v>
      </c>
      <c r="C1634" s="2">
        <f>RSI!I1634</f>
        <v>47.497101184574198</v>
      </c>
      <c r="D1634" s="2">
        <f>MACD!E1634</f>
        <v>1.0085901347890225E-2</v>
      </c>
      <c r="E1634" s="2">
        <f>MACD!F1634</f>
        <v>3.9450276420581127E-3</v>
      </c>
      <c r="F1634" s="2">
        <f>'Moving Avg'!D1634</f>
        <v>3.2043200000000001</v>
      </c>
      <c r="G1634" s="2">
        <f>'Moving Avg'!F1634</f>
        <v>3.2100099999999996</v>
      </c>
      <c r="H1634" s="2">
        <f>'Moving Avg'!G1634</f>
        <v>3.2033119999999995</v>
      </c>
      <c r="I1634" s="2">
        <f>'Moving Avg'!H1634</f>
        <v>2.9745964999999974</v>
      </c>
      <c r="J1634" s="17" t="str">
        <f>OBV!F1634</f>
        <v>BEARISH</v>
      </c>
      <c r="K1634" s="17" t="str">
        <f>OBV!G1634</f>
        <v>NEUTRAL</v>
      </c>
      <c r="L1634" s="17" t="str">
        <f>OBV!H1634</f>
        <v>CONFIRMED BEARISH</v>
      </c>
    </row>
    <row r="1635" spans="1:12" ht="13.5" x14ac:dyDescent="0.25">
      <c r="A1635" s="3">
        <f>RSI!A1635</f>
        <v>44392</v>
      </c>
      <c r="B1635" s="2">
        <f>RSI!B1635</f>
        <v>3.1871999999999998</v>
      </c>
      <c r="C1635" s="2">
        <f>RSI!I1635</f>
        <v>47.497101184574198</v>
      </c>
      <c r="D1635" s="2">
        <f>MACD!E1635</f>
        <v>1.1753063293640675E-2</v>
      </c>
      <c r="E1635" s="2">
        <f>MACD!F1635</f>
        <v>5.5066347723746259E-3</v>
      </c>
      <c r="F1635" s="2">
        <f>'Moving Avg'!D1635</f>
        <v>3.1918800000000003</v>
      </c>
      <c r="G1635" s="2">
        <f>'Moving Avg'!F1635</f>
        <v>3.2074600000000002</v>
      </c>
      <c r="H1635" s="2">
        <f>'Moving Avg'!G1635</f>
        <v>3.2034499999999997</v>
      </c>
      <c r="I1635" s="2">
        <f>'Moving Avg'!H1635</f>
        <v>2.9775649999999971</v>
      </c>
      <c r="J1635" s="17" t="str">
        <f>OBV!F1635</f>
        <v>BEARISH</v>
      </c>
      <c r="K1635" s="17" t="str">
        <f>OBV!G1635</f>
        <v>NEUTRAL</v>
      </c>
      <c r="L1635" s="17" t="str">
        <f>OBV!H1635</f>
        <v>CONFIRMED BEARISH</v>
      </c>
    </row>
    <row r="1636" spans="1:12" ht="13.5" x14ac:dyDescent="0.25">
      <c r="A1636" s="3">
        <f>RSI!A1636</f>
        <v>44393</v>
      </c>
      <c r="B1636" s="2">
        <f>RSI!B1636</f>
        <v>3.1871999999999998</v>
      </c>
      <c r="C1636" s="2">
        <f>RSI!I1636</f>
        <v>47.497101184574198</v>
      </c>
      <c r="D1636" s="2">
        <f>MACD!E1636</f>
        <v>1.1028440165170572E-2</v>
      </c>
      <c r="E1636" s="2">
        <f>MACD!F1636</f>
        <v>6.6109958509338153E-3</v>
      </c>
      <c r="F1636" s="2">
        <f>'Moving Avg'!D1636</f>
        <v>3.1840999999999999</v>
      </c>
      <c r="G1636" s="2">
        <f>'Moving Avg'!F1636</f>
        <v>3.2070850000000002</v>
      </c>
      <c r="H1636" s="2">
        <f>'Moving Avg'!G1636</f>
        <v>3.2034439999999993</v>
      </c>
      <c r="I1636" s="2">
        <f>'Moving Avg'!H1636</f>
        <v>2.9802799999999969</v>
      </c>
      <c r="J1636" s="17" t="str">
        <f>OBV!F1636</f>
        <v>BEARISH</v>
      </c>
      <c r="K1636" s="17" t="str">
        <f>OBV!G1636</f>
        <v>NEUTRAL</v>
      </c>
      <c r="L1636" s="17" t="str">
        <f>OBV!H1636</f>
        <v>CONFIRMED BEARISH</v>
      </c>
    </row>
    <row r="1637" spans="1:12" ht="13.5" x14ac:dyDescent="0.25">
      <c r="A1637" s="3">
        <f>RSI!A1637</f>
        <v>44396</v>
      </c>
      <c r="B1637" s="2">
        <f>RSI!B1637</f>
        <v>3.1871999999999998</v>
      </c>
      <c r="C1637" s="2">
        <f>RSI!I1637</f>
        <v>47.497101184574198</v>
      </c>
      <c r="D1637" s="2">
        <f>MACD!E1637</f>
        <v>9.3806193076488853E-3</v>
      </c>
      <c r="E1637" s="2">
        <f>MACD!F1637</f>
        <v>7.1649205422768293E-3</v>
      </c>
      <c r="F1637" s="2">
        <f>'Moving Avg'!D1637</f>
        <v>3.1809800000000004</v>
      </c>
      <c r="G1637" s="2">
        <f>'Moving Avg'!F1637</f>
        <v>3.2067100000000002</v>
      </c>
      <c r="H1637" s="2">
        <f>'Moving Avg'!G1637</f>
        <v>3.2034379999999989</v>
      </c>
      <c r="I1637" s="2">
        <f>'Moving Avg'!H1637</f>
        <v>2.9833574999999968</v>
      </c>
      <c r="J1637" s="17" t="str">
        <f>OBV!F1637</f>
        <v>BEARISH</v>
      </c>
      <c r="K1637" s="17" t="str">
        <f>OBV!G1637</f>
        <v>NEUTRAL</v>
      </c>
      <c r="L1637" s="17" t="str">
        <f>OBV!H1637</f>
        <v>CONFIRMED BEARISH</v>
      </c>
    </row>
    <row r="1638" spans="1:12" ht="13.5" x14ac:dyDescent="0.25">
      <c r="A1638" s="3">
        <f>RSI!A1638</f>
        <v>44399</v>
      </c>
      <c r="B1638" s="2">
        <f>RSI!B1638</f>
        <v>3.1871999999999998</v>
      </c>
      <c r="C1638" s="2">
        <f>RSI!I1638</f>
        <v>47.497101184574198</v>
      </c>
      <c r="D1638" s="2">
        <f>MACD!E1638</f>
        <v>5.8527753958284023E-3</v>
      </c>
      <c r="E1638" s="2">
        <f>MACD!F1638</f>
        <v>6.9024915129871443E-3</v>
      </c>
      <c r="F1638" s="2">
        <f>'Moving Avg'!D1638</f>
        <v>3.1871999999999998</v>
      </c>
      <c r="G1638" s="2">
        <f>'Moving Avg'!F1638</f>
        <v>3.2048849999999995</v>
      </c>
      <c r="H1638" s="2">
        <f>'Moving Avg'!G1638</f>
        <v>3.2034319999999989</v>
      </c>
      <c r="I1638" s="2">
        <f>'Moving Avg'!H1638</f>
        <v>2.986796999999997</v>
      </c>
      <c r="J1638" s="17" t="str">
        <f>OBV!F1638</f>
        <v>BULLISH</v>
      </c>
      <c r="K1638" s="17" t="str">
        <f>OBV!G1638</f>
        <v>NEUTRAL</v>
      </c>
      <c r="L1638" s="17" t="str">
        <f>OBV!H1638</f>
        <v>CONFIRMED BULLISH</v>
      </c>
    </row>
    <row r="1639" spans="1:12" ht="13.5" x14ac:dyDescent="0.25">
      <c r="A1639" s="3">
        <f>RSI!A1639</f>
        <v>44400</v>
      </c>
      <c r="B1639" s="2">
        <f>RSI!B1639</f>
        <v>3.2261000000000002</v>
      </c>
      <c r="C1639" s="2">
        <f>RSI!I1639</f>
        <v>55.044338667000851</v>
      </c>
      <c r="D1639" s="2">
        <f>MACD!E1639</f>
        <v>1.0692752098580449E-2</v>
      </c>
      <c r="E1639" s="2">
        <f>MACD!F1639</f>
        <v>7.6605436301058049E-3</v>
      </c>
      <c r="F1639" s="2">
        <f>'Moving Avg'!D1639</f>
        <v>3.1949800000000002</v>
      </c>
      <c r="G1639" s="2">
        <f>'Moving Avg'!F1639</f>
        <v>3.2068149999999997</v>
      </c>
      <c r="H1639" s="2">
        <f>'Moving Avg'!G1639</f>
        <v>3.2037699999999996</v>
      </c>
      <c r="I1639" s="2">
        <f>'Moving Avg'!H1639</f>
        <v>2.9906119999999965</v>
      </c>
      <c r="J1639" s="17" t="str">
        <f>OBV!F1639</f>
        <v>BULLISH</v>
      </c>
      <c r="K1639" s="17" t="str">
        <f>OBV!G1639</f>
        <v>NEUTRAL</v>
      </c>
      <c r="L1639" s="17" t="str">
        <f>OBV!H1639</f>
        <v>CONFIRMED BULLISH</v>
      </c>
    </row>
    <row r="1640" spans="1:12" ht="13.5" x14ac:dyDescent="0.25">
      <c r="A1640" s="3">
        <f>RSI!A1640</f>
        <v>44403</v>
      </c>
      <c r="B1640" s="2">
        <f>RSI!B1640</f>
        <v>3.2572000000000001</v>
      </c>
      <c r="C1640" s="2">
        <f>RSI!I1640</f>
        <v>59.995520016082843</v>
      </c>
      <c r="D1640" s="2">
        <f>MACD!E1640</f>
        <v>1.2324725274826864E-2</v>
      </c>
      <c r="E1640" s="2">
        <f>MACD!F1640</f>
        <v>8.5933799590500182E-3</v>
      </c>
      <c r="F1640" s="2">
        <f>'Moving Avg'!D1640</f>
        <v>3.2089799999999995</v>
      </c>
      <c r="G1640" s="2">
        <f>'Moving Avg'!F1640</f>
        <v>3.2088499999999995</v>
      </c>
      <c r="H1640" s="2">
        <f>'Moving Avg'!G1640</f>
        <v>3.2047299999999992</v>
      </c>
      <c r="I1640" s="2">
        <f>'Moving Avg'!H1640</f>
        <v>2.9942204999999968</v>
      </c>
      <c r="J1640" s="17" t="str">
        <f>OBV!F1640</f>
        <v>BULLISH</v>
      </c>
      <c r="K1640" s="17" t="str">
        <f>OBV!G1640</f>
        <v>NEUTRAL</v>
      </c>
      <c r="L1640" s="17" t="str">
        <f>OBV!H1640</f>
        <v>CONFIRMED BULLISH</v>
      </c>
    </row>
    <row r="1641" spans="1:12" ht="13.5" x14ac:dyDescent="0.25">
      <c r="A1641" s="3">
        <f>RSI!A1641</f>
        <v>44404</v>
      </c>
      <c r="B1641" s="2">
        <f>RSI!B1641</f>
        <v>3.2572000000000001</v>
      </c>
      <c r="C1641" s="2">
        <f>RSI!I1641</f>
        <v>59.995520016082843</v>
      </c>
      <c r="D1641" s="2">
        <f>MACD!E1641</f>
        <v>9.7893797545092198E-3</v>
      </c>
      <c r="E1641" s="2">
        <f>MACD!F1641</f>
        <v>8.8325799181418595E-3</v>
      </c>
      <c r="F1641" s="2">
        <f>'Moving Avg'!D1641</f>
        <v>3.2229800000000006</v>
      </c>
      <c r="G1641" s="2">
        <f>'Moving Avg'!F1641</f>
        <v>3.2108849999999998</v>
      </c>
      <c r="H1641" s="2">
        <f>'Moving Avg'!G1641</f>
        <v>3.2053999999999996</v>
      </c>
      <c r="I1641" s="2">
        <f>'Moving Avg'!H1641</f>
        <v>2.9978289999999972</v>
      </c>
      <c r="J1641" s="17" t="str">
        <f>OBV!F1641</f>
        <v>BULLISH</v>
      </c>
      <c r="K1641" s="17" t="str">
        <f>OBV!G1641</f>
        <v>NEUTRAL</v>
      </c>
      <c r="L1641" s="17" t="str">
        <f>OBV!H1641</f>
        <v>CONFIRMED BULLISH</v>
      </c>
    </row>
    <row r="1642" spans="1:12" ht="13.5" x14ac:dyDescent="0.25">
      <c r="A1642" s="3">
        <f>RSI!A1642</f>
        <v>44405</v>
      </c>
      <c r="B1642" s="2">
        <f>RSI!B1642</f>
        <v>3.2494000000000001</v>
      </c>
      <c r="C1642" s="2">
        <f>RSI!I1642</f>
        <v>58.133208551091961</v>
      </c>
      <c r="D1642" s="2">
        <f>MACD!E1642</f>
        <v>4.3301844921006527E-3</v>
      </c>
      <c r="E1642" s="2">
        <f>MACD!F1642</f>
        <v>7.9321008329336189E-3</v>
      </c>
      <c r="F1642" s="2">
        <f>'Moving Avg'!D1642</f>
        <v>3.2354200000000004</v>
      </c>
      <c r="G1642" s="2">
        <f>'Moving Avg'!F1642</f>
        <v>3.2128949999999987</v>
      </c>
      <c r="H1642" s="2">
        <f>'Moving Avg'!G1642</f>
        <v>3.2059139999999995</v>
      </c>
      <c r="I1642" s="2">
        <f>'Moving Avg'!H1642</f>
        <v>3.0015794999999974</v>
      </c>
      <c r="J1642" s="17" t="str">
        <f>OBV!F1642</f>
        <v>BULLISH</v>
      </c>
      <c r="K1642" s="17" t="str">
        <f>OBV!G1642</f>
        <v>NEUTRAL</v>
      </c>
      <c r="L1642" s="17" t="str">
        <f>OBV!H1642</f>
        <v>CONFIRMED BULLISH</v>
      </c>
    </row>
    <row r="1643" spans="1:12" ht="13.5" x14ac:dyDescent="0.25">
      <c r="A1643" s="3">
        <f>RSI!A1643</f>
        <v>44406</v>
      </c>
      <c r="B1643" s="2">
        <f>RSI!B1643</f>
        <v>3.2416</v>
      </c>
      <c r="C1643" s="2">
        <f>RSI!I1643</f>
        <v>56.252757660743164</v>
      </c>
      <c r="D1643" s="2">
        <f>MACD!E1643</f>
        <v>-7.1342013629731582E-3</v>
      </c>
      <c r="E1643" s="2">
        <f>MACD!F1643</f>
        <v>4.9188403937522641E-3</v>
      </c>
      <c r="F1643" s="2">
        <f>'Moving Avg'!D1643</f>
        <v>3.2463000000000002</v>
      </c>
      <c r="G1643" s="2">
        <f>'Moving Avg'!F1643</f>
        <v>3.2130649999999994</v>
      </c>
      <c r="H1643" s="2">
        <f>'Moving Avg'!G1643</f>
        <v>3.2064159999999999</v>
      </c>
      <c r="I1643" s="2">
        <f>'Moving Avg'!H1643</f>
        <v>3.0048199999999969</v>
      </c>
      <c r="J1643" s="17" t="str">
        <f>OBV!F1643</f>
        <v>BULLISH</v>
      </c>
      <c r="K1643" s="17" t="str">
        <f>OBV!G1643</f>
        <v>NEUTRAL</v>
      </c>
      <c r="L1643" s="17" t="str">
        <f>OBV!H1643</f>
        <v>CONFIRMED BULLISH</v>
      </c>
    </row>
    <row r="1644" spans="1:12" ht="13.5" x14ac:dyDescent="0.25">
      <c r="A1644" s="3">
        <f>RSI!A1644</f>
        <v>44407</v>
      </c>
      <c r="B1644" s="2">
        <f>RSI!B1644</f>
        <v>3.2650000000000001</v>
      </c>
      <c r="C1644" s="2">
        <f>RSI!I1644</f>
        <v>60.392049186334816</v>
      </c>
      <c r="D1644" s="2">
        <f>MACD!E1644</f>
        <v>-1.395804553588853E-2</v>
      </c>
      <c r="E1644" s="2">
        <f>MACD!F1644</f>
        <v>1.1434632078241051E-3</v>
      </c>
      <c r="F1644" s="2">
        <f>'Moving Avg'!D1644</f>
        <v>3.2540799999999996</v>
      </c>
      <c r="G1644" s="2">
        <f>'Moving Avg'!F1644</f>
        <v>3.2154899999999991</v>
      </c>
      <c r="H1644" s="2">
        <f>'Moving Avg'!G1644</f>
        <v>3.207965999999999</v>
      </c>
      <c r="I1644" s="2">
        <f>'Moving Avg'!H1644</f>
        <v>3.008467499999997</v>
      </c>
      <c r="J1644" s="17" t="str">
        <f>OBV!F1644</f>
        <v>BULLISH</v>
      </c>
      <c r="K1644" s="17" t="str">
        <f>OBV!G1644</f>
        <v>NEUTRAL</v>
      </c>
      <c r="L1644" s="17" t="str">
        <f>OBV!H1644</f>
        <v>CONFIRMED BULLISH</v>
      </c>
    </row>
    <row r="1645" spans="1:12" ht="13.5" x14ac:dyDescent="0.25">
      <c r="A1645" s="3">
        <f>RSI!A1645</f>
        <v>44410</v>
      </c>
      <c r="B1645" s="2">
        <f>RSI!B1645</f>
        <v>3.3582000000000001</v>
      </c>
      <c r="C1645" s="2">
        <f>RSI!I1645</f>
        <v>71.826229624792077</v>
      </c>
      <c r="D1645" s="2">
        <f>MACD!E1645</f>
        <v>-2.6935609539900263E-2</v>
      </c>
      <c r="E1645" s="2">
        <f>MACD!F1645</f>
        <v>-4.4723513417207691E-3</v>
      </c>
      <c r="F1645" s="2">
        <f>'Moving Avg'!D1645</f>
        <v>3.2742800000000001</v>
      </c>
      <c r="G1645" s="2">
        <f>'Moving Avg'!F1645</f>
        <v>3.2225749999999991</v>
      </c>
      <c r="H1645" s="2">
        <f>'Moving Avg'!G1645</f>
        <v>3.2106559999999997</v>
      </c>
      <c r="I1645" s="2">
        <f>'Moving Avg'!H1645</f>
        <v>3.0125809999999973</v>
      </c>
      <c r="J1645" s="17" t="str">
        <f>OBV!F1645</f>
        <v>BULLISH</v>
      </c>
      <c r="K1645" s="17" t="str">
        <f>OBV!G1645</f>
        <v>NEUTRAL</v>
      </c>
      <c r="L1645" s="17" t="str">
        <f>OBV!H1645</f>
        <v>CONFIRMED BULLISH</v>
      </c>
    </row>
    <row r="1646" spans="1:12" ht="13.5" x14ac:dyDescent="0.25">
      <c r="A1646" s="3">
        <f>RSI!A1646</f>
        <v>44411</v>
      </c>
      <c r="B1646" s="2">
        <f>RSI!B1646</f>
        <v>3.3582000000000001</v>
      </c>
      <c r="C1646" s="2">
        <f>RSI!I1646</f>
        <v>71.826229624792077</v>
      </c>
      <c r="D1646" s="2">
        <f>MACD!E1646</f>
        <v>-3.8744976100993256E-2</v>
      </c>
      <c r="E1646" s="2">
        <f>MACD!F1646</f>
        <v>-1.1326876293575268E-2</v>
      </c>
      <c r="F1646" s="2">
        <f>'Moving Avg'!D1646</f>
        <v>3.2944800000000001</v>
      </c>
      <c r="G1646" s="2">
        <f>'Moving Avg'!F1646</f>
        <v>3.2303849999999992</v>
      </c>
      <c r="H1646" s="2">
        <f>'Moving Avg'!G1646</f>
        <v>3.2133459999999996</v>
      </c>
      <c r="I1646" s="2">
        <f>'Moving Avg'!H1646</f>
        <v>3.0166944999999976</v>
      </c>
      <c r="J1646" s="17" t="str">
        <f>OBV!F1646</f>
        <v>BULLISH</v>
      </c>
      <c r="K1646" s="17" t="str">
        <f>OBV!G1646</f>
        <v>NEUTRAL</v>
      </c>
      <c r="L1646" s="17" t="str">
        <f>OBV!H1646</f>
        <v>CONFIRMED BULLISH</v>
      </c>
    </row>
    <row r="1647" spans="1:12" ht="13.5" x14ac:dyDescent="0.25">
      <c r="A1647" s="3">
        <f>RSI!A1647</f>
        <v>44412</v>
      </c>
      <c r="B1647" s="2">
        <f>RSI!B1647</f>
        <v>3.3193999999999999</v>
      </c>
      <c r="C1647" s="2">
        <f>RSI!I1647</f>
        <v>63.039618186691705</v>
      </c>
      <c r="D1647" s="2">
        <f>MACD!E1647</f>
        <v>-4.6630434505257501E-2</v>
      </c>
      <c r="E1647" s="2">
        <f>MACD!F1647</f>
        <v>-1.8387587935911713E-2</v>
      </c>
      <c r="F1647" s="2">
        <f>'Moving Avg'!D1647</f>
        <v>3.3084800000000003</v>
      </c>
      <c r="G1647" s="2">
        <f>'Moving Avg'!F1647</f>
        <v>3.2366199999999998</v>
      </c>
      <c r="H1647" s="2">
        <f>'Moving Avg'!G1647</f>
        <v>3.2171440000000002</v>
      </c>
      <c r="I1647" s="2">
        <f>'Moving Avg'!H1647</f>
        <v>3.0206864999999969</v>
      </c>
      <c r="J1647" s="17" t="str">
        <f>OBV!F1647</f>
        <v>BULLISH</v>
      </c>
      <c r="K1647" s="17" t="str">
        <f>OBV!G1647</f>
        <v>NEUTRAL</v>
      </c>
      <c r="L1647" s="17" t="str">
        <f>OBV!H1647</f>
        <v>CONFIRMED BULLISH</v>
      </c>
    </row>
    <row r="1648" spans="1:12" ht="13.5" x14ac:dyDescent="0.25">
      <c r="A1648" s="3">
        <f>RSI!A1648</f>
        <v>44413</v>
      </c>
      <c r="B1648" s="2">
        <f>RSI!B1648</f>
        <v>3.3037999999999998</v>
      </c>
      <c r="C1648" s="2">
        <f>RSI!I1648</f>
        <v>59.868487124950335</v>
      </c>
      <c r="D1648" s="2">
        <f>MACD!E1648</f>
        <v>-5.2628096394577994E-2</v>
      </c>
      <c r="E1648" s="2">
        <f>MACD!F1648</f>
        <v>-2.5235689627644969E-2</v>
      </c>
      <c r="F1648" s="2">
        <f>'Moving Avg'!D1648</f>
        <v>3.3209200000000001</v>
      </c>
      <c r="G1648" s="2">
        <f>'Moving Avg'!F1648</f>
        <v>3.2427949999999996</v>
      </c>
      <c r="H1648" s="2">
        <f>'Moving Avg'!G1648</f>
        <v>3.21889</v>
      </c>
      <c r="I1648" s="2">
        <f>'Moving Avg'!H1648</f>
        <v>3.0241654999999978</v>
      </c>
      <c r="J1648" s="17" t="str">
        <f>OBV!F1648</f>
        <v>BULLISH</v>
      </c>
      <c r="K1648" s="17" t="str">
        <f>OBV!G1648</f>
        <v>NEUTRAL</v>
      </c>
      <c r="L1648" s="17" t="str">
        <f>OBV!H1648</f>
        <v>CONFIRMED BULLISH</v>
      </c>
    </row>
    <row r="1649" spans="1:12" ht="13.5" x14ac:dyDescent="0.25">
      <c r="A1649" s="3">
        <f>RSI!A1649</f>
        <v>44414</v>
      </c>
      <c r="B1649" s="2">
        <f>RSI!B1649</f>
        <v>3.2883</v>
      </c>
      <c r="C1649" s="2">
        <f>RSI!I1649</f>
        <v>56.810597818960176</v>
      </c>
      <c r="D1649" s="2">
        <f>MACD!E1649</f>
        <v>-5.0923380252084538E-2</v>
      </c>
      <c r="E1649" s="2">
        <f>MACD!F1649</f>
        <v>-3.0373227752532886E-2</v>
      </c>
      <c r="F1649" s="2">
        <f>'Moving Avg'!D1649</f>
        <v>3.32558</v>
      </c>
      <c r="G1649" s="2">
        <f>'Moving Avg'!F1649</f>
        <v>3.2447400000000002</v>
      </c>
      <c r="H1649" s="2">
        <f>'Moving Avg'!G1649</f>
        <v>3.2203260000000005</v>
      </c>
      <c r="I1649" s="2">
        <f>'Moving Avg'!H1649</f>
        <v>3.0276034999999979</v>
      </c>
      <c r="J1649" s="17" t="str">
        <f>OBV!F1649</f>
        <v>BULLISH</v>
      </c>
      <c r="K1649" s="17" t="str">
        <f>OBV!G1649</f>
        <v>NEUTRAL</v>
      </c>
      <c r="L1649" s="17" t="str">
        <f>OBV!H1649</f>
        <v>CONFIRMED BULLISH</v>
      </c>
    </row>
    <row r="1650" spans="1:12" ht="13.5" x14ac:dyDescent="0.25">
      <c r="A1650" s="3">
        <f>RSI!A1650</f>
        <v>44417</v>
      </c>
      <c r="B1650" s="2">
        <f>RSI!B1650</f>
        <v>3.3349000000000002</v>
      </c>
      <c r="C1650" s="2">
        <f>RSI!I1650</f>
        <v>62.939390561810946</v>
      </c>
      <c r="D1650" s="2">
        <f>MACD!E1650</f>
        <v>-4.8383521391133222E-2</v>
      </c>
      <c r="E1650" s="2">
        <f>MACD!F1650</f>
        <v>-3.3975286480252956E-2</v>
      </c>
      <c r="F1650" s="2">
        <f>'Moving Avg'!D1650</f>
        <v>3.3209200000000001</v>
      </c>
      <c r="G1650" s="2">
        <f>'Moving Avg'!F1650</f>
        <v>3.249015</v>
      </c>
      <c r="H1650" s="2">
        <f>'Moving Avg'!G1650</f>
        <v>3.2226940000000002</v>
      </c>
      <c r="I1650" s="2">
        <f>'Moving Avg'!H1650</f>
        <v>3.0313829999999977</v>
      </c>
      <c r="J1650" s="17" t="str">
        <f>OBV!F1650</f>
        <v>BEARISH</v>
      </c>
      <c r="K1650" s="17" t="str">
        <f>OBV!G1650</f>
        <v>NEUTRAL</v>
      </c>
      <c r="L1650" s="17" t="str">
        <f>OBV!H1650</f>
        <v>CONFIRMED BEARISH</v>
      </c>
    </row>
    <row r="1651" spans="1:12" ht="13.5" x14ac:dyDescent="0.25">
      <c r="A1651" s="3">
        <f>RSI!A1651</f>
        <v>44419</v>
      </c>
      <c r="B1651" s="2">
        <f>RSI!B1651</f>
        <v>3.2883</v>
      </c>
      <c r="C1651" s="2">
        <f>RSI!I1651</f>
        <v>54.595988716553883</v>
      </c>
      <c r="D1651" s="2">
        <f>MACD!E1651</f>
        <v>-4.3275842552597421E-2</v>
      </c>
      <c r="E1651" s="2">
        <f>MACD!F1651</f>
        <v>-3.5835397694721847E-2</v>
      </c>
      <c r="F1651" s="2">
        <f>'Moving Avg'!D1651</f>
        <v>3.30694</v>
      </c>
      <c r="G1651" s="2">
        <f>'Moving Avg'!F1651</f>
        <v>3.2521250000000004</v>
      </c>
      <c r="H1651" s="2">
        <f>'Moving Avg'!G1651</f>
        <v>3.2232619999999996</v>
      </c>
      <c r="I1651" s="2">
        <f>'Moving Avg'!H1651</f>
        <v>3.0351469999999985</v>
      </c>
      <c r="J1651" s="17" t="str">
        <f>OBV!F1651</f>
        <v>BEARISH</v>
      </c>
      <c r="K1651" s="17" t="str">
        <f>OBV!G1651</f>
        <v>NEUTRAL</v>
      </c>
      <c r="L1651" s="17" t="str">
        <f>OBV!H1651</f>
        <v>CONFIRMED BEARISH</v>
      </c>
    </row>
    <row r="1652" spans="1:12" ht="13.5" x14ac:dyDescent="0.25">
      <c r="A1652" s="3">
        <f>RSI!A1652</f>
        <v>44420</v>
      </c>
      <c r="B1652" s="2">
        <f>RSI!B1652</f>
        <v>3.3037999999999998</v>
      </c>
      <c r="C1652" s="2">
        <f>RSI!I1652</f>
        <v>56.654236922247726</v>
      </c>
      <c r="D1652" s="2">
        <f>MACD!E1652</f>
        <v>-4.1483491980494946E-2</v>
      </c>
      <c r="E1652" s="2">
        <f>MACD!F1652</f>
        <v>-3.6965016551876471E-2</v>
      </c>
      <c r="F1652" s="2">
        <f>'Moving Avg'!D1652</f>
        <v>3.3038199999999995</v>
      </c>
      <c r="G1652" s="2">
        <f>'Moving Avg'!F1652</f>
        <v>3.2571749999999993</v>
      </c>
      <c r="H1652" s="2">
        <f>'Moving Avg'!G1652</f>
        <v>3.2255879999999997</v>
      </c>
      <c r="I1652" s="2">
        <f>'Moving Avg'!H1652</f>
        <v>3.0387349999999986</v>
      </c>
      <c r="J1652" s="17" t="str">
        <f>OBV!F1652</f>
        <v>BEARISH</v>
      </c>
      <c r="K1652" s="17" t="str">
        <f>OBV!G1652</f>
        <v>NEUTRAL</v>
      </c>
      <c r="L1652" s="17" t="str">
        <f>OBV!H1652</f>
        <v>CONFIRMED BEARISH</v>
      </c>
    </row>
    <row r="1653" spans="1:12" ht="13.5" x14ac:dyDescent="0.25">
      <c r="A1653" s="3">
        <f>RSI!A1653</f>
        <v>44424</v>
      </c>
      <c r="B1653" s="2">
        <f>RSI!B1653</f>
        <v>3.3037999999999998</v>
      </c>
      <c r="C1653" s="2">
        <f>RSI!I1653</f>
        <v>56.654236922247726</v>
      </c>
      <c r="D1653" s="2">
        <f>MACD!E1653</f>
        <v>-4.1426425384341048E-2</v>
      </c>
      <c r="E1653" s="2">
        <f>MACD!F1653</f>
        <v>-3.7857298318369384E-2</v>
      </c>
      <c r="F1653" s="2">
        <f>'Moving Avg'!D1653</f>
        <v>3.3038199999999995</v>
      </c>
      <c r="G1653" s="2">
        <f>'Moving Avg'!F1653</f>
        <v>3.2645600000000004</v>
      </c>
      <c r="H1653" s="2">
        <f>'Moving Avg'!G1653</f>
        <v>3.229217999999999</v>
      </c>
      <c r="I1653" s="2">
        <f>'Moving Avg'!H1653</f>
        <v>3.0425764999999991</v>
      </c>
      <c r="J1653" s="17" t="str">
        <f>OBV!F1653</f>
        <v>BULLISH</v>
      </c>
      <c r="K1653" s="17" t="str">
        <f>OBV!G1653</f>
        <v>NEUTRAL</v>
      </c>
      <c r="L1653" s="17" t="str">
        <f>OBV!H1653</f>
        <v>NEUTRAL</v>
      </c>
    </row>
    <row r="1654" spans="1:12" ht="13.5" x14ac:dyDescent="0.25">
      <c r="A1654" s="3">
        <f>RSI!A1654</f>
        <v>44425</v>
      </c>
      <c r="B1654" s="2">
        <f>RSI!B1654</f>
        <v>3.3037999999999998</v>
      </c>
      <c r="C1654" s="2">
        <f>RSI!I1654</f>
        <v>56.654236922247726</v>
      </c>
      <c r="D1654" s="2">
        <f>MACD!E1654</f>
        <v>-3.8018450981265328E-2</v>
      </c>
      <c r="E1654" s="2">
        <f>MACD!F1654</f>
        <v>-3.7889528850948574E-2</v>
      </c>
      <c r="F1654" s="2">
        <f>'Moving Avg'!D1654</f>
        <v>3.3069199999999994</v>
      </c>
      <c r="G1654" s="2">
        <f>'Moving Avg'!F1654</f>
        <v>3.2703899999999999</v>
      </c>
      <c r="H1654" s="2">
        <f>'Moving Avg'!G1654</f>
        <v>3.2322679999999995</v>
      </c>
      <c r="I1654" s="2">
        <f>'Moving Avg'!H1654</f>
        <v>3.0460919999999994</v>
      </c>
      <c r="J1654" s="17" t="str">
        <f>OBV!F1654</f>
        <v>BULLISH</v>
      </c>
      <c r="K1654" s="17" t="str">
        <f>OBV!G1654</f>
        <v>NEUTRAL</v>
      </c>
      <c r="L1654" s="17" t="str">
        <f>OBV!H1654</f>
        <v>CONFIRMED BULLISH</v>
      </c>
    </row>
    <row r="1655" spans="1:12" ht="13.5" x14ac:dyDescent="0.25">
      <c r="A1655" s="3">
        <f>RSI!A1655</f>
        <v>44426</v>
      </c>
      <c r="B1655" s="2">
        <f>RSI!B1655</f>
        <v>3.2959999999999998</v>
      </c>
      <c r="C1655" s="2">
        <f>RSI!I1655</f>
        <v>55.084770525026329</v>
      </c>
      <c r="D1655" s="2">
        <f>MACD!E1655</f>
        <v>-2.0441052791034142E-2</v>
      </c>
      <c r="E1655" s="2">
        <f>MACD!F1655</f>
        <v>-3.4399833638965691E-2</v>
      </c>
      <c r="F1655" s="2">
        <f>'Moving Avg'!D1655</f>
        <v>3.29914</v>
      </c>
      <c r="G1655" s="2">
        <f>'Moving Avg'!F1655</f>
        <v>3.2758300000000005</v>
      </c>
      <c r="H1655" s="2">
        <f>'Moving Avg'!G1655</f>
        <v>3.2345819999999992</v>
      </c>
      <c r="I1655" s="2">
        <f>'Moving Avg'!H1655</f>
        <v>3.0497134999999993</v>
      </c>
      <c r="J1655" s="17" t="str">
        <f>OBV!F1655</f>
        <v>BEARISH</v>
      </c>
      <c r="K1655" s="17" t="str">
        <f>OBV!G1655</f>
        <v>NEUTRAL</v>
      </c>
      <c r="L1655" s="17" t="str">
        <f>OBV!H1655</f>
        <v>CONFIRMED BEARISH</v>
      </c>
    </row>
    <row r="1656" spans="1:12" ht="13.5" x14ac:dyDescent="0.25">
      <c r="A1656" s="3">
        <f>RSI!A1656</f>
        <v>44427</v>
      </c>
      <c r="B1656" s="2">
        <f>RSI!B1656</f>
        <v>3.2726999999999999</v>
      </c>
      <c r="C1656" s="2">
        <f>RSI!I1656</f>
        <v>50.577410780038292</v>
      </c>
      <c r="D1656" s="2">
        <f>MACD!E1656</f>
        <v>-4.0018826671666119E-3</v>
      </c>
      <c r="E1656" s="2">
        <f>MACD!F1656</f>
        <v>-2.8320243444605878E-2</v>
      </c>
      <c r="F1656" s="2">
        <f>'Moving Avg'!D1656</f>
        <v>3.2960199999999999</v>
      </c>
      <c r="G1656" s="2">
        <f>'Moving Avg'!F1656</f>
        <v>3.2801050000000003</v>
      </c>
      <c r="H1656" s="2">
        <f>'Moving Avg'!G1656</f>
        <v>3.2364299999999986</v>
      </c>
      <c r="I1656" s="2">
        <f>'Moving Avg'!H1656</f>
        <v>3.0531459999999995</v>
      </c>
      <c r="J1656" s="17" t="str">
        <f>OBV!F1656</f>
        <v>BEARISH</v>
      </c>
      <c r="K1656" s="17" t="str">
        <f>OBV!G1656</f>
        <v>NEUTRAL</v>
      </c>
      <c r="L1656" s="17" t="str">
        <f>OBV!H1656</f>
        <v>CONFIRMED BEARISH</v>
      </c>
    </row>
    <row r="1657" spans="1:12" ht="13.5" x14ac:dyDescent="0.25">
      <c r="A1657" s="3">
        <f>RSI!A1657</f>
        <v>44428</v>
      </c>
      <c r="B1657" s="2">
        <f>RSI!B1657</f>
        <v>3.2726999999999999</v>
      </c>
      <c r="C1657" s="2">
        <f>RSI!I1657</f>
        <v>50.577410780038292</v>
      </c>
      <c r="D1657" s="2">
        <f>MACD!E1657</f>
        <v>3.9285427309310172E-3</v>
      </c>
      <c r="E1657" s="2">
        <f>MACD!F1657</f>
        <v>-2.18704862094985E-2</v>
      </c>
      <c r="F1657" s="2">
        <f>'Moving Avg'!D1657</f>
        <v>3.2897999999999996</v>
      </c>
      <c r="G1657" s="2">
        <f>'Moving Avg'!F1657</f>
        <v>3.2843800000000001</v>
      </c>
      <c r="H1657" s="2">
        <f>'Moving Avg'!G1657</f>
        <v>3.2384239999999984</v>
      </c>
      <c r="I1657" s="2">
        <f>'Moving Avg'!H1657</f>
        <v>3.0568319999999995</v>
      </c>
      <c r="J1657" s="17" t="str">
        <f>OBV!F1657</f>
        <v>BEARISH</v>
      </c>
      <c r="K1657" s="17" t="str">
        <f>OBV!G1657</f>
        <v>NEUTRAL</v>
      </c>
      <c r="L1657" s="17" t="str">
        <f>OBV!H1657</f>
        <v>CONFIRMED BEARISH</v>
      </c>
    </row>
    <row r="1658" spans="1:12" ht="13.5" x14ac:dyDescent="0.25">
      <c r="A1658" s="3">
        <f>RSI!A1658</f>
        <v>44431</v>
      </c>
      <c r="B1658" s="2">
        <f>RSI!B1658</f>
        <v>3.2726999999999999</v>
      </c>
      <c r="C1658" s="2">
        <f>RSI!I1658</f>
        <v>50.577410780038292</v>
      </c>
      <c r="D1658" s="2">
        <f>MACD!E1658</f>
        <v>8.2292629974638487E-3</v>
      </c>
      <c r="E1658" s="2">
        <f>MACD!F1658</f>
        <v>-1.585053636810603E-2</v>
      </c>
      <c r="F1658" s="2">
        <f>'Moving Avg'!D1658</f>
        <v>3.2835799999999997</v>
      </c>
      <c r="G1658" s="2">
        <f>'Moving Avg'!F1658</f>
        <v>3.2886549999999999</v>
      </c>
      <c r="H1658" s="2">
        <f>'Moving Avg'!G1658</f>
        <v>3.2402719999999983</v>
      </c>
      <c r="I1658" s="2">
        <f>'Moving Avg'!H1658</f>
        <v>3.0605179999999996</v>
      </c>
      <c r="J1658" s="17" t="str">
        <f>OBV!F1658</f>
        <v>BEARISH</v>
      </c>
      <c r="K1658" s="17" t="str">
        <f>OBV!G1658</f>
        <v>NEUTRAL</v>
      </c>
      <c r="L1658" s="17" t="str">
        <f>OBV!H1658</f>
        <v>CONFIRMED BEARISH</v>
      </c>
    </row>
    <row r="1659" spans="1:12" ht="13.5" x14ac:dyDescent="0.25">
      <c r="A1659" s="3">
        <f>RSI!A1659</f>
        <v>44432</v>
      </c>
      <c r="B1659" s="2">
        <f>RSI!B1659</f>
        <v>3.2959999999999998</v>
      </c>
      <c r="C1659" s="2">
        <f>RSI!I1659</f>
        <v>55.159994275505817</v>
      </c>
      <c r="D1659" s="2">
        <f>MACD!E1659</f>
        <v>7.7488670467711351E-3</v>
      </c>
      <c r="E1659" s="2">
        <f>MACD!F1659</f>
        <v>-1.1130655685130598E-2</v>
      </c>
      <c r="F1659" s="2">
        <f>'Moving Avg'!D1659</f>
        <v>3.2820200000000002</v>
      </c>
      <c r="G1659" s="2">
        <f>'Moving Avg'!F1659</f>
        <v>3.2921500000000004</v>
      </c>
      <c r="H1659" s="2">
        <f>'Moving Avg'!G1659</f>
        <v>3.242007999999998</v>
      </c>
      <c r="I1659" s="2">
        <f>'Moving Avg'!H1659</f>
        <v>3.0641394999999996</v>
      </c>
      <c r="J1659" s="17" t="str">
        <f>OBV!F1659</f>
        <v>BEARISH</v>
      </c>
      <c r="K1659" s="17" t="str">
        <f>OBV!G1659</f>
        <v>NEUTRAL</v>
      </c>
      <c r="L1659" s="17" t="str">
        <f>OBV!H1659</f>
        <v>CONFIRMED BEARISH</v>
      </c>
    </row>
    <row r="1660" spans="1:12" ht="13.5" x14ac:dyDescent="0.25">
      <c r="A1660" s="3">
        <f>RSI!A1660</f>
        <v>44433</v>
      </c>
      <c r="B1660" s="2">
        <f>RSI!B1660</f>
        <v>3.2416</v>
      </c>
      <c r="C1660" s="2">
        <f>RSI!I1660</f>
        <v>44.731414138786633</v>
      </c>
      <c r="D1660" s="2">
        <f>MACD!E1660</f>
        <v>1.8395293386863187E-2</v>
      </c>
      <c r="E1660" s="2">
        <f>MACD!F1660</f>
        <v>-5.2254658707318411E-3</v>
      </c>
      <c r="F1660" s="2">
        <f>'Moving Avg'!D1660</f>
        <v>3.2711399999999999</v>
      </c>
      <c r="G1660" s="2">
        <f>'Moving Avg'!F1660</f>
        <v>3.2913700000000006</v>
      </c>
      <c r="H1660" s="2">
        <f>'Moving Avg'!G1660</f>
        <v>3.2423659999999983</v>
      </c>
      <c r="I1660" s="2">
        <f>'Moving Avg'!H1660</f>
        <v>3.0676699999999992</v>
      </c>
      <c r="J1660" s="17" t="str">
        <f>OBV!F1660</f>
        <v>BEARISH</v>
      </c>
      <c r="K1660" s="17" t="str">
        <f>OBV!G1660</f>
        <v>NEUTRAL</v>
      </c>
      <c r="L1660" s="17" t="str">
        <f>OBV!H1660</f>
        <v>CONFIRMED BEARISH</v>
      </c>
    </row>
    <row r="1661" spans="1:12" ht="13.5" x14ac:dyDescent="0.25">
      <c r="A1661" s="3">
        <f>RSI!A1661</f>
        <v>44434</v>
      </c>
      <c r="B1661" s="2">
        <f>RSI!B1661</f>
        <v>3.2883</v>
      </c>
      <c r="C1661" s="2">
        <f>RSI!I1661</f>
        <v>52.954288837231836</v>
      </c>
      <c r="D1661" s="2">
        <f>MACD!E1661</f>
        <v>1.6961635466572034E-2</v>
      </c>
      <c r="E1661" s="2">
        <f>MACD!F1661</f>
        <v>-7.8804560327106615E-4</v>
      </c>
      <c r="F1661" s="2">
        <f>'Moving Avg'!D1661</f>
        <v>3.2742600000000004</v>
      </c>
      <c r="G1661" s="2">
        <f>'Moving Avg'!F1661</f>
        <v>3.2929250000000003</v>
      </c>
      <c r="H1661" s="2">
        <f>'Moving Avg'!G1661</f>
        <v>3.2439479999999987</v>
      </c>
      <c r="I1661" s="2">
        <f>'Moving Avg'!H1661</f>
        <v>3.0711439999999994</v>
      </c>
      <c r="J1661" s="17" t="str">
        <f>OBV!F1661</f>
        <v>BULLISH</v>
      </c>
      <c r="K1661" s="17" t="str">
        <f>OBV!G1661</f>
        <v>NEUTRAL</v>
      </c>
      <c r="L1661" s="17" t="str">
        <f>OBV!H1661</f>
        <v>CONFIRMED BULLISH</v>
      </c>
    </row>
    <row r="1662" spans="1:12" ht="13.5" x14ac:dyDescent="0.25">
      <c r="A1662" s="3">
        <f>RSI!A1662</f>
        <v>44435</v>
      </c>
      <c r="B1662" s="2">
        <f>RSI!B1662</f>
        <v>3.2883</v>
      </c>
      <c r="C1662" s="2">
        <f>RSI!I1662</f>
        <v>52.954288837231836</v>
      </c>
      <c r="D1662" s="2">
        <f>MACD!E1662</f>
        <v>1.8029719597779437E-2</v>
      </c>
      <c r="E1662" s="2">
        <f>MACD!F1662</f>
        <v>2.9755074369390345E-3</v>
      </c>
      <c r="F1662" s="2">
        <f>'Moving Avg'!D1662</f>
        <v>3.27738</v>
      </c>
      <c r="G1662" s="2">
        <f>'Moving Avg'!F1662</f>
        <v>3.2948700000000004</v>
      </c>
      <c r="H1662" s="2">
        <f>'Moving Avg'!G1662</f>
        <v>3.245239999999999</v>
      </c>
      <c r="I1662" s="2">
        <f>'Moving Avg'!H1662</f>
        <v>3.0745454999999997</v>
      </c>
      <c r="J1662" s="17" t="str">
        <f>OBV!F1662</f>
        <v>BULLISH</v>
      </c>
      <c r="K1662" s="17" t="str">
        <f>OBV!G1662</f>
        <v>NEUTRAL</v>
      </c>
      <c r="L1662" s="17" t="str">
        <f>OBV!H1662</f>
        <v>CONFIRMED BULLISH</v>
      </c>
    </row>
    <row r="1663" spans="1:12" ht="13.5" x14ac:dyDescent="0.25">
      <c r="A1663" s="3">
        <f>RSI!A1663</f>
        <v>44438</v>
      </c>
      <c r="B1663" s="2">
        <f>RSI!B1663</f>
        <v>3.4127000000000001</v>
      </c>
      <c r="C1663" s="2">
        <f>RSI!I1663</f>
        <v>67.768971440586142</v>
      </c>
      <c r="D1663" s="2">
        <f>MACD!E1663</f>
        <v>9.6228941211151664E-3</v>
      </c>
      <c r="E1663" s="2">
        <f>MACD!F1663</f>
        <v>4.3049847737742612E-3</v>
      </c>
      <c r="F1663" s="2">
        <f>'Moving Avg'!D1663</f>
        <v>3.3053799999999995</v>
      </c>
      <c r="G1663" s="2">
        <f>'Moving Avg'!F1663</f>
        <v>3.3034249999999998</v>
      </c>
      <c r="H1663" s="2">
        <f>'Moving Avg'!G1663</f>
        <v>3.2497439999999989</v>
      </c>
      <c r="I1663" s="2">
        <f>'Moving Avg'!H1663</f>
        <v>3.0786054999999992</v>
      </c>
      <c r="J1663" s="17" t="str">
        <f>OBV!F1663</f>
        <v>BULLISH</v>
      </c>
      <c r="K1663" s="17" t="str">
        <f>OBV!G1663</f>
        <v>NEUTRAL</v>
      </c>
      <c r="L1663" s="17" t="str">
        <f>OBV!H1663</f>
        <v>CONFIRMED BULLISH</v>
      </c>
    </row>
    <row r="1664" spans="1:12" ht="13.5" x14ac:dyDescent="0.25">
      <c r="A1664" s="3">
        <f>RSI!A1664</f>
        <v>44439</v>
      </c>
      <c r="B1664" s="2">
        <f>RSI!B1664</f>
        <v>3.3660000000000001</v>
      </c>
      <c r="C1664" s="2">
        <f>RSI!I1664</f>
        <v>60.115789279247245</v>
      </c>
      <c r="D1664" s="2">
        <f>MACD!E1664</f>
        <v>5.1449209514085048E-3</v>
      </c>
      <c r="E1664" s="2">
        <f>MACD!F1664</f>
        <v>4.4729720093011098E-3</v>
      </c>
      <c r="F1664" s="2">
        <f>'Moving Avg'!D1664</f>
        <v>3.3193799999999998</v>
      </c>
      <c r="G1664" s="2">
        <f>'Moving Avg'!F1664</f>
        <v>3.3084750000000001</v>
      </c>
      <c r="H1664" s="2">
        <f>'Moving Avg'!G1664</f>
        <v>3.2522999999999991</v>
      </c>
      <c r="I1664" s="2">
        <f>'Moving Avg'!H1664</f>
        <v>3.0823954999999996</v>
      </c>
      <c r="J1664" s="17" t="str">
        <f>OBV!F1664</f>
        <v>BULLISH</v>
      </c>
      <c r="K1664" s="17" t="str">
        <f>OBV!G1664</f>
        <v>NEUTRAL</v>
      </c>
      <c r="L1664" s="17" t="str">
        <f>OBV!H1664</f>
        <v>CONFIRMED BULLISH</v>
      </c>
    </row>
    <row r="1665" spans="1:12" ht="13.5" x14ac:dyDescent="0.25">
      <c r="A1665" s="3">
        <f>RSI!A1665</f>
        <v>44440</v>
      </c>
      <c r="B1665" s="2">
        <f>RSI!B1665</f>
        <v>3.3115999999999999</v>
      </c>
      <c r="C1665" s="2">
        <f>RSI!I1665</f>
        <v>52.65601257944185</v>
      </c>
      <c r="D1665" s="2">
        <f>MACD!E1665</f>
        <v>3.698703556892724E-3</v>
      </c>
      <c r="E1665" s="2">
        <f>MACD!F1665</f>
        <v>4.3181183188194328E-3</v>
      </c>
      <c r="F1665" s="2">
        <f>'Moving Avg'!D1665</f>
        <v>3.3333799999999996</v>
      </c>
      <c r="G1665" s="2">
        <f>'Moving Avg'!F1665</f>
        <v>3.3061449999999999</v>
      </c>
      <c r="H1665" s="2">
        <f>'Moving Avg'!G1665</f>
        <v>3.2537679999999995</v>
      </c>
      <c r="I1665" s="2">
        <f>'Moving Avg'!H1665</f>
        <v>3.0856964999999996</v>
      </c>
      <c r="J1665" s="17" t="str">
        <f>OBV!F1665</f>
        <v>BEARISH</v>
      </c>
      <c r="K1665" s="17" t="str">
        <f>OBV!G1665</f>
        <v>NEUTRAL</v>
      </c>
      <c r="L1665" s="17" t="str">
        <f>OBV!H1665</f>
        <v>BEARISH DIVERGENCE</v>
      </c>
    </row>
    <row r="1666" spans="1:12" ht="13.5" x14ac:dyDescent="0.25">
      <c r="A1666" s="3">
        <f>RSI!A1666</f>
        <v>44441</v>
      </c>
      <c r="B1666" s="2">
        <f>RSI!B1666</f>
        <v>3.3115999999999999</v>
      </c>
      <c r="C1666" s="2">
        <f>RSI!I1666</f>
        <v>52.656012579441857</v>
      </c>
      <c r="D1666" s="2">
        <f>MACD!E1666</f>
        <v>-1.2389163796293623E-3</v>
      </c>
      <c r="E1666" s="2">
        <f>MACD!F1666</f>
        <v>3.2067113791296739E-3</v>
      </c>
      <c r="F1666" s="2">
        <f>'Moving Avg'!D1666</f>
        <v>3.3380400000000003</v>
      </c>
      <c r="G1666" s="2">
        <f>'Moving Avg'!F1666</f>
        <v>3.3038149999999993</v>
      </c>
      <c r="H1666" s="2">
        <f>'Moving Avg'!G1666</f>
        <v>3.2561059999999991</v>
      </c>
      <c r="I1666" s="2">
        <f>'Moving Avg'!H1666</f>
        <v>3.088635</v>
      </c>
      <c r="J1666" s="17" t="str">
        <f>OBV!F1666</f>
        <v>BEARISH</v>
      </c>
      <c r="K1666" s="17" t="str">
        <f>OBV!G1666</f>
        <v>NEUTRAL</v>
      </c>
      <c r="L1666" s="17" t="str">
        <f>OBV!H1666</f>
        <v>BEARISH DIVERGENCE</v>
      </c>
    </row>
    <row r="1667" spans="1:12" ht="13.5" x14ac:dyDescent="0.25">
      <c r="A1667" s="3">
        <f>RSI!A1667</f>
        <v>44442</v>
      </c>
      <c r="B1667" s="2">
        <f>RSI!B1667</f>
        <v>3.2572000000000001</v>
      </c>
      <c r="C1667" s="2">
        <f>RSI!I1667</f>
        <v>46.031395471478859</v>
      </c>
      <c r="D1667" s="2">
        <f>MACD!E1667</f>
        <v>-1.5069785363963639E-3</v>
      </c>
      <c r="E1667" s="2">
        <f>MACD!F1667</f>
        <v>2.2639733960244665E-3</v>
      </c>
      <c r="F1667" s="2">
        <f>'Moving Avg'!D1667</f>
        <v>3.3318200000000004</v>
      </c>
      <c r="G1667" s="2">
        <f>'Moving Avg'!F1667</f>
        <v>3.3007049999999993</v>
      </c>
      <c r="H1667" s="2">
        <f>'Moving Avg'!G1667</f>
        <v>3.2573559999999997</v>
      </c>
      <c r="I1667" s="2">
        <f>'Moving Avg'!H1667</f>
        <v>3.0911930000000001</v>
      </c>
      <c r="J1667" s="17" t="str">
        <f>OBV!F1667</f>
        <v>BEARISH</v>
      </c>
      <c r="K1667" s="17" t="str">
        <f>OBV!G1667</f>
        <v>NEUTRAL</v>
      </c>
      <c r="L1667" s="17" t="str">
        <f>OBV!H1667</f>
        <v>CONFIRMED BEARISH</v>
      </c>
    </row>
    <row r="1668" spans="1:12" ht="13.5" x14ac:dyDescent="0.25">
      <c r="A1668" s="3">
        <f>RSI!A1668</f>
        <v>44445</v>
      </c>
      <c r="B1668" s="2">
        <f>RSI!B1668</f>
        <v>3.2572000000000001</v>
      </c>
      <c r="C1668" s="2">
        <f>RSI!I1668</f>
        <v>46.031395471478859</v>
      </c>
      <c r="D1668" s="2">
        <f>MACD!E1668</f>
        <v>-1.5231870234773126E-3</v>
      </c>
      <c r="E1668" s="2">
        <f>MACD!F1668</f>
        <v>1.506541312124111E-3</v>
      </c>
      <c r="F1668" s="2">
        <f>'Moving Avg'!D1668</f>
        <v>3.3007200000000005</v>
      </c>
      <c r="G1668" s="2">
        <f>'Moving Avg'!F1668</f>
        <v>3.2983749999999992</v>
      </c>
      <c r="H1668" s="2">
        <f>'Moving Avg'!G1668</f>
        <v>3.2580259999999996</v>
      </c>
      <c r="I1668" s="2">
        <f>'Moving Avg'!H1668</f>
        <v>3.0934975000000002</v>
      </c>
      <c r="J1668" s="17" t="str">
        <f>OBV!F1668</f>
        <v>BEARISH</v>
      </c>
      <c r="K1668" s="17" t="str">
        <f>OBV!G1668</f>
        <v>NEUTRAL</v>
      </c>
      <c r="L1668" s="17" t="str">
        <f>OBV!H1668</f>
        <v>CONFIRMED BEARISH</v>
      </c>
    </row>
    <row r="1669" spans="1:12" ht="13.5" x14ac:dyDescent="0.25">
      <c r="A1669" s="3">
        <f>RSI!A1669</f>
        <v>44446</v>
      </c>
      <c r="B1669" s="2">
        <f>RSI!B1669</f>
        <v>3.2572000000000001</v>
      </c>
      <c r="C1669" s="2">
        <f>RSI!I1669</f>
        <v>46.031395471478859</v>
      </c>
      <c r="D1669" s="2">
        <f>MACD!E1669</f>
        <v>2.242725837339421E-3</v>
      </c>
      <c r="E1669" s="2">
        <f>MACD!F1669</f>
        <v>1.6537782171671732E-3</v>
      </c>
      <c r="F1669" s="2">
        <f>'Moving Avg'!D1669</f>
        <v>3.2789600000000001</v>
      </c>
      <c r="G1669" s="2">
        <f>'Moving Avg'!F1669</f>
        <v>3.2968199999999994</v>
      </c>
      <c r="H1669" s="2">
        <f>'Moving Avg'!G1669</f>
        <v>3.2594200000000004</v>
      </c>
      <c r="I1669" s="2">
        <f>'Moving Avg'!H1669</f>
        <v>3.0954035000000011</v>
      </c>
      <c r="J1669" s="17" t="str">
        <f>OBV!F1669</f>
        <v>BEARISH</v>
      </c>
      <c r="K1669" s="17" t="str">
        <f>OBV!G1669</f>
        <v>NEUTRAL</v>
      </c>
      <c r="L1669" s="17" t="str">
        <f>OBV!H1669</f>
        <v>CONFIRMED BEARISH</v>
      </c>
    </row>
    <row r="1670" spans="1:12" ht="13.5" x14ac:dyDescent="0.25">
      <c r="A1670" s="3">
        <f>RSI!A1670</f>
        <v>44447</v>
      </c>
      <c r="B1670" s="2">
        <f>RSI!B1670</f>
        <v>3.2883</v>
      </c>
      <c r="C1670" s="2">
        <f>RSI!I1670</f>
        <v>50.479860793954352</v>
      </c>
      <c r="D1670" s="2">
        <f>MACD!E1670</f>
        <v>-5.0630999934999643E-3</v>
      </c>
      <c r="E1670" s="2">
        <f>MACD!F1670</f>
        <v>3.1040257503374565E-4</v>
      </c>
      <c r="F1670" s="2">
        <f>'Moving Avg'!D1670</f>
        <v>3.2743000000000002</v>
      </c>
      <c r="G1670" s="2">
        <f>'Moving Avg'!F1670</f>
        <v>3.2944899999999997</v>
      </c>
      <c r="H1670" s="2">
        <f>'Moving Avg'!G1670</f>
        <v>3.2608560000000004</v>
      </c>
      <c r="I1670" s="2">
        <f>'Moving Avg'!H1670</f>
        <v>3.0968495000000011</v>
      </c>
      <c r="J1670" s="17" t="str">
        <f>OBV!F1670</f>
        <v>BULLISH</v>
      </c>
      <c r="K1670" s="17" t="str">
        <f>OBV!G1670</f>
        <v>NEUTRAL</v>
      </c>
      <c r="L1670" s="17" t="str">
        <f>OBV!H1670</f>
        <v>BULLISH DIVERGENCE</v>
      </c>
    </row>
    <row r="1671" spans="1:12" ht="13.5" x14ac:dyDescent="0.25">
      <c r="A1671" s="3">
        <f>RSI!A1671</f>
        <v>44448</v>
      </c>
      <c r="B1671" s="2">
        <f>RSI!B1671</f>
        <v>3.2650000000000001</v>
      </c>
      <c r="C1671" s="2">
        <f>RSI!I1671</f>
        <v>47.332077656433768</v>
      </c>
      <c r="D1671" s="2">
        <f>MACD!E1671</f>
        <v>-2.3509908866814477E-3</v>
      </c>
      <c r="E1671" s="2">
        <f>MACD!F1671</f>
        <v>-2.21876117309293E-4</v>
      </c>
      <c r="F1671" s="2">
        <f>'Moving Avg'!D1671</f>
        <v>3.26498</v>
      </c>
      <c r="G1671" s="2">
        <f>'Moving Avg'!F1671</f>
        <v>3.2933249999999994</v>
      </c>
      <c r="H1671" s="2">
        <f>'Moving Avg'!G1671</f>
        <v>3.2618260000000006</v>
      </c>
      <c r="I1671" s="2">
        <f>'Moving Avg'!H1671</f>
        <v>3.0975990000000011</v>
      </c>
      <c r="J1671" s="17" t="str">
        <f>OBV!F1671</f>
        <v>BULLISH</v>
      </c>
      <c r="K1671" s="17" t="str">
        <f>OBV!G1671</f>
        <v>NEUTRAL</v>
      </c>
      <c r="L1671" s="17" t="str">
        <f>OBV!H1671</f>
        <v>BULLISH DIVERGENCE</v>
      </c>
    </row>
    <row r="1672" spans="1:12" ht="13.5" x14ac:dyDescent="0.25">
      <c r="A1672" s="3">
        <f>RSI!A1672</f>
        <v>44449</v>
      </c>
      <c r="B1672" s="2">
        <f>RSI!B1672</f>
        <v>3.2883</v>
      </c>
      <c r="C1672" s="2">
        <f>RSI!I1672</f>
        <v>50.646367330191516</v>
      </c>
      <c r="D1672" s="2">
        <f>MACD!E1672</f>
        <v>-1.6597260208075504E-3</v>
      </c>
      <c r="E1672" s="2">
        <f>MACD!F1672</f>
        <v>-5.0944609800894448E-4</v>
      </c>
      <c r="F1672" s="2">
        <f>'Moving Avg'!D1672</f>
        <v>3.2712000000000003</v>
      </c>
      <c r="G1672" s="2">
        <f>'Moving Avg'!F1672</f>
        <v>3.2925499999999994</v>
      </c>
      <c r="H1672" s="2">
        <f>'Moving Avg'!G1672</f>
        <v>3.2634080000000005</v>
      </c>
      <c r="I1672" s="2">
        <f>'Moving Avg'!H1672</f>
        <v>3.0982840000000014</v>
      </c>
      <c r="J1672" s="17" t="str">
        <f>OBV!F1672</f>
        <v>BULLISH</v>
      </c>
      <c r="K1672" s="17" t="str">
        <f>OBV!G1672</f>
        <v>NEUTRAL</v>
      </c>
      <c r="L1672" s="17" t="str">
        <f>OBV!H1672</f>
        <v>CONFIRMED BULLISH</v>
      </c>
    </row>
    <row r="1673" spans="1:12" ht="13.5" x14ac:dyDescent="0.25">
      <c r="A1673" s="3">
        <f>RSI!A1673</f>
        <v>44452</v>
      </c>
      <c r="B1673" s="2">
        <f>RSI!B1673</f>
        <v>3.3037999999999998</v>
      </c>
      <c r="C1673" s="2">
        <f>RSI!I1673</f>
        <v>52.775356376200115</v>
      </c>
      <c r="D1673" s="2">
        <f>MACD!E1673</f>
        <v>1.6891090908532469E-2</v>
      </c>
      <c r="E1673" s="2">
        <f>MACD!F1673</f>
        <v>2.9706613032993386E-3</v>
      </c>
      <c r="F1673" s="2">
        <f>'Moving Avg'!D1673</f>
        <v>3.2805200000000001</v>
      </c>
      <c r="G1673" s="2">
        <f>'Moving Avg'!F1673</f>
        <v>3.2925499999999994</v>
      </c>
      <c r="H1673" s="2">
        <f>'Moving Avg'!G1673</f>
        <v>3.2647200000000005</v>
      </c>
      <c r="I1673" s="2">
        <f>'Moving Avg'!H1673</f>
        <v>3.0991555000000015</v>
      </c>
      <c r="J1673" s="17" t="str">
        <f>OBV!F1673</f>
        <v>BULLISH</v>
      </c>
      <c r="K1673" s="17" t="str">
        <f>OBV!G1673</f>
        <v>NEUTRAL</v>
      </c>
      <c r="L1673" s="17" t="str">
        <f>OBV!H1673</f>
        <v>CONFIRMED BULLISH</v>
      </c>
    </row>
    <row r="1674" spans="1:12" ht="13.5" x14ac:dyDescent="0.25">
      <c r="A1674" s="3">
        <f>RSI!A1674</f>
        <v>44453</v>
      </c>
      <c r="B1674" s="2">
        <f>RSI!B1674</f>
        <v>3.2650000000000001</v>
      </c>
      <c r="C1674" s="2">
        <f>RSI!I1674</f>
        <v>47.277498567502725</v>
      </c>
      <c r="D1674" s="2">
        <f>MACD!E1674</f>
        <v>2.8163200002362387E-2</v>
      </c>
      <c r="E1674" s="2">
        <f>MACD!F1674</f>
        <v>8.009169043111948E-3</v>
      </c>
      <c r="F1674" s="2">
        <f>'Moving Avg'!D1674</f>
        <v>3.2820799999999997</v>
      </c>
      <c r="G1674" s="2">
        <f>'Moving Avg'!F1674</f>
        <v>3.2906099999999996</v>
      </c>
      <c r="H1674" s="2">
        <f>'Moving Avg'!G1674</f>
        <v>3.2656900000000002</v>
      </c>
      <c r="I1674" s="2">
        <f>'Moving Avg'!H1674</f>
        <v>3.0999415000000017</v>
      </c>
      <c r="J1674" s="17" t="str">
        <f>OBV!F1674</f>
        <v>BULLISH</v>
      </c>
      <c r="K1674" s="17" t="str">
        <f>OBV!G1674</f>
        <v>NEUTRAL</v>
      </c>
      <c r="L1674" s="17" t="str">
        <f>OBV!H1674</f>
        <v>CONFIRMED BULLISH</v>
      </c>
    </row>
    <row r="1675" spans="1:12" ht="13.5" x14ac:dyDescent="0.25">
      <c r="A1675" s="3">
        <f>RSI!A1675</f>
        <v>44454</v>
      </c>
      <c r="B1675" s="2">
        <f>RSI!B1675</f>
        <v>3.2650000000000001</v>
      </c>
      <c r="C1675" s="2">
        <f>RSI!I1675</f>
        <v>47.277498567502725</v>
      </c>
      <c r="D1675" s="2">
        <f>MACD!E1675</f>
        <v>2.9455442739667159E-2</v>
      </c>
      <c r="E1675" s="2">
        <f>MACD!F1675</f>
        <v>1.229842378242299E-2</v>
      </c>
      <c r="F1675" s="2">
        <f>'Moving Avg'!D1675</f>
        <v>3.2774200000000002</v>
      </c>
      <c r="G1675" s="2">
        <f>'Moving Avg'!F1675</f>
        <v>3.2890599999999992</v>
      </c>
      <c r="H1675" s="2">
        <f>'Moving Avg'!G1675</f>
        <v>3.2666599999999999</v>
      </c>
      <c r="I1675" s="2">
        <f>'Moving Avg'!H1675</f>
        <v>3.1003650000000018</v>
      </c>
      <c r="J1675" s="17" t="str">
        <f>OBV!F1675</f>
        <v>BULLISH</v>
      </c>
      <c r="K1675" s="17" t="str">
        <f>OBV!G1675</f>
        <v>NEUTRAL</v>
      </c>
      <c r="L1675" s="17" t="str">
        <f>OBV!H1675</f>
        <v>BULLISH DIVERGENCE</v>
      </c>
    </row>
    <row r="1676" spans="1:12" ht="13.5" x14ac:dyDescent="0.25">
      <c r="A1676" s="3">
        <f>RSI!A1676</f>
        <v>44455</v>
      </c>
      <c r="B1676" s="2">
        <f>RSI!B1676</f>
        <v>3.2650000000000001</v>
      </c>
      <c r="C1676" s="2">
        <f>RSI!I1676</f>
        <v>47.277498567502725</v>
      </c>
      <c r="D1676" s="2">
        <f>MACD!E1676</f>
        <v>3.0663263200636059E-2</v>
      </c>
      <c r="E1676" s="2">
        <f>MACD!F1676</f>
        <v>1.5971391666065607E-2</v>
      </c>
      <c r="F1676" s="2">
        <f>'Moving Avg'!D1676</f>
        <v>3.2774200000000002</v>
      </c>
      <c r="G1676" s="2">
        <f>'Moving Avg'!F1676</f>
        <v>3.288675</v>
      </c>
      <c r="H1676" s="2">
        <f>'Moving Avg'!G1676</f>
        <v>3.2679199999999997</v>
      </c>
      <c r="I1676" s="2">
        <f>'Moving Avg'!H1676</f>
        <v>3.1007525000000014</v>
      </c>
      <c r="J1676" s="17" t="str">
        <f>OBV!F1676</f>
        <v>BULLISH</v>
      </c>
      <c r="K1676" s="17" t="str">
        <f>OBV!G1676</f>
        <v>NEUTRAL</v>
      </c>
      <c r="L1676" s="17" t="str">
        <f>OBV!H1676</f>
        <v>NEUTRAL</v>
      </c>
    </row>
    <row r="1677" spans="1:12" ht="13.5" x14ac:dyDescent="0.25">
      <c r="A1677" s="3">
        <f>RSI!A1677</f>
        <v>44456</v>
      </c>
      <c r="B1677" s="2">
        <f>RSI!B1677</f>
        <v>3.2650000000000001</v>
      </c>
      <c r="C1677" s="2">
        <f>RSI!I1677</f>
        <v>47.277498567502725</v>
      </c>
      <c r="D1677" s="2">
        <f>MACD!E1677</f>
        <v>2.3421945747541972E-2</v>
      </c>
      <c r="E1677" s="2">
        <f>MACD!F1677</f>
        <v>1.7461502482360881E-2</v>
      </c>
      <c r="F1677" s="2">
        <f>'Moving Avg'!D1677</f>
        <v>3.2727600000000003</v>
      </c>
      <c r="G1677" s="2">
        <f>'Moving Avg'!F1677</f>
        <v>3.2882899999999999</v>
      </c>
      <c r="H1677" s="2">
        <f>'Moving Avg'!G1677</f>
        <v>3.2693259999999991</v>
      </c>
      <c r="I1677" s="2">
        <f>'Moving Avg'!H1677</f>
        <v>3.1011400000000013</v>
      </c>
      <c r="J1677" s="17" t="str">
        <f>OBV!F1677</f>
        <v>BULLISH</v>
      </c>
      <c r="K1677" s="17" t="str">
        <f>OBV!G1677</f>
        <v>NEUTRAL</v>
      </c>
      <c r="L1677" s="17" t="str">
        <f>OBV!H1677</f>
        <v>BULLISH DIVERGENCE</v>
      </c>
    </row>
    <row r="1678" spans="1:12" ht="13.5" x14ac:dyDescent="0.25">
      <c r="A1678" s="3">
        <f>RSI!A1678</f>
        <v>44459</v>
      </c>
      <c r="B1678" s="2">
        <f>RSI!B1678</f>
        <v>3.2572000000000001</v>
      </c>
      <c r="C1678" s="2">
        <f>RSI!I1678</f>
        <v>45.982246991720373</v>
      </c>
      <c r="D1678" s="2">
        <f>MACD!E1678</f>
        <v>1.7970521010814977E-2</v>
      </c>
      <c r="E1678" s="2">
        <f>MACD!F1678</f>
        <v>1.75633061880517E-2</v>
      </c>
      <c r="F1678" s="2">
        <f>'Moving Avg'!D1678</f>
        <v>3.2634400000000001</v>
      </c>
      <c r="G1678" s="2">
        <f>'Moving Avg'!F1678</f>
        <v>3.287515</v>
      </c>
      <c r="H1678" s="2">
        <f>'Moving Avg'!G1678</f>
        <v>3.2708639999999991</v>
      </c>
      <c r="I1678" s="2">
        <f>'Moving Avg'!H1678</f>
        <v>3.1014885000000016</v>
      </c>
      <c r="J1678" s="17" t="str">
        <f>OBV!F1678</f>
        <v>BEARISH</v>
      </c>
      <c r="K1678" s="17" t="str">
        <f>OBV!G1678</f>
        <v>NEUTRAL</v>
      </c>
      <c r="L1678" s="17" t="str">
        <f>OBV!H1678</f>
        <v>CONFIRMED BEARISH</v>
      </c>
    </row>
    <row r="1679" spans="1:12" ht="13.5" x14ac:dyDescent="0.25">
      <c r="A1679" s="3">
        <f>RSI!A1679</f>
        <v>44460</v>
      </c>
      <c r="B1679" s="2">
        <f>RSI!B1679</f>
        <v>3.2650000000000001</v>
      </c>
      <c r="C1679" s="2">
        <f>RSI!I1679</f>
        <v>47.530324499793501</v>
      </c>
      <c r="D1679" s="2">
        <f>MACD!E1679</f>
        <v>1.2916891704139566E-2</v>
      </c>
      <c r="E1679" s="2">
        <f>MACD!F1679</f>
        <v>1.6634023291269274E-2</v>
      </c>
      <c r="F1679" s="2">
        <f>'Moving Avg'!D1679</f>
        <v>3.2634400000000001</v>
      </c>
      <c r="G1679" s="2">
        <f>'Moving Avg'!F1679</f>
        <v>3.2859649999999996</v>
      </c>
      <c r="H1679" s="2">
        <f>'Moving Avg'!G1679</f>
        <v>3.2711759999999988</v>
      </c>
      <c r="I1679" s="2">
        <f>'Moving Avg'!H1679</f>
        <v>3.1017310000000022</v>
      </c>
      <c r="J1679" s="17" t="str">
        <f>OBV!F1679</f>
        <v>BULLISH</v>
      </c>
      <c r="K1679" s="17" t="str">
        <f>OBV!G1679</f>
        <v>NEUTRAL</v>
      </c>
      <c r="L1679" s="17" t="str">
        <f>OBV!H1679</f>
        <v>NEUTRAL</v>
      </c>
    </row>
    <row r="1680" spans="1:12" ht="13.5" x14ac:dyDescent="0.25">
      <c r="A1680" s="3">
        <f>RSI!A1680</f>
        <v>44461</v>
      </c>
      <c r="B1680" s="2">
        <f>RSI!B1680</f>
        <v>3.2416</v>
      </c>
      <c r="C1680" s="2">
        <f>RSI!I1680</f>
        <v>43.502450761148651</v>
      </c>
      <c r="D1680" s="2">
        <f>MACD!E1680</f>
        <v>1.5239354307694519E-2</v>
      </c>
      <c r="E1680" s="2">
        <f>MACD!F1680</f>
        <v>1.6355089494554324E-2</v>
      </c>
      <c r="F1680" s="2">
        <f>'Moving Avg'!D1680</f>
        <v>3.2587600000000001</v>
      </c>
      <c r="G1680" s="2">
        <f>'Moving Avg'!F1680</f>
        <v>3.285965</v>
      </c>
      <c r="H1680" s="2">
        <f>'Moving Avg'!G1680</f>
        <v>3.2710199999999987</v>
      </c>
      <c r="I1680" s="2">
        <f>'Moving Avg'!H1680</f>
        <v>3.101820500000001</v>
      </c>
      <c r="J1680" s="17" t="str">
        <f>OBV!F1680</f>
        <v>BULLISH</v>
      </c>
      <c r="K1680" s="17" t="str">
        <f>OBV!G1680</f>
        <v>NEUTRAL</v>
      </c>
      <c r="L1680" s="17" t="str">
        <f>OBV!H1680</f>
        <v>BULLISH DIVERGENCE</v>
      </c>
    </row>
    <row r="1681" spans="1:12" ht="13.5" x14ac:dyDescent="0.25">
      <c r="A1681" s="3">
        <f>RSI!A1681</f>
        <v>44462</v>
      </c>
      <c r="B1681" s="2">
        <f>RSI!B1681</f>
        <v>3.2650000000000001</v>
      </c>
      <c r="C1681" s="2">
        <f>RSI!I1681</f>
        <v>48.227326033470916</v>
      </c>
      <c r="D1681" s="2">
        <f>MACD!E1681</f>
        <v>1.2099524674494599E-2</v>
      </c>
      <c r="E1681" s="2">
        <f>MACD!F1681</f>
        <v>1.550397653054238E-2</v>
      </c>
      <c r="F1681" s="2">
        <f>'Moving Avg'!D1681</f>
        <v>3.2587600000000001</v>
      </c>
      <c r="G1681" s="2">
        <f>'Moving Avg'!F1681</f>
        <v>3.2847999999999997</v>
      </c>
      <c r="H1681" s="2">
        <f>'Moving Avg'!G1681</f>
        <v>3.2717979999999987</v>
      </c>
      <c r="I1681" s="2">
        <f>'Moving Avg'!H1681</f>
        <v>3.102027000000001</v>
      </c>
      <c r="J1681" s="17" t="str">
        <f>OBV!F1681</f>
        <v>BULLISH</v>
      </c>
      <c r="K1681" s="17" t="str">
        <f>OBV!G1681</f>
        <v>NEUTRAL</v>
      </c>
      <c r="L1681" s="17" t="str">
        <f>OBV!H1681</f>
        <v>NEUTRAL</v>
      </c>
    </row>
    <row r="1682" spans="1:12" ht="13.5" x14ac:dyDescent="0.25">
      <c r="A1682" s="3">
        <f>RSI!A1682</f>
        <v>44463</v>
      </c>
      <c r="B1682" s="2">
        <f>RSI!B1682</f>
        <v>3.2650000000000001</v>
      </c>
      <c r="C1682" s="2">
        <f>RSI!I1682</f>
        <v>48.227326033470924</v>
      </c>
      <c r="D1682" s="2">
        <f>MACD!E1682</f>
        <v>1.3086273256181169E-2</v>
      </c>
      <c r="E1682" s="2">
        <f>MACD!F1682</f>
        <v>1.5020435875670139E-2</v>
      </c>
      <c r="F1682" s="2">
        <f>'Moving Avg'!D1682</f>
        <v>3.2587600000000001</v>
      </c>
      <c r="G1682" s="2">
        <f>'Moving Avg'!F1682</f>
        <v>3.2836350000000003</v>
      </c>
      <c r="H1682" s="2">
        <f>'Moving Avg'!G1682</f>
        <v>3.2730419999999985</v>
      </c>
      <c r="I1682" s="2">
        <f>'Moving Avg'!H1682</f>
        <v>3.1021245000000008</v>
      </c>
      <c r="J1682" s="17" t="str">
        <f>OBV!F1682</f>
        <v>BULLISH</v>
      </c>
      <c r="K1682" s="17" t="str">
        <f>OBV!G1682</f>
        <v>NEUTRAL</v>
      </c>
      <c r="L1682" s="17" t="str">
        <f>OBV!H1682</f>
        <v>NEUTRAL</v>
      </c>
    </row>
    <row r="1683" spans="1:12" ht="13.5" x14ac:dyDescent="0.25">
      <c r="A1683" s="3">
        <f>RSI!A1683</f>
        <v>44466</v>
      </c>
      <c r="B1683" s="2">
        <f>RSI!B1683</f>
        <v>3.2650000000000001</v>
      </c>
      <c r="C1683" s="2">
        <f>RSI!I1683</f>
        <v>48.227326033470916</v>
      </c>
      <c r="D1683" s="2">
        <f>MACD!E1683</f>
        <v>1.6360378005294773E-2</v>
      </c>
      <c r="E1683" s="2">
        <f>MACD!F1683</f>
        <v>1.5288424301595067E-2</v>
      </c>
      <c r="F1683" s="2">
        <f>'Moving Avg'!D1683</f>
        <v>3.2603200000000001</v>
      </c>
      <c r="G1683" s="2">
        <f>'Moving Avg'!F1683</f>
        <v>3.2762500000000001</v>
      </c>
      <c r="H1683" s="2">
        <f>'Moving Avg'!G1683</f>
        <v>3.2752199999999987</v>
      </c>
      <c r="I1683" s="2">
        <f>'Moving Avg'!H1683</f>
        <v>3.1024035000000016</v>
      </c>
      <c r="J1683" s="17" t="str">
        <f>OBV!F1683</f>
        <v>BULLISH</v>
      </c>
      <c r="K1683" s="17" t="str">
        <f>OBV!G1683</f>
        <v>NEUTRAL</v>
      </c>
      <c r="L1683" s="17" t="str">
        <f>OBV!H1683</f>
        <v>CONFIRMED BULLISH</v>
      </c>
    </row>
    <row r="1684" spans="1:12" ht="13.5" x14ac:dyDescent="0.25">
      <c r="A1684" s="3">
        <f>RSI!A1684</f>
        <v>44467</v>
      </c>
      <c r="B1684" s="2">
        <f>RSI!B1684</f>
        <v>3.2650000000000001</v>
      </c>
      <c r="C1684" s="2">
        <f>RSI!I1684</f>
        <v>48.227326033470916</v>
      </c>
      <c r="D1684" s="2">
        <f>MACD!E1684</f>
        <v>1.3212051207531772E-2</v>
      </c>
      <c r="E1684" s="2">
        <f>MACD!F1684</f>
        <v>1.4873149682782409E-2</v>
      </c>
      <c r="F1684" s="2">
        <f>'Moving Avg'!D1684</f>
        <v>3.2603200000000001</v>
      </c>
      <c r="G1684" s="2">
        <f>'Moving Avg'!F1684</f>
        <v>3.2711999999999994</v>
      </c>
      <c r="H1684" s="2">
        <f>'Moving Avg'!G1684</f>
        <v>3.2767759999999986</v>
      </c>
      <c r="I1684" s="2">
        <f>'Moving Avg'!H1684</f>
        <v>3.1024290000000012</v>
      </c>
      <c r="J1684" s="17" t="str">
        <f>OBV!F1684</f>
        <v>BEARISH</v>
      </c>
      <c r="K1684" s="17" t="str">
        <f>OBV!G1684</f>
        <v>NEUTRAL</v>
      </c>
      <c r="L1684" s="17" t="str">
        <f>OBV!H1684</f>
        <v>NEUTRAL</v>
      </c>
    </row>
    <row r="1685" spans="1:12" ht="13.5" x14ac:dyDescent="0.25">
      <c r="A1685" s="3">
        <f>RSI!A1685</f>
        <v>44468</v>
      </c>
      <c r="B1685" s="2">
        <f>RSI!B1685</f>
        <v>3.3582000000000001</v>
      </c>
      <c r="C1685" s="2">
        <f>RSI!I1685</f>
        <v>64.245938898308808</v>
      </c>
      <c r="D1685" s="2">
        <f>MACD!E1685</f>
        <v>3.6911450131875689E-3</v>
      </c>
      <c r="E1685" s="2">
        <f>MACD!F1685</f>
        <v>1.2636748748863441E-2</v>
      </c>
      <c r="F1685" s="2">
        <f>'Moving Avg'!D1685</f>
        <v>3.2836399999999997</v>
      </c>
      <c r="G1685" s="2">
        <f>'Moving Avg'!F1685</f>
        <v>3.2735300000000001</v>
      </c>
      <c r="H1685" s="2">
        <f>'Moving Avg'!G1685</f>
        <v>3.2801959999999992</v>
      </c>
      <c r="I1685" s="2">
        <f>'Moving Avg'!H1685</f>
        <v>3.1029925000000009</v>
      </c>
      <c r="J1685" s="17" t="str">
        <f>OBV!F1685</f>
        <v>BULLISH</v>
      </c>
      <c r="K1685" s="17" t="str">
        <f>OBV!G1685</f>
        <v>NEUTRAL</v>
      </c>
      <c r="L1685" s="17" t="str">
        <f>OBV!H1685</f>
        <v>CONFIRMED BULLISH</v>
      </c>
    </row>
    <row r="1686" spans="1:12" ht="13.5" x14ac:dyDescent="0.25">
      <c r="A1686" s="3">
        <f>RSI!A1686</f>
        <v>44469</v>
      </c>
      <c r="B1686" s="2">
        <f>RSI!B1686</f>
        <v>3.3971</v>
      </c>
      <c r="C1686" s="2">
        <f>RSI!I1686</f>
        <v>68.611263262362883</v>
      </c>
      <c r="D1686" s="2">
        <f>MACD!E1686</f>
        <v>-7.7539085010505104E-3</v>
      </c>
      <c r="E1686" s="2">
        <f>MACD!F1686</f>
        <v>8.5586172988806504E-3</v>
      </c>
      <c r="F1686" s="2">
        <f>'Moving Avg'!D1686</f>
        <v>3.31006</v>
      </c>
      <c r="G1686" s="2">
        <f>'Moving Avg'!F1686</f>
        <v>3.2778049999999994</v>
      </c>
      <c r="H1686" s="2">
        <f>'Moving Avg'!G1686</f>
        <v>3.2843939999999994</v>
      </c>
      <c r="I1686" s="2">
        <f>'Moving Avg'!H1686</f>
        <v>3.1040405000000009</v>
      </c>
      <c r="J1686" s="17" t="str">
        <f>OBV!F1686</f>
        <v>BULLISH</v>
      </c>
      <c r="K1686" s="17" t="str">
        <f>OBV!G1686</f>
        <v>NEUTRAL</v>
      </c>
      <c r="L1686" s="17" t="str">
        <f>OBV!H1686</f>
        <v>CONFIRMED BULLISH</v>
      </c>
    </row>
    <row r="1687" spans="1:12" ht="13.5" x14ac:dyDescent="0.25">
      <c r="A1687" s="3">
        <f>RSI!A1687</f>
        <v>44470</v>
      </c>
      <c r="B1687" s="2">
        <f>RSI!B1687</f>
        <v>3.3893</v>
      </c>
      <c r="C1687" s="2">
        <f>RSI!I1687</f>
        <v>66.848822266081896</v>
      </c>
      <c r="D1687" s="2">
        <f>MACD!E1687</f>
        <v>-1.7560102468033634E-2</v>
      </c>
      <c r="E1687" s="2">
        <f>MACD!F1687</f>
        <v>3.3348733454977939E-3</v>
      </c>
      <c r="F1687" s="2">
        <f>'Moving Avg'!D1687</f>
        <v>3.3349200000000003</v>
      </c>
      <c r="G1687" s="2">
        <f>'Moving Avg'!F1687</f>
        <v>3.2844099999999998</v>
      </c>
      <c r="H1687" s="2">
        <f>'Moving Avg'!G1687</f>
        <v>3.288435999999999</v>
      </c>
      <c r="I1687" s="2">
        <f>'Moving Avg'!H1687</f>
        <v>3.1050495000000011</v>
      </c>
      <c r="J1687" s="17" t="str">
        <f>OBV!F1687</f>
        <v>BULLISH</v>
      </c>
      <c r="K1687" s="17" t="str">
        <f>OBV!G1687</f>
        <v>NEUTRAL</v>
      </c>
      <c r="L1687" s="17" t="str">
        <f>OBV!H1687</f>
        <v>CONFIRMED BULLISH</v>
      </c>
    </row>
    <row r="1688" spans="1:12" ht="13.5" x14ac:dyDescent="0.25">
      <c r="A1688" s="3">
        <f>RSI!A1688</f>
        <v>44473</v>
      </c>
      <c r="B1688" s="2">
        <f>RSI!B1688</f>
        <v>3.3115999999999999</v>
      </c>
      <c r="C1688" s="2">
        <f>RSI!I1688</f>
        <v>52.407063244767436</v>
      </c>
      <c r="D1688" s="2">
        <f>MACD!E1688</f>
        <v>-2.1903871502359173E-2</v>
      </c>
      <c r="E1688" s="2">
        <f>MACD!F1688</f>
        <v>-1.7128756240735992E-3</v>
      </c>
      <c r="F1688" s="2">
        <f>'Moving Avg'!D1688</f>
        <v>3.3442400000000001</v>
      </c>
      <c r="G1688" s="2">
        <f>'Moving Avg'!F1688</f>
        <v>3.2871299999999999</v>
      </c>
      <c r="H1688" s="2">
        <f>'Moving Avg'!G1688</f>
        <v>3.2909239999999995</v>
      </c>
      <c r="I1688" s="2">
        <f>'Moving Avg'!H1688</f>
        <v>3.1059235000000012</v>
      </c>
      <c r="J1688" s="17" t="str">
        <f>OBV!F1688</f>
        <v>BULLISH</v>
      </c>
      <c r="K1688" s="17" t="str">
        <f>OBV!G1688</f>
        <v>NEUTRAL</v>
      </c>
      <c r="L1688" s="17" t="str">
        <f>OBV!H1688</f>
        <v>CONFIRMED BULLISH</v>
      </c>
    </row>
    <row r="1689" spans="1:12" ht="13.5" x14ac:dyDescent="0.25">
      <c r="A1689" s="3">
        <f>RSI!A1689</f>
        <v>44474</v>
      </c>
      <c r="B1689" s="2">
        <f>RSI!B1689</f>
        <v>3.3426999999999998</v>
      </c>
      <c r="C1689" s="2">
        <f>RSI!I1689</f>
        <v>56.461442946327139</v>
      </c>
      <c r="D1689" s="2">
        <f>MACD!E1689</f>
        <v>-2.6781139304153712E-2</v>
      </c>
      <c r="E1689" s="2">
        <f>MACD!F1689</f>
        <v>-6.726528360089622E-3</v>
      </c>
      <c r="F1689" s="2">
        <f>'Moving Avg'!D1689</f>
        <v>3.3597799999999998</v>
      </c>
      <c r="G1689" s="2">
        <f>'Moving Avg'!F1689</f>
        <v>3.2914049999999997</v>
      </c>
      <c r="H1689" s="2">
        <f>'Moving Avg'!G1689</f>
        <v>3.2932559999999995</v>
      </c>
      <c r="I1689" s="2">
        <f>'Moving Avg'!H1689</f>
        <v>3.1067355000000014</v>
      </c>
      <c r="J1689" s="17" t="str">
        <f>OBV!F1689</f>
        <v>BULLISH</v>
      </c>
      <c r="K1689" s="17" t="str">
        <f>OBV!G1689</f>
        <v>NEUTRAL</v>
      </c>
      <c r="L1689" s="17" t="str">
        <f>OBV!H1689</f>
        <v>CONFIRMED BULLISH</v>
      </c>
    </row>
    <row r="1690" spans="1:12" ht="13.5" x14ac:dyDescent="0.25">
      <c r="A1690" s="3">
        <f>RSI!A1690</f>
        <v>44475</v>
      </c>
      <c r="B1690" s="2">
        <f>RSI!B1690</f>
        <v>3.3893</v>
      </c>
      <c r="C1690" s="2">
        <f>RSI!I1690</f>
        <v>61.723167586279388</v>
      </c>
      <c r="D1690" s="2">
        <f>MACD!E1690</f>
        <v>-3.8234484285000203E-2</v>
      </c>
      <c r="E1690" s="2">
        <f>MACD!F1690</f>
        <v>-1.3028119545071739E-2</v>
      </c>
      <c r="F1690" s="2">
        <f>'Moving Avg'!D1690</f>
        <v>3.3659999999999997</v>
      </c>
      <c r="G1690" s="2">
        <f>'Moving Avg'!F1690</f>
        <v>3.2964550000000004</v>
      </c>
      <c r="H1690" s="2">
        <f>'Moving Avg'!G1690</f>
        <v>3.2958979999999993</v>
      </c>
      <c r="I1690" s="2">
        <f>'Moving Avg'!H1690</f>
        <v>3.1077805000000018</v>
      </c>
      <c r="J1690" s="17" t="str">
        <f>OBV!F1690</f>
        <v>BULLISH</v>
      </c>
      <c r="K1690" s="17" t="str">
        <f>OBV!G1690</f>
        <v>NEUTRAL</v>
      </c>
      <c r="L1690" s="17" t="str">
        <f>OBV!H1690</f>
        <v>CONFIRMED BULLISH</v>
      </c>
    </row>
    <row r="1691" spans="1:12" ht="13.5" x14ac:dyDescent="0.25">
      <c r="A1691" s="3">
        <f>RSI!A1691</f>
        <v>44476</v>
      </c>
      <c r="B1691" s="2">
        <f>RSI!B1691</f>
        <v>3.3816000000000002</v>
      </c>
      <c r="C1691" s="2">
        <f>RSI!I1691</f>
        <v>60.423742644021907</v>
      </c>
      <c r="D1691" s="2">
        <f>MACD!E1691</f>
        <v>-4.4285002611475388E-2</v>
      </c>
      <c r="E1691" s="2">
        <f>MACD!F1691</f>
        <v>-1.927949615835247E-2</v>
      </c>
      <c r="F1691" s="2">
        <f>'Moving Avg'!D1691</f>
        <v>3.3628999999999998</v>
      </c>
      <c r="G1691" s="2">
        <f>'Moving Avg'!F1691</f>
        <v>3.3022850000000004</v>
      </c>
      <c r="H1691" s="2">
        <f>'Moving Avg'!G1691</f>
        <v>3.2983859999999989</v>
      </c>
      <c r="I1691" s="2">
        <f>'Moving Avg'!H1691</f>
        <v>3.1091855000000019</v>
      </c>
      <c r="J1691" s="17" t="str">
        <f>OBV!F1691</f>
        <v>BULLISH</v>
      </c>
      <c r="K1691" s="17" t="str">
        <f>OBV!G1691</f>
        <v>NEUTRAL</v>
      </c>
      <c r="L1691" s="17" t="str">
        <f>OBV!H1691</f>
        <v>BULLISH DIVERGENCE</v>
      </c>
    </row>
    <row r="1692" spans="1:12" ht="13.5" x14ac:dyDescent="0.25">
      <c r="A1692" s="3">
        <f>RSI!A1692</f>
        <v>44477</v>
      </c>
      <c r="B1692" s="2">
        <f>RSI!B1692</f>
        <v>3.3738000000000001</v>
      </c>
      <c r="C1692" s="2">
        <f>RSI!I1692</f>
        <v>59.067186297723623</v>
      </c>
      <c r="D1692" s="2">
        <f>MACD!E1692</f>
        <v>-4.927176195430949E-2</v>
      </c>
      <c r="E1692" s="2">
        <f>MACD!F1692</f>
        <v>-2.5277949317543874E-2</v>
      </c>
      <c r="F1692" s="2">
        <f>'Moving Avg'!D1692</f>
        <v>3.3597999999999999</v>
      </c>
      <c r="G1692" s="2">
        <f>'Moving Avg'!F1692</f>
        <v>3.3065599999999997</v>
      </c>
      <c r="H1692" s="2">
        <f>'Moving Avg'!G1692</f>
        <v>3.300873999999999</v>
      </c>
      <c r="I1692" s="2">
        <f>'Moving Avg'!H1692</f>
        <v>3.1106240000000014</v>
      </c>
      <c r="J1692" s="17" t="str">
        <f>OBV!F1692</f>
        <v>BULLISH</v>
      </c>
      <c r="K1692" s="17" t="str">
        <f>OBV!G1692</f>
        <v>NEUTRAL</v>
      </c>
      <c r="L1692" s="17" t="str">
        <f>OBV!H1692</f>
        <v>BULLISH DIVERGENCE</v>
      </c>
    </row>
    <row r="1693" spans="1:12" ht="13.5" x14ac:dyDescent="0.25">
      <c r="A1693" s="3">
        <f>RSI!A1693</f>
        <v>44480</v>
      </c>
      <c r="B1693" s="2">
        <f>RSI!B1693</f>
        <v>3.4592999999999998</v>
      </c>
      <c r="C1693" s="2">
        <f>RSI!I1693</f>
        <v>67.642677229352998</v>
      </c>
      <c r="D1693" s="2">
        <f>MACD!E1693</f>
        <v>-6.0190484949928624E-2</v>
      </c>
      <c r="E1693" s="2">
        <f>MACD!F1693</f>
        <v>-3.2260456444020827E-2</v>
      </c>
      <c r="F1693" s="2">
        <f>'Moving Avg'!D1693</f>
        <v>3.3893399999999998</v>
      </c>
      <c r="G1693" s="2">
        <f>'Moving Avg'!F1693</f>
        <v>3.3143350000000007</v>
      </c>
      <c r="H1693" s="2">
        <f>'Moving Avg'!G1693</f>
        <v>3.3052279999999992</v>
      </c>
      <c r="I1693" s="2">
        <f>'Moving Avg'!H1693</f>
        <v>3.1125990000000017</v>
      </c>
      <c r="J1693" s="17" t="str">
        <f>OBV!F1693</f>
        <v>BULLISH</v>
      </c>
      <c r="K1693" s="17" t="str">
        <f>OBV!G1693</f>
        <v>NEUTRAL</v>
      </c>
      <c r="L1693" s="17" t="str">
        <f>OBV!H1693</f>
        <v>CONFIRMED BULLISH</v>
      </c>
    </row>
    <row r="1694" spans="1:12" ht="13.5" x14ac:dyDescent="0.25">
      <c r="A1694" s="3">
        <f>RSI!A1694</f>
        <v>44481</v>
      </c>
      <c r="B1694" s="2">
        <f>RSI!B1694</f>
        <v>3.4982000000000002</v>
      </c>
      <c r="C1694" s="2">
        <f>RSI!I1694</f>
        <v>70.65492559947063</v>
      </c>
      <c r="D1694" s="2">
        <f>MACD!E1694</f>
        <v>-7.3154835046781663E-2</v>
      </c>
      <c r="E1694" s="2">
        <f>MACD!F1694</f>
        <v>-4.0439332164572996E-2</v>
      </c>
      <c r="F1694" s="2">
        <f>'Moving Avg'!D1694</f>
        <v>3.4204400000000001</v>
      </c>
      <c r="G1694" s="2">
        <f>'Moving Avg'!F1694</f>
        <v>3.3259950000000003</v>
      </c>
      <c r="H1694" s="2">
        <f>'Moving Avg'!G1694</f>
        <v>3.3098919999999992</v>
      </c>
      <c r="I1694" s="2">
        <f>'Moving Avg'!H1694</f>
        <v>3.1148045000000013</v>
      </c>
      <c r="J1694" s="17" t="str">
        <f>OBV!F1694</f>
        <v>BULLISH</v>
      </c>
      <c r="K1694" s="17" t="str">
        <f>OBV!G1694</f>
        <v>NEUTRAL</v>
      </c>
      <c r="L1694" s="17" t="str">
        <f>OBV!H1694</f>
        <v>CONFIRMED BULLISH</v>
      </c>
    </row>
    <row r="1695" spans="1:12" ht="13.5" x14ac:dyDescent="0.25">
      <c r="A1695" s="3">
        <f>RSI!A1695</f>
        <v>44482</v>
      </c>
      <c r="B1695" s="2">
        <f>RSI!B1695</f>
        <v>3.5369999999999999</v>
      </c>
      <c r="C1695" s="2">
        <f>RSI!I1695</f>
        <v>73.32257589882407</v>
      </c>
      <c r="D1695" s="2">
        <f>MACD!E1695</f>
        <v>-7.3671578455464015E-2</v>
      </c>
      <c r="E1695" s="2">
        <f>MACD!F1695</f>
        <v>-4.7085781422751202E-2</v>
      </c>
      <c r="F1695" s="2">
        <f>'Moving Avg'!D1695</f>
        <v>3.44998</v>
      </c>
      <c r="G1695" s="2">
        <f>'Moving Avg'!F1695</f>
        <v>3.3395950000000001</v>
      </c>
      <c r="H1695" s="2">
        <f>'Moving Avg'!G1695</f>
        <v>3.3134679999999999</v>
      </c>
      <c r="I1695" s="2">
        <f>'Moving Avg'!H1695</f>
        <v>3.1172040000000014</v>
      </c>
      <c r="J1695" s="17" t="str">
        <f>OBV!F1695</f>
        <v>BULLISH</v>
      </c>
      <c r="K1695" s="17" t="str">
        <f>OBV!G1695</f>
        <v>NEUTRAL</v>
      </c>
      <c r="L1695" s="17" t="str">
        <f>OBV!H1695</f>
        <v>CONFIRMED BULLISH</v>
      </c>
    </row>
    <row r="1696" spans="1:12" ht="13.5" x14ac:dyDescent="0.25">
      <c r="A1696" s="3">
        <f>RSI!A1696</f>
        <v>44483</v>
      </c>
      <c r="B1696" s="2">
        <f>RSI!B1696</f>
        <v>3.5526</v>
      </c>
      <c r="C1696" s="2">
        <f>RSI!I1696</f>
        <v>74.332871637758871</v>
      </c>
      <c r="D1696" s="2">
        <f>MACD!E1696</f>
        <v>-7.0445419263343467E-2</v>
      </c>
      <c r="E1696" s="2">
        <f>MACD!F1696</f>
        <v>-5.1757708990869657E-2</v>
      </c>
      <c r="F1696" s="2">
        <f>'Moving Avg'!D1696</f>
        <v>3.4841800000000007</v>
      </c>
      <c r="G1696" s="2">
        <f>'Moving Avg'!F1696</f>
        <v>3.3539749999999997</v>
      </c>
      <c r="H1696" s="2">
        <f>'Moving Avg'!G1696</f>
        <v>3.3173559999999997</v>
      </c>
      <c r="I1696" s="2">
        <f>'Moving Avg'!H1696</f>
        <v>3.1197900000000014</v>
      </c>
      <c r="J1696" s="17" t="str">
        <f>OBV!F1696</f>
        <v>BULLISH</v>
      </c>
      <c r="K1696" s="17" t="str">
        <f>OBV!G1696</f>
        <v>NEUTRAL</v>
      </c>
      <c r="L1696" s="17" t="str">
        <f>OBV!H1696</f>
        <v>CONFIRMED BULLISH</v>
      </c>
    </row>
    <row r="1697" spans="1:12" ht="13.5" x14ac:dyDescent="0.25">
      <c r="A1697" s="3">
        <f>RSI!A1697</f>
        <v>44488</v>
      </c>
      <c r="B1697" s="2">
        <f>RSI!B1697</f>
        <v>3.3426999999999998</v>
      </c>
      <c r="C1697" s="2">
        <f>RSI!I1697</f>
        <v>47.995294806147932</v>
      </c>
      <c r="D1697" s="2">
        <f>MACD!E1697</f>
        <v>-5.4538936485888811E-2</v>
      </c>
      <c r="E1697" s="2">
        <f>MACD!F1697</f>
        <v>-5.2313954489873492E-2</v>
      </c>
      <c r="F1697" s="2">
        <f>'Moving Avg'!D1697</f>
        <v>3.4779599999999995</v>
      </c>
      <c r="G1697" s="2">
        <f>'Moving Avg'!F1697</f>
        <v>3.3578599999999996</v>
      </c>
      <c r="H1697" s="2">
        <f>'Moving Avg'!G1697</f>
        <v>3.317822</v>
      </c>
      <c r="I1697" s="2">
        <f>'Moving Avg'!H1697</f>
        <v>3.1213265000000017</v>
      </c>
      <c r="J1697" s="17" t="str">
        <f>OBV!F1697</f>
        <v>BULLISH</v>
      </c>
      <c r="K1697" s="17" t="str">
        <f>OBV!G1697</f>
        <v>NEUTRAL</v>
      </c>
      <c r="L1697" s="17" t="str">
        <f>OBV!H1697</f>
        <v>BULLISH DIVERGENCE</v>
      </c>
    </row>
    <row r="1698" spans="1:12" ht="13.5" x14ac:dyDescent="0.25">
      <c r="A1698" s="3">
        <f>RSI!A1698</f>
        <v>44489</v>
      </c>
      <c r="B1698" s="2">
        <f>RSI!B1698</f>
        <v>3.4982000000000002</v>
      </c>
      <c r="C1698" s="2">
        <f>RSI!I1698</f>
        <v>59.456263237998009</v>
      </c>
      <c r="D1698" s="2">
        <f>MACD!E1698</f>
        <v>-6.4396376629069163E-2</v>
      </c>
      <c r="E1698" s="2">
        <f>MACD!F1698</f>
        <v>-5.4730438917712634E-2</v>
      </c>
      <c r="F1698" s="2">
        <f>'Moving Avg'!D1698</f>
        <v>3.4857399999999998</v>
      </c>
      <c r="G1698" s="2">
        <f>'Moving Avg'!F1698</f>
        <v>3.3699099999999995</v>
      </c>
      <c r="H1698" s="2">
        <f>'Moving Avg'!G1698</f>
        <v>3.3217099999999999</v>
      </c>
      <c r="I1698" s="2">
        <f>'Moving Avg'!H1698</f>
        <v>3.1236405000000018</v>
      </c>
      <c r="J1698" s="17" t="str">
        <f>OBV!F1698</f>
        <v>BULLISH</v>
      </c>
      <c r="K1698" s="17" t="str">
        <f>OBV!G1698</f>
        <v>NEUTRAL</v>
      </c>
      <c r="L1698" s="17" t="str">
        <f>OBV!H1698</f>
        <v>CONFIRMED BULLISH</v>
      </c>
    </row>
    <row r="1699" spans="1:12" ht="13.5" x14ac:dyDescent="0.25">
      <c r="A1699" s="3">
        <f>RSI!A1699</f>
        <v>44490</v>
      </c>
      <c r="B1699" s="2">
        <f>RSI!B1699</f>
        <v>3.4826000000000001</v>
      </c>
      <c r="C1699" s="2">
        <f>RSI!I1699</f>
        <v>58.073538120233366</v>
      </c>
      <c r="D1699" s="2">
        <f>MACD!E1699</f>
        <v>-6.7571905212711503E-2</v>
      </c>
      <c r="E1699" s="2">
        <f>MACD!F1699</f>
        <v>-5.7298732176712414E-2</v>
      </c>
      <c r="F1699" s="2">
        <f>'Moving Avg'!D1699</f>
        <v>3.4826199999999998</v>
      </c>
      <c r="G1699" s="2">
        <f>'Moving Avg'!F1699</f>
        <v>3.3807899999999997</v>
      </c>
      <c r="H1699" s="2">
        <f>'Moving Avg'!G1699</f>
        <v>3.3255960000000004</v>
      </c>
      <c r="I1699" s="2">
        <f>'Moving Avg'!H1699</f>
        <v>3.1263115000000017</v>
      </c>
      <c r="J1699" s="17" t="str">
        <f>OBV!F1699</f>
        <v>BULLISH</v>
      </c>
      <c r="K1699" s="17" t="str">
        <f>OBV!G1699</f>
        <v>NEUTRAL</v>
      </c>
      <c r="L1699" s="17" t="str">
        <f>OBV!H1699</f>
        <v>BULLISH DIVERGENCE</v>
      </c>
    </row>
    <row r="1700" spans="1:12" ht="13.5" x14ac:dyDescent="0.25">
      <c r="A1700" s="3">
        <f>RSI!A1700</f>
        <v>44491</v>
      </c>
      <c r="B1700" s="2">
        <f>RSI!B1700</f>
        <v>3.4359999999999999</v>
      </c>
      <c r="C1700" s="2">
        <f>RSI!I1700</f>
        <v>54.031232743997663</v>
      </c>
      <c r="D1700" s="2">
        <f>MACD!E1700</f>
        <v>-6.0263024129095122E-2</v>
      </c>
      <c r="E1700" s="2">
        <f>MACD!F1700</f>
        <v>-5.7891590567188962E-2</v>
      </c>
      <c r="F1700" s="2">
        <f>'Moving Avg'!D1700</f>
        <v>3.4624200000000003</v>
      </c>
      <c r="G1700" s="2">
        <f>'Moving Avg'!F1700</f>
        <v>3.390509999999999</v>
      </c>
      <c r="H1700" s="2">
        <f>'Moving Avg'!G1700</f>
        <v>3.3276179999999997</v>
      </c>
      <c r="I1700" s="2">
        <f>'Moving Avg'!H1700</f>
        <v>3.1284595000000017</v>
      </c>
      <c r="J1700" s="17" t="str">
        <f>OBV!F1700</f>
        <v>BULLISH</v>
      </c>
      <c r="K1700" s="17" t="str">
        <f>OBV!G1700</f>
        <v>NEUTRAL</v>
      </c>
      <c r="L1700" s="17" t="str">
        <f>OBV!H1700</f>
        <v>BULLISH DIVERGENCE</v>
      </c>
    </row>
    <row r="1701" spans="1:12" ht="13.5" x14ac:dyDescent="0.25">
      <c r="A1701" s="3">
        <f>RSI!A1701</f>
        <v>44494</v>
      </c>
      <c r="B1701" s="2">
        <f>RSI!B1701</f>
        <v>3.3660000000000001</v>
      </c>
      <c r="C1701" s="2">
        <f>RSI!I1701</f>
        <v>48.562930330567823</v>
      </c>
      <c r="D1701" s="2">
        <f>MACD!E1701</f>
        <v>-5.0381558617668798E-2</v>
      </c>
      <c r="E1701" s="2">
        <f>MACD!F1701</f>
        <v>-5.6389584177284929E-2</v>
      </c>
      <c r="F1701" s="2">
        <f>'Moving Avg'!D1701</f>
        <v>3.4250999999999996</v>
      </c>
      <c r="G1701" s="2">
        <f>'Moving Avg'!F1701</f>
        <v>3.3955599999999997</v>
      </c>
      <c r="H1701" s="2">
        <f>'Moving Avg'!G1701</f>
        <v>3.3291720000000002</v>
      </c>
      <c r="I1701" s="2">
        <f>'Moving Avg'!H1701</f>
        <v>3.1302575000000017</v>
      </c>
      <c r="J1701" s="17" t="str">
        <f>OBV!F1701</f>
        <v>BEARISH</v>
      </c>
      <c r="K1701" s="17" t="str">
        <f>OBV!G1701</f>
        <v>NEUTRAL</v>
      </c>
      <c r="L1701" s="17" t="str">
        <f>OBV!H1701</f>
        <v>CONFIRMED BEARISH</v>
      </c>
    </row>
    <row r="1702" spans="1:12" ht="13.5" x14ac:dyDescent="0.25">
      <c r="A1702" s="3">
        <f>RSI!A1702</f>
        <v>44495</v>
      </c>
      <c r="B1702" s="2">
        <f>RSI!B1702</f>
        <v>3.4049</v>
      </c>
      <c r="C1702" s="2">
        <f>RSI!I1702</f>
        <v>51.500455220211656</v>
      </c>
      <c r="D1702" s="2">
        <f>MACD!E1702</f>
        <v>-4.596922457176289E-2</v>
      </c>
      <c r="E1702" s="2">
        <f>MACD!F1702</f>
        <v>-5.4305512256180528E-2</v>
      </c>
      <c r="F1702" s="2">
        <f>'Moving Avg'!D1702</f>
        <v>3.4375399999999998</v>
      </c>
      <c r="G1702" s="2">
        <f>'Moving Avg'!F1702</f>
        <v>3.4025549999999996</v>
      </c>
      <c r="H1702" s="2">
        <f>'Moving Avg'!G1702</f>
        <v>3.3311940000000004</v>
      </c>
      <c r="I1702" s="2">
        <f>'Moving Avg'!H1702</f>
        <v>3.1327935000000013</v>
      </c>
      <c r="J1702" s="17" t="str">
        <f>OBV!F1702</f>
        <v>BULLISH</v>
      </c>
      <c r="K1702" s="17" t="str">
        <f>OBV!G1702</f>
        <v>NEUTRAL</v>
      </c>
      <c r="L1702" s="17" t="str">
        <f>OBV!H1702</f>
        <v>CONFIRMED BULLISH</v>
      </c>
    </row>
    <row r="1703" spans="1:12" ht="13.5" x14ac:dyDescent="0.25">
      <c r="A1703" s="3">
        <f>RSI!A1703</f>
        <v>44496</v>
      </c>
      <c r="B1703" s="2">
        <f>RSI!B1703</f>
        <v>3.4049</v>
      </c>
      <c r="C1703" s="2">
        <f>RSI!I1703</f>
        <v>51.500455220211656</v>
      </c>
      <c r="D1703" s="2">
        <f>MACD!E1703</f>
        <v>-2.9188971691673782E-2</v>
      </c>
      <c r="E1703" s="2">
        <f>MACD!F1703</f>
        <v>-4.9282204143279183E-2</v>
      </c>
      <c r="F1703" s="2">
        <f>'Moving Avg'!D1703</f>
        <v>3.4188800000000001</v>
      </c>
      <c r="G1703" s="2">
        <f>'Moving Avg'!F1703</f>
        <v>3.4095499999999994</v>
      </c>
      <c r="H1703" s="2">
        <f>'Moving Avg'!G1703</f>
        <v>3.3332160000000006</v>
      </c>
      <c r="I1703" s="2">
        <f>'Moving Avg'!H1703</f>
        <v>3.1356190000000015</v>
      </c>
      <c r="J1703" s="17" t="str">
        <f>OBV!F1703</f>
        <v>BEARISH</v>
      </c>
      <c r="K1703" s="17" t="str">
        <f>OBV!G1703</f>
        <v>NEUTRAL</v>
      </c>
      <c r="L1703" s="17" t="str">
        <f>OBV!H1703</f>
        <v>CONFIRMED BEARISH</v>
      </c>
    </row>
    <row r="1704" spans="1:12" ht="13.5" x14ac:dyDescent="0.25">
      <c r="A1704" s="3">
        <f>RSI!A1704</f>
        <v>44497</v>
      </c>
      <c r="B1704" s="2">
        <f>RSI!B1704</f>
        <v>3.4049</v>
      </c>
      <c r="C1704" s="2">
        <f>RSI!I1704</f>
        <v>51.500455220211656</v>
      </c>
      <c r="D1704" s="2">
        <f>MACD!E1704</f>
        <v>-9.1048536609297237E-3</v>
      </c>
      <c r="E1704" s="2">
        <f>MACD!F1704</f>
        <v>-4.1246734046809293E-2</v>
      </c>
      <c r="F1704" s="2">
        <f>'Moving Avg'!D1704</f>
        <v>3.40334</v>
      </c>
      <c r="G1704" s="2">
        <f>'Moving Avg'!F1704</f>
        <v>3.4165449999999993</v>
      </c>
      <c r="H1704" s="2">
        <f>'Moving Avg'!G1704</f>
        <v>3.3352380000000004</v>
      </c>
      <c r="I1704" s="2">
        <f>'Moving Avg'!H1704</f>
        <v>3.1385535000000018</v>
      </c>
      <c r="J1704" s="17" t="str">
        <f>OBV!F1704</f>
        <v>BEARISH</v>
      </c>
      <c r="K1704" s="17" t="str">
        <f>OBV!G1704</f>
        <v>NEUTRAL</v>
      </c>
      <c r="L1704" s="17" t="str">
        <f>OBV!H1704</f>
        <v>CONFIRMED BEARISH</v>
      </c>
    </row>
    <row r="1705" spans="1:12" ht="13.5" x14ac:dyDescent="0.25">
      <c r="A1705" s="3">
        <f>RSI!A1705</f>
        <v>44498</v>
      </c>
      <c r="B1705" s="2">
        <f>RSI!B1705</f>
        <v>3.4049</v>
      </c>
      <c r="C1705" s="2">
        <f>RSI!I1705</f>
        <v>51.500455220211656</v>
      </c>
      <c r="D1705" s="2">
        <f>MACD!E1705</f>
        <v>1.3766804097185226E-2</v>
      </c>
      <c r="E1705" s="2">
        <f>MACD!F1705</f>
        <v>-3.0244026418010387E-2</v>
      </c>
      <c r="F1705" s="2">
        <f>'Moving Avg'!D1705</f>
        <v>3.3971200000000001</v>
      </c>
      <c r="G1705" s="2">
        <f>'Moving Avg'!F1705</f>
        <v>3.4188799999999993</v>
      </c>
      <c r="H1705" s="2">
        <f>'Moving Avg'!G1705</f>
        <v>3.3374160000000006</v>
      </c>
      <c r="I1705" s="2">
        <f>'Moving Avg'!H1705</f>
        <v>3.1413790000000019</v>
      </c>
      <c r="J1705" s="17" t="str">
        <f>OBV!F1705</f>
        <v>BULLISH</v>
      </c>
      <c r="K1705" s="17" t="str">
        <f>OBV!G1705</f>
        <v>NEUTRAL</v>
      </c>
      <c r="L1705" s="17" t="str">
        <f>OBV!H1705</f>
        <v>BULLISH DIVERGENCE</v>
      </c>
    </row>
    <row r="1706" spans="1:12" ht="13.5" x14ac:dyDescent="0.25">
      <c r="A1706" s="3">
        <f>RSI!A1706</f>
        <v>44501</v>
      </c>
      <c r="B1706" s="2">
        <f>RSI!B1706</f>
        <v>3.4826000000000001</v>
      </c>
      <c r="C1706" s="2">
        <f>RSI!I1706</f>
        <v>57.951962835354891</v>
      </c>
      <c r="D1706" s="2">
        <f>MACD!E1706</f>
        <v>2.9679164972093997E-2</v>
      </c>
      <c r="E1706" s="2">
        <f>MACD!F1706</f>
        <v>-1.8259388139989511E-2</v>
      </c>
      <c r="F1706" s="2">
        <f>'Moving Avg'!D1706</f>
        <v>3.4204400000000001</v>
      </c>
      <c r="G1706" s="2">
        <f>'Moving Avg'!F1706</f>
        <v>3.4231549999999999</v>
      </c>
      <c r="H1706" s="2">
        <f>'Moving Avg'!G1706</f>
        <v>3.3416140000000003</v>
      </c>
      <c r="I1706" s="2">
        <f>'Moving Avg'!H1706</f>
        <v>3.1446655000000017</v>
      </c>
      <c r="J1706" s="17" t="str">
        <f>OBV!F1706</f>
        <v>BULLISH</v>
      </c>
      <c r="K1706" s="17" t="str">
        <f>OBV!G1706</f>
        <v>NEUTRAL</v>
      </c>
      <c r="L1706" s="17" t="str">
        <f>OBV!H1706</f>
        <v>CONFIRMED BULLISH</v>
      </c>
    </row>
    <row r="1707" spans="1:12" ht="13.5" x14ac:dyDescent="0.25">
      <c r="A1707" s="3">
        <f>RSI!A1707</f>
        <v>44502</v>
      </c>
      <c r="B1707" s="2">
        <f>RSI!B1707</f>
        <v>3.4592999999999998</v>
      </c>
      <c r="C1707" s="2">
        <f>RSI!I1707</f>
        <v>55.565006328743443</v>
      </c>
      <c r="D1707" s="2">
        <f>MACD!E1707</f>
        <v>1.2039229304605215E-2</v>
      </c>
      <c r="E1707" s="2">
        <f>MACD!F1707</f>
        <v>-1.2199664651070566E-2</v>
      </c>
      <c r="F1707" s="2">
        <f>'Moving Avg'!D1707</f>
        <v>3.4313200000000004</v>
      </c>
      <c r="G1707" s="2">
        <f>'Moving Avg'!F1707</f>
        <v>3.4266549999999993</v>
      </c>
      <c r="H1707" s="2">
        <f>'Moving Avg'!G1707</f>
        <v>3.3453460000000006</v>
      </c>
      <c r="I1707" s="2">
        <f>'Moving Avg'!H1707</f>
        <v>3.1478355000000016</v>
      </c>
      <c r="J1707" s="17" t="str">
        <f>OBV!F1707</f>
        <v>BULLISH</v>
      </c>
      <c r="K1707" s="17" t="str">
        <f>OBV!G1707</f>
        <v>NEUTRAL</v>
      </c>
      <c r="L1707" s="17" t="str">
        <f>OBV!H1707</f>
        <v>CONFIRMED BULLISH</v>
      </c>
    </row>
    <row r="1708" spans="1:12" ht="13.5" x14ac:dyDescent="0.25">
      <c r="A1708" s="3">
        <f>RSI!A1708</f>
        <v>44503</v>
      </c>
      <c r="B1708" s="2">
        <f>RSI!B1708</f>
        <v>3.4592999999999998</v>
      </c>
      <c r="C1708" s="2">
        <f>RSI!I1708</f>
        <v>55.565006328743443</v>
      </c>
      <c r="D1708" s="2">
        <f>MACD!E1708</f>
        <v>2.0675869687004411E-2</v>
      </c>
      <c r="E1708" s="2">
        <f>MACD!F1708</f>
        <v>-5.6245577834555709E-3</v>
      </c>
      <c r="F1708" s="2">
        <f>'Moving Avg'!D1708</f>
        <v>3.4421999999999997</v>
      </c>
      <c r="G1708" s="2">
        <f>'Moving Avg'!F1708</f>
        <v>3.4340399999999995</v>
      </c>
      <c r="H1708" s="2">
        <f>'Moving Avg'!G1708</f>
        <v>3.3490780000000004</v>
      </c>
      <c r="I1708" s="2">
        <f>'Moving Avg'!H1708</f>
        <v>3.151005500000001</v>
      </c>
      <c r="J1708" s="17" t="str">
        <f>OBV!F1708</f>
        <v>BULLISH</v>
      </c>
      <c r="K1708" s="17" t="str">
        <f>OBV!G1708</f>
        <v>NEUTRAL</v>
      </c>
      <c r="L1708" s="17" t="str">
        <f>OBV!H1708</f>
        <v>CONFIRMED BULLISH</v>
      </c>
    </row>
    <row r="1709" spans="1:12" ht="13.5" x14ac:dyDescent="0.25">
      <c r="A1709" s="3">
        <f>RSI!A1709</f>
        <v>44504</v>
      </c>
      <c r="B1709" s="2">
        <f>RSI!B1709</f>
        <v>3.4592999999999998</v>
      </c>
      <c r="C1709" s="2">
        <f>RSI!I1709</f>
        <v>55.565006328743443</v>
      </c>
      <c r="D1709" s="2">
        <f>MACD!E1709</f>
        <v>2.5250150673932215E-2</v>
      </c>
      <c r="E1709" s="2">
        <f>MACD!F1709</f>
        <v>5.5038390802198637E-4</v>
      </c>
      <c r="F1709" s="2">
        <f>'Moving Avg'!D1709</f>
        <v>3.4530799999999999</v>
      </c>
      <c r="G1709" s="2">
        <f>'Moving Avg'!F1709</f>
        <v>3.43987</v>
      </c>
      <c r="H1709" s="2">
        <f>'Moving Avg'!G1709</f>
        <v>3.3523440000000004</v>
      </c>
      <c r="I1709" s="2">
        <f>'Moving Avg'!H1709</f>
        <v>3.1542480000000013</v>
      </c>
      <c r="J1709" s="17" t="str">
        <f>OBV!F1709</f>
        <v>BULLISH</v>
      </c>
      <c r="K1709" s="17" t="str">
        <f>OBV!G1709</f>
        <v>NEUTRAL</v>
      </c>
      <c r="L1709" s="17" t="str">
        <f>OBV!H1709</f>
        <v>CONFIRMED BULLISH</v>
      </c>
    </row>
    <row r="1710" spans="1:12" ht="13.5" x14ac:dyDescent="0.25">
      <c r="A1710" s="3">
        <f>RSI!A1710</f>
        <v>44505</v>
      </c>
      <c r="B1710" s="2">
        <f>RSI!B1710</f>
        <v>3.4437000000000002</v>
      </c>
      <c r="C1710" s="2">
        <f>RSI!I1710</f>
        <v>53.714911671750464</v>
      </c>
      <c r="D1710" s="2">
        <f>MACD!E1710</f>
        <v>2.2798089901024721E-2</v>
      </c>
      <c r="E1710" s="2">
        <f>MACD!F1710</f>
        <v>4.9999251066225334E-3</v>
      </c>
      <c r="F1710" s="2">
        <f>'Moving Avg'!D1710</f>
        <v>3.4608399999999997</v>
      </c>
      <c r="G1710" s="2">
        <f>'Moving Avg'!F1710</f>
        <v>3.44259</v>
      </c>
      <c r="H1710" s="2">
        <f>'Moving Avg'!G1710</f>
        <v>3.356386000000001</v>
      </c>
      <c r="I1710" s="2">
        <f>'Moving Avg'!H1710</f>
        <v>3.1574125000000013</v>
      </c>
      <c r="J1710" s="17" t="str">
        <f>OBV!F1710</f>
        <v>BEARISH</v>
      </c>
      <c r="K1710" s="17" t="str">
        <f>OBV!G1710</f>
        <v>NEUTRAL</v>
      </c>
      <c r="L1710" s="17" t="str">
        <f>OBV!H1710</f>
        <v>BEARISH DIVERGENCE</v>
      </c>
    </row>
    <row r="1711" spans="1:12" ht="13.5" x14ac:dyDescent="0.25">
      <c r="A1711" s="3">
        <f>RSI!A1711</f>
        <v>44508</v>
      </c>
      <c r="B1711" s="2">
        <f>RSI!B1711</f>
        <v>3.4437000000000002</v>
      </c>
      <c r="C1711" s="2">
        <f>RSI!I1711</f>
        <v>53.714911671750464</v>
      </c>
      <c r="D1711" s="2">
        <f>MACD!E1711</f>
        <v>9.760172316541027E-3</v>
      </c>
      <c r="E1711" s="2">
        <f>MACD!F1711</f>
        <v>5.9519745486062321E-3</v>
      </c>
      <c r="F1711" s="2">
        <f>'Moving Avg'!D1711</f>
        <v>3.4530599999999998</v>
      </c>
      <c r="G1711" s="2">
        <f>'Moving Avg'!F1711</f>
        <v>3.4456949999999997</v>
      </c>
      <c r="H1711" s="2">
        <f>'Moving Avg'!G1711</f>
        <v>3.3594940000000006</v>
      </c>
      <c r="I1711" s="2">
        <f>'Moving Avg'!H1711</f>
        <v>3.1606855000000018</v>
      </c>
      <c r="J1711" s="17" t="str">
        <f>OBV!F1711</f>
        <v>BEARISH</v>
      </c>
      <c r="K1711" s="17" t="str">
        <f>OBV!G1711</f>
        <v>NEUTRAL</v>
      </c>
      <c r="L1711" s="17" t="str">
        <f>OBV!H1711</f>
        <v>CONFIRMED BEARISH</v>
      </c>
    </row>
    <row r="1712" spans="1:12" ht="13.5" x14ac:dyDescent="0.25">
      <c r="A1712" s="3">
        <f>RSI!A1712</f>
        <v>44509</v>
      </c>
      <c r="B1712" s="2">
        <f>RSI!B1712</f>
        <v>3.4127000000000001</v>
      </c>
      <c r="C1712" s="2">
        <f>RSI!I1712</f>
        <v>49.886799250129933</v>
      </c>
      <c r="D1712" s="2">
        <f>MACD!E1712</f>
        <v>6.8294941826403388E-3</v>
      </c>
      <c r="E1712" s="2">
        <f>MACD!F1712</f>
        <v>6.127478475413054E-3</v>
      </c>
      <c r="F1712" s="2">
        <f>'Moving Avg'!D1712</f>
        <v>3.4437399999999996</v>
      </c>
      <c r="G1712" s="2">
        <f>'Moving Avg'!F1712</f>
        <v>3.4476399999999998</v>
      </c>
      <c r="H1712" s="2">
        <f>'Moving Avg'!G1712</f>
        <v>3.3619820000000011</v>
      </c>
      <c r="I1712" s="2">
        <f>'Moving Avg'!H1712</f>
        <v>3.1636590000000018</v>
      </c>
      <c r="J1712" s="17" t="str">
        <f>OBV!F1712</f>
        <v>BEARISH</v>
      </c>
      <c r="K1712" s="17" t="str">
        <f>OBV!G1712</f>
        <v>NEUTRAL</v>
      </c>
      <c r="L1712" s="17" t="str">
        <f>OBV!H1712</f>
        <v>CONFIRMED BEARISH</v>
      </c>
    </row>
    <row r="1713" spans="1:12" ht="13.5" x14ac:dyDescent="0.25">
      <c r="A1713" s="3">
        <f>RSI!A1713</f>
        <v>44510</v>
      </c>
      <c r="B1713" s="2">
        <f>RSI!B1713</f>
        <v>3.4203999999999999</v>
      </c>
      <c r="C1713" s="2">
        <f>RSI!I1713</f>
        <v>50.824262843925695</v>
      </c>
      <c r="D1713" s="2">
        <f>MACD!E1713</f>
        <v>3.7962905827737536E-3</v>
      </c>
      <c r="E1713" s="2">
        <f>MACD!F1713</f>
        <v>5.6612408968851943E-3</v>
      </c>
      <c r="F1713" s="2">
        <f>'Moving Avg'!D1713</f>
        <v>3.4359600000000001</v>
      </c>
      <c r="G1713" s="2">
        <f>'Moving Avg'!F1713</f>
        <v>3.4456949999999993</v>
      </c>
      <c r="H1713" s="2">
        <f>'Moving Avg'!G1713</f>
        <v>3.3621360000000009</v>
      </c>
      <c r="I1713" s="2">
        <f>'Moving Avg'!H1713</f>
        <v>3.1664895000000013</v>
      </c>
      <c r="J1713" s="17" t="str">
        <f>OBV!F1713</f>
        <v>BULLISH</v>
      </c>
      <c r="K1713" s="17" t="str">
        <f>OBV!G1713</f>
        <v>NEUTRAL</v>
      </c>
      <c r="L1713" s="17" t="str">
        <f>OBV!H1713</f>
        <v>BULLISH DIVERGENCE</v>
      </c>
    </row>
    <row r="1714" spans="1:12" ht="13.5" x14ac:dyDescent="0.25">
      <c r="A1714" s="3">
        <f>RSI!A1714</f>
        <v>44511</v>
      </c>
      <c r="B1714" s="2">
        <f>RSI!B1714</f>
        <v>3.4670999999999998</v>
      </c>
      <c r="C1714" s="2">
        <f>RSI!I1714</f>
        <v>56.178530138640333</v>
      </c>
      <c r="D1714" s="2">
        <f>MACD!E1714</f>
        <v>-2.2593109907145248E-3</v>
      </c>
      <c r="E1714" s="2">
        <f>MACD!F1714</f>
        <v>4.0771305193652504E-3</v>
      </c>
      <c r="F1714" s="2">
        <f>'Moving Avg'!D1714</f>
        <v>3.4375200000000001</v>
      </c>
      <c r="G1714" s="2">
        <f>'Moving Avg'!F1714</f>
        <v>3.4441399999999995</v>
      </c>
      <c r="H1714" s="2">
        <f>'Moving Avg'!G1714</f>
        <v>3.3641580000000006</v>
      </c>
      <c r="I1714" s="2">
        <f>'Moving Avg'!H1714</f>
        <v>3.1694090000000013</v>
      </c>
      <c r="J1714" s="17" t="str">
        <f>OBV!F1714</f>
        <v>BULLISH</v>
      </c>
      <c r="K1714" s="17" t="str">
        <f>OBV!G1714</f>
        <v>NEUTRAL</v>
      </c>
      <c r="L1714" s="17" t="str">
        <f>OBV!H1714</f>
        <v>CONFIRMED BULLISH</v>
      </c>
    </row>
    <row r="1715" spans="1:12" ht="13.5" x14ac:dyDescent="0.25">
      <c r="A1715" s="3">
        <f>RSI!A1715</f>
        <v>44512</v>
      </c>
      <c r="B1715" s="2">
        <f>RSI!B1715</f>
        <v>3.4592999999999998</v>
      </c>
      <c r="C1715" s="2">
        <f>RSI!I1715</f>
        <v>55.099437475137492</v>
      </c>
      <c r="D1715" s="2">
        <f>MACD!E1715</f>
        <v>-7.1090351751772474E-3</v>
      </c>
      <c r="E1715" s="2">
        <f>MACD!F1715</f>
        <v>1.8398973804567508E-3</v>
      </c>
      <c r="F1715" s="2">
        <f>'Moving Avg'!D1715</f>
        <v>3.4406400000000006</v>
      </c>
      <c r="G1715" s="2">
        <f>'Moving Avg'!F1715</f>
        <v>3.4402549999999996</v>
      </c>
      <c r="H1715" s="2">
        <f>'Moving Avg'!G1715</f>
        <v>3.3671120000000014</v>
      </c>
      <c r="I1715" s="2">
        <f>'Moving Avg'!H1715</f>
        <v>3.1717460000000011</v>
      </c>
      <c r="J1715" s="17" t="str">
        <f>OBV!F1715</f>
        <v>BULLISH</v>
      </c>
      <c r="K1715" s="17" t="str">
        <f>OBV!G1715</f>
        <v>NEUTRAL</v>
      </c>
      <c r="L1715" s="17" t="str">
        <f>OBV!H1715</f>
        <v>CONFIRMED BULLISH</v>
      </c>
    </row>
    <row r="1716" spans="1:12" ht="13.5" x14ac:dyDescent="0.25">
      <c r="A1716" s="3">
        <f>RSI!A1716</f>
        <v>44515</v>
      </c>
      <c r="B1716" s="2">
        <f>RSI!B1716</f>
        <v>3.4592999999999998</v>
      </c>
      <c r="C1716" s="2">
        <f>RSI!I1716</f>
        <v>55.099437475137492</v>
      </c>
      <c r="D1716" s="2">
        <f>MACD!E1716</f>
        <v>5.0624114953334853E-4</v>
      </c>
      <c r="E1716" s="2">
        <f>MACD!F1716</f>
        <v>1.5731661342720704E-3</v>
      </c>
      <c r="F1716" s="2">
        <f>'Moving Avg'!D1716</f>
        <v>3.4437599999999997</v>
      </c>
      <c r="G1716" s="2">
        <f>'Moving Avg'!F1716</f>
        <v>3.4355900000000004</v>
      </c>
      <c r="H1716" s="2">
        <f>'Moving Avg'!G1716</f>
        <v>3.3700660000000009</v>
      </c>
      <c r="I1716" s="2">
        <f>'Moving Avg'!H1716</f>
        <v>3.1738655000000011</v>
      </c>
      <c r="J1716" s="17" t="str">
        <f>OBV!F1716</f>
        <v>BULLISH</v>
      </c>
      <c r="K1716" s="17" t="str">
        <f>OBV!G1716</f>
        <v>NEUTRAL</v>
      </c>
      <c r="L1716" s="17" t="str">
        <f>OBV!H1716</f>
        <v>CONFIRMED BULLISH</v>
      </c>
    </row>
    <row r="1717" spans="1:12" ht="13.5" x14ac:dyDescent="0.25">
      <c r="A1717" s="3">
        <f>RSI!A1717</f>
        <v>44516</v>
      </c>
      <c r="B1717" s="2">
        <f>RSI!B1717</f>
        <v>3.4437000000000002</v>
      </c>
      <c r="C1717" s="2">
        <f>RSI!I1717</f>
        <v>52.749242167429237</v>
      </c>
      <c r="D1717" s="2">
        <f>MACD!E1717</f>
        <v>4.3033238409786456E-3</v>
      </c>
      <c r="E1717" s="2">
        <f>MACD!F1717</f>
        <v>2.1191976756133853E-3</v>
      </c>
      <c r="F1717" s="2">
        <f>'Moving Avg'!D1717</f>
        <v>3.4499599999999995</v>
      </c>
      <c r="G1717" s="2">
        <f>'Moving Avg'!F1717</f>
        <v>3.4406400000000006</v>
      </c>
      <c r="H1717" s="2">
        <f>'Moving Avg'!G1717</f>
        <v>3.3737960000000013</v>
      </c>
      <c r="I1717" s="2">
        <f>'Moving Avg'!H1717</f>
        <v>3.1759795000000013</v>
      </c>
      <c r="J1717" s="17" t="str">
        <f>OBV!F1717</f>
        <v>BEARISH</v>
      </c>
      <c r="K1717" s="17" t="str">
        <f>OBV!G1717</f>
        <v>WEAK</v>
      </c>
      <c r="L1717" s="17" t="str">
        <f>OBV!H1717</f>
        <v>BEARISH DIVERGENCE</v>
      </c>
    </row>
    <row r="1718" spans="1:12" ht="13.5" x14ac:dyDescent="0.25">
      <c r="A1718" s="3">
        <f>RSI!A1718</f>
        <v>44517</v>
      </c>
      <c r="B1718" s="2">
        <f>RSI!B1718</f>
        <v>3.4437000000000002</v>
      </c>
      <c r="C1718" s="2">
        <f>RSI!I1718</f>
        <v>52.749242167429237</v>
      </c>
      <c r="D1718" s="2">
        <f>MACD!E1718</f>
        <v>7.4069832278262915E-3</v>
      </c>
      <c r="E1718" s="2">
        <f>MACD!F1718</f>
        <v>3.1767547860559668E-3</v>
      </c>
      <c r="F1718" s="2">
        <f>'Moving Avg'!D1718</f>
        <v>3.4546199999999998</v>
      </c>
      <c r="G1718" s="2">
        <f>'Moving Avg'!F1718</f>
        <v>3.4379150000000012</v>
      </c>
      <c r="H1718" s="2">
        <f>'Moving Avg'!G1718</f>
        <v>3.3775260000000014</v>
      </c>
      <c r="I1718" s="2">
        <f>'Moving Avg'!H1718</f>
        <v>3.1780935000000015</v>
      </c>
      <c r="J1718" s="17" t="str">
        <f>OBV!F1718</f>
        <v>BEARISH</v>
      </c>
      <c r="K1718" s="17" t="str">
        <f>OBV!G1718</f>
        <v>WEAK</v>
      </c>
      <c r="L1718" s="17" t="str">
        <f>OBV!H1718</f>
        <v>BEARISH DIVERGENCE</v>
      </c>
    </row>
    <row r="1719" spans="1:12" ht="13.5" x14ac:dyDescent="0.25">
      <c r="A1719" s="3">
        <f>RSI!A1719</f>
        <v>44518</v>
      </c>
      <c r="B1719" s="2">
        <f>RSI!B1719</f>
        <v>3.4514999999999998</v>
      </c>
      <c r="C1719" s="2">
        <f>RSI!I1719</f>
        <v>53.889738123247383</v>
      </c>
      <c r="D1719" s="2">
        <f>MACD!E1719</f>
        <v>9.3542151323049438E-3</v>
      </c>
      <c r="E1719" s="2">
        <f>MACD!F1719</f>
        <v>4.4122468553057619E-3</v>
      </c>
      <c r="F1719" s="2">
        <f>'Moving Avg'!D1719</f>
        <v>3.4515000000000002</v>
      </c>
      <c r="G1719" s="2">
        <f>'Moving Avg'!F1719</f>
        <v>3.4363599999999996</v>
      </c>
      <c r="H1719" s="2">
        <f>'Moving Avg'!G1719</f>
        <v>3.3814120000000014</v>
      </c>
      <c r="I1719" s="2">
        <f>'Moving Avg'!H1719</f>
        <v>3.1802465000000018</v>
      </c>
      <c r="J1719" s="17" t="str">
        <f>OBV!F1719</f>
        <v>BEARISH</v>
      </c>
      <c r="K1719" s="17" t="str">
        <f>OBV!G1719</f>
        <v>WEAK</v>
      </c>
      <c r="L1719" s="17" t="str">
        <f>OBV!H1719</f>
        <v>CONFIRMED BEARISH</v>
      </c>
    </row>
    <row r="1720" spans="1:12" ht="13.5" x14ac:dyDescent="0.25">
      <c r="A1720" s="3">
        <f>RSI!A1720</f>
        <v>44519</v>
      </c>
      <c r="B1720" s="2">
        <f>RSI!B1720</f>
        <v>3.4514999999999998</v>
      </c>
      <c r="C1720" s="2">
        <f>RSI!I1720</f>
        <v>53.889738123247383</v>
      </c>
      <c r="D1720" s="2">
        <f>MACD!E1720</f>
        <v>8.462112320915427E-3</v>
      </c>
      <c r="E1720" s="2">
        <f>MACD!F1720</f>
        <v>5.2222199484276951E-3</v>
      </c>
      <c r="F1720" s="2">
        <f>'Moving Avg'!D1720</f>
        <v>3.4499400000000002</v>
      </c>
      <c r="G1720" s="2">
        <f>'Moving Avg'!F1720</f>
        <v>3.4371350000000001</v>
      </c>
      <c r="H1720" s="2">
        <f>'Moving Avg'!G1720</f>
        <v>3.3846760000000016</v>
      </c>
      <c r="I1720" s="2">
        <f>'Moving Avg'!H1720</f>
        <v>3.1825085000000017</v>
      </c>
      <c r="J1720" s="17" t="str">
        <f>OBV!F1720</f>
        <v>BEARISH</v>
      </c>
      <c r="K1720" s="17" t="str">
        <f>OBV!G1720</f>
        <v>WEAK</v>
      </c>
      <c r="L1720" s="17" t="str">
        <f>OBV!H1720</f>
        <v>CONFIRMED BEARISH</v>
      </c>
    </row>
    <row r="1721" spans="1:12" ht="13.5" x14ac:dyDescent="0.25">
      <c r="A1721" s="3">
        <f>RSI!A1721</f>
        <v>44522</v>
      </c>
      <c r="B1721" s="2">
        <f>RSI!B1721</f>
        <v>3.4592999999999998</v>
      </c>
      <c r="C1721" s="2">
        <f>RSI!I1721</f>
        <v>55.145367986240743</v>
      </c>
      <c r="D1721" s="2">
        <f>MACD!E1721</f>
        <v>7.0000703767107986E-3</v>
      </c>
      <c r="E1721" s="2">
        <f>MACD!F1721</f>
        <v>5.5777900340843161E-3</v>
      </c>
      <c r="F1721" s="2">
        <f>'Moving Avg'!D1721</f>
        <v>3.4499400000000002</v>
      </c>
      <c r="G1721" s="2">
        <f>'Moving Avg'!F1721</f>
        <v>3.4417999999999997</v>
      </c>
      <c r="H1721" s="2">
        <f>'Moving Avg'!G1721</f>
        <v>3.3885620000000016</v>
      </c>
      <c r="I1721" s="2">
        <f>'Moving Avg'!H1721</f>
        <v>3.1845920000000012</v>
      </c>
      <c r="J1721" s="17" t="str">
        <f>OBV!F1721</f>
        <v>BEARISH</v>
      </c>
      <c r="K1721" s="17" t="str">
        <f>OBV!G1721</f>
        <v>WEAK</v>
      </c>
      <c r="L1721" s="17" t="str">
        <f>OBV!H1721</f>
        <v>NEUTRAL</v>
      </c>
    </row>
    <row r="1722" spans="1:12" ht="13.5" x14ac:dyDescent="0.25">
      <c r="A1722" s="3">
        <f>RSI!A1722</f>
        <v>44523</v>
      </c>
      <c r="B1722" s="2">
        <f>RSI!B1722</f>
        <v>3.4281999999999999</v>
      </c>
      <c r="C1722" s="2">
        <f>RSI!I1722</f>
        <v>49.372404679833885</v>
      </c>
      <c r="D1722" s="2">
        <f>MACD!E1722</f>
        <v>3.131518193910221E-3</v>
      </c>
      <c r="E1722" s="2">
        <f>MACD!F1722</f>
        <v>5.0885356660494976E-3</v>
      </c>
      <c r="F1722" s="2">
        <f>'Moving Avg'!D1722</f>
        <v>3.4468400000000003</v>
      </c>
      <c r="G1722" s="2">
        <f>'Moving Avg'!F1722</f>
        <v>3.4429650000000001</v>
      </c>
      <c r="H1722" s="2">
        <f>'Moving Avg'!G1722</f>
        <v>3.3913600000000006</v>
      </c>
      <c r="I1722" s="2">
        <f>'Moving Avg'!H1722</f>
        <v>3.1868820000000011</v>
      </c>
      <c r="J1722" s="17" t="str">
        <f>OBV!F1722</f>
        <v>BULLISH</v>
      </c>
      <c r="K1722" s="17" t="str">
        <f>OBV!G1722</f>
        <v>NEUTRAL</v>
      </c>
      <c r="L1722" s="17" t="str">
        <f>OBV!H1722</f>
        <v>BULLISH DIVERGENCE</v>
      </c>
    </row>
    <row r="1723" spans="1:12" ht="13.5" x14ac:dyDescent="0.25">
      <c r="A1723" s="3">
        <f>RSI!A1723</f>
        <v>44524</v>
      </c>
      <c r="B1723" s="2">
        <f>RSI!B1723</f>
        <v>3.3660000000000001</v>
      </c>
      <c r="C1723" s="2">
        <f>RSI!I1723</f>
        <v>40.288278678045245</v>
      </c>
      <c r="D1723" s="2">
        <f>MACD!E1723</f>
        <v>5.6802990399331676E-3</v>
      </c>
      <c r="E1723" s="2">
        <f>MACD!F1723</f>
        <v>5.2068883408262316E-3</v>
      </c>
      <c r="F1723" s="2">
        <f>'Moving Avg'!D1723</f>
        <v>3.4313000000000002</v>
      </c>
      <c r="G1723" s="2">
        <f>'Moving Avg'!F1723</f>
        <v>3.4410200000000004</v>
      </c>
      <c r="H1723" s="2">
        <f>'Moving Avg'!G1723</f>
        <v>3.3926040000000017</v>
      </c>
      <c r="I1723" s="2">
        <f>'Moving Avg'!H1723</f>
        <v>3.188571500000001</v>
      </c>
      <c r="J1723" s="17" t="str">
        <f>OBV!F1723</f>
        <v>BEARISH</v>
      </c>
      <c r="K1723" s="17" t="str">
        <f>OBV!G1723</f>
        <v>NEUTRAL</v>
      </c>
      <c r="L1723" s="17" t="str">
        <f>OBV!H1723</f>
        <v>CONFIRMED BEARISH</v>
      </c>
    </row>
    <row r="1724" spans="1:12" ht="13.5" x14ac:dyDescent="0.25">
      <c r="A1724" s="3">
        <f>RSI!A1724</f>
        <v>44525</v>
      </c>
      <c r="B1724" s="2">
        <f>RSI!B1724</f>
        <v>3.3504999999999998</v>
      </c>
      <c r="C1724" s="2">
        <f>RSI!I1724</f>
        <v>38.392568115977461</v>
      </c>
      <c r="D1724" s="2">
        <f>MACD!E1724</f>
        <v>1.6565180910293797E-2</v>
      </c>
      <c r="E1724" s="2">
        <f>MACD!F1724</f>
        <v>7.4785468547197455E-3</v>
      </c>
      <c r="F1724" s="2">
        <f>'Moving Avg'!D1724</f>
        <v>3.4110999999999998</v>
      </c>
      <c r="G1724" s="2">
        <f>'Moving Avg'!F1724</f>
        <v>3.4383000000000004</v>
      </c>
      <c r="H1724" s="2">
        <f>'Moving Avg'!G1724</f>
        <v>3.3943140000000018</v>
      </c>
      <c r="I1724" s="2">
        <f>'Moving Avg'!H1724</f>
        <v>3.1904370000000011</v>
      </c>
      <c r="J1724" s="17" t="str">
        <f>OBV!F1724</f>
        <v>BEARISH</v>
      </c>
      <c r="K1724" s="17" t="str">
        <f>OBV!G1724</f>
        <v>NEUTRAL</v>
      </c>
      <c r="L1724" s="17" t="str">
        <f>OBV!H1724</f>
        <v>CONFIRMED BEARISH</v>
      </c>
    </row>
    <row r="1725" spans="1:12" ht="13.5" x14ac:dyDescent="0.25">
      <c r="A1725" s="3">
        <f>RSI!A1725</f>
        <v>44526</v>
      </c>
      <c r="B1725" s="2">
        <f>RSI!B1725</f>
        <v>3.4437000000000002</v>
      </c>
      <c r="C1725" s="2">
        <f>RSI!I1725</f>
        <v>52.780124853284782</v>
      </c>
      <c r="D1725" s="2">
        <f>MACD!E1725</f>
        <v>1.8129516496356413E-2</v>
      </c>
      <c r="E1725" s="2">
        <f>MACD!F1725</f>
        <v>9.6087407830470796E-3</v>
      </c>
      <c r="F1725" s="2">
        <f>'Moving Avg'!D1725</f>
        <v>3.4095399999999998</v>
      </c>
      <c r="G1725" s="2">
        <f>'Moving Avg'!F1725</f>
        <v>3.4402400000000002</v>
      </c>
      <c r="H1725" s="2">
        <f>'Moving Avg'!G1725</f>
        <v>3.3978880000000014</v>
      </c>
      <c r="I1725" s="2">
        <f>'Moving Avg'!H1725</f>
        <v>3.1930220000000009</v>
      </c>
      <c r="J1725" s="17" t="str">
        <f>OBV!F1725</f>
        <v>BEARISH</v>
      </c>
      <c r="K1725" s="17" t="str">
        <f>OBV!G1725</f>
        <v>NEUTRAL</v>
      </c>
      <c r="L1725" s="17" t="str">
        <f>OBV!H1725</f>
        <v>CONFIRMED BEARISH</v>
      </c>
    </row>
    <row r="1726" spans="1:12" ht="13.5" x14ac:dyDescent="0.25">
      <c r="A1726" s="3">
        <f>RSI!A1726</f>
        <v>44529</v>
      </c>
      <c r="B1726" s="2">
        <f>RSI!B1726</f>
        <v>3.4437000000000002</v>
      </c>
      <c r="C1726" s="2">
        <f>RSI!I1726</f>
        <v>52.780124853284782</v>
      </c>
      <c r="D1726" s="2">
        <f>MACD!E1726</f>
        <v>1.9326309146447063E-2</v>
      </c>
      <c r="E1726" s="2">
        <f>MACD!F1726</f>
        <v>1.1552254455727077E-2</v>
      </c>
      <c r="F1726" s="2">
        <f>'Moving Avg'!D1726</f>
        <v>3.4064199999999998</v>
      </c>
      <c r="G1726" s="2">
        <f>'Moving Avg'!F1726</f>
        <v>3.4382950000000001</v>
      </c>
      <c r="H1726" s="2">
        <f>'Moving Avg'!G1726</f>
        <v>3.4014620000000027</v>
      </c>
      <c r="I1726" s="2">
        <f>'Moving Avg'!H1726</f>
        <v>3.1956070000000008</v>
      </c>
      <c r="J1726" s="17" t="str">
        <f>OBV!F1726</f>
        <v>BEARISH</v>
      </c>
      <c r="K1726" s="17" t="str">
        <f>OBV!G1726</f>
        <v>NEUTRAL</v>
      </c>
      <c r="L1726" s="17" t="str">
        <f>OBV!H1726</f>
        <v>CONFIRMED BEARISH</v>
      </c>
    </row>
    <row r="1727" spans="1:12" ht="13.5" x14ac:dyDescent="0.25">
      <c r="A1727" s="3">
        <f>RSI!A1727</f>
        <v>44530</v>
      </c>
      <c r="B1727" s="2">
        <f>RSI!B1727</f>
        <v>3.4437000000000002</v>
      </c>
      <c r="C1727" s="2">
        <f>RSI!I1727</f>
        <v>52.780124853284782</v>
      </c>
      <c r="D1727" s="2">
        <f>MACD!E1727</f>
        <v>1.7821502144137025E-2</v>
      </c>
      <c r="E1727" s="2">
        <f>MACD!F1727</f>
        <v>1.2806103993409068E-2</v>
      </c>
      <c r="F1727" s="2">
        <f>'Moving Avg'!D1727</f>
        <v>3.4095199999999997</v>
      </c>
      <c r="G1727" s="2">
        <f>'Moving Avg'!F1727</f>
        <v>3.4375150000000003</v>
      </c>
      <c r="H1727" s="2">
        <f>'Moving Avg'!G1727</f>
        <v>3.4050360000000022</v>
      </c>
      <c r="I1727" s="2">
        <f>'Moving Avg'!H1727</f>
        <v>3.1981195000000007</v>
      </c>
      <c r="J1727" s="17" t="str">
        <f>OBV!F1727</f>
        <v>BEARISH</v>
      </c>
      <c r="K1727" s="17" t="str">
        <f>OBV!G1727</f>
        <v>NEUTRAL</v>
      </c>
      <c r="L1727" s="17" t="str">
        <f>OBV!H1727</f>
        <v>BEARISH DIVERGENCE</v>
      </c>
    </row>
    <row r="1728" spans="1:12" ht="13.5" x14ac:dyDescent="0.25">
      <c r="A1728" s="3">
        <f>RSI!A1728</f>
        <v>44531</v>
      </c>
      <c r="B1728" s="2">
        <f>RSI!B1728</f>
        <v>3.4437000000000002</v>
      </c>
      <c r="C1728" s="2">
        <f>RSI!I1728</f>
        <v>52.780124853284782</v>
      </c>
      <c r="D1728" s="2">
        <f>MACD!E1728</f>
        <v>1.6439428257493116E-2</v>
      </c>
      <c r="E1728" s="2">
        <f>MACD!F1728</f>
        <v>1.3532768846225878E-2</v>
      </c>
      <c r="F1728" s="2">
        <f>'Moving Avg'!D1728</f>
        <v>3.4250599999999998</v>
      </c>
      <c r="G1728" s="2">
        <f>'Moving Avg'!F1728</f>
        <v>3.4367350000000001</v>
      </c>
      <c r="H1728" s="2">
        <f>'Moving Avg'!G1728</f>
        <v>3.4087660000000022</v>
      </c>
      <c r="I1728" s="2">
        <f>'Moving Avg'!H1728</f>
        <v>3.2006320000000006</v>
      </c>
      <c r="J1728" s="17" t="str">
        <f>OBV!F1728</f>
        <v>BULLISH</v>
      </c>
      <c r="K1728" s="17" t="str">
        <f>OBV!G1728</f>
        <v>NEUTRAL</v>
      </c>
      <c r="L1728" s="17" t="str">
        <f>OBV!H1728</f>
        <v>CONFIRMED BULLISH</v>
      </c>
    </row>
    <row r="1729" spans="1:12" ht="13.5" x14ac:dyDescent="0.25">
      <c r="A1729" s="3">
        <f>RSI!A1729</f>
        <v>44532</v>
      </c>
      <c r="B1729" s="2">
        <f>RSI!B1729</f>
        <v>3.4359999999999999</v>
      </c>
      <c r="C1729" s="2">
        <f>RSI!I1729</f>
        <v>51.445033616236792</v>
      </c>
      <c r="D1729" s="2">
        <f>MACD!E1729</f>
        <v>1.6939633294938083E-2</v>
      </c>
      <c r="E1729" s="2">
        <f>MACD!F1729</f>
        <v>1.4214141735968321E-2</v>
      </c>
      <c r="F1729" s="2">
        <f>'Moving Avg'!D1729</f>
        <v>3.4421599999999999</v>
      </c>
      <c r="G1729" s="2">
        <f>'Moving Avg'!F1729</f>
        <v>3.4355699999999998</v>
      </c>
      <c r="H1729" s="2">
        <f>'Moving Avg'!G1729</f>
        <v>3.4121860000000019</v>
      </c>
      <c r="I1729" s="2">
        <f>'Moving Avg'!H1729</f>
        <v>3.2035045000000006</v>
      </c>
      <c r="J1729" s="17" t="str">
        <f>OBV!F1729</f>
        <v>BULLISH</v>
      </c>
      <c r="K1729" s="17" t="str">
        <f>OBV!G1729</f>
        <v>NEUTRAL</v>
      </c>
      <c r="L1729" s="17" t="str">
        <f>OBV!H1729</f>
        <v>CONFIRMED BULLISH</v>
      </c>
    </row>
    <row r="1730" spans="1:12" ht="13.5" x14ac:dyDescent="0.25">
      <c r="A1730" s="3">
        <f>RSI!A1730</f>
        <v>44533</v>
      </c>
      <c r="B1730" s="2">
        <f>RSI!B1730</f>
        <v>3.4203999999999999</v>
      </c>
      <c r="C1730" s="2">
        <f>RSI!I1730</f>
        <v>48.754292311051891</v>
      </c>
      <c r="D1730" s="2">
        <f>MACD!E1730</f>
        <v>1.8470681306669068E-2</v>
      </c>
      <c r="E1730" s="2">
        <f>MACD!F1730</f>
        <v>1.5065449650108472E-2</v>
      </c>
      <c r="F1730" s="2">
        <f>'Moving Avg'!D1730</f>
        <v>3.4375</v>
      </c>
      <c r="G1730" s="2">
        <f>'Moving Avg'!F1730</f>
        <v>3.4344049999999995</v>
      </c>
      <c r="H1730" s="2">
        <f>'Moving Avg'!G1730</f>
        <v>3.4157620000000022</v>
      </c>
      <c r="I1730" s="2">
        <f>'Moving Avg'!H1730</f>
        <v>3.2060090000000008</v>
      </c>
      <c r="J1730" s="17" t="str">
        <f>OBV!F1730</f>
        <v>BEARISH</v>
      </c>
      <c r="K1730" s="17" t="str">
        <f>OBV!G1730</f>
        <v>NEUTRAL</v>
      </c>
      <c r="L1730" s="17" t="str">
        <f>OBV!H1730</f>
        <v>CONFIRMED BEARISH</v>
      </c>
    </row>
    <row r="1731" spans="1:12" ht="13.5" x14ac:dyDescent="0.25">
      <c r="A1731" s="3">
        <f>RSI!A1731</f>
        <v>44536</v>
      </c>
      <c r="B1731" s="2">
        <f>RSI!B1731</f>
        <v>3.3426999999999998</v>
      </c>
      <c r="C1731" s="2">
        <f>RSI!I1731</f>
        <v>38.072944446186199</v>
      </c>
      <c r="D1731" s="2">
        <f>MACD!E1731</f>
        <v>2.6769699762507759E-2</v>
      </c>
      <c r="E1731" s="2">
        <f>MACD!F1731</f>
        <v>1.7406299672588332E-2</v>
      </c>
      <c r="F1731" s="2">
        <f>'Moving Avg'!D1731</f>
        <v>3.4173</v>
      </c>
      <c r="G1731" s="2">
        <f>'Moving Avg'!F1731</f>
        <v>3.4293549999999988</v>
      </c>
      <c r="H1731" s="2">
        <f>'Moving Avg'!G1731</f>
        <v>3.4173160000000022</v>
      </c>
      <c r="I1731" s="2">
        <f>'Moving Avg'!H1731</f>
        <v>3.208342500000001</v>
      </c>
      <c r="J1731" s="17" t="str">
        <f>OBV!F1731</f>
        <v>BEARISH</v>
      </c>
      <c r="K1731" s="17" t="str">
        <f>OBV!G1731</f>
        <v>NEUTRAL</v>
      </c>
      <c r="L1731" s="17" t="str">
        <f>OBV!H1731</f>
        <v>CONFIRMED BEARISH</v>
      </c>
    </row>
    <row r="1732" spans="1:12" ht="13.5" x14ac:dyDescent="0.25">
      <c r="A1732" s="3">
        <f>RSI!A1732</f>
        <v>44537</v>
      </c>
      <c r="B1732" s="2">
        <f>RSI!B1732</f>
        <v>3.3426999999999998</v>
      </c>
      <c r="C1732" s="2">
        <f>RSI!I1732</f>
        <v>38.072944446186206</v>
      </c>
      <c r="D1732" s="2">
        <f>MACD!E1732</f>
        <v>2.9510871489874635E-2</v>
      </c>
      <c r="E1732" s="2">
        <f>MACD!F1732</f>
        <v>1.9827214036045593E-2</v>
      </c>
      <c r="F1732" s="2">
        <f>'Moving Avg'!D1732</f>
        <v>3.3971000000000005</v>
      </c>
      <c r="G1732" s="2">
        <f>'Moving Avg'!F1732</f>
        <v>3.4258549999999994</v>
      </c>
      <c r="H1732" s="2">
        <f>'Moving Avg'!G1732</f>
        <v>3.4188700000000023</v>
      </c>
      <c r="I1732" s="2">
        <f>'Moving Avg'!H1732</f>
        <v>3.2106760000000008</v>
      </c>
      <c r="J1732" s="17" t="str">
        <f>OBV!F1732</f>
        <v>BEARISH</v>
      </c>
      <c r="K1732" s="17" t="str">
        <f>OBV!G1732</f>
        <v>NEUTRAL</v>
      </c>
      <c r="L1732" s="17" t="str">
        <f>OBV!H1732</f>
        <v>CONFIRMED BEARISH</v>
      </c>
    </row>
    <row r="1733" spans="1:12" ht="13.5" x14ac:dyDescent="0.25">
      <c r="A1733" s="3">
        <f>RSI!A1733</f>
        <v>44538</v>
      </c>
      <c r="B1733" s="2">
        <f>RSI!B1733</f>
        <v>3.4127000000000001</v>
      </c>
      <c r="C1733" s="2">
        <f>RSI!I1733</f>
        <v>49.6080323151998</v>
      </c>
      <c r="D1733" s="2">
        <f>MACD!E1733</f>
        <v>1.7542149948752694E-2</v>
      </c>
      <c r="E1733" s="2">
        <f>MACD!F1733</f>
        <v>1.9370201218587013E-2</v>
      </c>
      <c r="F1733" s="2">
        <f>'Moving Avg'!D1733</f>
        <v>3.3908999999999998</v>
      </c>
      <c r="G1733" s="2">
        <f>'Moving Avg'!F1733</f>
        <v>3.4254699999999998</v>
      </c>
      <c r="H1733" s="2">
        <f>'Moving Avg'!G1733</f>
        <v>3.4218240000000022</v>
      </c>
      <c r="I1733" s="2">
        <f>'Moving Avg'!H1733</f>
        <v>3.2133235000000009</v>
      </c>
      <c r="J1733" s="17" t="str">
        <f>OBV!F1733</f>
        <v>BEARISH</v>
      </c>
      <c r="K1733" s="17" t="str">
        <f>OBV!G1733</f>
        <v>NEUTRAL</v>
      </c>
      <c r="L1733" s="17" t="str">
        <f>OBV!H1733</f>
        <v>CONFIRMED BEARISH</v>
      </c>
    </row>
    <row r="1734" spans="1:12" ht="13.5" x14ac:dyDescent="0.25">
      <c r="A1734" s="3">
        <f>RSI!A1734</f>
        <v>44539</v>
      </c>
      <c r="B1734" s="2">
        <f>RSI!B1734</f>
        <v>3.3426999999999998</v>
      </c>
      <c r="C1734" s="2">
        <f>RSI!I1734</f>
        <v>41.319458956823034</v>
      </c>
      <c r="D1734" s="2">
        <f>MACD!E1734</f>
        <v>1.0233411989768015E-2</v>
      </c>
      <c r="E1734" s="2">
        <f>MACD!F1734</f>
        <v>1.7542843372823212E-2</v>
      </c>
      <c r="F1734" s="2">
        <f>'Moving Avg'!D1734</f>
        <v>3.3722400000000001</v>
      </c>
      <c r="G1734" s="2">
        <f>'Moving Avg'!F1734</f>
        <v>3.4192499999999995</v>
      </c>
      <c r="H1734" s="2">
        <f>'Moving Avg'!G1734</f>
        <v>3.4233780000000018</v>
      </c>
      <c r="I1734" s="2">
        <f>'Moving Avg'!H1734</f>
        <v>3.215621000000001</v>
      </c>
      <c r="J1734" s="17" t="str">
        <f>OBV!F1734</f>
        <v>BEARISH</v>
      </c>
      <c r="K1734" s="17" t="str">
        <f>OBV!G1734</f>
        <v>NEUTRAL</v>
      </c>
      <c r="L1734" s="17" t="str">
        <f>OBV!H1734</f>
        <v>CONFIRMED BEARISH</v>
      </c>
    </row>
    <row r="1735" spans="1:12" ht="13.5" x14ac:dyDescent="0.25">
      <c r="A1735" s="3">
        <f>RSI!A1735</f>
        <v>44540</v>
      </c>
      <c r="B1735" s="2">
        <f>RSI!B1735</f>
        <v>3.3037999999999998</v>
      </c>
      <c r="C1735" s="2">
        <f>RSI!I1735</f>
        <v>37.563427334361734</v>
      </c>
      <c r="D1735" s="2">
        <f>MACD!E1735</f>
        <v>2.1699404620310059E-2</v>
      </c>
      <c r="E1735" s="2">
        <f>MACD!F1735</f>
        <v>1.837415562232058E-2</v>
      </c>
      <c r="F1735" s="2">
        <f>'Moving Avg'!D1735</f>
        <v>3.3489199999999997</v>
      </c>
      <c r="G1735" s="2">
        <f>'Moving Avg'!F1735</f>
        <v>3.4114750000000003</v>
      </c>
      <c r="H1735" s="2">
        <f>'Moving Avg'!G1735</f>
        <v>3.4222900000000016</v>
      </c>
      <c r="I1735" s="2">
        <f>'Moving Avg'!H1735</f>
        <v>3.2175790000000011</v>
      </c>
      <c r="J1735" s="17" t="str">
        <f>OBV!F1735</f>
        <v>BEARISH</v>
      </c>
      <c r="K1735" s="17" t="str">
        <f>OBV!G1735</f>
        <v>NEUTRAL</v>
      </c>
      <c r="L1735" s="17" t="str">
        <f>OBV!H1735</f>
        <v>CONFIRMED BEARISH</v>
      </c>
    </row>
    <row r="1736" spans="1:12" ht="13.5" x14ac:dyDescent="0.25">
      <c r="A1736" s="3">
        <f>RSI!A1736</f>
        <v>44543</v>
      </c>
      <c r="B1736" s="2">
        <f>RSI!B1736</f>
        <v>3.3504999999999998</v>
      </c>
      <c r="C1736" s="2">
        <f>RSI!I1736</f>
        <v>44.129546671565343</v>
      </c>
      <c r="D1736" s="2">
        <f>MACD!E1736</f>
        <v>2.8570488252554149E-2</v>
      </c>
      <c r="E1736" s="2">
        <f>MACD!F1736</f>
        <v>2.0413422148367295E-2</v>
      </c>
      <c r="F1736" s="2">
        <f>'Moving Avg'!D1736</f>
        <v>3.3504799999999997</v>
      </c>
      <c r="G1736" s="2">
        <f>'Moving Avg'!F1736</f>
        <v>3.4060350000000001</v>
      </c>
      <c r="H1736" s="2">
        <f>'Moving Avg'!G1736</f>
        <v>3.4213580000000019</v>
      </c>
      <c r="I1736" s="2">
        <f>'Moving Avg'!H1736</f>
        <v>3.2198065000000016</v>
      </c>
      <c r="J1736" s="17" t="str">
        <f>OBV!F1736</f>
        <v>BULLISH</v>
      </c>
      <c r="K1736" s="17" t="str">
        <f>OBV!G1736</f>
        <v>NEUTRAL</v>
      </c>
      <c r="L1736" s="17" t="str">
        <f>OBV!H1736</f>
        <v>CONFIRMED BULLISH</v>
      </c>
    </row>
    <row r="1737" spans="1:12" ht="13.5" x14ac:dyDescent="0.25">
      <c r="A1737" s="3">
        <f>RSI!A1737</f>
        <v>44544</v>
      </c>
      <c r="B1737" s="2">
        <f>RSI!B1737</f>
        <v>3.3582000000000001</v>
      </c>
      <c r="C1737" s="2">
        <f>RSI!I1737</f>
        <v>45.153724535291431</v>
      </c>
      <c r="D1737" s="2">
        <f>MACD!E1737</f>
        <v>3.4119964166676731E-2</v>
      </c>
      <c r="E1737" s="2">
        <f>MACD!F1737</f>
        <v>2.3154730552029181E-2</v>
      </c>
      <c r="F1737" s="2">
        <f>'Moving Avg'!D1737</f>
        <v>3.35358</v>
      </c>
      <c r="G1737" s="2">
        <f>'Moving Avg'!F1737</f>
        <v>3.4017600000000003</v>
      </c>
      <c r="H1737" s="2">
        <f>'Moving Avg'!G1737</f>
        <v>3.4207360000000016</v>
      </c>
      <c r="I1737" s="2">
        <f>'Moving Avg'!H1737</f>
        <v>3.2220725000000012</v>
      </c>
      <c r="J1737" s="17" t="str">
        <f>OBV!F1737</f>
        <v>BULLISH</v>
      </c>
      <c r="K1737" s="17" t="str">
        <f>OBV!G1737</f>
        <v>NEUTRAL</v>
      </c>
      <c r="L1737" s="17" t="str">
        <f>OBV!H1737</f>
        <v>CONFIRMED BULLISH</v>
      </c>
    </row>
    <row r="1738" spans="1:12" ht="13.5" x14ac:dyDescent="0.25">
      <c r="A1738" s="3">
        <f>RSI!A1738</f>
        <v>44545</v>
      </c>
      <c r="B1738" s="2">
        <f>RSI!B1738</f>
        <v>3.3504999999999998</v>
      </c>
      <c r="C1738" s="2">
        <f>RSI!I1738</f>
        <v>44.279583712773189</v>
      </c>
      <c r="D1738" s="2">
        <f>MACD!E1738</f>
        <v>3.9623742000627793E-2</v>
      </c>
      <c r="E1738" s="2">
        <f>MACD!F1738</f>
        <v>2.6448532841748904E-2</v>
      </c>
      <c r="F1738" s="2">
        <f>'Moving Avg'!D1738</f>
        <v>3.3411400000000002</v>
      </c>
      <c r="G1738" s="2">
        <f>'Moving Avg'!F1738</f>
        <v>3.3971000000000005</v>
      </c>
      <c r="H1738" s="2">
        <f>'Moving Avg'!G1738</f>
        <v>3.4215140000000019</v>
      </c>
      <c r="I1738" s="2">
        <f>'Moving Avg'!H1738</f>
        <v>3.2243000000000008</v>
      </c>
      <c r="J1738" s="17" t="str">
        <f>OBV!F1738</f>
        <v>BULLISH</v>
      </c>
      <c r="K1738" s="17" t="str">
        <f>OBV!G1738</f>
        <v>NEUTRAL</v>
      </c>
      <c r="L1738" s="17" t="str">
        <f>OBV!H1738</f>
        <v>BULLISH DIVERGENCE</v>
      </c>
    </row>
    <row r="1739" spans="1:12" ht="13.5" x14ac:dyDescent="0.25">
      <c r="A1739" s="3">
        <f>RSI!A1739</f>
        <v>44546</v>
      </c>
      <c r="B1739" s="2">
        <f>RSI!B1739</f>
        <v>3.2650000000000001</v>
      </c>
      <c r="C1739" s="2">
        <f>RSI!I1739</f>
        <v>35.955861237750909</v>
      </c>
      <c r="D1739" s="2">
        <f>MACD!E1739</f>
        <v>4.9695092246594186E-2</v>
      </c>
      <c r="E1739" s="2">
        <f>MACD!F1739</f>
        <v>3.1097844722717961E-2</v>
      </c>
      <c r="F1739" s="2">
        <f>'Moving Avg'!D1739</f>
        <v>3.3256000000000001</v>
      </c>
      <c r="G1739" s="2">
        <f>'Moving Avg'!F1739</f>
        <v>3.387775</v>
      </c>
      <c r="H1739" s="2">
        <f>'Moving Avg'!G1739</f>
        <v>3.4199600000000014</v>
      </c>
      <c r="I1739" s="2">
        <f>'Moving Avg'!H1739</f>
        <v>3.226245</v>
      </c>
      <c r="J1739" s="17" t="str">
        <f>OBV!F1739</f>
        <v>BULLISH</v>
      </c>
      <c r="K1739" s="17" t="str">
        <f>OBV!G1739</f>
        <v>NEUTRAL</v>
      </c>
      <c r="L1739" s="17" t="str">
        <f>OBV!H1739</f>
        <v>BULLISH DIVERGENCE</v>
      </c>
    </row>
    <row r="1740" spans="1:12" ht="13.5" x14ac:dyDescent="0.25">
      <c r="A1740" s="3">
        <f>RSI!A1740</f>
        <v>44550</v>
      </c>
      <c r="B1740" s="2">
        <f>RSI!B1740</f>
        <v>3.3115999999999999</v>
      </c>
      <c r="C1740" s="2">
        <f>RSI!I1740</f>
        <v>42.320054892497609</v>
      </c>
      <c r="D1740" s="2">
        <f>MACD!E1740</f>
        <v>5.3116291530509674E-2</v>
      </c>
      <c r="E1740" s="2">
        <f>MACD!F1740</f>
        <v>3.5501534084276309E-2</v>
      </c>
      <c r="F1740" s="2">
        <f>'Moving Avg'!D1740</f>
        <v>3.3271600000000001</v>
      </c>
      <c r="G1740" s="2">
        <f>'Moving Avg'!F1740</f>
        <v>3.3807800000000001</v>
      </c>
      <c r="H1740" s="2">
        <f>'Moving Avg'!G1740</f>
        <v>3.4184060000000018</v>
      </c>
      <c r="I1740" s="2">
        <f>'Moving Avg'!H1740</f>
        <v>3.2282420000000007</v>
      </c>
      <c r="J1740" s="17" t="str">
        <f>OBV!F1740</f>
        <v>BULLISH</v>
      </c>
      <c r="K1740" s="17" t="str">
        <f>OBV!G1740</f>
        <v>NEUTRAL</v>
      </c>
      <c r="L1740" s="17" t="str">
        <f>OBV!H1740</f>
        <v>CONFIRMED BULLISH</v>
      </c>
    </row>
    <row r="1741" spans="1:12" ht="13.5" x14ac:dyDescent="0.25">
      <c r="A1741" s="3">
        <f>RSI!A1741</f>
        <v>44551</v>
      </c>
      <c r="B1741" s="2">
        <f>RSI!B1741</f>
        <v>3.3426999999999998</v>
      </c>
      <c r="C1741" s="2">
        <f>RSI!I1741</f>
        <v>46.164981205889674</v>
      </c>
      <c r="D1741" s="2">
        <f>MACD!E1741</f>
        <v>4.2173740638642876E-2</v>
      </c>
      <c r="E1741" s="2">
        <f>MACD!F1741</f>
        <v>3.6835975395149621E-2</v>
      </c>
      <c r="F1741" s="2">
        <f>'Moving Avg'!D1741</f>
        <v>3.3256000000000001</v>
      </c>
      <c r="G1741" s="2">
        <f>'Moving Avg'!F1741</f>
        <v>3.3749499999999997</v>
      </c>
      <c r="H1741" s="2">
        <f>'Moving Avg'!G1741</f>
        <v>3.4176280000000014</v>
      </c>
      <c r="I1741" s="2">
        <f>'Moving Avg'!H1741</f>
        <v>3.2306120000000011</v>
      </c>
      <c r="J1741" s="17" t="str">
        <f>OBV!F1741</f>
        <v>BULLISH</v>
      </c>
      <c r="K1741" s="17" t="str">
        <f>OBV!G1741</f>
        <v>NEUTRAL</v>
      </c>
      <c r="L1741" s="17" t="str">
        <f>OBV!H1741</f>
        <v>BULLISH DIVERGENCE</v>
      </c>
    </row>
    <row r="1742" spans="1:12" ht="13.5" x14ac:dyDescent="0.25">
      <c r="A1742" s="3">
        <f>RSI!A1742</f>
        <v>44552</v>
      </c>
      <c r="B1742" s="2">
        <f>RSI!B1742</f>
        <v>3.3426999999999998</v>
      </c>
      <c r="C1742" s="2">
        <f>RSI!I1742</f>
        <v>46.164981205889681</v>
      </c>
      <c r="D1742" s="2">
        <f>MACD!E1742</f>
        <v>3.3119904576483616E-2</v>
      </c>
      <c r="E1742" s="2">
        <f>MACD!F1742</f>
        <v>3.6092761231416422E-2</v>
      </c>
      <c r="F1742" s="2">
        <f>'Moving Avg'!D1742</f>
        <v>3.3225000000000002</v>
      </c>
      <c r="G1742" s="2">
        <f>'Moving Avg'!F1742</f>
        <v>3.3706749999999994</v>
      </c>
      <c r="H1742" s="2">
        <f>'Moving Avg'!G1742</f>
        <v>3.417006000000002</v>
      </c>
      <c r="I1742" s="2">
        <f>'Moving Avg'!H1742</f>
        <v>3.2330180000000008</v>
      </c>
      <c r="J1742" s="17" t="str">
        <f>OBV!F1742</f>
        <v>BULLISH</v>
      </c>
      <c r="K1742" s="17" t="str">
        <f>OBV!G1742</f>
        <v>NEUTRAL</v>
      </c>
      <c r="L1742" s="17" t="str">
        <f>OBV!H1742</f>
        <v>BULLISH DIVERGENCE</v>
      </c>
    </row>
    <row r="1743" spans="1:12" ht="13.5" x14ac:dyDescent="0.25">
      <c r="A1743" s="3">
        <f>RSI!A1743</f>
        <v>44553</v>
      </c>
      <c r="B1743" s="2">
        <f>RSI!B1743</f>
        <v>3.3426999999999998</v>
      </c>
      <c r="C1743" s="2">
        <f>RSI!I1743</f>
        <v>46.164981205889681</v>
      </c>
      <c r="D1743" s="2">
        <f>MACD!E1743</f>
        <v>3.6418239233464877E-2</v>
      </c>
      <c r="E1743" s="2">
        <f>MACD!F1743</f>
        <v>3.6157856831826117E-2</v>
      </c>
      <c r="F1743" s="2">
        <f>'Moving Avg'!D1743</f>
        <v>3.3209400000000002</v>
      </c>
      <c r="G1743" s="2">
        <f>'Moving Avg'!F1743</f>
        <v>3.3695099999999996</v>
      </c>
      <c r="H1743" s="2">
        <f>'Moving Avg'!G1743</f>
        <v>3.4146740000000015</v>
      </c>
      <c r="I1743" s="2">
        <f>'Moving Avg'!H1743</f>
        <v>3.235424000000001</v>
      </c>
      <c r="J1743" s="17" t="str">
        <f>OBV!F1743</f>
        <v>BULLISH</v>
      </c>
      <c r="K1743" s="17" t="str">
        <f>OBV!G1743</f>
        <v>NEUTRAL</v>
      </c>
      <c r="L1743" s="17" t="str">
        <f>OBV!H1743</f>
        <v>BULLISH DIVERGENCE</v>
      </c>
    </row>
    <row r="1744" spans="1:12" ht="13.5" x14ac:dyDescent="0.25">
      <c r="A1744" s="3">
        <f>RSI!A1744</f>
        <v>44554</v>
      </c>
      <c r="B1744" s="2">
        <f>RSI!B1744</f>
        <v>3.3037999999999998</v>
      </c>
      <c r="C1744" s="2">
        <f>RSI!I1744</f>
        <v>41.810905115869311</v>
      </c>
      <c r="D1744" s="2">
        <f>MACD!E1744</f>
        <v>3.1497353403652006E-2</v>
      </c>
      <c r="E1744" s="2">
        <f>MACD!F1744</f>
        <v>3.5225756146191299E-2</v>
      </c>
      <c r="F1744" s="2">
        <f>'Moving Avg'!D1744</f>
        <v>3.3287</v>
      </c>
      <c r="G1744" s="2">
        <f>'Moving Avg'!F1744</f>
        <v>3.3671749999999996</v>
      </c>
      <c r="H1744" s="2">
        <f>'Moving Avg'!G1744</f>
        <v>3.4107860000000012</v>
      </c>
      <c r="I1744" s="2">
        <f>'Moving Avg'!H1744</f>
        <v>3.2374180000000012</v>
      </c>
      <c r="J1744" s="17" t="str">
        <f>OBV!F1744</f>
        <v>BULLISH</v>
      </c>
      <c r="K1744" s="17" t="str">
        <f>OBV!G1744</f>
        <v>NEUTRAL</v>
      </c>
      <c r="L1744" s="17" t="str">
        <f>OBV!H1744</f>
        <v>CONFIRMED BULLISH</v>
      </c>
    </row>
    <row r="1745" spans="1:12" ht="13.5" x14ac:dyDescent="0.25">
      <c r="A1745" s="3">
        <f>RSI!A1745</f>
        <v>44557</v>
      </c>
      <c r="B1745" s="2">
        <f>RSI!B1745</f>
        <v>3.3037999999999998</v>
      </c>
      <c r="C1745" s="2">
        <f>RSI!I1745</f>
        <v>41.810905115869311</v>
      </c>
      <c r="D1745" s="2">
        <f>MACD!E1745</f>
        <v>2.1741703783102029E-2</v>
      </c>
      <c r="E1745" s="2">
        <f>MACD!F1745</f>
        <v>3.2528945673573444E-2</v>
      </c>
      <c r="F1745" s="2">
        <f>'Moving Avg'!D1745</f>
        <v>3.3271399999999991</v>
      </c>
      <c r="G1745" s="2">
        <f>'Moving Avg'!F1745</f>
        <v>3.3601799999999997</v>
      </c>
      <c r="H1745" s="2">
        <f>'Moving Avg'!G1745</f>
        <v>3.4061220000000008</v>
      </c>
      <c r="I1745" s="2">
        <f>'Moving Avg'!H1745</f>
        <v>3.2396295000000008</v>
      </c>
      <c r="J1745" s="17" t="str">
        <f>OBV!F1745</f>
        <v>BULLISH</v>
      </c>
      <c r="K1745" s="17" t="str">
        <f>OBV!G1745</f>
        <v>NEUTRAL</v>
      </c>
      <c r="L1745" s="17" t="str">
        <f>OBV!H1745</f>
        <v>BULLISH DIVERGENCE</v>
      </c>
    </row>
    <row r="1746" spans="1:12" ht="13.5" x14ac:dyDescent="0.25">
      <c r="A1746" s="3">
        <f>RSI!A1746</f>
        <v>44558</v>
      </c>
      <c r="B1746" s="2">
        <f>RSI!B1746</f>
        <v>3.3037999999999998</v>
      </c>
      <c r="C1746" s="2">
        <f>RSI!I1746</f>
        <v>41.810905115869311</v>
      </c>
      <c r="D1746" s="2">
        <f>MACD!E1746</f>
        <v>2.1035235233860305E-2</v>
      </c>
      <c r="E1746" s="2">
        <f>MACD!F1746</f>
        <v>3.0230203585630815E-2</v>
      </c>
      <c r="F1746" s="2">
        <f>'Moving Avg'!D1746</f>
        <v>3.3193599999999996</v>
      </c>
      <c r="G1746" s="2">
        <f>'Moving Avg'!F1746</f>
        <v>3.3531850000000007</v>
      </c>
      <c r="H1746" s="2">
        <f>'Moving Avg'!G1746</f>
        <v>3.4011460000000011</v>
      </c>
      <c r="I1746" s="2">
        <f>'Moving Avg'!H1746</f>
        <v>3.241877000000001</v>
      </c>
      <c r="J1746" s="17" t="str">
        <f>OBV!F1746</f>
        <v>BEARISH</v>
      </c>
      <c r="K1746" s="17" t="str">
        <f>OBV!G1746</f>
        <v>NEUTRAL</v>
      </c>
      <c r="L1746" s="17" t="str">
        <f>OBV!H1746</f>
        <v>CONFIRMED BEARISH</v>
      </c>
    </row>
    <row r="1747" spans="1:12" ht="13.5" x14ac:dyDescent="0.25">
      <c r="A1747" s="3">
        <f>RSI!A1747</f>
        <v>44559</v>
      </c>
      <c r="B1747" s="2">
        <f>RSI!B1747</f>
        <v>3.3582000000000001</v>
      </c>
      <c r="C1747" s="2">
        <f>RSI!I1747</f>
        <v>50.040928318642287</v>
      </c>
      <c r="D1747" s="2">
        <f>MACD!E1747</f>
        <v>1.7929195940479481E-2</v>
      </c>
      <c r="E1747" s="2">
        <f>MACD!F1747</f>
        <v>2.7770002056600549E-2</v>
      </c>
      <c r="F1747" s="2">
        <f>'Moving Avg'!D1747</f>
        <v>3.3224599999999995</v>
      </c>
      <c r="G1747" s="2">
        <f>'Moving Avg'!F1747</f>
        <v>3.3489100000000001</v>
      </c>
      <c r="H1747" s="2">
        <f>'Moving Avg'!G1747</f>
        <v>3.4014560000000014</v>
      </c>
      <c r="I1747" s="2">
        <f>'Moving Avg'!H1747</f>
        <v>3.2443605000000013</v>
      </c>
      <c r="J1747" s="17" t="str">
        <f>OBV!F1747</f>
        <v>BULLISH</v>
      </c>
      <c r="K1747" s="17" t="str">
        <f>OBV!G1747</f>
        <v>STRONG</v>
      </c>
      <c r="L1747" s="17" t="str">
        <f>OBV!H1747</f>
        <v>CONFIRMED BULLISH</v>
      </c>
    </row>
    <row r="1748" spans="1:12" ht="13.5" x14ac:dyDescent="0.25">
      <c r="A1748" s="3">
        <f>RSI!A1748</f>
        <v>44560</v>
      </c>
      <c r="B1748" s="2">
        <f>RSI!B1748</f>
        <v>3.4049</v>
      </c>
      <c r="C1748" s="2">
        <f>RSI!I1748</f>
        <v>55.817996906104753</v>
      </c>
      <c r="D1748" s="2">
        <f>MACD!E1748</f>
        <v>1.0647493406457986E-2</v>
      </c>
      <c r="E1748" s="2">
        <f>MACD!F1748</f>
        <v>2.4345500326572036E-2</v>
      </c>
      <c r="F1748" s="2">
        <f>'Moving Avg'!D1748</f>
        <v>3.3349000000000002</v>
      </c>
      <c r="G1748" s="2">
        <f>'Moving Avg'!F1748</f>
        <v>3.3469700000000002</v>
      </c>
      <c r="H1748" s="2">
        <f>'Moving Avg'!G1748</f>
        <v>3.3995900000000008</v>
      </c>
      <c r="I1748" s="2">
        <f>'Moving Avg'!H1748</f>
        <v>3.2468600000000016</v>
      </c>
      <c r="J1748" s="17" t="str">
        <f>OBV!F1748</f>
        <v>BULLISH</v>
      </c>
      <c r="K1748" s="17" t="str">
        <f>OBV!G1748</f>
        <v>STRONG</v>
      </c>
      <c r="L1748" s="17" t="str">
        <f>OBV!H1748</f>
        <v>CONFIRMED BULLISH</v>
      </c>
    </row>
    <row r="1749" spans="1:12" ht="13.5" x14ac:dyDescent="0.25">
      <c r="A1749" s="3">
        <f>RSI!A1749</f>
        <v>44561</v>
      </c>
      <c r="B1749" s="2">
        <f>RSI!B1749</f>
        <v>3.3971</v>
      </c>
      <c r="C1749" s="2">
        <f>RSI!I1749</f>
        <v>54.680659525080891</v>
      </c>
      <c r="D1749" s="2">
        <f>MACD!E1749</f>
        <v>-8.3748945436323829E-3</v>
      </c>
      <c r="E1749" s="2">
        <f>MACD!F1749</f>
        <v>1.7801421352531155E-2</v>
      </c>
      <c r="F1749" s="2">
        <f>'Moving Avg'!D1749</f>
        <v>3.3535600000000003</v>
      </c>
      <c r="G1749" s="2">
        <f>'Moving Avg'!F1749</f>
        <v>3.3450249999999997</v>
      </c>
      <c r="H1749" s="2">
        <f>'Moving Avg'!G1749</f>
        <v>3.3978800000000002</v>
      </c>
      <c r="I1749" s="2">
        <f>'Moving Avg'!H1749</f>
        <v>3.2494655000000012</v>
      </c>
      <c r="J1749" s="17" t="str">
        <f>OBV!F1749</f>
        <v>BULLISH</v>
      </c>
      <c r="K1749" s="17" t="str">
        <f>OBV!G1749</f>
        <v>STRONG</v>
      </c>
      <c r="L1749" s="17" t="str">
        <f>OBV!H1749</f>
        <v>CONFIRMED BULLISH</v>
      </c>
    </row>
    <row r="1750" spans="1:12" ht="13.5" x14ac:dyDescent="0.25">
      <c r="A1750" s="3">
        <f>RSI!A1750</f>
        <v>44564</v>
      </c>
      <c r="B1750" s="2">
        <f>RSI!B1750</f>
        <v>3.3971</v>
      </c>
      <c r="C1750" s="2">
        <f>RSI!I1750</f>
        <v>54.680659525080891</v>
      </c>
      <c r="D1750" s="2">
        <f>MACD!E1750</f>
        <v>-1.751921678893309E-2</v>
      </c>
      <c r="E1750" s="2">
        <f>MACD!F1750</f>
        <v>1.0737293724238307E-2</v>
      </c>
      <c r="F1750" s="2">
        <f>'Moving Avg'!D1750</f>
        <v>3.37222</v>
      </c>
      <c r="G1750" s="2">
        <f>'Moving Avg'!F1750</f>
        <v>3.3438600000000007</v>
      </c>
      <c r="H1750" s="2">
        <f>'Moving Avg'!G1750</f>
        <v>3.3971019999999998</v>
      </c>
      <c r="I1750" s="2">
        <f>'Moving Avg'!H1750</f>
        <v>3.2520710000000013</v>
      </c>
      <c r="J1750" s="17" t="str">
        <f>OBV!F1750</f>
        <v>BULLISH</v>
      </c>
      <c r="K1750" s="17" t="str">
        <f>OBV!G1750</f>
        <v>STRONG</v>
      </c>
      <c r="L1750" s="17" t="str">
        <f>OBV!H1750</f>
        <v>CONFIRMED BULLISH</v>
      </c>
    </row>
    <row r="1751" spans="1:12" ht="13.5" x14ac:dyDescent="0.25">
      <c r="A1751" s="3">
        <f>RSI!A1751</f>
        <v>44565</v>
      </c>
      <c r="B1751" s="2">
        <f>RSI!B1751</f>
        <v>3.3426999999999998</v>
      </c>
      <c r="C1751" s="2">
        <f>RSI!I1751</f>
        <v>46.943765432958386</v>
      </c>
      <c r="D1751" s="2">
        <f>MACD!E1751</f>
        <v>-1.6644036590363065E-2</v>
      </c>
      <c r="E1751" s="2">
        <f>MACD!F1751</f>
        <v>5.261027661318033E-3</v>
      </c>
      <c r="F1751" s="2">
        <f>'Moving Avg'!D1751</f>
        <v>3.38</v>
      </c>
      <c r="G1751" s="2">
        <f>'Moving Avg'!F1751</f>
        <v>3.3438600000000003</v>
      </c>
      <c r="H1751" s="2">
        <f>'Moving Avg'!G1751</f>
        <v>3.3966359999999995</v>
      </c>
      <c r="I1751" s="2">
        <f>'Moving Avg'!H1751</f>
        <v>3.254404500000001</v>
      </c>
      <c r="J1751" s="17" t="str">
        <f>OBV!F1751</f>
        <v>BULLISH</v>
      </c>
      <c r="K1751" s="17" t="str">
        <f>OBV!G1751</f>
        <v>STRONG</v>
      </c>
      <c r="L1751" s="17" t="str">
        <f>OBV!H1751</f>
        <v>CONFIRMED BULLISH</v>
      </c>
    </row>
    <row r="1752" spans="1:12" ht="13.5" x14ac:dyDescent="0.25">
      <c r="A1752" s="3">
        <f>RSI!A1752</f>
        <v>44566</v>
      </c>
      <c r="B1752" s="2">
        <f>RSI!B1752</f>
        <v>3.3349000000000002</v>
      </c>
      <c r="C1752" s="2">
        <f>RSI!I1752</f>
        <v>45.940063217633146</v>
      </c>
      <c r="D1752" s="2">
        <f>MACD!E1752</f>
        <v>-1.5190900690169151E-2</v>
      </c>
      <c r="E1752" s="2">
        <f>MACD!F1752</f>
        <v>1.1706419910205964E-3</v>
      </c>
      <c r="F1752" s="2">
        <f>'Moving Avg'!D1752</f>
        <v>3.37534</v>
      </c>
      <c r="G1752" s="2">
        <f>'Moving Avg'!F1752</f>
        <v>3.3434700000000008</v>
      </c>
      <c r="H1752" s="2">
        <f>'Moving Avg'!G1752</f>
        <v>3.3952360000000006</v>
      </c>
      <c r="I1752" s="2">
        <f>'Moving Avg'!H1752</f>
        <v>3.2565905000000011</v>
      </c>
      <c r="J1752" s="17" t="str">
        <f>OBV!F1752</f>
        <v>BULLISH</v>
      </c>
      <c r="K1752" s="17" t="str">
        <f>OBV!G1752</f>
        <v>NEUTRAL</v>
      </c>
      <c r="L1752" s="17" t="str">
        <f>OBV!H1752</f>
        <v>BULLISH DIVERGENCE</v>
      </c>
    </row>
    <row r="1753" spans="1:12" ht="13.5" x14ac:dyDescent="0.25">
      <c r="A1753" s="3">
        <f>RSI!A1753</f>
        <v>44567</v>
      </c>
      <c r="B1753" s="2">
        <f>RSI!B1753</f>
        <v>3.3426999999999998</v>
      </c>
      <c r="C1753" s="2">
        <f>RSI!I1753</f>
        <v>47.156811271933258</v>
      </c>
      <c r="D1753" s="2">
        <f>MACD!E1753</f>
        <v>-1.4368177113775804E-2</v>
      </c>
      <c r="E1753" s="2">
        <f>MACD!F1753</f>
        <v>-1.9371218299386837E-3</v>
      </c>
      <c r="F1753" s="2">
        <f>'Moving Avg'!D1753</f>
        <v>3.3629000000000007</v>
      </c>
      <c r="G1753" s="2">
        <f>'Moving Avg'!F1753</f>
        <v>3.3399700000000001</v>
      </c>
      <c r="H1753" s="2">
        <f>'Moving Avg'!G1753</f>
        <v>3.3939919999999999</v>
      </c>
      <c r="I1753" s="2">
        <f>'Moving Avg'!H1753</f>
        <v>3.2588515000000005</v>
      </c>
      <c r="J1753" s="17" t="str">
        <f>OBV!F1753</f>
        <v>BEARISH</v>
      </c>
      <c r="K1753" s="17" t="str">
        <f>OBV!G1753</f>
        <v>NEUTRAL</v>
      </c>
      <c r="L1753" s="17" t="str">
        <f>OBV!H1753</f>
        <v>CONFIRMED BEARISH</v>
      </c>
    </row>
    <row r="1754" spans="1:12" ht="13.5" x14ac:dyDescent="0.25">
      <c r="A1754" s="3">
        <f>RSI!A1754</f>
        <v>44568</v>
      </c>
      <c r="B1754" s="2">
        <f>RSI!B1754</f>
        <v>3.2650000000000001</v>
      </c>
      <c r="C1754" s="2">
        <f>RSI!I1754</f>
        <v>37.985114868980993</v>
      </c>
      <c r="D1754" s="2">
        <f>MACD!E1754</f>
        <v>-1.3788913034107786E-2</v>
      </c>
      <c r="E1754" s="2">
        <f>MACD!F1754</f>
        <v>-4.3074800707725049E-3</v>
      </c>
      <c r="F1754" s="2">
        <f>'Moving Avg'!D1754</f>
        <v>3.3364800000000003</v>
      </c>
      <c r="G1754" s="2">
        <f>'Moving Avg'!F1754</f>
        <v>3.3360849999999997</v>
      </c>
      <c r="H1754" s="2">
        <f>'Moving Avg'!G1754</f>
        <v>3.391194</v>
      </c>
      <c r="I1754" s="2">
        <f>'Moving Avg'!H1754</f>
        <v>3.2607240000000002</v>
      </c>
      <c r="J1754" s="17" t="str">
        <f>OBV!F1754</f>
        <v>BEARISH</v>
      </c>
      <c r="K1754" s="17" t="str">
        <f>OBV!G1754</f>
        <v>NEUTRAL</v>
      </c>
      <c r="L1754" s="17" t="str">
        <f>OBV!H1754</f>
        <v>CONFIRMED BEARISH</v>
      </c>
    </row>
    <row r="1755" spans="1:12" ht="13.5" x14ac:dyDescent="0.25">
      <c r="A1755" s="3">
        <f>RSI!A1755</f>
        <v>44571</v>
      </c>
      <c r="B1755" s="2">
        <f>RSI!B1755</f>
        <v>3.3115999999999999</v>
      </c>
      <c r="C1755" s="2">
        <f>RSI!I1755</f>
        <v>44.905964390401508</v>
      </c>
      <c r="D1755" s="2">
        <f>MACD!E1755</f>
        <v>-1.6187621655062046E-2</v>
      </c>
      <c r="E1755" s="2">
        <f>MACD!F1755</f>
        <v>-6.6835083876304133E-3</v>
      </c>
      <c r="F1755" s="2">
        <f>'Moving Avg'!D1755</f>
        <v>3.3193799999999998</v>
      </c>
      <c r="G1755" s="2">
        <f>'Moving Avg'!F1755</f>
        <v>3.336475000000001</v>
      </c>
      <c r="H1755" s="2">
        <f>'Moving Avg'!G1755</f>
        <v>3.3893279999999995</v>
      </c>
      <c r="I1755" s="2">
        <f>'Moving Avg'!H1755</f>
        <v>3.2630105000000005</v>
      </c>
      <c r="J1755" s="17" t="str">
        <f>OBV!F1755</f>
        <v>BEARISH</v>
      </c>
      <c r="K1755" s="17" t="str">
        <f>OBV!G1755</f>
        <v>NEUTRAL</v>
      </c>
      <c r="L1755" s="17" t="str">
        <f>OBV!H1755</f>
        <v>CONFIRMED BEARISH</v>
      </c>
    </row>
    <row r="1756" spans="1:12" ht="13.5" x14ac:dyDescent="0.25">
      <c r="A1756" s="3">
        <f>RSI!A1756</f>
        <v>44572</v>
      </c>
      <c r="B1756" s="2">
        <f>RSI!B1756</f>
        <v>3.3271000000000002</v>
      </c>
      <c r="C1756" s="2">
        <f>RSI!I1756</f>
        <v>47.023717870575901</v>
      </c>
      <c r="D1756" s="2">
        <f>MACD!E1756</f>
        <v>-1.9119514487376144E-2</v>
      </c>
      <c r="E1756" s="2">
        <f>MACD!F1756</f>
        <v>-9.1707096075795604E-3</v>
      </c>
      <c r="F1756" s="2">
        <f>'Moving Avg'!D1756</f>
        <v>3.3162600000000007</v>
      </c>
      <c r="G1756" s="2">
        <f>'Moving Avg'!F1756</f>
        <v>3.3353049999999995</v>
      </c>
      <c r="H1756" s="2">
        <f>'Moving Avg'!G1756</f>
        <v>3.3862179999999991</v>
      </c>
      <c r="I1756" s="2">
        <f>'Moving Avg'!H1756</f>
        <v>3.2655195000000004</v>
      </c>
      <c r="J1756" s="17" t="str">
        <f>OBV!F1756</f>
        <v>BEARISH</v>
      </c>
      <c r="K1756" s="17" t="str">
        <f>OBV!G1756</f>
        <v>NEUTRAL</v>
      </c>
      <c r="L1756" s="17" t="str">
        <f>OBV!H1756</f>
        <v>CONFIRMED BEARISH</v>
      </c>
    </row>
    <row r="1757" spans="1:12" ht="13.5" x14ac:dyDescent="0.25">
      <c r="A1757" s="3">
        <f>RSI!A1757</f>
        <v>44573</v>
      </c>
      <c r="B1757" s="2">
        <f>RSI!B1757</f>
        <v>3.3271000000000002</v>
      </c>
      <c r="C1757" s="2">
        <f>RSI!I1757</f>
        <v>47.023717870575901</v>
      </c>
      <c r="D1757" s="2">
        <f>MACD!E1757</f>
        <v>-1.3094991612552231E-2</v>
      </c>
      <c r="E1757" s="2">
        <f>MACD!F1757</f>
        <v>-9.9555660085740953E-3</v>
      </c>
      <c r="F1757" s="2">
        <f>'Moving Avg'!D1757</f>
        <v>3.3146999999999998</v>
      </c>
      <c r="G1757" s="2">
        <f>'Moving Avg'!F1757</f>
        <v>3.3337499999999998</v>
      </c>
      <c r="H1757" s="2">
        <f>'Moving Avg'!G1757</f>
        <v>3.3835739999999994</v>
      </c>
      <c r="I1757" s="2">
        <f>'Moving Avg'!H1757</f>
        <v>3.2678475000000002</v>
      </c>
      <c r="J1757" s="17" t="str">
        <f>OBV!F1757</f>
        <v>BEARISH</v>
      </c>
      <c r="K1757" s="17" t="str">
        <f>OBV!G1757</f>
        <v>NEUTRAL</v>
      </c>
      <c r="L1757" s="17" t="str">
        <f>OBV!H1757</f>
        <v>CONFIRMED BEARISH</v>
      </c>
    </row>
    <row r="1758" spans="1:12" ht="13.5" x14ac:dyDescent="0.25">
      <c r="A1758" s="3">
        <f>RSI!A1758</f>
        <v>44574</v>
      </c>
      <c r="B1758" s="2">
        <f>RSI!B1758</f>
        <v>3.3115999999999999</v>
      </c>
      <c r="C1758" s="2">
        <f>RSI!I1758</f>
        <v>45.016865448285607</v>
      </c>
      <c r="D1758" s="2">
        <f>MACD!E1758</f>
        <v>4.6148632769504871E-4</v>
      </c>
      <c r="E1758" s="2">
        <f>MACD!F1758</f>
        <v>-7.8721555413202669E-3</v>
      </c>
      <c r="F1758" s="2">
        <f>'Moving Avg'!D1758</f>
        <v>3.3084800000000003</v>
      </c>
      <c r="G1758" s="2">
        <f>'Moving Avg'!F1758</f>
        <v>3.3318050000000001</v>
      </c>
      <c r="H1758" s="2">
        <f>'Moving Avg'!G1758</f>
        <v>3.3806199999999991</v>
      </c>
      <c r="I1758" s="2">
        <f>'Moving Avg'!H1758</f>
        <v>3.2700255</v>
      </c>
      <c r="J1758" s="17" t="str">
        <f>OBV!F1758</f>
        <v>BEARISH</v>
      </c>
      <c r="K1758" s="17" t="str">
        <f>OBV!G1758</f>
        <v>NEUTRAL</v>
      </c>
      <c r="L1758" s="17" t="str">
        <f>OBV!H1758</f>
        <v>CONFIRMED BEARISH</v>
      </c>
    </row>
    <row r="1759" spans="1:12" ht="13.5" x14ac:dyDescent="0.25">
      <c r="A1759" s="3">
        <f>RSI!A1759</f>
        <v>44575</v>
      </c>
      <c r="B1759" s="2">
        <f>RSI!B1759</f>
        <v>3.3115999999999999</v>
      </c>
      <c r="C1759" s="2">
        <f>RSI!I1759</f>
        <v>45.016865448285607</v>
      </c>
      <c r="D1759" s="2">
        <f>MACD!E1759</f>
        <v>1.0940647262900782E-2</v>
      </c>
      <c r="E1759" s="2">
        <f>MACD!F1759</f>
        <v>-4.1095949804760574E-3</v>
      </c>
      <c r="F1759" s="2">
        <f>'Moving Avg'!D1759</f>
        <v>3.3177999999999996</v>
      </c>
      <c r="G1759" s="2">
        <f>'Moving Avg'!F1759</f>
        <v>3.3341349999999998</v>
      </c>
      <c r="H1759" s="2">
        <f>'Moving Avg'!G1759</f>
        <v>3.3776659999999987</v>
      </c>
      <c r="I1759" s="2">
        <f>'Moving Avg'!H1759</f>
        <v>3.2723844999999998</v>
      </c>
      <c r="J1759" s="17" t="str">
        <f>OBV!F1759</f>
        <v>BULLISH</v>
      </c>
      <c r="K1759" s="17" t="str">
        <f>OBV!G1759</f>
        <v>NEUTRAL</v>
      </c>
      <c r="L1759" s="17" t="str">
        <f>OBV!H1759</f>
        <v>CONFIRMED BULLISH</v>
      </c>
    </row>
    <row r="1760" spans="1:12" ht="13.5" x14ac:dyDescent="0.25">
      <c r="A1760" s="3">
        <f>RSI!A1760</f>
        <v>44578</v>
      </c>
      <c r="B1760" s="2">
        <f>RSI!B1760</f>
        <v>3.2883</v>
      </c>
      <c r="C1760" s="2">
        <f>RSI!I1760</f>
        <v>41.899411901509602</v>
      </c>
      <c r="D1760" s="2">
        <f>MACD!E1760</f>
        <v>2.1726421246176741E-2</v>
      </c>
      <c r="E1760" s="2">
        <f>MACD!F1760</f>
        <v>1.0576082648545019E-3</v>
      </c>
      <c r="F1760" s="2">
        <f>'Moving Avg'!D1760</f>
        <v>3.3131399999999998</v>
      </c>
      <c r="G1760" s="2">
        <f>'Moving Avg'!F1760</f>
        <v>3.3329700000000004</v>
      </c>
      <c r="H1760" s="2">
        <f>'Moving Avg'!G1760</f>
        <v>3.3745579999999986</v>
      </c>
      <c r="I1760" s="2">
        <f>'Moving Avg'!H1760</f>
        <v>3.2746269999999997</v>
      </c>
      <c r="J1760" s="17" t="str">
        <f>OBV!F1760</f>
        <v>BEARISH</v>
      </c>
      <c r="K1760" s="17" t="str">
        <f>OBV!G1760</f>
        <v>WEAK</v>
      </c>
      <c r="L1760" s="17" t="str">
        <f>OBV!H1760</f>
        <v>CONFIRMED BEARISH</v>
      </c>
    </row>
    <row r="1761" spans="1:12" ht="13.5" x14ac:dyDescent="0.25">
      <c r="A1761" s="3">
        <f>RSI!A1761</f>
        <v>44579</v>
      </c>
      <c r="B1761" s="2">
        <f>RSI!B1761</f>
        <v>3.2883</v>
      </c>
      <c r="C1761" s="2">
        <f>RSI!I1761</f>
        <v>41.899411901509602</v>
      </c>
      <c r="D1761" s="2">
        <f>MACD!E1761</f>
        <v>2.2799874694655831E-2</v>
      </c>
      <c r="E1761" s="2">
        <f>MACD!F1761</f>
        <v>5.4060615508147673E-3</v>
      </c>
      <c r="F1761" s="2">
        <f>'Moving Avg'!D1761</f>
        <v>3.3053800000000004</v>
      </c>
      <c r="G1761" s="2">
        <f>'Moving Avg'!F1761</f>
        <v>3.3302500000000004</v>
      </c>
      <c r="H1761" s="2">
        <f>'Moving Avg'!G1761</f>
        <v>3.3714499999999981</v>
      </c>
      <c r="I1761" s="2">
        <f>'Moving Avg'!H1761</f>
        <v>3.2768335000000004</v>
      </c>
      <c r="J1761" s="17" t="str">
        <f>OBV!F1761</f>
        <v>BEARISH</v>
      </c>
      <c r="K1761" s="17" t="str">
        <f>OBV!G1761</f>
        <v>WEAK</v>
      </c>
      <c r="L1761" s="17" t="str">
        <f>OBV!H1761</f>
        <v>CONFIRMED BEARISH</v>
      </c>
    </row>
    <row r="1762" spans="1:12" ht="13.5" x14ac:dyDescent="0.25">
      <c r="A1762" s="3">
        <f>RSI!A1762</f>
        <v>44580</v>
      </c>
      <c r="B1762" s="2">
        <f>RSI!B1762</f>
        <v>3.3115999999999999</v>
      </c>
      <c r="C1762" s="2">
        <f>RSI!I1762</f>
        <v>46.218821790801435</v>
      </c>
      <c r="D1762" s="2">
        <f>MACD!E1762</f>
        <v>2.1075088938397268E-2</v>
      </c>
      <c r="E1762" s="2">
        <f>MACD!F1762</f>
        <v>8.5398670283312675E-3</v>
      </c>
      <c r="F1762" s="2">
        <f>'Moving Avg'!D1762</f>
        <v>3.3022799999999997</v>
      </c>
      <c r="G1762" s="2">
        <f>'Moving Avg'!F1762</f>
        <v>3.3286949999999997</v>
      </c>
      <c r="H1762" s="2">
        <f>'Moving Avg'!G1762</f>
        <v>3.3694279999999979</v>
      </c>
      <c r="I1762" s="2">
        <f>'Moving Avg'!H1762</f>
        <v>3.2791199999999998</v>
      </c>
      <c r="J1762" s="17" t="str">
        <f>OBV!F1762</f>
        <v>BEARISH</v>
      </c>
      <c r="K1762" s="17" t="str">
        <f>OBV!G1762</f>
        <v>WEAK</v>
      </c>
      <c r="L1762" s="17" t="str">
        <f>OBV!H1762</f>
        <v>CONFIRMED BEARISH</v>
      </c>
    </row>
    <row r="1763" spans="1:12" ht="13.5" x14ac:dyDescent="0.25">
      <c r="A1763" s="3">
        <f>RSI!A1763</f>
        <v>44581</v>
      </c>
      <c r="B1763" s="2">
        <f>RSI!B1763</f>
        <v>3.3115999999999999</v>
      </c>
      <c r="C1763" s="2">
        <f>RSI!I1763</f>
        <v>46.218821790801435</v>
      </c>
      <c r="D1763" s="2">
        <f>MACD!E1763</f>
        <v>2.0949116178497817E-2</v>
      </c>
      <c r="E1763" s="2">
        <f>MACD!F1763</f>
        <v>1.1021716858364578E-2</v>
      </c>
      <c r="F1763" s="2">
        <f>'Moving Avg'!D1763</f>
        <v>3.3022799999999997</v>
      </c>
      <c r="G1763" s="2">
        <f>'Moving Avg'!F1763</f>
        <v>3.32714</v>
      </c>
      <c r="H1763" s="2">
        <f>'Moving Avg'!G1763</f>
        <v>3.3672519999999979</v>
      </c>
      <c r="I1763" s="2">
        <f>'Moving Avg'!H1763</f>
        <v>3.2812255000000006</v>
      </c>
      <c r="J1763" s="17" t="str">
        <f>OBV!F1763</f>
        <v>BEARISH</v>
      </c>
      <c r="K1763" s="17" t="str">
        <f>OBV!G1763</f>
        <v>WEAK</v>
      </c>
      <c r="L1763" s="17" t="str">
        <f>OBV!H1763</f>
        <v>NEUTRAL</v>
      </c>
    </row>
    <row r="1764" spans="1:12" ht="13.5" x14ac:dyDescent="0.25">
      <c r="A1764" s="3">
        <f>RSI!A1764</f>
        <v>44582</v>
      </c>
      <c r="B1764" s="2">
        <f>RSI!B1764</f>
        <v>3.3349000000000002</v>
      </c>
      <c r="C1764" s="2">
        <f>RSI!I1764</f>
        <v>50.487813960070369</v>
      </c>
      <c r="D1764" s="2">
        <f>MACD!E1764</f>
        <v>7.286327079676358E-3</v>
      </c>
      <c r="E1764" s="2">
        <f>MACD!F1764</f>
        <v>1.0274638902626934E-2</v>
      </c>
      <c r="F1764" s="2">
        <f>'Moving Avg'!D1764</f>
        <v>3.30694</v>
      </c>
      <c r="G1764" s="2">
        <f>'Moving Avg'!F1764</f>
        <v>3.3286949999999997</v>
      </c>
      <c r="H1764" s="2">
        <f>'Moving Avg'!G1764</f>
        <v>3.3646079999999978</v>
      </c>
      <c r="I1764" s="2">
        <f>'Moving Avg'!H1764</f>
        <v>3.2835924999999997</v>
      </c>
      <c r="J1764" s="17" t="str">
        <f>OBV!F1764</f>
        <v>BEARISH</v>
      </c>
      <c r="K1764" s="17" t="str">
        <f>OBV!G1764</f>
        <v>WEAK</v>
      </c>
      <c r="L1764" s="17" t="str">
        <f>OBV!H1764</f>
        <v>BEARISH DIVERGENCE</v>
      </c>
    </row>
    <row r="1765" spans="1:12" ht="13.5" x14ac:dyDescent="0.25">
      <c r="A1765" s="3">
        <f>RSI!A1765</f>
        <v>44585</v>
      </c>
      <c r="B1765" s="2">
        <f>RSI!B1765</f>
        <v>3.3426999999999998</v>
      </c>
      <c r="C1765" s="2">
        <f>RSI!I1765</f>
        <v>51.865267543459346</v>
      </c>
      <c r="D1765" s="2">
        <f>MACD!E1765</f>
        <v>2.2936994144497902E-3</v>
      </c>
      <c r="E1765" s="2">
        <f>MACD!F1765</f>
        <v>8.6784510049915057E-3</v>
      </c>
      <c r="F1765" s="2">
        <f>'Moving Avg'!D1765</f>
        <v>3.3178200000000002</v>
      </c>
      <c r="G1765" s="2">
        <f>'Moving Avg'!F1765</f>
        <v>3.3306399999999998</v>
      </c>
      <c r="H1765" s="2">
        <f>'Moving Avg'!G1765</f>
        <v>3.3622759999999983</v>
      </c>
      <c r="I1765" s="2">
        <f>'Moving Avg'!H1765</f>
        <v>3.2858175000000007</v>
      </c>
      <c r="J1765" s="17" t="str">
        <f>OBV!F1765</f>
        <v>BULLISH</v>
      </c>
      <c r="K1765" s="17" t="str">
        <f>OBV!G1765</f>
        <v>NEUTRAL</v>
      </c>
      <c r="L1765" s="17" t="str">
        <f>OBV!H1765</f>
        <v>CONFIRMED BULLISH</v>
      </c>
    </row>
    <row r="1766" spans="1:12" ht="13.5" x14ac:dyDescent="0.25">
      <c r="A1766" s="3">
        <f>RSI!A1766</f>
        <v>44586</v>
      </c>
      <c r="B1766" s="2">
        <f>RSI!B1766</f>
        <v>3.3115999999999999</v>
      </c>
      <c r="C1766" s="2">
        <f>RSI!I1766</f>
        <v>46.330694178868569</v>
      </c>
      <c r="D1766" s="2">
        <f>MACD!E1766</f>
        <v>2.6898606520702195E-3</v>
      </c>
      <c r="E1766" s="2">
        <f>MACD!F1766</f>
        <v>7.4807329344072481E-3</v>
      </c>
      <c r="F1766" s="2">
        <f>'Moving Avg'!D1766</f>
        <v>3.3224799999999997</v>
      </c>
      <c r="G1766" s="2">
        <f>'Moving Avg'!F1766</f>
        <v>3.3310299999999997</v>
      </c>
      <c r="H1766" s="2">
        <f>'Moving Avg'!G1766</f>
        <v>3.3593219999999984</v>
      </c>
      <c r="I1766" s="2">
        <f>'Moving Avg'!H1766</f>
        <v>3.2878870000000004</v>
      </c>
      <c r="J1766" s="17" t="str">
        <f>OBV!F1766</f>
        <v>BULLISH</v>
      </c>
      <c r="K1766" s="17" t="str">
        <f>OBV!G1766</f>
        <v>NEUTRAL</v>
      </c>
      <c r="L1766" s="17" t="str">
        <f>OBV!H1766</f>
        <v>CONFIRMED BULLISH</v>
      </c>
    </row>
    <row r="1767" spans="1:12" ht="13.5" x14ac:dyDescent="0.25">
      <c r="A1767" s="3">
        <f>RSI!A1767</f>
        <v>44587</v>
      </c>
      <c r="B1767" s="2">
        <f>RSI!B1767</f>
        <v>3.3115999999999999</v>
      </c>
      <c r="C1767" s="2">
        <f>RSI!I1767</f>
        <v>46.330694178868569</v>
      </c>
      <c r="D1767" s="2">
        <f>MACD!E1767</f>
        <v>3.1462278820915124E-3</v>
      </c>
      <c r="E1767" s="2">
        <f>MACD!F1767</f>
        <v>6.6138319239441015E-3</v>
      </c>
      <c r="F1767" s="2">
        <f>'Moving Avg'!D1767</f>
        <v>3.3224800000000001</v>
      </c>
      <c r="G1767" s="2">
        <f>'Moving Avg'!F1767</f>
        <v>3.3287</v>
      </c>
      <c r="H1767" s="2">
        <f>'Moving Avg'!G1767</f>
        <v>3.356679999999999</v>
      </c>
      <c r="I1767" s="2">
        <f>'Moving Avg'!H1767</f>
        <v>3.2898840000000007</v>
      </c>
      <c r="J1767" s="17" t="str">
        <f>OBV!F1767</f>
        <v>BULLISH</v>
      </c>
      <c r="K1767" s="17" t="str">
        <f>OBV!G1767</f>
        <v>NEUTRAL</v>
      </c>
      <c r="L1767" s="17" t="str">
        <f>OBV!H1767</f>
        <v>NEUTRAL</v>
      </c>
    </row>
    <row r="1768" spans="1:12" ht="13.5" x14ac:dyDescent="0.25">
      <c r="A1768" s="3">
        <f>RSI!A1768</f>
        <v>44588</v>
      </c>
      <c r="B1768" s="2">
        <f>RSI!B1768</f>
        <v>3.3115999999999999</v>
      </c>
      <c r="C1768" s="2">
        <f>RSI!I1768</f>
        <v>46.330694178868569</v>
      </c>
      <c r="D1768" s="2">
        <f>MACD!E1768</f>
        <v>1.259948898408858E-3</v>
      </c>
      <c r="E1768" s="2">
        <f>MACD!F1768</f>
        <v>5.543055318837053E-3</v>
      </c>
      <c r="F1768" s="2">
        <f>'Moving Avg'!D1768</f>
        <v>3.3224800000000001</v>
      </c>
      <c r="G1768" s="2">
        <f>'Moving Avg'!F1768</f>
        <v>3.3240349999999999</v>
      </c>
      <c r="H1768" s="2">
        <f>'Moving Avg'!G1768</f>
        <v>3.3540379999999987</v>
      </c>
      <c r="I1768" s="2">
        <f>'Moving Avg'!H1768</f>
        <v>3.2912290000000008</v>
      </c>
      <c r="J1768" s="17" t="str">
        <f>OBV!F1768</f>
        <v>BULLISH</v>
      </c>
      <c r="K1768" s="17" t="str">
        <f>OBV!G1768</f>
        <v>NEUTRAL</v>
      </c>
      <c r="L1768" s="17" t="str">
        <f>OBV!H1768</f>
        <v>NEUTRAL</v>
      </c>
    </row>
    <row r="1769" spans="1:12" ht="13.5" x14ac:dyDescent="0.25">
      <c r="A1769" s="3">
        <f>RSI!A1769</f>
        <v>44589</v>
      </c>
      <c r="B1769" s="2">
        <f>RSI!B1769</f>
        <v>3.3660000000000001</v>
      </c>
      <c r="C1769" s="2">
        <f>RSI!I1769</f>
        <v>56.477207685192198</v>
      </c>
      <c r="D1769" s="2">
        <f>MACD!E1769</f>
        <v>-4.2618930278202072E-3</v>
      </c>
      <c r="E1769" s="2">
        <f>MACD!F1769</f>
        <v>3.5820656495056009E-3</v>
      </c>
      <c r="F1769" s="2">
        <f>'Moving Avg'!D1769</f>
        <v>3.3287</v>
      </c>
      <c r="G1769" s="2">
        <f>'Moving Avg'!F1769</f>
        <v>3.3224799999999997</v>
      </c>
      <c r="H1769" s="2">
        <f>'Moving Avg'!G1769</f>
        <v>3.3523279999999986</v>
      </c>
      <c r="I1769" s="2">
        <f>'Moving Avg'!H1769</f>
        <v>3.2927735</v>
      </c>
      <c r="J1769" s="17" t="str">
        <f>OBV!F1769</f>
        <v>BULLISH</v>
      </c>
      <c r="K1769" s="17" t="str">
        <f>OBV!G1769</f>
        <v>NEUTRAL</v>
      </c>
      <c r="L1769" s="17" t="str">
        <f>OBV!H1769</f>
        <v>CONFIRMED BULLISH</v>
      </c>
    </row>
    <row r="1770" spans="1:12" ht="13.5" x14ac:dyDescent="0.25">
      <c r="A1770" s="3">
        <f>RSI!A1770</f>
        <v>44592</v>
      </c>
      <c r="B1770" s="2">
        <f>RSI!B1770</f>
        <v>3.3660000000000001</v>
      </c>
      <c r="C1770" s="2">
        <f>RSI!I1770</f>
        <v>56.477207685192198</v>
      </c>
      <c r="D1770" s="2">
        <f>MACD!E1770</f>
        <v>-1.2744112280246522E-2</v>
      </c>
      <c r="E1770" s="2">
        <f>MACD!F1770</f>
        <v>3.1683006355517603E-4</v>
      </c>
      <c r="F1770" s="2">
        <f>'Moving Avg'!D1770</f>
        <v>3.3333599999999999</v>
      </c>
      <c r="G1770" s="2">
        <f>'Moving Avg'!F1770</f>
        <v>3.3209249999999999</v>
      </c>
      <c r="H1770" s="2">
        <f>'Moving Avg'!G1770</f>
        <v>3.3506179999999994</v>
      </c>
      <c r="I1770" s="2">
        <f>'Moving Avg'!H1770</f>
        <v>3.2947524999999995</v>
      </c>
      <c r="J1770" s="17" t="str">
        <f>OBV!F1770</f>
        <v>BULLISH</v>
      </c>
      <c r="K1770" s="17" t="str">
        <f>OBV!G1770</f>
        <v>NEUTRAL</v>
      </c>
      <c r="L1770" s="17" t="str">
        <f>OBV!H1770</f>
        <v>CONFIRMED BULLISH</v>
      </c>
    </row>
    <row r="1771" spans="1:12" ht="13.5" x14ac:dyDescent="0.25">
      <c r="A1771" s="3">
        <f>RSI!A1771</f>
        <v>44593</v>
      </c>
      <c r="B1771" s="2">
        <f>RSI!B1771</f>
        <v>3.3660000000000001</v>
      </c>
      <c r="C1771" s="2">
        <f>RSI!I1771</f>
        <v>56.477207685192198</v>
      </c>
      <c r="D1771" s="2">
        <f>MACD!E1771</f>
        <v>-2.0129963691347008E-2</v>
      </c>
      <c r="E1771" s="2">
        <f>MACD!F1771</f>
        <v>-3.7725286874252615E-3</v>
      </c>
      <c r="F1771" s="2">
        <f>'Moving Avg'!D1771</f>
        <v>3.3442400000000001</v>
      </c>
      <c r="G1771" s="2">
        <f>'Moving Avg'!F1771</f>
        <v>3.3220900000000002</v>
      </c>
      <c r="H1771" s="2">
        <f>'Moving Avg'!G1771</f>
        <v>3.3487519999999993</v>
      </c>
      <c r="I1771" s="2">
        <f>'Moving Avg'!H1771</f>
        <v>3.2965504999999995</v>
      </c>
      <c r="J1771" s="17" t="str">
        <f>OBV!F1771</f>
        <v>BULLISH</v>
      </c>
      <c r="K1771" s="17" t="str">
        <f>OBV!G1771</f>
        <v>NEUTRAL</v>
      </c>
      <c r="L1771" s="17" t="str">
        <f>OBV!H1771</f>
        <v>CONFIRMED BULLISH</v>
      </c>
    </row>
    <row r="1772" spans="1:12" ht="13.5" x14ac:dyDescent="0.25">
      <c r="A1772" s="3">
        <f>RSI!A1772</f>
        <v>44594</v>
      </c>
      <c r="B1772" s="2">
        <f>RSI!B1772</f>
        <v>3.3738000000000001</v>
      </c>
      <c r="C1772" s="2">
        <f>RSI!I1772</f>
        <v>57.902477700468786</v>
      </c>
      <c r="D1772" s="2">
        <f>MACD!E1772</f>
        <v>-2.3565830595299264E-2</v>
      </c>
      <c r="E1772" s="2">
        <f>MACD!F1772</f>
        <v>-7.7311890690000629E-3</v>
      </c>
      <c r="F1772" s="2">
        <f>'Moving Avg'!D1772</f>
        <v>3.3566799999999999</v>
      </c>
      <c r="G1772" s="2">
        <f>'Moving Avg'!F1772</f>
        <v>3.3240349999999994</v>
      </c>
      <c r="H1772" s="2">
        <f>'Moving Avg'!G1772</f>
        <v>3.347664</v>
      </c>
      <c r="I1772" s="2">
        <f>'Moving Avg'!H1772</f>
        <v>3.2983874999999987</v>
      </c>
      <c r="J1772" s="17" t="str">
        <f>OBV!F1772</f>
        <v>BULLISH</v>
      </c>
      <c r="K1772" s="17" t="str">
        <f>OBV!G1772</f>
        <v>NEUTRAL</v>
      </c>
      <c r="L1772" s="17" t="str">
        <f>OBV!H1772</f>
        <v>CONFIRMED BULLISH</v>
      </c>
    </row>
    <row r="1773" spans="1:12" ht="13.5" x14ac:dyDescent="0.25">
      <c r="A1773" s="3">
        <f>RSI!A1773</f>
        <v>44595</v>
      </c>
      <c r="B1773" s="2">
        <f>RSI!B1773</f>
        <v>3.4049</v>
      </c>
      <c r="C1773" s="2">
        <f>RSI!I1773</f>
        <v>63.092251403601942</v>
      </c>
      <c r="D1773" s="2">
        <f>MACD!E1773</f>
        <v>-2.9001728248306602E-2</v>
      </c>
      <c r="E1773" s="2">
        <f>MACD!F1773</f>
        <v>-1.1985296904861371E-2</v>
      </c>
      <c r="F1773" s="2">
        <f>'Moving Avg'!D1773</f>
        <v>3.3753400000000005</v>
      </c>
      <c r="G1773" s="2">
        <f>'Moving Avg'!F1773</f>
        <v>3.3271449999999994</v>
      </c>
      <c r="H1773" s="2">
        <f>'Moving Avg'!G1773</f>
        <v>3.3484419999999999</v>
      </c>
      <c r="I1773" s="2">
        <f>'Moving Avg'!H1773</f>
        <v>3.3003074999999984</v>
      </c>
      <c r="J1773" s="17" t="str">
        <f>OBV!F1773</f>
        <v>BULLISH</v>
      </c>
      <c r="K1773" s="17" t="str">
        <f>OBV!G1773</f>
        <v>NEUTRAL</v>
      </c>
      <c r="L1773" s="17" t="str">
        <f>OBV!H1773</f>
        <v>CONFIRMED BULLISH</v>
      </c>
    </row>
    <row r="1774" spans="1:12" ht="13.5" x14ac:dyDescent="0.25">
      <c r="A1774" s="3">
        <f>RSI!A1774</f>
        <v>44596</v>
      </c>
      <c r="B1774" s="2">
        <f>RSI!B1774</f>
        <v>3.4203999999999999</v>
      </c>
      <c r="C1774" s="2">
        <f>RSI!I1774</f>
        <v>65.382801508556298</v>
      </c>
      <c r="D1774" s="2">
        <f>MACD!E1774</f>
        <v>-3.1556899022049389E-2</v>
      </c>
      <c r="E1774" s="2">
        <f>MACD!F1774</f>
        <v>-1.5899617328298976E-2</v>
      </c>
      <c r="F1774" s="2">
        <f>'Moving Avg'!D1774</f>
        <v>3.3862200000000002</v>
      </c>
      <c r="G1774" s="2">
        <f>'Moving Avg'!F1774</f>
        <v>3.3349149999999996</v>
      </c>
      <c r="H1774" s="2">
        <f>'Moving Avg'!G1774</f>
        <v>3.3498400000000004</v>
      </c>
      <c r="I1774" s="2">
        <f>'Moving Avg'!H1774</f>
        <v>3.3016894999999984</v>
      </c>
      <c r="J1774" s="17" t="str">
        <f>OBV!F1774</f>
        <v>BULLISH</v>
      </c>
      <c r="K1774" s="17" t="str">
        <f>OBV!G1774</f>
        <v>NEUTRAL</v>
      </c>
      <c r="L1774" s="17" t="str">
        <f>OBV!H1774</f>
        <v>CONFIRMED BULLISH</v>
      </c>
    </row>
    <row r="1775" spans="1:12" ht="13.5" x14ac:dyDescent="0.25">
      <c r="A1775" s="3">
        <f>RSI!A1775</f>
        <v>44599</v>
      </c>
      <c r="B1775" s="2">
        <f>RSI!B1775</f>
        <v>3.3660000000000001</v>
      </c>
      <c r="C1775" s="2">
        <f>RSI!I1775</f>
        <v>52.959940736941924</v>
      </c>
      <c r="D1775" s="2">
        <f>MACD!E1775</f>
        <v>-2.8943920009773638E-2</v>
      </c>
      <c r="E1775" s="2">
        <f>MACD!F1775</f>
        <v>-1.8508477864593909E-2</v>
      </c>
      <c r="F1775" s="2">
        <f>'Moving Avg'!D1775</f>
        <v>3.3862200000000002</v>
      </c>
      <c r="G1775" s="2">
        <f>'Moving Avg'!F1775</f>
        <v>3.3376349999999997</v>
      </c>
      <c r="H1775" s="2">
        <f>'Moving Avg'!G1775</f>
        <v>3.3482860000000003</v>
      </c>
      <c r="I1775" s="2">
        <f>'Moving Avg'!H1775</f>
        <v>3.3026904999999984</v>
      </c>
      <c r="J1775" s="17" t="str">
        <f>OBV!F1775</f>
        <v>BULLISH</v>
      </c>
      <c r="K1775" s="17" t="str">
        <f>OBV!G1775</f>
        <v>NEUTRAL</v>
      </c>
      <c r="L1775" s="17" t="str">
        <f>OBV!H1775</f>
        <v>NEUTRAL</v>
      </c>
    </row>
    <row r="1776" spans="1:12" ht="13.5" x14ac:dyDescent="0.25">
      <c r="A1776" s="3">
        <f>RSI!A1776</f>
        <v>44600</v>
      </c>
      <c r="B1776" s="2">
        <f>RSI!B1776</f>
        <v>3.4049</v>
      </c>
      <c r="C1776" s="2">
        <f>RSI!I1776</f>
        <v>58.964163160376728</v>
      </c>
      <c r="D1776" s="2">
        <f>MACD!E1776</f>
        <v>-3.4498492920272295E-2</v>
      </c>
      <c r="E1776" s="2">
        <f>MACD!F1776</f>
        <v>-2.1706480875729586E-2</v>
      </c>
      <c r="F1776" s="2">
        <f>'Moving Avg'!D1776</f>
        <v>3.3940000000000006</v>
      </c>
      <c r="G1776" s="2">
        <f>'Moving Avg'!F1776</f>
        <v>3.3415249999999999</v>
      </c>
      <c r="H1776" s="2">
        <f>'Moving Avg'!G1776</f>
        <v>3.3475100000000011</v>
      </c>
      <c r="I1776" s="2">
        <f>'Moving Avg'!H1776</f>
        <v>3.3040309999999975</v>
      </c>
      <c r="J1776" s="17" t="str">
        <f>OBV!F1776</f>
        <v>BULLISH</v>
      </c>
      <c r="K1776" s="17" t="str">
        <f>OBV!G1776</f>
        <v>NEUTRAL</v>
      </c>
      <c r="L1776" s="17" t="str">
        <f>OBV!H1776</f>
        <v>CONFIRMED BULLISH</v>
      </c>
    </row>
    <row r="1777" spans="1:12" ht="13.5" x14ac:dyDescent="0.25">
      <c r="A1777" s="3">
        <f>RSI!A1777</f>
        <v>44601</v>
      </c>
      <c r="B1777" s="2">
        <f>RSI!B1777</f>
        <v>3.4049</v>
      </c>
      <c r="C1777" s="2">
        <f>RSI!I1777</f>
        <v>58.964163160376728</v>
      </c>
      <c r="D1777" s="2">
        <f>MACD!E1777</f>
        <v>-3.9520468927981334E-2</v>
      </c>
      <c r="E1777" s="2">
        <f>MACD!F1777</f>
        <v>-2.5269278486179936E-2</v>
      </c>
      <c r="F1777" s="2">
        <f>'Moving Avg'!D1777</f>
        <v>3.40022</v>
      </c>
      <c r="G1777" s="2">
        <f>'Moving Avg'!F1777</f>
        <v>3.345415</v>
      </c>
      <c r="H1777" s="2">
        <f>'Moving Avg'!G1777</f>
        <v>3.3467340000000005</v>
      </c>
      <c r="I1777" s="2">
        <f>'Moving Avg'!H1777</f>
        <v>3.3053714999999979</v>
      </c>
      <c r="J1777" s="17" t="str">
        <f>OBV!F1777</f>
        <v>BULLISH</v>
      </c>
      <c r="K1777" s="17" t="str">
        <f>OBV!G1777</f>
        <v>NEUTRAL</v>
      </c>
      <c r="L1777" s="17" t="str">
        <f>OBV!H1777</f>
        <v>CONFIRMED BULLISH</v>
      </c>
    </row>
    <row r="1778" spans="1:12" ht="13.5" x14ac:dyDescent="0.25">
      <c r="A1778" s="3">
        <f>RSI!A1778</f>
        <v>44602</v>
      </c>
      <c r="B1778" s="2">
        <f>RSI!B1778</f>
        <v>3.3426999999999998</v>
      </c>
      <c r="C1778" s="2">
        <f>RSI!I1778</f>
        <v>47.67861426872927</v>
      </c>
      <c r="D1778" s="2">
        <f>MACD!E1778</f>
        <v>-3.9460530256779425E-2</v>
      </c>
      <c r="E1778" s="2">
        <f>MACD!F1778</f>
        <v>-2.8107528840299836E-2</v>
      </c>
      <c r="F1778" s="2">
        <f>'Moving Avg'!D1778</f>
        <v>3.3877800000000002</v>
      </c>
      <c r="G1778" s="2">
        <f>'Moving Avg'!F1778</f>
        <v>3.3469699999999998</v>
      </c>
      <c r="H1778" s="2">
        <f>'Moving Avg'!G1778</f>
        <v>3.3447140000000006</v>
      </c>
      <c r="I1778" s="2">
        <f>'Moving Avg'!H1778</f>
        <v>3.3063649999999973</v>
      </c>
      <c r="J1778" s="17" t="str">
        <f>OBV!F1778</f>
        <v>BEARISH</v>
      </c>
      <c r="K1778" s="17" t="str">
        <f>OBV!G1778</f>
        <v>NEUTRAL</v>
      </c>
      <c r="L1778" s="17" t="str">
        <f>OBV!H1778</f>
        <v>CONFIRMED BEARISH</v>
      </c>
    </row>
    <row r="1779" spans="1:12" ht="13.5" x14ac:dyDescent="0.25">
      <c r="A1779" s="3">
        <f>RSI!A1779</f>
        <v>44603</v>
      </c>
      <c r="B1779" s="2">
        <f>RSI!B1779</f>
        <v>3.3816000000000002</v>
      </c>
      <c r="C1779" s="2">
        <f>RSI!I1779</f>
        <v>53.653083060485066</v>
      </c>
      <c r="D1779" s="2">
        <f>MACD!E1779</f>
        <v>-3.3830543773567534E-2</v>
      </c>
      <c r="E1779" s="2">
        <f>MACD!F1779</f>
        <v>-2.9252131826953378E-2</v>
      </c>
      <c r="F1779" s="2">
        <f>'Moving Avg'!D1779</f>
        <v>3.3800199999999996</v>
      </c>
      <c r="G1779" s="2">
        <f>'Moving Avg'!F1779</f>
        <v>3.3504700000000001</v>
      </c>
      <c r="H1779" s="2">
        <f>'Moving Avg'!G1779</f>
        <v>3.3436260000000004</v>
      </c>
      <c r="I1779" s="2">
        <f>'Moving Avg'!H1779</f>
        <v>3.3074439999999976</v>
      </c>
      <c r="J1779" s="17" t="str">
        <f>OBV!F1779</f>
        <v>BEARISH</v>
      </c>
      <c r="K1779" s="17" t="str">
        <f>OBV!G1779</f>
        <v>NEUTRAL</v>
      </c>
      <c r="L1779" s="17" t="str">
        <f>OBV!H1779</f>
        <v>CONFIRMED BEARISH</v>
      </c>
    </row>
    <row r="1780" spans="1:12" ht="13.5" x14ac:dyDescent="0.25">
      <c r="A1780" s="3">
        <f>RSI!A1780</f>
        <v>44606</v>
      </c>
      <c r="B1780" s="2">
        <f>RSI!B1780</f>
        <v>3.3816000000000002</v>
      </c>
      <c r="C1780" s="2">
        <f>RSI!I1780</f>
        <v>53.653083060485052</v>
      </c>
      <c r="D1780" s="2">
        <f>MACD!E1780</f>
        <v>-2.9211830218075718E-2</v>
      </c>
      <c r="E1780" s="2">
        <f>MACD!F1780</f>
        <v>-2.9244071505177847E-2</v>
      </c>
      <c r="F1780" s="2">
        <f>'Moving Avg'!D1780</f>
        <v>3.38314</v>
      </c>
      <c r="G1780" s="2">
        <f>'Moving Avg'!F1780</f>
        <v>3.3551349999999998</v>
      </c>
      <c r="H1780" s="2">
        <f>'Moving Avg'!G1780</f>
        <v>3.3428500000000008</v>
      </c>
      <c r="I1780" s="2">
        <f>'Moving Avg'!H1780</f>
        <v>3.3082334999999978</v>
      </c>
      <c r="J1780" s="17" t="str">
        <f>OBV!F1780</f>
        <v>BEARISH</v>
      </c>
      <c r="K1780" s="17" t="str">
        <f>OBV!G1780</f>
        <v>NEUTRAL</v>
      </c>
      <c r="L1780" s="17" t="str">
        <f>OBV!H1780</f>
        <v>BEARISH DIVERGENCE</v>
      </c>
    </row>
    <row r="1781" spans="1:12" ht="13.5" x14ac:dyDescent="0.25">
      <c r="A1781" s="3">
        <f>RSI!A1781</f>
        <v>44607</v>
      </c>
      <c r="B1781" s="2">
        <f>RSI!B1781</f>
        <v>3.4049</v>
      </c>
      <c r="C1781" s="2">
        <f>RSI!I1781</f>
        <v>57.059245943533348</v>
      </c>
      <c r="D1781" s="2">
        <f>MACD!E1781</f>
        <v>-2.7163985350176389E-2</v>
      </c>
      <c r="E1781" s="2">
        <f>MACD!F1781</f>
        <v>-2.8828054274177558E-2</v>
      </c>
      <c r="F1781" s="2">
        <f>'Moving Avg'!D1781</f>
        <v>3.38314</v>
      </c>
      <c r="G1781" s="2">
        <f>'Moving Avg'!F1781</f>
        <v>3.3609649999999993</v>
      </c>
      <c r="H1781" s="2">
        <f>'Moving Avg'!G1781</f>
        <v>3.3440940000000001</v>
      </c>
      <c r="I1781" s="2">
        <f>'Moving Avg'!H1781</f>
        <v>3.3091754999999976</v>
      </c>
      <c r="J1781" s="17" t="str">
        <f>OBV!F1781</f>
        <v>BULLISH</v>
      </c>
      <c r="K1781" s="17" t="str">
        <f>OBV!G1781</f>
        <v>NEUTRAL</v>
      </c>
      <c r="L1781" s="17" t="str">
        <f>OBV!H1781</f>
        <v>NEUTRAL</v>
      </c>
    </row>
    <row r="1782" spans="1:12" ht="13.5" x14ac:dyDescent="0.25">
      <c r="A1782" s="3">
        <f>RSI!A1782</f>
        <v>44608</v>
      </c>
      <c r="B1782" s="2">
        <f>RSI!B1782</f>
        <v>3.4049</v>
      </c>
      <c r="C1782" s="2">
        <f>RSI!I1782</f>
        <v>57.059245943533362</v>
      </c>
      <c r="D1782" s="2">
        <f>MACD!E1782</f>
        <v>-2.449329224455532E-2</v>
      </c>
      <c r="E1782" s="2">
        <f>MACD!F1782</f>
        <v>-2.7961101868253114E-2</v>
      </c>
      <c r="F1782" s="2">
        <f>'Moving Avg'!D1782</f>
        <v>3.38314</v>
      </c>
      <c r="G1782" s="2">
        <f>'Moving Avg'!F1782</f>
        <v>3.3656299999999995</v>
      </c>
      <c r="H1782" s="2">
        <f>'Moving Avg'!G1782</f>
        <v>3.3453379999999999</v>
      </c>
      <c r="I1782" s="2">
        <f>'Moving Avg'!H1782</f>
        <v>3.3102264999999975</v>
      </c>
      <c r="J1782" s="17" t="str">
        <f>OBV!F1782</f>
        <v>BULLISH</v>
      </c>
      <c r="K1782" s="17" t="str">
        <f>OBV!G1782</f>
        <v>NEUTRAL</v>
      </c>
      <c r="L1782" s="17" t="str">
        <f>OBV!H1782</f>
        <v>NEUTRAL</v>
      </c>
    </row>
    <row r="1783" spans="1:12" ht="13.5" x14ac:dyDescent="0.25">
      <c r="A1783" s="3">
        <f>RSI!A1783</f>
        <v>44609</v>
      </c>
      <c r="B1783" s="2">
        <f>RSI!B1783</f>
        <v>3.4049</v>
      </c>
      <c r="C1783" s="2">
        <f>RSI!I1783</f>
        <v>57.059245943533348</v>
      </c>
      <c r="D1783" s="2">
        <f>MACD!E1783</f>
        <v>-1.7691543603461479E-2</v>
      </c>
      <c r="E1783" s="2">
        <f>MACD!F1783</f>
        <v>-2.5907190215294786E-2</v>
      </c>
      <c r="F1783" s="2">
        <f>'Moving Avg'!D1783</f>
        <v>3.3955800000000003</v>
      </c>
      <c r="G1783" s="2">
        <f>'Moving Avg'!F1783</f>
        <v>3.3702949999999996</v>
      </c>
      <c r="H1783" s="2">
        <f>'Moving Avg'!G1783</f>
        <v>3.3451819999999999</v>
      </c>
      <c r="I1783" s="2">
        <f>'Moving Avg'!H1783</f>
        <v>3.3112774999999974</v>
      </c>
      <c r="J1783" s="17" t="str">
        <f>OBV!F1783</f>
        <v>BULLISH</v>
      </c>
      <c r="K1783" s="17" t="str">
        <f>OBV!G1783</f>
        <v>NEUTRAL</v>
      </c>
      <c r="L1783" s="17" t="str">
        <f>OBV!H1783</f>
        <v>CONFIRMED BULLISH</v>
      </c>
    </row>
    <row r="1784" spans="1:12" ht="13.5" x14ac:dyDescent="0.25">
      <c r="A1784" s="3">
        <f>RSI!A1784</f>
        <v>44610</v>
      </c>
      <c r="B1784" s="2">
        <f>RSI!B1784</f>
        <v>3.4127000000000001</v>
      </c>
      <c r="C1784" s="2">
        <f>RSI!I1784</f>
        <v>58.339401653022065</v>
      </c>
      <c r="D1784" s="2">
        <f>MACD!E1784</f>
        <v>-1.0354087618519525E-2</v>
      </c>
      <c r="E1784" s="2">
        <f>MACD!F1784</f>
        <v>-2.2796569695939736E-2</v>
      </c>
      <c r="F1784" s="2">
        <f>'Moving Avg'!D1784</f>
        <v>3.4018000000000002</v>
      </c>
      <c r="G1784" s="2">
        <f>'Moving Avg'!F1784</f>
        <v>3.3741849999999993</v>
      </c>
      <c r="H1784" s="2">
        <f>'Moving Avg'!G1784</f>
        <v>3.3465820000000002</v>
      </c>
      <c r="I1784" s="2">
        <f>'Moving Avg'!H1784</f>
        <v>3.3125119999999977</v>
      </c>
      <c r="J1784" s="17" t="str">
        <f>OBV!F1784</f>
        <v>BULLISH</v>
      </c>
      <c r="K1784" s="17" t="str">
        <f>OBV!G1784</f>
        <v>NEUTRAL</v>
      </c>
      <c r="L1784" s="17" t="str">
        <f>OBV!H1784</f>
        <v>CONFIRMED BULLISH</v>
      </c>
    </row>
    <row r="1785" spans="1:12" ht="13.5" x14ac:dyDescent="0.25">
      <c r="A1785" s="3">
        <f>RSI!A1785</f>
        <v>44613</v>
      </c>
      <c r="B1785" s="2">
        <f>RSI!B1785</f>
        <v>3.3816000000000002</v>
      </c>
      <c r="C1785" s="2">
        <f>RSI!I1785</f>
        <v>51.718873218559985</v>
      </c>
      <c r="D1785" s="2">
        <f>MACD!E1785</f>
        <v>-1.0465151019279695E-2</v>
      </c>
      <c r="E1785" s="2">
        <f>MACD!F1785</f>
        <v>-2.0330285960607729E-2</v>
      </c>
      <c r="F1785" s="2">
        <f>'Moving Avg'!D1785</f>
        <v>3.4018000000000002</v>
      </c>
      <c r="G1785" s="2">
        <f>'Moving Avg'!F1785</f>
        <v>3.3761299999999999</v>
      </c>
      <c r="H1785" s="2">
        <f>'Moving Avg'!G1785</f>
        <v>3.3481380000000001</v>
      </c>
      <c r="I1785" s="2">
        <f>'Moving Avg'!H1785</f>
        <v>3.313518499999998</v>
      </c>
      <c r="J1785" s="17" t="str">
        <f>OBV!F1785</f>
        <v>BULLISH</v>
      </c>
      <c r="K1785" s="17" t="str">
        <f>OBV!G1785</f>
        <v>NEUTRAL</v>
      </c>
      <c r="L1785" s="17" t="str">
        <f>OBV!H1785</f>
        <v>NEUTRAL</v>
      </c>
    </row>
    <row r="1786" spans="1:12" ht="13.5" x14ac:dyDescent="0.25">
      <c r="A1786" s="3">
        <f>RSI!A1786</f>
        <v>44614</v>
      </c>
      <c r="B1786" s="2">
        <f>RSI!B1786</f>
        <v>3.4127000000000001</v>
      </c>
      <c r="C1786" s="2">
        <f>RSI!I1786</f>
        <v>56.976838226361508</v>
      </c>
      <c r="D1786" s="2">
        <f>MACD!E1786</f>
        <v>-6.929771620795222E-3</v>
      </c>
      <c r="E1786" s="2">
        <f>MACD!F1786</f>
        <v>-1.7650183092645228E-2</v>
      </c>
      <c r="F1786" s="2">
        <f>'Moving Avg'!D1786</f>
        <v>3.4033600000000002</v>
      </c>
      <c r="G1786" s="2">
        <f>'Moving Avg'!F1786</f>
        <v>3.3811849999999999</v>
      </c>
      <c r="H1786" s="2">
        <f>'Moving Avg'!G1786</f>
        <v>3.3493819999999994</v>
      </c>
      <c r="I1786" s="2">
        <f>'Moving Avg'!H1786</f>
        <v>3.3146444999999978</v>
      </c>
      <c r="J1786" s="17" t="str">
        <f>OBV!F1786</f>
        <v>BULLISH</v>
      </c>
      <c r="K1786" s="17" t="str">
        <f>OBV!G1786</f>
        <v>NEUTRAL</v>
      </c>
      <c r="L1786" s="17" t="str">
        <f>OBV!H1786</f>
        <v>CONFIRMED BULLISH</v>
      </c>
    </row>
    <row r="1787" spans="1:12" ht="13.5" x14ac:dyDescent="0.25">
      <c r="A1787" s="3">
        <f>RSI!A1787</f>
        <v>44615</v>
      </c>
      <c r="B1787" s="2">
        <f>RSI!B1787</f>
        <v>3.3893</v>
      </c>
      <c r="C1787" s="2">
        <f>RSI!I1787</f>
        <v>52.356722067119186</v>
      </c>
      <c r="D1787" s="2">
        <f>MACD!E1787</f>
        <v>-2.4364712758764284E-3</v>
      </c>
      <c r="E1787" s="2">
        <f>MACD!F1787</f>
        <v>-1.460744072929147E-2</v>
      </c>
      <c r="F1787" s="2">
        <f>'Moving Avg'!D1787</f>
        <v>3.4002400000000002</v>
      </c>
      <c r="G1787" s="2">
        <f>'Moving Avg'!F1787</f>
        <v>3.3850699999999998</v>
      </c>
      <c r="H1787" s="2">
        <f>'Moving Avg'!G1787</f>
        <v>3.3500039999999998</v>
      </c>
      <c r="I1787" s="2">
        <f>'Moving Avg'!H1787</f>
        <v>3.3156534999999976</v>
      </c>
      <c r="J1787" s="17" t="str">
        <f>OBV!F1787</f>
        <v>BULLISH</v>
      </c>
      <c r="K1787" s="17" t="str">
        <f>OBV!G1787</f>
        <v>NEUTRAL</v>
      </c>
      <c r="L1787" s="17" t="str">
        <f>OBV!H1787</f>
        <v>BULLISH DIVERGENCE</v>
      </c>
    </row>
    <row r="1788" spans="1:12" ht="13.5" x14ac:dyDescent="0.25">
      <c r="A1788" s="3">
        <f>RSI!A1788</f>
        <v>44616</v>
      </c>
      <c r="B1788" s="2">
        <f>RSI!B1788</f>
        <v>3.3971</v>
      </c>
      <c r="C1788" s="2">
        <f>RSI!I1788</f>
        <v>53.704314298780268</v>
      </c>
      <c r="D1788" s="2">
        <f>MACD!E1788</f>
        <v>-8.85754398255445E-3</v>
      </c>
      <c r="E1788" s="2">
        <f>MACD!F1788</f>
        <v>-1.3457461379944066E-2</v>
      </c>
      <c r="F1788" s="2">
        <f>'Moving Avg'!D1788</f>
        <v>3.3986800000000001</v>
      </c>
      <c r="G1788" s="2">
        <f>'Moving Avg'!F1788</f>
        <v>3.3893449999999996</v>
      </c>
      <c r="H1788" s="2">
        <f>'Moving Avg'!G1788</f>
        <v>3.350935999999999</v>
      </c>
      <c r="I1788" s="2">
        <f>'Moving Avg'!H1788</f>
        <v>3.3167014999999975</v>
      </c>
      <c r="J1788" s="17" t="str">
        <f>OBV!F1788</f>
        <v>BULLISH</v>
      </c>
      <c r="K1788" s="17" t="str">
        <f>OBV!G1788</f>
        <v>NEUTRAL</v>
      </c>
      <c r="L1788" s="17" t="str">
        <f>OBV!H1788</f>
        <v>BULLISH DIVERGENCE</v>
      </c>
    </row>
    <row r="1789" spans="1:12" ht="13.5" x14ac:dyDescent="0.25">
      <c r="A1789" s="3">
        <f>RSI!A1789</f>
        <v>44617</v>
      </c>
      <c r="B1789" s="2">
        <f>RSI!B1789</f>
        <v>3.3971</v>
      </c>
      <c r="C1789" s="2">
        <f>RSI!I1789</f>
        <v>53.704314298780268</v>
      </c>
      <c r="D1789" s="2">
        <f>MACD!E1789</f>
        <v>-8.4226859153360145E-3</v>
      </c>
      <c r="E1789" s="2">
        <f>MACD!F1789</f>
        <v>-1.2450506287022458E-2</v>
      </c>
      <c r="F1789" s="2">
        <f>'Moving Avg'!D1789</f>
        <v>3.3955600000000006</v>
      </c>
      <c r="G1789" s="2">
        <f>'Moving Avg'!F1789</f>
        <v>3.3908999999999994</v>
      </c>
      <c r="H1789" s="2">
        <f>'Moving Avg'!G1789</f>
        <v>3.3535779999999988</v>
      </c>
      <c r="I1789" s="2">
        <f>'Moving Avg'!H1789</f>
        <v>3.3176409999999974</v>
      </c>
      <c r="J1789" s="17" t="str">
        <f>OBV!F1789</f>
        <v>BULLISH</v>
      </c>
      <c r="K1789" s="17" t="str">
        <f>OBV!G1789</f>
        <v>NEUTRAL</v>
      </c>
      <c r="L1789" s="17" t="str">
        <f>OBV!H1789</f>
        <v>BULLISH DIVERGENCE</v>
      </c>
    </row>
    <row r="1790" spans="1:12" ht="13.5" x14ac:dyDescent="0.25">
      <c r="A1790" s="3">
        <f>RSI!A1790</f>
        <v>44620</v>
      </c>
      <c r="B1790" s="2">
        <f>RSI!B1790</f>
        <v>3.3816000000000002</v>
      </c>
      <c r="C1790" s="2">
        <f>RSI!I1790</f>
        <v>50.417716934373814</v>
      </c>
      <c r="D1790" s="2">
        <f>MACD!E1790</f>
        <v>-7.0144901542348315E-3</v>
      </c>
      <c r="E1790" s="2">
        <f>MACD!F1790</f>
        <v>-1.1363303060464933E-2</v>
      </c>
      <c r="F1790" s="2">
        <f>'Moving Avg'!D1790</f>
        <v>3.3955599999999997</v>
      </c>
      <c r="G1790" s="2">
        <f>'Moving Avg'!F1790</f>
        <v>3.39168</v>
      </c>
      <c r="H1790" s="2">
        <f>'Moving Avg'!G1790</f>
        <v>3.3549779999999987</v>
      </c>
      <c r="I1790" s="2">
        <f>'Moving Avg'!H1790</f>
        <v>3.318502999999998</v>
      </c>
      <c r="J1790" s="17" t="str">
        <f>OBV!F1790</f>
        <v>BULLISH</v>
      </c>
      <c r="K1790" s="17" t="str">
        <f>OBV!G1790</f>
        <v>NEUTRAL</v>
      </c>
      <c r="L1790" s="17" t="str">
        <f>OBV!H1790</f>
        <v>NEUTRAL</v>
      </c>
    </row>
    <row r="1791" spans="1:12" ht="13.5" x14ac:dyDescent="0.25">
      <c r="A1791" s="3">
        <f>RSI!A1791</f>
        <v>44621</v>
      </c>
      <c r="B1791" s="2">
        <f>RSI!B1791</f>
        <v>3.3816000000000002</v>
      </c>
      <c r="C1791" s="2">
        <f>RSI!I1791</f>
        <v>50.417716934373814</v>
      </c>
      <c r="D1791" s="2">
        <f>MACD!E1791</f>
        <v>-2.246650282669016E-3</v>
      </c>
      <c r="E1791" s="2">
        <f>MACD!F1791</f>
        <v>-9.5399725049057499E-3</v>
      </c>
      <c r="F1791" s="2">
        <f>'Moving Avg'!D1791</f>
        <v>3.3893399999999998</v>
      </c>
      <c r="G1791" s="2">
        <f>'Moving Avg'!F1791</f>
        <v>3.3924600000000007</v>
      </c>
      <c r="H1791" s="2">
        <f>'Moving Avg'!G1791</f>
        <v>3.3557559999999991</v>
      </c>
      <c r="I1791" s="2">
        <f>'Moving Avg'!H1791</f>
        <v>3.3192924999999978</v>
      </c>
      <c r="J1791" s="17" t="str">
        <f>OBV!F1791</f>
        <v>BULLISH</v>
      </c>
      <c r="K1791" s="17" t="str">
        <f>OBV!G1791</f>
        <v>NEUTRAL</v>
      </c>
      <c r="L1791" s="17" t="str">
        <f>OBV!H1791</f>
        <v>BULLISH DIVERGENCE</v>
      </c>
    </row>
    <row r="1792" spans="1:12" ht="13.5" x14ac:dyDescent="0.25">
      <c r="A1792" s="3">
        <f>RSI!A1792</f>
        <v>44622</v>
      </c>
      <c r="B1792" s="2">
        <f>RSI!B1792</f>
        <v>3.3971</v>
      </c>
      <c r="C1792" s="2">
        <f>RSI!I1792</f>
        <v>53.703612794219239</v>
      </c>
      <c r="D1792" s="2">
        <f>MACD!E1792</f>
        <v>6.3181856579630491E-4</v>
      </c>
      <c r="E1792" s="2">
        <f>MACD!F1792</f>
        <v>-7.5056142907653396E-3</v>
      </c>
      <c r="F1792" s="2">
        <f>'Moving Avg'!D1792</f>
        <v>3.3909000000000007</v>
      </c>
      <c r="G1792" s="2">
        <f>'Moving Avg'!F1792</f>
        <v>3.3936250000000001</v>
      </c>
      <c r="H1792" s="2">
        <f>'Moving Avg'!G1792</f>
        <v>3.3568439999999988</v>
      </c>
      <c r="I1792" s="2">
        <f>'Moving Avg'!H1792</f>
        <v>3.3201594999999982</v>
      </c>
      <c r="J1792" s="17" t="str">
        <f>OBV!F1792</f>
        <v>BULLISH</v>
      </c>
      <c r="K1792" s="17" t="str">
        <f>OBV!G1792</f>
        <v>NEUTRAL</v>
      </c>
      <c r="L1792" s="17" t="str">
        <f>OBV!H1792</f>
        <v>CONFIRMED BULLISH</v>
      </c>
    </row>
    <row r="1793" spans="1:12" ht="13.5" x14ac:dyDescent="0.25">
      <c r="A1793" s="3">
        <f>RSI!A1793</f>
        <v>44623</v>
      </c>
      <c r="B1793" s="2">
        <f>RSI!B1793</f>
        <v>3.3893</v>
      </c>
      <c r="C1793" s="2">
        <f>RSI!I1793</f>
        <v>51.841721681923524</v>
      </c>
      <c r="D1793" s="2">
        <f>MACD!E1793</f>
        <v>3.5464956571491513E-3</v>
      </c>
      <c r="E1793" s="2">
        <f>MACD!F1793</f>
        <v>-5.2951923011824416E-3</v>
      </c>
      <c r="F1793" s="2">
        <f>'Moving Avg'!D1793</f>
        <v>3.3893399999999998</v>
      </c>
      <c r="G1793" s="2">
        <f>'Moving Avg'!F1793</f>
        <v>3.3928450000000003</v>
      </c>
      <c r="H1793" s="2">
        <f>'Moving Avg'!G1793</f>
        <v>3.357775999999999</v>
      </c>
      <c r="I1793" s="2">
        <f>'Moving Avg'!H1793</f>
        <v>3.3210234999999981</v>
      </c>
      <c r="J1793" s="17" t="str">
        <f>OBV!F1793</f>
        <v>BULLISH</v>
      </c>
      <c r="K1793" s="17" t="str">
        <f>OBV!G1793</f>
        <v>NEUTRAL</v>
      </c>
      <c r="L1793" s="17" t="str">
        <f>OBV!H1793</f>
        <v>BULLISH DIVERGENCE</v>
      </c>
    </row>
    <row r="1794" spans="1:12" ht="13.5" x14ac:dyDescent="0.25">
      <c r="A1794" s="3">
        <f>RSI!A1794</f>
        <v>44624</v>
      </c>
      <c r="B1794" s="2">
        <f>RSI!B1794</f>
        <v>3.3816000000000002</v>
      </c>
      <c r="C1794" s="2">
        <f>RSI!I1794</f>
        <v>49.998864321173343</v>
      </c>
      <c r="D1794" s="2">
        <f>MACD!E1794</f>
        <v>7.7378068180991022E-3</v>
      </c>
      <c r="E1794" s="2">
        <f>MACD!F1794</f>
        <v>-2.6885924773261335E-3</v>
      </c>
      <c r="F1794" s="2">
        <f>'Moving Avg'!D1794</f>
        <v>3.3862399999999999</v>
      </c>
      <c r="G1794" s="2">
        <f>'Moving Avg'!F1794</f>
        <v>3.3909050000000009</v>
      </c>
      <c r="H1794" s="2">
        <f>'Moving Avg'!G1794</f>
        <v>3.3593319999999984</v>
      </c>
      <c r="I1794" s="2">
        <f>'Moving Avg'!H1794</f>
        <v>3.3219939999999979</v>
      </c>
      <c r="J1794" s="17" t="str">
        <f>OBV!F1794</f>
        <v>BEARISH</v>
      </c>
      <c r="K1794" s="17" t="str">
        <f>OBV!G1794</f>
        <v>NEUTRAL</v>
      </c>
      <c r="L1794" s="17" t="str">
        <f>OBV!H1794</f>
        <v>CONFIRMED BEARISH</v>
      </c>
    </row>
    <row r="1795" spans="1:12" ht="13.5" x14ac:dyDescent="0.25">
      <c r="A1795" s="3">
        <f>RSI!A1795</f>
        <v>44627</v>
      </c>
      <c r="B1795" s="2">
        <f>RSI!B1795</f>
        <v>3.3582000000000001</v>
      </c>
      <c r="C1795" s="2">
        <f>RSI!I1795</f>
        <v>44.788279168903976</v>
      </c>
      <c r="D1795" s="2">
        <f>MACD!E1795</f>
        <v>8.2365513821702763E-3</v>
      </c>
      <c r="E1795" s="2">
        <f>MACD!F1795</f>
        <v>-5.0356370542685176E-4</v>
      </c>
      <c r="F1795" s="2">
        <f>'Moving Avg'!D1795</f>
        <v>3.3815600000000003</v>
      </c>
      <c r="G1795" s="2">
        <f>'Moving Avg'!F1795</f>
        <v>3.3905150000000006</v>
      </c>
      <c r="H1795" s="2">
        <f>'Moving Avg'!G1795</f>
        <v>3.3604199999999986</v>
      </c>
      <c r="I1795" s="2">
        <f>'Moving Avg'!H1795</f>
        <v>3.3226664999999986</v>
      </c>
      <c r="J1795" s="17" t="str">
        <f>OBV!F1795</f>
        <v>BEARISH</v>
      </c>
      <c r="K1795" s="17" t="str">
        <f>OBV!G1795</f>
        <v>NEUTRAL</v>
      </c>
      <c r="L1795" s="17" t="str">
        <f>OBV!H1795</f>
        <v>CONFIRMED BEARISH</v>
      </c>
    </row>
    <row r="1796" spans="1:12" ht="13.5" x14ac:dyDescent="0.25">
      <c r="A1796" s="3">
        <f>RSI!A1796</f>
        <v>44628</v>
      </c>
      <c r="B1796" s="2">
        <f>RSI!B1796</f>
        <v>3.3971</v>
      </c>
      <c r="C1796" s="2">
        <f>RSI!I1796</f>
        <v>53.469528647484736</v>
      </c>
      <c r="D1796" s="2">
        <f>MACD!E1796</f>
        <v>1.0703242406645774E-2</v>
      </c>
      <c r="E1796" s="2">
        <f>MACD!F1796</f>
        <v>1.7377975169876737E-3</v>
      </c>
      <c r="F1796" s="2">
        <f>'Moving Avg'!D1796</f>
        <v>3.3846600000000002</v>
      </c>
      <c r="G1796" s="2">
        <f>'Moving Avg'!F1796</f>
        <v>3.3901249999999998</v>
      </c>
      <c r="H1796" s="2">
        <f>'Moving Avg'!G1796</f>
        <v>3.3622859999999988</v>
      </c>
      <c r="I1796" s="2">
        <f>'Moving Avg'!H1796</f>
        <v>3.3235334999999986</v>
      </c>
      <c r="J1796" s="17" t="str">
        <f>OBV!F1796</f>
        <v>BEARISH</v>
      </c>
      <c r="K1796" s="17" t="str">
        <f>OBV!G1796</f>
        <v>NEUTRAL</v>
      </c>
      <c r="L1796" s="17" t="str">
        <f>OBV!H1796</f>
        <v>BEARISH DIVERGENCE</v>
      </c>
    </row>
    <row r="1797" spans="1:12" ht="13.5" x14ac:dyDescent="0.25">
      <c r="A1797" s="3">
        <f>RSI!A1797</f>
        <v>44629</v>
      </c>
      <c r="B1797" s="2">
        <f>RSI!B1797</f>
        <v>3.3816000000000002</v>
      </c>
      <c r="C1797" s="2">
        <f>RSI!I1797</f>
        <v>50.089907904317066</v>
      </c>
      <c r="D1797" s="2">
        <f>MACD!E1797</f>
        <v>1.0239786743124313E-2</v>
      </c>
      <c r="E1797" s="2">
        <f>MACD!F1797</f>
        <v>3.4381953622150017E-3</v>
      </c>
      <c r="F1797" s="2">
        <f>'Moving Avg'!D1797</f>
        <v>3.3815600000000003</v>
      </c>
      <c r="G1797" s="2">
        <f>'Moving Avg'!F1797</f>
        <v>3.38896</v>
      </c>
      <c r="H1797" s="2">
        <f>'Moving Avg'!G1797</f>
        <v>3.3627539999999989</v>
      </c>
      <c r="I1797" s="2">
        <f>'Moving Avg'!H1797</f>
        <v>3.3247939999999989</v>
      </c>
      <c r="J1797" s="17" t="str">
        <f>OBV!F1797</f>
        <v>BEARISH</v>
      </c>
      <c r="K1797" s="17" t="str">
        <f>OBV!G1797</f>
        <v>NEUTRAL</v>
      </c>
      <c r="L1797" s="17" t="str">
        <f>OBV!H1797</f>
        <v>CONFIRMED BEARISH</v>
      </c>
    </row>
    <row r="1798" spans="1:12" ht="13.5" x14ac:dyDescent="0.25">
      <c r="A1798" s="3">
        <f>RSI!A1798</f>
        <v>44630</v>
      </c>
      <c r="B1798" s="2">
        <f>RSI!B1798</f>
        <v>3.3738000000000001</v>
      </c>
      <c r="C1798" s="2">
        <f>RSI!I1798</f>
        <v>48.430961740192288</v>
      </c>
      <c r="D1798" s="2">
        <f>MACD!E1798</f>
        <v>1.1625514793150327E-2</v>
      </c>
      <c r="E1798" s="2">
        <f>MACD!F1798</f>
        <v>5.0756592484020669E-3</v>
      </c>
      <c r="F1798" s="2">
        <f>'Moving Avg'!D1798</f>
        <v>3.3784600000000005</v>
      </c>
      <c r="G1798" s="2">
        <f>'Moving Avg'!F1798</f>
        <v>3.3905149999999997</v>
      </c>
      <c r="H1798" s="2">
        <f>'Moving Avg'!G1798</f>
        <v>3.3621319999999986</v>
      </c>
      <c r="I1798" s="2">
        <f>'Moving Avg'!H1798</f>
        <v>3.3255804999999987</v>
      </c>
      <c r="J1798" s="17" t="str">
        <f>OBV!F1798</f>
        <v>BEARISH</v>
      </c>
      <c r="K1798" s="17" t="str">
        <f>OBV!G1798</f>
        <v>NEUTRAL</v>
      </c>
      <c r="L1798" s="17" t="str">
        <f>OBV!H1798</f>
        <v>CONFIRMED BEARISH</v>
      </c>
    </row>
    <row r="1799" spans="1:12" ht="13.5" x14ac:dyDescent="0.25">
      <c r="A1799" s="3">
        <f>RSI!A1799</f>
        <v>44631</v>
      </c>
      <c r="B1799" s="2">
        <f>RSI!B1799</f>
        <v>3.3893</v>
      </c>
      <c r="C1799" s="2">
        <f>RSI!I1799</f>
        <v>51.844096045041717</v>
      </c>
      <c r="D1799" s="2">
        <f>MACD!E1799</f>
        <v>1.1696093581140765E-2</v>
      </c>
      <c r="E1799" s="2">
        <f>MACD!F1799</f>
        <v>6.3997461149498062E-3</v>
      </c>
      <c r="F1799" s="2">
        <f>'Moving Avg'!D1799</f>
        <v>3.38</v>
      </c>
      <c r="G1799" s="2">
        <f>'Moving Avg'!F1799</f>
        <v>3.3909000000000007</v>
      </c>
      <c r="H1799" s="2">
        <f>'Moving Avg'!G1799</f>
        <v>3.3619759999999985</v>
      </c>
      <c r="I1799" s="2">
        <f>'Moving Avg'!H1799</f>
        <v>3.3264444999999991</v>
      </c>
      <c r="J1799" s="17" t="str">
        <f>OBV!F1799</f>
        <v>BEARISH</v>
      </c>
      <c r="K1799" s="17" t="str">
        <f>OBV!G1799</f>
        <v>NEUTRAL</v>
      </c>
      <c r="L1799" s="17" t="str">
        <f>OBV!H1799</f>
        <v>BEARISH DIVERGENCE</v>
      </c>
    </row>
    <row r="1800" spans="1:12" ht="13.5" x14ac:dyDescent="0.25">
      <c r="A1800" s="3">
        <f>RSI!A1800</f>
        <v>44634</v>
      </c>
      <c r="B1800" s="2">
        <f>RSI!B1800</f>
        <v>3.3271000000000002</v>
      </c>
      <c r="C1800" s="2">
        <f>RSI!I1800</f>
        <v>40.31336656812595</v>
      </c>
      <c r="D1800" s="2">
        <f>MACD!E1800</f>
        <v>1.392978244830001E-2</v>
      </c>
      <c r="E1800" s="2">
        <f>MACD!F1800</f>
        <v>7.9057533816198483E-3</v>
      </c>
      <c r="F1800" s="2">
        <f>'Moving Avg'!D1800</f>
        <v>3.37378</v>
      </c>
      <c r="G1800" s="2">
        <f>'Moving Avg'!F1800</f>
        <v>3.3881750000000004</v>
      </c>
      <c r="H1800" s="2">
        <f>'Moving Avg'!G1800</f>
        <v>3.3605759999999987</v>
      </c>
      <c r="I1800" s="2">
        <f>'Moving Avg'!H1800</f>
        <v>3.3269974999999987</v>
      </c>
      <c r="J1800" s="17" t="str">
        <f>OBV!F1800</f>
        <v>BEARISH</v>
      </c>
      <c r="K1800" s="17" t="str">
        <f>OBV!G1800</f>
        <v>NEUTRAL</v>
      </c>
      <c r="L1800" s="17" t="str">
        <f>OBV!H1800</f>
        <v>CONFIRMED BEARISH</v>
      </c>
    </row>
    <row r="1801" spans="1:12" ht="13.5" x14ac:dyDescent="0.25">
      <c r="A1801" s="3">
        <f>RSI!A1801</f>
        <v>44635</v>
      </c>
      <c r="B1801" s="2">
        <f>RSI!B1801</f>
        <v>3.3426999999999998</v>
      </c>
      <c r="C1801" s="2">
        <f>RSI!I1801</f>
        <v>43.69571115953903</v>
      </c>
      <c r="D1801" s="2">
        <f>MACD!E1801</f>
        <v>1.4986606689540771E-2</v>
      </c>
      <c r="E1801" s="2">
        <f>MACD!F1801</f>
        <v>9.3219240432040329E-3</v>
      </c>
      <c r="F1801" s="2">
        <f>'Moving Avg'!D1801</f>
        <v>3.3628999999999998</v>
      </c>
      <c r="G1801" s="2">
        <f>'Moving Avg'!F1801</f>
        <v>3.3850649999999995</v>
      </c>
      <c r="H1801" s="2">
        <f>'Moving Avg'!G1801</f>
        <v>3.3605759999999991</v>
      </c>
      <c r="I1801" s="2">
        <f>'Moving Avg'!H1801</f>
        <v>3.3274114999999989</v>
      </c>
      <c r="J1801" s="17" t="str">
        <f>OBV!F1801</f>
        <v>BEARISH</v>
      </c>
      <c r="K1801" s="17" t="str">
        <f>OBV!G1801</f>
        <v>NEUTRAL</v>
      </c>
      <c r="L1801" s="17" t="str">
        <f>OBV!H1801</f>
        <v>CONFIRMED BEARISH</v>
      </c>
    </row>
    <row r="1802" spans="1:12" ht="13.5" x14ac:dyDescent="0.25">
      <c r="A1802" s="3">
        <f>RSI!A1802</f>
        <v>44636</v>
      </c>
      <c r="B1802" s="2">
        <f>RSI!B1802</f>
        <v>3.3426999999999998</v>
      </c>
      <c r="C1802" s="2">
        <f>RSI!I1802</f>
        <v>43.69571115953903</v>
      </c>
      <c r="D1802" s="2">
        <f>MACD!E1802</f>
        <v>1.8471735577242132E-2</v>
      </c>
      <c r="E1802" s="2">
        <f>MACD!F1802</f>
        <v>1.1151886350011653E-2</v>
      </c>
      <c r="F1802" s="2">
        <f>'Moving Avg'!D1802</f>
        <v>3.3551200000000003</v>
      </c>
      <c r="G1802" s="2">
        <f>'Moving Avg'!F1802</f>
        <v>3.381955</v>
      </c>
      <c r="H1802" s="2">
        <f>'Moving Avg'!G1802</f>
        <v>3.3607319999999992</v>
      </c>
      <c r="I1802" s="2">
        <f>'Moving Avg'!H1802</f>
        <v>3.328187499999999</v>
      </c>
      <c r="J1802" s="17" t="str">
        <f>OBV!F1802</f>
        <v>BEARISH</v>
      </c>
      <c r="K1802" s="17" t="str">
        <f>OBV!G1802</f>
        <v>NEUTRAL</v>
      </c>
      <c r="L1802" s="17" t="str">
        <f>OBV!H1802</f>
        <v>CONFIRMED BEARISH</v>
      </c>
    </row>
    <row r="1803" spans="1:12" ht="13.5" x14ac:dyDescent="0.25">
      <c r="A1803" s="3">
        <f>RSI!A1803</f>
        <v>44637</v>
      </c>
      <c r="B1803" s="2">
        <f>RSI!B1803</f>
        <v>3.3193999999999999</v>
      </c>
      <c r="C1803" s="2">
        <f>RSI!I1803</f>
        <v>39.789874917362994</v>
      </c>
      <c r="D1803" s="2">
        <f>MACD!E1803</f>
        <v>2.2137614499774028E-2</v>
      </c>
      <c r="E1803" s="2">
        <f>MACD!F1803</f>
        <v>1.3349031979964128E-2</v>
      </c>
      <c r="F1803" s="2">
        <f>'Moving Avg'!D1803</f>
        <v>3.3442400000000005</v>
      </c>
      <c r="G1803" s="2">
        <f>'Moving Avg'!F1803</f>
        <v>3.3776800000000002</v>
      </c>
      <c r="H1803" s="2">
        <f>'Moving Avg'!G1803</f>
        <v>3.3602659999999998</v>
      </c>
      <c r="I1803" s="2">
        <f>'Moving Avg'!H1803</f>
        <v>3.329172999999999</v>
      </c>
      <c r="J1803" s="17" t="str">
        <f>OBV!F1803</f>
        <v>BEARISH</v>
      </c>
      <c r="K1803" s="17" t="str">
        <f>OBV!G1803</f>
        <v>NEUTRAL</v>
      </c>
      <c r="L1803" s="17" t="str">
        <f>OBV!H1803</f>
        <v>CONFIRMED BEARISH</v>
      </c>
    </row>
    <row r="1804" spans="1:12" ht="13.5" x14ac:dyDescent="0.25">
      <c r="A1804" s="3">
        <f>RSI!A1804</f>
        <v>44638</v>
      </c>
      <c r="B1804" s="2">
        <f>RSI!B1804</f>
        <v>3.3349000000000002</v>
      </c>
      <c r="C1804" s="2">
        <f>RSI!I1804</f>
        <v>43.413541207178454</v>
      </c>
      <c r="D1804" s="2">
        <f>MACD!E1804</f>
        <v>2.3221279017429541E-2</v>
      </c>
      <c r="E1804" s="2">
        <f>MACD!F1804</f>
        <v>1.5323481387457212E-2</v>
      </c>
      <c r="F1804" s="2">
        <f>'Moving Avg'!D1804</f>
        <v>3.3333599999999999</v>
      </c>
      <c r="G1804" s="2">
        <f>'Moving Avg'!F1804</f>
        <v>3.3737900000000005</v>
      </c>
      <c r="H1804" s="2">
        <f>'Moving Avg'!G1804</f>
        <v>3.3616639999999993</v>
      </c>
      <c r="I1804" s="2">
        <f>'Moving Avg'!H1804</f>
        <v>3.3300909999999986</v>
      </c>
      <c r="J1804" s="17" t="str">
        <f>OBV!F1804</f>
        <v>BEARISH</v>
      </c>
      <c r="K1804" s="17" t="str">
        <f>OBV!G1804</f>
        <v>NEUTRAL</v>
      </c>
      <c r="L1804" s="17" t="str">
        <f>OBV!H1804</f>
        <v>CONFIRMED BEARISH</v>
      </c>
    </row>
    <row r="1805" spans="1:12" ht="13.5" x14ac:dyDescent="0.25">
      <c r="A1805" s="3">
        <f>RSI!A1805</f>
        <v>44641</v>
      </c>
      <c r="B1805" s="2">
        <f>RSI!B1805</f>
        <v>3.3426999999999998</v>
      </c>
      <c r="C1805" s="2">
        <f>RSI!I1805</f>
        <v>45.200851931009538</v>
      </c>
      <c r="D1805" s="2">
        <f>MACD!E1805</f>
        <v>2.0160089918528357E-2</v>
      </c>
      <c r="E1805" s="2">
        <f>MACD!F1805</f>
        <v>1.6290803093671442E-2</v>
      </c>
      <c r="F1805" s="2">
        <f>'Moving Avg'!D1805</f>
        <v>3.3364800000000003</v>
      </c>
      <c r="G1805" s="2">
        <f>'Moving Avg'!F1805</f>
        <v>3.3718449999999995</v>
      </c>
      <c r="H1805" s="2">
        <f>'Moving Avg'!G1805</f>
        <v>3.3622860000000001</v>
      </c>
      <c r="I1805" s="2">
        <f>'Moving Avg'!H1805</f>
        <v>3.3309029999999984</v>
      </c>
      <c r="J1805" s="17" t="str">
        <f>OBV!F1805</f>
        <v>BULLISH</v>
      </c>
      <c r="K1805" s="17" t="str">
        <f>OBV!G1805</f>
        <v>NEUTRAL</v>
      </c>
      <c r="L1805" s="17" t="str">
        <f>OBV!H1805</f>
        <v>CONFIRMED BULLISH</v>
      </c>
    </row>
    <row r="1806" spans="1:12" ht="13.5" x14ac:dyDescent="0.25">
      <c r="A1806" s="3">
        <f>RSI!A1806</f>
        <v>44642</v>
      </c>
      <c r="B1806" s="2">
        <f>RSI!B1806</f>
        <v>3.3349000000000002</v>
      </c>
      <c r="C1806" s="2">
        <f>RSI!I1806</f>
        <v>43.713917041712754</v>
      </c>
      <c r="D1806" s="2">
        <f>MACD!E1806</f>
        <v>2.4271009115474307E-2</v>
      </c>
      <c r="E1806" s="2">
        <f>MACD!F1806</f>
        <v>1.7886844298032015E-2</v>
      </c>
      <c r="F1806" s="2">
        <f>'Moving Avg'!D1806</f>
        <v>3.3349200000000003</v>
      </c>
      <c r="G1806" s="2">
        <f>'Moving Avg'!F1806</f>
        <v>3.3679549999999998</v>
      </c>
      <c r="H1806" s="2">
        <f>'Moving Avg'!G1806</f>
        <v>3.3624420000000002</v>
      </c>
      <c r="I1806" s="2">
        <f>'Moving Avg'!H1806</f>
        <v>3.3316759999999976</v>
      </c>
      <c r="J1806" s="17" t="str">
        <f>OBV!F1806</f>
        <v>BULLISH</v>
      </c>
      <c r="K1806" s="17" t="str">
        <f>OBV!G1806</f>
        <v>NEUTRAL</v>
      </c>
      <c r="L1806" s="17" t="str">
        <f>OBV!H1806</f>
        <v>BULLISH DIVERGENCE</v>
      </c>
    </row>
    <row r="1807" spans="1:12" ht="13.5" x14ac:dyDescent="0.25">
      <c r="A1807" s="3">
        <f>RSI!A1807</f>
        <v>44643</v>
      </c>
      <c r="B1807" s="2">
        <f>RSI!B1807</f>
        <v>3.3115999999999999</v>
      </c>
      <c r="C1807" s="2">
        <f>RSI!I1807</f>
        <v>39.530565509328589</v>
      </c>
      <c r="D1807" s="2">
        <f>MACD!E1807</f>
        <v>2.7265364507777168E-2</v>
      </c>
      <c r="E1807" s="2">
        <f>MACD!F1807</f>
        <v>1.9762548339981048E-2</v>
      </c>
      <c r="F1807" s="2">
        <f>'Moving Avg'!D1807</f>
        <v>3.3287</v>
      </c>
      <c r="G1807" s="2">
        <f>'Moving Avg'!F1807</f>
        <v>3.3640700000000003</v>
      </c>
      <c r="H1807" s="2">
        <f>'Moving Avg'!G1807</f>
        <v>3.3621320000000003</v>
      </c>
      <c r="I1807" s="2">
        <f>'Moving Avg'!H1807</f>
        <v>3.3323689999999977</v>
      </c>
      <c r="J1807" s="17" t="str">
        <f>OBV!F1807</f>
        <v>BULLISH</v>
      </c>
      <c r="K1807" s="17" t="str">
        <f>OBV!G1807</f>
        <v>NEUTRAL</v>
      </c>
      <c r="L1807" s="17" t="str">
        <f>OBV!H1807</f>
        <v>BULLISH DIVERGENCE</v>
      </c>
    </row>
    <row r="1808" spans="1:12" ht="13.5" x14ac:dyDescent="0.25">
      <c r="A1808" s="3">
        <f>RSI!A1808</f>
        <v>44644</v>
      </c>
      <c r="B1808" s="2">
        <f>RSI!B1808</f>
        <v>3.3115999999999999</v>
      </c>
      <c r="C1808" s="2">
        <f>RSI!I1808</f>
        <v>39.530565509328589</v>
      </c>
      <c r="D1808" s="2">
        <f>MACD!E1808</f>
        <v>2.8898373837840108E-2</v>
      </c>
      <c r="E1808" s="2">
        <f>MACD!F1808</f>
        <v>2.1589713439552859E-2</v>
      </c>
      <c r="F1808" s="2">
        <f>'Moving Avg'!D1808</f>
        <v>3.32714</v>
      </c>
      <c r="G1808" s="2">
        <f>'Moving Avg'!F1808</f>
        <v>3.3597949999999996</v>
      </c>
      <c r="H1808" s="2">
        <f>'Moving Avg'!G1808</f>
        <v>3.3621320000000003</v>
      </c>
      <c r="I1808" s="2">
        <f>'Moving Avg'!H1808</f>
        <v>3.3330254999999975</v>
      </c>
      <c r="J1808" s="17" t="str">
        <f>OBV!F1808</f>
        <v>BULLISH</v>
      </c>
      <c r="K1808" s="17" t="str">
        <f>OBV!G1808</f>
        <v>NEUTRAL</v>
      </c>
      <c r="L1808" s="17" t="str">
        <f>OBV!H1808</f>
        <v>BULLISH DIVERGENCE</v>
      </c>
    </row>
    <row r="1809" spans="1:12" ht="13.5" x14ac:dyDescent="0.25">
      <c r="A1809" s="3">
        <f>RSI!A1809</f>
        <v>44645</v>
      </c>
      <c r="B1809" s="2">
        <f>RSI!B1809</f>
        <v>3.3115999999999999</v>
      </c>
      <c r="C1809" s="2">
        <f>RSI!I1809</f>
        <v>39.530565509328596</v>
      </c>
      <c r="D1809" s="2">
        <f>MACD!E1809</f>
        <v>3.2941918197999964E-2</v>
      </c>
      <c r="E1809" s="2">
        <f>MACD!F1809</f>
        <v>2.3860154391242283E-2</v>
      </c>
      <c r="F1809" s="2">
        <f>'Moving Avg'!D1809</f>
        <v>3.3224800000000001</v>
      </c>
      <c r="G1809" s="2">
        <f>'Moving Avg'!F1809</f>
        <v>3.3555199999999998</v>
      </c>
      <c r="H1809" s="2">
        <f>'Moving Avg'!G1809</f>
        <v>3.3621320000000003</v>
      </c>
      <c r="I1809" s="2">
        <f>'Moving Avg'!H1809</f>
        <v>3.3335374999999976</v>
      </c>
      <c r="J1809" s="17" t="str">
        <f>OBV!F1809</f>
        <v>BULLISH</v>
      </c>
      <c r="K1809" s="17" t="str">
        <f>OBV!G1809</f>
        <v>NEUTRAL</v>
      </c>
      <c r="L1809" s="17" t="str">
        <f>OBV!H1809</f>
        <v>BULLISH DIVERGENCE</v>
      </c>
    </row>
    <row r="1810" spans="1:12" ht="13.5" x14ac:dyDescent="0.25">
      <c r="A1810" s="3">
        <f>RSI!A1810</f>
        <v>44648</v>
      </c>
      <c r="B1810" s="2">
        <f>RSI!B1810</f>
        <v>3.3426999999999998</v>
      </c>
      <c r="C1810" s="2">
        <f>RSI!I1810</f>
        <v>47.850390907095097</v>
      </c>
      <c r="D1810" s="2">
        <f>MACD!E1810</f>
        <v>2.4747066420939934E-2</v>
      </c>
      <c r="E1810" s="2">
        <f>MACD!F1810</f>
        <v>2.4037536797181812E-2</v>
      </c>
      <c r="F1810" s="2">
        <f>'Moving Avg'!D1810</f>
        <v>3.3224800000000001</v>
      </c>
      <c r="G1810" s="2">
        <f>'Moving Avg'!F1810</f>
        <v>3.3535749999999993</v>
      </c>
      <c r="H1810" s="2">
        <f>'Moving Avg'!G1810</f>
        <v>3.3632200000000005</v>
      </c>
      <c r="I1810" s="2">
        <f>'Moving Avg'!H1810</f>
        <v>3.3341324999999977</v>
      </c>
      <c r="J1810" s="17" t="str">
        <f>OBV!F1810</f>
        <v>BULLISH</v>
      </c>
      <c r="K1810" s="17" t="str">
        <f>OBV!G1810</f>
        <v>NEUTRAL</v>
      </c>
      <c r="L1810" s="17" t="str">
        <f>OBV!H1810</f>
        <v>NEUTRAL</v>
      </c>
    </row>
    <row r="1811" spans="1:12" ht="13.5" x14ac:dyDescent="0.25">
      <c r="A1811" s="3">
        <f>RSI!A1811</f>
        <v>44649</v>
      </c>
      <c r="B1811" s="2">
        <f>RSI!B1811</f>
        <v>3.3426999999999998</v>
      </c>
      <c r="C1811" s="2">
        <f>RSI!I1811</f>
        <v>47.850390907095097</v>
      </c>
      <c r="D1811" s="2">
        <f>MACD!E1811</f>
        <v>2.0266802875711143E-2</v>
      </c>
      <c r="E1811" s="2">
        <f>MACD!F1811</f>
        <v>2.3283390012887678E-2</v>
      </c>
      <c r="F1811" s="2">
        <f>'Moving Avg'!D1811</f>
        <v>3.3240400000000001</v>
      </c>
      <c r="G1811" s="2">
        <f>'Moving Avg'!F1811</f>
        <v>3.3516299999999992</v>
      </c>
      <c r="H1811" s="2">
        <f>'Moving Avg'!G1811</f>
        <v>3.3643080000000007</v>
      </c>
      <c r="I1811" s="2">
        <f>'Moving Avg'!H1811</f>
        <v>3.3347999999999987</v>
      </c>
      <c r="J1811" s="17" t="str">
        <f>OBV!F1811</f>
        <v>BULLISH</v>
      </c>
      <c r="K1811" s="17" t="str">
        <f>OBV!G1811</f>
        <v>NEUTRAL</v>
      </c>
      <c r="L1811" s="17" t="str">
        <f>OBV!H1811</f>
        <v>CONFIRMED BULLISH</v>
      </c>
    </row>
    <row r="1812" spans="1:12" ht="13.5" x14ac:dyDescent="0.25">
      <c r="A1812" s="3">
        <f>RSI!A1812</f>
        <v>44650</v>
      </c>
      <c r="B1812" s="2">
        <f>RSI!B1812</f>
        <v>3.3426999999999998</v>
      </c>
      <c r="C1812" s="2">
        <f>RSI!I1812</f>
        <v>47.850390907095104</v>
      </c>
      <c r="D1812" s="2">
        <f>MACD!E1812</f>
        <v>1.6525664167902576E-2</v>
      </c>
      <c r="E1812" s="2">
        <f>MACD!F1812</f>
        <v>2.1931844843890658E-2</v>
      </c>
      <c r="F1812" s="2">
        <f>'Moving Avg'!D1812</f>
        <v>3.33026</v>
      </c>
      <c r="G1812" s="2">
        <f>'Moving Avg'!F1812</f>
        <v>3.3489099999999992</v>
      </c>
      <c r="H1812" s="2">
        <f>'Moving Avg'!G1812</f>
        <v>3.3649300000000011</v>
      </c>
      <c r="I1812" s="2">
        <f>'Moving Avg'!H1812</f>
        <v>3.3353949999999988</v>
      </c>
      <c r="J1812" s="17" t="str">
        <f>OBV!F1812</f>
        <v>BULLISH</v>
      </c>
      <c r="K1812" s="17" t="str">
        <f>OBV!G1812</f>
        <v>NEUTRAL</v>
      </c>
      <c r="L1812" s="17" t="str">
        <f>OBV!H1812</f>
        <v>CONFIRMED BULLISH</v>
      </c>
    </row>
    <row r="1813" spans="1:12" ht="13.5" x14ac:dyDescent="0.25">
      <c r="A1813" s="3">
        <f>RSI!A1813</f>
        <v>44651</v>
      </c>
      <c r="B1813" s="2">
        <f>RSI!B1813</f>
        <v>3.3271000000000002</v>
      </c>
      <c r="C1813" s="2">
        <f>RSI!I1813</f>
        <v>44.053106680267895</v>
      </c>
      <c r="D1813" s="2">
        <f>MACD!E1813</f>
        <v>1.0977186101466696E-2</v>
      </c>
      <c r="E1813" s="2">
        <f>MACD!F1813</f>
        <v>1.9740913095405866E-2</v>
      </c>
      <c r="F1813" s="2">
        <f>'Moving Avg'!D1813</f>
        <v>3.3333600000000003</v>
      </c>
      <c r="G1813" s="2">
        <f>'Moving Avg'!F1813</f>
        <v>3.3457999999999997</v>
      </c>
      <c r="H1813" s="2">
        <f>'Moving Avg'!G1813</f>
        <v>3.3652400000000013</v>
      </c>
      <c r="I1813" s="2">
        <f>'Moving Avg'!H1813</f>
        <v>3.3360929999999986</v>
      </c>
      <c r="J1813" s="17" t="str">
        <f>OBV!F1813</f>
        <v>BEARISH</v>
      </c>
      <c r="K1813" s="17" t="str">
        <f>OBV!G1813</f>
        <v>NEUTRAL</v>
      </c>
      <c r="L1813" s="17" t="str">
        <f>OBV!H1813</f>
        <v>BEARISH DIVERGENCE</v>
      </c>
    </row>
    <row r="1814" spans="1:12" ht="13.5" x14ac:dyDescent="0.25">
      <c r="A1814" s="3">
        <f>RSI!A1814</f>
        <v>44652</v>
      </c>
      <c r="B1814" s="2">
        <f>RSI!B1814</f>
        <v>3.4437000000000002</v>
      </c>
      <c r="C1814" s="2">
        <f>RSI!I1814</f>
        <v>65.860489286097163</v>
      </c>
      <c r="D1814" s="2">
        <f>MACD!E1814</f>
        <v>1.6482082318836078E-4</v>
      </c>
      <c r="E1814" s="2">
        <f>MACD!F1814</f>
        <v>1.5825694640962364E-2</v>
      </c>
      <c r="F1814" s="2">
        <f>'Moving Avg'!D1814</f>
        <v>3.3597799999999998</v>
      </c>
      <c r="G1814" s="2">
        <f>'Moving Avg'!F1814</f>
        <v>3.3489049999999998</v>
      </c>
      <c r="H1814" s="2">
        <f>'Moving Avg'!G1814</f>
        <v>3.3674160000000013</v>
      </c>
      <c r="I1814" s="2">
        <f>'Moving Avg'!H1814</f>
        <v>3.3371204999999988</v>
      </c>
      <c r="J1814" s="17" t="str">
        <f>OBV!F1814</f>
        <v>BEARISH</v>
      </c>
      <c r="K1814" s="17" t="str">
        <f>OBV!G1814</f>
        <v>NEUTRAL</v>
      </c>
      <c r="L1814" s="17" t="str">
        <f>OBV!H1814</f>
        <v>BEARISH DIVERGENCE</v>
      </c>
    </row>
    <row r="1815" spans="1:12" ht="13.5" x14ac:dyDescent="0.25">
      <c r="A1815" s="3">
        <f>RSI!A1815</f>
        <v>44655</v>
      </c>
      <c r="B1815" s="2">
        <f>RSI!B1815</f>
        <v>3.4437000000000002</v>
      </c>
      <c r="C1815" s="2">
        <f>RSI!I1815</f>
        <v>65.860489286097163</v>
      </c>
      <c r="D1815" s="2">
        <f>MACD!E1815</f>
        <v>-8.3481698743024246E-3</v>
      </c>
      <c r="E1815" s="2">
        <f>MACD!F1815</f>
        <v>1.0990921737909408E-2</v>
      </c>
      <c r="F1815" s="2">
        <f>'Moving Avg'!D1815</f>
        <v>3.3799799999999998</v>
      </c>
      <c r="G1815" s="2">
        <f>'Moving Avg'!F1815</f>
        <v>3.3531799999999996</v>
      </c>
      <c r="H1815" s="2">
        <f>'Moving Avg'!G1815</f>
        <v>3.3694360000000012</v>
      </c>
      <c r="I1815" s="2">
        <f>'Moving Avg'!H1815</f>
        <v>3.3381479999999986</v>
      </c>
      <c r="J1815" s="17" t="str">
        <f>OBV!F1815</f>
        <v>BEARISH</v>
      </c>
      <c r="K1815" s="17" t="str">
        <f>OBV!G1815</f>
        <v>NEUTRAL</v>
      </c>
      <c r="L1815" s="17" t="str">
        <f>OBV!H1815</f>
        <v>BEARISH DIVERGENCE</v>
      </c>
    </row>
    <row r="1816" spans="1:12" ht="13.5" x14ac:dyDescent="0.25">
      <c r="A1816" s="3">
        <f>RSI!A1816</f>
        <v>44656</v>
      </c>
      <c r="B1816" s="2">
        <f>RSI!B1816</f>
        <v>3.4437000000000002</v>
      </c>
      <c r="C1816" s="2">
        <f>RSI!I1816</f>
        <v>65.860489286097163</v>
      </c>
      <c r="D1816" s="2">
        <f>MACD!E1816</f>
        <v>-1.7273753242715184E-2</v>
      </c>
      <c r="E1816" s="2">
        <f>MACD!F1816</f>
        <v>5.3379867417844909E-3</v>
      </c>
      <c r="F1816" s="2">
        <f>'Moving Avg'!D1816</f>
        <v>3.4001800000000002</v>
      </c>
      <c r="G1816" s="2">
        <f>'Moving Avg'!F1816</f>
        <v>3.3555100000000002</v>
      </c>
      <c r="H1816" s="2">
        <f>'Moving Avg'!G1816</f>
        <v>3.3720780000000015</v>
      </c>
      <c r="I1816" s="2">
        <f>'Moving Avg'!H1816</f>
        <v>3.3393929999999989</v>
      </c>
      <c r="J1816" s="17" t="str">
        <f>OBV!F1816</f>
        <v>BEARISH</v>
      </c>
      <c r="K1816" s="17" t="str">
        <f>OBV!G1816</f>
        <v>NEUTRAL</v>
      </c>
      <c r="L1816" s="17" t="str">
        <f>OBV!H1816</f>
        <v>BEARISH DIVERGENCE</v>
      </c>
    </row>
    <row r="1817" spans="1:12" ht="13.5" x14ac:dyDescent="0.25">
      <c r="A1817" s="3">
        <f>RSI!A1817</f>
        <v>44657</v>
      </c>
      <c r="B1817" s="2">
        <f>RSI!B1817</f>
        <v>3.4203999999999999</v>
      </c>
      <c r="C1817" s="2">
        <f>RSI!I1817</f>
        <v>60.02140008088778</v>
      </c>
      <c r="D1817" s="2">
        <f>MACD!E1817</f>
        <v>-2.7168455275029757E-2</v>
      </c>
      <c r="E1817" s="2">
        <f>MACD!F1817</f>
        <v>-1.1633016615783592E-3</v>
      </c>
      <c r="F1817" s="2">
        <f>'Moving Avg'!D1817</f>
        <v>3.4157200000000003</v>
      </c>
      <c r="G1817" s="2">
        <f>'Moving Avg'!F1817</f>
        <v>3.35745</v>
      </c>
      <c r="H1817" s="2">
        <f>'Moving Avg'!G1817</f>
        <v>3.374254000000001</v>
      </c>
      <c r="I1817" s="2">
        <f>'Moving Avg'!H1817</f>
        <v>3.3405214999999995</v>
      </c>
      <c r="J1817" s="17" t="str">
        <f>OBV!F1817</f>
        <v>BEARISH</v>
      </c>
      <c r="K1817" s="17" t="str">
        <f>OBV!G1817</f>
        <v>NEUTRAL</v>
      </c>
      <c r="L1817" s="17" t="str">
        <f>OBV!H1817</f>
        <v>BEARISH DIVERGENCE</v>
      </c>
    </row>
    <row r="1818" spans="1:12" ht="13.5" x14ac:dyDescent="0.25">
      <c r="A1818" s="3">
        <f>RSI!A1818</f>
        <v>44658</v>
      </c>
      <c r="B1818" s="2">
        <f>RSI!B1818</f>
        <v>3.4203999999999999</v>
      </c>
      <c r="C1818" s="2">
        <f>RSI!I1818</f>
        <v>60.02140008088778</v>
      </c>
      <c r="D1818" s="2">
        <f>MACD!E1818</f>
        <v>-3.5850988716016996E-2</v>
      </c>
      <c r="E1818" s="2">
        <f>MACD!F1818</f>
        <v>-8.1008390724660873E-3</v>
      </c>
      <c r="F1818" s="2">
        <f>'Moving Avg'!D1818</f>
        <v>3.43438</v>
      </c>
      <c r="G1818" s="2">
        <f>'Moving Avg'!F1818</f>
        <v>3.3597799999999998</v>
      </c>
      <c r="H1818" s="2">
        <f>'Moving Avg'!G1818</f>
        <v>3.3764300000000009</v>
      </c>
      <c r="I1818" s="2">
        <f>'Moving Avg'!H1818</f>
        <v>3.3415049999999993</v>
      </c>
      <c r="J1818" s="17" t="str">
        <f>OBV!F1818</f>
        <v>BULLISH</v>
      </c>
      <c r="K1818" s="17" t="str">
        <f>OBV!G1818</f>
        <v>NEUTRAL</v>
      </c>
      <c r="L1818" s="17" t="str">
        <f>OBV!H1818</f>
        <v>CONFIRMED BULLISH</v>
      </c>
    </row>
    <row r="1819" spans="1:12" ht="13.5" x14ac:dyDescent="0.25">
      <c r="A1819" s="3">
        <f>RSI!A1819</f>
        <v>44659</v>
      </c>
      <c r="B1819" s="2">
        <f>RSI!B1819</f>
        <v>3.4203999999999999</v>
      </c>
      <c r="C1819" s="2">
        <f>RSI!I1819</f>
        <v>60.02140008088778</v>
      </c>
      <c r="D1819" s="2">
        <f>MACD!E1819</f>
        <v>-4.3484871170168748E-2</v>
      </c>
      <c r="E1819" s="2">
        <f>MACD!F1819</f>
        <v>-1.5177645492006619E-2</v>
      </c>
      <c r="F1819" s="2">
        <f>'Moving Avg'!D1819</f>
        <v>3.4297200000000005</v>
      </c>
      <c r="G1819" s="2">
        <f>'Moving Avg'!F1819</f>
        <v>3.3613349999999995</v>
      </c>
      <c r="H1819" s="2">
        <f>'Moving Avg'!G1819</f>
        <v>3.3775180000000011</v>
      </c>
      <c r="I1819" s="2">
        <f>'Moving Avg'!H1819</f>
        <v>3.3426694999999995</v>
      </c>
      <c r="J1819" s="17" t="str">
        <f>OBV!F1819</f>
        <v>BEARISH</v>
      </c>
      <c r="K1819" s="17" t="str">
        <f>OBV!G1819</f>
        <v>NEUTRAL</v>
      </c>
      <c r="L1819" s="17" t="str">
        <f>OBV!H1819</f>
        <v>CONFIRMED BEARISH</v>
      </c>
    </row>
    <row r="1820" spans="1:12" ht="13.5" x14ac:dyDescent="0.25">
      <c r="A1820" s="3">
        <f>RSI!A1820</f>
        <v>44662</v>
      </c>
      <c r="B1820" s="2">
        <f>RSI!B1820</f>
        <v>3.4049</v>
      </c>
      <c r="C1820" s="2">
        <f>RSI!I1820</f>
        <v>55.903383609722383</v>
      </c>
      <c r="D1820" s="2">
        <f>MACD!E1820</f>
        <v>-4.4277401626610757E-2</v>
      </c>
      <c r="E1820" s="2">
        <f>MACD!F1820</f>
        <v>-2.0997596718927446E-2</v>
      </c>
      <c r="F1820" s="2">
        <f>'Moving Avg'!D1820</f>
        <v>3.4219600000000008</v>
      </c>
      <c r="G1820" s="2">
        <f>'Moving Avg'!F1820</f>
        <v>3.3652250000000001</v>
      </c>
      <c r="H1820" s="2">
        <f>'Moving Avg'!G1820</f>
        <v>3.3782960000000015</v>
      </c>
      <c r="I1820" s="2">
        <f>'Moving Avg'!H1820</f>
        <v>3.3436114999999997</v>
      </c>
      <c r="J1820" s="17" t="str">
        <f>OBV!F1820</f>
        <v>BEARISH</v>
      </c>
      <c r="K1820" s="17" t="str">
        <f>OBV!G1820</f>
        <v>NEUTRAL</v>
      </c>
      <c r="L1820" s="17" t="str">
        <f>OBV!H1820</f>
        <v>CONFIRMED BEARISH</v>
      </c>
    </row>
    <row r="1821" spans="1:12" ht="13.5" x14ac:dyDescent="0.25">
      <c r="A1821" s="3">
        <f>RSI!A1821</f>
        <v>44663</v>
      </c>
      <c r="B1821" s="2">
        <f>RSI!B1821</f>
        <v>3.4049</v>
      </c>
      <c r="C1821" s="2">
        <f>RSI!I1821</f>
        <v>55.903383609722383</v>
      </c>
      <c r="D1821" s="2">
        <f>MACD!E1821</f>
        <v>-4.5102576182209475E-2</v>
      </c>
      <c r="E1821" s="2">
        <f>MACD!F1821</f>
        <v>-2.5818592611583854E-2</v>
      </c>
      <c r="F1821" s="2">
        <f>'Moving Avg'!D1821</f>
        <v>3.4141999999999997</v>
      </c>
      <c r="G1821" s="2">
        <f>'Moving Avg'!F1821</f>
        <v>3.3683349999999996</v>
      </c>
      <c r="H1821" s="2">
        <f>'Moving Avg'!G1821</f>
        <v>3.379074000000001</v>
      </c>
      <c r="I1821" s="2">
        <f>'Moving Avg'!H1821</f>
        <v>3.3445534999999995</v>
      </c>
      <c r="J1821" s="17" t="str">
        <f>OBV!F1821</f>
        <v>BEARISH</v>
      </c>
      <c r="K1821" s="17" t="str">
        <f>OBV!G1821</f>
        <v>NEUTRAL</v>
      </c>
      <c r="L1821" s="17" t="str">
        <f>OBV!H1821</f>
        <v>CONFIRMED BEARISH</v>
      </c>
    </row>
    <row r="1822" spans="1:12" ht="13.5" x14ac:dyDescent="0.25">
      <c r="A1822" s="3">
        <f>RSI!A1822</f>
        <v>44664</v>
      </c>
      <c r="B1822" s="2">
        <f>RSI!B1822</f>
        <v>3.4049</v>
      </c>
      <c r="C1822" s="2">
        <f>RSI!I1822</f>
        <v>55.903383609722383</v>
      </c>
      <c r="D1822" s="2">
        <f>MACD!E1822</f>
        <v>-4.5943922900331557E-2</v>
      </c>
      <c r="E1822" s="2">
        <f>MACD!F1822</f>
        <v>-2.9843658669333396E-2</v>
      </c>
      <c r="F1822" s="2">
        <f>'Moving Avg'!D1822</f>
        <v>3.4110999999999998</v>
      </c>
      <c r="G1822" s="2">
        <f>'Moving Avg'!F1822</f>
        <v>3.371445</v>
      </c>
      <c r="H1822" s="2">
        <f>'Moving Avg'!G1822</f>
        <v>3.3796960000000009</v>
      </c>
      <c r="I1822" s="2">
        <f>'Moving Avg'!H1822</f>
        <v>3.3455319999999995</v>
      </c>
      <c r="J1822" s="17" t="str">
        <f>OBV!F1822</f>
        <v>BEARISH</v>
      </c>
      <c r="K1822" s="17" t="str">
        <f>OBV!G1822</f>
        <v>NEUTRAL</v>
      </c>
      <c r="L1822" s="17" t="str">
        <f>OBV!H1822</f>
        <v>CONFIRMED BEARISH</v>
      </c>
    </row>
    <row r="1823" spans="1:12" ht="13.5" x14ac:dyDescent="0.25">
      <c r="A1823" s="3">
        <f>RSI!A1823</f>
        <v>44665</v>
      </c>
      <c r="B1823" s="2">
        <f>RSI!B1823</f>
        <v>3.4127000000000001</v>
      </c>
      <c r="C1823" s="2">
        <f>RSI!I1823</f>
        <v>57.726309752137375</v>
      </c>
      <c r="D1823" s="2">
        <f>MACD!E1823</f>
        <v>-4.9766129897146794E-2</v>
      </c>
      <c r="E1823" s="2">
        <f>MACD!F1823</f>
        <v>-3.3828152914896076E-2</v>
      </c>
      <c r="F1823" s="2">
        <f>'Moving Avg'!D1823</f>
        <v>3.4095599999999999</v>
      </c>
      <c r="G1823" s="2">
        <f>'Moving Avg'!F1823</f>
        <v>3.3761099999999997</v>
      </c>
      <c r="H1823" s="2">
        <f>'Moving Avg'!G1823</f>
        <v>3.379852000000001</v>
      </c>
      <c r="I1823" s="2">
        <f>'Moving Avg'!H1823</f>
        <v>3.3464044999999998</v>
      </c>
      <c r="J1823" s="17" t="str">
        <f>OBV!F1823</f>
        <v>BEARISH</v>
      </c>
      <c r="K1823" s="17" t="str">
        <f>OBV!G1823</f>
        <v>NEUTRAL</v>
      </c>
      <c r="L1823" s="17" t="str">
        <f>OBV!H1823</f>
        <v>CONFIRMED BEARISH</v>
      </c>
    </row>
    <row r="1824" spans="1:12" ht="13.5" x14ac:dyDescent="0.25">
      <c r="A1824" s="3">
        <f>RSI!A1824</f>
        <v>44666</v>
      </c>
      <c r="B1824" s="2">
        <f>RSI!B1824</f>
        <v>3.4049</v>
      </c>
      <c r="C1824" s="2">
        <f>RSI!I1824</f>
        <v>55.265909236361118</v>
      </c>
      <c r="D1824" s="2">
        <f>MACD!E1824</f>
        <v>-3.4652860394399632E-2</v>
      </c>
      <c r="E1824" s="2">
        <f>MACD!F1824</f>
        <v>-3.3993094410796787E-2</v>
      </c>
      <c r="F1824" s="2">
        <f>'Moving Avg'!D1824</f>
        <v>3.4064600000000005</v>
      </c>
      <c r="G1824" s="2">
        <f>'Moving Avg'!F1824</f>
        <v>3.3796099999999996</v>
      </c>
      <c r="H1824" s="2">
        <f>'Moving Avg'!G1824</f>
        <v>3.3795420000000003</v>
      </c>
      <c r="I1824" s="2">
        <f>'Moving Avg'!H1824</f>
        <v>3.3473464999999991</v>
      </c>
      <c r="J1824" s="17" t="str">
        <f>OBV!F1824</f>
        <v>BEARISH</v>
      </c>
      <c r="K1824" s="17" t="str">
        <f>OBV!G1824</f>
        <v>NEUTRAL</v>
      </c>
      <c r="L1824" s="17" t="str">
        <f>OBV!H1824</f>
        <v>CONFIRMED BEARISH</v>
      </c>
    </row>
    <row r="1825" spans="1:12" ht="13.5" x14ac:dyDescent="0.25">
      <c r="A1825" s="3">
        <f>RSI!A1825</f>
        <v>44669</v>
      </c>
      <c r="B1825" s="2">
        <f>RSI!B1825</f>
        <v>3.4203999999999999</v>
      </c>
      <c r="C1825" s="2">
        <f>RSI!I1825</f>
        <v>59.005147356263549</v>
      </c>
      <c r="D1825" s="2">
        <f>MACD!E1825</f>
        <v>-2.3123058243877725E-2</v>
      </c>
      <c r="E1825" s="2">
        <f>MACD!F1825</f>
        <v>-3.1819087177412976E-2</v>
      </c>
      <c r="F1825" s="2">
        <f>'Moving Avg'!D1825</f>
        <v>3.4095599999999999</v>
      </c>
      <c r="G1825" s="2">
        <f>'Moving Avg'!F1825</f>
        <v>3.3834949999999999</v>
      </c>
      <c r="H1825" s="2">
        <f>'Moving Avg'!G1825</f>
        <v>3.38063</v>
      </c>
      <c r="I1825" s="2">
        <f>'Moving Avg'!H1825</f>
        <v>3.3483659999999991</v>
      </c>
      <c r="J1825" s="17" t="str">
        <f>OBV!F1825</f>
        <v>BULLISH</v>
      </c>
      <c r="K1825" s="17" t="str">
        <f>OBV!G1825</f>
        <v>NEUTRAL</v>
      </c>
      <c r="L1825" s="17" t="str">
        <f>OBV!H1825</f>
        <v>CONFIRMED BULLISH</v>
      </c>
    </row>
    <row r="1826" spans="1:12" ht="13.5" x14ac:dyDescent="0.25">
      <c r="A1826" s="3">
        <f>RSI!A1826</f>
        <v>44670</v>
      </c>
      <c r="B1826" s="2">
        <f>RSI!B1826</f>
        <v>3.4127000000000001</v>
      </c>
      <c r="C1826" s="2">
        <f>RSI!I1826</f>
        <v>56.479464654058738</v>
      </c>
      <c r="D1826" s="2">
        <f>MACD!E1826</f>
        <v>-1.2990329399521716E-2</v>
      </c>
      <c r="E1826" s="2">
        <f>MACD!F1826</f>
        <v>-2.8053335621834725E-2</v>
      </c>
      <c r="F1826" s="2">
        <f>'Moving Avg'!D1826</f>
        <v>3.4111200000000004</v>
      </c>
      <c r="G1826" s="2">
        <f>'Moving Avg'!F1826</f>
        <v>3.3873849999999996</v>
      </c>
      <c r="H1826" s="2">
        <f>'Moving Avg'!G1826</f>
        <v>3.3807860000000001</v>
      </c>
      <c r="I1826" s="2">
        <f>'Moving Avg'!H1826</f>
        <v>3.3494194999999984</v>
      </c>
      <c r="J1826" s="17" t="str">
        <f>OBV!F1826</f>
        <v>BULLISH</v>
      </c>
      <c r="K1826" s="17" t="str">
        <f>OBV!G1826</f>
        <v>NEUTRAL</v>
      </c>
      <c r="L1826" s="17" t="str">
        <f>OBV!H1826</f>
        <v>CONFIRMED BULLISH</v>
      </c>
    </row>
    <row r="1827" spans="1:12" ht="13.5" x14ac:dyDescent="0.25">
      <c r="A1827" s="3">
        <f>RSI!A1827</f>
        <v>44671</v>
      </c>
      <c r="B1827" s="2">
        <f>RSI!B1827</f>
        <v>3.4359999999999999</v>
      </c>
      <c r="C1827" s="2">
        <f>RSI!I1827</f>
        <v>61.806959122871483</v>
      </c>
      <c r="D1827" s="2">
        <f>MACD!E1827</f>
        <v>-9.8608087448317505E-3</v>
      </c>
      <c r="E1827" s="2">
        <f>MACD!F1827</f>
        <v>-2.4414830246434132E-2</v>
      </c>
      <c r="F1827" s="2">
        <f>'Moving Avg'!D1827</f>
        <v>3.4173400000000003</v>
      </c>
      <c r="G1827" s="2">
        <f>'Moving Avg'!F1827</f>
        <v>3.3936049999999995</v>
      </c>
      <c r="H1827" s="2">
        <f>'Moving Avg'!G1827</f>
        <v>3.381408</v>
      </c>
      <c r="I1827" s="2">
        <f>'Moving Avg'!H1827</f>
        <v>3.3506259999999988</v>
      </c>
      <c r="J1827" s="17" t="str">
        <f>OBV!F1827</f>
        <v>BULLISH</v>
      </c>
      <c r="K1827" s="17" t="str">
        <f>OBV!G1827</f>
        <v>NEUTRAL</v>
      </c>
      <c r="L1827" s="17" t="str">
        <f>OBV!H1827</f>
        <v>CONFIRMED BULLISH</v>
      </c>
    </row>
    <row r="1828" spans="1:12" ht="13.5" x14ac:dyDescent="0.25">
      <c r="A1828" s="3">
        <f>RSI!A1828</f>
        <v>44672</v>
      </c>
      <c r="B1828" s="2">
        <f>RSI!B1828</f>
        <v>3.4203999999999999</v>
      </c>
      <c r="C1828" s="2">
        <f>RSI!I1828</f>
        <v>56.794101471523312</v>
      </c>
      <c r="D1828" s="2">
        <f>MACD!E1828</f>
        <v>-6.318753431387325E-3</v>
      </c>
      <c r="E1828" s="2">
        <f>MACD!F1828</f>
        <v>-2.0795614883424775E-2</v>
      </c>
      <c r="F1828" s="2">
        <f>'Moving Avg'!D1828</f>
        <v>3.4188800000000001</v>
      </c>
      <c r="G1828" s="2">
        <f>'Moving Avg'!F1828</f>
        <v>3.3990449999999996</v>
      </c>
      <c r="H1828" s="2">
        <f>'Moving Avg'!G1828</f>
        <v>3.382962</v>
      </c>
      <c r="I1828" s="2">
        <f>'Moving Avg'!H1828</f>
        <v>3.3518264999999987</v>
      </c>
      <c r="J1828" s="17" t="str">
        <f>OBV!F1828</f>
        <v>BULLISH</v>
      </c>
      <c r="K1828" s="17" t="str">
        <f>OBV!G1828</f>
        <v>NEUTRAL</v>
      </c>
      <c r="L1828" s="17" t="str">
        <f>OBV!H1828</f>
        <v>CONFIRMED BULLISH</v>
      </c>
    </row>
    <row r="1829" spans="1:12" ht="13.5" x14ac:dyDescent="0.25">
      <c r="A1829" s="3">
        <f>RSI!A1829</f>
        <v>44673</v>
      </c>
      <c r="B1829" s="2">
        <f>RSI!B1829</f>
        <v>3.4203999999999999</v>
      </c>
      <c r="C1829" s="2">
        <f>RSI!I1829</f>
        <v>56.794101471523319</v>
      </c>
      <c r="D1829" s="2">
        <f>MACD!E1829</f>
        <v>-3.4716302834594259E-3</v>
      </c>
      <c r="E1829" s="2">
        <f>MACD!F1829</f>
        <v>-1.7330817963431708E-2</v>
      </c>
      <c r="F1829" s="2">
        <f>'Moving Avg'!D1829</f>
        <v>3.42198</v>
      </c>
      <c r="G1829" s="2">
        <f>'Moving Avg'!F1829</f>
        <v>3.4044849999999998</v>
      </c>
      <c r="H1829" s="2">
        <f>'Moving Avg'!G1829</f>
        <v>3.3837380000000001</v>
      </c>
      <c r="I1829" s="2">
        <f>'Moving Avg'!H1829</f>
        <v>3.3526814999999983</v>
      </c>
      <c r="J1829" s="17" t="str">
        <f>OBV!F1829</f>
        <v>BULLISH</v>
      </c>
      <c r="K1829" s="17" t="str">
        <f>OBV!G1829</f>
        <v>NEUTRAL</v>
      </c>
      <c r="L1829" s="17" t="str">
        <f>OBV!H1829</f>
        <v>CONFIRMED BULLISH</v>
      </c>
    </row>
    <row r="1830" spans="1:12" ht="13.5" x14ac:dyDescent="0.25">
      <c r="A1830" s="3">
        <f>RSI!A1830</f>
        <v>44676</v>
      </c>
      <c r="B1830" s="2">
        <f>RSI!B1830</f>
        <v>3.4127000000000001</v>
      </c>
      <c r="C1830" s="2">
        <f>RSI!I1830</f>
        <v>54.274236821103052</v>
      </c>
      <c r="D1830" s="2">
        <f>MACD!E1830</f>
        <v>-3.0156605204565423E-3</v>
      </c>
      <c r="E1830" s="2">
        <f>MACD!F1830</f>
        <v>-1.4467786474836675E-2</v>
      </c>
      <c r="F1830" s="2">
        <f>'Moving Avg'!D1830</f>
        <v>3.4204400000000001</v>
      </c>
      <c r="G1830" s="2">
        <f>'Moving Avg'!F1830</f>
        <v>3.407985</v>
      </c>
      <c r="H1830" s="2">
        <f>'Moving Avg'!G1830</f>
        <v>3.3843599999999996</v>
      </c>
      <c r="I1830" s="2">
        <f>'Moving Avg'!H1830</f>
        <v>3.3534979999999983</v>
      </c>
      <c r="J1830" s="17" t="str">
        <f>OBV!F1830</f>
        <v>BULLISH</v>
      </c>
      <c r="K1830" s="17" t="str">
        <f>OBV!G1830</f>
        <v>NEUTRAL</v>
      </c>
      <c r="L1830" s="17" t="str">
        <f>OBV!H1830</f>
        <v>BULLISH DIVERGENCE</v>
      </c>
    </row>
    <row r="1831" spans="1:12" ht="13.5" x14ac:dyDescent="0.25">
      <c r="A1831" s="3">
        <f>RSI!A1831</f>
        <v>44677</v>
      </c>
      <c r="B1831" s="2">
        <f>RSI!B1831</f>
        <v>3.3426999999999998</v>
      </c>
      <c r="C1831" s="2">
        <f>RSI!I1831</f>
        <v>37.838217356163007</v>
      </c>
      <c r="D1831" s="2">
        <f>MACD!E1831</f>
        <v>2.472243544807462E-3</v>
      </c>
      <c r="E1831" s="2">
        <f>MACD!F1831</f>
        <v>-1.1079780470907848E-2</v>
      </c>
      <c r="F1831" s="2">
        <f>'Moving Avg'!D1831</f>
        <v>3.4064399999999999</v>
      </c>
      <c r="G1831" s="2">
        <f>'Moving Avg'!F1831</f>
        <v>3.407985</v>
      </c>
      <c r="H1831" s="2">
        <f>'Moving Avg'!G1831</f>
        <v>3.3831159999999998</v>
      </c>
      <c r="I1831" s="2">
        <f>'Moving Avg'!H1831</f>
        <v>3.354080999999999</v>
      </c>
      <c r="J1831" s="17" t="str">
        <f>OBV!F1831</f>
        <v>BULLISH</v>
      </c>
      <c r="K1831" s="17" t="str">
        <f>OBV!G1831</f>
        <v>NEUTRAL</v>
      </c>
      <c r="L1831" s="17" t="str">
        <f>OBV!H1831</f>
        <v>BULLISH DIVERGENCE</v>
      </c>
    </row>
    <row r="1832" spans="1:12" ht="13.5" x14ac:dyDescent="0.25">
      <c r="A1832" s="3">
        <f>RSI!A1832</f>
        <v>44678</v>
      </c>
      <c r="B1832" s="2">
        <f>RSI!B1832</f>
        <v>3.4127000000000001</v>
      </c>
      <c r="C1832" s="2">
        <f>RSI!I1832</f>
        <v>53.12533962327624</v>
      </c>
      <c r="D1832" s="2">
        <f>MACD!E1832</f>
        <v>2.2673564900159704E-3</v>
      </c>
      <c r="E1832" s="2">
        <f>MACD!F1832</f>
        <v>-8.410353078723086E-3</v>
      </c>
      <c r="F1832" s="2">
        <f>'Moving Avg'!D1832</f>
        <v>3.40178</v>
      </c>
      <c r="G1832" s="2">
        <f>'Moving Avg'!F1832</f>
        <v>3.4114850000000003</v>
      </c>
      <c r="H1832" s="2">
        <f>'Moving Avg'!G1832</f>
        <v>3.3832720000000007</v>
      </c>
      <c r="I1832" s="2">
        <f>'Moving Avg'!H1832</f>
        <v>3.3551304999999987</v>
      </c>
      <c r="J1832" s="17" t="str">
        <f>OBV!F1832</f>
        <v>BEARISH</v>
      </c>
      <c r="K1832" s="17" t="str">
        <f>OBV!G1832</f>
        <v>NEUTRAL</v>
      </c>
      <c r="L1832" s="17" t="str">
        <f>OBV!H1832</f>
        <v>CONFIRMED BEARISH</v>
      </c>
    </row>
    <row r="1833" spans="1:12" ht="13.5" x14ac:dyDescent="0.25">
      <c r="A1833" s="3">
        <f>RSI!A1833</f>
        <v>44679</v>
      </c>
      <c r="B1833" s="2">
        <f>RSI!B1833</f>
        <v>3.4127000000000001</v>
      </c>
      <c r="C1833" s="2">
        <f>RSI!I1833</f>
        <v>53.125339623276226</v>
      </c>
      <c r="D1833" s="2">
        <f>MACD!E1833</f>
        <v>3.192104734951684E-3</v>
      </c>
      <c r="E1833" s="2">
        <f>MACD!F1833</f>
        <v>-6.0898615159881327E-3</v>
      </c>
      <c r="F1833" s="2">
        <f>'Moving Avg'!D1833</f>
        <v>3.4002400000000002</v>
      </c>
      <c r="G1833" s="2">
        <f>'Moving Avg'!F1833</f>
        <v>3.4157650000000004</v>
      </c>
      <c r="H1833" s="2">
        <f>'Moving Avg'!G1833</f>
        <v>3.3834280000000008</v>
      </c>
      <c r="I1833" s="2">
        <f>'Moving Avg'!H1833</f>
        <v>3.3564134999999986</v>
      </c>
      <c r="J1833" s="17" t="str">
        <f>OBV!F1833</f>
        <v>BULLISH</v>
      </c>
      <c r="K1833" s="17" t="str">
        <f>OBV!G1833</f>
        <v>NEUTRAL</v>
      </c>
      <c r="L1833" s="17" t="str">
        <f>OBV!H1833</f>
        <v>BULLISH DIVERGENCE</v>
      </c>
    </row>
    <row r="1834" spans="1:12" ht="13.5" x14ac:dyDescent="0.25">
      <c r="A1834" s="3">
        <f>RSI!A1834</f>
        <v>44680</v>
      </c>
      <c r="B1834" s="2">
        <f>RSI!B1834</f>
        <v>3.4127000000000001</v>
      </c>
      <c r="C1834" s="2">
        <f>RSI!I1834</f>
        <v>53.125339623276226</v>
      </c>
      <c r="D1834" s="2">
        <f>MACD!E1834</f>
        <v>2.6802453287335659E-3</v>
      </c>
      <c r="E1834" s="2">
        <f>MACD!F1834</f>
        <v>-4.3358401470437935E-3</v>
      </c>
      <c r="F1834" s="2">
        <f>'Moving Avg'!D1834</f>
        <v>3.3987000000000003</v>
      </c>
      <c r="G1834" s="2">
        <f>'Moving Avg'!F1834</f>
        <v>3.4142150000000009</v>
      </c>
      <c r="H1834" s="2">
        <f>'Moving Avg'!G1834</f>
        <v>3.3834280000000008</v>
      </c>
      <c r="I1834" s="2">
        <f>'Moving Avg'!H1834</f>
        <v>3.3575409999999981</v>
      </c>
      <c r="J1834" s="17" t="str">
        <f>OBV!F1834</f>
        <v>BULLISH</v>
      </c>
      <c r="K1834" s="17" t="str">
        <f>OBV!G1834</f>
        <v>NEUTRAL</v>
      </c>
      <c r="L1834" s="17" t="str">
        <f>OBV!H1834</f>
        <v>BULLISH DIVERGENCE</v>
      </c>
    </row>
    <row r="1835" spans="1:12" ht="13.5" x14ac:dyDescent="0.25">
      <c r="A1835" s="3">
        <f>RSI!A1835</f>
        <v>44685</v>
      </c>
      <c r="B1835" s="2">
        <f>RSI!B1835</f>
        <v>3.4514999999999998</v>
      </c>
      <c r="C1835" s="2">
        <f>RSI!I1835</f>
        <v>59.944785355254631</v>
      </c>
      <c r="D1835" s="2">
        <f>MACD!E1835</f>
        <v>1.6703241947597647E-3</v>
      </c>
      <c r="E1835" s="2">
        <f>MACD!F1835</f>
        <v>-3.134607278683082E-3</v>
      </c>
      <c r="F1835" s="2">
        <f>'Moving Avg'!D1835</f>
        <v>3.40646</v>
      </c>
      <c r="G1835" s="2">
        <f>'Moving Avg'!F1835</f>
        <v>3.4146050000000003</v>
      </c>
      <c r="H1835" s="2">
        <f>'Moving Avg'!G1835</f>
        <v>3.3848260000000003</v>
      </c>
      <c r="I1835" s="2">
        <f>'Moving Avg'!H1835</f>
        <v>3.3588624999999985</v>
      </c>
      <c r="J1835" s="17" t="str">
        <f>OBV!F1835</f>
        <v>BULLISH</v>
      </c>
      <c r="K1835" s="17" t="str">
        <f>OBV!G1835</f>
        <v>NEUTRAL</v>
      </c>
      <c r="L1835" s="17" t="str">
        <f>OBV!H1835</f>
        <v>CONFIRMED BULLISH</v>
      </c>
    </row>
    <row r="1836" spans="1:12" ht="13.5" x14ac:dyDescent="0.25">
      <c r="A1836" s="3">
        <f>RSI!A1836</f>
        <v>44686</v>
      </c>
      <c r="B1836" s="2">
        <f>RSI!B1836</f>
        <v>3.4049</v>
      </c>
      <c r="C1836" s="2">
        <f>RSI!I1836</f>
        <v>50.451364490826819</v>
      </c>
      <c r="D1836" s="2">
        <f>MACD!E1836</f>
        <v>2.7728609223331979E-3</v>
      </c>
      <c r="E1836" s="2">
        <f>MACD!F1836</f>
        <v>-1.9531136384798261E-3</v>
      </c>
      <c r="F1836" s="2">
        <f>'Moving Avg'!D1836</f>
        <v>3.4188999999999998</v>
      </c>
      <c r="G1836" s="2">
        <f>'Moving Avg'!F1836</f>
        <v>3.4126650000000005</v>
      </c>
      <c r="H1836" s="2">
        <f>'Moving Avg'!G1836</f>
        <v>3.3846700000000003</v>
      </c>
      <c r="I1836" s="2">
        <f>'Moving Avg'!H1836</f>
        <v>3.3599509999999988</v>
      </c>
      <c r="J1836" s="17" t="str">
        <f>OBV!F1836</f>
        <v>BEARISH</v>
      </c>
      <c r="K1836" s="17" t="str">
        <f>OBV!G1836</f>
        <v>NEUTRAL</v>
      </c>
      <c r="L1836" s="17" t="str">
        <f>OBV!H1836</f>
        <v>BEARISH DIVERGENCE</v>
      </c>
    </row>
    <row r="1837" spans="1:12" ht="13.5" x14ac:dyDescent="0.25">
      <c r="A1837" s="3">
        <f>RSI!A1837</f>
        <v>44687</v>
      </c>
      <c r="B1837" s="2">
        <f>RSI!B1837</f>
        <v>3.4049</v>
      </c>
      <c r="C1837" s="2">
        <f>RSI!I1837</f>
        <v>50.451364490826819</v>
      </c>
      <c r="D1837" s="2">
        <f>MACD!E1837</f>
        <v>7.278576467613096E-3</v>
      </c>
      <c r="E1837" s="2">
        <f>MACD!F1837</f>
        <v>-1.0677561726124183E-4</v>
      </c>
      <c r="F1837" s="2">
        <f>'Moving Avg'!D1837</f>
        <v>3.4173400000000003</v>
      </c>
      <c r="G1837" s="2">
        <f>'Moving Avg'!F1837</f>
        <v>3.4118900000000005</v>
      </c>
      <c r="H1837" s="2">
        <f>'Moving Avg'!G1837</f>
        <v>3.3849820000000004</v>
      </c>
      <c r="I1837" s="2">
        <f>'Moving Avg'!H1837</f>
        <v>3.3610394999999982</v>
      </c>
      <c r="J1837" s="17" t="str">
        <f>OBV!F1837</f>
        <v>BEARISH</v>
      </c>
      <c r="K1837" s="17" t="str">
        <f>OBV!G1837</f>
        <v>NEUTRAL</v>
      </c>
      <c r="L1837" s="17" t="str">
        <f>OBV!H1837</f>
        <v>CONFIRMED BEARISH</v>
      </c>
    </row>
    <row r="1838" spans="1:12" ht="13.5" x14ac:dyDescent="0.25">
      <c r="A1838" s="3">
        <f>RSI!A1838</f>
        <v>44690</v>
      </c>
      <c r="B1838" s="2">
        <f>RSI!B1838</f>
        <v>3.4203999999999999</v>
      </c>
      <c r="C1838" s="2">
        <f>RSI!I1838</f>
        <v>53.304123001236881</v>
      </c>
      <c r="D1838" s="2">
        <f>MACD!E1838</f>
        <v>7.532016550466647E-3</v>
      </c>
      <c r="E1838" s="2">
        <f>MACD!F1838</f>
        <v>1.420982816284336E-3</v>
      </c>
      <c r="F1838" s="2">
        <f>'Moving Avg'!D1838</f>
        <v>3.4188800000000001</v>
      </c>
      <c r="G1838" s="2">
        <f>'Moving Avg'!F1838</f>
        <v>3.4118900000000005</v>
      </c>
      <c r="H1838" s="2">
        <f>'Moving Avg'!G1838</f>
        <v>3.3854480000000002</v>
      </c>
      <c r="I1838" s="2">
        <f>'Moving Avg'!H1838</f>
        <v>3.3622054999999982</v>
      </c>
      <c r="J1838" s="17" t="str">
        <f>OBV!F1838</f>
        <v>BEARISH</v>
      </c>
      <c r="K1838" s="17" t="str">
        <f>OBV!G1838</f>
        <v>NEUTRAL</v>
      </c>
      <c r="L1838" s="17" t="str">
        <f>OBV!H1838</f>
        <v>BEARISH DIVERGENCE</v>
      </c>
    </row>
    <row r="1839" spans="1:12" ht="13.5" x14ac:dyDescent="0.25">
      <c r="A1839" s="3">
        <f>RSI!A1839</f>
        <v>44691</v>
      </c>
      <c r="B1839" s="2">
        <f>RSI!B1839</f>
        <v>3.4203999999999999</v>
      </c>
      <c r="C1839" s="2">
        <f>RSI!I1839</f>
        <v>53.304123001236881</v>
      </c>
      <c r="D1839" s="2">
        <f>MACD!E1839</f>
        <v>7.6447457715005385E-3</v>
      </c>
      <c r="E1839" s="2">
        <f>MACD!F1839</f>
        <v>2.6657354073275769E-3</v>
      </c>
      <c r="F1839" s="2">
        <f>'Moving Avg'!D1839</f>
        <v>3.42042</v>
      </c>
      <c r="G1839" s="2">
        <f>'Moving Avg'!F1839</f>
        <v>3.4118900000000005</v>
      </c>
      <c r="H1839" s="2">
        <f>'Moving Avg'!G1839</f>
        <v>3.3859140000000001</v>
      </c>
      <c r="I1839" s="2">
        <f>'Moving Avg'!H1839</f>
        <v>3.3631769999999976</v>
      </c>
      <c r="J1839" s="17" t="str">
        <f>OBV!F1839</f>
        <v>BEARISH</v>
      </c>
      <c r="K1839" s="17" t="str">
        <f>OBV!G1839</f>
        <v>NEUTRAL</v>
      </c>
      <c r="L1839" s="17" t="str">
        <f>OBV!H1839</f>
        <v>BEARISH DIVERGENCE</v>
      </c>
    </row>
    <row r="1840" spans="1:12" ht="13.5" x14ac:dyDescent="0.25">
      <c r="A1840" s="3">
        <f>RSI!A1840</f>
        <v>44692</v>
      </c>
      <c r="B1840" s="2">
        <f>RSI!B1840</f>
        <v>3.3115999999999999</v>
      </c>
      <c r="C1840" s="2">
        <f>RSI!I1840</f>
        <v>36.293273138097639</v>
      </c>
      <c r="D1840" s="2">
        <f>MACD!E1840</f>
        <v>1.4520590650982879E-2</v>
      </c>
      <c r="E1840" s="2">
        <f>MACD!F1840</f>
        <v>5.0367064560586372E-3</v>
      </c>
      <c r="F1840" s="2">
        <f>'Moving Avg'!D1840</f>
        <v>3.3924399999999997</v>
      </c>
      <c r="G1840" s="2">
        <f>'Moving Avg'!F1840</f>
        <v>3.4072249999999995</v>
      </c>
      <c r="H1840" s="2">
        <f>'Moving Avg'!G1840</f>
        <v>3.3845140000000002</v>
      </c>
      <c r="I1840" s="2">
        <f>'Moving Avg'!H1840</f>
        <v>3.3634489999999975</v>
      </c>
      <c r="J1840" s="17" t="str">
        <f>OBV!F1840</f>
        <v>BEARISH</v>
      </c>
      <c r="K1840" s="17" t="str">
        <f>OBV!G1840</f>
        <v>NEUTRAL</v>
      </c>
      <c r="L1840" s="17" t="str">
        <f>OBV!H1840</f>
        <v>CONFIRMED BEARISH</v>
      </c>
    </row>
    <row r="1841" spans="1:12" ht="13.5" x14ac:dyDescent="0.25">
      <c r="A1841" s="3">
        <f>RSI!A1841</f>
        <v>44693</v>
      </c>
      <c r="B1841" s="2">
        <f>RSI!B1841</f>
        <v>3.4049</v>
      </c>
      <c r="C1841" s="2">
        <f>RSI!I1841</f>
        <v>50.794797701324242</v>
      </c>
      <c r="D1841" s="2">
        <f>MACD!E1841</f>
        <v>3.2139666602524208E-3</v>
      </c>
      <c r="E1841" s="2">
        <f>MACD!F1841</f>
        <v>4.6721584968973939E-3</v>
      </c>
      <c r="F1841" s="2">
        <f>'Moving Avg'!D1841</f>
        <v>3.3924399999999997</v>
      </c>
      <c r="G1841" s="2">
        <f>'Moving Avg'!F1841</f>
        <v>3.4072250000000004</v>
      </c>
      <c r="H1841" s="2">
        <f>'Moving Avg'!G1841</f>
        <v>3.3849800000000005</v>
      </c>
      <c r="I1841" s="2">
        <f>'Moving Avg'!H1841</f>
        <v>3.3641874999999977</v>
      </c>
      <c r="J1841" s="17" t="str">
        <f>OBV!F1841</f>
        <v>BEARISH</v>
      </c>
      <c r="K1841" s="17" t="str">
        <f>OBV!G1841</f>
        <v>NEUTRAL</v>
      </c>
      <c r="L1841" s="17" t="str">
        <f>OBV!H1841</f>
        <v>NEUTRAL</v>
      </c>
    </row>
    <row r="1842" spans="1:12" ht="13.5" x14ac:dyDescent="0.25">
      <c r="A1842" s="3">
        <f>RSI!A1842</f>
        <v>44694</v>
      </c>
      <c r="B1842" s="2">
        <f>RSI!B1842</f>
        <v>3.3426999999999998</v>
      </c>
      <c r="C1842" s="2">
        <f>RSI!I1842</f>
        <v>43.659663038883942</v>
      </c>
      <c r="D1842" s="2">
        <f>MACD!E1842</f>
        <v>8.9866804377685128E-3</v>
      </c>
      <c r="E1842" s="2">
        <f>MACD!F1842</f>
        <v>5.5350628850716179E-3</v>
      </c>
      <c r="F1842" s="2">
        <f>'Moving Avg'!D1842</f>
        <v>3.38</v>
      </c>
      <c r="G1842" s="2">
        <f>'Moving Avg'!F1842</f>
        <v>3.404115</v>
      </c>
      <c r="H1842" s="2">
        <f>'Moving Avg'!G1842</f>
        <v>3.3838920000000008</v>
      </c>
      <c r="I1842" s="2">
        <f>'Moving Avg'!H1842</f>
        <v>3.3646539999999976</v>
      </c>
      <c r="J1842" s="17" t="str">
        <f>OBV!F1842</f>
        <v>BEARISH</v>
      </c>
      <c r="K1842" s="17" t="str">
        <f>OBV!G1842</f>
        <v>NEUTRAL</v>
      </c>
      <c r="L1842" s="17" t="str">
        <f>OBV!H1842</f>
        <v>CONFIRMED BEARISH</v>
      </c>
    </row>
    <row r="1843" spans="1:12" ht="13.5" x14ac:dyDescent="0.25">
      <c r="A1843" s="3">
        <f>RSI!A1843</f>
        <v>44697</v>
      </c>
      <c r="B1843" s="2">
        <f>RSI!B1843</f>
        <v>3.3426999999999998</v>
      </c>
      <c r="C1843" s="2">
        <f>RSI!I1843</f>
        <v>43.659663038883942</v>
      </c>
      <c r="D1843" s="2">
        <f>MACD!E1843</f>
        <v>1.4204770372429287E-2</v>
      </c>
      <c r="E1843" s="2">
        <f>MACD!F1843</f>
        <v>7.2690043825431525E-3</v>
      </c>
      <c r="F1843" s="2">
        <f>'Moving Avg'!D1843</f>
        <v>3.3644599999999998</v>
      </c>
      <c r="G1843" s="2">
        <f>'Moving Avg'!F1843</f>
        <v>3.4006149999999997</v>
      </c>
      <c r="H1843" s="2">
        <f>'Moving Avg'!G1843</f>
        <v>3.3829600000000011</v>
      </c>
      <c r="I1843" s="2">
        <f>'Moving Avg'!H1843</f>
        <v>3.3651594999999981</v>
      </c>
      <c r="J1843" s="17" t="str">
        <f>OBV!F1843</f>
        <v>BEARISH</v>
      </c>
      <c r="K1843" s="17" t="str">
        <f>OBV!G1843</f>
        <v>NEUTRAL</v>
      </c>
      <c r="L1843" s="17" t="str">
        <f>OBV!H1843</f>
        <v>CONFIRMED BEARISH</v>
      </c>
    </row>
    <row r="1844" spans="1:12" ht="13.5" x14ac:dyDescent="0.25">
      <c r="A1844" s="3">
        <f>RSI!A1844</f>
        <v>44698</v>
      </c>
      <c r="B1844" s="2">
        <f>RSI!B1844</f>
        <v>3.3426999999999998</v>
      </c>
      <c r="C1844" s="2">
        <f>RSI!I1844</f>
        <v>43.659663038883949</v>
      </c>
      <c r="D1844" s="2">
        <f>MACD!E1844</f>
        <v>1.8928860544913828E-2</v>
      </c>
      <c r="E1844" s="2">
        <f>MACD!F1844</f>
        <v>9.6009756150172883E-3</v>
      </c>
      <c r="F1844" s="2">
        <f>'Moving Avg'!D1844</f>
        <v>3.3489200000000006</v>
      </c>
      <c r="G1844" s="2">
        <f>'Moving Avg'!F1844</f>
        <v>3.3975049999999998</v>
      </c>
      <c r="H1844" s="2">
        <f>'Moving Avg'!G1844</f>
        <v>3.3821820000000002</v>
      </c>
      <c r="I1844" s="2">
        <f>'Moving Avg'!H1844</f>
        <v>3.3655479999999982</v>
      </c>
      <c r="J1844" s="17" t="str">
        <f>OBV!F1844</f>
        <v>BEARISH</v>
      </c>
      <c r="K1844" s="17" t="str">
        <f>OBV!G1844</f>
        <v>NEUTRAL</v>
      </c>
      <c r="L1844" s="17" t="str">
        <f>OBV!H1844</f>
        <v>CONFIRMED BEARISH</v>
      </c>
    </row>
    <row r="1845" spans="1:12" ht="13.5" x14ac:dyDescent="0.25">
      <c r="A1845" s="3">
        <f>RSI!A1845</f>
        <v>44699</v>
      </c>
      <c r="B1845" s="2">
        <f>RSI!B1845</f>
        <v>3.3426999999999998</v>
      </c>
      <c r="C1845" s="2">
        <f>RSI!I1845</f>
        <v>43.659663038883949</v>
      </c>
      <c r="D1845" s="2">
        <f>MACD!E1845</f>
        <v>2.9181308850479315E-2</v>
      </c>
      <c r="E1845" s="2">
        <f>MACD!F1845</f>
        <v>1.3517042262109695E-2</v>
      </c>
      <c r="F1845" s="2">
        <f>'Moving Avg'!D1845</f>
        <v>3.35514</v>
      </c>
      <c r="G1845" s="2">
        <f>'Moving Avg'!F1845</f>
        <v>3.3936199999999994</v>
      </c>
      <c r="H1845" s="2">
        <f>'Moving Avg'!G1845</f>
        <v>3.381872</v>
      </c>
      <c r="I1845" s="2">
        <f>'Moving Avg'!H1845</f>
        <v>3.3654704999999985</v>
      </c>
      <c r="J1845" s="17" t="str">
        <f>OBV!F1845</f>
        <v>BEARISH</v>
      </c>
      <c r="K1845" s="17" t="str">
        <f>OBV!G1845</f>
        <v>NEUTRAL</v>
      </c>
      <c r="L1845" s="17" t="str">
        <f>OBV!H1845</f>
        <v>BEARISH DIVERGENCE</v>
      </c>
    </row>
    <row r="1846" spans="1:12" ht="13.5" x14ac:dyDescent="0.25">
      <c r="A1846" s="3">
        <f>RSI!A1846</f>
        <v>44700</v>
      </c>
      <c r="B1846" s="2">
        <f>RSI!B1846</f>
        <v>3.3426999999999998</v>
      </c>
      <c r="C1846" s="2">
        <f>RSI!I1846</f>
        <v>43.659663038883949</v>
      </c>
      <c r="D1846" s="2">
        <f>MACD!E1846</f>
        <v>3.0951958561671766E-2</v>
      </c>
      <c r="E1846" s="2">
        <f>MACD!F1846</f>
        <v>1.7004025522022112E-2</v>
      </c>
      <c r="F1846" s="2">
        <f>'Moving Avg'!D1846</f>
        <v>3.3426999999999998</v>
      </c>
      <c r="G1846" s="2">
        <f>'Moving Avg'!F1846</f>
        <v>3.3901199999999996</v>
      </c>
      <c r="H1846" s="2">
        <f>'Moving Avg'!G1846</f>
        <v>3.3807840000000002</v>
      </c>
      <c r="I1846" s="2">
        <f>'Moving Avg'!H1846</f>
        <v>3.3653929999999987</v>
      </c>
      <c r="J1846" s="17" t="str">
        <f>OBV!F1846</f>
        <v>BEARISH</v>
      </c>
      <c r="K1846" s="17" t="str">
        <f>OBV!G1846</f>
        <v>NEUTRAL</v>
      </c>
      <c r="L1846" s="17" t="str">
        <f>OBV!H1846</f>
        <v>CONFIRMED BEARISH</v>
      </c>
    </row>
    <row r="1847" spans="1:12" ht="13.5" x14ac:dyDescent="0.25">
      <c r="A1847" s="3">
        <f>RSI!A1847</f>
        <v>44701</v>
      </c>
      <c r="B1847" s="2">
        <f>RSI!B1847</f>
        <v>3.3349000000000002</v>
      </c>
      <c r="C1847" s="2">
        <f>RSI!I1847</f>
        <v>42.573366081577511</v>
      </c>
      <c r="D1847" s="2">
        <f>MACD!E1847</f>
        <v>3.3273100545521128E-2</v>
      </c>
      <c r="E1847" s="2">
        <f>MACD!F1847</f>
        <v>2.0257840526721915E-2</v>
      </c>
      <c r="F1847" s="2">
        <f>'Moving Avg'!D1847</f>
        <v>3.3411400000000002</v>
      </c>
      <c r="G1847" s="2">
        <f>'Moving Avg'!F1847</f>
        <v>3.385065</v>
      </c>
      <c r="H1847" s="2">
        <f>'Moving Avg'!G1847</f>
        <v>3.3798500000000007</v>
      </c>
      <c r="I1847" s="2">
        <f>'Moving Avg'!H1847</f>
        <v>3.3654704999999985</v>
      </c>
      <c r="J1847" s="17" t="str">
        <f>OBV!F1847</f>
        <v>BEARISH</v>
      </c>
      <c r="K1847" s="17" t="str">
        <f>OBV!G1847</f>
        <v>NEUTRAL</v>
      </c>
      <c r="L1847" s="17" t="str">
        <f>OBV!H1847</f>
        <v>CONFIRMED BEARISH</v>
      </c>
    </row>
    <row r="1848" spans="1:12" ht="13.5" x14ac:dyDescent="0.25">
      <c r="A1848" s="3">
        <f>RSI!A1848</f>
        <v>44704</v>
      </c>
      <c r="B1848" s="2">
        <f>RSI!B1848</f>
        <v>3.3349000000000002</v>
      </c>
      <c r="C1848" s="2">
        <f>RSI!I1848</f>
        <v>42.573366081577511</v>
      </c>
      <c r="D1848" s="2">
        <f>MACD!E1848</f>
        <v>3.789481462921529E-2</v>
      </c>
      <c r="E1848" s="2">
        <f>MACD!F1848</f>
        <v>2.3785235347220594E-2</v>
      </c>
      <c r="F1848" s="2">
        <f>'Moving Avg'!D1848</f>
        <v>3.3395800000000002</v>
      </c>
      <c r="G1848" s="2">
        <f>'Moving Avg'!F1848</f>
        <v>3.3807900000000002</v>
      </c>
      <c r="H1848" s="2">
        <f>'Moving Avg'!G1848</f>
        <v>3.3790720000000003</v>
      </c>
      <c r="I1848" s="2">
        <f>'Moving Avg'!H1848</f>
        <v>3.365625999999998</v>
      </c>
      <c r="J1848" s="17" t="str">
        <f>OBV!F1848</f>
        <v>BEARISH</v>
      </c>
      <c r="K1848" s="17" t="str">
        <f>OBV!G1848</f>
        <v>NEUTRAL</v>
      </c>
      <c r="L1848" s="17" t="str">
        <f>OBV!H1848</f>
        <v>CONFIRMED BEARISH</v>
      </c>
    </row>
    <row r="1849" spans="1:12" ht="13.5" x14ac:dyDescent="0.25">
      <c r="A1849" s="3">
        <f>RSI!A1849</f>
        <v>44705</v>
      </c>
      <c r="B1849" s="2">
        <f>RSI!B1849</f>
        <v>3.3426999999999998</v>
      </c>
      <c r="C1849" s="2">
        <f>RSI!I1849</f>
        <v>44.183997907808028</v>
      </c>
      <c r="D1849" s="2">
        <f>MACD!E1849</f>
        <v>4.1480547149155278E-2</v>
      </c>
      <c r="E1849" s="2">
        <f>MACD!F1849</f>
        <v>2.7324297707607532E-2</v>
      </c>
      <c r="F1849" s="2">
        <f>'Moving Avg'!D1849</f>
        <v>3.3395800000000002</v>
      </c>
      <c r="G1849" s="2">
        <f>'Moving Avg'!F1849</f>
        <v>3.3769049999999998</v>
      </c>
      <c r="H1849" s="2">
        <f>'Moving Avg'!G1849</f>
        <v>3.3781400000000006</v>
      </c>
      <c r="I1849" s="2">
        <f>'Moving Avg'!H1849</f>
        <v>3.3658979999999987</v>
      </c>
      <c r="J1849" s="17" t="str">
        <f>OBV!F1849</f>
        <v>BULLISH</v>
      </c>
      <c r="K1849" s="17" t="str">
        <f>OBV!G1849</f>
        <v>NEUTRAL</v>
      </c>
      <c r="L1849" s="17" t="str">
        <f>OBV!H1849</f>
        <v>NEUTRAL</v>
      </c>
    </row>
    <row r="1850" spans="1:12" ht="13.5" x14ac:dyDescent="0.25">
      <c r="A1850" s="3">
        <f>RSI!A1850</f>
        <v>44706</v>
      </c>
      <c r="B1850" s="2">
        <f>RSI!B1850</f>
        <v>3.3971</v>
      </c>
      <c r="C1850" s="2">
        <f>RSI!I1850</f>
        <v>53.896032057384829</v>
      </c>
      <c r="D1850" s="2">
        <f>MACD!E1850</f>
        <v>2.3934547873904144E-2</v>
      </c>
      <c r="E1850" s="2">
        <f>MACD!F1850</f>
        <v>2.6646347740866858E-2</v>
      </c>
      <c r="F1850" s="2">
        <f>'Moving Avg'!D1850</f>
        <v>3.3504599999999995</v>
      </c>
      <c r="G1850" s="2">
        <f>'Moving Avg'!F1850</f>
        <v>3.3761249999999996</v>
      </c>
      <c r="H1850" s="2">
        <f>'Moving Avg'!G1850</f>
        <v>3.3795400000000004</v>
      </c>
      <c r="I1850" s="2">
        <f>'Moving Avg'!H1850</f>
        <v>3.3662089999999982</v>
      </c>
      <c r="J1850" s="17" t="str">
        <f>OBV!F1850</f>
        <v>BULLISH</v>
      </c>
      <c r="K1850" s="17" t="str">
        <f>OBV!G1850</f>
        <v>NEUTRAL</v>
      </c>
      <c r="L1850" s="17" t="str">
        <f>OBV!H1850</f>
        <v>CONFIRMED BULLISH</v>
      </c>
    </row>
    <row r="1851" spans="1:12" ht="13.5" x14ac:dyDescent="0.25">
      <c r="A1851" s="3">
        <f>RSI!A1851</f>
        <v>44707</v>
      </c>
      <c r="B1851" s="2">
        <f>RSI!B1851</f>
        <v>3.4049</v>
      </c>
      <c r="C1851" s="2">
        <f>RSI!I1851</f>
        <v>55.102332914115863</v>
      </c>
      <c r="D1851" s="2">
        <f>MACD!E1851</f>
        <v>2.2716633366241634E-2</v>
      </c>
      <c r="E1851" s="2">
        <f>MACD!F1851</f>
        <v>2.5860404865941815E-2</v>
      </c>
      <c r="F1851" s="2">
        <f>'Moving Avg'!D1851</f>
        <v>3.3628999999999998</v>
      </c>
      <c r="G1851" s="2">
        <f>'Moving Avg'!F1851</f>
        <v>3.379235</v>
      </c>
      <c r="H1851" s="2">
        <f>'Moving Avg'!G1851</f>
        <v>3.3807840000000002</v>
      </c>
      <c r="I1851" s="2">
        <f>'Moving Avg'!H1851</f>
        <v>3.3667919999999985</v>
      </c>
      <c r="J1851" s="17" t="str">
        <f>OBV!F1851</f>
        <v>BULLISH</v>
      </c>
      <c r="K1851" s="17" t="str">
        <f>OBV!G1851</f>
        <v>NEUTRAL</v>
      </c>
      <c r="L1851" s="17" t="str">
        <f>OBV!H1851</f>
        <v>CONFIRMED BULLISH</v>
      </c>
    </row>
    <row r="1852" spans="1:12" ht="13.5" x14ac:dyDescent="0.25">
      <c r="A1852" s="3">
        <f>RSI!A1852</f>
        <v>44708</v>
      </c>
      <c r="B1852" s="2">
        <f>RSI!B1852</f>
        <v>3.4049</v>
      </c>
      <c r="C1852" s="2">
        <f>RSI!I1852</f>
        <v>55.102332914115863</v>
      </c>
      <c r="D1852" s="2">
        <f>MACD!E1852</f>
        <v>1.1934317061192523E-2</v>
      </c>
      <c r="E1852" s="2">
        <f>MACD!F1852</f>
        <v>2.3075187304991959E-2</v>
      </c>
      <c r="F1852" s="2">
        <f>'Moving Avg'!D1852</f>
        <v>3.3769</v>
      </c>
      <c r="G1852" s="2">
        <f>'Moving Avg'!F1852</f>
        <v>3.3788449999999997</v>
      </c>
      <c r="H1852" s="2">
        <f>'Moving Avg'!G1852</f>
        <v>3.3820280000000009</v>
      </c>
      <c r="I1852" s="2">
        <f>'Moving Avg'!H1852</f>
        <v>3.3672974999999985</v>
      </c>
      <c r="J1852" s="17" t="str">
        <f>OBV!F1852</f>
        <v>BULLISH</v>
      </c>
      <c r="K1852" s="17" t="str">
        <f>OBV!G1852</f>
        <v>NEUTRAL</v>
      </c>
      <c r="L1852" s="17" t="str">
        <f>OBV!H1852</f>
        <v>CONFIRMED BULLISH</v>
      </c>
    </row>
    <row r="1853" spans="1:12" ht="13.5" x14ac:dyDescent="0.25">
      <c r="A1853" s="3">
        <f>RSI!A1853</f>
        <v>44711</v>
      </c>
      <c r="B1853" s="2">
        <f>RSI!B1853</f>
        <v>3.4127000000000001</v>
      </c>
      <c r="C1853" s="2">
        <f>RSI!I1853</f>
        <v>56.424626279596787</v>
      </c>
      <c r="D1853" s="2">
        <f>MACD!E1853</f>
        <v>2.0640200465678049E-3</v>
      </c>
      <c r="E1853" s="2">
        <f>MACD!F1853</f>
        <v>1.8872953853307128E-2</v>
      </c>
      <c r="F1853" s="2">
        <f>'Moving Avg'!D1853</f>
        <v>3.3924599999999998</v>
      </c>
      <c r="G1853" s="2">
        <f>'Moving Avg'!F1853</f>
        <v>3.3788449999999997</v>
      </c>
      <c r="H1853" s="2">
        <f>'Moving Avg'!G1853</f>
        <v>3.3838940000000006</v>
      </c>
      <c r="I1853" s="2">
        <f>'Moving Avg'!H1853</f>
        <v>3.3678419999999987</v>
      </c>
      <c r="J1853" s="17" t="str">
        <f>OBV!F1853</f>
        <v>BULLISH</v>
      </c>
      <c r="K1853" s="17" t="str">
        <f>OBV!G1853</f>
        <v>NEUTRAL</v>
      </c>
      <c r="L1853" s="17" t="str">
        <f>OBV!H1853</f>
        <v>CONFIRMED BULLISH</v>
      </c>
    </row>
    <row r="1854" spans="1:12" ht="13.5" x14ac:dyDescent="0.25">
      <c r="A1854" s="3">
        <f>RSI!A1854</f>
        <v>44712</v>
      </c>
      <c r="B1854" s="2">
        <f>RSI!B1854</f>
        <v>3.4127000000000001</v>
      </c>
      <c r="C1854" s="2">
        <f>RSI!I1854</f>
        <v>56.424626279596787</v>
      </c>
      <c r="D1854" s="2">
        <f>MACD!E1854</f>
        <v>-6.4903610337969653E-3</v>
      </c>
      <c r="E1854" s="2">
        <f>MACD!F1854</f>
        <v>1.3800290875886309E-2</v>
      </c>
      <c r="F1854" s="2">
        <f>'Moving Avg'!D1854</f>
        <v>3.40646</v>
      </c>
      <c r="G1854" s="2">
        <f>'Moving Avg'!F1854</f>
        <v>3.3788449999999997</v>
      </c>
      <c r="H1854" s="2">
        <f>'Moving Avg'!G1854</f>
        <v>3.3854500000000005</v>
      </c>
      <c r="I1854" s="2">
        <f>'Moving Avg'!H1854</f>
        <v>3.3683864999999993</v>
      </c>
      <c r="J1854" s="17" t="str">
        <f>OBV!F1854</f>
        <v>BULLISH</v>
      </c>
      <c r="K1854" s="17" t="str">
        <f>OBV!G1854</f>
        <v>NEUTRAL</v>
      </c>
      <c r="L1854" s="17" t="str">
        <f>OBV!H1854</f>
        <v>CONFIRMED BULLISH</v>
      </c>
    </row>
    <row r="1855" spans="1:12" ht="13.5" x14ac:dyDescent="0.25">
      <c r="A1855" s="3">
        <f>RSI!A1855</f>
        <v>44713</v>
      </c>
      <c r="B1855" s="2">
        <f>RSI!B1855</f>
        <v>3.4049</v>
      </c>
      <c r="C1855" s="2">
        <f>RSI!I1855</f>
        <v>54.561012838834735</v>
      </c>
      <c r="D1855" s="2">
        <f>MACD!E1855</f>
        <v>-1.3338490244524159E-2</v>
      </c>
      <c r="E1855" s="2">
        <f>MACD!F1855</f>
        <v>8.3725346518042157E-3</v>
      </c>
      <c r="F1855" s="2">
        <f>'Moving Avg'!D1855</f>
        <v>3.4080200000000005</v>
      </c>
      <c r="G1855" s="2">
        <f>'Moving Avg'!F1855</f>
        <v>3.3765149999999999</v>
      </c>
      <c r="H1855" s="2">
        <f>'Moving Avg'!G1855</f>
        <v>3.3866939999999999</v>
      </c>
      <c r="I1855" s="2">
        <f>'Moving Avg'!H1855</f>
        <v>3.368930999999999</v>
      </c>
      <c r="J1855" s="17" t="str">
        <f>OBV!F1855</f>
        <v>BEARISH</v>
      </c>
      <c r="K1855" s="17" t="str">
        <f>OBV!G1855</f>
        <v>NEUTRAL</v>
      </c>
      <c r="L1855" s="17" t="str">
        <f>OBV!H1855</f>
        <v>BEARISH DIVERGENCE</v>
      </c>
    </row>
    <row r="1856" spans="1:12" ht="13.5" x14ac:dyDescent="0.25">
      <c r="A1856" s="3">
        <f>RSI!A1856</f>
        <v>44714</v>
      </c>
      <c r="B1856" s="2">
        <f>RSI!B1856</f>
        <v>3.3893</v>
      </c>
      <c r="C1856" s="2">
        <f>RSI!I1856</f>
        <v>50.937424883504569</v>
      </c>
      <c r="D1856" s="2">
        <f>MACD!E1856</f>
        <v>-1.8105104409685602E-2</v>
      </c>
      <c r="E1856" s="2">
        <f>MACD!F1856</f>
        <v>3.077006839506252E-3</v>
      </c>
      <c r="F1856" s="2">
        <f>'Moving Avg'!D1856</f>
        <v>3.4049</v>
      </c>
      <c r="G1856" s="2">
        <f>'Moving Avg'!F1856</f>
        <v>3.3757350000000002</v>
      </c>
      <c r="H1856" s="2">
        <f>'Moving Avg'!G1856</f>
        <v>3.3877819999999996</v>
      </c>
      <c r="I1856" s="2">
        <f>'Moving Avg'!H1856</f>
        <v>3.3695139999999992</v>
      </c>
      <c r="J1856" s="17" t="str">
        <f>OBV!F1856</f>
        <v>BEARISH</v>
      </c>
      <c r="K1856" s="17" t="str">
        <f>OBV!G1856</f>
        <v>NEUTRAL</v>
      </c>
      <c r="L1856" s="17" t="str">
        <f>OBV!H1856</f>
        <v>CONFIRMED BEARISH</v>
      </c>
    </row>
    <row r="1857" spans="1:12" ht="13.5" x14ac:dyDescent="0.25">
      <c r="A1857" s="3">
        <f>RSI!A1857</f>
        <v>44715</v>
      </c>
      <c r="B1857" s="2">
        <f>RSI!B1857</f>
        <v>3.4127000000000001</v>
      </c>
      <c r="C1857" s="2">
        <f>RSI!I1857</f>
        <v>55.691038687181596</v>
      </c>
      <c r="D1857" s="2">
        <f>MACD!E1857</f>
        <v>-2.5097692665471349E-2</v>
      </c>
      <c r="E1857" s="2">
        <f>MACD!F1857</f>
        <v>-2.5579330614892686E-3</v>
      </c>
      <c r="F1857" s="2">
        <f>'Moving Avg'!D1857</f>
        <v>3.40646</v>
      </c>
      <c r="G1857" s="2">
        <f>'Moving Avg'!F1857</f>
        <v>3.3761249999999996</v>
      </c>
      <c r="H1857" s="2">
        <f>'Moving Avg'!G1857</f>
        <v>3.3898039999999994</v>
      </c>
      <c r="I1857" s="2">
        <f>'Moving Avg'!H1857</f>
        <v>3.3702139999999989</v>
      </c>
      <c r="J1857" s="17" t="str">
        <f>OBV!F1857</f>
        <v>BEARISH</v>
      </c>
      <c r="K1857" s="17" t="str">
        <f>OBV!G1857</f>
        <v>NEUTRAL</v>
      </c>
      <c r="L1857" s="17" t="str">
        <f>OBV!H1857</f>
        <v>BEARISH DIVERGENCE</v>
      </c>
    </row>
    <row r="1858" spans="1:12" ht="13.5" x14ac:dyDescent="0.25">
      <c r="A1858" s="3">
        <f>RSI!A1858</f>
        <v>44718</v>
      </c>
      <c r="B1858" s="2">
        <f>RSI!B1858</f>
        <v>3.4127000000000001</v>
      </c>
      <c r="C1858" s="2">
        <f>RSI!I1858</f>
        <v>55.691038687181596</v>
      </c>
      <c r="D1858" s="2">
        <f>MACD!E1858</f>
        <v>-3.1176812322676994E-2</v>
      </c>
      <c r="E1858" s="2">
        <f>MACD!F1858</f>
        <v>-8.2817089137268152E-3</v>
      </c>
      <c r="F1858" s="2">
        <f>'Moving Avg'!D1858</f>
        <v>3.4064600000000005</v>
      </c>
      <c r="G1858" s="2">
        <f>'Moving Avg'!F1858</f>
        <v>3.3757399999999995</v>
      </c>
      <c r="H1858" s="2">
        <f>'Moving Avg'!G1858</f>
        <v>3.3918259999999991</v>
      </c>
      <c r="I1858" s="2">
        <f>'Moving Avg'!H1858</f>
        <v>3.3709139999999991</v>
      </c>
      <c r="J1858" s="17" t="str">
        <f>OBV!F1858</f>
        <v>BEARISH</v>
      </c>
      <c r="K1858" s="17" t="str">
        <f>OBV!G1858</f>
        <v>NEUTRAL</v>
      </c>
      <c r="L1858" s="17" t="str">
        <f>OBV!H1858</f>
        <v>NEUTRAL</v>
      </c>
    </row>
    <row r="1859" spans="1:12" ht="13.5" x14ac:dyDescent="0.25">
      <c r="A1859" s="3">
        <f>RSI!A1859</f>
        <v>44719</v>
      </c>
      <c r="B1859" s="2">
        <f>RSI!B1859</f>
        <v>3.3971</v>
      </c>
      <c r="C1859" s="2">
        <f>RSI!I1859</f>
        <v>51.809856299167983</v>
      </c>
      <c r="D1859" s="2">
        <f>MACD!E1859</f>
        <v>-3.4115418181483115E-2</v>
      </c>
      <c r="E1859" s="2">
        <f>MACD!F1859</f>
        <v>-1.3448450767278075E-2</v>
      </c>
      <c r="F1859" s="2">
        <f>'Moving Avg'!D1859</f>
        <v>3.40334</v>
      </c>
      <c r="G1859" s="2">
        <f>'Moving Avg'!F1859</f>
        <v>3.3745749999999992</v>
      </c>
      <c r="H1859" s="2">
        <f>'Moving Avg'!G1859</f>
        <v>3.3935359999999988</v>
      </c>
      <c r="I1859" s="2">
        <f>'Moving Avg'!H1859</f>
        <v>3.3714194999999982</v>
      </c>
      <c r="J1859" s="17" t="str">
        <f>OBV!F1859</f>
        <v>BEARISH</v>
      </c>
      <c r="K1859" s="17" t="str">
        <f>OBV!G1859</f>
        <v>NEUTRAL</v>
      </c>
      <c r="L1859" s="17" t="str">
        <f>OBV!H1859</f>
        <v>CONFIRMED BEARISH</v>
      </c>
    </row>
    <row r="1860" spans="1:12" ht="13.5" x14ac:dyDescent="0.25">
      <c r="A1860" s="3">
        <f>RSI!A1860</f>
        <v>44720</v>
      </c>
      <c r="B1860" s="2">
        <f>RSI!B1860</f>
        <v>3.3816000000000002</v>
      </c>
      <c r="C1860" s="2">
        <f>RSI!I1860</f>
        <v>48.214451855047677</v>
      </c>
      <c r="D1860" s="2">
        <f>MACD!E1860</f>
        <v>-2.7131529117225828E-2</v>
      </c>
      <c r="E1860" s="2">
        <f>MACD!F1860</f>
        <v>-1.6185066437267626E-2</v>
      </c>
      <c r="F1860" s="2">
        <f>'Moving Avg'!D1860</f>
        <v>3.3986800000000001</v>
      </c>
      <c r="G1860" s="2">
        <f>'Moving Avg'!F1860</f>
        <v>3.3780750000000004</v>
      </c>
      <c r="H1860" s="2">
        <f>'Moving Avg'!G1860</f>
        <v>3.3943139999999987</v>
      </c>
      <c r="I1860" s="2">
        <f>'Moving Avg'!H1860</f>
        <v>3.3721194999999988</v>
      </c>
      <c r="J1860" s="17" t="str">
        <f>OBV!F1860</f>
        <v>BEARISH</v>
      </c>
      <c r="K1860" s="17" t="str">
        <f>OBV!G1860</f>
        <v>NEUTRAL</v>
      </c>
      <c r="L1860" s="17" t="str">
        <f>OBV!H1860</f>
        <v>CONFIRMED BEARISH</v>
      </c>
    </row>
    <row r="1861" spans="1:12" ht="13.5" x14ac:dyDescent="0.25">
      <c r="A1861" s="3">
        <f>RSI!A1861</f>
        <v>44721</v>
      </c>
      <c r="B1861" s="2">
        <f>RSI!B1861</f>
        <v>3.3893</v>
      </c>
      <c r="C1861" s="2">
        <f>RSI!I1861</f>
        <v>50.068222909344968</v>
      </c>
      <c r="D1861" s="2">
        <f>MACD!E1861</f>
        <v>-2.0544362139619743E-2</v>
      </c>
      <c r="E1861" s="2">
        <f>MACD!F1861</f>
        <v>-1.7056925577738049E-2</v>
      </c>
      <c r="F1861" s="2">
        <f>'Moving Avg'!D1861</f>
        <v>3.3986800000000001</v>
      </c>
      <c r="G1861" s="2">
        <f>'Moving Avg'!F1861</f>
        <v>3.3772950000000002</v>
      </c>
      <c r="H1861" s="2">
        <f>'Moving Avg'!G1861</f>
        <v>3.3952459999999984</v>
      </c>
      <c r="I1861" s="2">
        <f>'Moving Avg'!H1861</f>
        <v>3.3726244999999988</v>
      </c>
      <c r="J1861" s="17" t="str">
        <f>OBV!F1861</f>
        <v>BEARISH</v>
      </c>
      <c r="K1861" s="17" t="str">
        <f>OBV!G1861</f>
        <v>NEUTRAL</v>
      </c>
      <c r="L1861" s="17" t="str">
        <f>OBV!H1861</f>
        <v>NEUTRAL</v>
      </c>
    </row>
    <row r="1862" spans="1:12" ht="13.5" x14ac:dyDescent="0.25">
      <c r="A1862" s="3">
        <f>RSI!A1862</f>
        <v>44722</v>
      </c>
      <c r="B1862" s="2">
        <f>RSI!B1862</f>
        <v>3.3816000000000002</v>
      </c>
      <c r="C1862" s="2">
        <f>RSI!I1862</f>
        <v>48.20970530526612</v>
      </c>
      <c r="D1862" s="2">
        <f>MACD!E1862</f>
        <v>-1.4401204397739065E-2</v>
      </c>
      <c r="E1862" s="2">
        <f>MACD!F1862</f>
        <v>-1.6525781341738252E-2</v>
      </c>
      <c r="F1862" s="2">
        <f>'Moving Avg'!D1862</f>
        <v>3.3924599999999998</v>
      </c>
      <c r="G1862" s="2">
        <f>'Moving Avg'!F1862</f>
        <v>3.3792400000000007</v>
      </c>
      <c r="H1862" s="2">
        <f>'Moving Avg'!G1862</f>
        <v>3.3960239999999988</v>
      </c>
      <c r="I1862" s="2">
        <f>'Moving Avg'!H1862</f>
        <v>3.3730909999999987</v>
      </c>
      <c r="J1862" s="17" t="str">
        <f>OBV!F1862</f>
        <v>BEARISH</v>
      </c>
      <c r="K1862" s="17" t="str">
        <f>OBV!G1862</f>
        <v>NEUTRAL</v>
      </c>
      <c r="L1862" s="17" t="str">
        <f>OBV!H1862</f>
        <v>CONFIRMED BEARISH</v>
      </c>
    </row>
    <row r="1863" spans="1:12" ht="13.5" x14ac:dyDescent="0.25">
      <c r="A1863" s="3">
        <f>RSI!A1863</f>
        <v>44725</v>
      </c>
      <c r="B1863" s="2">
        <f>RSI!B1863</f>
        <v>3.3426999999999998</v>
      </c>
      <c r="C1863" s="2">
        <f>RSI!I1863</f>
        <v>40.109511122805699</v>
      </c>
      <c r="D1863" s="2">
        <f>MACD!E1863</f>
        <v>-5.0770642364623697E-3</v>
      </c>
      <c r="E1863" s="2">
        <f>MACD!F1863</f>
        <v>-1.4236037920683077E-2</v>
      </c>
      <c r="F1863" s="2">
        <f>'Moving Avg'!D1863</f>
        <v>3.3784600000000005</v>
      </c>
      <c r="G1863" s="2">
        <f>'Moving Avg'!F1863</f>
        <v>3.3792400000000002</v>
      </c>
      <c r="H1863" s="2">
        <f>'Moving Avg'!G1863</f>
        <v>3.3963359999999989</v>
      </c>
      <c r="I1863" s="2">
        <f>'Moving Avg'!H1863</f>
        <v>3.3727409999999987</v>
      </c>
      <c r="J1863" s="17" t="str">
        <f>OBV!F1863</f>
        <v>BEARISH</v>
      </c>
      <c r="K1863" s="17" t="str">
        <f>OBV!G1863</f>
        <v>NEUTRAL</v>
      </c>
      <c r="L1863" s="17" t="str">
        <f>OBV!H1863</f>
        <v>CONFIRMED BEARISH</v>
      </c>
    </row>
    <row r="1864" spans="1:12" ht="13.5" x14ac:dyDescent="0.25">
      <c r="A1864" s="3">
        <f>RSI!A1864</f>
        <v>44726</v>
      </c>
      <c r="B1864" s="2">
        <f>RSI!B1864</f>
        <v>3.3115999999999999</v>
      </c>
      <c r="C1864" s="2">
        <f>RSI!I1864</f>
        <v>35.04046456750001</v>
      </c>
      <c r="D1864" s="2">
        <f>MACD!E1864</f>
        <v>5.3874565649536521E-3</v>
      </c>
      <c r="E1864" s="2">
        <f>MACD!F1864</f>
        <v>-1.0311339023555731E-2</v>
      </c>
      <c r="F1864" s="2">
        <f>'Moving Avg'!D1864</f>
        <v>3.3613599999999999</v>
      </c>
      <c r="G1864" s="2">
        <f>'Moving Avg'!F1864</f>
        <v>3.3776849999999996</v>
      </c>
      <c r="H1864" s="2">
        <f>'Moving Avg'!G1864</f>
        <v>3.3936939999999987</v>
      </c>
      <c r="I1864" s="2">
        <f>'Moving Avg'!H1864</f>
        <v>3.3724689999999988</v>
      </c>
      <c r="J1864" s="17" t="str">
        <f>OBV!F1864</f>
        <v>BEARISH</v>
      </c>
      <c r="K1864" s="17" t="str">
        <f>OBV!G1864</f>
        <v>NEUTRAL</v>
      </c>
      <c r="L1864" s="17" t="str">
        <f>OBV!H1864</f>
        <v>CONFIRMED BEARISH</v>
      </c>
    </row>
    <row r="1865" spans="1:12" ht="13.5" x14ac:dyDescent="0.25">
      <c r="A1865" s="3">
        <f>RSI!A1865</f>
        <v>44727</v>
      </c>
      <c r="B1865" s="2">
        <f>RSI!B1865</f>
        <v>3.2959999999999998</v>
      </c>
      <c r="C1865" s="2">
        <f>RSI!I1865</f>
        <v>32.801141462013092</v>
      </c>
      <c r="D1865" s="2">
        <f>MACD!E1865</f>
        <v>1.4632451989823991E-2</v>
      </c>
      <c r="E1865" s="2">
        <f>MACD!F1865</f>
        <v>-5.3225808208797864E-3</v>
      </c>
      <c r="F1865" s="2">
        <f>'Moving Avg'!D1865</f>
        <v>3.3442400000000001</v>
      </c>
      <c r="G1865" s="2">
        <f>'Moving Avg'!F1865</f>
        <v>3.3753500000000001</v>
      </c>
      <c r="H1865" s="2">
        <f>'Moving Avg'!G1865</f>
        <v>3.3907399999999983</v>
      </c>
      <c r="I1865" s="2">
        <f>'Moving Avg'!H1865</f>
        <v>3.372390999999999</v>
      </c>
      <c r="J1865" s="17" t="str">
        <f>OBV!F1865</f>
        <v>BEARISH</v>
      </c>
      <c r="K1865" s="17" t="str">
        <f>OBV!G1865</f>
        <v>NEUTRAL</v>
      </c>
      <c r="L1865" s="17" t="str">
        <f>OBV!H1865</f>
        <v>CONFIRMED BEARISH</v>
      </c>
    </row>
    <row r="1866" spans="1:12" ht="13.5" x14ac:dyDescent="0.25">
      <c r="A1866" s="3">
        <f>RSI!A1866</f>
        <v>44728</v>
      </c>
      <c r="B1866" s="2">
        <f>RSI!B1866</f>
        <v>3.2959999999999998</v>
      </c>
      <c r="C1866" s="2">
        <f>RSI!I1866</f>
        <v>32.801141462013092</v>
      </c>
      <c r="D1866" s="2">
        <f>MACD!E1866</f>
        <v>2.0549956074952469E-2</v>
      </c>
      <c r="E1866" s="2">
        <f>MACD!F1866</f>
        <v>-1.4807344171333548E-4</v>
      </c>
      <c r="F1866" s="2">
        <f>'Moving Avg'!D1866</f>
        <v>3.32558</v>
      </c>
      <c r="G1866" s="2">
        <f>'Moving Avg'!F1866</f>
        <v>3.373015000000001</v>
      </c>
      <c r="H1866" s="2">
        <f>'Moving Avg'!G1866</f>
        <v>3.387785999999998</v>
      </c>
      <c r="I1866" s="2">
        <f>'Moving Avg'!H1866</f>
        <v>3.3723129999999992</v>
      </c>
      <c r="J1866" s="17" t="str">
        <f>OBV!F1866</f>
        <v>BEARISH</v>
      </c>
      <c r="K1866" s="17" t="str">
        <f>OBV!G1866</f>
        <v>NEUTRAL</v>
      </c>
      <c r="L1866" s="17" t="str">
        <f>OBV!H1866</f>
        <v>CONFIRMED BEARISH</v>
      </c>
    </row>
    <row r="1867" spans="1:12" ht="13.5" x14ac:dyDescent="0.25">
      <c r="A1867" s="3">
        <f>RSI!A1867</f>
        <v>44729</v>
      </c>
      <c r="B1867" s="2">
        <f>RSI!B1867</f>
        <v>3.3037999999999998</v>
      </c>
      <c r="C1867" s="2">
        <f>RSI!I1867</f>
        <v>35.202433457615484</v>
      </c>
      <c r="D1867" s="2">
        <f>MACD!E1867</f>
        <v>2.9037459776121821E-2</v>
      </c>
      <c r="E1867" s="2">
        <f>MACD!F1867</f>
        <v>5.6890332018536965E-3</v>
      </c>
      <c r="F1867" s="2">
        <f>'Moving Avg'!D1867</f>
        <v>3.3100199999999993</v>
      </c>
      <c r="G1867" s="2">
        <f>'Moving Avg'!F1867</f>
        <v>3.3714599999999999</v>
      </c>
      <c r="H1867" s="2">
        <f>'Moving Avg'!G1867</f>
        <v>3.3854539999999984</v>
      </c>
      <c r="I1867" s="2">
        <f>'Moving Avg'!H1867</f>
        <v>3.3725459999999998</v>
      </c>
      <c r="J1867" s="17" t="str">
        <f>OBV!F1867</f>
        <v>BEARISH</v>
      </c>
      <c r="K1867" s="17" t="str">
        <f>OBV!G1867</f>
        <v>NEUTRAL</v>
      </c>
      <c r="L1867" s="17" t="str">
        <f>OBV!H1867</f>
        <v>CONFIRMED BEARISH</v>
      </c>
    </row>
    <row r="1868" spans="1:12" ht="13.5" x14ac:dyDescent="0.25">
      <c r="A1868" s="3">
        <f>RSI!A1868</f>
        <v>44732</v>
      </c>
      <c r="B1868" s="2">
        <f>RSI!B1868</f>
        <v>3.3115999999999999</v>
      </c>
      <c r="C1868" s="2">
        <f>RSI!I1868</f>
        <v>37.603626677307112</v>
      </c>
      <c r="D1868" s="2">
        <f>MACD!E1868</f>
        <v>3.6019550028877578E-2</v>
      </c>
      <c r="E1868" s="2">
        <f>MACD!F1868</f>
        <v>1.1755136567258474E-2</v>
      </c>
      <c r="F1868" s="2">
        <f>'Moving Avg'!D1868</f>
        <v>3.3037999999999998</v>
      </c>
      <c r="G1868" s="2">
        <f>'Moving Avg'!F1868</f>
        <v>3.3702949999999996</v>
      </c>
      <c r="H1868" s="2">
        <f>'Moving Avg'!G1868</f>
        <v>3.3832779999999985</v>
      </c>
      <c r="I1868" s="2">
        <f>'Moving Avg'!H1868</f>
        <v>3.3728179999999996</v>
      </c>
      <c r="J1868" s="17" t="str">
        <f>OBV!F1868</f>
        <v>BEARISH</v>
      </c>
      <c r="K1868" s="17" t="str">
        <f>OBV!G1868</f>
        <v>NEUTRAL</v>
      </c>
      <c r="L1868" s="17" t="str">
        <f>OBV!H1868</f>
        <v>CONFIRMED BEARISH</v>
      </c>
    </row>
    <row r="1869" spans="1:12" ht="13.5" x14ac:dyDescent="0.25">
      <c r="A1869" s="3">
        <f>RSI!A1869</f>
        <v>44733</v>
      </c>
      <c r="B1869" s="2">
        <f>RSI!B1869</f>
        <v>3.3115999999999999</v>
      </c>
      <c r="C1869" s="2">
        <f>RSI!I1869</f>
        <v>37.603626677307112</v>
      </c>
      <c r="D1869" s="2">
        <f>MACD!E1869</f>
        <v>3.9831506209482281E-2</v>
      </c>
      <c r="E1869" s="2">
        <f>MACD!F1869</f>
        <v>1.7370410495703238E-2</v>
      </c>
      <c r="F1869" s="2">
        <f>'Moving Avg'!D1869</f>
        <v>3.3037999999999998</v>
      </c>
      <c r="G1869" s="2">
        <f>'Moving Avg'!F1869</f>
        <v>3.3687399999999998</v>
      </c>
      <c r="H1869" s="2">
        <f>'Moving Avg'!G1869</f>
        <v>3.3811019999999985</v>
      </c>
      <c r="I1869" s="2">
        <f>'Moving Avg'!H1869</f>
        <v>3.373089999999999</v>
      </c>
      <c r="J1869" s="17" t="str">
        <f>OBV!F1869</f>
        <v>BEARISH</v>
      </c>
      <c r="K1869" s="17" t="str">
        <f>OBV!G1869</f>
        <v>NEUTRAL</v>
      </c>
      <c r="L1869" s="17" t="str">
        <f>OBV!H1869</f>
        <v>NEUTRAL</v>
      </c>
    </row>
    <row r="1870" spans="1:12" ht="13.5" x14ac:dyDescent="0.25">
      <c r="A1870" s="3">
        <f>RSI!A1870</f>
        <v>44734</v>
      </c>
      <c r="B1870" s="2">
        <f>RSI!B1870</f>
        <v>3.3426999999999998</v>
      </c>
      <c r="C1870" s="2">
        <f>RSI!I1870</f>
        <v>46.731579458709724</v>
      </c>
      <c r="D1870" s="2">
        <f>MACD!E1870</f>
        <v>3.8650201152012897E-2</v>
      </c>
      <c r="E1870" s="2">
        <f>MACD!F1870</f>
        <v>2.1626368626965171E-2</v>
      </c>
      <c r="F1870" s="2">
        <f>'Moving Avg'!D1870</f>
        <v>3.3131399999999998</v>
      </c>
      <c r="G1870" s="2">
        <f>'Moving Avg'!F1870</f>
        <v>3.3660199999999998</v>
      </c>
      <c r="H1870" s="2">
        <f>'Moving Avg'!G1870</f>
        <v>3.3798579999999983</v>
      </c>
      <c r="I1870" s="2">
        <f>'Moving Avg'!H1870</f>
        <v>3.3733619999999997</v>
      </c>
      <c r="J1870" s="17" t="str">
        <f>OBV!F1870</f>
        <v>BULLISH</v>
      </c>
      <c r="K1870" s="17" t="str">
        <f>OBV!G1870</f>
        <v>NEUTRAL</v>
      </c>
      <c r="L1870" s="17" t="str">
        <f>OBV!H1870</f>
        <v>CONFIRMED BULLISH</v>
      </c>
    </row>
    <row r="1871" spans="1:12" ht="13.5" x14ac:dyDescent="0.25">
      <c r="A1871" s="3">
        <f>RSI!A1871</f>
        <v>44735</v>
      </c>
      <c r="B1871" s="2">
        <f>RSI!B1871</f>
        <v>3.3426999999999998</v>
      </c>
      <c r="C1871" s="2">
        <f>RSI!I1871</f>
        <v>46.731579458709724</v>
      </c>
      <c r="D1871" s="2">
        <f>MACD!E1871</f>
        <v>3.891213934172244E-2</v>
      </c>
      <c r="E1871" s="2">
        <f>MACD!F1871</f>
        <v>2.5083522769916624E-2</v>
      </c>
      <c r="F1871" s="2">
        <f>'Moving Avg'!D1871</f>
        <v>3.3224800000000001</v>
      </c>
      <c r="G1871" s="2">
        <f>'Moving Avg'!F1871</f>
        <v>3.3629099999999994</v>
      </c>
      <c r="H1871" s="2">
        <f>'Moving Avg'!G1871</f>
        <v>3.3786139999999989</v>
      </c>
      <c r="I1871" s="2">
        <f>'Moving Avg'!H1871</f>
        <v>3.3737504999999994</v>
      </c>
      <c r="J1871" s="17" t="str">
        <f>OBV!F1871</f>
        <v>BULLISH</v>
      </c>
      <c r="K1871" s="17" t="str">
        <f>OBV!G1871</f>
        <v>NEUTRAL</v>
      </c>
      <c r="L1871" s="17" t="str">
        <f>OBV!H1871</f>
        <v>CONFIRMED BULLISH</v>
      </c>
    </row>
    <row r="1872" spans="1:12" ht="13.5" x14ac:dyDescent="0.25">
      <c r="A1872" s="3">
        <f>RSI!A1872</f>
        <v>44736</v>
      </c>
      <c r="B1872" s="2">
        <f>RSI!B1872</f>
        <v>3.3504999999999998</v>
      </c>
      <c r="C1872" s="2">
        <f>RSI!I1872</f>
        <v>48.905730979916711</v>
      </c>
      <c r="D1872" s="2">
        <f>MACD!E1872</f>
        <v>3.7442579355406735E-2</v>
      </c>
      <c r="E1872" s="2">
        <f>MACD!F1872</f>
        <v>2.7555334087014646E-2</v>
      </c>
      <c r="F1872" s="2">
        <f>'Moving Avg'!D1872</f>
        <v>3.3318199999999996</v>
      </c>
      <c r="G1872" s="2">
        <f>'Moving Avg'!F1872</f>
        <v>3.3601900000000002</v>
      </c>
      <c r="H1872" s="2">
        <f>'Moving Avg'!G1872</f>
        <v>3.3775259999999991</v>
      </c>
      <c r="I1872" s="2">
        <f>'Moving Avg'!H1872</f>
        <v>3.3740614999999989</v>
      </c>
      <c r="J1872" s="17" t="str">
        <f>OBV!F1872</f>
        <v>BULLISH</v>
      </c>
      <c r="K1872" s="17" t="str">
        <f>OBV!G1872</f>
        <v>NEUTRAL</v>
      </c>
      <c r="L1872" s="17" t="str">
        <f>OBV!H1872</f>
        <v>CONFIRMED BULLISH</v>
      </c>
    </row>
    <row r="1873" spans="1:12" ht="13.5" x14ac:dyDescent="0.25">
      <c r="A1873" s="3">
        <f>RSI!A1873</f>
        <v>44739</v>
      </c>
      <c r="B1873" s="2">
        <f>RSI!B1873</f>
        <v>3.3349000000000002</v>
      </c>
      <c r="C1873" s="2">
        <f>RSI!I1873</f>
        <v>44.953869214373682</v>
      </c>
      <c r="D1873" s="2">
        <f>MACD!E1873</f>
        <v>3.1389874758088521E-2</v>
      </c>
      <c r="E1873" s="2">
        <f>MACD!F1873</f>
        <v>2.8322242221229421E-2</v>
      </c>
      <c r="F1873" s="2">
        <f>'Moving Avg'!D1873</f>
        <v>3.3364800000000003</v>
      </c>
      <c r="G1873" s="2">
        <f>'Moving Avg'!F1873</f>
        <v>3.3562999999999996</v>
      </c>
      <c r="H1873" s="2">
        <f>'Moving Avg'!G1873</f>
        <v>3.3759699999999997</v>
      </c>
      <c r="I1873" s="2">
        <f>'Moving Avg'!H1873</f>
        <v>3.3742169999999994</v>
      </c>
      <c r="J1873" s="17" t="str">
        <f>OBV!F1873</f>
        <v>BEARISH</v>
      </c>
      <c r="K1873" s="17" t="str">
        <f>OBV!G1873</f>
        <v>NEUTRAL</v>
      </c>
      <c r="L1873" s="17" t="str">
        <f>OBV!H1873</f>
        <v>BEARISH DIVERGENCE</v>
      </c>
    </row>
    <row r="1874" spans="1:12" ht="13.5" x14ac:dyDescent="0.25">
      <c r="A1874" s="3">
        <f>RSI!A1874</f>
        <v>44740</v>
      </c>
      <c r="B1874" s="2">
        <f>RSI!B1874</f>
        <v>3.3504999999999998</v>
      </c>
      <c r="C1874" s="2">
        <f>RSI!I1874</f>
        <v>49.360587914529823</v>
      </c>
      <c r="D1874" s="2">
        <f>MACD!E1874</f>
        <v>2.0438725859813101E-2</v>
      </c>
      <c r="E1874" s="2">
        <f>MACD!F1874</f>
        <v>2.674553894894616E-2</v>
      </c>
      <c r="F1874" s="2">
        <f>'Moving Avg'!D1874</f>
        <v>3.3442599999999998</v>
      </c>
      <c r="G1874" s="2">
        <f>'Moving Avg'!F1874</f>
        <v>3.3531899999999992</v>
      </c>
      <c r="H1874" s="2">
        <f>'Moving Avg'!G1874</f>
        <v>3.3748819999999999</v>
      </c>
      <c r="I1874" s="2">
        <f>'Moving Avg'!H1874</f>
        <v>3.3746444999999987</v>
      </c>
      <c r="J1874" s="17" t="str">
        <f>OBV!F1874</f>
        <v>BULLISH</v>
      </c>
      <c r="K1874" s="17" t="str">
        <f>OBV!G1874</f>
        <v>NEUTRAL</v>
      </c>
      <c r="L1874" s="17" t="str">
        <f>OBV!H1874</f>
        <v>CONFIRMED BULLISH</v>
      </c>
    </row>
    <row r="1875" spans="1:12" ht="13.5" x14ac:dyDescent="0.25">
      <c r="A1875" s="3">
        <f>RSI!A1875</f>
        <v>44741</v>
      </c>
      <c r="B1875" s="2">
        <f>RSI!B1875</f>
        <v>3.3660000000000001</v>
      </c>
      <c r="C1875" s="2">
        <f>RSI!I1875</f>
        <v>53.356123058106292</v>
      </c>
      <c r="D1875" s="2">
        <f>MACD!E1875</f>
        <v>7.6343929525051202E-3</v>
      </c>
      <c r="E1875" s="2">
        <f>MACD!F1875</f>
        <v>2.2923309749657957E-2</v>
      </c>
      <c r="F1875" s="2">
        <f>'Moving Avg'!D1875</f>
        <v>3.3489199999999997</v>
      </c>
      <c r="G1875" s="2">
        <f>'Moving Avg'!F1875</f>
        <v>3.3512449999999996</v>
      </c>
      <c r="H1875" s="2">
        <f>'Moving Avg'!G1875</f>
        <v>3.3737940000000002</v>
      </c>
      <c r="I1875" s="2">
        <f>'Moving Avg'!H1875</f>
        <v>3.3751494999999982</v>
      </c>
      <c r="J1875" s="17" t="str">
        <f>OBV!F1875</f>
        <v>BULLISH</v>
      </c>
      <c r="K1875" s="17" t="str">
        <f>OBV!G1875</f>
        <v>NEUTRAL</v>
      </c>
      <c r="L1875" s="17" t="str">
        <f>OBV!H1875</f>
        <v>CONFIRMED BULLISH</v>
      </c>
    </row>
    <row r="1876" spans="1:12" ht="13.5" x14ac:dyDescent="0.25">
      <c r="A1876" s="3">
        <f>RSI!A1876</f>
        <v>44742</v>
      </c>
      <c r="B1876" s="2">
        <f>RSI!B1876</f>
        <v>3.3349000000000002</v>
      </c>
      <c r="C1876" s="2">
        <f>RSI!I1876</f>
        <v>45.584421392826705</v>
      </c>
      <c r="D1876" s="2">
        <f>MACD!E1876</f>
        <v>-9.7851052703790131E-4</v>
      </c>
      <c r="E1876" s="2">
        <f>MACD!F1876</f>
        <v>1.8142945694318784E-2</v>
      </c>
      <c r="F1876" s="2">
        <f>'Moving Avg'!D1876</f>
        <v>3.3473599999999997</v>
      </c>
      <c r="G1876" s="2">
        <f>'Moving Avg'!F1876</f>
        <v>3.3485249999999995</v>
      </c>
      <c r="H1876" s="2">
        <f>'Moving Avg'!G1876</f>
        <v>3.3722380000000012</v>
      </c>
      <c r="I1876" s="2">
        <f>'Moving Avg'!H1876</f>
        <v>3.3754989999999987</v>
      </c>
      <c r="J1876" s="17" t="str">
        <f>OBV!F1876</f>
        <v>BEARISH</v>
      </c>
      <c r="K1876" s="17" t="str">
        <f>OBV!G1876</f>
        <v>NEUTRAL</v>
      </c>
      <c r="L1876" s="17" t="str">
        <f>OBV!H1876</f>
        <v>CONFIRMED BEARISH</v>
      </c>
    </row>
    <row r="1877" spans="1:12" ht="13.5" x14ac:dyDescent="0.25">
      <c r="A1877" s="3">
        <f>RSI!A1877</f>
        <v>44743</v>
      </c>
      <c r="B1877" s="2">
        <f>RSI!B1877</f>
        <v>3.3349000000000002</v>
      </c>
      <c r="C1877" s="2">
        <f>RSI!I1877</f>
        <v>45.584421392826705</v>
      </c>
      <c r="D1877" s="2">
        <f>MACD!E1877</f>
        <v>-6.9586655548619092E-3</v>
      </c>
      <c r="E1877" s="2">
        <f>MACD!F1877</f>
        <v>1.3122623444482647E-2</v>
      </c>
      <c r="F1877" s="2">
        <f>'Moving Avg'!D1877</f>
        <v>3.3442400000000001</v>
      </c>
      <c r="G1877" s="2">
        <f>'Moving Avg'!F1877</f>
        <v>3.3446349999999994</v>
      </c>
      <c r="H1877" s="2">
        <f>'Moving Avg'!G1877</f>
        <v>3.370216000000001</v>
      </c>
      <c r="I1877" s="2">
        <f>'Moving Avg'!H1877</f>
        <v>3.3758484999999983</v>
      </c>
      <c r="J1877" s="17" t="str">
        <f>OBV!F1877</f>
        <v>BEARISH</v>
      </c>
      <c r="K1877" s="17" t="str">
        <f>OBV!G1877</f>
        <v>NEUTRAL</v>
      </c>
      <c r="L1877" s="17" t="str">
        <f>OBV!H1877</f>
        <v>CONFIRMED BEARISH</v>
      </c>
    </row>
    <row r="1878" spans="1:12" ht="13.5" x14ac:dyDescent="0.25">
      <c r="A1878" s="3">
        <f>RSI!A1878</f>
        <v>44746</v>
      </c>
      <c r="B1878" s="2">
        <f>RSI!B1878</f>
        <v>3.3660000000000001</v>
      </c>
      <c r="C1878" s="2">
        <f>RSI!I1878</f>
        <v>53.448299484274955</v>
      </c>
      <c r="D1878" s="2">
        <f>MACD!E1878</f>
        <v>-1.3022790826748398E-2</v>
      </c>
      <c r="E1878" s="2">
        <f>MACD!F1878</f>
        <v>7.8935405902364388E-3</v>
      </c>
      <c r="F1878" s="2">
        <f>'Moving Avg'!D1878</f>
        <v>3.3504600000000004</v>
      </c>
      <c r="G1878" s="2">
        <f>'Moving Avg'!F1878</f>
        <v>3.3422999999999994</v>
      </c>
      <c r="H1878" s="2">
        <f>'Moving Avg'!G1878</f>
        <v>3.3691280000000017</v>
      </c>
      <c r="I1878" s="2">
        <f>'Moving Avg'!H1878</f>
        <v>3.3763924999999984</v>
      </c>
      <c r="J1878" s="17" t="str">
        <f>OBV!F1878</f>
        <v>BULLISH</v>
      </c>
      <c r="K1878" s="17" t="str">
        <f>OBV!G1878</f>
        <v>NEUTRAL</v>
      </c>
      <c r="L1878" s="17" t="str">
        <f>OBV!H1878</f>
        <v>CONFIRMED BULLISH</v>
      </c>
    </row>
    <row r="1879" spans="1:12" ht="13.5" x14ac:dyDescent="0.25">
      <c r="A1879" s="3">
        <f>RSI!A1879</f>
        <v>44747</v>
      </c>
      <c r="B1879" s="2">
        <f>RSI!B1879</f>
        <v>3.3660000000000001</v>
      </c>
      <c r="C1879" s="2">
        <f>RSI!I1879</f>
        <v>53.448299484274955</v>
      </c>
      <c r="D1879" s="2">
        <f>MACD!E1879</f>
        <v>-1.8245421272508278E-2</v>
      </c>
      <c r="E1879" s="2">
        <f>MACD!F1879</f>
        <v>2.665748217687496E-3</v>
      </c>
      <c r="F1879" s="2">
        <f>'Moving Avg'!D1879</f>
        <v>3.3535600000000003</v>
      </c>
      <c r="G1879" s="2">
        <f>'Moving Avg'!F1879</f>
        <v>3.3407449999999992</v>
      </c>
      <c r="H1879" s="2">
        <f>'Moving Avg'!G1879</f>
        <v>3.3680400000000019</v>
      </c>
      <c r="I1879" s="2">
        <f>'Moving Avg'!H1879</f>
        <v>3.3768974999999979</v>
      </c>
      <c r="J1879" s="17" t="str">
        <f>OBV!F1879</f>
        <v>BEARISH</v>
      </c>
      <c r="K1879" s="17" t="str">
        <f>OBV!G1879</f>
        <v>NEUTRAL</v>
      </c>
      <c r="L1879" s="17" t="str">
        <f>OBV!H1879</f>
        <v>BEARISH DIVERGENCE</v>
      </c>
    </row>
    <row r="1880" spans="1:12" ht="13.5" x14ac:dyDescent="0.25">
      <c r="A1880" s="3">
        <f>RSI!A1880</f>
        <v>44748</v>
      </c>
      <c r="B1880" s="2">
        <f>RSI!B1880</f>
        <v>3.3193999999999999</v>
      </c>
      <c r="C1880" s="2">
        <f>RSI!I1880</f>
        <v>42.719826825041395</v>
      </c>
      <c r="D1880" s="2">
        <f>MACD!E1880</f>
        <v>-1.4512776507534131E-2</v>
      </c>
      <c r="E1880" s="2">
        <f>MACD!F1880</f>
        <v>-7.6995672735682931E-4</v>
      </c>
      <c r="F1880" s="2">
        <f>'Moving Avg'!D1880</f>
        <v>3.3442400000000001</v>
      </c>
      <c r="G1880" s="2">
        <f>'Moving Avg'!F1880</f>
        <v>3.3376349999999988</v>
      </c>
      <c r="H1880" s="2">
        <f>'Moving Avg'!G1880</f>
        <v>3.3661740000000022</v>
      </c>
      <c r="I1880" s="2">
        <f>'Moving Avg'!H1880</f>
        <v>3.3772864999999981</v>
      </c>
      <c r="J1880" s="17" t="str">
        <f>OBV!F1880</f>
        <v>BEARISH</v>
      </c>
      <c r="K1880" s="17" t="str">
        <f>OBV!G1880</f>
        <v>NEUTRAL</v>
      </c>
      <c r="L1880" s="17" t="str">
        <f>OBV!H1880</f>
        <v>CONFIRMED BEARISH</v>
      </c>
    </row>
    <row r="1881" spans="1:12" ht="13.5" x14ac:dyDescent="0.25">
      <c r="A1881" s="3">
        <f>RSI!A1881</f>
        <v>44749</v>
      </c>
      <c r="B1881" s="2">
        <f>RSI!B1881</f>
        <v>3.3660000000000001</v>
      </c>
      <c r="C1881" s="2">
        <f>RSI!I1881</f>
        <v>52.901049187152068</v>
      </c>
      <c r="D1881" s="2">
        <f>MACD!E1881</f>
        <v>-1.4609276745716215E-2</v>
      </c>
      <c r="E1881" s="2">
        <f>MACD!F1881</f>
        <v>-3.5378207310287064E-3</v>
      </c>
      <c r="F1881" s="2">
        <f>'Moving Avg'!D1881</f>
        <v>3.3504600000000004</v>
      </c>
      <c r="G1881" s="2">
        <f>'Moving Avg'!F1881</f>
        <v>3.3364699999999994</v>
      </c>
      <c r="H1881" s="2">
        <f>'Moving Avg'!G1881</f>
        <v>3.3666400000000025</v>
      </c>
      <c r="I1881" s="2">
        <f>'Moving Avg'!H1881</f>
        <v>3.3777914999999981</v>
      </c>
      <c r="J1881" s="17" t="str">
        <f>OBV!F1881</f>
        <v>BEARISH</v>
      </c>
      <c r="K1881" s="17" t="str">
        <f>OBV!G1881</f>
        <v>NEUTRAL</v>
      </c>
      <c r="L1881" s="17" t="str">
        <f>OBV!H1881</f>
        <v>BEARISH DIVERGENCE</v>
      </c>
    </row>
    <row r="1882" spans="1:12" ht="13.5" x14ac:dyDescent="0.25">
      <c r="A1882" s="3">
        <f>RSI!A1882</f>
        <v>44750</v>
      </c>
      <c r="B1882" s="2">
        <f>RSI!B1882</f>
        <v>3.3660000000000001</v>
      </c>
      <c r="C1882" s="2">
        <f>RSI!I1882</f>
        <v>52.901049187152068</v>
      </c>
      <c r="D1882" s="2">
        <f>MACD!E1882</f>
        <v>-1.3583921926676901E-2</v>
      </c>
      <c r="E1882" s="2">
        <f>MACD!F1882</f>
        <v>-5.5470409701583456E-3</v>
      </c>
      <c r="F1882" s="2">
        <f>'Moving Avg'!D1882</f>
        <v>3.3566799999999999</v>
      </c>
      <c r="G1882" s="2">
        <f>'Moving Avg'!F1882</f>
        <v>3.3356899999999996</v>
      </c>
      <c r="H1882" s="2">
        <f>'Moving Avg'!G1882</f>
        <v>3.3657060000000025</v>
      </c>
      <c r="I1882" s="2">
        <f>'Moving Avg'!H1882</f>
        <v>3.378296499999998</v>
      </c>
      <c r="J1882" s="17" t="str">
        <f>OBV!F1882</f>
        <v>BEARISH</v>
      </c>
      <c r="K1882" s="17" t="str">
        <f>OBV!G1882</f>
        <v>NEUTRAL</v>
      </c>
      <c r="L1882" s="17" t="str">
        <f>OBV!H1882</f>
        <v>BEARISH DIVERGENCE</v>
      </c>
    </row>
    <row r="1883" spans="1:12" ht="13.5" x14ac:dyDescent="0.25">
      <c r="A1883" s="3">
        <f>RSI!A1883</f>
        <v>44753</v>
      </c>
      <c r="B1883" s="2">
        <f>RSI!B1883</f>
        <v>3.3193999999999999</v>
      </c>
      <c r="C1883" s="2">
        <f>RSI!I1883</f>
        <v>43.859745197431423</v>
      </c>
      <c r="D1883" s="2">
        <f>MACD!E1883</f>
        <v>-1.1750565052196738E-2</v>
      </c>
      <c r="E1883" s="2">
        <f>MACD!F1883</f>
        <v>-6.7877457865660237E-3</v>
      </c>
      <c r="F1883" s="2">
        <f>'Moving Avg'!D1883</f>
        <v>3.3473599999999997</v>
      </c>
      <c r="G1883" s="2">
        <f>'Moving Avg'!F1883</f>
        <v>3.3345249999999993</v>
      </c>
      <c r="H1883" s="2">
        <f>'Moving Avg'!G1883</f>
        <v>3.3638400000000024</v>
      </c>
      <c r="I1883" s="2">
        <f>'Moving Avg'!H1883</f>
        <v>3.3785684999999974</v>
      </c>
      <c r="J1883" s="17" t="str">
        <f>OBV!F1883</f>
        <v>BEARISH</v>
      </c>
      <c r="K1883" s="17" t="str">
        <f>OBV!G1883</f>
        <v>NEUTRAL</v>
      </c>
      <c r="L1883" s="17" t="str">
        <f>OBV!H1883</f>
        <v>CONFIRMED BEARISH</v>
      </c>
    </row>
    <row r="1884" spans="1:12" ht="13.5" x14ac:dyDescent="0.25">
      <c r="A1884" s="3">
        <f>RSI!A1884</f>
        <v>44754</v>
      </c>
      <c r="B1884" s="2">
        <f>RSI!B1884</f>
        <v>3.3738000000000001</v>
      </c>
      <c r="C1884" s="2">
        <f>RSI!I1884</f>
        <v>53.788871341643016</v>
      </c>
      <c r="D1884" s="2">
        <f>MACD!E1884</f>
        <v>-1.163325621832012E-2</v>
      </c>
      <c r="E1884" s="2">
        <f>MACD!F1884</f>
        <v>-7.7568478729168437E-3</v>
      </c>
      <c r="F1884" s="2">
        <f>'Moving Avg'!D1884</f>
        <v>3.3489199999999997</v>
      </c>
      <c r="G1884" s="2">
        <f>'Moving Avg'!F1884</f>
        <v>3.3376349999999997</v>
      </c>
      <c r="H1884" s="2">
        <f>'Moving Avg'!G1884</f>
        <v>3.3630620000000016</v>
      </c>
      <c r="I1884" s="2">
        <f>'Moving Avg'!H1884</f>
        <v>3.3791124999999971</v>
      </c>
      <c r="J1884" s="17" t="str">
        <f>OBV!F1884</f>
        <v>BEARISH</v>
      </c>
      <c r="K1884" s="17" t="str">
        <f>OBV!G1884</f>
        <v>NEUTRAL</v>
      </c>
      <c r="L1884" s="17" t="str">
        <f>OBV!H1884</f>
        <v>BEARISH DIVERGENCE</v>
      </c>
    </row>
    <row r="1885" spans="1:12" ht="13.5" x14ac:dyDescent="0.25">
      <c r="A1885" s="3">
        <f>RSI!A1885</f>
        <v>44755</v>
      </c>
      <c r="B1885" s="2">
        <f>RSI!B1885</f>
        <v>3.3738000000000001</v>
      </c>
      <c r="C1885" s="2">
        <f>RSI!I1885</f>
        <v>53.788871341643016</v>
      </c>
      <c r="D1885" s="2">
        <f>MACD!E1885</f>
        <v>-9.289686548264342E-3</v>
      </c>
      <c r="E1885" s="2">
        <f>MACD!F1885</f>
        <v>-8.0634156079863444E-3</v>
      </c>
      <c r="F1885" s="2">
        <f>'Moving Avg'!D1885</f>
        <v>3.3597999999999999</v>
      </c>
      <c r="G1885" s="2">
        <f>'Moving Avg'!F1885</f>
        <v>3.3415249999999999</v>
      </c>
      <c r="H1885" s="2">
        <f>'Moving Avg'!G1885</f>
        <v>3.3615080000000011</v>
      </c>
      <c r="I1885" s="2">
        <f>'Moving Avg'!H1885</f>
        <v>3.3791904999999969</v>
      </c>
      <c r="J1885" s="17" t="str">
        <f>OBV!F1885</f>
        <v>BEARISH</v>
      </c>
      <c r="K1885" s="17" t="str">
        <f>OBV!G1885</f>
        <v>NEUTRAL</v>
      </c>
      <c r="L1885" s="17" t="str">
        <f>OBV!H1885</f>
        <v>BEARISH DIVERGENCE</v>
      </c>
    </row>
    <row r="1886" spans="1:12" ht="13.5" x14ac:dyDescent="0.25">
      <c r="A1886" s="3">
        <f>RSI!A1886</f>
        <v>44756</v>
      </c>
      <c r="B1886" s="2">
        <f>RSI!B1886</f>
        <v>3.3426999999999998</v>
      </c>
      <c r="C1886" s="2">
        <f>RSI!I1886</f>
        <v>48.143352812933941</v>
      </c>
      <c r="D1886" s="2">
        <f>MACD!E1886</f>
        <v>-9.9174916609188202E-3</v>
      </c>
      <c r="E1886" s="2">
        <f>MACD!F1886</f>
        <v>-8.4342308185728389E-3</v>
      </c>
      <c r="F1886" s="2">
        <f>'Moving Avg'!D1886</f>
        <v>3.35514</v>
      </c>
      <c r="G1886" s="2">
        <f>'Moving Avg'!F1886</f>
        <v>3.3438600000000003</v>
      </c>
      <c r="H1886" s="2">
        <f>'Moving Avg'!G1886</f>
        <v>3.3602640000000012</v>
      </c>
      <c r="I1886" s="2">
        <f>'Moving Avg'!H1886</f>
        <v>3.3789184999999975</v>
      </c>
      <c r="J1886" s="17" t="str">
        <f>OBV!F1886</f>
        <v>BEARISH</v>
      </c>
      <c r="K1886" s="17" t="str">
        <f>OBV!G1886</f>
        <v>NEUTRAL</v>
      </c>
      <c r="L1886" s="17" t="str">
        <f>OBV!H1886</f>
        <v>CONFIRMED BEARISH</v>
      </c>
    </row>
    <row r="1887" spans="1:12" ht="13.5" x14ac:dyDescent="0.25">
      <c r="A1887" s="3">
        <f>RSI!A1887</f>
        <v>44757</v>
      </c>
      <c r="B1887" s="2">
        <f>RSI!B1887</f>
        <v>3.3660000000000001</v>
      </c>
      <c r="C1887" s="2">
        <f>RSI!I1887</f>
        <v>52.191847572208076</v>
      </c>
      <c r="D1887" s="2">
        <f>MACD!E1887</f>
        <v>-1.2111156730253203E-2</v>
      </c>
      <c r="E1887" s="2">
        <f>MACD!F1887</f>
        <v>-9.1696160009089121E-3</v>
      </c>
      <c r="F1887" s="2">
        <f>'Moving Avg'!D1887</f>
        <v>3.35514</v>
      </c>
      <c r="G1887" s="2">
        <f>'Moving Avg'!F1887</f>
        <v>3.3469700000000002</v>
      </c>
      <c r="H1887" s="2">
        <f>'Moving Avg'!G1887</f>
        <v>3.3594860000000013</v>
      </c>
      <c r="I1887" s="2">
        <f>'Moving Avg'!H1887</f>
        <v>3.3788019999999972</v>
      </c>
      <c r="J1887" s="17" t="str">
        <f>OBV!F1887</f>
        <v>BEARISH</v>
      </c>
      <c r="K1887" s="17" t="str">
        <f>OBV!G1887</f>
        <v>NEUTRAL</v>
      </c>
      <c r="L1887" s="17" t="str">
        <f>OBV!H1887</f>
        <v>NEUTRAL</v>
      </c>
    </row>
    <row r="1888" spans="1:12" ht="13.5" x14ac:dyDescent="0.25">
      <c r="A1888" s="3">
        <f>RSI!A1888</f>
        <v>44760</v>
      </c>
      <c r="B1888" s="2">
        <f>RSI!B1888</f>
        <v>3.4203999999999999</v>
      </c>
      <c r="C1888" s="2">
        <f>RSI!I1888</f>
        <v>60.036599959566225</v>
      </c>
      <c r="D1888" s="2">
        <f>MACD!E1888</f>
        <v>-1.3291251508446233E-2</v>
      </c>
      <c r="E1888" s="2">
        <f>MACD!F1888</f>
        <v>-9.9939431024163774E-3</v>
      </c>
      <c r="F1888" s="2">
        <f>'Moving Avg'!D1888</f>
        <v>3.37534</v>
      </c>
      <c r="G1888" s="2">
        <f>'Moving Avg'!F1888</f>
        <v>3.3524100000000003</v>
      </c>
      <c r="H1888" s="2">
        <f>'Moving Avg'!G1888</f>
        <v>3.3594860000000013</v>
      </c>
      <c r="I1888" s="2">
        <f>'Moving Avg'!H1888</f>
        <v>3.3793459999999969</v>
      </c>
      <c r="J1888" s="17" t="str">
        <f>OBV!F1888</f>
        <v>BULLISH</v>
      </c>
      <c r="K1888" s="17" t="str">
        <f>OBV!G1888</f>
        <v>NEUTRAL</v>
      </c>
      <c r="L1888" s="17" t="str">
        <f>OBV!H1888</f>
        <v>CONFIRMED BULLISH</v>
      </c>
    </row>
    <row r="1889" spans="1:12" ht="13.5" x14ac:dyDescent="0.25">
      <c r="A1889" s="3">
        <f>RSI!A1889</f>
        <v>44761</v>
      </c>
      <c r="B1889" s="2">
        <f>RSI!B1889</f>
        <v>3.4203999999999999</v>
      </c>
      <c r="C1889" s="2">
        <f>RSI!I1889</f>
        <v>60.036599959566232</v>
      </c>
      <c r="D1889" s="2">
        <f>MACD!E1889</f>
        <v>-1.4684302955652928E-2</v>
      </c>
      <c r="E1889" s="2">
        <f>MACD!F1889</f>
        <v>-1.0932015073063687E-2</v>
      </c>
      <c r="F1889" s="2">
        <f>'Moving Avg'!D1889</f>
        <v>3.3846600000000002</v>
      </c>
      <c r="G1889" s="2">
        <f>'Moving Avg'!F1889</f>
        <v>3.3578500000000004</v>
      </c>
      <c r="H1889" s="2">
        <f>'Moving Avg'!G1889</f>
        <v>3.3594860000000013</v>
      </c>
      <c r="I1889" s="2">
        <f>'Moving Avg'!H1889</f>
        <v>3.3797344999999965</v>
      </c>
      <c r="J1889" s="17" t="str">
        <f>OBV!F1889</f>
        <v>BULLISH</v>
      </c>
      <c r="K1889" s="17" t="str">
        <f>OBV!G1889</f>
        <v>NEUTRAL</v>
      </c>
      <c r="L1889" s="17" t="str">
        <f>OBV!H1889</f>
        <v>CONFIRMED BULLISH</v>
      </c>
    </row>
    <row r="1890" spans="1:12" ht="13.5" x14ac:dyDescent="0.25">
      <c r="A1890" s="3">
        <f>RSI!A1890</f>
        <v>44762</v>
      </c>
      <c r="B1890" s="2">
        <f>RSI!B1890</f>
        <v>3.4203999999999999</v>
      </c>
      <c r="C1890" s="2">
        <f>RSI!I1890</f>
        <v>60.036599959566232</v>
      </c>
      <c r="D1890" s="2">
        <f>MACD!E1890</f>
        <v>-2.3397556335023495E-2</v>
      </c>
      <c r="E1890" s="2">
        <f>MACD!F1890</f>
        <v>-1.3425123325455649E-2</v>
      </c>
      <c r="F1890" s="2">
        <f>'Moving Avg'!D1890</f>
        <v>3.3939800000000004</v>
      </c>
      <c r="G1890" s="2">
        <f>'Moving Avg'!F1890</f>
        <v>3.3617350000000004</v>
      </c>
      <c r="H1890" s="2">
        <f>'Moving Avg'!G1890</f>
        <v>3.3616620000000013</v>
      </c>
      <c r="I1890" s="2">
        <f>'Moving Avg'!H1890</f>
        <v>3.3798899999999965</v>
      </c>
      <c r="J1890" s="17" t="str">
        <f>OBV!F1890</f>
        <v>BULLISH</v>
      </c>
      <c r="K1890" s="17" t="str">
        <f>OBV!G1890</f>
        <v>NEUTRAL</v>
      </c>
      <c r="L1890" s="17" t="str">
        <f>OBV!H1890</f>
        <v>CONFIRMED BULLISH</v>
      </c>
    </row>
    <row r="1891" spans="1:12" ht="13.5" x14ac:dyDescent="0.25">
      <c r="A1891" s="3">
        <f>RSI!A1891</f>
        <v>44763</v>
      </c>
      <c r="B1891" s="2">
        <f>RSI!B1891</f>
        <v>3.4514999999999998</v>
      </c>
      <c r="C1891" s="2">
        <f>RSI!I1891</f>
        <v>64.227800687272193</v>
      </c>
      <c r="D1891" s="2">
        <f>MACD!E1891</f>
        <v>-2.6243010619885876E-2</v>
      </c>
      <c r="E1891" s="2">
        <f>MACD!F1891</f>
        <v>-1.5988700784341697E-2</v>
      </c>
      <c r="F1891" s="2">
        <f>'Moving Avg'!D1891</f>
        <v>3.4157400000000004</v>
      </c>
      <c r="G1891" s="2">
        <f>'Moving Avg'!F1891</f>
        <v>3.3671750000000005</v>
      </c>
      <c r="H1891" s="2">
        <f>'Moving Avg'!G1891</f>
        <v>3.362594000000001</v>
      </c>
      <c r="I1891" s="2">
        <f>'Moving Avg'!H1891</f>
        <v>3.3802394999999961</v>
      </c>
      <c r="J1891" s="17" t="str">
        <f>OBV!F1891</f>
        <v>BULLISH</v>
      </c>
      <c r="K1891" s="17" t="str">
        <f>OBV!G1891</f>
        <v>NEUTRAL</v>
      </c>
      <c r="L1891" s="17" t="str">
        <f>OBV!H1891</f>
        <v>CONFIRMED BULLISH</v>
      </c>
    </row>
    <row r="1892" spans="1:12" ht="13.5" x14ac:dyDescent="0.25">
      <c r="A1892" s="3">
        <f>RSI!A1892</f>
        <v>44764</v>
      </c>
      <c r="B1892" s="2">
        <f>RSI!B1892</f>
        <v>3.4592999999999998</v>
      </c>
      <c r="C1892" s="2">
        <f>RSI!I1892</f>
        <v>65.213193717653851</v>
      </c>
      <c r="D1892" s="2">
        <f>MACD!E1892</f>
        <v>-2.9725426249109788E-2</v>
      </c>
      <c r="E1892" s="2">
        <f>MACD!F1892</f>
        <v>-1.8736045877295316E-2</v>
      </c>
      <c r="F1892" s="2">
        <f>'Moving Avg'!D1892</f>
        <v>3.4343999999999992</v>
      </c>
      <c r="G1892" s="2">
        <f>'Moving Avg'!F1892</f>
        <v>3.3726150000000006</v>
      </c>
      <c r="H1892" s="2">
        <f>'Moving Avg'!G1892</f>
        <v>3.364926000000001</v>
      </c>
      <c r="I1892" s="2">
        <f>'Moving Avg'!H1892</f>
        <v>3.3806669999999959</v>
      </c>
      <c r="J1892" s="17" t="str">
        <f>OBV!F1892</f>
        <v>BULLISH</v>
      </c>
      <c r="K1892" s="17" t="str">
        <f>OBV!G1892</f>
        <v>NEUTRAL</v>
      </c>
      <c r="L1892" s="17" t="str">
        <f>OBV!H1892</f>
        <v>CONFIRMED BULLISH</v>
      </c>
    </row>
    <row r="1893" spans="1:12" ht="13.5" x14ac:dyDescent="0.25">
      <c r="A1893" s="3">
        <f>RSI!A1893</f>
        <v>44768</v>
      </c>
      <c r="B1893" s="2">
        <f>RSI!B1893</f>
        <v>3.4748000000000001</v>
      </c>
      <c r="C1893" s="2">
        <f>RSI!I1893</f>
        <v>67.149725487825322</v>
      </c>
      <c r="D1893" s="2">
        <f>MACD!E1893</f>
        <v>-4.1495690046945644E-2</v>
      </c>
      <c r="E1893" s="2">
        <f>MACD!F1893</f>
        <v>-2.3287974711225384E-2</v>
      </c>
      <c r="F1893" s="2">
        <f>'Moving Avg'!D1893</f>
        <v>3.4452799999999995</v>
      </c>
      <c r="G1893" s="2">
        <f>'Moving Avg'!F1893</f>
        <v>3.3796100000000009</v>
      </c>
      <c r="H1893" s="2">
        <f>'Moving Avg'!G1893</f>
        <v>3.3675680000000003</v>
      </c>
      <c r="I1893" s="2">
        <f>'Moving Avg'!H1893</f>
        <v>3.3807444999999956</v>
      </c>
      <c r="J1893" s="17" t="str">
        <f>OBV!F1893</f>
        <v>BULLISH</v>
      </c>
      <c r="K1893" s="17" t="str">
        <f>OBV!G1893</f>
        <v>NEUTRAL</v>
      </c>
      <c r="L1893" s="17" t="str">
        <f>OBV!H1893</f>
        <v>CONFIRMED BULLISH</v>
      </c>
    </row>
    <row r="1894" spans="1:12" ht="13.5" x14ac:dyDescent="0.25">
      <c r="A1894" s="3">
        <f>RSI!A1894</f>
        <v>44769</v>
      </c>
      <c r="B1894" s="2">
        <f>RSI!B1894</f>
        <v>3.4596</v>
      </c>
      <c r="C1894" s="2">
        <f>RSI!I1894</f>
        <v>63.421167731327827</v>
      </c>
      <c r="D1894" s="2">
        <f>MACD!E1894</f>
        <v>-4.2520304816794585E-2</v>
      </c>
      <c r="E1894" s="2">
        <f>MACD!F1894</f>
        <v>-2.7134440732339227E-2</v>
      </c>
      <c r="F1894" s="2">
        <f>'Moving Avg'!D1894</f>
        <v>3.4531199999999997</v>
      </c>
      <c r="G1894" s="2">
        <f>'Moving Avg'!F1894</f>
        <v>3.385065</v>
      </c>
      <c r="H1894" s="2">
        <f>'Moving Avg'!G1894</f>
        <v>3.3699059999999998</v>
      </c>
      <c r="I1894" s="2">
        <f>'Moving Avg'!H1894</f>
        <v>3.3805514999999953</v>
      </c>
      <c r="J1894" s="17" t="str">
        <f>OBV!F1894</f>
        <v>BULLISH</v>
      </c>
      <c r="K1894" s="17" t="str">
        <f>OBV!G1894</f>
        <v>NEUTRAL</v>
      </c>
      <c r="L1894" s="17" t="str">
        <f>OBV!H1894</f>
        <v>BULLISH DIVERGENCE</v>
      </c>
    </row>
    <row r="1895" spans="1:12" ht="13.5" x14ac:dyDescent="0.25">
      <c r="A1895" s="3">
        <f>RSI!A1895</f>
        <v>44770</v>
      </c>
      <c r="B1895" s="2">
        <f>RSI!B1895</f>
        <v>3.4178999999999999</v>
      </c>
      <c r="C1895" s="2">
        <f>RSI!I1895</f>
        <v>54.483242279463532</v>
      </c>
      <c r="D1895" s="2">
        <f>MACD!E1895</f>
        <v>-4.0727392686997543E-2</v>
      </c>
      <c r="E1895" s="2">
        <f>MACD!F1895</f>
        <v>-2.9853031123270896E-2</v>
      </c>
      <c r="F1895" s="2">
        <f>'Moving Avg'!D1895</f>
        <v>3.4526200000000005</v>
      </c>
      <c r="G1895" s="2">
        <f>'Moving Avg'!F1895</f>
        <v>3.3876600000000003</v>
      </c>
      <c r="H1895" s="2">
        <f>'Moving Avg'!G1895</f>
        <v>3.37141</v>
      </c>
      <c r="I1895" s="2">
        <f>'Moving Avg'!H1895</f>
        <v>3.3799559999999955</v>
      </c>
      <c r="J1895" s="17" t="str">
        <f>OBV!F1895</f>
        <v>BULLISH</v>
      </c>
      <c r="K1895" s="17" t="str">
        <f>OBV!G1895</f>
        <v>NEUTRAL</v>
      </c>
      <c r="L1895" s="17" t="str">
        <f>OBV!H1895</f>
        <v>BULLISH DIVERGENCE</v>
      </c>
    </row>
    <row r="1896" spans="1:12" ht="13.5" x14ac:dyDescent="0.25">
      <c r="A1896" s="3">
        <f>RSI!A1896</f>
        <v>44771</v>
      </c>
      <c r="B1896" s="2">
        <f>RSI!B1896</f>
        <v>3.4178999999999999</v>
      </c>
      <c r="C1896" s="2">
        <f>RSI!I1896</f>
        <v>54.483242279463532</v>
      </c>
      <c r="D1896" s="2">
        <f>MACD!E1896</f>
        <v>-4.4145739107390281E-2</v>
      </c>
      <c r="E1896" s="2">
        <f>MACD!F1896</f>
        <v>-3.2711572720094777E-2</v>
      </c>
      <c r="F1896" s="2">
        <f>'Moving Avg'!D1896</f>
        <v>3.4458999999999995</v>
      </c>
      <c r="G1896" s="2">
        <f>'Moving Avg'!F1896</f>
        <v>3.3918100000000004</v>
      </c>
      <c r="H1896" s="2">
        <f>'Moving Avg'!G1896</f>
        <v>3.3729140000000006</v>
      </c>
      <c r="I1896" s="2">
        <f>'Moving Avg'!H1896</f>
        <v>3.379282499999996</v>
      </c>
      <c r="J1896" s="17" t="str">
        <f>OBV!F1896</f>
        <v>BULLISH</v>
      </c>
      <c r="K1896" s="17" t="str">
        <f>OBV!G1896</f>
        <v>NEUTRAL</v>
      </c>
      <c r="L1896" s="17" t="str">
        <f>OBV!H1896</f>
        <v>BULLISH DIVERGENCE</v>
      </c>
    </row>
    <row r="1897" spans="1:12" ht="13.5" x14ac:dyDescent="0.25">
      <c r="A1897" s="3">
        <f>RSI!A1897</f>
        <v>44774</v>
      </c>
      <c r="B1897" s="2">
        <f>RSI!B1897</f>
        <v>3.4178999999999999</v>
      </c>
      <c r="C1897" s="2">
        <f>RSI!I1897</f>
        <v>54.483242279463532</v>
      </c>
      <c r="D1897" s="2">
        <f>MACD!E1897</f>
        <v>-4.359321007371042E-2</v>
      </c>
      <c r="E1897" s="2">
        <f>MACD!F1897</f>
        <v>-3.4887900190817903E-2</v>
      </c>
      <c r="F1897" s="2">
        <f>'Moving Avg'!D1897</f>
        <v>3.4376199999999999</v>
      </c>
      <c r="G1897" s="2">
        <f>'Moving Avg'!F1897</f>
        <v>3.395960000000001</v>
      </c>
      <c r="H1897" s="2">
        <f>'Moving Avg'!G1897</f>
        <v>3.3745740000000009</v>
      </c>
      <c r="I1897" s="2">
        <f>'Moving Avg'!H1897</f>
        <v>3.3796584999999961</v>
      </c>
      <c r="J1897" s="17" t="str">
        <f>OBV!F1897</f>
        <v>BEARISH</v>
      </c>
      <c r="K1897" s="17" t="str">
        <f>OBV!G1897</f>
        <v>NEUTRAL</v>
      </c>
      <c r="L1897" s="17" t="str">
        <f>OBV!H1897</f>
        <v>CONFIRMED BEARISH</v>
      </c>
    </row>
    <row r="1898" spans="1:12" ht="13.5" x14ac:dyDescent="0.25">
      <c r="A1898" s="3">
        <f>RSI!A1898</f>
        <v>44775</v>
      </c>
      <c r="B1898" s="2">
        <f>RSI!B1898</f>
        <v>3.4679000000000002</v>
      </c>
      <c r="C1898" s="2">
        <f>RSI!I1898</f>
        <v>62.41553701587182</v>
      </c>
      <c r="D1898" s="2">
        <f>MACD!E1898</f>
        <v>-3.8589454163292292E-2</v>
      </c>
      <c r="E1898" s="2">
        <f>MACD!F1898</f>
        <v>-3.5628210985312783E-2</v>
      </c>
      <c r="F1898" s="2">
        <f>'Moving Avg'!D1898</f>
        <v>3.4362399999999993</v>
      </c>
      <c r="G1898" s="2">
        <f>'Moving Avg'!F1898</f>
        <v>3.4010550000000004</v>
      </c>
      <c r="H1898" s="2">
        <f>'Moving Avg'!G1898</f>
        <v>3.3772339999999996</v>
      </c>
      <c r="I1898" s="2">
        <f>'Moving Avg'!H1898</f>
        <v>3.3795069999999958</v>
      </c>
      <c r="J1898" s="17" t="str">
        <f>OBV!F1898</f>
        <v>BEARISH</v>
      </c>
      <c r="K1898" s="17" t="str">
        <f>OBV!G1898</f>
        <v>NEUTRAL</v>
      </c>
      <c r="L1898" s="17" t="str">
        <f>OBV!H1898</f>
        <v>CONFIRMED BEARISH</v>
      </c>
    </row>
    <row r="1899" spans="1:12" ht="13.5" x14ac:dyDescent="0.25">
      <c r="A1899" s="3">
        <f>RSI!A1899</f>
        <v>44776</v>
      </c>
      <c r="B1899" s="2">
        <f>RSI!B1899</f>
        <v>3.5596000000000001</v>
      </c>
      <c r="C1899" s="2">
        <f>RSI!I1899</f>
        <v>72.039541680429565</v>
      </c>
      <c r="D1899" s="2">
        <f>MACD!E1899</f>
        <v>-4.1563269855548146E-2</v>
      </c>
      <c r="E1899" s="2">
        <f>MACD!F1899</f>
        <v>-3.6815222759359861E-2</v>
      </c>
      <c r="F1899" s="2">
        <f>'Moving Avg'!D1899</f>
        <v>3.4562400000000002</v>
      </c>
      <c r="G1899" s="2">
        <f>'Moving Avg'!F1899</f>
        <v>3.4107350000000003</v>
      </c>
      <c r="H1899" s="2">
        <f>'Moving Avg'!G1899</f>
        <v>3.3815719999999998</v>
      </c>
      <c r="I1899" s="2">
        <f>'Moving Avg'!H1899</f>
        <v>3.3798919999999963</v>
      </c>
      <c r="J1899" s="17" t="str">
        <f>OBV!F1899</f>
        <v>BEARISH</v>
      </c>
      <c r="K1899" s="17" t="str">
        <f>OBV!G1899</f>
        <v>NEUTRAL</v>
      </c>
      <c r="L1899" s="17" t="str">
        <f>OBV!H1899</f>
        <v>BEARISH DIVERGENCE</v>
      </c>
    </row>
    <row r="1900" spans="1:12" ht="13.5" x14ac:dyDescent="0.25">
      <c r="A1900" s="3">
        <f>RSI!A1900</f>
        <v>44777</v>
      </c>
      <c r="B1900" s="2">
        <f>RSI!B1900</f>
        <v>3.5596000000000001</v>
      </c>
      <c r="C1900" s="2">
        <f>RSI!I1900</f>
        <v>72.039541680429565</v>
      </c>
      <c r="D1900" s="2">
        <f>MACD!E1900</f>
        <v>-4.5005851724346346E-2</v>
      </c>
      <c r="E1900" s="2">
        <f>MACD!F1900</f>
        <v>-3.8453348552357158E-2</v>
      </c>
      <c r="F1900" s="2">
        <f>'Moving Avg'!D1900</f>
        <v>3.4845799999999998</v>
      </c>
      <c r="G1900" s="2">
        <f>'Moving Avg'!F1900</f>
        <v>3.4227450000000013</v>
      </c>
      <c r="H1900" s="2">
        <f>'Moving Avg'!G1900</f>
        <v>3.3848219999999993</v>
      </c>
      <c r="I1900" s="2">
        <f>'Moving Avg'!H1900</f>
        <v>3.3805099999999966</v>
      </c>
      <c r="J1900" s="17" t="str">
        <f>OBV!F1900</f>
        <v>BULLISH</v>
      </c>
      <c r="K1900" s="17" t="str">
        <f>OBV!G1900</f>
        <v>NEUTRAL</v>
      </c>
      <c r="L1900" s="17" t="str">
        <f>OBV!H1900</f>
        <v>CONFIRMED BULLISH</v>
      </c>
    </row>
    <row r="1901" spans="1:12" ht="13.5" x14ac:dyDescent="0.25">
      <c r="A1901" s="3">
        <f>RSI!A1901</f>
        <v>44778</v>
      </c>
      <c r="B1901" s="2">
        <f>RSI!B1901</f>
        <v>3.4763000000000002</v>
      </c>
      <c r="C1901" s="2">
        <f>RSI!I1901</f>
        <v>56.734355036860485</v>
      </c>
      <c r="D1901" s="2">
        <f>MACD!E1901</f>
        <v>-3.7821483083383622E-2</v>
      </c>
      <c r="E1901" s="2">
        <f>MACD!F1901</f>
        <v>-3.8326975458562451E-2</v>
      </c>
      <c r="F1901" s="2">
        <f>'Moving Avg'!D1901</f>
        <v>3.4962599999999995</v>
      </c>
      <c r="G1901" s="2">
        <f>'Moving Avg'!F1901</f>
        <v>3.4282600000000008</v>
      </c>
      <c r="H1901" s="2">
        <f>'Moving Avg'!G1901</f>
        <v>3.3862499999999995</v>
      </c>
      <c r="I1901" s="2">
        <f>'Moving Avg'!H1901</f>
        <v>3.3810614999999968</v>
      </c>
      <c r="J1901" s="17" t="str">
        <f>OBV!F1901</f>
        <v>BEARISH</v>
      </c>
      <c r="K1901" s="17" t="str">
        <f>OBV!G1901</f>
        <v>NEUTRAL</v>
      </c>
      <c r="L1901" s="17" t="str">
        <f>OBV!H1901</f>
        <v>BEARISH DIVERGENCE</v>
      </c>
    </row>
    <row r="1902" spans="1:12" ht="13.5" x14ac:dyDescent="0.25">
      <c r="A1902" s="3">
        <f>RSI!A1902</f>
        <v>44781</v>
      </c>
      <c r="B1902" s="2">
        <f>RSI!B1902</f>
        <v>3.4679000000000002</v>
      </c>
      <c r="C1902" s="2">
        <f>RSI!I1902</f>
        <v>55.454895521849238</v>
      </c>
      <c r="D1902" s="2">
        <f>MACD!E1902</f>
        <v>-3.0222089041793687E-2</v>
      </c>
      <c r="E1902" s="2">
        <f>MACD!F1902</f>
        <v>-3.6705998175208698E-2</v>
      </c>
      <c r="F1902" s="2">
        <f>'Moving Avg'!D1902</f>
        <v>3.5062600000000002</v>
      </c>
      <c r="G1902" s="2">
        <f>'Moving Avg'!F1902</f>
        <v>3.433355000000001</v>
      </c>
      <c r="H1902" s="2">
        <f>'Moving Avg'!G1902</f>
        <v>3.3875100000000007</v>
      </c>
      <c r="I1902" s="2">
        <f>'Moving Avg'!H1902</f>
        <v>3.3813764999999965</v>
      </c>
      <c r="J1902" s="17" t="str">
        <f>OBV!F1902</f>
        <v>BEARISH</v>
      </c>
      <c r="K1902" s="17" t="str">
        <f>OBV!G1902</f>
        <v>NEUTRAL</v>
      </c>
      <c r="L1902" s="17" t="str">
        <f>OBV!H1902</f>
        <v>BEARISH DIVERGENCE</v>
      </c>
    </row>
    <row r="1903" spans="1:12" ht="13.5" x14ac:dyDescent="0.25">
      <c r="A1903" s="3">
        <f>RSI!A1903</f>
        <v>44782</v>
      </c>
      <c r="B1903" s="2">
        <f>RSI!B1903</f>
        <v>3.5179999999999998</v>
      </c>
      <c r="C1903" s="2">
        <f>RSI!I1903</f>
        <v>61.090938600219445</v>
      </c>
      <c r="D1903" s="2">
        <f>MACD!E1903</f>
        <v>-2.5348237994487377E-2</v>
      </c>
      <c r="E1903" s="2">
        <f>MACD!F1903</f>
        <v>-3.4434446139064434E-2</v>
      </c>
      <c r="F1903" s="2">
        <f>'Moving Avg'!D1903</f>
        <v>3.5162800000000005</v>
      </c>
      <c r="G1903" s="2">
        <f>'Moving Avg'!F1903</f>
        <v>3.4432850000000008</v>
      </c>
      <c r="H1903" s="2">
        <f>'Moving Avg'!G1903</f>
        <v>3.3896160000000002</v>
      </c>
      <c r="I1903" s="2">
        <f>'Moving Avg'!H1903</f>
        <v>3.3819419999999969</v>
      </c>
      <c r="J1903" s="17" t="str">
        <f>OBV!F1903</f>
        <v>BEARISH</v>
      </c>
      <c r="K1903" s="17" t="str">
        <f>OBV!G1903</f>
        <v>NEUTRAL</v>
      </c>
      <c r="L1903" s="17" t="str">
        <f>OBV!H1903</f>
        <v>BEARISH DIVERGENCE</v>
      </c>
    </row>
    <row r="1904" spans="1:12" ht="13.5" x14ac:dyDescent="0.25">
      <c r="A1904" s="3">
        <f>RSI!A1904</f>
        <v>44783</v>
      </c>
      <c r="B1904" s="2">
        <f>RSI!B1904</f>
        <v>3.5095999999999998</v>
      </c>
      <c r="C1904" s="2">
        <f>RSI!I1904</f>
        <v>59.726458121440615</v>
      </c>
      <c r="D1904" s="2">
        <f>MACD!E1904</f>
        <v>-2.3449371926147933E-2</v>
      </c>
      <c r="E1904" s="2">
        <f>MACD!F1904</f>
        <v>-3.2237431296481135E-2</v>
      </c>
      <c r="F1904" s="2">
        <f>'Moving Avg'!D1904</f>
        <v>3.5062799999999994</v>
      </c>
      <c r="G1904" s="2">
        <f>'Moving Avg'!F1904</f>
        <v>3.4500750000000009</v>
      </c>
      <c r="H1904" s="2">
        <f>'Moving Avg'!G1904</f>
        <v>3.3915539999999997</v>
      </c>
      <c r="I1904" s="2">
        <f>'Moving Avg'!H1904</f>
        <v>3.3824654999999968</v>
      </c>
      <c r="J1904" s="17" t="str">
        <f>OBV!F1904</f>
        <v>BEARISH</v>
      </c>
      <c r="K1904" s="17" t="str">
        <f>OBV!G1904</f>
        <v>NEUTRAL</v>
      </c>
      <c r="L1904" s="17" t="str">
        <f>OBV!H1904</f>
        <v>CONFIRMED BEARISH</v>
      </c>
    </row>
    <row r="1905" spans="1:12" ht="13.5" x14ac:dyDescent="0.25">
      <c r="A1905" s="3">
        <f>RSI!A1905</f>
        <v>44784</v>
      </c>
      <c r="B1905" s="2">
        <f>RSI!B1905</f>
        <v>3.5095999999999998</v>
      </c>
      <c r="C1905" s="2">
        <f>RSI!I1905</f>
        <v>59.726458121440615</v>
      </c>
      <c r="D1905" s="2">
        <f>MACD!E1905</f>
        <v>-2.8679612221025774E-2</v>
      </c>
      <c r="E1905" s="2">
        <f>MACD!F1905</f>
        <v>-3.1525867481390066E-2</v>
      </c>
      <c r="F1905" s="2">
        <f>'Moving Avg'!D1905</f>
        <v>3.4962799999999996</v>
      </c>
      <c r="G1905" s="2">
        <f>'Moving Avg'!F1905</f>
        <v>3.4568650000000014</v>
      </c>
      <c r="H1905" s="2">
        <f>'Moving Avg'!G1905</f>
        <v>3.3936480000000002</v>
      </c>
      <c r="I1905" s="2">
        <f>'Moving Avg'!H1905</f>
        <v>3.3829889999999962</v>
      </c>
      <c r="J1905" s="17" t="str">
        <f>OBV!F1905</f>
        <v>BEARISH</v>
      </c>
      <c r="K1905" s="17" t="str">
        <f>OBV!G1905</f>
        <v>NEUTRAL</v>
      </c>
      <c r="L1905" s="17" t="str">
        <f>OBV!H1905</f>
        <v>CONFIRMED BEARISH</v>
      </c>
    </row>
    <row r="1906" spans="1:12" ht="13.5" x14ac:dyDescent="0.25">
      <c r="A1906" s="3">
        <f>RSI!A1906</f>
        <v>44785</v>
      </c>
      <c r="B1906" s="2">
        <f>RSI!B1906</f>
        <v>3.6097000000000001</v>
      </c>
      <c r="C1906" s="2">
        <f>RSI!I1906</f>
        <v>69.225932725876262</v>
      </c>
      <c r="D1906" s="2">
        <f>MACD!E1906</f>
        <v>-4.0910374705946495E-2</v>
      </c>
      <c r="E1906" s="2">
        <f>MACD!F1906</f>
        <v>-3.3402768926301354E-2</v>
      </c>
      <c r="F1906" s="2">
        <f>'Moving Avg'!D1906</f>
        <v>3.5229599999999999</v>
      </c>
      <c r="G1906" s="2">
        <f>'Moving Avg'!F1906</f>
        <v>3.4702150000000009</v>
      </c>
      <c r="H1906" s="2">
        <f>'Moving Avg'!G1906</f>
        <v>3.3980560000000004</v>
      </c>
      <c r="I1906" s="2">
        <f>'Moving Avg'!H1906</f>
        <v>3.3836244999999963</v>
      </c>
      <c r="J1906" s="17" t="str">
        <f>OBV!F1906</f>
        <v>BULLISH</v>
      </c>
      <c r="K1906" s="17" t="str">
        <f>OBV!G1906</f>
        <v>NEUTRAL</v>
      </c>
      <c r="L1906" s="17" t="str">
        <f>OBV!H1906</f>
        <v>CONFIRMED BULLISH</v>
      </c>
    </row>
    <row r="1907" spans="1:12" ht="13.5" x14ac:dyDescent="0.25">
      <c r="A1907" s="3">
        <f>RSI!A1907</f>
        <v>44788</v>
      </c>
      <c r="B1907" s="2">
        <f>RSI!B1907</f>
        <v>3.6179999999999999</v>
      </c>
      <c r="C1907" s="2">
        <f>RSI!I1907</f>
        <v>69.860738782017322</v>
      </c>
      <c r="D1907" s="2">
        <f>MACD!E1907</f>
        <v>-5.282723563053171E-2</v>
      </c>
      <c r="E1907" s="2">
        <f>MACD!F1907</f>
        <v>-3.7287662267147428E-2</v>
      </c>
      <c r="F1907" s="2">
        <f>'Moving Avg'!D1907</f>
        <v>3.5529799999999994</v>
      </c>
      <c r="G1907" s="2">
        <f>'Moving Avg'!F1907</f>
        <v>3.482815</v>
      </c>
      <c r="H1907" s="2">
        <f>'Moving Avg'!G1907</f>
        <v>3.4021619999999997</v>
      </c>
      <c r="I1907" s="2">
        <f>'Moving Avg'!H1907</f>
        <v>3.3844179999999962</v>
      </c>
      <c r="J1907" s="17" t="str">
        <f>OBV!F1907</f>
        <v>BULLISH</v>
      </c>
      <c r="K1907" s="17" t="str">
        <f>OBV!G1907</f>
        <v>NEUTRAL</v>
      </c>
      <c r="L1907" s="17" t="str">
        <f>OBV!H1907</f>
        <v>CONFIRMED BULLISH</v>
      </c>
    </row>
    <row r="1908" spans="1:12" ht="13.5" x14ac:dyDescent="0.25">
      <c r="A1908" s="3">
        <f>RSI!A1908</f>
        <v>44789</v>
      </c>
      <c r="B1908" s="2">
        <f>RSI!B1908</f>
        <v>3.6179999999999999</v>
      </c>
      <c r="C1908" s="2">
        <f>RSI!I1908</f>
        <v>69.860738782017322</v>
      </c>
      <c r="D1908" s="2">
        <f>MACD!E1908</f>
        <v>-5.614982198876195E-2</v>
      </c>
      <c r="E1908" s="2">
        <f>MACD!F1908</f>
        <v>-4.1060094211470333E-2</v>
      </c>
      <c r="F1908" s="2">
        <f>'Moving Avg'!D1908</f>
        <v>3.5729799999999998</v>
      </c>
      <c r="G1908" s="2">
        <f>'Moving Avg'!F1908</f>
        <v>3.4926949999999999</v>
      </c>
      <c r="H1908" s="2">
        <f>'Moving Avg'!G1908</f>
        <v>3.4062679999999999</v>
      </c>
      <c r="I1908" s="2">
        <f>'Moving Avg'!H1908</f>
        <v>3.3852114999999965</v>
      </c>
      <c r="J1908" s="17" t="str">
        <f>OBV!F1908</f>
        <v>BULLISH</v>
      </c>
      <c r="K1908" s="17" t="str">
        <f>OBV!G1908</f>
        <v>NEUTRAL</v>
      </c>
      <c r="L1908" s="17" t="str">
        <f>OBV!H1908</f>
        <v>CONFIRMED BULLISH</v>
      </c>
    </row>
    <row r="1909" spans="1:12" ht="13.5" x14ac:dyDescent="0.25">
      <c r="A1909" s="3">
        <f>RSI!A1909</f>
        <v>44790</v>
      </c>
      <c r="B1909" s="2">
        <f>RSI!B1909</f>
        <v>3.6179999999999999</v>
      </c>
      <c r="C1909" s="2">
        <f>RSI!I1909</f>
        <v>69.860738782017322</v>
      </c>
      <c r="D1909" s="2">
        <f>MACD!E1909</f>
        <v>-4.5715952930523329E-2</v>
      </c>
      <c r="E1909" s="2">
        <f>MACD!F1909</f>
        <v>-4.1991265955280938E-2</v>
      </c>
      <c r="F1909" s="2">
        <f>'Moving Avg'!D1909</f>
        <v>3.5946599999999997</v>
      </c>
      <c r="G1909" s="2">
        <f>'Moving Avg'!F1909</f>
        <v>3.5025750000000002</v>
      </c>
      <c r="H1909" s="2">
        <f>'Moving Avg'!G1909</f>
        <v>3.4106859999999997</v>
      </c>
      <c r="I1909" s="2">
        <f>'Moving Avg'!H1909</f>
        <v>3.3860049999999959</v>
      </c>
      <c r="J1909" s="17" t="str">
        <f>OBV!F1909</f>
        <v>BULLISH</v>
      </c>
      <c r="K1909" s="17" t="str">
        <f>OBV!G1909</f>
        <v>NEUTRAL</v>
      </c>
      <c r="L1909" s="17" t="str">
        <f>OBV!H1909</f>
        <v>CONFIRMED BULLISH</v>
      </c>
    </row>
    <row r="1910" spans="1:12" ht="13.5" x14ac:dyDescent="0.25">
      <c r="A1910" s="3">
        <f>RSI!A1910</f>
        <v>44791</v>
      </c>
      <c r="B1910" s="2">
        <f>RSI!B1910</f>
        <v>3.5847000000000002</v>
      </c>
      <c r="C1910" s="2">
        <f>RSI!I1910</f>
        <v>63.316034052500186</v>
      </c>
      <c r="D1910" s="2">
        <f>MACD!E1910</f>
        <v>-3.5219150073720673E-2</v>
      </c>
      <c r="E1910" s="2">
        <f>MACD!F1910</f>
        <v>-4.0636842778968889E-2</v>
      </c>
      <c r="F1910" s="2">
        <f>'Moving Avg'!D1910</f>
        <v>3.60968</v>
      </c>
      <c r="G1910" s="2">
        <f>'Moving Avg'!F1910</f>
        <v>3.5107900000000001</v>
      </c>
      <c r="H1910" s="2">
        <f>'Moving Avg'!G1910</f>
        <v>3.4147479999999995</v>
      </c>
      <c r="I1910" s="2">
        <f>'Moving Avg'!H1910</f>
        <v>3.3867099999999959</v>
      </c>
      <c r="J1910" s="17" t="str">
        <f>OBV!F1910</f>
        <v>BEARISH</v>
      </c>
      <c r="K1910" s="17" t="str">
        <f>OBV!G1910</f>
        <v>NEUTRAL</v>
      </c>
      <c r="L1910" s="17" t="str">
        <f>OBV!H1910</f>
        <v>BEARISH DIVERGENCE</v>
      </c>
    </row>
    <row r="1911" spans="1:12" ht="13.5" x14ac:dyDescent="0.25">
      <c r="A1911" s="3">
        <f>RSI!A1911</f>
        <v>44792</v>
      </c>
      <c r="B1911" s="2">
        <f>RSI!B1911</f>
        <v>3.6263000000000001</v>
      </c>
      <c r="C1911" s="2">
        <f>RSI!I1911</f>
        <v>67.421997816175619</v>
      </c>
      <c r="D1911" s="2">
        <f>MACD!E1911</f>
        <v>-4.277670737880479E-2</v>
      </c>
      <c r="E1911" s="2">
        <f>MACD!F1911</f>
        <v>-4.1064815698936073E-2</v>
      </c>
      <c r="F1911" s="2">
        <f>'Moving Avg'!D1911</f>
        <v>3.6129999999999995</v>
      </c>
      <c r="G1911" s="2">
        <f>'Moving Avg'!F1911</f>
        <v>3.5195300000000005</v>
      </c>
      <c r="H1911" s="2">
        <f>'Moving Avg'!G1911</f>
        <v>3.4194879999999994</v>
      </c>
      <c r="I1911" s="2">
        <f>'Moving Avg'!H1911</f>
        <v>3.3876229999999961</v>
      </c>
      <c r="J1911" s="17" t="str">
        <f>OBV!F1911</f>
        <v>BEARISH</v>
      </c>
      <c r="K1911" s="17" t="str">
        <f>OBV!G1911</f>
        <v>NEUTRAL</v>
      </c>
      <c r="L1911" s="17" t="str">
        <f>OBV!H1911</f>
        <v>BEARISH DIVERGENCE</v>
      </c>
    </row>
    <row r="1912" spans="1:12" ht="13.5" x14ac:dyDescent="0.25">
      <c r="A1912" s="3">
        <f>RSI!A1912</f>
        <v>44795</v>
      </c>
      <c r="B1912" s="2">
        <f>RSI!B1912</f>
        <v>3.5847000000000002</v>
      </c>
      <c r="C1912" s="2">
        <f>RSI!I1912</f>
        <v>60.169316541770009</v>
      </c>
      <c r="D1912" s="2">
        <f>MACD!E1912</f>
        <v>-4.8130614585023768E-2</v>
      </c>
      <c r="E1912" s="2">
        <f>MACD!F1912</f>
        <v>-4.2477975476153618E-2</v>
      </c>
      <c r="F1912" s="2">
        <f>'Moving Avg'!D1912</f>
        <v>3.6063400000000003</v>
      </c>
      <c r="G1912" s="2">
        <f>'Moving Avg'!F1912</f>
        <v>3.5257999999999994</v>
      </c>
      <c r="H1912" s="2">
        <f>'Moving Avg'!G1912</f>
        <v>3.4235499999999996</v>
      </c>
      <c r="I1912" s="2">
        <f>'Moving Avg'!H1912</f>
        <v>3.3884829999999959</v>
      </c>
      <c r="J1912" s="17" t="str">
        <f>OBV!F1912</f>
        <v>BEARISH</v>
      </c>
      <c r="K1912" s="17" t="str">
        <f>OBV!G1912</f>
        <v>NEUTRAL</v>
      </c>
      <c r="L1912" s="17" t="str">
        <f>OBV!H1912</f>
        <v>CONFIRMED BEARISH</v>
      </c>
    </row>
    <row r="1913" spans="1:12" ht="13.5" x14ac:dyDescent="0.25">
      <c r="A1913" s="3">
        <f>RSI!A1913</f>
        <v>44796</v>
      </c>
      <c r="B1913" s="2">
        <f>RSI!B1913</f>
        <v>3.6013000000000002</v>
      </c>
      <c r="C1913" s="2">
        <f>RSI!I1913</f>
        <v>61.929217467409735</v>
      </c>
      <c r="D1913" s="2">
        <f>MACD!E1913</f>
        <v>-4.6629765648756649E-2</v>
      </c>
      <c r="E1913" s="2">
        <f>MACD!F1913</f>
        <v>-4.330833351067423E-2</v>
      </c>
      <c r="F1913" s="2">
        <f>'Moving Avg'!D1913</f>
        <v>3.6030000000000002</v>
      </c>
      <c r="G1913" s="2">
        <f>'Moving Avg'!F1913</f>
        <v>3.5321249999999997</v>
      </c>
      <c r="H1913" s="2">
        <f>'Moving Avg'!G1913</f>
        <v>3.428722</v>
      </c>
      <c r="I1913" s="2">
        <f>'Moving Avg'!H1913</f>
        <v>3.3893874999999958</v>
      </c>
      <c r="J1913" s="17" t="str">
        <f>OBV!F1913</f>
        <v>BEARISH</v>
      </c>
      <c r="K1913" s="17" t="str">
        <f>OBV!G1913</f>
        <v>NEUTRAL</v>
      </c>
      <c r="L1913" s="17" t="str">
        <f>OBV!H1913</f>
        <v>CONFIRMED BEARISH</v>
      </c>
    </row>
    <row r="1914" spans="1:12" ht="13.5" x14ac:dyDescent="0.25">
      <c r="A1914" s="3">
        <f>RSI!A1914</f>
        <v>44797</v>
      </c>
      <c r="B1914" s="2">
        <f>RSI!B1914</f>
        <v>3.7014</v>
      </c>
      <c r="C1914" s="2">
        <f>RSI!I1914</f>
        <v>70.417441992650041</v>
      </c>
      <c r="D1914" s="2">
        <f>MACD!E1914</f>
        <v>-5.4578903768219611E-2</v>
      </c>
      <c r="E1914" s="2">
        <f>MACD!F1914</f>
        <v>-4.5562447562183313E-2</v>
      </c>
      <c r="F1914" s="2">
        <f>'Moving Avg'!D1914</f>
        <v>3.6196800000000002</v>
      </c>
      <c r="G1914" s="2">
        <f>'Moving Avg'!F1914</f>
        <v>3.5442150000000003</v>
      </c>
      <c r="H1914" s="2">
        <f>'Moving Avg'!G1914</f>
        <v>3.436518</v>
      </c>
      <c r="I1914" s="2">
        <f>'Moving Avg'!H1914</f>
        <v>3.3905589999999957</v>
      </c>
      <c r="J1914" s="17" t="str">
        <f>OBV!F1914</f>
        <v>BULLISH</v>
      </c>
      <c r="K1914" s="17" t="str">
        <f>OBV!G1914</f>
        <v>NEUTRAL</v>
      </c>
      <c r="L1914" s="17" t="str">
        <f>OBV!H1914</f>
        <v>CONFIRMED BULLISH</v>
      </c>
    </row>
    <row r="1915" spans="1:12" ht="13.5" x14ac:dyDescent="0.25">
      <c r="A1915" s="3">
        <f>RSI!A1915</f>
        <v>44798</v>
      </c>
      <c r="B1915" s="2">
        <f>RSI!B1915</f>
        <v>3.7513999999999998</v>
      </c>
      <c r="C1915" s="2">
        <f>RSI!I1915</f>
        <v>73.585467007002023</v>
      </c>
      <c r="D1915" s="2">
        <f>MACD!E1915</f>
        <v>-6.6074337864457267E-2</v>
      </c>
      <c r="E1915" s="2">
        <f>MACD!F1915</f>
        <v>-4.9664825622638104E-2</v>
      </c>
      <c r="F1915" s="2">
        <f>'Moving Avg'!D1915</f>
        <v>3.6530200000000002</v>
      </c>
      <c r="G1915" s="2">
        <f>'Moving Avg'!F1915</f>
        <v>3.5608900000000006</v>
      </c>
      <c r="H1915" s="2">
        <f>'Moving Avg'!G1915</f>
        <v>3.4456259999999999</v>
      </c>
      <c r="I1915" s="2">
        <f>'Moving Avg'!H1915</f>
        <v>3.3920194999999951</v>
      </c>
      <c r="J1915" s="17" t="str">
        <f>OBV!F1915</f>
        <v>BULLISH</v>
      </c>
      <c r="K1915" s="17" t="str">
        <f>OBV!G1915</f>
        <v>NEUTRAL</v>
      </c>
      <c r="L1915" s="17" t="str">
        <f>OBV!H1915</f>
        <v>CONFIRMED BULLISH</v>
      </c>
    </row>
    <row r="1916" spans="1:12" ht="13.5" x14ac:dyDescent="0.25">
      <c r="A1916" s="3">
        <f>RSI!A1916</f>
        <v>44799</v>
      </c>
      <c r="B1916" s="2">
        <f>RSI!B1916</f>
        <v>3.8681000000000001</v>
      </c>
      <c r="C1916" s="2">
        <f>RSI!I1916</f>
        <v>79.187672790961642</v>
      </c>
      <c r="D1916" s="2">
        <f>MACD!E1916</f>
        <v>-7.0327748192113848E-2</v>
      </c>
      <c r="E1916" s="2">
        <f>MACD!F1916</f>
        <v>-5.3797410136533254E-2</v>
      </c>
      <c r="F1916" s="2">
        <f>'Moving Avg'!D1916</f>
        <v>3.7013800000000003</v>
      </c>
      <c r="G1916" s="2">
        <f>'Moving Avg'!F1916</f>
        <v>3.5834000000000001</v>
      </c>
      <c r="H1916" s="2">
        <f>'Moving Avg'!G1916</f>
        <v>3.457068</v>
      </c>
      <c r="I1916" s="2">
        <f>'Moving Avg'!H1916</f>
        <v>3.3940634999999952</v>
      </c>
      <c r="J1916" s="17" t="str">
        <f>OBV!F1916</f>
        <v>BULLISH</v>
      </c>
      <c r="K1916" s="17" t="str">
        <f>OBV!G1916</f>
        <v>STRONG</v>
      </c>
      <c r="L1916" s="17" t="str">
        <f>OBV!H1916</f>
        <v>CONFIRMED BULLISH</v>
      </c>
    </row>
    <row r="1917" spans="1:12" ht="13.5" x14ac:dyDescent="0.25">
      <c r="A1917" s="3">
        <f>RSI!A1917</f>
        <v>44802</v>
      </c>
      <c r="B1917" s="2">
        <f>RSI!B1917</f>
        <v>3.8347000000000002</v>
      </c>
      <c r="C1917" s="2">
        <f>RSI!I1917</f>
        <v>74.328820926593309</v>
      </c>
      <c r="D1917" s="2">
        <f>MACD!E1917</f>
        <v>-7.2052468554897331E-2</v>
      </c>
      <c r="E1917" s="2">
        <f>MACD!F1917</f>
        <v>-5.7448421820206069E-2</v>
      </c>
      <c r="F1917" s="2">
        <f>'Moving Avg'!D1917</f>
        <v>3.7513800000000002</v>
      </c>
      <c r="G1917" s="2">
        <f>'Moving Avg'!F1917</f>
        <v>3.6042399999999999</v>
      </c>
      <c r="H1917" s="2">
        <f>'Moving Avg'!G1917</f>
        <v>3.467686</v>
      </c>
      <c r="I1917" s="2">
        <f>'Moving Avg'!H1917</f>
        <v>3.3960184999999954</v>
      </c>
      <c r="J1917" s="17" t="str">
        <f>OBV!F1917</f>
        <v>BULLISH</v>
      </c>
      <c r="K1917" s="17" t="str">
        <f>OBV!G1917</f>
        <v>STRONG</v>
      </c>
      <c r="L1917" s="17" t="str">
        <f>OBV!H1917</f>
        <v>CONFIRMED BULLISH</v>
      </c>
    </row>
    <row r="1918" spans="1:12" ht="13.5" x14ac:dyDescent="0.25">
      <c r="A1918" s="3">
        <f>RSI!A1918</f>
        <v>44803</v>
      </c>
      <c r="B1918" s="2">
        <f>RSI!B1918</f>
        <v>3.9514999999999998</v>
      </c>
      <c r="C1918" s="2">
        <f>RSI!I1918</f>
        <v>79.147385223060624</v>
      </c>
      <c r="D1918" s="2">
        <f>MACD!E1918</f>
        <v>-8.3704001961011354E-2</v>
      </c>
      <c r="E1918" s="2">
        <f>MACD!F1918</f>
        <v>-6.2699537848367126E-2</v>
      </c>
      <c r="F1918" s="2">
        <f>'Moving Avg'!D1918</f>
        <v>3.8214199999999998</v>
      </c>
      <c r="G1918" s="2">
        <f>'Moving Avg'!F1918</f>
        <v>3.6284199999999998</v>
      </c>
      <c r="H1918" s="2">
        <f>'Moving Avg'!G1918</f>
        <v>3.4804840000000001</v>
      </c>
      <c r="I1918" s="2">
        <f>'Moving Avg'!H1918</f>
        <v>3.398557499999995</v>
      </c>
      <c r="J1918" s="17" t="str">
        <f>OBV!F1918</f>
        <v>BULLISH</v>
      </c>
      <c r="K1918" s="17" t="str">
        <f>OBV!G1918</f>
        <v>STRONG</v>
      </c>
      <c r="L1918" s="17" t="str">
        <f>OBV!H1918</f>
        <v>CONFIRMED BULLISH</v>
      </c>
    </row>
    <row r="1919" spans="1:12" ht="13.5" x14ac:dyDescent="0.25">
      <c r="A1919" s="3">
        <f>RSI!A1919</f>
        <v>44804</v>
      </c>
      <c r="B1919" s="2">
        <f>RSI!B1919</f>
        <v>3.9180999999999999</v>
      </c>
      <c r="C1919" s="2">
        <f>RSI!I1919</f>
        <v>74.822332628859002</v>
      </c>
      <c r="D1919" s="2">
        <f>MACD!E1919</f>
        <v>-9.3205300191316454E-2</v>
      </c>
      <c r="E1919" s="2">
        <f>MACD!F1919</f>
        <v>-6.8800690316957E-2</v>
      </c>
      <c r="F1919" s="2">
        <f>'Moving Avg'!D1919</f>
        <v>3.8647599999999995</v>
      </c>
      <c r="G1919" s="2">
        <f>'Moving Avg'!F1919</f>
        <v>3.6463449999999988</v>
      </c>
      <c r="H1919" s="2">
        <f>'Moving Avg'!G1919</f>
        <v>3.4926140000000006</v>
      </c>
      <c r="I1919" s="2">
        <f>'Moving Avg'!H1919</f>
        <v>3.4008904999999947</v>
      </c>
      <c r="J1919" s="17" t="str">
        <f>OBV!F1919</f>
        <v>BULLISH</v>
      </c>
      <c r="K1919" s="17" t="str">
        <f>OBV!G1919</f>
        <v>NEUTRAL</v>
      </c>
      <c r="L1919" s="17" t="str">
        <f>OBV!H1919</f>
        <v>CONFIRMED BULLISH</v>
      </c>
    </row>
    <row r="1920" spans="1:12" ht="13.5" x14ac:dyDescent="0.25">
      <c r="A1920" s="3">
        <f>RSI!A1920</f>
        <v>44805</v>
      </c>
      <c r="B1920" s="2">
        <f>RSI!B1920</f>
        <v>3.9014000000000002</v>
      </c>
      <c r="C1920" s="2">
        <f>RSI!I1920</f>
        <v>72.683650500127243</v>
      </c>
      <c r="D1920" s="2">
        <f>MACD!E1920</f>
        <v>-0.10689315150917666</v>
      </c>
      <c r="E1920" s="2">
        <f>MACD!F1920</f>
        <v>-7.6419182555400936E-2</v>
      </c>
      <c r="F1920" s="2">
        <f>'Moving Avg'!D1920</f>
        <v>3.8947599999999993</v>
      </c>
      <c r="G1920" s="2">
        <f>'Moving Avg'!F1920</f>
        <v>3.6634349999999989</v>
      </c>
      <c r="H1920" s="2">
        <f>'Moving Avg'!G1920</f>
        <v>3.5037880000000001</v>
      </c>
      <c r="I1920" s="2">
        <f>'Moving Avg'!H1920</f>
        <v>3.4031399999999947</v>
      </c>
      <c r="J1920" s="17" t="str">
        <f>OBV!F1920</f>
        <v>BULLISH</v>
      </c>
      <c r="K1920" s="17" t="str">
        <f>OBV!G1920</f>
        <v>NEUTRAL</v>
      </c>
      <c r="L1920" s="17" t="str">
        <f>OBV!H1920</f>
        <v>CONFIRMED BULLISH</v>
      </c>
    </row>
    <row r="1921" spans="1:12" ht="13.5" x14ac:dyDescent="0.25">
      <c r="A1921" s="3">
        <f>RSI!A1921</f>
        <v>44806</v>
      </c>
      <c r="B1921" s="2">
        <f>RSI!B1921</f>
        <v>3.8763999999999998</v>
      </c>
      <c r="C1921" s="2">
        <f>RSI!I1921</f>
        <v>69.48184772345698</v>
      </c>
      <c r="D1921" s="2">
        <f>MACD!E1921</f>
        <v>-0.11175636092904728</v>
      </c>
      <c r="E1921" s="2">
        <f>MACD!F1921</f>
        <v>-8.3486618230130205E-2</v>
      </c>
      <c r="F1921" s="2">
        <f>'Moving Avg'!D1921</f>
        <v>3.89642</v>
      </c>
      <c r="G1921" s="2">
        <f>'Moving Avg'!F1921</f>
        <v>3.6834399999999996</v>
      </c>
      <c r="H1921" s="2">
        <f>'Moving Avg'!G1921</f>
        <v>3.5144620000000004</v>
      </c>
      <c r="I1921" s="2">
        <f>'Moving Avg'!H1921</f>
        <v>3.4052254999999945</v>
      </c>
      <c r="J1921" s="17" t="str">
        <f>OBV!F1921</f>
        <v>BEARISH</v>
      </c>
      <c r="K1921" s="17" t="str">
        <f>OBV!G1921</f>
        <v>NEUTRAL</v>
      </c>
      <c r="L1921" s="17" t="str">
        <f>OBV!H1921</f>
        <v>BEARISH DIVERGENCE</v>
      </c>
    </row>
    <row r="1922" spans="1:12" ht="13.5" x14ac:dyDescent="0.25">
      <c r="A1922" s="3">
        <f>RSI!A1922</f>
        <v>44809</v>
      </c>
      <c r="B1922" s="2">
        <f>RSI!B1922</f>
        <v>3.8763999999999998</v>
      </c>
      <c r="C1922" s="2">
        <f>RSI!I1922</f>
        <v>69.48184772345698</v>
      </c>
      <c r="D1922" s="2">
        <f>MACD!E1922</f>
        <v>-0.1235431334269057</v>
      </c>
      <c r="E1922" s="2">
        <f>MACD!F1922</f>
        <v>-9.1497921269485305E-2</v>
      </c>
      <c r="F1922" s="2">
        <f>'Moving Avg'!D1922</f>
        <v>3.9047600000000005</v>
      </c>
      <c r="G1922" s="2">
        <f>'Moving Avg'!F1922</f>
        <v>3.7038649999999995</v>
      </c>
      <c r="H1922" s="2">
        <f>'Moving Avg'!G1922</f>
        <v>3.5249799999999998</v>
      </c>
      <c r="I1922" s="2">
        <f>'Moving Avg'!H1922</f>
        <v>3.4074664999999946</v>
      </c>
      <c r="J1922" s="17" t="str">
        <f>OBV!F1922</f>
        <v>BEARISH</v>
      </c>
      <c r="K1922" s="17" t="str">
        <f>OBV!G1922</f>
        <v>NEUTRAL</v>
      </c>
      <c r="L1922" s="17" t="str">
        <f>OBV!H1922</f>
        <v>BEARISH DIVERGENCE</v>
      </c>
    </row>
    <row r="1923" spans="1:12" ht="13.5" x14ac:dyDescent="0.25">
      <c r="A1923" s="3">
        <f>RSI!A1923</f>
        <v>44810</v>
      </c>
      <c r="B1923" s="2">
        <f>RSI!B1923</f>
        <v>3.7847</v>
      </c>
      <c r="C1923" s="2">
        <f>RSI!I1923</f>
        <v>58.516234767680515</v>
      </c>
      <c r="D1923" s="2">
        <f>MACD!E1923</f>
        <v>-0.12534766306566159</v>
      </c>
      <c r="E1923" s="2">
        <f>MACD!F1923</f>
        <v>-9.8267869628720556E-2</v>
      </c>
      <c r="F1923" s="2">
        <f>'Moving Avg'!D1923</f>
        <v>3.8714</v>
      </c>
      <c r="G1923" s="2">
        <f>'Moving Avg'!F1923</f>
        <v>3.7172000000000005</v>
      </c>
      <c r="H1923" s="2">
        <f>'Moving Avg'!G1923</f>
        <v>3.533976</v>
      </c>
      <c r="I1923" s="2">
        <f>'Moving Avg'!H1923</f>
        <v>3.409559999999995</v>
      </c>
      <c r="J1923" s="17" t="str">
        <f>OBV!F1923</f>
        <v>BEARISH</v>
      </c>
      <c r="K1923" s="17" t="str">
        <f>OBV!G1923</f>
        <v>NEUTRAL</v>
      </c>
      <c r="L1923" s="17" t="str">
        <f>OBV!H1923</f>
        <v>CONFIRMED BEARISH</v>
      </c>
    </row>
    <row r="1924" spans="1:12" ht="13.5" x14ac:dyDescent="0.25">
      <c r="A1924" s="3">
        <f>RSI!A1924</f>
        <v>44811</v>
      </c>
      <c r="B1924" s="2">
        <f>RSI!B1924</f>
        <v>3.8347000000000002</v>
      </c>
      <c r="C1924" s="2">
        <f>RSI!I1924</f>
        <v>62.034555257790068</v>
      </c>
      <c r="D1924" s="2">
        <f>MACD!E1924</f>
        <v>-0.11572673713516446</v>
      </c>
      <c r="E1924" s="2">
        <f>MACD!F1924</f>
        <v>-0.10175964313000935</v>
      </c>
      <c r="F1924" s="2">
        <f>'Moving Avg'!D1924</f>
        <v>3.8547200000000004</v>
      </c>
      <c r="G1924" s="2">
        <f>'Moving Avg'!F1924</f>
        <v>3.7334550000000002</v>
      </c>
      <c r="H1924" s="2">
        <f>'Moving Avg'!G1924</f>
        <v>3.54366</v>
      </c>
      <c r="I1924" s="2">
        <f>'Moving Avg'!H1924</f>
        <v>3.4119809999999955</v>
      </c>
      <c r="J1924" s="17" t="str">
        <f>OBV!F1924</f>
        <v>BULLISH</v>
      </c>
      <c r="K1924" s="17" t="str">
        <f>OBV!G1924</f>
        <v>NEUTRAL</v>
      </c>
      <c r="L1924" s="17" t="str">
        <f>OBV!H1924</f>
        <v>BULLISH DIVERGENCE</v>
      </c>
    </row>
    <row r="1925" spans="1:12" ht="13.5" x14ac:dyDescent="0.25">
      <c r="A1925" s="3">
        <f>RSI!A1925</f>
        <v>44812</v>
      </c>
      <c r="B1925" s="2">
        <f>RSI!B1925</f>
        <v>3.7347000000000001</v>
      </c>
      <c r="C1925" s="2">
        <f>RSI!I1925</f>
        <v>52.452883732985235</v>
      </c>
      <c r="D1925" s="2">
        <f>MACD!E1925</f>
        <v>-9.3289524658162648E-2</v>
      </c>
      <c r="E1925" s="2">
        <f>MACD!F1925</f>
        <v>-0.10006561943564002</v>
      </c>
      <c r="F1925" s="2">
        <f>'Moving Avg'!D1925</f>
        <v>3.82138</v>
      </c>
      <c r="G1925" s="2">
        <f>'Moving Avg'!F1925</f>
        <v>3.74471</v>
      </c>
      <c r="H1925" s="2">
        <f>'Moving Avg'!G1925</f>
        <v>3.5510339999999996</v>
      </c>
      <c r="I1925" s="2">
        <f>'Moving Avg'!H1925</f>
        <v>3.4134359999999959</v>
      </c>
      <c r="J1925" s="17" t="str">
        <f>OBV!F1925</f>
        <v>BEARISH</v>
      </c>
      <c r="K1925" s="17" t="str">
        <f>OBV!G1925</f>
        <v>NEUTRAL</v>
      </c>
      <c r="L1925" s="17" t="str">
        <f>OBV!H1925</f>
        <v>CONFIRMED BEARISH</v>
      </c>
    </row>
    <row r="1926" spans="1:12" ht="13.5" x14ac:dyDescent="0.25">
      <c r="A1926" s="3">
        <f>RSI!A1926</f>
        <v>44813</v>
      </c>
      <c r="B1926" s="2">
        <f>RSI!B1926</f>
        <v>3.6263000000000001</v>
      </c>
      <c r="C1926" s="2">
        <f>RSI!I1926</f>
        <v>44.439894013731227</v>
      </c>
      <c r="D1926" s="2">
        <f>MACD!E1926</f>
        <v>-4.8473594373808826E-2</v>
      </c>
      <c r="E1926" s="2">
        <f>MACD!F1926</f>
        <v>-8.9747214423273783E-2</v>
      </c>
      <c r="F1926" s="2">
        <f>'Moving Avg'!D1926</f>
        <v>3.77136</v>
      </c>
      <c r="G1926" s="2">
        <f>'Moving Avg'!F1926</f>
        <v>3.7455399999999996</v>
      </c>
      <c r="H1926" s="2">
        <f>'Moving Avg'!G1926</f>
        <v>3.5568619999999993</v>
      </c>
      <c r="I1926" s="2">
        <f>'Moving Avg'!H1926</f>
        <v>3.4143489999999961</v>
      </c>
      <c r="J1926" s="17" t="str">
        <f>OBV!F1926</f>
        <v>BEARISH</v>
      </c>
      <c r="K1926" s="17" t="str">
        <f>OBV!G1926</f>
        <v>NEUTRAL</v>
      </c>
      <c r="L1926" s="17" t="str">
        <f>OBV!H1926</f>
        <v>CONFIRMED BEARISH</v>
      </c>
    </row>
    <row r="1927" spans="1:12" ht="13.5" x14ac:dyDescent="0.25">
      <c r="A1927" s="3">
        <f>RSI!A1927</f>
        <v>44816</v>
      </c>
      <c r="B1927" s="2">
        <f>RSI!B1927</f>
        <v>3.7014</v>
      </c>
      <c r="C1927" s="2">
        <f>RSI!I1927</f>
        <v>50.124587520878762</v>
      </c>
      <c r="D1927" s="2">
        <f>MACD!E1927</f>
        <v>-2.0754861594058038E-2</v>
      </c>
      <c r="E1927" s="2">
        <f>MACD!F1927</f>
        <v>-7.5948743857430639E-2</v>
      </c>
      <c r="F1927" s="2">
        <f>'Moving Avg'!D1927</f>
        <v>3.7363600000000003</v>
      </c>
      <c r="G1927" s="2">
        <f>'Moving Avg'!F1927</f>
        <v>3.7497100000000003</v>
      </c>
      <c r="H1927" s="2">
        <f>'Moving Avg'!G1927</f>
        <v>3.5641919999999994</v>
      </c>
      <c r="I1927" s="2">
        <f>'Moving Avg'!H1927</f>
        <v>3.4156374999999963</v>
      </c>
      <c r="J1927" s="17" t="str">
        <f>OBV!F1927</f>
        <v>BEARISH</v>
      </c>
      <c r="K1927" s="17" t="str">
        <f>OBV!G1927</f>
        <v>NEUTRAL</v>
      </c>
      <c r="L1927" s="17" t="str">
        <f>OBV!H1927</f>
        <v>CONFIRMED BEARISH</v>
      </c>
    </row>
    <row r="1928" spans="1:12" ht="13.5" x14ac:dyDescent="0.25">
      <c r="A1928" s="3">
        <f>RSI!A1928</f>
        <v>44817</v>
      </c>
      <c r="B1928" s="2">
        <f>RSI!B1928</f>
        <v>3.7014</v>
      </c>
      <c r="C1928" s="2">
        <f>RSI!I1928</f>
        <v>50.124587520878762</v>
      </c>
      <c r="D1928" s="2">
        <f>MACD!E1928</f>
        <v>2.0686936015080093E-2</v>
      </c>
      <c r="E1928" s="2">
        <f>MACD!F1928</f>
        <v>-5.6621607882928492E-2</v>
      </c>
      <c r="F1928" s="2">
        <f>'Moving Avg'!D1928</f>
        <v>3.7197000000000005</v>
      </c>
      <c r="G1928" s="2">
        <f>'Moving Avg'!F1928</f>
        <v>3.753880000000001</v>
      </c>
      <c r="H1928" s="2">
        <f>'Moving Avg'!G1928</f>
        <v>3.5709</v>
      </c>
      <c r="I1928" s="2">
        <f>'Moving Avg'!H1928</f>
        <v>3.4169259999999961</v>
      </c>
      <c r="J1928" s="17" t="str">
        <f>OBV!F1928</f>
        <v>BEARISH</v>
      </c>
      <c r="K1928" s="17" t="str">
        <f>OBV!G1928</f>
        <v>NEUTRAL</v>
      </c>
      <c r="L1928" s="17" t="str">
        <f>OBV!H1928</f>
        <v>CONFIRMED BEARISH</v>
      </c>
    </row>
    <row r="1929" spans="1:12" ht="13.5" x14ac:dyDescent="0.25">
      <c r="A1929" s="3">
        <f>RSI!A1929</f>
        <v>44818</v>
      </c>
      <c r="B1929" s="2">
        <f>RSI!B1929</f>
        <v>3.7014</v>
      </c>
      <c r="C1929" s="2">
        <f>RSI!I1929</f>
        <v>50.124587520878762</v>
      </c>
      <c r="D1929" s="2">
        <f>MACD!E1929</f>
        <v>5.0631513218649449E-2</v>
      </c>
      <c r="E1929" s="2">
        <f>MACD!F1929</f>
        <v>-3.5170983662612905E-2</v>
      </c>
      <c r="F1929" s="2">
        <f>'Moving Avg'!D1929</f>
        <v>3.6930399999999999</v>
      </c>
      <c r="G1929" s="2">
        <f>'Moving Avg'!F1929</f>
        <v>3.7580500000000008</v>
      </c>
      <c r="H1929" s="2">
        <f>'Moving Avg'!G1929</f>
        <v>3.5776080000000001</v>
      </c>
      <c r="I1929" s="2">
        <f>'Moving Avg'!H1929</f>
        <v>3.4182529999999969</v>
      </c>
      <c r="J1929" s="17" t="str">
        <f>OBV!F1929</f>
        <v>BEARISH</v>
      </c>
      <c r="K1929" s="17" t="str">
        <f>OBV!G1929</f>
        <v>NEUTRAL</v>
      </c>
      <c r="L1929" s="17" t="str">
        <f>OBV!H1929</f>
        <v>CONFIRMED BEARISH</v>
      </c>
    </row>
    <row r="1930" spans="1:12" ht="13.5" x14ac:dyDescent="0.25">
      <c r="A1930" s="3">
        <f>RSI!A1930</f>
        <v>44819</v>
      </c>
      <c r="B1930" s="2">
        <f>RSI!B1930</f>
        <v>3.6680000000000001</v>
      </c>
      <c r="C1930" s="2">
        <f>RSI!I1930</f>
        <v>47.429028779285005</v>
      </c>
      <c r="D1930" s="2">
        <f>MACD!E1930</f>
        <v>7.5889725976788558E-2</v>
      </c>
      <c r="E1930" s="2">
        <f>MACD!F1930</f>
        <v>-1.2958841734732612E-2</v>
      </c>
      <c r="F1930" s="2">
        <f>'Moving Avg'!D1930</f>
        <v>3.6796999999999995</v>
      </c>
      <c r="G1930" s="2">
        <f>'Moving Avg'!F1930</f>
        <v>3.7622150000000012</v>
      </c>
      <c r="H1930" s="2">
        <f>'Moving Avg'!G1930</f>
        <v>3.5845800000000003</v>
      </c>
      <c r="I1930" s="2">
        <f>'Moving Avg'!H1930</f>
        <v>3.4194909999999972</v>
      </c>
      <c r="J1930" s="17" t="str">
        <f>OBV!F1930</f>
        <v>BEARISH</v>
      </c>
      <c r="K1930" s="17" t="str">
        <f>OBV!G1930</f>
        <v>NEUTRAL</v>
      </c>
      <c r="L1930" s="17" t="str">
        <f>OBV!H1930</f>
        <v>CONFIRMED BEARISH</v>
      </c>
    </row>
    <row r="1931" spans="1:12" ht="13.5" x14ac:dyDescent="0.25">
      <c r="A1931" s="3">
        <f>RSI!A1931</f>
        <v>44820</v>
      </c>
      <c r="B1931" s="2">
        <f>RSI!B1931</f>
        <v>3.6764000000000001</v>
      </c>
      <c r="C1931" s="2">
        <f>RSI!I1931</f>
        <v>48.183741280375678</v>
      </c>
      <c r="D1931" s="2">
        <f>MACD!E1931</f>
        <v>9.3005536816050949E-2</v>
      </c>
      <c r="E1931" s="2">
        <f>MACD!F1931</f>
        <v>8.2340339754240991E-3</v>
      </c>
      <c r="F1931" s="2">
        <f>'Moving Avg'!D1931</f>
        <v>3.6897200000000003</v>
      </c>
      <c r="G1931" s="2">
        <f>'Moving Avg'!F1931</f>
        <v>3.7647200000000005</v>
      </c>
      <c r="H1931" s="2">
        <f>'Moving Avg'!G1931</f>
        <v>3.5907879999999999</v>
      </c>
      <c r="I1931" s="2">
        <f>'Moving Avg'!H1931</f>
        <v>3.4211594999999964</v>
      </c>
      <c r="J1931" s="17" t="str">
        <f>OBV!F1931</f>
        <v>BULLISH</v>
      </c>
      <c r="K1931" s="17" t="str">
        <f>OBV!G1931</f>
        <v>NEUTRAL</v>
      </c>
      <c r="L1931" s="17" t="str">
        <f>OBV!H1931</f>
        <v>CONFIRMED BULLISH</v>
      </c>
    </row>
    <row r="1932" spans="1:12" ht="13.5" x14ac:dyDescent="0.25">
      <c r="A1932" s="3">
        <f>RSI!A1932</f>
        <v>44823</v>
      </c>
      <c r="B1932" s="2">
        <f>RSI!B1932</f>
        <v>3.7014</v>
      </c>
      <c r="C1932" s="2">
        <f>RSI!I1932</f>
        <v>50.463085427408295</v>
      </c>
      <c r="D1932" s="2">
        <f>MACD!E1932</f>
        <v>0.10578281839306758</v>
      </c>
      <c r="E1932" s="2">
        <f>MACD!F1932</f>
        <v>2.7743790858952795E-2</v>
      </c>
      <c r="F1932" s="2">
        <f>'Moving Avg'!D1932</f>
        <v>3.6897199999999999</v>
      </c>
      <c r="G1932" s="2">
        <f>'Moving Avg'!F1932</f>
        <v>3.7705550000000008</v>
      </c>
      <c r="H1932" s="2">
        <f>'Moving Avg'!G1932</f>
        <v>3.597496</v>
      </c>
      <c r="I1932" s="2">
        <f>'Moving Avg'!H1932</f>
        <v>3.422952999999997</v>
      </c>
      <c r="J1932" s="17" t="str">
        <f>OBV!F1932</f>
        <v>BULLISH</v>
      </c>
      <c r="K1932" s="17" t="str">
        <f>OBV!G1932</f>
        <v>NEUTRAL</v>
      </c>
      <c r="L1932" s="17" t="str">
        <f>OBV!H1932</f>
        <v>NEUTRAL</v>
      </c>
    </row>
    <row r="1933" spans="1:12" ht="13.5" x14ac:dyDescent="0.25">
      <c r="A1933" s="3">
        <f>RSI!A1933</f>
        <v>44824</v>
      </c>
      <c r="B1933" s="2">
        <f>RSI!B1933</f>
        <v>3.7097000000000002</v>
      </c>
      <c r="C1933" s="2">
        <f>RSI!I1933</f>
        <v>51.230125849990323</v>
      </c>
      <c r="D1933" s="2">
        <f>MACD!E1933</f>
        <v>0.10185980175519704</v>
      </c>
      <c r="E1933" s="2">
        <f>MACD!F1933</f>
        <v>4.2566993038201648E-2</v>
      </c>
      <c r="F1933" s="2">
        <f>'Moving Avg'!D1933</f>
        <v>3.6913800000000001</v>
      </c>
      <c r="G1933" s="2">
        <f>'Moving Avg'!F1933</f>
        <v>3.7759749999999999</v>
      </c>
      <c r="H1933" s="2">
        <f>'Moving Avg'!G1933</f>
        <v>3.605302</v>
      </c>
      <c r="I1933" s="2">
        <f>'Moving Avg'!H1933</f>
        <v>3.4244379999999968</v>
      </c>
      <c r="J1933" s="17" t="str">
        <f>OBV!F1933</f>
        <v>BULLISH</v>
      </c>
      <c r="K1933" s="17" t="str">
        <f>OBV!G1933</f>
        <v>NEUTRAL</v>
      </c>
      <c r="L1933" s="17" t="str">
        <f>OBV!H1933</f>
        <v>CONFIRMED BULLISH</v>
      </c>
    </row>
    <row r="1934" spans="1:12" ht="13.5" x14ac:dyDescent="0.25">
      <c r="A1934" s="3">
        <f>RSI!A1934</f>
        <v>44825</v>
      </c>
      <c r="B1934" s="2">
        <f>RSI!B1934</f>
        <v>3.7097000000000002</v>
      </c>
      <c r="C1934" s="2">
        <f>RSI!I1934</f>
        <v>51.230125849990323</v>
      </c>
      <c r="D1934" s="2">
        <f>MACD!E1934</f>
        <v>0.10617242630666368</v>
      </c>
      <c r="E1934" s="2">
        <f>MACD!F1934</f>
        <v>5.528807969189406E-2</v>
      </c>
      <c r="F1934" s="2">
        <f>'Moving Avg'!D1934</f>
        <v>3.6930399999999999</v>
      </c>
      <c r="G1934" s="2">
        <f>'Moving Avg'!F1934</f>
        <v>3.7763900000000001</v>
      </c>
      <c r="H1934" s="2">
        <f>'Moving Avg'!G1934</f>
        <v>3.6120199999999998</v>
      </c>
      <c r="I1934" s="2">
        <f>'Moving Avg'!H1934</f>
        <v>3.426272999999997</v>
      </c>
      <c r="J1934" s="17" t="str">
        <f>OBV!F1934</f>
        <v>BULLISH</v>
      </c>
      <c r="K1934" s="17" t="str">
        <f>OBV!G1934</f>
        <v>NEUTRAL</v>
      </c>
      <c r="L1934" s="17" t="str">
        <f>OBV!H1934</f>
        <v>CONFIRMED BULLISH</v>
      </c>
    </row>
    <row r="1935" spans="1:12" ht="13.5" x14ac:dyDescent="0.25">
      <c r="A1935" s="3">
        <f>RSI!A1935</f>
        <v>44826</v>
      </c>
      <c r="B1935" s="2">
        <f>RSI!B1935</f>
        <v>3.7097000000000002</v>
      </c>
      <c r="C1935" s="2">
        <f>RSI!I1935</f>
        <v>51.230125849990316</v>
      </c>
      <c r="D1935" s="2">
        <f>MACD!E1935</f>
        <v>9.4381207065714179E-2</v>
      </c>
      <c r="E1935" s="2">
        <f>MACD!F1935</f>
        <v>6.3106705166658089E-2</v>
      </c>
      <c r="F1935" s="2">
        <f>'Moving Avg'!D1935</f>
        <v>3.7013800000000003</v>
      </c>
      <c r="G1935" s="2">
        <f>'Moving Avg'!F1935</f>
        <v>3.7743049999999996</v>
      </c>
      <c r="H1935" s="2">
        <f>'Moving Avg'!G1935</f>
        <v>3.6187379999999996</v>
      </c>
      <c r="I1935" s="2">
        <f>'Moving Avg'!H1935</f>
        <v>3.4283024999999974</v>
      </c>
      <c r="J1935" s="17" t="str">
        <f>OBV!F1935</f>
        <v>BULLISH</v>
      </c>
      <c r="K1935" s="17" t="str">
        <f>OBV!G1935</f>
        <v>NEUTRAL</v>
      </c>
      <c r="L1935" s="17" t="str">
        <f>OBV!H1935</f>
        <v>CONFIRMED BULLISH</v>
      </c>
    </row>
    <row r="1936" spans="1:12" ht="13.5" x14ac:dyDescent="0.25">
      <c r="A1936" s="3">
        <f>RSI!A1936</f>
        <v>44827</v>
      </c>
      <c r="B1936" s="2">
        <f>RSI!B1936</f>
        <v>3.8180999999999998</v>
      </c>
      <c r="C1936" s="2">
        <f>RSI!I1936</f>
        <v>61.064383717400844</v>
      </c>
      <c r="D1936" s="2">
        <f>MACD!E1936</f>
        <v>5.964585059983385E-2</v>
      </c>
      <c r="E1936" s="2">
        <f>MACD!F1936</f>
        <v>6.2414534253293241E-2</v>
      </c>
      <c r="F1936" s="2">
        <f>'Moving Avg'!D1936</f>
        <v>3.7297200000000004</v>
      </c>
      <c r="G1936" s="2">
        <f>'Moving Avg'!F1936</f>
        <v>3.7718049999999996</v>
      </c>
      <c r="H1936" s="2">
        <f>'Moving Avg'!G1936</f>
        <v>3.6282459999999999</v>
      </c>
      <c r="I1936" s="2">
        <f>'Moving Avg'!H1936</f>
        <v>3.4306404999999973</v>
      </c>
      <c r="J1936" s="17" t="str">
        <f>OBV!F1936</f>
        <v>BULLISH</v>
      </c>
      <c r="K1936" s="17" t="str">
        <f>OBV!G1936</f>
        <v>NEUTRAL</v>
      </c>
      <c r="L1936" s="17" t="str">
        <f>OBV!H1936</f>
        <v>CONFIRMED BULLISH</v>
      </c>
    </row>
    <row r="1937" spans="1:12" ht="13.5" x14ac:dyDescent="0.25">
      <c r="A1937" s="3">
        <f>RSI!A1937</f>
        <v>44830</v>
      </c>
      <c r="B1937" s="2">
        <f>RSI!B1937</f>
        <v>3.8347000000000002</v>
      </c>
      <c r="C1937" s="2">
        <f>RSI!I1937</f>
        <v>62.317504973264391</v>
      </c>
      <c r="D1937" s="2">
        <f>MACD!E1937</f>
        <v>3.9890276723718809E-2</v>
      </c>
      <c r="E1937" s="2">
        <f>MACD!F1937</f>
        <v>5.7909682747378358E-2</v>
      </c>
      <c r="F1937" s="2">
        <f>'Moving Avg'!D1937</f>
        <v>3.7563800000000001</v>
      </c>
      <c r="G1937" s="2">
        <f>'Moving Avg'!F1937</f>
        <v>3.7718049999999996</v>
      </c>
      <c r="H1937" s="2">
        <f>'Moving Avg'!G1937</f>
        <v>3.6376199999999996</v>
      </c>
      <c r="I1937" s="2">
        <f>'Moving Avg'!H1937</f>
        <v>3.4330229999999973</v>
      </c>
      <c r="J1937" s="17" t="str">
        <f>OBV!F1937</f>
        <v>BULLISH</v>
      </c>
      <c r="K1937" s="17" t="str">
        <f>OBV!G1937</f>
        <v>NEUTRAL</v>
      </c>
      <c r="L1937" s="17" t="str">
        <f>OBV!H1937</f>
        <v>CONFIRMED BULLISH</v>
      </c>
    </row>
    <row r="1938" spans="1:12" ht="13.5" x14ac:dyDescent="0.25">
      <c r="A1938" s="3">
        <f>RSI!A1938</f>
        <v>44831</v>
      </c>
      <c r="B1938" s="2">
        <f>RSI!B1938</f>
        <v>3.8180999999999998</v>
      </c>
      <c r="C1938" s="2">
        <f>RSI!I1938</f>
        <v>60.229925337565746</v>
      </c>
      <c r="D1938" s="2">
        <f>MACD!E1938</f>
        <v>2.366821426552379E-2</v>
      </c>
      <c r="E1938" s="2">
        <f>MACD!F1938</f>
        <v>5.1061389051007447E-2</v>
      </c>
      <c r="F1938" s="2">
        <f>'Moving Avg'!D1938</f>
        <v>3.77806</v>
      </c>
      <c r="G1938" s="2">
        <f>'Moving Avg'!F1938</f>
        <v>3.7651349999999995</v>
      </c>
      <c r="H1938" s="2">
        <f>'Moving Avg'!G1938</f>
        <v>3.6455739999999999</v>
      </c>
      <c r="I1938" s="2">
        <f>'Moving Avg'!H1938</f>
        <v>3.4353609999999968</v>
      </c>
      <c r="J1938" s="17" t="str">
        <f>OBV!F1938</f>
        <v>BULLISH</v>
      </c>
      <c r="K1938" s="17" t="str">
        <f>OBV!G1938</f>
        <v>NEUTRAL</v>
      </c>
      <c r="L1938" s="17" t="str">
        <f>OBV!H1938</f>
        <v>CONFIRMED BULLISH</v>
      </c>
    </row>
    <row r="1939" spans="1:12" ht="13.5" x14ac:dyDescent="0.25">
      <c r="A1939" s="3">
        <f>RSI!A1939</f>
        <v>44832</v>
      </c>
      <c r="B1939" s="2">
        <f>RSI!B1939</f>
        <v>3.8597999999999999</v>
      </c>
      <c r="C1939" s="2">
        <f>RSI!I1939</f>
        <v>63.534585460979656</v>
      </c>
      <c r="D1939" s="2">
        <f>MACD!E1939</f>
        <v>6.2700945132001529E-3</v>
      </c>
      <c r="E1939" s="2">
        <f>MACD!F1939</f>
        <v>4.2103130143445987E-2</v>
      </c>
      <c r="F1939" s="2">
        <f>'Moving Avg'!D1939</f>
        <v>3.8080799999999995</v>
      </c>
      <c r="G1939" s="2">
        <f>'Moving Avg'!F1939</f>
        <v>3.7622200000000006</v>
      </c>
      <c r="H1939" s="2">
        <f>'Moving Avg'!G1939</f>
        <v>3.6543619999999999</v>
      </c>
      <c r="I1939" s="2">
        <f>'Moving Avg'!H1939</f>
        <v>3.4383349999999968</v>
      </c>
      <c r="J1939" s="17" t="str">
        <f>OBV!F1939</f>
        <v>BULLISH</v>
      </c>
      <c r="K1939" s="17" t="str">
        <f>OBV!G1939</f>
        <v>NEUTRAL</v>
      </c>
      <c r="L1939" s="17" t="str">
        <f>OBV!H1939</f>
        <v>CONFIRMED BULLISH</v>
      </c>
    </row>
    <row r="1940" spans="1:12" ht="13.5" x14ac:dyDescent="0.25">
      <c r="A1940" s="3">
        <f>RSI!A1940</f>
        <v>44833</v>
      </c>
      <c r="B1940" s="2">
        <f>RSI!B1940</f>
        <v>3.8597999999999999</v>
      </c>
      <c r="C1940" s="2">
        <f>RSI!I1940</f>
        <v>63.534585460979656</v>
      </c>
      <c r="D1940" s="2">
        <f>MACD!E1940</f>
        <v>-1.4375954802873903E-2</v>
      </c>
      <c r="E1940" s="2">
        <f>MACD!F1940</f>
        <v>3.080731315418201E-2</v>
      </c>
      <c r="F1940" s="2">
        <f>'Moving Avg'!D1940</f>
        <v>3.8380999999999998</v>
      </c>
      <c r="G1940" s="2">
        <f>'Moving Avg'!F1940</f>
        <v>3.7601399999999998</v>
      </c>
      <c r="H1940" s="2">
        <f>'Moving Avg'!G1940</f>
        <v>3.6631499999999999</v>
      </c>
      <c r="I1940" s="2">
        <f>'Moving Avg'!H1940</f>
        <v>3.4410759999999971</v>
      </c>
      <c r="J1940" s="17" t="str">
        <f>OBV!F1940</f>
        <v>BULLISH</v>
      </c>
      <c r="K1940" s="17" t="str">
        <f>OBV!G1940</f>
        <v>NEUTRAL</v>
      </c>
      <c r="L1940" s="17" t="str">
        <f>OBV!H1940</f>
        <v>CONFIRMED BULLISH</v>
      </c>
    </row>
    <row r="1941" spans="1:12" ht="13.5" x14ac:dyDescent="0.25">
      <c r="A1941" s="3">
        <f>RSI!A1941</f>
        <v>44834</v>
      </c>
      <c r="B1941" s="2">
        <f>RSI!B1941</f>
        <v>3.8513999999999999</v>
      </c>
      <c r="C1941" s="2">
        <f>RSI!I1941</f>
        <v>62.324702923384351</v>
      </c>
      <c r="D1941" s="2">
        <f>MACD!E1941</f>
        <v>-3.0659030992927772E-2</v>
      </c>
      <c r="E1941" s="2">
        <f>MACD!F1941</f>
        <v>1.8514044324760056E-2</v>
      </c>
      <c r="F1941" s="2">
        <f>'Moving Avg'!D1941</f>
        <v>3.8447599999999995</v>
      </c>
      <c r="G1941" s="2">
        <f>'Moving Avg'!F1941</f>
        <v>3.7588900000000001</v>
      </c>
      <c r="H1941" s="2">
        <f>'Moving Avg'!G1941</f>
        <v>3.6711480000000005</v>
      </c>
      <c r="I1941" s="2">
        <f>'Moving Avg'!H1941</f>
        <v>3.4436194999999969</v>
      </c>
      <c r="J1941" s="17" t="str">
        <f>OBV!F1941</f>
        <v>BEARISH</v>
      </c>
      <c r="K1941" s="17" t="str">
        <f>OBV!G1941</f>
        <v>NEUTRAL</v>
      </c>
      <c r="L1941" s="17" t="str">
        <f>OBV!H1941</f>
        <v>BEARISH DIVERGENCE</v>
      </c>
    </row>
    <row r="1942" spans="1:12" ht="13.5" x14ac:dyDescent="0.25">
      <c r="A1942" s="3">
        <f>RSI!A1942</f>
        <v>44837</v>
      </c>
      <c r="B1942" s="2">
        <f>RSI!B1942</f>
        <v>3.8347000000000002</v>
      </c>
      <c r="C1942" s="2">
        <f>RSI!I1942</f>
        <v>59.883185807170634</v>
      </c>
      <c r="D1942" s="2">
        <f>MACD!E1942</f>
        <v>-3.9978147312850876E-2</v>
      </c>
      <c r="E1942" s="2">
        <f>MACD!F1942</f>
        <v>6.8156059972378693E-3</v>
      </c>
      <c r="F1942" s="2">
        <f>'Moving Avg'!D1942</f>
        <v>3.84476</v>
      </c>
      <c r="G1942" s="2">
        <f>'Moving Avg'!F1942</f>
        <v>3.7568049999999991</v>
      </c>
      <c r="H1942" s="2">
        <f>'Moving Avg'!G1942</f>
        <v>3.6786560000000001</v>
      </c>
      <c r="I1942" s="2">
        <f>'Moving Avg'!H1942</f>
        <v>3.4460794999999975</v>
      </c>
      <c r="J1942" s="17" t="str">
        <f>OBV!F1942</f>
        <v>BEARISH</v>
      </c>
      <c r="K1942" s="17" t="str">
        <f>OBV!G1942</f>
        <v>NEUTRAL</v>
      </c>
      <c r="L1942" s="17" t="str">
        <f>OBV!H1942</f>
        <v>NEUTRAL</v>
      </c>
    </row>
    <row r="1943" spans="1:12" ht="13.5" x14ac:dyDescent="0.25">
      <c r="A1943" s="3">
        <f>RSI!A1943</f>
        <v>44838</v>
      </c>
      <c r="B1943" s="2">
        <f>RSI!B1943</f>
        <v>3.8347000000000002</v>
      </c>
      <c r="C1943" s="2">
        <f>RSI!I1943</f>
        <v>59.883185807170626</v>
      </c>
      <c r="D1943" s="2">
        <f>MACD!E1943</f>
        <v>-4.7066023092701581E-2</v>
      </c>
      <c r="E1943" s="2">
        <f>MACD!F1943</f>
        <v>-3.9607198207500215E-3</v>
      </c>
      <c r="F1943" s="2">
        <f>'Moving Avg'!D1943</f>
        <v>3.8480800000000004</v>
      </c>
      <c r="G1943" s="2">
        <f>'Moving Avg'!F1943</f>
        <v>3.7593049999999999</v>
      </c>
      <c r="H1943" s="2">
        <f>'Moving Avg'!G1943</f>
        <v>3.6858540000000004</v>
      </c>
      <c r="I1943" s="2">
        <f>'Moving Avg'!H1943</f>
        <v>3.4485394999999976</v>
      </c>
      <c r="J1943" s="17" t="str">
        <f>OBV!F1943</f>
        <v>BEARISH</v>
      </c>
      <c r="K1943" s="17" t="str">
        <f>OBV!G1943</f>
        <v>NEUTRAL</v>
      </c>
      <c r="L1943" s="17" t="str">
        <f>OBV!H1943</f>
        <v>BEARISH DIVERGENCE</v>
      </c>
    </row>
    <row r="1944" spans="1:12" ht="13.5" x14ac:dyDescent="0.25">
      <c r="A1944" s="3">
        <f>RSI!A1944</f>
        <v>44839</v>
      </c>
      <c r="B1944" s="2">
        <f>RSI!B1944</f>
        <v>3.8347000000000002</v>
      </c>
      <c r="C1944" s="2">
        <f>RSI!I1944</f>
        <v>59.883185807170626</v>
      </c>
      <c r="D1944" s="2">
        <f>MACD!E1944</f>
        <v>-5.3507338611471056E-2</v>
      </c>
      <c r="E1944" s="2">
        <f>MACD!F1944</f>
        <v>-1.387004357889423E-2</v>
      </c>
      <c r="F1944" s="2">
        <f>'Moving Avg'!D1944</f>
        <v>3.8430599999999999</v>
      </c>
      <c r="G1944" s="2">
        <f>'Moving Avg'!F1944</f>
        <v>3.7593049999999999</v>
      </c>
      <c r="H1944" s="2">
        <f>'Moving Avg'!G1944</f>
        <v>3.6933560000000005</v>
      </c>
      <c r="I1944" s="2">
        <f>'Moving Avg'!H1944</f>
        <v>3.451193999999997</v>
      </c>
      <c r="J1944" s="17" t="str">
        <f>OBV!F1944</f>
        <v>BEARISH</v>
      </c>
      <c r="K1944" s="17" t="str">
        <f>OBV!G1944</f>
        <v>NEUTRAL</v>
      </c>
      <c r="L1944" s="17" t="str">
        <f>OBV!H1944</f>
        <v>CONFIRMED BEARISH</v>
      </c>
    </row>
    <row r="1945" spans="1:12" ht="13.5" x14ac:dyDescent="0.25">
      <c r="A1945" s="3">
        <f>RSI!A1945</f>
        <v>44840</v>
      </c>
      <c r="B1945" s="2">
        <f>RSI!B1945</f>
        <v>3.8347000000000002</v>
      </c>
      <c r="C1945" s="2">
        <f>RSI!I1945</f>
        <v>59.883185807170634</v>
      </c>
      <c r="D1945" s="2">
        <f>MACD!E1945</f>
        <v>-5.9368684518068537E-2</v>
      </c>
      <c r="E1945" s="2">
        <f>MACD!F1945</f>
        <v>-2.296977176672909E-2</v>
      </c>
      <c r="F1945" s="2">
        <f>'Moving Avg'!D1945</f>
        <v>3.8380400000000003</v>
      </c>
      <c r="G1945" s="2">
        <f>'Moving Avg'!F1945</f>
        <v>3.7643049999999993</v>
      </c>
      <c r="H1945" s="2">
        <f>'Moving Avg'!G1945</f>
        <v>3.7016920000000004</v>
      </c>
      <c r="I1945" s="2">
        <f>'Moving Avg'!H1945</f>
        <v>3.4538484999999968</v>
      </c>
      <c r="J1945" s="17" t="str">
        <f>OBV!F1945</f>
        <v>BEARISH</v>
      </c>
      <c r="K1945" s="17" t="str">
        <f>OBV!G1945</f>
        <v>NEUTRAL</v>
      </c>
      <c r="L1945" s="17" t="str">
        <f>OBV!H1945</f>
        <v>CONFIRMED BEARISH</v>
      </c>
    </row>
    <row r="1946" spans="1:12" ht="13.5" x14ac:dyDescent="0.25">
      <c r="A1946" s="3">
        <f>RSI!A1946</f>
        <v>44841</v>
      </c>
      <c r="B1946" s="2">
        <f>RSI!B1946</f>
        <v>3.7513999999999998</v>
      </c>
      <c r="C1946" s="2">
        <f>RSI!I1946</f>
        <v>47.420015911583945</v>
      </c>
      <c r="D1946" s="2">
        <f>MACD!E1946</f>
        <v>-4.1861548866336751E-2</v>
      </c>
      <c r="E1946" s="2">
        <f>MACD!F1946</f>
        <v>-2.6748127186650622E-2</v>
      </c>
      <c r="F1946" s="2">
        <f>'Moving Avg'!D1946</f>
        <v>3.8180399999999999</v>
      </c>
      <c r="G1946" s="2">
        <f>'Moving Avg'!F1946</f>
        <v>3.7705600000000006</v>
      </c>
      <c r="H1946" s="2">
        <f>'Moving Avg'!G1946</f>
        <v>3.7083620000000002</v>
      </c>
      <c r="I1946" s="2">
        <f>'Moving Avg'!H1946</f>
        <v>3.4560864999999965</v>
      </c>
      <c r="J1946" s="17" t="str">
        <f>OBV!F1946</f>
        <v>BEARISH</v>
      </c>
      <c r="K1946" s="17" t="str">
        <f>OBV!G1946</f>
        <v>NEUTRAL</v>
      </c>
      <c r="L1946" s="17" t="str">
        <f>OBV!H1946</f>
        <v>CONFIRMED BEARISH</v>
      </c>
    </row>
    <row r="1947" spans="1:12" ht="13.5" x14ac:dyDescent="0.25">
      <c r="A1947" s="3">
        <f>RSI!A1947</f>
        <v>44844</v>
      </c>
      <c r="B1947" s="2">
        <f>RSI!B1947</f>
        <v>3.8096999999999999</v>
      </c>
      <c r="C1947" s="2">
        <f>RSI!I1947</f>
        <v>54.549676192360749</v>
      </c>
      <c r="D1947" s="2">
        <f>MACD!E1947</f>
        <v>-2.8672635761801679E-2</v>
      </c>
      <c r="E1947" s="2">
        <f>MACD!F1947</f>
        <v>-2.7133028901680834E-2</v>
      </c>
      <c r="F1947" s="2">
        <f>'Moving Avg'!D1947</f>
        <v>3.81304</v>
      </c>
      <c r="G1947" s="2">
        <f>'Moving Avg'!F1947</f>
        <v>3.7759750000000003</v>
      </c>
      <c r="H1947" s="2">
        <f>'Moving Avg'!G1947</f>
        <v>3.7161979999999999</v>
      </c>
      <c r="I1947" s="2">
        <f>'Moving Avg'!H1947</f>
        <v>3.4583439999999968</v>
      </c>
      <c r="J1947" s="17" t="str">
        <f>OBV!F1947</f>
        <v>BEARISH</v>
      </c>
      <c r="K1947" s="17" t="str">
        <f>OBV!G1947</f>
        <v>NEUTRAL</v>
      </c>
      <c r="L1947" s="17" t="str">
        <f>OBV!H1947</f>
        <v>CONFIRMED BEARISH</v>
      </c>
    </row>
    <row r="1948" spans="1:12" ht="13.5" x14ac:dyDescent="0.25">
      <c r="A1948" s="3">
        <f>RSI!A1948</f>
        <v>44845</v>
      </c>
      <c r="B1948" s="2">
        <f>RSI!B1948</f>
        <v>3.8347000000000002</v>
      </c>
      <c r="C1948" s="2">
        <f>RSI!I1948</f>
        <v>57.228005804127022</v>
      </c>
      <c r="D1948" s="2">
        <f>MACD!E1948</f>
        <v>-2.2133485770934769E-2</v>
      </c>
      <c r="E1948" s="2">
        <f>MACD!F1948</f>
        <v>-2.6133120275531625E-2</v>
      </c>
      <c r="F1948" s="2">
        <f>'Moving Avg'!D1948</f>
        <v>3.81304</v>
      </c>
      <c r="G1948" s="2">
        <f>'Moving Avg'!F1948</f>
        <v>3.7826400000000007</v>
      </c>
      <c r="H1948" s="2">
        <f>'Moving Avg'!G1948</f>
        <v>3.7235340000000003</v>
      </c>
      <c r="I1948" s="2">
        <f>'Moving Avg'!H1948</f>
        <v>3.4604929999999969</v>
      </c>
      <c r="J1948" s="17" t="str">
        <f>OBV!F1948</f>
        <v>BULLISH</v>
      </c>
      <c r="K1948" s="17" t="str">
        <f>OBV!G1948</f>
        <v>NEUTRAL</v>
      </c>
      <c r="L1948" s="17" t="str">
        <f>OBV!H1948</f>
        <v>NEUTRAL</v>
      </c>
    </row>
    <row r="1949" spans="1:12" ht="13.5" x14ac:dyDescent="0.25">
      <c r="A1949" s="3">
        <f>RSI!A1949</f>
        <v>44846</v>
      </c>
      <c r="B1949" s="2">
        <f>RSI!B1949</f>
        <v>3.8347000000000002</v>
      </c>
      <c r="C1949" s="2">
        <f>RSI!I1949</f>
        <v>57.228005804127022</v>
      </c>
      <c r="D1949" s="2">
        <f>MACD!E1949</f>
        <v>-1.0531775826285283E-2</v>
      </c>
      <c r="E1949" s="2">
        <f>MACD!F1949</f>
        <v>-2.3012851385682355E-2</v>
      </c>
      <c r="F1949" s="2">
        <f>'Moving Avg'!D1949</f>
        <v>3.81304</v>
      </c>
      <c r="G1949" s="2">
        <f>'Moving Avg'!F1949</f>
        <v>3.7893049999999997</v>
      </c>
      <c r="H1949" s="2">
        <f>'Moving Avg'!G1949</f>
        <v>3.7290359999999998</v>
      </c>
      <c r="I1949" s="2">
        <f>'Moving Avg'!H1949</f>
        <v>3.4626809999999968</v>
      </c>
      <c r="J1949" s="17" t="str">
        <f>OBV!F1949</f>
        <v>BULLISH</v>
      </c>
      <c r="K1949" s="17" t="str">
        <f>OBV!G1949</f>
        <v>NEUTRAL</v>
      </c>
      <c r="L1949" s="17" t="str">
        <f>OBV!H1949</f>
        <v>NEUTRAL</v>
      </c>
    </row>
    <row r="1950" spans="1:12" ht="13.5" x14ac:dyDescent="0.25">
      <c r="A1950" s="3">
        <f>RSI!A1950</f>
        <v>44847</v>
      </c>
      <c r="B1950" s="2">
        <f>RSI!B1950</f>
        <v>3.7513999999999998</v>
      </c>
      <c r="C1950" s="2">
        <f>RSI!I1950</f>
        <v>46.61323452443856</v>
      </c>
      <c r="D1950" s="2">
        <f>MACD!E1950</f>
        <v>5.1343134560046799E-3</v>
      </c>
      <c r="E1950" s="2">
        <f>MACD!F1950</f>
        <v>-1.7383418417344948E-2</v>
      </c>
      <c r="F1950" s="2">
        <f>'Moving Avg'!D1950</f>
        <v>3.7963800000000001</v>
      </c>
      <c r="G1950" s="2">
        <f>'Moving Avg'!F1950</f>
        <v>3.7934749999999999</v>
      </c>
      <c r="H1950" s="2">
        <f>'Moving Avg'!G1950</f>
        <v>3.732872</v>
      </c>
      <c r="I1950" s="2">
        <f>'Moving Avg'!H1950</f>
        <v>3.4644524999999966</v>
      </c>
      <c r="J1950" s="17" t="str">
        <f>OBV!F1950</f>
        <v>BULLISH</v>
      </c>
      <c r="K1950" s="17" t="str">
        <f>OBV!G1950</f>
        <v>NEUTRAL</v>
      </c>
      <c r="L1950" s="17" t="str">
        <f>OBV!H1950</f>
        <v>BULLISH DIVERGENCE</v>
      </c>
    </row>
    <row r="1951" spans="1:12" ht="13.5" x14ac:dyDescent="0.25">
      <c r="A1951" s="3">
        <f>RSI!A1951</f>
        <v>44848</v>
      </c>
      <c r="B1951" s="2">
        <f>RSI!B1951</f>
        <v>3.7513999999999998</v>
      </c>
      <c r="C1951" s="2">
        <f>RSI!I1951</f>
        <v>46.61323452443856</v>
      </c>
      <c r="D1951" s="2">
        <f>MACD!E1951</f>
        <v>1.7292824278813068E-2</v>
      </c>
      <c r="E1951" s="2">
        <f>MACD!F1951</f>
        <v>-1.0448169878113344E-2</v>
      </c>
      <c r="F1951" s="2">
        <f>'Moving Avg'!D1951</f>
        <v>3.7963800000000001</v>
      </c>
      <c r="G1951" s="2">
        <f>'Moving Avg'!F1951</f>
        <v>3.7972249999999996</v>
      </c>
      <c r="H1951" s="2">
        <f>'Moving Avg'!G1951</f>
        <v>3.7383739999999994</v>
      </c>
      <c r="I1951" s="2">
        <f>'Moving Avg'!H1951</f>
        <v>3.4664959999999962</v>
      </c>
      <c r="J1951" s="17" t="str">
        <f>OBV!F1951</f>
        <v>BULLISH</v>
      </c>
      <c r="K1951" s="17" t="str">
        <f>OBV!G1951</f>
        <v>NEUTRAL</v>
      </c>
      <c r="L1951" s="17" t="str">
        <f>OBV!H1951</f>
        <v>NEUTRAL</v>
      </c>
    </row>
    <row r="1952" spans="1:12" ht="13.5" x14ac:dyDescent="0.25">
      <c r="A1952" s="3">
        <f>RSI!A1952</f>
        <v>44851</v>
      </c>
      <c r="B1952" s="2">
        <f>RSI!B1952</f>
        <v>3.8096999999999999</v>
      </c>
      <c r="C1952" s="2">
        <f>RSI!I1952</f>
        <v>53.599115857440083</v>
      </c>
      <c r="D1952" s="2">
        <f>MACD!E1952</f>
        <v>2.0873505700913508E-2</v>
      </c>
      <c r="E1952" s="2">
        <f>MACD!F1952</f>
        <v>-4.1838347623079745E-3</v>
      </c>
      <c r="F1952" s="2">
        <f>'Moving Avg'!D1952</f>
        <v>3.7963800000000001</v>
      </c>
      <c r="G1952" s="2">
        <f>'Moving Avg'!F1952</f>
        <v>3.8026400000000002</v>
      </c>
      <c r="H1952" s="2">
        <f>'Moving Avg'!G1952</f>
        <v>3.7452099999999997</v>
      </c>
      <c r="I1952" s="2">
        <f>'Moving Avg'!H1952</f>
        <v>3.4688699999999968</v>
      </c>
      <c r="J1952" s="17" t="str">
        <f>OBV!F1952</f>
        <v>BULLISH</v>
      </c>
      <c r="K1952" s="17" t="str">
        <f>OBV!G1952</f>
        <v>NEUTRAL</v>
      </c>
      <c r="L1952" s="17" t="str">
        <f>OBV!H1952</f>
        <v>NEUTRAL</v>
      </c>
    </row>
    <row r="1953" spans="1:12" ht="13.5" x14ac:dyDescent="0.25">
      <c r="A1953" s="3">
        <f>RSI!A1953</f>
        <v>44852</v>
      </c>
      <c r="B1953" s="2">
        <f>RSI!B1953</f>
        <v>3.8264</v>
      </c>
      <c r="C1953" s="2">
        <f>RSI!I1953</f>
        <v>55.399479052776222</v>
      </c>
      <c r="D1953" s="2">
        <f>MACD!E1953</f>
        <v>2.2488871422491119E-2</v>
      </c>
      <c r="E1953" s="2">
        <f>MACD!F1953</f>
        <v>1.1507064746518443E-3</v>
      </c>
      <c r="F1953" s="2">
        <f>'Moving Avg'!D1953</f>
        <v>3.7947200000000003</v>
      </c>
      <c r="G1953" s="2">
        <f>'Moving Avg'!F1953</f>
        <v>3.8084750000000001</v>
      </c>
      <c r="H1953" s="2">
        <f>'Moving Avg'!G1953</f>
        <v>3.7513780000000003</v>
      </c>
      <c r="I1953" s="2">
        <f>'Moving Avg'!H1953</f>
        <v>3.4712884999999973</v>
      </c>
      <c r="J1953" s="17" t="str">
        <f>OBV!F1953</f>
        <v>BULLISH</v>
      </c>
      <c r="K1953" s="17" t="str">
        <f>OBV!G1953</f>
        <v>NEUTRAL</v>
      </c>
      <c r="L1953" s="17" t="str">
        <f>OBV!H1953</f>
        <v>BULLISH DIVERGENCE</v>
      </c>
    </row>
    <row r="1954" spans="1:12" ht="13.5" x14ac:dyDescent="0.25">
      <c r="A1954" s="3">
        <f>RSI!A1954</f>
        <v>44853</v>
      </c>
      <c r="B1954" s="2">
        <f>RSI!B1954</f>
        <v>3.8264</v>
      </c>
      <c r="C1954" s="2">
        <f>RSI!I1954</f>
        <v>55.399479052776222</v>
      </c>
      <c r="D1954" s="2">
        <f>MACD!E1954</f>
        <v>2.3592774806376671E-2</v>
      </c>
      <c r="E1954" s="2">
        <f>MACD!F1954</f>
        <v>5.6391201409968098E-3</v>
      </c>
      <c r="F1954" s="2">
        <f>'Moving Avg'!D1954</f>
        <v>3.7930599999999997</v>
      </c>
      <c r="G1954" s="2">
        <f>'Moving Avg'!F1954</f>
        <v>3.8143100000000003</v>
      </c>
      <c r="H1954" s="2">
        <f>'Moving Avg'!G1954</f>
        <v>3.7577140000000004</v>
      </c>
      <c r="I1954" s="2">
        <f>'Moving Avg'!H1954</f>
        <v>3.4740954999999976</v>
      </c>
      <c r="J1954" s="17" t="str">
        <f>OBV!F1954</f>
        <v>BULLISH</v>
      </c>
      <c r="K1954" s="17" t="str">
        <f>OBV!G1954</f>
        <v>NEUTRAL</v>
      </c>
      <c r="L1954" s="17" t="str">
        <f>OBV!H1954</f>
        <v>BULLISH DIVERGENCE</v>
      </c>
    </row>
    <row r="1955" spans="1:12" ht="13.5" x14ac:dyDescent="0.25">
      <c r="A1955" s="3">
        <f>RSI!A1955</f>
        <v>44854</v>
      </c>
      <c r="B1955" s="2">
        <f>RSI!B1955</f>
        <v>3.8180999999999998</v>
      </c>
      <c r="C1955" s="2">
        <f>RSI!I1955</f>
        <v>54.187584999861308</v>
      </c>
      <c r="D1955" s="2">
        <f>MACD!E1955</f>
        <v>2.4898194553792941E-2</v>
      </c>
      <c r="E1955" s="2">
        <f>MACD!F1955</f>
        <v>9.4909350235560363E-3</v>
      </c>
      <c r="F1955" s="2">
        <f>'Moving Avg'!D1955</f>
        <v>3.8064</v>
      </c>
      <c r="G1955" s="2">
        <f>'Moving Avg'!F1955</f>
        <v>3.8197299999999998</v>
      </c>
      <c r="H1955" s="2">
        <f>'Moving Avg'!G1955</f>
        <v>3.763884</v>
      </c>
      <c r="I1955" s="2">
        <f>'Moving Avg'!H1955</f>
        <v>3.4766279999999972</v>
      </c>
      <c r="J1955" s="17" t="str">
        <f>OBV!F1955</f>
        <v>BULLISH</v>
      </c>
      <c r="K1955" s="17" t="str">
        <f>OBV!G1955</f>
        <v>NEUTRAL</v>
      </c>
      <c r="L1955" s="17" t="str">
        <f>OBV!H1955</f>
        <v>CONFIRMED BULLISH</v>
      </c>
    </row>
    <row r="1956" spans="1:12" ht="13.5" x14ac:dyDescent="0.25">
      <c r="A1956" s="3">
        <f>RSI!A1956</f>
        <v>44855</v>
      </c>
      <c r="B1956" s="2">
        <f>RSI!B1956</f>
        <v>3.8180999999999998</v>
      </c>
      <c r="C1956" s="2">
        <f>RSI!I1956</f>
        <v>54.187584999861308</v>
      </c>
      <c r="D1956" s="2">
        <f>MACD!E1956</f>
        <v>1.3011008378078337E-2</v>
      </c>
      <c r="E1956" s="2">
        <f>MACD!F1956</f>
        <v>1.0194949694460498E-2</v>
      </c>
      <c r="F1956" s="2">
        <f>'Moving Avg'!D1956</f>
        <v>3.8197400000000004</v>
      </c>
      <c r="G1956" s="2">
        <f>'Moving Avg'!F1956</f>
        <v>3.8197299999999998</v>
      </c>
      <c r="H1956" s="2">
        <f>'Moving Avg'!G1956</f>
        <v>3.7680519999999995</v>
      </c>
      <c r="I1956" s="2">
        <f>'Moving Avg'!H1956</f>
        <v>3.4790829999999966</v>
      </c>
      <c r="J1956" s="17" t="str">
        <f>OBV!F1956</f>
        <v>BULLISH</v>
      </c>
      <c r="K1956" s="17" t="str">
        <f>OBV!G1956</f>
        <v>NEUTRAL</v>
      </c>
      <c r="L1956" s="17" t="str">
        <f>OBV!H1956</f>
        <v>CONFIRMED BULLISH</v>
      </c>
    </row>
    <row r="1957" spans="1:12" ht="13.5" x14ac:dyDescent="0.25">
      <c r="A1957" s="3">
        <f>RSI!A1957</f>
        <v>44858</v>
      </c>
      <c r="B1957" s="2">
        <f>RSI!B1957</f>
        <v>3.8014000000000001</v>
      </c>
      <c r="C1957" s="2">
        <f>RSI!I1957</f>
        <v>51.555835504855679</v>
      </c>
      <c r="D1957" s="2">
        <f>MACD!E1957</f>
        <v>1.2995566122142144E-2</v>
      </c>
      <c r="E1957" s="2">
        <f>MACD!F1957</f>
        <v>1.0755072979996828E-2</v>
      </c>
      <c r="F1957" s="2">
        <f>'Moving Avg'!D1957</f>
        <v>3.8180799999999997</v>
      </c>
      <c r="G1957" s="2">
        <f>'Moving Avg'!F1957</f>
        <v>3.8180649999999998</v>
      </c>
      <c r="H1957" s="2">
        <f>'Moving Avg'!G1957</f>
        <v>3.7717199999999997</v>
      </c>
      <c r="I1957" s="2">
        <f>'Moving Avg'!H1957</f>
        <v>3.4814544999999963</v>
      </c>
      <c r="J1957" s="17" t="str">
        <f>OBV!F1957</f>
        <v>BEARISH</v>
      </c>
      <c r="K1957" s="17" t="str">
        <f>OBV!G1957</f>
        <v>NEUTRAL</v>
      </c>
      <c r="L1957" s="17" t="str">
        <f>OBV!H1957</f>
        <v>CONFIRMED BEARISH</v>
      </c>
    </row>
    <row r="1958" spans="1:12" ht="13.5" x14ac:dyDescent="0.25">
      <c r="A1958" s="3">
        <f>RSI!A1958</f>
        <v>44859</v>
      </c>
      <c r="B1958" s="2">
        <f>RSI!B1958</f>
        <v>3.8014000000000001</v>
      </c>
      <c r="C1958" s="2">
        <f>RSI!I1958</f>
        <v>51.555835504855679</v>
      </c>
      <c r="D1958" s="2">
        <f>MACD!E1958</f>
        <v>1.6776110609688644E-2</v>
      </c>
      <c r="E1958" s="2">
        <f>MACD!F1958</f>
        <v>1.1959280505935191E-2</v>
      </c>
      <c r="F1958" s="2">
        <f>'Moving Avg'!D1958</f>
        <v>3.8130800000000002</v>
      </c>
      <c r="G1958" s="2">
        <f>'Moving Avg'!F1958</f>
        <v>3.8172299999999999</v>
      </c>
      <c r="H1958" s="2">
        <f>'Moving Avg'!G1958</f>
        <v>3.775388</v>
      </c>
      <c r="I1958" s="2">
        <f>'Moving Avg'!H1958</f>
        <v>3.4839034999999963</v>
      </c>
      <c r="J1958" s="17" t="str">
        <f>OBV!F1958</f>
        <v>BEARISH</v>
      </c>
      <c r="K1958" s="17" t="str">
        <f>OBV!G1958</f>
        <v>NEUTRAL</v>
      </c>
      <c r="L1958" s="17" t="str">
        <f>OBV!H1958</f>
        <v>CONFIRMED BEARISH</v>
      </c>
    </row>
    <row r="1959" spans="1:12" ht="13.5" x14ac:dyDescent="0.25">
      <c r="A1959" s="3">
        <f>RSI!A1959</f>
        <v>44860</v>
      </c>
      <c r="B1959" s="2">
        <f>RSI!B1959</f>
        <v>3.7930999999999999</v>
      </c>
      <c r="C1959" s="2">
        <f>RSI!I1959</f>
        <v>50.151849767176344</v>
      </c>
      <c r="D1959" s="2">
        <f>MACD!E1959</f>
        <v>2.0541196910647486E-2</v>
      </c>
      <c r="E1959" s="2">
        <f>MACD!F1959</f>
        <v>1.3675663786877651E-2</v>
      </c>
      <c r="F1959" s="2">
        <f>'Moving Avg'!D1959</f>
        <v>3.8064200000000001</v>
      </c>
      <c r="G1959" s="2">
        <f>'Moving Avg'!F1959</f>
        <v>3.8138949999999996</v>
      </c>
      <c r="H1959" s="2">
        <f>'Moving Avg'!G1959</f>
        <v>3.7788899999999996</v>
      </c>
      <c r="I1959" s="2">
        <f>'Moving Avg'!H1959</f>
        <v>3.4863109999999953</v>
      </c>
      <c r="J1959" s="17" t="str">
        <f>OBV!F1959</f>
        <v>BEARISH</v>
      </c>
      <c r="K1959" s="17" t="str">
        <f>OBV!G1959</f>
        <v>NEUTRAL</v>
      </c>
      <c r="L1959" s="17" t="str">
        <f>OBV!H1959</f>
        <v>CONFIRMED BEARISH</v>
      </c>
    </row>
    <row r="1960" spans="1:12" ht="13.5" x14ac:dyDescent="0.25">
      <c r="A1960" s="3">
        <f>RSI!A1960</f>
        <v>44861</v>
      </c>
      <c r="B1960" s="2">
        <f>RSI!B1960</f>
        <v>3.7930999999999999</v>
      </c>
      <c r="C1960" s="2">
        <f>RSI!I1960</f>
        <v>50.151849767176351</v>
      </c>
      <c r="D1960" s="2">
        <f>MACD!E1960</f>
        <v>1.0915652594753134E-2</v>
      </c>
      <c r="E1960" s="2">
        <f>MACD!F1960</f>
        <v>1.3123661548452749E-2</v>
      </c>
      <c r="F1960" s="2">
        <f>'Moving Avg'!D1960</f>
        <v>3.8014199999999994</v>
      </c>
      <c r="G1960" s="2">
        <f>'Moving Avg'!F1960</f>
        <v>3.8105599999999997</v>
      </c>
      <c r="H1960" s="2">
        <f>'Moving Avg'!G1960</f>
        <v>3.7830579999999996</v>
      </c>
      <c r="I1960" s="2">
        <f>'Moving Avg'!H1960</f>
        <v>3.4888349999999959</v>
      </c>
      <c r="J1960" s="17" t="str">
        <f>OBV!F1960</f>
        <v>BEARISH</v>
      </c>
      <c r="K1960" s="17" t="str">
        <f>OBV!G1960</f>
        <v>NEUTRAL</v>
      </c>
      <c r="L1960" s="17" t="str">
        <f>OBV!H1960</f>
        <v>CONFIRMED BEARISH</v>
      </c>
    </row>
    <row r="1961" spans="1:12" ht="13.5" x14ac:dyDescent="0.25">
      <c r="A1961" s="3">
        <f>RSI!A1961</f>
        <v>44862</v>
      </c>
      <c r="B1961" s="2">
        <f>RSI!B1961</f>
        <v>3.7513999999999998</v>
      </c>
      <c r="C1961" s="2">
        <f>RSI!I1961</f>
        <v>43.283743437237241</v>
      </c>
      <c r="D1961" s="2">
        <f>MACD!E1961</f>
        <v>5.8635520327876556E-3</v>
      </c>
      <c r="E1961" s="2">
        <f>MACD!F1961</f>
        <v>1.1671639645319731E-2</v>
      </c>
      <c r="F1961" s="2">
        <f>'Moving Avg'!D1961</f>
        <v>3.7880799999999999</v>
      </c>
      <c r="G1961" s="2">
        <f>'Moving Avg'!F1961</f>
        <v>3.8055599999999998</v>
      </c>
      <c r="H1961" s="2">
        <f>'Moving Avg'!G1961</f>
        <v>3.7855599999999994</v>
      </c>
      <c r="I1961" s="2">
        <f>'Moving Avg'!H1961</f>
        <v>3.4911504999999958</v>
      </c>
      <c r="J1961" s="17" t="str">
        <f>OBV!F1961</f>
        <v>BEARISH</v>
      </c>
      <c r="K1961" s="17" t="str">
        <f>OBV!G1961</f>
        <v>NEUTRAL</v>
      </c>
      <c r="L1961" s="17" t="str">
        <f>OBV!H1961</f>
        <v>CONFIRMED BEARISH</v>
      </c>
    </row>
    <row r="1962" spans="1:12" ht="13.5" x14ac:dyDescent="0.25">
      <c r="A1962" s="3">
        <f>RSI!A1962</f>
        <v>44865</v>
      </c>
      <c r="B1962" s="2">
        <f>RSI!B1962</f>
        <v>3.7930999999999999</v>
      </c>
      <c r="C1962" s="2">
        <f>RSI!I1962</f>
        <v>50.573230417033642</v>
      </c>
      <c r="D1962" s="2">
        <f>MACD!E1962</f>
        <v>7.7188743613580968E-3</v>
      </c>
      <c r="E1962" s="2">
        <f>MACD!F1962</f>
        <v>1.0881086588527404E-2</v>
      </c>
      <c r="F1962" s="2">
        <f>'Moving Avg'!D1962</f>
        <v>3.7864199999999997</v>
      </c>
      <c r="G1962" s="2">
        <f>'Moving Avg'!F1962</f>
        <v>3.8034799999999995</v>
      </c>
      <c r="H1962" s="2">
        <f>'Moving Avg'!G1962</f>
        <v>3.7897279999999993</v>
      </c>
      <c r="I1962" s="2">
        <f>'Moving Avg'!H1962</f>
        <v>3.4935579999999957</v>
      </c>
      <c r="J1962" s="17" t="str">
        <f>OBV!F1962</f>
        <v>BEARISH</v>
      </c>
      <c r="K1962" s="17" t="str">
        <f>OBV!G1962</f>
        <v>NEUTRAL</v>
      </c>
      <c r="L1962" s="17" t="str">
        <f>OBV!H1962</f>
        <v>CONFIRMED BEARISH</v>
      </c>
    </row>
    <row r="1963" spans="1:12" ht="13.5" x14ac:dyDescent="0.25">
      <c r="A1963" s="3">
        <f>RSI!A1963</f>
        <v>44866</v>
      </c>
      <c r="B1963" s="2">
        <f>RSI!B1963</f>
        <v>3.7263999999999999</v>
      </c>
      <c r="C1963" s="2">
        <f>RSI!I1963</f>
        <v>41.406190121659435</v>
      </c>
      <c r="D1963" s="2">
        <f>MACD!E1963</f>
        <v>1.678365539529425E-2</v>
      </c>
      <c r="E1963" s="2">
        <f>MACD!F1963</f>
        <v>1.2061600349880772E-2</v>
      </c>
      <c r="F1963" s="2">
        <f>'Moving Avg'!D1963</f>
        <v>3.7714200000000004</v>
      </c>
      <c r="G1963" s="2">
        <f>'Moving Avg'!F1963</f>
        <v>3.7980650000000002</v>
      </c>
      <c r="H1963" s="2">
        <f>'Moving Avg'!G1963</f>
        <v>3.7922299999999995</v>
      </c>
      <c r="I1963" s="2">
        <f>'Moving Avg'!H1963</f>
        <v>3.4956319999999952</v>
      </c>
      <c r="J1963" s="17" t="str">
        <f>OBV!F1963</f>
        <v>BEARISH</v>
      </c>
      <c r="K1963" s="17" t="str">
        <f>OBV!G1963</f>
        <v>NEUTRAL</v>
      </c>
      <c r="L1963" s="17" t="str">
        <f>OBV!H1963</f>
        <v>CONFIRMED BEARISH</v>
      </c>
    </row>
    <row r="1964" spans="1:12" ht="13.5" x14ac:dyDescent="0.25">
      <c r="A1964" s="3">
        <f>RSI!A1964</f>
        <v>44867</v>
      </c>
      <c r="B1964" s="2">
        <f>RSI!B1964</f>
        <v>3.7263999999999999</v>
      </c>
      <c r="C1964" s="2">
        <f>RSI!I1964</f>
        <v>41.406190121659435</v>
      </c>
      <c r="D1964" s="2">
        <f>MACD!E1964</f>
        <v>2.4834026229343387E-2</v>
      </c>
      <c r="E1964" s="2">
        <f>MACD!F1964</f>
        <v>1.4616085525773296E-2</v>
      </c>
      <c r="F1964" s="2">
        <f>'Moving Avg'!D1964</f>
        <v>3.7580799999999996</v>
      </c>
      <c r="G1964" s="2">
        <f>'Moving Avg'!F1964</f>
        <v>3.7926500000000005</v>
      </c>
      <c r="H1964" s="2">
        <f>'Moving Avg'!G1964</f>
        <v>3.7927300000000002</v>
      </c>
      <c r="I1964" s="2">
        <f>'Moving Avg'!H1964</f>
        <v>3.4975894999999957</v>
      </c>
      <c r="J1964" s="17" t="str">
        <f>OBV!F1964</f>
        <v>BEARISH</v>
      </c>
      <c r="K1964" s="17" t="str">
        <f>OBV!G1964</f>
        <v>NEUTRAL</v>
      </c>
      <c r="L1964" s="17" t="str">
        <f>OBV!H1964</f>
        <v>CONFIRMED BEARISH</v>
      </c>
    </row>
    <row r="1965" spans="1:12" ht="13.5" x14ac:dyDescent="0.25">
      <c r="A1965" s="3">
        <f>RSI!A1965</f>
        <v>44868</v>
      </c>
      <c r="B1965" s="2">
        <f>RSI!B1965</f>
        <v>3.7263999999999999</v>
      </c>
      <c r="C1965" s="2">
        <f>RSI!I1965</f>
        <v>41.406190121659435</v>
      </c>
      <c r="D1965" s="2">
        <f>MACD!E1965</f>
        <v>3.0720966042580233E-2</v>
      </c>
      <c r="E1965" s="2">
        <f>MACD!F1965</f>
        <v>1.7837061629134683E-2</v>
      </c>
      <c r="F1965" s="2">
        <f>'Moving Avg'!D1965</f>
        <v>3.7447400000000002</v>
      </c>
      <c r="G1965" s="2">
        <f>'Moving Avg'!F1965</f>
        <v>3.7872349999999999</v>
      </c>
      <c r="H1965" s="2">
        <f>'Moving Avg'!G1965</f>
        <v>3.7922300000000009</v>
      </c>
      <c r="I1965" s="2">
        <f>'Moving Avg'!H1965</f>
        <v>3.4995079999999956</v>
      </c>
      <c r="J1965" s="17" t="str">
        <f>OBV!F1965</f>
        <v>BEARISH</v>
      </c>
      <c r="K1965" s="17" t="str">
        <f>OBV!G1965</f>
        <v>NEUTRAL</v>
      </c>
      <c r="L1965" s="17" t="str">
        <f>OBV!H1965</f>
        <v>CONFIRMED BEARISH</v>
      </c>
    </row>
    <row r="1966" spans="1:12" ht="13.5" x14ac:dyDescent="0.25">
      <c r="A1966" s="3">
        <f>RSI!A1966</f>
        <v>44869</v>
      </c>
      <c r="B1966" s="2">
        <f>RSI!B1966</f>
        <v>3.718</v>
      </c>
      <c r="C1966" s="2">
        <f>RSI!I1966</f>
        <v>40.258374367703595</v>
      </c>
      <c r="D1966" s="2">
        <f>MACD!E1966</f>
        <v>3.6650380813149308E-2</v>
      </c>
      <c r="E1966" s="2">
        <f>MACD!F1966</f>
        <v>2.1599725465937608E-2</v>
      </c>
      <c r="F1966" s="2">
        <f>'Moving Avg'!D1966</f>
        <v>3.7380599999999999</v>
      </c>
      <c r="G1966" s="2">
        <f>'Moving Avg'!F1966</f>
        <v>3.7855650000000005</v>
      </c>
      <c r="H1966" s="2">
        <f>'Moving Avg'!G1966</f>
        <v>3.7892280000000005</v>
      </c>
      <c r="I1966" s="2">
        <f>'Moving Avg'!H1966</f>
        <v>3.5015399999999954</v>
      </c>
      <c r="J1966" s="17" t="str">
        <f>OBV!F1966</f>
        <v>BEARISH</v>
      </c>
      <c r="K1966" s="17" t="str">
        <f>OBV!G1966</f>
        <v>NEUTRAL</v>
      </c>
      <c r="L1966" s="17" t="str">
        <f>OBV!H1966</f>
        <v>CONFIRMED BEARISH</v>
      </c>
    </row>
    <row r="1967" spans="1:12" ht="13.5" x14ac:dyDescent="0.25">
      <c r="A1967" s="3">
        <f>RSI!A1967</f>
        <v>44872</v>
      </c>
      <c r="B1967" s="2">
        <f>RSI!B1967</f>
        <v>3.6013000000000002</v>
      </c>
      <c r="C1967" s="2">
        <f>RSI!I1967</f>
        <v>28.456237639206918</v>
      </c>
      <c r="D1967" s="2">
        <f>MACD!E1967</f>
        <v>4.8094219954613493E-2</v>
      </c>
      <c r="E1967" s="2">
        <f>MACD!F1967</f>
        <v>2.6898624363672786E-2</v>
      </c>
      <c r="F1967" s="2">
        <f>'Moving Avg'!D1967</f>
        <v>3.6997</v>
      </c>
      <c r="G1967" s="2">
        <f>'Moving Avg'!F1967</f>
        <v>3.7751449999999998</v>
      </c>
      <c r="H1967" s="2">
        <f>'Moving Avg'!G1967</f>
        <v>3.7845600000000008</v>
      </c>
      <c r="I1967" s="2">
        <f>'Moving Avg'!H1967</f>
        <v>3.5029884999999954</v>
      </c>
      <c r="J1967" s="17" t="str">
        <f>OBV!F1967</f>
        <v>BEARISH</v>
      </c>
      <c r="K1967" s="17" t="str">
        <f>OBV!G1967</f>
        <v>NEUTRAL</v>
      </c>
      <c r="L1967" s="17" t="str">
        <f>OBV!H1967</f>
        <v>CONFIRMED BEARISH</v>
      </c>
    </row>
    <row r="1968" spans="1:12" ht="13.5" x14ac:dyDescent="0.25">
      <c r="A1968" s="3">
        <f>RSI!A1968</f>
        <v>44873</v>
      </c>
      <c r="B1968" s="2">
        <f>RSI!B1968</f>
        <v>3.6429999999999998</v>
      </c>
      <c r="C1968" s="2">
        <f>RSI!I1968</f>
        <v>35.709015351059065</v>
      </c>
      <c r="D1968" s="2">
        <f>MACD!E1968</f>
        <v>5.5703561504711008E-2</v>
      </c>
      <c r="E1968" s="2">
        <f>MACD!F1968</f>
        <v>3.2659611791880427E-2</v>
      </c>
      <c r="F1968" s="2">
        <f>'Moving Avg'!D1968</f>
        <v>3.68302</v>
      </c>
      <c r="G1968" s="2">
        <f>'Moving Avg'!F1968</f>
        <v>3.7655599999999998</v>
      </c>
      <c r="H1968" s="2">
        <f>'Moving Avg'!G1968</f>
        <v>3.7783900000000012</v>
      </c>
      <c r="I1968" s="2">
        <f>'Moving Avg'!H1968</f>
        <v>3.5046454999999956</v>
      </c>
      <c r="J1968" s="17" t="str">
        <f>OBV!F1968</f>
        <v>BEARISH</v>
      </c>
      <c r="K1968" s="17" t="str">
        <f>OBV!G1968</f>
        <v>NEUTRAL</v>
      </c>
      <c r="L1968" s="17" t="str">
        <f>OBV!H1968</f>
        <v>CONFIRMED BEARISH</v>
      </c>
    </row>
    <row r="1969" spans="1:12" ht="13.5" x14ac:dyDescent="0.25">
      <c r="A1969" s="3">
        <f>RSI!A1969</f>
        <v>44874</v>
      </c>
      <c r="B1969" s="2">
        <f>RSI!B1969</f>
        <v>3.5512999999999999</v>
      </c>
      <c r="C1969" s="2">
        <f>RSI!I1969</f>
        <v>28.795804892452736</v>
      </c>
      <c r="D1969" s="2">
        <f>MACD!E1969</f>
        <v>6.8351295636500442E-2</v>
      </c>
      <c r="E1969" s="2">
        <f>MACD!F1969</f>
        <v>3.979794856080443E-2</v>
      </c>
      <c r="F1969" s="2">
        <f>'Moving Avg'!D1969</f>
        <v>3.6480000000000006</v>
      </c>
      <c r="G1969" s="2">
        <f>'Moving Avg'!F1969</f>
        <v>3.7513899999999998</v>
      </c>
      <c r="H1969" s="2">
        <f>'Moving Avg'!G1969</f>
        <v>3.7710540000000012</v>
      </c>
      <c r="I1969" s="2">
        <f>'Moving Avg'!H1969</f>
        <v>3.5055719999999964</v>
      </c>
      <c r="J1969" s="17" t="str">
        <f>OBV!F1969</f>
        <v>BEARISH</v>
      </c>
      <c r="K1969" s="17" t="str">
        <f>OBV!G1969</f>
        <v>NEUTRAL</v>
      </c>
      <c r="L1969" s="17" t="str">
        <f>OBV!H1969</f>
        <v>CONFIRMED BEARISH</v>
      </c>
    </row>
    <row r="1970" spans="1:12" ht="13.5" x14ac:dyDescent="0.25">
      <c r="A1970" s="3">
        <f>RSI!A1970</f>
        <v>44875</v>
      </c>
      <c r="B1970" s="2">
        <f>RSI!B1970</f>
        <v>3.6846999999999999</v>
      </c>
      <c r="C1970" s="2">
        <f>RSI!I1970</f>
        <v>45.366247575873707</v>
      </c>
      <c r="D1970" s="2">
        <f>MACD!E1970</f>
        <v>7.0355630974665573E-2</v>
      </c>
      <c r="E1970" s="2">
        <f>MACD!F1970</f>
        <v>4.5909485043576663E-2</v>
      </c>
      <c r="F1970" s="2">
        <f>'Moving Avg'!D1970</f>
        <v>3.6396600000000001</v>
      </c>
      <c r="G1970" s="2">
        <f>'Moving Avg'!F1970</f>
        <v>3.7480549999999999</v>
      </c>
      <c r="H1970" s="2">
        <f>'Moving Avg'!G1970</f>
        <v>3.7667200000000007</v>
      </c>
      <c r="I1970" s="2">
        <f>'Moving Avg'!H1970</f>
        <v>3.5071654999999966</v>
      </c>
      <c r="J1970" s="17" t="str">
        <f>OBV!F1970</f>
        <v>BEARISH</v>
      </c>
      <c r="K1970" s="17" t="str">
        <f>OBV!G1970</f>
        <v>NEUTRAL</v>
      </c>
      <c r="L1970" s="17" t="str">
        <f>OBV!H1970</f>
        <v>CONFIRMED BEARISH</v>
      </c>
    </row>
    <row r="1971" spans="1:12" ht="13.5" x14ac:dyDescent="0.25">
      <c r="A1971" s="3">
        <f>RSI!A1971</f>
        <v>44876</v>
      </c>
      <c r="B1971" s="2">
        <f>RSI!B1971</f>
        <v>3.6513</v>
      </c>
      <c r="C1971" s="2">
        <f>RSI!I1971</f>
        <v>42.68765797662774</v>
      </c>
      <c r="D1971" s="2">
        <f>MACD!E1971</f>
        <v>6.841822269573905E-2</v>
      </c>
      <c r="E1971" s="2">
        <f>MACD!F1971</f>
        <v>5.0411232574009146E-2</v>
      </c>
      <c r="F1971" s="2">
        <f>'Moving Avg'!D1971</f>
        <v>3.6263199999999998</v>
      </c>
      <c r="G1971" s="2">
        <f>'Moving Avg'!F1971</f>
        <v>3.7430500000000011</v>
      </c>
      <c r="H1971" s="2">
        <f>'Moving Avg'!G1971</f>
        <v>3.7622180000000007</v>
      </c>
      <c r="I1971" s="2">
        <f>'Moving Avg'!H1971</f>
        <v>3.5085919999999966</v>
      </c>
      <c r="J1971" s="17" t="str">
        <f>OBV!F1971</f>
        <v>BEARISH</v>
      </c>
      <c r="K1971" s="17" t="str">
        <f>OBV!G1971</f>
        <v>NEUTRAL</v>
      </c>
      <c r="L1971" s="17" t="str">
        <f>OBV!H1971</f>
        <v>CONFIRMED BEARISH</v>
      </c>
    </row>
    <row r="1972" spans="1:12" ht="13.5" x14ac:dyDescent="0.25">
      <c r="A1972" s="3">
        <f>RSI!A1972</f>
        <v>44879</v>
      </c>
      <c r="B1972" s="2">
        <f>RSI!B1972</f>
        <v>3.6513</v>
      </c>
      <c r="C1972" s="2">
        <f>RSI!I1972</f>
        <v>42.68765797662774</v>
      </c>
      <c r="D1972" s="2">
        <f>MACD!E1972</f>
        <v>7.3676740737084412E-2</v>
      </c>
      <c r="E1972" s="2">
        <f>MACD!F1972</f>
        <v>5.5064334206624196E-2</v>
      </c>
      <c r="F1972" s="2">
        <f>'Moving Avg'!D1972</f>
        <v>3.63632</v>
      </c>
      <c r="G1972" s="2">
        <f>'Moving Avg'!F1972</f>
        <v>3.7351300000000003</v>
      </c>
      <c r="H1972" s="2">
        <f>'Moving Avg'!G1972</f>
        <v>3.7577160000000007</v>
      </c>
      <c r="I1972" s="2">
        <f>'Moving Avg'!H1972</f>
        <v>3.5099794999999965</v>
      </c>
      <c r="J1972" s="17" t="str">
        <f>OBV!F1972</f>
        <v>BEARISH</v>
      </c>
      <c r="K1972" s="17" t="str">
        <f>OBV!G1972</f>
        <v>NEUTRAL</v>
      </c>
      <c r="L1972" s="17" t="str">
        <f>OBV!H1972</f>
        <v>BEARISH DIVERGENCE</v>
      </c>
    </row>
    <row r="1973" spans="1:12" ht="13.5" x14ac:dyDescent="0.25">
      <c r="A1973" s="3">
        <f>RSI!A1973</f>
        <v>44880</v>
      </c>
      <c r="B1973" s="2">
        <f>RSI!B1973</f>
        <v>3.6513</v>
      </c>
      <c r="C1973" s="2">
        <f>RSI!I1973</f>
        <v>42.68765797662774</v>
      </c>
      <c r="D1973" s="2">
        <f>MACD!E1973</f>
        <v>6.8311457256804431E-2</v>
      </c>
      <c r="E1973" s="2">
        <f>MACD!F1973</f>
        <v>5.7713758816660243E-2</v>
      </c>
      <c r="F1973" s="2">
        <f>'Moving Avg'!D1973</f>
        <v>3.6379799999999998</v>
      </c>
      <c r="G1973" s="2">
        <f>'Moving Avg'!F1973</f>
        <v>3.7263750000000009</v>
      </c>
      <c r="H1973" s="2">
        <f>'Moving Avg'!G1973</f>
        <v>3.7550480000000008</v>
      </c>
      <c r="I1973" s="2">
        <f>'Moving Avg'!H1973</f>
        <v>3.5112114999999964</v>
      </c>
      <c r="J1973" s="17" t="str">
        <f>OBV!F1973</f>
        <v>BEARISH</v>
      </c>
      <c r="K1973" s="17" t="str">
        <f>OBV!G1973</f>
        <v>NEUTRAL</v>
      </c>
      <c r="L1973" s="17" t="str">
        <f>OBV!H1973</f>
        <v>BEARISH DIVERGENCE</v>
      </c>
    </row>
    <row r="1974" spans="1:12" ht="13.5" x14ac:dyDescent="0.25">
      <c r="A1974" s="3">
        <f>RSI!A1974</f>
        <v>44881</v>
      </c>
      <c r="B1974" s="2">
        <f>RSI!B1974</f>
        <v>3.6513</v>
      </c>
      <c r="C1974" s="2">
        <f>RSI!I1974</f>
        <v>42.687657976627733</v>
      </c>
      <c r="D1974" s="2">
        <f>MACD!E1974</f>
        <v>6.4185249888986551E-2</v>
      </c>
      <c r="E1974" s="2">
        <f>MACD!F1974</f>
        <v>5.9008057031125508E-2</v>
      </c>
      <c r="F1974" s="2">
        <f>'Moving Avg'!D1974</f>
        <v>3.6579799999999998</v>
      </c>
      <c r="G1974" s="2">
        <f>'Moving Avg'!F1974</f>
        <v>3.7176200000000001</v>
      </c>
      <c r="H1974" s="2">
        <f>'Moving Avg'!G1974</f>
        <v>3.751380000000001</v>
      </c>
      <c r="I1974" s="2">
        <f>'Moving Avg'!H1974</f>
        <v>3.5123659999999961</v>
      </c>
      <c r="J1974" s="17" t="str">
        <f>OBV!F1974</f>
        <v>BEARISH</v>
      </c>
      <c r="K1974" s="17" t="str">
        <f>OBV!G1974</f>
        <v>NEUTRAL</v>
      </c>
      <c r="L1974" s="17" t="str">
        <f>OBV!H1974</f>
        <v>BEARISH DIVERGENCE</v>
      </c>
    </row>
    <row r="1975" spans="1:12" ht="13.5" x14ac:dyDescent="0.25">
      <c r="A1975" s="3">
        <f>RSI!A1975</f>
        <v>44882</v>
      </c>
      <c r="B1975" s="2">
        <f>RSI!B1975</f>
        <v>3.593</v>
      </c>
      <c r="C1975" s="2">
        <f>RSI!I1975</f>
        <v>37.490610821611931</v>
      </c>
      <c r="D1975" s="2">
        <f>MACD!E1975</f>
        <v>6.5395369473869369E-2</v>
      </c>
      <c r="E1975" s="2">
        <f>MACD!F1975</f>
        <v>6.0285519519674285E-2</v>
      </c>
      <c r="F1975" s="2">
        <f>'Moving Avg'!D1975</f>
        <v>3.63964</v>
      </c>
      <c r="G1975" s="2">
        <f>'Moving Avg'!F1975</f>
        <v>3.7063650000000004</v>
      </c>
      <c r="H1975" s="2">
        <f>'Moving Avg'!G1975</f>
        <v>3.7485460000000006</v>
      </c>
      <c r="I1975" s="2">
        <f>'Moving Avg'!H1975</f>
        <v>3.5135009999999962</v>
      </c>
      <c r="J1975" s="17" t="str">
        <f>OBV!F1975</f>
        <v>BEARISH</v>
      </c>
      <c r="K1975" s="17" t="str">
        <f>OBV!G1975</f>
        <v>NEUTRAL</v>
      </c>
      <c r="L1975" s="17" t="str">
        <f>OBV!H1975</f>
        <v>CONFIRMED BEARISH</v>
      </c>
    </row>
    <row r="1976" spans="1:12" ht="13.5" x14ac:dyDescent="0.25">
      <c r="A1976" s="3">
        <f>RSI!A1976</f>
        <v>44883</v>
      </c>
      <c r="B1976" s="2">
        <f>RSI!B1976</f>
        <v>3.5847000000000002</v>
      </c>
      <c r="C1976" s="2">
        <f>RSI!I1976</f>
        <v>36.803638396203191</v>
      </c>
      <c r="D1976" s="2">
        <f>MACD!E1976</f>
        <v>6.6440957530699229E-2</v>
      </c>
      <c r="E1976" s="2">
        <f>MACD!F1976</f>
        <v>6.1516607121879271E-2</v>
      </c>
      <c r="F1976" s="2">
        <f>'Moving Avg'!D1976</f>
        <v>3.6263200000000007</v>
      </c>
      <c r="G1976" s="2">
        <f>'Moving Avg'!F1976</f>
        <v>3.6946949999999994</v>
      </c>
      <c r="H1976" s="2">
        <f>'Moving Avg'!G1976</f>
        <v>3.7477140000000002</v>
      </c>
      <c r="I1976" s="2">
        <f>'Moving Avg'!H1976</f>
        <v>3.5143999999999953</v>
      </c>
      <c r="J1976" s="17" t="str">
        <f>OBV!F1976</f>
        <v>BEARISH</v>
      </c>
      <c r="K1976" s="17" t="str">
        <f>OBV!G1976</f>
        <v>NEUTRAL</v>
      </c>
      <c r="L1976" s="17" t="str">
        <f>OBV!H1976</f>
        <v>CONFIRMED BEARISH</v>
      </c>
    </row>
    <row r="1977" spans="1:12" ht="13.5" x14ac:dyDescent="0.25">
      <c r="A1977" s="3">
        <f>RSI!A1977</f>
        <v>44886</v>
      </c>
      <c r="B1977" s="2">
        <f>RSI!B1977</f>
        <v>3.5847000000000002</v>
      </c>
      <c r="C1977" s="2">
        <f>RSI!I1977</f>
        <v>36.803638396203191</v>
      </c>
      <c r="D1977" s="2">
        <f>MACD!E1977</f>
        <v>5.0068230708777417E-2</v>
      </c>
      <c r="E1977" s="2">
        <f>MACD!F1977</f>
        <v>5.9226931839258902E-2</v>
      </c>
      <c r="F1977" s="2">
        <f>'Moving Avg'!D1977</f>
        <v>3.6130000000000004</v>
      </c>
      <c r="G1977" s="2">
        <f>'Moving Avg'!F1977</f>
        <v>3.6838599999999992</v>
      </c>
      <c r="H1977" s="2">
        <f>'Moving Avg'!G1977</f>
        <v>3.7453799999999999</v>
      </c>
      <c r="I1977" s="2">
        <f>'Moving Avg'!H1977</f>
        <v>3.5152989999999953</v>
      </c>
      <c r="J1977" s="17" t="str">
        <f>OBV!F1977</f>
        <v>BEARISH</v>
      </c>
      <c r="K1977" s="17" t="str">
        <f>OBV!G1977</f>
        <v>NEUTRAL</v>
      </c>
      <c r="L1977" s="17" t="str">
        <f>OBV!H1977</f>
        <v>CONFIRMED BEARISH</v>
      </c>
    </row>
    <row r="1978" spans="1:12" ht="13.5" x14ac:dyDescent="0.25">
      <c r="A1978" s="3">
        <f>RSI!A1978</f>
        <v>44887</v>
      </c>
      <c r="B1978" s="2">
        <f>RSI!B1978</f>
        <v>3.5847000000000002</v>
      </c>
      <c r="C1978" s="2">
        <f>RSI!I1978</f>
        <v>36.803638396203191</v>
      </c>
      <c r="D1978" s="2">
        <f>MACD!E1978</f>
        <v>4.3274576011160359E-2</v>
      </c>
      <c r="E1978" s="2">
        <f>MACD!F1978</f>
        <v>5.6036460673639196E-2</v>
      </c>
      <c r="F1978" s="2">
        <f>'Moving Avg'!D1978</f>
        <v>3.5996800000000002</v>
      </c>
      <c r="G1978" s="2">
        <f>'Moving Avg'!F1978</f>
        <v>3.6730249999999991</v>
      </c>
      <c r="H1978" s="2">
        <f>'Moving Avg'!G1978</f>
        <v>3.7430460000000005</v>
      </c>
      <c r="I1978" s="2">
        <f>'Moving Avg'!H1978</f>
        <v>3.5165089999999957</v>
      </c>
      <c r="J1978" s="17" t="str">
        <f>OBV!F1978</f>
        <v>BEARISH</v>
      </c>
      <c r="K1978" s="17" t="str">
        <f>OBV!G1978</f>
        <v>NEUTRAL</v>
      </c>
      <c r="L1978" s="17" t="str">
        <f>OBV!H1978</f>
        <v>CONFIRMED BEARISH</v>
      </c>
    </row>
    <row r="1979" spans="1:12" ht="13.5" x14ac:dyDescent="0.25">
      <c r="A1979" s="3">
        <f>RSI!A1979</f>
        <v>44888</v>
      </c>
      <c r="B1979" s="2">
        <f>RSI!B1979</f>
        <v>3.6513</v>
      </c>
      <c r="C1979" s="2">
        <f>RSI!I1979</f>
        <v>46.608454796178876</v>
      </c>
      <c r="D1979" s="2">
        <f>MACD!E1979</f>
        <v>1.9082116336262445E-2</v>
      </c>
      <c r="E1979" s="2">
        <f>MACD!F1979</f>
        <v>4.8645591806163853E-2</v>
      </c>
      <c r="F1979" s="2">
        <f>'Moving Avg'!D1979</f>
        <v>3.5996800000000002</v>
      </c>
      <c r="G1979" s="2">
        <f>'Moving Avg'!F1979</f>
        <v>3.6659349999999997</v>
      </c>
      <c r="H1979" s="2">
        <f>'Moving Avg'!G1979</f>
        <v>3.7420439999999995</v>
      </c>
      <c r="I1979" s="2">
        <f>'Moving Avg'!H1979</f>
        <v>3.5178574999999954</v>
      </c>
      <c r="J1979" s="17" t="str">
        <f>OBV!F1979</f>
        <v>BULLISH</v>
      </c>
      <c r="K1979" s="17" t="str">
        <f>OBV!G1979</f>
        <v>NEUTRAL</v>
      </c>
      <c r="L1979" s="17" t="str">
        <f>OBV!H1979</f>
        <v>NEUTRAL</v>
      </c>
    </row>
    <row r="1980" spans="1:12" ht="13.5" x14ac:dyDescent="0.25">
      <c r="A1980" s="3">
        <f>RSI!A1980</f>
        <v>44889</v>
      </c>
      <c r="B1980" s="2">
        <f>RSI!B1980</f>
        <v>3.5847000000000002</v>
      </c>
      <c r="C1980" s="2">
        <f>RSI!I1980</f>
        <v>39.935855228951105</v>
      </c>
      <c r="D1980" s="2">
        <f>MACD!E1980</f>
        <v>2.4227259139845803E-2</v>
      </c>
      <c r="E1980" s="2">
        <f>MACD!F1980</f>
        <v>4.3761925272900244E-2</v>
      </c>
      <c r="F1980" s="2">
        <f>'Moving Avg'!D1980</f>
        <v>3.5980200000000004</v>
      </c>
      <c r="G1980" s="2">
        <f>'Moving Avg'!F1980</f>
        <v>3.6555149999999998</v>
      </c>
      <c r="H1980" s="2">
        <f>'Moving Avg'!G1980</f>
        <v>3.7403779999999993</v>
      </c>
      <c r="I1980" s="2">
        <f>'Moving Avg'!H1980</f>
        <v>3.5188729999999953</v>
      </c>
      <c r="J1980" s="17" t="str">
        <f>OBV!F1980</f>
        <v>BULLISH</v>
      </c>
      <c r="K1980" s="17" t="str">
        <f>OBV!G1980</f>
        <v>NEUTRAL</v>
      </c>
      <c r="L1980" s="17" t="str">
        <f>OBV!H1980</f>
        <v>BULLISH DIVERGENCE</v>
      </c>
    </row>
    <row r="1981" spans="1:12" ht="13.5" x14ac:dyDescent="0.25">
      <c r="A1981" s="3">
        <f>RSI!A1981</f>
        <v>44890</v>
      </c>
      <c r="B1981" s="2">
        <f>RSI!B1981</f>
        <v>3.5847000000000002</v>
      </c>
      <c r="C1981" s="2">
        <f>RSI!I1981</f>
        <v>39.935855228951105</v>
      </c>
      <c r="D1981" s="2">
        <f>MACD!E1981</f>
        <v>2.3983399408865846E-2</v>
      </c>
      <c r="E1981" s="2">
        <f>MACD!F1981</f>
        <v>3.9806220100093367E-2</v>
      </c>
      <c r="F1981" s="2">
        <f>'Moving Avg'!D1981</f>
        <v>3.5980200000000004</v>
      </c>
      <c r="G1981" s="2">
        <f>'Moving Avg'!F1981</f>
        <v>3.6471800000000001</v>
      </c>
      <c r="H1981" s="2">
        <f>'Moving Avg'!G1981</f>
        <v>3.7385439999999988</v>
      </c>
      <c r="I1981" s="2">
        <f>'Moving Avg'!H1981</f>
        <v>3.5197719999999948</v>
      </c>
      <c r="J1981" s="17" t="str">
        <f>OBV!F1981</f>
        <v>BULLISH</v>
      </c>
      <c r="K1981" s="17" t="str">
        <f>OBV!G1981</f>
        <v>NEUTRAL</v>
      </c>
      <c r="L1981" s="17" t="str">
        <f>OBV!H1981</f>
        <v>NEUTRAL</v>
      </c>
    </row>
    <row r="1982" spans="1:12" ht="13.5" x14ac:dyDescent="0.25">
      <c r="A1982" s="3">
        <f>RSI!A1982</f>
        <v>44893</v>
      </c>
      <c r="B1982" s="2">
        <f>RSI!B1982</f>
        <v>3.5430000000000001</v>
      </c>
      <c r="C1982" s="2">
        <f>RSI!I1982</f>
        <v>36.175129628615906</v>
      </c>
      <c r="D1982" s="2">
        <f>MACD!E1982</f>
        <v>2.7366889369963232E-2</v>
      </c>
      <c r="E1982" s="2">
        <f>MACD!F1982</f>
        <v>3.7318353954067338E-2</v>
      </c>
      <c r="F1982" s="2">
        <f>'Moving Avg'!D1982</f>
        <v>3.58968</v>
      </c>
      <c r="G1982" s="2">
        <f>'Moving Avg'!F1982</f>
        <v>3.6346750000000001</v>
      </c>
      <c r="H1982" s="2">
        <f>'Moving Avg'!G1982</f>
        <v>3.7353759999999987</v>
      </c>
      <c r="I1982" s="2">
        <f>'Moving Avg'!H1982</f>
        <v>3.5204624999999954</v>
      </c>
      <c r="J1982" s="17" t="str">
        <f>OBV!F1982</f>
        <v>BULLISH</v>
      </c>
      <c r="K1982" s="17" t="str">
        <f>OBV!G1982</f>
        <v>NEUTRAL</v>
      </c>
      <c r="L1982" s="17" t="str">
        <f>OBV!H1982</f>
        <v>BULLISH DIVERGENCE</v>
      </c>
    </row>
    <row r="1983" spans="1:12" ht="13.5" x14ac:dyDescent="0.25">
      <c r="A1983" s="3">
        <f>RSI!A1983</f>
        <v>44894</v>
      </c>
      <c r="B1983" s="2">
        <f>RSI!B1983</f>
        <v>3.5430000000000001</v>
      </c>
      <c r="C1983" s="2">
        <f>RSI!I1983</f>
        <v>36.175129628615906</v>
      </c>
      <c r="D1983" s="2">
        <f>MACD!E1983</f>
        <v>3.0940086469171124E-2</v>
      </c>
      <c r="E1983" s="2">
        <f>MACD!F1983</f>
        <v>3.60427004570881E-2</v>
      </c>
      <c r="F1983" s="2">
        <f>'Moving Avg'!D1983</f>
        <v>3.58134</v>
      </c>
      <c r="G1983" s="2">
        <f>'Moving Avg'!F1983</f>
        <v>3.6255050000000004</v>
      </c>
      <c r="H1983" s="2">
        <f>'Moving Avg'!G1983</f>
        <v>3.732041999999999</v>
      </c>
      <c r="I1983" s="2">
        <f>'Moving Avg'!H1983</f>
        <v>3.5211529999999955</v>
      </c>
      <c r="J1983" s="17" t="str">
        <f>OBV!F1983</f>
        <v>BULLISH</v>
      </c>
      <c r="K1983" s="17" t="str">
        <f>OBV!G1983</f>
        <v>NEUTRAL</v>
      </c>
      <c r="L1983" s="17" t="str">
        <f>OBV!H1983</f>
        <v>BULLISH DIVERGENCE</v>
      </c>
    </row>
    <row r="1984" spans="1:12" ht="13.5" x14ac:dyDescent="0.25">
      <c r="A1984" s="3">
        <f>RSI!A1984</f>
        <v>44895</v>
      </c>
      <c r="B1984" s="2">
        <f>RSI!B1984</f>
        <v>3.5847000000000002</v>
      </c>
      <c r="C1984" s="2">
        <f>RSI!I1984</f>
        <v>42.459368018281651</v>
      </c>
      <c r="D1984" s="2">
        <f>MACD!E1984</f>
        <v>3.1532305433288776E-2</v>
      </c>
      <c r="E1984" s="2">
        <f>MACD!F1984</f>
        <v>3.5140621452328234E-2</v>
      </c>
      <c r="F1984" s="2">
        <f>'Moving Avg'!D1984</f>
        <v>3.5680200000000006</v>
      </c>
      <c r="G1984" s="2">
        <f>'Moving Avg'!F1984</f>
        <v>3.6184199999999995</v>
      </c>
      <c r="H1984" s="2">
        <f>'Moving Avg'!G1984</f>
        <v>3.7295419999999986</v>
      </c>
      <c r="I1984" s="2">
        <f>'Moving Avg'!H1984</f>
        <v>3.5220129999999954</v>
      </c>
      <c r="J1984" s="17" t="str">
        <f>OBV!F1984</f>
        <v>BEARISH</v>
      </c>
      <c r="K1984" s="17" t="str">
        <f>OBV!G1984</f>
        <v>NEUTRAL</v>
      </c>
      <c r="L1984" s="17" t="str">
        <f>OBV!H1984</f>
        <v>CONFIRMED BEARISH</v>
      </c>
    </row>
    <row r="1985" spans="1:12" ht="13.5" x14ac:dyDescent="0.25">
      <c r="A1985" s="3">
        <f>RSI!A1985</f>
        <v>44896</v>
      </c>
      <c r="B1985" s="2">
        <f>RSI!B1985</f>
        <v>3.5430000000000001</v>
      </c>
      <c r="C1985" s="2">
        <f>RSI!I1985</f>
        <v>38.388826151887656</v>
      </c>
      <c r="D1985" s="2">
        <f>MACD!E1985</f>
        <v>2.6515584616762844E-2</v>
      </c>
      <c r="E1985" s="2">
        <f>MACD!F1985</f>
        <v>3.3415614085215158E-2</v>
      </c>
      <c r="F1985" s="2">
        <f>'Moving Avg'!D1985</f>
        <v>3.5596800000000002</v>
      </c>
      <c r="G1985" s="2">
        <f>'Moving Avg'!F1985</f>
        <v>3.6092500000000003</v>
      </c>
      <c r="H1985" s="2">
        <f>'Moving Avg'!G1985</f>
        <v>3.7262079999999984</v>
      </c>
      <c r="I1985" s="2">
        <f>'Moving Avg'!H1985</f>
        <v>3.5228199999999954</v>
      </c>
      <c r="J1985" s="17" t="str">
        <f>OBV!F1985</f>
        <v>BEARISH</v>
      </c>
      <c r="K1985" s="17" t="str">
        <f>OBV!G1985</f>
        <v>NEUTRAL</v>
      </c>
      <c r="L1985" s="17" t="str">
        <f>OBV!H1985</f>
        <v>CONFIRMED BEARISH</v>
      </c>
    </row>
    <row r="1986" spans="1:12" ht="13.5" x14ac:dyDescent="0.25">
      <c r="A1986" s="3">
        <f>RSI!A1986</f>
        <v>44897</v>
      </c>
      <c r="B1986" s="2">
        <f>RSI!B1986</f>
        <v>3.5847000000000002</v>
      </c>
      <c r="C1986" s="2">
        <f>RSI!I1986</f>
        <v>44.154517997786748</v>
      </c>
      <c r="D1986" s="2">
        <f>MACD!E1986</f>
        <v>1.8486922044079979E-2</v>
      </c>
      <c r="E1986" s="2">
        <f>MACD!F1986</f>
        <v>3.0429875676988124E-2</v>
      </c>
      <c r="F1986" s="2">
        <f>'Moving Avg'!D1986</f>
        <v>3.5596800000000002</v>
      </c>
      <c r="G1986" s="2">
        <f>'Moving Avg'!F1986</f>
        <v>3.6025849999999999</v>
      </c>
      <c r="H1986" s="2">
        <f>'Moving Avg'!G1986</f>
        <v>3.7215399999999987</v>
      </c>
      <c r="I1986" s="2">
        <f>'Moving Avg'!H1986</f>
        <v>3.5236799999999953</v>
      </c>
      <c r="J1986" s="17" t="str">
        <f>OBV!F1986</f>
        <v>BEARISH</v>
      </c>
      <c r="K1986" s="17" t="str">
        <f>OBV!G1986</f>
        <v>NEUTRAL</v>
      </c>
      <c r="L1986" s="17" t="str">
        <f>OBV!H1986</f>
        <v>NEUTRAL</v>
      </c>
    </row>
    <row r="1987" spans="1:12" ht="13.5" x14ac:dyDescent="0.25">
      <c r="A1987" s="3">
        <f>RSI!A1987</f>
        <v>44900</v>
      </c>
      <c r="B1987" s="2">
        <f>RSI!B1987</f>
        <v>3.5847000000000002</v>
      </c>
      <c r="C1987" s="2">
        <f>RSI!I1987</f>
        <v>44.154517997786748</v>
      </c>
      <c r="D1987" s="2">
        <f>MACD!E1987</f>
        <v>1.1985982170392706E-2</v>
      </c>
      <c r="E1987" s="2">
        <f>MACD!F1987</f>
        <v>2.6741096975669041E-2</v>
      </c>
      <c r="F1987" s="2">
        <f>'Moving Avg'!D1987</f>
        <v>3.5680199999999997</v>
      </c>
      <c r="G1987" s="2">
        <f>'Moving Avg'!F1987</f>
        <v>3.6017549999999994</v>
      </c>
      <c r="H1987" s="2">
        <f>'Moving Avg'!G1987</f>
        <v>3.7165399999999988</v>
      </c>
      <c r="I1987" s="2">
        <f>'Moving Avg'!H1987</f>
        <v>3.5246569999999959</v>
      </c>
      <c r="J1987" s="17" t="str">
        <f>OBV!F1987</f>
        <v>BEARISH</v>
      </c>
      <c r="K1987" s="17" t="str">
        <f>OBV!G1987</f>
        <v>NEUTRAL</v>
      </c>
      <c r="L1987" s="17" t="str">
        <f>OBV!H1987</f>
        <v>BEARISH DIVERGENCE</v>
      </c>
    </row>
    <row r="1988" spans="1:12" ht="13.5" x14ac:dyDescent="0.25">
      <c r="A1988" s="3">
        <f>RSI!A1988</f>
        <v>44901</v>
      </c>
      <c r="B1988" s="2">
        <f>RSI!B1988</f>
        <v>3.5847000000000002</v>
      </c>
      <c r="C1988" s="2">
        <f>RSI!I1988</f>
        <v>44.154517997786748</v>
      </c>
      <c r="D1988" s="2">
        <f>MACD!E1988</f>
        <v>6.7560608201207017E-3</v>
      </c>
      <c r="E1988" s="2">
        <f>MACD!F1988</f>
        <v>2.2744089744559375E-2</v>
      </c>
      <c r="F1988" s="2">
        <f>'Moving Avg'!D1988</f>
        <v>3.5763600000000002</v>
      </c>
      <c r="G1988" s="2">
        <f>'Moving Avg'!F1988</f>
        <v>3.5988399999999992</v>
      </c>
      <c r="H1988" s="2">
        <f>'Moving Avg'!G1988</f>
        <v>3.7118719999999992</v>
      </c>
      <c r="I1988" s="2">
        <f>'Moving Avg'!H1988</f>
        <v>3.5255949999999956</v>
      </c>
      <c r="J1988" s="17" t="str">
        <f>OBV!F1988</f>
        <v>BEARISH</v>
      </c>
      <c r="K1988" s="17" t="str">
        <f>OBV!G1988</f>
        <v>NEUTRAL</v>
      </c>
      <c r="L1988" s="17" t="str">
        <f>OBV!H1988</f>
        <v>BEARISH DIVERGENCE</v>
      </c>
    </row>
    <row r="1989" spans="1:12" ht="13.5" x14ac:dyDescent="0.25">
      <c r="A1989" s="3">
        <f>RSI!A1989</f>
        <v>44902</v>
      </c>
      <c r="B1989" s="2">
        <f>RSI!B1989</f>
        <v>3.5430000000000001</v>
      </c>
      <c r="C1989" s="2">
        <f>RSI!I1989</f>
        <v>39.533751505449843</v>
      </c>
      <c r="D1989" s="2">
        <f>MACD!E1989</f>
        <v>1.5916594681643748E-2</v>
      </c>
      <c r="E1989" s="2">
        <f>MACD!F1989</f>
        <v>2.1378590731976253E-2</v>
      </c>
      <c r="F1989" s="2">
        <f>'Moving Avg'!D1989</f>
        <v>3.5680199999999997</v>
      </c>
      <c r="G1989" s="2">
        <f>'Moving Avg'!F1989</f>
        <v>3.5984249999999998</v>
      </c>
      <c r="H1989" s="2">
        <f>'Moving Avg'!G1989</f>
        <v>3.7055359999999995</v>
      </c>
      <c r="I1989" s="2">
        <f>'Moving Avg'!H1989</f>
        <v>3.5263244999999959</v>
      </c>
      <c r="J1989" s="17" t="str">
        <f>OBV!F1989</f>
        <v>BEARISH</v>
      </c>
      <c r="K1989" s="17" t="str">
        <f>OBV!G1989</f>
        <v>NEUTRAL</v>
      </c>
      <c r="L1989" s="17" t="str">
        <f>OBV!H1989</f>
        <v>CONFIRMED BEARISH</v>
      </c>
    </row>
    <row r="1990" spans="1:12" ht="13.5" x14ac:dyDescent="0.25">
      <c r="A1990" s="3">
        <f>RSI!A1990</f>
        <v>44903</v>
      </c>
      <c r="B1990" s="2">
        <f>RSI!B1990</f>
        <v>3.5430000000000001</v>
      </c>
      <c r="C1990" s="2">
        <f>RSI!I1990</f>
        <v>39.53375150544985</v>
      </c>
      <c r="D1990" s="2">
        <f>MACD!E1990</f>
        <v>1.3900299619514112E-2</v>
      </c>
      <c r="E1990" s="2">
        <f>MACD!F1990</f>
        <v>1.9882932509483826E-2</v>
      </c>
      <c r="F1990" s="2">
        <f>'Moving Avg'!D1990</f>
        <v>3.5680199999999997</v>
      </c>
      <c r="G1990" s="2">
        <f>'Moving Avg'!F1990</f>
        <v>3.5913400000000002</v>
      </c>
      <c r="H1990" s="2">
        <f>'Moving Avg'!G1990</f>
        <v>3.6992000000000003</v>
      </c>
      <c r="I1990" s="2">
        <f>'Moving Avg'!H1990</f>
        <v>3.5271314999999959</v>
      </c>
      <c r="J1990" s="17" t="str">
        <f>OBV!F1990</f>
        <v>BEARISH</v>
      </c>
      <c r="K1990" s="17" t="str">
        <f>OBV!G1990</f>
        <v>NEUTRAL</v>
      </c>
      <c r="L1990" s="17" t="str">
        <f>OBV!H1990</f>
        <v>NEUTRAL</v>
      </c>
    </row>
    <row r="1991" spans="1:12" ht="13.5" x14ac:dyDescent="0.25">
      <c r="A1991" s="3">
        <f>RSI!A1991</f>
        <v>44904</v>
      </c>
      <c r="B1991" s="2">
        <f>RSI!B1991</f>
        <v>3.5847000000000002</v>
      </c>
      <c r="C1991" s="2">
        <f>RSI!I1991</f>
        <v>46.078194193092806</v>
      </c>
      <c r="D1991" s="2">
        <f>MACD!E1991</f>
        <v>9.5484980794457996E-3</v>
      </c>
      <c r="E1991" s="2">
        <f>MACD!F1991</f>
        <v>1.7816045623476221E-2</v>
      </c>
      <c r="F1991" s="2">
        <f>'Moving Avg'!D1991</f>
        <v>3.5680200000000006</v>
      </c>
      <c r="G1991" s="2">
        <f>'Moving Avg'!F1991</f>
        <v>3.5880099999999997</v>
      </c>
      <c r="H1991" s="2">
        <f>'Moving Avg'!G1991</f>
        <v>3.6938660000000003</v>
      </c>
      <c r="I1991" s="2">
        <f>'Moving Avg'!H1991</f>
        <v>3.5281469999999961</v>
      </c>
      <c r="J1991" s="17" t="str">
        <f>OBV!F1991</f>
        <v>BULLISH</v>
      </c>
      <c r="K1991" s="17" t="str">
        <f>OBV!G1991</f>
        <v>NEUTRAL</v>
      </c>
      <c r="L1991" s="17" t="str">
        <f>OBV!H1991</f>
        <v>NEUTRAL</v>
      </c>
    </row>
    <row r="1992" spans="1:12" ht="13.5" x14ac:dyDescent="0.25">
      <c r="A1992" s="3">
        <f>RSI!A1992</f>
        <v>44907</v>
      </c>
      <c r="B1992" s="2">
        <f>RSI!B1992</f>
        <v>3.5847000000000002</v>
      </c>
      <c r="C1992" s="2">
        <f>RSI!I1992</f>
        <v>46.078194193092806</v>
      </c>
      <c r="D1992" s="2">
        <f>MACD!E1992</f>
        <v>-3.8523245000288142E-4</v>
      </c>
      <c r="E1992" s="2">
        <f>MACD!F1992</f>
        <v>1.4175790008780402E-2</v>
      </c>
      <c r="F1992" s="2">
        <f>'Moving Avg'!D1992</f>
        <v>3.5680199999999997</v>
      </c>
      <c r="G1992" s="2">
        <f>'Moving Avg'!F1992</f>
        <v>3.5846799999999996</v>
      </c>
      <c r="H1992" s="2">
        <f>'Moving Avg'!G1992</f>
        <v>3.6888660000000004</v>
      </c>
      <c r="I1992" s="2">
        <f>'Moving Avg'!H1992</f>
        <v>3.5290849999999967</v>
      </c>
      <c r="J1992" s="17" t="str">
        <f>OBV!F1992</f>
        <v>BULLISH</v>
      </c>
      <c r="K1992" s="17" t="str">
        <f>OBV!G1992</f>
        <v>NEUTRAL</v>
      </c>
      <c r="L1992" s="17" t="str">
        <f>OBV!H1992</f>
        <v>NEUTRAL</v>
      </c>
    </row>
    <row r="1993" spans="1:12" ht="13.5" x14ac:dyDescent="0.25">
      <c r="A1993" s="3">
        <f>RSI!A1993</f>
        <v>44908</v>
      </c>
      <c r="B1993" s="2">
        <f>RSI!B1993</f>
        <v>3.5596000000000001</v>
      </c>
      <c r="C1993" s="2">
        <f>RSI!I1993</f>
        <v>42.84129435362545</v>
      </c>
      <c r="D1993" s="2">
        <f>MACD!E1993</f>
        <v>-6.7796340619636908E-3</v>
      </c>
      <c r="E1993" s="2">
        <f>MACD!F1993</f>
        <v>9.9847051946315834E-3</v>
      </c>
      <c r="F1993" s="2">
        <f>'Moving Avg'!D1993</f>
        <v>3.5630000000000002</v>
      </c>
      <c r="G1993" s="2">
        <f>'Moving Avg'!F1993</f>
        <v>3.580095</v>
      </c>
      <c r="H1993" s="2">
        <f>'Moving Avg'!G1993</f>
        <v>3.683364000000001</v>
      </c>
      <c r="I1993" s="2">
        <f>'Moving Avg'!H1993</f>
        <v>3.5299364999999967</v>
      </c>
      <c r="J1993" s="17" t="str">
        <f>OBV!F1993</f>
        <v>BEARISH</v>
      </c>
      <c r="K1993" s="17" t="str">
        <f>OBV!G1993</f>
        <v>NEUTRAL</v>
      </c>
      <c r="L1993" s="17" t="str">
        <f>OBV!H1993</f>
        <v>CONFIRMED BEARISH</v>
      </c>
    </row>
    <row r="1994" spans="1:12" ht="13.5" x14ac:dyDescent="0.25">
      <c r="A1994" s="3">
        <f>RSI!A1994</f>
        <v>44909</v>
      </c>
      <c r="B1994" s="2">
        <f>RSI!B1994</f>
        <v>3.5013000000000001</v>
      </c>
      <c r="C1994" s="2">
        <f>RSI!I1994</f>
        <v>36.438446524076461</v>
      </c>
      <c r="D1994" s="2">
        <f>MACD!E1994</f>
        <v>-1.167502742993598E-3</v>
      </c>
      <c r="E1994" s="2">
        <f>MACD!F1994</f>
        <v>7.7542636071065481E-3</v>
      </c>
      <c r="F1994" s="2">
        <f>'Moving Avg'!D1994</f>
        <v>3.5546599999999997</v>
      </c>
      <c r="G1994" s="2">
        <f>'Moving Avg'!F1994</f>
        <v>3.5725949999999997</v>
      </c>
      <c r="H1994" s="2">
        <f>'Moving Avg'!G1994</f>
        <v>3.6766960000000006</v>
      </c>
      <c r="I1994" s="2">
        <f>'Moving Avg'!H1994</f>
        <v>3.5305349999999969</v>
      </c>
      <c r="J1994" s="17" t="str">
        <f>OBV!F1994</f>
        <v>BEARISH</v>
      </c>
      <c r="K1994" s="17" t="str">
        <f>OBV!G1994</f>
        <v>NEUTRAL</v>
      </c>
      <c r="L1994" s="17" t="str">
        <f>OBV!H1994</f>
        <v>CONFIRMED BEARISH</v>
      </c>
    </row>
    <row r="1995" spans="1:12" ht="13.5" x14ac:dyDescent="0.25">
      <c r="A1995" s="3">
        <f>RSI!A1995</f>
        <v>44910</v>
      </c>
      <c r="B1995" s="2">
        <f>RSI!B1995</f>
        <v>3.4763000000000002</v>
      </c>
      <c r="C1995" s="2">
        <f>RSI!I1995</f>
        <v>34.085883385056221</v>
      </c>
      <c r="D1995" s="2">
        <f>MACD!E1995</f>
        <v>-3.703342994354486E-4</v>
      </c>
      <c r="E1995" s="2">
        <f>MACD!F1995</f>
        <v>6.1293440257981493E-3</v>
      </c>
      <c r="F1995" s="2">
        <f>'Moving Avg'!D1995</f>
        <v>3.5413200000000002</v>
      </c>
      <c r="G1995" s="2">
        <f>'Moving Avg'!F1995</f>
        <v>3.5667599999999995</v>
      </c>
      <c r="H1995" s="2">
        <f>'Moving Avg'!G1995</f>
        <v>3.669528000000001</v>
      </c>
      <c r="I1995" s="2">
        <f>'Moving Avg'!H1995</f>
        <v>3.5311254999999973</v>
      </c>
      <c r="J1995" s="17" t="str">
        <f>OBV!F1995</f>
        <v>BEARISH</v>
      </c>
      <c r="K1995" s="17" t="str">
        <f>OBV!G1995</f>
        <v>NEUTRAL</v>
      </c>
      <c r="L1995" s="17" t="str">
        <f>OBV!H1995</f>
        <v>CONFIRMED BEARISH</v>
      </c>
    </row>
    <row r="1996" spans="1:12" ht="13.5" x14ac:dyDescent="0.25">
      <c r="A1996" s="3">
        <f>RSI!A1996</f>
        <v>44911</v>
      </c>
      <c r="B1996" s="2">
        <f>RSI!B1996</f>
        <v>3.5013000000000001</v>
      </c>
      <c r="C1996" s="2">
        <f>RSI!I1996</f>
        <v>38.370894771774928</v>
      </c>
      <c r="D1996" s="2">
        <f>MACD!E1996</f>
        <v>5.5820949289864252E-3</v>
      </c>
      <c r="E1996" s="2">
        <f>MACD!F1996</f>
        <v>6.0198942064358047E-3</v>
      </c>
      <c r="F1996" s="2">
        <f>'Moving Avg'!D1996</f>
        <v>3.5246400000000002</v>
      </c>
      <c r="G1996" s="2">
        <f>'Moving Avg'!F1996</f>
        <v>3.5625899999999993</v>
      </c>
      <c r="H1996" s="2">
        <f>'Moving Avg'!G1996</f>
        <v>3.6645260000000008</v>
      </c>
      <c r="I1996" s="2">
        <f>'Moving Avg'!H1996</f>
        <v>3.5316464999999972</v>
      </c>
      <c r="J1996" s="17" t="str">
        <f>OBV!F1996</f>
        <v>BEARISH</v>
      </c>
      <c r="K1996" s="17" t="str">
        <f>OBV!G1996</f>
        <v>NEUTRAL</v>
      </c>
      <c r="L1996" s="17" t="str">
        <f>OBV!H1996</f>
        <v>CONFIRMED BEARISH</v>
      </c>
    </row>
    <row r="1997" spans="1:12" ht="13.5" x14ac:dyDescent="0.25">
      <c r="A1997" s="3">
        <f>RSI!A1997</f>
        <v>44914</v>
      </c>
      <c r="B1997" s="2">
        <f>RSI!B1997</f>
        <v>3.4845999999999999</v>
      </c>
      <c r="C1997" s="2">
        <f>RSI!I1997</f>
        <v>36.656594833717783</v>
      </c>
      <c r="D1997" s="2">
        <f>MACD!E1997</f>
        <v>1.2369529852348293E-2</v>
      </c>
      <c r="E1997" s="2">
        <f>MACD!F1997</f>
        <v>7.2898213356183033E-3</v>
      </c>
      <c r="F1997" s="2">
        <f>'Moving Avg'!D1997</f>
        <v>3.5046200000000001</v>
      </c>
      <c r="G1997" s="2">
        <f>'Moving Avg'!F1997</f>
        <v>3.5575849999999996</v>
      </c>
      <c r="H1997" s="2">
        <f>'Moving Avg'!G1997</f>
        <v>3.6580240000000002</v>
      </c>
      <c r="I1997" s="2">
        <f>'Moving Avg'!H1997</f>
        <v>3.5321614999999973</v>
      </c>
      <c r="J1997" s="17" t="str">
        <f>OBV!F1997</f>
        <v>BEARISH</v>
      </c>
      <c r="K1997" s="17" t="str">
        <f>OBV!G1997</f>
        <v>NEUTRAL</v>
      </c>
      <c r="L1997" s="17" t="str">
        <f>OBV!H1997</f>
        <v>CONFIRMED BEARISH</v>
      </c>
    </row>
    <row r="1998" spans="1:12" ht="13.5" x14ac:dyDescent="0.25">
      <c r="A1998" s="3">
        <f>RSI!A1998</f>
        <v>44915</v>
      </c>
      <c r="B1998" s="2">
        <f>RSI!B1998</f>
        <v>3.3761999999999999</v>
      </c>
      <c r="C1998" s="2">
        <f>RSI!I1998</f>
        <v>27.932931549340196</v>
      </c>
      <c r="D1998" s="2">
        <f>MACD!E1998</f>
        <v>2.6716727813929975E-2</v>
      </c>
      <c r="E1998" s="2">
        <f>MACD!F1998</f>
        <v>1.1175202631280638E-2</v>
      </c>
      <c r="F1998" s="2">
        <f>'Moving Avg'!D1998</f>
        <v>3.46794</v>
      </c>
      <c r="G1998" s="2">
        <f>'Moving Avg'!F1998</f>
        <v>3.5471599999999994</v>
      </c>
      <c r="H1998" s="2">
        <f>'Moving Avg'!G1998</f>
        <v>3.6488540000000005</v>
      </c>
      <c r="I1998" s="2">
        <f>'Moving Avg'!H1998</f>
        <v>3.5321734999999972</v>
      </c>
      <c r="J1998" s="17" t="str">
        <f>OBV!F1998</f>
        <v>BEARISH</v>
      </c>
      <c r="K1998" s="17" t="str">
        <f>OBV!G1998</f>
        <v>WEAK</v>
      </c>
      <c r="L1998" s="17" t="str">
        <f>OBV!H1998</f>
        <v>CONFIRMED BEARISH</v>
      </c>
    </row>
    <row r="1999" spans="1:12" ht="13.5" x14ac:dyDescent="0.25">
      <c r="A1999" s="3">
        <f>RSI!A1999</f>
        <v>44916</v>
      </c>
      <c r="B1999" s="2">
        <f>RSI!B1999</f>
        <v>3.4178999999999999</v>
      </c>
      <c r="C1999" s="2">
        <f>RSI!I1999</f>
        <v>34.400469182014731</v>
      </c>
      <c r="D1999" s="2">
        <f>MACD!E1999</f>
        <v>3.0524740714725773E-2</v>
      </c>
      <c r="E1999" s="2">
        <f>MACD!F1999</f>
        <v>1.5045110247969664E-2</v>
      </c>
      <c r="F1999" s="2">
        <f>'Moving Avg'!D1999</f>
        <v>3.45126</v>
      </c>
      <c r="G1999" s="2">
        <f>'Moving Avg'!F1999</f>
        <v>3.5354900000000007</v>
      </c>
      <c r="H1999" s="2">
        <f>'Moving Avg'!G1999</f>
        <v>3.6405180000000006</v>
      </c>
      <c r="I1999" s="2">
        <f>'Moving Avg'!H1999</f>
        <v>3.5323164999999976</v>
      </c>
      <c r="J1999" s="17" t="str">
        <f>OBV!F1999</f>
        <v>BEARISH</v>
      </c>
      <c r="K1999" s="17" t="str">
        <f>OBV!G1999</f>
        <v>WEAK</v>
      </c>
      <c r="L1999" s="17" t="str">
        <f>OBV!H1999</f>
        <v>CONFIRMED BEARISH</v>
      </c>
    </row>
    <row r="2000" spans="1:12" ht="13.5" x14ac:dyDescent="0.25">
      <c r="A2000" s="3">
        <f>RSI!A2000</f>
        <v>44917</v>
      </c>
      <c r="B2000" s="2">
        <f>RSI!B2000</f>
        <v>3.3845999999999998</v>
      </c>
      <c r="C2000" s="2">
        <f>RSI!I2000</f>
        <v>31.935725527265987</v>
      </c>
      <c r="D2000" s="2">
        <f>MACD!E2000</f>
        <v>3.7052674004924846E-2</v>
      </c>
      <c r="E2000" s="2">
        <f>MACD!F2000</f>
        <v>1.9446622999360702E-2</v>
      </c>
      <c r="F2000" s="2">
        <f>'Moving Avg'!D2000</f>
        <v>3.4329200000000002</v>
      </c>
      <c r="G2000" s="2">
        <f>'Moving Avg'!F2000</f>
        <v>3.5254850000000006</v>
      </c>
      <c r="H2000" s="2">
        <f>'Moving Avg'!G2000</f>
        <v>3.6331820000000006</v>
      </c>
      <c r="I2000" s="2">
        <f>'Moving Avg'!H2000</f>
        <v>3.5326039999999974</v>
      </c>
      <c r="J2000" s="17" t="str">
        <f>OBV!F2000</f>
        <v>BEARISH</v>
      </c>
      <c r="K2000" s="17" t="str">
        <f>OBV!G2000</f>
        <v>WEAK</v>
      </c>
      <c r="L2000" s="17" t="str">
        <f>OBV!H2000</f>
        <v>CONFIRMED BEARISH</v>
      </c>
    </row>
    <row r="2001" spans="1:12" ht="13.5" x14ac:dyDescent="0.25">
      <c r="A2001" s="3">
        <f>RSI!A2001</f>
        <v>44918</v>
      </c>
      <c r="B2001" s="2">
        <f>RSI!B2001</f>
        <v>3.3845999999999998</v>
      </c>
      <c r="C2001" s="2">
        <f>RSI!I2001</f>
        <v>31.935725527266001</v>
      </c>
      <c r="D2001" s="2">
        <f>MACD!E2001</f>
        <v>4.9965411779241187E-2</v>
      </c>
      <c r="E2001" s="2">
        <f>MACD!F2001</f>
        <v>2.5550380755336801E-2</v>
      </c>
      <c r="F2001" s="2">
        <f>'Moving Avg'!D2001</f>
        <v>3.4095799999999996</v>
      </c>
      <c r="G2001" s="2">
        <f>'Moving Avg'!F2001</f>
        <v>3.515480000000001</v>
      </c>
      <c r="H2001" s="2">
        <f>'Moving Avg'!G2001</f>
        <v>3.6258460000000015</v>
      </c>
      <c r="I2001" s="2">
        <f>'Moving Avg'!H2001</f>
        <v>3.5328134999999974</v>
      </c>
      <c r="J2001" s="17" t="str">
        <f>OBV!F2001</f>
        <v>BEARISH</v>
      </c>
      <c r="K2001" s="17" t="str">
        <f>OBV!G2001</f>
        <v>WEAK</v>
      </c>
      <c r="L2001" s="17" t="str">
        <f>OBV!H2001</f>
        <v>CONFIRMED BEARISH</v>
      </c>
    </row>
    <row r="2002" spans="1:12" ht="13.5" x14ac:dyDescent="0.25">
      <c r="A2002" s="3">
        <f>RSI!A2002</f>
        <v>44921</v>
      </c>
      <c r="B2002" s="2">
        <f>RSI!B2002</f>
        <v>3.3845999999999998</v>
      </c>
      <c r="C2002" s="2">
        <f>RSI!I2002</f>
        <v>31.935725527266001</v>
      </c>
      <c r="D2002" s="2">
        <f>MACD!E2002</f>
        <v>6.1793164602089945E-2</v>
      </c>
      <c r="E2002" s="2">
        <f>MACD!F2002</f>
        <v>3.2798937524687433E-2</v>
      </c>
      <c r="F2002" s="2">
        <f>'Moving Avg'!D2002</f>
        <v>3.3895799999999996</v>
      </c>
      <c r="G2002" s="2">
        <f>'Moving Avg'!F2002</f>
        <v>3.5075600000000007</v>
      </c>
      <c r="H2002" s="2">
        <f>'Moving Avg'!G2002</f>
        <v>3.617344000000001</v>
      </c>
      <c r="I2002" s="2">
        <f>'Moving Avg'!H2002</f>
        <v>3.5330229999999978</v>
      </c>
      <c r="J2002" s="17" t="str">
        <f>OBV!F2002</f>
        <v>BEARISH</v>
      </c>
      <c r="K2002" s="17" t="str">
        <f>OBV!G2002</f>
        <v>WEAK</v>
      </c>
      <c r="L2002" s="17" t="str">
        <f>OBV!H2002</f>
        <v>CONFIRMED BEARISH</v>
      </c>
    </row>
    <row r="2003" spans="1:12" ht="13.5" x14ac:dyDescent="0.25">
      <c r="A2003" s="3">
        <f>RSI!A2003</f>
        <v>44922</v>
      </c>
      <c r="B2003" s="2">
        <f>RSI!B2003</f>
        <v>3.4178999999999999</v>
      </c>
      <c r="C2003" s="2">
        <f>RSI!I2003</f>
        <v>37.52632637329522</v>
      </c>
      <c r="D2003" s="2">
        <f>MACD!E2003</f>
        <v>6.6307863655865606E-2</v>
      </c>
      <c r="E2003" s="2">
        <f>MACD!F2003</f>
        <v>3.9500722750923069E-2</v>
      </c>
      <c r="F2003" s="2">
        <f>'Moving Avg'!D2003</f>
        <v>3.3979200000000001</v>
      </c>
      <c r="G2003" s="2">
        <f>'Moving Avg'!F2003</f>
        <v>3.5013050000000008</v>
      </c>
      <c r="H2003" s="2">
        <f>'Moving Avg'!G2003</f>
        <v>3.6091740000000012</v>
      </c>
      <c r="I2003" s="2">
        <f>'Moving Avg'!H2003</f>
        <v>3.5335154999999983</v>
      </c>
      <c r="J2003" s="17" t="str">
        <f>OBV!F2003</f>
        <v>BULLISH</v>
      </c>
      <c r="K2003" s="17" t="str">
        <f>OBV!G2003</f>
        <v>NEUTRAL</v>
      </c>
      <c r="L2003" s="17" t="str">
        <f>OBV!H2003</f>
        <v>CONFIRMED BULLISH</v>
      </c>
    </row>
    <row r="2004" spans="1:12" ht="13.5" x14ac:dyDescent="0.25">
      <c r="A2004" s="3">
        <f>RSI!A2004</f>
        <v>44923</v>
      </c>
      <c r="B2004" s="2">
        <f>RSI!B2004</f>
        <v>3.4262999999999999</v>
      </c>
      <c r="C2004" s="2">
        <f>RSI!I2004</f>
        <v>38.889879741998989</v>
      </c>
      <c r="D2004" s="2">
        <f>MACD!E2004</f>
        <v>6.1112737687673668E-2</v>
      </c>
      <c r="E2004" s="2">
        <f>MACD!F2004</f>
        <v>4.382312573827319E-2</v>
      </c>
      <c r="F2004" s="2">
        <f>'Moving Avg'!D2004</f>
        <v>3.3996000000000004</v>
      </c>
      <c r="G2004" s="2">
        <f>'Moving Avg'!F2004</f>
        <v>3.493385</v>
      </c>
      <c r="H2004" s="2">
        <f>'Moving Avg'!G2004</f>
        <v>3.601172</v>
      </c>
      <c r="I2004" s="2">
        <f>'Moving Avg'!H2004</f>
        <v>3.5339724999999977</v>
      </c>
      <c r="J2004" s="17" t="str">
        <f>OBV!F2004</f>
        <v>BULLISH</v>
      </c>
      <c r="K2004" s="17" t="str">
        <f>OBV!G2004</f>
        <v>NEUTRAL</v>
      </c>
      <c r="L2004" s="17" t="str">
        <f>OBV!H2004</f>
        <v>CONFIRMED BULLISH</v>
      </c>
    </row>
    <row r="2005" spans="1:12" ht="13.5" x14ac:dyDescent="0.25">
      <c r="A2005" s="3">
        <f>RSI!A2005</f>
        <v>44924</v>
      </c>
      <c r="B2005" s="2">
        <f>RSI!B2005</f>
        <v>3.4096000000000002</v>
      </c>
      <c r="C2005" s="2">
        <f>RSI!I2005</f>
        <v>37.153683385456723</v>
      </c>
      <c r="D2005" s="2">
        <f>MACD!E2005</f>
        <v>5.459162488994318E-2</v>
      </c>
      <c r="E2005" s="2">
        <f>MACD!F2005</f>
        <v>4.5976825568607188E-2</v>
      </c>
      <c r="F2005" s="2">
        <f>'Moving Avg'!D2005</f>
        <v>3.4045999999999998</v>
      </c>
      <c r="G2005" s="2">
        <f>'Moving Avg'!F2005</f>
        <v>3.4867150000000002</v>
      </c>
      <c r="H2005" s="2">
        <f>'Moving Avg'!G2005</f>
        <v>3.5930020000000007</v>
      </c>
      <c r="I2005" s="2">
        <f>'Moving Avg'!H2005</f>
        <v>3.534306999999997</v>
      </c>
      <c r="J2005" s="17" t="str">
        <f>OBV!F2005</f>
        <v>BEARISH</v>
      </c>
      <c r="K2005" s="17" t="str">
        <f>OBV!G2005</f>
        <v>NEUTRAL</v>
      </c>
      <c r="L2005" s="17" t="str">
        <f>OBV!H2005</f>
        <v>BEARISH DIVERGENCE</v>
      </c>
    </row>
    <row r="2006" spans="1:12" ht="13.5" x14ac:dyDescent="0.25">
      <c r="A2006" s="3">
        <f>RSI!A2006</f>
        <v>44925</v>
      </c>
      <c r="B2006" s="2">
        <f>RSI!B2006</f>
        <v>3.4679000000000002</v>
      </c>
      <c r="C2006" s="2">
        <f>RSI!I2006</f>
        <v>46.185913253799733</v>
      </c>
      <c r="D2006" s="2">
        <f>MACD!E2006</f>
        <v>4.9148113439984265E-2</v>
      </c>
      <c r="E2006" s="2">
        <f>MACD!F2006</f>
        <v>4.6611083142882606E-2</v>
      </c>
      <c r="F2006" s="2">
        <f>'Moving Avg'!D2006</f>
        <v>3.4212600000000002</v>
      </c>
      <c r="G2006" s="2">
        <f>'Moving Avg'!F2006</f>
        <v>3.4808750000000002</v>
      </c>
      <c r="H2006" s="2">
        <f>'Moving Avg'!G2006</f>
        <v>3.5859980000000009</v>
      </c>
      <c r="I2006" s="2">
        <f>'Moving Avg'!H2006</f>
        <v>3.5349719999999976</v>
      </c>
      <c r="J2006" s="17" t="str">
        <f>OBV!F2006</f>
        <v>BULLISH</v>
      </c>
      <c r="K2006" s="17" t="str">
        <f>OBV!G2006</f>
        <v>NEUTRAL</v>
      </c>
      <c r="L2006" s="17" t="str">
        <f>OBV!H2006</f>
        <v>CONFIRMED BULLISH</v>
      </c>
    </row>
    <row r="2007" spans="1:12" ht="13.5" x14ac:dyDescent="0.25">
      <c r="A2007" s="3">
        <f>RSI!A2007</f>
        <v>44928</v>
      </c>
      <c r="B2007" s="2">
        <f>RSI!B2007</f>
        <v>3.4512999999999998</v>
      </c>
      <c r="C2007" s="2">
        <f>RSI!I2007</f>
        <v>44.236430294785052</v>
      </c>
      <c r="D2007" s="2">
        <f>MACD!E2007</f>
        <v>4.3364187222038719E-2</v>
      </c>
      <c r="E2007" s="2">
        <f>MACD!F2007</f>
        <v>4.596170395871383E-2</v>
      </c>
      <c r="F2007" s="2">
        <f>'Moving Avg'!D2007</f>
        <v>3.4346000000000005</v>
      </c>
      <c r="G2007" s="2">
        <f>'Moving Avg'!F2007</f>
        <v>3.474205</v>
      </c>
      <c r="H2007" s="2">
        <f>'Moving Avg'!G2007</f>
        <v>3.578996000000001</v>
      </c>
      <c r="I2007" s="2">
        <f>'Moving Avg'!H2007</f>
        <v>3.5356704999999971</v>
      </c>
      <c r="J2007" s="17" t="str">
        <f>OBV!F2007</f>
        <v>BULLISH</v>
      </c>
      <c r="K2007" s="17" t="str">
        <f>OBV!G2007</f>
        <v>NEUTRAL</v>
      </c>
      <c r="L2007" s="17" t="str">
        <f>OBV!H2007</f>
        <v>CONFIRMED BULLISH</v>
      </c>
    </row>
    <row r="2008" spans="1:12" ht="13.5" x14ac:dyDescent="0.25">
      <c r="A2008" s="3">
        <f>RSI!A2008</f>
        <v>44929</v>
      </c>
      <c r="B2008" s="2">
        <f>RSI!B2008</f>
        <v>3.3929</v>
      </c>
      <c r="C2008" s="2">
        <f>RSI!I2008</f>
        <v>38.137525412681079</v>
      </c>
      <c r="D2008" s="2">
        <f>MACD!E2008</f>
        <v>2.6366932353597772E-2</v>
      </c>
      <c r="E2008" s="2">
        <f>MACD!F2008</f>
        <v>4.2042749637690627E-2</v>
      </c>
      <c r="F2008" s="2">
        <f>'Moving Avg'!D2008</f>
        <v>3.4295999999999998</v>
      </c>
      <c r="G2008" s="2">
        <f>'Moving Avg'!F2008</f>
        <v>3.4646149999999998</v>
      </c>
      <c r="H2008" s="2">
        <f>'Moving Avg'!G2008</f>
        <v>3.5708260000000007</v>
      </c>
      <c r="I2008" s="2">
        <f>'Moving Avg'!H2008</f>
        <v>3.536076999999997</v>
      </c>
      <c r="J2008" s="17" t="str">
        <f>OBV!F2008</f>
        <v>BULLISH</v>
      </c>
      <c r="K2008" s="17" t="str">
        <f>OBV!G2008</f>
        <v>NEUTRAL</v>
      </c>
      <c r="L2008" s="17" t="str">
        <f>OBV!H2008</f>
        <v>BULLISH DIVERGENCE</v>
      </c>
    </row>
    <row r="2009" spans="1:12" ht="13.5" x14ac:dyDescent="0.25">
      <c r="A2009" s="3">
        <f>RSI!A2009</f>
        <v>44930</v>
      </c>
      <c r="B2009" s="2">
        <f>RSI!B2009</f>
        <v>3.3512</v>
      </c>
      <c r="C2009" s="2">
        <f>RSI!I2009</f>
        <v>34.481830150770207</v>
      </c>
      <c r="D2009" s="2">
        <f>MACD!E2009</f>
        <v>2.2063477030988654E-2</v>
      </c>
      <c r="E2009" s="2">
        <f>MACD!F2009</f>
        <v>3.8046895116350232E-2</v>
      </c>
      <c r="F2009" s="2">
        <f>'Moving Avg'!D2009</f>
        <v>3.4145799999999999</v>
      </c>
      <c r="G2009" s="2">
        <f>'Moving Avg'!F2009</f>
        <v>3.455025</v>
      </c>
      <c r="H2009" s="2">
        <f>'Moving Avg'!G2009</f>
        <v>3.5619880000000013</v>
      </c>
      <c r="I2009" s="2">
        <f>'Moving Avg'!H2009</f>
        <v>3.5362749999999967</v>
      </c>
      <c r="J2009" s="17" t="str">
        <f>OBV!F2009</f>
        <v>BULLISH</v>
      </c>
      <c r="K2009" s="17" t="str">
        <f>OBV!G2009</f>
        <v>NEUTRAL</v>
      </c>
      <c r="L2009" s="17" t="str">
        <f>OBV!H2009</f>
        <v>BULLISH DIVERGENCE</v>
      </c>
    </row>
    <row r="2010" spans="1:12" ht="13.5" x14ac:dyDescent="0.25">
      <c r="A2010" s="3">
        <f>RSI!A2010</f>
        <v>44931</v>
      </c>
      <c r="B2010" s="2">
        <f>RSI!B2010</f>
        <v>3.3346</v>
      </c>
      <c r="C2010" s="2">
        <f>RSI!I2010</f>
        <v>33.120778133035614</v>
      </c>
      <c r="D2010" s="2">
        <f>MACD!E2010</f>
        <v>1.5307055031440253E-2</v>
      </c>
      <c r="E2010" s="2">
        <f>MACD!F2010</f>
        <v>3.3498927099368241E-2</v>
      </c>
      <c r="F2010" s="2">
        <f>'Moving Avg'!D2010</f>
        <v>3.3995800000000003</v>
      </c>
      <c r="G2010" s="2">
        <f>'Moving Avg'!F2010</f>
        <v>3.4446050000000001</v>
      </c>
      <c r="H2010" s="2">
        <f>'Moving Avg'!G2010</f>
        <v>3.5528180000000016</v>
      </c>
      <c r="I2010" s="2">
        <f>'Moving Avg'!H2010</f>
        <v>3.5362344999999973</v>
      </c>
      <c r="J2010" s="17" t="str">
        <f>OBV!F2010</f>
        <v>BEARISH</v>
      </c>
      <c r="K2010" s="17" t="str">
        <f>OBV!G2010</f>
        <v>NEUTRAL</v>
      </c>
      <c r="L2010" s="17" t="str">
        <f>OBV!H2010</f>
        <v>CONFIRMED BEARISH</v>
      </c>
    </row>
    <row r="2011" spans="1:12" ht="13.5" x14ac:dyDescent="0.25">
      <c r="A2011" s="3">
        <f>RSI!A2011</f>
        <v>44932</v>
      </c>
      <c r="B2011" s="2">
        <f>RSI!B2011</f>
        <v>3.3346</v>
      </c>
      <c r="C2011" s="2">
        <f>RSI!I2011</f>
        <v>33.120778133035628</v>
      </c>
      <c r="D2011" s="2">
        <f>MACD!E2011</f>
        <v>1.0408923208073961E-2</v>
      </c>
      <c r="E2011" s="2">
        <f>MACD!F2011</f>
        <v>2.8880926321109387E-2</v>
      </c>
      <c r="F2011" s="2">
        <f>'Moving Avg'!D2011</f>
        <v>3.3729199999999997</v>
      </c>
      <c r="G2011" s="2">
        <f>'Moving Avg'!F2011</f>
        <v>3.4320999999999997</v>
      </c>
      <c r="H2011" s="2">
        <f>'Moving Avg'!G2011</f>
        <v>3.5444820000000017</v>
      </c>
      <c r="I2011" s="2">
        <f>'Moving Avg'!H2011</f>
        <v>3.5361939999999974</v>
      </c>
      <c r="J2011" s="17" t="str">
        <f>OBV!F2011</f>
        <v>BEARISH</v>
      </c>
      <c r="K2011" s="17" t="str">
        <f>OBV!G2011</f>
        <v>NEUTRAL</v>
      </c>
      <c r="L2011" s="17" t="str">
        <f>OBV!H2011</f>
        <v>CONFIRMED BEARISH</v>
      </c>
    </row>
    <row r="2012" spans="1:12" ht="13.5" x14ac:dyDescent="0.25">
      <c r="A2012" s="3">
        <f>RSI!A2012</f>
        <v>44935</v>
      </c>
      <c r="B2012" s="2">
        <f>RSI!B2012</f>
        <v>3.3346</v>
      </c>
      <c r="C2012" s="2">
        <f>RSI!I2012</f>
        <v>33.120778133035628</v>
      </c>
      <c r="D2012" s="2">
        <f>MACD!E2012</f>
        <v>7.0225359024957967E-3</v>
      </c>
      <c r="E2012" s="2">
        <f>MACD!F2012</f>
        <v>2.450924823738667E-2</v>
      </c>
      <c r="F2012" s="2">
        <f>'Moving Avg'!D2012</f>
        <v>3.3495800000000004</v>
      </c>
      <c r="G2012" s="2">
        <f>'Moving Avg'!F2012</f>
        <v>3.4195949999999988</v>
      </c>
      <c r="H2012" s="2">
        <f>'Moving Avg'!G2012</f>
        <v>3.5353120000000007</v>
      </c>
      <c r="I2012" s="2">
        <f>'Moving Avg'!H2012</f>
        <v>3.536153499999998</v>
      </c>
      <c r="J2012" s="17" t="str">
        <f>OBV!F2012</f>
        <v>BEARISH</v>
      </c>
      <c r="K2012" s="17" t="str">
        <f>OBV!G2012</f>
        <v>NEUTRAL</v>
      </c>
      <c r="L2012" s="17" t="str">
        <f>OBV!H2012</f>
        <v>CONFIRMED BEARISH</v>
      </c>
    </row>
    <row r="2013" spans="1:12" ht="13.5" x14ac:dyDescent="0.25">
      <c r="A2013" s="3">
        <f>RSI!A2013</f>
        <v>44936</v>
      </c>
      <c r="B2013" s="2">
        <f>RSI!B2013</f>
        <v>3.3262</v>
      </c>
      <c r="C2013" s="2">
        <f>RSI!I2013</f>
        <v>32.314640868589805</v>
      </c>
      <c r="D2013" s="2">
        <f>MACD!E2013</f>
        <v>1.0604454271031294E-2</v>
      </c>
      <c r="E2013" s="2">
        <f>MACD!F2013</f>
        <v>2.1728289444115596E-2</v>
      </c>
      <c r="F2013" s="2">
        <f>'Moving Avg'!D2013</f>
        <v>3.3362400000000001</v>
      </c>
      <c r="G2013" s="2">
        <f>'Moving Avg'!F2013</f>
        <v>3.4079249999999996</v>
      </c>
      <c r="H2013" s="2">
        <f>'Moving Avg'!G2013</f>
        <v>3.5273080000000006</v>
      </c>
      <c r="I2013" s="2">
        <f>'Moving Avg'!H2013</f>
        <v>3.5361489999999982</v>
      </c>
      <c r="J2013" s="17" t="str">
        <f>OBV!F2013</f>
        <v>BEARISH</v>
      </c>
      <c r="K2013" s="17" t="str">
        <f>OBV!G2013</f>
        <v>NEUTRAL</v>
      </c>
      <c r="L2013" s="17" t="str">
        <f>OBV!H2013</f>
        <v>CONFIRMED BEARISH</v>
      </c>
    </row>
    <row r="2014" spans="1:12" ht="13.5" x14ac:dyDescent="0.25">
      <c r="A2014" s="3">
        <f>RSI!A2014</f>
        <v>44937</v>
      </c>
      <c r="B2014" s="2">
        <f>RSI!B2014</f>
        <v>3.3346</v>
      </c>
      <c r="C2014" s="2">
        <f>RSI!I2014</f>
        <v>34.043465641439624</v>
      </c>
      <c r="D2014" s="2">
        <f>MACD!E2014</f>
        <v>1.5005051804544589E-2</v>
      </c>
      <c r="E2014" s="2">
        <f>MACD!F2014</f>
        <v>2.0383641916201397E-2</v>
      </c>
      <c r="F2014" s="2">
        <f>'Moving Avg'!D2014</f>
        <v>3.3329200000000001</v>
      </c>
      <c r="G2014" s="2">
        <f>'Moving Avg'!F2014</f>
        <v>3.399589999999999</v>
      </c>
      <c r="H2014" s="2">
        <f>'Moving Avg'!G2014</f>
        <v>3.5194719999999999</v>
      </c>
      <c r="I2014" s="2">
        <f>'Moving Avg'!H2014</f>
        <v>3.5356034999999988</v>
      </c>
      <c r="J2014" s="17" t="str">
        <f>OBV!F2014</f>
        <v>BEARISH</v>
      </c>
      <c r="K2014" s="17" t="str">
        <f>OBV!G2014</f>
        <v>NEUTRAL</v>
      </c>
      <c r="L2014" s="17" t="str">
        <f>OBV!H2014</f>
        <v>CONFIRMED BEARISH</v>
      </c>
    </row>
    <row r="2015" spans="1:12" ht="13.5" x14ac:dyDescent="0.25">
      <c r="A2015" s="3">
        <f>RSI!A2015</f>
        <v>44938</v>
      </c>
      <c r="B2015" s="2">
        <f>RSI!B2015</f>
        <v>3.3346</v>
      </c>
      <c r="C2015" s="2">
        <f>RSI!I2015</f>
        <v>34.043465641439624</v>
      </c>
      <c r="D2015" s="2">
        <f>MACD!E2015</f>
        <v>1.6757599139296531E-2</v>
      </c>
      <c r="E2015" s="2">
        <f>MACD!F2015</f>
        <v>1.9658433360820425E-2</v>
      </c>
      <c r="F2015" s="2">
        <f>'Moving Avg'!D2015</f>
        <v>3.3329200000000001</v>
      </c>
      <c r="G2015" s="2">
        <f>'Moving Avg'!F2015</f>
        <v>3.392504999999999</v>
      </c>
      <c r="H2015" s="2">
        <f>'Moving Avg'!G2015</f>
        <v>3.5116359999999998</v>
      </c>
      <c r="I2015" s="2">
        <f>'Moving Avg'!H2015</f>
        <v>3.5350579999999985</v>
      </c>
      <c r="J2015" s="17" t="str">
        <f>OBV!F2015</f>
        <v>BEARISH</v>
      </c>
      <c r="K2015" s="17" t="str">
        <f>OBV!G2015</f>
        <v>NEUTRAL</v>
      </c>
      <c r="L2015" s="17" t="str">
        <f>OBV!H2015</f>
        <v>NEUTRAL</v>
      </c>
    </row>
    <row r="2016" spans="1:12" ht="13.5" x14ac:dyDescent="0.25">
      <c r="A2016" s="3">
        <f>RSI!A2016</f>
        <v>44939</v>
      </c>
      <c r="B2016" s="2">
        <f>RSI!B2016</f>
        <v>3.3761999999999999</v>
      </c>
      <c r="C2016" s="2">
        <f>RSI!I2016</f>
        <v>42.481600189831568</v>
      </c>
      <c r="D2016" s="2">
        <f>MACD!E2016</f>
        <v>2.4682157887158329E-2</v>
      </c>
      <c r="E2016" s="2">
        <f>MACD!F2016</f>
        <v>2.0663178266088007E-2</v>
      </c>
      <c r="F2016" s="2">
        <f>'Moving Avg'!D2016</f>
        <v>3.34124</v>
      </c>
      <c r="G2016" s="2">
        <f>'Moving Avg'!F2016</f>
        <v>3.3862500000000004</v>
      </c>
      <c r="H2016" s="2">
        <f>'Moving Avg'!G2016</f>
        <v>3.5048000000000008</v>
      </c>
      <c r="I2016" s="2">
        <f>'Moving Avg'!H2016</f>
        <v>3.5347204999999993</v>
      </c>
      <c r="J2016" s="17" t="str">
        <f>OBV!F2016</f>
        <v>BEARISH</v>
      </c>
      <c r="K2016" s="17" t="str">
        <f>OBV!G2016</f>
        <v>NEUTRAL</v>
      </c>
      <c r="L2016" s="17" t="str">
        <f>OBV!H2016</f>
        <v>BEARISH DIVERGENCE</v>
      </c>
    </row>
    <row r="2017" spans="1:12" ht="13.5" x14ac:dyDescent="0.25">
      <c r="A2017" s="3">
        <f>RSI!A2017</f>
        <v>44942</v>
      </c>
      <c r="B2017" s="2">
        <f>RSI!B2017</f>
        <v>3.3346</v>
      </c>
      <c r="C2017" s="2">
        <f>RSI!I2017</f>
        <v>37.337405070850181</v>
      </c>
      <c r="D2017" s="2">
        <f>MACD!E2017</f>
        <v>3.2182229180929056E-2</v>
      </c>
      <c r="E2017" s="2">
        <f>MACD!F2017</f>
        <v>2.2966988449056217E-2</v>
      </c>
      <c r="F2017" s="2">
        <f>'Moving Avg'!D2017</f>
        <v>3.3412400000000004</v>
      </c>
      <c r="G2017" s="2">
        <f>'Moving Avg'!F2017</f>
        <v>3.3787500000000001</v>
      </c>
      <c r="H2017" s="2">
        <f>'Moving Avg'!G2017</f>
        <v>3.499466</v>
      </c>
      <c r="I2017" s="2">
        <f>'Moving Avg'!H2017</f>
        <v>3.5342914999999993</v>
      </c>
      <c r="J2017" s="17" t="str">
        <f>OBV!F2017</f>
        <v>BEARISH</v>
      </c>
      <c r="K2017" s="17" t="str">
        <f>OBV!G2017</f>
        <v>NEUTRAL</v>
      </c>
      <c r="L2017" s="17" t="str">
        <f>OBV!H2017</f>
        <v>NEUTRAL</v>
      </c>
    </row>
    <row r="2018" spans="1:12" ht="13.5" x14ac:dyDescent="0.25">
      <c r="A2018" s="3">
        <f>RSI!A2018</f>
        <v>44943</v>
      </c>
      <c r="B2018" s="2">
        <f>RSI!B2018</f>
        <v>3.3346</v>
      </c>
      <c r="C2018" s="2">
        <f>RSI!I2018</f>
        <v>37.337405070850181</v>
      </c>
      <c r="D2018" s="2">
        <f>MACD!E2018</f>
        <v>3.0036903508744661E-2</v>
      </c>
      <c r="E2018" s="2">
        <f>MACD!F2018</f>
        <v>2.4380971460993908E-2</v>
      </c>
      <c r="F2018" s="2">
        <f>'Moving Avg'!D2018</f>
        <v>3.3429200000000003</v>
      </c>
      <c r="G2018" s="2">
        <f>'Moving Avg'!F2018</f>
        <v>3.3766699999999998</v>
      </c>
      <c r="H2018" s="2">
        <f>'Moving Avg'!G2018</f>
        <v>3.4932980000000002</v>
      </c>
      <c r="I2018" s="2">
        <f>'Moving Avg'!H2018</f>
        <v>3.5338624999999992</v>
      </c>
      <c r="J2018" s="17" t="str">
        <f>OBV!F2018</f>
        <v>BULLISH</v>
      </c>
      <c r="K2018" s="17" t="str">
        <f>OBV!G2018</f>
        <v>NEUTRAL</v>
      </c>
      <c r="L2018" s="17" t="str">
        <f>OBV!H2018</f>
        <v>CONFIRMED BULLISH</v>
      </c>
    </row>
    <row r="2019" spans="1:12" ht="13.5" x14ac:dyDescent="0.25">
      <c r="A2019" s="3">
        <f>RSI!A2019</f>
        <v>44944</v>
      </c>
      <c r="B2019" s="2">
        <f>RSI!B2019</f>
        <v>3.3761999999999999</v>
      </c>
      <c r="C2019" s="2">
        <f>RSI!I2019</f>
        <v>45.053942525516689</v>
      </c>
      <c r="D2019" s="2">
        <f>MACD!E2019</f>
        <v>1.9181313269753364E-2</v>
      </c>
      <c r="E2019" s="2">
        <f>MACD!F2019</f>
        <v>2.3341039822745803E-2</v>
      </c>
      <c r="F2019" s="2">
        <f>'Moving Avg'!D2019</f>
        <v>3.3512399999999998</v>
      </c>
      <c r="G2019" s="2">
        <f>'Moving Avg'!F2019</f>
        <v>3.3745850000000006</v>
      </c>
      <c r="H2019" s="2">
        <f>'Moving Avg'!G2019</f>
        <v>3.4897960000000001</v>
      </c>
      <c r="I2019" s="2">
        <f>'Moving Avg'!H2019</f>
        <v>3.5336414999999994</v>
      </c>
      <c r="J2019" s="17" t="str">
        <f>OBV!F2019</f>
        <v>BULLISH</v>
      </c>
      <c r="K2019" s="17" t="str">
        <f>OBV!G2019</f>
        <v>NEUTRAL</v>
      </c>
      <c r="L2019" s="17" t="str">
        <f>OBV!H2019</f>
        <v>CONFIRMED BULLISH</v>
      </c>
    </row>
    <row r="2020" spans="1:12" ht="13.5" x14ac:dyDescent="0.25">
      <c r="A2020" s="3">
        <f>RSI!A2020</f>
        <v>44945</v>
      </c>
      <c r="B2020" s="2">
        <f>RSI!B2020</f>
        <v>3.3346</v>
      </c>
      <c r="C2020" s="2">
        <f>RSI!I2020</f>
        <v>39.778625663317122</v>
      </c>
      <c r="D2020" s="2">
        <f>MACD!E2020</f>
        <v>1.0700365780290433E-2</v>
      </c>
      <c r="E2020" s="2">
        <f>MACD!F2020</f>
        <v>2.0812905014254729E-2</v>
      </c>
      <c r="F2020" s="2">
        <f>'Moving Avg'!D2020</f>
        <v>3.3512399999999998</v>
      </c>
      <c r="G2020" s="2">
        <f>'Moving Avg'!F2020</f>
        <v>3.3720849999999998</v>
      </c>
      <c r="H2020" s="2">
        <f>'Moving Avg'!G2020</f>
        <v>3.4827940000000002</v>
      </c>
      <c r="I2020" s="2">
        <f>'Moving Avg'!H2020</f>
        <v>3.5332899999999996</v>
      </c>
      <c r="J2020" s="17" t="str">
        <f>OBV!F2020</f>
        <v>BEARISH</v>
      </c>
      <c r="K2020" s="17" t="str">
        <f>OBV!G2020</f>
        <v>NEUTRAL</v>
      </c>
      <c r="L2020" s="17" t="str">
        <f>OBV!H2020</f>
        <v>NEUTRAL</v>
      </c>
    </row>
    <row r="2021" spans="1:12" ht="13.5" x14ac:dyDescent="0.25">
      <c r="A2021" s="3">
        <f>RSI!A2021</f>
        <v>44946</v>
      </c>
      <c r="B2021" s="2">
        <f>RSI!B2021</f>
        <v>3.3346</v>
      </c>
      <c r="C2021" s="2">
        <f>RSI!I2021</f>
        <v>39.778625663317115</v>
      </c>
      <c r="D2021" s="2">
        <f>MACD!E2021</f>
        <v>3.9338073109926874E-3</v>
      </c>
      <c r="E2021" s="2">
        <f>MACD!F2021</f>
        <v>1.7437085473602322E-2</v>
      </c>
      <c r="F2021" s="2">
        <f>'Moving Avg'!D2021</f>
        <v>3.3429200000000003</v>
      </c>
      <c r="G2021" s="2">
        <f>'Moving Avg'!F2021</f>
        <v>3.3695849999999998</v>
      </c>
      <c r="H2021" s="2">
        <f>'Moving Avg'!G2021</f>
        <v>3.4764600000000003</v>
      </c>
      <c r="I2021" s="2">
        <f>'Moving Avg'!H2021</f>
        <v>3.5329385000000002</v>
      </c>
      <c r="J2021" s="17" t="str">
        <f>OBV!F2021</f>
        <v>BEARISH</v>
      </c>
      <c r="K2021" s="17" t="str">
        <f>OBV!G2021</f>
        <v>NEUTRAL</v>
      </c>
      <c r="L2021" s="17" t="str">
        <f>OBV!H2021</f>
        <v>CONFIRMED BEARISH</v>
      </c>
    </row>
    <row r="2022" spans="1:12" ht="13.5" x14ac:dyDescent="0.25">
      <c r="A2022" s="3">
        <f>RSI!A2022</f>
        <v>44949</v>
      </c>
      <c r="B2022" s="2">
        <f>RSI!B2022</f>
        <v>3.3346</v>
      </c>
      <c r="C2022" s="2">
        <f>RSI!I2022</f>
        <v>39.778625663317115</v>
      </c>
      <c r="D2022" s="2">
        <f>MACD!E2022</f>
        <v>-1.4124571001210562E-3</v>
      </c>
      <c r="E2022" s="2">
        <f>MACD!F2022</f>
        <v>1.3667176958857647E-2</v>
      </c>
      <c r="F2022" s="2">
        <f>'Moving Avg'!D2022</f>
        <v>3.3429200000000003</v>
      </c>
      <c r="G2022" s="2">
        <f>'Moving Avg'!F2022</f>
        <v>3.3670850000000003</v>
      </c>
      <c r="H2022" s="2">
        <f>'Moving Avg'!G2022</f>
        <v>3.4701259999999996</v>
      </c>
      <c r="I2022" s="2">
        <f>'Moving Avg'!H2022</f>
        <v>3.5325870000000004</v>
      </c>
      <c r="J2022" s="17" t="str">
        <f>OBV!F2022</f>
        <v>BULLISH</v>
      </c>
      <c r="K2022" s="17" t="str">
        <f>OBV!G2022</f>
        <v>NEUTRAL</v>
      </c>
      <c r="L2022" s="17" t="str">
        <f>OBV!H2022</f>
        <v>NEUTRAL</v>
      </c>
    </row>
    <row r="2023" spans="1:12" ht="13.5" x14ac:dyDescent="0.25">
      <c r="A2023" s="3">
        <f>RSI!A2023</f>
        <v>44950</v>
      </c>
      <c r="B2023" s="2">
        <f>RSI!B2023</f>
        <v>3.3761999999999999</v>
      </c>
      <c r="C2023" s="2">
        <f>RSI!I2023</f>
        <v>47.461866394343723</v>
      </c>
      <c r="D2023" s="2">
        <f>MACD!E2023</f>
        <v>-9.9588185948666919E-3</v>
      </c>
      <c r="E2023" s="2">
        <f>MACD!F2023</f>
        <v>8.9419778481127799E-3</v>
      </c>
      <c r="F2023" s="2">
        <f>'Moving Avg'!D2023</f>
        <v>3.3512399999999998</v>
      </c>
      <c r="G2023" s="2">
        <f>'Moving Avg'!F2023</f>
        <v>3.3650000000000007</v>
      </c>
      <c r="H2023" s="2">
        <f>'Moving Avg'!G2023</f>
        <v>3.4646240000000001</v>
      </c>
      <c r="I2023" s="2">
        <f>'Moving Avg'!H2023</f>
        <v>3.5324045000000002</v>
      </c>
      <c r="J2023" s="17" t="str">
        <f>OBV!F2023</f>
        <v>BULLISH</v>
      </c>
      <c r="K2023" s="17" t="str">
        <f>OBV!G2023</f>
        <v>NEUTRAL</v>
      </c>
      <c r="L2023" s="17" t="str">
        <f>OBV!H2023</f>
        <v>CONFIRMED BULLISH</v>
      </c>
    </row>
    <row r="2024" spans="1:12" ht="13.5" x14ac:dyDescent="0.25">
      <c r="A2024" s="3">
        <f>RSI!A2024</f>
        <v>44951</v>
      </c>
      <c r="B2024" s="2">
        <f>RSI!B2024</f>
        <v>3.3679000000000001</v>
      </c>
      <c r="C2024" s="2">
        <f>RSI!I2024</f>
        <v>46.195490014620248</v>
      </c>
      <c r="D2024" s="2">
        <f>MACD!E2024</f>
        <v>-1.5203873115309907E-2</v>
      </c>
      <c r="E2024" s="2">
        <f>MACD!F2024</f>
        <v>4.1128076554282425E-3</v>
      </c>
      <c r="F2024" s="2">
        <f>'Moving Avg'!D2024</f>
        <v>3.3495799999999996</v>
      </c>
      <c r="G2024" s="2">
        <f>'Moving Avg'!F2024</f>
        <v>3.3620800000000002</v>
      </c>
      <c r="H2024" s="2">
        <f>'Moving Avg'!G2024</f>
        <v>3.4589560000000001</v>
      </c>
      <c r="I2024" s="2">
        <f>'Moving Avg'!H2024</f>
        <v>3.5322195000000001</v>
      </c>
      <c r="J2024" s="17" t="str">
        <f>OBV!F2024</f>
        <v>BEARISH</v>
      </c>
      <c r="K2024" s="17" t="str">
        <f>OBV!G2024</f>
        <v>NEUTRAL</v>
      </c>
      <c r="L2024" s="17" t="str">
        <f>OBV!H2024</f>
        <v>CONFIRMED BEARISH</v>
      </c>
    </row>
    <row r="2025" spans="1:12" ht="13.5" x14ac:dyDescent="0.25">
      <c r="A2025" s="3">
        <f>RSI!A2025</f>
        <v>44952</v>
      </c>
      <c r="B2025" s="2">
        <f>RSI!B2025</f>
        <v>3.4178999999999999</v>
      </c>
      <c r="C2025" s="2">
        <f>RSI!I2025</f>
        <v>54.134723906642485</v>
      </c>
      <c r="D2025" s="2">
        <f>MACD!E2025</f>
        <v>-2.322317368699256E-2</v>
      </c>
      <c r="E2025" s="2">
        <f>MACD!F2025</f>
        <v>-1.3543886130559179E-3</v>
      </c>
      <c r="F2025" s="2">
        <f>'Moving Avg'!D2025</f>
        <v>3.3662400000000003</v>
      </c>
      <c r="G2025" s="2">
        <f>'Moving Avg'!F2025</f>
        <v>3.3624950000000005</v>
      </c>
      <c r="H2025" s="2">
        <f>'Moving Avg'!G2025</f>
        <v>3.4554539999999996</v>
      </c>
      <c r="I2025" s="2">
        <f>'Moving Avg'!H2025</f>
        <v>3.5322070000000001</v>
      </c>
      <c r="J2025" s="17" t="str">
        <f>OBV!F2025</f>
        <v>BEARISH</v>
      </c>
      <c r="K2025" s="17" t="str">
        <f>OBV!G2025</f>
        <v>NEUTRAL</v>
      </c>
      <c r="L2025" s="17" t="str">
        <f>OBV!H2025</f>
        <v>BEARISH DIVERGENCE</v>
      </c>
    </row>
    <row r="2026" spans="1:12" ht="13.5" x14ac:dyDescent="0.25">
      <c r="A2026" s="3">
        <f>RSI!A2026</f>
        <v>44953</v>
      </c>
      <c r="B2026" s="2">
        <f>RSI!B2026</f>
        <v>3.4596</v>
      </c>
      <c r="C2026" s="2">
        <f>RSI!I2026</f>
        <v>59.501894042902599</v>
      </c>
      <c r="D2026" s="2">
        <f>MACD!E2026</f>
        <v>-2.6879626571507664E-2</v>
      </c>
      <c r="E2026" s="2">
        <f>MACD!F2026</f>
        <v>-6.4594362047462675E-3</v>
      </c>
      <c r="F2026" s="2">
        <f>'Moving Avg'!D2026</f>
        <v>3.3912399999999998</v>
      </c>
      <c r="G2026" s="2">
        <f>'Moving Avg'!F2026</f>
        <v>3.3620800000000002</v>
      </c>
      <c r="H2026" s="2">
        <f>'Moving Avg'!G2026</f>
        <v>3.4529519999999998</v>
      </c>
      <c r="I2026" s="2">
        <f>'Moving Avg'!H2026</f>
        <v>3.5324415000000009</v>
      </c>
      <c r="J2026" s="17" t="str">
        <f>OBV!F2026</f>
        <v>BULLISH</v>
      </c>
      <c r="K2026" s="17" t="str">
        <f>OBV!G2026</f>
        <v>NEUTRAL</v>
      </c>
      <c r="L2026" s="17" t="str">
        <f>OBV!H2026</f>
        <v>CONFIRMED BULLISH</v>
      </c>
    </row>
    <row r="2027" spans="1:12" ht="13.5" x14ac:dyDescent="0.25">
      <c r="A2027" s="3">
        <f>RSI!A2027</f>
        <v>44956</v>
      </c>
      <c r="B2027" s="2">
        <f>RSI!B2027</f>
        <v>3.4596</v>
      </c>
      <c r="C2027" s="2">
        <f>RSI!I2027</f>
        <v>59.501894042902599</v>
      </c>
      <c r="D2027" s="2">
        <f>MACD!E2027</f>
        <v>-3.6788475679643717E-2</v>
      </c>
      <c r="E2027" s="2">
        <f>MACD!F2027</f>
        <v>-1.2525244099725759E-2</v>
      </c>
      <c r="F2027" s="2">
        <f>'Moving Avg'!D2027</f>
        <v>3.4162399999999997</v>
      </c>
      <c r="G2027" s="2">
        <f>'Moving Avg'!F2027</f>
        <v>3.3624950000000005</v>
      </c>
      <c r="H2027" s="2">
        <f>'Moving Avg'!G2027</f>
        <v>3.4504499999999996</v>
      </c>
      <c r="I2027" s="2">
        <f>'Moving Avg'!H2027</f>
        <v>3.532559500000001</v>
      </c>
      <c r="J2027" s="17" t="str">
        <f>OBV!F2027</f>
        <v>BULLISH</v>
      </c>
      <c r="K2027" s="17" t="str">
        <f>OBV!G2027</f>
        <v>NEUTRAL</v>
      </c>
      <c r="L2027" s="17" t="str">
        <f>OBV!H2027</f>
        <v>CONFIRMED BULLISH</v>
      </c>
    </row>
    <row r="2028" spans="1:12" ht="13.5" x14ac:dyDescent="0.25">
      <c r="A2028" s="3">
        <f>RSI!A2028</f>
        <v>44957</v>
      </c>
      <c r="B2028" s="2">
        <f>RSI!B2028</f>
        <v>3.4596</v>
      </c>
      <c r="C2028" s="2">
        <f>RSI!I2028</f>
        <v>59.501894042902599</v>
      </c>
      <c r="D2028" s="2">
        <f>MACD!E2028</f>
        <v>-4.5557078534397277E-2</v>
      </c>
      <c r="E2028" s="2">
        <f>MACD!F2028</f>
        <v>-1.9131610986660063E-2</v>
      </c>
      <c r="F2028" s="2">
        <f>'Moving Avg'!D2028</f>
        <v>3.4329200000000002</v>
      </c>
      <c r="G2028" s="2">
        <f>'Moving Avg'!F2028</f>
        <v>3.3658300000000003</v>
      </c>
      <c r="H2028" s="2">
        <f>'Moving Avg'!G2028</f>
        <v>3.4479479999999993</v>
      </c>
      <c r="I2028" s="2">
        <f>'Moving Avg'!H2028</f>
        <v>3.5327555000000017</v>
      </c>
      <c r="J2028" s="17" t="str">
        <f>OBV!F2028</f>
        <v>BEARISH</v>
      </c>
      <c r="K2028" s="17" t="str">
        <f>OBV!G2028</f>
        <v>NEUTRAL</v>
      </c>
      <c r="L2028" s="17" t="str">
        <f>OBV!H2028</f>
        <v>BEARISH DIVERGENCE</v>
      </c>
    </row>
    <row r="2029" spans="1:12" ht="13.5" x14ac:dyDescent="0.25">
      <c r="A2029" s="3">
        <f>RSI!A2029</f>
        <v>44958</v>
      </c>
      <c r="B2029" s="2">
        <f>RSI!B2029</f>
        <v>3.4763000000000002</v>
      </c>
      <c r="C2029" s="2">
        <f>RSI!I2029</f>
        <v>61.741266857619557</v>
      </c>
      <c r="D2029" s="2">
        <f>MACD!E2029</f>
        <v>-4.816943600140533E-2</v>
      </c>
      <c r="E2029" s="2">
        <f>MACD!F2029</f>
        <v>-2.4939175989609118E-2</v>
      </c>
      <c r="F2029" s="2">
        <f>'Moving Avg'!D2029</f>
        <v>3.4546000000000001</v>
      </c>
      <c r="G2029" s="2">
        <f>'Moving Avg'!F2029</f>
        <v>3.3720850000000007</v>
      </c>
      <c r="H2029" s="2">
        <f>'Moving Avg'!G2029</f>
        <v>3.444448</v>
      </c>
      <c r="I2029" s="2">
        <f>'Moving Avg'!H2029</f>
        <v>3.5330350000000021</v>
      </c>
      <c r="J2029" s="17" t="str">
        <f>OBV!F2029</f>
        <v>BULLISH</v>
      </c>
      <c r="K2029" s="17" t="str">
        <f>OBV!G2029</f>
        <v>NEUTRAL</v>
      </c>
      <c r="L2029" s="17" t="str">
        <f>OBV!H2029</f>
        <v>CONFIRMED BULLISH</v>
      </c>
    </row>
    <row r="2030" spans="1:12" ht="13.5" x14ac:dyDescent="0.25">
      <c r="A2030" s="3">
        <f>RSI!A2030</f>
        <v>44959</v>
      </c>
      <c r="B2030" s="2">
        <f>RSI!B2030</f>
        <v>3.4929999999999999</v>
      </c>
      <c r="C2030" s="2">
        <f>RSI!I2030</f>
        <v>63.891501256123796</v>
      </c>
      <c r="D2030" s="2">
        <f>MACD!E2030</f>
        <v>-5.8444993150754687E-2</v>
      </c>
      <c r="E2030" s="2">
        <f>MACD!F2030</f>
        <v>-3.1640339421838234E-2</v>
      </c>
      <c r="F2030" s="2">
        <f>'Moving Avg'!D2030</f>
        <v>3.4696199999999999</v>
      </c>
      <c r="G2030" s="2">
        <f>'Moving Avg'!F2030</f>
        <v>3.3800049999999997</v>
      </c>
      <c r="H2030" s="2">
        <f>'Moving Avg'!G2030</f>
        <v>3.4426139999999998</v>
      </c>
      <c r="I2030" s="2">
        <f>'Moving Avg'!H2030</f>
        <v>3.5334365000000023</v>
      </c>
      <c r="J2030" s="17" t="str">
        <f>OBV!F2030</f>
        <v>BULLISH</v>
      </c>
      <c r="K2030" s="17" t="str">
        <f>OBV!G2030</f>
        <v>NEUTRAL</v>
      </c>
      <c r="L2030" s="17" t="str">
        <f>OBV!H2030</f>
        <v>CONFIRMED BULLISH</v>
      </c>
    </row>
    <row r="2031" spans="1:12" ht="13.5" x14ac:dyDescent="0.25">
      <c r="A2031" s="3">
        <f>RSI!A2031</f>
        <v>44960</v>
      </c>
      <c r="B2031" s="2">
        <f>RSI!B2031</f>
        <v>3.4346000000000001</v>
      </c>
      <c r="C2031" s="2">
        <f>RSI!I2031</f>
        <v>52.730605798924906</v>
      </c>
      <c r="D2031" s="2">
        <f>MACD!E2031</f>
        <v>-6.3308805810207591E-2</v>
      </c>
      <c r="E2031" s="2">
        <f>MACD!F2031</f>
        <v>-3.7974032699512106E-2</v>
      </c>
      <c r="F2031" s="2">
        <f>'Moving Avg'!D2031</f>
        <v>3.46462</v>
      </c>
      <c r="G2031" s="2">
        <f>'Moving Avg'!F2031</f>
        <v>3.3850050000000005</v>
      </c>
      <c r="H2031" s="2">
        <f>'Moving Avg'!G2031</f>
        <v>3.439611999999999</v>
      </c>
      <c r="I2031" s="2">
        <f>'Moving Avg'!H2031</f>
        <v>3.5338960000000026</v>
      </c>
      <c r="J2031" s="17" t="str">
        <f>OBV!F2031</f>
        <v>BULLISH</v>
      </c>
      <c r="K2031" s="17" t="str">
        <f>OBV!G2031</f>
        <v>NEUTRAL</v>
      </c>
      <c r="L2031" s="17" t="str">
        <f>OBV!H2031</f>
        <v>BULLISH DIVERGENCE</v>
      </c>
    </row>
    <row r="2032" spans="1:12" ht="13.5" x14ac:dyDescent="0.25">
      <c r="A2032" s="3">
        <f>RSI!A2032</f>
        <v>44963</v>
      </c>
      <c r="B2032" s="2">
        <f>RSI!B2032</f>
        <v>3.4929999999999999</v>
      </c>
      <c r="C2032" s="2">
        <f>RSI!I2032</f>
        <v>60.215048438566214</v>
      </c>
      <c r="D2032" s="2">
        <f>MACD!E2032</f>
        <v>-7.1863544437297922E-2</v>
      </c>
      <c r="E2032" s="2">
        <f>MACD!F2032</f>
        <v>-4.4751935047069272E-2</v>
      </c>
      <c r="F2032" s="2">
        <f>'Moving Avg'!D2032</f>
        <v>3.4713000000000003</v>
      </c>
      <c r="G2032" s="2">
        <f>'Moving Avg'!F2032</f>
        <v>3.3929250000000004</v>
      </c>
      <c r="H2032" s="2">
        <f>'Moving Avg'!G2032</f>
        <v>3.4386119999999987</v>
      </c>
      <c r="I2032" s="2">
        <f>'Moving Avg'!H2032</f>
        <v>3.5342975000000028</v>
      </c>
      <c r="J2032" s="17" t="str">
        <f>OBV!F2032</f>
        <v>BULLISH</v>
      </c>
      <c r="K2032" s="17" t="str">
        <f>OBV!G2032</f>
        <v>NEUTRAL</v>
      </c>
      <c r="L2032" s="17" t="str">
        <f>OBV!H2032</f>
        <v>CONFIRMED BULLISH</v>
      </c>
    </row>
    <row r="2033" spans="1:12" ht="13.5" x14ac:dyDescent="0.25">
      <c r="A2033" s="3">
        <f>RSI!A2033</f>
        <v>44964</v>
      </c>
      <c r="B2033" s="2">
        <f>RSI!B2033</f>
        <v>3.4596</v>
      </c>
      <c r="C2033" s="2">
        <f>RSI!I2033</f>
        <v>54.864602638079091</v>
      </c>
      <c r="D2033" s="2">
        <f>MACD!E2033</f>
        <v>-7.067807134527726E-2</v>
      </c>
      <c r="E2033" s="2">
        <f>MACD!F2033</f>
        <v>-4.9937162306710872E-2</v>
      </c>
      <c r="F2033" s="2">
        <f>'Moving Avg'!D2033</f>
        <v>3.4713000000000003</v>
      </c>
      <c r="G2033" s="2">
        <f>'Moving Avg'!F2033</f>
        <v>3.3995950000000006</v>
      </c>
      <c r="H2033" s="2">
        <f>'Moving Avg'!G2033</f>
        <v>3.4369439999999987</v>
      </c>
      <c r="I2033" s="2">
        <f>'Moving Avg'!H2033</f>
        <v>3.5345320000000031</v>
      </c>
      <c r="J2033" s="17" t="str">
        <f>OBV!F2033</f>
        <v>BULLISH</v>
      </c>
      <c r="K2033" s="17" t="str">
        <f>OBV!G2033</f>
        <v>NEUTRAL</v>
      </c>
      <c r="L2033" s="17" t="str">
        <f>OBV!H2033</f>
        <v>NEUTRAL</v>
      </c>
    </row>
    <row r="2034" spans="1:12" ht="13.5" x14ac:dyDescent="0.25">
      <c r="A2034" s="3">
        <f>RSI!A2034</f>
        <v>44965</v>
      </c>
      <c r="B2034" s="2">
        <f>RSI!B2034</f>
        <v>3.4346000000000001</v>
      </c>
      <c r="C2034" s="2">
        <f>RSI!I2034</f>
        <v>51.197587907027923</v>
      </c>
      <c r="D2034" s="2">
        <f>MACD!E2034</f>
        <v>-6.9319332354716323E-2</v>
      </c>
      <c r="E2034" s="2">
        <f>MACD!F2034</f>
        <v>-5.3813596316311968E-2</v>
      </c>
      <c r="F2034" s="2">
        <f>'Moving Avg'!D2034</f>
        <v>3.4629600000000003</v>
      </c>
      <c r="G2034" s="2">
        <f>'Moving Avg'!F2034</f>
        <v>3.4045950000000014</v>
      </c>
      <c r="H2034" s="2">
        <f>'Moving Avg'!G2034</f>
        <v>3.4339419999999983</v>
      </c>
      <c r="I2034" s="2">
        <f>'Moving Avg'!H2034</f>
        <v>3.5346415000000038</v>
      </c>
      <c r="J2034" s="17" t="str">
        <f>OBV!F2034</f>
        <v>BEARISH</v>
      </c>
      <c r="K2034" s="17" t="str">
        <f>OBV!G2034</f>
        <v>NEUTRAL</v>
      </c>
      <c r="L2034" s="17" t="str">
        <f>OBV!H2034</f>
        <v>CONFIRMED BEARISH</v>
      </c>
    </row>
    <row r="2035" spans="1:12" ht="13.5" x14ac:dyDescent="0.25">
      <c r="A2035" s="3">
        <f>RSI!A2035</f>
        <v>44966</v>
      </c>
      <c r="B2035" s="2">
        <f>RSI!B2035</f>
        <v>3.4512999999999998</v>
      </c>
      <c r="C2035" s="2">
        <f>RSI!I2035</f>
        <v>53.436451488347586</v>
      </c>
      <c r="D2035" s="2">
        <f>MACD!E2035</f>
        <v>-6.1769672662912001E-2</v>
      </c>
      <c r="E2035" s="2">
        <f>MACD!F2035</f>
        <v>-5.5404811585631979E-2</v>
      </c>
      <c r="F2035" s="2">
        <f>'Moving Avg'!D2035</f>
        <v>3.4546199999999998</v>
      </c>
      <c r="G2035" s="2">
        <f>'Moving Avg'!F2035</f>
        <v>3.4104300000000007</v>
      </c>
      <c r="H2035" s="2">
        <f>'Moving Avg'!G2035</f>
        <v>3.4321079999999982</v>
      </c>
      <c r="I2035" s="2">
        <f>'Moving Avg'!H2035</f>
        <v>3.5346405000000032</v>
      </c>
      <c r="J2035" s="17" t="str">
        <f>OBV!F2035</f>
        <v>BULLISH</v>
      </c>
      <c r="K2035" s="17" t="str">
        <f>OBV!G2035</f>
        <v>NEUTRAL</v>
      </c>
      <c r="L2035" s="17" t="str">
        <f>OBV!H2035</f>
        <v>BULLISH DIVERGENCE</v>
      </c>
    </row>
    <row r="2036" spans="1:12" ht="13.5" x14ac:dyDescent="0.25">
      <c r="A2036" s="3">
        <f>RSI!A2036</f>
        <v>44967</v>
      </c>
      <c r="B2036" s="2">
        <f>RSI!B2036</f>
        <v>3.4178999999999999</v>
      </c>
      <c r="C2036" s="2">
        <f>RSI!I2036</f>
        <v>48.631201134377463</v>
      </c>
      <c r="D2036" s="2">
        <f>MACD!E2036</f>
        <v>-4.6641937318474547E-2</v>
      </c>
      <c r="E2036" s="2">
        <f>MACD!F2036</f>
        <v>-5.3652236732200494E-2</v>
      </c>
      <c r="F2036" s="2">
        <f>'Moving Avg'!D2036</f>
        <v>3.4512799999999997</v>
      </c>
      <c r="G2036" s="2">
        <f>'Moving Avg'!F2036</f>
        <v>3.4125150000000013</v>
      </c>
      <c r="H2036" s="2">
        <f>'Moving Avg'!G2036</f>
        <v>3.4287719999999986</v>
      </c>
      <c r="I2036" s="2">
        <f>'Moving Avg'!H2036</f>
        <v>3.5347055000000034</v>
      </c>
      <c r="J2036" s="17" t="str">
        <f>OBV!F2036</f>
        <v>BULLISH</v>
      </c>
      <c r="K2036" s="17" t="str">
        <f>OBV!G2036</f>
        <v>NEUTRAL</v>
      </c>
      <c r="L2036" s="17" t="str">
        <f>OBV!H2036</f>
        <v>BULLISH DIVERGENCE</v>
      </c>
    </row>
    <row r="2037" spans="1:12" ht="13.5" x14ac:dyDescent="0.25">
      <c r="A2037" s="3">
        <f>RSI!A2037</f>
        <v>44970</v>
      </c>
      <c r="B2037" s="2">
        <f>RSI!B2037</f>
        <v>3.4178999999999999</v>
      </c>
      <c r="C2037" s="2">
        <f>RSI!I2037</f>
        <v>48.631201134377463</v>
      </c>
      <c r="D2037" s="2">
        <f>MACD!E2037</f>
        <v>-3.3782977292849736E-2</v>
      </c>
      <c r="E2037" s="2">
        <f>MACD!F2037</f>
        <v>-4.9678384844330348E-2</v>
      </c>
      <c r="F2037" s="2">
        <f>'Moving Avg'!D2037</f>
        <v>3.4362599999999999</v>
      </c>
      <c r="G2037" s="2">
        <f>'Moving Avg'!F2037</f>
        <v>3.4166800000000008</v>
      </c>
      <c r="H2037" s="2">
        <f>'Moving Avg'!G2037</f>
        <v>3.4254359999999981</v>
      </c>
      <c r="I2037" s="2">
        <f>'Moving Avg'!H2037</f>
        <v>3.5347705000000031</v>
      </c>
      <c r="J2037" s="17" t="str">
        <f>OBV!F2037</f>
        <v>BULLISH</v>
      </c>
      <c r="K2037" s="17" t="str">
        <f>OBV!G2037</f>
        <v>NEUTRAL</v>
      </c>
      <c r="L2037" s="17" t="str">
        <f>OBV!H2037</f>
        <v>BULLISH DIVERGENCE</v>
      </c>
    </row>
    <row r="2038" spans="1:12" ht="13.5" x14ac:dyDescent="0.25">
      <c r="A2038" s="3">
        <f>RSI!A2038</f>
        <v>44971</v>
      </c>
      <c r="B2038" s="2">
        <f>RSI!B2038</f>
        <v>3.4346000000000001</v>
      </c>
      <c r="C2038" s="2">
        <f>RSI!I2038</f>
        <v>51.177101139619637</v>
      </c>
      <c r="D2038" s="2">
        <f>MACD!E2038</f>
        <v>-2.4085125679692787E-2</v>
      </c>
      <c r="E2038" s="2">
        <f>MACD!F2038</f>
        <v>-4.4559733011402841E-2</v>
      </c>
      <c r="F2038" s="2">
        <f>'Moving Avg'!D2038</f>
        <v>3.4312599999999995</v>
      </c>
      <c r="G2038" s="2">
        <f>'Moving Avg'!F2038</f>
        <v>3.4216800000000012</v>
      </c>
      <c r="H2038" s="2">
        <f>'Moving Avg'!G2038</f>
        <v>3.4224339999999982</v>
      </c>
      <c r="I2038" s="2">
        <f>'Moving Avg'!H2038</f>
        <v>3.5348415000000033</v>
      </c>
      <c r="J2038" s="17" t="str">
        <f>OBV!F2038</f>
        <v>BULLISH</v>
      </c>
      <c r="K2038" s="17" t="str">
        <f>OBV!G2038</f>
        <v>NEUTRAL</v>
      </c>
      <c r="L2038" s="17" t="str">
        <f>OBV!H2038</f>
        <v>BULLISH DIVERGENCE</v>
      </c>
    </row>
    <row r="2039" spans="1:12" ht="13.5" x14ac:dyDescent="0.25">
      <c r="A2039" s="3">
        <f>RSI!A2039</f>
        <v>44972</v>
      </c>
      <c r="B2039" s="2">
        <f>RSI!B2039</f>
        <v>3.4596</v>
      </c>
      <c r="C2039" s="2">
        <f>RSI!I2039</f>
        <v>54.789451978997562</v>
      </c>
      <c r="D2039" s="2">
        <f>MACD!E2039</f>
        <v>-1.5210340220042973E-2</v>
      </c>
      <c r="E2039" s="2">
        <f>MACD!F2039</f>
        <v>-3.8689854453130869E-2</v>
      </c>
      <c r="F2039" s="2">
        <f>'Moving Avg'!D2039</f>
        <v>3.4362599999999999</v>
      </c>
      <c r="G2039" s="2">
        <f>'Moving Avg'!F2039</f>
        <v>3.4258500000000014</v>
      </c>
      <c r="H2039" s="2">
        <f>'Moving Avg'!G2039</f>
        <v>3.4207659999999982</v>
      </c>
      <c r="I2039" s="2">
        <f>'Moving Avg'!H2039</f>
        <v>3.5350375000000032</v>
      </c>
      <c r="J2039" s="17" t="str">
        <f>OBV!F2039</f>
        <v>BULLISH</v>
      </c>
      <c r="K2039" s="17" t="str">
        <f>OBV!G2039</f>
        <v>NEUTRAL</v>
      </c>
      <c r="L2039" s="17" t="str">
        <f>OBV!H2039</f>
        <v>CONFIRMED BULLISH</v>
      </c>
    </row>
    <row r="2040" spans="1:12" ht="13.5" x14ac:dyDescent="0.25">
      <c r="A2040" s="3">
        <f>RSI!A2040</f>
        <v>44973</v>
      </c>
      <c r="B2040" s="2">
        <f>RSI!B2040</f>
        <v>3.4013</v>
      </c>
      <c r="C2040" s="2">
        <f>RSI!I2040</f>
        <v>46.204066643028497</v>
      </c>
      <c r="D2040" s="2">
        <f>MACD!E2040</f>
        <v>-1.0057608403171159E-3</v>
      </c>
      <c r="E2040" s="2">
        <f>MACD!F2040</f>
        <v>-3.1153035730568119E-2</v>
      </c>
      <c r="F2040" s="2">
        <f>'Moving Avg'!D2040</f>
        <v>3.4262600000000001</v>
      </c>
      <c r="G2040" s="2">
        <f>'Moving Avg'!F2040</f>
        <v>3.4291850000000017</v>
      </c>
      <c r="H2040" s="2">
        <f>'Moving Avg'!G2040</f>
        <v>3.4179319999999977</v>
      </c>
      <c r="I2040" s="2">
        <f>'Moving Avg'!H2040</f>
        <v>3.5354860000000037</v>
      </c>
      <c r="J2040" s="17" t="str">
        <f>OBV!F2040</f>
        <v>BULLISH</v>
      </c>
      <c r="K2040" s="17" t="str">
        <f>OBV!G2040</f>
        <v>NEUTRAL</v>
      </c>
      <c r="L2040" s="17" t="str">
        <f>OBV!H2040</f>
        <v>BULLISH DIVERGENCE</v>
      </c>
    </row>
    <row r="2041" spans="1:12" ht="13.5" x14ac:dyDescent="0.25">
      <c r="A2041" s="3">
        <f>RSI!A2041</f>
        <v>44974</v>
      </c>
      <c r="B2041" s="2">
        <f>RSI!B2041</f>
        <v>3.4178999999999999</v>
      </c>
      <c r="C2041" s="2">
        <f>RSI!I2041</f>
        <v>48.670417098793969</v>
      </c>
      <c r="D2041" s="2">
        <f>MACD!E2041</f>
        <v>9.6541401092498091E-4</v>
      </c>
      <c r="E2041" s="2">
        <f>MACD!F2041</f>
        <v>-2.4729345782269499E-2</v>
      </c>
      <c r="F2041" s="2">
        <f>'Moving Avg'!D2041</f>
        <v>3.4262600000000001</v>
      </c>
      <c r="G2041" s="2">
        <f>'Moving Avg'!F2041</f>
        <v>3.4333500000000008</v>
      </c>
      <c r="H2041" s="2">
        <f>'Moving Avg'!G2041</f>
        <v>3.4145959999999977</v>
      </c>
      <c r="I2041" s="2">
        <f>'Moving Avg'!H2041</f>
        <v>3.5355510000000034</v>
      </c>
      <c r="J2041" s="17" t="str">
        <f>OBV!F2041</f>
        <v>BULLISH</v>
      </c>
      <c r="K2041" s="17" t="str">
        <f>OBV!G2041</f>
        <v>NEUTRAL</v>
      </c>
      <c r="L2041" s="17" t="str">
        <f>OBV!H2041</f>
        <v>NEUTRAL</v>
      </c>
    </row>
    <row r="2042" spans="1:12" ht="13.5" x14ac:dyDescent="0.25">
      <c r="A2042" s="3">
        <f>RSI!A2042</f>
        <v>44977</v>
      </c>
      <c r="B2042" s="2">
        <f>RSI!B2042</f>
        <v>3.4512999999999998</v>
      </c>
      <c r="C2042" s="2">
        <f>RSI!I2042</f>
        <v>53.308769316133052</v>
      </c>
      <c r="D2042" s="2">
        <f>MACD!E2042</f>
        <v>9.1996346036538057E-3</v>
      </c>
      <c r="E2042" s="2">
        <f>MACD!F2042</f>
        <v>-1.7943549705084841E-2</v>
      </c>
      <c r="F2042" s="2">
        <f>'Moving Avg'!D2042</f>
        <v>3.4329399999999999</v>
      </c>
      <c r="G2042" s="2">
        <f>'Moving Avg'!F2042</f>
        <v>3.439185000000001</v>
      </c>
      <c r="H2042" s="2">
        <f>'Moving Avg'!G2042</f>
        <v>3.4119279999999974</v>
      </c>
      <c r="I2042" s="2">
        <f>'Moving Avg'!H2042</f>
        <v>3.5360940000000034</v>
      </c>
      <c r="J2042" s="17" t="str">
        <f>OBV!F2042</f>
        <v>BULLISH</v>
      </c>
      <c r="K2042" s="17" t="str">
        <f>OBV!G2042</f>
        <v>NEUTRAL</v>
      </c>
      <c r="L2042" s="17" t="str">
        <f>OBV!H2042</f>
        <v>CONFIRMED BULLISH</v>
      </c>
    </row>
    <row r="2043" spans="1:12" ht="13.5" x14ac:dyDescent="0.25">
      <c r="A2043" s="3">
        <f>RSI!A2043</f>
        <v>44978</v>
      </c>
      <c r="B2043" s="2">
        <f>RSI!B2043</f>
        <v>3.4596</v>
      </c>
      <c r="C2043" s="2">
        <f>RSI!I2043</f>
        <v>54.411247504287196</v>
      </c>
      <c r="D2043" s="2">
        <f>MACD!E2043</f>
        <v>1.0268045215009014E-2</v>
      </c>
      <c r="E2043" s="2">
        <f>MACD!F2043</f>
        <v>-1.230123072106607E-2</v>
      </c>
      <c r="F2043" s="2">
        <f>'Moving Avg'!D2043</f>
        <v>3.4379400000000002</v>
      </c>
      <c r="G2043" s="2">
        <f>'Moving Avg'!F2043</f>
        <v>3.4433550000000004</v>
      </c>
      <c r="H2043" s="2">
        <f>'Moving Avg'!G2043</f>
        <v>3.4099279999999976</v>
      </c>
      <c r="I2043" s="2">
        <f>'Moving Avg'!H2043</f>
        <v>3.5366785000000034</v>
      </c>
      <c r="J2043" s="17" t="str">
        <f>OBV!F2043</f>
        <v>BULLISH</v>
      </c>
      <c r="K2043" s="17" t="str">
        <f>OBV!G2043</f>
        <v>NEUTRAL</v>
      </c>
      <c r="L2043" s="17" t="str">
        <f>OBV!H2043</f>
        <v>CONFIRMED BULLISH</v>
      </c>
    </row>
    <row r="2044" spans="1:12" ht="13.5" x14ac:dyDescent="0.25">
      <c r="A2044" s="3">
        <f>RSI!A2044</f>
        <v>44979</v>
      </c>
      <c r="B2044" s="2">
        <f>RSI!B2044</f>
        <v>3.4178999999999999</v>
      </c>
      <c r="C2044" s="2">
        <f>RSI!I2044</f>
        <v>48.247408056482676</v>
      </c>
      <c r="D2044" s="2">
        <f>MACD!E2044</f>
        <v>1.0230839338265074E-2</v>
      </c>
      <c r="E2044" s="2">
        <f>MACD!F2044</f>
        <v>-7.7948167091998408E-3</v>
      </c>
      <c r="F2044" s="2">
        <f>'Moving Avg'!D2044</f>
        <v>3.4295999999999998</v>
      </c>
      <c r="G2044" s="2">
        <f>'Moving Avg'!F2044</f>
        <v>3.4458550000000008</v>
      </c>
      <c r="H2044" s="2">
        <f>'Moving Avg'!G2044</f>
        <v>3.4082599999999981</v>
      </c>
      <c r="I2044" s="2">
        <f>'Moving Avg'!H2044</f>
        <v>3.5370545000000031</v>
      </c>
      <c r="J2044" s="17" t="str">
        <f>OBV!F2044</f>
        <v>BULLISH</v>
      </c>
      <c r="K2044" s="17" t="str">
        <f>OBV!G2044</f>
        <v>NEUTRAL</v>
      </c>
      <c r="L2044" s="17" t="str">
        <f>OBV!H2044</f>
        <v>BULLISH DIVERGENCE</v>
      </c>
    </row>
    <row r="2045" spans="1:12" ht="13.5" x14ac:dyDescent="0.25">
      <c r="A2045" s="3">
        <f>RSI!A2045</f>
        <v>44980</v>
      </c>
      <c r="B2045" s="2">
        <f>RSI!B2045</f>
        <v>3.4596</v>
      </c>
      <c r="C2045" s="2">
        <f>RSI!I2045</f>
        <v>53.874550738637311</v>
      </c>
      <c r="D2045" s="2">
        <f>MACD!E2045</f>
        <v>9.7557539437982399E-3</v>
      </c>
      <c r="E2045" s="2">
        <f>MACD!F2045</f>
        <v>-4.2847025786002246E-3</v>
      </c>
      <c r="F2045" s="2">
        <f>'Moving Avg'!D2045</f>
        <v>3.4412599999999998</v>
      </c>
      <c r="G2045" s="2">
        <f>'Moving Avg'!F2045</f>
        <v>3.44794</v>
      </c>
      <c r="H2045" s="2">
        <f>'Moving Avg'!G2045</f>
        <v>3.407925999999998</v>
      </c>
      <c r="I2045" s="2">
        <f>'Moving Avg'!H2045</f>
        <v>3.537639000000004</v>
      </c>
      <c r="J2045" s="17" t="str">
        <f>OBV!F2045</f>
        <v>BULLISH</v>
      </c>
      <c r="K2045" s="17" t="str">
        <f>OBV!G2045</f>
        <v>NEUTRAL</v>
      </c>
      <c r="L2045" s="17" t="str">
        <f>OBV!H2045</f>
        <v>CONFIRMED BULLISH</v>
      </c>
    </row>
    <row r="2046" spans="1:12" ht="13.5" x14ac:dyDescent="0.25">
      <c r="A2046" s="3">
        <f>RSI!A2046</f>
        <v>44981</v>
      </c>
      <c r="B2046" s="2">
        <f>RSI!B2046</f>
        <v>3.4346000000000001</v>
      </c>
      <c r="C2046" s="2">
        <f>RSI!I2046</f>
        <v>50.340582094632452</v>
      </c>
      <c r="D2046" s="2">
        <f>MACD!E2046</f>
        <v>5.8911627778339692E-3</v>
      </c>
      <c r="E2046" s="2">
        <f>MACD!F2046</f>
        <v>-2.2495295073133859E-3</v>
      </c>
      <c r="F2046" s="2">
        <f>'Moving Avg'!D2046</f>
        <v>3.4445999999999999</v>
      </c>
      <c r="G2046" s="2">
        <f>'Moving Avg'!F2046</f>
        <v>3.4466900000000011</v>
      </c>
      <c r="H2046" s="2">
        <f>'Moving Avg'!G2046</f>
        <v>3.4065919999999981</v>
      </c>
      <c r="I2046" s="2">
        <f>'Moving Avg'!H2046</f>
        <v>3.5380985000000038</v>
      </c>
      <c r="J2046" s="17" t="str">
        <f>OBV!F2046</f>
        <v>BULLISH</v>
      </c>
      <c r="K2046" s="17" t="str">
        <f>OBV!G2046</f>
        <v>NEUTRAL</v>
      </c>
      <c r="L2046" s="17" t="str">
        <f>OBV!H2046</f>
        <v>CONFIRMED BULLISH</v>
      </c>
    </row>
    <row r="2047" spans="1:12" ht="13.5" x14ac:dyDescent="0.25">
      <c r="A2047" s="3">
        <f>RSI!A2047</f>
        <v>44984</v>
      </c>
      <c r="B2047" s="2">
        <f>RSI!B2047</f>
        <v>3.4763000000000002</v>
      </c>
      <c r="C2047" s="2">
        <f>RSI!I2047</f>
        <v>55.575202747531563</v>
      </c>
      <c r="D2047" s="2">
        <f>MACD!E2047</f>
        <v>-4.829888510875513E-4</v>
      </c>
      <c r="E2047" s="2">
        <f>MACD!F2047</f>
        <v>-1.8962213760682191E-3</v>
      </c>
      <c r="F2047" s="2">
        <f>'Moving Avg'!D2047</f>
        <v>3.4495999999999993</v>
      </c>
      <c r="G2047" s="2">
        <f>'Moving Avg'!F2047</f>
        <v>3.4475250000000002</v>
      </c>
      <c r="H2047" s="2">
        <f>'Moving Avg'!G2047</f>
        <v>3.4064259999999984</v>
      </c>
      <c r="I2047" s="2">
        <f>'Moving Avg'!H2047</f>
        <v>3.5388055000000036</v>
      </c>
      <c r="J2047" s="17" t="str">
        <f>OBV!F2047</f>
        <v>BULLISH</v>
      </c>
      <c r="K2047" s="17" t="str">
        <f>OBV!G2047</f>
        <v>NEUTRAL</v>
      </c>
      <c r="L2047" s="17" t="str">
        <f>OBV!H2047</f>
        <v>CONFIRMED BULLISH</v>
      </c>
    </row>
    <row r="2048" spans="1:12" ht="13.5" x14ac:dyDescent="0.25">
      <c r="A2048" s="3">
        <f>RSI!A2048</f>
        <v>44985</v>
      </c>
      <c r="B2048" s="2">
        <f>RSI!B2048</f>
        <v>3.4679000000000002</v>
      </c>
      <c r="C2048" s="2">
        <f>RSI!I2048</f>
        <v>54.332768709970509</v>
      </c>
      <c r="D2048" s="2">
        <f>MACD!E2048</f>
        <v>-2.9455522201740081E-3</v>
      </c>
      <c r="E2048" s="2">
        <f>MACD!F2048</f>
        <v>-2.1060875448893771E-3</v>
      </c>
      <c r="F2048" s="2">
        <f>'Moving Avg'!D2048</f>
        <v>3.45126</v>
      </c>
      <c r="G2048" s="2">
        <f>'Moving Avg'!F2048</f>
        <v>3.4479400000000004</v>
      </c>
      <c r="H2048" s="2">
        <f>'Moving Avg'!G2048</f>
        <v>3.408259999999999</v>
      </c>
      <c r="I2048" s="2">
        <f>'Moving Avg'!H2048</f>
        <v>3.5394705000000037</v>
      </c>
      <c r="J2048" s="17" t="str">
        <f>OBV!F2048</f>
        <v>BEARISH</v>
      </c>
      <c r="K2048" s="17" t="str">
        <f>OBV!G2048</f>
        <v>NEUTRAL</v>
      </c>
      <c r="L2048" s="17" t="str">
        <f>OBV!H2048</f>
        <v>BEARISH DIVERGENCE</v>
      </c>
    </row>
    <row r="2049" spans="1:12" ht="13.5" x14ac:dyDescent="0.25">
      <c r="A2049" s="3">
        <f>RSI!A2049</f>
        <v>44986</v>
      </c>
      <c r="B2049" s="2">
        <f>RSI!B2049</f>
        <v>3.5013000000000001</v>
      </c>
      <c r="C2049" s="2">
        <f>RSI!I2049</f>
        <v>58.322518130958308</v>
      </c>
      <c r="D2049" s="2">
        <f>MACD!E2049</f>
        <v>-3.8487508458660002E-3</v>
      </c>
      <c r="E2049" s="2">
        <f>MACD!F2049</f>
        <v>-2.4546202050847021E-3</v>
      </c>
      <c r="F2049" s="2">
        <f>'Moving Avg'!D2049</f>
        <v>3.46794</v>
      </c>
      <c r="G2049" s="2">
        <f>'Moving Avg'!F2049</f>
        <v>3.4491900000000006</v>
      </c>
      <c r="H2049" s="2">
        <f>'Moving Avg'!G2049</f>
        <v>3.4099279999999981</v>
      </c>
      <c r="I2049" s="2">
        <f>'Moving Avg'!H2049</f>
        <v>3.5402635000000036</v>
      </c>
      <c r="J2049" s="17" t="str">
        <f>OBV!F2049</f>
        <v>BEARISH</v>
      </c>
      <c r="K2049" s="17" t="str">
        <f>OBV!G2049</f>
        <v>NEUTRAL</v>
      </c>
      <c r="L2049" s="17" t="str">
        <f>OBV!H2049</f>
        <v>BEARISH DIVERGENCE</v>
      </c>
    </row>
    <row r="2050" spans="1:12" ht="13.5" x14ac:dyDescent="0.25">
      <c r="A2050" s="3">
        <f>RSI!A2050</f>
        <v>44987</v>
      </c>
      <c r="B2050" s="2">
        <f>RSI!B2050</f>
        <v>3.5179999999999998</v>
      </c>
      <c r="C2050" s="2">
        <f>RSI!I2050</f>
        <v>60.195064375760971</v>
      </c>
      <c r="D2050" s="2">
        <f>MACD!E2050</f>
        <v>-1.5194006169746199E-2</v>
      </c>
      <c r="E2050" s="2">
        <f>MACD!F2050</f>
        <v>-5.0024973980170011E-3</v>
      </c>
      <c r="F2050" s="2">
        <f>'Moving Avg'!D2050</f>
        <v>3.4796199999999997</v>
      </c>
      <c r="G2050" s="2">
        <f>'Moving Avg'!F2050</f>
        <v>3.4504400000000004</v>
      </c>
      <c r="H2050" s="2">
        <f>'Moving Avg'!G2050</f>
        <v>3.4125959999999989</v>
      </c>
      <c r="I2050" s="2">
        <f>'Moving Avg'!H2050</f>
        <v>3.5408680000000037</v>
      </c>
      <c r="J2050" s="17" t="str">
        <f>OBV!F2050</f>
        <v>BULLISH</v>
      </c>
      <c r="K2050" s="17" t="str">
        <f>OBV!G2050</f>
        <v>NEUTRAL</v>
      </c>
      <c r="L2050" s="17" t="str">
        <f>OBV!H2050</f>
        <v>CONFIRMED BULLISH</v>
      </c>
    </row>
    <row r="2051" spans="1:12" ht="13.5" x14ac:dyDescent="0.25">
      <c r="A2051" s="3">
        <f>RSI!A2051</f>
        <v>44988</v>
      </c>
      <c r="B2051" s="2">
        <f>RSI!B2051</f>
        <v>3.5013000000000001</v>
      </c>
      <c r="C2051" s="2">
        <f>RSI!I2051</f>
        <v>57.416914846997933</v>
      </c>
      <c r="D2051" s="2">
        <f>MACD!E2051</f>
        <v>-2.1448619244925471E-2</v>
      </c>
      <c r="E2051" s="2">
        <f>MACD!F2051</f>
        <v>-8.2917217673986951E-3</v>
      </c>
      <c r="F2051" s="2">
        <f>'Moving Avg'!D2051</f>
        <v>3.4929600000000001</v>
      </c>
      <c r="G2051" s="2">
        <f>'Moving Avg'!F2051</f>
        <v>3.4537750000000003</v>
      </c>
      <c r="H2051" s="2">
        <f>'Moving Avg'!G2051</f>
        <v>3.4149299999999987</v>
      </c>
      <c r="I2051" s="2">
        <f>'Moving Avg'!H2051</f>
        <v>3.5413500000000031</v>
      </c>
      <c r="J2051" s="17" t="str">
        <f>OBV!F2051</f>
        <v>BULLISH</v>
      </c>
      <c r="K2051" s="17" t="str">
        <f>OBV!G2051</f>
        <v>NEUTRAL</v>
      </c>
      <c r="L2051" s="17" t="str">
        <f>OBV!H2051</f>
        <v>CONFIRMED BULLISH</v>
      </c>
    </row>
    <row r="2052" spans="1:12" ht="13.5" x14ac:dyDescent="0.25">
      <c r="A2052" s="3">
        <f>RSI!A2052</f>
        <v>44991</v>
      </c>
      <c r="B2052" s="2">
        <f>RSI!B2052</f>
        <v>3.5263</v>
      </c>
      <c r="C2052" s="2">
        <f>RSI!I2052</f>
        <v>60.365896015395933</v>
      </c>
      <c r="D2052" s="2">
        <f>MACD!E2052</f>
        <v>-2.3768346078813618E-2</v>
      </c>
      <c r="E2052" s="2">
        <f>MACD!F2052</f>
        <v>-1.138704662968168E-2</v>
      </c>
      <c r="F2052" s="2">
        <f>'Moving Avg'!D2052</f>
        <v>3.5029600000000003</v>
      </c>
      <c r="G2052" s="2">
        <f>'Moving Avg'!F2052</f>
        <v>3.4554400000000007</v>
      </c>
      <c r="H2052" s="2">
        <f>'Moving Avg'!G2052</f>
        <v>3.4177639999999991</v>
      </c>
      <c r="I2052" s="2">
        <f>'Moving Avg'!H2052</f>
        <v>3.541957000000004</v>
      </c>
      <c r="J2052" s="17" t="str">
        <f>OBV!F2052</f>
        <v>BULLISH</v>
      </c>
      <c r="K2052" s="17" t="str">
        <f>OBV!G2052</f>
        <v>NEUTRAL</v>
      </c>
      <c r="L2052" s="17" t="str">
        <f>OBV!H2052</f>
        <v>CONFIRMED BULLISH</v>
      </c>
    </row>
    <row r="2053" spans="1:12" ht="13.5" x14ac:dyDescent="0.25">
      <c r="A2053" s="3">
        <f>RSI!A2053</f>
        <v>44992</v>
      </c>
      <c r="B2053" s="2">
        <f>RSI!B2053</f>
        <v>3.5263</v>
      </c>
      <c r="C2053" s="2">
        <f>RSI!I2053</f>
        <v>60.36589601539594</v>
      </c>
      <c r="D2053" s="2">
        <f>MACD!E2053</f>
        <v>-2.4892709312443362E-2</v>
      </c>
      <c r="E2053" s="2">
        <f>MACD!F2053</f>
        <v>-1.4088179166234015E-2</v>
      </c>
      <c r="F2053" s="2">
        <f>'Moving Avg'!D2053</f>
        <v>3.51464</v>
      </c>
      <c r="G2053" s="2">
        <f>'Moving Avg'!F2053</f>
        <v>3.4587750000000006</v>
      </c>
      <c r="H2053" s="2">
        <f>'Moving Avg'!G2053</f>
        <v>3.4199319999999993</v>
      </c>
      <c r="I2053" s="2">
        <f>'Moving Avg'!H2053</f>
        <v>3.5425250000000035</v>
      </c>
      <c r="J2053" s="17" t="str">
        <f>OBV!F2053</f>
        <v>BULLISH</v>
      </c>
      <c r="K2053" s="17" t="str">
        <f>OBV!G2053</f>
        <v>NEUTRAL</v>
      </c>
      <c r="L2053" s="17" t="str">
        <f>OBV!H2053</f>
        <v>CONFIRMED BULLISH</v>
      </c>
    </row>
    <row r="2054" spans="1:12" ht="13.5" x14ac:dyDescent="0.25">
      <c r="A2054" s="3">
        <f>RSI!A2054</f>
        <v>44993</v>
      </c>
      <c r="B2054" s="2">
        <f>RSI!B2054</f>
        <v>3.5013000000000001</v>
      </c>
      <c r="C2054" s="2">
        <f>RSI!I2054</f>
        <v>55.877977897864113</v>
      </c>
      <c r="D2054" s="2">
        <f>MACD!E2054</f>
        <v>-3.0813589802466623E-2</v>
      </c>
      <c r="E2054" s="2">
        <f>MACD!F2054</f>
        <v>-1.7433261293480537E-2</v>
      </c>
      <c r="F2054" s="2">
        <f>'Moving Avg'!D2054</f>
        <v>3.51464</v>
      </c>
      <c r="G2054" s="2">
        <f>'Moving Avg'!F2054</f>
        <v>3.4621100000000005</v>
      </c>
      <c r="H2054" s="2">
        <f>'Moving Avg'!G2054</f>
        <v>3.4214319999999985</v>
      </c>
      <c r="I2054" s="2">
        <f>'Moving Avg'!H2054</f>
        <v>3.5429680000000037</v>
      </c>
      <c r="J2054" s="17" t="str">
        <f>OBV!F2054</f>
        <v>BULLISH</v>
      </c>
      <c r="K2054" s="17" t="str">
        <f>OBV!G2054</f>
        <v>NEUTRAL</v>
      </c>
      <c r="L2054" s="17" t="str">
        <f>OBV!H2054</f>
        <v>NEUTRAL</v>
      </c>
    </row>
    <row r="2055" spans="1:12" ht="13.5" x14ac:dyDescent="0.25">
      <c r="A2055" s="3">
        <f>RSI!A2055</f>
        <v>44994</v>
      </c>
      <c r="B2055" s="2">
        <f>RSI!B2055</f>
        <v>3.5263</v>
      </c>
      <c r="C2055" s="2">
        <f>RSI!I2055</f>
        <v>59.148701341997011</v>
      </c>
      <c r="D2055" s="2">
        <f>MACD!E2055</f>
        <v>-3.1488198849608295E-2</v>
      </c>
      <c r="E2055" s="2">
        <f>MACD!F2055</f>
        <v>-2.0244248804706089E-2</v>
      </c>
      <c r="F2055" s="2">
        <f>'Moving Avg'!D2055</f>
        <v>3.5162999999999998</v>
      </c>
      <c r="G2055" s="2">
        <f>'Moving Avg'!F2055</f>
        <v>3.4658600000000002</v>
      </c>
      <c r="H2055" s="2">
        <f>'Moving Avg'!G2055</f>
        <v>3.4237659999999983</v>
      </c>
      <c r="I2055" s="2">
        <f>'Moving Avg'!H2055</f>
        <v>3.5435750000000037</v>
      </c>
      <c r="J2055" s="17" t="str">
        <f>OBV!F2055</f>
        <v>BEARISH</v>
      </c>
      <c r="K2055" s="17" t="str">
        <f>OBV!G2055</f>
        <v>NEUTRAL</v>
      </c>
      <c r="L2055" s="17" t="str">
        <f>OBV!H2055</f>
        <v>BEARISH DIVERGENCE</v>
      </c>
    </row>
    <row r="2056" spans="1:12" ht="13.5" x14ac:dyDescent="0.25">
      <c r="A2056" s="3">
        <f>RSI!A2056</f>
        <v>44995</v>
      </c>
      <c r="B2056" s="2">
        <f>RSI!B2056</f>
        <v>3.5596000000000001</v>
      </c>
      <c r="C2056" s="2">
        <f>RSI!I2056</f>
        <v>63.075118464568149</v>
      </c>
      <c r="D2056" s="2">
        <f>MACD!E2056</f>
        <v>-3.8730833301361844E-2</v>
      </c>
      <c r="E2056" s="2">
        <f>MACD!F2056</f>
        <v>-2.3941565704037243E-2</v>
      </c>
      <c r="F2056" s="2">
        <f>'Moving Avg'!D2056</f>
        <v>3.5279600000000002</v>
      </c>
      <c r="G2056" s="2">
        <f>'Moving Avg'!F2056</f>
        <v>3.4729450000000006</v>
      </c>
      <c r="H2056" s="2">
        <f>'Moving Avg'!G2056</f>
        <v>3.4255999999999984</v>
      </c>
      <c r="I2056" s="2">
        <f>'Moving Avg'!H2056</f>
        <v>3.5444265000000037</v>
      </c>
      <c r="J2056" s="17" t="str">
        <f>OBV!F2056</f>
        <v>BULLISH</v>
      </c>
      <c r="K2056" s="17" t="str">
        <f>OBV!G2056</f>
        <v>NEUTRAL</v>
      </c>
      <c r="L2056" s="17" t="str">
        <f>OBV!H2056</f>
        <v>CONFIRMED BULLISH</v>
      </c>
    </row>
    <row r="2057" spans="1:12" ht="13.5" x14ac:dyDescent="0.25">
      <c r="A2057" s="3">
        <f>RSI!A2057</f>
        <v>44998</v>
      </c>
      <c r="B2057" s="2">
        <f>RSI!B2057</f>
        <v>3.5680000000000001</v>
      </c>
      <c r="C2057" s="2">
        <f>RSI!I2057</f>
        <v>64.014702019402762</v>
      </c>
      <c r="D2057" s="2">
        <f>MACD!E2057</f>
        <v>-3.9595224016537589E-2</v>
      </c>
      <c r="E2057" s="2">
        <f>MACD!F2057</f>
        <v>-2.7072297366537313E-2</v>
      </c>
      <c r="F2057" s="2">
        <f>'Moving Avg'!D2057</f>
        <v>3.5362999999999998</v>
      </c>
      <c r="G2057" s="2">
        <f>'Moving Avg'!F2057</f>
        <v>3.4804499999999998</v>
      </c>
      <c r="H2057" s="2">
        <f>'Moving Avg'!G2057</f>
        <v>3.4279339999999987</v>
      </c>
      <c r="I2057" s="2">
        <f>'Moving Avg'!H2057</f>
        <v>3.545203000000003</v>
      </c>
      <c r="J2057" s="17" t="str">
        <f>OBV!F2057</f>
        <v>BULLISH</v>
      </c>
      <c r="K2057" s="17" t="str">
        <f>OBV!G2057</f>
        <v>NEUTRAL</v>
      </c>
      <c r="L2057" s="17" t="str">
        <f>OBV!H2057</f>
        <v>CONFIRMED BULLISH</v>
      </c>
    </row>
    <row r="2058" spans="1:12" ht="13.5" x14ac:dyDescent="0.25">
      <c r="A2058" s="3">
        <f>RSI!A2058</f>
        <v>44999</v>
      </c>
      <c r="B2058" s="2">
        <f>RSI!B2058</f>
        <v>3.6097000000000001</v>
      </c>
      <c r="C2058" s="2">
        <f>RSI!I2058</f>
        <v>68.323838915764071</v>
      </c>
      <c r="D2058" s="2">
        <f>MACD!E2058</f>
        <v>-4.524743641142992E-2</v>
      </c>
      <c r="E2058" s="2">
        <f>MACD!F2058</f>
        <v>-3.0707325175515835E-2</v>
      </c>
      <c r="F2058" s="2">
        <f>'Moving Avg'!D2058</f>
        <v>3.5529799999999994</v>
      </c>
      <c r="G2058" s="2">
        <f>'Moving Avg'!F2058</f>
        <v>3.4892050000000006</v>
      </c>
      <c r="H2058" s="2">
        <f>'Moving Avg'!G2058</f>
        <v>3.4322699999999986</v>
      </c>
      <c r="I2058" s="2">
        <f>'Moving Avg'!H2058</f>
        <v>3.546188000000003</v>
      </c>
      <c r="J2058" s="17" t="str">
        <f>OBV!F2058</f>
        <v>BULLISH</v>
      </c>
      <c r="K2058" s="17" t="str">
        <f>OBV!G2058</f>
        <v>NEUTRAL</v>
      </c>
      <c r="L2058" s="17" t="str">
        <f>OBV!H2058</f>
        <v>CONFIRMED BULLISH</v>
      </c>
    </row>
    <row r="2059" spans="1:12" ht="13.5" x14ac:dyDescent="0.25">
      <c r="A2059" s="3">
        <f>RSI!A2059</f>
        <v>45000</v>
      </c>
      <c r="B2059" s="2">
        <f>RSI!B2059</f>
        <v>3.6597</v>
      </c>
      <c r="C2059" s="2">
        <f>RSI!I2059</f>
        <v>72.565879868234134</v>
      </c>
      <c r="D2059" s="2">
        <f>MACD!E2059</f>
        <v>-4.9341364226101359E-2</v>
      </c>
      <c r="E2059" s="2">
        <f>MACD!F2059</f>
        <v>-3.4434132985632943E-2</v>
      </c>
      <c r="F2059" s="2">
        <f>'Moving Avg'!D2059</f>
        <v>3.5846600000000004</v>
      </c>
      <c r="G2059" s="2">
        <f>'Moving Avg'!F2059</f>
        <v>3.4992100000000002</v>
      </c>
      <c r="H2059" s="2">
        <f>'Moving Avg'!G2059</f>
        <v>3.4384399999999995</v>
      </c>
      <c r="I2059" s="2">
        <f>'Moving Avg'!H2059</f>
        <v>3.5475010000000036</v>
      </c>
      <c r="J2059" s="17" t="str">
        <f>OBV!F2059</f>
        <v>BULLISH</v>
      </c>
      <c r="K2059" s="17" t="str">
        <f>OBV!G2059</f>
        <v>STRONG</v>
      </c>
      <c r="L2059" s="17" t="str">
        <f>OBV!H2059</f>
        <v>CONFIRMED BULLISH</v>
      </c>
    </row>
    <row r="2060" spans="1:12" ht="13.5" x14ac:dyDescent="0.25">
      <c r="A2060" s="3">
        <f>RSI!A2060</f>
        <v>45001</v>
      </c>
      <c r="B2060" s="2">
        <f>RSI!B2060</f>
        <v>3.6680000000000001</v>
      </c>
      <c r="C2060" s="2">
        <f>RSI!I2060</f>
        <v>73.207312952879306</v>
      </c>
      <c r="D2060" s="2">
        <f>MACD!E2060</f>
        <v>-5.1837275029891217E-2</v>
      </c>
      <c r="E2060" s="2">
        <f>MACD!F2060</f>
        <v>-3.7914761394484603E-2</v>
      </c>
      <c r="F2060" s="2">
        <f>'Moving Avg'!D2060</f>
        <v>3.6130000000000004</v>
      </c>
      <c r="G2060" s="2">
        <f>'Moving Avg'!F2060</f>
        <v>3.5125450000000003</v>
      </c>
      <c r="H2060" s="2">
        <f>'Moving Avg'!G2060</f>
        <v>3.4451079999999989</v>
      </c>
      <c r="I2060" s="2">
        <f>'Moving Avg'!H2060</f>
        <v>3.5489330000000034</v>
      </c>
      <c r="J2060" s="17" t="str">
        <f>OBV!F2060</f>
        <v>BULLISH</v>
      </c>
      <c r="K2060" s="17" t="str">
        <f>OBV!G2060</f>
        <v>STRONG</v>
      </c>
      <c r="L2060" s="17" t="str">
        <f>OBV!H2060</f>
        <v>CONFIRMED BULLISH</v>
      </c>
    </row>
    <row r="2061" spans="1:12" ht="13.5" x14ac:dyDescent="0.25">
      <c r="A2061" s="3">
        <f>RSI!A2061</f>
        <v>45002</v>
      </c>
      <c r="B2061" s="2">
        <f>RSI!B2061</f>
        <v>3.6263000000000001</v>
      </c>
      <c r="C2061" s="2">
        <f>RSI!I2061</f>
        <v>64.986309321213668</v>
      </c>
      <c r="D2061" s="2">
        <f>MACD!E2061</f>
        <v>-5.439176611514096E-2</v>
      </c>
      <c r="E2061" s="2">
        <f>MACD!F2061</f>
        <v>-4.121016233861588E-2</v>
      </c>
      <c r="F2061" s="2">
        <f>'Moving Avg'!D2061</f>
        <v>3.6263399999999999</v>
      </c>
      <c r="G2061" s="2">
        <f>'Moving Avg'!F2061</f>
        <v>3.5229650000000006</v>
      </c>
      <c r="H2061" s="2">
        <f>'Moving Avg'!G2061</f>
        <v>3.4509419999999991</v>
      </c>
      <c r="I2061" s="2">
        <f>'Moving Avg'!H2061</f>
        <v>3.5501180000000034</v>
      </c>
      <c r="J2061" s="17" t="str">
        <f>OBV!F2061</f>
        <v>BULLISH</v>
      </c>
      <c r="K2061" s="17" t="str">
        <f>OBV!G2061</f>
        <v>STRONG</v>
      </c>
      <c r="L2061" s="17" t="str">
        <f>OBV!H2061</f>
        <v>CONFIRMED BULLISH</v>
      </c>
    </row>
    <row r="2062" spans="1:12" ht="13.5" x14ac:dyDescent="0.25">
      <c r="A2062" s="3">
        <f>RSI!A2062</f>
        <v>45006</v>
      </c>
      <c r="B2062" s="2">
        <f>RSI!B2062</f>
        <v>3.6597</v>
      </c>
      <c r="C2062" s="2">
        <f>RSI!I2062</f>
        <v>68.078386358737959</v>
      </c>
      <c r="D2062" s="2">
        <f>MACD!E2062</f>
        <v>-5.5825720485463304E-2</v>
      </c>
      <c r="E2062" s="2">
        <f>MACD!F2062</f>
        <v>-4.4133273967985366E-2</v>
      </c>
      <c r="F2062" s="2">
        <f>'Moving Avg'!D2062</f>
        <v>3.6446800000000001</v>
      </c>
      <c r="G2062" s="2">
        <f>'Moving Avg'!F2062</f>
        <v>3.533385</v>
      </c>
      <c r="H2062" s="2">
        <f>'Moving Avg'!G2062</f>
        <v>3.4574439999999989</v>
      </c>
      <c r="I2062" s="2">
        <f>'Moving Avg'!H2062</f>
        <v>3.5515085000000037</v>
      </c>
      <c r="J2062" s="17" t="str">
        <f>OBV!F2062</f>
        <v>BULLISH</v>
      </c>
      <c r="K2062" s="17" t="str">
        <f>OBV!G2062</f>
        <v>STRONG</v>
      </c>
      <c r="L2062" s="17" t="str">
        <f>OBV!H2062</f>
        <v>CONFIRMED BULLISH</v>
      </c>
    </row>
    <row r="2063" spans="1:12" ht="13.5" x14ac:dyDescent="0.25">
      <c r="A2063" s="3">
        <f>RSI!A2063</f>
        <v>45007</v>
      </c>
      <c r="B2063" s="2">
        <f>RSI!B2063</f>
        <v>3.6513</v>
      </c>
      <c r="C2063" s="2">
        <f>RSI!I2063</f>
        <v>66.488105341668529</v>
      </c>
      <c r="D2063" s="2">
        <f>MACD!E2063</f>
        <v>-5.7211004160382384E-2</v>
      </c>
      <c r="E2063" s="2">
        <f>MACD!F2063</f>
        <v>-4.674882000646477E-2</v>
      </c>
      <c r="F2063" s="2">
        <f>'Moving Avg'!D2063</f>
        <v>3.653</v>
      </c>
      <c r="G2063" s="2">
        <f>'Moving Avg'!F2063</f>
        <v>3.5429700000000004</v>
      </c>
      <c r="H2063" s="2">
        <f>'Moving Avg'!G2063</f>
        <v>3.4639459999999991</v>
      </c>
      <c r="I2063" s="2">
        <f>'Moving Avg'!H2063</f>
        <v>3.553051500000004</v>
      </c>
      <c r="J2063" s="17" t="str">
        <f>OBV!F2063</f>
        <v>BULLISH</v>
      </c>
      <c r="K2063" s="17" t="str">
        <f>OBV!G2063</f>
        <v>STRONG</v>
      </c>
      <c r="L2063" s="17" t="str">
        <f>OBV!H2063</f>
        <v>CONFIRMED BULLISH</v>
      </c>
    </row>
    <row r="2064" spans="1:12" ht="13.5" x14ac:dyDescent="0.25">
      <c r="A2064" s="3">
        <f>RSI!A2064</f>
        <v>45008</v>
      </c>
      <c r="B2064" s="2">
        <f>RSI!B2064</f>
        <v>3.6513</v>
      </c>
      <c r="C2064" s="2">
        <f>RSI!I2064</f>
        <v>66.488105341668529</v>
      </c>
      <c r="D2064" s="2">
        <f>MACD!E2064</f>
        <v>-6.2915018388192578E-2</v>
      </c>
      <c r="E2064" s="2">
        <f>MACD!F2064</f>
        <v>-4.9982059682810331E-2</v>
      </c>
      <c r="F2064" s="2">
        <f>'Moving Avg'!D2064</f>
        <v>3.6513199999999997</v>
      </c>
      <c r="G2064" s="2">
        <f>'Moving Avg'!F2064</f>
        <v>3.5546400000000005</v>
      </c>
      <c r="H2064" s="2">
        <f>'Moving Avg'!G2064</f>
        <v>3.4702799999999989</v>
      </c>
      <c r="I2064" s="2">
        <f>'Moving Avg'!H2064</f>
        <v>3.5547500000000043</v>
      </c>
      <c r="J2064" s="17" t="str">
        <f>OBV!F2064</f>
        <v>BULLISH</v>
      </c>
      <c r="K2064" s="17" t="str">
        <f>OBV!G2064</f>
        <v>NEUTRAL</v>
      </c>
      <c r="L2064" s="17" t="str">
        <f>OBV!H2064</f>
        <v>BULLISH DIVERGENCE</v>
      </c>
    </row>
    <row r="2065" spans="1:12" ht="13.5" x14ac:dyDescent="0.25">
      <c r="A2065" s="3">
        <f>RSI!A2065</f>
        <v>45009</v>
      </c>
      <c r="B2065" s="2">
        <f>RSI!B2065</f>
        <v>3.6013000000000002</v>
      </c>
      <c r="C2065" s="2">
        <f>RSI!I2065</f>
        <v>57.255176939653737</v>
      </c>
      <c r="D2065" s="2">
        <f>MACD!E2065</f>
        <v>-6.0826539297295756E-2</v>
      </c>
      <c r="E2065" s="2">
        <f>MACD!F2065</f>
        <v>-5.2150955605707421E-2</v>
      </c>
      <c r="F2065" s="2">
        <f>'Moving Avg'!D2065</f>
        <v>3.6379800000000002</v>
      </c>
      <c r="G2065" s="2">
        <f>'Moving Avg'!F2065</f>
        <v>3.561725</v>
      </c>
      <c r="H2065" s="2">
        <f>'Moving Avg'!G2065</f>
        <v>3.4756139999999993</v>
      </c>
      <c r="I2065" s="2">
        <f>'Moving Avg'!H2065</f>
        <v>3.5562765000000041</v>
      </c>
      <c r="J2065" s="17" t="str">
        <f>OBV!F2065</f>
        <v>BEARISH</v>
      </c>
      <c r="K2065" s="17" t="str">
        <f>OBV!G2065</f>
        <v>NEUTRAL</v>
      </c>
      <c r="L2065" s="17" t="str">
        <f>OBV!H2065</f>
        <v>CONFIRMED BEARISH</v>
      </c>
    </row>
    <row r="2066" spans="1:12" ht="13.5" x14ac:dyDescent="0.25">
      <c r="A2066" s="3">
        <f>RSI!A2066</f>
        <v>45012</v>
      </c>
      <c r="B2066" s="2">
        <f>RSI!B2066</f>
        <v>3.6179999999999999</v>
      </c>
      <c r="C2066" s="2">
        <f>RSI!I2066</f>
        <v>59.288666684484973</v>
      </c>
      <c r="D2066" s="2">
        <f>MACD!E2066</f>
        <v>-5.5465747538931076E-2</v>
      </c>
      <c r="E2066" s="2">
        <f>MACD!F2066</f>
        <v>-5.2813913992352149E-2</v>
      </c>
      <c r="F2066" s="2">
        <f>'Moving Avg'!D2066</f>
        <v>3.63632</v>
      </c>
      <c r="G2066" s="2">
        <f>'Moving Avg'!F2066</f>
        <v>3.5708949999999993</v>
      </c>
      <c r="H2066" s="2">
        <f>'Moving Avg'!G2066</f>
        <v>3.4804499999999994</v>
      </c>
      <c r="I2066" s="2">
        <f>'Moving Avg'!H2066</f>
        <v>3.5578865000000039</v>
      </c>
      <c r="J2066" s="17" t="str">
        <f>OBV!F2066</f>
        <v>BEARISH</v>
      </c>
      <c r="K2066" s="17" t="str">
        <f>OBV!G2066</f>
        <v>NEUTRAL</v>
      </c>
      <c r="L2066" s="17" t="str">
        <f>OBV!H2066</f>
        <v>CONFIRMED BEARISH</v>
      </c>
    </row>
    <row r="2067" spans="1:12" ht="13.5" x14ac:dyDescent="0.25">
      <c r="A2067" s="3">
        <f>RSI!A2067</f>
        <v>45013</v>
      </c>
      <c r="B2067" s="2">
        <f>RSI!B2067</f>
        <v>3.6263000000000001</v>
      </c>
      <c r="C2067" s="2">
        <f>RSI!I2067</f>
        <v>60.299548112141743</v>
      </c>
      <c r="D2067" s="2">
        <f>MACD!E2067</f>
        <v>-5.0621642912987763E-2</v>
      </c>
      <c r="E2067" s="2">
        <f>MACD!F2067</f>
        <v>-5.2375459776479276E-2</v>
      </c>
      <c r="F2067" s="2">
        <f>'Moving Avg'!D2067</f>
        <v>3.6296399999999998</v>
      </c>
      <c r="G2067" s="2">
        <f>'Moving Avg'!F2067</f>
        <v>3.5783949999999995</v>
      </c>
      <c r="H2067" s="2">
        <f>'Moving Avg'!G2067</f>
        <v>3.4862839999999995</v>
      </c>
      <c r="I2067" s="2">
        <f>'Moving Avg'!H2067</f>
        <v>3.5594990000000046</v>
      </c>
      <c r="J2067" s="17" t="str">
        <f>OBV!F2067</f>
        <v>BULLISH</v>
      </c>
      <c r="K2067" s="17" t="str">
        <f>OBV!G2067</f>
        <v>NEUTRAL</v>
      </c>
      <c r="L2067" s="17" t="str">
        <f>OBV!H2067</f>
        <v>BULLISH DIVERGENCE</v>
      </c>
    </row>
    <row r="2068" spans="1:12" ht="13.5" x14ac:dyDescent="0.25">
      <c r="A2068" s="3">
        <f>RSI!A2068</f>
        <v>45014</v>
      </c>
      <c r="B2068" s="2">
        <f>RSI!B2068</f>
        <v>3.6179999999999999</v>
      </c>
      <c r="C2068" s="2">
        <f>RSI!I2068</f>
        <v>58.729102364343802</v>
      </c>
      <c r="D2068" s="2">
        <f>MACD!E2068</f>
        <v>-3.9883707460605322E-2</v>
      </c>
      <c r="E2068" s="2">
        <f>MACD!F2068</f>
        <v>-4.9877109313304482E-2</v>
      </c>
      <c r="F2068" s="2">
        <f>'Moving Avg'!D2068</f>
        <v>3.6229799999999996</v>
      </c>
      <c r="G2068" s="2">
        <f>'Moving Avg'!F2068</f>
        <v>3.5858999999999996</v>
      </c>
      <c r="H2068" s="2">
        <f>'Moving Avg'!G2068</f>
        <v>3.4919519999999999</v>
      </c>
      <c r="I2068" s="2">
        <f>'Moving Avg'!H2068</f>
        <v>3.5610310000000052</v>
      </c>
      <c r="J2068" s="17" t="str">
        <f>OBV!F2068</f>
        <v>BULLISH</v>
      </c>
      <c r="K2068" s="17" t="str">
        <f>OBV!G2068</f>
        <v>NEUTRAL</v>
      </c>
      <c r="L2068" s="17" t="str">
        <f>OBV!H2068</f>
        <v>BULLISH DIVERGENCE</v>
      </c>
    </row>
    <row r="2069" spans="1:12" ht="13.5" x14ac:dyDescent="0.25">
      <c r="A2069" s="3">
        <f>RSI!A2069</f>
        <v>45015</v>
      </c>
      <c r="B2069" s="2">
        <f>RSI!B2069</f>
        <v>3.6179999999999999</v>
      </c>
      <c r="C2069" s="2">
        <f>RSI!I2069</f>
        <v>58.729102364343802</v>
      </c>
      <c r="D2069" s="2">
        <f>MACD!E2069</f>
        <v>-2.3418559086680002E-2</v>
      </c>
      <c r="E2069" s="2">
        <f>MACD!F2069</f>
        <v>-4.4585399267979595E-2</v>
      </c>
      <c r="F2069" s="2">
        <f>'Moving Avg'!D2069</f>
        <v>3.6163200000000004</v>
      </c>
      <c r="G2069" s="2">
        <f>'Moving Avg'!F2069</f>
        <v>3.591734999999999</v>
      </c>
      <c r="H2069" s="2">
        <f>'Moving Avg'!G2069</f>
        <v>3.4967879999999996</v>
      </c>
      <c r="I2069" s="2">
        <f>'Moving Avg'!H2069</f>
        <v>3.5625630000000053</v>
      </c>
      <c r="J2069" s="17" t="str">
        <f>OBV!F2069</f>
        <v>BULLISH</v>
      </c>
      <c r="K2069" s="17" t="str">
        <f>OBV!G2069</f>
        <v>NEUTRAL</v>
      </c>
      <c r="L2069" s="17" t="str">
        <f>OBV!H2069</f>
        <v>BULLISH DIVERGENCE</v>
      </c>
    </row>
    <row r="2070" spans="1:12" ht="13.5" x14ac:dyDescent="0.25">
      <c r="A2070" s="3">
        <f>RSI!A2070</f>
        <v>45016</v>
      </c>
      <c r="B2070" s="2">
        <f>RSI!B2070</f>
        <v>3.593</v>
      </c>
      <c r="C2070" s="2">
        <f>RSI!I2070</f>
        <v>53.831571084540734</v>
      </c>
      <c r="D2070" s="2">
        <f>MACD!E2070</f>
        <v>-6.6476472941556786E-3</v>
      </c>
      <c r="E2070" s="2">
        <f>MACD!F2070</f>
        <v>-3.6997848873214813E-2</v>
      </c>
      <c r="F2070" s="2">
        <f>'Moving Avg'!D2070</f>
        <v>3.6146599999999998</v>
      </c>
      <c r="G2070" s="2">
        <f>'Moving Avg'!F2070</f>
        <v>3.595485</v>
      </c>
      <c r="H2070" s="2">
        <f>'Moving Avg'!G2070</f>
        <v>3.5019559999999994</v>
      </c>
      <c r="I2070" s="2">
        <f>'Moving Avg'!H2070</f>
        <v>3.5638145000000052</v>
      </c>
      <c r="J2070" s="17" t="str">
        <f>OBV!F2070</f>
        <v>BULLISH</v>
      </c>
      <c r="K2070" s="17" t="str">
        <f>OBV!G2070</f>
        <v>NEUTRAL</v>
      </c>
      <c r="L2070" s="17" t="str">
        <f>OBV!H2070</f>
        <v>BULLISH DIVERGENCE</v>
      </c>
    </row>
    <row r="2071" spans="1:12" ht="13.5" x14ac:dyDescent="0.25">
      <c r="A2071" s="3">
        <f>RSI!A2071</f>
        <v>45019</v>
      </c>
      <c r="B2071" s="2">
        <f>RSI!B2071</f>
        <v>3.6513</v>
      </c>
      <c r="C2071" s="2">
        <f>RSI!I2071</f>
        <v>61.826263450998624</v>
      </c>
      <c r="D2071" s="2">
        <f>MACD!E2071</f>
        <v>-3.3114896527859372E-3</v>
      </c>
      <c r="E2071" s="2">
        <f>MACD!F2071</f>
        <v>-3.0260577029129036E-2</v>
      </c>
      <c r="F2071" s="2">
        <f>'Moving Avg'!D2071</f>
        <v>3.6213199999999999</v>
      </c>
      <c r="G2071" s="2">
        <f>'Moving Avg'!F2071</f>
        <v>3.6029850000000012</v>
      </c>
      <c r="H2071" s="2">
        <f>'Moving Avg'!G2071</f>
        <v>3.5082899999999988</v>
      </c>
      <c r="I2071" s="2">
        <f>'Moving Avg'!H2071</f>
        <v>3.5653575000000051</v>
      </c>
      <c r="J2071" s="17" t="str">
        <f>OBV!F2071</f>
        <v>BULLISH</v>
      </c>
      <c r="K2071" s="17" t="str">
        <f>OBV!G2071</f>
        <v>NEUTRAL</v>
      </c>
      <c r="L2071" s="17" t="str">
        <f>OBV!H2071</f>
        <v>CONFIRMED BULLISH</v>
      </c>
    </row>
    <row r="2072" spans="1:12" ht="13.5" x14ac:dyDescent="0.25">
      <c r="A2072" s="3">
        <f>RSI!A2072</f>
        <v>45020</v>
      </c>
      <c r="B2072" s="2">
        <f>RSI!B2072</f>
        <v>3.6347</v>
      </c>
      <c r="C2072" s="2">
        <f>RSI!I2072</f>
        <v>58.708917847751017</v>
      </c>
      <c r="D2072" s="2">
        <f>MACD!E2072</f>
        <v>5.4232377260969855E-3</v>
      </c>
      <c r="E2072" s="2">
        <f>MACD!F2072</f>
        <v>-2.3123814078083831E-2</v>
      </c>
      <c r="F2072" s="2">
        <f>'Moving Avg'!D2072</f>
        <v>3.6229999999999998</v>
      </c>
      <c r="G2072" s="2">
        <f>'Moving Avg'!F2072</f>
        <v>3.6084050000000003</v>
      </c>
      <c r="H2072" s="2">
        <f>'Moving Avg'!G2072</f>
        <v>3.5142919999999993</v>
      </c>
      <c r="I2072" s="2">
        <f>'Moving Avg'!H2072</f>
        <v>3.5667785000000047</v>
      </c>
      <c r="J2072" s="17" t="str">
        <f>OBV!F2072</f>
        <v>BEARISH</v>
      </c>
      <c r="K2072" s="17" t="str">
        <f>OBV!G2072</f>
        <v>NEUTRAL</v>
      </c>
      <c r="L2072" s="17" t="str">
        <f>OBV!H2072</f>
        <v>BEARISH DIVERGENCE</v>
      </c>
    </row>
    <row r="2073" spans="1:12" ht="13.5" x14ac:dyDescent="0.25">
      <c r="A2073" s="3">
        <f>RSI!A2073</f>
        <v>45021</v>
      </c>
      <c r="B2073" s="2">
        <f>RSI!B2073</f>
        <v>3.6263000000000001</v>
      </c>
      <c r="C2073" s="2">
        <f>RSI!I2073</f>
        <v>57.138917169782111</v>
      </c>
      <c r="D2073" s="2">
        <f>MACD!E2073</f>
        <v>1.1819696638599275E-2</v>
      </c>
      <c r="E2073" s="2">
        <f>MACD!F2073</f>
        <v>-1.6135111934747211E-2</v>
      </c>
      <c r="F2073" s="2">
        <f>'Moving Avg'!D2073</f>
        <v>3.62466</v>
      </c>
      <c r="G2073" s="2">
        <f>'Moving Avg'!F2073</f>
        <v>3.6134050000000002</v>
      </c>
      <c r="H2073" s="2">
        <f>'Moving Avg'!G2073</f>
        <v>3.5192939999999986</v>
      </c>
      <c r="I2073" s="2">
        <f>'Moving Avg'!H2073</f>
        <v>3.5682355000000054</v>
      </c>
      <c r="J2073" s="17" t="str">
        <f>OBV!F2073</f>
        <v>BEARISH</v>
      </c>
      <c r="K2073" s="17" t="str">
        <f>OBV!G2073</f>
        <v>NEUTRAL</v>
      </c>
      <c r="L2073" s="17" t="str">
        <f>OBV!H2073</f>
        <v>BEARISH DIVERGENCE</v>
      </c>
    </row>
    <row r="2074" spans="1:12" ht="13.5" x14ac:dyDescent="0.25">
      <c r="A2074" s="3">
        <f>RSI!A2074</f>
        <v>45022</v>
      </c>
      <c r="B2074" s="2">
        <f>RSI!B2074</f>
        <v>3.5847000000000002</v>
      </c>
      <c r="C2074" s="2">
        <f>RSI!I2074</f>
        <v>50.006726878600389</v>
      </c>
      <c r="D2074" s="2">
        <f>MACD!E2074</f>
        <v>2.0062851665333614E-2</v>
      </c>
      <c r="E2074" s="2">
        <f>MACD!F2074</f>
        <v>-8.8955192147310465E-3</v>
      </c>
      <c r="F2074" s="2">
        <f>'Moving Avg'!D2074</f>
        <v>3.6179999999999999</v>
      </c>
      <c r="G2074" s="2">
        <f>'Moving Avg'!F2074</f>
        <v>3.6175750000000009</v>
      </c>
      <c r="H2074" s="2">
        <f>'Moving Avg'!G2074</f>
        <v>3.5236299999999994</v>
      </c>
      <c r="I2074" s="2">
        <f>'Moving Avg'!H2074</f>
        <v>3.5694065000000048</v>
      </c>
      <c r="J2074" s="17" t="str">
        <f>OBV!F2074</f>
        <v>BEARISH</v>
      </c>
      <c r="K2074" s="17" t="str">
        <f>OBV!G2074</f>
        <v>NEUTRAL</v>
      </c>
      <c r="L2074" s="17" t="str">
        <f>OBV!H2074</f>
        <v>CONFIRMED BEARISH</v>
      </c>
    </row>
    <row r="2075" spans="1:12" ht="13.5" x14ac:dyDescent="0.25">
      <c r="A2075" s="3">
        <f>RSI!A2075</f>
        <v>45023</v>
      </c>
      <c r="B2075" s="2">
        <f>RSI!B2075</f>
        <v>3.6179999999999999</v>
      </c>
      <c r="C2075" s="2">
        <f>RSI!I2075</f>
        <v>54.863566291664483</v>
      </c>
      <c r="D2075" s="2">
        <f>MACD!E2075</f>
        <v>1.6892527522002432E-2</v>
      </c>
      <c r="E2075" s="2">
        <f>MACD!F2075</f>
        <v>-3.7379098673843507E-3</v>
      </c>
      <c r="F2075" s="2">
        <f>'Moving Avg'!D2075</f>
        <v>3.6229999999999998</v>
      </c>
      <c r="G2075" s="2">
        <f>'Moving Avg'!F2075</f>
        <v>3.62216</v>
      </c>
      <c r="H2075" s="2">
        <f>'Moving Avg'!G2075</f>
        <v>3.5276319999999992</v>
      </c>
      <c r="I2075" s="2">
        <f>'Moving Avg'!H2075</f>
        <v>3.5706665000000051</v>
      </c>
      <c r="J2075" s="17" t="str">
        <f>OBV!F2075</f>
        <v>BEARISH</v>
      </c>
      <c r="K2075" s="17" t="str">
        <f>OBV!G2075</f>
        <v>NEUTRAL</v>
      </c>
      <c r="L2075" s="17" t="str">
        <f>OBV!H2075</f>
        <v>BEARISH DIVERGENCE</v>
      </c>
    </row>
    <row r="2076" spans="1:12" ht="13.5" x14ac:dyDescent="0.25">
      <c r="A2076" s="3">
        <f>RSI!A2076</f>
        <v>45026</v>
      </c>
      <c r="B2076" s="2">
        <f>RSI!B2076</f>
        <v>3.6597</v>
      </c>
      <c r="C2076" s="2">
        <f>RSI!I2076</f>
        <v>60.092074884964234</v>
      </c>
      <c r="D2076" s="2">
        <f>MACD!E2076</f>
        <v>1.3506176383814239E-2</v>
      </c>
      <c r="E2076" s="2">
        <f>MACD!F2076</f>
        <v>-2.8909261714463261E-4</v>
      </c>
      <c r="F2076" s="2">
        <f>'Moving Avg'!D2076</f>
        <v>3.6246800000000001</v>
      </c>
      <c r="G2076" s="2">
        <f>'Moving Avg'!F2076</f>
        <v>3.6271650000000002</v>
      </c>
      <c r="H2076" s="2">
        <f>'Moving Avg'!G2076</f>
        <v>3.5316339999999995</v>
      </c>
      <c r="I2076" s="2">
        <f>'Moving Avg'!H2076</f>
        <v>3.5722905000000047</v>
      </c>
      <c r="J2076" s="17" t="str">
        <f>OBV!F2076</f>
        <v>BEARISH</v>
      </c>
      <c r="K2076" s="17" t="str">
        <f>OBV!G2076</f>
        <v>NEUTRAL</v>
      </c>
      <c r="L2076" s="17" t="str">
        <f>OBV!H2076</f>
        <v>BEARISH DIVERGENCE</v>
      </c>
    </row>
    <row r="2077" spans="1:12" ht="13.5" x14ac:dyDescent="0.25">
      <c r="A2077" s="3">
        <f>RSI!A2077</f>
        <v>45027</v>
      </c>
      <c r="B2077" s="2">
        <f>RSI!B2077</f>
        <v>3.593</v>
      </c>
      <c r="C2077" s="2">
        <f>RSI!I2077</f>
        <v>50.096026942379666</v>
      </c>
      <c r="D2077" s="2">
        <f>MACD!E2077</f>
        <v>1.6441585875161202E-2</v>
      </c>
      <c r="E2077" s="2">
        <f>MACD!F2077</f>
        <v>3.0570430813165344E-3</v>
      </c>
      <c r="F2077" s="2">
        <f>'Moving Avg'!D2077</f>
        <v>3.6163400000000001</v>
      </c>
      <c r="G2077" s="2">
        <f>'Moving Avg'!F2077</f>
        <v>3.6284150000000004</v>
      </c>
      <c r="H2077" s="2">
        <f>'Moving Avg'!G2077</f>
        <v>3.5343019999999994</v>
      </c>
      <c r="I2077" s="2">
        <f>'Moving Avg'!H2077</f>
        <v>3.5735810000000043</v>
      </c>
      <c r="J2077" s="17" t="str">
        <f>OBV!F2077</f>
        <v>BULLISH</v>
      </c>
      <c r="K2077" s="17" t="str">
        <f>OBV!G2077</f>
        <v>NEUTRAL</v>
      </c>
      <c r="L2077" s="17" t="str">
        <f>OBV!H2077</f>
        <v>BULLISH DIVERGENCE</v>
      </c>
    </row>
    <row r="2078" spans="1:12" ht="13.5" x14ac:dyDescent="0.25">
      <c r="A2078" s="3">
        <f>RSI!A2078</f>
        <v>45028</v>
      </c>
      <c r="B2078" s="2">
        <f>RSI!B2078</f>
        <v>3.6597</v>
      </c>
      <c r="C2078" s="2">
        <f>RSI!I2078</f>
        <v>57.677700337681372</v>
      </c>
      <c r="D2078" s="2">
        <f>MACD!E2078</f>
        <v>1.2715862988038396E-2</v>
      </c>
      <c r="E2078" s="2">
        <f>MACD!F2078</f>
        <v>4.9888070626609073E-3</v>
      </c>
      <c r="F2078" s="2">
        <f>'Moving Avg'!D2078</f>
        <v>3.6230200000000004</v>
      </c>
      <c r="G2078" s="2">
        <f>'Moving Avg'!F2078</f>
        <v>3.6309150000000003</v>
      </c>
      <c r="H2078" s="2">
        <f>'Moving Avg'!G2078</f>
        <v>3.5383039999999992</v>
      </c>
      <c r="I2078" s="2">
        <f>'Moving Avg'!H2078</f>
        <v>3.5750495000000044</v>
      </c>
      <c r="J2078" s="17" t="str">
        <f>OBV!F2078</f>
        <v>BULLISH</v>
      </c>
      <c r="K2078" s="17" t="str">
        <f>OBV!G2078</f>
        <v>NEUTRAL</v>
      </c>
      <c r="L2078" s="17" t="str">
        <f>OBV!H2078</f>
        <v>CONFIRMED BULLISH</v>
      </c>
    </row>
    <row r="2079" spans="1:12" ht="13.5" x14ac:dyDescent="0.25">
      <c r="A2079" s="3">
        <f>RSI!A2079</f>
        <v>45029</v>
      </c>
      <c r="B2079" s="2">
        <f>RSI!B2079</f>
        <v>3.6429999999999998</v>
      </c>
      <c r="C2079" s="2">
        <f>RSI!I2079</f>
        <v>55.407953702949598</v>
      </c>
      <c r="D2079" s="2">
        <f>MACD!E2079</f>
        <v>1.0413762572337504E-2</v>
      </c>
      <c r="E2079" s="2">
        <f>MACD!F2079</f>
        <v>6.0737981645962273E-3</v>
      </c>
      <c r="F2079" s="2">
        <f>'Moving Avg'!D2079</f>
        <v>3.6346800000000004</v>
      </c>
      <c r="G2079" s="2">
        <f>'Moving Avg'!F2079</f>
        <v>3.6300800000000004</v>
      </c>
      <c r="H2079" s="2">
        <f>'Moving Avg'!G2079</f>
        <v>3.5416379999999994</v>
      </c>
      <c r="I2079" s="2">
        <f>'Moving Avg'!H2079</f>
        <v>3.5764345000000048</v>
      </c>
      <c r="J2079" s="17" t="str">
        <f>OBV!F2079</f>
        <v>BULLISH</v>
      </c>
      <c r="K2079" s="17" t="str">
        <f>OBV!G2079</f>
        <v>NEUTRAL</v>
      </c>
      <c r="L2079" s="17" t="str">
        <f>OBV!H2079</f>
        <v>CONFIRMED BULLISH</v>
      </c>
    </row>
    <row r="2080" spans="1:12" ht="13.5" x14ac:dyDescent="0.25">
      <c r="A2080" s="3">
        <f>RSI!A2080</f>
        <v>45030</v>
      </c>
      <c r="B2080" s="2">
        <f>RSI!B2080</f>
        <v>3.5847000000000002</v>
      </c>
      <c r="C2080" s="2">
        <f>RSI!I2080</f>
        <v>48.266995695965633</v>
      </c>
      <c r="D2080" s="2">
        <f>MACD!E2080</f>
        <v>8.6789116760210838E-3</v>
      </c>
      <c r="E2080" s="2">
        <f>MACD!F2080</f>
        <v>6.5948208668811991E-3</v>
      </c>
      <c r="F2080" s="2">
        <f>'Moving Avg'!D2080</f>
        <v>3.6280200000000002</v>
      </c>
      <c r="G2080" s="2">
        <f>'Moving Avg'!F2080</f>
        <v>3.625915</v>
      </c>
      <c r="H2080" s="2">
        <f>'Moving Avg'!G2080</f>
        <v>3.5434719999999995</v>
      </c>
      <c r="I2080" s="2">
        <f>'Moving Avg'!H2080</f>
        <v>3.5777610000000051</v>
      </c>
      <c r="J2080" s="17" t="str">
        <f>OBV!F2080</f>
        <v>BEARISH</v>
      </c>
      <c r="K2080" s="17" t="str">
        <f>OBV!G2080</f>
        <v>NEUTRAL</v>
      </c>
      <c r="L2080" s="17" t="str">
        <f>OBV!H2080</f>
        <v>CONFIRMED BEARISH</v>
      </c>
    </row>
    <row r="2081" spans="1:12" ht="13.5" x14ac:dyDescent="0.25">
      <c r="A2081" s="3">
        <f>RSI!A2081</f>
        <v>45033</v>
      </c>
      <c r="B2081" s="2">
        <f>RSI!B2081</f>
        <v>3.5847000000000002</v>
      </c>
      <c r="C2081" s="2">
        <f>RSI!I2081</f>
        <v>48.266995695965633</v>
      </c>
      <c r="D2081" s="2">
        <f>MACD!E2081</f>
        <v>1.6284610698268143E-2</v>
      </c>
      <c r="E2081" s="2">
        <f>MACD!F2081</f>
        <v>8.5327788331585885E-3</v>
      </c>
      <c r="F2081" s="2">
        <f>'Moving Avg'!D2081</f>
        <v>3.6130200000000001</v>
      </c>
      <c r="G2081" s="2">
        <f>'Moving Avg'!F2081</f>
        <v>3.6238349999999997</v>
      </c>
      <c r="H2081" s="2">
        <f>'Moving Avg'!G2081</f>
        <v>3.5464739999999995</v>
      </c>
      <c r="I2081" s="2">
        <f>'Moving Avg'!H2081</f>
        <v>3.5788545000000052</v>
      </c>
      <c r="J2081" s="17" t="str">
        <f>OBV!F2081</f>
        <v>BEARISH</v>
      </c>
      <c r="K2081" s="17" t="str">
        <f>OBV!G2081</f>
        <v>NEUTRAL</v>
      </c>
      <c r="L2081" s="17" t="str">
        <f>OBV!H2081</f>
        <v>CONFIRMED BEARISH</v>
      </c>
    </row>
    <row r="2082" spans="1:12" ht="13.5" x14ac:dyDescent="0.25">
      <c r="A2082" s="3">
        <f>RSI!A2082</f>
        <v>45034</v>
      </c>
      <c r="B2082" s="2">
        <f>RSI!B2082</f>
        <v>3.7930999999999999</v>
      </c>
      <c r="C2082" s="2">
        <f>RSI!I2082</f>
        <v>66.282279299390183</v>
      </c>
      <c r="D2082" s="2">
        <f>MACD!E2082</f>
        <v>4.8260032575986322E-3</v>
      </c>
      <c r="E2082" s="2">
        <f>MACD!F2082</f>
        <v>7.7914237180465975E-3</v>
      </c>
      <c r="F2082" s="2">
        <f>'Moving Avg'!D2082</f>
        <v>3.6530399999999998</v>
      </c>
      <c r="G2082" s="2">
        <f>'Moving Avg'!F2082</f>
        <v>3.6305049999999994</v>
      </c>
      <c r="H2082" s="2">
        <f>'Moving Avg'!G2082</f>
        <v>3.552476</v>
      </c>
      <c r="I2082" s="2">
        <f>'Moving Avg'!H2082</f>
        <v>3.5809900000000043</v>
      </c>
      <c r="J2082" s="17" t="str">
        <f>OBV!F2082</f>
        <v>BULLISH</v>
      </c>
      <c r="K2082" s="17" t="str">
        <f>OBV!G2082</f>
        <v>NEUTRAL</v>
      </c>
      <c r="L2082" s="17" t="str">
        <f>OBV!H2082</f>
        <v>CONFIRMED BULLISH</v>
      </c>
    </row>
    <row r="2083" spans="1:12" ht="13.5" x14ac:dyDescent="0.25">
      <c r="A2083" s="3">
        <f>RSI!A2083</f>
        <v>45035</v>
      </c>
      <c r="B2083" s="2">
        <f>RSI!B2083</f>
        <v>3.8180999999999998</v>
      </c>
      <c r="C2083" s="2">
        <f>RSI!I2083</f>
        <v>67.7338798599868</v>
      </c>
      <c r="D2083" s="2">
        <f>MACD!E2083</f>
        <v>-9.1558231219299735E-3</v>
      </c>
      <c r="E2083" s="2">
        <f>MACD!F2083</f>
        <v>4.4019743500512834E-3</v>
      </c>
      <c r="F2083" s="2">
        <f>'Moving Avg'!D2083</f>
        <v>3.68472</v>
      </c>
      <c r="G2083" s="2">
        <f>'Moving Avg'!F2083</f>
        <v>3.6388449999999999</v>
      </c>
      <c r="H2083" s="2">
        <f>'Moving Avg'!G2083</f>
        <v>3.559645999999999</v>
      </c>
      <c r="I2083" s="2">
        <f>'Moving Avg'!H2083</f>
        <v>3.5834835000000038</v>
      </c>
      <c r="J2083" s="17" t="str">
        <f>OBV!F2083</f>
        <v>BULLISH</v>
      </c>
      <c r="K2083" s="17" t="str">
        <f>OBV!G2083</f>
        <v>NEUTRAL</v>
      </c>
      <c r="L2083" s="17" t="str">
        <f>OBV!H2083</f>
        <v>CONFIRMED BULLISH</v>
      </c>
    </row>
    <row r="2084" spans="1:12" ht="13.5" x14ac:dyDescent="0.25">
      <c r="A2084" s="3">
        <f>RSI!A2084</f>
        <v>45036</v>
      </c>
      <c r="B2084" s="2">
        <f>RSI!B2084</f>
        <v>3.8347000000000002</v>
      </c>
      <c r="C2084" s="2">
        <f>RSI!I2084</f>
        <v>68.697531937933348</v>
      </c>
      <c r="D2084" s="2">
        <f>MACD!E2084</f>
        <v>-2.9821290249800736E-2</v>
      </c>
      <c r="E2084" s="2">
        <f>MACD!F2084</f>
        <v>-2.4426785699191204E-3</v>
      </c>
      <c r="F2084" s="2">
        <f>'Moving Avg'!D2084</f>
        <v>3.7230600000000003</v>
      </c>
      <c r="G2084" s="2">
        <f>'Moving Avg'!F2084</f>
        <v>3.6480149999999996</v>
      </c>
      <c r="H2084" s="2">
        <f>'Moving Avg'!G2084</f>
        <v>3.5676479999999993</v>
      </c>
      <c r="I2084" s="2">
        <f>'Moving Avg'!H2084</f>
        <v>3.585788000000004</v>
      </c>
      <c r="J2084" s="17" t="str">
        <f>OBV!F2084</f>
        <v>BULLISH</v>
      </c>
      <c r="K2084" s="17" t="str">
        <f>OBV!G2084</f>
        <v>STRONG</v>
      </c>
      <c r="L2084" s="17" t="str">
        <f>OBV!H2084</f>
        <v>CONFIRMED BULLISH</v>
      </c>
    </row>
    <row r="2085" spans="1:12" ht="13.5" x14ac:dyDescent="0.25">
      <c r="A2085" s="3">
        <f>RSI!A2085</f>
        <v>45040</v>
      </c>
      <c r="B2085" s="2">
        <f>RSI!B2085</f>
        <v>3.8347000000000002</v>
      </c>
      <c r="C2085" s="2">
        <f>RSI!I2085</f>
        <v>68.697531937933348</v>
      </c>
      <c r="D2085" s="2">
        <f>MACD!E2085</f>
        <v>-4.3398265461097818E-2</v>
      </c>
      <c r="E2085" s="2">
        <f>MACD!F2085</f>
        <v>-1.0633795948154862E-2</v>
      </c>
      <c r="F2085" s="2">
        <f>'Moving Avg'!D2085</f>
        <v>3.7730600000000001</v>
      </c>
      <c r="G2085" s="2">
        <f>'Moving Avg'!F2085</f>
        <v>3.6596849999999996</v>
      </c>
      <c r="H2085" s="2">
        <f>'Moving Avg'!G2085</f>
        <v>3.5753159999999991</v>
      </c>
      <c r="I2085" s="2">
        <f>'Moving Avg'!H2085</f>
        <v>3.5880925000000041</v>
      </c>
      <c r="J2085" s="17" t="str">
        <f>OBV!F2085</f>
        <v>BULLISH</v>
      </c>
      <c r="K2085" s="17" t="str">
        <f>OBV!G2085</f>
        <v>STRONG</v>
      </c>
      <c r="L2085" s="17" t="str">
        <f>OBV!H2085</f>
        <v>CONFIRMED BULLISH</v>
      </c>
    </row>
    <row r="2086" spans="1:12" ht="13.5" x14ac:dyDescent="0.25">
      <c r="A2086" s="3">
        <f>RSI!A2086</f>
        <v>45041</v>
      </c>
      <c r="B2086" s="2">
        <f>RSI!B2086</f>
        <v>3.8347000000000002</v>
      </c>
      <c r="C2086" s="2">
        <f>RSI!I2086</f>
        <v>68.697531937933348</v>
      </c>
      <c r="D2086" s="2">
        <f>MACD!E2086</f>
        <v>-4.9595060678369496E-2</v>
      </c>
      <c r="E2086" s="2">
        <f>MACD!F2086</f>
        <v>-1.8426048894197793E-2</v>
      </c>
      <c r="F2086" s="2">
        <f>'Moving Avg'!D2086</f>
        <v>3.8230600000000003</v>
      </c>
      <c r="G2086" s="2">
        <f>'Moving Avg'!F2086</f>
        <v>3.6705200000000007</v>
      </c>
      <c r="H2086" s="2">
        <f>'Moving Avg'!G2086</f>
        <v>3.5836519999999989</v>
      </c>
      <c r="I2086" s="2">
        <f>'Moving Avg'!H2086</f>
        <v>3.5905525000000038</v>
      </c>
      <c r="J2086" s="17" t="str">
        <f>OBV!F2086</f>
        <v>BULLISH</v>
      </c>
      <c r="K2086" s="17" t="str">
        <f>OBV!G2086</f>
        <v>STRONG</v>
      </c>
      <c r="L2086" s="17" t="str">
        <f>OBV!H2086</f>
        <v>CONFIRMED BULLISH</v>
      </c>
    </row>
    <row r="2087" spans="1:12" ht="13.5" x14ac:dyDescent="0.25">
      <c r="A2087" s="3">
        <f>RSI!A2087</f>
        <v>45042</v>
      </c>
      <c r="B2087" s="2">
        <f>RSI!B2087</f>
        <v>3.7513999999999998</v>
      </c>
      <c r="C2087" s="2">
        <f>RSI!I2087</f>
        <v>57.866040813415083</v>
      </c>
      <c r="D2087" s="2">
        <f>MACD!E2087</f>
        <v>-5.9970383875053823E-2</v>
      </c>
      <c r="E2087" s="2">
        <f>MACD!F2087</f>
        <v>-2.6734915890368999E-2</v>
      </c>
      <c r="F2087" s="2">
        <f>'Moving Avg'!D2087</f>
        <v>3.8147199999999999</v>
      </c>
      <c r="G2087" s="2">
        <f>'Moving Avg'!F2087</f>
        <v>3.6767750000000001</v>
      </c>
      <c r="H2087" s="2">
        <f>'Moving Avg'!G2087</f>
        <v>3.5903219999999987</v>
      </c>
      <c r="I2087" s="2">
        <f>'Moving Avg'!H2087</f>
        <v>3.5924795000000036</v>
      </c>
      <c r="J2087" s="17" t="str">
        <f>OBV!F2087</f>
        <v>BULLISH</v>
      </c>
      <c r="K2087" s="17" t="str">
        <f>OBV!G2087</f>
        <v>NEUTRAL</v>
      </c>
      <c r="L2087" s="17" t="str">
        <f>OBV!H2087</f>
        <v>BULLISH DIVERGENCE</v>
      </c>
    </row>
    <row r="2088" spans="1:12" ht="13.5" x14ac:dyDescent="0.25">
      <c r="A2088" s="3">
        <f>RSI!A2088</f>
        <v>45043</v>
      </c>
      <c r="B2088" s="2">
        <f>RSI!B2088</f>
        <v>3.8347000000000002</v>
      </c>
      <c r="C2088" s="2">
        <f>RSI!I2088</f>
        <v>63.981841240304917</v>
      </c>
      <c r="D2088" s="2">
        <f>MACD!E2088</f>
        <v>-6.5129735281287626E-2</v>
      </c>
      <c r="E2088" s="2">
        <f>MACD!F2088</f>
        <v>-3.441387976855273E-2</v>
      </c>
      <c r="F2088" s="2">
        <f>'Moving Avg'!D2088</f>
        <v>3.8180400000000008</v>
      </c>
      <c r="G2088" s="2">
        <f>'Moving Avg'!F2088</f>
        <v>3.6876100000000003</v>
      </c>
      <c r="H2088" s="2">
        <f>'Moving Avg'!G2088</f>
        <v>3.598323999999999</v>
      </c>
      <c r="I2088" s="2">
        <f>'Moving Avg'!H2088</f>
        <v>3.5945510000000032</v>
      </c>
      <c r="J2088" s="17" t="str">
        <f>OBV!F2088</f>
        <v>BULLISH</v>
      </c>
      <c r="K2088" s="17" t="str">
        <f>OBV!G2088</f>
        <v>NEUTRAL</v>
      </c>
      <c r="L2088" s="17" t="str">
        <f>OBV!H2088</f>
        <v>CONFIRMED BULLISH</v>
      </c>
    </row>
    <row r="2089" spans="1:12" ht="13.5" x14ac:dyDescent="0.25">
      <c r="A2089" s="3">
        <f>RSI!A2089</f>
        <v>45044</v>
      </c>
      <c r="B2089" s="2">
        <f>RSI!B2089</f>
        <v>3.8264</v>
      </c>
      <c r="C2089" s="2">
        <f>RSI!I2089</f>
        <v>63.000582865278176</v>
      </c>
      <c r="D2089" s="2">
        <f>MACD!E2089</f>
        <v>-7.2378460909746423E-2</v>
      </c>
      <c r="E2089" s="2">
        <f>MACD!F2089</f>
        <v>-4.2006795996791468E-2</v>
      </c>
      <c r="F2089" s="2">
        <f>'Moving Avg'!D2089</f>
        <v>3.8163800000000001</v>
      </c>
      <c r="G2089" s="2">
        <f>'Moving Avg'!F2089</f>
        <v>3.6980300000000002</v>
      </c>
      <c r="H2089" s="2">
        <f>'Moving Avg'!G2089</f>
        <v>3.605659999999999</v>
      </c>
      <c r="I2089" s="2">
        <f>'Moving Avg'!H2089</f>
        <v>3.5965810000000031</v>
      </c>
      <c r="J2089" s="17" t="str">
        <f>OBV!F2089</f>
        <v>BEARISH</v>
      </c>
      <c r="K2089" s="17" t="str">
        <f>OBV!G2089</f>
        <v>NEUTRAL</v>
      </c>
      <c r="L2089" s="17" t="str">
        <f>OBV!H2089</f>
        <v>CONFIRMED BEARISH</v>
      </c>
    </row>
    <row r="2090" spans="1:12" ht="13.5" x14ac:dyDescent="0.25">
      <c r="A2090" s="3">
        <f>RSI!A2090</f>
        <v>45048</v>
      </c>
      <c r="B2090" s="2">
        <f>RSI!B2090</f>
        <v>3.7597</v>
      </c>
      <c r="C2090" s="2">
        <f>RSI!I2090</f>
        <v>55.618508649506296</v>
      </c>
      <c r="D2090" s="2">
        <f>MACD!E2090</f>
        <v>-8.335135465386978E-2</v>
      </c>
      <c r="E2090" s="2">
        <f>MACD!F2090</f>
        <v>-5.0275707728207136E-2</v>
      </c>
      <c r="F2090" s="2">
        <f>'Moving Avg'!D2090</f>
        <v>3.8013799999999995</v>
      </c>
      <c r="G2090" s="2">
        <f>'Moving Avg'!F2090</f>
        <v>3.7063649999999995</v>
      </c>
      <c r="H2090" s="2">
        <f>'Moving Avg'!G2090</f>
        <v>3.612827999999999</v>
      </c>
      <c r="I2090" s="2">
        <f>'Moving Avg'!H2090</f>
        <v>3.5982775000000027</v>
      </c>
      <c r="J2090" s="17" t="str">
        <f>OBV!F2090</f>
        <v>BEARISH</v>
      </c>
      <c r="K2090" s="17" t="str">
        <f>OBV!G2090</f>
        <v>NEUTRAL</v>
      </c>
      <c r="L2090" s="17" t="str">
        <f>OBV!H2090</f>
        <v>CONFIRMED BEARISH</v>
      </c>
    </row>
    <row r="2091" spans="1:12" ht="13.5" x14ac:dyDescent="0.25">
      <c r="A2091" s="3">
        <f>RSI!A2091</f>
        <v>45049</v>
      </c>
      <c r="B2091" s="2">
        <f>RSI!B2091</f>
        <v>3.8264</v>
      </c>
      <c r="C2091" s="2">
        <f>RSI!I2091</f>
        <v>60.591405683557539</v>
      </c>
      <c r="D2091" s="2">
        <f>MACD!E2091</f>
        <v>-9.7933520924577522E-2</v>
      </c>
      <c r="E2091" s="2">
        <f>MACD!F2091</f>
        <v>-5.9807270367481222E-2</v>
      </c>
      <c r="F2091" s="2">
        <f>'Moving Avg'!D2091</f>
        <v>3.7997199999999998</v>
      </c>
      <c r="G2091" s="2">
        <f>'Moving Avg'!F2091</f>
        <v>3.7151199999999998</v>
      </c>
      <c r="H2091" s="2">
        <f>'Moving Avg'!G2091</f>
        <v>3.6209979999999997</v>
      </c>
      <c r="I2091" s="2">
        <f>'Moving Avg'!H2091</f>
        <v>3.6001520000000031</v>
      </c>
      <c r="J2091" s="17" t="str">
        <f>OBV!F2091</f>
        <v>BULLISH</v>
      </c>
      <c r="K2091" s="17" t="str">
        <f>OBV!G2091</f>
        <v>STRONG</v>
      </c>
      <c r="L2091" s="17" t="str">
        <f>OBV!H2091</f>
        <v>BULLISH DIVERGENCE</v>
      </c>
    </row>
    <row r="2092" spans="1:12" ht="13.5" x14ac:dyDescent="0.25">
      <c r="A2092" s="3">
        <f>RSI!A2092</f>
        <v>45050</v>
      </c>
      <c r="B2092" s="2">
        <f>RSI!B2092</f>
        <v>3.8180999999999998</v>
      </c>
      <c r="C2092" s="2">
        <f>RSI!I2092</f>
        <v>59.695044996001137</v>
      </c>
      <c r="D2092" s="2">
        <f>MACD!E2092</f>
        <v>-7.8320306225848846E-2</v>
      </c>
      <c r="E2092" s="2">
        <f>MACD!F2092</f>
        <v>-6.3509877539154755E-2</v>
      </c>
      <c r="F2092" s="2">
        <f>'Moving Avg'!D2092</f>
        <v>3.8130600000000001</v>
      </c>
      <c r="G2092" s="2">
        <f>'Moving Avg'!F2092</f>
        <v>3.7242899999999999</v>
      </c>
      <c r="H2092" s="2">
        <f>'Moving Avg'!G2092</f>
        <v>3.6283339999999993</v>
      </c>
      <c r="I2092" s="2">
        <f>'Moving Avg'!H2092</f>
        <v>3.6019460000000034</v>
      </c>
      <c r="J2092" s="17" t="str">
        <f>OBV!F2092</f>
        <v>BULLISH</v>
      </c>
      <c r="K2092" s="17" t="str">
        <f>OBV!G2092</f>
        <v>STRONG</v>
      </c>
      <c r="L2092" s="17" t="str">
        <f>OBV!H2092</f>
        <v>CONFIRMED BULLISH</v>
      </c>
    </row>
    <row r="2093" spans="1:12" ht="13.5" x14ac:dyDescent="0.25">
      <c r="A2093" s="3">
        <f>RSI!A2093</f>
        <v>45051</v>
      </c>
      <c r="B2093" s="2">
        <f>RSI!B2093</f>
        <v>3.8180999999999998</v>
      </c>
      <c r="C2093" s="2">
        <f>RSI!I2093</f>
        <v>59.695044996001137</v>
      </c>
      <c r="D2093" s="2">
        <f>MACD!E2093</f>
        <v>-5.8500034809741308E-2</v>
      </c>
      <c r="E2093" s="2">
        <f>MACD!F2093</f>
        <v>-6.2507908993272077E-2</v>
      </c>
      <c r="F2093" s="2">
        <f>'Moving Avg'!D2093</f>
        <v>3.8097400000000001</v>
      </c>
      <c r="G2093" s="2">
        <f>'Moving Avg'!F2093</f>
        <v>3.7338800000000001</v>
      </c>
      <c r="H2093" s="2">
        <f>'Moving Avg'!G2093</f>
        <v>3.6355039999999992</v>
      </c>
      <c r="I2093" s="2">
        <f>'Moving Avg'!H2093</f>
        <v>3.6036625000000027</v>
      </c>
      <c r="J2093" s="17" t="str">
        <f>OBV!F2093</f>
        <v>BULLISH</v>
      </c>
      <c r="K2093" s="17" t="str">
        <f>OBV!G2093</f>
        <v>STRONG</v>
      </c>
      <c r="L2093" s="17" t="str">
        <f>OBV!H2093</f>
        <v>BULLISH DIVERGENCE</v>
      </c>
    </row>
    <row r="2094" spans="1:12" ht="13.5" x14ac:dyDescent="0.25">
      <c r="A2094" s="3">
        <f>RSI!A2094</f>
        <v>45054</v>
      </c>
      <c r="B2094" s="2">
        <f>RSI!B2094</f>
        <v>3.7513999999999998</v>
      </c>
      <c r="C2094" s="2">
        <f>RSI!I2094</f>
        <v>52.461816195085937</v>
      </c>
      <c r="D2094" s="2">
        <f>MACD!E2094</f>
        <v>-3.4810078175358417E-2</v>
      </c>
      <c r="E2094" s="2">
        <f>MACD!F2094</f>
        <v>-5.696834282968935E-2</v>
      </c>
      <c r="F2094" s="2">
        <f>'Moving Avg'!D2094</f>
        <v>3.7947399999999996</v>
      </c>
      <c r="G2094" s="2">
        <f>'Moving Avg'!F2094</f>
        <v>3.7422149999999994</v>
      </c>
      <c r="H2094" s="2">
        <f>'Moving Avg'!G2094</f>
        <v>3.6421739999999994</v>
      </c>
      <c r="I2094" s="2">
        <f>'Moving Avg'!H2094</f>
        <v>3.6051215000000032</v>
      </c>
      <c r="J2094" s="17" t="str">
        <f>OBV!F2094</f>
        <v>BULLISH</v>
      </c>
      <c r="K2094" s="17" t="str">
        <f>OBV!G2094</f>
        <v>STRONG</v>
      </c>
      <c r="L2094" s="17" t="str">
        <f>OBV!H2094</f>
        <v>BULLISH DIVERGENCE</v>
      </c>
    </row>
    <row r="2095" spans="1:12" ht="13.5" x14ac:dyDescent="0.25">
      <c r="A2095" s="3">
        <f>RSI!A2095</f>
        <v>45055</v>
      </c>
      <c r="B2095" s="2">
        <f>RSI!B2095</f>
        <v>3.7930999999999999</v>
      </c>
      <c r="C2095" s="2">
        <f>RSI!I2095</f>
        <v>56.047503178215962</v>
      </c>
      <c r="D2095" s="2">
        <f>MACD!E2095</f>
        <v>-1.7992475932746554E-2</v>
      </c>
      <c r="E2095" s="2">
        <f>MACD!F2095</f>
        <v>-4.9173169450300792E-2</v>
      </c>
      <c r="F2095" s="2">
        <f>'Moving Avg'!D2095</f>
        <v>3.8014200000000002</v>
      </c>
      <c r="G2095" s="2">
        <f>'Moving Avg'!F2095</f>
        <v>3.7509699999999997</v>
      </c>
      <c r="H2095" s="2">
        <f>'Moving Avg'!G2095</f>
        <v>3.6488439999999991</v>
      </c>
      <c r="I2095" s="2">
        <f>'Moving Avg'!H2095</f>
        <v>3.6069975000000021</v>
      </c>
      <c r="J2095" s="17" t="str">
        <f>OBV!F2095</f>
        <v>BULLISH</v>
      </c>
      <c r="K2095" s="17" t="str">
        <f>OBV!G2095</f>
        <v>STRONG</v>
      </c>
      <c r="L2095" s="17" t="str">
        <f>OBV!H2095</f>
        <v>CONFIRMED BULLISH</v>
      </c>
    </row>
    <row r="2096" spans="1:12" ht="13.5" x14ac:dyDescent="0.25">
      <c r="A2096" s="3">
        <f>RSI!A2096</f>
        <v>45056</v>
      </c>
      <c r="B2096" s="2">
        <f>RSI!B2096</f>
        <v>3.7597</v>
      </c>
      <c r="C2096" s="2">
        <f>RSI!I2096</f>
        <v>52.623718698259545</v>
      </c>
      <c r="D2096" s="2">
        <f>MACD!E2096</f>
        <v>-1.6631012306120851E-3</v>
      </c>
      <c r="E2096" s="2">
        <f>MACD!F2096</f>
        <v>-3.9671155806363059E-2</v>
      </c>
      <c r="F2096" s="2">
        <f>'Moving Avg'!D2096</f>
        <v>3.7880799999999994</v>
      </c>
      <c r="G2096" s="2">
        <f>'Moving Avg'!F2096</f>
        <v>3.7559699999999991</v>
      </c>
      <c r="H2096" s="2">
        <f>'Moving Avg'!G2096</f>
        <v>3.6553459999999989</v>
      </c>
      <c r="I2096" s="2">
        <f>'Moving Avg'!H2096</f>
        <v>3.608706500000002</v>
      </c>
      <c r="J2096" s="17" t="str">
        <f>OBV!F2096</f>
        <v>BULLISH</v>
      </c>
      <c r="K2096" s="17" t="str">
        <f>OBV!G2096</f>
        <v>STRONG</v>
      </c>
      <c r="L2096" s="17" t="str">
        <f>OBV!H2096</f>
        <v>BULLISH DIVERGENCE</v>
      </c>
    </row>
    <row r="2097" spans="1:12" ht="13.5" x14ac:dyDescent="0.25">
      <c r="A2097" s="3">
        <f>RSI!A2097</f>
        <v>45057</v>
      </c>
      <c r="B2097" s="2">
        <f>RSI!B2097</f>
        <v>3.8431000000000002</v>
      </c>
      <c r="C2097" s="2">
        <f>RSI!I2097</f>
        <v>59.308115450343834</v>
      </c>
      <c r="D2097" s="2">
        <f>MACD!E2097</f>
        <v>-6.9889404100713648E-3</v>
      </c>
      <c r="E2097" s="2">
        <f>MACD!F2097</f>
        <v>-3.313471272710472E-2</v>
      </c>
      <c r="F2097" s="2">
        <f>'Moving Avg'!D2097</f>
        <v>3.7930800000000007</v>
      </c>
      <c r="G2097" s="2">
        <f>'Moving Avg'!F2097</f>
        <v>3.768475</v>
      </c>
      <c r="H2097" s="2">
        <f>'Moving Avg'!G2097</f>
        <v>3.6626819999999993</v>
      </c>
      <c r="I2097" s="2">
        <f>'Moving Avg'!H2097</f>
        <v>3.6108325000000021</v>
      </c>
      <c r="J2097" s="17" t="str">
        <f>OBV!F2097</f>
        <v>BULLISH</v>
      </c>
      <c r="K2097" s="17" t="str">
        <f>OBV!G2097</f>
        <v>STRONG</v>
      </c>
      <c r="L2097" s="17" t="str">
        <f>OBV!H2097</f>
        <v>CONFIRMED BULLISH</v>
      </c>
    </row>
    <row r="2098" spans="1:12" ht="13.5" x14ac:dyDescent="0.25">
      <c r="A2098" s="3">
        <f>RSI!A2098</f>
        <v>45058</v>
      </c>
      <c r="B2098" s="2">
        <f>RSI!B2098</f>
        <v>3.9098000000000002</v>
      </c>
      <c r="C2098" s="2">
        <f>RSI!I2098</f>
        <v>63.717182667340502</v>
      </c>
      <c r="D2098" s="2">
        <f>MACD!E2098</f>
        <v>-4.2523307596762372E-3</v>
      </c>
      <c r="E2098" s="2">
        <f>MACD!F2098</f>
        <v>-2.7358236333619026E-2</v>
      </c>
      <c r="F2098" s="2">
        <f>'Moving Avg'!D2098</f>
        <v>3.8114199999999996</v>
      </c>
      <c r="G2098" s="2">
        <f>'Moving Avg'!F2098</f>
        <v>3.7809800000000005</v>
      </c>
      <c r="H2098" s="2">
        <f>'Moving Avg'!G2098</f>
        <v>3.6715199999999992</v>
      </c>
      <c r="I2098" s="2">
        <f>'Moving Avg'!H2098</f>
        <v>3.6130420000000019</v>
      </c>
      <c r="J2098" s="17" t="str">
        <f>OBV!F2098</f>
        <v>BULLISH</v>
      </c>
      <c r="K2098" s="17" t="str">
        <f>OBV!G2098</f>
        <v>STRONG</v>
      </c>
      <c r="L2098" s="17" t="str">
        <f>OBV!H2098</f>
        <v>CONFIRMED BULLISH</v>
      </c>
    </row>
    <row r="2099" spans="1:12" ht="13.5" x14ac:dyDescent="0.25">
      <c r="A2099" s="3">
        <f>RSI!A2099</f>
        <v>45061</v>
      </c>
      <c r="B2099" s="2">
        <f>RSI!B2099</f>
        <v>3.9681000000000002</v>
      </c>
      <c r="C2099" s="2">
        <f>RSI!I2099</f>
        <v>67.075245835045791</v>
      </c>
      <c r="D2099" s="2">
        <f>MACD!E2099</f>
        <v>-8.511085811250485E-3</v>
      </c>
      <c r="E2099" s="2">
        <f>MACD!F2099</f>
        <v>-2.3588806229145321E-2</v>
      </c>
      <c r="F2099" s="2">
        <f>'Moving Avg'!D2099</f>
        <v>3.8547600000000002</v>
      </c>
      <c r="G2099" s="2">
        <f>'Moving Avg'!F2099</f>
        <v>3.7972350000000015</v>
      </c>
      <c r="H2099" s="2">
        <f>'Moving Avg'!G2099</f>
        <v>3.680855999999999</v>
      </c>
      <c r="I2099" s="2">
        <f>'Moving Avg'!H2099</f>
        <v>3.6150845000000027</v>
      </c>
      <c r="J2099" s="17" t="str">
        <f>OBV!F2099</f>
        <v>BULLISH</v>
      </c>
      <c r="K2099" s="17" t="str">
        <f>OBV!G2099</f>
        <v>STRONG</v>
      </c>
      <c r="L2099" s="17" t="str">
        <f>OBV!H2099</f>
        <v>CONFIRMED BULLISH</v>
      </c>
    </row>
    <row r="2100" spans="1:12" ht="13.5" x14ac:dyDescent="0.25">
      <c r="A2100" s="3">
        <f>RSI!A2100</f>
        <v>45062</v>
      </c>
      <c r="B2100" s="2">
        <f>RSI!B2100</f>
        <v>3.9931000000000001</v>
      </c>
      <c r="C2100" s="2">
        <f>RSI!I2100</f>
        <v>68.424799363731637</v>
      </c>
      <c r="D2100" s="2">
        <f>MACD!E2100</f>
        <v>-2.5478929959221741E-2</v>
      </c>
      <c r="E2100" s="2">
        <f>MACD!F2100</f>
        <v>-2.3966830975160607E-2</v>
      </c>
      <c r="F2100" s="2">
        <f>'Moving Avg'!D2100</f>
        <v>3.8947600000000002</v>
      </c>
      <c r="G2100" s="2">
        <f>'Moving Avg'!F2100</f>
        <v>3.8176550000000011</v>
      </c>
      <c r="H2100" s="2">
        <f>'Moving Avg'!G2100</f>
        <v>3.6903579999999994</v>
      </c>
      <c r="I2100" s="2">
        <f>'Moving Avg'!H2100</f>
        <v>3.6172520000000024</v>
      </c>
      <c r="J2100" s="17" t="str">
        <f>OBV!F2100</f>
        <v>BULLISH</v>
      </c>
      <c r="K2100" s="17" t="str">
        <f>OBV!G2100</f>
        <v>STRONG</v>
      </c>
      <c r="L2100" s="17" t="str">
        <f>OBV!H2100</f>
        <v>CONFIRMED BULLISH</v>
      </c>
    </row>
    <row r="2101" spans="1:12" ht="13.5" x14ac:dyDescent="0.25">
      <c r="A2101" s="3">
        <f>RSI!A2101</f>
        <v>45063</v>
      </c>
      <c r="B2101" s="2">
        <f>RSI!B2101</f>
        <v>4.0015000000000001</v>
      </c>
      <c r="C2101" s="2">
        <f>RSI!I2101</f>
        <v>68.886269520243147</v>
      </c>
      <c r="D2101" s="2">
        <f>MACD!E2101</f>
        <v>-3.1502979591288227E-2</v>
      </c>
      <c r="E2101" s="2">
        <f>MACD!F2101</f>
        <v>-2.5474060698386133E-2</v>
      </c>
      <c r="F2101" s="2">
        <f>'Moving Avg'!D2101</f>
        <v>3.9431200000000004</v>
      </c>
      <c r="G2101" s="2">
        <f>'Moving Avg'!F2101</f>
        <v>3.8384950000000004</v>
      </c>
      <c r="H2101" s="2">
        <f>'Moving Avg'!G2101</f>
        <v>3.7003619999999997</v>
      </c>
      <c r="I2101" s="2">
        <f>'Moving Avg'!H2101</f>
        <v>3.6198780000000021</v>
      </c>
      <c r="J2101" s="17" t="str">
        <f>OBV!F2101</f>
        <v>BULLISH</v>
      </c>
      <c r="K2101" s="17" t="str">
        <f>OBV!G2101</f>
        <v>STRONG</v>
      </c>
      <c r="L2101" s="17" t="str">
        <f>OBV!H2101</f>
        <v>CONFIRMED BULLISH</v>
      </c>
    </row>
    <row r="2102" spans="1:12" ht="13.5" x14ac:dyDescent="0.25">
      <c r="A2102" s="3">
        <f>RSI!A2102</f>
        <v>45064</v>
      </c>
      <c r="B2102" s="2">
        <f>RSI!B2102</f>
        <v>4.0682</v>
      </c>
      <c r="C2102" s="2">
        <f>RSI!I2102</f>
        <v>72.342775606503409</v>
      </c>
      <c r="D2102" s="2">
        <f>MACD!E2102</f>
        <v>-4.4076773695142624E-2</v>
      </c>
      <c r="E2102" s="2">
        <f>MACD!F2102</f>
        <v>-2.9194603297737431E-2</v>
      </c>
      <c r="F2102" s="2">
        <f>'Moving Avg'!D2102</f>
        <v>3.98814</v>
      </c>
      <c r="G2102" s="2">
        <f>'Moving Avg'!F2102</f>
        <v>3.8522500000000002</v>
      </c>
      <c r="H2102" s="2">
        <f>'Moving Avg'!G2102</f>
        <v>3.7111999999999994</v>
      </c>
      <c r="I2102" s="2">
        <f>'Moving Avg'!H2102</f>
        <v>3.622879500000002</v>
      </c>
      <c r="J2102" s="17" t="str">
        <f>OBV!F2102</f>
        <v>BULLISH</v>
      </c>
      <c r="K2102" s="17" t="str">
        <f>OBV!G2102</f>
        <v>STRONG</v>
      </c>
      <c r="L2102" s="17" t="str">
        <f>OBV!H2102</f>
        <v>CONFIRMED BULLISH</v>
      </c>
    </row>
    <row r="2103" spans="1:12" ht="13.5" x14ac:dyDescent="0.25">
      <c r="A2103" s="3">
        <f>RSI!A2103</f>
        <v>45065</v>
      </c>
      <c r="B2103" s="2">
        <f>RSI!B2103</f>
        <v>4.3015999999999996</v>
      </c>
      <c r="C2103" s="2">
        <f>RSI!I2103</f>
        <v>80.504465482971554</v>
      </c>
      <c r="D2103" s="2">
        <f>MACD!E2103</f>
        <v>-7.3564768805625125E-2</v>
      </c>
      <c r="E2103" s="2">
        <f>MACD!F2103</f>
        <v>-3.8068636399314973E-2</v>
      </c>
      <c r="F2103" s="2">
        <f>'Moving Avg'!D2103</f>
        <v>4.0664999999999996</v>
      </c>
      <c r="G2103" s="2">
        <f>'Moving Avg'!F2103</f>
        <v>3.8764250000000002</v>
      </c>
      <c r="H2103" s="2">
        <f>'Moving Avg'!G2103</f>
        <v>3.7267059999999992</v>
      </c>
      <c r="I2103" s="2">
        <f>'Moving Avg'!H2103</f>
        <v>3.6267975000000026</v>
      </c>
      <c r="J2103" s="17" t="str">
        <f>OBV!F2103</f>
        <v>BULLISH</v>
      </c>
      <c r="K2103" s="17" t="str">
        <f>OBV!G2103</f>
        <v>STRONG</v>
      </c>
      <c r="L2103" s="17" t="str">
        <f>OBV!H2103</f>
        <v>CONFIRMED BULLISH</v>
      </c>
    </row>
    <row r="2104" spans="1:12" ht="13.5" x14ac:dyDescent="0.25">
      <c r="A2104" s="3">
        <f>RSI!A2104</f>
        <v>45068</v>
      </c>
      <c r="B2104" s="2">
        <f>RSI!B2104</f>
        <v>4.3098999999999998</v>
      </c>
      <c r="C2104" s="2">
        <f>RSI!I2104</f>
        <v>80.722330722901788</v>
      </c>
      <c r="D2104" s="2">
        <f>MACD!E2104</f>
        <v>-0.11221587872061178</v>
      </c>
      <c r="E2104" s="2">
        <f>MACD!F2104</f>
        <v>-5.2898084863574335E-2</v>
      </c>
      <c r="F2104" s="2">
        <f>'Moving Avg'!D2104</f>
        <v>4.1348599999999998</v>
      </c>
      <c r="G2104" s="2">
        <f>'Moving Avg'!F2104</f>
        <v>3.9001849999999996</v>
      </c>
      <c r="H2104" s="2">
        <f>'Moving Avg'!G2104</f>
        <v>3.7428779999999993</v>
      </c>
      <c r="I2104" s="2">
        <f>'Moving Avg'!H2104</f>
        <v>3.6307990000000023</v>
      </c>
      <c r="J2104" s="17" t="str">
        <f>OBV!F2104</f>
        <v>BULLISH</v>
      </c>
      <c r="K2104" s="17" t="str">
        <f>OBV!G2104</f>
        <v>STRONG</v>
      </c>
      <c r="L2104" s="17" t="str">
        <f>OBV!H2104</f>
        <v>CONFIRMED BULLISH</v>
      </c>
    </row>
    <row r="2105" spans="1:12" ht="13.5" x14ac:dyDescent="0.25">
      <c r="A2105" s="3">
        <f>RSI!A2105</f>
        <v>45069</v>
      </c>
      <c r="B2105" s="2">
        <f>RSI!B2105</f>
        <v>4.2515999999999998</v>
      </c>
      <c r="C2105" s="2">
        <f>RSI!I2105</f>
        <v>74.430475283149036</v>
      </c>
      <c r="D2105" s="2">
        <f>MACD!E2105</f>
        <v>-0.13685004314152005</v>
      </c>
      <c r="E2105" s="2">
        <f>MACD!F2105</f>
        <v>-6.9688476519163475E-2</v>
      </c>
      <c r="F2105" s="2">
        <f>'Moving Avg'!D2105</f>
        <v>4.1865600000000001</v>
      </c>
      <c r="G2105" s="2">
        <f>'Moving Avg'!F2105</f>
        <v>3.9210299999999996</v>
      </c>
      <c r="H2105" s="2">
        <f>'Moving Avg'!G2105</f>
        <v>3.7573839999999992</v>
      </c>
      <c r="I2105" s="2">
        <f>'Moving Avg'!H2105</f>
        <v>3.6345090000000022</v>
      </c>
      <c r="J2105" s="17" t="str">
        <f>OBV!F2105</f>
        <v>BULLISH</v>
      </c>
      <c r="K2105" s="17" t="str">
        <f>OBV!G2105</f>
        <v>STRONG</v>
      </c>
      <c r="L2105" s="17" t="str">
        <f>OBV!H2105</f>
        <v>CONFIRMED BULLISH</v>
      </c>
    </row>
    <row r="2106" spans="1:12" ht="13.5" x14ac:dyDescent="0.25">
      <c r="A2106" s="3">
        <f>RSI!A2106</f>
        <v>45070</v>
      </c>
      <c r="B2106" s="2">
        <f>RSI!B2106</f>
        <v>4.2099000000000002</v>
      </c>
      <c r="C2106" s="2">
        <f>RSI!I2106</f>
        <v>70.214811555410691</v>
      </c>
      <c r="D2106" s="2">
        <f>MACD!E2106</f>
        <v>-0.16186541363492113</v>
      </c>
      <c r="E2106" s="2">
        <f>MACD!F2106</f>
        <v>-8.8123863942315001E-2</v>
      </c>
      <c r="F2106" s="2">
        <f>'Moving Avg'!D2106</f>
        <v>4.2282400000000004</v>
      </c>
      <c r="G2106" s="2">
        <f>'Moving Avg'!F2106</f>
        <v>3.9397899999999999</v>
      </c>
      <c r="H2106" s="2">
        <f>'Moving Avg'!G2106</f>
        <v>3.7703899999999986</v>
      </c>
      <c r="I2106" s="2">
        <f>'Moving Avg'!H2106</f>
        <v>3.6375100000000016</v>
      </c>
      <c r="J2106" s="17" t="str">
        <f>OBV!F2106</f>
        <v>BULLISH</v>
      </c>
      <c r="K2106" s="17" t="str">
        <f>OBV!G2106</f>
        <v>STRONG</v>
      </c>
      <c r="L2106" s="17" t="str">
        <f>OBV!H2106</f>
        <v>CONFIRMED BULLISH</v>
      </c>
    </row>
    <row r="2107" spans="1:12" ht="13.5" x14ac:dyDescent="0.25">
      <c r="A2107" s="3">
        <f>RSI!A2107</f>
        <v>45071</v>
      </c>
      <c r="B2107" s="2">
        <f>RSI!B2107</f>
        <v>4.2348999999999997</v>
      </c>
      <c r="C2107" s="2">
        <f>RSI!I2107</f>
        <v>71.265578177509312</v>
      </c>
      <c r="D2107" s="2">
        <f>MACD!E2107</f>
        <v>-0.17377129748433884</v>
      </c>
      <c r="E2107" s="2">
        <f>MACD!F2107</f>
        <v>-0.10525335065071978</v>
      </c>
      <c r="F2107" s="2">
        <f>'Moving Avg'!D2107</f>
        <v>4.2615800000000004</v>
      </c>
      <c r="G2107" s="2">
        <f>'Moving Avg'!F2107</f>
        <v>3.9639649999999995</v>
      </c>
      <c r="H2107" s="2">
        <f>'Moving Avg'!G2107</f>
        <v>3.7837279999999991</v>
      </c>
      <c r="I2107" s="2">
        <f>'Moving Avg'!H2107</f>
        <v>3.6405945000000015</v>
      </c>
      <c r="J2107" s="17" t="str">
        <f>OBV!F2107</f>
        <v>BULLISH</v>
      </c>
      <c r="K2107" s="17" t="str">
        <f>OBV!G2107</f>
        <v>STRONG</v>
      </c>
      <c r="L2107" s="17" t="str">
        <f>OBV!H2107</f>
        <v>CONFIRMED BULLISH</v>
      </c>
    </row>
    <row r="2108" spans="1:12" ht="13.5" x14ac:dyDescent="0.25">
      <c r="A2108" s="3">
        <f>RSI!A2108</f>
        <v>45072</v>
      </c>
      <c r="B2108" s="2">
        <f>RSI!B2108</f>
        <v>4.2099000000000002</v>
      </c>
      <c r="C2108" s="2">
        <f>RSI!I2108</f>
        <v>68.657164531089137</v>
      </c>
      <c r="D2108" s="2">
        <f>MACD!E2108</f>
        <v>-0.17347053642636912</v>
      </c>
      <c r="E2108" s="2">
        <f>MACD!F2108</f>
        <v>-0.11889678780584967</v>
      </c>
      <c r="F2108" s="2">
        <f>'Moving Avg'!D2108</f>
        <v>4.2432400000000001</v>
      </c>
      <c r="G2108" s="2">
        <f>'Moving Avg'!F2108</f>
        <v>3.9827249999999998</v>
      </c>
      <c r="H2108" s="2">
        <f>'Moving Avg'!G2108</f>
        <v>3.7957319999999997</v>
      </c>
      <c r="I2108" s="2">
        <f>'Moving Avg'!H2108</f>
        <v>3.6435540000000013</v>
      </c>
      <c r="J2108" s="17" t="str">
        <f>OBV!F2108</f>
        <v>BULLISH</v>
      </c>
      <c r="K2108" s="17" t="str">
        <f>OBV!G2108</f>
        <v>NEUTRAL</v>
      </c>
      <c r="L2108" s="17" t="str">
        <f>OBV!H2108</f>
        <v>BULLISH DIVERGENCE</v>
      </c>
    </row>
    <row r="2109" spans="1:12" ht="13.5" x14ac:dyDescent="0.25">
      <c r="A2109" s="3">
        <f>RSI!A2109</f>
        <v>45075</v>
      </c>
      <c r="B2109" s="2">
        <f>RSI!B2109</f>
        <v>4.1265000000000001</v>
      </c>
      <c r="C2109" s="2">
        <f>RSI!I2109</f>
        <v>60.678305043153635</v>
      </c>
      <c r="D2109" s="2">
        <f>MACD!E2109</f>
        <v>-0.15953095968378461</v>
      </c>
      <c r="E2109" s="2">
        <f>MACD!F2109</f>
        <v>-0.12702362218143665</v>
      </c>
      <c r="F2109" s="2">
        <f>'Moving Avg'!D2109</f>
        <v>4.2065600000000005</v>
      </c>
      <c r="G2109" s="2">
        <f>'Moving Avg'!F2109</f>
        <v>3.9977299999999998</v>
      </c>
      <c r="H2109" s="2">
        <f>'Moving Avg'!G2109</f>
        <v>3.8050679999999999</v>
      </c>
      <c r="I2109" s="2">
        <f>'Moving Avg'!H2109</f>
        <v>3.646096500000001</v>
      </c>
      <c r="J2109" s="17" t="str">
        <f>OBV!F2109</f>
        <v>BEARISH</v>
      </c>
      <c r="K2109" s="17" t="str">
        <f>OBV!G2109</f>
        <v>NEUTRAL</v>
      </c>
      <c r="L2109" s="17" t="str">
        <f>OBV!H2109</f>
        <v>CONFIRMED BEARISH</v>
      </c>
    </row>
    <row r="2110" spans="1:12" ht="13.5" x14ac:dyDescent="0.25">
      <c r="A2110" s="3">
        <f>RSI!A2110</f>
        <v>45076</v>
      </c>
      <c r="B2110" s="2">
        <f>RSI!B2110</f>
        <v>4.0848000000000004</v>
      </c>
      <c r="C2110" s="2">
        <f>RSI!I2110</f>
        <v>57.104894033693782</v>
      </c>
      <c r="D2110" s="2">
        <f>MACD!E2110</f>
        <v>-0.14166170770957942</v>
      </c>
      <c r="E2110" s="2">
        <f>MACD!F2110</f>
        <v>-0.1299512392870652</v>
      </c>
      <c r="F2110" s="2">
        <f>'Moving Avg'!D2110</f>
        <v>4.1732000000000005</v>
      </c>
      <c r="G2110" s="2">
        <f>'Moving Avg'!F2110</f>
        <v>4.0139849999999999</v>
      </c>
      <c r="H2110" s="2">
        <f>'Moving Avg'!G2110</f>
        <v>3.8134039999999998</v>
      </c>
      <c r="I2110" s="2">
        <f>'Moving Avg'!H2110</f>
        <v>3.648597000000001</v>
      </c>
      <c r="J2110" s="17" t="str">
        <f>OBV!F2110</f>
        <v>BULLISH</v>
      </c>
      <c r="K2110" s="17" t="str">
        <f>OBV!G2110</f>
        <v>NEUTRAL</v>
      </c>
      <c r="L2110" s="17" t="str">
        <f>OBV!H2110</f>
        <v>BULLISH DIVERGENCE</v>
      </c>
    </row>
    <row r="2111" spans="1:12" ht="13.5" x14ac:dyDescent="0.25">
      <c r="A2111" s="3">
        <f>RSI!A2111</f>
        <v>45077</v>
      </c>
      <c r="B2111" s="2">
        <f>RSI!B2111</f>
        <v>4.0765000000000002</v>
      </c>
      <c r="C2111" s="2">
        <f>RSI!I2111</f>
        <v>56.393022505906288</v>
      </c>
      <c r="D2111" s="2">
        <f>MACD!E2111</f>
        <v>-0.12518509482141837</v>
      </c>
      <c r="E2111" s="2">
        <f>MACD!F2111</f>
        <v>-0.12899801039393582</v>
      </c>
      <c r="F2111" s="2">
        <f>'Moving Avg'!D2111</f>
        <v>4.1465200000000006</v>
      </c>
      <c r="G2111" s="2">
        <f>'Moving Avg'!F2111</f>
        <v>4.0264900000000008</v>
      </c>
      <c r="H2111" s="2">
        <f>'Moving Avg'!G2111</f>
        <v>3.8224079999999998</v>
      </c>
      <c r="I2111" s="2">
        <f>'Moving Avg'!H2111</f>
        <v>3.6508480000000008</v>
      </c>
      <c r="J2111" s="17" t="str">
        <f>OBV!F2111</f>
        <v>BULLISH</v>
      </c>
      <c r="K2111" s="17" t="str">
        <f>OBV!G2111</f>
        <v>NEUTRAL</v>
      </c>
      <c r="L2111" s="17" t="str">
        <f>OBV!H2111</f>
        <v>BULLISH DIVERGENCE</v>
      </c>
    </row>
    <row r="2112" spans="1:12" ht="13.5" x14ac:dyDescent="0.25">
      <c r="A2112" s="3">
        <f>RSI!A2112</f>
        <v>45078</v>
      </c>
      <c r="B2112" s="2">
        <f>RSI!B2112</f>
        <v>4.1681999999999997</v>
      </c>
      <c r="C2112" s="2">
        <f>RSI!I2112</f>
        <v>62.025464074422551</v>
      </c>
      <c r="D2112" s="2">
        <f>MACD!E2112</f>
        <v>-0.10823521184839846</v>
      </c>
      <c r="E2112" s="2">
        <f>MACD!F2112</f>
        <v>-0.12484545068482836</v>
      </c>
      <c r="F2112" s="2">
        <f>'Moving Avg'!D2112</f>
        <v>4.1331800000000003</v>
      </c>
      <c r="G2112" s="2">
        <f>'Moving Avg'!F2112</f>
        <v>4.0439949999999998</v>
      </c>
      <c r="H2112" s="2">
        <f>'Moving Avg'!G2112</f>
        <v>3.8325779999999998</v>
      </c>
      <c r="I2112" s="2">
        <f>'Moving Avg'!H2112</f>
        <v>3.6537655000000004</v>
      </c>
      <c r="J2112" s="17" t="str">
        <f>OBV!F2112</f>
        <v>BULLISH</v>
      </c>
      <c r="K2112" s="17" t="str">
        <f>OBV!G2112</f>
        <v>STRONG</v>
      </c>
      <c r="L2112" s="17" t="str">
        <f>OBV!H2112</f>
        <v>BULLISH DIVERGENCE</v>
      </c>
    </row>
    <row r="2113" spans="1:12" ht="13.5" x14ac:dyDescent="0.25">
      <c r="A2113" s="3">
        <f>RSI!A2113</f>
        <v>45079</v>
      </c>
      <c r="B2113" s="2">
        <f>RSI!B2113</f>
        <v>4.1599000000000004</v>
      </c>
      <c r="C2113" s="2">
        <f>RSI!I2113</f>
        <v>61.254258015487281</v>
      </c>
      <c r="D2113" s="2">
        <f>MACD!E2113</f>
        <v>-5.8339033315708555E-2</v>
      </c>
      <c r="E2113" s="2">
        <f>MACD!F2113</f>
        <v>-0.11154416721100441</v>
      </c>
      <c r="F2113" s="2">
        <f>'Moving Avg'!D2113</f>
        <v>4.1231799999999996</v>
      </c>
      <c r="G2113" s="2">
        <f>'Moving Avg'!F2113</f>
        <v>4.0610850000000003</v>
      </c>
      <c r="H2113" s="2">
        <f>'Moving Avg'!G2113</f>
        <v>3.8427500000000006</v>
      </c>
      <c r="I2113" s="2">
        <f>'Moving Avg'!H2113</f>
        <v>3.6565585000000005</v>
      </c>
      <c r="J2113" s="17" t="str">
        <f>OBV!F2113</f>
        <v>BULLISH</v>
      </c>
      <c r="K2113" s="17" t="str">
        <f>OBV!G2113</f>
        <v>STRONG</v>
      </c>
      <c r="L2113" s="17" t="str">
        <f>OBV!H2113</f>
        <v>BULLISH DIVERGENCE</v>
      </c>
    </row>
    <row r="2114" spans="1:12" ht="13.5" x14ac:dyDescent="0.25">
      <c r="A2114" s="3">
        <f>RSI!A2114</f>
        <v>45082</v>
      </c>
      <c r="B2114" s="2">
        <f>RSI!B2114</f>
        <v>4.1599000000000004</v>
      </c>
      <c r="C2114" s="2">
        <f>RSI!I2114</f>
        <v>61.254258015487288</v>
      </c>
      <c r="D2114" s="2">
        <f>MACD!E2114</f>
        <v>-1.569001556712557E-2</v>
      </c>
      <c r="E2114" s="2">
        <f>MACD!F2114</f>
        <v>-9.2373336882228652E-2</v>
      </c>
      <c r="F2114" s="2">
        <f>'Moving Avg'!D2114</f>
        <v>4.1298599999999999</v>
      </c>
      <c r="G2114" s="2">
        <f>'Moving Avg'!F2114</f>
        <v>4.0815099999999989</v>
      </c>
      <c r="H2114" s="2">
        <f>'Moving Avg'!G2114</f>
        <v>3.8529220000000004</v>
      </c>
      <c r="I2114" s="2">
        <f>'Moving Avg'!H2114</f>
        <v>3.6588510000000007</v>
      </c>
      <c r="J2114" s="17" t="str">
        <f>OBV!F2114</f>
        <v>BULLISH</v>
      </c>
      <c r="K2114" s="17" t="str">
        <f>OBV!G2114</f>
        <v>STRONG</v>
      </c>
      <c r="L2114" s="17" t="str">
        <f>OBV!H2114</f>
        <v>CONFIRMED BULLISH</v>
      </c>
    </row>
    <row r="2115" spans="1:12" ht="13.5" x14ac:dyDescent="0.25">
      <c r="A2115" s="3">
        <f>RSI!A2115</f>
        <v>45083</v>
      </c>
      <c r="B2115" s="2">
        <f>RSI!B2115</f>
        <v>4.1681999999999997</v>
      </c>
      <c r="C2115" s="2">
        <f>RSI!I2115</f>
        <v>61.805035137199908</v>
      </c>
      <c r="D2115" s="2">
        <f>MACD!E2115</f>
        <v>1.0028616749480079E-2</v>
      </c>
      <c r="E2115" s="2">
        <f>MACD!F2115</f>
        <v>-7.1892946155886914E-2</v>
      </c>
      <c r="F2115" s="2">
        <f>'Moving Avg'!D2115</f>
        <v>4.1465399999999999</v>
      </c>
      <c r="G2115" s="2">
        <f>'Moving Avg'!F2115</f>
        <v>4.1002649999999994</v>
      </c>
      <c r="H2115" s="2">
        <f>'Moving Avg'!G2115</f>
        <v>3.8642600000000011</v>
      </c>
      <c r="I2115" s="2">
        <f>'Moving Avg'!H2115</f>
        <v>3.6609350000000007</v>
      </c>
      <c r="J2115" s="17" t="str">
        <f>OBV!F2115</f>
        <v>BULLISH</v>
      </c>
      <c r="K2115" s="17" t="str">
        <f>OBV!G2115</f>
        <v>STRONG</v>
      </c>
      <c r="L2115" s="17" t="str">
        <f>OBV!H2115</f>
        <v>CONFIRMED BULLISH</v>
      </c>
    </row>
    <row r="2116" spans="1:12" ht="13.5" x14ac:dyDescent="0.25">
      <c r="A2116" s="3">
        <f>RSI!A2116</f>
        <v>45084</v>
      </c>
      <c r="B2116" s="2">
        <f>RSI!B2116</f>
        <v>4.1681999999999997</v>
      </c>
      <c r="C2116" s="2">
        <f>RSI!I2116</f>
        <v>61.805035137199908</v>
      </c>
      <c r="D2116" s="2">
        <f>MACD!E2116</f>
        <v>2.4599298857937768E-2</v>
      </c>
      <c r="E2116" s="2">
        <f>MACD!F2116</f>
        <v>-5.2594497153121977E-2</v>
      </c>
      <c r="F2116" s="2">
        <f>'Moving Avg'!D2116</f>
        <v>4.1648799999999992</v>
      </c>
      <c r="G2116" s="2">
        <f>'Moving Avg'!F2116</f>
        <v>4.1206900000000006</v>
      </c>
      <c r="H2116" s="2">
        <f>'Moving Avg'!G2116</f>
        <v>3.8752640000000014</v>
      </c>
      <c r="I2116" s="2">
        <f>'Moving Avg'!H2116</f>
        <v>3.6624354999999995</v>
      </c>
      <c r="J2116" s="17" t="str">
        <f>OBV!F2116</f>
        <v>BULLISH</v>
      </c>
      <c r="K2116" s="17" t="str">
        <f>OBV!G2116</f>
        <v>STRONG</v>
      </c>
      <c r="L2116" s="17" t="str">
        <f>OBV!H2116</f>
        <v>CONFIRMED BULLISH</v>
      </c>
    </row>
    <row r="2117" spans="1:12" ht="13.5" x14ac:dyDescent="0.25">
      <c r="A2117" s="3">
        <f>RSI!A2117</f>
        <v>45085</v>
      </c>
      <c r="B2117" s="2">
        <f>RSI!B2117</f>
        <v>4.2849000000000004</v>
      </c>
      <c r="C2117" s="2">
        <f>RSI!I2117</f>
        <v>68.992567960352289</v>
      </c>
      <c r="D2117" s="2">
        <f>MACD!E2117</f>
        <v>3.1411664625442981E-2</v>
      </c>
      <c r="E2117" s="2">
        <f>MACD!F2117</f>
        <v>-3.5793264797408984E-2</v>
      </c>
      <c r="F2117" s="2">
        <f>'Moving Avg'!D2117</f>
        <v>4.1882199999999994</v>
      </c>
      <c r="G2117" s="2">
        <f>'Moving Avg'!F2117</f>
        <v>4.1427799999999992</v>
      </c>
      <c r="H2117" s="2">
        <f>'Moving Avg'!G2117</f>
        <v>3.8884360000000009</v>
      </c>
      <c r="I2117" s="2">
        <f>'Moving Avg'!H2117</f>
        <v>3.6646864999999997</v>
      </c>
      <c r="J2117" s="17" t="str">
        <f>OBV!F2117</f>
        <v>BULLISH</v>
      </c>
      <c r="K2117" s="17" t="str">
        <f>OBV!G2117</f>
        <v>NEUTRAL</v>
      </c>
      <c r="L2117" s="17" t="str">
        <f>OBV!H2117</f>
        <v>CONFIRMED BULLISH</v>
      </c>
    </row>
    <row r="2118" spans="1:12" ht="13.5" x14ac:dyDescent="0.25">
      <c r="A2118" s="3">
        <f>RSI!A2118</f>
        <v>45086</v>
      </c>
      <c r="B2118" s="2">
        <f>RSI!B2118</f>
        <v>4.2849000000000004</v>
      </c>
      <c r="C2118" s="2">
        <f>RSI!I2118</f>
        <v>68.992567960352289</v>
      </c>
      <c r="D2118" s="2">
        <f>MACD!E2118</f>
        <v>3.1975066128469898E-2</v>
      </c>
      <c r="E2118" s="2">
        <f>MACD!F2118</f>
        <v>-2.2239598612233211E-2</v>
      </c>
      <c r="F2118" s="2">
        <f>'Moving Avg'!D2118</f>
        <v>4.2132199999999997</v>
      </c>
      <c r="G2118" s="2">
        <f>'Moving Avg'!F2118</f>
        <v>4.1615349999999989</v>
      </c>
      <c r="H2118" s="2">
        <f>'Moving Avg'!G2118</f>
        <v>3.901774000000001</v>
      </c>
      <c r="I2118" s="2">
        <f>'Moving Avg'!H2118</f>
        <v>3.6663534999999996</v>
      </c>
      <c r="J2118" s="17" t="str">
        <f>OBV!F2118</f>
        <v>BULLISH</v>
      </c>
      <c r="K2118" s="17" t="str">
        <f>OBV!G2118</f>
        <v>NEUTRAL</v>
      </c>
      <c r="L2118" s="17" t="str">
        <f>OBV!H2118</f>
        <v>CONFIRMED BULLISH</v>
      </c>
    </row>
    <row r="2119" spans="1:12" ht="13.5" x14ac:dyDescent="0.25">
      <c r="A2119" s="3">
        <f>RSI!A2119</f>
        <v>45089</v>
      </c>
      <c r="B2119" s="2">
        <f>RSI!B2119</f>
        <v>4.2766000000000002</v>
      </c>
      <c r="C2119" s="2">
        <f>RSI!I2119</f>
        <v>67.938027463146085</v>
      </c>
      <c r="D2119" s="2">
        <f>MACD!E2119</f>
        <v>1.898143407382058E-2</v>
      </c>
      <c r="E2119" s="2">
        <f>MACD!F2119</f>
        <v>-1.3995392075022452E-2</v>
      </c>
      <c r="F2119" s="2">
        <f>'Moving Avg'!D2119</f>
        <v>4.2365599999999999</v>
      </c>
      <c r="G2119" s="2">
        <f>'Moving Avg'!F2119</f>
        <v>4.1769599999999993</v>
      </c>
      <c r="H2119" s="2">
        <f>'Moving Avg'!G2119</f>
        <v>3.9149460000000009</v>
      </c>
      <c r="I2119" s="2">
        <f>'Moving Avg'!H2119</f>
        <v>3.6681459999999997</v>
      </c>
      <c r="J2119" s="17" t="str">
        <f>OBV!F2119</f>
        <v>BULLISH</v>
      </c>
      <c r="K2119" s="17" t="str">
        <f>OBV!G2119</f>
        <v>NEUTRAL</v>
      </c>
      <c r="L2119" s="17" t="str">
        <f>OBV!H2119</f>
        <v>CONFIRMED BULLISH</v>
      </c>
    </row>
    <row r="2120" spans="1:12" ht="13.5" x14ac:dyDescent="0.25">
      <c r="A2120" s="3">
        <f>RSI!A2120</f>
        <v>45090</v>
      </c>
      <c r="B2120" s="2">
        <f>RSI!B2120</f>
        <v>4.4183000000000003</v>
      </c>
      <c r="C2120" s="2">
        <f>RSI!I2120</f>
        <v>74.971530595061438</v>
      </c>
      <c r="D2120" s="2">
        <f>MACD!E2120</f>
        <v>-1.0037296841631793E-2</v>
      </c>
      <c r="E2120" s="2">
        <f>MACD!F2120</f>
        <v>-1.3203773028344322E-2</v>
      </c>
      <c r="F2120" s="2">
        <f>'Moving Avg'!D2120</f>
        <v>4.2865800000000007</v>
      </c>
      <c r="G2120" s="2">
        <f>'Moving Avg'!F2120</f>
        <v>4.1982200000000001</v>
      </c>
      <c r="H2120" s="2">
        <f>'Moving Avg'!G2120</f>
        <v>3.9314520000000006</v>
      </c>
      <c r="I2120" s="2">
        <f>'Moving Avg'!H2120</f>
        <v>3.6707305000000003</v>
      </c>
      <c r="J2120" s="17" t="str">
        <f>OBV!F2120</f>
        <v>BULLISH</v>
      </c>
      <c r="K2120" s="17" t="str">
        <f>OBV!G2120</f>
        <v>NEUTRAL</v>
      </c>
      <c r="L2120" s="17" t="str">
        <f>OBV!H2120</f>
        <v>CONFIRMED BULLISH</v>
      </c>
    </row>
    <row r="2121" spans="1:12" ht="13.5" x14ac:dyDescent="0.25">
      <c r="A2121" s="3">
        <f>RSI!A2121</f>
        <v>45091</v>
      </c>
      <c r="B2121" s="2">
        <f>RSI!B2121</f>
        <v>4.3765999999999998</v>
      </c>
      <c r="C2121" s="2">
        <f>RSI!I2121</f>
        <v>70.098060164821604</v>
      </c>
      <c r="D2121" s="2">
        <f>MACD!E2121</f>
        <v>-3.464698862050053E-2</v>
      </c>
      <c r="E2121" s="2">
        <f>MACD!F2121</f>
        <v>-1.7492416146775564E-2</v>
      </c>
      <c r="F2121" s="2">
        <f>'Moving Avg'!D2121</f>
        <v>4.3282600000000002</v>
      </c>
      <c r="G2121" s="2">
        <f>'Moving Avg'!F2121</f>
        <v>4.2169749999999997</v>
      </c>
      <c r="H2121" s="2">
        <f>'Moving Avg'!G2121</f>
        <v>3.9459580000000005</v>
      </c>
      <c r="I2121" s="2">
        <f>'Moving Avg'!H2121</f>
        <v>3.6732315000000004</v>
      </c>
      <c r="J2121" s="17" t="str">
        <f>OBV!F2121</f>
        <v>BULLISH</v>
      </c>
      <c r="K2121" s="17" t="str">
        <f>OBV!G2121</f>
        <v>NEUTRAL</v>
      </c>
      <c r="L2121" s="17" t="str">
        <f>OBV!H2121</f>
        <v>CONFIRMED BULLISH</v>
      </c>
    </row>
    <row r="2122" spans="1:12" ht="13.5" x14ac:dyDescent="0.25">
      <c r="A2122" s="3">
        <f>RSI!A2122</f>
        <v>45092</v>
      </c>
      <c r="B2122" s="2">
        <f>RSI!B2122</f>
        <v>4.3433000000000002</v>
      </c>
      <c r="C2122" s="2">
        <f>RSI!I2122</f>
        <v>66.386839211399888</v>
      </c>
      <c r="D2122" s="2">
        <f>MACD!E2122</f>
        <v>-4.0378832736474024E-2</v>
      </c>
      <c r="E2122" s="2">
        <f>MACD!F2122</f>
        <v>-2.2069699464715258E-2</v>
      </c>
      <c r="F2122" s="2">
        <f>'Moving Avg'!D2122</f>
        <v>4.3399400000000004</v>
      </c>
      <c r="G2122" s="2">
        <f>'Moving Avg'!F2122</f>
        <v>4.2307300000000003</v>
      </c>
      <c r="H2122" s="2">
        <f>'Moving Avg'!G2122</f>
        <v>3.9601300000000004</v>
      </c>
      <c r="I2122" s="2">
        <f>'Moving Avg'!H2122</f>
        <v>3.6755659999999999</v>
      </c>
      <c r="J2122" s="17" t="str">
        <f>OBV!F2122</f>
        <v>BULLISH</v>
      </c>
      <c r="K2122" s="17" t="str">
        <f>OBV!G2122</f>
        <v>NEUTRAL</v>
      </c>
      <c r="L2122" s="17" t="str">
        <f>OBV!H2122</f>
        <v>CONFIRMED BULLISH</v>
      </c>
    </row>
    <row r="2123" spans="1:12" ht="13.5" x14ac:dyDescent="0.25">
      <c r="A2123" s="3">
        <f>RSI!A2123</f>
        <v>45093</v>
      </c>
      <c r="B2123" s="2">
        <f>RSI!B2123</f>
        <v>4.4016000000000002</v>
      </c>
      <c r="C2123" s="2">
        <f>RSI!I2123</f>
        <v>69.437594353921426</v>
      </c>
      <c r="D2123" s="2">
        <f>MACD!E2123</f>
        <v>-5.2000319348858071E-2</v>
      </c>
      <c r="E2123" s="2">
        <f>MACD!F2123</f>
        <v>-2.8055823441543823E-2</v>
      </c>
      <c r="F2123" s="2">
        <f>'Moving Avg'!D2123</f>
        <v>4.3632800000000005</v>
      </c>
      <c r="G2123" s="2">
        <f>'Moving Avg'!F2123</f>
        <v>4.2357300000000002</v>
      </c>
      <c r="H2123" s="2">
        <f>'Moving Avg'!G2123</f>
        <v>3.9756360000000006</v>
      </c>
      <c r="I2123" s="2">
        <f>'Moving Avg'!H2123</f>
        <v>3.6786504999999994</v>
      </c>
      <c r="J2123" s="17" t="str">
        <f>OBV!F2123</f>
        <v>BULLISH</v>
      </c>
      <c r="K2123" s="17" t="str">
        <f>OBV!G2123</f>
        <v>NEUTRAL</v>
      </c>
      <c r="L2123" s="17" t="str">
        <f>OBV!H2123</f>
        <v>CONFIRMED BULLISH</v>
      </c>
    </row>
    <row r="2124" spans="1:12" ht="13.5" x14ac:dyDescent="0.25">
      <c r="A2124" s="3">
        <f>RSI!A2124</f>
        <v>45096</v>
      </c>
      <c r="B2124" s="2">
        <f>RSI!B2124</f>
        <v>4.4016000000000002</v>
      </c>
      <c r="C2124" s="2">
        <f>RSI!I2124</f>
        <v>69.437594353921426</v>
      </c>
      <c r="D2124" s="2">
        <f>MACD!E2124</f>
        <v>-6.3267292400169595E-2</v>
      </c>
      <c r="E2124" s="2">
        <f>MACD!F2124</f>
        <v>-3.5098117233268979E-2</v>
      </c>
      <c r="F2124" s="2">
        <f>'Moving Avg'!D2124</f>
        <v>4.38828</v>
      </c>
      <c r="G2124" s="2">
        <f>'Moving Avg'!F2124</f>
        <v>4.2403150000000007</v>
      </c>
      <c r="H2124" s="2">
        <f>'Moving Avg'!G2124</f>
        <v>3.9919739999999995</v>
      </c>
      <c r="I2124" s="2">
        <f>'Moving Avg'!H2124</f>
        <v>3.6814849999999995</v>
      </c>
      <c r="J2124" s="17" t="str">
        <f>OBV!F2124</f>
        <v>BULLISH</v>
      </c>
      <c r="K2124" s="17" t="str">
        <f>OBV!G2124</f>
        <v>NEUTRAL</v>
      </c>
      <c r="L2124" s="17" t="str">
        <f>OBV!H2124</f>
        <v>CONFIRMED BULLISH</v>
      </c>
    </row>
    <row r="2125" spans="1:12" ht="13.5" x14ac:dyDescent="0.25">
      <c r="A2125" s="3">
        <f>RSI!A2125</f>
        <v>45097</v>
      </c>
      <c r="B2125" s="2">
        <f>RSI!B2125</f>
        <v>4.3933</v>
      </c>
      <c r="C2125" s="2">
        <f>RSI!I2125</f>
        <v>68.412387152411156</v>
      </c>
      <c r="D2125" s="2">
        <f>MACD!E2125</f>
        <v>-7.2236376216436859E-2</v>
      </c>
      <c r="E2125" s="2">
        <f>MACD!F2125</f>
        <v>-4.2525769029902558E-2</v>
      </c>
      <c r="F2125" s="2">
        <f>'Moving Avg'!D2125</f>
        <v>4.3832800000000001</v>
      </c>
      <c r="G2125" s="2">
        <f>'Moving Avg'!F2125</f>
        <v>4.2474000000000007</v>
      </c>
      <c r="H2125" s="2">
        <f>'Moving Avg'!G2125</f>
        <v>4.0074800000000002</v>
      </c>
      <c r="I2125" s="2">
        <f>'Moving Avg'!H2125</f>
        <v>3.6847779999999997</v>
      </c>
      <c r="J2125" s="17" t="str">
        <f>OBV!F2125</f>
        <v>BEARISH</v>
      </c>
      <c r="K2125" s="17" t="str">
        <f>OBV!G2125</f>
        <v>NEUTRAL</v>
      </c>
      <c r="L2125" s="17" t="str">
        <f>OBV!H2125</f>
        <v>CONFIRMED BEARISH</v>
      </c>
    </row>
    <row r="2126" spans="1:12" ht="13.5" x14ac:dyDescent="0.25">
      <c r="A2126" s="3">
        <f>RSI!A2126</f>
        <v>45098</v>
      </c>
      <c r="B2126" s="2">
        <f>RSI!B2126</f>
        <v>4.3849999999999998</v>
      </c>
      <c r="C2126" s="2">
        <f>RSI!I2126</f>
        <v>67.341643820402879</v>
      </c>
      <c r="D2126" s="2">
        <f>MACD!E2126</f>
        <v>-8.039065697030523E-2</v>
      </c>
      <c r="E2126" s="2">
        <f>MACD!F2126</f>
        <v>-5.0098746617983095E-2</v>
      </c>
      <c r="F2126" s="2">
        <f>'Moving Avg'!D2126</f>
        <v>4.3849599999999995</v>
      </c>
      <c r="G2126" s="2">
        <f>'Moving Avg'!F2126</f>
        <v>4.2561550000000006</v>
      </c>
      <c r="H2126" s="2">
        <f>'Moving Avg'!G2126</f>
        <v>4.0219860000000009</v>
      </c>
      <c r="I2126" s="2">
        <f>'Moving Avg'!H2126</f>
        <v>3.6885714999999992</v>
      </c>
      <c r="J2126" s="17" t="str">
        <f>OBV!F2126</f>
        <v>BEARISH</v>
      </c>
      <c r="K2126" s="17" t="str">
        <f>OBV!G2126</f>
        <v>NEUTRAL</v>
      </c>
      <c r="L2126" s="17" t="str">
        <f>OBV!H2126</f>
        <v>BEARISH DIVERGENCE</v>
      </c>
    </row>
    <row r="2127" spans="1:12" ht="13.5" x14ac:dyDescent="0.25">
      <c r="A2127" s="3">
        <f>RSI!A2127</f>
        <v>45099</v>
      </c>
      <c r="B2127" s="2">
        <f>RSI!B2127</f>
        <v>4.3849999999999998</v>
      </c>
      <c r="C2127" s="2">
        <f>RSI!I2127</f>
        <v>67.341643820402879</v>
      </c>
      <c r="D2127" s="2">
        <f>MACD!E2127</f>
        <v>-7.0380014746466379E-2</v>
      </c>
      <c r="E2127" s="2">
        <f>MACD!F2127</f>
        <v>-5.4155000243679752E-2</v>
      </c>
      <c r="F2127" s="2">
        <f>'Moving Avg'!D2127</f>
        <v>4.3932999999999991</v>
      </c>
      <c r="G2127" s="2">
        <f>'Moving Avg'!F2127</f>
        <v>4.2636600000000007</v>
      </c>
      <c r="H2127" s="2">
        <f>'Moving Avg'!G2127</f>
        <v>4.0378260000000008</v>
      </c>
      <c r="I2127" s="2">
        <f>'Moving Avg'!H2127</f>
        <v>3.6919894999999991</v>
      </c>
      <c r="J2127" s="17" t="str">
        <f>OBV!F2127</f>
        <v>BEARISH</v>
      </c>
      <c r="K2127" s="17" t="str">
        <f>OBV!G2127</f>
        <v>NEUTRAL</v>
      </c>
      <c r="L2127" s="17" t="str">
        <f>OBV!H2127</f>
        <v>BEARISH DIVERGENCE</v>
      </c>
    </row>
    <row r="2128" spans="1:12" ht="13.5" x14ac:dyDescent="0.25">
      <c r="A2128" s="3">
        <f>RSI!A2128</f>
        <v>45100</v>
      </c>
      <c r="B2128" s="2">
        <f>RSI!B2128</f>
        <v>4.4016000000000002</v>
      </c>
      <c r="C2128" s="2">
        <f>RSI!I2128</f>
        <v>68.485726207958351</v>
      </c>
      <c r="D2128" s="2">
        <f>MACD!E2128</f>
        <v>-6.4105237907316592E-2</v>
      </c>
      <c r="E2128" s="2">
        <f>MACD!F2128</f>
        <v>-5.6145047776407123E-2</v>
      </c>
      <c r="F2128" s="2">
        <f>'Moving Avg'!D2128</f>
        <v>4.3933000000000009</v>
      </c>
      <c r="G2128" s="2">
        <f>'Moving Avg'!F2128</f>
        <v>4.2732450000000011</v>
      </c>
      <c r="H2128" s="2">
        <f>'Moving Avg'!G2128</f>
        <v>4.052664</v>
      </c>
      <c r="I2128" s="2">
        <f>'Moving Avg'!H2128</f>
        <v>3.6954904999999996</v>
      </c>
      <c r="J2128" s="17" t="str">
        <f>OBV!F2128</f>
        <v>BEARISH</v>
      </c>
      <c r="K2128" s="17" t="str">
        <f>OBV!G2128</f>
        <v>NEUTRAL</v>
      </c>
      <c r="L2128" s="17" t="str">
        <f>OBV!H2128</f>
        <v>NEUTRAL</v>
      </c>
    </row>
    <row r="2129" spans="1:12" ht="13.5" x14ac:dyDescent="0.25">
      <c r="A2129" s="3">
        <f>RSI!A2129</f>
        <v>45103</v>
      </c>
      <c r="B2129" s="2">
        <f>RSI!B2129</f>
        <v>4.3933</v>
      </c>
      <c r="C2129" s="2">
        <f>RSI!I2129</f>
        <v>67.217777128281853</v>
      </c>
      <c r="D2129" s="2">
        <f>MACD!E2129</f>
        <v>-6.0450580977415846E-2</v>
      </c>
      <c r="E2129" s="2">
        <f>MACD!F2129</f>
        <v>-5.7006154416608869E-2</v>
      </c>
      <c r="F2129" s="2">
        <f>'Moving Avg'!D2129</f>
        <v>4.3916400000000007</v>
      </c>
      <c r="G2129" s="2">
        <f>'Moving Avg'!F2129</f>
        <v>4.2865850000000005</v>
      </c>
      <c r="H2129" s="2">
        <f>'Moving Avg'!G2129</f>
        <v>4.0676700000000006</v>
      </c>
      <c r="I2129" s="2">
        <f>'Moving Avg'!H2129</f>
        <v>3.6989499999999991</v>
      </c>
      <c r="J2129" s="17" t="str">
        <f>OBV!F2129</f>
        <v>BEARISH</v>
      </c>
      <c r="K2129" s="17" t="str">
        <f>OBV!G2129</f>
        <v>NEUTRAL</v>
      </c>
      <c r="L2129" s="17" t="str">
        <f>OBV!H2129</f>
        <v>CONFIRMED BEARISH</v>
      </c>
    </row>
    <row r="2130" spans="1:12" ht="13.5" x14ac:dyDescent="0.25">
      <c r="A2130" s="3">
        <f>RSI!A2130</f>
        <v>45104</v>
      </c>
      <c r="B2130" s="2">
        <f>RSI!B2130</f>
        <v>4.3349000000000002</v>
      </c>
      <c r="C2130" s="2">
        <f>RSI!I2130</f>
        <v>58.94805919725313</v>
      </c>
      <c r="D2130" s="2">
        <f>MACD!E2130</f>
        <v>-3.210233887020042E-2</v>
      </c>
      <c r="E2130" s="2">
        <f>MACD!F2130</f>
        <v>-5.2025391307327182E-2</v>
      </c>
      <c r="F2130" s="2">
        <f>'Moving Avg'!D2130</f>
        <v>4.3799600000000005</v>
      </c>
      <c r="G2130" s="2">
        <f>'Moving Avg'!F2130</f>
        <v>4.2990900000000014</v>
      </c>
      <c r="H2130" s="2">
        <f>'Moving Avg'!G2130</f>
        <v>4.0826740000000008</v>
      </c>
      <c r="I2130" s="2">
        <f>'Moving Avg'!H2130</f>
        <v>3.7022844999999993</v>
      </c>
      <c r="J2130" s="17" t="str">
        <f>OBV!F2130</f>
        <v>BEARISH</v>
      </c>
      <c r="K2130" s="17" t="str">
        <f>OBV!G2130</f>
        <v>NEUTRAL</v>
      </c>
      <c r="L2130" s="17" t="str">
        <f>OBV!H2130</f>
        <v>CONFIRMED BEARISH</v>
      </c>
    </row>
    <row r="2131" spans="1:12" ht="13.5" x14ac:dyDescent="0.25">
      <c r="A2131" s="3">
        <f>RSI!A2131</f>
        <v>45107</v>
      </c>
      <c r="B2131" s="2">
        <f>RSI!B2131</f>
        <v>4.3765999999999998</v>
      </c>
      <c r="C2131" s="2">
        <f>RSI!I2131</f>
        <v>62.496116926311196</v>
      </c>
      <c r="D2131" s="2">
        <f>MACD!E2131</f>
        <v>-1.8080185209331745E-2</v>
      </c>
      <c r="E2131" s="2">
        <f>MACD!F2131</f>
        <v>-4.5236350087728097E-2</v>
      </c>
      <c r="F2131" s="2">
        <f>'Moving Avg'!D2131</f>
        <v>4.3782800000000002</v>
      </c>
      <c r="G2131" s="2">
        <f>'Moving Avg'!F2131</f>
        <v>4.314095</v>
      </c>
      <c r="H2131" s="2">
        <f>'Moving Avg'!G2131</f>
        <v>4.0985120000000004</v>
      </c>
      <c r="I2131" s="2">
        <f>'Moving Avg'!H2131</f>
        <v>3.7057854999999993</v>
      </c>
      <c r="J2131" s="17" t="str">
        <f>OBV!F2131</f>
        <v>BULLISH</v>
      </c>
      <c r="K2131" s="17" t="str">
        <f>OBV!G2131</f>
        <v>NEUTRAL</v>
      </c>
      <c r="L2131" s="17" t="str">
        <f>OBV!H2131</f>
        <v>BULLISH DIVERGENCE</v>
      </c>
    </row>
    <row r="2132" spans="1:12" ht="13.5" x14ac:dyDescent="0.25">
      <c r="A2132" s="3">
        <f>RSI!A2132</f>
        <v>45110</v>
      </c>
      <c r="B2132" s="2">
        <f>RSI!B2132</f>
        <v>4.3682999999999996</v>
      </c>
      <c r="C2132" s="2">
        <f>RSI!I2132</f>
        <v>61.359367924662166</v>
      </c>
      <c r="D2132" s="2">
        <f>MACD!E2132</f>
        <v>-1.1396387495439697E-2</v>
      </c>
      <c r="E2132" s="2">
        <f>MACD!F2132</f>
        <v>-3.8468357569270417E-2</v>
      </c>
      <c r="F2132" s="2">
        <f>'Moving Avg'!D2132</f>
        <v>4.3749399999999996</v>
      </c>
      <c r="G2132" s="2">
        <f>'Moving Avg'!F2132</f>
        <v>4.3240999999999996</v>
      </c>
      <c r="H2132" s="2">
        <f>'Moving Avg'!G2132</f>
        <v>4.1100159999999999</v>
      </c>
      <c r="I2132" s="2">
        <f>'Moving Avg'!H2132</f>
        <v>3.7091199999999991</v>
      </c>
      <c r="J2132" s="17" t="str">
        <f>OBV!F2132</f>
        <v>BEARISH</v>
      </c>
      <c r="K2132" s="17" t="str">
        <f>OBV!G2132</f>
        <v>NEUTRAL</v>
      </c>
      <c r="L2132" s="17" t="str">
        <f>OBV!H2132</f>
        <v>CONFIRMED BEARISH</v>
      </c>
    </row>
    <row r="2133" spans="1:12" ht="13.5" x14ac:dyDescent="0.25">
      <c r="A2133" s="3">
        <f>RSI!A2133</f>
        <v>45111</v>
      </c>
      <c r="B2133" s="2">
        <f>RSI!B2133</f>
        <v>4.3349000000000002</v>
      </c>
      <c r="C2133" s="2">
        <f>RSI!I2133</f>
        <v>56.876102672369832</v>
      </c>
      <c r="D2133" s="2">
        <f>MACD!E2133</f>
        <v>5.1284840752217065E-3</v>
      </c>
      <c r="E2133" s="2">
        <f>MACD!F2133</f>
        <v>-2.9748989240371993E-2</v>
      </c>
      <c r="F2133" s="2">
        <f>'Moving Avg'!D2133</f>
        <v>4.361600000000001</v>
      </c>
      <c r="G2133" s="2">
        <f>'Moving Avg'!F2133</f>
        <v>4.3328500000000005</v>
      </c>
      <c r="H2133" s="2">
        <f>'Moving Avg'!G2133</f>
        <v>4.1203519999999996</v>
      </c>
      <c r="I2133" s="2">
        <f>'Moving Avg'!H2133</f>
        <v>3.712245999999999</v>
      </c>
      <c r="J2133" s="17" t="str">
        <f>OBV!F2133</f>
        <v>BEARISH</v>
      </c>
      <c r="K2133" s="17" t="str">
        <f>OBV!G2133</f>
        <v>NEUTRAL</v>
      </c>
      <c r="L2133" s="17" t="str">
        <f>OBV!H2133</f>
        <v>CONFIRMED BEARISH</v>
      </c>
    </row>
    <row r="2134" spans="1:12" ht="13.5" x14ac:dyDescent="0.25">
      <c r="A2134" s="3">
        <f>RSI!A2134</f>
        <v>45112</v>
      </c>
      <c r="B2134" s="2">
        <f>RSI!B2134</f>
        <v>4.3598999999999997</v>
      </c>
      <c r="C2134" s="2">
        <f>RSI!I2134</f>
        <v>59.274693372754882</v>
      </c>
      <c r="D2134" s="2">
        <f>MACD!E2134</f>
        <v>1.6925138621179059E-2</v>
      </c>
      <c r="E2134" s="2">
        <f>MACD!F2134</f>
        <v>-2.0414163668061782E-2</v>
      </c>
      <c r="F2134" s="2">
        <f>'Moving Avg'!D2134</f>
        <v>4.3549199999999999</v>
      </c>
      <c r="G2134" s="2">
        <f>'Moving Avg'!F2134</f>
        <v>4.3428500000000003</v>
      </c>
      <c r="H2134" s="2">
        <f>'Moving Avg'!G2134</f>
        <v>4.1308559999999996</v>
      </c>
      <c r="I2134" s="2">
        <f>'Moving Avg'!H2134</f>
        <v>3.7154969999999992</v>
      </c>
      <c r="J2134" s="17" t="str">
        <f>OBV!F2134</f>
        <v>BULLISH</v>
      </c>
      <c r="K2134" s="17" t="str">
        <f>OBV!G2134</f>
        <v>NEUTRAL</v>
      </c>
      <c r="L2134" s="17" t="str">
        <f>OBV!H2134</f>
        <v>BULLISH DIVERGENCE</v>
      </c>
    </row>
    <row r="2135" spans="1:12" ht="13.5" x14ac:dyDescent="0.25">
      <c r="A2135" s="3">
        <f>RSI!A2135</f>
        <v>45113</v>
      </c>
      <c r="B2135" s="2">
        <f>RSI!B2135</f>
        <v>4.3933</v>
      </c>
      <c r="C2135" s="2">
        <f>RSI!I2135</f>
        <v>62.292278782740858</v>
      </c>
      <c r="D2135" s="2">
        <f>MACD!E2135</f>
        <v>2.2698869235576069E-2</v>
      </c>
      <c r="E2135" s="2">
        <f>MACD!F2135</f>
        <v>-1.179155708733421E-2</v>
      </c>
      <c r="F2135" s="2">
        <f>'Moving Avg'!D2135</f>
        <v>4.3666</v>
      </c>
      <c r="G2135" s="2">
        <f>'Moving Avg'!F2135</f>
        <v>4.3541049999999997</v>
      </c>
      <c r="H2135" s="2">
        <f>'Moving Avg'!G2135</f>
        <v>4.1420279999999998</v>
      </c>
      <c r="I2135" s="2">
        <f>'Moving Avg'!H2135</f>
        <v>3.7189149999999982</v>
      </c>
      <c r="J2135" s="17" t="str">
        <f>OBV!F2135</f>
        <v>BULLISH</v>
      </c>
      <c r="K2135" s="17" t="str">
        <f>OBV!G2135</f>
        <v>NEUTRAL</v>
      </c>
      <c r="L2135" s="17" t="str">
        <f>OBV!H2135</f>
        <v>CONFIRMED BULLISH</v>
      </c>
    </row>
    <row r="2136" spans="1:12" ht="13.5" x14ac:dyDescent="0.25">
      <c r="A2136" s="3">
        <f>RSI!A2136</f>
        <v>45114</v>
      </c>
      <c r="B2136" s="2">
        <f>RSI!B2136</f>
        <v>4.4767000000000001</v>
      </c>
      <c r="C2136" s="2">
        <f>RSI!I2136</f>
        <v>68.55726104442401</v>
      </c>
      <c r="D2136" s="2">
        <f>MACD!E2136</f>
        <v>1.9509069925082834E-2</v>
      </c>
      <c r="E2136" s="2">
        <f>MACD!F2136</f>
        <v>-5.5314316848508027E-3</v>
      </c>
      <c r="F2136" s="2">
        <f>'Moving Avg'!D2136</f>
        <v>4.3866199999999997</v>
      </c>
      <c r="G2136" s="2">
        <f>'Moving Avg'!F2136</f>
        <v>4.3695299999999992</v>
      </c>
      <c r="H2136" s="2">
        <f>'Moving Avg'!G2136</f>
        <v>4.1548679999999996</v>
      </c>
      <c r="I2136" s="2">
        <f>'Moving Avg'!H2136</f>
        <v>3.7222079999999989</v>
      </c>
      <c r="J2136" s="17" t="str">
        <f>OBV!F2136</f>
        <v>BULLISH</v>
      </c>
      <c r="K2136" s="17" t="str">
        <f>OBV!G2136</f>
        <v>NEUTRAL</v>
      </c>
      <c r="L2136" s="17" t="str">
        <f>OBV!H2136</f>
        <v>CONFIRMED BULLISH</v>
      </c>
    </row>
    <row r="2137" spans="1:12" ht="13.5" x14ac:dyDescent="0.25">
      <c r="A2137" s="3">
        <f>RSI!A2137</f>
        <v>45117</v>
      </c>
      <c r="B2137" s="2">
        <f>RSI!B2137</f>
        <v>4.4767000000000001</v>
      </c>
      <c r="C2137" s="2">
        <f>RSI!I2137</f>
        <v>68.55726104442401</v>
      </c>
      <c r="D2137" s="2">
        <f>MACD!E2137</f>
        <v>1.5742599582957872E-2</v>
      </c>
      <c r="E2137" s="2">
        <f>MACD!F2137</f>
        <v>-1.2766254312890674E-3</v>
      </c>
      <c r="F2137" s="2">
        <f>'Moving Avg'!D2137</f>
        <v>4.4083000000000006</v>
      </c>
      <c r="G2137" s="2">
        <f>'Moving Avg'!F2137</f>
        <v>4.3791199999999995</v>
      </c>
      <c r="H2137" s="2">
        <f>'Moving Avg'!G2137</f>
        <v>4.1693739999999995</v>
      </c>
      <c r="I2137" s="2">
        <f>'Moving Avg'!H2137</f>
        <v>3.725417999999999</v>
      </c>
      <c r="J2137" s="17" t="str">
        <f>OBV!F2137</f>
        <v>BULLISH</v>
      </c>
      <c r="K2137" s="17" t="str">
        <f>OBV!G2137</f>
        <v>NEUTRAL</v>
      </c>
      <c r="L2137" s="17" t="str">
        <f>OBV!H2137</f>
        <v>CONFIRMED BULLISH</v>
      </c>
    </row>
    <row r="2138" spans="1:12" ht="13.5" x14ac:dyDescent="0.25">
      <c r="A2138" s="3">
        <f>RSI!A2138</f>
        <v>45118</v>
      </c>
      <c r="B2138" s="2">
        <f>RSI!B2138</f>
        <v>4.4932999999999996</v>
      </c>
      <c r="C2138" s="2">
        <f>RSI!I2138</f>
        <v>69.718646145834001</v>
      </c>
      <c r="D2138" s="2">
        <f>MACD!E2138</f>
        <v>1.2891460715675152E-2</v>
      </c>
      <c r="E2138" s="2">
        <f>MACD!F2138</f>
        <v>1.5569917981037766E-3</v>
      </c>
      <c r="F2138" s="2">
        <f>'Moving Avg'!D2138</f>
        <v>4.4399800000000003</v>
      </c>
      <c r="G2138" s="2">
        <f>'Moving Avg'!F2138</f>
        <v>4.3895399999999993</v>
      </c>
      <c r="H2138" s="2">
        <f>'Moving Avg'!G2138</f>
        <v>4.1825459999999994</v>
      </c>
      <c r="I2138" s="2">
        <f>'Moving Avg'!H2138</f>
        <v>3.7287939999999993</v>
      </c>
      <c r="J2138" s="17" t="str">
        <f>OBV!F2138</f>
        <v>BULLISH</v>
      </c>
      <c r="K2138" s="17" t="str">
        <f>OBV!G2138</f>
        <v>NEUTRAL</v>
      </c>
      <c r="L2138" s="17" t="str">
        <f>OBV!H2138</f>
        <v>CONFIRMED BULLISH</v>
      </c>
    </row>
    <row r="2139" spans="1:12" ht="13.5" x14ac:dyDescent="0.25">
      <c r="A2139" s="3">
        <f>RSI!A2139</f>
        <v>45119</v>
      </c>
      <c r="B2139" s="2">
        <f>RSI!B2139</f>
        <v>4.5016999999999996</v>
      </c>
      <c r="C2139" s="2">
        <f>RSI!I2139</f>
        <v>70.316138238558054</v>
      </c>
      <c r="D2139" s="2">
        <f>MACD!E2139</f>
        <v>7.5665916804465994E-3</v>
      </c>
      <c r="E2139" s="2">
        <f>MACD!F2139</f>
        <v>2.7589117745723413E-3</v>
      </c>
      <c r="F2139" s="2">
        <f>'Moving Avg'!D2139</f>
        <v>4.4683400000000004</v>
      </c>
      <c r="G2139" s="2">
        <f>'Moving Avg'!F2139</f>
        <v>4.4007949999999996</v>
      </c>
      <c r="H2139" s="2">
        <f>'Moving Avg'!G2139</f>
        <v>4.1960519999999999</v>
      </c>
      <c r="I2139" s="2">
        <f>'Moving Avg'!H2139</f>
        <v>3.7320034999999989</v>
      </c>
      <c r="J2139" s="17" t="str">
        <f>OBV!F2139</f>
        <v>BULLISH</v>
      </c>
      <c r="K2139" s="17" t="str">
        <f>OBV!G2139</f>
        <v>NEUTRAL</v>
      </c>
      <c r="L2139" s="17" t="str">
        <f>OBV!H2139</f>
        <v>CONFIRMED BULLISH</v>
      </c>
    </row>
    <row r="2140" spans="1:12" ht="13.5" x14ac:dyDescent="0.25">
      <c r="A2140" s="3">
        <f>RSI!A2140</f>
        <v>45120</v>
      </c>
      <c r="B2140" s="2">
        <f>RSI!B2140</f>
        <v>4.5016999999999996</v>
      </c>
      <c r="C2140" s="2">
        <f>RSI!I2140</f>
        <v>70.316138238558054</v>
      </c>
      <c r="D2140" s="2">
        <f>MACD!E2140</f>
        <v>-6.9114862437968938E-3</v>
      </c>
      <c r="E2140" s="2">
        <f>MACD!F2140</f>
        <v>8.2483217089849431E-4</v>
      </c>
      <c r="F2140" s="2">
        <f>'Moving Avg'!D2140</f>
        <v>4.4900199999999995</v>
      </c>
      <c r="G2140" s="2">
        <f>'Moving Avg'!F2140</f>
        <v>4.4049649999999989</v>
      </c>
      <c r="H2140" s="2">
        <f>'Moving Avg'!G2140</f>
        <v>4.2108920000000003</v>
      </c>
      <c r="I2140" s="2">
        <f>'Moving Avg'!H2140</f>
        <v>3.7352129999999999</v>
      </c>
      <c r="J2140" s="17" t="str">
        <f>OBV!F2140</f>
        <v>BULLISH</v>
      </c>
      <c r="K2140" s="17" t="str">
        <f>OBV!G2140</f>
        <v>NEUTRAL</v>
      </c>
      <c r="L2140" s="17" t="str">
        <f>OBV!H2140</f>
        <v>CONFIRMED BULLISH</v>
      </c>
    </row>
    <row r="2141" spans="1:12" ht="13.5" x14ac:dyDescent="0.25">
      <c r="A2141" s="3">
        <f>RSI!A2141</f>
        <v>45121</v>
      </c>
      <c r="B2141" s="2">
        <f>RSI!B2141</f>
        <v>4.5183</v>
      </c>
      <c r="C2141" s="2">
        <f>RSI!I2141</f>
        <v>71.600438800286526</v>
      </c>
      <c r="D2141" s="2">
        <f>MACD!E2141</f>
        <v>-1.4891046027820209E-2</v>
      </c>
      <c r="E2141" s="2">
        <f>MACD!F2141</f>
        <v>-2.318343468845247E-3</v>
      </c>
      <c r="F2141" s="2">
        <f>'Moving Avg'!D2141</f>
        <v>4.4983399999999998</v>
      </c>
      <c r="G2141" s="2">
        <f>'Moving Avg'!F2141</f>
        <v>4.4120499999999989</v>
      </c>
      <c r="H2141" s="2">
        <f>'Moving Avg'!G2141</f>
        <v>4.2247300000000001</v>
      </c>
      <c r="I2141" s="2">
        <f>'Moving Avg'!H2141</f>
        <v>3.7385474999999997</v>
      </c>
      <c r="J2141" s="17" t="str">
        <f>OBV!F2141</f>
        <v>BULLISH</v>
      </c>
      <c r="K2141" s="17" t="str">
        <f>OBV!G2141</f>
        <v>NEUTRAL</v>
      </c>
      <c r="L2141" s="17" t="str">
        <f>OBV!H2141</f>
        <v>CONFIRMED BULLISH</v>
      </c>
    </row>
    <row r="2142" spans="1:12" ht="13.5" x14ac:dyDescent="0.25">
      <c r="A2142" s="3">
        <f>RSI!A2142</f>
        <v>45124</v>
      </c>
      <c r="B2142" s="2">
        <f>RSI!B2142</f>
        <v>4.5183</v>
      </c>
      <c r="C2142" s="2">
        <f>RSI!I2142</f>
        <v>71.600438800286526</v>
      </c>
      <c r="D2142" s="2">
        <f>MACD!E2142</f>
        <v>-2.3864877242905536E-2</v>
      </c>
      <c r="E2142" s="2">
        <f>MACD!F2142</f>
        <v>-6.627650223657305E-3</v>
      </c>
      <c r="F2142" s="2">
        <f>'Moving Avg'!D2142</f>
        <v>4.5066600000000001</v>
      </c>
      <c r="G2142" s="2">
        <f>'Moving Avg'!F2142</f>
        <v>4.420799999999999</v>
      </c>
      <c r="H2142" s="2">
        <f>'Moving Avg'!G2142</f>
        <v>4.238734</v>
      </c>
      <c r="I2142" s="2">
        <f>'Moving Avg'!H2142</f>
        <v>3.7419654999999987</v>
      </c>
      <c r="J2142" s="17" t="str">
        <f>OBV!F2142</f>
        <v>BULLISH</v>
      </c>
      <c r="K2142" s="17" t="str">
        <f>OBV!G2142</f>
        <v>NEUTRAL</v>
      </c>
      <c r="L2142" s="17" t="str">
        <f>OBV!H2142</f>
        <v>CONFIRMED BULLISH</v>
      </c>
    </row>
    <row r="2143" spans="1:12" ht="13.5" x14ac:dyDescent="0.25">
      <c r="A2143" s="3">
        <f>RSI!A2143</f>
        <v>45125</v>
      </c>
      <c r="B2143" s="2">
        <f>RSI!B2143</f>
        <v>4.5362999999999998</v>
      </c>
      <c r="C2143" s="2">
        <f>RSI!I2143</f>
        <v>73.065926241466244</v>
      </c>
      <c r="D2143" s="2">
        <f>MACD!E2143</f>
        <v>-3.8804888853095854E-2</v>
      </c>
      <c r="E2143" s="2">
        <f>MACD!F2143</f>
        <v>-1.3063097949545015E-2</v>
      </c>
      <c r="F2143" s="2">
        <f>'Moving Avg'!D2143</f>
        <v>4.5152599999999996</v>
      </c>
      <c r="G2143" s="2">
        <f>'Moving Avg'!F2143</f>
        <v>4.4275349999999998</v>
      </c>
      <c r="H2143" s="2">
        <f>'Moving Avg'!G2143</f>
        <v>4.2530980000000005</v>
      </c>
      <c r="I2143" s="2">
        <f>'Moving Avg'!H2143</f>
        <v>3.7454734999999988</v>
      </c>
      <c r="J2143" s="17" t="str">
        <f>OBV!F2143</f>
        <v>BULLISH</v>
      </c>
      <c r="K2143" s="17" t="str">
        <f>OBV!G2143</f>
        <v>NEUTRAL</v>
      </c>
      <c r="L2143" s="17" t="str">
        <f>OBV!H2143</f>
        <v>BULLISH DIVERGENCE</v>
      </c>
    </row>
    <row r="2144" spans="1:12" ht="13.5" x14ac:dyDescent="0.25">
      <c r="A2144" s="3">
        <f>RSI!A2144</f>
        <v>45127</v>
      </c>
      <c r="B2144" s="2">
        <f>RSI!B2144</f>
        <v>4.6254</v>
      </c>
      <c r="C2144" s="2">
        <f>RSI!I2144</f>
        <v>78.876575697719744</v>
      </c>
      <c r="D2144" s="2">
        <f>MACD!E2144</f>
        <v>-5.5116808047939614E-2</v>
      </c>
      <c r="E2144" s="2">
        <f>MACD!F2144</f>
        <v>-2.1473839969223939E-2</v>
      </c>
      <c r="F2144" s="2">
        <f>'Moving Avg'!D2144</f>
        <v>4.54</v>
      </c>
      <c r="G2144" s="2">
        <f>'Moving Avg'!F2144</f>
        <v>4.4387249999999998</v>
      </c>
      <c r="H2144" s="2">
        <f>'Moving Avg'!G2144</f>
        <v>4.2705780000000004</v>
      </c>
      <c r="I2144" s="2">
        <f>'Moving Avg'!H2144</f>
        <v>3.749426999999999</v>
      </c>
      <c r="J2144" s="17" t="str">
        <f>OBV!F2144</f>
        <v>BULLISH</v>
      </c>
      <c r="K2144" s="17" t="str">
        <f>OBV!G2144</f>
        <v>NEUTRAL</v>
      </c>
      <c r="L2144" s="17" t="str">
        <f>OBV!H2144</f>
        <v>BULLISH DIVERGENCE</v>
      </c>
    </row>
    <row r="2145" spans="1:12" ht="13.5" x14ac:dyDescent="0.25">
      <c r="A2145" s="3">
        <f>RSI!A2145</f>
        <v>45128</v>
      </c>
      <c r="B2145" s="2">
        <f>RSI!B2145</f>
        <v>4.5987</v>
      </c>
      <c r="C2145" s="2">
        <f>RSI!I2145</f>
        <v>73.742539113896953</v>
      </c>
      <c r="D2145" s="2">
        <f>MACD!E2145</f>
        <v>-6.3178091655887947E-2</v>
      </c>
      <c r="E2145" s="2">
        <f>MACD!F2145</f>
        <v>-2.9814690306556743E-2</v>
      </c>
      <c r="F2145" s="2">
        <f>'Moving Avg'!D2145</f>
        <v>4.5594000000000001</v>
      </c>
      <c r="G2145" s="2">
        <f>'Moving Avg'!F2145</f>
        <v>4.4489949999999983</v>
      </c>
      <c r="H2145" s="2">
        <f>'Moving Avg'!G2145</f>
        <v>4.286690000000001</v>
      </c>
      <c r="I2145" s="2">
        <f>'Moving Avg'!H2145</f>
        <v>3.7532469999999991</v>
      </c>
      <c r="J2145" s="17" t="str">
        <f>OBV!F2145</f>
        <v>BULLISH</v>
      </c>
      <c r="K2145" s="17" t="str">
        <f>OBV!G2145</f>
        <v>NEUTRAL</v>
      </c>
      <c r="L2145" s="17" t="str">
        <f>OBV!H2145</f>
        <v>BULLISH DIVERGENCE</v>
      </c>
    </row>
    <row r="2146" spans="1:12" ht="13.5" x14ac:dyDescent="0.25">
      <c r="A2146" s="3">
        <f>RSI!A2146</f>
        <v>45131</v>
      </c>
      <c r="B2146" s="2">
        <f>RSI!B2146</f>
        <v>4.6342999999999996</v>
      </c>
      <c r="C2146" s="2">
        <f>RSI!I2146</f>
        <v>75.986852119937566</v>
      </c>
      <c r="D2146" s="2">
        <f>MACD!E2146</f>
        <v>-6.0920942440965575E-2</v>
      </c>
      <c r="E2146" s="2">
        <f>MACD!F2146</f>
        <v>-3.6035940733438514E-2</v>
      </c>
      <c r="F2146" s="2">
        <f>'Moving Avg'!D2146</f>
        <v>4.5826000000000002</v>
      </c>
      <c r="G2146" s="2">
        <f>'Moving Avg'!F2146</f>
        <v>4.4614599999999998</v>
      </c>
      <c r="H2146" s="2">
        <f>'Moving Avg'!G2146</f>
        <v>4.3041820000000017</v>
      </c>
      <c r="I2146" s="2">
        <f>'Moving Avg'!H2146</f>
        <v>3.7576614999999993</v>
      </c>
      <c r="J2146" s="17" t="str">
        <f>OBV!F2146</f>
        <v>BULLISH</v>
      </c>
      <c r="K2146" s="17" t="str">
        <f>OBV!G2146</f>
        <v>NEUTRAL</v>
      </c>
      <c r="L2146" s="17" t="str">
        <f>OBV!H2146</f>
        <v>BULLISH DIVERGENCE</v>
      </c>
    </row>
    <row r="2147" spans="1:12" ht="13.5" x14ac:dyDescent="0.25">
      <c r="A2147" s="3">
        <f>RSI!A2147</f>
        <v>45133</v>
      </c>
      <c r="B2147" s="2">
        <f>RSI!B2147</f>
        <v>4.6254</v>
      </c>
      <c r="C2147" s="2">
        <f>RSI!I2147</f>
        <v>74.277572582659758</v>
      </c>
      <c r="D2147" s="2">
        <f>MACD!E2147</f>
        <v>-5.9595017073823087E-2</v>
      </c>
      <c r="E2147" s="2">
        <f>MACD!F2147</f>
        <v>-4.074775600151543E-2</v>
      </c>
      <c r="F2147" s="2">
        <f>'Moving Avg'!D2147</f>
        <v>4.6040200000000002</v>
      </c>
      <c r="G2147" s="2">
        <f>'Moving Avg'!F2147</f>
        <v>4.4734799999999995</v>
      </c>
      <c r="H2147" s="2">
        <f>'Moving Avg'!G2147</f>
        <v>4.319828000000002</v>
      </c>
      <c r="I2147" s="2">
        <f>'Moving Avg'!H2147</f>
        <v>3.7617399999999992</v>
      </c>
      <c r="J2147" s="17" t="str">
        <f>OBV!F2147</f>
        <v>BULLISH</v>
      </c>
      <c r="K2147" s="17" t="str">
        <f>OBV!G2147</f>
        <v>NEUTRAL</v>
      </c>
      <c r="L2147" s="17" t="str">
        <f>OBV!H2147</f>
        <v>BULLISH DIVERGENCE</v>
      </c>
    </row>
    <row r="2148" spans="1:12" ht="13.5" x14ac:dyDescent="0.25">
      <c r="A2148" s="3">
        <f>RSI!A2148</f>
        <v>45134</v>
      </c>
      <c r="B2148" s="2">
        <f>RSI!B2148</f>
        <v>4.5987</v>
      </c>
      <c r="C2148" s="2">
        <f>RSI!I2148</f>
        <v>69.245227389892023</v>
      </c>
      <c r="D2148" s="2">
        <f>MACD!E2148</f>
        <v>-5.5040004127214104E-2</v>
      </c>
      <c r="E2148" s="2">
        <f>MACD!F2148</f>
        <v>-4.3606205626655167E-2</v>
      </c>
      <c r="F2148" s="2">
        <f>'Moving Avg'!D2148</f>
        <v>4.6165000000000003</v>
      </c>
      <c r="G2148" s="2">
        <f>'Moving Avg'!F2148</f>
        <v>4.4833349999999985</v>
      </c>
      <c r="H2148" s="2">
        <f>'Moving Avg'!G2148</f>
        <v>4.3336060000000023</v>
      </c>
      <c r="I2148" s="2">
        <f>'Moving Avg'!H2148</f>
        <v>3.7655599999999994</v>
      </c>
      <c r="J2148" s="17" t="str">
        <f>OBV!F2148</f>
        <v>BULLISH</v>
      </c>
      <c r="K2148" s="17" t="str">
        <f>OBV!G2148</f>
        <v>NEUTRAL</v>
      </c>
      <c r="L2148" s="17" t="str">
        <f>OBV!H2148</f>
        <v>CONFIRMED BULLISH</v>
      </c>
    </row>
    <row r="2149" spans="1:12" ht="13.5" x14ac:dyDescent="0.25">
      <c r="A2149" s="3">
        <f>RSI!A2149</f>
        <v>45135</v>
      </c>
      <c r="B2149" s="2">
        <f>RSI!B2149</f>
        <v>4.6165000000000003</v>
      </c>
      <c r="C2149" s="2">
        <f>RSI!I2149</f>
        <v>70.671792712598133</v>
      </c>
      <c r="D2149" s="2">
        <f>MACD!E2149</f>
        <v>-5.2071375703207856E-2</v>
      </c>
      <c r="E2149" s="2">
        <f>MACD!F2149</f>
        <v>-4.5299239641965708E-2</v>
      </c>
      <c r="F2149" s="2">
        <f>'Moving Avg'!D2149</f>
        <v>4.6147200000000002</v>
      </c>
      <c r="G2149" s="2">
        <f>'Moving Avg'!F2149</f>
        <v>4.4944949999999988</v>
      </c>
      <c r="H2149" s="2">
        <f>'Moving Avg'!G2149</f>
        <v>4.3465740000000013</v>
      </c>
      <c r="I2149" s="2">
        <f>'Moving Avg'!H2149</f>
        <v>3.7694689999999991</v>
      </c>
      <c r="J2149" s="17" t="str">
        <f>OBV!F2149</f>
        <v>BEARISH</v>
      </c>
      <c r="K2149" s="17" t="str">
        <f>OBV!G2149</f>
        <v>NEUTRAL</v>
      </c>
      <c r="L2149" s="17" t="str">
        <f>OBV!H2149</f>
        <v>CONFIRMED BEARISH</v>
      </c>
    </row>
    <row r="2150" spans="1:12" ht="13.5" x14ac:dyDescent="0.25">
      <c r="A2150" s="3">
        <f>RSI!A2150</f>
        <v>45138</v>
      </c>
      <c r="B2150" s="2">
        <f>RSI!B2150</f>
        <v>4.5629999999999997</v>
      </c>
      <c r="C2150" s="2">
        <f>RSI!I2150</f>
        <v>61.446230326077604</v>
      </c>
      <c r="D2150" s="2">
        <f>MACD!E2150</f>
        <v>-4.649742037724014E-2</v>
      </c>
      <c r="E2150" s="2">
        <f>MACD!F2150</f>
        <v>-4.5538875789020591E-2</v>
      </c>
      <c r="F2150" s="2">
        <f>'Moving Avg'!D2150</f>
        <v>4.6075799999999996</v>
      </c>
      <c r="G2150" s="2">
        <f>'Moving Avg'!F2150</f>
        <v>4.5058999999999987</v>
      </c>
      <c r="H2150" s="2">
        <f>'Moving Avg'!G2150</f>
        <v>4.357972000000002</v>
      </c>
      <c r="I2150" s="2">
        <f>'Moving Avg'!H2150</f>
        <v>3.7735269999999992</v>
      </c>
      <c r="J2150" s="17" t="str">
        <f>OBV!F2150</f>
        <v>BEARISH</v>
      </c>
      <c r="K2150" s="17" t="str">
        <f>OBV!G2150</f>
        <v>NEUTRAL</v>
      </c>
      <c r="L2150" s="17" t="str">
        <f>OBV!H2150</f>
        <v>CONFIRMED BEARISH</v>
      </c>
    </row>
    <row r="2151" spans="1:12" ht="13.5" x14ac:dyDescent="0.25">
      <c r="A2151" s="3">
        <f>RSI!A2151</f>
        <v>45139</v>
      </c>
      <c r="B2151" s="2">
        <f>RSI!B2151</f>
        <v>4.5006000000000004</v>
      </c>
      <c r="C2151" s="2">
        <f>RSI!I2151</f>
        <v>52.790255290559166</v>
      </c>
      <c r="D2151" s="2">
        <f>MACD!E2151</f>
        <v>-3.5122983351172365E-2</v>
      </c>
      <c r="E2151" s="2">
        <f>MACD!F2151</f>
        <v>-4.3455697301450949E-2</v>
      </c>
      <c r="F2151" s="2">
        <f>'Moving Avg'!D2151</f>
        <v>4.5808400000000002</v>
      </c>
      <c r="G2151" s="2">
        <f>'Moving Avg'!F2151</f>
        <v>4.5121000000000002</v>
      </c>
      <c r="H2151" s="2">
        <f>'Moving Avg'!G2151</f>
        <v>4.3679540000000019</v>
      </c>
      <c r="I2151" s="2">
        <f>'Moving Avg'!H2151</f>
        <v>3.7772729999999992</v>
      </c>
      <c r="J2151" s="17" t="str">
        <f>OBV!F2151</f>
        <v>BEARISH</v>
      </c>
      <c r="K2151" s="17" t="str">
        <f>OBV!G2151</f>
        <v>NEUTRAL</v>
      </c>
      <c r="L2151" s="17" t="str">
        <f>OBV!H2151</f>
        <v>CONFIRMED BEARISH</v>
      </c>
    </row>
    <row r="2152" spans="1:12" ht="13.5" x14ac:dyDescent="0.25">
      <c r="A2152" s="3">
        <f>RSI!A2152</f>
        <v>45140</v>
      </c>
      <c r="B2152" s="2">
        <f>RSI!B2152</f>
        <v>4.4649999999999999</v>
      </c>
      <c r="C2152" s="2">
        <f>RSI!I2152</f>
        <v>48.585172136758381</v>
      </c>
      <c r="D2152" s="2">
        <f>MACD!E2152</f>
        <v>-2.2972379033298296E-2</v>
      </c>
      <c r="E2152" s="2">
        <f>MACD!F2152</f>
        <v>-3.9359033647820417E-2</v>
      </c>
      <c r="F2152" s="2">
        <f>'Moving Avg'!D2152</f>
        <v>4.5487599999999997</v>
      </c>
      <c r="G2152" s="2">
        <f>'Moving Avg'!F2152</f>
        <v>4.5169350000000001</v>
      </c>
      <c r="H2152" s="2">
        <f>'Moving Avg'!G2152</f>
        <v>4.3758900000000018</v>
      </c>
      <c r="I2152" s="2">
        <f>'Moving Avg'!H2152</f>
        <v>3.7805494999999989</v>
      </c>
      <c r="J2152" s="17" t="str">
        <f>OBV!F2152</f>
        <v>BEARISH</v>
      </c>
      <c r="K2152" s="17" t="str">
        <f>OBV!G2152</f>
        <v>NEUTRAL</v>
      </c>
      <c r="L2152" s="17" t="str">
        <f>OBV!H2152</f>
        <v>CONFIRMED BEARISH</v>
      </c>
    </row>
    <row r="2153" spans="1:12" ht="13.5" x14ac:dyDescent="0.25">
      <c r="A2153" s="3">
        <f>RSI!A2153</f>
        <v>45141</v>
      </c>
      <c r="B2153" s="2">
        <f>RSI!B2153</f>
        <v>4.4561000000000002</v>
      </c>
      <c r="C2153" s="2">
        <f>RSI!I2153</f>
        <v>47.565092993020201</v>
      </c>
      <c r="D2153" s="2">
        <f>MACD!E2153</f>
        <v>-9.1549838664928274E-3</v>
      </c>
      <c r="E2153" s="2">
        <f>MACD!F2153</f>
        <v>-3.3318223691554898E-2</v>
      </c>
      <c r="F2153" s="2">
        <f>'Moving Avg'!D2153</f>
        <v>4.5202399999999994</v>
      </c>
      <c r="G2153" s="2">
        <f>'Moving Avg'!F2153</f>
        <v>4.5229949999999999</v>
      </c>
      <c r="H2153" s="2">
        <f>'Moving Avg'!G2153</f>
        <v>4.3789800000000012</v>
      </c>
      <c r="I2153" s="2">
        <f>'Moving Avg'!H2153</f>
        <v>3.7836979999999989</v>
      </c>
      <c r="J2153" s="17" t="str">
        <f>OBV!F2153</f>
        <v>BEARISH</v>
      </c>
      <c r="K2153" s="17" t="str">
        <f>OBV!G2153</f>
        <v>NEUTRAL</v>
      </c>
      <c r="L2153" s="17" t="str">
        <f>OBV!H2153</f>
        <v>CONFIRMED BEARISH</v>
      </c>
    </row>
    <row r="2154" spans="1:12" ht="13.5" x14ac:dyDescent="0.25">
      <c r="A2154" s="3">
        <f>RSI!A2154</f>
        <v>45142</v>
      </c>
      <c r="B2154" s="2">
        <f>RSI!B2154</f>
        <v>4.3669000000000002</v>
      </c>
      <c r="C2154" s="2">
        <f>RSI!I2154</f>
        <v>38.777507816626972</v>
      </c>
      <c r="D2154" s="2">
        <f>MACD!E2154</f>
        <v>2.3004000766946753E-2</v>
      </c>
      <c r="E2154" s="2">
        <f>MACD!F2154</f>
        <v>-2.2053778799854568E-2</v>
      </c>
      <c r="F2154" s="2">
        <f>'Moving Avg'!D2154</f>
        <v>4.4703200000000001</v>
      </c>
      <c r="G2154" s="2">
        <f>'Moving Avg'!F2154</f>
        <v>4.5233450000000008</v>
      </c>
      <c r="H2154" s="2">
        <f>'Moving Avg'!G2154</f>
        <v>4.3801200000000016</v>
      </c>
      <c r="I2154" s="2">
        <f>'Moving Avg'!H2154</f>
        <v>3.7864004999999978</v>
      </c>
      <c r="J2154" s="17" t="str">
        <f>OBV!F2154</f>
        <v>BEARISH</v>
      </c>
      <c r="K2154" s="17" t="str">
        <f>OBV!G2154</f>
        <v>NEUTRAL</v>
      </c>
      <c r="L2154" s="17" t="str">
        <f>OBV!H2154</f>
        <v>CONFIRMED BEARISH</v>
      </c>
    </row>
    <row r="2155" spans="1:12" ht="13.5" x14ac:dyDescent="0.25">
      <c r="A2155" s="3">
        <f>RSI!A2155</f>
        <v>45145</v>
      </c>
      <c r="B2155" s="2">
        <f>RSI!B2155</f>
        <v>4.3669000000000002</v>
      </c>
      <c r="C2155" s="2">
        <f>RSI!I2155</f>
        <v>38.777507816626979</v>
      </c>
      <c r="D2155" s="2">
        <f>MACD!E2155</f>
        <v>4.6775809231698773E-2</v>
      </c>
      <c r="E2155" s="2">
        <f>MACD!F2155</f>
        <v>-8.2878611935439019E-3</v>
      </c>
      <c r="F2155" s="2">
        <f>'Moving Avg'!D2155</f>
        <v>4.4311000000000007</v>
      </c>
      <c r="G2155" s="2">
        <f>'Moving Avg'!F2155</f>
        <v>4.5220250000000011</v>
      </c>
      <c r="H2155" s="2">
        <f>'Moving Avg'!G2155</f>
        <v>4.3824260000000006</v>
      </c>
      <c r="I2155" s="2">
        <f>'Moving Avg'!H2155</f>
        <v>3.7891444999999981</v>
      </c>
      <c r="J2155" s="17" t="str">
        <f>OBV!F2155</f>
        <v>BEARISH</v>
      </c>
      <c r="K2155" s="17" t="str">
        <f>OBV!G2155</f>
        <v>NEUTRAL</v>
      </c>
      <c r="L2155" s="17" t="str">
        <f>OBV!H2155</f>
        <v>CONFIRMED BEARISH</v>
      </c>
    </row>
    <row r="2156" spans="1:12" ht="13.5" x14ac:dyDescent="0.25">
      <c r="A2156" s="3">
        <f>RSI!A2156</f>
        <v>45146</v>
      </c>
      <c r="B2156" s="2">
        <f>RSI!B2156</f>
        <v>4.3224</v>
      </c>
      <c r="C2156" s="2">
        <f>RSI!I2156</f>
        <v>35.032779487198042</v>
      </c>
      <c r="D2156" s="2">
        <f>MACD!E2156</f>
        <v>7.6282202653009001E-2</v>
      </c>
      <c r="E2156" s="2">
        <f>MACD!F2156</f>
        <v>8.6261515757666794E-3</v>
      </c>
      <c r="F2156" s="2">
        <f>'Moving Avg'!D2156</f>
        <v>4.3954599999999999</v>
      </c>
      <c r="G2156" s="2">
        <f>'Moving Avg'!F2156</f>
        <v>4.5143100000000009</v>
      </c>
      <c r="H2156" s="2">
        <f>'Moving Avg'!G2156</f>
        <v>4.3846760000000007</v>
      </c>
      <c r="I2156" s="2">
        <f>'Moving Avg'!H2156</f>
        <v>3.791665999999998</v>
      </c>
      <c r="J2156" s="17" t="str">
        <f>OBV!F2156</f>
        <v>BEARISH</v>
      </c>
      <c r="K2156" s="17" t="str">
        <f>OBV!G2156</f>
        <v>NEUTRAL</v>
      </c>
      <c r="L2156" s="17" t="str">
        <f>OBV!H2156</f>
        <v>CONFIRMED BEARISH</v>
      </c>
    </row>
    <row r="2157" spans="1:12" ht="13.5" x14ac:dyDescent="0.25">
      <c r="A2157" s="3">
        <f>RSI!A2157</f>
        <v>45147</v>
      </c>
      <c r="B2157" s="2">
        <f>RSI!B2157</f>
        <v>4.1976000000000004</v>
      </c>
      <c r="C2157" s="2">
        <f>RSI!I2157</f>
        <v>27.122252243434204</v>
      </c>
      <c r="D2157" s="2">
        <f>MACD!E2157</f>
        <v>0.10996006413519765</v>
      </c>
      <c r="E2157" s="2">
        <f>MACD!F2157</f>
        <v>2.8892934087652877E-2</v>
      </c>
      <c r="F2157" s="2">
        <f>'Moving Avg'!D2157</f>
        <v>4.3419800000000013</v>
      </c>
      <c r="G2157" s="2">
        <f>'Moving Avg'!F2157</f>
        <v>4.5003550000000008</v>
      </c>
      <c r="H2157" s="2">
        <f>'Moving Avg'!G2157</f>
        <v>4.3839300000000003</v>
      </c>
      <c r="I2157" s="2">
        <f>'Moving Avg'!H2157</f>
        <v>3.7936469999999982</v>
      </c>
      <c r="J2157" s="17" t="str">
        <f>OBV!F2157</f>
        <v>BEARISH</v>
      </c>
      <c r="K2157" s="17" t="str">
        <f>OBV!G2157</f>
        <v>NEUTRAL</v>
      </c>
      <c r="L2157" s="17" t="str">
        <f>OBV!H2157</f>
        <v>CONFIRMED BEARISH</v>
      </c>
    </row>
    <row r="2158" spans="1:12" ht="13.5" x14ac:dyDescent="0.25">
      <c r="A2158" s="3">
        <f>RSI!A2158</f>
        <v>45148</v>
      </c>
      <c r="B2158" s="2">
        <f>RSI!B2158</f>
        <v>4.2778</v>
      </c>
      <c r="C2158" s="2">
        <f>RSI!I2158</f>
        <v>36.971680660171231</v>
      </c>
      <c r="D2158" s="2">
        <f>MACD!E2158</f>
        <v>0.12991952752853475</v>
      </c>
      <c r="E2158" s="2">
        <f>MACD!F2158</f>
        <v>4.9098252775829257E-2</v>
      </c>
      <c r="F2158" s="2">
        <f>'Moving Avg'!D2158</f>
        <v>4.3063200000000004</v>
      </c>
      <c r="G2158" s="2">
        <f>'Moving Avg'!F2158</f>
        <v>4.4895800000000001</v>
      </c>
      <c r="H2158" s="2">
        <f>'Moving Avg'!G2158</f>
        <v>4.3852880000000001</v>
      </c>
      <c r="I2158" s="2">
        <f>'Moving Avg'!H2158</f>
        <v>3.7960289999999981</v>
      </c>
      <c r="J2158" s="17" t="str">
        <f>OBV!F2158</f>
        <v>BEARISH</v>
      </c>
      <c r="K2158" s="17" t="str">
        <f>OBV!G2158</f>
        <v>NEUTRAL</v>
      </c>
      <c r="L2158" s="17" t="str">
        <f>OBV!H2158</f>
        <v>CONFIRMED BEARISH</v>
      </c>
    </row>
    <row r="2159" spans="1:12" ht="13.5" x14ac:dyDescent="0.25">
      <c r="A2159" s="3">
        <f>RSI!A2159</f>
        <v>45149</v>
      </c>
      <c r="B2159" s="2">
        <f>RSI!B2159</f>
        <v>4.2778</v>
      </c>
      <c r="C2159" s="2">
        <f>RSI!I2159</f>
        <v>36.971680660171231</v>
      </c>
      <c r="D2159" s="2">
        <f>MACD!E2159</f>
        <v>0.15047216092754656</v>
      </c>
      <c r="E2159" s="2">
        <f>MACD!F2159</f>
        <v>6.9373034406172721E-2</v>
      </c>
      <c r="F2159" s="2">
        <f>'Moving Avg'!D2159</f>
        <v>4.2885</v>
      </c>
      <c r="G2159" s="2">
        <f>'Moving Avg'!F2159</f>
        <v>4.4783849999999994</v>
      </c>
      <c r="H2159" s="2">
        <f>'Moving Avg'!G2159</f>
        <v>4.3883140000000012</v>
      </c>
      <c r="I2159" s="2">
        <f>'Moving Avg'!H2159</f>
        <v>3.7984524999999976</v>
      </c>
      <c r="J2159" s="17" t="str">
        <f>OBV!F2159</f>
        <v>BEARISH</v>
      </c>
      <c r="K2159" s="17" t="str">
        <f>OBV!G2159</f>
        <v>NEUTRAL</v>
      </c>
      <c r="L2159" s="17" t="str">
        <f>OBV!H2159</f>
        <v>CONFIRMED BEARISH</v>
      </c>
    </row>
    <row r="2160" spans="1:12" ht="13.5" x14ac:dyDescent="0.25">
      <c r="A2160" s="3">
        <f>RSI!A2160</f>
        <v>45152</v>
      </c>
      <c r="B2160" s="2">
        <f>RSI!B2160</f>
        <v>4.2778</v>
      </c>
      <c r="C2160" s="2">
        <f>RSI!I2160</f>
        <v>36.971680660171231</v>
      </c>
      <c r="D2160" s="2">
        <f>MACD!E2160</f>
        <v>0.16048892885067545</v>
      </c>
      <c r="E2160" s="2">
        <f>MACD!F2160</f>
        <v>8.7596213295073277E-2</v>
      </c>
      <c r="F2160" s="2">
        <f>'Moving Avg'!D2160</f>
        <v>4.2706799999999996</v>
      </c>
      <c r="G2160" s="2">
        <f>'Moving Avg'!F2160</f>
        <v>4.4671899999999996</v>
      </c>
      <c r="H2160" s="2">
        <f>'Moving Avg'!G2160</f>
        <v>4.3921740000000007</v>
      </c>
      <c r="I2160" s="2">
        <f>'Moving Avg'!H2160</f>
        <v>3.8008759999999979</v>
      </c>
      <c r="J2160" s="17" t="str">
        <f>OBV!F2160</f>
        <v>BEARISH</v>
      </c>
      <c r="K2160" s="17" t="str">
        <f>OBV!G2160</f>
        <v>NEUTRAL</v>
      </c>
      <c r="L2160" s="17" t="str">
        <f>OBV!H2160</f>
        <v>CONFIRMED BEARISH</v>
      </c>
    </row>
    <row r="2161" spans="1:12" ht="13.5" x14ac:dyDescent="0.25">
      <c r="A2161" s="3">
        <f>RSI!A2161</f>
        <v>45153</v>
      </c>
      <c r="B2161" s="2">
        <f>RSI!B2161</f>
        <v>4.2866999999999997</v>
      </c>
      <c r="C2161" s="2">
        <f>RSI!I2161</f>
        <v>38.130622181870756</v>
      </c>
      <c r="D2161" s="2">
        <f>MACD!E2161</f>
        <v>0.15949877347591102</v>
      </c>
      <c r="E2161" s="2">
        <f>MACD!F2161</f>
        <v>0.10197672533124083</v>
      </c>
      <c r="F2161" s="2">
        <f>'Moving Avg'!D2161</f>
        <v>4.2635399999999999</v>
      </c>
      <c r="G2161" s="2">
        <f>'Moving Avg'!F2161</f>
        <v>4.4556099999999992</v>
      </c>
      <c r="H2161" s="2">
        <f>'Moving Avg'!G2161</f>
        <v>4.3963780000000012</v>
      </c>
      <c r="I2161" s="2">
        <f>'Moving Avg'!H2161</f>
        <v>3.8035524999999972</v>
      </c>
      <c r="J2161" s="17" t="str">
        <f>OBV!F2161</f>
        <v>BULLISH</v>
      </c>
      <c r="K2161" s="17" t="str">
        <f>OBV!G2161</f>
        <v>NEUTRAL</v>
      </c>
      <c r="L2161" s="17" t="str">
        <f>OBV!H2161</f>
        <v>BULLISH DIVERGENCE</v>
      </c>
    </row>
    <row r="2162" spans="1:12" ht="13.5" x14ac:dyDescent="0.25">
      <c r="A2162" s="3">
        <f>RSI!A2162</f>
        <v>45154</v>
      </c>
      <c r="B2162" s="2">
        <f>RSI!B2162</f>
        <v>4.3224</v>
      </c>
      <c r="C2162" s="2">
        <f>RSI!I2162</f>
        <v>42.683328643155647</v>
      </c>
      <c r="D2162" s="2">
        <f>MACD!E2162</f>
        <v>0.15122160019396347</v>
      </c>
      <c r="E2162" s="2">
        <f>MACD!F2162</f>
        <v>0.11182570030378537</v>
      </c>
      <c r="F2162" s="2">
        <f>'Moving Avg'!D2162</f>
        <v>4.2885000000000009</v>
      </c>
      <c r="G2162" s="2">
        <f>'Moving Avg'!F2162</f>
        <v>4.4458150000000005</v>
      </c>
      <c r="H2162" s="2">
        <f>'Moving Avg'!G2162</f>
        <v>4.3994619999999998</v>
      </c>
      <c r="I2162" s="2">
        <f>'Moving Avg'!H2162</f>
        <v>3.8061989999999977</v>
      </c>
      <c r="J2162" s="17" t="str">
        <f>OBV!F2162</f>
        <v>BULLISH</v>
      </c>
      <c r="K2162" s="17" t="str">
        <f>OBV!G2162</f>
        <v>NEUTRAL</v>
      </c>
      <c r="L2162" s="17" t="str">
        <f>OBV!H2162</f>
        <v>CONFIRMED BULLISH</v>
      </c>
    </row>
    <row r="2163" spans="1:12" ht="13.5" x14ac:dyDescent="0.25">
      <c r="A2163" s="3">
        <f>RSI!A2163</f>
        <v>45155</v>
      </c>
      <c r="B2163" s="2">
        <f>RSI!B2163</f>
        <v>4.3224</v>
      </c>
      <c r="C2163" s="2">
        <f>RSI!I2163</f>
        <v>42.683328643155647</v>
      </c>
      <c r="D2163" s="2">
        <f>MACD!E2163</f>
        <v>0.14326915274863161</v>
      </c>
      <c r="E2163" s="2">
        <f>MACD!F2163</f>
        <v>0.11811439079275463</v>
      </c>
      <c r="F2163" s="2">
        <f>'Moving Avg'!D2163</f>
        <v>4.2974199999999998</v>
      </c>
      <c r="G2163" s="2">
        <f>'Moving Avg'!F2163</f>
        <v>4.4351199999999995</v>
      </c>
      <c r="H2163" s="2">
        <f>'Moving Avg'!G2163</f>
        <v>4.4027119999999993</v>
      </c>
      <c r="I2163" s="2">
        <f>'Moving Avg'!H2163</f>
        <v>3.8091789999999977</v>
      </c>
      <c r="J2163" s="17" t="str">
        <f>OBV!F2163</f>
        <v>BULLISH</v>
      </c>
      <c r="K2163" s="17" t="str">
        <f>OBV!G2163</f>
        <v>NEUTRAL</v>
      </c>
      <c r="L2163" s="17" t="str">
        <f>OBV!H2163</f>
        <v>CONFIRMED BULLISH</v>
      </c>
    </row>
    <row r="2164" spans="1:12" ht="13.5" x14ac:dyDescent="0.25">
      <c r="A2164" s="3">
        <f>RSI!A2164</f>
        <v>45156</v>
      </c>
      <c r="B2164" s="2">
        <f>RSI!B2164</f>
        <v>4.3936999999999999</v>
      </c>
      <c r="C2164" s="2">
        <f>RSI!I2164</f>
        <v>51.030022525587526</v>
      </c>
      <c r="D2164" s="2">
        <f>MACD!E2164</f>
        <v>0.11792499417751845</v>
      </c>
      <c r="E2164" s="2">
        <f>MACD!F2164</f>
        <v>0.11807651146970739</v>
      </c>
      <c r="F2164" s="2">
        <f>'Moving Avg'!D2164</f>
        <v>4.3205999999999998</v>
      </c>
      <c r="G2164" s="2">
        <f>'Moving Avg'!F2164</f>
        <v>4.4235349999999993</v>
      </c>
      <c r="H2164" s="2">
        <f>'Moving Avg'!G2164</f>
        <v>4.4073879999999992</v>
      </c>
      <c r="I2164" s="2">
        <f>'Moving Avg'!H2164</f>
        <v>3.8125154999999977</v>
      </c>
      <c r="J2164" s="17" t="str">
        <f>OBV!F2164</f>
        <v>BULLISH</v>
      </c>
      <c r="K2164" s="17" t="str">
        <f>OBV!G2164</f>
        <v>NEUTRAL</v>
      </c>
      <c r="L2164" s="17" t="str">
        <f>OBV!H2164</f>
        <v>CONFIRMED BULLISH</v>
      </c>
    </row>
    <row r="2165" spans="1:12" ht="13.5" x14ac:dyDescent="0.25">
      <c r="A2165" s="3">
        <f>RSI!A2165</f>
        <v>45159</v>
      </c>
      <c r="B2165" s="2">
        <f>RSI!B2165</f>
        <v>4.3848000000000003</v>
      </c>
      <c r="C2165" s="2">
        <f>RSI!I2165</f>
        <v>50.050250709739252</v>
      </c>
      <c r="D2165" s="2">
        <f>MACD!E2165</f>
        <v>9.7078431260805509E-2</v>
      </c>
      <c r="E2165" s="2">
        <f>MACD!F2165</f>
        <v>0.11387689542792702</v>
      </c>
      <c r="F2165" s="2">
        <f>'Moving Avg'!D2165</f>
        <v>4.3420000000000005</v>
      </c>
      <c r="G2165" s="2">
        <f>'Moving Avg'!F2165</f>
        <v>4.4128400000000001</v>
      </c>
      <c r="H2165" s="2">
        <f>'Moving Avg'!G2165</f>
        <v>4.411719999999999</v>
      </c>
      <c r="I2165" s="2">
        <f>'Moving Avg'!H2165</f>
        <v>3.8158074999999974</v>
      </c>
      <c r="J2165" s="17" t="str">
        <f>OBV!F2165</f>
        <v>BULLISH</v>
      </c>
      <c r="K2165" s="17" t="str">
        <f>OBV!G2165</f>
        <v>NEUTRAL</v>
      </c>
      <c r="L2165" s="17" t="str">
        <f>OBV!H2165</f>
        <v>CONFIRMED BULLISH</v>
      </c>
    </row>
    <row r="2166" spans="1:12" ht="13.5" x14ac:dyDescent="0.25">
      <c r="A2166" s="3">
        <f>RSI!A2166</f>
        <v>45160</v>
      </c>
      <c r="B2166" s="2">
        <f>RSI!B2166</f>
        <v>4.3848000000000003</v>
      </c>
      <c r="C2166" s="2">
        <f>RSI!I2166</f>
        <v>50.050250709739252</v>
      </c>
      <c r="D2166" s="2">
        <f>MACD!E2166</f>
        <v>7.2589204687759867E-2</v>
      </c>
      <c r="E2166" s="2">
        <f>MACD!F2166</f>
        <v>0.10561935727989359</v>
      </c>
      <c r="F2166" s="2">
        <f>'Moving Avg'!D2166</f>
        <v>4.3616199999999994</v>
      </c>
      <c r="G2166" s="2">
        <f>'Moving Avg'!F2166</f>
        <v>4.4003649999999999</v>
      </c>
      <c r="H2166" s="2">
        <f>'Moving Avg'!G2166</f>
        <v>4.4160519999999988</v>
      </c>
      <c r="I2166" s="2">
        <f>'Moving Avg'!H2166</f>
        <v>3.8191414999999984</v>
      </c>
      <c r="J2166" s="17" t="str">
        <f>OBV!F2166</f>
        <v>BULLISH</v>
      </c>
      <c r="K2166" s="17" t="str">
        <f>OBV!G2166</f>
        <v>NEUTRAL</v>
      </c>
      <c r="L2166" s="17" t="str">
        <f>OBV!H2166</f>
        <v>CONFIRMED BULLISH</v>
      </c>
    </row>
    <row r="2167" spans="1:12" ht="13.5" x14ac:dyDescent="0.25">
      <c r="A2167" s="3">
        <f>RSI!A2167</f>
        <v>45161</v>
      </c>
      <c r="B2167" s="2">
        <f>RSI!B2167</f>
        <v>4.4025999999999996</v>
      </c>
      <c r="C2167" s="2">
        <f>RSI!I2167</f>
        <v>52.179904388569796</v>
      </c>
      <c r="D2167" s="2">
        <f>MACD!E2167</f>
        <v>3.1345631678246555E-2</v>
      </c>
      <c r="E2167" s="2">
        <f>MACD!F2167</f>
        <v>9.076461215956419E-2</v>
      </c>
      <c r="F2167" s="2">
        <f>'Moving Avg'!D2167</f>
        <v>4.3776600000000006</v>
      </c>
      <c r="G2167" s="2">
        <f>'Moving Avg'!F2167</f>
        <v>4.3892249999999988</v>
      </c>
      <c r="H2167" s="2">
        <f>'Moving Avg'!G2167</f>
        <v>4.4184059999999992</v>
      </c>
      <c r="I2167" s="2">
        <f>'Moving Avg'!H2167</f>
        <v>3.823147999999998</v>
      </c>
      <c r="J2167" s="17" t="str">
        <f>OBV!F2167</f>
        <v>BULLISH</v>
      </c>
      <c r="K2167" s="17" t="str">
        <f>OBV!G2167</f>
        <v>NEUTRAL</v>
      </c>
      <c r="L2167" s="17" t="str">
        <f>OBV!H2167</f>
        <v>CONFIRMED BULLISH</v>
      </c>
    </row>
    <row r="2168" spans="1:12" ht="13.5" x14ac:dyDescent="0.25">
      <c r="A2168" s="3">
        <f>RSI!A2168</f>
        <v>45162</v>
      </c>
      <c r="B2168" s="2">
        <f>RSI!B2168</f>
        <v>4.4471999999999996</v>
      </c>
      <c r="C2168" s="2">
        <f>RSI!I2168</f>
        <v>57.113828749921062</v>
      </c>
      <c r="D2168" s="2">
        <f>MACD!E2168</f>
        <v>5.373651324033446E-3</v>
      </c>
      <c r="E2168" s="2">
        <f>MACD!F2168</f>
        <v>7.3686419992458035E-2</v>
      </c>
      <c r="F2168" s="2">
        <f>'Moving Avg'!D2168</f>
        <v>4.4026199999999998</v>
      </c>
      <c r="G2168" s="2">
        <f>'Moving Avg'!F2168</f>
        <v>4.3816499999999996</v>
      </c>
      <c r="H2168" s="2">
        <f>'Moving Avg'!G2168</f>
        <v>4.421651999999999</v>
      </c>
      <c r="I2168" s="2">
        <f>'Moving Avg'!H2168</f>
        <v>3.8271689999999978</v>
      </c>
      <c r="J2168" s="17" t="str">
        <f>OBV!F2168</f>
        <v>BULLISH</v>
      </c>
      <c r="K2168" s="17" t="str">
        <f>OBV!G2168</f>
        <v>NEUTRAL</v>
      </c>
      <c r="L2168" s="17" t="str">
        <f>OBV!H2168</f>
        <v>CONFIRMED BULLISH</v>
      </c>
    </row>
    <row r="2169" spans="1:12" ht="13.5" x14ac:dyDescent="0.25">
      <c r="A2169" s="3">
        <f>RSI!A2169</f>
        <v>45163</v>
      </c>
      <c r="B2169" s="2">
        <f>RSI!B2169</f>
        <v>4.4561000000000002</v>
      </c>
      <c r="C2169" s="2">
        <f>RSI!I2169</f>
        <v>58.044111150145554</v>
      </c>
      <c r="D2169" s="2">
        <f>MACD!E2169</f>
        <v>-1.7625748113871964E-2</v>
      </c>
      <c r="E2169" s="2">
        <f>MACD!F2169</f>
        <v>5.5423986371192037E-2</v>
      </c>
      <c r="F2169" s="2">
        <f>'Moving Avg'!D2169</f>
        <v>4.4150999999999998</v>
      </c>
      <c r="G2169" s="2">
        <f>'Moving Avg'!F2169</f>
        <v>4.3736300000000004</v>
      </c>
      <c r="H2169" s="2">
        <f>'Moving Avg'!G2169</f>
        <v>4.425241999999999</v>
      </c>
      <c r="I2169" s="2">
        <f>'Moving Avg'!H2169</f>
        <v>3.8316929999999978</v>
      </c>
      <c r="J2169" s="17" t="str">
        <f>OBV!F2169</f>
        <v>BULLISH</v>
      </c>
      <c r="K2169" s="17" t="str">
        <f>OBV!G2169</f>
        <v>NEUTRAL</v>
      </c>
      <c r="L2169" s="17" t="str">
        <f>OBV!H2169</f>
        <v>CONFIRMED BULLISH</v>
      </c>
    </row>
    <row r="2170" spans="1:12" ht="13.5" x14ac:dyDescent="0.25">
      <c r="A2170" s="3">
        <f>RSI!A2170</f>
        <v>45166</v>
      </c>
      <c r="B2170" s="2">
        <f>RSI!B2170</f>
        <v>4.4203999999999999</v>
      </c>
      <c r="C2170" s="2">
        <f>RSI!I2170</f>
        <v>53.071109648412531</v>
      </c>
      <c r="D2170" s="2">
        <f>MACD!E2170</f>
        <v>-3.4831821769053306E-2</v>
      </c>
      <c r="E2170" s="2">
        <f>MACD!F2170</f>
        <v>3.737282474314297E-2</v>
      </c>
      <c r="F2170" s="2">
        <f>'Moving Avg'!D2170</f>
        <v>4.4222200000000003</v>
      </c>
      <c r="G2170" s="2">
        <f>'Moving Avg'!F2170</f>
        <v>4.3665000000000003</v>
      </c>
      <c r="H2170" s="2">
        <f>'Moving Avg'!G2170</f>
        <v>4.4252839999999987</v>
      </c>
      <c r="I2170" s="2">
        <f>'Moving Avg'!H2170</f>
        <v>3.8353714999999982</v>
      </c>
      <c r="J2170" s="17" t="str">
        <f>OBV!F2170</f>
        <v>BULLISH</v>
      </c>
      <c r="K2170" s="17" t="str">
        <f>OBV!G2170</f>
        <v>NEUTRAL</v>
      </c>
      <c r="L2170" s="17" t="str">
        <f>OBV!H2170</f>
        <v>CONFIRMED BULLISH</v>
      </c>
    </row>
    <row r="2171" spans="1:12" ht="13.5" x14ac:dyDescent="0.25">
      <c r="A2171" s="3">
        <f>RSI!A2171</f>
        <v>45167</v>
      </c>
      <c r="B2171" s="2">
        <f>RSI!B2171</f>
        <v>4.4561000000000002</v>
      </c>
      <c r="C2171" s="2">
        <f>RSI!I2171</f>
        <v>57.035319991202805</v>
      </c>
      <c r="D2171" s="2">
        <f>MACD!E2171</f>
        <v>-5.0815704869049405E-2</v>
      </c>
      <c r="E2171" s="2">
        <f>MACD!F2171</f>
        <v>1.9735118820704497E-2</v>
      </c>
      <c r="F2171" s="2">
        <f>'Moving Avg'!D2171</f>
        <v>4.4364799999999995</v>
      </c>
      <c r="G2171" s="2">
        <f>'Moving Avg'!F2171</f>
        <v>4.364275000000001</v>
      </c>
      <c r="H2171" s="2">
        <f>'Moving Avg'!G2171</f>
        <v>4.4268739999999989</v>
      </c>
      <c r="I2171" s="2">
        <f>'Moving Avg'!H2171</f>
        <v>3.8393954999999984</v>
      </c>
      <c r="J2171" s="17" t="str">
        <f>OBV!F2171</f>
        <v>BULLISH</v>
      </c>
      <c r="K2171" s="17" t="str">
        <f>OBV!G2171</f>
        <v>NEUTRAL</v>
      </c>
      <c r="L2171" s="17" t="str">
        <f>OBV!H2171</f>
        <v>CONFIRMED BULLISH</v>
      </c>
    </row>
    <row r="2172" spans="1:12" ht="13.5" x14ac:dyDescent="0.25">
      <c r="A2172" s="3">
        <f>RSI!A2172</f>
        <v>45168</v>
      </c>
      <c r="B2172" s="2">
        <f>RSI!B2172</f>
        <v>4.4561000000000002</v>
      </c>
      <c r="C2172" s="2">
        <f>RSI!I2172</f>
        <v>57.035319991202805</v>
      </c>
      <c r="D2172" s="2">
        <f>MACD!E2172</f>
        <v>-5.9197770490196255E-2</v>
      </c>
      <c r="E2172" s="2">
        <f>MACD!F2172</f>
        <v>3.9485409585243471E-3</v>
      </c>
      <c r="F2172" s="2">
        <f>'Moving Avg'!D2172</f>
        <v>4.4471799999999995</v>
      </c>
      <c r="G2172" s="2">
        <f>'Moving Avg'!F2172</f>
        <v>4.363830000000001</v>
      </c>
      <c r="H2172" s="2">
        <f>'Moving Avg'!G2172</f>
        <v>4.4291299999999989</v>
      </c>
      <c r="I2172" s="2">
        <f>'Moving Avg'!H2172</f>
        <v>3.8434194999999982</v>
      </c>
      <c r="J2172" s="17" t="str">
        <f>OBV!F2172</f>
        <v>BULLISH</v>
      </c>
      <c r="K2172" s="17" t="str">
        <f>OBV!G2172</f>
        <v>NEUTRAL</v>
      </c>
      <c r="L2172" s="17" t="str">
        <f>OBV!H2172</f>
        <v>CONFIRMED BULLISH</v>
      </c>
    </row>
    <row r="2173" spans="1:12" ht="13.5" x14ac:dyDescent="0.25">
      <c r="A2173" s="3">
        <f>RSI!A2173</f>
        <v>45169</v>
      </c>
      <c r="B2173" s="2">
        <f>RSI!B2173</f>
        <v>4.4561000000000002</v>
      </c>
      <c r="C2173" s="2">
        <f>RSI!I2173</f>
        <v>57.035319991202805</v>
      </c>
      <c r="D2173" s="2">
        <f>MACD!E2173</f>
        <v>-6.6613944176391549E-2</v>
      </c>
      <c r="E2173" s="2">
        <f>MACD!F2173</f>
        <v>-1.0163956068458832E-2</v>
      </c>
      <c r="F2173" s="2">
        <f>'Moving Avg'!D2173</f>
        <v>4.4489599999999996</v>
      </c>
      <c r="G2173" s="2">
        <f>'Moving Avg'!F2173</f>
        <v>4.3638300000000019</v>
      </c>
      <c r="H2173" s="2">
        <f>'Moving Avg'!G2173</f>
        <v>4.4302199999999985</v>
      </c>
      <c r="I2173" s="2">
        <f>'Moving Avg'!H2173</f>
        <v>3.8474434999999985</v>
      </c>
      <c r="J2173" s="17" t="str">
        <f>OBV!F2173</f>
        <v>BULLISH</v>
      </c>
      <c r="K2173" s="17" t="str">
        <f>OBV!G2173</f>
        <v>NEUTRAL</v>
      </c>
      <c r="L2173" s="17" t="str">
        <f>OBV!H2173</f>
        <v>CONFIRMED BULLISH</v>
      </c>
    </row>
    <row r="2174" spans="1:12" ht="13.5" x14ac:dyDescent="0.25">
      <c r="A2174" s="3">
        <f>RSI!A2174</f>
        <v>45170</v>
      </c>
      <c r="B2174" s="2">
        <f>RSI!B2174</f>
        <v>4.5274000000000001</v>
      </c>
      <c r="C2174" s="2">
        <f>RSI!I2174</f>
        <v>64.512917215558218</v>
      </c>
      <c r="D2174" s="2">
        <f>MACD!E2174</f>
        <v>-6.7501100834506111E-2</v>
      </c>
      <c r="E2174" s="2">
        <f>MACD!F2174</f>
        <v>-2.1631385021668288E-2</v>
      </c>
      <c r="F2174" s="2">
        <f>'Moving Avg'!D2174</f>
        <v>4.4632199999999997</v>
      </c>
      <c r="G2174" s="2">
        <f>'Moving Avg'!F2174</f>
        <v>4.3718550000000018</v>
      </c>
      <c r="H2174" s="2">
        <f>'Moving Avg'!G2174</f>
        <v>4.4327359999999993</v>
      </c>
      <c r="I2174" s="2">
        <f>'Moving Avg'!H2174</f>
        <v>3.8518239999999992</v>
      </c>
      <c r="J2174" s="17" t="str">
        <f>OBV!F2174</f>
        <v>BULLISH</v>
      </c>
      <c r="K2174" s="17" t="str">
        <f>OBV!G2174</f>
        <v>NEUTRAL</v>
      </c>
      <c r="L2174" s="17" t="str">
        <f>OBV!H2174</f>
        <v>CONFIRMED BULLISH</v>
      </c>
    </row>
    <row r="2175" spans="1:12" ht="13.5" x14ac:dyDescent="0.25">
      <c r="A2175" s="3">
        <f>RSI!A2175</f>
        <v>45173</v>
      </c>
      <c r="B2175" s="2">
        <f>RSI!B2175</f>
        <v>4.4649999999999999</v>
      </c>
      <c r="C2175" s="2">
        <f>RSI!I2175</f>
        <v>55.421915100883247</v>
      </c>
      <c r="D2175" s="2">
        <f>MACD!E2175</f>
        <v>-6.5697578548590485E-2</v>
      </c>
      <c r="E2175" s="2">
        <f>MACD!F2175</f>
        <v>-3.0444623727052728E-2</v>
      </c>
      <c r="F2175" s="2">
        <f>'Moving Avg'!D2175</f>
        <v>4.4721400000000004</v>
      </c>
      <c r="G2175" s="2">
        <f>'Moving Avg'!F2175</f>
        <v>4.3767600000000009</v>
      </c>
      <c r="H2175" s="2">
        <f>'Moving Avg'!G2175</f>
        <v>4.4341699999999991</v>
      </c>
      <c r="I2175" s="2">
        <f>'Moving Avg'!H2175</f>
        <v>3.8561839999999989</v>
      </c>
      <c r="J2175" s="17" t="str">
        <f>OBV!F2175</f>
        <v>BULLISH</v>
      </c>
      <c r="K2175" s="17" t="str">
        <f>OBV!G2175</f>
        <v>NEUTRAL</v>
      </c>
      <c r="L2175" s="17" t="str">
        <f>OBV!H2175</f>
        <v>CONFIRMED BULLISH</v>
      </c>
    </row>
    <row r="2176" spans="1:12" ht="13.5" x14ac:dyDescent="0.25">
      <c r="A2176" s="3">
        <f>RSI!A2176</f>
        <v>45174</v>
      </c>
      <c r="B2176" s="2">
        <f>RSI!B2176</f>
        <v>4.5095000000000001</v>
      </c>
      <c r="C2176" s="2">
        <f>RSI!I2176</f>
        <v>59.775217961702644</v>
      </c>
      <c r="D2176" s="2">
        <f>MACD!E2176</f>
        <v>-6.7746128569043051E-2</v>
      </c>
      <c r="E2176" s="2">
        <f>MACD!F2176</f>
        <v>-3.7904924695450794E-2</v>
      </c>
      <c r="F2176" s="2">
        <f>'Moving Avg'!D2176</f>
        <v>4.4828200000000002</v>
      </c>
      <c r="G2176" s="2">
        <f>'Moving Avg'!F2176</f>
        <v>4.3861150000000011</v>
      </c>
      <c r="H2176" s="2">
        <f>'Moving Avg'!G2176</f>
        <v>4.4366599999999998</v>
      </c>
      <c r="I2176" s="2">
        <f>'Moving Avg'!H2176</f>
        <v>3.8608079999999996</v>
      </c>
      <c r="J2176" s="17" t="str">
        <f>OBV!F2176</f>
        <v>BULLISH</v>
      </c>
      <c r="K2176" s="17" t="str">
        <f>OBV!G2176</f>
        <v>NEUTRAL</v>
      </c>
      <c r="L2176" s="17" t="str">
        <f>OBV!H2176</f>
        <v>CONFIRMED BULLISH</v>
      </c>
    </row>
    <row r="2177" spans="1:12" ht="13.5" x14ac:dyDescent="0.25">
      <c r="A2177" s="3">
        <f>RSI!A2177</f>
        <v>45175</v>
      </c>
      <c r="B2177" s="2">
        <f>RSI!B2177</f>
        <v>4.5095000000000001</v>
      </c>
      <c r="C2177" s="2">
        <f>RSI!I2177</f>
        <v>59.775217961702644</v>
      </c>
      <c r="D2177" s="2">
        <f>MACD!E2177</f>
        <v>-6.7261703330718348E-2</v>
      </c>
      <c r="E2177" s="2">
        <f>MACD!F2177</f>
        <v>-4.3776280422504303E-2</v>
      </c>
      <c r="F2177" s="2">
        <f>'Moving Avg'!D2177</f>
        <v>4.4934999999999992</v>
      </c>
      <c r="G2177" s="2">
        <f>'Moving Avg'!F2177</f>
        <v>4.4017100000000013</v>
      </c>
      <c r="H2177" s="2">
        <f>'Moving Avg'!G2177</f>
        <v>4.4391500000000006</v>
      </c>
      <c r="I2177" s="2">
        <f>'Moving Avg'!H2177</f>
        <v>3.8654319999999989</v>
      </c>
      <c r="J2177" s="17" t="str">
        <f>OBV!F2177</f>
        <v>BULLISH</v>
      </c>
      <c r="K2177" s="17" t="str">
        <f>OBV!G2177</f>
        <v>NEUTRAL</v>
      </c>
      <c r="L2177" s="17" t="str">
        <f>OBV!H2177</f>
        <v>CONFIRMED BULLISH</v>
      </c>
    </row>
    <row r="2178" spans="1:12" ht="13.5" x14ac:dyDescent="0.25">
      <c r="A2178" s="3">
        <f>RSI!A2178</f>
        <v>45176</v>
      </c>
      <c r="B2178" s="2">
        <f>RSI!B2178</f>
        <v>4.5274000000000001</v>
      </c>
      <c r="C2178" s="2">
        <f>RSI!I2178</f>
        <v>61.527910108662802</v>
      </c>
      <c r="D2178" s="2">
        <f>MACD!E2178</f>
        <v>-6.1798273832535777E-2</v>
      </c>
      <c r="E2178" s="2">
        <f>MACD!F2178</f>
        <v>-4.7380679104510597E-2</v>
      </c>
      <c r="F2178" s="2">
        <f>'Moving Avg'!D2178</f>
        <v>4.5077599999999993</v>
      </c>
      <c r="G2178" s="2">
        <f>'Moving Avg'!F2178</f>
        <v>4.4141900000000005</v>
      </c>
      <c r="H2178" s="2">
        <f>'Moving Avg'!G2178</f>
        <v>4.4416660000000006</v>
      </c>
      <c r="I2178" s="2">
        <f>'Moving Avg'!H2178</f>
        <v>3.8701454999999987</v>
      </c>
      <c r="J2178" s="17" t="str">
        <f>OBV!F2178</f>
        <v>BULLISH</v>
      </c>
      <c r="K2178" s="17" t="str">
        <f>OBV!G2178</f>
        <v>NEUTRAL</v>
      </c>
      <c r="L2178" s="17" t="str">
        <f>OBV!H2178</f>
        <v>CONFIRMED BULLISH</v>
      </c>
    </row>
    <row r="2179" spans="1:12" ht="13.5" x14ac:dyDescent="0.25">
      <c r="A2179" s="3">
        <f>RSI!A2179</f>
        <v>45177</v>
      </c>
      <c r="B2179" s="2">
        <f>RSI!B2179</f>
        <v>4.4649999999999999</v>
      </c>
      <c r="C2179" s="2">
        <f>RSI!I2179</f>
        <v>52.87814361787084</v>
      </c>
      <c r="D2179" s="2">
        <f>MACD!E2179</f>
        <v>-5.1736062415639772E-2</v>
      </c>
      <c r="E2179" s="2">
        <f>MACD!F2179</f>
        <v>-4.8251755766736439E-2</v>
      </c>
      <c r="F2179" s="2">
        <f>'Moving Avg'!D2179</f>
        <v>4.4952799999999993</v>
      </c>
      <c r="G2179" s="2">
        <f>'Moving Avg'!F2179</f>
        <v>4.4235500000000005</v>
      </c>
      <c r="H2179" s="2">
        <f>'Moving Avg'!G2179</f>
        <v>4.4431000000000003</v>
      </c>
      <c r="I2179" s="2">
        <f>'Moving Avg'!H2179</f>
        <v>3.8742139999999989</v>
      </c>
      <c r="J2179" s="17" t="str">
        <f>OBV!F2179</f>
        <v>BULLISH</v>
      </c>
      <c r="K2179" s="17" t="str">
        <f>OBV!G2179</f>
        <v>NEUTRAL</v>
      </c>
      <c r="L2179" s="17" t="str">
        <f>OBV!H2179</f>
        <v>BULLISH DIVERGENCE</v>
      </c>
    </row>
    <row r="2180" spans="1:12" ht="13.5" x14ac:dyDescent="0.25">
      <c r="A2180" s="3">
        <f>RSI!A2180</f>
        <v>45180</v>
      </c>
      <c r="B2180" s="2">
        <f>RSI!B2180</f>
        <v>4.5095000000000001</v>
      </c>
      <c r="C2180" s="2">
        <f>RSI!I2180</f>
        <v>57.469994375563132</v>
      </c>
      <c r="D2180" s="2">
        <f>MACD!E2180</f>
        <v>-5.2153007175443911E-2</v>
      </c>
      <c r="E2180" s="2">
        <f>MACD!F2180</f>
        <v>-4.9032006048477933E-2</v>
      </c>
      <c r="F2180" s="2">
        <f>'Moving Avg'!D2180</f>
        <v>4.5041799999999999</v>
      </c>
      <c r="G2180" s="2">
        <f>'Moving Avg'!F2180</f>
        <v>4.4351350000000007</v>
      </c>
      <c r="H2180" s="2">
        <f>'Moving Avg'!G2180</f>
        <v>4.4465919999999999</v>
      </c>
      <c r="I2180" s="2">
        <f>'Moving Avg'!H2180</f>
        <v>3.8788379999999982</v>
      </c>
      <c r="J2180" s="17" t="str">
        <f>OBV!F2180</f>
        <v>BULLISH</v>
      </c>
      <c r="K2180" s="17" t="str">
        <f>OBV!G2180</f>
        <v>NEUTRAL</v>
      </c>
      <c r="L2180" s="17" t="str">
        <f>OBV!H2180</f>
        <v>CONFIRMED BULLISH</v>
      </c>
    </row>
    <row r="2181" spans="1:12" ht="13.5" x14ac:dyDescent="0.25">
      <c r="A2181" s="3">
        <f>RSI!A2181</f>
        <v>45181</v>
      </c>
      <c r="B2181" s="2">
        <f>RSI!B2181</f>
        <v>4.4739000000000004</v>
      </c>
      <c r="C2181" s="2">
        <f>RSI!I2181</f>
        <v>53.018862615298175</v>
      </c>
      <c r="D2181" s="2">
        <f>MACD!E2181</f>
        <v>-4.4771376919729988E-2</v>
      </c>
      <c r="E2181" s="2">
        <f>MACD!F2181</f>
        <v>-4.8179880222728344E-2</v>
      </c>
      <c r="F2181" s="2">
        <f>'Moving Avg'!D2181</f>
        <v>4.4970599999999994</v>
      </c>
      <c r="G2181" s="2">
        <f>'Moving Avg'!F2181</f>
        <v>4.4444950000000008</v>
      </c>
      <c r="H2181" s="2">
        <f>'Moving Avg'!G2181</f>
        <v>4.4485380000000001</v>
      </c>
      <c r="I2181" s="2">
        <f>'Moving Avg'!H2181</f>
        <v>3.8832839999999975</v>
      </c>
      <c r="J2181" s="17" t="str">
        <f>OBV!F2181</f>
        <v>BULLISH</v>
      </c>
      <c r="K2181" s="17" t="str">
        <f>OBV!G2181</f>
        <v>NEUTRAL</v>
      </c>
      <c r="L2181" s="17" t="str">
        <f>OBV!H2181</f>
        <v>BULLISH DIVERGENCE</v>
      </c>
    </row>
    <row r="2182" spans="1:12" ht="13.5" x14ac:dyDescent="0.25">
      <c r="A2182" s="3">
        <f>RSI!A2182</f>
        <v>45182</v>
      </c>
      <c r="B2182" s="2">
        <f>RSI!B2182</f>
        <v>4.4828000000000001</v>
      </c>
      <c r="C2182" s="2">
        <f>RSI!I2182</f>
        <v>53.978516448055906</v>
      </c>
      <c r="D2182" s="2">
        <f>MACD!E2182</f>
        <v>-3.9339941512321452E-2</v>
      </c>
      <c r="E2182" s="2">
        <f>MACD!F2182</f>
        <v>-4.641189248064697E-2</v>
      </c>
      <c r="F2182" s="2">
        <f>'Moving Avg'!D2182</f>
        <v>4.4917199999999999</v>
      </c>
      <c r="G2182" s="2">
        <f>'Moving Avg'!F2182</f>
        <v>4.452515</v>
      </c>
      <c r="H2182" s="2">
        <f>'Moving Avg'!G2182</f>
        <v>4.4508280000000005</v>
      </c>
      <c r="I2182" s="2">
        <f>'Moving Avg'!H2182</f>
        <v>3.887982999999998</v>
      </c>
      <c r="J2182" s="17" t="str">
        <f>OBV!F2182</f>
        <v>BULLISH</v>
      </c>
      <c r="K2182" s="17" t="str">
        <f>OBV!G2182</f>
        <v>NEUTRAL</v>
      </c>
      <c r="L2182" s="17" t="str">
        <f>OBV!H2182</f>
        <v>BULLISH DIVERGENCE</v>
      </c>
    </row>
    <row r="2183" spans="1:12" ht="13.5" x14ac:dyDescent="0.25">
      <c r="A2183" s="3">
        <f>RSI!A2183</f>
        <v>45183</v>
      </c>
      <c r="B2183" s="2">
        <f>RSI!B2183</f>
        <v>4.4828000000000001</v>
      </c>
      <c r="C2183" s="2">
        <f>RSI!I2183</f>
        <v>53.978516448055906</v>
      </c>
      <c r="D2183" s="2">
        <f>MACD!E2183</f>
        <v>-3.4940498483584825E-2</v>
      </c>
      <c r="E2183" s="2">
        <f>MACD!F2183</f>
        <v>-4.4117613681234541E-2</v>
      </c>
      <c r="F2183" s="2">
        <f>'Moving Avg'!D2183</f>
        <v>4.4828000000000001</v>
      </c>
      <c r="G2183" s="2">
        <f>'Moving Avg'!F2183</f>
        <v>4.4605350000000001</v>
      </c>
      <c r="H2183" s="2">
        <f>'Moving Avg'!G2183</f>
        <v>4.453786</v>
      </c>
      <c r="I2183" s="2">
        <f>'Moving Avg'!H2183</f>
        <v>3.8926819999999975</v>
      </c>
      <c r="J2183" s="17" t="str">
        <f>OBV!F2183</f>
        <v>BULLISH</v>
      </c>
      <c r="K2183" s="17" t="str">
        <f>OBV!G2183</f>
        <v>NEUTRAL</v>
      </c>
      <c r="L2183" s="17" t="str">
        <f>OBV!H2183</f>
        <v>BULLISH DIVERGENCE</v>
      </c>
    </row>
    <row r="2184" spans="1:12" ht="13.5" x14ac:dyDescent="0.25">
      <c r="A2184" s="3">
        <f>RSI!A2184</f>
        <v>45184</v>
      </c>
      <c r="B2184" s="2">
        <f>RSI!B2184</f>
        <v>4.4828000000000001</v>
      </c>
      <c r="C2184" s="2">
        <f>RSI!I2184</f>
        <v>53.978516448055906</v>
      </c>
      <c r="D2184" s="2">
        <f>MACD!E2184</f>
        <v>-2.0430501825929426E-2</v>
      </c>
      <c r="E2184" s="2">
        <f>MACD!F2184</f>
        <v>-3.9380191310173521E-2</v>
      </c>
      <c r="F2184" s="2">
        <f>'Moving Avg'!D2184</f>
        <v>4.4863600000000003</v>
      </c>
      <c r="G2184" s="2">
        <f>'Moving Avg'!F2184</f>
        <v>4.4649900000000002</v>
      </c>
      <c r="H2184" s="2">
        <f>'Moving Avg'!G2184</f>
        <v>4.4562440000000008</v>
      </c>
      <c r="I2184" s="2">
        <f>'Moving Avg'!H2184</f>
        <v>3.8971724999999982</v>
      </c>
      <c r="J2184" s="17" t="str">
        <f>OBV!F2184</f>
        <v>BULLISH</v>
      </c>
      <c r="K2184" s="17" t="str">
        <f>OBV!G2184</f>
        <v>NEUTRAL</v>
      </c>
      <c r="L2184" s="17" t="str">
        <f>OBV!H2184</f>
        <v>CONFIRMED BULLISH</v>
      </c>
    </row>
    <row r="2185" spans="1:12" ht="13.5" x14ac:dyDescent="0.25">
      <c r="A2185" s="3">
        <f>RSI!A2185</f>
        <v>45187</v>
      </c>
      <c r="B2185" s="2">
        <f>RSI!B2185</f>
        <v>4.4828000000000001</v>
      </c>
      <c r="C2185" s="2">
        <f>RSI!I2185</f>
        <v>53.978516448055906</v>
      </c>
      <c r="D2185" s="2">
        <f>MACD!E2185</f>
        <v>-1.7921182486445808E-2</v>
      </c>
      <c r="E2185" s="2">
        <f>MACD!F2185</f>
        <v>-3.5088389545427978E-2</v>
      </c>
      <c r="F2185" s="2">
        <f>'Moving Avg'!D2185</f>
        <v>4.4810200000000009</v>
      </c>
      <c r="G2185" s="2">
        <f>'Moving Avg'!F2185</f>
        <v>4.4698900000000004</v>
      </c>
      <c r="H2185" s="2">
        <f>'Moving Avg'!G2185</f>
        <v>4.4580340000000005</v>
      </c>
      <c r="I2185" s="2">
        <f>'Moving Avg'!H2185</f>
        <v>3.9018714999999973</v>
      </c>
      <c r="J2185" s="17" t="str">
        <f>OBV!F2185</f>
        <v>BULLISH</v>
      </c>
      <c r="K2185" s="17" t="str">
        <f>OBV!G2185</f>
        <v>NEUTRAL</v>
      </c>
      <c r="L2185" s="17" t="str">
        <f>OBV!H2185</f>
        <v>BULLISH DIVERGENCE</v>
      </c>
    </row>
    <row r="2186" spans="1:12" ht="13.5" x14ac:dyDescent="0.25">
      <c r="A2186" s="3">
        <f>RSI!A2186</f>
        <v>45188</v>
      </c>
      <c r="B2186" s="2">
        <f>RSI!B2186</f>
        <v>4.4828000000000001</v>
      </c>
      <c r="C2186" s="2">
        <f>RSI!I2186</f>
        <v>53.978516448055906</v>
      </c>
      <c r="D2186" s="2">
        <f>MACD!E2186</f>
        <v>-9.1076567078030024E-3</v>
      </c>
      <c r="E2186" s="2">
        <f>MACD!F2186</f>
        <v>-2.9892242977902984E-2</v>
      </c>
      <c r="F2186" s="2">
        <f>'Moving Avg'!D2186</f>
        <v>4.4828000000000001</v>
      </c>
      <c r="G2186" s="2">
        <f>'Moving Avg'!F2186</f>
        <v>4.4747900000000005</v>
      </c>
      <c r="H2186" s="2">
        <f>'Moving Avg'!G2186</f>
        <v>4.4581559999999998</v>
      </c>
      <c r="I2186" s="2">
        <f>'Moving Avg'!H2186</f>
        <v>3.9063619999999979</v>
      </c>
      <c r="J2186" s="17" t="str">
        <f>OBV!F2186</f>
        <v>BULLISH</v>
      </c>
      <c r="K2186" s="17" t="str">
        <f>OBV!G2186</f>
        <v>NEUTRAL</v>
      </c>
      <c r="L2186" s="17" t="str">
        <f>OBV!H2186</f>
        <v>CONFIRMED BULLISH</v>
      </c>
    </row>
    <row r="2187" spans="1:12" ht="13.5" x14ac:dyDescent="0.25">
      <c r="A2187" s="3">
        <f>RSI!A2187</f>
        <v>45189</v>
      </c>
      <c r="B2187" s="2">
        <f>RSI!B2187</f>
        <v>4.4561000000000002</v>
      </c>
      <c r="C2187" s="2">
        <f>RSI!I2187</f>
        <v>49.577803612621445</v>
      </c>
      <c r="D2187" s="2">
        <f>MACD!E2187</f>
        <v>1.8336954848852116E-4</v>
      </c>
      <c r="E2187" s="2">
        <f>MACD!F2187</f>
        <v>-2.3877120472624684E-2</v>
      </c>
      <c r="F2187" s="2">
        <f>'Moving Avg'!D2187</f>
        <v>4.4774599999999998</v>
      </c>
      <c r="G2187" s="2">
        <f>'Moving Avg'!F2187</f>
        <v>4.4774650000000005</v>
      </c>
      <c r="H2187" s="2">
        <f>'Moving Avg'!G2187</f>
        <v>4.4577439999999999</v>
      </c>
      <c r="I2187" s="2">
        <f>'Moving Avg'!H2187</f>
        <v>3.9107189999999976</v>
      </c>
      <c r="J2187" s="17" t="str">
        <f>OBV!F2187</f>
        <v>BEARISH</v>
      </c>
      <c r="K2187" s="17" t="str">
        <f>OBV!G2187</f>
        <v>NEUTRAL</v>
      </c>
      <c r="L2187" s="17" t="str">
        <f>OBV!H2187</f>
        <v>CONFIRMED BEARISH</v>
      </c>
    </row>
    <row r="2188" spans="1:12" ht="13.5" x14ac:dyDescent="0.25">
      <c r="A2188" s="3">
        <f>RSI!A2188</f>
        <v>45190</v>
      </c>
      <c r="B2188" s="2">
        <f>RSI!B2188</f>
        <v>4.4561000000000002</v>
      </c>
      <c r="C2188" s="2">
        <f>RSI!I2188</f>
        <v>49.577803612621445</v>
      </c>
      <c r="D2188" s="2">
        <f>MACD!E2188</f>
        <v>1.0822967104859416E-2</v>
      </c>
      <c r="E2188" s="2">
        <f>MACD!F2188</f>
        <v>-1.6937102957127866E-2</v>
      </c>
      <c r="F2188" s="2">
        <f>'Moving Avg'!D2188</f>
        <v>4.4721199999999994</v>
      </c>
      <c r="G2188" s="2">
        <f>'Moving Avg'!F2188</f>
        <v>4.4779099999999996</v>
      </c>
      <c r="H2188" s="2">
        <f>'Moving Avg'!G2188</f>
        <v>4.456999999999999</v>
      </c>
      <c r="I2188" s="2">
        <f>'Moving Avg'!H2188</f>
        <v>3.9150759999999978</v>
      </c>
      <c r="J2188" s="17" t="str">
        <f>OBV!F2188</f>
        <v>BEARISH</v>
      </c>
      <c r="K2188" s="17" t="str">
        <f>OBV!G2188</f>
        <v>NEUTRAL</v>
      </c>
      <c r="L2188" s="17" t="str">
        <f>OBV!H2188</f>
        <v>CONFIRMED BEARISH</v>
      </c>
    </row>
    <row r="2189" spans="1:12" ht="13.5" x14ac:dyDescent="0.25">
      <c r="A2189" s="3">
        <f>RSI!A2189</f>
        <v>45191</v>
      </c>
      <c r="B2189" s="2">
        <f>RSI!B2189</f>
        <v>4.4203999999999999</v>
      </c>
      <c r="C2189" s="2">
        <f>RSI!I2189</f>
        <v>44.013460260005587</v>
      </c>
      <c r="D2189" s="2">
        <f>MACD!E2189</f>
        <v>1.2892475536718351E-2</v>
      </c>
      <c r="E2189" s="2">
        <f>MACD!F2189</f>
        <v>-1.0971187258358623E-2</v>
      </c>
      <c r="F2189" s="2">
        <f>'Moving Avg'!D2189</f>
        <v>4.4596400000000003</v>
      </c>
      <c r="G2189" s="2">
        <f>'Moving Avg'!F2189</f>
        <v>4.4761250000000006</v>
      </c>
      <c r="H2189" s="2">
        <f>'Moving Avg'!G2189</f>
        <v>4.4553739999999991</v>
      </c>
      <c r="I2189" s="2">
        <f>'Moving Avg'!H2189</f>
        <v>3.9194629999999973</v>
      </c>
      <c r="J2189" s="17" t="str">
        <f>OBV!F2189</f>
        <v>BEARISH</v>
      </c>
      <c r="K2189" s="17" t="str">
        <f>OBV!G2189</f>
        <v>NEUTRAL</v>
      </c>
      <c r="L2189" s="17" t="str">
        <f>OBV!H2189</f>
        <v>CONFIRMED BEARISH</v>
      </c>
    </row>
    <row r="2190" spans="1:12" ht="13.5" x14ac:dyDescent="0.25">
      <c r="A2190" s="3">
        <f>RSI!A2190</f>
        <v>45194</v>
      </c>
      <c r="B2190" s="2">
        <f>RSI!B2190</f>
        <v>4.4115000000000002</v>
      </c>
      <c r="C2190" s="2">
        <f>RSI!I2190</f>
        <v>42.726024416695118</v>
      </c>
      <c r="D2190" s="2">
        <f>MACD!E2190</f>
        <v>2.2380637692314131E-2</v>
      </c>
      <c r="E2190" s="2">
        <f>MACD!F2190</f>
        <v>-4.3008222682240724E-3</v>
      </c>
      <c r="F2190" s="2">
        <f>'Moving Avg'!D2190</f>
        <v>4.4453800000000001</v>
      </c>
      <c r="G2190" s="2">
        <f>'Moving Avg'!F2190</f>
        <v>4.4756800000000005</v>
      </c>
      <c r="H2190" s="2">
        <f>'Moving Avg'!G2190</f>
        <v>4.4535699999999991</v>
      </c>
      <c r="I2190" s="2">
        <f>'Moving Avg'!H2190</f>
        <v>3.9238054999999981</v>
      </c>
      <c r="J2190" s="17" t="str">
        <f>OBV!F2190</f>
        <v>BEARISH</v>
      </c>
      <c r="K2190" s="17" t="str">
        <f>OBV!G2190</f>
        <v>NEUTRAL</v>
      </c>
      <c r="L2190" s="17" t="str">
        <f>OBV!H2190</f>
        <v>CONFIRMED BEARISH</v>
      </c>
    </row>
    <row r="2191" spans="1:12" ht="13.5" x14ac:dyDescent="0.25">
      <c r="A2191" s="3">
        <f>RSI!A2191</f>
        <v>45195</v>
      </c>
      <c r="B2191" s="2">
        <f>RSI!B2191</f>
        <v>4.4115000000000002</v>
      </c>
      <c r="C2191" s="2">
        <f>RSI!I2191</f>
        <v>42.726024416695118</v>
      </c>
      <c r="D2191" s="2">
        <f>MACD!E2191</f>
        <v>2.5199219008610108E-2</v>
      </c>
      <c r="E2191" s="2">
        <f>MACD!F2191</f>
        <v>1.5991859871427637E-3</v>
      </c>
      <c r="F2191" s="2">
        <f>'Moving Avg'!D2191</f>
        <v>4.4311199999999999</v>
      </c>
      <c r="G2191" s="2">
        <f>'Moving Avg'!F2191</f>
        <v>4.4734500000000006</v>
      </c>
      <c r="H2191" s="2">
        <f>'Moving Avg'!G2191</f>
        <v>4.451433999999999</v>
      </c>
      <c r="I2191" s="2">
        <f>'Moving Avg'!H2191</f>
        <v>3.9279394999999977</v>
      </c>
      <c r="J2191" s="17" t="str">
        <f>OBV!F2191</f>
        <v>BEARISH</v>
      </c>
      <c r="K2191" s="17" t="str">
        <f>OBV!G2191</f>
        <v>NEUTRAL</v>
      </c>
      <c r="L2191" s="17" t="str">
        <f>OBV!H2191</f>
        <v>CONFIRMED BEARISH</v>
      </c>
    </row>
    <row r="2192" spans="1:12" ht="13.5" x14ac:dyDescent="0.25">
      <c r="A2192" s="3">
        <f>RSI!A2192</f>
        <v>45197</v>
      </c>
      <c r="B2192" s="2">
        <f>RSI!B2192</f>
        <v>4.4292999999999996</v>
      </c>
      <c r="C2192" s="2">
        <f>RSI!I2192</f>
        <v>46.365067391848896</v>
      </c>
      <c r="D2192" s="2">
        <f>MACD!E2192</f>
        <v>2.7882161988515897E-2</v>
      </c>
      <c r="E2192" s="2">
        <f>MACD!F2192</f>
        <v>6.8557811874173907E-3</v>
      </c>
      <c r="F2192" s="2">
        <f>'Moving Avg'!D2192</f>
        <v>4.4257599999999995</v>
      </c>
      <c r="G2192" s="2">
        <f>'Moving Avg'!F2192</f>
        <v>4.4721099999999998</v>
      </c>
      <c r="H2192" s="2">
        <f>'Moving Avg'!G2192</f>
        <v>4.4496539999999989</v>
      </c>
      <c r="I2192" s="2">
        <f>'Moving Avg'!H2192</f>
        <v>3.9321624999999982</v>
      </c>
      <c r="J2192" s="17" t="str">
        <f>OBV!F2192</f>
        <v>BEARISH</v>
      </c>
      <c r="K2192" s="17" t="str">
        <f>OBV!G2192</f>
        <v>NEUTRAL</v>
      </c>
      <c r="L2192" s="17" t="str">
        <f>OBV!H2192</f>
        <v>CONFIRMED BEARISH</v>
      </c>
    </row>
    <row r="2193" spans="1:12" ht="13.5" x14ac:dyDescent="0.25">
      <c r="A2193" s="3">
        <f>RSI!A2193</f>
        <v>45198</v>
      </c>
      <c r="B2193" s="2">
        <f>RSI!B2193</f>
        <v>4.4292999999999996</v>
      </c>
      <c r="C2193" s="2">
        <f>RSI!I2193</f>
        <v>46.365067391848903</v>
      </c>
      <c r="D2193" s="2">
        <f>MACD!E2193</f>
        <v>3.0276124015638395E-2</v>
      </c>
      <c r="E2193" s="2">
        <f>MACD!F2193</f>
        <v>1.1539849753061594E-2</v>
      </c>
      <c r="F2193" s="2">
        <f>'Moving Avg'!D2193</f>
        <v>4.420399999999999</v>
      </c>
      <c r="G2193" s="2">
        <f>'Moving Avg'!F2193</f>
        <v>4.4707699999999999</v>
      </c>
      <c r="H2193" s="2">
        <f>'Moving Avg'!G2193</f>
        <v>4.4475139999999991</v>
      </c>
      <c r="I2193" s="2">
        <f>'Moving Avg'!H2193</f>
        <v>3.9365109999999981</v>
      </c>
      <c r="J2193" s="17" t="str">
        <f>OBV!F2193</f>
        <v>BEARISH</v>
      </c>
      <c r="K2193" s="17" t="str">
        <f>OBV!G2193</f>
        <v>NEUTRAL</v>
      </c>
      <c r="L2193" s="17" t="str">
        <f>OBV!H2193</f>
        <v>CONFIRMED BEARISH</v>
      </c>
    </row>
    <row r="2194" spans="1:12" ht="13.5" x14ac:dyDescent="0.25">
      <c r="A2194" s="3">
        <f>RSI!A2194</f>
        <v>45201</v>
      </c>
      <c r="B2194" s="2">
        <f>RSI!B2194</f>
        <v>4.4471999999999996</v>
      </c>
      <c r="C2194" s="2">
        <f>RSI!I2194</f>
        <v>50.065344966917756</v>
      </c>
      <c r="D2194" s="2">
        <f>MACD!E2194</f>
        <v>3.1090468919900971E-2</v>
      </c>
      <c r="E2194" s="2">
        <f>MACD!F2194</f>
        <v>1.544997358642947E-2</v>
      </c>
      <c r="F2194" s="2">
        <f>'Moving Avg'!D2194</f>
        <v>4.4257599999999995</v>
      </c>
      <c r="G2194" s="2">
        <f>'Moving Avg'!F2194</f>
        <v>4.466759999999999</v>
      </c>
      <c r="H2194" s="2">
        <f>'Moving Avg'!G2194</f>
        <v>4.4439500000000001</v>
      </c>
      <c r="I2194" s="2">
        <f>'Moving Avg'!H2194</f>
        <v>3.9412404999999984</v>
      </c>
      <c r="J2194" s="17" t="str">
        <f>OBV!F2194</f>
        <v>BULLISH</v>
      </c>
      <c r="K2194" s="17" t="str">
        <f>OBV!G2194</f>
        <v>NEUTRAL</v>
      </c>
      <c r="L2194" s="17" t="str">
        <f>OBV!H2194</f>
        <v>CONFIRMED BULLISH</v>
      </c>
    </row>
    <row r="2195" spans="1:12" ht="13.5" x14ac:dyDescent="0.25">
      <c r="A2195" s="3">
        <f>RSI!A2195</f>
        <v>45202</v>
      </c>
      <c r="B2195" s="2">
        <f>RSI!B2195</f>
        <v>4.4471999999999996</v>
      </c>
      <c r="C2195" s="2">
        <f>RSI!I2195</f>
        <v>50.065344966917756</v>
      </c>
      <c r="D2195" s="2">
        <f>MACD!E2195</f>
        <v>3.1779879099366859E-2</v>
      </c>
      <c r="E2195" s="2">
        <f>MACD!F2195</f>
        <v>1.8715954689016948E-2</v>
      </c>
      <c r="F2195" s="2">
        <f>'Moving Avg'!D2195</f>
        <v>4.4328999999999992</v>
      </c>
      <c r="G2195" s="2">
        <f>'Moving Avg'!F2195</f>
        <v>4.4658699999999989</v>
      </c>
      <c r="H2195" s="2">
        <f>'Moving Avg'!G2195</f>
        <v>4.4409200000000002</v>
      </c>
      <c r="I2195" s="2">
        <f>'Moving Avg'!H2195</f>
        <v>3.9460949999999979</v>
      </c>
      <c r="J2195" s="17" t="str">
        <f>OBV!F2195</f>
        <v>BULLISH</v>
      </c>
      <c r="K2195" s="17" t="str">
        <f>OBV!G2195</f>
        <v>NEUTRAL</v>
      </c>
      <c r="L2195" s="17" t="str">
        <f>OBV!H2195</f>
        <v>CONFIRMED BULLISH</v>
      </c>
    </row>
    <row r="2196" spans="1:12" ht="13.5" x14ac:dyDescent="0.25">
      <c r="A2196" s="3">
        <f>RSI!A2196</f>
        <v>45203</v>
      </c>
      <c r="B2196" s="2">
        <f>RSI!B2196</f>
        <v>4.4471999999999996</v>
      </c>
      <c r="C2196" s="2">
        <f>RSI!I2196</f>
        <v>50.065344966917756</v>
      </c>
      <c r="D2196" s="2">
        <f>MACD!E2196</f>
        <v>3.2363549421178028E-2</v>
      </c>
      <c r="E2196" s="2">
        <f>MACD!F2196</f>
        <v>2.1445473635449165E-2</v>
      </c>
      <c r="F2196" s="2">
        <f>'Moving Avg'!D2196</f>
        <v>4.4400399999999989</v>
      </c>
      <c r="G2196" s="2">
        <f>'Moving Avg'!F2196</f>
        <v>4.4627549999999996</v>
      </c>
      <c r="H2196" s="2">
        <f>'Moving Avg'!G2196</f>
        <v>4.4371780000000003</v>
      </c>
      <c r="I2196" s="2">
        <f>'Moving Avg'!H2196</f>
        <v>3.9508244999999973</v>
      </c>
      <c r="J2196" s="17" t="str">
        <f>OBV!F2196</f>
        <v>BULLISH</v>
      </c>
      <c r="K2196" s="17" t="str">
        <f>OBV!G2196</f>
        <v>NEUTRAL</v>
      </c>
      <c r="L2196" s="17" t="str">
        <f>OBV!H2196</f>
        <v>CONFIRMED BULLISH</v>
      </c>
    </row>
    <row r="2197" spans="1:12" ht="13.5" x14ac:dyDescent="0.25">
      <c r="A2197" s="3">
        <f>RSI!A2197</f>
        <v>45204</v>
      </c>
      <c r="B2197" s="2">
        <f>RSI!B2197</f>
        <v>4.4561000000000002</v>
      </c>
      <c r="C2197" s="2">
        <f>RSI!I2197</f>
        <v>52.116794359152237</v>
      </c>
      <c r="D2197" s="2">
        <f>MACD!E2197</f>
        <v>2.8090772044578216E-2</v>
      </c>
      <c r="E2197" s="2">
        <f>MACD!F2197</f>
        <v>2.2774533317274977E-2</v>
      </c>
      <c r="F2197" s="2">
        <f>'Moving Avg'!D2197</f>
        <v>4.4453999999999994</v>
      </c>
      <c r="G2197" s="2">
        <f>'Moving Avg'!F2197</f>
        <v>4.4600849999999994</v>
      </c>
      <c r="H2197" s="2">
        <f>'Moving Avg'!G2197</f>
        <v>4.4337920000000004</v>
      </c>
      <c r="I2197" s="2">
        <f>'Moving Avg'!H2197</f>
        <v>3.9556819999999973</v>
      </c>
      <c r="J2197" s="17" t="str">
        <f>OBV!F2197</f>
        <v>BULLISH</v>
      </c>
      <c r="K2197" s="17" t="str">
        <f>OBV!G2197</f>
        <v>NEUTRAL</v>
      </c>
      <c r="L2197" s="17" t="str">
        <f>OBV!H2197</f>
        <v>CONFIRMED BULLISH</v>
      </c>
    </row>
    <row r="2198" spans="1:12" ht="13.5" x14ac:dyDescent="0.25">
      <c r="A2198" s="3">
        <f>RSI!A2198</f>
        <v>45205</v>
      </c>
      <c r="B2198" s="2">
        <f>RSI!B2198</f>
        <v>4.4561000000000002</v>
      </c>
      <c r="C2198" s="2">
        <f>RSI!I2198</f>
        <v>52.116794359152237</v>
      </c>
      <c r="D2198" s="2">
        <f>MACD!E2198</f>
        <v>2.4423031683485696E-2</v>
      </c>
      <c r="E2198" s="2">
        <f>MACD!F2198</f>
        <v>2.3104232990517122E-2</v>
      </c>
      <c r="F2198" s="2">
        <f>'Moving Avg'!D2198</f>
        <v>4.4507599999999998</v>
      </c>
      <c r="G2198" s="2">
        <f>'Moving Avg'!F2198</f>
        <v>4.4565199999999994</v>
      </c>
      <c r="H2198" s="2">
        <f>'Moving Avg'!G2198</f>
        <v>4.4309399999999997</v>
      </c>
      <c r="I2198" s="2">
        <f>'Moving Avg'!H2198</f>
        <v>3.9610814999999975</v>
      </c>
      <c r="J2198" s="17" t="str">
        <f>OBV!F2198</f>
        <v>BULLISH</v>
      </c>
      <c r="K2198" s="17" t="str">
        <f>OBV!G2198</f>
        <v>NEUTRAL</v>
      </c>
      <c r="L2198" s="17" t="str">
        <f>OBV!H2198</f>
        <v>CONFIRMED BULLISH</v>
      </c>
    </row>
    <row r="2199" spans="1:12" ht="13.5" x14ac:dyDescent="0.25">
      <c r="A2199" s="3">
        <f>RSI!A2199</f>
        <v>45208</v>
      </c>
      <c r="B2199" s="2">
        <f>RSI!B2199</f>
        <v>4.4561000000000002</v>
      </c>
      <c r="C2199" s="2">
        <f>RSI!I2199</f>
        <v>52.116794359152237</v>
      </c>
      <c r="D2199" s="2">
        <f>MACD!E2199</f>
        <v>1.5778813090795651E-2</v>
      </c>
      <c r="E2199" s="2">
        <f>MACD!F2199</f>
        <v>2.1639149010572831E-2</v>
      </c>
      <c r="F2199" s="2">
        <f>'Moving Avg'!D2199</f>
        <v>4.4525399999999999</v>
      </c>
      <c r="G2199" s="2">
        <f>'Moving Avg'!F2199</f>
        <v>4.4560750000000002</v>
      </c>
      <c r="H2199" s="2">
        <f>'Moving Avg'!G2199</f>
        <v>4.4277320000000007</v>
      </c>
      <c r="I2199" s="2">
        <f>'Moving Avg'!H2199</f>
        <v>3.9662724999999979</v>
      </c>
      <c r="J2199" s="17" t="str">
        <f>OBV!F2199</f>
        <v>BULLISH</v>
      </c>
      <c r="K2199" s="17" t="str">
        <f>OBV!G2199</f>
        <v>NEUTRAL</v>
      </c>
      <c r="L2199" s="17" t="str">
        <f>OBV!H2199</f>
        <v>CONFIRMED BULLISH</v>
      </c>
    </row>
    <row r="2200" spans="1:12" ht="13.5" x14ac:dyDescent="0.25">
      <c r="A2200" s="3">
        <f>RSI!A2200</f>
        <v>45209</v>
      </c>
      <c r="B2200" s="2">
        <f>RSI!B2200</f>
        <v>4.4561000000000002</v>
      </c>
      <c r="C2200" s="2">
        <f>RSI!I2200</f>
        <v>52.116794359152237</v>
      </c>
      <c r="D2200" s="2">
        <f>MACD!E2200</f>
        <v>7.0503932464847097E-3</v>
      </c>
      <c r="E2200" s="2">
        <f>MACD!F2200</f>
        <v>1.8721397857755208E-2</v>
      </c>
      <c r="F2200" s="2">
        <f>'Moving Avg'!D2200</f>
        <v>4.4543200000000001</v>
      </c>
      <c r="G2200" s="2">
        <f>'Moving Avg'!F2200</f>
        <v>4.4534050000000018</v>
      </c>
      <c r="H2200" s="2">
        <f>'Moving Avg'!G2200</f>
        <v>4.4255940000000002</v>
      </c>
      <c r="I2200" s="2">
        <f>'Moving Avg'!H2200</f>
        <v>3.9716299999999971</v>
      </c>
      <c r="J2200" s="17" t="str">
        <f>OBV!F2200</f>
        <v>BULLISH</v>
      </c>
      <c r="K2200" s="17" t="str">
        <f>OBV!G2200</f>
        <v>NEUTRAL</v>
      </c>
      <c r="L2200" s="17" t="str">
        <f>OBV!H2200</f>
        <v>CONFIRMED BULLISH</v>
      </c>
    </row>
    <row r="2201" spans="1:12" ht="13.5" x14ac:dyDescent="0.25">
      <c r="A2201" s="3">
        <f>RSI!A2201</f>
        <v>45210</v>
      </c>
      <c r="B2201" s="2">
        <f>RSI!B2201</f>
        <v>4.4561000000000002</v>
      </c>
      <c r="C2201" s="2">
        <f>RSI!I2201</f>
        <v>52.116794359152237</v>
      </c>
      <c r="D2201" s="2">
        <f>MACD!E2201</f>
        <v>-3.7672079958728233E-4</v>
      </c>
      <c r="E2201" s="2">
        <f>MACD!F2201</f>
        <v>1.4901774126286712E-2</v>
      </c>
      <c r="F2201" s="2">
        <f>'Moving Avg'!D2201</f>
        <v>4.4561000000000002</v>
      </c>
      <c r="G2201" s="2">
        <f>'Moving Avg'!F2201</f>
        <v>4.4525150000000018</v>
      </c>
      <c r="H2201" s="2">
        <f>'Moving Avg'!G2201</f>
        <v>4.4247040000000002</v>
      </c>
      <c r="I2201" s="2">
        <f>'Moving Avg'!H2201</f>
        <v>3.9769874999999968</v>
      </c>
      <c r="J2201" s="17" t="str">
        <f>OBV!F2201</f>
        <v>BULLISH</v>
      </c>
      <c r="K2201" s="17" t="str">
        <f>OBV!G2201</f>
        <v>NEUTRAL</v>
      </c>
      <c r="L2201" s="17" t="str">
        <f>OBV!H2201</f>
        <v>CONFIRMED BULLISH</v>
      </c>
    </row>
    <row r="2202" spans="1:12" ht="13.5" x14ac:dyDescent="0.25">
      <c r="A2202" s="3">
        <f>RSI!A2202</f>
        <v>45211</v>
      </c>
      <c r="B2202" s="2">
        <f>RSI!B2202</f>
        <v>4.4561000000000002</v>
      </c>
      <c r="C2202" s="2">
        <f>RSI!I2202</f>
        <v>52.116794359152237</v>
      </c>
      <c r="D2202" s="2">
        <f>MACD!E2202</f>
        <v>-3.9611922510731645E-3</v>
      </c>
      <c r="E2202" s="2">
        <f>MACD!F2202</f>
        <v>1.1129180850814737E-2</v>
      </c>
      <c r="F2202" s="2">
        <f>'Moving Avg'!D2202</f>
        <v>4.4561000000000002</v>
      </c>
      <c r="G2202" s="2">
        <f>'Moving Avg'!F2202</f>
        <v>4.4511800000000017</v>
      </c>
      <c r="H2202" s="2">
        <f>'Moving Avg'!G2202</f>
        <v>4.4245260000000002</v>
      </c>
      <c r="I2202" s="2">
        <f>'Moving Avg'!H2202</f>
        <v>3.9823449999999974</v>
      </c>
      <c r="J2202" s="17" t="str">
        <f>OBV!F2202</f>
        <v>NEUTRAL</v>
      </c>
      <c r="K2202" s="17" t="str">
        <f>OBV!G2202</f>
        <v>NEUTRAL</v>
      </c>
      <c r="L2202" s="17" t="str">
        <f>OBV!H2202</f>
        <v>NEUTRAL</v>
      </c>
    </row>
    <row r="2203" spans="1:12" ht="13.5" x14ac:dyDescent="0.25">
      <c r="A2203" s="3">
        <f>RSI!A2203</f>
        <v>45212</v>
      </c>
      <c r="B2203" s="2">
        <f>RSI!B2203</f>
        <v>4.4561000000000002</v>
      </c>
      <c r="C2203" s="2">
        <f>RSI!I2203</f>
        <v>52.116794359152237</v>
      </c>
      <c r="D2203" s="2">
        <f>MACD!E2203</f>
        <v>-7.0298101432504367E-3</v>
      </c>
      <c r="E2203" s="2">
        <f>MACD!F2203</f>
        <v>7.497382652001703E-3</v>
      </c>
      <c r="F2203" s="2">
        <f>'Moving Avg'!D2203</f>
        <v>4.4561000000000002</v>
      </c>
      <c r="G2203" s="2">
        <f>'Moving Avg'!F2203</f>
        <v>4.4498450000000016</v>
      </c>
      <c r="H2203" s="2">
        <f>'Moving Avg'!G2203</f>
        <v>4.4245260000000002</v>
      </c>
      <c r="I2203" s="2">
        <f>'Moving Avg'!H2203</f>
        <v>3.9875359999999969</v>
      </c>
      <c r="J2203" s="17" t="str">
        <f>OBV!F2203</f>
        <v>NEUTRAL</v>
      </c>
      <c r="K2203" s="17" t="str">
        <f>OBV!G2203</f>
        <v>NEUTRAL</v>
      </c>
      <c r="L2203" s="17" t="str">
        <f>OBV!H2203</f>
        <v>NEUTRAL</v>
      </c>
    </row>
    <row r="2204" spans="1:12" ht="13.5" x14ac:dyDescent="0.25">
      <c r="A2204" s="3">
        <f>RSI!A2204</f>
        <v>45215</v>
      </c>
      <c r="B2204" s="2">
        <f>RSI!B2204</f>
        <v>4.4561000000000002</v>
      </c>
      <c r="C2204" s="2">
        <f>RSI!I2204</f>
        <v>52.116794359152237</v>
      </c>
      <c r="D2204" s="2">
        <f>MACD!E2204</f>
        <v>-6.9054531055741109E-3</v>
      </c>
      <c r="E2204" s="2">
        <f>MACD!F2204</f>
        <v>4.61681550048654E-3</v>
      </c>
      <c r="F2204" s="2">
        <f>'Moving Avg'!D2204</f>
        <v>4.4561000000000002</v>
      </c>
      <c r="G2204" s="2">
        <f>'Moving Avg'!F2204</f>
        <v>4.4485100000000015</v>
      </c>
      <c r="H2204" s="2">
        <f>'Moving Avg'!G2204</f>
        <v>4.42631</v>
      </c>
      <c r="I2204" s="2">
        <f>'Moving Avg'!H2204</f>
        <v>3.9926849999999963</v>
      </c>
      <c r="J2204" s="17" t="str">
        <f>OBV!F2204</f>
        <v>NEUTRAL</v>
      </c>
      <c r="K2204" s="17" t="str">
        <f>OBV!G2204</f>
        <v>NEUTRAL</v>
      </c>
      <c r="L2204" s="17" t="str">
        <f>OBV!H2204</f>
        <v>NEUTRAL</v>
      </c>
    </row>
    <row r="2205" spans="1:12" ht="13.5" x14ac:dyDescent="0.25">
      <c r="A2205" s="3">
        <f>RSI!A2205</f>
        <v>45216</v>
      </c>
      <c r="B2205" s="2">
        <f>RSI!B2205</f>
        <v>4.4561000000000002</v>
      </c>
      <c r="C2205" s="2">
        <f>RSI!I2205</f>
        <v>52.116794359152237</v>
      </c>
      <c r="D2205" s="2">
        <f>MACD!E2205</f>
        <v>-6.830752257189765E-3</v>
      </c>
      <c r="E2205" s="2">
        <f>MACD!F2205</f>
        <v>2.327301948951279E-3</v>
      </c>
      <c r="F2205" s="2">
        <f>'Moving Avg'!D2205</f>
        <v>4.4561000000000002</v>
      </c>
      <c r="G2205" s="2">
        <f>'Moving Avg'!F2205</f>
        <v>4.4471750000000023</v>
      </c>
      <c r="H2205" s="2">
        <f>'Moving Avg'!G2205</f>
        <v>4.4280939999999989</v>
      </c>
      <c r="I2205" s="2">
        <f>'Moving Avg'!H2205</f>
        <v>3.9979174999999962</v>
      </c>
      <c r="J2205" s="17" t="str">
        <f>OBV!F2205</f>
        <v>NEUTRAL</v>
      </c>
      <c r="K2205" s="17" t="str">
        <f>OBV!G2205</f>
        <v>NEUTRAL</v>
      </c>
      <c r="L2205" s="17" t="str">
        <f>OBV!H2205</f>
        <v>NEUTRAL</v>
      </c>
    </row>
    <row r="2206" spans="1:12" ht="13.5" x14ac:dyDescent="0.25">
      <c r="A2206" s="3">
        <f>RSI!A2206</f>
        <v>45217</v>
      </c>
      <c r="B2206" s="2">
        <f>RSI!B2206</f>
        <v>4.4561000000000002</v>
      </c>
      <c r="C2206" s="2">
        <f>RSI!I2206</f>
        <v>52.116794359152237</v>
      </c>
      <c r="D2206" s="2">
        <f>MACD!E2206</f>
        <v>-6.7958071223328531E-3</v>
      </c>
      <c r="E2206" s="2">
        <f>MACD!F2206</f>
        <v>5.0268013469445278E-4</v>
      </c>
      <c r="F2206" s="2">
        <f>'Moving Avg'!D2206</f>
        <v>4.4561000000000002</v>
      </c>
      <c r="G2206" s="2">
        <f>'Moving Avg'!F2206</f>
        <v>4.4458400000000022</v>
      </c>
      <c r="H2206" s="2">
        <f>'Moving Avg'!G2206</f>
        <v>4.4307679999999996</v>
      </c>
      <c r="I2206" s="2">
        <f>'Moving Avg'!H2206</f>
        <v>4.0028584999999968</v>
      </c>
      <c r="J2206" s="17" t="str">
        <f>OBV!F2206</f>
        <v>NEUTRAL</v>
      </c>
      <c r="K2206" s="17" t="str">
        <f>OBV!G2206</f>
        <v>NEUTRAL</v>
      </c>
      <c r="L2206" s="17" t="str">
        <f>OBV!H2206</f>
        <v>NEUTRAL</v>
      </c>
    </row>
    <row r="2207" spans="1:12" ht="13.5" x14ac:dyDescent="0.25">
      <c r="A2207" s="3">
        <f>RSI!A2207</f>
        <v>45218</v>
      </c>
      <c r="B2207" s="2">
        <f>RSI!B2207</f>
        <v>4.4561000000000002</v>
      </c>
      <c r="C2207" s="2">
        <f>RSI!I2207</f>
        <v>52.116794359152237</v>
      </c>
      <c r="D2207" s="2">
        <f>MACD!E2207</f>
        <v>-5.4231770922053002E-3</v>
      </c>
      <c r="E2207" s="2">
        <f>MACD!F2207</f>
        <v>-6.8249131068549786E-4</v>
      </c>
      <c r="F2207" s="2">
        <f>'Moving Avg'!D2207</f>
        <v>4.4561000000000002</v>
      </c>
      <c r="G2207" s="2">
        <f>'Moving Avg'!F2207</f>
        <v>4.4458400000000013</v>
      </c>
      <c r="H2207" s="2">
        <f>'Moving Avg'!G2207</f>
        <v>4.4359379999999993</v>
      </c>
      <c r="I2207" s="2">
        <f>'Moving Avg'!H2207</f>
        <v>4.0078824999999973</v>
      </c>
      <c r="J2207" s="17" t="str">
        <f>OBV!F2207</f>
        <v>NEUTRAL</v>
      </c>
      <c r="K2207" s="17" t="str">
        <f>OBV!G2207</f>
        <v>NEUTRAL</v>
      </c>
      <c r="L2207" s="17" t="str">
        <f>OBV!H2207</f>
        <v>NEUTRAL</v>
      </c>
    </row>
    <row r="2208" spans="1:12" ht="13.5" x14ac:dyDescent="0.25">
      <c r="A2208" s="3">
        <f>RSI!A2208</f>
        <v>45219</v>
      </c>
      <c r="B2208" s="2">
        <f>RSI!B2208</f>
        <v>4.4115000000000002</v>
      </c>
      <c r="C2208" s="2">
        <f>RSI!I2208</f>
        <v>35.569866899759404</v>
      </c>
      <c r="D2208" s="2">
        <f>MACD!E2208</f>
        <v>-9.8224841227967374E-4</v>
      </c>
      <c r="E2208" s="2">
        <f>MACD!F2208</f>
        <v>-7.4244273100433308E-4</v>
      </c>
      <c r="F2208" s="2">
        <f>'Moving Avg'!D2208</f>
        <v>4.4471800000000004</v>
      </c>
      <c r="G2208" s="2">
        <f>'Moving Avg'!F2208</f>
        <v>4.4436100000000014</v>
      </c>
      <c r="H2208" s="2">
        <f>'Moving Avg'!G2208</f>
        <v>4.4386119999999991</v>
      </c>
      <c r="I2208" s="2">
        <f>'Moving Avg'!H2208</f>
        <v>4.0129754999999969</v>
      </c>
      <c r="J2208" s="17" t="str">
        <f>OBV!F2208</f>
        <v>BEARISH</v>
      </c>
      <c r="K2208" s="17" t="str">
        <f>OBV!G2208</f>
        <v>NEUTRAL</v>
      </c>
      <c r="L2208" s="17" t="str">
        <f>OBV!H2208</f>
        <v>CONFIRMED BEARISH</v>
      </c>
    </row>
    <row r="2209" spans="1:12" ht="13.5" x14ac:dyDescent="0.25">
      <c r="A2209" s="3">
        <f>RSI!A2209</f>
        <v>45222</v>
      </c>
      <c r="B2209" s="2">
        <f>RSI!B2209</f>
        <v>4.4561000000000002</v>
      </c>
      <c r="C2209" s="2">
        <f>RSI!I2209</f>
        <v>51.986602108347086</v>
      </c>
      <c r="D2209" s="2">
        <f>MACD!E2209</f>
        <v>-2.8713621675624523E-4</v>
      </c>
      <c r="E2209" s="2">
        <f>MACD!F2209</f>
        <v>-6.513814281547156E-4</v>
      </c>
      <c r="F2209" s="2">
        <f>'Moving Avg'!D2209</f>
        <v>4.4471800000000004</v>
      </c>
      <c r="G2209" s="2">
        <f>'Moving Avg'!F2209</f>
        <v>4.4453950000000013</v>
      </c>
      <c r="H2209" s="2">
        <f>'Moving Avg'!G2209</f>
        <v>4.4421779999999984</v>
      </c>
      <c r="I2209" s="2">
        <f>'Moving Avg'!H2209</f>
        <v>4.0184999999999977</v>
      </c>
      <c r="J2209" s="17" t="str">
        <f>OBV!F2209</f>
        <v>BULLISH</v>
      </c>
      <c r="K2209" s="17" t="str">
        <f>OBV!G2209</f>
        <v>NEUTRAL</v>
      </c>
      <c r="L2209" s="17" t="str">
        <f>OBV!H2209</f>
        <v>NEUTRAL</v>
      </c>
    </row>
    <row r="2210" spans="1:12" ht="13.5" x14ac:dyDescent="0.25">
      <c r="A2210" s="3">
        <f>RSI!A2210</f>
        <v>45223</v>
      </c>
      <c r="B2210" s="2">
        <f>RSI!B2210</f>
        <v>4.4471999999999996</v>
      </c>
      <c r="C2210" s="2">
        <f>RSI!I2210</f>
        <v>49.287764715531537</v>
      </c>
      <c r="D2210" s="2">
        <f>MACD!E2210</f>
        <v>9.1999882209314876E-4</v>
      </c>
      <c r="E2210" s="2">
        <f>MACD!F2210</f>
        <v>-3.3710537810514277E-4</v>
      </c>
      <c r="F2210" s="2">
        <f>'Moving Avg'!D2210</f>
        <v>4.4454000000000002</v>
      </c>
      <c r="G2210" s="2">
        <f>'Moving Avg'!F2210</f>
        <v>4.4471800000000012</v>
      </c>
      <c r="H2210" s="2">
        <f>'Moving Avg'!G2210</f>
        <v>4.4455659999999986</v>
      </c>
      <c r="I2210" s="2">
        <f>'Moving Avg'!H2210</f>
        <v>4.0240629999999973</v>
      </c>
      <c r="J2210" s="17" t="str">
        <f>OBV!F2210</f>
        <v>BEARISH</v>
      </c>
      <c r="K2210" s="17" t="str">
        <f>OBV!G2210</f>
        <v>NEUTRAL</v>
      </c>
      <c r="L2210" s="17" t="str">
        <f>OBV!H2210</f>
        <v>CONFIRMED BEARISH</v>
      </c>
    </row>
    <row r="2211" spans="1:12" ht="13.5" x14ac:dyDescent="0.25">
      <c r="A2211" s="3">
        <f>RSI!A2211</f>
        <v>45224</v>
      </c>
      <c r="B2211" s="2">
        <f>RSI!B2211</f>
        <v>4.4203999999999999</v>
      </c>
      <c r="C2211" s="2">
        <f>RSI!I2211</f>
        <v>42.185764503189333</v>
      </c>
      <c r="D2211" s="2">
        <f>MACD!E2211</f>
        <v>3.9418852619643729E-3</v>
      </c>
      <c r="E2211" s="2">
        <f>MACD!F2211</f>
        <v>5.1869274990876037E-4</v>
      </c>
      <c r="F2211" s="2">
        <f>'Moving Avg'!D2211</f>
        <v>4.4382599999999996</v>
      </c>
      <c r="G2211" s="2">
        <f>'Moving Avg'!F2211</f>
        <v>4.4476250000000004</v>
      </c>
      <c r="H2211" s="2">
        <f>'Moving Avg'!G2211</f>
        <v>4.4482399999999993</v>
      </c>
      <c r="I2211" s="2">
        <f>'Moving Avg'!H2211</f>
        <v>4.0294919999999976</v>
      </c>
      <c r="J2211" s="17" t="str">
        <f>OBV!F2211</f>
        <v>BEARISH</v>
      </c>
      <c r="K2211" s="17" t="str">
        <f>OBV!G2211</f>
        <v>NEUTRAL</v>
      </c>
      <c r="L2211" s="17" t="str">
        <f>OBV!H2211</f>
        <v>CONFIRMED BEARISH</v>
      </c>
    </row>
    <row r="2212" spans="1:12" ht="13.5" x14ac:dyDescent="0.25">
      <c r="A2212" s="3">
        <f>RSI!A2212</f>
        <v>45225</v>
      </c>
      <c r="B2212" s="2">
        <f>RSI!B2212</f>
        <v>4.3045999999999998</v>
      </c>
      <c r="C2212" s="2">
        <f>RSI!I2212</f>
        <v>25.253347349118485</v>
      </c>
      <c r="D2212" s="2">
        <f>MACD!E2212</f>
        <v>1.5249153723265962E-2</v>
      </c>
      <c r="E2212" s="2">
        <f>MACD!F2212</f>
        <v>3.4647849445802012E-3</v>
      </c>
      <c r="F2212" s="2">
        <f>'Moving Avg'!D2212</f>
        <v>4.4079600000000001</v>
      </c>
      <c r="G2212" s="2">
        <f>'Moving Avg'!F2212</f>
        <v>4.4413900000000002</v>
      </c>
      <c r="H2212" s="2">
        <f>'Moving Avg'!G2212</f>
        <v>4.4478839999999993</v>
      </c>
      <c r="I2212" s="2">
        <f>'Moving Avg'!H2212</f>
        <v>4.0343419999999979</v>
      </c>
      <c r="J2212" s="17" t="str">
        <f>OBV!F2212</f>
        <v>BEARISH</v>
      </c>
      <c r="K2212" s="17" t="str">
        <f>OBV!G2212</f>
        <v>NEUTRAL</v>
      </c>
      <c r="L2212" s="17" t="str">
        <f>OBV!H2212</f>
        <v>CONFIRMED BEARISH</v>
      </c>
    </row>
    <row r="2213" spans="1:12" ht="13.5" x14ac:dyDescent="0.25">
      <c r="A2213" s="3">
        <f>RSI!A2213</f>
        <v>45226</v>
      </c>
      <c r="B2213" s="2">
        <f>RSI!B2213</f>
        <v>4.4382000000000001</v>
      </c>
      <c r="C2213" s="2">
        <f>RSI!I2213</f>
        <v>50.125530491802685</v>
      </c>
      <c r="D2213" s="2">
        <f>MACD!E2213</f>
        <v>1.5764544640544997E-2</v>
      </c>
      <c r="E2213" s="2">
        <f>MACD!F2213</f>
        <v>5.9247368837731604E-3</v>
      </c>
      <c r="F2213" s="2">
        <f>'Moving Avg'!D2213</f>
        <v>4.4132999999999996</v>
      </c>
      <c r="G2213" s="2">
        <f>'Moving Avg'!F2213</f>
        <v>4.4418349999999993</v>
      </c>
      <c r="H2213" s="2">
        <f>'Moving Avg'!G2213</f>
        <v>4.4501999999999988</v>
      </c>
      <c r="I2213" s="2">
        <f>'Moving Avg'!H2213</f>
        <v>4.039901999999997</v>
      </c>
      <c r="J2213" s="17" t="str">
        <f>OBV!F2213</f>
        <v>BEARISH</v>
      </c>
      <c r="K2213" s="17" t="str">
        <f>OBV!G2213</f>
        <v>NEUTRAL</v>
      </c>
      <c r="L2213" s="17" t="str">
        <f>OBV!H2213</f>
        <v>BEARISH DIVERGENCE</v>
      </c>
    </row>
    <row r="2214" spans="1:12" ht="13.5" x14ac:dyDescent="0.25">
      <c r="A2214" s="3">
        <f>RSI!A2214</f>
        <v>45229</v>
      </c>
      <c r="B2214" s="2">
        <f>RSI!B2214</f>
        <v>4.4471999999999996</v>
      </c>
      <c r="C2214" s="2">
        <f>RSI!I2214</f>
        <v>51.301136294076912</v>
      </c>
      <c r="D2214" s="2">
        <f>MACD!E2214</f>
        <v>1.5526009950201924E-2</v>
      </c>
      <c r="E2214" s="2">
        <f>MACD!F2214</f>
        <v>7.8449914970589139E-3</v>
      </c>
      <c r="F2214" s="2">
        <f>'Moving Avg'!D2214</f>
        <v>4.4115199999999994</v>
      </c>
      <c r="G2214" s="2">
        <f>'Moving Avg'!F2214</f>
        <v>4.4418349999999993</v>
      </c>
      <c r="H2214" s="2">
        <f>'Moving Avg'!G2214</f>
        <v>4.4512699999999992</v>
      </c>
      <c r="I2214" s="2">
        <f>'Moving Avg'!H2214</f>
        <v>4.0454649999999974</v>
      </c>
      <c r="J2214" s="17" t="str">
        <f>OBV!F2214</f>
        <v>BEARISH</v>
      </c>
      <c r="K2214" s="17" t="str">
        <f>OBV!G2214</f>
        <v>NEUTRAL</v>
      </c>
      <c r="L2214" s="17" t="str">
        <f>OBV!H2214</f>
        <v>CONFIRMED BEARISH</v>
      </c>
    </row>
    <row r="2215" spans="1:12" ht="13.5" x14ac:dyDescent="0.25">
      <c r="A2215" s="3">
        <f>RSI!A2215</f>
        <v>45230</v>
      </c>
      <c r="B2215" s="2">
        <f>RSI!B2215</f>
        <v>4.3669000000000002</v>
      </c>
      <c r="C2215" s="2">
        <f>RSI!I2215</f>
        <v>41.827742750647047</v>
      </c>
      <c r="D2215" s="2">
        <f>MACD!E2215</f>
        <v>2.1211761860044476E-2</v>
      </c>
      <c r="E2215" s="2">
        <f>MACD!F2215</f>
        <v>1.0518345569656027E-2</v>
      </c>
      <c r="F2215" s="2">
        <f>'Moving Avg'!D2215</f>
        <v>4.3954599999999999</v>
      </c>
      <c r="G2215" s="2">
        <f>'Moving Avg'!F2215</f>
        <v>4.4378199999999994</v>
      </c>
      <c r="H2215" s="2">
        <f>'Moving Avg'!G2215</f>
        <v>4.4509119999999989</v>
      </c>
      <c r="I2215" s="2">
        <f>'Moving Avg'!H2215</f>
        <v>4.0506264999999964</v>
      </c>
      <c r="J2215" s="17" t="str">
        <f>OBV!F2215</f>
        <v>BEARISH</v>
      </c>
      <c r="K2215" s="17" t="str">
        <f>OBV!G2215</f>
        <v>NEUTRAL</v>
      </c>
      <c r="L2215" s="17" t="str">
        <f>OBV!H2215</f>
        <v>CONFIRMED BEARISH</v>
      </c>
    </row>
    <row r="2216" spans="1:12" ht="13.5" x14ac:dyDescent="0.25">
      <c r="A2216" s="3">
        <f>RSI!A2216</f>
        <v>45231</v>
      </c>
      <c r="B2216" s="2">
        <f>RSI!B2216</f>
        <v>4.4115000000000002</v>
      </c>
      <c r="C2216" s="2">
        <f>RSI!I2216</f>
        <v>47.614001104021924</v>
      </c>
      <c r="D2216" s="2">
        <f>MACD!E2216</f>
        <v>2.3137501825191364E-2</v>
      </c>
      <c r="E2216" s="2">
        <f>MACD!F2216</f>
        <v>1.3042176820763095E-2</v>
      </c>
      <c r="F2216" s="2">
        <f>'Moving Avg'!D2216</f>
        <v>4.3936799999999998</v>
      </c>
      <c r="G2216" s="2">
        <f>'Moving Avg'!F2216</f>
        <v>4.4360349999999995</v>
      </c>
      <c r="H2216" s="2">
        <f>'Moving Avg'!G2216</f>
        <v>4.451445999999998</v>
      </c>
      <c r="I2216" s="2">
        <f>'Moving Avg'!H2216</f>
        <v>4.0558029999999983</v>
      </c>
      <c r="J2216" s="17" t="str">
        <f>OBV!F2216</f>
        <v>BEARISH</v>
      </c>
      <c r="K2216" s="17" t="str">
        <f>OBV!G2216</f>
        <v>NEUTRAL</v>
      </c>
      <c r="L2216" s="17" t="str">
        <f>OBV!H2216</f>
        <v>CONFIRMED BEARISH</v>
      </c>
    </row>
    <row r="2217" spans="1:12" ht="13.5" x14ac:dyDescent="0.25">
      <c r="A2217" s="3">
        <f>RSI!A2217</f>
        <v>45232</v>
      </c>
      <c r="B2217" s="2">
        <f>RSI!B2217</f>
        <v>4.4115000000000002</v>
      </c>
      <c r="C2217" s="2">
        <f>RSI!I2217</f>
        <v>47.614001104021924</v>
      </c>
      <c r="D2217" s="2">
        <f>MACD!E2217</f>
        <v>2.4890859326942127E-2</v>
      </c>
      <c r="E2217" s="2">
        <f>MACD!F2217</f>
        <v>1.5411913321998903E-2</v>
      </c>
      <c r="F2217" s="2">
        <f>'Moving Avg'!D2217</f>
        <v>4.4150600000000004</v>
      </c>
      <c r="G2217" s="2">
        <f>'Moving Avg'!F2217</f>
        <v>4.4338049999999996</v>
      </c>
      <c r="H2217" s="2">
        <f>'Moving Avg'!G2217</f>
        <v>4.451623999999998</v>
      </c>
      <c r="I2217" s="2">
        <f>'Moving Avg'!H2217</f>
        <v>4.0611874999999982</v>
      </c>
      <c r="J2217" s="17" t="str">
        <f>OBV!F2217</f>
        <v>BEARISH</v>
      </c>
      <c r="K2217" s="17" t="str">
        <f>OBV!G2217</f>
        <v>NEUTRAL</v>
      </c>
      <c r="L2217" s="17" t="str">
        <f>OBV!H2217</f>
        <v>BEARISH DIVERGENCE</v>
      </c>
    </row>
    <row r="2218" spans="1:12" ht="13.5" x14ac:dyDescent="0.25">
      <c r="A2218" s="3">
        <f>RSI!A2218</f>
        <v>45233</v>
      </c>
      <c r="B2218" s="2">
        <f>RSI!B2218</f>
        <v>4.3669000000000002</v>
      </c>
      <c r="C2218" s="2">
        <f>RSI!I2218</f>
        <v>42.689397313644882</v>
      </c>
      <c r="D2218" s="2">
        <f>MACD!E2218</f>
        <v>2.2931343303221219E-2</v>
      </c>
      <c r="E2218" s="2">
        <f>MACD!F2218</f>
        <v>1.6915799318243368E-2</v>
      </c>
      <c r="F2218" s="2">
        <f>'Moving Avg'!D2218</f>
        <v>4.4008000000000003</v>
      </c>
      <c r="G2218" s="2">
        <f>'Moving Avg'!F2218</f>
        <v>4.4293450000000005</v>
      </c>
      <c r="H2218" s="2">
        <f>'Moving Avg'!G2218</f>
        <v>4.4500179999999974</v>
      </c>
      <c r="I2218" s="2">
        <f>'Moving Avg'!H2218</f>
        <v>4.0663489999999989</v>
      </c>
      <c r="J2218" s="17" t="str">
        <f>OBV!F2218</f>
        <v>BEARISH</v>
      </c>
      <c r="K2218" s="17" t="str">
        <f>OBV!G2218</f>
        <v>NEUTRAL</v>
      </c>
      <c r="L2218" s="17" t="str">
        <f>OBV!H2218</f>
        <v>CONFIRMED BEARISH</v>
      </c>
    </row>
    <row r="2219" spans="1:12" ht="13.5" x14ac:dyDescent="0.25">
      <c r="A2219" s="3">
        <f>RSI!A2219</f>
        <v>45236</v>
      </c>
      <c r="B2219" s="2">
        <f>RSI!B2219</f>
        <v>4.3669000000000002</v>
      </c>
      <c r="C2219" s="2">
        <f>RSI!I2219</f>
        <v>42.689397313644882</v>
      </c>
      <c r="D2219" s="2">
        <f>MACD!E2219</f>
        <v>2.8504584671494193E-2</v>
      </c>
      <c r="E2219" s="2">
        <f>MACD!F2219</f>
        <v>1.9233556388893534E-2</v>
      </c>
      <c r="F2219" s="2">
        <f>'Moving Avg'!D2219</f>
        <v>4.3847400000000007</v>
      </c>
      <c r="G2219" s="2">
        <f>'Moving Avg'!F2219</f>
        <v>4.4248850000000006</v>
      </c>
      <c r="H2219" s="2">
        <f>'Moving Avg'!G2219</f>
        <v>4.4482339999999967</v>
      </c>
      <c r="I2219" s="2">
        <f>'Moving Avg'!H2219</f>
        <v>4.0713024999999989</v>
      </c>
      <c r="J2219" s="17" t="str">
        <f>OBV!F2219</f>
        <v>BEARISH</v>
      </c>
      <c r="K2219" s="17" t="str">
        <f>OBV!G2219</f>
        <v>NEUTRAL</v>
      </c>
      <c r="L2219" s="17" t="str">
        <f>OBV!H2219</f>
        <v>CONFIRMED BEARISH</v>
      </c>
    </row>
    <row r="2220" spans="1:12" ht="13.5" x14ac:dyDescent="0.25">
      <c r="A2220" s="3">
        <f>RSI!A2220</f>
        <v>45237</v>
      </c>
      <c r="B2220" s="2">
        <f>RSI!B2220</f>
        <v>4.3669000000000002</v>
      </c>
      <c r="C2220" s="2">
        <f>RSI!I2220</f>
        <v>42.689397313644882</v>
      </c>
      <c r="D2220" s="2">
        <f>MACD!E2220</f>
        <v>3.2193539194539156E-2</v>
      </c>
      <c r="E2220" s="2">
        <f>MACD!F2220</f>
        <v>2.1825552950022659E-2</v>
      </c>
      <c r="F2220" s="2">
        <f>'Moving Avg'!D2220</f>
        <v>4.3847400000000007</v>
      </c>
      <c r="G2220" s="2">
        <f>'Moving Avg'!F2220</f>
        <v>4.4204250000000007</v>
      </c>
      <c r="H2220" s="2">
        <f>'Moving Avg'!G2220</f>
        <v>4.4471639999999972</v>
      </c>
      <c r="I2220" s="2">
        <f>'Moving Avg'!H2220</f>
        <v>4.0764639999999979</v>
      </c>
      <c r="J2220" s="17" t="str">
        <f>OBV!F2220</f>
        <v>BEARISH</v>
      </c>
      <c r="K2220" s="17" t="str">
        <f>OBV!G2220</f>
        <v>NEUTRAL</v>
      </c>
      <c r="L2220" s="17" t="str">
        <f>OBV!H2220</f>
        <v>NEUTRAL</v>
      </c>
    </row>
    <row r="2221" spans="1:12" ht="13.5" x14ac:dyDescent="0.25">
      <c r="A2221" s="3">
        <f>RSI!A2221</f>
        <v>45238</v>
      </c>
      <c r="B2221" s="2">
        <f>RSI!B2221</f>
        <v>4.3579999999999997</v>
      </c>
      <c r="C2221" s="2">
        <f>RSI!I2221</f>
        <v>41.616612680403485</v>
      </c>
      <c r="D2221" s="2">
        <f>MACD!E2221</f>
        <v>3.2168149841432125E-2</v>
      </c>
      <c r="E2221" s="2">
        <f>MACD!F2221</f>
        <v>2.3894072328304556E-2</v>
      </c>
      <c r="F2221" s="2">
        <f>'Moving Avg'!D2221</f>
        <v>4.3740400000000008</v>
      </c>
      <c r="G2221" s="2">
        <f>'Moving Avg'!F2221</f>
        <v>4.4155200000000008</v>
      </c>
      <c r="H2221" s="2">
        <f>'Moving Avg'!G2221</f>
        <v>4.4452019999999974</v>
      </c>
      <c r="I2221" s="2">
        <f>'Moving Avg'!H2221</f>
        <v>4.0815809999999981</v>
      </c>
      <c r="J2221" s="17" t="str">
        <f>OBV!F2221</f>
        <v>BEARISH</v>
      </c>
      <c r="K2221" s="17" t="str">
        <f>OBV!G2221</f>
        <v>NEUTRAL</v>
      </c>
      <c r="L2221" s="17" t="str">
        <f>OBV!H2221</f>
        <v>CONFIRMED BEARISH</v>
      </c>
    </row>
    <row r="2222" spans="1:12" ht="13.5" x14ac:dyDescent="0.25">
      <c r="A2222" s="3">
        <f>RSI!A2222</f>
        <v>45239</v>
      </c>
      <c r="B2222" s="2">
        <f>RSI!B2222</f>
        <v>4.4115000000000002</v>
      </c>
      <c r="C2222" s="2">
        <f>RSI!I2222</f>
        <v>49.785616745402081</v>
      </c>
      <c r="D2222" s="2">
        <f>MACD!E2222</f>
        <v>1.0714432828696552E-2</v>
      </c>
      <c r="E2222" s="2">
        <f>MACD!F2222</f>
        <v>2.1258144428382957E-2</v>
      </c>
      <c r="F2222" s="2">
        <f>'Moving Avg'!D2222</f>
        <v>4.3740399999999999</v>
      </c>
      <c r="G2222" s="2">
        <f>'Moving Avg'!F2222</f>
        <v>4.4132900000000017</v>
      </c>
      <c r="H2222" s="2">
        <f>'Moving Avg'!G2222</f>
        <v>4.444309999999998</v>
      </c>
      <c r="I2222" s="2">
        <f>'Moving Avg'!H2222</f>
        <v>4.086965499999998</v>
      </c>
      <c r="J2222" s="17" t="str">
        <f>OBV!F2222</f>
        <v>BULLISH</v>
      </c>
      <c r="K2222" s="17" t="str">
        <f>OBV!G2222</f>
        <v>NEUTRAL</v>
      </c>
      <c r="L2222" s="17" t="str">
        <f>OBV!H2222</f>
        <v>NEUTRAL</v>
      </c>
    </row>
    <row r="2223" spans="1:12" ht="13.5" x14ac:dyDescent="0.25">
      <c r="A2223" s="3">
        <f>RSI!A2223</f>
        <v>45240</v>
      </c>
      <c r="B2223" s="2">
        <f>RSI!B2223</f>
        <v>4.3669000000000002</v>
      </c>
      <c r="C2223" s="2">
        <f>RSI!I2223</f>
        <v>44.229656265021553</v>
      </c>
      <c r="D2223" s="2">
        <f>MACD!E2223</f>
        <v>1.6423179524374554E-2</v>
      </c>
      <c r="E2223" s="2">
        <f>MACD!F2223</f>
        <v>2.0291151447581278E-2</v>
      </c>
      <c r="F2223" s="2">
        <f>'Moving Avg'!D2223</f>
        <v>4.3740399999999999</v>
      </c>
      <c r="G2223" s="2">
        <f>'Moving Avg'!F2223</f>
        <v>4.4088300000000009</v>
      </c>
      <c r="H2223" s="2">
        <f>'Moving Avg'!G2223</f>
        <v>4.4425259999999973</v>
      </c>
      <c r="I2223" s="2">
        <f>'Moving Avg'!H2223</f>
        <v>4.0919189999999981</v>
      </c>
      <c r="J2223" s="17" t="str">
        <f>OBV!F2223</f>
        <v>BEARISH</v>
      </c>
      <c r="K2223" s="17" t="str">
        <f>OBV!G2223</f>
        <v>NEUTRAL</v>
      </c>
      <c r="L2223" s="17" t="str">
        <f>OBV!H2223</f>
        <v>NEUTRAL</v>
      </c>
    </row>
    <row r="2224" spans="1:12" ht="13.5" x14ac:dyDescent="0.25">
      <c r="A2224" s="3">
        <f>RSI!A2224</f>
        <v>45243</v>
      </c>
      <c r="B2224" s="2">
        <f>RSI!B2224</f>
        <v>4.3579999999999997</v>
      </c>
      <c r="C2224" s="2">
        <f>RSI!I2224</f>
        <v>43.193760392851722</v>
      </c>
      <c r="D2224" s="2">
        <f>MACD!E2224</f>
        <v>2.3565095829827243E-2</v>
      </c>
      <c r="E2224" s="2">
        <f>MACD!F2224</f>
        <v>2.0945940324030472E-2</v>
      </c>
      <c r="F2224" s="2">
        <f>'Moving Avg'!D2224</f>
        <v>4.3722599999999998</v>
      </c>
      <c r="G2224" s="2">
        <f>'Moving Avg'!F2224</f>
        <v>4.403925000000001</v>
      </c>
      <c r="H2224" s="2">
        <f>'Moving Avg'!G2224</f>
        <v>4.4391379999999971</v>
      </c>
      <c r="I2224" s="2">
        <f>'Moving Avg'!H2224</f>
        <v>4.0968694999999977</v>
      </c>
      <c r="J2224" s="17" t="str">
        <f>OBV!F2224</f>
        <v>BEARISH</v>
      </c>
      <c r="K2224" s="17" t="str">
        <f>OBV!G2224</f>
        <v>NEUTRAL</v>
      </c>
      <c r="L2224" s="17" t="str">
        <f>OBV!H2224</f>
        <v>CONFIRMED BEARISH</v>
      </c>
    </row>
    <row r="2225" spans="1:12" ht="13.5" x14ac:dyDescent="0.25">
      <c r="A2225" s="3">
        <f>RSI!A2225</f>
        <v>45244</v>
      </c>
      <c r="B2225" s="2">
        <f>RSI!B2225</f>
        <v>4.3579999999999997</v>
      </c>
      <c r="C2225" s="2">
        <f>RSI!I2225</f>
        <v>43.193760392851722</v>
      </c>
      <c r="D2225" s="2">
        <f>MACD!E2225</f>
        <v>1.755474426481296E-2</v>
      </c>
      <c r="E2225" s="2">
        <f>MACD!F2225</f>
        <v>2.0267701112186971E-2</v>
      </c>
      <c r="F2225" s="2">
        <f>'Moving Avg'!D2225</f>
        <v>4.3704800000000006</v>
      </c>
      <c r="G2225" s="2">
        <f>'Moving Avg'!F2225</f>
        <v>4.3990200000000019</v>
      </c>
      <c r="H2225" s="2">
        <f>'Moving Avg'!G2225</f>
        <v>4.4369979999999982</v>
      </c>
      <c r="I2225" s="2">
        <f>'Moving Avg'!H2225</f>
        <v>4.1015699999999971</v>
      </c>
      <c r="J2225" s="17" t="str">
        <f>OBV!F2225</f>
        <v>BEARISH</v>
      </c>
      <c r="K2225" s="17" t="str">
        <f>OBV!G2225</f>
        <v>NEUTRAL</v>
      </c>
      <c r="L2225" s="17" t="str">
        <f>OBV!H2225</f>
        <v>CONFIRMED BEARISH</v>
      </c>
    </row>
    <row r="2226" spans="1:12" ht="13.5" x14ac:dyDescent="0.25">
      <c r="A2226" s="3">
        <f>RSI!A2226</f>
        <v>45245</v>
      </c>
      <c r="B2226" s="2">
        <f>RSI!B2226</f>
        <v>4.3936999999999999</v>
      </c>
      <c r="C2226" s="2">
        <f>RSI!I2226</f>
        <v>48.775016386686488</v>
      </c>
      <c r="D2226" s="2">
        <f>MACD!E2226</f>
        <v>1.6964243816271818E-2</v>
      </c>
      <c r="E2226" s="2">
        <f>MACD!F2226</f>
        <v>1.9607009653003941E-2</v>
      </c>
      <c r="F2226" s="2">
        <f>'Moving Avg'!D2226</f>
        <v>4.3776200000000003</v>
      </c>
      <c r="G2226" s="2">
        <f>'Moving Avg'!F2226</f>
        <v>4.395900000000001</v>
      </c>
      <c r="H2226" s="2">
        <f>'Moving Avg'!G2226</f>
        <v>4.4346819999999987</v>
      </c>
      <c r="I2226" s="2">
        <f>'Moving Avg'!H2226</f>
        <v>4.1062404999999975</v>
      </c>
      <c r="J2226" s="17" t="str">
        <f>OBV!F2226</f>
        <v>BULLISH</v>
      </c>
      <c r="K2226" s="17" t="str">
        <f>OBV!G2226</f>
        <v>NEUTRAL</v>
      </c>
      <c r="L2226" s="17" t="str">
        <f>OBV!H2226</f>
        <v>CONFIRMED BULLISH</v>
      </c>
    </row>
    <row r="2227" spans="1:12" ht="13.5" x14ac:dyDescent="0.25">
      <c r="A2227" s="3">
        <f>RSI!A2227</f>
        <v>45246</v>
      </c>
      <c r="B2227" s="2">
        <f>RSI!B2227</f>
        <v>4.4115000000000002</v>
      </c>
      <c r="C2227" s="2">
        <f>RSI!I2227</f>
        <v>51.342019811678654</v>
      </c>
      <c r="D2227" s="2">
        <f>MACD!E2227</f>
        <v>1.5192606783182683E-2</v>
      </c>
      <c r="E2227" s="2">
        <f>MACD!F2227</f>
        <v>1.8724129079039691E-2</v>
      </c>
      <c r="F2227" s="2">
        <f>'Moving Avg'!D2227</f>
        <v>4.3776199999999994</v>
      </c>
      <c r="G2227" s="2">
        <f>'Moving Avg'!F2227</f>
        <v>4.3936700000000002</v>
      </c>
      <c r="H2227" s="2">
        <f>'Moving Avg'!G2227</f>
        <v>4.4327219999999983</v>
      </c>
      <c r="I2227" s="2">
        <f>'Moving Avg'!H2227</f>
        <v>4.110999999999998</v>
      </c>
      <c r="J2227" s="17" t="str">
        <f>OBV!F2227</f>
        <v>BULLISH</v>
      </c>
      <c r="K2227" s="17" t="str">
        <f>OBV!G2227</f>
        <v>NEUTRAL</v>
      </c>
      <c r="L2227" s="17" t="str">
        <f>OBV!H2227</f>
        <v>NEUTRAL</v>
      </c>
    </row>
    <row r="2228" spans="1:12" ht="13.5" x14ac:dyDescent="0.25">
      <c r="A2228" s="3">
        <f>RSI!A2228</f>
        <v>45247</v>
      </c>
      <c r="B2228" s="2">
        <f>RSI!B2228</f>
        <v>4.4115000000000002</v>
      </c>
      <c r="C2228" s="2">
        <f>RSI!I2228</f>
        <v>51.342019811678639</v>
      </c>
      <c r="D2228" s="2">
        <f>MACD!E2228</f>
        <v>6.7698984890744995E-3</v>
      </c>
      <c r="E2228" s="2">
        <f>MACD!F2228</f>
        <v>1.6333282961046653E-2</v>
      </c>
      <c r="F2228" s="2">
        <f>'Moving Avg'!D2228</f>
        <v>4.3865400000000001</v>
      </c>
      <c r="G2228" s="2">
        <f>'Moving Avg'!F2228</f>
        <v>4.3936700000000002</v>
      </c>
      <c r="H2228" s="2">
        <f>'Moving Avg'!G2228</f>
        <v>4.4304039999999985</v>
      </c>
      <c r="I2228" s="2">
        <f>'Moving Avg'!H2228</f>
        <v>4.1157594999999985</v>
      </c>
      <c r="J2228" s="17" t="str">
        <f>OBV!F2228</f>
        <v>BULLISH</v>
      </c>
      <c r="K2228" s="17" t="str">
        <f>OBV!G2228</f>
        <v>NEUTRAL</v>
      </c>
      <c r="L2228" s="17" t="str">
        <f>OBV!H2228</f>
        <v>CONFIRMED BULLISH</v>
      </c>
    </row>
    <row r="2229" spans="1:12" ht="13.5" x14ac:dyDescent="0.25">
      <c r="A2229" s="3">
        <f>RSI!A2229</f>
        <v>45250</v>
      </c>
      <c r="B2229" s="2">
        <f>RSI!B2229</f>
        <v>4.4115000000000002</v>
      </c>
      <c r="C2229" s="2">
        <f>RSI!I2229</f>
        <v>51.342019811678639</v>
      </c>
      <c r="D2229" s="2">
        <f>MACD!E2229</f>
        <v>-4.1450143923338345E-4</v>
      </c>
      <c r="E2229" s="2">
        <f>MACD!F2229</f>
        <v>1.2983726080990646E-2</v>
      </c>
      <c r="F2229" s="2">
        <f>'Moving Avg'!D2229</f>
        <v>4.39724</v>
      </c>
      <c r="G2229" s="2">
        <f>'Moving Avg'!F2229</f>
        <v>4.3914400000000011</v>
      </c>
      <c r="H2229" s="2">
        <f>'Moving Avg'!G2229</f>
        <v>4.429333999999999</v>
      </c>
      <c r="I2229" s="2">
        <f>'Moving Avg'!H2229</f>
        <v>4.1204354999999984</v>
      </c>
      <c r="J2229" s="17" t="str">
        <f>OBV!F2229</f>
        <v>BULLISH</v>
      </c>
      <c r="K2229" s="17" t="str">
        <f>OBV!G2229</f>
        <v>NEUTRAL</v>
      </c>
      <c r="L2229" s="17" t="str">
        <f>OBV!H2229</f>
        <v>CONFIRMED BULLISH</v>
      </c>
    </row>
    <row r="2230" spans="1:12" ht="13.5" x14ac:dyDescent="0.25">
      <c r="A2230" s="3">
        <f>RSI!A2230</f>
        <v>45251</v>
      </c>
      <c r="B2230" s="2">
        <f>RSI!B2230</f>
        <v>4.4382000000000001</v>
      </c>
      <c r="C2230" s="2">
        <f>RSI!I2230</f>
        <v>55.518138935580815</v>
      </c>
      <c r="D2230" s="2">
        <f>MACD!E2230</f>
        <v>-8.5246210247822418E-3</v>
      </c>
      <c r="E2230" s="2">
        <f>MACD!F2230</f>
        <v>8.6820566598360682E-3</v>
      </c>
      <c r="F2230" s="2">
        <f>'Moving Avg'!D2230</f>
        <v>4.4132800000000003</v>
      </c>
      <c r="G2230" s="2">
        <f>'Moving Avg'!F2230</f>
        <v>4.3909900000000004</v>
      </c>
      <c r="H2230" s="2">
        <f>'Moving Avg'!G2230</f>
        <v>4.4279079999999995</v>
      </c>
      <c r="I2230" s="2">
        <f>'Moving Avg'!H2230</f>
        <v>4.125161499999999</v>
      </c>
      <c r="J2230" s="17" t="str">
        <f>OBV!F2230</f>
        <v>BULLISH</v>
      </c>
      <c r="K2230" s="17" t="str">
        <f>OBV!G2230</f>
        <v>NEUTRAL</v>
      </c>
      <c r="L2230" s="17" t="str">
        <f>OBV!H2230</f>
        <v>CONFIRMED BULLISH</v>
      </c>
    </row>
    <row r="2231" spans="1:12" ht="13.5" x14ac:dyDescent="0.25">
      <c r="A2231" s="3">
        <f>RSI!A2231</f>
        <v>45252</v>
      </c>
      <c r="B2231" s="2">
        <f>RSI!B2231</f>
        <v>4.4382000000000001</v>
      </c>
      <c r="C2231" s="2">
        <f>RSI!I2231</f>
        <v>55.518138935580808</v>
      </c>
      <c r="D2231" s="2">
        <f>MACD!E2231</f>
        <v>-1.6963323024573818E-2</v>
      </c>
      <c r="E2231" s="2">
        <f>MACD!F2231</f>
        <v>3.552980722954091E-3</v>
      </c>
      <c r="F2231" s="2">
        <f>'Moving Avg'!D2231</f>
        <v>4.42218</v>
      </c>
      <c r="G2231" s="2">
        <f>'Moving Avg'!F2231</f>
        <v>4.3918799999999996</v>
      </c>
      <c r="H2231" s="2">
        <f>'Moving Avg'!G2231</f>
        <v>4.4271939999999992</v>
      </c>
      <c r="I2231" s="2">
        <f>'Moving Avg'!H2231</f>
        <v>4.1301794999999997</v>
      </c>
      <c r="J2231" s="17" t="str">
        <f>OBV!F2231</f>
        <v>BULLISH</v>
      </c>
      <c r="K2231" s="17" t="str">
        <f>OBV!G2231</f>
        <v>NEUTRAL</v>
      </c>
      <c r="L2231" s="17" t="str">
        <f>OBV!H2231</f>
        <v>CONFIRMED BULLISH</v>
      </c>
    </row>
    <row r="2232" spans="1:12" ht="13.5" x14ac:dyDescent="0.25">
      <c r="A2232" s="3">
        <f>RSI!A2232</f>
        <v>45253</v>
      </c>
      <c r="B2232" s="2">
        <f>RSI!B2232</f>
        <v>4.3848000000000003</v>
      </c>
      <c r="C2232" s="2">
        <f>RSI!I2232</f>
        <v>46.300780510242191</v>
      </c>
      <c r="D2232" s="2">
        <f>MACD!E2232</f>
        <v>-1.2109162790512329E-2</v>
      </c>
      <c r="E2232" s="2">
        <f>MACD!F2232</f>
        <v>4.2055202026080717E-4</v>
      </c>
      <c r="F2232" s="2">
        <f>'Moving Avg'!D2232</f>
        <v>4.4168400000000005</v>
      </c>
      <c r="G2232" s="2">
        <f>'Moving Avg'!F2232</f>
        <v>4.3958899999999996</v>
      </c>
      <c r="H2232" s="2">
        <f>'Moving Avg'!G2232</f>
        <v>4.4252339999999988</v>
      </c>
      <c r="I2232" s="2">
        <f>'Moving Avg'!H2232</f>
        <v>4.1346384999999994</v>
      </c>
      <c r="J2232" s="17" t="str">
        <f>OBV!F2232</f>
        <v>BULLISH</v>
      </c>
      <c r="K2232" s="17" t="str">
        <f>OBV!G2232</f>
        <v>NEUTRAL</v>
      </c>
      <c r="L2232" s="17" t="str">
        <f>OBV!H2232</f>
        <v>BULLISH DIVERGENCE</v>
      </c>
    </row>
    <row r="2233" spans="1:12" ht="13.5" x14ac:dyDescent="0.25">
      <c r="A2233" s="3">
        <f>RSI!A2233</f>
        <v>45254</v>
      </c>
      <c r="B2233" s="2">
        <f>RSI!B2233</f>
        <v>4.4292999999999996</v>
      </c>
      <c r="C2233" s="2">
        <f>RSI!I2233</f>
        <v>53.264229808912127</v>
      </c>
      <c r="D2233" s="2">
        <f>MACD!E2233</f>
        <v>-1.8021610894418671E-2</v>
      </c>
      <c r="E2233" s="2">
        <f>MACD!F2233</f>
        <v>-3.2678805626750887E-3</v>
      </c>
      <c r="F2233" s="2">
        <f>'Moving Avg'!D2233</f>
        <v>4.420399999999999</v>
      </c>
      <c r="G2233" s="2">
        <f>'Moving Avg'!F2233</f>
        <v>4.3954449999999996</v>
      </c>
      <c r="H2233" s="2">
        <f>'Moving Avg'!G2233</f>
        <v>4.4241639999999993</v>
      </c>
      <c r="I2233" s="2">
        <f>'Moving Avg'!H2233</f>
        <v>4.139486999999999</v>
      </c>
      <c r="J2233" s="17" t="str">
        <f>OBV!F2233</f>
        <v>BULLISH</v>
      </c>
      <c r="K2233" s="17" t="str">
        <f>OBV!G2233</f>
        <v>NEUTRAL</v>
      </c>
      <c r="L2233" s="17" t="str">
        <f>OBV!H2233</f>
        <v>CONFIRMED BULLISH</v>
      </c>
    </row>
    <row r="2234" spans="1:12" ht="13.5" x14ac:dyDescent="0.25">
      <c r="A2234" s="3">
        <f>RSI!A2234</f>
        <v>45257</v>
      </c>
      <c r="B2234" s="2">
        <f>RSI!B2234</f>
        <v>4.4471999999999996</v>
      </c>
      <c r="C2234" s="2">
        <f>RSI!I2234</f>
        <v>55.749926554506608</v>
      </c>
      <c r="D2234" s="2">
        <f>MACD!E2234</f>
        <v>-2.5854764128026453E-2</v>
      </c>
      <c r="E2234" s="2">
        <f>MACD!F2234</f>
        <v>-7.7852572757453626E-3</v>
      </c>
      <c r="F2234" s="2">
        <f>'Moving Avg'!D2234</f>
        <v>4.4275399999999996</v>
      </c>
      <c r="G2234" s="2">
        <f>'Moving Avg'!F2234</f>
        <v>4.3954449999999996</v>
      </c>
      <c r="H2234" s="2">
        <f>'Moving Avg'!G2234</f>
        <v>4.4234519999999993</v>
      </c>
      <c r="I2234" s="2">
        <f>'Moving Avg'!H2234</f>
        <v>4.1445499999999988</v>
      </c>
      <c r="J2234" s="17" t="str">
        <f>OBV!F2234</f>
        <v>BULLISH</v>
      </c>
      <c r="K2234" s="17" t="str">
        <f>OBV!G2234</f>
        <v>NEUTRAL</v>
      </c>
      <c r="L2234" s="17" t="str">
        <f>OBV!H2234</f>
        <v>CONFIRMED BULLISH</v>
      </c>
    </row>
    <row r="2235" spans="1:12" ht="13.5" x14ac:dyDescent="0.25">
      <c r="A2235" s="3">
        <f>RSI!A2235</f>
        <v>45258</v>
      </c>
      <c r="B2235" s="2">
        <f>RSI!B2235</f>
        <v>4.3848000000000003</v>
      </c>
      <c r="C2235" s="2">
        <f>RSI!I2235</f>
        <v>46.471013133163396</v>
      </c>
      <c r="D2235" s="2">
        <f>MACD!E2235</f>
        <v>-2.8091510802471298E-2</v>
      </c>
      <c r="E2235" s="2">
        <f>MACD!F2235</f>
        <v>-1.184650798109055E-2</v>
      </c>
      <c r="F2235" s="2">
        <f>'Moving Avg'!D2235</f>
        <v>4.4168599999999998</v>
      </c>
      <c r="G2235" s="2">
        <f>'Moving Avg'!F2235</f>
        <v>4.3963399999999995</v>
      </c>
      <c r="H2235" s="2">
        <f>'Moving Avg'!G2235</f>
        <v>4.4214919999999998</v>
      </c>
      <c r="I2235" s="2">
        <f>'Moving Avg'!H2235</f>
        <v>4.1492175000000007</v>
      </c>
      <c r="J2235" s="17" t="str">
        <f>OBV!F2235</f>
        <v>BEARISH</v>
      </c>
      <c r="K2235" s="17" t="str">
        <f>OBV!G2235</f>
        <v>NEUTRAL</v>
      </c>
      <c r="L2235" s="17" t="str">
        <f>OBV!H2235</f>
        <v>CONFIRMED BEARISH</v>
      </c>
    </row>
    <row r="2236" spans="1:12" ht="13.5" x14ac:dyDescent="0.25">
      <c r="A2236" s="3">
        <f>RSI!A2236</f>
        <v>45259</v>
      </c>
      <c r="B2236" s="2">
        <f>RSI!B2236</f>
        <v>4.4561000000000002</v>
      </c>
      <c r="C2236" s="2">
        <f>RSI!I2236</f>
        <v>55.570447301863489</v>
      </c>
      <c r="D2236" s="2">
        <f>MACD!E2236</f>
        <v>-2.9618403373018687E-2</v>
      </c>
      <c r="E2236" s="2">
        <f>MACD!F2236</f>
        <v>-1.5400887059476179E-2</v>
      </c>
      <c r="F2236" s="2">
        <f>'Moving Avg'!D2236</f>
        <v>4.4204399999999993</v>
      </c>
      <c r="G2236" s="2">
        <f>'Moving Avg'!F2236</f>
        <v>4.3985700000000012</v>
      </c>
      <c r="H2236" s="2">
        <f>'Moving Avg'!G2236</f>
        <v>4.4209579999999988</v>
      </c>
      <c r="I2236" s="2">
        <f>'Moving Avg'!H2236</f>
        <v>4.1544084999999997</v>
      </c>
      <c r="J2236" s="17" t="str">
        <f>OBV!F2236</f>
        <v>BULLISH</v>
      </c>
      <c r="K2236" s="17" t="str">
        <f>OBV!G2236</f>
        <v>NEUTRAL</v>
      </c>
      <c r="L2236" s="17" t="str">
        <f>OBV!H2236</f>
        <v>CONFIRMED BULLISH</v>
      </c>
    </row>
    <row r="2237" spans="1:12" ht="13.5" x14ac:dyDescent="0.25">
      <c r="A2237" s="3">
        <f>RSI!A2237</f>
        <v>45260</v>
      </c>
      <c r="B2237" s="2">
        <f>RSI!B2237</f>
        <v>4.4561000000000002</v>
      </c>
      <c r="C2237" s="2">
        <f>RSI!I2237</f>
        <v>55.570447301863489</v>
      </c>
      <c r="D2237" s="2">
        <f>MACD!E2237</f>
        <v>-2.8449804636291098E-2</v>
      </c>
      <c r="E2237" s="2">
        <f>MACD!F2237</f>
        <v>-1.8010670574839165E-2</v>
      </c>
      <c r="F2237" s="2">
        <f>'Moving Avg'!D2237</f>
        <v>4.4347000000000003</v>
      </c>
      <c r="G2237" s="2">
        <f>'Moving Avg'!F2237</f>
        <v>4.4008000000000012</v>
      </c>
      <c r="H2237" s="2">
        <f>'Moving Avg'!G2237</f>
        <v>4.4209579999999988</v>
      </c>
      <c r="I2237" s="2">
        <f>'Moving Avg'!H2237</f>
        <v>4.1595994999999997</v>
      </c>
      <c r="J2237" s="17" t="str">
        <f>OBV!F2237</f>
        <v>BULLISH</v>
      </c>
      <c r="K2237" s="17" t="str">
        <f>OBV!G2237</f>
        <v>NEUTRAL</v>
      </c>
      <c r="L2237" s="17" t="str">
        <f>OBV!H2237</f>
        <v>CONFIRMED BULLISH</v>
      </c>
    </row>
    <row r="2238" spans="1:12" ht="13.5" x14ac:dyDescent="0.25">
      <c r="A2238" s="3">
        <f>RSI!A2238</f>
        <v>45261</v>
      </c>
      <c r="B2238" s="2">
        <f>RSI!B2238</f>
        <v>4.4561000000000002</v>
      </c>
      <c r="C2238" s="2">
        <f>RSI!I2238</f>
        <v>55.570447301863489</v>
      </c>
      <c r="D2238" s="2">
        <f>MACD!E2238</f>
        <v>-2.7718283635876695E-2</v>
      </c>
      <c r="E2238" s="2">
        <f>MACD!F2238</f>
        <v>-1.9952193187046673E-2</v>
      </c>
      <c r="F2238" s="2">
        <f>'Moving Avg'!D2238</f>
        <v>4.4400599999999999</v>
      </c>
      <c r="G2238" s="2">
        <f>'Moving Avg'!F2238</f>
        <v>4.4052600000000011</v>
      </c>
      <c r="H2238" s="2">
        <f>'Moving Avg'!G2238</f>
        <v>4.4209579999999988</v>
      </c>
      <c r="I2238" s="2">
        <f>'Moving Avg'!H2238</f>
        <v>4.1647069999999999</v>
      </c>
      <c r="J2238" s="17" t="str">
        <f>OBV!F2238</f>
        <v>BULLISH</v>
      </c>
      <c r="K2238" s="17" t="str">
        <f>OBV!G2238</f>
        <v>NEUTRAL</v>
      </c>
      <c r="L2238" s="17" t="str">
        <f>OBV!H2238</f>
        <v>CONFIRMED BULLISH</v>
      </c>
    </row>
    <row r="2239" spans="1:12" ht="13.5" x14ac:dyDescent="0.25">
      <c r="A2239" s="3">
        <f>RSI!A2239</f>
        <v>45264</v>
      </c>
      <c r="B2239" s="2">
        <f>RSI!B2239</f>
        <v>4.4292999999999996</v>
      </c>
      <c r="C2239" s="2">
        <f>RSI!I2239</f>
        <v>51.463457378455296</v>
      </c>
      <c r="D2239" s="2">
        <f>MACD!E2239</f>
        <v>-2.535235369383404E-2</v>
      </c>
      <c r="E2239" s="2">
        <f>MACD!F2239</f>
        <v>-2.1032225288404149E-2</v>
      </c>
      <c r="F2239" s="2">
        <f>'Moving Avg'!D2239</f>
        <v>4.4364800000000004</v>
      </c>
      <c r="G2239" s="2">
        <f>'Moving Avg'!F2239</f>
        <v>4.4083800000000011</v>
      </c>
      <c r="H2239" s="2">
        <f>'Moving Avg'!G2239</f>
        <v>4.4211359999999988</v>
      </c>
      <c r="I2239" s="2">
        <f>'Moving Avg'!H2239</f>
        <v>4.1695554999999986</v>
      </c>
      <c r="J2239" s="17" t="str">
        <f>OBV!F2239</f>
        <v>BEARISH</v>
      </c>
      <c r="K2239" s="17" t="str">
        <f>OBV!G2239</f>
        <v>NEUTRAL</v>
      </c>
      <c r="L2239" s="17" t="str">
        <f>OBV!H2239</f>
        <v>CONFIRMED BEARISH</v>
      </c>
    </row>
    <row r="2240" spans="1:12" ht="13.5" x14ac:dyDescent="0.25">
      <c r="A2240" s="3">
        <f>RSI!A2240</f>
        <v>45265</v>
      </c>
      <c r="B2240" s="2">
        <f>RSI!B2240</f>
        <v>4.4115000000000002</v>
      </c>
      <c r="C2240" s="2">
        <f>RSI!I2240</f>
        <v>48.879550602831884</v>
      </c>
      <c r="D2240" s="2">
        <f>MACD!E2240</f>
        <v>-1.7986427343871014E-2</v>
      </c>
      <c r="E2240" s="2">
        <f>MACD!F2240</f>
        <v>-2.0423065699497523E-2</v>
      </c>
      <c r="F2240" s="2">
        <f>'Moving Avg'!D2240</f>
        <v>4.4418200000000008</v>
      </c>
      <c r="G2240" s="2">
        <f>'Moving Avg'!F2240</f>
        <v>4.4106100000000019</v>
      </c>
      <c r="H2240" s="2">
        <f>'Moving Avg'!G2240</f>
        <v>4.4211359999999988</v>
      </c>
      <c r="I2240" s="2">
        <f>'Moving Avg'!H2240</f>
        <v>4.1746064999999994</v>
      </c>
      <c r="J2240" s="17" t="str">
        <f>OBV!F2240</f>
        <v>BEARISH</v>
      </c>
      <c r="K2240" s="17" t="str">
        <f>OBV!G2240</f>
        <v>NEUTRAL</v>
      </c>
      <c r="L2240" s="17" t="str">
        <f>OBV!H2240</f>
        <v>BEARISH DIVERGENCE</v>
      </c>
    </row>
    <row r="2241" spans="1:12" ht="13.5" x14ac:dyDescent="0.25">
      <c r="A2241" s="3">
        <f>RSI!A2241</f>
        <v>45266</v>
      </c>
      <c r="B2241" s="2">
        <f>RSI!B2241</f>
        <v>4.4471999999999996</v>
      </c>
      <c r="C2241" s="2">
        <f>RSI!I2241</f>
        <v>53.880945781494525</v>
      </c>
      <c r="D2241" s="2">
        <f>MACD!E2241</f>
        <v>-1.4350599834995315E-2</v>
      </c>
      <c r="E2241" s="2">
        <f>MACD!F2241</f>
        <v>-1.9208572526597086E-2</v>
      </c>
      <c r="F2241" s="2">
        <f>'Moving Avg'!D2241</f>
        <v>4.4400399999999998</v>
      </c>
      <c r="G2241" s="2">
        <f>'Moving Avg'!F2241</f>
        <v>4.4150700000000009</v>
      </c>
      <c r="H2241" s="2">
        <f>'Moving Avg'!G2241</f>
        <v>4.4218499999999992</v>
      </c>
      <c r="I2241" s="2">
        <f>'Moving Avg'!H2241</f>
        <v>4.1797529999999998</v>
      </c>
      <c r="J2241" s="17" t="str">
        <f>OBV!F2241</f>
        <v>BULLISH</v>
      </c>
      <c r="K2241" s="17" t="str">
        <f>OBV!G2241</f>
        <v>NEUTRAL</v>
      </c>
      <c r="L2241" s="17" t="str">
        <f>OBV!H2241</f>
        <v>BULLISH DIVERGENCE</v>
      </c>
    </row>
    <row r="2242" spans="1:12" ht="13.5" x14ac:dyDescent="0.25">
      <c r="A2242" s="3">
        <f>RSI!A2242</f>
        <v>45267</v>
      </c>
      <c r="B2242" s="2">
        <f>RSI!B2242</f>
        <v>4.4471999999999996</v>
      </c>
      <c r="C2242" s="2">
        <f>RSI!I2242</f>
        <v>53.880945781494525</v>
      </c>
      <c r="D2242" s="2">
        <f>MACD!E2242</f>
        <v>-1.9656426147585115E-2</v>
      </c>
      <c r="E2242" s="2">
        <f>MACD!F2242</f>
        <v>-1.9298143250794694E-2</v>
      </c>
      <c r="F2242" s="2">
        <f>'Moving Avg'!D2242</f>
        <v>4.4382599999999996</v>
      </c>
      <c r="G2242" s="2">
        <f>'Moving Avg'!F2242</f>
        <v>4.416855</v>
      </c>
      <c r="H2242" s="2">
        <f>'Moving Avg'!G2242</f>
        <v>4.4222079999999995</v>
      </c>
      <c r="I2242" s="2">
        <f>'Moving Avg'!H2242</f>
        <v>4.1847324999999991</v>
      </c>
      <c r="J2242" s="17" t="str">
        <f>OBV!F2242</f>
        <v>BULLISH</v>
      </c>
      <c r="K2242" s="17" t="str">
        <f>OBV!G2242</f>
        <v>NEUTRAL</v>
      </c>
      <c r="L2242" s="17" t="str">
        <f>OBV!H2242</f>
        <v>BULLISH DIVERGENCE</v>
      </c>
    </row>
    <row r="2243" spans="1:12" ht="13.5" x14ac:dyDescent="0.25">
      <c r="A2243" s="3">
        <f>RSI!A2243</f>
        <v>45268</v>
      </c>
      <c r="B2243" s="2">
        <f>RSI!B2243</f>
        <v>4.4471999999999996</v>
      </c>
      <c r="C2243" s="2">
        <f>RSI!I2243</f>
        <v>53.880945781494525</v>
      </c>
      <c r="D2243" s="2">
        <f>MACD!E2243</f>
        <v>-1.7454364983402471E-2</v>
      </c>
      <c r="E2243" s="2">
        <f>MACD!F2243</f>
        <v>-1.8929387597316251E-2</v>
      </c>
      <c r="F2243" s="2">
        <f>'Moving Avg'!D2243</f>
        <v>4.4364799999999995</v>
      </c>
      <c r="G2243" s="2">
        <f>'Moving Avg'!F2243</f>
        <v>4.420869999999999</v>
      </c>
      <c r="H2243" s="2">
        <f>'Moving Avg'!G2243</f>
        <v>4.4225659999999998</v>
      </c>
      <c r="I2243" s="2">
        <f>'Moving Avg'!H2243</f>
        <v>4.1896705000000001</v>
      </c>
      <c r="J2243" s="17" t="str">
        <f>OBV!F2243</f>
        <v>BULLISH</v>
      </c>
      <c r="K2243" s="17" t="str">
        <f>OBV!G2243</f>
        <v>NEUTRAL</v>
      </c>
      <c r="L2243" s="17" t="str">
        <f>OBV!H2243</f>
        <v>BULLISH DIVERGENCE</v>
      </c>
    </row>
    <row r="2244" spans="1:12" ht="13.5" x14ac:dyDescent="0.25">
      <c r="A2244" s="3">
        <f>RSI!A2244</f>
        <v>45271</v>
      </c>
      <c r="B2244" s="2">
        <f>RSI!B2244</f>
        <v>4.4561000000000002</v>
      </c>
      <c r="C2244" s="2">
        <f>RSI!I2244</f>
        <v>55.24433654718154</v>
      </c>
      <c r="D2244" s="2">
        <f>MACD!E2244</f>
        <v>-1.3639594954674372E-2</v>
      </c>
      <c r="E2244" s="2">
        <f>MACD!F2244</f>
        <v>-1.7871429068787876E-2</v>
      </c>
      <c r="F2244" s="2">
        <f>'Moving Avg'!D2244</f>
        <v>4.4418399999999991</v>
      </c>
      <c r="G2244" s="2">
        <f>'Moving Avg'!F2244</f>
        <v>4.4257749999999998</v>
      </c>
      <c r="H2244" s="2">
        <f>'Moving Avg'!G2244</f>
        <v>4.4227439999999998</v>
      </c>
      <c r="I2244" s="2">
        <f>'Moving Avg'!H2244</f>
        <v>4.1948615</v>
      </c>
      <c r="J2244" s="17" t="str">
        <f>OBV!F2244</f>
        <v>BULLISH</v>
      </c>
      <c r="K2244" s="17" t="str">
        <f>OBV!G2244</f>
        <v>NEUTRAL</v>
      </c>
      <c r="L2244" s="17" t="str">
        <f>OBV!H2244</f>
        <v>CONFIRMED BULLISH</v>
      </c>
    </row>
    <row r="2245" spans="1:12" ht="13.5" x14ac:dyDescent="0.25">
      <c r="A2245" s="3">
        <f>RSI!A2245</f>
        <v>45272</v>
      </c>
      <c r="B2245" s="2">
        <f>RSI!B2245</f>
        <v>4.4471999999999996</v>
      </c>
      <c r="C2245" s="2">
        <f>RSI!I2245</f>
        <v>53.539818766869097</v>
      </c>
      <c r="D2245" s="2">
        <f>MACD!E2245</f>
        <v>-1.9537543280260472E-2</v>
      </c>
      <c r="E2245" s="2">
        <f>MACD!F2245</f>
        <v>-1.8204651911082396E-2</v>
      </c>
      <c r="F2245" s="2">
        <f>'Moving Avg'!D2245</f>
        <v>4.4489799999999997</v>
      </c>
      <c r="G2245" s="2">
        <f>'Moving Avg'!F2245</f>
        <v>4.4302349999999988</v>
      </c>
      <c r="H2245" s="2">
        <f>'Moving Avg'!G2245</f>
        <v>4.4227439999999998</v>
      </c>
      <c r="I2245" s="2">
        <f>'Moving Avg'!H2245</f>
        <v>4.1997994999999992</v>
      </c>
      <c r="J2245" s="17" t="str">
        <f>OBV!F2245</f>
        <v>BULLISH</v>
      </c>
      <c r="K2245" s="17" t="str">
        <f>OBV!G2245</f>
        <v>NEUTRAL</v>
      </c>
      <c r="L2245" s="17" t="str">
        <f>OBV!H2245</f>
        <v>CONFIRMED BULLISH</v>
      </c>
    </row>
    <row r="2246" spans="1:12" ht="13.5" x14ac:dyDescent="0.25">
      <c r="A2246" s="3">
        <f>RSI!A2246</f>
        <v>45273</v>
      </c>
      <c r="B2246" s="2">
        <f>RSI!B2246</f>
        <v>4.4115000000000002</v>
      </c>
      <c r="C2246" s="2">
        <f>RSI!I2246</f>
        <v>47.243090313390795</v>
      </c>
      <c r="D2246" s="2">
        <f>MACD!E2246</f>
        <v>-1.1033228797113104E-2</v>
      </c>
      <c r="E2246" s="2">
        <f>MACD!F2246</f>
        <v>-1.677036728828854E-2</v>
      </c>
      <c r="F2246" s="2">
        <f>'Moving Avg'!D2246</f>
        <v>4.44184</v>
      </c>
      <c r="G2246" s="2">
        <f>'Moving Avg'!F2246</f>
        <v>4.4311249999999998</v>
      </c>
      <c r="H2246" s="2">
        <f>'Moving Avg'!G2246</f>
        <v>4.4220300000000003</v>
      </c>
      <c r="I2246" s="2">
        <f>'Moving Avg'!H2246</f>
        <v>4.2046839999999994</v>
      </c>
      <c r="J2246" s="17" t="str">
        <f>OBV!F2246</f>
        <v>BEARISH</v>
      </c>
      <c r="K2246" s="17" t="str">
        <f>OBV!G2246</f>
        <v>NEUTRAL</v>
      </c>
      <c r="L2246" s="17" t="str">
        <f>OBV!H2246</f>
        <v>CONFIRMED BEARISH</v>
      </c>
    </row>
    <row r="2247" spans="1:12" ht="13.5" x14ac:dyDescent="0.25">
      <c r="A2247" s="3">
        <f>RSI!A2247</f>
        <v>45274</v>
      </c>
      <c r="B2247" s="2">
        <f>RSI!B2247</f>
        <v>4.4382000000000001</v>
      </c>
      <c r="C2247" s="2">
        <f>RSI!I2247</f>
        <v>51.808082161921867</v>
      </c>
      <c r="D2247" s="2">
        <f>MACD!E2247</f>
        <v>-5.714085212913389E-3</v>
      </c>
      <c r="E2247" s="2">
        <f>MACD!F2247</f>
        <v>-1.455911087321351E-2</v>
      </c>
      <c r="F2247" s="2">
        <f>'Moving Avg'!D2247</f>
        <v>4.4400400000000007</v>
      </c>
      <c r="G2247" s="2">
        <f>'Moving Avg'!F2247</f>
        <v>4.4324599999999998</v>
      </c>
      <c r="H2247" s="2">
        <f>'Moving Avg'!G2247</f>
        <v>4.421672</v>
      </c>
      <c r="I2247" s="2">
        <f>'Moving Avg'!H2247</f>
        <v>4.2094934999999989</v>
      </c>
      <c r="J2247" s="17" t="str">
        <f>OBV!F2247</f>
        <v>BEARISH</v>
      </c>
      <c r="K2247" s="17" t="str">
        <f>OBV!G2247</f>
        <v>NEUTRAL</v>
      </c>
      <c r="L2247" s="17" t="str">
        <f>OBV!H2247</f>
        <v>CONFIRMED BEARISH</v>
      </c>
    </row>
    <row r="2248" spans="1:12" ht="13.5" x14ac:dyDescent="0.25">
      <c r="A2248" s="3">
        <f>RSI!A2248</f>
        <v>45275</v>
      </c>
      <c r="B2248" s="2">
        <f>RSI!B2248</f>
        <v>4.4471999999999996</v>
      </c>
      <c r="C2248" s="2">
        <f>RSI!I2248</f>
        <v>53.275721007230715</v>
      </c>
      <c r="D2248" s="2">
        <f>MACD!E2248</f>
        <v>-1.9442253083372663E-3</v>
      </c>
      <c r="E2248" s="2">
        <f>MACD!F2248</f>
        <v>-1.2036133760238262E-2</v>
      </c>
      <c r="F2248" s="2">
        <f>'Moving Avg'!D2248</f>
        <v>4.4400399999999998</v>
      </c>
      <c r="G2248" s="2">
        <f>'Moving Avg'!F2248</f>
        <v>4.4342449999999989</v>
      </c>
      <c r="H2248" s="2">
        <f>'Moving Avg'!G2248</f>
        <v>4.4214940000000009</v>
      </c>
      <c r="I2248" s="2">
        <f>'Moving Avg'!H2248</f>
        <v>4.2143899999999981</v>
      </c>
      <c r="J2248" s="17" t="str">
        <f>OBV!F2248</f>
        <v>BULLISH</v>
      </c>
      <c r="K2248" s="17" t="str">
        <f>OBV!G2248</f>
        <v>NEUTRAL</v>
      </c>
      <c r="L2248" s="17" t="str">
        <f>OBV!H2248</f>
        <v>NEUTRAL</v>
      </c>
    </row>
    <row r="2249" spans="1:12" ht="13.5" x14ac:dyDescent="0.25">
      <c r="A2249" s="3">
        <f>RSI!A2249</f>
        <v>45278</v>
      </c>
      <c r="B2249" s="2">
        <f>RSI!B2249</f>
        <v>4.3848000000000003</v>
      </c>
      <c r="C2249" s="2">
        <f>RSI!I2249</f>
        <v>43.405691864443156</v>
      </c>
      <c r="D2249" s="2">
        <f>MACD!E2249</f>
        <v>1.6320948483352637E-3</v>
      </c>
      <c r="E2249" s="2">
        <f>MACD!F2249</f>
        <v>-9.302488038523557E-3</v>
      </c>
      <c r="F2249" s="2">
        <f>'Moving Avg'!D2249</f>
        <v>4.4257800000000005</v>
      </c>
      <c r="G2249" s="2">
        <f>'Moving Avg'!F2249</f>
        <v>4.4329099999999997</v>
      </c>
      <c r="H2249" s="2">
        <f>'Moving Avg'!G2249</f>
        <v>4.4200680000000014</v>
      </c>
      <c r="I2249" s="2">
        <f>'Moving Avg'!H2249</f>
        <v>4.2188074999999996</v>
      </c>
      <c r="J2249" s="17" t="str">
        <f>OBV!F2249</f>
        <v>BEARISH</v>
      </c>
      <c r="K2249" s="17" t="str">
        <f>OBV!G2249</f>
        <v>NEUTRAL</v>
      </c>
      <c r="L2249" s="17" t="str">
        <f>OBV!H2249</f>
        <v>CONFIRMED BEARISH</v>
      </c>
    </row>
    <row r="2250" spans="1:12" ht="13.5" x14ac:dyDescent="0.25">
      <c r="A2250" s="3">
        <f>RSI!A2250</f>
        <v>45279</v>
      </c>
      <c r="B2250" s="2">
        <f>RSI!B2250</f>
        <v>4.4382000000000001</v>
      </c>
      <c r="C2250" s="2">
        <f>RSI!I2250</f>
        <v>51.659292517911453</v>
      </c>
      <c r="D2250" s="2">
        <f>MACD!E2250</f>
        <v>-1.7714388733409692E-3</v>
      </c>
      <c r="E2250" s="2">
        <f>MACD!F2250</f>
        <v>-7.7962782054870399E-3</v>
      </c>
      <c r="F2250" s="2">
        <f>'Moving Avg'!D2250</f>
        <v>4.4239800000000002</v>
      </c>
      <c r="G2250" s="2">
        <f>'Moving Avg'!F2250</f>
        <v>4.4329099999999988</v>
      </c>
      <c r="H2250" s="2">
        <f>'Moving Avg'!G2250</f>
        <v>4.419710000000002</v>
      </c>
      <c r="I2250" s="2">
        <f>'Moving Avg'!H2250</f>
        <v>4.2234084999999997</v>
      </c>
      <c r="J2250" s="17" t="str">
        <f>OBV!F2250</f>
        <v>BULLISH</v>
      </c>
      <c r="K2250" s="17" t="str">
        <f>OBV!G2250</f>
        <v>NEUTRAL</v>
      </c>
      <c r="L2250" s="17" t="str">
        <f>OBV!H2250</f>
        <v>BULLISH DIVERGENCE</v>
      </c>
    </row>
    <row r="2251" spans="1:12" ht="13.5" x14ac:dyDescent="0.25">
      <c r="A2251" s="3">
        <f>RSI!A2251</f>
        <v>45280</v>
      </c>
      <c r="B2251" s="2">
        <f>RSI!B2251</f>
        <v>4.4382000000000001</v>
      </c>
      <c r="C2251" s="2">
        <f>RSI!I2251</f>
        <v>51.659292517911453</v>
      </c>
      <c r="D2251" s="2">
        <f>MACD!E2251</f>
        <v>7.701964031054942E-4</v>
      </c>
      <c r="E2251" s="2">
        <f>MACD!F2251</f>
        <v>-6.0829832837685331E-3</v>
      </c>
      <c r="F2251" s="2">
        <f>'Moving Avg'!D2251</f>
        <v>4.4293199999999997</v>
      </c>
      <c r="G2251" s="2">
        <f>'Moving Avg'!F2251</f>
        <v>4.4329099999999988</v>
      </c>
      <c r="H2251" s="2">
        <f>'Moving Avg'!G2251</f>
        <v>4.4193520000000017</v>
      </c>
      <c r="I2251" s="2">
        <f>'Moving Avg'!H2251</f>
        <v>4.2280929999999985</v>
      </c>
      <c r="J2251" s="17" t="str">
        <f>OBV!F2251</f>
        <v>BULLISH</v>
      </c>
      <c r="K2251" s="17" t="str">
        <f>OBV!G2251</f>
        <v>NEUTRAL</v>
      </c>
      <c r="L2251" s="17" t="str">
        <f>OBV!H2251</f>
        <v>CONFIRMED BULLISH</v>
      </c>
    </row>
    <row r="2252" spans="1:12" ht="13.5" x14ac:dyDescent="0.25">
      <c r="A2252" s="3">
        <f>RSI!A2252</f>
        <v>45281</v>
      </c>
      <c r="B2252" s="2">
        <f>RSI!B2252</f>
        <v>4.4382000000000001</v>
      </c>
      <c r="C2252" s="2">
        <f>RSI!I2252</f>
        <v>51.659292517911453</v>
      </c>
      <c r="D2252" s="2">
        <f>MACD!E2252</f>
        <v>2.85529302820553E-3</v>
      </c>
      <c r="E2252" s="2">
        <f>MACD!F2252</f>
        <v>-4.2953280213737207E-3</v>
      </c>
      <c r="F2252" s="2">
        <f>'Moving Avg'!D2252</f>
        <v>4.4293199999999997</v>
      </c>
      <c r="G2252" s="2">
        <f>'Moving Avg'!F2252</f>
        <v>4.435579999999999</v>
      </c>
      <c r="H2252" s="2">
        <f>'Moving Avg'!G2252</f>
        <v>4.4189940000000014</v>
      </c>
      <c r="I2252" s="2">
        <f>'Moving Avg'!H2252</f>
        <v>4.2326524999999995</v>
      </c>
      <c r="J2252" s="17" t="str">
        <f>OBV!F2252</f>
        <v>BULLISH</v>
      </c>
      <c r="K2252" s="17" t="str">
        <f>OBV!G2252</f>
        <v>NEUTRAL</v>
      </c>
      <c r="L2252" s="17" t="str">
        <f>OBV!H2252</f>
        <v>NEUTRAL</v>
      </c>
    </row>
    <row r="2253" spans="1:12" ht="13.5" x14ac:dyDescent="0.25">
      <c r="A2253" s="3">
        <f>RSI!A2253</f>
        <v>45282</v>
      </c>
      <c r="B2253" s="2">
        <f>RSI!B2253</f>
        <v>4.3848000000000003</v>
      </c>
      <c r="C2253" s="2">
        <f>RSI!I2253</f>
        <v>43.699508256917987</v>
      </c>
      <c r="D2253" s="2">
        <f>MACD!E2253</f>
        <v>8.5144964464101136E-3</v>
      </c>
      <c r="E2253" s="2">
        <f>MACD!F2253</f>
        <v>-1.733363127816954E-3</v>
      </c>
      <c r="F2253" s="2">
        <f>'Moving Avg'!D2253</f>
        <v>4.4168400000000005</v>
      </c>
      <c r="G2253" s="2">
        <f>'Moving Avg'!F2253</f>
        <v>4.4333549999999997</v>
      </c>
      <c r="H2253" s="2">
        <f>'Moving Avg'!G2253</f>
        <v>4.417568000000001</v>
      </c>
      <c r="I2253" s="2">
        <f>'Moving Avg'!H2253</f>
        <v>4.2369450000000004</v>
      </c>
      <c r="J2253" s="17" t="str">
        <f>OBV!F2253</f>
        <v>BEARISH</v>
      </c>
      <c r="K2253" s="17" t="str">
        <f>OBV!G2253</f>
        <v>NEUTRAL</v>
      </c>
      <c r="L2253" s="17" t="str">
        <f>OBV!H2253</f>
        <v>CONFIRMED BEARISH</v>
      </c>
    </row>
    <row r="2254" spans="1:12" ht="13.5" x14ac:dyDescent="0.25">
      <c r="A2254" s="3">
        <f>RSI!A2254</f>
        <v>45285</v>
      </c>
      <c r="B2254" s="2">
        <f>RSI!B2254</f>
        <v>4.3669000000000002</v>
      </c>
      <c r="C2254" s="2">
        <f>RSI!I2254</f>
        <v>41.396914752675713</v>
      </c>
      <c r="D2254" s="2">
        <f>MACD!E2254</f>
        <v>1.6257581786069508E-2</v>
      </c>
      <c r="E2254" s="2">
        <f>MACD!F2254</f>
        <v>1.8648258549603387E-3</v>
      </c>
      <c r="F2254" s="2">
        <f>'Moving Avg'!D2254</f>
        <v>4.4132600000000002</v>
      </c>
      <c r="G2254" s="2">
        <f>'Moving Avg'!F2254</f>
        <v>4.4293399999999998</v>
      </c>
      <c r="H2254" s="2">
        <f>'Moving Avg'!G2254</f>
        <v>4.4157840000000004</v>
      </c>
      <c r="I2254" s="2">
        <f>'Moving Avg'!H2254</f>
        <v>4.2412729999999996</v>
      </c>
      <c r="J2254" s="17" t="str">
        <f>OBV!F2254</f>
        <v>BEARISH</v>
      </c>
      <c r="K2254" s="17" t="str">
        <f>OBV!G2254</f>
        <v>NEUTRAL</v>
      </c>
      <c r="L2254" s="17" t="str">
        <f>OBV!H2254</f>
        <v>CONFIRMED BEARISH</v>
      </c>
    </row>
    <row r="2255" spans="1:12" ht="13.5" x14ac:dyDescent="0.25">
      <c r="A2255" s="3">
        <f>RSI!A2255</f>
        <v>45286</v>
      </c>
      <c r="B2255" s="2">
        <f>RSI!B2255</f>
        <v>4.3669000000000002</v>
      </c>
      <c r="C2255" s="2">
        <f>RSI!I2255</f>
        <v>41.396914752675713</v>
      </c>
      <c r="D2255" s="2">
        <f>MACD!E2255</f>
        <v>2.1786123499066612E-2</v>
      </c>
      <c r="E2255" s="2">
        <f>MACD!F2255</f>
        <v>5.8490853837815937E-3</v>
      </c>
      <c r="F2255" s="2">
        <f>'Moving Avg'!D2255</f>
        <v>4.399</v>
      </c>
      <c r="G2255" s="2">
        <f>'Moving Avg'!F2255</f>
        <v>4.4284449999999991</v>
      </c>
      <c r="H2255" s="2">
        <f>'Moving Avg'!G2255</f>
        <v>4.4140000000000006</v>
      </c>
      <c r="I2255" s="2">
        <f>'Moving Avg'!H2255</f>
        <v>4.245476</v>
      </c>
      <c r="J2255" s="17" t="str">
        <f>OBV!F2255</f>
        <v>BEARISH</v>
      </c>
      <c r="K2255" s="17" t="str">
        <f>OBV!G2255</f>
        <v>NEUTRAL</v>
      </c>
      <c r="L2255" s="17" t="str">
        <f>OBV!H2255</f>
        <v>CONFIRMED BEARISH</v>
      </c>
    </row>
    <row r="2256" spans="1:12" ht="13.5" x14ac:dyDescent="0.25">
      <c r="A2256" s="3">
        <f>RSI!A2256</f>
        <v>45287</v>
      </c>
      <c r="B2256" s="2">
        <f>RSI!B2256</f>
        <v>4.4292999999999996</v>
      </c>
      <c r="C2256" s="2">
        <f>RSI!I2256</f>
        <v>51.688693341697544</v>
      </c>
      <c r="D2256" s="2">
        <f>MACD!E2256</f>
        <v>1.6669896938035222E-2</v>
      </c>
      <c r="E2256" s="2">
        <f>MACD!F2256</f>
        <v>8.0132476946323198E-3</v>
      </c>
      <c r="F2256" s="2">
        <f>'Moving Avg'!D2256</f>
        <v>4.3972199999999999</v>
      </c>
      <c r="G2256" s="2">
        <f>'Moving Avg'!F2256</f>
        <v>4.4271050000000001</v>
      </c>
      <c r="H2256" s="2">
        <f>'Moving Avg'!G2256</f>
        <v>4.4134640000000003</v>
      </c>
      <c r="I2256" s="2">
        <f>'Moving Avg'!H2256</f>
        <v>4.249824499999999</v>
      </c>
      <c r="J2256" s="17" t="str">
        <f>OBV!F2256</f>
        <v>BULLISH</v>
      </c>
      <c r="K2256" s="17" t="str">
        <f>OBV!G2256</f>
        <v>NEUTRAL</v>
      </c>
      <c r="L2256" s="17" t="str">
        <f>OBV!H2256</f>
        <v>BULLISH DIVERGENCE</v>
      </c>
    </row>
    <row r="2257" spans="1:12" ht="13.5" x14ac:dyDescent="0.25">
      <c r="A2257" s="3">
        <f>RSI!A2257</f>
        <v>45288</v>
      </c>
      <c r="B2257" s="2">
        <f>RSI!B2257</f>
        <v>4.3936999999999999</v>
      </c>
      <c r="C2257" s="2">
        <f>RSI!I2257</f>
        <v>46.654670602558021</v>
      </c>
      <c r="D2257" s="2">
        <f>MACD!E2257</f>
        <v>1.9013367331096376E-2</v>
      </c>
      <c r="E2257" s="2">
        <f>MACD!F2257</f>
        <v>1.0213271621925132E-2</v>
      </c>
      <c r="F2257" s="2">
        <f>'Moving Avg'!D2257</f>
        <v>4.3883199999999993</v>
      </c>
      <c r="G2257" s="2">
        <f>'Moving Avg'!F2257</f>
        <v>4.4239850000000001</v>
      </c>
      <c r="H2257" s="2">
        <f>'Moving Avg'!G2257</f>
        <v>4.4122159999999999</v>
      </c>
      <c r="I2257" s="2">
        <f>'Moving Avg'!H2257</f>
        <v>4.2539529999999992</v>
      </c>
      <c r="J2257" s="17" t="str">
        <f>OBV!F2257</f>
        <v>BULLISH</v>
      </c>
      <c r="K2257" s="17" t="str">
        <f>OBV!G2257</f>
        <v>NEUTRAL</v>
      </c>
      <c r="L2257" s="17" t="str">
        <f>OBV!H2257</f>
        <v>BULLISH DIVERGENCE</v>
      </c>
    </row>
    <row r="2258" spans="1:12" ht="13.5" x14ac:dyDescent="0.25">
      <c r="A2258" s="3">
        <f>RSI!A2258</f>
        <v>45289</v>
      </c>
      <c r="B2258" s="2">
        <f>RSI!B2258</f>
        <v>4.4292999999999996</v>
      </c>
      <c r="C2258" s="2">
        <f>RSI!I2258</f>
        <v>51.718563226420393</v>
      </c>
      <c r="D2258" s="2">
        <f>MACD!E2258</f>
        <v>1.9887443937271598E-2</v>
      </c>
      <c r="E2258" s="2">
        <f>MACD!F2258</f>
        <v>1.2148106084994427E-2</v>
      </c>
      <c r="F2258" s="2">
        <f>'Moving Avg'!D2258</f>
        <v>4.3972199999999999</v>
      </c>
      <c r="G2258" s="2">
        <f>'Moving Avg'!F2258</f>
        <v>4.4226450000000002</v>
      </c>
      <c r="H2258" s="2">
        <f>'Moving Avg'!G2258</f>
        <v>4.4125720000000008</v>
      </c>
      <c r="I2258" s="2">
        <f>'Moving Avg'!H2258</f>
        <v>4.258051</v>
      </c>
      <c r="J2258" s="17" t="str">
        <f>OBV!F2258</f>
        <v>BULLISH</v>
      </c>
      <c r="K2258" s="17" t="str">
        <f>OBV!G2258</f>
        <v>NEUTRAL</v>
      </c>
      <c r="L2258" s="17" t="str">
        <f>OBV!H2258</f>
        <v>CONFIRMED BULLISH</v>
      </c>
    </row>
    <row r="2259" spans="1:12" ht="13.5" x14ac:dyDescent="0.25">
      <c r="A2259" s="3">
        <f>RSI!A2259</f>
        <v>45293</v>
      </c>
      <c r="B2259" s="2">
        <f>RSI!B2259</f>
        <v>4.4115000000000002</v>
      </c>
      <c r="C2259" s="2">
        <f>RSI!I2259</f>
        <v>49.203555843636735</v>
      </c>
      <c r="D2259" s="2">
        <f>MACD!E2259</f>
        <v>1.2268131375871683E-2</v>
      </c>
      <c r="E2259" s="2">
        <f>MACD!F2259</f>
        <v>1.217211114316988E-2</v>
      </c>
      <c r="F2259" s="2">
        <f>'Moving Avg'!D2259</f>
        <v>4.4061399999999997</v>
      </c>
      <c r="G2259" s="2">
        <f>'Moving Avg'!F2259</f>
        <v>4.4217549999999992</v>
      </c>
      <c r="H2259" s="2">
        <f>'Moving Avg'!G2259</f>
        <v>4.4116800000000005</v>
      </c>
      <c r="I2259" s="2">
        <f>'Moving Avg'!H2259</f>
        <v>4.2618100000000005</v>
      </c>
      <c r="J2259" s="17" t="str">
        <f>OBV!F2259</f>
        <v>BULLISH</v>
      </c>
      <c r="K2259" s="17" t="str">
        <f>OBV!G2259</f>
        <v>NEUTRAL</v>
      </c>
      <c r="L2259" s="17" t="str">
        <f>OBV!H2259</f>
        <v>CONFIRMED BULLISH</v>
      </c>
    </row>
    <row r="2260" spans="1:12" ht="13.5" x14ac:dyDescent="0.25">
      <c r="A2260" s="3">
        <f>RSI!A2260</f>
        <v>45294</v>
      </c>
      <c r="B2260" s="2">
        <f>RSI!B2260</f>
        <v>4.3758999999999997</v>
      </c>
      <c r="C2260" s="2">
        <f>RSI!I2260</f>
        <v>44.538633873308925</v>
      </c>
      <c r="D2260" s="2">
        <f>MACD!E2260</f>
        <v>1.670692488046388E-2</v>
      </c>
      <c r="E2260" s="2">
        <f>MACD!F2260</f>
        <v>1.3079073890628682E-2</v>
      </c>
      <c r="F2260" s="2">
        <f>'Moving Avg'!D2260</f>
        <v>4.4079400000000009</v>
      </c>
      <c r="G2260" s="2">
        <f>'Moving Avg'!F2260</f>
        <v>4.419975</v>
      </c>
      <c r="H2260" s="2">
        <f>'Moving Avg'!G2260</f>
        <v>4.4102540000000001</v>
      </c>
      <c r="I2260" s="2">
        <f>'Moving Avg'!H2260</f>
        <v>4.2653495000000001</v>
      </c>
      <c r="J2260" s="17" t="str">
        <f>OBV!F2260</f>
        <v>BULLISH</v>
      </c>
      <c r="K2260" s="17" t="str">
        <f>OBV!G2260</f>
        <v>NEUTRAL</v>
      </c>
      <c r="L2260" s="17" t="str">
        <f>OBV!H2260</f>
        <v>CONFIRMED BULLISH</v>
      </c>
    </row>
    <row r="2261" spans="1:12" ht="13.5" x14ac:dyDescent="0.25">
      <c r="A2261" s="3">
        <f>RSI!A2261</f>
        <v>45295</v>
      </c>
      <c r="B2261" s="2">
        <f>RSI!B2261</f>
        <v>4.3669000000000002</v>
      </c>
      <c r="C2261" s="2">
        <f>RSI!I2261</f>
        <v>43.41792162237288</v>
      </c>
      <c r="D2261" s="2">
        <f>MACD!E2261</f>
        <v>2.1370857969468915E-2</v>
      </c>
      <c r="E2261" s="2">
        <f>MACD!F2261</f>
        <v>1.473743070639673E-2</v>
      </c>
      <c r="F2261" s="2">
        <f>'Moving Avg'!D2261</f>
        <v>4.3954599999999999</v>
      </c>
      <c r="G2261" s="2">
        <f>'Moving Avg'!F2261</f>
        <v>4.4159600000000001</v>
      </c>
      <c r="H2261" s="2">
        <f>'Moving Avg'!G2261</f>
        <v>4.4091839999999998</v>
      </c>
      <c r="I2261" s="2">
        <f>'Moving Avg'!H2261</f>
        <v>4.2690524999999999</v>
      </c>
      <c r="J2261" s="17" t="str">
        <f>OBV!F2261</f>
        <v>BEARISH</v>
      </c>
      <c r="K2261" s="17" t="str">
        <f>OBV!G2261</f>
        <v>NEUTRAL</v>
      </c>
      <c r="L2261" s="17" t="str">
        <f>OBV!H2261</f>
        <v>CONFIRMED BEARISH</v>
      </c>
    </row>
    <row r="2262" spans="1:12" ht="13.5" x14ac:dyDescent="0.25">
      <c r="A2262" s="3">
        <f>RSI!A2262</f>
        <v>45296</v>
      </c>
      <c r="B2262" s="2">
        <f>RSI!B2262</f>
        <v>4.4025999999999996</v>
      </c>
      <c r="C2262" s="2">
        <f>RSI!I2262</f>
        <v>48.909620846734519</v>
      </c>
      <c r="D2262" s="2">
        <f>MACD!E2262</f>
        <v>2.2949485227584887E-2</v>
      </c>
      <c r="E2262" s="2">
        <f>MACD!F2262</f>
        <v>1.6379841610634362E-2</v>
      </c>
      <c r="F2262" s="2">
        <f>'Moving Avg'!D2262</f>
        <v>4.39724</v>
      </c>
      <c r="G2262" s="2">
        <f>'Moving Avg'!F2262</f>
        <v>4.413730000000001</v>
      </c>
      <c r="H2262" s="2">
        <f>'Moving Avg'!G2262</f>
        <v>4.4111440000000002</v>
      </c>
      <c r="I2262" s="2">
        <f>'Moving Avg'!H2262</f>
        <v>4.2727670000000009</v>
      </c>
      <c r="J2262" s="17" t="str">
        <f>OBV!F2262</f>
        <v>BULLISH</v>
      </c>
      <c r="K2262" s="17" t="str">
        <f>OBV!G2262</f>
        <v>NEUTRAL</v>
      </c>
      <c r="L2262" s="17" t="str">
        <f>OBV!H2262</f>
        <v>CONFIRMED BULLISH</v>
      </c>
    </row>
    <row r="2263" spans="1:12" ht="13.5" x14ac:dyDescent="0.25">
      <c r="A2263" s="3">
        <f>RSI!A2263</f>
        <v>45299</v>
      </c>
      <c r="B2263" s="2">
        <f>RSI!B2263</f>
        <v>4.3669000000000002</v>
      </c>
      <c r="C2263" s="2">
        <f>RSI!I2263</f>
        <v>44.281208961497939</v>
      </c>
      <c r="D2263" s="2">
        <f>MACD!E2263</f>
        <v>1.8759526695025563E-2</v>
      </c>
      <c r="E2263" s="2">
        <f>MACD!F2263</f>
        <v>1.6855778627512603E-2</v>
      </c>
      <c r="F2263" s="2">
        <f>'Moving Avg'!D2263</f>
        <v>4.38476</v>
      </c>
      <c r="G2263" s="2">
        <f>'Moving Avg'!F2263</f>
        <v>4.4097150000000003</v>
      </c>
      <c r="H2263" s="2">
        <f>'Moving Avg'!G2263</f>
        <v>4.4097179999999989</v>
      </c>
      <c r="I2263" s="2">
        <f>'Moving Avg'!H2263</f>
        <v>4.276345000000001</v>
      </c>
      <c r="J2263" s="17" t="str">
        <f>OBV!F2263</f>
        <v>BULLISH</v>
      </c>
      <c r="K2263" s="17" t="str">
        <f>OBV!G2263</f>
        <v>NEUTRAL</v>
      </c>
      <c r="L2263" s="17" t="str">
        <f>OBV!H2263</f>
        <v>BULLISH DIVERGENCE</v>
      </c>
    </row>
    <row r="2264" spans="1:12" ht="13.5" x14ac:dyDescent="0.25">
      <c r="A2264" s="3">
        <f>RSI!A2264</f>
        <v>45300</v>
      </c>
      <c r="B2264" s="2">
        <f>RSI!B2264</f>
        <v>4.3045999999999998</v>
      </c>
      <c r="C2264" s="2">
        <f>RSI!I2264</f>
        <v>37.595099838011009</v>
      </c>
      <c r="D2264" s="2">
        <f>MACD!E2264</f>
        <v>1.7327969135954469E-2</v>
      </c>
      <c r="E2264" s="2">
        <f>MACD!F2264</f>
        <v>1.6950216729200978E-2</v>
      </c>
      <c r="F2264" s="2">
        <f>'Moving Avg'!D2264</f>
        <v>4.3633800000000003</v>
      </c>
      <c r="G2264" s="2">
        <f>'Moving Avg'!F2264</f>
        <v>4.4021400000000011</v>
      </c>
      <c r="H2264" s="2">
        <f>'Moving Avg'!G2264</f>
        <v>4.4068659999999991</v>
      </c>
      <c r="I2264" s="2">
        <f>'Moving Avg'!H2264</f>
        <v>4.2796115000000006</v>
      </c>
      <c r="J2264" s="17" t="str">
        <f>OBV!F2264</f>
        <v>BULLISH</v>
      </c>
      <c r="K2264" s="17" t="str">
        <f>OBV!G2264</f>
        <v>NEUTRAL</v>
      </c>
      <c r="L2264" s="17" t="str">
        <f>OBV!H2264</f>
        <v>BULLISH DIVERGENCE</v>
      </c>
    </row>
    <row r="2265" spans="1:12" ht="13.5" x14ac:dyDescent="0.25">
      <c r="A2265" s="3">
        <f>RSI!A2265</f>
        <v>45301</v>
      </c>
      <c r="B2265" s="2">
        <f>RSI!B2265</f>
        <v>4.3045999999999998</v>
      </c>
      <c r="C2265" s="2">
        <f>RSI!I2265</f>
        <v>37.595099838011009</v>
      </c>
      <c r="D2265" s="2">
        <f>MACD!E2265</f>
        <v>1.67188802319993E-2</v>
      </c>
      <c r="E2265" s="2">
        <f>MACD!F2265</f>
        <v>1.6903949429760642E-2</v>
      </c>
      <c r="F2265" s="2">
        <f>'Moving Avg'!D2265</f>
        <v>4.349120000000001</v>
      </c>
      <c r="G2265" s="2">
        <f>'Moving Avg'!F2265</f>
        <v>4.3950100000000001</v>
      </c>
      <c r="H2265" s="2">
        <f>'Moving Avg'!G2265</f>
        <v>4.405619999999999</v>
      </c>
      <c r="I2265" s="2">
        <f>'Moving Avg'!H2265</f>
        <v>4.2831280000000014</v>
      </c>
      <c r="J2265" s="17" t="str">
        <f>OBV!F2265</f>
        <v>BULLISH</v>
      </c>
      <c r="K2265" s="17" t="str">
        <f>OBV!G2265</f>
        <v>NEUTRAL</v>
      </c>
      <c r="L2265" s="17" t="str">
        <f>OBV!H2265</f>
        <v>BULLISH DIVERGENCE</v>
      </c>
    </row>
    <row r="2266" spans="1:12" ht="13.5" x14ac:dyDescent="0.25">
      <c r="A2266" s="3">
        <f>RSI!A2266</f>
        <v>45302</v>
      </c>
      <c r="B2266" s="2">
        <f>RSI!B2266</f>
        <v>4.3045999999999998</v>
      </c>
      <c r="C2266" s="2">
        <f>RSI!I2266</f>
        <v>37.595099838011002</v>
      </c>
      <c r="D2266" s="2">
        <f>MACD!E2266</f>
        <v>2.6361116786085326E-2</v>
      </c>
      <c r="E2266" s="2">
        <f>MACD!F2266</f>
        <v>1.879538290102558E-2</v>
      </c>
      <c r="F2266" s="2">
        <f>'Moving Avg'!D2266</f>
        <v>4.3366600000000002</v>
      </c>
      <c r="G2266" s="2">
        <f>'Moving Avg'!F2266</f>
        <v>4.389664999999999</v>
      </c>
      <c r="H2266" s="2">
        <f>'Moving Avg'!G2266</f>
        <v>4.4034819999999995</v>
      </c>
      <c r="I2266" s="2">
        <f>'Moving Avg'!H2266</f>
        <v>4.2865610000000016</v>
      </c>
      <c r="J2266" s="17" t="str">
        <f>OBV!F2266</f>
        <v>BULLISH</v>
      </c>
      <c r="K2266" s="17" t="str">
        <f>OBV!G2266</f>
        <v>NEUTRAL</v>
      </c>
      <c r="L2266" s="17" t="str">
        <f>OBV!H2266</f>
        <v>BULLISH DIVERGENCE</v>
      </c>
    </row>
    <row r="2267" spans="1:12" ht="13.5" x14ac:dyDescent="0.25">
      <c r="A2267" s="3">
        <f>RSI!A2267</f>
        <v>45303</v>
      </c>
      <c r="B2267" s="2">
        <f>RSI!B2267</f>
        <v>4.3045999999999998</v>
      </c>
      <c r="C2267" s="2">
        <f>RSI!I2267</f>
        <v>37.595099838011002</v>
      </c>
      <c r="D2267" s="2">
        <f>MACD!E2267</f>
        <v>2.9559323581610286E-2</v>
      </c>
      <c r="E2267" s="2">
        <f>MACD!F2267</f>
        <v>2.0948171037142523E-2</v>
      </c>
      <c r="F2267" s="2">
        <f>'Moving Avg'!D2267</f>
        <v>4.3170599999999997</v>
      </c>
      <c r="G2267" s="2">
        <f>'Moving Avg'!F2267</f>
        <v>4.3829849999999988</v>
      </c>
      <c r="H2267" s="2">
        <f>'Moving Avg'!G2267</f>
        <v>4.4013439999999999</v>
      </c>
      <c r="I2267" s="2">
        <f>'Moving Avg'!H2267</f>
        <v>4.2899525000000018</v>
      </c>
      <c r="J2267" s="17" t="str">
        <f>OBV!F2267</f>
        <v>BEARISH</v>
      </c>
      <c r="K2267" s="17" t="str">
        <f>OBV!G2267</f>
        <v>NEUTRAL</v>
      </c>
      <c r="L2267" s="17" t="str">
        <f>OBV!H2267</f>
        <v>CONFIRMED BEARISH</v>
      </c>
    </row>
    <row r="2268" spans="1:12" ht="13.5" x14ac:dyDescent="0.25">
      <c r="A2268" s="3">
        <f>RSI!A2268</f>
        <v>45306</v>
      </c>
      <c r="B2268" s="2">
        <f>RSI!B2268</f>
        <v>4.3135000000000003</v>
      </c>
      <c r="C2268" s="2">
        <f>RSI!I2268</f>
        <v>39.354612749252254</v>
      </c>
      <c r="D2268" s="2">
        <f>MACD!E2268</f>
        <v>3.7561231201105549E-2</v>
      </c>
      <c r="E2268" s="2">
        <f>MACD!F2268</f>
        <v>2.4270783069935131E-2</v>
      </c>
      <c r="F2268" s="2">
        <f>'Moving Avg'!D2268</f>
        <v>4.3063799999999999</v>
      </c>
      <c r="G2268" s="2">
        <f>'Moving Avg'!F2268</f>
        <v>4.3762999999999987</v>
      </c>
      <c r="H2268" s="2">
        <f>'Moving Avg'!G2268</f>
        <v>4.4002759999999999</v>
      </c>
      <c r="I2268" s="2">
        <f>'Moving Avg'!H2268</f>
        <v>4.2934300000000016</v>
      </c>
      <c r="J2268" s="17" t="str">
        <f>OBV!F2268</f>
        <v>BEARISH</v>
      </c>
      <c r="K2268" s="17" t="str">
        <f>OBV!G2268</f>
        <v>NEUTRAL</v>
      </c>
      <c r="L2268" s="17" t="str">
        <f>OBV!H2268</f>
        <v>CONFIRMED BEARISH</v>
      </c>
    </row>
    <row r="2269" spans="1:12" ht="13.5" x14ac:dyDescent="0.25">
      <c r="A2269" s="3">
        <f>RSI!A2269</f>
        <v>45307</v>
      </c>
      <c r="B2269" s="2">
        <f>RSI!B2269</f>
        <v>4.3135000000000003</v>
      </c>
      <c r="C2269" s="2">
        <f>RSI!I2269</f>
        <v>39.354612749252254</v>
      </c>
      <c r="D2269" s="2">
        <f>MACD!E2269</f>
        <v>4.1983680404970691E-2</v>
      </c>
      <c r="E2269" s="2">
        <f>MACD!F2269</f>
        <v>2.7813362536942242E-2</v>
      </c>
      <c r="F2269" s="2">
        <f>'Moving Avg'!D2269</f>
        <v>4.30816</v>
      </c>
      <c r="G2269" s="2">
        <f>'Moving Avg'!F2269</f>
        <v>4.3727350000000005</v>
      </c>
      <c r="H2269" s="2">
        <f>'Moving Avg'!G2269</f>
        <v>4.3992079999999989</v>
      </c>
      <c r="I2269" s="2">
        <f>'Moving Avg'!H2269</f>
        <v>4.2969075000000005</v>
      </c>
      <c r="J2269" s="17" t="str">
        <f>OBV!F2269</f>
        <v>BULLISH</v>
      </c>
      <c r="K2269" s="17" t="str">
        <f>OBV!G2269</f>
        <v>NEUTRAL</v>
      </c>
      <c r="L2269" s="17" t="str">
        <f>OBV!H2269</f>
        <v>CONFIRMED BULLISH</v>
      </c>
    </row>
    <row r="2270" spans="1:12" ht="13.5" x14ac:dyDescent="0.25">
      <c r="A2270" s="3">
        <f>RSI!A2270</f>
        <v>45308</v>
      </c>
      <c r="B2270" s="2">
        <f>RSI!B2270</f>
        <v>4.2511000000000001</v>
      </c>
      <c r="C2270" s="2">
        <f>RSI!I2270</f>
        <v>32.014751499622719</v>
      </c>
      <c r="D2270" s="2">
        <f>MACD!E2270</f>
        <v>4.5232224021618528E-2</v>
      </c>
      <c r="E2270" s="2">
        <f>MACD!F2270</f>
        <v>3.1297134833877499E-2</v>
      </c>
      <c r="F2270" s="2">
        <f>'Moving Avg'!D2270</f>
        <v>4.2974600000000001</v>
      </c>
      <c r="G2270" s="2">
        <f>'Moving Avg'!F2270</f>
        <v>4.3633799999999994</v>
      </c>
      <c r="H2270" s="2">
        <f>'Moving Avg'!G2270</f>
        <v>4.3968919999999994</v>
      </c>
      <c r="I2270" s="2">
        <f>'Moving Avg'!H2270</f>
        <v>4.3001980000000009</v>
      </c>
      <c r="J2270" s="17" t="str">
        <f>OBV!F2270</f>
        <v>BEARISH</v>
      </c>
      <c r="K2270" s="17" t="str">
        <f>OBV!G2270</f>
        <v>NEUTRAL</v>
      </c>
      <c r="L2270" s="17" t="str">
        <f>OBV!H2270</f>
        <v>CONFIRMED BEARISH</v>
      </c>
    </row>
    <row r="2271" spans="1:12" ht="13.5" x14ac:dyDescent="0.25">
      <c r="A2271" s="3">
        <f>RSI!A2271</f>
        <v>45309</v>
      </c>
      <c r="B2271" s="2">
        <f>RSI!B2271</f>
        <v>4.3045999999999998</v>
      </c>
      <c r="C2271" s="2">
        <f>RSI!I2271</f>
        <v>42.00225983194504</v>
      </c>
      <c r="D2271" s="2">
        <f>MACD!E2271</f>
        <v>4.3336556211053257E-2</v>
      </c>
      <c r="E2271" s="2">
        <f>MACD!F2271</f>
        <v>3.3705019109312652E-2</v>
      </c>
      <c r="F2271" s="2">
        <f>'Moving Avg'!D2271</f>
        <v>4.2974600000000001</v>
      </c>
      <c r="G2271" s="2">
        <f>'Moving Avg'!F2271</f>
        <v>4.3567</v>
      </c>
      <c r="H2271" s="2">
        <f>'Moving Avg'!G2271</f>
        <v>4.3958239999999993</v>
      </c>
      <c r="I2271" s="2">
        <f>'Moving Avg'!H2271</f>
        <v>4.3034645000000014</v>
      </c>
      <c r="J2271" s="17" t="str">
        <f>OBV!F2271</f>
        <v>BULLISH</v>
      </c>
      <c r="K2271" s="17" t="str">
        <f>OBV!G2271</f>
        <v>NEUTRAL</v>
      </c>
      <c r="L2271" s="17" t="str">
        <f>OBV!H2271</f>
        <v>NEUTRAL</v>
      </c>
    </row>
    <row r="2272" spans="1:12" ht="13.5" x14ac:dyDescent="0.25">
      <c r="A2272" s="3">
        <f>RSI!A2272</f>
        <v>45310</v>
      </c>
      <c r="B2272" s="2">
        <f>RSI!B2272</f>
        <v>4.3312999999999997</v>
      </c>
      <c r="C2272" s="2">
        <f>RSI!I2272</f>
        <v>46.246422323648837</v>
      </c>
      <c r="D2272" s="2">
        <f>MACD!E2272</f>
        <v>4.5581983924017244E-2</v>
      </c>
      <c r="E2272" s="2">
        <f>MACD!F2272</f>
        <v>3.608041207225357E-2</v>
      </c>
      <c r="F2272" s="2">
        <f>'Moving Avg'!D2272</f>
        <v>4.3027999999999995</v>
      </c>
      <c r="G2272" s="2">
        <f>'Moving Avg'!F2272</f>
        <v>4.3513549999999999</v>
      </c>
      <c r="H2272" s="2">
        <f>'Moving Avg'!G2272</f>
        <v>4.3942199999999989</v>
      </c>
      <c r="I2272" s="2">
        <f>'Moving Avg'!H2272</f>
        <v>4.3069475000000015</v>
      </c>
      <c r="J2272" s="17" t="str">
        <f>OBV!F2272</f>
        <v>BULLISH</v>
      </c>
      <c r="K2272" s="17" t="str">
        <f>OBV!G2272</f>
        <v>NEUTRAL</v>
      </c>
      <c r="L2272" s="17" t="str">
        <f>OBV!H2272</f>
        <v>CONFIRMED BULLISH</v>
      </c>
    </row>
    <row r="2273" spans="1:12" ht="13.5" x14ac:dyDescent="0.25">
      <c r="A2273" s="3">
        <f>RSI!A2273</f>
        <v>45313</v>
      </c>
      <c r="B2273" s="2">
        <f>RSI!B2273</f>
        <v>4.26</v>
      </c>
      <c r="C2273" s="2">
        <f>RSI!I2273</f>
        <v>38.206052102881038</v>
      </c>
      <c r="D2273" s="2">
        <f>MACD!E2273</f>
        <v>4.7423478754129E-2</v>
      </c>
      <c r="E2273" s="2">
        <f>MACD!F2273</f>
        <v>3.8349025408628661E-2</v>
      </c>
      <c r="F2273" s="2">
        <f>'Moving Avg'!D2273</f>
        <v>4.2920999999999996</v>
      </c>
      <c r="G2273" s="2">
        <f>'Moving Avg'!F2273</f>
        <v>4.3451149999999998</v>
      </c>
      <c r="H2273" s="2">
        <f>'Moving Avg'!G2273</f>
        <v>4.3920819999999985</v>
      </c>
      <c r="I2273" s="2">
        <f>'Moving Avg'!H2273</f>
        <v>4.3101160000000016</v>
      </c>
      <c r="J2273" s="17" t="str">
        <f>OBV!F2273</f>
        <v>BEARISH</v>
      </c>
      <c r="K2273" s="17" t="str">
        <f>OBV!G2273</f>
        <v>NEUTRAL</v>
      </c>
      <c r="L2273" s="17" t="str">
        <f>OBV!H2273</f>
        <v>CONFIRMED BEARISH</v>
      </c>
    </row>
    <row r="2274" spans="1:12" ht="13.5" x14ac:dyDescent="0.25">
      <c r="A2274" s="3">
        <f>RSI!A2274</f>
        <v>45314</v>
      </c>
      <c r="B2274" s="2">
        <f>RSI!B2274</f>
        <v>4.2422000000000004</v>
      </c>
      <c r="C2274" s="2">
        <f>RSI!I2274</f>
        <v>36.499948826656308</v>
      </c>
      <c r="D2274" s="2">
        <f>MACD!E2274</f>
        <v>4.1277943606733203E-2</v>
      </c>
      <c r="E2274" s="2">
        <f>MACD!F2274</f>
        <v>3.8934809048249572E-2</v>
      </c>
      <c r="F2274" s="2">
        <f>'Moving Avg'!D2274</f>
        <v>4.2778399999999994</v>
      </c>
      <c r="G2274" s="2">
        <f>'Moving Avg'!F2274</f>
        <v>4.3388799999999996</v>
      </c>
      <c r="H2274" s="2">
        <f>'Moving Avg'!G2274</f>
        <v>4.3897659999999981</v>
      </c>
      <c r="I2274" s="2">
        <f>'Moving Avg'!H2274</f>
        <v>4.3134035000000015</v>
      </c>
      <c r="J2274" s="17" t="str">
        <f>OBV!F2274</f>
        <v>BEARISH</v>
      </c>
      <c r="K2274" s="17" t="str">
        <f>OBV!G2274</f>
        <v>NEUTRAL</v>
      </c>
      <c r="L2274" s="17" t="str">
        <f>OBV!H2274</f>
        <v>CONFIRMED BEARISH</v>
      </c>
    </row>
    <row r="2275" spans="1:12" ht="13.5" x14ac:dyDescent="0.25">
      <c r="A2275" s="3">
        <f>RSI!A2275</f>
        <v>45315</v>
      </c>
      <c r="B2275" s="2">
        <f>RSI!B2275</f>
        <v>4.2244000000000002</v>
      </c>
      <c r="C2275" s="2">
        <f>RSI!I2275</f>
        <v>34.82519347377908</v>
      </c>
      <c r="D2275" s="2">
        <f>MACD!E2275</f>
        <v>3.8022291356132776E-2</v>
      </c>
      <c r="E2275" s="2">
        <f>MACD!F2275</f>
        <v>3.8752305509826217E-2</v>
      </c>
      <c r="F2275" s="2">
        <f>'Moving Avg'!D2275</f>
        <v>4.2725</v>
      </c>
      <c r="G2275" s="2">
        <f>'Moving Avg'!F2275</f>
        <v>4.3317549999999994</v>
      </c>
      <c r="H2275" s="2">
        <f>'Moving Avg'!G2275</f>
        <v>4.3870939999999976</v>
      </c>
      <c r="I2275" s="2">
        <f>'Moving Avg'!H2275</f>
        <v>4.3164355000000016</v>
      </c>
      <c r="J2275" s="17" t="str">
        <f>OBV!F2275</f>
        <v>BEARISH</v>
      </c>
      <c r="K2275" s="17" t="str">
        <f>OBV!G2275</f>
        <v>NEUTRAL</v>
      </c>
      <c r="L2275" s="17" t="str">
        <f>OBV!H2275</f>
        <v>CONFIRMED BEARISH</v>
      </c>
    </row>
    <row r="2276" spans="1:12" ht="13.5" x14ac:dyDescent="0.25">
      <c r="A2276" s="3">
        <f>RSI!A2276</f>
        <v>45316</v>
      </c>
      <c r="B2276" s="2">
        <f>RSI!B2276</f>
        <v>4.1440999999999999</v>
      </c>
      <c r="C2276" s="2">
        <f>RSI!I2276</f>
        <v>28.477198098212895</v>
      </c>
      <c r="D2276" s="2">
        <f>MACD!E2276</f>
        <v>4.1900372454880319E-2</v>
      </c>
      <c r="E2276" s="2">
        <f>MACD!F2276</f>
        <v>3.9381918898837041E-2</v>
      </c>
      <c r="F2276" s="2">
        <f>'Moving Avg'!D2276</f>
        <v>4.2403999999999993</v>
      </c>
      <c r="G2276" s="2">
        <f>'Moving Avg'!F2276</f>
        <v>4.3174949999999992</v>
      </c>
      <c r="H2276" s="2">
        <f>'Moving Avg'!G2276</f>
        <v>4.3821019999999988</v>
      </c>
      <c r="I2276" s="2">
        <f>'Moving Avg'!H2276</f>
        <v>4.3188575000000018</v>
      </c>
      <c r="J2276" s="17" t="str">
        <f>OBV!F2276</f>
        <v>BEARISH</v>
      </c>
      <c r="K2276" s="17" t="str">
        <f>OBV!G2276</f>
        <v>NEUTRAL</v>
      </c>
      <c r="L2276" s="17" t="str">
        <f>OBV!H2276</f>
        <v>CONFIRMED BEARISH</v>
      </c>
    </row>
    <row r="2277" spans="1:12" ht="13.5" x14ac:dyDescent="0.25">
      <c r="A2277" s="3">
        <f>RSI!A2277</f>
        <v>45317</v>
      </c>
      <c r="B2277" s="2">
        <f>RSI!B2277</f>
        <v>4.1886999999999999</v>
      </c>
      <c r="C2277" s="2">
        <f>RSI!I2277</f>
        <v>35.508701365315403</v>
      </c>
      <c r="D2277" s="2">
        <f>MACD!E2277</f>
        <v>4.298661408546689E-2</v>
      </c>
      <c r="E2277" s="2">
        <f>MACD!F2277</f>
        <v>4.0102857936163014E-2</v>
      </c>
      <c r="F2277" s="2">
        <f>'Moving Avg'!D2277</f>
        <v>4.2118799999999998</v>
      </c>
      <c r="G2277" s="2">
        <f>'Moving Avg'!F2277</f>
        <v>4.307245</v>
      </c>
      <c r="H2277" s="2">
        <f>'Moving Avg'!G2277</f>
        <v>4.3776459999999995</v>
      </c>
      <c r="I2277" s="2">
        <f>'Moving Avg'!H2277</f>
        <v>4.321836000000002</v>
      </c>
      <c r="J2277" s="17" t="str">
        <f>OBV!F2277</f>
        <v>BEARISH</v>
      </c>
      <c r="K2277" s="17" t="str">
        <f>OBV!G2277</f>
        <v>NEUTRAL</v>
      </c>
      <c r="L2277" s="17" t="str">
        <f>OBV!H2277</f>
        <v>CONFIRMED BEARISH</v>
      </c>
    </row>
    <row r="2278" spans="1:12" ht="13.5" x14ac:dyDescent="0.25">
      <c r="A2278" s="3">
        <f>RSI!A2278</f>
        <v>45320</v>
      </c>
      <c r="B2278" s="2">
        <f>RSI!B2278</f>
        <v>4.1798000000000002</v>
      </c>
      <c r="C2278" s="2">
        <f>RSI!I2278</f>
        <v>34.774021044077159</v>
      </c>
      <c r="D2278" s="2">
        <f>MACD!E2278</f>
        <v>4.6697069903328448E-2</v>
      </c>
      <c r="E2278" s="2">
        <f>MACD!F2278</f>
        <v>4.1421700329596106E-2</v>
      </c>
      <c r="F2278" s="2">
        <f>'Moving Avg'!D2278</f>
        <v>4.1958399999999996</v>
      </c>
      <c r="G2278" s="2">
        <f>'Moving Avg'!F2278</f>
        <v>4.2947699999999998</v>
      </c>
      <c r="H2278" s="2">
        <f>'Moving Avg'!G2278</f>
        <v>4.3730119999999992</v>
      </c>
      <c r="I2278" s="2">
        <f>'Moving Avg'!H2278</f>
        <v>4.3244365000000018</v>
      </c>
      <c r="J2278" s="17" t="str">
        <f>OBV!F2278</f>
        <v>BEARISH</v>
      </c>
      <c r="K2278" s="17" t="str">
        <f>OBV!G2278</f>
        <v>NEUTRAL</v>
      </c>
      <c r="L2278" s="17" t="str">
        <f>OBV!H2278</f>
        <v>CONFIRMED BEARISH</v>
      </c>
    </row>
    <row r="2279" spans="1:12" ht="13.5" x14ac:dyDescent="0.25">
      <c r="A2279" s="3">
        <f>RSI!A2279</f>
        <v>45321</v>
      </c>
      <c r="B2279" s="2">
        <f>RSI!B2279</f>
        <v>4.1886999999999999</v>
      </c>
      <c r="C2279" s="2">
        <f>RSI!I2279</f>
        <v>36.195689479527907</v>
      </c>
      <c r="D2279" s="2">
        <f>MACD!E2279</f>
        <v>4.9936349305888861E-2</v>
      </c>
      <c r="E2279" s="2">
        <f>MACD!F2279</f>
        <v>4.3124630124854658E-2</v>
      </c>
      <c r="F2279" s="2">
        <f>'Moving Avg'!D2279</f>
        <v>4.1851400000000005</v>
      </c>
      <c r="G2279" s="2">
        <f>'Moving Avg'!F2279</f>
        <v>4.2836299999999996</v>
      </c>
      <c r="H2279" s="2">
        <f>'Moving Avg'!G2279</f>
        <v>4.368555999999999</v>
      </c>
      <c r="I2279" s="2">
        <f>'Moving Avg'!H2279</f>
        <v>4.3271650000000026</v>
      </c>
      <c r="J2279" s="17" t="str">
        <f>OBV!F2279</f>
        <v>BEARISH</v>
      </c>
      <c r="K2279" s="17" t="str">
        <f>OBV!G2279</f>
        <v>NEUTRAL</v>
      </c>
      <c r="L2279" s="17" t="str">
        <f>OBV!H2279</f>
        <v>CONFIRMED BEARISH</v>
      </c>
    </row>
    <row r="2280" spans="1:12" ht="13.5" x14ac:dyDescent="0.25">
      <c r="A2280" s="3">
        <f>RSI!A2280</f>
        <v>45322</v>
      </c>
      <c r="B2280" s="2">
        <f>RSI!B2280</f>
        <v>4.2422000000000004</v>
      </c>
      <c r="C2280" s="2">
        <f>RSI!I2280</f>
        <v>44.085246009636023</v>
      </c>
      <c r="D2280" s="2">
        <f>MACD!E2280</f>
        <v>3.9764430327201339E-2</v>
      </c>
      <c r="E2280" s="2">
        <f>MACD!F2280</f>
        <v>4.2452590165323996E-2</v>
      </c>
      <c r="F2280" s="2">
        <f>'Moving Avg'!D2280</f>
        <v>4.1886999999999999</v>
      </c>
      <c r="G2280" s="2">
        <f>'Moving Avg'!F2280</f>
        <v>4.2769449999999996</v>
      </c>
      <c r="H2280" s="2">
        <f>'Moving Avg'!G2280</f>
        <v>4.3646359999999991</v>
      </c>
      <c r="I2280" s="2">
        <f>'Moving Avg'!H2280</f>
        <v>4.3304525000000025</v>
      </c>
      <c r="J2280" s="17" t="str">
        <f>OBV!F2280</f>
        <v>BEARISH</v>
      </c>
      <c r="K2280" s="17" t="str">
        <f>OBV!G2280</f>
        <v>NEUTRAL</v>
      </c>
      <c r="L2280" s="17" t="str">
        <f>OBV!H2280</f>
        <v>BEARISH DIVERGENCE</v>
      </c>
    </row>
    <row r="2281" spans="1:12" ht="13.5" x14ac:dyDescent="0.25">
      <c r="A2281" s="3">
        <f>RSI!A2281</f>
        <v>45323</v>
      </c>
      <c r="B2281" s="2">
        <f>RSI!B2281</f>
        <v>4.2332999999999998</v>
      </c>
      <c r="C2281" s="2">
        <f>RSI!I2281</f>
        <v>43.12981124873442</v>
      </c>
      <c r="D2281" s="2">
        <f>MACD!E2281</f>
        <v>4.0333275226210219E-2</v>
      </c>
      <c r="E2281" s="2">
        <f>MACD!F2281</f>
        <v>4.2028727177501245E-2</v>
      </c>
      <c r="F2281" s="2">
        <f>'Moving Avg'!D2281</f>
        <v>4.2065400000000004</v>
      </c>
      <c r="G2281" s="2">
        <f>'Moving Avg'!F2281</f>
        <v>4.2702650000000002</v>
      </c>
      <c r="H2281" s="2">
        <f>'Moving Avg'!G2281</f>
        <v>4.3605379999999991</v>
      </c>
      <c r="I2281" s="2">
        <f>'Moving Avg'!H2281</f>
        <v>4.3336955000000019</v>
      </c>
      <c r="J2281" s="17" t="str">
        <f>OBV!F2281</f>
        <v>BULLISH</v>
      </c>
      <c r="K2281" s="17" t="str">
        <f>OBV!G2281</f>
        <v>NEUTRAL</v>
      </c>
      <c r="L2281" s="17" t="str">
        <f>OBV!H2281</f>
        <v>CONFIRMED BULLISH</v>
      </c>
    </row>
    <row r="2282" spans="1:12" ht="13.5" x14ac:dyDescent="0.25">
      <c r="A2282" s="3">
        <f>RSI!A2282</f>
        <v>45324</v>
      </c>
      <c r="B2282" s="2">
        <f>RSI!B2282</f>
        <v>4.1886999999999999</v>
      </c>
      <c r="C2282" s="2">
        <f>RSI!I2282</f>
        <v>38.613568811917212</v>
      </c>
      <c r="D2282" s="2">
        <f>MACD!E2282</f>
        <v>4.8543244588952206E-2</v>
      </c>
      <c r="E2282" s="2">
        <f>MACD!F2282</f>
        <v>4.333163065979144E-2</v>
      </c>
      <c r="F2282" s="2">
        <f>'Moving Avg'!D2282</f>
        <v>4.2065400000000004</v>
      </c>
      <c r="G2282" s="2">
        <f>'Moving Avg'!F2282</f>
        <v>4.2595700000000001</v>
      </c>
      <c r="H2282" s="2">
        <f>'Moving Avg'!G2282</f>
        <v>4.3566159999999998</v>
      </c>
      <c r="I2282" s="2">
        <f>'Moving Avg'!H2282</f>
        <v>4.3356735000000022</v>
      </c>
      <c r="J2282" s="17" t="str">
        <f>OBV!F2282</f>
        <v>BULLISH</v>
      </c>
      <c r="K2282" s="17" t="str">
        <f>OBV!G2282</f>
        <v>NEUTRAL</v>
      </c>
      <c r="L2282" s="17" t="str">
        <f>OBV!H2282</f>
        <v>NEUTRAL</v>
      </c>
    </row>
    <row r="2283" spans="1:12" ht="13.5" x14ac:dyDescent="0.25">
      <c r="A2283" s="3">
        <f>RSI!A2283</f>
        <v>45327</v>
      </c>
      <c r="B2283" s="2">
        <f>RSI!B2283</f>
        <v>4.2422000000000004</v>
      </c>
      <c r="C2283" s="2">
        <f>RSI!I2283</f>
        <v>45.927928365316063</v>
      </c>
      <c r="D2283" s="2">
        <f>MACD!E2283</f>
        <v>4.1115234892080466E-2</v>
      </c>
      <c r="E2283" s="2">
        <f>MACD!F2283</f>
        <v>4.2888351506249249E-2</v>
      </c>
      <c r="F2283" s="2">
        <f>'Moving Avg'!D2283</f>
        <v>4.2190200000000004</v>
      </c>
      <c r="G2283" s="2">
        <f>'Moving Avg'!F2283</f>
        <v>4.2533349999999999</v>
      </c>
      <c r="H2283" s="2">
        <f>'Moving Avg'!G2283</f>
        <v>4.352873999999999</v>
      </c>
      <c r="I2283" s="2">
        <f>'Moving Avg'!H2283</f>
        <v>4.3377940000000033</v>
      </c>
      <c r="J2283" s="17" t="str">
        <f>OBV!F2283</f>
        <v>BULLISH</v>
      </c>
      <c r="K2283" s="17" t="str">
        <f>OBV!G2283</f>
        <v>NEUTRAL</v>
      </c>
      <c r="L2283" s="17" t="str">
        <f>OBV!H2283</f>
        <v>CONFIRMED BULLISH</v>
      </c>
    </row>
    <row r="2284" spans="1:12" ht="13.5" x14ac:dyDescent="0.25">
      <c r="A2284" s="3">
        <f>RSI!A2284</f>
        <v>45328</v>
      </c>
      <c r="B2284" s="2">
        <f>RSI!B2284</f>
        <v>4.1708999999999996</v>
      </c>
      <c r="C2284" s="2">
        <f>RSI!I2284</f>
        <v>39.220744866236913</v>
      </c>
      <c r="D2284" s="2">
        <f>MACD!E2284</f>
        <v>3.7572888435647656E-2</v>
      </c>
      <c r="E2284" s="2">
        <f>MACD!F2284</f>
        <v>4.182525889212893E-2</v>
      </c>
      <c r="F2284" s="2">
        <f>'Moving Avg'!D2284</f>
        <v>4.2154600000000002</v>
      </c>
      <c r="G2284" s="2">
        <f>'Moving Avg'!F2284</f>
        <v>4.2466500000000007</v>
      </c>
      <c r="H2284" s="2">
        <f>'Moving Avg'!G2284</f>
        <v>4.3473480000000002</v>
      </c>
      <c r="I2284" s="2">
        <f>'Moving Avg'!H2284</f>
        <v>4.339475000000002</v>
      </c>
      <c r="J2284" s="17" t="str">
        <f>OBV!F2284</f>
        <v>BULLISH</v>
      </c>
      <c r="K2284" s="17" t="str">
        <f>OBV!G2284</f>
        <v>NEUTRAL</v>
      </c>
      <c r="L2284" s="17" t="str">
        <f>OBV!H2284</f>
        <v>BULLISH DIVERGENCE</v>
      </c>
    </row>
    <row r="2285" spans="1:12" ht="13.5" x14ac:dyDescent="0.25">
      <c r="A2285" s="3">
        <f>RSI!A2285</f>
        <v>45329</v>
      </c>
      <c r="B2285" s="2">
        <f>RSI!B2285</f>
        <v>4.2511000000000001</v>
      </c>
      <c r="C2285" s="2">
        <f>RSI!I2285</f>
        <v>48.356572758138753</v>
      </c>
      <c r="D2285" s="2">
        <f>MACD!E2285</f>
        <v>2.6502698038891381E-2</v>
      </c>
      <c r="E2285" s="2">
        <f>MACD!F2285</f>
        <v>3.8760746721481422E-2</v>
      </c>
      <c r="F2285" s="2">
        <f>'Moving Avg'!D2285</f>
        <v>4.2172400000000003</v>
      </c>
      <c r="G2285" s="2">
        <f>'Moving Avg'!F2285</f>
        <v>4.2439749999999998</v>
      </c>
      <c r="H2285" s="2">
        <f>'Moving Avg'!G2285</f>
        <v>4.3446740000000004</v>
      </c>
      <c r="I2285" s="2">
        <f>'Moving Avg'!H2285</f>
        <v>4.3415570000000026</v>
      </c>
      <c r="J2285" s="17" t="str">
        <f>OBV!F2285</f>
        <v>BEARISH</v>
      </c>
      <c r="K2285" s="17" t="str">
        <f>OBV!G2285</f>
        <v>NEUTRAL</v>
      </c>
      <c r="L2285" s="17" t="str">
        <f>OBV!H2285</f>
        <v>BEARISH DIVERGENCE</v>
      </c>
    </row>
    <row r="2286" spans="1:12" ht="13.5" x14ac:dyDescent="0.25">
      <c r="A2286" s="3">
        <f>RSI!A2286</f>
        <v>45330</v>
      </c>
      <c r="B2286" s="2">
        <f>RSI!B2286</f>
        <v>4.2778</v>
      </c>
      <c r="C2286" s="2">
        <f>RSI!I2286</f>
        <v>50.997361023619824</v>
      </c>
      <c r="D2286" s="2">
        <f>MACD!E2286</f>
        <v>2.8915494597923086E-3</v>
      </c>
      <c r="E2286" s="2">
        <f>MACD!F2286</f>
        <v>3.1586907269143601E-2</v>
      </c>
      <c r="F2286" s="2">
        <f>'Moving Avg'!D2286</f>
        <v>4.22614</v>
      </c>
      <c r="G2286" s="2">
        <f>'Moving Avg'!F2286</f>
        <v>4.2426349999999999</v>
      </c>
      <c r="H2286" s="2">
        <f>'Moving Avg'!G2286</f>
        <v>4.3411080000000011</v>
      </c>
      <c r="I2286" s="2">
        <f>'Moving Avg'!H2286</f>
        <v>4.3437725000000018</v>
      </c>
      <c r="J2286" s="17" t="str">
        <f>OBV!F2286</f>
        <v>BEARISH</v>
      </c>
      <c r="K2286" s="17" t="str">
        <f>OBV!G2286</f>
        <v>NEUTRAL</v>
      </c>
      <c r="L2286" s="17" t="str">
        <f>OBV!H2286</f>
        <v>BEARISH DIVERGENCE</v>
      </c>
    </row>
    <row r="2287" spans="1:12" ht="13.5" x14ac:dyDescent="0.25">
      <c r="A2287" s="3">
        <f>RSI!A2287</f>
        <v>45331</v>
      </c>
      <c r="B2287" s="2">
        <f>RSI!B2287</f>
        <v>4.2689000000000004</v>
      </c>
      <c r="C2287" s="2">
        <f>RSI!I2287</f>
        <v>50.07811880880103</v>
      </c>
      <c r="D2287" s="2">
        <f>MACD!E2287</f>
        <v>-9.6430148054249543E-3</v>
      </c>
      <c r="E2287" s="2">
        <f>MACD!F2287</f>
        <v>2.3340922854229892E-2</v>
      </c>
      <c r="F2287" s="2">
        <f>'Moving Avg'!D2287</f>
        <v>4.2421800000000003</v>
      </c>
      <c r="G2287" s="2">
        <f>'Moving Avg'!F2287</f>
        <v>4.24085</v>
      </c>
      <c r="H2287" s="2">
        <f>'Moving Avg'!G2287</f>
        <v>4.3373640000000009</v>
      </c>
      <c r="I2287" s="2">
        <f>'Moving Avg'!H2287</f>
        <v>4.3463600000000016</v>
      </c>
      <c r="J2287" s="17" t="str">
        <f>OBV!F2287</f>
        <v>BEARISH</v>
      </c>
      <c r="K2287" s="17" t="str">
        <f>OBV!G2287</f>
        <v>NEUTRAL</v>
      </c>
      <c r="L2287" s="17" t="str">
        <f>OBV!H2287</f>
        <v>BEARISH DIVERGENCE</v>
      </c>
    </row>
    <row r="2288" spans="1:12" ht="13.5" x14ac:dyDescent="0.25">
      <c r="A2288" s="3">
        <f>RSI!A2288</f>
        <v>45334</v>
      </c>
      <c r="B2288" s="2">
        <f>RSI!B2288</f>
        <v>4.2689000000000004</v>
      </c>
      <c r="C2288" s="2">
        <f>RSI!I2288</f>
        <v>50.07811880880103</v>
      </c>
      <c r="D2288" s="2">
        <f>MACD!E2288</f>
        <v>-2.1636841340220592E-2</v>
      </c>
      <c r="E2288" s="2">
        <f>MACD!F2288</f>
        <v>1.4345370015339795E-2</v>
      </c>
      <c r="F2288" s="2">
        <f>'Moving Avg'!D2288</f>
        <v>4.2475199999999997</v>
      </c>
      <c r="G2288" s="2">
        <f>'Moving Avg'!F2288</f>
        <v>4.2386199999999992</v>
      </c>
      <c r="H2288" s="2">
        <f>'Moving Avg'!G2288</f>
        <v>4.3336199999999998</v>
      </c>
      <c r="I2288" s="2">
        <f>'Moving Avg'!H2288</f>
        <v>4.348531000000003</v>
      </c>
      <c r="J2288" s="17" t="str">
        <f>OBV!F2288</f>
        <v>BEARISH</v>
      </c>
      <c r="K2288" s="17" t="str">
        <f>OBV!G2288</f>
        <v>NEUTRAL</v>
      </c>
      <c r="L2288" s="17" t="str">
        <f>OBV!H2288</f>
        <v>BEARISH DIVERGENCE</v>
      </c>
    </row>
    <row r="2289" spans="1:12" ht="13.5" x14ac:dyDescent="0.25">
      <c r="A2289" s="3">
        <f>RSI!A2289</f>
        <v>45335</v>
      </c>
      <c r="B2289" s="2">
        <f>RSI!B2289</f>
        <v>4.2778</v>
      </c>
      <c r="C2289" s="2">
        <f>RSI!I2289</f>
        <v>51.100369012819556</v>
      </c>
      <c r="D2289" s="2">
        <f>MACD!E2289</f>
        <v>-3.1092553396367961E-2</v>
      </c>
      <c r="E2289" s="2">
        <f>MACD!F2289</f>
        <v>5.2577853329982445E-3</v>
      </c>
      <c r="F2289" s="2">
        <f>'Moving Avg'!D2289</f>
        <v>4.2689000000000004</v>
      </c>
      <c r="G2289" s="2">
        <f>'Moving Avg'!F2289</f>
        <v>4.2368349999999992</v>
      </c>
      <c r="H2289" s="2">
        <f>'Moving Avg'!G2289</f>
        <v>4.3305899999999999</v>
      </c>
      <c r="I2289" s="2">
        <f>'Moving Avg'!H2289</f>
        <v>4.3507880000000023</v>
      </c>
      <c r="J2289" s="17" t="str">
        <f>OBV!F2289</f>
        <v>BULLISH</v>
      </c>
      <c r="K2289" s="17" t="str">
        <f>OBV!G2289</f>
        <v>NEUTRAL</v>
      </c>
      <c r="L2289" s="17" t="str">
        <f>OBV!H2289</f>
        <v>CONFIRMED BULLISH</v>
      </c>
    </row>
    <row r="2290" spans="1:12" ht="13.5" x14ac:dyDescent="0.25">
      <c r="A2290" s="3">
        <f>RSI!A2290</f>
        <v>45336</v>
      </c>
      <c r="B2290" s="2">
        <f>RSI!B2290</f>
        <v>4.2778</v>
      </c>
      <c r="C2290" s="2">
        <f>RSI!I2290</f>
        <v>51.10036901281957</v>
      </c>
      <c r="D2290" s="2">
        <f>MACD!E2290</f>
        <v>-3.0931159099658601E-2</v>
      </c>
      <c r="E2290" s="2">
        <f>MACD!F2290</f>
        <v>-1.980003553533124E-3</v>
      </c>
      <c r="F2290" s="2">
        <f>'Moving Avg'!D2290</f>
        <v>4.2742400000000007</v>
      </c>
      <c r="G2290" s="2">
        <f>'Moving Avg'!F2290</f>
        <v>4.2381700000000002</v>
      </c>
      <c r="H2290" s="2">
        <f>'Moving Avg'!G2290</f>
        <v>4.327916000000001</v>
      </c>
      <c r="I2290" s="2">
        <f>'Moving Avg'!H2290</f>
        <v>4.3533785000000016</v>
      </c>
      <c r="J2290" s="17" t="str">
        <f>OBV!F2290</f>
        <v>BULLISH</v>
      </c>
      <c r="K2290" s="17" t="str">
        <f>OBV!G2290</f>
        <v>NEUTRAL</v>
      </c>
      <c r="L2290" s="17" t="str">
        <f>OBV!H2290</f>
        <v>CONFIRMED BULLISH</v>
      </c>
    </row>
    <row r="2291" spans="1:12" ht="13.5" x14ac:dyDescent="0.25">
      <c r="A2291" s="3">
        <f>RSI!A2291</f>
        <v>45337</v>
      </c>
      <c r="B2291" s="2">
        <f>RSI!B2291</f>
        <v>4.2778</v>
      </c>
      <c r="C2291" s="2">
        <f>RSI!I2291</f>
        <v>51.10036901281957</v>
      </c>
      <c r="D2291" s="2">
        <f>MACD!E2291</f>
        <v>-3.2227147509932941E-2</v>
      </c>
      <c r="E2291" s="2">
        <f>MACD!F2291</f>
        <v>-8.0294323448130873E-3</v>
      </c>
      <c r="F2291" s="2">
        <f>'Moving Avg'!D2291</f>
        <v>4.2742399999999998</v>
      </c>
      <c r="G2291" s="2">
        <f>'Moving Avg'!F2291</f>
        <v>4.2368299999999994</v>
      </c>
      <c r="H2291" s="2">
        <f>'Moving Avg'!G2291</f>
        <v>4.3245280000000008</v>
      </c>
      <c r="I2291" s="2">
        <f>'Moving Avg'!H2291</f>
        <v>4.3556355000000018</v>
      </c>
      <c r="J2291" s="17" t="str">
        <f>OBV!F2291</f>
        <v>BULLISH</v>
      </c>
      <c r="K2291" s="17" t="str">
        <f>OBV!G2291</f>
        <v>NEUTRAL</v>
      </c>
      <c r="L2291" s="17" t="str">
        <f>OBV!H2291</f>
        <v>NEUTRAL</v>
      </c>
    </row>
    <row r="2292" spans="1:12" ht="13.5" x14ac:dyDescent="0.25">
      <c r="A2292" s="3">
        <f>RSI!A2292</f>
        <v>45338</v>
      </c>
      <c r="B2292" s="2">
        <f>RSI!B2292</f>
        <v>4.2511000000000001</v>
      </c>
      <c r="C2292" s="2">
        <f>RSI!I2292</f>
        <v>47.459035359011047</v>
      </c>
      <c r="D2292" s="2">
        <f>MACD!E2292</f>
        <v>-3.8266145295646758E-2</v>
      </c>
      <c r="E2292" s="2">
        <f>MACD!F2292</f>
        <v>-1.4076774934979823E-2</v>
      </c>
      <c r="F2292" s="2">
        <f>'Moving Avg'!D2292</f>
        <v>4.2706800000000005</v>
      </c>
      <c r="G2292" s="2">
        <f>'Moving Avg'!F2292</f>
        <v>4.2328199999999994</v>
      </c>
      <c r="H2292" s="2">
        <f>'Moving Avg'!G2292</f>
        <v>4.3206060000000015</v>
      </c>
      <c r="I2292" s="2">
        <f>'Moving Avg'!H2292</f>
        <v>4.3578005000000015</v>
      </c>
      <c r="J2292" s="17" t="str">
        <f>OBV!F2292</f>
        <v>BULLISH</v>
      </c>
      <c r="K2292" s="17" t="str">
        <f>OBV!G2292</f>
        <v>NEUTRAL</v>
      </c>
      <c r="L2292" s="17" t="str">
        <f>OBV!H2292</f>
        <v>BULLISH DIVERGENCE</v>
      </c>
    </row>
    <row r="2293" spans="1:12" ht="13.5" x14ac:dyDescent="0.25">
      <c r="A2293" s="3">
        <f>RSI!A2293</f>
        <v>45341</v>
      </c>
      <c r="B2293" s="2">
        <f>RSI!B2293</f>
        <v>4.2511000000000001</v>
      </c>
      <c r="C2293" s="2">
        <f>RSI!I2293</f>
        <v>47.459035359011047</v>
      </c>
      <c r="D2293" s="2">
        <f>MACD!E2293</f>
        <v>-3.5041814269688665E-2</v>
      </c>
      <c r="E2293" s="2">
        <f>MACD!F2293</f>
        <v>-1.8269782801921593E-2</v>
      </c>
      <c r="F2293" s="2">
        <f>'Moving Avg'!D2293</f>
        <v>4.2671200000000002</v>
      </c>
      <c r="G2293" s="2">
        <f>'Moving Avg'!F2293</f>
        <v>4.2323749999999993</v>
      </c>
      <c r="H2293" s="2">
        <f>'Moving Avg'!G2293</f>
        <v>4.3166840000000022</v>
      </c>
      <c r="I2293" s="2">
        <f>'Moving Avg'!H2293</f>
        <v>4.3599655000000013</v>
      </c>
      <c r="J2293" s="17" t="str">
        <f>OBV!F2293</f>
        <v>BULLISH</v>
      </c>
      <c r="K2293" s="17" t="str">
        <f>OBV!G2293</f>
        <v>NEUTRAL</v>
      </c>
      <c r="L2293" s="17" t="str">
        <f>OBV!H2293</f>
        <v>BULLISH DIVERGENCE</v>
      </c>
    </row>
    <row r="2294" spans="1:12" ht="13.5" x14ac:dyDescent="0.25">
      <c r="A2294" s="3">
        <f>RSI!A2294</f>
        <v>45342</v>
      </c>
      <c r="B2294" s="2">
        <f>RSI!B2294</f>
        <v>4.2778</v>
      </c>
      <c r="C2294" s="2">
        <f>RSI!I2294</f>
        <v>51.46972074668659</v>
      </c>
      <c r="D2294" s="2">
        <f>MACD!E2294</f>
        <v>-4.5164725126619842E-2</v>
      </c>
      <c r="E2294" s="2">
        <f>MACD!F2294</f>
        <v>-2.3648771266861244E-2</v>
      </c>
      <c r="F2294" s="2">
        <f>'Moving Avg'!D2294</f>
        <v>4.2671200000000002</v>
      </c>
      <c r="G2294" s="2">
        <f>'Moving Avg'!F2294</f>
        <v>4.2341549999999994</v>
      </c>
      <c r="H2294" s="2">
        <f>'Moving Avg'!G2294</f>
        <v>4.313118000000002</v>
      </c>
      <c r="I2294" s="2">
        <f>'Moving Avg'!H2294</f>
        <v>4.3625975000000015</v>
      </c>
      <c r="J2294" s="17" t="str">
        <f>OBV!F2294</f>
        <v>BEARISH</v>
      </c>
      <c r="K2294" s="17" t="str">
        <f>OBV!G2294</f>
        <v>NEUTRAL</v>
      </c>
      <c r="L2294" s="17" t="str">
        <f>OBV!H2294</f>
        <v>NEUTRAL</v>
      </c>
    </row>
    <row r="2295" spans="1:12" ht="13.5" x14ac:dyDescent="0.25">
      <c r="A2295" s="3">
        <f>RSI!A2295</f>
        <v>45343</v>
      </c>
      <c r="B2295" s="2">
        <f>RSI!B2295</f>
        <v>4.3135000000000003</v>
      </c>
      <c r="C2295" s="2">
        <f>RSI!I2295</f>
        <v>56.275731560917549</v>
      </c>
      <c r="D2295" s="2">
        <f>MACD!E2295</f>
        <v>-4.410529944328534E-2</v>
      </c>
      <c r="E2295" s="2">
        <f>MACD!F2295</f>
        <v>-2.7740076902146069E-2</v>
      </c>
      <c r="F2295" s="2">
        <f>'Moving Avg'!D2295</f>
        <v>4.2742599999999999</v>
      </c>
      <c r="G2295" s="2">
        <f>'Moving Avg'!F2295</f>
        <v>4.2386099999999995</v>
      </c>
      <c r="H2295" s="2">
        <f>'Moving Avg'!G2295</f>
        <v>4.3104440000000022</v>
      </c>
      <c r="I2295" s="2">
        <f>'Moving Avg'!H2295</f>
        <v>4.3651995000000001</v>
      </c>
      <c r="J2295" s="17" t="str">
        <f>OBV!F2295</f>
        <v>BULLISH</v>
      </c>
      <c r="K2295" s="17" t="str">
        <f>OBV!G2295</f>
        <v>NEUTRAL</v>
      </c>
      <c r="L2295" s="17" t="str">
        <f>OBV!H2295</f>
        <v>CONFIRMED BULLISH</v>
      </c>
    </row>
    <row r="2296" spans="1:12" ht="13.5" x14ac:dyDescent="0.25">
      <c r="A2296" s="3">
        <f>RSI!A2296</f>
        <v>45344</v>
      </c>
      <c r="B2296" s="2">
        <f>RSI!B2296</f>
        <v>4.3579999999999997</v>
      </c>
      <c r="C2296" s="2">
        <f>RSI!I2296</f>
        <v>61.406293357500395</v>
      </c>
      <c r="D2296" s="2">
        <f>MACD!E2296</f>
        <v>-4.2672355680635654E-2</v>
      </c>
      <c r="E2296" s="2">
        <f>MACD!F2296</f>
        <v>-3.0726532657843988E-2</v>
      </c>
      <c r="F2296" s="2">
        <f>'Moving Avg'!D2296</f>
        <v>4.2903000000000002</v>
      </c>
      <c r="G2296" s="2">
        <f>'Moving Avg'!F2296</f>
        <v>4.2493050000000006</v>
      </c>
      <c r="H2296" s="2">
        <f>'Moving Avg'!G2296</f>
        <v>4.3093740000000018</v>
      </c>
      <c r="I2296" s="2">
        <f>'Moving Avg'!H2296</f>
        <v>4.3681910000000004</v>
      </c>
      <c r="J2296" s="17" t="str">
        <f>OBV!F2296</f>
        <v>BULLISH</v>
      </c>
      <c r="K2296" s="17" t="str">
        <f>OBV!G2296</f>
        <v>NEUTRAL</v>
      </c>
      <c r="L2296" s="17" t="str">
        <f>OBV!H2296</f>
        <v>CONFIRMED BULLISH</v>
      </c>
    </row>
    <row r="2297" spans="1:12" ht="13.5" x14ac:dyDescent="0.25">
      <c r="A2297" s="3">
        <f>RSI!A2297</f>
        <v>45345</v>
      </c>
      <c r="B2297" s="2">
        <f>RSI!B2297</f>
        <v>4.3848000000000003</v>
      </c>
      <c r="C2297" s="2">
        <f>RSI!I2297</f>
        <v>64.135676358828221</v>
      </c>
      <c r="D2297" s="2">
        <f>MACD!E2297</f>
        <v>-4.5331760360261875E-2</v>
      </c>
      <c r="E2297" s="2">
        <f>MACD!F2297</f>
        <v>-3.3647578198327567E-2</v>
      </c>
      <c r="F2297" s="2">
        <f>'Moving Avg'!D2297</f>
        <v>4.3170400000000004</v>
      </c>
      <c r="G2297" s="2">
        <f>'Moving Avg'!F2297</f>
        <v>4.2591100000000006</v>
      </c>
      <c r="H2297" s="2">
        <f>'Moving Avg'!G2297</f>
        <v>4.3083060000000017</v>
      </c>
      <c r="I2297" s="2">
        <f>'Moving Avg'!H2297</f>
        <v>4.3708995000000002</v>
      </c>
      <c r="J2297" s="17" t="str">
        <f>OBV!F2297</f>
        <v>BULLISH</v>
      </c>
      <c r="K2297" s="17" t="str">
        <f>OBV!G2297</f>
        <v>NEUTRAL</v>
      </c>
      <c r="L2297" s="17" t="str">
        <f>OBV!H2297</f>
        <v>CONFIRMED BULLISH</v>
      </c>
    </row>
    <row r="2298" spans="1:12" ht="13.5" x14ac:dyDescent="0.25">
      <c r="A2298" s="3">
        <f>RSI!A2298</f>
        <v>45348</v>
      </c>
      <c r="B2298" s="2">
        <f>RSI!B2298</f>
        <v>4.4115000000000002</v>
      </c>
      <c r="C2298" s="2">
        <f>RSI!I2298</f>
        <v>66.665028137659874</v>
      </c>
      <c r="D2298" s="2">
        <f>MACD!E2298</f>
        <v>-5.0197313766119578E-2</v>
      </c>
      <c r="E2298" s="2">
        <f>MACD!F2298</f>
        <v>-3.6957525311885966E-2</v>
      </c>
      <c r="F2298" s="2">
        <f>'Moving Avg'!D2298</f>
        <v>4.3491200000000001</v>
      </c>
      <c r="G2298" s="2">
        <f>'Moving Avg'!F2298</f>
        <v>4.2706950000000017</v>
      </c>
      <c r="H2298" s="2">
        <f>'Moving Avg'!G2298</f>
        <v>4.3075920000000014</v>
      </c>
      <c r="I2298" s="2">
        <f>'Moving Avg'!H2298</f>
        <v>4.3734080000000013</v>
      </c>
      <c r="J2298" s="17" t="str">
        <f>OBV!F2298</f>
        <v>BULLISH</v>
      </c>
      <c r="K2298" s="17" t="str">
        <f>OBV!G2298</f>
        <v>NEUTRAL</v>
      </c>
      <c r="L2298" s="17" t="str">
        <f>OBV!H2298</f>
        <v>CONFIRMED BULLISH</v>
      </c>
    </row>
    <row r="2299" spans="1:12" ht="13.5" x14ac:dyDescent="0.25">
      <c r="A2299" s="3">
        <f>RSI!A2299</f>
        <v>45349</v>
      </c>
      <c r="B2299" s="2">
        <f>RSI!B2299</f>
        <v>4.4115000000000002</v>
      </c>
      <c r="C2299" s="2">
        <f>RSI!I2299</f>
        <v>66.665028137659874</v>
      </c>
      <c r="D2299" s="2">
        <f>MACD!E2299</f>
        <v>-5.3693148328930462E-2</v>
      </c>
      <c r="E2299" s="2">
        <f>MACD!F2299</f>
        <v>-4.0304649915294866E-2</v>
      </c>
      <c r="F2299" s="2">
        <f>'Moving Avg'!D2299</f>
        <v>4.3758600000000003</v>
      </c>
      <c r="G2299" s="2">
        <f>'Moving Avg'!F2299</f>
        <v>4.2818350000000009</v>
      </c>
      <c r="H2299" s="2">
        <f>'Moving Avg'!G2299</f>
        <v>4.3081260000000015</v>
      </c>
      <c r="I2299" s="2">
        <f>'Moving Avg'!H2299</f>
        <v>4.3756250000000003</v>
      </c>
      <c r="J2299" s="17" t="str">
        <f>OBV!F2299</f>
        <v>BULLISH</v>
      </c>
      <c r="K2299" s="17" t="str">
        <f>OBV!G2299</f>
        <v>NEUTRAL</v>
      </c>
      <c r="L2299" s="17" t="str">
        <f>OBV!H2299</f>
        <v>CONFIRMED BULLISH</v>
      </c>
    </row>
    <row r="2300" spans="1:12" ht="13.5" x14ac:dyDescent="0.25">
      <c r="A2300" s="3">
        <f>RSI!A2300</f>
        <v>45350</v>
      </c>
      <c r="B2300" s="2">
        <f>RSI!B2300</f>
        <v>4.4115000000000002</v>
      </c>
      <c r="C2300" s="2">
        <f>RSI!I2300</f>
        <v>66.665028137659874</v>
      </c>
      <c r="D2300" s="2">
        <f>MACD!E2300</f>
        <v>-5.7343809045332428E-2</v>
      </c>
      <c r="E2300" s="2">
        <f>MACD!F2300</f>
        <v>-4.3712481741302385E-2</v>
      </c>
      <c r="F2300" s="2">
        <f>'Moving Avg'!D2300</f>
        <v>4.3954599999999999</v>
      </c>
      <c r="G2300" s="2">
        <f>'Moving Avg'!F2300</f>
        <v>4.2903000000000002</v>
      </c>
      <c r="H2300" s="2">
        <f>'Moving Avg'!G2300</f>
        <v>4.3075920000000014</v>
      </c>
      <c r="I2300" s="2">
        <f>'Moving Avg'!H2300</f>
        <v>4.3777170000000005</v>
      </c>
      <c r="J2300" s="17" t="str">
        <f>OBV!F2300</f>
        <v>BULLISH</v>
      </c>
      <c r="K2300" s="17" t="str">
        <f>OBV!G2300</f>
        <v>NEUTRAL</v>
      </c>
      <c r="L2300" s="17" t="str">
        <f>OBV!H2300</f>
        <v>CONFIRMED BULLISH</v>
      </c>
    </row>
    <row r="2301" spans="1:12" ht="13.5" x14ac:dyDescent="0.25">
      <c r="A2301" s="3">
        <f>RSI!A2301</f>
        <v>45351</v>
      </c>
      <c r="B2301" s="2">
        <f>RSI!B2301</f>
        <v>4.4382000000000001</v>
      </c>
      <c r="C2301" s="2">
        <f>RSI!I2301</f>
        <v>69.363625031484403</v>
      </c>
      <c r="D2301" s="2">
        <f>MACD!E2301</f>
        <v>-6.3051947110373874E-2</v>
      </c>
      <c r="E2301" s="2">
        <f>MACD!F2301</f>
        <v>-4.7580374815116684E-2</v>
      </c>
      <c r="F2301" s="2">
        <f>'Moving Avg'!D2301</f>
        <v>4.4115000000000011</v>
      </c>
      <c r="G2301" s="2">
        <f>'Moving Avg'!F2301</f>
        <v>4.3005450000000005</v>
      </c>
      <c r="H2301" s="2">
        <f>'Moving Avg'!G2301</f>
        <v>4.3075920000000014</v>
      </c>
      <c r="I2301" s="2">
        <f>'Moving Avg'!H2301</f>
        <v>4.3799005000000015</v>
      </c>
      <c r="J2301" s="17" t="str">
        <f>OBV!F2301</f>
        <v>BULLISH</v>
      </c>
      <c r="K2301" s="17" t="str">
        <f>OBV!G2301</f>
        <v>NEUTRAL</v>
      </c>
      <c r="L2301" s="17" t="str">
        <f>OBV!H2301</f>
        <v>CONFIRMED BULLISH</v>
      </c>
    </row>
    <row r="2302" spans="1:12" ht="13.5" x14ac:dyDescent="0.25">
      <c r="A2302" s="3">
        <f>RSI!A2302</f>
        <v>45352</v>
      </c>
      <c r="B2302" s="2">
        <f>RSI!B2302</f>
        <v>4.4916999999999998</v>
      </c>
      <c r="C2302" s="2">
        <f>RSI!I2302</f>
        <v>73.919582549420511</v>
      </c>
      <c r="D2302" s="2">
        <f>MACD!E2302</f>
        <v>-7.6704169843834435E-2</v>
      </c>
      <c r="E2302" s="2">
        <f>MACD!F2302</f>
        <v>-5.3405133820860234E-2</v>
      </c>
      <c r="F2302" s="2">
        <f>'Moving Avg'!D2302</f>
        <v>4.4328799999999999</v>
      </c>
      <c r="G2302" s="2">
        <f>'Moving Avg'!F2302</f>
        <v>4.3156949999999998</v>
      </c>
      <c r="H2302" s="2">
        <f>'Moving Avg'!G2302</f>
        <v>4.3086620000000009</v>
      </c>
      <c r="I2302" s="2">
        <f>'Moving Avg'!H2302</f>
        <v>4.3820180000000013</v>
      </c>
      <c r="J2302" s="17" t="str">
        <f>OBV!F2302</f>
        <v>BULLISH</v>
      </c>
      <c r="K2302" s="17" t="str">
        <f>OBV!G2302</f>
        <v>NEUTRAL</v>
      </c>
      <c r="L2302" s="17" t="str">
        <f>OBV!H2302</f>
        <v>CONFIRMED BULLISH</v>
      </c>
    </row>
    <row r="2303" spans="1:12" ht="13.5" x14ac:dyDescent="0.25">
      <c r="A2303" s="3">
        <f>RSI!A2303</f>
        <v>45355</v>
      </c>
      <c r="B2303" s="2">
        <f>RSI!B2303</f>
        <v>4.5006000000000004</v>
      </c>
      <c r="C2303" s="2">
        <f>RSI!I2303</f>
        <v>74.596380138300731</v>
      </c>
      <c r="D2303" s="2">
        <f>MACD!E2303</f>
        <v>-8.9927373753595496E-2</v>
      </c>
      <c r="E2303" s="2">
        <f>MACD!F2303</f>
        <v>-6.0709581807407292E-2</v>
      </c>
      <c r="F2303" s="2">
        <f>'Moving Avg'!D2303</f>
        <v>4.4507000000000003</v>
      </c>
      <c r="G2303" s="2">
        <f>'Moving Avg'!F2303</f>
        <v>4.3286150000000001</v>
      </c>
      <c r="H2303" s="2">
        <f>'Moving Avg'!G2303</f>
        <v>4.3109780000000013</v>
      </c>
      <c r="I2303" s="2">
        <f>'Moving Avg'!H2303</f>
        <v>4.3830130000000009</v>
      </c>
      <c r="J2303" s="17" t="str">
        <f>OBV!F2303</f>
        <v>BULLISH</v>
      </c>
      <c r="K2303" s="17" t="str">
        <f>OBV!G2303</f>
        <v>NEUTRAL</v>
      </c>
      <c r="L2303" s="17" t="str">
        <f>OBV!H2303</f>
        <v>CONFIRMED BULLISH</v>
      </c>
    </row>
    <row r="2304" spans="1:12" ht="13.5" x14ac:dyDescent="0.25">
      <c r="A2304" s="3">
        <f>RSI!A2304</f>
        <v>45356</v>
      </c>
      <c r="B2304" s="2">
        <f>RSI!B2304</f>
        <v>4.5987</v>
      </c>
      <c r="C2304" s="2">
        <f>RSI!I2304</f>
        <v>80.578874974996552</v>
      </c>
      <c r="D2304" s="2">
        <f>MACD!E2304</f>
        <v>-0.10526489962302588</v>
      </c>
      <c r="E2304" s="2">
        <f>MACD!F2304</f>
        <v>-6.9620645370531004E-2</v>
      </c>
      <c r="F2304" s="2">
        <f>'Moving Avg'!D2304</f>
        <v>4.4881399999999996</v>
      </c>
      <c r="G2304" s="2">
        <f>'Moving Avg'!F2304</f>
        <v>4.3500049999999995</v>
      </c>
      <c r="H2304" s="2">
        <f>'Moving Avg'!G2304</f>
        <v>4.3156140000000009</v>
      </c>
      <c r="I2304" s="2">
        <f>'Moving Avg'!H2304</f>
        <v>4.3844570000000012</v>
      </c>
      <c r="J2304" s="17" t="str">
        <f>OBV!F2304</f>
        <v>BULLISH</v>
      </c>
      <c r="K2304" s="17" t="str">
        <f>OBV!G2304</f>
        <v>NEUTRAL</v>
      </c>
      <c r="L2304" s="17" t="str">
        <f>OBV!H2304</f>
        <v>CONFIRMED BULLISH</v>
      </c>
    </row>
    <row r="2305" spans="1:12" ht="13.5" x14ac:dyDescent="0.25">
      <c r="A2305" s="3">
        <f>RSI!A2305</f>
        <v>45357</v>
      </c>
      <c r="B2305" s="2">
        <f>RSI!B2305</f>
        <v>4.6165000000000003</v>
      </c>
      <c r="C2305" s="2">
        <f>RSI!I2305</f>
        <v>81.433268338191212</v>
      </c>
      <c r="D2305" s="2">
        <f>MACD!E2305</f>
        <v>-0.1155650706076452</v>
      </c>
      <c r="E2305" s="2">
        <f>MACD!F2305</f>
        <v>-7.8809530417953841E-2</v>
      </c>
      <c r="F2305" s="2">
        <f>'Moving Avg'!D2305</f>
        <v>4.5291399999999999</v>
      </c>
      <c r="G2305" s="2">
        <f>'Moving Avg'!F2305</f>
        <v>4.3682749999999997</v>
      </c>
      <c r="H2305" s="2">
        <f>'Moving Avg'!G2305</f>
        <v>4.3206060000000015</v>
      </c>
      <c r="I2305" s="2">
        <f>'Moving Avg'!H2305</f>
        <v>4.3862815000000008</v>
      </c>
      <c r="J2305" s="17" t="str">
        <f>OBV!F2305</f>
        <v>BULLISH</v>
      </c>
      <c r="K2305" s="17" t="str">
        <f>OBV!G2305</f>
        <v>NEUTRAL</v>
      </c>
      <c r="L2305" s="17" t="str">
        <f>OBV!H2305</f>
        <v>CONFIRMED BULLISH</v>
      </c>
    </row>
    <row r="2306" spans="1:12" ht="13.5" x14ac:dyDescent="0.25">
      <c r="A2306" s="3">
        <f>RSI!A2306</f>
        <v>45358</v>
      </c>
      <c r="B2306" s="2">
        <f>RSI!B2306</f>
        <v>4.5896999999999997</v>
      </c>
      <c r="C2306" s="2">
        <f>RSI!I2306</f>
        <v>76.011251752514141</v>
      </c>
      <c r="D2306" s="2">
        <f>MACD!E2306</f>
        <v>-0.116939676699781</v>
      </c>
      <c r="E2306" s="2">
        <f>MACD!F2306</f>
        <v>-8.6435559674319276E-2</v>
      </c>
      <c r="F2306" s="2">
        <f>'Moving Avg'!D2306</f>
        <v>4.5594400000000004</v>
      </c>
      <c r="G2306" s="2">
        <f>'Moving Avg'!F2306</f>
        <v>4.3838699999999999</v>
      </c>
      <c r="H2306" s="2">
        <f>'Moving Avg'!G2306</f>
        <v>4.3238140000000014</v>
      </c>
      <c r="I2306" s="2">
        <f>'Moving Avg'!H2306</f>
        <v>4.3881805000000007</v>
      </c>
      <c r="J2306" s="17" t="str">
        <f>OBV!F2306</f>
        <v>BULLISH</v>
      </c>
      <c r="K2306" s="17" t="str">
        <f>OBV!G2306</f>
        <v>NEUTRAL</v>
      </c>
      <c r="L2306" s="17" t="str">
        <f>OBV!H2306</f>
        <v>CONFIRMED BULLISH</v>
      </c>
    </row>
    <row r="2307" spans="1:12" ht="13.5" x14ac:dyDescent="0.25">
      <c r="A2307" s="3">
        <f>RSI!A2307</f>
        <v>45359</v>
      </c>
      <c r="B2307" s="2">
        <f>RSI!B2307</f>
        <v>4.5896999999999997</v>
      </c>
      <c r="C2307" s="2">
        <f>RSI!I2307</f>
        <v>76.011251752514141</v>
      </c>
      <c r="D2307" s="2">
        <f>MACD!E2307</f>
        <v>-0.11520138031385052</v>
      </c>
      <c r="E2307" s="2">
        <f>MACD!F2307</f>
        <v>-9.2188723802225536E-2</v>
      </c>
      <c r="F2307" s="2">
        <f>'Moving Avg'!D2307</f>
        <v>4.57904</v>
      </c>
      <c r="G2307" s="2">
        <f>'Moving Avg'!F2307</f>
        <v>4.3999100000000002</v>
      </c>
      <c r="H2307" s="2">
        <f>'Moving Avg'!G2307</f>
        <v>4.3277340000000004</v>
      </c>
      <c r="I2307" s="2">
        <f>'Moving Avg'!H2307</f>
        <v>4.3899545000000009</v>
      </c>
      <c r="J2307" s="17" t="str">
        <f>OBV!F2307</f>
        <v>BULLISH</v>
      </c>
      <c r="K2307" s="17" t="str">
        <f>OBV!G2307</f>
        <v>NEUTRAL</v>
      </c>
      <c r="L2307" s="17" t="str">
        <f>OBV!H2307</f>
        <v>CONFIRMED BULLISH</v>
      </c>
    </row>
    <row r="2308" spans="1:12" ht="13.5" x14ac:dyDescent="0.25">
      <c r="A2308" s="3">
        <f>RSI!A2308</f>
        <v>45362</v>
      </c>
      <c r="B2308" s="2">
        <f>RSI!B2308</f>
        <v>4.5808</v>
      </c>
      <c r="C2308" s="2">
        <f>RSI!I2308</f>
        <v>74.110764978485051</v>
      </c>
      <c r="D2308" s="2">
        <f>MACD!E2308</f>
        <v>-0.11009472211616789</v>
      </c>
      <c r="E2308" s="2">
        <f>MACD!F2308</f>
        <v>-9.5769923465014006E-2</v>
      </c>
      <c r="F2308" s="2">
        <f>'Moving Avg'!D2308</f>
        <v>4.5950800000000003</v>
      </c>
      <c r="G2308" s="2">
        <f>'Moving Avg'!F2308</f>
        <v>4.4155049999999996</v>
      </c>
      <c r="H2308" s="2">
        <f>'Moving Avg'!G2308</f>
        <v>4.3307640000000012</v>
      </c>
      <c r="I2308" s="2">
        <f>'Moving Avg'!H2308</f>
        <v>4.3918090000000003</v>
      </c>
      <c r="J2308" s="17" t="str">
        <f>OBV!F2308</f>
        <v>BULLISH</v>
      </c>
      <c r="K2308" s="17" t="str">
        <f>OBV!G2308</f>
        <v>NEUTRAL</v>
      </c>
      <c r="L2308" s="17" t="str">
        <f>OBV!H2308</f>
        <v>CONFIRMED BULLISH</v>
      </c>
    </row>
    <row r="2309" spans="1:12" ht="13.5" x14ac:dyDescent="0.25">
      <c r="A2309" s="3">
        <f>RSI!A2309</f>
        <v>45363</v>
      </c>
      <c r="B2309" s="2">
        <f>RSI!B2309</f>
        <v>4.5452000000000004</v>
      </c>
      <c r="C2309" s="2">
        <f>RSI!I2309</f>
        <v>66.904848360592823</v>
      </c>
      <c r="D2309" s="2">
        <f>MACD!E2309</f>
        <v>-0.10413144606822744</v>
      </c>
      <c r="E2309" s="2">
        <f>MACD!F2309</f>
        <v>-9.7442227985656701E-2</v>
      </c>
      <c r="F2309" s="2">
        <f>'Moving Avg'!D2309</f>
        <v>4.5843800000000003</v>
      </c>
      <c r="G2309" s="2">
        <f>'Moving Avg'!F2309</f>
        <v>4.4288749999999997</v>
      </c>
      <c r="H2309" s="2">
        <f>'Moving Avg'!G2309</f>
        <v>4.3334380000000001</v>
      </c>
      <c r="I2309" s="2">
        <f>'Moving Avg'!H2309</f>
        <v>4.3939025000000012</v>
      </c>
      <c r="J2309" s="17" t="str">
        <f>OBV!F2309</f>
        <v>BEARISH</v>
      </c>
      <c r="K2309" s="17" t="str">
        <f>OBV!G2309</f>
        <v>NEUTRAL</v>
      </c>
      <c r="L2309" s="17" t="str">
        <f>OBV!H2309</f>
        <v>CONFIRMED BEARISH</v>
      </c>
    </row>
    <row r="2310" spans="1:12" ht="13.5" x14ac:dyDescent="0.25">
      <c r="A2310" s="3">
        <f>RSI!A2310</f>
        <v>45364</v>
      </c>
      <c r="B2310" s="2">
        <f>RSI!B2310</f>
        <v>4.5896999999999997</v>
      </c>
      <c r="C2310" s="2">
        <f>RSI!I2310</f>
        <v>70.735274461881417</v>
      </c>
      <c r="D2310" s="2">
        <f>MACD!E2310</f>
        <v>-0.10309262356835003</v>
      </c>
      <c r="E2310" s="2">
        <f>MACD!F2310</f>
        <v>-9.8572307102195375E-2</v>
      </c>
      <c r="F2310" s="2">
        <f>'Moving Avg'!D2310</f>
        <v>4.5790199999999999</v>
      </c>
      <c r="G2310" s="2">
        <f>'Moving Avg'!F2310</f>
        <v>4.444469999999999</v>
      </c>
      <c r="H2310" s="2">
        <f>'Moving Avg'!G2310</f>
        <v>4.3377140000000001</v>
      </c>
      <c r="I2310" s="2">
        <f>'Moving Avg'!H2310</f>
        <v>4.396427000000001</v>
      </c>
      <c r="J2310" s="17" t="str">
        <f>OBV!F2310</f>
        <v>BEARISH</v>
      </c>
      <c r="K2310" s="17" t="str">
        <f>OBV!G2310</f>
        <v>NEUTRAL</v>
      </c>
      <c r="L2310" s="17" t="str">
        <f>OBV!H2310</f>
        <v>CONFIRMED BEARISH</v>
      </c>
    </row>
    <row r="2311" spans="1:12" ht="13.5" x14ac:dyDescent="0.25">
      <c r="A2311" s="3">
        <f>RSI!A2311</f>
        <v>45365</v>
      </c>
      <c r="B2311" s="2">
        <f>RSI!B2311</f>
        <v>4.5808</v>
      </c>
      <c r="C2311" s="2">
        <f>RSI!I2311</f>
        <v>69.014833259255809</v>
      </c>
      <c r="D2311" s="2">
        <f>MACD!E2311</f>
        <v>-9.8367704247154464E-2</v>
      </c>
      <c r="E2311" s="2">
        <f>MACD!F2311</f>
        <v>-9.853138653118719E-2</v>
      </c>
      <c r="F2311" s="2">
        <f>'Moving Avg'!D2311</f>
        <v>4.5772400000000006</v>
      </c>
      <c r="G2311" s="2">
        <f>'Moving Avg'!F2311</f>
        <v>4.4596199999999993</v>
      </c>
      <c r="H2311" s="2">
        <f>'Moving Avg'!G2311</f>
        <v>4.3419920000000003</v>
      </c>
      <c r="I2311" s="2">
        <f>'Moving Avg'!H2311</f>
        <v>4.3989485000000004</v>
      </c>
      <c r="J2311" s="17" t="str">
        <f>OBV!F2311</f>
        <v>BEARISH</v>
      </c>
      <c r="K2311" s="17" t="str">
        <f>OBV!G2311</f>
        <v>NEUTRAL</v>
      </c>
      <c r="L2311" s="17" t="str">
        <f>OBV!H2311</f>
        <v>CONFIRMED BEARISH</v>
      </c>
    </row>
    <row r="2312" spans="1:12" ht="13.5" x14ac:dyDescent="0.25">
      <c r="A2312" s="3">
        <f>RSI!A2312</f>
        <v>45366</v>
      </c>
      <c r="B2312" s="2">
        <f>RSI!B2312</f>
        <v>4.5006000000000004</v>
      </c>
      <c r="C2312" s="2">
        <f>RSI!I2312</f>
        <v>55.835750262735701</v>
      </c>
      <c r="D2312" s="2">
        <f>MACD!E2312</f>
        <v>-8.0998406155083025E-2</v>
      </c>
      <c r="E2312" s="2">
        <f>MACD!F2312</f>
        <v>-9.502479045596636E-2</v>
      </c>
      <c r="F2312" s="2">
        <f>'Moving Avg'!D2312</f>
        <v>4.5594200000000003</v>
      </c>
      <c r="G2312" s="2">
        <f>'Moving Avg'!F2312</f>
        <v>4.4720949999999995</v>
      </c>
      <c r="H2312" s="2">
        <f>'Moving Avg'!G2312</f>
        <v>4.3439519999999998</v>
      </c>
      <c r="I2312" s="2">
        <f>'Moving Avg'!H2312</f>
        <v>4.4006105</v>
      </c>
      <c r="J2312" s="17" t="str">
        <f>OBV!F2312</f>
        <v>BEARISH</v>
      </c>
      <c r="K2312" s="17" t="str">
        <f>OBV!G2312</f>
        <v>NEUTRAL</v>
      </c>
      <c r="L2312" s="17" t="str">
        <f>OBV!H2312</f>
        <v>CONFIRMED BEARISH</v>
      </c>
    </row>
    <row r="2313" spans="1:12" ht="13.5" x14ac:dyDescent="0.25">
      <c r="A2313" s="3">
        <f>RSI!A2313</f>
        <v>45369</v>
      </c>
      <c r="B2313" s="2">
        <f>RSI!B2313</f>
        <v>4.5362999999999998</v>
      </c>
      <c r="C2313" s="2">
        <f>RSI!I2313</f>
        <v>59.539585106510415</v>
      </c>
      <c r="D2313" s="2">
        <f>MACD!E2313</f>
        <v>-6.7843561141008202E-2</v>
      </c>
      <c r="E2313" s="2">
        <f>MACD!F2313</f>
        <v>-8.9588544592974745E-2</v>
      </c>
      <c r="F2313" s="2">
        <f>'Moving Avg'!D2313</f>
        <v>4.5505200000000006</v>
      </c>
      <c r="G2313" s="2">
        <f>'Moving Avg'!F2313</f>
        <v>4.4863549999999996</v>
      </c>
      <c r="H2313" s="2">
        <f>'Moving Avg'!G2313</f>
        <v>4.34734</v>
      </c>
      <c r="I2313" s="2">
        <f>'Moving Avg'!H2313</f>
        <v>4.4024925000000001</v>
      </c>
      <c r="J2313" s="17" t="str">
        <f>OBV!F2313</f>
        <v>BEARISH</v>
      </c>
      <c r="K2313" s="17" t="str">
        <f>OBV!G2313</f>
        <v>NEUTRAL</v>
      </c>
      <c r="L2313" s="17" t="str">
        <f>OBV!H2313</f>
        <v>CONFIRMED BEARISH</v>
      </c>
    </row>
    <row r="2314" spans="1:12" ht="13.5" x14ac:dyDescent="0.25">
      <c r="A2314" s="3">
        <f>RSI!A2314</f>
        <v>45370</v>
      </c>
      <c r="B2314" s="2">
        <f>RSI!B2314</f>
        <v>4.4471999999999996</v>
      </c>
      <c r="C2314" s="2">
        <f>RSI!I2314</f>
        <v>48.587445033904331</v>
      </c>
      <c r="D2314" s="2">
        <f>MACD!E2314</f>
        <v>-3.5478442555724854E-2</v>
      </c>
      <c r="E2314" s="2">
        <f>MACD!F2314</f>
        <v>-7.8766524185524781E-2</v>
      </c>
      <c r="F2314" s="2">
        <f>'Moving Avg'!D2314</f>
        <v>4.5309200000000001</v>
      </c>
      <c r="G2314" s="2">
        <f>'Moving Avg'!F2314</f>
        <v>4.4948249999999996</v>
      </c>
      <c r="H2314" s="2">
        <f>'Moving Avg'!G2314</f>
        <v>4.3501919999999998</v>
      </c>
      <c r="I2314" s="2">
        <f>'Moving Avg'!H2314</f>
        <v>4.4039289999999998</v>
      </c>
      <c r="J2314" s="17" t="str">
        <f>OBV!F2314</f>
        <v>BEARISH</v>
      </c>
      <c r="K2314" s="17" t="str">
        <f>OBV!G2314</f>
        <v>NEUTRAL</v>
      </c>
      <c r="L2314" s="17" t="str">
        <f>OBV!H2314</f>
        <v>CONFIRMED BEARISH</v>
      </c>
    </row>
    <row r="2315" spans="1:12" ht="13.5" x14ac:dyDescent="0.25">
      <c r="A2315" s="3">
        <f>RSI!A2315</f>
        <v>45372</v>
      </c>
      <c r="B2315" s="2">
        <f>RSI!B2315</f>
        <v>4.4561000000000002</v>
      </c>
      <c r="C2315" s="2">
        <f>RSI!I2315</f>
        <v>49.585029524914297</v>
      </c>
      <c r="D2315" s="2">
        <f>MACD!E2315</f>
        <v>-5.911145173456589E-3</v>
      </c>
      <c r="E2315" s="2">
        <f>MACD!F2315</f>
        <v>-6.4195448383111142E-2</v>
      </c>
      <c r="F2315" s="2">
        <f>'Moving Avg'!D2315</f>
        <v>4.5041999999999991</v>
      </c>
      <c r="G2315" s="2">
        <f>'Moving Avg'!F2315</f>
        <v>4.5019550000000006</v>
      </c>
      <c r="H2315" s="2">
        <f>'Moving Avg'!G2315</f>
        <v>4.3532219999999997</v>
      </c>
      <c r="I2315" s="2">
        <f>'Moving Avg'!H2315</f>
        <v>4.4053684999999989</v>
      </c>
      <c r="J2315" s="17" t="str">
        <f>OBV!F2315</f>
        <v>BEARISH</v>
      </c>
      <c r="K2315" s="17" t="str">
        <f>OBV!G2315</f>
        <v>NEUTRAL</v>
      </c>
      <c r="L2315" s="17" t="str">
        <f>OBV!H2315</f>
        <v>CONFIRMED BEARISH</v>
      </c>
    </row>
    <row r="2316" spans="1:12" ht="13.5" x14ac:dyDescent="0.25">
      <c r="A2316" s="3">
        <f>RSI!A2316</f>
        <v>45373</v>
      </c>
      <c r="B2316" s="2">
        <f>RSI!B2316</f>
        <v>4.4561000000000002</v>
      </c>
      <c r="C2316" s="2">
        <f>RSI!I2316</f>
        <v>49.585029524914297</v>
      </c>
      <c r="D2316" s="2">
        <f>MACD!E2316</f>
        <v>1.502632309097951E-2</v>
      </c>
      <c r="E2316" s="2">
        <f>MACD!F2316</f>
        <v>-4.8351094088293009E-2</v>
      </c>
      <c r="F2316" s="2">
        <f>'Moving Avg'!D2316</f>
        <v>4.4792599999999991</v>
      </c>
      <c r="G2316" s="2">
        <f>'Moving Avg'!F2316</f>
        <v>4.5068600000000014</v>
      </c>
      <c r="H2316" s="2">
        <f>'Moving Avg'!G2316</f>
        <v>4.3562519999999996</v>
      </c>
      <c r="I2316" s="2">
        <f>'Moving Avg'!H2316</f>
        <v>4.4068079999999989</v>
      </c>
      <c r="J2316" s="17" t="str">
        <f>OBV!F2316</f>
        <v>BULLISH</v>
      </c>
      <c r="K2316" s="17" t="str">
        <f>OBV!G2316</f>
        <v>NEUTRAL</v>
      </c>
      <c r="L2316" s="17" t="str">
        <f>OBV!H2316</f>
        <v>BULLISH DIVERGENCE</v>
      </c>
    </row>
    <row r="2317" spans="1:12" ht="13.5" x14ac:dyDescent="0.25">
      <c r="A2317" s="3">
        <f>RSI!A2317</f>
        <v>45376</v>
      </c>
      <c r="B2317" s="2">
        <f>RSI!B2317</f>
        <v>4.4561000000000002</v>
      </c>
      <c r="C2317" s="2">
        <f>RSI!I2317</f>
        <v>49.585029524914297</v>
      </c>
      <c r="D2317" s="2">
        <f>MACD!E2317</f>
        <v>3.2781589416781109E-2</v>
      </c>
      <c r="E2317" s="2">
        <f>MACD!F2317</f>
        <v>-3.2124557387278187E-2</v>
      </c>
      <c r="F2317" s="2">
        <f>'Moving Avg'!D2317</f>
        <v>4.4703599999999994</v>
      </c>
      <c r="G2317" s="2">
        <f>'Moving Avg'!F2317</f>
        <v>4.5104250000000006</v>
      </c>
      <c r="H2317" s="2">
        <f>'Moving Avg'!G2317</f>
        <v>4.3592819999999985</v>
      </c>
      <c r="I2317" s="2">
        <f>'Moving Avg'!H2317</f>
        <v>4.4076639999999978</v>
      </c>
      <c r="J2317" s="17" t="str">
        <f>OBV!F2317</f>
        <v>BULLISH</v>
      </c>
      <c r="K2317" s="17" t="str">
        <f>OBV!G2317</f>
        <v>NEUTRAL</v>
      </c>
      <c r="L2317" s="17" t="str">
        <f>OBV!H2317</f>
        <v>BULLISH DIVERGENCE</v>
      </c>
    </row>
    <row r="2318" spans="1:12" ht="13.5" x14ac:dyDescent="0.25">
      <c r="A2318" s="3">
        <f>RSI!A2318</f>
        <v>45377</v>
      </c>
      <c r="B2318" s="2">
        <f>RSI!B2318</f>
        <v>4.4561000000000002</v>
      </c>
      <c r="C2318" s="2">
        <f>RSI!I2318</f>
        <v>49.585029524914297</v>
      </c>
      <c r="D2318" s="2">
        <f>MACD!E2318</f>
        <v>4.6472107598913404E-2</v>
      </c>
      <c r="E2318" s="2">
        <f>MACD!F2318</f>
        <v>-1.6405224390039871E-2</v>
      </c>
      <c r="F2318" s="2">
        <f>'Moving Avg'!D2318</f>
        <v>4.4543200000000001</v>
      </c>
      <c r="G2318" s="2">
        <f>'Moving Avg'!F2318</f>
        <v>4.5126550000000014</v>
      </c>
      <c r="H2318" s="2">
        <f>'Moving Avg'!G2318</f>
        <v>4.3621339999999993</v>
      </c>
      <c r="I2318" s="2">
        <f>'Moving Avg'!H2318</f>
        <v>4.4085199999999984</v>
      </c>
      <c r="J2318" s="17" t="str">
        <f>OBV!F2318</f>
        <v>BULLISH</v>
      </c>
      <c r="K2318" s="17" t="str">
        <f>OBV!G2318</f>
        <v>NEUTRAL</v>
      </c>
      <c r="L2318" s="17" t="str">
        <f>OBV!H2318</f>
        <v>BULLISH DIVERGENCE</v>
      </c>
    </row>
    <row r="2319" spans="1:12" ht="13.5" x14ac:dyDescent="0.25">
      <c r="A2319" s="3">
        <f>RSI!A2319</f>
        <v>45378</v>
      </c>
      <c r="B2319" s="2">
        <f>RSI!B2319</f>
        <v>4.4561000000000002</v>
      </c>
      <c r="C2319" s="2">
        <f>RSI!I2319</f>
        <v>49.58502952491429</v>
      </c>
      <c r="D2319" s="2">
        <f>MACD!E2319</f>
        <v>5.2612859934214384E-2</v>
      </c>
      <c r="E2319" s="2">
        <f>MACD!F2319</f>
        <v>-2.6016075251890196E-3</v>
      </c>
      <c r="F2319" s="2">
        <f>'Moving Avg'!D2319</f>
        <v>4.4561000000000002</v>
      </c>
      <c r="G2319" s="2">
        <f>'Moving Avg'!F2319</f>
        <v>4.5148850000000014</v>
      </c>
      <c r="H2319" s="2">
        <f>'Moving Avg'!G2319</f>
        <v>4.3649859999999991</v>
      </c>
      <c r="I2319" s="2">
        <f>'Moving Avg'!H2319</f>
        <v>4.4094174999999982</v>
      </c>
      <c r="J2319" s="17" t="str">
        <f>OBV!F2319</f>
        <v>BULLISH</v>
      </c>
      <c r="K2319" s="17" t="str">
        <f>OBV!G2319</f>
        <v>NEUTRAL</v>
      </c>
      <c r="L2319" s="17" t="str">
        <f>OBV!H2319</f>
        <v>CONFIRMED BULLISH</v>
      </c>
    </row>
    <row r="2320" spans="1:12" ht="13.5" x14ac:dyDescent="0.25">
      <c r="A2320" s="3">
        <f>RSI!A2320</f>
        <v>45379</v>
      </c>
      <c r="B2320" s="2">
        <f>RSI!B2320</f>
        <v>4.4561000000000002</v>
      </c>
      <c r="C2320" s="2">
        <f>RSI!I2320</f>
        <v>49.58502952491429</v>
      </c>
      <c r="D2320" s="2">
        <f>MACD!E2320</f>
        <v>6.4685952391396739E-2</v>
      </c>
      <c r="E2320" s="2">
        <f>MACD!F2320</f>
        <v>1.0855904458128132E-2</v>
      </c>
      <c r="F2320" s="2">
        <f>'Moving Avg'!D2320</f>
        <v>4.4561000000000002</v>
      </c>
      <c r="G2320" s="2">
        <f>'Moving Avg'!F2320</f>
        <v>4.5171150000000022</v>
      </c>
      <c r="H2320" s="2">
        <f>'Moving Avg'!G2320</f>
        <v>4.3690859999999994</v>
      </c>
      <c r="I2320" s="2">
        <f>'Moving Avg'!H2320</f>
        <v>4.409606499999998</v>
      </c>
      <c r="J2320" s="17" t="str">
        <f>OBV!F2320</f>
        <v>NEUTRAL</v>
      </c>
      <c r="K2320" s="17" t="str">
        <f>OBV!G2320</f>
        <v>NEUTRAL</v>
      </c>
      <c r="L2320" s="17" t="str">
        <f>OBV!H2320</f>
        <v>NEUTRAL</v>
      </c>
    </row>
    <row r="2321" spans="1:12" ht="13.5" x14ac:dyDescent="0.25">
      <c r="A2321" s="3">
        <f>RSI!A2321</f>
        <v>45380</v>
      </c>
      <c r="B2321" s="2">
        <f>RSI!B2321</f>
        <v>4.4115000000000002</v>
      </c>
      <c r="C2321" s="2">
        <f>RSI!I2321</f>
        <v>43.054452904519003</v>
      </c>
      <c r="D2321" s="2">
        <f>MACD!E2321</f>
        <v>7.6864746169627907E-2</v>
      </c>
      <c r="E2321" s="2">
        <f>MACD!F2321</f>
        <v>2.4057672800428087E-2</v>
      </c>
      <c r="F2321" s="2">
        <f>'Moving Avg'!D2321</f>
        <v>4.4471800000000004</v>
      </c>
      <c r="G2321" s="2">
        <f>'Moving Avg'!F2321</f>
        <v>4.5157800000000012</v>
      </c>
      <c r="H2321" s="2">
        <f>'Moving Avg'!G2321</f>
        <v>4.3712239999999989</v>
      </c>
      <c r="I2321" s="2">
        <f>'Moving Avg'!H2321</f>
        <v>4.4097809999999988</v>
      </c>
      <c r="J2321" s="17" t="str">
        <f>OBV!F2321</f>
        <v>BEARISH</v>
      </c>
      <c r="K2321" s="17" t="str">
        <f>OBV!G2321</f>
        <v>NEUTRAL</v>
      </c>
      <c r="L2321" s="17" t="str">
        <f>OBV!H2321</f>
        <v>CONFIRMED BEARISH</v>
      </c>
    </row>
    <row r="2322" spans="1:12" ht="13.5" x14ac:dyDescent="0.25">
      <c r="A2322" s="3">
        <f>RSI!A2322</f>
        <v>45383</v>
      </c>
      <c r="B2322" s="2">
        <f>RSI!B2322</f>
        <v>4.4561000000000002</v>
      </c>
      <c r="C2322" s="2">
        <f>RSI!I2322</f>
        <v>50.128073774491646</v>
      </c>
      <c r="D2322" s="2">
        <f>MACD!E2322</f>
        <v>7.1817764130697626E-2</v>
      </c>
      <c r="E2322" s="2">
        <f>MACD!F2322</f>
        <v>3.3609691066481998E-2</v>
      </c>
      <c r="F2322" s="2">
        <f>'Moving Avg'!D2322</f>
        <v>4.4471800000000004</v>
      </c>
      <c r="G2322" s="2">
        <f>'Moving Avg'!F2322</f>
        <v>4.5140000000000011</v>
      </c>
      <c r="H2322" s="2">
        <f>'Moving Avg'!G2322</f>
        <v>4.3737199999999987</v>
      </c>
      <c r="I2322" s="2">
        <f>'Moving Avg'!H2322</f>
        <v>4.4103449999999986</v>
      </c>
      <c r="J2322" s="17" t="str">
        <f>OBV!F2322</f>
        <v>BEARISH</v>
      </c>
      <c r="K2322" s="17" t="str">
        <f>OBV!G2322</f>
        <v>NEUTRAL</v>
      </c>
      <c r="L2322" s="17" t="str">
        <f>OBV!H2322</f>
        <v>NEUTRAL</v>
      </c>
    </row>
    <row r="2323" spans="1:12" ht="13.5" x14ac:dyDescent="0.25">
      <c r="A2323" s="3">
        <f>RSI!A2323</f>
        <v>45384</v>
      </c>
      <c r="B2323" s="2">
        <f>RSI!B2323</f>
        <v>4.4561000000000002</v>
      </c>
      <c r="C2323" s="2">
        <f>RSI!I2323</f>
        <v>50.128073774491646</v>
      </c>
      <c r="D2323" s="2">
        <f>MACD!E2323</f>
        <v>7.3044570064518588E-2</v>
      </c>
      <c r="E2323" s="2">
        <f>MACD!F2323</f>
        <v>4.149666686608932E-2</v>
      </c>
      <c r="F2323" s="2">
        <f>'Moving Avg'!D2323</f>
        <v>4.4471800000000004</v>
      </c>
      <c r="G2323" s="2">
        <f>'Moving Avg'!F2323</f>
        <v>4.5117750000000019</v>
      </c>
      <c r="H2323" s="2">
        <f>'Moving Avg'!G2323</f>
        <v>4.3776419999999989</v>
      </c>
      <c r="I2323" s="2">
        <f>'Moving Avg'!H2323</f>
        <v>4.4106174999999981</v>
      </c>
      <c r="J2323" s="17" t="str">
        <f>OBV!F2323</f>
        <v>BEARISH</v>
      </c>
      <c r="K2323" s="17" t="str">
        <f>OBV!G2323</f>
        <v>NEUTRAL</v>
      </c>
      <c r="L2323" s="17" t="str">
        <f>OBV!H2323</f>
        <v>NEUTRAL</v>
      </c>
    </row>
    <row r="2324" spans="1:12" ht="13.5" x14ac:dyDescent="0.25">
      <c r="A2324" s="3">
        <f>RSI!A2324</f>
        <v>45385</v>
      </c>
      <c r="B2324" s="2">
        <f>RSI!B2324</f>
        <v>4.5896999999999997</v>
      </c>
      <c r="C2324" s="2">
        <f>RSI!I2324</f>
        <v>65.162091296079609</v>
      </c>
      <c r="D2324" s="2">
        <f>MACD!E2324</f>
        <v>5.0483297561791929E-2</v>
      </c>
      <c r="E2324" s="2">
        <f>MACD!F2324</f>
        <v>4.329399300522984E-2</v>
      </c>
      <c r="F2324" s="2">
        <f>'Moving Avg'!D2324</f>
        <v>4.4738999999999995</v>
      </c>
      <c r="G2324" s="2">
        <f>'Moving Avg'!F2324</f>
        <v>4.5113250000000011</v>
      </c>
      <c r="H2324" s="2">
        <f>'Moving Avg'!G2324</f>
        <v>4.3845919999999987</v>
      </c>
      <c r="I2324" s="2">
        <f>'Moving Avg'!H2324</f>
        <v>4.4115579999999985</v>
      </c>
      <c r="J2324" s="17" t="str">
        <f>OBV!F2324</f>
        <v>BEARISH</v>
      </c>
      <c r="K2324" s="17" t="str">
        <f>OBV!G2324</f>
        <v>NEUTRAL</v>
      </c>
      <c r="L2324" s="17" t="str">
        <f>OBV!H2324</f>
        <v>BEARISH DIVERGENCE</v>
      </c>
    </row>
    <row r="2325" spans="1:12" ht="13.5" x14ac:dyDescent="0.25">
      <c r="A2325" s="3">
        <f>RSI!A2325</f>
        <v>45386</v>
      </c>
      <c r="B2325" s="2">
        <f>RSI!B2325</f>
        <v>4.5719000000000003</v>
      </c>
      <c r="C2325" s="2">
        <f>RSI!I2325</f>
        <v>62.460482438812633</v>
      </c>
      <c r="D2325" s="2">
        <f>MACD!E2325</f>
        <v>3.3295596341002209E-2</v>
      </c>
      <c r="E2325" s="2">
        <f>MACD!F2325</f>
        <v>4.1294313672384314E-2</v>
      </c>
      <c r="F2325" s="2">
        <f>'Moving Avg'!D2325</f>
        <v>4.4970599999999994</v>
      </c>
      <c r="G2325" s="2">
        <f>'Moving Avg'!F2325</f>
        <v>4.5090950000000003</v>
      </c>
      <c r="H2325" s="2">
        <f>'Moving Avg'!G2325</f>
        <v>4.3915419999999985</v>
      </c>
      <c r="I2325" s="2">
        <f>'Moving Avg'!H2325</f>
        <v>4.412450999999999</v>
      </c>
      <c r="J2325" s="17" t="str">
        <f>OBV!F2325</f>
        <v>BEARISH</v>
      </c>
      <c r="K2325" s="17" t="str">
        <f>OBV!G2325</f>
        <v>NEUTRAL</v>
      </c>
      <c r="L2325" s="17" t="str">
        <f>OBV!H2325</f>
        <v>BEARISH DIVERGENCE</v>
      </c>
    </row>
    <row r="2326" spans="1:12" ht="13.5" x14ac:dyDescent="0.25">
      <c r="A2326" s="3">
        <f>RSI!A2326</f>
        <v>45387</v>
      </c>
      <c r="B2326" s="2">
        <f>RSI!B2326</f>
        <v>4.5452000000000004</v>
      </c>
      <c r="C2326" s="2">
        <f>RSI!I2326</f>
        <v>58.539859507631448</v>
      </c>
      <c r="D2326" s="2">
        <f>MACD!E2326</f>
        <v>2.0108131323675948E-2</v>
      </c>
      <c r="E2326" s="2">
        <f>MACD!F2326</f>
        <v>3.7057077202642646E-2</v>
      </c>
      <c r="F2326" s="2">
        <f>'Moving Avg'!D2326</f>
        <v>4.5237999999999996</v>
      </c>
      <c r="G2326" s="2">
        <f>'Moving Avg'!F2326</f>
        <v>4.5068700000000002</v>
      </c>
      <c r="H2326" s="2">
        <f>'Moving Avg'!G2326</f>
        <v>4.3995639999999989</v>
      </c>
      <c r="I2326" s="2">
        <f>'Moving Avg'!H2326</f>
        <v>4.4132519999999991</v>
      </c>
      <c r="J2326" s="17" t="str">
        <f>OBV!F2326</f>
        <v>BULLISH</v>
      </c>
      <c r="K2326" s="17" t="str">
        <f>OBV!G2326</f>
        <v>NEUTRAL</v>
      </c>
      <c r="L2326" s="17" t="str">
        <f>OBV!H2326</f>
        <v>CONFIRMED BULLISH</v>
      </c>
    </row>
    <row r="2327" spans="1:12" ht="13.5" x14ac:dyDescent="0.25">
      <c r="A2327" s="3">
        <f>RSI!A2327</f>
        <v>45390</v>
      </c>
      <c r="B2327" s="2">
        <f>RSI!B2327</f>
        <v>4.4739000000000004</v>
      </c>
      <c r="C2327" s="2">
        <f>RSI!I2327</f>
        <v>49.588418550898481</v>
      </c>
      <c r="D2327" s="2">
        <f>MACD!E2327</f>
        <v>1.3813016209547335E-2</v>
      </c>
      <c r="E2327" s="2">
        <f>MACD!F2327</f>
        <v>3.2408265004023586E-2</v>
      </c>
      <c r="F2327" s="2">
        <f>'Moving Avg'!D2327</f>
        <v>4.5273599999999998</v>
      </c>
      <c r="G2327" s="2">
        <f>'Moving Avg'!F2327</f>
        <v>4.50108</v>
      </c>
      <c r="H2327" s="2">
        <f>'Moving Avg'!G2327</f>
        <v>4.4052679999999986</v>
      </c>
      <c r="I2327" s="2">
        <f>'Moving Avg'!H2327</f>
        <v>4.4136964999999995</v>
      </c>
      <c r="J2327" s="17" t="str">
        <f>OBV!F2327</f>
        <v>BULLISH</v>
      </c>
      <c r="K2327" s="17" t="str">
        <f>OBV!G2327</f>
        <v>NEUTRAL</v>
      </c>
      <c r="L2327" s="17" t="str">
        <f>OBV!H2327</f>
        <v>CONFIRMED BULLISH</v>
      </c>
    </row>
    <row r="2328" spans="1:12" ht="13.5" x14ac:dyDescent="0.25">
      <c r="A2328" s="3">
        <f>RSI!A2328</f>
        <v>45394</v>
      </c>
      <c r="B2328" s="2">
        <f>RSI!B2328</f>
        <v>4.4739000000000004</v>
      </c>
      <c r="C2328" s="2">
        <f>RSI!I2328</f>
        <v>49.588418550898481</v>
      </c>
      <c r="D2328" s="2">
        <f>MACD!E2328</f>
        <v>8.5206836704481148E-3</v>
      </c>
      <c r="E2328" s="2">
        <f>MACD!F2328</f>
        <v>2.7630748737308496E-2</v>
      </c>
      <c r="F2328" s="2">
        <f>'Moving Avg'!D2328</f>
        <v>4.5309200000000001</v>
      </c>
      <c r="G2328" s="2">
        <f>'Moving Avg'!F2328</f>
        <v>4.4957349999999989</v>
      </c>
      <c r="H2328" s="2">
        <f>'Moving Avg'!G2328</f>
        <v>4.4111499999999992</v>
      </c>
      <c r="I2328" s="2">
        <f>'Moving Avg'!H2328</f>
        <v>4.4140579999999998</v>
      </c>
      <c r="J2328" s="17" t="str">
        <f>OBV!F2328</f>
        <v>BULLISH</v>
      </c>
      <c r="K2328" s="17" t="str">
        <f>OBV!G2328</f>
        <v>NEUTRAL</v>
      </c>
      <c r="L2328" s="17" t="str">
        <f>OBV!H2328</f>
        <v>CONFIRMED BULLISH</v>
      </c>
    </row>
    <row r="2329" spans="1:12" ht="13.5" x14ac:dyDescent="0.25">
      <c r="A2329" s="3">
        <f>RSI!A2329</f>
        <v>45397</v>
      </c>
      <c r="B2329" s="2">
        <f>RSI!B2329</f>
        <v>4.5808</v>
      </c>
      <c r="C2329" s="2">
        <f>RSI!I2329</f>
        <v>60.176903890089584</v>
      </c>
      <c r="D2329" s="2">
        <f>MACD!E2329</f>
        <v>-3.8442000416134547E-3</v>
      </c>
      <c r="E2329" s="2">
        <f>MACD!F2329</f>
        <v>2.1335758981524108E-2</v>
      </c>
      <c r="F2329" s="2">
        <f>'Moving Avg'!D2329</f>
        <v>4.5291399999999999</v>
      </c>
      <c r="G2329" s="2">
        <f>'Moving Avg'!F2329</f>
        <v>4.497514999999999</v>
      </c>
      <c r="H2329" s="2">
        <f>'Moving Avg'!G2329</f>
        <v>4.4189919999999994</v>
      </c>
      <c r="I2329" s="2">
        <f>'Moving Avg'!H2329</f>
        <v>4.414995499999999</v>
      </c>
      <c r="J2329" s="17" t="str">
        <f>OBV!F2329</f>
        <v>BEARISH</v>
      </c>
      <c r="K2329" s="17" t="str">
        <f>OBV!G2329</f>
        <v>NEUTRAL</v>
      </c>
      <c r="L2329" s="17" t="str">
        <f>OBV!H2329</f>
        <v>CONFIRMED BEARISH</v>
      </c>
    </row>
    <row r="2330" spans="1:12" ht="13.5" x14ac:dyDescent="0.25">
      <c r="A2330" s="3">
        <f>RSI!A2330</f>
        <v>45398</v>
      </c>
      <c r="B2330" s="2">
        <f>RSI!B2330</f>
        <v>4.4561000000000002</v>
      </c>
      <c r="C2330" s="2">
        <f>RSI!I2330</f>
        <v>47.613506071777763</v>
      </c>
      <c r="D2330" s="2">
        <f>MACD!E2330</f>
        <v>-5.6720240320711213E-3</v>
      </c>
      <c r="E2330" s="2">
        <f>MACD!F2330</f>
        <v>1.5934202378805062E-2</v>
      </c>
      <c r="F2330" s="2">
        <f>'Moving Avg'!D2330</f>
        <v>4.5059800000000001</v>
      </c>
      <c r="G2330" s="2">
        <f>'Moving Avg'!F2330</f>
        <v>4.4908349999999997</v>
      </c>
      <c r="H2330" s="2">
        <f>'Moving Avg'!G2330</f>
        <v>4.4232699999999987</v>
      </c>
      <c r="I2330" s="2">
        <f>'Moving Avg'!H2330</f>
        <v>4.4156014999999993</v>
      </c>
      <c r="J2330" s="17" t="str">
        <f>OBV!F2330</f>
        <v>BEARISH</v>
      </c>
      <c r="K2330" s="17" t="str">
        <f>OBV!G2330</f>
        <v>NEUTRAL</v>
      </c>
      <c r="L2330" s="17" t="str">
        <f>OBV!H2330</f>
        <v>CONFIRMED BEARISH</v>
      </c>
    </row>
    <row r="2331" spans="1:12" ht="13.5" x14ac:dyDescent="0.25">
      <c r="A2331" s="3">
        <f>RSI!A2331</f>
        <v>45399</v>
      </c>
      <c r="B2331" s="2">
        <f>RSI!B2331</f>
        <v>4.4561000000000002</v>
      </c>
      <c r="C2331" s="2">
        <f>RSI!I2331</f>
        <v>47.613506071777763</v>
      </c>
      <c r="D2331" s="2">
        <f>MACD!E2331</f>
        <v>-1.3900979876081188E-2</v>
      </c>
      <c r="E2331" s="2">
        <f>MACD!F2331</f>
        <v>9.9671659278278112E-3</v>
      </c>
      <c r="F2331" s="2">
        <f>'Moving Avg'!D2331</f>
        <v>4.4881599999999997</v>
      </c>
      <c r="G2331" s="2">
        <f>'Moving Avg'!F2331</f>
        <v>4.4846000000000004</v>
      </c>
      <c r="H2331" s="2">
        <f>'Moving Avg'!G2331</f>
        <v>4.4277259999999981</v>
      </c>
      <c r="I2331" s="2">
        <f>'Moving Avg'!H2331</f>
        <v>4.4159989999999985</v>
      </c>
      <c r="J2331" s="17" t="str">
        <f>OBV!F2331</f>
        <v>BEARISH</v>
      </c>
      <c r="K2331" s="17" t="str">
        <f>OBV!G2331</f>
        <v>NEUTRAL</v>
      </c>
      <c r="L2331" s="17" t="str">
        <f>OBV!H2331</f>
        <v>CONFIRMED BEARISH</v>
      </c>
    </row>
    <row r="2332" spans="1:12" ht="13.5" x14ac:dyDescent="0.25">
      <c r="A2332" s="3">
        <f>RSI!A2332</f>
        <v>45400</v>
      </c>
      <c r="B2332" s="2">
        <f>RSI!B2332</f>
        <v>4.4561000000000002</v>
      </c>
      <c r="C2332" s="2">
        <f>RSI!I2332</f>
        <v>47.613506071777763</v>
      </c>
      <c r="D2332" s="2">
        <f>MACD!E2332</f>
        <v>-1.3836475424794159E-2</v>
      </c>
      <c r="E2332" s="2">
        <f>MACD!F2332</f>
        <v>5.2064376573034169E-3</v>
      </c>
      <c r="F2332" s="2">
        <f>'Moving Avg'!D2332</f>
        <v>4.4845999999999995</v>
      </c>
      <c r="G2332" s="2">
        <f>'Moving Avg'!F2332</f>
        <v>4.4823750000000002</v>
      </c>
      <c r="H2332" s="2">
        <f>'Moving Avg'!G2332</f>
        <v>4.4330739999999977</v>
      </c>
      <c r="I2332" s="2">
        <f>'Moving Avg'!H2332</f>
        <v>4.4164379999999985</v>
      </c>
      <c r="J2332" s="17" t="str">
        <f>OBV!F2332</f>
        <v>BEARISH</v>
      </c>
      <c r="K2332" s="17" t="str">
        <f>OBV!G2332</f>
        <v>NEUTRAL</v>
      </c>
      <c r="L2332" s="17" t="str">
        <f>OBV!H2332</f>
        <v>CONFIRMED BEARISH</v>
      </c>
    </row>
    <row r="2333" spans="1:12" ht="13.5" x14ac:dyDescent="0.25">
      <c r="A2333" s="3">
        <f>RSI!A2333</f>
        <v>45401</v>
      </c>
      <c r="B2333" s="2">
        <f>RSI!B2333</f>
        <v>4.3579999999999997</v>
      </c>
      <c r="C2333" s="2">
        <f>RSI!I2333</f>
        <v>39.508947939968145</v>
      </c>
      <c r="D2333" s="2">
        <f>MACD!E2333</f>
        <v>-6.3615904509966015E-3</v>
      </c>
      <c r="E2333" s="2">
        <f>MACD!F2333</f>
        <v>2.8928320356434137E-3</v>
      </c>
      <c r="F2333" s="2">
        <f>'Moving Avg'!D2333</f>
        <v>4.4614199999999995</v>
      </c>
      <c r="G2333" s="2">
        <f>'Moving Avg'!F2333</f>
        <v>4.4734600000000011</v>
      </c>
      <c r="H2333" s="2">
        <f>'Moving Avg'!G2333</f>
        <v>4.4353899999999973</v>
      </c>
      <c r="I2333" s="2">
        <f>'Moving Avg'!H2333</f>
        <v>4.4165534999999991</v>
      </c>
      <c r="J2333" s="17" t="str">
        <f>OBV!F2333</f>
        <v>BEARISH</v>
      </c>
      <c r="K2333" s="17" t="str">
        <f>OBV!G2333</f>
        <v>NEUTRAL</v>
      </c>
      <c r="L2333" s="17" t="str">
        <f>OBV!H2333</f>
        <v>CONFIRMED BEARISH</v>
      </c>
    </row>
    <row r="2334" spans="1:12" ht="13.5" x14ac:dyDescent="0.25">
      <c r="A2334" s="3">
        <f>RSI!A2334</f>
        <v>45404</v>
      </c>
      <c r="B2334" s="2">
        <f>RSI!B2334</f>
        <v>4.3224</v>
      </c>
      <c r="C2334" s="2">
        <f>RSI!I2334</f>
        <v>37.04466524184172</v>
      </c>
      <c r="D2334" s="2">
        <f>MACD!E2334</f>
        <v>2.3876129576349214E-2</v>
      </c>
      <c r="E2334" s="2">
        <f>MACD!F2334</f>
        <v>7.0894915437845745E-3</v>
      </c>
      <c r="F2334" s="2">
        <f>'Moving Avg'!D2334</f>
        <v>4.4097400000000011</v>
      </c>
      <c r="G2334" s="2">
        <f>'Moving Avg'!F2334</f>
        <v>4.4672200000000011</v>
      </c>
      <c r="H2334" s="2">
        <f>'Moving Avg'!G2334</f>
        <v>4.438419999999998</v>
      </c>
      <c r="I2334" s="2">
        <f>'Moving Avg'!H2334</f>
        <v>4.4163659999999982</v>
      </c>
      <c r="J2334" s="17" t="str">
        <f>OBV!F2334</f>
        <v>BEARISH</v>
      </c>
      <c r="K2334" s="17" t="str">
        <f>OBV!G2334</f>
        <v>NEUTRAL</v>
      </c>
      <c r="L2334" s="17" t="str">
        <f>OBV!H2334</f>
        <v>CONFIRMED BEARISH</v>
      </c>
    </row>
    <row r="2335" spans="1:12" ht="13.5" x14ac:dyDescent="0.25">
      <c r="A2335" s="3">
        <f>RSI!A2335</f>
        <v>45405</v>
      </c>
      <c r="B2335" s="2">
        <f>RSI!B2335</f>
        <v>4.3224</v>
      </c>
      <c r="C2335" s="2">
        <f>RSI!I2335</f>
        <v>37.04466524184172</v>
      </c>
      <c r="D2335" s="2">
        <f>MACD!E2335</f>
        <v>4.7602250628243858E-2</v>
      </c>
      <c r="E2335" s="2">
        <f>MACD!F2335</f>
        <v>1.5192043360676432E-2</v>
      </c>
      <c r="F2335" s="2">
        <f>'Moving Avg'!D2335</f>
        <v>4.383</v>
      </c>
      <c r="G2335" s="2">
        <f>'Moving Avg'!F2335</f>
        <v>4.4605350000000019</v>
      </c>
      <c r="H2335" s="2">
        <f>'Moving Avg'!G2335</f>
        <v>4.4398459999999975</v>
      </c>
      <c r="I2335" s="2">
        <f>'Moving Avg'!H2335</f>
        <v>4.416011499999998</v>
      </c>
      <c r="J2335" s="17" t="str">
        <f>OBV!F2335</f>
        <v>BEARISH</v>
      </c>
      <c r="K2335" s="17" t="str">
        <f>OBV!G2335</f>
        <v>NEUTRAL</v>
      </c>
      <c r="L2335" s="17" t="str">
        <f>OBV!H2335</f>
        <v>CONFIRMED BEARISH</v>
      </c>
    </row>
    <row r="2336" spans="1:12" ht="13.5" x14ac:dyDescent="0.25">
      <c r="A2336" s="3">
        <f>RSI!A2336</f>
        <v>45406</v>
      </c>
      <c r="B2336" s="2">
        <f>RSI!B2336</f>
        <v>4.3312999999999997</v>
      </c>
      <c r="C2336" s="2">
        <f>RSI!I2336</f>
        <v>38.162952011414866</v>
      </c>
      <c r="D2336" s="2">
        <f>MACD!E2336</f>
        <v>6.3724969393936348E-2</v>
      </c>
      <c r="E2336" s="2">
        <f>MACD!F2336</f>
        <v>2.4898628567328416E-2</v>
      </c>
      <c r="F2336" s="2">
        <f>'Moving Avg'!D2336</f>
        <v>4.3580399999999999</v>
      </c>
      <c r="G2336" s="2">
        <f>'Moving Avg'!F2336</f>
        <v>4.4542950000000001</v>
      </c>
      <c r="H2336" s="2">
        <f>'Moving Avg'!G2336</f>
        <v>4.4409159999999979</v>
      </c>
      <c r="I2336" s="2">
        <f>'Moving Avg'!H2336</f>
        <v>4.4152844999999976</v>
      </c>
      <c r="J2336" s="17" t="str">
        <f>OBV!F2336</f>
        <v>BEARISH</v>
      </c>
      <c r="K2336" s="17" t="str">
        <f>OBV!G2336</f>
        <v>NEUTRAL</v>
      </c>
      <c r="L2336" s="17" t="str">
        <f>OBV!H2336</f>
        <v>CONFIRMED BEARISH</v>
      </c>
    </row>
    <row r="2337" spans="1:12" ht="13.5" x14ac:dyDescent="0.25">
      <c r="A2337" s="3">
        <f>RSI!A2337</f>
        <v>45407</v>
      </c>
      <c r="B2337" s="2">
        <f>RSI!B2337</f>
        <v>4.4739000000000004</v>
      </c>
      <c r="C2337" s="2">
        <f>RSI!I2337</f>
        <v>52.66980334466588</v>
      </c>
      <c r="D2337" s="2">
        <f>MACD!E2337</f>
        <v>5.6535931738634915E-2</v>
      </c>
      <c r="E2337" s="2">
        <f>MACD!F2337</f>
        <v>3.1226089201589716E-2</v>
      </c>
      <c r="F2337" s="2">
        <f>'Moving Avg'!D2337</f>
        <v>4.3616000000000001</v>
      </c>
      <c r="G2337" s="2">
        <f>'Moving Avg'!F2337</f>
        <v>4.4551850000000011</v>
      </c>
      <c r="H2337" s="2">
        <f>'Moving Avg'!G2337</f>
        <v>4.4450159999999981</v>
      </c>
      <c r="I2337" s="2">
        <f>'Moving Avg'!H2337</f>
        <v>4.4152704999999974</v>
      </c>
      <c r="J2337" s="17" t="str">
        <f>OBV!F2337</f>
        <v>BEARISH</v>
      </c>
      <c r="K2337" s="17" t="str">
        <f>OBV!G2337</f>
        <v>NEUTRAL</v>
      </c>
      <c r="L2337" s="17" t="str">
        <f>OBV!H2337</f>
        <v>BEARISH DIVERGENCE</v>
      </c>
    </row>
    <row r="2338" spans="1:12" ht="13.5" x14ac:dyDescent="0.25">
      <c r="A2338" s="3">
        <f>RSI!A2338</f>
        <v>45408</v>
      </c>
      <c r="B2338" s="2">
        <f>RSI!B2338</f>
        <v>4.4916999999999998</v>
      </c>
      <c r="C2338" s="2">
        <f>RSI!I2338</f>
        <v>54.116786251597503</v>
      </c>
      <c r="D2338" s="2">
        <f>MACD!E2338</f>
        <v>4.894069218831465E-2</v>
      </c>
      <c r="E2338" s="2">
        <f>MACD!F2338</f>
        <v>3.4769009798934707E-2</v>
      </c>
      <c r="F2338" s="2">
        <f>'Moving Avg'!D2338</f>
        <v>4.3883399999999995</v>
      </c>
      <c r="G2338" s="2">
        <f>'Moving Avg'!F2338</f>
        <v>4.4569649999999994</v>
      </c>
      <c r="H2338" s="2">
        <f>'Moving Avg'!G2338</f>
        <v>4.4494719999999992</v>
      </c>
      <c r="I2338" s="2">
        <f>'Moving Avg'!H2338</f>
        <v>4.4152624999999981</v>
      </c>
      <c r="J2338" s="17" t="str">
        <f>OBV!F2338</f>
        <v>BULLISH</v>
      </c>
      <c r="K2338" s="17" t="str">
        <f>OBV!G2338</f>
        <v>NEUTRAL</v>
      </c>
      <c r="L2338" s="17" t="str">
        <f>OBV!H2338</f>
        <v>CONFIRMED BULLISH</v>
      </c>
    </row>
    <row r="2339" spans="1:12" ht="13.5" x14ac:dyDescent="0.25">
      <c r="A2339" s="3">
        <f>RSI!A2339</f>
        <v>45411</v>
      </c>
      <c r="B2339" s="2">
        <f>RSI!B2339</f>
        <v>4.5095000000000001</v>
      </c>
      <c r="C2339" s="2">
        <f>RSI!I2339</f>
        <v>55.579284403116759</v>
      </c>
      <c r="D2339" s="2">
        <f>MACD!E2339</f>
        <v>5.7357063569821065E-2</v>
      </c>
      <c r="E2339" s="2">
        <f>MACD!F2339</f>
        <v>3.9286620553111981E-2</v>
      </c>
      <c r="F2339" s="2">
        <f>'Moving Avg'!D2339</f>
        <v>4.4257600000000004</v>
      </c>
      <c r="G2339" s="2">
        <f>'Moving Avg'!F2339</f>
        <v>4.4596349999999996</v>
      </c>
      <c r="H2339" s="2">
        <f>'Moving Avg'!G2339</f>
        <v>4.4541059999999986</v>
      </c>
      <c r="I2339" s="2">
        <f>'Moving Avg'!H2339</f>
        <v>4.4153014999999973</v>
      </c>
      <c r="J2339" s="17" t="str">
        <f>OBV!F2339</f>
        <v>BULLISH</v>
      </c>
      <c r="K2339" s="17" t="str">
        <f>OBV!G2339</f>
        <v>NEUTRAL</v>
      </c>
      <c r="L2339" s="17" t="str">
        <f>OBV!H2339</f>
        <v>CONFIRMED BULLISH</v>
      </c>
    </row>
    <row r="2340" spans="1:12" ht="13.5" x14ac:dyDescent="0.25">
      <c r="A2340" s="3">
        <f>RSI!A2340</f>
        <v>45412</v>
      </c>
      <c r="B2340" s="2">
        <f>RSI!B2340</f>
        <v>4.4471999999999996</v>
      </c>
      <c r="C2340" s="2">
        <f>RSI!I2340</f>
        <v>49.61807796739209</v>
      </c>
      <c r="D2340" s="2">
        <f>MACD!E2340</f>
        <v>4.9540180024622238E-2</v>
      </c>
      <c r="E2340" s="2">
        <f>MACD!F2340</f>
        <v>4.1337332447414041E-2</v>
      </c>
      <c r="F2340" s="2">
        <f>'Moving Avg'!D2340</f>
        <v>4.4507199999999996</v>
      </c>
      <c r="G2340" s="2">
        <f>'Moving Avg'!F2340</f>
        <v>4.4591899999999995</v>
      </c>
      <c r="H2340" s="2">
        <f>'Moving Avg'!G2340</f>
        <v>4.4574939999999996</v>
      </c>
      <c r="I2340" s="2">
        <f>'Moving Avg'!H2340</f>
        <v>4.415028999999997</v>
      </c>
      <c r="J2340" s="17" t="str">
        <f>OBV!F2340</f>
        <v>BULLISH</v>
      </c>
      <c r="K2340" s="17" t="str">
        <f>OBV!G2340</f>
        <v>NEUTRAL</v>
      </c>
      <c r="L2340" s="17" t="str">
        <f>OBV!H2340</f>
        <v>CONFIRMED BULLISH</v>
      </c>
    </row>
    <row r="2341" spans="1:12" ht="13.5" x14ac:dyDescent="0.25">
      <c r="A2341" s="3">
        <f>RSI!A2341</f>
        <v>45414</v>
      </c>
      <c r="B2341" s="2">
        <f>RSI!B2341</f>
        <v>4.6878000000000002</v>
      </c>
      <c r="C2341" s="2">
        <f>RSI!I2341</f>
        <v>65.159675590367186</v>
      </c>
      <c r="D2341" s="2">
        <f>MACD!E2341</f>
        <v>2.5130482887789185E-2</v>
      </c>
      <c r="E2341" s="2">
        <f>MACD!F2341</f>
        <v>3.8095962535489067E-2</v>
      </c>
      <c r="F2341" s="2">
        <f>'Moving Avg'!D2341</f>
        <v>4.5220199999999995</v>
      </c>
      <c r="G2341" s="2">
        <f>'Moving Avg'!F2341</f>
        <v>4.4730049999999988</v>
      </c>
      <c r="H2341" s="2">
        <f>'Moving Avg'!G2341</f>
        <v>4.4656940000000001</v>
      </c>
      <c r="I2341" s="2">
        <f>'Moving Avg'!H2341</f>
        <v>4.4158764999999978</v>
      </c>
      <c r="J2341" s="17" t="str">
        <f>OBV!F2341</f>
        <v>BULLISH</v>
      </c>
      <c r="K2341" s="17" t="str">
        <f>OBV!G2341</f>
        <v>NEUTRAL</v>
      </c>
      <c r="L2341" s="17" t="str">
        <f>OBV!H2341</f>
        <v>CONFIRMED BULLISH</v>
      </c>
    </row>
    <row r="2342" spans="1:12" ht="13.5" x14ac:dyDescent="0.25">
      <c r="A2342" s="3">
        <f>RSI!A2342</f>
        <v>45415</v>
      </c>
      <c r="B2342" s="2">
        <f>RSI!B2342</f>
        <v>4.7323000000000004</v>
      </c>
      <c r="C2342" s="2">
        <f>RSI!I2342</f>
        <v>67.176442249847668</v>
      </c>
      <c r="D2342" s="2">
        <f>MACD!E2342</f>
        <v>-2.170631070255169E-4</v>
      </c>
      <c r="E2342" s="2">
        <f>MACD!F2342</f>
        <v>3.0433357406986151E-2</v>
      </c>
      <c r="F2342" s="2">
        <f>'Moving Avg'!D2342</f>
        <v>4.5736999999999997</v>
      </c>
      <c r="G2342" s="2">
        <f>'Moving Avg'!F2342</f>
        <v>4.4868149999999991</v>
      </c>
      <c r="H2342" s="2">
        <f>'Moving Avg'!G2342</f>
        <v>4.4753180000000006</v>
      </c>
      <c r="I2342" s="2">
        <f>'Moving Avg'!H2342</f>
        <v>4.4169464999999981</v>
      </c>
      <c r="J2342" s="17" t="str">
        <f>OBV!F2342</f>
        <v>BULLISH</v>
      </c>
      <c r="K2342" s="17" t="str">
        <f>OBV!G2342</f>
        <v>NEUTRAL</v>
      </c>
      <c r="L2342" s="17" t="str">
        <f>OBV!H2342</f>
        <v>CONFIRMED BULLISH</v>
      </c>
    </row>
    <row r="2343" spans="1:12" ht="13.5" x14ac:dyDescent="0.25">
      <c r="A2343" s="3">
        <f>RSI!A2343</f>
        <v>45418</v>
      </c>
      <c r="B2343" s="2">
        <f>RSI!B2343</f>
        <v>4.7502000000000004</v>
      </c>
      <c r="C2343" s="2">
        <f>RSI!I2343</f>
        <v>67.979378243661102</v>
      </c>
      <c r="D2343" s="2">
        <f>MACD!E2343</f>
        <v>-3.9639589876673043E-2</v>
      </c>
      <c r="E2343" s="2">
        <f>MACD!F2343</f>
        <v>1.6418767950254314E-2</v>
      </c>
      <c r="F2343" s="2">
        <f>'Moving Avg'!D2343</f>
        <v>4.6254000000000008</v>
      </c>
      <c r="G2343" s="2">
        <f>'Moving Avg'!F2343</f>
        <v>4.5015200000000002</v>
      </c>
      <c r="H2343" s="2">
        <f>'Moving Avg'!G2343</f>
        <v>4.4853000000000005</v>
      </c>
      <c r="I2343" s="2">
        <f>'Moving Avg'!H2343</f>
        <v>4.4180159999999979</v>
      </c>
      <c r="J2343" s="17" t="str">
        <f>OBV!F2343</f>
        <v>BULLISH</v>
      </c>
      <c r="K2343" s="17" t="str">
        <f>OBV!G2343</f>
        <v>NEUTRAL</v>
      </c>
      <c r="L2343" s="17" t="str">
        <f>OBV!H2343</f>
        <v>CONFIRMED BULLISH</v>
      </c>
    </row>
    <row r="2344" spans="1:12" ht="13.5" x14ac:dyDescent="0.25">
      <c r="A2344" s="3">
        <f>RSI!A2344</f>
        <v>45419</v>
      </c>
      <c r="B2344" s="2">
        <f>RSI!B2344</f>
        <v>4.7055999999999996</v>
      </c>
      <c r="C2344" s="2">
        <f>RSI!I2344</f>
        <v>63.792128374443493</v>
      </c>
      <c r="D2344" s="2">
        <f>MACD!E2344</f>
        <v>-7.6717186748885169E-2</v>
      </c>
      <c r="E2344" s="2">
        <f>MACD!F2344</f>
        <v>-2.2084229895735843E-3</v>
      </c>
      <c r="F2344" s="2">
        <f>'Moving Avg'!D2344</f>
        <v>4.6646200000000002</v>
      </c>
      <c r="G2344" s="2">
        <f>'Moving Avg'!F2344</f>
        <v>4.5073150000000002</v>
      </c>
      <c r="H2344" s="2">
        <f>'Moving Avg'!G2344</f>
        <v>4.4938560000000018</v>
      </c>
      <c r="I2344" s="2">
        <f>'Moving Avg'!H2344</f>
        <v>4.418416999999998</v>
      </c>
      <c r="J2344" s="17" t="str">
        <f>OBV!F2344</f>
        <v>BULLISH</v>
      </c>
      <c r="K2344" s="17" t="str">
        <f>OBV!G2344</f>
        <v>NEUTRAL</v>
      </c>
      <c r="L2344" s="17" t="str">
        <f>OBV!H2344</f>
        <v>CONFIRMED BULLISH</v>
      </c>
    </row>
    <row r="2345" spans="1:12" ht="13.5" x14ac:dyDescent="0.25">
      <c r="A2345" s="3">
        <f>RSI!A2345</f>
        <v>45420</v>
      </c>
      <c r="B2345" s="2">
        <f>RSI!B2345</f>
        <v>4.6878000000000002</v>
      </c>
      <c r="C2345" s="2">
        <f>RSI!I2345</f>
        <v>62.146845394436561</v>
      </c>
      <c r="D2345" s="2">
        <f>MACD!E2345</f>
        <v>-0.10794074912171325</v>
      </c>
      <c r="E2345" s="2">
        <f>MACD!F2345</f>
        <v>-2.3354888216001519E-2</v>
      </c>
      <c r="F2345" s="2">
        <f>'Moving Avg'!D2345</f>
        <v>4.7127400000000002</v>
      </c>
      <c r="G2345" s="2">
        <f>'Moving Avg'!F2345</f>
        <v>4.5131100000000002</v>
      </c>
      <c r="H2345" s="2">
        <f>'Moving Avg'!G2345</f>
        <v>4.5013420000000028</v>
      </c>
      <c r="I2345" s="2">
        <f>'Moving Avg'!H2345</f>
        <v>4.4188624999999977</v>
      </c>
      <c r="J2345" s="17" t="str">
        <f>OBV!F2345</f>
        <v>BULLISH</v>
      </c>
      <c r="K2345" s="17" t="str">
        <f>OBV!G2345</f>
        <v>NEUTRAL</v>
      </c>
      <c r="L2345" s="17" t="str">
        <f>OBV!H2345</f>
        <v>CONFIRMED BULLISH</v>
      </c>
    </row>
    <row r="2346" spans="1:12" ht="13.5" x14ac:dyDescent="0.25">
      <c r="A2346" s="3">
        <f>RSI!A2346</f>
        <v>45421</v>
      </c>
      <c r="B2346" s="2">
        <f>RSI!B2346</f>
        <v>4.6966999999999999</v>
      </c>
      <c r="C2346" s="2">
        <f>RSI!I2346</f>
        <v>62.665335476912958</v>
      </c>
      <c r="D2346" s="2">
        <f>MACD!E2346</f>
        <v>-0.13462769116171547</v>
      </c>
      <c r="E2346" s="2">
        <f>MACD!F2346</f>
        <v>-4.5609448805144309E-2</v>
      </c>
      <c r="F2346" s="2">
        <f>'Moving Avg'!D2346</f>
        <v>4.7145200000000003</v>
      </c>
      <c r="G2346" s="2">
        <f>'Moving Avg'!F2346</f>
        <v>4.5206850000000003</v>
      </c>
      <c r="H2346" s="2">
        <f>'Moving Avg'!G2346</f>
        <v>4.508116000000002</v>
      </c>
      <c r="I2346" s="2">
        <f>'Moving Avg'!H2346</f>
        <v>4.4191744999999978</v>
      </c>
      <c r="J2346" s="17" t="str">
        <f>OBV!F2346</f>
        <v>BEARISH</v>
      </c>
      <c r="K2346" s="17" t="str">
        <f>OBV!G2346</f>
        <v>NEUTRAL</v>
      </c>
      <c r="L2346" s="17" t="str">
        <f>OBV!H2346</f>
        <v>BEARISH DIVERGENCE</v>
      </c>
    </row>
    <row r="2347" spans="1:12" ht="13.5" x14ac:dyDescent="0.25">
      <c r="A2347" s="3">
        <f>RSI!A2347</f>
        <v>45422</v>
      </c>
      <c r="B2347" s="2">
        <f>RSI!B2347</f>
        <v>4.6165000000000003</v>
      </c>
      <c r="C2347" s="2">
        <f>RSI!I2347</f>
        <v>55.312860744781403</v>
      </c>
      <c r="D2347" s="2">
        <f>MACD!E2347</f>
        <v>-0.13028694556728215</v>
      </c>
      <c r="E2347" s="2">
        <f>MACD!F2347</f>
        <v>-6.2544948157571889E-2</v>
      </c>
      <c r="F2347" s="2">
        <f>'Moving Avg'!D2347</f>
        <v>4.6913600000000004</v>
      </c>
      <c r="G2347" s="2">
        <f>'Moving Avg'!F2347</f>
        <v>4.5278150000000013</v>
      </c>
      <c r="H2347" s="2">
        <f>'Moving Avg'!G2347</f>
        <v>4.5127500000000014</v>
      </c>
      <c r="I2347" s="2">
        <f>'Moving Avg'!H2347</f>
        <v>4.4191299999999982</v>
      </c>
      <c r="J2347" s="17" t="str">
        <f>OBV!F2347</f>
        <v>BEARISH</v>
      </c>
      <c r="K2347" s="17" t="str">
        <f>OBV!G2347</f>
        <v>NEUTRAL</v>
      </c>
      <c r="L2347" s="17" t="str">
        <f>OBV!H2347</f>
        <v>CONFIRMED BEARISH</v>
      </c>
    </row>
    <row r="2348" spans="1:12" ht="13.5" x14ac:dyDescent="0.25">
      <c r="A2348" s="3">
        <f>RSI!A2348</f>
        <v>45425</v>
      </c>
      <c r="B2348" s="2">
        <f>RSI!B2348</f>
        <v>4.6788999999999996</v>
      </c>
      <c r="C2348" s="2">
        <f>RSI!I2348</f>
        <v>59.312845989396621</v>
      </c>
      <c r="D2348" s="2">
        <f>MACD!E2348</f>
        <v>-0.12891015690421082</v>
      </c>
      <c r="E2348" s="2">
        <f>MACD!F2348</f>
        <v>-7.5817989906899683E-2</v>
      </c>
      <c r="F2348" s="2">
        <f>'Moving Avg'!D2348</f>
        <v>4.6771000000000003</v>
      </c>
      <c r="G2348" s="2">
        <f>'Moving Avg'!F2348</f>
        <v>4.5380650000000005</v>
      </c>
      <c r="H2348" s="2">
        <f>'Moving Avg'!G2348</f>
        <v>4.5180980000000019</v>
      </c>
      <c r="I2348" s="2">
        <f>'Moving Avg'!H2348</f>
        <v>4.4195309999999974</v>
      </c>
      <c r="J2348" s="17" t="str">
        <f>OBV!F2348</f>
        <v>BEARISH</v>
      </c>
      <c r="K2348" s="17" t="str">
        <f>OBV!G2348</f>
        <v>NEUTRAL</v>
      </c>
      <c r="L2348" s="17" t="str">
        <f>OBV!H2348</f>
        <v>CONFIRMED BEARISH</v>
      </c>
    </row>
    <row r="2349" spans="1:12" ht="13.5" x14ac:dyDescent="0.25">
      <c r="A2349" s="3">
        <f>RSI!A2349</f>
        <v>45426</v>
      </c>
      <c r="B2349" s="2">
        <f>RSI!B2349</f>
        <v>4.7591000000000001</v>
      </c>
      <c r="C2349" s="2">
        <f>RSI!I2349</f>
        <v>63.798050555118529</v>
      </c>
      <c r="D2349" s="2">
        <f>MACD!E2349</f>
        <v>-0.13169802724620094</v>
      </c>
      <c r="E2349" s="2">
        <f>MACD!F2349</f>
        <v>-8.6993997374759935E-2</v>
      </c>
      <c r="F2349" s="2">
        <f>'Moving Avg'!D2349</f>
        <v>4.6878000000000002</v>
      </c>
      <c r="G2349" s="2">
        <f>'Moving Avg'!F2349</f>
        <v>4.5469800000000014</v>
      </c>
      <c r="H2349" s="2">
        <f>'Moving Avg'!G2349</f>
        <v>4.525050000000002</v>
      </c>
      <c r="I2349" s="2">
        <f>'Moving Avg'!H2349</f>
        <v>4.4202439999999976</v>
      </c>
      <c r="J2349" s="17" t="str">
        <f>OBV!F2349</f>
        <v>BEARISH</v>
      </c>
      <c r="K2349" s="17" t="str">
        <f>OBV!G2349</f>
        <v>NEUTRAL</v>
      </c>
      <c r="L2349" s="17" t="str">
        <f>OBV!H2349</f>
        <v>BEARISH DIVERGENCE</v>
      </c>
    </row>
    <row r="2350" spans="1:12" ht="13.5" x14ac:dyDescent="0.25">
      <c r="A2350" s="3">
        <f>RSI!A2350</f>
        <v>45427</v>
      </c>
      <c r="B2350" s="2">
        <f>RSI!B2350</f>
        <v>4.7591000000000001</v>
      </c>
      <c r="C2350" s="2">
        <f>RSI!I2350</f>
        <v>63.798050555118522</v>
      </c>
      <c r="D2350" s="2">
        <f>MACD!E2350</f>
        <v>-0.14481048375635019</v>
      </c>
      <c r="E2350" s="2">
        <f>MACD!F2350</f>
        <v>-9.8557294651077987E-2</v>
      </c>
      <c r="F2350" s="2">
        <f>'Moving Avg'!D2350</f>
        <v>4.7020600000000004</v>
      </c>
      <c r="G2350" s="2">
        <f>'Moving Avg'!F2350</f>
        <v>4.5621300000000007</v>
      </c>
      <c r="H2350" s="2">
        <f>'Moving Avg'!G2350</f>
        <v>4.5320020000000003</v>
      </c>
      <c r="I2350" s="2">
        <f>'Moving Avg'!H2350</f>
        <v>4.4212244999999966</v>
      </c>
      <c r="J2350" s="17" t="str">
        <f>OBV!F2350</f>
        <v>BEARISH</v>
      </c>
      <c r="K2350" s="17" t="str">
        <f>OBV!G2350</f>
        <v>NEUTRAL</v>
      </c>
      <c r="L2350" s="17" t="str">
        <f>OBV!H2350</f>
        <v>BEARISH DIVERGENCE</v>
      </c>
    </row>
    <row r="2351" spans="1:12" ht="13.5" x14ac:dyDescent="0.25">
      <c r="A2351" s="3">
        <f>RSI!A2351</f>
        <v>45428</v>
      </c>
      <c r="B2351" s="2">
        <f>RSI!B2351</f>
        <v>4.7591000000000001</v>
      </c>
      <c r="C2351" s="2">
        <f>RSI!I2351</f>
        <v>63.798050555118529</v>
      </c>
      <c r="D2351" s="2">
        <f>MACD!E2351</f>
        <v>-0.11997254530981394</v>
      </c>
      <c r="E2351" s="2">
        <f>MACD!F2351</f>
        <v>-0.10284034478282519</v>
      </c>
      <c r="F2351" s="2">
        <f>'Moving Avg'!D2351</f>
        <v>4.7145400000000004</v>
      </c>
      <c r="G2351" s="2">
        <f>'Moving Avg'!F2351</f>
        <v>4.5772800000000009</v>
      </c>
      <c r="H2351" s="2">
        <f>'Moving Avg'!G2351</f>
        <v>4.5384200000000003</v>
      </c>
      <c r="I2351" s="2">
        <f>'Moving Avg'!H2351</f>
        <v>4.4225169999999965</v>
      </c>
      <c r="J2351" s="17" t="str">
        <f>OBV!F2351</f>
        <v>BEARISH</v>
      </c>
      <c r="K2351" s="17" t="str">
        <f>OBV!G2351</f>
        <v>NEUTRAL</v>
      </c>
      <c r="L2351" s="17" t="str">
        <f>OBV!H2351</f>
        <v>BEARISH DIVERGENCE</v>
      </c>
    </row>
    <row r="2352" spans="1:12" ht="13.5" x14ac:dyDescent="0.25">
      <c r="A2352" s="3">
        <f>RSI!A2352</f>
        <v>45429</v>
      </c>
      <c r="B2352" s="2">
        <f>RSI!B2352</f>
        <v>4.7591000000000001</v>
      </c>
      <c r="C2352" s="2">
        <f>RSI!I2352</f>
        <v>63.798050555118529</v>
      </c>
      <c r="D2352" s="2">
        <f>MACD!E2352</f>
        <v>-9.3111795298312927E-2</v>
      </c>
      <c r="E2352" s="2">
        <f>MACD!F2352</f>
        <v>-0.10089463488592275</v>
      </c>
      <c r="F2352" s="2">
        <f>'Moving Avg'!D2352</f>
        <v>4.7430599999999998</v>
      </c>
      <c r="G2352" s="2">
        <f>'Moving Avg'!F2352</f>
        <v>4.5924300000000011</v>
      </c>
      <c r="H2352" s="2">
        <f>'Moving Avg'!G2352</f>
        <v>4.5437680000000009</v>
      </c>
      <c r="I2352" s="2">
        <f>'Moving Avg'!H2352</f>
        <v>4.4239874999999964</v>
      </c>
      <c r="J2352" s="17" t="str">
        <f>OBV!F2352</f>
        <v>BULLISH</v>
      </c>
      <c r="K2352" s="17" t="str">
        <f>OBV!G2352</f>
        <v>NEUTRAL</v>
      </c>
      <c r="L2352" s="17" t="str">
        <f>OBV!H2352</f>
        <v>CONFIRMED BULLISH</v>
      </c>
    </row>
    <row r="2353" spans="1:12" ht="13.5" x14ac:dyDescent="0.25">
      <c r="A2353" s="3">
        <f>RSI!A2353</f>
        <v>45432</v>
      </c>
      <c r="B2353" s="2">
        <f>RSI!B2353</f>
        <v>4.7679999999999998</v>
      </c>
      <c r="C2353" s="2">
        <f>RSI!I2353</f>
        <v>64.384085368805131</v>
      </c>
      <c r="D2353" s="2">
        <f>MACD!E2353</f>
        <v>-6.9216771268808763E-2</v>
      </c>
      <c r="E2353" s="2">
        <f>MACD!F2353</f>
        <v>-9.4559062162499957E-2</v>
      </c>
      <c r="F2353" s="2">
        <f>'Moving Avg'!D2353</f>
        <v>4.7608800000000002</v>
      </c>
      <c r="G2353" s="2">
        <f>'Moving Avg'!F2353</f>
        <v>4.6129300000000004</v>
      </c>
      <c r="H2353" s="2">
        <f>'Moving Avg'!G2353</f>
        <v>4.5491160000000006</v>
      </c>
      <c r="I2353" s="2">
        <f>'Moving Avg'!H2353</f>
        <v>4.4255469999999972</v>
      </c>
      <c r="J2353" s="17" t="str">
        <f>OBV!F2353</f>
        <v>BULLISH</v>
      </c>
      <c r="K2353" s="17" t="str">
        <f>OBV!G2353</f>
        <v>NEUTRAL</v>
      </c>
      <c r="L2353" s="17" t="str">
        <f>OBV!H2353</f>
        <v>CONFIRMED BULLISH</v>
      </c>
    </row>
    <row r="2354" spans="1:12" ht="13.5" x14ac:dyDescent="0.25">
      <c r="A2354" s="3">
        <f>RSI!A2354</f>
        <v>45433</v>
      </c>
      <c r="B2354" s="2">
        <f>RSI!B2354</f>
        <v>4.7769000000000004</v>
      </c>
      <c r="C2354" s="2">
        <f>RSI!I2354</f>
        <v>64.994344596860273</v>
      </c>
      <c r="D2354" s="2">
        <f>MACD!E2354</f>
        <v>-5.7430450205592898E-2</v>
      </c>
      <c r="E2354" s="2">
        <f>MACD!F2354</f>
        <v>-8.7133339771118562E-2</v>
      </c>
      <c r="F2354" s="2">
        <f>'Moving Avg'!D2354</f>
        <v>4.7644400000000005</v>
      </c>
      <c r="G2354" s="2">
        <f>'Moving Avg'!F2354</f>
        <v>4.6356550000000007</v>
      </c>
      <c r="H2354" s="2">
        <f>'Moving Avg'!G2354</f>
        <v>4.5526800000000005</v>
      </c>
      <c r="I2354" s="2">
        <f>'Moving Avg'!H2354</f>
        <v>4.4275969999999969</v>
      </c>
      <c r="J2354" s="17" t="str">
        <f>OBV!F2354</f>
        <v>BULLISH</v>
      </c>
      <c r="K2354" s="17" t="str">
        <f>OBV!G2354</f>
        <v>NEUTRAL</v>
      </c>
      <c r="L2354" s="17" t="str">
        <f>OBV!H2354</f>
        <v>CONFIRMED BULLISH</v>
      </c>
    </row>
    <row r="2355" spans="1:12" ht="13.5" x14ac:dyDescent="0.25">
      <c r="A2355" s="3">
        <f>RSI!A2355</f>
        <v>45434</v>
      </c>
      <c r="B2355" s="2">
        <f>RSI!B2355</f>
        <v>4.7679999999999998</v>
      </c>
      <c r="C2355" s="2">
        <f>RSI!I2355</f>
        <v>63.81676646467762</v>
      </c>
      <c r="D2355" s="2">
        <f>MACD!E2355</f>
        <v>-5.0433412903009511E-2</v>
      </c>
      <c r="E2355" s="2">
        <f>MACD!F2355</f>
        <v>-7.9793354397496755E-2</v>
      </c>
      <c r="F2355" s="2">
        <f>'Moving Avg'!D2355</f>
        <v>4.7662200000000006</v>
      </c>
      <c r="G2355" s="2">
        <f>'Moving Avg'!F2355</f>
        <v>4.6579350000000002</v>
      </c>
      <c r="H2355" s="2">
        <f>'Moving Avg'!G2355</f>
        <v>4.5557100000000013</v>
      </c>
      <c r="I2355" s="2">
        <f>'Moving Avg'!H2355</f>
        <v>4.4296024999999961</v>
      </c>
      <c r="J2355" s="17" t="str">
        <f>OBV!F2355</f>
        <v>BULLISH</v>
      </c>
      <c r="K2355" s="17" t="str">
        <f>OBV!G2355</f>
        <v>NEUTRAL</v>
      </c>
      <c r="L2355" s="17" t="str">
        <f>OBV!H2355</f>
        <v>CONFIRMED BULLISH</v>
      </c>
    </row>
    <row r="2356" spans="1:12" ht="13.5" x14ac:dyDescent="0.25">
      <c r="A2356" s="3">
        <f>RSI!A2356</f>
        <v>45435</v>
      </c>
      <c r="B2356" s="2">
        <f>RSI!B2356</f>
        <v>4.9550999999999998</v>
      </c>
      <c r="C2356" s="2">
        <f>RSI!I2356</f>
        <v>74.341547814800606</v>
      </c>
      <c r="D2356" s="2">
        <f>MACD!E2356</f>
        <v>-5.7780652476164818E-2</v>
      </c>
      <c r="E2356" s="2">
        <f>MACD!F2356</f>
        <v>-7.5390814013230376E-2</v>
      </c>
      <c r="F2356" s="2">
        <f>'Moving Avg'!D2356</f>
        <v>4.8054200000000007</v>
      </c>
      <c r="G2356" s="2">
        <f>'Moving Avg'!F2356</f>
        <v>4.6891250000000007</v>
      </c>
      <c r="H2356" s="2">
        <f>'Moving Avg'!G2356</f>
        <v>4.5630180000000005</v>
      </c>
      <c r="I2356" s="2">
        <f>'Moving Avg'!H2356</f>
        <v>4.4327659999999964</v>
      </c>
      <c r="J2356" s="17" t="str">
        <f>OBV!F2356</f>
        <v>BULLISH</v>
      </c>
      <c r="K2356" s="17" t="str">
        <f>OBV!G2356</f>
        <v>NEUTRAL</v>
      </c>
      <c r="L2356" s="17" t="str">
        <f>OBV!H2356</f>
        <v>CONFIRMED BULLISH</v>
      </c>
    </row>
    <row r="2357" spans="1:12" ht="13.5" x14ac:dyDescent="0.25">
      <c r="A2357" s="3">
        <f>RSI!A2357</f>
        <v>45436</v>
      </c>
      <c r="B2357" s="2">
        <f>RSI!B2357</f>
        <v>4.9908000000000001</v>
      </c>
      <c r="C2357" s="2">
        <f>RSI!I2357</f>
        <v>75.788664543614203</v>
      </c>
      <c r="D2357" s="2">
        <f>MACD!E2357</f>
        <v>-8.0806203110674879E-2</v>
      </c>
      <c r="E2357" s="2">
        <f>MACD!F2357</f>
        <v>-7.6473891832719271E-2</v>
      </c>
      <c r="F2357" s="2">
        <f>'Moving Avg'!D2357</f>
        <v>4.8517600000000005</v>
      </c>
      <c r="G2357" s="2">
        <f>'Moving Avg'!F2357</f>
        <v>4.714970000000001</v>
      </c>
      <c r="H2357" s="2">
        <f>'Moving Avg'!G2357</f>
        <v>4.5710400000000009</v>
      </c>
      <c r="I2357" s="2">
        <f>'Moving Avg'!H2357</f>
        <v>4.4367319999999957</v>
      </c>
      <c r="J2357" s="17" t="str">
        <f>OBV!F2357</f>
        <v>BULLISH</v>
      </c>
      <c r="K2357" s="17" t="str">
        <f>OBV!G2357</f>
        <v>NEUTRAL</v>
      </c>
      <c r="L2357" s="17" t="str">
        <f>OBV!H2357</f>
        <v>CONFIRMED BULLISH</v>
      </c>
    </row>
    <row r="2358" spans="1:12" ht="13.5" x14ac:dyDescent="0.25">
      <c r="A2358" s="3">
        <f>RSI!A2358</f>
        <v>45439</v>
      </c>
      <c r="B2358" s="2">
        <f>RSI!B2358</f>
        <v>5.0354000000000001</v>
      </c>
      <c r="C2358" s="2">
        <f>RSI!I2358</f>
        <v>77.496238607789536</v>
      </c>
      <c r="D2358" s="2">
        <f>MACD!E2358</f>
        <v>-9.5894526791721724E-2</v>
      </c>
      <c r="E2358" s="2">
        <f>MACD!F2358</f>
        <v>-8.0358018824519761E-2</v>
      </c>
      <c r="F2358" s="2">
        <f>'Moving Avg'!D2358</f>
        <v>4.90524</v>
      </c>
      <c r="G2358" s="2">
        <f>'Moving Avg'!F2358</f>
        <v>4.7421550000000003</v>
      </c>
      <c r="H2358" s="2">
        <f>'Moving Avg'!G2358</f>
        <v>4.5801320000000008</v>
      </c>
      <c r="I2358" s="2">
        <f>'Moving Avg'!H2358</f>
        <v>4.4405199999999958</v>
      </c>
      <c r="J2358" s="17" t="str">
        <f>OBV!F2358</f>
        <v>BULLISH</v>
      </c>
      <c r="K2358" s="17" t="str">
        <f>OBV!G2358</f>
        <v>STRONG</v>
      </c>
      <c r="L2358" s="17" t="str">
        <f>OBV!H2358</f>
        <v>CONFIRMED BULLISH</v>
      </c>
    </row>
    <row r="2359" spans="1:12" ht="13.5" x14ac:dyDescent="0.25">
      <c r="A2359" s="3">
        <f>RSI!A2359</f>
        <v>45440</v>
      </c>
      <c r="B2359" s="2">
        <f>RSI!B2359</f>
        <v>5.0354000000000001</v>
      </c>
      <c r="C2359" s="2">
        <f>RSI!I2359</f>
        <v>77.496238607789536</v>
      </c>
      <c r="D2359" s="2">
        <f>MACD!E2359</f>
        <v>-9.834726441314956E-2</v>
      </c>
      <c r="E2359" s="2">
        <f>MACD!F2359</f>
        <v>-8.3955867942245729E-2</v>
      </c>
      <c r="F2359" s="2">
        <f>'Moving Avg'!D2359</f>
        <v>4.9569399999999995</v>
      </c>
      <c r="G2359" s="2">
        <f>'Moving Avg'!F2359</f>
        <v>4.7684499999999996</v>
      </c>
      <c r="H2359" s="2">
        <f>'Moving Avg'!G2359</f>
        <v>4.5899360000000007</v>
      </c>
      <c r="I2359" s="2">
        <f>'Moving Avg'!H2359</f>
        <v>4.4443079999999959</v>
      </c>
      <c r="J2359" s="17" t="str">
        <f>OBV!F2359</f>
        <v>BULLISH</v>
      </c>
      <c r="K2359" s="17" t="str">
        <f>OBV!G2359</f>
        <v>NEUTRAL</v>
      </c>
      <c r="L2359" s="17" t="str">
        <f>OBV!H2359</f>
        <v>CONFIRMED BULLISH</v>
      </c>
    </row>
    <row r="2360" spans="1:12" ht="13.5" x14ac:dyDescent="0.25">
      <c r="A2360" s="3">
        <f>RSI!A2360</f>
        <v>45441</v>
      </c>
      <c r="B2360" s="2">
        <f>RSI!B2360</f>
        <v>4.9996999999999998</v>
      </c>
      <c r="C2360" s="2">
        <f>RSI!I2360</f>
        <v>72.734104463365782</v>
      </c>
      <c r="D2360" s="2">
        <f>MACD!E2360</f>
        <v>-9.9652431901012584E-2</v>
      </c>
      <c r="E2360" s="2">
        <f>MACD!F2360</f>
        <v>-8.7095180733999106E-2</v>
      </c>
      <c r="F2360" s="2">
        <f>'Moving Avg'!D2360</f>
        <v>5.0032800000000002</v>
      </c>
      <c r="G2360" s="2">
        <f>'Moving Avg'!F2360</f>
        <v>4.7960750000000001</v>
      </c>
      <c r="H2360" s="2">
        <f>'Moving Avg'!G2360</f>
        <v>4.5981360000000002</v>
      </c>
      <c r="I2360" s="2">
        <f>'Moving Avg'!H2360</f>
        <v>4.4479174999999964</v>
      </c>
      <c r="J2360" s="17" t="str">
        <f>OBV!F2360</f>
        <v>BULLISH</v>
      </c>
      <c r="K2360" s="17" t="str">
        <f>OBV!G2360</f>
        <v>NEUTRAL</v>
      </c>
      <c r="L2360" s="17" t="str">
        <f>OBV!H2360</f>
        <v>CONFIRMED BULLISH</v>
      </c>
    </row>
    <row r="2361" spans="1:12" ht="13.5" x14ac:dyDescent="0.25">
      <c r="A2361" s="3">
        <f>RSI!A2361</f>
        <v>45442</v>
      </c>
      <c r="B2361" s="2">
        <f>RSI!B2361</f>
        <v>4.9908000000000001</v>
      </c>
      <c r="C2361" s="2">
        <f>RSI!I2361</f>
        <v>71.553623183455159</v>
      </c>
      <c r="D2361" s="2">
        <f>MACD!E2361</f>
        <v>-0.10162197985416999</v>
      </c>
      <c r="E2361" s="2">
        <f>MACD!F2361</f>
        <v>-9.0000540558033276E-2</v>
      </c>
      <c r="F2361" s="2">
        <f>'Moving Avg'!D2361</f>
        <v>5.0104199999999999</v>
      </c>
      <c r="G2361" s="2">
        <f>'Moving Avg'!F2361</f>
        <v>4.8112250000000003</v>
      </c>
      <c r="H2361" s="2">
        <f>'Moving Avg'!G2361</f>
        <v>4.6063360000000007</v>
      </c>
      <c r="I2361" s="2">
        <f>'Moving Avg'!H2361</f>
        <v>4.4514379999999969</v>
      </c>
      <c r="J2361" s="17" t="str">
        <f>OBV!F2361</f>
        <v>BULLISH</v>
      </c>
      <c r="K2361" s="17" t="str">
        <f>OBV!G2361</f>
        <v>NEUTRAL</v>
      </c>
      <c r="L2361" s="17" t="str">
        <f>OBV!H2361</f>
        <v>CONFIRMED BULLISH</v>
      </c>
    </row>
    <row r="2362" spans="1:12" ht="13.5" x14ac:dyDescent="0.25">
      <c r="A2362" s="3">
        <f>RSI!A2362</f>
        <v>45443</v>
      </c>
      <c r="B2362" s="2">
        <f>RSI!B2362</f>
        <v>4.9908000000000001</v>
      </c>
      <c r="C2362" s="2">
        <f>RSI!I2362</f>
        <v>71.553623183455159</v>
      </c>
      <c r="D2362" s="2">
        <f>MACD!E2362</f>
        <v>-0.10464744357981548</v>
      </c>
      <c r="E2362" s="2">
        <f>MACD!F2362</f>
        <v>-9.2929921162389711E-2</v>
      </c>
      <c r="F2362" s="2">
        <f>'Moving Avg'!D2362</f>
        <v>5.0104199999999999</v>
      </c>
      <c r="G2362" s="2">
        <f>'Moving Avg'!F2362</f>
        <v>4.8241500000000004</v>
      </c>
      <c r="H2362" s="2">
        <f>'Moving Avg'!G2362</f>
        <v>4.6161400000000006</v>
      </c>
      <c r="I2362" s="2">
        <f>'Moving Avg'!H2362</f>
        <v>4.454779999999996</v>
      </c>
      <c r="J2362" s="17" t="str">
        <f>OBV!F2362</f>
        <v>BEARISH</v>
      </c>
      <c r="K2362" s="17" t="str">
        <f>OBV!G2362</f>
        <v>NEUTRAL</v>
      </c>
      <c r="L2362" s="17" t="str">
        <f>OBV!H2362</f>
        <v>NEUTRAL</v>
      </c>
    </row>
    <row r="2363" spans="1:12" ht="13.5" x14ac:dyDescent="0.25">
      <c r="A2363" s="3">
        <f>RSI!A2363</f>
        <v>45446</v>
      </c>
      <c r="B2363" s="2">
        <f>RSI!B2363</f>
        <v>4.9908000000000001</v>
      </c>
      <c r="C2363" s="2">
        <f>RSI!I2363</f>
        <v>71.553623183455159</v>
      </c>
      <c r="D2363" s="2">
        <f>MACD!E2363</f>
        <v>-0.10709648275426886</v>
      </c>
      <c r="E2363" s="2">
        <f>MACD!F2363</f>
        <v>-9.5763233480765542E-2</v>
      </c>
      <c r="F2363" s="2">
        <f>'Moving Avg'!D2363</f>
        <v>5.0015000000000001</v>
      </c>
      <c r="G2363" s="2">
        <f>'Moving Avg'!F2363</f>
        <v>4.8361800000000006</v>
      </c>
      <c r="H2363" s="2">
        <f>'Moving Avg'!G2363</f>
        <v>4.6252300000000002</v>
      </c>
      <c r="I2363" s="2">
        <f>'Moving Avg'!H2363</f>
        <v>4.4581219999999959</v>
      </c>
      <c r="J2363" s="17" t="str">
        <f>OBV!F2363</f>
        <v>BEARISH</v>
      </c>
      <c r="K2363" s="17" t="str">
        <f>OBV!G2363</f>
        <v>NEUTRAL</v>
      </c>
      <c r="L2363" s="17" t="str">
        <f>OBV!H2363</f>
        <v>CONFIRMED BEARISH</v>
      </c>
    </row>
    <row r="2364" spans="1:12" ht="13.5" x14ac:dyDescent="0.25">
      <c r="A2364" s="3">
        <f>RSI!A2364</f>
        <v>45447</v>
      </c>
      <c r="B2364" s="2">
        <f>RSI!B2364</f>
        <v>4.9908000000000001</v>
      </c>
      <c r="C2364" s="2">
        <f>RSI!I2364</f>
        <v>71.553623183455159</v>
      </c>
      <c r="D2364" s="2">
        <f>MACD!E2364</f>
        <v>-0.10896457347209676</v>
      </c>
      <c r="E2364" s="2">
        <f>MACD!F2364</f>
        <v>-9.8403501479031791E-2</v>
      </c>
      <c r="F2364" s="2">
        <f>'Moving Avg'!D2364</f>
        <v>4.9925800000000002</v>
      </c>
      <c r="G2364" s="2">
        <f>'Moving Avg'!F2364</f>
        <v>4.8504400000000016</v>
      </c>
      <c r="H2364" s="2">
        <f>'Moving Avg'!G2364</f>
        <v>4.6361020000000002</v>
      </c>
      <c r="I2364" s="2">
        <f>'Moving Avg'!H2364</f>
        <v>4.4611074999999962</v>
      </c>
      <c r="J2364" s="17" t="str">
        <f>OBV!F2364</f>
        <v>BEARISH</v>
      </c>
      <c r="K2364" s="17" t="str">
        <f>OBV!G2364</f>
        <v>NEUTRAL</v>
      </c>
      <c r="L2364" s="17" t="str">
        <f>OBV!H2364</f>
        <v>CONFIRMED BEARISH</v>
      </c>
    </row>
    <row r="2365" spans="1:12" ht="13.5" x14ac:dyDescent="0.25">
      <c r="A2365" s="3">
        <f>RSI!A2365</f>
        <v>45448</v>
      </c>
      <c r="B2365" s="2">
        <f>RSI!B2365</f>
        <v>4.9908000000000001</v>
      </c>
      <c r="C2365" s="2">
        <f>RSI!I2365</f>
        <v>71.553623183455159</v>
      </c>
      <c r="D2365" s="2">
        <f>MACD!E2365</f>
        <v>-0.11299325339663913</v>
      </c>
      <c r="E2365" s="2">
        <f>MACD!F2365</f>
        <v>-0.10132145186255327</v>
      </c>
      <c r="F2365" s="2">
        <f>'Moving Avg'!D2365</f>
        <v>4.9908000000000001</v>
      </c>
      <c r="G2365" s="2">
        <f>'Moving Avg'!F2365</f>
        <v>4.8655900000000019</v>
      </c>
      <c r="H2365" s="2">
        <f>'Moving Avg'!G2365</f>
        <v>4.6467960000000001</v>
      </c>
      <c r="I2365" s="2">
        <f>'Moving Avg'!H2365</f>
        <v>4.4641374999999961</v>
      </c>
      <c r="J2365" s="17" t="str">
        <f>OBV!F2365</f>
        <v>BEARISH</v>
      </c>
      <c r="K2365" s="17" t="str">
        <f>OBV!G2365</f>
        <v>NEUTRAL</v>
      </c>
      <c r="L2365" s="17" t="str">
        <f>OBV!H2365</f>
        <v>CONFIRMED BEARISH</v>
      </c>
    </row>
    <row r="2366" spans="1:12" ht="13.5" x14ac:dyDescent="0.25">
      <c r="A2366" s="3">
        <f>RSI!A2366</f>
        <v>45449</v>
      </c>
      <c r="B2366" s="2">
        <f>RSI!B2366</f>
        <v>4.9908000000000001</v>
      </c>
      <c r="C2366" s="2">
        <f>RSI!I2366</f>
        <v>71.553623183455159</v>
      </c>
      <c r="D2366" s="2">
        <f>MACD!E2366</f>
        <v>-8.8616370107928333E-2</v>
      </c>
      <c r="E2366" s="2">
        <f>MACD!F2366</f>
        <v>-9.8780435511628295E-2</v>
      </c>
      <c r="F2366" s="2">
        <f>'Moving Avg'!D2366</f>
        <v>4.9908000000000001</v>
      </c>
      <c r="G2366" s="2">
        <f>'Moving Avg'!F2366</f>
        <v>4.880295000000002</v>
      </c>
      <c r="H2366" s="2">
        <f>'Moving Avg'!G2366</f>
        <v>4.6574900000000001</v>
      </c>
      <c r="I2366" s="2">
        <f>'Moving Avg'!H2366</f>
        <v>4.467167499999996</v>
      </c>
      <c r="J2366" s="17" t="str">
        <f>OBV!F2366</f>
        <v>NEUTRAL</v>
      </c>
      <c r="K2366" s="17" t="str">
        <f>OBV!G2366</f>
        <v>NEUTRAL</v>
      </c>
      <c r="L2366" s="17" t="str">
        <f>OBV!H2366</f>
        <v>NEUTRAL</v>
      </c>
    </row>
    <row r="2367" spans="1:12" ht="13.5" x14ac:dyDescent="0.25">
      <c r="A2367" s="3">
        <f>RSI!A2367</f>
        <v>45450</v>
      </c>
      <c r="B2367" s="2">
        <f>RSI!B2367</f>
        <v>5.0709999999999997</v>
      </c>
      <c r="C2367" s="2">
        <f>RSI!I2367</f>
        <v>76.837957884187929</v>
      </c>
      <c r="D2367" s="2">
        <f>MACD!E2367</f>
        <v>-6.9363069866255955E-2</v>
      </c>
      <c r="E2367" s="2">
        <f>MACD!F2367</f>
        <v>-9.2896962382553835E-2</v>
      </c>
      <c r="F2367" s="2">
        <f>'Moving Avg'!D2367</f>
        <v>5.0068399999999995</v>
      </c>
      <c r="G2367" s="2">
        <f>'Moving Avg'!F2367</f>
        <v>4.9030200000000024</v>
      </c>
      <c r="H2367" s="2">
        <f>'Moving Avg'!G2367</f>
        <v>4.6697880000000005</v>
      </c>
      <c r="I2367" s="2">
        <f>'Moving Avg'!H2367</f>
        <v>4.4705094999999968</v>
      </c>
      <c r="J2367" s="17" t="str">
        <f>OBV!F2367</f>
        <v>BULLISH</v>
      </c>
      <c r="K2367" s="17" t="str">
        <f>OBV!G2367</f>
        <v>NEUTRAL</v>
      </c>
      <c r="L2367" s="17" t="str">
        <f>OBV!H2367</f>
        <v>CONFIRMED BULLISH</v>
      </c>
    </row>
    <row r="2368" spans="1:12" ht="13.5" x14ac:dyDescent="0.25">
      <c r="A2368" s="3">
        <f>RSI!A2368</f>
        <v>45453</v>
      </c>
      <c r="B2368" s="2">
        <f>RSI!B2368</f>
        <v>5.1600999999999999</v>
      </c>
      <c r="C2368" s="2">
        <f>RSI!I2368</f>
        <v>81.049745193439648</v>
      </c>
      <c r="D2368" s="2">
        <f>MACD!E2368</f>
        <v>-5.4140534692680653E-2</v>
      </c>
      <c r="E2368" s="2">
        <f>MACD!F2368</f>
        <v>-8.5145676844579202E-2</v>
      </c>
      <c r="F2368" s="2">
        <f>'Moving Avg'!D2368</f>
        <v>5.0406999999999993</v>
      </c>
      <c r="G2368" s="2">
        <f>'Moving Avg'!F2368</f>
        <v>4.927080000000001</v>
      </c>
      <c r="H2368" s="2">
        <f>'Moving Avg'!G2368</f>
        <v>4.6838680000000004</v>
      </c>
      <c r="I2368" s="2">
        <f>'Moving Avg'!H2368</f>
        <v>4.4740739999999972</v>
      </c>
      <c r="J2368" s="17" t="str">
        <f>OBV!F2368</f>
        <v>BULLISH</v>
      </c>
      <c r="K2368" s="17" t="str">
        <f>OBV!G2368</f>
        <v>NEUTRAL</v>
      </c>
      <c r="L2368" s="17" t="str">
        <f>OBV!H2368</f>
        <v>CONFIRMED BULLISH</v>
      </c>
    </row>
    <row r="2369" spans="1:12" ht="13.5" x14ac:dyDescent="0.25">
      <c r="A2369" s="3">
        <f>RSI!A2369</f>
        <v>45454</v>
      </c>
      <c r="B2369" s="2">
        <f>RSI!B2369</f>
        <v>5.2582000000000004</v>
      </c>
      <c r="C2369" s="2">
        <f>RSI!I2369</f>
        <v>84.410887896316453</v>
      </c>
      <c r="D2369" s="2">
        <f>MACD!E2369</f>
        <v>-5.0284810158482074E-2</v>
      </c>
      <c r="E2369" s="2">
        <f>MACD!F2369</f>
        <v>-7.8173503507359771E-2</v>
      </c>
      <c r="F2369" s="2">
        <f>'Moving Avg'!D2369</f>
        <v>5.0941799999999997</v>
      </c>
      <c r="G2369" s="2">
        <f>'Moving Avg'!F2369</f>
        <v>4.9520350000000013</v>
      </c>
      <c r="H2369" s="2">
        <f>'Moving Avg'!G2369</f>
        <v>4.69991</v>
      </c>
      <c r="I2369" s="2">
        <f>'Moving Avg'!H2369</f>
        <v>4.4780844999999969</v>
      </c>
      <c r="J2369" s="17" t="str">
        <f>OBV!F2369</f>
        <v>BULLISH</v>
      </c>
      <c r="K2369" s="17" t="str">
        <f>OBV!G2369</f>
        <v>NEUTRAL</v>
      </c>
      <c r="L2369" s="17" t="str">
        <f>OBV!H2369</f>
        <v>CONFIRMED BULLISH</v>
      </c>
    </row>
    <row r="2370" spans="1:12" ht="13.5" x14ac:dyDescent="0.25">
      <c r="A2370" s="3">
        <f>RSI!A2370</f>
        <v>45455</v>
      </c>
      <c r="B2370" s="2">
        <f>RSI!B2370</f>
        <v>5.1245000000000003</v>
      </c>
      <c r="C2370" s="2">
        <f>RSI!I2370</f>
        <v>66.97539387673973</v>
      </c>
      <c r="D2370" s="2">
        <f>MACD!E2370</f>
        <v>-4.481853241620648E-2</v>
      </c>
      <c r="E2370" s="2">
        <f>MACD!F2370</f>
        <v>-7.1502509289129115E-2</v>
      </c>
      <c r="F2370" s="2">
        <f>'Moving Avg'!D2370</f>
        <v>5.1209199999999999</v>
      </c>
      <c r="G2370" s="2">
        <f>'Moving Avg'!F2370</f>
        <v>4.9703050000000006</v>
      </c>
      <c r="H2370" s="2">
        <f>'Moving Avg'!G2370</f>
        <v>4.7132779999999999</v>
      </c>
      <c r="I2370" s="2">
        <f>'Moving Avg'!H2370</f>
        <v>4.4816049999999965</v>
      </c>
      <c r="J2370" s="17" t="str">
        <f>OBV!F2370</f>
        <v>BULLISH</v>
      </c>
      <c r="K2370" s="17" t="str">
        <f>OBV!G2370</f>
        <v>NEUTRAL</v>
      </c>
      <c r="L2370" s="17" t="str">
        <f>OBV!H2370</f>
        <v>CONFIRMED BULLISH</v>
      </c>
    </row>
    <row r="2371" spans="1:12" ht="13.5" x14ac:dyDescent="0.25">
      <c r="A2371" s="3">
        <f>RSI!A2371</f>
        <v>45456</v>
      </c>
      <c r="B2371" s="2">
        <f>RSI!B2371</f>
        <v>5.0799000000000003</v>
      </c>
      <c r="C2371" s="2">
        <f>RSI!I2371</f>
        <v>62.348892784283144</v>
      </c>
      <c r="D2371" s="2">
        <f>MACD!E2371</f>
        <v>-3.9512832960962641E-2</v>
      </c>
      <c r="E2371" s="2">
        <f>MACD!F2371</f>
        <v>-6.5104574023495829E-2</v>
      </c>
      <c r="F2371" s="2">
        <f>'Moving Avg'!D2371</f>
        <v>5.1387400000000003</v>
      </c>
      <c r="G2371" s="2">
        <f>'Moving Avg'!F2371</f>
        <v>4.9863450000000009</v>
      </c>
      <c r="H2371" s="2">
        <f>'Moving Avg'!G2371</f>
        <v>4.7266460000000006</v>
      </c>
      <c r="I2371" s="2">
        <f>'Moving Avg'!H2371</f>
        <v>4.4847239999999973</v>
      </c>
      <c r="J2371" s="17" t="str">
        <f>OBV!F2371</f>
        <v>BULLISH</v>
      </c>
      <c r="K2371" s="17" t="str">
        <f>OBV!G2371</f>
        <v>NEUTRAL</v>
      </c>
      <c r="L2371" s="17" t="str">
        <f>OBV!H2371</f>
        <v>CONFIRMED BULLISH</v>
      </c>
    </row>
    <row r="2372" spans="1:12" ht="13.5" x14ac:dyDescent="0.25">
      <c r="A2372" s="3">
        <f>RSI!A2372</f>
        <v>45457</v>
      </c>
      <c r="B2372" s="2">
        <f>RSI!B2372</f>
        <v>5.1155999999999997</v>
      </c>
      <c r="C2372" s="2">
        <f>RSI!I2372</f>
        <v>64.464880829492245</v>
      </c>
      <c r="D2372" s="2">
        <f>MACD!E2372</f>
        <v>-3.8565486288495876E-2</v>
      </c>
      <c r="E2372" s="2">
        <f>MACD!F2372</f>
        <v>-5.9796756476495842E-2</v>
      </c>
      <c r="F2372" s="2">
        <f>'Moving Avg'!D2372</f>
        <v>5.1476600000000001</v>
      </c>
      <c r="G2372" s="2">
        <f>'Moving Avg'!F2372</f>
        <v>5.0041700000000002</v>
      </c>
      <c r="H2372" s="2">
        <f>'Moving Avg'!G2372</f>
        <v>4.7398360000000004</v>
      </c>
      <c r="I2372" s="2">
        <f>'Moving Avg'!H2372</f>
        <v>4.4880214999999968</v>
      </c>
      <c r="J2372" s="17" t="str">
        <f>OBV!F2372</f>
        <v>BULLISH</v>
      </c>
      <c r="K2372" s="17" t="str">
        <f>OBV!G2372</f>
        <v>NEUTRAL</v>
      </c>
      <c r="L2372" s="17" t="str">
        <f>OBV!H2372</f>
        <v>CONFIRMED BULLISH</v>
      </c>
    </row>
    <row r="2373" spans="1:12" ht="13.5" x14ac:dyDescent="0.25">
      <c r="A2373" s="3">
        <f>RSI!A2373</f>
        <v>45461</v>
      </c>
      <c r="B2373" s="2">
        <f>RSI!B2373</f>
        <v>5.0799000000000003</v>
      </c>
      <c r="C2373" s="2">
        <f>RSI!I2373</f>
        <v>60.78593620479586</v>
      </c>
      <c r="D2373" s="2">
        <f>MACD!E2373</f>
        <v>-3.6161548168601954E-2</v>
      </c>
      <c r="E2373" s="2">
        <f>MACD!F2373</f>
        <v>-5.506971481491707E-2</v>
      </c>
      <c r="F2373" s="2">
        <f>'Moving Avg'!D2373</f>
        <v>5.1316199999999998</v>
      </c>
      <c r="G2373" s="2">
        <f>'Moving Avg'!F2373</f>
        <v>5.0197649999999996</v>
      </c>
      <c r="H2373" s="2">
        <f>'Moving Avg'!G2373</f>
        <v>4.7523120000000016</v>
      </c>
      <c r="I2373" s="2">
        <f>'Moving Avg'!H2373</f>
        <v>4.4911404999999966</v>
      </c>
      <c r="J2373" s="17" t="str">
        <f>OBV!F2373</f>
        <v>BEARISH</v>
      </c>
      <c r="K2373" s="17" t="str">
        <f>OBV!G2373</f>
        <v>NEUTRAL</v>
      </c>
      <c r="L2373" s="17" t="str">
        <f>OBV!H2373</f>
        <v>CONFIRMED BEARISH</v>
      </c>
    </row>
    <row r="2374" spans="1:12" ht="13.5" x14ac:dyDescent="0.25">
      <c r="A2374" s="3">
        <f>RSI!A2374</f>
        <v>45462</v>
      </c>
      <c r="B2374" s="2">
        <f>RSI!B2374</f>
        <v>5.1689999999999996</v>
      </c>
      <c r="C2374" s="2">
        <f>RSI!I2374</f>
        <v>66.001007871482955</v>
      </c>
      <c r="D2374" s="2">
        <f>MACD!E2374</f>
        <v>-4.1481408067049585E-2</v>
      </c>
      <c r="E2374" s="2">
        <f>MACD!F2374</f>
        <v>-5.2352053465343572E-2</v>
      </c>
      <c r="F2374" s="2">
        <f>'Moving Avg'!D2374</f>
        <v>5.1137800000000002</v>
      </c>
      <c r="G2374" s="2">
        <f>'Moving Avg'!F2374</f>
        <v>5.0393699999999999</v>
      </c>
      <c r="H2374" s="2">
        <f>'Moving Avg'!G2374</f>
        <v>4.763898000000002</v>
      </c>
      <c r="I2374" s="2">
        <f>'Moving Avg'!H2374</f>
        <v>4.4943484999999974</v>
      </c>
      <c r="J2374" s="17" t="str">
        <f>OBV!F2374</f>
        <v>BEARISH</v>
      </c>
      <c r="K2374" s="17" t="str">
        <f>OBV!G2374</f>
        <v>NEUTRAL</v>
      </c>
      <c r="L2374" s="17" t="str">
        <f>OBV!H2374</f>
        <v>CONFIRMED BEARISH</v>
      </c>
    </row>
    <row r="2375" spans="1:12" ht="13.5" x14ac:dyDescent="0.25">
      <c r="A2375" s="3">
        <f>RSI!A2375</f>
        <v>45463</v>
      </c>
      <c r="B2375" s="2">
        <f>RSI!B2375</f>
        <v>5.0800999999999998</v>
      </c>
      <c r="C2375" s="2">
        <f>RSI!I2375</f>
        <v>57.748800412530969</v>
      </c>
      <c r="D2375" s="2">
        <f>MACD!E2375</f>
        <v>-4.0622250915496316E-2</v>
      </c>
      <c r="E2375" s="2">
        <f>MACD!F2375</f>
        <v>-5.0006092955374122E-2</v>
      </c>
      <c r="F2375" s="2">
        <f>'Moving Avg'!D2375</f>
        <v>5.1048999999999989</v>
      </c>
      <c r="G2375" s="2">
        <f>'Moving Avg'!F2375</f>
        <v>5.0549749999999998</v>
      </c>
      <c r="H2375" s="2">
        <f>'Moving Avg'!G2375</f>
        <v>4.7740620000000016</v>
      </c>
      <c r="I2375" s="2">
        <f>'Moving Avg'!H2375</f>
        <v>4.4974239999999979</v>
      </c>
      <c r="J2375" s="17" t="str">
        <f>OBV!F2375</f>
        <v>BEARISH</v>
      </c>
      <c r="K2375" s="17" t="str">
        <f>OBV!G2375</f>
        <v>NEUTRAL</v>
      </c>
      <c r="L2375" s="17" t="str">
        <f>OBV!H2375</f>
        <v>CONFIRMED BEARISH</v>
      </c>
    </row>
    <row r="2376" spans="1:12" ht="13.5" x14ac:dyDescent="0.25">
      <c r="A2376" s="3">
        <f>RSI!A2376</f>
        <v>45464</v>
      </c>
      <c r="B2376" s="2">
        <f>RSI!B2376</f>
        <v>5.2237999999999998</v>
      </c>
      <c r="C2376" s="2">
        <f>RSI!I2376</f>
        <v>65.301039425129758</v>
      </c>
      <c r="D2376" s="2">
        <f>MACD!E2376</f>
        <v>-5.1148298720798735E-2</v>
      </c>
      <c r="E2376" s="2">
        <f>MACD!F2376</f>
        <v>-5.0234534108459052E-2</v>
      </c>
      <c r="F2376" s="2">
        <f>'Moving Avg'!D2376</f>
        <v>5.13368</v>
      </c>
      <c r="G2376" s="2">
        <f>'Moving Avg'!F2376</f>
        <v>5.0684099999999983</v>
      </c>
      <c r="H2376" s="2">
        <f>'Moving Avg'!G2376</f>
        <v>4.7876340000000024</v>
      </c>
      <c r="I2376" s="2">
        <f>'Moving Avg'!H2376</f>
        <v>4.5009954999999984</v>
      </c>
      <c r="J2376" s="17" t="str">
        <f>OBV!F2376</f>
        <v>BULLISH</v>
      </c>
      <c r="K2376" s="17" t="str">
        <f>OBV!G2376</f>
        <v>NEUTRAL</v>
      </c>
      <c r="L2376" s="17" t="str">
        <f>OBV!H2376</f>
        <v>BULLISH DIVERGENCE</v>
      </c>
    </row>
    <row r="2377" spans="1:12" ht="13.5" x14ac:dyDescent="0.25">
      <c r="A2377" s="3">
        <f>RSI!A2377</f>
        <v>45467</v>
      </c>
      <c r="B2377" s="2">
        <f>RSI!B2377</f>
        <v>5.1759000000000004</v>
      </c>
      <c r="C2377" s="2">
        <f>RSI!I2377</f>
        <v>61.363625085052568</v>
      </c>
      <c r="D2377" s="2">
        <f>MACD!E2377</f>
        <v>-4.5580976645513971E-2</v>
      </c>
      <c r="E2377" s="2">
        <f>MACD!F2377</f>
        <v>-4.930382261587004E-2</v>
      </c>
      <c r="F2377" s="2">
        <f>'Moving Avg'!D2377</f>
        <v>5.1457399999999991</v>
      </c>
      <c r="G2377" s="2">
        <f>'Moving Avg'!F2377</f>
        <v>5.0776649999999988</v>
      </c>
      <c r="H2377" s="2">
        <f>'Moving Avg'!G2377</f>
        <v>4.801674000000002</v>
      </c>
      <c r="I2377" s="2">
        <f>'Moving Avg'!H2377</f>
        <v>4.5043274999999987</v>
      </c>
      <c r="J2377" s="17" t="str">
        <f>OBV!F2377</f>
        <v>BEARISH</v>
      </c>
      <c r="K2377" s="17" t="str">
        <f>OBV!G2377</f>
        <v>NEUTRAL</v>
      </c>
      <c r="L2377" s="17" t="str">
        <f>OBV!H2377</f>
        <v>CONFIRMED BEARISH</v>
      </c>
    </row>
    <row r="2378" spans="1:12" ht="13.5" x14ac:dyDescent="0.25">
      <c r="A2378" s="3">
        <f>RSI!A2378</f>
        <v>45468</v>
      </c>
      <c r="B2378" s="2">
        <f>RSI!B2378</f>
        <v>5.0800999999999998</v>
      </c>
      <c r="C2378" s="2">
        <f>RSI!I2378</f>
        <v>54.310386179468921</v>
      </c>
      <c r="D2378" s="2">
        <f>MACD!E2378</f>
        <v>-2.1091126282876793E-2</v>
      </c>
      <c r="E2378" s="2">
        <f>MACD!F2378</f>
        <v>-4.3661283349271392E-2</v>
      </c>
      <c r="F2378" s="2">
        <f>'Moving Avg'!D2378</f>
        <v>5.1457800000000002</v>
      </c>
      <c r="G2378" s="2">
        <f>'Moving Avg'!F2378</f>
        <v>5.0798999999999994</v>
      </c>
      <c r="H2378" s="2">
        <f>'Moving Avg'!G2378</f>
        <v>4.813798000000002</v>
      </c>
      <c r="I2378" s="2">
        <f>'Moving Avg'!H2378</f>
        <v>4.5070909999999991</v>
      </c>
      <c r="J2378" s="17" t="str">
        <f>OBV!F2378</f>
        <v>BEARISH</v>
      </c>
      <c r="K2378" s="17" t="str">
        <f>OBV!G2378</f>
        <v>NEUTRAL</v>
      </c>
      <c r="L2378" s="17" t="str">
        <f>OBV!H2378</f>
        <v>CONFIRMED BEARISH</v>
      </c>
    </row>
    <row r="2379" spans="1:12" ht="13.5" x14ac:dyDescent="0.25">
      <c r="A2379" s="3">
        <f>RSI!A2379</f>
        <v>45469</v>
      </c>
      <c r="B2379" s="2">
        <f>RSI!B2379</f>
        <v>5.0416999999999996</v>
      </c>
      <c r="C2379" s="2">
        <f>RSI!I2379</f>
        <v>51.743065381855629</v>
      </c>
      <c r="D2379" s="2">
        <f>MACD!E2379</f>
        <v>1.7184866181103153E-2</v>
      </c>
      <c r="E2379" s="2">
        <f>MACD!F2379</f>
        <v>-3.1492053443196485E-2</v>
      </c>
      <c r="F2379" s="2">
        <f>'Moving Avg'!D2379</f>
        <v>5.1203199999999995</v>
      </c>
      <c r="G2379" s="2">
        <f>'Moving Avg'!F2379</f>
        <v>5.0802149999999999</v>
      </c>
      <c r="H2379" s="2">
        <f>'Moving Avg'!G2379</f>
        <v>4.8230160000000026</v>
      </c>
      <c r="I2379" s="2">
        <f>'Moving Avg'!H2379</f>
        <v>4.5099744999999993</v>
      </c>
      <c r="J2379" s="17" t="str">
        <f>OBV!F2379</f>
        <v>BEARISH</v>
      </c>
      <c r="K2379" s="17" t="str">
        <f>OBV!G2379</f>
        <v>NEUTRAL</v>
      </c>
      <c r="L2379" s="17" t="str">
        <f>OBV!H2379</f>
        <v>CONFIRMED BEARISH</v>
      </c>
    </row>
    <row r="2380" spans="1:12" ht="13.5" x14ac:dyDescent="0.25">
      <c r="A2380" s="3">
        <f>RSI!A2380</f>
        <v>45470</v>
      </c>
      <c r="B2380" s="2">
        <f>RSI!B2380</f>
        <v>5.0320999999999998</v>
      </c>
      <c r="C2380" s="2">
        <f>RSI!I2380</f>
        <v>51.092813291827888</v>
      </c>
      <c r="D2380" s="2">
        <f>MACD!E2380</f>
        <v>2.958645724340947E-2</v>
      </c>
      <c r="E2380" s="2">
        <f>MACD!F2380</f>
        <v>-1.9276351305875294E-2</v>
      </c>
      <c r="F2380" s="2">
        <f>'Moving Avg'!D2380</f>
        <v>5.1107199999999997</v>
      </c>
      <c r="G2380" s="2">
        <f>'Moving Avg'!F2380</f>
        <v>5.0818349999999999</v>
      </c>
      <c r="H2380" s="2">
        <f>'Moving Avg'!G2380</f>
        <v>4.8345360000000017</v>
      </c>
      <c r="I2380" s="2">
        <f>'Moving Avg'!H2380</f>
        <v>4.5125874999999986</v>
      </c>
      <c r="J2380" s="17" t="str">
        <f>OBV!F2380</f>
        <v>BEARISH</v>
      </c>
      <c r="K2380" s="17" t="str">
        <f>OBV!G2380</f>
        <v>NEUTRAL</v>
      </c>
      <c r="L2380" s="17" t="str">
        <f>OBV!H2380</f>
        <v>CONFIRMED BEARISH</v>
      </c>
    </row>
    <row r="2381" spans="1:12" ht="13.5" x14ac:dyDescent="0.25">
      <c r="A2381" s="3">
        <f>RSI!A2381</f>
        <v>45471</v>
      </c>
      <c r="B2381" s="2">
        <f>RSI!B2381</f>
        <v>5.1759000000000004</v>
      </c>
      <c r="C2381" s="2">
        <f>RSI!I2381</f>
        <v>59.336266700387654</v>
      </c>
      <c r="D2381" s="2">
        <f>MACD!E2381</f>
        <v>2.2505237052985017E-2</v>
      </c>
      <c r="E2381" s="2">
        <f>MACD!F2381</f>
        <v>-1.0920033634103233E-2</v>
      </c>
      <c r="F2381" s="2">
        <f>'Moving Avg'!D2381</f>
        <v>5.1011399999999991</v>
      </c>
      <c r="G2381" s="2">
        <f>'Moving Avg'!F2381</f>
        <v>5.0910900000000003</v>
      </c>
      <c r="H2381" s="2">
        <f>'Moving Avg'!G2381</f>
        <v>4.8489320000000022</v>
      </c>
      <c r="I2381" s="2">
        <f>'Moving Avg'!H2381</f>
        <v>4.5160974999999981</v>
      </c>
      <c r="J2381" s="17" t="str">
        <f>OBV!F2381</f>
        <v>BEARISH</v>
      </c>
      <c r="K2381" s="17" t="str">
        <f>OBV!G2381</f>
        <v>NEUTRAL</v>
      </c>
      <c r="L2381" s="17" t="str">
        <f>OBV!H2381</f>
        <v>CONFIRMED BEARISH</v>
      </c>
    </row>
    <row r="2382" spans="1:12" ht="13.5" x14ac:dyDescent="0.25">
      <c r="A2382" s="3">
        <f>RSI!A2382</f>
        <v>45474</v>
      </c>
      <c r="B2382" s="2">
        <f>RSI!B2382</f>
        <v>5.0800999999999998</v>
      </c>
      <c r="C2382" s="2">
        <f>RSI!I2382</f>
        <v>52.934936777270622</v>
      </c>
      <c r="D2382" s="2">
        <f>MACD!E2382</f>
        <v>2.8195389472988275E-2</v>
      </c>
      <c r="E2382" s="2">
        <f>MACD!F2382</f>
        <v>-3.0969490126849311E-3</v>
      </c>
      <c r="F2382" s="2">
        <f>'Moving Avg'!D2382</f>
        <v>5.0819799999999997</v>
      </c>
      <c r="G2382" s="2">
        <f>'Moving Avg'!F2382</f>
        <v>5.0955550000000001</v>
      </c>
      <c r="H2382" s="2">
        <f>'Moving Avg'!G2382</f>
        <v>4.8614120000000005</v>
      </c>
      <c r="I2382" s="2">
        <f>'Moving Avg'!H2382</f>
        <v>4.5190839999999977</v>
      </c>
      <c r="J2382" s="17" t="str">
        <f>OBV!F2382</f>
        <v>BEARISH</v>
      </c>
      <c r="K2382" s="17" t="str">
        <f>OBV!G2382</f>
        <v>NEUTRAL</v>
      </c>
      <c r="L2382" s="17" t="str">
        <f>OBV!H2382</f>
        <v>CONFIRMED BEARISH</v>
      </c>
    </row>
    <row r="2383" spans="1:12" ht="13.5" x14ac:dyDescent="0.25">
      <c r="A2383" s="3">
        <f>RSI!A2383</f>
        <v>45475</v>
      </c>
      <c r="B2383" s="2">
        <f>RSI!B2383</f>
        <v>5.1375999999999999</v>
      </c>
      <c r="C2383" s="2">
        <f>RSI!I2383</f>
        <v>56.002972077824609</v>
      </c>
      <c r="D2383" s="2">
        <f>MACD!E2383</f>
        <v>2.2985162571589335E-2</v>
      </c>
      <c r="E2383" s="2">
        <f>MACD!F2383</f>
        <v>2.1194733041699221E-3</v>
      </c>
      <c r="F2383" s="2">
        <f>'Moving Avg'!D2383</f>
        <v>5.0934799999999996</v>
      </c>
      <c r="G2383" s="2">
        <f>'Moving Avg'!F2383</f>
        <v>5.1028950000000011</v>
      </c>
      <c r="H2383" s="2">
        <f>'Moving Avg'!G2383</f>
        <v>4.8770040000000003</v>
      </c>
      <c r="I2383" s="2">
        <f>'Moving Avg'!H2383</f>
        <v>4.5223579999999979</v>
      </c>
      <c r="J2383" s="17" t="str">
        <f>OBV!F2383</f>
        <v>BULLISH</v>
      </c>
      <c r="K2383" s="17" t="str">
        <f>OBV!G2383</f>
        <v>NEUTRAL</v>
      </c>
      <c r="L2383" s="17" t="str">
        <f>OBV!H2383</f>
        <v>CONFIRMED BULLISH</v>
      </c>
    </row>
    <row r="2384" spans="1:12" ht="13.5" x14ac:dyDescent="0.25">
      <c r="A2384" s="3">
        <f>RSI!A2384</f>
        <v>45476</v>
      </c>
      <c r="B2384" s="2">
        <f>RSI!B2384</f>
        <v>5.0800999999999998</v>
      </c>
      <c r="C2384" s="2">
        <f>RSI!I2384</f>
        <v>52.329371711676721</v>
      </c>
      <c r="D2384" s="2">
        <f>MACD!E2384</f>
        <v>3.5950538502726559E-2</v>
      </c>
      <c r="E2384" s="2">
        <f>MACD!F2384</f>
        <v>8.8856863438812501E-3</v>
      </c>
      <c r="F2384" s="2">
        <f>'Moving Avg'!D2384</f>
        <v>5.1011600000000001</v>
      </c>
      <c r="G2384" s="2">
        <f>'Moving Avg'!F2384</f>
        <v>5.1073600000000008</v>
      </c>
      <c r="H2384" s="2">
        <f>'Moving Avg'!G2384</f>
        <v>4.8921580000000011</v>
      </c>
      <c r="I2384" s="2">
        <f>'Moving Avg'!H2384</f>
        <v>4.5253444999999974</v>
      </c>
      <c r="J2384" s="17" t="str">
        <f>OBV!F2384</f>
        <v>BULLISH</v>
      </c>
      <c r="K2384" s="17" t="str">
        <f>OBV!G2384</f>
        <v>NEUTRAL</v>
      </c>
      <c r="L2384" s="17" t="str">
        <f>OBV!H2384</f>
        <v>CONFIRMED BULLISH</v>
      </c>
    </row>
    <row r="2385" spans="1:12" ht="13.5" x14ac:dyDescent="0.25">
      <c r="A2385" s="3">
        <f>RSI!A2385</f>
        <v>45477</v>
      </c>
      <c r="B2385" s="2">
        <f>RSI!B2385</f>
        <v>5.0800999999999998</v>
      </c>
      <c r="C2385" s="2">
        <f>RSI!I2385</f>
        <v>52.329371711676721</v>
      </c>
      <c r="D2385" s="2">
        <f>MACD!E2385</f>
        <v>3.3035086158144544E-2</v>
      </c>
      <c r="E2385" s="2">
        <f>MACD!F2385</f>
        <v>1.3715566306733911E-2</v>
      </c>
      <c r="F2385" s="2">
        <f>'Moving Avg'!D2385</f>
        <v>5.1107600000000009</v>
      </c>
      <c r="G2385" s="2">
        <f>'Moving Avg'!F2385</f>
        <v>5.1118250000000005</v>
      </c>
      <c r="H2385" s="2">
        <f>'Moving Avg'!G2385</f>
        <v>4.907312000000001</v>
      </c>
      <c r="I2385" s="2">
        <f>'Moving Avg'!H2385</f>
        <v>4.5283309999999979</v>
      </c>
      <c r="J2385" s="17" t="str">
        <f>OBV!F2385</f>
        <v>BULLISH</v>
      </c>
      <c r="K2385" s="17" t="str">
        <f>OBV!G2385</f>
        <v>NEUTRAL</v>
      </c>
      <c r="L2385" s="17" t="str">
        <f>OBV!H2385</f>
        <v>CONFIRMED BULLISH</v>
      </c>
    </row>
    <row r="2386" spans="1:12" ht="13.5" x14ac:dyDescent="0.25">
      <c r="A2386" s="3">
        <f>RSI!A2386</f>
        <v>45478</v>
      </c>
      <c r="B2386" s="2">
        <f>RSI!B2386</f>
        <v>5.0895999999999999</v>
      </c>
      <c r="C2386" s="2">
        <f>RSI!I2386</f>
        <v>52.921113370754391</v>
      </c>
      <c r="D2386" s="2">
        <f>MACD!E2386</f>
        <v>5.1778420233949518E-2</v>
      </c>
      <c r="E2386" s="2">
        <f>MACD!F2386</f>
        <v>2.1328137092177034E-2</v>
      </c>
      <c r="F2386" s="2">
        <f>'Moving Avg'!D2386</f>
        <v>5.0935000000000006</v>
      </c>
      <c r="G2386" s="2">
        <f>'Moving Avg'!F2386</f>
        <v>5.1167650000000009</v>
      </c>
      <c r="H2386" s="2">
        <f>'Moving Avg'!G2386</f>
        <v>4.9224780000000008</v>
      </c>
      <c r="I2386" s="2">
        <f>'Moving Avg'!H2386</f>
        <v>4.5313649999999974</v>
      </c>
      <c r="J2386" s="17" t="str">
        <f>OBV!F2386</f>
        <v>BULLISH</v>
      </c>
      <c r="K2386" s="17" t="str">
        <f>OBV!G2386</f>
        <v>NEUTRAL</v>
      </c>
      <c r="L2386" s="17" t="str">
        <f>OBV!H2386</f>
        <v>BULLISH DIVERGENCE</v>
      </c>
    </row>
    <row r="2387" spans="1:12" ht="13.5" x14ac:dyDescent="0.25">
      <c r="A2387" s="3">
        <f>RSI!A2387</f>
        <v>45481</v>
      </c>
      <c r="B2387" s="2">
        <f>RSI!B2387</f>
        <v>5.0895999999999999</v>
      </c>
      <c r="C2387" s="2">
        <f>RSI!I2387</f>
        <v>52.921113370754391</v>
      </c>
      <c r="D2387" s="2">
        <f>MACD!E2387</f>
        <v>6.0033415076998331E-2</v>
      </c>
      <c r="E2387" s="2">
        <f>MACD!F2387</f>
        <v>2.9069192689141293E-2</v>
      </c>
      <c r="F2387" s="2">
        <f>'Moving Avg'!D2387</f>
        <v>5.0953999999999997</v>
      </c>
      <c r="G2387" s="2">
        <f>'Moving Avg'!F2387</f>
        <v>5.1176950000000012</v>
      </c>
      <c r="H2387" s="2">
        <f>'Moving Avg'!G2387</f>
        <v>4.9347919999999998</v>
      </c>
      <c r="I2387" s="2">
        <f>'Moving Avg'!H2387</f>
        <v>4.5345324999999974</v>
      </c>
      <c r="J2387" s="17" t="str">
        <f>OBV!F2387</f>
        <v>BULLISH</v>
      </c>
      <c r="K2387" s="17" t="str">
        <f>OBV!G2387</f>
        <v>NEUTRAL</v>
      </c>
      <c r="L2387" s="17" t="str">
        <f>OBV!H2387</f>
        <v>CONFIRMED BULLISH</v>
      </c>
    </row>
    <row r="2388" spans="1:12" ht="13.5" x14ac:dyDescent="0.25">
      <c r="A2388" s="3">
        <f>RSI!A2388</f>
        <v>45482</v>
      </c>
      <c r="B2388" s="2">
        <f>RSI!B2388</f>
        <v>5.1662999999999997</v>
      </c>
      <c r="C2388" s="2">
        <f>RSI!I2388</f>
        <v>57.823352079090604</v>
      </c>
      <c r="D2388" s="2">
        <f>MACD!E2388</f>
        <v>4.638039491041912E-2</v>
      </c>
      <c r="E2388" s="2">
        <f>MACD!F2388</f>
        <v>3.2531433133396861E-2</v>
      </c>
      <c r="F2388" s="2">
        <f>'Moving Avg'!D2388</f>
        <v>5.10114</v>
      </c>
      <c r="G2388" s="2">
        <f>'Moving Avg'!F2388</f>
        <v>5.118005000000001</v>
      </c>
      <c r="H2388" s="2">
        <f>'Moving Avg'!G2388</f>
        <v>4.9482840000000001</v>
      </c>
      <c r="I2388" s="2">
        <f>'Moving Avg'!H2388</f>
        <v>4.5380834999999982</v>
      </c>
      <c r="J2388" s="17" t="str">
        <f>OBV!F2388</f>
        <v>BULLISH</v>
      </c>
      <c r="K2388" s="17" t="str">
        <f>OBV!G2388</f>
        <v>NEUTRAL</v>
      </c>
      <c r="L2388" s="17" t="str">
        <f>OBV!H2388</f>
        <v>CONFIRMED BULLISH</v>
      </c>
    </row>
    <row r="2389" spans="1:12" ht="13.5" x14ac:dyDescent="0.25">
      <c r="A2389" s="3">
        <f>RSI!A2389</f>
        <v>45483</v>
      </c>
      <c r="B2389" s="2">
        <f>RSI!B2389</f>
        <v>5.1280000000000001</v>
      </c>
      <c r="C2389" s="2">
        <f>RSI!I2389</f>
        <v>54.757173890271268</v>
      </c>
      <c r="D2389" s="2">
        <f>MACD!E2389</f>
        <v>3.1102041276655612E-2</v>
      </c>
      <c r="E2389" s="2">
        <f>MACD!F2389</f>
        <v>3.2245554762048614E-2</v>
      </c>
      <c r="F2389" s="2">
        <f>'Moving Avg'!D2389</f>
        <v>5.1107199999999997</v>
      </c>
      <c r="G2389" s="2">
        <f>'Moving Avg'!F2389</f>
        <v>5.1114949999999997</v>
      </c>
      <c r="H2389" s="2">
        <f>'Moving Avg'!G2389</f>
        <v>4.9606540000000008</v>
      </c>
      <c r="I2389" s="2">
        <f>'Moving Avg'!H2389</f>
        <v>4.541621499999998</v>
      </c>
      <c r="J2389" s="17" t="str">
        <f>OBV!F2389</f>
        <v>BULLISH</v>
      </c>
      <c r="K2389" s="17" t="str">
        <f>OBV!G2389</f>
        <v>NEUTRAL</v>
      </c>
      <c r="L2389" s="17" t="str">
        <f>OBV!H2389</f>
        <v>CONFIRMED BULLISH</v>
      </c>
    </row>
    <row r="2390" spans="1:12" ht="13.5" x14ac:dyDescent="0.25">
      <c r="A2390" s="3">
        <f>RSI!A2390</f>
        <v>45484</v>
      </c>
      <c r="B2390" s="2">
        <f>RSI!B2390</f>
        <v>5.0800999999999998</v>
      </c>
      <c r="C2390" s="2">
        <f>RSI!I2390</f>
        <v>51.107138199704856</v>
      </c>
      <c r="D2390" s="2">
        <f>MACD!E2390</f>
        <v>1.9865131264144686E-2</v>
      </c>
      <c r="E2390" s="2">
        <f>MACD!F2390</f>
        <v>2.9769470062467829E-2</v>
      </c>
      <c r="F2390" s="2">
        <f>'Moving Avg'!D2390</f>
        <v>5.1107200000000006</v>
      </c>
      <c r="G2390" s="2">
        <f>'Moving Avg'!F2390</f>
        <v>5.1092750000000011</v>
      </c>
      <c r="H2390" s="2">
        <f>'Moving Avg'!G2390</f>
        <v>4.973312</v>
      </c>
      <c r="I2390" s="2">
        <f>'Moving Avg'!H2390</f>
        <v>4.5449644999999972</v>
      </c>
      <c r="J2390" s="17" t="str">
        <f>OBV!F2390</f>
        <v>BULLISH</v>
      </c>
      <c r="K2390" s="17" t="str">
        <f>OBV!G2390</f>
        <v>NEUTRAL</v>
      </c>
      <c r="L2390" s="17" t="str">
        <f>OBV!H2390</f>
        <v>NEUTRAL</v>
      </c>
    </row>
    <row r="2391" spans="1:12" ht="13.5" x14ac:dyDescent="0.25">
      <c r="A2391" s="3">
        <f>RSI!A2391</f>
        <v>45485</v>
      </c>
      <c r="B2391" s="2">
        <f>RSI!B2391</f>
        <v>5.0800999999999998</v>
      </c>
      <c r="C2391" s="2">
        <f>RSI!I2391</f>
        <v>51.107138199704856</v>
      </c>
      <c r="D2391" s="2">
        <f>MACD!E2391</f>
        <v>3.2410969502044473E-2</v>
      </c>
      <c r="E2391" s="2">
        <f>MACD!F2391</f>
        <v>3.029776995038316E-2</v>
      </c>
      <c r="F2391" s="2">
        <f>'Moving Avg'!D2391</f>
        <v>5.1088199999999997</v>
      </c>
      <c r="G2391" s="2">
        <f>'Moving Avg'!F2391</f>
        <v>5.1092850000000007</v>
      </c>
      <c r="H2391" s="2">
        <f>'Moving Avg'!G2391</f>
        <v>4.9811580000000006</v>
      </c>
      <c r="I2391" s="2">
        <f>'Moving Avg'!H2391</f>
        <v>4.5483074999999982</v>
      </c>
      <c r="J2391" s="17" t="str">
        <f>OBV!F2391</f>
        <v>BULLISH</v>
      </c>
      <c r="K2391" s="17" t="str">
        <f>OBV!G2391</f>
        <v>NEUTRAL</v>
      </c>
      <c r="L2391" s="17" t="str">
        <f>OBV!H2391</f>
        <v>BULLISH DIVERGENCE</v>
      </c>
    </row>
    <row r="2392" spans="1:12" ht="13.5" x14ac:dyDescent="0.25">
      <c r="A2392" s="3">
        <f>RSI!A2392</f>
        <v>45488</v>
      </c>
      <c r="B2392" s="2">
        <f>RSI!B2392</f>
        <v>5.0991999999999997</v>
      </c>
      <c r="C2392" s="2">
        <f>RSI!I2392</f>
        <v>52.569258870629028</v>
      </c>
      <c r="D2392" s="2">
        <f>MACD!E2392</f>
        <v>2.6809435705503759E-2</v>
      </c>
      <c r="E2392" s="2">
        <f>MACD!F2392</f>
        <v>2.9600103101407281E-2</v>
      </c>
      <c r="F2392" s="2">
        <f>'Moving Avg'!D2392</f>
        <v>5.1107399999999998</v>
      </c>
      <c r="G2392" s="2">
        <f>'Moving Avg'!F2392</f>
        <v>5.1084650000000007</v>
      </c>
      <c r="H2392" s="2">
        <f>'Moving Avg'!G2392</f>
        <v>4.9884960000000005</v>
      </c>
      <c r="I2392" s="2">
        <f>'Moving Avg'!H2392</f>
        <v>4.5516569999999978</v>
      </c>
      <c r="J2392" s="17" t="str">
        <f>OBV!F2392</f>
        <v>BULLISH</v>
      </c>
      <c r="K2392" s="17" t="str">
        <f>OBV!G2392</f>
        <v>NEUTRAL</v>
      </c>
      <c r="L2392" s="17" t="str">
        <f>OBV!H2392</f>
        <v>CONFIRMED BULLISH</v>
      </c>
    </row>
    <row r="2393" spans="1:12" ht="13.5" x14ac:dyDescent="0.25">
      <c r="A2393" s="3">
        <f>RSI!A2393</f>
        <v>45489</v>
      </c>
      <c r="B2393" s="2">
        <f>RSI!B2393</f>
        <v>5.0800999999999998</v>
      </c>
      <c r="C2393" s="2">
        <f>RSI!I2393</f>
        <v>50.929090755407707</v>
      </c>
      <c r="D2393" s="2">
        <f>MACD!E2393</f>
        <v>3.2158553834077175E-2</v>
      </c>
      <c r="E2393" s="2">
        <f>MACD!F2393</f>
        <v>3.0111793247941259E-2</v>
      </c>
      <c r="F2393" s="2">
        <f>'Moving Avg'!D2393</f>
        <v>5.0935000000000006</v>
      </c>
      <c r="G2393" s="2">
        <f>'Moving Avg'!F2393</f>
        <v>5.1084750000000003</v>
      </c>
      <c r="H2393" s="2">
        <f>'Moving Avg'!G2393</f>
        <v>4.9950939999999999</v>
      </c>
      <c r="I2393" s="2">
        <f>'Moving Avg'!H2393</f>
        <v>4.5549109999999988</v>
      </c>
      <c r="J2393" s="17" t="str">
        <f>OBV!F2393</f>
        <v>BEARISH</v>
      </c>
      <c r="K2393" s="17" t="str">
        <f>OBV!G2393</f>
        <v>NEUTRAL</v>
      </c>
      <c r="L2393" s="17" t="str">
        <f>OBV!H2393</f>
        <v>CONFIRMED BEARISH</v>
      </c>
    </row>
    <row r="2394" spans="1:12" ht="13.5" x14ac:dyDescent="0.25">
      <c r="A2394" s="3">
        <f>RSI!A2394</f>
        <v>45490</v>
      </c>
      <c r="B2394" s="2">
        <f>RSI!B2394</f>
        <v>5.0800999999999998</v>
      </c>
      <c r="C2394" s="2">
        <f>RSI!I2394</f>
        <v>50.929090755407707</v>
      </c>
      <c r="D2394" s="2">
        <f>MACD!E2394</f>
        <v>2.7792095913910408E-2</v>
      </c>
      <c r="E2394" s="2">
        <f>MACD!F2394</f>
        <v>2.9647853781135092E-2</v>
      </c>
      <c r="F2394" s="2">
        <f>'Moving Avg'!D2394</f>
        <v>5.0839200000000009</v>
      </c>
      <c r="G2394" s="2">
        <f>'Moving Avg'!F2394</f>
        <v>5.1040299999999998</v>
      </c>
      <c r="H2394" s="2">
        <f>'Moving Avg'!G2394</f>
        <v>5.0025839999999997</v>
      </c>
      <c r="I2394" s="2">
        <f>'Moving Avg'!H2394</f>
        <v>4.5580754999999984</v>
      </c>
      <c r="J2394" s="17" t="str">
        <f>OBV!F2394</f>
        <v>BEARISH</v>
      </c>
      <c r="K2394" s="17" t="str">
        <f>OBV!G2394</f>
        <v>NEUTRAL</v>
      </c>
      <c r="L2394" s="17" t="str">
        <f>OBV!H2394</f>
        <v>CONFIRMED BEARISH</v>
      </c>
    </row>
    <row r="2395" spans="1:12" ht="13.5" x14ac:dyDescent="0.25">
      <c r="A2395" s="3">
        <f>RSI!A2395</f>
        <v>45491</v>
      </c>
      <c r="B2395" s="2">
        <f>RSI!B2395</f>
        <v>5.1184000000000003</v>
      </c>
      <c r="C2395" s="2">
        <f>RSI!I2395</f>
        <v>54.248755285752274</v>
      </c>
      <c r="D2395" s="2">
        <f>MACD!E2395</f>
        <v>2.1217325795102937E-2</v>
      </c>
      <c r="E2395" s="2">
        <f>MACD!F2395</f>
        <v>2.7961748183928662E-2</v>
      </c>
      <c r="F2395" s="2">
        <f>'Moving Avg'!D2395</f>
        <v>5.0915800000000004</v>
      </c>
      <c r="G2395" s="2">
        <f>'Moving Avg'!F2395</f>
        <v>5.1059450000000002</v>
      </c>
      <c r="H2395" s="2">
        <f>'Moving Avg'!G2395</f>
        <v>5.0111959999999991</v>
      </c>
      <c r="I2395" s="2">
        <f>'Moving Avg'!H2395</f>
        <v>4.5614314999999994</v>
      </c>
      <c r="J2395" s="17" t="str">
        <f>OBV!F2395</f>
        <v>BEARISH</v>
      </c>
      <c r="K2395" s="17" t="str">
        <f>OBV!G2395</f>
        <v>NEUTRAL</v>
      </c>
      <c r="L2395" s="17" t="str">
        <f>OBV!H2395</f>
        <v>BEARISH DIVERGENCE</v>
      </c>
    </row>
    <row r="2396" spans="1:12" ht="13.5" x14ac:dyDescent="0.25">
      <c r="A2396" s="3">
        <f>RSI!A2396</f>
        <v>45492</v>
      </c>
      <c r="B2396" s="2">
        <f>RSI!B2396</f>
        <v>5.0991999999999997</v>
      </c>
      <c r="C2396" s="2">
        <f>RSI!I2396</f>
        <v>52.337281306935523</v>
      </c>
      <c r="D2396" s="2">
        <f>MACD!E2396</f>
        <v>1.8271653185835568E-2</v>
      </c>
      <c r="E2396" s="2">
        <f>MACD!F2396</f>
        <v>2.6023729184310045E-2</v>
      </c>
      <c r="F2396" s="2">
        <f>'Moving Avg'!D2396</f>
        <v>5.0953999999999997</v>
      </c>
      <c r="G2396" s="2">
        <f>'Moving Avg'!F2396</f>
        <v>5.0997149999999998</v>
      </c>
      <c r="H2396" s="2">
        <f>'Moving Avg'!G2396</f>
        <v>5.019245999999999</v>
      </c>
      <c r="I2396" s="2">
        <f>'Moving Avg'!H2396</f>
        <v>4.5646914999999986</v>
      </c>
      <c r="J2396" s="17" t="str">
        <f>OBV!F2396</f>
        <v>BEARISH</v>
      </c>
      <c r="K2396" s="17" t="str">
        <f>OBV!G2396</f>
        <v>NEUTRAL</v>
      </c>
      <c r="L2396" s="17" t="str">
        <f>OBV!H2396</f>
        <v>BEARISH DIVERGENCE</v>
      </c>
    </row>
    <row r="2397" spans="1:12" ht="13.5" x14ac:dyDescent="0.25">
      <c r="A2397" s="3">
        <f>RSI!A2397</f>
        <v>45495</v>
      </c>
      <c r="B2397" s="2">
        <f>RSI!B2397</f>
        <v>5.1951000000000001</v>
      </c>
      <c r="C2397" s="2">
        <f>RSI!I2397</f>
        <v>59.931509690691058</v>
      </c>
      <c r="D2397" s="2">
        <f>MACD!E2397</f>
        <v>8.5424606493917921E-3</v>
      </c>
      <c r="E2397" s="2">
        <f>MACD!F2397</f>
        <v>2.2527475477326395E-2</v>
      </c>
      <c r="F2397" s="2">
        <f>'Moving Avg'!D2397</f>
        <v>5.1145800000000001</v>
      </c>
      <c r="G2397" s="2">
        <f>'Moving Avg'!F2397</f>
        <v>5.100674999999999</v>
      </c>
      <c r="H2397" s="2">
        <f>'Moving Avg'!G2397</f>
        <v>5.0308179999999991</v>
      </c>
      <c r="I2397" s="2">
        <f>'Moving Avg'!H2397</f>
        <v>4.5683864999999999</v>
      </c>
      <c r="J2397" s="17" t="str">
        <f>OBV!F2397</f>
        <v>BEARISH</v>
      </c>
      <c r="K2397" s="17" t="str">
        <f>OBV!G2397</f>
        <v>NEUTRAL</v>
      </c>
      <c r="L2397" s="17" t="str">
        <f>OBV!H2397</f>
        <v>BEARISH DIVERGENCE</v>
      </c>
    </row>
    <row r="2398" spans="1:12" ht="13.5" x14ac:dyDescent="0.25">
      <c r="A2398" s="3">
        <f>RSI!A2398</f>
        <v>45496</v>
      </c>
      <c r="B2398" s="2">
        <f>RSI!B2398</f>
        <v>5.3676000000000004</v>
      </c>
      <c r="C2398" s="2">
        <f>RSI!I2398</f>
        <v>69.381708942604661</v>
      </c>
      <c r="D2398" s="2">
        <f>MACD!E2398</f>
        <v>-1.3575330546524711E-3</v>
      </c>
      <c r="E2398" s="2">
        <f>MACD!F2398</f>
        <v>1.7750473770930621E-2</v>
      </c>
      <c r="F2398" s="2">
        <f>'Moving Avg'!D2398</f>
        <v>5.1720799999999993</v>
      </c>
      <c r="G2398" s="2">
        <f>'Moving Avg'!F2398</f>
        <v>5.1150499999999983</v>
      </c>
      <c r="H2398" s="2">
        <f>'Moving Avg'!G2398</f>
        <v>5.0445919999999989</v>
      </c>
      <c r="I2398" s="2">
        <f>'Moving Avg'!H2398</f>
        <v>4.5729440000000006</v>
      </c>
      <c r="J2398" s="17" t="str">
        <f>OBV!F2398</f>
        <v>BEARISH</v>
      </c>
      <c r="K2398" s="17" t="str">
        <f>OBV!G2398</f>
        <v>NEUTRAL</v>
      </c>
      <c r="L2398" s="17" t="str">
        <f>OBV!H2398</f>
        <v>BEARISH DIVERGENCE</v>
      </c>
    </row>
    <row r="2399" spans="1:12" ht="13.5" x14ac:dyDescent="0.25">
      <c r="A2399" s="3">
        <f>RSI!A2399</f>
        <v>45497</v>
      </c>
      <c r="B2399" s="2">
        <f>RSI!B2399</f>
        <v>5.2717999999999998</v>
      </c>
      <c r="C2399" s="2">
        <f>RSI!I2399</f>
        <v>60.804693662065816</v>
      </c>
      <c r="D2399" s="2">
        <f>MACD!E2399</f>
        <v>-1.0188496406200898E-2</v>
      </c>
      <c r="E2399" s="2">
        <f>MACD!F2399</f>
        <v>1.2162679735504318E-2</v>
      </c>
      <c r="F2399" s="2">
        <f>'Moving Avg'!D2399</f>
        <v>5.2104200000000001</v>
      </c>
      <c r="G2399" s="2">
        <f>'Moving Avg'!F2399</f>
        <v>5.1265549999999989</v>
      </c>
      <c r="H2399" s="2">
        <f>'Moving Avg'!G2399</f>
        <v>5.0548459999999995</v>
      </c>
      <c r="I2399" s="2">
        <f>'Moving Avg'!H2399</f>
        <v>4.5770225</v>
      </c>
      <c r="J2399" s="17" t="str">
        <f>OBV!F2399</f>
        <v>BEARISH</v>
      </c>
      <c r="K2399" s="17" t="str">
        <f>OBV!G2399</f>
        <v>NEUTRAL</v>
      </c>
      <c r="L2399" s="17" t="str">
        <f>OBV!H2399</f>
        <v>BEARISH DIVERGENCE</v>
      </c>
    </row>
    <row r="2400" spans="1:12" ht="13.5" x14ac:dyDescent="0.25">
      <c r="A2400" s="3">
        <f>RSI!A2400</f>
        <v>45499</v>
      </c>
      <c r="B2400" s="2">
        <f>RSI!B2400</f>
        <v>5.3483999999999998</v>
      </c>
      <c r="C2400" s="2">
        <f>RSI!I2400</f>
        <v>64.575567767426776</v>
      </c>
      <c r="D2400" s="2">
        <f>MACD!E2400</f>
        <v>-3.1673285397799233E-2</v>
      </c>
      <c r="E2400" s="2">
        <f>MACD!F2400</f>
        <v>3.3954867088436085E-3</v>
      </c>
      <c r="F2400" s="2">
        <f>'Moving Avg'!D2400</f>
        <v>5.2564200000000003</v>
      </c>
      <c r="G2400" s="2">
        <f>'Moving Avg'!F2400</f>
        <v>5.1423699999999997</v>
      </c>
      <c r="H2400" s="2">
        <f>'Moving Avg'!G2400</f>
        <v>5.0666319999999985</v>
      </c>
      <c r="I2400" s="2">
        <f>'Moving Avg'!H2400</f>
        <v>4.5814839999999997</v>
      </c>
      <c r="J2400" s="17" t="str">
        <f>OBV!F2400</f>
        <v>BEARISH</v>
      </c>
      <c r="K2400" s="17" t="str">
        <f>OBV!G2400</f>
        <v>NEUTRAL</v>
      </c>
      <c r="L2400" s="17" t="str">
        <f>OBV!H2400</f>
        <v>BEARISH DIVERGENCE</v>
      </c>
    </row>
    <row r="2401" spans="1:12" ht="13.5" x14ac:dyDescent="0.25">
      <c r="A2401" s="3">
        <f>RSI!A2401</f>
        <v>45502</v>
      </c>
      <c r="B2401" s="2">
        <f>RSI!B2401</f>
        <v>5.3483999999999998</v>
      </c>
      <c r="C2401" s="2">
        <f>RSI!I2401</f>
        <v>64.575567767426776</v>
      </c>
      <c r="D2401" s="2">
        <f>MACD!E2401</f>
        <v>-5.1202698022011717E-2</v>
      </c>
      <c r="E2401" s="2">
        <f>MACD!F2401</f>
        <v>-7.5241502373274566E-3</v>
      </c>
      <c r="F2401" s="2">
        <f>'Moving Avg'!D2401</f>
        <v>5.3062599999999991</v>
      </c>
      <c r="G2401" s="2">
        <f>'Moving Avg'!F2401</f>
        <v>5.1509949999999991</v>
      </c>
      <c r="H2401" s="2">
        <f>'Moving Avg'!G2401</f>
        <v>5.0784179999999983</v>
      </c>
      <c r="I2401" s="2">
        <f>'Moving Avg'!H2401</f>
        <v>4.5859454999999993</v>
      </c>
      <c r="J2401" s="17" t="str">
        <f>OBV!F2401</f>
        <v>BULLISH</v>
      </c>
      <c r="K2401" s="17" t="str">
        <f>OBV!G2401</f>
        <v>NEUTRAL</v>
      </c>
      <c r="L2401" s="17" t="str">
        <f>OBV!H2401</f>
        <v>CONFIRMED BULLISH</v>
      </c>
    </row>
    <row r="2402" spans="1:12" ht="13.5" x14ac:dyDescent="0.25">
      <c r="A2402" s="3">
        <f>RSI!A2402</f>
        <v>45503</v>
      </c>
      <c r="B2402" s="2">
        <f>RSI!B2402</f>
        <v>5.3676000000000004</v>
      </c>
      <c r="C2402" s="2">
        <f>RSI!I2402</f>
        <v>65.539337792186217</v>
      </c>
      <c r="D2402" s="2">
        <f>MACD!E2402</f>
        <v>-6.7461323889733471E-2</v>
      </c>
      <c r="E2402" s="2">
        <f>MACD!F2402</f>
        <v>-1.9511584967808662E-2</v>
      </c>
      <c r="F2402" s="2">
        <f>'Moving Avg'!D2402</f>
        <v>5.3407599999999995</v>
      </c>
      <c r="G2402" s="2">
        <f>'Moving Avg'!F2402</f>
        <v>5.1653699999999985</v>
      </c>
      <c r="H2402" s="2">
        <f>'Moving Avg'!G2402</f>
        <v>5.0905879999999977</v>
      </c>
      <c r="I2402" s="2">
        <f>'Moving Avg'!H2402</f>
        <v>4.5905029999999991</v>
      </c>
      <c r="J2402" s="17" t="str">
        <f>OBV!F2402</f>
        <v>BULLISH</v>
      </c>
      <c r="K2402" s="17" t="str">
        <f>OBV!G2402</f>
        <v>NEUTRAL</v>
      </c>
      <c r="L2402" s="17" t="str">
        <f>OBV!H2402</f>
        <v>CONFIRMED BULLISH</v>
      </c>
    </row>
    <row r="2403" spans="1:12" ht="13.5" x14ac:dyDescent="0.25">
      <c r="A2403" s="3">
        <f>RSI!A2403</f>
        <v>45504</v>
      </c>
      <c r="B2403" s="2">
        <f>RSI!B2403</f>
        <v>5.4058999999999999</v>
      </c>
      <c r="C2403" s="2">
        <f>RSI!I2403</f>
        <v>67.44220188457669</v>
      </c>
      <c r="D2403" s="2">
        <f>MACD!E2403</f>
        <v>-8.8264961548036425E-2</v>
      </c>
      <c r="E2403" s="2">
        <f>MACD!F2403</f>
        <v>-3.326226028385422E-2</v>
      </c>
      <c r="F2403" s="2">
        <f>'Moving Avg'!D2403</f>
        <v>5.34842</v>
      </c>
      <c r="G2403" s="2">
        <f>'Moving Avg'!F2403</f>
        <v>5.1787849999999995</v>
      </c>
      <c r="H2403" s="2">
        <f>'Moving Avg'!G2403</f>
        <v>5.1033459999999984</v>
      </c>
      <c r="I2403" s="2">
        <f>'Moving Avg'!H2403</f>
        <v>4.5952519999999994</v>
      </c>
      <c r="J2403" s="17" t="str">
        <f>OBV!F2403</f>
        <v>BULLISH</v>
      </c>
      <c r="K2403" s="17" t="str">
        <f>OBV!G2403</f>
        <v>NEUTRAL</v>
      </c>
      <c r="L2403" s="17" t="str">
        <f>OBV!H2403</f>
        <v>CONFIRMED BULLISH</v>
      </c>
    </row>
    <row r="2404" spans="1:12" ht="13.5" x14ac:dyDescent="0.25">
      <c r="A2404" s="3">
        <f>RSI!A2404</f>
        <v>45505</v>
      </c>
      <c r="B2404" s="2">
        <f>RSI!B2404</f>
        <v>5.3676000000000004</v>
      </c>
      <c r="C2404" s="2">
        <f>RSI!I2404</f>
        <v>63.65678646996524</v>
      </c>
      <c r="D2404" s="2">
        <f>MACD!E2404</f>
        <v>-0.10443402282963543</v>
      </c>
      <c r="E2404" s="2">
        <f>MACD!F2404</f>
        <v>-4.749661279301047E-2</v>
      </c>
      <c r="F2404" s="2">
        <f>'Moving Avg'!D2404</f>
        <v>5.3675799999999994</v>
      </c>
      <c r="G2404" s="2">
        <f>'Moving Avg'!F2404</f>
        <v>5.1931599999999998</v>
      </c>
      <c r="H2404" s="2">
        <f>'Moving Avg'!G2404</f>
        <v>5.1151599999999986</v>
      </c>
      <c r="I2404" s="2">
        <f>'Moving Avg'!H2404</f>
        <v>4.5998094999999992</v>
      </c>
      <c r="J2404" s="17" t="str">
        <f>OBV!F2404</f>
        <v>BULLISH</v>
      </c>
      <c r="K2404" s="17" t="str">
        <f>OBV!G2404</f>
        <v>NEUTRAL</v>
      </c>
      <c r="L2404" s="17" t="str">
        <f>OBV!H2404</f>
        <v>CONFIRMED BULLISH</v>
      </c>
    </row>
    <row r="2405" spans="1:12" ht="13.5" x14ac:dyDescent="0.25">
      <c r="A2405" s="3">
        <f>RSI!A2405</f>
        <v>45506</v>
      </c>
      <c r="B2405" s="2">
        <f>RSI!B2405</f>
        <v>5.3676000000000004</v>
      </c>
      <c r="C2405" s="2">
        <f>RSI!I2405</f>
        <v>63.65678646996524</v>
      </c>
      <c r="D2405" s="2">
        <f>MACD!E2405</f>
        <v>-0.11329600505505155</v>
      </c>
      <c r="E2405" s="2">
        <f>MACD!F2405</f>
        <v>-6.0656491245418692E-2</v>
      </c>
      <c r="F2405" s="2">
        <f>'Moving Avg'!D2405</f>
        <v>5.3714199999999996</v>
      </c>
      <c r="G2405" s="2">
        <f>'Moving Avg'!F2405</f>
        <v>5.2075349999999991</v>
      </c>
      <c r="H2405" s="2">
        <f>'Moving Avg'!G2405</f>
        <v>5.1271519999999988</v>
      </c>
      <c r="I2405" s="2">
        <f>'Moving Avg'!H2405</f>
        <v>4.604366999999999</v>
      </c>
      <c r="J2405" s="17" t="str">
        <f>OBV!F2405</f>
        <v>BULLISH</v>
      </c>
      <c r="K2405" s="17" t="str">
        <f>OBV!G2405</f>
        <v>NEUTRAL</v>
      </c>
      <c r="L2405" s="17" t="str">
        <f>OBV!H2405</f>
        <v>CONFIRMED BULLISH</v>
      </c>
    </row>
    <row r="2406" spans="1:12" ht="13.5" x14ac:dyDescent="0.25">
      <c r="A2406" s="3">
        <f>RSI!A2406</f>
        <v>45509</v>
      </c>
      <c r="B2406" s="2">
        <f>RSI!B2406</f>
        <v>5.3483999999999998</v>
      </c>
      <c r="C2406" s="2">
        <f>RSI!I2406</f>
        <v>61.645136363841729</v>
      </c>
      <c r="D2406" s="2">
        <f>MACD!E2406</f>
        <v>-0.12331954092903885</v>
      </c>
      <c r="E2406" s="2">
        <f>MACD!F2406</f>
        <v>-7.3189101182142724E-2</v>
      </c>
      <c r="F2406" s="2">
        <f>'Moving Avg'!D2406</f>
        <v>5.3714200000000005</v>
      </c>
      <c r="G2406" s="2">
        <f>'Moving Avg'!F2406</f>
        <v>5.2204749999999995</v>
      </c>
      <c r="H2406" s="2">
        <f>'Moving Avg'!G2406</f>
        <v>5.1350179999999988</v>
      </c>
      <c r="I2406" s="2">
        <f>'Moving Avg'!H2406</f>
        <v>4.6088284999999996</v>
      </c>
      <c r="J2406" s="17" t="str">
        <f>OBV!F2406</f>
        <v>BULLISH</v>
      </c>
      <c r="K2406" s="17" t="str">
        <f>OBV!G2406</f>
        <v>NEUTRAL</v>
      </c>
      <c r="L2406" s="17" t="str">
        <f>OBV!H2406</f>
        <v>NEUTRAL</v>
      </c>
    </row>
    <row r="2407" spans="1:12" ht="13.5" x14ac:dyDescent="0.25">
      <c r="A2407" s="3">
        <f>RSI!A2407</f>
        <v>45510</v>
      </c>
      <c r="B2407" s="2">
        <f>RSI!B2407</f>
        <v>5.4058999999999999</v>
      </c>
      <c r="C2407" s="2">
        <f>RSI!I2407</f>
        <v>65.192693883764164</v>
      </c>
      <c r="D2407" s="2">
        <f>MACD!E2407</f>
        <v>-0.12211268680262855</v>
      </c>
      <c r="E2407" s="2">
        <f>MACD!F2407</f>
        <v>-8.2973818306239899E-2</v>
      </c>
      <c r="F2407" s="2">
        <f>'Moving Avg'!D2407</f>
        <v>5.3790800000000001</v>
      </c>
      <c r="G2407" s="2">
        <f>'Moving Avg'!F2407</f>
        <v>5.2362899999999994</v>
      </c>
      <c r="H2407" s="2">
        <f>'Moving Avg'!G2407</f>
        <v>5.1433199999999992</v>
      </c>
      <c r="I2407" s="2">
        <f>'Moving Avg'!H2407</f>
        <v>4.613577499999999</v>
      </c>
      <c r="J2407" s="17" t="str">
        <f>OBV!F2407</f>
        <v>BEARISH</v>
      </c>
      <c r="K2407" s="17" t="str">
        <f>OBV!G2407</f>
        <v>NEUTRAL</v>
      </c>
      <c r="L2407" s="17" t="str">
        <f>OBV!H2407</f>
        <v>BEARISH DIVERGENCE</v>
      </c>
    </row>
    <row r="2408" spans="1:12" ht="13.5" x14ac:dyDescent="0.25">
      <c r="A2408" s="3">
        <f>RSI!A2408</f>
        <v>45511</v>
      </c>
      <c r="B2408" s="2">
        <f>RSI!B2408</f>
        <v>5.3292999999999999</v>
      </c>
      <c r="C2408" s="2">
        <f>RSI!I2408</f>
        <v>57.555381602063278</v>
      </c>
      <c r="D2408" s="2">
        <f>MACD!E2408</f>
        <v>-8.9965291839741113E-2</v>
      </c>
      <c r="E2408" s="2">
        <f>MACD!F2408</f>
        <v>-8.4372113012940148E-2</v>
      </c>
      <c r="F2408" s="2">
        <f>'Moving Avg'!D2408</f>
        <v>5.3637600000000001</v>
      </c>
      <c r="G2408" s="2">
        <f>'Moving Avg'!F2408</f>
        <v>5.24444</v>
      </c>
      <c r="H2408" s="2">
        <f>'Moving Avg'!G2408</f>
        <v>5.1491980000000002</v>
      </c>
      <c r="I2408" s="2">
        <f>'Moving Avg'!H2408</f>
        <v>4.6181664999999992</v>
      </c>
      <c r="J2408" s="17" t="str">
        <f>OBV!F2408</f>
        <v>BEARISH</v>
      </c>
      <c r="K2408" s="17" t="str">
        <f>OBV!G2408</f>
        <v>NEUTRAL</v>
      </c>
      <c r="L2408" s="17" t="str">
        <f>OBV!H2408</f>
        <v>CONFIRMED BEARISH</v>
      </c>
    </row>
    <row r="2409" spans="1:12" ht="13.5" x14ac:dyDescent="0.25">
      <c r="A2409" s="3">
        <f>RSI!A2409</f>
        <v>45512</v>
      </c>
      <c r="B2409" s="2">
        <f>RSI!B2409</f>
        <v>5.2717999999999998</v>
      </c>
      <c r="C2409" s="2">
        <f>RSI!I2409</f>
        <v>52.576235529844226</v>
      </c>
      <c r="D2409" s="2">
        <f>MACD!E2409</f>
        <v>-7.3796075936172656E-2</v>
      </c>
      <c r="E2409" s="2">
        <f>MACD!F2409</f>
        <v>-8.2256905597586666E-2</v>
      </c>
      <c r="F2409" s="2">
        <f>'Moving Avg'!D2409</f>
        <v>5.3445999999999998</v>
      </c>
      <c r="G2409" s="2">
        <f>'Moving Avg'!F2409</f>
        <v>5.2516300000000005</v>
      </c>
      <c r="H2409" s="2">
        <f>'Moving Avg'!G2409</f>
        <v>5.1539260000000002</v>
      </c>
      <c r="I2409" s="2">
        <f>'Moving Avg'!H2409</f>
        <v>4.6222449999999986</v>
      </c>
      <c r="J2409" s="17" t="str">
        <f>OBV!F2409</f>
        <v>BEARISH</v>
      </c>
      <c r="K2409" s="17" t="str">
        <f>OBV!G2409</f>
        <v>NEUTRAL</v>
      </c>
      <c r="L2409" s="17" t="str">
        <f>OBV!H2409</f>
        <v>CONFIRMED BEARISH</v>
      </c>
    </row>
    <row r="2410" spans="1:12" ht="13.5" x14ac:dyDescent="0.25">
      <c r="A2410" s="3">
        <f>RSI!A2410</f>
        <v>45513</v>
      </c>
      <c r="B2410" s="2">
        <f>RSI!B2410</f>
        <v>5.2141999999999999</v>
      </c>
      <c r="C2410" s="2">
        <f>RSI!I2410</f>
        <v>48.088289920326091</v>
      </c>
      <c r="D2410" s="2">
        <f>MACD!E2410</f>
        <v>-4.4235623864302909E-2</v>
      </c>
      <c r="E2410" s="2">
        <f>MACD!F2410</f>
        <v>-7.4652649250929917E-2</v>
      </c>
      <c r="F2410" s="2">
        <f>'Moving Avg'!D2410</f>
        <v>5.3139200000000004</v>
      </c>
      <c r="G2410" s="2">
        <f>'Moving Avg'!F2410</f>
        <v>5.2583350000000006</v>
      </c>
      <c r="H2410" s="2">
        <f>'Moving Avg'!G2410</f>
        <v>5.1582159999999995</v>
      </c>
      <c r="I2410" s="2">
        <f>'Moving Avg'!H2410</f>
        <v>4.6260799999999991</v>
      </c>
      <c r="J2410" s="17" t="str">
        <f>OBV!F2410</f>
        <v>BEARISH</v>
      </c>
      <c r="K2410" s="17" t="str">
        <f>OBV!G2410</f>
        <v>NEUTRAL</v>
      </c>
      <c r="L2410" s="17" t="str">
        <f>OBV!H2410</f>
        <v>CONFIRMED BEARISH</v>
      </c>
    </row>
    <row r="2411" spans="1:12" ht="13.5" x14ac:dyDescent="0.25">
      <c r="A2411" s="3">
        <f>RSI!A2411</f>
        <v>45516</v>
      </c>
      <c r="B2411" s="2">
        <f>RSI!B2411</f>
        <v>5.2237999999999998</v>
      </c>
      <c r="C2411" s="2">
        <f>RSI!I2411</f>
        <v>48.871635560823421</v>
      </c>
      <c r="D2411" s="2">
        <f>MACD!E2411</f>
        <v>-1.9753382225496274E-2</v>
      </c>
      <c r="E2411" s="2">
        <f>MACD!F2411</f>
        <v>-6.3672795845843191E-2</v>
      </c>
      <c r="F2411" s="2">
        <f>'Moving Avg'!D2411</f>
        <v>5.2889999999999997</v>
      </c>
      <c r="G2411" s="2">
        <f>'Moving Avg'!F2411</f>
        <v>5.2655200000000004</v>
      </c>
      <c r="H2411" s="2">
        <f>'Moving Avg'!G2411</f>
        <v>5.1628759999999998</v>
      </c>
      <c r="I2411" s="2">
        <f>'Moving Avg'!H2411</f>
        <v>4.6300969999999992</v>
      </c>
      <c r="J2411" s="17" t="str">
        <f>OBV!F2411</f>
        <v>BEARISH</v>
      </c>
      <c r="K2411" s="17" t="str">
        <f>OBV!G2411</f>
        <v>NEUTRAL</v>
      </c>
      <c r="L2411" s="17" t="str">
        <f>OBV!H2411</f>
        <v>CONFIRMED BEARISH</v>
      </c>
    </row>
    <row r="2412" spans="1:12" ht="13.5" x14ac:dyDescent="0.25">
      <c r="A2412" s="3">
        <f>RSI!A2412</f>
        <v>45518</v>
      </c>
      <c r="B2412" s="2">
        <f>RSI!B2412</f>
        <v>5.2237999999999998</v>
      </c>
      <c r="C2412" s="2">
        <f>RSI!I2412</f>
        <v>48.871635560823421</v>
      </c>
      <c r="D2412" s="2">
        <f>MACD!E2412</f>
        <v>4.0267601664529806E-3</v>
      </c>
      <c r="E2412" s="2">
        <f>MACD!F2412</f>
        <v>-5.013288464338396E-2</v>
      </c>
      <c r="F2412" s="2">
        <f>'Moving Avg'!D2412</f>
        <v>5.25258</v>
      </c>
      <c r="G2412" s="2">
        <f>'Moving Avg'!F2412</f>
        <v>5.2717499999999999</v>
      </c>
      <c r="H2412" s="2">
        <f>'Moving Avg'!G2412</f>
        <v>5.167536000000001</v>
      </c>
      <c r="I2412" s="2">
        <f>'Moving Avg'!H2412</f>
        <v>4.6346929999999995</v>
      </c>
      <c r="J2412" s="17" t="str">
        <f>OBV!F2412</f>
        <v>BEARISH</v>
      </c>
      <c r="K2412" s="17" t="str">
        <f>OBV!G2412</f>
        <v>NEUTRAL</v>
      </c>
      <c r="L2412" s="17" t="str">
        <f>OBV!H2412</f>
        <v>CONFIRMED BEARISH</v>
      </c>
    </row>
    <row r="2413" spans="1:12" ht="13.5" x14ac:dyDescent="0.25">
      <c r="A2413" s="3">
        <f>RSI!A2413</f>
        <v>45519</v>
      </c>
      <c r="B2413" s="2">
        <f>RSI!B2413</f>
        <v>5.2141999999999999</v>
      </c>
      <c r="C2413" s="2">
        <f>RSI!I2413</f>
        <v>48.031054532914112</v>
      </c>
      <c r="D2413" s="2">
        <f>MACD!E2413</f>
        <v>3.0854202095570216E-2</v>
      </c>
      <c r="E2413" s="2">
        <f>MACD!F2413</f>
        <v>-3.3935467295593123E-2</v>
      </c>
      <c r="F2413" s="2">
        <f>'Moving Avg'!D2413</f>
        <v>5.2295600000000011</v>
      </c>
      <c r="G2413" s="2">
        <f>'Moving Avg'!F2413</f>
        <v>5.278455000000001</v>
      </c>
      <c r="H2413" s="2">
        <f>'Moving Avg'!G2413</f>
        <v>5.172004000000002</v>
      </c>
      <c r="I2413" s="2">
        <f>'Moving Avg'!H2413</f>
        <v>4.6385729999999992</v>
      </c>
      <c r="J2413" s="17" t="str">
        <f>OBV!F2413</f>
        <v>BEARISH</v>
      </c>
      <c r="K2413" s="17" t="str">
        <f>OBV!G2413</f>
        <v>NEUTRAL</v>
      </c>
      <c r="L2413" s="17" t="str">
        <f>OBV!H2413</f>
        <v>CONFIRMED BEARISH</v>
      </c>
    </row>
    <row r="2414" spans="1:12" ht="13.5" x14ac:dyDescent="0.25">
      <c r="A2414" s="3">
        <f>RSI!A2414</f>
        <v>45520</v>
      </c>
      <c r="B2414" s="2">
        <f>RSI!B2414</f>
        <v>5.3197000000000001</v>
      </c>
      <c r="C2414" s="2">
        <f>RSI!I2414</f>
        <v>56.820579927535981</v>
      </c>
      <c r="D2414" s="2">
        <f>MACD!E2414</f>
        <v>3.9998731218434003E-2</v>
      </c>
      <c r="E2414" s="2">
        <f>MACD!F2414</f>
        <v>-1.9148627592787702E-2</v>
      </c>
      <c r="F2414" s="2">
        <f>'Moving Avg'!D2414</f>
        <v>5.2391399999999999</v>
      </c>
      <c r="G2414" s="2">
        <f>'Moving Avg'!F2414</f>
        <v>5.2904350000000004</v>
      </c>
      <c r="H2414" s="2">
        <f>'Moving Avg'!G2414</f>
        <v>5.1785820000000014</v>
      </c>
      <c r="I2414" s="2">
        <f>'Moving Avg'!H2414</f>
        <v>4.6429355000000001</v>
      </c>
      <c r="J2414" s="17" t="str">
        <f>OBV!F2414</f>
        <v>BEARISH</v>
      </c>
      <c r="K2414" s="17" t="str">
        <f>OBV!G2414</f>
        <v>NEUTRAL</v>
      </c>
      <c r="L2414" s="17" t="str">
        <f>OBV!H2414</f>
        <v>BEARISH DIVERGENCE</v>
      </c>
    </row>
    <row r="2415" spans="1:12" ht="13.5" x14ac:dyDescent="0.25">
      <c r="A2415" s="3">
        <f>RSI!A2415</f>
        <v>45523</v>
      </c>
      <c r="B2415" s="2">
        <f>RSI!B2415</f>
        <v>5.2237999999999998</v>
      </c>
      <c r="C2415" s="2">
        <f>RSI!I2415</f>
        <v>48.74932669183606</v>
      </c>
      <c r="D2415" s="2">
        <f>MACD!E2415</f>
        <v>5.435699499026736E-2</v>
      </c>
      <c r="E2415" s="2">
        <f>MACD!F2415</f>
        <v>-4.4475030761766902E-3</v>
      </c>
      <c r="F2415" s="2">
        <f>'Moving Avg'!D2415</f>
        <v>5.2410600000000001</v>
      </c>
      <c r="G2415" s="2">
        <f>'Moving Avg'!F2415</f>
        <v>5.2957049999999999</v>
      </c>
      <c r="H2415" s="2">
        <f>'Moving Avg'!G2415</f>
        <v>5.1832420000000017</v>
      </c>
      <c r="I2415" s="2">
        <f>'Moving Avg'!H2415</f>
        <v>4.6472200000000008</v>
      </c>
      <c r="J2415" s="17" t="str">
        <f>OBV!F2415</f>
        <v>BEARISH</v>
      </c>
      <c r="K2415" s="17" t="str">
        <f>OBV!G2415</f>
        <v>NEUTRAL</v>
      </c>
      <c r="L2415" s="17" t="str">
        <f>OBV!H2415</f>
        <v>BEARISH DIVERGENCE</v>
      </c>
    </row>
    <row r="2416" spans="1:12" ht="13.5" x14ac:dyDescent="0.25">
      <c r="A2416" s="3">
        <f>RSI!A2416</f>
        <v>45524</v>
      </c>
      <c r="B2416" s="2">
        <f>RSI!B2416</f>
        <v>5.1759000000000004</v>
      </c>
      <c r="C2416" s="2">
        <f>RSI!I2416</f>
        <v>45.288907251583559</v>
      </c>
      <c r="D2416" s="2">
        <f>MACD!E2416</f>
        <v>6.7219942446943293E-2</v>
      </c>
      <c r="E2416" s="2">
        <f>MACD!F2416</f>
        <v>9.8859860284473064E-3</v>
      </c>
      <c r="F2416" s="2">
        <f>'Moving Avg'!D2416</f>
        <v>5.2314800000000004</v>
      </c>
      <c r="G2416" s="2">
        <f>'Moving Avg'!F2416</f>
        <v>5.2995399999999995</v>
      </c>
      <c r="H2416" s="2">
        <f>'Moving Avg'!G2416</f>
        <v>5.1869440000000022</v>
      </c>
      <c r="I2416" s="2">
        <f>'Moving Avg'!H2416</f>
        <v>4.6510419999999995</v>
      </c>
      <c r="J2416" s="17" t="str">
        <f>OBV!F2416</f>
        <v>BEARISH</v>
      </c>
      <c r="K2416" s="17" t="str">
        <f>OBV!G2416</f>
        <v>NEUTRAL</v>
      </c>
      <c r="L2416" s="17" t="str">
        <f>OBV!H2416</f>
        <v>CONFIRMED BEARISH</v>
      </c>
    </row>
    <row r="2417" spans="1:12" ht="13.5" x14ac:dyDescent="0.25">
      <c r="A2417" s="3">
        <f>RSI!A2417</f>
        <v>45525</v>
      </c>
      <c r="B2417" s="2">
        <f>RSI!B2417</f>
        <v>5.3101000000000003</v>
      </c>
      <c r="C2417" s="2">
        <f>RSI!I2417</f>
        <v>54.939569998487777</v>
      </c>
      <c r="D2417" s="2">
        <f>MACD!E2417</f>
        <v>7.740293612443061E-2</v>
      </c>
      <c r="E2417" s="2">
        <f>MACD!F2417</f>
        <v>2.3389376047643969E-2</v>
      </c>
      <c r="F2417" s="2">
        <f>'Moving Avg'!D2417</f>
        <v>5.2487399999999997</v>
      </c>
      <c r="G2417" s="2">
        <f>'Moving Avg'!F2417</f>
        <v>5.3052900000000003</v>
      </c>
      <c r="H2417" s="2">
        <f>'Moving Avg'!G2417</f>
        <v>5.1917260000000018</v>
      </c>
      <c r="I2417" s="2">
        <f>'Moving Avg'!H2417</f>
        <v>4.6555349999999995</v>
      </c>
      <c r="J2417" s="17" t="str">
        <f>OBV!F2417</f>
        <v>BEARISH</v>
      </c>
      <c r="K2417" s="17" t="str">
        <f>OBV!G2417</f>
        <v>NEUTRAL</v>
      </c>
      <c r="L2417" s="17" t="str">
        <f>OBV!H2417</f>
        <v>BEARISH DIVERGENCE</v>
      </c>
    </row>
    <row r="2418" spans="1:12" ht="13.5" x14ac:dyDescent="0.25">
      <c r="A2418" s="3">
        <f>RSI!A2418</f>
        <v>45526</v>
      </c>
      <c r="B2418" s="2">
        <f>RSI!B2418</f>
        <v>5.3101000000000003</v>
      </c>
      <c r="C2418" s="2">
        <f>RSI!I2418</f>
        <v>54.939569998487777</v>
      </c>
      <c r="D2418" s="2">
        <f>MACD!E2418</f>
        <v>7.3806102838991805E-2</v>
      </c>
      <c r="E2418" s="2">
        <f>MACD!F2418</f>
        <v>3.3472721405913536E-2</v>
      </c>
      <c r="F2418" s="2">
        <f>'Moving Avg'!D2418</f>
        <v>5.2679199999999993</v>
      </c>
      <c r="G2418" s="2">
        <f>'Moving Avg'!F2418</f>
        <v>5.3024150000000008</v>
      </c>
      <c r="H2418" s="2">
        <f>'Moving Avg'!G2418</f>
        <v>5.1947260000000028</v>
      </c>
      <c r="I2418" s="2">
        <f>'Moving Avg'!H2418</f>
        <v>4.6602509999999997</v>
      </c>
      <c r="J2418" s="17" t="str">
        <f>OBV!F2418</f>
        <v>BEARISH</v>
      </c>
      <c r="K2418" s="17" t="str">
        <f>OBV!G2418</f>
        <v>NEUTRAL</v>
      </c>
      <c r="L2418" s="17" t="str">
        <f>OBV!H2418</f>
        <v>BEARISH DIVERGENCE</v>
      </c>
    </row>
    <row r="2419" spans="1:12" ht="13.5" x14ac:dyDescent="0.25">
      <c r="A2419" s="3">
        <f>RSI!A2419</f>
        <v>45527</v>
      </c>
      <c r="B2419" s="2">
        <f>RSI!B2419</f>
        <v>5.1951000000000001</v>
      </c>
      <c r="C2419" s="2">
        <f>RSI!I2419</f>
        <v>46.744912729112642</v>
      </c>
      <c r="D2419" s="2">
        <f>MACD!E2419</f>
        <v>7.0038143964771038E-2</v>
      </c>
      <c r="E2419" s="2">
        <f>MACD!F2419</f>
        <v>4.078580591768504E-2</v>
      </c>
      <c r="F2419" s="2">
        <f>'Moving Avg'!D2419</f>
        <v>5.2430000000000003</v>
      </c>
      <c r="G2419" s="2">
        <f>'Moving Avg'!F2419</f>
        <v>5.2985800000000003</v>
      </c>
      <c r="H2419" s="2">
        <f>'Moving Avg'!G2419</f>
        <v>5.1934640000000023</v>
      </c>
      <c r="I2419" s="2">
        <f>'Moving Avg'!H2419</f>
        <v>4.6643920000000003</v>
      </c>
      <c r="J2419" s="17" t="str">
        <f>OBV!F2419</f>
        <v>BEARISH</v>
      </c>
      <c r="K2419" s="17" t="str">
        <f>OBV!G2419</f>
        <v>NEUTRAL</v>
      </c>
      <c r="L2419" s="17" t="str">
        <f>OBV!H2419</f>
        <v>CONFIRMED BEARISH</v>
      </c>
    </row>
    <row r="2420" spans="1:12" ht="13.5" x14ac:dyDescent="0.25">
      <c r="A2420" s="3">
        <f>RSI!A2420</f>
        <v>45530</v>
      </c>
      <c r="B2420" s="2">
        <f>RSI!B2420</f>
        <v>5.2717999999999998</v>
      </c>
      <c r="C2420" s="2">
        <f>RSI!I2420</f>
        <v>51.898250596232266</v>
      </c>
      <c r="D2420" s="2">
        <f>MACD!E2420</f>
        <v>5.2618938077962696E-2</v>
      </c>
      <c r="E2420" s="2">
        <f>MACD!F2420</f>
        <v>4.3152432349740574E-2</v>
      </c>
      <c r="F2420" s="2">
        <f>'Moving Avg'!D2420</f>
        <v>5.2525999999999993</v>
      </c>
      <c r="G2420" s="2">
        <f>'Moving Avg'!F2420</f>
        <v>5.2947499999999996</v>
      </c>
      <c r="H2420" s="2">
        <f>'Moving Avg'!G2420</f>
        <v>5.1964100000000029</v>
      </c>
      <c r="I2420" s="2">
        <f>'Moving Avg'!H2420</f>
        <v>4.6689164999999999</v>
      </c>
      <c r="J2420" s="17" t="str">
        <f>OBV!F2420</f>
        <v>BEARISH</v>
      </c>
      <c r="K2420" s="17" t="str">
        <f>OBV!G2420</f>
        <v>NEUTRAL</v>
      </c>
      <c r="L2420" s="17" t="str">
        <f>OBV!H2420</f>
        <v>BEARISH DIVERGENCE</v>
      </c>
    </row>
    <row r="2421" spans="1:12" ht="13.5" x14ac:dyDescent="0.25">
      <c r="A2421" s="3">
        <f>RSI!A2421</f>
        <v>45531</v>
      </c>
      <c r="B2421" s="2">
        <f>RSI!B2421</f>
        <v>5.2908999999999997</v>
      </c>
      <c r="C2421" s="2">
        <f>RSI!I2421</f>
        <v>53.114953525769664</v>
      </c>
      <c r="D2421" s="2">
        <f>MACD!E2421</f>
        <v>3.7777464085984924E-2</v>
      </c>
      <c r="E2421" s="2">
        <f>MACD!F2421</f>
        <v>4.2077438696989447E-2</v>
      </c>
      <c r="F2421" s="2">
        <f>'Moving Avg'!D2421</f>
        <v>5.2755999999999998</v>
      </c>
      <c r="G2421" s="2">
        <f>'Moving Avg'!F2421</f>
        <v>5.2918749999999992</v>
      </c>
      <c r="H2421" s="2">
        <f>'Moving Avg'!G2421</f>
        <v>5.200630000000003</v>
      </c>
      <c r="I2421" s="2">
        <f>'Moving Avg'!H2421</f>
        <v>4.6735810000000004</v>
      </c>
      <c r="J2421" s="17" t="str">
        <f>OBV!F2421</f>
        <v>BULLISH</v>
      </c>
      <c r="K2421" s="17" t="str">
        <f>OBV!G2421</f>
        <v>NEUTRAL</v>
      </c>
      <c r="L2421" s="17" t="str">
        <f>OBV!H2421</f>
        <v>CONFIRMED BULLISH</v>
      </c>
    </row>
    <row r="2422" spans="1:12" ht="13.5" x14ac:dyDescent="0.25">
      <c r="A2422" s="3">
        <f>RSI!A2422</f>
        <v>45532</v>
      </c>
      <c r="B2422" s="2">
        <f>RSI!B2422</f>
        <v>5.2237999999999998</v>
      </c>
      <c r="C2422" s="2">
        <f>RSI!I2422</f>
        <v>48.475958336677053</v>
      </c>
      <c r="D2422" s="2">
        <f>MACD!E2422</f>
        <v>2.9924714216646997E-2</v>
      </c>
      <c r="E2422" s="2">
        <f>MACD!F2422</f>
        <v>3.9646893800920957E-2</v>
      </c>
      <c r="F2422" s="2">
        <f>'Moving Avg'!D2422</f>
        <v>5.2583400000000005</v>
      </c>
      <c r="G2422" s="2">
        <f>'Moving Avg'!F2422</f>
        <v>5.2846849999999987</v>
      </c>
      <c r="H2422" s="2">
        <f>'Moving Avg'!G2422</f>
        <v>5.2027940000000026</v>
      </c>
      <c r="I2422" s="2">
        <f>'Moving Avg'!H2422</f>
        <v>4.6776424999999993</v>
      </c>
      <c r="J2422" s="17" t="str">
        <f>OBV!F2422</f>
        <v>BULLISH</v>
      </c>
      <c r="K2422" s="17" t="str">
        <f>OBV!G2422</f>
        <v>NEUTRAL</v>
      </c>
      <c r="L2422" s="17" t="str">
        <f>OBV!H2422</f>
        <v>BULLISH DIVERGENCE</v>
      </c>
    </row>
    <row r="2423" spans="1:12" ht="13.5" x14ac:dyDescent="0.25">
      <c r="A2423" s="3">
        <f>RSI!A2423</f>
        <v>45533</v>
      </c>
      <c r="B2423" s="2">
        <f>RSI!B2423</f>
        <v>5.3292999999999999</v>
      </c>
      <c r="C2423" s="2">
        <f>RSI!I2423</f>
        <v>55.113902403088005</v>
      </c>
      <c r="D2423" s="2">
        <f>MACD!E2423</f>
        <v>1.4139514584354806E-2</v>
      </c>
      <c r="E2423" s="2">
        <f>MACD!F2423</f>
        <v>3.4545417957607731E-2</v>
      </c>
      <c r="F2423" s="2">
        <f>'Moving Avg'!D2423</f>
        <v>5.2621799999999999</v>
      </c>
      <c r="G2423" s="2">
        <f>'Moving Avg'!F2423</f>
        <v>5.2808549999999999</v>
      </c>
      <c r="H2423" s="2">
        <f>'Moving Avg'!G2423</f>
        <v>5.2077820000000035</v>
      </c>
      <c r="I2423" s="2">
        <f>'Moving Avg'!H2423</f>
        <v>4.6824544999999995</v>
      </c>
      <c r="J2423" s="17" t="str">
        <f>OBV!F2423</f>
        <v>BULLISH</v>
      </c>
      <c r="K2423" s="17" t="str">
        <f>OBV!G2423</f>
        <v>NEUTRAL</v>
      </c>
      <c r="L2423" s="17" t="str">
        <f>OBV!H2423</f>
        <v>CONFIRMED BULLISH</v>
      </c>
    </row>
    <row r="2424" spans="1:12" ht="13.5" x14ac:dyDescent="0.25">
      <c r="A2424" s="3">
        <f>RSI!A2424</f>
        <v>45534</v>
      </c>
      <c r="B2424" s="2">
        <f>RSI!B2424</f>
        <v>5.3292999999999999</v>
      </c>
      <c r="C2424" s="2">
        <f>RSI!I2424</f>
        <v>55.113902403088005</v>
      </c>
      <c r="D2424" s="2">
        <f>MACD!E2424</f>
        <v>1.6530147184874444E-2</v>
      </c>
      <c r="E2424" s="2">
        <f>MACD!F2424</f>
        <v>3.0942363803061076E-2</v>
      </c>
      <c r="F2424" s="2">
        <f>'Moving Avg'!D2424</f>
        <v>5.2890199999999998</v>
      </c>
      <c r="G2424" s="2">
        <f>'Moving Avg'!F2424</f>
        <v>5.2789399999999995</v>
      </c>
      <c r="H2424" s="2">
        <f>'Moving Avg'!G2424</f>
        <v>5.2109880000000022</v>
      </c>
      <c r="I2424" s="2">
        <f>'Moving Avg'!H2424</f>
        <v>4.6873109999999993</v>
      </c>
      <c r="J2424" s="17" t="str">
        <f>OBV!F2424</f>
        <v>BULLISH</v>
      </c>
      <c r="K2424" s="17" t="str">
        <f>OBV!G2424</f>
        <v>NEUTRAL</v>
      </c>
      <c r="L2424" s="17" t="str">
        <f>OBV!H2424</f>
        <v>CONFIRMED BULLISH</v>
      </c>
    </row>
    <row r="2425" spans="1:12" ht="13.5" x14ac:dyDescent="0.25">
      <c r="A2425" s="3">
        <f>RSI!A2425</f>
        <v>45537</v>
      </c>
      <c r="B2425" s="2">
        <f>RSI!B2425</f>
        <v>5.3197000000000001</v>
      </c>
      <c r="C2425" s="2">
        <f>RSI!I2425</f>
        <v>54.374623909821096</v>
      </c>
      <c r="D2425" s="2">
        <f>MACD!E2425</f>
        <v>4.0626354367363504E-3</v>
      </c>
      <c r="E2425" s="2">
        <f>MACD!F2425</f>
        <v>2.5566418129796133E-2</v>
      </c>
      <c r="F2425" s="2">
        <f>'Moving Avg'!D2425</f>
        <v>5.2985999999999995</v>
      </c>
      <c r="G2425" s="2">
        <f>'Moving Avg'!F2425</f>
        <v>5.2765449999999996</v>
      </c>
      <c r="H2425" s="2">
        <f>'Moving Avg'!G2425</f>
        <v>5.2157800000000023</v>
      </c>
      <c r="I2425" s="2">
        <f>'Moving Avg'!H2425</f>
        <v>4.6921195000000004</v>
      </c>
      <c r="J2425" s="17" t="str">
        <f>OBV!F2425</f>
        <v>BEARISH</v>
      </c>
      <c r="K2425" s="17" t="str">
        <f>OBV!G2425</f>
        <v>NEUTRAL</v>
      </c>
      <c r="L2425" s="17" t="str">
        <f>OBV!H2425</f>
        <v>BEARISH DIVERGENCE</v>
      </c>
    </row>
    <row r="2426" spans="1:12" ht="13.5" x14ac:dyDescent="0.25">
      <c r="A2426" s="3">
        <f>RSI!A2426</f>
        <v>45538</v>
      </c>
      <c r="B2426" s="2">
        <f>RSI!B2426</f>
        <v>5.4058999999999999</v>
      </c>
      <c r="C2426" s="2">
        <f>RSI!I2426</f>
        <v>59.613133937033943</v>
      </c>
      <c r="D2426" s="2">
        <f>MACD!E2426</f>
        <v>-2.0598949385158605E-2</v>
      </c>
      <c r="E2426" s="2">
        <f>MACD!F2426</f>
        <v>1.6333344626805187E-2</v>
      </c>
      <c r="F2426" s="2">
        <f>'Moving Avg'!D2426</f>
        <v>5.3216000000000001</v>
      </c>
      <c r="G2426" s="2">
        <f>'Moving Avg'!F2426</f>
        <v>5.2794199999999991</v>
      </c>
      <c r="H2426" s="2">
        <f>'Moving Avg'!G2426</f>
        <v>5.2194220000000016</v>
      </c>
      <c r="I2426" s="2">
        <f>'Moving Avg'!H2426</f>
        <v>4.6971804999999991</v>
      </c>
      <c r="J2426" s="17" t="str">
        <f>OBV!F2426</f>
        <v>BEARISH</v>
      </c>
      <c r="K2426" s="17" t="str">
        <f>OBV!G2426</f>
        <v>NEUTRAL</v>
      </c>
      <c r="L2426" s="17" t="str">
        <f>OBV!H2426</f>
        <v>BEARISH DIVERGENCE</v>
      </c>
    </row>
    <row r="2427" spans="1:12" ht="13.5" x14ac:dyDescent="0.25">
      <c r="A2427" s="3">
        <f>RSI!A2427</f>
        <v>45539</v>
      </c>
      <c r="B2427" s="2">
        <f>RSI!B2427</f>
        <v>5.3676000000000004</v>
      </c>
      <c r="C2427" s="2">
        <f>RSI!I2427</f>
        <v>56.508629477542208</v>
      </c>
      <c r="D2427" s="2">
        <f>MACD!E2427</f>
        <v>-1.8823849751200328E-2</v>
      </c>
      <c r="E2427" s="2">
        <f>MACD!F2427</f>
        <v>9.3019057512040842E-3</v>
      </c>
      <c r="F2427" s="2">
        <f>'Moving Avg'!D2427</f>
        <v>5.3503600000000002</v>
      </c>
      <c r="G2427" s="2">
        <f>'Moving Avg'!F2427</f>
        <v>5.2775049999999997</v>
      </c>
      <c r="H2427" s="2">
        <f>'Moving Avg'!G2427</f>
        <v>5.223256000000001</v>
      </c>
      <c r="I2427" s="2">
        <f>'Moving Avg'!H2427</f>
        <v>4.7019609999999998</v>
      </c>
      <c r="J2427" s="17" t="str">
        <f>OBV!F2427</f>
        <v>BEARISH</v>
      </c>
      <c r="K2427" s="17" t="str">
        <f>OBV!G2427</f>
        <v>NEUTRAL</v>
      </c>
      <c r="L2427" s="17" t="str">
        <f>OBV!H2427</f>
        <v>BEARISH DIVERGENCE</v>
      </c>
    </row>
    <row r="2428" spans="1:12" ht="13.5" x14ac:dyDescent="0.25">
      <c r="A2428" s="3">
        <f>RSI!A2428</f>
        <v>45540</v>
      </c>
      <c r="B2428" s="2">
        <f>RSI!B2428</f>
        <v>5.5593000000000004</v>
      </c>
      <c r="C2428" s="2">
        <f>RSI!I2428</f>
        <v>66.041211393571416</v>
      </c>
      <c r="D2428" s="2">
        <f>MACD!E2428</f>
        <v>-3.2073856023726144E-2</v>
      </c>
      <c r="E2428" s="2">
        <f>MACD!F2428</f>
        <v>1.0267533962180385E-3</v>
      </c>
      <c r="F2428" s="2">
        <f>'Moving Avg'!D2428</f>
        <v>5.3963599999999996</v>
      </c>
      <c r="G2428" s="2">
        <f>'Moving Avg'!F2428</f>
        <v>5.2890050000000004</v>
      </c>
      <c r="H2428" s="2">
        <f>'Moving Avg'!G2428</f>
        <v>5.2328400000000013</v>
      </c>
      <c r="I2428" s="2">
        <f>'Moving Avg'!H2428</f>
        <v>4.7077</v>
      </c>
      <c r="J2428" s="17" t="str">
        <f>OBV!F2428</f>
        <v>BEARISH</v>
      </c>
      <c r="K2428" s="17" t="str">
        <f>OBV!G2428</f>
        <v>NEUTRAL</v>
      </c>
      <c r="L2428" s="17" t="str">
        <f>OBV!H2428</f>
        <v>BEARISH DIVERGENCE</v>
      </c>
    </row>
    <row r="2429" spans="1:12" ht="13.5" x14ac:dyDescent="0.25">
      <c r="A2429" s="3">
        <f>RSI!A2429</f>
        <v>45541</v>
      </c>
      <c r="B2429" s="2">
        <f>RSI!B2429</f>
        <v>5.5018000000000002</v>
      </c>
      <c r="C2429" s="2">
        <f>RSI!I2429</f>
        <v>61.674603141505806</v>
      </c>
      <c r="D2429" s="2">
        <f>MACD!E2429</f>
        <v>-5.8362335513327146E-2</v>
      </c>
      <c r="E2429" s="2">
        <f>MACD!F2429</f>
        <v>-1.0851064385691001E-2</v>
      </c>
      <c r="F2429" s="2">
        <f>'Moving Avg'!D2429</f>
        <v>5.43086</v>
      </c>
      <c r="G2429" s="2">
        <f>'Moving Avg'!F2429</f>
        <v>5.3005049999999994</v>
      </c>
      <c r="H2429" s="2">
        <f>'Moving Avg'!G2429</f>
        <v>5.2420420000000014</v>
      </c>
      <c r="I2429" s="2">
        <f>'Moving Avg'!H2429</f>
        <v>4.7131514999999995</v>
      </c>
      <c r="J2429" s="17" t="str">
        <f>OBV!F2429</f>
        <v>BEARISH</v>
      </c>
      <c r="K2429" s="17" t="str">
        <f>OBV!G2429</f>
        <v>NEUTRAL</v>
      </c>
      <c r="L2429" s="17" t="str">
        <f>OBV!H2429</f>
        <v>BEARISH DIVERGENCE</v>
      </c>
    </row>
    <row r="2430" spans="1:12" ht="13.5" x14ac:dyDescent="0.25">
      <c r="A2430" s="3">
        <f>RSI!A2430</f>
        <v>45544</v>
      </c>
      <c r="B2430" s="2">
        <f>RSI!B2430</f>
        <v>5.5114000000000001</v>
      </c>
      <c r="C2430" s="2">
        <f>RSI!I2430</f>
        <v>62.12487145683194</v>
      </c>
      <c r="D2430" s="2">
        <f>MACD!E2430</f>
        <v>-7.0699892543489185E-2</v>
      </c>
      <c r="E2430" s="2">
        <f>MACD!F2430</f>
        <v>-2.2820830017250639E-2</v>
      </c>
      <c r="F2430" s="2">
        <f>'Moving Avg'!D2430</f>
        <v>5.469199999999999</v>
      </c>
      <c r="G2430" s="2">
        <f>'Moving Avg'!F2430</f>
        <v>5.315364999999999</v>
      </c>
      <c r="H2430" s="2">
        <f>'Moving Avg'!G2430</f>
        <v>5.251628000000002</v>
      </c>
      <c r="I2430" s="2">
        <f>'Moving Avg'!H2430</f>
        <v>4.7185175000000008</v>
      </c>
      <c r="J2430" s="17" t="str">
        <f>OBV!F2430</f>
        <v>BULLISH</v>
      </c>
      <c r="K2430" s="17" t="str">
        <f>OBV!G2430</f>
        <v>NEUTRAL</v>
      </c>
      <c r="L2430" s="17" t="str">
        <f>OBV!H2430</f>
        <v>CONFIRMED BULLISH</v>
      </c>
    </row>
    <row r="2431" spans="1:12" ht="13.5" x14ac:dyDescent="0.25">
      <c r="A2431" s="3">
        <f>RSI!A2431</f>
        <v>45545</v>
      </c>
      <c r="B2431" s="2">
        <f>RSI!B2431</f>
        <v>5.4922000000000004</v>
      </c>
      <c r="C2431" s="2">
        <f>RSI!I2431</f>
        <v>60.59162487607432</v>
      </c>
      <c r="D2431" s="2">
        <f>MACD!E2431</f>
        <v>-7.7930173492549493E-2</v>
      </c>
      <c r="E2431" s="2">
        <f>MACD!F2431</f>
        <v>-3.3842698712310409E-2</v>
      </c>
      <c r="F2431" s="2">
        <f>'Moving Avg'!D2431</f>
        <v>5.4864600000000001</v>
      </c>
      <c r="G2431" s="2">
        <f>'Moving Avg'!F2431</f>
        <v>5.3287849999999999</v>
      </c>
      <c r="H2431" s="2">
        <f>'Moving Avg'!G2431</f>
        <v>5.2579540000000016</v>
      </c>
      <c r="I2431" s="2">
        <f>'Moving Avg'!H2431</f>
        <v>4.7237875000000003</v>
      </c>
      <c r="J2431" s="17" t="str">
        <f>OBV!F2431</f>
        <v>BULLISH</v>
      </c>
      <c r="K2431" s="17" t="str">
        <f>OBV!G2431</f>
        <v>NEUTRAL</v>
      </c>
      <c r="L2431" s="17" t="str">
        <f>OBV!H2431</f>
        <v>CONFIRMED BULLISH</v>
      </c>
    </row>
    <row r="2432" spans="1:12" ht="13.5" x14ac:dyDescent="0.25">
      <c r="A2432" s="3">
        <f>RSI!A2432</f>
        <v>45546</v>
      </c>
      <c r="B2432" s="2">
        <f>RSI!B2432</f>
        <v>5.4922000000000004</v>
      </c>
      <c r="C2432" s="2">
        <f>RSI!I2432</f>
        <v>60.59162487607432</v>
      </c>
      <c r="D2432" s="2">
        <f>MACD!E2432</f>
        <v>-9.532392439574533E-2</v>
      </c>
      <c r="E2432" s="2">
        <f>MACD!F2432</f>
        <v>-4.6138943848997395E-2</v>
      </c>
      <c r="F2432" s="2">
        <f>'Moving Avg'!D2432</f>
        <v>5.5113799999999999</v>
      </c>
      <c r="G2432" s="2">
        <f>'Moving Avg'!F2432</f>
        <v>5.342204999999999</v>
      </c>
      <c r="H2432" s="2">
        <f>'Moving Avg'!G2432</f>
        <v>5.2661960000000025</v>
      </c>
      <c r="I2432" s="2">
        <f>'Moving Avg'!H2432</f>
        <v>4.7293245000000006</v>
      </c>
      <c r="J2432" s="17" t="str">
        <f>OBV!F2432</f>
        <v>BULLISH</v>
      </c>
      <c r="K2432" s="17" t="str">
        <f>OBV!G2432</f>
        <v>NEUTRAL</v>
      </c>
      <c r="L2432" s="17" t="str">
        <f>OBV!H2432</f>
        <v>CONFIRMED BULLISH</v>
      </c>
    </row>
    <row r="2433" spans="1:12" ht="13.5" x14ac:dyDescent="0.25">
      <c r="A2433" s="3">
        <f>RSI!A2433</f>
        <v>45547</v>
      </c>
      <c r="B2433" s="2">
        <f>RSI!B2433</f>
        <v>5.4825999999999997</v>
      </c>
      <c r="C2433" s="2">
        <f>RSI!I2433</f>
        <v>59.736701657119731</v>
      </c>
      <c r="D2433" s="2">
        <f>MACD!E2433</f>
        <v>-9.3982003600292074E-2</v>
      </c>
      <c r="E2433" s="2">
        <f>MACD!F2433</f>
        <v>-5.5707555799256334E-2</v>
      </c>
      <c r="F2433" s="2">
        <f>'Moving Avg'!D2433</f>
        <v>5.4960400000000007</v>
      </c>
      <c r="G2433" s="2">
        <f>'Moving Avg'!F2433</f>
        <v>5.355624999999999</v>
      </c>
      <c r="H2433" s="2">
        <f>'Moving Avg'!G2433</f>
        <v>5.2730960000000024</v>
      </c>
      <c r="I2433" s="2">
        <f>'Moving Avg'!H2433</f>
        <v>4.734591</v>
      </c>
      <c r="J2433" s="17" t="str">
        <f>OBV!F2433</f>
        <v>BULLISH</v>
      </c>
      <c r="K2433" s="17" t="str">
        <f>OBV!G2433</f>
        <v>NEUTRAL</v>
      </c>
      <c r="L2433" s="17" t="str">
        <f>OBV!H2433</f>
        <v>BULLISH DIVERGENCE</v>
      </c>
    </row>
    <row r="2434" spans="1:12" ht="13.5" x14ac:dyDescent="0.25">
      <c r="A2434" s="3">
        <f>RSI!A2434</f>
        <v>45548</v>
      </c>
      <c r="B2434" s="2">
        <f>RSI!B2434</f>
        <v>5.3868</v>
      </c>
      <c r="C2434" s="2">
        <f>RSI!I2434</f>
        <v>51.871304722117699</v>
      </c>
      <c r="D2434" s="2">
        <f>MACD!E2434</f>
        <v>-8.6510333420375396E-2</v>
      </c>
      <c r="E2434" s="2">
        <f>MACD!F2434</f>
        <v>-6.1868111323480149E-2</v>
      </c>
      <c r="F2434" s="2">
        <f>'Moving Avg'!D2434</f>
        <v>5.4730400000000001</v>
      </c>
      <c r="G2434" s="2">
        <f>'Moving Avg'!F2434</f>
        <v>5.3589799999999999</v>
      </c>
      <c r="H2434" s="2">
        <f>'Moving Avg'!G2434</f>
        <v>5.2792300000000019</v>
      </c>
      <c r="I2434" s="2">
        <f>'Moving Avg'!H2434</f>
        <v>4.7392890000000012</v>
      </c>
      <c r="J2434" s="17" t="str">
        <f>OBV!F2434</f>
        <v>BULLISH</v>
      </c>
      <c r="K2434" s="17" t="str">
        <f>OBV!G2434</f>
        <v>NEUTRAL</v>
      </c>
      <c r="L2434" s="17" t="str">
        <f>OBV!H2434</f>
        <v>BULLISH DIVERGENCE</v>
      </c>
    </row>
    <row r="2435" spans="1:12" ht="13.5" x14ac:dyDescent="0.25">
      <c r="A2435" s="3">
        <f>RSI!A2435</f>
        <v>45551</v>
      </c>
      <c r="B2435" s="2">
        <f>RSI!B2435</f>
        <v>5.3676000000000004</v>
      </c>
      <c r="C2435" s="2">
        <f>RSI!I2435</f>
        <v>50.437938596397956</v>
      </c>
      <c r="D2435" s="2">
        <f>MACD!E2435</f>
        <v>-8.0380559536732399E-2</v>
      </c>
      <c r="E2435" s="2">
        <f>MACD!F2435</f>
        <v>-6.5570600966130599E-2</v>
      </c>
      <c r="F2435" s="2">
        <f>'Moving Avg'!D2435</f>
        <v>5.44428</v>
      </c>
      <c r="G2435" s="2">
        <f>'Moving Avg'!F2435</f>
        <v>5.3661699999999994</v>
      </c>
      <c r="H2435" s="2">
        <f>'Moving Avg'!G2435</f>
        <v>5.2849800000000018</v>
      </c>
      <c r="I2435" s="2">
        <f>'Moving Avg'!H2435</f>
        <v>4.7442030000000015</v>
      </c>
      <c r="J2435" s="17" t="str">
        <f>OBV!F2435</f>
        <v>BEARISH</v>
      </c>
      <c r="K2435" s="17" t="str">
        <f>OBV!G2435</f>
        <v>NEUTRAL</v>
      </c>
      <c r="L2435" s="17" t="str">
        <f>OBV!H2435</f>
        <v>CONFIRMED BEARISH</v>
      </c>
    </row>
    <row r="2436" spans="1:12" ht="13.5" x14ac:dyDescent="0.25">
      <c r="A2436" s="3">
        <f>RSI!A2436</f>
        <v>45552</v>
      </c>
      <c r="B2436" s="2">
        <f>RSI!B2436</f>
        <v>5.3197000000000001</v>
      </c>
      <c r="C2436" s="2">
        <f>RSI!I2436</f>
        <v>46.952124805589413</v>
      </c>
      <c r="D2436" s="2">
        <f>MACD!E2436</f>
        <v>-5.8398194704399664E-2</v>
      </c>
      <c r="E2436" s="2">
        <f>MACD!F2436</f>
        <v>-6.4136119713784412E-2</v>
      </c>
      <c r="F2436" s="2">
        <f>'Moving Avg'!D2436</f>
        <v>5.4097799999999996</v>
      </c>
      <c r="G2436" s="2">
        <f>'Moving Avg'!F2436</f>
        <v>5.3733599999999999</v>
      </c>
      <c r="H2436" s="2">
        <f>'Moving Avg'!G2436</f>
        <v>5.2895820000000011</v>
      </c>
      <c r="I2436" s="2">
        <f>'Moving Avg'!H2436</f>
        <v>4.748521000000002</v>
      </c>
      <c r="J2436" s="17" t="str">
        <f>OBV!F2436</f>
        <v>BEARISH</v>
      </c>
      <c r="K2436" s="17" t="str">
        <f>OBV!G2436</f>
        <v>NEUTRAL</v>
      </c>
      <c r="L2436" s="17" t="str">
        <f>OBV!H2436</f>
        <v>CONFIRMED BEARISH</v>
      </c>
    </row>
    <row r="2437" spans="1:12" ht="13.5" x14ac:dyDescent="0.25">
      <c r="A2437" s="3">
        <f>RSI!A2437</f>
        <v>45553</v>
      </c>
      <c r="B2437" s="2">
        <f>RSI!B2437</f>
        <v>5.3483999999999998</v>
      </c>
      <c r="C2437" s="2">
        <f>RSI!I2437</f>
        <v>49.216760375157172</v>
      </c>
      <c r="D2437" s="2">
        <f>MACD!E2437</f>
        <v>-4.754593513827654E-2</v>
      </c>
      <c r="E2437" s="2">
        <f>MACD!F2437</f>
        <v>-6.0818082798682845E-2</v>
      </c>
      <c r="F2437" s="2">
        <f>'Moving Avg'!D2437</f>
        <v>5.3810199999999995</v>
      </c>
      <c r="G2437" s="2">
        <f>'Moving Avg'!F2437</f>
        <v>5.3752749999999994</v>
      </c>
      <c r="H2437" s="2">
        <f>'Moving Avg'!G2437</f>
        <v>5.2947580000000016</v>
      </c>
      <c r="I2437" s="2">
        <f>'Moving Avg'!H2437</f>
        <v>4.7529825000000008</v>
      </c>
      <c r="J2437" s="17" t="str">
        <f>OBV!F2437</f>
        <v>BEARISH</v>
      </c>
      <c r="K2437" s="17" t="str">
        <f>OBV!G2437</f>
        <v>NEUTRAL</v>
      </c>
      <c r="L2437" s="17" t="str">
        <f>OBV!H2437</f>
        <v>CONFIRMED BEARISH</v>
      </c>
    </row>
    <row r="2438" spans="1:12" ht="13.5" x14ac:dyDescent="0.25">
      <c r="A2438" s="3">
        <f>RSI!A2438</f>
        <v>45554</v>
      </c>
      <c r="B2438" s="2">
        <f>RSI!B2438</f>
        <v>5.3676000000000004</v>
      </c>
      <c r="C2438" s="2">
        <f>RSI!I2438</f>
        <v>50.732060794243935</v>
      </c>
      <c r="D2438" s="2">
        <f>MACD!E2438</f>
        <v>-1.0212729664666576E-2</v>
      </c>
      <c r="E2438" s="2">
        <f>MACD!F2438</f>
        <v>-5.0697012171879594E-2</v>
      </c>
      <c r="F2438" s="2">
        <f>'Moving Avg'!D2438</f>
        <v>5.3580199999999998</v>
      </c>
      <c r="G2438" s="2">
        <f>'Moving Avg'!F2438</f>
        <v>5.3781499999999998</v>
      </c>
      <c r="H2438" s="2">
        <f>'Moving Avg'!G2438</f>
        <v>5.2987840000000013</v>
      </c>
      <c r="I2438" s="2">
        <f>'Moving Avg'!H2438</f>
        <v>4.7575400000000023</v>
      </c>
      <c r="J2438" s="17" t="str">
        <f>OBV!F2438</f>
        <v>BEARISH</v>
      </c>
      <c r="K2438" s="17" t="str">
        <f>OBV!G2438</f>
        <v>NEUTRAL</v>
      </c>
      <c r="L2438" s="17" t="str">
        <f>OBV!H2438</f>
        <v>CONFIRMED BEARISH</v>
      </c>
    </row>
    <row r="2439" spans="1:12" ht="13.5" x14ac:dyDescent="0.25">
      <c r="A2439" s="3">
        <f>RSI!A2439</f>
        <v>45555</v>
      </c>
      <c r="B2439" s="2">
        <f>RSI!B2439</f>
        <v>5.3868</v>
      </c>
      <c r="C2439" s="2">
        <f>RSI!I2439</f>
        <v>52.265940817906923</v>
      </c>
      <c r="D2439" s="2">
        <f>MACD!E2439</f>
        <v>1.1069556443313644E-2</v>
      </c>
      <c r="E2439" s="2">
        <f>MACD!F2439</f>
        <v>-3.8343698448840946E-2</v>
      </c>
      <c r="F2439" s="2">
        <f>'Moving Avg'!D2439</f>
        <v>5.3580199999999998</v>
      </c>
      <c r="G2439" s="2">
        <f>'Moving Avg'!F2439</f>
        <v>5.3877349999999993</v>
      </c>
      <c r="H2439" s="2">
        <f>'Moving Avg'!G2439</f>
        <v>5.3039600000000018</v>
      </c>
      <c r="I2439" s="2">
        <f>'Moving Avg'!H2439</f>
        <v>4.7623275000000014</v>
      </c>
      <c r="J2439" s="17" t="str">
        <f>OBV!F2439</f>
        <v>BEARISH</v>
      </c>
      <c r="K2439" s="17" t="str">
        <f>OBV!G2439</f>
        <v>NEUTRAL</v>
      </c>
      <c r="L2439" s="17" t="str">
        <f>OBV!H2439</f>
        <v>NEUTRAL</v>
      </c>
    </row>
    <row r="2440" spans="1:12" ht="13.5" x14ac:dyDescent="0.25">
      <c r="A2440" s="3">
        <f>RSI!A2440</f>
        <v>45558</v>
      </c>
      <c r="B2440" s="2">
        <f>RSI!B2440</f>
        <v>5.3868</v>
      </c>
      <c r="C2440" s="2">
        <f>RSI!I2440</f>
        <v>52.265940817906909</v>
      </c>
      <c r="D2440" s="2">
        <f>MACD!E2440</f>
        <v>3.0405027822006936E-2</v>
      </c>
      <c r="E2440" s="2">
        <f>MACD!F2440</f>
        <v>-2.4593953194671371E-2</v>
      </c>
      <c r="F2440" s="2">
        <f>'Moving Avg'!D2440</f>
        <v>5.3618600000000001</v>
      </c>
      <c r="G2440" s="2">
        <f>'Moving Avg'!F2440</f>
        <v>5.3934849999999992</v>
      </c>
      <c r="H2440" s="2">
        <f>'Moving Avg'!G2440</f>
        <v>5.3100940000000012</v>
      </c>
      <c r="I2440" s="2">
        <f>'Moving Avg'!H2440</f>
        <v>4.7672040000000013</v>
      </c>
      <c r="J2440" s="17" t="str">
        <f>OBV!F2440</f>
        <v>BULLISH</v>
      </c>
      <c r="K2440" s="17" t="str">
        <f>OBV!G2440</f>
        <v>NEUTRAL</v>
      </c>
      <c r="L2440" s="17" t="str">
        <f>OBV!H2440</f>
        <v>CONFIRMED BULLISH</v>
      </c>
    </row>
    <row r="2441" spans="1:12" ht="13.5" x14ac:dyDescent="0.25">
      <c r="A2441" s="3">
        <f>RSI!A2441</f>
        <v>45559</v>
      </c>
      <c r="B2441" s="2">
        <f>RSI!B2441</f>
        <v>5.3868</v>
      </c>
      <c r="C2441" s="2">
        <f>RSI!I2441</f>
        <v>52.265940817906923</v>
      </c>
      <c r="D2441" s="2">
        <f>MACD!E2441</f>
        <v>4.3673502231842853E-2</v>
      </c>
      <c r="E2441" s="2">
        <f>MACD!F2441</f>
        <v>-1.0940462109368528E-2</v>
      </c>
      <c r="F2441" s="2">
        <f>'Moving Avg'!D2441</f>
        <v>5.3752800000000009</v>
      </c>
      <c r="G2441" s="2">
        <f>'Moving Avg'!F2441</f>
        <v>5.398279999999998</v>
      </c>
      <c r="H2441" s="2">
        <f>'Moving Avg'!G2441</f>
        <v>5.3162280000000006</v>
      </c>
      <c r="I2441" s="2">
        <f>'Moving Avg'!H2441</f>
        <v>4.7719020000000008</v>
      </c>
      <c r="J2441" s="17" t="str">
        <f>OBV!F2441</f>
        <v>BULLISH</v>
      </c>
      <c r="K2441" s="17" t="str">
        <f>OBV!G2441</f>
        <v>NEUTRAL</v>
      </c>
      <c r="L2441" s="17" t="str">
        <f>OBV!H2441</f>
        <v>CONFIRMED BULLISH</v>
      </c>
    </row>
    <row r="2442" spans="1:12" ht="13.5" x14ac:dyDescent="0.25">
      <c r="A2442" s="3">
        <f>RSI!A2442</f>
        <v>45560</v>
      </c>
      <c r="B2442" s="2">
        <f>RSI!B2442</f>
        <v>5.3868</v>
      </c>
      <c r="C2442" s="2">
        <f>RSI!I2442</f>
        <v>52.265940817906923</v>
      </c>
      <c r="D2442" s="2">
        <f>MACD!E2442</f>
        <v>5.477246648761902E-2</v>
      </c>
      <c r="E2442" s="2">
        <f>MACD!F2442</f>
        <v>2.2021236100289825E-3</v>
      </c>
      <c r="F2442" s="2">
        <f>'Moving Avg'!D2442</f>
        <v>5.3829600000000006</v>
      </c>
      <c r="G2442" s="2">
        <f>'Moving Avg'!F2442</f>
        <v>5.4064299999999985</v>
      </c>
      <c r="H2442" s="2">
        <f>'Moving Avg'!G2442</f>
        <v>5.3219800000000008</v>
      </c>
      <c r="I2442" s="2">
        <f>'Moving Avg'!H2442</f>
        <v>4.7766000000000011</v>
      </c>
      <c r="J2442" s="17" t="str">
        <f>OBV!F2442</f>
        <v>BULLISH</v>
      </c>
      <c r="K2442" s="17" t="str">
        <f>OBV!G2442</f>
        <v>NEUTRAL</v>
      </c>
      <c r="L2442" s="17" t="str">
        <f>OBV!H2442</f>
        <v>CONFIRMED BULLISH</v>
      </c>
    </row>
    <row r="2443" spans="1:12" ht="13.5" x14ac:dyDescent="0.25">
      <c r="A2443" s="3">
        <f>RSI!A2443</f>
        <v>45561</v>
      </c>
      <c r="B2443" s="2">
        <f>RSI!B2443</f>
        <v>5.3676000000000004</v>
      </c>
      <c r="C2443" s="2">
        <f>RSI!I2443</f>
        <v>50.165219489112928</v>
      </c>
      <c r="D2443" s="2">
        <f>MACD!E2443</f>
        <v>6.3990487297841625E-2</v>
      </c>
      <c r="E2443" s="2">
        <f>MACD!F2443</f>
        <v>1.4559796347591511E-2</v>
      </c>
      <c r="F2443" s="2">
        <f>'Moving Avg'!D2443</f>
        <v>5.3829599999999997</v>
      </c>
      <c r="G2443" s="2">
        <f>'Moving Avg'!F2443</f>
        <v>5.408344999999998</v>
      </c>
      <c r="H2443" s="2">
        <f>'Moving Avg'!G2443</f>
        <v>5.3277299999999999</v>
      </c>
      <c r="I2443" s="2">
        <f>'Moving Avg'!H2443</f>
        <v>4.7812020000000013</v>
      </c>
      <c r="J2443" s="17" t="str">
        <f>OBV!F2443</f>
        <v>BEARISH</v>
      </c>
      <c r="K2443" s="17" t="str">
        <f>OBV!G2443</f>
        <v>NEUTRAL</v>
      </c>
      <c r="L2443" s="17" t="str">
        <f>OBV!H2443</f>
        <v>NEUTRAL</v>
      </c>
    </row>
    <row r="2444" spans="1:12" ht="13.5" x14ac:dyDescent="0.25">
      <c r="A2444" s="3">
        <f>RSI!A2444</f>
        <v>45562</v>
      </c>
      <c r="B2444" s="2">
        <f>RSI!B2444</f>
        <v>5.4634999999999998</v>
      </c>
      <c r="C2444" s="2">
        <f>RSI!I2444</f>
        <v>59.024123341591874</v>
      </c>
      <c r="D2444" s="2">
        <f>MACD!E2444</f>
        <v>4.9951723120120306E-2</v>
      </c>
      <c r="E2444" s="2">
        <f>MACD!F2444</f>
        <v>2.1638181702097269E-2</v>
      </c>
      <c r="F2444" s="2">
        <f>'Moving Avg'!D2444</f>
        <v>5.3982999999999999</v>
      </c>
      <c r="G2444" s="2">
        <f>'Moving Avg'!F2444</f>
        <v>5.415054999999998</v>
      </c>
      <c r="H2444" s="2">
        <f>'Moving Avg'!G2444</f>
        <v>5.3353980000000014</v>
      </c>
      <c r="I2444" s="2">
        <f>'Moving Avg'!H2444</f>
        <v>4.7862390000000001</v>
      </c>
      <c r="J2444" s="17" t="str">
        <f>OBV!F2444</f>
        <v>BEARISH</v>
      </c>
      <c r="K2444" s="17" t="str">
        <f>OBV!G2444</f>
        <v>NEUTRAL</v>
      </c>
      <c r="L2444" s="17" t="str">
        <f>OBV!H2444</f>
        <v>BEARISH DIVERGENCE</v>
      </c>
    </row>
    <row r="2445" spans="1:12" ht="13.5" x14ac:dyDescent="0.25">
      <c r="A2445" s="3">
        <f>RSI!A2445</f>
        <v>45565</v>
      </c>
      <c r="B2445" s="2">
        <f>RSI!B2445</f>
        <v>5.3388</v>
      </c>
      <c r="C2445" s="2">
        <f>RSI!I2445</f>
        <v>47.25969383228157</v>
      </c>
      <c r="D2445" s="2">
        <f>MACD!E2445</f>
        <v>4.3792557760138351E-2</v>
      </c>
      <c r="E2445" s="2">
        <f>MACD!F2445</f>
        <v>2.6069056913705486E-2</v>
      </c>
      <c r="F2445" s="2">
        <f>'Moving Avg'!D2445</f>
        <v>5.3887</v>
      </c>
      <c r="G2445" s="2">
        <f>'Moving Avg'!F2445</f>
        <v>5.4160099999999982</v>
      </c>
      <c r="H2445" s="2">
        <f>'Moving Avg'!G2445</f>
        <v>5.3398060000000012</v>
      </c>
      <c r="I2445" s="2">
        <f>'Moving Avg'!H2445</f>
        <v>4.7906970000000015</v>
      </c>
      <c r="J2445" s="17" t="str">
        <f>OBV!F2445</f>
        <v>BEARISH</v>
      </c>
      <c r="K2445" s="17" t="str">
        <f>OBV!G2445</f>
        <v>NEUTRAL</v>
      </c>
      <c r="L2445" s="17" t="str">
        <f>OBV!H2445</f>
        <v>CONFIRMED BEARISH</v>
      </c>
    </row>
    <row r="2446" spans="1:12" ht="13.5" x14ac:dyDescent="0.25">
      <c r="A2446" s="3">
        <f>RSI!A2446</f>
        <v>45566</v>
      </c>
      <c r="B2446" s="2">
        <f>RSI!B2446</f>
        <v>5.3388</v>
      </c>
      <c r="C2446" s="2">
        <f>RSI!I2446</f>
        <v>47.25969383228157</v>
      </c>
      <c r="D2446" s="2">
        <f>MACD!E2446</f>
        <v>3.1426914725849464E-2</v>
      </c>
      <c r="E2446" s="2">
        <f>MACD!F2446</f>
        <v>2.7140628476134285E-2</v>
      </c>
      <c r="F2446" s="2">
        <f>'Moving Avg'!D2446</f>
        <v>5.3790999999999993</v>
      </c>
      <c r="G2446" s="2">
        <f>'Moving Avg'!F2446</f>
        <v>5.4126549999999991</v>
      </c>
      <c r="H2446" s="2">
        <f>'Moving Avg'!G2446</f>
        <v>5.3445979999999995</v>
      </c>
      <c r="I2446" s="2">
        <f>'Moving Avg'!H2446</f>
        <v>4.7953335000000008</v>
      </c>
      <c r="J2446" s="17" t="str">
        <f>OBV!F2446</f>
        <v>BEARISH</v>
      </c>
      <c r="K2446" s="17" t="str">
        <f>OBV!G2446</f>
        <v>NEUTRAL</v>
      </c>
      <c r="L2446" s="17" t="str">
        <f>OBV!H2446</f>
        <v>CONFIRMED BEARISH</v>
      </c>
    </row>
    <row r="2447" spans="1:12" ht="13.5" x14ac:dyDescent="0.25">
      <c r="A2447" s="3">
        <f>RSI!A2447</f>
        <v>45567</v>
      </c>
      <c r="B2447" s="2">
        <f>RSI!B2447</f>
        <v>5.3388</v>
      </c>
      <c r="C2447" s="2">
        <f>RSI!I2447</f>
        <v>47.25969383228157</v>
      </c>
      <c r="D2447" s="2">
        <f>MACD!E2447</f>
        <v>2.5578312180741136E-2</v>
      </c>
      <c r="E2447" s="2">
        <f>MACD!F2447</f>
        <v>2.6828165217055659E-2</v>
      </c>
      <c r="F2447" s="2">
        <f>'Moving Avg'!D2447</f>
        <v>5.3694999999999995</v>
      </c>
      <c r="G2447" s="2">
        <f>'Moving Avg'!F2447</f>
        <v>5.4112149999999994</v>
      </c>
      <c r="H2447" s="2">
        <f>'Moving Avg'!G2447</f>
        <v>5.3474719999999998</v>
      </c>
      <c r="I2447" s="2">
        <f>'Moving Avg'!H2447</f>
        <v>4.7998365000000005</v>
      </c>
      <c r="J2447" s="17" t="str">
        <f>OBV!F2447</f>
        <v>BEARISH</v>
      </c>
      <c r="K2447" s="17" t="str">
        <f>OBV!G2447</f>
        <v>NEUTRAL</v>
      </c>
      <c r="L2447" s="17" t="str">
        <f>OBV!H2447</f>
        <v>CONFIRMED BEARISH</v>
      </c>
    </row>
    <row r="2448" spans="1:12" ht="13.5" x14ac:dyDescent="0.25">
      <c r="A2448" s="3">
        <f>RSI!A2448</f>
        <v>45568</v>
      </c>
      <c r="B2448" s="2">
        <f>RSI!B2448</f>
        <v>5.2908999999999997</v>
      </c>
      <c r="C2448" s="2">
        <f>RSI!I2448</f>
        <v>43.134978141577193</v>
      </c>
      <c r="D2448" s="2">
        <f>MACD!E2448</f>
        <v>2.7315978993767587E-2</v>
      </c>
      <c r="E2448" s="2">
        <f>MACD!F2448</f>
        <v>2.6925727972398047E-2</v>
      </c>
      <c r="F2448" s="2">
        <f>'Moving Avg'!D2448</f>
        <v>5.3541599999999994</v>
      </c>
      <c r="G2448" s="2">
        <f>'Moving Avg'!F2448</f>
        <v>5.3977950000000003</v>
      </c>
      <c r="H2448" s="2">
        <f>'Moving Avg'!G2448</f>
        <v>5.3459380000000012</v>
      </c>
      <c r="I2448" s="2">
        <f>'Moving Avg'!H2448</f>
        <v>4.804055</v>
      </c>
      <c r="J2448" s="17" t="str">
        <f>OBV!F2448</f>
        <v>BEARISH</v>
      </c>
      <c r="K2448" s="17" t="str">
        <f>OBV!G2448</f>
        <v>NEUTRAL</v>
      </c>
      <c r="L2448" s="17" t="str">
        <f>OBV!H2448</f>
        <v>CONFIRMED BEARISH</v>
      </c>
    </row>
    <row r="2449" spans="1:12" ht="13.5" x14ac:dyDescent="0.25">
      <c r="A2449" s="3">
        <f>RSI!A2449</f>
        <v>45569</v>
      </c>
      <c r="B2449" s="2">
        <f>RSI!B2449</f>
        <v>5.3676000000000004</v>
      </c>
      <c r="C2449" s="2">
        <f>RSI!I2449</f>
        <v>50.573810608401857</v>
      </c>
      <c r="D2449" s="2">
        <f>MACD!E2449</f>
        <v>2.6512544400056015E-2</v>
      </c>
      <c r="E2449" s="2">
        <f>MACD!F2449</f>
        <v>2.6843091257929642E-2</v>
      </c>
      <c r="F2449" s="2">
        <f>'Moving Avg'!D2449</f>
        <v>5.3349799999999998</v>
      </c>
      <c r="G2449" s="2">
        <f>'Moving Avg'!F2449</f>
        <v>5.3910849999999995</v>
      </c>
      <c r="H2449" s="2">
        <f>'Moving Avg'!G2449</f>
        <v>5.3478540000000008</v>
      </c>
      <c r="I2449" s="2">
        <f>'Moving Avg'!H2449</f>
        <v>4.8089689999999994</v>
      </c>
      <c r="J2449" s="17" t="str">
        <f>OBV!F2449</f>
        <v>BEARISH</v>
      </c>
      <c r="K2449" s="17" t="str">
        <f>OBV!G2449</f>
        <v>NEUTRAL</v>
      </c>
      <c r="L2449" s="17" t="str">
        <f>OBV!H2449</f>
        <v>CONFIRMED BEARISH</v>
      </c>
    </row>
    <row r="2450" spans="1:12" ht="13.5" x14ac:dyDescent="0.25">
      <c r="A2450" s="3">
        <f>RSI!A2450</f>
        <v>45572</v>
      </c>
      <c r="B2450" s="2">
        <f>RSI!B2450</f>
        <v>5.3197000000000001</v>
      </c>
      <c r="C2450" s="2">
        <f>RSI!I2450</f>
        <v>46.484132465633088</v>
      </c>
      <c r="D2450" s="2">
        <f>MACD!E2450</f>
        <v>2.93478871611077E-2</v>
      </c>
      <c r="E2450" s="2">
        <f>MACD!F2450</f>
        <v>2.7344050438565255E-2</v>
      </c>
      <c r="F2450" s="2">
        <f>'Moving Avg'!D2450</f>
        <v>5.3311599999999997</v>
      </c>
      <c r="G2450" s="2">
        <f>'Moving Avg'!F2450</f>
        <v>5.3815</v>
      </c>
      <c r="H2450" s="2">
        <f>'Moving Avg'!G2450</f>
        <v>5.3472800000000005</v>
      </c>
      <c r="I2450" s="2">
        <f>'Moving Avg'!H2450</f>
        <v>4.8133764999999995</v>
      </c>
      <c r="J2450" s="17" t="str">
        <f>OBV!F2450</f>
        <v>BEARISH</v>
      </c>
      <c r="K2450" s="17" t="str">
        <f>OBV!G2450</f>
        <v>NEUTRAL</v>
      </c>
      <c r="L2450" s="17" t="str">
        <f>OBV!H2450</f>
        <v>CONFIRMED BEARISH</v>
      </c>
    </row>
    <row r="2451" spans="1:12" ht="13.5" x14ac:dyDescent="0.25">
      <c r="A2451" s="3">
        <f>RSI!A2451</f>
        <v>45573</v>
      </c>
      <c r="B2451" s="2">
        <f>RSI!B2451</f>
        <v>5.3197000000000001</v>
      </c>
      <c r="C2451" s="2">
        <f>RSI!I2451</f>
        <v>46.484132465633103</v>
      </c>
      <c r="D2451" s="2">
        <f>MACD!E2451</f>
        <v>3.1999533060380614E-2</v>
      </c>
      <c r="E2451" s="2">
        <f>MACD!F2451</f>
        <v>2.8275146962928328E-2</v>
      </c>
      <c r="F2451" s="2">
        <f>'Moving Avg'!D2451</f>
        <v>5.3273400000000004</v>
      </c>
      <c r="G2451" s="2">
        <f>'Moving Avg'!F2451</f>
        <v>5.3728750000000005</v>
      </c>
      <c r="H2451" s="2">
        <f>'Moving Avg'!G2451</f>
        <v>5.3467060000000002</v>
      </c>
      <c r="I2451" s="2">
        <f>'Moving Avg'!H2451</f>
        <v>4.8177839999999996</v>
      </c>
      <c r="J2451" s="17" t="str">
        <f>OBV!F2451</f>
        <v>BEARISH</v>
      </c>
      <c r="K2451" s="17" t="str">
        <f>OBV!G2451</f>
        <v>NEUTRAL</v>
      </c>
      <c r="L2451" s="17" t="str">
        <f>OBV!H2451</f>
        <v>CONFIRMED BEARISH</v>
      </c>
    </row>
    <row r="2452" spans="1:12" ht="13.5" x14ac:dyDescent="0.25">
      <c r="A2452" s="3">
        <f>RSI!A2452</f>
        <v>45574</v>
      </c>
      <c r="B2452" s="2">
        <f>RSI!B2452</f>
        <v>5.3676000000000004</v>
      </c>
      <c r="C2452" s="2">
        <f>RSI!I2452</f>
        <v>51.072767054331067</v>
      </c>
      <c r="D2452" s="2">
        <f>MACD!E2452</f>
        <v>3.0928890581914281E-2</v>
      </c>
      <c r="E2452" s="2">
        <f>MACD!F2452</f>
        <v>2.8805895686725522E-2</v>
      </c>
      <c r="F2452" s="2">
        <f>'Moving Avg'!D2452</f>
        <v>5.3331</v>
      </c>
      <c r="G2452" s="2">
        <f>'Moving Avg'!F2452</f>
        <v>5.3666450000000001</v>
      </c>
      <c r="H2452" s="2">
        <f>'Moving Avg'!G2452</f>
        <v>5.3467059999999993</v>
      </c>
      <c r="I2452" s="2">
        <f>'Moving Avg'!H2452</f>
        <v>4.822430999999999</v>
      </c>
      <c r="J2452" s="17" t="str">
        <f>OBV!F2452</f>
        <v>BEARISH</v>
      </c>
      <c r="K2452" s="17" t="str">
        <f>OBV!G2452</f>
        <v>NEUTRAL</v>
      </c>
      <c r="L2452" s="17" t="str">
        <f>OBV!H2452</f>
        <v>BEARISH DIVERGENCE</v>
      </c>
    </row>
    <row r="2453" spans="1:12" ht="13.5" x14ac:dyDescent="0.25">
      <c r="A2453" s="3">
        <f>RSI!A2453</f>
        <v>45575</v>
      </c>
      <c r="B2453" s="2">
        <f>RSI!B2453</f>
        <v>5.3676000000000004</v>
      </c>
      <c r="C2453" s="2">
        <f>RSI!I2453</f>
        <v>51.072767054331067</v>
      </c>
      <c r="D2453" s="2">
        <f>MACD!E2453</f>
        <v>2.7002559402696136E-2</v>
      </c>
      <c r="E2453" s="2">
        <f>MACD!F2453</f>
        <v>2.8445228429919648E-2</v>
      </c>
      <c r="F2453" s="2">
        <f>'Moving Avg'!D2453</f>
        <v>5.3484400000000001</v>
      </c>
      <c r="G2453" s="2">
        <f>'Moving Avg'!F2453</f>
        <v>5.3608950000000002</v>
      </c>
      <c r="H2453" s="2">
        <f>'Moving Avg'!G2453</f>
        <v>5.3459399999999997</v>
      </c>
      <c r="I2453" s="2">
        <f>'Moving Avg'!H2453</f>
        <v>4.8273449999999993</v>
      </c>
      <c r="J2453" s="17" t="str">
        <f>OBV!F2453</f>
        <v>BULLISH</v>
      </c>
      <c r="K2453" s="17" t="str">
        <f>OBV!G2453</f>
        <v>NEUTRAL</v>
      </c>
      <c r="L2453" s="17" t="str">
        <f>OBV!H2453</f>
        <v>CONFIRMED BULLISH</v>
      </c>
    </row>
    <row r="2454" spans="1:12" ht="13.5" x14ac:dyDescent="0.25">
      <c r="A2454" s="3">
        <f>RSI!A2454</f>
        <v>45576</v>
      </c>
      <c r="B2454" s="2">
        <f>RSI!B2454</f>
        <v>5.4154999999999998</v>
      </c>
      <c r="C2454" s="2">
        <f>RSI!I2454</f>
        <v>55.498126633350481</v>
      </c>
      <c r="D2454" s="2">
        <f>MACD!E2454</f>
        <v>3.4824350536895921E-2</v>
      </c>
      <c r="E2454" s="2">
        <f>MACD!F2454</f>
        <v>2.9721052851314902E-2</v>
      </c>
      <c r="F2454" s="2">
        <f>'Moving Avg'!D2454</f>
        <v>5.3580200000000007</v>
      </c>
      <c r="G2454" s="2">
        <f>'Moving Avg'!F2454</f>
        <v>5.3623299999999983</v>
      </c>
      <c r="H2454" s="2">
        <f>'Moving Avg'!G2454</f>
        <v>5.3468979999999995</v>
      </c>
      <c r="I2454" s="2">
        <f>'Moving Avg'!H2454</f>
        <v>4.8325879999999986</v>
      </c>
      <c r="J2454" s="17" t="str">
        <f>OBV!F2454</f>
        <v>BULLISH</v>
      </c>
      <c r="K2454" s="17" t="str">
        <f>OBV!G2454</f>
        <v>NEUTRAL</v>
      </c>
      <c r="L2454" s="17" t="str">
        <f>OBV!H2454</f>
        <v>CONFIRMED BULLISH</v>
      </c>
    </row>
    <row r="2455" spans="1:12" ht="13.5" x14ac:dyDescent="0.25">
      <c r="A2455" s="3">
        <f>RSI!A2455</f>
        <v>45579</v>
      </c>
      <c r="B2455" s="2">
        <f>RSI!B2455</f>
        <v>5.4154999999999998</v>
      </c>
      <c r="C2455" s="2">
        <f>RSI!I2455</f>
        <v>55.498126633350481</v>
      </c>
      <c r="D2455" s="2">
        <f>MACD!E2455</f>
        <v>2.1918068940762758E-2</v>
      </c>
      <c r="E2455" s="2">
        <f>MACD!F2455</f>
        <v>2.8160456069204476E-2</v>
      </c>
      <c r="F2455" s="2">
        <f>'Moving Avg'!D2455</f>
        <v>5.3771800000000001</v>
      </c>
      <c r="G2455" s="2">
        <f>'Moving Avg'!F2455</f>
        <v>5.3647249999999982</v>
      </c>
      <c r="H2455" s="2">
        <f>'Moving Avg'!G2455</f>
        <v>5.3478560000000002</v>
      </c>
      <c r="I2455" s="2">
        <f>'Moving Avg'!H2455</f>
        <v>4.8378309999999995</v>
      </c>
      <c r="J2455" s="17" t="str">
        <f>OBV!F2455</f>
        <v>BULLISH</v>
      </c>
      <c r="K2455" s="17" t="str">
        <f>OBV!G2455</f>
        <v>NEUTRAL</v>
      </c>
      <c r="L2455" s="17" t="str">
        <f>OBV!H2455</f>
        <v>CONFIRMED BULLISH</v>
      </c>
    </row>
    <row r="2456" spans="1:12" ht="13.5" x14ac:dyDescent="0.25">
      <c r="A2456" s="3">
        <f>RSI!A2456</f>
        <v>45581</v>
      </c>
      <c r="B2456" s="2">
        <f>RSI!B2456</f>
        <v>5.3197000000000001</v>
      </c>
      <c r="C2456" s="2">
        <f>RSI!I2456</f>
        <v>45.8739532273867</v>
      </c>
      <c r="D2456" s="2">
        <f>MACD!E2456</f>
        <v>1.7778753514268608E-2</v>
      </c>
      <c r="E2456" s="2">
        <f>MACD!F2456</f>
        <v>2.6084115558217304E-2</v>
      </c>
      <c r="F2456" s="2">
        <f>'Moving Avg'!D2456</f>
        <v>5.377180000000001</v>
      </c>
      <c r="G2456" s="2">
        <f>'Moving Avg'!F2456</f>
        <v>5.3647249999999982</v>
      </c>
      <c r="H2456" s="2">
        <f>'Moving Avg'!G2456</f>
        <v>5.3472819999999999</v>
      </c>
      <c r="I2456" s="2">
        <f>'Moving Avg'!H2456</f>
        <v>4.8422829999999992</v>
      </c>
      <c r="J2456" s="17" t="str">
        <f>OBV!F2456</f>
        <v>BEARISH</v>
      </c>
      <c r="K2456" s="17" t="str">
        <f>OBV!G2456</f>
        <v>NEUTRAL</v>
      </c>
      <c r="L2456" s="17" t="str">
        <f>OBV!H2456</f>
        <v>NEUTRAL</v>
      </c>
    </row>
    <row r="2457" spans="1:12" ht="13.5" x14ac:dyDescent="0.25">
      <c r="A2457" s="3">
        <f>RSI!A2457</f>
        <v>45582</v>
      </c>
      <c r="B2457" s="2">
        <f>RSI!B2457</f>
        <v>5.2717999999999998</v>
      </c>
      <c r="C2457" s="2">
        <f>RSI!I2457</f>
        <v>41.956209294255032</v>
      </c>
      <c r="D2457" s="2">
        <f>MACD!E2457</f>
        <v>1.809890520559776E-2</v>
      </c>
      <c r="E2457" s="2">
        <f>MACD!F2457</f>
        <v>2.4487073487693394E-2</v>
      </c>
      <c r="F2457" s="2">
        <f>'Moving Avg'!D2457</f>
        <v>5.3580199999999998</v>
      </c>
      <c r="G2457" s="2">
        <f>'Moving Avg'!F2457</f>
        <v>5.3608949999999984</v>
      </c>
      <c r="H2457" s="2">
        <f>'Moving Avg'!G2457</f>
        <v>5.3446000000000007</v>
      </c>
      <c r="I2457" s="2">
        <f>'Moving Avg'!H2457</f>
        <v>4.8466734999999996</v>
      </c>
      <c r="J2457" s="17" t="str">
        <f>OBV!F2457</f>
        <v>BEARISH</v>
      </c>
      <c r="K2457" s="17" t="str">
        <f>OBV!G2457</f>
        <v>NEUTRAL</v>
      </c>
      <c r="L2457" s="17" t="str">
        <f>OBV!H2457</f>
        <v>CONFIRMED BEARISH</v>
      </c>
    </row>
    <row r="2458" spans="1:12" ht="13.5" x14ac:dyDescent="0.25">
      <c r="A2458" s="3">
        <f>RSI!A2458</f>
        <v>45583</v>
      </c>
      <c r="B2458" s="2">
        <f>RSI!B2458</f>
        <v>5.2717999999999998</v>
      </c>
      <c r="C2458" s="2">
        <f>RSI!I2458</f>
        <v>41.956209294255032</v>
      </c>
      <c r="D2458" s="2">
        <f>MACD!E2458</f>
        <v>1.1537782967117494E-2</v>
      </c>
      <c r="E2458" s="2">
        <f>MACD!F2458</f>
        <v>2.1897215383578215E-2</v>
      </c>
      <c r="F2458" s="2">
        <f>'Moving Avg'!D2458</f>
        <v>5.3388599999999995</v>
      </c>
      <c r="G2458" s="2">
        <f>'Moving Avg'!F2458</f>
        <v>5.3561049999999986</v>
      </c>
      <c r="H2458" s="2">
        <f>'Moving Avg'!G2458</f>
        <v>5.3434500000000007</v>
      </c>
      <c r="I2458" s="2">
        <f>'Moving Avg'!H2458</f>
        <v>4.8508859999999991</v>
      </c>
      <c r="J2458" s="17" t="str">
        <f>OBV!F2458</f>
        <v>BEARISH</v>
      </c>
      <c r="K2458" s="17" t="str">
        <f>OBV!G2458</f>
        <v>NEUTRAL</v>
      </c>
      <c r="L2458" s="17" t="str">
        <f>OBV!H2458</f>
        <v>CONFIRMED BEARISH</v>
      </c>
    </row>
    <row r="2459" spans="1:12" ht="13.5" x14ac:dyDescent="0.25">
      <c r="A2459" s="3">
        <f>RSI!A2459</f>
        <v>45586</v>
      </c>
      <c r="B2459" s="2">
        <f>RSI!B2459</f>
        <v>5.3388</v>
      </c>
      <c r="C2459" s="2">
        <f>RSI!I2459</f>
        <v>49.019150673913721</v>
      </c>
      <c r="D2459" s="2">
        <f>MACD!E2459</f>
        <v>1.3320518729367237E-2</v>
      </c>
      <c r="E2459" s="2">
        <f>MACD!F2459</f>
        <v>2.0181876052736022E-2</v>
      </c>
      <c r="F2459" s="2">
        <f>'Moving Avg'!D2459</f>
        <v>5.3235199999999994</v>
      </c>
      <c r="G2459" s="2">
        <f>'Moving Avg'!F2459</f>
        <v>5.3537049999999997</v>
      </c>
      <c r="H2459" s="2">
        <f>'Moving Avg'!G2459</f>
        <v>5.3447900000000006</v>
      </c>
      <c r="I2459" s="2">
        <f>'Moving Avg'!H2459</f>
        <v>4.8555224999999993</v>
      </c>
      <c r="J2459" s="17" t="str">
        <f>OBV!F2459</f>
        <v>BEARISH</v>
      </c>
      <c r="K2459" s="17" t="str">
        <f>OBV!G2459</f>
        <v>NEUTRAL</v>
      </c>
      <c r="L2459" s="17" t="str">
        <f>OBV!H2459</f>
        <v>CONFIRMED BEARISH</v>
      </c>
    </row>
    <row r="2460" spans="1:12" ht="13.5" x14ac:dyDescent="0.25">
      <c r="A2460" s="3">
        <f>RSI!A2460</f>
        <v>45587</v>
      </c>
      <c r="B2460" s="2">
        <f>RSI!B2460</f>
        <v>5.3676000000000004</v>
      </c>
      <c r="C2460" s="2">
        <f>RSI!I2460</f>
        <v>51.737717779304489</v>
      </c>
      <c r="D2460" s="2">
        <f>MACD!E2460</f>
        <v>5.3910892698265656E-3</v>
      </c>
      <c r="E2460" s="2">
        <f>MACD!F2460</f>
        <v>1.7223718696154133E-2</v>
      </c>
      <c r="F2460" s="2">
        <f>'Moving Avg'!D2460</f>
        <v>5.3139399999999997</v>
      </c>
      <c r="G2460" s="2">
        <f>'Moving Avg'!F2460</f>
        <v>5.3527449999999988</v>
      </c>
      <c r="H2460" s="2">
        <f>'Moving Avg'!G2460</f>
        <v>5.3478580000000013</v>
      </c>
      <c r="I2460" s="2">
        <f>'Moving Avg'!H2460</f>
        <v>4.8604809999999992</v>
      </c>
      <c r="J2460" s="17" t="str">
        <f>OBV!F2460</f>
        <v>BEARISH</v>
      </c>
      <c r="K2460" s="17" t="str">
        <f>OBV!G2460</f>
        <v>NEUTRAL</v>
      </c>
      <c r="L2460" s="17" t="str">
        <f>OBV!H2460</f>
        <v>CONFIRMED BEARISH</v>
      </c>
    </row>
    <row r="2461" spans="1:12" ht="13.5" x14ac:dyDescent="0.25">
      <c r="A2461" s="3">
        <f>RSI!A2461</f>
        <v>45588</v>
      </c>
      <c r="B2461" s="2">
        <f>RSI!B2461</f>
        <v>5.4250999999999996</v>
      </c>
      <c r="C2461" s="2">
        <f>RSI!I2461</f>
        <v>56.702045166404531</v>
      </c>
      <c r="D2461" s="2">
        <f>MACD!E2461</f>
        <v>-5.6879918083874159E-3</v>
      </c>
      <c r="E2461" s="2">
        <f>MACD!F2461</f>
        <v>1.2641376595245824E-2</v>
      </c>
      <c r="F2461" s="2">
        <f>'Moving Avg'!D2461</f>
        <v>5.3350200000000001</v>
      </c>
      <c r="G2461" s="2">
        <f>'Moving Avg'!F2461</f>
        <v>5.3546599999999991</v>
      </c>
      <c r="H2461" s="2">
        <f>'Moving Avg'!G2461</f>
        <v>5.351884000000001</v>
      </c>
      <c r="I2461" s="2">
        <f>'Moving Avg'!H2461</f>
        <v>4.8657719999999998</v>
      </c>
      <c r="J2461" s="17" t="str">
        <f>OBV!F2461</f>
        <v>BULLISH</v>
      </c>
      <c r="K2461" s="17" t="str">
        <f>OBV!G2461</f>
        <v>NEUTRAL</v>
      </c>
      <c r="L2461" s="17" t="str">
        <f>OBV!H2461</f>
        <v>CONFIRMED BULLISH</v>
      </c>
    </row>
    <row r="2462" spans="1:12" ht="13.5" x14ac:dyDescent="0.25">
      <c r="A2462" s="3">
        <f>RSI!A2462</f>
        <v>45589</v>
      </c>
      <c r="B2462" s="2">
        <f>RSI!B2462</f>
        <v>5.4729999999999999</v>
      </c>
      <c r="C2462" s="2">
        <f>RSI!I2462</f>
        <v>60.360001687477016</v>
      </c>
      <c r="D2462" s="2">
        <f>MACD!E2462</f>
        <v>-1.168342009692136E-2</v>
      </c>
      <c r="E2462" s="2">
        <f>MACD!F2462</f>
        <v>7.7764172568123881E-3</v>
      </c>
      <c r="F2462" s="2">
        <f>'Moving Avg'!D2462</f>
        <v>5.3752599999999999</v>
      </c>
      <c r="G2462" s="2">
        <f>'Moving Avg'!F2462</f>
        <v>5.3589699999999993</v>
      </c>
      <c r="H2462" s="2">
        <f>'Moving Avg'!G2462</f>
        <v>5.3568680000000004</v>
      </c>
      <c r="I2462" s="2">
        <f>'Moving Avg'!H2462</f>
        <v>4.8711239999999991</v>
      </c>
      <c r="J2462" s="17" t="str">
        <f>OBV!F2462</f>
        <v>BULLISH</v>
      </c>
      <c r="K2462" s="17" t="str">
        <f>OBV!G2462</f>
        <v>NEUTRAL</v>
      </c>
      <c r="L2462" s="17" t="str">
        <f>OBV!H2462</f>
        <v>CONFIRMED BULLISH</v>
      </c>
    </row>
    <row r="2463" spans="1:12" ht="13.5" x14ac:dyDescent="0.25">
      <c r="A2463" s="3">
        <f>RSI!A2463</f>
        <v>45590</v>
      </c>
      <c r="B2463" s="2">
        <f>RSI!B2463</f>
        <v>5.4634999999999998</v>
      </c>
      <c r="C2463" s="2">
        <f>RSI!I2463</f>
        <v>59.290142972191155</v>
      </c>
      <c r="D2463" s="2">
        <f>MACD!E2463</f>
        <v>-1.6744984481420033E-2</v>
      </c>
      <c r="E2463" s="2">
        <f>MACD!F2463</f>
        <v>2.872136909165904E-3</v>
      </c>
      <c r="F2463" s="2">
        <f>'Moving Avg'!D2463</f>
        <v>5.4135999999999997</v>
      </c>
      <c r="G2463" s="2">
        <f>'Moving Avg'!F2463</f>
        <v>5.363764999999999</v>
      </c>
      <c r="H2463" s="2">
        <f>'Moving Avg'!G2463</f>
        <v>5.3618540000000019</v>
      </c>
      <c r="I2463" s="2">
        <f>'Moving Avg'!H2463</f>
        <v>4.8766069999999999</v>
      </c>
      <c r="J2463" s="17" t="str">
        <f>OBV!F2463</f>
        <v>BULLISH</v>
      </c>
      <c r="K2463" s="17" t="str">
        <f>OBV!G2463</f>
        <v>NEUTRAL</v>
      </c>
      <c r="L2463" s="17" t="str">
        <f>OBV!H2463</f>
        <v>CONFIRMED BULLISH</v>
      </c>
    </row>
    <row r="2464" spans="1:12" ht="13.5" x14ac:dyDescent="0.25">
      <c r="A2464" s="3">
        <f>RSI!A2464</f>
        <v>45593</v>
      </c>
      <c r="B2464" s="2">
        <f>RSI!B2464</f>
        <v>5.6360000000000001</v>
      </c>
      <c r="C2464" s="2">
        <f>RSI!I2464</f>
        <v>69.768390118986559</v>
      </c>
      <c r="D2464" s="2">
        <f>MACD!E2464</f>
        <v>-2.7021196070627695E-2</v>
      </c>
      <c r="E2464" s="2">
        <f>MACD!F2464</f>
        <v>-3.106529686792816E-3</v>
      </c>
      <c r="F2464" s="2">
        <f>'Moving Avg'!D2464</f>
        <v>5.4730399999999992</v>
      </c>
      <c r="G2464" s="2">
        <f>'Moving Avg'!F2464</f>
        <v>5.3723900000000002</v>
      </c>
      <c r="H2464" s="2">
        <f>'Moving Avg'!G2464</f>
        <v>5.3681800000000024</v>
      </c>
      <c r="I2464" s="2">
        <f>'Moving Avg'!H2464</f>
        <v>4.8832639999999996</v>
      </c>
      <c r="J2464" s="17" t="str">
        <f>OBV!F2464</f>
        <v>BULLISH</v>
      </c>
      <c r="K2464" s="17" t="str">
        <f>OBV!G2464</f>
        <v>NEUTRAL</v>
      </c>
      <c r="L2464" s="17" t="str">
        <f>OBV!H2464</f>
        <v>CONFIRMED BULLISH</v>
      </c>
    </row>
    <row r="2465" spans="1:12" ht="13.5" x14ac:dyDescent="0.25">
      <c r="A2465" s="3">
        <f>RSI!A2465</f>
        <v>45594</v>
      </c>
      <c r="B2465" s="2">
        <f>RSI!B2465</f>
        <v>5.6071999999999997</v>
      </c>
      <c r="C2465" s="2">
        <f>RSI!I2465</f>
        <v>66.682441946838665</v>
      </c>
      <c r="D2465" s="2">
        <f>MACD!E2465</f>
        <v>-3.5143912317776582E-2</v>
      </c>
      <c r="E2465" s="2">
        <f>MACD!F2465</f>
        <v>-9.5140062129895689E-3</v>
      </c>
      <c r="F2465" s="2">
        <f>'Moving Avg'!D2465</f>
        <v>5.5209599999999996</v>
      </c>
      <c r="G2465" s="2">
        <f>'Moving Avg'!F2465</f>
        <v>5.3858100000000002</v>
      </c>
      <c r="H2465" s="2">
        <f>'Moving Avg'!G2465</f>
        <v>5.3758480000000013</v>
      </c>
      <c r="I2465" s="2">
        <f>'Moving Avg'!H2465</f>
        <v>4.8897769999999987</v>
      </c>
      <c r="J2465" s="17" t="str">
        <f>OBV!F2465</f>
        <v>BULLISH</v>
      </c>
      <c r="K2465" s="17" t="str">
        <f>OBV!G2465</f>
        <v>NEUTRAL</v>
      </c>
      <c r="L2465" s="17" t="str">
        <f>OBV!H2465</f>
        <v>CONFIRMED BULLISH</v>
      </c>
    </row>
    <row r="2466" spans="1:12" ht="13.5" x14ac:dyDescent="0.25">
      <c r="A2466" s="3">
        <f>RSI!A2466</f>
        <v>45595</v>
      </c>
      <c r="B2466" s="2">
        <f>RSI!B2466</f>
        <v>5.5975999999999999</v>
      </c>
      <c r="C2466" s="2">
        <f>RSI!I2466</f>
        <v>65.640212515197376</v>
      </c>
      <c r="D2466" s="2">
        <f>MACD!E2466</f>
        <v>-5.731932918015481E-2</v>
      </c>
      <c r="E2466" s="2">
        <f>MACD!F2466</f>
        <v>-1.9075070806422619E-2</v>
      </c>
      <c r="F2466" s="2">
        <f>'Moving Avg'!D2466</f>
        <v>5.5554599999999992</v>
      </c>
      <c r="G2466" s="2">
        <f>'Moving Avg'!F2466</f>
        <v>5.3987500000000006</v>
      </c>
      <c r="H2466" s="2">
        <f>'Moving Avg'!G2466</f>
        <v>5.3842820000000016</v>
      </c>
      <c r="I2466" s="2">
        <f>'Moving Avg'!H2466</f>
        <v>4.896242</v>
      </c>
      <c r="J2466" s="17" t="str">
        <f>OBV!F2466</f>
        <v>BULLISH</v>
      </c>
      <c r="K2466" s="17" t="str">
        <f>OBV!G2466</f>
        <v>NEUTRAL</v>
      </c>
      <c r="L2466" s="17" t="str">
        <f>OBV!H2466</f>
        <v>CONFIRMED BULLISH</v>
      </c>
    </row>
    <row r="2467" spans="1:12" ht="13.5" x14ac:dyDescent="0.25">
      <c r="A2467" s="3">
        <f>RSI!A2467</f>
        <v>45596</v>
      </c>
      <c r="B2467" s="2">
        <f>RSI!B2467</f>
        <v>5.7031000000000001</v>
      </c>
      <c r="C2467" s="2">
        <f>RSI!I2467</f>
        <v>71.003836117350602</v>
      </c>
      <c r="D2467" s="2">
        <f>MACD!E2467</f>
        <v>-9.2391016702757511E-2</v>
      </c>
      <c r="E2467" s="2">
        <f>MACD!F2467</f>
        <v>-3.3738259985689599E-2</v>
      </c>
      <c r="F2467" s="2">
        <f>'Moving Avg'!D2467</f>
        <v>5.6014799999999996</v>
      </c>
      <c r="G2467" s="2">
        <f>'Moving Avg'!F2467</f>
        <v>5.4169650000000003</v>
      </c>
      <c r="H2467" s="2">
        <f>'Moving Avg'!G2467</f>
        <v>5.3921420000000015</v>
      </c>
      <c r="I2467" s="2">
        <f>'Moving Avg'!H2467</f>
        <v>4.9032344999999991</v>
      </c>
      <c r="J2467" s="17" t="str">
        <f>OBV!F2467</f>
        <v>BULLISH</v>
      </c>
      <c r="K2467" s="17" t="str">
        <f>OBV!G2467</f>
        <v>NEUTRAL</v>
      </c>
      <c r="L2467" s="17" t="str">
        <f>OBV!H2467</f>
        <v>CONFIRMED BULLISH</v>
      </c>
    </row>
    <row r="2468" spans="1:12" ht="13.5" x14ac:dyDescent="0.25">
      <c r="A2468" s="3">
        <f>RSI!A2468</f>
        <v>45597</v>
      </c>
      <c r="B2468" s="2">
        <f>RSI!B2468</f>
        <v>5.7510000000000003</v>
      </c>
      <c r="C2468" s="2">
        <f>RSI!I2468</f>
        <v>73.060067857845695</v>
      </c>
      <c r="D2468" s="2">
        <f>MACD!E2468</f>
        <v>-0.12727919334636084</v>
      </c>
      <c r="E2468" s="2">
        <f>MACD!F2468</f>
        <v>-5.2446446657823852E-2</v>
      </c>
      <c r="F2468" s="2">
        <f>'Moving Avg'!D2468</f>
        <v>5.6589800000000006</v>
      </c>
      <c r="G2468" s="2">
        <f>'Moving Avg'!F2468</f>
        <v>5.4399700000000006</v>
      </c>
      <c r="H2468" s="2">
        <f>'Moving Avg'!G2468</f>
        <v>5.4009600000000013</v>
      </c>
      <c r="I2468" s="2">
        <f>'Moving Avg'!H2468</f>
        <v>4.9104219999999987</v>
      </c>
      <c r="J2468" s="17" t="str">
        <f>OBV!F2468</f>
        <v>BULLISH</v>
      </c>
      <c r="K2468" s="17" t="str">
        <f>OBV!G2468</f>
        <v>NEUTRAL</v>
      </c>
      <c r="L2468" s="17" t="str">
        <f>OBV!H2468</f>
        <v>CONFIRMED BULLISH</v>
      </c>
    </row>
    <row r="2469" spans="1:12" ht="13.5" x14ac:dyDescent="0.25">
      <c r="A2469" s="3">
        <f>RSI!A2469</f>
        <v>45600</v>
      </c>
      <c r="B2469" s="2">
        <f>RSI!B2469</f>
        <v>5.7892999999999999</v>
      </c>
      <c r="C2469" s="2">
        <f>RSI!I2469</f>
        <v>74.61043554374568</v>
      </c>
      <c r="D2469" s="2">
        <f>MACD!E2469</f>
        <v>-0.15115307312871273</v>
      </c>
      <c r="E2469" s="2">
        <f>MACD!F2469</f>
        <v>-7.2187771952001628E-2</v>
      </c>
      <c r="F2469" s="2">
        <f>'Moving Avg'!D2469</f>
        <v>5.6896399999999998</v>
      </c>
      <c r="G2469" s="2">
        <f>'Moving Avg'!F2469</f>
        <v>5.461055</v>
      </c>
      <c r="H2469" s="2">
        <f>'Moving Avg'!G2469</f>
        <v>5.4128440000000015</v>
      </c>
      <c r="I2469" s="2">
        <f>'Moving Avg'!H2469</f>
        <v>4.917800999999999</v>
      </c>
      <c r="J2469" s="17" t="str">
        <f>OBV!F2469</f>
        <v>BULLISH</v>
      </c>
      <c r="K2469" s="17" t="str">
        <f>OBV!G2469</f>
        <v>NEUTRAL</v>
      </c>
      <c r="L2469" s="17" t="str">
        <f>OBV!H2469</f>
        <v>CONFIRMED BULLISH</v>
      </c>
    </row>
    <row r="2470" spans="1:12" ht="13.5" x14ac:dyDescent="0.25">
      <c r="A2470" s="3">
        <f>RSI!A2470</f>
        <v>45601</v>
      </c>
      <c r="B2470" s="2">
        <f>RSI!B2470</f>
        <v>5.8563999999999998</v>
      </c>
      <c r="C2470" s="2">
        <f>RSI!I2470</f>
        <v>77.097202940406888</v>
      </c>
      <c r="D2470" s="2">
        <f>MACD!E2470</f>
        <v>-0.17380864192538414</v>
      </c>
      <c r="E2470" s="2">
        <f>MACD!F2470</f>
        <v>-9.2511945946678137E-2</v>
      </c>
      <c r="F2470" s="2">
        <f>'Moving Avg'!D2470</f>
        <v>5.7394800000000004</v>
      </c>
      <c r="G2470" s="2">
        <f>'Moving Avg'!F2470</f>
        <v>5.4878900000000002</v>
      </c>
      <c r="H2470" s="2">
        <f>'Moving Avg'!G2470</f>
        <v>5.4245360000000016</v>
      </c>
      <c r="I2470" s="2">
        <f>'Moving Avg'!H2470</f>
        <v>4.9258274999999996</v>
      </c>
      <c r="J2470" s="17" t="str">
        <f>OBV!F2470</f>
        <v>BULLISH</v>
      </c>
      <c r="K2470" s="17" t="str">
        <f>OBV!G2470</f>
        <v>NEUTRAL</v>
      </c>
      <c r="L2470" s="17" t="str">
        <f>OBV!H2470</f>
        <v>CONFIRMED BULLISH</v>
      </c>
    </row>
    <row r="2471" spans="1:12" ht="13.5" x14ac:dyDescent="0.25">
      <c r="A2471" s="3">
        <f>RSI!A2471</f>
        <v>45602</v>
      </c>
      <c r="B2471" s="2">
        <f>RSI!B2471</f>
        <v>5.8277000000000001</v>
      </c>
      <c r="C2471" s="2">
        <f>RSI!I2471</f>
        <v>73.769087475803374</v>
      </c>
      <c r="D2471" s="2">
        <f>MACD!E2471</f>
        <v>-0.18417629677262948</v>
      </c>
      <c r="E2471" s="2">
        <f>MACD!F2471</f>
        <v>-0.11084481611186842</v>
      </c>
      <c r="F2471" s="2">
        <f>'Moving Avg'!D2471</f>
        <v>5.7855000000000008</v>
      </c>
      <c r="G2471" s="2">
        <f>'Moving Avg'!F2471</f>
        <v>5.5132900000000005</v>
      </c>
      <c r="H2471" s="2">
        <f>'Moving Avg'!G2471</f>
        <v>5.4352720000000012</v>
      </c>
      <c r="I2471" s="2">
        <f>'Moving Avg'!H2471</f>
        <v>4.9334429999999996</v>
      </c>
      <c r="J2471" s="17" t="str">
        <f>OBV!F2471</f>
        <v>BULLISH</v>
      </c>
      <c r="K2471" s="17" t="str">
        <f>OBV!G2471</f>
        <v>NEUTRAL</v>
      </c>
      <c r="L2471" s="17" t="str">
        <f>OBV!H2471</f>
        <v>CONFIRMED BULLISH</v>
      </c>
    </row>
    <row r="2472" spans="1:12" ht="13.5" x14ac:dyDescent="0.25">
      <c r="A2472" s="3">
        <f>RSI!A2472</f>
        <v>45603</v>
      </c>
      <c r="B2472" s="2">
        <f>RSI!B2472</f>
        <v>5.8277000000000001</v>
      </c>
      <c r="C2472" s="2">
        <f>RSI!I2472</f>
        <v>73.769087475803374</v>
      </c>
      <c r="D2472" s="2">
        <f>MACD!E2472</f>
        <v>-0.18741903151878958</v>
      </c>
      <c r="E2472" s="2">
        <f>MACD!F2472</f>
        <v>-0.12615965919325267</v>
      </c>
      <c r="F2472" s="2">
        <f>'Moving Avg'!D2472</f>
        <v>5.8104199999999997</v>
      </c>
      <c r="G2472" s="2">
        <f>'Moving Avg'!F2472</f>
        <v>5.536295</v>
      </c>
      <c r="H2472" s="2">
        <f>'Moving Avg'!G2472</f>
        <v>5.447350000000001</v>
      </c>
      <c r="I2472" s="2">
        <f>'Moving Avg'!H2472</f>
        <v>4.940925</v>
      </c>
      <c r="J2472" s="17" t="str">
        <f>OBV!F2472</f>
        <v>BEARISH</v>
      </c>
      <c r="K2472" s="17" t="str">
        <f>OBV!G2472</f>
        <v>NEUTRAL</v>
      </c>
      <c r="L2472" s="17" t="str">
        <f>OBV!H2472</f>
        <v>BEARISH DIVERGENCE</v>
      </c>
    </row>
    <row r="2473" spans="1:12" ht="13.5" x14ac:dyDescent="0.25">
      <c r="A2473" s="3">
        <f>RSI!A2473</f>
        <v>45604</v>
      </c>
      <c r="B2473" s="2">
        <f>RSI!B2473</f>
        <v>6.0194000000000001</v>
      </c>
      <c r="C2473" s="2">
        <f>RSI!I2473</f>
        <v>80.342576475614749</v>
      </c>
      <c r="D2473" s="2">
        <f>MACD!E2473</f>
        <v>-0.207527509949327</v>
      </c>
      <c r="E2473" s="2">
        <f>MACD!F2473</f>
        <v>-0.14243322934446756</v>
      </c>
      <c r="F2473" s="2">
        <f>'Moving Avg'!D2473</f>
        <v>5.8640999999999996</v>
      </c>
      <c r="G2473" s="2">
        <f>'Moving Avg'!F2473</f>
        <v>5.5688849999999999</v>
      </c>
      <c r="H2473" s="2">
        <f>'Moving Avg'!G2473</f>
        <v>5.461152000000002</v>
      </c>
      <c r="I2473" s="2">
        <f>'Moving Avg'!H2473</f>
        <v>4.9497219999999995</v>
      </c>
      <c r="J2473" s="17" t="str">
        <f>OBV!F2473</f>
        <v>BULLISH</v>
      </c>
      <c r="K2473" s="17" t="str">
        <f>OBV!G2473</f>
        <v>NEUTRAL</v>
      </c>
      <c r="L2473" s="17" t="str">
        <f>OBV!H2473</f>
        <v>CONFIRMED BULLISH</v>
      </c>
    </row>
    <row r="2474" spans="1:12" ht="13.5" x14ac:dyDescent="0.25">
      <c r="A2474" s="3">
        <f>RSI!A2474</f>
        <v>45607</v>
      </c>
      <c r="B2474" s="2">
        <f>RSI!B2474</f>
        <v>6.0576999999999996</v>
      </c>
      <c r="C2474" s="2">
        <f>RSI!I2474</f>
        <v>81.348264182072441</v>
      </c>
      <c r="D2474" s="2">
        <f>MACD!E2474</f>
        <v>-0.20355064820744762</v>
      </c>
      <c r="E2474" s="2">
        <f>MACD!F2474</f>
        <v>-0.15465671311706358</v>
      </c>
      <c r="F2474" s="2">
        <f>'Moving Avg'!D2474</f>
        <v>5.9177800000000005</v>
      </c>
      <c r="G2474" s="2">
        <f>'Moving Avg'!F2474</f>
        <v>5.6009949999999993</v>
      </c>
      <c r="H2474" s="2">
        <f>'Moving Avg'!G2474</f>
        <v>5.4757200000000035</v>
      </c>
      <c r="I2474" s="2">
        <f>'Moving Avg'!H2474</f>
        <v>4.9587995000000005</v>
      </c>
      <c r="J2474" s="17" t="str">
        <f>OBV!F2474</f>
        <v>BULLISH</v>
      </c>
      <c r="K2474" s="17" t="str">
        <f>OBV!G2474</f>
        <v>NEUTRAL</v>
      </c>
      <c r="L2474" s="17" t="str">
        <f>OBV!H2474</f>
        <v>CONFIRMED BULLISH</v>
      </c>
    </row>
    <row r="2475" spans="1:12" ht="13.5" x14ac:dyDescent="0.25">
      <c r="A2475" s="3">
        <f>RSI!A2475</f>
        <v>45608</v>
      </c>
      <c r="B2475" s="2">
        <f>RSI!B2475</f>
        <v>5.9427000000000003</v>
      </c>
      <c r="C2475" s="2">
        <f>RSI!I2475</f>
        <v>69.800935228885891</v>
      </c>
      <c r="D2475" s="2">
        <f>MACD!E2475</f>
        <v>-0.19883315654976563</v>
      </c>
      <c r="E2475" s="2">
        <f>MACD!F2475</f>
        <v>-0.16349200180360401</v>
      </c>
      <c r="F2475" s="2">
        <f>'Moving Avg'!D2475</f>
        <v>5.9350400000000008</v>
      </c>
      <c r="G2475" s="2">
        <f>'Moving Avg'!F2475</f>
        <v>5.6273549999999997</v>
      </c>
      <c r="H2475" s="2">
        <f>'Moving Avg'!G2475</f>
        <v>5.4881800000000034</v>
      </c>
      <c r="I2475" s="2">
        <f>'Moving Avg'!H2475</f>
        <v>4.9673909999999992</v>
      </c>
      <c r="J2475" s="17" t="str">
        <f>OBV!F2475</f>
        <v>BEARISH</v>
      </c>
      <c r="K2475" s="17" t="str">
        <f>OBV!G2475</f>
        <v>NEUTRAL</v>
      </c>
      <c r="L2475" s="17" t="str">
        <f>OBV!H2475</f>
        <v>BEARISH DIVERGENCE</v>
      </c>
    </row>
    <row r="2476" spans="1:12" ht="13.5" x14ac:dyDescent="0.25">
      <c r="A2476" s="3">
        <f>RSI!A2476</f>
        <v>45609</v>
      </c>
      <c r="B2476" s="2">
        <f>RSI!B2476</f>
        <v>5.8468999999999998</v>
      </c>
      <c r="C2476" s="2">
        <f>RSI!I2476</f>
        <v>61.91615523175971</v>
      </c>
      <c r="D2476" s="2">
        <f>MACD!E2476</f>
        <v>-0.19107519976326426</v>
      </c>
      <c r="E2476" s="2">
        <f>MACD!F2476</f>
        <v>-0.16900864139553606</v>
      </c>
      <c r="F2476" s="2">
        <f>'Moving Avg'!D2476</f>
        <v>5.9388800000000002</v>
      </c>
      <c r="G2476" s="2">
        <f>'Moving Avg'!F2476</f>
        <v>5.653715</v>
      </c>
      <c r="H2476" s="2">
        <f>'Moving Avg'!G2476</f>
        <v>5.4970000000000017</v>
      </c>
      <c r="I2476" s="2">
        <f>'Moving Avg'!H2476</f>
        <v>4.9759049999999982</v>
      </c>
      <c r="J2476" s="17" t="str">
        <f>OBV!F2476</f>
        <v>BULLISH</v>
      </c>
      <c r="K2476" s="17" t="str">
        <f>OBV!G2476</f>
        <v>NEUTRAL</v>
      </c>
      <c r="L2476" s="17" t="str">
        <f>OBV!H2476</f>
        <v>CONFIRMED BULLISH</v>
      </c>
    </row>
    <row r="2477" spans="1:12" ht="13.5" x14ac:dyDescent="0.25">
      <c r="A2477" s="3">
        <f>RSI!A2477</f>
        <v>45610</v>
      </c>
      <c r="B2477" s="2">
        <f>RSI!B2477</f>
        <v>5.8085000000000004</v>
      </c>
      <c r="C2477" s="2">
        <f>RSI!I2477</f>
        <v>59.037392289980367</v>
      </c>
      <c r="D2477" s="2">
        <f>MACD!E2477</f>
        <v>-0.16658534530360392</v>
      </c>
      <c r="E2477" s="2">
        <f>MACD!F2477</f>
        <v>-0.16852398217714964</v>
      </c>
      <c r="F2477" s="2">
        <f>'Moving Avg'!D2477</f>
        <v>5.9350400000000008</v>
      </c>
      <c r="G2477" s="2">
        <f>'Moving Avg'!F2477</f>
        <v>5.6805499999999984</v>
      </c>
      <c r="H2477" s="2">
        <f>'Moving Avg'!G2477</f>
        <v>5.5058180000000005</v>
      </c>
      <c r="I2477" s="2">
        <f>'Moving Avg'!H2477</f>
        <v>4.9840039999999988</v>
      </c>
      <c r="J2477" s="17" t="str">
        <f>OBV!F2477</f>
        <v>BEARISH</v>
      </c>
      <c r="K2477" s="17" t="str">
        <f>OBV!G2477</f>
        <v>NEUTRAL</v>
      </c>
      <c r="L2477" s="17" t="str">
        <f>OBV!H2477</f>
        <v>CONFIRMED BEARISH</v>
      </c>
    </row>
    <row r="2478" spans="1:12" ht="13.5" x14ac:dyDescent="0.25">
      <c r="A2478" s="3">
        <f>RSI!A2478</f>
        <v>45611</v>
      </c>
      <c r="B2478" s="2">
        <f>RSI!B2478</f>
        <v>5.8948</v>
      </c>
      <c r="C2478" s="2">
        <f>RSI!I2478</f>
        <v>63.180652982660874</v>
      </c>
      <c r="D2478" s="2">
        <f>MACD!E2478</f>
        <v>-0.14572423032462734</v>
      </c>
      <c r="E2478" s="2">
        <f>MACD!F2478</f>
        <v>-0.16396403180664521</v>
      </c>
      <c r="F2478" s="2">
        <f>'Moving Avg'!D2478</f>
        <v>5.91012</v>
      </c>
      <c r="G2478" s="2">
        <f>'Moving Avg'!F2478</f>
        <v>5.7116999999999996</v>
      </c>
      <c r="H2478" s="2">
        <f>'Moving Avg'!G2478</f>
        <v>5.5125280000000005</v>
      </c>
      <c r="I2478" s="2">
        <f>'Moving Avg'!H2478</f>
        <v>4.9925789999999992</v>
      </c>
      <c r="J2478" s="17" t="str">
        <f>OBV!F2478</f>
        <v>BEARISH</v>
      </c>
      <c r="K2478" s="17" t="str">
        <f>OBV!G2478</f>
        <v>NEUTRAL</v>
      </c>
      <c r="L2478" s="17" t="str">
        <f>OBV!H2478</f>
        <v>CONFIRMED BEARISH</v>
      </c>
    </row>
    <row r="2479" spans="1:12" ht="13.5" x14ac:dyDescent="0.25">
      <c r="A2479" s="3">
        <f>RSI!A2479</f>
        <v>45614</v>
      </c>
      <c r="B2479" s="2">
        <f>RSI!B2479</f>
        <v>5.8468999999999998</v>
      </c>
      <c r="C2479" s="2">
        <f>RSI!I2479</f>
        <v>59.578566667911588</v>
      </c>
      <c r="D2479" s="2">
        <f>MACD!E2479</f>
        <v>-0.11991766753113087</v>
      </c>
      <c r="E2479" s="2">
        <f>MACD!F2479</f>
        <v>-0.15515475895154235</v>
      </c>
      <c r="F2479" s="2">
        <f>'Moving Avg'!D2479</f>
        <v>5.867960000000001</v>
      </c>
      <c r="G2479" s="2">
        <f>'Moving Avg'!F2479</f>
        <v>5.7371050000000006</v>
      </c>
      <c r="H2479" s="2">
        <f>'Moving Avg'!G2479</f>
        <v>5.5194299999999998</v>
      </c>
      <c r="I2479" s="2">
        <f>'Moving Avg'!H2479</f>
        <v>5.000869999999999</v>
      </c>
      <c r="J2479" s="17" t="str">
        <f>OBV!F2479</f>
        <v>BEARISH</v>
      </c>
      <c r="K2479" s="17" t="str">
        <f>OBV!G2479</f>
        <v>NEUTRAL</v>
      </c>
      <c r="L2479" s="17" t="str">
        <f>OBV!H2479</f>
        <v>CONFIRMED BEARISH</v>
      </c>
    </row>
    <row r="2480" spans="1:12" ht="13.5" x14ac:dyDescent="0.25">
      <c r="A2480" s="3">
        <f>RSI!A2480</f>
        <v>45615</v>
      </c>
      <c r="B2480" s="2">
        <f>RSI!B2480</f>
        <v>5.8468999999999998</v>
      </c>
      <c r="C2480" s="2">
        <f>RSI!I2480</f>
        <v>59.578566667911588</v>
      </c>
      <c r="D2480" s="2">
        <f>MACD!E2480</f>
        <v>-8.8665600755244434E-2</v>
      </c>
      <c r="E2480" s="2">
        <f>MACD!F2480</f>
        <v>-0.14185692731228278</v>
      </c>
      <c r="F2480" s="2">
        <f>'Moving Avg'!D2480</f>
        <v>5.8487999999999998</v>
      </c>
      <c r="G2480" s="2">
        <f>'Moving Avg'!F2480</f>
        <v>5.7610700000000001</v>
      </c>
      <c r="H2480" s="2">
        <f>'Moving Avg'!G2480</f>
        <v>5.5261400000000007</v>
      </c>
      <c r="I2480" s="2">
        <f>'Moving Avg'!H2480</f>
        <v>5.0088934999999992</v>
      </c>
      <c r="J2480" s="17" t="str">
        <f>OBV!F2480</f>
        <v>BEARISH</v>
      </c>
      <c r="K2480" s="17" t="str">
        <f>OBV!G2480</f>
        <v>NEUTRAL</v>
      </c>
      <c r="L2480" s="17" t="str">
        <f>OBV!H2480</f>
        <v>CONFIRMED BEARISH</v>
      </c>
    </row>
    <row r="2481" spans="1:12" ht="13.5" x14ac:dyDescent="0.25">
      <c r="A2481" s="3">
        <f>RSI!A2481</f>
        <v>45616</v>
      </c>
      <c r="B2481" s="2">
        <f>RSI!B2481</f>
        <v>5.7988999999999997</v>
      </c>
      <c r="C2481" s="2">
        <f>RSI!I2481</f>
        <v>55.876259709966924</v>
      </c>
      <c r="D2481" s="2">
        <f>MACD!E2481</f>
        <v>-6.3921496007695922E-2</v>
      </c>
      <c r="E2481" s="2">
        <f>MACD!F2481</f>
        <v>-0.12626984105136541</v>
      </c>
      <c r="F2481" s="2">
        <f>'Moving Avg'!D2481</f>
        <v>5.8391999999999999</v>
      </c>
      <c r="G2481" s="2">
        <f>'Moving Avg'!F2481</f>
        <v>5.7797600000000005</v>
      </c>
      <c r="H2481" s="2">
        <f>'Moving Avg'!G2481</f>
        <v>5.532274000000001</v>
      </c>
      <c r="I2481" s="2">
        <f>'Moving Avg'!H2481</f>
        <v>5.0167214999999992</v>
      </c>
      <c r="J2481" s="17" t="str">
        <f>OBV!F2481</f>
        <v>BEARISH</v>
      </c>
      <c r="K2481" s="17" t="str">
        <f>OBV!G2481</f>
        <v>NEUTRAL</v>
      </c>
      <c r="L2481" s="17" t="str">
        <f>OBV!H2481</f>
        <v>CONFIRMED BEARISH</v>
      </c>
    </row>
    <row r="2482" spans="1:12" ht="13.5" x14ac:dyDescent="0.25">
      <c r="A2482" s="3">
        <f>RSI!A2482</f>
        <v>45617</v>
      </c>
      <c r="B2482" s="2">
        <f>RSI!B2482</f>
        <v>5.8277000000000001</v>
      </c>
      <c r="C2482" s="2">
        <f>RSI!I2482</f>
        <v>57.579568501431183</v>
      </c>
      <c r="D2482" s="2">
        <f>MACD!E2482</f>
        <v>-4.5611767262378144E-2</v>
      </c>
      <c r="E2482" s="2">
        <f>MACD!F2482</f>
        <v>-0.11013822629356795</v>
      </c>
      <c r="F2482" s="2">
        <f>'Moving Avg'!D2482</f>
        <v>5.8430400000000002</v>
      </c>
      <c r="G2482" s="2">
        <f>'Moving Avg'!F2482</f>
        <v>5.7974950000000005</v>
      </c>
      <c r="H2482" s="2">
        <f>'Moving Avg'!G2482</f>
        <v>5.5389840000000019</v>
      </c>
      <c r="I2482" s="2">
        <f>'Moving Avg'!H2482</f>
        <v>5.0249164999999998</v>
      </c>
      <c r="J2482" s="17" t="str">
        <f>OBV!F2482</f>
        <v>BULLISH</v>
      </c>
      <c r="K2482" s="17" t="str">
        <f>OBV!G2482</f>
        <v>NEUTRAL</v>
      </c>
      <c r="L2482" s="17" t="str">
        <f>OBV!H2482</f>
        <v>CONFIRMED BULLISH</v>
      </c>
    </row>
    <row r="2483" spans="1:12" ht="13.5" x14ac:dyDescent="0.25">
      <c r="A2483" s="3">
        <f>RSI!A2483</f>
        <v>45618</v>
      </c>
      <c r="B2483" s="2">
        <f>RSI!B2483</f>
        <v>5.8852000000000002</v>
      </c>
      <c r="C2483" s="2">
        <f>RSI!I2483</f>
        <v>60.830647350413884</v>
      </c>
      <c r="D2483" s="2">
        <f>MACD!E2483</f>
        <v>-5.5136975358491824E-3</v>
      </c>
      <c r="E2483" s="2">
        <f>MACD!F2483</f>
        <v>-8.9213320542024202E-2</v>
      </c>
      <c r="F2483" s="2">
        <f>'Moving Avg'!D2483</f>
        <v>5.8411200000000001</v>
      </c>
      <c r="G2483" s="2">
        <f>'Moving Avg'!F2483</f>
        <v>5.8185799999999999</v>
      </c>
      <c r="H2483" s="2">
        <f>'Moving Avg'!G2483</f>
        <v>5.5470360000000003</v>
      </c>
      <c r="I2483" s="2">
        <f>'Moving Avg'!H2483</f>
        <v>5.0331314999999988</v>
      </c>
      <c r="J2483" s="17" t="str">
        <f>OBV!F2483</f>
        <v>BULLISH</v>
      </c>
      <c r="K2483" s="17" t="str">
        <f>OBV!G2483</f>
        <v>NEUTRAL</v>
      </c>
      <c r="L2483" s="17" t="str">
        <f>OBV!H2483</f>
        <v>BULLISH DIVERGENCE</v>
      </c>
    </row>
    <row r="2484" spans="1:12" ht="13.5" x14ac:dyDescent="0.25">
      <c r="A2484" s="3">
        <f>RSI!A2484</f>
        <v>45621</v>
      </c>
      <c r="B2484" s="2">
        <f>RSI!B2484</f>
        <v>5.9330999999999996</v>
      </c>
      <c r="C2484" s="2">
        <f>RSI!I2484</f>
        <v>63.350487411240785</v>
      </c>
      <c r="D2484" s="2">
        <f>MACD!E2484</f>
        <v>2.9838507492467414E-2</v>
      </c>
      <c r="E2484" s="2">
        <f>MACD!F2484</f>
        <v>-6.5402954935125879E-2</v>
      </c>
      <c r="F2484" s="2">
        <f>'Moving Avg'!D2484</f>
        <v>5.8583600000000002</v>
      </c>
      <c r="G2484" s="2">
        <f>'Moving Avg'!F2484</f>
        <v>5.8334349999999997</v>
      </c>
      <c r="H2484" s="2">
        <f>'Moving Avg'!G2484</f>
        <v>5.5579619999999998</v>
      </c>
      <c r="I2484" s="2">
        <f>'Moving Avg'!H2484</f>
        <v>5.0419424999999993</v>
      </c>
      <c r="J2484" s="17" t="str">
        <f>OBV!F2484</f>
        <v>BULLISH</v>
      </c>
      <c r="K2484" s="17" t="str">
        <f>OBV!G2484</f>
        <v>NEUTRAL</v>
      </c>
      <c r="L2484" s="17" t="str">
        <f>OBV!H2484</f>
        <v>CONFIRMED BULLISH</v>
      </c>
    </row>
    <row r="2485" spans="1:12" ht="13.5" x14ac:dyDescent="0.25">
      <c r="A2485" s="3">
        <f>RSI!A2485</f>
        <v>45622</v>
      </c>
      <c r="B2485" s="2">
        <f>RSI!B2485</f>
        <v>5.9427000000000003</v>
      </c>
      <c r="C2485" s="2">
        <f>RSI!I2485</f>
        <v>63.852398135553713</v>
      </c>
      <c r="D2485" s="2">
        <f>MACD!E2485</f>
        <v>4.0212588269723959E-2</v>
      </c>
      <c r="E2485" s="2">
        <f>MACD!F2485</f>
        <v>-4.4279846294155913E-2</v>
      </c>
      <c r="F2485" s="2">
        <f>'Moving Avg'!D2485</f>
        <v>5.8775199999999996</v>
      </c>
      <c r="G2485" s="2">
        <f>'Moving Avg'!F2485</f>
        <v>5.8502099999999997</v>
      </c>
      <c r="H2485" s="2">
        <f>'Moving Avg'!G2485</f>
        <v>5.5694640000000017</v>
      </c>
      <c r="I2485" s="2">
        <f>'Moving Avg'!H2485</f>
        <v>5.0504004999999994</v>
      </c>
      <c r="J2485" s="17" t="str">
        <f>OBV!F2485</f>
        <v>BULLISH</v>
      </c>
      <c r="K2485" s="17" t="str">
        <f>OBV!G2485</f>
        <v>NEUTRAL</v>
      </c>
      <c r="L2485" s="17" t="str">
        <f>OBV!H2485</f>
        <v>CONFIRMED BULLISH</v>
      </c>
    </row>
    <row r="2486" spans="1:12" ht="13.5" x14ac:dyDescent="0.25">
      <c r="A2486" s="3">
        <f>RSI!A2486</f>
        <v>45623</v>
      </c>
      <c r="B2486" s="2">
        <f>RSI!B2486</f>
        <v>6.1151999999999997</v>
      </c>
      <c r="C2486" s="2">
        <f>RSI!I2486</f>
        <v>71.425026697490239</v>
      </c>
      <c r="D2486" s="2">
        <f>MACD!E2486</f>
        <v>2.0365926904102771E-2</v>
      </c>
      <c r="E2486" s="2">
        <f>MACD!F2486</f>
        <v>-3.1350691654504173E-2</v>
      </c>
      <c r="F2486" s="2">
        <f>'Moving Avg'!D2486</f>
        <v>5.9407800000000011</v>
      </c>
      <c r="G2486" s="2">
        <f>'Moving Avg'!F2486</f>
        <v>5.8760899999999996</v>
      </c>
      <c r="H2486" s="2">
        <f>'Moving Avg'!G2486</f>
        <v>5.5853740000000016</v>
      </c>
      <c r="I2486" s="2">
        <f>'Moving Avg'!H2486</f>
        <v>5.0595874999999992</v>
      </c>
      <c r="J2486" s="17" t="str">
        <f>OBV!F2486</f>
        <v>BULLISH</v>
      </c>
      <c r="K2486" s="17" t="str">
        <f>OBV!G2486</f>
        <v>NEUTRAL</v>
      </c>
      <c r="L2486" s="17" t="str">
        <f>OBV!H2486</f>
        <v>CONFIRMED BULLISH</v>
      </c>
    </row>
    <row r="2487" spans="1:12" ht="13.5" x14ac:dyDescent="0.25">
      <c r="A2487" s="3">
        <f>RSI!A2487</f>
        <v>45624</v>
      </c>
      <c r="B2487" s="2">
        <f>RSI!B2487</f>
        <v>6.2206999999999999</v>
      </c>
      <c r="C2487" s="2">
        <f>RSI!I2487</f>
        <v>74.889733792723447</v>
      </c>
      <c r="D2487" s="2">
        <f>MACD!E2487</f>
        <v>-1.2195598973852917E-2</v>
      </c>
      <c r="E2487" s="2">
        <f>MACD!F2487</f>
        <v>-2.7519673118373923E-2</v>
      </c>
      <c r="F2487" s="2">
        <f>'Moving Avg'!D2487</f>
        <v>6.0193800000000008</v>
      </c>
      <c r="G2487" s="2">
        <f>'Moving Avg'!F2487</f>
        <v>5.9019700000000004</v>
      </c>
      <c r="H2487" s="2">
        <f>'Moving Avg'!G2487</f>
        <v>5.6028200000000012</v>
      </c>
      <c r="I2487" s="2">
        <f>'Moving Avg'!H2487</f>
        <v>5.0693465</v>
      </c>
      <c r="J2487" s="17" t="str">
        <f>OBV!F2487</f>
        <v>BULLISH</v>
      </c>
      <c r="K2487" s="17" t="str">
        <f>OBV!G2487</f>
        <v>STRONG</v>
      </c>
      <c r="L2487" s="17" t="str">
        <f>OBV!H2487</f>
        <v>CONFIRMED BULLISH</v>
      </c>
    </row>
    <row r="2488" spans="1:12" ht="13.5" x14ac:dyDescent="0.25">
      <c r="A2488" s="3">
        <f>RSI!A2488</f>
        <v>45625</v>
      </c>
      <c r="B2488" s="2">
        <f>RSI!B2488</f>
        <v>6.1344000000000003</v>
      </c>
      <c r="C2488" s="2">
        <f>RSI!I2488</f>
        <v>67.662505295272382</v>
      </c>
      <c r="D2488" s="2">
        <f>MACD!E2488</f>
        <v>-2.2595705015283407E-2</v>
      </c>
      <c r="E2488" s="2">
        <f>MACD!F2488</f>
        <v>-2.653487949775582E-2</v>
      </c>
      <c r="F2488" s="2">
        <f>'Moving Avg'!D2488</f>
        <v>6.0692199999999996</v>
      </c>
      <c r="G2488" s="2">
        <f>'Moving Avg'!F2488</f>
        <v>5.9211400000000003</v>
      </c>
      <c r="H2488" s="2">
        <f>'Moving Avg'!G2488</f>
        <v>5.6181560000000026</v>
      </c>
      <c r="I2488" s="2">
        <f>'Moving Avg'!H2488</f>
        <v>5.0786739999999995</v>
      </c>
      <c r="J2488" s="17" t="str">
        <f>OBV!F2488</f>
        <v>BULLISH</v>
      </c>
      <c r="K2488" s="17" t="str">
        <f>OBV!G2488</f>
        <v>STRONG</v>
      </c>
      <c r="L2488" s="17" t="str">
        <f>OBV!H2488</f>
        <v>CONFIRMED BULLISH</v>
      </c>
    </row>
    <row r="2489" spans="1:12" ht="13.5" x14ac:dyDescent="0.25">
      <c r="A2489" s="3">
        <f>RSI!A2489</f>
        <v>45628</v>
      </c>
      <c r="B2489" s="2">
        <f>RSI!B2489</f>
        <v>6.2302999999999997</v>
      </c>
      <c r="C2489" s="2">
        <f>RSI!I2489</f>
        <v>71.010485874965582</v>
      </c>
      <c r="D2489" s="2">
        <f>MACD!E2489</f>
        <v>-4.7689854135888332E-2</v>
      </c>
      <c r="E2489" s="2">
        <f>MACD!F2489</f>
        <v>-3.0765874425382325E-2</v>
      </c>
      <c r="F2489" s="2">
        <f>'Moving Avg'!D2489</f>
        <v>6.12866</v>
      </c>
      <c r="G2489" s="2">
        <f>'Moving Avg'!F2489</f>
        <v>5.9431899999999995</v>
      </c>
      <c r="H2489" s="2">
        <f>'Moving Avg'!G2489</f>
        <v>5.6350260000000016</v>
      </c>
      <c r="I2489" s="2">
        <f>'Moving Avg'!H2489</f>
        <v>5.0884364999999994</v>
      </c>
      <c r="J2489" s="17" t="str">
        <f>OBV!F2489</f>
        <v>BULLISH</v>
      </c>
      <c r="K2489" s="17" t="str">
        <f>OBV!G2489</f>
        <v>NEUTRAL</v>
      </c>
      <c r="L2489" s="17" t="str">
        <f>OBV!H2489</f>
        <v>CONFIRMED BULLISH</v>
      </c>
    </row>
    <row r="2490" spans="1:12" ht="13.5" x14ac:dyDescent="0.25">
      <c r="A2490" s="3">
        <f>RSI!A2490</f>
        <v>45629</v>
      </c>
      <c r="B2490" s="2">
        <f>RSI!B2490</f>
        <v>6.2206999999999999</v>
      </c>
      <c r="C2490" s="2">
        <f>RSI!I2490</f>
        <v>70.226666628026081</v>
      </c>
      <c r="D2490" s="2">
        <f>MACD!E2490</f>
        <v>-7.0465157815725377E-2</v>
      </c>
      <c r="E2490" s="2">
        <f>MACD!F2490</f>
        <v>-3.8705731103450935E-2</v>
      </c>
      <c r="F2490" s="2">
        <f>'Moving Avg'!D2490</f>
        <v>6.1842600000000001</v>
      </c>
      <c r="G2490" s="2">
        <f>'Moving Avg'!F2490</f>
        <v>5.9614050000000001</v>
      </c>
      <c r="H2490" s="2">
        <f>'Moving Avg'!G2490</f>
        <v>5.6517040000000023</v>
      </c>
      <c r="I2490" s="2">
        <f>'Moving Avg'!H2490</f>
        <v>5.0981509999999997</v>
      </c>
      <c r="J2490" s="17" t="str">
        <f>OBV!F2490</f>
        <v>BULLISH</v>
      </c>
      <c r="K2490" s="17" t="str">
        <f>OBV!G2490</f>
        <v>NEUTRAL</v>
      </c>
      <c r="L2490" s="17" t="str">
        <f>OBV!H2490</f>
        <v>CONFIRMED BULLISH</v>
      </c>
    </row>
    <row r="2491" spans="1:12" ht="13.5" x14ac:dyDescent="0.25">
      <c r="A2491" s="3">
        <f>RSI!A2491</f>
        <v>45630</v>
      </c>
      <c r="B2491" s="2">
        <f>RSI!B2491</f>
        <v>6.2206999999999999</v>
      </c>
      <c r="C2491" s="2">
        <f>RSI!I2491</f>
        <v>70.226666628026081</v>
      </c>
      <c r="D2491" s="2">
        <f>MACD!E2491</f>
        <v>-9.9150479413139259E-2</v>
      </c>
      <c r="E2491" s="2">
        <f>MACD!F2491</f>
        <v>-5.0794680765388601E-2</v>
      </c>
      <c r="F2491" s="2">
        <f>'Moving Avg'!D2491</f>
        <v>6.2053600000000007</v>
      </c>
      <c r="G2491" s="2">
        <f>'Moving Avg'!F2491</f>
        <v>5.9810549999999987</v>
      </c>
      <c r="H2491" s="2">
        <f>'Moving Avg'!G2491</f>
        <v>5.6683820000000011</v>
      </c>
      <c r="I2491" s="2">
        <f>'Moving Avg'!H2491</f>
        <v>5.1078654999999991</v>
      </c>
      <c r="J2491" s="17" t="str">
        <f>OBV!F2491</f>
        <v>BULLISH</v>
      </c>
      <c r="K2491" s="17" t="str">
        <f>OBV!G2491</f>
        <v>NEUTRAL</v>
      </c>
      <c r="L2491" s="17" t="str">
        <f>OBV!H2491</f>
        <v>CONFIRMED BULLISH</v>
      </c>
    </row>
    <row r="2492" spans="1:12" ht="13.5" x14ac:dyDescent="0.25">
      <c r="A2492" s="3">
        <f>RSI!A2492</f>
        <v>45631</v>
      </c>
      <c r="B2492" s="2">
        <f>RSI!B2492</f>
        <v>6.1536</v>
      </c>
      <c r="C2492" s="2">
        <f>RSI!I2492</f>
        <v>64.459030392768398</v>
      </c>
      <c r="D2492" s="2">
        <f>MACD!E2492</f>
        <v>-0.11590051223831388</v>
      </c>
      <c r="E2492" s="2">
        <f>MACD!F2492</f>
        <v>-6.381584705997366E-2</v>
      </c>
      <c r="F2492" s="2">
        <f>'Moving Avg'!D2492</f>
        <v>6.1919400000000007</v>
      </c>
      <c r="G2492" s="2">
        <f>'Moving Avg'!F2492</f>
        <v>5.9973499999999991</v>
      </c>
      <c r="H2492" s="2">
        <f>'Moving Avg'!G2492</f>
        <v>5.6837180000000016</v>
      </c>
      <c r="I2492" s="2">
        <f>'Moving Avg'!H2492</f>
        <v>5.1173779999999995</v>
      </c>
      <c r="J2492" s="17" t="str">
        <f>OBV!F2492</f>
        <v>BEARISH</v>
      </c>
      <c r="K2492" s="17" t="str">
        <f>OBV!G2492</f>
        <v>NEUTRAL</v>
      </c>
      <c r="L2492" s="17" t="str">
        <f>OBV!H2492</f>
        <v>CONFIRMED BEARISH</v>
      </c>
    </row>
    <row r="2493" spans="1:12" ht="13.5" x14ac:dyDescent="0.25">
      <c r="A2493" s="3">
        <f>RSI!A2493</f>
        <v>45632</v>
      </c>
      <c r="B2493" s="2">
        <f>RSI!B2493</f>
        <v>6.1631999999999998</v>
      </c>
      <c r="C2493" s="2">
        <f>RSI!I2493</f>
        <v>64.903147370019539</v>
      </c>
      <c r="D2493" s="2">
        <f>MACD!E2493</f>
        <v>-0.12328187114990996</v>
      </c>
      <c r="E2493" s="2">
        <f>MACD!F2493</f>
        <v>-7.5709051877960926E-2</v>
      </c>
      <c r="F2493" s="2">
        <f>'Moving Avg'!D2493</f>
        <v>6.1977000000000002</v>
      </c>
      <c r="G2493" s="2">
        <f>'Moving Avg'!F2493</f>
        <v>6.0045399999999995</v>
      </c>
      <c r="H2493" s="2">
        <f>'Moving Avg'!G2493</f>
        <v>5.6996300000000009</v>
      </c>
      <c r="I2493" s="2">
        <f>'Moving Avg'!H2493</f>
        <v>5.1269384999999996</v>
      </c>
      <c r="J2493" s="17" t="str">
        <f>OBV!F2493</f>
        <v>BULLISH</v>
      </c>
      <c r="K2493" s="17" t="str">
        <f>OBV!G2493</f>
        <v>NEUTRAL</v>
      </c>
      <c r="L2493" s="17" t="str">
        <f>OBV!H2493</f>
        <v>CONFIRMED BULLISH</v>
      </c>
    </row>
    <row r="2494" spans="1:12" ht="13.5" x14ac:dyDescent="0.25">
      <c r="A2494" s="3">
        <f>RSI!A2494</f>
        <v>45635</v>
      </c>
      <c r="B2494" s="2">
        <f>RSI!B2494</f>
        <v>6.2015000000000002</v>
      </c>
      <c r="C2494" s="2">
        <f>RSI!I2494</f>
        <v>66.69143061592635</v>
      </c>
      <c r="D2494" s="2">
        <f>MACD!E2494</f>
        <v>-0.12629596293363932</v>
      </c>
      <c r="E2494" s="2">
        <f>MACD!F2494</f>
        <v>-8.5826434089096612E-2</v>
      </c>
      <c r="F2494" s="2">
        <f>'Moving Avg'!D2494</f>
        <v>6.1919399999999998</v>
      </c>
      <c r="G2494" s="2">
        <f>'Moving Avg'!F2494</f>
        <v>6.0117299999999991</v>
      </c>
      <c r="H2494" s="2">
        <f>'Moving Avg'!G2494</f>
        <v>5.7143900000000007</v>
      </c>
      <c r="I2494" s="2">
        <f>'Moving Avg'!H2494</f>
        <v>5.1365569999999989</v>
      </c>
      <c r="J2494" s="17" t="str">
        <f>OBV!F2494</f>
        <v>BULLISH</v>
      </c>
      <c r="K2494" s="17" t="str">
        <f>OBV!G2494</f>
        <v>NEUTRAL</v>
      </c>
      <c r="L2494" s="17" t="str">
        <f>OBV!H2494</f>
        <v>BULLISH DIVERGENCE</v>
      </c>
    </row>
    <row r="2495" spans="1:12" ht="13.5" x14ac:dyDescent="0.25">
      <c r="A2495" s="3">
        <f>RSI!A2495</f>
        <v>45636</v>
      </c>
      <c r="B2495" s="2">
        <f>RSI!B2495</f>
        <v>6.2015000000000002</v>
      </c>
      <c r="C2495" s="2">
        <f>RSI!I2495</f>
        <v>66.69143061592635</v>
      </c>
      <c r="D2495" s="2">
        <f>MACD!E2495</f>
        <v>-0.12879992700426968</v>
      </c>
      <c r="E2495" s="2">
        <f>MACD!F2495</f>
        <v>-9.4421132672131231E-2</v>
      </c>
      <c r="F2495" s="2">
        <f>'Moving Avg'!D2495</f>
        <v>6.1881000000000004</v>
      </c>
      <c r="G2495" s="2">
        <f>'Moving Avg'!F2495</f>
        <v>6.0246699999999986</v>
      </c>
      <c r="H2495" s="2">
        <f>'Moving Avg'!G2495</f>
        <v>5.7316440000000011</v>
      </c>
      <c r="I2495" s="2">
        <f>'Moving Avg'!H2495</f>
        <v>5.1459969999999986</v>
      </c>
      <c r="J2495" s="17" t="str">
        <f>OBV!F2495</f>
        <v>BULLISH</v>
      </c>
      <c r="K2495" s="17" t="str">
        <f>OBV!G2495</f>
        <v>NEUTRAL</v>
      </c>
      <c r="L2495" s="17" t="str">
        <f>OBV!H2495</f>
        <v>BULLISH DIVERGENCE</v>
      </c>
    </row>
    <row r="2496" spans="1:12" ht="13.5" x14ac:dyDescent="0.25">
      <c r="A2496" s="3">
        <f>RSI!A2496</f>
        <v>45637</v>
      </c>
      <c r="B2496" s="2">
        <f>RSI!B2496</f>
        <v>6.1344000000000003</v>
      </c>
      <c r="C2496" s="2">
        <f>RSI!I2496</f>
        <v>60.43469788018686</v>
      </c>
      <c r="D2496" s="2">
        <f>MACD!E2496</f>
        <v>-0.10073437262081075</v>
      </c>
      <c r="E2496" s="2">
        <f>MACD!F2496</f>
        <v>-9.568378066186714E-2</v>
      </c>
      <c r="F2496" s="2">
        <f>'Moving Avg'!D2496</f>
        <v>6.1708400000000001</v>
      </c>
      <c r="G2496" s="2">
        <f>'Moving Avg'!F2496</f>
        <v>6.0390449999999989</v>
      </c>
      <c r="H2496" s="2">
        <f>'Moving Avg'!G2496</f>
        <v>5.7475560000000003</v>
      </c>
      <c r="I2496" s="2">
        <f>'Moving Avg'!H2496</f>
        <v>5.1548789999999984</v>
      </c>
      <c r="J2496" s="17" t="str">
        <f>OBV!F2496</f>
        <v>BULLISH</v>
      </c>
      <c r="K2496" s="17" t="str">
        <f>OBV!G2496</f>
        <v>NEUTRAL</v>
      </c>
      <c r="L2496" s="17" t="str">
        <f>OBV!H2496</f>
        <v>BULLISH DIVERGENCE</v>
      </c>
    </row>
    <row r="2497" spans="1:12" ht="13.5" x14ac:dyDescent="0.25">
      <c r="A2497" s="3">
        <f>RSI!A2497</f>
        <v>45638</v>
      </c>
      <c r="B2497" s="2">
        <f>RSI!B2497</f>
        <v>6.0480999999999998</v>
      </c>
      <c r="C2497" s="2">
        <f>RSI!I2497</f>
        <v>53.484764847627723</v>
      </c>
      <c r="D2497" s="2">
        <f>MACD!E2497</f>
        <v>-5.519316194863233E-2</v>
      </c>
      <c r="E2497" s="2">
        <f>MACD!F2497</f>
        <v>-8.7585656919220184E-2</v>
      </c>
      <c r="F2497" s="2">
        <f>'Moving Avg'!D2497</f>
        <v>6.1497399999999995</v>
      </c>
      <c r="G2497" s="2">
        <f>'Moving Avg'!F2497</f>
        <v>6.0510250000000001</v>
      </c>
      <c r="H2497" s="2">
        <f>'Moving Avg'!G2497</f>
        <v>5.7617420000000008</v>
      </c>
      <c r="I2497" s="2">
        <f>'Moving Avg'!H2497</f>
        <v>5.1631954999999996</v>
      </c>
      <c r="J2497" s="17" t="str">
        <f>OBV!F2497</f>
        <v>BEARISH</v>
      </c>
      <c r="K2497" s="17" t="str">
        <f>OBV!G2497</f>
        <v>NEUTRAL</v>
      </c>
      <c r="L2497" s="17" t="str">
        <f>OBV!H2497</f>
        <v>CONFIRMED BEARISH</v>
      </c>
    </row>
    <row r="2498" spans="1:12" ht="13.5" x14ac:dyDescent="0.25">
      <c r="A2498" s="3">
        <f>RSI!A2498</f>
        <v>45639</v>
      </c>
      <c r="B2498" s="2">
        <f>RSI!B2498</f>
        <v>6.0385999999999997</v>
      </c>
      <c r="C2498" s="2">
        <f>RSI!I2498</f>
        <v>52.765413431717128</v>
      </c>
      <c r="D2498" s="2">
        <f>MACD!E2498</f>
        <v>-2.9490012140531263E-2</v>
      </c>
      <c r="E2498" s="2">
        <f>MACD!F2498</f>
        <v>-7.5966527963482411E-2</v>
      </c>
      <c r="F2498" s="2">
        <f>'Moving Avg'!D2498</f>
        <v>6.1248200000000006</v>
      </c>
      <c r="G2498" s="2">
        <f>'Moving Avg'!F2498</f>
        <v>6.0582149999999997</v>
      </c>
      <c r="H2498" s="2">
        <f>'Moving Avg'!G2498</f>
        <v>5.7766959999999994</v>
      </c>
      <c r="I2498" s="2">
        <f>'Moving Avg'!H2498</f>
        <v>5.1713309999999986</v>
      </c>
      <c r="J2498" s="17" t="str">
        <f>OBV!F2498</f>
        <v>BEARISH</v>
      </c>
      <c r="K2498" s="17" t="str">
        <f>OBV!G2498</f>
        <v>NEUTRAL</v>
      </c>
      <c r="L2498" s="17" t="str">
        <f>OBV!H2498</f>
        <v>CONFIRMED BEARISH</v>
      </c>
    </row>
    <row r="2499" spans="1:12" ht="13.5" x14ac:dyDescent="0.25">
      <c r="A2499" s="3">
        <f>RSI!A2499</f>
        <v>45642</v>
      </c>
      <c r="B2499" s="2">
        <f>RSI!B2499</f>
        <v>6.0098000000000003</v>
      </c>
      <c r="C2499" s="2">
        <f>RSI!I2499</f>
        <v>50.545935570751354</v>
      </c>
      <c r="D2499" s="2">
        <f>MACD!E2499</f>
        <v>8.9627691865050707E-3</v>
      </c>
      <c r="E2499" s="2">
        <f>MACD!F2499</f>
        <v>-5.8980668533484916E-2</v>
      </c>
      <c r="F2499" s="2">
        <f>'Moving Avg'!D2499</f>
        <v>6.0864799999999999</v>
      </c>
      <c r="G2499" s="2">
        <f>'Moving Avg'!F2499</f>
        <v>6.0663599999999995</v>
      </c>
      <c r="H2499" s="2">
        <f>'Moving Avg'!G2499</f>
        <v>5.7895399999999997</v>
      </c>
      <c r="I2499" s="2">
        <f>'Moving Avg'!H2499</f>
        <v>5.1793224999999996</v>
      </c>
      <c r="J2499" s="17" t="str">
        <f>OBV!F2499</f>
        <v>BEARISH</v>
      </c>
      <c r="K2499" s="17" t="str">
        <f>OBV!G2499</f>
        <v>NEUTRAL</v>
      </c>
      <c r="L2499" s="17" t="str">
        <f>OBV!H2499</f>
        <v>CONFIRMED BEARISH</v>
      </c>
    </row>
    <row r="2500" spans="1:12" ht="13.5" x14ac:dyDescent="0.25">
      <c r="A2500" s="3">
        <f>RSI!A2500</f>
        <v>45644</v>
      </c>
      <c r="B2500" s="2">
        <f>RSI!B2500</f>
        <v>5.9138999999999999</v>
      </c>
      <c r="C2500" s="2">
        <f>RSI!I2500</f>
        <v>43.920962415601345</v>
      </c>
      <c r="D2500" s="2">
        <f>MACD!E2500</f>
        <v>4.7127053483339232E-2</v>
      </c>
      <c r="E2500" s="2">
        <f>MACD!F2500</f>
        <v>-3.7759124130120086E-2</v>
      </c>
      <c r="F2500" s="2">
        <f>'Moving Avg'!D2500</f>
        <v>6.0289599999999997</v>
      </c>
      <c r="G2500" s="2">
        <f>'Moving Avg'!F2500</f>
        <v>6.0697099999999997</v>
      </c>
      <c r="H2500" s="2">
        <f>'Moving Avg'!G2500</f>
        <v>5.8014239999999999</v>
      </c>
      <c r="I2500" s="2">
        <f>'Moving Avg'!H2500</f>
        <v>5.1868344999999998</v>
      </c>
      <c r="J2500" s="17" t="str">
        <f>OBV!F2500</f>
        <v>BEARISH</v>
      </c>
      <c r="K2500" s="17" t="str">
        <f>OBV!G2500</f>
        <v>NEUTRAL</v>
      </c>
      <c r="L2500" s="17" t="str">
        <f>OBV!H2500</f>
        <v>CONFIRMED BEARISH</v>
      </c>
    </row>
    <row r="2501" spans="1:12" ht="13.5" x14ac:dyDescent="0.25">
      <c r="A2501" s="3">
        <f>RSI!A2501</f>
        <v>45645</v>
      </c>
      <c r="B2501" s="2">
        <f>RSI!B2501</f>
        <v>6.0865</v>
      </c>
      <c r="C2501" s="2">
        <f>RSI!I2501</f>
        <v>55.281355980135338</v>
      </c>
      <c r="D2501" s="2">
        <f>MACD!E2501</f>
        <v>6.7201896696148289E-2</v>
      </c>
      <c r="E2501" s="2">
        <f>MACD!F2501</f>
        <v>-1.6766919964866414E-2</v>
      </c>
      <c r="F2501" s="2">
        <f>'Moving Avg'!D2501</f>
        <v>6.01938</v>
      </c>
      <c r="G2501" s="2">
        <f>'Moving Avg'!F2501</f>
        <v>6.0840900000000007</v>
      </c>
      <c r="H2501" s="2">
        <f>'Moving Avg'!G2501</f>
        <v>5.8167599999999995</v>
      </c>
      <c r="I2501" s="2">
        <f>'Moving Avg'!H2501</f>
        <v>5.1950759999999976</v>
      </c>
      <c r="J2501" s="17" t="str">
        <f>OBV!F2501</f>
        <v>BULLISH</v>
      </c>
      <c r="K2501" s="17" t="str">
        <f>OBV!G2501</f>
        <v>STRONG</v>
      </c>
      <c r="L2501" s="17" t="str">
        <f>OBV!H2501</f>
        <v>BULLISH DIVERGENCE</v>
      </c>
    </row>
    <row r="2502" spans="1:12" ht="13.5" x14ac:dyDescent="0.25">
      <c r="A2502" s="3">
        <f>RSI!A2502</f>
        <v>45646</v>
      </c>
      <c r="B2502" s="2">
        <f>RSI!B2502</f>
        <v>6.0576999999999996</v>
      </c>
      <c r="C2502" s="2">
        <f>RSI!I2502</f>
        <v>53.339667692940239</v>
      </c>
      <c r="D2502" s="2">
        <f>MACD!E2502</f>
        <v>7.5503817769475567E-2</v>
      </c>
      <c r="E2502" s="2">
        <f>MACD!F2502</f>
        <v>1.6872275820019808E-3</v>
      </c>
      <c r="F2502" s="2">
        <f>'Moving Avg'!D2502</f>
        <v>6.0213000000000001</v>
      </c>
      <c r="G2502" s="2">
        <f>'Moving Avg'!F2502</f>
        <v>6.0955899999999996</v>
      </c>
      <c r="H2502" s="2">
        <f>'Moving Avg'!G2502</f>
        <v>5.8305619999999996</v>
      </c>
      <c r="I2502" s="2">
        <f>'Moving Avg'!H2502</f>
        <v>5.2029059999999996</v>
      </c>
      <c r="J2502" s="17" t="str">
        <f>OBV!F2502</f>
        <v>BULLISH</v>
      </c>
      <c r="K2502" s="17" t="str">
        <f>OBV!G2502</f>
        <v>STRONG</v>
      </c>
      <c r="L2502" s="17" t="str">
        <f>OBV!H2502</f>
        <v>CONFIRMED BULLISH</v>
      </c>
    </row>
    <row r="2503" spans="1:12" ht="13.5" x14ac:dyDescent="0.25">
      <c r="A2503" s="3">
        <f>RSI!A2503</f>
        <v>45649</v>
      </c>
      <c r="B2503" s="2">
        <f>RSI!B2503</f>
        <v>6.0385999999999997</v>
      </c>
      <c r="C2503" s="2">
        <f>RSI!I2503</f>
        <v>52.034349133134889</v>
      </c>
      <c r="D2503" s="2">
        <f>MACD!E2503</f>
        <v>8.5132344903628088E-2</v>
      </c>
      <c r="E2503" s="2">
        <f>MACD!F2503</f>
        <v>1.8376251046327202E-2</v>
      </c>
      <c r="F2503" s="2">
        <f>'Moving Avg'!D2503</f>
        <v>6.0213000000000001</v>
      </c>
      <c r="G2503" s="2">
        <f>'Moving Avg'!F2503</f>
        <v>6.1032599999999997</v>
      </c>
      <c r="H2503" s="2">
        <f>'Moving Avg'!G2503</f>
        <v>5.8439819999999987</v>
      </c>
      <c r="I2503" s="2">
        <f>'Moving Avg'!H2503</f>
        <v>5.2105960000000007</v>
      </c>
      <c r="J2503" s="17" t="str">
        <f>OBV!F2503</f>
        <v>BULLISH</v>
      </c>
      <c r="K2503" s="17" t="str">
        <f>OBV!G2503</f>
        <v>STRONG</v>
      </c>
      <c r="L2503" s="17" t="str">
        <f>OBV!H2503</f>
        <v>NEUTRAL</v>
      </c>
    </row>
    <row r="2504" spans="1:12" ht="13.5" x14ac:dyDescent="0.25">
      <c r="A2504" s="3">
        <f>RSI!A2504</f>
        <v>45650</v>
      </c>
      <c r="B2504" s="2">
        <f>RSI!B2504</f>
        <v>6.0480999999999998</v>
      </c>
      <c r="C2504" s="2">
        <f>RSI!I2504</f>
        <v>52.654954697661992</v>
      </c>
      <c r="D2504" s="2">
        <f>MACD!E2504</f>
        <v>9.8314440579631679E-2</v>
      </c>
      <c r="E2504" s="2">
        <f>MACD!F2504</f>
        <v>3.43638889529881E-2</v>
      </c>
      <c r="F2504" s="2">
        <f>'Moving Avg'!D2504</f>
        <v>6.0289599999999997</v>
      </c>
      <c r="G2504" s="2">
        <f>'Moving Avg'!F2504</f>
        <v>6.1090100000000005</v>
      </c>
      <c r="H2504" s="2">
        <f>'Moving Avg'!G2504</f>
        <v>5.8566339999999988</v>
      </c>
      <c r="I2504" s="2">
        <f>'Moving Avg'!H2504</f>
        <v>5.2178430000000002</v>
      </c>
      <c r="J2504" s="17" t="str">
        <f>OBV!F2504</f>
        <v>BULLISH</v>
      </c>
      <c r="K2504" s="17" t="str">
        <f>OBV!G2504</f>
        <v>STRONG</v>
      </c>
      <c r="L2504" s="17" t="str">
        <f>OBV!H2504</f>
        <v>CONFIRMED BULLISH</v>
      </c>
    </row>
    <row r="2505" spans="1:12" ht="13.5" x14ac:dyDescent="0.25">
      <c r="A2505" s="3">
        <f>RSI!A2505</f>
        <v>45651</v>
      </c>
      <c r="B2505" s="2">
        <f>RSI!B2505</f>
        <v>6.0673000000000004</v>
      </c>
      <c r="C2505" s="2">
        <f>RSI!I2505</f>
        <v>53.951719017146232</v>
      </c>
      <c r="D2505" s="2">
        <f>MACD!E2505</f>
        <v>0.10784782675792837</v>
      </c>
      <c r="E2505" s="2">
        <f>MACD!F2505</f>
        <v>4.9060676513976158E-2</v>
      </c>
      <c r="F2505" s="2">
        <f>'Moving Avg'!D2505</f>
        <v>6.0596399999999999</v>
      </c>
      <c r="G2505" s="2">
        <f>'Moving Avg'!F2505</f>
        <v>6.1152400000000009</v>
      </c>
      <c r="H2505" s="2">
        <f>'Moving Avg'!G2505</f>
        <v>5.8696699999999984</v>
      </c>
      <c r="I2505" s="2">
        <f>'Moving Avg'!H2505</f>
        <v>5.2250969999999999</v>
      </c>
      <c r="J2505" s="17" t="str">
        <f>OBV!F2505</f>
        <v>BULLISH</v>
      </c>
      <c r="K2505" s="17" t="str">
        <f>OBV!G2505</f>
        <v>STRONG</v>
      </c>
      <c r="L2505" s="17" t="str">
        <f>OBV!H2505</f>
        <v>CONFIRMED BULLISH</v>
      </c>
    </row>
    <row r="2506" spans="1:12" ht="13.5" x14ac:dyDescent="0.25">
      <c r="A2506" s="3">
        <f>RSI!A2506</f>
        <v>45652</v>
      </c>
      <c r="B2506" s="2">
        <f>RSI!B2506</f>
        <v>6.0673000000000004</v>
      </c>
      <c r="C2506" s="2">
        <f>RSI!I2506</f>
        <v>53.951719017146232</v>
      </c>
      <c r="D2506" s="2">
        <f>MACD!E2506</f>
        <v>0.10529423670664695</v>
      </c>
      <c r="E2506" s="2">
        <f>MACD!F2506</f>
        <v>6.0307388552510319E-2</v>
      </c>
      <c r="F2506" s="2">
        <f>'Moving Avg'!D2506</f>
        <v>6.0557999999999996</v>
      </c>
      <c r="G2506" s="2">
        <f>'Moving Avg'!F2506</f>
        <v>6.112845000000001</v>
      </c>
      <c r="H2506" s="2">
        <f>'Moving Avg'!G2506</f>
        <v>5.8846219999999985</v>
      </c>
      <c r="I2506" s="2">
        <f>'Moving Avg'!H2506</f>
        <v>5.2324849999999996</v>
      </c>
      <c r="J2506" s="17" t="str">
        <f>OBV!F2506</f>
        <v>BULLISH</v>
      </c>
      <c r="K2506" s="17" t="str">
        <f>OBV!G2506</f>
        <v>NEUTRAL</v>
      </c>
      <c r="L2506" s="17" t="str">
        <f>OBV!H2506</f>
        <v>BULLISH DIVERGENCE</v>
      </c>
    </row>
    <row r="2507" spans="1:12" ht="13.5" x14ac:dyDescent="0.25">
      <c r="A2507" s="3">
        <f>RSI!A2507</f>
        <v>45653</v>
      </c>
      <c r="B2507" s="2">
        <f>RSI!B2507</f>
        <v>6.0673000000000004</v>
      </c>
      <c r="C2507" s="2">
        <f>RSI!I2507</f>
        <v>53.951719017146232</v>
      </c>
      <c r="D2507" s="2">
        <f>MACD!E2507</f>
        <v>8.9581375706848654E-2</v>
      </c>
      <c r="E2507" s="2">
        <f>MACD!F2507</f>
        <v>6.6162185983377989E-2</v>
      </c>
      <c r="F2507" s="2">
        <f>'Moving Avg'!D2507</f>
        <v>6.0577199999999998</v>
      </c>
      <c r="G2507" s="2">
        <f>'Moving Avg'!F2507</f>
        <v>6.1051750000000009</v>
      </c>
      <c r="H2507" s="2">
        <f>'Moving Avg'!G2507</f>
        <v>5.9005319999999983</v>
      </c>
      <c r="I2507" s="2">
        <f>'Moving Avg'!H2507</f>
        <v>5.2398729999999976</v>
      </c>
      <c r="J2507" s="17" t="str">
        <f>OBV!F2507</f>
        <v>BULLISH</v>
      </c>
      <c r="K2507" s="17" t="str">
        <f>OBV!G2507</f>
        <v>NEUTRAL</v>
      </c>
      <c r="L2507" s="17" t="str">
        <f>OBV!H2507</f>
        <v>CONFIRMED BULLISH</v>
      </c>
    </row>
    <row r="2508" spans="1:12" ht="13.5" x14ac:dyDescent="0.25">
      <c r="A2508" s="3">
        <f>RSI!A2508</f>
        <v>45656</v>
      </c>
      <c r="B2508" s="2">
        <f>RSI!B2508</f>
        <v>6.0769000000000002</v>
      </c>
      <c r="C2508" s="2">
        <f>RSI!I2508</f>
        <v>54.726106659238262</v>
      </c>
      <c r="D2508" s="2">
        <f>MACD!E2508</f>
        <v>7.3858406254506903E-2</v>
      </c>
      <c r="E2508" s="2">
        <f>MACD!F2508</f>
        <v>6.7701430037603774E-2</v>
      </c>
      <c r="F2508" s="2">
        <f>'Moving Avg'!D2508</f>
        <v>6.0653800000000002</v>
      </c>
      <c r="G2508" s="2">
        <f>'Moving Avg'!F2508</f>
        <v>6.1023000000000014</v>
      </c>
      <c r="H2508" s="2">
        <f>'Moving Avg'!G2508</f>
        <v>5.9166339999999993</v>
      </c>
      <c r="I2508" s="2">
        <f>'Moving Avg'!H2508</f>
        <v>5.2473534999999982</v>
      </c>
      <c r="J2508" s="17" t="str">
        <f>OBV!F2508</f>
        <v>BULLISH</v>
      </c>
      <c r="K2508" s="17" t="str">
        <f>OBV!G2508</f>
        <v>NEUTRAL</v>
      </c>
      <c r="L2508" s="17" t="str">
        <f>OBV!H2508</f>
        <v>CONFIRMED BULLISH</v>
      </c>
    </row>
    <row r="2509" spans="1:12" ht="13.5" x14ac:dyDescent="0.25">
      <c r="A2509" s="3">
        <f>RSI!A2509</f>
        <v>45657</v>
      </c>
      <c r="B2509" s="2">
        <f>RSI!B2509</f>
        <v>6.0673000000000004</v>
      </c>
      <c r="C2509" s="2">
        <f>RSI!I2509</f>
        <v>53.752621523648514</v>
      </c>
      <c r="D2509" s="2">
        <f>MACD!E2509</f>
        <v>5.6542023848775713E-2</v>
      </c>
      <c r="E2509" s="2">
        <f>MACD!F2509</f>
        <v>6.5469548799838156E-2</v>
      </c>
      <c r="F2509" s="2">
        <f>'Moving Avg'!D2509</f>
        <v>6.0692200000000005</v>
      </c>
      <c r="G2509" s="2">
        <f>'Moving Avg'!F2509</f>
        <v>6.0941500000000008</v>
      </c>
      <c r="H2509" s="2">
        <f>'Moving Avg'!G2509</f>
        <v>5.9312040000000001</v>
      </c>
      <c r="I2509" s="2">
        <f>'Moving Avg'!H2509</f>
        <v>5.2549639999999975</v>
      </c>
      <c r="J2509" s="17" t="str">
        <f>OBV!F2509</f>
        <v>BULLISH</v>
      </c>
      <c r="K2509" s="17" t="str">
        <f>OBV!G2509</f>
        <v>NEUTRAL</v>
      </c>
      <c r="L2509" s="17" t="str">
        <f>OBV!H2509</f>
        <v>CONFIRMED BULLISH</v>
      </c>
    </row>
    <row r="2510" spans="1:12" ht="13.5" x14ac:dyDescent="0.25">
      <c r="A2510" s="3">
        <f>RSI!A2510</f>
        <v>45659</v>
      </c>
      <c r="B2510" s="2">
        <f>RSI!B2510</f>
        <v>6.0289999999999999</v>
      </c>
      <c r="C2510" s="2">
        <f>RSI!I2510</f>
        <v>49.936149788451615</v>
      </c>
      <c r="D2510" s="2">
        <f>MACD!E2510</f>
        <v>2.9758624256264632E-2</v>
      </c>
      <c r="E2510" s="2">
        <f>MACD!F2510</f>
        <v>5.8327363891123453E-2</v>
      </c>
      <c r="F2510" s="2">
        <f>'Moving Avg'!D2510</f>
        <v>6.0615600000000001</v>
      </c>
      <c r="G2510" s="2">
        <f>'Moving Avg'!F2510</f>
        <v>6.0845649999999996</v>
      </c>
      <c r="H2510" s="2">
        <f>'Moving Avg'!G2510</f>
        <v>5.9444320000000008</v>
      </c>
      <c r="I2510" s="2">
        <f>'Moving Avg'!H2510</f>
        <v>5.2621605000000002</v>
      </c>
      <c r="J2510" s="17" t="str">
        <f>OBV!F2510</f>
        <v>BEARISH</v>
      </c>
      <c r="K2510" s="17" t="str">
        <f>OBV!G2510</f>
        <v>NEUTRAL</v>
      </c>
      <c r="L2510" s="17" t="str">
        <f>OBV!H2510</f>
        <v>CONFIRMED BEARISH</v>
      </c>
    </row>
    <row r="2511" spans="1:12" ht="13.5" x14ac:dyDescent="0.25">
      <c r="A2511" s="3">
        <f>RSI!A2511</f>
        <v>45660</v>
      </c>
      <c r="B2511" s="2">
        <f>RSI!B2511</f>
        <v>5.9714999999999998</v>
      </c>
      <c r="C2511" s="2">
        <f>RSI!I2511</f>
        <v>44.794092645173727</v>
      </c>
      <c r="D2511" s="2">
        <f>MACD!E2511</f>
        <v>3.7936774156647424E-2</v>
      </c>
      <c r="E2511" s="2">
        <f>MACD!F2511</f>
        <v>5.4249245944228253E-2</v>
      </c>
      <c r="F2511" s="2">
        <f>'Moving Avg'!D2511</f>
        <v>6.0423999999999998</v>
      </c>
      <c r="G2511" s="2">
        <f>'Moving Avg'!F2511</f>
        <v>6.0721050000000005</v>
      </c>
      <c r="H2511" s="2">
        <f>'Moving Avg'!G2511</f>
        <v>5.9553600000000007</v>
      </c>
      <c r="I2511" s="2">
        <f>'Moving Avg'!H2511</f>
        <v>5.269114000000001</v>
      </c>
      <c r="J2511" s="17" t="str">
        <f>OBV!F2511</f>
        <v>BEARISH</v>
      </c>
      <c r="K2511" s="17" t="str">
        <f>OBV!G2511</f>
        <v>NEUTRAL</v>
      </c>
      <c r="L2511" s="17" t="str">
        <f>OBV!H2511</f>
        <v>CONFIRMED BEARISH</v>
      </c>
    </row>
    <row r="2512" spans="1:12" ht="13.5" x14ac:dyDescent="0.25">
      <c r="A2512" s="3">
        <f>RSI!A2512</f>
        <v>45663</v>
      </c>
      <c r="B2512" s="2">
        <f>RSI!B2512</f>
        <v>6.0002000000000004</v>
      </c>
      <c r="C2512" s="2">
        <f>RSI!I2512</f>
        <v>47.689498597054005</v>
      </c>
      <c r="D2512" s="2">
        <f>MACD!E2512</f>
        <v>3.8665674800459904E-2</v>
      </c>
      <c r="E2512" s="2">
        <f>MACD!F2512</f>
        <v>5.1132531715474584E-2</v>
      </c>
      <c r="F2512" s="2">
        <f>'Moving Avg'!D2512</f>
        <v>6.0289799999999998</v>
      </c>
      <c r="G2512" s="2">
        <f>'Moving Avg'!F2512</f>
        <v>6.0644350000000014</v>
      </c>
      <c r="H2512" s="2">
        <f>'Moving Avg'!G2512</f>
        <v>5.9659040000000001</v>
      </c>
      <c r="I2512" s="2">
        <f>'Moving Avg'!H2512</f>
        <v>5.2766120000000001</v>
      </c>
      <c r="J2512" s="17" t="str">
        <f>OBV!F2512</f>
        <v>BEARISH</v>
      </c>
      <c r="K2512" s="17" t="str">
        <f>OBV!G2512</f>
        <v>NEUTRAL</v>
      </c>
      <c r="L2512" s="17" t="str">
        <f>OBV!H2512</f>
        <v>CONFIRMED BEARISH</v>
      </c>
    </row>
    <row r="2513" spans="1:12" ht="13.5" x14ac:dyDescent="0.25">
      <c r="A2513" s="3">
        <f>RSI!A2513</f>
        <v>45664</v>
      </c>
      <c r="B2513" s="2">
        <f>RSI!B2513</f>
        <v>6.0385999999999997</v>
      </c>
      <c r="C2513" s="2">
        <f>RSI!I2513</f>
        <v>51.364923274215911</v>
      </c>
      <c r="D2513" s="2">
        <f>MACD!E2513</f>
        <v>3.3668481005152628E-2</v>
      </c>
      <c r="E2513" s="2">
        <f>MACD!F2513</f>
        <v>4.763972157341019E-2</v>
      </c>
      <c r="F2513" s="2">
        <f>'Moving Avg'!D2513</f>
        <v>6.0213199999999993</v>
      </c>
      <c r="G2513" s="2">
        <f>'Moving Avg'!F2513</f>
        <v>6.058205000000001</v>
      </c>
      <c r="H2513" s="2">
        <f>'Moving Avg'!G2513</f>
        <v>5.9774059999999993</v>
      </c>
      <c r="I2513" s="2">
        <f>'Moving Avg'!H2513</f>
        <v>5.2841234999999998</v>
      </c>
      <c r="J2513" s="17" t="str">
        <f>OBV!F2513</f>
        <v>BEARISH</v>
      </c>
      <c r="K2513" s="17" t="str">
        <f>OBV!G2513</f>
        <v>NEUTRAL</v>
      </c>
      <c r="L2513" s="17" t="str">
        <f>OBV!H2513</f>
        <v>CONFIRMED BEARISH</v>
      </c>
    </row>
    <row r="2514" spans="1:12" ht="13.5" x14ac:dyDescent="0.25">
      <c r="A2514" s="3">
        <f>RSI!A2514</f>
        <v>45665</v>
      </c>
      <c r="B2514" s="2">
        <f>RSI!B2514</f>
        <v>6.0002000000000004</v>
      </c>
      <c r="C2514" s="2">
        <f>RSI!I2514</f>
        <v>47.751720373723671</v>
      </c>
      <c r="D2514" s="2">
        <f>MACD!E2514</f>
        <v>3.3675597193955298E-2</v>
      </c>
      <c r="E2514" s="2">
        <f>MACD!F2514</f>
        <v>4.484689669751922E-2</v>
      </c>
      <c r="F2514" s="2">
        <f>'Moving Avg'!D2514</f>
        <v>6.0078999999999994</v>
      </c>
      <c r="G2514" s="2">
        <f>'Moving Avg'!F2514</f>
        <v>6.048140000000001</v>
      </c>
      <c r="H2514" s="2">
        <f>'Moving Avg'!G2514</f>
        <v>5.9846900000000005</v>
      </c>
      <c r="I2514" s="2">
        <f>'Moving Avg'!H2514</f>
        <v>5.2918884999999998</v>
      </c>
      <c r="J2514" s="17" t="str">
        <f>OBV!F2514</f>
        <v>BULLISH</v>
      </c>
      <c r="K2514" s="17" t="str">
        <f>OBV!G2514</f>
        <v>NEUTRAL</v>
      </c>
      <c r="L2514" s="17" t="str">
        <f>OBV!H2514</f>
        <v>BULLISH DIVERGENCE</v>
      </c>
    </row>
    <row r="2515" spans="1:12" ht="13.5" x14ac:dyDescent="0.25">
      <c r="A2515" s="3">
        <f>RSI!A2515</f>
        <v>45666</v>
      </c>
      <c r="B2515" s="2">
        <f>RSI!B2515</f>
        <v>6.0194000000000001</v>
      </c>
      <c r="C2515" s="2">
        <f>RSI!I2515</f>
        <v>49.658525564380952</v>
      </c>
      <c r="D2515" s="2">
        <f>MACD!E2515</f>
        <v>3.5374897943655448E-2</v>
      </c>
      <c r="E2515" s="2">
        <f>MACD!F2515</f>
        <v>4.2952496946746466E-2</v>
      </c>
      <c r="F2515" s="2">
        <f>'Moving Avg'!D2515</f>
        <v>6.0059800000000001</v>
      </c>
      <c r="G2515" s="2">
        <f>'Moving Avg'!F2515</f>
        <v>6.039035000000001</v>
      </c>
      <c r="H2515" s="2">
        <f>'Moving Avg'!G2515</f>
        <v>5.992934</v>
      </c>
      <c r="I2515" s="2">
        <f>'Moving Avg'!H2515</f>
        <v>5.2997050000000003</v>
      </c>
      <c r="J2515" s="17" t="str">
        <f>OBV!F2515</f>
        <v>BULLISH</v>
      </c>
      <c r="K2515" s="17" t="str">
        <f>OBV!G2515</f>
        <v>NEUTRAL</v>
      </c>
      <c r="L2515" s="17" t="str">
        <f>OBV!H2515</f>
        <v>BULLISH DIVERGENCE</v>
      </c>
    </row>
    <row r="2516" spans="1:12" ht="13.5" x14ac:dyDescent="0.25">
      <c r="A2516" s="3">
        <f>RSI!A2516</f>
        <v>45667</v>
      </c>
      <c r="B2516" s="2">
        <f>RSI!B2516</f>
        <v>6.0769000000000002</v>
      </c>
      <c r="C2516" s="2">
        <f>RSI!I2516</f>
        <v>54.95986173578644</v>
      </c>
      <c r="D2516" s="2">
        <f>MACD!E2516</f>
        <v>3.2589735876399573E-2</v>
      </c>
      <c r="E2516" s="2">
        <f>MACD!F2516</f>
        <v>4.0879944732677087E-2</v>
      </c>
      <c r="F2516" s="2">
        <f>'Moving Avg'!D2516</f>
        <v>6.0270600000000005</v>
      </c>
      <c r="G2516" s="2">
        <f>'Moving Avg'!F2516</f>
        <v>6.0361600000000006</v>
      </c>
      <c r="H2516" s="2">
        <f>'Moving Avg'!G2516</f>
        <v>6.0025200000000005</v>
      </c>
      <c r="I2516" s="2">
        <f>'Moving Avg'!H2516</f>
        <v>5.3078089999999998</v>
      </c>
      <c r="J2516" s="17" t="str">
        <f>OBV!F2516</f>
        <v>BULLISH</v>
      </c>
      <c r="K2516" s="17" t="str">
        <f>OBV!G2516</f>
        <v>NEUTRAL</v>
      </c>
      <c r="L2516" s="17" t="str">
        <f>OBV!H2516</f>
        <v>CONFIRMED BULLISH</v>
      </c>
    </row>
    <row r="2517" spans="1:12" ht="13.5" x14ac:dyDescent="0.25">
      <c r="A2517" s="3">
        <f>RSI!A2517</f>
        <v>45670</v>
      </c>
      <c r="B2517" s="2">
        <f>RSI!B2517</f>
        <v>6.0865</v>
      </c>
      <c r="C2517" s="2">
        <f>RSI!I2517</f>
        <v>55.796814698727978</v>
      </c>
      <c r="D2517" s="2">
        <f>MACD!E2517</f>
        <v>2.9215723021695617E-2</v>
      </c>
      <c r="E2517" s="2">
        <f>MACD!F2517</f>
        <v>3.8547100390480794E-2</v>
      </c>
      <c r="F2517" s="2">
        <f>'Moving Avg'!D2517</f>
        <v>6.0443200000000008</v>
      </c>
      <c r="G2517" s="2">
        <f>'Moving Avg'!F2517</f>
        <v>6.0380800000000017</v>
      </c>
      <c r="H2517" s="2">
        <f>'Moving Avg'!G2517</f>
        <v>6.0101880000000021</v>
      </c>
      <c r="I2517" s="2">
        <f>'Moving Avg'!H2517</f>
        <v>5.3159609999999997</v>
      </c>
      <c r="J2517" s="17" t="str">
        <f>OBV!F2517</f>
        <v>BULLISH</v>
      </c>
      <c r="K2517" s="17" t="str">
        <f>OBV!G2517</f>
        <v>NEUTRAL</v>
      </c>
      <c r="L2517" s="17" t="str">
        <f>OBV!H2517</f>
        <v>CONFIRMED BULLISH</v>
      </c>
    </row>
    <row r="2518" spans="1:12" ht="13.5" x14ac:dyDescent="0.25">
      <c r="A2518" s="3">
        <f>RSI!A2518</f>
        <v>45671</v>
      </c>
      <c r="B2518" s="2">
        <f>RSI!B2518</f>
        <v>6.0769000000000002</v>
      </c>
      <c r="C2518" s="2">
        <f>RSI!I2518</f>
        <v>54.702127012026985</v>
      </c>
      <c r="D2518" s="2">
        <f>MACD!E2518</f>
        <v>2.8208553713632512E-2</v>
      </c>
      <c r="E2518" s="2">
        <f>MACD!F2518</f>
        <v>3.6479391055111138E-2</v>
      </c>
      <c r="F2518" s="2">
        <f>'Moving Avg'!D2518</f>
        <v>6.0519800000000004</v>
      </c>
      <c r="G2518" s="2">
        <f>'Moving Avg'!F2518</f>
        <v>6.0399950000000011</v>
      </c>
      <c r="H2518" s="2">
        <f>'Moving Avg'!G2518</f>
        <v>6.0167060000000019</v>
      </c>
      <c r="I2518" s="2">
        <f>'Moving Avg'!H2518</f>
        <v>5.3240650000000009</v>
      </c>
      <c r="J2518" s="17" t="str">
        <f>OBV!F2518</f>
        <v>BULLISH</v>
      </c>
      <c r="K2518" s="17" t="str">
        <f>OBV!G2518</f>
        <v>NEUTRAL</v>
      </c>
      <c r="L2518" s="17" t="str">
        <f>OBV!H2518</f>
        <v>CONFIRMED BULLISH</v>
      </c>
    </row>
    <row r="2519" spans="1:12" ht="13.5" x14ac:dyDescent="0.25">
      <c r="A2519" s="3">
        <f>RSI!A2519</f>
        <v>45672</v>
      </c>
      <c r="B2519" s="2">
        <f>RSI!B2519</f>
        <v>6.0576999999999996</v>
      </c>
      <c r="C2519" s="2">
        <f>RSI!I2519</f>
        <v>52.484313494489967</v>
      </c>
      <c r="D2519" s="2">
        <f>MACD!E2519</f>
        <v>2.7043295096618181E-2</v>
      </c>
      <c r="E2519" s="2">
        <f>MACD!F2519</f>
        <v>3.4592171863412548E-2</v>
      </c>
      <c r="F2519" s="2">
        <f>'Moving Avg'!D2519</f>
        <v>6.0634800000000002</v>
      </c>
      <c r="G2519" s="2">
        <f>'Moving Avg'!F2519</f>
        <v>6.042390000000001</v>
      </c>
      <c r="H2519" s="2">
        <f>'Moving Avg'!G2519</f>
        <v>6.0220740000000008</v>
      </c>
      <c r="I2519" s="2">
        <f>'Moving Avg'!H2519</f>
        <v>5.3320730000000003</v>
      </c>
      <c r="J2519" s="17" t="str">
        <f>OBV!F2519</f>
        <v>BULLISH</v>
      </c>
      <c r="K2519" s="17" t="str">
        <f>OBV!G2519</f>
        <v>NEUTRAL</v>
      </c>
      <c r="L2519" s="17" t="str">
        <f>OBV!H2519</f>
        <v>CONFIRMED BULLISH</v>
      </c>
    </row>
    <row r="2520" spans="1:12" ht="13.5" x14ac:dyDescent="0.25">
      <c r="A2520" s="3">
        <f>RSI!A2520</f>
        <v>45673</v>
      </c>
      <c r="B2520" s="2">
        <f>RSI!B2520</f>
        <v>6.1822999999999997</v>
      </c>
      <c r="C2520" s="2">
        <f>RSI!I2520</f>
        <v>62.975253496969145</v>
      </c>
      <c r="D2520" s="2">
        <f>MACD!E2520</f>
        <v>1.080962187705925E-2</v>
      </c>
      <c r="E2520" s="2">
        <f>MACD!F2520</f>
        <v>2.983566186614189E-2</v>
      </c>
      <c r="F2520" s="2">
        <f>'Moving Avg'!D2520</f>
        <v>6.0960599999999996</v>
      </c>
      <c r="G2520" s="2">
        <f>'Moving Avg'!F2520</f>
        <v>6.055810000000001</v>
      </c>
      <c r="H2520" s="2">
        <f>'Moving Avg'!G2520</f>
        <v>6.0285920000000006</v>
      </c>
      <c r="I2520" s="2">
        <f>'Moving Avg'!H2520</f>
        <v>5.3407039999999997</v>
      </c>
      <c r="J2520" s="17" t="str">
        <f>OBV!F2520</f>
        <v>BULLISH</v>
      </c>
      <c r="K2520" s="17" t="str">
        <f>OBV!G2520</f>
        <v>NEUTRAL</v>
      </c>
      <c r="L2520" s="17" t="str">
        <f>OBV!H2520</f>
        <v>CONFIRMED BULLISH</v>
      </c>
    </row>
    <row r="2521" spans="1:12" ht="13.5" x14ac:dyDescent="0.25">
      <c r="A2521" s="3">
        <f>RSI!A2521</f>
        <v>45674</v>
      </c>
      <c r="B2521" s="2">
        <f>RSI!B2521</f>
        <v>6.4123999999999999</v>
      </c>
      <c r="C2521" s="2">
        <f>RSI!I2521</f>
        <v>74.272240372635821</v>
      </c>
      <c r="D2521" s="2">
        <f>MACD!E2521</f>
        <v>-2.9669861379029605E-2</v>
      </c>
      <c r="E2521" s="2">
        <f>MACD!F2521</f>
        <v>1.7934557217107593E-2</v>
      </c>
      <c r="F2521" s="2">
        <f>'Moving Avg'!D2521</f>
        <v>6.1631599999999995</v>
      </c>
      <c r="G2521" s="2">
        <f>'Moving Avg'!F2521</f>
        <v>6.0721050000000005</v>
      </c>
      <c r="H2521" s="2">
        <f>'Moving Avg'!G2521</f>
        <v>6.0402860000000009</v>
      </c>
      <c r="I2521" s="2">
        <f>'Moving Avg'!H2521</f>
        <v>5.3507084999999996</v>
      </c>
      <c r="J2521" s="17" t="str">
        <f>OBV!F2521</f>
        <v>BULLISH</v>
      </c>
      <c r="K2521" s="17" t="str">
        <f>OBV!G2521</f>
        <v>STRONG</v>
      </c>
      <c r="L2521" s="17" t="str">
        <f>OBV!H2521</f>
        <v>CONFIRMED BULLISH</v>
      </c>
    </row>
    <row r="2522" spans="1:12" ht="13.5" x14ac:dyDescent="0.25">
      <c r="A2522" s="3">
        <f>RSI!A2522</f>
        <v>45677</v>
      </c>
      <c r="B2522" s="2">
        <f>RSI!B2522</f>
        <v>6.4219999999999997</v>
      </c>
      <c r="C2522" s="2">
        <f>RSI!I2522</f>
        <v>74.620175630998261</v>
      </c>
      <c r="D2522" s="2">
        <f>MACD!E2522</f>
        <v>-6.2366666079623378E-2</v>
      </c>
      <c r="E2522" s="2">
        <f>MACD!F2522</f>
        <v>1.8743125577613973E-3</v>
      </c>
      <c r="F2522" s="2">
        <f>'Moving Avg'!D2522</f>
        <v>6.2302599999999995</v>
      </c>
      <c r="G2522" s="2">
        <f>'Moving Avg'!F2522</f>
        <v>6.0903200000000002</v>
      </c>
      <c r="H2522" s="2">
        <f>'Moving Avg'!G2522</f>
        <v>6.0521720000000014</v>
      </c>
      <c r="I2522" s="2">
        <f>'Moving Avg'!H2522</f>
        <v>5.3605379999999991</v>
      </c>
      <c r="J2522" s="17" t="str">
        <f>OBV!F2522</f>
        <v>BULLISH</v>
      </c>
      <c r="K2522" s="17" t="str">
        <f>OBV!G2522</f>
        <v>STRONG</v>
      </c>
      <c r="L2522" s="17" t="str">
        <f>OBV!H2522</f>
        <v>CONFIRMED BULLISH</v>
      </c>
    </row>
    <row r="2523" spans="1:12" ht="13.5" x14ac:dyDescent="0.25">
      <c r="A2523" s="3">
        <f>RSI!A2523</f>
        <v>45678</v>
      </c>
      <c r="B2523" s="2">
        <f>RSI!B2523</f>
        <v>6.2972999999999999</v>
      </c>
      <c r="C2523" s="2">
        <f>RSI!I2523</f>
        <v>62.749242413222113</v>
      </c>
      <c r="D2523" s="2">
        <f>MACD!E2523</f>
        <v>-7.6935197784308684E-2</v>
      </c>
      <c r="E2523" s="2">
        <f>MACD!F2523</f>
        <v>-1.388758951065262E-2</v>
      </c>
      <c r="F2523" s="2">
        <f>'Moving Avg'!D2523</f>
        <v>6.2743400000000005</v>
      </c>
      <c r="G2523" s="2">
        <f>'Moving Avg'!F2523</f>
        <v>6.1032549999999999</v>
      </c>
      <c r="H2523" s="2">
        <f>'Moving Avg'!G2523</f>
        <v>6.0577300000000012</v>
      </c>
      <c r="I2523" s="2">
        <f>'Moving Avg'!H2523</f>
        <v>5.3697439999999999</v>
      </c>
      <c r="J2523" s="17" t="str">
        <f>OBV!F2523</f>
        <v>BULLISH</v>
      </c>
      <c r="K2523" s="17" t="str">
        <f>OBV!G2523</f>
        <v>STRONG</v>
      </c>
      <c r="L2523" s="17" t="str">
        <f>OBV!H2523</f>
        <v>CONFIRMED BULLISH</v>
      </c>
    </row>
    <row r="2524" spans="1:12" ht="13.5" x14ac:dyDescent="0.25">
      <c r="A2524" s="3">
        <f>RSI!A2524</f>
        <v>45679</v>
      </c>
      <c r="B2524" s="2">
        <f>RSI!B2524</f>
        <v>6.2972999999999999</v>
      </c>
      <c r="C2524" s="2">
        <f>RSI!I2524</f>
        <v>62.749242413222113</v>
      </c>
      <c r="D2524" s="2">
        <f>MACD!E2524</f>
        <v>-9.6328375640864827E-2</v>
      </c>
      <c r="E2524" s="2">
        <f>MACD!F2524</f>
        <v>-3.0375746736695065E-2</v>
      </c>
      <c r="F2524" s="2">
        <f>'Moving Avg'!D2524</f>
        <v>6.32226</v>
      </c>
      <c r="G2524" s="2">
        <f>'Moving Avg'!F2524</f>
        <v>6.1157149999999998</v>
      </c>
      <c r="H2524" s="2">
        <f>'Moving Avg'!G2524</f>
        <v>6.0625220000000004</v>
      </c>
      <c r="I2524" s="2">
        <f>'Moving Avg'!H2524</f>
        <v>5.3782819999999978</v>
      </c>
      <c r="J2524" s="17" t="str">
        <f>OBV!F2524</f>
        <v>BULLISH</v>
      </c>
      <c r="K2524" s="17" t="str">
        <f>OBV!G2524</f>
        <v>STRONG</v>
      </c>
      <c r="L2524" s="17" t="str">
        <f>OBV!H2524</f>
        <v>CONFIRMED BULLISH</v>
      </c>
    </row>
    <row r="2525" spans="1:12" ht="13.5" x14ac:dyDescent="0.25">
      <c r="A2525" s="3">
        <f>RSI!A2525</f>
        <v>45680</v>
      </c>
      <c r="B2525" s="2">
        <f>RSI!B2525</f>
        <v>6.3164999999999996</v>
      </c>
      <c r="C2525" s="2">
        <f>RSI!I2525</f>
        <v>63.77821219060035</v>
      </c>
      <c r="D2525" s="2">
        <f>MACD!E2525</f>
        <v>-0.11227883264368455</v>
      </c>
      <c r="E2525" s="2">
        <f>MACD!F2525</f>
        <v>-4.6756363918092965E-2</v>
      </c>
      <c r="F2525" s="2">
        <f>'Moving Avg'!D2525</f>
        <v>6.3491</v>
      </c>
      <c r="G2525" s="2">
        <f>'Moving Avg'!F2525</f>
        <v>6.1281749999999997</v>
      </c>
      <c r="H2525" s="2">
        <f>'Moving Avg'!G2525</f>
        <v>6.0699980000000009</v>
      </c>
      <c r="I2525" s="2">
        <f>'Moving Avg'!H2525</f>
        <v>5.3870049999999994</v>
      </c>
      <c r="J2525" s="17" t="str">
        <f>OBV!F2525</f>
        <v>BULLISH</v>
      </c>
      <c r="K2525" s="17" t="str">
        <f>OBV!G2525</f>
        <v>STRONG</v>
      </c>
      <c r="L2525" s="17" t="str">
        <f>OBV!H2525</f>
        <v>CONFIRMED BULLISH</v>
      </c>
    </row>
    <row r="2526" spans="1:12" ht="13.5" x14ac:dyDescent="0.25">
      <c r="A2526" s="3">
        <f>RSI!A2526</f>
        <v>45681</v>
      </c>
      <c r="B2526" s="2">
        <f>RSI!B2526</f>
        <v>6.4219999999999997</v>
      </c>
      <c r="C2526" s="2">
        <f>RSI!I2526</f>
        <v>68.867101247684701</v>
      </c>
      <c r="D2526" s="2">
        <f>MACD!E2526</f>
        <v>-0.12585051453884333</v>
      </c>
      <c r="E2526" s="2">
        <f>MACD!F2526</f>
        <v>-6.2575194042243043E-2</v>
      </c>
      <c r="F2526" s="2">
        <f>'Moving Avg'!D2526</f>
        <v>6.3510200000000001</v>
      </c>
      <c r="G2526" s="2">
        <f>'Moving Avg'!F2526</f>
        <v>6.1459099999999998</v>
      </c>
      <c r="H2526" s="2">
        <f>'Moving Avg'!G2526</f>
        <v>6.081500000000001</v>
      </c>
      <c r="I2526" s="2">
        <f>'Moving Avg'!H2526</f>
        <v>5.3963889999999992</v>
      </c>
      <c r="J2526" s="17" t="str">
        <f>OBV!F2526</f>
        <v>BULLISH</v>
      </c>
      <c r="K2526" s="17" t="str">
        <f>OBV!G2526</f>
        <v>STRONG</v>
      </c>
      <c r="L2526" s="17" t="str">
        <f>OBV!H2526</f>
        <v>CONFIRMED BULLISH</v>
      </c>
    </row>
    <row r="2527" spans="1:12" ht="13.5" x14ac:dyDescent="0.25">
      <c r="A2527" s="3">
        <f>RSI!A2527</f>
        <v>45684</v>
      </c>
      <c r="B2527" s="2">
        <f>RSI!B2527</f>
        <v>6.5465999999999998</v>
      </c>
      <c r="C2527" s="2">
        <f>RSI!I2527</f>
        <v>73.586893189517127</v>
      </c>
      <c r="D2527" s="2">
        <f>MACD!E2527</f>
        <v>-0.14673487483232783</v>
      </c>
      <c r="E2527" s="2">
        <f>MACD!F2527</f>
        <v>-7.9407130200260009E-2</v>
      </c>
      <c r="F2527" s="2">
        <f>'Moving Avg'!D2527</f>
        <v>6.3759399999999999</v>
      </c>
      <c r="G2527" s="2">
        <f>'Moving Avg'!F2527</f>
        <v>6.1698750000000002</v>
      </c>
      <c r="H2527" s="2">
        <f>'Moving Avg'!G2527</f>
        <v>6.0962620000000012</v>
      </c>
      <c r="I2527" s="2">
        <f>'Moving Avg'!H2527</f>
        <v>5.4067524999999987</v>
      </c>
      <c r="J2527" s="17" t="str">
        <f>OBV!F2527</f>
        <v>BULLISH</v>
      </c>
      <c r="K2527" s="17" t="str">
        <f>OBV!G2527</f>
        <v>STRONG</v>
      </c>
      <c r="L2527" s="17" t="str">
        <f>OBV!H2527</f>
        <v>CONFIRMED BULLISH</v>
      </c>
    </row>
    <row r="2528" spans="1:12" ht="13.5" x14ac:dyDescent="0.25">
      <c r="A2528" s="3">
        <f>RSI!A2528</f>
        <v>45685</v>
      </c>
      <c r="B2528" s="2">
        <f>RSI!B2528</f>
        <v>6.4219999999999997</v>
      </c>
      <c r="C2528" s="2">
        <f>RSI!I2528</f>
        <v>63.259029376601703</v>
      </c>
      <c r="D2528" s="2">
        <f>MACD!E2528</f>
        <v>-0.15891567136047335</v>
      </c>
      <c r="E2528" s="2">
        <f>MACD!F2528</f>
        <v>-9.5308838432302687E-2</v>
      </c>
      <c r="F2528" s="2">
        <f>'Moving Avg'!D2528</f>
        <v>6.400879999999999</v>
      </c>
      <c r="G2528" s="2">
        <f>'Moving Avg'!F2528</f>
        <v>6.1871300000000007</v>
      </c>
      <c r="H2528" s="2">
        <f>'Moving Avg'!G2528</f>
        <v>6.1068060000000015</v>
      </c>
      <c r="I2528" s="2">
        <f>'Moving Avg'!H2528</f>
        <v>5.4164929999999991</v>
      </c>
      <c r="J2528" s="17" t="str">
        <f>OBV!F2528</f>
        <v>BULLISH</v>
      </c>
      <c r="K2528" s="17" t="str">
        <f>OBV!G2528</f>
        <v>STRONG</v>
      </c>
      <c r="L2528" s="17" t="str">
        <f>OBV!H2528</f>
        <v>CONFIRMED BULLISH</v>
      </c>
    </row>
    <row r="2529" spans="1:12" ht="13.5" x14ac:dyDescent="0.25">
      <c r="A2529" s="3">
        <f>RSI!A2529</f>
        <v>45686</v>
      </c>
      <c r="B2529" s="2">
        <f>RSI!B2529</f>
        <v>6.4219999999999997</v>
      </c>
      <c r="C2529" s="2">
        <f>RSI!I2529</f>
        <v>63.259029376601703</v>
      </c>
      <c r="D2529" s="2">
        <f>MACD!E2529</f>
        <v>-0.173534635348501</v>
      </c>
      <c r="E2529" s="2">
        <f>MACD!F2529</f>
        <v>-0.11095399781554235</v>
      </c>
      <c r="F2529" s="2">
        <f>'Moving Avg'!D2529</f>
        <v>6.4258199999999999</v>
      </c>
      <c r="G2529" s="2">
        <f>'Moving Avg'!F2529</f>
        <v>6.2048649999999999</v>
      </c>
      <c r="H2529" s="2">
        <f>'Moving Avg'!G2529</f>
        <v>6.1183080000000016</v>
      </c>
      <c r="I2529" s="2">
        <f>'Moving Avg'!H2529</f>
        <v>5.4256989999999981</v>
      </c>
      <c r="J2529" s="17" t="str">
        <f>OBV!F2529</f>
        <v>BULLISH</v>
      </c>
      <c r="K2529" s="17" t="str">
        <f>OBV!G2529</f>
        <v>STRONG</v>
      </c>
      <c r="L2529" s="17" t="str">
        <f>OBV!H2529</f>
        <v>CONFIRMED BULLISH</v>
      </c>
    </row>
    <row r="2530" spans="1:12" ht="13.5" x14ac:dyDescent="0.25">
      <c r="A2530" s="3">
        <f>RSI!A2530</f>
        <v>45687</v>
      </c>
      <c r="B2530" s="2">
        <f>RSI!B2530</f>
        <v>6.3261000000000003</v>
      </c>
      <c r="C2530" s="2">
        <f>RSI!I2530</f>
        <v>56.216282358428472</v>
      </c>
      <c r="D2530" s="2">
        <f>MACD!E2530</f>
        <v>-0.16088926940922565</v>
      </c>
      <c r="E2530" s="2">
        <f>MACD!F2530</f>
        <v>-0.12094105213427903</v>
      </c>
      <c r="F2530" s="2">
        <f>'Moving Avg'!D2530</f>
        <v>6.42774</v>
      </c>
      <c r="G2530" s="2">
        <f>'Moving Avg'!F2530</f>
        <v>6.2197199999999997</v>
      </c>
      <c r="H2530" s="2">
        <f>'Moving Avg'!G2530</f>
        <v>6.1278920000000001</v>
      </c>
      <c r="I2530" s="2">
        <f>'Moving Avg'!H2530</f>
        <v>5.4350489999999976</v>
      </c>
      <c r="J2530" s="17" t="str">
        <f>OBV!F2530</f>
        <v>BULLISH</v>
      </c>
      <c r="K2530" s="17" t="str">
        <f>OBV!G2530</f>
        <v>STRONG</v>
      </c>
      <c r="L2530" s="17" t="str">
        <f>OBV!H2530</f>
        <v>CONFIRMED BULLISH</v>
      </c>
    </row>
    <row r="2531" spans="1:12" ht="13.5" x14ac:dyDescent="0.25">
      <c r="A2531" s="3">
        <f>RSI!A2531</f>
        <v>45688</v>
      </c>
      <c r="B2531" s="2">
        <f>RSI!B2531</f>
        <v>6.4219999999999997</v>
      </c>
      <c r="C2531" s="2">
        <f>RSI!I2531</f>
        <v>60.903760295071315</v>
      </c>
      <c r="D2531" s="2">
        <f>MACD!E2531</f>
        <v>-0.12249088561737942</v>
      </c>
      <c r="E2531" s="2">
        <f>MACD!F2531</f>
        <v>-0.12125101883089912</v>
      </c>
      <c r="F2531" s="2">
        <f>'Moving Avg'!D2531</f>
        <v>6.42774</v>
      </c>
      <c r="G2531" s="2">
        <f>'Moving Avg'!F2531</f>
        <v>6.2422449999999996</v>
      </c>
      <c r="H2531" s="2">
        <f>'Moving Avg'!G2531</f>
        <v>6.1403540000000012</v>
      </c>
      <c r="I2531" s="2">
        <f>'Moving Avg'!H2531</f>
        <v>5.4448784999999988</v>
      </c>
      <c r="J2531" s="17" t="str">
        <f>OBV!F2531</f>
        <v>BULLISH</v>
      </c>
      <c r="K2531" s="17" t="str">
        <f>OBV!G2531</f>
        <v>NEUTRAL</v>
      </c>
      <c r="L2531" s="17" t="str">
        <f>OBV!H2531</f>
        <v>NEUTRAL</v>
      </c>
    </row>
    <row r="2532" spans="1:12" ht="13.5" x14ac:dyDescent="0.25">
      <c r="A2532" s="3">
        <f>RSI!A2532</f>
        <v>45691</v>
      </c>
      <c r="B2532" s="2">
        <f>RSI!B2532</f>
        <v>6.4123999999999999</v>
      </c>
      <c r="C2532" s="2">
        <f>RSI!I2532</f>
        <v>60.208857121685121</v>
      </c>
      <c r="D2532" s="2">
        <f>MACD!E2532</f>
        <v>-8.8932141784822782E-2</v>
      </c>
      <c r="E2532" s="2">
        <f>MACD!F2532</f>
        <v>-0.11478724342168387</v>
      </c>
      <c r="F2532" s="2">
        <f>'Moving Avg'!D2532</f>
        <v>6.4009</v>
      </c>
      <c r="G2532" s="2">
        <f>'Moving Avg'!F2532</f>
        <v>6.2628550000000001</v>
      </c>
      <c r="H2532" s="2">
        <f>'Moving Avg'!G2532</f>
        <v>6.1520480000000006</v>
      </c>
      <c r="I2532" s="2">
        <f>'Moving Avg'!H2532</f>
        <v>5.4546599999999978</v>
      </c>
      <c r="J2532" s="17" t="str">
        <f>OBV!F2532</f>
        <v>BULLISH</v>
      </c>
      <c r="K2532" s="17" t="str">
        <f>OBV!G2532</f>
        <v>NEUTRAL</v>
      </c>
      <c r="L2532" s="17" t="str">
        <f>OBV!H2532</f>
        <v>BULLISH DIVERGENCE</v>
      </c>
    </row>
    <row r="2533" spans="1:12" ht="13.5" x14ac:dyDescent="0.25">
      <c r="A2533" s="3">
        <f>RSI!A2533</f>
        <v>45692</v>
      </c>
      <c r="B2533" s="2">
        <f>RSI!B2533</f>
        <v>6.3261000000000003</v>
      </c>
      <c r="C2533" s="2">
        <f>RSI!I2533</f>
        <v>54.219751697552773</v>
      </c>
      <c r="D2533" s="2">
        <f>MACD!E2533</f>
        <v>-7.4308828049517217E-2</v>
      </c>
      <c r="E2533" s="2">
        <f>MACD!F2533</f>
        <v>-0.10669156034725054</v>
      </c>
      <c r="F2533" s="2">
        <f>'Moving Avg'!D2533</f>
        <v>6.3817200000000005</v>
      </c>
      <c r="G2533" s="2">
        <f>'Moving Avg'!F2533</f>
        <v>6.2772299999999994</v>
      </c>
      <c r="H2533" s="2">
        <f>'Moving Avg'!G2533</f>
        <v>6.1608660000000013</v>
      </c>
      <c r="I2533" s="2">
        <f>'Moving Avg'!H2533</f>
        <v>5.4645004999999989</v>
      </c>
      <c r="J2533" s="17" t="str">
        <f>OBV!F2533</f>
        <v>BEARISH</v>
      </c>
      <c r="K2533" s="17" t="str">
        <f>OBV!G2533</f>
        <v>NEUTRAL</v>
      </c>
      <c r="L2533" s="17" t="str">
        <f>OBV!H2533</f>
        <v>CONFIRMED BEARISH</v>
      </c>
    </row>
    <row r="2534" spans="1:12" ht="13.5" x14ac:dyDescent="0.25">
      <c r="A2534" s="3">
        <f>RSI!A2534</f>
        <v>45693</v>
      </c>
      <c r="B2534" s="2">
        <f>RSI!B2534</f>
        <v>6.4699</v>
      </c>
      <c r="C2534" s="2">
        <f>RSI!I2534</f>
        <v>61.153746177272041</v>
      </c>
      <c r="D2534" s="2">
        <f>MACD!E2534</f>
        <v>-7.2985048592516755E-2</v>
      </c>
      <c r="E2534" s="2">
        <f>MACD!F2534</f>
        <v>-9.995025799630379E-2</v>
      </c>
      <c r="F2534" s="2">
        <f>'Moving Avg'!D2534</f>
        <v>6.3912999999999993</v>
      </c>
      <c r="G2534" s="2">
        <f>'Moving Avg'!F2534</f>
        <v>6.3007149999999985</v>
      </c>
      <c r="H2534" s="2">
        <f>'Moving Avg'!G2534</f>
        <v>6.171602</v>
      </c>
      <c r="I2534" s="2">
        <f>'Moving Avg'!H2534</f>
        <v>5.4752379999999983</v>
      </c>
      <c r="J2534" s="17" t="str">
        <f>OBV!F2534</f>
        <v>BEARISH</v>
      </c>
      <c r="K2534" s="17" t="str">
        <f>OBV!G2534</f>
        <v>NEUTRAL</v>
      </c>
      <c r="L2534" s="17" t="str">
        <f>OBV!H2534</f>
        <v>BEARISH DIVERGENCE</v>
      </c>
    </row>
    <row r="2535" spans="1:12" ht="13.5" x14ac:dyDescent="0.25">
      <c r="A2535" s="3">
        <f>RSI!A2535</f>
        <v>45694</v>
      </c>
      <c r="B2535" s="2">
        <f>RSI!B2535</f>
        <v>6.4699</v>
      </c>
      <c r="C2535" s="2">
        <f>RSI!I2535</f>
        <v>61.153746177272041</v>
      </c>
      <c r="D2535" s="2">
        <f>MACD!E2535</f>
        <v>-7.0129266412901181E-2</v>
      </c>
      <c r="E2535" s="2">
        <f>MACD!F2535</f>
        <v>-9.3986059679623285E-2</v>
      </c>
      <c r="F2535" s="2">
        <f>'Moving Avg'!D2535</f>
        <v>6.4200599999999994</v>
      </c>
      <c r="G2535" s="2">
        <f>'Moving Avg'!F2535</f>
        <v>6.3232399999999984</v>
      </c>
      <c r="H2535" s="2">
        <f>'Moving Avg'!G2535</f>
        <v>6.1821460000000004</v>
      </c>
      <c r="I2535" s="2">
        <f>'Moving Avg'!H2535</f>
        <v>5.4859754999999986</v>
      </c>
      <c r="J2535" s="17" t="str">
        <f>OBV!F2535</f>
        <v>BULLISH</v>
      </c>
      <c r="K2535" s="17" t="str">
        <f>OBV!G2535</f>
        <v>NEUTRAL</v>
      </c>
      <c r="L2535" s="17" t="str">
        <f>OBV!H2535</f>
        <v>CONFIRMED BULLISH</v>
      </c>
    </row>
    <row r="2536" spans="1:12" ht="13.5" x14ac:dyDescent="0.25">
      <c r="A2536" s="3">
        <f>RSI!A2536</f>
        <v>45695</v>
      </c>
      <c r="B2536" s="2">
        <f>RSI!B2536</f>
        <v>6.4219999999999997</v>
      </c>
      <c r="C2536" s="2">
        <f>RSI!I2536</f>
        <v>57.773266973108576</v>
      </c>
      <c r="D2536" s="2">
        <f>MACD!E2536</f>
        <v>-4.9061867082285104E-2</v>
      </c>
      <c r="E2536" s="2">
        <f>MACD!F2536</f>
        <v>-8.5001221160155654E-2</v>
      </c>
      <c r="F2536" s="2">
        <f>'Moving Avg'!D2536</f>
        <v>6.4200599999999994</v>
      </c>
      <c r="G2536" s="2">
        <f>'Moving Avg'!F2536</f>
        <v>6.3404949999999989</v>
      </c>
      <c r="H2536" s="2">
        <f>'Moving Avg'!G2536</f>
        <v>6.1882820000000018</v>
      </c>
      <c r="I2536" s="2">
        <f>'Moving Avg'!H2536</f>
        <v>5.4964289999999991</v>
      </c>
      <c r="J2536" s="17" t="str">
        <f>OBV!F2536</f>
        <v>BEARISH</v>
      </c>
      <c r="K2536" s="17" t="str">
        <f>OBV!G2536</f>
        <v>NEUTRAL</v>
      </c>
      <c r="L2536" s="17" t="str">
        <f>OBV!H2536</f>
        <v>NEUTRAL</v>
      </c>
    </row>
    <row r="2537" spans="1:12" ht="13.5" x14ac:dyDescent="0.25">
      <c r="A2537" s="3">
        <f>RSI!A2537</f>
        <v>45698</v>
      </c>
      <c r="B2537" s="2">
        <f>RSI!B2537</f>
        <v>6.4219999999999997</v>
      </c>
      <c r="C2537" s="2">
        <f>RSI!I2537</f>
        <v>57.773266973108583</v>
      </c>
      <c r="D2537" s="2">
        <f>MACD!E2537</f>
        <v>-1.2827729520324738E-2</v>
      </c>
      <c r="E2537" s="2">
        <f>MACD!F2537</f>
        <v>-7.0566522832189477E-2</v>
      </c>
      <c r="F2537" s="2">
        <f>'Moving Avg'!D2537</f>
        <v>6.4219799999999996</v>
      </c>
      <c r="G2537" s="2">
        <f>'Moving Avg'!F2537</f>
        <v>6.357269999999998</v>
      </c>
      <c r="H2537" s="2">
        <f>'Moving Avg'!G2537</f>
        <v>6.1923080000000015</v>
      </c>
      <c r="I2537" s="2">
        <f>'Moving Avg'!H2537</f>
        <v>5.5061694999999995</v>
      </c>
      <c r="J2537" s="17" t="str">
        <f>OBV!F2537</f>
        <v>BEARISH</v>
      </c>
      <c r="K2537" s="17" t="str">
        <f>OBV!G2537</f>
        <v>NEUTRAL</v>
      </c>
      <c r="L2537" s="17" t="str">
        <f>OBV!H2537</f>
        <v>BEARISH DIVERGENCE</v>
      </c>
    </row>
    <row r="2538" spans="1:12" ht="13.5" x14ac:dyDescent="0.25">
      <c r="A2538" s="3">
        <f>RSI!A2538</f>
        <v>45699</v>
      </c>
      <c r="B2538" s="2">
        <f>RSI!B2538</f>
        <v>6.3739999999999997</v>
      </c>
      <c r="C2538" s="2">
        <f>RSI!I2538</f>
        <v>54.285751468575945</v>
      </c>
      <c r="D2538" s="2">
        <f>MACD!E2538</f>
        <v>1.5132925526692986E-3</v>
      </c>
      <c r="E2538" s="2">
        <f>MACD!F2538</f>
        <v>-5.6150559755217724E-2</v>
      </c>
      <c r="F2538" s="2">
        <f>'Moving Avg'!D2538</f>
        <v>6.4315600000000002</v>
      </c>
      <c r="G2538" s="2">
        <f>'Moving Avg'!F2538</f>
        <v>6.3721249999999987</v>
      </c>
      <c r="H2538" s="2">
        <f>'Moving Avg'!G2538</f>
        <v>6.1971000000000016</v>
      </c>
      <c r="I2538" s="2">
        <f>'Moving Avg'!H2538</f>
        <v>5.5155810000000001</v>
      </c>
      <c r="J2538" s="17" t="str">
        <f>OBV!F2538</f>
        <v>BEARISH</v>
      </c>
      <c r="K2538" s="17" t="str">
        <f>OBV!G2538</f>
        <v>NEUTRAL</v>
      </c>
      <c r="L2538" s="17" t="str">
        <f>OBV!H2538</f>
        <v>BEARISH DIVERGENCE</v>
      </c>
    </row>
    <row r="2539" spans="1:12" ht="13.5" x14ac:dyDescent="0.25">
      <c r="A2539" s="3">
        <f>RSI!A2539</f>
        <v>45700</v>
      </c>
      <c r="B2539" s="2">
        <f>RSI!B2539</f>
        <v>6.4219999999999997</v>
      </c>
      <c r="C2539" s="2">
        <f>RSI!I2539</f>
        <v>57.076188233750507</v>
      </c>
      <c r="D2539" s="2">
        <f>MACD!E2539</f>
        <v>9.723343549428165E-3</v>
      </c>
      <c r="E2539" s="2">
        <f>MACD!F2539</f>
        <v>-4.2975779094288548E-2</v>
      </c>
      <c r="F2539" s="2">
        <f>'Moving Avg'!D2539</f>
        <v>6.4219799999999996</v>
      </c>
      <c r="G2539" s="2">
        <f>'Moving Avg'!F2539</f>
        <v>6.3903399999999984</v>
      </c>
      <c r="H2539" s="2">
        <f>'Moving Avg'!G2539</f>
        <v>6.2009340000000019</v>
      </c>
      <c r="I2539" s="2">
        <f>'Moving Avg'!H2539</f>
        <v>5.5251434999999995</v>
      </c>
      <c r="J2539" s="17" t="str">
        <f>OBV!F2539</f>
        <v>BEARISH</v>
      </c>
      <c r="K2539" s="17" t="str">
        <f>OBV!G2539</f>
        <v>NEUTRAL</v>
      </c>
      <c r="L2539" s="17" t="str">
        <f>OBV!H2539</f>
        <v>CONFIRMED BEARISH</v>
      </c>
    </row>
    <row r="2540" spans="1:12" ht="13.5" x14ac:dyDescent="0.25">
      <c r="A2540" s="3">
        <f>RSI!A2540</f>
        <v>45701</v>
      </c>
      <c r="B2540" s="2">
        <f>RSI!B2540</f>
        <v>6.4889999999999999</v>
      </c>
      <c r="C2540" s="2">
        <f>RSI!I2540</f>
        <v>60.683728402057191</v>
      </c>
      <c r="D2540" s="2">
        <f>MACD!E2540</f>
        <v>-3.671896764215532E-3</v>
      </c>
      <c r="E2540" s="2">
        <f>MACD!F2540</f>
        <v>-3.5115002628273946E-2</v>
      </c>
      <c r="F2540" s="2">
        <f>'Moving Avg'!D2540</f>
        <v>6.4257999999999997</v>
      </c>
      <c r="G2540" s="2">
        <f>'Moving Avg'!F2540</f>
        <v>6.4056749999999978</v>
      </c>
      <c r="H2540" s="2">
        <f>'Moving Avg'!G2540</f>
        <v>6.2063000000000015</v>
      </c>
      <c r="I2540" s="2">
        <f>'Moving Avg'!H2540</f>
        <v>5.5353524999999992</v>
      </c>
      <c r="J2540" s="17" t="str">
        <f>OBV!F2540</f>
        <v>BULLISH</v>
      </c>
      <c r="K2540" s="17" t="str">
        <f>OBV!G2540</f>
        <v>NEUTRAL</v>
      </c>
      <c r="L2540" s="17" t="str">
        <f>OBV!H2540</f>
        <v>CONFIRMED BULLISH</v>
      </c>
    </row>
    <row r="2541" spans="1:12" ht="13.5" x14ac:dyDescent="0.25">
      <c r="A2541" s="3">
        <f>RSI!A2541</f>
        <v>45702</v>
      </c>
      <c r="B2541" s="2">
        <f>RSI!B2541</f>
        <v>6.6616</v>
      </c>
      <c r="C2541" s="2">
        <f>RSI!I2541</f>
        <v>68.117593289603946</v>
      </c>
      <c r="D2541" s="2">
        <f>MACD!E2541</f>
        <v>-1.4012647474173967E-2</v>
      </c>
      <c r="E2541" s="2">
        <f>MACD!F2541</f>
        <v>-3.089453159745395E-2</v>
      </c>
      <c r="F2541" s="2">
        <f>'Moving Avg'!D2541</f>
        <v>6.4737200000000001</v>
      </c>
      <c r="G2541" s="2">
        <f>'Moving Avg'!F2541</f>
        <v>6.4181349999999995</v>
      </c>
      <c r="H2541" s="2">
        <f>'Moving Avg'!G2541</f>
        <v>6.2151180000000021</v>
      </c>
      <c r="I2541" s="2">
        <f>'Moving Avg'!H2541</f>
        <v>5.5452214999999994</v>
      </c>
      <c r="J2541" s="17" t="str">
        <f>OBV!F2541</f>
        <v>BULLISH</v>
      </c>
      <c r="K2541" s="17" t="str">
        <f>OBV!G2541</f>
        <v>STRONG</v>
      </c>
      <c r="L2541" s="17" t="str">
        <f>OBV!H2541</f>
        <v>CONFIRMED BULLISH</v>
      </c>
    </row>
    <row r="2542" spans="1:12" ht="13.5" x14ac:dyDescent="0.25">
      <c r="A2542" s="3">
        <f>RSI!A2542</f>
        <v>45705</v>
      </c>
      <c r="B2542" s="2">
        <f>RSI!B2542</f>
        <v>6.8819999999999997</v>
      </c>
      <c r="C2542" s="2">
        <f>RSI!I2542</f>
        <v>74.696796822240685</v>
      </c>
      <c r="D2542" s="2">
        <f>MACD!E2542</f>
        <v>-4.2488020281416183E-2</v>
      </c>
      <c r="E2542" s="2">
        <f>MACD!F2542</f>
        <v>-3.3213229334246398E-2</v>
      </c>
      <c r="F2542" s="2">
        <f>'Moving Avg'!D2542</f>
        <v>6.5657200000000007</v>
      </c>
      <c r="G2542" s="2">
        <f>'Moving Avg'!F2542</f>
        <v>6.4411349999999983</v>
      </c>
      <c r="H2542" s="2">
        <f>'Moving Avg'!G2542</f>
        <v>6.2296860000000018</v>
      </c>
      <c r="I2542" s="2">
        <f>'Moving Avg'!H2542</f>
        <v>5.5559699999999985</v>
      </c>
      <c r="J2542" s="17" t="str">
        <f>OBV!F2542</f>
        <v>BULLISH</v>
      </c>
      <c r="K2542" s="17" t="str">
        <f>OBV!G2542</f>
        <v>STRONG</v>
      </c>
      <c r="L2542" s="17" t="str">
        <f>OBV!H2542</f>
        <v>CONFIRMED BULLISH</v>
      </c>
    </row>
    <row r="2543" spans="1:12" ht="13.5" x14ac:dyDescent="0.25">
      <c r="A2543" s="3">
        <f>RSI!A2543</f>
        <v>45706</v>
      </c>
      <c r="B2543" s="2">
        <f>RSI!B2543</f>
        <v>6.8437000000000001</v>
      </c>
      <c r="C2543" s="2">
        <f>RSI!I2543</f>
        <v>71.919386375500295</v>
      </c>
      <c r="D2543" s="2">
        <f>MACD!E2543</f>
        <v>-8.0105044329466857E-2</v>
      </c>
      <c r="E2543" s="2">
        <f>MACD!F2543</f>
        <v>-4.259159233329049E-2</v>
      </c>
      <c r="F2543" s="2">
        <f>'Moving Avg'!D2543</f>
        <v>6.6596599999999997</v>
      </c>
      <c r="G2543" s="2">
        <f>'Moving Avg'!F2543</f>
        <v>6.4684550000000005</v>
      </c>
      <c r="H2543" s="2">
        <f>'Moving Avg'!G2543</f>
        <v>6.2432960000000026</v>
      </c>
      <c r="I2543" s="2">
        <f>'Moving Avg'!H2543</f>
        <v>5.5664374999999993</v>
      </c>
      <c r="J2543" s="17" t="str">
        <f>OBV!F2543</f>
        <v>BULLISH</v>
      </c>
      <c r="K2543" s="17" t="str">
        <f>OBV!G2543</f>
        <v>STRONG</v>
      </c>
      <c r="L2543" s="17" t="str">
        <f>OBV!H2543</f>
        <v>CONFIRMED BULLISH</v>
      </c>
    </row>
    <row r="2544" spans="1:12" ht="13.5" x14ac:dyDescent="0.25">
      <c r="A2544" s="3">
        <f>RSI!A2544</f>
        <v>45707</v>
      </c>
      <c r="B2544" s="2">
        <f>RSI!B2544</f>
        <v>6.7477999999999998</v>
      </c>
      <c r="C2544" s="2">
        <f>RSI!I2544</f>
        <v>65.365605850630544</v>
      </c>
      <c r="D2544" s="2">
        <f>MACD!E2544</f>
        <v>-8.5335988591278777E-2</v>
      </c>
      <c r="E2544" s="2">
        <f>MACD!F2544</f>
        <v>-5.1140471584888145E-2</v>
      </c>
      <c r="F2544" s="2">
        <f>'Moving Avg'!D2544</f>
        <v>6.7248199999999994</v>
      </c>
      <c r="G2544" s="2">
        <f>'Moving Avg'!F2544</f>
        <v>6.4909799999999986</v>
      </c>
      <c r="H2544" s="2">
        <f>'Moving Avg'!G2544</f>
        <v>6.2542220000000022</v>
      </c>
      <c r="I2544" s="2">
        <f>'Moving Avg'!H2544</f>
        <v>5.5766484999999992</v>
      </c>
      <c r="J2544" s="17" t="str">
        <f>OBV!F2544</f>
        <v>BULLISH</v>
      </c>
      <c r="K2544" s="17" t="str">
        <f>OBV!G2544</f>
        <v>STRONG</v>
      </c>
      <c r="L2544" s="17" t="str">
        <f>OBV!H2544</f>
        <v>CONFIRMED BULLISH</v>
      </c>
    </row>
    <row r="2545" spans="1:12" ht="13.5" x14ac:dyDescent="0.25">
      <c r="A2545" s="3">
        <f>RSI!A2545</f>
        <v>45708</v>
      </c>
      <c r="B2545" s="2">
        <f>RSI!B2545</f>
        <v>6.8053999999999997</v>
      </c>
      <c r="C2545" s="2">
        <f>RSI!I2545</f>
        <v>67.2934386553991</v>
      </c>
      <c r="D2545" s="2">
        <f>MACD!E2545</f>
        <v>-9.5895435080262992E-2</v>
      </c>
      <c r="E2545" s="2">
        <f>MACD!F2545</f>
        <v>-6.0091464283963121E-2</v>
      </c>
      <c r="F2545" s="2">
        <f>'Moving Avg'!D2545</f>
        <v>6.7881</v>
      </c>
      <c r="G2545" s="2">
        <f>'Moving Avg'!F2545</f>
        <v>6.5154249999999987</v>
      </c>
      <c r="H2545" s="2">
        <f>'Moving Avg'!G2545</f>
        <v>6.2663000000000011</v>
      </c>
      <c r="I2545" s="2">
        <f>'Moving Avg'!H2545</f>
        <v>5.5872364999999977</v>
      </c>
      <c r="J2545" s="17" t="str">
        <f>OBV!F2545</f>
        <v>BULLISH</v>
      </c>
      <c r="K2545" s="17" t="str">
        <f>OBV!G2545</f>
        <v>STRONG</v>
      </c>
      <c r="L2545" s="17" t="str">
        <f>OBV!H2545</f>
        <v>CONFIRMED BULLISH</v>
      </c>
    </row>
    <row r="2546" spans="1:12" ht="13.5" x14ac:dyDescent="0.25">
      <c r="A2546" s="3">
        <f>RSI!A2546</f>
        <v>45709</v>
      </c>
      <c r="B2546" s="2">
        <f>RSI!B2546</f>
        <v>6.93</v>
      </c>
      <c r="C2546" s="2">
        <f>RSI!I2546</f>
        <v>71.047704452069254</v>
      </c>
      <c r="D2546" s="2">
        <f>MACD!E2546</f>
        <v>-0.12349790244251313</v>
      </c>
      <c r="E2546" s="2">
        <f>MACD!F2546</f>
        <v>-7.2772751915673117E-2</v>
      </c>
      <c r="F2546" s="2">
        <f>'Moving Avg'!D2546</f>
        <v>6.84178</v>
      </c>
      <c r="G2546" s="2">
        <f>'Moving Avg'!F2546</f>
        <v>6.5408249999999999</v>
      </c>
      <c r="H2546" s="2">
        <f>'Moving Avg'!G2546</f>
        <v>6.2822120000000004</v>
      </c>
      <c r="I2546" s="2">
        <f>'Moving Avg'!H2546</f>
        <v>5.5984030000000011</v>
      </c>
      <c r="J2546" s="17" t="str">
        <f>OBV!F2546</f>
        <v>BULLISH</v>
      </c>
      <c r="K2546" s="17" t="str">
        <f>OBV!G2546</f>
        <v>STRONG</v>
      </c>
      <c r="L2546" s="17" t="str">
        <f>OBV!H2546</f>
        <v>CONFIRMED BULLISH</v>
      </c>
    </row>
    <row r="2547" spans="1:12" ht="13.5" x14ac:dyDescent="0.25">
      <c r="A2547" s="3">
        <f>RSI!A2547</f>
        <v>45712</v>
      </c>
      <c r="B2547" s="2">
        <f>RSI!B2547</f>
        <v>6.9587000000000003</v>
      </c>
      <c r="C2547" s="2">
        <f>RSI!I2547</f>
        <v>71.849250775223368</v>
      </c>
      <c r="D2547" s="2">
        <f>MACD!E2547</f>
        <v>-0.15163148339649624</v>
      </c>
      <c r="E2547" s="2">
        <f>MACD!F2547</f>
        <v>-8.8544498211837741E-2</v>
      </c>
      <c r="F2547" s="2">
        <f>'Moving Avg'!D2547</f>
        <v>6.8571200000000001</v>
      </c>
      <c r="G2547" s="2">
        <f>'Moving Avg'!F2547</f>
        <v>6.5614299999999997</v>
      </c>
      <c r="H2547" s="2">
        <f>'Moving Avg'!G2547</f>
        <v>6.3004240000000005</v>
      </c>
      <c r="I2547" s="2">
        <f>'Moving Avg'!H2547</f>
        <v>5.6101139999999994</v>
      </c>
      <c r="J2547" s="17" t="str">
        <f>OBV!F2547</f>
        <v>BULLISH</v>
      </c>
      <c r="K2547" s="17" t="str">
        <f>OBV!G2547</f>
        <v>NEUTRAL</v>
      </c>
      <c r="L2547" s="17" t="str">
        <f>OBV!H2547</f>
        <v>CONFIRMED BULLISH</v>
      </c>
    </row>
    <row r="2548" spans="1:12" ht="13.5" x14ac:dyDescent="0.25">
      <c r="A2548" s="3">
        <f>RSI!A2548</f>
        <v>45713</v>
      </c>
      <c r="B2548" s="2">
        <f>RSI!B2548</f>
        <v>6.9203999999999999</v>
      </c>
      <c r="C2548" s="2">
        <f>RSI!I2548</f>
        <v>69.099933792879625</v>
      </c>
      <c r="D2548" s="2">
        <f>MACD!E2548</f>
        <v>-0.18260928632743578</v>
      </c>
      <c r="E2548" s="2">
        <f>MACD!F2548</f>
        <v>-0.10735745583495734</v>
      </c>
      <c r="F2548" s="2">
        <f>'Moving Avg'!D2548</f>
        <v>6.8724599999999993</v>
      </c>
      <c r="G2548" s="2">
        <f>'Moving Avg'!F2548</f>
        <v>6.5863500000000004</v>
      </c>
      <c r="H2548" s="2">
        <f>'Moving Avg'!G2548</f>
        <v>6.31806</v>
      </c>
      <c r="I2548" s="2">
        <f>'Moving Avg'!H2548</f>
        <v>5.6213214999999987</v>
      </c>
      <c r="J2548" s="17" t="str">
        <f>OBV!F2548</f>
        <v>BULLISH</v>
      </c>
      <c r="K2548" s="17" t="str">
        <f>OBV!G2548</f>
        <v>NEUTRAL</v>
      </c>
      <c r="L2548" s="17" t="str">
        <f>OBV!H2548</f>
        <v>CONFIRMED BULLISH</v>
      </c>
    </row>
    <row r="2549" spans="1:12" ht="13.5" x14ac:dyDescent="0.25">
      <c r="A2549" s="3">
        <f>RSI!A2549</f>
        <v>45714</v>
      </c>
      <c r="B2549" s="2">
        <f>RSI!B2549</f>
        <v>6.9108000000000001</v>
      </c>
      <c r="C2549" s="2">
        <f>RSI!I2549</f>
        <v>68.393495046829102</v>
      </c>
      <c r="D2549" s="2">
        <f>MACD!E2549</f>
        <v>-0.20292968137216061</v>
      </c>
      <c r="E2549" s="2">
        <f>MACD!F2549</f>
        <v>-0.12647190094239802</v>
      </c>
      <c r="F2549" s="2">
        <f>'Moving Avg'!D2549</f>
        <v>6.9050600000000006</v>
      </c>
      <c r="G2549" s="2">
        <f>'Moving Avg'!F2549</f>
        <v>6.6107899999999997</v>
      </c>
      <c r="H2549" s="2">
        <f>'Moving Avg'!G2549</f>
        <v>6.3360800000000008</v>
      </c>
      <c r="I2549" s="2">
        <f>'Moving Avg'!H2549</f>
        <v>5.6320799999999993</v>
      </c>
      <c r="J2549" s="17" t="str">
        <f>OBV!F2549</f>
        <v>BULLISH</v>
      </c>
      <c r="K2549" s="17" t="str">
        <f>OBV!G2549</f>
        <v>STRONG</v>
      </c>
      <c r="L2549" s="17" t="str">
        <f>OBV!H2549</f>
        <v>CONFIRMED BULLISH</v>
      </c>
    </row>
    <row r="2550" spans="1:12" ht="13.5" x14ac:dyDescent="0.25">
      <c r="A2550" s="3">
        <f>RSI!A2550</f>
        <v>45715</v>
      </c>
      <c r="B2550" s="2">
        <f>RSI!B2550</f>
        <v>6.8532999999999999</v>
      </c>
      <c r="C2550" s="2">
        <f>RSI!I2550</f>
        <v>64.162345218250408</v>
      </c>
      <c r="D2550" s="2">
        <f>MACD!E2550</f>
        <v>-0.20754104864227596</v>
      </c>
      <c r="E2550" s="2">
        <f>MACD!F2550</f>
        <v>-0.14268573048237362</v>
      </c>
      <c r="F2550" s="2">
        <f>'Moving Avg'!D2550</f>
        <v>6.9146400000000003</v>
      </c>
      <c r="G2550" s="2">
        <f>'Moving Avg'!F2550</f>
        <v>6.6371499999999983</v>
      </c>
      <c r="H2550" s="2">
        <f>'Moving Avg'!G2550</f>
        <v>6.3548679999999997</v>
      </c>
      <c r="I2550" s="2">
        <f>'Moving Avg'!H2550</f>
        <v>5.6425510000000001</v>
      </c>
      <c r="J2550" s="17" t="str">
        <f>OBV!F2550</f>
        <v>BULLISH</v>
      </c>
      <c r="K2550" s="17" t="str">
        <f>OBV!G2550</f>
        <v>NEUTRAL</v>
      </c>
      <c r="L2550" s="17" t="str">
        <f>OBV!H2550</f>
        <v>CONFIRMED BULLISH</v>
      </c>
    </row>
    <row r="2551" spans="1:12" ht="13.5" x14ac:dyDescent="0.25">
      <c r="A2551" s="3">
        <f>RSI!A2551</f>
        <v>45716</v>
      </c>
      <c r="B2551" s="2">
        <f>RSI!B2551</f>
        <v>6.8437000000000001</v>
      </c>
      <c r="C2551" s="2">
        <f>RSI!I2551</f>
        <v>63.456502706806518</v>
      </c>
      <c r="D2551" s="2">
        <f>MACD!E2551</f>
        <v>-0.18567541275826738</v>
      </c>
      <c r="E2551" s="2">
        <f>MACD!F2551</f>
        <v>-0.15128366693755238</v>
      </c>
      <c r="F2551" s="2">
        <f>'Moving Avg'!D2551</f>
        <v>6.897380000000001</v>
      </c>
      <c r="G2551" s="2">
        <f>'Moving Avg'!F2551</f>
        <v>6.6582349999999995</v>
      </c>
      <c r="H2551" s="2">
        <f>'Moving Avg'!G2551</f>
        <v>6.3700119999999991</v>
      </c>
      <c r="I2551" s="2">
        <f>'Moving Avg'!H2551</f>
        <v>5.6529739999999995</v>
      </c>
      <c r="J2551" s="17" t="str">
        <f>OBV!F2551</f>
        <v>BEARISH</v>
      </c>
      <c r="K2551" s="17" t="str">
        <f>OBV!G2551</f>
        <v>NEUTRAL</v>
      </c>
      <c r="L2551" s="17" t="str">
        <f>OBV!H2551</f>
        <v>CONFIRMED BEARISH</v>
      </c>
    </row>
    <row r="2552" spans="1:12" ht="13.5" x14ac:dyDescent="0.25">
      <c r="A2552" s="3">
        <f>RSI!A2552</f>
        <v>45719</v>
      </c>
      <c r="B2552" s="2">
        <f>RSI!B2552</f>
        <v>6.8053999999999997</v>
      </c>
      <c r="C2552" s="2">
        <f>RSI!I2552</f>
        <v>60.592592856227604</v>
      </c>
      <c r="D2552" s="2">
        <f>MACD!E2552</f>
        <v>-0.13175874176357993</v>
      </c>
      <c r="E2552" s="2">
        <f>MACD!F2552</f>
        <v>-0.14737868190275788</v>
      </c>
      <c r="F2552" s="2">
        <f>'Moving Avg'!D2552</f>
        <v>6.866719999999999</v>
      </c>
      <c r="G2552" s="2">
        <f>'Moving Avg'!F2552</f>
        <v>6.677884999999999</v>
      </c>
      <c r="H2552" s="2">
        <f>'Moving Avg'!G2552</f>
        <v>6.3849659999999995</v>
      </c>
      <c r="I2552" s="2">
        <f>'Moving Avg'!H2552</f>
        <v>5.6632054999999992</v>
      </c>
      <c r="J2552" s="17" t="str">
        <f>OBV!F2552</f>
        <v>BEARISH</v>
      </c>
      <c r="K2552" s="17" t="str">
        <f>OBV!G2552</f>
        <v>NEUTRAL</v>
      </c>
      <c r="L2552" s="17" t="str">
        <f>OBV!H2552</f>
        <v>CONFIRMED BEARISH</v>
      </c>
    </row>
    <row r="2553" spans="1:12" ht="13.5" x14ac:dyDescent="0.25">
      <c r="A2553" s="3">
        <f>RSI!A2553</f>
        <v>45720</v>
      </c>
      <c r="B2553" s="2">
        <f>RSI!B2553</f>
        <v>6.9874999999999998</v>
      </c>
      <c r="C2553" s="2">
        <f>RSI!I2553</f>
        <v>67.989795470390149</v>
      </c>
      <c r="D2553" s="2">
        <f>MACD!E2553</f>
        <v>-0.10652307369921132</v>
      </c>
      <c r="E2553" s="2">
        <f>MACD!F2553</f>
        <v>-0.13920756026204859</v>
      </c>
      <c r="F2553" s="2">
        <f>'Moving Avg'!D2553</f>
        <v>6.880139999999999</v>
      </c>
      <c r="G2553" s="2">
        <f>'Moving Avg'!F2553</f>
        <v>6.7109550000000002</v>
      </c>
      <c r="H2553" s="2">
        <f>'Moving Avg'!G2553</f>
        <v>6.4039440000000001</v>
      </c>
      <c r="I2553" s="2">
        <f>'Moving Avg'!H2553</f>
        <v>5.6743029999999983</v>
      </c>
      <c r="J2553" s="17" t="str">
        <f>OBV!F2553</f>
        <v>BULLISH</v>
      </c>
      <c r="K2553" s="17" t="str">
        <f>OBV!G2553</f>
        <v>NEUTRAL</v>
      </c>
      <c r="L2553" s="17" t="str">
        <f>OBV!H2553</f>
        <v>CONFIRMED BULLISH</v>
      </c>
    </row>
    <row r="2554" spans="1:12" ht="13.5" x14ac:dyDescent="0.25">
      <c r="A2554" s="3">
        <f>RSI!A2554</f>
        <v>45721</v>
      </c>
      <c r="B2554" s="2">
        <f>RSI!B2554</f>
        <v>6.9490999999999996</v>
      </c>
      <c r="C2554" s="2">
        <f>RSI!I2554</f>
        <v>65.210018583897508</v>
      </c>
      <c r="D2554" s="2">
        <f>MACD!E2554</f>
        <v>-9.9085748877277169E-2</v>
      </c>
      <c r="E2554" s="2">
        <f>MACD!F2554</f>
        <v>-0.13118319798509431</v>
      </c>
      <c r="F2554" s="2">
        <f>'Moving Avg'!D2554</f>
        <v>6.8878000000000004</v>
      </c>
      <c r="G2554" s="2">
        <f>'Moving Avg'!F2554</f>
        <v>6.7349149999999991</v>
      </c>
      <c r="H2554" s="2">
        <f>'Moving Avg'!G2554</f>
        <v>6.421964</v>
      </c>
      <c r="I2554" s="2">
        <f>'Moving Avg'!H2554</f>
        <v>5.6851639999999986</v>
      </c>
      <c r="J2554" s="17" t="str">
        <f>OBV!F2554</f>
        <v>BEARISH</v>
      </c>
      <c r="K2554" s="17" t="str">
        <f>OBV!G2554</f>
        <v>NEUTRAL</v>
      </c>
      <c r="L2554" s="17" t="str">
        <f>OBV!H2554</f>
        <v>BEARISH DIVERGENCE</v>
      </c>
    </row>
    <row r="2555" spans="1:12" ht="13.5" x14ac:dyDescent="0.25">
      <c r="A2555" s="3">
        <f>RSI!A2555</f>
        <v>45722</v>
      </c>
      <c r="B2555" s="2">
        <f>RSI!B2555</f>
        <v>7.0929000000000002</v>
      </c>
      <c r="C2555" s="2">
        <f>RSI!I2555</f>
        <v>70.134381606017968</v>
      </c>
      <c r="D2555" s="2">
        <f>MACD!E2555</f>
        <v>-9.6213933146392705E-2</v>
      </c>
      <c r="E2555" s="2">
        <f>MACD!F2555</f>
        <v>-0.124189345017354</v>
      </c>
      <c r="F2555" s="2">
        <f>'Moving Avg'!D2555</f>
        <v>6.9357200000000008</v>
      </c>
      <c r="G2555" s="2">
        <f>'Moving Avg'!F2555</f>
        <v>6.7660649999999976</v>
      </c>
      <c r="H2555" s="2">
        <f>'Moving Avg'!G2555</f>
        <v>6.4424759999999992</v>
      </c>
      <c r="I2555" s="2">
        <f>'Moving Avg'!H2555</f>
        <v>5.6967884999999994</v>
      </c>
      <c r="J2555" s="17" t="str">
        <f>OBV!F2555</f>
        <v>BULLISH</v>
      </c>
      <c r="K2555" s="17" t="str">
        <f>OBV!G2555</f>
        <v>STRONG</v>
      </c>
      <c r="L2555" s="17" t="str">
        <f>OBV!H2555</f>
        <v>CONFIRMED BULLISH</v>
      </c>
    </row>
    <row r="2556" spans="1:12" ht="13.5" x14ac:dyDescent="0.25">
      <c r="A2556" s="3">
        <f>RSI!A2556</f>
        <v>45723</v>
      </c>
      <c r="B2556" s="2">
        <f>RSI!B2556</f>
        <v>7.1311999999999998</v>
      </c>
      <c r="C2556" s="2">
        <f>RSI!I2556</f>
        <v>71.299602717170615</v>
      </c>
      <c r="D2556" s="2">
        <f>MACD!E2556</f>
        <v>-7.9811639532207934E-2</v>
      </c>
      <c r="E2556" s="2">
        <f>MACD!F2556</f>
        <v>-0.11531380392032479</v>
      </c>
      <c r="F2556" s="2">
        <f>'Moving Avg'!D2556</f>
        <v>6.9932199999999991</v>
      </c>
      <c r="G2556" s="2">
        <f>'Moving Avg'!F2556</f>
        <v>6.8015249999999998</v>
      </c>
      <c r="H2556" s="2">
        <f>'Moving Avg'!G2556</f>
        <v>6.4637539999999989</v>
      </c>
      <c r="I2556" s="2">
        <f>'Moving Avg'!H2556</f>
        <v>5.7076689999999992</v>
      </c>
      <c r="J2556" s="17" t="str">
        <f>OBV!F2556</f>
        <v>BULLISH</v>
      </c>
      <c r="K2556" s="17" t="str">
        <f>OBV!G2556</f>
        <v>STRONG</v>
      </c>
      <c r="L2556" s="17" t="str">
        <f>OBV!H2556</f>
        <v>CONFIRMED BULLISH</v>
      </c>
    </row>
    <row r="2557" spans="1:12" ht="13.5" x14ac:dyDescent="0.25">
      <c r="A2557" s="3">
        <f>RSI!A2557</f>
        <v>45726</v>
      </c>
      <c r="B2557" s="2">
        <f>RSI!B2557</f>
        <v>7.1216999999999997</v>
      </c>
      <c r="C2557" s="2">
        <f>RSI!I2557</f>
        <v>70.564190716395359</v>
      </c>
      <c r="D2557" s="2">
        <f>MACD!E2557</f>
        <v>-6.3225094512179503E-2</v>
      </c>
      <c r="E2557" s="2">
        <f>MACD!F2557</f>
        <v>-0.10489606203869574</v>
      </c>
      <c r="F2557" s="2">
        <f>'Moving Avg'!D2557</f>
        <v>7.0564799999999988</v>
      </c>
      <c r="G2557" s="2">
        <f>'Moving Avg'!F2557</f>
        <v>6.8365099999999996</v>
      </c>
      <c r="H2557" s="2">
        <f>'Moving Avg'!G2557</f>
        <v>6.4848419999999987</v>
      </c>
      <c r="I2557" s="2">
        <f>'Moving Avg'!H2557</f>
        <v>5.7183234999999994</v>
      </c>
      <c r="J2557" s="17" t="str">
        <f>OBV!F2557</f>
        <v>BULLISH</v>
      </c>
      <c r="K2557" s="17" t="str">
        <f>OBV!G2557</f>
        <v>STRONG</v>
      </c>
      <c r="L2557" s="17" t="str">
        <f>OBV!H2557</f>
        <v>CONFIRMED BULLISH</v>
      </c>
    </row>
    <row r="2558" spans="1:12" ht="13.5" x14ac:dyDescent="0.25">
      <c r="A2558" s="3">
        <f>RSI!A2558</f>
        <v>45727</v>
      </c>
      <c r="B2558" s="2">
        <f>RSI!B2558</f>
        <v>7.1311999999999998</v>
      </c>
      <c r="C2558" s="2">
        <f>RSI!I2558</f>
        <v>70.887565985542921</v>
      </c>
      <c r="D2558" s="2">
        <f>MACD!E2558</f>
        <v>-5.7962985513444032E-2</v>
      </c>
      <c r="E2558" s="2">
        <f>MACD!F2558</f>
        <v>-9.5509446733645406E-2</v>
      </c>
      <c r="F2558" s="2">
        <f>'Moving Avg'!D2558</f>
        <v>7.0852200000000014</v>
      </c>
      <c r="G2558" s="2">
        <f>'Moving Avg'!F2558</f>
        <v>6.8743700000000008</v>
      </c>
      <c r="H2558" s="2">
        <f>'Moving Avg'!G2558</f>
        <v>6.505927999999999</v>
      </c>
      <c r="I2558" s="2">
        <f>'Moving Avg'!H2558</f>
        <v>5.7288025000000005</v>
      </c>
      <c r="J2558" s="17" t="str">
        <f>OBV!F2558</f>
        <v>BULLISH</v>
      </c>
      <c r="K2558" s="17" t="str">
        <f>OBV!G2558</f>
        <v>NEUTRAL</v>
      </c>
      <c r="L2558" s="17" t="str">
        <f>OBV!H2558</f>
        <v>CONFIRMED BULLISH</v>
      </c>
    </row>
    <row r="2559" spans="1:12" ht="13.5" x14ac:dyDescent="0.25">
      <c r="A2559" s="3">
        <f>RSI!A2559</f>
        <v>45728</v>
      </c>
      <c r="B2559" s="2">
        <f>RSI!B2559</f>
        <v>7.1216999999999997</v>
      </c>
      <c r="C2559" s="2">
        <f>RSI!I2559</f>
        <v>70.058712707821371</v>
      </c>
      <c r="D2559" s="2">
        <f>MACD!E2559</f>
        <v>-5.6355202274964711E-2</v>
      </c>
      <c r="E2559" s="2">
        <f>MACD!F2559</f>
        <v>-8.7678597841909275E-2</v>
      </c>
      <c r="F2559" s="2">
        <f>'Moving Avg'!D2559</f>
        <v>7.1197400000000002</v>
      </c>
      <c r="G2559" s="2">
        <f>'Moving Avg'!F2559</f>
        <v>6.9093550000000006</v>
      </c>
      <c r="H2559" s="2">
        <f>'Moving Avg'!G2559</f>
        <v>6.5270159999999979</v>
      </c>
      <c r="I2559" s="2">
        <f>'Moving Avg'!H2559</f>
        <v>5.7392339999999997</v>
      </c>
      <c r="J2559" s="17" t="str">
        <f>OBV!F2559</f>
        <v>BULLISH</v>
      </c>
      <c r="K2559" s="17" t="str">
        <f>OBV!G2559</f>
        <v>NEUTRAL</v>
      </c>
      <c r="L2559" s="17" t="str">
        <f>OBV!H2559</f>
        <v>CONFIRMED BULLISH</v>
      </c>
    </row>
    <row r="2560" spans="1:12" ht="13.5" x14ac:dyDescent="0.25">
      <c r="A2560" s="3">
        <f>RSI!A2560</f>
        <v>45729</v>
      </c>
      <c r="B2560" s="2">
        <f>RSI!B2560</f>
        <v>7.2653999999999996</v>
      </c>
      <c r="C2560" s="2">
        <f>RSI!I2560</f>
        <v>74.849177319245968</v>
      </c>
      <c r="D2560" s="2">
        <f>MACD!E2560</f>
        <v>-7.6347335609204592E-2</v>
      </c>
      <c r="E2560" s="2">
        <f>MACD!F2560</f>
        <v>-8.541234539536835E-2</v>
      </c>
      <c r="F2560" s="2">
        <f>'Moving Avg'!D2560</f>
        <v>7.1542399999999997</v>
      </c>
      <c r="G2560" s="2">
        <f>'Moving Avg'!F2560</f>
        <v>6.9481750000000009</v>
      </c>
      <c r="H2560" s="2">
        <f>'Moving Avg'!G2560</f>
        <v>6.5517439999999976</v>
      </c>
      <c r="I2560" s="2">
        <f>'Moving Avg'!H2560</f>
        <v>5.7505625</v>
      </c>
      <c r="J2560" s="17" t="str">
        <f>OBV!F2560</f>
        <v>BULLISH</v>
      </c>
      <c r="K2560" s="17" t="str">
        <f>OBV!G2560</f>
        <v>NEUTRAL</v>
      </c>
      <c r="L2560" s="17" t="str">
        <f>OBV!H2560</f>
        <v>CONFIRMED BULLISH</v>
      </c>
    </row>
    <row r="2561" spans="1:12" ht="13.5" x14ac:dyDescent="0.25">
      <c r="A2561" s="3">
        <f>RSI!A2561</f>
        <v>45730</v>
      </c>
      <c r="B2561" s="2">
        <f>RSI!B2561</f>
        <v>7.4092000000000002</v>
      </c>
      <c r="C2561" s="2">
        <f>RSI!I2561</f>
        <v>78.547987254080482</v>
      </c>
      <c r="D2561" s="2">
        <f>MACD!E2561</f>
        <v>-0.10796570405501527</v>
      </c>
      <c r="E2561" s="2">
        <f>MACD!F2561</f>
        <v>-8.9923017127297736E-2</v>
      </c>
      <c r="F2561" s="2">
        <f>'Moving Avg'!D2561</f>
        <v>7.2098399999999998</v>
      </c>
      <c r="G2561" s="2">
        <f>'Moving Avg'!F2561</f>
        <v>6.9855550000000006</v>
      </c>
      <c r="H2561" s="2">
        <f>'Moving Avg'!G2561</f>
        <v>6.5804979999999977</v>
      </c>
      <c r="I2561" s="2">
        <f>'Moving Avg'!H2561</f>
        <v>5.7626545</v>
      </c>
      <c r="J2561" s="17" t="str">
        <f>OBV!F2561</f>
        <v>BULLISH</v>
      </c>
      <c r="K2561" s="17" t="str">
        <f>OBV!G2561</f>
        <v>NEUTRAL</v>
      </c>
      <c r="L2561" s="17" t="str">
        <f>OBV!H2561</f>
        <v>CONFIRMED BULLISH</v>
      </c>
    </row>
    <row r="2562" spans="1:12" ht="13.5" x14ac:dyDescent="0.25">
      <c r="A2562" s="3">
        <f>RSI!A2562</f>
        <v>45733</v>
      </c>
      <c r="B2562" s="2">
        <f>RSI!B2562</f>
        <v>7.5721999999999996</v>
      </c>
      <c r="C2562" s="2">
        <f>RSI!I2562</f>
        <v>81.812996224341362</v>
      </c>
      <c r="D2562" s="2">
        <f>MACD!E2562</f>
        <v>-0.15591837786235896</v>
      </c>
      <c r="E2562" s="2">
        <f>MACD!F2562</f>
        <v>-0.10312208927430999</v>
      </c>
      <c r="F2562" s="2">
        <f>'Moving Avg'!D2562</f>
        <v>7.2999400000000012</v>
      </c>
      <c r="G2562" s="2">
        <f>'Moving Avg'!F2562</f>
        <v>7.0200650000000007</v>
      </c>
      <c r="H2562" s="2">
        <f>'Moving Avg'!G2562</f>
        <v>6.6119379999999977</v>
      </c>
      <c r="I2562" s="2">
        <f>'Moving Avg'!H2562</f>
        <v>5.7755615000000011</v>
      </c>
      <c r="J2562" s="17" t="str">
        <f>OBV!F2562</f>
        <v>BULLISH</v>
      </c>
      <c r="K2562" s="17" t="str">
        <f>OBV!G2562</f>
        <v>NEUTRAL</v>
      </c>
      <c r="L2562" s="17" t="str">
        <f>OBV!H2562</f>
        <v>CONFIRMED BULLISH</v>
      </c>
    </row>
    <row r="2563" spans="1:12" ht="13.5" x14ac:dyDescent="0.25">
      <c r="A2563" s="3">
        <f>RSI!A2563</f>
        <v>45734</v>
      </c>
      <c r="B2563" s="2">
        <f>RSI!B2563</f>
        <v>7.6391999999999998</v>
      </c>
      <c r="C2563" s="2">
        <f>RSI!I2563</f>
        <v>82.960972760142511</v>
      </c>
      <c r="D2563" s="2">
        <f>MACD!E2563</f>
        <v>-0.1773973288183992</v>
      </c>
      <c r="E2563" s="2">
        <f>MACD!F2563</f>
        <v>-0.11797713718312784</v>
      </c>
      <c r="F2563" s="2">
        <f>'Moving Avg'!D2563</f>
        <v>7.4015399999999998</v>
      </c>
      <c r="G2563" s="2">
        <f>'Moving Avg'!F2563</f>
        <v>7.0598399999999994</v>
      </c>
      <c r="H2563" s="2">
        <f>'Moving Avg'!G2563</f>
        <v>6.6439499999999976</v>
      </c>
      <c r="I2563" s="2">
        <f>'Moving Avg'!H2563</f>
        <v>5.7888035000000011</v>
      </c>
      <c r="J2563" s="17" t="str">
        <f>OBV!F2563</f>
        <v>BULLISH</v>
      </c>
      <c r="K2563" s="17" t="str">
        <f>OBV!G2563</f>
        <v>NEUTRAL</v>
      </c>
      <c r="L2563" s="17" t="str">
        <f>OBV!H2563</f>
        <v>CONFIRMED BULLISH</v>
      </c>
    </row>
    <row r="2564" spans="1:12" ht="13.5" x14ac:dyDescent="0.25">
      <c r="A2564" s="3">
        <f>RSI!A2564</f>
        <v>45735</v>
      </c>
      <c r="B2564" s="2">
        <f>RSI!B2564</f>
        <v>7.6680000000000001</v>
      </c>
      <c r="C2564" s="2">
        <f>RSI!I2564</f>
        <v>83.444711616065362</v>
      </c>
      <c r="D2564" s="2">
        <f>MACD!E2564</f>
        <v>-0.20767175103389057</v>
      </c>
      <c r="E2564" s="2">
        <f>MACD!F2564</f>
        <v>-0.1359160599532804</v>
      </c>
      <c r="F2564" s="2">
        <f>'Moving Avg'!D2564</f>
        <v>7.5108000000000006</v>
      </c>
      <c r="G2564" s="2">
        <f>'Moving Avg'!F2564</f>
        <v>7.1058500000000011</v>
      </c>
      <c r="H2564" s="2">
        <f>'Moving Avg'!G2564</f>
        <v>6.6773059999999989</v>
      </c>
      <c r="I2564" s="2">
        <f>'Moving Avg'!H2564</f>
        <v>5.8021895000000008</v>
      </c>
      <c r="J2564" s="17" t="str">
        <f>OBV!F2564</f>
        <v>BULLISH</v>
      </c>
      <c r="K2564" s="17" t="str">
        <f>OBV!G2564</f>
        <v>STRONG</v>
      </c>
      <c r="L2564" s="17" t="str">
        <f>OBV!H2564</f>
        <v>CONFIRMED BULLISH</v>
      </c>
    </row>
    <row r="2565" spans="1:12" ht="13.5" x14ac:dyDescent="0.25">
      <c r="A2565" s="3">
        <f>RSI!A2565</f>
        <v>45737</v>
      </c>
      <c r="B2565" s="2">
        <f>RSI!B2565</f>
        <v>7.6584000000000003</v>
      </c>
      <c r="C2565" s="2">
        <f>RSI!I2565</f>
        <v>82.602880840649178</v>
      </c>
      <c r="D2565" s="2">
        <f>MACD!E2565</f>
        <v>-0.21438280261544218</v>
      </c>
      <c r="E2565" s="2">
        <f>MACD!F2565</f>
        <v>-0.15160940848571278</v>
      </c>
      <c r="F2565" s="2">
        <f>'Moving Avg'!D2565</f>
        <v>7.5894000000000004</v>
      </c>
      <c r="G2565" s="2">
        <f>'Moving Avg'!F2565</f>
        <v>7.1485000000000012</v>
      </c>
      <c r="H2565" s="2">
        <f>'Moving Avg'!G2565</f>
        <v>6.7100859999999987</v>
      </c>
      <c r="I2565" s="2">
        <f>'Moving Avg'!H2565</f>
        <v>5.8155275000000008</v>
      </c>
      <c r="J2565" s="17" t="str">
        <f>OBV!F2565</f>
        <v>BULLISH</v>
      </c>
      <c r="K2565" s="17" t="str">
        <f>OBV!G2565</f>
        <v>NEUTRAL</v>
      </c>
      <c r="L2565" s="17" t="str">
        <f>OBV!H2565</f>
        <v>CONFIRMED BULLISH</v>
      </c>
    </row>
    <row r="2566" spans="1:12" ht="13.5" x14ac:dyDescent="0.25">
      <c r="A2566" s="3">
        <f>RSI!A2566</f>
        <v>45740</v>
      </c>
      <c r="B2566" s="2">
        <f>RSI!B2566</f>
        <v>7.4763000000000002</v>
      </c>
      <c r="C2566" s="2">
        <f>RSI!I2566</f>
        <v>68.488359889324585</v>
      </c>
      <c r="D2566" s="2">
        <f>MACD!E2566</f>
        <v>-0.20426088801277764</v>
      </c>
      <c r="E2566" s="2">
        <f>MACD!F2566</f>
        <v>-0.16213970439112577</v>
      </c>
      <c r="F2566" s="2">
        <f>'Moving Avg'!D2566</f>
        <v>7.6028199999999995</v>
      </c>
      <c r="G2566" s="2">
        <f>'Moving Avg'!F2566</f>
        <v>7.1758150000000018</v>
      </c>
      <c r="H2566" s="2">
        <f>'Moving Avg'!G2566</f>
        <v>6.7380739999999983</v>
      </c>
      <c r="I2566" s="2">
        <f>'Moving Avg'!H2566</f>
        <v>5.827955000000002</v>
      </c>
      <c r="J2566" s="17" t="str">
        <f>OBV!F2566</f>
        <v>BULLISH</v>
      </c>
      <c r="K2566" s="17" t="str">
        <f>OBV!G2566</f>
        <v>NEUTRAL</v>
      </c>
      <c r="L2566" s="17" t="str">
        <f>OBV!H2566</f>
        <v>CONFIRMED BULLISH</v>
      </c>
    </row>
    <row r="2567" spans="1:12" ht="13.5" x14ac:dyDescent="0.25">
      <c r="A2567" s="3">
        <f>RSI!A2567</f>
        <v>45741</v>
      </c>
      <c r="B2567" s="2">
        <f>RSI!B2567</f>
        <v>7.6680000000000001</v>
      </c>
      <c r="C2567" s="2">
        <f>RSI!I2567</f>
        <v>73.602085459862906</v>
      </c>
      <c r="D2567" s="2">
        <f>MACD!E2567</f>
        <v>-0.21359715562592818</v>
      </c>
      <c r="E2567" s="2">
        <f>MACD!F2567</f>
        <v>-0.17243119463808626</v>
      </c>
      <c r="F2567" s="2">
        <f>'Moving Avg'!D2567</f>
        <v>7.6219800000000006</v>
      </c>
      <c r="G2567" s="2">
        <f>'Moving Avg'!F2567</f>
        <v>7.2112800000000004</v>
      </c>
      <c r="H2567" s="2">
        <f>'Moving Avg'!G2567</f>
        <v>6.7697039999999982</v>
      </c>
      <c r="I2567" s="2">
        <f>'Moving Avg'!H2567</f>
        <v>5.8409400000000007</v>
      </c>
      <c r="J2567" s="17" t="str">
        <f>OBV!F2567</f>
        <v>BULLISH</v>
      </c>
      <c r="K2567" s="17" t="str">
        <f>OBV!G2567</f>
        <v>NEUTRAL</v>
      </c>
      <c r="L2567" s="17" t="str">
        <f>OBV!H2567</f>
        <v>CONFIRMED BULLISH</v>
      </c>
    </row>
    <row r="2568" spans="1:12" ht="13.5" x14ac:dyDescent="0.25">
      <c r="A2568" s="3">
        <f>RSI!A2568</f>
        <v>45742</v>
      </c>
      <c r="B2568" s="2">
        <f>RSI!B2568</f>
        <v>7.6680000000000001</v>
      </c>
      <c r="C2568" s="2">
        <f>RSI!I2568</f>
        <v>73.602085459862906</v>
      </c>
      <c r="D2568" s="2">
        <f>MACD!E2568</f>
        <v>-0.22324184215331577</v>
      </c>
      <c r="E2568" s="2">
        <f>MACD!F2568</f>
        <v>-0.18259332414113219</v>
      </c>
      <c r="F2568" s="2">
        <f>'Moving Avg'!D2568</f>
        <v>7.6277400000000002</v>
      </c>
      <c r="G2568" s="2">
        <f>'Moving Avg'!F2568</f>
        <v>7.248660000000001</v>
      </c>
      <c r="H2568" s="2">
        <f>'Moving Avg'!G2568</f>
        <v>6.801526</v>
      </c>
      <c r="I2568" s="2">
        <f>'Moving Avg'!H2568</f>
        <v>5.8534795000000006</v>
      </c>
      <c r="J2568" s="17" t="str">
        <f>OBV!F2568</f>
        <v>BULLISH</v>
      </c>
      <c r="K2568" s="17" t="str">
        <f>OBV!G2568</f>
        <v>NEUTRAL</v>
      </c>
      <c r="L2568" s="17" t="str">
        <f>OBV!H2568</f>
        <v>CONFIRMED BULLISH</v>
      </c>
    </row>
    <row r="2569" spans="1:12" ht="13.5" x14ac:dyDescent="0.25">
      <c r="A2569" s="3">
        <f>RSI!A2569</f>
        <v>45743</v>
      </c>
      <c r="B2569" s="2">
        <f>RSI!B2569</f>
        <v>7.6584000000000003</v>
      </c>
      <c r="C2569" s="2">
        <f>RSI!I2569</f>
        <v>72.914857331022617</v>
      </c>
      <c r="D2569" s="2">
        <f>MACD!E2569</f>
        <v>-0.2351219601772998</v>
      </c>
      <c r="E2569" s="2">
        <f>MACD!F2569</f>
        <v>-0.19309905134836572</v>
      </c>
      <c r="F2569" s="2">
        <f>'Moving Avg'!D2569</f>
        <v>7.62582</v>
      </c>
      <c r="G2569" s="2">
        <f>'Moving Avg'!F2569</f>
        <v>7.2860399999999998</v>
      </c>
      <c r="H2569" s="2">
        <f>'Moving Avg'!G2569</f>
        <v>6.8335399999999984</v>
      </c>
      <c r="I2569" s="2">
        <f>'Moving Avg'!H2569</f>
        <v>5.8654805000000012</v>
      </c>
      <c r="J2569" s="17" t="str">
        <f>OBV!F2569</f>
        <v>BEARISH</v>
      </c>
      <c r="K2569" s="17" t="str">
        <f>OBV!G2569</f>
        <v>NEUTRAL</v>
      </c>
      <c r="L2569" s="17" t="str">
        <f>OBV!H2569</f>
        <v>CONFIRMED BEARISH</v>
      </c>
    </row>
    <row r="2570" spans="1:12" ht="13.5" x14ac:dyDescent="0.25">
      <c r="A2570" s="3">
        <f>RSI!A2570</f>
        <v>45744</v>
      </c>
      <c r="B2570" s="2">
        <f>RSI!B2570</f>
        <v>7.5242000000000004</v>
      </c>
      <c r="C2570" s="2">
        <f>RSI!I2570</f>
        <v>63.928724880108042</v>
      </c>
      <c r="D2570" s="2">
        <f>MACD!E2570</f>
        <v>-0.21581809868409874</v>
      </c>
      <c r="E2570" s="2">
        <f>MACD!F2570</f>
        <v>-0.19764286081551236</v>
      </c>
      <c r="F2570" s="2">
        <f>'Moving Avg'!D2570</f>
        <v>7.5989800000000001</v>
      </c>
      <c r="G2570" s="2">
        <f>'Moving Avg'!F2570</f>
        <v>7.3195850000000009</v>
      </c>
      <c r="H2570" s="2">
        <f>'Moving Avg'!G2570</f>
        <v>6.8603779999999999</v>
      </c>
      <c r="I2570" s="2">
        <f>'Moving Avg'!H2570</f>
        <v>5.8774790000000019</v>
      </c>
      <c r="J2570" s="17" t="str">
        <f>OBV!F2570</f>
        <v>BEARISH</v>
      </c>
      <c r="K2570" s="17" t="str">
        <f>OBV!G2570</f>
        <v>NEUTRAL</v>
      </c>
      <c r="L2570" s="17" t="str">
        <f>OBV!H2570</f>
        <v>CONFIRMED BEARISH</v>
      </c>
    </row>
    <row r="2571" spans="1:12" ht="13.5" x14ac:dyDescent="0.25">
      <c r="A2571" s="3">
        <f>RSI!A2571</f>
        <v>45749</v>
      </c>
      <c r="B2571" s="2">
        <f>RSI!B2571</f>
        <v>7.5625999999999998</v>
      </c>
      <c r="C2571" s="2">
        <f>RSI!I2571</f>
        <v>65.248481834522806</v>
      </c>
      <c r="D2571" s="2">
        <f>MACD!E2571</f>
        <v>-0.18190518043519077</v>
      </c>
      <c r="E2571" s="2">
        <f>MACD!F2571</f>
        <v>-0.19449532473944806</v>
      </c>
      <c r="F2571" s="2">
        <f>'Moving Avg'!D2571</f>
        <v>7.6162399999999995</v>
      </c>
      <c r="G2571" s="2">
        <f>'Moving Avg'!F2571</f>
        <v>7.3555299999999999</v>
      </c>
      <c r="H2571" s="2">
        <f>'Moving Avg'!G2571</f>
        <v>6.8833820000000001</v>
      </c>
      <c r="I2571" s="2">
        <f>'Moving Avg'!H2571</f>
        <v>5.889892500000002</v>
      </c>
      <c r="J2571" s="17" t="str">
        <f>OBV!F2571</f>
        <v>BEARISH</v>
      </c>
      <c r="K2571" s="17" t="str">
        <f>OBV!G2571</f>
        <v>NEUTRAL</v>
      </c>
      <c r="L2571" s="17" t="str">
        <f>OBV!H2571</f>
        <v>BEARISH DIVERGENCE</v>
      </c>
    </row>
    <row r="2572" spans="1:12" ht="13.5" x14ac:dyDescent="0.25">
      <c r="A2572" s="3">
        <f>RSI!A2572</f>
        <v>45750</v>
      </c>
      <c r="B2572" s="2">
        <f>RSI!B2572</f>
        <v>7.6009000000000002</v>
      </c>
      <c r="C2572" s="2">
        <f>RSI!I2572</f>
        <v>66.562549863062742</v>
      </c>
      <c r="D2572" s="2">
        <f>MACD!E2572</f>
        <v>-0.13277049883920622</v>
      </c>
      <c r="E2572" s="2">
        <f>MACD!F2572</f>
        <v>-0.18215035955939968</v>
      </c>
      <c r="F2572" s="2">
        <f>'Moving Avg'!D2572</f>
        <v>7.6028199999999995</v>
      </c>
      <c r="G2572" s="2">
        <f>'Moving Avg'!F2572</f>
        <v>7.3953050000000005</v>
      </c>
      <c r="H2572" s="2">
        <f>'Moving Avg'!G2572</f>
        <v>6.9069600000000007</v>
      </c>
      <c r="I2572" s="2">
        <f>'Moving Avg'!H2572</f>
        <v>5.9023190000000012</v>
      </c>
      <c r="J2572" s="17" t="str">
        <f>OBV!F2572</f>
        <v>BEARISH</v>
      </c>
      <c r="K2572" s="17" t="str">
        <f>OBV!G2572</f>
        <v>NEUTRAL</v>
      </c>
      <c r="L2572" s="17" t="str">
        <f>OBV!H2572</f>
        <v>CONFIRMED BEARISH</v>
      </c>
    </row>
    <row r="2573" spans="1:12" ht="13.5" x14ac:dyDescent="0.25">
      <c r="A2573" s="3">
        <f>RSI!A2573</f>
        <v>45751</v>
      </c>
      <c r="B2573" s="2">
        <f>RSI!B2573</f>
        <v>7.9076000000000004</v>
      </c>
      <c r="C2573" s="2">
        <f>RSI!I2573</f>
        <v>74.785021077556564</v>
      </c>
      <c r="D2573" s="2">
        <f>MACD!E2573</f>
        <v>-0.10549950330002478</v>
      </c>
      <c r="E2573" s="2">
        <f>MACD!F2573</f>
        <v>-0.16682018830752471</v>
      </c>
      <c r="F2573" s="2">
        <f>'Moving Avg'!D2573</f>
        <v>7.6507400000000008</v>
      </c>
      <c r="G2573" s="2">
        <f>'Moving Avg'!F2573</f>
        <v>7.4413100000000014</v>
      </c>
      <c r="H2573" s="2">
        <f>'Moving Avg'!G2573</f>
        <v>6.9391660000000011</v>
      </c>
      <c r="I2573" s="2">
        <f>'Moving Avg'!H2573</f>
        <v>5.9164575000000017</v>
      </c>
      <c r="J2573" s="17" t="str">
        <f>OBV!F2573</f>
        <v>BULLISH</v>
      </c>
      <c r="K2573" s="17" t="str">
        <f>OBV!G2573</f>
        <v>NEUTRAL</v>
      </c>
      <c r="L2573" s="17" t="str">
        <f>OBV!H2573</f>
        <v>CONFIRMED BULLISH</v>
      </c>
    </row>
    <row r="2574" spans="1:12" ht="13.5" x14ac:dyDescent="0.25">
      <c r="A2574" s="3">
        <f>RSI!A2574</f>
        <v>45754</v>
      </c>
      <c r="B2574" s="2">
        <f>RSI!B2574</f>
        <v>7.9747000000000003</v>
      </c>
      <c r="C2574" s="2">
        <f>RSI!I2574</f>
        <v>76.165917414089918</v>
      </c>
      <c r="D2574" s="2">
        <f>MACD!E2574</f>
        <v>-8.6529355760210258E-2</v>
      </c>
      <c r="E2574" s="2">
        <f>MACD!F2574</f>
        <v>-0.15076202179806181</v>
      </c>
      <c r="F2574" s="2">
        <f>'Moving Avg'!D2574</f>
        <v>7.7140000000000004</v>
      </c>
      <c r="G2574" s="2">
        <f>'Moving Avg'!F2574</f>
        <v>7.4925900000000016</v>
      </c>
      <c r="H2574" s="2">
        <f>'Moving Avg'!G2574</f>
        <v>6.9727139999999999</v>
      </c>
      <c r="I2574" s="2">
        <f>'Moving Avg'!H2574</f>
        <v>5.930486000000001</v>
      </c>
      <c r="J2574" s="17" t="str">
        <f>OBV!F2574</f>
        <v>BULLISH</v>
      </c>
      <c r="K2574" s="17" t="str">
        <f>OBV!G2574</f>
        <v>NEUTRAL</v>
      </c>
      <c r="L2574" s="17" t="str">
        <f>OBV!H2574</f>
        <v>CONFIRMED BULLISH</v>
      </c>
    </row>
    <row r="2575" spans="1:12" ht="13.5" x14ac:dyDescent="0.25">
      <c r="A2575" s="3">
        <f>RSI!A2575</f>
        <v>45755</v>
      </c>
      <c r="B2575" s="2">
        <f>RSI!B2575</f>
        <v>8.0513999999999992</v>
      </c>
      <c r="C2575" s="2">
        <f>RSI!I2575</f>
        <v>77.67122383875369</v>
      </c>
      <c r="D2575" s="2">
        <f>MACD!E2575</f>
        <v>-8.1334176283030857E-2</v>
      </c>
      <c r="E2575" s="2">
        <f>MACD!F2575</f>
        <v>-0.13687645269505561</v>
      </c>
      <c r="F2575" s="2">
        <f>'Moving Avg'!D2575</f>
        <v>7.8194400000000002</v>
      </c>
      <c r="G2575" s="2">
        <f>'Moving Avg'!F2575</f>
        <v>7.5405150000000019</v>
      </c>
      <c r="H2575" s="2">
        <f>'Moving Avg'!G2575</f>
        <v>7.0074119999999995</v>
      </c>
      <c r="I2575" s="2">
        <f>'Moving Avg'!H2575</f>
        <v>5.9453425000000006</v>
      </c>
      <c r="J2575" s="17" t="str">
        <f>OBV!F2575</f>
        <v>BULLISH</v>
      </c>
      <c r="K2575" s="17" t="str">
        <f>OBV!G2575</f>
        <v>STRONG</v>
      </c>
      <c r="L2575" s="17" t="str">
        <f>OBV!H2575</f>
        <v>CONFIRMED BULLISH</v>
      </c>
    </row>
    <row r="2576" spans="1:12" ht="13.5" x14ac:dyDescent="0.25">
      <c r="A2576" s="3">
        <f>RSI!A2576</f>
        <v>45757</v>
      </c>
      <c r="B2576" s="2">
        <f>RSI!B2576</f>
        <v>8.4347999999999992</v>
      </c>
      <c r="C2576" s="2">
        <f>RSI!I2576</f>
        <v>83.336626986624779</v>
      </c>
      <c r="D2576" s="2">
        <f>MACD!E2576</f>
        <v>-0.13723101086606082</v>
      </c>
      <c r="E2576" s="2">
        <f>MACD!F2576</f>
        <v>-0.13694736432925667</v>
      </c>
      <c r="F2576" s="2">
        <f>'Moving Avg'!D2576</f>
        <v>7.9938800000000017</v>
      </c>
      <c r="G2576" s="2">
        <f>'Moving Avg'!F2576</f>
        <v>7.6056950000000016</v>
      </c>
      <c r="H2576" s="2">
        <f>'Moving Avg'!G2576</f>
        <v>7.0476679999999989</v>
      </c>
      <c r="I2576" s="2">
        <f>'Moving Avg'!H2576</f>
        <v>5.9613975000000003</v>
      </c>
      <c r="J2576" s="17" t="str">
        <f>OBV!F2576</f>
        <v>BULLISH</v>
      </c>
      <c r="K2576" s="17" t="str">
        <f>OBV!G2576</f>
        <v>STRONG</v>
      </c>
      <c r="L2576" s="17" t="str">
        <f>OBV!H2576</f>
        <v>CONFIRMED BULLISH</v>
      </c>
    </row>
    <row r="2577" spans="1:12" ht="13.5" x14ac:dyDescent="0.25">
      <c r="A2577" s="3">
        <f>RSI!A2577</f>
        <v>45758</v>
      </c>
      <c r="B2577" s="2">
        <f>RSI!B2577</f>
        <v>8.8181999999999992</v>
      </c>
      <c r="C2577" s="2">
        <f>RSI!I2577</f>
        <v>86.91266290093057</v>
      </c>
      <c r="D2577" s="2">
        <f>MACD!E2577</f>
        <v>-0.18929171020187052</v>
      </c>
      <c r="E2577" s="2">
        <f>MACD!F2577</f>
        <v>-0.14741623350377944</v>
      </c>
      <c r="F2577" s="2">
        <f>'Moving Avg'!D2577</f>
        <v>8.2373399999999997</v>
      </c>
      <c r="G2577" s="2">
        <f>'Moving Avg'!F2577</f>
        <v>7.6905200000000011</v>
      </c>
      <c r="H2577" s="2">
        <f>'Moving Avg'!G2577</f>
        <v>7.0931000000000006</v>
      </c>
      <c r="I2577" s="2">
        <f>'Moving Avg'!H2577</f>
        <v>5.979609</v>
      </c>
      <c r="J2577" s="17" t="str">
        <f>OBV!F2577</f>
        <v>BULLISH</v>
      </c>
      <c r="K2577" s="17" t="str">
        <f>OBV!G2577</f>
        <v>STRONG</v>
      </c>
      <c r="L2577" s="17" t="str">
        <f>OBV!H2577</f>
        <v>CONFIRMED BULLISH</v>
      </c>
    </row>
    <row r="2578" spans="1:12" ht="13.5" x14ac:dyDescent="0.25">
      <c r="A2578" s="3">
        <f>RSI!A2578</f>
        <v>45761</v>
      </c>
      <c r="B2578" s="2">
        <f>RSI!B2578</f>
        <v>8.8181999999999992</v>
      </c>
      <c r="C2578" s="2">
        <f>RSI!I2578</f>
        <v>86.91266290093057</v>
      </c>
      <c r="D2578" s="2">
        <f>MACD!E2578</f>
        <v>-0.24103052922335255</v>
      </c>
      <c r="E2578" s="2">
        <f>MACD!F2578</f>
        <v>-0.16613909264769405</v>
      </c>
      <c r="F2578" s="2">
        <f>'Moving Avg'!D2578</f>
        <v>8.4194599999999991</v>
      </c>
      <c r="G2578" s="2">
        <f>'Moving Avg'!F2578</f>
        <v>7.7748699999999982</v>
      </c>
      <c r="H2578" s="2">
        <f>'Moving Avg'!G2578</f>
        <v>7.1410239999999998</v>
      </c>
      <c r="I2578" s="2">
        <f>'Moving Avg'!H2578</f>
        <v>5.9982994999999981</v>
      </c>
      <c r="J2578" s="17" t="str">
        <f>OBV!F2578</f>
        <v>BULLISH</v>
      </c>
      <c r="K2578" s="17" t="str">
        <f>OBV!G2578</f>
        <v>STRONG</v>
      </c>
      <c r="L2578" s="17" t="str">
        <f>OBV!H2578</f>
        <v>CONFIRMED BULLISH</v>
      </c>
    </row>
    <row r="2579" spans="1:12" ht="13.5" x14ac:dyDescent="0.25">
      <c r="A2579" s="3">
        <f>RSI!A2579</f>
        <v>45762</v>
      </c>
      <c r="B2579" s="2">
        <f>RSI!B2579</f>
        <v>8.8565000000000005</v>
      </c>
      <c r="C2579" s="2">
        <f>RSI!I2579</f>
        <v>87.230160486483641</v>
      </c>
      <c r="D2579" s="2">
        <f>MACD!E2579</f>
        <v>-0.29624150675615546</v>
      </c>
      <c r="E2579" s="2">
        <f>MACD!F2579</f>
        <v>-0.19215957546938636</v>
      </c>
      <c r="F2579" s="2">
        <f>'Moving Avg'!D2579</f>
        <v>8.595819999999998</v>
      </c>
      <c r="G2579" s="2">
        <f>'Moving Avg'!F2579</f>
        <v>7.8616100000000007</v>
      </c>
      <c r="H2579" s="2">
        <f>'Moving Avg'!G2579</f>
        <v>7.1897139999999986</v>
      </c>
      <c r="I2579" s="2">
        <f>'Moving Avg'!H2579</f>
        <v>6.0173734999999997</v>
      </c>
      <c r="J2579" s="17" t="str">
        <f>OBV!F2579</f>
        <v>BULLISH</v>
      </c>
      <c r="K2579" s="17" t="str">
        <f>OBV!G2579</f>
        <v>STRONG</v>
      </c>
      <c r="L2579" s="17" t="str">
        <f>OBV!H2579</f>
        <v>CONFIRMED BULLISH</v>
      </c>
    </row>
    <row r="2580" spans="1:12" ht="13.5" x14ac:dyDescent="0.25">
      <c r="A2580" s="3">
        <f>RSI!A2580</f>
        <v>45763</v>
      </c>
      <c r="B2580" s="2">
        <f>RSI!B2580</f>
        <v>9.1058000000000003</v>
      </c>
      <c r="C2580" s="2">
        <f>RSI!I2580</f>
        <v>89.086149227115158</v>
      </c>
      <c r="D2580" s="2">
        <f>MACD!E2580</f>
        <v>-0.38888838081455024</v>
      </c>
      <c r="E2580" s="2">
        <f>MACD!F2580</f>
        <v>-0.23150533653841915</v>
      </c>
      <c r="F2580" s="2">
        <f>'Moving Avg'!D2580</f>
        <v>8.8067000000000011</v>
      </c>
      <c r="G2580" s="2">
        <f>'Moving Avg'!F2580</f>
        <v>7.9536299999999995</v>
      </c>
      <c r="H2580" s="2">
        <f>'Moving Avg'!G2580</f>
        <v>7.2453079999999987</v>
      </c>
      <c r="I2580" s="2">
        <f>'Moving Avg'!H2580</f>
        <v>6.0377420000000006</v>
      </c>
      <c r="J2580" s="17" t="str">
        <f>OBV!F2580</f>
        <v>BULLISH</v>
      </c>
      <c r="K2580" s="17" t="str">
        <f>OBV!G2580</f>
        <v>STRONG</v>
      </c>
      <c r="L2580" s="17" t="str">
        <f>OBV!H2580</f>
        <v>CONFIRMED BULLISH</v>
      </c>
    </row>
    <row r="2581" spans="1:12" ht="13.5" x14ac:dyDescent="0.25">
      <c r="A2581" s="3">
        <f>RSI!A2581</f>
        <v>45764</v>
      </c>
      <c r="B2581" s="2">
        <f>RSI!B2581</f>
        <v>9.2974999999999994</v>
      </c>
      <c r="C2581" s="2">
        <f>RSI!I2581</f>
        <v>90.258602831644311</v>
      </c>
      <c r="D2581" s="2">
        <f>MACD!E2581</f>
        <v>-0.48335942595073256</v>
      </c>
      <c r="E2581" s="2">
        <f>MACD!F2581</f>
        <v>-0.28187615442088187</v>
      </c>
      <c r="F2581" s="2">
        <f>'Moving Avg'!D2581</f>
        <v>8.9792400000000008</v>
      </c>
      <c r="G2581" s="2">
        <f>'Moving Avg'!F2581</f>
        <v>8.0480449999999983</v>
      </c>
      <c r="H2581" s="2">
        <f>'Moving Avg'!G2581</f>
        <v>7.3028179999999985</v>
      </c>
      <c r="I2581" s="2">
        <f>'Moving Avg'!H2581</f>
        <v>6.0583500000000008</v>
      </c>
      <c r="J2581" s="17" t="str">
        <f>OBV!F2581</f>
        <v>BULLISH</v>
      </c>
      <c r="K2581" s="17" t="str">
        <f>OBV!G2581</f>
        <v>STRONG</v>
      </c>
      <c r="L2581" s="17" t="str">
        <f>OBV!H2581</f>
        <v>CONFIRMED BULLISH</v>
      </c>
    </row>
    <row r="2582" spans="1:12" ht="13.5" x14ac:dyDescent="0.25">
      <c r="A2582" s="3">
        <f>RSI!A2582</f>
        <v>45765</v>
      </c>
      <c r="B2582" s="2">
        <f>RSI!B2582</f>
        <v>9.077</v>
      </c>
      <c r="C2582" s="2">
        <f>RSI!I2582</f>
        <v>79.65826595325521</v>
      </c>
      <c r="D2582" s="2">
        <f>MACD!E2582</f>
        <v>-0.54941213167337555</v>
      </c>
      <c r="E2582" s="2">
        <f>MACD!F2582</f>
        <v>-0.33538334987138063</v>
      </c>
      <c r="F2582" s="2">
        <f>'Moving Avg'!D2582</f>
        <v>9.0310000000000006</v>
      </c>
      <c r="G2582" s="2">
        <f>'Moving Avg'!F2582</f>
        <v>8.1232849999999992</v>
      </c>
      <c r="H2582" s="2">
        <f>'Moving Avg'!G2582</f>
        <v>7.3561100000000001</v>
      </c>
      <c r="I2582" s="2">
        <f>'Moving Avg'!H2582</f>
        <v>6.0783345000000004</v>
      </c>
      <c r="J2582" s="17" t="str">
        <f>OBV!F2582</f>
        <v>BULLISH</v>
      </c>
      <c r="K2582" s="17" t="str">
        <f>OBV!G2582</f>
        <v>NEUTRAL</v>
      </c>
      <c r="L2582" s="17" t="str">
        <f>OBV!H2582</f>
        <v>CONFIRMED BULLISH</v>
      </c>
    </row>
    <row r="2583" spans="1:12" ht="13.5" x14ac:dyDescent="0.25">
      <c r="A2583" s="3">
        <f>RSI!A2583</f>
        <v>45768</v>
      </c>
      <c r="B2583" s="2">
        <f>RSI!B2583</f>
        <v>9.0099</v>
      </c>
      <c r="C2583" s="2">
        <f>RSI!I2583</f>
        <v>76.705976902158156</v>
      </c>
      <c r="D2583" s="2">
        <f>MACD!E2583</f>
        <v>-0.55956838679312781</v>
      </c>
      <c r="E2583" s="2">
        <f>MACD!F2583</f>
        <v>-0.38022035725573006</v>
      </c>
      <c r="F2583" s="2">
        <f>'Moving Avg'!D2583</f>
        <v>9.0693400000000004</v>
      </c>
      <c r="G2583" s="2">
        <f>'Moving Avg'!F2583</f>
        <v>8.1918199999999999</v>
      </c>
      <c r="H2583" s="2">
        <f>'Moving Avg'!G2583</f>
        <v>7.4097860000000004</v>
      </c>
      <c r="I2583" s="2">
        <f>'Moving Avg'!H2583</f>
        <v>6.0976960000000009</v>
      </c>
      <c r="J2583" s="17" t="str">
        <f>OBV!F2583</f>
        <v>BULLISH</v>
      </c>
      <c r="K2583" s="17" t="str">
        <f>OBV!G2583</f>
        <v>NEUTRAL</v>
      </c>
      <c r="L2583" s="17" t="str">
        <f>OBV!H2583</f>
        <v>CONFIRMED BULLISH</v>
      </c>
    </row>
    <row r="2584" spans="1:12" ht="13.5" x14ac:dyDescent="0.25">
      <c r="A2584" s="3">
        <f>RSI!A2584</f>
        <v>45769</v>
      </c>
      <c r="B2584" s="2">
        <f>RSI!B2584</f>
        <v>8.9140999999999995</v>
      </c>
      <c r="C2584" s="2">
        <f>RSI!I2584</f>
        <v>72.570588144228438</v>
      </c>
      <c r="D2584" s="2">
        <f>MACD!E2584</f>
        <v>-0.55629116915996235</v>
      </c>
      <c r="E2584" s="2">
        <f>MACD!F2584</f>
        <v>-0.41543451963657652</v>
      </c>
      <c r="F2584" s="2">
        <f>'Moving Avg'!D2584</f>
        <v>9.0808599999999995</v>
      </c>
      <c r="G2584" s="2">
        <f>'Moving Avg'!F2584</f>
        <v>8.2541249999999984</v>
      </c>
      <c r="H2584" s="2">
        <f>'Moving Avg'!G2584</f>
        <v>7.4586700000000006</v>
      </c>
      <c r="I2584" s="2">
        <f>'Moving Avg'!H2584</f>
        <v>6.1168659999999999</v>
      </c>
      <c r="J2584" s="17" t="str">
        <f>OBV!F2584</f>
        <v>BULLISH</v>
      </c>
      <c r="K2584" s="17" t="str">
        <f>OBV!G2584</f>
        <v>NEUTRAL</v>
      </c>
      <c r="L2584" s="17" t="str">
        <f>OBV!H2584</f>
        <v>CONFIRMED BULLISH</v>
      </c>
    </row>
    <row r="2585" spans="1:12" ht="13.5" x14ac:dyDescent="0.25">
      <c r="A2585" s="3">
        <f>RSI!A2585</f>
        <v>45770</v>
      </c>
      <c r="B2585" s="2">
        <f>RSI!B2585</f>
        <v>9.0099</v>
      </c>
      <c r="C2585" s="2">
        <f>RSI!I2585</f>
        <v>74.075733025870576</v>
      </c>
      <c r="D2585" s="2">
        <f>MACD!E2585</f>
        <v>-0.55338575740566132</v>
      </c>
      <c r="E2585" s="2">
        <f>MACD!F2585</f>
        <v>-0.44302476719039352</v>
      </c>
      <c r="F2585" s="2">
        <f>'Moving Avg'!D2585</f>
        <v>9.0616799999999991</v>
      </c>
      <c r="G2585" s="2">
        <f>'Moving Avg'!F2585</f>
        <v>8.3216999999999999</v>
      </c>
      <c r="H2585" s="2">
        <f>'Moving Avg'!G2585</f>
        <v>7.5094700000000003</v>
      </c>
      <c r="I2585" s="2">
        <f>'Moving Avg'!H2585</f>
        <v>6.1365150000000002</v>
      </c>
      <c r="J2585" s="17" t="str">
        <f>OBV!F2585</f>
        <v>BULLISH</v>
      </c>
      <c r="K2585" s="17" t="str">
        <f>OBV!G2585</f>
        <v>NEUTRAL</v>
      </c>
      <c r="L2585" s="17" t="str">
        <f>OBV!H2585</f>
        <v>BULLISH DIVERGENCE</v>
      </c>
    </row>
    <row r="2586" spans="1:12" ht="13.5" x14ac:dyDescent="0.25">
      <c r="A2586" s="3">
        <f>RSI!A2586</f>
        <v>45771</v>
      </c>
      <c r="B2586" s="2">
        <f>RSI!B2586</f>
        <v>9.0290999999999997</v>
      </c>
      <c r="C2586" s="2">
        <f>RSI!I2586</f>
        <v>74.379174771099485</v>
      </c>
      <c r="D2586" s="2">
        <f>MACD!E2586</f>
        <v>-0.4981637310180389</v>
      </c>
      <c r="E2586" s="2">
        <f>MACD!F2586</f>
        <v>-0.45405255995592264</v>
      </c>
      <c r="F2586" s="2">
        <f>'Moving Avg'!D2586</f>
        <v>9.0079999999999991</v>
      </c>
      <c r="G2586" s="2">
        <f>'Moving Avg'!F2586</f>
        <v>8.3993399999999987</v>
      </c>
      <c r="H2586" s="2">
        <f>'Moving Avg'!G2586</f>
        <v>7.5616120000000002</v>
      </c>
      <c r="I2586" s="2">
        <f>'Moving Avg'!H2586</f>
        <v>6.1562125000000005</v>
      </c>
      <c r="J2586" s="17" t="str">
        <f>OBV!F2586</f>
        <v>BULLISH</v>
      </c>
      <c r="K2586" s="17" t="str">
        <f>OBV!G2586</f>
        <v>NEUTRAL</v>
      </c>
      <c r="L2586" s="17" t="str">
        <f>OBV!H2586</f>
        <v>BULLISH DIVERGENCE</v>
      </c>
    </row>
    <row r="2587" spans="1:12" ht="13.5" x14ac:dyDescent="0.25">
      <c r="A2587" s="3">
        <f>RSI!A2587</f>
        <v>45772</v>
      </c>
      <c r="B2587" s="2">
        <f>RSI!B2587</f>
        <v>8.9716000000000005</v>
      </c>
      <c r="C2587" s="2">
        <f>RSI!I2587</f>
        <v>71.673481015958941</v>
      </c>
      <c r="D2587" s="2">
        <f>MACD!E2587</f>
        <v>-0.39275030600188998</v>
      </c>
      <c r="E2587" s="2">
        <f>MACD!F2587</f>
        <v>-0.44179210916511613</v>
      </c>
      <c r="F2587" s="2">
        <f>'Moving Avg'!D2587</f>
        <v>8.9869200000000014</v>
      </c>
      <c r="G2587" s="2">
        <f>'Moving Avg'!F2587</f>
        <v>8.4645199999999985</v>
      </c>
      <c r="H2587" s="2">
        <f>'Moving Avg'!G2587</f>
        <v>7.6126040000000001</v>
      </c>
      <c r="I2587" s="2">
        <f>'Moving Avg'!H2587</f>
        <v>6.1756225000000002</v>
      </c>
      <c r="J2587" s="17" t="str">
        <f>OBV!F2587</f>
        <v>BULLISH</v>
      </c>
      <c r="K2587" s="17" t="str">
        <f>OBV!G2587</f>
        <v>NEUTRAL</v>
      </c>
      <c r="L2587" s="17" t="str">
        <f>OBV!H2587</f>
        <v>BULLISH DIVERGENCE</v>
      </c>
    </row>
    <row r="2588" spans="1:12" ht="13.5" x14ac:dyDescent="0.25">
      <c r="A2588" s="3">
        <f>RSI!A2588</f>
        <v>45775</v>
      </c>
      <c r="B2588" s="2">
        <f>RSI!B2588</f>
        <v>8.9236000000000004</v>
      </c>
      <c r="C2588" s="2">
        <f>RSI!I2588</f>
        <v>69.403780849439258</v>
      </c>
      <c r="D2588" s="2">
        <f>MACD!E2588</f>
        <v>-0.30387824587810464</v>
      </c>
      <c r="E2588" s="2">
        <f>MACD!F2588</f>
        <v>-0.41420933650771385</v>
      </c>
      <c r="F2588" s="2">
        <f>'Moving Avg'!D2588</f>
        <v>8.9696600000000011</v>
      </c>
      <c r="G2588" s="2">
        <f>'Moving Avg'!F2588</f>
        <v>8.5273000000000003</v>
      </c>
      <c r="H2588" s="2">
        <f>'Moving Avg'!G2588</f>
        <v>7.6635960000000019</v>
      </c>
      <c r="I2588" s="2">
        <f>'Moving Avg'!H2588</f>
        <v>6.1944090000000003</v>
      </c>
      <c r="J2588" s="17" t="str">
        <f>OBV!F2588</f>
        <v>BULLISH</v>
      </c>
      <c r="K2588" s="17" t="str">
        <f>OBV!G2588</f>
        <v>NEUTRAL</v>
      </c>
      <c r="L2588" s="17" t="str">
        <f>OBV!H2588</f>
        <v>BULLISH DIVERGENCE</v>
      </c>
    </row>
    <row r="2589" spans="1:12" ht="13.5" x14ac:dyDescent="0.25">
      <c r="A2589" s="3">
        <f>RSI!A2589</f>
        <v>45776</v>
      </c>
      <c r="B2589" s="2">
        <f>RSI!B2589</f>
        <v>9.0099</v>
      </c>
      <c r="C2589" s="2">
        <f>RSI!I2589</f>
        <v>71.171396501621402</v>
      </c>
      <c r="D2589" s="2">
        <f>MACD!E2589</f>
        <v>-0.23248756349191346</v>
      </c>
      <c r="E2589" s="2">
        <f>MACD!F2589</f>
        <v>-0.37786498190455381</v>
      </c>
      <c r="F2589" s="2">
        <f>'Moving Avg'!D2589</f>
        <v>8.9888200000000005</v>
      </c>
      <c r="G2589" s="2">
        <f>'Moving Avg'!F2589</f>
        <v>8.5948749999999983</v>
      </c>
      <c r="H2589" s="2">
        <f>'Moving Avg'!G2589</f>
        <v>7.7153540000000023</v>
      </c>
      <c r="I2589" s="2">
        <f>'Moving Avg'!H2589</f>
        <v>6.2138185000000012</v>
      </c>
      <c r="J2589" s="17" t="str">
        <f>OBV!F2589</f>
        <v>BULLISH</v>
      </c>
      <c r="K2589" s="17" t="str">
        <f>OBV!G2589</f>
        <v>NEUTRAL</v>
      </c>
      <c r="L2589" s="17" t="str">
        <f>OBV!H2589</f>
        <v>CONFIRMED BULLISH</v>
      </c>
    </row>
    <row r="2590" spans="1:12" ht="13.5" x14ac:dyDescent="0.25">
      <c r="A2590" s="3">
        <f>RSI!A2590</f>
        <v>45777</v>
      </c>
      <c r="B2590" s="2">
        <f>RSI!B2590</f>
        <v>9.0673999999999992</v>
      </c>
      <c r="C2590" s="2">
        <f>RSI!I2590</f>
        <v>72.318877506612836</v>
      </c>
      <c r="D2590" s="2">
        <f>MACD!E2590</f>
        <v>-0.14155882300709699</v>
      </c>
      <c r="E2590" s="2">
        <f>MACD!F2590</f>
        <v>-0.33060375012506243</v>
      </c>
      <c r="F2590" s="2">
        <f>'Moving Avg'!D2590</f>
        <v>9.0003200000000003</v>
      </c>
      <c r="G2590" s="2">
        <f>'Moving Avg'!F2590</f>
        <v>8.6720349999999975</v>
      </c>
      <c r="H2590" s="2">
        <f>'Moving Avg'!G2590</f>
        <v>7.7669220000000045</v>
      </c>
      <c r="I2590" s="2">
        <f>'Moving Avg'!H2590</f>
        <v>6.2337549999999995</v>
      </c>
      <c r="J2590" s="17" t="str">
        <f>OBV!F2590</f>
        <v>BULLISH</v>
      </c>
      <c r="K2590" s="17" t="str">
        <f>OBV!G2590</f>
        <v>NEUTRAL</v>
      </c>
      <c r="L2590" s="17" t="str">
        <f>OBV!H2590</f>
        <v>CONFIRMED BULLISH</v>
      </c>
    </row>
    <row r="2591" spans="1:12" ht="13.5" x14ac:dyDescent="0.25">
      <c r="A2591" s="3">
        <f>RSI!A2591</f>
        <v>45779</v>
      </c>
      <c r="B2591" s="2">
        <f>RSI!B2591</f>
        <v>9.0195000000000007</v>
      </c>
      <c r="C2591" s="2">
        <f>RSI!I2591</f>
        <v>69.825498508003932</v>
      </c>
      <c r="D2591" s="2">
        <f>MACD!E2591</f>
        <v>-3.5227088177030907E-2</v>
      </c>
      <c r="E2591" s="2">
        <f>MACD!F2591</f>
        <v>-0.27152841773545611</v>
      </c>
      <c r="F2591" s="2">
        <f>'Moving Avg'!D2591</f>
        <v>8.9984000000000002</v>
      </c>
      <c r="G2591" s="2">
        <f>'Moving Avg'!F2591</f>
        <v>8.7448799999999984</v>
      </c>
      <c r="H2591" s="2">
        <f>'Moving Avg'!G2591</f>
        <v>7.8140800000000032</v>
      </c>
      <c r="I2591" s="2">
        <f>'Moving Avg'!H2591</f>
        <v>6.2534520000000011</v>
      </c>
      <c r="J2591" s="17" t="str">
        <f>OBV!F2591</f>
        <v>BULLISH</v>
      </c>
      <c r="K2591" s="17" t="str">
        <f>OBV!G2591</f>
        <v>NEUTRAL</v>
      </c>
      <c r="L2591" s="17" t="str">
        <f>OBV!H2591</f>
        <v>BULLISH DIVERGENCE</v>
      </c>
    </row>
    <row r="2592" spans="1:12" ht="13.5" x14ac:dyDescent="0.25">
      <c r="A2592" s="3">
        <f>RSI!A2592</f>
        <v>45782</v>
      </c>
      <c r="B2592" s="2">
        <f>RSI!B2592</f>
        <v>9.0578000000000003</v>
      </c>
      <c r="C2592" s="2">
        <f>RSI!I2592</f>
        <v>70.695497826459984</v>
      </c>
      <c r="D2592" s="2">
        <f>MACD!E2592</f>
        <v>1.4890676583583229E-2</v>
      </c>
      <c r="E2592" s="2">
        <f>MACD!F2592</f>
        <v>-0.21424459887164826</v>
      </c>
      <c r="F2592" s="2">
        <f>'Moving Avg'!D2592</f>
        <v>9.0156400000000012</v>
      </c>
      <c r="G2592" s="2">
        <f>'Moving Avg'!F2592</f>
        <v>8.8177249999999994</v>
      </c>
      <c r="H2592" s="2">
        <f>'Moving Avg'!G2592</f>
        <v>7.8575960000000018</v>
      </c>
      <c r="I2592" s="2">
        <f>'Moving Avg'!H2592</f>
        <v>6.273245000000002</v>
      </c>
      <c r="J2592" s="17" t="str">
        <f>OBV!F2592</f>
        <v>BULLISH</v>
      </c>
      <c r="K2592" s="17" t="str">
        <f>OBV!G2592</f>
        <v>NEUTRAL</v>
      </c>
      <c r="L2592" s="17" t="str">
        <f>OBV!H2592</f>
        <v>CONFIRMED BULLISH</v>
      </c>
    </row>
    <row r="2593" spans="1:12" ht="13.5" x14ac:dyDescent="0.25">
      <c r="A2593" s="3">
        <f>RSI!A2593</f>
        <v>45783</v>
      </c>
      <c r="B2593" s="2">
        <f>RSI!B2593</f>
        <v>9.0099</v>
      </c>
      <c r="C2593" s="2">
        <f>RSI!I2593</f>
        <v>68.052807482855911</v>
      </c>
      <c r="D2593" s="2">
        <f>MACD!E2593</f>
        <v>4.7430911919295937E-2</v>
      </c>
      <c r="E2593" s="2">
        <f>MACD!F2593</f>
        <v>-0.16190949671345944</v>
      </c>
      <c r="F2593" s="2">
        <f>'Moving Avg'!D2593</f>
        <v>9.0329000000000015</v>
      </c>
      <c r="G2593" s="2">
        <f>'Moving Avg'!F2593</f>
        <v>8.8728399999999983</v>
      </c>
      <c r="H2593" s="2">
        <f>'Moving Avg'!G2593</f>
        <v>7.9009200000000019</v>
      </c>
      <c r="I2593" s="2">
        <f>'Moving Avg'!H2593</f>
        <v>6.2928940000000013</v>
      </c>
      <c r="J2593" s="17" t="str">
        <f>OBV!F2593</f>
        <v>BULLISH</v>
      </c>
      <c r="K2593" s="17" t="str">
        <f>OBV!G2593</f>
        <v>NEUTRAL</v>
      </c>
      <c r="L2593" s="17" t="str">
        <f>OBV!H2593</f>
        <v>CONFIRMED BULLISH</v>
      </c>
    </row>
    <row r="2594" spans="1:12" ht="13.5" x14ac:dyDescent="0.25">
      <c r="A2594" s="3">
        <f>RSI!A2594</f>
        <v>45784</v>
      </c>
      <c r="B2594" s="2">
        <f>RSI!B2594</f>
        <v>9.0099</v>
      </c>
      <c r="C2594" s="2">
        <f>RSI!I2594</f>
        <v>68.052807482855911</v>
      </c>
      <c r="D2594" s="2">
        <f>MACD!E2594</f>
        <v>5.7646413542212116E-2</v>
      </c>
      <c r="E2594" s="2">
        <f>MACD!F2594</f>
        <v>-0.11799831466232513</v>
      </c>
      <c r="F2594" s="2">
        <f>'Moving Avg'!D2594</f>
        <v>9.0329000000000015</v>
      </c>
      <c r="G2594" s="2">
        <f>'Moving Avg'!F2594</f>
        <v>8.9245999999999981</v>
      </c>
      <c r="H2594" s="2">
        <f>'Moving Avg'!G2594</f>
        <v>7.9461620000000028</v>
      </c>
      <c r="I2594" s="2">
        <f>'Moving Avg'!H2594</f>
        <v>6.3125430000000016</v>
      </c>
      <c r="J2594" s="17" t="str">
        <f>OBV!F2594</f>
        <v>BEARISH</v>
      </c>
      <c r="K2594" s="17" t="str">
        <f>OBV!G2594</f>
        <v>NEUTRAL</v>
      </c>
      <c r="L2594" s="17" t="str">
        <f>OBV!H2594</f>
        <v>NEUTRAL</v>
      </c>
    </row>
    <row r="2595" spans="1:12" ht="13.5" x14ac:dyDescent="0.25">
      <c r="A2595" s="3">
        <f>RSI!A2595</f>
        <v>45785</v>
      </c>
      <c r="B2595" s="2">
        <f>RSI!B2595</f>
        <v>9.3165999999999993</v>
      </c>
      <c r="C2595" s="2">
        <f>RSI!I2595</f>
        <v>74.994153712571404</v>
      </c>
      <c r="D2595" s="2">
        <f>MACD!E2595</f>
        <v>5.5921277622363874E-2</v>
      </c>
      <c r="E2595" s="2">
        <f>MACD!F2595</f>
        <v>-8.3214396205387342E-2</v>
      </c>
      <c r="F2595" s="2">
        <f>'Moving Avg'!D2595</f>
        <v>9.0827400000000011</v>
      </c>
      <c r="G2595" s="2">
        <f>'Moving Avg'!F2595</f>
        <v>8.9878599999999977</v>
      </c>
      <c r="H2595" s="2">
        <f>'Moving Avg'!G2595</f>
        <v>7.9963860000000038</v>
      </c>
      <c r="I2595" s="2">
        <f>'Moving Avg'!H2595</f>
        <v>6.3335340000000029</v>
      </c>
      <c r="J2595" s="17" t="str">
        <f>OBV!F2595</f>
        <v>BULLISH</v>
      </c>
      <c r="K2595" s="17" t="str">
        <f>OBV!G2595</f>
        <v>NEUTRAL</v>
      </c>
      <c r="L2595" s="17" t="str">
        <f>OBV!H2595</f>
        <v>CONFIRMED BULLISH</v>
      </c>
    </row>
    <row r="2596" spans="1:12" ht="13.5" x14ac:dyDescent="0.25">
      <c r="A2596" s="3">
        <f>RSI!A2596</f>
        <v>45786</v>
      </c>
      <c r="B2596" s="2">
        <f>RSI!B2596</f>
        <v>9.2399000000000004</v>
      </c>
      <c r="C2596" s="2">
        <f>RSI!I2596</f>
        <v>70.848365475862295</v>
      </c>
      <c r="D2596" s="2">
        <f>MACD!E2596</f>
        <v>5.907256682906592E-2</v>
      </c>
      <c r="E2596" s="2">
        <f>MACD!F2596</f>
        <v>-5.4757003598496695E-2</v>
      </c>
      <c r="F2596" s="2">
        <f>'Moving Avg'!D2596</f>
        <v>9.1268200000000004</v>
      </c>
      <c r="G2596" s="2">
        <f>'Moving Avg'!F2596</f>
        <v>9.0281149999999979</v>
      </c>
      <c r="H2596" s="2">
        <f>'Moving Avg'!G2596</f>
        <v>8.0425840000000033</v>
      </c>
      <c r="I2596" s="2">
        <f>'Moving Avg'!H2596</f>
        <v>6.3542375000000035</v>
      </c>
      <c r="J2596" s="17" t="str">
        <f>OBV!F2596</f>
        <v>BULLISH</v>
      </c>
      <c r="K2596" s="17" t="str">
        <f>OBV!G2596</f>
        <v>NEUTRAL</v>
      </c>
      <c r="L2596" s="17" t="str">
        <f>OBV!H2596</f>
        <v>CONFIRMED BULLISH</v>
      </c>
    </row>
    <row r="2597" spans="1:12" ht="13.5" x14ac:dyDescent="0.25">
      <c r="A2597" s="3">
        <f>RSI!A2597</f>
        <v>45789</v>
      </c>
      <c r="B2597" s="2">
        <f>RSI!B2597</f>
        <v>9.1058000000000003</v>
      </c>
      <c r="C2597" s="2">
        <f>RSI!I2597</f>
        <v>64.169169001923279</v>
      </c>
      <c r="D2597" s="2">
        <f>MACD!E2597</f>
        <v>5.9553234249371201E-2</v>
      </c>
      <c r="E2597" s="2">
        <f>MACD!F2597</f>
        <v>-3.1894956028923116E-2</v>
      </c>
      <c r="F2597" s="2">
        <f>'Moving Avg'!D2597</f>
        <v>9.1364199999999993</v>
      </c>
      <c r="G2597" s="2">
        <f>'Moving Avg'!F2597</f>
        <v>9.0424949999999988</v>
      </c>
      <c r="H2597" s="2">
        <f>'Moving Avg'!G2597</f>
        <v>8.0855260000000033</v>
      </c>
      <c r="I2597" s="2">
        <f>'Moving Avg'!H2597</f>
        <v>6.3737910000000033</v>
      </c>
      <c r="J2597" s="17" t="str">
        <f>OBV!F2597</f>
        <v>BEARISH</v>
      </c>
      <c r="K2597" s="17" t="str">
        <f>OBV!G2597</f>
        <v>NEUTRAL</v>
      </c>
      <c r="L2597" s="17" t="str">
        <f>OBV!H2597</f>
        <v>BEARISH DIVERGENCE</v>
      </c>
    </row>
    <row r="2598" spans="1:12" ht="13.5" x14ac:dyDescent="0.25">
      <c r="A2598" s="3">
        <f>RSI!A2598</f>
        <v>45790</v>
      </c>
      <c r="B2598" s="2">
        <f>RSI!B2598</f>
        <v>9.0099</v>
      </c>
      <c r="C2598" s="2">
        <f>RSI!I2598</f>
        <v>59.825513896634078</v>
      </c>
      <c r="D2598" s="2">
        <f>MACD!E2598</f>
        <v>5.7440899786652011E-2</v>
      </c>
      <c r="E2598" s="2">
        <f>MACD!F2598</f>
        <v>-1.402778486580809E-2</v>
      </c>
      <c r="F2598" s="2">
        <f>'Moving Avg'!D2598</f>
        <v>9.1364200000000011</v>
      </c>
      <c r="G2598" s="2">
        <f>'Moving Avg'!F2598</f>
        <v>9.0520799999999983</v>
      </c>
      <c r="H2598" s="2">
        <f>'Moving Avg'!G2598</f>
        <v>8.1273160000000022</v>
      </c>
      <c r="I2598" s="2">
        <f>'Moving Avg'!H2598</f>
        <v>6.3920025000000047</v>
      </c>
      <c r="J2598" s="17" t="str">
        <f>OBV!F2598</f>
        <v>BULLISH</v>
      </c>
      <c r="K2598" s="17" t="str">
        <f>OBV!G2598</f>
        <v>NEUTRAL</v>
      </c>
      <c r="L2598" s="17" t="str">
        <f>OBV!H2598</f>
        <v>NEUTRAL</v>
      </c>
    </row>
    <row r="2599" spans="1:12" ht="13.5" x14ac:dyDescent="0.25">
      <c r="A2599" s="3">
        <f>RSI!A2599</f>
        <v>45791</v>
      </c>
      <c r="B2599" s="2">
        <f>RSI!B2599</f>
        <v>9.1058000000000003</v>
      </c>
      <c r="C2599" s="2">
        <f>RSI!I2599</f>
        <v>62.555155529066369</v>
      </c>
      <c r="D2599" s="2">
        <f>MACD!E2599</f>
        <v>6.0321083329688108E-2</v>
      </c>
      <c r="E2599" s="2">
        <f>MACD!F2599</f>
        <v>8.4198877329114998E-4</v>
      </c>
      <c r="F2599" s="2">
        <f>'Moving Avg'!D2599</f>
        <v>9.1556000000000015</v>
      </c>
      <c r="G2599" s="2">
        <f>'Moving Avg'!F2599</f>
        <v>9.064544999999999</v>
      </c>
      <c r="H2599" s="2">
        <f>'Moving Avg'!G2599</f>
        <v>8.1712160000000011</v>
      </c>
      <c r="I2599" s="2">
        <f>'Moving Avg'!H2599</f>
        <v>6.4111725000000046</v>
      </c>
      <c r="J2599" s="17" t="str">
        <f>OBV!F2599</f>
        <v>BULLISH</v>
      </c>
      <c r="K2599" s="17" t="str">
        <f>OBV!G2599</f>
        <v>NEUTRAL</v>
      </c>
      <c r="L2599" s="17" t="str">
        <f>OBV!H2599</f>
        <v>CONFIRMED BULLISH</v>
      </c>
    </row>
    <row r="2600" spans="1:12" ht="13.5" x14ac:dyDescent="0.25">
      <c r="A2600" s="3">
        <f>RSI!A2600</f>
        <v>45792</v>
      </c>
      <c r="B2600" s="2">
        <f>RSI!B2600</f>
        <v>9.2879000000000005</v>
      </c>
      <c r="C2600" s="2">
        <f>RSI!I2600</f>
        <v>67.123112652328004</v>
      </c>
      <c r="D2600" s="2">
        <f>MACD!E2600</f>
        <v>5.615460509896586E-2</v>
      </c>
      <c r="E2600" s="2">
        <f>MACD!F2600</f>
        <v>1.1904512038426091E-2</v>
      </c>
      <c r="F2600" s="2">
        <f>'Moving Avg'!D2600</f>
        <v>9.1498600000000003</v>
      </c>
      <c r="G2600" s="2">
        <f>'Moving Avg'!F2600</f>
        <v>9.0736499999999989</v>
      </c>
      <c r="H2600" s="2">
        <f>'Moving Avg'!G2600</f>
        <v>8.219908000000002</v>
      </c>
      <c r="I2600" s="2">
        <f>'Moving Avg'!H2600</f>
        <v>6.4308700000000041</v>
      </c>
      <c r="J2600" s="17" t="str">
        <f>OBV!F2600</f>
        <v>BEARISH</v>
      </c>
      <c r="K2600" s="17" t="str">
        <f>OBV!G2600</f>
        <v>NEUTRAL</v>
      </c>
      <c r="L2600" s="17" t="str">
        <f>OBV!H2600</f>
        <v>CONFIRMED BEARISH</v>
      </c>
    </row>
    <row r="2601" spans="1:12" ht="13.5" x14ac:dyDescent="0.25">
      <c r="A2601" s="3">
        <f>RSI!A2601</f>
        <v>45793</v>
      </c>
      <c r="B2601" s="2">
        <f>RSI!B2601</f>
        <v>9.3070000000000004</v>
      </c>
      <c r="C2601" s="2">
        <f>RSI!I2601</f>
        <v>67.569986786991905</v>
      </c>
      <c r="D2601" s="2">
        <f>MACD!E2601</f>
        <v>4.0953465686303758E-2</v>
      </c>
      <c r="E2601" s="2">
        <f>MACD!F2601</f>
        <v>1.7714302768001625E-2</v>
      </c>
      <c r="F2601" s="2">
        <f>'Moving Avg'!D2601</f>
        <v>9.1632800000000003</v>
      </c>
      <c r="G2601" s="2">
        <f>'Moving Avg'!F2601</f>
        <v>9.0741249999999969</v>
      </c>
      <c r="H2601" s="2">
        <f>'Moving Avg'!G2601</f>
        <v>8.2691740000000014</v>
      </c>
      <c r="I2601" s="2">
        <f>'Moving Avg'!H2601</f>
        <v>6.4506630000000049</v>
      </c>
      <c r="J2601" s="17" t="str">
        <f>OBV!F2601</f>
        <v>BULLISH</v>
      </c>
      <c r="K2601" s="17" t="str">
        <f>OBV!G2601</f>
        <v>NEUTRAL</v>
      </c>
      <c r="L2601" s="17" t="str">
        <f>OBV!H2601</f>
        <v>CONFIRMED BULLISH</v>
      </c>
    </row>
    <row r="2602" spans="1:12" ht="13.5" x14ac:dyDescent="0.25">
      <c r="A2602" s="3">
        <f>RSI!A2602</f>
        <v>45796</v>
      </c>
      <c r="B2602" s="2">
        <f>RSI!B2602</f>
        <v>9.2974999999999994</v>
      </c>
      <c r="C2602" s="2">
        <f>RSI!I2602</f>
        <v>67.081590004745152</v>
      </c>
      <c r="D2602" s="2">
        <f>MACD!E2602</f>
        <v>3.1896693033234058E-2</v>
      </c>
      <c r="E2602" s="2">
        <f>MACD!F2602</f>
        <v>2.0550780821048113E-2</v>
      </c>
      <c r="F2602" s="2">
        <f>'Moving Avg'!D2602</f>
        <v>9.2016200000000001</v>
      </c>
      <c r="G2602" s="2">
        <f>'Moving Avg'!F2602</f>
        <v>9.0851499999999987</v>
      </c>
      <c r="H2602" s="2">
        <f>'Moving Avg'!G2602</f>
        <v>8.3190159999999995</v>
      </c>
      <c r="I2602" s="2">
        <f>'Moving Avg'!H2602</f>
        <v>6.4703125000000048</v>
      </c>
      <c r="J2602" s="17" t="str">
        <f>OBV!F2602</f>
        <v>BULLISH</v>
      </c>
      <c r="K2602" s="17" t="str">
        <f>OBV!G2602</f>
        <v>NEUTRAL</v>
      </c>
      <c r="L2602" s="17" t="str">
        <f>OBV!H2602</f>
        <v>CONFIRMED BULLISH</v>
      </c>
    </row>
    <row r="2603" spans="1:12" ht="13.5" x14ac:dyDescent="0.25">
      <c r="A2603" s="3">
        <f>RSI!A2603</f>
        <v>45797</v>
      </c>
      <c r="B2603" s="2">
        <f>RSI!B2603</f>
        <v>9.2974999999999994</v>
      </c>
      <c r="C2603" s="2">
        <f>RSI!I2603</f>
        <v>67.081590004745152</v>
      </c>
      <c r="D2603" s="2">
        <f>MACD!E2603</f>
        <v>1.4336581204952736E-2</v>
      </c>
      <c r="E2603" s="2">
        <f>MACD!F2603</f>
        <v>1.9307940897829039E-2</v>
      </c>
      <c r="F2603" s="2">
        <f>'Moving Avg'!D2603</f>
        <v>9.2591400000000004</v>
      </c>
      <c r="G2603" s="2">
        <f>'Moving Avg'!F2603</f>
        <v>9.0995299999999979</v>
      </c>
      <c r="H2603" s="2">
        <f>'Moving Avg'!G2603</f>
        <v>8.365216000000002</v>
      </c>
      <c r="I2603" s="2">
        <f>'Moving Avg'!H2603</f>
        <v>6.4897705000000041</v>
      </c>
      <c r="J2603" s="17" t="str">
        <f>OBV!F2603</f>
        <v>BULLISH</v>
      </c>
      <c r="K2603" s="17" t="str">
        <f>OBV!G2603</f>
        <v>NEUTRAL</v>
      </c>
      <c r="L2603" s="17" t="str">
        <f>OBV!H2603</f>
        <v>CONFIRMED BULLISH</v>
      </c>
    </row>
    <row r="2604" spans="1:12" ht="13.5" x14ac:dyDescent="0.25">
      <c r="A2604" s="3">
        <f>RSI!A2604</f>
        <v>45798</v>
      </c>
      <c r="B2604" s="2">
        <f>RSI!B2604</f>
        <v>9.2974999999999994</v>
      </c>
      <c r="C2604" s="2">
        <f>RSI!I2604</f>
        <v>67.081590004745138</v>
      </c>
      <c r="D2604" s="2">
        <f>MACD!E2604</f>
        <v>-2.8622138879175196E-3</v>
      </c>
      <c r="E2604" s="2">
        <f>MACD!F2604</f>
        <v>1.4873909940679728E-2</v>
      </c>
      <c r="F2604" s="2">
        <f>'Moving Avg'!D2604</f>
        <v>9.2974800000000002</v>
      </c>
      <c r="G2604" s="2">
        <f>'Moving Avg'!F2604</f>
        <v>9.1187000000000005</v>
      </c>
      <c r="H2604" s="2">
        <f>'Moving Avg'!G2604</f>
        <v>8.4121840000000017</v>
      </c>
      <c r="I2604" s="2">
        <f>'Moving Avg'!H2604</f>
        <v>6.5094200000000049</v>
      </c>
      <c r="J2604" s="17" t="str">
        <f>OBV!F2604</f>
        <v>BULLISH</v>
      </c>
      <c r="K2604" s="17" t="str">
        <f>OBV!G2604</f>
        <v>NEUTRAL</v>
      </c>
      <c r="L2604" s="17" t="str">
        <f>OBV!H2604</f>
        <v>CONFIRMED BULLISH</v>
      </c>
    </row>
    <row r="2605" spans="1:12" ht="13.5" x14ac:dyDescent="0.25">
      <c r="A2605" s="3">
        <f>RSI!A2605</f>
        <v>45799</v>
      </c>
      <c r="B2605" s="2">
        <f>RSI!B2605</f>
        <v>9.1537000000000006</v>
      </c>
      <c r="C2605" s="2">
        <f>RSI!I2605</f>
        <v>59.016948914919922</v>
      </c>
      <c r="D2605" s="2">
        <f>MACD!E2605</f>
        <v>3.8254538832916296E-2</v>
      </c>
      <c r="E2605" s="2">
        <f>MACD!F2605</f>
        <v>1.9550035719127043E-2</v>
      </c>
      <c r="F2605" s="2">
        <f>'Moving Avg'!D2605</f>
        <v>9.2706400000000002</v>
      </c>
      <c r="G2605" s="2">
        <f>'Moving Avg'!F2605</f>
        <v>9.1258900000000018</v>
      </c>
      <c r="H2605" s="2">
        <f>'Moving Avg'!G2605</f>
        <v>8.453400000000002</v>
      </c>
      <c r="I2605" s="2">
        <f>'Moving Avg'!H2605</f>
        <v>6.5283505000000046</v>
      </c>
      <c r="J2605" s="17" t="str">
        <f>OBV!F2605</f>
        <v>BEARISH</v>
      </c>
      <c r="K2605" s="17" t="str">
        <f>OBV!G2605</f>
        <v>NEUTRAL</v>
      </c>
      <c r="L2605" s="17" t="str">
        <f>OBV!H2605</f>
        <v>CONFIRMED BEARISH</v>
      </c>
    </row>
    <row r="2606" spans="1:12" ht="13.5" x14ac:dyDescent="0.25">
      <c r="A2606" s="3">
        <f>RSI!A2606</f>
        <v>45800</v>
      </c>
      <c r="B2606" s="2">
        <f>RSI!B2606</f>
        <v>9.1537000000000006</v>
      </c>
      <c r="C2606" s="2">
        <f>RSI!I2606</f>
        <v>59.016948914919922</v>
      </c>
      <c r="D2606" s="2">
        <f>MACD!E2606</f>
        <v>6.008897998077245E-2</v>
      </c>
      <c r="E2606" s="2">
        <f>MACD!F2606</f>
        <v>2.7657824571456126E-2</v>
      </c>
      <c r="F2606" s="2">
        <f>'Moving Avg'!D2606</f>
        <v>9.2399799999999992</v>
      </c>
      <c r="G2606" s="2">
        <f>'Moving Avg'!F2606</f>
        <v>9.132120000000004</v>
      </c>
      <c r="H2606" s="2">
        <f>'Moving Avg'!G2606</f>
        <v>8.4938500000000019</v>
      </c>
      <c r="I2606" s="2">
        <f>'Moving Avg'!H2606</f>
        <v>6.5473770000000044</v>
      </c>
      <c r="J2606" s="17" t="str">
        <f>OBV!F2606</f>
        <v>BEARISH</v>
      </c>
      <c r="K2606" s="17" t="str">
        <f>OBV!G2606</f>
        <v>WEAK</v>
      </c>
      <c r="L2606" s="17" t="str">
        <f>OBV!H2606</f>
        <v>CONFIRMED BEARISH</v>
      </c>
    </row>
    <row r="2607" spans="1:12" ht="13.5" x14ac:dyDescent="0.25">
      <c r="A2607" s="3">
        <f>RSI!A2607</f>
        <v>45803</v>
      </c>
      <c r="B2607" s="2">
        <f>RSI!B2607</f>
        <v>9.2111999999999998</v>
      </c>
      <c r="C2607" s="2">
        <f>RSI!I2607</f>
        <v>61.181173962199594</v>
      </c>
      <c r="D2607" s="2">
        <f>MACD!E2607</f>
        <v>5.2603268857517094E-2</v>
      </c>
      <c r="E2607" s="2">
        <f>MACD!F2607</f>
        <v>3.2646913428668323E-2</v>
      </c>
      <c r="F2607" s="2">
        <f>'Moving Avg'!D2607</f>
        <v>9.2227199999999989</v>
      </c>
      <c r="G2607" s="2">
        <f>'Moving Avg'!F2607</f>
        <v>9.1441000000000017</v>
      </c>
      <c r="H2607" s="2">
        <f>'Moving Avg'!G2607</f>
        <v>8.5356400000000008</v>
      </c>
      <c r="I2607" s="2">
        <f>'Moving Avg'!H2607</f>
        <v>6.5664035000000034</v>
      </c>
      <c r="J2607" s="17" t="str">
        <f>OBV!F2607</f>
        <v>BULLISH</v>
      </c>
      <c r="K2607" s="17" t="str">
        <f>OBV!G2607</f>
        <v>STRONG</v>
      </c>
      <c r="L2607" s="17" t="str">
        <f>OBV!H2607</f>
        <v>BULLISH DIVERGENCE</v>
      </c>
    </row>
    <row r="2608" spans="1:12" ht="13.5" x14ac:dyDescent="0.25">
      <c r="A2608" s="3">
        <f>RSI!A2608</f>
        <v>45804</v>
      </c>
      <c r="B2608" s="2">
        <f>RSI!B2608</f>
        <v>9.2015999999999991</v>
      </c>
      <c r="C2608" s="2">
        <f>RSI!I2608</f>
        <v>60.605734131403779</v>
      </c>
      <c r="D2608" s="2">
        <f>MACD!E2608</f>
        <v>3.0895053375109782E-2</v>
      </c>
      <c r="E2608" s="2">
        <f>MACD!F2608</f>
        <v>3.2296541417956612E-2</v>
      </c>
      <c r="F2608" s="2">
        <f>'Moving Avg'!D2608</f>
        <v>9.2035400000000003</v>
      </c>
      <c r="G2608" s="2">
        <f>'Moving Avg'!F2608</f>
        <v>9.1580000000000048</v>
      </c>
      <c r="H2608" s="2">
        <f>'Moving Avg'!G2608</f>
        <v>8.5770479999999978</v>
      </c>
      <c r="I2608" s="2">
        <f>'Moving Avg'!H2608</f>
        <v>6.5857650000000048</v>
      </c>
      <c r="J2608" s="17" t="str">
        <f>OBV!F2608</f>
        <v>BULLISH</v>
      </c>
      <c r="K2608" s="17" t="str">
        <f>OBV!G2608</f>
        <v>STRONG</v>
      </c>
      <c r="L2608" s="17" t="str">
        <f>OBV!H2608</f>
        <v>BULLISH DIVERGENCE</v>
      </c>
    </row>
    <row r="2609" spans="1:12" ht="13.5" x14ac:dyDescent="0.25">
      <c r="A2609" s="3">
        <f>RSI!A2609</f>
        <v>45805</v>
      </c>
      <c r="B2609" s="2">
        <f>RSI!B2609</f>
        <v>9.2494999999999994</v>
      </c>
      <c r="C2609" s="2">
        <f>RSI!I2609</f>
        <v>62.50091950454226</v>
      </c>
      <c r="D2609" s="2">
        <f>MACD!E2609</f>
        <v>2.2556194482907799E-2</v>
      </c>
      <c r="E2609" s="2">
        <f>MACD!F2609</f>
        <v>3.0348472030946851E-2</v>
      </c>
      <c r="F2609" s="2">
        <f>'Moving Avg'!D2609</f>
        <v>9.1939399999999996</v>
      </c>
      <c r="G2609" s="2">
        <f>'Moving Avg'!F2609</f>
        <v>9.1699800000000042</v>
      </c>
      <c r="H2609" s="2">
        <f>'Moving Avg'!G2609</f>
        <v>8.6196039999999989</v>
      </c>
      <c r="I2609" s="2">
        <f>'Moving Avg'!H2609</f>
        <v>6.6056535000000043</v>
      </c>
      <c r="J2609" s="17" t="str">
        <f>OBV!F2609</f>
        <v>BULLISH</v>
      </c>
      <c r="K2609" s="17" t="str">
        <f>OBV!G2609</f>
        <v>STRONG</v>
      </c>
      <c r="L2609" s="17" t="str">
        <f>OBV!H2609</f>
        <v>BULLISH DIVERGENCE</v>
      </c>
    </row>
    <row r="2610" spans="1:12" ht="13.5" x14ac:dyDescent="0.25">
      <c r="A2610" s="3">
        <f>RSI!A2610</f>
        <v>45806</v>
      </c>
      <c r="B2610" s="2">
        <f>RSI!B2610</f>
        <v>9.7192000000000007</v>
      </c>
      <c r="C2610" s="2">
        <f>RSI!I2610</f>
        <v>75.133712216125829</v>
      </c>
      <c r="D2610" s="2">
        <f>MACD!E2610</f>
        <v>7.3510350148531245E-3</v>
      </c>
      <c r="E2610" s="2">
        <f>MACD!F2610</f>
        <v>2.5748984627728108E-2</v>
      </c>
      <c r="F2610" s="2">
        <f>'Moving Avg'!D2610</f>
        <v>9.3070399999999989</v>
      </c>
      <c r="G2610" s="2">
        <f>'Moving Avg'!F2610</f>
        <v>9.2025700000000032</v>
      </c>
      <c r="H2610" s="2">
        <f>'Moving Avg'!G2610</f>
        <v>8.6686800000000002</v>
      </c>
      <c r="I2610" s="2">
        <f>'Moving Avg'!H2610</f>
        <v>6.6281785000000051</v>
      </c>
      <c r="J2610" s="17" t="str">
        <f>OBV!F2610</f>
        <v>BULLISH</v>
      </c>
      <c r="K2610" s="17" t="str">
        <f>OBV!G2610</f>
        <v>STRONG</v>
      </c>
      <c r="L2610" s="17" t="str">
        <f>OBV!H2610</f>
        <v>CONFIRMED BULLISH</v>
      </c>
    </row>
    <row r="2611" spans="1:12" ht="13.5" x14ac:dyDescent="0.25">
      <c r="A2611" s="3">
        <f>RSI!A2611</f>
        <v>45807</v>
      </c>
      <c r="B2611" s="2">
        <f>RSI!B2611</f>
        <v>9.5371000000000006</v>
      </c>
      <c r="C2611" s="2">
        <f>RSI!I2611</f>
        <v>65.868963402626235</v>
      </c>
      <c r="D2611" s="2">
        <f>MACD!E2611</f>
        <v>6.8666390211937767E-3</v>
      </c>
      <c r="E2611" s="2">
        <f>MACD!F2611</f>
        <v>2.1972515506421243E-2</v>
      </c>
      <c r="F2611" s="2">
        <f>'Moving Avg'!D2611</f>
        <v>9.3837200000000003</v>
      </c>
      <c r="G2611" s="2">
        <f>'Moving Avg'!F2611</f>
        <v>9.228450000000004</v>
      </c>
      <c r="H2611" s="2">
        <f>'Moving Avg'!G2611</f>
        <v>8.7112379999999998</v>
      </c>
      <c r="I2611" s="2">
        <f>'Moving Avg'!H2611</f>
        <v>6.6497450000000047</v>
      </c>
      <c r="J2611" s="17" t="str">
        <f>OBV!F2611</f>
        <v>BULLISH</v>
      </c>
      <c r="K2611" s="17" t="str">
        <f>OBV!G2611</f>
        <v>STRONG</v>
      </c>
      <c r="L2611" s="17" t="str">
        <f>OBV!H2611</f>
        <v>CONFIRMED BULLISH</v>
      </c>
    </row>
    <row r="2612" spans="1:12" ht="13.5" x14ac:dyDescent="0.25">
      <c r="A2612" s="3">
        <f>RSI!A2612</f>
        <v>45810</v>
      </c>
      <c r="B2612" s="2">
        <f>RSI!B2612</f>
        <v>9.4315999999999995</v>
      </c>
      <c r="C2612" s="2">
        <f>RSI!I2612</f>
        <v>61.163339742606361</v>
      </c>
      <c r="D2612" s="2">
        <f>MACD!E2612</f>
        <v>1.0139928325065384E-2</v>
      </c>
      <c r="E2612" s="2">
        <f>MACD!F2612</f>
        <v>1.9605998070150069E-2</v>
      </c>
      <c r="F2612" s="2">
        <f>'Moving Avg'!D2612</f>
        <v>9.4277999999999995</v>
      </c>
      <c r="G2612" s="2">
        <f>'Moving Avg'!F2612</f>
        <v>9.2471400000000017</v>
      </c>
      <c r="H2612" s="2">
        <f>'Moving Avg'!G2612</f>
        <v>8.7484260000000003</v>
      </c>
      <c r="I2612" s="2">
        <f>'Moving Avg'!H2612</f>
        <v>6.6707840000000047</v>
      </c>
      <c r="J2612" s="17" t="str">
        <f>OBV!F2612</f>
        <v>BEARISH</v>
      </c>
      <c r="K2612" s="17" t="str">
        <f>OBV!G2612</f>
        <v>NEUTRAL</v>
      </c>
      <c r="L2612" s="17" t="str">
        <f>OBV!H2612</f>
        <v>BEARISH DIVERGENCE</v>
      </c>
    </row>
    <row r="2613" spans="1:12" ht="13.5" x14ac:dyDescent="0.25">
      <c r="A2613" s="3">
        <f>RSI!A2613</f>
        <v>45811</v>
      </c>
      <c r="B2613" s="2">
        <f>RSI!B2613</f>
        <v>9.5274999999999999</v>
      </c>
      <c r="C2613" s="2">
        <f>RSI!I2613</f>
        <v>63.701810454380777</v>
      </c>
      <c r="D2613" s="2">
        <f>MACD!E2613</f>
        <v>3.9570076563020251E-3</v>
      </c>
      <c r="E2613" s="2">
        <f>MACD!F2613</f>
        <v>1.6476199987380459E-2</v>
      </c>
      <c r="F2613" s="2">
        <f>'Moving Avg'!D2613</f>
        <v>9.4929799999999993</v>
      </c>
      <c r="G2613" s="2">
        <f>'Moving Avg'!F2613</f>
        <v>9.2730200000000007</v>
      </c>
      <c r="H2613" s="2">
        <f>'Moving Avg'!G2613</f>
        <v>8.786191999999998</v>
      </c>
      <c r="I2613" s="2">
        <f>'Moving Avg'!H2613</f>
        <v>6.6923505000000043</v>
      </c>
      <c r="J2613" s="17" t="str">
        <f>OBV!F2613</f>
        <v>BULLISH</v>
      </c>
      <c r="K2613" s="17" t="str">
        <f>OBV!G2613</f>
        <v>NEUTRAL</v>
      </c>
      <c r="L2613" s="17" t="str">
        <f>OBV!H2613</f>
        <v>CONFIRMED BULLISH</v>
      </c>
    </row>
    <row r="2614" spans="1:12" ht="13.5" x14ac:dyDescent="0.25">
      <c r="A2614" s="3">
        <f>RSI!A2614</f>
        <v>45812</v>
      </c>
      <c r="B2614" s="2">
        <f>RSI!B2614</f>
        <v>9.4700000000000006</v>
      </c>
      <c r="C2614" s="2">
        <f>RSI!I2614</f>
        <v>61.122148413991617</v>
      </c>
      <c r="D2614" s="2">
        <f>MACD!E2614</f>
        <v>7.0592157500648511E-4</v>
      </c>
      <c r="E2614" s="2">
        <f>MACD!F2614</f>
        <v>1.3322144304905664E-2</v>
      </c>
      <c r="F2614" s="2">
        <f>'Moving Avg'!D2614</f>
        <v>9.5370799999999996</v>
      </c>
      <c r="G2614" s="2">
        <f>'Moving Avg'!F2614</f>
        <v>9.296025000000002</v>
      </c>
      <c r="H2614" s="2">
        <f>'Moving Avg'!G2614</f>
        <v>8.8222319999999996</v>
      </c>
      <c r="I2614" s="2">
        <f>'Moving Avg'!H2614</f>
        <v>6.7131020000000037</v>
      </c>
      <c r="J2614" s="17" t="str">
        <f>OBV!F2614</f>
        <v>BEARISH</v>
      </c>
      <c r="K2614" s="17" t="str">
        <f>OBV!G2614</f>
        <v>NEUTRAL</v>
      </c>
      <c r="L2614" s="17" t="str">
        <f>OBV!H2614</f>
        <v>BEARISH DIVERGENCE</v>
      </c>
    </row>
    <row r="2615" spans="1:12" ht="13.5" x14ac:dyDescent="0.25">
      <c r="A2615" s="3">
        <f>RSI!A2615</f>
        <v>45813</v>
      </c>
      <c r="B2615" s="2">
        <f>RSI!B2615</f>
        <v>9.3933</v>
      </c>
      <c r="C2615" s="2">
        <f>RSI!I2615</f>
        <v>57.761948800886884</v>
      </c>
      <c r="D2615" s="2">
        <f>MACD!E2615</f>
        <v>-2.0256677737405582E-2</v>
      </c>
      <c r="E2615" s="2">
        <f>MACD!F2615</f>
        <v>6.6063798964434159E-3</v>
      </c>
      <c r="F2615" s="2">
        <f>'Moving Avg'!D2615</f>
        <v>9.4718999999999998</v>
      </c>
      <c r="G2615" s="2">
        <f>'Moving Avg'!F2615</f>
        <v>9.2998600000000025</v>
      </c>
      <c r="H2615" s="2">
        <f>'Moving Avg'!G2615</f>
        <v>8.8569300000000002</v>
      </c>
      <c r="I2615" s="2">
        <f>'Moving Avg'!H2615</f>
        <v>6.7339495000000031</v>
      </c>
      <c r="J2615" s="17" t="str">
        <f>OBV!F2615</f>
        <v>BEARISH</v>
      </c>
      <c r="K2615" s="17" t="str">
        <f>OBV!G2615</f>
        <v>NEUTRAL</v>
      </c>
      <c r="L2615" s="17" t="str">
        <f>OBV!H2615</f>
        <v>CONFIRMED BEARISH</v>
      </c>
    </row>
    <row r="2616" spans="1:12" ht="13.5" x14ac:dyDescent="0.25">
      <c r="A2616" s="3">
        <f>RSI!A2616</f>
        <v>45817</v>
      </c>
      <c r="B2616" s="2">
        <f>RSI!B2616</f>
        <v>9.4221000000000004</v>
      </c>
      <c r="C2616" s="2">
        <f>RSI!I2616</f>
        <v>58.680499922802824</v>
      </c>
      <c r="D2616" s="2">
        <f>MACD!E2616</f>
        <v>-4.1313338990862647E-2</v>
      </c>
      <c r="E2616" s="2">
        <f>MACD!F2616</f>
        <v>-2.977563881017796E-3</v>
      </c>
      <c r="F2616" s="2">
        <f>'Moving Avg'!D2616</f>
        <v>9.4489000000000001</v>
      </c>
      <c r="G2616" s="2">
        <f>'Moving Avg'!F2616</f>
        <v>9.3089700000000022</v>
      </c>
      <c r="H2616" s="2">
        <f>'Moving Avg'!G2616</f>
        <v>8.8958459999999988</v>
      </c>
      <c r="I2616" s="2">
        <f>'Moving Avg'!H2616</f>
        <v>6.7551805000000034</v>
      </c>
      <c r="J2616" s="17" t="str">
        <f>OBV!F2616</f>
        <v>BEARISH</v>
      </c>
      <c r="K2616" s="17" t="str">
        <f>OBV!G2616</f>
        <v>NEUTRAL</v>
      </c>
      <c r="L2616" s="17" t="str">
        <f>OBV!H2616</f>
        <v>CONFIRMED BEARISH</v>
      </c>
    </row>
    <row r="2617" spans="1:12" ht="13.5" x14ac:dyDescent="0.25">
      <c r="A2617" s="3">
        <f>RSI!A2617</f>
        <v>45818</v>
      </c>
      <c r="B2617" s="2">
        <f>RSI!B2617</f>
        <v>9.4412000000000003</v>
      </c>
      <c r="C2617" s="2">
        <f>RSI!I2617</f>
        <v>59.312455431863654</v>
      </c>
      <c r="D2617" s="2">
        <f>MACD!E2617</f>
        <v>-5.2967266309202898E-2</v>
      </c>
      <c r="E2617" s="2">
        <f>MACD!F2617</f>
        <v>-1.2975504366654816E-2</v>
      </c>
      <c r="F2617" s="2">
        <f>'Moving Avg'!D2617</f>
        <v>9.4508200000000002</v>
      </c>
      <c r="G2617" s="2">
        <f>'Moving Avg'!F2617</f>
        <v>9.3257400000000015</v>
      </c>
      <c r="H2617" s="2">
        <f>'Moving Avg'!G2617</f>
        <v>8.9313100000000016</v>
      </c>
      <c r="I2617" s="2">
        <f>'Moving Avg'!H2617</f>
        <v>6.7758360000000035</v>
      </c>
      <c r="J2617" s="17" t="str">
        <f>OBV!F2617</f>
        <v>BEARISH</v>
      </c>
      <c r="K2617" s="17" t="str">
        <f>OBV!G2617</f>
        <v>NEUTRAL</v>
      </c>
      <c r="L2617" s="17" t="str">
        <f>OBV!H2617</f>
        <v>BEARISH DIVERGENCE</v>
      </c>
    </row>
    <row r="2618" spans="1:12" ht="13.5" x14ac:dyDescent="0.25">
      <c r="A2618" s="3">
        <f>RSI!A2618</f>
        <v>45819</v>
      </c>
      <c r="B2618" s="2">
        <f>RSI!B2618</f>
        <v>9.3741000000000003</v>
      </c>
      <c r="C2618" s="2">
        <f>RSI!I2618</f>
        <v>56.068151589287588</v>
      </c>
      <c r="D2618" s="2">
        <f>MACD!E2618</f>
        <v>-6.0621855902667221E-2</v>
      </c>
      <c r="E2618" s="2">
        <f>MACD!F2618</f>
        <v>-2.2504774673857298E-2</v>
      </c>
      <c r="F2618" s="2">
        <f>'Moving Avg'!D2618</f>
        <v>9.42014</v>
      </c>
      <c r="G2618" s="2">
        <f>'Moving Avg'!F2618</f>
        <v>9.3439500000000013</v>
      </c>
      <c r="H2618" s="2">
        <f>'Moving Avg'!G2618</f>
        <v>8.9654319999999998</v>
      </c>
      <c r="I2618" s="2">
        <f>'Moving Avg'!H2618</f>
        <v>6.7961560000000034</v>
      </c>
      <c r="J2618" s="17" t="str">
        <f>OBV!F2618</f>
        <v>BEARISH</v>
      </c>
      <c r="K2618" s="17" t="str">
        <f>OBV!G2618</f>
        <v>NEUTRAL</v>
      </c>
      <c r="L2618" s="17" t="str">
        <f>OBV!H2618</f>
        <v>CONFIRMED BEARISH</v>
      </c>
    </row>
    <row r="2619" spans="1:12" ht="13.5" x14ac:dyDescent="0.25">
      <c r="A2619" s="3">
        <f>RSI!A2619</f>
        <v>45820</v>
      </c>
      <c r="B2619" s="2">
        <f>RSI!B2619</f>
        <v>9.4412000000000003</v>
      </c>
      <c r="C2619" s="2">
        <f>RSI!I2619</f>
        <v>58.512045365640994</v>
      </c>
      <c r="D2619" s="2">
        <f>MACD!E2619</f>
        <v>-6.5495145687831879E-2</v>
      </c>
      <c r="E2619" s="2">
        <f>MACD!F2619</f>
        <v>-3.1102848876652215E-2</v>
      </c>
      <c r="F2619" s="2">
        <f>'Moving Avg'!D2619</f>
        <v>9.4143799999999995</v>
      </c>
      <c r="G2619" s="2">
        <f>'Moving Avg'!F2619</f>
        <v>9.3607200000000024</v>
      </c>
      <c r="H2619" s="2">
        <f>'Moving Avg'!G2619</f>
        <v>9.0010879999999993</v>
      </c>
      <c r="I2619" s="2">
        <f>'Moving Avg'!H2619</f>
        <v>6.8173865000000022</v>
      </c>
      <c r="J2619" s="17" t="str">
        <f>OBV!F2619</f>
        <v>BEARISH</v>
      </c>
      <c r="K2619" s="17" t="str">
        <f>OBV!G2619</f>
        <v>NEUTRAL</v>
      </c>
      <c r="L2619" s="17" t="str">
        <f>OBV!H2619</f>
        <v>CONFIRMED BEARISH</v>
      </c>
    </row>
    <row r="2620" spans="1:12" ht="13.5" x14ac:dyDescent="0.25">
      <c r="A2620" s="3">
        <f>RSI!A2620</f>
        <v>45821</v>
      </c>
      <c r="B2620" s="2">
        <f>RSI!B2620</f>
        <v>9.3453999999999997</v>
      </c>
      <c r="C2620" s="2">
        <f>RSI!I2620</f>
        <v>53.901704656542456</v>
      </c>
      <c r="D2620" s="2">
        <f>MACD!E2620</f>
        <v>8.6063525794930484E-3</v>
      </c>
      <c r="E2620" s="2">
        <f>MACD!F2620</f>
        <v>-2.3161008585423165E-2</v>
      </c>
      <c r="F2620" s="2">
        <f>'Moving Avg'!D2620</f>
        <v>9.4047999999999998</v>
      </c>
      <c r="G2620" s="2">
        <f>'Moving Avg'!F2620</f>
        <v>9.3635950000000019</v>
      </c>
      <c r="H2620" s="2">
        <f>'Moving Avg'!G2620</f>
        <v>9.0375119999999995</v>
      </c>
      <c r="I2620" s="2">
        <f>'Moving Avg'!H2620</f>
        <v>6.8377545000000017</v>
      </c>
      <c r="J2620" s="17" t="str">
        <f>OBV!F2620</f>
        <v>BULLISH</v>
      </c>
      <c r="K2620" s="17" t="str">
        <f>OBV!G2620</f>
        <v>NEUTRAL</v>
      </c>
      <c r="L2620" s="17" t="str">
        <f>OBV!H2620</f>
        <v>BULLISH DIVERGENCE</v>
      </c>
    </row>
    <row r="2621" spans="1:12" ht="13.5" x14ac:dyDescent="0.25">
      <c r="A2621" s="3">
        <f>RSI!A2621</f>
        <v>45824</v>
      </c>
      <c r="B2621" s="2">
        <f>RSI!B2621</f>
        <v>9.2974999999999994</v>
      </c>
      <c r="C2621" s="2">
        <f>RSI!I2621</f>
        <v>51.707893333787041</v>
      </c>
      <c r="D2621" s="2">
        <f>MACD!E2621</f>
        <v>4.6357596491732878E-2</v>
      </c>
      <c r="E2621" s="2">
        <f>MACD!F2621</f>
        <v>-9.2572875699919559E-3</v>
      </c>
      <c r="F2621" s="2">
        <f>'Moving Avg'!D2621</f>
        <v>9.37988</v>
      </c>
      <c r="G2621" s="2">
        <f>'Moving Avg'!F2621</f>
        <v>9.3631200000000003</v>
      </c>
      <c r="H2621" s="2">
        <f>'Moving Avg'!G2621</f>
        <v>9.0722099999999983</v>
      </c>
      <c r="I2621" s="2">
        <f>'Moving Avg'!H2621</f>
        <v>6.8577875000000033</v>
      </c>
      <c r="J2621" s="17" t="str">
        <f>OBV!F2621</f>
        <v>BULLISH</v>
      </c>
      <c r="K2621" s="17" t="str">
        <f>OBV!G2621</f>
        <v>NEUTRAL</v>
      </c>
      <c r="L2621" s="17" t="str">
        <f>OBV!H2621</f>
        <v>BULLISH DIVERGENCE</v>
      </c>
    </row>
    <row r="2622" spans="1:12" ht="13.5" x14ac:dyDescent="0.25">
      <c r="A2622" s="3">
        <f>RSI!A2622</f>
        <v>45825</v>
      </c>
      <c r="B2622" s="2">
        <f>RSI!B2622</f>
        <v>9.3453999999999997</v>
      </c>
      <c r="C2622" s="2">
        <f>RSI!I2622</f>
        <v>53.735704052598955</v>
      </c>
      <c r="D2622" s="2">
        <f>MACD!E2622</f>
        <v>5.8358057146715936E-2</v>
      </c>
      <c r="E2622" s="2">
        <f>MACD!F2622</f>
        <v>4.2657813733496227E-3</v>
      </c>
      <c r="F2622" s="2">
        <f>'Moving Avg'!D2622</f>
        <v>9.3607199999999988</v>
      </c>
      <c r="G2622" s="2">
        <f>'Moving Avg'!F2622</f>
        <v>9.3655150000000003</v>
      </c>
      <c r="H2622" s="2">
        <f>'Moving Avg'!G2622</f>
        <v>9.1070999999999991</v>
      </c>
      <c r="I2622" s="2">
        <f>'Moving Avg'!H2622</f>
        <v>6.8783955000000025</v>
      </c>
      <c r="J2622" s="17" t="str">
        <f>OBV!F2622</f>
        <v>BULLISH</v>
      </c>
      <c r="K2622" s="17" t="str">
        <f>OBV!G2622</f>
        <v>NEUTRAL</v>
      </c>
      <c r="L2622" s="17" t="str">
        <f>OBV!H2622</f>
        <v>BULLISH DIVERGENCE</v>
      </c>
    </row>
    <row r="2623" spans="1:12" ht="13.5" x14ac:dyDescent="0.25">
      <c r="A2623" s="3">
        <f>RSI!A2623</f>
        <v>45826</v>
      </c>
      <c r="B2623" s="2">
        <f>RSI!B2623</f>
        <v>9.4892000000000003</v>
      </c>
      <c r="C2623" s="2">
        <f>RSI!I2623</f>
        <v>59.265641294407857</v>
      </c>
      <c r="D2623" s="2">
        <f>MACD!E2623</f>
        <v>7.2179408860487015E-2</v>
      </c>
      <c r="E2623" s="2">
        <f>MACD!F2623</f>
        <v>1.7848506870777103E-2</v>
      </c>
      <c r="F2623" s="2">
        <f>'Moving Avg'!D2623</f>
        <v>9.3837399999999995</v>
      </c>
      <c r="G2623" s="2">
        <f>'Moving Avg'!F2623</f>
        <v>9.3751000000000033</v>
      </c>
      <c r="H2623" s="2">
        <f>'Moving Avg'!G2623</f>
        <v>9.1387319999999992</v>
      </c>
      <c r="I2623" s="2">
        <f>'Moving Avg'!H2623</f>
        <v>6.8991950000000024</v>
      </c>
      <c r="J2623" s="17" t="str">
        <f>OBV!F2623</f>
        <v>BULLISH</v>
      </c>
      <c r="K2623" s="17" t="str">
        <f>OBV!G2623</f>
        <v>NEUTRAL</v>
      </c>
      <c r="L2623" s="17" t="str">
        <f>OBV!H2623</f>
        <v>CONFIRMED BULLISH</v>
      </c>
    </row>
    <row r="2624" spans="1:12" ht="13.5" x14ac:dyDescent="0.25">
      <c r="A2624" s="3">
        <f>RSI!A2624</f>
        <v>45827</v>
      </c>
      <c r="B2624" s="2">
        <f>RSI!B2624</f>
        <v>9.7384000000000004</v>
      </c>
      <c r="C2624" s="2">
        <f>RSI!I2624</f>
        <v>66.695086591269416</v>
      </c>
      <c r="D2624" s="2">
        <f>MACD!E2624</f>
        <v>5.5316599988248782E-2</v>
      </c>
      <c r="E2624" s="2">
        <f>MACD!F2624</f>
        <v>2.534212549427144E-2</v>
      </c>
      <c r="F2624" s="2">
        <f>'Moving Avg'!D2624</f>
        <v>9.4431799999999981</v>
      </c>
      <c r="G2624" s="2">
        <f>'Moving Avg'!F2624</f>
        <v>9.3971450000000036</v>
      </c>
      <c r="H2624" s="2">
        <f>'Moving Avg'!G2624</f>
        <v>9.1740059999999986</v>
      </c>
      <c r="I2624" s="2">
        <f>'Moving Avg'!H2624</f>
        <v>6.9212405000000023</v>
      </c>
      <c r="J2624" s="17" t="str">
        <f>OBV!F2624</f>
        <v>BULLISH</v>
      </c>
      <c r="K2624" s="17" t="str">
        <f>OBV!G2624</f>
        <v>NEUTRAL</v>
      </c>
      <c r="L2624" s="17" t="str">
        <f>OBV!H2624</f>
        <v>CONFIRMED BULLISH</v>
      </c>
    </row>
    <row r="2625" spans="1:12" ht="13.5" x14ac:dyDescent="0.25">
      <c r="A2625" s="3">
        <f>RSI!A2625</f>
        <v>45828</v>
      </c>
      <c r="B2625" s="2">
        <f>RSI!B2625</f>
        <v>9.6808999999999994</v>
      </c>
      <c r="C2625" s="2">
        <f>RSI!I2625</f>
        <v>63.803447153685944</v>
      </c>
      <c r="D2625" s="2">
        <f>MACD!E2625</f>
        <v>3.0875178792186375E-2</v>
      </c>
      <c r="E2625" s="2">
        <f>MACD!F2625</f>
        <v>2.644873615385443E-2</v>
      </c>
      <c r="F2625" s="2">
        <f>'Moving Avg'!D2625</f>
        <v>9.5102799999999998</v>
      </c>
      <c r="G2625" s="2">
        <f>'Moving Avg'!F2625</f>
        <v>9.4235050000000022</v>
      </c>
      <c r="H2625" s="2">
        <f>'Moving Avg'!G2625</f>
        <v>9.2065959999999993</v>
      </c>
      <c r="I2625" s="2">
        <f>'Moving Avg'!H2625</f>
        <v>6.943046500000003</v>
      </c>
      <c r="J2625" s="17" t="str">
        <f>OBV!F2625</f>
        <v>BULLISH</v>
      </c>
      <c r="K2625" s="17" t="str">
        <f>OBV!G2625</f>
        <v>NEUTRAL</v>
      </c>
      <c r="L2625" s="17" t="str">
        <f>OBV!H2625</f>
        <v>CONFIRMED BULLISH</v>
      </c>
    </row>
    <row r="2626" spans="1:12" ht="13.5" x14ac:dyDescent="0.25">
      <c r="A2626" s="3">
        <f>RSI!A2626</f>
        <v>45831</v>
      </c>
      <c r="B2626" s="2">
        <f>RSI!B2626</f>
        <v>9.5945999999999998</v>
      </c>
      <c r="C2626" s="2">
        <f>RSI!I2626</f>
        <v>59.625077223539456</v>
      </c>
      <c r="D2626" s="2">
        <f>MACD!E2626</f>
        <v>1.8919932227838387E-2</v>
      </c>
      <c r="E2626" s="2">
        <f>MACD!F2626</f>
        <v>2.494297536865122E-2</v>
      </c>
      <c r="F2626" s="2">
        <f>'Moving Avg'!D2626</f>
        <v>9.569700000000001</v>
      </c>
      <c r="G2626" s="2">
        <f>'Moving Avg'!F2626</f>
        <v>9.4455500000000026</v>
      </c>
      <c r="H2626" s="2">
        <f>'Moving Avg'!G2626</f>
        <v>9.2297919999999998</v>
      </c>
      <c r="I2626" s="2">
        <f>'Moving Avg'!H2626</f>
        <v>6.9639900000000008</v>
      </c>
      <c r="J2626" s="17" t="str">
        <f>OBV!F2626</f>
        <v>BULLISH</v>
      </c>
      <c r="K2626" s="17" t="str">
        <f>OBV!G2626</f>
        <v>NEUTRAL</v>
      </c>
      <c r="L2626" s="17" t="str">
        <f>OBV!H2626</f>
        <v>CONFIRMED BULLISH</v>
      </c>
    </row>
    <row r="2627" spans="1:12" ht="13.5" x14ac:dyDescent="0.25">
      <c r="A2627" s="3">
        <f>RSI!A2627</f>
        <v>45832</v>
      </c>
      <c r="B2627" s="2">
        <f>RSI!B2627</f>
        <v>9.5850000000000009</v>
      </c>
      <c r="C2627" s="2">
        <f>RSI!I2627</f>
        <v>59.160943678855133</v>
      </c>
      <c r="D2627" s="2">
        <f>MACD!E2627</f>
        <v>1.1021434979669564E-2</v>
      </c>
      <c r="E2627" s="2">
        <f>MACD!F2627</f>
        <v>2.2158667290854889E-2</v>
      </c>
      <c r="F2627" s="2">
        <f>'Moving Avg'!D2627</f>
        <v>9.6176200000000005</v>
      </c>
      <c r="G2627" s="2">
        <f>'Moving Avg'!F2627</f>
        <v>9.464240000000002</v>
      </c>
      <c r="H2627" s="2">
        <f>'Moving Avg'!G2627</f>
        <v>9.2451279999999993</v>
      </c>
      <c r="I2627" s="2">
        <f>'Moving Avg'!H2627</f>
        <v>6.9850770000000013</v>
      </c>
      <c r="J2627" s="17" t="str">
        <f>OBV!F2627</f>
        <v>BEARISH</v>
      </c>
      <c r="K2627" s="17" t="str">
        <f>OBV!G2627</f>
        <v>NEUTRAL</v>
      </c>
      <c r="L2627" s="17" t="str">
        <f>OBV!H2627</f>
        <v>BEARISH DIVERGENCE</v>
      </c>
    </row>
    <row r="2628" spans="1:12" ht="13.5" x14ac:dyDescent="0.25">
      <c r="A2628" s="3">
        <f>RSI!A2628</f>
        <v>45833</v>
      </c>
      <c r="B2628" s="2">
        <f>RSI!B2628</f>
        <v>9.6808999999999994</v>
      </c>
      <c r="C2628" s="2">
        <f>RSI!I2628</f>
        <v>62.316643194067531</v>
      </c>
      <c r="D2628" s="2">
        <f>MACD!E2628</f>
        <v>-1.4357973804274948E-2</v>
      </c>
      <c r="E2628" s="2">
        <f>MACD!F2628</f>
        <v>1.4855339071828922E-2</v>
      </c>
      <c r="F2628" s="2">
        <f>'Moving Avg'!D2628</f>
        <v>9.6559600000000003</v>
      </c>
      <c r="G2628" s="2">
        <f>'Moving Avg'!F2628</f>
        <v>9.4882050000000007</v>
      </c>
      <c r="H2628" s="2">
        <f>'Moving Avg'!G2628</f>
        <v>9.2623820000000006</v>
      </c>
      <c r="I2628" s="2">
        <f>'Moving Avg'!H2628</f>
        <v>7.0056850000000006</v>
      </c>
      <c r="J2628" s="17" t="str">
        <f>OBV!F2628</f>
        <v>BULLISH</v>
      </c>
      <c r="K2628" s="17" t="str">
        <f>OBV!G2628</f>
        <v>NEUTRAL</v>
      </c>
      <c r="L2628" s="17" t="str">
        <f>OBV!H2628</f>
        <v>CONFIRMED BULLISH</v>
      </c>
    </row>
    <row r="2629" spans="1:12" ht="13.5" x14ac:dyDescent="0.25">
      <c r="A2629" s="3">
        <f>RSI!A2629</f>
        <v>45835</v>
      </c>
      <c r="B2629" s="2">
        <f>RSI!B2629</f>
        <v>9.6808999999999994</v>
      </c>
      <c r="C2629" s="2">
        <f>RSI!I2629</f>
        <v>62.316643194067531</v>
      </c>
      <c r="D2629" s="2">
        <f>MACD!E2629</f>
        <v>-2.7251721725550127E-2</v>
      </c>
      <c r="E2629" s="2">
        <f>MACD!F2629</f>
        <v>6.4339269123531119E-3</v>
      </c>
      <c r="F2629" s="2">
        <f>'Moving Avg'!D2629</f>
        <v>9.6444600000000005</v>
      </c>
      <c r="G2629" s="2">
        <f>'Moving Avg'!F2629</f>
        <v>9.5097750000000012</v>
      </c>
      <c r="H2629" s="2">
        <f>'Moving Avg'!G2629</f>
        <v>9.2788700000000013</v>
      </c>
      <c r="I2629" s="2">
        <f>'Moving Avg'!H2629</f>
        <v>7.0265805000000015</v>
      </c>
      <c r="J2629" s="17" t="str">
        <f>OBV!F2629</f>
        <v>BULLISH</v>
      </c>
      <c r="K2629" s="17" t="str">
        <f>OBV!G2629</f>
        <v>NEUTRAL</v>
      </c>
      <c r="L2629" s="17" t="str">
        <f>OBV!H2629</f>
        <v>BULLISH DIVERGENCE</v>
      </c>
    </row>
    <row r="2630" spans="1:12" ht="13.5" x14ac:dyDescent="0.25">
      <c r="A2630" s="3">
        <f>RSI!A2630</f>
        <v>45838</v>
      </c>
      <c r="B2630" s="2">
        <f>RSI!B2630</f>
        <v>9.5850000000000009</v>
      </c>
      <c r="C2630" s="2">
        <f>RSI!I2630</f>
        <v>57.19133975989098</v>
      </c>
      <c r="D2630" s="2">
        <f>MACD!E2630</f>
        <v>-4.740948181514959E-2</v>
      </c>
      <c r="E2630" s="2">
        <f>MACD!F2630</f>
        <v>-4.3347548331474292E-3</v>
      </c>
      <c r="F2630" s="2">
        <f>'Moving Avg'!D2630</f>
        <v>9.6252800000000001</v>
      </c>
      <c r="G2630" s="2">
        <f>'Moving Avg'!F2630</f>
        <v>9.5030650000000012</v>
      </c>
      <c r="H2630" s="2">
        <f>'Moving Avg'!G2630</f>
        <v>9.2884539999999998</v>
      </c>
      <c r="I2630" s="2">
        <f>'Moving Avg'!H2630</f>
        <v>7.0469485000000009</v>
      </c>
      <c r="J2630" s="17" t="str">
        <f>OBV!F2630</f>
        <v>BULLISH</v>
      </c>
      <c r="K2630" s="17" t="str">
        <f>OBV!G2630</f>
        <v>NEUTRAL</v>
      </c>
      <c r="L2630" s="17" t="str">
        <f>OBV!H2630</f>
        <v>BULLISH DIVERGENCE</v>
      </c>
    </row>
    <row r="2631" spans="1:12" ht="13.5" x14ac:dyDescent="0.25">
      <c r="A2631" s="3">
        <f>RSI!A2631</f>
        <v>45839</v>
      </c>
      <c r="B2631" s="2">
        <f>RSI!B2631</f>
        <v>9.5850000000000009</v>
      </c>
      <c r="C2631" s="2">
        <f>RSI!I2631</f>
        <v>57.19133975989098</v>
      </c>
      <c r="D2631" s="2">
        <f>MACD!E2631</f>
        <v>-7.2762034799135122E-2</v>
      </c>
      <c r="E2631" s="2">
        <f>MACD!F2631</f>
        <v>-1.802021082634497E-2</v>
      </c>
      <c r="F2631" s="2">
        <f>'Moving Avg'!D2631</f>
        <v>9.6233600000000017</v>
      </c>
      <c r="G2631" s="2">
        <f>'Moving Avg'!F2631</f>
        <v>9.5054600000000011</v>
      </c>
      <c r="H2631" s="2">
        <f>'Moving Avg'!G2631</f>
        <v>9.2942039999999988</v>
      </c>
      <c r="I2631" s="2">
        <f>'Moving Avg'!H2631</f>
        <v>7.0674125000000023</v>
      </c>
      <c r="J2631" s="17" t="str">
        <f>OBV!F2631</f>
        <v>BULLISH</v>
      </c>
      <c r="K2631" s="17" t="str">
        <f>OBV!G2631</f>
        <v>NEUTRAL</v>
      </c>
      <c r="L2631" s="17" t="str">
        <f>OBV!H2631</f>
        <v>BULLISH DIVERGENCE</v>
      </c>
    </row>
    <row r="2632" spans="1:12" ht="13.5" x14ac:dyDescent="0.25">
      <c r="A2632" s="3">
        <f>RSI!A2632</f>
        <v>45840</v>
      </c>
      <c r="B2632" s="2">
        <f>RSI!B2632</f>
        <v>9.5850000000000009</v>
      </c>
      <c r="C2632" s="2">
        <f>RSI!I2632</f>
        <v>57.19133975989098</v>
      </c>
      <c r="D2632" s="2">
        <f>MACD!E2632</f>
        <v>-8.7703071640728325E-2</v>
      </c>
      <c r="E2632" s="2">
        <f>MACD!F2632</f>
        <v>-3.1956782989221645E-2</v>
      </c>
      <c r="F2632" s="2">
        <f>'Moving Avg'!D2632</f>
        <v>9.6233600000000017</v>
      </c>
      <c r="G2632" s="2">
        <f>'Moving Avg'!F2632</f>
        <v>9.5131300000000003</v>
      </c>
      <c r="H2632" s="2">
        <f>'Moving Avg'!G2632</f>
        <v>9.3043639999999996</v>
      </c>
      <c r="I2632" s="2">
        <f>'Moving Avg'!H2632</f>
        <v>7.0878765000000019</v>
      </c>
      <c r="J2632" s="17" t="str">
        <f>OBV!F2632</f>
        <v>BULLISH</v>
      </c>
      <c r="K2632" s="17" t="str">
        <f>OBV!G2632</f>
        <v>NEUTRAL</v>
      </c>
      <c r="L2632" s="17" t="str">
        <f>OBV!H2632</f>
        <v>NEUTRAL</v>
      </c>
    </row>
    <row r="2633" spans="1:12" ht="13.5" x14ac:dyDescent="0.25">
      <c r="A2633" s="3">
        <f>RSI!A2633</f>
        <v>45841</v>
      </c>
      <c r="B2633" s="2">
        <f>RSI!B2633</f>
        <v>9.6808999999999994</v>
      </c>
      <c r="C2633" s="2">
        <f>RSI!I2633</f>
        <v>61.179151140943191</v>
      </c>
      <c r="D2633" s="2">
        <f>MACD!E2633</f>
        <v>-8.6120658093364E-2</v>
      </c>
      <c r="E2633" s="2">
        <f>MACD!F2633</f>
        <v>-4.2789558010050119E-2</v>
      </c>
      <c r="F2633" s="2">
        <f>'Moving Avg'!D2633</f>
        <v>9.6233600000000017</v>
      </c>
      <c r="G2633" s="2">
        <f>'Moving Avg'!F2633</f>
        <v>9.520800000000003</v>
      </c>
      <c r="H2633" s="2">
        <f>'Moving Avg'!G2633</f>
        <v>9.3177839999999996</v>
      </c>
      <c r="I2633" s="2">
        <f>'Moving Avg'!H2633</f>
        <v>7.108868000000002</v>
      </c>
      <c r="J2633" s="17" t="str">
        <f>OBV!F2633</f>
        <v>BEARISH</v>
      </c>
      <c r="K2633" s="17" t="str">
        <f>OBV!G2633</f>
        <v>NEUTRAL</v>
      </c>
      <c r="L2633" s="17" t="str">
        <f>OBV!H2633</f>
        <v>NEUTRAL</v>
      </c>
    </row>
    <row r="2634" spans="1:12" ht="13.5" x14ac:dyDescent="0.25">
      <c r="A2634" s="3">
        <f>RSI!A2634</f>
        <v>45842</v>
      </c>
      <c r="B2634" s="2">
        <f>RSI!B2634</f>
        <v>9.7287999999999997</v>
      </c>
      <c r="C2634" s="2">
        <f>RSI!I2634</f>
        <v>63.031555276763939</v>
      </c>
      <c r="D2634" s="2">
        <f>MACD!E2634</f>
        <v>-5.1293745392797518E-2</v>
      </c>
      <c r="E2634" s="2">
        <f>MACD!F2634</f>
        <v>-4.4490395486599603E-2</v>
      </c>
      <c r="F2634" s="2">
        <f>'Moving Avg'!D2634</f>
        <v>9.6329400000000014</v>
      </c>
      <c r="G2634" s="2">
        <f>'Moving Avg'!F2634</f>
        <v>9.5337400000000017</v>
      </c>
      <c r="H2634" s="2">
        <f>'Moving Avg'!G2634</f>
        <v>9.3340779999999999</v>
      </c>
      <c r="I2634" s="2">
        <f>'Moving Avg'!H2634</f>
        <v>7.1305780000000016</v>
      </c>
      <c r="J2634" s="17" t="str">
        <f>OBV!F2634</f>
        <v>BULLISH</v>
      </c>
      <c r="K2634" s="17" t="str">
        <f>OBV!G2634</f>
        <v>NEUTRAL</v>
      </c>
      <c r="L2634" s="17" t="str">
        <f>OBV!H2634</f>
        <v>CONFIRMED BULLISH</v>
      </c>
    </row>
    <row r="2635" spans="1:12" ht="13.5" x14ac:dyDescent="0.25">
      <c r="A2635" s="3">
        <f>RSI!A2635</f>
        <v>45845</v>
      </c>
      <c r="B2635" s="2">
        <f>RSI!B2635</f>
        <v>9.8726000000000003</v>
      </c>
      <c r="C2635" s="2">
        <f>RSI!I2635</f>
        <v>67.972419327167501</v>
      </c>
      <c r="D2635" s="2">
        <f>MACD!E2635</f>
        <v>-4.2811762560242883E-2</v>
      </c>
      <c r="E2635" s="2">
        <f>MACD!F2635</f>
        <v>-4.4154668901328263E-2</v>
      </c>
      <c r="F2635" s="2">
        <f>'Moving Avg'!D2635</f>
        <v>9.6904599999999999</v>
      </c>
      <c r="G2635" s="2">
        <f>'Moving Avg'!F2635</f>
        <v>9.5577050000000021</v>
      </c>
      <c r="H2635" s="2">
        <f>'Moving Avg'!G2635</f>
        <v>9.3513319999999993</v>
      </c>
      <c r="I2635" s="2">
        <f>'Moving Avg'!H2635</f>
        <v>7.1531030000000024</v>
      </c>
      <c r="J2635" s="17" t="str">
        <f>OBV!F2635</f>
        <v>BULLISH</v>
      </c>
      <c r="K2635" s="17" t="str">
        <f>OBV!G2635</f>
        <v>NEUTRAL</v>
      </c>
      <c r="L2635" s="17" t="str">
        <f>OBV!H2635</f>
        <v>CONFIRMED BULLISH</v>
      </c>
    </row>
    <row r="2636" spans="1:12" ht="13.5" x14ac:dyDescent="0.25">
      <c r="A2636" s="3">
        <f>RSI!A2636</f>
        <v>45846</v>
      </c>
      <c r="B2636" s="2">
        <f>RSI!B2636</f>
        <v>10.313499999999999</v>
      </c>
      <c r="C2636" s="2">
        <f>RSI!I2636</f>
        <v>77.778743296851673</v>
      </c>
      <c r="D2636" s="2">
        <f>MACD!E2636</f>
        <v>-8.3799248801854631E-2</v>
      </c>
      <c r="E2636" s="2">
        <f>MACD!F2636</f>
        <v>-5.2083584881433539E-2</v>
      </c>
      <c r="F2636" s="2">
        <f>'Moving Avg'!D2636</f>
        <v>9.8361599999999996</v>
      </c>
      <c r="G2636" s="2">
        <f>'Moving Avg'!F2636</f>
        <v>9.6022750000000023</v>
      </c>
      <c r="H2636" s="2">
        <f>'Moving Avg'!G2636</f>
        <v>9.3770199999999981</v>
      </c>
      <c r="I2636" s="2">
        <f>'Moving Avg'!H2636</f>
        <v>7.178072000000002</v>
      </c>
      <c r="J2636" s="17" t="str">
        <f>OBV!F2636</f>
        <v>BULLISH</v>
      </c>
      <c r="K2636" s="17" t="str">
        <f>OBV!G2636</f>
        <v>NEUTRAL</v>
      </c>
      <c r="L2636" s="17" t="str">
        <f>OBV!H2636</f>
        <v>CONFIRMED BULLISH</v>
      </c>
    </row>
    <row r="2637" spans="1:12" ht="13.5" x14ac:dyDescent="0.25">
      <c r="A2637" s="3">
        <f>RSI!A2637</f>
        <v>45847</v>
      </c>
      <c r="B2637" s="2">
        <f>RSI!B2637</f>
        <v>10.3422</v>
      </c>
      <c r="C2637" s="2">
        <f>RSI!I2637</f>
        <v>78.245675878503604</v>
      </c>
      <c r="D2637" s="2">
        <f>MACD!E2637</f>
        <v>-0.12675241609882448</v>
      </c>
      <c r="E2637" s="2">
        <f>MACD!F2637</f>
        <v>-6.7017351124911737E-2</v>
      </c>
      <c r="F2637" s="2">
        <f>'Moving Avg'!D2637</f>
        <v>9.9875999999999987</v>
      </c>
      <c r="G2637" s="2">
        <f>'Moving Avg'!F2637</f>
        <v>9.6473250000000004</v>
      </c>
      <c r="H2637" s="2">
        <f>'Moving Avg'!G2637</f>
        <v>9.4044319999999981</v>
      </c>
      <c r="I2637" s="2">
        <f>'Moving Avg'!H2637</f>
        <v>7.2030410000000016</v>
      </c>
      <c r="J2637" s="17" t="str">
        <f>OBV!F2637</f>
        <v>BULLISH</v>
      </c>
      <c r="K2637" s="17" t="str">
        <f>OBV!G2637</f>
        <v>NEUTRAL</v>
      </c>
      <c r="L2637" s="17" t="str">
        <f>OBV!H2637</f>
        <v>CONFIRMED BULLISH</v>
      </c>
    </row>
    <row r="2638" spans="1:12" ht="13.5" x14ac:dyDescent="0.25">
      <c r="A2638" s="3">
        <f>RSI!A2638</f>
        <v>45848</v>
      </c>
      <c r="B2638" s="2">
        <f>RSI!B2638</f>
        <v>10.5435</v>
      </c>
      <c r="C2638" s="2">
        <f>RSI!I2638</f>
        <v>81.225558461013577</v>
      </c>
      <c r="D2638" s="2">
        <f>MACD!E2638</f>
        <v>-0.16774703530757584</v>
      </c>
      <c r="E2638" s="2">
        <f>MACD!F2638</f>
        <v>-8.7163287961444569E-2</v>
      </c>
      <c r="F2638" s="2">
        <f>'Moving Avg'!D2638</f>
        <v>10.160119999999999</v>
      </c>
      <c r="G2638" s="2">
        <f>'Moving Avg'!F2638</f>
        <v>9.7057950000000002</v>
      </c>
      <c r="H2638" s="2">
        <f>'Moving Avg'!G2638</f>
        <v>9.4368299999999987</v>
      </c>
      <c r="I2638" s="2">
        <f>'Moving Avg'!H2638</f>
        <v>7.2289205000000027</v>
      </c>
      <c r="J2638" s="17" t="str">
        <f>OBV!F2638</f>
        <v>BULLISH</v>
      </c>
      <c r="K2638" s="17" t="str">
        <f>OBV!G2638</f>
        <v>NEUTRAL</v>
      </c>
      <c r="L2638" s="17" t="str">
        <f>OBV!H2638</f>
        <v>CONFIRMED BULLISH</v>
      </c>
    </row>
    <row r="2639" spans="1:12" ht="13.5" x14ac:dyDescent="0.25">
      <c r="A2639" s="3">
        <f>RSI!A2639</f>
        <v>45849</v>
      </c>
      <c r="B2639" s="2">
        <f>RSI!B2639</f>
        <v>10.399699999999999</v>
      </c>
      <c r="C2639" s="2">
        <f>RSI!I2639</f>
        <v>73.482101005339217</v>
      </c>
      <c r="D2639" s="2">
        <f>MACD!E2639</f>
        <v>-0.19713202716277856</v>
      </c>
      <c r="E2639" s="2">
        <f>MACD!F2639</f>
        <v>-0.10915703580171136</v>
      </c>
      <c r="F2639" s="2">
        <f>'Moving Avg'!D2639</f>
        <v>10.294300000000002</v>
      </c>
      <c r="G2639" s="2">
        <f>'Moving Avg'!F2639</f>
        <v>9.7537200000000013</v>
      </c>
      <c r="H2639" s="2">
        <f>'Moving Avg'!G2639</f>
        <v>9.4646259999999991</v>
      </c>
      <c r="I2639" s="2">
        <f>'Moving Avg'!H2639</f>
        <v>7.253985000000001</v>
      </c>
      <c r="J2639" s="17" t="str">
        <f>OBV!F2639</f>
        <v>BULLISH</v>
      </c>
      <c r="K2639" s="17" t="str">
        <f>OBV!G2639</f>
        <v>NEUTRAL</v>
      </c>
      <c r="L2639" s="17" t="str">
        <f>OBV!H2639</f>
        <v>CONFIRMED BULLISH</v>
      </c>
    </row>
    <row r="2640" spans="1:12" ht="13.5" x14ac:dyDescent="0.25">
      <c r="A2640" s="3">
        <f>RSI!A2640</f>
        <v>45852</v>
      </c>
      <c r="B2640" s="2">
        <f>RSI!B2640</f>
        <v>10.399699999999999</v>
      </c>
      <c r="C2640" s="2">
        <f>RSI!I2640</f>
        <v>73.482101005339217</v>
      </c>
      <c r="D2640" s="2">
        <f>MACD!E2640</f>
        <v>-0.24085323699619465</v>
      </c>
      <c r="E2640" s="2">
        <f>MACD!F2640</f>
        <v>-0.13549627604060804</v>
      </c>
      <c r="F2640" s="2">
        <f>'Moving Avg'!D2640</f>
        <v>10.399719999999999</v>
      </c>
      <c r="G2640" s="2">
        <f>'Moving Avg'!F2640</f>
        <v>9.8064349999999987</v>
      </c>
      <c r="H2640" s="2">
        <f>'Moving Avg'!G2640</f>
        <v>9.4912719999999986</v>
      </c>
      <c r="I2640" s="2">
        <f>'Moving Avg'!H2640</f>
        <v>7.2790495000000011</v>
      </c>
      <c r="J2640" s="17" t="str">
        <f>OBV!F2640</f>
        <v>BULLISH</v>
      </c>
      <c r="K2640" s="17" t="str">
        <f>OBV!G2640</f>
        <v>NEUTRAL</v>
      </c>
      <c r="L2640" s="17" t="str">
        <f>OBV!H2640</f>
        <v>CONFIRMED BULLISH</v>
      </c>
    </row>
    <row r="2641" spans="1:12" ht="13.5" x14ac:dyDescent="0.25">
      <c r="A2641" s="3">
        <f>RSI!A2641</f>
        <v>45853</v>
      </c>
      <c r="B2641" s="2">
        <f>RSI!B2641</f>
        <v>10.4764</v>
      </c>
      <c r="C2641" s="2">
        <f>RSI!I2641</f>
        <v>74.958836003650276</v>
      </c>
      <c r="D2641" s="2">
        <f>MACD!E2641</f>
        <v>-0.28732879185717763</v>
      </c>
      <c r="E2641" s="2">
        <f>MACD!F2641</f>
        <v>-0.16586277920392195</v>
      </c>
      <c r="F2641" s="2">
        <f>'Moving Avg'!D2641</f>
        <v>10.4323</v>
      </c>
      <c r="G2641" s="2">
        <f>'Moving Avg'!F2641</f>
        <v>9.86538</v>
      </c>
      <c r="H2641" s="2">
        <f>'Moving Avg'!G2641</f>
        <v>9.52041</v>
      </c>
      <c r="I2641" s="2">
        <f>'Moving Avg'!H2641</f>
        <v>7.304497500000001</v>
      </c>
      <c r="J2641" s="17" t="str">
        <f>OBV!F2641</f>
        <v>BULLISH</v>
      </c>
      <c r="K2641" s="17" t="str">
        <f>OBV!G2641</f>
        <v>NEUTRAL</v>
      </c>
      <c r="L2641" s="17" t="str">
        <f>OBV!H2641</f>
        <v>CONFIRMED BULLISH</v>
      </c>
    </row>
    <row r="2642" spans="1:12" ht="13.5" x14ac:dyDescent="0.25">
      <c r="A2642" s="3">
        <f>RSI!A2642</f>
        <v>45854</v>
      </c>
      <c r="B2642" s="2">
        <f>RSI!B2642</f>
        <v>10.5</v>
      </c>
      <c r="C2642" s="2">
        <f>RSI!I2642</f>
        <v>75.412545990234761</v>
      </c>
      <c r="D2642" s="2">
        <f>MACD!E2642</f>
        <v>-0.33237341413450316</v>
      </c>
      <c r="E2642" s="2">
        <f>MACD!F2642</f>
        <v>-0.19916490619003821</v>
      </c>
      <c r="F2642" s="2">
        <f>'Moving Avg'!D2642</f>
        <v>10.46386</v>
      </c>
      <c r="G2642" s="2">
        <f>'Moving Avg'!F2642</f>
        <v>9.9231099999999994</v>
      </c>
      <c r="H2642" s="2">
        <f>'Moving Avg'!G2642</f>
        <v>9.5492539999999977</v>
      </c>
      <c r="I2642" s="2">
        <f>'Moving Avg'!H2642</f>
        <v>7.3300635000000014</v>
      </c>
      <c r="J2642" s="17" t="str">
        <f>OBV!F2642</f>
        <v>BULLISH</v>
      </c>
      <c r="K2642" s="17" t="str">
        <f>OBV!G2642</f>
        <v>NEUTRAL</v>
      </c>
      <c r="L2642" s="17" t="str">
        <f>OBV!H2642</f>
        <v>BULLISH DIVERGENCE</v>
      </c>
    </row>
    <row r="2643" spans="1:12" ht="13.5" x14ac:dyDescent="0.25">
      <c r="A2643" s="3">
        <f>RSI!A2643</f>
        <v>45855</v>
      </c>
      <c r="B2643" s="2">
        <f>RSI!B2643</f>
        <v>10.3</v>
      </c>
      <c r="C2643" s="2">
        <f>RSI!I2643</f>
        <v>64.711886109447136</v>
      </c>
      <c r="D2643" s="2">
        <f>MACD!E2643</f>
        <v>-0.34473574310808353</v>
      </c>
      <c r="E2643" s="2">
        <f>MACD!F2643</f>
        <v>-0.2282790735736473</v>
      </c>
      <c r="F2643" s="2">
        <f>'Moving Avg'!D2643</f>
        <v>10.41516</v>
      </c>
      <c r="G2643" s="2">
        <f>'Moving Avg'!F2643</f>
        <v>9.9636500000000012</v>
      </c>
      <c r="H2643" s="2">
        <f>'Moving Avg'!G2643</f>
        <v>9.5750559999999982</v>
      </c>
      <c r="I2643" s="2">
        <f>'Moving Avg'!H2643</f>
        <v>7.3547255000000007</v>
      </c>
      <c r="J2643" s="17" t="str">
        <f>OBV!F2643</f>
        <v>BEARISH</v>
      </c>
      <c r="K2643" s="17" t="str">
        <f>OBV!G2643</f>
        <v>NEUTRAL</v>
      </c>
      <c r="L2643" s="17" t="str">
        <f>OBV!H2643</f>
        <v>CONFIRMED BEARISH</v>
      </c>
    </row>
    <row r="2644" spans="1:12" ht="13.5" x14ac:dyDescent="0.25">
      <c r="A2644" s="3">
        <f>RSI!A2644</f>
        <v>45856</v>
      </c>
      <c r="B2644" s="2">
        <f>RSI!B2644</f>
        <v>10.38</v>
      </c>
      <c r="C2644" s="2">
        <f>RSI!I2644</f>
        <v>66.744589205789595</v>
      </c>
      <c r="D2644" s="2">
        <f>MACD!E2644</f>
        <v>-0.35610468184113842</v>
      </c>
      <c r="E2644" s="2">
        <f>MACD!F2644</f>
        <v>-0.25384419522714552</v>
      </c>
      <c r="F2644" s="2">
        <f>'Moving Avg'!D2644</f>
        <v>10.411220000000002</v>
      </c>
      <c r="G2644" s="2">
        <f>'Moving Avg'!F2644</f>
        <v>9.9957300000000018</v>
      </c>
      <c r="H2644" s="2">
        <f>'Moving Avg'!G2644</f>
        <v>9.6024579999999986</v>
      </c>
      <c r="I2644" s="2">
        <f>'Moving Avg'!H2644</f>
        <v>7.3793080000000009</v>
      </c>
      <c r="J2644" s="17" t="str">
        <f>OBV!F2644</f>
        <v>BEARISH</v>
      </c>
      <c r="K2644" s="17" t="str">
        <f>OBV!G2644</f>
        <v>NEUTRAL</v>
      </c>
      <c r="L2644" s="17" t="str">
        <f>OBV!H2644</f>
        <v>CONFIRMED BEARISH</v>
      </c>
    </row>
    <row r="2645" spans="1:12" ht="13.5" x14ac:dyDescent="0.25">
      <c r="A2645" s="3">
        <f>RSI!A2645</f>
        <v>45859</v>
      </c>
      <c r="B2645" s="2">
        <f>RSI!B2645</f>
        <v>10.4</v>
      </c>
      <c r="C2645" s="2">
        <f>RSI!I2645</f>
        <v>67.252454975492896</v>
      </c>
      <c r="D2645" s="2">
        <f>MACD!E2645</f>
        <v>-0.34773328418936167</v>
      </c>
      <c r="E2645" s="2">
        <f>MACD!F2645</f>
        <v>-0.27262201301958877</v>
      </c>
      <c r="F2645" s="2">
        <f>'Moving Avg'!D2645</f>
        <v>10.41128</v>
      </c>
      <c r="G2645" s="2">
        <f>'Moving Avg'!F2645</f>
        <v>10.031685000000001</v>
      </c>
      <c r="H2645" s="2">
        <f>'Moving Avg'!G2645</f>
        <v>9.6241260000000004</v>
      </c>
      <c r="I2645" s="2">
        <f>'Moving Avg'!H2645</f>
        <v>7.4046140000000014</v>
      </c>
      <c r="J2645" s="17" t="str">
        <f>OBV!F2645</f>
        <v>BEARISH</v>
      </c>
      <c r="K2645" s="17" t="str">
        <f>OBV!G2645</f>
        <v>NEUTRAL</v>
      </c>
      <c r="L2645" s="17" t="str">
        <f>OBV!H2645</f>
        <v>CONFIRMED BEARISH</v>
      </c>
    </row>
    <row r="2646" spans="1:12" ht="13.5" x14ac:dyDescent="0.25">
      <c r="A2646" s="3">
        <f>RSI!A2646</f>
        <v>45860</v>
      </c>
      <c r="B2646" s="2">
        <f>RSI!B2646</f>
        <v>10.64</v>
      </c>
      <c r="C2646" s="2">
        <f>RSI!I2646</f>
        <v>72.650141288283322</v>
      </c>
      <c r="D2646" s="2">
        <f>MACD!E2646</f>
        <v>-0.293168989343215</v>
      </c>
      <c r="E2646" s="2">
        <f>MACD!F2646</f>
        <v>-0.27673140828431403</v>
      </c>
      <c r="F2646" s="2">
        <f>'Moving Avg'!D2646</f>
        <v>10.443999999999999</v>
      </c>
      <c r="G2646" s="2">
        <f>'Moving Avg'!F2646</f>
        <v>10.083955000000003</v>
      </c>
      <c r="H2646" s="2">
        <f>'Moving Avg'!G2646</f>
        <v>9.6521279999999994</v>
      </c>
      <c r="I2646" s="2">
        <f>'Moving Avg'!H2646</f>
        <v>7.4311200000000017</v>
      </c>
      <c r="J2646" s="17" t="str">
        <f>OBV!F2646</f>
        <v>BEARISH</v>
      </c>
      <c r="K2646" s="17" t="str">
        <f>OBV!G2646</f>
        <v>NEUTRAL</v>
      </c>
      <c r="L2646" s="17" t="str">
        <f>OBV!H2646</f>
        <v>CONFIRMED BEARISH</v>
      </c>
    </row>
    <row r="2647" spans="1:12" ht="13.5" x14ac:dyDescent="0.25">
      <c r="A2647" s="3">
        <f>RSI!A2647</f>
        <v>45861</v>
      </c>
      <c r="B2647" s="2">
        <f>RSI!B2647</f>
        <v>11.27</v>
      </c>
      <c r="C2647" s="2">
        <f>RSI!I2647</f>
        <v>81.343301427530079</v>
      </c>
      <c r="D2647" s="2">
        <f>MACD!E2647</f>
        <v>-0.29305030831739565</v>
      </c>
      <c r="E2647" s="2">
        <f>MACD!F2647</f>
        <v>-0.2799951882909304</v>
      </c>
      <c r="F2647" s="2">
        <f>'Moving Avg'!D2647</f>
        <v>10.597999999999999</v>
      </c>
      <c r="G2647" s="2">
        <f>'Moving Avg'!F2647</f>
        <v>10.168205000000002</v>
      </c>
      <c r="H2647" s="2">
        <f>'Moving Avg'!G2647</f>
        <v>9.6954119999999993</v>
      </c>
      <c r="I2647" s="2">
        <f>'Moving Avg'!H2647</f>
        <v>7.460776000000001</v>
      </c>
      <c r="J2647" s="17" t="str">
        <f>OBV!F2647</f>
        <v>BULLISH</v>
      </c>
      <c r="K2647" s="17" t="str">
        <f>OBV!G2647</f>
        <v>NEUTRAL</v>
      </c>
      <c r="L2647" s="17" t="str">
        <f>OBV!H2647</f>
        <v>CONFIRMED BULLISH</v>
      </c>
    </row>
    <row r="2648" spans="1:12" ht="13.5" x14ac:dyDescent="0.25">
      <c r="A2648" s="3">
        <f>RSI!A2648</f>
        <v>45862</v>
      </c>
      <c r="B2648" s="2">
        <f>RSI!B2648</f>
        <v>11.6</v>
      </c>
      <c r="C2648" s="2">
        <f>RSI!I2648</f>
        <v>84.17985575369535</v>
      </c>
      <c r="D2648" s="2">
        <f>MACD!E2648</f>
        <v>-0.29366615300295074</v>
      </c>
      <c r="E2648" s="2">
        <f>MACD!F2648</f>
        <v>-0.28272938123333446</v>
      </c>
      <c r="F2648" s="2">
        <f>'Moving Avg'!D2648</f>
        <v>10.858000000000001</v>
      </c>
      <c r="G2648" s="2">
        <f>'Moving Avg'!F2648</f>
        <v>10.26416</v>
      </c>
      <c r="H2648" s="2">
        <f>'Moving Avg'!G2648</f>
        <v>9.7472139999999996</v>
      </c>
      <c r="I2648" s="2">
        <f>'Moving Avg'!H2648</f>
        <v>7.4923215000000001</v>
      </c>
      <c r="J2648" s="17" t="str">
        <f>OBV!F2648</f>
        <v>BULLISH</v>
      </c>
      <c r="K2648" s="17" t="str">
        <f>OBV!G2648</f>
        <v>NEUTRAL</v>
      </c>
      <c r="L2648" s="17" t="str">
        <f>OBV!H2648</f>
        <v>CONFIRMED BULLISH</v>
      </c>
    </row>
    <row r="2649" spans="1:12" ht="13.5" x14ac:dyDescent="0.25">
      <c r="A2649" s="3">
        <f>RSI!A2649</f>
        <v>45866</v>
      </c>
      <c r="B2649" s="2">
        <f>RSI!B2649</f>
        <v>11.52</v>
      </c>
      <c r="C2649" s="2">
        <f>RSI!I2649</f>
        <v>80.966047368881249</v>
      </c>
      <c r="D2649" s="2">
        <f>MACD!E2649</f>
        <v>-0.3190390666112588</v>
      </c>
      <c r="E2649" s="2">
        <f>MACD!F2649</f>
        <v>-0.28999131830891933</v>
      </c>
      <c r="F2649" s="2">
        <f>'Moving Avg'!D2649</f>
        <v>11.086000000000002</v>
      </c>
      <c r="G2649" s="2">
        <f>'Moving Avg'!F2649</f>
        <v>10.356115000000001</v>
      </c>
      <c r="H2649" s="2">
        <f>'Moving Avg'!G2649</f>
        <v>9.7954979999999985</v>
      </c>
      <c r="I2649" s="2">
        <f>'Moving Avg'!H2649</f>
        <v>7.5230835000000003</v>
      </c>
      <c r="J2649" s="17" t="str">
        <f>OBV!F2649</f>
        <v>BULLISH</v>
      </c>
      <c r="K2649" s="17" t="str">
        <f>OBV!G2649</f>
        <v>NEUTRAL</v>
      </c>
      <c r="L2649" s="17" t="str">
        <f>OBV!H2649</f>
        <v>CONFIRMED BULLISH</v>
      </c>
    </row>
    <row r="2650" spans="1:12" ht="13.5" x14ac:dyDescent="0.25">
      <c r="A2650" s="3">
        <f>RSI!A2650</f>
        <v>45867</v>
      </c>
      <c r="B2650" s="2">
        <f>RSI!B2650</f>
        <v>11.21</v>
      </c>
      <c r="C2650" s="2">
        <f>RSI!I2650</f>
        <v>69.839303476495289</v>
      </c>
      <c r="D2650" s="2">
        <f>MACD!E2650</f>
        <v>-0.32508634574470641</v>
      </c>
      <c r="E2650" s="2">
        <f>MACD!F2650</f>
        <v>-0.29701032379607678</v>
      </c>
      <c r="F2650" s="2">
        <f>'Moving Avg'!D2650</f>
        <v>11.248000000000001</v>
      </c>
      <c r="G2650" s="2">
        <f>'Moving Avg'!F2650</f>
        <v>10.437365</v>
      </c>
      <c r="H2650" s="2">
        <f>'Moving Avg'!G2650</f>
        <v>9.8339399999999983</v>
      </c>
      <c r="I2650" s="2">
        <f>'Moving Avg'!H2650</f>
        <v>7.5525350000000007</v>
      </c>
      <c r="J2650" s="17" t="str">
        <f>OBV!F2650</f>
        <v>BULLISH</v>
      </c>
      <c r="K2650" s="17" t="str">
        <f>OBV!G2650</f>
        <v>NEUTRAL</v>
      </c>
      <c r="L2650" s="17" t="str">
        <f>OBV!H2650</f>
        <v>CONFIRMED BULLISH</v>
      </c>
    </row>
    <row r="2651" spans="1:12" ht="13.5" x14ac:dyDescent="0.25">
      <c r="A2651" s="3">
        <f>RSI!A2651</f>
        <v>45868</v>
      </c>
      <c r="B2651" s="2">
        <f>RSI!B2651</f>
        <v>11.07</v>
      </c>
      <c r="C2651" s="2">
        <f>RSI!I2651</f>
        <v>65.463900509287953</v>
      </c>
      <c r="D2651" s="2">
        <f>MACD!E2651</f>
        <v>-0.31318337246470307</v>
      </c>
      <c r="E2651" s="2">
        <f>MACD!F2651</f>
        <v>-0.30024493352980208</v>
      </c>
      <c r="F2651" s="2">
        <f>'Moving Avg'!D2651</f>
        <v>11.334</v>
      </c>
      <c r="G2651" s="2">
        <f>'Moving Avg'!F2651</f>
        <v>10.511615000000001</v>
      </c>
      <c r="H2651" s="2">
        <f>'Moving Avg'!G2651</f>
        <v>9.8691999999999975</v>
      </c>
      <c r="I2651" s="2">
        <f>'Moving Avg'!H2651</f>
        <v>7.5812865</v>
      </c>
      <c r="J2651" s="17" t="str">
        <f>OBV!F2651</f>
        <v>BULLISH</v>
      </c>
      <c r="K2651" s="17" t="str">
        <f>OBV!G2651</f>
        <v>NEUTRAL</v>
      </c>
      <c r="L2651" s="17" t="str">
        <f>OBV!H2651</f>
        <v>CONFIRMED BULLISH</v>
      </c>
    </row>
    <row r="2652" spans="1:12" ht="13.5" x14ac:dyDescent="0.25">
      <c r="A2652" s="3">
        <f>RSI!A2652</f>
        <v>45869</v>
      </c>
      <c r="B2652" s="2">
        <f>RSI!B2652</f>
        <v>10.95</v>
      </c>
      <c r="C2652" s="2">
        <f>RSI!I2652</f>
        <v>61.88506371473499</v>
      </c>
      <c r="D2652" s="2">
        <f>MACD!E2652</f>
        <v>-0.2945336541118273</v>
      </c>
      <c r="E2652" s="2">
        <f>MACD!F2652</f>
        <v>-0.29910267764620713</v>
      </c>
      <c r="F2652" s="2">
        <f>'Moving Avg'!D2652</f>
        <v>11.27</v>
      </c>
      <c r="G2652" s="2">
        <f>'Moving Avg'!F2652</f>
        <v>10.579864999999998</v>
      </c>
      <c r="H2652" s="2">
        <f>'Moving Avg'!G2652</f>
        <v>9.9022499999999987</v>
      </c>
      <c r="I2652" s="2">
        <f>'Moving Avg'!H2652</f>
        <v>7.6091985000000015</v>
      </c>
      <c r="J2652" s="17" t="str">
        <f>OBV!F2652</f>
        <v>BEARISH</v>
      </c>
      <c r="K2652" s="17" t="str">
        <f>OBV!G2652</f>
        <v>NEUTRAL</v>
      </c>
      <c r="L2652" s="17" t="str">
        <f>OBV!H2652</f>
        <v>CONFIRMED BEARISH</v>
      </c>
    </row>
    <row r="2653" spans="1:12" ht="13.5" x14ac:dyDescent="0.25">
      <c r="A2653" s="3">
        <f>RSI!A2653</f>
        <v>45870</v>
      </c>
      <c r="B2653" s="2">
        <f>RSI!B2653</f>
        <v>11</v>
      </c>
      <c r="C2653" s="2">
        <f>RSI!I2653</f>
        <v>62.797670292415447</v>
      </c>
      <c r="D2653" s="2">
        <f>MACD!E2653</f>
        <v>-0.31616668213607646</v>
      </c>
      <c r="E2653" s="2">
        <f>MACD!F2653</f>
        <v>-0.30251547854418104</v>
      </c>
      <c r="F2653" s="2">
        <f>'Moving Avg'!D2653</f>
        <v>11.15</v>
      </c>
      <c r="G2653" s="2">
        <f>'Moving Avg'!F2653</f>
        <v>10.645820000000001</v>
      </c>
      <c r="H2653" s="2">
        <f>'Moving Avg'!G2653</f>
        <v>9.9362999999999992</v>
      </c>
      <c r="I2653" s="2">
        <f>'Moving Avg'!H2653</f>
        <v>7.6373605000000007</v>
      </c>
      <c r="J2653" s="17" t="str">
        <f>OBV!F2653</f>
        <v>BEARISH</v>
      </c>
      <c r="K2653" s="17" t="str">
        <f>OBV!G2653</f>
        <v>NEUTRAL</v>
      </c>
      <c r="L2653" s="17" t="str">
        <f>OBV!H2653</f>
        <v>CONFIRMED BEARISH</v>
      </c>
    </row>
    <row r="2654" spans="1:12" ht="13.5" x14ac:dyDescent="0.25">
      <c r="A2654" s="3">
        <f>RSI!A2654</f>
        <v>45873</v>
      </c>
      <c r="B2654" s="2">
        <f>RSI!B2654</f>
        <v>11</v>
      </c>
      <c r="C2654" s="2">
        <f>RSI!I2654</f>
        <v>62.797670292415447</v>
      </c>
      <c r="D2654" s="2">
        <f>MACD!E2654</f>
        <v>-0.32518211227318439</v>
      </c>
      <c r="E2654" s="2">
        <f>MACD!F2654</f>
        <v>-0.30704880528998174</v>
      </c>
      <c r="F2654" s="2">
        <f>'Moving Avg'!D2654</f>
        <v>11.046000000000001</v>
      </c>
      <c r="G2654" s="2">
        <f>'Moving Avg'!F2654</f>
        <v>10.709379999999999</v>
      </c>
      <c r="H2654" s="2">
        <f>'Moving Avg'!G2654</f>
        <v>9.9703499999999998</v>
      </c>
      <c r="I2654" s="2">
        <f>'Moving Avg'!H2654</f>
        <v>7.6652830000000014</v>
      </c>
      <c r="J2654" s="17" t="str">
        <f>OBV!F2654</f>
        <v>BEARISH</v>
      </c>
      <c r="K2654" s="17" t="str">
        <f>OBV!G2654</f>
        <v>NEUTRAL</v>
      </c>
      <c r="L2654" s="17" t="str">
        <f>OBV!H2654</f>
        <v>CONFIRMED BEARISH</v>
      </c>
    </row>
    <row r="2655" spans="1:12" ht="13.5" x14ac:dyDescent="0.25">
      <c r="A2655" s="3">
        <f>RSI!A2655</f>
        <v>45874</v>
      </c>
      <c r="B2655" s="2">
        <f>RSI!B2655</f>
        <v>10.78</v>
      </c>
      <c r="C2655" s="2">
        <f>RSI!I2655</f>
        <v>55.960280735575942</v>
      </c>
      <c r="D2655" s="2">
        <f>MACD!E2655</f>
        <v>-0.316232012098288</v>
      </c>
      <c r="E2655" s="2">
        <f>MACD!F2655</f>
        <v>-0.30888544665164303</v>
      </c>
      <c r="F2655" s="2">
        <f>'Moving Avg'!D2655</f>
        <v>10.959999999999999</v>
      </c>
      <c r="G2655" s="2">
        <f>'Moving Avg'!F2655</f>
        <v>10.75475</v>
      </c>
      <c r="H2655" s="2">
        <f>'Moving Avg'!G2655</f>
        <v>10.002875999999999</v>
      </c>
      <c r="I2655" s="2">
        <f>'Moving Avg'!H2655</f>
        <v>7.6921055000000012</v>
      </c>
      <c r="J2655" s="17" t="str">
        <f>OBV!F2655</f>
        <v>BEARISH</v>
      </c>
      <c r="K2655" s="17" t="str">
        <f>OBV!G2655</f>
        <v>NEUTRAL</v>
      </c>
      <c r="L2655" s="17" t="str">
        <f>OBV!H2655</f>
        <v>CONFIRMED BEARISH</v>
      </c>
    </row>
    <row r="2656" spans="1:12" ht="13.5" x14ac:dyDescent="0.25">
      <c r="A2656" s="3">
        <f>RSI!A2656</f>
        <v>45875</v>
      </c>
      <c r="B2656" s="2">
        <f>RSI!B2656</f>
        <v>10.85</v>
      </c>
      <c r="C2656" s="2">
        <f>RSI!I2656</f>
        <v>57.54423805127697</v>
      </c>
      <c r="D2656" s="2">
        <f>MACD!E2656</f>
        <v>-0.27820863433051102</v>
      </c>
      <c r="E2656" s="2">
        <f>MACD!F2656</f>
        <v>-0.30275008418741661</v>
      </c>
      <c r="F2656" s="2">
        <f>'Moving Avg'!D2656</f>
        <v>10.916</v>
      </c>
      <c r="G2656" s="2">
        <f>'Moving Avg'!F2656</f>
        <v>10.781575</v>
      </c>
      <c r="H2656" s="2">
        <f>'Moving Avg'!G2656</f>
        <v>10.036802</v>
      </c>
      <c r="I2656" s="2">
        <f>'Moving Avg'!H2656</f>
        <v>7.7197570000000004</v>
      </c>
      <c r="J2656" s="17" t="str">
        <f>OBV!F2656</f>
        <v>BEARISH</v>
      </c>
      <c r="K2656" s="17" t="str">
        <f>OBV!G2656</f>
        <v>NEUTRAL</v>
      </c>
      <c r="L2656" s="17" t="str">
        <f>OBV!H2656</f>
        <v>CONFIRMED BEARISH</v>
      </c>
    </row>
    <row r="2657" spans="1:12" ht="13.5" x14ac:dyDescent="0.25">
      <c r="A2657" s="3">
        <f>RSI!A2657</f>
        <v>45876</v>
      </c>
      <c r="B2657" s="2">
        <f>RSI!B2657</f>
        <v>10.8</v>
      </c>
      <c r="C2657" s="2">
        <f>RSI!I2657</f>
        <v>55.995046257967594</v>
      </c>
      <c r="D2657" s="2">
        <f>MACD!E2657</f>
        <v>-0.14701415164259046</v>
      </c>
      <c r="E2657" s="2">
        <f>MACD!F2657</f>
        <v>-0.27160289767845136</v>
      </c>
      <c r="F2657" s="2">
        <f>'Moving Avg'!D2657</f>
        <v>10.886000000000001</v>
      </c>
      <c r="G2657" s="2">
        <f>'Moving Avg'!F2657</f>
        <v>10.804464999999999</v>
      </c>
      <c r="H2657" s="2">
        <f>'Moving Avg'!G2657</f>
        <v>10.068577999999999</v>
      </c>
      <c r="I2657" s="2">
        <f>'Moving Avg'!H2657</f>
        <v>7.7473980000000005</v>
      </c>
      <c r="J2657" s="17" t="str">
        <f>OBV!F2657</f>
        <v>BEARISH</v>
      </c>
      <c r="K2657" s="17" t="str">
        <f>OBV!G2657</f>
        <v>NEUTRAL</v>
      </c>
      <c r="L2657" s="17" t="str">
        <f>OBV!H2657</f>
        <v>CONFIRMED BEARISH</v>
      </c>
    </row>
    <row r="2658" spans="1:12" ht="13.5" x14ac:dyDescent="0.25">
      <c r="A2658" s="3">
        <f>RSI!A2658</f>
        <v>45877</v>
      </c>
      <c r="B2658" s="2">
        <f>RSI!B2658</f>
        <v>11.1</v>
      </c>
      <c r="C2658" s="2">
        <f>RSI!I2658</f>
        <v>62.515668583073293</v>
      </c>
      <c r="D2658" s="2">
        <f>MACD!E2658</f>
        <v>-8.6479426803425241E-3</v>
      </c>
      <c r="E2658" s="2">
        <f>MACD!F2658</f>
        <v>-0.21901190667882961</v>
      </c>
      <c r="F2658" s="2">
        <f>'Moving Avg'!D2658</f>
        <v>10.906000000000002</v>
      </c>
      <c r="G2658" s="2">
        <f>'Moving Avg'!F2658</f>
        <v>10.832289999999999</v>
      </c>
      <c r="H2658" s="2">
        <f>'Moving Avg'!G2658</f>
        <v>10.106546</v>
      </c>
      <c r="I2658" s="2">
        <f>'Moving Avg'!H2658</f>
        <v>7.7765390000000005</v>
      </c>
      <c r="J2658" s="17" t="str">
        <f>OBV!F2658</f>
        <v>BEARISH</v>
      </c>
      <c r="K2658" s="17" t="str">
        <f>OBV!G2658</f>
        <v>NEUTRAL</v>
      </c>
      <c r="L2658" s="17" t="str">
        <f>OBV!H2658</f>
        <v>BEARISH DIVERGENCE</v>
      </c>
    </row>
    <row r="2659" spans="1:12" ht="13.5" x14ac:dyDescent="0.25">
      <c r="A2659" s="3">
        <f>RSI!A2659</f>
        <v>45880</v>
      </c>
      <c r="B2659" s="2">
        <f>RSI!B2659</f>
        <v>11.29</v>
      </c>
      <c r="C2659" s="2">
        <f>RSI!I2659</f>
        <v>65.956322387928424</v>
      </c>
      <c r="D2659" s="2">
        <f>MACD!E2659</f>
        <v>7.9173422662503157E-2</v>
      </c>
      <c r="E2659" s="2">
        <f>MACD!F2659</f>
        <v>-0.15937484081056305</v>
      </c>
      <c r="F2659" s="2">
        <f>'Moving Avg'!D2659</f>
        <v>10.964</v>
      </c>
      <c r="G2659" s="2">
        <f>'Moving Avg'!F2659</f>
        <v>10.876804999999999</v>
      </c>
      <c r="H2659" s="2">
        <f>'Moving Avg'!G2659</f>
        <v>10.147356</v>
      </c>
      <c r="I2659" s="2">
        <f>'Moving Avg'!H2659</f>
        <v>7.8062950000000004</v>
      </c>
      <c r="J2659" s="17" t="str">
        <f>OBV!F2659</f>
        <v>BEARISH</v>
      </c>
      <c r="K2659" s="17" t="str">
        <f>OBV!G2659</f>
        <v>NEUTRAL</v>
      </c>
      <c r="L2659" s="17" t="str">
        <f>OBV!H2659</f>
        <v>BEARISH DIVERGENCE</v>
      </c>
    </row>
    <row r="2660" spans="1:12" ht="13.5" x14ac:dyDescent="0.25">
      <c r="A2660" s="3">
        <f>RSI!A2660</f>
        <v>45881</v>
      </c>
      <c r="B2660" s="2">
        <f>RSI!B2660</f>
        <v>11.4</v>
      </c>
      <c r="C2660" s="2">
        <f>RSI!I2660</f>
        <v>67.799140367582851</v>
      </c>
      <c r="D2660" s="2">
        <f>MACD!E2660</f>
        <v>9.3857701234107083E-2</v>
      </c>
      <c r="E2660" s="2">
        <f>MACD!F2660</f>
        <v>-0.10872833240162903</v>
      </c>
      <c r="F2660" s="2">
        <f>'Moving Avg'!D2660</f>
        <v>11.087999999999999</v>
      </c>
      <c r="G2660" s="2">
        <f>'Moving Avg'!F2660</f>
        <v>10.926819999999998</v>
      </c>
      <c r="H2660" s="2">
        <f>'Moving Avg'!G2660</f>
        <v>10.180972000000001</v>
      </c>
      <c r="I2660" s="2">
        <f>'Moving Avg'!H2660</f>
        <v>7.8364570000000011</v>
      </c>
      <c r="J2660" s="17" t="str">
        <f>OBV!F2660</f>
        <v>BULLISH</v>
      </c>
      <c r="K2660" s="17" t="str">
        <f>OBV!G2660</f>
        <v>NEUTRAL</v>
      </c>
      <c r="L2660" s="17" t="str">
        <f>OBV!H2660</f>
        <v>CONFIRMED BULLISH</v>
      </c>
    </row>
    <row r="2661" spans="1:12" ht="13.5" x14ac:dyDescent="0.25">
      <c r="A2661" s="3">
        <f>RSI!A2661</f>
        <v>45883</v>
      </c>
      <c r="B2661" s="2">
        <f>RSI!B2661</f>
        <v>11.39</v>
      </c>
      <c r="C2661" s="2">
        <f>RSI!I2661</f>
        <v>67.441730388094896</v>
      </c>
      <c r="D2661" s="2">
        <f>MACD!E2661</f>
        <v>8.1329911496940355E-2</v>
      </c>
      <c r="E2661" s="2">
        <f>MACD!F2661</f>
        <v>-7.0716683621915161E-2</v>
      </c>
      <c r="F2661" s="2">
        <f>'Moving Avg'!D2661</f>
        <v>11.196</v>
      </c>
      <c r="G2661" s="2">
        <f>'Moving Avg'!F2661</f>
        <v>10.9725</v>
      </c>
      <c r="H2661" s="2">
        <f>'Moving Avg'!G2661</f>
        <v>10.218030000000001</v>
      </c>
      <c r="I2661" s="2">
        <f>'Moving Avg'!H2661</f>
        <v>7.8662815000000013</v>
      </c>
      <c r="J2661" s="17" t="str">
        <f>OBV!F2661</f>
        <v>BULLISH</v>
      </c>
      <c r="K2661" s="17" t="str">
        <f>OBV!G2661</f>
        <v>NEUTRAL</v>
      </c>
      <c r="L2661" s="17" t="str">
        <f>OBV!H2661</f>
        <v>CONFIRMED BULLISH</v>
      </c>
    </row>
    <row r="2662" spans="1:12" ht="13.5" x14ac:dyDescent="0.25">
      <c r="A2662" s="3">
        <f>RSI!A2662</f>
        <v>45884</v>
      </c>
      <c r="B2662" s="2">
        <f>RSI!B2662</f>
        <v>11.36</v>
      </c>
      <c r="C2662" s="2">
        <f>RSI!I2662</f>
        <v>66.312343346221184</v>
      </c>
      <c r="D2662" s="2">
        <f>MACD!E2662</f>
        <v>5.0701815133097128E-2</v>
      </c>
      <c r="E2662" s="2">
        <f>MACD!F2662</f>
        <v>-4.64329838709127E-2</v>
      </c>
      <c r="F2662" s="2">
        <f>'Moving Avg'!D2662</f>
        <v>11.308</v>
      </c>
      <c r="G2662" s="2">
        <f>'Moving Avg'!F2662</f>
        <v>11.015499999999999</v>
      </c>
      <c r="H2662" s="2">
        <f>'Moving Avg'!G2662</f>
        <v>10.256597999999999</v>
      </c>
      <c r="I2662" s="2">
        <f>'Moving Avg'!H2662</f>
        <v>7.8957165000000007</v>
      </c>
      <c r="J2662" s="17" t="str">
        <f>OBV!F2662</f>
        <v>BULLISH</v>
      </c>
      <c r="K2662" s="17" t="str">
        <f>OBV!G2662</f>
        <v>NEUTRAL</v>
      </c>
      <c r="L2662" s="17" t="str">
        <f>OBV!H2662</f>
        <v>CONFIRMED BULLISH</v>
      </c>
    </row>
    <row r="2663" spans="1:12" ht="13.5" x14ac:dyDescent="0.25">
      <c r="A2663" s="3">
        <f>RSI!A2663</f>
        <v>45887</v>
      </c>
      <c r="B2663" s="2">
        <f>RSI!B2663</f>
        <v>11.32</v>
      </c>
      <c r="C2663" s="2">
        <f>RSI!I2663</f>
        <v>64.755257522825531</v>
      </c>
      <c r="D2663" s="2">
        <f>MACD!E2663</f>
        <v>3.2110550857915143E-2</v>
      </c>
      <c r="E2663" s="2">
        <f>MACD!F2663</f>
        <v>-3.0724276925147134E-2</v>
      </c>
      <c r="F2663" s="2">
        <f>'Moving Avg'!D2663</f>
        <v>11.352</v>
      </c>
      <c r="G2663" s="2">
        <f>'Moving Avg'!F2663</f>
        <v>11.0665</v>
      </c>
      <c r="H2663" s="2">
        <f>'Moving Avg'!G2663</f>
        <v>10.292448000000002</v>
      </c>
      <c r="I2663" s="2">
        <f>'Moving Avg'!H2663</f>
        <v>7.9249990000000006</v>
      </c>
      <c r="J2663" s="17" t="str">
        <f>OBV!F2663</f>
        <v>BULLISH</v>
      </c>
      <c r="K2663" s="17" t="str">
        <f>OBV!G2663</f>
        <v>NEUTRAL</v>
      </c>
      <c r="L2663" s="17" t="str">
        <f>OBV!H2663</f>
        <v>CONFIRMED BULLISH</v>
      </c>
    </row>
    <row r="2664" spans="1:12" ht="13.5" x14ac:dyDescent="0.25">
      <c r="A2664" s="3">
        <f>RSI!A2664</f>
        <v>45888</v>
      </c>
      <c r="B2664" s="2">
        <f>RSI!B2664</f>
        <v>11.25</v>
      </c>
      <c r="C2664" s="2">
        <f>RSI!I2664</f>
        <v>62.011092102744136</v>
      </c>
      <c r="D2664" s="2">
        <f>MACD!E2664</f>
        <v>1.8717274849064935E-2</v>
      </c>
      <c r="E2664" s="2">
        <f>MACD!F2664</f>
        <v>-2.0835966570304721E-2</v>
      </c>
      <c r="F2664" s="2">
        <f>'Moving Avg'!D2664</f>
        <v>11.343999999999999</v>
      </c>
      <c r="G2664" s="2">
        <f>'Moving Avg'!F2664</f>
        <v>11.110000000000003</v>
      </c>
      <c r="H2664" s="2">
        <f>'Moving Avg'!G2664</f>
        <v>10.328047999999999</v>
      </c>
      <c r="I2664" s="2">
        <f>'Moving Avg'!H2664</f>
        <v>7.9530690000000002</v>
      </c>
      <c r="J2664" s="17" t="str">
        <f>OBV!F2664</f>
        <v>BEARISH</v>
      </c>
      <c r="K2664" s="17" t="str">
        <f>OBV!G2664</f>
        <v>NEUTRAL</v>
      </c>
      <c r="L2664" s="17" t="str">
        <f>OBV!H2664</f>
        <v>CONFIRMED BEARISH</v>
      </c>
    </row>
    <row r="2665" spans="1:12" ht="13.5" x14ac:dyDescent="0.25">
      <c r="A2665" s="3">
        <f>RSI!A2665</f>
        <v>45889</v>
      </c>
      <c r="B2665" s="2">
        <f>RSI!B2665</f>
        <v>11.09</v>
      </c>
      <c r="C2665" s="2">
        <f>RSI!I2665</f>
        <v>56.153505090908872</v>
      </c>
      <c r="D2665" s="2">
        <f>MACD!E2665</f>
        <v>-1.6832639686063189E-2</v>
      </c>
      <c r="E2665" s="2">
        <f>MACD!F2665</f>
        <v>-2.0035301193456416E-2</v>
      </c>
      <c r="F2665" s="2">
        <f>'Moving Avg'!D2665</f>
        <v>11.282</v>
      </c>
      <c r="G2665" s="2">
        <f>'Moving Avg'!F2665</f>
        <v>11.144500000000001</v>
      </c>
      <c r="H2665" s="2">
        <f>'Moving Avg'!G2665</f>
        <v>10.361981999999998</v>
      </c>
      <c r="I2665" s="2">
        <f>'Moving Avg'!H2665</f>
        <v>7.9804830000000004</v>
      </c>
      <c r="J2665" s="17" t="str">
        <f>OBV!F2665</f>
        <v>BEARISH</v>
      </c>
      <c r="K2665" s="17" t="str">
        <f>OBV!G2665</f>
        <v>NEUTRAL</v>
      </c>
      <c r="L2665" s="17" t="str">
        <f>OBV!H2665</f>
        <v>CONFIRMED BEARISH</v>
      </c>
    </row>
    <row r="2666" spans="1:12" ht="13.5" x14ac:dyDescent="0.25">
      <c r="A2666" s="3">
        <f>RSI!A2666</f>
        <v>45890</v>
      </c>
      <c r="B2666" s="2">
        <f>RSI!B2666</f>
        <v>11.18</v>
      </c>
      <c r="C2666" s="2">
        <f>RSI!I2666</f>
        <v>58.526657430650708</v>
      </c>
      <c r="D2666" s="2">
        <f>MACD!E2666</f>
        <v>-4.3923511305484553E-2</v>
      </c>
      <c r="E2666" s="2">
        <f>MACD!F2666</f>
        <v>-2.4812943215862047E-2</v>
      </c>
      <c r="F2666" s="2">
        <f>'Moving Avg'!D2666</f>
        <v>11.239999999999998</v>
      </c>
      <c r="G2666" s="2">
        <f>'Moving Avg'!F2666</f>
        <v>11.171500000000002</v>
      </c>
      <c r="H2666" s="2">
        <f>'Moving Avg'!G2666</f>
        <v>10.397139999999997</v>
      </c>
      <c r="I2666" s="2">
        <f>'Moving Avg'!H2666</f>
        <v>8.0083950000000019</v>
      </c>
      <c r="J2666" s="17" t="str">
        <f>OBV!F2666</f>
        <v>BEARISH</v>
      </c>
      <c r="K2666" s="17" t="str">
        <f>OBV!G2666</f>
        <v>NEUTRAL</v>
      </c>
      <c r="L2666" s="17" t="str">
        <f>OBV!H2666</f>
        <v>CONFIRMED BEARISH</v>
      </c>
    </row>
    <row r="2667" spans="1:12" ht="13.5" x14ac:dyDescent="0.25">
      <c r="A2667" s="3">
        <f>RSI!A2667</f>
        <v>45891</v>
      </c>
      <c r="B2667" s="2">
        <f>RSI!B2667</f>
        <v>11.17</v>
      </c>
      <c r="C2667" s="2">
        <f>RSI!I2667</f>
        <v>58.150055067826749</v>
      </c>
      <c r="D2667" s="2">
        <f>MACD!E2667</f>
        <v>-7.5360251049410465E-2</v>
      </c>
      <c r="E2667" s="2">
        <f>MACD!F2667</f>
        <v>-3.4922404782571734E-2</v>
      </c>
      <c r="F2667" s="2">
        <f>'Moving Avg'!D2667</f>
        <v>11.202</v>
      </c>
      <c r="G2667" s="2">
        <f>'Moving Avg'!F2667</f>
        <v>11.166499999999999</v>
      </c>
      <c r="H2667" s="2">
        <f>'Moving Avg'!G2667</f>
        <v>10.431716</v>
      </c>
      <c r="I2667" s="2">
        <f>'Moving Avg'!H2667</f>
        <v>8.0357295000000004</v>
      </c>
      <c r="J2667" s="17" t="str">
        <f>OBV!F2667</f>
        <v>BEARISH</v>
      </c>
      <c r="K2667" s="17" t="str">
        <f>OBV!G2667</f>
        <v>NEUTRAL</v>
      </c>
      <c r="L2667" s="17" t="str">
        <f>OBV!H2667</f>
        <v>CONFIRMED BEARISH</v>
      </c>
    </row>
    <row r="2668" spans="1:12" ht="13.5" x14ac:dyDescent="0.25">
      <c r="A2668" s="3">
        <f>RSI!A2668</f>
        <v>45894</v>
      </c>
      <c r="B2668" s="2">
        <f>RSI!B2668</f>
        <v>11.14</v>
      </c>
      <c r="C2668" s="2">
        <f>RSI!I2668</f>
        <v>56.965788764355459</v>
      </c>
      <c r="D2668" s="2">
        <f>MACD!E2668</f>
        <v>-5.4971824910897027E-2</v>
      </c>
      <c r="E2668" s="2">
        <f>MACD!F2668</f>
        <v>-3.8932288808236792E-2</v>
      </c>
      <c r="F2668" s="2">
        <f>'Moving Avg'!D2668</f>
        <v>11.166</v>
      </c>
      <c r="G2668" s="2">
        <f>'Moving Avg'!F2668</f>
        <v>11.1435</v>
      </c>
      <c r="H2668" s="2">
        <f>'Moving Avg'!G2668</f>
        <v>10.467033999999998</v>
      </c>
      <c r="I2668" s="2">
        <f>'Moving Avg'!H2668</f>
        <v>8.0626745000000017</v>
      </c>
      <c r="J2668" s="17" t="str">
        <f>OBV!F2668</f>
        <v>BEARISH</v>
      </c>
      <c r="K2668" s="17" t="str">
        <f>OBV!G2668</f>
        <v>NEUTRAL</v>
      </c>
      <c r="L2668" s="17" t="str">
        <f>OBV!H2668</f>
        <v>CONFIRMED BEARISH</v>
      </c>
    </row>
    <row r="2669" spans="1:12" ht="13.5" x14ac:dyDescent="0.25">
      <c r="A2669" s="3">
        <f>RSI!A2669</f>
        <v>45895</v>
      </c>
      <c r="B2669" s="2">
        <f>RSI!B2669</f>
        <v>11.14</v>
      </c>
      <c r="C2669" s="2">
        <f>RSI!I2669</f>
        <v>56.965788764355459</v>
      </c>
      <c r="D2669" s="2">
        <f>MACD!E2669</f>
        <v>-9.5965984501162893E-3</v>
      </c>
      <c r="E2669" s="2">
        <f>MACD!F2669</f>
        <v>-3.3065150736612696E-2</v>
      </c>
      <c r="F2669" s="2">
        <f>'Moving Avg'!D2669</f>
        <v>11.144</v>
      </c>
      <c r="G2669" s="2">
        <f>'Moving Avg'!F2669</f>
        <v>11.124499999999998</v>
      </c>
      <c r="H2669" s="2">
        <f>'Moving Avg'!G2669</f>
        <v>10.501009999999999</v>
      </c>
      <c r="I2669" s="2">
        <f>'Moving Avg'!H2669</f>
        <v>8.0894280000000034</v>
      </c>
      <c r="J2669" s="17" t="str">
        <f>OBV!F2669</f>
        <v>BEARISH</v>
      </c>
      <c r="K2669" s="17" t="str">
        <f>OBV!G2669</f>
        <v>NEUTRAL</v>
      </c>
      <c r="L2669" s="17" t="str">
        <f>OBV!H2669</f>
        <v>CONFIRMED BEARISH</v>
      </c>
    </row>
    <row r="2670" spans="1:12" ht="13.5" x14ac:dyDescent="0.25">
      <c r="A2670" s="3">
        <f>RSI!A2670</f>
        <v>45896</v>
      </c>
      <c r="B2670" s="2">
        <f>RSI!B2670</f>
        <v>11.1</v>
      </c>
      <c r="C2670" s="2">
        <f>RSI!I2670</f>
        <v>55.226565325906009</v>
      </c>
      <c r="D2670" s="2">
        <f>MACD!E2670</f>
        <v>4.7658597192379304E-2</v>
      </c>
      <c r="E2670" s="2">
        <f>MACD!F2670</f>
        <v>-1.6920401150814297E-2</v>
      </c>
      <c r="F2670" s="2">
        <f>'Moving Avg'!D2670</f>
        <v>11.146000000000001</v>
      </c>
      <c r="G2670" s="2">
        <f>'Moving Avg'!F2670</f>
        <v>11.118999999999998</v>
      </c>
      <c r="H2670" s="2">
        <f>'Moving Avg'!G2670</f>
        <v>10.536102000000001</v>
      </c>
      <c r="I2670" s="2">
        <f>'Moving Avg'!H2670</f>
        <v>8.1156460000000035</v>
      </c>
      <c r="J2670" s="17" t="str">
        <f>OBV!F2670</f>
        <v>BEARISH</v>
      </c>
      <c r="K2670" s="17" t="str">
        <f>OBV!G2670</f>
        <v>NEUTRAL</v>
      </c>
      <c r="L2670" s="17" t="str">
        <f>OBV!H2670</f>
        <v>BEARISH DIVERGENCE</v>
      </c>
    </row>
    <row r="2671" spans="1:12" ht="13.5" x14ac:dyDescent="0.25">
      <c r="A2671" s="3">
        <f>RSI!A2671</f>
        <v>45897</v>
      </c>
      <c r="B2671" s="2">
        <f>RSI!B2671</f>
        <v>11.13</v>
      </c>
      <c r="C2671" s="2">
        <f>RSI!I2671</f>
        <v>56.304091878101225</v>
      </c>
      <c r="D2671" s="2">
        <f>MACD!E2671</f>
        <v>9.1631658197838917E-2</v>
      </c>
      <c r="E2671" s="2">
        <f>MACD!F2671</f>
        <v>4.7900107189163474E-3</v>
      </c>
      <c r="F2671" s="2">
        <f>'Moving Avg'!D2671</f>
        <v>11.136000000000001</v>
      </c>
      <c r="G2671" s="2">
        <f>'Moving Avg'!F2671</f>
        <v>11.121999999999998</v>
      </c>
      <c r="H2671" s="2">
        <f>'Moving Avg'!G2671</f>
        <v>10.572751999999998</v>
      </c>
      <c r="I2671" s="2">
        <f>'Moving Avg'!H2671</f>
        <v>8.1421575000000033</v>
      </c>
      <c r="J2671" s="17" t="str">
        <f>OBV!F2671</f>
        <v>BEARISH</v>
      </c>
      <c r="K2671" s="17" t="str">
        <f>OBV!G2671</f>
        <v>NEUTRAL</v>
      </c>
      <c r="L2671" s="17" t="str">
        <f>OBV!H2671</f>
        <v>CONFIRMED BEARISH</v>
      </c>
    </row>
    <row r="2672" spans="1:12" ht="13.5" x14ac:dyDescent="0.25">
      <c r="A2672" s="3">
        <f>RSI!A2672</f>
        <v>45898</v>
      </c>
      <c r="B2672" s="2">
        <f>RSI!B2672</f>
        <v>11.12</v>
      </c>
      <c r="C2672" s="2">
        <f>RSI!I2672</f>
        <v>55.821838659117013</v>
      </c>
      <c r="D2672" s="2">
        <f>MACD!E2672</f>
        <v>0.12412757028818078</v>
      </c>
      <c r="E2672" s="2">
        <f>MACD!F2672</f>
        <v>2.8657522632769234E-2</v>
      </c>
      <c r="F2672" s="2">
        <f>'Moving Avg'!D2672</f>
        <v>11.126000000000001</v>
      </c>
      <c r="G2672" s="2">
        <f>'Moving Avg'!F2672</f>
        <v>11.1305</v>
      </c>
      <c r="H2672" s="2">
        <f>'Moving Avg'!G2672</f>
        <v>10.608243999999999</v>
      </c>
      <c r="I2672" s="2">
        <f>'Moving Avg'!H2672</f>
        <v>8.1686190000000032</v>
      </c>
      <c r="J2672" s="17" t="str">
        <f>OBV!F2672</f>
        <v>BEARISH</v>
      </c>
      <c r="K2672" s="17" t="str">
        <f>OBV!G2672</f>
        <v>NEUTRAL</v>
      </c>
      <c r="L2672" s="17" t="str">
        <f>OBV!H2672</f>
        <v>CONFIRMED BEARISH</v>
      </c>
    </row>
    <row r="2673" spans="1:12" ht="13.5" x14ac:dyDescent="0.25">
      <c r="A2673" s="3">
        <f>RSI!A2673</f>
        <v>45901</v>
      </c>
      <c r="B2673" s="2">
        <f>RSI!B2673</f>
        <v>11.07</v>
      </c>
      <c r="C2673" s="2">
        <f>RSI!I2673</f>
        <v>53.360833796554097</v>
      </c>
      <c r="D2673" s="2">
        <f>MACD!E2673</f>
        <v>0.14845767155225786</v>
      </c>
      <c r="E2673" s="2">
        <f>MACD!F2673</f>
        <v>5.2617552416666963E-2</v>
      </c>
      <c r="F2673" s="2">
        <f>'Moving Avg'!D2673</f>
        <v>11.112</v>
      </c>
      <c r="G2673" s="2">
        <f>'Moving Avg'!F2673</f>
        <v>11.133999999999999</v>
      </c>
      <c r="H2673" s="2">
        <f>'Moving Avg'!G2673</f>
        <v>10.639860000000001</v>
      </c>
      <c r="I2673" s="2">
        <f>'Moving Avg'!H2673</f>
        <v>8.1938720000000043</v>
      </c>
      <c r="J2673" s="17" t="str">
        <f>OBV!F2673</f>
        <v>BEARISH</v>
      </c>
      <c r="K2673" s="17" t="str">
        <f>OBV!G2673</f>
        <v>NEUTRAL</v>
      </c>
      <c r="L2673" s="17" t="str">
        <f>OBV!H2673</f>
        <v>CONFIRMED BEARISH</v>
      </c>
    </row>
    <row r="2674" spans="1:12" ht="13.5" x14ac:dyDescent="0.25">
      <c r="A2674" s="3">
        <f>RSI!A2674</f>
        <v>45902</v>
      </c>
      <c r="B2674" s="2">
        <f>RSI!B2674</f>
        <v>10.97</v>
      </c>
      <c r="C2674" s="2">
        <f>RSI!I2674</f>
        <v>48.733307441839436</v>
      </c>
      <c r="D2674" s="2">
        <f>MACD!E2674</f>
        <v>0.16531507087251995</v>
      </c>
      <c r="E2674" s="2">
        <f>MACD!F2674</f>
        <v>7.5157056107837572E-2</v>
      </c>
      <c r="F2674" s="2">
        <f>'Moving Avg'!D2674</f>
        <v>11.077999999999999</v>
      </c>
      <c r="G2674" s="2">
        <f>'Moving Avg'!F2674</f>
        <v>11.132499999999999</v>
      </c>
      <c r="H2674" s="2">
        <f>'Moving Avg'!G2674</f>
        <v>10.664492000000003</v>
      </c>
      <c r="I2674" s="2">
        <f>'Moving Avg'!H2674</f>
        <v>8.2184335000000015</v>
      </c>
      <c r="J2674" s="17" t="str">
        <f>OBV!F2674</f>
        <v>BEARISH</v>
      </c>
      <c r="K2674" s="17" t="str">
        <f>OBV!G2674</f>
        <v>NEUTRAL</v>
      </c>
      <c r="L2674" s="17" t="str">
        <f>OBV!H2674</f>
        <v>CONFIRMED BEARISH</v>
      </c>
    </row>
    <row r="2675" spans="1:12" ht="13.5" x14ac:dyDescent="0.25">
      <c r="A2675" s="3">
        <f>RSI!A2675</f>
        <v>45903</v>
      </c>
      <c r="B2675" s="2">
        <f>RSI!B2675</f>
        <v>11</v>
      </c>
      <c r="C2675" s="2">
        <f>RSI!I2675</f>
        <v>50.130534368215898</v>
      </c>
      <c r="D2675" s="2">
        <f>MACD!E2675</f>
        <v>0.15299177893400717</v>
      </c>
      <c r="E2675" s="2">
        <f>MACD!F2675</f>
        <v>9.07240006730715E-2</v>
      </c>
      <c r="F2675" s="2">
        <f>'Moving Avg'!D2675</f>
        <v>11.058</v>
      </c>
      <c r="G2675" s="2">
        <f>'Moving Avg'!F2675</f>
        <v>11.143499999999998</v>
      </c>
      <c r="H2675" s="2">
        <f>'Moving Avg'!G2675</f>
        <v>10.690874000000001</v>
      </c>
      <c r="I2675" s="2">
        <f>'Moving Avg'!H2675</f>
        <v>8.2437200000000015</v>
      </c>
      <c r="J2675" s="17" t="str">
        <f>OBV!F2675</f>
        <v>BEARISH</v>
      </c>
      <c r="K2675" s="17" t="str">
        <f>OBV!G2675</f>
        <v>NEUTRAL</v>
      </c>
      <c r="L2675" s="17" t="str">
        <f>OBV!H2675</f>
        <v>CONFIRMED BEARISH</v>
      </c>
    </row>
    <row r="2676" spans="1:12" ht="13.5" x14ac:dyDescent="0.25">
      <c r="A2676" s="3">
        <f>RSI!A2676</f>
        <v>45905</v>
      </c>
      <c r="B2676" s="2">
        <f>RSI!B2676</f>
        <v>10.93</v>
      </c>
      <c r="C2676" s="2">
        <f>RSI!I2676</f>
        <v>46.917412708699047</v>
      </c>
      <c r="D2676" s="2">
        <f>MACD!E2676</f>
        <v>0.16165026212823363</v>
      </c>
      <c r="E2676" s="2">
        <f>MACD!F2676</f>
        <v>0.10490925296410394</v>
      </c>
      <c r="F2676" s="2">
        <f>'Moving Avg'!D2676</f>
        <v>11.017999999999999</v>
      </c>
      <c r="G2676" s="2">
        <f>'Moving Avg'!F2676</f>
        <v>11.147499999999999</v>
      </c>
      <c r="H2676" s="2">
        <f>'Moving Avg'!G2676</f>
        <v>10.717582</v>
      </c>
      <c r="I2676" s="2">
        <f>'Moving Avg'!H2676</f>
        <v>8.2691355000000026</v>
      </c>
      <c r="J2676" s="17" t="str">
        <f>OBV!F2676</f>
        <v>BEARISH</v>
      </c>
      <c r="K2676" s="17" t="str">
        <f>OBV!G2676</f>
        <v>NEUTRAL</v>
      </c>
      <c r="L2676" s="17" t="str">
        <f>OBV!H2676</f>
        <v>CONFIRMED BEARISH</v>
      </c>
    </row>
    <row r="2677" spans="1:12" ht="13.5" x14ac:dyDescent="0.25">
      <c r="A2677" s="3">
        <f>RSI!A2677</f>
        <v>45908</v>
      </c>
      <c r="B2677" s="2">
        <f>RSI!B2677</f>
        <v>10.9</v>
      </c>
      <c r="C2677" s="2">
        <f>RSI!I2677</f>
        <v>45.56936364932595</v>
      </c>
      <c r="D2677" s="2">
        <f>MACD!E2677</f>
        <v>0.17012456933592368</v>
      </c>
      <c r="E2677" s="2">
        <f>MACD!F2677</f>
        <v>0.11795231623846789</v>
      </c>
      <c r="F2677" s="2">
        <f>'Moving Avg'!D2677</f>
        <v>10.974</v>
      </c>
      <c r="G2677" s="2">
        <f>'Moving Avg'!F2677</f>
        <v>11.1525</v>
      </c>
      <c r="H2677" s="2">
        <f>'Moving Avg'!G2677</f>
        <v>10.743881999999999</v>
      </c>
      <c r="I2677" s="2">
        <f>'Moving Avg'!H2677</f>
        <v>8.2945930000000025</v>
      </c>
      <c r="J2677" s="17" t="str">
        <f>OBV!F2677</f>
        <v>BEARISH</v>
      </c>
      <c r="K2677" s="17" t="str">
        <f>OBV!G2677</f>
        <v>NEUTRAL</v>
      </c>
      <c r="L2677" s="17" t="str">
        <f>OBV!H2677</f>
        <v>CONFIRMED BEARISH</v>
      </c>
    </row>
    <row r="2678" spans="1:12" ht="13.5" x14ac:dyDescent="0.25">
      <c r="A2678" s="3">
        <f>RSI!A2678</f>
        <v>45909</v>
      </c>
      <c r="B2678" s="2">
        <f>RSI!B2678</f>
        <v>10.89</v>
      </c>
      <c r="C2678" s="2">
        <f>RSI!I2678</f>
        <v>45.104150926515295</v>
      </c>
      <c r="D2678" s="2">
        <f>MACD!E2678</f>
        <v>0.1740275214862681</v>
      </c>
      <c r="E2678" s="2">
        <f>MACD!F2678</f>
        <v>0.12916735728802795</v>
      </c>
      <c r="F2678" s="2">
        <f>'Moving Avg'!D2678</f>
        <v>10.937999999999999</v>
      </c>
      <c r="G2678" s="2">
        <f>'Moving Avg'!F2678</f>
        <v>11.142000000000001</v>
      </c>
      <c r="H2678" s="2">
        <f>'Moving Avg'!G2678</f>
        <v>10.768063999999999</v>
      </c>
      <c r="I2678" s="2">
        <f>'Moving Avg'!H2678</f>
        <v>8.3195690000000031</v>
      </c>
      <c r="J2678" s="17" t="str">
        <f>OBV!F2678</f>
        <v>BEARISH</v>
      </c>
      <c r="K2678" s="17" t="str">
        <f>OBV!G2678</f>
        <v>NEUTRAL</v>
      </c>
      <c r="L2678" s="17" t="str">
        <f>OBV!H2678</f>
        <v>CONFIRMED BEARISH</v>
      </c>
    </row>
    <row r="2679" spans="1:12" ht="13.5" x14ac:dyDescent="0.25">
      <c r="A2679" s="3">
        <f>RSI!A2679</f>
        <v>45910</v>
      </c>
      <c r="B2679" s="2">
        <f>RSI!B2679</f>
        <v>10.85</v>
      </c>
      <c r="C2679" s="2">
        <f>RSI!I2679</f>
        <v>43.204171176279672</v>
      </c>
      <c r="D2679" s="2">
        <f>MACD!E2679</f>
        <v>0.18091413617401564</v>
      </c>
      <c r="E2679" s="2">
        <f>MACD!F2679</f>
        <v>0.13951671306522548</v>
      </c>
      <c r="F2679" s="2">
        <f>'Moving Avg'!D2679</f>
        <v>10.914</v>
      </c>
      <c r="G2679" s="2">
        <f>'Moving Avg'!F2679</f>
        <v>11.120000000000001</v>
      </c>
      <c r="H2679" s="2">
        <f>'Moving Avg'!G2679</f>
        <v>10.791446000000001</v>
      </c>
      <c r="I2679" s="2">
        <f>'Moving Avg'!H2679</f>
        <v>8.3445845000000016</v>
      </c>
      <c r="J2679" s="17" t="str">
        <f>OBV!F2679</f>
        <v>BEARISH</v>
      </c>
      <c r="K2679" s="17" t="str">
        <f>OBV!G2679</f>
        <v>NEUTRAL</v>
      </c>
      <c r="L2679" s="17" t="str">
        <f>OBV!H2679</f>
        <v>CONFIRMED BEARISH</v>
      </c>
    </row>
    <row r="2680" spans="1:12" ht="13.5" x14ac:dyDescent="0.25">
      <c r="A2680" s="3">
        <f>RSI!A2680</f>
        <v>45911</v>
      </c>
      <c r="B2680" s="2">
        <f>RSI!B2680</f>
        <v>10.94</v>
      </c>
      <c r="C2680" s="2">
        <f>RSI!I2680</f>
        <v>48.464425959416793</v>
      </c>
      <c r="D2680" s="2">
        <f>MACD!E2680</f>
        <v>0.17473226293878774</v>
      </c>
      <c r="E2680" s="2">
        <f>MACD!F2680</f>
        <v>0.14655982303993795</v>
      </c>
      <c r="F2680" s="2">
        <f>'Moving Avg'!D2680</f>
        <v>10.901999999999999</v>
      </c>
      <c r="G2680" s="2">
        <f>'Moving Avg'!F2680</f>
        <v>11.096999999999998</v>
      </c>
      <c r="H2680" s="2">
        <f>'Moving Avg'!G2680</f>
        <v>10.818546000000001</v>
      </c>
      <c r="I2680" s="2">
        <f>'Moving Avg'!H2680</f>
        <v>8.3700500000000027</v>
      </c>
      <c r="J2680" s="17" t="str">
        <f>OBV!F2680</f>
        <v>BEARISH</v>
      </c>
      <c r="K2680" s="17" t="str">
        <f>OBV!G2680</f>
        <v>NEUTRAL</v>
      </c>
      <c r="L2680" s="17" t="str">
        <f>OBV!H2680</f>
        <v>CONFIRMED BEARISH</v>
      </c>
    </row>
    <row r="2681" spans="1:12" ht="13.5" x14ac:dyDescent="0.25">
      <c r="A2681" s="3">
        <f>RSI!A2681</f>
        <v>45912</v>
      </c>
      <c r="B2681" s="2">
        <f>RSI!B2681</f>
        <v>11</v>
      </c>
      <c r="C2681" s="2">
        <f>RSI!I2681</f>
        <v>51.677586188058619</v>
      </c>
      <c r="D2681" s="2">
        <f>MACD!E2681</f>
        <v>0.16989196609707058</v>
      </c>
      <c r="E2681" s="2">
        <f>MACD!F2681</f>
        <v>0.15122625165136447</v>
      </c>
      <c r="F2681" s="2">
        <f>'Moving Avg'!D2681</f>
        <v>10.916</v>
      </c>
      <c r="G2681" s="2">
        <f>'Moving Avg'!F2681</f>
        <v>11.077499999999999</v>
      </c>
      <c r="H2681" s="2">
        <f>'Moving Avg'!G2681</f>
        <v>10.846846000000001</v>
      </c>
      <c r="I2681" s="2">
        <f>'Moving Avg'!H2681</f>
        <v>8.3960555000000028</v>
      </c>
      <c r="J2681" s="17" t="str">
        <f>OBV!F2681</f>
        <v>BEARISH</v>
      </c>
      <c r="K2681" s="17" t="str">
        <f>OBV!G2681</f>
        <v>NEUTRAL</v>
      </c>
      <c r="L2681" s="17" t="str">
        <f>OBV!H2681</f>
        <v>BEARISH DIVERGENCE</v>
      </c>
    </row>
    <row r="2682" spans="1:12" ht="13.5" x14ac:dyDescent="0.25">
      <c r="A2682" s="3">
        <f>RSI!A2682</f>
        <v>45915</v>
      </c>
      <c r="B2682" s="2">
        <f>RSI!B2682</f>
        <v>10.95</v>
      </c>
      <c r="C2682" s="2">
        <f>RSI!I2682</f>
        <v>48.939254503104976</v>
      </c>
      <c r="D2682" s="2">
        <f>MACD!E2682</f>
        <v>0.16781034360174019</v>
      </c>
      <c r="E2682" s="2">
        <f>MACD!F2682</f>
        <v>0.15454307004143961</v>
      </c>
      <c r="F2682" s="2">
        <f>'Moving Avg'!D2682</f>
        <v>10.925999999999998</v>
      </c>
      <c r="G2682" s="2">
        <f>'Moving Avg'!F2682</f>
        <v>11.057</v>
      </c>
      <c r="H2682" s="2">
        <f>'Moving Avg'!G2682</f>
        <v>10.874146000000001</v>
      </c>
      <c r="I2682" s="2">
        <f>'Moving Avg'!H2682</f>
        <v>8.4216670000000029</v>
      </c>
      <c r="J2682" s="17" t="str">
        <f>OBV!F2682</f>
        <v>BEARISH</v>
      </c>
      <c r="K2682" s="17" t="str">
        <f>OBV!G2682</f>
        <v>NEUTRAL</v>
      </c>
      <c r="L2682" s="17" t="str">
        <f>OBV!H2682</f>
        <v>BEARISH DIVERGENCE</v>
      </c>
    </row>
    <row r="2683" spans="1:12" ht="13.5" x14ac:dyDescent="0.25">
      <c r="A2683" s="3">
        <f>RSI!A2683</f>
        <v>45916</v>
      </c>
      <c r="B2683" s="2">
        <f>RSI!B2683</f>
        <v>10.9</v>
      </c>
      <c r="C2683" s="2">
        <f>RSI!I2683</f>
        <v>46.29730664759709</v>
      </c>
      <c r="D2683" s="2">
        <f>MACD!E2683</f>
        <v>0.16221579214697535</v>
      </c>
      <c r="E2683" s="2">
        <f>MACD!F2683</f>
        <v>0.15607761446254675</v>
      </c>
      <c r="F2683" s="2">
        <f>'Moving Avg'!D2683</f>
        <v>10.927999999999999</v>
      </c>
      <c r="G2683" s="2">
        <f>'Moving Avg'!F2683</f>
        <v>11.035999999999998</v>
      </c>
      <c r="H2683" s="2">
        <f>'Moving Avg'!G2683</f>
        <v>10.898528000000001</v>
      </c>
      <c r="I2683" s="2">
        <f>'Moving Avg'!H2683</f>
        <v>8.4467410000000047</v>
      </c>
      <c r="J2683" s="17" t="str">
        <f>OBV!F2683</f>
        <v>BEARISH</v>
      </c>
      <c r="K2683" s="17" t="str">
        <f>OBV!G2683</f>
        <v>NEUTRAL</v>
      </c>
      <c r="L2683" s="17" t="str">
        <f>OBV!H2683</f>
        <v>BEARISH DIVERGENCE</v>
      </c>
    </row>
    <row r="2684" spans="1:12" ht="13.5" x14ac:dyDescent="0.25">
      <c r="A2684" s="3">
        <f>RSI!A2684</f>
        <v>45917</v>
      </c>
      <c r="B2684" s="2">
        <f>RSI!B2684</f>
        <v>10.8</v>
      </c>
      <c r="C2684" s="2">
        <f>RSI!I2684</f>
        <v>41.474869267194912</v>
      </c>
      <c r="D2684" s="2">
        <f>MACD!E2684</f>
        <v>0.14994409750695148</v>
      </c>
      <c r="E2684" s="2">
        <f>MACD!F2684</f>
        <v>0.1548509110714277</v>
      </c>
      <c r="F2684" s="2">
        <f>'Moving Avg'!D2684</f>
        <v>10.918000000000001</v>
      </c>
      <c r="G2684" s="2">
        <f>'Moving Avg'!F2684</f>
        <v>11.013499999999999</v>
      </c>
      <c r="H2684" s="2">
        <f>'Moving Avg'!G2684</f>
        <v>10.919952</v>
      </c>
      <c r="I2684" s="2">
        <f>'Moving Avg'!H2684</f>
        <v>8.4710755000000049</v>
      </c>
      <c r="J2684" s="17" t="str">
        <f>OBV!F2684</f>
        <v>BEARISH</v>
      </c>
      <c r="K2684" s="17" t="str">
        <f>OBV!G2684</f>
        <v>NEUTRAL</v>
      </c>
      <c r="L2684" s="17" t="str">
        <f>OBV!H2684</f>
        <v>CONFIRMED BEARISH</v>
      </c>
    </row>
    <row r="2685" spans="1:12" ht="13.5" x14ac:dyDescent="0.25">
      <c r="A2685" s="3">
        <f>RSI!A2685</f>
        <v>45918</v>
      </c>
      <c r="B2685" s="2">
        <f>RSI!B2685</f>
        <v>10.7</v>
      </c>
      <c r="C2685" s="2">
        <f>RSI!I2685</f>
        <v>37.291680103002001</v>
      </c>
      <c r="D2685" s="2">
        <f>MACD!E2685</f>
        <v>0.15258087125044462</v>
      </c>
      <c r="E2685" s="2">
        <f>MACD!F2685</f>
        <v>0.15439690310723109</v>
      </c>
      <c r="F2685" s="2">
        <f>'Moving Avg'!D2685</f>
        <v>10.870000000000001</v>
      </c>
      <c r="G2685" s="2">
        <f>'Moving Avg'!F2685</f>
        <v>10.994</v>
      </c>
      <c r="H2685" s="2">
        <f>'Moving Avg'!G2685</f>
        <v>10.936499999999999</v>
      </c>
      <c r="I2685" s="2">
        <f>'Moving Avg'!H2685</f>
        <v>8.4948620000000048</v>
      </c>
      <c r="J2685" s="17" t="str">
        <f>OBV!F2685</f>
        <v>BEARISH</v>
      </c>
      <c r="K2685" s="17" t="str">
        <f>OBV!G2685</f>
        <v>NEUTRAL</v>
      </c>
      <c r="L2685" s="17" t="str">
        <f>OBV!H2685</f>
        <v>CONFIRMED BEARISH</v>
      </c>
    </row>
    <row r="2686" spans="1:12" ht="13.5" x14ac:dyDescent="0.35">
      <c r="A2686" s="3">
        <f>RSI!A2686</f>
        <v>45919</v>
      </c>
      <c r="B2686" s="5">
        <f>RSI!B2686</f>
        <v>10.8</v>
      </c>
      <c r="C2686" s="2">
        <f>RSI!I2686</f>
        <v>43.435661270189854</v>
      </c>
      <c r="D2686" s="2">
        <f>MACD!E2686</f>
        <v>0.13815007151955605</v>
      </c>
      <c r="E2686" s="2">
        <f>MACD!F2686</f>
        <v>0.15114753678969609</v>
      </c>
      <c r="F2686" s="2">
        <f>'Moving Avg'!D2686</f>
        <v>10.830000000000002</v>
      </c>
      <c r="G2686" s="2">
        <f>'Moving Avg'!F2686</f>
        <v>10.975</v>
      </c>
      <c r="H2686" s="2">
        <f>'Moving Avg'!G2686</f>
        <v>10.946229999999998</v>
      </c>
      <c r="I2686" s="2">
        <f>'Moving Avg'!H2686</f>
        <v>8.5182860000000051</v>
      </c>
      <c r="J2686" s="17" t="str">
        <f>OBV!F2686</f>
        <v>BEARISH</v>
      </c>
      <c r="K2686" s="17" t="str">
        <f>OBV!G2686</f>
        <v>NEUTRAL</v>
      </c>
      <c r="L2686" s="17" t="str">
        <f>OBV!H2686</f>
        <v>CONFIRMED BEARISH</v>
      </c>
    </row>
    <row r="2687" spans="1:12" ht="13.5" x14ac:dyDescent="0.35">
      <c r="A2687" s="3">
        <f>RSI!A2687</f>
        <v>45922</v>
      </c>
      <c r="B2687" s="5">
        <f>RSI!B2687</f>
        <v>10.8</v>
      </c>
      <c r="C2687" s="2">
        <f>RSI!I2687</f>
        <v>43.435661270189854</v>
      </c>
      <c r="D2687" s="2">
        <f>MACD!E2687</f>
        <v>0.12213562647091436</v>
      </c>
      <c r="E2687" s="2">
        <f>MACD!F2687</f>
        <v>0.14534515472593976</v>
      </c>
      <c r="F2687" s="2">
        <f>'Moving Avg'!D2687</f>
        <v>10.8</v>
      </c>
      <c r="G2687" s="2">
        <f>'Moving Avg'!F2687</f>
        <v>10.956500000000002</v>
      </c>
      <c r="H2687" s="2">
        <f>'Moving Avg'!G2687</f>
        <v>10.955385999999999</v>
      </c>
      <c r="I2687" s="2">
        <f>'Moving Avg'!H2687</f>
        <v>8.541182500000005</v>
      </c>
      <c r="J2687" s="17" t="str">
        <f>OBV!F2687</f>
        <v>BEARISH</v>
      </c>
      <c r="K2687" s="17" t="str">
        <f>OBV!G2687</f>
        <v>NEUTRAL</v>
      </c>
      <c r="L2687" s="17" t="str">
        <f>OBV!H2687</f>
        <v>CONFIRMED BEARISH</v>
      </c>
    </row>
    <row r="2688" spans="1:12" ht="13.5" x14ac:dyDescent="0.35">
      <c r="A2688" s="3">
        <f>RSI!A2688</f>
        <v>45923</v>
      </c>
      <c r="B2688" s="5">
        <f>RSI!B2688</f>
        <v>10.9</v>
      </c>
      <c r="C2688" s="2">
        <f>RSI!I2688</f>
        <v>49.207255102176887</v>
      </c>
      <c r="D2688" s="2">
        <f>MACD!E2688</f>
        <v>0.10039056979211303</v>
      </c>
      <c r="E2688" s="2">
        <f>MACD!F2688</f>
        <v>0.13635423773917441</v>
      </c>
      <c r="F2688" s="2">
        <f>'Moving Avg'!D2688</f>
        <v>10.799999999999999</v>
      </c>
      <c r="G2688" s="2">
        <f>'Moving Avg'!F2688</f>
        <v>10.944500000000001</v>
      </c>
      <c r="H2688" s="2">
        <f>'Moving Avg'!G2688</f>
        <v>10.962515999999999</v>
      </c>
      <c r="I2688" s="2">
        <f>'Moving Avg'!H2688</f>
        <v>8.565010500000005</v>
      </c>
      <c r="J2688" s="17" t="str">
        <f>OBV!F2688</f>
        <v>BEARISH</v>
      </c>
      <c r="K2688" s="17" t="str">
        <f>OBV!G2688</f>
        <v>NEUTRAL</v>
      </c>
      <c r="L2688" s="17" t="str">
        <f>OBV!H2688</f>
        <v>NEUTRAL</v>
      </c>
    </row>
    <row r="2689" spans="1:12" ht="13.5" x14ac:dyDescent="0.35">
      <c r="A2689" s="3">
        <f>RSI!A2689</f>
        <v>45924</v>
      </c>
      <c r="B2689" s="5">
        <f>RSI!B2689</f>
        <v>10.94</v>
      </c>
      <c r="C2689" s="2">
        <f>RSI!I2689</f>
        <v>51.345798511851108</v>
      </c>
      <c r="D2689" s="2">
        <f>MACD!E2689</f>
        <v>7.297902316579119E-2</v>
      </c>
      <c r="E2689" s="2">
        <f>MACD!F2689</f>
        <v>0.12367919482449777</v>
      </c>
      <c r="F2689" s="2">
        <f>'Moving Avg'!D2689</f>
        <v>10.827999999999999</v>
      </c>
      <c r="G2689" s="2">
        <f>'Moving Avg'!F2689</f>
        <v>10.9345</v>
      </c>
      <c r="H2689" s="2">
        <f>'Moving Avg'!G2689</f>
        <v>10.973321999999998</v>
      </c>
      <c r="I2689" s="2">
        <f>'Moving Avg'!H2689</f>
        <v>8.5885590000000036</v>
      </c>
      <c r="J2689" s="17" t="str">
        <f>OBV!F2689</f>
        <v>BEARISH</v>
      </c>
      <c r="K2689" s="17" t="str">
        <f>OBV!G2689</f>
        <v>NEUTRAL</v>
      </c>
      <c r="L2689" s="17" t="str">
        <f>OBV!H2689</f>
        <v>BEARISH DIVERGENCE</v>
      </c>
    </row>
    <row r="2690" spans="1:12" ht="13.5" x14ac:dyDescent="0.35">
      <c r="A2690" s="3">
        <f>RSI!A2690</f>
        <v>45925</v>
      </c>
      <c r="B2690" s="5">
        <f>RSI!B2690</f>
        <v>10.88</v>
      </c>
      <c r="C2690" s="2">
        <f>RSI!I2690</f>
        <v>48.076002367509027</v>
      </c>
      <c r="D2690" s="2">
        <f>MACD!E2690</f>
        <v>6.7936027681740896E-2</v>
      </c>
      <c r="E2690" s="2">
        <f>MACD!F2690</f>
        <v>0.1125305613959464</v>
      </c>
      <c r="F2690" s="2">
        <f>'Moving Avg'!D2690</f>
        <v>10.864000000000001</v>
      </c>
      <c r="G2690" s="2">
        <f>'Moving Avg'!F2690</f>
        <v>10.923500000000001</v>
      </c>
      <c r="H2690" s="2">
        <f>'Moving Avg'!G2690</f>
        <v>10.982927999999999</v>
      </c>
      <c r="I2690" s="2">
        <f>'Moving Avg'!H2690</f>
        <v>8.6118555000000043</v>
      </c>
      <c r="J2690" s="17" t="str">
        <f>OBV!F2690</f>
        <v>BULLISH</v>
      </c>
      <c r="K2690" s="17" t="str">
        <f>OBV!G2690</f>
        <v>NEUTRAL</v>
      </c>
      <c r="L2690" s="17" t="str">
        <f>OBV!H2690</f>
        <v>CONFIRMED BULLISH</v>
      </c>
    </row>
    <row r="2691" spans="1:12" ht="13.5" x14ac:dyDescent="0.35">
      <c r="A2691" s="3">
        <f>RSI!A2691</f>
        <v>45926</v>
      </c>
      <c r="B2691" s="5">
        <f>RSI!B2691</f>
        <v>10.9</v>
      </c>
      <c r="C2691" s="2">
        <f>RSI!I2691</f>
        <v>49.236464714098425</v>
      </c>
      <c r="D2691" s="2">
        <f>MACD!E2691</f>
        <v>7.1643811531197699E-2</v>
      </c>
      <c r="E2691" s="2">
        <f>MACD!F2691</f>
        <v>0.10435321142299667</v>
      </c>
      <c r="F2691" s="2">
        <f>'Moving Avg'!D2691</f>
        <v>10.884</v>
      </c>
      <c r="G2691" s="2">
        <f>'Moving Avg'!F2691</f>
        <v>10.912000000000001</v>
      </c>
      <c r="H2691" s="2">
        <f>'Moving Avg'!G2691</f>
        <v>10.991400000000001</v>
      </c>
      <c r="I2691" s="2">
        <f>'Moving Avg'!H2691</f>
        <v>8.6352520000000048</v>
      </c>
      <c r="J2691" s="17" t="str">
        <f>OBV!F2691</f>
        <v>BULLISH</v>
      </c>
      <c r="K2691" s="17" t="str">
        <f>OBV!G2691</f>
        <v>NEUTRAL</v>
      </c>
      <c r="L2691" s="17" t="str">
        <f>OBV!H2691</f>
        <v>CONFIRMED BULLISH</v>
      </c>
    </row>
    <row r="2692" spans="1:12" ht="13.5" x14ac:dyDescent="0.35">
      <c r="A2692" s="3">
        <f>RSI!A2692</f>
        <v>45929</v>
      </c>
      <c r="B2692" s="5">
        <f>RSI!B2692</f>
        <v>10.79</v>
      </c>
      <c r="C2692" s="2">
        <f>RSI!I2692</f>
        <v>43.480655528249628</v>
      </c>
      <c r="D2692" s="2">
        <f>MACD!E2692</f>
        <v>7.5327758290388402E-2</v>
      </c>
      <c r="E2692" s="2">
        <f>MACD!F2692</f>
        <v>9.8548120796475028E-2</v>
      </c>
      <c r="F2692" s="2">
        <f>'Moving Avg'!D2692</f>
        <v>10.882</v>
      </c>
      <c r="G2692" s="2">
        <f>'Moving Avg'!F2692</f>
        <v>10.8955</v>
      </c>
      <c r="H2692" s="2">
        <f>'Moving Avg'!G2692</f>
        <v>10.997199999999998</v>
      </c>
      <c r="I2692" s="2">
        <f>'Moving Avg'!H2692</f>
        <v>8.6584340000000051</v>
      </c>
      <c r="J2692" s="17" t="str">
        <f>OBV!F2692</f>
        <v>BULLISH</v>
      </c>
      <c r="K2692" s="17" t="str">
        <f>OBV!G2692</f>
        <v>NEUTRAL</v>
      </c>
      <c r="L2692" s="17" t="str">
        <f>OBV!H2692</f>
        <v>BULLISH DIVERGENCE</v>
      </c>
    </row>
    <row r="2693" spans="1:12" ht="13.5" x14ac:dyDescent="0.35">
      <c r="A2693" s="3">
        <f>RSI!A2693</f>
        <v>45930</v>
      </c>
      <c r="B2693" s="5">
        <f>RSI!B2693</f>
        <v>10.74</v>
      </c>
      <c r="C2693" s="2">
        <f>RSI!I2693</f>
        <v>41.127176035110047</v>
      </c>
      <c r="D2693" s="2">
        <f>MACD!E2693</f>
        <v>7.5190363206671051E-2</v>
      </c>
      <c r="E2693" s="2">
        <f>MACD!F2693</f>
        <v>9.3876569278514232E-2</v>
      </c>
      <c r="F2693" s="2">
        <f>'Moving Avg'!D2693</f>
        <v>10.85</v>
      </c>
      <c r="G2693" s="2">
        <f>'Moving Avg'!F2693</f>
        <v>10.879000000000001</v>
      </c>
      <c r="H2693" s="2">
        <f>'Moving Avg'!G2693</f>
        <v>11.005999999999998</v>
      </c>
      <c r="I2693" s="2">
        <f>'Moving Avg'!H2693</f>
        <v>8.6813180000000063</v>
      </c>
      <c r="J2693" s="17" t="str">
        <f>OBV!F2693</f>
        <v>BEARISH</v>
      </c>
      <c r="K2693" s="17" t="str">
        <f>OBV!G2693</f>
        <v>WEAK</v>
      </c>
      <c r="L2693" s="17" t="str">
        <f>OBV!H2693</f>
        <v>CONFIRMED BEARISH</v>
      </c>
    </row>
  </sheetData>
  <conditionalFormatting sqref="J1:J1048576">
    <cfRule type="containsText" dxfId="19" priority="1" operator="containsText" text="bearish">
      <formula>NOT(ISERROR(SEARCH("bearish",J1)))</formula>
    </cfRule>
    <cfRule type="containsText" dxfId="18" priority="2" operator="containsText" text="bullish">
      <formula>NOT(ISERROR(SEARCH("bullish",J1)))</formula>
    </cfRule>
    <cfRule type="containsText" dxfId="17" priority="7" stopIfTrue="1" operator="containsText" text="Bullish">
      <formula>NOT(ISERROR(SEARCH("Bullish",J1)))</formula>
    </cfRule>
  </conditionalFormatting>
  <conditionalFormatting sqref="K1:K1048576">
    <cfRule type="containsText" dxfId="16" priority="5" stopIfTrue="1" operator="containsText" text="strong">
      <formula>NOT(ISERROR(SEARCH("strong",K1)))</formula>
    </cfRule>
    <cfRule type="containsText" dxfId="15" priority="6" stopIfTrue="1" operator="containsText" text="weak">
      <formula>NOT(ISERROR(SEARCH("weak",K1)))</formula>
    </cfRule>
  </conditionalFormatting>
  <conditionalFormatting sqref="L1:L1048576">
    <cfRule type="containsText" dxfId="14" priority="3" stopIfTrue="1" operator="containsText" text="confirmed bullish">
      <formula>NOT(ISERROR(SEARCH("confirmed bullish",L1)))</formula>
    </cfRule>
    <cfRule type="containsText" dxfId="13" priority="4" stopIfTrue="1" operator="containsText" text="confirmed bearish">
      <formula>NOT(ISERROR(SEARCH("confirmed bearish",L1)))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E3277-F0A4-4354-AD6D-14ACC325CAE4}">
  <dimension ref="A1:V2693"/>
  <sheetViews>
    <sheetView topLeftCell="L2667" workbookViewId="0">
      <selection activeCell="M2678" sqref="M2678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  <col min="13" max="13" width="17.6328125" customWidth="1"/>
    <col min="14" max="14" width="15.6328125" customWidth="1"/>
    <col min="15" max="15" width="14.08984375" customWidth="1"/>
    <col min="16" max="16" width="16.54296875" customWidth="1"/>
    <col min="17" max="17" width="18.1796875" customWidth="1"/>
    <col min="18" max="18" width="16" customWidth="1"/>
    <col min="19" max="19" width="19" customWidth="1"/>
    <col min="20" max="20" width="18" customWidth="1"/>
    <col min="21" max="21" width="17.6328125" customWidth="1"/>
    <col min="22" max="22" width="16.54296875" customWidth="1"/>
  </cols>
  <sheetData>
    <row r="1" spans="1:2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  <c r="M1" s="18" t="s">
        <v>46</v>
      </c>
      <c r="N1" s="18" t="s">
        <v>47</v>
      </c>
      <c r="O1" s="18" t="s">
        <v>48</v>
      </c>
      <c r="P1" s="18" t="s">
        <v>49</v>
      </c>
      <c r="Q1" s="18" t="s">
        <v>50</v>
      </c>
      <c r="R1" s="18" t="s">
        <v>51</v>
      </c>
      <c r="S1" s="18" t="s">
        <v>52</v>
      </c>
      <c r="T1" s="18" t="s">
        <v>53</v>
      </c>
      <c r="U1" s="18" t="s">
        <v>54</v>
      </c>
      <c r="V1" s="18" t="s">
        <v>55</v>
      </c>
    </row>
    <row r="2" spans="1:22" ht="13.5" x14ac:dyDescent="0.25">
      <c r="A2" s="3">
        <f>RSI!A2</f>
        <v>42006</v>
      </c>
      <c r="B2" s="2">
        <f>RSI!B2</f>
        <v>2.1598000000000002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17">
        <f>OBV!F2</f>
        <v>0</v>
      </c>
      <c r="K2" s="17">
        <f>OBV!G2</f>
        <v>0</v>
      </c>
      <c r="L2" s="17">
        <f>OBV!H2</f>
        <v>0</v>
      </c>
      <c r="M2" s="19">
        <f t="shared" ref="M2:M65" si="0">IF(C2&lt;30,50, IF(C2&gt;70, 0, 25))</f>
        <v>50</v>
      </c>
      <c r="N2" s="19">
        <f t="shared" ref="N2:N65" si="1">IF(E2-D2&gt;0.02, 100, IF(E2-D2&lt;0,0,45))</f>
        <v>45</v>
      </c>
      <c r="O2" s="19">
        <f t="shared" ref="O2:O65" si="2">IF(F2-I2&gt;10,100,IF(F2-I2&gt;5,75, IF(F2-I2&gt;0,50,0)))</f>
        <v>0</v>
      </c>
      <c r="P2" s="19">
        <f t="shared" ref="P2:P65" si="3">IF(L2="confirmed bullish", 34, IF(L2="bullish divergence",17, 0))+IF(J2="bullish",33,IF(J2="bearish",0,16.5))+IF(K2="strong",33,IF(K2="weak",0,16.5))</f>
        <v>33</v>
      </c>
      <c r="Q2" s="20">
        <f>0.35*M2+N2*0.35+O2*0.15+P2*0.15</f>
        <v>38.200000000000003</v>
      </c>
      <c r="R2" s="20">
        <f>M2*0.2+N2*0.2+O2*0.35+P2*0.25</f>
        <v>27.25</v>
      </c>
      <c r="S2" s="20">
        <f>M2*0.15+N2*0.15+O2*0.25+P2*0.45</f>
        <v>29.1</v>
      </c>
      <c r="T2" s="20">
        <f>0.25*SUM(M2:P2)</f>
        <v>32</v>
      </c>
      <c r="U2" s="19">
        <f>SUM(Q2:S2)/3</f>
        <v>31.516666666666669</v>
      </c>
      <c r="V2" s="19">
        <f>SUM(Q2:T2)/4</f>
        <v>31.637500000000003</v>
      </c>
    </row>
    <row r="3" spans="1:22" ht="13.5" x14ac:dyDescent="0.25">
      <c r="A3" s="3">
        <f>RSI!A3</f>
        <v>42009</v>
      </c>
      <c r="B3" s="2">
        <f>RSI!B3</f>
        <v>2.12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17">
        <f>OBV!F3</f>
        <v>0</v>
      </c>
      <c r="K3" s="17">
        <f>OBV!G3</f>
        <v>0</v>
      </c>
      <c r="L3" s="17">
        <f>OBV!H3</f>
        <v>0</v>
      </c>
      <c r="M3" s="19">
        <f t="shared" si="0"/>
        <v>50</v>
      </c>
      <c r="N3" s="19">
        <f t="shared" si="1"/>
        <v>45</v>
      </c>
      <c r="O3" s="19">
        <f t="shared" si="2"/>
        <v>0</v>
      </c>
      <c r="P3" s="19">
        <f t="shared" si="3"/>
        <v>33</v>
      </c>
      <c r="Q3" s="20">
        <f t="shared" ref="Q3:Q66" si="4">0.35*M3+N3*0.35+O3*0.15+P3*0.15</f>
        <v>38.200000000000003</v>
      </c>
      <c r="R3" s="20">
        <f t="shared" ref="R3:R66" si="5">M3*0.2+N3*0.2+O3*0.35+P3*0.25</f>
        <v>27.25</v>
      </c>
      <c r="S3" s="20">
        <f t="shared" ref="S3:S66" si="6">M3*0.15+N3*0.15+O3*0.25+P3*0.45</f>
        <v>29.1</v>
      </c>
      <c r="T3" s="20">
        <f t="shared" ref="T3:T66" si="7">0.25*SUM(M3:P3)</f>
        <v>32</v>
      </c>
      <c r="U3" s="19">
        <f t="shared" ref="U3:U66" si="8">SUM(Q3:S3)/3</f>
        <v>31.516666666666669</v>
      </c>
      <c r="V3" s="19">
        <f t="shared" ref="V3:V66" si="9">SUM(Q3:T3)/4</f>
        <v>31.637500000000003</v>
      </c>
    </row>
    <row r="4" spans="1:22" ht="13.5" x14ac:dyDescent="0.25">
      <c r="A4" s="3">
        <f>RSI!A4</f>
        <v>42010</v>
      </c>
      <c r="B4" s="2">
        <f>RSI!B4</f>
        <v>2.1549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17">
        <f>OBV!F4</f>
        <v>0</v>
      </c>
      <c r="K4" s="17">
        <f>OBV!G4</f>
        <v>0</v>
      </c>
      <c r="L4" s="17">
        <f>OBV!H4</f>
        <v>0</v>
      </c>
      <c r="M4" s="19">
        <f t="shared" si="0"/>
        <v>50</v>
      </c>
      <c r="N4" s="19">
        <f t="shared" si="1"/>
        <v>45</v>
      </c>
      <c r="O4" s="19">
        <f t="shared" si="2"/>
        <v>0</v>
      </c>
      <c r="P4" s="19">
        <f t="shared" si="3"/>
        <v>33</v>
      </c>
      <c r="Q4" s="20">
        <f t="shared" si="4"/>
        <v>38.200000000000003</v>
      </c>
      <c r="R4" s="20">
        <f t="shared" si="5"/>
        <v>27.25</v>
      </c>
      <c r="S4" s="20">
        <f t="shared" si="6"/>
        <v>29.1</v>
      </c>
      <c r="T4" s="20">
        <f t="shared" si="7"/>
        <v>32</v>
      </c>
      <c r="U4" s="19">
        <f t="shared" si="8"/>
        <v>31.516666666666669</v>
      </c>
      <c r="V4" s="19">
        <f t="shared" si="9"/>
        <v>31.637500000000003</v>
      </c>
    </row>
    <row r="5" spans="1:22" ht="13.5" x14ac:dyDescent="0.25">
      <c r="A5" s="3">
        <f>RSI!A5</f>
        <v>42011</v>
      </c>
      <c r="B5" s="2">
        <f>RSI!B5</f>
        <v>2.1398999999999999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2.1436500000000001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17">
        <f>OBV!F5</f>
        <v>0</v>
      </c>
      <c r="K5" s="17">
        <f>OBV!G5</f>
        <v>0</v>
      </c>
      <c r="L5" s="17">
        <f>OBV!H5</f>
        <v>0</v>
      </c>
      <c r="M5" s="19">
        <f t="shared" si="0"/>
        <v>50</v>
      </c>
      <c r="N5" s="19">
        <f t="shared" si="1"/>
        <v>45</v>
      </c>
      <c r="O5" s="19">
        <f t="shared" si="2"/>
        <v>50</v>
      </c>
      <c r="P5" s="19">
        <f t="shared" si="3"/>
        <v>33</v>
      </c>
      <c r="Q5" s="20">
        <f t="shared" si="4"/>
        <v>45.7</v>
      </c>
      <c r="R5" s="20">
        <f t="shared" si="5"/>
        <v>44.75</v>
      </c>
      <c r="S5" s="20">
        <f t="shared" si="6"/>
        <v>41.6</v>
      </c>
      <c r="T5" s="20">
        <f t="shared" si="7"/>
        <v>44.5</v>
      </c>
      <c r="U5" s="19">
        <f t="shared" si="8"/>
        <v>44.016666666666673</v>
      </c>
      <c r="V5" s="19">
        <f t="shared" si="9"/>
        <v>44.137500000000003</v>
      </c>
    </row>
    <row r="6" spans="1:22" ht="13.5" x14ac:dyDescent="0.25">
      <c r="A6" s="3">
        <f>RSI!A6</f>
        <v>42012</v>
      </c>
      <c r="B6" s="2">
        <f>RSI!B6</f>
        <v>2.1150000000000002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2.1379200000000003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17">
        <f>OBV!F6</f>
        <v>0</v>
      </c>
      <c r="K6" s="17">
        <f>OBV!G6</f>
        <v>0</v>
      </c>
      <c r="L6" s="17" t="str">
        <f>OBV!H6</f>
        <v>CONFIRMED BEARISH</v>
      </c>
      <c r="M6" s="19">
        <f t="shared" si="0"/>
        <v>50</v>
      </c>
      <c r="N6" s="19">
        <f t="shared" si="1"/>
        <v>45</v>
      </c>
      <c r="O6" s="19">
        <f t="shared" si="2"/>
        <v>50</v>
      </c>
      <c r="P6" s="19">
        <f t="shared" si="3"/>
        <v>33</v>
      </c>
      <c r="Q6" s="20">
        <f t="shared" si="4"/>
        <v>45.7</v>
      </c>
      <c r="R6" s="20">
        <f t="shared" si="5"/>
        <v>44.75</v>
      </c>
      <c r="S6" s="20">
        <f t="shared" si="6"/>
        <v>41.6</v>
      </c>
      <c r="T6" s="20">
        <f t="shared" si="7"/>
        <v>44.5</v>
      </c>
      <c r="U6" s="19">
        <f t="shared" si="8"/>
        <v>44.016666666666673</v>
      </c>
      <c r="V6" s="19">
        <f t="shared" si="9"/>
        <v>44.137500000000003</v>
      </c>
    </row>
    <row r="7" spans="1:22" ht="13.5" x14ac:dyDescent="0.25">
      <c r="A7" s="3">
        <f>RSI!A7</f>
        <v>42013</v>
      </c>
      <c r="B7" s="2">
        <f>RSI!B7</f>
        <v>2.0951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2.1249800000000003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17" t="str">
        <f>OBV!F7</f>
        <v>BEARISH</v>
      </c>
      <c r="K7" s="17" t="str">
        <f>OBV!G7</f>
        <v>WEAK</v>
      </c>
      <c r="L7" s="17" t="str">
        <f>OBV!H7</f>
        <v>CONFIRMED BEARISH</v>
      </c>
      <c r="M7" s="19">
        <f t="shared" si="0"/>
        <v>50</v>
      </c>
      <c r="N7" s="19">
        <f t="shared" si="1"/>
        <v>45</v>
      </c>
      <c r="O7" s="19">
        <f t="shared" si="2"/>
        <v>50</v>
      </c>
      <c r="P7" s="19">
        <f t="shared" si="3"/>
        <v>0</v>
      </c>
      <c r="Q7" s="20">
        <f t="shared" si="4"/>
        <v>40.75</v>
      </c>
      <c r="R7" s="20">
        <f t="shared" si="5"/>
        <v>36.5</v>
      </c>
      <c r="S7" s="20">
        <f t="shared" si="6"/>
        <v>26.75</v>
      </c>
      <c r="T7" s="20">
        <f t="shared" si="7"/>
        <v>36.25</v>
      </c>
      <c r="U7" s="19">
        <f t="shared" si="8"/>
        <v>34.666666666666664</v>
      </c>
      <c r="V7" s="19">
        <f t="shared" si="9"/>
        <v>35.0625</v>
      </c>
    </row>
    <row r="8" spans="1:22" ht="13.5" x14ac:dyDescent="0.25">
      <c r="A8" s="3">
        <f>RSI!A8</f>
        <v>42016</v>
      </c>
      <c r="B8" s="2">
        <f>RSI!B8</f>
        <v>2.0901999999999998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2.1190199999999999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17" t="str">
        <f>OBV!F8</f>
        <v>BEARISH</v>
      </c>
      <c r="K8" s="17" t="str">
        <f>OBV!G8</f>
        <v>STRONG</v>
      </c>
      <c r="L8" s="17" t="str">
        <f>OBV!H8</f>
        <v>CONFIRMED BEARISH</v>
      </c>
      <c r="M8" s="19">
        <f t="shared" si="0"/>
        <v>50</v>
      </c>
      <c r="N8" s="19">
        <f t="shared" si="1"/>
        <v>45</v>
      </c>
      <c r="O8" s="19">
        <f t="shared" si="2"/>
        <v>50</v>
      </c>
      <c r="P8" s="19">
        <f t="shared" si="3"/>
        <v>33</v>
      </c>
      <c r="Q8" s="20">
        <f t="shared" si="4"/>
        <v>45.7</v>
      </c>
      <c r="R8" s="20">
        <f t="shared" si="5"/>
        <v>44.75</v>
      </c>
      <c r="S8" s="20">
        <f t="shared" si="6"/>
        <v>41.6</v>
      </c>
      <c r="T8" s="20">
        <f t="shared" si="7"/>
        <v>44.5</v>
      </c>
      <c r="U8" s="19">
        <f t="shared" si="8"/>
        <v>44.016666666666673</v>
      </c>
      <c r="V8" s="19">
        <f t="shared" si="9"/>
        <v>44.137500000000003</v>
      </c>
    </row>
    <row r="9" spans="1:22" ht="13.5" x14ac:dyDescent="0.25">
      <c r="A9" s="3">
        <f>RSI!A9</f>
        <v>42017</v>
      </c>
      <c r="B9" s="2">
        <f>RSI!B9</f>
        <v>2.125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2.1130399999999998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17" t="str">
        <f>OBV!F9</f>
        <v>BEARISH</v>
      </c>
      <c r="K9" s="17" t="str">
        <f>OBV!G9</f>
        <v>STRONG</v>
      </c>
      <c r="L9" s="17" t="str">
        <f>OBV!H9</f>
        <v>CONFIRMED BEARISH</v>
      </c>
      <c r="M9" s="19">
        <f t="shared" si="0"/>
        <v>50</v>
      </c>
      <c r="N9" s="19">
        <f t="shared" si="1"/>
        <v>45</v>
      </c>
      <c r="O9" s="19">
        <f t="shared" si="2"/>
        <v>50</v>
      </c>
      <c r="P9" s="19">
        <f t="shared" si="3"/>
        <v>33</v>
      </c>
      <c r="Q9" s="20">
        <f t="shared" si="4"/>
        <v>45.7</v>
      </c>
      <c r="R9" s="20">
        <f t="shared" si="5"/>
        <v>44.75</v>
      </c>
      <c r="S9" s="20">
        <f t="shared" si="6"/>
        <v>41.6</v>
      </c>
      <c r="T9" s="20">
        <f t="shared" si="7"/>
        <v>44.5</v>
      </c>
      <c r="U9" s="19">
        <f t="shared" si="8"/>
        <v>44.016666666666673</v>
      </c>
      <c r="V9" s="19">
        <f t="shared" si="9"/>
        <v>44.137500000000003</v>
      </c>
    </row>
    <row r="10" spans="1:22" ht="13.5" x14ac:dyDescent="0.25">
      <c r="A10" s="3">
        <f>RSI!A10</f>
        <v>42019</v>
      </c>
      <c r="B10" s="2">
        <f>RSI!B10</f>
        <v>2.0802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2.1010999999999997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17" t="str">
        <f>OBV!F10</f>
        <v>BEARISH</v>
      </c>
      <c r="K10" s="17" t="str">
        <f>OBV!G10</f>
        <v>STRONG</v>
      </c>
      <c r="L10" s="17" t="str">
        <f>OBV!H10</f>
        <v>CONFIRMED BEARISH</v>
      </c>
      <c r="M10" s="19">
        <f t="shared" si="0"/>
        <v>50</v>
      </c>
      <c r="N10" s="19">
        <f t="shared" si="1"/>
        <v>45</v>
      </c>
      <c r="O10" s="19">
        <f t="shared" si="2"/>
        <v>50</v>
      </c>
      <c r="P10" s="19">
        <f t="shared" si="3"/>
        <v>33</v>
      </c>
      <c r="Q10" s="20">
        <f t="shared" si="4"/>
        <v>45.7</v>
      </c>
      <c r="R10" s="20">
        <f t="shared" si="5"/>
        <v>44.75</v>
      </c>
      <c r="S10" s="20">
        <f t="shared" si="6"/>
        <v>41.6</v>
      </c>
      <c r="T10" s="20">
        <f t="shared" si="7"/>
        <v>44.5</v>
      </c>
      <c r="U10" s="19">
        <f t="shared" si="8"/>
        <v>44.016666666666673</v>
      </c>
      <c r="V10" s="19">
        <f t="shared" si="9"/>
        <v>44.137500000000003</v>
      </c>
    </row>
    <row r="11" spans="1:22" ht="13.5" x14ac:dyDescent="0.25">
      <c r="A11" s="3">
        <f>RSI!A11</f>
        <v>42020</v>
      </c>
      <c r="B11" s="2">
        <f>RSI!B11</f>
        <v>2.0802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2.0941399999999999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17" t="str">
        <f>OBV!F11</f>
        <v>BEARISH</v>
      </c>
      <c r="K11" s="17" t="str">
        <f>OBV!G11</f>
        <v>STRONG</v>
      </c>
      <c r="L11" s="17" t="str">
        <f>OBV!H11</f>
        <v>CONFIRMED BEARISH</v>
      </c>
      <c r="M11" s="19">
        <f t="shared" si="0"/>
        <v>50</v>
      </c>
      <c r="N11" s="19">
        <f t="shared" si="1"/>
        <v>45</v>
      </c>
      <c r="O11" s="19">
        <f t="shared" si="2"/>
        <v>50</v>
      </c>
      <c r="P11" s="19">
        <f t="shared" si="3"/>
        <v>33</v>
      </c>
      <c r="Q11" s="20">
        <f t="shared" si="4"/>
        <v>45.7</v>
      </c>
      <c r="R11" s="20">
        <f t="shared" si="5"/>
        <v>44.75</v>
      </c>
      <c r="S11" s="20">
        <f t="shared" si="6"/>
        <v>41.6</v>
      </c>
      <c r="T11" s="20">
        <f t="shared" si="7"/>
        <v>44.5</v>
      </c>
      <c r="U11" s="19">
        <f t="shared" si="8"/>
        <v>44.016666666666673</v>
      </c>
      <c r="V11" s="19">
        <f t="shared" si="9"/>
        <v>44.137500000000003</v>
      </c>
    </row>
    <row r="12" spans="1:22" ht="13.5" x14ac:dyDescent="0.25">
      <c r="A12" s="3">
        <f>RSI!A12</f>
        <v>42023</v>
      </c>
      <c r="B12" s="2">
        <f>RSI!B12</f>
        <v>2.0951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2.0941399999999999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17" t="str">
        <f>OBV!F12</f>
        <v>BEARISH</v>
      </c>
      <c r="K12" s="17" t="str">
        <f>OBV!G12</f>
        <v>STRONG</v>
      </c>
      <c r="L12" s="17" t="str">
        <f>OBV!H12</f>
        <v>NEUTRAL</v>
      </c>
      <c r="M12" s="19">
        <f t="shared" si="0"/>
        <v>50</v>
      </c>
      <c r="N12" s="19">
        <f t="shared" si="1"/>
        <v>45</v>
      </c>
      <c r="O12" s="19">
        <f t="shared" si="2"/>
        <v>50</v>
      </c>
      <c r="P12" s="19">
        <f t="shared" si="3"/>
        <v>33</v>
      </c>
      <c r="Q12" s="20">
        <f t="shared" si="4"/>
        <v>45.7</v>
      </c>
      <c r="R12" s="20">
        <f t="shared" si="5"/>
        <v>44.75</v>
      </c>
      <c r="S12" s="20">
        <f t="shared" si="6"/>
        <v>41.6</v>
      </c>
      <c r="T12" s="20">
        <f t="shared" si="7"/>
        <v>44.5</v>
      </c>
      <c r="U12" s="19">
        <f t="shared" si="8"/>
        <v>44.016666666666673</v>
      </c>
      <c r="V12" s="19">
        <f t="shared" si="9"/>
        <v>44.137500000000003</v>
      </c>
    </row>
    <row r="13" spans="1:22" ht="13.5" x14ac:dyDescent="0.25">
      <c r="A13" s="3">
        <f>RSI!A13</f>
        <v>42024</v>
      </c>
      <c r="B13" s="2">
        <f>RSI!B13</f>
        <v>2.0901999999999998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2.0941399999999999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17" t="str">
        <f>OBV!F13</f>
        <v>BEARISH</v>
      </c>
      <c r="K13" s="17" t="str">
        <f>OBV!G13</f>
        <v>STRONG</v>
      </c>
      <c r="L13" s="17" t="str">
        <f>OBV!H13</f>
        <v>NEUTRAL</v>
      </c>
      <c r="M13" s="19">
        <f t="shared" si="0"/>
        <v>50</v>
      </c>
      <c r="N13" s="19">
        <f t="shared" si="1"/>
        <v>45</v>
      </c>
      <c r="O13" s="19">
        <f t="shared" si="2"/>
        <v>50</v>
      </c>
      <c r="P13" s="19">
        <f t="shared" si="3"/>
        <v>33</v>
      </c>
      <c r="Q13" s="20">
        <f t="shared" si="4"/>
        <v>45.7</v>
      </c>
      <c r="R13" s="20">
        <f t="shared" si="5"/>
        <v>44.75</v>
      </c>
      <c r="S13" s="20">
        <f t="shared" si="6"/>
        <v>41.6</v>
      </c>
      <c r="T13" s="20">
        <f t="shared" si="7"/>
        <v>44.5</v>
      </c>
      <c r="U13" s="19">
        <f t="shared" si="8"/>
        <v>44.016666666666673</v>
      </c>
      <c r="V13" s="19">
        <f t="shared" si="9"/>
        <v>44.137500000000003</v>
      </c>
    </row>
    <row r="14" spans="1:22" ht="13.5" x14ac:dyDescent="0.25">
      <c r="A14" s="3">
        <f>RSI!A14</f>
        <v>42025</v>
      </c>
      <c r="B14" s="2">
        <f>RSI!B14</f>
        <v>2.0901999999999998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2.0871799999999996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17" t="str">
        <f>OBV!F14</f>
        <v>BEARISH</v>
      </c>
      <c r="K14" s="17" t="str">
        <f>OBV!G14</f>
        <v>STRONG</v>
      </c>
      <c r="L14" s="17" t="str">
        <f>OBV!H14</f>
        <v>CONFIRMED BEARISH</v>
      </c>
      <c r="M14" s="19">
        <f t="shared" si="0"/>
        <v>50</v>
      </c>
      <c r="N14" s="19">
        <f t="shared" si="1"/>
        <v>45</v>
      </c>
      <c r="O14" s="19">
        <f t="shared" si="2"/>
        <v>50</v>
      </c>
      <c r="P14" s="19">
        <f t="shared" si="3"/>
        <v>33</v>
      </c>
      <c r="Q14" s="20">
        <f t="shared" si="4"/>
        <v>45.7</v>
      </c>
      <c r="R14" s="20">
        <f t="shared" si="5"/>
        <v>44.75</v>
      </c>
      <c r="S14" s="20">
        <f t="shared" si="6"/>
        <v>41.6</v>
      </c>
      <c r="T14" s="20">
        <f t="shared" si="7"/>
        <v>44.5</v>
      </c>
      <c r="U14" s="19">
        <f t="shared" si="8"/>
        <v>44.016666666666673</v>
      </c>
      <c r="V14" s="19">
        <f t="shared" si="9"/>
        <v>44.137500000000003</v>
      </c>
    </row>
    <row r="15" spans="1:22" ht="13.5" x14ac:dyDescent="0.25">
      <c r="A15" s="3">
        <f>RSI!A15</f>
        <v>42026</v>
      </c>
      <c r="B15" s="2">
        <f>RSI!B15</f>
        <v>2.0851999999999999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2.0881799999999999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17" t="str">
        <f>OBV!F15</f>
        <v>BEARISH</v>
      </c>
      <c r="K15" s="17" t="str">
        <f>OBV!G15</f>
        <v>STRONG</v>
      </c>
      <c r="L15" s="17" t="str">
        <f>OBV!H15</f>
        <v>BEARISH DIVERGENCE</v>
      </c>
      <c r="M15" s="19">
        <f t="shared" si="0"/>
        <v>50</v>
      </c>
      <c r="N15" s="19">
        <f t="shared" si="1"/>
        <v>45</v>
      </c>
      <c r="O15" s="19">
        <f t="shared" si="2"/>
        <v>50</v>
      </c>
      <c r="P15" s="19">
        <f t="shared" si="3"/>
        <v>33</v>
      </c>
      <c r="Q15" s="20">
        <f t="shared" si="4"/>
        <v>45.7</v>
      </c>
      <c r="R15" s="20">
        <f t="shared" si="5"/>
        <v>44.75</v>
      </c>
      <c r="S15" s="20">
        <f t="shared" si="6"/>
        <v>41.6</v>
      </c>
      <c r="T15" s="20">
        <f t="shared" si="7"/>
        <v>44.5</v>
      </c>
      <c r="U15" s="19">
        <f t="shared" si="8"/>
        <v>44.016666666666673</v>
      </c>
      <c r="V15" s="19">
        <f t="shared" si="9"/>
        <v>44.137500000000003</v>
      </c>
    </row>
    <row r="16" spans="1:22" ht="13.5" x14ac:dyDescent="0.25">
      <c r="A16" s="3">
        <f>RSI!A16</f>
        <v>42027</v>
      </c>
      <c r="B16" s="2">
        <f>RSI!B16</f>
        <v>2.0951</v>
      </c>
      <c r="C16" s="2">
        <f>RSI!I16</f>
        <v>37.24871895940084</v>
      </c>
      <c r="D16" s="2">
        <f>MACD!E16</f>
        <v>0</v>
      </c>
      <c r="E16" s="2">
        <f>MACD!F16</f>
        <v>0</v>
      </c>
      <c r="F16" s="2">
        <f>'Moving Avg'!D16</f>
        <v>2.0911599999999999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17" t="str">
        <f>OBV!F16</f>
        <v>BEARISH</v>
      </c>
      <c r="K16" s="17" t="str">
        <f>OBV!G16</f>
        <v>STRONG</v>
      </c>
      <c r="L16" s="17" t="str">
        <f>OBV!H16</f>
        <v>BEARISH DIVERGENCE</v>
      </c>
      <c r="M16" s="19">
        <f t="shared" si="0"/>
        <v>25</v>
      </c>
      <c r="N16" s="19">
        <f t="shared" si="1"/>
        <v>45</v>
      </c>
      <c r="O16" s="19">
        <f t="shared" si="2"/>
        <v>50</v>
      </c>
      <c r="P16" s="19">
        <f t="shared" si="3"/>
        <v>33</v>
      </c>
      <c r="Q16" s="20">
        <f t="shared" si="4"/>
        <v>36.950000000000003</v>
      </c>
      <c r="R16" s="20">
        <f t="shared" si="5"/>
        <v>39.75</v>
      </c>
      <c r="S16" s="20">
        <f t="shared" si="6"/>
        <v>37.85</v>
      </c>
      <c r="T16" s="20">
        <f t="shared" si="7"/>
        <v>38.25</v>
      </c>
      <c r="U16" s="19">
        <f t="shared" si="8"/>
        <v>38.183333333333337</v>
      </c>
      <c r="V16" s="19">
        <f t="shared" si="9"/>
        <v>38.200000000000003</v>
      </c>
    </row>
    <row r="17" spans="1:22" ht="13.5" x14ac:dyDescent="0.25">
      <c r="A17" s="3">
        <f>RSI!A17</f>
        <v>42030</v>
      </c>
      <c r="B17" s="2">
        <f>RSI!B17</f>
        <v>2.1150000000000002</v>
      </c>
      <c r="C17" s="2">
        <f>RSI!I17</f>
        <v>42.136606368999381</v>
      </c>
      <c r="D17" s="2">
        <f>MACD!E17</f>
        <v>0</v>
      </c>
      <c r="E17" s="2">
        <f>MACD!F17</f>
        <v>0</v>
      </c>
      <c r="F17" s="2">
        <f>'Moving Avg'!D17</f>
        <v>2.0951399999999998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17" t="str">
        <f>OBV!F17</f>
        <v>BEARISH</v>
      </c>
      <c r="K17" s="17" t="str">
        <f>OBV!G17</f>
        <v>STRONG</v>
      </c>
      <c r="L17" s="17" t="str">
        <f>OBV!H17</f>
        <v>BEARISH DIVERGENCE</v>
      </c>
      <c r="M17" s="19">
        <f t="shared" si="0"/>
        <v>25</v>
      </c>
      <c r="N17" s="19">
        <f t="shared" si="1"/>
        <v>45</v>
      </c>
      <c r="O17" s="19">
        <f t="shared" si="2"/>
        <v>50</v>
      </c>
      <c r="P17" s="19">
        <f t="shared" si="3"/>
        <v>33</v>
      </c>
      <c r="Q17" s="20">
        <f t="shared" si="4"/>
        <v>36.950000000000003</v>
      </c>
      <c r="R17" s="20">
        <f t="shared" si="5"/>
        <v>39.75</v>
      </c>
      <c r="S17" s="20">
        <f t="shared" si="6"/>
        <v>37.85</v>
      </c>
      <c r="T17" s="20">
        <f t="shared" si="7"/>
        <v>38.25</v>
      </c>
      <c r="U17" s="19">
        <f t="shared" si="8"/>
        <v>38.183333333333337</v>
      </c>
      <c r="V17" s="19">
        <f t="shared" si="9"/>
        <v>38.200000000000003</v>
      </c>
    </row>
    <row r="18" spans="1:22" ht="13.5" x14ac:dyDescent="0.25">
      <c r="A18" s="3">
        <f>RSI!A18</f>
        <v>42031</v>
      </c>
      <c r="B18" s="2">
        <f>RSI!B18</f>
        <v>2.0901999999999998</v>
      </c>
      <c r="C18" s="2">
        <f>RSI!I18</f>
        <v>38.148561370305224</v>
      </c>
      <c r="D18" s="2">
        <f>MACD!E18</f>
        <v>0</v>
      </c>
      <c r="E18" s="2">
        <f>MACD!F18</f>
        <v>0</v>
      </c>
      <c r="F18" s="2">
        <f>'Moving Avg'!D18</f>
        <v>2.0951399999999998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17" t="str">
        <f>OBV!F18</f>
        <v>BEARISH</v>
      </c>
      <c r="K18" s="17" t="str">
        <f>OBV!G18</f>
        <v>STRONG</v>
      </c>
      <c r="L18" s="17" t="str">
        <f>OBV!H18</f>
        <v>NEUTRAL</v>
      </c>
      <c r="M18" s="19">
        <f t="shared" si="0"/>
        <v>25</v>
      </c>
      <c r="N18" s="19">
        <f t="shared" si="1"/>
        <v>45</v>
      </c>
      <c r="O18" s="19">
        <f t="shared" si="2"/>
        <v>50</v>
      </c>
      <c r="P18" s="19">
        <f t="shared" si="3"/>
        <v>33</v>
      </c>
      <c r="Q18" s="20">
        <f t="shared" si="4"/>
        <v>36.950000000000003</v>
      </c>
      <c r="R18" s="20">
        <f t="shared" si="5"/>
        <v>39.75</v>
      </c>
      <c r="S18" s="20">
        <f t="shared" si="6"/>
        <v>37.85</v>
      </c>
      <c r="T18" s="20">
        <f t="shared" si="7"/>
        <v>38.25</v>
      </c>
      <c r="U18" s="19">
        <f t="shared" si="8"/>
        <v>38.183333333333337</v>
      </c>
      <c r="V18" s="19">
        <f t="shared" si="9"/>
        <v>38.200000000000003</v>
      </c>
    </row>
    <row r="19" spans="1:22" ht="13.5" x14ac:dyDescent="0.25">
      <c r="A19" s="3">
        <f>RSI!A19</f>
        <v>42032</v>
      </c>
      <c r="B19" s="2">
        <f>RSI!B19</f>
        <v>2.1101000000000001</v>
      </c>
      <c r="C19" s="2">
        <f>RSI!I19</f>
        <v>42.824776122337411</v>
      </c>
      <c r="D19" s="2">
        <f>MACD!E19</f>
        <v>0</v>
      </c>
      <c r="E19" s="2">
        <f>MACD!F19</f>
        <v>0</v>
      </c>
      <c r="F19" s="2">
        <f>'Moving Avg'!D19</f>
        <v>2.0991200000000001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17" t="str">
        <f>OBV!F19</f>
        <v>BEARISH</v>
      </c>
      <c r="K19" s="17" t="str">
        <f>OBV!G19</f>
        <v>NEUTRAL</v>
      </c>
      <c r="L19" s="17" t="str">
        <f>OBV!H19</f>
        <v>BEARISH DIVERGENCE</v>
      </c>
      <c r="M19" s="19">
        <f t="shared" si="0"/>
        <v>25</v>
      </c>
      <c r="N19" s="19">
        <f t="shared" si="1"/>
        <v>45</v>
      </c>
      <c r="O19" s="19">
        <f t="shared" si="2"/>
        <v>50</v>
      </c>
      <c r="P19" s="19">
        <f t="shared" si="3"/>
        <v>16.5</v>
      </c>
      <c r="Q19" s="20">
        <f t="shared" si="4"/>
        <v>34.475000000000001</v>
      </c>
      <c r="R19" s="20">
        <f t="shared" si="5"/>
        <v>35.625</v>
      </c>
      <c r="S19" s="20">
        <f t="shared" si="6"/>
        <v>30.425000000000001</v>
      </c>
      <c r="T19" s="20">
        <f t="shared" si="7"/>
        <v>34.125</v>
      </c>
      <c r="U19" s="19">
        <f t="shared" si="8"/>
        <v>33.508333333333333</v>
      </c>
      <c r="V19" s="19">
        <f t="shared" si="9"/>
        <v>33.662499999999994</v>
      </c>
    </row>
    <row r="20" spans="1:22" ht="13.5" x14ac:dyDescent="0.25">
      <c r="A20" s="3">
        <f>RSI!A20</f>
        <v>42033</v>
      </c>
      <c r="B20" s="2">
        <f>RSI!B20</f>
        <v>2.1000999999999999</v>
      </c>
      <c r="C20" s="2">
        <f>RSI!I20</f>
        <v>41.141496246709664</v>
      </c>
      <c r="D20" s="2">
        <f>MACD!E20</f>
        <v>0</v>
      </c>
      <c r="E20" s="2">
        <f>MACD!F20</f>
        <v>0</v>
      </c>
      <c r="F20" s="2">
        <f>'Moving Avg'!D20</f>
        <v>2.1020999999999996</v>
      </c>
      <c r="G20" s="2">
        <f>'Moving Avg'!F20</f>
        <v>2.1069210526315789</v>
      </c>
      <c r="H20" s="2">
        <f>'Moving Avg'!G20</f>
        <v>0</v>
      </c>
      <c r="I20" s="2">
        <f>'Moving Avg'!H20</f>
        <v>0</v>
      </c>
      <c r="J20" s="17" t="str">
        <f>OBV!F20</f>
        <v>BEARISH</v>
      </c>
      <c r="K20" s="17" t="str">
        <f>OBV!G20</f>
        <v>NEUTRAL</v>
      </c>
      <c r="L20" s="17" t="str">
        <f>OBV!H20</f>
        <v>BEARISH DIVERGENCE</v>
      </c>
      <c r="M20" s="19">
        <f t="shared" si="0"/>
        <v>25</v>
      </c>
      <c r="N20" s="19">
        <f t="shared" si="1"/>
        <v>45</v>
      </c>
      <c r="O20" s="19">
        <f t="shared" si="2"/>
        <v>50</v>
      </c>
      <c r="P20" s="19">
        <f t="shared" si="3"/>
        <v>16.5</v>
      </c>
      <c r="Q20" s="20">
        <f t="shared" si="4"/>
        <v>34.475000000000001</v>
      </c>
      <c r="R20" s="20">
        <f t="shared" si="5"/>
        <v>35.625</v>
      </c>
      <c r="S20" s="20">
        <f t="shared" si="6"/>
        <v>30.425000000000001</v>
      </c>
      <c r="T20" s="20">
        <f t="shared" si="7"/>
        <v>34.125</v>
      </c>
      <c r="U20" s="19">
        <f t="shared" si="8"/>
        <v>33.508333333333333</v>
      </c>
      <c r="V20" s="19">
        <f t="shared" si="9"/>
        <v>33.662499999999994</v>
      </c>
    </row>
    <row r="21" spans="1:22" ht="13.5" x14ac:dyDescent="0.25">
      <c r="A21" s="3">
        <f>RSI!A21</f>
        <v>42034</v>
      </c>
      <c r="B21" s="2">
        <f>RSI!B21</f>
        <v>2.0901999999999998</v>
      </c>
      <c r="C21" s="2">
        <f>RSI!I21</f>
        <v>39.48674600145214</v>
      </c>
      <c r="D21" s="2">
        <f>MACD!E21</f>
        <v>0</v>
      </c>
      <c r="E21" s="2">
        <f>MACD!F21</f>
        <v>0</v>
      </c>
      <c r="F21" s="2">
        <f>'Moving Avg'!D21</f>
        <v>2.1011199999999999</v>
      </c>
      <c r="G21" s="2">
        <f>'Moving Avg'!F21</f>
        <v>2.1060850000000002</v>
      </c>
      <c r="H21" s="2">
        <f>'Moving Avg'!G21</f>
        <v>0</v>
      </c>
      <c r="I21" s="2">
        <f>'Moving Avg'!H21</f>
        <v>0</v>
      </c>
      <c r="J21" s="17" t="str">
        <f>OBV!F21</f>
        <v>BEARISH</v>
      </c>
      <c r="K21" s="17" t="str">
        <f>OBV!G21</f>
        <v>STRONG</v>
      </c>
      <c r="L21" s="17" t="str">
        <f>OBV!H21</f>
        <v>CONFIRMED BEARISH</v>
      </c>
      <c r="M21" s="19">
        <f t="shared" si="0"/>
        <v>25</v>
      </c>
      <c r="N21" s="19">
        <f t="shared" si="1"/>
        <v>45</v>
      </c>
      <c r="O21" s="19">
        <f t="shared" si="2"/>
        <v>50</v>
      </c>
      <c r="P21" s="19">
        <f t="shared" si="3"/>
        <v>33</v>
      </c>
      <c r="Q21" s="20">
        <f t="shared" si="4"/>
        <v>36.950000000000003</v>
      </c>
      <c r="R21" s="20">
        <f t="shared" si="5"/>
        <v>39.75</v>
      </c>
      <c r="S21" s="20">
        <f t="shared" si="6"/>
        <v>37.85</v>
      </c>
      <c r="T21" s="20">
        <f t="shared" si="7"/>
        <v>38.25</v>
      </c>
      <c r="U21" s="19">
        <f t="shared" si="8"/>
        <v>38.183333333333337</v>
      </c>
      <c r="V21" s="19">
        <f t="shared" si="9"/>
        <v>38.200000000000003</v>
      </c>
    </row>
    <row r="22" spans="1:22" ht="13.5" x14ac:dyDescent="0.25">
      <c r="A22" s="3">
        <f>RSI!A22</f>
        <v>42037</v>
      </c>
      <c r="B22" s="2">
        <f>RSI!B22</f>
        <v>2.0901999999999998</v>
      </c>
      <c r="C22" s="2">
        <f>RSI!I22</f>
        <v>39.48674600145214</v>
      </c>
      <c r="D22" s="2">
        <f>MACD!E22</f>
        <v>0</v>
      </c>
      <c r="E22" s="2">
        <f>MACD!F22</f>
        <v>0</v>
      </c>
      <c r="F22" s="2">
        <f>'Moving Avg'!D22</f>
        <v>2.0961599999999998</v>
      </c>
      <c r="G22" s="2">
        <f>'Moving Avg'!F22</f>
        <v>2.1026050000000005</v>
      </c>
      <c r="H22" s="2">
        <f>'Moving Avg'!G22</f>
        <v>0</v>
      </c>
      <c r="I22" s="2">
        <f>'Moving Avg'!H22</f>
        <v>0</v>
      </c>
      <c r="J22" s="17" t="str">
        <f>OBV!F22</f>
        <v>BEARISH</v>
      </c>
      <c r="K22" s="17" t="str">
        <f>OBV!G22</f>
        <v>STRONG</v>
      </c>
      <c r="L22" s="17" t="str">
        <f>OBV!H22</f>
        <v>CONFIRMED BEARISH</v>
      </c>
      <c r="M22" s="19">
        <f t="shared" si="0"/>
        <v>25</v>
      </c>
      <c r="N22" s="19">
        <f t="shared" si="1"/>
        <v>45</v>
      </c>
      <c r="O22" s="19">
        <f t="shared" si="2"/>
        <v>50</v>
      </c>
      <c r="P22" s="19">
        <f t="shared" si="3"/>
        <v>33</v>
      </c>
      <c r="Q22" s="20">
        <f t="shared" si="4"/>
        <v>36.950000000000003</v>
      </c>
      <c r="R22" s="20">
        <f t="shared" si="5"/>
        <v>39.75</v>
      </c>
      <c r="S22" s="20">
        <f t="shared" si="6"/>
        <v>37.85</v>
      </c>
      <c r="T22" s="20">
        <f t="shared" si="7"/>
        <v>38.25</v>
      </c>
      <c r="U22" s="19">
        <f t="shared" si="8"/>
        <v>38.183333333333337</v>
      </c>
      <c r="V22" s="19">
        <f t="shared" si="9"/>
        <v>38.200000000000003</v>
      </c>
    </row>
    <row r="23" spans="1:22" ht="13.5" x14ac:dyDescent="0.25">
      <c r="A23" s="3">
        <f>RSI!A23</f>
        <v>42038</v>
      </c>
      <c r="B23" s="2">
        <f>RSI!B23</f>
        <v>2.0851999999999999</v>
      </c>
      <c r="C23" s="2">
        <f>RSI!I23</f>
        <v>38.577890123720721</v>
      </c>
      <c r="D23" s="2">
        <f>MACD!E23</f>
        <v>0</v>
      </c>
      <c r="E23" s="2">
        <f>MACD!F23</f>
        <v>0</v>
      </c>
      <c r="F23" s="2">
        <f>'Moving Avg'!D23</f>
        <v>2.0951599999999999</v>
      </c>
      <c r="G23" s="2">
        <f>'Moving Avg'!F23</f>
        <v>2.1008649999999998</v>
      </c>
      <c r="H23" s="2">
        <f>'Moving Avg'!G23</f>
        <v>0</v>
      </c>
      <c r="I23" s="2">
        <f>'Moving Avg'!H23</f>
        <v>0</v>
      </c>
      <c r="J23" s="17" t="str">
        <f>OBV!F23</f>
        <v>BEARISH</v>
      </c>
      <c r="K23" s="17" t="str">
        <f>OBV!G23</f>
        <v>STRONG</v>
      </c>
      <c r="L23" s="17" t="str">
        <f>OBV!H23</f>
        <v>CONFIRMED BEARISH</v>
      </c>
      <c r="M23" s="19">
        <f t="shared" si="0"/>
        <v>25</v>
      </c>
      <c r="N23" s="19">
        <f t="shared" si="1"/>
        <v>45</v>
      </c>
      <c r="O23" s="19">
        <f t="shared" si="2"/>
        <v>50</v>
      </c>
      <c r="P23" s="19">
        <f t="shared" si="3"/>
        <v>33</v>
      </c>
      <c r="Q23" s="20">
        <f t="shared" si="4"/>
        <v>36.950000000000003</v>
      </c>
      <c r="R23" s="20">
        <f t="shared" si="5"/>
        <v>39.75</v>
      </c>
      <c r="S23" s="20">
        <f t="shared" si="6"/>
        <v>37.85</v>
      </c>
      <c r="T23" s="20">
        <f t="shared" si="7"/>
        <v>38.25</v>
      </c>
      <c r="U23" s="19">
        <f t="shared" si="8"/>
        <v>38.183333333333337</v>
      </c>
      <c r="V23" s="19">
        <f t="shared" si="9"/>
        <v>38.200000000000003</v>
      </c>
    </row>
    <row r="24" spans="1:22" ht="13.5" x14ac:dyDescent="0.25">
      <c r="A24" s="3">
        <f>RSI!A24</f>
        <v>42039</v>
      </c>
      <c r="B24" s="2">
        <f>RSI!B24</f>
        <v>2.0653000000000001</v>
      </c>
      <c r="C24" s="2">
        <f>RSI!I24</f>
        <v>35.113799431234398</v>
      </c>
      <c r="D24" s="2">
        <f>MACD!E24</f>
        <v>0</v>
      </c>
      <c r="E24" s="2">
        <f>MACD!F24</f>
        <v>0</v>
      </c>
      <c r="F24" s="2">
        <f>'Moving Avg'!D24</f>
        <v>2.0862000000000003</v>
      </c>
      <c r="G24" s="2">
        <f>'Moving Avg'!F24</f>
        <v>2.0963850000000002</v>
      </c>
      <c r="H24" s="2">
        <f>'Moving Avg'!G24</f>
        <v>0</v>
      </c>
      <c r="I24" s="2">
        <f>'Moving Avg'!H24</f>
        <v>0</v>
      </c>
      <c r="J24" s="17" t="str">
        <f>OBV!F24</f>
        <v>BEARISH</v>
      </c>
      <c r="K24" s="17" t="str">
        <f>OBV!G24</f>
        <v>STRONG</v>
      </c>
      <c r="L24" s="17" t="str">
        <f>OBV!H24</f>
        <v>CONFIRMED BEARISH</v>
      </c>
      <c r="M24" s="19">
        <f t="shared" si="0"/>
        <v>25</v>
      </c>
      <c r="N24" s="19">
        <f t="shared" si="1"/>
        <v>45</v>
      </c>
      <c r="O24" s="19">
        <f t="shared" si="2"/>
        <v>50</v>
      </c>
      <c r="P24" s="19">
        <f t="shared" si="3"/>
        <v>33</v>
      </c>
      <c r="Q24" s="20">
        <f t="shared" si="4"/>
        <v>36.950000000000003</v>
      </c>
      <c r="R24" s="20">
        <f t="shared" si="5"/>
        <v>39.75</v>
      </c>
      <c r="S24" s="20">
        <f t="shared" si="6"/>
        <v>37.85</v>
      </c>
      <c r="T24" s="20">
        <f t="shared" si="7"/>
        <v>38.25</v>
      </c>
      <c r="U24" s="19">
        <f t="shared" si="8"/>
        <v>38.183333333333337</v>
      </c>
      <c r="V24" s="19">
        <f t="shared" si="9"/>
        <v>38.200000000000003</v>
      </c>
    </row>
    <row r="25" spans="1:22" ht="13.5" x14ac:dyDescent="0.25">
      <c r="A25" s="3">
        <f>RSI!A25</f>
        <v>42040</v>
      </c>
      <c r="B25" s="2">
        <f>RSI!B25</f>
        <v>2.0653000000000001</v>
      </c>
      <c r="C25" s="2">
        <f>RSI!I25</f>
        <v>35.113799431234398</v>
      </c>
      <c r="D25" s="2">
        <f>MACD!E25</f>
        <v>0</v>
      </c>
      <c r="E25" s="2">
        <f>MACD!F25</f>
        <v>0</v>
      </c>
      <c r="F25" s="2">
        <f>'Moving Avg'!D25</f>
        <v>2.07924</v>
      </c>
      <c r="G25" s="2">
        <f>'Moving Avg'!F25</f>
        <v>2.0926550000000002</v>
      </c>
      <c r="H25" s="2">
        <f>'Moving Avg'!G25</f>
        <v>0</v>
      </c>
      <c r="I25" s="2">
        <f>'Moving Avg'!H25</f>
        <v>0</v>
      </c>
      <c r="J25" s="17" t="str">
        <f>OBV!F25</f>
        <v>BEARISH</v>
      </c>
      <c r="K25" s="17" t="str">
        <f>OBV!G25</f>
        <v>STRONG</v>
      </c>
      <c r="L25" s="17" t="str">
        <f>OBV!H25</f>
        <v>CONFIRMED BEARISH</v>
      </c>
      <c r="M25" s="19">
        <f t="shared" si="0"/>
        <v>25</v>
      </c>
      <c r="N25" s="19">
        <f t="shared" si="1"/>
        <v>45</v>
      </c>
      <c r="O25" s="19">
        <f t="shared" si="2"/>
        <v>50</v>
      </c>
      <c r="P25" s="19">
        <f t="shared" si="3"/>
        <v>33</v>
      </c>
      <c r="Q25" s="20">
        <f t="shared" si="4"/>
        <v>36.950000000000003</v>
      </c>
      <c r="R25" s="20">
        <f t="shared" si="5"/>
        <v>39.75</v>
      </c>
      <c r="S25" s="20">
        <f t="shared" si="6"/>
        <v>37.85</v>
      </c>
      <c r="T25" s="20">
        <f t="shared" si="7"/>
        <v>38.25</v>
      </c>
      <c r="U25" s="19">
        <f t="shared" si="8"/>
        <v>38.183333333333337</v>
      </c>
      <c r="V25" s="19">
        <f t="shared" si="9"/>
        <v>38.200000000000003</v>
      </c>
    </row>
    <row r="26" spans="1:22" ht="13.5" x14ac:dyDescent="0.25">
      <c r="A26" s="3">
        <f>RSI!A26</f>
        <v>42041</v>
      </c>
      <c r="B26" s="2">
        <f>RSI!B26</f>
        <v>2.0901999999999998</v>
      </c>
      <c r="C26" s="2">
        <f>RSI!I26</f>
        <v>42.594159439490831</v>
      </c>
      <c r="D26" s="2">
        <f>MACD!E26</f>
        <v>0</v>
      </c>
      <c r="E26" s="2">
        <f>MACD!F26</f>
        <v>0</v>
      </c>
      <c r="F26" s="2">
        <f>'Moving Avg'!D26</f>
        <v>2.07924</v>
      </c>
      <c r="G26" s="2">
        <f>'Moving Avg'!F26</f>
        <v>2.0914150000000005</v>
      </c>
      <c r="H26" s="2">
        <f>'Moving Avg'!G26</f>
        <v>0</v>
      </c>
      <c r="I26" s="2">
        <f>'Moving Avg'!H26</f>
        <v>0</v>
      </c>
      <c r="J26" s="17" t="str">
        <f>OBV!F26</f>
        <v>BULLISH</v>
      </c>
      <c r="K26" s="17" t="str">
        <f>OBV!G26</f>
        <v>WEAK</v>
      </c>
      <c r="L26" s="17" t="str">
        <f>OBV!H26</f>
        <v>NEUTRAL</v>
      </c>
      <c r="M26" s="19">
        <f t="shared" si="0"/>
        <v>25</v>
      </c>
      <c r="N26" s="19">
        <f t="shared" si="1"/>
        <v>45</v>
      </c>
      <c r="O26" s="19">
        <f t="shared" si="2"/>
        <v>50</v>
      </c>
      <c r="P26" s="19">
        <f t="shared" si="3"/>
        <v>33</v>
      </c>
      <c r="Q26" s="20">
        <f t="shared" si="4"/>
        <v>36.950000000000003</v>
      </c>
      <c r="R26" s="20">
        <f t="shared" si="5"/>
        <v>39.75</v>
      </c>
      <c r="S26" s="20">
        <f t="shared" si="6"/>
        <v>37.85</v>
      </c>
      <c r="T26" s="20">
        <f t="shared" si="7"/>
        <v>38.25</v>
      </c>
      <c r="U26" s="19">
        <f t="shared" si="8"/>
        <v>38.183333333333337</v>
      </c>
      <c r="V26" s="19">
        <f t="shared" si="9"/>
        <v>38.200000000000003</v>
      </c>
    </row>
    <row r="27" spans="1:22" ht="13.5" x14ac:dyDescent="0.25">
      <c r="A27" s="3">
        <f>RSI!A27</f>
        <v>42044</v>
      </c>
      <c r="B27" s="2">
        <f>RSI!B27</f>
        <v>2.0901999999999998</v>
      </c>
      <c r="C27" s="2">
        <f>RSI!I27</f>
        <v>42.594159439490831</v>
      </c>
      <c r="D27" s="2">
        <f>MACD!E27</f>
        <v>-4.8837408631774437E-4</v>
      </c>
      <c r="E27" s="2">
        <f>MACD!F27</f>
        <v>0</v>
      </c>
      <c r="F27" s="2">
        <f>'Moving Avg'!D27</f>
        <v>2.0792399999999995</v>
      </c>
      <c r="G27" s="2">
        <f>'Moving Avg'!F27</f>
        <v>2.09117</v>
      </c>
      <c r="H27" s="2">
        <f>'Moving Avg'!G27</f>
        <v>0</v>
      </c>
      <c r="I27" s="2">
        <f>'Moving Avg'!H27</f>
        <v>0</v>
      </c>
      <c r="J27" s="17" t="str">
        <f>OBV!F27</f>
        <v>BULLISH</v>
      </c>
      <c r="K27" s="17" t="str">
        <f>OBV!G27</f>
        <v>WEAK</v>
      </c>
      <c r="L27" s="17" t="str">
        <f>OBV!H27</f>
        <v>NEUTRAL</v>
      </c>
      <c r="M27" s="19">
        <f t="shared" si="0"/>
        <v>25</v>
      </c>
      <c r="N27" s="19">
        <f t="shared" si="1"/>
        <v>45</v>
      </c>
      <c r="O27" s="19">
        <f t="shared" si="2"/>
        <v>50</v>
      </c>
      <c r="P27" s="19">
        <f t="shared" si="3"/>
        <v>33</v>
      </c>
      <c r="Q27" s="20">
        <f t="shared" si="4"/>
        <v>36.950000000000003</v>
      </c>
      <c r="R27" s="20">
        <f t="shared" si="5"/>
        <v>39.75</v>
      </c>
      <c r="S27" s="20">
        <f t="shared" si="6"/>
        <v>37.85</v>
      </c>
      <c r="T27" s="20">
        <f t="shared" si="7"/>
        <v>38.25</v>
      </c>
      <c r="U27" s="19">
        <f t="shared" si="8"/>
        <v>38.183333333333337</v>
      </c>
      <c r="V27" s="19">
        <f t="shared" si="9"/>
        <v>38.200000000000003</v>
      </c>
    </row>
    <row r="28" spans="1:22" ht="13.5" x14ac:dyDescent="0.25">
      <c r="A28" s="3">
        <f>RSI!A28</f>
        <v>42045</v>
      </c>
      <c r="B28" s="2">
        <f>RSI!B28</f>
        <v>2.0752000000000002</v>
      </c>
      <c r="C28" s="2">
        <f>RSI!I28</f>
        <v>39.419192838998434</v>
      </c>
      <c r="D28" s="2">
        <f>MACD!E28</f>
        <v>-1.087469531610985E-4</v>
      </c>
      <c r="E28" s="2">
        <f>MACD!F28</f>
        <v>0</v>
      </c>
      <c r="F28" s="2">
        <f>'Moving Avg'!D28</f>
        <v>2.0772400000000002</v>
      </c>
      <c r="G28" s="2">
        <f>'Moving Avg'!F28</f>
        <v>2.0904200000000004</v>
      </c>
      <c r="H28" s="2">
        <f>'Moving Avg'!G28</f>
        <v>0</v>
      </c>
      <c r="I28" s="2">
        <f>'Moving Avg'!H28</f>
        <v>0</v>
      </c>
      <c r="J28" s="17" t="str">
        <f>OBV!F28</f>
        <v>BULLISH</v>
      </c>
      <c r="K28" s="17" t="str">
        <f>OBV!G28</f>
        <v>WEAK</v>
      </c>
      <c r="L28" s="17" t="str">
        <f>OBV!H28</f>
        <v>BULLISH DIVERGENCE</v>
      </c>
      <c r="M28" s="19">
        <f t="shared" si="0"/>
        <v>25</v>
      </c>
      <c r="N28" s="19">
        <f t="shared" si="1"/>
        <v>45</v>
      </c>
      <c r="O28" s="19">
        <f t="shared" si="2"/>
        <v>50</v>
      </c>
      <c r="P28" s="19">
        <f t="shared" si="3"/>
        <v>50</v>
      </c>
      <c r="Q28" s="20">
        <f t="shared" si="4"/>
        <v>39.5</v>
      </c>
      <c r="R28" s="20">
        <f t="shared" si="5"/>
        <v>44</v>
      </c>
      <c r="S28" s="20">
        <f t="shared" si="6"/>
        <v>45.5</v>
      </c>
      <c r="T28" s="20">
        <f t="shared" si="7"/>
        <v>42.5</v>
      </c>
      <c r="U28" s="19">
        <f t="shared" si="8"/>
        <v>43</v>
      </c>
      <c r="V28" s="19">
        <f t="shared" si="9"/>
        <v>42.875</v>
      </c>
    </row>
    <row r="29" spans="1:22" ht="13.5" x14ac:dyDescent="0.25">
      <c r="A29" s="3">
        <f>RSI!A29</f>
        <v>42046</v>
      </c>
      <c r="B29" s="2">
        <f>RSI!B29</f>
        <v>2.0802</v>
      </c>
      <c r="C29" s="2">
        <f>RSI!I29</f>
        <v>40.997965242830091</v>
      </c>
      <c r="D29" s="2">
        <f>MACD!E29</f>
        <v>3.0520292560431983E-3</v>
      </c>
      <c r="E29" s="2">
        <f>MACD!F29</f>
        <v>0</v>
      </c>
      <c r="F29" s="2">
        <f>'Moving Avg'!D29</f>
        <v>2.0802199999999997</v>
      </c>
      <c r="G29" s="2">
        <f>'Moving Avg'!F29</f>
        <v>2.0881800000000004</v>
      </c>
      <c r="H29" s="2">
        <f>'Moving Avg'!G29</f>
        <v>0</v>
      </c>
      <c r="I29" s="2">
        <f>'Moving Avg'!H29</f>
        <v>0</v>
      </c>
      <c r="J29" s="17" t="str">
        <f>OBV!F29</f>
        <v>BULLISH</v>
      </c>
      <c r="K29" s="17" t="str">
        <f>OBV!G29</f>
        <v>WEAK</v>
      </c>
      <c r="L29" s="17" t="str">
        <f>OBV!H29</f>
        <v>CONFIRMED BULLISH</v>
      </c>
      <c r="M29" s="19">
        <f t="shared" si="0"/>
        <v>25</v>
      </c>
      <c r="N29" s="19">
        <f t="shared" si="1"/>
        <v>0</v>
      </c>
      <c r="O29" s="19">
        <f t="shared" si="2"/>
        <v>50</v>
      </c>
      <c r="P29" s="19">
        <f t="shared" si="3"/>
        <v>67</v>
      </c>
      <c r="Q29" s="20">
        <f t="shared" si="4"/>
        <v>26.299999999999997</v>
      </c>
      <c r="R29" s="20">
        <f t="shared" si="5"/>
        <v>39.25</v>
      </c>
      <c r="S29" s="20">
        <f t="shared" si="6"/>
        <v>46.400000000000006</v>
      </c>
      <c r="T29" s="20">
        <f t="shared" si="7"/>
        <v>35.5</v>
      </c>
      <c r="U29" s="19">
        <f t="shared" si="8"/>
        <v>37.31666666666667</v>
      </c>
      <c r="V29" s="19">
        <f t="shared" si="9"/>
        <v>36.862499999999997</v>
      </c>
    </row>
    <row r="30" spans="1:22" ht="13.5" x14ac:dyDescent="0.25">
      <c r="A30" s="3">
        <f>RSI!A30</f>
        <v>42047</v>
      </c>
      <c r="B30" s="2">
        <f>RSI!B30</f>
        <v>2.0901999999999998</v>
      </c>
      <c r="C30" s="2">
        <f>RSI!I30</f>
        <v>44.133766585165546</v>
      </c>
      <c r="D30" s="2">
        <f>MACD!E30</f>
        <v>3.5551783742970855E-3</v>
      </c>
      <c r="E30" s="2">
        <f>MACD!F30</f>
        <v>0</v>
      </c>
      <c r="F30" s="2">
        <f>'Moving Avg'!D30</f>
        <v>2.0851999999999995</v>
      </c>
      <c r="G30" s="2">
        <f>'Moving Avg'!F30</f>
        <v>2.0886800000000005</v>
      </c>
      <c r="H30" s="2">
        <f>'Moving Avg'!G30</f>
        <v>0</v>
      </c>
      <c r="I30" s="2">
        <f>'Moving Avg'!H30</f>
        <v>0</v>
      </c>
      <c r="J30" s="17" t="str">
        <f>OBV!F30</f>
        <v>BULLISH</v>
      </c>
      <c r="K30" s="17" t="str">
        <f>OBV!G30</f>
        <v>WEAK</v>
      </c>
      <c r="L30" s="17" t="str">
        <f>OBV!H30</f>
        <v>CONFIRMED BULLISH</v>
      </c>
      <c r="M30" s="19">
        <f t="shared" si="0"/>
        <v>25</v>
      </c>
      <c r="N30" s="19">
        <f t="shared" si="1"/>
        <v>0</v>
      </c>
      <c r="O30" s="19">
        <f t="shared" si="2"/>
        <v>50</v>
      </c>
      <c r="P30" s="19">
        <f t="shared" si="3"/>
        <v>67</v>
      </c>
      <c r="Q30" s="20">
        <f t="shared" si="4"/>
        <v>26.299999999999997</v>
      </c>
      <c r="R30" s="20">
        <f t="shared" si="5"/>
        <v>39.25</v>
      </c>
      <c r="S30" s="20">
        <f t="shared" si="6"/>
        <v>46.400000000000006</v>
      </c>
      <c r="T30" s="20">
        <f t="shared" si="7"/>
        <v>35.5</v>
      </c>
      <c r="U30" s="19">
        <f t="shared" si="8"/>
        <v>37.31666666666667</v>
      </c>
      <c r="V30" s="19">
        <f t="shared" si="9"/>
        <v>36.862499999999997</v>
      </c>
    </row>
    <row r="31" spans="1:22" ht="13.5" x14ac:dyDescent="0.25">
      <c r="A31" s="3">
        <f>RSI!A31</f>
        <v>42048</v>
      </c>
      <c r="B31" s="2">
        <f>RSI!B31</f>
        <v>2.0701999999999998</v>
      </c>
      <c r="C31" s="2">
        <f>RSI!I31</f>
        <v>39.600634476595154</v>
      </c>
      <c r="D31" s="2">
        <f>MACD!E31</f>
        <v>3.9800937418825733E-3</v>
      </c>
      <c r="E31" s="2">
        <f>MACD!F31</f>
        <v>0</v>
      </c>
      <c r="F31" s="2">
        <f>'Moving Avg'!D31</f>
        <v>2.0811999999999999</v>
      </c>
      <c r="G31" s="2">
        <f>'Moving Avg'!F31</f>
        <v>2.0881800000000004</v>
      </c>
      <c r="H31" s="2">
        <f>'Moving Avg'!G31</f>
        <v>0</v>
      </c>
      <c r="I31" s="2">
        <f>'Moving Avg'!H31</f>
        <v>0</v>
      </c>
      <c r="J31" s="17" t="str">
        <f>OBV!F31</f>
        <v>BEARISH</v>
      </c>
      <c r="K31" s="17" t="str">
        <f>OBV!G31</f>
        <v>STRONG</v>
      </c>
      <c r="L31" s="17" t="str">
        <f>OBV!H31</f>
        <v>CONFIRMED BEARISH</v>
      </c>
      <c r="M31" s="19">
        <f t="shared" si="0"/>
        <v>25</v>
      </c>
      <c r="N31" s="19">
        <f t="shared" si="1"/>
        <v>0</v>
      </c>
      <c r="O31" s="19">
        <f t="shared" si="2"/>
        <v>50</v>
      </c>
      <c r="P31" s="19">
        <f t="shared" si="3"/>
        <v>33</v>
      </c>
      <c r="Q31" s="20">
        <f t="shared" si="4"/>
        <v>21.2</v>
      </c>
      <c r="R31" s="20">
        <f t="shared" si="5"/>
        <v>30.75</v>
      </c>
      <c r="S31" s="20">
        <f t="shared" si="6"/>
        <v>31.1</v>
      </c>
      <c r="T31" s="20">
        <f t="shared" si="7"/>
        <v>27</v>
      </c>
      <c r="U31" s="19">
        <f t="shared" si="8"/>
        <v>27.683333333333337</v>
      </c>
      <c r="V31" s="19">
        <f t="shared" si="9"/>
        <v>27.512500000000003</v>
      </c>
    </row>
    <row r="32" spans="1:22" ht="13.5" x14ac:dyDescent="0.25">
      <c r="A32" s="3">
        <f>RSI!A32</f>
        <v>42051</v>
      </c>
      <c r="B32" s="2">
        <f>RSI!B32</f>
        <v>2.0701999999999998</v>
      </c>
      <c r="C32" s="2">
        <f>RSI!I32</f>
        <v>39.600634476595154</v>
      </c>
      <c r="D32" s="2">
        <f>MACD!E32</f>
        <v>4.4955676766935682E-3</v>
      </c>
      <c r="E32" s="2">
        <f>MACD!F32</f>
        <v>0</v>
      </c>
      <c r="F32" s="2">
        <f>'Moving Avg'!D32</f>
        <v>2.0771999999999999</v>
      </c>
      <c r="G32" s="2">
        <f>'Moving Avg'!F32</f>
        <v>2.086935</v>
      </c>
      <c r="H32" s="2">
        <f>'Moving Avg'!G32</f>
        <v>0</v>
      </c>
      <c r="I32" s="2">
        <f>'Moving Avg'!H32</f>
        <v>0</v>
      </c>
      <c r="J32" s="17" t="str">
        <f>OBV!F32</f>
        <v>BEARISH</v>
      </c>
      <c r="K32" s="17" t="str">
        <f>OBV!G32</f>
        <v>STRONG</v>
      </c>
      <c r="L32" s="17" t="str">
        <f>OBV!H32</f>
        <v>CONFIRMED BEARISH</v>
      </c>
      <c r="M32" s="19">
        <f t="shared" si="0"/>
        <v>25</v>
      </c>
      <c r="N32" s="19">
        <f t="shared" si="1"/>
        <v>0</v>
      </c>
      <c r="O32" s="19">
        <f t="shared" si="2"/>
        <v>50</v>
      </c>
      <c r="P32" s="19">
        <f t="shared" si="3"/>
        <v>33</v>
      </c>
      <c r="Q32" s="20">
        <f t="shared" si="4"/>
        <v>21.2</v>
      </c>
      <c r="R32" s="20">
        <f t="shared" si="5"/>
        <v>30.75</v>
      </c>
      <c r="S32" s="20">
        <f t="shared" si="6"/>
        <v>31.1</v>
      </c>
      <c r="T32" s="20">
        <f t="shared" si="7"/>
        <v>27</v>
      </c>
      <c r="U32" s="19">
        <f t="shared" si="8"/>
        <v>27.683333333333337</v>
      </c>
      <c r="V32" s="19">
        <f t="shared" si="9"/>
        <v>27.512500000000003</v>
      </c>
    </row>
    <row r="33" spans="1:22" ht="13.5" x14ac:dyDescent="0.25">
      <c r="A33" s="3">
        <f>RSI!A33</f>
        <v>42052</v>
      </c>
      <c r="B33" s="2">
        <f>RSI!B33</f>
        <v>2.0901999999999998</v>
      </c>
      <c r="C33" s="2">
        <f>RSI!I33</f>
        <v>46.029749325707243</v>
      </c>
      <c r="D33" s="2">
        <f>MACD!E33</f>
        <v>2.8254054583638499E-3</v>
      </c>
      <c r="E33" s="2">
        <f>MACD!F33</f>
        <v>0</v>
      </c>
      <c r="F33" s="2">
        <f>'Moving Avg'!D33</f>
        <v>2.0802</v>
      </c>
      <c r="G33" s="2">
        <f>'Moving Avg'!F33</f>
        <v>2.086935</v>
      </c>
      <c r="H33" s="2">
        <f>'Moving Avg'!G33</f>
        <v>0</v>
      </c>
      <c r="I33" s="2">
        <f>'Moving Avg'!H33</f>
        <v>0</v>
      </c>
      <c r="J33" s="17" t="str">
        <f>OBV!F33</f>
        <v>BULLISH</v>
      </c>
      <c r="K33" s="17" t="str">
        <f>OBV!G33</f>
        <v>WEAK</v>
      </c>
      <c r="L33" s="17" t="str">
        <f>OBV!H33</f>
        <v>CONFIRMED BULLISH</v>
      </c>
      <c r="M33" s="19">
        <f t="shared" si="0"/>
        <v>25</v>
      </c>
      <c r="N33" s="19">
        <f t="shared" si="1"/>
        <v>0</v>
      </c>
      <c r="O33" s="19">
        <f t="shared" si="2"/>
        <v>50</v>
      </c>
      <c r="P33" s="19">
        <f t="shared" si="3"/>
        <v>67</v>
      </c>
      <c r="Q33" s="20">
        <f t="shared" si="4"/>
        <v>26.299999999999997</v>
      </c>
      <c r="R33" s="20">
        <f t="shared" si="5"/>
        <v>39.25</v>
      </c>
      <c r="S33" s="20">
        <f t="shared" si="6"/>
        <v>46.400000000000006</v>
      </c>
      <c r="T33" s="20">
        <f t="shared" si="7"/>
        <v>35.5</v>
      </c>
      <c r="U33" s="19">
        <f t="shared" si="8"/>
        <v>37.31666666666667</v>
      </c>
      <c r="V33" s="19">
        <f t="shared" si="9"/>
        <v>36.862499999999997</v>
      </c>
    </row>
    <row r="34" spans="1:22" ht="13.5" x14ac:dyDescent="0.25">
      <c r="A34" s="3">
        <f>RSI!A34</f>
        <v>42053</v>
      </c>
      <c r="B34" s="2">
        <f>RSI!B34</f>
        <v>2.0901999999999998</v>
      </c>
      <c r="C34" s="2">
        <f>RSI!I34</f>
        <v>46.029749325707243</v>
      </c>
      <c r="D34" s="2">
        <f>MACD!E34</f>
        <v>-1.6338430654938563E-3</v>
      </c>
      <c r="E34" s="2">
        <f>MACD!F34</f>
        <v>0</v>
      </c>
      <c r="F34" s="2">
        <f>'Moving Avg'!D34</f>
        <v>2.0821999999999994</v>
      </c>
      <c r="G34" s="2">
        <f>'Moving Avg'!F34</f>
        <v>2.0869350000000004</v>
      </c>
      <c r="H34" s="2">
        <f>'Moving Avg'!G34</f>
        <v>0</v>
      </c>
      <c r="I34" s="2">
        <f>'Moving Avg'!H34</f>
        <v>0</v>
      </c>
      <c r="J34" s="17" t="str">
        <f>OBV!F34</f>
        <v>BULLISH</v>
      </c>
      <c r="K34" s="17" t="str">
        <f>OBV!G34</f>
        <v>WEAK</v>
      </c>
      <c r="L34" s="17" t="str">
        <f>OBV!H34</f>
        <v>CONFIRMED BULLISH</v>
      </c>
      <c r="M34" s="19">
        <f t="shared" si="0"/>
        <v>25</v>
      </c>
      <c r="N34" s="19">
        <f t="shared" si="1"/>
        <v>45</v>
      </c>
      <c r="O34" s="19">
        <f t="shared" si="2"/>
        <v>50</v>
      </c>
      <c r="P34" s="19">
        <f t="shared" si="3"/>
        <v>67</v>
      </c>
      <c r="Q34" s="20">
        <f t="shared" si="4"/>
        <v>42.05</v>
      </c>
      <c r="R34" s="20">
        <f t="shared" si="5"/>
        <v>48.25</v>
      </c>
      <c r="S34" s="20">
        <f t="shared" si="6"/>
        <v>53.150000000000006</v>
      </c>
      <c r="T34" s="20">
        <f t="shared" si="7"/>
        <v>46.75</v>
      </c>
      <c r="U34" s="19">
        <f t="shared" si="8"/>
        <v>47.816666666666663</v>
      </c>
      <c r="V34" s="19">
        <f t="shared" si="9"/>
        <v>47.55</v>
      </c>
    </row>
    <row r="35" spans="1:22" ht="13.5" x14ac:dyDescent="0.25">
      <c r="A35" s="3">
        <f>RSI!A35</f>
        <v>42054</v>
      </c>
      <c r="B35" s="2">
        <f>RSI!B35</f>
        <v>2.0752000000000002</v>
      </c>
      <c r="C35" s="2">
        <f>RSI!I35</f>
        <v>42.129143479891702</v>
      </c>
      <c r="D35" s="2">
        <f>MACD!E35</f>
        <v>-4.2815865748928594E-3</v>
      </c>
      <c r="E35" s="2">
        <f>MACD!F35</f>
        <v>1.266191536379413E-3</v>
      </c>
      <c r="F35" s="2">
        <f>'Moving Avg'!D35</f>
        <v>2.0791999999999997</v>
      </c>
      <c r="G35" s="2">
        <f>'Moving Avg'!F35</f>
        <v>2.0864350000000003</v>
      </c>
      <c r="H35" s="2">
        <f>'Moving Avg'!G35</f>
        <v>0</v>
      </c>
      <c r="I35" s="2">
        <f>'Moving Avg'!H35</f>
        <v>0</v>
      </c>
      <c r="J35" s="17" t="str">
        <f>OBV!F35</f>
        <v>BULLISH</v>
      </c>
      <c r="K35" s="17" t="str">
        <f>OBV!G35</f>
        <v>WEAK</v>
      </c>
      <c r="L35" s="17" t="str">
        <f>OBV!H35</f>
        <v>BULLISH DIVERGENCE</v>
      </c>
      <c r="M35" s="19">
        <f t="shared" si="0"/>
        <v>25</v>
      </c>
      <c r="N35" s="19">
        <f t="shared" si="1"/>
        <v>45</v>
      </c>
      <c r="O35" s="19">
        <f t="shared" si="2"/>
        <v>50</v>
      </c>
      <c r="P35" s="19">
        <f t="shared" si="3"/>
        <v>50</v>
      </c>
      <c r="Q35" s="20">
        <f t="shared" si="4"/>
        <v>39.5</v>
      </c>
      <c r="R35" s="20">
        <f t="shared" si="5"/>
        <v>44</v>
      </c>
      <c r="S35" s="20">
        <f t="shared" si="6"/>
        <v>45.5</v>
      </c>
      <c r="T35" s="20">
        <f t="shared" si="7"/>
        <v>42.5</v>
      </c>
      <c r="U35" s="19">
        <f t="shared" si="8"/>
        <v>43</v>
      </c>
      <c r="V35" s="19">
        <f t="shared" si="9"/>
        <v>42.875</v>
      </c>
    </row>
    <row r="36" spans="1:22" ht="13.5" x14ac:dyDescent="0.25">
      <c r="A36" s="3">
        <f>RSI!A36</f>
        <v>42055</v>
      </c>
      <c r="B36" s="2">
        <f>RSI!B36</f>
        <v>2.0701999999999998</v>
      </c>
      <c r="C36" s="2">
        <f>RSI!I36</f>
        <v>40.885415785817784</v>
      </c>
      <c r="D36" s="2">
        <f>MACD!E36</f>
        <v>-2.2189173976427945E-3</v>
      </c>
      <c r="E36" s="2">
        <f>MACD!F36</f>
        <v>5.6916974957497155E-4</v>
      </c>
      <c r="F36" s="2">
        <f>'Moving Avg'!D36</f>
        <v>2.0791999999999997</v>
      </c>
      <c r="G36" s="2">
        <f>'Moving Avg'!F36</f>
        <v>2.0851900000000003</v>
      </c>
      <c r="H36" s="2">
        <f>'Moving Avg'!G36</f>
        <v>0</v>
      </c>
      <c r="I36" s="2">
        <f>'Moving Avg'!H36</f>
        <v>0</v>
      </c>
      <c r="J36" s="17" t="str">
        <f>OBV!F36</f>
        <v>BEARISH</v>
      </c>
      <c r="K36" s="17" t="str">
        <f>OBV!G36</f>
        <v>STRONG</v>
      </c>
      <c r="L36" s="17" t="str">
        <f>OBV!H36</f>
        <v>NEUTRAL</v>
      </c>
      <c r="M36" s="19">
        <f t="shared" si="0"/>
        <v>25</v>
      </c>
      <c r="N36" s="19">
        <f t="shared" si="1"/>
        <v>45</v>
      </c>
      <c r="O36" s="19">
        <f t="shared" si="2"/>
        <v>50</v>
      </c>
      <c r="P36" s="19">
        <f t="shared" si="3"/>
        <v>33</v>
      </c>
      <c r="Q36" s="20">
        <f t="shared" si="4"/>
        <v>36.950000000000003</v>
      </c>
      <c r="R36" s="20">
        <f t="shared" si="5"/>
        <v>39.75</v>
      </c>
      <c r="S36" s="20">
        <f t="shared" si="6"/>
        <v>37.85</v>
      </c>
      <c r="T36" s="20">
        <f t="shared" si="7"/>
        <v>38.25</v>
      </c>
      <c r="U36" s="19">
        <f t="shared" si="8"/>
        <v>38.183333333333337</v>
      </c>
      <c r="V36" s="19">
        <f t="shared" si="9"/>
        <v>38.200000000000003</v>
      </c>
    </row>
    <row r="37" spans="1:22" ht="13.5" x14ac:dyDescent="0.25">
      <c r="A37" s="3">
        <f>RSI!A37</f>
        <v>42058</v>
      </c>
      <c r="B37" s="2">
        <f>RSI!B37</f>
        <v>2.0802</v>
      </c>
      <c r="C37" s="2">
        <f>RSI!I37</f>
        <v>44.419522260360772</v>
      </c>
      <c r="D37" s="2">
        <f>MACD!E37</f>
        <v>-1.0903997528153297E-3</v>
      </c>
      <c r="E37" s="2">
        <f>MACD!F37</f>
        <v>2.3725584909691129E-4</v>
      </c>
      <c r="F37" s="2">
        <f>'Moving Avg'!D37</f>
        <v>2.0811999999999999</v>
      </c>
      <c r="G37" s="2">
        <f>'Moving Avg'!F37</f>
        <v>2.08345</v>
      </c>
      <c r="H37" s="2">
        <f>'Moving Avg'!G37</f>
        <v>0</v>
      </c>
      <c r="I37" s="2">
        <f>'Moving Avg'!H37</f>
        <v>0</v>
      </c>
      <c r="J37" s="17" t="str">
        <f>OBV!F37</f>
        <v>BULLISH</v>
      </c>
      <c r="K37" s="17" t="str">
        <f>OBV!G37</f>
        <v>WEAK</v>
      </c>
      <c r="L37" s="17" t="str">
        <f>OBV!H37</f>
        <v>CONFIRMED BULLISH</v>
      </c>
      <c r="M37" s="19">
        <f t="shared" si="0"/>
        <v>25</v>
      </c>
      <c r="N37" s="19">
        <f t="shared" si="1"/>
        <v>45</v>
      </c>
      <c r="O37" s="19">
        <f t="shared" si="2"/>
        <v>50</v>
      </c>
      <c r="P37" s="19">
        <f t="shared" si="3"/>
        <v>67</v>
      </c>
      <c r="Q37" s="20">
        <f t="shared" si="4"/>
        <v>42.05</v>
      </c>
      <c r="R37" s="20">
        <f t="shared" si="5"/>
        <v>48.25</v>
      </c>
      <c r="S37" s="20">
        <f t="shared" si="6"/>
        <v>53.150000000000006</v>
      </c>
      <c r="T37" s="20">
        <f t="shared" si="7"/>
        <v>46.75</v>
      </c>
      <c r="U37" s="19">
        <f t="shared" si="8"/>
        <v>47.816666666666663</v>
      </c>
      <c r="V37" s="19">
        <f t="shared" si="9"/>
        <v>47.55</v>
      </c>
    </row>
    <row r="38" spans="1:22" ht="13.5" x14ac:dyDescent="0.25">
      <c r="A38" s="3">
        <f>RSI!A38</f>
        <v>42059</v>
      </c>
      <c r="B38" s="2">
        <f>RSI!B38</f>
        <v>2.0802</v>
      </c>
      <c r="C38" s="2">
        <f>RSI!I38</f>
        <v>44.419522260360772</v>
      </c>
      <c r="D38" s="2">
        <f>MACD!E38</f>
        <v>-2.3875394925911841E-3</v>
      </c>
      <c r="E38" s="2">
        <f>MACD!F38</f>
        <v>-2.8770321924070783E-4</v>
      </c>
      <c r="F38" s="2">
        <f>'Moving Avg'!D38</f>
        <v>2.0791999999999997</v>
      </c>
      <c r="G38" s="2">
        <f>'Moving Avg'!F38</f>
        <v>2.0829499999999999</v>
      </c>
      <c r="H38" s="2">
        <f>'Moving Avg'!G38</f>
        <v>0</v>
      </c>
      <c r="I38" s="2">
        <f>'Moving Avg'!H38</f>
        <v>0</v>
      </c>
      <c r="J38" s="17" t="str">
        <f>OBV!F38</f>
        <v>BEARISH</v>
      </c>
      <c r="K38" s="17" t="str">
        <f>OBV!G38</f>
        <v>STRONG</v>
      </c>
      <c r="L38" s="17" t="str">
        <f>OBV!H38</f>
        <v>CONFIRMED BEARISH</v>
      </c>
      <c r="M38" s="19">
        <f t="shared" si="0"/>
        <v>25</v>
      </c>
      <c r="N38" s="19">
        <f t="shared" si="1"/>
        <v>45</v>
      </c>
      <c r="O38" s="19">
        <f t="shared" si="2"/>
        <v>50</v>
      </c>
      <c r="P38" s="19">
        <f t="shared" si="3"/>
        <v>33</v>
      </c>
      <c r="Q38" s="20">
        <f t="shared" si="4"/>
        <v>36.950000000000003</v>
      </c>
      <c r="R38" s="20">
        <f t="shared" si="5"/>
        <v>39.75</v>
      </c>
      <c r="S38" s="20">
        <f t="shared" si="6"/>
        <v>37.85</v>
      </c>
      <c r="T38" s="20">
        <f t="shared" si="7"/>
        <v>38.25</v>
      </c>
      <c r="U38" s="19">
        <f t="shared" si="8"/>
        <v>38.183333333333337</v>
      </c>
      <c r="V38" s="19">
        <f t="shared" si="9"/>
        <v>38.200000000000003</v>
      </c>
    </row>
    <row r="39" spans="1:22" ht="13.5" x14ac:dyDescent="0.25">
      <c r="A39" s="3">
        <f>RSI!A39</f>
        <v>42060</v>
      </c>
      <c r="B39" s="2">
        <f>RSI!B39</f>
        <v>2.0653000000000001</v>
      </c>
      <c r="C39" s="2">
        <f>RSI!I39</f>
        <v>40.260252228641576</v>
      </c>
      <c r="D39" s="2">
        <f>MACD!E39</f>
        <v>-1.560654223268898E-3</v>
      </c>
      <c r="E39" s="2">
        <f>MACD!F39</f>
        <v>-5.4229342004634591E-4</v>
      </c>
      <c r="F39" s="2">
        <f>'Moving Avg'!D39</f>
        <v>2.07422</v>
      </c>
      <c r="G39" s="2">
        <f>'Moving Avg'!F39</f>
        <v>2.0807099999999998</v>
      </c>
      <c r="H39" s="2">
        <f>'Moving Avg'!G39</f>
        <v>0</v>
      </c>
      <c r="I39" s="2">
        <f>'Moving Avg'!H39</f>
        <v>0</v>
      </c>
      <c r="J39" s="17" t="str">
        <f>OBV!F39</f>
        <v>BEARISH</v>
      </c>
      <c r="K39" s="17" t="str">
        <f>OBV!G39</f>
        <v>STRONG</v>
      </c>
      <c r="L39" s="17" t="str">
        <f>OBV!H39</f>
        <v>CONFIRMED BEARISH</v>
      </c>
      <c r="M39" s="19">
        <f t="shared" si="0"/>
        <v>25</v>
      </c>
      <c r="N39" s="19">
        <f t="shared" si="1"/>
        <v>45</v>
      </c>
      <c r="O39" s="19">
        <f t="shared" si="2"/>
        <v>50</v>
      </c>
      <c r="P39" s="19">
        <f t="shared" si="3"/>
        <v>33</v>
      </c>
      <c r="Q39" s="20">
        <f t="shared" si="4"/>
        <v>36.950000000000003</v>
      </c>
      <c r="R39" s="20">
        <f t="shared" si="5"/>
        <v>39.75</v>
      </c>
      <c r="S39" s="20">
        <f t="shared" si="6"/>
        <v>37.85</v>
      </c>
      <c r="T39" s="20">
        <f t="shared" si="7"/>
        <v>38.25</v>
      </c>
      <c r="U39" s="19">
        <f t="shared" si="8"/>
        <v>38.183333333333337</v>
      </c>
      <c r="V39" s="19">
        <f t="shared" si="9"/>
        <v>38.200000000000003</v>
      </c>
    </row>
    <row r="40" spans="1:22" ht="13.5" x14ac:dyDescent="0.25">
      <c r="A40" s="3">
        <f>RSI!A40</f>
        <v>42061</v>
      </c>
      <c r="B40" s="2">
        <f>RSI!B40</f>
        <v>2.0602999999999998</v>
      </c>
      <c r="C40" s="2">
        <f>RSI!I40</f>
        <v>38.942494945817288</v>
      </c>
      <c r="D40" s="2">
        <f>MACD!E40</f>
        <v>1.1836080729037413E-3</v>
      </c>
      <c r="E40" s="2">
        <f>MACD!F40</f>
        <v>-1.9711312145632848E-4</v>
      </c>
      <c r="F40" s="2">
        <f>'Moving Avg'!D40</f>
        <v>2.07124</v>
      </c>
      <c r="G40" s="2">
        <f>'Moving Avg'!F40</f>
        <v>2.0787199999999997</v>
      </c>
      <c r="H40" s="2">
        <f>'Moving Avg'!G40</f>
        <v>0</v>
      </c>
      <c r="I40" s="2">
        <f>'Moving Avg'!H40</f>
        <v>0</v>
      </c>
      <c r="J40" s="17" t="str">
        <f>OBV!F40</f>
        <v>BEARISH</v>
      </c>
      <c r="K40" s="17" t="str">
        <f>OBV!G40</f>
        <v>STRONG</v>
      </c>
      <c r="L40" s="17" t="str">
        <f>OBV!H40</f>
        <v>CONFIRMED BEARISH</v>
      </c>
      <c r="M40" s="19">
        <f t="shared" si="0"/>
        <v>25</v>
      </c>
      <c r="N40" s="19">
        <f t="shared" si="1"/>
        <v>0</v>
      </c>
      <c r="O40" s="19">
        <f t="shared" si="2"/>
        <v>50</v>
      </c>
      <c r="P40" s="19">
        <f t="shared" si="3"/>
        <v>33</v>
      </c>
      <c r="Q40" s="20">
        <f t="shared" si="4"/>
        <v>21.2</v>
      </c>
      <c r="R40" s="20">
        <f t="shared" si="5"/>
        <v>30.75</v>
      </c>
      <c r="S40" s="20">
        <f t="shared" si="6"/>
        <v>31.1</v>
      </c>
      <c r="T40" s="20">
        <f t="shared" si="7"/>
        <v>27</v>
      </c>
      <c r="U40" s="19">
        <f t="shared" si="8"/>
        <v>27.683333333333337</v>
      </c>
      <c r="V40" s="19">
        <f t="shared" si="9"/>
        <v>27.512500000000003</v>
      </c>
    </row>
    <row r="41" spans="1:22" ht="13.5" x14ac:dyDescent="0.25">
      <c r="A41" s="3">
        <f>RSI!A41</f>
        <v>42062</v>
      </c>
      <c r="B41" s="2">
        <f>RSI!B41</f>
        <v>2.0552999999999999</v>
      </c>
      <c r="C41" s="2">
        <f>RSI!I41</f>
        <v>37.616558592033321</v>
      </c>
      <c r="D41" s="2">
        <f>MACD!E41</f>
        <v>9.543707485617503E-4</v>
      </c>
      <c r="E41" s="2">
        <f>MACD!F41</f>
        <v>3.318365254728728E-5</v>
      </c>
      <c r="F41" s="2">
        <f>'Moving Avg'!D41</f>
        <v>2.06826</v>
      </c>
      <c r="G41" s="2">
        <f>'Moving Avg'!F41</f>
        <v>2.076975</v>
      </c>
      <c r="H41" s="2">
        <f>'Moving Avg'!G41</f>
        <v>0</v>
      </c>
      <c r="I41" s="2">
        <f>'Moving Avg'!H41</f>
        <v>0</v>
      </c>
      <c r="J41" s="17" t="str">
        <f>OBV!F41</f>
        <v>BEARISH</v>
      </c>
      <c r="K41" s="17" t="str">
        <f>OBV!G41</f>
        <v>STRONG</v>
      </c>
      <c r="L41" s="17" t="str">
        <f>OBV!H41</f>
        <v>CONFIRMED BEARISH</v>
      </c>
      <c r="M41" s="19">
        <f t="shared" si="0"/>
        <v>25</v>
      </c>
      <c r="N41" s="19">
        <f t="shared" si="1"/>
        <v>0</v>
      </c>
      <c r="O41" s="19">
        <f t="shared" si="2"/>
        <v>50</v>
      </c>
      <c r="P41" s="19">
        <f t="shared" si="3"/>
        <v>33</v>
      </c>
      <c r="Q41" s="20">
        <f t="shared" si="4"/>
        <v>21.2</v>
      </c>
      <c r="R41" s="20">
        <f t="shared" si="5"/>
        <v>30.75</v>
      </c>
      <c r="S41" s="20">
        <f t="shared" si="6"/>
        <v>31.1</v>
      </c>
      <c r="T41" s="20">
        <f t="shared" si="7"/>
        <v>27</v>
      </c>
      <c r="U41" s="19">
        <f t="shared" si="8"/>
        <v>27.683333333333337</v>
      </c>
      <c r="V41" s="19">
        <f t="shared" si="9"/>
        <v>27.512500000000003</v>
      </c>
    </row>
    <row r="42" spans="1:22" ht="13.5" x14ac:dyDescent="0.25">
      <c r="A42" s="3">
        <f>RSI!A42</f>
        <v>42065</v>
      </c>
      <c r="B42" s="2">
        <f>RSI!B42</f>
        <v>2.0851999999999999</v>
      </c>
      <c r="C42" s="2">
        <f>RSI!I42</f>
        <v>48.835534485289216</v>
      </c>
      <c r="D42" s="2">
        <f>MACD!E42</f>
        <v>-1.2811214086694278E-3</v>
      </c>
      <c r="E42" s="2">
        <f>MACD!F42</f>
        <v>-2.2967735969605573E-4</v>
      </c>
      <c r="F42" s="2">
        <f>'Moving Avg'!D42</f>
        <v>2.0692599999999999</v>
      </c>
      <c r="G42" s="2">
        <f>'Moving Avg'!F42</f>
        <v>2.0767250000000002</v>
      </c>
      <c r="H42" s="2">
        <f>'Moving Avg'!G42</f>
        <v>0</v>
      </c>
      <c r="I42" s="2">
        <f>'Moving Avg'!H42</f>
        <v>0</v>
      </c>
      <c r="J42" s="17" t="str">
        <f>OBV!F42</f>
        <v>BEARISH</v>
      </c>
      <c r="K42" s="17" t="str">
        <f>OBV!G42</f>
        <v>STRONG</v>
      </c>
      <c r="L42" s="17" t="str">
        <f>OBV!H42</f>
        <v>BEARISH DIVERGENCE</v>
      </c>
      <c r="M42" s="19">
        <f t="shared" si="0"/>
        <v>25</v>
      </c>
      <c r="N42" s="19">
        <f t="shared" si="1"/>
        <v>45</v>
      </c>
      <c r="O42" s="19">
        <f t="shared" si="2"/>
        <v>50</v>
      </c>
      <c r="P42" s="19">
        <f t="shared" si="3"/>
        <v>33</v>
      </c>
      <c r="Q42" s="20">
        <f t="shared" si="4"/>
        <v>36.950000000000003</v>
      </c>
      <c r="R42" s="20">
        <f t="shared" si="5"/>
        <v>39.75</v>
      </c>
      <c r="S42" s="20">
        <f t="shared" si="6"/>
        <v>37.85</v>
      </c>
      <c r="T42" s="20">
        <f t="shared" si="7"/>
        <v>38.25</v>
      </c>
      <c r="U42" s="19">
        <f t="shared" si="8"/>
        <v>38.183333333333337</v>
      </c>
      <c r="V42" s="19">
        <f t="shared" si="9"/>
        <v>38.200000000000003</v>
      </c>
    </row>
    <row r="43" spans="1:22" ht="13.5" x14ac:dyDescent="0.25">
      <c r="A43" s="3">
        <f>RSI!A43</f>
        <v>42066</v>
      </c>
      <c r="B43" s="2">
        <f>RSI!B43</f>
        <v>2.0503</v>
      </c>
      <c r="C43" s="2">
        <f>RSI!I43</f>
        <v>39.831291671865394</v>
      </c>
      <c r="D43" s="2">
        <f>MACD!E43</f>
        <v>2.4731923873302364E-3</v>
      </c>
      <c r="E43" s="2">
        <f>MACD!F43</f>
        <v>3.1089658970920276E-4</v>
      </c>
      <c r="F43" s="2">
        <f>'Moving Avg'!D43</f>
        <v>2.0632799999999998</v>
      </c>
      <c r="G43" s="2">
        <f>'Moving Avg'!F43</f>
        <v>2.07498</v>
      </c>
      <c r="H43" s="2">
        <f>'Moving Avg'!G43</f>
        <v>0</v>
      </c>
      <c r="I43" s="2">
        <f>'Moving Avg'!H43</f>
        <v>0</v>
      </c>
      <c r="J43" s="17" t="str">
        <f>OBV!F43</f>
        <v>BEARISH</v>
      </c>
      <c r="K43" s="17" t="str">
        <f>OBV!G43</f>
        <v>STRONG</v>
      </c>
      <c r="L43" s="17" t="str">
        <f>OBV!H43</f>
        <v>CONFIRMED BEARISH</v>
      </c>
      <c r="M43" s="19">
        <f t="shared" si="0"/>
        <v>25</v>
      </c>
      <c r="N43" s="19">
        <f t="shared" si="1"/>
        <v>0</v>
      </c>
      <c r="O43" s="19">
        <f t="shared" si="2"/>
        <v>50</v>
      </c>
      <c r="P43" s="19">
        <f t="shared" si="3"/>
        <v>33</v>
      </c>
      <c r="Q43" s="20">
        <f t="shared" si="4"/>
        <v>21.2</v>
      </c>
      <c r="R43" s="20">
        <f t="shared" si="5"/>
        <v>30.75</v>
      </c>
      <c r="S43" s="20">
        <f t="shared" si="6"/>
        <v>31.1</v>
      </c>
      <c r="T43" s="20">
        <f t="shared" si="7"/>
        <v>27</v>
      </c>
      <c r="U43" s="19">
        <f t="shared" si="8"/>
        <v>27.683333333333337</v>
      </c>
      <c r="V43" s="19">
        <f t="shared" si="9"/>
        <v>27.512500000000003</v>
      </c>
    </row>
    <row r="44" spans="1:22" ht="13.5" x14ac:dyDescent="0.25">
      <c r="A44" s="3">
        <f>RSI!A44</f>
        <v>42067</v>
      </c>
      <c r="B44" s="2">
        <f>RSI!B44</f>
        <v>2.0802</v>
      </c>
      <c r="C44" s="2">
        <f>RSI!I44</f>
        <v>48.578792084805713</v>
      </c>
      <c r="D44" s="2">
        <f>MACD!E44</f>
        <v>3.6263078413210081E-3</v>
      </c>
      <c r="E44" s="2">
        <f>MACD!F44</f>
        <v>9.7397884003156397E-4</v>
      </c>
      <c r="F44" s="2">
        <f>'Moving Avg'!D44</f>
        <v>2.0662599999999998</v>
      </c>
      <c r="G44" s="2">
        <f>'Moving Avg'!F44</f>
        <v>2.0757249999999998</v>
      </c>
      <c r="H44" s="2">
        <f>'Moving Avg'!G44</f>
        <v>0</v>
      </c>
      <c r="I44" s="2">
        <f>'Moving Avg'!H44</f>
        <v>0</v>
      </c>
      <c r="J44" s="17" t="str">
        <f>OBV!F44</f>
        <v>BEARISH</v>
      </c>
      <c r="K44" s="17" t="str">
        <f>OBV!G44</f>
        <v>STRONG</v>
      </c>
      <c r="L44" s="17" t="str">
        <f>OBV!H44</f>
        <v>BEARISH DIVERGENCE</v>
      </c>
      <c r="M44" s="19">
        <f t="shared" si="0"/>
        <v>25</v>
      </c>
      <c r="N44" s="19">
        <f t="shared" si="1"/>
        <v>0</v>
      </c>
      <c r="O44" s="19">
        <f t="shared" si="2"/>
        <v>50</v>
      </c>
      <c r="P44" s="19">
        <f t="shared" si="3"/>
        <v>33</v>
      </c>
      <c r="Q44" s="20">
        <f t="shared" si="4"/>
        <v>21.2</v>
      </c>
      <c r="R44" s="20">
        <f t="shared" si="5"/>
        <v>30.75</v>
      </c>
      <c r="S44" s="20">
        <f t="shared" si="6"/>
        <v>31.1</v>
      </c>
      <c r="T44" s="20">
        <f t="shared" si="7"/>
        <v>27</v>
      </c>
      <c r="U44" s="19">
        <f t="shared" si="8"/>
        <v>27.683333333333337</v>
      </c>
      <c r="V44" s="19">
        <f t="shared" si="9"/>
        <v>27.512500000000003</v>
      </c>
    </row>
    <row r="45" spans="1:22" ht="13.5" x14ac:dyDescent="0.25">
      <c r="A45" s="3">
        <f>RSI!A45</f>
        <v>42068</v>
      </c>
      <c r="B45" s="2">
        <f>RSI!B45</f>
        <v>2.0404</v>
      </c>
      <c r="C45" s="2">
        <f>RSI!I45</f>
        <v>40.200726559330604</v>
      </c>
      <c r="D45" s="2">
        <f>MACD!E45</f>
        <v>5.242836384005134E-3</v>
      </c>
      <c r="E45" s="2">
        <f>MACD!F45</f>
        <v>1.8277503488262781E-3</v>
      </c>
      <c r="F45" s="2">
        <f>'Moving Avg'!D45</f>
        <v>2.0622799999999999</v>
      </c>
      <c r="G45" s="2">
        <f>'Moving Avg'!F45</f>
        <v>2.0744799999999999</v>
      </c>
      <c r="H45" s="2">
        <f>'Moving Avg'!G45</f>
        <v>0</v>
      </c>
      <c r="I45" s="2">
        <f>'Moving Avg'!H45</f>
        <v>0</v>
      </c>
      <c r="J45" s="17" t="str">
        <f>OBV!F45</f>
        <v>BEARISH</v>
      </c>
      <c r="K45" s="17" t="str">
        <f>OBV!G45</f>
        <v>STRONG</v>
      </c>
      <c r="L45" s="17" t="str">
        <f>OBV!H45</f>
        <v>CONFIRMED BEARISH</v>
      </c>
      <c r="M45" s="19">
        <f t="shared" si="0"/>
        <v>25</v>
      </c>
      <c r="N45" s="19">
        <f t="shared" si="1"/>
        <v>0</v>
      </c>
      <c r="O45" s="19">
        <f t="shared" si="2"/>
        <v>50</v>
      </c>
      <c r="P45" s="19">
        <f t="shared" si="3"/>
        <v>33</v>
      </c>
      <c r="Q45" s="20">
        <f t="shared" si="4"/>
        <v>21.2</v>
      </c>
      <c r="R45" s="20">
        <f t="shared" si="5"/>
        <v>30.75</v>
      </c>
      <c r="S45" s="20">
        <f t="shared" si="6"/>
        <v>31.1</v>
      </c>
      <c r="T45" s="20">
        <f t="shared" si="7"/>
        <v>27</v>
      </c>
      <c r="U45" s="19">
        <f t="shared" si="8"/>
        <v>27.683333333333337</v>
      </c>
      <c r="V45" s="19">
        <f t="shared" si="9"/>
        <v>27.512500000000003</v>
      </c>
    </row>
    <row r="46" spans="1:22" ht="13.5" x14ac:dyDescent="0.25">
      <c r="A46" s="3">
        <f>RSI!A46</f>
        <v>42069</v>
      </c>
      <c r="B46" s="2">
        <f>RSI!B46</f>
        <v>2.0602999999999998</v>
      </c>
      <c r="C46" s="2">
        <f>RSI!I46</f>
        <v>45.282100392483734</v>
      </c>
      <c r="D46" s="2">
        <f>MACD!E46</f>
        <v>4.6028762805923051E-3</v>
      </c>
      <c r="E46" s="2">
        <f>MACD!F46</f>
        <v>2.3827755351794838E-3</v>
      </c>
      <c r="F46" s="2">
        <f>'Moving Avg'!D46</f>
        <v>2.0632799999999998</v>
      </c>
      <c r="G46" s="2">
        <f>'Moving Avg'!F46</f>
        <v>2.0729849999999996</v>
      </c>
      <c r="H46" s="2">
        <f>'Moving Avg'!G46</f>
        <v>0</v>
      </c>
      <c r="I46" s="2">
        <f>'Moving Avg'!H46</f>
        <v>0</v>
      </c>
      <c r="J46" s="17" t="str">
        <f>OBV!F46</f>
        <v>BEARISH</v>
      </c>
      <c r="K46" s="17" t="str">
        <f>OBV!G46</f>
        <v>STRONG</v>
      </c>
      <c r="L46" s="17" t="str">
        <f>OBV!H46</f>
        <v>BEARISH DIVERGENCE</v>
      </c>
      <c r="M46" s="19">
        <f t="shared" si="0"/>
        <v>25</v>
      </c>
      <c r="N46" s="19">
        <f t="shared" si="1"/>
        <v>0</v>
      </c>
      <c r="O46" s="19">
        <f t="shared" si="2"/>
        <v>50</v>
      </c>
      <c r="P46" s="19">
        <f t="shared" si="3"/>
        <v>33</v>
      </c>
      <c r="Q46" s="20">
        <f t="shared" si="4"/>
        <v>21.2</v>
      </c>
      <c r="R46" s="20">
        <f t="shared" si="5"/>
        <v>30.75</v>
      </c>
      <c r="S46" s="20">
        <f t="shared" si="6"/>
        <v>31.1</v>
      </c>
      <c r="T46" s="20">
        <f t="shared" si="7"/>
        <v>27</v>
      </c>
      <c r="U46" s="19">
        <f t="shared" si="8"/>
        <v>27.683333333333337</v>
      </c>
      <c r="V46" s="19">
        <f t="shared" si="9"/>
        <v>27.512500000000003</v>
      </c>
    </row>
    <row r="47" spans="1:22" ht="13.5" x14ac:dyDescent="0.25">
      <c r="A47" s="3">
        <f>RSI!A47</f>
        <v>42072</v>
      </c>
      <c r="B47" s="2">
        <f>RSI!B47</f>
        <v>2.0653000000000001</v>
      </c>
      <c r="C47" s="2">
        <f>RSI!I47</f>
        <v>46.511926772717537</v>
      </c>
      <c r="D47" s="2">
        <f>MACD!E47</f>
        <v>5.3299402875413016E-3</v>
      </c>
      <c r="E47" s="2">
        <f>MACD!F47</f>
        <v>2.9722084856518474E-3</v>
      </c>
      <c r="F47" s="2">
        <f>'Moving Avg'!D47</f>
        <v>2.0592999999999999</v>
      </c>
      <c r="G47" s="2">
        <f>'Moving Avg'!F47</f>
        <v>2.0717399999999992</v>
      </c>
      <c r="H47" s="2">
        <f>'Moving Avg'!G47</f>
        <v>0</v>
      </c>
      <c r="I47" s="2">
        <f>'Moving Avg'!H47</f>
        <v>0</v>
      </c>
      <c r="J47" s="17" t="str">
        <f>OBV!F47</f>
        <v>BEARISH</v>
      </c>
      <c r="K47" s="17" t="str">
        <f>OBV!G47</f>
        <v>STRONG</v>
      </c>
      <c r="L47" s="17" t="str">
        <f>OBV!H47</f>
        <v>CONFIRMED BEARISH</v>
      </c>
      <c r="M47" s="19">
        <f t="shared" si="0"/>
        <v>25</v>
      </c>
      <c r="N47" s="19">
        <f t="shared" si="1"/>
        <v>0</v>
      </c>
      <c r="O47" s="19">
        <f t="shared" si="2"/>
        <v>50</v>
      </c>
      <c r="P47" s="19">
        <f t="shared" si="3"/>
        <v>33</v>
      </c>
      <c r="Q47" s="20">
        <f t="shared" si="4"/>
        <v>21.2</v>
      </c>
      <c r="R47" s="20">
        <f t="shared" si="5"/>
        <v>30.75</v>
      </c>
      <c r="S47" s="20">
        <f t="shared" si="6"/>
        <v>31.1</v>
      </c>
      <c r="T47" s="20">
        <f t="shared" si="7"/>
        <v>27</v>
      </c>
      <c r="U47" s="19">
        <f t="shared" si="8"/>
        <v>27.683333333333337</v>
      </c>
      <c r="V47" s="19">
        <f t="shared" si="9"/>
        <v>27.512500000000003</v>
      </c>
    </row>
    <row r="48" spans="1:22" ht="13.5" x14ac:dyDescent="0.25">
      <c r="A48" s="3">
        <f>RSI!A48</f>
        <v>42073</v>
      </c>
      <c r="B48" s="2">
        <f>RSI!B48</f>
        <v>2.0255000000000001</v>
      </c>
      <c r="C48" s="2">
        <f>RSI!I48</f>
        <v>38.99818112480817</v>
      </c>
      <c r="D48" s="2">
        <f>MACD!E48</f>
        <v>8.9567859877144329E-3</v>
      </c>
      <c r="E48" s="2">
        <f>MACD!F48</f>
        <v>4.169123986064365E-3</v>
      </c>
      <c r="F48" s="2">
        <f>'Moving Avg'!D48</f>
        <v>2.0543399999999998</v>
      </c>
      <c r="G48" s="2">
        <f>'Moving Avg'!F48</f>
        <v>2.0692550000000001</v>
      </c>
      <c r="H48" s="2">
        <f>'Moving Avg'!G48</f>
        <v>0</v>
      </c>
      <c r="I48" s="2">
        <f>'Moving Avg'!H48</f>
        <v>0</v>
      </c>
      <c r="J48" s="17" t="str">
        <f>OBV!F48</f>
        <v>BEARISH</v>
      </c>
      <c r="K48" s="17" t="str">
        <f>OBV!G48</f>
        <v>STRONG</v>
      </c>
      <c r="L48" s="17" t="str">
        <f>OBV!H48</f>
        <v>CONFIRMED BEARISH</v>
      </c>
      <c r="M48" s="19">
        <f t="shared" si="0"/>
        <v>25</v>
      </c>
      <c r="N48" s="19">
        <f t="shared" si="1"/>
        <v>0</v>
      </c>
      <c r="O48" s="19">
        <f t="shared" si="2"/>
        <v>50</v>
      </c>
      <c r="P48" s="19">
        <f t="shared" si="3"/>
        <v>33</v>
      </c>
      <c r="Q48" s="20">
        <f t="shared" si="4"/>
        <v>21.2</v>
      </c>
      <c r="R48" s="20">
        <f t="shared" si="5"/>
        <v>30.75</v>
      </c>
      <c r="S48" s="20">
        <f t="shared" si="6"/>
        <v>31.1</v>
      </c>
      <c r="T48" s="20">
        <f t="shared" si="7"/>
        <v>27</v>
      </c>
      <c r="U48" s="19">
        <f t="shared" si="8"/>
        <v>27.683333333333337</v>
      </c>
      <c r="V48" s="19">
        <f t="shared" si="9"/>
        <v>27.512500000000003</v>
      </c>
    </row>
    <row r="49" spans="1:22" ht="13.5" x14ac:dyDescent="0.25">
      <c r="A49" s="3">
        <f>RSI!A49</f>
        <v>42074</v>
      </c>
      <c r="B49" s="2">
        <f>RSI!B49</f>
        <v>2.0752000000000002</v>
      </c>
      <c r="C49" s="2">
        <f>RSI!I49</f>
        <v>49.885347958764036</v>
      </c>
      <c r="D49" s="2">
        <f>MACD!E49</f>
        <v>6.3458327785888002E-3</v>
      </c>
      <c r="E49" s="2">
        <f>MACD!F49</f>
        <v>4.604465744569252E-3</v>
      </c>
      <c r="F49" s="2">
        <f>'Moving Avg'!D49</f>
        <v>2.0533400000000004</v>
      </c>
      <c r="G49" s="2">
        <f>'Moving Avg'!F49</f>
        <v>2.0690049999999998</v>
      </c>
      <c r="H49" s="2">
        <f>'Moving Avg'!G49</f>
        <v>0</v>
      </c>
      <c r="I49" s="2">
        <f>'Moving Avg'!H49</f>
        <v>0</v>
      </c>
      <c r="J49" s="17" t="str">
        <f>OBV!F49</f>
        <v>BULLISH</v>
      </c>
      <c r="K49" s="17" t="str">
        <f>OBV!G49</f>
        <v>WEAK</v>
      </c>
      <c r="L49" s="17" t="str">
        <f>OBV!H49</f>
        <v>BULLISH DIVERGENCE</v>
      </c>
      <c r="M49" s="19">
        <f t="shared" si="0"/>
        <v>25</v>
      </c>
      <c r="N49" s="19">
        <f t="shared" si="1"/>
        <v>0</v>
      </c>
      <c r="O49" s="19">
        <f t="shared" si="2"/>
        <v>50</v>
      </c>
      <c r="P49" s="19">
        <f t="shared" si="3"/>
        <v>50</v>
      </c>
      <c r="Q49" s="20">
        <f t="shared" si="4"/>
        <v>23.75</v>
      </c>
      <c r="R49" s="20">
        <f t="shared" si="5"/>
        <v>35</v>
      </c>
      <c r="S49" s="20">
        <f t="shared" si="6"/>
        <v>38.75</v>
      </c>
      <c r="T49" s="20">
        <f t="shared" si="7"/>
        <v>31.25</v>
      </c>
      <c r="U49" s="19">
        <f t="shared" si="8"/>
        <v>32.5</v>
      </c>
      <c r="V49" s="19">
        <f t="shared" si="9"/>
        <v>32.1875</v>
      </c>
    </row>
    <row r="50" spans="1:22" ht="13.5" x14ac:dyDescent="0.25">
      <c r="A50" s="3">
        <f>RSI!A50</f>
        <v>42075</v>
      </c>
      <c r="B50" s="2">
        <f>RSI!B50</f>
        <v>2.1101000000000001</v>
      </c>
      <c r="C50" s="2">
        <f>RSI!I50</f>
        <v>55.844816229003825</v>
      </c>
      <c r="D50" s="2">
        <f>MACD!E50</f>
        <v>7.6066051755185882E-4</v>
      </c>
      <c r="E50" s="2">
        <f>MACD!F50</f>
        <v>3.8357046991657736E-3</v>
      </c>
      <c r="F50" s="2">
        <f>'Moving Avg'!D50</f>
        <v>2.0672800000000002</v>
      </c>
      <c r="G50" s="2">
        <f>'Moving Avg'!F50</f>
        <v>2.0700000000000003</v>
      </c>
      <c r="H50" s="2">
        <f>'Moving Avg'!G50</f>
        <v>2.0868102040816328</v>
      </c>
      <c r="I50" s="2">
        <f>'Moving Avg'!H50</f>
        <v>0</v>
      </c>
      <c r="J50" s="17" t="str">
        <f>OBV!F50</f>
        <v>BULLISH</v>
      </c>
      <c r="K50" s="17" t="str">
        <f>OBV!G50</f>
        <v>WEAK</v>
      </c>
      <c r="L50" s="17" t="str">
        <f>OBV!H50</f>
        <v>CONFIRMED BULLISH</v>
      </c>
      <c r="M50" s="19">
        <f t="shared" si="0"/>
        <v>25</v>
      </c>
      <c r="N50" s="19">
        <f t="shared" si="1"/>
        <v>45</v>
      </c>
      <c r="O50" s="19">
        <f t="shared" si="2"/>
        <v>50</v>
      </c>
      <c r="P50" s="19">
        <f t="shared" si="3"/>
        <v>67</v>
      </c>
      <c r="Q50" s="20">
        <f t="shared" si="4"/>
        <v>42.05</v>
      </c>
      <c r="R50" s="20">
        <f t="shared" si="5"/>
        <v>48.25</v>
      </c>
      <c r="S50" s="20">
        <f t="shared" si="6"/>
        <v>53.150000000000006</v>
      </c>
      <c r="T50" s="20">
        <f t="shared" si="7"/>
        <v>46.75</v>
      </c>
      <c r="U50" s="19">
        <f t="shared" si="8"/>
        <v>47.816666666666663</v>
      </c>
      <c r="V50" s="19">
        <f t="shared" si="9"/>
        <v>47.55</v>
      </c>
    </row>
    <row r="51" spans="1:22" ht="13.5" x14ac:dyDescent="0.25">
      <c r="A51" s="3">
        <f>RSI!A51</f>
        <v>42076</v>
      </c>
      <c r="B51" s="2">
        <f>RSI!B51</f>
        <v>2.0901999999999998</v>
      </c>
      <c r="C51" s="2">
        <f>RSI!I51</f>
        <v>52.04441657603023</v>
      </c>
      <c r="D51" s="2">
        <f>MACD!E51</f>
        <v>-3.4865332541160754E-3</v>
      </c>
      <c r="E51" s="2">
        <f>MACD!F51</f>
        <v>2.371257108509404E-3</v>
      </c>
      <c r="F51" s="2">
        <f>'Moving Avg'!D51</f>
        <v>2.0732599999999999</v>
      </c>
      <c r="G51" s="2">
        <f>'Moving Avg'!F51</f>
        <v>2.0710000000000002</v>
      </c>
      <c r="H51" s="2">
        <f>'Moving Avg'!G51</f>
        <v>2.086878</v>
      </c>
      <c r="I51" s="2">
        <f>'Moving Avg'!H51</f>
        <v>0</v>
      </c>
      <c r="J51" s="17" t="str">
        <f>OBV!F51</f>
        <v>BULLISH</v>
      </c>
      <c r="K51" s="17" t="str">
        <f>OBV!G51</f>
        <v>WEAK</v>
      </c>
      <c r="L51" s="17" t="str">
        <f>OBV!H51</f>
        <v>CONFIRMED BULLISH</v>
      </c>
      <c r="M51" s="19">
        <f t="shared" si="0"/>
        <v>25</v>
      </c>
      <c r="N51" s="19">
        <f t="shared" si="1"/>
        <v>45</v>
      </c>
      <c r="O51" s="19">
        <f t="shared" si="2"/>
        <v>50</v>
      </c>
      <c r="P51" s="19">
        <f t="shared" si="3"/>
        <v>67</v>
      </c>
      <c r="Q51" s="20">
        <f t="shared" si="4"/>
        <v>42.05</v>
      </c>
      <c r="R51" s="20">
        <f t="shared" si="5"/>
        <v>48.25</v>
      </c>
      <c r="S51" s="20">
        <f t="shared" si="6"/>
        <v>53.150000000000006</v>
      </c>
      <c r="T51" s="20">
        <f t="shared" si="7"/>
        <v>46.75</v>
      </c>
      <c r="U51" s="19">
        <f t="shared" si="8"/>
        <v>47.816666666666663</v>
      </c>
      <c r="V51" s="19">
        <f t="shared" si="9"/>
        <v>47.55</v>
      </c>
    </row>
    <row r="52" spans="1:22" ht="13.5" x14ac:dyDescent="0.25">
      <c r="A52" s="3">
        <f>RSI!A52</f>
        <v>42079</v>
      </c>
      <c r="B52" s="2">
        <f>RSI!B52</f>
        <v>2.0752000000000002</v>
      </c>
      <c r="C52" s="2">
        <f>RSI!I52</f>
        <v>49.319888095037015</v>
      </c>
      <c r="D52" s="2">
        <f>MACD!E52</f>
        <v>-1.4609838358601301E-3</v>
      </c>
      <c r="E52" s="2">
        <f>MACD!F52</f>
        <v>1.6048089196354974E-3</v>
      </c>
      <c r="F52" s="2">
        <f>'Moving Avg'!D52</f>
        <v>2.07524</v>
      </c>
      <c r="G52" s="2">
        <f>'Moving Avg'!F52</f>
        <v>2.0712500000000005</v>
      </c>
      <c r="H52" s="2">
        <f>'Moving Avg'!G52</f>
        <v>2.0851860000000002</v>
      </c>
      <c r="I52" s="2">
        <f>'Moving Avg'!H52</f>
        <v>0</v>
      </c>
      <c r="J52" s="17" t="str">
        <f>OBV!F52</f>
        <v>BULLISH</v>
      </c>
      <c r="K52" s="17" t="str">
        <f>OBV!G52</f>
        <v>WEAK</v>
      </c>
      <c r="L52" s="17" t="str">
        <f>OBV!H52</f>
        <v>CONFIRMED BULLISH</v>
      </c>
      <c r="M52" s="19">
        <f t="shared" si="0"/>
        <v>25</v>
      </c>
      <c r="N52" s="19">
        <f t="shared" si="1"/>
        <v>45</v>
      </c>
      <c r="O52" s="19">
        <f t="shared" si="2"/>
        <v>50</v>
      </c>
      <c r="P52" s="19">
        <f t="shared" si="3"/>
        <v>67</v>
      </c>
      <c r="Q52" s="20">
        <f t="shared" si="4"/>
        <v>42.05</v>
      </c>
      <c r="R52" s="20">
        <f t="shared" si="5"/>
        <v>48.25</v>
      </c>
      <c r="S52" s="20">
        <f t="shared" si="6"/>
        <v>53.150000000000006</v>
      </c>
      <c r="T52" s="20">
        <f t="shared" si="7"/>
        <v>46.75</v>
      </c>
      <c r="U52" s="19">
        <f t="shared" si="8"/>
        <v>47.816666666666663</v>
      </c>
      <c r="V52" s="19">
        <f t="shared" si="9"/>
        <v>47.55</v>
      </c>
    </row>
    <row r="53" spans="1:22" ht="13.5" x14ac:dyDescent="0.25">
      <c r="A53" s="3">
        <f>RSI!A53</f>
        <v>42080</v>
      </c>
      <c r="B53" s="2">
        <f>RSI!B53</f>
        <v>2.0404</v>
      </c>
      <c r="C53" s="2">
        <f>RSI!I53</f>
        <v>43.615248322320404</v>
      </c>
      <c r="D53" s="2">
        <f>MACD!E53</f>
        <v>-2.5348584074733616E-3</v>
      </c>
      <c r="E53" s="2">
        <f>MACD!F53</f>
        <v>7.7687545421372556E-4</v>
      </c>
      <c r="F53" s="2">
        <f>'Moving Avg'!D53</f>
        <v>2.07822</v>
      </c>
      <c r="G53" s="2">
        <f>'Moving Avg'!F53</f>
        <v>2.0687600000000002</v>
      </c>
      <c r="H53" s="2">
        <f>'Moving Avg'!G53</f>
        <v>2.0835940000000002</v>
      </c>
      <c r="I53" s="2">
        <f>'Moving Avg'!H53</f>
        <v>0</v>
      </c>
      <c r="J53" s="17" t="str">
        <f>OBV!F53</f>
        <v>BULLISH</v>
      </c>
      <c r="K53" s="17" t="str">
        <f>OBV!G53</f>
        <v>WEAK</v>
      </c>
      <c r="L53" s="17" t="str">
        <f>OBV!H53</f>
        <v>CONFIRMED BULLISH</v>
      </c>
      <c r="M53" s="19">
        <f t="shared" si="0"/>
        <v>25</v>
      </c>
      <c r="N53" s="19">
        <f t="shared" si="1"/>
        <v>45</v>
      </c>
      <c r="O53" s="19">
        <f t="shared" si="2"/>
        <v>50</v>
      </c>
      <c r="P53" s="19">
        <f t="shared" si="3"/>
        <v>67</v>
      </c>
      <c r="Q53" s="20">
        <f t="shared" si="4"/>
        <v>42.05</v>
      </c>
      <c r="R53" s="20">
        <f t="shared" si="5"/>
        <v>48.25</v>
      </c>
      <c r="S53" s="20">
        <f t="shared" si="6"/>
        <v>53.150000000000006</v>
      </c>
      <c r="T53" s="20">
        <f t="shared" si="7"/>
        <v>46.75</v>
      </c>
      <c r="U53" s="19">
        <f t="shared" si="8"/>
        <v>47.816666666666663</v>
      </c>
      <c r="V53" s="19">
        <f t="shared" si="9"/>
        <v>47.55</v>
      </c>
    </row>
    <row r="54" spans="1:22" ht="13.5" x14ac:dyDescent="0.25">
      <c r="A54" s="3">
        <f>RSI!A54</f>
        <v>42081</v>
      </c>
      <c r="B54" s="2">
        <f>RSI!B54</f>
        <v>2.0154999999999998</v>
      </c>
      <c r="C54" s="2">
        <f>RSI!I54</f>
        <v>40.046050493597278</v>
      </c>
      <c r="D54" s="2">
        <f>MACD!E54</f>
        <v>3.2099391037410108E-3</v>
      </c>
      <c r="E54" s="2">
        <f>MACD!F54</f>
        <v>1.2634881841191827E-3</v>
      </c>
      <c r="F54" s="2">
        <f>'Moving Avg'!D54</f>
        <v>2.0662799999999999</v>
      </c>
      <c r="G54" s="2">
        <f>'Moving Avg'!F54</f>
        <v>2.0650250000000003</v>
      </c>
      <c r="H54" s="2">
        <f>'Moving Avg'!G54</f>
        <v>2.0808060000000004</v>
      </c>
      <c r="I54" s="2">
        <f>'Moving Avg'!H54</f>
        <v>0</v>
      </c>
      <c r="J54" s="17" t="str">
        <f>OBV!F54</f>
        <v>BEARISH</v>
      </c>
      <c r="K54" s="17" t="str">
        <f>OBV!G54</f>
        <v>STRONG</v>
      </c>
      <c r="L54" s="17" t="str">
        <f>OBV!H54</f>
        <v>CONFIRMED BEARISH</v>
      </c>
      <c r="M54" s="19">
        <f t="shared" si="0"/>
        <v>25</v>
      </c>
      <c r="N54" s="19">
        <f t="shared" si="1"/>
        <v>0</v>
      </c>
      <c r="O54" s="19">
        <f t="shared" si="2"/>
        <v>50</v>
      </c>
      <c r="P54" s="19">
        <f t="shared" si="3"/>
        <v>33</v>
      </c>
      <c r="Q54" s="20">
        <f t="shared" si="4"/>
        <v>21.2</v>
      </c>
      <c r="R54" s="20">
        <f t="shared" si="5"/>
        <v>30.75</v>
      </c>
      <c r="S54" s="20">
        <f t="shared" si="6"/>
        <v>31.1</v>
      </c>
      <c r="T54" s="20">
        <f t="shared" si="7"/>
        <v>27</v>
      </c>
      <c r="U54" s="19">
        <f t="shared" si="8"/>
        <v>27.683333333333337</v>
      </c>
      <c r="V54" s="19">
        <f t="shared" si="9"/>
        <v>27.512500000000003</v>
      </c>
    </row>
    <row r="55" spans="1:22" ht="13.5" x14ac:dyDescent="0.25">
      <c r="A55" s="3">
        <f>RSI!A55</f>
        <v>42082</v>
      </c>
      <c r="B55" s="2">
        <f>RSI!B55</f>
        <v>2.0404</v>
      </c>
      <c r="C55" s="2">
        <f>RSI!I55</f>
        <v>44.901780379219772</v>
      </c>
      <c r="D55" s="2">
        <f>MACD!E55</f>
        <v>4.4406890194315096E-4</v>
      </c>
      <c r="E55" s="2">
        <f>MACD!F55</f>
        <v>1.0996043276839762E-3</v>
      </c>
      <c r="F55" s="2">
        <f>'Moving Avg'!D55</f>
        <v>2.0523400000000001</v>
      </c>
      <c r="G55" s="2">
        <f>'Moving Avg'!F55</f>
        <v>2.063285</v>
      </c>
      <c r="H55" s="2">
        <f>'Moving Avg'!G55</f>
        <v>2.0788160000000002</v>
      </c>
      <c r="I55" s="2">
        <f>'Moving Avg'!H55</f>
        <v>0</v>
      </c>
      <c r="J55" s="17" t="str">
        <f>OBV!F55</f>
        <v>BEARISH</v>
      </c>
      <c r="K55" s="17" t="str">
        <f>OBV!G55</f>
        <v>STRONG</v>
      </c>
      <c r="L55" s="17" t="str">
        <f>OBV!H55</f>
        <v>CONFIRMED BEARISH</v>
      </c>
      <c r="M55" s="19">
        <f t="shared" si="0"/>
        <v>25</v>
      </c>
      <c r="N55" s="19">
        <f t="shared" si="1"/>
        <v>45</v>
      </c>
      <c r="O55" s="19">
        <f t="shared" si="2"/>
        <v>50</v>
      </c>
      <c r="P55" s="19">
        <f t="shared" si="3"/>
        <v>33</v>
      </c>
      <c r="Q55" s="20">
        <f t="shared" si="4"/>
        <v>36.950000000000003</v>
      </c>
      <c r="R55" s="20">
        <f t="shared" si="5"/>
        <v>39.75</v>
      </c>
      <c r="S55" s="20">
        <f t="shared" si="6"/>
        <v>37.85</v>
      </c>
      <c r="T55" s="20">
        <f t="shared" si="7"/>
        <v>38.25</v>
      </c>
      <c r="U55" s="19">
        <f t="shared" si="8"/>
        <v>38.183333333333337</v>
      </c>
      <c r="V55" s="19">
        <f t="shared" si="9"/>
        <v>38.200000000000003</v>
      </c>
    </row>
    <row r="56" spans="1:22" ht="13.5" x14ac:dyDescent="0.25">
      <c r="A56" s="3">
        <f>RSI!A56</f>
        <v>42086</v>
      </c>
      <c r="B56" s="2">
        <f>RSI!B56</f>
        <v>2.0205000000000002</v>
      </c>
      <c r="C56" s="2">
        <f>RSI!I56</f>
        <v>41.975782949994638</v>
      </c>
      <c r="D56" s="2">
        <f>MACD!E56</f>
        <v>2.8076284999429824E-3</v>
      </c>
      <c r="E56" s="2">
        <f>MACD!F56</f>
        <v>1.4412091621357776E-3</v>
      </c>
      <c r="F56" s="2">
        <f>'Moving Avg'!D56</f>
        <v>2.0384000000000002</v>
      </c>
      <c r="G56" s="2">
        <f>'Moving Avg'!F56</f>
        <v>2.0607999999999995</v>
      </c>
      <c r="H56" s="2">
        <f>'Moving Avg'!G56</f>
        <v>2.0769260000000007</v>
      </c>
      <c r="I56" s="2">
        <f>'Moving Avg'!H56</f>
        <v>0</v>
      </c>
      <c r="J56" s="17" t="str">
        <f>OBV!F56</f>
        <v>BEARISH</v>
      </c>
      <c r="K56" s="17" t="str">
        <f>OBV!G56</f>
        <v>STRONG</v>
      </c>
      <c r="L56" s="17" t="str">
        <f>OBV!H56</f>
        <v>CONFIRMED BEARISH</v>
      </c>
      <c r="M56" s="19">
        <f t="shared" si="0"/>
        <v>25</v>
      </c>
      <c r="N56" s="19">
        <f t="shared" si="1"/>
        <v>0</v>
      </c>
      <c r="O56" s="19">
        <f t="shared" si="2"/>
        <v>50</v>
      </c>
      <c r="P56" s="19">
        <f t="shared" si="3"/>
        <v>33</v>
      </c>
      <c r="Q56" s="20">
        <f t="shared" si="4"/>
        <v>21.2</v>
      </c>
      <c r="R56" s="20">
        <f t="shared" si="5"/>
        <v>30.75</v>
      </c>
      <c r="S56" s="20">
        <f t="shared" si="6"/>
        <v>31.1</v>
      </c>
      <c r="T56" s="20">
        <f t="shared" si="7"/>
        <v>27</v>
      </c>
      <c r="U56" s="19">
        <f t="shared" si="8"/>
        <v>27.683333333333337</v>
      </c>
      <c r="V56" s="19">
        <f t="shared" si="9"/>
        <v>27.512500000000003</v>
      </c>
    </row>
    <row r="57" spans="1:22" ht="13.5" x14ac:dyDescent="0.25">
      <c r="A57" s="3">
        <f>RSI!A57</f>
        <v>42087</v>
      </c>
      <c r="B57" s="2">
        <f>RSI!B57</f>
        <v>2.0354000000000001</v>
      </c>
      <c r="C57" s="2">
        <f>RSI!I57</f>
        <v>44.872439651081493</v>
      </c>
      <c r="D57" s="2">
        <f>MACD!E57</f>
        <v>4.7465127604846558E-3</v>
      </c>
      <c r="E57" s="2">
        <f>MACD!F57</f>
        <v>2.1022698818055534E-3</v>
      </c>
      <c r="F57" s="2">
        <f>'Moving Avg'!D57</f>
        <v>2.03044</v>
      </c>
      <c r="G57" s="2">
        <f>'Moving Avg'!F57</f>
        <v>2.0585599999999999</v>
      </c>
      <c r="H57" s="2">
        <f>'Moving Avg'!G57</f>
        <v>2.0757319999999999</v>
      </c>
      <c r="I57" s="2">
        <f>'Moving Avg'!H57</f>
        <v>0</v>
      </c>
      <c r="J57" s="17" t="str">
        <f>OBV!F57</f>
        <v>BEARISH</v>
      </c>
      <c r="K57" s="17" t="str">
        <f>OBV!G57</f>
        <v>STRONG</v>
      </c>
      <c r="L57" s="17" t="str">
        <f>OBV!H57</f>
        <v>CONFIRMED BEARISH</v>
      </c>
      <c r="M57" s="19">
        <f t="shared" si="0"/>
        <v>25</v>
      </c>
      <c r="N57" s="19">
        <f t="shared" si="1"/>
        <v>0</v>
      </c>
      <c r="O57" s="19">
        <f t="shared" si="2"/>
        <v>50</v>
      </c>
      <c r="P57" s="19">
        <f t="shared" si="3"/>
        <v>33</v>
      </c>
      <c r="Q57" s="20">
        <f t="shared" si="4"/>
        <v>21.2</v>
      </c>
      <c r="R57" s="20">
        <f t="shared" si="5"/>
        <v>30.75</v>
      </c>
      <c r="S57" s="20">
        <f t="shared" si="6"/>
        <v>31.1</v>
      </c>
      <c r="T57" s="20">
        <f t="shared" si="7"/>
        <v>27</v>
      </c>
      <c r="U57" s="19">
        <f t="shared" si="8"/>
        <v>27.683333333333337</v>
      </c>
      <c r="V57" s="19">
        <f t="shared" si="9"/>
        <v>27.512500000000003</v>
      </c>
    </row>
    <row r="58" spans="1:22" ht="13.5" x14ac:dyDescent="0.25">
      <c r="A58" s="3">
        <f>RSI!A58</f>
        <v>42088</v>
      </c>
      <c r="B58" s="2">
        <f>RSI!B58</f>
        <v>2.0404</v>
      </c>
      <c r="C58" s="2">
        <f>RSI!I58</f>
        <v>45.849361316559978</v>
      </c>
      <c r="D58" s="2">
        <f>MACD!E58</f>
        <v>5.8783759365077515E-5</v>
      </c>
      <c r="E58" s="2">
        <f>MACD!F58</f>
        <v>1.6935726573174585E-3</v>
      </c>
      <c r="F58" s="2">
        <f>'Moving Avg'!D58</f>
        <v>2.0304399999999996</v>
      </c>
      <c r="G58" s="2">
        <f>'Moving Avg'!F58</f>
        <v>2.0565699999999998</v>
      </c>
      <c r="H58" s="2">
        <f>'Moving Avg'!G58</f>
        <v>2.0747360000000001</v>
      </c>
      <c r="I58" s="2">
        <f>'Moving Avg'!H58</f>
        <v>0</v>
      </c>
      <c r="J58" s="17" t="str">
        <f>OBV!F58</f>
        <v>BULLISH</v>
      </c>
      <c r="K58" s="17" t="str">
        <f>OBV!G58</f>
        <v>WEAK</v>
      </c>
      <c r="L58" s="17" t="str">
        <f>OBV!H58</f>
        <v>NEUTRAL</v>
      </c>
      <c r="M58" s="19">
        <f t="shared" si="0"/>
        <v>25</v>
      </c>
      <c r="N58" s="19">
        <f t="shared" si="1"/>
        <v>45</v>
      </c>
      <c r="O58" s="19">
        <f t="shared" si="2"/>
        <v>50</v>
      </c>
      <c r="P58" s="19">
        <f t="shared" si="3"/>
        <v>33</v>
      </c>
      <c r="Q58" s="20">
        <f t="shared" si="4"/>
        <v>36.950000000000003</v>
      </c>
      <c r="R58" s="20">
        <f t="shared" si="5"/>
        <v>39.75</v>
      </c>
      <c r="S58" s="20">
        <f t="shared" si="6"/>
        <v>37.85</v>
      </c>
      <c r="T58" s="20">
        <f t="shared" si="7"/>
        <v>38.25</v>
      </c>
      <c r="U58" s="19">
        <f t="shared" si="8"/>
        <v>38.183333333333337</v>
      </c>
      <c r="V58" s="19">
        <f t="shared" si="9"/>
        <v>38.200000000000003</v>
      </c>
    </row>
    <row r="59" spans="1:22" ht="13.5" x14ac:dyDescent="0.25">
      <c r="A59" s="3">
        <f>RSI!A59</f>
        <v>42089</v>
      </c>
      <c r="B59" s="2">
        <f>RSI!B59</f>
        <v>2.0255000000000001</v>
      </c>
      <c r="C59" s="2">
        <f>RSI!I59</f>
        <v>43.382168068652064</v>
      </c>
      <c r="D59" s="2">
        <f>MACD!E59</f>
        <v>4.9654486871562042E-3</v>
      </c>
      <c r="E59" s="2">
        <f>MACD!F59</f>
        <v>2.3479478632852076E-3</v>
      </c>
      <c r="F59" s="2">
        <f>'Moving Avg'!D59</f>
        <v>2.0324400000000002</v>
      </c>
      <c r="G59" s="2">
        <f>'Moving Avg'!F59</f>
        <v>2.0545800000000001</v>
      </c>
      <c r="H59" s="2">
        <f>'Moving Avg'!G59</f>
        <v>2.0727460000000004</v>
      </c>
      <c r="I59" s="2">
        <f>'Moving Avg'!H59</f>
        <v>0</v>
      </c>
      <c r="J59" s="17" t="str">
        <f>OBV!F59</f>
        <v>BEARISH</v>
      </c>
      <c r="K59" s="17" t="str">
        <f>OBV!G59</f>
        <v>STRONG</v>
      </c>
      <c r="L59" s="17" t="str">
        <f>OBV!H59</f>
        <v>BEARISH DIVERGENCE</v>
      </c>
      <c r="M59" s="19">
        <f t="shared" si="0"/>
        <v>25</v>
      </c>
      <c r="N59" s="19">
        <f t="shared" si="1"/>
        <v>0</v>
      </c>
      <c r="O59" s="19">
        <f t="shared" si="2"/>
        <v>50</v>
      </c>
      <c r="P59" s="19">
        <f t="shared" si="3"/>
        <v>33</v>
      </c>
      <c r="Q59" s="20">
        <f t="shared" si="4"/>
        <v>21.2</v>
      </c>
      <c r="R59" s="20">
        <f t="shared" si="5"/>
        <v>30.75</v>
      </c>
      <c r="S59" s="20">
        <f t="shared" si="6"/>
        <v>31.1</v>
      </c>
      <c r="T59" s="20">
        <f t="shared" si="7"/>
        <v>27</v>
      </c>
      <c r="U59" s="19">
        <f t="shared" si="8"/>
        <v>27.683333333333337</v>
      </c>
      <c r="V59" s="19">
        <f t="shared" si="9"/>
        <v>27.512500000000003</v>
      </c>
    </row>
    <row r="60" spans="1:22" ht="13.5" x14ac:dyDescent="0.25">
      <c r="A60" s="3">
        <f>RSI!A60</f>
        <v>42090</v>
      </c>
      <c r="B60" s="2">
        <f>RSI!B60</f>
        <v>2.0404</v>
      </c>
      <c r="C60" s="2">
        <f>RSI!I60</f>
        <v>46.483459587589131</v>
      </c>
      <c r="D60" s="2">
        <f>MACD!E60</f>
        <v>1.3585024357793962E-2</v>
      </c>
      <c r="E60" s="2">
        <f>MACD!F60</f>
        <v>4.5953631621869582E-3</v>
      </c>
      <c r="F60" s="2">
        <f>'Moving Avg'!D60</f>
        <v>2.0324400000000002</v>
      </c>
      <c r="G60" s="2">
        <f>'Moving Avg'!F60</f>
        <v>2.0535849999999995</v>
      </c>
      <c r="H60" s="2">
        <f>'Moving Avg'!G60</f>
        <v>2.0719499999999997</v>
      </c>
      <c r="I60" s="2">
        <f>'Moving Avg'!H60</f>
        <v>0</v>
      </c>
      <c r="J60" s="17" t="str">
        <f>OBV!F60</f>
        <v>BEARISH</v>
      </c>
      <c r="K60" s="17" t="str">
        <f>OBV!G60</f>
        <v>STRONG</v>
      </c>
      <c r="L60" s="17" t="str">
        <f>OBV!H60</f>
        <v>NEUTRAL</v>
      </c>
      <c r="M60" s="19">
        <f t="shared" si="0"/>
        <v>25</v>
      </c>
      <c r="N60" s="19">
        <f t="shared" si="1"/>
        <v>0</v>
      </c>
      <c r="O60" s="19">
        <f t="shared" si="2"/>
        <v>50</v>
      </c>
      <c r="P60" s="19">
        <f t="shared" si="3"/>
        <v>33</v>
      </c>
      <c r="Q60" s="20">
        <f t="shared" si="4"/>
        <v>21.2</v>
      </c>
      <c r="R60" s="20">
        <f t="shared" si="5"/>
        <v>30.75</v>
      </c>
      <c r="S60" s="20">
        <f t="shared" si="6"/>
        <v>31.1</v>
      </c>
      <c r="T60" s="20">
        <f t="shared" si="7"/>
        <v>27</v>
      </c>
      <c r="U60" s="19">
        <f t="shared" si="8"/>
        <v>27.683333333333337</v>
      </c>
      <c r="V60" s="19">
        <f t="shared" si="9"/>
        <v>27.512500000000003</v>
      </c>
    </row>
    <row r="61" spans="1:22" ht="13.5" x14ac:dyDescent="0.25">
      <c r="A61" s="3">
        <f>RSI!A61</f>
        <v>42093</v>
      </c>
      <c r="B61" s="2">
        <f>RSI!B61</f>
        <v>2.0354000000000001</v>
      </c>
      <c r="C61" s="2">
        <f>RSI!I61</f>
        <v>45.581175502807305</v>
      </c>
      <c r="D61" s="2">
        <f>MACD!E61</f>
        <v>1.8286571970313137E-2</v>
      </c>
      <c r="E61" s="2">
        <f>MACD!F61</f>
        <v>7.3336049238121939E-3</v>
      </c>
      <c r="F61" s="2">
        <f>'Moving Avg'!D61</f>
        <v>2.0354199999999998</v>
      </c>
      <c r="G61" s="2">
        <f>'Moving Avg'!F61</f>
        <v>2.0525899999999999</v>
      </c>
      <c r="H61" s="2">
        <f>'Moving Avg'!G61</f>
        <v>2.0710540000000002</v>
      </c>
      <c r="I61" s="2">
        <f>'Moving Avg'!H61</f>
        <v>0</v>
      </c>
      <c r="J61" s="17" t="str">
        <f>OBV!F61</f>
        <v>BEARISH</v>
      </c>
      <c r="K61" s="17" t="str">
        <f>OBV!G61</f>
        <v>STRONG</v>
      </c>
      <c r="L61" s="17" t="str">
        <f>OBV!H61</f>
        <v>BEARISH DIVERGENCE</v>
      </c>
      <c r="M61" s="19">
        <f t="shared" si="0"/>
        <v>25</v>
      </c>
      <c r="N61" s="19">
        <f t="shared" si="1"/>
        <v>0</v>
      </c>
      <c r="O61" s="19">
        <f t="shared" si="2"/>
        <v>50</v>
      </c>
      <c r="P61" s="19">
        <f t="shared" si="3"/>
        <v>33</v>
      </c>
      <c r="Q61" s="20">
        <f t="shared" si="4"/>
        <v>21.2</v>
      </c>
      <c r="R61" s="20">
        <f t="shared" si="5"/>
        <v>30.75</v>
      </c>
      <c r="S61" s="20">
        <f t="shared" si="6"/>
        <v>31.1</v>
      </c>
      <c r="T61" s="20">
        <f t="shared" si="7"/>
        <v>27</v>
      </c>
      <c r="U61" s="19">
        <f t="shared" si="8"/>
        <v>27.683333333333337</v>
      </c>
      <c r="V61" s="19">
        <f t="shared" si="9"/>
        <v>27.512500000000003</v>
      </c>
    </row>
    <row r="62" spans="1:22" ht="13.5" x14ac:dyDescent="0.25">
      <c r="A62" s="3">
        <f>RSI!A62</f>
        <v>42094</v>
      </c>
      <c r="B62" s="2">
        <f>RSI!B62</f>
        <v>2.0354000000000001</v>
      </c>
      <c r="C62" s="2">
        <f>RSI!I62</f>
        <v>45.581175502807305</v>
      </c>
      <c r="D62" s="2">
        <f>MACD!E62</f>
        <v>2.0078535803822017E-2</v>
      </c>
      <c r="E62" s="2">
        <f>MACD!F62</f>
        <v>9.88259109981416E-3</v>
      </c>
      <c r="F62" s="2">
        <f>'Moving Avg'!D62</f>
        <v>2.0354199999999998</v>
      </c>
      <c r="G62" s="2">
        <f>'Moving Avg'!F62</f>
        <v>2.0501</v>
      </c>
      <c r="H62" s="2">
        <f>'Moving Avg'!G62</f>
        <v>2.0698599999999998</v>
      </c>
      <c r="I62" s="2">
        <f>'Moving Avg'!H62</f>
        <v>0</v>
      </c>
      <c r="J62" s="17" t="str">
        <f>OBV!F62</f>
        <v>BEARISH</v>
      </c>
      <c r="K62" s="17" t="str">
        <f>OBV!G62</f>
        <v>STRONG</v>
      </c>
      <c r="L62" s="17" t="str">
        <f>OBV!H62</f>
        <v>NEUTRAL</v>
      </c>
      <c r="M62" s="19">
        <f t="shared" si="0"/>
        <v>25</v>
      </c>
      <c r="N62" s="19">
        <f t="shared" si="1"/>
        <v>0</v>
      </c>
      <c r="O62" s="19">
        <f t="shared" si="2"/>
        <v>50</v>
      </c>
      <c r="P62" s="19">
        <f t="shared" si="3"/>
        <v>33</v>
      </c>
      <c r="Q62" s="20">
        <f t="shared" si="4"/>
        <v>21.2</v>
      </c>
      <c r="R62" s="20">
        <f t="shared" si="5"/>
        <v>30.75</v>
      </c>
      <c r="S62" s="20">
        <f t="shared" si="6"/>
        <v>31.1</v>
      </c>
      <c r="T62" s="20">
        <f t="shared" si="7"/>
        <v>27</v>
      </c>
      <c r="U62" s="19">
        <f t="shared" si="8"/>
        <v>27.683333333333337</v>
      </c>
      <c r="V62" s="19">
        <f t="shared" si="9"/>
        <v>27.512500000000003</v>
      </c>
    </row>
    <row r="63" spans="1:22" ht="13.5" x14ac:dyDescent="0.25">
      <c r="A63" s="3">
        <f>RSI!A63</f>
        <v>42095</v>
      </c>
      <c r="B63" s="2">
        <f>RSI!B63</f>
        <v>2.0304000000000002</v>
      </c>
      <c r="C63" s="2">
        <f>RSI!I63</f>
        <v>44.577643273533297</v>
      </c>
      <c r="D63" s="2">
        <f>MACD!E63</f>
        <v>1.6723766319490352E-2</v>
      </c>
      <c r="E63" s="2">
        <f>MACD!F63</f>
        <v>1.12508261437494E-2</v>
      </c>
      <c r="F63" s="2">
        <f>'Moving Avg'!D63</f>
        <v>2.0334200000000004</v>
      </c>
      <c r="G63" s="2">
        <f>'Moving Avg'!F63</f>
        <v>2.049105</v>
      </c>
      <c r="H63" s="2">
        <f>'Moving Avg'!G63</f>
        <v>2.0686639999999996</v>
      </c>
      <c r="I63" s="2">
        <f>'Moving Avg'!H63</f>
        <v>0</v>
      </c>
      <c r="J63" s="17" t="str">
        <f>OBV!F63</f>
        <v>BEARISH</v>
      </c>
      <c r="K63" s="17" t="str">
        <f>OBV!G63</f>
        <v>STRONG</v>
      </c>
      <c r="L63" s="17" t="str">
        <f>OBV!H63</f>
        <v>CONFIRMED BEARISH</v>
      </c>
      <c r="M63" s="19">
        <f t="shared" si="0"/>
        <v>25</v>
      </c>
      <c r="N63" s="19">
        <f t="shared" si="1"/>
        <v>0</v>
      </c>
      <c r="O63" s="19">
        <f t="shared" si="2"/>
        <v>50</v>
      </c>
      <c r="P63" s="19">
        <f t="shared" si="3"/>
        <v>33</v>
      </c>
      <c r="Q63" s="20">
        <f t="shared" si="4"/>
        <v>21.2</v>
      </c>
      <c r="R63" s="20">
        <f t="shared" si="5"/>
        <v>30.75</v>
      </c>
      <c r="S63" s="20">
        <f t="shared" si="6"/>
        <v>31.1</v>
      </c>
      <c r="T63" s="20">
        <f t="shared" si="7"/>
        <v>27</v>
      </c>
      <c r="U63" s="19">
        <f t="shared" si="8"/>
        <v>27.683333333333337</v>
      </c>
      <c r="V63" s="19">
        <f t="shared" si="9"/>
        <v>27.512500000000003</v>
      </c>
    </row>
    <row r="64" spans="1:22" ht="13.5" x14ac:dyDescent="0.25">
      <c r="A64" s="3">
        <f>RSI!A64</f>
        <v>42096</v>
      </c>
      <c r="B64" s="2">
        <f>RSI!B64</f>
        <v>2.0205000000000002</v>
      </c>
      <c r="C64" s="2">
        <f>RSI!I64</f>
        <v>42.578754491606517</v>
      </c>
      <c r="D64" s="2">
        <f>MACD!E64</f>
        <v>1.0921325654336123E-2</v>
      </c>
      <c r="E64" s="2">
        <f>MACD!F64</f>
        <v>1.1184926045866744E-2</v>
      </c>
      <c r="F64" s="2">
        <f>'Moving Avg'!D64</f>
        <v>2.0324200000000001</v>
      </c>
      <c r="G64" s="2">
        <f>'Moving Avg'!F64</f>
        <v>2.0461200000000002</v>
      </c>
      <c r="H64" s="2">
        <f>'Moving Avg'!G64</f>
        <v>2.0672699999999997</v>
      </c>
      <c r="I64" s="2">
        <f>'Moving Avg'!H64</f>
        <v>0</v>
      </c>
      <c r="J64" s="17" t="str">
        <f>OBV!F64</f>
        <v>BEARISH</v>
      </c>
      <c r="K64" s="17" t="str">
        <f>OBV!G64</f>
        <v>STRONG</v>
      </c>
      <c r="L64" s="17" t="str">
        <f>OBV!H64</f>
        <v>CONFIRMED BEARISH</v>
      </c>
      <c r="M64" s="19">
        <f t="shared" si="0"/>
        <v>25</v>
      </c>
      <c r="N64" s="19">
        <f t="shared" si="1"/>
        <v>45</v>
      </c>
      <c r="O64" s="19">
        <f t="shared" si="2"/>
        <v>50</v>
      </c>
      <c r="P64" s="19">
        <f t="shared" si="3"/>
        <v>33</v>
      </c>
      <c r="Q64" s="20">
        <f t="shared" si="4"/>
        <v>36.950000000000003</v>
      </c>
      <c r="R64" s="20">
        <f t="shared" si="5"/>
        <v>39.75</v>
      </c>
      <c r="S64" s="20">
        <f t="shared" si="6"/>
        <v>37.85</v>
      </c>
      <c r="T64" s="20">
        <f t="shared" si="7"/>
        <v>38.25</v>
      </c>
      <c r="U64" s="19">
        <f t="shared" si="8"/>
        <v>38.183333333333337</v>
      </c>
      <c r="V64" s="19">
        <f t="shared" si="9"/>
        <v>38.200000000000003</v>
      </c>
    </row>
    <row r="65" spans="1:22" ht="13.5" x14ac:dyDescent="0.25">
      <c r="A65" s="3">
        <f>RSI!A65</f>
        <v>42097</v>
      </c>
      <c r="B65" s="2">
        <f>RSI!B65</f>
        <v>2.0404</v>
      </c>
      <c r="C65" s="2">
        <f>RSI!I65</f>
        <v>47.659334890926125</v>
      </c>
      <c r="D65" s="2">
        <f>MACD!E65</f>
        <v>8.5505094562310369E-3</v>
      </c>
      <c r="E65" s="2">
        <f>MACD!F65</f>
        <v>1.0658042727939602E-2</v>
      </c>
      <c r="F65" s="2">
        <f>'Moving Avg'!D65</f>
        <v>2.0324200000000001</v>
      </c>
      <c r="G65" s="2">
        <f>'Moving Avg'!F65</f>
        <v>2.0461200000000002</v>
      </c>
      <c r="H65" s="2">
        <f>'Moving Avg'!G65</f>
        <v>2.0663739999999997</v>
      </c>
      <c r="I65" s="2">
        <f>'Moving Avg'!H65</f>
        <v>0</v>
      </c>
      <c r="J65" s="17" t="str">
        <f>OBV!F65</f>
        <v>BEARISH</v>
      </c>
      <c r="K65" s="17" t="str">
        <f>OBV!G65</f>
        <v>STRONG</v>
      </c>
      <c r="L65" s="17" t="str">
        <f>OBV!H65</f>
        <v>NEUTRAL</v>
      </c>
      <c r="M65" s="19">
        <f t="shared" si="0"/>
        <v>25</v>
      </c>
      <c r="N65" s="19">
        <f t="shared" si="1"/>
        <v>45</v>
      </c>
      <c r="O65" s="19">
        <f t="shared" si="2"/>
        <v>50</v>
      </c>
      <c r="P65" s="19">
        <f t="shared" si="3"/>
        <v>33</v>
      </c>
      <c r="Q65" s="20">
        <f t="shared" si="4"/>
        <v>36.950000000000003</v>
      </c>
      <c r="R65" s="20">
        <f t="shared" si="5"/>
        <v>39.75</v>
      </c>
      <c r="S65" s="20">
        <f t="shared" si="6"/>
        <v>37.85</v>
      </c>
      <c r="T65" s="20">
        <f t="shared" si="7"/>
        <v>38.25</v>
      </c>
      <c r="U65" s="19">
        <f t="shared" si="8"/>
        <v>38.183333333333337</v>
      </c>
      <c r="V65" s="19">
        <f t="shared" si="9"/>
        <v>38.200000000000003</v>
      </c>
    </row>
    <row r="66" spans="1:22" ht="13.5" x14ac:dyDescent="0.25">
      <c r="A66" s="3">
        <f>RSI!A66</f>
        <v>42100</v>
      </c>
      <c r="B66" s="2">
        <f>RSI!B66</f>
        <v>2.0255000000000001</v>
      </c>
      <c r="C66" s="2">
        <f>RSI!I66</f>
        <v>44.485549513014632</v>
      </c>
      <c r="D66" s="2">
        <f>MACD!E66</f>
        <v>4.6377559169044069E-3</v>
      </c>
      <c r="E66" s="2">
        <f>MACD!F66</f>
        <v>9.4539853657325638E-3</v>
      </c>
      <c r="F66" s="2">
        <f>'Moving Avg'!D66</f>
        <v>2.03044</v>
      </c>
      <c r="G66" s="2">
        <f>'Moving Avg'!F66</f>
        <v>2.0443799999999994</v>
      </c>
      <c r="H66" s="2">
        <f>'Moving Avg'!G66</f>
        <v>2.0649819999999997</v>
      </c>
      <c r="I66" s="2">
        <f>'Moving Avg'!H66</f>
        <v>0</v>
      </c>
      <c r="J66" s="17" t="str">
        <f>OBV!F66</f>
        <v>BEARISH</v>
      </c>
      <c r="K66" s="17" t="str">
        <f>OBV!G66</f>
        <v>STRONG</v>
      </c>
      <c r="L66" s="17" t="str">
        <f>OBV!H66</f>
        <v>CONFIRMED BEARISH</v>
      </c>
      <c r="M66" s="19">
        <f t="shared" ref="M66:M129" si="10">IF(C66&lt;30,50, IF(C66&gt;70, 0, 25))</f>
        <v>25</v>
      </c>
      <c r="N66" s="19">
        <f t="shared" ref="N66:N129" si="11">IF(E66-D66&gt;0.02, 100, IF(E66-D66&lt;0,0,45))</f>
        <v>45</v>
      </c>
      <c r="O66" s="19">
        <f t="shared" ref="O66:O129" si="12">IF(F66-I66&gt;10,100,IF(F66-I66&gt;5,75, IF(F66-I66&gt;0,50,0)))</f>
        <v>50</v>
      </c>
      <c r="P66" s="19">
        <f t="shared" ref="P66:P129" si="13">IF(L66="confirmed bullish", 34, IF(L66="bullish divergence",17, 0))+IF(J66="bullish",33,IF(J66="bearish",0,16.5))+IF(K66="strong",33,IF(K66="weak",0,16.5))</f>
        <v>33</v>
      </c>
      <c r="Q66" s="20">
        <f t="shared" si="4"/>
        <v>36.950000000000003</v>
      </c>
      <c r="R66" s="20">
        <f t="shared" si="5"/>
        <v>39.75</v>
      </c>
      <c r="S66" s="20">
        <f t="shared" si="6"/>
        <v>37.85</v>
      </c>
      <c r="T66" s="20">
        <f t="shared" si="7"/>
        <v>38.25</v>
      </c>
      <c r="U66" s="19">
        <f t="shared" si="8"/>
        <v>38.183333333333337</v>
      </c>
      <c r="V66" s="19">
        <f t="shared" si="9"/>
        <v>38.200000000000003</v>
      </c>
    </row>
    <row r="67" spans="1:22" ht="13.5" x14ac:dyDescent="0.25">
      <c r="A67" s="3">
        <f>RSI!A67</f>
        <v>42101</v>
      </c>
      <c r="B67" s="2">
        <f>RSI!B67</f>
        <v>2.0255000000000001</v>
      </c>
      <c r="C67" s="2">
        <f>RSI!I67</f>
        <v>44.485549513014632</v>
      </c>
      <c r="D67" s="2">
        <f>MACD!E67</f>
        <v>3.7546839881796856E-3</v>
      </c>
      <c r="E67" s="2">
        <f>MACD!F67</f>
        <v>8.3141250902219882E-3</v>
      </c>
      <c r="F67" s="2">
        <f>'Moving Avg'!D67</f>
        <v>2.0284600000000004</v>
      </c>
      <c r="G67" s="2">
        <f>'Moving Avg'!F67</f>
        <v>2.0423900000000001</v>
      </c>
      <c r="H67" s="2">
        <f>'Moving Avg'!G67</f>
        <v>2.0631919999999995</v>
      </c>
      <c r="I67" s="2">
        <f>'Moving Avg'!H67</f>
        <v>0</v>
      </c>
      <c r="J67" s="17" t="str">
        <f>OBV!F67</f>
        <v>BEARISH</v>
      </c>
      <c r="K67" s="17" t="str">
        <f>OBV!G67</f>
        <v>STRONG</v>
      </c>
      <c r="L67" s="17" t="str">
        <f>OBV!H67</f>
        <v>CONFIRMED BEARISH</v>
      </c>
      <c r="M67" s="19">
        <f t="shared" si="10"/>
        <v>25</v>
      </c>
      <c r="N67" s="19">
        <f t="shared" si="11"/>
        <v>45</v>
      </c>
      <c r="O67" s="19">
        <f t="shared" si="12"/>
        <v>50</v>
      </c>
      <c r="P67" s="19">
        <f t="shared" si="13"/>
        <v>33</v>
      </c>
      <c r="Q67" s="20">
        <f t="shared" ref="Q67:Q130" si="14">0.35*M67+N67*0.35+O67*0.15+P67*0.15</f>
        <v>36.950000000000003</v>
      </c>
      <c r="R67" s="20">
        <f t="shared" ref="R67:R130" si="15">M67*0.2+N67*0.2+O67*0.35+P67*0.25</f>
        <v>39.75</v>
      </c>
      <c r="S67" s="20">
        <f t="shared" ref="S67:S130" si="16">M67*0.15+N67*0.15+O67*0.25+P67*0.45</f>
        <v>37.85</v>
      </c>
      <c r="T67" s="20">
        <f t="shared" ref="T67:T130" si="17">0.25*SUM(M67:P67)</f>
        <v>38.25</v>
      </c>
      <c r="U67" s="19">
        <f t="shared" ref="U67:U130" si="18">SUM(Q67:S67)/3</f>
        <v>38.183333333333337</v>
      </c>
      <c r="V67" s="19">
        <f t="shared" ref="V67:V130" si="19">SUM(Q67:T67)/4</f>
        <v>38.200000000000003</v>
      </c>
    </row>
    <row r="68" spans="1:22" ht="13.5" x14ac:dyDescent="0.25">
      <c r="A68" s="3">
        <f>RSI!A68</f>
        <v>42102</v>
      </c>
      <c r="B68" s="2">
        <f>RSI!B68</f>
        <v>2.0255000000000001</v>
      </c>
      <c r="C68" s="2">
        <f>RSI!I68</f>
        <v>44.485549513014632</v>
      </c>
      <c r="D68" s="2">
        <f>MACD!E68</f>
        <v>3.9020813774897078E-3</v>
      </c>
      <c r="E68" s="2">
        <f>MACD!F68</f>
        <v>7.4317163476755321E-3</v>
      </c>
      <c r="F68" s="2">
        <f>'Moving Avg'!D68</f>
        <v>2.0274799999999997</v>
      </c>
      <c r="G68" s="2">
        <f>'Moving Avg'!F68</f>
        <v>2.0423900000000001</v>
      </c>
      <c r="H68" s="2">
        <f>'Moving Avg'!G68</f>
        <v>2.0618979999999998</v>
      </c>
      <c r="I68" s="2">
        <f>'Moving Avg'!H68</f>
        <v>0</v>
      </c>
      <c r="J68" s="17" t="str">
        <f>OBV!F68</f>
        <v>BEARISH</v>
      </c>
      <c r="K68" s="17" t="str">
        <f>OBV!G68</f>
        <v>STRONG</v>
      </c>
      <c r="L68" s="17" t="str">
        <f>OBV!H68</f>
        <v>CONFIRMED BEARISH</v>
      </c>
      <c r="M68" s="19">
        <f t="shared" si="10"/>
        <v>25</v>
      </c>
      <c r="N68" s="19">
        <f t="shared" si="11"/>
        <v>45</v>
      </c>
      <c r="O68" s="19">
        <f t="shared" si="12"/>
        <v>50</v>
      </c>
      <c r="P68" s="19">
        <f t="shared" si="13"/>
        <v>33</v>
      </c>
      <c r="Q68" s="20">
        <f t="shared" si="14"/>
        <v>36.950000000000003</v>
      </c>
      <c r="R68" s="20">
        <f t="shared" si="15"/>
        <v>39.75</v>
      </c>
      <c r="S68" s="20">
        <f t="shared" si="16"/>
        <v>37.85</v>
      </c>
      <c r="T68" s="20">
        <f t="shared" si="17"/>
        <v>38.25</v>
      </c>
      <c r="U68" s="19">
        <f t="shared" si="18"/>
        <v>38.183333333333337</v>
      </c>
      <c r="V68" s="19">
        <f t="shared" si="19"/>
        <v>38.200000000000003</v>
      </c>
    </row>
    <row r="69" spans="1:22" ht="13.5" x14ac:dyDescent="0.25">
      <c r="A69" s="3">
        <f>RSI!A69</f>
        <v>42104</v>
      </c>
      <c r="B69" s="2">
        <f>RSI!B69</f>
        <v>2.0552999999999999</v>
      </c>
      <c r="C69" s="2">
        <f>RSI!I69</f>
        <v>52.403122664747286</v>
      </c>
      <c r="D69" s="2">
        <f>MACD!E69</f>
        <v>-3.5681903119888503E-4</v>
      </c>
      <c r="E69" s="2">
        <f>MACD!F69</f>
        <v>5.874009271900649E-3</v>
      </c>
      <c r="F69" s="2">
        <f>'Moving Avg'!D69</f>
        <v>2.03444</v>
      </c>
      <c r="G69" s="2">
        <f>'Moving Avg'!F69</f>
        <v>2.0413950000000001</v>
      </c>
      <c r="H69" s="2">
        <f>'Moving Avg'!G69</f>
        <v>2.0608019999999998</v>
      </c>
      <c r="I69" s="2">
        <f>'Moving Avg'!H69</f>
        <v>0</v>
      </c>
      <c r="J69" s="17" t="str">
        <f>OBV!F69</f>
        <v>BULLISH</v>
      </c>
      <c r="K69" s="17" t="str">
        <f>OBV!G69</f>
        <v>WEAK</v>
      </c>
      <c r="L69" s="17" t="str">
        <f>OBV!H69</f>
        <v>CONFIRMED BULLISH</v>
      </c>
      <c r="M69" s="19">
        <f t="shared" si="10"/>
        <v>25</v>
      </c>
      <c r="N69" s="19">
        <f t="shared" si="11"/>
        <v>45</v>
      </c>
      <c r="O69" s="19">
        <f t="shared" si="12"/>
        <v>50</v>
      </c>
      <c r="P69" s="19">
        <f t="shared" si="13"/>
        <v>67</v>
      </c>
      <c r="Q69" s="20">
        <f t="shared" si="14"/>
        <v>42.05</v>
      </c>
      <c r="R69" s="20">
        <f t="shared" si="15"/>
        <v>48.25</v>
      </c>
      <c r="S69" s="20">
        <f t="shared" si="16"/>
        <v>53.150000000000006</v>
      </c>
      <c r="T69" s="20">
        <f t="shared" si="17"/>
        <v>46.75</v>
      </c>
      <c r="U69" s="19">
        <f t="shared" si="18"/>
        <v>47.816666666666663</v>
      </c>
      <c r="V69" s="19">
        <f t="shared" si="19"/>
        <v>47.55</v>
      </c>
    </row>
    <row r="70" spans="1:22" ht="13.5" x14ac:dyDescent="0.25">
      <c r="A70" s="3">
        <f>RSI!A70</f>
        <v>42107</v>
      </c>
      <c r="B70" s="2">
        <f>RSI!B70</f>
        <v>2.0503</v>
      </c>
      <c r="C70" s="2">
        <f>RSI!I70</f>
        <v>51.086590772111009</v>
      </c>
      <c r="D70" s="2">
        <f>MACD!E70</f>
        <v>-1.3664211288189065E-3</v>
      </c>
      <c r="E70" s="2">
        <f>MACD!F70</f>
        <v>4.4259231917567381E-3</v>
      </c>
      <c r="F70" s="2">
        <f>'Moving Avg'!D70</f>
        <v>2.0364200000000001</v>
      </c>
      <c r="G70" s="2">
        <f>'Moving Avg'!F70</f>
        <v>2.038405</v>
      </c>
      <c r="H70" s="2">
        <f>'Moving Avg'!G70</f>
        <v>2.059806</v>
      </c>
      <c r="I70" s="2">
        <f>'Moving Avg'!H70</f>
        <v>0</v>
      </c>
      <c r="J70" s="17" t="str">
        <f>OBV!F70</f>
        <v>BEARISH</v>
      </c>
      <c r="K70" s="17" t="str">
        <f>OBV!G70</f>
        <v>STRONG</v>
      </c>
      <c r="L70" s="17" t="str">
        <f>OBV!H70</f>
        <v>BEARISH DIVERGENCE</v>
      </c>
      <c r="M70" s="19">
        <f t="shared" si="10"/>
        <v>25</v>
      </c>
      <c r="N70" s="19">
        <f t="shared" si="11"/>
        <v>45</v>
      </c>
      <c r="O70" s="19">
        <f t="shared" si="12"/>
        <v>50</v>
      </c>
      <c r="P70" s="19">
        <f t="shared" si="13"/>
        <v>33</v>
      </c>
      <c r="Q70" s="20">
        <f t="shared" si="14"/>
        <v>36.950000000000003</v>
      </c>
      <c r="R70" s="20">
        <f t="shared" si="15"/>
        <v>39.75</v>
      </c>
      <c r="S70" s="20">
        <f t="shared" si="16"/>
        <v>37.85</v>
      </c>
      <c r="T70" s="20">
        <f t="shared" si="17"/>
        <v>38.25</v>
      </c>
      <c r="U70" s="19">
        <f t="shared" si="18"/>
        <v>38.183333333333337</v>
      </c>
      <c r="V70" s="19">
        <f t="shared" si="19"/>
        <v>38.200000000000003</v>
      </c>
    </row>
    <row r="71" spans="1:22" ht="13.5" x14ac:dyDescent="0.25">
      <c r="A71" s="3">
        <f>RSI!A71</f>
        <v>42108</v>
      </c>
      <c r="B71" s="2">
        <f>RSI!B71</f>
        <v>2.0901999999999998</v>
      </c>
      <c r="C71" s="2">
        <f>RSI!I71</f>
        <v>59.77199913767231</v>
      </c>
      <c r="D71" s="2">
        <f>MACD!E71</f>
        <v>-5.979455010101109E-3</v>
      </c>
      <c r="E71" s="2">
        <f>MACD!F71</f>
        <v>2.344847551385169E-3</v>
      </c>
      <c r="F71" s="2">
        <f>'Moving Avg'!D71</f>
        <v>2.0493600000000001</v>
      </c>
      <c r="G71" s="2">
        <f>'Moving Avg'!F71</f>
        <v>2.038405</v>
      </c>
      <c r="H71" s="2">
        <f>'Moving Avg'!G71</f>
        <v>2.0598059999999996</v>
      </c>
      <c r="I71" s="2">
        <f>'Moving Avg'!H71</f>
        <v>0</v>
      </c>
      <c r="J71" s="17" t="str">
        <f>OBV!F71</f>
        <v>BULLISH</v>
      </c>
      <c r="K71" s="17" t="str">
        <f>OBV!G71</f>
        <v>WEAK</v>
      </c>
      <c r="L71" s="17" t="str">
        <f>OBV!H71</f>
        <v>CONFIRMED BULLISH</v>
      </c>
      <c r="M71" s="19">
        <f t="shared" si="10"/>
        <v>25</v>
      </c>
      <c r="N71" s="19">
        <f t="shared" si="11"/>
        <v>45</v>
      </c>
      <c r="O71" s="19">
        <f t="shared" si="12"/>
        <v>50</v>
      </c>
      <c r="P71" s="19">
        <f t="shared" si="13"/>
        <v>67</v>
      </c>
      <c r="Q71" s="20">
        <f t="shared" si="14"/>
        <v>42.05</v>
      </c>
      <c r="R71" s="20">
        <f t="shared" si="15"/>
        <v>48.25</v>
      </c>
      <c r="S71" s="20">
        <f t="shared" si="16"/>
        <v>53.150000000000006</v>
      </c>
      <c r="T71" s="20">
        <f t="shared" si="17"/>
        <v>46.75</v>
      </c>
      <c r="U71" s="19">
        <f t="shared" si="18"/>
        <v>47.816666666666663</v>
      </c>
      <c r="V71" s="19">
        <f t="shared" si="19"/>
        <v>47.55</v>
      </c>
    </row>
    <row r="72" spans="1:22" ht="13.5" x14ac:dyDescent="0.25">
      <c r="A72" s="3">
        <f>RSI!A72</f>
        <v>42109</v>
      </c>
      <c r="B72" s="2">
        <f>RSI!B72</f>
        <v>2.0951</v>
      </c>
      <c r="C72" s="2">
        <f>RSI!I72</f>
        <v>60.695032955751046</v>
      </c>
      <c r="D72" s="2">
        <f>MACD!E72</f>
        <v>-1.0512977794467027E-2</v>
      </c>
      <c r="E72" s="2">
        <f>MACD!F72</f>
        <v>-2.2671751778527037E-4</v>
      </c>
      <c r="F72" s="2">
        <f>'Moving Avg'!D72</f>
        <v>2.0632799999999998</v>
      </c>
      <c r="G72" s="2">
        <f>'Moving Avg'!F72</f>
        <v>2.0394000000000001</v>
      </c>
      <c r="H72" s="2">
        <f>'Moving Avg'!G72</f>
        <v>2.059904</v>
      </c>
      <c r="I72" s="2">
        <f>'Moving Avg'!H72</f>
        <v>0</v>
      </c>
      <c r="J72" s="17" t="str">
        <f>OBV!F72</f>
        <v>BULLISH</v>
      </c>
      <c r="K72" s="17" t="str">
        <f>OBV!G72</f>
        <v>WEAK</v>
      </c>
      <c r="L72" s="17" t="str">
        <f>OBV!H72</f>
        <v>CONFIRMED BULLISH</v>
      </c>
      <c r="M72" s="19">
        <f t="shared" si="10"/>
        <v>25</v>
      </c>
      <c r="N72" s="19">
        <f t="shared" si="11"/>
        <v>45</v>
      </c>
      <c r="O72" s="19">
        <f t="shared" si="12"/>
        <v>50</v>
      </c>
      <c r="P72" s="19">
        <f t="shared" si="13"/>
        <v>67</v>
      </c>
      <c r="Q72" s="20">
        <f t="shared" si="14"/>
        <v>42.05</v>
      </c>
      <c r="R72" s="20">
        <f t="shared" si="15"/>
        <v>48.25</v>
      </c>
      <c r="S72" s="20">
        <f t="shared" si="16"/>
        <v>53.150000000000006</v>
      </c>
      <c r="T72" s="20">
        <f t="shared" si="17"/>
        <v>46.75</v>
      </c>
      <c r="U72" s="19">
        <f t="shared" si="18"/>
        <v>47.816666666666663</v>
      </c>
      <c r="V72" s="19">
        <f t="shared" si="19"/>
        <v>47.55</v>
      </c>
    </row>
    <row r="73" spans="1:22" ht="13.5" x14ac:dyDescent="0.25">
      <c r="A73" s="3">
        <f>RSI!A73</f>
        <v>42110</v>
      </c>
      <c r="B73" s="2">
        <f>RSI!B73</f>
        <v>2.125</v>
      </c>
      <c r="C73" s="2">
        <f>RSI!I73</f>
        <v>65.844987569165554</v>
      </c>
      <c r="D73" s="2">
        <f>MACD!E73</f>
        <v>-1.7609464559488419E-2</v>
      </c>
      <c r="E73" s="2">
        <f>MACD!F73</f>
        <v>-3.7032669261259006E-3</v>
      </c>
      <c r="F73" s="2">
        <f>'Moving Avg'!D73</f>
        <v>2.08318</v>
      </c>
      <c r="G73" s="2">
        <f>'Moving Avg'!F73</f>
        <v>2.0436300000000003</v>
      </c>
      <c r="H73" s="2">
        <f>'Moving Avg'!G73</f>
        <v>2.0606999999999998</v>
      </c>
      <c r="I73" s="2">
        <f>'Moving Avg'!H73</f>
        <v>0</v>
      </c>
      <c r="J73" s="17" t="str">
        <f>OBV!F73</f>
        <v>BULLISH</v>
      </c>
      <c r="K73" s="17" t="str">
        <f>OBV!G73</f>
        <v>WEAK</v>
      </c>
      <c r="L73" s="17" t="str">
        <f>OBV!H73</f>
        <v>CONFIRMED BULLISH</v>
      </c>
      <c r="M73" s="19">
        <f t="shared" si="10"/>
        <v>25</v>
      </c>
      <c r="N73" s="19">
        <f t="shared" si="11"/>
        <v>45</v>
      </c>
      <c r="O73" s="19">
        <f t="shared" si="12"/>
        <v>50</v>
      </c>
      <c r="P73" s="19">
        <f t="shared" si="13"/>
        <v>67</v>
      </c>
      <c r="Q73" s="20">
        <f t="shared" si="14"/>
        <v>42.05</v>
      </c>
      <c r="R73" s="20">
        <f t="shared" si="15"/>
        <v>48.25</v>
      </c>
      <c r="S73" s="20">
        <f t="shared" si="16"/>
        <v>53.150000000000006</v>
      </c>
      <c r="T73" s="20">
        <f t="shared" si="17"/>
        <v>46.75</v>
      </c>
      <c r="U73" s="19">
        <f t="shared" si="18"/>
        <v>47.816666666666663</v>
      </c>
      <c r="V73" s="19">
        <f t="shared" si="19"/>
        <v>47.55</v>
      </c>
    </row>
    <row r="74" spans="1:22" ht="13.5" x14ac:dyDescent="0.25">
      <c r="A74" s="3">
        <f>RSI!A74</f>
        <v>42111</v>
      </c>
      <c r="B74" s="2">
        <f>RSI!B74</f>
        <v>2.1499000000000001</v>
      </c>
      <c r="C74" s="2">
        <f>RSI!I74</f>
        <v>69.436459444525454</v>
      </c>
      <c r="D74" s="2">
        <f>MACD!E74</f>
        <v>-2.741429647442617E-2</v>
      </c>
      <c r="E74" s="2">
        <f>MACD!F74</f>
        <v>-8.4454728357859551E-3</v>
      </c>
      <c r="F74" s="2">
        <f>'Moving Avg'!D74</f>
        <v>2.1021000000000001</v>
      </c>
      <c r="G74" s="2">
        <f>'Moving Avg'!F74</f>
        <v>2.0503500000000008</v>
      </c>
      <c r="H74" s="2">
        <f>'Moving Avg'!G74</f>
        <v>2.0623919999999996</v>
      </c>
      <c r="I74" s="2">
        <f>'Moving Avg'!H74</f>
        <v>0</v>
      </c>
      <c r="J74" s="17" t="str">
        <f>OBV!F74</f>
        <v>BULLISH</v>
      </c>
      <c r="K74" s="17" t="str">
        <f>OBV!G74</f>
        <v>WEAK</v>
      </c>
      <c r="L74" s="17" t="str">
        <f>OBV!H74</f>
        <v>CONFIRMED BULLISH</v>
      </c>
      <c r="M74" s="19">
        <f t="shared" si="10"/>
        <v>25</v>
      </c>
      <c r="N74" s="19">
        <f t="shared" si="11"/>
        <v>45</v>
      </c>
      <c r="O74" s="19">
        <f t="shared" si="12"/>
        <v>50</v>
      </c>
      <c r="P74" s="19">
        <f t="shared" si="13"/>
        <v>67</v>
      </c>
      <c r="Q74" s="20">
        <f t="shared" si="14"/>
        <v>42.05</v>
      </c>
      <c r="R74" s="20">
        <f t="shared" si="15"/>
        <v>48.25</v>
      </c>
      <c r="S74" s="20">
        <f t="shared" si="16"/>
        <v>53.150000000000006</v>
      </c>
      <c r="T74" s="20">
        <f t="shared" si="17"/>
        <v>46.75</v>
      </c>
      <c r="U74" s="19">
        <f t="shared" si="18"/>
        <v>47.816666666666663</v>
      </c>
      <c r="V74" s="19">
        <f t="shared" si="19"/>
        <v>47.55</v>
      </c>
    </row>
    <row r="75" spans="1:22" ht="13.5" x14ac:dyDescent="0.25">
      <c r="A75" s="3">
        <f>RSI!A75</f>
        <v>42114</v>
      </c>
      <c r="B75" s="2">
        <f>RSI!B75</f>
        <v>2.1648000000000001</v>
      </c>
      <c r="C75" s="2">
        <f>RSI!I75</f>
        <v>71.376088190799805</v>
      </c>
      <c r="D75" s="2">
        <f>MACD!E75</f>
        <v>-3.4300540322603101E-2</v>
      </c>
      <c r="E75" s="2">
        <f>MACD!F75</f>
        <v>-1.3616486333149385E-2</v>
      </c>
      <c r="F75" s="2">
        <f>'Moving Avg'!D75</f>
        <v>2.125</v>
      </c>
      <c r="G75" s="2">
        <f>'Moving Avg'!F75</f>
        <v>2.0565700000000002</v>
      </c>
      <c r="H75" s="2">
        <f>'Moving Avg'!G75</f>
        <v>2.0643820000000002</v>
      </c>
      <c r="I75" s="2">
        <f>'Moving Avg'!H75</f>
        <v>0</v>
      </c>
      <c r="J75" s="17" t="str">
        <f>OBV!F75</f>
        <v>BULLISH</v>
      </c>
      <c r="K75" s="17" t="str">
        <f>OBV!G75</f>
        <v>WEAK</v>
      </c>
      <c r="L75" s="17" t="str">
        <f>OBV!H75</f>
        <v>CONFIRMED BULLISH</v>
      </c>
      <c r="M75" s="19">
        <f t="shared" si="10"/>
        <v>0</v>
      </c>
      <c r="N75" s="19">
        <f t="shared" si="11"/>
        <v>100</v>
      </c>
      <c r="O75" s="19">
        <f t="shared" si="12"/>
        <v>50</v>
      </c>
      <c r="P75" s="19">
        <f t="shared" si="13"/>
        <v>67</v>
      </c>
      <c r="Q75" s="20">
        <f t="shared" si="14"/>
        <v>52.55</v>
      </c>
      <c r="R75" s="20">
        <f t="shared" si="15"/>
        <v>54.25</v>
      </c>
      <c r="S75" s="20">
        <f t="shared" si="16"/>
        <v>57.650000000000006</v>
      </c>
      <c r="T75" s="20">
        <f t="shared" si="17"/>
        <v>54.25</v>
      </c>
      <c r="U75" s="19">
        <f t="shared" si="18"/>
        <v>54.816666666666663</v>
      </c>
      <c r="V75" s="19">
        <f t="shared" si="19"/>
        <v>54.674999999999997</v>
      </c>
    </row>
    <row r="76" spans="1:22" ht="13.5" x14ac:dyDescent="0.25">
      <c r="A76" s="3">
        <f>RSI!A76</f>
        <v>42115</v>
      </c>
      <c r="B76" s="2">
        <f>RSI!B76</f>
        <v>2.1797</v>
      </c>
      <c r="C76" s="2">
        <f>RSI!I76</f>
        <v>73.207211332613625</v>
      </c>
      <c r="D76" s="2">
        <f>MACD!E76</f>
        <v>-4.4118531482028267E-2</v>
      </c>
      <c r="E76" s="2">
        <f>MACD!F76</f>
        <v>-1.9716895362925164E-2</v>
      </c>
      <c r="F76" s="2">
        <f>'Moving Avg'!D76</f>
        <v>2.1429</v>
      </c>
      <c r="G76" s="2">
        <f>'Moving Avg'!F76</f>
        <v>2.06453</v>
      </c>
      <c r="H76" s="2">
        <f>'Moving Avg'!G76</f>
        <v>2.0661719999999999</v>
      </c>
      <c r="I76" s="2">
        <f>'Moving Avg'!H76</f>
        <v>0</v>
      </c>
      <c r="J76" s="17" t="str">
        <f>OBV!F76</f>
        <v>BULLISH</v>
      </c>
      <c r="K76" s="17" t="str">
        <f>OBV!G76</f>
        <v>WEAK</v>
      </c>
      <c r="L76" s="17" t="str">
        <f>OBV!H76</f>
        <v>CONFIRMED BULLISH</v>
      </c>
      <c r="M76" s="19">
        <f t="shared" si="10"/>
        <v>0</v>
      </c>
      <c r="N76" s="19">
        <f t="shared" si="11"/>
        <v>100</v>
      </c>
      <c r="O76" s="19">
        <f t="shared" si="12"/>
        <v>50</v>
      </c>
      <c r="P76" s="19">
        <f t="shared" si="13"/>
        <v>67</v>
      </c>
      <c r="Q76" s="20">
        <f t="shared" si="14"/>
        <v>52.55</v>
      </c>
      <c r="R76" s="20">
        <f t="shared" si="15"/>
        <v>54.25</v>
      </c>
      <c r="S76" s="20">
        <f t="shared" si="16"/>
        <v>57.650000000000006</v>
      </c>
      <c r="T76" s="20">
        <f t="shared" si="17"/>
        <v>54.25</v>
      </c>
      <c r="U76" s="19">
        <f t="shared" si="18"/>
        <v>54.816666666666663</v>
      </c>
      <c r="V76" s="19">
        <f t="shared" si="19"/>
        <v>54.674999999999997</v>
      </c>
    </row>
    <row r="77" spans="1:22" ht="13.5" x14ac:dyDescent="0.25">
      <c r="A77" s="3">
        <f>RSI!A77</f>
        <v>42116</v>
      </c>
      <c r="B77" s="2">
        <f>RSI!B77</f>
        <v>2.1698</v>
      </c>
      <c r="C77" s="2">
        <f>RSI!I77</f>
        <v>70.002875293873373</v>
      </c>
      <c r="D77" s="2">
        <f>MACD!E77</f>
        <v>-5.2331846134203719E-2</v>
      </c>
      <c r="E77" s="2">
        <f>MACD!F77</f>
        <v>-2.6239885517180876E-2</v>
      </c>
      <c r="F77" s="2">
        <f>'Moving Avg'!D77</f>
        <v>2.1578400000000002</v>
      </c>
      <c r="G77" s="2">
        <f>'Moving Avg'!F77</f>
        <v>2.07125</v>
      </c>
      <c r="H77" s="2">
        <f>'Moving Avg'!G77</f>
        <v>2.0677639999999995</v>
      </c>
      <c r="I77" s="2">
        <f>'Moving Avg'!H77</f>
        <v>0</v>
      </c>
      <c r="J77" s="17" t="str">
        <f>OBV!F77</f>
        <v>BULLISH</v>
      </c>
      <c r="K77" s="17" t="str">
        <f>OBV!G77</f>
        <v>WEAK</v>
      </c>
      <c r="L77" s="17" t="str">
        <f>OBV!H77</f>
        <v>CONFIRMED BULLISH</v>
      </c>
      <c r="M77" s="19">
        <f t="shared" si="10"/>
        <v>0</v>
      </c>
      <c r="N77" s="19">
        <f t="shared" si="11"/>
        <v>100</v>
      </c>
      <c r="O77" s="19">
        <f t="shared" si="12"/>
        <v>50</v>
      </c>
      <c r="P77" s="19">
        <f t="shared" si="13"/>
        <v>67</v>
      </c>
      <c r="Q77" s="20">
        <f t="shared" si="14"/>
        <v>52.55</v>
      </c>
      <c r="R77" s="20">
        <f t="shared" si="15"/>
        <v>54.25</v>
      </c>
      <c r="S77" s="20">
        <f t="shared" si="16"/>
        <v>57.650000000000006</v>
      </c>
      <c r="T77" s="20">
        <f t="shared" si="17"/>
        <v>54.25</v>
      </c>
      <c r="U77" s="19">
        <f t="shared" si="18"/>
        <v>54.816666666666663</v>
      </c>
      <c r="V77" s="19">
        <f t="shared" si="19"/>
        <v>54.674999999999997</v>
      </c>
    </row>
    <row r="78" spans="1:22" ht="13.5" x14ac:dyDescent="0.25">
      <c r="A78" s="3">
        <f>RSI!A78</f>
        <v>42117</v>
      </c>
      <c r="B78" s="2">
        <f>RSI!B78</f>
        <v>2.2244999999999999</v>
      </c>
      <c r="C78" s="2">
        <f>RSI!I78</f>
        <v>76.201219719217718</v>
      </c>
      <c r="D78" s="2">
        <f>MACD!E78</f>
        <v>-6.3866701247627056E-2</v>
      </c>
      <c r="E78" s="2">
        <f>MACD!F78</f>
        <v>-3.3765248663270117E-2</v>
      </c>
      <c r="F78" s="2">
        <f>'Moving Avg'!D78</f>
        <v>2.17774</v>
      </c>
      <c r="G78" s="2">
        <f>'Moving Avg'!F78</f>
        <v>2.0804549999999997</v>
      </c>
      <c r="H78" s="2">
        <f>'Moving Avg'!G78</f>
        <v>2.0707499999999994</v>
      </c>
      <c r="I78" s="2">
        <f>'Moving Avg'!H78</f>
        <v>0</v>
      </c>
      <c r="J78" s="17" t="str">
        <f>OBV!F78</f>
        <v>BULLISH</v>
      </c>
      <c r="K78" s="17" t="str">
        <f>OBV!G78</f>
        <v>WEAK</v>
      </c>
      <c r="L78" s="17" t="str">
        <f>OBV!H78</f>
        <v>CONFIRMED BULLISH</v>
      </c>
      <c r="M78" s="19">
        <f t="shared" si="10"/>
        <v>0</v>
      </c>
      <c r="N78" s="19">
        <f t="shared" si="11"/>
        <v>100</v>
      </c>
      <c r="O78" s="19">
        <f t="shared" si="12"/>
        <v>50</v>
      </c>
      <c r="P78" s="19">
        <f t="shared" si="13"/>
        <v>67</v>
      </c>
      <c r="Q78" s="20">
        <f t="shared" si="14"/>
        <v>52.55</v>
      </c>
      <c r="R78" s="20">
        <f t="shared" si="15"/>
        <v>54.25</v>
      </c>
      <c r="S78" s="20">
        <f t="shared" si="16"/>
        <v>57.650000000000006</v>
      </c>
      <c r="T78" s="20">
        <f t="shared" si="17"/>
        <v>54.25</v>
      </c>
      <c r="U78" s="19">
        <f t="shared" si="18"/>
        <v>54.816666666666663</v>
      </c>
      <c r="V78" s="19">
        <f t="shared" si="19"/>
        <v>54.674999999999997</v>
      </c>
    </row>
    <row r="79" spans="1:22" ht="13.5" x14ac:dyDescent="0.25">
      <c r="A79" s="3">
        <f>RSI!A79</f>
        <v>42118</v>
      </c>
      <c r="B79" s="2">
        <f>RSI!B79</f>
        <v>2.2096</v>
      </c>
      <c r="C79" s="2">
        <f>RSI!I79</f>
        <v>71.846262597914333</v>
      </c>
      <c r="D79" s="2">
        <f>MACD!E79</f>
        <v>-6.8755642419139562E-2</v>
      </c>
      <c r="E79" s="2">
        <f>MACD!F79</f>
        <v>-4.0763327414444009E-2</v>
      </c>
      <c r="F79" s="2">
        <f>'Moving Avg'!D79</f>
        <v>2.1896800000000001</v>
      </c>
      <c r="G79" s="2">
        <f>'Moving Avg'!F79</f>
        <v>2.0896599999999999</v>
      </c>
      <c r="H79" s="2">
        <f>'Moving Avg'!G79</f>
        <v>2.0733379999999997</v>
      </c>
      <c r="I79" s="2">
        <f>'Moving Avg'!H79</f>
        <v>0</v>
      </c>
      <c r="J79" s="17" t="str">
        <f>OBV!F79</f>
        <v>BULLISH</v>
      </c>
      <c r="K79" s="17" t="str">
        <f>OBV!G79</f>
        <v>STRONG</v>
      </c>
      <c r="L79" s="17" t="str">
        <f>OBV!H79</f>
        <v>CONFIRMED BULLISH</v>
      </c>
      <c r="M79" s="19">
        <f t="shared" si="10"/>
        <v>0</v>
      </c>
      <c r="N79" s="19">
        <f t="shared" si="11"/>
        <v>100</v>
      </c>
      <c r="O79" s="19">
        <f t="shared" si="12"/>
        <v>50</v>
      </c>
      <c r="P79" s="19">
        <f t="shared" si="13"/>
        <v>100</v>
      </c>
      <c r="Q79" s="20">
        <f t="shared" si="14"/>
        <v>57.5</v>
      </c>
      <c r="R79" s="20">
        <f t="shared" si="15"/>
        <v>62.5</v>
      </c>
      <c r="S79" s="20">
        <f t="shared" si="16"/>
        <v>72.5</v>
      </c>
      <c r="T79" s="20">
        <f t="shared" si="17"/>
        <v>62.5</v>
      </c>
      <c r="U79" s="19">
        <f t="shared" si="18"/>
        <v>64.166666666666671</v>
      </c>
      <c r="V79" s="19">
        <f t="shared" si="19"/>
        <v>63.75</v>
      </c>
    </row>
    <row r="80" spans="1:22" ht="13.5" x14ac:dyDescent="0.25">
      <c r="A80" s="3">
        <f>RSI!A80</f>
        <v>42121</v>
      </c>
      <c r="B80" s="2">
        <f>RSI!B80</f>
        <v>2.2145999999999999</v>
      </c>
      <c r="C80" s="2">
        <f>RSI!I80</f>
        <v>72.41596515968898</v>
      </c>
      <c r="D80" s="2">
        <f>MACD!E80</f>
        <v>-7.4700475047314363E-2</v>
      </c>
      <c r="E80" s="2">
        <f>MACD!F80</f>
        <v>-4.7550756941018082E-2</v>
      </c>
      <c r="F80" s="2">
        <f>'Moving Avg'!D80</f>
        <v>2.19964</v>
      </c>
      <c r="G80" s="2">
        <f>'Moving Avg'!F80</f>
        <v>2.0983700000000001</v>
      </c>
      <c r="H80" s="2">
        <f>'Moving Avg'!G80</f>
        <v>2.0758260000000002</v>
      </c>
      <c r="I80" s="2">
        <f>'Moving Avg'!H80</f>
        <v>0</v>
      </c>
      <c r="J80" s="17" t="str">
        <f>OBV!F80</f>
        <v>BULLISH</v>
      </c>
      <c r="K80" s="17" t="str">
        <f>OBV!G80</f>
        <v>STRONG</v>
      </c>
      <c r="L80" s="17" t="str">
        <f>OBV!H80</f>
        <v>CONFIRMED BULLISH</v>
      </c>
      <c r="M80" s="19">
        <f t="shared" si="10"/>
        <v>0</v>
      </c>
      <c r="N80" s="19">
        <f t="shared" si="11"/>
        <v>100</v>
      </c>
      <c r="O80" s="19">
        <f t="shared" si="12"/>
        <v>50</v>
      </c>
      <c r="P80" s="19">
        <f t="shared" si="13"/>
        <v>100</v>
      </c>
      <c r="Q80" s="20">
        <f t="shared" si="14"/>
        <v>57.5</v>
      </c>
      <c r="R80" s="20">
        <f t="shared" si="15"/>
        <v>62.5</v>
      </c>
      <c r="S80" s="20">
        <f t="shared" si="16"/>
        <v>72.5</v>
      </c>
      <c r="T80" s="20">
        <f t="shared" si="17"/>
        <v>62.5</v>
      </c>
      <c r="U80" s="19">
        <f t="shared" si="18"/>
        <v>64.166666666666671</v>
      </c>
      <c r="V80" s="19">
        <f t="shared" si="19"/>
        <v>63.75</v>
      </c>
    </row>
    <row r="81" spans="1:22" ht="13.5" x14ac:dyDescent="0.25">
      <c r="A81" s="3">
        <f>RSI!A81</f>
        <v>42122</v>
      </c>
      <c r="B81" s="2">
        <f>RSI!B81</f>
        <v>2.2195</v>
      </c>
      <c r="C81" s="2">
        <f>RSI!I81</f>
        <v>72.992736220952224</v>
      </c>
      <c r="D81" s="2">
        <f>MACD!E81</f>
        <v>-7.4603686080245701E-2</v>
      </c>
      <c r="E81" s="2">
        <f>MACD!F81</f>
        <v>-5.2961342768863606E-2</v>
      </c>
      <c r="F81" s="2">
        <f>'Moving Avg'!D81</f>
        <v>2.2076000000000002</v>
      </c>
      <c r="G81" s="2">
        <f>'Moving Avg'!F81</f>
        <v>2.1075749999999998</v>
      </c>
      <c r="H81" s="2">
        <f>'Moving Avg'!G81</f>
        <v>2.0788120000000001</v>
      </c>
      <c r="I81" s="2">
        <f>'Moving Avg'!H81</f>
        <v>0</v>
      </c>
      <c r="J81" s="17" t="str">
        <f>OBV!F81</f>
        <v>BULLISH</v>
      </c>
      <c r="K81" s="17" t="str">
        <f>OBV!G81</f>
        <v>STRONG</v>
      </c>
      <c r="L81" s="17" t="str">
        <f>OBV!H81</f>
        <v>CONFIRMED BULLISH</v>
      </c>
      <c r="M81" s="19">
        <f t="shared" si="10"/>
        <v>0</v>
      </c>
      <c r="N81" s="19">
        <f t="shared" si="11"/>
        <v>100</v>
      </c>
      <c r="O81" s="19">
        <f t="shared" si="12"/>
        <v>50</v>
      </c>
      <c r="P81" s="19">
        <f t="shared" si="13"/>
        <v>100</v>
      </c>
      <c r="Q81" s="20">
        <f t="shared" si="14"/>
        <v>57.5</v>
      </c>
      <c r="R81" s="20">
        <f t="shared" si="15"/>
        <v>62.5</v>
      </c>
      <c r="S81" s="20">
        <f t="shared" si="16"/>
        <v>72.5</v>
      </c>
      <c r="T81" s="20">
        <f t="shared" si="17"/>
        <v>62.5</v>
      </c>
      <c r="U81" s="19">
        <f t="shared" si="18"/>
        <v>64.166666666666671</v>
      </c>
      <c r="V81" s="19">
        <f t="shared" si="19"/>
        <v>63.75</v>
      </c>
    </row>
    <row r="82" spans="1:22" ht="13.5" x14ac:dyDescent="0.25">
      <c r="A82" s="3">
        <f>RSI!A82</f>
        <v>42123</v>
      </c>
      <c r="B82" s="2">
        <f>RSI!B82</f>
        <v>2.2195</v>
      </c>
      <c r="C82" s="2">
        <f>RSI!I82</f>
        <v>72.992736220952224</v>
      </c>
      <c r="D82" s="2">
        <f>MACD!E82</f>
        <v>-7.4397327931342794E-2</v>
      </c>
      <c r="E82" s="2">
        <f>MACD!F82</f>
        <v>-5.7248539801359452E-2</v>
      </c>
      <c r="F82" s="2">
        <f>'Moving Avg'!D82</f>
        <v>2.2175400000000001</v>
      </c>
      <c r="G82" s="2">
        <f>'Moving Avg'!F82</f>
        <v>2.1167799999999999</v>
      </c>
      <c r="H82" s="2">
        <f>'Moving Avg'!G82</f>
        <v>2.081798</v>
      </c>
      <c r="I82" s="2">
        <f>'Moving Avg'!H82</f>
        <v>0</v>
      </c>
      <c r="J82" s="17" t="str">
        <f>OBV!F82</f>
        <v>BULLISH</v>
      </c>
      <c r="K82" s="17" t="str">
        <f>OBV!G82</f>
        <v>STRONG</v>
      </c>
      <c r="L82" s="17" t="str">
        <f>OBV!H82</f>
        <v>CONFIRMED BULLISH</v>
      </c>
      <c r="M82" s="19">
        <f t="shared" si="10"/>
        <v>0</v>
      </c>
      <c r="N82" s="19">
        <f t="shared" si="11"/>
        <v>45</v>
      </c>
      <c r="O82" s="19">
        <f t="shared" si="12"/>
        <v>50</v>
      </c>
      <c r="P82" s="19">
        <f t="shared" si="13"/>
        <v>100</v>
      </c>
      <c r="Q82" s="20">
        <f t="shared" si="14"/>
        <v>38.25</v>
      </c>
      <c r="R82" s="20">
        <f t="shared" si="15"/>
        <v>51.5</v>
      </c>
      <c r="S82" s="20">
        <f t="shared" si="16"/>
        <v>64.25</v>
      </c>
      <c r="T82" s="20">
        <f t="shared" si="17"/>
        <v>48.75</v>
      </c>
      <c r="U82" s="19">
        <f t="shared" si="18"/>
        <v>51.333333333333336</v>
      </c>
      <c r="V82" s="19">
        <f t="shared" si="19"/>
        <v>50.6875</v>
      </c>
    </row>
    <row r="83" spans="1:22" ht="13.5" x14ac:dyDescent="0.25">
      <c r="A83" s="3">
        <f>RSI!A83</f>
        <v>42124</v>
      </c>
      <c r="B83" s="2">
        <f>RSI!B83</f>
        <v>2.2145999999999999</v>
      </c>
      <c r="C83" s="2">
        <f>RSI!I83</f>
        <v>71.264557594702126</v>
      </c>
      <c r="D83" s="2">
        <f>MACD!E83</f>
        <v>-6.9842519376717149E-2</v>
      </c>
      <c r="E83" s="2">
        <f>MACD!F83</f>
        <v>-5.9767335716430996E-2</v>
      </c>
      <c r="F83" s="2">
        <f>'Moving Avg'!D83</f>
        <v>2.21556</v>
      </c>
      <c r="G83" s="2">
        <f>'Moving Avg'!F83</f>
        <v>2.1259899999999989</v>
      </c>
      <c r="H83" s="2">
        <f>'Moving Avg'!G83</f>
        <v>2.0842860000000001</v>
      </c>
      <c r="I83" s="2">
        <f>'Moving Avg'!H83</f>
        <v>0</v>
      </c>
      <c r="J83" s="17" t="str">
        <f>OBV!F83</f>
        <v>BEARISH</v>
      </c>
      <c r="K83" s="17" t="str">
        <f>OBV!G83</f>
        <v>NEUTRAL</v>
      </c>
      <c r="L83" s="17" t="str">
        <f>OBV!H83</f>
        <v>CONFIRMED BEARISH</v>
      </c>
      <c r="M83" s="19">
        <f t="shared" si="10"/>
        <v>0</v>
      </c>
      <c r="N83" s="19">
        <f t="shared" si="11"/>
        <v>45</v>
      </c>
      <c r="O83" s="19">
        <f t="shared" si="12"/>
        <v>50</v>
      </c>
      <c r="P83" s="19">
        <f t="shared" si="13"/>
        <v>16.5</v>
      </c>
      <c r="Q83" s="20">
        <f t="shared" si="14"/>
        <v>25.725000000000001</v>
      </c>
      <c r="R83" s="20">
        <f t="shared" si="15"/>
        <v>30.625</v>
      </c>
      <c r="S83" s="20">
        <f t="shared" si="16"/>
        <v>26.675000000000001</v>
      </c>
      <c r="T83" s="20">
        <f t="shared" si="17"/>
        <v>27.875</v>
      </c>
      <c r="U83" s="19">
        <f t="shared" si="18"/>
        <v>27.675000000000001</v>
      </c>
      <c r="V83" s="19">
        <f t="shared" si="19"/>
        <v>27.725000000000001</v>
      </c>
    </row>
    <row r="84" spans="1:22" ht="13.5" x14ac:dyDescent="0.25">
      <c r="A84" s="3">
        <f>RSI!A84</f>
        <v>42128</v>
      </c>
      <c r="B84" s="2">
        <f>RSI!B84</f>
        <v>2.2145999999999999</v>
      </c>
      <c r="C84" s="2">
        <f>RSI!I84</f>
        <v>71.264557594702126</v>
      </c>
      <c r="D84" s="2">
        <f>MACD!E84</f>
        <v>-6.2668324419369981E-2</v>
      </c>
      <c r="E84" s="2">
        <f>MACD!F84</f>
        <v>-6.0347533457018793E-2</v>
      </c>
      <c r="F84" s="2">
        <f>'Moving Avg'!D84</f>
        <v>2.2165599999999999</v>
      </c>
      <c r="G84" s="2">
        <f>'Moving Avg'!F84</f>
        <v>2.1356949999999992</v>
      </c>
      <c r="H84" s="2">
        <f>'Moving Avg'!G84</f>
        <v>2.0867739999999997</v>
      </c>
      <c r="I84" s="2">
        <f>'Moving Avg'!H84</f>
        <v>0</v>
      </c>
      <c r="J84" s="17" t="str">
        <f>OBV!F84</f>
        <v>BULLISH</v>
      </c>
      <c r="K84" s="17" t="str">
        <f>OBV!G84</f>
        <v>STRONG</v>
      </c>
      <c r="L84" s="17" t="str">
        <f>OBV!H84</f>
        <v>CONFIRMED BULLISH</v>
      </c>
      <c r="M84" s="19">
        <f t="shared" si="10"/>
        <v>0</v>
      </c>
      <c r="N84" s="19">
        <f t="shared" si="11"/>
        <v>45</v>
      </c>
      <c r="O84" s="19">
        <f t="shared" si="12"/>
        <v>50</v>
      </c>
      <c r="P84" s="19">
        <f t="shared" si="13"/>
        <v>100</v>
      </c>
      <c r="Q84" s="20">
        <f t="shared" si="14"/>
        <v>38.25</v>
      </c>
      <c r="R84" s="20">
        <f t="shared" si="15"/>
        <v>51.5</v>
      </c>
      <c r="S84" s="20">
        <f t="shared" si="16"/>
        <v>64.25</v>
      </c>
      <c r="T84" s="20">
        <f t="shared" si="17"/>
        <v>48.75</v>
      </c>
      <c r="U84" s="19">
        <f t="shared" si="18"/>
        <v>51.333333333333336</v>
      </c>
      <c r="V84" s="19">
        <f t="shared" si="19"/>
        <v>50.6875</v>
      </c>
    </row>
    <row r="85" spans="1:22" ht="13.5" x14ac:dyDescent="0.25">
      <c r="A85" s="3">
        <f>RSI!A85</f>
        <v>42129</v>
      </c>
      <c r="B85" s="2">
        <f>RSI!B85</f>
        <v>2.1549</v>
      </c>
      <c r="C85" s="2">
        <f>RSI!I85</f>
        <v>53.399827550358914</v>
      </c>
      <c r="D85" s="2">
        <f>MACD!E85</f>
        <v>-5.0356139487893969E-2</v>
      </c>
      <c r="E85" s="2">
        <f>MACD!F85</f>
        <v>-5.8349254663193836E-2</v>
      </c>
      <c r="F85" s="2">
        <f>'Moving Avg'!D85</f>
        <v>2.2046199999999998</v>
      </c>
      <c r="G85" s="2">
        <f>'Moving Avg'!F85</f>
        <v>2.1414199999999992</v>
      </c>
      <c r="H85" s="2">
        <f>'Moving Avg'!G85</f>
        <v>2.088368</v>
      </c>
      <c r="I85" s="2">
        <f>'Moving Avg'!H85</f>
        <v>0</v>
      </c>
      <c r="J85" s="17" t="str">
        <f>OBV!F85</f>
        <v>BEARISH</v>
      </c>
      <c r="K85" s="17" t="str">
        <f>OBV!G85</f>
        <v>WEAK</v>
      </c>
      <c r="L85" s="17" t="str">
        <f>OBV!H85</f>
        <v>CONFIRMED BEARISH</v>
      </c>
      <c r="M85" s="19">
        <f t="shared" si="10"/>
        <v>25</v>
      </c>
      <c r="N85" s="19">
        <f t="shared" si="11"/>
        <v>0</v>
      </c>
      <c r="O85" s="19">
        <f t="shared" si="12"/>
        <v>50</v>
      </c>
      <c r="P85" s="19">
        <f t="shared" si="13"/>
        <v>0</v>
      </c>
      <c r="Q85" s="20">
        <f t="shared" si="14"/>
        <v>16.25</v>
      </c>
      <c r="R85" s="20">
        <f t="shared" si="15"/>
        <v>22.5</v>
      </c>
      <c r="S85" s="20">
        <f t="shared" si="16"/>
        <v>16.25</v>
      </c>
      <c r="T85" s="20">
        <f t="shared" si="17"/>
        <v>18.75</v>
      </c>
      <c r="U85" s="19">
        <f t="shared" si="18"/>
        <v>18.333333333333332</v>
      </c>
      <c r="V85" s="19">
        <f t="shared" si="19"/>
        <v>18.4375</v>
      </c>
    </row>
    <row r="86" spans="1:22" ht="13.5" x14ac:dyDescent="0.25">
      <c r="A86" s="3">
        <f>RSI!A86</f>
        <v>42130</v>
      </c>
      <c r="B86" s="2">
        <f>RSI!B86</f>
        <v>2.1349</v>
      </c>
      <c r="C86" s="2">
        <f>RSI!I86</f>
        <v>48.970874542838104</v>
      </c>
      <c r="D86" s="2">
        <f>MACD!E86</f>
        <v>-3.6249371926334817E-2</v>
      </c>
      <c r="E86" s="2">
        <f>MACD!F86</f>
        <v>-5.392927811582203E-2</v>
      </c>
      <c r="F86" s="2">
        <f>'Moving Avg'!D86</f>
        <v>2.1877</v>
      </c>
      <c r="G86" s="2">
        <f>'Moving Avg'!F86</f>
        <v>2.14689</v>
      </c>
      <c r="H86" s="2">
        <f>'Moving Avg'!G86</f>
        <v>2.0896619999999997</v>
      </c>
      <c r="I86" s="2">
        <f>'Moving Avg'!H86</f>
        <v>0</v>
      </c>
      <c r="J86" s="17" t="str">
        <f>OBV!F86</f>
        <v>BEARISH</v>
      </c>
      <c r="K86" s="17" t="str">
        <f>OBV!G86</f>
        <v>WEAK</v>
      </c>
      <c r="L86" s="17" t="str">
        <f>OBV!H86</f>
        <v>CONFIRMED BEARISH</v>
      </c>
      <c r="M86" s="19">
        <f t="shared" si="10"/>
        <v>25</v>
      </c>
      <c r="N86" s="19">
        <f t="shared" si="11"/>
        <v>0</v>
      </c>
      <c r="O86" s="19">
        <f t="shared" si="12"/>
        <v>50</v>
      </c>
      <c r="P86" s="19">
        <f t="shared" si="13"/>
        <v>0</v>
      </c>
      <c r="Q86" s="20">
        <f t="shared" si="14"/>
        <v>16.25</v>
      </c>
      <c r="R86" s="20">
        <f t="shared" si="15"/>
        <v>22.5</v>
      </c>
      <c r="S86" s="20">
        <f t="shared" si="16"/>
        <v>16.25</v>
      </c>
      <c r="T86" s="20">
        <f t="shared" si="17"/>
        <v>18.75</v>
      </c>
      <c r="U86" s="19">
        <f t="shared" si="18"/>
        <v>18.333333333333332</v>
      </c>
      <c r="V86" s="19">
        <f t="shared" si="19"/>
        <v>18.4375</v>
      </c>
    </row>
    <row r="87" spans="1:22" ht="13.5" x14ac:dyDescent="0.25">
      <c r="A87" s="3">
        <f>RSI!A87</f>
        <v>42131</v>
      </c>
      <c r="B87" s="2">
        <f>RSI!B87</f>
        <v>2.12</v>
      </c>
      <c r="C87" s="2">
        <f>RSI!I87</f>
        <v>45.915519550882145</v>
      </c>
      <c r="D87" s="2">
        <f>MACD!E87</f>
        <v>-2.4692794811992158E-2</v>
      </c>
      <c r="E87" s="2">
        <f>MACD!F87</f>
        <v>-4.8081981455056058E-2</v>
      </c>
      <c r="F87" s="2">
        <f>'Moving Avg'!D87</f>
        <v>2.1677999999999997</v>
      </c>
      <c r="G87" s="2">
        <f>'Moving Avg'!F87</f>
        <v>2.1516149999999992</v>
      </c>
      <c r="H87" s="2">
        <f>'Moving Avg'!G87</f>
        <v>2.0904579999999999</v>
      </c>
      <c r="I87" s="2">
        <f>'Moving Avg'!H87</f>
        <v>0</v>
      </c>
      <c r="J87" s="17" t="str">
        <f>OBV!F87</f>
        <v>BEARISH</v>
      </c>
      <c r="K87" s="17" t="str">
        <f>OBV!G87</f>
        <v>WEAK</v>
      </c>
      <c r="L87" s="17" t="str">
        <f>OBV!H87</f>
        <v>CONFIRMED BEARISH</v>
      </c>
      <c r="M87" s="19">
        <f t="shared" si="10"/>
        <v>25</v>
      </c>
      <c r="N87" s="19">
        <f t="shared" si="11"/>
        <v>0</v>
      </c>
      <c r="O87" s="19">
        <f t="shared" si="12"/>
        <v>50</v>
      </c>
      <c r="P87" s="19">
        <f t="shared" si="13"/>
        <v>0</v>
      </c>
      <c r="Q87" s="20">
        <f t="shared" si="14"/>
        <v>16.25</v>
      </c>
      <c r="R87" s="20">
        <f t="shared" si="15"/>
        <v>22.5</v>
      </c>
      <c r="S87" s="20">
        <f t="shared" si="16"/>
        <v>16.25</v>
      </c>
      <c r="T87" s="20">
        <f t="shared" si="17"/>
        <v>18.75</v>
      </c>
      <c r="U87" s="19">
        <f t="shared" si="18"/>
        <v>18.333333333333332</v>
      </c>
      <c r="V87" s="19">
        <f t="shared" si="19"/>
        <v>18.4375</v>
      </c>
    </row>
    <row r="88" spans="1:22" ht="13.5" x14ac:dyDescent="0.25">
      <c r="A88" s="3">
        <f>RSI!A88</f>
        <v>42132</v>
      </c>
      <c r="B88" s="2">
        <f>RSI!B88</f>
        <v>2.1499000000000001</v>
      </c>
      <c r="C88" s="2">
        <f>RSI!I88</f>
        <v>52.341426849547979</v>
      </c>
      <c r="D88" s="2">
        <f>MACD!E88</f>
        <v>-8.5890059638664695E-3</v>
      </c>
      <c r="E88" s="2">
        <f>MACD!F88</f>
        <v>-4.0183386356818146E-2</v>
      </c>
      <c r="F88" s="2">
        <f>'Moving Avg'!D88</f>
        <v>2.1548600000000002</v>
      </c>
      <c r="G88" s="2">
        <f>'Moving Avg'!F88</f>
        <v>2.1578349999999995</v>
      </c>
      <c r="H88" s="2">
        <f>'Moving Avg'!G88</f>
        <v>2.0918520000000003</v>
      </c>
      <c r="I88" s="2">
        <f>'Moving Avg'!H88</f>
        <v>0</v>
      </c>
      <c r="J88" s="17" t="str">
        <f>OBV!F88</f>
        <v>BEARISH</v>
      </c>
      <c r="K88" s="17" t="str">
        <f>OBV!G88</f>
        <v>WEAK</v>
      </c>
      <c r="L88" s="17" t="str">
        <f>OBV!H88</f>
        <v>CONFIRMED BEARISH</v>
      </c>
      <c r="M88" s="19">
        <f t="shared" si="10"/>
        <v>25</v>
      </c>
      <c r="N88" s="19">
        <f t="shared" si="11"/>
        <v>0</v>
      </c>
      <c r="O88" s="19">
        <f t="shared" si="12"/>
        <v>50</v>
      </c>
      <c r="P88" s="19">
        <f t="shared" si="13"/>
        <v>0</v>
      </c>
      <c r="Q88" s="20">
        <f t="shared" si="14"/>
        <v>16.25</v>
      </c>
      <c r="R88" s="20">
        <f t="shared" si="15"/>
        <v>22.5</v>
      </c>
      <c r="S88" s="20">
        <f t="shared" si="16"/>
        <v>16.25</v>
      </c>
      <c r="T88" s="20">
        <f t="shared" si="17"/>
        <v>18.75</v>
      </c>
      <c r="U88" s="19">
        <f t="shared" si="18"/>
        <v>18.333333333333332</v>
      </c>
      <c r="V88" s="19">
        <f t="shared" si="19"/>
        <v>18.4375</v>
      </c>
    </row>
    <row r="89" spans="1:22" ht="13.5" x14ac:dyDescent="0.25">
      <c r="A89" s="3">
        <f>RSI!A89</f>
        <v>42135</v>
      </c>
      <c r="B89" s="2">
        <f>RSI!B89</f>
        <v>2.125</v>
      </c>
      <c r="C89" s="2">
        <f>RSI!I89</f>
        <v>47.301234492847662</v>
      </c>
      <c r="D89" s="2">
        <f>MACD!E89</f>
        <v>4.5280822329716308E-3</v>
      </c>
      <c r="E89" s="2">
        <f>MACD!F89</f>
        <v>-3.1241092638860195E-2</v>
      </c>
      <c r="F89" s="2">
        <f>'Moving Avg'!D89</f>
        <v>2.1369400000000001</v>
      </c>
      <c r="G89" s="2">
        <f>'Moving Avg'!F89</f>
        <v>2.1613199999999999</v>
      </c>
      <c r="H89" s="2">
        <f>'Moving Avg'!G89</f>
        <v>2.0930460000000002</v>
      </c>
      <c r="I89" s="2">
        <f>'Moving Avg'!H89</f>
        <v>0</v>
      </c>
      <c r="J89" s="17" t="str">
        <f>OBV!F89</f>
        <v>BEARISH</v>
      </c>
      <c r="K89" s="17" t="str">
        <f>OBV!G89</f>
        <v>WEAK</v>
      </c>
      <c r="L89" s="17" t="str">
        <f>OBV!H89</f>
        <v>CONFIRMED BEARISH</v>
      </c>
      <c r="M89" s="19">
        <f t="shared" si="10"/>
        <v>25</v>
      </c>
      <c r="N89" s="19">
        <f t="shared" si="11"/>
        <v>0</v>
      </c>
      <c r="O89" s="19">
        <f t="shared" si="12"/>
        <v>50</v>
      </c>
      <c r="P89" s="19">
        <f t="shared" si="13"/>
        <v>0</v>
      </c>
      <c r="Q89" s="20">
        <f t="shared" si="14"/>
        <v>16.25</v>
      </c>
      <c r="R89" s="20">
        <f t="shared" si="15"/>
        <v>22.5</v>
      </c>
      <c r="S89" s="20">
        <f t="shared" si="16"/>
        <v>16.25</v>
      </c>
      <c r="T89" s="20">
        <f t="shared" si="17"/>
        <v>18.75</v>
      </c>
      <c r="U89" s="19">
        <f t="shared" si="18"/>
        <v>18.333333333333332</v>
      </c>
      <c r="V89" s="19">
        <f t="shared" si="19"/>
        <v>18.4375</v>
      </c>
    </row>
    <row r="90" spans="1:22" ht="13.5" x14ac:dyDescent="0.25">
      <c r="A90" s="3">
        <f>RSI!A90</f>
        <v>42136</v>
      </c>
      <c r="B90" s="2">
        <f>RSI!B90</f>
        <v>2.125</v>
      </c>
      <c r="C90" s="2">
        <f>RSI!I90</f>
        <v>47.301234492847662</v>
      </c>
      <c r="D90" s="2">
        <f>MACD!E90</f>
        <v>1.6486734441514717E-2</v>
      </c>
      <c r="E90" s="2">
        <f>MACD!F90</f>
        <v>-2.1695527222785213E-2</v>
      </c>
      <c r="F90" s="2">
        <f>'Moving Avg'!D90</f>
        <v>2.13096</v>
      </c>
      <c r="G90" s="2">
        <f>'Moving Avg'!F90</f>
        <v>2.1650550000000002</v>
      </c>
      <c r="H90" s="2">
        <f>'Moving Avg'!G90</f>
        <v>2.0943400000000003</v>
      </c>
      <c r="I90" s="2">
        <f>'Moving Avg'!H90</f>
        <v>0</v>
      </c>
      <c r="J90" s="17" t="str">
        <f>OBV!F90</f>
        <v>BEARISH</v>
      </c>
      <c r="K90" s="17" t="str">
        <f>OBV!G90</f>
        <v>WEAK</v>
      </c>
      <c r="L90" s="17" t="str">
        <f>OBV!H90</f>
        <v>CONFIRMED BEARISH</v>
      </c>
      <c r="M90" s="19">
        <f t="shared" si="10"/>
        <v>25</v>
      </c>
      <c r="N90" s="19">
        <f t="shared" si="11"/>
        <v>0</v>
      </c>
      <c r="O90" s="19">
        <f t="shared" si="12"/>
        <v>50</v>
      </c>
      <c r="P90" s="19">
        <f t="shared" si="13"/>
        <v>0</v>
      </c>
      <c r="Q90" s="20">
        <f t="shared" si="14"/>
        <v>16.25</v>
      </c>
      <c r="R90" s="20">
        <f t="shared" si="15"/>
        <v>22.5</v>
      </c>
      <c r="S90" s="20">
        <f t="shared" si="16"/>
        <v>16.25</v>
      </c>
      <c r="T90" s="20">
        <f t="shared" si="17"/>
        <v>18.75</v>
      </c>
      <c r="U90" s="19">
        <f t="shared" si="18"/>
        <v>18.333333333333332</v>
      </c>
      <c r="V90" s="19">
        <f t="shared" si="19"/>
        <v>18.4375</v>
      </c>
    </row>
    <row r="91" spans="1:22" ht="13.5" x14ac:dyDescent="0.25">
      <c r="A91" s="3">
        <f>RSI!A91</f>
        <v>42137</v>
      </c>
      <c r="B91" s="2">
        <f>RSI!B91</f>
        <v>2.1150000000000002</v>
      </c>
      <c r="C91" s="2">
        <f>RSI!I91</f>
        <v>45.270796598677443</v>
      </c>
      <c r="D91" s="2">
        <f>MACD!E91</f>
        <v>2.8183835352008302E-2</v>
      </c>
      <c r="E91" s="2">
        <f>MACD!F91</f>
        <v>-1.1719654707826509E-2</v>
      </c>
      <c r="F91" s="2">
        <f>'Moving Avg'!D91</f>
        <v>2.1269800000000001</v>
      </c>
      <c r="G91" s="2">
        <f>'Moving Avg'!F91</f>
        <v>2.1662950000000007</v>
      </c>
      <c r="H91" s="2">
        <f>'Moving Avg'!G91</f>
        <v>2.0955340000000002</v>
      </c>
      <c r="I91" s="2">
        <f>'Moving Avg'!H91</f>
        <v>0</v>
      </c>
      <c r="J91" s="17" t="str">
        <f>OBV!F91</f>
        <v>BEARISH</v>
      </c>
      <c r="K91" s="17" t="str">
        <f>OBV!G91</f>
        <v>WEAK</v>
      </c>
      <c r="L91" s="17" t="str">
        <f>OBV!H91</f>
        <v>CONFIRMED BEARISH</v>
      </c>
      <c r="M91" s="19">
        <f t="shared" si="10"/>
        <v>25</v>
      </c>
      <c r="N91" s="19">
        <f t="shared" si="11"/>
        <v>0</v>
      </c>
      <c r="O91" s="19">
        <f t="shared" si="12"/>
        <v>50</v>
      </c>
      <c r="P91" s="19">
        <f t="shared" si="13"/>
        <v>0</v>
      </c>
      <c r="Q91" s="20">
        <f t="shared" si="14"/>
        <v>16.25</v>
      </c>
      <c r="R91" s="20">
        <f t="shared" si="15"/>
        <v>22.5</v>
      </c>
      <c r="S91" s="20">
        <f t="shared" si="16"/>
        <v>16.25</v>
      </c>
      <c r="T91" s="20">
        <f t="shared" si="17"/>
        <v>18.75</v>
      </c>
      <c r="U91" s="19">
        <f t="shared" si="18"/>
        <v>18.333333333333332</v>
      </c>
      <c r="V91" s="19">
        <f t="shared" si="19"/>
        <v>18.4375</v>
      </c>
    </row>
    <row r="92" spans="1:22" ht="13.5" x14ac:dyDescent="0.25">
      <c r="A92" s="3">
        <f>RSI!A92</f>
        <v>42138</v>
      </c>
      <c r="B92" s="2">
        <f>RSI!B92</f>
        <v>2.1051000000000002</v>
      </c>
      <c r="C92" s="2">
        <f>RSI!I92</f>
        <v>43.289630047191537</v>
      </c>
      <c r="D92" s="2">
        <f>MACD!E92</f>
        <v>3.8951263867613939E-2</v>
      </c>
      <c r="E92" s="2">
        <f>MACD!F92</f>
        <v>-1.5854709927384195E-3</v>
      </c>
      <c r="F92" s="2">
        <f>'Moving Avg'!D92</f>
        <v>2.1240000000000001</v>
      </c>
      <c r="G92" s="2">
        <f>'Moving Avg'!F92</f>
        <v>2.166795</v>
      </c>
      <c r="H92" s="2">
        <f>'Moving Avg'!G92</f>
        <v>2.0959320000000004</v>
      </c>
      <c r="I92" s="2">
        <f>'Moving Avg'!H92</f>
        <v>0</v>
      </c>
      <c r="J92" s="17" t="str">
        <f>OBV!F92</f>
        <v>BEARISH</v>
      </c>
      <c r="K92" s="17" t="str">
        <f>OBV!G92</f>
        <v>WEAK</v>
      </c>
      <c r="L92" s="17" t="str">
        <f>OBV!H92</f>
        <v>CONFIRMED BEARISH</v>
      </c>
      <c r="M92" s="19">
        <f t="shared" si="10"/>
        <v>25</v>
      </c>
      <c r="N92" s="19">
        <f t="shared" si="11"/>
        <v>0</v>
      </c>
      <c r="O92" s="19">
        <f t="shared" si="12"/>
        <v>50</v>
      </c>
      <c r="P92" s="19">
        <f t="shared" si="13"/>
        <v>0</v>
      </c>
      <c r="Q92" s="20">
        <f t="shared" si="14"/>
        <v>16.25</v>
      </c>
      <c r="R92" s="20">
        <f t="shared" si="15"/>
        <v>22.5</v>
      </c>
      <c r="S92" s="20">
        <f t="shared" si="16"/>
        <v>16.25</v>
      </c>
      <c r="T92" s="20">
        <f t="shared" si="17"/>
        <v>18.75</v>
      </c>
      <c r="U92" s="19">
        <f t="shared" si="18"/>
        <v>18.333333333333332</v>
      </c>
      <c r="V92" s="19">
        <f t="shared" si="19"/>
        <v>18.4375</v>
      </c>
    </row>
    <row r="93" spans="1:22" ht="13.5" x14ac:dyDescent="0.25">
      <c r="A93" s="3">
        <f>RSI!A93</f>
        <v>42139</v>
      </c>
      <c r="B93" s="2">
        <f>RSI!B93</f>
        <v>2.1150000000000002</v>
      </c>
      <c r="C93" s="2">
        <f>RSI!I93</f>
        <v>45.842036641580542</v>
      </c>
      <c r="D93" s="2">
        <f>MACD!E93</f>
        <v>4.6759918529497568E-2</v>
      </c>
      <c r="E93" s="2">
        <f>MACD!F93</f>
        <v>8.083606911708778E-3</v>
      </c>
      <c r="F93" s="2">
        <f>'Moving Avg'!D93</f>
        <v>2.1170200000000001</v>
      </c>
      <c r="G93" s="2">
        <f>'Moving Avg'!F93</f>
        <v>2.1662950000000003</v>
      </c>
      <c r="H93" s="2">
        <f>'Moving Avg'!G93</f>
        <v>2.0972260000000005</v>
      </c>
      <c r="I93" s="2">
        <f>'Moving Avg'!H93</f>
        <v>0</v>
      </c>
      <c r="J93" s="17" t="str">
        <f>OBV!F93</f>
        <v>BEARISH</v>
      </c>
      <c r="K93" s="17" t="str">
        <f>OBV!G93</f>
        <v>WEAK</v>
      </c>
      <c r="L93" s="17" t="str">
        <f>OBV!H93</f>
        <v>CONFIRMED BEARISH</v>
      </c>
      <c r="M93" s="19">
        <f t="shared" si="10"/>
        <v>25</v>
      </c>
      <c r="N93" s="19">
        <f t="shared" si="11"/>
        <v>0</v>
      </c>
      <c r="O93" s="19">
        <f t="shared" si="12"/>
        <v>50</v>
      </c>
      <c r="P93" s="19">
        <f t="shared" si="13"/>
        <v>0</v>
      </c>
      <c r="Q93" s="20">
        <f t="shared" si="14"/>
        <v>16.25</v>
      </c>
      <c r="R93" s="20">
        <f t="shared" si="15"/>
        <v>22.5</v>
      </c>
      <c r="S93" s="20">
        <f t="shared" si="16"/>
        <v>16.25</v>
      </c>
      <c r="T93" s="20">
        <f t="shared" si="17"/>
        <v>18.75</v>
      </c>
      <c r="U93" s="19">
        <f t="shared" si="18"/>
        <v>18.333333333333332</v>
      </c>
      <c r="V93" s="19">
        <f t="shared" si="19"/>
        <v>18.4375</v>
      </c>
    </row>
    <row r="94" spans="1:22" ht="13.5" x14ac:dyDescent="0.25">
      <c r="A94" s="3">
        <f>RSI!A94</f>
        <v>42142</v>
      </c>
      <c r="B94" s="2">
        <f>RSI!B94</f>
        <v>2.1398999999999999</v>
      </c>
      <c r="C94" s="2">
        <f>RSI!I94</f>
        <v>51.72696062340637</v>
      </c>
      <c r="D94" s="2">
        <f>MACD!E94</f>
        <v>5.1635532084768343E-2</v>
      </c>
      <c r="E94" s="2">
        <f>MACD!F94</f>
        <v>1.679399194632069E-2</v>
      </c>
      <c r="F94" s="2">
        <f>'Moving Avg'!D94</f>
        <v>2.12</v>
      </c>
      <c r="G94" s="2">
        <f>'Moving Avg'!F94</f>
        <v>2.1657950000000001</v>
      </c>
      <c r="H94" s="2">
        <f>'Moving Avg'!G94</f>
        <v>2.0984200000000004</v>
      </c>
      <c r="I94" s="2">
        <f>'Moving Avg'!H94</f>
        <v>0</v>
      </c>
      <c r="J94" s="17" t="str">
        <f>OBV!F94</f>
        <v>BEARISH</v>
      </c>
      <c r="K94" s="17" t="str">
        <f>OBV!G94</f>
        <v>WEAK</v>
      </c>
      <c r="L94" s="17" t="str">
        <f>OBV!H94</f>
        <v>BEARISH DIVERGENCE</v>
      </c>
      <c r="M94" s="19">
        <f t="shared" si="10"/>
        <v>25</v>
      </c>
      <c r="N94" s="19">
        <f t="shared" si="11"/>
        <v>0</v>
      </c>
      <c r="O94" s="19">
        <f t="shared" si="12"/>
        <v>50</v>
      </c>
      <c r="P94" s="19">
        <f t="shared" si="13"/>
        <v>0</v>
      </c>
      <c r="Q94" s="20">
        <f t="shared" si="14"/>
        <v>16.25</v>
      </c>
      <c r="R94" s="20">
        <f t="shared" si="15"/>
        <v>22.5</v>
      </c>
      <c r="S94" s="20">
        <f t="shared" si="16"/>
        <v>16.25</v>
      </c>
      <c r="T94" s="20">
        <f t="shared" si="17"/>
        <v>18.75</v>
      </c>
      <c r="U94" s="19">
        <f t="shared" si="18"/>
        <v>18.333333333333332</v>
      </c>
      <c r="V94" s="19">
        <f t="shared" si="19"/>
        <v>18.4375</v>
      </c>
    </row>
    <row r="95" spans="1:22" ht="13.5" x14ac:dyDescent="0.25">
      <c r="A95" s="3">
        <f>RSI!A95</f>
        <v>42143</v>
      </c>
      <c r="B95" s="2">
        <f>RSI!B95</f>
        <v>2.1549</v>
      </c>
      <c r="C95" s="2">
        <f>RSI!I95</f>
        <v>54.905849443516004</v>
      </c>
      <c r="D95" s="2">
        <f>MACD!E95</f>
        <v>4.5422573678387757E-2</v>
      </c>
      <c r="E95" s="2">
        <f>MACD!F95</f>
        <v>2.2519708292734104E-2</v>
      </c>
      <c r="F95" s="2">
        <f>'Moving Avg'!D95</f>
        <v>2.1259800000000002</v>
      </c>
      <c r="G95" s="2">
        <f>'Moving Avg'!F95</f>
        <v>2.1653000000000002</v>
      </c>
      <c r="H95" s="2">
        <f>'Moving Avg'!G95</f>
        <v>2.1007100000000003</v>
      </c>
      <c r="I95" s="2">
        <f>'Moving Avg'!H95</f>
        <v>0</v>
      </c>
      <c r="J95" s="17" t="str">
        <f>OBV!F95</f>
        <v>BEARISH</v>
      </c>
      <c r="K95" s="17" t="str">
        <f>OBV!G95</f>
        <v>WEAK</v>
      </c>
      <c r="L95" s="17" t="str">
        <f>OBV!H95</f>
        <v>BEARISH DIVERGENCE</v>
      </c>
      <c r="M95" s="19">
        <f t="shared" si="10"/>
        <v>25</v>
      </c>
      <c r="N95" s="19">
        <f t="shared" si="11"/>
        <v>0</v>
      </c>
      <c r="O95" s="19">
        <f t="shared" si="12"/>
        <v>50</v>
      </c>
      <c r="P95" s="19">
        <f t="shared" si="13"/>
        <v>0</v>
      </c>
      <c r="Q95" s="20">
        <f t="shared" si="14"/>
        <v>16.25</v>
      </c>
      <c r="R95" s="20">
        <f t="shared" si="15"/>
        <v>22.5</v>
      </c>
      <c r="S95" s="20">
        <f t="shared" si="16"/>
        <v>16.25</v>
      </c>
      <c r="T95" s="20">
        <f t="shared" si="17"/>
        <v>18.75</v>
      </c>
      <c r="U95" s="19">
        <f t="shared" si="18"/>
        <v>18.333333333333332</v>
      </c>
      <c r="V95" s="19">
        <f t="shared" si="19"/>
        <v>18.4375</v>
      </c>
    </row>
    <row r="96" spans="1:22" ht="13.5" x14ac:dyDescent="0.25">
      <c r="A96" s="3">
        <f>RSI!A96</f>
        <v>42144</v>
      </c>
      <c r="B96" s="2">
        <f>RSI!B96</f>
        <v>2.1499000000000001</v>
      </c>
      <c r="C96" s="2">
        <f>RSI!I96</f>
        <v>53.637888726448999</v>
      </c>
      <c r="D96" s="2">
        <f>MACD!E96</f>
        <v>3.7330682349418609E-2</v>
      </c>
      <c r="E96" s="2">
        <f>MACD!F96</f>
        <v>2.5481903104071009E-2</v>
      </c>
      <c r="F96" s="2">
        <f>'Moving Avg'!D96</f>
        <v>2.1329600000000002</v>
      </c>
      <c r="G96" s="2">
        <f>'Moving Avg'!F96</f>
        <v>2.1638100000000002</v>
      </c>
      <c r="H96" s="2">
        <f>'Moving Avg'!G96</f>
        <v>2.1025019999999999</v>
      </c>
      <c r="I96" s="2">
        <f>'Moving Avg'!H96</f>
        <v>0</v>
      </c>
      <c r="J96" s="17" t="str">
        <f>OBV!F96</f>
        <v>BULLISH</v>
      </c>
      <c r="K96" s="17" t="str">
        <f>OBV!G96</f>
        <v>STRONG</v>
      </c>
      <c r="L96" s="17" t="str">
        <f>OBV!H96</f>
        <v>CONFIRMED BULLISH</v>
      </c>
      <c r="M96" s="19">
        <f t="shared" si="10"/>
        <v>25</v>
      </c>
      <c r="N96" s="19">
        <f t="shared" si="11"/>
        <v>0</v>
      </c>
      <c r="O96" s="19">
        <f t="shared" si="12"/>
        <v>50</v>
      </c>
      <c r="P96" s="19">
        <f t="shared" si="13"/>
        <v>100</v>
      </c>
      <c r="Q96" s="20">
        <f t="shared" si="14"/>
        <v>31.25</v>
      </c>
      <c r="R96" s="20">
        <f t="shared" si="15"/>
        <v>47.5</v>
      </c>
      <c r="S96" s="20">
        <f t="shared" si="16"/>
        <v>61.25</v>
      </c>
      <c r="T96" s="20">
        <f t="shared" si="17"/>
        <v>43.75</v>
      </c>
      <c r="U96" s="19">
        <f t="shared" si="18"/>
        <v>46.666666666666664</v>
      </c>
      <c r="V96" s="19">
        <f t="shared" si="19"/>
        <v>45.9375</v>
      </c>
    </row>
    <row r="97" spans="1:22" ht="13.5" x14ac:dyDescent="0.25">
      <c r="A97" s="3">
        <f>RSI!A97</f>
        <v>42145</v>
      </c>
      <c r="B97" s="2">
        <f>RSI!B97</f>
        <v>2.125</v>
      </c>
      <c r="C97" s="2">
        <f>RSI!I97</f>
        <v>47.726847856101031</v>
      </c>
      <c r="D97" s="2">
        <f>MACD!E97</f>
        <v>2.9946657150375255E-2</v>
      </c>
      <c r="E97" s="2">
        <f>MACD!F97</f>
        <v>2.6374853913331862E-2</v>
      </c>
      <c r="F97" s="2">
        <f>'Moving Avg'!D97</f>
        <v>2.1369400000000001</v>
      </c>
      <c r="G97" s="2">
        <f>'Moving Avg'!F97</f>
        <v>2.1615700000000002</v>
      </c>
      <c r="H97" s="2">
        <f>'Moving Avg'!G97</f>
        <v>2.1036959999999998</v>
      </c>
      <c r="I97" s="2">
        <f>'Moving Avg'!H97</f>
        <v>0</v>
      </c>
      <c r="J97" s="17" t="str">
        <f>OBV!F97</f>
        <v>BULLISH</v>
      </c>
      <c r="K97" s="17" t="str">
        <f>OBV!G97</f>
        <v>STRONG</v>
      </c>
      <c r="L97" s="17" t="str">
        <f>OBV!H97</f>
        <v>CONFIRMED BULLISH</v>
      </c>
      <c r="M97" s="19">
        <f t="shared" si="10"/>
        <v>25</v>
      </c>
      <c r="N97" s="19">
        <f t="shared" si="11"/>
        <v>0</v>
      </c>
      <c r="O97" s="19">
        <f t="shared" si="12"/>
        <v>50</v>
      </c>
      <c r="P97" s="19">
        <f t="shared" si="13"/>
        <v>100</v>
      </c>
      <c r="Q97" s="20">
        <f t="shared" si="14"/>
        <v>31.25</v>
      </c>
      <c r="R97" s="20">
        <f t="shared" si="15"/>
        <v>47.5</v>
      </c>
      <c r="S97" s="20">
        <f t="shared" si="16"/>
        <v>61.25</v>
      </c>
      <c r="T97" s="20">
        <f t="shared" si="17"/>
        <v>43.75</v>
      </c>
      <c r="U97" s="19">
        <f t="shared" si="18"/>
        <v>46.666666666666664</v>
      </c>
      <c r="V97" s="19">
        <f t="shared" si="19"/>
        <v>45.9375</v>
      </c>
    </row>
    <row r="98" spans="1:22" ht="13.5" x14ac:dyDescent="0.25">
      <c r="A98" s="3">
        <f>RSI!A98</f>
        <v>42146</v>
      </c>
      <c r="B98" s="2">
        <f>RSI!B98</f>
        <v>2.1549</v>
      </c>
      <c r="C98" s="2">
        <f>RSI!I98</f>
        <v>54.247140049948221</v>
      </c>
      <c r="D98" s="2">
        <f>MACD!E98</f>
        <v>2.6148384904396416E-2</v>
      </c>
      <c r="E98" s="2">
        <f>MACD!F98</f>
        <v>2.6329560111544775E-2</v>
      </c>
      <c r="F98" s="2">
        <f>'Moving Avg'!D98</f>
        <v>2.1449199999999999</v>
      </c>
      <c r="G98" s="2">
        <f>'Moving Avg'!F98</f>
        <v>2.1580900000000001</v>
      </c>
      <c r="H98" s="2">
        <f>'Moving Avg'!G98</f>
        <v>2.106284</v>
      </c>
      <c r="I98" s="2">
        <f>'Moving Avg'!H98</f>
        <v>0</v>
      </c>
      <c r="J98" s="17" t="str">
        <f>OBV!F98</f>
        <v>BEARISH</v>
      </c>
      <c r="K98" s="17" t="str">
        <f>OBV!G98</f>
        <v>WEAK</v>
      </c>
      <c r="L98" s="17" t="str">
        <f>OBV!H98</f>
        <v>BEARISH DIVERGENCE</v>
      </c>
      <c r="M98" s="19">
        <f t="shared" si="10"/>
        <v>25</v>
      </c>
      <c r="N98" s="19">
        <f t="shared" si="11"/>
        <v>45</v>
      </c>
      <c r="O98" s="19">
        <f t="shared" si="12"/>
        <v>50</v>
      </c>
      <c r="P98" s="19">
        <f t="shared" si="13"/>
        <v>0</v>
      </c>
      <c r="Q98" s="20">
        <f t="shared" si="14"/>
        <v>32</v>
      </c>
      <c r="R98" s="20">
        <f t="shared" si="15"/>
        <v>31.5</v>
      </c>
      <c r="S98" s="20">
        <f t="shared" si="16"/>
        <v>23</v>
      </c>
      <c r="T98" s="20">
        <f t="shared" si="17"/>
        <v>30</v>
      </c>
      <c r="U98" s="19">
        <f t="shared" si="18"/>
        <v>28.833333333333332</v>
      </c>
      <c r="V98" s="19">
        <f t="shared" si="19"/>
        <v>29.125</v>
      </c>
    </row>
    <row r="99" spans="1:22" ht="13.5" x14ac:dyDescent="0.25">
      <c r="A99" s="3">
        <f>RSI!A99</f>
        <v>42149</v>
      </c>
      <c r="B99" s="2">
        <f>RSI!B99</f>
        <v>2.13</v>
      </c>
      <c r="C99" s="2">
        <f>RSI!I99</f>
        <v>48.789243551804887</v>
      </c>
      <c r="D99" s="2">
        <f>MACD!E99</f>
        <v>2.0831238444961819E-2</v>
      </c>
      <c r="E99" s="2">
        <f>MACD!F99</f>
        <v>2.5229895778228185E-2</v>
      </c>
      <c r="F99" s="2">
        <f>'Moving Avg'!D99</f>
        <v>2.1429400000000003</v>
      </c>
      <c r="G99" s="2">
        <f>'Moving Avg'!F99</f>
        <v>2.1541100000000002</v>
      </c>
      <c r="H99" s="2">
        <f>'Moving Avg'!G99</f>
        <v>2.10738</v>
      </c>
      <c r="I99" s="2">
        <f>'Moving Avg'!H99</f>
        <v>0</v>
      </c>
      <c r="J99" s="17" t="str">
        <f>OBV!F99</f>
        <v>BEARISH</v>
      </c>
      <c r="K99" s="17" t="str">
        <f>OBV!G99</f>
        <v>WEAK</v>
      </c>
      <c r="L99" s="17" t="str">
        <f>OBV!H99</f>
        <v>CONFIRMED BEARISH</v>
      </c>
      <c r="M99" s="19">
        <f t="shared" si="10"/>
        <v>25</v>
      </c>
      <c r="N99" s="19">
        <f t="shared" si="11"/>
        <v>45</v>
      </c>
      <c r="O99" s="19">
        <f t="shared" si="12"/>
        <v>50</v>
      </c>
      <c r="P99" s="19">
        <f t="shared" si="13"/>
        <v>0</v>
      </c>
      <c r="Q99" s="20">
        <f t="shared" si="14"/>
        <v>32</v>
      </c>
      <c r="R99" s="20">
        <f t="shared" si="15"/>
        <v>31.5</v>
      </c>
      <c r="S99" s="20">
        <f t="shared" si="16"/>
        <v>23</v>
      </c>
      <c r="T99" s="20">
        <f t="shared" si="17"/>
        <v>30</v>
      </c>
      <c r="U99" s="19">
        <f t="shared" si="18"/>
        <v>28.833333333333332</v>
      </c>
      <c r="V99" s="19">
        <f t="shared" si="19"/>
        <v>29.125</v>
      </c>
    </row>
    <row r="100" spans="1:22" ht="13.5" x14ac:dyDescent="0.25">
      <c r="A100" s="3">
        <f>RSI!A100</f>
        <v>42150</v>
      </c>
      <c r="B100" s="2">
        <f>RSI!B100</f>
        <v>2.13</v>
      </c>
      <c r="C100" s="2">
        <f>RSI!I100</f>
        <v>48.78924355180488</v>
      </c>
      <c r="D100" s="2">
        <f>MACD!E100</f>
        <v>1.6371009869108555E-2</v>
      </c>
      <c r="E100" s="2">
        <f>MACD!F100</f>
        <v>2.3458118596404263E-2</v>
      </c>
      <c r="F100" s="2">
        <f>'Moving Avg'!D100</f>
        <v>2.1379599999999996</v>
      </c>
      <c r="G100" s="2">
        <f>'Moving Avg'!F100</f>
        <v>2.1498800000000005</v>
      </c>
      <c r="H100" s="2">
        <f>'Moving Avg'!G100</f>
        <v>2.1077779999999997</v>
      </c>
      <c r="I100" s="2">
        <f>'Moving Avg'!H100</f>
        <v>0</v>
      </c>
      <c r="J100" s="17" t="str">
        <f>OBV!F100</f>
        <v>BEARISH</v>
      </c>
      <c r="K100" s="17" t="str">
        <f>OBV!G100</f>
        <v>WEAK</v>
      </c>
      <c r="L100" s="17" t="str">
        <f>OBV!H100</f>
        <v>CONFIRMED BEARISH</v>
      </c>
      <c r="M100" s="19">
        <f t="shared" si="10"/>
        <v>25</v>
      </c>
      <c r="N100" s="19">
        <f t="shared" si="11"/>
        <v>45</v>
      </c>
      <c r="O100" s="19">
        <f t="shared" si="12"/>
        <v>50</v>
      </c>
      <c r="P100" s="19">
        <f t="shared" si="13"/>
        <v>0</v>
      </c>
      <c r="Q100" s="20">
        <f t="shared" si="14"/>
        <v>32</v>
      </c>
      <c r="R100" s="20">
        <f t="shared" si="15"/>
        <v>31.5</v>
      </c>
      <c r="S100" s="20">
        <f t="shared" si="16"/>
        <v>23</v>
      </c>
      <c r="T100" s="20">
        <f t="shared" si="17"/>
        <v>30</v>
      </c>
      <c r="U100" s="19">
        <f t="shared" si="18"/>
        <v>28.833333333333332</v>
      </c>
      <c r="V100" s="19">
        <f t="shared" si="19"/>
        <v>29.125</v>
      </c>
    </row>
    <row r="101" spans="1:22" ht="13.5" x14ac:dyDescent="0.25">
      <c r="A101" s="3">
        <f>RSI!A101</f>
        <v>42151</v>
      </c>
      <c r="B101" s="2">
        <f>RSI!B101</f>
        <v>2.0951</v>
      </c>
      <c r="C101" s="2">
        <f>RSI!I101</f>
        <v>41.931458561002565</v>
      </c>
      <c r="D101" s="2">
        <f>MACD!E101</f>
        <v>1.367970816587194E-2</v>
      </c>
      <c r="E101" s="2">
        <f>MACD!F101</f>
        <v>2.1502436510297797E-2</v>
      </c>
      <c r="F101" s="2">
        <f>'Moving Avg'!D101</f>
        <v>2.1269999999999998</v>
      </c>
      <c r="G101" s="2">
        <f>'Moving Avg'!F101</f>
        <v>2.1436600000000006</v>
      </c>
      <c r="H101" s="2">
        <f>'Moving Avg'!G101</f>
        <v>2.1078760000000001</v>
      </c>
      <c r="I101" s="2">
        <f>'Moving Avg'!H101</f>
        <v>0</v>
      </c>
      <c r="J101" s="17" t="str">
        <f>OBV!F101</f>
        <v>BEARISH</v>
      </c>
      <c r="K101" s="17" t="str">
        <f>OBV!G101</f>
        <v>WEAK</v>
      </c>
      <c r="L101" s="17" t="str">
        <f>OBV!H101</f>
        <v>CONFIRMED BEARISH</v>
      </c>
      <c r="M101" s="19">
        <f t="shared" si="10"/>
        <v>25</v>
      </c>
      <c r="N101" s="19">
        <f t="shared" si="11"/>
        <v>45</v>
      </c>
      <c r="O101" s="19">
        <f t="shared" si="12"/>
        <v>50</v>
      </c>
      <c r="P101" s="19">
        <f t="shared" si="13"/>
        <v>0</v>
      </c>
      <c r="Q101" s="20">
        <f t="shared" si="14"/>
        <v>32</v>
      </c>
      <c r="R101" s="20">
        <f t="shared" si="15"/>
        <v>31.5</v>
      </c>
      <c r="S101" s="20">
        <f t="shared" si="16"/>
        <v>23</v>
      </c>
      <c r="T101" s="20">
        <f t="shared" si="17"/>
        <v>30</v>
      </c>
      <c r="U101" s="19">
        <f t="shared" si="18"/>
        <v>28.833333333333332</v>
      </c>
      <c r="V101" s="19">
        <f t="shared" si="19"/>
        <v>29.125</v>
      </c>
    </row>
    <row r="102" spans="1:22" ht="13.5" x14ac:dyDescent="0.25">
      <c r="A102" s="3">
        <f>RSI!A102</f>
        <v>42152</v>
      </c>
      <c r="B102" s="2">
        <f>RSI!B102</f>
        <v>2.13</v>
      </c>
      <c r="C102" s="2">
        <f>RSI!I102</f>
        <v>49.565769774487151</v>
      </c>
      <c r="D102" s="2">
        <f>MACD!E102</f>
        <v>7.5337628637255349E-3</v>
      </c>
      <c r="E102" s="2">
        <f>MACD!F102</f>
        <v>1.8708701780983345E-2</v>
      </c>
      <c r="F102" s="2">
        <f>'Moving Avg'!D102</f>
        <v>2.1280000000000001</v>
      </c>
      <c r="G102" s="2">
        <f>'Moving Avg'!F102</f>
        <v>2.1391850000000008</v>
      </c>
      <c r="H102" s="2">
        <f>'Moving Avg'!G102</f>
        <v>2.1089720000000001</v>
      </c>
      <c r="I102" s="2">
        <f>'Moving Avg'!H102</f>
        <v>0</v>
      </c>
      <c r="J102" s="17" t="str">
        <f>OBV!F102</f>
        <v>BEARISH</v>
      </c>
      <c r="K102" s="17" t="str">
        <f>OBV!G102</f>
        <v>WEAK</v>
      </c>
      <c r="L102" s="17" t="str">
        <f>OBV!H102</f>
        <v>BEARISH DIVERGENCE</v>
      </c>
      <c r="M102" s="19">
        <f t="shared" si="10"/>
        <v>25</v>
      </c>
      <c r="N102" s="19">
        <f t="shared" si="11"/>
        <v>45</v>
      </c>
      <c r="O102" s="19">
        <f t="shared" si="12"/>
        <v>50</v>
      </c>
      <c r="P102" s="19">
        <f t="shared" si="13"/>
        <v>0</v>
      </c>
      <c r="Q102" s="20">
        <f t="shared" si="14"/>
        <v>32</v>
      </c>
      <c r="R102" s="20">
        <f t="shared" si="15"/>
        <v>31.5</v>
      </c>
      <c r="S102" s="20">
        <f t="shared" si="16"/>
        <v>23</v>
      </c>
      <c r="T102" s="20">
        <f t="shared" si="17"/>
        <v>30</v>
      </c>
      <c r="U102" s="19">
        <f t="shared" si="18"/>
        <v>28.833333333333332</v>
      </c>
      <c r="V102" s="19">
        <f t="shared" si="19"/>
        <v>29.125</v>
      </c>
    </row>
    <row r="103" spans="1:22" ht="13.5" x14ac:dyDescent="0.25">
      <c r="A103" s="3">
        <f>RSI!A103</f>
        <v>42153</v>
      </c>
      <c r="B103" s="2">
        <f>RSI!B103</f>
        <v>2.13</v>
      </c>
      <c r="C103" s="2">
        <f>RSI!I103</f>
        <v>49.565769774487144</v>
      </c>
      <c r="D103" s="2">
        <f>MACD!E103</f>
        <v>3.8720249447927735E-3</v>
      </c>
      <c r="E103" s="2">
        <f>MACD!F103</f>
        <v>1.5741366413745232E-2</v>
      </c>
      <c r="F103" s="2">
        <f>'Moving Avg'!D103</f>
        <v>2.1230199999999995</v>
      </c>
      <c r="G103" s="2">
        <f>'Moving Avg'!F103</f>
        <v>2.1349550000000006</v>
      </c>
      <c r="H103" s="2">
        <f>'Moving Avg'!G103</f>
        <v>2.1107639999999992</v>
      </c>
      <c r="I103" s="2">
        <f>'Moving Avg'!H103</f>
        <v>0</v>
      </c>
      <c r="J103" s="17" t="str">
        <f>OBV!F103</f>
        <v>BEARISH</v>
      </c>
      <c r="K103" s="17" t="str">
        <f>OBV!G103</f>
        <v>WEAK</v>
      </c>
      <c r="L103" s="17" t="str">
        <f>OBV!H103</f>
        <v>CONFIRMED BEARISH</v>
      </c>
      <c r="M103" s="19">
        <f t="shared" si="10"/>
        <v>25</v>
      </c>
      <c r="N103" s="19">
        <f t="shared" si="11"/>
        <v>45</v>
      </c>
      <c r="O103" s="19">
        <f t="shared" si="12"/>
        <v>50</v>
      </c>
      <c r="P103" s="19">
        <f t="shared" si="13"/>
        <v>0</v>
      </c>
      <c r="Q103" s="20">
        <f t="shared" si="14"/>
        <v>32</v>
      </c>
      <c r="R103" s="20">
        <f t="shared" si="15"/>
        <v>31.5</v>
      </c>
      <c r="S103" s="20">
        <f t="shared" si="16"/>
        <v>23</v>
      </c>
      <c r="T103" s="20">
        <f t="shared" si="17"/>
        <v>30</v>
      </c>
      <c r="U103" s="19">
        <f t="shared" si="18"/>
        <v>28.833333333333332</v>
      </c>
      <c r="V103" s="19">
        <f t="shared" si="19"/>
        <v>29.125</v>
      </c>
    </row>
    <row r="104" spans="1:22" ht="13.5" x14ac:dyDescent="0.25">
      <c r="A104" s="3">
        <f>RSI!A104</f>
        <v>42156</v>
      </c>
      <c r="B104" s="2">
        <f>RSI!B104</f>
        <v>2.1349</v>
      </c>
      <c r="C104" s="2">
        <f>RSI!I104</f>
        <v>50.622819099681124</v>
      </c>
      <c r="D104" s="2">
        <f>MACD!E104</f>
        <v>4.2558824163436704E-3</v>
      </c>
      <c r="E104" s="2">
        <f>MACD!F104</f>
        <v>1.344426961426492E-2</v>
      </c>
      <c r="F104" s="2">
        <f>'Moving Avg'!D104</f>
        <v>2.1239999999999997</v>
      </c>
      <c r="G104" s="2">
        <f>'Moving Avg'!F104</f>
        <v>2.1309700000000005</v>
      </c>
      <c r="H104" s="2">
        <f>'Moving Avg'!G104</f>
        <v>2.1131519999999999</v>
      </c>
      <c r="I104" s="2">
        <f>'Moving Avg'!H104</f>
        <v>0</v>
      </c>
      <c r="J104" s="17" t="str">
        <f>OBV!F104</f>
        <v>BULLISH</v>
      </c>
      <c r="K104" s="17" t="str">
        <f>OBV!G104</f>
        <v>STRONG</v>
      </c>
      <c r="L104" s="17" t="str">
        <f>OBV!H104</f>
        <v>CONFIRMED BULLISH</v>
      </c>
      <c r="M104" s="19">
        <f t="shared" si="10"/>
        <v>25</v>
      </c>
      <c r="N104" s="19">
        <f t="shared" si="11"/>
        <v>45</v>
      </c>
      <c r="O104" s="19">
        <f t="shared" si="12"/>
        <v>50</v>
      </c>
      <c r="P104" s="19">
        <f t="shared" si="13"/>
        <v>100</v>
      </c>
      <c r="Q104" s="20">
        <f t="shared" si="14"/>
        <v>47</v>
      </c>
      <c r="R104" s="20">
        <f t="shared" si="15"/>
        <v>56.5</v>
      </c>
      <c r="S104" s="20">
        <f t="shared" si="16"/>
        <v>68</v>
      </c>
      <c r="T104" s="20">
        <f t="shared" si="17"/>
        <v>55</v>
      </c>
      <c r="U104" s="19">
        <f t="shared" si="18"/>
        <v>57.166666666666664</v>
      </c>
      <c r="V104" s="19">
        <f t="shared" si="19"/>
        <v>56.625</v>
      </c>
    </row>
    <row r="105" spans="1:22" ht="13.5" x14ac:dyDescent="0.25">
      <c r="A105" s="3">
        <f>RSI!A105</f>
        <v>42157</v>
      </c>
      <c r="B105" s="2">
        <f>RSI!B105</f>
        <v>2.13</v>
      </c>
      <c r="C105" s="2">
        <f>RSI!I105</f>
        <v>49.505422585675873</v>
      </c>
      <c r="D105" s="2">
        <f>MACD!E105</f>
        <v>7.2357606927284657E-3</v>
      </c>
      <c r="E105" s="2">
        <f>MACD!F105</f>
        <v>1.2202567829957631E-2</v>
      </c>
      <c r="F105" s="2">
        <f>'Moving Avg'!D105</f>
        <v>2.1239999999999997</v>
      </c>
      <c r="G105" s="2">
        <f>'Moving Avg'!F105</f>
        <v>2.1297250000000005</v>
      </c>
      <c r="H105" s="2">
        <f>'Moving Avg'!G105</f>
        <v>2.1149439999999995</v>
      </c>
      <c r="I105" s="2">
        <f>'Moving Avg'!H105</f>
        <v>0</v>
      </c>
      <c r="J105" s="17" t="str">
        <f>OBV!F105</f>
        <v>BULLISH</v>
      </c>
      <c r="K105" s="17" t="str">
        <f>OBV!G105</f>
        <v>STRONG</v>
      </c>
      <c r="L105" s="17" t="str">
        <f>OBV!H105</f>
        <v>NEUTRAL</v>
      </c>
      <c r="M105" s="19">
        <f t="shared" si="10"/>
        <v>25</v>
      </c>
      <c r="N105" s="19">
        <f t="shared" si="11"/>
        <v>45</v>
      </c>
      <c r="O105" s="19">
        <f t="shared" si="12"/>
        <v>50</v>
      </c>
      <c r="P105" s="19">
        <f t="shared" si="13"/>
        <v>66</v>
      </c>
      <c r="Q105" s="20">
        <f t="shared" si="14"/>
        <v>41.9</v>
      </c>
      <c r="R105" s="20">
        <f t="shared" si="15"/>
        <v>48</v>
      </c>
      <c r="S105" s="20">
        <f t="shared" si="16"/>
        <v>52.7</v>
      </c>
      <c r="T105" s="20">
        <f t="shared" si="17"/>
        <v>46.5</v>
      </c>
      <c r="U105" s="19">
        <f t="shared" si="18"/>
        <v>47.533333333333339</v>
      </c>
      <c r="V105" s="19">
        <f t="shared" si="19"/>
        <v>47.275000000000006</v>
      </c>
    </row>
    <row r="106" spans="1:22" ht="13.5" x14ac:dyDescent="0.25">
      <c r="A106" s="3">
        <f>RSI!A106</f>
        <v>42158</v>
      </c>
      <c r="B106" s="2">
        <f>RSI!B106</f>
        <v>2.1101000000000001</v>
      </c>
      <c r="C106" s="2">
        <f>RSI!I106</f>
        <v>45.146979629836729</v>
      </c>
      <c r="D106" s="2">
        <f>MACD!E106</f>
        <v>1.0476568337272063E-2</v>
      </c>
      <c r="E106" s="2">
        <f>MACD!F106</f>
        <v>1.1857367931420518E-2</v>
      </c>
      <c r="F106" s="2">
        <f>'Moving Avg'!D106</f>
        <v>2.1269999999999998</v>
      </c>
      <c r="G106" s="2">
        <f>'Moving Avg'!F106</f>
        <v>2.1284850000000004</v>
      </c>
      <c r="H106" s="2">
        <f>'Moving Avg'!G106</f>
        <v>2.1167359999999991</v>
      </c>
      <c r="I106" s="2">
        <f>'Moving Avg'!H106</f>
        <v>0</v>
      </c>
      <c r="J106" s="17" t="str">
        <f>OBV!F106</f>
        <v>BULLISH</v>
      </c>
      <c r="K106" s="17" t="str">
        <f>OBV!G106</f>
        <v>STRONG</v>
      </c>
      <c r="L106" s="17" t="str">
        <f>OBV!H106</f>
        <v>CONFIRMED BULLISH</v>
      </c>
      <c r="M106" s="19">
        <f t="shared" si="10"/>
        <v>25</v>
      </c>
      <c r="N106" s="19">
        <f t="shared" si="11"/>
        <v>45</v>
      </c>
      <c r="O106" s="19">
        <f t="shared" si="12"/>
        <v>50</v>
      </c>
      <c r="P106" s="19">
        <f t="shared" si="13"/>
        <v>100</v>
      </c>
      <c r="Q106" s="20">
        <f t="shared" si="14"/>
        <v>47</v>
      </c>
      <c r="R106" s="20">
        <f t="shared" si="15"/>
        <v>56.5</v>
      </c>
      <c r="S106" s="20">
        <f t="shared" si="16"/>
        <v>68</v>
      </c>
      <c r="T106" s="20">
        <f t="shared" si="17"/>
        <v>55</v>
      </c>
      <c r="U106" s="19">
        <f t="shared" si="18"/>
        <v>57.166666666666664</v>
      </c>
      <c r="V106" s="19">
        <f t="shared" si="19"/>
        <v>56.625</v>
      </c>
    </row>
    <row r="107" spans="1:22" ht="13.5" x14ac:dyDescent="0.25">
      <c r="A107" s="3">
        <f>RSI!A107</f>
        <v>42159</v>
      </c>
      <c r="B107" s="2">
        <f>RSI!B107</f>
        <v>2.1101000000000001</v>
      </c>
      <c r="C107" s="2">
        <f>RSI!I107</f>
        <v>45.146979629836729</v>
      </c>
      <c r="D107" s="2">
        <f>MACD!E107</f>
        <v>9.5190635763047204E-3</v>
      </c>
      <c r="E107" s="2">
        <f>MACD!F107</f>
        <v>1.1389707060397358E-2</v>
      </c>
      <c r="F107" s="2">
        <f>'Moving Avg'!D107</f>
        <v>2.1230199999999995</v>
      </c>
      <c r="G107" s="2">
        <f>'Moving Avg'!F107</f>
        <v>2.1279900000000005</v>
      </c>
      <c r="H107" s="2">
        <f>'Moving Avg'!G107</f>
        <v>2.1182299999999987</v>
      </c>
      <c r="I107" s="2">
        <f>'Moving Avg'!H107</f>
        <v>0</v>
      </c>
      <c r="J107" s="17" t="str">
        <f>OBV!F107</f>
        <v>BEARISH</v>
      </c>
      <c r="K107" s="17" t="str">
        <f>OBV!G107</f>
        <v>WEAK</v>
      </c>
      <c r="L107" s="17" t="str">
        <f>OBV!H107</f>
        <v>CONFIRMED BEARISH</v>
      </c>
      <c r="M107" s="19">
        <f t="shared" si="10"/>
        <v>25</v>
      </c>
      <c r="N107" s="19">
        <f t="shared" si="11"/>
        <v>45</v>
      </c>
      <c r="O107" s="19">
        <f t="shared" si="12"/>
        <v>50</v>
      </c>
      <c r="P107" s="19">
        <f t="shared" si="13"/>
        <v>0</v>
      </c>
      <c r="Q107" s="20">
        <f t="shared" si="14"/>
        <v>32</v>
      </c>
      <c r="R107" s="20">
        <f t="shared" si="15"/>
        <v>31.5</v>
      </c>
      <c r="S107" s="20">
        <f t="shared" si="16"/>
        <v>23</v>
      </c>
      <c r="T107" s="20">
        <f t="shared" si="17"/>
        <v>30</v>
      </c>
      <c r="U107" s="19">
        <f t="shared" si="18"/>
        <v>28.833333333333332</v>
      </c>
      <c r="V107" s="19">
        <f t="shared" si="19"/>
        <v>29.125</v>
      </c>
    </row>
    <row r="108" spans="1:22" ht="13.5" x14ac:dyDescent="0.25">
      <c r="A108" s="3">
        <f>RSI!A108</f>
        <v>42160</v>
      </c>
      <c r="B108" s="2">
        <f>RSI!B108</f>
        <v>2.0951</v>
      </c>
      <c r="C108" s="2">
        <f>RSI!I108</f>
        <v>41.920612647698569</v>
      </c>
      <c r="D108" s="2">
        <f>MACD!E108</f>
        <v>1.4541314107440861E-2</v>
      </c>
      <c r="E108" s="2">
        <f>MACD!F108</f>
        <v>1.2020028469806059E-2</v>
      </c>
      <c r="F108" s="2">
        <f>'Moving Avg'!D108</f>
        <v>2.1160399999999999</v>
      </c>
      <c r="G108" s="2">
        <f>'Moving Avg'!F108</f>
        <v>2.1252500000000003</v>
      </c>
      <c r="H108" s="2">
        <f>'Moving Avg'!G108</f>
        <v>2.1193239999999993</v>
      </c>
      <c r="I108" s="2">
        <f>'Moving Avg'!H108</f>
        <v>0</v>
      </c>
      <c r="J108" s="17" t="str">
        <f>OBV!F108</f>
        <v>BEARISH</v>
      </c>
      <c r="K108" s="17" t="str">
        <f>OBV!G108</f>
        <v>WEAK</v>
      </c>
      <c r="L108" s="17" t="str">
        <f>OBV!H108</f>
        <v>CONFIRMED BEARISH</v>
      </c>
      <c r="M108" s="19">
        <f t="shared" si="10"/>
        <v>25</v>
      </c>
      <c r="N108" s="19">
        <f t="shared" si="11"/>
        <v>0</v>
      </c>
      <c r="O108" s="19">
        <f t="shared" si="12"/>
        <v>50</v>
      </c>
      <c r="P108" s="19">
        <f t="shared" si="13"/>
        <v>0</v>
      </c>
      <c r="Q108" s="20">
        <f t="shared" si="14"/>
        <v>16.25</v>
      </c>
      <c r="R108" s="20">
        <f t="shared" si="15"/>
        <v>22.5</v>
      </c>
      <c r="S108" s="20">
        <f t="shared" si="16"/>
        <v>16.25</v>
      </c>
      <c r="T108" s="20">
        <f t="shared" si="17"/>
        <v>18.75</v>
      </c>
      <c r="U108" s="19">
        <f t="shared" si="18"/>
        <v>18.333333333333332</v>
      </c>
      <c r="V108" s="19">
        <f t="shared" si="19"/>
        <v>18.4375</v>
      </c>
    </row>
    <row r="109" spans="1:22" ht="13.5" x14ac:dyDescent="0.25">
      <c r="A109" s="3">
        <f>RSI!A109</f>
        <v>42163</v>
      </c>
      <c r="B109" s="2">
        <f>RSI!B109</f>
        <v>2.12</v>
      </c>
      <c r="C109" s="2">
        <f>RSI!I109</f>
        <v>48.499994739646638</v>
      </c>
      <c r="D109" s="2">
        <f>MACD!E109</f>
        <v>1.3316680602120989E-2</v>
      </c>
      <c r="E109" s="2">
        <f>MACD!F109</f>
        <v>1.2279358896269046E-2</v>
      </c>
      <c r="F109" s="2">
        <f>'Moving Avg'!D109</f>
        <v>2.1130599999999999</v>
      </c>
      <c r="G109" s="2">
        <f>'Moving Avg'!F109</f>
        <v>2.1250000000000004</v>
      </c>
      <c r="H109" s="2">
        <f>'Moving Avg'!G109</f>
        <v>2.1212139999999997</v>
      </c>
      <c r="I109" s="2">
        <f>'Moving Avg'!H109</f>
        <v>0</v>
      </c>
      <c r="J109" s="17" t="str">
        <f>OBV!F109</f>
        <v>BEARISH</v>
      </c>
      <c r="K109" s="17" t="str">
        <f>OBV!G109</f>
        <v>WEAK</v>
      </c>
      <c r="L109" s="17" t="str">
        <f>OBV!H109</f>
        <v>CONFIRMED BEARISH</v>
      </c>
      <c r="M109" s="19">
        <f t="shared" si="10"/>
        <v>25</v>
      </c>
      <c r="N109" s="19">
        <f t="shared" si="11"/>
        <v>0</v>
      </c>
      <c r="O109" s="19">
        <f t="shared" si="12"/>
        <v>50</v>
      </c>
      <c r="P109" s="19">
        <f t="shared" si="13"/>
        <v>0</v>
      </c>
      <c r="Q109" s="20">
        <f t="shared" si="14"/>
        <v>16.25</v>
      </c>
      <c r="R109" s="20">
        <f t="shared" si="15"/>
        <v>22.5</v>
      </c>
      <c r="S109" s="20">
        <f t="shared" si="16"/>
        <v>16.25</v>
      </c>
      <c r="T109" s="20">
        <f t="shared" si="17"/>
        <v>18.75</v>
      </c>
      <c r="U109" s="19">
        <f t="shared" si="18"/>
        <v>18.333333333333332</v>
      </c>
      <c r="V109" s="19">
        <f t="shared" si="19"/>
        <v>18.4375</v>
      </c>
    </row>
    <row r="110" spans="1:22" ht="13.5" x14ac:dyDescent="0.25">
      <c r="A110" s="3">
        <f>RSI!A110</f>
        <v>42164</v>
      </c>
      <c r="B110" s="2">
        <f>RSI!B110</f>
        <v>2.12</v>
      </c>
      <c r="C110" s="2">
        <f>RSI!I110</f>
        <v>48.499994739646638</v>
      </c>
      <c r="D110" s="2">
        <f>MACD!E110</f>
        <v>1.2319412977130906E-2</v>
      </c>
      <c r="E110" s="2">
        <f>MACD!F110</f>
        <v>1.2287369712441418E-2</v>
      </c>
      <c r="F110" s="2">
        <f>'Moving Avg'!D110</f>
        <v>2.1110600000000006</v>
      </c>
      <c r="G110" s="2">
        <f>'Moving Avg'!F110</f>
        <v>2.1247499999999997</v>
      </c>
      <c r="H110" s="2">
        <f>'Moving Avg'!G110</f>
        <v>2.1228059999999997</v>
      </c>
      <c r="I110" s="2">
        <f>'Moving Avg'!H110</f>
        <v>0</v>
      </c>
      <c r="J110" s="17" t="str">
        <f>OBV!F110</f>
        <v>BEARISH</v>
      </c>
      <c r="K110" s="17" t="str">
        <f>OBV!G110</f>
        <v>WEAK</v>
      </c>
      <c r="L110" s="17" t="str">
        <f>OBV!H110</f>
        <v>CONFIRMED BEARISH</v>
      </c>
      <c r="M110" s="19">
        <f t="shared" si="10"/>
        <v>25</v>
      </c>
      <c r="N110" s="19">
        <f t="shared" si="11"/>
        <v>0</v>
      </c>
      <c r="O110" s="19">
        <f t="shared" si="12"/>
        <v>50</v>
      </c>
      <c r="P110" s="19">
        <f t="shared" si="13"/>
        <v>0</v>
      </c>
      <c r="Q110" s="20">
        <f t="shared" si="14"/>
        <v>16.25</v>
      </c>
      <c r="R110" s="20">
        <f t="shared" si="15"/>
        <v>22.5</v>
      </c>
      <c r="S110" s="20">
        <f t="shared" si="16"/>
        <v>16.25</v>
      </c>
      <c r="T110" s="20">
        <f t="shared" si="17"/>
        <v>18.75</v>
      </c>
      <c r="U110" s="19">
        <f t="shared" si="18"/>
        <v>18.333333333333332</v>
      </c>
      <c r="V110" s="19">
        <f t="shared" si="19"/>
        <v>18.4375</v>
      </c>
    </row>
    <row r="111" spans="1:22" ht="13.5" x14ac:dyDescent="0.25">
      <c r="A111" s="3">
        <f>RSI!A111</f>
        <v>42165</v>
      </c>
      <c r="B111" s="2">
        <f>RSI!B111</f>
        <v>2.12</v>
      </c>
      <c r="C111" s="2">
        <f>RSI!I111</f>
        <v>48.499994739646638</v>
      </c>
      <c r="D111" s="2">
        <f>MACD!E111</f>
        <v>6.1424151173565811E-3</v>
      </c>
      <c r="E111" s="2">
        <f>MACD!F111</f>
        <v>1.105837879342445E-2</v>
      </c>
      <c r="F111" s="2">
        <f>'Moving Avg'!D111</f>
        <v>2.1130400000000003</v>
      </c>
      <c r="G111" s="2">
        <f>'Moving Avg'!F111</f>
        <v>2.1249999999999996</v>
      </c>
      <c r="H111" s="2">
        <f>'Moving Avg'!G111</f>
        <v>2.1244979999999996</v>
      </c>
      <c r="I111" s="2">
        <f>'Moving Avg'!H111</f>
        <v>0</v>
      </c>
      <c r="J111" s="17" t="str">
        <f>OBV!F111</f>
        <v>BULLISH</v>
      </c>
      <c r="K111" s="17" t="str">
        <f>OBV!G111</f>
        <v>STRONG</v>
      </c>
      <c r="L111" s="17" t="str">
        <f>OBV!H111</f>
        <v>CONFIRMED BULLISH</v>
      </c>
      <c r="M111" s="19">
        <f t="shared" si="10"/>
        <v>25</v>
      </c>
      <c r="N111" s="19">
        <f t="shared" si="11"/>
        <v>45</v>
      </c>
      <c r="O111" s="19">
        <f t="shared" si="12"/>
        <v>50</v>
      </c>
      <c r="P111" s="19">
        <f t="shared" si="13"/>
        <v>100</v>
      </c>
      <c r="Q111" s="20">
        <f t="shared" si="14"/>
        <v>47</v>
      </c>
      <c r="R111" s="20">
        <f t="shared" si="15"/>
        <v>56.5</v>
      </c>
      <c r="S111" s="20">
        <f t="shared" si="16"/>
        <v>68</v>
      </c>
      <c r="T111" s="20">
        <f t="shared" si="17"/>
        <v>55</v>
      </c>
      <c r="U111" s="19">
        <f t="shared" si="18"/>
        <v>57.166666666666664</v>
      </c>
      <c r="V111" s="19">
        <f t="shared" si="19"/>
        <v>56.625</v>
      </c>
    </row>
    <row r="112" spans="1:22" ht="13.5" x14ac:dyDescent="0.25">
      <c r="A112" s="3">
        <f>RSI!A112</f>
        <v>42166</v>
      </c>
      <c r="B112" s="2">
        <f>RSI!B112</f>
        <v>2.1150000000000002</v>
      </c>
      <c r="C112" s="2">
        <f>RSI!I112</f>
        <v>47.160124526500077</v>
      </c>
      <c r="D112" s="2">
        <f>MACD!E112</f>
        <v>6.6887283028056466E-3</v>
      </c>
      <c r="E112" s="2">
        <f>MACD!F112</f>
        <v>1.0184448695300691E-2</v>
      </c>
      <c r="F112" s="2">
        <f>'Moving Avg'!D112</f>
        <v>2.11402</v>
      </c>
      <c r="G112" s="2">
        <f>'Moving Avg'!F112</f>
        <v>2.1254949999999995</v>
      </c>
      <c r="H112" s="2">
        <f>'Moving Avg'!G112</f>
        <v>2.1260899999999996</v>
      </c>
      <c r="I112" s="2">
        <f>'Moving Avg'!H112</f>
        <v>0</v>
      </c>
      <c r="J112" s="17" t="str">
        <f>OBV!F112</f>
        <v>BULLISH</v>
      </c>
      <c r="K112" s="17" t="str">
        <f>OBV!G112</f>
        <v>NEUTRAL</v>
      </c>
      <c r="L112" s="17" t="str">
        <f>OBV!H112</f>
        <v>CONFIRMED BULLISH</v>
      </c>
      <c r="M112" s="19">
        <f t="shared" si="10"/>
        <v>25</v>
      </c>
      <c r="N112" s="19">
        <f t="shared" si="11"/>
        <v>45</v>
      </c>
      <c r="O112" s="19">
        <f t="shared" si="12"/>
        <v>50</v>
      </c>
      <c r="P112" s="19">
        <f t="shared" si="13"/>
        <v>83.5</v>
      </c>
      <c r="Q112" s="20">
        <f t="shared" si="14"/>
        <v>44.524999999999999</v>
      </c>
      <c r="R112" s="20">
        <f t="shared" si="15"/>
        <v>52.375</v>
      </c>
      <c r="S112" s="20">
        <f t="shared" si="16"/>
        <v>60.575000000000003</v>
      </c>
      <c r="T112" s="20">
        <f t="shared" si="17"/>
        <v>50.875</v>
      </c>
      <c r="U112" s="19">
        <f t="shared" si="18"/>
        <v>52.491666666666674</v>
      </c>
      <c r="V112" s="19">
        <f t="shared" si="19"/>
        <v>52.087500000000006</v>
      </c>
    </row>
    <row r="113" spans="1:22" ht="13.5" x14ac:dyDescent="0.25">
      <c r="A113" s="3">
        <f>RSI!A113</f>
        <v>42167</v>
      </c>
      <c r="B113" s="2">
        <f>RSI!B113</f>
        <v>2.0951</v>
      </c>
      <c r="C113" s="2">
        <f>RSI!I113</f>
        <v>42.167112018930695</v>
      </c>
      <c r="D113" s="2">
        <f>MACD!E113</f>
        <v>8.6855408748491847E-3</v>
      </c>
      <c r="E113" s="2">
        <f>MACD!F113</f>
        <v>9.8846671312103895E-3</v>
      </c>
      <c r="F113" s="2">
        <f>'Moving Avg'!D113</f>
        <v>2.1140200000000005</v>
      </c>
      <c r="G113" s="2">
        <f>'Moving Avg'!F113</f>
        <v>2.1244999999999994</v>
      </c>
      <c r="H113" s="2">
        <f>'Moving Avg'!G113</f>
        <v>2.1273839999999997</v>
      </c>
      <c r="I113" s="2">
        <f>'Moving Avg'!H113</f>
        <v>0</v>
      </c>
      <c r="J113" s="17" t="str">
        <f>OBV!F113</f>
        <v>BEARISH</v>
      </c>
      <c r="K113" s="17" t="str">
        <f>OBV!G113</f>
        <v>WEAK</v>
      </c>
      <c r="L113" s="17" t="str">
        <f>OBV!H113</f>
        <v>NEUTRAL</v>
      </c>
      <c r="M113" s="19">
        <f t="shared" si="10"/>
        <v>25</v>
      </c>
      <c r="N113" s="19">
        <f t="shared" si="11"/>
        <v>45</v>
      </c>
      <c r="O113" s="19">
        <f t="shared" si="12"/>
        <v>50</v>
      </c>
      <c r="P113" s="19">
        <f t="shared" si="13"/>
        <v>0</v>
      </c>
      <c r="Q113" s="20">
        <f t="shared" si="14"/>
        <v>32</v>
      </c>
      <c r="R113" s="20">
        <f t="shared" si="15"/>
        <v>31.5</v>
      </c>
      <c r="S113" s="20">
        <f t="shared" si="16"/>
        <v>23</v>
      </c>
      <c r="T113" s="20">
        <f t="shared" si="17"/>
        <v>30</v>
      </c>
      <c r="U113" s="19">
        <f t="shared" si="18"/>
        <v>28.833333333333332</v>
      </c>
      <c r="V113" s="19">
        <f t="shared" si="19"/>
        <v>29.125</v>
      </c>
    </row>
    <row r="114" spans="1:22" ht="13.5" x14ac:dyDescent="0.25">
      <c r="A114" s="3">
        <f>RSI!A114</f>
        <v>42170</v>
      </c>
      <c r="B114" s="2">
        <f>RSI!B114</f>
        <v>2.1150000000000002</v>
      </c>
      <c r="C114" s="2">
        <f>RSI!I114</f>
        <v>48.086205119447058</v>
      </c>
      <c r="D114" s="2">
        <f>MACD!E114</f>
        <v>9.8285075238879749E-3</v>
      </c>
      <c r="E114" s="2">
        <f>MACD!F114</f>
        <v>9.8734352097459063E-3</v>
      </c>
      <c r="F114" s="2">
        <f>'Moving Avg'!D114</f>
        <v>2.1130200000000001</v>
      </c>
      <c r="G114" s="2">
        <f>'Moving Avg'!F114</f>
        <v>2.1232549999999999</v>
      </c>
      <c r="H114" s="2">
        <f>'Moving Avg'!G114</f>
        <v>2.1292739999999997</v>
      </c>
      <c r="I114" s="2">
        <f>'Moving Avg'!H114</f>
        <v>0</v>
      </c>
      <c r="J114" s="17" t="str">
        <f>OBV!F114</f>
        <v>BEARISH</v>
      </c>
      <c r="K114" s="17" t="str">
        <f>OBV!G114</f>
        <v>WEAK</v>
      </c>
      <c r="L114" s="17" t="str">
        <f>OBV!H114</f>
        <v>CONFIRMED BEARISH</v>
      </c>
      <c r="M114" s="19">
        <f t="shared" si="10"/>
        <v>25</v>
      </c>
      <c r="N114" s="19">
        <f t="shared" si="11"/>
        <v>45</v>
      </c>
      <c r="O114" s="19">
        <f t="shared" si="12"/>
        <v>50</v>
      </c>
      <c r="P114" s="19">
        <f t="shared" si="13"/>
        <v>0</v>
      </c>
      <c r="Q114" s="20">
        <f t="shared" si="14"/>
        <v>32</v>
      </c>
      <c r="R114" s="20">
        <f t="shared" si="15"/>
        <v>31.5</v>
      </c>
      <c r="S114" s="20">
        <f t="shared" si="16"/>
        <v>23</v>
      </c>
      <c r="T114" s="20">
        <f t="shared" si="17"/>
        <v>30</v>
      </c>
      <c r="U114" s="19">
        <f t="shared" si="18"/>
        <v>28.833333333333332</v>
      </c>
      <c r="V114" s="19">
        <f t="shared" si="19"/>
        <v>29.125</v>
      </c>
    </row>
    <row r="115" spans="1:22" ht="13.5" x14ac:dyDescent="0.25">
      <c r="A115" s="3">
        <f>RSI!A115</f>
        <v>42171</v>
      </c>
      <c r="B115" s="2">
        <f>RSI!B115</f>
        <v>2.1150000000000002</v>
      </c>
      <c r="C115" s="2">
        <f>RSI!I115</f>
        <v>48.086205119447058</v>
      </c>
      <c r="D115" s="2">
        <f>MACD!E115</f>
        <v>1.0084922903916826E-2</v>
      </c>
      <c r="E115" s="2">
        <f>MACD!F115</f>
        <v>9.9157327485800903E-3</v>
      </c>
      <c r="F115" s="2">
        <f>'Moving Avg'!D115</f>
        <v>2.1120200000000002</v>
      </c>
      <c r="G115" s="2">
        <f>'Moving Avg'!F115</f>
        <v>2.1212600000000004</v>
      </c>
      <c r="H115" s="2">
        <f>'Moving Avg'!G115</f>
        <v>2.1307659999999995</v>
      </c>
      <c r="I115" s="2">
        <f>'Moving Avg'!H115</f>
        <v>0</v>
      </c>
      <c r="J115" s="17" t="str">
        <f>OBV!F115</f>
        <v>BEARISH</v>
      </c>
      <c r="K115" s="17" t="str">
        <f>OBV!G115</f>
        <v>WEAK</v>
      </c>
      <c r="L115" s="17" t="str">
        <f>OBV!H115</f>
        <v>CONFIRMED BEARISH</v>
      </c>
      <c r="M115" s="19">
        <f t="shared" si="10"/>
        <v>25</v>
      </c>
      <c r="N115" s="19">
        <f t="shared" si="11"/>
        <v>0</v>
      </c>
      <c r="O115" s="19">
        <f t="shared" si="12"/>
        <v>50</v>
      </c>
      <c r="P115" s="19">
        <f t="shared" si="13"/>
        <v>0</v>
      </c>
      <c r="Q115" s="20">
        <f t="shared" si="14"/>
        <v>16.25</v>
      </c>
      <c r="R115" s="20">
        <f t="shared" si="15"/>
        <v>22.5</v>
      </c>
      <c r="S115" s="20">
        <f t="shared" si="16"/>
        <v>16.25</v>
      </c>
      <c r="T115" s="20">
        <f t="shared" si="17"/>
        <v>18.75</v>
      </c>
      <c r="U115" s="19">
        <f t="shared" si="18"/>
        <v>18.333333333333332</v>
      </c>
      <c r="V115" s="19">
        <f t="shared" si="19"/>
        <v>18.4375</v>
      </c>
    </row>
    <row r="116" spans="1:22" ht="13.5" x14ac:dyDescent="0.25">
      <c r="A116" s="3">
        <f>RSI!A116</f>
        <v>42172</v>
      </c>
      <c r="B116" s="2">
        <f>RSI!B116</f>
        <v>2.1150000000000002</v>
      </c>
      <c r="C116" s="2">
        <f>RSI!I116</f>
        <v>48.086205119447058</v>
      </c>
      <c r="D116" s="2">
        <f>MACD!E116</f>
        <v>7.2802919577412695E-3</v>
      </c>
      <c r="E116" s="2">
        <f>MACD!F116</f>
        <v>9.3886445904123265E-3</v>
      </c>
      <c r="F116" s="2">
        <f>'Moving Avg'!D116</f>
        <v>2.1110200000000003</v>
      </c>
      <c r="G116" s="2">
        <f>'Moving Avg'!F116</f>
        <v>2.1195150000000003</v>
      </c>
      <c r="H116" s="2">
        <f>'Moving Avg'!G116</f>
        <v>2.1325559999999997</v>
      </c>
      <c r="I116" s="2">
        <f>'Moving Avg'!H116</f>
        <v>0</v>
      </c>
      <c r="J116" s="17" t="str">
        <f>OBV!F116</f>
        <v>BEARISH</v>
      </c>
      <c r="K116" s="17" t="str">
        <f>OBV!G116</f>
        <v>WEAK</v>
      </c>
      <c r="L116" s="17" t="str">
        <f>OBV!H116</f>
        <v>CONFIRMED BEARISH</v>
      </c>
      <c r="M116" s="19">
        <f t="shared" si="10"/>
        <v>25</v>
      </c>
      <c r="N116" s="19">
        <f t="shared" si="11"/>
        <v>45</v>
      </c>
      <c r="O116" s="19">
        <f t="shared" si="12"/>
        <v>50</v>
      </c>
      <c r="P116" s="19">
        <f t="shared" si="13"/>
        <v>0</v>
      </c>
      <c r="Q116" s="20">
        <f t="shared" si="14"/>
        <v>32</v>
      </c>
      <c r="R116" s="20">
        <f t="shared" si="15"/>
        <v>31.5</v>
      </c>
      <c r="S116" s="20">
        <f t="shared" si="16"/>
        <v>23</v>
      </c>
      <c r="T116" s="20">
        <f t="shared" si="17"/>
        <v>30</v>
      </c>
      <c r="U116" s="19">
        <f t="shared" si="18"/>
        <v>28.833333333333332</v>
      </c>
      <c r="V116" s="19">
        <f t="shared" si="19"/>
        <v>29.125</v>
      </c>
    </row>
    <row r="117" spans="1:22" ht="13.5" x14ac:dyDescent="0.25">
      <c r="A117" s="3">
        <f>RSI!A117</f>
        <v>42173</v>
      </c>
      <c r="B117" s="2">
        <f>RSI!B117</f>
        <v>2.0951</v>
      </c>
      <c r="C117" s="2">
        <f>RSI!I117</f>
        <v>42.636022841419511</v>
      </c>
      <c r="D117" s="2">
        <f>MACD!E117</f>
        <v>6.4181988579425919E-3</v>
      </c>
      <c r="E117" s="2">
        <f>MACD!F117</f>
        <v>8.7945554439183803E-3</v>
      </c>
      <c r="F117" s="2">
        <f>'Moving Avg'!D117</f>
        <v>2.1070400000000005</v>
      </c>
      <c r="G117" s="2">
        <f>'Moving Avg'!F117</f>
        <v>2.1180200000000005</v>
      </c>
      <c r="H117" s="2">
        <f>'Moving Avg'!G117</f>
        <v>2.1339479999999993</v>
      </c>
      <c r="I117" s="2">
        <f>'Moving Avg'!H117</f>
        <v>0</v>
      </c>
      <c r="J117" s="17" t="str">
        <f>OBV!F117</f>
        <v>BEARISH</v>
      </c>
      <c r="K117" s="17" t="str">
        <f>OBV!G117</f>
        <v>WEAK</v>
      </c>
      <c r="L117" s="17" t="str">
        <f>OBV!H117</f>
        <v>CONFIRMED BEARISH</v>
      </c>
      <c r="M117" s="19">
        <f t="shared" si="10"/>
        <v>25</v>
      </c>
      <c r="N117" s="19">
        <f t="shared" si="11"/>
        <v>45</v>
      </c>
      <c r="O117" s="19">
        <f t="shared" si="12"/>
        <v>50</v>
      </c>
      <c r="P117" s="19">
        <f t="shared" si="13"/>
        <v>0</v>
      </c>
      <c r="Q117" s="20">
        <f t="shared" si="14"/>
        <v>32</v>
      </c>
      <c r="R117" s="20">
        <f t="shared" si="15"/>
        <v>31.5</v>
      </c>
      <c r="S117" s="20">
        <f t="shared" si="16"/>
        <v>23</v>
      </c>
      <c r="T117" s="20">
        <f t="shared" si="17"/>
        <v>30</v>
      </c>
      <c r="U117" s="19">
        <f t="shared" si="18"/>
        <v>28.833333333333332</v>
      </c>
      <c r="V117" s="19">
        <f t="shared" si="19"/>
        <v>29.125</v>
      </c>
    </row>
    <row r="118" spans="1:22" ht="13.5" x14ac:dyDescent="0.25">
      <c r="A118" s="3">
        <f>RSI!A118</f>
        <v>42174</v>
      </c>
      <c r="B118" s="2">
        <f>RSI!B118</f>
        <v>2.1051000000000002</v>
      </c>
      <c r="C118" s="2">
        <f>RSI!I118</f>
        <v>45.951210387126721</v>
      </c>
      <c r="D118" s="2">
        <f>MACD!E118</f>
        <v>2.7921350463291361E-3</v>
      </c>
      <c r="E118" s="2">
        <f>MACD!F118</f>
        <v>7.5940713644005314E-3</v>
      </c>
      <c r="F118" s="2">
        <f>'Moving Avg'!D118</f>
        <v>2.1090400000000002</v>
      </c>
      <c r="G118" s="2">
        <f>'Moving Avg'!F118</f>
        <v>2.1155300000000001</v>
      </c>
      <c r="H118" s="2">
        <f>'Moving Avg'!G118</f>
        <v>2.1355399999999998</v>
      </c>
      <c r="I118" s="2">
        <f>'Moving Avg'!H118</f>
        <v>0</v>
      </c>
      <c r="J118" s="17" t="str">
        <f>OBV!F118</f>
        <v>BULLISH</v>
      </c>
      <c r="K118" s="17" t="str">
        <f>OBV!G118</f>
        <v>STRONG</v>
      </c>
      <c r="L118" s="17" t="str">
        <f>OBV!H118</f>
        <v>CONFIRMED BULLISH</v>
      </c>
      <c r="M118" s="19">
        <f t="shared" si="10"/>
        <v>25</v>
      </c>
      <c r="N118" s="19">
        <f t="shared" si="11"/>
        <v>45</v>
      </c>
      <c r="O118" s="19">
        <f t="shared" si="12"/>
        <v>50</v>
      </c>
      <c r="P118" s="19">
        <f t="shared" si="13"/>
        <v>100</v>
      </c>
      <c r="Q118" s="20">
        <f t="shared" si="14"/>
        <v>47</v>
      </c>
      <c r="R118" s="20">
        <f t="shared" si="15"/>
        <v>56.5</v>
      </c>
      <c r="S118" s="20">
        <f t="shared" si="16"/>
        <v>68</v>
      </c>
      <c r="T118" s="20">
        <f t="shared" si="17"/>
        <v>55</v>
      </c>
      <c r="U118" s="19">
        <f t="shared" si="18"/>
        <v>57.166666666666664</v>
      </c>
      <c r="V118" s="19">
        <f t="shared" si="19"/>
        <v>56.625</v>
      </c>
    </row>
    <row r="119" spans="1:22" ht="13.5" x14ac:dyDescent="0.25">
      <c r="A119" s="3">
        <f>RSI!A119</f>
        <v>42177</v>
      </c>
      <c r="B119" s="2">
        <f>RSI!B119</f>
        <v>2.0901999999999998</v>
      </c>
      <c r="C119" s="2">
        <f>RSI!I119</f>
        <v>42.051590912125725</v>
      </c>
      <c r="D119" s="2">
        <f>MACD!E119</f>
        <v>4.7398954782975622E-3</v>
      </c>
      <c r="E119" s="2">
        <f>MACD!F119</f>
        <v>7.0232361871799378E-3</v>
      </c>
      <c r="F119" s="2">
        <f>'Moving Avg'!D119</f>
        <v>2.1040800000000002</v>
      </c>
      <c r="G119" s="2">
        <f>'Moving Avg'!F119</f>
        <v>2.1135400000000004</v>
      </c>
      <c r="H119" s="2">
        <f>'Moving Avg'!G119</f>
        <v>2.1362380000000001</v>
      </c>
      <c r="I119" s="2">
        <f>'Moving Avg'!H119</f>
        <v>0</v>
      </c>
      <c r="J119" s="17" t="str">
        <f>OBV!F119</f>
        <v>BEARISH</v>
      </c>
      <c r="K119" s="17" t="str">
        <f>OBV!G119</f>
        <v>WEAK</v>
      </c>
      <c r="L119" s="17" t="str">
        <f>OBV!H119</f>
        <v>CONFIRMED BEARISH</v>
      </c>
      <c r="M119" s="19">
        <f t="shared" si="10"/>
        <v>25</v>
      </c>
      <c r="N119" s="19">
        <f t="shared" si="11"/>
        <v>45</v>
      </c>
      <c r="O119" s="19">
        <f t="shared" si="12"/>
        <v>50</v>
      </c>
      <c r="P119" s="19">
        <f t="shared" si="13"/>
        <v>0</v>
      </c>
      <c r="Q119" s="20">
        <f t="shared" si="14"/>
        <v>32</v>
      </c>
      <c r="R119" s="20">
        <f t="shared" si="15"/>
        <v>31.5</v>
      </c>
      <c r="S119" s="20">
        <f t="shared" si="16"/>
        <v>23</v>
      </c>
      <c r="T119" s="20">
        <f t="shared" si="17"/>
        <v>30</v>
      </c>
      <c r="U119" s="19">
        <f t="shared" si="18"/>
        <v>28.833333333333332</v>
      </c>
      <c r="V119" s="19">
        <f t="shared" si="19"/>
        <v>29.125</v>
      </c>
    </row>
    <row r="120" spans="1:22" ht="13.5" x14ac:dyDescent="0.25">
      <c r="A120" s="3">
        <f>RSI!A120</f>
        <v>42178</v>
      </c>
      <c r="B120" s="2">
        <f>RSI!B120</f>
        <v>2.1000999999999999</v>
      </c>
      <c r="C120" s="2">
        <f>RSI!I120</f>
        <v>45.368992833392518</v>
      </c>
      <c r="D120" s="2">
        <f>MACD!E120</f>
        <v>5.8181705121378435E-3</v>
      </c>
      <c r="E120" s="2">
        <f>MACD!F120</f>
        <v>6.7822230521715193E-3</v>
      </c>
      <c r="F120" s="2">
        <f>'Moving Avg'!D120</f>
        <v>2.1010999999999997</v>
      </c>
      <c r="G120" s="2">
        <f>'Moving Avg'!F120</f>
        <v>2.1120450000000002</v>
      </c>
      <c r="H120" s="2">
        <f>'Moving Avg'!G120</f>
        <v>2.1372339999999999</v>
      </c>
      <c r="I120" s="2">
        <f>'Moving Avg'!H120</f>
        <v>0</v>
      </c>
      <c r="J120" s="17" t="str">
        <f>OBV!F120</f>
        <v>BULLISH</v>
      </c>
      <c r="K120" s="17" t="str">
        <f>OBV!G120</f>
        <v>STRONG</v>
      </c>
      <c r="L120" s="17" t="str">
        <f>OBV!H120</f>
        <v>BULLISH DIVERGENCE</v>
      </c>
      <c r="M120" s="19">
        <f t="shared" si="10"/>
        <v>25</v>
      </c>
      <c r="N120" s="19">
        <f t="shared" si="11"/>
        <v>45</v>
      </c>
      <c r="O120" s="19">
        <f t="shared" si="12"/>
        <v>50</v>
      </c>
      <c r="P120" s="19">
        <f t="shared" si="13"/>
        <v>83</v>
      </c>
      <c r="Q120" s="20">
        <f t="shared" si="14"/>
        <v>44.45</v>
      </c>
      <c r="R120" s="20">
        <f t="shared" si="15"/>
        <v>52.25</v>
      </c>
      <c r="S120" s="20">
        <f t="shared" si="16"/>
        <v>60.35</v>
      </c>
      <c r="T120" s="20">
        <f t="shared" si="17"/>
        <v>50.75</v>
      </c>
      <c r="U120" s="19">
        <f t="shared" si="18"/>
        <v>52.35</v>
      </c>
      <c r="V120" s="19">
        <f t="shared" si="19"/>
        <v>51.95</v>
      </c>
    </row>
    <row r="121" spans="1:22" ht="13.5" x14ac:dyDescent="0.25">
      <c r="A121" s="3">
        <f>RSI!A121</f>
        <v>42179</v>
      </c>
      <c r="B121" s="2">
        <f>RSI!B121</f>
        <v>2.1398999999999999</v>
      </c>
      <c r="C121" s="2">
        <f>RSI!I121</f>
        <v>56.219896728179094</v>
      </c>
      <c r="D121" s="2">
        <f>MACD!E121</f>
        <v>3.8753014302508326E-3</v>
      </c>
      <c r="E121" s="2">
        <f>MACD!F121</f>
        <v>6.2008387277873818E-3</v>
      </c>
      <c r="F121" s="2">
        <f>'Moving Avg'!D121</f>
        <v>2.10608</v>
      </c>
      <c r="G121" s="2">
        <f>'Moving Avg'!F121</f>
        <v>2.1142849999999997</v>
      </c>
      <c r="H121" s="2">
        <f>'Moving Avg'!G121</f>
        <v>2.1382279999999998</v>
      </c>
      <c r="I121" s="2">
        <f>'Moving Avg'!H121</f>
        <v>0</v>
      </c>
      <c r="J121" s="17" t="str">
        <f>OBV!F121</f>
        <v>BULLISH</v>
      </c>
      <c r="K121" s="17" t="str">
        <f>OBV!G121</f>
        <v>STRONG</v>
      </c>
      <c r="L121" s="17" t="str">
        <f>OBV!H121</f>
        <v>CONFIRMED BULLISH</v>
      </c>
      <c r="M121" s="19">
        <f t="shared" si="10"/>
        <v>25</v>
      </c>
      <c r="N121" s="19">
        <f t="shared" si="11"/>
        <v>45</v>
      </c>
      <c r="O121" s="19">
        <f t="shared" si="12"/>
        <v>50</v>
      </c>
      <c r="P121" s="19">
        <f t="shared" si="13"/>
        <v>100</v>
      </c>
      <c r="Q121" s="20">
        <f t="shared" si="14"/>
        <v>47</v>
      </c>
      <c r="R121" s="20">
        <f t="shared" si="15"/>
        <v>56.5</v>
      </c>
      <c r="S121" s="20">
        <f t="shared" si="16"/>
        <v>68</v>
      </c>
      <c r="T121" s="20">
        <f t="shared" si="17"/>
        <v>55</v>
      </c>
      <c r="U121" s="19">
        <f t="shared" si="18"/>
        <v>57.166666666666664</v>
      </c>
      <c r="V121" s="19">
        <f t="shared" si="19"/>
        <v>56.625</v>
      </c>
    </row>
    <row r="122" spans="1:22" ht="13.5" x14ac:dyDescent="0.25">
      <c r="A122" s="3">
        <f>RSI!A122</f>
        <v>42180</v>
      </c>
      <c r="B122" s="2">
        <f>RSI!B122</f>
        <v>2.1549</v>
      </c>
      <c r="C122" s="2">
        <f>RSI!I122</f>
        <v>59.485963750328061</v>
      </c>
      <c r="D122" s="2">
        <f>MACD!E122</f>
        <v>2.0182506774402142E-4</v>
      </c>
      <c r="E122" s="2">
        <f>MACD!F122</f>
        <v>5.0010359957787095E-3</v>
      </c>
      <c r="F122" s="2">
        <f>'Moving Avg'!D122</f>
        <v>2.1180399999999997</v>
      </c>
      <c r="G122" s="2">
        <f>'Moving Avg'!F122</f>
        <v>2.1155300000000001</v>
      </c>
      <c r="H122" s="2">
        <f>'Moving Avg'!G122</f>
        <v>2.1394239999999995</v>
      </c>
      <c r="I122" s="2">
        <f>'Moving Avg'!H122</f>
        <v>0</v>
      </c>
      <c r="J122" s="17" t="str">
        <f>OBV!F122</f>
        <v>BULLISH</v>
      </c>
      <c r="K122" s="17" t="str">
        <f>OBV!G122</f>
        <v>STRONG</v>
      </c>
      <c r="L122" s="17" t="str">
        <f>OBV!H122</f>
        <v>CONFIRMED BULLISH</v>
      </c>
      <c r="M122" s="19">
        <f t="shared" si="10"/>
        <v>25</v>
      </c>
      <c r="N122" s="19">
        <f t="shared" si="11"/>
        <v>45</v>
      </c>
      <c r="O122" s="19">
        <f t="shared" si="12"/>
        <v>50</v>
      </c>
      <c r="P122" s="19">
        <f t="shared" si="13"/>
        <v>100</v>
      </c>
      <c r="Q122" s="20">
        <f t="shared" si="14"/>
        <v>47</v>
      </c>
      <c r="R122" s="20">
        <f t="shared" si="15"/>
        <v>56.5</v>
      </c>
      <c r="S122" s="20">
        <f t="shared" si="16"/>
        <v>68</v>
      </c>
      <c r="T122" s="20">
        <f t="shared" si="17"/>
        <v>55</v>
      </c>
      <c r="U122" s="19">
        <f t="shared" si="18"/>
        <v>57.166666666666664</v>
      </c>
      <c r="V122" s="19">
        <f t="shared" si="19"/>
        <v>56.625</v>
      </c>
    </row>
    <row r="123" spans="1:22" ht="13.5" x14ac:dyDescent="0.25">
      <c r="A123" s="3">
        <f>RSI!A123</f>
        <v>42181</v>
      </c>
      <c r="B123" s="2">
        <f>RSI!B123</f>
        <v>2.1648000000000001</v>
      </c>
      <c r="C123" s="2">
        <f>RSI!I123</f>
        <v>61.526028486564542</v>
      </c>
      <c r="D123" s="2">
        <f>MACD!E123</f>
        <v>-6.9281273537953325E-3</v>
      </c>
      <c r="E123" s="2">
        <f>MACD!F123</f>
        <v>2.6152033258639009E-3</v>
      </c>
      <c r="F123" s="2">
        <f>'Moving Avg'!D123</f>
        <v>2.1299799999999998</v>
      </c>
      <c r="G123" s="2">
        <f>'Moving Avg'!F123</f>
        <v>2.1172699999999995</v>
      </c>
      <c r="H123" s="2">
        <f>'Moving Avg'!G123</f>
        <v>2.1402200000000002</v>
      </c>
      <c r="I123" s="2">
        <f>'Moving Avg'!H123</f>
        <v>0</v>
      </c>
      <c r="J123" s="17" t="str">
        <f>OBV!F123</f>
        <v>BULLISH</v>
      </c>
      <c r="K123" s="17" t="str">
        <f>OBV!G123</f>
        <v>STRONG</v>
      </c>
      <c r="L123" s="17" t="str">
        <f>OBV!H123</f>
        <v>CONFIRMED BULLISH</v>
      </c>
      <c r="M123" s="19">
        <f t="shared" si="10"/>
        <v>25</v>
      </c>
      <c r="N123" s="19">
        <f t="shared" si="11"/>
        <v>45</v>
      </c>
      <c r="O123" s="19">
        <f t="shared" si="12"/>
        <v>50</v>
      </c>
      <c r="P123" s="19">
        <f t="shared" si="13"/>
        <v>100</v>
      </c>
      <c r="Q123" s="20">
        <f t="shared" si="14"/>
        <v>47</v>
      </c>
      <c r="R123" s="20">
        <f t="shared" si="15"/>
        <v>56.5</v>
      </c>
      <c r="S123" s="20">
        <f t="shared" si="16"/>
        <v>68</v>
      </c>
      <c r="T123" s="20">
        <f t="shared" si="17"/>
        <v>55</v>
      </c>
      <c r="U123" s="19">
        <f t="shared" si="18"/>
        <v>57.166666666666664</v>
      </c>
      <c r="V123" s="19">
        <f t="shared" si="19"/>
        <v>56.625</v>
      </c>
    </row>
    <row r="124" spans="1:22" ht="13.5" x14ac:dyDescent="0.25">
      <c r="A124" s="3">
        <f>RSI!A124</f>
        <v>42184</v>
      </c>
      <c r="B124" s="2">
        <f>RSI!B124</f>
        <v>2.1598000000000002</v>
      </c>
      <c r="C124" s="2">
        <f>RSI!I124</f>
        <v>59.885882948737567</v>
      </c>
      <c r="D124" s="2">
        <f>MACD!E124</f>
        <v>-9.7977125575221535E-3</v>
      </c>
      <c r="E124" s="2">
        <f>MACD!F124</f>
        <v>1.3262014918669031E-4</v>
      </c>
      <c r="F124" s="2">
        <f>'Moving Avg'!D124</f>
        <v>2.1438999999999999</v>
      </c>
      <c r="G124" s="2">
        <f>'Moving Avg'!F124</f>
        <v>2.1185149999999995</v>
      </c>
      <c r="H124" s="2">
        <f>'Moving Avg'!G124</f>
        <v>2.1404180000000004</v>
      </c>
      <c r="I124" s="2">
        <f>'Moving Avg'!H124</f>
        <v>0</v>
      </c>
      <c r="J124" s="17" t="str">
        <f>OBV!F124</f>
        <v>BULLISH</v>
      </c>
      <c r="K124" s="17" t="str">
        <f>OBV!G124</f>
        <v>WEAK</v>
      </c>
      <c r="L124" s="17" t="str">
        <f>OBV!H124</f>
        <v>CONFIRMED BULLISH</v>
      </c>
      <c r="M124" s="19">
        <f t="shared" si="10"/>
        <v>25</v>
      </c>
      <c r="N124" s="19">
        <f t="shared" si="11"/>
        <v>45</v>
      </c>
      <c r="O124" s="19">
        <f t="shared" si="12"/>
        <v>50</v>
      </c>
      <c r="P124" s="19">
        <f t="shared" si="13"/>
        <v>67</v>
      </c>
      <c r="Q124" s="20">
        <f t="shared" si="14"/>
        <v>42.05</v>
      </c>
      <c r="R124" s="20">
        <f t="shared" si="15"/>
        <v>48.25</v>
      </c>
      <c r="S124" s="20">
        <f t="shared" si="16"/>
        <v>53.150000000000006</v>
      </c>
      <c r="T124" s="20">
        <f t="shared" si="17"/>
        <v>46.75</v>
      </c>
      <c r="U124" s="19">
        <f t="shared" si="18"/>
        <v>47.816666666666663</v>
      </c>
      <c r="V124" s="19">
        <f t="shared" si="19"/>
        <v>47.55</v>
      </c>
    </row>
    <row r="125" spans="1:22" ht="13.5" x14ac:dyDescent="0.25">
      <c r="A125" s="3">
        <f>RSI!A125</f>
        <v>42185</v>
      </c>
      <c r="B125" s="2">
        <f>RSI!B125</f>
        <v>2.1398999999999999</v>
      </c>
      <c r="C125" s="2">
        <f>RSI!I125</f>
        <v>53.745018935808076</v>
      </c>
      <c r="D125" s="2">
        <f>MACD!E125</f>
        <v>-1.09707754657693E-2</v>
      </c>
      <c r="E125" s="2">
        <f>MACD!F125</f>
        <v>-2.0880589738045078E-3</v>
      </c>
      <c r="F125" s="2">
        <f>'Moving Avg'!D125</f>
        <v>2.1518600000000001</v>
      </c>
      <c r="G125" s="2">
        <f>'Moving Avg'!F125</f>
        <v>2.1190100000000003</v>
      </c>
      <c r="H125" s="2">
        <f>'Moving Avg'!G125</f>
        <v>2.1399200000000005</v>
      </c>
      <c r="I125" s="2">
        <f>'Moving Avg'!H125</f>
        <v>0</v>
      </c>
      <c r="J125" s="17" t="str">
        <f>OBV!F125</f>
        <v>BULLISH</v>
      </c>
      <c r="K125" s="17" t="str">
        <f>OBV!G125</f>
        <v>STRONG</v>
      </c>
      <c r="L125" s="17" t="str">
        <f>OBV!H125</f>
        <v>CONFIRMED BULLISH</v>
      </c>
      <c r="M125" s="19">
        <f t="shared" si="10"/>
        <v>25</v>
      </c>
      <c r="N125" s="19">
        <f t="shared" si="11"/>
        <v>45</v>
      </c>
      <c r="O125" s="19">
        <f t="shared" si="12"/>
        <v>50</v>
      </c>
      <c r="P125" s="19">
        <f t="shared" si="13"/>
        <v>100</v>
      </c>
      <c r="Q125" s="20">
        <f t="shared" si="14"/>
        <v>47</v>
      </c>
      <c r="R125" s="20">
        <f t="shared" si="15"/>
        <v>56.5</v>
      </c>
      <c r="S125" s="20">
        <f t="shared" si="16"/>
        <v>68</v>
      </c>
      <c r="T125" s="20">
        <f t="shared" si="17"/>
        <v>55</v>
      </c>
      <c r="U125" s="19">
        <f t="shared" si="18"/>
        <v>57.166666666666664</v>
      </c>
      <c r="V125" s="19">
        <f t="shared" si="19"/>
        <v>56.625</v>
      </c>
    </row>
    <row r="126" spans="1:22" ht="13.5" x14ac:dyDescent="0.25">
      <c r="A126" s="3">
        <f>RSI!A126</f>
        <v>42186</v>
      </c>
      <c r="B126" s="2">
        <f>RSI!B126</f>
        <v>2.1846999999999999</v>
      </c>
      <c r="C126" s="2">
        <f>RSI!I126</f>
        <v>62.954753831290482</v>
      </c>
      <c r="D126" s="2">
        <f>MACD!E126</f>
        <v>-1.5367097966923371E-2</v>
      </c>
      <c r="E126" s="2">
        <f>MACD!F126</f>
        <v>-4.7438667724282804E-3</v>
      </c>
      <c r="F126" s="2">
        <f>'Moving Avg'!D126</f>
        <v>2.1608199999999997</v>
      </c>
      <c r="G126" s="2">
        <f>'Moving Avg'!F126</f>
        <v>2.1227399999999998</v>
      </c>
      <c r="H126" s="2">
        <f>'Moving Avg'!G126</f>
        <v>2.1400200000000003</v>
      </c>
      <c r="I126" s="2">
        <f>'Moving Avg'!H126</f>
        <v>0</v>
      </c>
      <c r="J126" s="17" t="str">
        <f>OBV!F126</f>
        <v>BULLISH</v>
      </c>
      <c r="K126" s="17" t="str">
        <f>OBV!G126</f>
        <v>STRONG</v>
      </c>
      <c r="L126" s="17" t="str">
        <f>OBV!H126</f>
        <v>CONFIRMED BULLISH</v>
      </c>
      <c r="M126" s="19">
        <f t="shared" si="10"/>
        <v>25</v>
      </c>
      <c r="N126" s="19">
        <f t="shared" si="11"/>
        <v>45</v>
      </c>
      <c r="O126" s="19">
        <f t="shared" si="12"/>
        <v>50</v>
      </c>
      <c r="P126" s="19">
        <f t="shared" si="13"/>
        <v>100</v>
      </c>
      <c r="Q126" s="20">
        <f t="shared" si="14"/>
        <v>47</v>
      </c>
      <c r="R126" s="20">
        <f t="shared" si="15"/>
        <v>56.5</v>
      </c>
      <c r="S126" s="20">
        <f t="shared" si="16"/>
        <v>68</v>
      </c>
      <c r="T126" s="20">
        <f t="shared" si="17"/>
        <v>55</v>
      </c>
      <c r="U126" s="19">
        <f t="shared" si="18"/>
        <v>57.166666666666664</v>
      </c>
      <c r="V126" s="19">
        <f t="shared" si="19"/>
        <v>56.625</v>
      </c>
    </row>
    <row r="127" spans="1:22" ht="13.5" x14ac:dyDescent="0.25">
      <c r="A127" s="3">
        <f>RSI!A127</f>
        <v>42187</v>
      </c>
      <c r="B127" s="2">
        <f>RSI!B127</f>
        <v>2.1797</v>
      </c>
      <c r="C127" s="2">
        <f>RSI!I127</f>
        <v>61.483379993261835</v>
      </c>
      <c r="D127" s="2">
        <f>MACD!E127</f>
        <v>-2.2121856644842008E-2</v>
      </c>
      <c r="E127" s="2">
        <f>MACD!F127</f>
        <v>-8.2194647469110253E-3</v>
      </c>
      <c r="F127" s="2">
        <f>'Moving Avg'!D127</f>
        <v>2.1657800000000003</v>
      </c>
      <c r="G127" s="2">
        <f>'Moving Avg'!F127</f>
        <v>2.12622</v>
      </c>
      <c r="H127" s="2">
        <f>'Moving Avg'!G127</f>
        <v>2.1402180000000004</v>
      </c>
      <c r="I127" s="2">
        <f>'Moving Avg'!H127</f>
        <v>0</v>
      </c>
      <c r="J127" s="17" t="str">
        <f>OBV!F127</f>
        <v>BEARISH</v>
      </c>
      <c r="K127" s="17" t="str">
        <f>OBV!G127</f>
        <v>NEUTRAL</v>
      </c>
      <c r="L127" s="17" t="str">
        <f>OBV!H127</f>
        <v>BEARISH DIVERGENCE</v>
      </c>
      <c r="M127" s="19">
        <f t="shared" si="10"/>
        <v>25</v>
      </c>
      <c r="N127" s="19">
        <f t="shared" si="11"/>
        <v>45</v>
      </c>
      <c r="O127" s="19">
        <f t="shared" si="12"/>
        <v>50</v>
      </c>
      <c r="P127" s="19">
        <f t="shared" si="13"/>
        <v>16.5</v>
      </c>
      <c r="Q127" s="20">
        <f t="shared" si="14"/>
        <v>34.475000000000001</v>
      </c>
      <c r="R127" s="20">
        <f t="shared" si="15"/>
        <v>35.625</v>
      </c>
      <c r="S127" s="20">
        <f t="shared" si="16"/>
        <v>30.425000000000001</v>
      </c>
      <c r="T127" s="20">
        <f t="shared" si="17"/>
        <v>34.125</v>
      </c>
      <c r="U127" s="19">
        <f t="shared" si="18"/>
        <v>33.508333333333333</v>
      </c>
      <c r="V127" s="19">
        <f t="shared" si="19"/>
        <v>33.662499999999994</v>
      </c>
    </row>
    <row r="128" spans="1:22" ht="13.5" x14ac:dyDescent="0.25">
      <c r="A128" s="3">
        <f>RSI!A128</f>
        <v>42188</v>
      </c>
      <c r="B128" s="2">
        <f>RSI!B128</f>
        <v>2.13</v>
      </c>
      <c r="C128" s="2">
        <f>RSI!I128</f>
        <v>49.179328002261229</v>
      </c>
      <c r="D128" s="2">
        <f>MACD!E128</f>
        <v>-2.290610510594826E-2</v>
      </c>
      <c r="E128" s="2">
        <f>MACD!F128</f>
        <v>-1.1156792818718474E-2</v>
      </c>
      <c r="F128" s="2">
        <f>'Moving Avg'!D128</f>
        <v>2.15882</v>
      </c>
      <c r="G128" s="2">
        <f>'Moving Avg'!F128</f>
        <v>2.1279650000000001</v>
      </c>
      <c r="H128" s="2">
        <f>'Moving Avg'!G128</f>
        <v>2.138328</v>
      </c>
      <c r="I128" s="2">
        <f>'Moving Avg'!H128</f>
        <v>0</v>
      </c>
      <c r="J128" s="17" t="str">
        <f>OBV!F128</f>
        <v>BEARISH</v>
      </c>
      <c r="K128" s="17" t="str">
        <f>OBV!G128</f>
        <v>WEAK</v>
      </c>
      <c r="L128" s="17" t="str">
        <f>OBV!H128</f>
        <v>CONFIRMED BEARISH</v>
      </c>
      <c r="M128" s="19">
        <f t="shared" si="10"/>
        <v>25</v>
      </c>
      <c r="N128" s="19">
        <f t="shared" si="11"/>
        <v>45</v>
      </c>
      <c r="O128" s="19">
        <f t="shared" si="12"/>
        <v>50</v>
      </c>
      <c r="P128" s="19">
        <f t="shared" si="13"/>
        <v>0</v>
      </c>
      <c r="Q128" s="20">
        <f t="shared" si="14"/>
        <v>32</v>
      </c>
      <c r="R128" s="20">
        <f t="shared" si="15"/>
        <v>31.5</v>
      </c>
      <c r="S128" s="20">
        <f t="shared" si="16"/>
        <v>23</v>
      </c>
      <c r="T128" s="20">
        <f t="shared" si="17"/>
        <v>30</v>
      </c>
      <c r="U128" s="19">
        <f t="shared" si="18"/>
        <v>28.833333333333332</v>
      </c>
      <c r="V128" s="19">
        <f t="shared" si="19"/>
        <v>29.125</v>
      </c>
    </row>
    <row r="129" spans="1:22" ht="13.5" x14ac:dyDescent="0.25">
      <c r="A129" s="3">
        <f>RSI!A129</f>
        <v>42191</v>
      </c>
      <c r="B129" s="2">
        <f>RSI!B129</f>
        <v>2.1537000000000002</v>
      </c>
      <c r="C129" s="2">
        <f>RSI!I129</f>
        <v>53.915445392293975</v>
      </c>
      <c r="D129" s="2">
        <f>MACD!E129</f>
        <v>-2.759113048025208E-2</v>
      </c>
      <c r="E129" s="2">
        <f>MACD!F129</f>
        <v>-1.4443660351025196E-2</v>
      </c>
      <c r="F129" s="2">
        <f>'Moving Avg'!D129</f>
        <v>2.1576</v>
      </c>
      <c r="G129" s="2">
        <f>'Moving Avg'!F129</f>
        <v>2.1296500000000003</v>
      </c>
      <c r="H129" s="2">
        <f>'Moving Avg'!G129</f>
        <v>2.1372100000000005</v>
      </c>
      <c r="I129" s="2">
        <f>'Moving Avg'!H129</f>
        <v>0</v>
      </c>
      <c r="J129" s="17" t="str">
        <f>OBV!F129</f>
        <v>BEARISH</v>
      </c>
      <c r="K129" s="17" t="str">
        <f>OBV!G129</f>
        <v>WEAK</v>
      </c>
      <c r="L129" s="17" t="str">
        <f>OBV!H129</f>
        <v>CONFIRMED BEARISH</v>
      </c>
      <c r="M129" s="19">
        <f t="shared" si="10"/>
        <v>25</v>
      </c>
      <c r="N129" s="19">
        <f t="shared" si="11"/>
        <v>45</v>
      </c>
      <c r="O129" s="19">
        <f t="shared" si="12"/>
        <v>50</v>
      </c>
      <c r="P129" s="19">
        <f t="shared" si="13"/>
        <v>0</v>
      </c>
      <c r="Q129" s="20">
        <f t="shared" si="14"/>
        <v>32</v>
      </c>
      <c r="R129" s="20">
        <f t="shared" si="15"/>
        <v>31.5</v>
      </c>
      <c r="S129" s="20">
        <f t="shared" si="16"/>
        <v>23</v>
      </c>
      <c r="T129" s="20">
        <f t="shared" si="17"/>
        <v>30</v>
      </c>
      <c r="U129" s="19">
        <f t="shared" si="18"/>
        <v>28.833333333333332</v>
      </c>
      <c r="V129" s="19">
        <f t="shared" si="19"/>
        <v>29.125</v>
      </c>
    </row>
    <row r="130" spans="1:22" ht="13.5" x14ac:dyDescent="0.25">
      <c r="A130" s="3">
        <f>RSI!A130</f>
        <v>42192</v>
      </c>
      <c r="B130" s="2">
        <f>RSI!B130</f>
        <v>2.1537000000000002</v>
      </c>
      <c r="C130" s="2">
        <f>RSI!I130</f>
        <v>53.915445392293975</v>
      </c>
      <c r="D130" s="2">
        <f>MACD!E130</f>
        <v>-3.0147875369176624E-2</v>
      </c>
      <c r="E130" s="2">
        <f>MACD!F130</f>
        <v>-1.7584503354655483E-2</v>
      </c>
      <c r="F130" s="2">
        <f>'Moving Avg'!D130</f>
        <v>2.1603599999999998</v>
      </c>
      <c r="G130" s="2">
        <f>'Moving Avg'!F130</f>
        <v>2.1313350000000004</v>
      </c>
      <c r="H130" s="2">
        <f>'Moving Avg'!G130</f>
        <v>2.1359919999999999</v>
      </c>
      <c r="I130" s="2">
        <f>'Moving Avg'!H130</f>
        <v>0</v>
      </c>
      <c r="J130" s="17" t="str">
        <f>OBV!F130</f>
        <v>BEARISH</v>
      </c>
      <c r="K130" s="17" t="str">
        <f>OBV!G130</f>
        <v>WEAK</v>
      </c>
      <c r="L130" s="17" t="str">
        <f>OBV!H130</f>
        <v>CONFIRMED BEARISH</v>
      </c>
      <c r="M130" s="19">
        <f t="shared" ref="M130:M193" si="20">IF(C130&lt;30,50, IF(C130&gt;70, 0, 25))</f>
        <v>25</v>
      </c>
      <c r="N130" s="19">
        <f t="shared" ref="N130:N193" si="21">IF(E130-D130&gt;0.02, 100, IF(E130-D130&lt;0,0,45))</f>
        <v>45</v>
      </c>
      <c r="O130" s="19">
        <f t="shared" ref="O130:O193" si="22">IF(F130-I130&gt;10,100,IF(F130-I130&gt;5,75, IF(F130-I130&gt;0,50,0)))</f>
        <v>50</v>
      </c>
      <c r="P130" s="19">
        <f t="shared" ref="P130:P193" si="23">IF(L130="confirmed bullish", 34, IF(L130="bullish divergence",17, 0))+IF(J130="bullish",33,IF(J130="bearish",0,16.5))+IF(K130="strong",33,IF(K130="weak",0,16.5))</f>
        <v>0</v>
      </c>
      <c r="Q130" s="20">
        <f t="shared" si="14"/>
        <v>32</v>
      </c>
      <c r="R130" s="20">
        <f t="shared" si="15"/>
        <v>31.5</v>
      </c>
      <c r="S130" s="20">
        <f t="shared" si="16"/>
        <v>23</v>
      </c>
      <c r="T130" s="20">
        <f t="shared" si="17"/>
        <v>30</v>
      </c>
      <c r="U130" s="19">
        <f t="shared" si="18"/>
        <v>28.833333333333332</v>
      </c>
      <c r="V130" s="19">
        <f t="shared" si="19"/>
        <v>29.125</v>
      </c>
    </row>
    <row r="131" spans="1:22" ht="13.5" x14ac:dyDescent="0.25">
      <c r="A131" s="3">
        <f>RSI!A131</f>
        <v>42193</v>
      </c>
      <c r="B131" s="2">
        <f>RSI!B131</f>
        <v>2.1537000000000002</v>
      </c>
      <c r="C131" s="2">
        <f>RSI!I131</f>
        <v>53.915445392293975</v>
      </c>
      <c r="D131" s="2">
        <f>MACD!E131</f>
        <v>-2.6295206830651008E-2</v>
      </c>
      <c r="E131" s="2">
        <f>MACD!F131</f>
        <v>-1.932664404985459E-2</v>
      </c>
      <c r="F131" s="2">
        <f>'Moving Avg'!D131</f>
        <v>2.1541600000000001</v>
      </c>
      <c r="G131" s="2">
        <f>'Moving Avg'!F131</f>
        <v>2.1330200000000006</v>
      </c>
      <c r="H131" s="2">
        <f>'Moving Avg'!G131</f>
        <v>2.1346759999999998</v>
      </c>
      <c r="I131" s="2">
        <f>'Moving Avg'!H131</f>
        <v>0</v>
      </c>
      <c r="J131" s="17" t="str">
        <f>OBV!F131</f>
        <v>BEARISH</v>
      </c>
      <c r="K131" s="17" t="str">
        <f>OBV!G131</f>
        <v>WEAK</v>
      </c>
      <c r="L131" s="17" t="str">
        <f>OBV!H131</f>
        <v>CONFIRMED BEARISH</v>
      </c>
      <c r="M131" s="19">
        <f t="shared" si="20"/>
        <v>25</v>
      </c>
      <c r="N131" s="19">
        <f t="shared" si="21"/>
        <v>45</v>
      </c>
      <c r="O131" s="19">
        <f t="shared" si="22"/>
        <v>50</v>
      </c>
      <c r="P131" s="19">
        <f t="shared" si="23"/>
        <v>0</v>
      </c>
      <c r="Q131" s="20">
        <f t="shared" ref="Q131:Q194" si="24">0.35*M131+N131*0.35+O131*0.15+P131*0.15</f>
        <v>32</v>
      </c>
      <c r="R131" s="20">
        <f t="shared" ref="R131:R194" si="25">M131*0.2+N131*0.2+O131*0.35+P131*0.25</f>
        <v>31.5</v>
      </c>
      <c r="S131" s="20">
        <f t="shared" ref="S131:S194" si="26">M131*0.15+N131*0.15+O131*0.25+P131*0.45</f>
        <v>23</v>
      </c>
      <c r="T131" s="20">
        <f t="shared" ref="T131:T194" si="27">0.25*SUM(M131:P131)</f>
        <v>30</v>
      </c>
      <c r="U131" s="19">
        <f t="shared" ref="U131:U194" si="28">SUM(Q131:S131)/3</f>
        <v>28.833333333333332</v>
      </c>
      <c r="V131" s="19">
        <f t="shared" ref="V131:V194" si="29">SUM(Q131:T131)/4</f>
        <v>29.125</v>
      </c>
    </row>
    <row r="132" spans="1:22" ht="13.5" x14ac:dyDescent="0.25">
      <c r="A132" s="3">
        <f>RSI!A132</f>
        <v>42194</v>
      </c>
      <c r="B132" s="2">
        <f>RSI!B132</f>
        <v>2.1537000000000002</v>
      </c>
      <c r="C132" s="2">
        <f>RSI!I132</f>
        <v>53.915445392293975</v>
      </c>
      <c r="D132" s="2">
        <f>MACD!E132</f>
        <v>-2.0826646501827195E-2</v>
      </c>
      <c r="E132" s="2">
        <f>MACD!F132</f>
        <v>-1.9626644540249111E-2</v>
      </c>
      <c r="F132" s="2">
        <f>'Moving Avg'!D132</f>
        <v>2.1489600000000002</v>
      </c>
      <c r="G132" s="2">
        <f>'Moving Avg'!F132</f>
        <v>2.1349550000000006</v>
      </c>
      <c r="H132" s="2">
        <f>'Moving Avg'!G132</f>
        <v>2.1333600000000001</v>
      </c>
      <c r="I132" s="2">
        <f>'Moving Avg'!H132</f>
        <v>0</v>
      </c>
      <c r="J132" s="17" t="str">
        <f>OBV!F132</f>
        <v>BEARISH</v>
      </c>
      <c r="K132" s="17" t="str">
        <f>OBV!G132</f>
        <v>WEAK</v>
      </c>
      <c r="L132" s="17" t="str">
        <f>OBV!H132</f>
        <v>CONFIRMED BEARISH</v>
      </c>
      <c r="M132" s="19">
        <f t="shared" si="20"/>
        <v>25</v>
      </c>
      <c r="N132" s="19">
        <f t="shared" si="21"/>
        <v>45</v>
      </c>
      <c r="O132" s="19">
        <f t="shared" si="22"/>
        <v>50</v>
      </c>
      <c r="P132" s="19">
        <f t="shared" si="23"/>
        <v>0</v>
      </c>
      <c r="Q132" s="20">
        <f t="shared" si="24"/>
        <v>32</v>
      </c>
      <c r="R132" s="20">
        <f t="shared" si="25"/>
        <v>31.5</v>
      </c>
      <c r="S132" s="20">
        <f t="shared" si="26"/>
        <v>23</v>
      </c>
      <c r="T132" s="20">
        <f t="shared" si="27"/>
        <v>30</v>
      </c>
      <c r="U132" s="19">
        <f t="shared" si="28"/>
        <v>28.833333333333332</v>
      </c>
      <c r="V132" s="19">
        <f t="shared" si="29"/>
        <v>29.125</v>
      </c>
    </row>
    <row r="133" spans="1:22" ht="13.5" x14ac:dyDescent="0.25">
      <c r="A133" s="3">
        <f>RSI!A133</f>
        <v>42195</v>
      </c>
      <c r="B133" s="2">
        <f>RSI!B133</f>
        <v>2.1537000000000002</v>
      </c>
      <c r="C133" s="2">
        <f>RSI!I133</f>
        <v>53.915445392293989</v>
      </c>
      <c r="D133" s="2">
        <f>MACD!E133</f>
        <v>-1.4768069076089851E-2</v>
      </c>
      <c r="E133" s="2">
        <f>MACD!F133</f>
        <v>-1.865492944741726E-2</v>
      </c>
      <c r="F133" s="2">
        <f>'Moving Avg'!D133</f>
        <v>2.1537000000000002</v>
      </c>
      <c r="G133" s="2">
        <f>'Moving Avg'!F133</f>
        <v>2.1378849999999998</v>
      </c>
      <c r="H133" s="2">
        <f>'Moving Avg'!G133</f>
        <v>2.1321420000000004</v>
      </c>
      <c r="I133" s="2">
        <f>'Moving Avg'!H133</f>
        <v>0</v>
      </c>
      <c r="J133" s="17" t="str">
        <f>OBV!F133</f>
        <v>BEARISH</v>
      </c>
      <c r="K133" s="17" t="str">
        <f>OBV!G133</f>
        <v>NEUTRAL</v>
      </c>
      <c r="L133" s="17" t="str">
        <f>OBV!H133</f>
        <v>CONFIRMED BEARISH</v>
      </c>
      <c r="M133" s="19">
        <f t="shared" si="20"/>
        <v>25</v>
      </c>
      <c r="N133" s="19">
        <f t="shared" si="21"/>
        <v>0</v>
      </c>
      <c r="O133" s="19">
        <f t="shared" si="22"/>
        <v>50</v>
      </c>
      <c r="P133" s="19">
        <f t="shared" si="23"/>
        <v>16.5</v>
      </c>
      <c r="Q133" s="20">
        <f t="shared" si="24"/>
        <v>18.725000000000001</v>
      </c>
      <c r="R133" s="20">
        <f t="shared" si="25"/>
        <v>26.625</v>
      </c>
      <c r="S133" s="20">
        <f t="shared" si="26"/>
        <v>23.675000000000001</v>
      </c>
      <c r="T133" s="20">
        <f t="shared" si="27"/>
        <v>22.875</v>
      </c>
      <c r="U133" s="19">
        <f t="shared" si="28"/>
        <v>23.008333333333336</v>
      </c>
      <c r="V133" s="19">
        <f t="shared" si="29"/>
        <v>22.975000000000001</v>
      </c>
    </row>
    <row r="134" spans="1:22" ht="13.5" x14ac:dyDescent="0.25">
      <c r="A134" s="3">
        <f>RSI!A134</f>
        <v>42198</v>
      </c>
      <c r="B134" s="2">
        <f>RSI!B134</f>
        <v>2.1221999999999999</v>
      </c>
      <c r="C134" s="2">
        <f>RSI!I134</f>
        <v>45.713575581082431</v>
      </c>
      <c r="D134" s="2">
        <f>MACD!E134</f>
        <v>-8.1624250066245629E-3</v>
      </c>
      <c r="E134" s="2">
        <f>MACD!F134</f>
        <v>-1.6556428559258721E-2</v>
      </c>
      <c r="F134" s="2">
        <f>'Moving Avg'!D134</f>
        <v>2.1474000000000002</v>
      </c>
      <c r="G134" s="2">
        <f>'Moving Avg'!F134</f>
        <v>2.1382450000000004</v>
      </c>
      <c r="H134" s="2">
        <f>'Moving Avg'!G134</f>
        <v>2.1302940000000001</v>
      </c>
      <c r="I134" s="2">
        <f>'Moving Avg'!H134</f>
        <v>0</v>
      </c>
      <c r="J134" s="17" t="str">
        <f>OBV!F134</f>
        <v>BEARISH</v>
      </c>
      <c r="K134" s="17" t="str">
        <f>OBV!G134</f>
        <v>NEUTRAL</v>
      </c>
      <c r="L134" s="17" t="str">
        <f>OBV!H134</f>
        <v>CONFIRMED BEARISH</v>
      </c>
      <c r="M134" s="19">
        <f t="shared" si="20"/>
        <v>25</v>
      </c>
      <c r="N134" s="19">
        <f t="shared" si="21"/>
        <v>0</v>
      </c>
      <c r="O134" s="19">
        <f t="shared" si="22"/>
        <v>50</v>
      </c>
      <c r="P134" s="19">
        <f t="shared" si="23"/>
        <v>16.5</v>
      </c>
      <c r="Q134" s="20">
        <f t="shared" si="24"/>
        <v>18.725000000000001</v>
      </c>
      <c r="R134" s="20">
        <f t="shared" si="25"/>
        <v>26.625</v>
      </c>
      <c r="S134" s="20">
        <f t="shared" si="26"/>
        <v>23.675000000000001</v>
      </c>
      <c r="T134" s="20">
        <f t="shared" si="27"/>
        <v>22.875</v>
      </c>
      <c r="U134" s="19">
        <f t="shared" si="28"/>
        <v>23.008333333333336</v>
      </c>
      <c r="V134" s="19">
        <f t="shared" si="29"/>
        <v>22.975000000000001</v>
      </c>
    </row>
    <row r="135" spans="1:22" ht="13.5" x14ac:dyDescent="0.25">
      <c r="A135" s="3">
        <f>RSI!A135</f>
        <v>42199</v>
      </c>
      <c r="B135" s="2">
        <f>RSI!B135</f>
        <v>2.1168999999999998</v>
      </c>
      <c r="C135" s="2">
        <f>RSI!I135</f>
        <v>44.487306480185737</v>
      </c>
      <c r="D135" s="2">
        <f>MACD!E135</f>
        <v>-5.1344995959996531E-3</v>
      </c>
      <c r="E135" s="2">
        <f>MACD!F135</f>
        <v>-1.4272042766606909E-2</v>
      </c>
      <c r="F135" s="2">
        <f>'Moving Avg'!D135</f>
        <v>2.1400399999999999</v>
      </c>
      <c r="G135" s="2">
        <f>'Moving Avg'!F135</f>
        <v>2.1383400000000004</v>
      </c>
      <c r="H135" s="2">
        <f>'Moving Avg'!G135</f>
        <v>2.129534</v>
      </c>
      <c r="I135" s="2">
        <f>'Moving Avg'!H135</f>
        <v>0</v>
      </c>
      <c r="J135" s="17" t="str">
        <f>OBV!F135</f>
        <v>BEARISH</v>
      </c>
      <c r="K135" s="17" t="str">
        <f>OBV!G135</f>
        <v>NEUTRAL</v>
      </c>
      <c r="L135" s="17" t="str">
        <f>OBV!H135</f>
        <v>CONFIRMED BEARISH</v>
      </c>
      <c r="M135" s="19">
        <f t="shared" si="20"/>
        <v>25</v>
      </c>
      <c r="N135" s="19">
        <f t="shared" si="21"/>
        <v>0</v>
      </c>
      <c r="O135" s="19">
        <f t="shared" si="22"/>
        <v>50</v>
      </c>
      <c r="P135" s="19">
        <f t="shared" si="23"/>
        <v>16.5</v>
      </c>
      <c r="Q135" s="20">
        <f t="shared" si="24"/>
        <v>18.725000000000001</v>
      </c>
      <c r="R135" s="20">
        <f t="shared" si="25"/>
        <v>26.625</v>
      </c>
      <c r="S135" s="20">
        <f t="shared" si="26"/>
        <v>23.675000000000001</v>
      </c>
      <c r="T135" s="20">
        <f t="shared" si="27"/>
        <v>22.875</v>
      </c>
      <c r="U135" s="19">
        <f t="shared" si="28"/>
        <v>23.008333333333336</v>
      </c>
      <c r="V135" s="19">
        <f t="shared" si="29"/>
        <v>22.975000000000001</v>
      </c>
    </row>
    <row r="136" spans="1:22" ht="13.5" x14ac:dyDescent="0.25">
      <c r="A136" s="3">
        <f>RSI!A136</f>
        <v>42200</v>
      </c>
      <c r="B136" s="2">
        <f>RSI!B136</f>
        <v>2.1379000000000001</v>
      </c>
      <c r="C136" s="2">
        <f>RSI!I136</f>
        <v>50.188883298480441</v>
      </c>
      <c r="D136" s="2">
        <f>MACD!E136</f>
        <v>2.8951798521652528E-3</v>
      </c>
      <c r="E136" s="2">
        <f>MACD!F136</f>
        <v>-1.0838598242852477E-2</v>
      </c>
      <c r="F136" s="2">
        <f>'Moving Avg'!D136</f>
        <v>2.1368800000000001</v>
      </c>
      <c r="G136" s="2">
        <f>'Moving Avg'!F136</f>
        <v>2.1394850000000001</v>
      </c>
      <c r="H136" s="2">
        <f>'Moving Avg'!G136</f>
        <v>2.1295940000000004</v>
      </c>
      <c r="I136" s="2">
        <f>'Moving Avg'!H136</f>
        <v>0</v>
      </c>
      <c r="J136" s="17" t="str">
        <f>OBV!F136</f>
        <v>BULLISH</v>
      </c>
      <c r="K136" s="17" t="str">
        <f>OBV!G136</f>
        <v>NEUTRAL</v>
      </c>
      <c r="L136" s="17" t="str">
        <f>OBV!H136</f>
        <v>BULLISH DIVERGENCE</v>
      </c>
      <c r="M136" s="19">
        <f t="shared" si="20"/>
        <v>25</v>
      </c>
      <c r="N136" s="19">
        <f t="shared" si="21"/>
        <v>0</v>
      </c>
      <c r="O136" s="19">
        <f t="shared" si="22"/>
        <v>50</v>
      </c>
      <c r="P136" s="19">
        <f t="shared" si="23"/>
        <v>66.5</v>
      </c>
      <c r="Q136" s="20">
        <f t="shared" si="24"/>
        <v>26.225000000000001</v>
      </c>
      <c r="R136" s="20">
        <f t="shared" si="25"/>
        <v>39.125</v>
      </c>
      <c r="S136" s="20">
        <f t="shared" si="26"/>
        <v>46.174999999999997</v>
      </c>
      <c r="T136" s="20">
        <f t="shared" si="27"/>
        <v>35.375</v>
      </c>
      <c r="U136" s="19">
        <f t="shared" si="28"/>
        <v>37.174999999999997</v>
      </c>
      <c r="V136" s="19">
        <f t="shared" si="29"/>
        <v>36.724999999999994</v>
      </c>
    </row>
    <row r="137" spans="1:22" ht="13.5" x14ac:dyDescent="0.25">
      <c r="A137" s="3">
        <f>RSI!A137</f>
        <v>42201</v>
      </c>
      <c r="B137" s="2">
        <f>RSI!B137</f>
        <v>2.1063999999999998</v>
      </c>
      <c r="C137" s="2">
        <f>RSI!I137</f>
        <v>43.046876396084762</v>
      </c>
      <c r="D137" s="2">
        <f>MACD!E137</f>
        <v>1.1250681643722338E-2</v>
      </c>
      <c r="E137" s="2">
        <f>MACD!F137</f>
        <v>-6.4207422655375157E-3</v>
      </c>
      <c r="F137" s="2">
        <f>'Moving Avg'!D137</f>
        <v>2.1274199999999999</v>
      </c>
      <c r="G137" s="2">
        <f>'Moving Avg'!F137</f>
        <v>2.14005</v>
      </c>
      <c r="H137" s="2">
        <f>'Moving Avg'!G137</f>
        <v>2.1293220000000002</v>
      </c>
      <c r="I137" s="2">
        <f>'Moving Avg'!H137</f>
        <v>0</v>
      </c>
      <c r="J137" s="17" t="str">
        <f>OBV!F137</f>
        <v>BULLISH</v>
      </c>
      <c r="K137" s="17" t="str">
        <f>OBV!G137</f>
        <v>NEUTRAL</v>
      </c>
      <c r="L137" s="17" t="str">
        <f>OBV!H137</f>
        <v>BULLISH DIVERGENCE</v>
      </c>
      <c r="M137" s="19">
        <f t="shared" si="20"/>
        <v>25</v>
      </c>
      <c r="N137" s="19">
        <f t="shared" si="21"/>
        <v>0</v>
      </c>
      <c r="O137" s="19">
        <f t="shared" si="22"/>
        <v>50</v>
      </c>
      <c r="P137" s="19">
        <f t="shared" si="23"/>
        <v>66.5</v>
      </c>
      <c r="Q137" s="20">
        <f t="shared" si="24"/>
        <v>26.225000000000001</v>
      </c>
      <c r="R137" s="20">
        <f t="shared" si="25"/>
        <v>39.125</v>
      </c>
      <c r="S137" s="20">
        <f t="shared" si="26"/>
        <v>46.174999999999997</v>
      </c>
      <c r="T137" s="20">
        <f t="shared" si="27"/>
        <v>35.375</v>
      </c>
      <c r="U137" s="19">
        <f t="shared" si="28"/>
        <v>37.174999999999997</v>
      </c>
      <c r="V137" s="19">
        <f t="shared" si="29"/>
        <v>36.724999999999994</v>
      </c>
    </row>
    <row r="138" spans="1:22" ht="13.5" x14ac:dyDescent="0.25">
      <c r="A138" s="3">
        <f>RSI!A138</f>
        <v>42205</v>
      </c>
      <c r="B138" s="2">
        <f>RSI!B138</f>
        <v>2.1116999999999999</v>
      </c>
      <c r="C138" s="2">
        <f>RSI!I138</f>
        <v>44.47848416536965</v>
      </c>
      <c r="D138" s="2">
        <f>MACD!E138</f>
        <v>1.0465383256552219E-2</v>
      </c>
      <c r="E138" s="2">
        <f>MACD!F138</f>
        <v>-3.0435171611195694E-3</v>
      </c>
      <c r="F138" s="2">
        <f>'Moving Avg'!D138</f>
        <v>2.1190199999999999</v>
      </c>
      <c r="G138" s="2">
        <f>'Moving Avg'!F138</f>
        <v>2.1403799999999999</v>
      </c>
      <c r="H138" s="2">
        <f>'Moving Avg'!G138</f>
        <v>2.128558</v>
      </c>
      <c r="I138" s="2">
        <f>'Moving Avg'!H138</f>
        <v>0</v>
      </c>
      <c r="J138" s="17" t="str">
        <f>OBV!F138</f>
        <v>BULLISH</v>
      </c>
      <c r="K138" s="17" t="str">
        <f>OBV!G138</f>
        <v>NEUTRAL</v>
      </c>
      <c r="L138" s="17" t="str">
        <f>OBV!H138</f>
        <v>BULLISH DIVERGENCE</v>
      </c>
      <c r="M138" s="19">
        <f t="shared" si="20"/>
        <v>25</v>
      </c>
      <c r="N138" s="19">
        <f t="shared" si="21"/>
        <v>0</v>
      </c>
      <c r="O138" s="19">
        <f t="shared" si="22"/>
        <v>50</v>
      </c>
      <c r="P138" s="19">
        <f t="shared" si="23"/>
        <v>66.5</v>
      </c>
      <c r="Q138" s="20">
        <f t="shared" si="24"/>
        <v>26.225000000000001</v>
      </c>
      <c r="R138" s="20">
        <f t="shared" si="25"/>
        <v>39.125</v>
      </c>
      <c r="S138" s="20">
        <f t="shared" si="26"/>
        <v>46.174999999999997</v>
      </c>
      <c r="T138" s="20">
        <f t="shared" si="27"/>
        <v>35.375</v>
      </c>
      <c r="U138" s="19">
        <f t="shared" si="28"/>
        <v>37.174999999999997</v>
      </c>
      <c r="V138" s="19">
        <f t="shared" si="29"/>
        <v>36.724999999999994</v>
      </c>
    </row>
    <row r="139" spans="1:22" ht="13.5" x14ac:dyDescent="0.25">
      <c r="A139" s="3">
        <f>RSI!A139</f>
        <v>42206</v>
      </c>
      <c r="B139" s="2">
        <f>RSI!B139</f>
        <v>2.1379000000000001</v>
      </c>
      <c r="C139" s="2">
        <f>RSI!I139</f>
        <v>51.031396028741064</v>
      </c>
      <c r="D139" s="2">
        <f>MACD!E139</f>
        <v>1.1644817474507185E-2</v>
      </c>
      <c r="E139" s="2">
        <f>MACD!F139</f>
        <v>-1.0585023399421875E-4</v>
      </c>
      <c r="F139" s="2">
        <f>'Moving Avg'!D139</f>
        <v>2.12216</v>
      </c>
      <c r="G139" s="2">
        <f>'Moving Avg'!F139</f>
        <v>2.1427650000000003</v>
      </c>
      <c r="H139" s="2">
        <f>'Moving Avg'!G139</f>
        <v>2.1288160000000005</v>
      </c>
      <c r="I139" s="2">
        <f>'Moving Avg'!H139</f>
        <v>0</v>
      </c>
      <c r="J139" s="17" t="str">
        <f>OBV!F139</f>
        <v>BULLISH</v>
      </c>
      <c r="K139" s="17" t="str">
        <f>OBV!G139</f>
        <v>NEUTRAL</v>
      </c>
      <c r="L139" s="17" t="str">
        <f>OBV!H139</f>
        <v>CONFIRMED BULLISH</v>
      </c>
      <c r="M139" s="19">
        <f t="shared" si="20"/>
        <v>25</v>
      </c>
      <c r="N139" s="19">
        <f t="shared" si="21"/>
        <v>0</v>
      </c>
      <c r="O139" s="19">
        <f t="shared" si="22"/>
        <v>50</v>
      </c>
      <c r="P139" s="19">
        <f t="shared" si="23"/>
        <v>83.5</v>
      </c>
      <c r="Q139" s="20">
        <f t="shared" si="24"/>
        <v>28.774999999999999</v>
      </c>
      <c r="R139" s="20">
        <f t="shared" si="25"/>
        <v>43.375</v>
      </c>
      <c r="S139" s="20">
        <f t="shared" si="26"/>
        <v>53.825000000000003</v>
      </c>
      <c r="T139" s="20">
        <f t="shared" si="27"/>
        <v>39.625</v>
      </c>
      <c r="U139" s="19">
        <f t="shared" si="28"/>
        <v>41.991666666666667</v>
      </c>
      <c r="V139" s="19">
        <f t="shared" si="29"/>
        <v>41.400000000000006</v>
      </c>
    </row>
    <row r="140" spans="1:22" ht="13.5" x14ac:dyDescent="0.25">
      <c r="A140" s="3">
        <f>RSI!A140</f>
        <v>42207</v>
      </c>
      <c r="B140" s="2">
        <f>RSI!B140</f>
        <v>2.1011000000000002</v>
      </c>
      <c r="C140" s="2">
        <f>RSI!I140</f>
        <v>43.300993874601595</v>
      </c>
      <c r="D140" s="2">
        <f>MACD!E140</f>
        <v>1.5342154055816515E-2</v>
      </c>
      <c r="E140" s="2">
        <f>MACD!F140</f>
        <v>2.9837506239679284E-3</v>
      </c>
      <c r="F140" s="2">
        <f>'Moving Avg'!D140</f>
        <v>2.1190000000000002</v>
      </c>
      <c r="G140" s="2">
        <f>'Moving Avg'!F140</f>
        <v>2.1428150000000001</v>
      </c>
      <c r="H140" s="2">
        <f>'Moving Avg'!G140</f>
        <v>2.1283380000000003</v>
      </c>
      <c r="I140" s="2">
        <f>'Moving Avg'!H140</f>
        <v>0</v>
      </c>
      <c r="J140" s="17" t="str">
        <f>OBV!F140</f>
        <v>BULLISH</v>
      </c>
      <c r="K140" s="17" t="str">
        <f>OBV!G140</f>
        <v>NEUTRAL</v>
      </c>
      <c r="L140" s="17" t="str">
        <f>OBV!H140</f>
        <v>BULLISH DIVERGENCE</v>
      </c>
      <c r="M140" s="19">
        <f t="shared" si="20"/>
        <v>25</v>
      </c>
      <c r="N140" s="19">
        <f t="shared" si="21"/>
        <v>0</v>
      </c>
      <c r="O140" s="19">
        <f t="shared" si="22"/>
        <v>50</v>
      </c>
      <c r="P140" s="19">
        <f t="shared" si="23"/>
        <v>66.5</v>
      </c>
      <c r="Q140" s="20">
        <f t="shared" si="24"/>
        <v>26.225000000000001</v>
      </c>
      <c r="R140" s="20">
        <f t="shared" si="25"/>
        <v>39.125</v>
      </c>
      <c r="S140" s="20">
        <f t="shared" si="26"/>
        <v>46.174999999999997</v>
      </c>
      <c r="T140" s="20">
        <f t="shared" si="27"/>
        <v>35.375</v>
      </c>
      <c r="U140" s="19">
        <f t="shared" si="28"/>
        <v>37.174999999999997</v>
      </c>
      <c r="V140" s="19">
        <f t="shared" si="29"/>
        <v>36.724999999999994</v>
      </c>
    </row>
    <row r="141" spans="1:22" ht="13.5" x14ac:dyDescent="0.25">
      <c r="A141" s="3">
        <f>RSI!A141</f>
        <v>42208</v>
      </c>
      <c r="B141" s="2">
        <f>RSI!B141</f>
        <v>2.1168999999999998</v>
      </c>
      <c r="C141" s="2">
        <f>RSI!I141</f>
        <v>47.012354949096974</v>
      </c>
      <c r="D141" s="2">
        <f>MACD!E141</f>
        <v>1.74931481972318E-2</v>
      </c>
      <c r="E141" s="2">
        <f>MACD!F141</f>
        <v>5.8856301386207028E-3</v>
      </c>
      <c r="F141" s="2">
        <f>'Moving Avg'!D141</f>
        <v>2.1147999999999998</v>
      </c>
      <c r="G141" s="2">
        <f>'Moving Avg'!F141</f>
        <v>2.1416650000000006</v>
      </c>
      <c r="H141" s="2">
        <f>'Moving Avg'!G141</f>
        <v>2.1283760000000003</v>
      </c>
      <c r="I141" s="2">
        <f>'Moving Avg'!H141</f>
        <v>0</v>
      </c>
      <c r="J141" s="17" t="str">
        <f>OBV!F141</f>
        <v>BULLISH</v>
      </c>
      <c r="K141" s="17" t="str">
        <f>OBV!G141</f>
        <v>NEUTRAL</v>
      </c>
      <c r="L141" s="17" t="str">
        <f>OBV!H141</f>
        <v>BULLISH DIVERGENCE</v>
      </c>
      <c r="M141" s="19">
        <f t="shared" si="20"/>
        <v>25</v>
      </c>
      <c r="N141" s="19">
        <f t="shared" si="21"/>
        <v>0</v>
      </c>
      <c r="O141" s="19">
        <f t="shared" si="22"/>
        <v>50</v>
      </c>
      <c r="P141" s="19">
        <f t="shared" si="23"/>
        <v>66.5</v>
      </c>
      <c r="Q141" s="20">
        <f t="shared" si="24"/>
        <v>26.225000000000001</v>
      </c>
      <c r="R141" s="20">
        <f t="shared" si="25"/>
        <v>39.125</v>
      </c>
      <c r="S141" s="20">
        <f t="shared" si="26"/>
        <v>46.174999999999997</v>
      </c>
      <c r="T141" s="20">
        <f t="shared" si="27"/>
        <v>35.375</v>
      </c>
      <c r="U141" s="19">
        <f t="shared" si="28"/>
        <v>37.174999999999997</v>
      </c>
      <c r="V141" s="19">
        <f t="shared" si="29"/>
        <v>36.724999999999994</v>
      </c>
    </row>
    <row r="142" spans="1:22" ht="13.5" x14ac:dyDescent="0.25">
      <c r="A142" s="3">
        <f>RSI!A142</f>
        <v>42209</v>
      </c>
      <c r="B142" s="2">
        <f>RSI!B142</f>
        <v>2.1011000000000002</v>
      </c>
      <c r="C142" s="2">
        <f>RSI!I142</f>
        <v>43.916569504928859</v>
      </c>
      <c r="D142" s="2">
        <f>MACD!E142</f>
        <v>2.0568791490964689E-2</v>
      </c>
      <c r="E142" s="2">
        <f>MACD!F142</f>
        <v>8.8222624090894992E-3</v>
      </c>
      <c r="F142" s="2">
        <f>'Moving Avg'!D142</f>
        <v>2.11374</v>
      </c>
      <c r="G142" s="2">
        <f>'Moving Avg'!F142</f>
        <v>2.1389750000000007</v>
      </c>
      <c r="H142" s="2">
        <f>'Moving Avg'!G142</f>
        <v>2.1282960000000002</v>
      </c>
      <c r="I142" s="2">
        <f>'Moving Avg'!H142</f>
        <v>0</v>
      </c>
      <c r="J142" s="17" t="str">
        <f>OBV!F142</f>
        <v>BULLISH</v>
      </c>
      <c r="K142" s="17" t="str">
        <f>OBV!G142</f>
        <v>NEUTRAL</v>
      </c>
      <c r="L142" s="17" t="str">
        <f>OBV!H142</f>
        <v>BULLISH DIVERGENCE</v>
      </c>
      <c r="M142" s="19">
        <f t="shared" si="20"/>
        <v>25</v>
      </c>
      <c r="N142" s="19">
        <f t="shared" si="21"/>
        <v>0</v>
      </c>
      <c r="O142" s="19">
        <f t="shared" si="22"/>
        <v>50</v>
      </c>
      <c r="P142" s="19">
        <f t="shared" si="23"/>
        <v>66.5</v>
      </c>
      <c r="Q142" s="20">
        <f t="shared" si="24"/>
        <v>26.225000000000001</v>
      </c>
      <c r="R142" s="20">
        <f t="shared" si="25"/>
        <v>39.125</v>
      </c>
      <c r="S142" s="20">
        <f t="shared" si="26"/>
        <v>46.174999999999997</v>
      </c>
      <c r="T142" s="20">
        <f t="shared" si="27"/>
        <v>35.375</v>
      </c>
      <c r="U142" s="19">
        <f t="shared" si="28"/>
        <v>37.174999999999997</v>
      </c>
      <c r="V142" s="19">
        <f t="shared" si="29"/>
        <v>36.724999999999994</v>
      </c>
    </row>
    <row r="143" spans="1:22" ht="13.5" x14ac:dyDescent="0.25">
      <c r="A143" s="3">
        <f>RSI!A143</f>
        <v>42212</v>
      </c>
      <c r="B143" s="2">
        <f>RSI!B143</f>
        <v>2.1011000000000002</v>
      </c>
      <c r="C143" s="2">
        <f>RSI!I143</f>
        <v>43.916569504928866</v>
      </c>
      <c r="D143" s="2">
        <f>MACD!E143</f>
        <v>2.3343511547411211E-2</v>
      </c>
      <c r="E143" s="2">
        <f>MACD!F143</f>
        <v>1.1726512236753842E-2</v>
      </c>
      <c r="F143" s="2">
        <f>'Moving Avg'!D143</f>
        <v>2.1116200000000003</v>
      </c>
      <c r="G143" s="2">
        <f>'Moving Avg'!F143</f>
        <v>2.135790000000001</v>
      </c>
      <c r="H143" s="2">
        <f>'Moving Avg'!G143</f>
        <v>2.128018</v>
      </c>
      <c r="I143" s="2">
        <f>'Moving Avg'!H143</f>
        <v>0</v>
      </c>
      <c r="J143" s="17" t="str">
        <f>OBV!F143</f>
        <v>BULLISH</v>
      </c>
      <c r="K143" s="17" t="str">
        <f>OBV!G143</f>
        <v>NEUTRAL</v>
      </c>
      <c r="L143" s="17" t="str">
        <f>OBV!H143</f>
        <v>BULLISH DIVERGENCE</v>
      </c>
      <c r="M143" s="19">
        <f t="shared" si="20"/>
        <v>25</v>
      </c>
      <c r="N143" s="19">
        <f t="shared" si="21"/>
        <v>0</v>
      </c>
      <c r="O143" s="19">
        <f t="shared" si="22"/>
        <v>50</v>
      </c>
      <c r="P143" s="19">
        <f t="shared" si="23"/>
        <v>66.5</v>
      </c>
      <c r="Q143" s="20">
        <f t="shared" si="24"/>
        <v>26.225000000000001</v>
      </c>
      <c r="R143" s="20">
        <f t="shared" si="25"/>
        <v>39.125</v>
      </c>
      <c r="S143" s="20">
        <f t="shared" si="26"/>
        <v>46.174999999999997</v>
      </c>
      <c r="T143" s="20">
        <f t="shared" si="27"/>
        <v>35.375</v>
      </c>
      <c r="U143" s="19">
        <f t="shared" si="28"/>
        <v>37.174999999999997</v>
      </c>
      <c r="V143" s="19">
        <f t="shared" si="29"/>
        <v>36.724999999999994</v>
      </c>
    </row>
    <row r="144" spans="1:22" ht="13.5" x14ac:dyDescent="0.25">
      <c r="A144" s="3">
        <f>RSI!A144</f>
        <v>42213</v>
      </c>
      <c r="B144" s="2">
        <f>RSI!B144</f>
        <v>2.0958999999999999</v>
      </c>
      <c r="C144" s="2">
        <f>RSI!I144</f>
        <v>42.839802036241288</v>
      </c>
      <c r="D144" s="2">
        <f>MACD!E144</f>
        <v>2.1389876132405838E-2</v>
      </c>
      <c r="E144" s="2">
        <f>MACD!F144</f>
        <v>1.3659185015884243E-2</v>
      </c>
      <c r="F144" s="2">
        <f>'Moving Avg'!D144</f>
        <v>2.1032200000000003</v>
      </c>
      <c r="G144" s="2">
        <f>'Moving Avg'!F144</f>
        <v>2.1325950000000007</v>
      </c>
      <c r="H144" s="2">
        <f>'Moving Avg'!G144</f>
        <v>2.1271380000000004</v>
      </c>
      <c r="I144" s="2">
        <f>'Moving Avg'!H144</f>
        <v>0</v>
      </c>
      <c r="J144" s="17" t="str">
        <f>OBV!F144</f>
        <v>BEARISH</v>
      </c>
      <c r="K144" s="17" t="str">
        <f>OBV!G144</f>
        <v>NEUTRAL</v>
      </c>
      <c r="L144" s="17" t="str">
        <f>OBV!H144</f>
        <v>CONFIRMED BEARISH</v>
      </c>
      <c r="M144" s="19">
        <f t="shared" si="20"/>
        <v>25</v>
      </c>
      <c r="N144" s="19">
        <f t="shared" si="21"/>
        <v>0</v>
      </c>
      <c r="O144" s="19">
        <f t="shared" si="22"/>
        <v>50</v>
      </c>
      <c r="P144" s="19">
        <f t="shared" si="23"/>
        <v>16.5</v>
      </c>
      <c r="Q144" s="20">
        <f t="shared" si="24"/>
        <v>18.725000000000001</v>
      </c>
      <c r="R144" s="20">
        <f t="shared" si="25"/>
        <v>26.625</v>
      </c>
      <c r="S144" s="20">
        <f t="shared" si="26"/>
        <v>23.675000000000001</v>
      </c>
      <c r="T144" s="20">
        <f t="shared" si="27"/>
        <v>22.875</v>
      </c>
      <c r="U144" s="19">
        <f t="shared" si="28"/>
        <v>23.008333333333336</v>
      </c>
      <c r="V144" s="19">
        <f t="shared" si="29"/>
        <v>22.975000000000001</v>
      </c>
    </row>
    <row r="145" spans="1:22" ht="13.5" x14ac:dyDescent="0.25">
      <c r="A145" s="3">
        <f>RSI!A145</f>
        <v>42214</v>
      </c>
      <c r="B145" s="2">
        <f>RSI!B145</f>
        <v>2.0800999999999998</v>
      </c>
      <c r="C145" s="2">
        <f>RSI!I145</f>
        <v>39.658070551153422</v>
      </c>
      <c r="D145" s="2">
        <f>MACD!E145</f>
        <v>2.0270191677545402E-2</v>
      </c>
      <c r="E145" s="2">
        <f>MACD!F145</f>
        <v>1.4981386348216476E-2</v>
      </c>
      <c r="F145" s="2">
        <f>'Moving Avg'!D145</f>
        <v>2.0990200000000003</v>
      </c>
      <c r="G145" s="2">
        <f>'Moving Avg'!F145</f>
        <v>2.1296050000000006</v>
      </c>
      <c r="H145" s="2">
        <f>'Moving Avg'!G145</f>
        <v>2.1256420000000005</v>
      </c>
      <c r="I145" s="2">
        <f>'Moving Avg'!H145</f>
        <v>0</v>
      </c>
      <c r="J145" s="17" t="str">
        <f>OBV!F145</f>
        <v>BEARISH</v>
      </c>
      <c r="K145" s="17" t="str">
        <f>OBV!G145</f>
        <v>WEAK</v>
      </c>
      <c r="L145" s="17" t="str">
        <f>OBV!H145</f>
        <v>CONFIRMED BEARISH</v>
      </c>
      <c r="M145" s="19">
        <f t="shared" si="20"/>
        <v>25</v>
      </c>
      <c r="N145" s="19">
        <f t="shared" si="21"/>
        <v>0</v>
      </c>
      <c r="O145" s="19">
        <f t="shared" si="22"/>
        <v>50</v>
      </c>
      <c r="P145" s="19">
        <f t="shared" si="23"/>
        <v>0</v>
      </c>
      <c r="Q145" s="20">
        <f t="shared" si="24"/>
        <v>16.25</v>
      </c>
      <c r="R145" s="20">
        <f t="shared" si="25"/>
        <v>22.5</v>
      </c>
      <c r="S145" s="20">
        <f t="shared" si="26"/>
        <v>16.25</v>
      </c>
      <c r="T145" s="20">
        <f t="shared" si="27"/>
        <v>18.75</v>
      </c>
      <c r="U145" s="19">
        <f t="shared" si="28"/>
        <v>18.333333333333332</v>
      </c>
      <c r="V145" s="19">
        <f t="shared" si="29"/>
        <v>18.4375</v>
      </c>
    </row>
    <row r="146" spans="1:22" ht="13.5" x14ac:dyDescent="0.25">
      <c r="A146" s="3">
        <f>RSI!A146</f>
        <v>42215</v>
      </c>
      <c r="B146" s="2">
        <f>RSI!B146</f>
        <v>2.0644</v>
      </c>
      <c r="C146" s="2">
        <f>RSI!I146</f>
        <v>36.738214977362084</v>
      </c>
      <c r="D146" s="2">
        <f>MACD!E146</f>
        <v>2.3975052099776573E-2</v>
      </c>
      <c r="E146" s="2">
        <f>MACD!F146</f>
        <v>1.6780119498528496E-2</v>
      </c>
      <c r="F146" s="2">
        <f>'Moving Avg'!D146</f>
        <v>2.0885199999999999</v>
      </c>
      <c r="G146" s="2">
        <f>'Moving Avg'!F146</f>
        <v>2.1235900000000005</v>
      </c>
      <c r="H146" s="2">
        <f>'Moving Avg'!G146</f>
        <v>2.1239320000000004</v>
      </c>
      <c r="I146" s="2">
        <f>'Moving Avg'!H146</f>
        <v>0</v>
      </c>
      <c r="J146" s="17" t="str">
        <f>OBV!F146</f>
        <v>BEARISH</v>
      </c>
      <c r="K146" s="17" t="str">
        <f>OBV!G146</f>
        <v>WEAK</v>
      </c>
      <c r="L146" s="17" t="str">
        <f>OBV!H146</f>
        <v>CONFIRMED BEARISH</v>
      </c>
      <c r="M146" s="19">
        <f t="shared" si="20"/>
        <v>25</v>
      </c>
      <c r="N146" s="19">
        <f t="shared" si="21"/>
        <v>0</v>
      </c>
      <c r="O146" s="19">
        <f t="shared" si="22"/>
        <v>50</v>
      </c>
      <c r="P146" s="19">
        <f t="shared" si="23"/>
        <v>0</v>
      </c>
      <c r="Q146" s="20">
        <f t="shared" si="24"/>
        <v>16.25</v>
      </c>
      <c r="R146" s="20">
        <f t="shared" si="25"/>
        <v>22.5</v>
      </c>
      <c r="S146" s="20">
        <f t="shared" si="26"/>
        <v>16.25</v>
      </c>
      <c r="T146" s="20">
        <f t="shared" si="27"/>
        <v>18.75</v>
      </c>
      <c r="U146" s="19">
        <f t="shared" si="28"/>
        <v>18.333333333333332</v>
      </c>
      <c r="V146" s="19">
        <f t="shared" si="29"/>
        <v>18.4375</v>
      </c>
    </row>
    <row r="147" spans="1:22" ht="13.5" x14ac:dyDescent="0.25">
      <c r="A147" s="3">
        <f>RSI!A147</f>
        <v>42216</v>
      </c>
      <c r="B147" s="2">
        <f>RSI!B147</f>
        <v>2.0800999999999998</v>
      </c>
      <c r="C147" s="2">
        <f>RSI!I147</f>
        <v>41.385700560629402</v>
      </c>
      <c r="D147" s="2">
        <f>MACD!E147</f>
        <v>2.143299058329351E-2</v>
      </c>
      <c r="E147" s="2">
        <f>MACD!F147</f>
        <v>1.77106937154815E-2</v>
      </c>
      <c r="F147" s="2">
        <f>'Moving Avg'!D147</f>
        <v>2.08432</v>
      </c>
      <c r="G147" s="2">
        <f>'Moving Avg'!F147</f>
        <v>2.1186100000000003</v>
      </c>
      <c r="H147" s="2">
        <f>'Moving Avg'!G147</f>
        <v>2.1230340000000005</v>
      </c>
      <c r="I147" s="2">
        <f>'Moving Avg'!H147</f>
        <v>0</v>
      </c>
      <c r="J147" s="17" t="str">
        <f>OBV!F147</f>
        <v>BEARISH</v>
      </c>
      <c r="K147" s="17" t="str">
        <f>OBV!G147</f>
        <v>WEAK</v>
      </c>
      <c r="L147" s="17" t="str">
        <f>OBV!H147</f>
        <v>CONFIRMED BEARISH</v>
      </c>
      <c r="M147" s="19">
        <f t="shared" si="20"/>
        <v>25</v>
      </c>
      <c r="N147" s="19">
        <f t="shared" si="21"/>
        <v>0</v>
      </c>
      <c r="O147" s="19">
        <f t="shared" si="22"/>
        <v>50</v>
      </c>
      <c r="P147" s="19">
        <f t="shared" si="23"/>
        <v>0</v>
      </c>
      <c r="Q147" s="20">
        <f t="shared" si="24"/>
        <v>16.25</v>
      </c>
      <c r="R147" s="20">
        <f t="shared" si="25"/>
        <v>22.5</v>
      </c>
      <c r="S147" s="20">
        <f t="shared" si="26"/>
        <v>16.25</v>
      </c>
      <c r="T147" s="20">
        <f t="shared" si="27"/>
        <v>18.75</v>
      </c>
      <c r="U147" s="19">
        <f t="shared" si="28"/>
        <v>18.333333333333332</v>
      </c>
      <c r="V147" s="19">
        <f t="shared" si="29"/>
        <v>18.4375</v>
      </c>
    </row>
    <row r="148" spans="1:22" ht="13.5" x14ac:dyDescent="0.25">
      <c r="A148" s="3">
        <f>RSI!A148</f>
        <v>42219</v>
      </c>
      <c r="B148" s="2">
        <f>RSI!B148</f>
        <v>2.0958999999999999</v>
      </c>
      <c r="C148" s="2">
        <f>RSI!I148</f>
        <v>45.708366147842561</v>
      </c>
      <c r="D148" s="2">
        <f>MACD!E148</f>
        <v>1.9141825684814595E-2</v>
      </c>
      <c r="E148" s="2">
        <f>MACD!F148</f>
        <v>1.799692010934812E-2</v>
      </c>
      <c r="F148" s="2">
        <f>'Moving Avg'!D148</f>
        <v>2.0832799999999998</v>
      </c>
      <c r="G148" s="2">
        <f>'Moving Avg'!F148</f>
        <v>2.116905</v>
      </c>
      <c r="H148" s="2">
        <f>'Moving Avg'!G148</f>
        <v>2.1218540000000004</v>
      </c>
      <c r="I148" s="2">
        <f>'Moving Avg'!H148</f>
        <v>0</v>
      </c>
      <c r="J148" s="17" t="str">
        <f>OBV!F148</f>
        <v>BEARISH</v>
      </c>
      <c r="K148" s="17" t="str">
        <f>OBV!G148</f>
        <v>WEAK</v>
      </c>
      <c r="L148" s="17" t="str">
        <f>OBV!H148</f>
        <v>CONFIRMED BEARISH</v>
      </c>
      <c r="M148" s="19">
        <f t="shared" si="20"/>
        <v>25</v>
      </c>
      <c r="N148" s="19">
        <f t="shared" si="21"/>
        <v>0</v>
      </c>
      <c r="O148" s="19">
        <f t="shared" si="22"/>
        <v>50</v>
      </c>
      <c r="P148" s="19">
        <f t="shared" si="23"/>
        <v>0</v>
      </c>
      <c r="Q148" s="20">
        <f t="shared" si="24"/>
        <v>16.25</v>
      </c>
      <c r="R148" s="20">
        <f t="shared" si="25"/>
        <v>22.5</v>
      </c>
      <c r="S148" s="20">
        <f t="shared" si="26"/>
        <v>16.25</v>
      </c>
      <c r="T148" s="20">
        <f t="shared" si="27"/>
        <v>18.75</v>
      </c>
      <c r="U148" s="19">
        <f t="shared" si="28"/>
        <v>18.333333333333332</v>
      </c>
      <c r="V148" s="19">
        <f t="shared" si="29"/>
        <v>18.4375</v>
      </c>
    </row>
    <row r="149" spans="1:22" ht="13.5" x14ac:dyDescent="0.25">
      <c r="A149" s="3">
        <f>RSI!A149</f>
        <v>42220</v>
      </c>
      <c r="B149" s="2">
        <f>RSI!B149</f>
        <v>2.0644</v>
      </c>
      <c r="C149" s="2">
        <f>RSI!I149</f>
        <v>39.46028790060123</v>
      </c>
      <c r="D149" s="2">
        <f>MACD!E149</f>
        <v>2.3672772551421861E-2</v>
      </c>
      <c r="E149" s="2">
        <f>MACD!F149</f>
        <v>1.9132090597762871E-2</v>
      </c>
      <c r="F149" s="2">
        <f>'Moving Avg'!D149</f>
        <v>2.0769799999999998</v>
      </c>
      <c r="G149" s="2">
        <f>'Moving Avg'!F149</f>
        <v>2.1124399999999999</v>
      </c>
      <c r="H149" s="2">
        <f>'Moving Avg'!G149</f>
        <v>2.1205420000000004</v>
      </c>
      <c r="I149" s="2">
        <f>'Moving Avg'!H149</f>
        <v>0</v>
      </c>
      <c r="J149" s="17" t="str">
        <f>OBV!F149</f>
        <v>BEARISH</v>
      </c>
      <c r="K149" s="17" t="str">
        <f>OBV!G149</f>
        <v>WEAK</v>
      </c>
      <c r="L149" s="17" t="str">
        <f>OBV!H149</f>
        <v>CONFIRMED BEARISH</v>
      </c>
      <c r="M149" s="19">
        <f t="shared" si="20"/>
        <v>25</v>
      </c>
      <c r="N149" s="19">
        <f t="shared" si="21"/>
        <v>0</v>
      </c>
      <c r="O149" s="19">
        <f t="shared" si="22"/>
        <v>50</v>
      </c>
      <c r="P149" s="19">
        <f t="shared" si="23"/>
        <v>0</v>
      </c>
      <c r="Q149" s="20">
        <f t="shared" si="24"/>
        <v>16.25</v>
      </c>
      <c r="R149" s="20">
        <f t="shared" si="25"/>
        <v>22.5</v>
      </c>
      <c r="S149" s="20">
        <f t="shared" si="26"/>
        <v>16.25</v>
      </c>
      <c r="T149" s="20">
        <f t="shared" si="27"/>
        <v>18.75</v>
      </c>
      <c r="U149" s="19">
        <f t="shared" si="28"/>
        <v>18.333333333333332</v>
      </c>
      <c r="V149" s="19">
        <f t="shared" si="29"/>
        <v>18.4375</v>
      </c>
    </row>
    <row r="150" spans="1:22" ht="13.5" x14ac:dyDescent="0.25">
      <c r="A150" s="3">
        <f>RSI!A150</f>
        <v>42221</v>
      </c>
      <c r="B150" s="2">
        <f>RSI!B150</f>
        <v>2.0958999999999999</v>
      </c>
      <c r="C150" s="2">
        <f>RSI!I150</f>
        <v>47.228715318545639</v>
      </c>
      <c r="D150" s="2">
        <f>MACD!E150</f>
        <v>1.9795619554587862E-2</v>
      </c>
      <c r="E150" s="2">
        <f>MACD!F150</f>
        <v>1.926479638912787E-2</v>
      </c>
      <c r="F150" s="2">
        <f>'Moving Avg'!D150</f>
        <v>2.0801400000000001</v>
      </c>
      <c r="G150" s="2">
        <f>'Moving Avg'!F150</f>
        <v>2.1095499999999996</v>
      </c>
      <c r="H150" s="2">
        <f>'Moving Avg'!G150</f>
        <v>2.1198600000000005</v>
      </c>
      <c r="I150" s="2">
        <f>'Moving Avg'!H150</f>
        <v>0</v>
      </c>
      <c r="J150" s="17" t="str">
        <f>OBV!F150</f>
        <v>BEARISH</v>
      </c>
      <c r="K150" s="17" t="str">
        <f>OBV!G150</f>
        <v>NEUTRAL</v>
      </c>
      <c r="L150" s="17" t="str">
        <f>OBV!H150</f>
        <v>BEARISH DIVERGENCE</v>
      </c>
      <c r="M150" s="19">
        <f t="shared" si="20"/>
        <v>25</v>
      </c>
      <c r="N150" s="19">
        <f t="shared" si="21"/>
        <v>0</v>
      </c>
      <c r="O150" s="19">
        <f t="shared" si="22"/>
        <v>50</v>
      </c>
      <c r="P150" s="19">
        <f t="shared" si="23"/>
        <v>16.5</v>
      </c>
      <c r="Q150" s="20">
        <f t="shared" si="24"/>
        <v>18.725000000000001</v>
      </c>
      <c r="R150" s="20">
        <f t="shared" si="25"/>
        <v>26.625</v>
      </c>
      <c r="S150" s="20">
        <f t="shared" si="26"/>
        <v>23.675000000000001</v>
      </c>
      <c r="T150" s="20">
        <f t="shared" si="27"/>
        <v>22.875</v>
      </c>
      <c r="U150" s="19">
        <f t="shared" si="28"/>
        <v>23.008333333333336</v>
      </c>
      <c r="V150" s="19">
        <f t="shared" si="29"/>
        <v>22.975000000000001</v>
      </c>
    </row>
    <row r="151" spans="1:22" ht="13.5" x14ac:dyDescent="0.25">
      <c r="A151" s="3">
        <f>RSI!A151</f>
        <v>42222</v>
      </c>
      <c r="B151" s="2">
        <f>RSI!B151</f>
        <v>2.0590999999999999</v>
      </c>
      <c r="C151" s="2">
        <f>RSI!I151</f>
        <v>40.663884056731412</v>
      </c>
      <c r="D151" s="2">
        <f>MACD!E151</f>
        <v>2.1748327382657084E-2</v>
      </c>
      <c r="E151" s="2">
        <f>MACD!F151</f>
        <v>1.9761502587833712E-2</v>
      </c>
      <c r="F151" s="2">
        <f>'Moving Avg'!D151</f>
        <v>2.0790799999999998</v>
      </c>
      <c r="G151" s="2">
        <f>'Moving Avg'!F151</f>
        <v>2.1048199999999997</v>
      </c>
      <c r="H151" s="2">
        <f>'Moving Avg'!G151</f>
        <v>2.1191400000000002</v>
      </c>
      <c r="I151" s="2">
        <f>'Moving Avg'!H151</f>
        <v>0</v>
      </c>
      <c r="J151" s="17" t="str">
        <f>OBV!F151</f>
        <v>BULLISH</v>
      </c>
      <c r="K151" s="17" t="str">
        <f>OBV!G151</f>
        <v>NEUTRAL</v>
      </c>
      <c r="L151" s="17" t="str">
        <f>OBV!H151</f>
        <v>BULLISH DIVERGENCE</v>
      </c>
      <c r="M151" s="19">
        <f t="shared" si="20"/>
        <v>25</v>
      </c>
      <c r="N151" s="19">
        <f t="shared" si="21"/>
        <v>0</v>
      </c>
      <c r="O151" s="19">
        <f t="shared" si="22"/>
        <v>50</v>
      </c>
      <c r="P151" s="19">
        <f t="shared" si="23"/>
        <v>66.5</v>
      </c>
      <c r="Q151" s="20">
        <f t="shared" si="24"/>
        <v>26.225000000000001</v>
      </c>
      <c r="R151" s="20">
        <f t="shared" si="25"/>
        <v>39.125</v>
      </c>
      <c r="S151" s="20">
        <f t="shared" si="26"/>
        <v>46.174999999999997</v>
      </c>
      <c r="T151" s="20">
        <f t="shared" si="27"/>
        <v>35.375</v>
      </c>
      <c r="U151" s="19">
        <f t="shared" si="28"/>
        <v>37.174999999999997</v>
      </c>
      <c r="V151" s="19">
        <f t="shared" si="29"/>
        <v>36.724999999999994</v>
      </c>
    </row>
    <row r="152" spans="1:22" ht="13.5" x14ac:dyDescent="0.25">
      <c r="A152" s="3">
        <f>RSI!A152</f>
        <v>42223</v>
      </c>
      <c r="B152" s="2">
        <f>RSI!B152</f>
        <v>2.0749</v>
      </c>
      <c r="C152" s="2">
        <f>RSI!I152</f>
        <v>44.247145487224856</v>
      </c>
      <c r="D152" s="2">
        <f>MACD!E152</f>
        <v>2.0087932349005744E-2</v>
      </c>
      <c r="E152" s="2">
        <f>MACD!F152</f>
        <v>1.982678854006812E-2</v>
      </c>
      <c r="F152" s="2">
        <f>'Moving Avg'!D152</f>
        <v>2.0780400000000001</v>
      </c>
      <c r="G152" s="2">
        <f>'Moving Avg'!F152</f>
        <v>2.1008800000000001</v>
      </c>
      <c r="H152" s="2">
        <f>'Moving Avg'!G152</f>
        <v>2.1180380000000003</v>
      </c>
      <c r="I152" s="2">
        <f>'Moving Avg'!H152</f>
        <v>0</v>
      </c>
      <c r="J152" s="17" t="str">
        <f>OBV!F152</f>
        <v>BULLISH</v>
      </c>
      <c r="K152" s="17" t="str">
        <f>OBV!G152</f>
        <v>STRONG</v>
      </c>
      <c r="L152" s="17" t="str">
        <f>OBV!H152</f>
        <v>BULLISH DIVERGENCE</v>
      </c>
      <c r="M152" s="19">
        <f t="shared" si="20"/>
        <v>25</v>
      </c>
      <c r="N152" s="19">
        <f t="shared" si="21"/>
        <v>0</v>
      </c>
      <c r="O152" s="19">
        <f t="shared" si="22"/>
        <v>50</v>
      </c>
      <c r="P152" s="19">
        <f t="shared" si="23"/>
        <v>83</v>
      </c>
      <c r="Q152" s="20">
        <f t="shared" si="24"/>
        <v>28.7</v>
      </c>
      <c r="R152" s="20">
        <f t="shared" si="25"/>
        <v>43.25</v>
      </c>
      <c r="S152" s="20">
        <f t="shared" si="26"/>
        <v>53.6</v>
      </c>
      <c r="T152" s="20">
        <f t="shared" si="27"/>
        <v>39.5</v>
      </c>
      <c r="U152" s="19">
        <f t="shared" si="28"/>
        <v>41.85</v>
      </c>
      <c r="V152" s="19">
        <f t="shared" si="29"/>
        <v>41.262500000000003</v>
      </c>
    </row>
    <row r="153" spans="1:22" ht="13.5" x14ac:dyDescent="0.25">
      <c r="A153" s="3">
        <f>RSI!A153</f>
        <v>42226</v>
      </c>
      <c r="B153" s="2">
        <f>RSI!B153</f>
        <v>2.0644</v>
      </c>
      <c r="C153" s="2">
        <f>RSI!I153</f>
        <v>42.41404623091325</v>
      </c>
      <c r="D153" s="2">
        <f>MACD!E153</f>
        <v>1.9634484019518172E-2</v>
      </c>
      <c r="E153" s="2">
        <f>MACD!F153</f>
        <v>1.9788327635958131E-2</v>
      </c>
      <c r="F153" s="2">
        <f>'Moving Avg'!D153</f>
        <v>2.0717399999999997</v>
      </c>
      <c r="G153" s="2">
        <f>'Moving Avg'!F153</f>
        <v>2.0964149999999999</v>
      </c>
      <c r="H153" s="2">
        <f>'Moving Avg'!G153</f>
        <v>2.1167260000000003</v>
      </c>
      <c r="I153" s="2">
        <f>'Moving Avg'!H153</f>
        <v>0</v>
      </c>
      <c r="J153" s="17" t="str">
        <f>OBV!F153</f>
        <v>BULLISH</v>
      </c>
      <c r="K153" s="17" t="str">
        <f>OBV!G153</f>
        <v>NEUTRAL</v>
      </c>
      <c r="L153" s="17" t="str">
        <f>OBV!H153</f>
        <v>BULLISH DIVERGENCE</v>
      </c>
      <c r="M153" s="19">
        <f t="shared" si="20"/>
        <v>25</v>
      </c>
      <c r="N153" s="19">
        <f t="shared" si="21"/>
        <v>45</v>
      </c>
      <c r="O153" s="19">
        <f t="shared" si="22"/>
        <v>50</v>
      </c>
      <c r="P153" s="19">
        <f t="shared" si="23"/>
        <v>66.5</v>
      </c>
      <c r="Q153" s="20">
        <f t="shared" si="24"/>
        <v>41.975000000000001</v>
      </c>
      <c r="R153" s="20">
        <f t="shared" si="25"/>
        <v>48.125</v>
      </c>
      <c r="S153" s="20">
        <f t="shared" si="26"/>
        <v>52.924999999999997</v>
      </c>
      <c r="T153" s="20">
        <f t="shared" si="27"/>
        <v>46.625</v>
      </c>
      <c r="U153" s="19">
        <f t="shared" si="28"/>
        <v>47.67499999999999</v>
      </c>
      <c r="V153" s="19">
        <f t="shared" si="29"/>
        <v>47.412499999999994</v>
      </c>
    </row>
    <row r="154" spans="1:22" ht="13.5" x14ac:dyDescent="0.25">
      <c r="A154" s="3">
        <f>RSI!A154</f>
        <v>42227</v>
      </c>
      <c r="B154" s="2">
        <f>RSI!B154</f>
        <v>2.0695999999999999</v>
      </c>
      <c r="C154" s="2">
        <f>RSI!I154</f>
        <v>43.658918044099856</v>
      </c>
      <c r="D154" s="2">
        <f>MACD!E154</f>
        <v>1.8288511863714607E-2</v>
      </c>
      <c r="E154" s="2">
        <f>MACD!F154</f>
        <v>1.9488364481509427E-2</v>
      </c>
      <c r="F154" s="2">
        <f>'Moving Avg'!D154</f>
        <v>2.0727799999999998</v>
      </c>
      <c r="G154" s="2">
        <f>'Moving Avg'!F154</f>
        <v>2.093785</v>
      </c>
      <c r="H154" s="2">
        <f>'Moving Avg'!G154</f>
        <v>2.1154200000000003</v>
      </c>
      <c r="I154" s="2">
        <f>'Moving Avg'!H154</f>
        <v>0</v>
      </c>
      <c r="J154" s="17" t="str">
        <f>OBV!F154</f>
        <v>BULLISH</v>
      </c>
      <c r="K154" s="17" t="str">
        <f>OBV!G154</f>
        <v>STRONG</v>
      </c>
      <c r="L154" s="17" t="str">
        <f>OBV!H154</f>
        <v>CONFIRMED BULLISH</v>
      </c>
      <c r="M154" s="19">
        <f t="shared" si="20"/>
        <v>25</v>
      </c>
      <c r="N154" s="19">
        <f t="shared" si="21"/>
        <v>45</v>
      </c>
      <c r="O154" s="19">
        <f t="shared" si="22"/>
        <v>50</v>
      </c>
      <c r="P154" s="19">
        <f t="shared" si="23"/>
        <v>100</v>
      </c>
      <c r="Q154" s="20">
        <f t="shared" si="24"/>
        <v>47</v>
      </c>
      <c r="R154" s="20">
        <f t="shared" si="25"/>
        <v>56.5</v>
      </c>
      <c r="S154" s="20">
        <f t="shared" si="26"/>
        <v>68</v>
      </c>
      <c r="T154" s="20">
        <f t="shared" si="27"/>
        <v>55</v>
      </c>
      <c r="U154" s="19">
        <f t="shared" si="28"/>
        <v>57.166666666666664</v>
      </c>
      <c r="V154" s="19">
        <f t="shared" si="29"/>
        <v>56.625</v>
      </c>
    </row>
    <row r="155" spans="1:22" ht="13.5" x14ac:dyDescent="0.25">
      <c r="A155" s="3">
        <f>RSI!A155</f>
        <v>42228</v>
      </c>
      <c r="B155" s="2">
        <f>RSI!B155</f>
        <v>2.1011000000000002</v>
      </c>
      <c r="C155" s="2">
        <f>RSI!I155</f>
        <v>50.622448979780195</v>
      </c>
      <c r="D155" s="2">
        <f>MACD!E155</f>
        <v>1.2561171720407049E-2</v>
      </c>
      <c r="E155" s="2">
        <f>MACD!F155</f>
        <v>1.8102925929288954E-2</v>
      </c>
      <c r="F155" s="2">
        <f>'Moving Avg'!D155</f>
        <v>2.0738200000000004</v>
      </c>
      <c r="G155" s="2">
        <f>'Moving Avg'!F155</f>
        <v>2.0929950000000002</v>
      </c>
      <c r="H155" s="2">
        <f>'Moving Avg'!G155</f>
        <v>2.1148420000000003</v>
      </c>
      <c r="I155" s="2">
        <f>'Moving Avg'!H155</f>
        <v>0</v>
      </c>
      <c r="J155" s="17" t="str">
        <f>OBV!F155</f>
        <v>BULLISH</v>
      </c>
      <c r="K155" s="17" t="str">
        <f>OBV!G155</f>
        <v>STRONG</v>
      </c>
      <c r="L155" s="17" t="str">
        <f>OBV!H155</f>
        <v>CONFIRMED BULLISH</v>
      </c>
      <c r="M155" s="19">
        <f t="shared" si="20"/>
        <v>25</v>
      </c>
      <c r="N155" s="19">
        <f t="shared" si="21"/>
        <v>45</v>
      </c>
      <c r="O155" s="19">
        <f t="shared" si="22"/>
        <v>50</v>
      </c>
      <c r="P155" s="19">
        <f t="shared" si="23"/>
        <v>100</v>
      </c>
      <c r="Q155" s="20">
        <f t="shared" si="24"/>
        <v>47</v>
      </c>
      <c r="R155" s="20">
        <f t="shared" si="25"/>
        <v>56.5</v>
      </c>
      <c r="S155" s="20">
        <f t="shared" si="26"/>
        <v>68</v>
      </c>
      <c r="T155" s="20">
        <f t="shared" si="27"/>
        <v>55</v>
      </c>
      <c r="U155" s="19">
        <f t="shared" si="28"/>
        <v>57.166666666666664</v>
      </c>
      <c r="V155" s="19">
        <f t="shared" si="29"/>
        <v>56.625</v>
      </c>
    </row>
    <row r="156" spans="1:22" ht="13.5" x14ac:dyDescent="0.25">
      <c r="A156" s="3">
        <f>RSI!A156</f>
        <v>42230</v>
      </c>
      <c r="B156" s="2">
        <f>RSI!B156</f>
        <v>2.1011000000000002</v>
      </c>
      <c r="C156" s="2">
        <f>RSI!I156</f>
        <v>50.622448979780195</v>
      </c>
      <c r="D156" s="2">
        <f>MACD!E156</f>
        <v>5.2760913036231649E-3</v>
      </c>
      <c r="E156" s="2">
        <f>MACD!F156</f>
        <v>1.5537559004155797E-2</v>
      </c>
      <c r="F156" s="2">
        <f>'Moving Avg'!D156</f>
        <v>2.0822200000000004</v>
      </c>
      <c r="G156" s="2">
        <f>'Moving Avg'!F156</f>
        <v>2.0911550000000001</v>
      </c>
      <c r="H156" s="2">
        <f>'Moving Avg'!G156</f>
        <v>2.1146620000000009</v>
      </c>
      <c r="I156" s="2">
        <f>'Moving Avg'!H156</f>
        <v>0</v>
      </c>
      <c r="J156" s="17" t="str">
        <f>OBV!F156</f>
        <v>BULLISH</v>
      </c>
      <c r="K156" s="17" t="str">
        <f>OBV!G156</f>
        <v>STRONG</v>
      </c>
      <c r="L156" s="17" t="str">
        <f>OBV!H156</f>
        <v>CONFIRMED BULLISH</v>
      </c>
      <c r="M156" s="19">
        <f t="shared" si="20"/>
        <v>25</v>
      </c>
      <c r="N156" s="19">
        <f t="shared" si="21"/>
        <v>45</v>
      </c>
      <c r="O156" s="19">
        <f t="shared" si="22"/>
        <v>50</v>
      </c>
      <c r="P156" s="19">
        <f t="shared" si="23"/>
        <v>100</v>
      </c>
      <c r="Q156" s="20">
        <f t="shared" si="24"/>
        <v>47</v>
      </c>
      <c r="R156" s="20">
        <f t="shared" si="25"/>
        <v>56.5</v>
      </c>
      <c r="S156" s="20">
        <f t="shared" si="26"/>
        <v>68</v>
      </c>
      <c r="T156" s="20">
        <f t="shared" si="27"/>
        <v>55</v>
      </c>
      <c r="U156" s="19">
        <f t="shared" si="28"/>
        <v>57.166666666666664</v>
      </c>
      <c r="V156" s="19">
        <f t="shared" si="29"/>
        <v>56.625</v>
      </c>
    </row>
    <row r="157" spans="1:22" ht="13.5" x14ac:dyDescent="0.25">
      <c r="A157" s="3">
        <f>RSI!A157</f>
        <v>42233</v>
      </c>
      <c r="B157" s="2">
        <f>RSI!B157</f>
        <v>2.0695999999999999</v>
      </c>
      <c r="C157" s="2">
        <f>RSI!I157</f>
        <v>44.275855839356005</v>
      </c>
      <c r="D157" s="2">
        <f>MACD!E157</f>
        <v>3.8387651502609366E-3</v>
      </c>
      <c r="E157" s="2">
        <f>MACD!F157</f>
        <v>1.3197800233376826E-2</v>
      </c>
      <c r="F157" s="2">
        <f>'Moving Avg'!D157</f>
        <v>2.0811600000000001</v>
      </c>
      <c r="G157" s="2">
        <f>'Moving Avg'!F157</f>
        <v>2.089315</v>
      </c>
      <c r="H157" s="2">
        <f>'Moving Avg'!G157</f>
        <v>2.113852000000001</v>
      </c>
      <c r="I157" s="2">
        <f>'Moving Avg'!H157</f>
        <v>0</v>
      </c>
      <c r="J157" s="17" t="str">
        <f>OBV!F157</f>
        <v>BULLISH</v>
      </c>
      <c r="K157" s="17" t="str">
        <f>OBV!G157</f>
        <v>NEUTRAL</v>
      </c>
      <c r="L157" s="17" t="str">
        <f>OBV!H157</f>
        <v>BULLISH DIVERGENCE</v>
      </c>
      <c r="M157" s="19">
        <f t="shared" si="20"/>
        <v>25</v>
      </c>
      <c r="N157" s="19">
        <f t="shared" si="21"/>
        <v>45</v>
      </c>
      <c r="O157" s="19">
        <f t="shared" si="22"/>
        <v>50</v>
      </c>
      <c r="P157" s="19">
        <f t="shared" si="23"/>
        <v>66.5</v>
      </c>
      <c r="Q157" s="20">
        <f t="shared" si="24"/>
        <v>41.975000000000001</v>
      </c>
      <c r="R157" s="20">
        <f t="shared" si="25"/>
        <v>48.125</v>
      </c>
      <c r="S157" s="20">
        <f t="shared" si="26"/>
        <v>52.924999999999997</v>
      </c>
      <c r="T157" s="20">
        <f t="shared" si="27"/>
        <v>46.625</v>
      </c>
      <c r="U157" s="19">
        <f t="shared" si="28"/>
        <v>47.67499999999999</v>
      </c>
      <c r="V157" s="19">
        <f t="shared" si="29"/>
        <v>47.412499999999994</v>
      </c>
    </row>
    <row r="158" spans="1:22" ht="13.5" x14ac:dyDescent="0.25">
      <c r="A158" s="3">
        <f>RSI!A158</f>
        <v>42234</v>
      </c>
      <c r="B158" s="2">
        <f>RSI!B158</f>
        <v>2.0644</v>
      </c>
      <c r="C158" s="2">
        <f>RSI!I158</f>
        <v>43.310541856611984</v>
      </c>
      <c r="D158" s="2">
        <f>MACD!E158</f>
        <v>5.6045208403587843E-3</v>
      </c>
      <c r="E158" s="2">
        <f>MACD!F158</f>
        <v>1.1679144354773218E-2</v>
      </c>
      <c r="F158" s="2">
        <f>'Moving Avg'!D158</f>
        <v>2.0811599999999997</v>
      </c>
      <c r="G158" s="2">
        <f>'Moving Avg'!F158</f>
        <v>2.0869500000000003</v>
      </c>
      <c r="H158" s="2">
        <f>'Moving Avg'!G158</f>
        <v>2.1132380000000008</v>
      </c>
      <c r="I158" s="2">
        <f>'Moving Avg'!H158</f>
        <v>0</v>
      </c>
      <c r="J158" s="17" t="str">
        <f>OBV!F158</f>
        <v>BULLISH</v>
      </c>
      <c r="K158" s="17" t="str">
        <f>OBV!G158</f>
        <v>NEUTRAL</v>
      </c>
      <c r="L158" s="17" t="str">
        <f>OBV!H158</f>
        <v>NEUTRAL</v>
      </c>
      <c r="M158" s="19">
        <f t="shared" si="20"/>
        <v>25</v>
      </c>
      <c r="N158" s="19">
        <f t="shared" si="21"/>
        <v>45</v>
      </c>
      <c r="O158" s="19">
        <f t="shared" si="22"/>
        <v>50</v>
      </c>
      <c r="P158" s="19">
        <f t="shared" si="23"/>
        <v>49.5</v>
      </c>
      <c r="Q158" s="20">
        <f t="shared" si="24"/>
        <v>39.424999999999997</v>
      </c>
      <c r="R158" s="20">
        <f t="shared" si="25"/>
        <v>43.875</v>
      </c>
      <c r="S158" s="20">
        <f t="shared" si="26"/>
        <v>45.275000000000006</v>
      </c>
      <c r="T158" s="20">
        <f t="shared" si="27"/>
        <v>42.375</v>
      </c>
      <c r="U158" s="19">
        <f t="shared" si="28"/>
        <v>42.858333333333327</v>
      </c>
      <c r="V158" s="19">
        <f t="shared" si="29"/>
        <v>42.737499999999997</v>
      </c>
    </row>
    <row r="159" spans="1:22" ht="13.5" x14ac:dyDescent="0.25">
      <c r="A159" s="3">
        <f>RSI!A159</f>
        <v>42235</v>
      </c>
      <c r="B159" s="2">
        <f>RSI!B159</f>
        <v>2.0958999999999999</v>
      </c>
      <c r="C159" s="2">
        <f>RSI!I159</f>
        <v>50.369522335905025</v>
      </c>
      <c r="D159" s="2">
        <f>MACD!E159</f>
        <v>1.0356565920632832E-4</v>
      </c>
      <c r="E159" s="2">
        <f>MACD!F159</f>
        <v>9.3640286156598408E-3</v>
      </c>
      <c r="F159" s="2">
        <f>'Moving Avg'!D159</f>
        <v>2.0864200000000004</v>
      </c>
      <c r="G159" s="2">
        <f>'Moving Avg'!F159</f>
        <v>2.0848500000000003</v>
      </c>
      <c r="H159" s="2">
        <f>'Moving Avg'!G159</f>
        <v>2.112756000000001</v>
      </c>
      <c r="I159" s="2">
        <f>'Moving Avg'!H159</f>
        <v>0</v>
      </c>
      <c r="J159" s="17" t="str">
        <f>OBV!F159</f>
        <v>BULLISH</v>
      </c>
      <c r="K159" s="17" t="str">
        <f>OBV!G159</f>
        <v>STRONG</v>
      </c>
      <c r="L159" s="17" t="str">
        <f>OBV!H159</f>
        <v>CONFIRMED BULLISH</v>
      </c>
      <c r="M159" s="19">
        <f t="shared" si="20"/>
        <v>25</v>
      </c>
      <c r="N159" s="19">
        <f t="shared" si="21"/>
        <v>45</v>
      </c>
      <c r="O159" s="19">
        <f t="shared" si="22"/>
        <v>50</v>
      </c>
      <c r="P159" s="19">
        <f t="shared" si="23"/>
        <v>100</v>
      </c>
      <c r="Q159" s="20">
        <f t="shared" si="24"/>
        <v>47</v>
      </c>
      <c r="R159" s="20">
        <f t="shared" si="25"/>
        <v>56.5</v>
      </c>
      <c r="S159" s="20">
        <f t="shared" si="26"/>
        <v>68</v>
      </c>
      <c r="T159" s="20">
        <f t="shared" si="27"/>
        <v>55</v>
      </c>
      <c r="U159" s="19">
        <f t="shared" si="28"/>
        <v>57.166666666666664</v>
      </c>
      <c r="V159" s="19">
        <f t="shared" si="29"/>
        <v>56.625</v>
      </c>
    </row>
    <row r="160" spans="1:22" ht="13.5" x14ac:dyDescent="0.25">
      <c r="A160" s="3">
        <f>RSI!A160</f>
        <v>42236</v>
      </c>
      <c r="B160" s="2">
        <f>RSI!B160</f>
        <v>2.0800999999999998</v>
      </c>
      <c r="C160" s="2">
        <f>RSI!I160</f>
        <v>47.195078796754451</v>
      </c>
      <c r="D160" s="2">
        <f>MACD!E160</f>
        <v>1.4500701109052549E-3</v>
      </c>
      <c r="E160" s="2">
        <f>MACD!F160</f>
        <v>7.7812369147089245E-3</v>
      </c>
      <c r="F160" s="2">
        <f>'Moving Avg'!D160</f>
        <v>2.08222</v>
      </c>
      <c r="G160" s="2">
        <f>'Moving Avg'!F160</f>
        <v>2.0838000000000001</v>
      </c>
      <c r="H160" s="2">
        <f>'Moving Avg'!G160</f>
        <v>2.1119580000000009</v>
      </c>
      <c r="I160" s="2">
        <f>'Moving Avg'!H160</f>
        <v>0</v>
      </c>
      <c r="J160" s="17" t="str">
        <f>OBV!F160</f>
        <v>BEARISH</v>
      </c>
      <c r="K160" s="17" t="str">
        <f>OBV!G160</f>
        <v>WEAK</v>
      </c>
      <c r="L160" s="17" t="str">
        <f>OBV!H160</f>
        <v>CONFIRMED BEARISH</v>
      </c>
      <c r="M160" s="19">
        <f t="shared" si="20"/>
        <v>25</v>
      </c>
      <c r="N160" s="19">
        <f t="shared" si="21"/>
        <v>45</v>
      </c>
      <c r="O160" s="19">
        <f t="shared" si="22"/>
        <v>50</v>
      </c>
      <c r="P160" s="19">
        <f t="shared" si="23"/>
        <v>0</v>
      </c>
      <c r="Q160" s="20">
        <f t="shared" si="24"/>
        <v>32</v>
      </c>
      <c r="R160" s="20">
        <f t="shared" si="25"/>
        <v>31.5</v>
      </c>
      <c r="S160" s="20">
        <f t="shared" si="26"/>
        <v>23</v>
      </c>
      <c r="T160" s="20">
        <f t="shared" si="27"/>
        <v>30</v>
      </c>
      <c r="U160" s="19">
        <f t="shared" si="28"/>
        <v>28.833333333333332</v>
      </c>
      <c r="V160" s="19">
        <f t="shared" si="29"/>
        <v>29.125</v>
      </c>
    </row>
    <row r="161" spans="1:22" ht="13.5" x14ac:dyDescent="0.25">
      <c r="A161" s="3">
        <f>RSI!A161</f>
        <v>42237</v>
      </c>
      <c r="B161" s="2">
        <f>RSI!B161</f>
        <v>2.0800999999999998</v>
      </c>
      <c r="C161" s="2">
        <f>RSI!I161</f>
        <v>47.195078796754451</v>
      </c>
      <c r="D161" s="2">
        <f>MACD!E161</f>
        <v>-2.9929827558365929E-3</v>
      </c>
      <c r="E161" s="2">
        <f>MACD!F161</f>
        <v>5.626392980599821E-3</v>
      </c>
      <c r="F161" s="2">
        <f>'Moving Avg'!D161</f>
        <v>2.07802</v>
      </c>
      <c r="G161" s="2">
        <f>'Moving Avg'!F161</f>
        <v>2.08196</v>
      </c>
      <c r="H161" s="2">
        <f>'Moving Avg'!G161</f>
        <v>2.1111600000000008</v>
      </c>
      <c r="I161" s="2">
        <f>'Moving Avg'!H161</f>
        <v>0</v>
      </c>
      <c r="J161" s="17" t="str">
        <f>OBV!F161</f>
        <v>BEARISH</v>
      </c>
      <c r="K161" s="17" t="str">
        <f>OBV!G161</f>
        <v>WEAK</v>
      </c>
      <c r="L161" s="17" t="str">
        <f>OBV!H161</f>
        <v>CONFIRMED BEARISH</v>
      </c>
      <c r="M161" s="19">
        <f t="shared" si="20"/>
        <v>25</v>
      </c>
      <c r="N161" s="19">
        <f t="shared" si="21"/>
        <v>45</v>
      </c>
      <c r="O161" s="19">
        <f t="shared" si="22"/>
        <v>50</v>
      </c>
      <c r="P161" s="19">
        <f t="shared" si="23"/>
        <v>0</v>
      </c>
      <c r="Q161" s="20">
        <f t="shared" si="24"/>
        <v>32</v>
      </c>
      <c r="R161" s="20">
        <f t="shared" si="25"/>
        <v>31.5</v>
      </c>
      <c r="S161" s="20">
        <f t="shared" si="26"/>
        <v>23</v>
      </c>
      <c r="T161" s="20">
        <f t="shared" si="27"/>
        <v>30</v>
      </c>
      <c r="U161" s="19">
        <f t="shared" si="28"/>
        <v>28.833333333333332</v>
      </c>
      <c r="V161" s="19">
        <f t="shared" si="29"/>
        <v>29.125</v>
      </c>
    </row>
    <row r="162" spans="1:22" ht="13.5" x14ac:dyDescent="0.25">
      <c r="A162" s="3">
        <f>RSI!A162</f>
        <v>42240</v>
      </c>
      <c r="B162" s="2">
        <f>RSI!B162</f>
        <v>2.0486</v>
      </c>
      <c r="C162" s="2">
        <f>RSI!I162</f>
        <v>41.192465150129038</v>
      </c>
      <c r="D162" s="2">
        <f>MACD!E162</f>
        <v>-1.9151126912517746E-3</v>
      </c>
      <c r="E162" s="2">
        <f>MACD!F162</f>
        <v>4.1180918462295022E-3</v>
      </c>
      <c r="F162" s="2">
        <f>'Moving Avg'!D162</f>
        <v>2.07382</v>
      </c>
      <c r="G162" s="2">
        <f>'Moving Avg'!F162</f>
        <v>2.0793350000000004</v>
      </c>
      <c r="H162" s="2">
        <f>'Moving Avg'!G162</f>
        <v>2.1098320000000008</v>
      </c>
      <c r="I162" s="2">
        <f>'Moving Avg'!H162</f>
        <v>0</v>
      </c>
      <c r="J162" s="17" t="str">
        <f>OBV!F162</f>
        <v>BEARISH</v>
      </c>
      <c r="K162" s="17" t="str">
        <f>OBV!G162</f>
        <v>WEAK</v>
      </c>
      <c r="L162" s="17" t="str">
        <f>OBV!H162</f>
        <v>CONFIRMED BEARISH</v>
      </c>
      <c r="M162" s="19">
        <f t="shared" si="20"/>
        <v>25</v>
      </c>
      <c r="N162" s="19">
        <f t="shared" si="21"/>
        <v>45</v>
      </c>
      <c r="O162" s="19">
        <f t="shared" si="22"/>
        <v>50</v>
      </c>
      <c r="P162" s="19">
        <f t="shared" si="23"/>
        <v>0</v>
      </c>
      <c r="Q162" s="20">
        <f t="shared" si="24"/>
        <v>32</v>
      </c>
      <c r="R162" s="20">
        <f t="shared" si="25"/>
        <v>31.5</v>
      </c>
      <c r="S162" s="20">
        <f t="shared" si="26"/>
        <v>23</v>
      </c>
      <c r="T162" s="20">
        <f t="shared" si="27"/>
        <v>30</v>
      </c>
      <c r="U162" s="19">
        <f t="shared" si="28"/>
        <v>28.833333333333332</v>
      </c>
      <c r="V162" s="19">
        <f t="shared" si="29"/>
        <v>29.125</v>
      </c>
    </row>
    <row r="163" spans="1:22" ht="13.5" x14ac:dyDescent="0.25">
      <c r="A163" s="3">
        <f>RSI!A163</f>
        <v>42241</v>
      </c>
      <c r="B163" s="2">
        <f>RSI!B163</f>
        <v>2.0434000000000001</v>
      </c>
      <c r="C163" s="2">
        <f>RSI!I163</f>
        <v>40.281653784462748</v>
      </c>
      <c r="D163" s="2">
        <f>MACD!E163</f>
        <v>-1.9792872823463092E-3</v>
      </c>
      <c r="E163" s="2">
        <f>MACD!F163</f>
        <v>2.8986160205143399E-3</v>
      </c>
      <c r="F163" s="2">
        <f>'Moving Avg'!D163</f>
        <v>2.06962</v>
      </c>
      <c r="G163" s="2">
        <f>'Moving Avg'!F163</f>
        <v>2.0764499999999999</v>
      </c>
      <c r="H163" s="2">
        <f>'Moving Avg'!G163</f>
        <v>2.1087980000000006</v>
      </c>
      <c r="I163" s="2">
        <f>'Moving Avg'!H163</f>
        <v>0</v>
      </c>
      <c r="J163" s="17" t="str">
        <f>OBV!F163</f>
        <v>BEARISH</v>
      </c>
      <c r="K163" s="17" t="str">
        <f>OBV!G163</f>
        <v>WEAK</v>
      </c>
      <c r="L163" s="17" t="str">
        <f>OBV!H163</f>
        <v>CONFIRMED BEARISH</v>
      </c>
      <c r="M163" s="19">
        <f t="shared" si="20"/>
        <v>25</v>
      </c>
      <c r="N163" s="19">
        <f t="shared" si="21"/>
        <v>45</v>
      </c>
      <c r="O163" s="19">
        <f t="shared" si="22"/>
        <v>50</v>
      </c>
      <c r="P163" s="19">
        <f t="shared" si="23"/>
        <v>0</v>
      </c>
      <c r="Q163" s="20">
        <f t="shared" si="24"/>
        <v>32</v>
      </c>
      <c r="R163" s="20">
        <f t="shared" si="25"/>
        <v>31.5</v>
      </c>
      <c r="S163" s="20">
        <f t="shared" si="26"/>
        <v>23</v>
      </c>
      <c r="T163" s="20">
        <f t="shared" si="27"/>
        <v>30</v>
      </c>
      <c r="U163" s="19">
        <f t="shared" si="28"/>
        <v>28.833333333333332</v>
      </c>
      <c r="V163" s="19">
        <f t="shared" si="29"/>
        <v>29.125</v>
      </c>
    </row>
    <row r="164" spans="1:22" ht="13.5" x14ac:dyDescent="0.25">
      <c r="A164" s="3">
        <f>RSI!A164</f>
        <v>42242</v>
      </c>
      <c r="B164" s="2">
        <f>RSI!B164</f>
        <v>2.0381</v>
      </c>
      <c r="C164" s="2">
        <f>RSI!I164</f>
        <v>39.327187146965663</v>
      </c>
      <c r="D164" s="2">
        <f>MACD!E164</f>
        <v>-5.7510170804864202E-4</v>
      </c>
      <c r="E164" s="2">
        <f>MACD!F164</f>
        <v>2.2038724748017439E-3</v>
      </c>
      <c r="F164" s="2">
        <f>'Moving Avg'!D164</f>
        <v>2.0580600000000002</v>
      </c>
      <c r="G164" s="2">
        <f>'Moving Avg'!F164</f>
        <v>2.0735599999999996</v>
      </c>
      <c r="H164" s="2">
        <f>'Moving Avg'!G164</f>
        <v>2.107260000000001</v>
      </c>
      <c r="I164" s="2">
        <f>'Moving Avg'!H164</f>
        <v>0</v>
      </c>
      <c r="J164" s="17" t="str">
        <f>OBV!F164</f>
        <v>BEARISH</v>
      </c>
      <c r="K164" s="17" t="str">
        <f>OBV!G164</f>
        <v>WEAK</v>
      </c>
      <c r="L164" s="17" t="str">
        <f>OBV!H164</f>
        <v>CONFIRMED BEARISH</v>
      </c>
      <c r="M164" s="19">
        <f t="shared" si="20"/>
        <v>25</v>
      </c>
      <c r="N164" s="19">
        <f t="shared" si="21"/>
        <v>45</v>
      </c>
      <c r="O164" s="19">
        <f t="shared" si="22"/>
        <v>50</v>
      </c>
      <c r="P164" s="19">
        <f t="shared" si="23"/>
        <v>0</v>
      </c>
      <c r="Q164" s="20">
        <f t="shared" si="24"/>
        <v>32</v>
      </c>
      <c r="R164" s="20">
        <f t="shared" si="25"/>
        <v>31.5</v>
      </c>
      <c r="S164" s="20">
        <f t="shared" si="26"/>
        <v>23</v>
      </c>
      <c r="T164" s="20">
        <f t="shared" si="27"/>
        <v>30</v>
      </c>
      <c r="U164" s="19">
        <f t="shared" si="28"/>
        <v>28.833333333333332</v>
      </c>
      <c r="V164" s="19">
        <f t="shared" si="29"/>
        <v>29.125</v>
      </c>
    </row>
    <row r="165" spans="1:22" ht="13.5" x14ac:dyDescent="0.25">
      <c r="A165" s="3">
        <f>RSI!A165</f>
        <v>42243</v>
      </c>
      <c r="B165" s="2">
        <f>RSI!B165</f>
        <v>1.9961</v>
      </c>
      <c r="C165" s="2">
        <f>RSI!I165</f>
        <v>32.712297396927056</v>
      </c>
      <c r="D165" s="2">
        <f>MACD!E165</f>
        <v>8.8478368667774809E-3</v>
      </c>
      <c r="E165" s="2">
        <f>MACD!F165</f>
        <v>3.5326653531968918E-3</v>
      </c>
      <c r="F165" s="2">
        <f>'Moving Avg'!D165</f>
        <v>2.0412600000000003</v>
      </c>
      <c r="G165" s="2">
        <f>'Moving Avg'!F165</f>
        <v>2.0693600000000001</v>
      </c>
      <c r="H165" s="2">
        <f>'Moving Avg'!G165</f>
        <v>2.1048820000000008</v>
      </c>
      <c r="I165" s="2">
        <f>'Moving Avg'!H165</f>
        <v>0</v>
      </c>
      <c r="J165" s="17" t="str">
        <f>OBV!F165</f>
        <v>BEARISH</v>
      </c>
      <c r="K165" s="17" t="str">
        <f>OBV!G165</f>
        <v>WEAK</v>
      </c>
      <c r="L165" s="17" t="str">
        <f>OBV!H165</f>
        <v>CONFIRMED BEARISH</v>
      </c>
      <c r="M165" s="19">
        <f t="shared" si="20"/>
        <v>25</v>
      </c>
      <c r="N165" s="19">
        <f t="shared" si="21"/>
        <v>0</v>
      </c>
      <c r="O165" s="19">
        <f t="shared" si="22"/>
        <v>50</v>
      </c>
      <c r="P165" s="19">
        <f t="shared" si="23"/>
        <v>0</v>
      </c>
      <c r="Q165" s="20">
        <f t="shared" si="24"/>
        <v>16.25</v>
      </c>
      <c r="R165" s="20">
        <f t="shared" si="25"/>
        <v>22.5</v>
      </c>
      <c r="S165" s="20">
        <f t="shared" si="26"/>
        <v>16.25</v>
      </c>
      <c r="T165" s="20">
        <f t="shared" si="27"/>
        <v>18.75</v>
      </c>
      <c r="U165" s="19">
        <f t="shared" si="28"/>
        <v>18.333333333333332</v>
      </c>
      <c r="V165" s="19">
        <f t="shared" si="29"/>
        <v>18.4375</v>
      </c>
    </row>
    <row r="166" spans="1:22" ht="13.5" x14ac:dyDescent="0.25">
      <c r="A166" s="3">
        <f>RSI!A166</f>
        <v>42244</v>
      </c>
      <c r="B166" s="2">
        <f>RSI!B166</f>
        <v>1.9961</v>
      </c>
      <c r="C166" s="2">
        <f>RSI!I166</f>
        <v>32.712297396927056</v>
      </c>
      <c r="D166" s="2">
        <f>MACD!E166</f>
        <v>1.7326232196150926E-2</v>
      </c>
      <c r="E166" s="2">
        <f>MACD!F166</f>
        <v>6.2913787217876993E-3</v>
      </c>
      <c r="F166" s="2">
        <f>'Moving Avg'!D166</f>
        <v>2.0244600000000004</v>
      </c>
      <c r="G166" s="2">
        <f>'Moving Avg'!F166</f>
        <v>2.0659449999999997</v>
      </c>
      <c r="H166" s="2">
        <f>'Moving Avg'!G166</f>
        <v>2.1025040000000006</v>
      </c>
      <c r="I166" s="2">
        <f>'Moving Avg'!H166</f>
        <v>0</v>
      </c>
      <c r="J166" s="17" t="str">
        <f>OBV!F166</f>
        <v>BEARISH</v>
      </c>
      <c r="K166" s="17" t="str">
        <f>OBV!G166</f>
        <v>WEAK</v>
      </c>
      <c r="L166" s="17" t="str">
        <f>OBV!H166</f>
        <v>CONFIRMED BEARISH</v>
      </c>
      <c r="M166" s="19">
        <f t="shared" si="20"/>
        <v>25</v>
      </c>
      <c r="N166" s="19">
        <f t="shared" si="21"/>
        <v>0</v>
      </c>
      <c r="O166" s="19">
        <f t="shared" si="22"/>
        <v>50</v>
      </c>
      <c r="P166" s="19">
        <f t="shared" si="23"/>
        <v>0</v>
      </c>
      <c r="Q166" s="20">
        <f t="shared" si="24"/>
        <v>16.25</v>
      </c>
      <c r="R166" s="20">
        <f t="shared" si="25"/>
        <v>22.5</v>
      </c>
      <c r="S166" s="20">
        <f t="shared" si="26"/>
        <v>16.25</v>
      </c>
      <c r="T166" s="20">
        <f t="shared" si="27"/>
        <v>18.75</v>
      </c>
      <c r="U166" s="19">
        <f t="shared" si="28"/>
        <v>18.333333333333332</v>
      </c>
      <c r="V166" s="19">
        <f t="shared" si="29"/>
        <v>18.4375</v>
      </c>
    </row>
    <row r="167" spans="1:22" ht="13.5" x14ac:dyDescent="0.25">
      <c r="A167" s="3">
        <f>RSI!A167</f>
        <v>42247</v>
      </c>
      <c r="B167" s="2">
        <f>RSI!B167</f>
        <v>1.9961</v>
      </c>
      <c r="C167" s="2">
        <f>RSI!I167</f>
        <v>32.712297396927056</v>
      </c>
      <c r="D167" s="2">
        <f>MACD!E167</f>
        <v>2.0121827030318951E-2</v>
      </c>
      <c r="E167" s="2">
        <f>MACD!F167</f>
        <v>9.0574683834939509E-3</v>
      </c>
      <c r="F167" s="2">
        <f>'Moving Avg'!D167</f>
        <v>2.01396</v>
      </c>
      <c r="G167" s="2">
        <f>'Moving Avg'!F167</f>
        <v>2.0617449999999997</v>
      </c>
      <c r="H167" s="2">
        <f>'Moving Avg'!G167</f>
        <v>2.1005240000000005</v>
      </c>
      <c r="I167" s="2">
        <f>'Moving Avg'!H167</f>
        <v>0</v>
      </c>
      <c r="J167" s="17" t="str">
        <f>OBV!F167</f>
        <v>BEARISH</v>
      </c>
      <c r="K167" s="17" t="str">
        <f>OBV!G167</f>
        <v>WEAK</v>
      </c>
      <c r="L167" s="17" t="str">
        <f>OBV!H167</f>
        <v>CONFIRMED BEARISH</v>
      </c>
      <c r="M167" s="19">
        <f t="shared" si="20"/>
        <v>25</v>
      </c>
      <c r="N167" s="19">
        <f t="shared" si="21"/>
        <v>0</v>
      </c>
      <c r="O167" s="19">
        <f t="shared" si="22"/>
        <v>50</v>
      </c>
      <c r="P167" s="19">
        <f t="shared" si="23"/>
        <v>0</v>
      </c>
      <c r="Q167" s="20">
        <f t="shared" si="24"/>
        <v>16.25</v>
      </c>
      <c r="R167" s="20">
        <f t="shared" si="25"/>
        <v>22.5</v>
      </c>
      <c r="S167" s="20">
        <f t="shared" si="26"/>
        <v>16.25</v>
      </c>
      <c r="T167" s="20">
        <f t="shared" si="27"/>
        <v>18.75</v>
      </c>
      <c r="U167" s="19">
        <f t="shared" si="28"/>
        <v>18.333333333333332</v>
      </c>
      <c r="V167" s="19">
        <f t="shared" si="29"/>
        <v>18.4375</v>
      </c>
    </row>
    <row r="168" spans="1:22" ht="13.5" x14ac:dyDescent="0.25">
      <c r="A168" s="3">
        <f>RSI!A168</f>
        <v>42248</v>
      </c>
      <c r="B168" s="2">
        <f>RSI!B168</f>
        <v>1.9698</v>
      </c>
      <c r="C168" s="2">
        <f>RSI!I168</f>
        <v>28.909286214639778</v>
      </c>
      <c r="D168" s="2">
        <f>MACD!E168</f>
        <v>2.4068554298908751E-2</v>
      </c>
      <c r="E168" s="2">
        <f>MACD!F168</f>
        <v>1.2059685566576911E-2</v>
      </c>
      <c r="F168" s="2">
        <f>'Moving Avg'!D168</f>
        <v>1.9992399999999999</v>
      </c>
      <c r="G168" s="2">
        <f>'Moving Avg'!F168</f>
        <v>2.0554399999999999</v>
      </c>
      <c r="H168" s="2">
        <f>'Moving Avg'!G168</f>
        <v>2.0978180000000006</v>
      </c>
      <c r="I168" s="2">
        <f>'Moving Avg'!H168</f>
        <v>0</v>
      </c>
      <c r="J168" s="17" t="str">
        <f>OBV!F168</f>
        <v>BEARISH</v>
      </c>
      <c r="K168" s="17" t="str">
        <f>OBV!G168</f>
        <v>WEAK</v>
      </c>
      <c r="L168" s="17" t="str">
        <f>OBV!H168</f>
        <v>CONFIRMED BEARISH</v>
      </c>
      <c r="M168" s="19">
        <f t="shared" si="20"/>
        <v>50</v>
      </c>
      <c r="N168" s="19">
        <f t="shared" si="21"/>
        <v>0</v>
      </c>
      <c r="O168" s="19">
        <f t="shared" si="22"/>
        <v>50</v>
      </c>
      <c r="P168" s="19">
        <f t="shared" si="23"/>
        <v>0</v>
      </c>
      <c r="Q168" s="20">
        <f t="shared" si="24"/>
        <v>25</v>
      </c>
      <c r="R168" s="20">
        <f t="shared" si="25"/>
        <v>27.5</v>
      </c>
      <c r="S168" s="20">
        <f t="shared" si="26"/>
        <v>20</v>
      </c>
      <c r="T168" s="20">
        <f t="shared" si="27"/>
        <v>25</v>
      </c>
      <c r="U168" s="19">
        <f t="shared" si="28"/>
        <v>24.166666666666668</v>
      </c>
      <c r="V168" s="19">
        <f t="shared" si="29"/>
        <v>24.375</v>
      </c>
    </row>
    <row r="169" spans="1:22" ht="13.5" x14ac:dyDescent="0.25">
      <c r="A169" s="3">
        <f>RSI!A169</f>
        <v>42249</v>
      </c>
      <c r="B169" s="2">
        <f>RSI!B169</f>
        <v>1.9698</v>
      </c>
      <c r="C169" s="2">
        <f>RSI!I169</f>
        <v>28.909286214639792</v>
      </c>
      <c r="D169" s="2">
        <f>MACD!E169</f>
        <v>3.2810650542973274E-2</v>
      </c>
      <c r="E169" s="2">
        <f>MACD!F169</f>
        <v>1.6209878561856184E-2</v>
      </c>
      <c r="F169" s="2">
        <f>'Moving Avg'!D169</f>
        <v>1.9855799999999999</v>
      </c>
      <c r="G169" s="2">
        <f>'Moving Avg'!F169</f>
        <v>2.0507099999999996</v>
      </c>
      <c r="H169" s="2">
        <f>'Moving Avg'!G169</f>
        <v>2.0954100000000007</v>
      </c>
      <c r="I169" s="2">
        <f>'Moving Avg'!H169</f>
        <v>0</v>
      </c>
      <c r="J169" s="17" t="str">
        <f>OBV!F169</f>
        <v>BEARISH</v>
      </c>
      <c r="K169" s="17" t="str">
        <f>OBV!G169</f>
        <v>WEAK</v>
      </c>
      <c r="L169" s="17" t="str">
        <f>OBV!H169</f>
        <v>CONFIRMED BEARISH</v>
      </c>
      <c r="M169" s="19">
        <f t="shared" si="20"/>
        <v>50</v>
      </c>
      <c r="N169" s="19">
        <f t="shared" si="21"/>
        <v>0</v>
      </c>
      <c r="O169" s="19">
        <f t="shared" si="22"/>
        <v>50</v>
      </c>
      <c r="P169" s="19">
        <f t="shared" si="23"/>
        <v>0</v>
      </c>
      <c r="Q169" s="20">
        <f t="shared" si="24"/>
        <v>25</v>
      </c>
      <c r="R169" s="20">
        <f t="shared" si="25"/>
        <v>27.5</v>
      </c>
      <c r="S169" s="20">
        <f t="shared" si="26"/>
        <v>20</v>
      </c>
      <c r="T169" s="20">
        <f t="shared" si="27"/>
        <v>25</v>
      </c>
      <c r="U169" s="19">
        <f t="shared" si="28"/>
        <v>24.166666666666668</v>
      </c>
      <c r="V169" s="19">
        <f t="shared" si="29"/>
        <v>24.375</v>
      </c>
    </row>
    <row r="170" spans="1:22" ht="13.5" x14ac:dyDescent="0.25">
      <c r="A170" s="3">
        <f>RSI!A170</f>
        <v>42250</v>
      </c>
      <c r="B170" s="2">
        <f>RSI!B170</f>
        <v>1.9645999999999999</v>
      </c>
      <c r="C170" s="2">
        <f>RSI!I170</f>
        <v>28.158623341011406</v>
      </c>
      <c r="D170" s="2">
        <f>MACD!E170</f>
        <v>3.8677413690966667E-2</v>
      </c>
      <c r="E170" s="2">
        <f>MACD!F170</f>
        <v>2.0703385587678282E-2</v>
      </c>
      <c r="F170" s="2">
        <f>'Moving Avg'!D170</f>
        <v>1.9792799999999999</v>
      </c>
      <c r="G170" s="2">
        <f>'Moving Avg'!F170</f>
        <v>2.0441449999999994</v>
      </c>
      <c r="H170" s="2">
        <f>'Moving Avg'!G170</f>
        <v>2.0927000000000007</v>
      </c>
      <c r="I170" s="2">
        <f>'Moving Avg'!H170</f>
        <v>0</v>
      </c>
      <c r="J170" s="17" t="str">
        <f>OBV!F170</f>
        <v>BEARISH</v>
      </c>
      <c r="K170" s="17" t="str">
        <f>OBV!G170</f>
        <v>WEAK</v>
      </c>
      <c r="L170" s="17" t="str">
        <f>OBV!H170</f>
        <v>CONFIRMED BEARISH</v>
      </c>
      <c r="M170" s="19">
        <f t="shared" si="20"/>
        <v>50</v>
      </c>
      <c r="N170" s="19">
        <f t="shared" si="21"/>
        <v>0</v>
      </c>
      <c r="O170" s="19">
        <f t="shared" si="22"/>
        <v>50</v>
      </c>
      <c r="P170" s="19">
        <f t="shared" si="23"/>
        <v>0</v>
      </c>
      <c r="Q170" s="20">
        <f t="shared" si="24"/>
        <v>25</v>
      </c>
      <c r="R170" s="20">
        <f t="shared" si="25"/>
        <v>27.5</v>
      </c>
      <c r="S170" s="20">
        <f t="shared" si="26"/>
        <v>20</v>
      </c>
      <c r="T170" s="20">
        <f t="shared" si="27"/>
        <v>25</v>
      </c>
      <c r="U170" s="19">
        <f t="shared" si="28"/>
        <v>24.166666666666668</v>
      </c>
      <c r="V170" s="19">
        <f t="shared" si="29"/>
        <v>24.375</v>
      </c>
    </row>
    <row r="171" spans="1:22" ht="13.5" x14ac:dyDescent="0.25">
      <c r="A171" s="3">
        <f>RSI!A171</f>
        <v>42251</v>
      </c>
      <c r="B171" s="2">
        <f>RSI!B171</f>
        <v>1.9488000000000001</v>
      </c>
      <c r="C171" s="2">
        <f>RSI!I171</f>
        <v>25.953457683311257</v>
      </c>
      <c r="D171" s="2">
        <f>MACD!E171</f>
        <v>4.5319721984226735E-2</v>
      </c>
      <c r="E171" s="2">
        <f>MACD!F171</f>
        <v>2.5626652866987974E-2</v>
      </c>
      <c r="F171" s="2">
        <f>'Moving Avg'!D171</f>
        <v>1.9698199999999999</v>
      </c>
      <c r="G171" s="2">
        <f>'Moving Avg'!F171</f>
        <v>2.0386299999999995</v>
      </c>
      <c r="H171" s="2">
        <f>'Moving Avg'!G171</f>
        <v>2.0888780000000007</v>
      </c>
      <c r="I171" s="2">
        <f>'Moving Avg'!H171</f>
        <v>0</v>
      </c>
      <c r="J171" s="17" t="str">
        <f>OBV!F171</f>
        <v>BEARISH</v>
      </c>
      <c r="K171" s="17" t="str">
        <f>OBV!G171</f>
        <v>WEAK</v>
      </c>
      <c r="L171" s="17" t="str">
        <f>OBV!H171</f>
        <v>CONFIRMED BEARISH</v>
      </c>
      <c r="M171" s="19">
        <f t="shared" si="20"/>
        <v>50</v>
      </c>
      <c r="N171" s="19">
        <f t="shared" si="21"/>
        <v>0</v>
      </c>
      <c r="O171" s="19">
        <f t="shared" si="22"/>
        <v>50</v>
      </c>
      <c r="P171" s="19">
        <f t="shared" si="23"/>
        <v>0</v>
      </c>
      <c r="Q171" s="20">
        <f t="shared" si="24"/>
        <v>25</v>
      </c>
      <c r="R171" s="20">
        <f t="shared" si="25"/>
        <v>27.5</v>
      </c>
      <c r="S171" s="20">
        <f t="shared" si="26"/>
        <v>20</v>
      </c>
      <c r="T171" s="20">
        <f t="shared" si="27"/>
        <v>25</v>
      </c>
      <c r="U171" s="19">
        <f t="shared" si="28"/>
        <v>24.166666666666668</v>
      </c>
      <c r="V171" s="19">
        <f t="shared" si="29"/>
        <v>24.375</v>
      </c>
    </row>
    <row r="172" spans="1:22" ht="13.5" x14ac:dyDescent="0.25">
      <c r="A172" s="3">
        <f>RSI!A172</f>
        <v>42254</v>
      </c>
      <c r="B172" s="2">
        <f>RSI!B172</f>
        <v>1.891</v>
      </c>
      <c r="C172" s="2">
        <f>RSI!I172</f>
        <v>19.834187262012023</v>
      </c>
      <c r="D172" s="2">
        <f>MACD!E172</f>
        <v>5.0938969541804546E-2</v>
      </c>
      <c r="E172" s="2">
        <f>MACD!F172</f>
        <v>3.0689116201951291E-2</v>
      </c>
      <c r="F172" s="2">
        <f>'Moving Avg'!D172</f>
        <v>1.9487999999999999</v>
      </c>
      <c r="G172" s="2">
        <f>'Moving Avg'!F172</f>
        <v>2.0294349999999994</v>
      </c>
      <c r="H172" s="2">
        <f>'Moving Avg'!G172</f>
        <v>2.083600000000001</v>
      </c>
      <c r="I172" s="2">
        <f>'Moving Avg'!H172</f>
        <v>0</v>
      </c>
      <c r="J172" s="17" t="str">
        <f>OBV!F172</f>
        <v>BEARISH</v>
      </c>
      <c r="K172" s="17" t="str">
        <f>OBV!G172</f>
        <v>WEAK</v>
      </c>
      <c r="L172" s="17" t="str">
        <f>OBV!H172</f>
        <v>CONFIRMED BEARISH</v>
      </c>
      <c r="M172" s="19">
        <f t="shared" si="20"/>
        <v>50</v>
      </c>
      <c r="N172" s="19">
        <f t="shared" si="21"/>
        <v>0</v>
      </c>
      <c r="O172" s="19">
        <f t="shared" si="22"/>
        <v>50</v>
      </c>
      <c r="P172" s="19">
        <f t="shared" si="23"/>
        <v>0</v>
      </c>
      <c r="Q172" s="20">
        <f t="shared" si="24"/>
        <v>25</v>
      </c>
      <c r="R172" s="20">
        <f t="shared" si="25"/>
        <v>27.5</v>
      </c>
      <c r="S172" s="20">
        <f t="shared" si="26"/>
        <v>20</v>
      </c>
      <c r="T172" s="20">
        <f t="shared" si="27"/>
        <v>25</v>
      </c>
      <c r="U172" s="19">
        <f t="shared" si="28"/>
        <v>24.166666666666668</v>
      </c>
      <c r="V172" s="19">
        <f t="shared" si="29"/>
        <v>24.375</v>
      </c>
    </row>
    <row r="173" spans="1:22" ht="13.5" x14ac:dyDescent="0.25">
      <c r="A173" s="3">
        <f>RSI!A173</f>
        <v>42255</v>
      </c>
      <c r="B173" s="2">
        <f>RSI!B173</f>
        <v>1.87</v>
      </c>
      <c r="C173" s="2">
        <f>RSI!I173</f>
        <v>18.158967769054968</v>
      </c>
      <c r="D173" s="2">
        <f>MACD!E173</f>
        <v>5.7312579798689089E-2</v>
      </c>
      <c r="E173" s="2">
        <f>MACD!F173</f>
        <v>3.6013808921298851E-2</v>
      </c>
      <c r="F173" s="2">
        <f>'Moving Avg'!D173</f>
        <v>1.9288400000000003</v>
      </c>
      <c r="G173" s="2">
        <f>'Moving Avg'!F173</f>
        <v>2.0197149999999993</v>
      </c>
      <c r="H173" s="2">
        <f>'Moving Avg'!G173</f>
        <v>2.0777040000000011</v>
      </c>
      <c r="I173" s="2">
        <f>'Moving Avg'!H173</f>
        <v>0</v>
      </c>
      <c r="J173" s="17" t="str">
        <f>OBV!F173</f>
        <v>BEARISH</v>
      </c>
      <c r="K173" s="17" t="str">
        <f>OBV!G173</f>
        <v>WEAK</v>
      </c>
      <c r="L173" s="17" t="str">
        <f>OBV!H173</f>
        <v>CONFIRMED BEARISH</v>
      </c>
      <c r="M173" s="19">
        <f t="shared" si="20"/>
        <v>50</v>
      </c>
      <c r="N173" s="19">
        <f t="shared" si="21"/>
        <v>0</v>
      </c>
      <c r="O173" s="19">
        <f t="shared" si="22"/>
        <v>50</v>
      </c>
      <c r="P173" s="19">
        <f t="shared" si="23"/>
        <v>0</v>
      </c>
      <c r="Q173" s="20">
        <f t="shared" si="24"/>
        <v>25</v>
      </c>
      <c r="R173" s="20">
        <f t="shared" si="25"/>
        <v>27.5</v>
      </c>
      <c r="S173" s="20">
        <f t="shared" si="26"/>
        <v>20</v>
      </c>
      <c r="T173" s="20">
        <f t="shared" si="27"/>
        <v>25</v>
      </c>
      <c r="U173" s="19">
        <f t="shared" si="28"/>
        <v>24.166666666666668</v>
      </c>
      <c r="V173" s="19">
        <f t="shared" si="29"/>
        <v>24.375</v>
      </c>
    </row>
    <row r="174" spans="1:22" ht="13.5" x14ac:dyDescent="0.25">
      <c r="A174" s="3">
        <f>RSI!A174</f>
        <v>42256</v>
      </c>
      <c r="B174" s="2">
        <f>RSI!B174</f>
        <v>1.87</v>
      </c>
      <c r="C174" s="2">
        <f>RSI!I174</f>
        <v>18.158967769054968</v>
      </c>
      <c r="D174" s="2">
        <f>MACD!E174</f>
        <v>6.2813698036434218E-2</v>
      </c>
      <c r="E174" s="2">
        <f>MACD!F174</f>
        <v>4.1373786744325923E-2</v>
      </c>
      <c r="F174" s="2">
        <f>'Moving Avg'!D174</f>
        <v>1.9088799999999999</v>
      </c>
      <c r="G174" s="2">
        <f>'Moving Avg'!F174</f>
        <v>2.0097349999999992</v>
      </c>
      <c r="H174" s="2">
        <f>'Moving Avg'!G174</f>
        <v>2.071908000000001</v>
      </c>
      <c r="I174" s="2">
        <f>'Moving Avg'!H174</f>
        <v>0</v>
      </c>
      <c r="J174" s="17" t="str">
        <f>OBV!F174</f>
        <v>BEARISH</v>
      </c>
      <c r="K174" s="17" t="str">
        <f>OBV!G174</f>
        <v>WEAK</v>
      </c>
      <c r="L174" s="17" t="str">
        <f>OBV!H174</f>
        <v>CONFIRMED BEARISH</v>
      </c>
      <c r="M174" s="19">
        <f t="shared" si="20"/>
        <v>50</v>
      </c>
      <c r="N174" s="19">
        <f t="shared" si="21"/>
        <v>0</v>
      </c>
      <c r="O174" s="19">
        <f t="shared" si="22"/>
        <v>50</v>
      </c>
      <c r="P174" s="19">
        <f t="shared" si="23"/>
        <v>0</v>
      </c>
      <c r="Q174" s="20">
        <f t="shared" si="24"/>
        <v>25</v>
      </c>
      <c r="R174" s="20">
        <f t="shared" si="25"/>
        <v>27.5</v>
      </c>
      <c r="S174" s="20">
        <f t="shared" si="26"/>
        <v>20</v>
      </c>
      <c r="T174" s="20">
        <f t="shared" si="27"/>
        <v>25</v>
      </c>
      <c r="U174" s="19">
        <f t="shared" si="28"/>
        <v>24.166666666666668</v>
      </c>
      <c r="V174" s="19">
        <f t="shared" si="29"/>
        <v>24.375</v>
      </c>
    </row>
    <row r="175" spans="1:22" ht="13.5" x14ac:dyDescent="0.25">
      <c r="A175" s="3">
        <f>RSI!A175</f>
        <v>42257</v>
      </c>
      <c r="B175" s="2">
        <f>RSI!B175</f>
        <v>1.87</v>
      </c>
      <c r="C175" s="2">
        <f>RSI!I175</f>
        <v>18.158967769054968</v>
      </c>
      <c r="D175" s="2">
        <f>MACD!E175</f>
        <v>6.1861996393226759E-2</v>
      </c>
      <c r="E175" s="2">
        <f>MACD!F175</f>
        <v>4.5471428674106099E-2</v>
      </c>
      <c r="F175" s="2">
        <f>'Moving Avg'!D175</f>
        <v>1.8899599999999999</v>
      </c>
      <c r="G175" s="2">
        <f>'Moving Avg'!F175</f>
        <v>1.9981799999999992</v>
      </c>
      <c r="H175" s="2">
        <f>'Moving Avg'!G175</f>
        <v>2.0665100000000014</v>
      </c>
      <c r="I175" s="2">
        <f>'Moving Avg'!H175</f>
        <v>0</v>
      </c>
      <c r="J175" s="17" t="str">
        <f>OBV!F175</f>
        <v>BEARISH</v>
      </c>
      <c r="K175" s="17" t="str">
        <f>OBV!G175</f>
        <v>WEAK</v>
      </c>
      <c r="L175" s="17" t="str">
        <f>OBV!H175</f>
        <v>CONFIRMED BEARISH</v>
      </c>
      <c r="M175" s="19">
        <f t="shared" si="20"/>
        <v>50</v>
      </c>
      <c r="N175" s="19">
        <f t="shared" si="21"/>
        <v>0</v>
      </c>
      <c r="O175" s="19">
        <f t="shared" si="22"/>
        <v>50</v>
      </c>
      <c r="P175" s="19">
        <f t="shared" si="23"/>
        <v>0</v>
      </c>
      <c r="Q175" s="20">
        <f t="shared" si="24"/>
        <v>25</v>
      </c>
      <c r="R175" s="20">
        <f t="shared" si="25"/>
        <v>27.5</v>
      </c>
      <c r="S175" s="20">
        <f t="shared" si="26"/>
        <v>20</v>
      </c>
      <c r="T175" s="20">
        <f t="shared" si="27"/>
        <v>25</v>
      </c>
      <c r="U175" s="19">
        <f t="shared" si="28"/>
        <v>24.166666666666668</v>
      </c>
      <c r="V175" s="19">
        <f t="shared" si="29"/>
        <v>24.375</v>
      </c>
    </row>
    <row r="176" spans="1:22" ht="13.5" x14ac:dyDescent="0.25">
      <c r="A176" s="3">
        <f>RSI!A176</f>
        <v>42258</v>
      </c>
      <c r="B176" s="2">
        <f>RSI!B176</f>
        <v>1.8438000000000001</v>
      </c>
      <c r="C176" s="2">
        <f>RSI!I176</f>
        <v>16.047000336056684</v>
      </c>
      <c r="D176" s="2">
        <f>MACD!E176</f>
        <v>6.3789158964580039E-2</v>
      </c>
      <c r="E176" s="2">
        <f>MACD!F176</f>
        <v>4.9134974732200888E-2</v>
      </c>
      <c r="F176" s="2">
        <f>'Moving Avg'!D176</f>
        <v>1.8689600000000002</v>
      </c>
      <c r="G176" s="2">
        <f>'Moving Avg'!F176</f>
        <v>1.9853149999999995</v>
      </c>
      <c r="H176" s="2">
        <f>'Moving Avg'!G176</f>
        <v>2.059692000000001</v>
      </c>
      <c r="I176" s="2">
        <f>'Moving Avg'!H176</f>
        <v>0</v>
      </c>
      <c r="J176" s="17" t="str">
        <f>OBV!F176</f>
        <v>BEARISH</v>
      </c>
      <c r="K176" s="17" t="str">
        <f>OBV!G176</f>
        <v>WEAK</v>
      </c>
      <c r="L176" s="17" t="str">
        <f>OBV!H176</f>
        <v>CONFIRMED BEARISH</v>
      </c>
      <c r="M176" s="19">
        <f t="shared" si="20"/>
        <v>50</v>
      </c>
      <c r="N176" s="19">
        <f t="shared" si="21"/>
        <v>0</v>
      </c>
      <c r="O176" s="19">
        <f t="shared" si="22"/>
        <v>50</v>
      </c>
      <c r="P176" s="19">
        <f t="shared" si="23"/>
        <v>0</v>
      </c>
      <c r="Q176" s="20">
        <f t="shared" si="24"/>
        <v>25</v>
      </c>
      <c r="R176" s="20">
        <f t="shared" si="25"/>
        <v>27.5</v>
      </c>
      <c r="S176" s="20">
        <f t="shared" si="26"/>
        <v>20</v>
      </c>
      <c r="T176" s="20">
        <f t="shared" si="27"/>
        <v>25</v>
      </c>
      <c r="U176" s="19">
        <f t="shared" si="28"/>
        <v>24.166666666666668</v>
      </c>
      <c r="V176" s="19">
        <f t="shared" si="29"/>
        <v>24.375</v>
      </c>
    </row>
    <row r="177" spans="1:22" ht="13.5" x14ac:dyDescent="0.25">
      <c r="A177" s="3">
        <f>RSI!A177</f>
        <v>42261</v>
      </c>
      <c r="B177" s="2">
        <f>RSI!B177</f>
        <v>1.8385</v>
      </c>
      <c r="C177" s="2">
        <f>RSI!I177</f>
        <v>15.650464401337757</v>
      </c>
      <c r="D177" s="2">
        <f>MACD!E177</f>
        <v>6.6700307315759044E-2</v>
      </c>
      <c r="E177" s="2">
        <f>MACD!F177</f>
        <v>5.2648041248912522E-2</v>
      </c>
      <c r="F177" s="2">
        <f>'Moving Avg'!D177</f>
        <v>1.8584600000000002</v>
      </c>
      <c r="G177" s="2">
        <f>'Moving Avg'!F177</f>
        <v>1.9737599999999997</v>
      </c>
      <c r="H177" s="2">
        <f>'Moving Avg'!G177</f>
        <v>2.052868000000001</v>
      </c>
      <c r="I177" s="2">
        <f>'Moving Avg'!H177</f>
        <v>0</v>
      </c>
      <c r="J177" s="17" t="str">
        <f>OBV!F177</f>
        <v>BEARISH</v>
      </c>
      <c r="K177" s="17" t="str">
        <f>OBV!G177</f>
        <v>WEAK</v>
      </c>
      <c r="L177" s="17" t="str">
        <f>OBV!H177</f>
        <v>CONFIRMED BEARISH</v>
      </c>
      <c r="M177" s="19">
        <f t="shared" si="20"/>
        <v>50</v>
      </c>
      <c r="N177" s="19">
        <f t="shared" si="21"/>
        <v>0</v>
      </c>
      <c r="O177" s="19">
        <f t="shared" si="22"/>
        <v>50</v>
      </c>
      <c r="P177" s="19">
        <f t="shared" si="23"/>
        <v>0</v>
      </c>
      <c r="Q177" s="20">
        <f t="shared" si="24"/>
        <v>25</v>
      </c>
      <c r="R177" s="20">
        <f t="shared" si="25"/>
        <v>27.5</v>
      </c>
      <c r="S177" s="20">
        <f t="shared" si="26"/>
        <v>20</v>
      </c>
      <c r="T177" s="20">
        <f t="shared" si="27"/>
        <v>25</v>
      </c>
      <c r="U177" s="19">
        <f t="shared" si="28"/>
        <v>24.166666666666668</v>
      </c>
      <c r="V177" s="19">
        <f t="shared" si="29"/>
        <v>24.375</v>
      </c>
    </row>
    <row r="178" spans="1:22" ht="13.5" x14ac:dyDescent="0.25">
      <c r="A178" s="3">
        <f>RSI!A178</f>
        <v>42262</v>
      </c>
      <c r="B178" s="2">
        <f>RSI!B178</f>
        <v>1.8385</v>
      </c>
      <c r="C178" s="2">
        <f>RSI!I178</f>
        <v>15.650464401337757</v>
      </c>
      <c r="D178" s="2">
        <f>MACD!E178</f>
        <v>6.5970861638583234E-2</v>
      </c>
      <c r="E178" s="2">
        <f>MACD!F178</f>
        <v>5.5312605326846669E-2</v>
      </c>
      <c r="F178" s="2">
        <f>'Moving Avg'!D178</f>
        <v>1.85216</v>
      </c>
      <c r="G178" s="2">
        <f>'Moving Avg'!F178</f>
        <v>1.9624650000000003</v>
      </c>
      <c r="H178" s="2">
        <f>'Moving Avg'!G178</f>
        <v>2.0470380000000006</v>
      </c>
      <c r="I178" s="2">
        <f>'Moving Avg'!H178</f>
        <v>0</v>
      </c>
      <c r="J178" s="17" t="str">
        <f>OBV!F178</f>
        <v>BEARISH</v>
      </c>
      <c r="K178" s="17" t="str">
        <f>OBV!G178</f>
        <v>WEAK</v>
      </c>
      <c r="L178" s="17" t="str">
        <f>OBV!H178</f>
        <v>CONFIRMED BEARISH</v>
      </c>
      <c r="M178" s="19">
        <f t="shared" si="20"/>
        <v>50</v>
      </c>
      <c r="N178" s="19">
        <f t="shared" si="21"/>
        <v>0</v>
      </c>
      <c r="O178" s="19">
        <f t="shared" si="22"/>
        <v>50</v>
      </c>
      <c r="P178" s="19">
        <f t="shared" si="23"/>
        <v>0</v>
      </c>
      <c r="Q178" s="20">
        <f t="shared" si="24"/>
        <v>25</v>
      </c>
      <c r="R178" s="20">
        <f t="shared" si="25"/>
        <v>27.5</v>
      </c>
      <c r="S178" s="20">
        <f t="shared" si="26"/>
        <v>20</v>
      </c>
      <c r="T178" s="20">
        <f t="shared" si="27"/>
        <v>25</v>
      </c>
      <c r="U178" s="19">
        <f t="shared" si="28"/>
        <v>24.166666666666668</v>
      </c>
      <c r="V178" s="19">
        <f t="shared" si="29"/>
        <v>24.375</v>
      </c>
    </row>
    <row r="179" spans="1:22" ht="13.5" x14ac:dyDescent="0.25">
      <c r="A179" s="3">
        <f>RSI!A179</f>
        <v>42263</v>
      </c>
      <c r="B179" s="2">
        <f>RSI!B179</f>
        <v>1.7965</v>
      </c>
      <c r="C179" s="2">
        <f>RSI!I179</f>
        <v>12.753947316902156</v>
      </c>
      <c r="D179" s="2">
        <f>MACD!E179</f>
        <v>6.925496133152409E-2</v>
      </c>
      <c r="E179" s="2">
        <f>MACD!F179</f>
        <v>5.8101076527782153E-2</v>
      </c>
      <c r="F179" s="2">
        <f>'Moving Avg'!D179</f>
        <v>1.8374600000000001</v>
      </c>
      <c r="G179" s="2">
        <f>'Moving Avg'!F179</f>
        <v>1.9474950000000004</v>
      </c>
      <c r="H179" s="2">
        <f>'Moving Avg'!G179</f>
        <v>2.0398940000000003</v>
      </c>
      <c r="I179" s="2">
        <f>'Moving Avg'!H179</f>
        <v>0</v>
      </c>
      <c r="J179" s="17" t="str">
        <f>OBV!F179</f>
        <v>BEARISH</v>
      </c>
      <c r="K179" s="17" t="str">
        <f>OBV!G179</f>
        <v>WEAK</v>
      </c>
      <c r="L179" s="17" t="str">
        <f>OBV!H179</f>
        <v>CONFIRMED BEARISH</v>
      </c>
      <c r="M179" s="19">
        <f t="shared" si="20"/>
        <v>50</v>
      </c>
      <c r="N179" s="19">
        <f t="shared" si="21"/>
        <v>0</v>
      </c>
      <c r="O179" s="19">
        <f t="shared" si="22"/>
        <v>50</v>
      </c>
      <c r="P179" s="19">
        <f t="shared" si="23"/>
        <v>0</v>
      </c>
      <c r="Q179" s="20">
        <f t="shared" si="24"/>
        <v>25</v>
      </c>
      <c r="R179" s="20">
        <f t="shared" si="25"/>
        <v>27.5</v>
      </c>
      <c r="S179" s="20">
        <f t="shared" si="26"/>
        <v>20</v>
      </c>
      <c r="T179" s="20">
        <f t="shared" si="27"/>
        <v>25</v>
      </c>
      <c r="U179" s="19">
        <f t="shared" si="28"/>
        <v>24.166666666666668</v>
      </c>
      <c r="V179" s="19">
        <f t="shared" si="29"/>
        <v>24.375</v>
      </c>
    </row>
    <row r="180" spans="1:22" ht="13.5" x14ac:dyDescent="0.25">
      <c r="A180" s="3">
        <f>RSI!A180</f>
        <v>42264</v>
      </c>
      <c r="B180" s="2">
        <f>RSI!B180</f>
        <v>1.7965</v>
      </c>
      <c r="C180" s="2">
        <f>RSI!I180</f>
        <v>12.753947316902156</v>
      </c>
      <c r="D180" s="2">
        <f>MACD!E180</f>
        <v>7.2213672357827718E-2</v>
      </c>
      <c r="E180" s="2">
        <f>MACD!F180</f>
        <v>6.0923595693791265E-2</v>
      </c>
      <c r="F180" s="2">
        <f>'Moving Avg'!D180</f>
        <v>1.8227600000000002</v>
      </c>
      <c r="G180" s="2">
        <f>'Moving Avg'!F180</f>
        <v>1.9333150000000008</v>
      </c>
      <c r="H180" s="2">
        <f>'Moving Avg'!G180</f>
        <v>2.0327500000000005</v>
      </c>
      <c r="I180" s="2">
        <f>'Moving Avg'!H180</f>
        <v>0</v>
      </c>
      <c r="J180" s="17" t="str">
        <f>OBV!F180</f>
        <v>BEARISH</v>
      </c>
      <c r="K180" s="17" t="str">
        <f>OBV!G180</f>
        <v>WEAK</v>
      </c>
      <c r="L180" s="17" t="str">
        <f>OBV!H180</f>
        <v>CONFIRMED BEARISH</v>
      </c>
      <c r="M180" s="19">
        <f t="shared" si="20"/>
        <v>50</v>
      </c>
      <c r="N180" s="19">
        <f t="shared" si="21"/>
        <v>0</v>
      </c>
      <c r="O180" s="19">
        <f t="shared" si="22"/>
        <v>50</v>
      </c>
      <c r="P180" s="19">
        <f t="shared" si="23"/>
        <v>0</v>
      </c>
      <c r="Q180" s="20">
        <f t="shared" si="24"/>
        <v>25</v>
      </c>
      <c r="R180" s="20">
        <f t="shared" si="25"/>
        <v>27.5</v>
      </c>
      <c r="S180" s="20">
        <f t="shared" si="26"/>
        <v>20</v>
      </c>
      <c r="T180" s="20">
        <f t="shared" si="27"/>
        <v>25</v>
      </c>
      <c r="U180" s="19">
        <f t="shared" si="28"/>
        <v>24.166666666666668</v>
      </c>
      <c r="V180" s="19">
        <f t="shared" si="29"/>
        <v>24.375</v>
      </c>
    </row>
    <row r="181" spans="1:22" ht="13.5" x14ac:dyDescent="0.25">
      <c r="A181" s="3">
        <f>RSI!A181</f>
        <v>42265</v>
      </c>
      <c r="B181" s="2">
        <f>RSI!B181</f>
        <v>1.786</v>
      </c>
      <c r="C181" s="2">
        <f>RSI!I181</f>
        <v>12.104413180299957</v>
      </c>
      <c r="D181" s="2">
        <f>MACD!E181</f>
        <v>7.3971481026780195E-2</v>
      </c>
      <c r="E181" s="2">
        <f>MACD!F181</f>
        <v>6.3533172760389056E-2</v>
      </c>
      <c r="F181" s="2">
        <f>'Moving Avg'!D181</f>
        <v>1.8111999999999999</v>
      </c>
      <c r="G181" s="2">
        <f>'Moving Avg'!F181</f>
        <v>1.9186100000000006</v>
      </c>
      <c r="H181" s="2">
        <f>'Moving Avg'!G181</f>
        <v>2.0253960000000006</v>
      </c>
      <c r="I181" s="2">
        <f>'Moving Avg'!H181</f>
        <v>0</v>
      </c>
      <c r="J181" s="17" t="str">
        <f>OBV!F181</f>
        <v>BEARISH</v>
      </c>
      <c r="K181" s="17" t="str">
        <f>OBV!G181</f>
        <v>WEAK</v>
      </c>
      <c r="L181" s="17" t="str">
        <f>OBV!H181</f>
        <v>CONFIRMED BEARISH</v>
      </c>
      <c r="M181" s="19">
        <f t="shared" si="20"/>
        <v>50</v>
      </c>
      <c r="N181" s="19">
        <f t="shared" si="21"/>
        <v>0</v>
      </c>
      <c r="O181" s="19">
        <f t="shared" si="22"/>
        <v>50</v>
      </c>
      <c r="P181" s="19">
        <f t="shared" si="23"/>
        <v>0</v>
      </c>
      <c r="Q181" s="20">
        <f t="shared" si="24"/>
        <v>25</v>
      </c>
      <c r="R181" s="20">
        <f t="shared" si="25"/>
        <v>27.5</v>
      </c>
      <c r="S181" s="20">
        <f t="shared" si="26"/>
        <v>20</v>
      </c>
      <c r="T181" s="20">
        <f t="shared" si="27"/>
        <v>25</v>
      </c>
      <c r="U181" s="19">
        <f t="shared" si="28"/>
        <v>24.166666666666668</v>
      </c>
      <c r="V181" s="19">
        <f t="shared" si="29"/>
        <v>24.375</v>
      </c>
    </row>
    <row r="182" spans="1:22" ht="13.5" x14ac:dyDescent="0.25">
      <c r="A182" s="3">
        <f>RSI!A182</f>
        <v>42268</v>
      </c>
      <c r="B182" s="2">
        <f>RSI!B182</f>
        <v>1.8122</v>
      </c>
      <c r="C182" s="2">
        <f>RSI!I182</f>
        <v>22.68517235295495</v>
      </c>
      <c r="D182" s="2">
        <f>MACD!E182</f>
        <v>6.552792393234963E-2</v>
      </c>
      <c r="E182" s="2">
        <f>MACD!F182</f>
        <v>6.3932122994781182E-2</v>
      </c>
      <c r="F182" s="2">
        <f>'Moving Avg'!D182</f>
        <v>1.8059400000000001</v>
      </c>
      <c r="G182" s="2">
        <f>'Moving Avg'!F182</f>
        <v>1.9067900000000002</v>
      </c>
      <c r="H182" s="2">
        <f>'Moving Avg'!G182</f>
        <v>2.0185660000000007</v>
      </c>
      <c r="I182" s="2">
        <f>'Moving Avg'!H182</f>
        <v>0</v>
      </c>
      <c r="J182" s="17" t="str">
        <f>OBV!F182</f>
        <v>BEARISH</v>
      </c>
      <c r="K182" s="17" t="str">
        <f>OBV!G182</f>
        <v>WEAK</v>
      </c>
      <c r="L182" s="17" t="str">
        <f>OBV!H182</f>
        <v>CONFIRMED BEARISH</v>
      </c>
      <c r="M182" s="19">
        <f t="shared" si="20"/>
        <v>50</v>
      </c>
      <c r="N182" s="19">
        <f t="shared" si="21"/>
        <v>0</v>
      </c>
      <c r="O182" s="19">
        <f t="shared" si="22"/>
        <v>50</v>
      </c>
      <c r="P182" s="19">
        <f t="shared" si="23"/>
        <v>0</v>
      </c>
      <c r="Q182" s="20">
        <f t="shared" si="24"/>
        <v>25</v>
      </c>
      <c r="R182" s="20">
        <f t="shared" si="25"/>
        <v>27.5</v>
      </c>
      <c r="S182" s="20">
        <f t="shared" si="26"/>
        <v>20</v>
      </c>
      <c r="T182" s="20">
        <f t="shared" si="27"/>
        <v>25</v>
      </c>
      <c r="U182" s="19">
        <f t="shared" si="28"/>
        <v>24.166666666666668</v>
      </c>
      <c r="V182" s="19">
        <f t="shared" si="29"/>
        <v>24.375</v>
      </c>
    </row>
    <row r="183" spans="1:22" ht="13.5" x14ac:dyDescent="0.25">
      <c r="A183" s="3">
        <f>RSI!A183</f>
        <v>42269</v>
      </c>
      <c r="B183" s="2">
        <f>RSI!B183</f>
        <v>1.8069999999999999</v>
      </c>
      <c r="C183" s="2">
        <f>RSI!I183</f>
        <v>22.116128674188857</v>
      </c>
      <c r="D183" s="2">
        <f>MACD!E183</f>
        <v>5.6218266106999426E-2</v>
      </c>
      <c r="E183" s="2">
        <f>MACD!F183</f>
        <v>6.2389351617224829E-2</v>
      </c>
      <c r="F183" s="2">
        <f>'Moving Avg'!D183</f>
        <v>1.7996399999999997</v>
      </c>
      <c r="G183" s="2">
        <f>'Moving Avg'!F183</f>
        <v>1.8949700000000003</v>
      </c>
      <c r="H183" s="2">
        <f>'Moving Avg'!G183</f>
        <v>2.0116320000000005</v>
      </c>
      <c r="I183" s="2">
        <f>'Moving Avg'!H183</f>
        <v>0</v>
      </c>
      <c r="J183" s="17" t="str">
        <f>OBV!F183</f>
        <v>BEARISH</v>
      </c>
      <c r="K183" s="17" t="str">
        <f>OBV!G183</f>
        <v>WEAK</v>
      </c>
      <c r="L183" s="17" t="str">
        <f>OBV!H183</f>
        <v>CONFIRMED BEARISH</v>
      </c>
      <c r="M183" s="19">
        <f t="shared" si="20"/>
        <v>50</v>
      </c>
      <c r="N183" s="19">
        <f t="shared" si="21"/>
        <v>45</v>
      </c>
      <c r="O183" s="19">
        <f t="shared" si="22"/>
        <v>50</v>
      </c>
      <c r="P183" s="19">
        <f t="shared" si="23"/>
        <v>0</v>
      </c>
      <c r="Q183" s="20">
        <f t="shared" si="24"/>
        <v>40.75</v>
      </c>
      <c r="R183" s="20">
        <f t="shared" si="25"/>
        <v>36.5</v>
      </c>
      <c r="S183" s="20">
        <f t="shared" si="26"/>
        <v>26.75</v>
      </c>
      <c r="T183" s="20">
        <f t="shared" si="27"/>
        <v>36.25</v>
      </c>
      <c r="U183" s="19">
        <f t="shared" si="28"/>
        <v>34.666666666666664</v>
      </c>
      <c r="V183" s="19">
        <f t="shared" si="29"/>
        <v>35.0625</v>
      </c>
    </row>
    <row r="184" spans="1:22" ht="13.5" x14ac:dyDescent="0.25">
      <c r="A184" s="3">
        <f>RSI!A184</f>
        <v>42270</v>
      </c>
      <c r="B184" s="2">
        <f>RSI!B184</f>
        <v>1.8385</v>
      </c>
      <c r="C184" s="2">
        <f>RSI!I184</f>
        <v>33.068886037880475</v>
      </c>
      <c r="D184" s="2">
        <f>MACD!E184</f>
        <v>4.6668326031787721E-2</v>
      </c>
      <c r="E184" s="2">
        <f>MACD!F184</f>
        <v>5.9245146500137416E-2</v>
      </c>
      <c r="F184" s="2">
        <f>'Moving Avg'!D184</f>
        <v>1.8080400000000001</v>
      </c>
      <c r="G184" s="2">
        <f>'Moving Avg'!F184</f>
        <v>1.8849900000000006</v>
      </c>
      <c r="H184" s="2">
        <f>'Moving Avg'!G184</f>
        <v>2.005958000000001</v>
      </c>
      <c r="I184" s="2">
        <f>'Moving Avg'!H184</f>
        <v>0</v>
      </c>
      <c r="J184" s="17" t="str">
        <f>OBV!F184</f>
        <v>BEARISH</v>
      </c>
      <c r="K184" s="17" t="str">
        <f>OBV!G184</f>
        <v>WEAK</v>
      </c>
      <c r="L184" s="17" t="str">
        <f>OBV!H184</f>
        <v>BEARISH DIVERGENCE</v>
      </c>
      <c r="M184" s="19">
        <f t="shared" si="20"/>
        <v>25</v>
      </c>
      <c r="N184" s="19">
        <f t="shared" si="21"/>
        <v>45</v>
      </c>
      <c r="O184" s="19">
        <f t="shared" si="22"/>
        <v>50</v>
      </c>
      <c r="P184" s="19">
        <f t="shared" si="23"/>
        <v>0</v>
      </c>
      <c r="Q184" s="20">
        <f t="shared" si="24"/>
        <v>32</v>
      </c>
      <c r="R184" s="20">
        <f t="shared" si="25"/>
        <v>31.5</v>
      </c>
      <c r="S184" s="20">
        <f t="shared" si="26"/>
        <v>23</v>
      </c>
      <c r="T184" s="20">
        <f t="shared" si="27"/>
        <v>30</v>
      </c>
      <c r="U184" s="19">
        <f t="shared" si="28"/>
        <v>28.833333333333332</v>
      </c>
      <c r="V184" s="19">
        <f t="shared" si="29"/>
        <v>29.125</v>
      </c>
    </row>
    <row r="185" spans="1:22" ht="13.5" x14ac:dyDescent="0.25">
      <c r="A185" s="3">
        <f>RSI!A185</f>
        <v>42275</v>
      </c>
      <c r="B185" s="2">
        <f>RSI!B185</f>
        <v>1.8331999999999999</v>
      </c>
      <c r="C185" s="2">
        <f>RSI!I185</f>
        <v>32.247177787682787</v>
      </c>
      <c r="D185" s="2">
        <f>MACD!E185</f>
        <v>3.9405913425490491E-2</v>
      </c>
      <c r="E185" s="2">
        <f>MACD!F185</f>
        <v>5.5277299885208034E-2</v>
      </c>
      <c r="F185" s="2">
        <f>'Moving Avg'!D185</f>
        <v>1.81538</v>
      </c>
      <c r="G185" s="2">
        <f>'Moving Avg'!F185</f>
        <v>1.8768450000000005</v>
      </c>
      <c r="H185" s="2">
        <f>'Moving Avg'!G185</f>
        <v>2.0002840000000011</v>
      </c>
      <c r="I185" s="2">
        <f>'Moving Avg'!H185</f>
        <v>0</v>
      </c>
      <c r="J185" s="17" t="str">
        <f>OBV!F185</f>
        <v>BEARISH</v>
      </c>
      <c r="K185" s="17" t="str">
        <f>OBV!G185</f>
        <v>WEAK</v>
      </c>
      <c r="L185" s="17" t="str">
        <f>OBV!H185</f>
        <v>BEARISH DIVERGENCE</v>
      </c>
      <c r="M185" s="19">
        <f t="shared" si="20"/>
        <v>25</v>
      </c>
      <c r="N185" s="19">
        <f t="shared" si="21"/>
        <v>45</v>
      </c>
      <c r="O185" s="19">
        <f t="shared" si="22"/>
        <v>50</v>
      </c>
      <c r="P185" s="19">
        <f t="shared" si="23"/>
        <v>0</v>
      </c>
      <c r="Q185" s="20">
        <f t="shared" si="24"/>
        <v>32</v>
      </c>
      <c r="R185" s="20">
        <f t="shared" si="25"/>
        <v>31.5</v>
      </c>
      <c r="S185" s="20">
        <f t="shared" si="26"/>
        <v>23</v>
      </c>
      <c r="T185" s="20">
        <f t="shared" si="27"/>
        <v>30</v>
      </c>
      <c r="U185" s="19">
        <f t="shared" si="28"/>
        <v>28.833333333333332</v>
      </c>
      <c r="V185" s="19">
        <f t="shared" si="29"/>
        <v>29.125</v>
      </c>
    </row>
    <row r="186" spans="1:22" ht="13.5" x14ac:dyDescent="0.25">
      <c r="A186" s="3">
        <f>RSI!A186</f>
        <v>42276</v>
      </c>
      <c r="B186" s="2">
        <f>RSI!B186</f>
        <v>1.8331999999999999</v>
      </c>
      <c r="C186" s="2">
        <f>RSI!I186</f>
        <v>32.247177787682787</v>
      </c>
      <c r="D186" s="2">
        <f>MACD!E186</f>
        <v>2.9655522768984088E-2</v>
      </c>
      <c r="E186" s="2">
        <f>MACD!F186</f>
        <v>5.015294446196325E-2</v>
      </c>
      <c r="F186" s="2">
        <f>'Moving Avg'!D186</f>
        <v>1.8248200000000001</v>
      </c>
      <c r="G186" s="2">
        <f>'Moving Avg'!F186</f>
        <v>1.8687</v>
      </c>
      <c r="H186" s="2">
        <f>'Moving Avg'!G186</f>
        <v>1.994190000000001</v>
      </c>
      <c r="I186" s="2">
        <f>'Moving Avg'!H186</f>
        <v>0</v>
      </c>
      <c r="J186" s="17" t="str">
        <f>OBV!F186</f>
        <v>BEARISH</v>
      </c>
      <c r="K186" s="17" t="str">
        <f>OBV!G186</f>
        <v>WEAK</v>
      </c>
      <c r="L186" s="17" t="str">
        <f>OBV!H186</f>
        <v>BEARISH DIVERGENCE</v>
      </c>
      <c r="M186" s="19">
        <f t="shared" si="20"/>
        <v>25</v>
      </c>
      <c r="N186" s="19">
        <f t="shared" si="21"/>
        <v>100</v>
      </c>
      <c r="O186" s="19">
        <f t="shared" si="22"/>
        <v>50</v>
      </c>
      <c r="P186" s="19">
        <f t="shared" si="23"/>
        <v>0</v>
      </c>
      <c r="Q186" s="20">
        <f t="shared" si="24"/>
        <v>51.25</v>
      </c>
      <c r="R186" s="20">
        <f t="shared" si="25"/>
        <v>42.5</v>
      </c>
      <c r="S186" s="20">
        <f t="shared" si="26"/>
        <v>31.25</v>
      </c>
      <c r="T186" s="20">
        <f t="shared" si="27"/>
        <v>43.75</v>
      </c>
      <c r="U186" s="19">
        <f t="shared" si="28"/>
        <v>41.666666666666664</v>
      </c>
      <c r="V186" s="19">
        <f t="shared" si="29"/>
        <v>42.1875</v>
      </c>
    </row>
    <row r="187" spans="1:22" ht="13.5" x14ac:dyDescent="0.25">
      <c r="A187" s="3">
        <f>RSI!A187</f>
        <v>42277</v>
      </c>
      <c r="B187" s="2">
        <f>RSI!B187</f>
        <v>1.8331999999999999</v>
      </c>
      <c r="C187" s="2">
        <f>RSI!I187</f>
        <v>32.247177787682787</v>
      </c>
      <c r="D187" s="2">
        <f>MACD!E187</f>
        <v>2.0983786240166058E-2</v>
      </c>
      <c r="E187" s="2">
        <f>MACD!F187</f>
        <v>4.4319112817603819E-2</v>
      </c>
      <c r="F187" s="2">
        <f>'Moving Avg'!D187</f>
        <v>1.8290199999999999</v>
      </c>
      <c r="G187" s="2">
        <f>'Moving Avg'!F187</f>
        <v>1.8605550000000002</v>
      </c>
      <c r="H187" s="2">
        <f>'Moving Avg'!G187</f>
        <v>1.9887260000000009</v>
      </c>
      <c r="I187" s="2">
        <f>'Moving Avg'!H187</f>
        <v>0</v>
      </c>
      <c r="J187" s="17" t="str">
        <f>OBV!F187</f>
        <v>BEARISH</v>
      </c>
      <c r="K187" s="17" t="str">
        <f>OBV!G187</f>
        <v>WEAK</v>
      </c>
      <c r="L187" s="17" t="str">
        <f>OBV!H187</f>
        <v>BEARISH DIVERGENCE</v>
      </c>
      <c r="M187" s="19">
        <f t="shared" si="20"/>
        <v>25</v>
      </c>
      <c r="N187" s="19">
        <f t="shared" si="21"/>
        <v>100</v>
      </c>
      <c r="O187" s="19">
        <f t="shared" si="22"/>
        <v>50</v>
      </c>
      <c r="P187" s="19">
        <f t="shared" si="23"/>
        <v>0</v>
      </c>
      <c r="Q187" s="20">
        <f t="shared" si="24"/>
        <v>51.25</v>
      </c>
      <c r="R187" s="20">
        <f t="shared" si="25"/>
        <v>42.5</v>
      </c>
      <c r="S187" s="20">
        <f t="shared" si="26"/>
        <v>31.25</v>
      </c>
      <c r="T187" s="20">
        <f t="shared" si="27"/>
        <v>43.75</v>
      </c>
      <c r="U187" s="19">
        <f t="shared" si="28"/>
        <v>41.666666666666664</v>
      </c>
      <c r="V187" s="19">
        <f t="shared" si="29"/>
        <v>42.1875</v>
      </c>
    </row>
    <row r="188" spans="1:22" ht="13.5" x14ac:dyDescent="0.25">
      <c r="A188" s="3">
        <f>RSI!A188</f>
        <v>42278</v>
      </c>
      <c r="B188" s="2">
        <f>RSI!B188</f>
        <v>1.8385</v>
      </c>
      <c r="C188" s="2">
        <f>RSI!I188</f>
        <v>34.286595104191761</v>
      </c>
      <c r="D188" s="2">
        <f>MACD!E188</f>
        <v>1.3618365469836746E-2</v>
      </c>
      <c r="E188" s="2">
        <f>MACD!F188</f>
        <v>3.8178963348050404E-2</v>
      </c>
      <c r="F188" s="2">
        <f>'Moving Avg'!D188</f>
        <v>1.8353200000000001</v>
      </c>
      <c r="G188" s="2">
        <f>'Moving Avg'!F188</f>
        <v>1.8539900000000002</v>
      </c>
      <c r="H188" s="2">
        <f>'Moving Avg'!G188</f>
        <v>1.9832620000000005</v>
      </c>
      <c r="I188" s="2">
        <f>'Moving Avg'!H188</f>
        <v>0</v>
      </c>
      <c r="J188" s="17" t="str">
        <f>OBV!F188</f>
        <v>BULLISH</v>
      </c>
      <c r="K188" s="17" t="str">
        <f>OBV!G188</f>
        <v>STRONG</v>
      </c>
      <c r="L188" s="17" t="str">
        <f>OBV!H188</f>
        <v>CONFIRMED BULLISH</v>
      </c>
      <c r="M188" s="19">
        <f t="shared" si="20"/>
        <v>25</v>
      </c>
      <c r="N188" s="19">
        <f t="shared" si="21"/>
        <v>100</v>
      </c>
      <c r="O188" s="19">
        <f t="shared" si="22"/>
        <v>50</v>
      </c>
      <c r="P188" s="19">
        <f t="shared" si="23"/>
        <v>100</v>
      </c>
      <c r="Q188" s="20">
        <f t="shared" si="24"/>
        <v>66.25</v>
      </c>
      <c r="R188" s="20">
        <f t="shared" si="25"/>
        <v>67.5</v>
      </c>
      <c r="S188" s="20">
        <f t="shared" si="26"/>
        <v>76.25</v>
      </c>
      <c r="T188" s="20">
        <f t="shared" si="27"/>
        <v>68.75</v>
      </c>
      <c r="U188" s="19">
        <f t="shared" si="28"/>
        <v>70</v>
      </c>
      <c r="V188" s="19">
        <f t="shared" si="29"/>
        <v>69.6875</v>
      </c>
    </row>
    <row r="189" spans="1:22" ht="13.5" x14ac:dyDescent="0.25">
      <c r="A189" s="3">
        <f>RSI!A189</f>
        <v>42279</v>
      </c>
      <c r="B189" s="2">
        <f>RSI!B189</f>
        <v>1.8331999999999999</v>
      </c>
      <c r="C189" s="2">
        <f>RSI!I189</f>
        <v>33.210048331635832</v>
      </c>
      <c r="D189" s="2">
        <f>MACD!E189</f>
        <v>1.6235957441388393E-3</v>
      </c>
      <c r="E189" s="2">
        <f>MACD!F189</f>
        <v>3.0867889827268093E-2</v>
      </c>
      <c r="F189" s="2">
        <f>'Moving Avg'!D189</f>
        <v>1.83426</v>
      </c>
      <c r="G189" s="2">
        <f>'Moving Avg'!F189</f>
        <v>1.8471600000000006</v>
      </c>
      <c r="H189" s="2">
        <f>'Moving Avg'!G189</f>
        <v>1.9771680000000007</v>
      </c>
      <c r="I189" s="2">
        <f>'Moving Avg'!H189</f>
        <v>0</v>
      </c>
      <c r="J189" s="17" t="str">
        <f>OBV!F189</f>
        <v>BEARISH</v>
      </c>
      <c r="K189" s="17" t="str">
        <f>OBV!G189</f>
        <v>WEAK</v>
      </c>
      <c r="L189" s="17" t="str">
        <f>OBV!H189</f>
        <v>CONFIRMED BEARISH</v>
      </c>
      <c r="M189" s="19">
        <f t="shared" si="20"/>
        <v>25</v>
      </c>
      <c r="N189" s="19">
        <f t="shared" si="21"/>
        <v>100</v>
      </c>
      <c r="O189" s="19">
        <f t="shared" si="22"/>
        <v>50</v>
      </c>
      <c r="P189" s="19">
        <f t="shared" si="23"/>
        <v>0</v>
      </c>
      <c r="Q189" s="20">
        <f t="shared" si="24"/>
        <v>51.25</v>
      </c>
      <c r="R189" s="20">
        <f t="shared" si="25"/>
        <v>42.5</v>
      </c>
      <c r="S189" s="20">
        <f t="shared" si="26"/>
        <v>31.25</v>
      </c>
      <c r="T189" s="20">
        <f t="shared" si="27"/>
        <v>43.75</v>
      </c>
      <c r="U189" s="19">
        <f t="shared" si="28"/>
        <v>41.666666666666664</v>
      </c>
      <c r="V189" s="19">
        <f t="shared" si="29"/>
        <v>42.1875</v>
      </c>
    </row>
    <row r="190" spans="1:22" ht="13.5" x14ac:dyDescent="0.25">
      <c r="A190" s="3">
        <f>RSI!A190</f>
        <v>42282</v>
      </c>
      <c r="B190" s="2">
        <f>RSI!B190</f>
        <v>1.8331999999999999</v>
      </c>
      <c r="C190" s="2">
        <f>RSI!I190</f>
        <v>33.210048331635832</v>
      </c>
      <c r="D190" s="2">
        <f>MACD!E190</f>
        <v>-8.2107519981504673E-3</v>
      </c>
      <c r="E190" s="2">
        <f>MACD!F190</f>
        <v>2.3052161462184383E-2</v>
      </c>
      <c r="F190" s="2">
        <f>'Moving Avg'!D190</f>
        <v>1.83426</v>
      </c>
      <c r="G190" s="2">
        <f>'Moving Avg'!F190</f>
        <v>1.8405900000000002</v>
      </c>
      <c r="H190" s="2">
        <f>'Moving Avg'!G190</f>
        <v>1.9718100000000005</v>
      </c>
      <c r="I190" s="2">
        <f>'Moving Avg'!H190</f>
        <v>0</v>
      </c>
      <c r="J190" s="17" t="str">
        <f>OBV!F190</f>
        <v>BEARISH</v>
      </c>
      <c r="K190" s="17" t="str">
        <f>OBV!G190</f>
        <v>WEAK</v>
      </c>
      <c r="L190" s="17" t="str">
        <f>OBV!H190</f>
        <v>NEUTRAL</v>
      </c>
      <c r="M190" s="19">
        <f t="shared" si="20"/>
        <v>25</v>
      </c>
      <c r="N190" s="19">
        <f t="shared" si="21"/>
        <v>100</v>
      </c>
      <c r="O190" s="19">
        <f t="shared" si="22"/>
        <v>50</v>
      </c>
      <c r="P190" s="19">
        <f t="shared" si="23"/>
        <v>0</v>
      </c>
      <c r="Q190" s="20">
        <f t="shared" si="24"/>
        <v>51.25</v>
      </c>
      <c r="R190" s="20">
        <f t="shared" si="25"/>
        <v>42.5</v>
      </c>
      <c r="S190" s="20">
        <f t="shared" si="26"/>
        <v>31.25</v>
      </c>
      <c r="T190" s="20">
        <f t="shared" si="27"/>
        <v>43.75</v>
      </c>
      <c r="U190" s="19">
        <f t="shared" si="28"/>
        <v>41.666666666666664</v>
      </c>
      <c r="V190" s="19">
        <f t="shared" si="29"/>
        <v>42.1875</v>
      </c>
    </row>
    <row r="191" spans="1:22" ht="13.5" x14ac:dyDescent="0.25">
      <c r="A191" s="3">
        <f>RSI!A191</f>
        <v>42283</v>
      </c>
      <c r="B191" s="2">
        <f>RSI!B191</f>
        <v>1.8331999999999999</v>
      </c>
      <c r="C191" s="2">
        <f>RSI!I191</f>
        <v>33.210048331635832</v>
      </c>
      <c r="D191" s="2">
        <f>MACD!E191</f>
        <v>-1.7855773710790945E-2</v>
      </c>
      <c r="E191" s="2">
        <f>MACD!F191</f>
        <v>1.4870574427589319E-2</v>
      </c>
      <c r="F191" s="2">
        <f>'Moving Avg'!D191</f>
        <v>1.83426</v>
      </c>
      <c r="G191" s="2">
        <f>'Moving Avg'!F191</f>
        <v>1.8348100000000003</v>
      </c>
      <c r="H191" s="2">
        <f>'Moving Avg'!G191</f>
        <v>1.9661360000000001</v>
      </c>
      <c r="I191" s="2">
        <f>'Moving Avg'!H191</f>
        <v>0</v>
      </c>
      <c r="J191" s="17" t="str">
        <f>OBV!F191</f>
        <v>BEARISH</v>
      </c>
      <c r="K191" s="17" t="str">
        <f>OBV!G191</f>
        <v>WEAK</v>
      </c>
      <c r="L191" s="17" t="str">
        <f>OBV!H191</f>
        <v>NEUTRAL</v>
      </c>
      <c r="M191" s="19">
        <f t="shared" si="20"/>
        <v>25</v>
      </c>
      <c r="N191" s="19">
        <f t="shared" si="21"/>
        <v>100</v>
      </c>
      <c r="O191" s="19">
        <f t="shared" si="22"/>
        <v>50</v>
      </c>
      <c r="P191" s="19">
        <f t="shared" si="23"/>
        <v>0</v>
      </c>
      <c r="Q191" s="20">
        <f t="shared" si="24"/>
        <v>51.25</v>
      </c>
      <c r="R191" s="20">
        <f t="shared" si="25"/>
        <v>42.5</v>
      </c>
      <c r="S191" s="20">
        <f t="shared" si="26"/>
        <v>31.25</v>
      </c>
      <c r="T191" s="20">
        <f t="shared" si="27"/>
        <v>43.75</v>
      </c>
      <c r="U191" s="19">
        <f t="shared" si="28"/>
        <v>41.666666666666664</v>
      </c>
      <c r="V191" s="19">
        <f t="shared" si="29"/>
        <v>42.1875</v>
      </c>
    </row>
    <row r="192" spans="1:22" ht="13.5" x14ac:dyDescent="0.25">
      <c r="A192" s="3">
        <f>RSI!A192</f>
        <v>42284</v>
      </c>
      <c r="B192" s="2">
        <f>RSI!B192</f>
        <v>1.8280000000000001</v>
      </c>
      <c r="C192" s="2">
        <f>RSI!I192</f>
        <v>31.979600779785017</v>
      </c>
      <c r="D192" s="2">
        <f>MACD!E192</f>
        <v>-2.1330867374987683E-2</v>
      </c>
      <c r="E192" s="2">
        <f>MACD!F192</f>
        <v>7.6302860670739185E-3</v>
      </c>
      <c r="F192" s="2">
        <f>'Moving Avg'!D192</f>
        <v>1.8332200000000001</v>
      </c>
      <c r="G192" s="2">
        <f>'Moving Avg'!F192</f>
        <v>1.8316600000000005</v>
      </c>
      <c r="H192" s="2">
        <f>'Moving Avg'!G192</f>
        <v>1.9606740000000002</v>
      </c>
      <c r="I192" s="2">
        <f>'Moving Avg'!H192</f>
        <v>0</v>
      </c>
      <c r="J192" s="17" t="str">
        <f>OBV!F192</f>
        <v>BEARISH</v>
      </c>
      <c r="K192" s="17" t="str">
        <f>OBV!G192</f>
        <v>WEAK</v>
      </c>
      <c r="L192" s="17" t="str">
        <f>OBV!H192</f>
        <v>CONFIRMED BEARISH</v>
      </c>
      <c r="M192" s="19">
        <f t="shared" si="20"/>
        <v>25</v>
      </c>
      <c r="N192" s="19">
        <f t="shared" si="21"/>
        <v>100</v>
      </c>
      <c r="O192" s="19">
        <f t="shared" si="22"/>
        <v>50</v>
      </c>
      <c r="P192" s="19">
        <f t="shared" si="23"/>
        <v>0</v>
      </c>
      <c r="Q192" s="20">
        <f t="shared" si="24"/>
        <v>51.25</v>
      </c>
      <c r="R192" s="20">
        <f t="shared" si="25"/>
        <v>42.5</v>
      </c>
      <c r="S192" s="20">
        <f t="shared" si="26"/>
        <v>31.25</v>
      </c>
      <c r="T192" s="20">
        <f t="shared" si="27"/>
        <v>43.75</v>
      </c>
      <c r="U192" s="19">
        <f t="shared" si="28"/>
        <v>41.666666666666664</v>
      </c>
      <c r="V192" s="19">
        <f t="shared" si="29"/>
        <v>42.1875</v>
      </c>
    </row>
    <row r="193" spans="1:22" ht="13.5" x14ac:dyDescent="0.25">
      <c r="A193" s="3">
        <f>RSI!A193</f>
        <v>42285</v>
      </c>
      <c r="B193" s="2">
        <f>RSI!B193</f>
        <v>1.8122</v>
      </c>
      <c r="C193" s="2">
        <f>RSI!I193</f>
        <v>28.521736176631975</v>
      </c>
      <c r="D193" s="2">
        <f>MACD!E193</f>
        <v>-2.362011890819038E-2</v>
      </c>
      <c r="E193" s="2">
        <f>MACD!F193</f>
        <v>1.3802050720210591E-3</v>
      </c>
      <c r="F193" s="2">
        <f>'Moving Avg'!D193</f>
        <v>1.8279600000000003</v>
      </c>
      <c r="G193" s="2">
        <f>'Moving Avg'!F193</f>
        <v>1.82877</v>
      </c>
      <c r="H193" s="2">
        <f>'Moving Avg'!G193</f>
        <v>1.954896</v>
      </c>
      <c r="I193" s="2">
        <f>'Moving Avg'!H193</f>
        <v>0</v>
      </c>
      <c r="J193" s="17" t="str">
        <f>OBV!F193</f>
        <v>BEARISH</v>
      </c>
      <c r="K193" s="17" t="str">
        <f>OBV!G193</f>
        <v>WEAK</v>
      </c>
      <c r="L193" s="17" t="str">
        <f>OBV!H193</f>
        <v>CONFIRMED BEARISH</v>
      </c>
      <c r="M193" s="19">
        <f t="shared" si="20"/>
        <v>50</v>
      </c>
      <c r="N193" s="19">
        <f t="shared" si="21"/>
        <v>100</v>
      </c>
      <c r="O193" s="19">
        <f t="shared" si="22"/>
        <v>50</v>
      </c>
      <c r="P193" s="19">
        <f t="shared" si="23"/>
        <v>0</v>
      </c>
      <c r="Q193" s="20">
        <f t="shared" si="24"/>
        <v>60</v>
      </c>
      <c r="R193" s="20">
        <f t="shared" si="25"/>
        <v>47.5</v>
      </c>
      <c r="S193" s="20">
        <f t="shared" si="26"/>
        <v>35</v>
      </c>
      <c r="T193" s="20">
        <f t="shared" si="27"/>
        <v>50</v>
      </c>
      <c r="U193" s="19">
        <f t="shared" si="28"/>
        <v>47.5</v>
      </c>
      <c r="V193" s="19">
        <f t="shared" si="29"/>
        <v>48.125</v>
      </c>
    </row>
    <row r="194" spans="1:22" ht="13.5" x14ac:dyDescent="0.25">
      <c r="A194" s="3">
        <f>RSI!A194</f>
        <v>42286</v>
      </c>
      <c r="B194" s="2">
        <f>RSI!B194</f>
        <v>1.8069999999999999</v>
      </c>
      <c r="C194" s="2">
        <f>RSI!I194</f>
        <v>27.469025240768488</v>
      </c>
      <c r="D194" s="2">
        <f>MACD!E194</f>
        <v>-1.9972437130406862E-2</v>
      </c>
      <c r="E194" s="2">
        <f>MACD!F194</f>
        <v>-2.8903233684645247E-3</v>
      </c>
      <c r="F194" s="2">
        <f>'Moving Avg'!D194</f>
        <v>1.8227199999999999</v>
      </c>
      <c r="G194" s="2">
        <f>'Moving Avg'!F194</f>
        <v>1.8256200000000002</v>
      </c>
      <c r="H194" s="2">
        <f>'Moving Avg'!G194</f>
        <v>1.9491179999999999</v>
      </c>
      <c r="I194" s="2">
        <f>'Moving Avg'!H194</f>
        <v>0</v>
      </c>
      <c r="J194" s="17" t="str">
        <f>OBV!F194</f>
        <v>BEARISH</v>
      </c>
      <c r="K194" s="17" t="str">
        <f>OBV!G194</f>
        <v>WEAK</v>
      </c>
      <c r="L194" s="17" t="str">
        <f>OBV!H194</f>
        <v>CONFIRMED BEARISH</v>
      </c>
      <c r="M194" s="19">
        <f t="shared" ref="M194:M257" si="30">IF(C194&lt;30,50, IF(C194&gt;70, 0, 25))</f>
        <v>50</v>
      </c>
      <c r="N194" s="19">
        <f t="shared" ref="N194:N257" si="31">IF(E194-D194&gt;0.02, 100, IF(E194-D194&lt;0,0,45))</f>
        <v>45</v>
      </c>
      <c r="O194" s="19">
        <f t="shared" ref="O194:O257" si="32">IF(F194-I194&gt;10,100,IF(F194-I194&gt;5,75, IF(F194-I194&gt;0,50,0)))</f>
        <v>50</v>
      </c>
      <c r="P194" s="19">
        <f t="shared" ref="P194:P257" si="33">IF(L194="confirmed bullish", 34, IF(L194="bullish divergence",17, 0))+IF(J194="bullish",33,IF(J194="bearish",0,16.5))+IF(K194="strong",33,IF(K194="weak",0,16.5))</f>
        <v>0</v>
      </c>
      <c r="Q194" s="20">
        <f t="shared" si="24"/>
        <v>40.75</v>
      </c>
      <c r="R194" s="20">
        <f t="shared" si="25"/>
        <v>36.5</v>
      </c>
      <c r="S194" s="20">
        <f t="shared" si="26"/>
        <v>26.75</v>
      </c>
      <c r="T194" s="20">
        <f t="shared" si="27"/>
        <v>36.25</v>
      </c>
      <c r="U194" s="19">
        <f t="shared" si="28"/>
        <v>34.666666666666664</v>
      </c>
      <c r="V194" s="19">
        <f t="shared" si="29"/>
        <v>35.0625</v>
      </c>
    </row>
    <row r="195" spans="1:22" ht="13.5" x14ac:dyDescent="0.25">
      <c r="A195" s="3">
        <f>RSI!A195</f>
        <v>42289</v>
      </c>
      <c r="B195" s="2">
        <f>RSI!B195</f>
        <v>1.8331999999999999</v>
      </c>
      <c r="C195" s="2">
        <f>RSI!I195</f>
        <v>39.571115428879196</v>
      </c>
      <c r="D195" s="2">
        <f>MACD!E195</f>
        <v>-1.9284111667694503E-2</v>
      </c>
      <c r="E195" s="2">
        <f>MACD!F195</f>
        <v>-6.1690810283105205E-3</v>
      </c>
      <c r="F195" s="2">
        <f>'Moving Avg'!D195</f>
        <v>1.8227199999999999</v>
      </c>
      <c r="G195" s="2">
        <f>'Moving Avg'!F195</f>
        <v>1.8237800000000004</v>
      </c>
      <c r="H195" s="2">
        <f>'Moving Avg'!G195</f>
        <v>1.9441800000000002</v>
      </c>
      <c r="I195" s="2">
        <f>'Moving Avg'!H195</f>
        <v>0</v>
      </c>
      <c r="J195" s="17" t="str">
        <f>OBV!F195</f>
        <v>BEARISH</v>
      </c>
      <c r="K195" s="17" t="str">
        <f>OBV!G195</f>
        <v>WEAK</v>
      </c>
      <c r="L195" s="17" t="str">
        <f>OBV!H195</f>
        <v>NEUTRAL</v>
      </c>
      <c r="M195" s="19">
        <f t="shared" si="30"/>
        <v>25</v>
      </c>
      <c r="N195" s="19">
        <f t="shared" si="31"/>
        <v>45</v>
      </c>
      <c r="O195" s="19">
        <f t="shared" si="32"/>
        <v>50</v>
      </c>
      <c r="P195" s="19">
        <f t="shared" si="33"/>
        <v>0</v>
      </c>
      <c r="Q195" s="20">
        <f t="shared" ref="Q195:Q258" si="34">0.35*M195+N195*0.35+O195*0.15+P195*0.15</f>
        <v>32</v>
      </c>
      <c r="R195" s="20">
        <f t="shared" ref="R195:R258" si="35">M195*0.2+N195*0.2+O195*0.35+P195*0.25</f>
        <v>31.5</v>
      </c>
      <c r="S195" s="20">
        <f t="shared" ref="S195:S258" si="36">M195*0.15+N195*0.15+O195*0.25+P195*0.45</f>
        <v>23</v>
      </c>
      <c r="T195" s="20">
        <f t="shared" ref="T195:T258" si="37">0.25*SUM(M195:P195)</f>
        <v>30</v>
      </c>
      <c r="U195" s="19">
        <f t="shared" ref="U195:U258" si="38">SUM(Q195:S195)/3</f>
        <v>28.833333333333332</v>
      </c>
      <c r="V195" s="19">
        <f t="shared" ref="V195:V258" si="39">SUM(Q195:T195)/4</f>
        <v>29.125</v>
      </c>
    </row>
    <row r="196" spans="1:22" ht="13.5" x14ac:dyDescent="0.25">
      <c r="A196" s="3">
        <f>RSI!A196</f>
        <v>42290</v>
      </c>
      <c r="B196" s="2">
        <f>RSI!B196</f>
        <v>1.8331999999999999</v>
      </c>
      <c r="C196" s="2">
        <f>RSI!I196</f>
        <v>39.571115428879196</v>
      </c>
      <c r="D196" s="2">
        <f>MACD!E196</f>
        <v>-1.8525063380182338E-2</v>
      </c>
      <c r="E196" s="2">
        <f>MACD!F196</f>
        <v>-8.6402774986848833E-3</v>
      </c>
      <c r="F196" s="2">
        <f>'Moving Avg'!D196</f>
        <v>1.8227199999999999</v>
      </c>
      <c r="G196" s="2">
        <f>'Moving Avg'!F196</f>
        <v>1.8232500000000003</v>
      </c>
      <c r="H196" s="2">
        <f>'Moving Avg'!G196</f>
        <v>1.9395560000000003</v>
      </c>
      <c r="I196" s="2">
        <f>'Moving Avg'!H196</f>
        <v>0</v>
      </c>
      <c r="J196" s="17" t="str">
        <f>OBV!F196</f>
        <v>BEARISH</v>
      </c>
      <c r="K196" s="17" t="str">
        <f>OBV!G196</f>
        <v>WEAK</v>
      </c>
      <c r="L196" s="17" t="str">
        <f>OBV!H196</f>
        <v>NEUTRAL</v>
      </c>
      <c r="M196" s="19">
        <f t="shared" si="30"/>
        <v>25</v>
      </c>
      <c r="N196" s="19">
        <f t="shared" si="31"/>
        <v>45</v>
      </c>
      <c r="O196" s="19">
        <f t="shared" si="32"/>
        <v>50</v>
      </c>
      <c r="P196" s="19">
        <f t="shared" si="33"/>
        <v>0</v>
      </c>
      <c r="Q196" s="20">
        <f t="shared" si="34"/>
        <v>32</v>
      </c>
      <c r="R196" s="20">
        <f t="shared" si="35"/>
        <v>31.5</v>
      </c>
      <c r="S196" s="20">
        <f t="shared" si="36"/>
        <v>23</v>
      </c>
      <c r="T196" s="20">
        <f t="shared" si="37"/>
        <v>30</v>
      </c>
      <c r="U196" s="19">
        <f t="shared" si="38"/>
        <v>28.833333333333332</v>
      </c>
      <c r="V196" s="19">
        <f t="shared" si="39"/>
        <v>29.125</v>
      </c>
    </row>
    <row r="197" spans="1:22" ht="13.5" x14ac:dyDescent="0.25">
      <c r="A197" s="3">
        <f>RSI!A197</f>
        <v>42293</v>
      </c>
      <c r="B197" s="2">
        <f>RSI!B197</f>
        <v>1.8385</v>
      </c>
      <c r="C197" s="2">
        <f>RSI!I197</f>
        <v>41.847518020767126</v>
      </c>
      <c r="D197" s="2">
        <f>MACD!E197</f>
        <v>-1.8111848187627899E-2</v>
      </c>
      <c r="E197" s="2">
        <f>MACD!F197</f>
        <v>-1.0534591636473486E-2</v>
      </c>
      <c r="F197" s="2">
        <f>'Moving Avg'!D197</f>
        <v>1.8248200000000001</v>
      </c>
      <c r="G197" s="2">
        <f>'Moving Avg'!F197</f>
        <v>1.8232500000000003</v>
      </c>
      <c r="H197" s="2">
        <f>'Moving Avg'!G197</f>
        <v>1.9347240000000008</v>
      </c>
      <c r="I197" s="2">
        <f>'Moving Avg'!H197</f>
        <v>0</v>
      </c>
      <c r="J197" s="17" t="str">
        <f>OBV!F197</f>
        <v>BEARISH</v>
      </c>
      <c r="K197" s="17" t="str">
        <f>OBV!G197</f>
        <v>WEAK</v>
      </c>
      <c r="L197" s="17" t="str">
        <f>OBV!H197</f>
        <v>BEARISH DIVERGENCE</v>
      </c>
      <c r="M197" s="19">
        <f t="shared" si="30"/>
        <v>25</v>
      </c>
      <c r="N197" s="19">
        <f t="shared" si="31"/>
        <v>45</v>
      </c>
      <c r="O197" s="19">
        <f t="shared" si="32"/>
        <v>50</v>
      </c>
      <c r="P197" s="19">
        <f t="shared" si="33"/>
        <v>0</v>
      </c>
      <c r="Q197" s="20">
        <f t="shared" si="34"/>
        <v>32</v>
      </c>
      <c r="R197" s="20">
        <f t="shared" si="35"/>
        <v>31.5</v>
      </c>
      <c r="S197" s="20">
        <f t="shared" si="36"/>
        <v>23</v>
      </c>
      <c r="T197" s="20">
        <f t="shared" si="37"/>
        <v>30</v>
      </c>
      <c r="U197" s="19">
        <f t="shared" si="38"/>
        <v>28.833333333333332</v>
      </c>
      <c r="V197" s="19">
        <f t="shared" si="39"/>
        <v>29.125</v>
      </c>
    </row>
    <row r="198" spans="1:22" ht="13.5" x14ac:dyDescent="0.25">
      <c r="A198" s="3">
        <f>RSI!A198</f>
        <v>42296</v>
      </c>
      <c r="B198" s="2">
        <f>RSI!B198</f>
        <v>1.8280000000000001</v>
      </c>
      <c r="C198" s="2">
        <f>RSI!I198</f>
        <v>38.73437442860326</v>
      </c>
      <c r="D198" s="2">
        <f>MACD!E198</f>
        <v>-1.6048937729784774E-2</v>
      </c>
      <c r="E198" s="2">
        <f>MACD!F198</f>
        <v>-1.1637460855135744E-2</v>
      </c>
      <c r="F198" s="2">
        <f>'Moving Avg'!D198</f>
        <v>1.8279799999999997</v>
      </c>
      <c r="G198" s="2">
        <f>'Moving Avg'!F198</f>
        <v>1.8227250000000006</v>
      </c>
      <c r="H198" s="2">
        <f>'Moving Avg'!G198</f>
        <v>1.9293660000000008</v>
      </c>
      <c r="I198" s="2">
        <f>'Moving Avg'!H198</f>
        <v>0</v>
      </c>
      <c r="J198" s="17" t="str">
        <f>OBV!F198</f>
        <v>BEARISH</v>
      </c>
      <c r="K198" s="17" t="str">
        <f>OBV!G198</f>
        <v>STRONG</v>
      </c>
      <c r="L198" s="17" t="str">
        <f>OBV!H198</f>
        <v>BEARISH DIVERGENCE</v>
      </c>
      <c r="M198" s="19">
        <f t="shared" si="30"/>
        <v>25</v>
      </c>
      <c r="N198" s="19">
        <f t="shared" si="31"/>
        <v>45</v>
      </c>
      <c r="O198" s="19">
        <f t="shared" si="32"/>
        <v>50</v>
      </c>
      <c r="P198" s="19">
        <f t="shared" si="33"/>
        <v>33</v>
      </c>
      <c r="Q198" s="20">
        <f t="shared" si="34"/>
        <v>36.950000000000003</v>
      </c>
      <c r="R198" s="20">
        <f t="shared" si="35"/>
        <v>39.75</v>
      </c>
      <c r="S198" s="20">
        <f t="shared" si="36"/>
        <v>37.85</v>
      </c>
      <c r="T198" s="20">
        <f t="shared" si="37"/>
        <v>38.25</v>
      </c>
      <c r="U198" s="19">
        <f t="shared" si="38"/>
        <v>38.183333333333337</v>
      </c>
      <c r="V198" s="19">
        <f t="shared" si="39"/>
        <v>38.200000000000003</v>
      </c>
    </row>
    <row r="199" spans="1:22" ht="13.5" x14ac:dyDescent="0.25">
      <c r="A199" s="3">
        <f>RSI!A199</f>
        <v>42297</v>
      </c>
      <c r="B199" s="2">
        <f>RSI!B199</f>
        <v>1.8280000000000001</v>
      </c>
      <c r="C199" s="2">
        <f>RSI!I199</f>
        <v>38.734374428603275</v>
      </c>
      <c r="D199" s="2">
        <f>MACD!E199</f>
        <v>-1.4945529961049697E-2</v>
      </c>
      <c r="E199" s="2">
        <f>MACD!F199</f>
        <v>-1.2299074676318536E-2</v>
      </c>
      <c r="F199" s="2">
        <f>'Moving Avg'!D199</f>
        <v>1.8321799999999999</v>
      </c>
      <c r="G199" s="2">
        <f>'Moving Avg'!F199</f>
        <v>1.8243000000000005</v>
      </c>
      <c r="H199" s="2">
        <f>'Moving Avg'!G199</f>
        <v>1.9246380000000007</v>
      </c>
      <c r="I199" s="2">
        <f>'Moving Avg'!H199</f>
        <v>0</v>
      </c>
      <c r="J199" s="17" t="str">
        <f>OBV!F199</f>
        <v>BULLISH</v>
      </c>
      <c r="K199" s="17" t="str">
        <f>OBV!G199</f>
        <v>WEAK</v>
      </c>
      <c r="L199" s="17" t="str">
        <f>OBV!H199</f>
        <v>CONFIRMED BULLISH</v>
      </c>
      <c r="M199" s="19">
        <f t="shared" si="30"/>
        <v>25</v>
      </c>
      <c r="N199" s="19">
        <f t="shared" si="31"/>
        <v>45</v>
      </c>
      <c r="O199" s="19">
        <f t="shared" si="32"/>
        <v>50</v>
      </c>
      <c r="P199" s="19">
        <f t="shared" si="33"/>
        <v>67</v>
      </c>
      <c r="Q199" s="20">
        <f t="shared" si="34"/>
        <v>42.05</v>
      </c>
      <c r="R199" s="20">
        <f t="shared" si="35"/>
        <v>48.25</v>
      </c>
      <c r="S199" s="20">
        <f t="shared" si="36"/>
        <v>53.150000000000006</v>
      </c>
      <c r="T199" s="20">
        <f t="shared" si="37"/>
        <v>46.75</v>
      </c>
      <c r="U199" s="19">
        <f t="shared" si="38"/>
        <v>47.816666666666663</v>
      </c>
      <c r="V199" s="19">
        <f t="shared" si="39"/>
        <v>47.55</v>
      </c>
    </row>
    <row r="200" spans="1:22" ht="13.5" x14ac:dyDescent="0.25">
      <c r="A200" s="3">
        <f>RSI!A200</f>
        <v>42298</v>
      </c>
      <c r="B200" s="2">
        <f>RSI!B200</f>
        <v>1.786</v>
      </c>
      <c r="C200" s="2">
        <f>RSI!I200</f>
        <v>28.796414827679172</v>
      </c>
      <c r="D200" s="2">
        <f>MACD!E200</f>
        <v>-1.0740346894821062E-2</v>
      </c>
      <c r="E200" s="2">
        <f>MACD!F200</f>
        <v>-1.1987329120019043E-2</v>
      </c>
      <c r="F200" s="2">
        <f>'Moving Avg'!D200</f>
        <v>1.82274</v>
      </c>
      <c r="G200" s="2">
        <f>'Moving Avg'!F200</f>
        <v>1.8237750000000006</v>
      </c>
      <c r="H200" s="2">
        <f>'Moving Avg'!G200</f>
        <v>1.9184400000000008</v>
      </c>
      <c r="I200" s="2">
        <f>'Moving Avg'!H200</f>
        <v>0</v>
      </c>
      <c r="J200" s="17" t="str">
        <f>OBV!F200</f>
        <v>BEARISH</v>
      </c>
      <c r="K200" s="17" t="str">
        <f>OBV!G200</f>
        <v>STRONG</v>
      </c>
      <c r="L200" s="17" t="str">
        <f>OBV!H200</f>
        <v>CONFIRMED BEARISH</v>
      </c>
      <c r="M200" s="19">
        <f t="shared" si="30"/>
        <v>50</v>
      </c>
      <c r="N200" s="19">
        <f t="shared" si="31"/>
        <v>0</v>
      </c>
      <c r="O200" s="19">
        <f t="shared" si="32"/>
        <v>50</v>
      </c>
      <c r="P200" s="19">
        <f t="shared" si="33"/>
        <v>33</v>
      </c>
      <c r="Q200" s="20">
        <f t="shared" si="34"/>
        <v>29.95</v>
      </c>
      <c r="R200" s="20">
        <f t="shared" si="35"/>
        <v>35.75</v>
      </c>
      <c r="S200" s="20">
        <f t="shared" si="36"/>
        <v>34.85</v>
      </c>
      <c r="T200" s="20">
        <f t="shared" si="37"/>
        <v>33.25</v>
      </c>
      <c r="U200" s="19">
        <f t="shared" si="38"/>
        <v>33.516666666666673</v>
      </c>
      <c r="V200" s="19">
        <f t="shared" si="39"/>
        <v>33.450000000000003</v>
      </c>
    </row>
    <row r="201" spans="1:22" ht="13.5" x14ac:dyDescent="0.25">
      <c r="A201" s="3">
        <f>RSI!A201</f>
        <v>42299</v>
      </c>
      <c r="B201" s="2">
        <f>RSI!B201</f>
        <v>1.7755000000000001</v>
      </c>
      <c r="C201" s="2">
        <f>RSI!I201</f>
        <v>26.935804914219744</v>
      </c>
      <c r="D201" s="2">
        <f>MACD!E201</f>
        <v>-6.0076211660682333E-3</v>
      </c>
      <c r="E201" s="2">
        <f>MACD!F201</f>
        <v>-1.0791387529228882E-2</v>
      </c>
      <c r="F201" s="2">
        <f>'Moving Avg'!D201</f>
        <v>1.8112000000000001</v>
      </c>
      <c r="G201" s="2">
        <f>'Moving Avg'!F201</f>
        <v>1.8232500000000003</v>
      </c>
      <c r="H201" s="2">
        <f>'Moving Avg'!G201</f>
        <v>1.9127680000000007</v>
      </c>
      <c r="I201" s="2">
        <f>'Moving Avg'!H201</f>
        <v>2.0566654999999994</v>
      </c>
      <c r="J201" s="17" t="str">
        <f>OBV!F201</f>
        <v>BEARISH</v>
      </c>
      <c r="K201" s="17" t="str">
        <f>OBV!G201</f>
        <v>STRONG</v>
      </c>
      <c r="L201" s="17" t="str">
        <f>OBV!H201</f>
        <v>CONFIRMED BEARISH</v>
      </c>
      <c r="M201" s="19">
        <f t="shared" si="30"/>
        <v>50</v>
      </c>
      <c r="N201" s="19">
        <f t="shared" si="31"/>
        <v>0</v>
      </c>
      <c r="O201" s="19">
        <f t="shared" si="32"/>
        <v>0</v>
      </c>
      <c r="P201" s="19">
        <f t="shared" si="33"/>
        <v>33</v>
      </c>
      <c r="Q201" s="20">
        <f t="shared" si="34"/>
        <v>22.45</v>
      </c>
      <c r="R201" s="20">
        <f t="shared" si="35"/>
        <v>18.25</v>
      </c>
      <c r="S201" s="20">
        <f t="shared" si="36"/>
        <v>22.35</v>
      </c>
      <c r="T201" s="20">
        <f t="shared" si="37"/>
        <v>20.75</v>
      </c>
      <c r="U201" s="19">
        <f t="shared" si="38"/>
        <v>21.016666666666669</v>
      </c>
      <c r="V201" s="19">
        <f t="shared" si="39"/>
        <v>20.950000000000003</v>
      </c>
    </row>
    <row r="202" spans="1:22" ht="13.5" x14ac:dyDescent="0.25">
      <c r="A202" s="3">
        <f>RSI!A202</f>
        <v>42300</v>
      </c>
      <c r="B202" s="2">
        <f>RSI!B202</f>
        <v>1.7755000000000001</v>
      </c>
      <c r="C202" s="2">
        <f>RSI!I202</f>
        <v>26.935804914219744</v>
      </c>
      <c r="D202" s="2">
        <f>MACD!E202</f>
        <v>-2.3736323909364643E-3</v>
      </c>
      <c r="E202" s="2">
        <f>MACD!F202</f>
        <v>-9.1078365015703992E-3</v>
      </c>
      <c r="F202" s="2">
        <f>'Moving Avg'!D202</f>
        <v>1.7986</v>
      </c>
      <c r="G202" s="2">
        <f>'Moving Avg'!F202</f>
        <v>1.821415</v>
      </c>
      <c r="H202" s="2">
        <f>'Moving Avg'!G202</f>
        <v>1.9067800000000006</v>
      </c>
      <c r="I202" s="2">
        <f>'Moving Avg'!H202</f>
        <v>2.0547439999999995</v>
      </c>
      <c r="J202" s="17" t="str">
        <f>OBV!F202</f>
        <v>BEARISH</v>
      </c>
      <c r="K202" s="17" t="str">
        <f>OBV!G202</f>
        <v>STRONG</v>
      </c>
      <c r="L202" s="17" t="str">
        <f>OBV!H202</f>
        <v>CONFIRMED BEARISH</v>
      </c>
      <c r="M202" s="19">
        <f t="shared" si="30"/>
        <v>50</v>
      </c>
      <c r="N202" s="19">
        <f t="shared" si="31"/>
        <v>0</v>
      </c>
      <c r="O202" s="19">
        <f t="shared" si="32"/>
        <v>0</v>
      </c>
      <c r="P202" s="19">
        <f t="shared" si="33"/>
        <v>33</v>
      </c>
      <c r="Q202" s="20">
        <f t="shared" si="34"/>
        <v>22.45</v>
      </c>
      <c r="R202" s="20">
        <f t="shared" si="35"/>
        <v>18.25</v>
      </c>
      <c r="S202" s="20">
        <f t="shared" si="36"/>
        <v>22.35</v>
      </c>
      <c r="T202" s="20">
        <f t="shared" si="37"/>
        <v>20.75</v>
      </c>
      <c r="U202" s="19">
        <f t="shared" si="38"/>
        <v>21.016666666666669</v>
      </c>
      <c r="V202" s="19">
        <f t="shared" si="39"/>
        <v>20.950000000000003</v>
      </c>
    </row>
    <row r="203" spans="1:22" ht="13.5" x14ac:dyDescent="0.25">
      <c r="A203" s="3">
        <f>RSI!A203</f>
        <v>42303</v>
      </c>
      <c r="B203" s="2">
        <f>RSI!B203</f>
        <v>1.7702</v>
      </c>
      <c r="C203" s="2">
        <f>RSI!I203</f>
        <v>25.954104671307192</v>
      </c>
      <c r="D203" s="2">
        <f>MACD!E203</f>
        <v>-9.3932628630688519E-4</v>
      </c>
      <c r="E203" s="2">
        <f>MACD!F203</f>
        <v>-7.4741344585176964E-3</v>
      </c>
      <c r="F203" s="2">
        <f>'Moving Avg'!D203</f>
        <v>1.78704</v>
      </c>
      <c r="G203" s="2">
        <f>'Moving Avg'!F203</f>
        <v>1.8195750000000004</v>
      </c>
      <c r="H203" s="2">
        <f>'Moving Avg'!G203</f>
        <v>1.9008960000000004</v>
      </c>
      <c r="I203" s="2">
        <f>'Moving Avg'!H203</f>
        <v>2.0529949999999992</v>
      </c>
      <c r="J203" s="17" t="str">
        <f>OBV!F203</f>
        <v>BEARISH</v>
      </c>
      <c r="K203" s="17" t="str">
        <f>OBV!G203</f>
        <v>STRONG</v>
      </c>
      <c r="L203" s="17" t="str">
        <f>OBV!H203</f>
        <v>CONFIRMED BEARISH</v>
      </c>
      <c r="M203" s="19">
        <f t="shared" si="30"/>
        <v>50</v>
      </c>
      <c r="N203" s="19">
        <f t="shared" si="31"/>
        <v>0</v>
      </c>
      <c r="O203" s="19">
        <f t="shared" si="32"/>
        <v>0</v>
      </c>
      <c r="P203" s="19">
        <f t="shared" si="33"/>
        <v>33</v>
      </c>
      <c r="Q203" s="20">
        <f t="shared" si="34"/>
        <v>22.45</v>
      </c>
      <c r="R203" s="20">
        <f t="shared" si="35"/>
        <v>18.25</v>
      </c>
      <c r="S203" s="20">
        <f t="shared" si="36"/>
        <v>22.35</v>
      </c>
      <c r="T203" s="20">
        <f t="shared" si="37"/>
        <v>20.75</v>
      </c>
      <c r="U203" s="19">
        <f t="shared" si="38"/>
        <v>21.016666666666669</v>
      </c>
      <c r="V203" s="19">
        <f t="shared" si="39"/>
        <v>20.950000000000003</v>
      </c>
    </row>
    <row r="204" spans="1:22" ht="13.5" x14ac:dyDescent="0.25">
      <c r="A204" s="3">
        <f>RSI!A204</f>
        <v>42304</v>
      </c>
      <c r="B204" s="2">
        <f>RSI!B204</f>
        <v>1.7755000000000001</v>
      </c>
      <c r="C204" s="2">
        <f>RSI!I204</f>
        <v>28.750604567071605</v>
      </c>
      <c r="D204" s="2">
        <f>MACD!E204</f>
        <v>-5.1883772813510198E-4</v>
      </c>
      <c r="E204" s="2">
        <f>MACD!F204</f>
        <v>-6.0830751124411782E-3</v>
      </c>
      <c r="F204" s="2">
        <f>'Moving Avg'!D204</f>
        <v>1.77654</v>
      </c>
      <c r="G204" s="2">
        <f>'Moving Avg'!F204</f>
        <v>1.8164250000000002</v>
      </c>
      <c r="H204" s="2">
        <f>'Moving Avg'!G204</f>
        <v>1.8950140000000002</v>
      </c>
      <c r="I204" s="2">
        <f>'Moving Avg'!H204</f>
        <v>2.0510979999999996</v>
      </c>
      <c r="J204" s="17" t="str">
        <f>OBV!F204</f>
        <v>BEARISH</v>
      </c>
      <c r="K204" s="17" t="str">
        <f>OBV!G204</f>
        <v>STRONG</v>
      </c>
      <c r="L204" s="17" t="str">
        <f>OBV!H204</f>
        <v>CONFIRMED BEARISH</v>
      </c>
      <c r="M204" s="19">
        <f t="shared" si="30"/>
        <v>50</v>
      </c>
      <c r="N204" s="19">
        <f t="shared" si="31"/>
        <v>0</v>
      </c>
      <c r="O204" s="19">
        <f t="shared" si="32"/>
        <v>0</v>
      </c>
      <c r="P204" s="19">
        <f t="shared" si="33"/>
        <v>33</v>
      </c>
      <c r="Q204" s="20">
        <f t="shared" si="34"/>
        <v>22.45</v>
      </c>
      <c r="R204" s="20">
        <f t="shared" si="35"/>
        <v>18.25</v>
      </c>
      <c r="S204" s="20">
        <f t="shared" si="36"/>
        <v>22.35</v>
      </c>
      <c r="T204" s="20">
        <f t="shared" si="37"/>
        <v>20.75</v>
      </c>
      <c r="U204" s="19">
        <f t="shared" si="38"/>
        <v>21.016666666666669</v>
      </c>
      <c r="V204" s="19">
        <f t="shared" si="39"/>
        <v>20.950000000000003</v>
      </c>
    </row>
    <row r="205" spans="1:22" ht="13.5" x14ac:dyDescent="0.25">
      <c r="A205" s="3">
        <f>RSI!A205</f>
        <v>42305</v>
      </c>
      <c r="B205" s="2">
        <f>RSI!B205</f>
        <v>1.7806999999999999</v>
      </c>
      <c r="C205" s="2">
        <f>RSI!I205</f>
        <v>31.48469921496978</v>
      </c>
      <c r="D205" s="2">
        <f>MACD!E205</f>
        <v>3.8210759596424282E-3</v>
      </c>
      <c r="E205" s="2">
        <f>MACD!F205</f>
        <v>-4.1022448980244574E-3</v>
      </c>
      <c r="F205" s="2">
        <f>'Moving Avg'!D205</f>
        <v>1.7754799999999999</v>
      </c>
      <c r="G205" s="2">
        <f>'Moving Avg'!F205</f>
        <v>1.8138000000000005</v>
      </c>
      <c r="H205" s="2">
        <f>'Moving Avg'!G205</f>
        <v>1.8886060000000002</v>
      </c>
      <c r="I205" s="2">
        <f>'Moving Avg'!H205</f>
        <v>2.0493019999999991</v>
      </c>
      <c r="J205" s="17" t="str">
        <f>OBV!F205</f>
        <v>BULLISH</v>
      </c>
      <c r="K205" s="17" t="str">
        <f>OBV!G205</f>
        <v>WEAK</v>
      </c>
      <c r="L205" s="17" t="str">
        <f>OBV!H205</f>
        <v>BULLISH DIVERGENCE</v>
      </c>
      <c r="M205" s="19">
        <f t="shared" si="30"/>
        <v>25</v>
      </c>
      <c r="N205" s="19">
        <f t="shared" si="31"/>
        <v>0</v>
      </c>
      <c r="O205" s="19">
        <f t="shared" si="32"/>
        <v>0</v>
      </c>
      <c r="P205" s="19">
        <f t="shared" si="33"/>
        <v>50</v>
      </c>
      <c r="Q205" s="20">
        <f t="shared" si="34"/>
        <v>16.25</v>
      </c>
      <c r="R205" s="20">
        <f t="shared" si="35"/>
        <v>17.5</v>
      </c>
      <c r="S205" s="20">
        <f t="shared" si="36"/>
        <v>26.25</v>
      </c>
      <c r="T205" s="20">
        <f t="shared" si="37"/>
        <v>18.75</v>
      </c>
      <c r="U205" s="19">
        <f t="shared" si="38"/>
        <v>20</v>
      </c>
      <c r="V205" s="19">
        <f t="shared" si="39"/>
        <v>19.6875</v>
      </c>
    </row>
    <row r="206" spans="1:22" ht="13.5" x14ac:dyDescent="0.25">
      <c r="A206" s="3">
        <f>RSI!A206</f>
        <v>42306</v>
      </c>
      <c r="B206" s="2">
        <f>RSI!B206</f>
        <v>1.7544999999999999</v>
      </c>
      <c r="C206" s="2">
        <f>RSI!I206</f>
        <v>26.058823965886447</v>
      </c>
      <c r="D206" s="2">
        <f>MACD!E206</f>
        <v>9.7167795502413057E-3</v>
      </c>
      <c r="E206" s="2">
        <f>MACD!F206</f>
        <v>-1.3384400083713049E-3</v>
      </c>
      <c r="F206" s="2">
        <f>'Moving Avg'!D206</f>
        <v>1.7712800000000002</v>
      </c>
      <c r="G206" s="2">
        <f>'Moving Avg'!F206</f>
        <v>1.8098650000000003</v>
      </c>
      <c r="H206" s="2">
        <f>'Moving Avg'!G206</f>
        <v>1.8816740000000001</v>
      </c>
      <c r="I206" s="2">
        <f>'Moving Avg'!H206</f>
        <v>2.0474994999999994</v>
      </c>
      <c r="J206" s="17" t="str">
        <f>OBV!F206</f>
        <v>BULLISH</v>
      </c>
      <c r="K206" s="17" t="str">
        <f>OBV!G206</f>
        <v>WEAK</v>
      </c>
      <c r="L206" s="17" t="str">
        <f>OBV!H206</f>
        <v>BULLISH DIVERGENCE</v>
      </c>
      <c r="M206" s="19">
        <f t="shared" si="30"/>
        <v>50</v>
      </c>
      <c r="N206" s="19">
        <f t="shared" si="31"/>
        <v>0</v>
      </c>
      <c r="O206" s="19">
        <f t="shared" si="32"/>
        <v>0</v>
      </c>
      <c r="P206" s="19">
        <f t="shared" si="33"/>
        <v>50</v>
      </c>
      <c r="Q206" s="20">
        <f t="shared" si="34"/>
        <v>25</v>
      </c>
      <c r="R206" s="20">
        <f t="shared" si="35"/>
        <v>22.5</v>
      </c>
      <c r="S206" s="20">
        <f t="shared" si="36"/>
        <v>30</v>
      </c>
      <c r="T206" s="20">
        <f t="shared" si="37"/>
        <v>25</v>
      </c>
      <c r="U206" s="19">
        <f t="shared" si="38"/>
        <v>25.833333333333332</v>
      </c>
      <c r="V206" s="19">
        <f t="shared" si="39"/>
        <v>25.625</v>
      </c>
    </row>
    <row r="207" spans="1:22" ht="13.5" x14ac:dyDescent="0.25">
      <c r="A207" s="3">
        <f>RSI!A207</f>
        <v>42307</v>
      </c>
      <c r="B207" s="2">
        <f>RSI!B207</f>
        <v>1.7544999999999999</v>
      </c>
      <c r="C207" s="2">
        <f>RSI!I207</f>
        <v>26.058823965886447</v>
      </c>
      <c r="D207" s="2">
        <f>MACD!E207</f>
        <v>1.5937438721790542E-2</v>
      </c>
      <c r="E207" s="2">
        <f>MACD!F207</f>
        <v>2.1167357376610648E-3</v>
      </c>
      <c r="F207" s="2">
        <f>'Moving Avg'!D207</f>
        <v>1.76708</v>
      </c>
      <c r="G207" s="2">
        <f>'Moving Avg'!F207</f>
        <v>1.8059300000000005</v>
      </c>
      <c r="H207" s="2">
        <f>'Moving Avg'!G207</f>
        <v>1.8753719999999998</v>
      </c>
      <c r="I207" s="2">
        <f>'Moving Avg'!H207</f>
        <v>2.0457964999999994</v>
      </c>
      <c r="J207" s="17" t="str">
        <f>OBV!F207</f>
        <v>BULLISH</v>
      </c>
      <c r="K207" s="17" t="str">
        <f>OBV!G207</f>
        <v>WEAK</v>
      </c>
      <c r="L207" s="17" t="str">
        <f>OBV!H207</f>
        <v>BULLISH DIVERGENCE</v>
      </c>
      <c r="M207" s="19">
        <f t="shared" si="30"/>
        <v>50</v>
      </c>
      <c r="N207" s="19">
        <f t="shared" si="31"/>
        <v>0</v>
      </c>
      <c r="O207" s="19">
        <f t="shared" si="32"/>
        <v>0</v>
      </c>
      <c r="P207" s="19">
        <f t="shared" si="33"/>
        <v>50</v>
      </c>
      <c r="Q207" s="20">
        <f t="shared" si="34"/>
        <v>25</v>
      </c>
      <c r="R207" s="20">
        <f t="shared" si="35"/>
        <v>22.5</v>
      </c>
      <c r="S207" s="20">
        <f t="shared" si="36"/>
        <v>30</v>
      </c>
      <c r="T207" s="20">
        <f t="shared" si="37"/>
        <v>25</v>
      </c>
      <c r="U207" s="19">
        <f t="shared" si="38"/>
        <v>25.833333333333332</v>
      </c>
      <c r="V207" s="19">
        <f t="shared" si="39"/>
        <v>25.625</v>
      </c>
    </row>
    <row r="208" spans="1:22" ht="13.5" x14ac:dyDescent="0.25">
      <c r="A208" s="3">
        <f>RSI!A208</f>
        <v>42310</v>
      </c>
      <c r="B208" s="2">
        <f>RSI!B208</f>
        <v>1.8122</v>
      </c>
      <c r="C208" s="2">
        <f>RSI!I208</f>
        <v>48.657794824251852</v>
      </c>
      <c r="D208" s="2">
        <f>MACD!E208</f>
        <v>1.5697357574465443E-2</v>
      </c>
      <c r="E208" s="2">
        <f>MACD!F208</f>
        <v>4.8328601050219404E-3</v>
      </c>
      <c r="F208" s="2">
        <f>'Moving Avg'!D208</f>
        <v>1.7754799999999999</v>
      </c>
      <c r="G208" s="2">
        <f>'Moving Avg'!F208</f>
        <v>1.8046150000000001</v>
      </c>
      <c r="H208" s="2">
        <f>'Moving Avg'!G208</f>
        <v>1.8703279999999998</v>
      </c>
      <c r="I208" s="2">
        <f>'Moving Avg'!H208</f>
        <v>2.0444064999999991</v>
      </c>
      <c r="J208" s="17" t="str">
        <f>OBV!F208</f>
        <v>BULLISH</v>
      </c>
      <c r="K208" s="17" t="str">
        <f>OBV!G208</f>
        <v>WEAK</v>
      </c>
      <c r="L208" s="17" t="str">
        <f>OBV!H208</f>
        <v>CONFIRMED BULLISH</v>
      </c>
      <c r="M208" s="19">
        <f t="shared" si="30"/>
        <v>25</v>
      </c>
      <c r="N208" s="19">
        <f t="shared" si="31"/>
        <v>0</v>
      </c>
      <c r="O208" s="19">
        <f t="shared" si="32"/>
        <v>0</v>
      </c>
      <c r="P208" s="19">
        <f t="shared" si="33"/>
        <v>67</v>
      </c>
      <c r="Q208" s="20">
        <f t="shared" si="34"/>
        <v>18.799999999999997</v>
      </c>
      <c r="R208" s="20">
        <f t="shared" si="35"/>
        <v>21.75</v>
      </c>
      <c r="S208" s="20">
        <f t="shared" si="36"/>
        <v>33.900000000000006</v>
      </c>
      <c r="T208" s="20">
        <f t="shared" si="37"/>
        <v>23</v>
      </c>
      <c r="U208" s="19">
        <f t="shared" si="38"/>
        <v>24.816666666666666</v>
      </c>
      <c r="V208" s="19">
        <f t="shared" si="39"/>
        <v>24.362500000000001</v>
      </c>
    </row>
    <row r="209" spans="1:22" ht="13.5" x14ac:dyDescent="0.25">
      <c r="A209" s="3">
        <f>RSI!A209</f>
        <v>42311</v>
      </c>
      <c r="B209" s="2">
        <f>RSI!B209</f>
        <v>1.7597</v>
      </c>
      <c r="C209" s="2">
        <f>RSI!I209</f>
        <v>37.443997756559888</v>
      </c>
      <c r="D209" s="2">
        <f>MACD!E209</f>
        <v>1.9399318412607114E-2</v>
      </c>
      <c r="E209" s="2">
        <f>MACD!F209</f>
        <v>7.7461517665389753E-3</v>
      </c>
      <c r="F209" s="2">
        <f>'Moving Avg'!D209</f>
        <v>1.7723199999999999</v>
      </c>
      <c r="G209" s="2">
        <f>'Moving Avg'!F209</f>
        <v>1.80094</v>
      </c>
      <c r="H209" s="2">
        <f>'Moving Avg'!G209</f>
        <v>1.8636039999999996</v>
      </c>
      <c r="I209" s="2">
        <f>'Moving Avg'!H209</f>
        <v>2.0425799999999992</v>
      </c>
      <c r="J209" s="17" t="str">
        <f>OBV!F209</f>
        <v>BEARISH</v>
      </c>
      <c r="K209" s="17" t="str">
        <f>OBV!G209</f>
        <v>STRONG</v>
      </c>
      <c r="L209" s="17" t="str">
        <f>OBV!H209</f>
        <v>CONFIRMED BEARISH</v>
      </c>
      <c r="M209" s="19">
        <f t="shared" si="30"/>
        <v>25</v>
      </c>
      <c r="N209" s="19">
        <f t="shared" si="31"/>
        <v>0</v>
      </c>
      <c r="O209" s="19">
        <f t="shared" si="32"/>
        <v>0</v>
      </c>
      <c r="P209" s="19">
        <f t="shared" si="33"/>
        <v>33</v>
      </c>
      <c r="Q209" s="20">
        <f t="shared" si="34"/>
        <v>13.7</v>
      </c>
      <c r="R209" s="20">
        <f t="shared" si="35"/>
        <v>13.25</v>
      </c>
      <c r="S209" s="20">
        <f t="shared" si="36"/>
        <v>18.600000000000001</v>
      </c>
      <c r="T209" s="20">
        <f t="shared" si="37"/>
        <v>14.5</v>
      </c>
      <c r="U209" s="19">
        <f t="shared" si="38"/>
        <v>15.183333333333332</v>
      </c>
      <c r="V209" s="19">
        <f t="shared" si="39"/>
        <v>15.012499999999999</v>
      </c>
    </row>
    <row r="210" spans="1:22" ht="13.5" x14ac:dyDescent="0.25">
      <c r="A210" s="3">
        <f>RSI!A210</f>
        <v>42312</v>
      </c>
      <c r="B210" s="2">
        <f>RSI!B210</f>
        <v>1.7597</v>
      </c>
      <c r="C210" s="2">
        <f>RSI!I210</f>
        <v>37.443997756559888</v>
      </c>
      <c r="D210" s="2">
        <f>MACD!E210</f>
        <v>1.6395449343770796E-2</v>
      </c>
      <c r="E210" s="2">
        <f>MACD!F210</f>
        <v>9.4760112819853408E-3</v>
      </c>
      <c r="F210" s="2">
        <f>'Moving Avg'!D210</f>
        <v>1.7681200000000001</v>
      </c>
      <c r="G210" s="2">
        <f>'Moving Avg'!F210</f>
        <v>1.7972650000000001</v>
      </c>
      <c r="H210" s="2">
        <f>'Moving Avg'!G210</f>
        <v>1.8571959999999996</v>
      </c>
      <c r="I210" s="2">
        <f>'Moving Avg'!H210</f>
        <v>2.0409774999999986</v>
      </c>
      <c r="J210" s="17" t="str">
        <f>OBV!F210</f>
        <v>BEARISH</v>
      </c>
      <c r="K210" s="17" t="str">
        <f>OBV!G210</f>
        <v>STRONG</v>
      </c>
      <c r="L210" s="17" t="str">
        <f>OBV!H210</f>
        <v>CONFIRMED BEARISH</v>
      </c>
      <c r="M210" s="19">
        <f t="shared" si="30"/>
        <v>25</v>
      </c>
      <c r="N210" s="19">
        <f t="shared" si="31"/>
        <v>0</v>
      </c>
      <c r="O210" s="19">
        <f t="shared" si="32"/>
        <v>0</v>
      </c>
      <c r="P210" s="19">
        <f t="shared" si="33"/>
        <v>33</v>
      </c>
      <c r="Q210" s="20">
        <f t="shared" si="34"/>
        <v>13.7</v>
      </c>
      <c r="R210" s="20">
        <f t="shared" si="35"/>
        <v>13.25</v>
      </c>
      <c r="S210" s="20">
        <f t="shared" si="36"/>
        <v>18.600000000000001</v>
      </c>
      <c r="T210" s="20">
        <f t="shared" si="37"/>
        <v>14.5</v>
      </c>
      <c r="U210" s="19">
        <f t="shared" si="38"/>
        <v>15.183333333333332</v>
      </c>
      <c r="V210" s="19">
        <f t="shared" si="39"/>
        <v>15.012499999999999</v>
      </c>
    </row>
    <row r="211" spans="1:22" ht="13.5" x14ac:dyDescent="0.25">
      <c r="A211" s="3">
        <f>RSI!A211</f>
        <v>42313</v>
      </c>
      <c r="B211" s="2">
        <f>RSI!B211</f>
        <v>1.7334000000000001</v>
      </c>
      <c r="C211" s="2">
        <f>RSI!I211</f>
        <v>33.022440547611936</v>
      </c>
      <c r="D211" s="2">
        <f>MACD!E211</f>
        <v>1.4487626576519697E-2</v>
      </c>
      <c r="E211" s="2">
        <f>MACD!F211</f>
        <v>1.0478334340892213E-2</v>
      </c>
      <c r="F211" s="2">
        <f>'Moving Avg'!D211</f>
        <v>1.7639</v>
      </c>
      <c r="G211" s="2">
        <f>'Moving Avg'!F211</f>
        <v>1.7922750000000005</v>
      </c>
      <c r="H211" s="2">
        <f>'Moving Avg'!G211</f>
        <v>1.8502619999999996</v>
      </c>
      <c r="I211" s="2">
        <f>'Moving Avg'!H211</f>
        <v>2.0392434999999991</v>
      </c>
      <c r="J211" s="17" t="str">
        <f>OBV!F211</f>
        <v>BEARISH</v>
      </c>
      <c r="K211" s="17" t="str">
        <f>OBV!G211</f>
        <v>STRONG</v>
      </c>
      <c r="L211" s="17" t="str">
        <f>OBV!H211</f>
        <v>CONFIRMED BEARISH</v>
      </c>
      <c r="M211" s="19">
        <f t="shared" si="30"/>
        <v>25</v>
      </c>
      <c r="N211" s="19">
        <f t="shared" si="31"/>
        <v>0</v>
      </c>
      <c r="O211" s="19">
        <f t="shared" si="32"/>
        <v>0</v>
      </c>
      <c r="P211" s="19">
        <f t="shared" si="33"/>
        <v>33</v>
      </c>
      <c r="Q211" s="20">
        <f t="shared" si="34"/>
        <v>13.7</v>
      </c>
      <c r="R211" s="20">
        <f t="shared" si="35"/>
        <v>13.25</v>
      </c>
      <c r="S211" s="20">
        <f t="shared" si="36"/>
        <v>18.600000000000001</v>
      </c>
      <c r="T211" s="20">
        <f t="shared" si="37"/>
        <v>14.5</v>
      </c>
      <c r="U211" s="19">
        <f t="shared" si="38"/>
        <v>15.183333333333332</v>
      </c>
      <c r="V211" s="19">
        <f t="shared" si="39"/>
        <v>15.012499999999999</v>
      </c>
    </row>
    <row r="212" spans="1:22" ht="13.5" x14ac:dyDescent="0.25">
      <c r="A212" s="3">
        <f>RSI!A212</f>
        <v>42314</v>
      </c>
      <c r="B212" s="2">
        <f>RSI!B212</f>
        <v>1.6861999999999999</v>
      </c>
      <c r="C212" s="2">
        <f>RSI!I212</f>
        <v>26.886303298795411</v>
      </c>
      <c r="D212" s="2">
        <f>MACD!E212</f>
        <v>1.6803860857716124E-2</v>
      </c>
      <c r="E212" s="2">
        <f>MACD!F212</f>
        <v>1.1743439644256996E-2</v>
      </c>
      <c r="F212" s="2">
        <f>'Moving Avg'!D212</f>
        <v>1.7502399999999998</v>
      </c>
      <c r="G212" s="2">
        <f>'Moving Avg'!F212</f>
        <v>1.7851850000000002</v>
      </c>
      <c r="H212" s="2">
        <f>'Moving Avg'!G212</f>
        <v>1.8430139999999995</v>
      </c>
      <c r="I212" s="2">
        <f>'Moving Avg'!H212</f>
        <v>2.0371989999999984</v>
      </c>
      <c r="J212" s="17" t="str">
        <f>OBV!F212</f>
        <v>BEARISH</v>
      </c>
      <c r="K212" s="17" t="str">
        <f>OBV!G212</f>
        <v>STRONG</v>
      </c>
      <c r="L212" s="17" t="str">
        <f>OBV!H212</f>
        <v>CONFIRMED BEARISH</v>
      </c>
      <c r="M212" s="19">
        <f t="shared" si="30"/>
        <v>50</v>
      </c>
      <c r="N212" s="19">
        <f t="shared" si="31"/>
        <v>0</v>
      </c>
      <c r="O212" s="19">
        <f t="shared" si="32"/>
        <v>0</v>
      </c>
      <c r="P212" s="19">
        <f t="shared" si="33"/>
        <v>33</v>
      </c>
      <c r="Q212" s="20">
        <f t="shared" si="34"/>
        <v>22.45</v>
      </c>
      <c r="R212" s="20">
        <f t="shared" si="35"/>
        <v>18.25</v>
      </c>
      <c r="S212" s="20">
        <f t="shared" si="36"/>
        <v>22.35</v>
      </c>
      <c r="T212" s="20">
        <f t="shared" si="37"/>
        <v>20.75</v>
      </c>
      <c r="U212" s="19">
        <f t="shared" si="38"/>
        <v>21.016666666666669</v>
      </c>
      <c r="V212" s="19">
        <f t="shared" si="39"/>
        <v>20.950000000000003</v>
      </c>
    </row>
    <row r="213" spans="1:22" ht="13.5" x14ac:dyDescent="0.25">
      <c r="A213" s="3">
        <f>RSI!A213</f>
        <v>42317</v>
      </c>
      <c r="B213" s="2">
        <f>RSI!B213</f>
        <v>1.6389</v>
      </c>
      <c r="C213" s="2">
        <f>RSI!I213</f>
        <v>22.39527214377614</v>
      </c>
      <c r="D213" s="2">
        <f>MACD!E213</f>
        <v>2.2133060242041092E-2</v>
      </c>
      <c r="E213" s="2">
        <f>MACD!F213</f>
        <v>1.3821363763813816E-2</v>
      </c>
      <c r="F213" s="2">
        <f>'Moving Avg'!D213</f>
        <v>1.7155799999999999</v>
      </c>
      <c r="G213" s="2">
        <f>'Moving Avg'!F213</f>
        <v>1.7765200000000001</v>
      </c>
      <c r="H213" s="2">
        <f>'Moving Avg'!G213</f>
        <v>1.8349239999999996</v>
      </c>
      <c r="I213" s="2">
        <f>'Moving Avg'!H213</f>
        <v>2.0349424999999983</v>
      </c>
      <c r="J213" s="17" t="str">
        <f>OBV!F213</f>
        <v>BEARISH</v>
      </c>
      <c r="K213" s="17" t="str">
        <f>OBV!G213</f>
        <v>STRONG</v>
      </c>
      <c r="L213" s="17" t="str">
        <f>OBV!H213</f>
        <v>CONFIRMED BEARISH</v>
      </c>
      <c r="M213" s="19">
        <f t="shared" si="30"/>
        <v>50</v>
      </c>
      <c r="N213" s="19">
        <f t="shared" si="31"/>
        <v>0</v>
      </c>
      <c r="O213" s="19">
        <f t="shared" si="32"/>
        <v>0</v>
      </c>
      <c r="P213" s="19">
        <f t="shared" si="33"/>
        <v>33</v>
      </c>
      <c r="Q213" s="20">
        <f t="shared" si="34"/>
        <v>22.45</v>
      </c>
      <c r="R213" s="20">
        <f t="shared" si="35"/>
        <v>18.25</v>
      </c>
      <c r="S213" s="20">
        <f t="shared" si="36"/>
        <v>22.35</v>
      </c>
      <c r="T213" s="20">
        <f t="shared" si="37"/>
        <v>20.75</v>
      </c>
      <c r="U213" s="19">
        <f t="shared" si="38"/>
        <v>21.016666666666669</v>
      </c>
      <c r="V213" s="19">
        <f t="shared" si="39"/>
        <v>20.950000000000003</v>
      </c>
    </row>
    <row r="214" spans="1:22" ht="13.5" x14ac:dyDescent="0.25">
      <c r="A214" s="3">
        <f>RSI!A214</f>
        <v>42318</v>
      </c>
      <c r="B214" s="2">
        <f>RSI!B214</f>
        <v>1.6284000000000001</v>
      </c>
      <c r="C214" s="2">
        <f>RSI!I214</f>
        <v>21.535310742288758</v>
      </c>
      <c r="D214" s="2">
        <f>MACD!E214</f>
        <v>2.9145588987685933E-2</v>
      </c>
      <c r="E214" s="2">
        <f>MACD!F214</f>
        <v>1.6886208808588241E-2</v>
      </c>
      <c r="F214" s="2">
        <f>'Moving Avg'!D214</f>
        <v>1.6893199999999999</v>
      </c>
      <c r="G214" s="2">
        <f>'Moving Avg'!F214</f>
        <v>1.7675899999999998</v>
      </c>
      <c r="H214" s="2">
        <f>'Moving Avg'!G214</f>
        <v>1.8267299999999995</v>
      </c>
      <c r="I214" s="2">
        <f>'Moving Avg'!H214</f>
        <v>2.0326334999999984</v>
      </c>
      <c r="J214" s="17" t="str">
        <f>OBV!F214</f>
        <v>BEARISH</v>
      </c>
      <c r="K214" s="17" t="str">
        <f>OBV!G214</f>
        <v>STRONG</v>
      </c>
      <c r="L214" s="17" t="str">
        <f>OBV!H214</f>
        <v>CONFIRMED BEARISH</v>
      </c>
      <c r="M214" s="19">
        <f t="shared" si="30"/>
        <v>50</v>
      </c>
      <c r="N214" s="19">
        <f t="shared" si="31"/>
        <v>0</v>
      </c>
      <c r="O214" s="19">
        <f t="shared" si="32"/>
        <v>0</v>
      </c>
      <c r="P214" s="19">
        <f t="shared" si="33"/>
        <v>33</v>
      </c>
      <c r="Q214" s="20">
        <f t="shared" si="34"/>
        <v>22.45</v>
      </c>
      <c r="R214" s="20">
        <f t="shared" si="35"/>
        <v>18.25</v>
      </c>
      <c r="S214" s="20">
        <f t="shared" si="36"/>
        <v>22.35</v>
      </c>
      <c r="T214" s="20">
        <f t="shared" si="37"/>
        <v>20.75</v>
      </c>
      <c r="U214" s="19">
        <f t="shared" si="38"/>
        <v>21.016666666666669</v>
      </c>
      <c r="V214" s="19">
        <f t="shared" si="39"/>
        <v>20.950000000000003</v>
      </c>
    </row>
    <row r="215" spans="1:22" ht="13.5" x14ac:dyDescent="0.25">
      <c r="A215" s="3">
        <f>RSI!A215</f>
        <v>42319</v>
      </c>
      <c r="B215" s="2">
        <f>RSI!B215</f>
        <v>1.6126</v>
      </c>
      <c r="C215" s="2">
        <f>RSI!I215</f>
        <v>20.273747247301088</v>
      </c>
      <c r="D215" s="2">
        <f>MACD!E215</f>
        <v>3.795431562330287E-2</v>
      </c>
      <c r="E215" s="2">
        <f>MACD!F215</f>
        <v>2.1099830171531168E-2</v>
      </c>
      <c r="F215" s="2">
        <f>'Moving Avg'!D215</f>
        <v>1.6598999999999999</v>
      </c>
      <c r="G215" s="2">
        <f>'Moving Avg'!F215</f>
        <v>1.7565599999999999</v>
      </c>
      <c r="H215" s="2">
        <f>'Moving Avg'!G215</f>
        <v>1.8190599999999995</v>
      </c>
      <c r="I215" s="2">
        <f>'Moving Avg'!H215</f>
        <v>2.0302704999999985</v>
      </c>
      <c r="J215" s="17" t="str">
        <f>OBV!F215</f>
        <v>BEARISH</v>
      </c>
      <c r="K215" s="17" t="str">
        <f>OBV!G215</f>
        <v>STRONG</v>
      </c>
      <c r="L215" s="17" t="str">
        <f>OBV!H215</f>
        <v>CONFIRMED BEARISH</v>
      </c>
      <c r="M215" s="19">
        <f t="shared" si="30"/>
        <v>50</v>
      </c>
      <c r="N215" s="19">
        <f t="shared" si="31"/>
        <v>0</v>
      </c>
      <c r="O215" s="19">
        <f t="shared" si="32"/>
        <v>0</v>
      </c>
      <c r="P215" s="19">
        <f t="shared" si="33"/>
        <v>33</v>
      </c>
      <c r="Q215" s="20">
        <f t="shared" si="34"/>
        <v>22.45</v>
      </c>
      <c r="R215" s="20">
        <f t="shared" si="35"/>
        <v>18.25</v>
      </c>
      <c r="S215" s="20">
        <f t="shared" si="36"/>
        <v>22.35</v>
      </c>
      <c r="T215" s="20">
        <f t="shared" si="37"/>
        <v>20.75</v>
      </c>
      <c r="U215" s="19">
        <f t="shared" si="38"/>
        <v>21.016666666666669</v>
      </c>
      <c r="V215" s="19">
        <f t="shared" si="39"/>
        <v>20.950000000000003</v>
      </c>
    </row>
    <row r="216" spans="1:22" ht="13.5" x14ac:dyDescent="0.25">
      <c r="A216" s="3">
        <f>RSI!A216</f>
        <v>42320</v>
      </c>
      <c r="B216" s="2">
        <f>RSI!B216</f>
        <v>1.6335999999999999</v>
      </c>
      <c r="C216" s="2">
        <f>RSI!I216</f>
        <v>26.441641131937658</v>
      </c>
      <c r="D216" s="2">
        <f>MACD!E216</f>
        <v>4.075255654154053E-2</v>
      </c>
      <c r="E216" s="2">
        <f>MACD!F216</f>
        <v>2.5030375445533042E-2</v>
      </c>
      <c r="F216" s="2">
        <f>'Moving Avg'!D216</f>
        <v>1.63994</v>
      </c>
      <c r="G216" s="2">
        <f>'Moving Avg'!F216</f>
        <v>1.7465799999999998</v>
      </c>
      <c r="H216" s="2">
        <f>'Moving Avg'!G216</f>
        <v>1.8118099999999995</v>
      </c>
      <c r="I216" s="2">
        <f>'Moving Avg'!H216</f>
        <v>2.0279629999999984</v>
      </c>
      <c r="J216" s="17" t="str">
        <f>OBV!F216</f>
        <v>BEARISH</v>
      </c>
      <c r="K216" s="17" t="str">
        <f>OBV!G216</f>
        <v>STRONG</v>
      </c>
      <c r="L216" s="17" t="str">
        <f>OBV!H216</f>
        <v>CONFIRMED BEARISH</v>
      </c>
      <c r="M216" s="19">
        <f t="shared" si="30"/>
        <v>50</v>
      </c>
      <c r="N216" s="19">
        <f t="shared" si="31"/>
        <v>0</v>
      </c>
      <c r="O216" s="19">
        <f t="shared" si="32"/>
        <v>0</v>
      </c>
      <c r="P216" s="19">
        <f t="shared" si="33"/>
        <v>33</v>
      </c>
      <c r="Q216" s="20">
        <f t="shared" si="34"/>
        <v>22.45</v>
      </c>
      <c r="R216" s="20">
        <f t="shared" si="35"/>
        <v>18.25</v>
      </c>
      <c r="S216" s="20">
        <f t="shared" si="36"/>
        <v>22.35</v>
      </c>
      <c r="T216" s="20">
        <f t="shared" si="37"/>
        <v>20.75</v>
      </c>
      <c r="U216" s="19">
        <f t="shared" si="38"/>
        <v>21.016666666666669</v>
      </c>
      <c r="V216" s="19">
        <f t="shared" si="39"/>
        <v>20.950000000000003</v>
      </c>
    </row>
    <row r="217" spans="1:22" ht="13.5" x14ac:dyDescent="0.25">
      <c r="A217" s="3">
        <f>RSI!A217</f>
        <v>42321</v>
      </c>
      <c r="B217" s="2">
        <f>RSI!B217</f>
        <v>1.7123999999999999</v>
      </c>
      <c r="C217" s="2">
        <f>RSI!I217</f>
        <v>43.960978957428459</v>
      </c>
      <c r="D217" s="2">
        <f>MACD!E217</f>
        <v>3.8021234679287419E-2</v>
      </c>
      <c r="E217" s="2">
        <f>MACD!F217</f>
        <v>2.7628547292283919E-2</v>
      </c>
      <c r="F217" s="2">
        <f>'Moving Avg'!D217</f>
        <v>1.6451800000000003</v>
      </c>
      <c r="G217" s="2">
        <f>'Moving Avg'!F217</f>
        <v>1.740275</v>
      </c>
      <c r="H217" s="2">
        <f>'Moving Avg'!G217</f>
        <v>1.806136</v>
      </c>
      <c r="I217" s="2">
        <f>'Moving Avg'!H217</f>
        <v>2.0259499999999986</v>
      </c>
      <c r="J217" s="17" t="str">
        <f>OBV!F217</f>
        <v>BULLISH</v>
      </c>
      <c r="K217" s="17" t="str">
        <f>OBV!G217</f>
        <v>WEAK</v>
      </c>
      <c r="L217" s="17" t="str">
        <f>OBV!H217</f>
        <v>CONFIRMED BULLISH</v>
      </c>
      <c r="M217" s="19">
        <f t="shared" si="30"/>
        <v>25</v>
      </c>
      <c r="N217" s="19">
        <f t="shared" si="31"/>
        <v>0</v>
      </c>
      <c r="O217" s="19">
        <f t="shared" si="32"/>
        <v>0</v>
      </c>
      <c r="P217" s="19">
        <f t="shared" si="33"/>
        <v>67</v>
      </c>
      <c r="Q217" s="20">
        <f t="shared" si="34"/>
        <v>18.799999999999997</v>
      </c>
      <c r="R217" s="20">
        <f t="shared" si="35"/>
        <v>21.75</v>
      </c>
      <c r="S217" s="20">
        <f t="shared" si="36"/>
        <v>33.900000000000006</v>
      </c>
      <c r="T217" s="20">
        <f t="shared" si="37"/>
        <v>23</v>
      </c>
      <c r="U217" s="19">
        <f t="shared" si="38"/>
        <v>24.816666666666666</v>
      </c>
      <c r="V217" s="19">
        <f t="shared" si="39"/>
        <v>24.362500000000001</v>
      </c>
    </row>
    <row r="218" spans="1:22" ht="13.5" x14ac:dyDescent="0.25">
      <c r="A218" s="3">
        <f>RSI!A218</f>
        <v>42324</v>
      </c>
      <c r="B218" s="2">
        <f>RSI!B218</f>
        <v>1.7334000000000001</v>
      </c>
      <c r="C218" s="2">
        <f>RSI!I218</f>
        <v>47.546388823072142</v>
      </c>
      <c r="D218" s="2">
        <f>MACD!E218</f>
        <v>4.3249159320778219E-2</v>
      </c>
      <c r="E218" s="2">
        <f>MACD!F218</f>
        <v>3.0752669697982779E-2</v>
      </c>
      <c r="F218" s="2">
        <f>'Moving Avg'!D218</f>
        <v>1.6640799999999998</v>
      </c>
      <c r="G218" s="2">
        <f>'Moving Avg'!F218</f>
        <v>1.7355450000000001</v>
      </c>
      <c r="H218" s="2">
        <f>'Moving Avg'!G218</f>
        <v>1.8014079999999999</v>
      </c>
      <c r="I218" s="2">
        <f>'Moving Avg'!H218</f>
        <v>2.0241659999999988</v>
      </c>
      <c r="J218" s="17" t="str">
        <f>OBV!F218</f>
        <v>BULLISH</v>
      </c>
      <c r="K218" s="17" t="str">
        <f>OBV!G218</f>
        <v>WEAK</v>
      </c>
      <c r="L218" s="17" t="str">
        <f>OBV!H218</f>
        <v>CONFIRMED BULLISH</v>
      </c>
      <c r="M218" s="19">
        <f t="shared" si="30"/>
        <v>25</v>
      </c>
      <c r="N218" s="19">
        <f t="shared" si="31"/>
        <v>0</v>
      </c>
      <c r="O218" s="19">
        <f t="shared" si="32"/>
        <v>0</v>
      </c>
      <c r="P218" s="19">
        <f t="shared" si="33"/>
        <v>67</v>
      </c>
      <c r="Q218" s="20">
        <f t="shared" si="34"/>
        <v>18.799999999999997</v>
      </c>
      <c r="R218" s="20">
        <f t="shared" si="35"/>
        <v>21.75</v>
      </c>
      <c r="S218" s="20">
        <f t="shared" si="36"/>
        <v>33.900000000000006</v>
      </c>
      <c r="T218" s="20">
        <f t="shared" si="37"/>
        <v>23</v>
      </c>
      <c r="U218" s="19">
        <f t="shared" si="38"/>
        <v>24.816666666666666</v>
      </c>
      <c r="V218" s="19">
        <f t="shared" si="39"/>
        <v>24.362500000000001</v>
      </c>
    </row>
    <row r="219" spans="1:22" ht="13.5" x14ac:dyDescent="0.25">
      <c r="A219" s="3">
        <f>RSI!A219</f>
        <v>42325</v>
      </c>
      <c r="B219" s="2">
        <f>RSI!B219</f>
        <v>1.6861999999999999</v>
      </c>
      <c r="C219" s="2">
        <f>RSI!I219</f>
        <v>41.170486495983475</v>
      </c>
      <c r="D219" s="2">
        <f>MACD!E219</f>
        <v>4.316962268011415E-2</v>
      </c>
      <c r="E219" s="2">
        <f>MACD!F219</f>
        <v>3.3236060294409057E-2</v>
      </c>
      <c r="F219" s="2">
        <f>'Moving Avg'!D219</f>
        <v>1.67564</v>
      </c>
      <c r="G219" s="2">
        <f>'Moving Avg'!F219</f>
        <v>1.7284549999999999</v>
      </c>
      <c r="H219" s="2">
        <f>'Moving Avg'!G219</f>
        <v>1.7957360000000002</v>
      </c>
      <c r="I219" s="2">
        <f>'Moving Avg'!H219</f>
        <v>2.0220464999999987</v>
      </c>
      <c r="J219" s="17" t="str">
        <f>OBV!F219</f>
        <v>BULLISH</v>
      </c>
      <c r="K219" s="17" t="str">
        <f>OBV!G219</f>
        <v>WEAK</v>
      </c>
      <c r="L219" s="17" t="str">
        <f>OBV!H219</f>
        <v>CONFIRMED BULLISH</v>
      </c>
      <c r="M219" s="19">
        <f t="shared" si="30"/>
        <v>25</v>
      </c>
      <c r="N219" s="19">
        <f t="shared" si="31"/>
        <v>0</v>
      </c>
      <c r="O219" s="19">
        <f t="shared" si="32"/>
        <v>0</v>
      </c>
      <c r="P219" s="19">
        <f t="shared" si="33"/>
        <v>67</v>
      </c>
      <c r="Q219" s="20">
        <f t="shared" si="34"/>
        <v>18.799999999999997</v>
      </c>
      <c r="R219" s="20">
        <f t="shared" si="35"/>
        <v>21.75</v>
      </c>
      <c r="S219" s="20">
        <f t="shared" si="36"/>
        <v>33.900000000000006</v>
      </c>
      <c r="T219" s="20">
        <f t="shared" si="37"/>
        <v>23</v>
      </c>
      <c r="U219" s="19">
        <f t="shared" si="38"/>
        <v>24.816666666666666</v>
      </c>
      <c r="V219" s="19">
        <f t="shared" si="39"/>
        <v>24.362500000000001</v>
      </c>
    </row>
    <row r="220" spans="1:22" ht="13.5" x14ac:dyDescent="0.25">
      <c r="A220" s="3">
        <f>RSI!A220</f>
        <v>42326</v>
      </c>
      <c r="B220" s="2">
        <f>RSI!B220</f>
        <v>1.7229000000000001</v>
      </c>
      <c r="C220" s="2">
        <f>RSI!I220</f>
        <v>47.10945360929977</v>
      </c>
      <c r="D220" s="2">
        <f>MACD!E220</f>
        <v>4.073443445531888E-2</v>
      </c>
      <c r="E220" s="2">
        <f>MACD!F220</f>
        <v>3.4735735126591026E-2</v>
      </c>
      <c r="F220" s="2">
        <f>'Moving Avg'!D220</f>
        <v>1.6976999999999998</v>
      </c>
      <c r="G220" s="2">
        <f>'Moving Avg'!F220</f>
        <v>1.7253000000000001</v>
      </c>
      <c r="H220" s="2">
        <f>'Moving Avg'!G220</f>
        <v>1.7909020000000004</v>
      </c>
      <c r="I220" s="2">
        <f>'Moving Avg'!H220</f>
        <v>2.0201604999999985</v>
      </c>
      <c r="J220" s="17" t="str">
        <f>OBV!F220</f>
        <v>BULLISH</v>
      </c>
      <c r="K220" s="17" t="str">
        <f>OBV!G220</f>
        <v>WEAK</v>
      </c>
      <c r="L220" s="17" t="str">
        <f>OBV!H220</f>
        <v>CONFIRMED BULLISH</v>
      </c>
      <c r="M220" s="19">
        <f t="shared" si="30"/>
        <v>25</v>
      </c>
      <c r="N220" s="19">
        <f t="shared" si="31"/>
        <v>0</v>
      </c>
      <c r="O220" s="19">
        <f t="shared" si="32"/>
        <v>0</v>
      </c>
      <c r="P220" s="19">
        <f t="shared" si="33"/>
        <v>67</v>
      </c>
      <c r="Q220" s="20">
        <f t="shared" si="34"/>
        <v>18.799999999999997</v>
      </c>
      <c r="R220" s="20">
        <f t="shared" si="35"/>
        <v>21.75</v>
      </c>
      <c r="S220" s="20">
        <f t="shared" si="36"/>
        <v>33.900000000000006</v>
      </c>
      <c r="T220" s="20">
        <f t="shared" si="37"/>
        <v>23</v>
      </c>
      <c r="U220" s="19">
        <f t="shared" si="38"/>
        <v>24.816666666666666</v>
      </c>
      <c r="V220" s="19">
        <f t="shared" si="39"/>
        <v>24.362500000000001</v>
      </c>
    </row>
    <row r="221" spans="1:22" ht="13.5" x14ac:dyDescent="0.25">
      <c r="A221" s="3">
        <f>RSI!A221</f>
        <v>42327</v>
      </c>
      <c r="B221" s="2">
        <f>RSI!B221</f>
        <v>1.6809000000000001</v>
      </c>
      <c r="C221" s="2">
        <f>RSI!I221</f>
        <v>41.896740645401394</v>
      </c>
      <c r="D221" s="2">
        <f>MACD!E221</f>
        <v>3.7846643858054252E-2</v>
      </c>
      <c r="E221" s="2">
        <f>MACD!F221</f>
        <v>3.5357916872883671E-2</v>
      </c>
      <c r="F221" s="2">
        <f>'Moving Avg'!D221</f>
        <v>1.70716</v>
      </c>
      <c r="G221" s="2">
        <f>'Moving Avg'!F221</f>
        <v>1.7205699999999999</v>
      </c>
      <c r="H221" s="2">
        <f>'Moving Avg'!G221</f>
        <v>1.7855440000000005</v>
      </c>
      <c r="I221" s="2">
        <f>'Moving Avg'!H221</f>
        <v>2.0181139999999989</v>
      </c>
      <c r="J221" s="17" t="str">
        <f>OBV!F221</f>
        <v>BULLISH</v>
      </c>
      <c r="K221" s="17" t="str">
        <f>OBV!G221</f>
        <v>WEAK</v>
      </c>
      <c r="L221" s="17" t="str">
        <f>OBV!H221</f>
        <v>CONFIRMED BULLISH</v>
      </c>
      <c r="M221" s="19">
        <f t="shared" si="30"/>
        <v>25</v>
      </c>
      <c r="N221" s="19">
        <f t="shared" si="31"/>
        <v>0</v>
      </c>
      <c r="O221" s="19">
        <f t="shared" si="32"/>
        <v>0</v>
      </c>
      <c r="P221" s="19">
        <f t="shared" si="33"/>
        <v>67</v>
      </c>
      <c r="Q221" s="20">
        <f t="shared" si="34"/>
        <v>18.799999999999997</v>
      </c>
      <c r="R221" s="20">
        <f t="shared" si="35"/>
        <v>21.75</v>
      </c>
      <c r="S221" s="20">
        <f t="shared" si="36"/>
        <v>33.900000000000006</v>
      </c>
      <c r="T221" s="20">
        <f t="shared" si="37"/>
        <v>23</v>
      </c>
      <c r="U221" s="19">
        <f t="shared" si="38"/>
        <v>24.816666666666666</v>
      </c>
      <c r="V221" s="19">
        <f t="shared" si="39"/>
        <v>24.362500000000001</v>
      </c>
    </row>
    <row r="222" spans="1:22" ht="13.5" x14ac:dyDescent="0.25">
      <c r="A222" s="3">
        <f>RSI!A222</f>
        <v>42328</v>
      </c>
      <c r="B222" s="2">
        <f>RSI!B222</f>
        <v>1.6757</v>
      </c>
      <c r="C222" s="2">
        <f>RSI!I222</f>
        <v>41.287604782124305</v>
      </c>
      <c r="D222" s="2">
        <f>MACD!E222</f>
        <v>2.8874766394578311E-2</v>
      </c>
      <c r="E222" s="2">
        <f>MACD!F222</f>
        <v>3.4061286777222602E-2</v>
      </c>
      <c r="F222" s="2">
        <f>'Moving Avg'!D222</f>
        <v>1.6998200000000001</v>
      </c>
      <c r="G222" s="2">
        <f>'Moving Avg'!F222</f>
        <v>1.7155799999999999</v>
      </c>
      <c r="H222" s="2">
        <f>'Moving Avg'!G222</f>
        <v>1.7812380000000005</v>
      </c>
      <c r="I222" s="2">
        <f>'Moving Avg'!H222</f>
        <v>2.0160414999999992</v>
      </c>
      <c r="J222" s="17" t="str">
        <f>OBV!F222</f>
        <v>BEARISH</v>
      </c>
      <c r="K222" s="17" t="str">
        <f>OBV!G222</f>
        <v>NEUTRAL</v>
      </c>
      <c r="L222" s="17" t="str">
        <f>OBV!H222</f>
        <v>CONFIRMED BEARISH</v>
      </c>
      <c r="M222" s="19">
        <f t="shared" si="30"/>
        <v>25</v>
      </c>
      <c r="N222" s="19">
        <f t="shared" si="31"/>
        <v>45</v>
      </c>
      <c r="O222" s="19">
        <f t="shared" si="32"/>
        <v>0</v>
      </c>
      <c r="P222" s="19">
        <f t="shared" si="33"/>
        <v>16.5</v>
      </c>
      <c r="Q222" s="20">
        <f t="shared" si="34"/>
        <v>26.975000000000001</v>
      </c>
      <c r="R222" s="20">
        <f t="shared" si="35"/>
        <v>18.125</v>
      </c>
      <c r="S222" s="20">
        <f t="shared" si="36"/>
        <v>17.925000000000001</v>
      </c>
      <c r="T222" s="20">
        <f t="shared" si="37"/>
        <v>21.625</v>
      </c>
      <c r="U222" s="19">
        <f t="shared" si="38"/>
        <v>21.008333333333336</v>
      </c>
      <c r="V222" s="19">
        <f t="shared" si="39"/>
        <v>21.162500000000001</v>
      </c>
    </row>
    <row r="223" spans="1:22" ht="13.5" x14ac:dyDescent="0.25">
      <c r="A223" s="3">
        <f>RSI!A223</f>
        <v>42331</v>
      </c>
      <c r="B223" s="2">
        <f>RSI!B223</f>
        <v>1.6704000000000001</v>
      </c>
      <c r="C223" s="2">
        <f>RSI!I223</f>
        <v>40.63906760654195</v>
      </c>
      <c r="D223" s="2">
        <f>MACD!E223</f>
        <v>1.4751788138070765E-2</v>
      </c>
      <c r="E223" s="2">
        <f>MACD!F223</f>
        <v>3.0199387049392235E-2</v>
      </c>
      <c r="F223" s="2">
        <f>'Moving Avg'!D223</f>
        <v>1.6872199999999999</v>
      </c>
      <c r="G223" s="2">
        <f>'Moving Avg'!F223</f>
        <v>1.7105900000000003</v>
      </c>
      <c r="H223" s="2">
        <f>'Moving Avg'!G223</f>
        <v>1.7772460000000003</v>
      </c>
      <c r="I223" s="2">
        <f>'Moving Avg'!H223</f>
        <v>2.0139674999999988</v>
      </c>
      <c r="J223" s="17" t="str">
        <f>OBV!F223</f>
        <v>BEARISH</v>
      </c>
      <c r="K223" s="17" t="str">
        <f>OBV!G223</f>
        <v>WEAK</v>
      </c>
      <c r="L223" s="17" t="str">
        <f>OBV!H223</f>
        <v>CONFIRMED BEARISH</v>
      </c>
      <c r="M223" s="19">
        <f t="shared" si="30"/>
        <v>25</v>
      </c>
      <c r="N223" s="19">
        <f t="shared" si="31"/>
        <v>45</v>
      </c>
      <c r="O223" s="19">
        <f t="shared" si="32"/>
        <v>0</v>
      </c>
      <c r="P223" s="19">
        <f t="shared" si="33"/>
        <v>0</v>
      </c>
      <c r="Q223" s="20">
        <f t="shared" si="34"/>
        <v>24.5</v>
      </c>
      <c r="R223" s="20">
        <f t="shared" si="35"/>
        <v>14</v>
      </c>
      <c r="S223" s="20">
        <f t="shared" si="36"/>
        <v>10.5</v>
      </c>
      <c r="T223" s="20">
        <f t="shared" si="37"/>
        <v>17.5</v>
      </c>
      <c r="U223" s="19">
        <f t="shared" si="38"/>
        <v>16.333333333333332</v>
      </c>
      <c r="V223" s="19">
        <f t="shared" si="39"/>
        <v>16.625</v>
      </c>
    </row>
    <row r="224" spans="1:22" ht="13.5" x14ac:dyDescent="0.25">
      <c r="A224" s="3">
        <f>RSI!A224</f>
        <v>42332</v>
      </c>
      <c r="B224" s="2">
        <f>RSI!B224</f>
        <v>1.6809000000000001</v>
      </c>
      <c r="C224" s="2">
        <f>RSI!I224</f>
        <v>42.563922830930998</v>
      </c>
      <c r="D224" s="2">
        <f>MACD!E224</f>
        <v>7.6652838567214943E-4</v>
      </c>
      <c r="E224" s="2">
        <f>MACD!F224</f>
        <v>2.431281531664822E-2</v>
      </c>
      <c r="F224" s="2">
        <f>'Moving Avg'!D224</f>
        <v>1.6861599999999999</v>
      </c>
      <c r="G224" s="2">
        <f>'Moving Avg'!F224</f>
        <v>1.7058599999999999</v>
      </c>
      <c r="H224" s="2">
        <f>'Moving Avg'!G224</f>
        <v>1.7734640000000004</v>
      </c>
      <c r="I224" s="2">
        <f>'Moving Avg'!H224</f>
        <v>2.0120454999999988</v>
      </c>
      <c r="J224" s="17" t="str">
        <f>OBV!F224</f>
        <v>BULLISH</v>
      </c>
      <c r="K224" s="17" t="str">
        <f>OBV!G224</f>
        <v>STRONG</v>
      </c>
      <c r="L224" s="17" t="str">
        <f>OBV!H224</f>
        <v>BULLISH DIVERGENCE</v>
      </c>
      <c r="M224" s="19">
        <f t="shared" si="30"/>
        <v>25</v>
      </c>
      <c r="N224" s="19">
        <f t="shared" si="31"/>
        <v>100</v>
      </c>
      <c r="O224" s="19">
        <f t="shared" si="32"/>
        <v>0</v>
      </c>
      <c r="P224" s="19">
        <f t="shared" si="33"/>
        <v>83</v>
      </c>
      <c r="Q224" s="20">
        <f t="shared" si="34"/>
        <v>56.2</v>
      </c>
      <c r="R224" s="20">
        <f t="shared" si="35"/>
        <v>45.75</v>
      </c>
      <c r="S224" s="20">
        <f t="shared" si="36"/>
        <v>56.1</v>
      </c>
      <c r="T224" s="20">
        <f t="shared" si="37"/>
        <v>52</v>
      </c>
      <c r="U224" s="19">
        <f t="shared" si="38"/>
        <v>52.683333333333337</v>
      </c>
      <c r="V224" s="19">
        <f t="shared" si="39"/>
        <v>52.512500000000003</v>
      </c>
    </row>
    <row r="225" spans="1:22" ht="13.5" x14ac:dyDescent="0.25">
      <c r="A225" s="3">
        <f>RSI!A225</f>
        <v>42333</v>
      </c>
      <c r="B225" s="2">
        <f>RSI!B225</f>
        <v>1.6547000000000001</v>
      </c>
      <c r="C225" s="2">
        <f>RSI!I225</f>
        <v>39.152370093809189</v>
      </c>
      <c r="D225" s="2">
        <f>MACD!E225</f>
        <v>-1.1287638410488077E-2</v>
      </c>
      <c r="E225" s="2">
        <f>MACD!F225</f>
        <v>1.7192724571220959E-2</v>
      </c>
      <c r="F225" s="2">
        <f>'Moving Avg'!D225</f>
        <v>1.67252</v>
      </c>
      <c r="G225" s="2">
        <f>'Moving Avg'!F225</f>
        <v>1.69956</v>
      </c>
      <c r="H225" s="2">
        <f>'Moving Avg'!G225</f>
        <v>1.7691580000000007</v>
      </c>
      <c r="I225" s="2">
        <f>'Moving Avg'!H225</f>
        <v>2.0099924999999992</v>
      </c>
      <c r="J225" s="17" t="str">
        <f>OBV!F225</f>
        <v>BEARISH</v>
      </c>
      <c r="K225" s="17" t="str">
        <f>OBV!G225</f>
        <v>NEUTRAL</v>
      </c>
      <c r="L225" s="17" t="str">
        <f>OBV!H225</f>
        <v>CONFIRMED BEARISH</v>
      </c>
      <c r="M225" s="19">
        <f t="shared" si="30"/>
        <v>25</v>
      </c>
      <c r="N225" s="19">
        <f t="shared" si="31"/>
        <v>100</v>
      </c>
      <c r="O225" s="19">
        <f t="shared" si="32"/>
        <v>0</v>
      </c>
      <c r="P225" s="19">
        <f t="shared" si="33"/>
        <v>16.5</v>
      </c>
      <c r="Q225" s="20">
        <f t="shared" si="34"/>
        <v>46.225000000000001</v>
      </c>
      <c r="R225" s="20">
        <f t="shared" si="35"/>
        <v>29.125</v>
      </c>
      <c r="S225" s="20">
        <f t="shared" si="36"/>
        <v>26.175000000000001</v>
      </c>
      <c r="T225" s="20">
        <f t="shared" si="37"/>
        <v>35.375</v>
      </c>
      <c r="U225" s="19">
        <f t="shared" si="38"/>
        <v>33.841666666666661</v>
      </c>
      <c r="V225" s="19">
        <f t="shared" si="39"/>
        <v>34.224999999999994</v>
      </c>
    </row>
    <row r="226" spans="1:22" ht="13.5" x14ac:dyDescent="0.25">
      <c r="A226" s="3">
        <f>RSI!A226</f>
        <v>42334</v>
      </c>
      <c r="B226" s="2">
        <f>RSI!B226</f>
        <v>1.6547000000000001</v>
      </c>
      <c r="C226" s="2">
        <f>RSI!I226</f>
        <v>39.152370093809189</v>
      </c>
      <c r="D226" s="2">
        <f>MACD!E226</f>
        <v>-1.7852154978300616E-2</v>
      </c>
      <c r="E226" s="2">
        <f>MACD!F226</f>
        <v>1.0183748661316645E-2</v>
      </c>
      <c r="F226" s="2">
        <f>'Moving Avg'!D226</f>
        <v>1.6672800000000003</v>
      </c>
      <c r="G226" s="2">
        <f>'Moving Avg'!F226</f>
        <v>1.6945699999999999</v>
      </c>
      <c r="H226" s="2">
        <f>'Moving Avg'!G226</f>
        <v>1.7653760000000007</v>
      </c>
      <c r="I226" s="2">
        <f>'Moving Avg'!H226</f>
        <v>2.007814999999999</v>
      </c>
      <c r="J226" s="17" t="str">
        <f>OBV!F226</f>
        <v>BEARISH</v>
      </c>
      <c r="K226" s="17" t="str">
        <f>OBV!G226</f>
        <v>NEUTRAL</v>
      </c>
      <c r="L226" s="17" t="str">
        <f>OBV!H226</f>
        <v>CONFIRMED BEARISH</v>
      </c>
      <c r="M226" s="19">
        <f t="shared" si="30"/>
        <v>25</v>
      </c>
      <c r="N226" s="19">
        <f t="shared" si="31"/>
        <v>100</v>
      </c>
      <c r="O226" s="19">
        <f t="shared" si="32"/>
        <v>0</v>
      </c>
      <c r="P226" s="19">
        <f t="shared" si="33"/>
        <v>16.5</v>
      </c>
      <c r="Q226" s="20">
        <f t="shared" si="34"/>
        <v>46.225000000000001</v>
      </c>
      <c r="R226" s="20">
        <f t="shared" si="35"/>
        <v>29.125</v>
      </c>
      <c r="S226" s="20">
        <f t="shared" si="36"/>
        <v>26.175000000000001</v>
      </c>
      <c r="T226" s="20">
        <f t="shared" si="37"/>
        <v>35.375</v>
      </c>
      <c r="U226" s="19">
        <f t="shared" si="38"/>
        <v>33.841666666666661</v>
      </c>
      <c r="V226" s="19">
        <f t="shared" si="39"/>
        <v>34.224999999999994</v>
      </c>
    </row>
    <row r="227" spans="1:22" ht="13.5" x14ac:dyDescent="0.25">
      <c r="A227" s="3">
        <f>RSI!A227</f>
        <v>42335</v>
      </c>
      <c r="B227" s="2">
        <f>RSI!B227</f>
        <v>1.6809000000000001</v>
      </c>
      <c r="C227" s="2">
        <f>RSI!I227</f>
        <v>44.327492114951291</v>
      </c>
      <c r="D227" s="2">
        <f>MACD!E227</f>
        <v>-1.2849971035950869E-2</v>
      </c>
      <c r="E227" s="2">
        <f>MACD!F227</f>
        <v>5.5770047218631422E-3</v>
      </c>
      <c r="F227" s="2">
        <f>'Moving Avg'!D227</f>
        <v>1.66832</v>
      </c>
      <c r="G227" s="2">
        <f>'Moving Avg'!F227</f>
        <v>1.69089</v>
      </c>
      <c r="H227" s="2">
        <f>'Moving Avg'!G227</f>
        <v>1.7622240000000005</v>
      </c>
      <c r="I227" s="2">
        <f>'Moving Avg'!H227</f>
        <v>2.005768499999999</v>
      </c>
      <c r="J227" s="17" t="str">
        <f>OBV!F227</f>
        <v>BULLISH</v>
      </c>
      <c r="K227" s="17" t="str">
        <f>OBV!G227</f>
        <v>STRONG</v>
      </c>
      <c r="L227" s="17" t="str">
        <f>OBV!H227</f>
        <v>CONFIRMED BULLISH</v>
      </c>
      <c r="M227" s="19">
        <f t="shared" si="30"/>
        <v>25</v>
      </c>
      <c r="N227" s="19">
        <f t="shared" si="31"/>
        <v>45</v>
      </c>
      <c r="O227" s="19">
        <f t="shared" si="32"/>
        <v>0</v>
      </c>
      <c r="P227" s="19">
        <f t="shared" si="33"/>
        <v>100</v>
      </c>
      <c r="Q227" s="20">
        <f t="shared" si="34"/>
        <v>39.5</v>
      </c>
      <c r="R227" s="20">
        <f t="shared" si="35"/>
        <v>39</v>
      </c>
      <c r="S227" s="20">
        <f t="shared" si="36"/>
        <v>55.5</v>
      </c>
      <c r="T227" s="20">
        <f t="shared" si="37"/>
        <v>42.5</v>
      </c>
      <c r="U227" s="19">
        <f t="shared" si="38"/>
        <v>44.666666666666664</v>
      </c>
      <c r="V227" s="19">
        <f t="shared" si="39"/>
        <v>44.125</v>
      </c>
    </row>
    <row r="228" spans="1:22" ht="13.5" x14ac:dyDescent="0.25">
      <c r="A228" s="3">
        <f>RSI!A228</f>
        <v>42338</v>
      </c>
      <c r="B228" s="2">
        <f>RSI!B228</f>
        <v>1.6809000000000001</v>
      </c>
      <c r="C228" s="2">
        <f>RSI!I228</f>
        <v>44.327492114951291</v>
      </c>
      <c r="D228" s="2">
        <f>MACD!E228</f>
        <v>-5.19469904652059E-3</v>
      </c>
      <c r="E228" s="2">
        <f>MACD!F228</f>
        <v>3.4226639681863955E-3</v>
      </c>
      <c r="F228" s="2">
        <f>'Moving Avg'!D228</f>
        <v>1.67042</v>
      </c>
      <c r="G228" s="2">
        <f>'Moving Avg'!F228</f>
        <v>1.6843250000000001</v>
      </c>
      <c r="H228" s="2">
        <f>'Moving Avg'!G228</f>
        <v>1.7590720000000004</v>
      </c>
      <c r="I228" s="2">
        <f>'Moving Avg'!H228</f>
        <v>2.0037969999999992</v>
      </c>
      <c r="J228" s="17" t="str">
        <f>OBV!F228</f>
        <v>BULLISH</v>
      </c>
      <c r="K228" s="17" t="str">
        <f>OBV!G228</f>
        <v>STRONG</v>
      </c>
      <c r="L228" s="17" t="str">
        <f>OBV!H228</f>
        <v>CONFIRMED BULLISH</v>
      </c>
      <c r="M228" s="19">
        <f t="shared" si="30"/>
        <v>25</v>
      </c>
      <c r="N228" s="19">
        <f t="shared" si="31"/>
        <v>45</v>
      </c>
      <c r="O228" s="19">
        <f t="shared" si="32"/>
        <v>0</v>
      </c>
      <c r="P228" s="19">
        <f t="shared" si="33"/>
        <v>100</v>
      </c>
      <c r="Q228" s="20">
        <f t="shared" si="34"/>
        <v>39.5</v>
      </c>
      <c r="R228" s="20">
        <f t="shared" si="35"/>
        <v>39</v>
      </c>
      <c r="S228" s="20">
        <f t="shared" si="36"/>
        <v>55.5</v>
      </c>
      <c r="T228" s="20">
        <f t="shared" si="37"/>
        <v>42.5</v>
      </c>
      <c r="U228" s="19">
        <f t="shared" si="38"/>
        <v>44.666666666666664</v>
      </c>
      <c r="V228" s="19">
        <f t="shared" si="39"/>
        <v>44.125</v>
      </c>
    </row>
    <row r="229" spans="1:22" ht="13.5" x14ac:dyDescent="0.25">
      <c r="A229" s="3">
        <f>RSI!A229</f>
        <v>42339</v>
      </c>
      <c r="B229" s="2">
        <f>RSI!B229</f>
        <v>1.6704000000000001</v>
      </c>
      <c r="C229" s="2">
        <f>RSI!I229</f>
        <v>42.641831454786761</v>
      </c>
      <c r="D229" s="2">
        <f>MACD!E229</f>
        <v>-5.0232500628186738E-3</v>
      </c>
      <c r="E229" s="2">
        <f>MACD!F229</f>
        <v>1.7334811619853817E-3</v>
      </c>
      <c r="F229" s="2">
        <f>'Moving Avg'!D229</f>
        <v>1.6683200000000002</v>
      </c>
      <c r="G229" s="2">
        <f>'Moving Avg'!F229</f>
        <v>1.6798600000000001</v>
      </c>
      <c r="H229" s="2">
        <f>'Moving Avg'!G229</f>
        <v>1.7565500000000003</v>
      </c>
      <c r="I229" s="2">
        <f>'Moving Avg'!H229</f>
        <v>2.0017479999999992</v>
      </c>
      <c r="J229" s="17" t="str">
        <f>OBV!F229</f>
        <v>BEARISH</v>
      </c>
      <c r="K229" s="17" t="str">
        <f>OBV!G229</f>
        <v>NEUTRAL</v>
      </c>
      <c r="L229" s="17" t="str">
        <f>OBV!H229</f>
        <v>CONFIRMED BEARISH</v>
      </c>
      <c r="M229" s="19">
        <f t="shared" si="30"/>
        <v>25</v>
      </c>
      <c r="N229" s="19">
        <f t="shared" si="31"/>
        <v>45</v>
      </c>
      <c r="O229" s="19">
        <f t="shared" si="32"/>
        <v>0</v>
      </c>
      <c r="P229" s="19">
        <f t="shared" si="33"/>
        <v>16.5</v>
      </c>
      <c r="Q229" s="20">
        <f t="shared" si="34"/>
        <v>26.975000000000001</v>
      </c>
      <c r="R229" s="20">
        <f t="shared" si="35"/>
        <v>18.125</v>
      </c>
      <c r="S229" s="20">
        <f t="shared" si="36"/>
        <v>17.925000000000001</v>
      </c>
      <c r="T229" s="20">
        <f t="shared" si="37"/>
        <v>21.625</v>
      </c>
      <c r="U229" s="19">
        <f t="shared" si="38"/>
        <v>21.008333333333336</v>
      </c>
      <c r="V229" s="19">
        <f t="shared" si="39"/>
        <v>21.162500000000001</v>
      </c>
    </row>
    <row r="230" spans="1:22" ht="13.5" x14ac:dyDescent="0.25">
      <c r="A230" s="3">
        <f>RSI!A230</f>
        <v>42340</v>
      </c>
      <c r="B230" s="2">
        <f>RSI!B230</f>
        <v>1.6652</v>
      </c>
      <c r="C230" s="2">
        <f>RSI!I230</f>
        <v>41.794191066187238</v>
      </c>
      <c r="D230" s="2">
        <f>MACD!E230</f>
        <v>1.3797170903702138E-3</v>
      </c>
      <c r="E230" s="2">
        <f>MACD!F230</f>
        <v>1.6627283476623482E-3</v>
      </c>
      <c r="F230" s="2">
        <f>'Moving Avg'!D230</f>
        <v>1.67042</v>
      </c>
      <c r="G230" s="2">
        <f>'Moving Avg'!F230</f>
        <v>1.6751350000000003</v>
      </c>
      <c r="H230" s="2">
        <f>'Moving Avg'!G230</f>
        <v>1.7539240000000005</v>
      </c>
      <c r="I230" s="2">
        <f>'Moving Avg'!H230</f>
        <v>1.9996229999999995</v>
      </c>
      <c r="J230" s="17" t="str">
        <f>OBV!F230</f>
        <v>BEARISH</v>
      </c>
      <c r="K230" s="17" t="str">
        <f>OBV!G230</f>
        <v>NEUTRAL</v>
      </c>
      <c r="L230" s="17" t="str">
        <f>OBV!H230</f>
        <v>BEARISH DIVERGENCE</v>
      </c>
      <c r="M230" s="19">
        <f t="shared" si="30"/>
        <v>25</v>
      </c>
      <c r="N230" s="19">
        <f t="shared" si="31"/>
        <v>45</v>
      </c>
      <c r="O230" s="19">
        <f t="shared" si="32"/>
        <v>0</v>
      </c>
      <c r="P230" s="19">
        <f t="shared" si="33"/>
        <v>16.5</v>
      </c>
      <c r="Q230" s="20">
        <f t="shared" si="34"/>
        <v>26.975000000000001</v>
      </c>
      <c r="R230" s="20">
        <f t="shared" si="35"/>
        <v>18.125</v>
      </c>
      <c r="S230" s="20">
        <f t="shared" si="36"/>
        <v>17.925000000000001</v>
      </c>
      <c r="T230" s="20">
        <f t="shared" si="37"/>
        <v>21.625</v>
      </c>
      <c r="U230" s="19">
        <f t="shared" si="38"/>
        <v>21.008333333333336</v>
      </c>
      <c r="V230" s="19">
        <f t="shared" si="39"/>
        <v>21.162500000000001</v>
      </c>
    </row>
    <row r="231" spans="1:22" ht="13.5" x14ac:dyDescent="0.25">
      <c r="A231" s="3">
        <f>RSI!A231</f>
        <v>42341</v>
      </c>
      <c r="B231" s="2">
        <f>RSI!B231</f>
        <v>1.6598999999999999</v>
      </c>
      <c r="C231" s="2">
        <f>RSI!I231</f>
        <v>40.901759360317378</v>
      </c>
      <c r="D231" s="2">
        <f>MACD!E231</f>
        <v>9.6916751420339509E-4</v>
      </c>
      <c r="E231" s="2">
        <f>MACD!F231</f>
        <v>1.5240161809705578E-3</v>
      </c>
      <c r="F231" s="2">
        <f>'Moving Avg'!D231</f>
        <v>1.6714600000000002</v>
      </c>
      <c r="G231" s="2">
        <f>'Moving Avg'!F231</f>
        <v>1.6714600000000002</v>
      </c>
      <c r="H231" s="2">
        <f>'Moving Avg'!G231</f>
        <v>1.7514019999999999</v>
      </c>
      <c r="I231" s="2">
        <f>'Moving Avg'!H231</f>
        <v>1.9975714999999994</v>
      </c>
      <c r="J231" s="17" t="str">
        <f>OBV!F231</f>
        <v>BEARISH</v>
      </c>
      <c r="K231" s="17" t="str">
        <f>OBV!G231</f>
        <v>WEAK</v>
      </c>
      <c r="L231" s="17" t="str">
        <f>OBV!H231</f>
        <v>BEARISH DIVERGENCE</v>
      </c>
      <c r="M231" s="19">
        <f t="shared" si="30"/>
        <v>25</v>
      </c>
      <c r="N231" s="19">
        <f t="shared" si="31"/>
        <v>45</v>
      </c>
      <c r="O231" s="19">
        <f t="shared" si="32"/>
        <v>0</v>
      </c>
      <c r="P231" s="19">
        <f t="shared" si="33"/>
        <v>0</v>
      </c>
      <c r="Q231" s="20">
        <f t="shared" si="34"/>
        <v>24.5</v>
      </c>
      <c r="R231" s="20">
        <f t="shared" si="35"/>
        <v>14</v>
      </c>
      <c r="S231" s="20">
        <f t="shared" si="36"/>
        <v>10.5</v>
      </c>
      <c r="T231" s="20">
        <f t="shared" si="37"/>
        <v>17.5</v>
      </c>
      <c r="U231" s="19">
        <f t="shared" si="38"/>
        <v>16.333333333333332</v>
      </c>
      <c r="V231" s="19">
        <f t="shared" si="39"/>
        <v>16.625</v>
      </c>
    </row>
    <row r="232" spans="1:22" ht="13.5" x14ac:dyDescent="0.25">
      <c r="A232" s="3">
        <f>RSI!A232</f>
        <v>42342</v>
      </c>
      <c r="B232" s="2">
        <f>RSI!B232</f>
        <v>1.6598999999999999</v>
      </c>
      <c r="C232" s="2">
        <f>RSI!I232</f>
        <v>40.901759360317378</v>
      </c>
      <c r="D232" s="2">
        <f>MACD!E232</f>
        <v>7.5783458640232837E-5</v>
      </c>
      <c r="E232" s="2">
        <f>MACD!F232</f>
        <v>1.2343696365044927E-3</v>
      </c>
      <c r="F232" s="2">
        <f>'Moving Avg'!D232</f>
        <v>1.6672600000000002</v>
      </c>
      <c r="G232" s="2">
        <f>'Moving Avg'!F232</f>
        <v>1.6701450000000002</v>
      </c>
      <c r="H232" s="2">
        <f>'Moving Avg'!G232</f>
        <v>1.748356</v>
      </c>
      <c r="I232" s="2">
        <f>'Moving Avg'!H232</f>
        <v>1.9955199999999993</v>
      </c>
      <c r="J232" s="17" t="str">
        <f>OBV!F232</f>
        <v>BEARISH</v>
      </c>
      <c r="K232" s="17" t="str">
        <f>OBV!G232</f>
        <v>WEAK</v>
      </c>
      <c r="L232" s="17" t="str">
        <f>OBV!H232</f>
        <v>CONFIRMED BEARISH</v>
      </c>
      <c r="M232" s="19">
        <f t="shared" si="30"/>
        <v>25</v>
      </c>
      <c r="N232" s="19">
        <f t="shared" si="31"/>
        <v>45</v>
      </c>
      <c r="O232" s="19">
        <f t="shared" si="32"/>
        <v>0</v>
      </c>
      <c r="P232" s="19">
        <f t="shared" si="33"/>
        <v>0</v>
      </c>
      <c r="Q232" s="20">
        <f t="shared" si="34"/>
        <v>24.5</v>
      </c>
      <c r="R232" s="20">
        <f t="shared" si="35"/>
        <v>14</v>
      </c>
      <c r="S232" s="20">
        <f t="shared" si="36"/>
        <v>10.5</v>
      </c>
      <c r="T232" s="20">
        <f t="shared" si="37"/>
        <v>17.5</v>
      </c>
      <c r="U232" s="19">
        <f t="shared" si="38"/>
        <v>16.333333333333332</v>
      </c>
      <c r="V232" s="19">
        <f t="shared" si="39"/>
        <v>16.625</v>
      </c>
    </row>
    <row r="233" spans="1:22" ht="13.5" x14ac:dyDescent="0.25">
      <c r="A233" s="3">
        <f>RSI!A233</f>
        <v>42345</v>
      </c>
      <c r="B233" s="2">
        <f>RSI!B233</f>
        <v>1.6389</v>
      </c>
      <c r="C233" s="2">
        <f>RSI!I233</f>
        <v>37.246966501152812</v>
      </c>
      <c r="D233" s="2">
        <f>MACD!E233</f>
        <v>2.9520297683260921E-4</v>
      </c>
      <c r="E233" s="2">
        <f>MACD!F233</f>
        <v>1.0465363045701161E-3</v>
      </c>
      <c r="F233" s="2">
        <f>'Moving Avg'!D233</f>
        <v>1.65886</v>
      </c>
      <c r="G233" s="2">
        <f>'Moving Avg'!F233</f>
        <v>1.6701450000000002</v>
      </c>
      <c r="H233" s="2">
        <f>'Moving Avg'!G233</f>
        <v>1.7449940000000002</v>
      </c>
      <c r="I233" s="2">
        <f>'Moving Avg'!H233</f>
        <v>1.9932634999999994</v>
      </c>
      <c r="J233" s="17" t="str">
        <f>OBV!F233</f>
        <v>BEARISH</v>
      </c>
      <c r="K233" s="17" t="str">
        <f>OBV!G233</f>
        <v>WEAK</v>
      </c>
      <c r="L233" s="17" t="str">
        <f>OBV!H233</f>
        <v>CONFIRMED BEARISH</v>
      </c>
      <c r="M233" s="19">
        <f t="shared" si="30"/>
        <v>25</v>
      </c>
      <c r="N233" s="19">
        <f t="shared" si="31"/>
        <v>45</v>
      </c>
      <c r="O233" s="19">
        <f t="shared" si="32"/>
        <v>0</v>
      </c>
      <c r="P233" s="19">
        <f t="shared" si="33"/>
        <v>0</v>
      </c>
      <c r="Q233" s="20">
        <f t="shared" si="34"/>
        <v>24.5</v>
      </c>
      <c r="R233" s="20">
        <f t="shared" si="35"/>
        <v>14</v>
      </c>
      <c r="S233" s="20">
        <f t="shared" si="36"/>
        <v>10.5</v>
      </c>
      <c r="T233" s="20">
        <f t="shared" si="37"/>
        <v>17.5</v>
      </c>
      <c r="U233" s="19">
        <f t="shared" si="38"/>
        <v>16.333333333333332</v>
      </c>
      <c r="V233" s="19">
        <f t="shared" si="39"/>
        <v>16.625</v>
      </c>
    </row>
    <row r="234" spans="1:22" ht="13.5" x14ac:dyDescent="0.25">
      <c r="A234" s="3">
        <f>RSI!A234</f>
        <v>42346</v>
      </c>
      <c r="B234" s="2">
        <f>RSI!B234</f>
        <v>1.6440999999999999</v>
      </c>
      <c r="C234" s="2">
        <f>RSI!I234</f>
        <v>38.707451794084946</v>
      </c>
      <c r="D234" s="2">
        <f>MACD!E234</f>
        <v>2.0529225084440217E-3</v>
      </c>
      <c r="E234" s="2">
        <f>MACD!F234</f>
        <v>1.2478135453448972E-3</v>
      </c>
      <c r="F234" s="2">
        <f>'Moving Avg'!D234</f>
        <v>1.6535999999999997</v>
      </c>
      <c r="G234" s="2">
        <f>'Moving Avg'!F234</f>
        <v>1.6709300000000002</v>
      </c>
      <c r="H234" s="2">
        <f>'Moving Avg'!G234</f>
        <v>1.741106</v>
      </c>
      <c r="I234" s="2">
        <f>'Moving Avg'!H234</f>
        <v>1.9910329999999994</v>
      </c>
      <c r="J234" s="17" t="str">
        <f>OBV!F234</f>
        <v>BEARISH</v>
      </c>
      <c r="K234" s="17" t="str">
        <f>OBV!G234</f>
        <v>WEAK</v>
      </c>
      <c r="L234" s="17" t="str">
        <f>OBV!H234</f>
        <v>CONFIRMED BEARISH</v>
      </c>
      <c r="M234" s="19">
        <f t="shared" si="30"/>
        <v>25</v>
      </c>
      <c r="N234" s="19">
        <f t="shared" si="31"/>
        <v>0</v>
      </c>
      <c r="O234" s="19">
        <f t="shared" si="32"/>
        <v>0</v>
      </c>
      <c r="P234" s="19">
        <f t="shared" si="33"/>
        <v>0</v>
      </c>
      <c r="Q234" s="20">
        <f t="shared" si="34"/>
        <v>8.75</v>
      </c>
      <c r="R234" s="20">
        <f t="shared" si="35"/>
        <v>5</v>
      </c>
      <c r="S234" s="20">
        <f t="shared" si="36"/>
        <v>3.75</v>
      </c>
      <c r="T234" s="20">
        <f t="shared" si="37"/>
        <v>6.25</v>
      </c>
      <c r="U234" s="19">
        <f t="shared" si="38"/>
        <v>5.833333333333333</v>
      </c>
      <c r="V234" s="19">
        <f t="shared" si="39"/>
        <v>5.9375</v>
      </c>
    </row>
    <row r="235" spans="1:22" ht="13.5" x14ac:dyDescent="0.25">
      <c r="A235" s="3">
        <f>RSI!A235</f>
        <v>42347</v>
      </c>
      <c r="B235" s="2">
        <f>RSI!B235</f>
        <v>1.6440999999999999</v>
      </c>
      <c r="C235" s="2">
        <f>RSI!I235</f>
        <v>38.707451794084953</v>
      </c>
      <c r="D235" s="2">
        <f>MACD!E235</f>
        <v>-2.0473794409348045E-4</v>
      </c>
      <c r="E235" s="2">
        <f>MACD!F235</f>
        <v>9.5730324745722177E-4</v>
      </c>
      <c r="F235" s="2">
        <f>'Moving Avg'!D235</f>
        <v>1.6493800000000001</v>
      </c>
      <c r="G235" s="2">
        <f>'Moving Avg'!F235</f>
        <v>1.6725050000000004</v>
      </c>
      <c r="H235" s="2">
        <f>'Moving Avg'!G235</f>
        <v>1.7373240000000001</v>
      </c>
      <c r="I235" s="2">
        <f>'Moving Avg'!H235</f>
        <v>1.9888774999999996</v>
      </c>
      <c r="J235" s="17" t="str">
        <f>OBV!F235</f>
        <v>BEARISH</v>
      </c>
      <c r="K235" s="17" t="str">
        <f>OBV!G235</f>
        <v>NEUTRAL</v>
      </c>
      <c r="L235" s="17" t="str">
        <f>OBV!H235</f>
        <v>CONFIRMED BEARISH</v>
      </c>
      <c r="M235" s="19">
        <f t="shared" si="30"/>
        <v>25</v>
      </c>
      <c r="N235" s="19">
        <f t="shared" si="31"/>
        <v>45</v>
      </c>
      <c r="O235" s="19">
        <f t="shared" si="32"/>
        <v>0</v>
      </c>
      <c r="P235" s="19">
        <f t="shared" si="33"/>
        <v>16.5</v>
      </c>
      <c r="Q235" s="20">
        <f t="shared" si="34"/>
        <v>26.975000000000001</v>
      </c>
      <c r="R235" s="20">
        <f t="shared" si="35"/>
        <v>18.125</v>
      </c>
      <c r="S235" s="20">
        <f t="shared" si="36"/>
        <v>17.925000000000001</v>
      </c>
      <c r="T235" s="20">
        <f t="shared" si="37"/>
        <v>21.625</v>
      </c>
      <c r="U235" s="19">
        <f t="shared" si="38"/>
        <v>21.008333333333336</v>
      </c>
      <c r="V235" s="19">
        <f t="shared" si="39"/>
        <v>21.162500000000001</v>
      </c>
    </row>
    <row r="236" spans="1:22" ht="13.5" x14ac:dyDescent="0.25">
      <c r="A236" s="3">
        <f>RSI!A236</f>
        <v>42348</v>
      </c>
      <c r="B236" s="2">
        <f>RSI!B236</f>
        <v>1.6335999999999999</v>
      </c>
      <c r="C236" s="2">
        <f>RSI!I236</f>
        <v>36.706831439339112</v>
      </c>
      <c r="D236" s="2">
        <f>MACD!E236</f>
        <v>-1.0726515414478666E-3</v>
      </c>
      <c r="E236" s="2">
        <f>MACD!F236</f>
        <v>5.5131228967620412E-4</v>
      </c>
      <c r="F236" s="2">
        <f>'Moving Avg'!D236</f>
        <v>1.6441199999999998</v>
      </c>
      <c r="G236" s="2">
        <f>'Moving Avg'!F236</f>
        <v>1.6725050000000004</v>
      </c>
      <c r="H236" s="2">
        <f>'Moving Avg'!G236</f>
        <v>1.7333319999999999</v>
      </c>
      <c r="I236" s="2">
        <f>'Moving Avg'!H236</f>
        <v>1.9866944999999996</v>
      </c>
      <c r="J236" s="17" t="str">
        <f>OBV!F236</f>
        <v>BEARISH</v>
      </c>
      <c r="K236" s="17" t="str">
        <f>OBV!G236</f>
        <v>WEAK</v>
      </c>
      <c r="L236" s="17" t="str">
        <f>OBV!H236</f>
        <v>CONFIRMED BEARISH</v>
      </c>
      <c r="M236" s="19">
        <f t="shared" si="30"/>
        <v>25</v>
      </c>
      <c r="N236" s="19">
        <f t="shared" si="31"/>
        <v>45</v>
      </c>
      <c r="O236" s="19">
        <f t="shared" si="32"/>
        <v>0</v>
      </c>
      <c r="P236" s="19">
        <f t="shared" si="33"/>
        <v>0</v>
      </c>
      <c r="Q236" s="20">
        <f t="shared" si="34"/>
        <v>24.5</v>
      </c>
      <c r="R236" s="20">
        <f t="shared" si="35"/>
        <v>14</v>
      </c>
      <c r="S236" s="20">
        <f t="shared" si="36"/>
        <v>10.5</v>
      </c>
      <c r="T236" s="20">
        <f t="shared" si="37"/>
        <v>17.5</v>
      </c>
      <c r="U236" s="19">
        <f t="shared" si="38"/>
        <v>16.333333333333332</v>
      </c>
      <c r="V236" s="19">
        <f t="shared" si="39"/>
        <v>16.625</v>
      </c>
    </row>
    <row r="237" spans="1:22" ht="13.5" x14ac:dyDescent="0.25">
      <c r="A237" s="3">
        <f>RSI!A237</f>
        <v>42349</v>
      </c>
      <c r="B237" s="2">
        <f>RSI!B237</f>
        <v>1.6598999999999999</v>
      </c>
      <c r="C237" s="2">
        <f>RSI!I237</f>
        <v>44.451354978228032</v>
      </c>
      <c r="D237" s="2">
        <f>MACD!E237</f>
        <v>5.8266004514284653E-4</v>
      </c>
      <c r="E237" s="2">
        <f>MACD!F237</f>
        <v>5.5758184076953269E-4</v>
      </c>
      <c r="F237" s="2">
        <f>'Moving Avg'!D237</f>
        <v>1.6441199999999998</v>
      </c>
      <c r="G237" s="2">
        <f>'Moving Avg'!F237</f>
        <v>1.6698800000000003</v>
      </c>
      <c r="H237" s="2">
        <f>'Moving Avg'!G237</f>
        <v>1.7298659999999999</v>
      </c>
      <c r="I237" s="2">
        <f>'Moving Avg'!H237</f>
        <v>1.9845929999999998</v>
      </c>
      <c r="J237" s="17" t="str">
        <f>OBV!F237</f>
        <v>BEARISH</v>
      </c>
      <c r="K237" s="17" t="str">
        <f>OBV!G237</f>
        <v>WEAK</v>
      </c>
      <c r="L237" s="17" t="str">
        <f>OBV!H237</f>
        <v>NEUTRAL</v>
      </c>
      <c r="M237" s="19">
        <f t="shared" si="30"/>
        <v>25</v>
      </c>
      <c r="N237" s="19">
        <f t="shared" si="31"/>
        <v>0</v>
      </c>
      <c r="O237" s="19">
        <f t="shared" si="32"/>
        <v>0</v>
      </c>
      <c r="P237" s="19">
        <f t="shared" si="33"/>
        <v>0</v>
      </c>
      <c r="Q237" s="20">
        <f t="shared" si="34"/>
        <v>8.75</v>
      </c>
      <c r="R237" s="20">
        <f t="shared" si="35"/>
        <v>5</v>
      </c>
      <c r="S237" s="20">
        <f t="shared" si="36"/>
        <v>3.75</v>
      </c>
      <c r="T237" s="20">
        <f t="shared" si="37"/>
        <v>6.25</v>
      </c>
      <c r="U237" s="19">
        <f t="shared" si="38"/>
        <v>5.833333333333333</v>
      </c>
      <c r="V237" s="19">
        <f t="shared" si="39"/>
        <v>5.9375</v>
      </c>
    </row>
    <row r="238" spans="1:22" ht="13.5" x14ac:dyDescent="0.25">
      <c r="A238" s="3">
        <f>RSI!A238</f>
        <v>42352</v>
      </c>
      <c r="B238" s="2">
        <f>RSI!B238</f>
        <v>1.6126</v>
      </c>
      <c r="C238" s="2">
        <f>RSI!I238</f>
        <v>35.935129423173066</v>
      </c>
      <c r="D238" s="2">
        <f>MACD!E238</f>
        <v>5.6159365298489305E-3</v>
      </c>
      <c r="E238" s="2">
        <f>MACD!F238</f>
        <v>1.5692527785854122E-3</v>
      </c>
      <c r="F238" s="2">
        <f>'Moving Avg'!D238</f>
        <v>1.63886</v>
      </c>
      <c r="G238" s="2">
        <f>'Moving Avg'!F238</f>
        <v>1.66384</v>
      </c>
      <c r="H238" s="2">
        <f>'Moving Avg'!G238</f>
        <v>1.7253479999999999</v>
      </c>
      <c r="I238" s="2">
        <f>'Moving Avg'!H238</f>
        <v>1.9822549999999999</v>
      </c>
      <c r="J238" s="17" t="str">
        <f>OBV!F238</f>
        <v>BEARISH</v>
      </c>
      <c r="K238" s="17" t="str">
        <f>OBV!G238</f>
        <v>WEAK</v>
      </c>
      <c r="L238" s="17" t="str">
        <f>OBV!H238</f>
        <v>CONFIRMED BEARISH</v>
      </c>
      <c r="M238" s="19">
        <f t="shared" si="30"/>
        <v>25</v>
      </c>
      <c r="N238" s="19">
        <f t="shared" si="31"/>
        <v>0</v>
      </c>
      <c r="O238" s="19">
        <f t="shared" si="32"/>
        <v>0</v>
      </c>
      <c r="P238" s="19">
        <f t="shared" si="33"/>
        <v>0</v>
      </c>
      <c r="Q238" s="20">
        <f t="shared" si="34"/>
        <v>8.75</v>
      </c>
      <c r="R238" s="20">
        <f t="shared" si="35"/>
        <v>5</v>
      </c>
      <c r="S238" s="20">
        <f t="shared" si="36"/>
        <v>3.75</v>
      </c>
      <c r="T238" s="20">
        <f t="shared" si="37"/>
        <v>6.25</v>
      </c>
      <c r="U238" s="19">
        <f t="shared" si="38"/>
        <v>5.833333333333333</v>
      </c>
      <c r="V238" s="19">
        <f t="shared" si="39"/>
        <v>5.9375</v>
      </c>
    </row>
    <row r="239" spans="1:22" ht="13.5" x14ac:dyDescent="0.25">
      <c r="A239" s="3">
        <f>RSI!A239</f>
        <v>42353</v>
      </c>
      <c r="B239" s="2">
        <f>RSI!B239</f>
        <v>1.6547000000000001</v>
      </c>
      <c r="C239" s="2">
        <f>RSI!I239</f>
        <v>45.874709373132099</v>
      </c>
      <c r="D239" s="2">
        <f>MACD!E239</f>
        <v>5.5398319349051484E-3</v>
      </c>
      <c r="E239" s="2">
        <f>MACD!F239</f>
        <v>2.3633686098493596E-3</v>
      </c>
      <c r="F239" s="2">
        <f>'Moving Avg'!D239</f>
        <v>1.6409800000000001</v>
      </c>
      <c r="G239" s="2">
        <f>'Moving Avg'!F239</f>
        <v>1.6622650000000001</v>
      </c>
      <c r="H239" s="2">
        <f>'Moving Avg'!G239</f>
        <v>1.7217779999999996</v>
      </c>
      <c r="I239" s="2">
        <f>'Moving Avg'!H239</f>
        <v>1.9802019999999996</v>
      </c>
      <c r="J239" s="17" t="str">
        <f>OBV!F239</f>
        <v>BULLISH</v>
      </c>
      <c r="K239" s="17" t="str">
        <f>OBV!G239</f>
        <v>NEUTRAL</v>
      </c>
      <c r="L239" s="17" t="str">
        <f>OBV!H239</f>
        <v>CONFIRMED BULLISH</v>
      </c>
      <c r="M239" s="19">
        <f t="shared" si="30"/>
        <v>25</v>
      </c>
      <c r="N239" s="19">
        <f t="shared" si="31"/>
        <v>0</v>
      </c>
      <c r="O239" s="19">
        <f t="shared" si="32"/>
        <v>0</v>
      </c>
      <c r="P239" s="19">
        <f t="shared" si="33"/>
        <v>83.5</v>
      </c>
      <c r="Q239" s="20">
        <f t="shared" si="34"/>
        <v>21.274999999999999</v>
      </c>
      <c r="R239" s="20">
        <f t="shared" si="35"/>
        <v>25.875</v>
      </c>
      <c r="S239" s="20">
        <f t="shared" si="36"/>
        <v>41.325000000000003</v>
      </c>
      <c r="T239" s="20">
        <f t="shared" si="37"/>
        <v>27.125</v>
      </c>
      <c r="U239" s="19">
        <f t="shared" si="38"/>
        <v>29.491666666666664</v>
      </c>
      <c r="V239" s="19">
        <f t="shared" si="39"/>
        <v>28.9</v>
      </c>
    </row>
    <row r="240" spans="1:22" ht="13.5" x14ac:dyDescent="0.25">
      <c r="A240" s="3">
        <f>RSI!A240</f>
        <v>42354</v>
      </c>
      <c r="B240" s="2">
        <f>RSI!B240</f>
        <v>1.6284000000000001</v>
      </c>
      <c r="C240" s="2">
        <f>RSI!I240</f>
        <v>41.538979315504925</v>
      </c>
      <c r="D240" s="2">
        <f>MACD!E240</f>
        <v>6.7441393669591676E-3</v>
      </c>
      <c r="E240" s="2">
        <f>MACD!F240</f>
        <v>3.2395227612713215E-3</v>
      </c>
      <c r="F240" s="2">
        <f>'Moving Avg'!D240</f>
        <v>1.63784</v>
      </c>
      <c r="G240" s="2">
        <f>'Moving Avg'!F240</f>
        <v>1.6575400000000002</v>
      </c>
      <c r="H240" s="2">
        <f>'Moving Avg'!G240</f>
        <v>1.7176819999999997</v>
      </c>
      <c r="I240" s="2">
        <f>'Moving Avg'!H240</f>
        <v>1.9780424999999995</v>
      </c>
      <c r="J240" s="17" t="str">
        <f>OBV!F240</f>
        <v>BULLISH</v>
      </c>
      <c r="K240" s="17" t="str">
        <f>OBV!G240</f>
        <v>NEUTRAL</v>
      </c>
      <c r="L240" s="17" t="str">
        <f>OBV!H240</f>
        <v>BULLISH DIVERGENCE</v>
      </c>
      <c r="M240" s="19">
        <f t="shared" si="30"/>
        <v>25</v>
      </c>
      <c r="N240" s="19">
        <f t="shared" si="31"/>
        <v>0</v>
      </c>
      <c r="O240" s="19">
        <f t="shared" si="32"/>
        <v>0</v>
      </c>
      <c r="P240" s="19">
        <f t="shared" si="33"/>
        <v>66.5</v>
      </c>
      <c r="Q240" s="20">
        <f t="shared" si="34"/>
        <v>18.725000000000001</v>
      </c>
      <c r="R240" s="20">
        <f t="shared" si="35"/>
        <v>21.625</v>
      </c>
      <c r="S240" s="20">
        <f t="shared" si="36"/>
        <v>33.674999999999997</v>
      </c>
      <c r="T240" s="20">
        <f t="shared" si="37"/>
        <v>22.875</v>
      </c>
      <c r="U240" s="19">
        <f t="shared" si="38"/>
        <v>24.675000000000001</v>
      </c>
      <c r="V240" s="19">
        <f t="shared" si="39"/>
        <v>24.225000000000001</v>
      </c>
    </row>
    <row r="241" spans="1:22" ht="13.5" x14ac:dyDescent="0.25">
      <c r="A241" s="3">
        <f>RSI!A241</f>
        <v>42355</v>
      </c>
      <c r="B241" s="2">
        <f>RSI!B241</f>
        <v>1.6704000000000001</v>
      </c>
      <c r="C241" s="2">
        <f>RSI!I241</f>
        <v>49.712791634309639</v>
      </c>
      <c r="D241" s="2">
        <f>MACD!E241</f>
        <v>4.1037062796287493E-3</v>
      </c>
      <c r="E241" s="2">
        <f>MACD!F241</f>
        <v>3.4123594649428076E-3</v>
      </c>
      <c r="F241" s="2">
        <f>'Moving Avg'!D241</f>
        <v>1.6452000000000002</v>
      </c>
      <c r="G241" s="2">
        <f>'Moving Avg'!F241</f>
        <v>1.6570150000000001</v>
      </c>
      <c r="H241" s="2">
        <f>'Moving Avg'!G241</f>
        <v>1.714426</v>
      </c>
      <c r="I241" s="2">
        <f>'Moving Avg'!H241</f>
        <v>1.9761179999999994</v>
      </c>
      <c r="J241" s="17" t="str">
        <f>OBV!F241</f>
        <v>BULLISH</v>
      </c>
      <c r="K241" s="17" t="str">
        <f>OBV!G241</f>
        <v>STRONG</v>
      </c>
      <c r="L241" s="17" t="str">
        <f>OBV!H241</f>
        <v>CONFIRMED BULLISH</v>
      </c>
      <c r="M241" s="19">
        <f t="shared" si="30"/>
        <v>25</v>
      </c>
      <c r="N241" s="19">
        <f t="shared" si="31"/>
        <v>0</v>
      </c>
      <c r="O241" s="19">
        <f t="shared" si="32"/>
        <v>0</v>
      </c>
      <c r="P241" s="19">
        <f t="shared" si="33"/>
        <v>100</v>
      </c>
      <c r="Q241" s="20">
        <f t="shared" si="34"/>
        <v>23.75</v>
      </c>
      <c r="R241" s="20">
        <f t="shared" si="35"/>
        <v>30</v>
      </c>
      <c r="S241" s="20">
        <f t="shared" si="36"/>
        <v>48.75</v>
      </c>
      <c r="T241" s="20">
        <f t="shared" si="37"/>
        <v>31.25</v>
      </c>
      <c r="U241" s="19">
        <f t="shared" si="38"/>
        <v>34.166666666666664</v>
      </c>
      <c r="V241" s="19">
        <f t="shared" si="39"/>
        <v>33.4375</v>
      </c>
    </row>
    <row r="242" spans="1:22" ht="13.5" x14ac:dyDescent="0.25">
      <c r="A242" s="3">
        <f>RSI!A242</f>
        <v>42356</v>
      </c>
      <c r="B242" s="2">
        <f>RSI!B242</f>
        <v>1.6598999999999999</v>
      </c>
      <c r="C242" s="2">
        <f>RSI!I242</f>
        <v>47.909345409178485</v>
      </c>
      <c r="D242" s="2">
        <f>MACD!E242</f>
        <v>2.6463446724083184E-3</v>
      </c>
      <c r="E242" s="2">
        <f>MACD!F242</f>
        <v>3.2591565064359102E-3</v>
      </c>
      <c r="F242" s="2">
        <f>'Moving Avg'!D242</f>
        <v>1.6451999999999998</v>
      </c>
      <c r="G242" s="2">
        <f>'Moving Avg'!F242</f>
        <v>1.6562250000000003</v>
      </c>
      <c r="H242" s="2">
        <f>'Moving Avg'!G242</f>
        <v>1.7110639999999997</v>
      </c>
      <c r="I242" s="2">
        <f>'Moving Avg'!H242</f>
        <v>1.973991499999999</v>
      </c>
      <c r="J242" s="17" t="str">
        <f>OBV!F242</f>
        <v>BULLISH</v>
      </c>
      <c r="K242" s="17" t="str">
        <f>OBV!G242</f>
        <v>STRONG</v>
      </c>
      <c r="L242" s="17" t="str">
        <f>OBV!H242</f>
        <v>NEUTRAL</v>
      </c>
      <c r="M242" s="19">
        <f t="shared" si="30"/>
        <v>25</v>
      </c>
      <c r="N242" s="19">
        <f t="shared" si="31"/>
        <v>45</v>
      </c>
      <c r="O242" s="19">
        <f t="shared" si="32"/>
        <v>0</v>
      </c>
      <c r="P242" s="19">
        <f t="shared" si="33"/>
        <v>66</v>
      </c>
      <c r="Q242" s="20">
        <f t="shared" si="34"/>
        <v>34.4</v>
      </c>
      <c r="R242" s="20">
        <f t="shared" si="35"/>
        <v>30.5</v>
      </c>
      <c r="S242" s="20">
        <f t="shared" si="36"/>
        <v>40.200000000000003</v>
      </c>
      <c r="T242" s="20">
        <f t="shared" si="37"/>
        <v>34</v>
      </c>
      <c r="U242" s="19">
        <f t="shared" si="38"/>
        <v>35.033333333333339</v>
      </c>
      <c r="V242" s="19">
        <f t="shared" si="39"/>
        <v>34.775000000000006</v>
      </c>
    </row>
    <row r="243" spans="1:22" ht="13.5" x14ac:dyDescent="0.25">
      <c r="A243" s="3">
        <f>RSI!A243</f>
        <v>42359</v>
      </c>
      <c r="B243" s="2">
        <f>RSI!B243</f>
        <v>1.6547000000000001</v>
      </c>
      <c r="C243" s="2">
        <f>RSI!I243</f>
        <v>46.999994345760101</v>
      </c>
      <c r="D243" s="2">
        <f>MACD!E243</f>
        <v>-1.371204674245341E-3</v>
      </c>
      <c r="E243" s="2">
        <f>MACD!F243</f>
        <v>2.3330842702996603E-3</v>
      </c>
      <c r="F243" s="2">
        <f>'Moving Avg'!D243</f>
        <v>1.6536200000000001</v>
      </c>
      <c r="G243" s="2">
        <f>'Moving Avg'!F243</f>
        <v>1.65544</v>
      </c>
      <c r="H243" s="2">
        <f>'Moving Avg'!G243</f>
        <v>1.7079139999999997</v>
      </c>
      <c r="I243" s="2">
        <f>'Moving Avg'!H243</f>
        <v>1.972013499999999</v>
      </c>
      <c r="J243" s="17" t="str">
        <f>OBV!F243</f>
        <v>BULLISH</v>
      </c>
      <c r="K243" s="17" t="str">
        <f>OBV!G243</f>
        <v>STRONG</v>
      </c>
      <c r="L243" s="17" t="str">
        <f>OBV!H243</f>
        <v>CONFIRMED BULLISH</v>
      </c>
      <c r="M243" s="19">
        <f t="shared" si="30"/>
        <v>25</v>
      </c>
      <c r="N243" s="19">
        <f t="shared" si="31"/>
        <v>45</v>
      </c>
      <c r="O243" s="19">
        <f t="shared" si="32"/>
        <v>0</v>
      </c>
      <c r="P243" s="19">
        <f t="shared" si="33"/>
        <v>100</v>
      </c>
      <c r="Q243" s="20">
        <f t="shared" si="34"/>
        <v>39.5</v>
      </c>
      <c r="R243" s="20">
        <f t="shared" si="35"/>
        <v>39</v>
      </c>
      <c r="S243" s="20">
        <f t="shared" si="36"/>
        <v>55.5</v>
      </c>
      <c r="T243" s="20">
        <f t="shared" si="37"/>
        <v>42.5</v>
      </c>
      <c r="U243" s="19">
        <f t="shared" si="38"/>
        <v>44.666666666666664</v>
      </c>
      <c r="V243" s="19">
        <f t="shared" si="39"/>
        <v>44.125</v>
      </c>
    </row>
    <row r="244" spans="1:22" ht="13.5" x14ac:dyDescent="0.25">
      <c r="A244" s="3">
        <f>RSI!A244</f>
        <v>42360</v>
      </c>
      <c r="B244" s="2">
        <f>RSI!B244</f>
        <v>1.6547000000000001</v>
      </c>
      <c r="C244" s="2">
        <f>RSI!I244</f>
        <v>46.999994345760101</v>
      </c>
      <c r="D244" s="2">
        <f>MACD!E244</f>
        <v>-3.8832880122301461E-3</v>
      </c>
      <c r="E244" s="2">
        <f>MACD!F244</f>
        <v>1.0898098137936991E-3</v>
      </c>
      <c r="F244" s="2">
        <f>'Moving Avg'!D244</f>
        <v>1.6536200000000001</v>
      </c>
      <c r="G244" s="2">
        <f>'Moving Avg'!F244</f>
        <v>1.6541299999999999</v>
      </c>
      <c r="H244" s="2">
        <f>'Moving Avg'!G244</f>
        <v>1.7048680000000003</v>
      </c>
      <c r="I244" s="2">
        <f>'Moving Avg'!H244</f>
        <v>1.9698859999999994</v>
      </c>
      <c r="J244" s="17" t="str">
        <f>OBV!F244</f>
        <v>BEARISH</v>
      </c>
      <c r="K244" s="17" t="str">
        <f>OBV!G244</f>
        <v>NEUTRAL</v>
      </c>
      <c r="L244" s="17" t="str">
        <f>OBV!H244</f>
        <v>NEUTRAL</v>
      </c>
      <c r="M244" s="19">
        <f t="shared" si="30"/>
        <v>25</v>
      </c>
      <c r="N244" s="19">
        <f t="shared" si="31"/>
        <v>45</v>
      </c>
      <c r="O244" s="19">
        <f t="shared" si="32"/>
        <v>0</v>
      </c>
      <c r="P244" s="19">
        <f t="shared" si="33"/>
        <v>16.5</v>
      </c>
      <c r="Q244" s="20">
        <f t="shared" si="34"/>
        <v>26.975000000000001</v>
      </c>
      <c r="R244" s="20">
        <f t="shared" si="35"/>
        <v>18.125</v>
      </c>
      <c r="S244" s="20">
        <f t="shared" si="36"/>
        <v>17.925000000000001</v>
      </c>
      <c r="T244" s="20">
        <f t="shared" si="37"/>
        <v>21.625</v>
      </c>
      <c r="U244" s="19">
        <f t="shared" si="38"/>
        <v>21.008333333333336</v>
      </c>
      <c r="V244" s="19">
        <f t="shared" si="39"/>
        <v>21.162500000000001</v>
      </c>
    </row>
    <row r="245" spans="1:22" ht="13.5" x14ac:dyDescent="0.25">
      <c r="A245" s="3">
        <f>RSI!A245</f>
        <v>42361</v>
      </c>
      <c r="B245" s="2">
        <f>RSI!B245</f>
        <v>1.6284000000000001</v>
      </c>
      <c r="C245" s="2">
        <f>RSI!I245</f>
        <v>42.291459520795293</v>
      </c>
      <c r="D245" s="2">
        <f>MACD!E245</f>
        <v>-3.979840051822503E-3</v>
      </c>
      <c r="E245" s="2">
        <f>MACD!F245</f>
        <v>7.5879840670458644E-5</v>
      </c>
      <c r="F245" s="2">
        <f>'Moving Avg'!D245</f>
        <v>1.6536200000000001</v>
      </c>
      <c r="G245" s="2">
        <f>'Moving Avg'!F245</f>
        <v>1.6528149999999999</v>
      </c>
      <c r="H245" s="2">
        <f>'Moving Avg'!G245</f>
        <v>1.700772</v>
      </c>
      <c r="I245" s="2">
        <f>'Moving Avg'!H245</f>
        <v>1.9678259999999992</v>
      </c>
      <c r="J245" s="17" t="str">
        <f>OBV!F245</f>
        <v>BEARISH</v>
      </c>
      <c r="K245" s="17" t="str">
        <f>OBV!G245</f>
        <v>NEUTRAL</v>
      </c>
      <c r="L245" s="17" t="str">
        <f>OBV!H245</f>
        <v>NEUTRAL</v>
      </c>
      <c r="M245" s="19">
        <f t="shared" si="30"/>
        <v>25</v>
      </c>
      <c r="N245" s="19">
        <f t="shared" si="31"/>
        <v>45</v>
      </c>
      <c r="O245" s="19">
        <f t="shared" si="32"/>
        <v>0</v>
      </c>
      <c r="P245" s="19">
        <f t="shared" si="33"/>
        <v>16.5</v>
      </c>
      <c r="Q245" s="20">
        <f t="shared" si="34"/>
        <v>26.975000000000001</v>
      </c>
      <c r="R245" s="20">
        <f t="shared" si="35"/>
        <v>18.125</v>
      </c>
      <c r="S245" s="20">
        <f t="shared" si="36"/>
        <v>17.925000000000001</v>
      </c>
      <c r="T245" s="20">
        <f t="shared" si="37"/>
        <v>21.625</v>
      </c>
      <c r="U245" s="19">
        <f t="shared" si="38"/>
        <v>21.008333333333336</v>
      </c>
      <c r="V245" s="19">
        <f t="shared" si="39"/>
        <v>21.162500000000001</v>
      </c>
    </row>
    <row r="246" spans="1:22" ht="13.5" x14ac:dyDescent="0.25">
      <c r="A246" s="3">
        <f>RSI!A246</f>
        <v>42363</v>
      </c>
      <c r="B246" s="2">
        <f>RSI!B246</f>
        <v>1.6178999999999999</v>
      </c>
      <c r="C246" s="2">
        <f>RSI!I246</f>
        <v>40.545057844806749</v>
      </c>
      <c r="D246" s="2">
        <f>MACD!E246</f>
        <v>-4.668821392792788E-3</v>
      </c>
      <c r="E246" s="2">
        <f>MACD!F246</f>
        <v>-8.7306040602219074E-4</v>
      </c>
      <c r="F246" s="2">
        <f>'Moving Avg'!D246</f>
        <v>1.6431200000000001</v>
      </c>
      <c r="G246" s="2">
        <f>'Moving Avg'!F246</f>
        <v>1.6509749999999996</v>
      </c>
      <c r="H246" s="2">
        <f>'Moving Avg'!G246</f>
        <v>1.696466</v>
      </c>
      <c r="I246" s="2">
        <f>'Moving Avg'!H246</f>
        <v>1.9656139999999993</v>
      </c>
      <c r="J246" s="17" t="str">
        <f>OBV!F246</f>
        <v>BEARISH</v>
      </c>
      <c r="K246" s="17" t="str">
        <f>OBV!G246</f>
        <v>WEAK</v>
      </c>
      <c r="L246" s="17" t="str">
        <f>OBV!H246</f>
        <v>CONFIRMED BEARISH</v>
      </c>
      <c r="M246" s="19">
        <f t="shared" si="30"/>
        <v>25</v>
      </c>
      <c r="N246" s="19">
        <f t="shared" si="31"/>
        <v>45</v>
      </c>
      <c r="O246" s="19">
        <f t="shared" si="32"/>
        <v>0</v>
      </c>
      <c r="P246" s="19">
        <f t="shared" si="33"/>
        <v>0</v>
      </c>
      <c r="Q246" s="20">
        <f t="shared" si="34"/>
        <v>24.5</v>
      </c>
      <c r="R246" s="20">
        <f t="shared" si="35"/>
        <v>14</v>
      </c>
      <c r="S246" s="20">
        <f t="shared" si="36"/>
        <v>10.5</v>
      </c>
      <c r="T246" s="20">
        <f t="shared" si="37"/>
        <v>17.5</v>
      </c>
      <c r="U246" s="19">
        <f t="shared" si="38"/>
        <v>16.333333333333332</v>
      </c>
      <c r="V246" s="19">
        <f t="shared" si="39"/>
        <v>16.625</v>
      </c>
    </row>
    <row r="247" spans="1:22" ht="13.5" x14ac:dyDescent="0.25">
      <c r="A247" s="3">
        <f>RSI!A247</f>
        <v>42366</v>
      </c>
      <c r="B247" s="2">
        <f>RSI!B247</f>
        <v>1.6494</v>
      </c>
      <c r="C247" s="2">
        <f>RSI!I247</f>
        <v>47.543433705194587</v>
      </c>
      <c r="D247" s="2">
        <f>MACD!E247</f>
        <v>-3.2636777551735552E-3</v>
      </c>
      <c r="E247" s="2">
        <f>MACD!F247</f>
        <v>-1.3511838758524636E-3</v>
      </c>
      <c r="F247" s="2">
        <f>'Moving Avg'!D247</f>
        <v>1.6410199999999999</v>
      </c>
      <c r="G247" s="2">
        <f>'Moving Avg'!F247</f>
        <v>1.6493999999999995</v>
      </c>
      <c r="H247" s="2">
        <f>'Moving Avg'!G247</f>
        <v>1.6926840000000005</v>
      </c>
      <c r="I247" s="2">
        <f>'Moving Avg'!H247</f>
        <v>1.9635344999999989</v>
      </c>
      <c r="J247" s="17" t="str">
        <f>OBV!F247</f>
        <v>BEARISH</v>
      </c>
      <c r="K247" s="17" t="str">
        <f>OBV!G247</f>
        <v>WEAK</v>
      </c>
      <c r="L247" s="17" t="str">
        <f>OBV!H247</f>
        <v>CONFIRMED BEARISH</v>
      </c>
      <c r="M247" s="19">
        <f t="shared" si="30"/>
        <v>25</v>
      </c>
      <c r="N247" s="19">
        <f t="shared" si="31"/>
        <v>45</v>
      </c>
      <c r="O247" s="19">
        <f t="shared" si="32"/>
        <v>0</v>
      </c>
      <c r="P247" s="19">
        <f t="shared" si="33"/>
        <v>0</v>
      </c>
      <c r="Q247" s="20">
        <f t="shared" si="34"/>
        <v>24.5</v>
      </c>
      <c r="R247" s="20">
        <f t="shared" si="35"/>
        <v>14</v>
      </c>
      <c r="S247" s="20">
        <f t="shared" si="36"/>
        <v>10.5</v>
      </c>
      <c r="T247" s="20">
        <f t="shared" si="37"/>
        <v>17.5</v>
      </c>
      <c r="U247" s="19">
        <f t="shared" si="38"/>
        <v>16.333333333333332</v>
      </c>
      <c r="V247" s="19">
        <f t="shared" si="39"/>
        <v>16.625</v>
      </c>
    </row>
    <row r="248" spans="1:22" ht="13.5" x14ac:dyDescent="0.25">
      <c r="A248" s="3">
        <f>RSI!A248</f>
        <v>42367</v>
      </c>
      <c r="B248" s="2">
        <f>RSI!B248</f>
        <v>1.6494</v>
      </c>
      <c r="C248" s="2">
        <f>RSI!I248</f>
        <v>47.543433705194587</v>
      </c>
      <c r="D248" s="2">
        <f>MACD!E248</f>
        <v>-9.2828537911679998E-3</v>
      </c>
      <c r="E248" s="2">
        <f>MACD!F248</f>
        <v>-2.9375178589155712E-3</v>
      </c>
      <c r="F248" s="2">
        <f>'Moving Avg'!D248</f>
        <v>1.6399599999999999</v>
      </c>
      <c r="G248" s="2">
        <f>'Moving Avg'!F248</f>
        <v>1.6478249999999997</v>
      </c>
      <c r="H248" s="2">
        <f>'Moving Avg'!G248</f>
        <v>1.6891120000000004</v>
      </c>
      <c r="I248" s="2">
        <f>'Moving Avg'!H248</f>
        <v>1.9616539999999991</v>
      </c>
      <c r="J248" s="17" t="str">
        <f>OBV!F248</f>
        <v>BEARISH</v>
      </c>
      <c r="K248" s="17" t="str">
        <f>OBV!G248</f>
        <v>WEAK</v>
      </c>
      <c r="L248" s="17" t="str">
        <f>OBV!H248</f>
        <v>CONFIRMED BEARISH</v>
      </c>
      <c r="M248" s="19">
        <f t="shared" si="30"/>
        <v>25</v>
      </c>
      <c r="N248" s="19">
        <f t="shared" si="31"/>
        <v>45</v>
      </c>
      <c r="O248" s="19">
        <f t="shared" si="32"/>
        <v>0</v>
      </c>
      <c r="P248" s="19">
        <f t="shared" si="33"/>
        <v>0</v>
      </c>
      <c r="Q248" s="20">
        <f t="shared" si="34"/>
        <v>24.5</v>
      </c>
      <c r="R248" s="20">
        <f t="shared" si="35"/>
        <v>14</v>
      </c>
      <c r="S248" s="20">
        <f t="shared" si="36"/>
        <v>10.5</v>
      </c>
      <c r="T248" s="20">
        <f t="shared" si="37"/>
        <v>17.5</v>
      </c>
      <c r="U248" s="19">
        <f t="shared" si="38"/>
        <v>16.333333333333332</v>
      </c>
      <c r="V248" s="19">
        <f t="shared" si="39"/>
        <v>16.625</v>
      </c>
    </row>
    <row r="249" spans="1:22" ht="13.5" x14ac:dyDescent="0.25">
      <c r="A249" s="3">
        <f>RSI!A249</f>
        <v>42368</v>
      </c>
      <c r="B249" s="2">
        <f>RSI!B249</f>
        <v>1.6284000000000001</v>
      </c>
      <c r="C249" s="2">
        <f>RSI!I249</f>
        <v>43.577464247294728</v>
      </c>
      <c r="D249" s="2">
        <f>MACD!E249</f>
        <v>-6.2798395311502997E-3</v>
      </c>
      <c r="E249" s="2">
        <f>MACD!F249</f>
        <v>-3.6059821933625172E-3</v>
      </c>
      <c r="F249" s="2">
        <f>'Moving Avg'!D249</f>
        <v>1.6347</v>
      </c>
      <c r="G249" s="2">
        <f>'Moving Avg'!F249</f>
        <v>1.6457249999999999</v>
      </c>
      <c r="H249" s="2">
        <f>'Moving Avg'!G249</f>
        <v>1.6851200000000004</v>
      </c>
      <c r="I249" s="2">
        <f>'Moving Avg'!H249</f>
        <v>1.9594199999999988</v>
      </c>
      <c r="J249" s="17" t="str">
        <f>OBV!F249</f>
        <v>BEARISH</v>
      </c>
      <c r="K249" s="17" t="str">
        <f>OBV!G249</f>
        <v>WEAK</v>
      </c>
      <c r="L249" s="17" t="str">
        <f>OBV!H249</f>
        <v>CONFIRMED BEARISH</v>
      </c>
      <c r="M249" s="19">
        <f t="shared" si="30"/>
        <v>25</v>
      </c>
      <c r="N249" s="19">
        <f t="shared" si="31"/>
        <v>45</v>
      </c>
      <c r="O249" s="19">
        <f t="shared" si="32"/>
        <v>0</v>
      </c>
      <c r="P249" s="19">
        <f t="shared" si="33"/>
        <v>0</v>
      </c>
      <c r="Q249" s="20">
        <f t="shared" si="34"/>
        <v>24.5</v>
      </c>
      <c r="R249" s="20">
        <f t="shared" si="35"/>
        <v>14</v>
      </c>
      <c r="S249" s="20">
        <f t="shared" si="36"/>
        <v>10.5</v>
      </c>
      <c r="T249" s="20">
        <f t="shared" si="37"/>
        <v>17.5</v>
      </c>
      <c r="U249" s="19">
        <f t="shared" si="38"/>
        <v>16.333333333333332</v>
      </c>
      <c r="V249" s="19">
        <f t="shared" si="39"/>
        <v>16.625</v>
      </c>
    </row>
    <row r="250" spans="1:22" ht="13.5" x14ac:dyDescent="0.25">
      <c r="A250" s="3">
        <f>RSI!A250</f>
        <v>42369</v>
      </c>
      <c r="B250" s="2">
        <f>RSI!B250</f>
        <v>1.6494</v>
      </c>
      <c r="C250" s="2">
        <f>RSI!I250</f>
        <v>48.228348422904155</v>
      </c>
      <c r="D250" s="2">
        <f>MACD!E250</f>
        <v>-9.1574797601261526E-3</v>
      </c>
      <c r="E250" s="2">
        <f>MACD!F250</f>
        <v>-4.7162817067152446E-3</v>
      </c>
      <c r="F250" s="2">
        <f>'Moving Avg'!D250</f>
        <v>1.6389</v>
      </c>
      <c r="G250" s="2">
        <f>'Moving Avg'!F250</f>
        <v>1.6449349999999998</v>
      </c>
      <c r="H250" s="2">
        <f>'Moving Avg'!G250</f>
        <v>1.6823880000000002</v>
      </c>
      <c r="I250" s="2">
        <f>'Moving Avg'!H250</f>
        <v>1.9571164999999988</v>
      </c>
      <c r="J250" s="17" t="str">
        <f>OBV!F250</f>
        <v>BULLISH</v>
      </c>
      <c r="K250" s="17" t="str">
        <f>OBV!G250</f>
        <v>STRONG</v>
      </c>
      <c r="L250" s="17" t="str">
        <f>OBV!H250</f>
        <v>CONFIRMED BULLISH</v>
      </c>
      <c r="M250" s="19">
        <f t="shared" si="30"/>
        <v>25</v>
      </c>
      <c r="N250" s="19">
        <f t="shared" si="31"/>
        <v>45</v>
      </c>
      <c r="O250" s="19">
        <f t="shared" si="32"/>
        <v>0</v>
      </c>
      <c r="P250" s="19">
        <f t="shared" si="33"/>
        <v>100</v>
      </c>
      <c r="Q250" s="20">
        <f t="shared" si="34"/>
        <v>39.5</v>
      </c>
      <c r="R250" s="20">
        <f t="shared" si="35"/>
        <v>39</v>
      </c>
      <c r="S250" s="20">
        <f t="shared" si="36"/>
        <v>55.5</v>
      </c>
      <c r="T250" s="20">
        <f t="shared" si="37"/>
        <v>42.5</v>
      </c>
      <c r="U250" s="19">
        <f t="shared" si="38"/>
        <v>44.666666666666664</v>
      </c>
      <c r="V250" s="19">
        <f t="shared" si="39"/>
        <v>44.125</v>
      </c>
    </row>
    <row r="251" spans="1:22" ht="13.5" x14ac:dyDescent="0.25">
      <c r="A251" s="3">
        <f>RSI!A251</f>
        <v>42373</v>
      </c>
      <c r="B251" s="2">
        <f>RSI!B251</f>
        <v>1.6704000000000001</v>
      </c>
      <c r="C251" s="2">
        <f>RSI!I251</f>
        <v>52.449426330070715</v>
      </c>
      <c r="D251" s="2">
        <f>MACD!E251</f>
        <v>-6.6410157827125893E-3</v>
      </c>
      <c r="E251" s="2">
        <f>MACD!F251</f>
        <v>-5.1012285219147139E-3</v>
      </c>
      <c r="F251" s="2">
        <f>'Moving Avg'!D251</f>
        <v>1.6494</v>
      </c>
      <c r="G251" s="2">
        <f>'Moving Avg'!F251</f>
        <v>1.6454599999999999</v>
      </c>
      <c r="H251" s="2">
        <f>'Moving Avg'!G251</f>
        <v>1.6802860000000004</v>
      </c>
      <c r="I251" s="2">
        <f>'Moving Avg'!H251</f>
        <v>1.9550174999999987</v>
      </c>
      <c r="J251" s="17" t="str">
        <f>OBV!F251</f>
        <v>BULLISH</v>
      </c>
      <c r="K251" s="17" t="str">
        <f>OBV!G251</f>
        <v>STRONG</v>
      </c>
      <c r="L251" s="17" t="str">
        <f>OBV!H251</f>
        <v>CONFIRMED BULLISH</v>
      </c>
      <c r="M251" s="19">
        <f t="shared" si="30"/>
        <v>25</v>
      </c>
      <c r="N251" s="19">
        <f t="shared" si="31"/>
        <v>45</v>
      </c>
      <c r="O251" s="19">
        <f t="shared" si="32"/>
        <v>0</v>
      </c>
      <c r="P251" s="19">
        <f t="shared" si="33"/>
        <v>100</v>
      </c>
      <c r="Q251" s="20">
        <f t="shared" si="34"/>
        <v>39.5</v>
      </c>
      <c r="R251" s="20">
        <f t="shared" si="35"/>
        <v>39</v>
      </c>
      <c r="S251" s="20">
        <f t="shared" si="36"/>
        <v>55.5</v>
      </c>
      <c r="T251" s="20">
        <f t="shared" si="37"/>
        <v>42.5</v>
      </c>
      <c r="U251" s="19">
        <f t="shared" si="38"/>
        <v>44.666666666666664</v>
      </c>
      <c r="V251" s="19">
        <f t="shared" si="39"/>
        <v>44.125</v>
      </c>
    </row>
    <row r="252" spans="1:22" ht="13.5" x14ac:dyDescent="0.25">
      <c r="A252" s="3">
        <f>RSI!A252</f>
        <v>42374</v>
      </c>
      <c r="B252" s="2">
        <f>RSI!B252</f>
        <v>1.7072000000000001</v>
      </c>
      <c r="C252" s="2">
        <f>RSI!I252</f>
        <v>58.79023556449782</v>
      </c>
      <c r="D252" s="2">
        <f>MACD!E252</f>
        <v>-8.9350566461896541E-3</v>
      </c>
      <c r="E252" s="2">
        <f>MACD!F252</f>
        <v>-5.8679941467697019E-3</v>
      </c>
      <c r="F252" s="2">
        <f>'Moving Avg'!D252</f>
        <v>1.66096</v>
      </c>
      <c r="G252" s="2">
        <f>'Moving Avg'!F252</f>
        <v>1.6478249999999999</v>
      </c>
      <c r="H252" s="2">
        <f>'Moving Avg'!G252</f>
        <v>1.6789200000000002</v>
      </c>
      <c r="I252" s="2">
        <f>'Moving Avg'!H252</f>
        <v>1.9531774999999987</v>
      </c>
      <c r="J252" s="17" t="str">
        <f>OBV!F252</f>
        <v>BULLISH</v>
      </c>
      <c r="K252" s="17" t="str">
        <f>OBV!G252</f>
        <v>STRONG</v>
      </c>
      <c r="L252" s="17" t="str">
        <f>OBV!H252</f>
        <v>CONFIRMED BULLISH</v>
      </c>
      <c r="M252" s="19">
        <f t="shared" si="30"/>
        <v>25</v>
      </c>
      <c r="N252" s="19">
        <f t="shared" si="31"/>
        <v>45</v>
      </c>
      <c r="O252" s="19">
        <f t="shared" si="32"/>
        <v>0</v>
      </c>
      <c r="P252" s="19">
        <f t="shared" si="33"/>
        <v>100</v>
      </c>
      <c r="Q252" s="20">
        <f t="shared" si="34"/>
        <v>39.5</v>
      </c>
      <c r="R252" s="20">
        <f t="shared" si="35"/>
        <v>39</v>
      </c>
      <c r="S252" s="20">
        <f t="shared" si="36"/>
        <v>55.5</v>
      </c>
      <c r="T252" s="20">
        <f t="shared" si="37"/>
        <v>42.5</v>
      </c>
      <c r="U252" s="19">
        <f t="shared" si="38"/>
        <v>44.666666666666664</v>
      </c>
      <c r="V252" s="19">
        <f t="shared" si="39"/>
        <v>44.125</v>
      </c>
    </row>
    <row r="253" spans="1:22" ht="13.5" x14ac:dyDescent="0.25">
      <c r="A253" s="3">
        <f>RSI!A253</f>
        <v>42375</v>
      </c>
      <c r="B253" s="2">
        <f>RSI!B253</f>
        <v>1.7229000000000001</v>
      </c>
      <c r="C253" s="2">
        <f>RSI!I253</f>
        <v>61.169271396851684</v>
      </c>
      <c r="D253" s="2">
        <f>MACD!E253</f>
        <v>-1.3132552403658071E-2</v>
      </c>
      <c r="E253" s="2">
        <f>MACD!F253</f>
        <v>-7.3209057981473763E-3</v>
      </c>
      <c r="F253" s="2">
        <f>'Moving Avg'!D253</f>
        <v>1.6756599999999999</v>
      </c>
      <c r="G253" s="2">
        <f>'Moving Avg'!F253</f>
        <v>1.6520250000000001</v>
      </c>
      <c r="H253" s="2">
        <f>'Moving Avg'!G253</f>
        <v>1.6779740000000001</v>
      </c>
      <c r="I253" s="2">
        <f>'Moving Avg'!H253</f>
        <v>1.9515899999999986</v>
      </c>
      <c r="J253" s="17" t="str">
        <f>OBV!F253</f>
        <v>BULLISH</v>
      </c>
      <c r="K253" s="17" t="str">
        <f>OBV!G253</f>
        <v>STRONG</v>
      </c>
      <c r="L253" s="17" t="str">
        <f>OBV!H253</f>
        <v>CONFIRMED BULLISH</v>
      </c>
      <c r="M253" s="19">
        <f t="shared" si="30"/>
        <v>25</v>
      </c>
      <c r="N253" s="19">
        <f t="shared" si="31"/>
        <v>45</v>
      </c>
      <c r="O253" s="19">
        <f t="shared" si="32"/>
        <v>0</v>
      </c>
      <c r="P253" s="19">
        <f t="shared" si="33"/>
        <v>100</v>
      </c>
      <c r="Q253" s="20">
        <f t="shared" si="34"/>
        <v>39.5</v>
      </c>
      <c r="R253" s="20">
        <f t="shared" si="35"/>
        <v>39</v>
      </c>
      <c r="S253" s="20">
        <f t="shared" si="36"/>
        <v>55.5</v>
      </c>
      <c r="T253" s="20">
        <f t="shared" si="37"/>
        <v>42.5</v>
      </c>
      <c r="U253" s="19">
        <f t="shared" si="38"/>
        <v>44.666666666666664</v>
      </c>
      <c r="V253" s="19">
        <f t="shared" si="39"/>
        <v>44.125</v>
      </c>
    </row>
    <row r="254" spans="1:22" ht="13.5" x14ac:dyDescent="0.25">
      <c r="A254" s="3">
        <f>RSI!A254</f>
        <v>42376</v>
      </c>
      <c r="B254" s="2">
        <f>RSI!B254</f>
        <v>1.7123999999999999</v>
      </c>
      <c r="C254" s="2">
        <f>RSI!I254</f>
        <v>58.727436881997129</v>
      </c>
      <c r="D254" s="2">
        <f>MACD!E254</f>
        <v>-1.6270960163456305E-2</v>
      </c>
      <c r="E254" s="2">
        <f>MACD!F254</f>
        <v>-9.1109166712091631E-3</v>
      </c>
      <c r="F254" s="2">
        <f>'Moving Avg'!D254</f>
        <v>1.6924600000000001</v>
      </c>
      <c r="G254" s="2">
        <f>'Moving Avg'!F254</f>
        <v>1.65544</v>
      </c>
      <c r="H254" s="2">
        <f>'Moving Avg'!G254</f>
        <v>1.6767120000000002</v>
      </c>
      <c r="I254" s="2">
        <f>'Moving Avg'!H254</f>
        <v>1.9500744999999986</v>
      </c>
      <c r="J254" s="17" t="str">
        <f>OBV!F254</f>
        <v>BULLISH</v>
      </c>
      <c r="K254" s="17" t="str">
        <f>OBV!G254</f>
        <v>STRONG</v>
      </c>
      <c r="L254" s="17" t="str">
        <f>OBV!H254</f>
        <v>CONFIRMED BULLISH</v>
      </c>
      <c r="M254" s="19">
        <f t="shared" si="30"/>
        <v>25</v>
      </c>
      <c r="N254" s="19">
        <f t="shared" si="31"/>
        <v>45</v>
      </c>
      <c r="O254" s="19">
        <f t="shared" si="32"/>
        <v>0</v>
      </c>
      <c r="P254" s="19">
        <f t="shared" si="33"/>
        <v>100</v>
      </c>
      <c r="Q254" s="20">
        <f t="shared" si="34"/>
        <v>39.5</v>
      </c>
      <c r="R254" s="20">
        <f t="shared" si="35"/>
        <v>39</v>
      </c>
      <c r="S254" s="20">
        <f t="shared" si="36"/>
        <v>55.5</v>
      </c>
      <c r="T254" s="20">
        <f t="shared" si="37"/>
        <v>42.5</v>
      </c>
      <c r="U254" s="19">
        <f t="shared" si="38"/>
        <v>44.666666666666664</v>
      </c>
      <c r="V254" s="19">
        <f t="shared" si="39"/>
        <v>44.125</v>
      </c>
    </row>
    <row r="255" spans="1:22" ht="13.5" x14ac:dyDescent="0.25">
      <c r="A255" s="3">
        <f>RSI!A255</f>
        <v>42377</v>
      </c>
      <c r="B255" s="2">
        <f>RSI!B255</f>
        <v>1.7177</v>
      </c>
      <c r="C255" s="2">
        <f>RSI!I255</f>
        <v>59.604018460283818</v>
      </c>
      <c r="D255" s="2">
        <f>MACD!E255</f>
        <v>-2.3640698890780243E-2</v>
      </c>
      <c r="E255" s="2">
        <f>MACD!F255</f>
        <v>-1.201687311512338E-2</v>
      </c>
      <c r="F255" s="2">
        <f>'Moving Avg'!D255</f>
        <v>1.7061199999999999</v>
      </c>
      <c r="G255" s="2">
        <f>'Moving Avg'!F255</f>
        <v>1.6591199999999997</v>
      </c>
      <c r="H255" s="2">
        <f>'Moving Avg'!G255</f>
        <v>1.6754519999999999</v>
      </c>
      <c r="I255" s="2">
        <f>'Moving Avg'!H255</f>
        <v>1.9484609999999984</v>
      </c>
      <c r="J255" s="17" t="str">
        <f>OBV!F255</f>
        <v>BULLISH</v>
      </c>
      <c r="K255" s="17" t="str">
        <f>OBV!G255</f>
        <v>STRONG</v>
      </c>
      <c r="L255" s="17" t="str">
        <f>OBV!H255</f>
        <v>CONFIRMED BULLISH</v>
      </c>
      <c r="M255" s="19">
        <f t="shared" si="30"/>
        <v>25</v>
      </c>
      <c r="N255" s="19">
        <f t="shared" si="31"/>
        <v>45</v>
      </c>
      <c r="O255" s="19">
        <f t="shared" si="32"/>
        <v>0</v>
      </c>
      <c r="P255" s="19">
        <f t="shared" si="33"/>
        <v>100</v>
      </c>
      <c r="Q255" s="20">
        <f t="shared" si="34"/>
        <v>39.5</v>
      </c>
      <c r="R255" s="20">
        <f t="shared" si="35"/>
        <v>39</v>
      </c>
      <c r="S255" s="20">
        <f t="shared" si="36"/>
        <v>55.5</v>
      </c>
      <c r="T255" s="20">
        <f t="shared" si="37"/>
        <v>42.5</v>
      </c>
      <c r="U255" s="19">
        <f t="shared" si="38"/>
        <v>44.666666666666664</v>
      </c>
      <c r="V255" s="19">
        <f t="shared" si="39"/>
        <v>44.125</v>
      </c>
    </row>
    <row r="256" spans="1:22" ht="13.5" x14ac:dyDescent="0.25">
      <c r="A256" s="3">
        <f>RSI!A256</f>
        <v>42380</v>
      </c>
      <c r="B256" s="2">
        <f>RSI!B256</f>
        <v>1.7282</v>
      </c>
      <c r="C256" s="2">
        <f>RSI!I256</f>
        <v>61.355157204509396</v>
      </c>
      <c r="D256" s="2">
        <f>MACD!E256</f>
        <v>-3.2556127251039291E-2</v>
      </c>
      <c r="E256" s="2">
        <f>MACD!F256</f>
        <v>-1.6124723942306563E-2</v>
      </c>
      <c r="F256" s="2">
        <f>'Moving Avg'!D256</f>
        <v>1.7176800000000001</v>
      </c>
      <c r="G256" s="2">
        <f>'Moving Avg'!F256</f>
        <v>1.6638500000000001</v>
      </c>
      <c r="H256" s="2">
        <f>'Moving Avg'!G256</f>
        <v>1.6749260000000001</v>
      </c>
      <c r="I256" s="2">
        <f>'Moving Avg'!H256</f>
        <v>1.9469994999999982</v>
      </c>
      <c r="J256" s="17" t="str">
        <f>OBV!F256</f>
        <v>BULLISH</v>
      </c>
      <c r="K256" s="17" t="str">
        <f>OBV!G256</f>
        <v>STRONG</v>
      </c>
      <c r="L256" s="17" t="str">
        <f>OBV!H256</f>
        <v>CONFIRMED BULLISH</v>
      </c>
      <c r="M256" s="19">
        <f t="shared" si="30"/>
        <v>25</v>
      </c>
      <c r="N256" s="19">
        <f t="shared" si="31"/>
        <v>45</v>
      </c>
      <c r="O256" s="19">
        <f t="shared" si="32"/>
        <v>0</v>
      </c>
      <c r="P256" s="19">
        <f t="shared" si="33"/>
        <v>100</v>
      </c>
      <c r="Q256" s="20">
        <f t="shared" si="34"/>
        <v>39.5</v>
      </c>
      <c r="R256" s="20">
        <f t="shared" si="35"/>
        <v>39</v>
      </c>
      <c r="S256" s="20">
        <f t="shared" si="36"/>
        <v>55.5</v>
      </c>
      <c r="T256" s="20">
        <f t="shared" si="37"/>
        <v>42.5</v>
      </c>
      <c r="U256" s="19">
        <f t="shared" si="38"/>
        <v>44.666666666666664</v>
      </c>
      <c r="V256" s="19">
        <f t="shared" si="39"/>
        <v>44.125</v>
      </c>
    </row>
    <row r="257" spans="1:22" ht="13.5" x14ac:dyDescent="0.25">
      <c r="A257" s="3">
        <f>RSI!A257</f>
        <v>42381</v>
      </c>
      <c r="B257" s="2">
        <f>RSI!B257</f>
        <v>1.7334000000000001</v>
      </c>
      <c r="C257" s="2">
        <f>RSI!I257</f>
        <v>62.22842258224464</v>
      </c>
      <c r="D257" s="2">
        <f>MACD!E257</f>
        <v>-3.5966150869463975E-2</v>
      </c>
      <c r="E257" s="2">
        <f>MACD!F257</f>
        <v>-2.0093009327738047E-2</v>
      </c>
      <c r="F257" s="2">
        <f>'Moving Avg'!D257</f>
        <v>1.7229199999999998</v>
      </c>
      <c r="G257" s="2">
        <f>'Moving Avg'!F257</f>
        <v>1.6675250000000001</v>
      </c>
      <c r="H257" s="2">
        <f>'Moving Avg'!G257</f>
        <v>1.674504</v>
      </c>
      <c r="I257" s="2">
        <f>'Moving Avg'!H257</f>
        <v>1.9454894999999988</v>
      </c>
      <c r="J257" s="17" t="str">
        <f>OBV!F257</f>
        <v>BULLISH</v>
      </c>
      <c r="K257" s="17" t="str">
        <f>OBV!G257</f>
        <v>STRONG</v>
      </c>
      <c r="L257" s="17" t="str">
        <f>OBV!H257</f>
        <v>CONFIRMED BULLISH</v>
      </c>
      <c r="M257" s="19">
        <f t="shared" si="30"/>
        <v>25</v>
      </c>
      <c r="N257" s="19">
        <f t="shared" si="31"/>
        <v>45</v>
      </c>
      <c r="O257" s="19">
        <f t="shared" si="32"/>
        <v>0</v>
      </c>
      <c r="P257" s="19">
        <f t="shared" si="33"/>
        <v>100</v>
      </c>
      <c r="Q257" s="20">
        <f t="shared" si="34"/>
        <v>39.5</v>
      </c>
      <c r="R257" s="20">
        <f t="shared" si="35"/>
        <v>39</v>
      </c>
      <c r="S257" s="20">
        <f t="shared" si="36"/>
        <v>55.5</v>
      </c>
      <c r="T257" s="20">
        <f t="shared" si="37"/>
        <v>42.5</v>
      </c>
      <c r="U257" s="19">
        <f t="shared" si="38"/>
        <v>44.666666666666664</v>
      </c>
      <c r="V257" s="19">
        <f t="shared" si="39"/>
        <v>44.125</v>
      </c>
    </row>
    <row r="258" spans="1:22" ht="13.5" x14ac:dyDescent="0.25">
      <c r="A258" s="3">
        <f>RSI!A258</f>
        <v>42382</v>
      </c>
      <c r="B258" s="2">
        <f>RSI!B258</f>
        <v>1.7597</v>
      </c>
      <c r="C258" s="2">
        <f>RSI!I258</f>
        <v>66.36790214961232</v>
      </c>
      <c r="D258" s="2">
        <f>MACD!E258</f>
        <v>-4.1133364235814263E-2</v>
      </c>
      <c r="E258" s="2">
        <f>MACD!F258</f>
        <v>-2.4301080309353289E-2</v>
      </c>
      <c r="F258" s="2">
        <f>'Moving Avg'!D258</f>
        <v>1.73028</v>
      </c>
      <c r="G258" s="2">
        <f>'Moving Avg'!F258</f>
        <v>1.6748799999999999</v>
      </c>
      <c r="H258" s="2">
        <f>'Moving Avg'!G258</f>
        <v>1.6734539999999998</v>
      </c>
      <c r="I258" s="2">
        <f>'Moving Avg'!H258</f>
        <v>1.9440859999999989</v>
      </c>
      <c r="J258" s="17" t="str">
        <f>OBV!F258</f>
        <v>BULLISH</v>
      </c>
      <c r="K258" s="17" t="str">
        <f>OBV!G258</f>
        <v>STRONG</v>
      </c>
      <c r="L258" s="17" t="str">
        <f>OBV!H258</f>
        <v>CONFIRMED BULLISH</v>
      </c>
      <c r="M258" s="19">
        <f t="shared" ref="M258:M321" si="40">IF(C258&lt;30,50, IF(C258&gt;70, 0, 25))</f>
        <v>25</v>
      </c>
      <c r="N258" s="19">
        <f t="shared" ref="N258:N321" si="41">IF(E258-D258&gt;0.02, 100, IF(E258-D258&lt;0,0,45))</f>
        <v>45</v>
      </c>
      <c r="O258" s="19">
        <f t="shared" ref="O258:O321" si="42">IF(F258-I258&gt;10,100,IF(F258-I258&gt;5,75, IF(F258-I258&gt;0,50,0)))</f>
        <v>0</v>
      </c>
      <c r="P258" s="19">
        <f t="shared" ref="P258:P321" si="43">IF(L258="confirmed bullish", 34, IF(L258="bullish divergence",17, 0))+IF(J258="bullish",33,IF(J258="bearish",0,16.5))+IF(K258="strong",33,IF(K258="weak",0,16.5))</f>
        <v>100</v>
      </c>
      <c r="Q258" s="20">
        <f t="shared" si="34"/>
        <v>39.5</v>
      </c>
      <c r="R258" s="20">
        <f t="shared" si="35"/>
        <v>39</v>
      </c>
      <c r="S258" s="20">
        <f t="shared" si="36"/>
        <v>55.5</v>
      </c>
      <c r="T258" s="20">
        <f t="shared" si="37"/>
        <v>42.5</v>
      </c>
      <c r="U258" s="19">
        <f t="shared" si="38"/>
        <v>44.666666666666664</v>
      </c>
      <c r="V258" s="19">
        <f t="shared" si="39"/>
        <v>44.125</v>
      </c>
    </row>
    <row r="259" spans="1:22" ht="13.5" x14ac:dyDescent="0.25">
      <c r="A259" s="3">
        <f>RSI!A259</f>
        <v>42384</v>
      </c>
      <c r="B259" s="2">
        <f>RSI!B259</f>
        <v>1.7229000000000001</v>
      </c>
      <c r="C259" s="2">
        <f>RSI!I259</f>
        <v>56.961216513958689</v>
      </c>
      <c r="D259" s="2">
        <f>MACD!E259</f>
        <v>-4.6474817850638006E-2</v>
      </c>
      <c r="E259" s="2">
        <f>MACD!F259</f>
        <v>-2.8735827817610235E-2</v>
      </c>
      <c r="F259" s="2">
        <f>'Moving Avg'!D259</f>
        <v>1.7323799999999998</v>
      </c>
      <c r="G259" s="2">
        <f>'Moving Avg'!F259</f>
        <v>1.6782900000000001</v>
      </c>
      <c r="H259" s="2">
        <f>'Moving Avg'!G259</f>
        <v>1.6727179999999995</v>
      </c>
      <c r="I259" s="2">
        <f>'Moving Avg'!H259</f>
        <v>1.9425729999999988</v>
      </c>
      <c r="J259" s="17" t="str">
        <f>OBV!F259</f>
        <v>BULLISH</v>
      </c>
      <c r="K259" s="17" t="str">
        <f>OBV!G259</f>
        <v>STRONG</v>
      </c>
      <c r="L259" s="17" t="str">
        <f>OBV!H259</f>
        <v>CONFIRMED BULLISH</v>
      </c>
      <c r="M259" s="19">
        <f t="shared" si="40"/>
        <v>25</v>
      </c>
      <c r="N259" s="19">
        <f t="shared" si="41"/>
        <v>45</v>
      </c>
      <c r="O259" s="19">
        <f t="shared" si="42"/>
        <v>0</v>
      </c>
      <c r="P259" s="19">
        <f t="shared" si="43"/>
        <v>100</v>
      </c>
      <c r="Q259" s="20">
        <f t="shared" ref="Q259:Q322" si="44">0.35*M259+N259*0.35+O259*0.15+P259*0.15</f>
        <v>39.5</v>
      </c>
      <c r="R259" s="20">
        <f t="shared" ref="R259:R322" si="45">M259*0.2+N259*0.2+O259*0.35+P259*0.25</f>
        <v>39</v>
      </c>
      <c r="S259" s="20">
        <f t="shared" ref="S259:S322" si="46">M259*0.15+N259*0.15+O259*0.25+P259*0.45</f>
        <v>55.5</v>
      </c>
      <c r="T259" s="20">
        <f t="shared" ref="T259:T322" si="47">0.25*SUM(M259:P259)</f>
        <v>42.5</v>
      </c>
      <c r="U259" s="19">
        <f t="shared" ref="U259:U322" si="48">SUM(Q259:S259)/3</f>
        <v>44.666666666666664</v>
      </c>
      <c r="V259" s="19">
        <f t="shared" ref="V259:V322" si="49">SUM(Q259:T259)/4</f>
        <v>44.125</v>
      </c>
    </row>
    <row r="260" spans="1:22" ht="13.5" x14ac:dyDescent="0.25">
      <c r="A260" s="3">
        <f>RSI!A260</f>
        <v>42387</v>
      </c>
      <c r="B260" s="2">
        <f>RSI!B260</f>
        <v>1.7177</v>
      </c>
      <c r="C260" s="2">
        <f>RSI!I260</f>
        <v>55.758590657798379</v>
      </c>
      <c r="D260" s="2">
        <f>MACD!E260</f>
        <v>-4.759105851352663E-2</v>
      </c>
      <c r="E260" s="2">
        <f>MACD!F260</f>
        <v>-3.2506873956793511E-2</v>
      </c>
      <c r="F260" s="2">
        <f>'Moving Avg'!D260</f>
        <v>1.7323799999999998</v>
      </c>
      <c r="G260" s="2">
        <f>'Moving Avg'!F260</f>
        <v>1.6827549999999998</v>
      </c>
      <c r="H260" s="2">
        <f>'Moving Avg'!G260</f>
        <v>1.6718779999999998</v>
      </c>
      <c r="I260" s="2">
        <f>'Moving Avg'!H260</f>
        <v>1.9409594999999982</v>
      </c>
      <c r="J260" s="17" t="str">
        <f>OBV!F260</f>
        <v>BULLISH</v>
      </c>
      <c r="K260" s="17" t="str">
        <f>OBV!G260</f>
        <v>STRONG</v>
      </c>
      <c r="L260" s="17" t="str">
        <f>OBV!H260</f>
        <v>NEUTRAL</v>
      </c>
      <c r="M260" s="19">
        <f t="shared" si="40"/>
        <v>25</v>
      </c>
      <c r="N260" s="19">
        <f t="shared" si="41"/>
        <v>45</v>
      </c>
      <c r="O260" s="19">
        <f t="shared" si="42"/>
        <v>0</v>
      </c>
      <c r="P260" s="19">
        <f t="shared" si="43"/>
        <v>66</v>
      </c>
      <c r="Q260" s="20">
        <f t="shared" si="44"/>
        <v>34.4</v>
      </c>
      <c r="R260" s="20">
        <f t="shared" si="45"/>
        <v>30.5</v>
      </c>
      <c r="S260" s="20">
        <f t="shared" si="46"/>
        <v>40.200000000000003</v>
      </c>
      <c r="T260" s="20">
        <f t="shared" si="47"/>
        <v>34</v>
      </c>
      <c r="U260" s="19">
        <f t="shared" si="48"/>
        <v>35.033333333333339</v>
      </c>
      <c r="V260" s="19">
        <f t="shared" si="49"/>
        <v>34.775000000000006</v>
      </c>
    </row>
    <row r="261" spans="1:22" ht="13.5" x14ac:dyDescent="0.25">
      <c r="A261" s="3">
        <f>RSI!A261</f>
        <v>42388</v>
      </c>
      <c r="B261" s="2">
        <f>RSI!B261</f>
        <v>1.7229000000000001</v>
      </c>
      <c r="C261" s="2">
        <f>RSI!I261</f>
        <v>56.742150723718382</v>
      </c>
      <c r="D261" s="2">
        <f>MACD!E261</f>
        <v>-4.585602132902622E-2</v>
      </c>
      <c r="E261" s="2">
        <f>MACD!F261</f>
        <v>-3.5176703431240054E-2</v>
      </c>
      <c r="F261" s="2">
        <f>'Moving Avg'!D261</f>
        <v>1.7313200000000002</v>
      </c>
      <c r="G261" s="2">
        <f>'Moving Avg'!F261</f>
        <v>1.6853799999999999</v>
      </c>
      <c r="H261" s="2">
        <f>'Moving Avg'!G261</f>
        <v>1.6716679999999997</v>
      </c>
      <c r="I261" s="2">
        <f>'Moving Avg'!H261</f>
        <v>1.9393969999999983</v>
      </c>
      <c r="J261" s="17" t="str">
        <f>OBV!F261</f>
        <v>BULLISH</v>
      </c>
      <c r="K261" s="17" t="str">
        <f>OBV!G261</f>
        <v>STRONG</v>
      </c>
      <c r="L261" s="17" t="str">
        <f>OBV!H261</f>
        <v>BULLISH DIVERGENCE</v>
      </c>
      <c r="M261" s="19">
        <f t="shared" si="40"/>
        <v>25</v>
      </c>
      <c r="N261" s="19">
        <f t="shared" si="41"/>
        <v>45</v>
      </c>
      <c r="O261" s="19">
        <f t="shared" si="42"/>
        <v>0</v>
      </c>
      <c r="P261" s="19">
        <f t="shared" si="43"/>
        <v>83</v>
      </c>
      <c r="Q261" s="20">
        <f t="shared" si="44"/>
        <v>36.950000000000003</v>
      </c>
      <c r="R261" s="20">
        <f t="shared" si="45"/>
        <v>34.75</v>
      </c>
      <c r="S261" s="20">
        <f t="shared" si="46"/>
        <v>47.85</v>
      </c>
      <c r="T261" s="20">
        <f t="shared" si="47"/>
        <v>38.25</v>
      </c>
      <c r="U261" s="19">
        <f t="shared" si="48"/>
        <v>39.85</v>
      </c>
      <c r="V261" s="19">
        <f t="shared" si="49"/>
        <v>39.450000000000003</v>
      </c>
    </row>
    <row r="262" spans="1:22" ht="13.5" x14ac:dyDescent="0.25">
      <c r="A262" s="3">
        <f>RSI!A262</f>
        <v>42389</v>
      </c>
      <c r="B262" s="2">
        <f>RSI!B262</f>
        <v>1.6861999999999999</v>
      </c>
      <c r="C262" s="2">
        <f>RSI!I262</f>
        <v>48.540139516642199</v>
      </c>
      <c r="D262" s="2">
        <f>MACD!E262</f>
        <v>-3.6192319588132182E-2</v>
      </c>
      <c r="E262" s="2">
        <f>MACD!F262</f>
        <v>-3.5379826662618477E-2</v>
      </c>
      <c r="F262" s="2">
        <f>'Moving Avg'!D262</f>
        <v>1.7218800000000001</v>
      </c>
      <c r="G262" s="2">
        <f>'Moving Avg'!F262</f>
        <v>1.6866949999999998</v>
      </c>
      <c r="H262" s="2">
        <f>'Moving Avg'!G262</f>
        <v>1.6716679999999995</v>
      </c>
      <c r="I262" s="2">
        <f>'Moving Avg'!H262</f>
        <v>1.9376509999999985</v>
      </c>
      <c r="J262" s="17" t="str">
        <f>OBV!F262</f>
        <v>BEARISH</v>
      </c>
      <c r="K262" s="17" t="str">
        <f>OBV!G262</f>
        <v>WEAK</v>
      </c>
      <c r="L262" s="17" t="str">
        <f>OBV!H262</f>
        <v>CONFIRMED BEARISH</v>
      </c>
      <c r="M262" s="19">
        <f t="shared" si="40"/>
        <v>25</v>
      </c>
      <c r="N262" s="19">
        <f t="shared" si="41"/>
        <v>45</v>
      </c>
      <c r="O262" s="19">
        <f t="shared" si="42"/>
        <v>0</v>
      </c>
      <c r="P262" s="19">
        <f t="shared" si="43"/>
        <v>0</v>
      </c>
      <c r="Q262" s="20">
        <f t="shared" si="44"/>
        <v>24.5</v>
      </c>
      <c r="R262" s="20">
        <f t="shared" si="45"/>
        <v>14</v>
      </c>
      <c r="S262" s="20">
        <f t="shared" si="46"/>
        <v>10.5</v>
      </c>
      <c r="T262" s="20">
        <f t="shared" si="47"/>
        <v>17.5</v>
      </c>
      <c r="U262" s="19">
        <f t="shared" si="48"/>
        <v>16.333333333333332</v>
      </c>
      <c r="V262" s="19">
        <f t="shared" si="49"/>
        <v>16.625</v>
      </c>
    </row>
    <row r="263" spans="1:22" ht="13.5" x14ac:dyDescent="0.25">
      <c r="A263" s="3">
        <f>RSI!A263</f>
        <v>42390</v>
      </c>
      <c r="B263" s="2">
        <f>RSI!B263</f>
        <v>1.7177</v>
      </c>
      <c r="C263" s="2">
        <f>RSI!I263</f>
        <v>54.605381208787108</v>
      </c>
      <c r="D263" s="2">
        <f>MACD!E263</f>
        <v>-2.7887227687567018E-2</v>
      </c>
      <c r="E263" s="2">
        <f>MACD!F263</f>
        <v>-3.3881306867608187E-2</v>
      </c>
      <c r="F263" s="2">
        <f>'Moving Avg'!D263</f>
        <v>1.7134800000000001</v>
      </c>
      <c r="G263" s="2">
        <f>'Moving Avg'!F263</f>
        <v>1.689845</v>
      </c>
      <c r="H263" s="2">
        <f>'Moving Avg'!G263</f>
        <v>1.6732439999999995</v>
      </c>
      <c r="I263" s="2">
        <f>'Moving Avg'!H263</f>
        <v>1.9360874999999982</v>
      </c>
      <c r="J263" s="17" t="str">
        <f>OBV!F263</f>
        <v>BEARISH</v>
      </c>
      <c r="K263" s="17" t="str">
        <f>OBV!G263</f>
        <v>WEAK</v>
      </c>
      <c r="L263" s="17" t="str">
        <f>OBV!H263</f>
        <v>CONFIRMED BEARISH</v>
      </c>
      <c r="M263" s="19">
        <f t="shared" si="40"/>
        <v>25</v>
      </c>
      <c r="N263" s="19">
        <f t="shared" si="41"/>
        <v>0</v>
      </c>
      <c r="O263" s="19">
        <f t="shared" si="42"/>
        <v>0</v>
      </c>
      <c r="P263" s="19">
        <f t="shared" si="43"/>
        <v>0</v>
      </c>
      <c r="Q263" s="20">
        <f t="shared" si="44"/>
        <v>8.75</v>
      </c>
      <c r="R263" s="20">
        <f t="shared" si="45"/>
        <v>5</v>
      </c>
      <c r="S263" s="20">
        <f t="shared" si="46"/>
        <v>3.75</v>
      </c>
      <c r="T263" s="20">
        <f t="shared" si="47"/>
        <v>6.25</v>
      </c>
      <c r="U263" s="19">
        <f t="shared" si="48"/>
        <v>5.833333333333333</v>
      </c>
      <c r="V263" s="19">
        <f t="shared" si="49"/>
        <v>5.9375</v>
      </c>
    </row>
    <row r="264" spans="1:22" ht="13.5" x14ac:dyDescent="0.25">
      <c r="A264" s="3">
        <f>RSI!A264</f>
        <v>42391</v>
      </c>
      <c r="B264" s="2">
        <f>RSI!B264</f>
        <v>1.7019</v>
      </c>
      <c r="C264" s="2">
        <f>RSI!I264</f>
        <v>51.336939825125484</v>
      </c>
      <c r="D264" s="2">
        <f>MACD!E264</f>
        <v>-2.144834112515781E-2</v>
      </c>
      <c r="E264" s="2">
        <f>MACD!F264</f>
        <v>-3.139471371911811E-2</v>
      </c>
      <c r="F264" s="2">
        <f>'Moving Avg'!D264</f>
        <v>1.7092799999999997</v>
      </c>
      <c r="G264" s="2">
        <f>'Moving Avg'!F264</f>
        <v>1.692205</v>
      </c>
      <c r="H264" s="2">
        <f>'Moving Avg'!G264</f>
        <v>1.6747139999999994</v>
      </c>
      <c r="I264" s="2">
        <f>'Moving Avg'!H264</f>
        <v>1.9344944999999985</v>
      </c>
      <c r="J264" s="17" t="str">
        <f>OBV!F264</f>
        <v>BEARISH</v>
      </c>
      <c r="K264" s="17" t="str">
        <f>OBV!G264</f>
        <v>WEAK</v>
      </c>
      <c r="L264" s="17" t="str">
        <f>OBV!H264</f>
        <v>CONFIRMED BEARISH</v>
      </c>
      <c r="M264" s="19">
        <f t="shared" si="40"/>
        <v>25</v>
      </c>
      <c r="N264" s="19">
        <f t="shared" si="41"/>
        <v>0</v>
      </c>
      <c r="O264" s="19">
        <f t="shared" si="42"/>
        <v>0</v>
      </c>
      <c r="P264" s="19">
        <f t="shared" si="43"/>
        <v>0</v>
      </c>
      <c r="Q264" s="20">
        <f t="shared" si="44"/>
        <v>8.75</v>
      </c>
      <c r="R264" s="20">
        <f t="shared" si="45"/>
        <v>5</v>
      </c>
      <c r="S264" s="20">
        <f t="shared" si="46"/>
        <v>3.75</v>
      </c>
      <c r="T264" s="20">
        <f t="shared" si="47"/>
        <v>6.25</v>
      </c>
      <c r="U264" s="19">
        <f t="shared" si="48"/>
        <v>5.833333333333333</v>
      </c>
      <c r="V264" s="19">
        <f t="shared" si="49"/>
        <v>5.9375</v>
      </c>
    </row>
    <row r="265" spans="1:22" ht="13.5" x14ac:dyDescent="0.25">
      <c r="A265" s="3">
        <f>RSI!A265</f>
        <v>42394</v>
      </c>
      <c r="B265" s="2">
        <f>RSI!B265</f>
        <v>1.6652</v>
      </c>
      <c r="C265" s="2">
        <f>RSI!I265</f>
        <v>44.651433229904825</v>
      </c>
      <c r="D265" s="2">
        <f>MACD!E265</f>
        <v>-1.2505642637513192E-2</v>
      </c>
      <c r="E265" s="2">
        <f>MACD!F265</f>
        <v>-2.7616899502797131E-2</v>
      </c>
      <c r="F265" s="2">
        <f>'Moving Avg'!D265</f>
        <v>1.69878</v>
      </c>
      <c r="G265" s="2">
        <f>'Moving Avg'!F265</f>
        <v>1.6940449999999998</v>
      </c>
      <c r="H265" s="2">
        <f>'Moving Avg'!G265</f>
        <v>1.6757659999999992</v>
      </c>
      <c r="I265" s="2">
        <f>'Moving Avg'!H265</f>
        <v>1.9326184999999987</v>
      </c>
      <c r="J265" s="17" t="str">
        <f>OBV!F265</f>
        <v>BEARISH</v>
      </c>
      <c r="K265" s="17" t="str">
        <f>OBV!G265</f>
        <v>WEAK</v>
      </c>
      <c r="L265" s="17" t="str">
        <f>OBV!H265</f>
        <v>CONFIRMED BEARISH</v>
      </c>
      <c r="M265" s="19">
        <f t="shared" si="40"/>
        <v>25</v>
      </c>
      <c r="N265" s="19">
        <f t="shared" si="41"/>
        <v>0</v>
      </c>
      <c r="O265" s="19">
        <f t="shared" si="42"/>
        <v>0</v>
      </c>
      <c r="P265" s="19">
        <f t="shared" si="43"/>
        <v>0</v>
      </c>
      <c r="Q265" s="20">
        <f t="shared" si="44"/>
        <v>8.75</v>
      </c>
      <c r="R265" s="20">
        <f t="shared" si="45"/>
        <v>5</v>
      </c>
      <c r="S265" s="20">
        <f t="shared" si="46"/>
        <v>3.75</v>
      </c>
      <c r="T265" s="20">
        <f t="shared" si="47"/>
        <v>6.25</v>
      </c>
      <c r="U265" s="19">
        <f t="shared" si="48"/>
        <v>5.833333333333333</v>
      </c>
      <c r="V265" s="19">
        <f t="shared" si="49"/>
        <v>5.9375</v>
      </c>
    </row>
    <row r="266" spans="1:22" ht="13.5" x14ac:dyDescent="0.25">
      <c r="A266" s="3">
        <f>RSI!A266</f>
        <v>42395</v>
      </c>
      <c r="B266" s="2">
        <f>RSI!B266</f>
        <v>1.6652</v>
      </c>
      <c r="C266" s="2">
        <f>RSI!I266</f>
        <v>44.651433229904832</v>
      </c>
      <c r="D266" s="2">
        <f>MACD!E266</f>
        <v>-3.143065273831569E-3</v>
      </c>
      <c r="E266" s="2">
        <f>MACD!F266</f>
        <v>-2.272213265700402E-2</v>
      </c>
      <c r="F266" s="2">
        <f>'Moving Avg'!D266</f>
        <v>1.6872400000000003</v>
      </c>
      <c r="G266" s="2">
        <f>'Moving Avg'!F266</f>
        <v>1.6964099999999998</v>
      </c>
      <c r="H266" s="2">
        <f>'Moving Avg'!G266</f>
        <v>1.6763979999999996</v>
      </c>
      <c r="I266" s="2">
        <f>'Moving Avg'!H266</f>
        <v>1.9308169999999989</v>
      </c>
      <c r="J266" s="17" t="str">
        <f>OBV!F266</f>
        <v>BEARISH</v>
      </c>
      <c r="K266" s="17" t="str">
        <f>OBV!G266</f>
        <v>WEAK</v>
      </c>
      <c r="L266" s="17" t="str">
        <f>OBV!H266</f>
        <v>CONFIRMED BEARISH</v>
      </c>
      <c r="M266" s="19">
        <f t="shared" si="40"/>
        <v>25</v>
      </c>
      <c r="N266" s="19">
        <f t="shared" si="41"/>
        <v>0</v>
      </c>
      <c r="O266" s="19">
        <f t="shared" si="42"/>
        <v>0</v>
      </c>
      <c r="P266" s="19">
        <f t="shared" si="43"/>
        <v>0</v>
      </c>
      <c r="Q266" s="20">
        <f t="shared" si="44"/>
        <v>8.75</v>
      </c>
      <c r="R266" s="20">
        <f t="shared" si="45"/>
        <v>5</v>
      </c>
      <c r="S266" s="20">
        <f t="shared" si="46"/>
        <v>3.75</v>
      </c>
      <c r="T266" s="20">
        <f t="shared" si="47"/>
        <v>6.25</v>
      </c>
      <c r="U266" s="19">
        <f t="shared" si="48"/>
        <v>5.833333333333333</v>
      </c>
      <c r="V266" s="19">
        <f t="shared" si="49"/>
        <v>5.9375</v>
      </c>
    </row>
    <row r="267" spans="1:22" ht="13.5" x14ac:dyDescent="0.25">
      <c r="A267" s="3">
        <f>RSI!A267</f>
        <v>42396</v>
      </c>
      <c r="B267" s="2">
        <f>RSI!B267</f>
        <v>1.6704000000000001</v>
      </c>
      <c r="C267" s="2">
        <f>RSI!I267</f>
        <v>45.811068924809341</v>
      </c>
      <c r="D267" s="2">
        <f>MACD!E267</f>
        <v>5.3608693019739917E-3</v>
      </c>
      <c r="E267" s="2">
        <f>MACD!F267</f>
        <v>-1.7105532265208417E-2</v>
      </c>
      <c r="F267" s="2">
        <f>'Moving Avg'!D267</f>
        <v>1.6840800000000002</v>
      </c>
      <c r="G267" s="2">
        <f>'Moving Avg'!F267</f>
        <v>1.69746</v>
      </c>
      <c r="H267" s="2">
        <f>'Moving Avg'!G267</f>
        <v>1.6755579999999994</v>
      </c>
      <c r="I267" s="2">
        <f>'Moving Avg'!H267</f>
        <v>1.929041499999999</v>
      </c>
      <c r="J267" s="17" t="str">
        <f>OBV!F267</f>
        <v>BULLISH</v>
      </c>
      <c r="K267" s="17" t="str">
        <f>OBV!G267</f>
        <v>STRONG</v>
      </c>
      <c r="L267" s="17" t="str">
        <f>OBV!H267</f>
        <v>BULLISH DIVERGENCE</v>
      </c>
      <c r="M267" s="19">
        <f t="shared" si="40"/>
        <v>25</v>
      </c>
      <c r="N267" s="19">
        <f t="shared" si="41"/>
        <v>0</v>
      </c>
      <c r="O267" s="19">
        <f t="shared" si="42"/>
        <v>0</v>
      </c>
      <c r="P267" s="19">
        <f t="shared" si="43"/>
        <v>83</v>
      </c>
      <c r="Q267" s="20">
        <f t="shared" si="44"/>
        <v>21.2</v>
      </c>
      <c r="R267" s="20">
        <f t="shared" si="45"/>
        <v>25.75</v>
      </c>
      <c r="S267" s="20">
        <f t="shared" si="46"/>
        <v>41.1</v>
      </c>
      <c r="T267" s="20">
        <f t="shared" si="47"/>
        <v>27</v>
      </c>
      <c r="U267" s="19">
        <f t="shared" si="48"/>
        <v>29.350000000000005</v>
      </c>
      <c r="V267" s="19">
        <f t="shared" si="49"/>
        <v>28.762500000000003</v>
      </c>
    </row>
    <row r="268" spans="1:22" ht="13.5" x14ac:dyDescent="0.25">
      <c r="A268" s="3">
        <f>RSI!A268</f>
        <v>42397</v>
      </c>
      <c r="B268" s="2">
        <f>RSI!B268</f>
        <v>1.6704000000000001</v>
      </c>
      <c r="C268" s="2">
        <f>RSI!I268</f>
        <v>45.811068924809341</v>
      </c>
      <c r="D268" s="2">
        <f>MACD!E268</f>
        <v>1.6726506142825004E-2</v>
      </c>
      <c r="E268" s="2">
        <f>MACD!F268</f>
        <v>-1.0339124583601735E-2</v>
      </c>
      <c r="F268" s="2">
        <f>'Moving Avg'!D268</f>
        <v>1.6746199999999998</v>
      </c>
      <c r="G268" s="2">
        <f>'Moving Avg'!F268</f>
        <v>1.6985099999999995</v>
      </c>
      <c r="H268" s="2">
        <f>'Moving Avg'!G268</f>
        <v>1.6742979999999994</v>
      </c>
      <c r="I268" s="2">
        <f>'Moving Avg'!H268</f>
        <v>1.927265999999999</v>
      </c>
      <c r="J268" s="17" t="str">
        <f>OBV!F268</f>
        <v>BULLISH</v>
      </c>
      <c r="K268" s="17" t="str">
        <f>OBV!G268</f>
        <v>NEUTRAL</v>
      </c>
      <c r="L268" s="17" t="str">
        <f>OBV!H268</f>
        <v>BULLISH DIVERGENCE</v>
      </c>
      <c r="M268" s="19">
        <f t="shared" si="40"/>
        <v>25</v>
      </c>
      <c r="N268" s="19">
        <f t="shared" si="41"/>
        <v>0</v>
      </c>
      <c r="O268" s="19">
        <f t="shared" si="42"/>
        <v>0</v>
      </c>
      <c r="P268" s="19">
        <f t="shared" si="43"/>
        <v>66.5</v>
      </c>
      <c r="Q268" s="20">
        <f t="shared" si="44"/>
        <v>18.725000000000001</v>
      </c>
      <c r="R268" s="20">
        <f t="shared" si="45"/>
        <v>21.625</v>
      </c>
      <c r="S268" s="20">
        <f t="shared" si="46"/>
        <v>33.674999999999997</v>
      </c>
      <c r="T268" s="20">
        <f t="shared" si="47"/>
        <v>22.875</v>
      </c>
      <c r="U268" s="19">
        <f t="shared" si="48"/>
        <v>24.675000000000001</v>
      </c>
      <c r="V268" s="19">
        <f t="shared" si="49"/>
        <v>24.225000000000001</v>
      </c>
    </row>
    <row r="269" spans="1:22" ht="13.5" x14ac:dyDescent="0.25">
      <c r="A269" s="3">
        <f>RSI!A269</f>
        <v>42398</v>
      </c>
      <c r="B269" s="2">
        <f>RSI!B269</f>
        <v>1.6284000000000001</v>
      </c>
      <c r="C269" s="2">
        <f>RSI!I269</f>
        <v>38.295262878938431</v>
      </c>
      <c r="D269" s="2">
        <f>MACD!E269</f>
        <v>2.3907828384029273E-2</v>
      </c>
      <c r="E269" s="2">
        <f>MACD!F269</f>
        <v>-3.4897339900755329E-3</v>
      </c>
      <c r="F269" s="2">
        <f>'Moving Avg'!D269</f>
        <v>1.6599200000000001</v>
      </c>
      <c r="G269" s="2">
        <f>'Moving Avg'!F269</f>
        <v>1.69851</v>
      </c>
      <c r="H269" s="2">
        <f>'Moving Avg'!G269</f>
        <v>1.6731419999999995</v>
      </c>
      <c r="I269" s="2">
        <f>'Moving Avg'!H269</f>
        <v>1.9251314999999991</v>
      </c>
      <c r="J269" s="17" t="str">
        <f>OBV!F269</f>
        <v>BEARISH</v>
      </c>
      <c r="K269" s="17" t="str">
        <f>OBV!G269</f>
        <v>WEAK</v>
      </c>
      <c r="L269" s="17" t="str">
        <f>OBV!H269</f>
        <v>CONFIRMED BEARISH</v>
      </c>
      <c r="M269" s="19">
        <f t="shared" si="40"/>
        <v>25</v>
      </c>
      <c r="N269" s="19">
        <f t="shared" si="41"/>
        <v>0</v>
      </c>
      <c r="O269" s="19">
        <f t="shared" si="42"/>
        <v>0</v>
      </c>
      <c r="P269" s="19">
        <f t="shared" si="43"/>
        <v>0</v>
      </c>
      <c r="Q269" s="20">
        <f t="shared" si="44"/>
        <v>8.75</v>
      </c>
      <c r="R269" s="20">
        <f t="shared" si="45"/>
        <v>5</v>
      </c>
      <c r="S269" s="20">
        <f t="shared" si="46"/>
        <v>3.75</v>
      </c>
      <c r="T269" s="20">
        <f t="shared" si="47"/>
        <v>6.25</v>
      </c>
      <c r="U269" s="19">
        <f t="shared" si="48"/>
        <v>5.833333333333333</v>
      </c>
      <c r="V269" s="19">
        <f t="shared" si="49"/>
        <v>5.9375</v>
      </c>
    </row>
    <row r="270" spans="1:22" ht="13.5" x14ac:dyDescent="0.25">
      <c r="A270" s="3">
        <f>RSI!A270</f>
        <v>42401</v>
      </c>
      <c r="B270" s="2">
        <f>RSI!B270</f>
        <v>1.6335999999999999</v>
      </c>
      <c r="C270" s="2">
        <f>RSI!I270</f>
        <v>39.616146931965268</v>
      </c>
      <c r="D270" s="2">
        <f>MACD!E270</f>
        <v>2.9153504460368573E-2</v>
      </c>
      <c r="E270" s="2">
        <f>MACD!F270</f>
        <v>3.0389137000132881E-3</v>
      </c>
      <c r="F270" s="2">
        <f>'Moving Avg'!D270</f>
        <v>1.6536000000000002</v>
      </c>
      <c r="G270" s="2">
        <f>'Moving Avg'!F270</f>
        <v>1.6977199999999999</v>
      </c>
      <c r="H270" s="2">
        <f>'Moving Avg'!G270</f>
        <v>1.6713559999999998</v>
      </c>
      <c r="I270" s="2">
        <f>'Moving Avg'!H270</f>
        <v>1.9230479999999992</v>
      </c>
      <c r="J270" s="17" t="str">
        <f>OBV!F270</f>
        <v>BULLISH</v>
      </c>
      <c r="K270" s="17" t="str">
        <f>OBV!G270</f>
        <v>STRONG</v>
      </c>
      <c r="L270" s="17" t="str">
        <f>OBV!H270</f>
        <v>BULLISH DIVERGENCE</v>
      </c>
      <c r="M270" s="19">
        <f t="shared" si="40"/>
        <v>25</v>
      </c>
      <c r="N270" s="19">
        <f t="shared" si="41"/>
        <v>0</v>
      </c>
      <c r="O270" s="19">
        <f t="shared" si="42"/>
        <v>0</v>
      </c>
      <c r="P270" s="19">
        <f t="shared" si="43"/>
        <v>83</v>
      </c>
      <c r="Q270" s="20">
        <f t="shared" si="44"/>
        <v>21.2</v>
      </c>
      <c r="R270" s="20">
        <f t="shared" si="45"/>
        <v>25.75</v>
      </c>
      <c r="S270" s="20">
        <f t="shared" si="46"/>
        <v>41.1</v>
      </c>
      <c r="T270" s="20">
        <f t="shared" si="47"/>
        <v>27</v>
      </c>
      <c r="U270" s="19">
        <f t="shared" si="48"/>
        <v>29.350000000000005</v>
      </c>
      <c r="V270" s="19">
        <f t="shared" si="49"/>
        <v>28.762500000000003</v>
      </c>
    </row>
    <row r="271" spans="1:22" ht="13.5" x14ac:dyDescent="0.25">
      <c r="A271" s="3">
        <f>RSI!A271</f>
        <v>42402</v>
      </c>
      <c r="B271" s="2">
        <f>RSI!B271</f>
        <v>1.6704000000000001</v>
      </c>
      <c r="C271" s="2">
        <f>RSI!I271</f>
        <v>48.085731150316299</v>
      </c>
      <c r="D271" s="2">
        <f>MACD!E271</f>
        <v>3.1963609597553067E-2</v>
      </c>
      <c r="E271" s="2">
        <f>MACD!F271</f>
        <v>8.8238528795212441E-3</v>
      </c>
      <c r="F271" s="2">
        <f>'Moving Avg'!D271</f>
        <v>1.6546400000000001</v>
      </c>
      <c r="G271" s="2">
        <f>'Moving Avg'!F271</f>
        <v>1.6977199999999999</v>
      </c>
      <c r="H271" s="2">
        <f>'Moving Avg'!G271</f>
        <v>1.671146</v>
      </c>
      <c r="I271" s="2">
        <f>'Moving Avg'!H271</f>
        <v>1.9209489999999991</v>
      </c>
      <c r="J271" s="17" t="str">
        <f>OBV!F271</f>
        <v>BULLISH</v>
      </c>
      <c r="K271" s="17" t="str">
        <f>OBV!G271</f>
        <v>STRONG</v>
      </c>
      <c r="L271" s="17" t="str">
        <f>OBV!H271</f>
        <v>CONFIRMED BULLISH</v>
      </c>
      <c r="M271" s="19">
        <f t="shared" si="40"/>
        <v>25</v>
      </c>
      <c r="N271" s="19">
        <f t="shared" si="41"/>
        <v>0</v>
      </c>
      <c r="O271" s="19">
        <f t="shared" si="42"/>
        <v>0</v>
      </c>
      <c r="P271" s="19">
        <f t="shared" si="43"/>
        <v>100</v>
      </c>
      <c r="Q271" s="20">
        <f t="shared" si="44"/>
        <v>23.75</v>
      </c>
      <c r="R271" s="20">
        <f t="shared" si="45"/>
        <v>30</v>
      </c>
      <c r="S271" s="20">
        <f t="shared" si="46"/>
        <v>48.75</v>
      </c>
      <c r="T271" s="20">
        <f t="shared" si="47"/>
        <v>31.25</v>
      </c>
      <c r="U271" s="19">
        <f t="shared" si="48"/>
        <v>34.166666666666664</v>
      </c>
      <c r="V271" s="19">
        <f t="shared" si="49"/>
        <v>33.4375</v>
      </c>
    </row>
    <row r="272" spans="1:22" ht="13.5" x14ac:dyDescent="0.25">
      <c r="A272" s="3">
        <f>RSI!A272</f>
        <v>42403</v>
      </c>
      <c r="B272" s="2">
        <f>RSI!B272</f>
        <v>1.6809000000000001</v>
      </c>
      <c r="C272" s="2">
        <f>RSI!I272</f>
        <v>50.23073776520031</v>
      </c>
      <c r="D272" s="2">
        <f>MACD!E272</f>
        <v>2.7975360236685898E-2</v>
      </c>
      <c r="E272" s="2">
        <f>MACD!F272</f>
        <v>1.2654154350954176E-2</v>
      </c>
      <c r="F272" s="2">
        <f>'Moving Avg'!D272</f>
        <v>1.6567399999999999</v>
      </c>
      <c r="G272" s="2">
        <f>'Moving Avg'!F272</f>
        <v>1.6964049999999999</v>
      </c>
      <c r="H272" s="2">
        <f>'Moving Avg'!G272</f>
        <v>1.6712499999999999</v>
      </c>
      <c r="I272" s="2">
        <f>'Moving Avg'!H272</f>
        <v>1.9188779999999992</v>
      </c>
      <c r="J272" s="17" t="str">
        <f>OBV!F272</f>
        <v>BULLISH</v>
      </c>
      <c r="K272" s="17" t="str">
        <f>OBV!G272</f>
        <v>STRONG</v>
      </c>
      <c r="L272" s="17" t="str">
        <f>OBV!H272</f>
        <v>CONFIRMED BULLISH</v>
      </c>
      <c r="M272" s="19">
        <f t="shared" si="40"/>
        <v>25</v>
      </c>
      <c r="N272" s="19">
        <f t="shared" si="41"/>
        <v>0</v>
      </c>
      <c r="O272" s="19">
        <f t="shared" si="42"/>
        <v>0</v>
      </c>
      <c r="P272" s="19">
        <f t="shared" si="43"/>
        <v>100</v>
      </c>
      <c r="Q272" s="20">
        <f t="shared" si="44"/>
        <v>23.75</v>
      </c>
      <c r="R272" s="20">
        <f t="shared" si="45"/>
        <v>30</v>
      </c>
      <c r="S272" s="20">
        <f t="shared" si="46"/>
        <v>48.75</v>
      </c>
      <c r="T272" s="20">
        <f t="shared" si="47"/>
        <v>31.25</v>
      </c>
      <c r="U272" s="19">
        <f t="shared" si="48"/>
        <v>34.166666666666664</v>
      </c>
      <c r="V272" s="19">
        <f t="shared" si="49"/>
        <v>33.4375</v>
      </c>
    </row>
    <row r="273" spans="1:22" ht="13.5" x14ac:dyDescent="0.25">
      <c r="A273" s="3">
        <f>RSI!A273</f>
        <v>42404</v>
      </c>
      <c r="B273" s="2">
        <f>RSI!B273</f>
        <v>1.6809000000000001</v>
      </c>
      <c r="C273" s="2">
        <f>RSI!I273</f>
        <v>50.23073776520031</v>
      </c>
      <c r="D273" s="2">
        <f>MACD!E273</f>
        <v>2.9438408626471624E-2</v>
      </c>
      <c r="E273" s="2">
        <f>MACD!F273</f>
        <v>1.6011005206057666E-2</v>
      </c>
      <c r="F273" s="2">
        <f>'Moving Avg'!D273</f>
        <v>1.6588400000000001</v>
      </c>
      <c r="G273" s="2">
        <f>'Moving Avg'!F273</f>
        <v>1.6943049999999999</v>
      </c>
      <c r="H273" s="2">
        <f>'Moving Avg'!G273</f>
        <v>1.6714599999999999</v>
      </c>
      <c r="I273" s="2">
        <f>'Moving Avg'!H273</f>
        <v>1.9166574999999997</v>
      </c>
      <c r="J273" s="17" t="str">
        <f>OBV!F273</f>
        <v>BULLISH</v>
      </c>
      <c r="K273" s="17" t="str">
        <f>OBV!G273</f>
        <v>STRONG</v>
      </c>
      <c r="L273" s="17" t="str">
        <f>OBV!H273</f>
        <v>CONFIRMED BULLISH</v>
      </c>
      <c r="M273" s="19">
        <f t="shared" si="40"/>
        <v>25</v>
      </c>
      <c r="N273" s="19">
        <f t="shared" si="41"/>
        <v>0</v>
      </c>
      <c r="O273" s="19">
        <f t="shared" si="42"/>
        <v>0</v>
      </c>
      <c r="P273" s="19">
        <f t="shared" si="43"/>
        <v>100</v>
      </c>
      <c r="Q273" s="20">
        <f t="shared" si="44"/>
        <v>23.75</v>
      </c>
      <c r="R273" s="20">
        <f t="shared" si="45"/>
        <v>30</v>
      </c>
      <c r="S273" s="20">
        <f t="shared" si="46"/>
        <v>48.75</v>
      </c>
      <c r="T273" s="20">
        <f t="shared" si="47"/>
        <v>31.25</v>
      </c>
      <c r="U273" s="19">
        <f t="shared" si="48"/>
        <v>34.166666666666664</v>
      </c>
      <c r="V273" s="19">
        <f t="shared" si="49"/>
        <v>33.4375</v>
      </c>
    </row>
    <row r="274" spans="1:22" ht="13.5" x14ac:dyDescent="0.25">
      <c r="A274" s="3">
        <f>RSI!A274</f>
        <v>42405</v>
      </c>
      <c r="B274" s="2">
        <f>RSI!B274</f>
        <v>1.6440999999999999</v>
      </c>
      <c r="C274" s="2">
        <f>RSI!I274</f>
        <v>43.007755359879084</v>
      </c>
      <c r="D274" s="2">
        <f>MACD!E274</f>
        <v>3.0963721084263929E-2</v>
      </c>
      <c r="E274" s="2">
        <f>MACD!F274</f>
        <v>1.9001548381698919E-2</v>
      </c>
      <c r="F274" s="2">
        <f>'Moving Avg'!D274</f>
        <v>1.6619800000000002</v>
      </c>
      <c r="G274" s="2">
        <f>'Moving Avg'!F274</f>
        <v>1.69089</v>
      </c>
      <c r="H274" s="2">
        <f>'Moving Avg'!G274</f>
        <v>1.6707239999999999</v>
      </c>
      <c r="I274" s="2">
        <f>'Moving Avg'!H274</f>
        <v>1.9141284999999997</v>
      </c>
      <c r="J274" s="17" t="str">
        <f>OBV!F274</f>
        <v>BULLISH</v>
      </c>
      <c r="K274" s="17" t="str">
        <f>OBV!G274</f>
        <v>STRONG</v>
      </c>
      <c r="L274" s="17" t="str">
        <f>OBV!H274</f>
        <v>CONFIRMED BULLISH</v>
      </c>
      <c r="M274" s="19">
        <f t="shared" si="40"/>
        <v>25</v>
      </c>
      <c r="N274" s="19">
        <f t="shared" si="41"/>
        <v>0</v>
      </c>
      <c r="O274" s="19">
        <f t="shared" si="42"/>
        <v>0</v>
      </c>
      <c r="P274" s="19">
        <f t="shared" si="43"/>
        <v>100</v>
      </c>
      <c r="Q274" s="20">
        <f t="shared" si="44"/>
        <v>23.75</v>
      </c>
      <c r="R274" s="20">
        <f t="shared" si="45"/>
        <v>30</v>
      </c>
      <c r="S274" s="20">
        <f t="shared" si="46"/>
        <v>48.75</v>
      </c>
      <c r="T274" s="20">
        <f t="shared" si="47"/>
        <v>31.25</v>
      </c>
      <c r="U274" s="19">
        <f t="shared" si="48"/>
        <v>34.166666666666664</v>
      </c>
      <c r="V274" s="19">
        <f t="shared" si="49"/>
        <v>33.4375</v>
      </c>
    </row>
    <row r="275" spans="1:22" ht="13.5" x14ac:dyDescent="0.25">
      <c r="A275" s="3">
        <f>RSI!A275</f>
        <v>42408</v>
      </c>
      <c r="B275" s="2">
        <f>RSI!B275</f>
        <v>1.6494</v>
      </c>
      <c r="C275" s="2">
        <f>RSI!I275</f>
        <v>44.251112631248134</v>
      </c>
      <c r="D275" s="2">
        <f>MACD!E275</f>
        <v>2.6425846558782107E-2</v>
      </c>
      <c r="E275" s="2">
        <f>MACD!F275</f>
        <v>2.0486408017115557E-2</v>
      </c>
      <c r="F275" s="2">
        <f>'Moving Avg'!D275</f>
        <v>1.6651400000000003</v>
      </c>
      <c r="G275" s="2">
        <f>'Moving Avg'!F275</f>
        <v>1.6874750000000003</v>
      </c>
      <c r="H275" s="2">
        <f>'Moving Avg'!G275</f>
        <v>1.6706180000000002</v>
      </c>
      <c r="I275" s="2">
        <f>'Moving Avg'!H275</f>
        <v>1.9115514999999998</v>
      </c>
      <c r="J275" s="17" t="str">
        <f>OBV!F275</f>
        <v>BULLISH</v>
      </c>
      <c r="K275" s="17" t="str">
        <f>OBV!G275</f>
        <v>STRONG</v>
      </c>
      <c r="L275" s="17" t="str">
        <f>OBV!H275</f>
        <v>CONFIRMED BULLISH</v>
      </c>
      <c r="M275" s="19">
        <f t="shared" si="40"/>
        <v>25</v>
      </c>
      <c r="N275" s="19">
        <f t="shared" si="41"/>
        <v>0</v>
      </c>
      <c r="O275" s="19">
        <f t="shared" si="42"/>
        <v>0</v>
      </c>
      <c r="P275" s="19">
        <f t="shared" si="43"/>
        <v>100</v>
      </c>
      <c r="Q275" s="20">
        <f t="shared" si="44"/>
        <v>23.75</v>
      </c>
      <c r="R275" s="20">
        <f t="shared" si="45"/>
        <v>30</v>
      </c>
      <c r="S275" s="20">
        <f t="shared" si="46"/>
        <v>48.75</v>
      </c>
      <c r="T275" s="20">
        <f t="shared" si="47"/>
        <v>31.25</v>
      </c>
      <c r="U275" s="19">
        <f t="shared" si="48"/>
        <v>34.166666666666664</v>
      </c>
      <c r="V275" s="19">
        <f t="shared" si="49"/>
        <v>33.4375</v>
      </c>
    </row>
    <row r="276" spans="1:22" ht="13.5" x14ac:dyDescent="0.25">
      <c r="A276" s="3">
        <f>RSI!A276</f>
        <v>42409</v>
      </c>
      <c r="B276" s="2">
        <f>RSI!B276</f>
        <v>1.6494</v>
      </c>
      <c r="C276" s="2">
        <f>RSI!I276</f>
        <v>44.251112631248134</v>
      </c>
      <c r="D276" s="2">
        <f>MACD!E276</f>
        <v>2.2749439491139389E-2</v>
      </c>
      <c r="E276" s="2">
        <f>MACD!F276</f>
        <v>2.0939014311920322E-2</v>
      </c>
      <c r="F276" s="2">
        <f>'Moving Avg'!D276</f>
        <v>1.6609400000000001</v>
      </c>
      <c r="G276" s="2">
        <f>'Moving Avg'!F276</f>
        <v>1.6835350000000002</v>
      </c>
      <c r="H276" s="2">
        <f>'Moving Avg'!G276</f>
        <v>1.670512</v>
      </c>
      <c r="I276" s="2">
        <f>'Moving Avg'!H276</f>
        <v>1.9088999999999998</v>
      </c>
      <c r="J276" s="17" t="str">
        <f>OBV!F276</f>
        <v>BULLISH</v>
      </c>
      <c r="K276" s="17" t="str">
        <f>OBV!G276</f>
        <v>NEUTRAL</v>
      </c>
      <c r="L276" s="17" t="str">
        <f>OBV!H276</f>
        <v>BULLISH DIVERGENCE</v>
      </c>
      <c r="M276" s="19">
        <f t="shared" si="40"/>
        <v>25</v>
      </c>
      <c r="N276" s="19">
        <f t="shared" si="41"/>
        <v>0</v>
      </c>
      <c r="O276" s="19">
        <f t="shared" si="42"/>
        <v>0</v>
      </c>
      <c r="P276" s="19">
        <f t="shared" si="43"/>
        <v>66.5</v>
      </c>
      <c r="Q276" s="20">
        <f t="shared" si="44"/>
        <v>18.725000000000001</v>
      </c>
      <c r="R276" s="20">
        <f t="shared" si="45"/>
        <v>21.625</v>
      </c>
      <c r="S276" s="20">
        <f t="shared" si="46"/>
        <v>33.674999999999997</v>
      </c>
      <c r="T276" s="20">
        <f t="shared" si="47"/>
        <v>22.875</v>
      </c>
      <c r="U276" s="19">
        <f t="shared" si="48"/>
        <v>24.675000000000001</v>
      </c>
      <c r="V276" s="19">
        <f t="shared" si="49"/>
        <v>24.225000000000001</v>
      </c>
    </row>
    <row r="277" spans="1:22" ht="13.5" x14ac:dyDescent="0.25">
      <c r="A277" s="3">
        <f>RSI!A277</f>
        <v>42410</v>
      </c>
      <c r="B277" s="2">
        <f>RSI!B277</f>
        <v>1.6073999999999999</v>
      </c>
      <c r="C277" s="2">
        <f>RSI!I277</f>
        <v>36.860446897447559</v>
      </c>
      <c r="D277" s="2">
        <f>MACD!E277</f>
        <v>2.3700978802916106E-2</v>
      </c>
      <c r="E277" s="2">
        <f>MACD!F277</f>
        <v>2.1491407210119478E-2</v>
      </c>
      <c r="F277" s="2">
        <f>'Moving Avg'!D277</f>
        <v>1.6462399999999999</v>
      </c>
      <c r="G277" s="2">
        <f>'Moving Avg'!F277</f>
        <v>1.6772350000000003</v>
      </c>
      <c r="H277" s="2">
        <f>'Moving Avg'!G277</f>
        <v>1.6690420000000001</v>
      </c>
      <c r="I277" s="2">
        <f>'Moving Avg'!H277</f>
        <v>1.9060879999999998</v>
      </c>
      <c r="J277" s="17" t="str">
        <f>OBV!F277</f>
        <v>BEARISH</v>
      </c>
      <c r="K277" s="17" t="str">
        <f>OBV!G277</f>
        <v>WEAK</v>
      </c>
      <c r="L277" s="17" t="str">
        <f>OBV!H277</f>
        <v>CONFIRMED BEARISH</v>
      </c>
      <c r="M277" s="19">
        <f t="shared" si="40"/>
        <v>25</v>
      </c>
      <c r="N277" s="19">
        <f t="shared" si="41"/>
        <v>0</v>
      </c>
      <c r="O277" s="19">
        <f t="shared" si="42"/>
        <v>0</v>
      </c>
      <c r="P277" s="19">
        <f t="shared" si="43"/>
        <v>0</v>
      </c>
      <c r="Q277" s="20">
        <f t="shared" si="44"/>
        <v>8.75</v>
      </c>
      <c r="R277" s="20">
        <f t="shared" si="45"/>
        <v>5</v>
      </c>
      <c r="S277" s="20">
        <f t="shared" si="46"/>
        <v>3.75</v>
      </c>
      <c r="T277" s="20">
        <f t="shared" si="47"/>
        <v>6.25</v>
      </c>
      <c r="U277" s="19">
        <f t="shared" si="48"/>
        <v>5.833333333333333</v>
      </c>
      <c r="V277" s="19">
        <f t="shared" si="49"/>
        <v>5.9375</v>
      </c>
    </row>
    <row r="278" spans="1:22" ht="13.5" x14ac:dyDescent="0.25">
      <c r="A278" s="3">
        <f>RSI!A278</f>
        <v>42411</v>
      </c>
      <c r="B278" s="2">
        <f>RSI!B278</f>
        <v>1.6284000000000001</v>
      </c>
      <c r="C278" s="2">
        <f>RSI!I278</f>
        <v>42.070188337455654</v>
      </c>
      <c r="D278" s="2">
        <f>MACD!E278</f>
        <v>2.3338783348576753E-2</v>
      </c>
      <c r="E278" s="2">
        <f>MACD!F278</f>
        <v>2.1860882437810935E-2</v>
      </c>
      <c r="F278" s="2">
        <f>'Moving Avg'!D278</f>
        <v>1.6357399999999997</v>
      </c>
      <c r="G278" s="2">
        <f>'Moving Avg'!F278</f>
        <v>1.6706700000000001</v>
      </c>
      <c r="H278" s="2">
        <f>'Moving Avg'!G278</f>
        <v>1.6679919999999999</v>
      </c>
      <c r="I278" s="2">
        <f>'Moving Avg'!H278</f>
        <v>1.9031074999999995</v>
      </c>
      <c r="J278" s="17" t="str">
        <f>OBV!F278</f>
        <v>BULLISH</v>
      </c>
      <c r="K278" s="17" t="str">
        <f>OBV!G278</f>
        <v>STRONG</v>
      </c>
      <c r="L278" s="17" t="str">
        <f>OBV!H278</f>
        <v>BULLISH DIVERGENCE</v>
      </c>
      <c r="M278" s="19">
        <f t="shared" si="40"/>
        <v>25</v>
      </c>
      <c r="N278" s="19">
        <f t="shared" si="41"/>
        <v>0</v>
      </c>
      <c r="O278" s="19">
        <f t="shared" si="42"/>
        <v>0</v>
      </c>
      <c r="P278" s="19">
        <f t="shared" si="43"/>
        <v>83</v>
      </c>
      <c r="Q278" s="20">
        <f t="shared" si="44"/>
        <v>21.2</v>
      </c>
      <c r="R278" s="20">
        <f t="shared" si="45"/>
        <v>25.75</v>
      </c>
      <c r="S278" s="20">
        <f t="shared" si="46"/>
        <v>41.1</v>
      </c>
      <c r="T278" s="20">
        <f t="shared" si="47"/>
        <v>27</v>
      </c>
      <c r="U278" s="19">
        <f t="shared" si="48"/>
        <v>29.350000000000005</v>
      </c>
      <c r="V278" s="19">
        <f t="shared" si="49"/>
        <v>28.762500000000003</v>
      </c>
    </row>
    <row r="279" spans="1:22" ht="13.5" x14ac:dyDescent="0.25">
      <c r="A279" s="3">
        <f>RSI!A279</f>
        <v>42412</v>
      </c>
      <c r="B279" s="2">
        <f>RSI!B279</f>
        <v>1.6073999999999999</v>
      </c>
      <c r="C279" s="2">
        <f>RSI!I279</f>
        <v>38.636962836637643</v>
      </c>
      <c r="D279" s="2">
        <f>MACD!E279</f>
        <v>1.8361692512857131E-2</v>
      </c>
      <c r="E279" s="2">
        <f>MACD!F279</f>
        <v>2.1161044452820174E-2</v>
      </c>
      <c r="F279" s="2">
        <f>'Moving Avg'!D279</f>
        <v>1.6283999999999998</v>
      </c>
      <c r="G279" s="2">
        <f>'Moving Avg'!F279</f>
        <v>1.664895</v>
      </c>
      <c r="H279" s="2">
        <f>'Moving Avg'!G279</f>
        <v>1.6667319999999999</v>
      </c>
      <c r="I279" s="2">
        <f>'Moving Avg'!H279</f>
        <v>1.9000964999999994</v>
      </c>
      <c r="J279" s="17" t="str">
        <f>OBV!F279</f>
        <v>BULLISH</v>
      </c>
      <c r="K279" s="17" t="str">
        <f>OBV!G279</f>
        <v>STRONG</v>
      </c>
      <c r="L279" s="17" t="str">
        <f>OBV!H279</f>
        <v>BULLISH DIVERGENCE</v>
      </c>
      <c r="M279" s="19">
        <f t="shared" si="40"/>
        <v>25</v>
      </c>
      <c r="N279" s="19">
        <f t="shared" si="41"/>
        <v>45</v>
      </c>
      <c r="O279" s="19">
        <f t="shared" si="42"/>
        <v>0</v>
      </c>
      <c r="P279" s="19">
        <f t="shared" si="43"/>
        <v>83</v>
      </c>
      <c r="Q279" s="20">
        <f t="shared" si="44"/>
        <v>36.950000000000003</v>
      </c>
      <c r="R279" s="20">
        <f t="shared" si="45"/>
        <v>34.75</v>
      </c>
      <c r="S279" s="20">
        <f t="shared" si="46"/>
        <v>47.85</v>
      </c>
      <c r="T279" s="20">
        <f t="shared" si="47"/>
        <v>38.25</v>
      </c>
      <c r="U279" s="19">
        <f t="shared" si="48"/>
        <v>39.85</v>
      </c>
      <c r="V279" s="19">
        <f t="shared" si="49"/>
        <v>39.450000000000003</v>
      </c>
    </row>
    <row r="280" spans="1:22" ht="13.5" x14ac:dyDescent="0.25">
      <c r="A280" s="3">
        <f>RSI!A280</f>
        <v>42415</v>
      </c>
      <c r="B280" s="2">
        <f>RSI!B280</f>
        <v>1.6231</v>
      </c>
      <c r="C280" s="2">
        <f>RSI!I280</f>
        <v>42.420195907444295</v>
      </c>
      <c r="D280" s="2">
        <f>MACD!E280</f>
        <v>1.4129365590138221E-2</v>
      </c>
      <c r="E280" s="2">
        <f>MACD!F280</f>
        <v>1.9754708680283783E-2</v>
      </c>
      <c r="F280" s="2">
        <f>'Moving Avg'!D280</f>
        <v>1.62314</v>
      </c>
      <c r="G280" s="2">
        <f>'Moving Avg'!F280</f>
        <v>1.6601650000000003</v>
      </c>
      <c r="H280" s="2">
        <f>'Moving Avg'!G280</f>
        <v>1.6658900000000001</v>
      </c>
      <c r="I280" s="2">
        <f>'Moving Avg'!H280</f>
        <v>1.897138999999999</v>
      </c>
      <c r="J280" s="17" t="str">
        <f>OBV!F280</f>
        <v>BULLISH</v>
      </c>
      <c r="K280" s="17" t="str">
        <f>OBV!G280</f>
        <v>STRONG</v>
      </c>
      <c r="L280" s="17" t="str">
        <f>OBV!H280</f>
        <v>BULLISH DIVERGENCE</v>
      </c>
      <c r="M280" s="19">
        <f t="shared" si="40"/>
        <v>25</v>
      </c>
      <c r="N280" s="19">
        <f t="shared" si="41"/>
        <v>45</v>
      </c>
      <c r="O280" s="19">
        <f t="shared" si="42"/>
        <v>0</v>
      </c>
      <c r="P280" s="19">
        <f t="shared" si="43"/>
        <v>83</v>
      </c>
      <c r="Q280" s="20">
        <f t="shared" si="44"/>
        <v>36.950000000000003</v>
      </c>
      <c r="R280" s="20">
        <f t="shared" si="45"/>
        <v>34.75</v>
      </c>
      <c r="S280" s="20">
        <f t="shared" si="46"/>
        <v>47.85</v>
      </c>
      <c r="T280" s="20">
        <f t="shared" si="47"/>
        <v>38.25</v>
      </c>
      <c r="U280" s="19">
        <f t="shared" si="48"/>
        <v>39.85</v>
      </c>
      <c r="V280" s="19">
        <f t="shared" si="49"/>
        <v>39.450000000000003</v>
      </c>
    </row>
    <row r="281" spans="1:22" ht="13.5" x14ac:dyDescent="0.25">
      <c r="A281" s="3">
        <f>RSI!A281</f>
        <v>42416</v>
      </c>
      <c r="B281" s="2">
        <f>RSI!B281</f>
        <v>1.5759000000000001</v>
      </c>
      <c r="C281" s="2">
        <f>RSI!I281</f>
        <v>35.361642443059836</v>
      </c>
      <c r="D281" s="2">
        <f>MACD!E281</f>
        <v>1.9929914404644533E-2</v>
      </c>
      <c r="E281" s="2">
        <f>MACD!F281</f>
        <v>1.9789749825155932E-2</v>
      </c>
      <c r="F281" s="2">
        <f>'Moving Avg'!D281</f>
        <v>1.6084400000000003</v>
      </c>
      <c r="G281" s="2">
        <f>'Moving Avg'!F281</f>
        <v>1.6528149999999999</v>
      </c>
      <c r="H281" s="2">
        <f>'Moving Avg'!G281</f>
        <v>1.66421</v>
      </c>
      <c r="I281" s="2">
        <f>'Moving Avg'!H281</f>
        <v>1.8939209999999991</v>
      </c>
      <c r="J281" s="17" t="str">
        <f>OBV!F281</f>
        <v>BEARISH</v>
      </c>
      <c r="K281" s="17" t="str">
        <f>OBV!G281</f>
        <v>WEAK</v>
      </c>
      <c r="L281" s="17" t="str">
        <f>OBV!H281</f>
        <v>CONFIRMED BEARISH</v>
      </c>
      <c r="M281" s="19">
        <f t="shared" si="40"/>
        <v>25</v>
      </c>
      <c r="N281" s="19">
        <f t="shared" si="41"/>
        <v>0</v>
      </c>
      <c r="O281" s="19">
        <f t="shared" si="42"/>
        <v>0</v>
      </c>
      <c r="P281" s="19">
        <f t="shared" si="43"/>
        <v>0</v>
      </c>
      <c r="Q281" s="20">
        <f t="shared" si="44"/>
        <v>8.75</v>
      </c>
      <c r="R281" s="20">
        <f t="shared" si="45"/>
        <v>5</v>
      </c>
      <c r="S281" s="20">
        <f t="shared" si="46"/>
        <v>3.75</v>
      </c>
      <c r="T281" s="20">
        <f t="shared" si="47"/>
        <v>6.25</v>
      </c>
      <c r="U281" s="19">
        <f t="shared" si="48"/>
        <v>5.833333333333333</v>
      </c>
      <c r="V281" s="19">
        <f t="shared" si="49"/>
        <v>5.9375</v>
      </c>
    </row>
    <row r="282" spans="1:22" ht="13.5" x14ac:dyDescent="0.25">
      <c r="A282" s="3">
        <f>RSI!A282</f>
        <v>42417</v>
      </c>
      <c r="B282" s="2">
        <f>RSI!B282</f>
        <v>1.6126</v>
      </c>
      <c r="C282" s="2">
        <f>RSI!I282</f>
        <v>43.266457122709348</v>
      </c>
      <c r="D282" s="2">
        <f>MACD!E282</f>
        <v>2.4221171573791889E-2</v>
      </c>
      <c r="E282" s="2">
        <f>MACD!F282</f>
        <v>2.0676034174883125E-2</v>
      </c>
      <c r="F282" s="2">
        <f>'Moving Avg'!D282</f>
        <v>1.60948</v>
      </c>
      <c r="G282" s="2">
        <f>'Moving Avg'!F282</f>
        <v>1.6491349999999998</v>
      </c>
      <c r="H282" s="2">
        <f>'Moving Avg'!G282</f>
        <v>1.6632639999999999</v>
      </c>
      <c r="I282" s="2">
        <f>'Moving Avg'!H282</f>
        <v>1.8908864999999992</v>
      </c>
      <c r="J282" s="17" t="str">
        <f>OBV!F282</f>
        <v>BULLISH</v>
      </c>
      <c r="K282" s="17" t="str">
        <f>OBV!G282</f>
        <v>STRONG</v>
      </c>
      <c r="L282" s="17" t="str">
        <f>OBV!H282</f>
        <v>CONFIRMED BULLISH</v>
      </c>
      <c r="M282" s="19">
        <f t="shared" si="40"/>
        <v>25</v>
      </c>
      <c r="N282" s="19">
        <f t="shared" si="41"/>
        <v>0</v>
      </c>
      <c r="O282" s="19">
        <f t="shared" si="42"/>
        <v>0</v>
      </c>
      <c r="P282" s="19">
        <f t="shared" si="43"/>
        <v>100</v>
      </c>
      <c r="Q282" s="20">
        <f t="shared" si="44"/>
        <v>23.75</v>
      </c>
      <c r="R282" s="20">
        <f t="shared" si="45"/>
        <v>30</v>
      </c>
      <c r="S282" s="20">
        <f t="shared" si="46"/>
        <v>48.75</v>
      </c>
      <c r="T282" s="20">
        <f t="shared" si="47"/>
        <v>31.25</v>
      </c>
      <c r="U282" s="19">
        <f t="shared" si="48"/>
        <v>34.166666666666664</v>
      </c>
      <c r="V282" s="19">
        <f t="shared" si="49"/>
        <v>33.4375</v>
      </c>
    </row>
    <row r="283" spans="1:22" ht="13.5" x14ac:dyDescent="0.25">
      <c r="A283" s="3">
        <f>RSI!A283</f>
        <v>42418</v>
      </c>
      <c r="B283" s="2">
        <f>RSI!B283</f>
        <v>1.5759000000000001</v>
      </c>
      <c r="C283" s="2">
        <f>RSI!I283</f>
        <v>38.231380910796254</v>
      </c>
      <c r="D283" s="2">
        <f>MACD!E283</f>
        <v>3.0804108996071999E-2</v>
      </c>
      <c r="E283" s="2">
        <f>MACD!F283</f>
        <v>2.27016491391209E-2</v>
      </c>
      <c r="F283" s="2">
        <f>'Moving Avg'!D283</f>
        <v>1.5989800000000001</v>
      </c>
      <c r="G283" s="2">
        <f>'Moving Avg'!F283</f>
        <v>1.642045</v>
      </c>
      <c r="H283" s="2">
        <f>'Moving Avg'!G283</f>
        <v>1.662004</v>
      </c>
      <c r="I283" s="2">
        <f>'Moving Avg'!H283</f>
        <v>1.887692999999999</v>
      </c>
      <c r="J283" s="17" t="str">
        <f>OBV!F283</f>
        <v>BEARISH</v>
      </c>
      <c r="K283" s="17" t="str">
        <f>OBV!G283</f>
        <v>WEAK</v>
      </c>
      <c r="L283" s="17" t="str">
        <f>OBV!H283</f>
        <v>CONFIRMED BEARISH</v>
      </c>
      <c r="M283" s="19">
        <f t="shared" si="40"/>
        <v>25</v>
      </c>
      <c r="N283" s="19">
        <f t="shared" si="41"/>
        <v>0</v>
      </c>
      <c r="O283" s="19">
        <f t="shared" si="42"/>
        <v>0</v>
      </c>
      <c r="P283" s="19">
        <f t="shared" si="43"/>
        <v>0</v>
      </c>
      <c r="Q283" s="20">
        <f t="shared" si="44"/>
        <v>8.75</v>
      </c>
      <c r="R283" s="20">
        <f t="shared" si="45"/>
        <v>5</v>
      </c>
      <c r="S283" s="20">
        <f t="shared" si="46"/>
        <v>3.75</v>
      </c>
      <c r="T283" s="20">
        <f t="shared" si="47"/>
        <v>6.25</v>
      </c>
      <c r="U283" s="19">
        <f t="shared" si="48"/>
        <v>5.833333333333333</v>
      </c>
      <c r="V283" s="19">
        <f t="shared" si="49"/>
        <v>5.9375</v>
      </c>
    </row>
    <row r="284" spans="1:22" ht="13.5" x14ac:dyDescent="0.25">
      <c r="A284" s="3">
        <f>RSI!A284</f>
        <v>42419</v>
      </c>
      <c r="B284" s="2">
        <f>RSI!B284</f>
        <v>1.6126</v>
      </c>
      <c r="C284" s="2">
        <f>RSI!I284</f>
        <v>45.110441505759852</v>
      </c>
      <c r="D284" s="2">
        <f>MACD!E284</f>
        <v>2.842716128992584E-2</v>
      </c>
      <c r="E284" s="2">
        <f>MACD!F284</f>
        <v>2.3846751569281888E-2</v>
      </c>
      <c r="F284" s="2">
        <f>'Moving Avg'!D284</f>
        <v>1.60002</v>
      </c>
      <c r="G284" s="2">
        <f>'Moving Avg'!F284</f>
        <v>1.6375799999999998</v>
      </c>
      <c r="H284" s="2">
        <f>'Moving Avg'!G284</f>
        <v>1.6613740000000001</v>
      </c>
      <c r="I284" s="2">
        <f>'Moving Avg'!H284</f>
        <v>1.8846829999999988</v>
      </c>
      <c r="J284" s="17" t="str">
        <f>OBV!F284</f>
        <v>BEARISH</v>
      </c>
      <c r="K284" s="17" t="str">
        <f>OBV!G284</f>
        <v>WEAK</v>
      </c>
      <c r="L284" s="17" t="str">
        <f>OBV!H284</f>
        <v>BEARISH DIVERGENCE</v>
      </c>
      <c r="M284" s="19">
        <f t="shared" si="40"/>
        <v>25</v>
      </c>
      <c r="N284" s="19">
        <f t="shared" si="41"/>
        <v>0</v>
      </c>
      <c r="O284" s="19">
        <f t="shared" si="42"/>
        <v>0</v>
      </c>
      <c r="P284" s="19">
        <f t="shared" si="43"/>
        <v>0</v>
      </c>
      <c r="Q284" s="20">
        <f t="shared" si="44"/>
        <v>8.75</v>
      </c>
      <c r="R284" s="20">
        <f t="shared" si="45"/>
        <v>5</v>
      </c>
      <c r="S284" s="20">
        <f t="shared" si="46"/>
        <v>3.75</v>
      </c>
      <c r="T284" s="20">
        <f t="shared" si="47"/>
        <v>6.25</v>
      </c>
      <c r="U284" s="19">
        <f t="shared" si="48"/>
        <v>5.833333333333333</v>
      </c>
      <c r="V284" s="19">
        <f t="shared" si="49"/>
        <v>5.9375</v>
      </c>
    </row>
    <row r="285" spans="1:22" ht="13.5" x14ac:dyDescent="0.25">
      <c r="A285" s="3">
        <f>RSI!A285</f>
        <v>42422</v>
      </c>
      <c r="B285" s="2">
        <f>RSI!B285</f>
        <v>1.5969</v>
      </c>
      <c r="C285" s="2">
        <f>RSI!I285</f>
        <v>42.908899914019372</v>
      </c>
      <c r="D285" s="2">
        <f>MACD!E285</f>
        <v>2.8578246006877972E-2</v>
      </c>
      <c r="E285" s="2">
        <f>MACD!F285</f>
        <v>2.4793050456801108E-2</v>
      </c>
      <c r="F285" s="2">
        <f>'Moving Avg'!D285</f>
        <v>1.5947800000000001</v>
      </c>
      <c r="G285" s="2">
        <f>'Moving Avg'!F285</f>
        <v>1.6341649999999999</v>
      </c>
      <c r="H285" s="2">
        <f>'Moving Avg'!G285</f>
        <v>1.6604300000000003</v>
      </c>
      <c r="I285" s="2">
        <f>'Moving Avg'!H285</f>
        <v>1.8818929999999989</v>
      </c>
      <c r="J285" s="17" t="str">
        <f>OBV!F285</f>
        <v>BEARISH</v>
      </c>
      <c r="K285" s="17" t="str">
        <f>OBV!G285</f>
        <v>WEAK</v>
      </c>
      <c r="L285" s="17" t="str">
        <f>OBV!H285</f>
        <v>CONFIRMED BEARISH</v>
      </c>
      <c r="M285" s="19">
        <f t="shared" si="40"/>
        <v>25</v>
      </c>
      <c r="N285" s="19">
        <f t="shared" si="41"/>
        <v>0</v>
      </c>
      <c r="O285" s="19">
        <f t="shared" si="42"/>
        <v>0</v>
      </c>
      <c r="P285" s="19">
        <f t="shared" si="43"/>
        <v>0</v>
      </c>
      <c r="Q285" s="20">
        <f t="shared" si="44"/>
        <v>8.75</v>
      </c>
      <c r="R285" s="20">
        <f t="shared" si="45"/>
        <v>5</v>
      </c>
      <c r="S285" s="20">
        <f t="shared" si="46"/>
        <v>3.75</v>
      </c>
      <c r="T285" s="20">
        <f t="shared" si="47"/>
        <v>6.25</v>
      </c>
      <c r="U285" s="19">
        <f t="shared" si="48"/>
        <v>5.833333333333333</v>
      </c>
      <c r="V285" s="19">
        <f t="shared" si="49"/>
        <v>5.9375</v>
      </c>
    </row>
    <row r="286" spans="1:22" ht="13.5" x14ac:dyDescent="0.25">
      <c r="A286" s="3">
        <f>RSI!A286</f>
        <v>42423</v>
      </c>
      <c r="B286" s="2">
        <f>RSI!B286</f>
        <v>1.5969</v>
      </c>
      <c r="C286" s="2">
        <f>RSI!I286</f>
        <v>42.908899914019372</v>
      </c>
      <c r="D286" s="2">
        <f>MACD!E286</f>
        <v>2.8969229804981511E-2</v>
      </c>
      <c r="E286" s="2">
        <f>MACD!F286</f>
        <v>2.562828632643719E-2</v>
      </c>
      <c r="F286" s="2">
        <f>'Moving Avg'!D286</f>
        <v>1.5989799999999998</v>
      </c>
      <c r="G286" s="2">
        <f>'Moving Avg'!F286</f>
        <v>1.6307500000000001</v>
      </c>
      <c r="H286" s="2">
        <f>'Moving Avg'!G286</f>
        <v>1.6596960000000005</v>
      </c>
      <c r="I286" s="2">
        <f>'Moving Avg'!H286</f>
        <v>1.8792029999999995</v>
      </c>
      <c r="J286" s="17" t="str">
        <f>OBV!F286</f>
        <v>BEARISH</v>
      </c>
      <c r="K286" s="17" t="str">
        <f>OBV!G286</f>
        <v>WEAK</v>
      </c>
      <c r="L286" s="17" t="str">
        <f>OBV!H286</f>
        <v>BEARISH DIVERGENCE</v>
      </c>
      <c r="M286" s="19">
        <f t="shared" si="40"/>
        <v>25</v>
      </c>
      <c r="N286" s="19">
        <f t="shared" si="41"/>
        <v>0</v>
      </c>
      <c r="O286" s="19">
        <f t="shared" si="42"/>
        <v>0</v>
      </c>
      <c r="P286" s="19">
        <f t="shared" si="43"/>
        <v>0</v>
      </c>
      <c r="Q286" s="20">
        <f t="shared" si="44"/>
        <v>8.75</v>
      </c>
      <c r="R286" s="20">
        <f t="shared" si="45"/>
        <v>5</v>
      </c>
      <c r="S286" s="20">
        <f t="shared" si="46"/>
        <v>3.75</v>
      </c>
      <c r="T286" s="20">
        <f t="shared" si="47"/>
        <v>6.25</v>
      </c>
      <c r="U286" s="19">
        <f t="shared" si="48"/>
        <v>5.833333333333333</v>
      </c>
      <c r="V286" s="19">
        <f t="shared" si="49"/>
        <v>5.9375</v>
      </c>
    </row>
    <row r="287" spans="1:22" ht="13.5" x14ac:dyDescent="0.25">
      <c r="A287" s="3">
        <f>RSI!A287</f>
        <v>42424</v>
      </c>
      <c r="B287" s="2">
        <f>RSI!B287</f>
        <v>1.5864</v>
      </c>
      <c r="C287" s="2">
        <f>RSI!I287</f>
        <v>41.343879327345711</v>
      </c>
      <c r="D287" s="2">
        <f>MACD!E287</f>
        <v>2.3859952384065464E-2</v>
      </c>
      <c r="E287" s="2">
        <f>MACD!F287</f>
        <v>2.5274619537962846E-2</v>
      </c>
      <c r="F287" s="2">
        <f>'Moving Avg'!D287</f>
        <v>1.5937399999999999</v>
      </c>
      <c r="G287" s="2">
        <f>'Moving Avg'!F287</f>
        <v>1.6265499999999999</v>
      </c>
      <c r="H287" s="2">
        <f>'Moving Avg'!G287</f>
        <v>1.6582260000000004</v>
      </c>
      <c r="I287" s="2">
        <f>'Moving Avg'!H287</f>
        <v>1.8765349999999992</v>
      </c>
      <c r="J287" s="17" t="str">
        <f>OBV!F287</f>
        <v>BEARISH</v>
      </c>
      <c r="K287" s="17" t="str">
        <f>OBV!G287</f>
        <v>WEAK</v>
      </c>
      <c r="L287" s="17" t="str">
        <f>OBV!H287</f>
        <v>CONFIRMED BEARISH</v>
      </c>
      <c r="M287" s="19">
        <f t="shared" si="40"/>
        <v>25</v>
      </c>
      <c r="N287" s="19">
        <f t="shared" si="41"/>
        <v>45</v>
      </c>
      <c r="O287" s="19">
        <f t="shared" si="42"/>
        <v>0</v>
      </c>
      <c r="P287" s="19">
        <f t="shared" si="43"/>
        <v>0</v>
      </c>
      <c r="Q287" s="20">
        <f t="shared" si="44"/>
        <v>24.5</v>
      </c>
      <c r="R287" s="20">
        <f t="shared" si="45"/>
        <v>14</v>
      </c>
      <c r="S287" s="20">
        <f t="shared" si="46"/>
        <v>10.5</v>
      </c>
      <c r="T287" s="20">
        <f t="shared" si="47"/>
        <v>17.5</v>
      </c>
      <c r="U287" s="19">
        <f t="shared" si="48"/>
        <v>16.333333333333332</v>
      </c>
      <c r="V287" s="19">
        <f t="shared" si="49"/>
        <v>16.625</v>
      </c>
    </row>
    <row r="288" spans="1:22" ht="13.5" x14ac:dyDescent="0.25">
      <c r="A288" s="3">
        <f>RSI!A288</f>
        <v>42425</v>
      </c>
      <c r="B288" s="2">
        <f>RSI!B288</f>
        <v>1.5759000000000001</v>
      </c>
      <c r="C288" s="2">
        <f>RSI!I288</f>
        <v>39.78131989049583</v>
      </c>
      <c r="D288" s="2">
        <f>MACD!E288</f>
        <v>2.3832912212304436E-2</v>
      </c>
      <c r="E288" s="2">
        <f>MACD!F288</f>
        <v>2.4986278072831165E-2</v>
      </c>
      <c r="F288" s="2">
        <f>'Moving Avg'!D288</f>
        <v>1.5937399999999999</v>
      </c>
      <c r="G288" s="2">
        <f>'Moving Avg'!F288</f>
        <v>1.6218250000000001</v>
      </c>
      <c r="H288" s="2">
        <f>'Moving Avg'!G288</f>
        <v>1.6574920000000006</v>
      </c>
      <c r="I288" s="2">
        <f>'Moving Avg'!H288</f>
        <v>1.8736649999999992</v>
      </c>
      <c r="J288" s="17" t="str">
        <f>OBV!F288</f>
        <v>BEARISH</v>
      </c>
      <c r="K288" s="17" t="str">
        <f>OBV!G288</f>
        <v>WEAK</v>
      </c>
      <c r="L288" s="17" t="str">
        <f>OBV!H288</f>
        <v>NEUTRAL</v>
      </c>
      <c r="M288" s="19">
        <f t="shared" si="40"/>
        <v>25</v>
      </c>
      <c r="N288" s="19">
        <f t="shared" si="41"/>
        <v>45</v>
      </c>
      <c r="O288" s="19">
        <f t="shared" si="42"/>
        <v>0</v>
      </c>
      <c r="P288" s="19">
        <f t="shared" si="43"/>
        <v>0</v>
      </c>
      <c r="Q288" s="20">
        <f t="shared" si="44"/>
        <v>24.5</v>
      </c>
      <c r="R288" s="20">
        <f t="shared" si="45"/>
        <v>14</v>
      </c>
      <c r="S288" s="20">
        <f t="shared" si="46"/>
        <v>10.5</v>
      </c>
      <c r="T288" s="20">
        <f t="shared" si="47"/>
        <v>17.5</v>
      </c>
      <c r="U288" s="19">
        <f t="shared" si="48"/>
        <v>16.333333333333332</v>
      </c>
      <c r="V288" s="19">
        <f t="shared" si="49"/>
        <v>16.625</v>
      </c>
    </row>
    <row r="289" spans="1:22" ht="13.5" x14ac:dyDescent="0.25">
      <c r="A289" s="3">
        <f>RSI!A289</f>
        <v>42426</v>
      </c>
      <c r="B289" s="2">
        <f>RSI!B289</f>
        <v>1.5759000000000001</v>
      </c>
      <c r="C289" s="2">
        <f>RSI!I289</f>
        <v>39.78131989049583</v>
      </c>
      <c r="D289" s="2">
        <f>MACD!E289</f>
        <v>2.0907648120898292E-2</v>
      </c>
      <c r="E289" s="2">
        <f>MACD!F289</f>
        <v>2.4170552082444594E-2</v>
      </c>
      <c r="F289" s="2">
        <f>'Moving Avg'!D289</f>
        <v>1.5863999999999998</v>
      </c>
      <c r="G289" s="2">
        <f>'Moving Avg'!F289</f>
        <v>1.6192000000000004</v>
      </c>
      <c r="H289" s="2">
        <f>'Moving Avg'!G289</f>
        <v>1.6559160000000006</v>
      </c>
      <c r="I289" s="2">
        <f>'Moving Avg'!H289</f>
        <v>1.8709194999999992</v>
      </c>
      <c r="J289" s="17" t="str">
        <f>OBV!F289</f>
        <v>BEARISH</v>
      </c>
      <c r="K289" s="17" t="str">
        <f>OBV!G289</f>
        <v>WEAK</v>
      </c>
      <c r="L289" s="17" t="str">
        <f>OBV!H289</f>
        <v>CONFIRMED BEARISH</v>
      </c>
      <c r="M289" s="19">
        <f t="shared" si="40"/>
        <v>25</v>
      </c>
      <c r="N289" s="19">
        <f t="shared" si="41"/>
        <v>45</v>
      </c>
      <c r="O289" s="19">
        <f t="shared" si="42"/>
        <v>0</v>
      </c>
      <c r="P289" s="19">
        <f t="shared" si="43"/>
        <v>0</v>
      </c>
      <c r="Q289" s="20">
        <f t="shared" si="44"/>
        <v>24.5</v>
      </c>
      <c r="R289" s="20">
        <f t="shared" si="45"/>
        <v>14</v>
      </c>
      <c r="S289" s="20">
        <f t="shared" si="46"/>
        <v>10.5</v>
      </c>
      <c r="T289" s="20">
        <f t="shared" si="47"/>
        <v>17.5</v>
      </c>
      <c r="U289" s="19">
        <f t="shared" si="48"/>
        <v>16.333333333333332</v>
      </c>
      <c r="V289" s="19">
        <f t="shared" si="49"/>
        <v>16.625</v>
      </c>
    </row>
    <row r="290" spans="1:22" ht="13.5" x14ac:dyDescent="0.25">
      <c r="A290" s="3">
        <f>RSI!A290</f>
        <v>42429</v>
      </c>
      <c r="B290" s="2">
        <f>RSI!B290</f>
        <v>1.6021000000000001</v>
      </c>
      <c r="C290" s="2">
        <f>RSI!I290</f>
        <v>45.718232561670753</v>
      </c>
      <c r="D290" s="2">
        <f>MACD!E290</f>
        <v>1.9211128982379089E-2</v>
      </c>
      <c r="E290" s="2">
        <f>MACD!F290</f>
        <v>2.3178667462431492E-2</v>
      </c>
      <c r="F290" s="2">
        <f>'Moving Avg'!D290</f>
        <v>1.58744</v>
      </c>
      <c r="G290" s="2">
        <f>'Moving Avg'!F290</f>
        <v>1.6176250000000003</v>
      </c>
      <c r="H290" s="2">
        <f>'Moving Avg'!G290</f>
        <v>1.6553900000000004</v>
      </c>
      <c r="I290" s="2">
        <f>'Moving Avg'!H290</f>
        <v>1.8683049999999992</v>
      </c>
      <c r="J290" s="17" t="str">
        <f>OBV!F290</f>
        <v>BEARISH</v>
      </c>
      <c r="K290" s="17" t="str">
        <f>OBV!G290</f>
        <v>WEAK</v>
      </c>
      <c r="L290" s="17" t="str">
        <f>OBV!H290</f>
        <v>BEARISH DIVERGENCE</v>
      </c>
      <c r="M290" s="19">
        <f t="shared" si="40"/>
        <v>25</v>
      </c>
      <c r="N290" s="19">
        <f t="shared" si="41"/>
        <v>45</v>
      </c>
      <c r="O290" s="19">
        <f t="shared" si="42"/>
        <v>0</v>
      </c>
      <c r="P290" s="19">
        <f t="shared" si="43"/>
        <v>0</v>
      </c>
      <c r="Q290" s="20">
        <f t="shared" si="44"/>
        <v>24.5</v>
      </c>
      <c r="R290" s="20">
        <f t="shared" si="45"/>
        <v>14</v>
      </c>
      <c r="S290" s="20">
        <f t="shared" si="46"/>
        <v>10.5</v>
      </c>
      <c r="T290" s="20">
        <f t="shared" si="47"/>
        <v>17.5</v>
      </c>
      <c r="U290" s="19">
        <f t="shared" si="48"/>
        <v>16.333333333333332</v>
      </c>
      <c r="V290" s="19">
        <f t="shared" si="49"/>
        <v>16.625</v>
      </c>
    </row>
    <row r="291" spans="1:22" ht="13.5" x14ac:dyDescent="0.25">
      <c r="A291" s="3">
        <f>RSI!A291</f>
        <v>42430</v>
      </c>
      <c r="B291" s="2">
        <f>RSI!B291</f>
        <v>1.6021000000000001</v>
      </c>
      <c r="C291" s="2">
        <f>RSI!I291</f>
        <v>45.718232561670753</v>
      </c>
      <c r="D291" s="2">
        <f>MACD!E291</f>
        <v>1.0640794854110291E-2</v>
      </c>
      <c r="E291" s="2">
        <f>MACD!F291</f>
        <v>2.0671092940767254E-2</v>
      </c>
      <c r="F291" s="2">
        <f>'Moving Avg'!D291</f>
        <v>1.5884800000000001</v>
      </c>
      <c r="G291" s="2">
        <f>'Moving Avg'!F291</f>
        <v>1.6142100000000006</v>
      </c>
      <c r="H291" s="2">
        <f>'Moving Avg'!G291</f>
        <v>1.6540240000000006</v>
      </c>
      <c r="I291" s="2">
        <f>'Moving Avg'!H291</f>
        <v>1.8657404999999994</v>
      </c>
      <c r="J291" s="17" t="str">
        <f>OBV!F291</f>
        <v>BEARISH</v>
      </c>
      <c r="K291" s="17" t="str">
        <f>OBV!G291</f>
        <v>WEAK</v>
      </c>
      <c r="L291" s="17" t="str">
        <f>OBV!H291</f>
        <v>BEARISH DIVERGENCE</v>
      </c>
      <c r="M291" s="19">
        <f t="shared" si="40"/>
        <v>25</v>
      </c>
      <c r="N291" s="19">
        <f t="shared" si="41"/>
        <v>45</v>
      </c>
      <c r="O291" s="19">
        <f t="shared" si="42"/>
        <v>0</v>
      </c>
      <c r="P291" s="19">
        <f t="shared" si="43"/>
        <v>0</v>
      </c>
      <c r="Q291" s="20">
        <f t="shared" si="44"/>
        <v>24.5</v>
      </c>
      <c r="R291" s="20">
        <f t="shared" si="45"/>
        <v>14</v>
      </c>
      <c r="S291" s="20">
        <f t="shared" si="46"/>
        <v>10.5</v>
      </c>
      <c r="T291" s="20">
        <f t="shared" si="47"/>
        <v>17.5</v>
      </c>
      <c r="U291" s="19">
        <f t="shared" si="48"/>
        <v>16.333333333333332</v>
      </c>
      <c r="V291" s="19">
        <f t="shared" si="49"/>
        <v>16.625</v>
      </c>
    </row>
    <row r="292" spans="1:22" ht="13.5" x14ac:dyDescent="0.25">
      <c r="A292" s="3">
        <f>RSI!A292</f>
        <v>42431</v>
      </c>
      <c r="B292" s="2">
        <f>RSI!B292</f>
        <v>1.6178999999999999</v>
      </c>
      <c r="C292" s="2">
        <f>RSI!I292</f>
        <v>49.219698198006427</v>
      </c>
      <c r="D292" s="2">
        <f>MACD!E292</f>
        <v>7.9820909661036943E-3</v>
      </c>
      <c r="E292" s="2">
        <f>MACD!F292</f>
        <v>1.8133292545834543E-2</v>
      </c>
      <c r="F292" s="2">
        <f>'Moving Avg'!D292</f>
        <v>1.5947799999999999</v>
      </c>
      <c r="G292" s="2">
        <f>'Moving Avg'!F292</f>
        <v>1.6110600000000006</v>
      </c>
      <c r="H292" s="2">
        <f>'Moving Avg'!G292</f>
        <v>1.6531840000000009</v>
      </c>
      <c r="I292" s="2">
        <f>'Moving Avg'!H292</f>
        <v>1.8633044999999995</v>
      </c>
      <c r="J292" s="17" t="str">
        <f>OBV!F292</f>
        <v>BEARISH</v>
      </c>
      <c r="K292" s="17" t="str">
        <f>OBV!G292</f>
        <v>WEAK</v>
      </c>
      <c r="L292" s="17" t="str">
        <f>OBV!H292</f>
        <v>BEARISH DIVERGENCE</v>
      </c>
      <c r="M292" s="19">
        <f t="shared" si="40"/>
        <v>25</v>
      </c>
      <c r="N292" s="19">
        <f t="shared" si="41"/>
        <v>45</v>
      </c>
      <c r="O292" s="19">
        <f t="shared" si="42"/>
        <v>0</v>
      </c>
      <c r="P292" s="19">
        <f t="shared" si="43"/>
        <v>0</v>
      </c>
      <c r="Q292" s="20">
        <f t="shared" si="44"/>
        <v>24.5</v>
      </c>
      <c r="R292" s="20">
        <f t="shared" si="45"/>
        <v>14</v>
      </c>
      <c r="S292" s="20">
        <f t="shared" si="46"/>
        <v>10.5</v>
      </c>
      <c r="T292" s="20">
        <f t="shared" si="47"/>
        <v>17.5</v>
      </c>
      <c r="U292" s="19">
        <f t="shared" si="48"/>
        <v>16.333333333333332</v>
      </c>
      <c r="V292" s="19">
        <f t="shared" si="49"/>
        <v>16.625</v>
      </c>
    </row>
    <row r="293" spans="1:22" ht="13.5" x14ac:dyDescent="0.25">
      <c r="A293" s="3">
        <f>RSI!A293</f>
        <v>42432</v>
      </c>
      <c r="B293" s="2">
        <f>RSI!B293</f>
        <v>1.6440999999999999</v>
      </c>
      <c r="C293" s="2">
        <f>RSI!I293</f>
        <v>54.464996053595485</v>
      </c>
      <c r="D293" s="2">
        <f>MACD!E293</f>
        <v>-1.8391965924895448E-3</v>
      </c>
      <c r="E293" s="2">
        <f>MACD!F293</f>
        <v>1.4138794718169726E-2</v>
      </c>
      <c r="F293" s="2">
        <f>'Moving Avg'!D293</f>
        <v>1.60842</v>
      </c>
      <c r="G293" s="2">
        <f>'Moving Avg'!F293</f>
        <v>1.6092200000000001</v>
      </c>
      <c r="H293" s="2">
        <f>'Moving Avg'!G293</f>
        <v>1.6529720000000003</v>
      </c>
      <c r="I293" s="2">
        <f>'Moving Avg'!H293</f>
        <v>1.8609499999999994</v>
      </c>
      <c r="J293" s="17" t="str">
        <f>OBV!F293</f>
        <v>BULLISH</v>
      </c>
      <c r="K293" s="17" t="str">
        <f>OBV!G293</f>
        <v>STRONG</v>
      </c>
      <c r="L293" s="17" t="str">
        <f>OBV!H293</f>
        <v>CONFIRMED BULLISH</v>
      </c>
      <c r="M293" s="19">
        <f t="shared" si="40"/>
        <v>25</v>
      </c>
      <c r="N293" s="19">
        <f t="shared" si="41"/>
        <v>45</v>
      </c>
      <c r="O293" s="19">
        <f t="shared" si="42"/>
        <v>0</v>
      </c>
      <c r="P293" s="19">
        <f t="shared" si="43"/>
        <v>100</v>
      </c>
      <c r="Q293" s="20">
        <f t="shared" si="44"/>
        <v>39.5</v>
      </c>
      <c r="R293" s="20">
        <f t="shared" si="45"/>
        <v>39</v>
      </c>
      <c r="S293" s="20">
        <f t="shared" si="46"/>
        <v>55.5</v>
      </c>
      <c r="T293" s="20">
        <f t="shared" si="47"/>
        <v>42.5</v>
      </c>
      <c r="U293" s="19">
        <f t="shared" si="48"/>
        <v>44.666666666666664</v>
      </c>
      <c r="V293" s="19">
        <f t="shared" si="49"/>
        <v>44.125</v>
      </c>
    </row>
    <row r="294" spans="1:22" ht="13.5" x14ac:dyDescent="0.25">
      <c r="A294" s="3">
        <f>RSI!A294</f>
        <v>42433</v>
      </c>
      <c r="B294" s="2">
        <f>RSI!B294</f>
        <v>1.6389</v>
      </c>
      <c r="C294" s="2">
        <f>RSI!I294</f>
        <v>53.288487718654878</v>
      </c>
      <c r="D294" s="2">
        <f>MACD!E294</f>
        <v>-4.2588469977407062E-3</v>
      </c>
      <c r="E294" s="2">
        <f>MACD!F294</f>
        <v>1.045926637498764E-2</v>
      </c>
      <c r="F294" s="2">
        <f>'Moving Avg'!D294</f>
        <v>1.6210200000000001</v>
      </c>
      <c r="G294" s="2">
        <f>'Moving Avg'!F294</f>
        <v>1.6089600000000004</v>
      </c>
      <c r="H294" s="2">
        <f>'Moving Avg'!G294</f>
        <v>1.6526560000000006</v>
      </c>
      <c r="I294" s="2">
        <f>'Moving Avg'!H294</f>
        <v>1.8584449999999995</v>
      </c>
      <c r="J294" s="17" t="str">
        <f>OBV!F294</f>
        <v>BULLISH</v>
      </c>
      <c r="K294" s="17" t="str">
        <f>OBV!G294</f>
        <v>STRONG</v>
      </c>
      <c r="L294" s="17" t="str">
        <f>OBV!H294</f>
        <v>CONFIRMED BULLISH</v>
      </c>
      <c r="M294" s="19">
        <f t="shared" si="40"/>
        <v>25</v>
      </c>
      <c r="N294" s="19">
        <f t="shared" si="41"/>
        <v>45</v>
      </c>
      <c r="O294" s="19">
        <f t="shared" si="42"/>
        <v>0</v>
      </c>
      <c r="P294" s="19">
        <f t="shared" si="43"/>
        <v>100</v>
      </c>
      <c r="Q294" s="20">
        <f t="shared" si="44"/>
        <v>39.5</v>
      </c>
      <c r="R294" s="20">
        <f t="shared" si="45"/>
        <v>39</v>
      </c>
      <c r="S294" s="20">
        <f t="shared" si="46"/>
        <v>55.5</v>
      </c>
      <c r="T294" s="20">
        <f t="shared" si="47"/>
        <v>42.5</v>
      </c>
      <c r="U294" s="19">
        <f t="shared" si="48"/>
        <v>44.666666666666664</v>
      </c>
      <c r="V294" s="19">
        <f t="shared" si="49"/>
        <v>44.125</v>
      </c>
    </row>
    <row r="295" spans="1:22" ht="13.5" x14ac:dyDescent="0.25">
      <c r="A295" s="3">
        <f>RSI!A295</f>
        <v>42436</v>
      </c>
      <c r="B295" s="2">
        <f>RSI!B295</f>
        <v>1.6389</v>
      </c>
      <c r="C295" s="2">
        <f>RSI!I295</f>
        <v>53.288487718654892</v>
      </c>
      <c r="D295" s="2">
        <f>MACD!E295</f>
        <v>-8.8211503409119096E-3</v>
      </c>
      <c r="E295" s="2">
        <f>MACD!F295</f>
        <v>6.6031830318077304E-3</v>
      </c>
      <c r="F295" s="2">
        <f>'Moving Avg'!D295</f>
        <v>1.6283799999999999</v>
      </c>
      <c r="G295" s="2">
        <f>'Moving Avg'!F295</f>
        <v>1.6084350000000005</v>
      </c>
      <c r="H295" s="2">
        <f>'Moving Avg'!G295</f>
        <v>1.6528660000000008</v>
      </c>
      <c r="I295" s="2">
        <f>'Moving Avg'!H295</f>
        <v>1.8558649999999994</v>
      </c>
      <c r="J295" s="17" t="str">
        <f>OBV!F295</f>
        <v>BULLISH</v>
      </c>
      <c r="K295" s="17" t="str">
        <f>OBV!G295</f>
        <v>STRONG</v>
      </c>
      <c r="L295" s="17" t="str">
        <f>OBV!H295</f>
        <v>CONFIRMED BULLISH</v>
      </c>
      <c r="M295" s="19">
        <f t="shared" si="40"/>
        <v>25</v>
      </c>
      <c r="N295" s="19">
        <f t="shared" si="41"/>
        <v>45</v>
      </c>
      <c r="O295" s="19">
        <f t="shared" si="42"/>
        <v>0</v>
      </c>
      <c r="P295" s="19">
        <f t="shared" si="43"/>
        <v>100</v>
      </c>
      <c r="Q295" s="20">
        <f t="shared" si="44"/>
        <v>39.5</v>
      </c>
      <c r="R295" s="20">
        <f t="shared" si="45"/>
        <v>39</v>
      </c>
      <c r="S295" s="20">
        <f t="shared" si="46"/>
        <v>55.5</v>
      </c>
      <c r="T295" s="20">
        <f t="shared" si="47"/>
        <v>42.5</v>
      </c>
      <c r="U295" s="19">
        <f t="shared" si="48"/>
        <v>44.666666666666664</v>
      </c>
      <c r="V295" s="19">
        <f t="shared" si="49"/>
        <v>44.125</v>
      </c>
    </row>
    <row r="296" spans="1:22" ht="13.5" x14ac:dyDescent="0.25">
      <c r="A296" s="3">
        <f>RSI!A296</f>
        <v>42437</v>
      </c>
      <c r="B296" s="2">
        <f>RSI!B296</f>
        <v>1.6704000000000001</v>
      </c>
      <c r="C296" s="2">
        <f>RSI!I296</f>
        <v>59.44332346791623</v>
      </c>
      <c r="D296" s="2">
        <f>MACD!E296</f>
        <v>-1.5107044409311987E-2</v>
      </c>
      <c r="E296" s="2">
        <f>MACD!F296</f>
        <v>2.2611375435837868E-3</v>
      </c>
      <c r="F296" s="2">
        <f>'Moving Avg'!D296</f>
        <v>1.6420400000000002</v>
      </c>
      <c r="G296" s="2">
        <f>'Moving Avg'!F296</f>
        <v>1.6094850000000001</v>
      </c>
      <c r="H296" s="2">
        <f>'Moving Avg'!G296</f>
        <v>1.6539160000000004</v>
      </c>
      <c r="I296" s="2">
        <f>'Moving Avg'!H296</f>
        <v>1.8534674999999989</v>
      </c>
      <c r="J296" s="17" t="str">
        <f>OBV!F296</f>
        <v>BULLISH</v>
      </c>
      <c r="K296" s="17" t="str">
        <f>OBV!G296</f>
        <v>STRONG</v>
      </c>
      <c r="L296" s="17" t="str">
        <f>OBV!H296</f>
        <v>CONFIRMED BULLISH</v>
      </c>
      <c r="M296" s="19">
        <f t="shared" si="40"/>
        <v>25</v>
      </c>
      <c r="N296" s="19">
        <f t="shared" si="41"/>
        <v>45</v>
      </c>
      <c r="O296" s="19">
        <f t="shared" si="42"/>
        <v>0</v>
      </c>
      <c r="P296" s="19">
        <f t="shared" si="43"/>
        <v>100</v>
      </c>
      <c r="Q296" s="20">
        <f t="shared" si="44"/>
        <v>39.5</v>
      </c>
      <c r="R296" s="20">
        <f t="shared" si="45"/>
        <v>39</v>
      </c>
      <c r="S296" s="20">
        <f t="shared" si="46"/>
        <v>55.5</v>
      </c>
      <c r="T296" s="20">
        <f t="shared" si="47"/>
        <v>42.5</v>
      </c>
      <c r="U296" s="19">
        <f t="shared" si="48"/>
        <v>44.666666666666664</v>
      </c>
      <c r="V296" s="19">
        <f t="shared" si="49"/>
        <v>44.125</v>
      </c>
    </row>
    <row r="297" spans="1:22" ht="13.5" x14ac:dyDescent="0.25">
      <c r="A297" s="3">
        <f>RSI!A297</f>
        <v>42438</v>
      </c>
      <c r="B297" s="2">
        <f>RSI!B297</f>
        <v>1.6440999999999999</v>
      </c>
      <c r="C297" s="2">
        <f>RSI!I297</f>
        <v>53.146816694400819</v>
      </c>
      <c r="D297" s="2">
        <f>MACD!E297</f>
        <v>-2.036457344399234E-2</v>
      </c>
      <c r="E297" s="2">
        <f>MACD!F297</f>
        <v>-2.2640046539314385E-3</v>
      </c>
      <c r="F297" s="2">
        <f>'Moving Avg'!D297</f>
        <v>1.6472799999999999</v>
      </c>
      <c r="G297" s="2">
        <f>'Moving Avg'!F297</f>
        <v>1.6113200000000003</v>
      </c>
      <c r="H297" s="2">
        <f>'Moving Avg'!G297</f>
        <v>1.6538100000000007</v>
      </c>
      <c r="I297" s="2">
        <f>'Moving Avg'!H297</f>
        <v>1.851062999999999</v>
      </c>
      <c r="J297" s="17" t="str">
        <f>OBV!F297</f>
        <v>BULLISH</v>
      </c>
      <c r="K297" s="17" t="str">
        <f>OBV!G297</f>
        <v>STRONG</v>
      </c>
      <c r="L297" s="17" t="str">
        <f>OBV!H297</f>
        <v>CONFIRMED BULLISH</v>
      </c>
      <c r="M297" s="19">
        <f t="shared" si="40"/>
        <v>25</v>
      </c>
      <c r="N297" s="19">
        <f t="shared" si="41"/>
        <v>45</v>
      </c>
      <c r="O297" s="19">
        <f t="shared" si="42"/>
        <v>0</v>
      </c>
      <c r="P297" s="19">
        <f t="shared" si="43"/>
        <v>100</v>
      </c>
      <c r="Q297" s="20">
        <f t="shared" si="44"/>
        <v>39.5</v>
      </c>
      <c r="R297" s="20">
        <f t="shared" si="45"/>
        <v>39</v>
      </c>
      <c r="S297" s="20">
        <f t="shared" si="46"/>
        <v>55.5</v>
      </c>
      <c r="T297" s="20">
        <f t="shared" si="47"/>
        <v>42.5</v>
      </c>
      <c r="U297" s="19">
        <f t="shared" si="48"/>
        <v>44.666666666666664</v>
      </c>
      <c r="V297" s="19">
        <f t="shared" si="49"/>
        <v>44.125</v>
      </c>
    </row>
    <row r="298" spans="1:22" ht="13.5" x14ac:dyDescent="0.25">
      <c r="A298" s="3">
        <f>RSI!A298</f>
        <v>42439</v>
      </c>
      <c r="B298" s="2">
        <f>RSI!B298</f>
        <v>1.6178999999999999</v>
      </c>
      <c r="C298" s="2">
        <f>RSI!I298</f>
        <v>47.723565715800845</v>
      </c>
      <c r="D298" s="2">
        <f>MACD!E298</f>
        <v>-2.4583838944736147E-2</v>
      </c>
      <c r="E298" s="2">
        <f>MACD!F298</f>
        <v>-6.7279715120923799E-3</v>
      </c>
      <c r="F298" s="2">
        <f>'Moving Avg'!D298</f>
        <v>1.6420400000000002</v>
      </c>
      <c r="G298" s="2">
        <f>'Moving Avg'!F298</f>
        <v>1.610795</v>
      </c>
      <c r="H298" s="2">
        <f>'Moving Avg'!G298</f>
        <v>1.6531800000000003</v>
      </c>
      <c r="I298" s="2">
        <f>'Moving Avg'!H298</f>
        <v>1.848377999999999</v>
      </c>
      <c r="J298" s="17" t="str">
        <f>OBV!F298</f>
        <v>BEARISH</v>
      </c>
      <c r="K298" s="17" t="str">
        <f>OBV!G298</f>
        <v>WEAK</v>
      </c>
      <c r="L298" s="17" t="str">
        <f>OBV!H298</f>
        <v>CONFIRMED BEARISH</v>
      </c>
      <c r="M298" s="19">
        <f t="shared" si="40"/>
        <v>25</v>
      </c>
      <c r="N298" s="19">
        <f t="shared" si="41"/>
        <v>45</v>
      </c>
      <c r="O298" s="19">
        <f t="shared" si="42"/>
        <v>0</v>
      </c>
      <c r="P298" s="19">
        <f t="shared" si="43"/>
        <v>0</v>
      </c>
      <c r="Q298" s="20">
        <f t="shared" si="44"/>
        <v>24.5</v>
      </c>
      <c r="R298" s="20">
        <f t="shared" si="45"/>
        <v>14</v>
      </c>
      <c r="S298" s="20">
        <f t="shared" si="46"/>
        <v>10.5</v>
      </c>
      <c r="T298" s="20">
        <f t="shared" si="47"/>
        <v>17.5</v>
      </c>
      <c r="U298" s="19">
        <f t="shared" si="48"/>
        <v>16.333333333333332</v>
      </c>
      <c r="V298" s="19">
        <f t="shared" si="49"/>
        <v>16.625</v>
      </c>
    </row>
    <row r="299" spans="1:22" ht="13.5" x14ac:dyDescent="0.25">
      <c r="A299" s="3">
        <f>RSI!A299</f>
        <v>42440</v>
      </c>
      <c r="B299" s="2">
        <f>RSI!B299</f>
        <v>1.6598999999999999</v>
      </c>
      <c r="C299" s="2">
        <f>RSI!I299</f>
        <v>55.553416907423333</v>
      </c>
      <c r="D299" s="2">
        <f>MACD!E299</f>
        <v>-3.1199117169595336E-2</v>
      </c>
      <c r="E299" s="2">
        <f>MACD!F299</f>
        <v>-1.1622200643592972E-2</v>
      </c>
      <c r="F299" s="2">
        <f>'Moving Avg'!D299</f>
        <v>1.6462399999999999</v>
      </c>
      <c r="G299" s="2">
        <f>'Moving Avg'!F299</f>
        <v>1.6134200000000001</v>
      </c>
      <c r="H299" s="2">
        <f>'Moving Avg'!G299</f>
        <v>1.6538100000000002</v>
      </c>
      <c r="I299" s="2">
        <f>'Moving Avg'!H299</f>
        <v>1.8460274999999993</v>
      </c>
      <c r="J299" s="17" t="str">
        <f>OBV!F299</f>
        <v>BULLISH</v>
      </c>
      <c r="K299" s="17" t="str">
        <f>OBV!G299</f>
        <v>STRONG</v>
      </c>
      <c r="L299" s="17" t="str">
        <f>OBV!H299</f>
        <v>CONFIRMED BULLISH</v>
      </c>
      <c r="M299" s="19">
        <f t="shared" si="40"/>
        <v>25</v>
      </c>
      <c r="N299" s="19">
        <f t="shared" si="41"/>
        <v>45</v>
      </c>
      <c r="O299" s="19">
        <f t="shared" si="42"/>
        <v>0</v>
      </c>
      <c r="P299" s="19">
        <f t="shared" si="43"/>
        <v>100</v>
      </c>
      <c r="Q299" s="20">
        <f t="shared" si="44"/>
        <v>39.5</v>
      </c>
      <c r="R299" s="20">
        <f t="shared" si="45"/>
        <v>39</v>
      </c>
      <c r="S299" s="20">
        <f t="shared" si="46"/>
        <v>55.5</v>
      </c>
      <c r="T299" s="20">
        <f t="shared" si="47"/>
        <v>42.5</v>
      </c>
      <c r="U299" s="19">
        <f t="shared" si="48"/>
        <v>44.666666666666664</v>
      </c>
      <c r="V299" s="19">
        <f t="shared" si="49"/>
        <v>44.125</v>
      </c>
    </row>
    <row r="300" spans="1:22" ht="13.5" x14ac:dyDescent="0.25">
      <c r="A300" s="3">
        <f>RSI!A300</f>
        <v>42443</v>
      </c>
      <c r="B300" s="2">
        <f>RSI!B300</f>
        <v>1.6652</v>
      </c>
      <c r="C300" s="2">
        <f>RSI!I300</f>
        <v>56.440054500676766</v>
      </c>
      <c r="D300" s="2">
        <f>MACD!E300</f>
        <v>-3.3345570284005754E-2</v>
      </c>
      <c r="E300" s="2">
        <f>MACD!F300</f>
        <v>-1.5966874571675529E-2</v>
      </c>
      <c r="F300" s="2">
        <f>'Moving Avg'!D300</f>
        <v>1.6515</v>
      </c>
      <c r="G300" s="2">
        <f>'Moving Avg'!F300</f>
        <v>1.6155249999999999</v>
      </c>
      <c r="H300" s="2">
        <f>'Moving Avg'!G300</f>
        <v>1.654126</v>
      </c>
      <c r="I300" s="2">
        <f>'Moving Avg'!H300</f>
        <v>1.8437034999999995</v>
      </c>
      <c r="J300" s="17" t="str">
        <f>OBV!F300</f>
        <v>BULLISH</v>
      </c>
      <c r="K300" s="17" t="str">
        <f>OBV!G300</f>
        <v>STRONG</v>
      </c>
      <c r="L300" s="17" t="str">
        <f>OBV!H300</f>
        <v>CONFIRMED BULLISH</v>
      </c>
      <c r="M300" s="19">
        <f t="shared" si="40"/>
        <v>25</v>
      </c>
      <c r="N300" s="19">
        <f t="shared" si="41"/>
        <v>45</v>
      </c>
      <c r="O300" s="19">
        <f t="shared" si="42"/>
        <v>0</v>
      </c>
      <c r="P300" s="19">
        <f t="shared" si="43"/>
        <v>100</v>
      </c>
      <c r="Q300" s="20">
        <f t="shared" si="44"/>
        <v>39.5</v>
      </c>
      <c r="R300" s="20">
        <f t="shared" si="45"/>
        <v>39</v>
      </c>
      <c r="S300" s="20">
        <f t="shared" si="46"/>
        <v>55.5</v>
      </c>
      <c r="T300" s="20">
        <f t="shared" si="47"/>
        <v>42.5</v>
      </c>
      <c r="U300" s="19">
        <f t="shared" si="48"/>
        <v>44.666666666666664</v>
      </c>
      <c r="V300" s="19">
        <f t="shared" si="49"/>
        <v>44.125</v>
      </c>
    </row>
    <row r="301" spans="1:22" ht="13.5" x14ac:dyDescent="0.25">
      <c r="A301" s="3">
        <f>RSI!A301</f>
        <v>42444</v>
      </c>
      <c r="B301" s="2">
        <f>RSI!B301</f>
        <v>1.6389</v>
      </c>
      <c r="C301" s="2">
        <f>RSI!I301</f>
        <v>51.002950675417971</v>
      </c>
      <c r="D301" s="2">
        <f>MACD!E301</f>
        <v>-3.3418197991489373E-2</v>
      </c>
      <c r="E301" s="2">
        <f>MACD!F301</f>
        <v>-1.94571392556383E-2</v>
      </c>
      <c r="F301" s="2">
        <f>'Moving Avg'!D301</f>
        <v>1.6451999999999998</v>
      </c>
      <c r="G301" s="2">
        <f>'Moving Avg'!F301</f>
        <v>1.6186750000000001</v>
      </c>
      <c r="H301" s="2">
        <f>'Moving Avg'!G301</f>
        <v>1.6534960000000001</v>
      </c>
      <c r="I301" s="2">
        <f>'Moving Avg'!H301</f>
        <v>1.8414224999999993</v>
      </c>
      <c r="J301" s="17" t="str">
        <f>OBV!F301</f>
        <v>BULLISH</v>
      </c>
      <c r="K301" s="17" t="str">
        <f>OBV!G301</f>
        <v>STRONG</v>
      </c>
      <c r="L301" s="17" t="str">
        <f>OBV!H301</f>
        <v>BULLISH DIVERGENCE</v>
      </c>
      <c r="M301" s="19">
        <f t="shared" si="40"/>
        <v>25</v>
      </c>
      <c r="N301" s="19">
        <f t="shared" si="41"/>
        <v>45</v>
      </c>
      <c r="O301" s="19">
        <f t="shared" si="42"/>
        <v>0</v>
      </c>
      <c r="P301" s="19">
        <f t="shared" si="43"/>
        <v>83</v>
      </c>
      <c r="Q301" s="20">
        <f t="shared" si="44"/>
        <v>36.950000000000003</v>
      </c>
      <c r="R301" s="20">
        <f t="shared" si="45"/>
        <v>34.75</v>
      </c>
      <c r="S301" s="20">
        <f t="shared" si="46"/>
        <v>47.85</v>
      </c>
      <c r="T301" s="20">
        <f t="shared" si="47"/>
        <v>38.25</v>
      </c>
      <c r="U301" s="19">
        <f t="shared" si="48"/>
        <v>39.85</v>
      </c>
      <c r="V301" s="19">
        <f t="shared" si="49"/>
        <v>39.450000000000003</v>
      </c>
    </row>
    <row r="302" spans="1:22" ht="13.5" x14ac:dyDescent="0.25">
      <c r="A302" s="3">
        <f>RSI!A302</f>
        <v>42445</v>
      </c>
      <c r="B302" s="2">
        <f>RSI!B302</f>
        <v>1.7123999999999999</v>
      </c>
      <c r="C302" s="2">
        <f>RSI!I302</f>
        <v>62.015795329099845</v>
      </c>
      <c r="D302" s="2">
        <f>MACD!E302</f>
        <v>-3.6527314309415582E-2</v>
      </c>
      <c r="E302" s="2">
        <f>MACD!F302</f>
        <v>-2.2871174266393759E-2</v>
      </c>
      <c r="F302" s="2">
        <f>'Moving Avg'!D302</f>
        <v>1.65886</v>
      </c>
      <c r="G302" s="2">
        <f>'Moving Avg'!F302</f>
        <v>1.6236650000000001</v>
      </c>
      <c r="H302" s="2">
        <f>'Moving Avg'!G302</f>
        <v>1.6536000000000002</v>
      </c>
      <c r="I302" s="2">
        <f>'Moving Avg'!H302</f>
        <v>1.8393344999999997</v>
      </c>
      <c r="J302" s="17" t="str">
        <f>OBV!F302</f>
        <v>BULLISH</v>
      </c>
      <c r="K302" s="17" t="str">
        <f>OBV!G302</f>
        <v>STRONG</v>
      </c>
      <c r="L302" s="17" t="str">
        <f>OBV!H302</f>
        <v>CONFIRMED BULLISH</v>
      </c>
      <c r="M302" s="19">
        <f t="shared" si="40"/>
        <v>25</v>
      </c>
      <c r="N302" s="19">
        <f t="shared" si="41"/>
        <v>45</v>
      </c>
      <c r="O302" s="19">
        <f t="shared" si="42"/>
        <v>0</v>
      </c>
      <c r="P302" s="19">
        <f t="shared" si="43"/>
        <v>100</v>
      </c>
      <c r="Q302" s="20">
        <f t="shared" si="44"/>
        <v>39.5</v>
      </c>
      <c r="R302" s="20">
        <f t="shared" si="45"/>
        <v>39</v>
      </c>
      <c r="S302" s="20">
        <f t="shared" si="46"/>
        <v>55.5</v>
      </c>
      <c r="T302" s="20">
        <f t="shared" si="47"/>
        <v>42.5</v>
      </c>
      <c r="U302" s="19">
        <f t="shared" si="48"/>
        <v>44.666666666666664</v>
      </c>
      <c r="V302" s="19">
        <f t="shared" si="49"/>
        <v>44.125</v>
      </c>
    </row>
    <row r="303" spans="1:22" ht="13.5" x14ac:dyDescent="0.25">
      <c r="A303" s="3">
        <f>RSI!A303</f>
        <v>42446</v>
      </c>
      <c r="B303" s="2">
        <f>RSI!B303</f>
        <v>1.7334000000000001</v>
      </c>
      <c r="C303" s="2">
        <f>RSI!I303</f>
        <v>64.472806476616924</v>
      </c>
      <c r="D303" s="2">
        <f>MACD!E303</f>
        <v>-3.714867536409372E-2</v>
      </c>
      <c r="E303" s="2">
        <f>MACD!F303</f>
        <v>-2.5726674485933753E-2</v>
      </c>
      <c r="F303" s="2">
        <f>'Moving Avg'!D303</f>
        <v>1.6819600000000001</v>
      </c>
      <c r="G303" s="2">
        <f>'Moving Avg'!F303</f>
        <v>1.63154</v>
      </c>
      <c r="H303" s="2">
        <f>'Moving Avg'!G303</f>
        <v>1.65381</v>
      </c>
      <c r="I303" s="2">
        <f>'Moving Avg'!H303</f>
        <v>1.8373514999999998</v>
      </c>
      <c r="J303" s="17" t="str">
        <f>OBV!F303</f>
        <v>BULLISH</v>
      </c>
      <c r="K303" s="17" t="str">
        <f>OBV!G303</f>
        <v>STRONG</v>
      </c>
      <c r="L303" s="17" t="str">
        <f>OBV!H303</f>
        <v>CONFIRMED BULLISH</v>
      </c>
      <c r="M303" s="19">
        <f t="shared" si="40"/>
        <v>25</v>
      </c>
      <c r="N303" s="19">
        <f t="shared" si="41"/>
        <v>45</v>
      </c>
      <c r="O303" s="19">
        <f t="shared" si="42"/>
        <v>0</v>
      </c>
      <c r="P303" s="19">
        <f t="shared" si="43"/>
        <v>100</v>
      </c>
      <c r="Q303" s="20">
        <f t="shared" si="44"/>
        <v>39.5</v>
      </c>
      <c r="R303" s="20">
        <f t="shared" si="45"/>
        <v>39</v>
      </c>
      <c r="S303" s="20">
        <f t="shared" si="46"/>
        <v>55.5</v>
      </c>
      <c r="T303" s="20">
        <f t="shared" si="47"/>
        <v>42.5</v>
      </c>
      <c r="U303" s="19">
        <f t="shared" si="48"/>
        <v>44.666666666666664</v>
      </c>
      <c r="V303" s="19">
        <f t="shared" si="49"/>
        <v>44.125</v>
      </c>
    </row>
    <row r="304" spans="1:22" ht="13.5" x14ac:dyDescent="0.25">
      <c r="A304" s="3">
        <f>RSI!A304</f>
        <v>42447</v>
      </c>
      <c r="B304" s="2">
        <f>RSI!B304</f>
        <v>1.7597</v>
      </c>
      <c r="C304" s="2">
        <f>RSI!I304</f>
        <v>67.323561764227662</v>
      </c>
      <c r="D304" s="2">
        <f>MACD!E304</f>
        <v>-4.0977961941244923E-2</v>
      </c>
      <c r="E304" s="2">
        <f>MACD!F304</f>
        <v>-2.877693197699599E-2</v>
      </c>
      <c r="F304" s="2">
        <f>'Moving Avg'!D304</f>
        <v>1.7019200000000001</v>
      </c>
      <c r="G304" s="2">
        <f>'Moving Avg'!F304</f>
        <v>1.6388949999999998</v>
      </c>
      <c r="H304" s="2">
        <f>'Moving Avg'!G304</f>
        <v>1.6547559999999999</v>
      </c>
      <c r="I304" s="2">
        <f>'Moving Avg'!H304</f>
        <v>1.8354754999999998</v>
      </c>
      <c r="J304" s="17" t="str">
        <f>OBV!F304</f>
        <v>BULLISH</v>
      </c>
      <c r="K304" s="17" t="str">
        <f>OBV!G304</f>
        <v>STRONG</v>
      </c>
      <c r="L304" s="17" t="str">
        <f>OBV!H304</f>
        <v>CONFIRMED BULLISH</v>
      </c>
      <c r="M304" s="19">
        <f t="shared" si="40"/>
        <v>25</v>
      </c>
      <c r="N304" s="19">
        <f t="shared" si="41"/>
        <v>45</v>
      </c>
      <c r="O304" s="19">
        <f t="shared" si="42"/>
        <v>0</v>
      </c>
      <c r="P304" s="19">
        <f t="shared" si="43"/>
        <v>100</v>
      </c>
      <c r="Q304" s="20">
        <f t="shared" si="44"/>
        <v>39.5</v>
      </c>
      <c r="R304" s="20">
        <f t="shared" si="45"/>
        <v>39</v>
      </c>
      <c r="S304" s="20">
        <f t="shared" si="46"/>
        <v>55.5</v>
      </c>
      <c r="T304" s="20">
        <f t="shared" si="47"/>
        <v>42.5</v>
      </c>
      <c r="U304" s="19">
        <f t="shared" si="48"/>
        <v>44.666666666666664</v>
      </c>
      <c r="V304" s="19">
        <f t="shared" si="49"/>
        <v>44.125</v>
      </c>
    </row>
    <row r="305" spans="1:22" ht="13.5" x14ac:dyDescent="0.25">
      <c r="A305" s="3">
        <f>RSI!A305</f>
        <v>42450</v>
      </c>
      <c r="B305" s="2">
        <f>RSI!B305</f>
        <v>1.7439</v>
      </c>
      <c r="C305" s="2">
        <f>RSI!I305</f>
        <v>64.001009050898887</v>
      </c>
      <c r="D305" s="2">
        <f>MACD!E305</f>
        <v>-4.3717397727431884E-2</v>
      </c>
      <c r="E305" s="2">
        <f>MACD!F305</f>
        <v>-3.1765025127083166E-2</v>
      </c>
      <c r="F305" s="2">
        <f>'Moving Avg'!D305</f>
        <v>1.71766</v>
      </c>
      <c r="G305" s="2">
        <f>'Moving Avg'!F305</f>
        <v>1.6462449999999997</v>
      </c>
      <c r="H305" s="2">
        <f>'Moving Avg'!G305</f>
        <v>1.6552799999999999</v>
      </c>
      <c r="I305" s="2">
        <f>'Moving Avg'!H305</f>
        <v>1.8335449999999998</v>
      </c>
      <c r="J305" s="17" t="str">
        <f>OBV!F305</f>
        <v>BULLISH</v>
      </c>
      <c r="K305" s="17" t="str">
        <f>OBV!G305</f>
        <v>STRONG</v>
      </c>
      <c r="L305" s="17" t="str">
        <f>OBV!H305</f>
        <v>CONFIRMED BULLISH</v>
      </c>
      <c r="M305" s="19">
        <f t="shared" si="40"/>
        <v>25</v>
      </c>
      <c r="N305" s="19">
        <f t="shared" si="41"/>
        <v>45</v>
      </c>
      <c r="O305" s="19">
        <f t="shared" si="42"/>
        <v>0</v>
      </c>
      <c r="P305" s="19">
        <f t="shared" si="43"/>
        <v>100</v>
      </c>
      <c r="Q305" s="20">
        <f t="shared" si="44"/>
        <v>39.5</v>
      </c>
      <c r="R305" s="20">
        <f t="shared" si="45"/>
        <v>39</v>
      </c>
      <c r="S305" s="20">
        <f t="shared" si="46"/>
        <v>55.5</v>
      </c>
      <c r="T305" s="20">
        <f t="shared" si="47"/>
        <v>42.5</v>
      </c>
      <c r="U305" s="19">
        <f t="shared" si="48"/>
        <v>44.666666666666664</v>
      </c>
      <c r="V305" s="19">
        <f t="shared" si="49"/>
        <v>44.125</v>
      </c>
    </row>
    <row r="306" spans="1:22" ht="13.5" x14ac:dyDescent="0.25">
      <c r="A306" s="3">
        <f>RSI!A306</f>
        <v>42451</v>
      </c>
      <c r="B306" s="2">
        <f>RSI!B306</f>
        <v>1.7123999999999999</v>
      </c>
      <c r="C306" s="2">
        <f>RSI!I306</f>
        <v>57.8691769923267</v>
      </c>
      <c r="D306" s="2">
        <f>MACD!E306</f>
        <v>-3.9382569380684851E-2</v>
      </c>
      <c r="E306" s="2">
        <f>MACD!F306</f>
        <v>-3.32885339778035E-2</v>
      </c>
      <c r="F306" s="2">
        <f>'Moving Avg'!D306</f>
        <v>1.7323600000000003</v>
      </c>
      <c r="G306" s="2">
        <f>'Moving Avg'!F306</f>
        <v>1.6520199999999998</v>
      </c>
      <c r="H306" s="2">
        <f>'Moving Avg'!G306</f>
        <v>1.6549639999999997</v>
      </c>
      <c r="I306" s="2">
        <f>'Moving Avg'!H306</f>
        <v>1.8315564999999998</v>
      </c>
      <c r="J306" s="17" t="str">
        <f>OBV!F306</f>
        <v>BULLISH</v>
      </c>
      <c r="K306" s="17" t="str">
        <f>OBV!G306</f>
        <v>STRONG</v>
      </c>
      <c r="L306" s="17" t="str">
        <f>OBV!H306</f>
        <v>CONFIRMED BULLISH</v>
      </c>
      <c r="M306" s="19">
        <f t="shared" si="40"/>
        <v>25</v>
      </c>
      <c r="N306" s="19">
        <f t="shared" si="41"/>
        <v>45</v>
      </c>
      <c r="O306" s="19">
        <f t="shared" si="42"/>
        <v>0</v>
      </c>
      <c r="P306" s="19">
        <f t="shared" si="43"/>
        <v>100</v>
      </c>
      <c r="Q306" s="20">
        <f t="shared" si="44"/>
        <v>39.5</v>
      </c>
      <c r="R306" s="20">
        <f t="shared" si="45"/>
        <v>39</v>
      </c>
      <c r="S306" s="20">
        <f t="shared" si="46"/>
        <v>55.5</v>
      </c>
      <c r="T306" s="20">
        <f t="shared" si="47"/>
        <v>42.5</v>
      </c>
      <c r="U306" s="19">
        <f t="shared" si="48"/>
        <v>44.666666666666664</v>
      </c>
      <c r="V306" s="19">
        <f t="shared" si="49"/>
        <v>44.125</v>
      </c>
    </row>
    <row r="307" spans="1:22" ht="13.5" x14ac:dyDescent="0.25">
      <c r="A307" s="3">
        <f>RSI!A307</f>
        <v>42452</v>
      </c>
      <c r="B307" s="2">
        <f>RSI!B307</f>
        <v>1.7123999999999999</v>
      </c>
      <c r="C307" s="2">
        <f>RSI!I307</f>
        <v>57.8691769923267</v>
      </c>
      <c r="D307" s="2">
        <f>MACD!E307</f>
        <v>-4.006231846080377E-2</v>
      </c>
      <c r="E307" s="2">
        <f>MACD!F307</f>
        <v>-3.4643290874403557E-2</v>
      </c>
      <c r="F307" s="2">
        <f>'Moving Avg'!D307</f>
        <v>1.7323599999999999</v>
      </c>
      <c r="G307" s="2">
        <f>'Moving Avg'!F307</f>
        <v>1.6583199999999994</v>
      </c>
      <c r="H307" s="2">
        <f>'Moving Avg'!G307</f>
        <v>1.6545439999999996</v>
      </c>
      <c r="I307" s="2">
        <f>'Moving Avg'!H307</f>
        <v>1.8295679999999999</v>
      </c>
      <c r="J307" s="17" t="str">
        <f>OBV!F307</f>
        <v>BULLISH</v>
      </c>
      <c r="K307" s="17" t="str">
        <f>OBV!G307</f>
        <v>STRONG</v>
      </c>
      <c r="L307" s="17" t="str">
        <f>OBV!H307</f>
        <v>NEUTRAL</v>
      </c>
      <c r="M307" s="19">
        <f t="shared" si="40"/>
        <v>25</v>
      </c>
      <c r="N307" s="19">
        <f t="shared" si="41"/>
        <v>45</v>
      </c>
      <c r="O307" s="19">
        <f t="shared" si="42"/>
        <v>0</v>
      </c>
      <c r="P307" s="19">
        <f t="shared" si="43"/>
        <v>66</v>
      </c>
      <c r="Q307" s="20">
        <f t="shared" si="44"/>
        <v>34.4</v>
      </c>
      <c r="R307" s="20">
        <f t="shared" si="45"/>
        <v>30.5</v>
      </c>
      <c r="S307" s="20">
        <f t="shared" si="46"/>
        <v>40.200000000000003</v>
      </c>
      <c r="T307" s="20">
        <f t="shared" si="47"/>
        <v>34</v>
      </c>
      <c r="U307" s="19">
        <f t="shared" si="48"/>
        <v>35.033333333333339</v>
      </c>
      <c r="V307" s="19">
        <f t="shared" si="49"/>
        <v>34.775000000000006</v>
      </c>
    </row>
    <row r="308" spans="1:22" ht="13.5" x14ac:dyDescent="0.25">
      <c r="A308" s="3">
        <f>RSI!A308</f>
        <v>42453</v>
      </c>
      <c r="B308" s="2">
        <f>RSI!B308</f>
        <v>1.7282</v>
      </c>
      <c r="C308" s="2">
        <f>RSI!I308</f>
        <v>60.093330773567963</v>
      </c>
      <c r="D308" s="2">
        <f>MACD!E308</f>
        <v>-4.6117821945674153E-2</v>
      </c>
      <c r="E308" s="2">
        <f>MACD!F308</f>
        <v>-3.6938197088657677E-2</v>
      </c>
      <c r="F308" s="2">
        <f>'Moving Avg'!D308</f>
        <v>1.7313199999999997</v>
      </c>
      <c r="G308" s="2">
        <f>'Moving Avg'!F308</f>
        <v>1.6659349999999997</v>
      </c>
      <c r="H308" s="2">
        <f>'Moving Avg'!G308</f>
        <v>1.6539139999999997</v>
      </c>
      <c r="I308" s="2">
        <f>'Moving Avg'!H308</f>
        <v>1.8277335000000001</v>
      </c>
      <c r="J308" s="17" t="str">
        <f>OBV!F308</f>
        <v>BULLISH</v>
      </c>
      <c r="K308" s="17" t="str">
        <f>OBV!G308</f>
        <v>STRONG</v>
      </c>
      <c r="L308" s="17" t="str">
        <f>OBV!H308</f>
        <v>BULLISH DIVERGENCE</v>
      </c>
      <c r="M308" s="19">
        <f t="shared" si="40"/>
        <v>25</v>
      </c>
      <c r="N308" s="19">
        <f t="shared" si="41"/>
        <v>45</v>
      </c>
      <c r="O308" s="19">
        <f t="shared" si="42"/>
        <v>0</v>
      </c>
      <c r="P308" s="19">
        <f t="shared" si="43"/>
        <v>83</v>
      </c>
      <c r="Q308" s="20">
        <f t="shared" si="44"/>
        <v>36.950000000000003</v>
      </c>
      <c r="R308" s="20">
        <f t="shared" si="45"/>
        <v>34.75</v>
      </c>
      <c r="S308" s="20">
        <f t="shared" si="46"/>
        <v>47.85</v>
      </c>
      <c r="T308" s="20">
        <f t="shared" si="47"/>
        <v>38.25</v>
      </c>
      <c r="U308" s="19">
        <f t="shared" si="48"/>
        <v>39.85</v>
      </c>
      <c r="V308" s="19">
        <f t="shared" si="49"/>
        <v>39.450000000000003</v>
      </c>
    </row>
    <row r="309" spans="1:22" ht="13.5" x14ac:dyDescent="0.25">
      <c r="A309" s="3">
        <f>RSI!A309</f>
        <v>42454</v>
      </c>
      <c r="B309" s="2">
        <f>RSI!B309</f>
        <v>1.7282</v>
      </c>
      <c r="C309" s="2">
        <f>RSI!I309</f>
        <v>60.093330773567963</v>
      </c>
      <c r="D309" s="2">
        <f>MACD!E309</f>
        <v>-4.5132044653812597E-2</v>
      </c>
      <c r="E309" s="2">
        <f>MACD!F309</f>
        <v>-3.8576966601688661E-2</v>
      </c>
      <c r="F309" s="2">
        <f>'Moving Avg'!D309</f>
        <v>1.72502</v>
      </c>
      <c r="G309" s="2">
        <f>'Moving Avg'!F309</f>
        <v>1.6735499999999999</v>
      </c>
      <c r="H309" s="2">
        <f>'Moving Avg'!G309</f>
        <v>1.6540199999999998</v>
      </c>
      <c r="I309" s="2">
        <f>'Moving Avg'!H309</f>
        <v>1.8257745000000003</v>
      </c>
      <c r="J309" s="17" t="str">
        <f>OBV!F309</f>
        <v>BULLISH</v>
      </c>
      <c r="K309" s="17" t="str">
        <f>OBV!G309</f>
        <v>NEUTRAL</v>
      </c>
      <c r="L309" s="17" t="str">
        <f>OBV!H309</f>
        <v>BULLISH DIVERGENCE</v>
      </c>
      <c r="M309" s="19">
        <f t="shared" si="40"/>
        <v>25</v>
      </c>
      <c r="N309" s="19">
        <f t="shared" si="41"/>
        <v>45</v>
      </c>
      <c r="O309" s="19">
        <f t="shared" si="42"/>
        <v>0</v>
      </c>
      <c r="P309" s="19">
        <f t="shared" si="43"/>
        <v>66.5</v>
      </c>
      <c r="Q309" s="20">
        <f t="shared" si="44"/>
        <v>34.475000000000001</v>
      </c>
      <c r="R309" s="20">
        <f t="shared" si="45"/>
        <v>30.625</v>
      </c>
      <c r="S309" s="20">
        <f t="shared" si="46"/>
        <v>40.424999999999997</v>
      </c>
      <c r="T309" s="20">
        <f t="shared" si="47"/>
        <v>34.125</v>
      </c>
      <c r="U309" s="19">
        <f t="shared" si="48"/>
        <v>35.174999999999997</v>
      </c>
      <c r="V309" s="19">
        <f t="shared" si="49"/>
        <v>34.912499999999994</v>
      </c>
    </row>
    <row r="310" spans="1:22" ht="13.5" x14ac:dyDescent="0.25">
      <c r="A310" s="3">
        <f>RSI!A310</f>
        <v>42457</v>
      </c>
      <c r="B310" s="2">
        <f>RSI!B310</f>
        <v>1.6809000000000001</v>
      </c>
      <c r="C310" s="2">
        <f>RSI!I310</f>
        <v>50.784964888987169</v>
      </c>
      <c r="D310" s="2">
        <f>MACD!E310</f>
        <v>-4.0304645981797949E-2</v>
      </c>
      <c r="E310" s="2">
        <f>MACD!F310</f>
        <v>-3.8922502477710522E-2</v>
      </c>
      <c r="F310" s="2">
        <f>'Moving Avg'!D310</f>
        <v>1.7124199999999998</v>
      </c>
      <c r="G310" s="2">
        <f>'Moving Avg'!F310</f>
        <v>1.6774899999999999</v>
      </c>
      <c r="H310" s="2">
        <f>'Moving Avg'!G310</f>
        <v>1.653284</v>
      </c>
      <c r="I310" s="2">
        <f>'Moving Avg'!H310</f>
        <v>1.8235790000000003</v>
      </c>
      <c r="J310" s="17" t="str">
        <f>OBV!F310</f>
        <v>BEARISH</v>
      </c>
      <c r="K310" s="17" t="str">
        <f>OBV!G310</f>
        <v>NEUTRAL</v>
      </c>
      <c r="L310" s="17" t="str">
        <f>OBV!H310</f>
        <v>CONFIRMED BEARISH</v>
      </c>
      <c r="M310" s="19">
        <f t="shared" si="40"/>
        <v>25</v>
      </c>
      <c r="N310" s="19">
        <f t="shared" si="41"/>
        <v>45</v>
      </c>
      <c r="O310" s="19">
        <f t="shared" si="42"/>
        <v>0</v>
      </c>
      <c r="P310" s="19">
        <f t="shared" si="43"/>
        <v>16.5</v>
      </c>
      <c r="Q310" s="20">
        <f t="shared" si="44"/>
        <v>26.975000000000001</v>
      </c>
      <c r="R310" s="20">
        <f t="shared" si="45"/>
        <v>18.125</v>
      </c>
      <c r="S310" s="20">
        <f t="shared" si="46"/>
        <v>17.925000000000001</v>
      </c>
      <c r="T310" s="20">
        <f t="shared" si="47"/>
        <v>21.625</v>
      </c>
      <c r="U310" s="19">
        <f t="shared" si="48"/>
        <v>21.008333333333336</v>
      </c>
      <c r="V310" s="19">
        <f t="shared" si="49"/>
        <v>21.162500000000001</v>
      </c>
    </row>
    <row r="311" spans="1:22" ht="13.5" x14ac:dyDescent="0.25">
      <c r="A311" s="3">
        <f>RSI!A311</f>
        <v>42458</v>
      </c>
      <c r="B311" s="2">
        <f>RSI!B311</f>
        <v>1.6809000000000001</v>
      </c>
      <c r="C311" s="2">
        <f>RSI!I311</f>
        <v>50.784964888987169</v>
      </c>
      <c r="D311" s="2">
        <f>MACD!E311</f>
        <v>-4.0288255045241694E-2</v>
      </c>
      <c r="E311" s="2">
        <f>MACD!F311</f>
        <v>-3.9195652991216759E-2</v>
      </c>
      <c r="F311" s="2">
        <f>'Moving Avg'!D311</f>
        <v>1.7061199999999999</v>
      </c>
      <c r="G311" s="2">
        <f>'Moving Avg'!F311</f>
        <v>1.68143</v>
      </c>
      <c r="H311" s="2">
        <f>'Moving Avg'!G311</f>
        <v>1.6524439999999996</v>
      </c>
      <c r="I311" s="2">
        <f>'Moving Avg'!H311</f>
        <v>1.8213835000000003</v>
      </c>
      <c r="J311" s="17" t="str">
        <f>OBV!F311</f>
        <v>BULLISH</v>
      </c>
      <c r="K311" s="17" t="str">
        <f>OBV!G311</f>
        <v>NEUTRAL</v>
      </c>
      <c r="L311" s="17" t="str">
        <f>OBV!H311</f>
        <v>BULLISH DIVERGENCE</v>
      </c>
      <c r="M311" s="19">
        <f t="shared" si="40"/>
        <v>25</v>
      </c>
      <c r="N311" s="19">
        <f t="shared" si="41"/>
        <v>45</v>
      </c>
      <c r="O311" s="19">
        <f t="shared" si="42"/>
        <v>0</v>
      </c>
      <c r="P311" s="19">
        <f t="shared" si="43"/>
        <v>66.5</v>
      </c>
      <c r="Q311" s="20">
        <f t="shared" si="44"/>
        <v>34.475000000000001</v>
      </c>
      <c r="R311" s="20">
        <f t="shared" si="45"/>
        <v>30.625</v>
      </c>
      <c r="S311" s="20">
        <f t="shared" si="46"/>
        <v>40.424999999999997</v>
      </c>
      <c r="T311" s="20">
        <f t="shared" si="47"/>
        <v>34.125</v>
      </c>
      <c r="U311" s="19">
        <f t="shared" si="48"/>
        <v>35.174999999999997</v>
      </c>
      <c r="V311" s="19">
        <f t="shared" si="49"/>
        <v>34.912499999999994</v>
      </c>
    </row>
    <row r="312" spans="1:22" ht="13.5" x14ac:dyDescent="0.25">
      <c r="A312" s="3">
        <f>RSI!A312</f>
        <v>42459</v>
      </c>
      <c r="B312" s="2">
        <f>RSI!B312</f>
        <v>1.6914</v>
      </c>
      <c r="C312" s="2">
        <f>RSI!I312</f>
        <v>52.672346282960895</v>
      </c>
      <c r="D312" s="2">
        <f>MACD!E312</f>
        <v>-2.9765005678478396E-2</v>
      </c>
      <c r="E312" s="2">
        <f>MACD!F312</f>
        <v>-3.7309523528669092E-2</v>
      </c>
      <c r="F312" s="2">
        <f>'Moving Avg'!D312</f>
        <v>1.7019200000000001</v>
      </c>
      <c r="G312" s="2">
        <f>'Moving Avg'!F312</f>
        <v>1.6851050000000001</v>
      </c>
      <c r="H312" s="2">
        <f>'Moving Avg'!G312</f>
        <v>1.6525479999999992</v>
      </c>
      <c r="I312" s="2">
        <f>'Moving Avg'!H312</f>
        <v>1.8192655</v>
      </c>
      <c r="J312" s="17" t="str">
        <f>OBV!F312</f>
        <v>BULLISH</v>
      </c>
      <c r="K312" s="17" t="str">
        <f>OBV!G312</f>
        <v>NEUTRAL</v>
      </c>
      <c r="L312" s="17" t="str">
        <f>OBV!H312</f>
        <v>BULLISH DIVERGENCE</v>
      </c>
      <c r="M312" s="19">
        <f t="shared" si="40"/>
        <v>25</v>
      </c>
      <c r="N312" s="19">
        <f t="shared" si="41"/>
        <v>0</v>
      </c>
      <c r="O312" s="19">
        <f t="shared" si="42"/>
        <v>0</v>
      </c>
      <c r="P312" s="19">
        <f t="shared" si="43"/>
        <v>66.5</v>
      </c>
      <c r="Q312" s="20">
        <f t="shared" si="44"/>
        <v>18.725000000000001</v>
      </c>
      <c r="R312" s="20">
        <f t="shared" si="45"/>
        <v>21.625</v>
      </c>
      <c r="S312" s="20">
        <f t="shared" si="46"/>
        <v>33.674999999999997</v>
      </c>
      <c r="T312" s="20">
        <f t="shared" si="47"/>
        <v>22.875</v>
      </c>
      <c r="U312" s="19">
        <f t="shared" si="48"/>
        <v>24.675000000000001</v>
      </c>
      <c r="V312" s="19">
        <f t="shared" si="49"/>
        <v>24.225000000000001</v>
      </c>
    </row>
    <row r="313" spans="1:22" ht="13.5" x14ac:dyDescent="0.25">
      <c r="A313" s="3">
        <f>RSI!A313</f>
        <v>42460</v>
      </c>
      <c r="B313" s="2">
        <f>RSI!B313</f>
        <v>1.6809000000000001</v>
      </c>
      <c r="C313" s="2">
        <f>RSI!I313</f>
        <v>50.583273898089764</v>
      </c>
      <c r="D313" s="2">
        <f>MACD!E313</f>
        <v>-1.6933229044364895E-2</v>
      </c>
      <c r="E313" s="2">
        <f>MACD!F313</f>
        <v>-3.3234264631808251E-2</v>
      </c>
      <c r="F313" s="2">
        <f>'Moving Avg'!D313</f>
        <v>1.6924599999999999</v>
      </c>
      <c r="G313" s="2">
        <f>'Moving Avg'!F313</f>
        <v>1.6869450000000001</v>
      </c>
      <c r="H313" s="2">
        <f>'Moving Avg'!G313</f>
        <v>1.6518119999999994</v>
      </c>
      <c r="I313" s="2">
        <f>'Moving Avg'!H313</f>
        <v>1.8171945</v>
      </c>
      <c r="J313" s="17" t="str">
        <f>OBV!F313</f>
        <v>BEARISH</v>
      </c>
      <c r="K313" s="17" t="str">
        <f>OBV!G313</f>
        <v>NEUTRAL</v>
      </c>
      <c r="L313" s="17" t="str">
        <f>OBV!H313</f>
        <v>CONFIRMED BEARISH</v>
      </c>
      <c r="M313" s="19">
        <f t="shared" si="40"/>
        <v>25</v>
      </c>
      <c r="N313" s="19">
        <f t="shared" si="41"/>
        <v>0</v>
      </c>
      <c r="O313" s="19">
        <f t="shared" si="42"/>
        <v>0</v>
      </c>
      <c r="P313" s="19">
        <f t="shared" si="43"/>
        <v>16.5</v>
      </c>
      <c r="Q313" s="20">
        <f t="shared" si="44"/>
        <v>11.225</v>
      </c>
      <c r="R313" s="20">
        <f t="shared" si="45"/>
        <v>9.125</v>
      </c>
      <c r="S313" s="20">
        <f t="shared" si="46"/>
        <v>11.175000000000001</v>
      </c>
      <c r="T313" s="20">
        <f t="shared" si="47"/>
        <v>10.375</v>
      </c>
      <c r="U313" s="19">
        <f t="shared" si="48"/>
        <v>10.508333333333335</v>
      </c>
      <c r="V313" s="19">
        <f t="shared" si="49"/>
        <v>10.475000000000001</v>
      </c>
    </row>
    <row r="314" spans="1:22" ht="13.5" x14ac:dyDescent="0.25">
      <c r="A314" s="3">
        <f>RSI!A314</f>
        <v>42461</v>
      </c>
      <c r="B314" s="2">
        <f>RSI!B314</f>
        <v>1.6598999999999999</v>
      </c>
      <c r="C314" s="2">
        <f>RSI!I314</f>
        <v>46.602270238338448</v>
      </c>
      <c r="D314" s="2">
        <f>MACD!E314</f>
        <v>-4.8687152140547418E-4</v>
      </c>
      <c r="E314" s="2">
        <f>MACD!F314</f>
        <v>-2.6684786009727696E-2</v>
      </c>
      <c r="F314" s="2">
        <f>'Moving Avg'!D314</f>
        <v>1.6788000000000001</v>
      </c>
      <c r="G314" s="2">
        <f>'Moving Avg'!F314</f>
        <v>1.6879950000000001</v>
      </c>
      <c r="H314" s="2">
        <f>'Moving Avg'!G314</f>
        <v>1.6509719999999992</v>
      </c>
      <c r="I314" s="2">
        <f>'Moving Avg'!H314</f>
        <v>1.8149190000000002</v>
      </c>
      <c r="J314" s="17" t="str">
        <f>OBV!F314</f>
        <v>BEARISH</v>
      </c>
      <c r="K314" s="17" t="str">
        <f>OBV!G314</f>
        <v>WEAK</v>
      </c>
      <c r="L314" s="17" t="str">
        <f>OBV!H314</f>
        <v>CONFIRMED BEARISH</v>
      </c>
      <c r="M314" s="19">
        <f t="shared" si="40"/>
        <v>25</v>
      </c>
      <c r="N314" s="19">
        <f t="shared" si="41"/>
        <v>0</v>
      </c>
      <c r="O314" s="19">
        <f t="shared" si="42"/>
        <v>0</v>
      </c>
      <c r="P314" s="19">
        <f t="shared" si="43"/>
        <v>0</v>
      </c>
      <c r="Q314" s="20">
        <f t="shared" si="44"/>
        <v>8.75</v>
      </c>
      <c r="R314" s="20">
        <f t="shared" si="45"/>
        <v>5</v>
      </c>
      <c r="S314" s="20">
        <f t="shared" si="46"/>
        <v>3.75</v>
      </c>
      <c r="T314" s="20">
        <f t="shared" si="47"/>
        <v>6.25</v>
      </c>
      <c r="U314" s="19">
        <f t="shared" si="48"/>
        <v>5.833333333333333</v>
      </c>
      <c r="V314" s="19">
        <f t="shared" si="49"/>
        <v>5.9375</v>
      </c>
    </row>
    <row r="315" spans="1:22" ht="13.5" x14ac:dyDescent="0.25">
      <c r="A315" s="3">
        <f>RSI!A315</f>
        <v>42464</v>
      </c>
      <c r="B315" s="2">
        <f>RSI!B315</f>
        <v>1.6809000000000001</v>
      </c>
      <c r="C315" s="2">
        <f>RSI!I315</f>
        <v>50.77443131906017</v>
      </c>
      <c r="D315" s="2">
        <f>MACD!E315</f>
        <v>9.5549968686210462E-3</v>
      </c>
      <c r="E315" s="2">
        <f>MACD!F315</f>
        <v>-1.9436829434057952E-2</v>
      </c>
      <c r="F315" s="2">
        <f>'Moving Avg'!D315</f>
        <v>1.6788000000000001</v>
      </c>
      <c r="G315" s="2">
        <f>'Moving Avg'!F315</f>
        <v>1.6900950000000001</v>
      </c>
      <c r="H315" s="2">
        <f>'Moving Avg'!G315</f>
        <v>1.6512859999999996</v>
      </c>
      <c r="I315" s="2">
        <f>'Moving Avg'!H315</f>
        <v>1.8127485000000001</v>
      </c>
      <c r="J315" s="17" t="str">
        <f>OBV!F315</f>
        <v>BULLISH</v>
      </c>
      <c r="K315" s="17" t="str">
        <f>OBV!G315</f>
        <v>NEUTRAL</v>
      </c>
      <c r="L315" s="17" t="str">
        <f>OBV!H315</f>
        <v>NEUTRAL</v>
      </c>
      <c r="M315" s="19">
        <f t="shared" si="40"/>
        <v>25</v>
      </c>
      <c r="N315" s="19">
        <f t="shared" si="41"/>
        <v>0</v>
      </c>
      <c r="O315" s="19">
        <f t="shared" si="42"/>
        <v>0</v>
      </c>
      <c r="P315" s="19">
        <f t="shared" si="43"/>
        <v>49.5</v>
      </c>
      <c r="Q315" s="20">
        <f t="shared" si="44"/>
        <v>16.175000000000001</v>
      </c>
      <c r="R315" s="20">
        <f t="shared" si="45"/>
        <v>17.375</v>
      </c>
      <c r="S315" s="20">
        <f t="shared" si="46"/>
        <v>26.025000000000002</v>
      </c>
      <c r="T315" s="20">
        <f t="shared" si="47"/>
        <v>18.625</v>
      </c>
      <c r="U315" s="19">
        <f t="shared" si="48"/>
        <v>19.858333333333334</v>
      </c>
      <c r="V315" s="19">
        <f t="shared" si="49"/>
        <v>19.55</v>
      </c>
    </row>
    <row r="316" spans="1:22" ht="13.5" x14ac:dyDescent="0.25">
      <c r="A316" s="3">
        <f>RSI!A316</f>
        <v>42465</v>
      </c>
      <c r="B316" s="2">
        <f>RSI!B316</f>
        <v>1.6809000000000001</v>
      </c>
      <c r="C316" s="2">
        <f>RSI!I316</f>
        <v>50.77443131906017</v>
      </c>
      <c r="D316" s="2">
        <f>MACD!E316</f>
        <v>1.3185463591649293E-2</v>
      </c>
      <c r="E316" s="2">
        <f>MACD!F316</f>
        <v>-1.2912370828916504E-2</v>
      </c>
      <c r="F316" s="2">
        <f>'Moving Avg'!D316</f>
        <v>1.6788000000000001</v>
      </c>
      <c r="G316" s="2">
        <f>'Moving Avg'!F316</f>
        <v>1.6906200000000002</v>
      </c>
      <c r="H316" s="2">
        <f>'Moving Avg'!G316</f>
        <v>1.6515999999999993</v>
      </c>
      <c r="I316" s="2">
        <f>'Moving Avg'!H316</f>
        <v>1.8105780000000002</v>
      </c>
      <c r="J316" s="17" t="str">
        <f>OBV!F316</f>
        <v>BULLISH</v>
      </c>
      <c r="K316" s="17" t="str">
        <f>OBV!G316</f>
        <v>NEUTRAL</v>
      </c>
      <c r="L316" s="17" t="str">
        <f>OBV!H316</f>
        <v>NEUTRAL</v>
      </c>
      <c r="M316" s="19">
        <f t="shared" si="40"/>
        <v>25</v>
      </c>
      <c r="N316" s="19">
        <f t="shared" si="41"/>
        <v>0</v>
      </c>
      <c r="O316" s="19">
        <f t="shared" si="42"/>
        <v>0</v>
      </c>
      <c r="P316" s="19">
        <f t="shared" si="43"/>
        <v>49.5</v>
      </c>
      <c r="Q316" s="20">
        <f t="shared" si="44"/>
        <v>16.175000000000001</v>
      </c>
      <c r="R316" s="20">
        <f t="shared" si="45"/>
        <v>17.375</v>
      </c>
      <c r="S316" s="20">
        <f t="shared" si="46"/>
        <v>26.025000000000002</v>
      </c>
      <c r="T316" s="20">
        <f t="shared" si="47"/>
        <v>18.625</v>
      </c>
      <c r="U316" s="19">
        <f t="shared" si="48"/>
        <v>19.858333333333334</v>
      </c>
      <c r="V316" s="19">
        <f t="shared" si="49"/>
        <v>19.55</v>
      </c>
    </row>
    <row r="317" spans="1:22" ht="13.5" x14ac:dyDescent="0.25">
      <c r="A317" s="3">
        <f>RSI!A317</f>
        <v>42466</v>
      </c>
      <c r="B317" s="2">
        <f>RSI!B317</f>
        <v>1.6809000000000001</v>
      </c>
      <c r="C317" s="2">
        <f>RSI!I317</f>
        <v>50.77443131906017</v>
      </c>
      <c r="D317" s="2">
        <f>MACD!E317</f>
        <v>1.6238559017478948E-2</v>
      </c>
      <c r="E317" s="2">
        <f>MACD!F317</f>
        <v>-7.0821848596374151E-3</v>
      </c>
      <c r="F317" s="2">
        <f>'Moving Avg'!D317</f>
        <v>1.6766999999999999</v>
      </c>
      <c r="G317" s="2">
        <f>'Moving Avg'!F317</f>
        <v>1.6924600000000005</v>
      </c>
      <c r="H317" s="2">
        <f>'Moving Avg'!G317</f>
        <v>1.6518099999999993</v>
      </c>
      <c r="I317" s="2">
        <f>'Moving Avg'!H317</f>
        <v>1.8085070000000001</v>
      </c>
      <c r="J317" s="17" t="str">
        <f>OBV!F317</f>
        <v>BULLISH</v>
      </c>
      <c r="K317" s="17" t="str">
        <f>OBV!G317</f>
        <v>NEUTRAL</v>
      </c>
      <c r="L317" s="17" t="str">
        <f>OBV!H317</f>
        <v>BULLISH DIVERGENCE</v>
      </c>
      <c r="M317" s="19">
        <f t="shared" si="40"/>
        <v>25</v>
      </c>
      <c r="N317" s="19">
        <f t="shared" si="41"/>
        <v>0</v>
      </c>
      <c r="O317" s="19">
        <f t="shared" si="42"/>
        <v>0</v>
      </c>
      <c r="P317" s="19">
        <f t="shared" si="43"/>
        <v>66.5</v>
      </c>
      <c r="Q317" s="20">
        <f t="shared" si="44"/>
        <v>18.725000000000001</v>
      </c>
      <c r="R317" s="20">
        <f t="shared" si="45"/>
        <v>21.625</v>
      </c>
      <c r="S317" s="20">
        <f t="shared" si="46"/>
        <v>33.674999999999997</v>
      </c>
      <c r="T317" s="20">
        <f t="shared" si="47"/>
        <v>22.875</v>
      </c>
      <c r="U317" s="19">
        <f t="shared" si="48"/>
        <v>24.675000000000001</v>
      </c>
      <c r="V317" s="19">
        <f t="shared" si="49"/>
        <v>24.225000000000001</v>
      </c>
    </row>
    <row r="318" spans="1:22" ht="13.5" x14ac:dyDescent="0.25">
      <c r="A318" s="3">
        <f>RSI!A318</f>
        <v>42467</v>
      </c>
      <c r="B318" s="2">
        <f>RSI!B318</f>
        <v>1.6914</v>
      </c>
      <c r="C318" s="2">
        <f>RSI!I318</f>
        <v>53.064576776289627</v>
      </c>
      <c r="D318" s="2">
        <f>MACD!E318</f>
        <v>2.0457496356604876E-2</v>
      </c>
      <c r="E318" s="2">
        <f>MACD!F318</f>
        <v>-1.5742486163889567E-3</v>
      </c>
      <c r="F318" s="2">
        <f>'Moving Avg'!D318</f>
        <v>1.6788000000000001</v>
      </c>
      <c r="G318" s="2">
        <f>'Moving Avg'!F318</f>
        <v>1.6961350000000006</v>
      </c>
      <c r="H318" s="2">
        <f>'Moving Avg'!G318</f>
        <v>1.6522299999999996</v>
      </c>
      <c r="I318" s="2">
        <f>'Moving Avg'!H318</f>
        <v>1.8064385000000001</v>
      </c>
      <c r="J318" s="17" t="str">
        <f>OBV!F318</f>
        <v>BULLISH</v>
      </c>
      <c r="K318" s="17" t="str">
        <f>OBV!G318</f>
        <v>NEUTRAL</v>
      </c>
      <c r="L318" s="17" t="str">
        <f>OBV!H318</f>
        <v>CONFIRMED BULLISH</v>
      </c>
      <c r="M318" s="19">
        <f t="shared" si="40"/>
        <v>25</v>
      </c>
      <c r="N318" s="19">
        <f t="shared" si="41"/>
        <v>0</v>
      </c>
      <c r="O318" s="19">
        <f t="shared" si="42"/>
        <v>0</v>
      </c>
      <c r="P318" s="19">
        <f t="shared" si="43"/>
        <v>83.5</v>
      </c>
      <c r="Q318" s="20">
        <f t="shared" si="44"/>
        <v>21.274999999999999</v>
      </c>
      <c r="R318" s="20">
        <f t="shared" si="45"/>
        <v>25.875</v>
      </c>
      <c r="S318" s="20">
        <f t="shared" si="46"/>
        <v>41.325000000000003</v>
      </c>
      <c r="T318" s="20">
        <f t="shared" si="47"/>
        <v>27.125</v>
      </c>
      <c r="U318" s="19">
        <f t="shared" si="48"/>
        <v>29.491666666666664</v>
      </c>
      <c r="V318" s="19">
        <f t="shared" si="49"/>
        <v>28.9</v>
      </c>
    </row>
    <row r="319" spans="1:22" ht="13.5" x14ac:dyDescent="0.25">
      <c r="A319" s="3">
        <f>RSI!A319</f>
        <v>42468</v>
      </c>
      <c r="B319" s="2">
        <f>RSI!B319</f>
        <v>1.6809000000000001</v>
      </c>
      <c r="C319" s="2">
        <f>RSI!I319</f>
        <v>50.532772466384124</v>
      </c>
      <c r="D319" s="2">
        <f>MACD!E319</f>
        <v>2.4726948729349107E-2</v>
      </c>
      <c r="E319" s="2">
        <f>MACD!F319</f>
        <v>3.6859908527586568E-3</v>
      </c>
      <c r="F319" s="2">
        <f>'Moving Avg'!D319</f>
        <v>1.6829999999999998</v>
      </c>
      <c r="G319" s="2">
        <f>'Moving Avg'!F319</f>
        <v>1.6971850000000006</v>
      </c>
      <c r="H319" s="2">
        <f>'Moving Avg'!G319</f>
        <v>1.6532799999999994</v>
      </c>
      <c r="I319" s="2">
        <f>'Moving Avg'!H319</f>
        <v>1.8043920000000002</v>
      </c>
      <c r="J319" s="17" t="str">
        <f>OBV!F319</f>
        <v>BULLISH</v>
      </c>
      <c r="K319" s="17" t="str">
        <f>OBV!G319</f>
        <v>STRONG</v>
      </c>
      <c r="L319" s="17" t="str">
        <f>OBV!H319</f>
        <v>CONFIRMED BULLISH</v>
      </c>
      <c r="M319" s="19">
        <f t="shared" si="40"/>
        <v>25</v>
      </c>
      <c r="N319" s="19">
        <f t="shared" si="41"/>
        <v>0</v>
      </c>
      <c r="O319" s="19">
        <f t="shared" si="42"/>
        <v>0</v>
      </c>
      <c r="P319" s="19">
        <f t="shared" si="43"/>
        <v>100</v>
      </c>
      <c r="Q319" s="20">
        <f t="shared" si="44"/>
        <v>23.75</v>
      </c>
      <c r="R319" s="20">
        <f t="shared" si="45"/>
        <v>30</v>
      </c>
      <c r="S319" s="20">
        <f t="shared" si="46"/>
        <v>48.75</v>
      </c>
      <c r="T319" s="20">
        <f t="shared" si="47"/>
        <v>31.25</v>
      </c>
      <c r="U319" s="19">
        <f t="shared" si="48"/>
        <v>34.166666666666664</v>
      </c>
      <c r="V319" s="19">
        <f t="shared" si="49"/>
        <v>33.4375</v>
      </c>
    </row>
    <row r="320" spans="1:22" ht="13.5" x14ac:dyDescent="0.25">
      <c r="A320" s="3">
        <f>RSI!A320</f>
        <v>42471</v>
      </c>
      <c r="B320" s="2">
        <f>RSI!B320</f>
        <v>1.6809000000000001</v>
      </c>
      <c r="C320" s="2">
        <f>RSI!I320</f>
        <v>50.53277246638411</v>
      </c>
      <c r="D320" s="2">
        <f>MACD!E320</f>
        <v>2.1052280944697355E-2</v>
      </c>
      <c r="E320" s="2">
        <f>MACD!F320</f>
        <v>7.1592488711463963E-3</v>
      </c>
      <c r="F320" s="2">
        <f>'Moving Avg'!D320</f>
        <v>1.6830000000000003</v>
      </c>
      <c r="G320" s="2">
        <f>'Moving Avg'!F320</f>
        <v>1.6979700000000004</v>
      </c>
      <c r="H320" s="2">
        <f>'Moving Avg'!G320</f>
        <v>1.6542259999999993</v>
      </c>
      <c r="I320" s="2">
        <f>'Moving Avg'!H320</f>
        <v>1.8022960000000001</v>
      </c>
      <c r="J320" s="17" t="str">
        <f>OBV!F320</f>
        <v>BULLISH</v>
      </c>
      <c r="K320" s="17" t="str">
        <f>OBV!G320</f>
        <v>NEUTRAL</v>
      </c>
      <c r="L320" s="17" t="str">
        <f>OBV!H320</f>
        <v>NEUTRAL</v>
      </c>
      <c r="M320" s="19">
        <f t="shared" si="40"/>
        <v>25</v>
      </c>
      <c r="N320" s="19">
        <f t="shared" si="41"/>
        <v>0</v>
      </c>
      <c r="O320" s="19">
        <f t="shared" si="42"/>
        <v>0</v>
      </c>
      <c r="P320" s="19">
        <f t="shared" si="43"/>
        <v>49.5</v>
      </c>
      <c r="Q320" s="20">
        <f t="shared" si="44"/>
        <v>16.175000000000001</v>
      </c>
      <c r="R320" s="20">
        <f t="shared" si="45"/>
        <v>17.375</v>
      </c>
      <c r="S320" s="20">
        <f t="shared" si="46"/>
        <v>26.025000000000002</v>
      </c>
      <c r="T320" s="20">
        <f t="shared" si="47"/>
        <v>18.625</v>
      </c>
      <c r="U320" s="19">
        <f t="shared" si="48"/>
        <v>19.858333333333334</v>
      </c>
      <c r="V320" s="19">
        <f t="shared" si="49"/>
        <v>19.55</v>
      </c>
    </row>
    <row r="321" spans="1:22" ht="13.5" x14ac:dyDescent="0.25">
      <c r="A321" s="3">
        <f>RSI!A321</f>
        <v>42472</v>
      </c>
      <c r="B321" s="2">
        <f>RSI!B321</f>
        <v>1.7072000000000001</v>
      </c>
      <c r="C321" s="2">
        <f>RSI!I321</f>
        <v>56.554316666718869</v>
      </c>
      <c r="D321" s="2">
        <f>MACD!E321</f>
        <v>1.5985207541397983E-2</v>
      </c>
      <c r="E321" s="2">
        <f>MACD!F321</f>
        <v>8.9244406051967144E-3</v>
      </c>
      <c r="F321" s="2">
        <f>'Moving Avg'!D321</f>
        <v>1.6882600000000001</v>
      </c>
      <c r="G321" s="2">
        <f>'Moving Avg'!F321</f>
        <v>1.7013850000000006</v>
      </c>
      <c r="H321" s="2">
        <f>'Moving Avg'!G321</f>
        <v>1.6549619999999996</v>
      </c>
      <c r="I321" s="2">
        <f>'Moving Avg'!H321</f>
        <v>1.8001325000000004</v>
      </c>
      <c r="J321" s="17" t="str">
        <f>OBV!F321</f>
        <v>BULLISH</v>
      </c>
      <c r="K321" s="17" t="str">
        <f>OBV!G321</f>
        <v>STRONG</v>
      </c>
      <c r="L321" s="17" t="str">
        <f>OBV!H321</f>
        <v>CONFIRMED BULLISH</v>
      </c>
      <c r="M321" s="19">
        <f t="shared" si="40"/>
        <v>25</v>
      </c>
      <c r="N321" s="19">
        <f t="shared" si="41"/>
        <v>0</v>
      </c>
      <c r="O321" s="19">
        <f t="shared" si="42"/>
        <v>0</v>
      </c>
      <c r="P321" s="19">
        <f t="shared" si="43"/>
        <v>100</v>
      </c>
      <c r="Q321" s="20">
        <f t="shared" si="44"/>
        <v>23.75</v>
      </c>
      <c r="R321" s="20">
        <f t="shared" si="45"/>
        <v>30</v>
      </c>
      <c r="S321" s="20">
        <f t="shared" si="46"/>
        <v>48.75</v>
      </c>
      <c r="T321" s="20">
        <f t="shared" si="47"/>
        <v>31.25</v>
      </c>
      <c r="U321" s="19">
        <f t="shared" si="48"/>
        <v>34.166666666666664</v>
      </c>
      <c r="V321" s="19">
        <f t="shared" si="49"/>
        <v>33.4375</v>
      </c>
    </row>
    <row r="322" spans="1:22" ht="13.5" x14ac:dyDescent="0.25">
      <c r="A322" s="3">
        <f>RSI!A322</f>
        <v>42473</v>
      </c>
      <c r="B322" s="2">
        <f>RSI!B322</f>
        <v>1.7229000000000001</v>
      </c>
      <c r="C322" s="2">
        <f>RSI!I322</f>
        <v>59.707458843277188</v>
      </c>
      <c r="D322" s="2">
        <f>MACD!E322</f>
        <v>1.198581718221603E-2</v>
      </c>
      <c r="E322" s="2">
        <f>MACD!F322</f>
        <v>9.5367159206005778E-3</v>
      </c>
      <c r="F322" s="2">
        <f>'Moving Avg'!D322</f>
        <v>1.6966600000000001</v>
      </c>
      <c r="G322" s="2">
        <f>'Moving Avg'!F322</f>
        <v>1.7019100000000005</v>
      </c>
      <c r="H322" s="2">
        <f>'Moving Avg'!G322</f>
        <v>1.6558019999999996</v>
      </c>
      <c r="I322" s="2">
        <f>'Moving Avg'!H322</f>
        <v>1.7979725000000002</v>
      </c>
      <c r="J322" s="17" t="str">
        <f>OBV!F322</f>
        <v>BULLISH</v>
      </c>
      <c r="K322" s="17" t="str">
        <f>OBV!G322</f>
        <v>STRONG</v>
      </c>
      <c r="L322" s="17" t="str">
        <f>OBV!H322</f>
        <v>CONFIRMED BULLISH</v>
      </c>
      <c r="M322" s="19">
        <f t="shared" ref="M322:M385" si="50">IF(C322&lt;30,50, IF(C322&gt;70, 0, 25))</f>
        <v>25</v>
      </c>
      <c r="N322" s="19">
        <f t="shared" ref="N322:N385" si="51">IF(E322-D322&gt;0.02, 100, IF(E322-D322&lt;0,0,45))</f>
        <v>0</v>
      </c>
      <c r="O322" s="19">
        <f t="shared" ref="O322:O385" si="52">IF(F322-I322&gt;10,100,IF(F322-I322&gt;5,75, IF(F322-I322&gt;0,50,0)))</f>
        <v>0</v>
      </c>
      <c r="P322" s="19">
        <f t="shared" ref="P322:P385" si="53">IF(L322="confirmed bullish", 34, IF(L322="bullish divergence",17, 0))+IF(J322="bullish",33,IF(J322="bearish",0,16.5))+IF(K322="strong",33,IF(K322="weak",0,16.5))</f>
        <v>100</v>
      </c>
      <c r="Q322" s="20">
        <f t="shared" si="44"/>
        <v>23.75</v>
      </c>
      <c r="R322" s="20">
        <f t="shared" si="45"/>
        <v>30</v>
      </c>
      <c r="S322" s="20">
        <f t="shared" si="46"/>
        <v>48.75</v>
      </c>
      <c r="T322" s="20">
        <f t="shared" si="47"/>
        <v>31.25</v>
      </c>
      <c r="U322" s="19">
        <f t="shared" si="48"/>
        <v>34.166666666666664</v>
      </c>
      <c r="V322" s="19">
        <f t="shared" si="49"/>
        <v>33.4375</v>
      </c>
    </row>
    <row r="323" spans="1:22" ht="13.5" x14ac:dyDescent="0.25">
      <c r="A323" s="3">
        <f>RSI!A323</f>
        <v>42474</v>
      </c>
      <c r="B323" s="2">
        <f>RSI!B323</f>
        <v>1.7019</v>
      </c>
      <c r="C323" s="2">
        <f>RSI!I323</f>
        <v>54.056181620313552</v>
      </c>
      <c r="D323" s="2">
        <f>MACD!E323</f>
        <v>8.2969977591278443E-3</v>
      </c>
      <c r="E323" s="2">
        <f>MACD!F323</f>
        <v>9.2887722883060308E-3</v>
      </c>
      <c r="F323" s="2">
        <f>'Moving Avg'!D323</f>
        <v>1.69876</v>
      </c>
      <c r="G323" s="2">
        <f>'Moving Avg'!F323</f>
        <v>1.7003350000000004</v>
      </c>
      <c r="H323" s="2">
        <f>'Moving Avg'!G323</f>
        <v>1.6562219999999994</v>
      </c>
      <c r="I323" s="2">
        <f>'Moving Avg'!H323</f>
        <v>1.7956580000000004</v>
      </c>
      <c r="J323" s="17" t="str">
        <f>OBV!F323</f>
        <v>BULLISH</v>
      </c>
      <c r="K323" s="17" t="str">
        <f>OBV!G323</f>
        <v>STRONG</v>
      </c>
      <c r="L323" s="17" t="str">
        <f>OBV!H323</f>
        <v>CONFIRMED BULLISH</v>
      </c>
      <c r="M323" s="19">
        <f t="shared" si="50"/>
        <v>25</v>
      </c>
      <c r="N323" s="19">
        <f t="shared" si="51"/>
        <v>45</v>
      </c>
      <c r="O323" s="19">
        <f t="shared" si="52"/>
        <v>0</v>
      </c>
      <c r="P323" s="19">
        <f t="shared" si="53"/>
        <v>100</v>
      </c>
      <c r="Q323" s="20">
        <f t="shared" ref="Q323:Q386" si="54">0.35*M323+N323*0.35+O323*0.15+P323*0.15</f>
        <v>39.5</v>
      </c>
      <c r="R323" s="20">
        <f t="shared" ref="R323:R386" si="55">M323*0.2+N323*0.2+O323*0.35+P323*0.25</f>
        <v>39</v>
      </c>
      <c r="S323" s="20">
        <f t="shared" ref="S323:S386" si="56">M323*0.15+N323*0.15+O323*0.25+P323*0.45</f>
        <v>55.5</v>
      </c>
      <c r="T323" s="20">
        <f t="shared" ref="T323:T386" si="57">0.25*SUM(M323:P323)</f>
        <v>42.5</v>
      </c>
      <c r="U323" s="19">
        <f t="shared" ref="U323:U386" si="58">SUM(Q323:S323)/3</f>
        <v>44.666666666666664</v>
      </c>
      <c r="V323" s="19">
        <f t="shared" ref="V323:V386" si="59">SUM(Q323:T323)/4</f>
        <v>44.125</v>
      </c>
    </row>
    <row r="324" spans="1:22" ht="13.5" x14ac:dyDescent="0.25">
      <c r="A324" s="3">
        <f>RSI!A324</f>
        <v>42475</v>
      </c>
      <c r="B324" s="2">
        <f>RSI!B324</f>
        <v>1.7334000000000001</v>
      </c>
      <c r="C324" s="2">
        <f>RSI!I324</f>
        <v>60.149182021733374</v>
      </c>
      <c r="D324" s="2">
        <f>MACD!E324</f>
        <v>-4.9107441291140752E-4</v>
      </c>
      <c r="E324" s="2">
        <f>MACD!F324</f>
        <v>7.3328029480625436E-3</v>
      </c>
      <c r="F324" s="2">
        <f>'Moving Avg'!D324</f>
        <v>1.70926</v>
      </c>
      <c r="G324" s="2">
        <f>'Moving Avg'!F324</f>
        <v>1.6990200000000004</v>
      </c>
      <c r="H324" s="2">
        <f>'Moving Avg'!G324</f>
        <v>1.6580079999999995</v>
      </c>
      <c r="I324" s="2">
        <f>'Moving Avg'!H324</f>
        <v>1.7935260000000008</v>
      </c>
      <c r="J324" s="17" t="str">
        <f>OBV!F324</f>
        <v>BULLISH</v>
      </c>
      <c r="K324" s="17" t="str">
        <f>OBV!G324</f>
        <v>STRONG</v>
      </c>
      <c r="L324" s="17" t="str">
        <f>OBV!H324</f>
        <v>CONFIRMED BULLISH</v>
      </c>
      <c r="M324" s="19">
        <f t="shared" si="50"/>
        <v>25</v>
      </c>
      <c r="N324" s="19">
        <f t="shared" si="51"/>
        <v>45</v>
      </c>
      <c r="O324" s="19">
        <f t="shared" si="52"/>
        <v>0</v>
      </c>
      <c r="P324" s="19">
        <f t="shared" si="53"/>
        <v>100</v>
      </c>
      <c r="Q324" s="20">
        <f t="shared" si="54"/>
        <v>39.5</v>
      </c>
      <c r="R324" s="20">
        <f t="shared" si="55"/>
        <v>39</v>
      </c>
      <c r="S324" s="20">
        <f t="shared" si="56"/>
        <v>55.5</v>
      </c>
      <c r="T324" s="20">
        <f t="shared" si="57"/>
        <v>42.5</v>
      </c>
      <c r="U324" s="19">
        <f t="shared" si="58"/>
        <v>44.666666666666664</v>
      </c>
      <c r="V324" s="19">
        <f t="shared" si="59"/>
        <v>44.125</v>
      </c>
    </row>
    <row r="325" spans="1:22" ht="13.5" x14ac:dyDescent="0.25">
      <c r="A325" s="3">
        <f>RSI!A325</f>
        <v>42478</v>
      </c>
      <c r="B325" s="2">
        <f>RSI!B325</f>
        <v>1.7019</v>
      </c>
      <c r="C325" s="2">
        <f>RSI!I325</f>
        <v>52.632248226178554</v>
      </c>
      <c r="D325" s="2">
        <f>MACD!E325</f>
        <v>-2.644224127040129E-3</v>
      </c>
      <c r="E325" s="2">
        <f>MACD!F325</f>
        <v>5.3373975330420096E-3</v>
      </c>
      <c r="F325" s="2">
        <f>'Moving Avg'!D325</f>
        <v>1.7134600000000002</v>
      </c>
      <c r="G325" s="2">
        <f>'Moving Avg'!F325</f>
        <v>1.6969200000000004</v>
      </c>
      <c r="H325" s="2">
        <f>'Moving Avg'!G325</f>
        <v>1.6590579999999997</v>
      </c>
      <c r="I325" s="2">
        <f>'Moving Avg'!H325</f>
        <v>1.7913360000000009</v>
      </c>
      <c r="J325" s="17" t="str">
        <f>OBV!F325</f>
        <v>BULLISH</v>
      </c>
      <c r="K325" s="17" t="str">
        <f>OBV!G325</f>
        <v>STRONG</v>
      </c>
      <c r="L325" s="17" t="str">
        <f>OBV!H325</f>
        <v>CONFIRMED BULLISH</v>
      </c>
      <c r="M325" s="19">
        <f t="shared" si="50"/>
        <v>25</v>
      </c>
      <c r="N325" s="19">
        <f t="shared" si="51"/>
        <v>45</v>
      </c>
      <c r="O325" s="19">
        <f t="shared" si="52"/>
        <v>0</v>
      </c>
      <c r="P325" s="19">
        <f t="shared" si="53"/>
        <v>100</v>
      </c>
      <c r="Q325" s="20">
        <f t="shared" si="54"/>
        <v>39.5</v>
      </c>
      <c r="R325" s="20">
        <f t="shared" si="55"/>
        <v>39</v>
      </c>
      <c r="S325" s="20">
        <f t="shared" si="56"/>
        <v>55.5</v>
      </c>
      <c r="T325" s="20">
        <f t="shared" si="57"/>
        <v>42.5</v>
      </c>
      <c r="U325" s="19">
        <f t="shared" si="58"/>
        <v>44.666666666666664</v>
      </c>
      <c r="V325" s="19">
        <f t="shared" si="59"/>
        <v>44.125</v>
      </c>
    </row>
    <row r="326" spans="1:22" ht="13.5" x14ac:dyDescent="0.25">
      <c r="A326" s="3">
        <f>RSI!A326</f>
        <v>42479</v>
      </c>
      <c r="B326" s="2">
        <f>RSI!B326</f>
        <v>1.7755000000000001</v>
      </c>
      <c r="C326" s="2">
        <f>RSI!I326</f>
        <v>63.964049014093369</v>
      </c>
      <c r="D326" s="2">
        <f>MACD!E326</f>
        <v>-9.9921992691405226E-3</v>
      </c>
      <c r="E326" s="2">
        <f>MACD!F326</f>
        <v>2.2714781726055036E-3</v>
      </c>
      <c r="F326" s="2">
        <f>'Moving Avg'!D326</f>
        <v>1.72712</v>
      </c>
      <c r="G326" s="2">
        <f>'Moving Avg'!F326</f>
        <v>1.700075</v>
      </c>
      <c r="H326" s="2">
        <f>'Moving Avg'!G326</f>
        <v>1.6615799999999996</v>
      </c>
      <c r="I326" s="2">
        <f>'Moving Avg'!H326</f>
        <v>1.7892900000000009</v>
      </c>
      <c r="J326" s="17" t="str">
        <f>OBV!F326</f>
        <v>BULLISH</v>
      </c>
      <c r="K326" s="17" t="str">
        <f>OBV!G326</f>
        <v>STRONG</v>
      </c>
      <c r="L326" s="17" t="str">
        <f>OBV!H326</f>
        <v>CONFIRMED BULLISH</v>
      </c>
      <c r="M326" s="19">
        <f t="shared" si="50"/>
        <v>25</v>
      </c>
      <c r="N326" s="19">
        <f t="shared" si="51"/>
        <v>45</v>
      </c>
      <c r="O326" s="19">
        <f t="shared" si="52"/>
        <v>0</v>
      </c>
      <c r="P326" s="19">
        <f t="shared" si="53"/>
        <v>100</v>
      </c>
      <c r="Q326" s="20">
        <f t="shared" si="54"/>
        <v>39.5</v>
      </c>
      <c r="R326" s="20">
        <f t="shared" si="55"/>
        <v>39</v>
      </c>
      <c r="S326" s="20">
        <f t="shared" si="56"/>
        <v>55.5</v>
      </c>
      <c r="T326" s="20">
        <f t="shared" si="57"/>
        <v>42.5</v>
      </c>
      <c r="U326" s="19">
        <f t="shared" si="58"/>
        <v>44.666666666666664</v>
      </c>
      <c r="V326" s="19">
        <f t="shared" si="59"/>
        <v>44.125</v>
      </c>
    </row>
    <row r="327" spans="1:22" ht="13.5" x14ac:dyDescent="0.25">
      <c r="A327" s="3">
        <f>RSI!A327</f>
        <v>42480</v>
      </c>
      <c r="B327" s="2">
        <f>RSI!B327</f>
        <v>1.7492000000000001</v>
      </c>
      <c r="C327" s="2">
        <f>RSI!I327</f>
        <v>58.571829475993063</v>
      </c>
      <c r="D327" s="2">
        <f>MACD!E327</f>
        <v>-1.4765203163730201E-2</v>
      </c>
      <c r="E327" s="2">
        <f>MACD!F327</f>
        <v>-1.135858094661637E-3</v>
      </c>
      <c r="F327" s="2">
        <f>'Moving Avg'!D327</f>
        <v>1.7323799999999998</v>
      </c>
      <c r="G327" s="2">
        <f>'Moving Avg'!F327</f>
        <v>1.7019150000000001</v>
      </c>
      <c r="H327" s="2">
        <f>'Moving Avg'!G327</f>
        <v>1.6644159999999999</v>
      </c>
      <c r="I327" s="2">
        <f>'Moving Avg'!H327</f>
        <v>1.7871375000000007</v>
      </c>
      <c r="J327" s="17" t="str">
        <f>OBV!F327</f>
        <v>BULLISH</v>
      </c>
      <c r="K327" s="17" t="str">
        <f>OBV!G327</f>
        <v>STRONG</v>
      </c>
      <c r="L327" s="17" t="str">
        <f>OBV!H327</f>
        <v>CONFIRMED BULLISH</v>
      </c>
      <c r="M327" s="19">
        <f t="shared" si="50"/>
        <v>25</v>
      </c>
      <c r="N327" s="19">
        <f t="shared" si="51"/>
        <v>45</v>
      </c>
      <c r="O327" s="19">
        <f t="shared" si="52"/>
        <v>0</v>
      </c>
      <c r="P327" s="19">
        <f t="shared" si="53"/>
        <v>100</v>
      </c>
      <c r="Q327" s="20">
        <f t="shared" si="54"/>
        <v>39.5</v>
      </c>
      <c r="R327" s="20">
        <f t="shared" si="55"/>
        <v>39</v>
      </c>
      <c r="S327" s="20">
        <f t="shared" si="56"/>
        <v>55.5</v>
      </c>
      <c r="T327" s="20">
        <f t="shared" si="57"/>
        <v>42.5</v>
      </c>
      <c r="U327" s="19">
        <f t="shared" si="58"/>
        <v>44.666666666666664</v>
      </c>
      <c r="V327" s="19">
        <f t="shared" si="59"/>
        <v>44.125</v>
      </c>
    </row>
    <row r="328" spans="1:22" ht="13.5" x14ac:dyDescent="0.25">
      <c r="A328" s="3">
        <f>RSI!A328</f>
        <v>42481</v>
      </c>
      <c r="B328" s="2">
        <f>RSI!B328</f>
        <v>1.7597</v>
      </c>
      <c r="C328" s="2">
        <f>RSI!I328</f>
        <v>60.020878565232834</v>
      </c>
      <c r="D328" s="2">
        <f>MACD!E328</f>
        <v>-1.8277212446799362E-2</v>
      </c>
      <c r="E328" s="2">
        <f>MACD!F328</f>
        <v>-4.5641289650891819E-3</v>
      </c>
      <c r="F328" s="2">
        <f>'Moving Avg'!D328</f>
        <v>1.7439399999999998</v>
      </c>
      <c r="G328" s="2">
        <f>'Moving Avg'!F328</f>
        <v>1.7034899999999999</v>
      </c>
      <c r="H328" s="2">
        <f>'Moving Avg'!G328</f>
        <v>1.6670419999999995</v>
      </c>
      <c r="I328" s="2">
        <f>'Moving Avg'!H328</f>
        <v>1.7852860000000006</v>
      </c>
      <c r="J328" s="17" t="str">
        <f>OBV!F328</f>
        <v>BULLISH</v>
      </c>
      <c r="K328" s="17" t="str">
        <f>OBV!G328</f>
        <v>STRONG</v>
      </c>
      <c r="L328" s="17" t="str">
        <f>OBV!H328</f>
        <v>CONFIRMED BULLISH</v>
      </c>
      <c r="M328" s="19">
        <f t="shared" si="50"/>
        <v>25</v>
      </c>
      <c r="N328" s="19">
        <f t="shared" si="51"/>
        <v>45</v>
      </c>
      <c r="O328" s="19">
        <f t="shared" si="52"/>
        <v>0</v>
      </c>
      <c r="P328" s="19">
        <f t="shared" si="53"/>
        <v>100</v>
      </c>
      <c r="Q328" s="20">
        <f t="shared" si="54"/>
        <v>39.5</v>
      </c>
      <c r="R328" s="20">
        <f t="shared" si="55"/>
        <v>39</v>
      </c>
      <c r="S328" s="20">
        <f t="shared" si="56"/>
        <v>55.5</v>
      </c>
      <c r="T328" s="20">
        <f t="shared" si="57"/>
        <v>42.5</v>
      </c>
      <c r="U328" s="19">
        <f t="shared" si="58"/>
        <v>44.666666666666664</v>
      </c>
      <c r="V328" s="19">
        <f t="shared" si="59"/>
        <v>44.125</v>
      </c>
    </row>
    <row r="329" spans="1:22" ht="13.5" x14ac:dyDescent="0.25">
      <c r="A329" s="3">
        <f>RSI!A329</f>
        <v>42482</v>
      </c>
      <c r="B329" s="2">
        <f>RSI!B329</f>
        <v>1.7282</v>
      </c>
      <c r="C329" s="2">
        <f>RSI!I329</f>
        <v>53.926927555230698</v>
      </c>
      <c r="D329" s="2">
        <f>MACD!E329</f>
        <v>-2.0880898210493992E-2</v>
      </c>
      <c r="E329" s="2">
        <f>MACD!F329</f>
        <v>-7.8274828141701447E-3</v>
      </c>
      <c r="F329" s="2">
        <f>'Moving Avg'!D329</f>
        <v>1.7428999999999999</v>
      </c>
      <c r="G329" s="2">
        <f>'Moving Avg'!F329</f>
        <v>1.7034899999999999</v>
      </c>
      <c r="H329" s="2">
        <f>'Moving Avg'!G329</f>
        <v>1.6694579999999997</v>
      </c>
      <c r="I329" s="2">
        <f>'Moving Avg'!H329</f>
        <v>1.783158500000001</v>
      </c>
      <c r="J329" s="17" t="str">
        <f>OBV!F329</f>
        <v>BULLISH</v>
      </c>
      <c r="K329" s="17" t="str">
        <f>OBV!G329</f>
        <v>STRONG</v>
      </c>
      <c r="L329" s="17" t="str">
        <f>OBV!H329</f>
        <v>BULLISH DIVERGENCE</v>
      </c>
      <c r="M329" s="19">
        <f t="shared" si="50"/>
        <v>25</v>
      </c>
      <c r="N329" s="19">
        <f t="shared" si="51"/>
        <v>45</v>
      </c>
      <c r="O329" s="19">
        <f t="shared" si="52"/>
        <v>0</v>
      </c>
      <c r="P329" s="19">
        <f t="shared" si="53"/>
        <v>83</v>
      </c>
      <c r="Q329" s="20">
        <f t="shared" si="54"/>
        <v>36.950000000000003</v>
      </c>
      <c r="R329" s="20">
        <f t="shared" si="55"/>
        <v>34.75</v>
      </c>
      <c r="S329" s="20">
        <f t="shared" si="56"/>
        <v>47.85</v>
      </c>
      <c r="T329" s="20">
        <f t="shared" si="57"/>
        <v>38.25</v>
      </c>
      <c r="U329" s="19">
        <f t="shared" si="58"/>
        <v>39.85</v>
      </c>
      <c r="V329" s="19">
        <f t="shared" si="59"/>
        <v>39.450000000000003</v>
      </c>
    </row>
    <row r="330" spans="1:22" ht="13.5" x14ac:dyDescent="0.25">
      <c r="A330" s="3">
        <f>RSI!A330</f>
        <v>42485</v>
      </c>
      <c r="B330" s="2">
        <f>RSI!B330</f>
        <v>1.7282</v>
      </c>
      <c r="C330" s="2">
        <f>RSI!I330</f>
        <v>53.926927555230698</v>
      </c>
      <c r="D330" s="2">
        <f>MACD!E330</f>
        <v>-2.3221895339194942E-2</v>
      </c>
      <c r="E330" s="2">
        <f>MACD!F330</f>
        <v>-1.0906365319175104E-2</v>
      </c>
      <c r="F330" s="2">
        <f>'Moving Avg'!D330</f>
        <v>1.7481599999999999</v>
      </c>
      <c r="G330" s="2">
        <f>'Moving Avg'!F330</f>
        <v>1.7058549999999997</v>
      </c>
      <c r="H330" s="2">
        <f>'Moving Avg'!G330</f>
        <v>1.6715600000000002</v>
      </c>
      <c r="I330" s="2">
        <f>'Moving Avg'!H330</f>
        <v>1.7810310000000009</v>
      </c>
      <c r="J330" s="17" t="str">
        <f>OBV!F330</f>
        <v>BULLISH</v>
      </c>
      <c r="K330" s="17" t="str">
        <f>OBV!G330</f>
        <v>STRONG</v>
      </c>
      <c r="L330" s="17" t="str">
        <f>OBV!H330</f>
        <v>CONFIRMED BULLISH</v>
      </c>
      <c r="M330" s="19">
        <f t="shared" si="50"/>
        <v>25</v>
      </c>
      <c r="N330" s="19">
        <f t="shared" si="51"/>
        <v>45</v>
      </c>
      <c r="O330" s="19">
        <f t="shared" si="52"/>
        <v>0</v>
      </c>
      <c r="P330" s="19">
        <f t="shared" si="53"/>
        <v>100</v>
      </c>
      <c r="Q330" s="20">
        <f t="shared" si="54"/>
        <v>39.5</v>
      </c>
      <c r="R330" s="20">
        <f t="shared" si="55"/>
        <v>39</v>
      </c>
      <c r="S330" s="20">
        <f t="shared" si="56"/>
        <v>55.5</v>
      </c>
      <c r="T330" s="20">
        <f t="shared" si="57"/>
        <v>42.5</v>
      </c>
      <c r="U330" s="19">
        <f t="shared" si="58"/>
        <v>44.666666666666664</v>
      </c>
      <c r="V330" s="19">
        <f t="shared" si="59"/>
        <v>44.125</v>
      </c>
    </row>
    <row r="331" spans="1:22" ht="13.5" x14ac:dyDescent="0.25">
      <c r="A331" s="3">
        <f>RSI!A331</f>
        <v>42486</v>
      </c>
      <c r="B331" s="2">
        <f>RSI!B331</f>
        <v>1.7334000000000001</v>
      </c>
      <c r="C331" s="2">
        <f>RSI!I331</f>
        <v>54.805434070153886</v>
      </c>
      <c r="D331" s="2">
        <f>MACD!E331</f>
        <v>-2.1669435592858832E-2</v>
      </c>
      <c r="E331" s="2">
        <f>MACD!F331</f>
        <v>-1.3058979373911851E-2</v>
      </c>
      <c r="F331" s="2">
        <f>'Moving Avg'!D331</f>
        <v>1.7397400000000001</v>
      </c>
      <c r="G331" s="2">
        <f>'Moving Avg'!F331</f>
        <v>1.7084799999999998</v>
      </c>
      <c r="H331" s="2">
        <f>'Moving Avg'!G331</f>
        <v>1.6747100000000001</v>
      </c>
      <c r="I331" s="2">
        <f>'Moving Avg'!H331</f>
        <v>1.7789295000000012</v>
      </c>
      <c r="J331" s="17" t="str">
        <f>OBV!F331</f>
        <v>BEARISH</v>
      </c>
      <c r="K331" s="17" t="str">
        <f>OBV!G331</f>
        <v>WEAK</v>
      </c>
      <c r="L331" s="17" t="str">
        <f>OBV!H331</f>
        <v>CONFIRMED BEARISH</v>
      </c>
      <c r="M331" s="19">
        <f t="shared" si="50"/>
        <v>25</v>
      </c>
      <c r="N331" s="19">
        <f t="shared" si="51"/>
        <v>45</v>
      </c>
      <c r="O331" s="19">
        <f t="shared" si="52"/>
        <v>0</v>
      </c>
      <c r="P331" s="19">
        <f t="shared" si="53"/>
        <v>0</v>
      </c>
      <c r="Q331" s="20">
        <f t="shared" si="54"/>
        <v>24.5</v>
      </c>
      <c r="R331" s="20">
        <f t="shared" si="55"/>
        <v>14</v>
      </c>
      <c r="S331" s="20">
        <f t="shared" si="56"/>
        <v>10.5</v>
      </c>
      <c r="T331" s="20">
        <f t="shared" si="57"/>
        <v>17.5</v>
      </c>
      <c r="U331" s="19">
        <f t="shared" si="58"/>
        <v>16.333333333333332</v>
      </c>
      <c r="V331" s="19">
        <f t="shared" si="59"/>
        <v>16.625</v>
      </c>
    </row>
    <row r="332" spans="1:22" ht="13.5" x14ac:dyDescent="0.25">
      <c r="A332" s="3">
        <f>RSI!A332</f>
        <v>42487</v>
      </c>
      <c r="B332" s="2">
        <f>RSI!B332</f>
        <v>1.7597</v>
      </c>
      <c r="C332" s="2">
        <f>RSI!I332</f>
        <v>59.057582203468911</v>
      </c>
      <c r="D332" s="2">
        <f>MACD!E332</f>
        <v>-2.0037514873161077E-2</v>
      </c>
      <c r="E332" s="2">
        <f>MACD!F332</f>
        <v>-1.4454686473761698E-2</v>
      </c>
      <c r="F332" s="2">
        <f>'Moving Avg'!D332</f>
        <v>1.7418400000000003</v>
      </c>
      <c r="G332" s="2">
        <f>'Moving Avg'!F332</f>
        <v>1.7118949999999997</v>
      </c>
      <c r="H332" s="2">
        <f>'Moving Avg'!G332</f>
        <v>1.6776519999999999</v>
      </c>
      <c r="I332" s="2">
        <f>'Moving Avg'!H332</f>
        <v>1.7769595000000011</v>
      </c>
      <c r="J332" s="17" t="str">
        <f>OBV!F332</f>
        <v>BEARISH</v>
      </c>
      <c r="K332" s="17" t="str">
        <f>OBV!G332</f>
        <v>NEUTRAL</v>
      </c>
      <c r="L332" s="17" t="str">
        <f>OBV!H332</f>
        <v>BEARISH DIVERGENCE</v>
      </c>
      <c r="M332" s="19">
        <f t="shared" si="50"/>
        <v>25</v>
      </c>
      <c r="N332" s="19">
        <f t="shared" si="51"/>
        <v>45</v>
      </c>
      <c r="O332" s="19">
        <f t="shared" si="52"/>
        <v>0</v>
      </c>
      <c r="P332" s="19">
        <f t="shared" si="53"/>
        <v>16.5</v>
      </c>
      <c r="Q332" s="20">
        <f t="shared" si="54"/>
        <v>26.975000000000001</v>
      </c>
      <c r="R332" s="20">
        <f t="shared" si="55"/>
        <v>18.125</v>
      </c>
      <c r="S332" s="20">
        <f t="shared" si="56"/>
        <v>17.925000000000001</v>
      </c>
      <c r="T332" s="20">
        <f t="shared" si="57"/>
        <v>21.625</v>
      </c>
      <c r="U332" s="19">
        <f t="shared" si="58"/>
        <v>21.008333333333336</v>
      </c>
      <c r="V332" s="19">
        <f t="shared" si="59"/>
        <v>21.162500000000001</v>
      </c>
    </row>
    <row r="333" spans="1:22" ht="13.5" x14ac:dyDescent="0.25">
      <c r="A333" s="3">
        <f>RSI!A333</f>
        <v>42488</v>
      </c>
      <c r="B333" s="2">
        <f>RSI!B333</f>
        <v>1.7282</v>
      </c>
      <c r="C333" s="2">
        <f>RSI!I333</f>
        <v>52.666215094769605</v>
      </c>
      <c r="D333" s="2">
        <f>MACD!E333</f>
        <v>-1.984740587769207E-2</v>
      </c>
      <c r="E333" s="2">
        <f>MACD!F333</f>
        <v>-1.5533230354547773E-2</v>
      </c>
      <c r="F333" s="2">
        <f>'Moving Avg'!D333</f>
        <v>1.7355399999999999</v>
      </c>
      <c r="G333" s="2">
        <f>'Moving Avg'!F333</f>
        <v>1.7142600000000001</v>
      </c>
      <c r="H333" s="2">
        <f>'Moving Avg'!G333</f>
        <v>1.6806980000000002</v>
      </c>
      <c r="I333" s="2">
        <f>'Moving Avg'!H333</f>
        <v>1.7748320000000013</v>
      </c>
      <c r="J333" s="17" t="str">
        <f>OBV!F333</f>
        <v>BEARISH</v>
      </c>
      <c r="K333" s="17" t="str">
        <f>OBV!G333</f>
        <v>NEUTRAL</v>
      </c>
      <c r="L333" s="17" t="str">
        <f>OBV!H333</f>
        <v>CONFIRMED BEARISH</v>
      </c>
      <c r="M333" s="19">
        <f t="shared" si="50"/>
        <v>25</v>
      </c>
      <c r="N333" s="19">
        <f t="shared" si="51"/>
        <v>45</v>
      </c>
      <c r="O333" s="19">
        <f t="shared" si="52"/>
        <v>0</v>
      </c>
      <c r="P333" s="19">
        <f t="shared" si="53"/>
        <v>16.5</v>
      </c>
      <c r="Q333" s="20">
        <f t="shared" si="54"/>
        <v>26.975000000000001</v>
      </c>
      <c r="R333" s="20">
        <f t="shared" si="55"/>
        <v>18.125</v>
      </c>
      <c r="S333" s="20">
        <f t="shared" si="56"/>
        <v>17.925000000000001</v>
      </c>
      <c r="T333" s="20">
        <f t="shared" si="57"/>
        <v>21.625</v>
      </c>
      <c r="U333" s="19">
        <f t="shared" si="58"/>
        <v>21.008333333333336</v>
      </c>
      <c r="V333" s="19">
        <f t="shared" si="59"/>
        <v>21.162500000000001</v>
      </c>
    </row>
    <row r="334" spans="1:22" ht="13.5" x14ac:dyDescent="0.25">
      <c r="A334" s="3">
        <f>RSI!A334</f>
        <v>42489</v>
      </c>
      <c r="B334" s="2">
        <f>RSI!B334</f>
        <v>1.7334000000000001</v>
      </c>
      <c r="C334" s="2">
        <f>RSI!I334</f>
        <v>53.559706802759763</v>
      </c>
      <c r="D334" s="2">
        <f>MACD!E334</f>
        <v>-1.5311025258704536E-2</v>
      </c>
      <c r="E334" s="2">
        <f>MACD!F334</f>
        <v>-1.5488789335379127E-2</v>
      </c>
      <c r="F334" s="2">
        <f>'Moving Avg'!D334</f>
        <v>1.73658</v>
      </c>
      <c r="G334" s="2">
        <f>'Moving Avg'!F334</f>
        <v>1.717935</v>
      </c>
      <c r="H334" s="2">
        <f>'Moving Avg'!G334</f>
        <v>1.6831140000000002</v>
      </c>
      <c r="I334" s="2">
        <f>'Moving Avg'!H334</f>
        <v>1.7728880000000016</v>
      </c>
      <c r="J334" s="17" t="str">
        <f>OBV!F334</f>
        <v>BULLISH</v>
      </c>
      <c r="K334" s="17" t="str">
        <f>OBV!G334</f>
        <v>STRONG</v>
      </c>
      <c r="L334" s="17" t="str">
        <f>OBV!H334</f>
        <v>CONFIRMED BULLISH</v>
      </c>
      <c r="M334" s="19">
        <f t="shared" si="50"/>
        <v>25</v>
      </c>
      <c r="N334" s="19">
        <f t="shared" si="51"/>
        <v>0</v>
      </c>
      <c r="O334" s="19">
        <f t="shared" si="52"/>
        <v>0</v>
      </c>
      <c r="P334" s="19">
        <f t="shared" si="53"/>
        <v>100</v>
      </c>
      <c r="Q334" s="20">
        <f t="shared" si="54"/>
        <v>23.75</v>
      </c>
      <c r="R334" s="20">
        <f t="shared" si="55"/>
        <v>30</v>
      </c>
      <c r="S334" s="20">
        <f t="shared" si="56"/>
        <v>48.75</v>
      </c>
      <c r="T334" s="20">
        <f t="shared" si="57"/>
        <v>31.25</v>
      </c>
      <c r="U334" s="19">
        <f t="shared" si="58"/>
        <v>34.166666666666664</v>
      </c>
      <c r="V334" s="19">
        <f t="shared" si="59"/>
        <v>33.4375</v>
      </c>
    </row>
    <row r="335" spans="1:22" ht="13.5" x14ac:dyDescent="0.25">
      <c r="A335" s="3">
        <f>RSI!A335</f>
        <v>42492</v>
      </c>
      <c r="B335" s="2">
        <f>RSI!B335</f>
        <v>1.7229000000000001</v>
      </c>
      <c r="C335" s="2">
        <f>RSI!I335</f>
        <v>51.447884118048883</v>
      </c>
      <c r="D335" s="2">
        <f>MACD!E335</f>
        <v>-1.5650772349142139E-2</v>
      </c>
      <c r="E335" s="2">
        <f>MACD!F335</f>
        <v>-1.552118593813173E-2</v>
      </c>
      <c r="F335" s="2">
        <f>'Moving Avg'!D335</f>
        <v>1.7355200000000004</v>
      </c>
      <c r="G335" s="2">
        <f>'Moving Avg'!F335</f>
        <v>1.7200350000000004</v>
      </c>
      <c r="H335" s="2">
        <f>'Moving Avg'!G335</f>
        <v>1.6856340000000001</v>
      </c>
      <c r="I335" s="2">
        <f>'Moving Avg'!H335</f>
        <v>1.7709180000000015</v>
      </c>
      <c r="J335" s="17" t="str">
        <f>OBV!F335</f>
        <v>BEARISH</v>
      </c>
      <c r="K335" s="17" t="str">
        <f>OBV!G335</f>
        <v>NEUTRAL</v>
      </c>
      <c r="L335" s="17" t="str">
        <f>OBV!H335</f>
        <v>CONFIRMED BEARISH</v>
      </c>
      <c r="M335" s="19">
        <f t="shared" si="50"/>
        <v>25</v>
      </c>
      <c r="N335" s="19">
        <f t="shared" si="51"/>
        <v>45</v>
      </c>
      <c r="O335" s="19">
        <f t="shared" si="52"/>
        <v>0</v>
      </c>
      <c r="P335" s="19">
        <f t="shared" si="53"/>
        <v>16.5</v>
      </c>
      <c r="Q335" s="20">
        <f t="shared" si="54"/>
        <v>26.975000000000001</v>
      </c>
      <c r="R335" s="20">
        <f t="shared" si="55"/>
        <v>18.125</v>
      </c>
      <c r="S335" s="20">
        <f t="shared" si="56"/>
        <v>17.925000000000001</v>
      </c>
      <c r="T335" s="20">
        <f t="shared" si="57"/>
        <v>21.625</v>
      </c>
      <c r="U335" s="19">
        <f t="shared" si="58"/>
        <v>21.008333333333336</v>
      </c>
      <c r="V335" s="19">
        <f t="shared" si="59"/>
        <v>21.162500000000001</v>
      </c>
    </row>
    <row r="336" spans="1:22" ht="13.5" x14ac:dyDescent="0.25">
      <c r="A336" s="3">
        <f>RSI!A336</f>
        <v>42493</v>
      </c>
      <c r="B336" s="2">
        <f>RSI!B336</f>
        <v>1.7334000000000001</v>
      </c>
      <c r="C336" s="2">
        <f>RSI!I336</f>
        <v>53.42554456940335</v>
      </c>
      <c r="D336" s="2">
        <f>MACD!E336</f>
        <v>-5.4326166809761656E-3</v>
      </c>
      <c r="E336" s="2">
        <f>MACD!F336</f>
        <v>-1.3503472086700618E-2</v>
      </c>
      <c r="F336" s="2">
        <f>'Moving Avg'!D336</f>
        <v>1.73552</v>
      </c>
      <c r="G336" s="2">
        <f>'Moving Avg'!F336</f>
        <v>1.7226600000000005</v>
      </c>
      <c r="H336" s="2">
        <f>'Moving Avg'!G336</f>
        <v>1.6883640000000002</v>
      </c>
      <c r="I336" s="2">
        <f>'Moving Avg'!H336</f>
        <v>1.768895500000002</v>
      </c>
      <c r="J336" s="17" t="str">
        <f>OBV!F336</f>
        <v>BEARISH</v>
      </c>
      <c r="K336" s="17" t="str">
        <f>OBV!G336</f>
        <v>NEUTRAL</v>
      </c>
      <c r="L336" s="17" t="str">
        <f>OBV!H336</f>
        <v>NEUTRAL</v>
      </c>
      <c r="M336" s="19">
        <f t="shared" si="50"/>
        <v>25</v>
      </c>
      <c r="N336" s="19">
        <f t="shared" si="51"/>
        <v>0</v>
      </c>
      <c r="O336" s="19">
        <f t="shared" si="52"/>
        <v>0</v>
      </c>
      <c r="P336" s="19">
        <f t="shared" si="53"/>
        <v>16.5</v>
      </c>
      <c r="Q336" s="20">
        <f t="shared" si="54"/>
        <v>11.225</v>
      </c>
      <c r="R336" s="20">
        <f t="shared" si="55"/>
        <v>9.125</v>
      </c>
      <c r="S336" s="20">
        <f t="shared" si="56"/>
        <v>11.175000000000001</v>
      </c>
      <c r="T336" s="20">
        <f t="shared" si="57"/>
        <v>10.375</v>
      </c>
      <c r="U336" s="19">
        <f t="shared" si="58"/>
        <v>10.508333333333335</v>
      </c>
      <c r="V336" s="19">
        <f t="shared" si="59"/>
        <v>10.475000000000001</v>
      </c>
    </row>
    <row r="337" spans="1:22" ht="13.5" x14ac:dyDescent="0.25">
      <c r="A337" s="3">
        <f>RSI!A337</f>
        <v>42494</v>
      </c>
      <c r="B337" s="2">
        <f>RSI!B337</f>
        <v>1.7229000000000001</v>
      </c>
      <c r="C337" s="2">
        <f>RSI!I337</f>
        <v>51.180461331960863</v>
      </c>
      <c r="D337" s="2">
        <f>MACD!E337</f>
        <v>-1.5363299017989718E-4</v>
      </c>
      <c r="E337" s="2">
        <f>MACD!F337</f>
        <v>-1.0833504267396475E-2</v>
      </c>
      <c r="F337" s="2">
        <f>'Moving Avg'!D337</f>
        <v>1.7281599999999997</v>
      </c>
      <c r="G337" s="2">
        <f>'Moving Avg'!F337</f>
        <v>1.7247600000000003</v>
      </c>
      <c r="H337" s="2">
        <f>'Moving Avg'!G337</f>
        <v>1.6910940000000003</v>
      </c>
      <c r="I337" s="2">
        <f>'Moving Avg'!H337</f>
        <v>1.7669780000000017</v>
      </c>
      <c r="J337" s="17" t="str">
        <f>OBV!F337</f>
        <v>BEARISH</v>
      </c>
      <c r="K337" s="17" t="str">
        <f>OBV!G337</f>
        <v>WEAK</v>
      </c>
      <c r="L337" s="17" t="str">
        <f>OBV!H337</f>
        <v>CONFIRMED BEARISH</v>
      </c>
      <c r="M337" s="19">
        <f t="shared" si="50"/>
        <v>25</v>
      </c>
      <c r="N337" s="19">
        <f t="shared" si="51"/>
        <v>0</v>
      </c>
      <c r="O337" s="19">
        <f t="shared" si="52"/>
        <v>0</v>
      </c>
      <c r="P337" s="19">
        <f t="shared" si="53"/>
        <v>0</v>
      </c>
      <c r="Q337" s="20">
        <f t="shared" si="54"/>
        <v>8.75</v>
      </c>
      <c r="R337" s="20">
        <f t="shared" si="55"/>
        <v>5</v>
      </c>
      <c r="S337" s="20">
        <f t="shared" si="56"/>
        <v>3.75</v>
      </c>
      <c r="T337" s="20">
        <f t="shared" si="57"/>
        <v>6.25</v>
      </c>
      <c r="U337" s="19">
        <f t="shared" si="58"/>
        <v>5.833333333333333</v>
      </c>
      <c r="V337" s="19">
        <f t="shared" si="59"/>
        <v>5.9375</v>
      </c>
    </row>
    <row r="338" spans="1:22" ht="13.5" x14ac:dyDescent="0.25">
      <c r="A338" s="3">
        <f>RSI!A338</f>
        <v>42495</v>
      </c>
      <c r="B338" s="2">
        <f>RSI!B338</f>
        <v>1.6914</v>
      </c>
      <c r="C338" s="2">
        <f>RSI!I338</f>
        <v>45.06252502875833</v>
      </c>
      <c r="D338" s="2">
        <f>MACD!E338</f>
        <v>8.2325067446626932E-3</v>
      </c>
      <c r="E338" s="2">
        <f>MACD!F338</f>
        <v>-7.0203020649846418E-3</v>
      </c>
      <c r="F338" s="2">
        <f>'Moving Avg'!D338</f>
        <v>1.7208000000000001</v>
      </c>
      <c r="G338" s="2">
        <f>'Moving Avg'!F338</f>
        <v>1.7247600000000003</v>
      </c>
      <c r="H338" s="2">
        <f>'Moving Avg'!G338</f>
        <v>1.6934040000000001</v>
      </c>
      <c r="I338" s="2">
        <f>'Moving Avg'!H338</f>
        <v>1.7648765000000017</v>
      </c>
      <c r="J338" s="17" t="str">
        <f>OBV!F338</f>
        <v>BEARISH</v>
      </c>
      <c r="K338" s="17" t="str">
        <f>OBV!G338</f>
        <v>WEAK</v>
      </c>
      <c r="L338" s="17" t="str">
        <f>OBV!H338</f>
        <v>CONFIRMED BEARISH</v>
      </c>
      <c r="M338" s="19">
        <f t="shared" si="50"/>
        <v>25</v>
      </c>
      <c r="N338" s="19">
        <f t="shared" si="51"/>
        <v>0</v>
      </c>
      <c r="O338" s="19">
        <f t="shared" si="52"/>
        <v>0</v>
      </c>
      <c r="P338" s="19">
        <f t="shared" si="53"/>
        <v>0</v>
      </c>
      <c r="Q338" s="20">
        <f t="shared" si="54"/>
        <v>8.75</v>
      </c>
      <c r="R338" s="20">
        <f t="shared" si="55"/>
        <v>5</v>
      </c>
      <c r="S338" s="20">
        <f t="shared" si="56"/>
        <v>3.75</v>
      </c>
      <c r="T338" s="20">
        <f t="shared" si="57"/>
        <v>6.25</v>
      </c>
      <c r="U338" s="19">
        <f t="shared" si="58"/>
        <v>5.833333333333333</v>
      </c>
      <c r="V338" s="19">
        <f t="shared" si="59"/>
        <v>5.9375</v>
      </c>
    </row>
    <row r="339" spans="1:22" ht="13.5" x14ac:dyDescent="0.25">
      <c r="A339" s="3">
        <f>RSI!A339</f>
        <v>42496</v>
      </c>
      <c r="B339" s="2">
        <f>RSI!B339</f>
        <v>1.6809000000000001</v>
      </c>
      <c r="C339" s="2">
        <f>RSI!I339</f>
        <v>43.208427215271655</v>
      </c>
      <c r="D339" s="2">
        <f>MACD!E339</f>
        <v>1.1418997913047457E-2</v>
      </c>
      <c r="E339" s="2">
        <f>MACD!F339</f>
        <v>-3.3324420693782225E-3</v>
      </c>
      <c r="F339" s="2">
        <f>'Moving Avg'!D339</f>
        <v>1.7102999999999997</v>
      </c>
      <c r="G339" s="2">
        <f>'Moving Avg'!F339</f>
        <v>1.7247600000000003</v>
      </c>
      <c r="H339" s="2">
        <f>'Moving Avg'!G339</f>
        <v>1.6955040000000003</v>
      </c>
      <c r="I339" s="2">
        <f>'Moving Avg'!H339</f>
        <v>1.7625915000000014</v>
      </c>
      <c r="J339" s="17" t="str">
        <f>OBV!F339</f>
        <v>BEARISH</v>
      </c>
      <c r="K339" s="17" t="str">
        <f>OBV!G339</f>
        <v>WEAK</v>
      </c>
      <c r="L339" s="17" t="str">
        <f>OBV!H339</f>
        <v>CONFIRMED BEARISH</v>
      </c>
      <c r="M339" s="19">
        <f t="shared" si="50"/>
        <v>25</v>
      </c>
      <c r="N339" s="19">
        <f t="shared" si="51"/>
        <v>0</v>
      </c>
      <c r="O339" s="19">
        <f t="shared" si="52"/>
        <v>0</v>
      </c>
      <c r="P339" s="19">
        <f t="shared" si="53"/>
        <v>0</v>
      </c>
      <c r="Q339" s="20">
        <f t="shared" si="54"/>
        <v>8.75</v>
      </c>
      <c r="R339" s="20">
        <f t="shared" si="55"/>
        <v>5</v>
      </c>
      <c r="S339" s="20">
        <f t="shared" si="56"/>
        <v>3.75</v>
      </c>
      <c r="T339" s="20">
        <f t="shared" si="57"/>
        <v>6.25</v>
      </c>
      <c r="U339" s="19">
        <f t="shared" si="58"/>
        <v>5.833333333333333</v>
      </c>
      <c r="V339" s="19">
        <f t="shared" si="59"/>
        <v>5.9375</v>
      </c>
    </row>
    <row r="340" spans="1:22" ht="13.5" x14ac:dyDescent="0.25">
      <c r="A340" s="3">
        <f>RSI!A340</f>
        <v>42499</v>
      </c>
      <c r="B340" s="2">
        <f>RSI!B340</f>
        <v>1.6809000000000001</v>
      </c>
      <c r="C340" s="2">
        <f>RSI!I340</f>
        <v>43.208427215271655</v>
      </c>
      <c r="D340" s="2">
        <f>MACD!E340</f>
        <v>1.4324436886419711E-2</v>
      </c>
      <c r="E340" s="2">
        <f>MACD!F340</f>
        <v>1.9893372178136437E-4</v>
      </c>
      <c r="F340" s="2">
        <f>'Moving Avg'!D340</f>
        <v>1.7019000000000002</v>
      </c>
      <c r="G340" s="2">
        <f>'Moving Avg'!F340</f>
        <v>1.7247599999999998</v>
      </c>
      <c r="H340" s="2">
        <f>'Moving Avg'!G340</f>
        <v>1.6970800000000004</v>
      </c>
      <c r="I340" s="2">
        <f>'Moving Avg'!H340</f>
        <v>1.7604905000000013</v>
      </c>
      <c r="J340" s="17" t="str">
        <f>OBV!F340</f>
        <v>BEARISH</v>
      </c>
      <c r="K340" s="17" t="str">
        <f>OBV!G340</f>
        <v>WEAK</v>
      </c>
      <c r="L340" s="17" t="str">
        <f>OBV!H340</f>
        <v>CONFIRMED BEARISH</v>
      </c>
      <c r="M340" s="19">
        <f t="shared" si="50"/>
        <v>25</v>
      </c>
      <c r="N340" s="19">
        <f t="shared" si="51"/>
        <v>0</v>
      </c>
      <c r="O340" s="19">
        <f t="shared" si="52"/>
        <v>0</v>
      </c>
      <c r="P340" s="19">
        <f t="shared" si="53"/>
        <v>0</v>
      </c>
      <c r="Q340" s="20">
        <f t="shared" si="54"/>
        <v>8.75</v>
      </c>
      <c r="R340" s="20">
        <f t="shared" si="55"/>
        <v>5</v>
      </c>
      <c r="S340" s="20">
        <f t="shared" si="56"/>
        <v>3.75</v>
      </c>
      <c r="T340" s="20">
        <f t="shared" si="57"/>
        <v>6.25</v>
      </c>
      <c r="U340" s="19">
        <f t="shared" si="58"/>
        <v>5.833333333333333</v>
      </c>
      <c r="V340" s="19">
        <f t="shared" si="59"/>
        <v>5.9375</v>
      </c>
    </row>
    <row r="341" spans="1:22" ht="13.5" x14ac:dyDescent="0.25">
      <c r="A341" s="3">
        <f>RSI!A341</f>
        <v>42500</v>
      </c>
      <c r="B341" s="2">
        <f>RSI!B341</f>
        <v>1.6809000000000001</v>
      </c>
      <c r="C341" s="2">
        <f>RSI!I341</f>
        <v>43.208427215271662</v>
      </c>
      <c r="D341" s="2">
        <f>MACD!E341</f>
        <v>1.7776567855455783E-2</v>
      </c>
      <c r="E341" s="2">
        <f>MACD!F341</f>
        <v>3.7144605485162482E-3</v>
      </c>
      <c r="F341" s="2">
        <f>'Moving Avg'!D341</f>
        <v>1.6914000000000002</v>
      </c>
      <c r="G341" s="2">
        <f>'Moving Avg'!F341</f>
        <v>1.7234449999999999</v>
      </c>
      <c r="H341" s="2">
        <f>'Moving Avg'!G341</f>
        <v>1.6986559999999999</v>
      </c>
      <c r="I341" s="2">
        <f>'Moving Avg'!H341</f>
        <v>1.7583105000000012</v>
      </c>
      <c r="J341" s="17" t="str">
        <f>OBV!F341</f>
        <v>BEARISH</v>
      </c>
      <c r="K341" s="17" t="str">
        <f>OBV!G341</f>
        <v>WEAK</v>
      </c>
      <c r="L341" s="17" t="str">
        <f>OBV!H341</f>
        <v>CONFIRMED BEARISH</v>
      </c>
      <c r="M341" s="19">
        <f t="shared" si="50"/>
        <v>25</v>
      </c>
      <c r="N341" s="19">
        <f t="shared" si="51"/>
        <v>0</v>
      </c>
      <c r="O341" s="19">
        <f t="shared" si="52"/>
        <v>0</v>
      </c>
      <c r="P341" s="19">
        <f t="shared" si="53"/>
        <v>0</v>
      </c>
      <c r="Q341" s="20">
        <f t="shared" si="54"/>
        <v>8.75</v>
      </c>
      <c r="R341" s="20">
        <f t="shared" si="55"/>
        <v>5</v>
      </c>
      <c r="S341" s="20">
        <f t="shared" si="56"/>
        <v>3.75</v>
      </c>
      <c r="T341" s="20">
        <f t="shared" si="57"/>
        <v>6.25</v>
      </c>
      <c r="U341" s="19">
        <f t="shared" si="58"/>
        <v>5.833333333333333</v>
      </c>
      <c r="V341" s="19">
        <f t="shared" si="59"/>
        <v>5.9375</v>
      </c>
    </row>
    <row r="342" spans="1:22" ht="13.5" x14ac:dyDescent="0.25">
      <c r="A342" s="3">
        <f>RSI!A342</f>
        <v>42501</v>
      </c>
      <c r="B342" s="2">
        <f>RSI!B342</f>
        <v>1.6967000000000001</v>
      </c>
      <c r="C342" s="2">
        <f>RSI!I342</f>
        <v>47.284808029401972</v>
      </c>
      <c r="D342" s="2">
        <f>MACD!E342</f>
        <v>2.3752720975293462E-2</v>
      </c>
      <c r="E342" s="2">
        <f>MACD!F342</f>
        <v>7.7221126338716918E-3</v>
      </c>
      <c r="F342" s="2">
        <f>'Moving Avg'!D342</f>
        <v>1.6861600000000003</v>
      </c>
      <c r="G342" s="2">
        <f>'Moving Avg'!F342</f>
        <v>1.7221350000000002</v>
      </c>
      <c r="H342" s="2">
        <f>'Moving Avg'!G342</f>
        <v>1.7002320000000004</v>
      </c>
      <c r="I342" s="2">
        <f>'Moving Avg'!H342</f>
        <v>1.756288500000001</v>
      </c>
      <c r="J342" s="17" t="str">
        <f>OBV!F342</f>
        <v>BEARISH</v>
      </c>
      <c r="K342" s="17" t="str">
        <f>OBV!G342</f>
        <v>WEAK</v>
      </c>
      <c r="L342" s="17" t="str">
        <f>OBV!H342</f>
        <v>CONFIRMED BEARISH</v>
      </c>
      <c r="M342" s="19">
        <f t="shared" si="50"/>
        <v>25</v>
      </c>
      <c r="N342" s="19">
        <f t="shared" si="51"/>
        <v>0</v>
      </c>
      <c r="O342" s="19">
        <f t="shared" si="52"/>
        <v>0</v>
      </c>
      <c r="P342" s="19">
        <f t="shared" si="53"/>
        <v>0</v>
      </c>
      <c r="Q342" s="20">
        <f t="shared" si="54"/>
        <v>8.75</v>
      </c>
      <c r="R342" s="20">
        <f t="shared" si="55"/>
        <v>5</v>
      </c>
      <c r="S342" s="20">
        <f t="shared" si="56"/>
        <v>3.75</v>
      </c>
      <c r="T342" s="20">
        <f t="shared" si="57"/>
        <v>6.25</v>
      </c>
      <c r="U342" s="19">
        <f t="shared" si="58"/>
        <v>5.833333333333333</v>
      </c>
      <c r="V342" s="19">
        <f t="shared" si="59"/>
        <v>5.9375</v>
      </c>
    </row>
    <row r="343" spans="1:22" ht="13.5" x14ac:dyDescent="0.25">
      <c r="A343" s="3">
        <f>RSI!A343</f>
        <v>42502</v>
      </c>
      <c r="B343" s="2">
        <f>RSI!B343</f>
        <v>1.6809000000000001</v>
      </c>
      <c r="C343" s="2">
        <f>RSI!I343</f>
        <v>43.891988257125313</v>
      </c>
      <c r="D343" s="2">
        <f>MACD!E343</f>
        <v>2.5206371186274446E-2</v>
      </c>
      <c r="E343" s="2">
        <f>MACD!F343</f>
        <v>1.1218964344352243E-2</v>
      </c>
      <c r="F343" s="2">
        <f>'Moving Avg'!D343</f>
        <v>1.6840599999999999</v>
      </c>
      <c r="G343" s="2">
        <f>'Moving Avg'!F343</f>
        <v>1.721085</v>
      </c>
      <c r="H343" s="2">
        <f>'Moving Avg'!G343</f>
        <v>1.700968</v>
      </c>
      <c r="I343" s="2">
        <f>'Moving Avg'!H343</f>
        <v>1.7541875000000011</v>
      </c>
      <c r="J343" s="17" t="str">
        <f>OBV!F343</f>
        <v>BEARISH</v>
      </c>
      <c r="K343" s="17" t="str">
        <f>OBV!G343</f>
        <v>WEAK</v>
      </c>
      <c r="L343" s="17" t="str">
        <f>OBV!H343</f>
        <v>CONFIRMED BEARISH</v>
      </c>
      <c r="M343" s="19">
        <f t="shared" si="50"/>
        <v>25</v>
      </c>
      <c r="N343" s="19">
        <f t="shared" si="51"/>
        <v>0</v>
      </c>
      <c r="O343" s="19">
        <f t="shared" si="52"/>
        <v>0</v>
      </c>
      <c r="P343" s="19">
        <f t="shared" si="53"/>
        <v>0</v>
      </c>
      <c r="Q343" s="20">
        <f t="shared" si="54"/>
        <v>8.75</v>
      </c>
      <c r="R343" s="20">
        <f t="shared" si="55"/>
        <v>5</v>
      </c>
      <c r="S343" s="20">
        <f t="shared" si="56"/>
        <v>3.75</v>
      </c>
      <c r="T343" s="20">
        <f t="shared" si="57"/>
        <v>6.25</v>
      </c>
      <c r="U343" s="19">
        <f t="shared" si="58"/>
        <v>5.833333333333333</v>
      </c>
      <c r="V343" s="19">
        <f t="shared" si="59"/>
        <v>5.9375</v>
      </c>
    </row>
    <row r="344" spans="1:22" ht="13.5" x14ac:dyDescent="0.25">
      <c r="A344" s="3">
        <f>RSI!A344</f>
        <v>42503</v>
      </c>
      <c r="B344" s="2">
        <f>RSI!B344</f>
        <v>1.6861999999999999</v>
      </c>
      <c r="C344" s="2">
        <f>RSI!I344</f>
        <v>45.309588622040522</v>
      </c>
      <c r="D344" s="2">
        <f>MACD!E344</f>
        <v>2.7004457577370022E-2</v>
      </c>
      <c r="E344" s="2">
        <f>MACD!F344</f>
        <v>1.43760629909558E-2</v>
      </c>
      <c r="F344" s="2">
        <f>'Moving Avg'!D344</f>
        <v>1.6851200000000002</v>
      </c>
      <c r="G344" s="2">
        <f>'Moving Avg'!F344</f>
        <v>1.7187249999999998</v>
      </c>
      <c r="H344" s="2">
        <f>'Moving Avg'!G344</f>
        <v>1.7019140000000001</v>
      </c>
      <c r="I344" s="2">
        <f>'Moving Avg'!H344</f>
        <v>1.752139000000001</v>
      </c>
      <c r="J344" s="17" t="str">
        <f>OBV!F344</f>
        <v>BULLISH</v>
      </c>
      <c r="K344" s="17" t="str">
        <f>OBV!G344</f>
        <v>NEUTRAL</v>
      </c>
      <c r="L344" s="17" t="str">
        <f>OBV!H344</f>
        <v>CONFIRMED BULLISH</v>
      </c>
      <c r="M344" s="19">
        <f t="shared" si="50"/>
        <v>25</v>
      </c>
      <c r="N344" s="19">
        <f t="shared" si="51"/>
        <v>0</v>
      </c>
      <c r="O344" s="19">
        <f t="shared" si="52"/>
        <v>0</v>
      </c>
      <c r="P344" s="19">
        <f t="shared" si="53"/>
        <v>83.5</v>
      </c>
      <c r="Q344" s="20">
        <f t="shared" si="54"/>
        <v>21.274999999999999</v>
      </c>
      <c r="R344" s="20">
        <f t="shared" si="55"/>
        <v>25.875</v>
      </c>
      <c r="S344" s="20">
        <f t="shared" si="56"/>
        <v>41.325000000000003</v>
      </c>
      <c r="T344" s="20">
        <f t="shared" si="57"/>
        <v>27.125</v>
      </c>
      <c r="U344" s="19">
        <f t="shared" si="58"/>
        <v>29.491666666666664</v>
      </c>
      <c r="V344" s="19">
        <f t="shared" si="59"/>
        <v>28.9</v>
      </c>
    </row>
    <row r="345" spans="1:22" ht="13.5" x14ac:dyDescent="0.25">
      <c r="A345" s="3">
        <f>RSI!A345</f>
        <v>42506</v>
      </c>
      <c r="B345" s="2">
        <f>RSI!B345</f>
        <v>1.6914</v>
      </c>
      <c r="C345" s="2">
        <f>RSI!I345</f>
        <v>46.73162447853359</v>
      </c>
      <c r="D345" s="2">
        <f>MACD!E345</f>
        <v>2.6642793552418054E-2</v>
      </c>
      <c r="E345" s="2">
        <f>MACD!F345</f>
        <v>1.682940910324825E-2</v>
      </c>
      <c r="F345" s="2">
        <f>'Moving Avg'!D345</f>
        <v>1.6872199999999999</v>
      </c>
      <c r="G345" s="2">
        <f>'Moving Avg'!F345</f>
        <v>1.7182000000000002</v>
      </c>
      <c r="H345" s="2">
        <f>'Moving Avg'!G345</f>
        <v>1.7029640000000004</v>
      </c>
      <c r="I345" s="2">
        <f>'Moving Avg'!H345</f>
        <v>1.7501955000000009</v>
      </c>
      <c r="J345" s="17" t="str">
        <f>OBV!F345</f>
        <v>BULLISH</v>
      </c>
      <c r="K345" s="17" t="str">
        <f>OBV!G345</f>
        <v>STRONG</v>
      </c>
      <c r="L345" s="17" t="str">
        <f>OBV!H345</f>
        <v>CONFIRMED BULLISH</v>
      </c>
      <c r="M345" s="19">
        <f t="shared" si="50"/>
        <v>25</v>
      </c>
      <c r="N345" s="19">
        <f t="shared" si="51"/>
        <v>0</v>
      </c>
      <c r="O345" s="19">
        <f t="shared" si="52"/>
        <v>0</v>
      </c>
      <c r="P345" s="19">
        <f t="shared" si="53"/>
        <v>100</v>
      </c>
      <c r="Q345" s="20">
        <f t="shared" si="54"/>
        <v>23.75</v>
      </c>
      <c r="R345" s="20">
        <f t="shared" si="55"/>
        <v>30</v>
      </c>
      <c r="S345" s="20">
        <f t="shared" si="56"/>
        <v>48.75</v>
      </c>
      <c r="T345" s="20">
        <f t="shared" si="57"/>
        <v>31.25</v>
      </c>
      <c r="U345" s="19">
        <f t="shared" si="58"/>
        <v>34.166666666666664</v>
      </c>
      <c r="V345" s="19">
        <f t="shared" si="59"/>
        <v>33.4375</v>
      </c>
    </row>
    <row r="346" spans="1:22" ht="13.5" x14ac:dyDescent="0.25">
      <c r="A346" s="3">
        <f>RSI!A346</f>
        <v>42507</v>
      </c>
      <c r="B346" s="2">
        <f>RSI!B346</f>
        <v>1.6914</v>
      </c>
      <c r="C346" s="2">
        <f>RSI!I346</f>
        <v>46.73162447853359</v>
      </c>
      <c r="D346" s="2">
        <f>MACD!E346</f>
        <v>2.8030175942527658E-2</v>
      </c>
      <c r="E346" s="2">
        <f>MACD!F346</f>
        <v>1.9069562471104133E-2</v>
      </c>
      <c r="F346" s="2">
        <f>'Moving Avg'!D346</f>
        <v>1.6893199999999999</v>
      </c>
      <c r="G346" s="2">
        <f>'Moving Avg'!F346</f>
        <v>1.7139950000000002</v>
      </c>
      <c r="H346" s="2">
        <f>'Moving Avg'!G346</f>
        <v>1.7033840000000005</v>
      </c>
      <c r="I346" s="2">
        <f>'Moving Avg'!H346</f>
        <v>1.7483305000000009</v>
      </c>
      <c r="J346" s="17" t="str">
        <f>OBV!F346</f>
        <v>BULLISH</v>
      </c>
      <c r="K346" s="17" t="str">
        <f>OBV!G346</f>
        <v>STRONG</v>
      </c>
      <c r="L346" s="17" t="str">
        <f>OBV!H346</f>
        <v>CONFIRMED BULLISH</v>
      </c>
      <c r="M346" s="19">
        <f t="shared" si="50"/>
        <v>25</v>
      </c>
      <c r="N346" s="19">
        <f t="shared" si="51"/>
        <v>0</v>
      </c>
      <c r="O346" s="19">
        <f t="shared" si="52"/>
        <v>0</v>
      </c>
      <c r="P346" s="19">
        <f t="shared" si="53"/>
        <v>100</v>
      </c>
      <c r="Q346" s="20">
        <f t="shared" si="54"/>
        <v>23.75</v>
      </c>
      <c r="R346" s="20">
        <f t="shared" si="55"/>
        <v>30</v>
      </c>
      <c r="S346" s="20">
        <f t="shared" si="56"/>
        <v>48.75</v>
      </c>
      <c r="T346" s="20">
        <f t="shared" si="57"/>
        <v>31.25</v>
      </c>
      <c r="U346" s="19">
        <f t="shared" si="58"/>
        <v>34.166666666666664</v>
      </c>
      <c r="V346" s="19">
        <f t="shared" si="59"/>
        <v>33.4375</v>
      </c>
    </row>
    <row r="347" spans="1:22" ht="13.5" x14ac:dyDescent="0.25">
      <c r="A347" s="3">
        <f>RSI!A347</f>
        <v>42508</v>
      </c>
      <c r="B347" s="2">
        <f>RSI!B347</f>
        <v>1.6914</v>
      </c>
      <c r="C347" s="2">
        <f>RSI!I347</f>
        <v>46.731624478533575</v>
      </c>
      <c r="D347" s="2">
        <f>MACD!E347</f>
        <v>2.766097210637386E-2</v>
      </c>
      <c r="E347" s="2">
        <f>MACD!F347</f>
        <v>2.0787844398158079E-2</v>
      </c>
      <c r="F347" s="2">
        <f>'Moving Avg'!D347</f>
        <v>1.6882600000000001</v>
      </c>
      <c r="G347" s="2">
        <f>'Moving Avg'!F347</f>
        <v>1.7111050000000003</v>
      </c>
      <c r="H347" s="2">
        <f>'Moving Avg'!G347</f>
        <v>1.7043300000000006</v>
      </c>
      <c r="I347" s="2">
        <f>'Moving Avg'!H347</f>
        <v>1.7463870000000012</v>
      </c>
      <c r="J347" s="17" t="str">
        <f>OBV!F347</f>
        <v>BULLISH</v>
      </c>
      <c r="K347" s="17" t="str">
        <f>OBV!G347</f>
        <v>NEUTRAL</v>
      </c>
      <c r="L347" s="17" t="str">
        <f>OBV!H347</f>
        <v>BULLISH DIVERGENCE</v>
      </c>
      <c r="M347" s="19">
        <f t="shared" si="50"/>
        <v>25</v>
      </c>
      <c r="N347" s="19">
        <f t="shared" si="51"/>
        <v>0</v>
      </c>
      <c r="O347" s="19">
        <f t="shared" si="52"/>
        <v>0</v>
      </c>
      <c r="P347" s="19">
        <f t="shared" si="53"/>
        <v>66.5</v>
      </c>
      <c r="Q347" s="20">
        <f t="shared" si="54"/>
        <v>18.725000000000001</v>
      </c>
      <c r="R347" s="20">
        <f t="shared" si="55"/>
        <v>21.625</v>
      </c>
      <c r="S347" s="20">
        <f t="shared" si="56"/>
        <v>33.674999999999997</v>
      </c>
      <c r="T347" s="20">
        <f t="shared" si="57"/>
        <v>22.875</v>
      </c>
      <c r="U347" s="19">
        <f t="shared" si="58"/>
        <v>24.675000000000001</v>
      </c>
      <c r="V347" s="19">
        <f t="shared" si="59"/>
        <v>24.225000000000001</v>
      </c>
    </row>
    <row r="348" spans="1:22" ht="13.5" x14ac:dyDescent="0.25">
      <c r="A348" s="3">
        <f>RSI!A348</f>
        <v>42509</v>
      </c>
      <c r="B348" s="2">
        <f>RSI!B348</f>
        <v>1.6967000000000001</v>
      </c>
      <c r="C348" s="2">
        <f>RSI!I348</f>
        <v>48.438308373650919</v>
      </c>
      <c r="D348" s="2">
        <f>MACD!E348</f>
        <v>2.2176713008460247E-2</v>
      </c>
      <c r="E348" s="2">
        <f>MACD!F348</f>
        <v>2.1065618120218513E-2</v>
      </c>
      <c r="F348" s="2">
        <f>'Moving Avg'!D348</f>
        <v>1.6914200000000001</v>
      </c>
      <c r="G348" s="2">
        <f>'Moving Avg'!F348</f>
        <v>1.7079550000000006</v>
      </c>
      <c r="H348" s="2">
        <f>'Moving Avg'!G348</f>
        <v>1.7059060000000008</v>
      </c>
      <c r="I348" s="2">
        <f>'Moving Avg'!H348</f>
        <v>1.7443910000000011</v>
      </c>
      <c r="J348" s="17" t="str">
        <f>OBV!F348</f>
        <v>BULLISH</v>
      </c>
      <c r="K348" s="17" t="str">
        <f>OBV!G348</f>
        <v>STRONG</v>
      </c>
      <c r="L348" s="17" t="str">
        <f>OBV!H348</f>
        <v>CONFIRMED BULLISH</v>
      </c>
      <c r="M348" s="19">
        <f t="shared" si="50"/>
        <v>25</v>
      </c>
      <c r="N348" s="19">
        <f t="shared" si="51"/>
        <v>0</v>
      </c>
      <c r="O348" s="19">
        <f t="shared" si="52"/>
        <v>0</v>
      </c>
      <c r="P348" s="19">
        <f t="shared" si="53"/>
        <v>100</v>
      </c>
      <c r="Q348" s="20">
        <f t="shared" si="54"/>
        <v>23.75</v>
      </c>
      <c r="R348" s="20">
        <f t="shared" si="55"/>
        <v>30</v>
      </c>
      <c r="S348" s="20">
        <f t="shared" si="56"/>
        <v>48.75</v>
      </c>
      <c r="T348" s="20">
        <f t="shared" si="57"/>
        <v>31.25</v>
      </c>
      <c r="U348" s="19">
        <f t="shared" si="58"/>
        <v>34.166666666666664</v>
      </c>
      <c r="V348" s="19">
        <f t="shared" si="59"/>
        <v>33.4375</v>
      </c>
    </row>
    <row r="349" spans="1:22" ht="13.5" x14ac:dyDescent="0.25">
      <c r="A349" s="3">
        <f>RSI!A349</f>
        <v>42510</v>
      </c>
      <c r="B349" s="2">
        <f>RSI!B349</f>
        <v>1.7072000000000001</v>
      </c>
      <c r="C349" s="2">
        <f>RSI!I349</f>
        <v>51.737386401569445</v>
      </c>
      <c r="D349" s="2">
        <f>MACD!E349</f>
        <v>1.5173641487206124E-2</v>
      </c>
      <c r="E349" s="2">
        <f>MACD!F349</f>
        <v>1.9887222793616037E-2</v>
      </c>
      <c r="F349" s="2">
        <f>'Moving Avg'!D349</f>
        <v>1.6956199999999999</v>
      </c>
      <c r="G349" s="2">
        <f>'Moving Avg'!F349</f>
        <v>1.7069050000000003</v>
      </c>
      <c r="H349" s="2">
        <f>'Moving Avg'!G349</f>
        <v>1.7068520000000009</v>
      </c>
      <c r="I349" s="2">
        <f>'Moving Avg'!H349</f>
        <v>1.7426050000000015</v>
      </c>
      <c r="J349" s="17" t="str">
        <f>OBV!F349</f>
        <v>BULLISH</v>
      </c>
      <c r="K349" s="17" t="str">
        <f>OBV!G349</f>
        <v>STRONG</v>
      </c>
      <c r="L349" s="17" t="str">
        <f>OBV!H349</f>
        <v>CONFIRMED BULLISH</v>
      </c>
      <c r="M349" s="19">
        <f t="shared" si="50"/>
        <v>25</v>
      </c>
      <c r="N349" s="19">
        <f t="shared" si="51"/>
        <v>45</v>
      </c>
      <c r="O349" s="19">
        <f t="shared" si="52"/>
        <v>0</v>
      </c>
      <c r="P349" s="19">
        <f t="shared" si="53"/>
        <v>100</v>
      </c>
      <c r="Q349" s="20">
        <f t="shared" si="54"/>
        <v>39.5</v>
      </c>
      <c r="R349" s="20">
        <f t="shared" si="55"/>
        <v>39</v>
      </c>
      <c r="S349" s="20">
        <f t="shared" si="56"/>
        <v>55.5</v>
      </c>
      <c r="T349" s="20">
        <f t="shared" si="57"/>
        <v>42.5</v>
      </c>
      <c r="U349" s="19">
        <f t="shared" si="58"/>
        <v>44.666666666666664</v>
      </c>
      <c r="V349" s="19">
        <f t="shared" si="59"/>
        <v>44.125</v>
      </c>
    </row>
    <row r="350" spans="1:22" ht="13.5" x14ac:dyDescent="0.25">
      <c r="A350" s="3">
        <f>RSI!A350</f>
        <v>42513</v>
      </c>
      <c r="B350" s="2">
        <f>RSI!B350</f>
        <v>1.7072000000000001</v>
      </c>
      <c r="C350" s="2">
        <f>RSI!I350</f>
        <v>51.737386401569445</v>
      </c>
      <c r="D350" s="2">
        <f>MACD!E350</f>
        <v>9.21427044933254E-3</v>
      </c>
      <c r="E350" s="2">
        <f>MACD!F350</f>
        <v>1.7752632324759338E-2</v>
      </c>
      <c r="F350" s="2">
        <f>'Moving Avg'!D350</f>
        <v>1.69878</v>
      </c>
      <c r="G350" s="2">
        <f>'Moving Avg'!F350</f>
        <v>1.7058550000000003</v>
      </c>
      <c r="H350" s="2">
        <f>'Moving Avg'!G350</f>
        <v>1.7076920000000007</v>
      </c>
      <c r="I350" s="2">
        <f>'Moving Avg'!H350</f>
        <v>1.7406615000000014</v>
      </c>
      <c r="J350" s="17" t="str">
        <f>OBV!F350</f>
        <v>BULLISH</v>
      </c>
      <c r="K350" s="17" t="str">
        <f>OBV!G350</f>
        <v>NEUTRAL</v>
      </c>
      <c r="L350" s="17" t="str">
        <f>OBV!H350</f>
        <v>CONFIRMED BULLISH</v>
      </c>
      <c r="M350" s="19">
        <f t="shared" si="50"/>
        <v>25</v>
      </c>
      <c r="N350" s="19">
        <f t="shared" si="51"/>
        <v>45</v>
      </c>
      <c r="O350" s="19">
        <f t="shared" si="52"/>
        <v>0</v>
      </c>
      <c r="P350" s="19">
        <f t="shared" si="53"/>
        <v>83.5</v>
      </c>
      <c r="Q350" s="20">
        <f t="shared" si="54"/>
        <v>37.024999999999999</v>
      </c>
      <c r="R350" s="20">
        <f t="shared" si="55"/>
        <v>34.875</v>
      </c>
      <c r="S350" s="20">
        <f t="shared" si="56"/>
        <v>48.075000000000003</v>
      </c>
      <c r="T350" s="20">
        <f t="shared" si="57"/>
        <v>38.375</v>
      </c>
      <c r="U350" s="19">
        <f t="shared" si="58"/>
        <v>39.991666666666667</v>
      </c>
      <c r="V350" s="19">
        <f t="shared" si="59"/>
        <v>39.587500000000006</v>
      </c>
    </row>
    <row r="351" spans="1:22" ht="13.5" x14ac:dyDescent="0.25">
      <c r="A351" s="3">
        <f>RSI!A351</f>
        <v>42514</v>
      </c>
      <c r="B351" s="2">
        <f>RSI!B351</f>
        <v>1.7072000000000001</v>
      </c>
      <c r="C351" s="2">
        <f>RSI!I351</f>
        <v>51.737386401569445</v>
      </c>
      <c r="D351" s="2">
        <f>MACD!E351</f>
        <v>4.1405265256500012E-3</v>
      </c>
      <c r="E351" s="2">
        <f>MACD!F351</f>
        <v>1.5030211164937472E-2</v>
      </c>
      <c r="F351" s="2">
        <f>'Moving Avg'!D351</f>
        <v>1.70194</v>
      </c>
      <c r="G351" s="2">
        <f>'Moving Avg'!F351</f>
        <v>1.7045450000000002</v>
      </c>
      <c r="H351" s="2">
        <f>'Moving Avg'!G351</f>
        <v>1.7090580000000009</v>
      </c>
      <c r="I351" s="2">
        <f>'Moving Avg'!H351</f>
        <v>1.7389020000000017</v>
      </c>
      <c r="J351" s="17" t="str">
        <f>OBV!F351</f>
        <v>BULLISH</v>
      </c>
      <c r="K351" s="17" t="str">
        <f>OBV!G351</f>
        <v>NEUTRAL</v>
      </c>
      <c r="L351" s="17" t="str">
        <f>OBV!H351</f>
        <v>CONFIRMED BULLISH</v>
      </c>
      <c r="M351" s="19">
        <f t="shared" si="50"/>
        <v>25</v>
      </c>
      <c r="N351" s="19">
        <f t="shared" si="51"/>
        <v>45</v>
      </c>
      <c r="O351" s="19">
        <f t="shared" si="52"/>
        <v>0</v>
      </c>
      <c r="P351" s="19">
        <f t="shared" si="53"/>
        <v>83.5</v>
      </c>
      <c r="Q351" s="20">
        <f t="shared" si="54"/>
        <v>37.024999999999999</v>
      </c>
      <c r="R351" s="20">
        <f t="shared" si="55"/>
        <v>34.875</v>
      </c>
      <c r="S351" s="20">
        <f t="shared" si="56"/>
        <v>48.075000000000003</v>
      </c>
      <c r="T351" s="20">
        <f t="shared" si="57"/>
        <v>38.375</v>
      </c>
      <c r="U351" s="19">
        <f t="shared" si="58"/>
        <v>39.991666666666667</v>
      </c>
      <c r="V351" s="19">
        <f t="shared" si="59"/>
        <v>39.587500000000006</v>
      </c>
    </row>
    <row r="352" spans="1:22" ht="13.5" x14ac:dyDescent="0.25">
      <c r="A352" s="3">
        <f>RSI!A352</f>
        <v>42515</v>
      </c>
      <c r="B352" s="2">
        <f>RSI!B352</f>
        <v>1.7072000000000001</v>
      </c>
      <c r="C352" s="2">
        <f>RSI!I352</f>
        <v>51.737386401569438</v>
      </c>
      <c r="D352" s="2">
        <f>MACD!E352</f>
        <v>2.2492396734694609E-3</v>
      </c>
      <c r="E352" s="2">
        <f>MACD!F352</f>
        <v>1.2474016866643869E-2</v>
      </c>
      <c r="F352" s="2">
        <f>'Moving Avg'!D352</f>
        <v>1.7051000000000003</v>
      </c>
      <c r="G352" s="2">
        <f>'Moving Avg'!F352</f>
        <v>1.7019200000000001</v>
      </c>
      <c r="H352" s="2">
        <f>'Moving Avg'!G352</f>
        <v>1.7089540000000012</v>
      </c>
      <c r="I352" s="2">
        <f>'Moving Avg'!H352</f>
        <v>1.7370635000000016</v>
      </c>
      <c r="J352" s="17" t="str">
        <f>OBV!F352</f>
        <v>BULLISH</v>
      </c>
      <c r="K352" s="17" t="str">
        <f>OBV!G352</f>
        <v>NEUTRAL</v>
      </c>
      <c r="L352" s="17" t="str">
        <f>OBV!H352</f>
        <v>CONFIRMED BULLISH</v>
      </c>
      <c r="M352" s="19">
        <f t="shared" si="50"/>
        <v>25</v>
      </c>
      <c r="N352" s="19">
        <f t="shared" si="51"/>
        <v>45</v>
      </c>
      <c r="O352" s="19">
        <f t="shared" si="52"/>
        <v>0</v>
      </c>
      <c r="P352" s="19">
        <f t="shared" si="53"/>
        <v>83.5</v>
      </c>
      <c r="Q352" s="20">
        <f t="shared" si="54"/>
        <v>37.024999999999999</v>
      </c>
      <c r="R352" s="20">
        <f t="shared" si="55"/>
        <v>34.875</v>
      </c>
      <c r="S352" s="20">
        <f t="shared" si="56"/>
        <v>48.075000000000003</v>
      </c>
      <c r="T352" s="20">
        <f t="shared" si="57"/>
        <v>38.375</v>
      </c>
      <c r="U352" s="19">
        <f t="shared" si="58"/>
        <v>39.991666666666667</v>
      </c>
      <c r="V352" s="19">
        <f t="shared" si="59"/>
        <v>39.587500000000006</v>
      </c>
    </row>
    <row r="353" spans="1:22" ht="13.5" x14ac:dyDescent="0.25">
      <c r="A353" s="3">
        <f>RSI!A353</f>
        <v>42516</v>
      </c>
      <c r="B353" s="2">
        <f>RSI!B353</f>
        <v>1.6967000000000001</v>
      </c>
      <c r="C353" s="2">
        <f>RSI!I353</f>
        <v>47.637662525818186</v>
      </c>
      <c r="D353" s="2">
        <f>MACD!E353</f>
        <v>-1.0308197084210047E-3</v>
      </c>
      <c r="E353" s="2">
        <f>MACD!F353</f>
        <v>9.7730495516308944E-3</v>
      </c>
      <c r="F353" s="2">
        <f>'Moving Avg'!D353</f>
        <v>1.7051000000000003</v>
      </c>
      <c r="G353" s="2">
        <f>'Moving Avg'!F353</f>
        <v>1.700345</v>
      </c>
      <c r="H353" s="2">
        <f>'Moving Avg'!G353</f>
        <v>1.7082200000000012</v>
      </c>
      <c r="I353" s="2">
        <f>'Moving Avg'!H353</f>
        <v>1.7352250000000011</v>
      </c>
      <c r="J353" s="17" t="str">
        <f>OBV!F353</f>
        <v>BEARISH</v>
      </c>
      <c r="K353" s="17" t="str">
        <f>OBV!G353</f>
        <v>NEUTRAL</v>
      </c>
      <c r="L353" s="17" t="str">
        <f>OBV!H353</f>
        <v>NEUTRAL</v>
      </c>
      <c r="M353" s="19">
        <f t="shared" si="50"/>
        <v>25</v>
      </c>
      <c r="N353" s="19">
        <f t="shared" si="51"/>
        <v>45</v>
      </c>
      <c r="O353" s="19">
        <f t="shared" si="52"/>
        <v>0</v>
      </c>
      <c r="P353" s="19">
        <f t="shared" si="53"/>
        <v>16.5</v>
      </c>
      <c r="Q353" s="20">
        <f t="shared" si="54"/>
        <v>26.975000000000001</v>
      </c>
      <c r="R353" s="20">
        <f t="shared" si="55"/>
        <v>18.125</v>
      </c>
      <c r="S353" s="20">
        <f t="shared" si="56"/>
        <v>17.925000000000001</v>
      </c>
      <c r="T353" s="20">
        <f t="shared" si="57"/>
        <v>21.625</v>
      </c>
      <c r="U353" s="19">
        <f t="shared" si="58"/>
        <v>21.008333333333336</v>
      </c>
      <c r="V353" s="19">
        <f t="shared" si="59"/>
        <v>21.162500000000001</v>
      </c>
    </row>
    <row r="354" spans="1:22" ht="13.5" x14ac:dyDescent="0.25">
      <c r="A354" s="3">
        <f>RSI!A354</f>
        <v>42517</v>
      </c>
      <c r="B354" s="2">
        <f>RSI!B354</f>
        <v>1.7072000000000001</v>
      </c>
      <c r="C354" s="2">
        <f>RSI!I354</f>
        <v>51.754743636723589</v>
      </c>
      <c r="D354" s="2">
        <f>MACD!E354</f>
        <v>-3.7313697118004363E-3</v>
      </c>
      <c r="E354" s="2">
        <f>MACD!F354</f>
        <v>7.0721656989446288E-3</v>
      </c>
      <c r="F354" s="2">
        <f>'Moving Avg'!D354</f>
        <v>1.7050999999999998</v>
      </c>
      <c r="G354" s="2">
        <f>'Moving Avg'!F354</f>
        <v>1.6990350000000003</v>
      </c>
      <c r="H354" s="2">
        <f>'Moving Avg'!G354</f>
        <v>1.7071700000000012</v>
      </c>
      <c r="I354" s="2">
        <f>'Moving Avg'!H354</f>
        <v>1.7334130000000014</v>
      </c>
      <c r="J354" s="17" t="str">
        <f>OBV!F354</f>
        <v>BEARISH</v>
      </c>
      <c r="K354" s="17" t="str">
        <f>OBV!G354</f>
        <v>NEUTRAL</v>
      </c>
      <c r="L354" s="17" t="str">
        <f>OBV!H354</f>
        <v>NEUTRAL</v>
      </c>
      <c r="M354" s="19">
        <f t="shared" si="50"/>
        <v>25</v>
      </c>
      <c r="N354" s="19">
        <f t="shared" si="51"/>
        <v>45</v>
      </c>
      <c r="O354" s="19">
        <f t="shared" si="52"/>
        <v>0</v>
      </c>
      <c r="P354" s="19">
        <f t="shared" si="53"/>
        <v>16.5</v>
      </c>
      <c r="Q354" s="20">
        <f t="shared" si="54"/>
        <v>26.975000000000001</v>
      </c>
      <c r="R354" s="20">
        <f t="shared" si="55"/>
        <v>18.125</v>
      </c>
      <c r="S354" s="20">
        <f t="shared" si="56"/>
        <v>17.925000000000001</v>
      </c>
      <c r="T354" s="20">
        <f t="shared" si="57"/>
        <v>21.625</v>
      </c>
      <c r="U354" s="19">
        <f t="shared" si="58"/>
        <v>21.008333333333336</v>
      </c>
      <c r="V354" s="19">
        <f t="shared" si="59"/>
        <v>21.162500000000001</v>
      </c>
    </row>
    <row r="355" spans="1:22" ht="13.5" x14ac:dyDescent="0.25">
      <c r="A355" s="3">
        <f>RSI!A355</f>
        <v>42520</v>
      </c>
      <c r="B355" s="2">
        <f>RSI!B355</f>
        <v>1.7229000000000001</v>
      </c>
      <c r="C355" s="2">
        <f>RSI!I355</f>
        <v>57.176584175828367</v>
      </c>
      <c r="D355" s="2">
        <f>MACD!E355</f>
        <v>-6.4069417120344863E-3</v>
      </c>
      <c r="E355" s="2">
        <f>MACD!F355</f>
        <v>4.3763442167488054E-3</v>
      </c>
      <c r="F355" s="2">
        <f>'Moving Avg'!D355</f>
        <v>1.70824</v>
      </c>
      <c r="G355" s="2">
        <f>'Moving Avg'!F355</f>
        <v>1.6990350000000003</v>
      </c>
      <c r="H355" s="2">
        <f>'Moving Avg'!G355</f>
        <v>1.7067500000000009</v>
      </c>
      <c r="I355" s="2">
        <f>'Moving Avg'!H355</f>
        <v>1.7315220000000013</v>
      </c>
      <c r="J355" s="17" t="str">
        <f>OBV!F355</f>
        <v>BULLISH</v>
      </c>
      <c r="K355" s="17" t="str">
        <f>OBV!G355</f>
        <v>NEUTRAL</v>
      </c>
      <c r="L355" s="17" t="str">
        <f>OBV!H355</f>
        <v>CONFIRMED BULLISH</v>
      </c>
      <c r="M355" s="19">
        <f t="shared" si="50"/>
        <v>25</v>
      </c>
      <c r="N355" s="19">
        <f t="shared" si="51"/>
        <v>45</v>
      </c>
      <c r="O355" s="19">
        <f t="shared" si="52"/>
        <v>0</v>
      </c>
      <c r="P355" s="19">
        <f t="shared" si="53"/>
        <v>83.5</v>
      </c>
      <c r="Q355" s="20">
        <f t="shared" si="54"/>
        <v>37.024999999999999</v>
      </c>
      <c r="R355" s="20">
        <f t="shared" si="55"/>
        <v>34.875</v>
      </c>
      <c r="S355" s="20">
        <f t="shared" si="56"/>
        <v>48.075000000000003</v>
      </c>
      <c r="T355" s="20">
        <f t="shared" si="57"/>
        <v>38.375</v>
      </c>
      <c r="U355" s="19">
        <f t="shared" si="58"/>
        <v>39.991666666666667</v>
      </c>
      <c r="V355" s="19">
        <f t="shared" si="59"/>
        <v>39.587500000000006</v>
      </c>
    </row>
    <row r="356" spans="1:22" ht="13.5" x14ac:dyDescent="0.25">
      <c r="A356" s="3">
        <f>RSI!A356</f>
        <v>42521</v>
      </c>
      <c r="B356" s="2">
        <f>RSI!B356</f>
        <v>1.7282</v>
      </c>
      <c r="C356" s="2">
        <f>RSI!I356</f>
        <v>58.857491576441134</v>
      </c>
      <c r="D356" s="2">
        <f>MACD!E356</f>
        <v>-9.1817409519665549E-3</v>
      </c>
      <c r="E356" s="2">
        <f>MACD!F356</f>
        <v>1.6647271830057334E-3</v>
      </c>
      <c r="F356" s="2">
        <f>'Moving Avg'!D356</f>
        <v>1.7124400000000002</v>
      </c>
      <c r="G356" s="2">
        <f>'Moving Avg'!F356</f>
        <v>1.6987750000000001</v>
      </c>
      <c r="H356" s="2">
        <f>'Moving Avg'!G356</f>
        <v>1.7070660000000009</v>
      </c>
      <c r="I356" s="2">
        <f>'Moving Avg'!H356</f>
        <v>1.7296575000000012</v>
      </c>
      <c r="J356" s="17" t="str">
        <f>OBV!F356</f>
        <v>BULLISH</v>
      </c>
      <c r="K356" s="17" t="str">
        <f>OBV!G356</f>
        <v>NEUTRAL</v>
      </c>
      <c r="L356" s="17" t="str">
        <f>OBV!H356</f>
        <v>CONFIRMED BULLISH</v>
      </c>
      <c r="M356" s="19">
        <f t="shared" si="50"/>
        <v>25</v>
      </c>
      <c r="N356" s="19">
        <f t="shared" si="51"/>
        <v>45</v>
      </c>
      <c r="O356" s="19">
        <f t="shared" si="52"/>
        <v>0</v>
      </c>
      <c r="P356" s="19">
        <f t="shared" si="53"/>
        <v>83.5</v>
      </c>
      <c r="Q356" s="20">
        <f t="shared" si="54"/>
        <v>37.024999999999999</v>
      </c>
      <c r="R356" s="20">
        <f t="shared" si="55"/>
        <v>34.875</v>
      </c>
      <c r="S356" s="20">
        <f t="shared" si="56"/>
        <v>48.075000000000003</v>
      </c>
      <c r="T356" s="20">
        <f t="shared" si="57"/>
        <v>38.375</v>
      </c>
      <c r="U356" s="19">
        <f t="shared" si="58"/>
        <v>39.991666666666667</v>
      </c>
      <c r="V356" s="19">
        <f t="shared" si="59"/>
        <v>39.587500000000006</v>
      </c>
    </row>
    <row r="357" spans="1:22" ht="13.5" x14ac:dyDescent="0.25">
      <c r="A357" s="3">
        <f>RSI!A357</f>
        <v>42522</v>
      </c>
      <c r="B357" s="2">
        <f>RSI!B357</f>
        <v>1.7439</v>
      </c>
      <c r="C357" s="2">
        <f>RSI!I357</f>
        <v>63.436005923261469</v>
      </c>
      <c r="D357" s="2">
        <f>MACD!E357</f>
        <v>-1.2833429918272854E-2</v>
      </c>
      <c r="E357" s="2">
        <f>MACD!F357</f>
        <v>-1.2349042372499842E-3</v>
      </c>
      <c r="F357" s="2">
        <f>'Moving Avg'!D357</f>
        <v>1.7197800000000001</v>
      </c>
      <c r="G357" s="2">
        <f>'Moving Avg'!F357</f>
        <v>1.6998249999999999</v>
      </c>
      <c r="H357" s="2">
        <f>'Moving Avg'!G357</f>
        <v>1.7076960000000008</v>
      </c>
      <c r="I357" s="2">
        <f>'Moving Avg'!H357</f>
        <v>1.7280290000000014</v>
      </c>
      <c r="J357" s="17" t="str">
        <f>OBV!F357</f>
        <v>BULLISH</v>
      </c>
      <c r="K357" s="17" t="str">
        <f>OBV!G357</f>
        <v>NEUTRAL</v>
      </c>
      <c r="L357" s="17" t="str">
        <f>OBV!H357</f>
        <v>CONFIRMED BULLISH</v>
      </c>
      <c r="M357" s="19">
        <f t="shared" si="50"/>
        <v>25</v>
      </c>
      <c r="N357" s="19">
        <f t="shared" si="51"/>
        <v>45</v>
      </c>
      <c r="O357" s="19">
        <f t="shared" si="52"/>
        <v>0</v>
      </c>
      <c r="P357" s="19">
        <f t="shared" si="53"/>
        <v>83.5</v>
      </c>
      <c r="Q357" s="20">
        <f t="shared" si="54"/>
        <v>37.024999999999999</v>
      </c>
      <c r="R357" s="20">
        <f t="shared" si="55"/>
        <v>34.875</v>
      </c>
      <c r="S357" s="20">
        <f t="shared" si="56"/>
        <v>48.075000000000003</v>
      </c>
      <c r="T357" s="20">
        <f t="shared" si="57"/>
        <v>38.375</v>
      </c>
      <c r="U357" s="19">
        <f t="shared" si="58"/>
        <v>39.991666666666667</v>
      </c>
      <c r="V357" s="19">
        <f t="shared" si="59"/>
        <v>39.587500000000006</v>
      </c>
    </row>
    <row r="358" spans="1:22" ht="13.5" x14ac:dyDescent="0.25">
      <c r="A358" s="3">
        <f>RSI!A358</f>
        <v>42523</v>
      </c>
      <c r="B358" s="2">
        <f>RSI!B358</f>
        <v>1.7282</v>
      </c>
      <c r="C358" s="2">
        <f>RSI!I358</f>
        <v>56.647150434722263</v>
      </c>
      <c r="D358" s="2">
        <f>MACD!E358</f>
        <v>-1.4168132898503938E-2</v>
      </c>
      <c r="E358" s="2">
        <f>MACD!F358</f>
        <v>-3.8215499695007753E-3</v>
      </c>
      <c r="F358" s="2">
        <f>'Moving Avg'!D358</f>
        <v>1.7260800000000001</v>
      </c>
      <c r="G358" s="2">
        <f>'Moving Avg'!F358</f>
        <v>1.7016649999999998</v>
      </c>
      <c r="H358" s="2">
        <f>'Moving Avg'!G358</f>
        <v>1.7076960000000008</v>
      </c>
      <c r="I358" s="2">
        <f>'Moving Avg'!H358</f>
        <v>1.7263480000000013</v>
      </c>
      <c r="J358" s="17" t="str">
        <f>OBV!F358</f>
        <v>BULLISH</v>
      </c>
      <c r="K358" s="17" t="str">
        <f>OBV!G358</f>
        <v>NEUTRAL</v>
      </c>
      <c r="L358" s="17" t="str">
        <f>OBV!H358</f>
        <v>CONFIRMED BULLISH</v>
      </c>
      <c r="M358" s="19">
        <f t="shared" si="50"/>
        <v>25</v>
      </c>
      <c r="N358" s="19">
        <f t="shared" si="51"/>
        <v>45</v>
      </c>
      <c r="O358" s="19">
        <f t="shared" si="52"/>
        <v>0</v>
      </c>
      <c r="P358" s="19">
        <f t="shared" si="53"/>
        <v>83.5</v>
      </c>
      <c r="Q358" s="20">
        <f t="shared" si="54"/>
        <v>37.024999999999999</v>
      </c>
      <c r="R358" s="20">
        <f t="shared" si="55"/>
        <v>34.875</v>
      </c>
      <c r="S358" s="20">
        <f t="shared" si="56"/>
        <v>48.075000000000003</v>
      </c>
      <c r="T358" s="20">
        <f t="shared" si="57"/>
        <v>38.375</v>
      </c>
      <c r="U358" s="19">
        <f t="shared" si="58"/>
        <v>39.991666666666667</v>
      </c>
      <c r="V358" s="19">
        <f t="shared" si="59"/>
        <v>39.587500000000006</v>
      </c>
    </row>
    <row r="359" spans="1:22" ht="13.5" x14ac:dyDescent="0.25">
      <c r="A359" s="3">
        <f>RSI!A359</f>
        <v>42524</v>
      </c>
      <c r="B359" s="2">
        <f>RSI!B359</f>
        <v>1.7282</v>
      </c>
      <c r="C359" s="2">
        <f>RSI!I359</f>
        <v>56.647150434722263</v>
      </c>
      <c r="D359" s="2">
        <f>MACD!E359</f>
        <v>-1.379596990126597E-2</v>
      </c>
      <c r="E359" s="2">
        <f>MACD!F359</f>
        <v>-5.8164339558538147E-3</v>
      </c>
      <c r="F359" s="2">
        <f>'Moving Avg'!D359</f>
        <v>1.73028</v>
      </c>
      <c r="G359" s="2">
        <f>'Moving Avg'!F359</f>
        <v>1.7040300000000002</v>
      </c>
      <c r="H359" s="2">
        <f>'Moving Avg'!G359</f>
        <v>1.7076960000000008</v>
      </c>
      <c r="I359" s="2">
        <f>'Moving Avg'!H359</f>
        <v>1.7245095000000015</v>
      </c>
      <c r="J359" s="17" t="str">
        <f>OBV!F359</f>
        <v>BEARISH</v>
      </c>
      <c r="K359" s="17" t="str">
        <f>OBV!G359</f>
        <v>NEUTRAL</v>
      </c>
      <c r="L359" s="17" t="str">
        <f>OBV!H359</f>
        <v>BEARISH DIVERGENCE</v>
      </c>
      <c r="M359" s="19">
        <f t="shared" si="50"/>
        <v>25</v>
      </c>
      <c r="N359" s="19">
        <f t="shared" si="51"/>
        <v>45</v>
      </c>
      <c r="O359" s="19">
        <f t="shared" si="52"/>
        <v>50</v>
      </c>
      <c r="P359" s="19">
        <f t="shared" si="53"/>
        <v>16.5</v>
      </c>
      <c r="Q359" s="20">
        <f t="shared" si="54"/>
        <v>34.475000000000001</v>
      </c>
      <c r="R359" s="20">
        <f t="shared" si="55"/>
        <v>35.625</v>
      </c>
      <c r="S359" s="20">
        <f t="shared" si="56"/>
        <v>30.425000000000001</v>
      </c>
      <c r="T359" s="20">
        <f t="shared" si="57"/>
        <v>34.125</v>
      </c>
      <c r="U359" s="19">
        <f t="shared" si="58"/>
        <v>33.508333333333333</v>
      </c>
      <c r="V359" s="19">
        <f t="shared" si="59"/>
        <v>33.662499999999994</v>
      </c>
    </row>
    <row r="360" spans="1:22" ht="13.5" x14ac:dyDescent="0.25">
      <c r="A360" s="3">
        <f>RSI!A360</f>
        <v>42527</v>
      </c>
      <c r="B360" s="2">
        <f>RSI!B360</f>
        <v>1.7439</v>
      </c>
      <c r="C360" s="2">
        <f>RSI!I360</f>
        <v>61.433852116746827</v>
      </c>
      <c r="D360" s="2">
        <f>MACD!E360</f>
        <v>-1.4749449377489787E-2</v>
      </c>
      <c r="E360" s="2">
        <f>MACD!F360</f>
        <v>-7.6030370401810096E-3</v>
      </c>
      <c r="F360" s="2">
        <f>'Moving Avg'!D360</f>
        <v>1.73448</v>
      </c>
      <c r="G360" s="2">
        <f>'Moving Avg'!F360</f>
        <v>1.7071800000000004</v>
      </c>
      <c r="H360" s="2">
        <f>'Moving Avg'!G360</f>
        <v>1.7089560000000006</v>
      </c>
      <c r="I360" s="2">
        <f>'Moving Avg'!H360</f>
        <v>1.7228285000000012</v>
      </c>
      <c r="J360" s="17" t="str">
        <f>OBV!F360</f>
        <v>BEARISH</v>
      </c>
      <c r="K360" s="17" t="str">
        <f>OBV!G360</f>
        <v>NEUTRAL</v>
      </c>
      <c r="L360" s="17" t="str">
        <f>OBV!H360</f>
        <v>BEARISH DIVERGENCE</v>
      </c>
      <c r="M360" s="19">
        <f t="shared" si="50"/>
        <v>25</v>
      </c>
      <c r="N360" s="19">
        <f t="shared" si="51"/>
        <v>45</v>
      </c>
      <c r="O360" s="19">
        <f t="shared" si="52"/>
        <v>50</v>
      </c>
      <c r="P360" s="19">
        <f t="shared" si="53"/>
        <v>16.5</v>
      </c>
      <c r="Q360" s="20">
        <f t="shared" si="54"/>
        <v>34.475000000000001</v>
      </c>
      <c r="R360" s="20">
        <f t="shared" si="55"/>
        <v>35.625</v>
      </c>
      <c r="S360" s="20">
        <f t="shared" si="56"/>
        <v>30.425000000000001</v>
      </c>
      <c r="T360" s="20">
        <f t="shared" si="57"/>
        <v>34.125</v>
      </c>
      <c r="U360" s="19">
        <f t="shared" si="58"/>
        <v>33.508333333333333</v>
      </c>
      <c r="V360" s="19">
        <f t="shared" si="59"/>
        <v>33.662499999999994</v>
      </c>
    </row>
    <row r="361" spans="1:22" ht="13.5" x14ac:dyDescent="0.25">
      <c r="A361" s="3">
        <f>RSI!A361</f>
        <v>42528</v>
      </c>
      <c r="B361" s="2">
        <f>RSI!B361</f>
        <v>1.7806999999999999</v>
      </c>
      <c r="C361" s="2">
        <f>RSI!I361</f>
        <v>69.839786181301577</v>
      </c>
      <c r="D361" s="2">
        <f>MACD!E361</f>
        <v>-1.8472552108120821E-2</v>
      </c>
      <c r="E361" s="2">
        <f>MACD!F361</f>
        <v>-9.7769400537689732E-3</v>
      </c>
      <c r="F361" s="2">
        <f>'Moving Avg'!D361</f>
        <v>1.74498</v>
      </c>
      <c r="G361" s="2">
        <f>'Moving Avg'!F361</f>
        <v>1.71217</v>
      </c>
      <c r="H361" s="2">
        <f>'Moving Avg'!G361</f>
        <v>1.7109520000000003</v>
      </c>
      <c r="I361" s="2">
        <f>'Moving Avg'!H361</f>
        <v>1.7213315000000011</v>
      </c>
      <c r="J361" s="17" t="str">
        <f>OBV!F361</f>
        <v>BULLISH</v>
      </c>
      <c r="K361" s="17" t="str">
        <f>OBV!G361</f>
        <v>NEUTRAL</v>
      </c>
      <c r="L361" s="17" t="str">
        <f>OBV!H361</f>
        <v>CONFIRMED BULLISH</v>
      </c>
      <c r="M361" s="19">
        <f t="shared" si="50"/>
        <v>25</v>
      </c>
      <c r="N361" s="19">
        <f t="shared" si="51"/>
        <v>45</v>
      </c>
      <c r="O361" s="19">
        <f t="shared" si="52"/>
        <v>50</v>
      </c>
      <c r="P361" s="19">
        <f t="shared" si="53"/>
        <v>83.5</v>
      </c>
      <c r="Q361" s="20">
        <f t="shared" si="54"/>
        <v>44.524999999999999</v>
      </c>
      <c r="R361" s="20">
        <f t="shared" si="55"/>
        <v>52.375</v>
      </c>
      <c r="S361" s="20">
        <f t="shared" si="56"/>
        <v>60.575000000000003</v>
      </c>
      <c r="T361" s="20">
        <f t="shared" si="57"/>
        <v>50.875</v>
      </c>
      <c r="U361" s="19">
        <f t="shared" si="58"/>
        <v>52.491666666666674</v>
      </c>
      <c r="V361" s="19">
        <f t="shared" si="59"/>
        <v>52.087500000000006</v>
      </c>
    </row>
    <row r="362" spans="1:22" ht="13.5" x14ac:dyDescent="0.25">
      <c r="A362" s="3">
        <f>RSI!A362</f>
        <v>42529</v>
      </c>
      <c r="B362" s="2">
        <f>RSI!B362</f>
        <v>1.7386999999999999</v>
      </c>
      <c r="C362" s="2">
        <f>RSI!I362</f>
        <v>55.083223164205954</v>
      </c>
      <c r="D362" s="2">
        <f>MACD!E362</f>
        <v>-1.8905495249120996E-2</v>
      </c>
      <c r="E362" s="2">
        <f>MACD!F362</f>
        <v>-1.1602651092839379E-2</v>
      </c>
      <c r="F362" s="2">
        <f>'Moving Avg'!D362</f>
        <v>1.7439399999999998</v>
      </c>
      <c r="G362" s="2">
        <f>'Moving Avg'!F362</f>
        <v>1.7142700000000002</v>
      </c>
      <c r="H362" s="2">
        <f>'Moving Avg'!G362</f>
        <v>1.7118980000000001</v>
      </c>
      <c r="I362" s="2">
        <f>'Moving Avg'!H362</f>
        <v>1.719782000000001</v>
      </c>
      <c r="J362" s="17" t="str">
        <f>OBV!F362</f>
        <v>BEARISH</v>
      </c>
      <c r="K362" s="17" t="str">
        <f>OBV!G362</f>
        <v>NEUTRAL</v>
      </c>
      <c r="L362" s="17" t="str">
        <f>OBV!H362</f>
        <v>CONFIRMED BEARISH</v>
      </c>
      <c r="M362" s="19">
        <f t="shared" si="50"/>
        <v>25</v>
      </c>
      <c r="N362" s="19">
        <f t="shared" si="51"/>
        <v>45</v>
      </c>
      <c r="O362" s="19">
        <f t="shared" si="52"/>
        <v>50</v>
      </c>
      <c r="P362" s="19">
        <f t="shared" si="53"/>
        <v>16.5</v>
      </c>
      <c r="Q362" s="20">
        <f t="shared" si="54"/>
        <v>34.475000000000001</v>
      </c>
      <c r="R362" s="20">
        <f t="shared" si="55"/>
        <v>35.625</v>
      </c>
      <c r="S362" s="20">
        <f t="shared" si="56"/>
        <v>30.425000000000001</v>
      </c>
      <c r="T362" s="20">
        <f t="shared" si="57"/>
        <v>34.125</v>
      </c>
      <c r="U362" s="19">
        <f t="shared" si="58"/>
        <v>33.508333333333333</v>
      </c>
      <c r="V362" s="19">
        <f t="shared" si="59"/>
        <v>33.662499999999994</v>
      </c>
    </row>
    <row r="363" spans="1:22" ht="13.5" x14ac:dyDescent="0.25">
      <c r="A363" s="3">
        <f>RSI!A363</f>
        <v>42530</v>
      </c>
      <c r="B363" s="2">
        <f>RSI!B363</f>
        <v>1.7597</v>
      </c>
      <c r="C363" s="2">
        <f>RSI!I363</f>
        <v>59.671494868008281</v>
      </c>
      <c r="D363" s="2">
        <f>MACD!E363</f>
        <v>-2.25591630063251E-2</v>
      </c>
      <c r="E363" s="2">
        <f>MACD!F363</f>
        <v>-1.3793953475536525E-2</v>
      </c>
      <c r="F363" s="2">
        <f>'Moving Avg'!D363</f>
        <v>1.7502400000000002</v>
      </c>
      <c r="G363" s="2">
        <f>'Moving Avg'!F363</f>
        <v>1.7182100000000002</v>
      </c>
      <c r="H363" s="2">
        <f>'Moving Avg'!G363</f>
        <v>1.7134740000000002</v>
      </c>
      <c r="I363" s="2">
        <f>'Moving Avg'!H363</f>
        <v>1.718363500000001</v>
      </c>
      <c r="J363" s="17" t="str">
        <f>OBV!F363</f>
        <v>BULLISH</v>
      </c>
      <c r="K363" s="17" t="str">
        <f>OBV!G363</f>
        <v>STRONG</v>
      </c>
      <c r="L363" s="17" t="str">
        <f>OBV!H363</f>
        <v>CONFIRMED BULLISH</v>
      </c>
      <c r="M363" s="19">
        <f t="shared" si="50"/>
        <v>25</v>
      </c>
      <c r="N363" s="19">
        <f t="shared" si="51"/>
        <v>45</v>
      </c>
      <c r="O363" s="19">
        <f t="shared" si="52"/>
        <v>50</v>
      </c>
      <c r="P363" s="19">
        <f t="shared" si="53"/>
        <v>100</v>
      </c>
      <c r="Q363" s="20">
        <f t="shared" si="54"/>
        <v>47</v>
      </c>
      <c r="R363" s="20">
        <f t="shared" si="55"/>
        <v>56.5</v>
      </c>
      <c r="S363" s="20">
        <f t="shared" si="56"/>
        <v>68</v>
      </c>
      <c r="T363" s="20">
        <f t="shared" si="57"/>
        <v>55</v>
      </c>
      <c r="U363" s="19">
        <f t="shared" si="58"/>
        <v>57.166666666666664</v>
      </c>
      <c r="V363" s="19">
        <f t="shared" si="59"/>
        <v>56.625</v>
      </c>
    </row>
    <row r="364" spans="1:22" ht="13.5" x14ac:dyDescent="0.25">
      <c r="A364" s="3">
        <f>RSI!A364</f>
        <v>42531</v>
      </c>
      <c r="B364" s="2">
        <f>RSI!B364</f>
        <v>1.7649999999999999</v>
      </c>
      <c r="C364" s="2">
        <f>RSI!I364</f>
        <v>60.76092787882331</v>
      </c>
      <c r="D364" s="2">
        <f>MACD!E364</f>
        <v>-2.4659795431412945E-2</v>
      </c>
      <c r="E364" s="2">
        <f>MACD!F364</f>
        <v>-1.5967121866711811E-2</v>
      </c>
      <c r="F364" s="2">
        <f>'Moving Avg'!D364</f>
        <v>1.7576000000000001</v>
      </c>
      <c r="G364" s="2">
        <f>'Moving Avg'!F364</f>
        <v>1.7221500000000003</v>
      </c>
      <c r="H364" s="2">
        <f>'Moving Avg'!G364</f>
        <v>1.715576</v>
      </c>
      <c r="I364" s="2">
        <f>'Moving Avg'!H364</f>
        <v>1.7169980000000009</v>
      </c>
      <c r="J364" s="17" t="str">
        <f>OBV!F364</f>
        <v>BULLISH</v>
      </c>
      <c r="K364" s="17" t="str">
        <f>OBV!G364</f>
        <v>STRONG</v>
      </c>
      <c r="L364" s="17" t="str">
        <f>OBV!H364</f>
        <v>CONFIRMED BULLISH</v>
      </c>
      <c r="M364" s="19">
        <f t="shared" si="50"/>
        <v>25</v>
      </c>
      <c r="N364" s="19">
        <f t="shared" si="51"/>
        <v>45</v>
      </c>
      <c r="O364" s="19">
        <f t="shared" si="52"/>
        <v>50</v>
      </c>
      <c r="P364" s="19">
        <f t="shared" si="53"/>
        <v>100</v>
      </c>
      <c r="Q364" s="20">
        <f t="shared" si="54"/>
        <v>47</v>
      </c>
      <c r="R364" s="20">
        <f t="shared" si="55"/>
        <v>56.5</v>
      </c>
      <c r="S364" s="20">
        <f t="shared" si="56"/>
        <v>68</v>
      </c>
      <c r="T364" s="20">
        <f t="shared" si="57"/>
        <v>55</v>
      </c>
      <c r="U364" s="19">
        <f t="shared" si="58"/>
        <v>57.166666666666664</v>
      </c>
      <c r="V364" s="19">
        <f t="shared" si="59"/>
        <v>56.625</v>
      </c>
    </row>
    <row r="365" spans="1:22" ht="13.5" x14ac:dyDescent="0.25">
      <c r="A365" s="3">
        <f>RSI!A365</f>
        <v>42534</v>
      </c>
      <c r="B365" s="2">
        <f>RSI!B365</f>
        <v>1.7649999999999999</v>
      </c>
      <c r="C365" s="2">
        <f>RSI!I365</f>
        <v>60.76092787882331</v>
      </c>
      <c r="D365" s="2">
        <f>MACD!E365</f>
        <v>-2.4267871599998214E-2</v>
      </c>
      <c r="E365" s="2">
        <f>MACD!F365</f>
        <v>-1.7627271813369094E-2</v>
      </c>
      <c r="F365" s="2">
        <f>'Moving Avg'!D365</f>
        <v>1.7618199999999997</v>
      </c>
      <c r="G365" s="2">
        <f>'Moving Avg'!F365</f>
        <v>1.7258300000000002</v>
      </c>
      <c r="H365" s="2">
        <f>'Moving Avg'!G365</f>
        <v>1.7172580000000002</v>
      </c>
      <c r="I365" s="2">
        <f>'Moving Avg'!H365</f>
        <v>1.7158425000000008</v>
      </c>
      <c r="J365" s="17" t="str">
        <f>OBV!F365</f>
        <v>BULLISH</v>
      </c>
      <c r="K365" s="17" t="str">
        <f>OBV!G365</f>
        <v>STRONG</v>
      </c>
      <c r="L365" s="17" t="str">
        <f>OBV!H365</f>
        <v>CONFIRMED BULLISH</v>
      </c>
      <c r="M365" s="19">
        <f t="shared" si="50"/>
        <v>25</v>
      </c>
      <c r="N365" s="19">
        <f t="shared" si="51"/>
        <v>45</v>
      </c>
      <c r="O365" s="19">
        <f t="shared" si="52"/>
        <v>50</v>
      </c>
      <c r="P365" s="19">
        <f t="shared" si="53"/>
        <v>100</v>
      </c>
      <c r="Q365" s="20">
        <f t="shared" si="54"/>
        <v>47</v>
      </c>
      <c r="R365" s="20">
        <f t="shared" si="55"/>
        <v>56.5</v>
      </c>
      <c r="S365" s="20">
        <f t="shared" si="56"/>
        <v>68</v>
      </c>
      <c r="T365" s="20">
        <f t="shared" si="57"/>
        <v>55</v>
      </c>
      <c r="U365" s="19">
        <f t="shared" si="58"/>
        <v>57.166666666666664</v>
      </c>
      <c r="V365" s="19">
        <f t="shared" si="59"/>
        <v>56.625</v>
      </c>
    </row>
    <row r="366" spans="1:22" ht="13.5" x14ac:dyDescent="0.25">
      <c r="A366" s="3">
        <f>RSI!A366</f>
        <v>42535</v>
      </c>
      <c r="B366" s="2">
        <f>RSI!B366</f>
        <v>1.7597</v>
      </c>
      <c r="C366" s="2">
        <f>RSI!I366</f>
        <v>58.915128059167699</v>
      </c>
      <c r="D366" s="2">
        <f>MACD!E366</f>
        <v>-2.2956046699602162E-2</v>
      </c>
      <c r="E366" s="2">
        <f>MACD!F366</f>
        <v>-1.8693026790615706E-2</v>
      </c>
      <c r="F366" s="2">
        <f>'Moving Avg'!D366</f>
        <v>1.75762</v>
      </c>
      <c r="G366" s="2">
        <f>'Moving Avg'!F366</f>
        <v>1.7292450000000001</v>
      </c>
      <c r="H366" s="2">
        <f>'Moving Avg'!G366</f>
        <v>1.718834</v>
      </c>
      <c r="I366" s="2">
        <f>'Moving Avg'!H366</f>
        <v>1.714660500000001</v>
      </c>
      <c r="J366" s="17" t="str">
        <f>OBV!F366</f>
        <v>BULLISH</v>
      </c>
      <c r="K366" s="17" t="str">
        <f>OBV!G366</f>
        <v>NEUTRAL</v>
      </c>
      <c r="L366" s="17" t="str">
        <f>OBV!H366</f>
        <v>BULLISH DIVERGENCE</v>
      </c>
      <c r="M366" s="19">
        <f t="shared" si="50"/>
        <v>25</v>
      </c>
      <c r="N366" s="19">
        <f t="shared" si="51"/>
        <v>45</v>
      </c>
      <c r="O366" s="19">
        <f t="shared" si="52"/>
        <v>50</v>
      </c>
      <c r="P366" s="19">
        <f t="shared" si="53"/>
        <v>66.5</v>
      </c>
      <c r="Q366" s="20">
        <f t="shared" si="54"/>
        <v>41.975000000000001</v>
      </c>
      <c r="R366" s="20">
        <f t="shared" si="55"/>
        <v>48.125</v>
      </c>
      <c r="S366" s="20">
        <f t="shared" si="56"/>
        <v>52.924999999999997</v>
      </c>
      <c r="T366" s="20">
        <f t="shared" si="57"/>
        <v>46.625</v>
      </c>
      <c r="U366" s="19">
        <f t="shared" si="58"/>
        <v>47.67499999999999</v>
      </c>
      <c r="V366" s="19">
        <f t="shared" si="59"/>
        <v>47.412499999999994</v>
      </c>
    </row>
    <row r="367" spans="1:22" ht="13.5" x14ac:dyDescent="0.25">
      <c r="A367" s="3">
        <f>RSI!A367</f>
        <v>42536</v>
      </c>
      <c r="B367" s="2">
        <f>RSI!B367</f>
        <v>1.7439</v>
      </c>
      <c r="C367" s="2">
        <f>RSI!I367</f>
        <v>53.679875887311951</v>
      </c>
      <c r="D367" s="2">
        <f>MACD!E367</f>
        <v>-1.8439875661404592E-2</v>
      </c>
      <c r="E367" s="2">
        <f>MACD!F367</f>
        <v>-1.8642396564773484E-2</v>
      </c>
      <c r="F367" s="2">
        <f>'Moving Avg'!D367</f>
        <v>1.7586600000000001</v>
      </c>
      <c r="G367" s="2">
        <f>'Moving Avg'!F367</f>
        <v>1.73187</v>
      </c>
      <c r="H367" s="2">
        <f>'Moving Avg'!G367</f>
        <v>1.7200939999999998</v>
      </c>
      <c r="I367" s="2">
        <f>'Moving Avg'!H367</f>
        <v>1.7133995000000011</v>
      </c>
      <c r="J367" s="17" t="str">
        <f>OBV!F367</f>
        <v>BEARISH</v>
      </c>
      <c r="K367" s="17" t="str">
        <f>OBV!G367</f>
        <v>WEAK</v>
      </c>
      <c r="L367" s="17" t="str">
        <f>OBV!H367</f>
        <v>BEARISH DIVERGENCE</v>
      </c>
      <c r="M367" s="19">
        <f t="shared" si="50"/>
        <v>25</v>
      </c>
      <c r="N367" s="19">
        <f t="shared" si="51"/>
        <v>0</v>
      </c>
      <c r="O367" s="19">
        <f t="shared" si="52"/>
        <v>50</v>
      </c>
      <c r="P367" s="19">
        <f t="shared" si="53"/>
        <v>0</v>
      </c>
      <c r="Q367" s="20">
        <f t="shared" si="54"/>
        <v>16.25</v>
      </c>
      <c r="R367" s="20">
        <f t="shared" si="55"/>
        <v>22.5</v>
      </c>
      <c r="S367" s="20">
        <f t="shared" si="56"/>
        <v>16.25</v>
      </c>
      <c r="T367" s="20">
        <f t="shared" si="57"/>
        <v>18.75</v>
      </c>
      <c r="U367" s="19">
        <f t="shared" si="58"/>
        <v>18.333333333333332</v>
      </c>
      <c r="V367" s="19">
        <f t="shared" si="59"/>
        <v>18.4375</v>
      </c>
    </row>
    <row r="368" spans="1:22" ht="13.5" x14ac:dyDescent="0.25">
      <c r="A368" s="3">
        <f>RSI!A368</f>
        <v>42537</v>
      </c>
      <c r="B368" s="2">
        <f>RSI!B368</f>
        <v>1.7386999999999999</v>
      </c>
      <c r="C368" s="2">
        <f>RSI!I368</f>
        <v>52.040848945977565</v>
      </c>
      <c r="D368" s="2">
        <f>MACD!E368</f>
        <v>-1.6721623415963061E-2</v>
      </c>
      <c r="E368" s="2">
        <f>MACD!F368</f>
        <v>-1.82582419350114E-2</v>
      </c>
      <c r="F368" s="2">
        <f>'Moving Avg'!D368</f>
        <v>1.7544599999999999</v>
      </c>
      <c r="G368" s="2">
        <f>'Moving Avg'!F368</f>
        <v>1.73397</v>
      </c>
      <c r="H368" s="2">
        <f>'Moving Avg'!G368</f>
        <v>1.7210399999999995</v>
      </c>
      <c r="I368" s="2">
        <f>'Moving Avg'!H368</f>
        <v>1.712244000000001</v>
      </c>
      <c r="J368" s="17" t="str">
        <f>OBV!F368</f>
        <v>BEARISH</v>
      </c>
      <c r="K368" s="17" t="str">
        <f>OBV!G368</f>
        <v>WEAK</v>
      </c>
      <c r="L368" s="17" t="str">
        <f>OBV!H368</f>
        <v>CONFIRMED BEARISH</v>
      </c>
      <c r="M368" s="19">
        <f t="shared" si="50"/>
        <v>25</v>
      </c>
      <c r="N368" s="19">
        <f t="shared" si="51"/>
        <v>0</v>
      </c>
      <c r="O368" s="19">
        <f t="shared" si="52"/>
        <v>50</v>
      </c>
      <c r="P368" s="19">
        <f t="shared" si="53"/>
        <v>0</v>
      </c>
      <c r="Q368" s="20">
        <f t="shared" si="54"/>
        <v>16.25</v>
      </c>
      <c r="R368" s="20">
        <f t="shared" si="55"/>
        <v>22.5</v>
      </c>
      <c r="S368" s="20">
        <f t="shared" si="56"/>
        <v>16.25</v>
      </c>
      <c r="T368" s="20">
        <f t="shared" si="57"/>
        <v>18.75</v>
      </c>
      <c r="U368" s="19">
        <f t="shared" si="58"/>
        <v>18.333333333333332</v>
      </c>
      <c r="V368" s="19">
        <f t="shared" si="59"/>
        <v>18.4375</v>
      </c>
    </row>
    <row r="369" spans="1:22" ht="13.5" x14ac:dyDescent="0.25">
      <c r="A369" s="3">
        <f>RSI!A369</f>
        <v>42538</v>
      </c>
      <c r="B369" s="2">
        <f>RSI!B369</f>
        <v>1.7386999999999999</v>
      </c>
      <c r="C369" s="2">
        <f>RSI!I369</f>
        <v>52.040848945977565</v>
      </c>
      <c r="D369" s="2">
        <f>MACD!E369</f>
        <v>-1.530451270040678E-2</v>
      </c>
      <c r="E369" s="2">
        <f>MACD!F369</f>
        <v>-1.7667496088090477E-2</v>
      </c>
      <c r="F369" s="2">
        <f>'Moving Avg'!D369</f>
        <v>1.7492000000000001</v>
      </c>
      <c r="G369" s="2">
        <f>'Moving Avg'!F369</f>
        <v>1.7355450000000001</v>
      </c>
      <c r="H369" s="2">
        <f>'Moving Avg'!G369</f>
        <v>1.7221959999999996</v>
      </c>
      <c r="I369" s="2">
        <f>'Moving Avg'!H369</f>
        <v>1.7110885000000011</v>
      </c>
      <c r="J369" s="17" t="str">
        <f>OBV!F369</f>
        <v>BEARISH</v>
      </c>
      <c r="K369" s="17" t="str">
        <f>OBV!G369</f>
        <v>WEAK</v>
      </c>
      <c r="L369" s="17" t="str">
        <f>OBV!H369</f>
        <v>CONFIRMED BEARISH</v>
      </c>
      <c r="M369" s="19">
        <f t="shared" si="50"/>
        <v>25</v>
      </c>
      <c r="N369" s="19">
        <f t="shared" si="51"/>
        <v>0</v>
      </c>
      <c r="O369" s="19">
        <f t="shared" si="52"/>
        <v>50</v>
      </c>
      <c r="P369" s="19">
        <f t="shared" si="53"/>
        <v>0</v>
      </c>
      <c r="Q369" s="20">
        <f t="shared" si="54"/>
        <v>16.25</v>
      </c>
      <c r="R369" s="20">
        <f t="shared" si="55"/>
        <v>22.5</v>
      </c>
      <c r="S369" s="20">
        <f t="shared" si="56"/>
        <v>16.25</v>
      </c>
      <c r="T369" s="20">
        <f t="shared" si="57"/>
        <v>18.75</v>
      </c>
      <c r="U369" s="19">
        <f t="shared" si="58"/>
        <v>18.333333333333332</v>
      </c>
      <c r="V369" s="19">
        <f t="shared" si="59"/>
        <v>18.4375</v>
      </c>
    </row>
    <row r="370" spans="1:22" ht="13.5" x14ac:dyDescent="0.25">
      <c r="A370" s="3">
        <f>RSI!A370</f>
        <v>42541</v>
      </c>
      <c r="B370" s="2">
        <f>RSI!B370</f>
        <v>1.7229000000000001</v>
      </c>
      <c r="C370" s="2">
        <f>RSI!I370</f>
        <v>46.985390552561142</v>
      </c>
      <c r="D370" s="2">
        <f>MACD!E370</f>
        <v>-1.0553733505023644E-2</v>
      </c>
      <c r="E370" s="2">
        <f>MACD!F370</f>
        <v>-1.6244743571477111E-2</v>
      </c>
      <c r="F370" s="2">
        <f>'Moving Avg'!D370</f>
        <v>1.7407800000000002</v>
      </c>
      <c r="G370" s="2">
        <f>'Moving Avg'!F370</f>
        <v>1.7363300000000002</v>
      </c>
      <c r="H370" s="2">
        <f>'Moving Avg'!G370</f>
        <v>1.7230359999999993</v>
      </c>
      <c r="I370" s="2">
        <f>'Moving Avg'!H370</f>
        <v>1.7098800000000012</v>
      </c>
      <c r="J370" s="17" t="str">
        <f>OBV!F370</f>
        <v>BEARISH</v>
      </c>
      <c r="K370" s="17" t="str">
        <f>OBV!G370</f>
        <v>WEAK</v>
      </c>
      <c r="L370" s="17" t="str">
        <f>OBV!H370</f>
        <v>CONFIRMED BEARISH</v>
      </c>
      <c r="M370" s="19">
        <f t="shared" si="50"/>
        <v>25</v>
      </c>
      <c r="N370" s="19">
        <f t="shared" si="51"/>
        <v>0</v>
      </c>
      <c r="O370" s="19">
        <f t="shared" si="52"/>
        <v>50</v>
      </c>
      <c r="P370" s="19">
        <f t="shared" si="53"/>
        <v>0</v>
      </c>
      <c r="Q370" s="20">
        <f t="shared" si="54"/>
        <v>16.25</v>
      </c>
      <c r="R370" s="20">
        <f t="shared" si="55"/>
        <v>22.5</v>
      </c>
      <c r="S370" s="20">
        <f t="shared" si="56"/>
        <v>16.25</v>
      </c>
      <c r="T370" s="20">
        <f t="shared" si="57"/>
        <v>18.75</v>
      </c>
      <c r="U370" s="19">
        <f t="shared" si="58"/>
        <v>18.333333333333332</v>
      </c>
      <c r="V370" s="19">
        <f t="shared" si="59"/>
        <v>18.4375</v>
      </c>
    </row>
    <row r="371" spans="1:22" ht="13.5" x14ac:dyDescent="0.25">
      <c r="A371" s="3">
        <f>RSI!A371</f>
        <v>42542</v>
      </c>
      <c r="B371" s="2">
        <f>RSI!B371</f>
        <v>1.7177</v>
      </c>
      <c r="C371" s="2">
        <f>RSI!I371</f>
        <v>45.421492257636523</v>
      </c>
      <c r="D371" s="2">
        <f>MACD!E371</f>
        <v>-4.2530269946650101E-4</v>
      </c>
      <c r="E371" s="2">
        <f>MACD!F371</f>
        <v>-1.308085539707499E-2</v>
      </c>
      <c r="F371" s="2">
        <f>'Moving Avg'!D371</f>
        <v>1.7323799999999998</v>
      </c>
      <c r="G371" s="2">
        <f>'Moving Avg'!F371</f>
        <v>1.7368550000000003</v>
      </c>
      <c r="H371" s="2">
        <f>'Moving Avg'!G371</f>
        <v>1.7232459999999992</v>
      </c>
      <c r="I371" s="2">
        <f>'Moving Avg'!H371</f>
        <v>1.7087245000000013</v>
      </c>
      <c r="J371" s="17" t="str">
        <f>OBV!F371</f>
        <v>BEARISH</v>
      </c>
      <c r="K371" s="17" t="str">
        <f>OBV!G371</f>
        <v>WEAK</v>
      </c>
      <c r="L371" s="17" t="str">
        <f>OBV!H371</f>
        <v>CONFIRMED BEARISH</v>
      </c>
      <c r="M371" s="19">
        <f t="shared" si="50"/>
        <v>25</v>
      </c>
      <c r="N371" s="19">
        <f t="shared" si="51"/>
        <v>0</v>
      </c>
      <c r="O371" s="19">
        <f t="shared" si="52"/>
        <v>50</v>
      </c>
      <c r="P371" s="19">
        <f t="shared" si="53"/>
        <v>0</v>
      </c>
      <c r="Q371" s="20">
        <f t="shared" si="54"/>
        <v>16.25</v>
      </c>
      <c r="R371" s="20">
        <f t="shared" si="55"/>
        <v>22.5</v>
      </c>
      <c r="S371" s="20">
        <f t="shared" si="56"/>
        <v>16.25</v>
      </c>
      <c r="T371" s="20">
        <f t="shared" si="57"/>
        <v>18.75</v>
      </c>
      <c r="U371" s="19">
        <f t="shared" si="58"/>
        <v>18.333333333333332</v>
      </c>
      <c r="V371" s="19">
        <f t="shared" si="59"/>
        <v>18.4375</v>
      </c>
    </row>
    <row r="372" spans="1:22" ht="13.5" x14ac:dyDescent="0.25">
      <c r="A372" s="3">
        <f>RSI!A372</f>
        <v>42543</v>
      </c>
      <c r="B372" s="2">
        <f>RSI!B372</f>
        <v>1.7177</v>
      </c>
      <c r="C372" s="2">
        <f>RSI!I372</f>
        <v>45.421492257636537</v>
      </c>
      <c r="D372" s="2">
        <f>MACD!E372</f>
        <v>1.7713345721175333E-3</v>
      </c>
      <c r="E372" s="2">
        <f>MACD!F372</f>
        <v>-1.0110417403236486E-2</v>
      </c>
      <c r="F372" s="2">
        <f>'Moving Avg'!D372</f>
        <v>1.7271399999999999</v>
      </c>
      <c r="G372" s="2">
        <f>'Moving Avg'!F372</f>
        <v>1.7373799999999999</v>
      </c>
      <c r="H372" s="2">
        <f>'Moving Avg'!G372</f>
        <v>1.7231419999999991</v>
      </c>
      <c r="I372" s="2">
        <f>'Moving Avg'!H372</f>
        <v>1.707858000000001</v>
      </c>
      <c r="J372" s="17" t="str">
        <f>OBV!F372</f>
        <v>BEARISH</v>
      </c>
      <c r="K372" s="17" t="str">
        <f>OBV!G372</f>
        <v>WEAK</v>
      </c>
      <c r="L372" s="17" t="str">
        <f>OBV!H372</f>
        <v>CONFIRMED BEARISH</v>
      </c>
      <c r="M372" s="19">
        <f t="shared" si="50"/>
        <v>25</v>
      </c>
      <c r="N372" s="19">
        <f t="shared" si="51"/>
        <v>0</v>
      </c>
      <c r="O372" s="19">
        <f t="shared" si="52"/>
        <v>50</v>
      </c>
      <c r="P372" s="19">
        <f t="shared" si="53"/>
        <v>0</v>
      </c>
      <c r="Q372" s="20">
        <f t="shared" si="54"/>
        <v>16.25</v>
      </c>
      <c r="R372" s="20">
        <f t="shared" si="55"/>
        <v>22.5</v>
      </c>
      <c r="S372" s="20">
        <f t="shared" si="56"/>
        <v>16.25</v>
      </c>
      <c r="T372" s="20">
        <f t="shared" si="57"/>
        <v>18.75</v>
      </c>
      <c r="U372" s="19">
        <f t="shared" si="58"/>
        <v>18.333333333333332</v>
      </c>
      <c r="V372" s="19">
        <f t="shared" si="59"/>
        <v>18.4375</v>
      </c>
    </row>
    <row r="373" spans="1:22" ht="13.5" x14ac:dyDescent="0.25">
      <c r="A373" s="3">
        <f>RSI!A373</f>
        <v>42544</v>
      </c>
      <c r="B373" s="2">
        <f>RSI!B373</f>
        <v>1.7334000000000001</v>
      </c>
      <c r="C373" s="2">
        <f>RSI!I373</f>
        <v>51.118606387022986</v>
      </c>
      <c r="D373" s="2">
        <f>MACD!E373</f>
        <v>5.7792830376364179E-3</v>
      </c>
      <c r="E373" s="2">
        <f>MACD!F373</f>
        <v>-6.9324773150619048E-3</v>
      </c>
      <c r="F373" s="2">
        <f>'Moving Avg'!D373</f>
        <v>1.7260800000000001</v>
      </c>
      <c r="G373" s="2">
        <f>'Moving Avg'!F373</f>
        <v>1.7392150000000002</v>
      </c>
      <c r="H373" s="2">
        <f>'Moving Avg'!G373</f>
        <v>1.7237719999999994</v>
      </c>
      <c r="I373" s="2">
        <f>'Moving Avg'!H373</f>
        <v>1.7071750000000012</v>
      </c>
      <c r="J373" s="17" t="str">
        <f>OBV!F373</f>
        <v>BEARISH</v>
      </c>
      <c r="K373" s="17" t="str">
        <f>OBV!G373</f>
        <v>NEUTRAL</v>
      </c>
      <c r="L373" s="17" t="str">
        <f>OBV!H373</f>
        <v>CONFIRMED BEARISH</v>
      </c>
      <c r="M373" s="19">
        <f t="shared" si="50"/>
        <v>25</v>
      </c>
      <c r="N373" s="19">
        <f t="shared" si="51"/>
        <v>0</v>
      </c>
      <c r="O373" s="19">
        <f t="shared" si="52"/>
        <v>50</v>
      </c>
      <c r="P373" s="19">
        <f t="shared" si="53"/>
        <v>16.5</v>
      </c>
      <c r="Q373" s="20">
        <f t="shared" si="54"/>
        <v>18.725000000000001</v>
      </c>
      <c r="R373" s="20">
        <f t="shared" si="55"/>
        <v>26.625</v>
      </c>
      <c r="S373" s="20">
        <f t="shared" si="56"/>
        <v>23.675000000000001</v>
      </c>
      <c r="T373" s="20">
        <f t="shared" si="57"/>
        <v>22.875</v>
      </c>
      <c r="U373" s="19">
        <f t="shared" si="58"/>
        <v>23.008333333333336</v>
      </c>
      <c r="V373" s="19">
        <f t="shared" si="59"/>
        <v>22.975000000000001</v>
      </c>
    </row>
    <row r="374" spans="1:22" ht="13.5" x14ac:dyDescent="0.25">
      <c r="A374" s="3">
        <f>RSI!A374</f>
        <v>42545</v>
      </c>
      <c r="B374" s="2">
        <f>RSI!B374</f>
        <v>1.7282</v>
      </c>
      <c r="C374" s="2">
        <f>RSI!I374</f>
        <v>49.283655070433483</v>
      </c>
      <c r="D374" s="2">
        <f>MACD!E374</f>
        <v>1.0353837726716719E-2</v>
      </c>
      <c r="E374" s="2">
        <f>MACD!F374</f>
        <v>-3.4752143067061799E-3</v>
      </c>
      <c r="F374" s="2">
        <f>'Moving Avg'!D374</f>
        <v>1.7239799999999998</v>
      </c>
      <c r="G374" s="2">
        <f>'Moving Avg'!F374</f>
        <v>1.7402650000000002</v>
      </c>
      <c r="H374" s="2">
        <f>'Moving Avg'!G374</f>
        <v>1.7236679999999995</v>
      </c>
      <c r="I374" s="2">
        <f>'Moving Avg'!H374</f>
        <v>1.7064660000000009</v>
      </c>
      <c r="J374" s="17" t="str">
        <f>OBV!F374</f>
        <v>BEARISH</v>
      </c>
      <c r="K374" s="17" t="str">
        <f>OBV!G374</f>
        <v>NEUTRAL</v>
      </c>
      <c r="L374" s="17" t="str">
        <f>OBV!H374</f>
        <v>CONFIRMED BEARISH</v>
      </c>
      <c r="M374" s="19">
        <f t="shared" si="50"/>
        <v>25</v>
      </c>
      <c r="N374" s="19">
        <f t="shared" si="51"/>
        <v>0</v>
      </c>
      <c r="O374" s="19">
        <f t="shared" si="52"/>
        <v>50</v>
      </c>
      <c r="P374" s="19">
        <f t="shared" si="53"/>
        <v>16.5</v>
      </c>
      <c r="Q374" s="20">
        <f t="shared" si="54"/>
        <v>18.725000000000001</v>
      </c>
      <c r="R374" s="20">
        <f t="shared" si="55"/>
        <v>26.625</v>
      </c>
      <c r="S374" s="20">
        <f t="shared" si="56"/>
        <v>23.675000000000001</v>
      </c>
      <c r="T374" s="20">
        <f t="shared" si="57"/>
        <v>22.875</v>
      </c>
      <c r="U374" s="19">
        <f t="shared" si="58"/>
        <v>23.008333333333336</v>
      </c>
      <c r="V374" s="19">
        <f t="shared" si="59"/>
        <v>22.975000000000001</v>
      </c>
    </row>
    <row r="375" spans="1:22" ht="13.5" x14ac:dyDescent="0.25">
      <c r="A375" s="3">
        <f>RSI!A375</f>
        <v>42548</v>
      </c>
      <c r="B375" s="2">
        <f>RSI!B375</f>
        <v>1.6914</v>
      </c>
      <c r="C375" s="2">
        <f>RSI!I375</f>
        <v>38.697129511679975</v>
      </c>
      <c r="D375" s="2">
        <f>MACD!E375</f>
        <v>1.6965197238369978E-2</v>
      </c>
      <c r="E375" s="2">
        <f>MACD!F375</f>
        <v>6.1286800230905131E-4</v>
      </c>
      <c r="F375" s="2">
        <f>'Moving Avg'!D375</f>
        <v>1.7176800000000001</v>
      </c>
      <c r="G375" s="2">
        <f>'Moving Avg'!F375</f>
        <v>1.7386900000000001</v>
      </c>
      <c r="H375" s="2">
        <f>'Moving Avg'!G375</f>
        <v>1.7234579999999997</v>
      </c>
      <c r="I375" s="2">
        <f>'Moving Avg'!H375</f>
        <v>1.7055730000000009</v>
      </c>
      <c r="J375" s="17" t="str">
        <f>OBV!F375</f>
        <v>BULLISH</v>
      </c>
      <c r="K375" s="17" t="str">
        <f>OBV!G375</f>
        <v>NEUTRAL</v>
      </c>
      <c r="L375" s="17" t="str">
        <f>OBV!H375</f>
        <v>BULLISH DIVERGENCE</v>
      </c>
      <c r="M375" s="19">
        <f t="shared" si="50"/>
        <v>25</v>
      </c>
      <c r="N375" s="19">
        <f t="shared" si="51"/>
        <v>0</v>
      </c>
      <c r="O375" s="19">
        <f t="shared" si="52"/>
        <v>50</v>
      </c>
      <c r="P375" s="19">
        <f t="shared" si="53"/>
        <v>66.5</v>
      </c>
      <c r="Q375" s="20">
        <f t="shared" si="54"/>
        <v>26.225000000000001</v>
      </c>
      <c r="R375" s="20">
        <f t="shared" si="55"/>
        <v>39.125</v>
      </c>
      <c r="S375" s="20">
        <f t="shared" si="56"/>
        <v>46.174999999999997</v>
      </c>
      <c r="T375" s="20">
        <f t="shared" si="57"/>
        <v>35.375</v>
      </c>
      <c r="U375" s="19">
        <f t="shared" si="58"/>
        <v>37.174999999999997</v>
      </c>
      <c r="V375" s="19">
        <f t="shared" si="59"/>
        <v>36.724999999999994</v>
      </c>
    </row>
    <row r="376" spans="1:22" ht="13.5" x14ac:dyDescent="0.25">
      <c r="A376" s="3">
        <f>RSI!A376</f>
        <v>42549</v>
      </c>
      <c r="B376" s="2">
        <f>RSI!B376</f>
        <v>1.7229000000000001</v>
      </c>
      <c r="C376" s="2">
        <f>RSI!I376</f>
        <v>48.829627729537648</v>
      </c>
      <c r="D376" s="2">
        <f>MACD!E376</f>
        <v>1.9641730220566922E-2</v>
      </c>
      <c r="E376" s="2">
        <f>MACD!F376</f>
        <v>4.4186404459606258E-3</v>
      </c>
      <c r="F376" s="2">
        <f>'Moving Avg'!D376</f>
        <v>1.71872</v>
      </c>
      <c r="G376" s="2">
        <f>'Moving Avg'!F376</f>
        <v>1.7384250000000006</v>
      </c>
      <c r="H376" s="2">
        <f>'Moving Avg'!G376</f>
        <v>1.7224059999999994</v>
      </c>
      <c r="I376" s="2">
        <f>'Moving Avg'!H376</f>
        <v>1.7049685000000008</v>
      </c>
      <c r="J376" s="17" t="str">
        <f>OBV!F376</f>
        <v>BULLISH</v>
      </c>
      <c r="K376" s="17" t="str">
        <f>OBV!G376</f>
        <v>STRONG</v>
      </c>
      <c r="L376" s="17" t="str">
        <f>OBV!H376</f>
        <v>CONFIRMED BULLISH</v>
      </c>
      <c r="M376" s="19">
        <f t="shared" si="50"/>
        <v>25</v>
      </c>
      <c r="N376" s="19">
        <f t="shared" si="51"/>
        <v>0</v>
      </c>
      <c r="O376" s="19">
        <f t="shared" si="52"/>
        <v>50</v>
      </c>
      <c r="P376" s="19">
        <f t="shared" si="53"/>
        <v>100</v>
      </c>
      <c r="Q376" s="20">
        <f t="shared" si="54"/>
        <v>31.25</v>
      </c>
      <c r="R376" s="20">
        <f t="shared" si="55"/>
        <v>47.5</v>
      </c>
      <c r="S376" s="20">
        <f t="shared" si="56"/>
        <v>61.25</v>
      </c>
      <c r="T376" s="20">
        <f t="shared" si="57"/>
        <v>43.75</v>
      </c>
      <c r="U376" s="19">
        <f t="shared" si="58"/>
        <v>46.666666666666664</v>
      </c>
      <c r="V376" s="19">
        <f t="shared" si="59"/>
        <v>45.9375</v>
      </c>
    </row>
    <row r="377" spans="1:22" ht="13.5" x14ac:dyDescent="0.25">
      <c r="A377" s="3">
        <f>RSI!A377</f>
        <v>42550</v>
      </c>
      <c r="B377" s="2">
        <f>RSI!B377</f>
        <v>1.7229000000000001</v>
      </c>
      <c r="C377" s="2">
        <f>RSI!I377</f>
        <v>48.829627729537641</v>
      </c>
      <c r="D377" s="2">
        <f>MACD!E377</f>
        <v>1.950349560296516E-2</v>
      </c>
      <c r="E377" s="2">
        <f>MACD!F377</f>
        <v>7.4356114773615331E-3</v>
      </c>
      <c r="F377" s="2">
        <f>'Moving Avg'!D377</f>
        <v>1.7197600000000002</v>
      </c>
      <c r="G377" s="2">
        <f>'Moving Avg'!F377</f>
        <v>1.7373750000000006</v>
      </c>
      <c r="H377" s="2">
        <f>'Moving Avg'!G377</f>
        <v>1.7218799999999994</v>
      </c>
      <c r="I377" s="2">
        <f>'Moving Avg'!H377</f>
        <v>1.7043905000000006</v>
      </c>
      <c r="J377" s="17" t="str">
        <f>OBV!F377</f>
        <v>BULLISH</v>
      </c>
      <c r="K377" s="17" t="str">
        <f>OBV!G377</f>
        <v>STRONG</v>
      </c>
      <c r="L377" s="17" t="str">
        <f>OBV!H377</f>
        <v>CONFIRMED BULLISH</v>
      </c>
      <c r="M377" s="19">
        <f t="shared" si="50"/>
        <v>25</v>
      </c>
      <c r="N377" s="19">
        <f t="shared" si="51"/>
        <v>0</v>
      </c>
      <c r="O377" s="19">
        <f t="shared" si="52"/>
        <v>50</v>
      </c>
      <c r="P377" s="19">
        <f t="shared" si="53"/>
        <v>100</v>
      </c>
      <c r="Q377" s="20">
        <f t="shared" si="54"/>
        <v>31.25</v>
      </c>
      <c r="R377" s="20">
        <f t="shared" si="55"/>
        <v>47.5</v>
      </c>
      <c r="S377" s="20">
        <f t="shared" si="56"/>
        <v>61.25</v>
      </c>
      <c r="T377" s="20">
        <f t="shared" si="57"/>
        <v>43.75</v>
      </c>
      <c r="U377" s="19">
        <f t="shared" si="58"/>
        <v>46.666666666666664</v>
      </c>
      <c r="V377" s="19">
        <f t="shared" si="59"/>
        <v>45.9375</v>
      </c>
    </row>
    <row r="378" spans="1:22" ht="13.5" x14ac:dyDescent="0.25">
      <c r="A378" s="3">
        <f>RSI!A378</f>
        <v>42551</v>
      </c>
      <c r="B378" s="2">
        <f>RSI!B378</f>
        <v>1.7229000000000001</v>
      </c>
      <c r="C378" s="2">
        <f>RSI!I378</f>
        <v>48.829627729537641</v>
      </c>
      <c r="D378" s="2">
        <f>MACD!E378</f>
        <v>1.8612246308799207E-2</v>
      </c>
      <c r="E378" s="2">
        <f>MACD!F378</f>
        <v>9.6709384436490693E-3</v>
      </c>
      <c r="F378" s="2">
        <f>'Moving Avg'!D378</f>
        <v>1.71766</v>
      </c>
      <c r="G378" s="2">
        <f>'Moving Avg'!F378</f>
        <v>1.7371100000000006</v>
      </c>
      <c r="H378" s="2">
        <f>'Moving Avg'!G378</f>
        <v>1.7211439999999996</v>
      </c>
      <c r="I378" s="2">
        <f>'Moving Avg'!H378</f>
        <v>1.7038125000000006</v>
      </c>
      <c r="J378" s="17" t="str">
        <f>OBV!F378</f>
        <v>BEARISH</v>
      </c>
      <c r="K378" s="17" t="str">
        <f>OBV!G378</f>
        <v>NEUTRAL</v>
      </c>
      <c r="L378" s="17" t="str">
        <f>OBV!H378</f>
        <v>CONFIRMED BEARISH</v>
      </c>
      <c r="M378" s="19">
        <f t="shared" si="50"/>
        <v>25</v>
      </c>
      <c r="N378" s="19">
        <f t="shared" si="51"/>
        <v>0</v>
      </c>
      <c r="O378" s="19">
        <f t="shared" si="52"/>
        <v>50</v>
      </c>
      <c r="P378" s="19">
        <f t="shared" si="53"/>
        <v>16.5</v>
      </c>
      <c r="Q378" s="20">
        <f t="shared" si="54"/>
        <v>18.725000000000001</v>
      </c>
      <c r="R378" s="20">
        <f t="shared" si="55"/>
        <v>26.625</v>
      </c>
      <c r="S378" s="20">
        <f t="shared" si="56"/>
        <v>23.675000000000001</v>
      </c>
      <c r="T378" s="20">
        <f t="shared" si="57"/>
        <v>22.875</v>
      </c>
      <c r="U378" s="19">
        <f t="shared" si="58"/>
        <v>23.008333333333336</v>
      </c>
      <c r="V378" s="19">
        <f t="shared" si="59"/>
        <v>22.975000000000001</v>
      </c>
    </row>
    <row r="379" spans="1:22" ht="13.5" x14ac:dyDescent="0.25">
      <c r="A379" s="3">
        <f>RSI!A379</f>
        <v>42552</v>
      </c>
      <c r="B379" s="2">
        <f>RSI!B379</f>
        <v>1.7123999999999999</v>
      </c>
      <c r="C379" s="2">
        <f>RSI!I379</f>
        <v>45.685860855751912</v>
      </c>
      <c r="D379" s="2">
        <f>MACD!E379</f>
        <v>1.865970345657475E-2</v>
      </c>
      <c r="E379" s="2">
        <f>MACD!F379</f>
        <v>1.1468691446234205E-2</v>
      </c>
      <c r="F379" s="2">
        <f>'Moving Avg'!D379</f>
        <v>1.7144999999999999</v>
      </c>
      <c r="G379" s="2">
        <f>'Moving Avg'!F379</f>
        <v>1.7363200000000003</v>
      </c>
      <c r="H379" s="2">
        <f>'Moving Avg'!G379</f>
        <v>1.7208279999999996</v>
      </c>
      <c r="I379" s="2">
        <f>'Moving Avg'!H379</f>
        <v>1.703392</v>
      </c>
      <c r="J379" s="17" t="str">
        <f>OBV!F379</f>
        <v>BEARISH</v>
      </c>
      <c r="K379" s="17" t="str">
        <f>OBV!G379</f>
        <v>NEUTRAL</v>
      </c>
      <c r="L379" s="17" t="str">
        <f>OBV!H379</f>
        <v>CONFIRMED BEARISH</v>
      </c>
      <c r="M379" s="19">
        <f t="shared" si="50"/>
        <v>25</v>
      </c>
      <c r="N379" s="19">
        <f t="shared" si="51"/>
        <v>0</v>
      </c>
      <c r="O379" s="19">
        <f t="shared" si="52"/>
        <v>50</v>
      </c>
      <c r="P379" s="19">
        <f t="shared" si="53"/>
        <v>16.5</v>
      </c>
      <c r="Q379" s="20">
        <f t="shared" si="54"/>
        <v>18.725000000000001</v>
      </c>
      <c r="R379" s="20">
        <f t="shared" si="55"/>
        <v>26.625</v>
      </c>
      <c r="S379" s="20">
        <f t="shared" si="56"/>
        <v>23.675000000000001</v>
      </c>
      <c r="T379" s="20">
        <f t="shared" si="57"/>
        <v>22.875</v>
      </c>
      <c r="U379" s="19">
        <f t="shared" si="58"/>
        <v>23.008333333333336</v>
      </c>
      <c r="V379" s="19">
        <f t="shared" si="59"/>
        <v>22.975000000000001</v>
      </c>
    </row>
    <row r="380" spans="1:22" ht="13.5" x14ac:dyDescent="0.25">
      <c r="A380" s="3">
        <f>RSI!A380</f>
        <v>42555</v>
      </c>
      <c r="B380" s="2">
        <f>RSI!B380</f>
        <v>1.7177</v>
      </c>
      <c r="C380" s="2">
        <f>RSI!I380</f>
        <v>47.522448823996704</v>
      </c>
      <c r="D380" s="2">
        <f>MACD!E380</f>
        <v>1.5960592065725532E-2</v>
      </c>
      <c r="E380" s="2">
        <f>MACD!F380</f>
        <v>1.2367071570132473E-2</v>
      </c>
      <c r="F380" s="2">
        <f>'Moving Avg'!D380</f>
        <v>1.7197600000000002</v>
      </c>
      <c r="G380" s="2">
        <f>'Moving Avg'!F380</f>
        <v>1.7350100000000002</v>
      </c>
      <c r="H380" s="2">
        <f>'Moving Avg'!G380</f>
        <v>1.7206179999999995</v>
      </c>
      <c r="I380" s="2">
        <f>'Moving Avg'!H380</f>
        <v>1.702998</v>
      </c>
      <c r="J380" s="17" t="str">
        <f>OBV!F380</f>
        <v>BULLISH</v>
      </c>
      <c r="K380" s="17" t="str">
        <f>OBV!G380</f>
        <v>NEUTRAL</v>
      </c>
      <c r="L380" s="17" t="str">
        <f>OBV!H380</f>
        <v>CONFIRMED BULLISH</v>
      </c>
      <c r="M380" s="19">
        <f t="shared" si="50"/>
        <v>25</v>
      </c>
      <c r="N380" s="19">
        <f t="shared" si="51"/>
        <v>0</v>
      </c>
      <c r="O380" s="19">
        <f t="shared" si="52"/>
        <v>50</v>
      </c>
      <c r="P380" s="19">
        <f t="shared" si="53"/>
        <v>83.5</v>
      </c>
      <c r="Q380" s="20">
        <f t="shared" si="54"/>
        <v>28.774999999999999</v>
      </c>
      <c r="R380" s="20">
        <f t="shared" si="55"/>
        <v>43.375</v>
      </c>
      <c r="S380" s="20">
        <f t="shared" si="56"/>
        <v>53.825000000000003</v>
      </c>
      <c r="T380" s="20">
        <f t="shared" si="57"/>
        <v>39.625</v>
      </c>
      <c r="U380" s="19">
        <f t="shared" si="58"/>
        <v>41.991666666666667</v>
      </c>
      <c r="V380" s="19">
        <f t="shared" si="59"/>
        <v>41.400000000000006</v>
      </c>
    </row>
    <row r="381" spans="1:22" ht="13.5" x14ac:dyDescent="0.25">
      <c r="A381" s="3">
        <f>RSI!A381</f>
        <v>42559</v>
      </c>
      <c r="B381" s="2">
        <f>RSI!B381</f>
        <v>1.7229000000000001</v>
      </c>
      <c r="C381" s="2">
        <f>RSI!I381</f>
        <v>49.332699659164874</v>
      </c>
      <c r="D381" s="2">
        <f>MACD!E381</f>
        <v>1.2538090639097499E-2</v>
      </c>
      <c r="E381" s="2">
        <f>MACD!F381</f>
        <v>1.2401275383925478E-2</v>
      </c>
      <c r="F381" s="2">
        <f>'Moving Avg'!D381</f>
        <v>1.7197600000000002</v>
      </c>
      <c r="G381" s="2">
        <f>'Moving Avg'!F381</f>
        <v>1.7321200000000001</v>
      </c>
      <c r="H381" s="2">
        <f>'Moving Avg'!G381</f>
        <v>1.7204079999999997</v>
      </c>
      <c r="I381" s="2">
        <f>'Moving Avg'!H381</f>
        <v>1.7026824999999997</v>
      </c>
      <c r="J381" s="17" t="str">
        <f>OBV!F381</f>
        <v>BULLISH</v>
      </c>
      <c r="K381" s="17" t="str">
        <f>OBV!G381</f>
        <v>NEUTRAL</v>
      </c>
      <c r="L381" s="17" t="str">
        <f>OBV!H381</f>
        <v>NEUTRAL</v>
      </c>
      <c r="M381" s="19">
        <f t="shared" si="50"/>
        <v>25</v>
      </c>
      <c r="N381" s="19">
        <f t="shared" si="51"/>
        <v>0</v>
      </c>
      <c r="O381" s="19">
        <f t="shared" si="52"/>
        <v>50</v>
      </c>
      <c r="P381" s="19">
        <f t="shared" si="53"/>
        <v>49.5</v>
      </c>
      <c r="Q381" s="20">
        <f t="shared" si="54"/>
        <v>23.675000000000001</v>
      </c>
      <c r="R381" s="20">
        <f t="shared" si="55"/>
        <v>34.875</v>
      </c>
      <c r="S381" s="20">
        <f t="shared" si="56"/>
        <v>38.525000000000006</v>
      </c>
      <c r="T381" s="20">
        <f t="shared" si="57"/>
        <v>31.125</v>
      </c>
      <c r="U381" s="19">
        <f t="shared" si="58"/>
        <v>32.358333333333334</v>
      </c>
      <c r="V381" s="19">
        <f t="shared" si="59"/>
        <v>32.049999999999997</v>
      </c>
    </row>
    <row r="382" spans="1:22" ht="13.5" x14ac:dyDescent="0.25">
      <c r="A382" s="3">
        <f>RSI!A382</f>
        <v>42562</v>
      </c>
      <c r="B382" s="2">
        <f>RSI!B382</f>
        <v>1.7282</v>
      </c>
      <c r="C382" s="2">
        <f>RSI!I382</f>
        <v>51.181158866927376</v>
      </c>
      <c r="D382" s="2">
        <f>MACD!E382</f>
        <v>9.2619075767639281E-3</v>
      </c>
      <c r="E382" s="2">
        <f>MACD!F382</f>
        <v>1.177340182249317E-2</v>
      </c>
      <c r="F382" s="2">
        <f>'Moving Avg'!D382</f>
        <v>1.7208199999999998</v>
      </c>
      <c r="G382" s="2">
        <f>'Moving Avg'!F382</f>
        <v>1.731595</v>
      </c>
      <c r="H382" s="2">
        <f>'Moving Avg'!G382</f>
        <v>1.7197779999999998</v>
      </c>
      <c r="I382" s="2">
        <f>'Moving Avg'!H382</f>
        <v>1.7022625</v>
      </c>
      <c r="J382" s="17" t="str">
        <f>OBV!F382</f>
        <v>BULLISH</v>
      </c>
      <c r="K382" s="17" t="str">
        <f>OBV!G382</f>
        <v>NEUTRAL</v>
      </c>
      <c r="L382" s="17" t="str">
        <f>OBV!H382</f>
        <v>CONFIRMED BULLISH</v>
      </c>
      <c r="M382" s="19">
        <f t="shared" si="50"/>
        <v>25</v>
      </c>
      <c r="N382" s="19">
        <f t="shared" si="51"/>
        <v>45</v>
      </c>
      <c r="O382" s="19">
        <f t="shared" si="52"/>
        <v>50</v>
      </c>
      <c r="P382" s="19">
        <f t="shared" si="53"/>
        <v>83.5</v>
      </c>
      <c r="Q382" s="20">
        <f t="shared" si="54"/>
        <v>44.524999999999999</v>
      </c>
      <c r="R382" s="20">
        <f t="shared" si="55"/>
        <v>52.375</v>
      </c>
      <c r="S382" s="20">
        <f t="shared" si="56"/>
        <v>60.575000000000003</v>
      </c>
      <c r="T382" s="20">
        <f t="shared" si="57"/>
        <v>50.875</v>
      </c>
      <c r="U382" s="19">
        <f t="shared" si="58"/>
        <v>52.491666666666674</v>
      </c>
      <c r="V382" s="19">
        <f t="shared" si="59"/>
        <v>52.087500000000006</v>
      </c>
    </row>
    <row r="383" spans="1:22" ht="13.5" x14ac:dyDescent="0.25">
      <c r="A383" s="3">
        <f>RSI!A383</f>
        <v>42563</v>
      </c>
      <c r="B383" s="2">
        <f>RSI!B383</f>
        <v>1.7072000000000001</v>
      </c>
      <c r="C383" s="2">
        <f>RSI!I383</f>
        <v>44.286928711314218</v>
      </c>
      <c r="D383" s="2">
        <f>MACD!E383</f>
        <v>1.0440830732180162E-2</v>
      </c>
      <c r="E383" s="2">
        <f>MACD!F383</f>
        <v>1.1506887604430568E-2</v>
      </c>
      <c r="F383" s="2">
        <f>'Moving Avg'!D383</f>
        <v>1.7176800000000001</v>
      </c>
      <c r="G383" s="2">
        <f>'Moving Avg'!F383</f>
        <v>1.7289699999999999</v>
      </c>
      <c r="H383" s="2">
        <f>'Moving Avg'!G383</f>
        <v>1.7193579999999999</v>
      </c>
      <c r="I383" s="2">
        <f>'Moving Avg'!H383</f>
        <v>1.7017634999999998</v>
      </c>
      <c r="J383" s="17" t="str">
        <f>OBV!F383</f>
        <v>BULLISH</v>
      </c>
      <c r="K383" s="17" t="str">
        <f>OBV!G383</f>
        <v>NEUTRAL</v>
      </c>
      <c r="L383" s="17" t="str">
        <f>OBV!H383</f>
        <v>BULLISH DIVERGENCE</v>
      </c>
      <c r="M383" s="19">
        <f t="shared" si="50"/>
        <v>25</v>
      </c>
      <c r="N383" s="19">
        <f t="shared" si="51"/>
        <v>45</v>
      </c>
      <c r="O383" s="19">
        <f t="shared" si="52"/>
        <v>50</v>
      </c>
      <c r="P383" s="19">
        <f t="shared" si="53"/>
        <v>66.5</v>
      </c>
      <c r="Q383" s="20">
        <f t="shared" si="54"/>
        <v>41.975000000000001</v>
      </c>
      <c r="R383" s="20">
        <f t="shared" si="55"/>
        <v>48.125</v>
      </c>
      <c r="S383" s="20">
        <f t="shared" si="56"/>
        <v>52.924999999999997</v>
      </c>
      <c r="T383" s="20">
        <f t="shared" si="57"/>
        <v>46.625</v>
      </c>
      <c r="U383" s="19">
        <f t="shared" si="58"/>
        <v>47.67499999999999</v>
      </c>
      <c r="V383" s="19">
        <f t="shared" si="59"/>
        <v>47.412499999999994</v>
      </c>
    </row>
    <row r="384" spans="1:22" ht="13.5" x14ac:dyDescent="0.25">
      <c r="A384" s="3">
        <f>RSI!A384</f>
        <v>42564</v>
      </c>
      <c r="B384" s="2">
        <f>RSI!B384</f>
        <v>1.6967000000000001</v>
      </c>
      <c r="C384" s="2">
        <f>RSI!I384</f>
        <v>41.291937118861341</v>
      </c>
      <c r="D384" s="2">
        <f>MACD!E384</f>
        <v>1.1521857925373302E-2</v>
      </c>
      <c r="E384" s="2">
        <f>MACD!F384</f>
        <v>1.1509881668619115E-2</v>
      </c>
      <c r="F384" s="2">
        <f>'Moving Avg'!D384</f>
        <v>1.7145400000000002</v>
      </c>
      <c r="G384" s="2">
        <f>'Moving Avg'!F384</f>
        <v>1.7255549999999999</v>
      </c>
      <c r="H384" s="2">
        <f>'Moving Avg'!G384</f>
        <v>1.7186240000000002</v>
      </c>
      <c r="I384" s="2">
        <f>'Moving Avg'!H384</f>
        <v>1.7010544999999999</v>
      </c>
      <c r="J384" s="17" t="str">
        <f>OBV!F384</f>
        <v>BULLISH</v>
      </c>
      <c r="K384" s="17" t="str">
        <f>OBV!G384</f>
        <v>NEUTRAL</v>
      </c>
      <c r="L384" s="17" t="str">
        <f>OBV!H384</f>
        <v>BULLISH DIVERGENCE</v>
      </c>
      <c r="M384" s="19">
        <f t="shared" si="50"/>
        <v>25</v>
      </c>
      <c r="N384" s="19">
        <f t="shared" si="51"/>
        <v>0</v>
      </c>
      <c r="O384" s="19">
        <f t="shared" si="52"/>
        <v>50</v>
      </c>
      <c r="P384" s="19">
        <f t="shared" si="53"/>
        <v>66.5</v>
      </c>
      <c r="Q384" s="20">
        <f t="shared" si="54"/>
        <v>26.225000000000001</v>
      </c>
      <c r="R384" s="20">
        <f t="shared" si="55"/>
        <v>39.125</v>
      </c>
      <c r="S384" s="20">
        <f t="shared" si="56"/>
        <v>46.174999999999997</v>
      </c>
      <c r="T384" s="20">
        <f t="shared" si="57"/>
        <v>35.375</v>
      </c>
      <c r="U384" s="19">
        <f t="shared" si="58"/>
        <v>37.174999999999997</v>
      </c>
      <c r="V384" s="19">
        <f t="shared" si="59"/>
        <v>36.724999999999994</v>
      </c>
    </row>
    <row r="385" spans="1:22" ht="13.5" x14ac:dyDescent="0.25">
      <c r="A385" s="3">
        <f>RSI!A385</f>
        <v>42565</v>
      </c>
      <c r="B385" s="2">
        <f>RSI!B385</f>
        <v>1.7334000000000001</v>
      </c>
      <c r="C385" s="2">
        <f>RSI!I385</f>
        <v>53.204071012516273</v>
      </c>
      <c r="D385" s="2">
        <f>MACD!E385</f>
        <v>4.2164307072154461E-3</v>
      </c>
      <c r="E385" s="2">
        <f>MACD!F385</f>
        <v>1.0051191476338381E-2</v>
      </c>
      <c r="F385" s="2">
        <f>'Moving Avg'!D385</f>
        <v>1.7176800000000001</v>
      </c>
      <c r="G385" s="2">
        <f>'Moving Avg'!F385</f>
        <v>1.723975</v>
      </c>
      <c r="H385" s="2">
        <f>'Moving Avg'!G385</f>
        <v>1.7188340000000002</v>
      </c>
      <c r="I385" s="2">
        <f>'Moving Avg'!H385</f>
        <v>1.7005554999999999</v>
      </c>
      <c r="J385" s="17" t="str">
        <f>OBV!F385</f>
        <v>BULLISH</v>
      </c>
      <c r="K385" s="17" t="str">
        <f>OBV!G385</f>
        <v>NEUTRAL</v>
      </c>
      <c r="L385" s="17" t="str">
        <f>OBV!H385</f>
        <v>CONFIRMED BULLISH</v>
      </c>
      <c r="M385" s="19">
        <f t="shared" si="50"/>
        <v>25</v>
      </c>
      <c r="N385" s="19">
        <f t="shared" si="51"/>
        <v>45</v>
      </c>
      <c r="O385" s="19">
        <f t="shared" si="52"/>
        <v>50</v>
      </c>
      <c r="P385" s="19">
        <f t="shared" si="53"/>
        <v>83.5</v>
      </c>
      <c r="Q385" s="20">
        <f t="shared" si="54"/>
        <v>44.524999999999999</v>
      </c>
      <c r="R385" s="20">
        <f t="shared" si="55"/>
        <v>52.375</v>
      </c>
      <c r="S385" s="20">
        <f t="shared" si="56"/>
        <v>60.575000000000003</v>
      </c>
      <c r="T385" s="20">
        <f t="shared" si="57"/>
        <v>50.875</v>
      </c>
      <c r="U385" s="19">
        <f t="shared" si="58"/>
        <v>52.491666666666674</v>
      </c>
      <c r="V385" s="19">
        <f t="shared" si="59"/>
        <v>52.087500000000006</v>
      </c>
    </row>
    <row r="386" spans="1:22" ht="13.5" x14ac:dyDescent="0.25">
      <c r="A386" s="3">
        <f>RSI!A386</f>
        <v>42566</v>
      </c>
      <c r="B386" s="2">
        <f>RSI!B386</f>
        <v>1.7177</v>
      </c>
      <c r="C386" s="2">
        <f>RSI!I386</f>
        <v>48.655815609949784</v>
      </c>
      <c r="D386" s="2">
        <f>MACD!E386</f>
        <v>3.9752392319383212E-3</v>
      </c>
      <c r="E386" s="2">
        <f>MACD!F386</f>
        <v>8.8360010274583702E-3</v>
      </c>
      <c r="F386" s="2">
        <f>'Moving Avg'!D386</f>
        <v>1.7166400000000004</v>
      </c>
      <c r="G386" s="2">
        <f>'Moving Avg'!F386</f>
        <v>1.721875</v>
      </c>
      <c r="H386" s="2">
        <f>'Moving Avg'!G386</f>
        <v>1.71852</v>
      </c>
      <c r="I386" s="2">
        <f>'Moving Avg'!H386</f>
        <v>1.6999779999999995</v>
      </c>
      <c r="J386" s="17" t="str">
        <f>OBV!F386</f>
        <v>BULLISH</v>
      </c>
      <c r="K386" s="17" t="str">
        <f>OBV!G386</f>
        <v>NEUTRAL</v>
      </c>
      <c r="L386" s="17" t="str">
        <f>OBV!H386</f>
        <v>BULLISH DIVERGENCE</v>
      </c>
      <c r="M386" s="19">
        <f t="shared" ref="M386:M449" si="60">IF(C386&lt;30,50, IF(C386&gt;70, 0, 25))</f>
        <v>25</v>
      </c>
      <c r="N386" s="19">
        <f t="shared" ref="N386:N449" si="61">IF(E386-D386&gt;0.02, 100, IF(E386-D386&lt;0,0,45))</f>
        <v>45</v>
      </c>
      <c r="O386" s="19">
        <f t="shared" ref="O386:O449" si="62">IF(F386-I386&gt;10,100,IF(F386-I386&gt;5,75, IF(F386-I386&gt;0,50,0)))</f>
        <v>50</v>
      </c>
      <c r="P386" s="19">
        <f t="shared" ref="P386:P449" si="63">IF(L386="confirmed bullish", 34, IF(L386="bullish divergence",17, 0))+IF(J386="bullish",33,IF(J386="bearish",0,16.5))+IF(K386="strong",33,IF(K386="weak",0,16.5))</f>
        <v>66.5</v>
      </c>
      <c r="Q386" s="20">
        <f t="shared" si="54"/>
        <v>41.975000000000001</v>
      </c>
      <c r="R386" s="20">
        <f t="shared" si="55"/>
        <v>48.125</v>
      </c>
      <c r="S386" s="20">
        <f t="shared" si="56"/>
        <v>52.924999999999997</v>
      </c>
      <c r="T386" s="20">
        <f t="shared" si="57"/>
        <v>46.625</v>
      </c>
      <c r="U386" s="19">
        <f t="shared" si="58"/>
        <v>47.67499999999999</v>
      </c>
      <c r="V386" s="19">
        <f t="shared" si="59"/>
        <v>47.412499999999994</v>
      </c>
    </row>
    <row r="387" spans="1:22" ht="13.5" x14ac:dyDescent="0.25">
      <c r="A387" s="3">
        <f>RSI!A387</f>
        <v>42569</v>
      </c>
      <c r="B387" s="2">
        <f>RSI!B387</f>
        <v>1.7282</v>
      </c>
      <c r="C387" s="2">
        <f>RSI!I387</f>
        <v>51.633760340448831</v>
      </c>
      <c r="D387" s="2">
        <f>MACD!E387</f>
        <v>3.0224511617704675E-3</v>
      </c>
      <c r="E387" s="2">
        <f>MACD!F387</f>
        <v>7.6732910543207897E-3</v>
      </c>
      <c r="F387" s="2">
        <f>'Moving Avg'!D387</f>
        <v>1.7166399999999999</v>
      </c>
      <c r="G387" s="2">
        <f>'Moving Avg'!F387</f>
        <v>1.7210899999999998</v>
      </c>
      <c r="H387" s="2">
        <f>'Moving Avg'!G387</f>
        <v>1.7186259999999998</v>
      </c>
      <c r="I387" s="2">
        <f>'Moving Avg'!H387</f>
        <v>1.6994529999999997</v>
      </c>
      <c r="J387" s="17" t="str">
        <f>OBV!F387</f>
        <v>BEARISH</v>
      </c>
      <c r="K387" s="17" t="str">
        <f>OBV!G387</f>
        <v>NEUTRAL</v>
      </c>
      <c r="L387" s="17" t="str">
        <f>OBV!H387</f>
        <v>NEUTRAL</v>
      </c>
      <c r="M387" s="19">
        <f t="shared" si="60"/>
        <v>25</v>
      </c>
      <c r="N387" s="19">
        <f t="shared" si="61"/>
        <v>45</v>
      </c>
      <c r="O387" s="19">
        <f t="shared" si="62"/>
        <v>50</v>
      </c>
      <c r="P387" s="19">
        <f t="shared" si="63"/>
        <v>16.5</v>
      </c>
      <c r="Q387" s="20">
        <f t="shared" ref="Q387:Q450" si="64">0.35*M387+N387*0.35+O387*0.15+P387*0.15</f>
        <v>34.475000000000001</v>
      </c>
      <c r="R387" s="20">
        <f t="shared" ref="R387:R450" si="65">M387*0.2+N387*0.2+O387*0.35+P387*0.25</f>
        <v>35.625</v>
      </c>
      <c r="S387" s="20">
        <f t="shared" ref="S387:S450" si="66">M387*0.15+N387*0.15+O387*0.25+P387*0.45</f>
        <v>30.425000000000001</v>
      </c>
      <c r="T387" s="20">
        <f t="shared" ref="T387:T450" si="67">0.25*SUM(M387:P387)</f>
        <v>34.125</v>
      </c>
      <c r="U387" s="19">
        <f t="shared" ref="U387:U450" si="68">SUM(Q387:S387)/3</f>
        <v>33.508333333333333</v>
      </c>
      <c r="V387" s="19">
        <f t="shared" ref="V387:V450" si="69">SUM(Q387:T387)/4</f>
        <v>33.662499999999994</v>
      </c>
    </row>
    <row r="388" spans="1:22" ht="13.5" x14ac:dyDescent="0.25">
      <c r="A388" s="3">
        <f>RSI!A388</f>
        <v>42570</v>
      </c>
      <c r="B388" s="2">
        <f>RSI!B388</f>
        <v>1.7334000000000001</v>
      </c>
      <c r="C388" s="2">
        <f>RSI!I388</f>
        <v>53.084989251878703</v>
      </c>
      <c r="D388" s="2">
        <f>MACD!E388</f>
        <v>1.7959368485416238E-3</v>
      </c>
      <c r="E388" s="2">
        <f>MACD!F388</f>
        <v>6.4978202131649575E-3</v>
      </c>
      <c r="F388" s="2">
        <f>'Moving Avg'!D388</f>
        <v>1.7218800000000001</v>
      </c>
      <c r="G388" s="2">
        <f>'Moving Avg'!F388</f>
        <v>1.720825</v>
      </c>
      <c r="H388" s="2">
        <f>'Moving Avg'!G388</f>
        <v>1.7194660000000002</v>
      </c>
      <c r="I388" s="2">
        <f>'Moving Avg'!H388</f>
        <v>1.6989274999999997</v>
      </c>
      <c r="J388" s="17" t="str">
        <f>OBV!F388</f>
        <v>BULLISH</v>
      </c>
      <c r="K388" s="17" t="str">
        <f>OBV!G388</f>
        <v>NEUTRAL</v>
      </c>
      <c r="L388" s="17" t="str">
        <f>OBV!H388</f>
        <v>CONFIRMED BULLISH</v>
      </c>
      <c r="M388" s="19">
        <f t="shared" si="60"/>
        <v>25</v>
      </c>
      <c r="N388" s="19">
        <f t="shared" si="61"/>
        <v>45</v>
      </c>
      <c r="O388" s="19">
        <f t="shared" si="62"/>
        <v>50</v>
      </c>
      <c r="P388" s="19">
        <f t="shared" si="63"/>
        <v>83.5</v>
      </c>
      <c r="Q388" s="20">
        <f t="shared" si="64"/>
        <v>44.524999999999999</v>
      </c>
      <c r="R388" s="20">
        <f t="shared" si="65"/>
        <v>52.375</v>
      </c>
      <c r="S388" s="20">
        <f t="shared" si="66"/>
        <v>60.575000000000003</v>
      </c>
      <c r="T388" s="20">
        <f t="shared" si="67"/>
        <v>50.875</v>
      </c>
      <c r="U388" s="19">
        <f t="shared" si="68"/>
        <v>52.491666666666674</v>
      </c>
      <c r="V388" s="19">
        <f t="shared" si="69"/>
        <v>52.087500000000006</v>
      </c>
    </row>
    <row r="389" spans="1:22" ht="13.5" x14ac:dyDescent="0.25">
      <c r="A389" s="3">
        <f>RSI!A389</f>
        <v>42571</v>
      </c>
      <c r="B389" s="2">
        <f>RSI!B389</f>
        <v>1.7755000000000001</v>
      </c>
      <c r="C389" s="2">
        <f>RSI!I389</f>
        <v>62.813428538342116</v>
      </c>
      <c r="D389" s="2">
        <f>MACD!E389</f>
        <v>-4.0390351843131445E-3</v>
      </c>
      <c r="E389" s="2">
        <f>MACD!F389</f>
        <v>4.3904491336693371E-3</v>
      </c>
      <c r="F389" s="2">
        <f>'Moving Avg'!D389</f>
        <v>1.7376400000000003</v>
      </c>
      <c r="G389" s="2">
        <f>'Moving Avg'!F389</f>
        <v>1.7226649999999999</v>
      </c>
      <c r="H389" s="2">
        <f>'Moving Avg'!G389</f>
        <v>1.7213580000000002</v>
      </c>
      <c r="I389" s="2">
        <f>'Moving Avg'!H389</f>
        <v>1.6986389999999998</v>
      </c>
      <c r="J389" s="17" t="str">
        <f>OBV!F389</f>
        <v>BULLISH</v>
      </c>
      <c r="K389" s="17" t="str">
        <f>OBV!G389</f>
        <v>STRONG</v>
      </c>
      <c r="L389" s="17" t="str">
        <f>OBV!H389</f>
        <v>CONFIRMED BULLISH</v>
      </c>
      <c r="M389" s="19">
        <f t="shared" si="60"/>
        <v>25</v>
      </c>
      <c r="N389" s="19">
        <f t="shared" si="61"/>
        <v>45</v>
      </c>
      <c r="O389" s="19">
        <f t="shared" si="62"/>
        <v>50</v>
      </c>
      <c r="P389" s="19">
        <f t="shared" si="63"/>
        <v>100</v>
      </c>
      <c r="Q389" s="20">
        <f t="shared" si="64"/>
        <v>47</v>
      </c>
      <c r="R389" s="20">
        <f t="shared" si="65"/>
        <v>56.5</v>
      </c>
      <c r="S389" s="20">
        <f t="shared" si="66"/>
        <v>68</v>
      </c>
      <c r="T389" s="20">
        <f t="shared" si="67"/>
        <v>55</v>
      </c>
      <c r="U389" s="19">
        <f t="shared" si="68"/>
        <v>57.166666666666664</v>
      </c>
      <c r="V389" s="19">
        <f t="shared" si="69"/>
        <v>56.625</v>
      </c>
    </row>
    <row r="390" spans="1:22" ht="13.5" x14ac:dyDescent="0.25">
      <c r="A390" s="3">
        <f>RSI!A390</f>
        <v>42572</v>
      </c>
      <c r="B390" s="2">
        <f>RSI!B390</f>
        <v>1.7755000000000001</v>
      </c>
      <c r="C390" s="2">
        <f>RSI!I390</f>
        <v>62.813428538342116</v>
      </c>
      <c r="D390" s="2">
        <f>MACD!E390</f>
        <v>-8.4682692820277072E-3</v>
      </c>
      <c r="E390" s="2">
        <f>MACD!F390</f>
        <v>1.8187054505299281E-3</v>
      </c>
      <c r="F390" s="2">
        <f>'Moving Avg'!D390</f>
        <v>1.7460599999999999</v>
      </c>
      <c r="G390" s="2">
        <f>'Moving Avg'!F390</f>
        <v>1.7252949999999998</v>
      </c>
      <c r="H390" s="2">
        <f>'Moving Avg'!G390</f>
        <v>1.7232500000000004</v>
      </c>
      <c r="I390" s="2">
        <f>'Moving Avg'!H390</f>
        <v>1.6983504999999999</v>
      </c>
      <c r="J390" s="17" t="str">
        <f>OBV!F390</f>
        <v>BULLISH</v>
      </c>
      <c r="K390" s="17" t="str">
        <f>OBV!G390</f>
        <v>NEUTRAL</v>
      </c>
      <c r="L390" s="17" t="str">
        <f>OBV!H390</f>
        <v>CONFIRMED BULLISH</v>
      </c>
      <c r="M390" s="19">
        <f t="shared" si="60"/>
        <v>25</v>
      </c>
      <c r="N390" s="19">
        <f t="shared" si="61"/>
        <v>45</v>
      </c>
      <c r="O390" s="19">
        <f t="shared" si="62"/>
        <v>50</v>
      </c>
      <c r="P390" s="19">
        <f t="shared" si="63"/>
        <v>83.5</v>
      </c>
      <c r="Q390" s="20">
        <f t="shared" si="64"/>
        <v>44.524999999999999</v>
      </c>
      <c r="R390" s="20">
        <f t="shared" si="65"/>
        <v>52.375</v>
      </c>
      <c r="S390" s="20">
        <f t="shared" si="66"/>
        <v>60.575000000000003</v>
      </c>
      <c r="T390" s="20">
        <f t="shared" si="67"/>
        <v>50.875</v>
      </c>
      <c r="U390" s="19">
        <f t="shared" si="68"/>
        <v>52.491666666666674</v>
      </c>
      <c r="V390" s="19">
        <f t="shared" si="69"/>
        <v>52.087500000000006</v>
      </c>
    </row>
    <row r="391" spans="1:22" ht="13.5" x14ac:dyDescent="0.25">
      <c r="A391" s="3">
        <f>RSI!A391</f>
        <v>42573</v>
      </c>
      <c r="B391" s="2">
        <f>RSI!B391</f>
        <v>1.786</v>
      </c>
      <c r="C391" s="2">
        <f>RSI!I391</f>
        <v>64.917673558492965</v>
      </c>
      <c r="D391" s="2">
        <f>MACD!E391</f>
        <v>-1.2478429680157221E-2</v>
      </c>
      <c r="E391" s="2">
        <f>MACD!F391</f>
        <v>-1.0407215756075016E-3</v>
      </c>
      <c r="F391" s="2">
        <f>'Moving Avg'!D391</f>
        <v>1.7597200000000002</v>
      </c>
      <c r="G391" s="2">
        <f>'Moving Avg'!F391</f>
        <v>1.7287100000000002</v>
      </c>
      <c r="H391" s="2">
        <f>'Moving Avg'!G391</f>
        <v>1.7253520000000002</v>
      </c>
      <c r="I391" s="2">
        <f>'Moving Avg'!H391</f>
        <v>1.6981144999999995</v>
      </c>
      <c r="J391" s="17" t="str">
        <f>OBV!F391</f>
        <v>BULLISH</v>
      </c>
      <c r="K391" s="17" t="str">
        <f>OBV!G391</f>
        <v>STRONG</v>
      </c>
      <c r="L391" s="17" t="str">
        <f>OBV!H391</f>
        <v>CONFIRMED BULLISH</v>
      </c>
      <c r="M391" s="19">
        <f t="shared" si="60"/>
        <v>25</v>
      </c>
      <c r="N391" s="19">
        <f t="shared" si="61"/>
        <v>45</v>
      </c>
      <c r="O391" s="19">
        <f t="shared" si="62"/>
        <v>50</v>
      </c>
      <c r="P391" s="19">
        <f t="shared" si="63"/>
        <v>100</v>
      </c>
      <c r="Q391" s="20">
        <f t="shared" si="64"/>
        <v>47</v>
      </c>
      <c r="R391" s="20">
        <f t="shared" si="65"/>
        <v>56.5</v>
      </c>
      <c r="S391" s="20">
        <f t="shared" si="66"/>
        <v>68</v>
      </c>
      <c r="T391" s="20">
        <f t="shared" si="67"/>
        <v>55</v>
      </c>
      <c r="U391" s="19">
        <f t="shared" si="68"/>
        <v>57.166666666666664</v>
      </c>
      <c r="V391" s="19">
        <f t="shared" si="69"/>
        <v>56.625</v>
      </c>
    </row>
    <row r="392" spans="1:22" ht="13.5" x14ac:dyDescent="0.25">
      <c r="A392" s="3">
        <f>RSI!A392</f>
        <v>42577</v>
      </c>
      <c r="B392" s="2">
        <f>RSI!B392</f>
        <v>1.6638999999999999</v>
      </c>
      <c r="C392" s="2">
        <f>RSI!I392</f>
        <v>37.993930355864521</v>
      </c>
      <c r="D392" s="2">
        <f>MACD!E392</f>
        <v>-6.3373481723649761E-3</v>
      </c>
      <c r="E392" s="2">
        <f>MACD!F392</f>
        <v>-2.1000468949589966E-3</v>
      </c>
      <c r="F392" s="2">
        <f>'Moving Avg'!D392</f>
        <v>1.7468599999999999</v>
      </c>
      <c r="G392" s="2">
        <f>'Moving Avg'!F392</f>
        <v>1.7260200000000001</v>
      </c>
      <c r="H392" s="2">
        <f>'Moving Avg'!G392</f>
        <v>1.7246960000000005</v>
      </c>
      <c r="I392" s="2">
        <f>'Moving Avg'!H392</f>
        <v>1.6972940000000001</v>
      </c>
      <c r="J392" s="17" t="str">
        <f>OBV!F392</f>
        <v>BULLISH</v>
      </c>
      <c r="K392" s="17" t="str">
        <f>OBV!G392</f>
        <v>STRONG</v>
      </c>
      <c r="L392" s="17" t="str">
        <f>OBV!H392</f>
        <v>BULLISH DIVERGENCE</v>
      </c>
      <c r="M392" s="19">
        <f t="shared" si="60"/>
        <v>25</v>
      </c>
      <c r="N392" s="19">
        <f t="shared" si="61"/>
        <v>45</v>
      </c>
      <c r="O392" s="19">
        <f t="shared" si="62"/>
        <v>50</v>
      </c>
      <c r="P392" s="19">
        <f t="shared" si="63"/>
        <v>83</v>
      </c>
      <c r="Q392" s="20">
        <f t="shared" si="64"/>
        <v>44.45</v>
      </c>
      <c r="R392" s="20">
        <f t="shared" si="65"/>
        <v>52.25</v>
      </c>
      <c r="S392" s="20">
        <f t="shared" si="66"/>
        <v>60.35</v>
      </c>
      <c r="T392" s="20">
        <f t="shared" si="67"/>
        <v>50.75</v>
      </c>
      <c r="U392" s="19">
        <f t="shared" si="68"/>
        <v>52.35</v>
      </c>
      <c r="V392" s="19">
        <f t="shared" si="69"/>
        <v>51.95</v>
      </c>
    </row>
    <row r="393" spans="1:22" ht="13.5" x14ac:dyDescent="0.25">
      <c r="A393" s="3">
        <f>RSI!A393</f>
        <v>42578</v>
      </c>
      <c r="B393" s="2">
        <f>RSI!B393</f>
        <v>1.8246</v>
      </c>
      <c r="C393" s="2">
        <f>RSI!I393</f>
        <v>60.949363941010809</v>
      </c>
      <c r="D393" s="2">
        <f>MACD!E393</f>
        <v>-1.5855448436375541E-2</v>
      </c>
      <c r="E393" s="2">
        <f>MACD!F393</f>
        <v>-4.851127203242306E-3</v>
      </c>
      <c r="F393" s="2">
        <f>'Moving Avg'!D393</f>
        <v>1.7650999999999999</v>
      </c>
      <c r="G393" s="2">
        <f>'Moving Avg'!F393</f>
        <v>1.7305800000000002</v>
      </c>
      <c r="H393" s="2">
        <f>'Moving Avg'!G393</f>
        <v>1.7275700000000007</v>
      </c>
      <c r="I393" s="2">
        <f>'Moving Avg'!H393</f>
        <v>1.6973559999999999</v>
      </c>
      <c r="J393" s="17" t="str">
        <f>OBV!F393</f>
        <v>BULLISH</v>
      </c>
      <c r="K393" s="17" t="str">
        <f>OBV!G393</f>
        <v>STRONG</v>
      </c>
      <c r="L393" s="17" t="str">
        <f>OBV!H393</f>
        <v>BULLISH DIVERGENCE</v>
      </c>
      <c r="M393" s="19">
        <f t="shared" si="60"/>
        <v>25</v>
      </c>
      <c r="N393" s="19">
        <f t="shared" si="61"/>
        <v>45</v>
      </c>
      <c r="O393" s="19">
        <f t="shared" si="62"/>
        <v>50</v>
      </c>
      <c r="P393" s="19">
        <f t="shared" si="63"/>
        <v>83</v>
      </c>
      <c r="Q393" s="20">
        <f t="shared" si="64"/>
        <v>44.45</v>
      </c>
      <c r="R393" s="20">
        <f t="shared" si="65"/>
        <v>52.25</v>
      </c>
      <c r="S393" s="20">
        <f t="shared" si="66"/>
        <v>60.35</v>
      </c>
      <c r="T393" s="20">
        <f t="shared" si="67"/>
        <v>50.75</v>
      </c>
      <c r="U393" s="19">
        <f t="shared" si="68"/>
        <v>52.35</v>
      </c>
      <c r="V393" s="19">
        <f t="shared" si="69"/>
        <v>51.95</v>
      </c>
    </row>
    <row r="394" spans="1:22" ht="13.5" x14ac:dyDescent="0.25">
      <c r="A394" s="3">
        <f>RSI!A394</f>
        <v>42579</v>
      </c>
      <c r="B394" s="2">
        <f>RSI!B394</f>
        <v>1.8061</v>
      </c>
      <c r="C394" s="2">
        <f>RSI!I394</f>
        <v>58.274684365351796</v>
      </c>
      <c r="D394" s="2">
        <f>MACD!E394</f>
        <v>-2.4714866609758523E-2</v>
      </c>
      <c r="E394" s="2">
        <f>MACD!F394</f>
        <v>-8.8238750845455495E-3</v>
      </c>
      <c r="F394" s="2">
        <f>'Moving Avg'!D394</f>
        <v>1.7712200000000002</v>
      </c>
      <c r="G394" s="2">
        <f>'Moving Avg'!F394</f>
        <v>1.7344750000000002</v>
      </c>
      <c r="H394" s="2">
        <f>'Moving Avg'!G394</f>
        <v>1.7299680000000006</v>
      </c>
      <c r="I394" s="2">
        <f>'Moving Avg'!H394</f>
        <v>1.6973515000000001</v>
      </c>
      <c r="J394" s="17" t="str">
        <f>OBV!F394</f>
        <v>BULLISH</v>
      </c>
      <c r="K394" s="17" t="str">
        <f>OBV!G394</f>
        <v>NEUTRAL</v>
      </c>
      <c r="L394" s="17" t="str">
        <f>OBV!H394</f>
        <v>BULLISH DIVERGENCE</v>
      </c>
      <c r="M394" s="19">
        <f t="shared" si="60"/>
        <v>25</v>
      </c>
      <c r="N394" s="19">
        <f t="shared" si="61"/>
        <v>45</v>
      </c>
      <c r="O394" s="19">
        <f t="shared" si="62"/>
        <v>50</v>
      </c>
      <c r="P394" s="19">
        <f t="shared" si="63"/>
        <v>66.5</v>
      </c>
      <c r="Q394" s="20">
        <f t="shared" si="64"/>
        <v>41.975000000000001</v>
      </c>
      <c r="R394" s="20">
        <f t="shared" si="65"/>
        <v>48.125</v>
      </c>
      <c r="S394" s="20">
        <f t="shared" si="66"/>
        <v>52.924999999999997</v>
      </c>
      <c r="T394" s="20">
        <f t="shared" si="67"/>
        <v>46.625</v>
      </c>
      <c r="U394" s="19">
        <f t="shared" si="68"/>
        <v>47.67499999999999</v>
      </c>
      <c r="V394" s="19">
        <f t="shared" si="69"/>
        <v>47.412499999999994</v>
      </c>
    </row>
    <row r="395" spans="1:22" ht="13.5" x14ac:dyDescent="0.25">
      <c r="A395" s="3">
        <f>RSI!A395</f>
        <v>42580</v>
      </c>
      <c r="B395" s="2">
        <f>RSI!B395</f>
        <v>1.8246</v>
      </c>
      <c r="C395" s="2">
        <f>RSI!I395</f>
        <v>60.157607852169633</v>
      </c>
      <c r="D395" s="2">
        <f>MACD!E395</f>
        <v>-2.8345295473693799E-2</v>
      </c>
      <c r="E395" s="2">
        <f>MACD!F395</f>
        <v>-1.2728159162375199E-2</v>
      </c>
      <c r="F395" s="2">
        <f>'Moving Avg'!D395</f>
        <v>1.7810399999999997</v>
      </c>
      <c r="G395" s="2">
        <f>'Moving Avg'!F395</f>
        <v>1.7411349999999999</v>
      </c>
      <c r="H395" s="2">
        <f>'Moving Avg'!G395</f>
        <v>1.7326320000000006</v>
      </c>
      <c r="I395" s="2">
        <f>'Moving Avg'!H395</f>
        <v>1.6973084999999997</v>
      </c>
      <c r="J395" s="17" t="str">
        <f>OBV!F395</f>
        <v>BULLISH</v>
      </c>
      <c r="K395" s="17" t="str">
        <f>OBV!G395</f>
        <v>NEUTRAL</v>
      </c>
      <c r="L395" s="17" t="str">
        <f>OBV!H395</f>
        <v>BULLISH DIVERGENCE</v>
      </c>
      <c r="M395" s="19">
        <f t="shared" si="60"/>
        <v>25</v>
      </c>
      <c r="N395" s="19">
        <f t="shared" si="61"/>
        <v>45</v>
      </c>
      <c r="O395" s="19">
        <f t="shared" si="62"/>
        <v>50</v>
      </c>
      <c r="P395" s="19">
        <f t="shared" si="63"/>
        <v>66.5</v>
      </c>
      <c r="Q395" s="20">
        <f t="shared" si="64"/>
        <v>41.975000000000001</v>
      </c>
      <c r="R395" s="20">
        <f t="shared" si="65"/>
        <v>48.125</v>
      </c>
      <c r="S395" s="20">
        <f t="shared" si="66"/>
        <v>52.924999999999997</v>
      </c>
      <c r="T395" s="20">
        <f t="shared" si="67"/>
        <v>46.625</v>
      </c>
      <c r="U395" s="19">
        <f t="shared" si="68"/>
        <v>47.67499999999999</v>
      </c>
      <c r="V395" s="19">
        <f t="shared" si="69"/>
        <v>47.412499999999994</v>
      </c>
    </row>
    <row r="396" spans="1:22" ht="13.5" x14ac:dyDescent="0.25">
      <c r="A396" s="3">
        <f>RSI!A396</f>
        <v>42583</v>
      </c>
      <c r="B396" s="2">
        <f>RSI!B396</f>
        <v>1.8307</v>
      </c>
      <c r="C396" s="2">
        <f>RSI!I396</f>
        <v>60.785980386002763</v>
      </c>
      <c r="D396" s="2">
        <f>MACD!E396</f>
        <v>-3.4773177968529634E-2</v>
      </c>
      <c r="E396" s="2">
        <f>MACD!F396</f>
        <v>-1.7137162923606085E-2</v>
      </c>
      <c r="F396" s="2">
        <f>'Moving Avg'!D396</f>
        <v>1.7899799999999999</v>
      </c>
      <c r="G396" s="2">
        <f>'Moving Avg'!F396</f>
        <v>1.7465250000000001</v>
      </c>
      <c r="H396" s="2">
        <f>'Moving Avg'!G396</f>
        <v>1.7354180000000006</v>
      </c>
      <c r="I396" s="2">
        <f>'Moving Avg'!H396</f>
        <v>1.6972959999999997</v>
      </c>
      <c r="J396" s="17" t="str">
        <f>OBV!F396</f>
        <v>BEARISH</v>
      </c>
      <c r="K396" s="17" t="str">
        <f>OBV!G396</f>
        <v>WEAK</v>
      </c>
      <c r="L396" s="17" t="str">
        <f>OBV!H396</f>
        <v>CONFIRMED BEARISH</v>
      </c>
      <c r="M396" s="19">
        <f t="shared" si="60"/>
        <v>25</v>
      </c>
      <c r="N396" s="19">
        <f t="shared" si="61"/>
        <v>45</v>
      </c>
      <c r="O396" s="19">
        <f t="shared" si="62"/>
        <v>50</v>
      </c>
      <c r="P396" s="19">
        <f t="shared" si="63"/>
        <v>0</v>
      </c>
      <c r="Q396" s="20">
        <f t="shared" si="64"/>
        <v>32</v>
      </c>
      <c r="R396" s="20">
        <f t="shared" si="65"/>
        <v>31.5</v>
      </c>
      <c r="S396" s="20">
        <f t="shared" si="66"/>
        <v>23</v>
      </c>
      <c r="T396" s="20">
        <f t="shared" si="67"/>
        <v>30</v>
      </c>
      <c r="U396" s="19">
        <f t="shared" si="68"/>
        <v>28.833333333333332</v>
      </c>
      <c r="V396" s="19">
        <f t="shared" si="69"/>
        <v>29.125</v>
      </c>
    </row>
    <row r="397" spans="1:22" ht="13.5" x14ac:dyDescent="0.25">
      <c r="A397" s="3">
        <f>RSI!A397</f>
        <v>42584</v>
      </c>
      <c r="B397" s="2">
        <f>RSI!B397</f>
        <v>1.7814000000000001</v>
      </c>
      <c r="C397" s="2">
        <f>RSI!I397</f>
        <v>53.449062659698129</v>
      </c>
      <c r="D397" s="2">
        <f>MACD!E397</f>
        <v>-3.5433505530369391E-2</v>
      </c>
      <c r="E397" s="2">
        <f>MACD!F397</f>
        <v>-2.0796431444958748E-2</v>
      </c>
      <c r="F397" s="2">
        <f>'Moving Avg'!D397</f>
        <v>1.8134800000000002</v>
      </c>
      <c r="G397" s="2">
        <f>'Moving Avg'!F397</f>
        <v>1.7494500000000002</v>
      </c>
      <c r="H397" s="2">
        <f>'Moving Avg'!G397</f>
        <v>1.7372180000000004</v>
      </c>
      <c r="I397" s="2">
        <f>'Moving Avg'!H397</f>
        <v>1.6970104999999995</v>
      </c>
      <c r="J397" s="17" t="str">
        <f>OBV!F397</f>
        <v>BEARISH</v>
      </c>
      <c r="K397" s="17" t="str">
        <f>OBV!G397</f>
        <v>WEAK</v>
      </c>
      <c r="L397" s="17" t="str">
        <f>OBV!H397</f>
        <v>CONFIRMED BEARISH</v>
      </c>
      <c r="M397" s="19">
        <f t="shared" si="60"/>
        <v>25</v>
      </c>
      <c r="N397" s="19">
        <f t="shared" si="61"/>
        <v>45</v>
      </c>
      <c r="O397" s="19">
        <f t="shared" si="62"/>
        <v>50</v>
      </c>
      <c r="P397" s="19">
        <f t="shared" si="63"/>
        <v>0</v>
      </c>
      <c r="Q397" s="20">
        <f t="shared" si="64"/>
        <v>32</v>
      </c>
      <c r="R397" s="20">
        <f t="shared" si="65"/>
        <v>31.5</v>
      </c>
      <c r="S397" s="20">
        <f t="shared" si="66"/>
        <v>23</v>
      </c>
      <c r="T397" s="20">
        <f t="shared" si="67"/>
        <v>30</v>
      </c>
      <c r="U397" s="19">
        <f t="shared" si="68"/>
        <v>28.833333333333332</v>
      </c>
      <c r="V397" s="19">
        <f t="shared" si="69"/>
        <v>29.125</v>
      </c>
    </row>
    <row r="398" spans="1:22" ht="13.5" x14ac:dyDescent="0.25">
      <c r="A398" s="3">
        <f>RSI!A398</f>
        <v>42585</v>
      </c>
      <c r="B398" s="2">
        <f>RSI!B398</f>
        <v>1.7814000000000001</v>
      </c>
      <c r="C398" s="2">
        <f>RSI!I398</f>
        <v>53.449062659698129</v>
      </c>
      <c r="D398" s="2">
        <f>MACD!E398</f>
        <v>-3.5353323357675492E-2</v>
      </c>
      <c r="E398" s="2">
        <f>MACD!F398</f>
        <v>-2.3707809827502098E-2</v>
      </c>
      <c r="F398" s="2">
        <f>'Moving Avg'!D398</f>
        <v>1.80484</v>
      </c>
      <c r="G398" s="2">
        <f>'Moving Avg'!F398</f>
        <v>1.752375</v>
      </c>
      <c r="H398" s="2">
        <f>'Moving Avg'!G398</f>
        <v>1.7389120000000005</v>
      </c>
      <c r="I398" s="2">
        <f>'Moving Avg'!H398</f>
        <v>1.6967774999999994</v>
      </c>
      <c r="J398" s="17" t="str">
        <f>OBV!F398</f>
        <v>BEARISH</v>
      </c>
      <c r="K398" s="17" t="str">
        <f>OBV!G398</f>
        <v>NEUTRAL</v>
      </c>
      <c r="L398" s="17" t="str">
        <f>OBV!H398</f>
        <v>CONFIRMED BEARISH</v>
      </c>
      <c r="M398" s="19">
        <f t="shared" si="60"/>
        <v>25</v>
      </c>
      <c r="N398" s="19">
        <f t="shared" si="61"/>
        <v>45</v>
      </c>
      <c r="O398" s="19">
        <f t="shared" si="62"/>
        <v>50</v>
      </c>
      <c r="P398" s="19">
        <f t="shared" si="63"/>
        <v>16.5</v>
      </c>
      <c r="Q398" s="20">
        <f t="shared" si="64"/>
        <v>34.475000000000001</v>
      </c>
      <c r="R398" s="20">
        <f t="shared" si="65"/>
        <v>35.625</v>
      </c>
      <c r="S398" s="20">
        <f t="shared" si="66"/>
        <v>30.425000000000001</v>
      </c>
      <c r="T398" s="20">
        <f t="shared" si="67"/>
        <v>34.125</v>
      </c>
      <c r="U398" s="19">
        <f t="shared" si="68"/>
        <v>33.508333333333333</v>
      </c>
      <c r="V398" s="19">
        <f t="shared" si="69"/>
        <v>33.662499999999994</v>
      </c>
    </row>
    <row r="399" spans="1:22" ht="13.5" x14ac:dyDescent="0.25">
      <c r="A399" s="3">
        <f>RSI!A399</f>
        <v>42586</v>
      </c>
      <c r="B399" s="2">
        <f>RSI!B399</f>
        <v>1.7876000000000001</v>
      </c>
      <c r="C399" s="2">
        <f>RSI!I399</f>
        <v>54.254392442212449</v>
      </c>
      <c r="D399" s="2">
        <f>MACD!E399</f>
        <v>-2.9416960420576954E-2</v>
      </c>
      <c r="E399" s="2">
        <f>MACD!F399</f>
        <v>-2.4849639946117073E-2</v>
      </c>
      <c r="F399" s="2">
        <f>'Moving Avg'!D399</f>
        <v>1.8011399999999997</v>
      </c>
      <c r="G399" s="2">
        <f>'Moving Avg'!F399</f>
        <v>1.756135</v>
      </c>
      <c r="H399" s="2">
        <f>'Moving Avg'!G399</f>
        <v>1.7405200000000005</v>
      </c>
      <c r="I399" s="2">
        <f>'Moving Avg'!H399</f>
        <v>1.6965754999999993</v>
      </c>
      <c r="J399" s="17" t="str">
        <f>OBV!F399</f>
        <v>BEARISH</v>
      </c>
      <c r="K399" s="17" t="str">
        <f>OBV!G399</f>
        <v>NEUTRAL</v>
      </c>
      <c r="L399" s="17" t="str">
        <f>OBV!H399</f>
        <v>CONFIRMED BEARISH</v>
      </c>
      <c r="M399" s="19">
        <f t="shared" si="60"/>
        <v>25</v>
      </c>
      <c r="N399" s="19">
        <f t="shared" si="61"/>
        <v>45</v>
      </c>
      <c r="O399" s="19">
        <f t="shared" si="62"/>
        <v>50</v>
      </c>
      <c r="P399" s="19">
        <f t="shared" si="63"/>
        <v>16.5</v>
      </c>
      <c r="Q399" s="20">
        <f t="shared" si="64"/>
        <v>34.475000000000001</v>
      </c>
      <c r="R399" s="20">
        <f t="shared" si="65"/>
        <v>35.625</v>
      </c>
      <c r="S399" s="20">
        <f t="shared" si="66"/>
        <v>30.425000000000001</v>
      </c>
      <c r="T399" s="20">
        <f t="shared" si="67"/>
        <v>34.125</v>
      </c>
      <c r="U399" s="19">
        <f t="shared" si="68"/>
        <v>33.508333333333333</v>
      </c>
      <c r="V399" s="19">
        <f t="shared" si="69"/>
        <v>33.662499999999994</v>
      </c>
    </row>
    <row r="400" spans="1:22" ht="13.5" x14ac:dyDescent="0.25">
      <c r="A400" s="3">
        <f>RSI!A400</f>
        <v>42587</v>
      </c>
      <c r="B400" s="2">
        <f>RSI!B400</f>
        <v>1.8184</v>
      </c>
      <c r="C400" s="2">
        <f>RSI!I400</f>
        <v>58.129609652333095</v>
      </c>
      <c r="D400" s="2">
        <f>MACD!E400</f>
        <v>-2.6850101020621686E-2</v>
      </c>
      <c r="E400" s="2">
        <f>MACD!F400</f>
        <v>-2.5249732161017998E-2</v>
      </c>
      <c r="F400" s="2">
        <f>'Moving Avg'!D400</f>
        <v>1.7998999999999998</v>
      </c>
      <c r="G400" s="2">
        <f>'Moving Avg'!F400</f>
        <v>1.7611699999999999</v>
      </c>
      <c r="H400" s="2">
        <f>'Moving Avg'!G400</f>
        <v>1.7427440000000005</v>
      </c>
      <c r="I400" s="2">
        <f>'Moving Avg'!H400</f>
        <v>1.6967374999999993</v>
      </c>
      <c r="J400" s="17" t="str">
        <f>OBV!F400</f>
        <v>BULLISH</v>
      </c>
      <c r="K400" s="17" t="str">
        <f>OBV!G400</f>
        <v>NEUTRAL</v>
      </c>
      <c r="L400" s="17" t="str">
        <f>OBV!H400</f>
        <v>BULLISH DIVERGENCE</v>
      </c>
      <c r="M400" s="19">
        <f t="shared" si="60"/>
        <v>25</v>
      </c>
      <c r="N400" s="19">
        <f t="shared" si="61"/>
        <v>45</v>
      </c>
      <c r="O400" s="19">
        <f t="shared" si="62"/>
        <v>50</v>
      </c>
      <c r="P400" s="19">
        <f t="shared" si="63"/>
        <v>66.5</v>
      </c>
      <c r="Q400" s="20">
        <f t="shared" si="64"/>
        <v>41.975000000000001</v>
      </c>
      <c r="R400" s="20">
        <f t="shared" si="65"/>
        <v>48.125</v>
      </c>
      <c r="S400" s="20">
        <f t="shared" si="66"/>
        <v>52.924999999999997</v>
      </c>
      <c r="T400" s="20">
        <f t="shared" si="67"/>
        <v>46.625</v>
      </c>
      <c r="U400" s="19">
        <f t="shared" si="68"/>
        <v>47.67499999999999</v>
      </c>
      <c r="V400" s="19">
        <f t="shared" si="69"/>
        <v>47.412499999999994</v>
      </c>
    </row>
    <row r="401" spans="1:22" ht="13.5" x14ac:dyDescent="0.25">
      <c r="A401" s="3">
        <f>RSI!A401</f>
        <v>42590</v>
      </c>
      <c r="B401" s="2">
        <f>RSI!B401</f>
        <v>1.8369</v>
      </c>
      <c r="C401" s="2">
        <f>RSI!I401</f>
        <v>60.304767106219529</v>
      </c>
      <c r="D401" s="2">
        <f>MACD!E401</f>
        <v>-2.4776919427829114E-2</v>
      </c>
      <c r="E401" s="2">
        <f>MACD!F401</f>
        <v>-2.5155169614380222E-2</v>
      </c>
      <c r="F401" s="2">
        <f>'Moving Avg'!D401</f>
        <v>1.8011400000000002</v>
      </c>
      <c r="G401" s="2">
        <f>'Moving Avg'!F401</f>
        <v>1.7668700000000004</v>
      </c>
      <c r="H401" s="2">
        <f>'Moving Avg'!G401</f>
        <v>1.7453380000000007</v>
      </c>
      <c r="I401" s="2">
        <f>'Moving Avg'!H401</f>
        <v>1.6970444999999992</v>
      </c>
      <c r="J401" s="17" t="str">
        <f>OBV!F401</f>
        <v>BULLISH</v>
      </c>
      <c r="K401" s="17" t="str">
        <f>OBV!G401</f>
        <v>NEUTRAL</v>
      </c>
      <c r="L401" s="17" t="str">
        <f>OBV!H401</f>
        <v>CONFIRMED BULLISH</v>
      </c>
      <c r="M401" s="19">
        <f t="shared" si="60"/>
        <v>25</v>
      </c>
      <c r="N401" s="19">
        <f t="shared" si="61"/>
        <v>0</v>
      </c>
      <c r="O401" s="19">
        <f t="shared" si="62"/>
        <v>50</v>
      </c>
      <c r="P401" s="19">
        <f t="shared" si="63"/>
        <v>83.5</v>
      </c>
      <c r="Q401" s="20">
        <f t="shared" si="64"/>
        <v>28.774999999999999</v>
      </c>
      <c r="R401" s="20">
        <f t="shared" si="65"/>
        <v>43.375</v>
      </c>
      <c r="S401" s="20">
        <f t="shared" si="66"/>
        <v>53.825000000000003</v>
      </c>
      <c r="T401" s="20">
        <f t="shared" si="67"/>
        <v>39.625</v>
      </c>
      <c r="U401" s="19">
        <f t="shared" si="68"/>
        <v>41.991666666666667</v>
      </c>
      <c r="V401" s="19">
        <f t="shared" si="69"/>
        <v>41.400000000000006</v>
      </c>
    </row>
    <row r="402" spans="1:22" ht="13.5" x14ac:dyDescent="0.25">
      <c r="A402" s="3">
        <f>RSI!A402</f>
        <v>42591</v>
      </c>
      <c r="B402" s="2">
        <f>RSI!B402</f>
        <v>1.8184</v>
      </c>
      <c r="C402" s="2">
        <f>RSI!I402</f>
        <v>57.10971206574979</v>
      </c>
      <c r="D402" s="2">
        <f>MACD!E402</f>
        <v>-4.0864575793272628E-2</v>
      </c>
      <c r="E402" s="2">
        <f>MACD!F402</f>
        <v>-2.8297050850158705E-2</v>
      </c>
      <c r="F402" s="2">
        <f>'Moving Avg'!D402</f>
        <v>1.80854</v>
      </c>
      <c r="G402" s="2">
        <f>'Moving Avg'!F402</f>
        <v>1.77138</v>
      </c>
      <c r="H402" s="2">
        <f>'Moving Avg'!G402</f>
        <v>1.7475620000000003</v>
      </c>
      <c r="I402" s="2">
        <f>'Moving Avg'!H402</f>
        <v>1.6972589999999994</v>
      </c>
      <c r="J402" s="17" t="str">
        <f>OBV!F402</f>
        <v>BULLISH</v>
      </c>
      <c r="K402" s="17" t="str">
        <f>OBV!G402</f>
        <v>STRONG</v>
      </c>
      <c r="L402" s="17" t="str">
        <f>OBV!H402</f>
        <v>CONFIRMED BULLISH</v>
      </c>
      <c r="M402" s="19">
        <f t="shared" si="60"/>
        <v>25</v>
      </c>
      <c r="N402" s="19">
        <f t="shared" si="61"/>
        <v>45</v>
      </c>
      <c r="O402" s="19">
        <f t="shared" si="62"/>
        <v>50</v>
      </c>
      <c r="P402" s="19">
        <f t="shared" si="63"/>
        <v>100</v>
      </c>
      <c r="Q402" s="20">
        <f t="shared" si="64"/>
        <v>47</v>
      </c>
      <c r="R402" s="20">
        <f t="shared" si="65"/>
        <v>56.5</v>
      </c>
      <c r="S402" s="20">
        <f t="shared" si="66"/>
        <v>68</v>
      </c>
      <c r="T402" s="20">
        <f t="shared" si="67"/>
        <v>55</v>
      </c>
      <c r="U402" s="19">
        <f t="shared" si="68"/>
        <v>57.166666666666664</v>
      </c>
      <c r="V402" s="19">
        <f t="shared" si="69"/>
        <v>56.625</v>
      </c>
    </row>
    <row r="403" spans="1:22" ht="13.5" x14ac:dyDescent="0.25">
      <c r="A403" s="3">
        <f>RSI!A403</f>
        <v>42592</v>
      </c>
      <c r="B403" s="2">
        <f>RSI!B403</f>
        <v>1.8184</v>
      </c>
      <c r="C403" s="2">
        <f>RSI!I403</f>
        <v>57.10971206574979</v>
      </c>
      <c r="D403" s="2">
        <f>MACD!E403</f>
        <v>-3.0040778634651266E-2</v>
      </c>
      <c r="E403" s="2">
        <f>MACD!F403</f>
        <v>-2.8645796407057219E-2</v>
      </c>
      <c r="F403" s="2">
        <f>'Moving Avg'!D403</f>
        <v>1.8159400000000001</v>
      </c>
      <c r="G403" s="2">
        <f>'Moving Avg'!F403</f>
        <v>1.7769400000000002</v>
      </c>
      <c r="H403" s="2">
        <f>'Moving Avg'!G403</f>
        <v>1.7499960000000003</v>
      </c>
      <c r="I403" s="2">
        <f>'Moving Avg'!H403</f>
        <v>1.6974999999999993</v>
      </c>
      <c r="J403" s="17" t="str">
        <f>OBV!F403</f>
        <v>BULLISH</v>
      </c>
      <c r="K403" s="17" t="str">
        <f>OBV!G403</f>
        <v>STRONG</v>
      </c>
      <c r="L403" s="17" t="str">
        <f>OBV!H403</f>
        <v>CONFIRMED BULLISH</v>
      </c>
      <c r="M403" s="19">
        <f t="shared" si="60"/>
        <v>25</v>
      </c>
      <c r="N403" s="19">
        <f t="shared" si="61"/>
        <v>45</v>
      </c>
      <c r="O403" s="19">
        <f t="shared" si="62"/>
        <v>50</v>
      </c>
      <c r="P403" s="19">
        <f t="shared" si="63"/>
        <v>100</v>
      </c>
      <c r="Q403" s="20">
        <f t="shared" si="64"/>
        <v>47</v>
      </c>
      <c r="R403" s="20">
        <f t="shared" si="65"/>
        <v>56.5</v>
      </c>
      <c r="S403" s="20">
        <f t="shared" si="66"/>
        <v>68</v>
      </c>
      <c r="T403" s="20">
        <f t="shared" si="67"/>
        <v>55</v>
      </c>
      <c r="U403" s="19">
        <f t="shared" si="68"/>
        <v>57.166666666666664</v>
      </c>
      <c r="V403" s="19">
        <f t="shared" si="69"/>
        <v>56.625</v>
      </c>
    </row>
    <row r="404" spans="1:22" ht="13.5" x14ac:dyDescent="0.25">
      <c r="A404" s="3">
        <f>RSI!A404</f>
        <v>42593</v>
      </c>
      <c r="B404" s="2">
        <f>RSI!B404</f>
        <v>1.8431</v>
      </c>
      <c r="C404" s="2">
        <f>RSI!I404</f>
        <v>60.361612707640326</v>
      </c>
      <c r="D404" s="2">
        <f>MACD!E404</f>
        <v>-2.5823378825080123E-2</v>
      </c>
      <c r="E404" s="2">
        <f>MACD!F404</f>
        <v>-2.8081312890661798E-2</v>
      </c>
      <c r="F404" s="2">
        <f>'Moving Avg'!D404</f>
        <v>1.8270399999999998</v>
      </c>
      <c r="G404" s="2">
        <f>'Moving Avg'!F404</f>
        <v>1.7842600000000002</v>
      </c>
      <c r="H404" s="2">
        <f>'Moving Avg'!G404</f>
        <v>1.7527140000000005</v>
      </c>
      <c r="I404" s="2">
        <f>'Moving Avg'!H404</f>
        <v>1.6978379999999993</v>
      </c>
      <c r="J404" s="17" t="str">
        <f>OBV!F404</f>
        <v>BULLISH</v>
      </c>
      <c r="K404" s="17" t="str">
        <f>OBV!G404</f>
        <v>STRONG</v>
      </c>
      <c r="L404" s="17" t="str">
        <f>OBV!H404</f>
        <v>CONFIRMED BULLISH</v>
      </c>
      <c r="M404" s="19">
        <f t="shared" si="60"/>
        <v>25</v>
      </c>
      <c r="N404" s="19">
        <f t="shared" si="61"/>
        <v>0</v>
      </c>
      <c r="O404" s="19">
        <f t="shared" si="62"/>
        <v>50</v>
      </c>
      <c r="P404" s="19">
        <f t="shared" si="63"/>
        <v>100</v>
      </c>
      <c r="Q404" s="20">
        <f t="shared" si="64"/>
        <v>31.25</v>
      </c>
      <c r="R404" s="20">
        <f t="shared" si="65"/>
        <v>47.5</v>
      </c>
      <c r="S404" s="20">
        <f t="shared" si="66"/>
        <v>61.25</v>
      </c>
      <c r="T404" s="20">
        <f t="shared" si="67"/>
        <v>43.75</v>
      </c>
      <c r="U404" s="19">
        <f t="shared" si="68"/>
        <v>46.666666666666664</v>
      </c>
      <c r="V404" s="19">
        <f t="shared" si="69"/>
        <v>45.9375</v>
      </c>
    </row>
    <row r="405" spans="1:22" ht="13.5" x14ac:dyDescent="0.25">
      <c r="A405" s="3">
        <f>RSI!A405</f>
        <v>42594</v>
      </c>
      <c r="B405" s="2">
        <f>RSI!B405</f>
        <v>1.8369</v>
      </c>
      <c r="C405" s="2">
        <f>RSI!I405</f>
        <v>59.149320029984196</v>
      </c>
      <c r="D405" s="2">
        <f>MACD!E405</f>
        <v>-1.9341104001910914E-2</v>
      </c>
      <c r="E405" s="2">
        <f>MACD!F405</f>
        <v>-2.6333271112911623E-2</v>
      </c>
      <c r="F405" s="2">
        <f>'Moving Avg'!D405</f>
        <v>1.83074</v>
      </c>
      <c r="G405" s="2">
        <f>'Moving Avg'!F405</f>
        <v>1.7894350000000003</v>
      </c>
      <c r="H405" s="2">
        <f>'Moving Avg'!G405</f>
        <v>1.7549940000000006</v>
      </c>
      <c r="I405" s="2">
        <f>'Moving Avg'!H405</f>
        <v>1.6981189999999993</v>
      </c>
      <c r="J405" s="17" t="str">
        <f>OBV!F405</f>
        <v>BULLISH</v>
      </c>
      <c r="K405" s="17" t="str">
        <f>OBV!G405</f>
        <v>NEUTRAL</v>
      </c>
      <c r="L405" s="17" t="str">
        <f>OBV!H405</f>
        <v>CONFIRMED BULLISH</v>
      </c>
      <c r="M405" s="19">
        <f t="shared" si="60"/>
        <v>25</v>
      </c>
      <c r="N405" s="19">
        <f t="shared" si="61"/>
        <v>0</v>
      </c>
      <c r="O405" s="19">
        <f t="shared" si="62"/>
        <v>50</v>
      </c>
      <c r="P405" s="19">
        <f t="shared" si="63"/>
        <v>83.5</v>
      </c>
      <c r="Q405" s="20">
        <f t="shared" si="64"/>
        <v>28.774999999999999</v>
      </c>
      <c r="R405" s="20">
        <f t="shared" si="65"/>
        <v>43.375</v>
      </c>
      <c r="S405" s="20">
        <f t="shared" si="66"/>
        <v>53.825000000000003</v>
      </c>
      <c r="T405" s="20">
        <f t="shared" si="67"/>
        <v>39.625</v>
      </c>
      <c r="U405" s="19">
        <f t="shared" si="68"/>
        <v>41.991666666666667</v>
      </c>
      <c r="V405" s="19">
        <f t="shared" si="69"/>
        <v>41.400000000000006</v>
      </c>
    </row>
    <row r="406" spans="1:22" ht="13.5" x14ac:dyDescent="0.25">
      <c r="A406" s="3">
        <f>RSI!A406</f>
        <v>42597</v>
      </c>
      <c r="B406" s="2">
        <f>RSI!B406</f>
        <v>1.8184</v>
      </c>
      <c r="C406" s="2">
        <f>RSI!I406</f>
        <v>55.563403237137976</v>
      </c>
      <c r="D406" s="2">
        <f>MACD!E406</f>
        <v>-1.1873326245845028E-2</v>
      </c>
      <c r="E406" s="2">
        <f>MACD!F406</f>
        <v>-2.3441282139498306E-2</v>
      </c>
      <c r="F406" s="2">
        <f>'Moving Avg'!D406</f>
        <v>1.8270399999999998</v>
      </c>
      <c r="G406" s="2">
        <f>'Moving Avg'!F406</f>
        <v>1.79447</v>
      </c>
      <c r="H406" s="2">
        <f>'Moving Avg'!G406</f>
        <v>1.7567980000000005</v>
      </c>
      <c r="I406" s="2">
        <f>'Moving Avg'!H406</f>
        <v>1.6984384999999991</v>
      </c>
      <c r="J406" s="17" t="str">
        <f>OBV!F406</f>
        <v>BEARISH</v>
      </c>
      <c r="K406" s="17" t="str">
        <f>OBV!G406</f>
        <v>NEUTRAL</v>
      </c>
      <c r="L406" s="17" t="str">
        <f>OBV!H406</f>
        <v>CONFIRMED BEARISH</v>
      </c>
      <c r="M406" s="19">
        <f t="shared" si="60"/>
        <v>25</v>
      </c>
      <c r="N406" s="19">
        <f t="shared" si="61"/>
        <v>0</v>
      </c>
      <c r="O406" s="19">
        <f t="shared" si="62"/>
        <v>50</v>
      </c>
      <c r="P406" s="19">
        <f t="shared" si="63"/>
        <v>16.5</v>
      </c>
      <c r="Q406" s="20">
        <f t="shared" si="64"/>
        <v>18.725000000000001</v>
      </c>
      <c r="R406" s="20">
        <f t="shared" si="65"/>
        <v>26.625</v>
      </c>
      <c r="S406" s="20">
        <f t="shared" si="66"/>
        <v>23.675000000000001</v>
      </c>
      <c r="T406" s="20">
        <f t="shared" si="67"/>
        <v>22.875</v>
      </c>
      <c r="U406" s="19">
        <f t="shared" si="68"/>
        <v>23.008333333333336</v>
      </c>
      <c r="V406" s="19">
        <f t="shared" si="69"/>
        <v>22.975000000000001</v>
      </c>
    </row>
    <row r="407" spans="1:22" ht="13.5" x14ac:dyDescent="0.25">
      <c r="A407" s="3">
        <f>RSI!A407</f>
        <v>42598</v>
      </c>
      <c r="B407" s="2">
        <f>RSI!B407</f>
        <v>1.8184</v>
      </c>
      <c r="C407" s="2">
        <f>RSI!I407</f>
        <v>55.563403237137976</v>
      </c>
      <c r="D407" s="2">
        <f>MACD!E407</f>
        <v>-1.3331639100826242E-2</v>
      </c>
      <c r="E407" s="2">
        <f>MACD!F407</f>
        <v>-2.1419353531763895E-2</v>
      </c>
      <c r="F407" s="2">
        <f>'Moving Avg'!D407</f>
        <v>1.8270400000000002</v>
      </c>
      <c r="G407" s="2">
        <f>'Moving Avg'!F407</f>
        <v>1.7989799999999998</v>
      </c>
      <c r="H407" s="2">
        <f>'Moving Avg'!G407</f>
        <v>1.7582880000000003</v>
      </c>
      <c r="I407" s="2">
        <f>'Moving Avg'!H407</f>
        <v>1.6987579999999991</v>
      </c>
      <c r="J407" s="17" t="str">
        <f>OBV!F407</f>
        <v>BULLISH</v>
      </c>
      <c r="K407" s="17" t="str">
        <f>OBV!G407</f>
        <v>NEUTRAL</v>
      </c>
      <c r="L407" s="17" t="str">
        <f>OBV!H407</f>
        <v>NEUTRAL</v>
      </c>
      <c r="M407" s="19">
        <f t="shared" si="60"/>
        <v>25</v>
      </c>
      <c r="N407" s="19">
        <f t="shared" si="61"/>
        <v>0</v>
      </c>
      <c r="O407" s="19">
        <f t="shared" si="62"/>
        <v>50</v>
      </c>
      <c r="P407" s="19">
        <f t="shared" si="63"/>
        <v>49.5</v>
      </c>
      <c r="Q407" s="20">
        <f t="shared" si="64"/>
        <v>23.675000000000001</v>
      </c>
      <c r="R407" s="20">
        <f t="shared" si="65"/>
        <v>34.875</v>
      </c>
      <c r="S407" s="20">
        <f t="shared" si="66"/>
        <v>38.525000000000006</v>
      </c>
      <c r="T407" s="20">
        <f t="shared" si="67"/>
        <v>31.125</v>
      </c>
      <c r="U407" s="19">
        <f t="shared" si="68"/>
        <v>32.358333333333334</v>
      </c>
      <c r="V407" s="19">
        <f t="shared" si="69"/>
        <v>32.049999999999997</v>
      </c>
    </row>
    <row r="408" spans="1:22" ht="13.5" x14ac:dyDescent="0.25">
      <c r="A408" s="3">
        <f>RSI!A408</f>
        <v>42599</v>
      </c>
      <c r="B408" s="2">
        <f>RSI!B408</f>
        <v>1.8122</v>
      </c>
      <c r="C408" s="2">
        <f>RSI!I408</f>
        <v>54.284275762086097</v>
      </c>
      <c r="D408" s="2">
        <f>MACD!E408</f>
        <v>-1.4284657558708336E-2</v>
      </c>
      <c r="E408" s="2">
        <f>MACD!F408</f>
        <v>-1.9992414337152785E-2</v>
      </c>
      <c r="F408" s="2">
        <f>'Moving Avg'!D408</f>
        <v>1.8258000000000003</v>
      </c>
      <c r="G408" s="2">
        <f>'Moving Avg'!F408</f>
        <v>1.8029199999999999</v>
      </c>
      <c r="H408" s="2">
        <f>'Moving Avg'!G408</f>
        <v>1.7599680000000004</v>
      </c>
      <c r="I408" s="2">
        <f>'Moving Avg'!H408</f>
        <v>1.6987579999999991</v>
      </c>
      <c r="J408" s="17" t="str">
        <f>OBV!F408</f>
        <v>BEARISH</v>
      </c>
      <c r="K408" s="17" t="str">
        <f>OBV!G408</f>
        <v>WEAK</v>
      </c>
      <c r="L408" s="17" t="str">
        <f>OBV!H408</f>
        <v>CONFIRMED BEARISH</v>
      </c>
      <c r="M408" s="19">
        <f t="shared" si="60"/>
        <v>25</v>
      </c>
      <c r="N408" s="19">
        <f t="shared" si="61"/>
        <v>0</v>
      </c>
      <c r="O408" s="19">
        <f t="shared" si="62"/>
        <v>50</v>
      </c>
      <c r="P408" s="19">
        <f t="shared" si="63"/>
        <v>0</v>
      </c>
      <c r="Q408" s="20">
        <f t="shared" si="64"/>
        <v>16.25</v>
      </c>
      <c r="R408" s="20">
        <f t="shared" si="65"/>
        <v>22.5</v>
      </c>
      <c r="S408" s="20">
        <f t="shared" si="66"/>
        <v>16.25</v>
      </c>
      <c r="T408" s="20">
        <f t="shared" si="67"/>
        <v>18.75</v>
      </c>
      <c r="U408" s="19">
        <f t="shared" si="68"/>
        <v>18.333333333333332</v>
      </c>
      <c r="V408" s="19">
        <f t="shared" si="69"/>
        <v>18.4375</v>
      </c>
    </row>
    <row r="409" spans="1:22" ht="13.5" x14ac:dyDescent="0.25">
      <c r="A409" s="3">
        <f>RSI!A409</f>
        <v>42600</v>
      </c>
      <c r="B409" s="2">
        <f>RSI!B409</f>
        <v>1.8122</v>
      </c>
      <c r="C409" s="2">
        <f>RSI!I409</f>
        <v>54.284275762086104</v>
      </c>
      <c r="D409" s="2">
        <f>MACD!E409</f>
        <v>-1.4265687318488318E-2</v>
      </c>
      <c r="E409" s="2">
        <f>MACD!F409</f>
        <v>-1.8847068933419892E-2</v>
      </c>
      <c r="F409" s="2">
        <f>'Moving Avg'!D409</f>
        <v>1.81962</v>
      </c>
      <c r="G409" s="2">
        <f>'Moving Avg'!F409</f>
        <v>1.8047549999999997</v>
      </c>
      <c r="H409" s="2">
        <f>'Moving Avg'!G409</f>
        <v>1.7616480000000003</v>
      </c>
      <c r="I409" s="2">
        <f>'Moving Avg'!H409</f>
        <v>1.6990204999999992</v>
      </c>
      <c r="J409" s="17" t="str">
        <f>OBV!F409</f>
        <v>BEARISH</v>
      </c>
      <c r="K409" s="17" t="str">
        <f>OBV!G409</f>
        <v>WEAK</v>
      </c>
      <c r="L409" s="17" t="str">
        <f>OBV!H409</f>
        <v>CONFIRMED BEARISH</v>
      </c>
      <c r="M409" s="19">
        <f t="shared" si="60"/>
        <v>25</v>
      </c>
      <c r="N409" s="19">
        <f t="shared" si="61"/>
        <v>0</v>
      </c>
      <c r="O409" s="19">
        <f t="shared" si="62"/>
        <v>50</v>
      </c>
      <c r="P409" s="19">
        <f t="shared" si="63"/>
        <v>0</v>
      </c>
      <c r="Q409" s="20">
        <f t="shared" si="64"/>
        <v>16.25</v>
      </c>
      <c r="R409" s="20">
        <f t="shared" si="65"/>
        <v>22.5</v>
      </c>
      <c r="S409" s="20">
        <f t="shared" si="66"/>
        <v>16.25</v>
      </c>
      <c r="T409" s="20">
        <f t="shared" si="67"/>
        <v>18.75</v>
      </c>
      <c r="U409" s="19">
        <f t="shared" si="68"/>
        <v>18.333333333333332</v>
      </c>
      <c r="V409" s="19">
        <f t="shared" si="69"/>
        <v>18.4375</v>
      </c>
    </row>
    <row r="410" spans="1:22" ht="13.5" x14ac:dyDescent="0.25">
      <c r="A410" s="3">
        <f>RSI!A410</f>
        <v>42601</v>
      </c>
      <c r="B410" s="2">
        <f>RSI!B410</f>
        <v>1.8061</v>
      </c>
      <c r="C410" s="2">
        <f>RSI!I410</f>
        <v>52.894817129073267</v>
      </c>
      <c r="D410" s="2">
        <f>MACD!E410</f>
        <v>-9.1782811494440786E-3</v>
      </c>
      <c r="E410" s="2">
        <f>MACD!F410</f>
        <v>-1.6913311376624728E-2</v>
      </c>
      <c r="F410" s="2">
        <f>'Moving Avg'!D410</f>
        <v>1.8134599999999998</v>
      </c>
      <c r="G410" s="2">
        <f>'Moving Avg'!F410</f>
        <v>1.8062849999999997</v>
      </c>
      <c r="H410" s="2">
        <f>'Moving Avg'!G410</f>
        <v>1.7628920000000001</v>
      </c>
      <c r="I410" s="2">
        <f>'Moving Avg'!H410</f>
        <v>1.6992524999999992</v>
      </c>
      <c r="J410" s="17" t="str">
        <f>OBV!F410</f>
        <v>BEARISH</v>
      </c>
      <c r="K410" s="17" t="str">
        <f>OBV!G410</f>
        <v>WEAK</v>
      </c>
      <c r="L410" s="17" t="str">
        <f>OBV!H410</f>
        <v>CONFIRMED BEARISH</v>
      </c>
      <c r="M410" s="19">
        <f t="shared" si="60"/>
        <v>25</v>
      </c>
      <c r="N410" s="19">
        <f t="shared" si="61"/>
        <v>0</v>
      </c>
      <c r="O410" s="19">
        <f t="shared" si="62"/>
        <v>50</v>
      </c>
      <c r="P410" s="19">
        <f t="shared" si="63"/>
        <v>0</v>
      </c>
      <c r="Q410" s="20">
        <f t="shared" si="64"/>
        <v>16.25</v>
      </c>
      <c r="R410" s="20">
        <f t="shared" si="65"/>
        <v>22.5</v>
      </c>
      <c r="S410" s="20">
        <f t="shared" si="66"/>
        <v>16.25</v>
      </c>
      <c r="T410" s="20">
        <f t="shared" si="67"/>
        <v>18.75</v>
      </c>
      <c r="U410" s="19">
        <f t="shared" si="68"/>
        <v>18.333333333333332</v>
      </c>
      <c r="V410" s="19">
        <f t="shared" si="69"/>
        <v>18.4375</v>
      </c>
    </row>
    <row r="411" spans="1:22" ht="13.5" x14ac:dyDescent="0.25">
      <c r="A411" s="3">
        <f>RSI!A411</f>
        <v>42604</v>
      </c>
      <c r="B411" s="2">
        <f>RSI!B411</f>
        <v>1.8122</v>
      </c>
      <c r="C411" s="2">
        <f>RSI!I411</f>
        <v>54.158434810849975</v>
      </c>
      <c r="D411" s="2">
        <f>MACD!E411</f>
        <v>-2.5533528842449638E-3</v>
      </c>
      <c r="E411" s="2">
        <f>MACD!F411</f>
        <v>-1.4041319678148777E-2</v>
      </c>
      <c r="F411" s="2">
        <f>'Moving Avg'!D411</f>
        <v>1.8122199999999999</v>
      </c>
      <c r="G411" s="2">
        <f>'Moving Avg'!F411</f>
        <v>1.8075949999999998</v>
      </c>
      <c r="H411" s="2">
        <f>'Moving Avg'!G411</f>
        <v>1.763522</v>
      </c>
      <c r="I411" s="2">
        <f>'Moving Avg'!H411</f>
        <v>1.6996464999999994</v>
      </c>
      <c r="J411" s="17" t="str">
        <f>OBV!F411</f>
        <v>BEARISH</v>
      </c>
      <c r="K411" s="17" t="str">
        <f>OBV!G411</f>
        <v>WEAK</v>
      </c>
      <c r="L411" s="17" t="str">
        <f>OBV!H411</f>
        <v>CONFIRMED BEARISH</v>
      </c>
      <c r="M411" s="19">
        <f t="shared" si="60"/>
        <v>25</v>
      </c>
      <c r="N411" s="19">
        <f t="shared" si="61"/>
        <v>0</v>
      </c>
      <c r="O411" s="19">
        <f t="shared" si="62"/>
        <v>50</v>
      </c>
      <c r="P411" s="19">
        <f t="shared" si="63"/>
        <v>0</v>
      </c>
      <c r="Q411" s="20">
        <f t="shared" si="64"/>
        <v>16.25</v>
      </c>
      <c r="R411" s="20">
        <f t="shared" si="65"/>
        <v>22.5</v>
      </c>
      <c r="S411" s="20">
        <f t="shared" si="66"/>
        <v>16.25</v>
      </c>
      <c r="T411" s="20">
        <f t="shared" si="67"/>
        <v>18.75</v>
      </c>
      <c r="U411" s="19">
        <f t="shared" si="68"/>
        <v>18.333333333333332</v>
      </c>
      <c r="V411" s="19">
        <f t="shared" si="69"/>
        <v>18.4375</v>
      </c>
    </row>
    <row r="412" spans="1:22" ht="13.5" x14ac:dyDescent="0.25">
      <c r="A412" s="3">
        <f>RSI!A412</f>
        <v>42605</v>
      </c>
      <c r="B412" s="2">
        <f>RSI!B412</f>
        <v>1.8184</v>
      </c>
      <c r="C412" s="2">
        <f>RSI!I412</f>
        <v>55.466064035983223</v>
      </c>
      <c r="D412" s="2">
        <f>MACD!E412</f>
        <v>-3.5771560656172596E-4</v>
      </c>
      <c r="E412" s="2">
        <f>MACD!F412</f>
        <v>-1.1304598863831368E-2</v>
      </c>
      <c r="F412" s="2">
        <f>'Moving Avg'!D412</f>
        <v>1.8122199999999999</v>
      </c>
      <c r="G412" s="2">
        <f>'Moving Avg'!F412</f>
        <v>1.8153199999999998</v>
      </c>
      <c r="H412" s="2">
        <f>'Moving Avg'!G412</f>
        <v>1.7651160000000001</v>
      </c>
      <c r="I412" s="2">
        <f>'Moving Avg'!H412</f>
        <v>1.7003074999999996</v>
      </c>
      <c r="J412" s="17" t="str">
        <f>OBV!F412</f>
        <v>BEARISH</v>
      </c>
      <c r="K412" s="17" t="str">
        <f>OBV!G412</f>
        <v>WEAK</v>
      </c>
      <c r="L412" s="17" t="str">
        <f>OBV!H412</f>
        <v>NEUTRAL</v>
      </c>
      <c r="M412" s="19">
        <f t="shared" si="60"/>
        <v>25</v>
      </c>
      <c r="N412" s="19">
        <f t="shared" si="61"/>
        <v>0</v>
      </c>
      <c r="O412" s="19">
        <f t="shared" si="62"/>
        <v>50</v>
      </c>
      <c r="P412" s="19">
        <f t="shared" si="63"/>
        <v>0</v>
      </c>
      <c r="Q412" s="20">
        <f t="shared" si="64"/>
        <v>16.25</v>
      </c>
      <c r="R412" s="20">
        <f t="shared" si="65"/>
        <v>22.5</v>
      </c>
      <c r="S412" s="20">
        <f t="shared" si="66"/>
        <v>16.25</v>
      </c>
      <c r="T412" s="20">
        <f t="shared" si="67"/>
        <v>18.75</v>
      </c>
      <c r="U412" s="19">
        <f t="shared" si="68"/>
        <v>18.333333333333332</v>
      </c>
      <c r="V412" s="19">
        <f t="shared" si="69"/>
        <v>18.4375</v>
      </c>
    </row>
    <row r="413" spans="1:22" ht="13.5" x14ac:dyDescent="0.25">
      <c r="A413" s="3">
        <f>RSI!A413</f>
        <v>42606</v>
      </c>
      <c r="B413" s="2">
        <f>RSI!B413</f>
        <v>1.8184</v>
      </c>
      <c r="C413" s="2">
        <f>RSI!I413</f>
        <v>55.466064035983223</v>
      </c>
      <c r="D413" s="2">
        <f>MACD!E413</f>
        <v>1.3665895609287215E-3</v>
      </c>
      <c r="E413" s="2">
        <f>MACD!F413</f>
        <v>-8.7703611788793514E-3</v>
      </c>
      <c r="F413" s="2">
        <f>'Moving Avg'!D413</f>
        <v>1.8134600000000003</v>
      </c>
      <c r="G413" s="2">
        <f>'Moving Avg'!F413</f>
        <v>1.8150099999999998</v>
      </c>
      <c r="H413" s="2">
        <f>'Moving Avg'!G413</f>
        <v>1.7662899999999999</v>
      </c>
      <c r="I413" s="2">
        <f>'Moving Avg'!H413</f>
        <v>1.7012049999999994</v>
      </c>
      <c r="J413" s="17" t="str">
        <f>OBV!F413</f>
        <v>BULLISH</v>
      </c>
      <c r="K413" s="17" t="str">
        <f>OBV!G413</f>
        <v>NEUTRAL</v>
      </c>
      <c r="L413" s="17" t="str">
        <f>OBV!H413</f>
        <v>CONFIRMED BULLISH</v>
      </c>
      <c r="M413" s="19">
        <f t="shared" si="60"/>
        <v>25</v>
      </c>
      <c r="N413" s="19">
        <f t="shared" si="61"/>
        <v>0</v>
      </c>
      <c r="O413" s="19">
        <f t="shared" si="62"/>
        <v>50</v>
      </c>
      <c r="P413" s="19">
        <f t="shared" si="63"/>
        <v>83.5</v>
      </c>
      <c r="Q413" s="20">
        <f t="shared" si="64"/>
        <v>28.774999999999999</v>
      </c>
      <c r="R413" s="20">
        <f t="shared" si="65"/>
        <v>43.375</v>
      </c>
      <c r="S413" s="20">
        <f t="shared" si="66"/>
        <v>53.825000000000003</v>
      </c>
      <c r="T413" s="20">
        <f t="shared" si="67"/>
        <v>39.625</v>
      </c>
      <c r="U413" s="19">
        <f t="shared" si="68"/>
        <v>41.991666666666667</v>
      </c>
      <c r="V413" s="19">
        <f t="shared" si="69"/>
        <v>41.400000000000006</v>
      </c>
    </row>
    <row r="414" spans="1:22" ht="13.5" x14ac:dyDescent="0.25">
      <c r="A414" s="3">
        <f>RSI!A414</f>
        <v>42607</v>
      </c>
      <c r="B414" s="2">
        <f>RSI!B414</f>
        <v>1.8122</v>
      </c>
      <c r="C414" s="2">
        <f>RSI!I414</f>
        <v>53.68988388561062</v>
      </c>
      <c r="D414" s="2">
        <f>MACD!E414</f>
        <v>6.9612264920286826E-3</v>
      </c>
      <c r="E414" s="2">
        <f>MACD!F414</f>
        <v>-5.6240436446977453E-3</v>
      </c>
      <c r="F414" s="2">
        <f>'Moving Avg'!D414</f>
        <v>1.8134600000000003</v>
      </c>
      <c r="G414" s="2">
        <f>'Moving Avg'!F414</f>
        <v>1.8153149999999996</v>
      </c>
      <c r="H414" s="2">
        <f>'Moving Avg'!G414</f>
        <v>1.767234</v>
      </c>
      <c r="I414" s="2">
        <f>'Moving Avg'!H414</f>
        <v>1.7021239999999997</v>
      </c>
      <c r="J414" s="17" t="str">
        <f>OBV!F414</f>
        <v>BEARISH</v>
      </c>
      <c r="K414" s="17" t="str">
        <f>OBV!G414</f>
        <v>NEUTRAL</v>
      </c>
      <c r="L414" s="17" t="str">
        <f>OBV!H414</f>
        <v>NEUTRAL</v>
      </c>
      <c r="M414" s="19">
        <f t="shared" si="60"/>
        <v>25</v>
      </c>
      <c r="N414" s="19">
        <f t="shared" si="61"/>
        <v>0</v>
      </c>
      <c r="O414" s="19">
        <f t="shared" si="62"/>
        <v>50</v>
      </c>
      <c r="P414" s="19">
        <f t="shared" si="63"/>
        <v>16.5</v>
      </c>
      <c r="Q414" s="20">
        <f t="shared" si="64"/>
        <v>18.725000000000001</v>
      </c>
      <c r="R414" s="20">
        <f t="shared" si="65"/>
        <v>26.625</v>
      </c>
      <c r="S414" s="20">
        <f t="shared" si="66"/>
        <v>23.675000000000001</v>
      </c>
      <c r="T414" s="20">
        <f t="shared" si="67"/>
        <v>22.875</v>
      </c>
      <c r="U414" s="19">
        <f t="shared" si="68"/>
        <v>23.008333333333336</v>
      </c>
      <c r="V414" s="19">
        <f t="shared" si="69"/>
        <v>22.975000000000001</v>
      </c>
    </row>
    <row r="415" spans="1:22" ht="13.5" x14ac:dyDescent="0.25">
      <c r="A415" s="3">
        <f>RSI!A415</f>
        <v>42608</v>
      </c>
      <c r="B415" s="2">
        <f>RSI!B415</f>
        <v>1.8122</v>
      </c>
      <c r="C415" s="2">
        <f>RSI!I415</f>
        <v>53.68988388561062</v>
      </c>
      <c r="D415" s="2">
        <f>MACD!E415</f>
        <v>1.0663449426741911E-2</v>
      </c>
      <c r="E415" s="2">
        <f>MACD!F415</f>
        <v>-2.3665450304098138E-3</v>
      </c>
      <c r="F415" s="2">
        <f>'Moving Avg'!D415</f>
        <v>1.8146799999999998</v>
      </c>
      <c r="G415" s="2">
        <f>'Moving Avg'!F415</f>
        <v>1.8146949999999999</v>
      </c>
      <c r="H415" s="2">
        <f>'Moving Avg'!G415</f>
        <v>1.768178</v>
      </c>
      <c r="I415" s="2">
        <f>'Moving Avg'!H415</f>
        <v>1.7031219999999996</v>
      </c>
      <c r="J415" s="17" t="str">
        <f>OBV!F415</f>
        <v>BEARISH</v>
      </c>
      <c r="K415" s="17" t="str">
        <f>OBV!G415</f>
        <v>NEUTRAL</v>
      </c>
      <c r="L415" s="17" t="str">
        <f>OBV!H415</f>
        <v>BEARISH DIVERGENCE</v>
      </c>
      <c r="M415" s="19">
        <f t="shared" si="60"/>
        <v>25</v>
      </c>
      <c r="N415" s="19">
        <f t="shared" si="61"/>
        <v>0</v>
      </c>
      <c r="O415" s="19">
        <f t="shared" si="62"/>
        <v>50</v>
      </c>
      <c r="P415" s="19">
        <f t="shared" si="63"/>
        <v>16.5</v>
      </c>
      <c r="Q415" s="20">
        <f t="shared" si="64"/>
        <v>18.725000000000001</v>
      </c>
      <c r="R415" s="20">
        <f t="shared" si="65"/>
        <v>26.625</v>
      </c>
      <c r="S415" s="20">
        <f t="shared" si="66"/>
        <v>23.675000000000001</v>
      </c>
      <c r="T415" s="20">
        <f t="shared" si="67"/>
        <v>22.875</v>
      </c>
      <c r="U415" s="19">
        <f t="shared" si="68"/>
        <v>23.008333333333336</v>
      </c>
      <c r="V415" s="19">
        <f t="shared" si="69"/>
        <v>22.975000000000001</v>
      </c>
    </row>
    <row r="416" spans="1:22" ht="13.5" x14ac:dyDescent="0.25">
      <c r="A416" s="3">
        <f>RSI!A416</f>
        <v>42611</v>
      </c>
      <c r="B416" s="2">
        <f>RSI!B416</f>
        <v>1.8184</v>
      </c>
      <c r="C416" s="2">
        <f>RSI!I416</f>
        <v>55.348202504385362</v>
      </c>
      <c r="D416" s="2">
        <f>MACD!E416</f>
        <v>1.0418599025998843E-2</v>
      </c>
      <c r="E416" s="2">
        <f>MACD!F416</f>
        <v>1.9048378087191766E-4</v>
      </c>
      <c r="F416" s="2">
        <f>'Moving Avg'!D416</f>
        <v>1.8159199999999998</v>
      </c>
      <c r="G416" s="2">
        <f>'Moving Avg'!F416</f>
        <v>1.8140799999999999</v>
      </c>
      <c r="H416" s="2">
        <f>'Moving Avg'!G416</f>
        <v>1.769352</v>
      </c>
      <c r="I416" s="2">
        <f>'Moving Avg'!H416</f>
        <v>1.7040459999999999</v>
      </c>
      <c r="J416" s="17" t="str">
        <f>OBV!F416</f>
        <v>BULLISH</v>
      </c>
      <c r="K416" s="17" t="str">
        <f>OBV!G416</f>
        <v>NEUTRAL</v>
      </c>
      <c r="L416" s="17" t="str">
        <f>OBV!H416</f>
        <v>CONFIRMED BULLISH</v>
      </c>
      <c r="M416" s="19">
        <f t="shared" si="60"/>
        <v>25</v>
      </c>
      <c r="N416" s="19">
        <f t="shared" si="61"/>
        <v>0</v>
      </c>
      <c r="O416" s="19">
        <f t="shared" si="62"/>
        <v>50</v>
      </c>
      <c r="P416" s="19">
        <f t="shared" si="63"/>
        <v>83.5</v>
      </c>
      <c r="Q416" s="20">
        <f t="shared" si="64"/>
        <v>28.774999999999999</v>
      </c>
      <c r="R416" s="20">
        <f t="shared" si="65"/>
        <v>43.375</v>
      </c>
      <c r="S416" s="20">
        <f t="shared" si="66"/>
        <v>53.825000000000003</v>
      </c>
      <c r="T416" s="20">
        <f t="shared" si="67"/>
        <v>39.625</v>
      </c>
      <c r="U416" s="19">
        <f t="shared" si="68"/>
        <v>41.991666666666667</v>
      </c>
      <c r="V416" s="19">
        <f t="shared" si="69"/>
        <v>41.400000000000006</v>
      </c>
    </row>
    <row r="417" spans="1:22" ht="13.5" x14ac:dyDescent="0.25">
      <c r="A417" s="3">
        <f>RSI!A417</f>
        <v>42612</v>
      </c>
      <c r="B417" s="2">
        <f>RSI!B417</f>
        <v>1.8184</v>
      </c>
      <c r="C417" s="2">
        <f>RSI!I417</f>
        <v>55.348202504385355</v>
      </c>
      <c r="D417" s="2">
        <f>MACD!E417</f>
        <v>1.0108034193211601E-2</v>
      </c>
      <c r="E417" s="2">
        <f>MACD!F417</f>
        <v>2.1739938633398548E-3</v>
      </c>
      <c r="F417" s="2">
        <f>'Moving Avg'!D417</f>
        <v>1.8159200000000002</v>
      </c>
      <c r="G417" s="2">
        <f>'Moving Avg'!F417</f>
        <v>1.8159299999999998</v>
      </c>
      <c r="H417" s="2">
        <f>'Moving Avg'!G417</f>
        <v>1.7708419999999998</v>
      </c>
      <c r="I417" s="2">
        <f>'Moving Avg'!H417</f>
        <v>1.7045759999999999</v>
      </c>
      <c r="J417" s="17" t="str">
        <f>OBV!F417</f>
        <v>BEARISH</v>
      </c>
      <c r="K417" s="17" t="str">
        <f>OBV!G417</f>
        <v>NEUTRAL</v>
      </c>
      <c r="L417" s="17" t="str">
        <f>OBV!H417</f>
        <v>NEUTRAL</v>
      </c>
      <c r="M417" s="19">
        <f t="shared" si="60"/>
        <v>25</v>
      </c>
      <c r="N417" s="19">
        <f t="shared" si="61"/>
        <v>0</v>
      </c>
      <c r="O417" s="19">
        <f t="shared" si="62"/>
        <v>50</v>
      </c>
      <c r="P417" s="19">
        <f t="shared" si="63"/>
        <v>16.5</v>
      </c>
      <c r="Q417" s="20">
        <f t="shared" si="64"/>
        <v>18.725000000000001</v>
      </c>
      <c r="R417" s="20">
        <f t="shared" si="65"/>
        <v>26.625</v>
      </c>
      <c r="S417" s="20">
        <f t="shared" si="66"/>
        <v>23.675000000000001</v>
      </c>
      <c r="T417" s="20">
        <f t="shared" si="67"/>
        <v>22.875</v>
      </c>
      <c r="U417" s="19">
        <f t="shared" si="68"/>
        <v>23.008333333333336</v>
      </c>
      <c r="V417" s="19">
        <f t="shared" si="69"/>
        <v>22.975000000000001</v>
      </c>
    </row>
    <row r="418" spans="1:22" ht="13.5" x14ac:dyDescent="0.25">
      <c r="A418" s="3">
        <f>RSI!A418</f>
        <v>42613</v>
      </c>
      <c r="B418" s="2">
        <f>RSI!B418</f>
        <v>1.8246</v>
      </c>
      <c r="C418" s="2">
        <f>RSI!I418</f>
        <v>57.128647882364156</v>
      </c>
      <c r="D418" s="2">
        <f>MACD!E418</f>
        <v>8.3364174815609982E-3</v>
      </c>
      <c r="E418" s="2">
        <f>MACD!F418</f>
        <v>3.4064785869840838E-3</v>
      </c>
      <c r="F418" s="2">
        <f>'Moving Avg'!D418</f>
        <v>1.8171600000000001</v>
      </c>
      <c r="G418" s="2">
        <f>'Moving Avg'!F418</f>
        <v>1.8180899999999998</v>
      </c>
      <c r="H418" s="2">
        <f>'Moving Avg'!G418</f>
        <v>1.7725599999999997</v>
      </c>
      <c r="I418" s="2">
        <f>'Moving Avg'!H418</f>
        <v>1.7050319999999997</v>
      </c>
      <c r="J418" s="17" t="str">
        <f>OBV!F418</f>
        <v>BULLISH</v>
      </c>
      <c r="K418" s="17" t="str">
        <f>OBV!G418</f>
        <v>NEUTRAL</v>
      </c>
      <c r="L418" s="17" t="str">
        <f>OBV!H418</f>
        <v>CONFIRMED BULLISH</v>
      </c>
      <c r="M418" s="19">
        <f t="shared" si="60"/>
        <v>25</v>
      </c>
      <c r="N418" s="19">
        <f t="shared" si="61"/>
        <v>0</v>
      </c>
      <c r="O418" s="19">
        <f t="shared" si="62"/>
        <v>50</v>
      </c>
      <c r="P418" s="19">
        <f t="shared" si="63"/>
        <v>83.5</v>
      </c>
      <c r="Q418" s="20">
        <f t="shared" si="64"/>
        <v>28.774999999999999</v>
      </c>
      <c r="R418" s="20">
        <f t="shared" si="65"/>
        <v>43.375</v>
      </c>
      <c r="S418" s="20">
        <f t="shared" si="66"/>
        <v>53.825000000000003</v>
      </c>
      <c r="T418" s="20">
        <f t="shared" si="67"/>
        <v>39.625</v>
      </c>
      <c r="U418" s="19">
        <f t="shared" si="68"/>
        <v>41.991666666666667</v>
      </c>
      <c r="V418" s="19">
        <f t="shared" si="69"/>
        <v>41.400000000000006</v>
      </c>
    </row>
    <row r="419" spans="1:22" ht="13.5" x14ac:dyDescent="0.25">
      <c r="A419" s="3">
        <f>RSI!A419</f>
        <v>42614</v>
      </c>
      <c r="B419" s="2">
        <f>RSI!B419</f>
        <v>1.8246</v>
      </c>
      <c r="C419" s="2">
        <f>RSI!I419</f>
        <v>57.128647882364156</v>
      </c>
      <c r="D419" s="2">
        <f>MACD!E419</f>
        <v>6.7120862404494996E-3</v>
      </c>
      <c r="E419" s="2">
        <f>MACD!F419</f>
        <v>4.0676001176771677E-3</v>
      </c>
      <c r="F419" s="2">
        <f>'Moving Avg'!D419</f>
        <v>1.8196400000000001</v>
      </c>
      <c r="G419" s="2">
        <f>'Moving Avg'!F419</f>
        <v>1.8199399999999997</v>
      </c>
      <c r="H419" s="2">
        <f>'Moving Avg'!G419</f>
        <v>1.7742779999999998</v>
      </c>
      <c r="I419" s="2">
        <f>'Moving Avg'!H419</f>
        <v>1.7057239999999998</v>
      </c>
      <c r="J419" s="17" t="str">
        <f>OBV!F419</f>
        <v>BULLISH</v>
      </c>
      <c r="K419" s="17" t="str">
        <f>OBV!G419</f>
        <v>NEUTRAL</v>
      </c>
      <c r="L419" s="17" t="str">
        <f>OBV!H419</f>
        <v>CONFIRMED BULLISH</v>
      </c>
      <c r="M419" s="19">
        <f t="shared" si="60"/>
        <v>25</v>
      </c>
      <c r="N419" s="19">
        <f t="shared" si="61"/>
        <v>0</v>
      </c>
      <c r="O419" s="19">
        <f t="shared" si="62"/>
        <v>50</v>
      </c>
      <c r="P419" s="19">
        <f t="shared" si="63"/>
        <v>83.5</v>
      </c>
      <c r="Q419" s="20">
        <f t="shared" si="64"/>
        <v>28.774999999999999</v>
      </c>
      <c r="R419" s="20">
        <f t="shared" si="65"/>
        <v>43.375</v>
      </c>
      <c r="S419" s="20">
        <f t="shared" si="66"/>
        <v>53.825000000000003</v>
      </c>
      <c r="T419" s="20">
        <f t="shared" si="67"/>
        <v>39.625</v>
      </c>
      <c r="U419" s="19">
        <f t="shared" si="68"/>
        <v>41.991666666666667</v>
      </c>
      <c r="V419" s="19">
        <f t="shared" si="69"/>
        <v>41.400000000000006</v>
      </c>
    </row>
    <row r="420" spans="1:22" ht="13.5" x14ac:dyDescent="0.25">
      <c r="A420" s="3">
        <f>RSI!A420</f>
        <v>42615</v>
      </c>
      <c r="B420" s="2">
        <f>RSI!B420</f>
        <v>1.8246</v>
      </c>
      <c r="C420" s="2">
        <f>RSI!I420</f>
        <v>57.128647882364156</v>
      </c>
      <c r="D420" s="2">
        <f>MACD!E420</f>
        <v>4.2831989576364027E-3</v>
      </c>
      <c r="E420" s="2">
        <f>MACD!F420</f>
        <v>4.1107198856690143E-3</v>
      </c>
      <c r="F420" s="2">
        <f>'Moving Avg'!D420</f>
        <v>1.82212</v>
      </c>
      <c r="G420" s="2">
        <f>'Moving Avg'!F420</f>
        <v>1.8202500000000001</v>
      </c>
      <c r="H420" s="2">
        <f>'Moving Avg'!G420</f>
        <v>1.7763119999999999</v>
      </c>
      <c r="I420" s="2">
        <f>'Moving Avg'!H420</f>
        <v>1.7062324999999998</v>
      </c>
      <c r="J420" s="17" t="str">
        <f>OBV!F420</f>
        <v>BULLISH</v>
      </c>
      <c r="K420" s="17" t="str">
        <f>OBV!G420</f>
        <v>NEUTRAL</v>
      </c>
      <c r="L420" s="17" t="str">
        <f>OBV!H420</f>
        <v>CONFIRMED BULLISH</v>
      </c>
      <c r="M420" s="19">
        <f t="shared" si="60"/>
        <v>25</v>
      </c>
      <c r="N420" s="19">
        <f t="shared" si="61"/>
        <v>0</v>
      </c>
      <c r="O420" s="19">
        <f t="shared" si="62"/>
        <v>50</v>
      </c>
      <c r="P420" s="19">
        <f t="shared" si="63"/>
        <v>83.5</v>
      </c>
      <c r="Q420" s="20">
        <f t="shared" si="64"/>
        <v>28.774999999999999</v>
      </c>
      <c r="R420" s="20">
        <f t="shared" si="65"/>
        <v>43.375</v>
      </c>
      <c r="S420" s="20">
        <f t="shared" si="66"/>
        <v>53.825000000000003</v>
      </c>
      <c r="T420" s="20">
        <f t="shared" si="67"/>
        <v>39.625</v>
      </c>
      <c r="U420" s="19">
        <f t="shared" si="68"/>
        <v>41.991666666666667</v>
      </c>
      <c r="V420" s="19">
        <f t="shared" si="69"/>
        <v>41.400000000000006</v>
      </c>
    </row>
    <row r="421" spans="1:22" ht="13.5" x14ac:dyDescent="0.25">
      <c r="A421" s="3">
        <f>RSI!A421</f>
        <v>42618</v>
      </c>
      <c r="B421" s="2">
        <f>RSI!B421</f>
        <v>1.8122</v>
      </c>
      <c r="C421" s="2">
        <f>RSI!I421</f>
        <v>51.953870607403111</v>
      </c>
      <c r="D421" s="2">
        <f>MACD!E421</f>
        <v>3.9775670527810725E-3</v>
      </c>
      <c r="E421" s="2">
        <f>MACD!F421</f>
        <v>4.084089319091426E-3</v>
      </c>
      <c r="F421" s="2">
        <f>'Moving Avg'!D421</f>
        <v>1.8208800000000001</v>
      </c>
      <c r="G421" s="2">
        <f>'Moving Avg'!F421</f>
        <v>1.8190149999999998</v>
      </c>
      <c r="H421" s="2">
        <f>'Moving Avg'!G421</f>
        <v>1.7782020000000001</v>
      </c>
      <c r="I421" s="2">
        <f>'Moving Avg'!H421</f>
        <v>1.7068889999999997</v>
      </c>
      <c r="J421" s="17" t="str">
        <f>OBV!F421</f>
        <v>BULLISH</v>
      </c>
      <c r="K421" s="17" t="str">
        <f>OBV!G421</f>
        <v>NEUTRAL</v>
      </c>
      <c r="L421" s="17" t="str">
        <f>OBV!H421</f>
        <v>BULLISH DIVERGENCE</v>
      </c>
      <c r="M421" s="19">
        <f t="shared" si="60"/>
        <v>25</v>
      </c>
      <c r="N421" s="19">
        <f t="shared" si="61"/>
        <v>45</v>
      </c>
      <c r="O421" s="19">
        <f t="shared" si="62"/>
        <v>50</v>
      </c>
      <c r="P421" s="19">
        <f t="shared" si="63"/>
        <v>66.5</v>
      </c>
      <c r="Q421" s="20">
        <f t="shared" si="64"/>
        <v>41.975000000000001</v>
      </c>
      <c r="R421" s="20">
        <f t="shared" si="65"/>
        <v>48.125</v>
      </c>
      <c r="S421" s="20">
        <f t="shared" si="66"/>
        <v>52.924999999999997</v>
      </c>
      <c r="T421" s="20">
        <f t="shared" si="67"/>
        <v>46.625</v>
      </c>
      <c r="U421" s="19">
        <f t="shared" si="68"/>
        <v>47.67499999999999</v>
      </c>
      <c r="V421" s="19">
        <f t="shared" si="69"/>
        <v>47.412499999999994</v>
      </c>
    </row>
    <row r="422" spans="1:22" ht="13.5" x14ac:dyDescent="0.25">
      <c r="A422" s="3">
        <f>RSI!A422</f>
        <v>42619</v>
      </c>
      <c r="B422" s="2">
        <f>RSI!B422</f>
        <v>1.7937000000000001</v>
      </c>
      <c r="C422" s="2">
        <f>RSI!I422</f>
        <v>45.353301921962625</v>
      </c>
      <c r="D422" s="2">
        <f>MACD!E422</f>
        <v>6.0169999814239095E-3</v>
      </c>
      <c r="E422" s="2">
        <f>MACD!F422</f>
        <v>4.4706714515579228E-3</v>
      </c>
      <c r="F422" s="2">
        <f>'Moving Avg'!D422</f>
        <v>1.8159399999999999</v>
      </c>
      <c r="G422" s="2">
        <f>'Moving Avg'!F422</f>
        <v>1.8177800000000002</v>
      </c>
      <c r="H422" s="2">
        <f>'Moving Avg'!G422</f>
        <v>1.7797219999999998</v>
      </c>
      <c r="I422" s="2">
        <f>'Moving Avg'!H422</f>
        <v>1.707479</v>
      </c>
      <c r="J422" s="17" t="str">
        <f>OBV!F422</f>
        <v>BEARISH</v>
      </c>
      <c r="K422" s="17" t="str">
        <f>OBV!G422</f>
        <v>NEUTRAL</v>
      </c>
      <c r="L422" s="17" t="str">
        <f>OBV!H422</f>
        <v>CONFIRMED BEARISH</v>
      </c>
      <c r="M422" s="19">
        <f t="shared" si="60"/>
        <v>25</v>
      </c>
      <c r="N422" s="19">
        <f t="shared" si="61"/>
        <v>0</v>
      </c>
      <c r="O422" s="19">
        <f t="shared" si="62"/>
        <v>50</v>
      </c>
      <c r="P422" s="19">
        <f t="shared" si="63"/>
        <v>16.5</v>
      </c>
      <c r="Q422" s="20">
        <f t="shared" si="64"/>
        <v>18.725000000000001</v>
      </c>
      <c r="R422" s="20">
        <f t="shared" si="65"/>
        <v>26.625</v>
      </c>
      <c r="S422" s="20">
        <f t="shared" si="66"/>
        <v>23.675000000000001</v>
      </c>
      <c r="T422" s="20">
        <f t="shared" si="67"/>
        <v>22.875</v>
      </c>
      <c r="U422" s="19">
        <f t="shared" si="68"/>
        <v>23.008333333333336</v>
      </c>
      <c r="V422" s="19">
        <f t="shared" si="69"/>
        <v>22.975000000000001</v>
      </c>
    </row>
    <row r="423" spans="1:22" ht="13.5" x14ac:dyDescent="0.25">
      <c r="A423" s="3">
        <f>RSI!A423</f>
        <v>42620</v>
      </c>
      <c r="B423" s="2">
        <f>RSI!B423</f>
        <v>1.7999000000000001</v>
      </c>
      <c r="C423" s="2">
        <f>RSI!I423</f>
        <v>47.749161471570353</v>
      </c>
      <c r="D423" s="2">
        <f>MACD!E423</f>
        <v>7.3684987149031933E-3</v>
      </c>
      <c r="E423" s="2">
        <f>MACD!F423</f>
        <v>5.0502369042269776E-3</v>
      </c>
      <c r="F423" s="2">
        <f>'Moving Avg'!D423</f>
        <v>1.8109999999999999</v>
      </c>
      <c r="G423" s="2">
        <f>'Moving Avg'!F423</f>
        <v>1.8168550000000003</v>
      </c>
      <c r="H423" s="2">
        <f>'Moving Avg'!G423</f>
        <v>1.7810519999999996</v>
      </c>
      <c r="I423" s="2">
        <f>'Moving Avg'!H423</f>
        <v>1.7081264999999997</v>
      </c>
      <c r="J423" s="17" t="str">
        <f>OBV!F423</f>
        <v>BEARISH</v>
      </c>
      <c r="K423" s="17" t="str">
        <f>OBV!G423</f>
        <v>NEUTRAL</v>
      </c>
      <c r="L423" s="17" t="str">
        <f>OBV!H423</f>
        <v>CONFIRMED BEARISH</v>
      </c>
      <c r="M423" s="19">
        <f t="shared" si="60"/>
        <v>25</v>
      </c>
      <c r="N423" s="19">
        <f t="shared" si="61"/>
        <v>0</v>
      </c>
      <c r="O423" s="19">
        <f t="shared" si="62"/>
        <v>50</v>
      </c>
      <c r="P423" s="19">
        <f t="shared" si="63"/>
        <v>16.5</v>
      </c>
      <c r="Q423" s="20">
        <f t="shared" si="64"/>
        <v>18.725000000000001</v>
      </c>
      <c r="R423" s="20">
        <f t="shared" si="65"/>
        <v>26.625</v>
      </c>
      <c r="S423" s="20">
        <f t="shared" si="66"/>
        <v>23.675000000000001</v>
      </c>
      <c r="T423" s="20">
        <f t="shared" si="67"/>
        <v>22.875</v>
      </c>
      <c r="U423" s="19">
        <f t="shared" si="68"/>
        <v>23.008333333333336</v>
      </c>
      <c r="V423" s="19">
        <f t="shared" si="69"/>
        <v>22.975000000000001</v>
      </c>
    </row>
    <row r="424" spans="1:22" ht="13.5" x14ac:dyDescent="0.25">
      <c r="A424" s="3">
        <f>RSI!A424</f>
        <v>42621</v>
      </c>
      <c r="B424" s="2">
        <f>RSI!B424</f>
        <v>1.7876000000000001</v>
      </c>
      <c r="C424" s="2">
        <f>RSI!I424</f>
        <v>43.659612512849215</v>
      </c>
      <c r="D424" s="2">
        <f>MACD!E424</f>
        <v>8.5114849167466922E-3</v>
      </c>
      <c r="E424" s="2">
        <f>MACD!F424</f>
        <v>5.7424865067309209E-3</v>
      </c>
      <c r="F424" s="2">
        <f>'Moving Avg'!D424</f>
        <v>1.8036000000000001</v>
      </c>
      <c r="G424" s="2">
        <f>'Moving Avg'!F424</f>
        <v>1.8140800000000001</v>
      </c>
      <c r="H424" s="2">
        <f>'Moving Avg'!G424</f>
        <v>1.7822399999999996</v>
      </c>
      <c r="I424" s="2">
        <f>'Moving Avg'!H424</f>
        <v>1.7086599999999996</v>
      </c>
      <c r="J424" s="17" t="str">
        <f>OBV!F424</f>
        <v>BEARISH</v>
      </c>
      <c r="K424" s="17" t="str">
        <f>OBV!G424</f>
        <v>WEAK</v>
      </c>
      <c r="L424" s="17" t="str">
        <f>OBV!H424</f>
        <v>CONFIRMED BEARISH</v>
      </c>
      <c r="M424" s="19">
        <f t="shared" si="60"/>
        <v>25</v>
      </c>
      <c r="N424" s="19">
        <f t="shared" si="61"/>
        <v>0</v>
      </c>
      <c r="O424" s="19">
        <f t="shared" si="62"/>
        <v>50</v>
      </c>
      <c r="P424" s="19">
        <f t="shared" si="63"/>
        <v>0</v>
      </c>
      <c r="Q424" s="20">
        <f t="shared" si="64"/>
        <v>16.25</v>
      </c>
      <c r="R424" s="20">
        <f t="shared" si="65"/>
        <v>22.5</v>
      </c>
      <c r="S424" s="20">
        <f t="shared" si="66"/>
        <v>16.25</v>
      </c>
      <c r="T424" s="20">
        <f t="shared" si="67"/>
        <v>18.75</v>
      </c>
      <c r="U424" s="19">
        <f t="shared" si="68"/>
        <v>18.333333333333332</v>
      </c>
      <c r="V424" s="19">
        <f t="shared" si="69"/>
        <v>18.4375</v>
      </c>
    </row>
    <row r="425" spans="1:22" ht="13.5" x14ac:dyDescent="0.25">
      <c r="A425" s="3">
        <f>RSI!A425</f>
        <v>42622</v>
      </c>
      <c r="B425" s="2">
        <f>RSI!B425</f>
        <v>1.7876000000000001</v>
      </c>
      <c r="C425" s="2">
        <f>RSI!I425</f>
        <v>43.659612512849215</v>
      </c>
      <c r="D425" s="2">
        <f>MACD!E425</f>
        <v>9.5903318279719763E-3</v>
      </c>
      <c r="E425" s="2">
        <f>MACD!F425</f>
        <v>6.5120555709791321E-3</v>
      </c>
      <c r="F425" s="2">
        <f>'Moving Avg'!D425</f>
        <v>1.7962</v>
      </c>
      <c r="G425" s="2">
        <f>'Moving Avg'!F425</f>
        <v>1.8116150000000002</v>
      </c>
      <c r="H425" s="2">
        <f>'Moving Avg'!G425</f>
        <v>1.7841639999999996</v>
      </c>
      <c r="I425" s="2">
        <f>'Moving Avg'!H425</f>
        <v>1.7093244999999999</v>
      </c>
      <c r="J425" s="17" t="str">
        <f>OBV!F425</f>
        <v>BEARISH</v>
      </c>
      <c r="K425" s="17" t="str">
        <f>OBV!G425</f>
        <v>WEAK</v>
      </c>
      <c r="L425" s="17" t="str">
        <f>OBV!H425</f>
        <v>CONFIRMED BEARISH</v>
      </c>
      <c r="M425" s="19">
        <f t="shared" si="60"/>
        <v>25</v>
      </c>
      <c r="N425" s="19">
        <f t="shared" si="61"/>
        <v>0</v>
      </c>
      <c r="O425" s="19">
        <f t="shared" si="62"/>
        <v>50</v>
      </c>
      <c r="P425" s="19">
        <f t="shared" si="63"/>
        <v>0</v>
      </c>
      <c r="Q425" s="20">
        <f t="shared" si="64"/>
        <v>16.25</v>
      </c>
      <c r="R425" s="20">
        <f t="shared" si="65"/>
        <v>22.5</v>
      </c>
      <c r="S425" s="20">
        <f t="shared" si="66"/>
        <v>16.25</v>
      </c>
      <c r="T425" s="20">
        <f t="shared" si="67"/>
        <v>18.75</v>
      </c>
      <c r="U425" s="19">
        <f t="shared" si="68"/>
        <v>18.333333333333332</v>
      </c>
      <c r="V425" s="19">
        <f t="shared" si="69"/>
        <v>18.4375</v>
      </c>
    </row>
    <row r="426" spans="1:22" ht="13.5" x14ac:dyDescent="0.25">
      <c r="A426" s="3">
        <f>RSI!A426</f>
        <v>42627</v>
      </c>
      <c r="B426" s="2">
        <f>RSI!B426</f>
        <v>1.7876000000000001</v>
      </c>
      <c r="C426" s="2">
        <f>RSI!I426</f>
        <v>43.659612512849215</v>
      </c>
      <c r="D426" s="2">
        <f>MACD!E426</f>
        <v>1.1560478760379578E-2</v>
      </c>
      <c r="E426" s="2">
        <f>MACD!F426</f>
        <v>7.5217402088592214E-3</v>
      </c>
      <c r="F426" s="2">
        <f>'Moving Avg'!D426</f>
        <v>1.79128</v>
      </c>
      <c r="G426" s="2">
        <f>'Moving Avg'!F426</f>
        <v>1.8100750000000001</v>
      </c>
      <c r="H426" s="2">
        <f>'Moving Avg'!G426</f>
        <v>1.7854579999999995</v>
      </c>
      <c r="I426" s="2">
        <f>'Moving Avg'!H426</f>
        <v>1.709989</v>
      </c>
      <c r="J426" s="17" t="str">
        <f>OBV!F426</f>
        <v>BEARISH</v>
      </c>
      <c r="K426" s="17" t="str">
        <f>OBV!G426</f>
        <v>WEAK</v>
      </c>
      <c r="L426" s="17" t="str">
        <f>OBV!H426</f>
        <v>CONFIRMED BEARISH</v>
      </c>
      <c r="M426" s="19">
        <f t="shared" si="60"/>
        <v>25</v>
      </c>
      <c r="N426" s="19">
        <f t="shared" si="61"/>
        <v>0</v>
      </c>
      <c r="O426" s="19">
        <f t="shared" si="62"/>
        <v>50</v>
      </c>
      <c r="P426" s="19">
        <f t="shared" si="63"/>
        <v>0</v>
      </c>
      <c r="Q426" s="20">
        <f t="shared" si="64"/>
        <v>16.25</v>
      </c>
      <c r="R426" s="20">
        <f t="shared" si="65"/>
        <v>22.5</v>
      </c>
      <c r="S426" s="20">
        <f t="shared" si="66"/>
        <v>16.25</v>
      </c>
      <c r="T426" s="20">
        <f t="shared" si="67"/>
        <v>18.75</v>
      </c>
      <c r="U426" s="19">
        <f t="shared" si="68"/>
        <v>18.333333333333332</v>
      </c>
      <c r="V426" s="19">
        <f t="shared" si="69"/>
        <v>18.4375</v>
      </c>
    </row>
    <row r="427" spans="1:22" ht="13.5" x14ac:dyDescent="0.25">
      <c r="A427" s="3">
        <f>RSI!A427</f>
        <v>42628</v>
      </c>
      <c r="B427" s="2">
        <f>RSI!B427</f>
        <v>1.7999000000000001</v>
      </c>
      <c r="C427" s="2">
        <f>RSI!I427</f>
        <v>49.10398116921391</v>
      </c>
      <c r="D427" s="2">
        <f>MACD!E427</f>
        <v>1.2412183863999449E-2</v>
      </c>
      <c r="E427" s="2">
        <f>MACD!F427</f>
        <v>8.4998289398872679E-3</v>
      </c>
      <c r="F427" s="2">
        <f>'Moving Avg'!D427</f>
        <v>1.7925200000000003</v>
      </c>
      <c r="G427" s="2">
        <f>'Moving Avg'!F427</f>
        <v>1.8091500000000003</v>
      </c>
      <c r="H427" s="2">
        <f>'Moving Avg'!G427</f>
        <v>1.7869979999999996</v>
      </c>
      <c r="I427" s="2">
        <f>'Moving Avg'!H427</f>
        <v>1.7105839999999999</v>
      </c>
      <c r="J427" s="17" t="str">
        <f>OBV!F427</f>
        <v>BEARISH</v>
      </c>
      <c r="K427" s="17" t="str">
        <f>OBV!G427</f>
        <v>NEUTRAL</v>
      </c>
      <c r="L427" s="17" t="str">
        <f>OBV!H427</f>
        <v>BEARISH DIVERGENCE</v>
      </c>
      <c r="M427" s="19">
        <f t="shared" si="60"/>
        <v>25</v>
      </c>
      <c r="N427" s="19">
        <f t="shared" si="61"/>
        <v>0</v>
      </c>
      <c r="O427" s="19">
        <f t="shared" si="62"/>
        <v>50</v>
      </c>
      <c r="P427" s="19">
        <f t="shared" si="63"/>
        <v>16.5</v>
      </c>
      <c r="Q427" s="20">
        <f t="shared" si="64"/>
        <v>18.725000000000001</v>
      </c>
      <c r="R427" s="20">
        <f t="shared" si="65"/>
        <v>26.625</v>
      </c>
      <c r="S427" s="20">
        <f t="shared" si="66"/>
        <v>23.675000000000001</v>
      </c>
      <c r="T427" s="20">
        <f t="shared" si="67"/>
        <v>22.875</v>
      </c>
      <c r="U427" s="19">
        <f t="shared" si="68"/>
        <v>23.008333333333336</v>
      </c>
      <c r="V427" s="19">
        <f t="shared" si="69"/>
        <v>22.975000000000001</v>
      </c>
    </row>
    <row r="428" spans="1:22" ht="13.5" x14ac:dyDescent="0.25">
      <c r="A428" s="3">
        <f>RSI!A428</f>
        <v>42629</v>
      </c>
      <c r="B428" s="2">
        <f>RSI!B428</f>
        <v>1.7937000000000001</v>
      </c>
      <c r="C428" s="2">
        <f>RSI!I428</f>
        <v>46.656544152059269</v>
      </c>
      <c r="D428" s="2">
        <f>MACD!E428</f>
        <v>1.4561956422516342E-2</v>
      </c>
      <c r="E428" s="2">
        <f>MACD!F428</f>
        <v>9.7122544364130828E-3</v>
      </c>
      <c r="F428" s="2">
        <f>'Moving Avg'!D428</f>
        <v>1.79128</v>
      </c>
      <c r="G428" s="2">
        <f>'Moving Avg'!F428</f>
        <v>1.8082250000000006</v>
      </c>
      <c r="H428" s="2">
        <f>'Moving Avg'!G428</f>
        <v>1.7884139999999993</v>
      </c>
      <c r="I428" s="2">
        <f>'Moving Avg'!H428</f>
        <v>1.7111480000000001</v>
      </c>
      <c r="J428" s="17" t="str">
        <f>OBV!F428</f>
        <v>BEARISH</v>
      </c>
      <c r="K428" s="17" t="str">
        <f>OBV!G428</f>
        <v>WEAK</v>
      </c>
      <c r="L428" s="17" t="str">
        <f>OBV!H428</f>
        <v>CONFIRMED BEARISH</v>
      </c>
      <c r="M428" s="19">
        <f t="shared" si="60"/>
        <v>25</v>
      </c>
      <c r="N428" s="19">
        <f t="shared" si="61"/>
        <v>0</v>
      </c>
      <c r="O428" s="19">
        <f t="shared" si="62"/>
        <v>50</v>
      </c>
      <c r="P428" s="19">
        <f t="shared" si="63"/>
        <v>0</v>
      </c>
      <c r="Q428" s="20">
        <f t="shared" si="64"/>
        <v>16.25</v>
      </c>
      <c r="R428" s="20">
        <f t="shared" si="65"/>
        <v>22.5</v>
      </c>
      <c r="S428" s="20">
        <f t="shared" si="66"/>
        <v>16.25</v>
      </c>
      <c r="T428" s="20">
        <f t="shared" si="67"/>
        <v>18.75</v>
      </c>
      <c r="U428" s="19">
        <f t="shared" si="68"/>
        <v>18.333333333333332</v>
      </c>
      <c r="V428" s="19">
        <f t="shared" si="69"/>
        <v>18.4375</v>
      </c>
    </row>
    <row r="429" spans="1:22" ht="13.5" x14ac:dyDescent="0.25">
      <c r="A429" s="3">
        <f>RSI!A429</f>
        <v>42632</v>
      </c>
      <c r="B429" s="2">
        <f>RSI!B429</f>
        <v>1.7814000000000001</v>
      </c>
      <c r="C429" s="2">
        <f>RSI!I429</f>
        <v>42.16640779693364</v>
      </c>
      <c r="D429" s="2">
        <f>MACD!E429</f>
        <v>1.7343550804003627E-2</v>
      </c>
      <c r="E429" s="2">
        <f>MACD!F429</f>
        <v>1.1238513709931192E-2</v>
      </c>
      <c r="F429" s="2">
        <f>'Moving Avg'!D429</f>
        <v>1.7900400000000001</v>
      </c>
      <c r="G429" s="2">
        <f>'Moving Avg'!F429</f>
        <v>1.8066850000000003</v>
      </c>
      <c r="H429" s="2">
        <f>'Moving Avg'!G429</f>
        <v>1.7897939999999994</v>
      </c>
      <c r="I429" s="2">
        <f>'Moving Avg'!H429</f>
        <v>1.7117030000000002</v>
      </c>
      <c r="J429" s="17" t="str">
        <f>OBV!F429</f>
        <v>BEARISH</v>
      </c>
      <c r="K429" s="17" t="str">
        <f>OBV!G429</f>
        <v>WEAK</v>
      </c>
      <c r="L429" s="17" t="str">
        <f>OBV!H429</f>
        <v>CONFIRMED BEARISH</v>
      </c>
      <c r="M429" s="19">
        <f t="shared" si="60"/>
        <v>25</v>
      </c>
      <c r="N429" s="19">
        <f t="shared" si="61"/>
        <v>0</v>
      </c>
      <c r="O429" s="19">
        <f t="shared" si="62"/>
        <v>50</v>
      </c>
      <c r="P429" s="19">
        <f t="shared" si="63"/>
        <v>0</v>
      </c>
      <c r="Q429" s="20">
        <f t="shared" si="64"/>
        <v>16.25</v>
      </c>
      <c r="R429" s="20">
        <f t="shared" si="65"/>
        <v>22.5</v>
      </c>
      <c r="S429" s="20">
        <f t="shared" si="66"/>
        <v>16.25</v>
      </c>
      <c r="T429" s="20">
        <f t="shared" si="67"/>
        <v>18.75</v>
      </c>
      <c r="U429" s="19">
        <f t="shared" si="68"/>
        <v>18.333333333333332</v>
      </c>
      <c r="V429" s="19">
        <f t="shared" si="69"/>
        <v>18.4375</v>
      </c>
    </row>
    <row r="430" spans="1:22" ht="13.5" x14ac:dyDescent="0.25">
      <c r="A430" s="3">
        <f>RSI!A430</f>
        <v>42633</v>
      </c>
      <c r="B430" s="2">
        <f>RSI!B430</f>
        <v>1.7814000000000001</v>
      </c>
      <c r="C430" s="2">
        <f>RSI!I430</f>
        <v>42.166407796933633</v>
      </c>
      <c r="D430" s="2">
        <f>MACD!E430</f>
        <v>1.9817523031049111E-2</v>
      </c>
      <c r="E430" s="2">
        <f>MACD!F430</f>
        <v>1.2954315574154777E-2</v>
      </c>
      <c r="F430" s="2">
        <f>'Moving Avg'!D430</f>
        <v>1.7888000000000002</v>
      </c>
      <c r="G430" s="2">
        <f>'Moving Avg'!F430</f>
        <v>1.80545</v>
      </c>
      <c r="H430" s="2">
        <f>'Moving Avg'!G430</f>
        <v>1.7910679999999994</v>
      </c>
      <c r="I430" s="2">
        <f>'Moving Avg'!H430</f>
        <v>1.7122840000000006</v>
      </c>
      <c r="J430" s="17" t="str">
        <f>OBV!F430</f>
        <v>BEARISH</v>
      </c>
      <c r="K430" s="17" t="str">
        <f>OBV!G430</f>
        <v>WEAK</v>
      </c>
      <c r="L430" s="17" t="str">
        <f>OBV!H430</f>
        <v>CONFIRMED BEARISH</v>
      </c>
      <c r="M430" s="19">
        <f t="shared" si="60"/>
        <v>25</v>
      </c>
      <c r="N430" s="19">
        <f t="shared" si="61"/>
        <v>0</v>
      </c>
      <c r="O430" s="19">
        <f t="shared" si="62"/>
        <v>50</v>
      </c>
      <c r="P430" s="19">
        <f t="shared" si="63"/>
        <v>0</v>
      </c>
      <c r="Q430" s="20">
        <f t="shared" si="64"/>
        <v>16.25</v>
      </c>
      <c r="R430" s="20">
        <f t="shared" si="65"/>
        <v>22.5</v>
      </c>
      <c r="S430" s="20">
        <f t="shared" si="66"/>
        <v>16.25</v>
      </c>
      <c r="T430" s="20">
        <f t="shared" si="67"/>
        <v>18.75</v>
      </c>
      <c r="U430" s="19">
        <f t="shared" si="68"/>
        <v>18.333333333333332</v>
      </c>
      <c r="V430" s="19">
        <f t="shared" si="69"/>
        <v>18.4375</v>
      </c>
    </row>
    <row r="431" spans="1:22" ht="13.5" x14ac:dyDescent="0.25">
      <c r="A431" s="3">
        <f>RSI!A431</f>
        <v>42634</v>
      </c>
      <c r="B431" s="2">
        <f>RSI!B431</f>
        <v>1.7690999999999999</v>
      </c>
      <c r="C431" s="2">
        <f>RSI!I431</f>
        <v>37.932619275870792</v>
      </c>
      <c r="D431" s="2">
        <f>MACD!E431</f>
        <v>2.1025706137355105E-2</v>
      </c>
      <c r="E431" s="2">
        <f>MACD!F431</f>
        <v>1.4568593686794844E-2</v>
      </c>
      <c r="F431" s="2">
        <f>'Moving Avg'!D431</f>
        <v>1.7850999999999999</v>
      </c>
      <c r="G431" s="2">
        <f>'Moving Avg'!F431</f>
        <v>1.8032950000000003</v>
      </c>
      <c r="H431" s="2">
        <f>'Moving Avg'!G431</f>
        <v>1.7919919999999996</v>
      </c>
      <c r="I431" s="2">
        <f>'Moving Avg'!H431</f>
        <v>1.7128300000000001</v>
      </c>
      <c r="J431" s="17" t="str">
        <f>OBV!F431</f>
        <v>BEARISH</v>
      </c>
      <c r="K431" s="17" t="str">
        <f>OBV!G431</f>
        <v>WEAK</v>
      </c>
      <c r="L431" s="17" t="str">
        <f>OBV!H431</f>
        <v>CONFIRMED BEARISH</v>
      </c>
      <c r="M431" s="19">
        <f t="shared" si="60"/>
        <v>25</v>
      </c>
      <c r="N431" s="19">
        <f t="shared" si="61"/>
        <v>0</v>
      </c>
      <c r="O431" s="19">
        <f t="shared" si="62"/>
        <v>50</v>
      </c>
      <c r="P431" s="19">
        <f t="shared" si="63"/>
        <v>0</v>
      </c>
      <c r="Q431" s="20">
        <f t="shared" si="64"/>
        <v>16.25</v>
      </c>
      <c r="R431" s="20">
        <f t="shared" si="65"/>
        <v>22.5</v>
      </c>
      <c r="S431" s="20">
        <f t="shared" si="66"/>
        <v>16.25</v>
      </c>
      <c r="T431" s="20">
        <f t="shared" si="67"/>
        <v>18.75</v>
      </c>
      <c r="U431" s="19">
        <f t="shared" si="68"/>
        <v>18.333333333333332</v>
      </c>
      <c r="V431" s="19">
        <f t="shared" si="69"/>
        <v>18.4375</v>
      </c>
    </row>
    <row r="432" spans="1:22" ht="13.5" x14ac:dyDescent="0.25">
      <c r="A432" s="3">
        <f>RSI!A432</f>
        <v>42635</v>
      </c>
      <c r="B432" s="2">
        <f>RSI!B432</f>
        <v>1.8122</v>
      </c>
      <c r="C432" s="2">
        <f>RSI!I432</f>
        <v>54.987609548545706</v>
      </c>
      <c r="D432" s="2">
        <f>MACD!E432</f>
        <v>1.6185100808821629E-2</v>
      </c>
      <c r="E432" s="2">
        <f>MACD!F432</f>
        <v>1.4891895111200202E-2</v>
      </c>
      <c r="F432" s="2">
        <f>'Moving Avg'!D432</f>
        <v>1.7875600000000003</v>
      </c>
      <c r="G432" s="2">
        <f>'Moving Avg'!F432</f>
        <v>1.8029850000000003</v>
      </c>
      <c r="H432" s="2">
        <f>'Moving Avg'!G432</f>
        <v>1.7936719999999995</v>
      </c>
      <c r="I432" s="2">
        <f>'Moving Avg'!H432</f>
        <v>1.7135915000000004</v>
      </c>
      <c r="J432" s="17" t="str">
        <f>OBV!F432</f>
        <v>BEARISH</v>
      </c>
      <c r="K432" s="17" t="str">
        <f>OBV!G432</f>
        <v>WEAK</v>
      </c>
      <c r="L432" s="17" t="str">
        <f>OBV!H432</f>
        <v>BEARISH DIVERGENCE</v>
      </c>
      <c r="M432" s="19">
        <f t="shared" si="60"/>
        <v>25</v>
      </c>
      <c r="N432" s="19">
        <f t="shared" si="61"/>
        <v>0</v>
      </c>
      <c r="O432" s="19">
        <f t="shared" si="62"/>
        <v>50</v>
      </c>
      <c r="P432" s="19">
        <f t="shared" si="63"/>
        <v>0</v>
      </c>
      <c r="Q432" s="20">
        <f t="shared" si="64"/>
        <v>16.25</v>
      </c>
      <c r="R432" s="20">
        <f t="shared" si="65"/>
        <v>22.5</v>
      </c>
      <c r="S432" s="20">
        <f t="shared" si="66"/>
        <v>16.25</v>
      </c>
      <c r="T432" s="20">
        <f t="shared" si="67"/>
        <v>18.75</v>
      </c>
      <c r="U432" s="19">
        <f t="shared" si="68"/>
        <v>18.333333333333332</v>
      </c>
      <c r="V432" s="19">
        <f t="shared" si="69"/>
        <v>18.4375</v>
      </c>
    </row>
    <row r="433" spans="1:22" ht="13.5" x14ac:dyDescent="0.25">
      <c r="A433" s="3">
        <f>RSI!A433</f>
        <v>42636</v>
      </c>
      <c r="B433" s="2">
        <f>RSI!B433</f>
        <v>1.8122</v>
      </c>
      <c r="C433" s="2">
        <f>RSI!I433</f>
        <v>54.987609548545706</v>
      </c>
      <c r="D433" s="2">
        <f>MACD!E433</f>
        <v>1.2951178106308747E-2</v>
      </c>
      <c r="E433" s="2">
        <f>MACD!F433</f>
        <v>1.4503751710221913E-2</v>
      </c>
      <c r="F433" s="2">
        <f>'Moving Avg'!D433</f>
        <v>1.7912600000000001</v>
      </c>
      <c r="G433" s="2">
        <f>'Moving Avg'!F433</f>
        <v>1.8026750000000002</v>
      </c>
      <c r="H433" s="2">
        <f>'Moving Avg'!G433</f>
        <v>1.7957719999999995</v>
      </c>
      <c r="I433" s="2">
        <f>'Moving Avg'!H433</f>
        <v>1.7144580000000003</v>
      </c>
      <c r="J433" s="17" t="str">
        <f>OBV!F433</f>
        <v>BULLISH</v>
      </c>
      <c r="K433" s="17" t="str">
        <f>OBV!G433</f>
        <v>NEUTRAL</v>
      </c>
      <c r="L433" s="17" t="str">
        <f>OBV!H433</f>
        <v>CONFIRMED BULLISH</v>
      </c>
      <c r="M433" s="19">
        <f t="shared" si="60"/>
        <v>25</v>
      </c>
      <c r="N433" s="19">
        <f t="shared" si="61"/>
        <v>45</v>
      </c>
      <c r="O433" s="19">
        <f t="shared" si="62"/>
        <v>50</v>
      </c>
      <c r="P433" s="19">
        <f t="shared" si="63"/>
        <v>83.5</v>
      </c>
      <c r="Q433" s="20">
        <f t="shared" si="64"/>
        <v>44.524999999999999</v>
      </c>
      <c r="R433" s="20">
        <f t="shared" si="65"/>
        <v>52.375</v>
      </c>
      <c r="S433" s="20">
        <f t="shared" si="66"/>
        <v>60.575000000000003</v>
      </c>
      <c r="T433" s="20">
        <f t="shared" si="67"/>
        <v>50.875</v>
      </c>
      <c r="U433" s="19">
        <f t="shared" si="68"/>
        <v>52.491666666666674</v>
      </c>
      <c r="V433" s="19">
        <f t="shared" si="69"/>
        <v>52.087500000000006</v>
      </c>
    </row>
    <row r="434" spans="1:22" ht="13.5" x14ac:dyDescent="0.25">
      <c r="A434" s="3">
        <f>RSI!A434</f>
        <v>42639</v>
      </c>
      <c r="B434" s="2">
        <f>RSI!B434</f>
        <v>1.7937000000000001</v>
      </c>
      <c r="C434" s="2">
        <f>RSI!I434</f>
        <v>48.370980684065472</v>
      </c>
      <c r="D434" s="2">
        <f>MACD!E434</f>
        <v>9.6077779478578318E-3</v>
      </c>
      <c r="E434" s="2">
        <f>MACD!F434</f>
        <v>1.3524556957749099E-2</v>
      </c>
      <c r="F434" s="2">
        <f>'Moving Avg'!D434</f>
        <v>1.79372</v>
      </c>
      <c r="G434" s="2">
        <f>'Moving Avg'!F434</f>
        <v>1.8017500000000002</v>
      </c>
      <c r="H434" s="2">
        <f>'Moving Avg'!G434</f>
        <v>1.7977119999999993</v>
      </c>
      <c r="I434" s="2">
        <f>'Moving Avg'!H434</f>
        <v>1.7152060000000002</v>
      </c>
      <c r="J434" s="17" t="str">
        <f>OBV!F434</f>
        <v>BULLISH</v>
      </c>
      <c r="K434" s="17" t="str">
        <f>OBV!G434</f>
        <v>NEUTRAL</v>
      </c>
      <c r="L434" s="17" t="str">
        <f>OBV!H434</f>
        <v>CONFIRMED BULLISH</v>
      </c>
      <c r="M434" s="19">
        <f t="shared" si="60"/>
        <v>25</v>
      </c>
      <c r="N434" s="19">
        <f t="shared" si="61"/>
        <v>45</v>
      </c>
      <c r="O434" s="19">
        <f t="shared" si="62"/>
        <v>50</v>
      </c>
      <c r="P434" s="19">
        <f t="shared" si="63"/>
        <v>83.5</v>
      </c>
      <c r="Q434" s="20">
        <f t="shared" si="64"/>
        <v>44.524999999999999</v>
      </c>
      <c r="R434" s="20">
        <f t="shared" si="65"/>
        <v>52.375</v>
      </c>
      <c r="S434" s="20">
        <f t="shared" si="66"/>
        <v>60.575000000000003</v>
      </c>
      <c r="T434" s="20">
        <f t="shared" si="67"/>
        <v>50.875</v>
      </c>
      <c r="U434" s="19">
        <f t="shared" si="68"/>
        <v>52.491666666666674</v>
      </c>
      <c r="V434" s="19">
        <f t="shared" si="69"/>
        <v>52.087500000000006</v>
      </c>
    </row>
    <row r="435" spans="1:22" ht="13.5" x14ac:dyDescent="0.25">
      <c r="A435" s="3">
        <f>RSI!A435</f>
        <v>42640</v>
      </c>
      <c r="B435" s="2">
        <f>RSI!B435</f>
        <v>1.7751999999999999</v>
      </c>
      <c r="C435" s="2">
        <f>RSI!I435</f>
        <v>42.821882899844091</v>
      </c>
      <c r="D435" s="2">
        <f>MACD!E435</f>
        <v>8.1796692431128637E-3</v>
      </c>
      <c r="E435" s="2">
        <f>MACD!F435</f>
        <v>1.2455579414821852E-2</v>
      </c>
      <c r="F435" s="2">
        <f>'Moving Avg'!D435</f>
        <v>1.7924799999999999</v>
      </c>
      <c r="G435" s="2">
        <f>'Moving Avg'!F435</f>
        <v>1.7999000000000005</v>
      </c>
      <c r="H435" s="2">
        <f>'Moving Avg'!G435</f>
        <v>1.7985479999999994</v>
      </c>
      <c r="I435" s="2">
        <f>'Moving Avg'!H435</f>
        <v>1.7158614999999999</v>
      </c>
      <c r="J435" s="17" t="str">
        <f>OBV!F435</f>
        <v>BEARISH</v>
      </c>
      <c r="K435" s="17" t="str">
        <f>OBV!G435</f>
        <v>NEUTRAL</v>
      </c>
      <c r="L435" s="17" t="str">
        <f>OBV!H435</f>
        <v>CONFIRMED BEARISH</v>
      </c>
      <c r="M435" s="19">
        <f t="shared" si="60"/>
        <v>25</v>
      </c>
      <c r="N435" s="19">
        <f t="shared" si="61"/>
        <v>45</v>
      </c>
      <c r="O435" s="19">
        <f t="shared" si="62"/>
        <v>50</v>
      </c>
      <c r="P435" s="19">
        <f t="shared" si="63"/>
        <v>16.5</v>
      </c>
      <c r="Q435" s="20">
        <f t="shared" si="64"/>
        <v>34.475000000000001</v>
      </c>
      <c r="R435" s="20">
        <f t="shared" si="65"/>
        <v>35.625</v>
      </c>
      <c r="S435" s="20">
        <f t="shared" si="66"/>
        <v>30.425000000000001</v>
      </c>
      <c r="T435" s="20">
        <f t="shared" si="67"/>
        <v>34.125</v>
      </c>
      <c r="U435" s="19">
        <f t="shared" si="68"/>
        <v>33.508333333333333</v>
      </c>
      <c r="V435" s="19">
        <f t="shared" si="69"/>
        <v>33.662499999999994</v>
      </c>
    </row>
    <row r="436" spans="1:22" ht="13.5" x14ac:dyDescent="0.25">
      <c r="A436" s="3">
        <f>RSI!A436</f>
        <v>42641</v>
      </c>
      <c r="B436" s="2">
        <f>RSI!B436</f>
        <v>1.7321</v>
      </c>
      <c r="C436" s="2">
        <f>RSI!I436</f>
        <v>33.25133507363897</v>
      </c>
      <c r="D436" s="2">
        <f>MACD!E436</f>
        <v>1.0301468186767471E-2</v>
      </c>
      <c r="E436" s="2">
        <f>MACD!F436</f>
        <v>1.2024757169210976E-2</v>
      </c>
      <c r="F436" s="2">
        <f>'Moving Avg'!D436</f>
        <v>1.78508</v>
      </c>
      <c r="G436" s="2">
        <f>'Moving Avg'!F436</f>
        <v>1.7955850000000004</v>
      </c>
      <c r="H436" s="2">
        <f>'Moving Avg'!G436</f>
        <v>1.7988359999999992</v>
      </c>
      <c r="I436" s="2">
        <f>'Moving Avg'!H436</f>
        <v>1.7163539999999999</v>
      </c>
      <c r="J436" s="17" t="str">
        <f>OBV!F436</f>
        <v>BEARISH</v>
      </c>
      <c r="K436" s="17" t="str">
        <f>OBV!G436</f>
        <v>NEUTRAL</v>
      </c>
      <c r="L436" s="17" t="str">
        <f>OBV!H436</f>
        <v>CONFIRMED BEARISH</v>
      </c>
      <c r="M436" s="19">
        <f t="shared" si="60"/>
        <v>25</v>
      </c>
      <c r="N436" s="19">
        <f t="shared" si="61"/>
        <v>45</v>
      </c>
      <c r="O436" s="19">
        <f t="shared" si="62"/>
        <v>50</v>
      </c>
      <c r="P436" s="19">
        <f t="shared" si="63"/>
        <v>16.5</v>
      </c>
      <c r="Q436" s="20">
        <f t="shared" si="64"/>
        <v>34.475000000000001</v>
      </c>
      <c r="R436" s="20">
        <f t="shared" si="65"/>
        <v>35.625</v>
      </c>
      <c r="S436" s="20">
        <f t="shared" si="66"/>
        <v>30.425000000000001</v>
      </c>
      <c r="T436" s="20">
        <f t="shared" si="67"/>
        <v>34.125</v>
      </c>
      <c r="U436" s="19">
        <f t="shared" si="68"/>
        <v>33.508333333333333</v>
      </c>
      <c r="V436" s="19">
        <f t="shared" si="69"/>
        <v>33.662499999999994</v>
      </c>
    </row>
    <row r="437" spans="1:22" ht="13.5" x14ac:dyDescent="0.25">
      <c r="A437" s="3">
        <f>RSI!A437</f>
        <v>42642</v>
      </c>
      <c r="B437" s="2">
        <f>RSI!B437</f>
        <v>1.7751999999999999</v>
      </c>
      <c r="C437" s="2">
        <f>RSI!I437</f>
        <v>46.200312523505104</v>
      </c>
      <c r="D437" s="2">
        <f>MACD!E437</f>
        <v>1.1178644359866929E-2</v>
      </c>
      <c r="E437" s="2">
        <f>MACD!F437</f>
        <v>1.1855534607342167E-2</v>
      </c>
      <c r="F437" s="2">
        <f>'Moving Avg'!D437</f>
        <v>1.7776800000000001</v>
      </c>
      <c r="G437" s="2">
        <f>'Moving Avg'!F437</f>
        <v>1.7934250000000003</v>
      </c>
      <c r="H437" s="2">
        <f>'Moving Avg'!G437</f>
        <v>1.7997759999999992</v>
      </c>
      <c r="I437" s="2">
        <f>'Moving Avg'!H437</f>
        <v>1.7169304999999997</v>
      </c>
      <c r="J437" s="17" t="str">
        <f>OBV!F437</f>
        <v>BULLISH</v>
      </c>
      <c r="K437" s="17" t="str">
        <f>OBV!G437</f>
        <v>NEUTRAL</v>
      </c>
      <c r="L437" s="17" t="str">
        <f>OBV!H437</f>
        <v>BULLISH DIVERGENCE</v>
      </c>
      <c r="M437" s="19">
        <f t="shared" si="60"/>
        <v>25</v>
      </c>
      <c r="N437" s="19">
        <f t="shared" si="61"/>
        <v>45</v>
      </c>
      <c r="O437" s="19">
        <f t="shared" si="62"/>
        <v>50</v>
      </c>
      <c r="P437" s="19">
        <f t="shared" si="63"/>
        <v>66.5</v>
      </c>
      <c r="Q437" s="20">
        <f t="shared" si="64"/>
        <v>41.975000000000001</v>
      </c>
      <c r="R437" s="20">
        <f t="shared" si="65"/>
        <v>48.125</v>
      </c>
      <c r="S437" s="20">
        <f t="shared" si="66"/>
        <v>52.924999999999997</v>
      </c>
      <c r="T437" s="20">
        <f t="shared" si="67"/>
        <v>46.625</v>
      </c>
      <c r="U437" s="19">
        <f t="shared" si="68"/>
        <v>47.67499999999999</v>
      </c>
      <c r="V437" s="19">
        <f t="shared" si="69"/>
        <v>47.412499999999994</v>
      </c>
    </row>
    <row r="438" spans="1:22" ht="13.5" x14ac:dyDescent="0.25">
      <c r="A438" s="3">
        <f>RSI!A438</f>
        <v>42643</v>
      </c>
      <c r="B438" s="2">
        <f>RSI!B438</f>
        <v>1.7814000000000001</v>
      </c>
      <c r="C438" s="2">
        <f>RSI!I438</f>
        <v>47.769995881245897</v>
      </c>
      <c r="D438" s="2">
        <f>MACD!E438</f>
        <v>1.060687475919142E-2</v>
      </c>
      <c r="E438" s="2">
        <f>MACD!F438</f>
        <v>1.1605802637712019E-2</v>
      </c>
      <c r="F438" s="2">
        <f>'Moving Avg'!D438</f>
        <v>1.77152</v>
      </c>
      <c r="G438" s="2">
        <f>'Moving Avg'!F438</f>
        <v>1.7912649999999999</v>
      </c>
      <c r="H438" s="2">
        <f>'Moving Avg'!G438</f>
        <v>1.8007359999999994</v>
      </c>
      <c r="I438" s="2">
        <f>'Moving Avg'!H438</f>
        <v>1.7177744999999995</v>
      </c>
      <c r="J438" s="17" t="str">
        <f>OBV!F438</f>
        <v>BULLISH</v>
      </c>
      <c r="K438" s="17" t="str">
        <f>OBV!G438</f>
        <v>NEUTRAL</v>
      </c>
      <c r="L438" s="17" t="str">
        <f>OBV!H438</f>
        <v>BULLISH DIVERGENCE</v>
      </c>
      <c r="M438" s="19">
        <f t="shared" si="60"/>
        <v>25</v>
      </c>
      <c r="N438" s="19">
        <f t="shared" si="61"/>
        <v>45</v>
      </c>
      <c r="O438" s="19">
        <f t="shared" si="62"/>
        <v>50</v>
      </c>
      <c r="P438" s="19">
        <f t="shared" si="63"/>
        <v>66.5</v>
      </c>
      <c r="Q438" s="20">
        <f t="shared" si="64"/>
        <v>41.975000000000001</v>
      </c>
      <c r="R438" s="20">
        <f t="shared" si="65"/>
        <v>48.125</v>
      </c>
      <c r="S438" s="20">
        <f t="shared" si="66"/>
        <v>52.924999999999997</v>
      </c>
      <c r="T438" s="20">
        <f t="shared" si="67"/>
        <v>46.625</v>
      </c>
      <c r="U438" s="19">
        <f t="shared" si="68"/>
        <v>47.67499999999999</v>
      </c>
      <c r="V438" s="19">
        <f t="shared" si="69"/>
        <v>47.412499999999994</v>
      </c>
    </row>
    <row r="439" spans="1:22" ht="13.5" x14ac:dyDescent="0.25">
      <c r="A439" s="3">
        <f>RSI!A439</f>
        <v>42647</v>
      </c>
      <c r="B439" s="2">
        <f>RSI!B439</f>
        <v>1.8061</v>
      </c>
      <c r="C439" s="2">
        <f>RSI!I439</f>
        <v>53.580605744288953</v>
      </c>
      <c r="D439" s="2">
        <f>MACD!E439</f>
        <v>6.4562646759365183E-3</v>
      </c>
      <c r="E439" s="2">
        <f>MACD!F439</f>
        <v>1.057589504535692E-2</v>
      </c>
      <c r="F439" s="2">
        <f>'Moving Avg'!D439</f>
        <v>1.7740000000000002</v>
      </c>
      <c r="G439" s="2">
        <f>'Moving Avg'!F439</f>
        <v>1.79034</v>
      </c>
      <c r="H439" s="2">
        <f>'Moving Avg'!G439</f>
        <v>1.8013479999999995</v>
      </c>
      <c r="I439" s="2">
        <f>'Moving Avg'!H439</f>
        <v>1.7185314999999994</v>
      </c>
      <c r="J439" s="17" t="str">
        <f>OBV!F439</f>
        <v>BULLISH</v>
      </c>
      <c r="K439" s="17" t="str">
        <f>OBV!G439</f>
        <v>STRONG</v>
      </c>
      <c r="L439" s="17" t="str">
        <f>OBV!H439</f>
        <v>CONFIRMED BULLISH</v>
      </c>
      <c r="M439" s="19">
        <f t="shared" si="60"/>
        <v>25</v>
      </c>
      <c r="N439" s="19">
        <f t="shared" si="61"/>
        <v>45</v>
      </c>
      <c r="O439" s="19">
        <f t="shared" si="62"/>
        <v>50</v>
      </c>
      <c r="P439" s="19">
        <f t="shared" si="63"/>
        <v>100</v>
      </c>
      <c r="Q439" s="20">
        <f t="shared" si="64"/>
        <v>47</v>
      </c>
      <c r="R439" s="20">
        <f t="shared" si="65"/>
        <v>56.5</v>
      </c>
      <c r="S439" s="20">
        <f t="shared" si="66"/>
        <v>68</v>
      </c>
      <c r="T439" s="20">
        <f t="shared" si="67"/>
        <v>55</v>
      </c>
      <c r="U439" s="19">
        <f t="shared" si="68"/>
        <v>57.166666666666664</v>
      </c>
      <c r="V439" s="19">
        <f t="shared" si="69"/>
        <v>56.625</v>
      </c>
    </row>
    <row r="440" spans="1:22" ht="13.5" x14ac:dyDescent="0.25">
      <c r="A440" s="3">
        <f>RSI!A440</f>
        <v>42648</v>
      </c>
      <c r="B440" s="2">
        <f>RSI!B440</f>
        <v>1.7937000000000001</v>
      </c>
      <c r="C440" s="2">
        <f>RSI!I440</f>
        <v>50.540751454265319</v>
      </c>
      <c r="D440" s="2">
        <f>MACD!E440</f>
        <v>3.767823560269834E-3</v>
      </c>
      <c r="E440" s="2">
        <f>MACD!F440</f>
        <v>9.2142807483395015E-3</v>
      </c>
      <c r="F440" s="2">
        <f>'Moving Avg'!D440</f>
        <v>1.7777000000000001</v>
      </c>
      <c r="G440" s="2">
        <f>'Moving Avg'!F440</f>
        <v>1.7887949999999999</v>
      </c>
      <c r="H440" s="2">
        <f>'Moving Avg'!G440</f>
        <v>1.8017119999999993</v>
      </c>
      <c r="I440" s="2">
        <f>'Moving Avg'!H440</f>
        <v>1.7193579999999995</v>
      </c>
      <c r="J440" s="17" t="str">
        <f>OBV!F440</f>
        <v>BULLISH</v>
      </c>
      <c r="K440" s="17" t="str">
        <f>OBV!G440</f>
        <v>STRONG</v>
      </c>
      <c r="L440" s="17" t="str">
        <f>OBV!H440</f>
        <v>CONFIRMED BULLISH</v>
      </c>
      <c r="M440" s="19">
        <f t="shared" si="60"/>
        <v>25</v>
      </c>
      <c r="N440" s="19">
        <f t="shared" si="61"/>
        <v>45</v>
      </c>
      <c r="O440" s="19">
        <f t="shared" si="62"/>
        <v>50</v>
      </c>
      <c r="P440" s="19">
        <f t="shared" si="63"/>
        <v>100</v>
      </c>
      <c r="Q440" s="20">
        <f t="shared" si="64"/>
        <v>47</v>
      </c>
      <c r="R440" s="20">
        <f t="shared" si="65"/>
        <v>56.5</v>
      </c>
      <c r="S440" s="20">
        <f t="shared" si="66"/>
        <v>68</v>
      </c>
      <c r="T440" s="20">
        <f t="shared" si="67"/>
        <v>55</v>
      </c>
      <c r="U440" s="19">
        <f t="shared" si="68"/>
        <v>57.166666666666664</v>
      </c>
      <c r="V440" s="19">
        <f t="shared" si="69"/>
        <v>56.625</v>
      </c>
    </row>
    <row r="441" spans="1:22" ht="13.5" x14ac:dyDescent="0.25">
      <c r="A441" s="3">
        <f>RSI!A441</f>
        <v>42649</v>
      </c>
      <c r="B441" s="2">
        <f>RSI!B441</f>
        <v>1.8184</v>
      </c>
      <c r="C441" s="2">
        <f>RSI!I441</f>
        <v>55.907043664871075</v>
      </c>
      <c r="D441" s="2">
        <f>MACD!E441</f>
        <v>-2.2435513714946786E-3</v>
      </c>
      <c r="E441" s="2">
        <f>MACD!F441</f>
        <v>6.9227143243726658E-3</v>
      </c>
      <c r="F441" s="2">
        <f>'Moving Avg'!D441</f>
        <v>1.7949600000000001</v>
      </c>
      <c r="G441" s="2">
        <f>'Moving Avg'!F441</f>
        <v>1.7891049999999999</v>
      </c>
      <c r="H441" s="2">
        <f>'Moving Avg'!G441</f>
        <v>1.8023599999999995</v>
      </c>
      <c r="I441" s="2">
        <f>'Moving Avg'!H441</f>
        <v>1.7200979999999995</v>
      </c>
      <c r="J441" s="17" t="str">
        <f>OBV!F441</f>
        <v>BULLISH</v>
      </c>
      <c r="K441" s="17" t="str">
        <f>OBV!G441</f>
        <v>STRONG</v>
      </c>
      <c r="L441" s="17" t="str">
        <f>OBV!H441</f>
        <v>CONFIRMED BULLISH</v>
      </c>
      <c r="M441" s="19">
        <f t="shared" si="60"/>
        <v>25</v>
      </c>
      <c r="N441" s="19">
        <f t="shared" si="61"/>
        <v>45</v>
      </c>
      <c r="O441" s="19">
        <f t="shared" si="62"/>
        <v>50</v>
      </c>
      <c r="P441" s="19">
        <f t="shared" si="63"/>
        <v>100</v>
      </c>
      <c r="Q441" s="20">
        <f t="shared" si="64"/>
        <v>47</v>
      </c>
      <c r="R441" s="20">
        <f t="shared" si="65"/>
        <v>56.5</v>
      </c>
      <c r="S441" s="20">
        <f t="shared" si="66"/>
        <v>68</v>
      </c>
      <c r="T441" s="20">
        <f t="shared" si="67"/>
        <v>55</v>
      </c>
      <c r="U441" s="19">
        <f t="shared" si="68"/>
        <v>57.166666666666664</v>
      </c>
      <c r="V441" s="19">
        <f t="shared" si="69"/>
        <v>56.625</v>
      </c>
    </row>
    <row r="442" spans="1:22" ht="13.5" x14ac:dyDescent="0.25">
      <c r="A442" s="3">
        <f>RSI!A442</f>
        <v>42650</v>
      </c>
      <c r="B442" s="2">
        <f>RSI!B442</f>
        <v>1.8184</v>
      </c>
      <c r="C442" s="2">
        <f>RSI!I442</f>
        <v>55.907043664871075</v>
      </c>
      <c r="D442" s="2">
        <f>MACD!E442</f>
        <v>-8.5880464998244754E-4</v>
      </c>
      <c r="E442" s="2">
        <f>MACD!F442</f>
        <v>5.3664105295016433E-3</v>
      </c>
      <c r="F442" s="2">
        <f>'Moving Avg'!D442</f>
        <v>1.8036000000000001</v>
      </c>
      <c r="G442" s="2">
        <f>'Moving Avg'!F442</f>
        <v>1.7903399999999998</v>
      </c>
      <c r="H442" s="2">
        <f>'Moving Avg'!G442</f>
        <v>1.8054499999999996</v>
      </c>
      <c r="I442" s="2">
        <f>'Moving Avg'!H442</f>
        <v>1.7208904999999997</v>
      </c>
      <c r="J442" s="17" t="str">
        <f>OBV!F442</f>
        <v>BULLISH</v>
      </c>
      <c r="K442" s="17" t="str">
        <f>OBV!G442</f>
        <v>STRONG</v>
      </c>
      <c r="L442" s="17" t="str">
        <f>OBV!H442</f>
        <v>CONFIRMED BULLISH</v>
      </c>
      <c r="M442" s="19">
        <f t="shared" si="60"/>
        <v>25</v>
      </c>
      <c r="N442" s="19">
        <f t="shared" si="61"/>
        <v>45</v>
      </c>
      <c r="O442" s="19">
        <f t="shared" si="62"/>
        <v>50</v>
      </c>
      <c r="P442" s="19">
        <f t="shared" si="63"/>
        <v>100</v>
      </c>
      <c r="Q442" s="20">
        <f t="shared" si="64"/>
        <v>47</v>
      </c>
      <c r="R442" s="20">
        <f t="shared" si="65"/>
        <v>56.5</v>
      </c>
      <c r="S442" s="20">
        <f t="shared" si="66"/>
        <v>68</v>
      </c>
      <c r="T442" s="20">
        <f t="shared" si="67"/>
        <v>55</v>
      </c>
      <c r="U442" s="19">
        <f t="shared" si="68"/>
        <v>57.166666666666664</v>
      </c>
      <c r="V442" s="19">
        <f t="shared" si="69"/>
        <v>56.625</v>
      </c>
    </row>
    <row r="443" spans="1:22" ht="13.5" x14ac:dyDescent="0.25">
      <c r="A443" s="3">
        <f>RSI!A443</f>
        <v>42653</v>
      </c>
      <c r="B443" s="2">
        <f>RSI!B443</f>
        <v>1.8122</v>
      </c>
      <c r="C443" s="2">
        <f>RSI!I443</f>
        <v>54.19524726365659</v>
      </c>
      <c r="D443" s="2">
        <f>MACD!E443</f>
        <v>6.2450180875206485E-4</v>
      </c>
      <c r="E443" s="2">
        <f>MACD!F443</f>
        <v>4.4180287853517282E-3</v>
      </c>
      <c r="F443" s="2">
        <f>'Moving Avg'!D443</f>
        <v>1.8097600000000003</v>
      </c>
      <c r="G443" s="2">
        <f>'Moving Avg'!F443</f>
        <v>1.7909549999999999</v>
      </c>
      <c r="H443" s="2">
        <f>'Moving Avg'!G443</f>
        <v>1.8052019999999995</v>
      </c>
      <c r="I443" s="2">
        <f>'Moving Avg'!H443</f>
        <v>1.7216779999999994</v>
      </c>
      <c r="J443" s="17" t="str">
        <f>OBV!F443</f>
        <v>BULLISH</v>
      </c>
      <c r="K443" s="17" t="str">
        <f>OBV!G443</f>
        <v>STRONG</v>
      </c>
      <c r="L443" s="17" t="str">
        <f>OBV!H443</f>
        <v>CONFIRMED BULLISH</v>
      </c>
      <c r="M443" s="19">
        <f t="shared" si="60"/>
        <v>25</v>
      </c>
      <c r="N443" s="19">
        <f t="shared" si="61"/>
        <v>45</v>
      </c>
      <c r="O443" s="19">
        <f t="shared" si="62"/>
        <v>50</v>
      </c>
      <c r="P443" s="19">
        <f t="shared" si="63"/>
        <v>100</v>
      </c>
      <c r="Q443" s="20">
        <f t="shared" si="64"/>
        <v>47</v>
      </c>
      <c r="R443" s="20">
        <f t="shared" si="65"/>
        <v>56.5</v>
      </c>
      <c r="S443" s="20">
        <f t="shared" si="66"/>
        <v>68</v>
      </c>
      <c r="T443" s="20">
        <f t="shared" si="67"/>
        <v>55</v>
      </c>
      <c r="U443" s="19">
        <f t="shared" si="68"/>
        <v>57.166666666666664</v>
      </c>
      <c r="V443" s="19">
        <f t="shared" si="69"/>
        <v>56.625</v>
      </c>
    </row>
    <row r="444" spans="1:22" ht="13.5" x14ac:dyDescent="0.25">
      <c r="A444" s="3">
        <f>RSI!A444</f>
        <v>42654</v>
      </c>
      <c r="B444" s="2">
        <f>RSI!B444</f>
        <v>1.8061</v>
      </c>
      <c r="C444" s="2">
        <f>RSI!I444</f>
        <v>52.492289314673393</v>
      </c>
      <c r="D444" s="2">
        <f>MACD!E444</f>
        <v>-6.1478232538769717E-4</v>
      </c>
      <c r="E444" s="2">
        <f>MACD!F444</f>
        <v>3.4114665632038431E-3</v>
      </c>
      <c r="F444" s="2">
        <f>'Moving Avg'!D444</f>
        <v>1.80976</v>
      </c>
      <c r="G444" s="2">
        <f>'Moving Avg'!F444</f>
        <v>1.7918800000000001</v>
      </c>
      <c r="H444" s="2">
        <f>'Moving Avg'!G444</f>
        <v>1.8052019999999995</v>
      </c>
      <c r="I444" s="2">
        <f>'Moving Avg'!H444</f>
        <v>1.7224349999999995</v>
      </c>
      <c r="J444" s="17" t="str">
        <f>OBV!F444</f>
        <v>BEARISH</v>
      </c>
      <c r="K444" s="17" t="str">
        <f>OBV!G444</f>
        <v>NEUTRAL</v>
      </c>
      <c r="L444" s="17" t="str">
        <f>OBV!H444</f>
        <v>NEUTRAL</v>
      </c>
      <c r="M444" s="19">
        <f t="shared" si="60"/>
        <v>25</v>
      </c>
      <c r="N444" s="19">
        <f t="shared" si="61"/>
        <v>45</v>
      </c>
      <c r="O444" s="19">
        <f t="shared" si="62"/>
        <v>50</v>
      </c>
      <c r="P444" s="19">
        <f t="shared" si="63"/>
        <v>16.5</v>
      </c>
      <c r="Q444" s="20">
        <f t="shared" si="64"/>
        <v>34.475000000000001</v>
      </c>
      <c r="R444" s="20">
        <f t="shared" si="65"/>
        <v>35.625</v>
      </c>
      <c r="S444" s="20">
        <f t="shared" si="66"/>
        <v>30.425000000000001</v>
      </c>
      <c r="T444" s="20">
        <f t="shared" si="67"/>
        <v>34.125</v>
      </c>
      <c r="U444" s="19">
        <f t="shared" si="68"/>
        <v>33.508333333333333</v>
      </c>
      <c r="V444" s="19">
        <f t="shared" si="69"/>
        <v>33.662499999999994</v>
      </c>
    </row>
    <row r="445" spans="1:22" ht="13.5" x14ac:dyDescent="0.25">
      <c r="A445" s="3">
        <f>RSI!A445</f>
        <v>42655</v>
      </c>
      <c r="B445" s="2">
        <f>RSI!B445</f>
        <v>1.7876000000000001</v>
      </c>
      <c r="C445" s="2">
        <f>RSI!I445</f>
        <v>47.606491664257362</v>
      </c>
      <c r="D445" s="2">
        <f>MACD!E445</f>
        <v>-3.1958193840400106E-3</v>
      </c>
      <c r="E445" s="2">
        <f>MACD!F445</f>
        <v>2.0900093737550723E-3</v>
      </c>
      <c r="F445" s="2">
        <f>'Moving Avg'!D445</f>
        <v>1.80854</v>
      </c>
      <c r="G445" s="2">
        <f>'Moving Avg'!F445</f>
        <v>1.7918800000000004</v>
      </c>
      <c r="H445" s="2">
        <f>'Moving Avg'!G445</f>
        <v>1.8044619999999998</v>
      </c>
      <c r="I445" s="2">
        <f>'Moving Avg'!H445</f>
        <v>1.7232309999999997</v>
      </c>
      <c r="J445" s="17" t="str">
        <f>OBV!F445</f>
        <v>BEARISH</v>
      </c>
      <c r="K445" s="17" t="str">
        <f>OBV!G445</f>
        <v>WEAK</v>
      </c>
      <c r="L445" s="17" t="str">
        <f>OBV!H445</f>
        <v>CONFIRMED BEARISH</v>
      </c>
      <c r="M445" s="19">
        <f t="shared" si="60"/>
        <v>25</v>
      </c>
      <c r="N445" s="19">
        <f t="shared" si="61"/>
        <v>45</v>
      </c>
      <c r="O445" s="19">
        <f t="shared" si="62"/>
        <v>50</v>
      </c>
      <c r="P445" s="19">
        <f t="shared" si="63"/>
        <v>0</v>
      </c>
      <c r="Q445" s="20">
        <f t="shared" si="64"/>
        <v>32</v>
      </c>
      <c r="R445" s="20">
        <f t="shared" si="65"/>
        <v>31.5</v>
      </c>
      <c r="S445" s="20">
        <f t="shared" si="66"/>
        <v>23</v>
      </c>
      <c r="T445" s="20">
        <f t="shared" si="67"/>
        <v>30</v>
      </c>
      <c r="U445" s="19">
        <f t="shared" si="68"/>
        <v>28.833333333333332</v>
      </c>
      <c r="V445" s="19">
        <f t="shared" si="69"/>
        <v>29.125</v>
      </c>
    </row>
    <row r="446" spans="1:22" ht="13.5" x14ac:dyDescent="0.25">
      <c r="A446" s="3">
        <f>RSI!A446</f>
        <v>42656</v>
      </c>
      <c r="B446" s="2">
        <f>RSI!B446</f>
        <v>1.7937000000000001</v>
      </c>
      <c r="C446" s="2">
        <f>RSI!I446</f>
        <v>49.282740655980746</v>
      </c>
      <c r="D446" s="2">
        <f>MACD!E446</f>
        <v>-1.2405511445559014E-2</v>
      </c>
      <c r="E446" s="2">
        <f>MACD!F446</f>
        <v>-8.0909479010774486E-4</v>
      </c>
      <c r="F446" s="2">
        <f>'Moving Avg'!D446</f>
        <v>1.8036000000000001</v>
      </c>
      <c r="G446" s="2">
        <f>'Moving Avg'!F446</f>
        <v>1.7921850000000004</v>
      </c>
      <c r="H446" s="2">
        <f>'Moving Avg'!G446</f>
        <v>1.8037219999999996</v>
      </c>
      <c r="I446" s="2">
        <f>'Moving Avg'!H446</f>
        <v>1.7241099999999998</v>
      </c>
      <c r="J446" s="17" t="str">
        <f>OBV!F446</f>
        <v>BEARISH</v>
      </c>
      <c r="K446" s="17" t="str">
        <f>OBV!G446</f>
        <v>WEAK</v>
      </c>
      <c r="L446" s="17" t="str">
        <f>OBV!H446</f>
        <v>CONFIRMED BEARISH</v>
      </c>
      <c r="M446" s="19">
        <f t="shared" si="60"/>
        <v>25</v>
      </c>
      <c r="N446" s="19">
        <f t="shared" si="61"/>
        <v>45</v>
      </c>
      <c r="O446" s="19">
        <f t="shared" si="62"/>
        <v>50</v>
      </c>
      <c r="P446" s="19">
        <f t="shared" si="63"/>
        <v>0</v>
      </c>
      <c r="Q446" s="20">
        <f t="shared" si="64"/>
        <v>32</v>
      </c>
      <c r="R446" s="20">
        <f t="shared" si="65"/>
        <v>31.5</v>
      </c>
      <c r="S446" s="20">
        <f t="shared" si="66"/>
        <v>23</v>
      </c>
      <c r="T446" s="20">
        <f t="shared" si="67"/>
        <v>30</v>
      </c>
      <c r="U446" s="19">
        <f t="shared" si="68"/>
        <v>28.833333333333332</v>
      </c>
      <c r="V446" s="19">
        <f t="shared" si="69"/>
        <v>29.125</v>
      </c>
    </row>
    <row r="447" spans="1:22" ht="13.5" x14ac:dyDescent="0.25">
      <c r="A447" s="3">
        <f>RSI!A447</f>
        <v>42657</v>
      </c>
      <c r="B447" s="2">
        <f>RSI!B447</f>
        <v>1.8061</v>
      </c>
      <c r="C447" s="2">
        <f>RSI!I447</f>
        <v>52.602402962236674</v>
      </c>
      <c r="D447" s="2">
        <f>MACD!E447</f>
        <v>-1.4469452388965021E-2</v>
      </c>
      <c r="E447" s="2">
        <f>MACD!F447</f>
        <v>-3.5411663098792005E-3</v>
      </c>
      <c r="F447" s="2">
        <f>'Moving Avg'!D447</f>
        <v>1.8011400000000002</v>
      </c>
      <c r="G447" s="2">
        <f>'Moving Avg'!F447</f>
        <v>1.7924950000000002</v>
      </c>
      <c r="H447" s="2">
        <f>'Moving Avg'!G447</f>
        <v>1.8042159999999996</v>
      </c>
      <c r="I447" s="2">
        <f>'Moving Avg'!H447</f>
        <v>1.7248934999999996</v>
      </c>
      <c r="J447" s="17" t="str">
        <f>OBV!F447</f>
        <v>BEARISH</v>
      </c>
      <c r="K447" s="17" t="str">
        <f>OBV!G447</f>
        <v>WEAK</v>
      </c>
      <c r="L447" s="17" t="str">
        <f>OBV!H447</f>
        <v>CONFIRMED BEARISH</v>
      </c>
      <c r="M447" s="19">
        <f t="shared" si="60"/>
        <v>25</v>
      </c>
      <c r="N447" s="19">
        <f t="shared" si="61"/>
        <v>45</v>
      </c>
      <c r="O447" s="19">
        <f t="shared" si="62"/>
        <v>50</v>
      </c>
      <c r="P447" s="19">
        <f t="shared" si="63"/>
        <v>0</v>
      </c>
      <c r="Q447" s="20">
        <f t="shared" si="64"/>
        <v>32</v>
      </c>
      <c r="R447" s="20">
        <f t="shared" si="65"/>
        <v>31.5</v>
      </c>
      <c r="S447" s="20">
        <f t="shared" si="66"/>
        <v>23</v>
      </c>
      <c r="T447" s="20">
        <f t="shared" si="67"/>
        <v>30</v>
      </c>
      <c r="U447" s="19">
        <f t="shared" si="68"/>
        <v>28.833333333333332</v>
      </c>
      <c r="V447" s="19">
        <f t="shared" si="69"/>
        <v>29.125</v>
      </c>
    </row>
    <row r="448" spans="1:22" ht="13.5" x14ac:dyDescent="0.25">
      <c r="A448" s="3">
        <f>RSI!A448</f>
        <v>42660</v>
      </c>
      <c r="B448" s="2">
        <f>RSI!B448</f>
        <v>1.7751999999999999</v>
      </c>
      <c r="C448" s="2">
        <f>RSI!I448</f>
        <v>44.743074632926792</v>
      </c>
      <c r="D448" s="2">
        <f>MACD!E448</f>
        <v>-1.303100780173061E-2</v>
      </c>
      <c r="E448" s="2">
        <f>MACD!F448</f>
        <v>-5.4391346082494829E-3</v>
      </c>
      <c r="F448" s="2">
        <f>'Moving Avg'!D448</f>
        <v>1.7937400000000001</v>
      </c>
      <c r="G448" s="2">
        <f>'Moving Avg'!F448</f>
        <v>1.7915700000000001</v>
      </c>
      <c r="H448" s="2">
        <f>'Moving Avg'!G448</f>
        <v>1.8040919999999994</v>
      </c>
      <c r="I448" s="2">
        <f>'Moving Avg'!H448</f>
        <v>1.7255224999999996</v>
      </c>
      <c r="J448" s="17" t="str">
        <f>OBV!F448</f>
        <v>BEARISH</v>
      </c>
      <c r="K448" s="17" t="str">
        <f>OBV!G448</f>
        <v>WEAK</v>
      </c>
      <c r="L448" s="17" t="str">
        <f>OBV!H448</f>
        <v>CONFIRMED BEARISH</v>
      </c>
      <c r="M448" s="19">
        <f t="shared" si="60"/>
        <v>25</v>
      </c>
      <c r="N448" s="19">
        <f t="shared" si="61"/>
        <v>45</v>
      </c>
      <c r="O448" s="19">
        <f t="shared" si="62"/>
        <v>50</v>
      </c>
      <c r="P448" s="19">
        <f t="shared" si="63"/>
        <v>0</v>
      </c>
      <c r="Q448" s="20">
        <f t="shared" si="64"/>
        <v>32</v>
      </c>
      <c r="R448" s="20">
        <f t="shared" si="65"/>
        <v>31.5</v>
      </c>
      <c r="S448" s="20">
        <f t="shared" si="66"/>
        <v>23</v>
      </c>
      <c r="T448" s="20">
        <f t="shared" si="67"/>
        <v>30</v>
      </c>
      <c r="U448" s="19">
        <f t="shared" si="68"/>
        <v>28.833333333333332</v>
      </c>
      <c r="V448" s="19">
        <f t="shared" si="69"/>
        <v>29.125</v>
      </c>
    </row>
    <row r="449" spans="1:22" ht="13.5" x14ac:dyDescent="0.25">
      <c r="A449" s="3">
        <f>RSI!A449</f>
        <v>42661</v>
      </c>
      <c r="B449" s="2">
        <f>RSI!B449</f>
        <v>1.7751999999999999</v>
      </c>
      <c r="C449" s="2">
        <f>RSI!I449</f>
        <v>44.743074632926792</v>
      </c>
      <c r="D449" s="2">
        <f>MACD!E449</f>
        <v>-7.8848645176954335E-3</v>
      </c>
      <c r="E449" s="2">
        <f>MACD!F449</f>
        <v>-5.9282805901386734E-3</v>
      </c>
      <c r="F449" s="2">
        <f>'Moving Avg'!D449</f>
        <v>1.7875599999999998</v>
      </c>
      <c r="G449" s="2">
        <f>'Moving Avg'!F449</f>
        <v>1.7912600000000001</v>
      </c>
      <c r="H449" s="2">
        <f>'Moving Avg'!G449</f>
        <v>1.8038439999999998</v>
      </c>
      <c r="I449" s="2">
        <f>'Moving Avg'!H449</f>
        <v>1.7262564999999994</v>
      </c>
      <c r="J449" s="17" t="str">
        <f>OBV!F449</f>
        <v>BEARISH</v>
      </c>
      <c r="K449" s="17" t="str">
        <f>OBV!G449</f>
        <v>WEAK</v>
      </c>
      <c r="L449" s="17" t="str">
        <f>OBV!H449</f>
        <v>CONFIRMED BEARISH</v>
      </c>
      <c r="M449" s="19">
        <f t="shared" si="60"/>
        <v>25</v>
      </c>
      <c r="N449" s="19">
        <f t="shared" si="61"/>
        <v>45</v>
      </c>
      <c r="O449" s="19">
        <f t="shared" si="62"/>
        <v>50</v>
      </c>
      <c r="P449" s="19">
        <f t="shared" si="63"/>
        <v>0</v>
      </c>
      <c r="Q449" s="20">
        <f t="shared" si="64"/>
        <v>32</v>
      </c>
      <c r="R449" s="20">
        <f t="shared" si="65"/>
        <v>31.5</v>
      </c>
      <c r="S449" s="20">
        <f t="shared" si="66"/>
        <v>23</v>
      </c>
      <c r="T449" s="20">
        <f t="shared" si="67"/>
        <v>30</v>
      </c>
      <c r="U449" s="19">
        <f t="shared" si="68"/>
        <v>28.833333333333332</v>
      </c>
      <c r="V449" s="19">
        <f t="shared" si="69"/>
        <v>29.125</v>
      </c>
    </row>
    <row r="450" spans="1:22" ht="13.5" x14ac:dyDescent="0.25">
      <c r="A450" s="3">
        <f>RSI!A450</f>
        <v>42662</v>
      </c>
      <c r="B450" s="2">
        <f>RSI!B450</f>
        <v>1.7876000000000001</v>
      </c>
      <c r="C450" s="2">
        <f>RSI!I450</f>
        <v>48.335630685476666</v>
      </c>
      <c r="D450" s="2">
        <f>MACD!E450</f>
        <v>-6.2372039445317551E-3</v>
      </c>
      <c r="E450" s="2">
        <f>MACD!F450</f>
        <v>-5.9900652610172904E-3</v>
      </c>
      <c r="F450" s="2">
        <f>'Moving Avg'!D450</f>
        <v>1.7875599999999998</v>
      </c>
      <c r="G450" s="2">
        <f>'Moving Avg'!F450</f>
        <v>1.7915700000000001</v>
      </c>
      <c r="H450" s="2">
        <f>'Moving Avg'!G450</f>
        <v>1.8032279999999998</v>
      </c>
      <c r="I450" s="2">
        <f>'Moving Avg'!H450</f>
        <v>1.7269474999999992</v>
      </c>
      <c r="J450" s="17" t="str">
        <f>OBV!F450</f>
        <v>BULLISH</v>
      </c>
      <c r="K450" s="17" t="str">
        <f>OBV!G450</f>
        <v>NEUTRAL</v>
      </c>
      <c r="L450" s="17" t="str">
        <f>OBV!H450</f>
        <v>NEUTRAL</v>
      </c>
      <c r="M450" s="19">
        <f t="shared" ref="M450:M513" si="70">IF(C450&lt;30,50, IF(C450&gt;70, 0, 25))</f>
        <v>25</v>
      </c>
      <c r="N450" s="19">
        <f t="shared" ref="N450:N513" si="71">IF(E450-D450&gt;0.02, 100, IF(E450-D450&lt;0,0,45))</f>
        <v>45</v>
      </c>
      <c r="O450" s="19">
        <f t="shared" ref="O450:O513" si="72">IF(F450-I450&gt;10,100,IF(F450-I450&gt;5,75, IF(F450-I450&gt;0,50,0)))</f>
        <v>50</v>
      </c>
      <c r="P450" s="19">
        <f t="shared" ref="P450:P513" si="73">IF(L450="confirmed bullish", 34, IF(L450="bullish divergence",17, 0))+IF(J450="bullish",33,IF(J450="bearish",0,16.5))+IF(K450="strong",33,IF(K450="weak",0,16.5))</f>
        <v>49.5</v>
      </c>
      <c r="Q450" s="20">
        <f t="shared" si="64"/>
        <v>39.424999999999997</v>
      </c>
      <c r="R450" s="20">
        <f t="shared" si="65"/>
        <v>43.875</v>
      </c>
      <c r="S450" s="20">
        <f t="shared" si="66"/>
        <v>45.275000000000006</v>
      </c>
      <c r="T450" s="20">
        <f t="shared" si="67"/>
        <v>42.375</v>
      </c>
      <c r="U450" s="19">
        <f t="shared" si="68"/>
        <v>42.858333333333327</v>
      </c>
      <c r="V450" s="19">
        <f t="shared" si="69"/>
        <v>42.737499999999997</v>
      </c>
    </row>
    <row r="451" spans="1:22" ht="13.5" x14ac:dyDescent="0.25">
      <c r="A451" s="3">
        <f>RSI!A451</f>
        <v>42663</v>
      </c>
      <c r="B451" s="2">
        <f>RSI!B451</f>
        <v>1.7751999999999999</v>
      </c>
      <c r="C451" s="2">
        <f>RSI!I451</f>
        <v>45.172782389657705</v>
      </c>
      <c r="D451" s="2">
        <f>MACD!E451</f>
        <v>-8.7188350804678905E-5</v>
      </c>
      <c r="E451" s="2">
        <f>MACD!F451</f>
        <v>-4.8094898789747681E-3</v>
      </c>
      <c r="F451" s="2">
        <f>'Moving Avg'!D451</f>
        <v>1.78386</v>
      </c>
      <c r="G451" s="2">
        <f>'Moving Avg'!F451</f>
        <v>1.7918749999999999</v>
      </c>
      <c r="H451" s="2">
        <f>'Moving Avg'!G451</f>
        <v>1.8019939999999997</v>
      </c>
      <c r="I451" s="2">
        <f>'Moving Avg'!H451</f>
        <v>1.7274714999999992</v>
      </c>
      <c r="J451" s="17" t="str">
        <f>OBV!F451</f>
        <v>BEARISH</v>
      </c>
      <c r="K451" s="17" t="str">
        <f>OBV!G451</f>
        <v>NEUTRAL</v>
      </c>
      <c r="L451" s="17" t="str">
        <f>OBV!H451</f>
        <v>CONFIRMED BEARISH</v>
      </c>
      <c r="M451" s="19">
        <f t="shared" si="70"/>
        <v>25</v>
      </c>
      <c r="N451" s="19">
        <f t="shared" si="71"/>
        <v>0</v>
      </c>
      <c r="O451" s="19">
        <f t="shared" si="72"/>
        <v>50</v>
      </c>
      <c r="P451" s="19">
        <f t="shared" si="73"/>
        <v>16.5</v>
      </c>
      <c r="Q451" s="20">
        <f t="shared" ref="Q451:Q514" si="74">0.35*M451+N451*0.35+O451*0.15+P451*0.15</f>
        <v>18.725000000000001</v>
      </c>
      <c r="R451" s="20">
        <f t="shared" ref="R451:R514" si="75">M451*0.2+N451*0.2+O451*0.35+P451*0.25</f>
        <v>26.625</v>
      </c>
      <c r="S451" s="20">
        <f t="shared" ref="S451:S514" si="76">M451*0.15+N451*0.15+O451*0.25+P451*0.45</f>
        <v>23.675000000000001</v>
      </c>
      <c r="T451" s="20">
        <f t="shared" ref="T451:T514" si="77">0.25*SUM(M451:P451)</f>
        <v>22.875</v>
      </c>
      <c r="U451" s="19">
        <f t="shared" ref="U451:U514" si="78">SUM(Q451:S451)/3</f>
        <v>23.008333333333336</v>
      </c>
      <c r="V451" s="19">
        <f t="shared" ref="V451:V514" si="79">SUM(Q451:T451)/4</f>
        <v>22.975000000000001</v>
      </c>
    </row>
    <row r="452" spans="1:22" ht="13.5" x14ac:dyDescent="0.25">
      <c r="A452" s="3">
        <f>RSI!A452</f>
        <v>42664</v>
      </c>
      <c r="B452" s="2">
        <f>RSI!B452</f>
        <v>1.7814000000000001</v>
      </c>
      <c r="C452" s="2">
        <f>RSI!I452</f>
        <v>47.038832118665098</v>
      </c>
      <c r="D452" s="2">
        <f>MACD!E452</f>
        <v>4.7652419673664959E-3</v>
      </c>
      <c r="E452" s="2">
        <f>MACD!F452</f>
        <v>-2.8945435097065156E-3</v>
      </c>
      <c r="F452" s="2">
        <f>'Moving Avg'!D452</f>
        <v>1.7789200000000001</v>
      </c>
      <c r="G452" s="2">
        <f>'Moving Avg'!F452</f>
        <v>1.790335</v>
      </c>
      <c r="H452" s="2">
        <f>'Moving Avg'!G452</f>
        <v>1.8012539999999999</v>
      </c>
      <c r="I452" s="2">
        <f>'Moving Avg'!H452</f>
        <v>1.7278424999999993</v>
      </c>
      <c r="J452" s="17" t="str">
        <f>OBV!F452</f>
        <v>BULLISH</v>
      </c>
      <c r="K452" s="17" t="str">
        <f>OBV!G452</f>
        <v>NEUTRAL</v>
      </c>
      <c r="L452" s="17" t="str">
        <f>OBV!H452</f>
        <v>BULLISH DIVERGENCE</v>
      </c>
      <c r="M452" s="19">
        <f t="shared" si="70"/>
        <v>25</v>
      </c>
      <c r="N452" s="19">
        <f t="shared" si="71"/>
        <v>0</v>
      </c>
      <c r="O452" s="19">
        <f t="shared" si="72"/>
        <v>50</v>
      </c>
      <c r="P452" s="19">
        <f t="shared" si="73"/>
        <v>66.5</v>
      </c>
      <c r="Q452" s="20">
        <f t="shared" si="74"/>
        <v>26.225000000000001</v>
      </c>
      <c r="R452" s="20">
        <f t="shared" si="75"/>
        <v>39.125</v>
      </c>
      <c r="S452" s="20">
        <f t="shared" si="76"/>
        <v>46.174999999999997</v>
      </c>
      <c r="T452" s="20">
        <f t="shared" si="77"/>
        <v>35.375</v>
      </c>
      <c r="U452" s="19">
        <f t="shared" si="78"/>
        <v>37.174999999999997</v>
      </c>
      <c r="V452" s="19">
        <f t="shared" si="79"/>
        <v>36.724999999999994</v>
      </c>
    </row>
    <row r="453" spans="1:22" ht="13.5" x14ac:dyDescent="0.25">
      <c r="A453" s="3">
        <f>RSI!A453</f>
        <v>42667</v>
      </c>
      <c r="B453" s="2">
        <f>RSI!B453</f>
        <v>1.7814000000000001</v>
      </c>
      <c r="C453" s="2">
        <f>RSI!I453</f>
        <v>47.038832118665091</v>
      </c>
      <c r="D453" s="2">
        <f>MACD!E453</f>
        <v>7.980505128698745E-3</v>
      </c>
      <c r="E453" s="2">
        <f>MACD!F453</f>
        <v>-7.1953378202546333E-4</v>
      </c>
      <c r="F453" s="2">
        <f>'Moving Avg'!D453</f>
        <v>1.78016</v>
      </c>
      <c r="G453" s="2">
        <f>'Moving Avg'!F453</f>
        <v>1.7887949999999999</v>
      </c>
      <c r="H453" s="2">
        <f>'Moving Avg'!G453</f>
        <v>1.8005139999999997</v>
      </c>
      <c r="I453" s="2">
        <f>'Moving Avg'!H453</f>
        <v>1.7281349999999991</v>
      </c>
      <c r="J453" s="17" t="str">
        <f>OBV!F453</f>
        <v>BULLISH</v>
      </c>
      <c r="K453" s="17" t="str">
        <f>OBV!G453</f>
        <v>STRONG</v>
      </c>
      <c r="L453" s="17" t="str">
        <f>OBV!H453</f>
        <v>CONFIRMED BULLISH</v>
      </c>
      <c r="M453" s="19">
        <f t="shared" si="70"/>
        <v>25</v>
      </c>
      <c r="N453" s="19">
        <f t="shared" si="71"/>
        <v>0</v>
      </c>
      <c r="O453" s="19">
        <f t="shared" si="72"/>
        <v>50</v>
      </c>
      <c r="P453" s="19">
        <f t="shared" si="73"/>
        <v>100</v>
      </c>
      <c r="Q453" s="20">
        <f t="shared" si="74"/>
        <v>31.25</v>
      </c>
      <c r="R453" s="20">
        <f t="shared" si="75"/>
        <v>47.5</v>
      </c>
      <c r="S453" s="20">
        <f t="shared" si="76"/>
        <v>61.25</v>
      </c>
      <c r="T453" s="20">
        <f t="shared" si="77"/>
        <v>43.75</v>
      </c>
      <c r="U453" s="19">
        <f t="shared" si="78"/>
        <v>46.666666666666664</v>
      </c>
      <c r="V453" s="19">
        <f t="shared" si="79"/>
        <v>45.9375</v>
      </c>
    </row>
    <row r="454" spans="1:22" ht="13.5" x14ac:dyDescent="0.25">
      <c r="A454" s="3">
        <f>RSI!A454</f>
        <v>42668</v>
      </c>
      <c r="B454" s="2">
        <f>RSI!B454</f>
        <v>1.7751999999999999</v>
      </c>
      <c r="C454" s="2">
        <f>RSI!I454</f>
        <v>45.252592024101091</v>
      </c>
      <c r="D454" s="2">
        <f>MACD!E454</f>
        <v>1.0280434897506963E-2</v>
      </c>
      <c r="E454" s="2">
        <f>MACD!F454</f>
        <v>1.4804599538810219E-3</v>
      </c>
      <c r="F454" s="2">
        <f>'Moving Avg'!D454</f>
        <v>1.78016</v>
      </c>
      <c r="G454" s="2">
        <f>'Moving Avg'!F454</f>
        <v>1.7878699999999998</v>
      </c>
      <c r="H454" s="2">
        <f>'Moving Avg'!G454</f>
        <v>1.7991559999999998</v>
      </c>
      <c r="I454" s="2">
        <f>'Moving Avg'!H454</f>
        <v>1.7284489999999995</v>
      </c>
      <c r="J454" s="17" t="str">
        <f>OBV!F454</f>
        <v>BEARISH</v>
      </c>
      <c r="K454" s="17" t="str">
        <f>OBV!G454</f>
        <v>NEUTRAL</v>
      </c>
      <c r="L454" s="17" t="str">
        <f>OBV!H454</f>
        <v>NEUTRAL</v>
      </c>
      <c r="M454" s="19">
        <f t="shared" si="70"/>
        <v>25</v>
      </c>
      <c r="N454" s="19">
        <f t="shared" si="71"/>
        <v>0</v>
      </c>
      <c r="O454" s="19">
        <f t="shared" si="72"/>
        <v>50</v>
      </c>
      <c r="P454" s="19">
        <f t="shared" si="73"/>
        <v>16.5</v>
      </c>
      <c r="Q454" s="20">
        <f t="shared" si="74"/>
        <v>18.725000000000001</v>
      </c>
      <c r="R454" s="20">
        <f t="shared" si="75"/>
        <v>26.625</v>
      </c>
      <c r="S454" s="20">
        <f t="shared" si="76"/>
        <v>23.675000000000001</v>
      </c>
      <c r="T454" s="20">
        <f t="shared" si="77"/>
        <v>22.875</v>
      </c>
      <c r="U454" s="19">
        <f t="shared" si="78"/>
        <v>23.008333333333336</v>
      </c>
      <c r="V454" s="19">
        <f t="shared" si="79"/>
        <v>22.975000000000001</v>
      </c>
    </row>
    <row r="455" spans="1:22" ht="13.5" x14ac:dyDescent="0.25">
      <c r="A455" s="3">
        <f>RSI!A455</f>
        <v>42669</v>
      </c>
      <c r="B455" s="2">
        <f>RSI!B455</f>
        <v>1.7751999999999999</v>
      </c>
      <c r="C455" s="2">
        <f>RSI!I455</f>
        <v>45.252592024101091</v>
      </c>
      <c r="D455" s="2">
        <f>MACD!E455</f>
        <v>9.4712011277979791E-3</v>
      </c>
      <c r="E455" s="2">
        <f>MACD!F455</f>
        <v>3.0786081886644136E-3</v>
      </c>
      <c r="F455" s="2">
        <f>'Moving Avg'!D455</f>
        <v>1.7776800000000001</v>
      </c>
      <c r="G455" s="2">
        <f>'Moving Avg'!F455</f>
        <v>1.7878700000000003</v>
      </c>
      <c r="H455" s="2">
        <f>'Moving Avg'!G455</f>
        <v>1.7979219999999998</v>
      </c>
      <c r="I455" s="2">
        <f>'Moving Avg'!H455</f>
        <v>1.7287364999999992</v>
      </c>
      <c r="J455" s="17" t="str">
        <f>OBV!F455</f>
        <v>BEARISH</v>
      </c>
      <c r="K455" s="17" t="str">
        <f>OBV!G455</f>
        <v>NEUTRAL</v>
      </c>
      <c r="L455" s="17" t="str">
        <f>OBV!H455</f>
        <v>CONFIRMED BEARISH</v>
      </c>
      <c r="M455" s="19">
        <f t="shared" si="70"/>
        <v>25</v>
      </c>
      <c r="N455" s="19">
        <f t="shared" si="71"/>
        <v>0</v>
      </c>
      <c r="O455" s="19">
        <f t="shared" si="72"/>
        <v>50</v>
      </c>
      <c r="P455" s="19">
        <f t="shared" si="73"/>
        <v>16.5</v>
      </c>
      <c r="Q455" s="20">
        <f t="shared" si="74"/>
        <v>18.725000000000001</v>
      </c>
      <c r="R455" s="20">
        <f t="shared" si="75"/>
        <v>26.625</v>
      </c>
      <c r="S455" s="20">
        <f t="shared" si="76"/>
        <v>23.675000000000001</v>
      </c>
      <c r="T455" s="20">
        <f t="shared" si="77"/>
        <v>22.875</v>
      </c>
      <c r="U455" s="19">
        <f t="shared" si="78"/>
        <v>23.008333333333336</v>
      </c>
      <c r="V455" s="19">
        <f t="shared" si="79"/>
        <v>22.975000000000001</v>
      </c>
    </row>
    <row r="456" spans="1:22" ht="13.5" x14ac:dyDescent="0.25">
      <c r="A456" s="3">
        <f>RSI!A456</f>
        <v>42670</v>
      </c>
      <c r="B456" s="2">
        <f>RSI!B456</f>
        <v>1.7751999999999999</v>
      </c>
      <c r="C456" s="2">
        <f>RSI!I456</f>
        <v>45.252592024101091</v>
      </c>
      <c r="D456" s="2">
        <f>MACD!E456</f>
        <v>9.8090242298460861E-3</v>
      </c>
      <c r="E456" s="2">
        <f>MACD!F456</f>
        <v>4.4246913969007481E-3</v>
      </c>
      <c r="F456" s="2">
        <f>'Moving Avg'!D456</f>
        <v>1.7776800000000001</v>
      </c>
      <c r="G456" s="2">
        <f>'Moving Avg'!F456</f>
        <v>1.790025</v>
      </c>
      <c r="H456" s="2">
        <f>'Moving Avg'!G456</f>
        <v>1.7970579999999998</v>
      </c>
      <c r="I456" s="2">
        <f>'Moving Avg'!H456</f>
        <v>1.728971499999999</v>
      </c>
      <c r="J456" s="17" t="str">
        <f>OBV!F456</f>
        <v>BEARISH</v>
      </c>
      <c r="K456" s="17" t="str">
        <f>OBV!G456</f>
        <v>NEUTRAL</v>
      </c>
      <c r="L456" s="17" t="str">
        <f>OBV!H456</f>
        <v>NEUTRAL</v>
      </c>
      <c r="M456" s="19">
        <f t="shared" si="70"/>
        <v>25</v>
      </c>
      <c r="N456" s="19">
        <f t="shared" si="71"/>
        <v>0</v>
      </c>
      <c r="O456" s="19">
        <f t="shared" si="72"/>
        <v>50</v>
      </c>
      <c r="P456" s="19">
        <f t="shared" si="73"/>
        <v>16.5</v>
      </c>
      <c r="Q456" s="20">
        <f t="shared" si="74"/>
        <v>18.725000000000001</v>
      </c>
      <c r="R456" s="20">
        <f t="shared" si="75"/>
        <v>26.625</v>
      </c>
      <c r="S456" s="20">
        <f t="shared" si="76"/>
        <v>23.675000000000001</v>
      </c>
      <c r="T456" s="20">
        <f t="shared" si="77"/>
        <v>22.875</v>
      </c>
      <c r="U456" s="19">
        <f t="shared" si="78"/>
        <v>23.008333333333336</v>
      </c>
      <c r="V456" s="19">
        <f t="shared" si="79"/>
        <v>22.975000000000001</v>
      </c>
    </row>
    <row r="457" spans="1:22" ht="13.5" x14ac:dyDescent="0.25">
      <c r="A457" s="3">
        <f>RSI!A457</f>
        <v>42671</v>
      </c>
      <c r="B457" s="2">
        <f>RSI!B457</f>
        <v>1.7751999999999999</v>
      </c>
      <c r="C457" s="2">
        <f>RSI!I457</f>
        <v>45.252592024101091</v>
      </c>
      <c r="D457" s="2">
        <f>MACD!E457</f>
        <v>1.2080435216010654E-2</v>
      </c>
      <c r="E457" s="2">
        <f>MACD!F457</f>
        <v>5.9558401607227298E-3</v>
      </c>
      <c r="F457" s="2">
        <f>'Moving Avg'!D457</f>
        <v>1.7764399999999998</v>
      </c>
      <c r="G457" s="2">
        <f>'Moving Avg'!F457</f>
        <v>1.790025</v>
      </c>
      <c r="H457" s="2">
        <f>'Moving Avg'!G457</f>
        <v>1.7961939999999998</v>
      </c>
      <c r="I457" s="2">
        <f>'Moving Avg'!H457</f>
        <v>1.7291804999999991</v>
      </c>
      <c r="J457" s="17" t="str">
        <f>OBV!F457</f>
        <v>BEARISH</v>
      </c>
      <c r="K457" s="17" t="str">
        <f>OBV!G457</f>
        <v>WEAK</v>
      </c>
      <c r="L457" s="17" t="str">
        <f>OBV!H457</f>
        <v>CONFIRMED BEARISH</v>
      </c>
      <c r="M457" s="19">
        <f t="shared" si="70"/>
        <v>25</v>
      </c>
      <c r="N457" s="19">
        <f t="shared" si="71"/>
        <v>0</v>
      </c>
      <c r="O457" s="19">
        <f t="shared" si="72"/>
        <v>50</v>
      </c>
      <c r="P457" s="19">
        <f t="shared" si="73"/>
        <v>0</v>
      </c>
      <c r="Q457" s="20">
        <f t="shared" si="74"/>
        <v>16.25</v>
      </c>
      <c r="R457" s="20">
        <f t="shared" si="75"/>
        <v>22.5</v>
      </c>
      <c r="S457" s="20">
        <f t="shared" si="76"/>
        <v>16.25</v>
      </c>
      <c r="T457" s="20">
        <f t="shared" si="77"/>
        <v>18.75</v>
      </c>
      <c r="U457" s="19">
        <f t="shared" si="78"/>
        <v>18.333333333333332</v>
      </c>
      <c r="V457" s="19">
        <f t="shared" si="79"/>
        <v>18.4375</v>
      </c>
    </row>
    <row r="458" spans="1:22" ht="13.5" x14ac:dyDescent="0.25">
      <c r="A458" s="3">
        <f>RSI!A458</f>
        <v>42674</v>
      </c>
      <c r="B458" s="2">
        <f>RSI!B458</f>
        <v>1.7751999999999999</v>
      </c>
      <c r="C458" s="2">
        <f>RSI!I458</f>
        <v>45.252592024101091</v>
      </c>
      <c r="D458" s="2">
        <f>MACD!E458</f>
        <v>9.3206525388918049E-3</v>
      </c>
      <c r="E458" s="2">
        <f>MACD!F458</f>
        <v>6.6288026363565452E-3</v>
      </c>
      <c r="F458" s="2">
        <f>'Moving Avg'!D458</f>
        <v>1.7751999999999999</v>
      </c>
      <c r="G458" s="2">
        <f>'Moving Avg'!F458</f>
        <v>1.7897149999999997</v>
      </c>
      <c r="H458" s="2">
        <f>'Moving Avg'!G458</f>
        <v>1.7954539999999997</v>
      </c>
      <c r="I458" s="2">
        <f>'Moving Avg'!H458</f>
        <v>1.7292579999999989</v>
      </c>
      <c r="J458" s="17" t="str">
        <f>OBV!F458</f>
        <v>BEARISH</v>
      </c>
      <c r="K458" s="17" t="str">
        <f>OBV!G458</f>
        <v>WEAK</v>
      </c>
      <c r="L458" s="17" t="str">
        <f>OBV!H458</f>
        <v>CONFIRMED BEARISH</v>
      </c>
      <c r="M458" s="19">
        <f t="shared" si="70"/>
        <v>25</v>
      </c>
      <c r="N458" s="19">
        <f t="shared" si="71"/>
        <v>0</v>
      </c>
      <c r="O458" s="19">
        <f t="shared" si="72"/>
        <v>50</v>
      </c>
      <c r="P458" s="19">
        <f t="shared" si="73"/>
        <v>0</v>
      </c>
      <c r="Q458" s="20">
        <f t="shared" si="74"/>
        <v>16.25</v>
      </c>
      <c r="R458" s="20">
        <f t="shared" si="75"/>
        <v>22.5</v>
      </c>
      <c r="S458" s="20">
        <f t="shared" si="76"/>
        <v>16.25</v>
      </c>
      <c r="T458" s="20">
        <f t="shared" si="77"/>
        <v>18.75</v>
      </c>
      <c r="U458" s="19">
        <f t="shared" si="78"/>
        <v>18.333333333333332</v>
      </c>
      <c r="V458" s="19">
        <f t="shared" si="79"/>
        <v>18.4375</v>
      </c>
    </row>
    <row r="459" spans="1:22" ht="13.5" x14ac:dyDescent="0.25">
      <c r="A459" s="3">
        <f>RSI!A459</f>
        <v>42675</v>
      </c>
      <c r="B459" s="2">
        <f>RSI!B459</f>
        <v>1.7690999999999999</v>
      </c>
      <c r="C459" s="2">
        <f>RSI!I459</f>
        <v>42.929326030157249</v>
      </c>
      <c r="D459" s="2">
        <f>MACD!E459</f>
        <v>7.5040632330132251E-3</v>
      </c>
      <c r="E459" s="2">
        <f>MACD!F459</f>
        <v>6.8038547556878819E-3</v>
      </c>
      <c r="F459" s="2">
        <f>'Moving Avg'!D459</f>
        <v>1.7739799999999999</v>
      </c>
      <c r="G459" s="2">
        <f>'Moving Avg'!F459</f>
        <v>1.7878649999999996</v>
      </c>
      <c r="H459" s="2">
        <f>'Moving Avg'!G459</f>
        <v>1.7945919999999995</v>
      </c>
      <c r="I459" s="2">
        <f>'Moving Avg'!H459</f>
        <v>1.7294889999999987</v>
      </c>
      <c r="J459" s="17" t="str">
        <f>OBV!F459</f>
        <v>BEARISH</v>
      </c>
      <c r="K459" s="17" t="str">
        <f>OBV!G459</f>
        <v>WEAK</v>
      </c>
      <c r="L459" s="17" t="str">
        <f>OBV!H459</f>
        <v>CONFIRMED BEARISH</v>
      </c>
      <c r="M459" s="19">
        <f t="shared" si="70"/>
        <v>25</v>
      </c>
      <c r="N459" s="19">
        <f t="shared" si="71"/>
        <v>0</v>
      </c>
      <c r="O459" s="19">
        <f t="shared" si="72"/>
        <v>50</v>
      </c>
      <c r="P459" s="19">
        <f t="shared" si="73"/>
        <v>0</v>
      </c>
      <c r="Q459" s="20">
        <f t="shared" si="74"/>
        <v>16.25</v>
      </c>
      <c r="R459" s="20">
        <f t="shared" si="75"/>
        <v>22.5</v>
      </c>
      <c r="S459" s="20">
        <f t="shared" si="76"/>
        <v>16.25</v>
      </c>
      <c r="T459" s="20">
        <f t="shared" si="77"/>
        <v>18.75</v>
      </c>
      <c r="U459" s="19">
        <f t="shared" si="78"/>
        <v>18.333333333333332</v>
      </c>
      <c r="V459" s="19">
        <f t="shared" si="79"/>
        <v>18.4375</v>
      </c>
    </row>
    <row r="460" spans="1:22" ht="13.5" x14ac:dyDescent="0.25">
      <c r="A460" s="3">
        <f>RSI!A460</f>
        <v>42676</v>
      </c>
      <c r="B460" s="2">
        <f>RSI!B460</f>
        <v>1.7690999999999999</v>
      </c>
      <c r="C460" s="2">
        <f>RSI!I460</f>
        <v>42.929326030157249</v>
      </c>
      <c r="D460" s="2">
        <f>MACD!E460</f>
        <v>7.9725010904245774E-3</v>
      </c>
      <c r="E460" s="2">
        <f>MACD!F460</f>
        <v>7.0375840226352213E-3</v>
      </c>
      <c r="F460" s="2">
        <f>'Moving Avg'!D460</f>
        <v>1.7727599999999999</v>
      </c>
      <c r="G460" s="2">
        <f>'Moving Avg'!F460</f>
        <v>1.786635</v>
      </c>
      <c r="H460" s="2">
        <f>'Moving Avg'!G460</f>
        <v>1.7938519999999993</v>
      </c>
      <c r="I460" s="2">
        <f>'Moving Avg'!H460</f>
        <v>1.7297459999999987</v>
      </c>
      <c r="J460" s="17" t="str">
        <f>OBV!F460</f>
        <v>BEARISH</v>
      </c>
      <c r="K460" s="17" t="str">
        <f>OBV!G460</f>
        <v>WEAK</v>
      </c>
      <c r="L460" s="17" t="str">
        <f>OBV!H460</f>
        <v>CONFIRMED BEARISH</v>
      </c>
      <c r="M460" s="19">
        <f t="shared" si="70"/>
        <v>25</v>
      </c>
      <c r="N460" s="19">
        <f t="shared" si="71"/>
        <v>0</v>
      </c>
      <c r="O460" s="19">
        <f t="shared" si="72"/>
        <v>50</v>
      </c>
      <c r="P460" s="19">
        <f t="shared" si="73"/>
        <v>0</v>
      </c>
      <c r="Q460" s="20">
        <f t="shared" si="74"/>
        <v>16.25</v>
      </c>
      <c r="R460" s="20">
        <f t="shared" si="75"/>
        <v>22.5</v>
      </c>
      <c r="S460" s="20">
        <f t="shared" si="76"/>
        <v>16.25</v>
      </c>
      <c r="T460" s="20">
        <f t="shared" si="77"/>
        <v>18.75</v>
      </c>
      <c r="U460" s="19">
        <f t="shared" si="78"/>
        <v>18.333333333333332</v>
      </c>
      <c r="V460" s="19">
        <f t="shared" si="79"/>
        <v>18.4375</v>
      </c>
    </row>
    <row r="461" spans="1:22" ht="13.5" x14ac:dyDescent="0.25">
      <c r="A461" s="3">
        <f>RSI!A461</f>
        <v>42677</v>
      </c>
      <c r="B461" s="2">
        <f>RSI!B461</f>
        <v>1.7690999999999999</v>
      </c>
      <c r="C461" s="2">
        <f>RSI!I461</f>
        <v>42.929326030157249</v>
      </c>
      <c r="D461" s="2">
        <f>MACD!E461</f>
        <v>6.5517899976221816E-3</v>
      </c>
      <c r="E461" s="2">
        <f>MACD!F461</f>
        <v>6.9404252176326134E-3</v>
      </c>
      <c r="F461" s="2">
        <f>'Moving Avg'!D461</f>
        <v>1.7715399999999999</v>
      </c>
      <c r="G461" s="2">
        <f>'Moving Avg'!F461</f>
        <v>1.78417</v>
      </c>
      <c r="H461" s="2">
        <f>'Moving Avg'!G461</f>
        <v>1.7929899999999992</v>
      </c>
      <c r="I461" s="2">
        <f>'Moving Avg'!H461</f>
        <v>1.7299769999999981</v>
      </c>
      <c r="J461" s="17" t="str">
        <f>OBV!F461</f>
        <v>BEARISH</v>
      </c>
      <c r="K461" s="17" t="str">
        <f>OBV!G461</f>
        <v>WEAK</v>
      </c>
      <c r="L461" s="17" t="str">
        <f>OBV!H461</f>
        <v>CONFIRMED BEARISH</v>
      </c>
      <c r="M461" s="19">
        <f t="shared" si="70"/>
        <v>25</v>
      </c>
      <c r="N461" s="19">
        <f t="shared" si="71"/>
        <v>45</v>
      </c>
      <c r="O461" s="19">
        <f t="shared" si="72"/>
        <v>50</v>
      </c>
      <c r="P461" s="19">
        <f t="shared" si="73"/>
        <v>0</v>
      </c>
      <c r="Q461" s="20">
        <f t="shared" si="74"/>
        <v>32</v>
      </c>
      <c r="R461" s="20">
        <f t="shared" si="75"/>
        <v>31.5</v>
      </c>
      <c r="S461" s="20">
        <f t="shared" si="76"/>
        <v>23</v>
      </c>
      <c r="T461" s="20">
        <f t="shared" si="77"/>
        <v>30</v>
      </c>
      <c r="U461" s="19">
        <f t="shared" si="78"/>
        <v>28.833333333333332</v>
      </c>
      <c r="V461" s="19">
        <f t="shared" si="79"/>
        <v>29.125</v>
      </c>
    </row>
    <row r="462" spans="1:22" ht="13.5" x14ac:dyDescent="0.25">
      <c r="A462" s="3">
        <f>RSI!A462</f>
        <v>42678</v>
      </c>
      <c r="B462" s="2">
        <f>RSI!B462</f>
        <v>1.7505999999999999</v>
      </c>
      <c r="C462" s="2">
        <f>RSI!I462</f>
        <v>35.940078249189227</v>
      </c>
      <c r="D462" s="2">
        <f>MACD!E462</f>
        <v>7.7577651813514059E-3</v>
      </c>
      <c r="E462" s="2">
        <f>MACD!F462</f>
        <v>7.1038932103763726E-3</v>
      </c>
      <c r="F462" s="2">
        <f>'Moving Avg'!D462</f>
        <v>1.7666200000000001</v>
      </c>
      <c r="G462" s="2">
        <f>'Moving Avg'!F462</f>
        <v>1.78078</v>
      </c>
      <c r="H462" s="2">
        <f>'Moving Avg'!G462</f>
        <v>1.7916339999999997</v>
      </c>
      <c r="I462" s="2">
        <f>'Moving Avg'!H462</f>
        <v>1.7302989999999983</v>
      </c>
      <c r="J462" s="17" t="str">
        <f>OBV!F462</f>
        <v>BEARISH</v>
      </c>
      <c r="K462" s="17" t="str">
        <f>OBV!G462</f>
        <v>WEAK</v>
      </c>
      <c r="L462" s="17" t="str">
        <f>OBV!H462</f>
        <v>CONFIRMED BEARISH</v>
      </c>
      <c r="M462" s="19">
        <f t="shared" si="70"/>
        <v>25</v>
      </c>
      <c r="N462" s="19">
        <f t="shared" si="71"/>
        <v>0</v>
      </c>
      <c r="O462" s="19">
        <f t="shared" si="72"/>
        <v>50</v>
      </c>
      <c r="P462" s="19">
        <f t="shared" si="73"/>
        <v>0</v>
      </c>
      <c r="Q462" s="20">
        <f t="shared" si="74"/>
        <v>16.25</v>
      </c>
      <c r="R462" s="20">
        <f t="shared" si="75"/>
        <v>22.5</v>
      </c>
      <c r="S462" s="20">
        <f t="shared" si="76"/>
        <v>16.25</v>
      </c>
      <c r="T462" s="20">
        <f t="shared" si="77"/>
        <v>18.75</v>
      </c>
      <c r="U462" s="19">
        <f t="shared" si="78"/>
        <v>18.333333333333332</v>
      </c>
      <c r="V462" s="19">
        <f t="shared" si="79"/>
        <v>18.4375</v>
      </c>
    </row>
    <row r="463" spans="1:22" ht="13.5" x14ac:dyDescent="0.25">
      <c r="A463" s="3">
        <f>RSI!A463</f>
        <v>42681</v>
      </c>
      <c r="B463" s="2">
        <f>RSI!B463</f>
        <v>1.7505999999999999</v>
      </c>
      <c r="C463" s="2">
        <f>RSI!I463</f>
        <v>35.940078249189227</v>
      </c>
      <c r="D463" s="2">
        <f>MACD!E463</f>
        <v>8.965207103858841E-3</v>
      </c>
      <c r="E463" s="2">
        <f>MACD!F463</f>
        <v>7.476155989072867E-3</v>
      </c>
      <c r="F463" s="2">
        <f>'Moving Avg'!D463</f>
        <v>1.7617</v>
      </c>
      <c r="G463" s="2">
        <f>'Moving Avg'!F463</f>
        <v>1.7776999999999998</v>
      </c>
      <c r="H463" s="2">
        <f>'Moving Avg'!G463</f>
        <v>1.7902779999999998</v>
      </c>
      <c r="I463" s="2">
        <f>'Moving Avg'!H463</f>
        <v>1.7304634999999982</v>
      </c>
      <c r="J463" s="17" t="str">
        <f>OBV!F463</f>
        <v>BEARISH</v>
      </c>
      <c r="K463" s="17" t="str">
        <f>OBV!G463</f>
        <v>WEAK</v>
      </c>
      <c r="L463" s="17" t="str">
        <f>OBV!H463</f>
        <v>CONFIRMED BEARISH</v>
      </c>
      <c r="M463" s="19">
        <f t="shared" si="70"/>
        <v>25</v>
      </c>
      <c r="N463" s="19">
        <f t="shared" si="71"/>
        <v>0</v>
      </c>
      <c r="O463" s="19">
        <f t="shared" si="72"/>
        <v>50</v>
      </c>
      <c r="P463" s="19">
        <f t="shared" si="73"/>
        <v>0</v>
      </c>
      <c r="Q463" s="20">
        <f t="shared" si="74"/>
        <v>16.25</v>
      </c>
      <c r="R463" s="20">
        <f t="shared" si="75"/>
        <v>22.5</v>
      </c>
      <c r="S463" s="20">
        <f t="shared" si="76"/>
        <v>16.25</v>
      </c>
      <c r="T463" s="20">
        <f t="shared" si="77"/>
        <v>18.75</v>
      </c>
      <c r="U463" s="19">
        <f t="shared" si="78"/>
        <v>18.333333333333332</v>
      </c>
      <c r="V463" s="19">
        <f t="shared" si="79"/>
        <v>18.4375</v>
      </c>
    </row>
    <row r="464" spans="1:22" ht="13.5" x14ac:dyDescent="0.25">
      <c r="A464" s="3">
        <f>RSI!A464</f>
        <v>42682</v>
      </c>
      <c r="B464" s="2">
        <f>RSI!B464</f>
        <v>1.7628999999999999</v>
      </c>
      <c r="C464" s="2">
        <f>RSI!I464</f>
        <v>43.085122490137131</v>
      </c>
      <c r="D464" s="2">
        <f>MACD!E464</f>
        <v>8.2950808938133669E-3</v>
      </c>
      <c r="E464" s="2">
        <f>MACD!F464</f>
        <v>7.6399409700209668E-3</v>
      </c>
      <c r="F464" s="2">
        <f>'Moving Avg'!D464</f>
        <v>1.7604600000000001</v>
      </c>
      <c r="G464" s="2">
        <f>'Moving Avg'!F464</f>
        <v>1.7755399999999999</v>
      </c>
      <c r="H464" s="2">
        <f>'Moving Avg'!G464</f>
        <v>1.7892919999999999</v>
      </c>
      <c r="I464" s="2">
        <f>'Moving Avg'!H464</f>
        <v>1.7307684999999982</v>
      </c>
      <c r="J464" s="17" t="str">
        <f>OBV!F464</f>
        <v>BEARISH</v>
      </c>
      <c r="K464" s="17" t="str">
        <f>OBV!G464</f>
        <v>NEUTRAL</v>
      </c>
      <c r="L464" s="17" t="str">
        <f>OBV!H464</f>
        <v>CONFIRMED BEARISH</v>
      </c>
      <c r="M464" s="19">
        <f t="shared" si="70"/>
        <v>25</v>
      </c>
      <c r="N464" s="19">
        <f t="shared" si="71"/>
        <v>0</v>
      </c>
      <c r="O464" s="19">
        <f t="shared" si="72"/>
        <v>50</v>
      </c>
      <c r="P464" s="19">
        <f t="shared" si="73"/>
        <v>16.5</v>
      </c>
      <c r="Q464" s="20">
        <f t="shared" si="74"/>
        <v>18.725000000000001</v>
      </c>
      <c r="R464" s="20">
        <f t="shared" si="75"/>
        <v>26.625</v>
      </c>
      <c r="S464" s="20">
        <f t="shared" si="76"/>
        <v>23.675000000000001</v>
      </c>
      <c r="T464" s="20">
        <f t="shared" si="77"/>
        <v>22.875</v>
      </c>
      <c r="U464" s="19">
        <f t="shared" si="78"/>
        <v>23.008333333333336</v>
      </c>
      <c r="V464" s="19">
        <f t="shared" si="79"/>
        <v>22.975000000000001</v>
      </c>
    </row>
    <row r="465" spans="1:22" ht="13.5" x14ac:dyDescent="0.25">
      <c r="A465" s="3">
        <f>RSI!A465</f>
        <v>42683</v>
      </c>
      <c r="B465" s="2">
        <f>RSI!B465</f>
        <v>1.7628999999999999</v>
      </c>
      <c r="C465" s="2">
        <f>RSI!I465</f>
        <v>43.085122490137131</v>
      </c>
      <c r="D465" s="2">
        <f>MACD!E465</f>
        <v>7.8156933401447581E-3</v>
      </c>
      <c r="E465" s="2">
        <f>MACD!F465</f>
        <v>7.6750914440457257E-3</v>
      </c>
      <c r="F465" s="2">
        <f>'Moving Avg'!D465</f>
        <v>1.7592199999999998</v>
      </c>
      <c r="G465" s="2">
        <f>'Moving Avg'!F465</f>
        <v>1.774305</v>
      </c>
      <c r="H465" s="2">
        <f>'Moving Avg'!G465</f>
        <v>1.788306</v>
      </c>
      <c r="I465" s="2">
        <f>'Moving Avg'!H465</f>
        <v>1.731256999999998</v>
      </c>
      <c r="J465" s="17" t="str">
        <f>OBV!F465</f>
        <v>BEARISH</v>
      </c>
      <c r="K465" s="17" t="str">
        <f>OBV!G465</f>
        <v>NEUTRAL</v>
      </c>
      <c r="L465" s="17" t="str">
        <f>OBV!H465</f>
        <v>CONFIRMED BEARISH</v>
      </c>
      <c r="M465" s="19">
        <f t="shared" si="70"/>
        <v>25</v>
      </c>
      <c r="N465" s="19">
        <f t="shared" si="71"/>
        <v>0</v>
      </c>
      <c r="O465" s="19">
        <f t="shared" si="72"/>
        <v>50</v>
      </c>
      <c r="P465" s="19">
        <f t="shared" si="73"/>
        <v>16.5</v>
      </c>
      <c r="Q465" s="20">
        <f t="shared" si="74"/>
        <v>18.725000000000001</v>
      </c>
      <c r="R465" s="20">
        <f t="shared" si="75"/>
        <v>26.625</v>
      </c>
      <c r="S465" s="20">
        <f t="shared" si="76"/>
        <v>23.675000000000001</v>
      </c>
      <c r="T465" s="20">
        <f t="shared" si="77"/>
        <v>22.875</v>
      </c>
      <c r="U465" s="19">
        <f t="shared" si="78"/>
        <v>23.008333333333336</v>
      </c>
      <c r="V465" s="19">
        <f t="shared" si="79"/>
        <v>22.975000000000001</v>
      </c>
    </row>
    <row r="466" spans="1:22" ht="13.5" x14ac:dyDescent="0.25">
      <c r="A466" s="3">
        <f>RSI!A466</f>
        <v>42684</v>
      </c>
      <c r="B466" s="2">
        <f>RSI!B466</f>
        <v>1.7690999999999999</v>
      </c>
      <c r="C466" s="2">
        <f>RSI!I466</f>
        <v>46.56903681410661</v>
      </c>
      <c r="D466" s="2">
        <f>MACD!E466</f>
        <v>7.031948751485384E-3</v>
      </c>
      <c r="E466" s="2">
        <f>MACD!F466</f>
        <v>7.5464629055336579E-3</v>
      </c>
      <c r="F466" s="2">
        <f>'Moving Avg'!D466</f>
        <v>1.7592199999999998</v>
      </c>
      <c r="G466" s="2">
        <f>'Moving Avg'!F466</f>
        <v>1.7730749999999997</v>
      </c>
      <c r="H466" s="2">
        <f>'Moving Avg'!G466</f>
        <v>1.7873199999999998</v>
      </c>
      <c r="I466" s="2">
        <f>'Moving Avg'!H466</f>
        <v>1.7317764999999981</v>
      </c>
      <c r="J466" s="17" t="str">
        <f>OBV!F466</f>
        <v>BULLISH</v>
      </c>
      <c r="K466" s="17" t="str">
        <f>OBV!G466</f>
        <v>NEUTRAL</v>
      </c>
      <c r="L466" s="17" t="str">
        <f>OBV!H466</f>
        <v>NEUTRAL</v>
      </c>
      <c r="M466" s="19">
        <f t="shared" si="70"/>
        <v>25</v>
      </c>
      <c r="N466" s="19">
        <f t="shared" si="71"/>
        <v>45</v>
      </c>
      <c r="O466" s="19">
        <f t="shared" si="72"/>
        <v>50</v>
      </c>
      <c r="P466" s="19">
        <f t="shared" si="73"/>
        <v>49.5</v>
      </c>
      <c r="Q466" s="20">
        <f t="shared" si="74"/>
        <v>39.424999999999997</v>
      </c>
      <c r="R466" s="20">
        <f t="shared" si="75"/>
        <v>43.875</v>
      </c>
      <c r="S466" s="20">
        <f t="shared" si="76"/>
        <v>45.275000000000006</v>
      </c>
      <c r="T466" s="20">
        <f t="shared" si="77"/>
        <v>42.375</v>
      </c>
      <c r="U466" s="19">
        <f t="shared" si="78"/>
        <v>42.858333333333327</v>
      </c>
      <c r="V466" s="19">
        <f t="shared" si="79"/>
        <v>42.737499999999997</v>
      </c>
    </row>
    <row r="467" spans="1:22" ht="13.5" x14ac:dyDescent="0.25">
      <c r="A467" s="3">
        <f>RSI!A467</f>
        <v>42685</v>
      </c>
      <c r="B467" s="2">
        <f>RSI!B467</f>
        <v>1.7567999999999999</v>
      </c>
      <c r="C467" s="2">
        <f>RSI!I467</f>
        <v>41.183126908738551</v>
      </c>
      <c r="D467" s="2">
        <f>MACD!E467</f>
        <v>7.3183944583590232E-3</v>
      </c>
      <c r="E467" s="2">
        <f>MACD!F467</f>
        <v>7.5008492160987313E-3</v>
      </c>
      <c r="F467" s="2">
        <f>'Moving Avg'!D467</f>
        <v>1.7604599999999997</v>
      </c>
      <c r="G467" s="2">
        <f>'Moving Avg'!F467</f>
        <v>1.77061</v>
      </c>
      <c r="H467" s="2">
        <f>'Moving Avg'!G467</f>
        <v>1.7860879999999995</v>
      </c>
      <c r="I467" s="2">
        <f>'Moving Avg'!H467</f>
        <v>1.7322084999999978</v>
      </c>
      <c r="J467" s="17" t="str">
        <f>OBV!F467</f>
        <v>BEARISH</v>
      </c>
      <c r="K467" s="17" t="str">
        <f>OBV!G467</f>
        <v>NEUTRAL</v>
      </c>
      <c r="L467" s="17" t="str">
        <f>OBV!H467</f>
        <v>BEARISH DIVERGENCE</v>
      </c>
      <c r="M467" s="19">
        <f t="shared" si="70"/>
        <v>25</v>
      </c>
      <c r="N467" s="19">
        <f t="shared" si="71"/>
        <v>45</v>
      </c>
      <c r="O467" s="19">
        <f t="shared" si="72"/>
        <v>50</v>
      </c>
      <c r="P467" s="19">
        <f t="shared" si="73"/>
        <v>16.5</v>
      </c>
      <c r="Q467" s="20">
        <f t="shared" si="74"/>
        <v>34.475000000000001</v>
      </c>
      <c r="R467" s="20">
        <f t="shared" si="75"/>
        <v>35.625</v>
      </c>
      <c r="S467" s="20">
        <f t="shared" si="76"/>
        <v>30.425000000000001</v>
      </c>
      <c r="T467" s="20">
        <f t="shared" si="77"/>
        <v>34.125</v>
      </c>
      <c r="U467" s="19">
        <f t="shared" si="78"/>
        <v>33.508333333333333</v>
      </c>
      <c r="V467" s="19">
        <f t="shared" si="79"/>
        <v>33.662499999999994</v>
      </c>
    </row>
    <row r="468" spans="1:22" ht="13.5" x14ac:dyDescent="0.25">
      <c r="A468" s="3">
        <f>RSI!A468</f>
        <v>42688</v>
      </c>
      <c r="B468" s="2">
        <f>RSI!B468</f>
        <v>1.7567999999999999</v>
      </c>
      <c r="C468" s="2">
        <f>RSI!I468</f>
        <v>41.183126908738551</v>
      </c>
      <c r="D468" s="2">
        <f>MACD!E468</f>
        <v>7.6691038360137131E-3</v>
      </c>
      <c r="E468" s="2">
        <f>MACD!F468</f>
        <v>7.5345001400817287E-3</v>
      </c>
      <c r="F468" s="2">
        <f>'Moving Avg'!D468</f>
        <v>1.7617</v>
      </c>
      <c r="G468" s="2">
        <f>'Moving Avg'!F468</f>
        <v>1.76969</v>
      </c>
      <c r="H468" s="2">
        <f>'Moving Avg'!G468</f>
        <v>1.7847319999999993</v>
      </c>
      <c r="I468" s="2">
        <f>'Moving Avg'!H468</f>
        <v>1.732640499999998</v>
      </c>
      <c r="J468" s="17" t="str">
        <f>OBV!F468</f>
        <v>BEARISH</v>
      </c>
      <c r="K468" s="17" t="str">
        <f>OBV!G468</f>
        <v>NEUTRAL</v>
      </c>
      <c r="L468" s="17" t="str">
        <f>OBV!H468</f>
        <v>BEARISH DIVERGENCE</v>
      </c>
      <c r="M468" s="19">
        <f t="shared" si="70"/>
        <v>25</v>
      </c>
      <c r="N468" s="19">
        <f t="shared" si="71"/>
        <v>0</v>
      </c>
      <c r="O468" s="19">
        <f t="shared" si="72"/>
        <v>50</v>
      </c>
      <c r="P468" s="19">
        <f t="shared" si="73"/>
        <v>16.5</v>
      </c>
      <c r="Q468" s="20">
        <f t="shared" si="74"/>
        <v>18.725000000000001</v>
      </c>
      <c r="R468" s="20">
        <f t="shared" si="75"/>
        <v>26.625</v>
      </c>
      <c r="S468" s="20">
        <f t="shared" si="76"/>
        <v>23.675000000000001</v>
      </c>
      <c r="T468" s="20">
        <f t="shared" si="77"/>
        <v>22.875</v>
      </c>
      <c r="U468" s="19">
        <f t="shared" si="78"/>
        <v>23.008333333333336</v>
      </c>
      <c r="V468" s="19">
        <f t="shared" si="79"/>
        <v>22.975000000000001</v>
      </c>
    </row>
    <row r="469" spans="1:22" ht="13.5" x14ac:dyDescent="0.25">
      <c r="A469" s="3">
        <f>RSI!A469</f>
        <v>42689</v>
      </c>
      <c r="B469" s="2">
        <f>RSI!B469</f>
        <v>1.7567999999999999</v>
      </c>
      <c r="C469" s="2">
        <f>RSI!I469</f>
        <v>41.183126908738551</v>
      </c>
      <c r="D469" s="2">
        <f>MACD!E469</f>
        <v>7.1277040169568373E-3</v>
      </c>
      <c r="E469" s="2">
        <f>MACD!F469</f>
        <v>7.4531409154567508E-3</v>
      </c>
      <c r="F469" s="2">
        <f>'Moving Avg'!D469</f>
        <v>1.76048</v>
      </c>
      <c r="G469" s="2">
        <f>'Moving Avg'!F469</f>
        <v>1.7687699999999995</v>
      </c>
      <c r="H469" s="2">
        <f>'Moving Avg'!G469</f>
        <v>1.7833759999999992</v>
      </c>
      <c r="I469" s="2">
        <f>'Moving Avg'!H469</f>
        <v>1.7332824999999983</v>
      </c>
      <c r="J469" s="17" t="str">
        <f>OBV!F469</f>
        <v>BEARISH</v>
      </c>
      <c r="K469" s="17" t="str">
        <f>OBV!G469</f>
        <v>WEAK</v>
      </c>
      <c r="L469" s="17" t="str">
        <f>OBV!H469</f>
        <v>CONFIRMED BEARISH</v>
      </c>
      <c r="M469" s="19">
        <f t="shared" si="70"/>
        <v>25</v>
      </c>
      <c r="N469" s="19">
        <f t="shared" si="71"/>
        <v>45</v>
      </c>
      <c r="O469" s="19">
        <f t="shared" si="72"/>
        <v>50</v>
      </c>
      <c r="P469" s="19">
        <f t="shared" si="73"/>
        <v>0</v>
      </c>
      <c r="Q469" s="20">
        <f t="shared" si="74"/>
        <v>32</v>
      </c>
      <c r="R469" s="20">
        <f t="shared" si="75"/>
        <v>31.5</v>
      </c>
      <c r="S469" s="20">
        <f t="shared" si="76"/>
        <v>23</v>
      </c>
      <c r="T469" s="20">
        <f t="shared" si="77"/>
        <v>30</v>
      </c>
      <c r="U469" s="19">
        <f t="shared" si="78"/>
        <v>28.833333333333332</v>
      </c>
      <c r="V469" s="19">
        <f t="shared" si="79"/>
        <v>29.125</v>
      </c>
    </row>
    <row r="470" spans="1:22" ht="13.5" x14ac:dyDescent="0.25">
      <c r="A470" s="3">
        <f>RSI!A470</f>
        <v>42690</v>
      </c>
      <c r="B470" s="2">
        <f>RSI!B470</f>
        <v>1.7444</v>
      </c>
      <c r="C470" s="2">
        <f>RSI!I470</f>
        <v>35.948210736810225</v>
      </c>
      <c r="D470" s="2">
        <f>MACD!E470</f>
        <v>7.680992432032463E-3</v>
      </c>
      <c r="E470" s="2">
        <f>MACD!F470</f>
        <v>7.4987112187718929E-3</v>
      </c>
      <c r="F470" s="2">
        <f>'Moving Avg'!D470</f>
        <v>1.7567800000000002</v>
      </c>
      <c r="G470" s="2">
        <f>'Moving Avg'!F470</f>
        <v>1.7666099999999996</v>
      </c>
      <c r="H470" s="2">
        <f>'Moving Avg'!G470</f>
        <v>1.7817719999999992</v>
      </c>
      <c r="I470" s="2">
        <f>'Moving Avg'!H470</f>
        <v>1.7338364999999982</v>
      </c>
      <c r="J470" s="17" t="str">
        <f>OBV!F470</f>
        <v>BEARISH</v>
      </c>
      <c r="K470" s="17" t="str">
        <f>OBV!G470</f>
        <v>WEAK</v>
      </c>
      <c r="L470" s="17" t="str">
        <f>OBV!H470</f>
        <v>CONFIRMED BEARISH</v>
      </c>
      <c r="M470" s="19">
        <f t="shared" si="70"/>
        <v>25</v>
      </c>
      <c r="N470" s="19">
        <f t="shared" si="71"/>
        <v>0</v>
      </c>
      <c r="O470" s="19">
        <f t="shared" si="72"/>
        <v>50</v>
      </c>
      <c r="P470" s="19">
        <f t="shared" si="73"/>
        <v>0</v>
      </c>
      <c r="Q470" s="20">
        <f t="shared" si="74"/>
        <v>16.25</v>
      </c>
      <c r="R470" s="20">
        <f t="shared" si="75"/>
        <v>22.5</v>
      </c>
      <c r="S470" s="20">
        <f t="shared" si="76"/>
        <v>16.25</v>
      </c>
      <c r="T470" s="20">
        <f t="shared" si="77"/>
        <v>18.75</v>
      </c>
      <c r="U470" s="19">
        <f t="shared" si="78"/>
        <v>18.333333333333332</v>
      </c>
      <c r="V470" s="19">
        <f t="shared" si="79"/>
        <v>18.4375</v>
      </c>
    </row>
    <row r="471" spans="1:22" ht="13.5" x14ac:dyDescent="0.25">
      <c r="A471" s="3">
        <f>RSI!A471</f>
        <v>42691</v>
      </c>
      <c r="B471" s="2">
        <f>RSI!B471</f>
        <v>1.7383</v>
      </c>
      <c r="C471" s="2">
        <f>RSI!I471</f>
        <v>33.680137360403677</v>
      </c>
      <c r="D471" s="2">
        <f>MACD!E471</f>
        <v>8.7602811625668853E-3</v>
      </c>
      <c r="E471" s="2">
        <f>MACD!F471</f>
        <v>7.7510252075308917E-3</v>
      </c>
      <c r="F471" s="2">
        <f>'Moving Avg'!D471</f>
        <v>1.7506200000000001</v>
      </c>
      <c r="G471" s="2">
        <f>'Moving Avg'!F471</f>
        <v>1.7647649999999995</v>
      </c>
      <c r="H471" s="2">
        <f>'Moving Avg'!G471</f>
        <v>1.7802939999999992</v>
      </c>
      <c r="I471" s="2">
        <f>'Moving Avg'!H471</f>
        <v>1.7341759999999982</v>
      </c>
      <c r="J471" s="17" t="str">
        <f>OBV!F471</f>
        <v>BEARISH</v>
      </c>
      <c r="K471" s="17" t="str">
        <f>OBV!G471</f>
        <v>WEAK</v>
      </c>
      <c r="L471" s="17" t="str">
        <f>OBV!H471</f>
        <v>CONFIRMED BEARISH</v>
      </c>
      <c r="M471" s="19">
        <f t="shared" si="70"/>
        <v>25</v>
      </c>
      <c r="N471" s="19">
        <f t="shared" si="71"/>
        <v>0</v>
      </c>
      <c r="O471" s="19">
        <f t="shared" si="72"/>
        <v>50</v>
      </c>
      <c r="P471" s="19">
        <f t="shared" si="73"/>
        <v>0</v>
      </c>
      <c r="Q471" s="20">
        <f t="shared" si="74"/>
        <v>16.25</v>
      </c>
      <c r="R471" s="20">
        <f t="shared" si="75"/>
        <v>22.5</v>
      </c>
      <c r="S471" s="20">
        <f t="shared" si="76"/>
        <v>16.25</v>
      </c>
      <c r="T471" s="20">
        <f t="shared" si="77"/>
        <v>18.75</v>
      </c>
      <c r="U471" s="19">
        <f t="shared" si="78"/>
        <v>18.333333333333332</v>
      </c>
      <c r="V471" s="19">
        <f t="shared" si="79"/>
        <v>18.4375</v>
      </c>
    </row>
    <row r="472" spans="1:22" ht="13.5" x14ac:dyDescent="0.25">
      <c r="A472" s="3">
        <f>RSI!A472</f>
        <v>42692</v>
      </c>
      <c r="B472" s="2">
        <f>RSI!B472</f>
        <v>1.7321</v>
      </c>
      <c r="C472" s="2">
        <f>RSI!I472</f>
        <v>31.50444169143465</v>
      </c>
      <c r="D472" s="2">
        <f>MACD!E472</f>
        <v>7.470148046461178E-3</v>
      </c>
      <c r="E472" s="2">
        <f>MACD!F472</f>
        <v>7.6948497753169497E-3</v>
      </c>
      <c r="F472" s="2">
        <f>'Moving Avg'!D472</f>
        <v>1.7456800000000001</v>
      </c>
      <c r="G472" s="2">
        <f>'Moving Avg'!F472</f>
        <v>1.7622999999999998</v>
      </c>
      <c r="H472" s="2">
        <f>'Moving Avg'!G472</f>
        <v>1.7790619999999993</v>
      </c>
      <c r="I472" s="2">
        <f>'Moving Avg'!H472</f>
        <v>1.7344319999999982</v>
      </c>
      <c r="J472" s="17" t="str">
        <f>OBV!F472</f>
        <v>BEARISH</v>
      </c>
      <c r="K472" s="17" t="str">
        <f>OBV!G472</f>
        <v>WEAK</v>
      </c>
      <c r="L472" s="17" t="str">
        <f>OBV!H472</f>
        <v>CONFIRMED BEARISH</v>
      </c>
      <c r="M472" s="19">
        <f t="shared" si="70"/>
        <v>25</v>
      </c>
      <c r="N472" s="19">
        <f t="shared" si="71"/>
        <v>45</v>
      </c>
      <c r="O472" s="19">
        <f t="shared" si="72"/>
        <v>50</v>
      </c>
      <c r="P472" s="19">
        <f t="shared" si="73"/>
        <v>0</v>
      </c>
      <c r="Q472" s="20">
        <f t="shared" si="74"/>
        <v>32</v>
      </c>
      <c r="R472" s="20">
        <f t="shared" si="75"/>
        <v>31.5</v>
      </c>
      <c r="S472" s="20">
        <f t="shared" si="76"/>
        <v>23</v>
      </c>
      <c r="T472" s="20">
        <f t="shared" si="77"/>
        <v>30</v>
      </c>
      <c r="U472" s="19">
        <f t="shared" si="78"/>
        <v>28.833333333333332</v>
      </c>
      <c r="V472" s="19">
        <f t="shared" si="79"/>
        <v>29.125</v>
      </c>
    </row>
    <row r="473" spans="1:22" ht="13.5" x14ac:dyDescent="0.25">
      <c r="A473" s="3">
        <f>RSI!A473</f>
        <v>42695</v>
      </c>
      <c r="B473" s="2">
        <f>RSI!B473</f>
        <v>1.7321</v>
      </c>
      <c r="C473" s="2">
        <f>RSI!I473</f>
        <v>31.50444169143465</v>
      </c>
      <c r="D473" s="2">
        <f>MACD!E473</f>
        <v>6.5850563110909643E-3</v>
      </c>
      <c r="E473" s="2">
        <f>MACD!F473</f>
        <v>7.4728910824717531E-3</v>
      </c>
      <c r="F473" s="2">
        <f>'Moving Avg'!D473</f>
        <v>1.74074</v>
      </c>
      <c r="G473" s="2">
        <f>'Moving Avg'!F473</f>
        <v>1.7598349999999996</v>
      </c>
      <c r="H473" s="2">
        <f>'Moving Avg'!G473</f>
        <v>1.7777059999999993</v>
      </c>
      <c r="I473" s="2">
        <f>'Moving Avg'!H473</f>
        <v>1.7346879999999982</v>
      </c>
      <c r="J473" s="17" t="str">
        <f>OBV!F473</f>
        <v>BEARISH</v>
      </c>
      <c r="K473" s="17" t="str">
        <f>OBV!G473</f>
        <v>WEAK</v>
      </c>
      <c r="L473" s="17" t="str">
        <f>OBV!H473</f>
        <v>CONFIRMED BEARISH</v>
      </c>
      <c r="M473" s="19">
        <f t="shared" si="70"/>
        <v>25</v>
      </c>
      <c r="N473" s="19">
        <f t="shared" si="71"/>
        <v>45</v>
      </c>
      <c r="O473" s="19">
        <f t="shared" si="72"/>
        <v>50</v>
      </c>
      <c r="P473" s="19">
        <f t="shared" si="73"/>
        <v>0</v>
      </c>
      <c r="Q473" s="20">
        <f t="shared" si="74"/>
        <v>32</v>
      </c>
      <c r="R473" s="20">
        <f t="shared" si="75"/>
        <v>31.5</v>
      </c>
      <c r="S473" s="20">
        <f t="shared" si="76"/>
        <v>23</v>
      </c>
      <c r="T473" s="20">
        <f t="shared" si="77"/>
        <v>30</v>
      </c>
      <c r="U473" s="19">
        <f t="shared" si="78"/>
        <v>28.833333333333332</v>
      </c>
      <c r="V473" s="19">
        <f t="shared" si="79"/>
        <v>29.125</v>
      </c>
    </row>
    <row r="474" spans="1:22" ht="13.5" x14ac:dyDescent="0.25">
      <c r="A474" s="3">
        <f>RSI!A474</f>
        <v>42696</v>
      </c>
      <c r="B474" s="2">
        <f>RSI!B474</f>
        <v>1.7321</v>
      </c>
      <c r="C474" s="2">
        <f>RSI!I474</f>
        <v>31.50444169143465</v>
      </c>
      <c r="D474" s="2">
        <f>MACD!E474</f>
        <v>7.9196988966430126E-3</v>
      </c>
      <c r="E474" s="2">
        <f>MACD!F474</f>
        <v>7.5622526453060059E-3</v>
      </c>
      <c r="F474" s="2">
        <f>'Moving Avg'!D474</f>
        <v>1.7358</v>
      </c>
      <c r="G474" s="2">
        <f>'Moving Avg'!F474</f>
        <v>1.7576799999999999</v>
      </c>
      <c r="H474" s="2">
        <f>'Moving Avg'!G474</f>
        <v>1.7765959999999996</v>
      </c>
      <c r="I474" s="2">
        <f>'Moving Avg'!H474</f>
        <v>1.7351279999999982</v>
      </c>
      <c r="J474" s="17" t="str">
        <f>OBV!F474</f>
        <v>BEARISH</v>
      </c>
      <c r="K474" s="17" t="str">
        <f>OBV!G474</f>
        <v>WEAK</v>
      </c>
      <c r="L474" s="17" t="str">
        <f>OBV!H474</f>
        <v>CONFIRMED BEARISH</v>
      </c>
      <c r="M474" s="19">
        <f t="shared" si="70"/>
        <v>25</v>
      </c>
      <c r="N474" s="19">
        <f t="shared" si="71"/>
        <v>0</v>
      </c>
      <c r="O474" s="19">
        <f t="shared" si="72"/>
        <v>50</v>
      </c>
      <c r="P474" s="19">
        <f t="shared" si="73"/>
        <v>0</v>
      </c>
      <c r="Q474" s="20">
        <f t="shared" si="74"/>
        <v>16.25</v>
      </c>
      <c r="R474" s="20">
        <f t="shared" si="75"/>
        <v>22.5</v>
      </c>
      <c r="S474" s="20">
        <f t="shared" si="76"/>
        <v>16.25</v>
      </c>
      <c r="T474" s="20">
        <f t="shared" si="77"/>
        <v>18.75</v>
      </c>
      <c r="U474" s="19">
        <f t="shared" si="78"/>
        <v>18.333333333333332</v>
      </c>
      <c r="V474" s="19">
        <f t="shared" si="79"/>
        <v>18.4375</v>
      </c>
    </row>
    <row r="475" spans="1:22" ht="13.5" x14ac:dyDescent="0.25">
      <c r="A475" s="3">
        <f>RSI!A475</f>
        <v>42697</v>
      </c>
      <c r="B475" s="2">
        <f>RSI!B475</f>
        <v>1.7383</v>
      </c>
      <c r="C475" s="2">
        <f>RSI!I475</f>
        <v>36.618229569598945</v>
      </c>
      <c r="D475" s="2">
        <f>MACD!E475</f>
        <v>8.766843954877368E-3</v>
      </c>
      <c r="E475" s="2">
        <f>MACD!F475</f>
        <v>7.8031709072202788E-3</v>
      </c>
      <c r="F475" s="2">
        <f>'Moving Avg'!D475</f>
        <v>1.73458</v>
      </c>
      <c r="G475" s="2">
        <f>'Moving Avg'!F475</f>
        <v>1.7558349999999998</v>
      </c>
      <c r="H475" s="2">
        <f>'Moving Avg'!G475</f>
        <v>1.7756099999999997</v>
      </c>
      <c r="I475" s="2">
        <f>'Moving Avg'!H475</f>
        <v>1.7355724999999986</v>
      </c>
      <c r="J475" s="17" t="str">
        <f>OBV!F475</f>
        <v>BEARISH</v>
      </c>
      <c r="K475" s="17" t="str">
        <f>OBV!G475</f>
        <v>WEAK</v>
      </c>
      <c r="L475" s="17" t="str">
        <f>OBV!H475</f>
        <v>CONFIRMED BEARISH</v>
      </c>
      <c r="M475" s="19">
        <f t="shared" si="70"/>
        <v>25</v>
      </c>
      <c r="N475" s="19">
        <f t="shared" si="71"/>
        <v>0</v>
      </c>
      <c r="O475" s="19">
        <f t="shared" si="72"/>
        <v>0</v>
      </c>
      <c r="P475" s="19">
        <f t="shared" si="73"/>
        <v>0</v>
      </c>
      <c r="Q475" s="20">
        <f t="shared" si="74"/>
        <v>8.75</v>
      </c>
      <c r="R475" s="20">
        <f t="shared" si="75"/>
        <v>5</v>
      </c>
      <c r="S475" s="20">
        <f t="shared" si="76"/>
        <v>3.75</v>
      </c>
      <c r="T475" s="20">
        <f t="shared" si="77"/>
        <v>6.25</v>
      </c>
      <c r="U475" s="19">
        <f t="shared" si="78"/>
        <v>5.833333333333333</v>
      </c>
      <c r="V475" s="19">
        <f t="shared" si="79"/>
        <v>5.9375</v>
      </c>
    </row>
    <row r="476" spans="1:22" ht="13.5" x14ac:dyDescent="0.25">
      <c r="A476" s="3">
        <f>RSI!A476</f>
        <v>42698</v>
      </c>
      <c r="B476" s="2">
        <f>RSI!B476</f>
        <v>1.7321</v>
      </c>
      <c r="C476" s="2">
        <f>RSI!I476</f>
        <v>33.893163191298896</v>
      </c>
      <c r="D476" s="2">
        <f>MACD!E476</f>
        <v>1.102410183292557E-2</v>
      </c>
      <c r="E476" s="2">
        <f>MACD!F476</f>
        <v>8.4473570923613382E-3</v>
      </c>
      <c r="F476" s="2">
        <f>'Moving Avg'!D476</f>
        <v>1.7333399999999997</v>
      </c>
      <c r="G476" s="2">
        <f>'Moving Avg'!F476</f>
        <v>1.7536799999999997</v>
      </c>
      <c r="H476" s="2">
        <f>'Moving Avg'!G476</f>
        <v>1.7745</v>
      </c>
      <c r="I476" s="2">
        <f>'Moving Avg'!H476</f>
        <v>1.7359859999999987</v>
      </c>
      <c r="J476" s="17" t="str">
        <f>OBV!F476</f>
        <v>BEARISH</v>
      </c>
      <c r="K476" s="17" t="str">
        <f>OBV!G476</f>
        <v>WEAK</v>
      </c>
      <c r="L476" s="17" t="str">
        <f>OBV!H476</f>
        <v>CONFIRMED BEARISH</v>
      </c>
      <c r="M476" s="19">
        <f t="shared" si="70"/>
        <v>25</v>
      </c>
      <c r="N476" s="19">
        <f t="shared" si="71"/>
        <v>0</v>
      </c>
      <c r="O476" s="19">
        <f t="shared" si="72"/>
        <v>0</v>
      </c>
      <c r="P476" s="19">
        <f t="shared" si="73"/>
        <v>0</v>
      </c>
      <c r="Q476" s="20">
        <f t="shared" si="74"/>
        <v>8.75</v>
      </c>
      <c r="R476" s="20">
        <f t="shared" si="75"/>
        <v>5</v>
      </c>
      <c r="S476" s="20">
        <f t="shared" si="76"/>
        <v>3.75</v>
      </c>
      <c r="T476" s="20">
        <f t="shared" si="77"/>
        <v>6.25</v>
      </c>
      <c r="U476" s="19">
        <f t="shared" si="78"/>
        <v>5.833333333333333</v>
      </c>
      <c r="V476" s="19">
        <f t="shared" si="79"/>
        <v>5.9375</v>
      </c>
    </row>
    <row r="477" spans="1:22" ht="13.5" x14ac:dyDescent="0.25">
      <c r="A477" s="3">
        <f>RSI!A477</f>
        <v>42699</v>
      </c>
      <c r="B477" s="2">
        <f>RSI!B477</f>
        <v>1.7690999999999999</v>
      </c>
      <c r="C477" s="2">
        <f>RSI!I477</f>
        <v>55.280989405184791</v>
      </c>
      <c r="D477" s="2">
        <f>MACD!E477</f>
        <v>8.4555819159213286E-3</v>
      </c>
      <c r="E477" s="2">
        <f>MACD!F477</f>
        <v>8.4490020570733362E-3</v>
      </c>
      <c r="F477" s="2">
        <f>'Moving Avg'!D477</f>
        <v>1.74074</v>
      </c>
      <c r="G477" s="2">
        <f>'Moving Avg'!F477</f>
        <v>1.7533749999999997</v>
      </c>
      <c r="H477" s="2">
        <f>'Moving Avg'!G477</f>
        <v>1.7738839999999996</v>
      </c>
      <c r="I477" s="2">
        <f>'Moving Avg'!H477</f>
        <v>1.7367944999999987</v>
      </c>
      <c r="J477" s="17" t="str">
        <f>OBV!F477</f>
        <v>BULLISH</v>
      </c>
      <c r="K477" s="17" t="str">
        <f>OBV!G477</f>
        <v>NEUTRAL</v>
      </c>
      <c r="L477" s="17" t="str">
        <f>OBV!H477</f>
        <v>CONFIRMED BULLISH</v>
      </c>
      <c r="M477" s="19">
        <f t="shared" si="70"/>
        <v>25</v>
      </c>
      <c r="N477" s="19">
        <f t="shared" si="71"/>
        <v>0</v>
      </c>
      <c r="O477" s="19">
        <f t="shared" si="72"/>
        <v>50</v>
      </c>
      <c r="P477" s="19">
        <f t="shared" si="73"/>
        <v>83.5</v>
      </c>
      <c r="Q477" s="20">
        <f t="shared" si="74"/>
        <v>28.774999999999999</v>
      </c>
      <c r="R477" s="20">
        <f t="shared" si="75"/>
        <v>43.375</v>
      </c>
      <c r="S477" s="20">
        <f t="shared" si="76"/>
        <v>53.825000000000003</v>
      </c>
      <c r="T477" s="20">
        <f t="shared" si="77"/>
        <v>39.625</v>
      </c>
      <c r="U477" s="19">
        <f t="shared" si="78"/>
        <v>41.991666666666667</v>
      </c>
      <c r="V477" s="19">
        <f t="shared" si="79"/>
        <v>41.400000000000006</v>
      </c>
    </row>
    <row r="478" spans="1:22" ht="13.5" x14ac:dyDescent="0.25">
      <c r="A478" s="3">
        <f>RSI!A478</f>
        <v>42702</v>
      </c>
      <c r="B478" s="2">
        <f>RSI!B478</f>
        <v>1.7751999999999999</v>
      </c>
      <c r="C478" s="2">
        <f>RSI!I478</f>
        <v>57.710218665888739</v>
      </c>
      <c r="D478" s="2">
        <f>MACD!E478</f>
        <v>5.7548260616768765E-3</v>
      </c>
      <c r="E478" s="2">
        <f>MACD!F478</f>
        <v>7.9101668579940436E-3</v>
      </c>
      <c r="F478" s="2">
        <f>'Moving Avg'!D478</f>
        <v>1.74936</v>
      </c>
      <c r="G478" s="2">
        <f>'Moving Avg'!F478</f>
        <v>1.7533749999999995</v>
      </c>
      <c r="H478" s="2">
        <f>'Moving Avg'!G478</f>
        <v>1.7735139999999994</v>
      </c>
      <c r="I478" s="2">
        <f>'Moving Avg'!H478</f>
        <v>1.7375284999999985</v>
      </c>
      <c r="J478" s="17" t="str">
        <f>OBV!F478</f>
        <v>BULLISH</v>
      </c>
      <c r="K478" s="17" t="str">
        <f>OBV!G478</f>
        <v>STRONG</v>
      </c>
      <c r="L478" s="17" t="str">
        <f>OBV!H478</f>
        <v>CONFIRMED BULLISH</v>
      </c>
      <c r="M478" s="19">
        <f t="shared" si="70"/>
        <v>25</v>
      </c>
      <c r="N478" s="19">
        <f t="shared" si="71"/>
        <v>45</v>
      </c>
      <c r="O478" s="19">
        <f t="shared" si="72"/>
        <v>50</v>
      </c>
      <c r="P478" s="19">
        <f t="shared" si="73"/>
        <v>100</v>
      </c>
      <c r="Q478" s="20">
        <f t="shared" si="74"/>
        <v>47</v>
      </c>
      <c r="R478" s="20">
        <f t="shared" si="75"/>
        <v>56.5</v>
      </c>
      <c r="S478" s="20">
        <f t="shared" si="76"/>
        <v>68</v>
      </c>
      <c r="T478" s="20">
        <f t="shared" si="77"/>
        <v>55</v>
      </c>
      <c r="U478" s="19">
        <f t="shared" si="78"/>
        <v>57.166666666666664</v>
      </c>
      <c r="V478" s="19">
        <f t="shared" si="79"/>
        <v>56.625</v>
      </c>
    </row>
    <row r="479" spans="1:22" ht="13.5" x14ac:dyDescent="0.25">
      <c r="A479" s="3">
        <f>RSI!A479</f>
        <v>42703</v>
      </c>
      <c r="B479" s="2">
        <f>RSI!B479</f>
        <v>1.7628999999999999</v>
      </c>
      <c r="C479" s="2">
        <f>RSI!I479</f>
        <v>51.620985945241181</v>
      </c>
      <c r="D479" s="2">
        <f>MACD!E479</f>
        <v>4.2746916908396049E-3</v>
      </c>
      <c r="E479" s="2">
        <f>MACD!F479</f>
        <v>7.1830718245631565E-3</v>
      </c>
      <c r="F479" s="2">
        <f>'Moving Avg'!D479</f>
        <v>1.75552</v>
      </c>
      <c r="G479" s="2">
        <f>'Moving Avg'!F479</f>
        <v>1.7530649999999999</v>
      </c>
      <c r="H479" s="2">
        <f>'Moving Avg'!G479</f>
        <v>1.7731439999999994</v>
      </c>
      <c r="I479" s="2">
        <f>'Moving Avg'!H479</f>
        <v>1.7383059999999986</v>
      </c>
      <c r="J479" s="17" t="str">
        <f>OBV!F479</f>
        <v>BULLISH</v>
      </c>
      <c r="K479" s="17" t="str">
        <f>OBV!G479</f>
        <v>NEUTRAL</v>
      </c>
      <c r="L479" s="17" t="str">
        <f>OBV!H479</f>
        <v>CONFIRMED BULLISH</v>
      </c>
      <c r="M479" s="19">
        <f t="shared" si="70"/>
        <v>25</v>
      </c>
      <c r="N479" s="19">
        <f t="shared" si="71"/>
        <v>45</v>
      </c>
      <c r="O479" s="19">
        <f t="shared" si="72"/>
        <v>50</v>
      </c>
      <c r="P479" s="19">
        <f t="shared" si="73"/>
        <v>83.5</v>
      </c>
      <c r="Q479" s="20">
        <f t="shared" si="74"/>
        <v>44.524999999999999</v>
      </c>
      <c r="R479" s="20">
        <f t="shared" si="75"/>
        <v>52.375</v>
      </c>
      <c r="S479" s="20">
        <f t="shared" si="76"/>
        <v>60.575000000000003</v>
      </c>
      <c r="T479" s="20">
        <f t="shared" si="77"/>
        <v>50.875</v>
      </c>
      <c r="U479" s="19">
        <f t="shared" si="78"/>
        <v>52.491666666666674</v>
      </c>
      <c r="V479" s="19">
        <f t="shared" si="79"/>
        <v>52.087500000000006</v>
      </c>
    </row>
    <row r="480" spans="1:22" ht="13.5" x14ac:dyDescent="0.25">
      <c r="A480" s="3">
        <f>RSI!A480</f>
        <v>42704</v>
      </c>
      <c r="B480" s="2">
        <f>RSI!B480</f>
        <v>1.7876000000000001</v>
      </c>
      <c r="C480" s="2">
        <f>RSI!I480</f>
        <v>60.609330971042212</v>
      </c>
      <c r="D480" s="2">
        <f>MACD!E480</f>
        <v>-7.4050978706252657E-4</v>
      </c>
      <c r="E480" s="2">
        <f>MACD!F480</f>
        <v>5.5983555022380204E-3</v>
      </c>
      <c r="F480" s="2">
        <f>'Moving Avg'!D480</f>
        <v>1.7653799999999999</v>
      </c>
      <c r="G480" s="2">
        <f>'Moving Avg'!F480</f>
        <v>1.7539899999999995</v>
      </c>
      <c r="H480" s="2">
        <f>'Moving Avg'!G480</f>
        <v>1.7732679999999996</v>
      </c>
      <c r="I480" s="2">
        <f>'Moving Avg'!H480</f>
        <v>1.7391284999999987</v>
      </c>
      <c r="J480" s="17" t="str">
        <f>OBV!F480</f>
        <v>BULLISH</v>
      </c>
      <c r="K480" s="17" t="str">
        <f>OBV!G480</f>
        <v>NEUTRAL</v>
      </c>
      <c r="L480" s="17" t="str">
        <f>OBV!H480</f>
        <v>CONFIRMED BULLISH</v>
      </c>
      <c r="M480" s="19">
        <f t="shared" si="70"/>
        <v>25</v>
      </c>
      <c r="N480" s="19">
        <f t="shared" si="71"/>
        <v>45</v>
      </c>
      <c r="O480" s="19">
        <f t="shared" si="72"/>
        <v>50</v>
      </c>
      <c r="P480" s="19">
        <f t="shared" si="73"/>
        <v>83.5</v>
      </c>
      <c r="Q480" s="20">
        <f t="shared" si="74"/>
        <v>44.524999999999999</v>
      </c>
      <c r="R480" s="20">
        <f t="shared" si="75"/>
        <v>52.375</v>
      </c>
      <c r="S480" s="20">
        <f t="shared" si="76"/>
        <v>60.575000000000003</v>
      </c>
      <c r="T480" s="20">
        <f t="shared" si="77"/>
        <v>50.875</v>
      </c>
      <c r="U480" s="19">
        <f t="shared" si="78"/>
        <v>52.491666666666674</v>
      </c>
      <c r="V480" s="19">
        <f t="shared" si="79"/>
        <v>52.087500000000006</v>
      </c>
    </row>
    <row r="481" spans="1:22" ht="13.5" x14ac:dyDescent="0.25">
      <c r="A481" s="3">
        <f>RSI!A481</f>
        <v>42705</v>
      </c>
      <c r="B481" s="2">
        <f>RSI!B481</f>
        <v>1.7690999999999999</v>
      </c>
      <c r="C481" s="2">
        <f>RSI!I481</f>
        <v>52.710239079698312</v>
      </c>
      <c r="D481" s="2">
        <f>MACD!E481</f>
        <v>-4.7217586966776803E-3</v>
      </c>
      <c r="E481" s="2">
        <f>MACD!F481</f>
        <v>3.5343326624548803E-3</v>
      </c>
      <c r="F481" s="2">
        <f>'Moving Avg'!D481</f>
        <v>1.7727800000000002</v>
      </c>
      <c r="G481" s="2">
        <f>'Moving Avg'!F481</f>
        <v>1.7539899999999995</v>
      </c>
      <c r="H481" s="2">
        <f>'Moving Avg'!G481</f>
        <v>1.7732679999999996</v>
      </c>
      <c r="I481" s="2">
        <f>'Moving Avg'!H481</f>
        <v>1.7400944999999981</v>
      </c>
      <c r="J481" s="17" t="str">
        <f>OBV!F481</f>
        <v>BULLISH</v>
      </c>
      <c r="K481" s="17" t="str">
        <f>OBV!G481</f>
        <v>STRONG</v>
      </c>
      <c r="L481" s="17" t="str">
        <f>OBV!H481</f>
        <v>CONFIRMED BULLISH</v>
      </c>
      <c r="M481" s="19">
        <f t="shared" si="70"/>
        <v>25</v>
      </c>
      <c r="N481" s="19">
        <f t="shared" si="71"/>
        <v>45</v>
      </c>
      <c r="O481" s="19">
        <f t="shared" si="72"/>
        <v>50</v>
      </c>
      <c r="P481" s="19">
        <f t="shared" si="73"/>
        <v>100</v>
      </c>
      <c r="Q481" s="20">
        <f t="shared" si="74"/>
        <v>47</v>
      </c>
      <c r="R481" s="20">
        <f t="shared" si="75"/>
        <v>56.5</v>
      </c>
      <c r="S481" s="20">
        <f t="shared" si="76"/>
        <v>68</v>
      </c>
      <c r="T481" s="20">
        <f t="shared" si="77"/>
        <v>55</v>
      </c>
      <c r="U481" s="19">
        <f t="shared" si="78"/>
        <v>57.166666666666664</v>
      </c>
      <c r="V481" s="19">
        <f t="shared" si="79"/>
        <v>56.625</v>
      </c>
    </row>
    <row r="482" spans="1:22" ht="13.5" x14ac:dyDescent="0.25">
      <c r="A482" s="3">
        <f>RSI!A482</f>
        <v>42706</v>
      </c>
      <c r="B482" s="2">
        <f>RSI!B482</f>
        <v>1.7567999999999999</v>
      </c>
      <c r="C482" s="2">
        <f>RSI!I482</f>
        <v>48.21135237593252</v>
      </c>
      <c r="D482" s="2">
        <f>MACD!E482</f>
        <v>-8.1808937831659989E-3</v>
      </c>
      <c r="E482" s="2">
        <f>MACD!F482</f>
        <v>1.1912873733307045E-3</v>
      </c>
      <c r="F482" s="2">
        <f>'Moving Avg'!D482</f>
        <v>1.7703199999999999</v>
      </c>
      <c r="G482" s="2">
        <f>'Moving Avg'!F482</f>
        <v>1.7542999999999995</v>
      </c>
      <c r="H482" s="2">
        <f>'Moving Avg'!G482</f>
        <v>1.7721599999999995</v>
      </c>
      <c r="I482" s="2">
        <f>'Moving Avg'!H482</f>
        <v>1.7408154999999983</v>
      </c>
      <c r="J482" s="17" t="str">
        <f>OBV!F482</f>
        <v>BEARISH</v>
      </c>
      <c r="K482" s="17" t="str">
        <f>OBV!G482</f>
        <v>NEUTRAL</v>
      </c>
      <c r="L482" s="17" t="str">
        <f>OBV!H482</f>
        <v>CONFIRMED BEARISH</v>
      </c>
      <c r="M482" s="19">
        <f t="shared" si="70"/>
        <v>25</v>
      </c>
      <c r="N482" s="19">
        <f t="shared" si="71"/>
        <v>45</v>
      </c>
      <c r="O482" s="19">
        <f t="shared" si="72"/>
        <v>50</v>
      </c>
      <c r="P482" s="19">
        <f t="shared" si="73"/>
        <v>16.5</v>
      </c>
      <c r="Q482" s="20">
        <f t="shared" si="74"/>
        <v>34.475000000000001</v>
      </c>
      <c r="R482" s="20">
        <f t="shared" si="75"/>
        <v>35.625</v>
      </c>
      <c r="S482" s="20">
        <f t="shared" si="76"/>
        <v>30.425000000000001</v>
      </c>
      <c r="T482" s="20">
        <f t="shared" si="77"/>
        <v>34.125</v>
      </c>
      <c r="U482" s="19">
        <f t="shared" si="78"/>
        <v>33.508333333333333</v>
      </c>
      <c r="V482" s="19">
        <f t="shared" si="79"/>
        <v>33.662499999999994</v>
      </c>
    </row>
    <row r="483" spans="1:22" ht="13.5" x14ac:dyDescent="0.25">
      <c r="A483" s="3">
        <f>RSI!A483</f>
        <v>42709</v>
      </c>
      <c r="B483" s="2">
        <f>RSI!B483</f>
        <v>1.7567999999999999</v>
      </c>
      <c r="C483" s="2">
        <f>RSI!I483</f>
        <v>48.21135237593252</v>
      </c>
      <c r="D483" s="2">
        <f>MACD!E483</f>
        <v>-1.1079294277899887E-2</v>
      </c>
      <c r="E483" s="2">
        <f>MACD!F483</f>
        <v>-1.2628289569154138E-3</v>
      </c>
      <c r="F483" s="2">
        <f>'Moving Avg'!D483</f>
        <v>1.76664</v>
      </c>
      <c r="G483" s="2">
        <f>'Moving Avg'!F483</f>
        <v>1.7546099999999996</v>
      </c>
      <c r="H483" s="2">
        <f>'Moving Avg'!G483</f>
        <v>1.7710519999999996</v>
      </c>
      <c r="I483" s="2">
        <f>'Moving Avg'!H483</f>
        <v>1.7417199999999982</v>
      </c>
      <c r="J483" s="17" t="str">
        <f>OBV!F483</f>
        <v>BEARISH</v>
      </c>
      <c r="K483" s="17" t="str">
        <f>OBV!G483</f>
        <v>WEAK</v>
      </c>
      <c r="L483" s="17" t="str">
        <f>OBV!H483</f>
        <v>CONFIRMED BEARISH</v>
      </c>
      <c r="M483" s="19">
        <f t="shared" si="70"/>
        <v>25</v>
      </c>
      <c r="N483" s="19">
        <f t="shared" si="71"/>
        <v>45</v>
      </c>
      <c r="O483" s="19">
        <f t="shared" si="72"/>
        <v>50</v>
      </c>
      <c r="P483" s="19">
        <f t="shared" si="73"/>
        <v>0</v>
      </c>
      <c r="Q483" s="20">
        <f t="shared" si="74"/>
        <v>32</v>
      </c>
      <c r="R483" s="20">
        <f t="shared" si="75"/>
        <v>31.5</v>
      </c>
      <c r="S483" s="20">
        <f t="shared" si="76"/>
        <v>23</v>
      </c>
      <c r="T483" s="20">
        <f t="shared" si="77"/>
        <v>30</v>
      </c>
      <c r="U483" s="19">
        <f t="shared" si="78"/>
        <v>28.833333333333332</v>
      </c>
      <c r="V483" s="19">
        <f t="shared" si="79"/>
        <v>29.125</v>
      </c>
    </row>
    <row r="484" spans="1:22" ht="13.5" x14ac:dyDescent="0.25">
      <c r="A484" s="3">
        <f>RSI!A484</f>
        <v>42710</v>
      </c>
      <c r="B484" s="2">
        <f>RSI!B484</f>
        <v>1.7567999999999999</v>
      </c>
      <c r="C484" s="2">
        <f>RSI!I484</f>
        <v>48.21135237593252</v>
      </c>
      <c r="D484" s="2">
        <f>MACD!E484</f>
        <v>-1.350534259396885E-2</v>
      </c>
      <c r="E484" s="2">
        <f>MACD!F484</f>
        <v>-3.711331684326101E-3</v>
      </c>
      <c r="F484" s="2">
        <f>'Moving Avg'!D484</f>
        <v>1.76542</v>
      </c>
      <c r="G484" s="2">
        <f>'Moving Avg'!F484</f>
        <v>1.7543049999999998</v>
      </c>
      <c r="H484" s="2">
        <f>'Moving Avg'!G484</f>
        <v>1.7703139999999997</v>
      </c>
      <c r="I484" s="2">
        <f>'Moving Avg'!H484</f>
        <v>1.7424409999999984</v>
      </c>
      <c r="J484" s="17" t="str">
        <f>OBV!F484</f>
        <v>BEARISH</v>
      </c>
      <c r="K484" s="17" t="str">
        <f>OBV!G484</f>
        <v>NEUTRAL</v>
      </c>
      <c r="L484" s="17" t="str">
        <f>OBV!H484</f>
        <v>CONFIRMED BEARISH</v>
      </c>
      <c r="M484" s="19">
        <f t="shared" si="70"/>
        <v>25</v>
      </c>
      <c r="N484" s="19">
        <f t="shared" si="71"/>
        <v>45</v>
      </c>
      <c r="O484" s="19">
        <f t="shared" si="72"/>
        <v>50</v>
      </c>
      <c r="P484" s="19">
        <f t="shared" si="73"/>
        <v>16.5</v>
      </c>
      <c r="Q484" s="20">
        <f t="shared" si="74"/>
        <v>34.475000000000001</v>
      </c>
      <c r="R484" s="20">
        <f t="shared" si="75"/>
        <v>35.625</v>
      </c>
      <c r="S484" s="20">
        <f t="shared" si="76"/>
        <v>30.425000000000001</v>
      </c>
      <c r="T484" s="20">
        <f t="shared" si="77"/>
        <v>34.125</v>
      </c>
      <c r="U484" s="19">
        <f t="shared" si="78"/>
        <v>33.508333333333333</v>
      </c>
      <c r="V484" s="19">
        <f t="shared" si="79"/>
        <v>33.662499999999994</v>
      </c>
    </row>
    <row r="485" spans="1:22" ht="13.5" x14ac:dyDescent="0.25">
      <c r="A485" s="3">
        <f>RSI!A485</f>
        <v>42711</v>
      </c>
      <c r="B485" s="2">
        <f>RSI!B485</f>
        <v>1.7505999999999999</v>
      </c>
      <c r="C485" s="2">
        <f>RSI!I485</f>
        <v>45.752859572583247</v>
      </c>
      <c r="D485" s="2">
        <f>MACD!E485</f>
        <v>-1.4120561729419334E-2</v>
      </c>
      <c r="E485" s="2">
        <f>MACD!F485</f>
        <v>-5.793177693344748E-3</v>
      </c>
      <c r="F485" s="2">
        <f>'Moving Avg'!D485</f>
        <v>1.7580200000000001</v>
      </c>
      <c r="G485" s="2">
        <f>'Moving Avg'!F485</f>
        <v>1.7536899999999995</v>
      </c>
      <c r="H485" s="2">
        <f>'Moving Avg'!G485</f>
        <v>1.7698219999999998</v>
      </c>
      <c r="I485" s="2">
        <f>'Moving Avg'!H485</f>
        <v>1.7432094999999983</v>
      </c>
      <c r="J485" s="17" t="str">
        <f>OBV!F485</f>
        <v>BEARISH</v>
      </c>
      <c r="K485" s="17" t="str">
        <f>OBV!G485</f>
        <v>WEAK</v>
      </c>
      <c r="L485" s="17" t="str">
        <f>OBV!H485</f>
        <v>CONFIRMED BEARISH</v>
      </c>
      <c r="M485" s="19">
        <f t="shared" si="70"/>
        <v>25</v>
      </c>
      <c r="N485" s="19">
        <f t="shared" si="71"/>
        <v>45</v>
      </c>
      <c r="O485" s="19">
        <f t="shared" si="72"/>
        <v>50</v>
      </c>
      <c r="P485" s="19">
        <f t="shared" si="73"/>
        <v>0</v>
      </c>
      <c r="Q485" s="20">
        <f t="shared" si="74"/>
        <v>32</v>
      </c>
      <c r="R485" s="20">
        <f t="shared" si="75"/>
        <v>31.5</v>
      </c>
      <c r="S485" s="20">
        <f t="shared" si="76"/>
        <v>23</v>
      </c>
      <c r="T485" s="20">
        <f t="shared" si="77"/>
        <v>30</v>
      </c>
      <c r="U485" s="19">
        <f t="shared" si="78"/>
        <v>28.833333333333332</v>
      </c>
      <c r="V485" s="19">
        <f t="shared" si="79"/>
        <v>29.125</v>
      </c>
    </row>
    <row r="486" spans="1:22" ht="13.5" x14ac:dyDescent="0.25">
      <c r="A486" s="3">
        <f>RSI!A486</f>
        <v>42712</v>
      </c>
      <c r="B486" s="2">
        <f>RSI!B486</f>
        <v>1.7444</v>
      </c>
      <c r="C486" s="2">
        <f>RSI!I486</f>
        <v>43.371064500990002</v>
      </c>
      <c r="D486" s="2">
        <f>MACD!E486</f>
        <v>-1.5076410775947124E-2</v>
      </c>
      <c r="E486" s="2">
        <f>MACD!F486</f>
        <v>-7.6498243098652233E-3</v>
      </c>
      <c r="F486" s="2">
        <f>'Moving Avg'!D486</f>
        <v>1.75308</v>
      </c>
      <c r="G486" s="2">
        <f>'Moving Avg'!F486</f>
        <v>1.7524549999999994</v>
      </c>
      <c r="H486" s="2">
        <f>'Moving Avg'!G486</f>
        <v>1.7700679999999998</v>
      </c>
      <c r="I486" s="2">
        <f>'Moving Avg'!H486</f>
        <v>1.7439469999999984</v>
      </c>
      <c r="J486" s="17" t="str">
        <f>OBV!F486</f>
        <v>BEARISH</v>
      </c>
      <c r="K486" s="17" t="str">
        <f>OBV!G486</f>
        <v>WEAK</v>
      </c>
      <c r="L486" s="17" t="str">
        <f>OBV!H486</f>
        <v>CONFIRMED BEARISH</v>
      </c>
      <c r="M486" s="19">
        <f t="shared" si="70"/>
        <v>25</v>
      </c>
      <c r="N486" s="19">
        <f t="shared" si="71"/>
        <v>45</v>
      </c>
      <c r="O486" s="19">
        <f t="shared" si="72"/>
        <v>50</v>
      </c>
      <c r="P486" s="19">
        <f t="shared" si="73"/>
        <v>0</v>
      </c>
      <c r="Q486" s="20">
        <f t="shared" si="74"/>
        <v>32</v>
      </c>
      <c r="R486" s="20">
        <f t="shared" si="75"/>
        <v>31.5</v>
      </c>
      <c r="S486" s="20">
        <f t="shared" si="76"/>
        <v>23</v>
      </c>
      <c r="T486" s="20">
        <f t="shared" si="77"/>
        <v>30</v>
      </c>
      <c r="U486" s="19">
        <f t="shared" si="78"/>
        <v>28.833333333333332</v>
      </c>
      <c r="V486" s="19">
        <f t="shared" si="79"/>
        <v>29.125</v>
      </c>
    </row>
    <row r="487" spans="1:22" ht="13.5" x14ac:dyDescent="0.25">
      <c r="A487" s="3">
        <f>RSI!A487</f>
        <v>42713</v>
      </c>
      <c r="B487" s="2">
        <f>RSI!B487</f>
        <v>1.7567999999999999</v>
      </c>
      <c r="C487" s="2">
        <f>RSI!I487</f>
        <v>49.080402926423908</v>
      </c>
      <c r="D487" s="2">
        <f>MACD!E487</f>
        <v>-1.1019866173928028E-2</v>
      </c>
      <c r="E487" s="2">
        <f>MACD!F487</f>
        <v>-8.3238326826777856E-3</v>
      </c>
      <c r="F487" s="2">
        <f>'Moving Avg'!D487</f>
        <v>1.75308</v>
      </c>
      <c r="G487" s="2">
        <f>'Moving Avg'!F487</f>
        <v>1.7524549999999994</v>
      </c>
      <c r="H487" s="2">
        <f>'Moving Avg'!G487</f>
        <v>1.7696999999999996</v>
      </c>
      <c r="I487" s="2">
        <f>'Moving Avg'!H487</f>
        <v>1.7447989999999984</v>
      </c>
      <c r="J487" s="17" t="str">
        <f>OBV!F487</f>
        <v>BEARISH</v>
      </c>
      <c r="K487" s="17" t="str">
        <f>OBV!G487</f>
        <v>WEAK</v>
      </c>
      <c r="L487" s="17" t="str">
        <f>OBV!H487</f>
        <v>NEUTRAL</v>
      </c>
      <c r="M487" s="19">
        <f t="shared" si="70"/>
        <v>25</v>
      </c>
      <c r="N487" s="19">
        <f t="shared" si="71"/>
        <v>45</v>
      </c>
      <c r="O487" s="19">
        <f t="shared" si="72"/>
        <v>50</v>
      </c>
      <c r="P487" s="19">
        <f t="shared" si="73"/>
        <v>0</v>
      </c>
      <c r="Q487" s="20">
        <f t="shared" si="74"/>
        <v>32</v>
      </c>
      <c r="R487" s="20">
        <f t="shared" si="75"/>
        <v>31.5</v>
      </c>
      <c r="S487" s="20">
        <f t="shared" si="76"/>
        <v>23</v>
      </c>
      <c r="T487" s="20">
        <f t="shared" si="77"/>
        <v>30</v>
      </c>
      <c r="U487" s="19">
        <f t="shared" si="78"/>
        <v>28.833333333333332</v>
      </c>
      <c r="V487" s="19">
        <f t="shared" si="79"/>
        <v>29.125</v>
      </c>
    </row>
    <row r="488" spans="1:22" ht="13.5" x14ac:dyDescent="0.25">
      <c r="A488" s="3">
        <f>RSI!A488</f>
        <v>42717</v>
      </c>
      <c r="B488" s="2">
        <f>RSI!B488</f>
        <v>1.7383</v>
      </c>
      <c r="C488" s="2">
        <f>RSI!I488</f>
        <v>42.238314330443671</v>
      </c>
      <c r="D488" s="2">
        <f>MACD!E488</f>
        <v>-5.2670763441533541E-3</v>
      </c>
      <c r="E488" s="2">
        <f>MACD!F488</f>
        <v>-7.7124814149728991E-3</v>
      </c>
      <c r="F488" s="2">
        <f>'Moving Avg'!D488</f>
        <v>1.7493799999999999</v>
      </c>
      <c r="G488" s="2">
        <f>'Moving Avg'!F488</f>
        <v>1.7515299999999996</v>
      </c>
      <c r="H488" s="2">
        <f>'Moving Avg'!G488</f>
        <v>1.7688379999999997</v>
      </c>
      <c r="I488" s="2">
        <f>'Moving Avg'!H488</f>
        <v>1.7456109999999985</v>
      </c>
      <c r="J488" s="17" t="str">
        <f>OBV!F488</f>
        <v>BEARISH</v>
      </c>
      <c r="K488" s="17" t="str">
        <f>OBV!G488</f>
        <v>WEAK</v>
      </c>
      <c r="L488" s="17" t="str">
        <f>OBV!H488</f>
        <v>CONFIRMED BEARISH</v>
      </c>
      <c r="M488" s="19">
        <f t="shared" si="70"/>
        <v>25</v>
      </c>
      <c r="N488" s="19">
        <f t="shared" si="71"/>
        <v>0</v>
      </c>
      <c r="O488" s="19">
        <f t="shared" si="72"/>
        <v>50</v>
      </c>
      <c r="P488" s="19">
        <f t="shared" si="73"/>
        <v>0</v>
      </c>
      <c r="Q488" s="20">
        <f t="shared" si="74"/>
        <v>16.25</v>
      </c>
      <c r="R488" s="20">
        <f t="shared" si="75"/>
        <v>22.5</v>
      </c>
      <c r="S488" s="20">
        <f t="shared" si="76"/>
        <v>16.25</v>
      </c>
      <c r="T488" s="20">
        <f t="shared" si="77"/>
        <v>18.75</v>
      </c>
      <c r="U488" s="19">
        <f t="shared" si="78"/>
        <v>18.333333333333332</v>
      </c>
      <c r="V488" s="19">
        <f t="shared" si="79"/>
        <v>18.4375</v>
      </c>
    </row>
    <row r="489" spans="1:22" ht="13.5" x14ac:dyDescent="0.25">
      <c r="A489" s="3">
        <f>RSI!A489</f>
        <v>42718</v>
      </c>
      <c r="B489" s="2">
        <f>RSI!B489</f>
        <v>1.7505999999999999</v>
      </c>
      <c r="C489" s="2">
        <f>RSI!I489</f>
        <v>47.48057489870682</v>
      </c>
      <c r="D489" s="2">
        <f>MACD!E489</f>
        <v>-3.0827871459633283E-3</v>
      </c>
      <c r="E489" s="2">
        <f>MACD!F489</f>
        <v>-6.786542561170986E-3</v>
      </c>
      <c r="F489" s="2">
        <f>'Moving Avg'!D489</f>
        <v>1.74814</v>
      </c>
      <c r="G489" s="2">
        <f>'Moving Avg'!F489</f>
        <v>1.7512199999999996</v>
      </c>
      <c r="H489" s="2">
        <f>'Moving Avg'!G489</f>
        <v>1.767728</v>
      </c>
      <c r="I489" s="2">
        <f>'Moving Avg'!H489</f>
        <v>1.7464844999999984</v>
      </c>
      <c r="J489" s="17" t="str">
        <f>OBV!F489</f>
        <v>BEARISH</v>
      </c>
      <c r="K489" s="17" t="str">
        <f>OBV!G489</f>
        <v>WEAK</v>
      </c>
      <c r="L489" s="17" t="str">
        <f>OBV!H489</f>
        <v>CONFIRMED BEARISH</v>
      </c>
      <c r="M489" s="19">
        <f t="shared" si="70"/>
        <v>25</v>
      </c>
      <c r="N489" s="19">
        <f t="shared" si="71"/>
        <v>0</v>
      </c>
      <c r="O489" s="19">
        <f t="shared" si="72"/>
        <v>50</v>
      </c>
      <c r="P489" s="19">
        <f t="shared" si="73"/>
        <v>0</v>
      </c>
      <c r="Q489" s="20">
        <f t="shared" si="74"/>
        <v>16.25</v>
      </c>
      <c r="R489" s="20">
        <f t="shared" si="75"/>
        <v>22.5</v>
      </c>
      <c r="S489" s="20">
        <f t="shared" si="76"/>
        <v>16.25</v>
      </c>
      <c r="T489" s="20">
        <f t="shared" si="77"/>
        <v>18.75</v>
      </c>
      <c r="U489" s="19">
        <f t="shared" si="78"/>
        <v>18.333333333333332</v>
      </c>
      <c r="V489" s="19">
        <f t="shared" si="79"/>
        <v>18.4375</v>
      </c>
    </row>
    <row r="490" spans="1:22" ht="13.5" x14ac:dyDescent="0.25">
      <c r="A490" s="3">
        <f>RSI!A490</f>
        <v>42719</v>
      </c>
      <c r="B490" s="2">
        <f>RSI!B490</f>
        <v>1.7444</v>
      </c>
      <c r="C490" s="2">
        <f>RSI!I490</f>
        <v>45.251214676231932</v>
      </c>
      <c r="D490" s="2">
        <f>MACD!E490</f>
        <v>3.0631122218034434E-3</v>
      </c>
      <c r="E490" s="2">
        <f>MACD!F490</f>
        <v>-4.8166116045761003E-3</v>
      </c>
      <c r="F490" s="2">
        <f>'Moving Avg'!D490</f>
        <v>1.7469000000000001</v>
      </c>
      <c r="G490" s="2">
        <f>'Moving Avg'!F490</f>
        <v>1.7512199999999996</v>
      </c>
      <c r="H490" s="2">
        <f>'Moving Avg'!G490</f>
        <v>1.766742</v>
      </c>
      <c r="I490" s="2">
        <f>'Moving Avg'!H490</f>
        <v>1.7471959999999984</v>
      </c>
      <c r="J490" s="17" t="str">
        <f>OBV!F490</f>
        <v>BEARISH</v>
      </c>
      <c r="K490" s="17" t="str">
        <f>OBV!G490</f>
        <v>WEAK</v>
      </c>
      <c r="L490" s="17" t="str">
        <f>OBV!H490</f>
        <v>CONFIRMED BEARISH</v>
      </c>
      <c r="M490" s="19">
        <f t="shared" si="70"/>
        <v>25</v>
      </c>
      <c r="N490" s="19">
        <f t="shared" si="71"/>
        <v>0</v>
      </c>
      <c r="O490" s="19">
        <f t="shared" si="72"/>
        <v>0</v>
      </c>
      <c r="P490" s="19">
        <f t="shared" si="73"/>
        <v>0</v>
      </c>
      <c r="Q490" s="20">
        <f t="shared" si="74"/>
        <v>8.75</v>
      </c>
      <c r="R490" s="20">
        <f t="shared" si="75"/>
        <v>5</v>
      </c>
      <c r="S490" s="20">
        <f t="shared" si="76"/>
        <v>3.75</v>
      </c>
      <c r="T490" s="20">
        <f t="shared" si="77"/>
        <v>6.25</v>
      </c>
      <c r="U490" s="19">
        <f t="shared" si="78"/>
        <v>5.833333333333333</v>
      </c>
      <c r="V490" s="19">
        <f t="shared" si="79"/>
        <v>5.9375</v>
      </c>
    </row>
    <row r="491" spans="1:22" ht="13.5" x14ac:dyDescent="0.25">
      <c r="A491" s="3">
        <f>RSI!A491</f>
        <v>42720</v>
      </c>
      <c r="B491" s="2">
        <f>RSI!B491</f>
        <v>1.7444</v>
      </c>
      <c r="C491" s="2">
        <f>RSI!I491</f>
        <v>45.251214676231939</v>
      </c>
      <c r="D491" s="2">
        <f>MACD!E491</f>
        <v>5.4895221284945173E-3</v>
      </c>
      <c r="E491" s="2">
        <f>MACD!F491</f>
        <v>-2.7553848579619771E-3</v>
      </c>
      <c r="F491" s="2">
        <f>'Moving Avg'!D491</f>
        <v>1.7468999999999997</v>
      </c>
      <c r="G491" s="2">
        <f>'Moving Avg'!F491</f>
        <v>1.7515249999999996</v>
      </c>
      <c r="H491" s="2">
        <f>'Moving Avg'!G491</f>
        <v>1.7652620000000001</v>
      </c>
      <c r="I491" s="2">
        <f>'Moving Avg'!H491</f>
        <v>1.7479074999999984</v>
      </c>
      <c r="J491" s="17" t="str">
        <f>OBV!F491</f>
        <v>BEARISH</v>
      </c>
      <c r="K491" s="17" t="str">
        <f>OBV!G491</f>
        <v>NEUTRAL</v>
      </c>
      <c r="L491" s="17" t="str">
        <f>OBV!H491</f>
        <v>NEUTRAL</v>
      </c>
      <c r="M491" s="19">
        <f t="shared" si="70"/>
        <v>25</v>
      </c>
      <c r="N491" s="19">
        <f t="shared" si="71"/>
        <v>0</v>
      </c>
      <c r="O491" s="19">
        <f t="shared" si="72"/>
        <v>0</v>
      </c>
      <c r="P491" s="19">
        <f t="shared" si="73"/>
        <v>16.5</v>
      </c>
      <c r="Q491" s="20">
        <f t="shared" si="74"/>
        <v>11.225</v>
      </c>
      <c r="R491" s="20">
        <f t="shared" si="75"/>
        <v>9.125</v>
      </c>
      <c r="S491" s="20">
        <f t="shared" si="76"/>
        <v>11.175000000000001</v>
      </c>
      <c r="T491" s="20">
        <f t="shared" si="77"/>
        <v>10.375</v>
      </c>
      <c r="U491" s="19">
        <f t="shared" si="78"/>
        <v>10.508333333333335</v>
      </c>
      <c r="V491" s="19">
        <f t="shared" si="79"/>
        <v>10.475000000000001</v>
      </c>
    </row>
    <row r="492" spans="1:22" ht="13.5" x14ac:dyDescent="0.25">
      <c r="A492" s="3">
        <f>RSI!A492</f>
        <v>42723</v>
      </c>
      <c r="B492" s="2">
        <f>RSI!B492</f>
        <v>1.7444</v>
      </c>
      <c r="C492" s="2">
        <f>RSI!I492</f>
        <v>45.251214676231932</v>
      </c>
      <c r="D492" s="2">
        <f>MACD!E492</f>
        <v>5.7171706636114372E-3</v>
      </c>
      <c r="E492" s="2">
        <f>MACD!F492</f>
        <v>-1.0608737536472945E-3</v>
      </c>
      <c r="F492" s="2">
        <f>'Moving Avg'!D492</f>
        <v>1.7444199999999999</v>
      </c>
      <c r="G492" s="2">
        <f>'Moving Avg'!F492</f>
        <v>1.7521399999999994</v>
      </c>
      <c r="H492" s="2">
        <f>'Moving Avg'!G492</f>
        <v>1.763782</v>
      </c>
      <c r="I492" s="2">
        <f>'Moving Avg'!H492</f>
        <v>1.7485399999999984</v>
      </c>
      <c r="J492" s="17" t="str">
        <f>OBV!F492</f>
        <v>BEARISH</v>
      </c>
      <c r="K492" s="17" t="str">
        <f>OBV!G492</f>
        <v>NEUTRAL</v>
      </c>
      <c r="L492" s="17" t="str">
        <f>OBV!H492</f>
        <v>CONFIRMED BEARISH</v>
      </c>
      <c r="M492" s="19">
        <f t="shared" si="70"/>
        <v>25</v>
      </c>
      <c r="N492" s="19">
        <f t="shared" si="71"/>
        <v>0</v>
      </c>
      <c r="O492" s="19">
        <f t="shared" si="72"/>
        <v>0</v>
      </c>
      <c r="P492" s="19">
        <f t="shared" si="73"/>
        <v>16.5</v>
      </c>
      <c r="Q492" s="20">
        <f t="shared" si="74"/>
        <v>11.225</v>
      </c>
      <c r="R492" s="20">
        <f t="shared" si="75"/>
        <v>9.125</v>
      </c>
      <c r="S492" s="20">
        <f t="shared" si="76"/>
        <v>11.175000000000001</v>
      </c>
      <c r="T492" s="20">
        <f t="shared" si="77"/>
        <v>10.375</v>
      </c>
      <c r="U492" s="19">
        <f t="shared" si="78"/>
        <v>10.508333333333335</v>
      </c>
      <c r="V492" s="19">
        <f t="shared" si="79"/>
        <v>10.475000000000001</v>
      </c>
    </row>
    <row r="493" spans="1:22" ht="13.5" x14ac:dyDescent="0.25">
      <c r="A493" s="3">
        <f>RSI!A493</f>
        <v>42724</v>
      </c>
      <c r="B493" s="2">
        <f>RSI!B493</f>
        <v>1.7567999999999999</v>
      </c>
      <c r="C493" s="2">
        <f>RSI!I493</f>
        <v>50.998440082641032</v>
      </c>
      <c r="D493" s="2">
        <f>MACD!E493</f>
        <v>5.0531668587758816E-3</v>
      </c>
      <c r="E493" s="2">
        <f>MACD!F493</f>
        <v>1.6193436883734063E-4</v>
      </c>
      <c r="F493" s="2">
        <f>'Moving Avg'!D493</f>
        <v>1.7481199999999997</v>
      </c>
      <c r="G493" s="2">
        <f>'Moving Avg'!F493</f>
        <v>1.7533749999999995</v>
      </c>
      <c r="H493" s="2">
        <f>'Moving Avg'!G493</f>
        <v>1.7626740000000001</v>
      </c>
      <c r="I493" s="2">
        <f>'Moving Avg'!H493</f>
        <v>1.7491034999999979</v>
      </c>
      <c r="J493" s="17" t="str">
        <f>OBV!F493</f>
        <v>BULLISH</v>
      </c>
      <c r="K493" s="17" t="str">
        <f>OBV!G493</f>
        <v>STRONG</v>
      </c>
      <c r="L493" s="17" t="str">
        <f>OBV!H493</f>
        <v>CONFIRMED BULLISH</v>
      </c>
      <c r="M493" s="19">
        <f t="shared" si="70"/>
        <v>25</v>
      </c>
      <c r="N493" s="19">
        <f t="shared" si="71"/>
        <v>0</v>
      </c>
      <c r="O493" s="19">
        <f t="shared" si="72"/>
        <v>0</v>
      </c>
      <c r="P493" s="19">
        <f t="shared" si="73"/>
        <v>100</v>
      </c>
      <c r="Q493" s="20">
        <f t="shared" si="74"/>
        <v>23.75</v>
      </c>
      <c r="R493" s="20">
        <f t="shared" si="75"/>
        <v>30</v>
      </c>
      <c r="S493" s="20">
        <f t="shared" si="76"/>
        <v>48.75</v>
      </c>
      <c r="T493" s="20">
        <f t="shared" si="77"/>
        <v>31.25</v>
      </c>
      <c r="U493" s="19">
        <f t="shared" si="78"/>
        <v>34.166666666666664</v>
      </c>
      <c r="V493" s="19">
        <f t="shared" si="79"/>
        <v>33.4375</v>
      </c>
    </row>
    <row r="494" spans="1:22" ht="13.5" x14ac:dyDescent="0.25">
      <c r="A494" s="3">
        <f>RSI!A494</f>
        <v>42725</v>
      </c>
      <c r="B494" s="2">
        <f>RSI!B494</f>
        <v>1.7444</v>
      </c>
      <c r="C494" s="2">
        <f>RSI!I494</f>
        <v>45.818665485061466</v>
      </c>
      <c r="D494" s="2">
        <f>MACD!E494</f>
        <v>5.3938685289613986E-3</v>
      </c>
      <c r="E494" s="2">
        <f>MACD!F494</f>
        <v>1.2083212008621523E-3</v>
      </c>
      <c r="F494" s="2">
        <f>'Moving Avg'!D494</f>
        <v>1.7468800000000002</v>
      </c>
      <c r="G494" s="2">
        <f>'Moving Avg'!F494</f>
        <v>1.7539899999999993</v>
      </c>
      <c r="H494" s="2">
        <f>'Moving Avg'!G494</f>
        <v>1.7614400000000001</v>
      </c>
      <c r="I494" s="2">
        <f>'Moving Avg'!H494</f>
        <v>1.7496309999999982</v>
      </c>
      <c r="J494" s="17" t="str">
        <f>OBV!F494</f>
        <v>BEARISH</v>
      </c>
      <c r="K494" s="17" t="str">
        <f>OBV!G494</f>
        <v>NEUTRAL</v>
      </c>
      <c r="L494" s="17" t="str">
        <f>OBV!H494</f>
        <v>CONFIRMED BEARISH</v>
      </c>
      <c r="M494" s="19">
        <f t="shared" si="70"/>
        <v>25</v>
      </c>
      <c r="N494" s="19">
        <f t="shared" si="71"/>
        <v>0</v>
      </c>
      <c r="O494" s="19">
        <f t="shared" si="72"/>
        <v>0</v>
      </c>
      <c r="P494" s="19">
        <f t="shared" si="73"/>
        <v>16.5</v>
      </c>
      <c r="Q494" s="20">
        <f t="shared" si="74"/>
        <v>11.225</v>
      </c>
      <c r="R494" s="20">
        <f t="shared" si="75"/>
        <v>9.125</v>
      </c>
      <c r="S494" s="20">
        <f t="shared" si="76"/>
        <v>11.175000000000001</v>
      </c>
      <c r="T494" s="20">
        <f t="shared" si="77"/>
        <v>10.375</v>
      </c>
      <c r="U494" s="19">
        <f t="shared" si="78"/>
        <v>10.508333333333335</v>
      </c>
      <c r="V494" s="19">
        <f t="shared" si="79"/>
        <v>10.475000000000001</v>
      </c>
    </row>
    <row r="495" spans="1:22" ht="13.5" x14ac:dyDescent="0.25">
      <c r="A495" s="3">
        <f>RSI!A495</f>
        <v>42726</v>
      </c>
      <c r="B495" s="2">
        <f>RSI!B495</f>
        <v>1.7444</v>
      </c>
      <c r="C495" s="2">
        <f>RSI!I495</f>
        <v>45.818665485061473</v>
      </c>
      <c r="D495" s="2">
        <f>MACD!E495</f>
        <v>4.7867958371812236E-3</v>
      </c>
      <c r="E495" s="2">
        <f>MACD!F495</f>
        <v>1.9240161281259666E-3</v>
      </c>
      <c r="F495" s="2">
        <f>'Moving Avg'!D495</f>
        <v>1.7468799999999998</v>
      </c>
      <c r="G495" s="2">
        <f>'Moving Avg'!F495</f>
        <v>1.7542949999999995</v>
      </c>
      <c r="H495" s="2">
        <f>'Moving Avg'!G495</f>
        <v>1.7605760000000001</v>
      </c>
      <c r="I495" s="2">
        <f>'Moving Avg'!H495</f>
        <v>1.750158499999998</v>
      </c>
      <c r="J495" s="17" t="str">
        <f>OBV!F495</f>
        <v>BULLISH</v>
      </c>
      <c r="K495" s="17" t="str">
        <f>OBV!G495</f>
        <v>NEUTRAL</v>
      </c>
      <c r="L495" s="17" t="str">
        <f>OBV!H495</f>
        <v>NEUTRAL</v>
      </c>
      <c r="M495" s="19">
        <f t="shared" si="70"/>
        <v>25</v>
      </c>
      <c r="N495" s="19">
        <f t="shared" si="71"/>
        <v>0</v>
      </c>
      <c r="O495" s="19">
        <f t="shared" si="72"/>
        <v>0</v>
      </c>
      <c r="P495" s="19">
        <f t="shared" si="73"/>
        <v>49.5</v>
      </c>
      <c r="Q495" s="20">
        <f t="shared" si="74"/>
        <v>16.175000000000001</v>
      </c>
      <c r="R495" s="20">
        <f t="shared" si="75"/>
        <v>17.375</v>
      </c>
      <c r="S495" s="20">
        <f t="shared" si="76"/>
        <v>26.025000000000002</v>
      </c>
      <c r="T495" s="20">
        <f t="shared" si="77"/>
        <v>18.625</v>
      </c>
      <c r="U495" s="19">
        <f t="shared" si="78"/>
        <v>19.858333333333334</v>
      </c>
      <c r="V495" s="19">
        <f t="shared" si="79"/>
        <v>19.55</v>
      </c>
    </row>
    <row r="496" spans="1:22" ht="13.5" x14ac:dyDescent="0.25">
      <c r="A496" s="3">
        <f>RSI!A496</f>
        <v>42727</v>
      </c>
      <c r="B496" s="2">
        <f>RSI!B496</f>
        <v>1.7444</v>
      </c>
      <c r="C496" s="2">
        <f>RSI!I496</f>
        <v>45.818665485061473</v>
      </c>
      <c r="D496" s="2">
        <f>MACD!E496</f>
        <v>3.3734278212600444E-3</v>
      </c>
      <c r="E496" s="2">
        <f>MACD!F496</f>
        <v>2.2138984667527824E-3</v>
      </c>
      <c r="F496" s="2">
        <f>'Moving Avg'!D496</f>
        <v>1.7468799999999998</v>
      </c>
      <c r="G496" s="2">
        <f>'Moving Avg'!F496</f>
        <v>1.7549099999999995</v>
      </c>
      <c r="H496" s="2">
        <f>'Moving Avg'!G496</f>
        <v>1.75959</v>
      </c>
      <c r="I496" s="2">
        <f>'Moving Avg'!H496</f>
        <v>1.7505284999999977</v>
      </c>
      <c r="J496" s="17" t="str">
        <f>OBV!F496</f>
        <v>BULLISH</v>
      </c>
      <c r="K496" s="17" t="str">
        <f>OBV!G496</f>
        <v>NEUTRAL</v>
      </c>
      <c r="L496" s="17" t="str">
        <f>OBV!H496</f>
        <v>NEUTRAL</v>
      </c>
      <c r="M496" s="19">
        <f t="shared" si="70"/>
        <v>25</v>
      </c>
      <c r="N496" s="19">
        <f t="shared" si="71"/>
        <v>0</v>
      </c>
      <c r="O496" s="19">
        <f t="shared" si="72"/>
        <v>0</v>
      </c>
      <c r="P496" s="19">
        <f t="shared" si="73"/>
        <v>49.5</v>
      </c>
      <c r="Q496" s="20">
        <f t="shared" si="74"/>
        <v>16.175000000000001</v>
      </c>
      <c r="R496" s="20">
        <f t="shared" si="75"/>
        <v>17.375</v>
      </c>
      <c r="S496" s="20">
        <f t="shared" si="76"/>
        <v>26.025000000000002</v>
      </c>
      <c r="T496" s="20">
        <f t="shared" si="77"/>
        <v>18.625</v>
      </c>
      <c r="U496" s="19">
        <f t="shared" si="78"/>
        <v>19.858333333333334</v>
      </c>
      <c r="V496" s="19">
        <f t="shared" si="79"/>
        <v>19.55</v>
      </c>
    </row>
    <row r="497" spans="1:22" ht="13.5" x14ac:dyDescent="0.25">
      <c r="A497" s="3">
        <f>RSI!A497</f>
        <v>42730</v>
      </c>
      <c r="B497" s="2">
        <f>RSI!B497</f>
        <v>1.7444</v>
      </c>
      <c r="C497" s="2">
        <f>RSI!I497</f>
        <v>45.818665485061473</v>
      </c>
      <c r="D497" s="2">
        <f>MACD!E497</f>
        <v>4.1353368934442525E-3</v>
      </c>
      <c r="E497" s="2">
        <f>MACD!F497</f>
        <v>2.5981861520910764E-3</v>
      </c>
      <c r="F497" s="2">
        <f>'Moving Avg'!D497</f>
        <v>1.7468799999999998</v>
      </c>
      <c r="G497" s="2">
        <f>'Moving Avg'!F497</f>
        <v>1.7536749999999994</v>
      </c>
      <c r="H497" s="2">
        <f>'Moving Avg'!G497</f>
        <v>1.758356</v>
      </c>
      <c r="I497" s="2">
        <f>'Moving Avg'!H497</f>
        <v>1.7510299999999974</v>
      </c>
      <c r="J497" s="17" t="str">
        <f>OBV!F497</f>
        <v>BULLISH</v>
      </c>
      <c r="K497" s="17" t="str">
        <f>OBV!G497</f>
        <v>NEUTRAL</v>
      </c>
      <c r="L497" s="17" t="str">
        <f>OBV!H497</f>
        <v>NEUTRAL</v>
      </c>
      <c r="M497" s="19">
        <f t="shared" si="70"/>
        <v>25</v>
      </c>
      <c r="N497" s="19">
        <f t="shared" si="71"/>
        <v>0</v>
      </c>
      <c r="O497" s="19">
        <f t="shared" si="72"/>
        <v>0</v>
      </c>
      <c r="P497" s="19">
        <f t="shared" si="73"/>
        <v>49.5</v>
      </c>
      <c r="Q497" s="20">
        <f t="shared" si="74"/>
        <v>16.175000000000001</v>
      </c>
      <c r="R497" s="20">
        <f t="shared" si="75"/>
        <v>17.375</v>
      </c>
      <c r="S497" s="20">
        <f t="shared" si="76"/>
        <v>26.025000000000002</v>
      </c>
      <c r="T497" s="20">
        <f t="shared" si="77"/>
        <v>18.625</v>
      </c>
      <c r="U497" s="19">
        <f t="shared" si="78"/>
        <v>19.858333333333334</v>
      </c>
      <c r="V497" s="19">
        <f t="shared" si="79"/>
        <v>19.55</v>
      </c>
    </row>
    <row r="498" spans="1:22" ht="13.5" x14ac:dyDescent="0.25">
      <c r="A498" s="3">
        <f>RSI!A498</f>
        <v>42731</v>
      </c>
      <c r="B498" s="2">
        <f>RSI!B498</f>
        <v>1.7383</v>
      </c>
      <c r="C498" s="2">
        <f>RSI!I498</f>
        <v>42.933335539571956</v>
      </c>
      <c r="D498" s="2">
        <f>MACD!E498</f>
        <v>2.432156401355634E-3</v>
      </c>
      <c r="E498" s="2">
        <f>MACD!F498</f>
        <v>2.5649802019439881E-3</v>
      </c>
      <c r="F498" s="2">
        <f>'Moving Avg'!D498</f>
        <v>1.74318</v>
      </c>
      <c r="G498" s="2">
        <f>'Moving Avg'!F498</f>
        <v>1.7518299999999996</v>
      </c>
      <c r="H498" s="2">
        <f>'Moving Avg'!G498</f>
        <v>1.7576179999999999</v>
      </c>
      <c r="I498" s="2">
        <f>'Moving Avg'!H498</f>
        <v>1.7516319999999976</v>
      </c>
      <c r="J498" s="17" t="str">
        <f>OBV!F498</f>
        <v>BEARISH</v>
      </c>
      <c r="K498" s="17" t="str">
        <f>OBV!G498</f>
        <v>NEUTRAL</v>
      </c>
      <c r="L498" s="17" t="str">
        <f>OBV!H498</f>
        <v>CONFIRMED BEARISH</v>
      </c>
      <c r="M498" s="19">
        <f t="shared" si="70"/>
        <v>25</v>
      </c>
      <c r="N498" s="19">
        <f t="shared" si="71"/>
        <v>45</v>
      </c>
      <c r="O498" s="19">
        <f t="shared" si="72"/>
        <v>0</v>
      </c>
      <c r="P498" s="19">
        <f t="shared" si="73"/>
        <v>16.5</v>
      </c>
      <c r="Q498" s="20">
        <f t="shared" si="74"/>
        <v>26.975000000000001</v>
      </c>
      <c r="R498" s="20">
        <f t="shared" si="75"/>
        <v>18.125</v>
      </c>
      <c r="S498" s="20">
        <f t="shared" si="76"/>
        <v>17.925000000000001</v>
      </c>
      <c r="T498" s="20">
        <f t="shared" si="77"/>
        <v>21.625</v>
      </c>
      <c r="U498" s="19">
        <f t="shared" si="78"/>
        <v>21.008333333333336</v>
      </c>
      <c r="V498" s="19">
        <f t="shared" si="79"/>
        <v>21.162500000000001</v>
      </c>
    </row>
    <row r="499" spans="1:22" ht="13.5" x14ac:dyDescent="0.25">
      <c r="A499" s="3">
        <f>RSI!A499</f>
        <v>42732</v>
      </c>
      <c r="B499" s="2">
        <f>RSI!B499</f>
        <v>1.7383</v>
      </c>
      <c r="C499" s="2">
        <f>RSI!I499</f>
        <v>42.933335539571956</v>
      </c>
      <c r="D499" s="2">
        <f>MACD!E499</f>
        <v>2.9623465411570127E-3</v>
      </c>
      <c r="E499" s="2">
        <f>MACD!F499</f>
        <v>2.644453469786593E-3</v>
      </c>
      <c r="F499" s="2">
        <f>'Moving Avg'!D499</f>
        <v>1.74196</v>
      </c>
      <c r="G499" s="2">
        <f>'Moving Avg'!F499</f>
        <v>1.7505999999999997</v>
      </c>
      <c r="H499" s="2">
        <f>'Moving Avg'!G499</f>
        <v>1.7568799999999996</v>
      </c>
      <c r="I499" s="2">
        <f>'Moving Avg'!H499</f>
        <v>1.7520239999999974</v>
      </c>
      <c r="J499" s="17" t="str">
        <f>OBV!F499</f>
        <v>BEARISH</v>
      </c>
      <c r="K499" s="17" t="str">
        <f>OBV!G499</f>
        <v>NEUTRAL</v>
      </c>
      <c r="L499" s="17" t="str">
        <f>OBV!H499</f>
        <v>CONFIRMED BEARISH</v>
      </c>
      <c r="M499" s="19">
        <f t="shared" si="70"/>
        <v>25</v>
      </c>
      <c r="N499" s="19">
        <f t="shared" si="71"/>
        <v>0</v>
      </c>
      <c r="O499" s="19">
        <f t="shared" si="72"/>
        <v>0</v>
      </c>
      <c r="P499" s="19">
        <f t="shared" si="73"/>
        <v>16.5</v>
      </c>
      <c r="Q499" s="20">
        <f t="shared" si="74"/>
        <v>11.225</v>
      </c>
      <c r="R499" s="20">
        <f t="shared" si="75"/>
        <v>9.125</v>
      </c>
      <c r="S499" s="20">
        <f t="shared" si="76"/>
        <v>11.175000000000001</v>
      </c>
      <c r="T499" s="20">
        <f t="shared" si="77"/>
        <v>10.375</v>
      </c>
      <c r="U499" s="19">
        <f t="shared" si="78"/>
        <v>10.508333333333335</v>
      </c>
      <c r="V499" s="19">
        <f t="shared" si="79"/>
        <v>10.475000000000001</v>
      </c>
    </row>
    <row r="500" spans="1:22" ht="13.5" x14ac:dyDescent="0.25">
      <c r="A500" s="3">
        <f>RSI!A500</f>
        <v>42733</v>
      </c>
      <c r="B500" s="2">
        <f>RSI!B500</f>
        <v>1.7505999999999999</v>
      </c>
      <c r="C500" s="2">
        <f>RSI!I500</f>
        <v>50.258488069781023</v>
      </c>
      <c r="D500" s="2">
        <f>MACD!E500</f>
        <v>1.6191924166006899E-3</v>
      </c>
      <c r="E500" s="2">
        <f>MACD!F500</f>
        <v>2.4394012591494128E-3</v>
      </c>
      <c r="F500" s="2">
        <f>'Moving Avg'!D500</f>
        <v>1.7431999999999999</v>
      </c>
      <c r="G500" s="2">
        <f>'Moving Avg'!F500</f>
        <v>1.7487499999999998</v>
      </c>
      <c r="H500" s="2">
        <f>'Moving Avg'!G500</f>
        <v>1.7561399999999998</v>
      </c>
      <c r="I500" s="2">
        <f>'Moving Avg'!H500</f>
        <v>1.7524509999999973</v>
      </c>
      <c r="J500" s="17" t="str">
        <f>OBV!F500</f>
        <v>BULLISH</v>
      </c>
      <c r="K500" s="17" t="str">
        <f>OBV!G500</f>
        <v>NEUTRAL</v>
      </c>
      <c r="L500" s="17" t="str">
        <f>OBV!H500</f>
        <v>CONFIRMED BULLISH</v>
      </c>
      <c r="M500" s="19">
        <f t="shared" si="70"/>
        <v>25</v>
      </c>
      <c r="N500" s="19">
        <f t="shared" si="71"/>
        <v>45</v>
      </c>
      <c r="O500" s="19">
        <f t="shared" si="72"/>
        <v>0</v>
      </c>
      <c r="P500" s="19">
        <f t="shared" si="73"/>
        <v>83.5</v>
      </c>
      <c r="Q500" s="20">
        <f t="shared" si="74"/>
        <v>37.024999999999999</v>
      </c>
      <c r="R500" s="20">
        <f t="shared" si="75"/>
        <v>34.875</v>
      </c>
      <c r="S500" s="20">
        <f t="shared" si="76"/>
        <v>48.075000000000003</v>
      </c>
      <c r="T500" s="20">
        <f t="shared" si="77"/>
        <v>38.375</v>
      </c>
      <c r="U500" s="19">
        <f t="shared" si="78"/>
        <v>39.991666666666667</v>
      </c>
      <c r="V500" s="19">
        <f t="shared" si="79"/>
        <v>39.587500000000006</v>
      </c>
    </row>
    <row r="501" spans="1:22" ht="13.5" x14ac:dyDescent="0.25">
      <c r="A501" s="3">
        <f>RSI!A501</f>
        <v>42734</v>
      </c>
      <c r="B501" s="2">
        <f>RSI!B501</f>
        <v>1.7444</v>
      </c>
      <c r="C501" s="2">
        <f>RSI!I501</f>
        <v>46.984620074406571</v>
      </c>
      <c r="D501" s="2">
        <f>MACD!E501</f>
        <v>9.3701533990708796E-4</v>
      </c>
      <c r="E501" s="2">
        <f>MACD!F501</f>
        <v>2.1389240753009477E-3</v>
      </c>
      <c r="F501" s="2">
        <f>'Moving Avg'!D501</f>
        <v>1.7432000000000003</v>
      </c>
      <c r="G501" s="2">
        <f>'Moving Avg'!F501</f>
        <v>1.7475149999999995</v>
      </c>
      <c r="H501" s="2">
        <f>'Moving Avg'!G501</f>
        <v>1.7555239999999999</v>
      </c>
      <c r="I501" s="2">
        <f>'Moving Avg'!H501</f>
        <v>1.7529784999999973</v>
      </c>
      <c r="J501" s="17" t="str">
        <f>OBV!F501</f>
        <v>BEARISH</v>
      </c>
      <c r="K501" s="17" t="str">
        <f>OBV!G501</f>
        <v>WEAK</v>
      </c>
      <c r="L501" s="17" t="str">
        <f>OBV!H501</f>
        <v>NEUTRAL</v>
      </c>
      <c r="M501" s="19">
        <f t="shared" si="70"/>
        <v>25</v>
      </c>
      <c r="N501" s="19">
        <f t="shared" si="71"/>
        <v>45</v>
      </c>
      <c r="O501" s="19">
        <f t="shared" si="72"/>
        <v>0</v>
      </c>
      <c r="P501" s="19">
        <f t="shared" si="73"/>
        <v>0</v>
      </c>
      <c r="Q501" s="20">
        <f t="shared" si="74"/>
        <v>24.5</v>
      </c>
      <c r="R501" s="20">
        <f t="shared" si="75"/>
        <v>14</v>
      </c>
      <c r="S501" s="20">
        <f t="shared" si="76"/>
        <v>10.5</v>
      </c>
      <c r="T501" s="20">
        <f t="shared" si="77"/>
        <v>17.5</v>
      </c>
      <c r="U501" s="19">
        <f t="shared" si="78"/>
        <v>16.333333333333332</v>
      </c>
      <c r="V501" s="19">
        <f t="shared" si="79"/>
        <v>16.625</v>
      </c>
    </row>
    <row r="502" spans="1:22" ht="13.5" x14ac:dyDescent="0.25">
      <c r="A502" s="3">
        <f>RSI!A502</f>
        <v>42737</v>
      </c>
      <c r="B502" s="2">
        <f>RSI!B502</f>
        <v>1.7567999999999999</v>
      </c>
      <c r="C502" s="2">
        <f>RSI!I502</f>
        <v>53.50763092077063</v>
      </c>
      <c r="D502" s="2">
        <f>MACD!E502</f>
        <v>-5.2665063573487103E-4</v>
      </c>
      <c r="E502" s="2">
        <f>MACD!F502</f>
        <v>1.605809133093784E-3</v>
      </c>
      <c r="F502" s="2">
        <f>'Moving Avg'!D502</f>
        <v>1.7456799999999997</v>
      </c>
      <c r="G502" s="2">
        <f>'Moving Avg'!F502</f>
        <v>1.7475149999999995</v>
      </c>
      <c r="H502" s="2">
        <f>'Moving Avg'!G502</f>
        <v>1.7550319999999997</v>
      </c>
      <c r="I502" s="2">
        <f>'Moving Avg'!H502</f>
        <v>1.7532004999999975</v>
      </c>
      <c r="J502" s="17" t="str">
        <f>OBV!F502</f>
        <v>BULLISH</v>
      </c>
      <c r="K502" s="17" t="str">
        <f>OBV!G502</f>
        <v>NEUTRAL</v>
      </c>
      <c r="L502" s="17" t="str">
        <f>OBV!H502</f>
        <v>CONFIRMED BULLISH</v>
      </c>
      <c r="M502" s="19">
        <f t="shared" si="70"/>
        <v>25</v>
      </c>
      <c r="N502" s="19">
        <f t="shared" si="71"/>
        <v>45</v>
      </c>
      <c r="O502" s="19">
        <f t="shared" si="72"/>
        <v>0</v>
      </c>
      <c r="P502" s="19">
        <f t="shared" si="73"/>
        <v>83.5</v>
      </c>
      <c r="Q502" s="20">
        <f t="shared" si="74"/>
        <v>37.024999999999999</v>
      </c>
      <c r="R502" s="20">
        <f t="shared" si="75"/>
        <v>34.875</v>
      </c>
      <c r="S502" s="20">
        <f t="shared" si="76"/>
        <v>48.075000000000003</v>
      </c>
      <c r="T502" s="20">
        <f t="shared" si="77"/>
        <v>38.375</v>
      </c>
      <c r="U502" s="19">
        <f t="shared" si="78"/>
        <v>39.991666666666667</v>
      </c>
      <c r="V502" s="19">
        <f t="shared" si="79"/>
        <v>39.587500000000006</v>
      </c>
    </row>
    <row r="503" spans="1:22" ht="13.5" x14ac:dyDescent="0.25">
      <c r="A503" s="3">
        <f>RSI!A503</f>
        <v>42738</v>
      </c>
      <c r="B503" s="2">
        <f>RSI!B503</f>
        <v>1.7444</v>
      </c>
      <c r="C503" s="2">
        <f>RSI!I503</f>
        <v>47.247164941503478</v>
      </c>
      <c r="D503" s="2">
        <f>MACD!E503</f>
        <v>1.0175045187990062E-3</v>
      </c>
      <c r="E503" s="2">
        <f>MACD!F503</f>
        <v>1.4881482102348286E-3</v>
      </c>
      <c r="F503" s="2">
        <f>'Moving Avg'!D503</f>
        <v>1.7469000000000001</v>
      </c>
      <c r="G503" s="2">
        <f>'Moving Avg'!F503</f>
        <v>1.7468949999999996</v>
      </c>
      <c r="H503" s="2">
        <f>'Moving Avg'!G503</f>
        <v>1.7542919999999995</v>
      </c>
      <c r="I503" s="2">
        <f>'Moving Avg'!H503</f>
        <v>1.7532554999999974</v>
      </c>
      <c r="J503" s="17" t="str">
        <f>OBV!F503</f>
        <v>BEARISH</v>
      </c>
      <c r="K503" s="17" t="str">
        <f>OBV!G503</f>
        <v>WEAK</v>
      </c>
      <c r="L503" s="17" t="str">
        <f>OBV!H503</f>
        <v>BEARISH DIVERGENCE</v>
      </c>
      <c r="M503" s="19">
        <f t="shared" si="70"/>
        <v>25</v>
      </c>
      <c r="N503" s="19">
        <f t="shared" si="71"/>
        <v>45</v>
      </c>
      <c r="O503" s="19">
        <f t="shared" si="72"/>
        <v>0</v>
      </c>
      <c r="P503" s="19">
        <f t="shared" si="73"/>
        <v>0</v>
      </c>
      <c r="Q503" s="20">
        <f t="shared" si="74"/>
        <v>24.5</v>
      </c>
      <c r="R503" s="20">
        <f t="shared" si="75"/>
        <v>14</v>
      </c>
      <c r="S503" s="20">
        <f t="shared" si="76"/>
        <v>10.5</v>
      </c>
      <c r="T503" s="20">
        <f t="shared" si="77"/>
        <v>17.5</v>
      </c>
      <c r="U503" s="19">
        <f t="shared" si="78"/>
        <v>16.333333333333332</v>
      </c>
      <c r="V503" s="19">
        <f t="shared" si="79"/>
        <v>16.625</v>
      </c>
    </row>
    <row r="504" spans="1:22" ht="13.5" x14ac:dyDescent="0.25">
      <c r="A504" s="3">
        <f>RSI!A504</f>
        <v>42739</v>
      </c>
      <c r="B504" s="2">
        <f>RSI!B504</f>
        <v>1.7444</v>
      </c>
      <c r="C504" s="2">
        <f>RSI!I504</f>
        <v>47.247164941503485</v>
      </c>
      <c r="D504" s="2">
        <f>MACD!E504</f>
        <v>4.4933542883196509E-4</v>
      </c>
      <c r="E504" s="2">
        <f>MACD!F504</f>
        <v>1.280385653954256E-3</v>
      </c>
      <c r="F504" s="2">
        <f>'Moving Avg'!D504</f>
        <v>1.7481200000000001</v>
      </c>
      <c r="G504" s="2">
        <f>'Moving Avg'!F504</f>
        <v>1.7462749999999996</v>
      </c>
      <c r="H504" s="2">
        <f>'Moving Avg'!G504</f>
        <v>1.7536759999999996</v>
      </c>
      <c r="I504" s="2">
        <f>'Moving Avg'!H504</f>
        <v>1.7531789999999972</v>
      </c>
      <c r="J504" s="17" t="str">
        <f>OBV!F504</f>
        <v>BEARISH</v>
      </c>
      <c r="K504" s="17" t="str">
        <f>OBV!G504</f>
        <v>WEAK</v>
      </c>
      <c r="L504" s="17" t="str">
        <f>OBV!H504</f>
        <v>BEARISH DIVERGENCE</v>
      </c>
      <c r="M504" s="19">
        <f t="shared" si="70"/>
        <v>25</v>
      </c>
      <c r="N504" s="19">
        <f t="shared" si="71"/>
        <v>45</v>
      </c>
      <c r="O504" s="19">
        <f t="shared" si="72"/>
        <v>0</v>
      </c>
      <c r="P504" s="19">
        <f t="shared" si="73"/>
        <v>0</v>
      </c>
      <c r="Q504" s="20">
        <f t="shared" si="74"/>
        <v>24.5</v>
      </c>
      <c r="R504" s="20">
        <f t="shared" si="75"/>
        <v>14</v>
      </c>
      <c r="S504" s="20">
        <f t="shared" si="76"/>
        <v>10.5</v>
      </c>
      <c r="T504" s="20">
        <f t="shared" si="77"/>
        <v>17.5</v>
      </c>
      <c r="U504" s="19">
        <f t="shared" si="78"/>
        <v>16.333333333333332</v>
      </c>
      <c r="V504" s="19">
        <f t="shared" si="79"/>
        <v>16.625</v>
      </c>
    </row>
    <row r="505" spans="1:22" ht="13.5" x14ac:dyDescent="0.25">
      <c r="A505" s="3">
        <f>RSI!A505</f>
        <v>42740</v>
      </c>
      <c r="B505" s="2">
        <f>RSI!B505</f>
        <v>1.7444</v>
      </c>
      <c r="C505" s="2">
        <f>RSI!I505</f>
        <v>47.247164941503492</v>
      </c>
      <c r="D505" s="2">
        <f>MACD!E505</f>
        <v>-9.3192574435185804E-7</v>
      </c>
      <c r="E505" s="2">
        <f>MACD!F505</f>
        <v>1.0241221380145344E-3</v>
      </c>
      <c r="F505" s="2">
        <f>'Moving Avg'!D505</f>
        <v>1.7468799999999998</v>
      </c>
      <c r="G505" s="2">
        <f>'Moving Avg'!F505</f>
        <v>1.7459649999999995</v>
      </c>
      <c r="H505" s="2">
        <f>'Moving Avg'!G505</f>
        <v>1.7530599999999996</v>
      </c>
      <c r="I505" s="2">
        <f>'Moving Avg'!H505</f>
        <v>1.7531814999999973</v>
      </c>
      <c r="J505" s="17" t="str">
        <f>OBV!F505</f>
        <v>BEARISH</v>
      </c>
      <c r="K505" s="17" t="str">
        <f>OBV!G505</f>
        <v>WEAK</v>
      </c>
      <c r="L505" s="17" t="str">
        <f>OBV!H505</f>
        <v>CONFIRMED BEARISH</v>
      </c>
      <c r="M505" s="19">
        <f t="shared" si="70"/>
        <v>25</v>
      </c>
      <c r="N505" s="19">
        <f t="shared" si="71"/>
        <v>45</v>
      </c>
      <c r="O505" s="19">
        <f t="shared" si="72"/>
        <v>0</v>
      </c>
      <c r="P505" s="19">
        <f t="shared" si="73"/>
        <v>0</v>
      </c>
      <c r="Q505" s="20">
        <f t="shared" si="74"/>
        <v>24.5</v>
      </c>
      <c r="R505" s="20">
        <f t="shared" si="75"/>
        <v>14</v>
      </c>
      <c r="S505" s="20">
        <f t="shared" si="76"/>
        <v>10.5</v>
      </c>
      <c r="T505" s="20">
        <f t="shared" si="77"/>
        <v>17.5</v>
      </c>
      <c r="U505" s="19">
        <f t="shared" si="78"/>
        <v>16.333333333333332</v>
      </c>
      <c r="V505" s="19">
        <f t="shared" si="79"/>
        <v>16.625</v>
      </c>
    </row>
    <row r="506" spans="1:22" ht="13.5" x14ac:dyDescent="0.25">
      <c r="A506" s="3">
        <f>RSI!A506</f>
        <v>42741</v>
      </c>
      <c r="B506" s="2">
        <f>RSI!B506</f>
        <v>1.7383</v>
      </c>
      <c r="C506" s="2">
        <f>RSI!I506</f>
        <v>44.078475323874919</v>
      </c>
      <c r="D506" s="2">
        <f>MACD!E506</f>
        <v>9.8156977943686385E-5</v>
      </c>
      <c r="E506" s="2">
        <f>MACD!F506</f>
        <v>8.3892910600036493E-4</v>
      </c>
      <c r="F506" s="2">
        <f>'Moving Avg'!D506</f>
        <v>1.7456599999999998</v>
      </c>
      <c r="G506" s="2">
        <f>'Moving Avg'!F506</f>
        <v>1.7456599999999998</v>
      </c>
      <c r="H506" s="2">
        <f>'Moving Avg'!G506</f>
        <v>1.7523219999999993</v>
      </c>
      <c r="I506" s="2">
        <f>'Moving Avg'!H506</f>
        <v>1.7533109999999972</v>
      </c>
      <c r="J506" s="17" t="str">
        <f>OBV!F506</f>
        <v>BEARISH</v>
      </c>
      <c r="K506" s="17" t="str">
        <f>OBV!G506</f>
        <v>WEAK</v>
      </c>
      <c r="L506" s="17" t="str">
        <f>OBV!H506</f>
        <v>CONFIRMED BEARISH</v>
      </c>
      <c r="M506" s="19">
        <f t="shared" si="70"/>
        <v>25</v>
      </c>
      <c r="N506" s="19">
        <f t="shared" si="71"/>
        <v>45</v>
      </c>
      <c r="O506" s="19">
        <f t="shared" si="72"/>
        <v>0</v>
      </c>
      <c r="P506" s="19">
        <f t="shared" si="73"/>
        <v>0</v>
      </c>
      <c r="Q506" s="20">
        <f t="shared" si="74"/>
        <v>24.5</v>
      </c>
      <c r="R506" s="20">
        <f t="shared" si="75"/>
        <v>14</v>
      </c>
      <c r="S506" s="20">
        <f t="shared" si="76"/>
        <v>10.5</v>
      </c>
      <c r="T506" s="20">
        <f t="shared" si="77"/>
        <v>17.5</v>
      </c>
      <c r="U506" s="19">
        <f t="shared" si="78"/>
        <v>16.333333333333332</v>
      </c>
      <c r="V506" s="19">
        <f t="shared" si="79"/>
        <v>16.625</v>
      </c>
    </row>
    <row r="507" spans="1:22" ht="13.5" x14ac:dyDescent="0.25">
      <c r="A507" s="3">
        <f>RSI!A507</f>
        <v>42744</v>
      </c>
      <c r="B507" s="2">
        <f>RSI!B507</f>
        <v>1.7444</v>
      </c>
      <c r="C507" s="2">
        <f>RSI!I507</f>
        <v>47.845353997641006</v>
      </c>
      <c r="D507" s="2">
        <f>MACD!E507</f>
        <v>-2.0766404598093757E-4</v>
      </c>
      <c r="E507" s="2">
        <f>MACD!F507</f>
        <v>6.2961047560410445E-4</v>
      </c>
      <c r="F507" s="2">
        <f>'Moving Avg'!D507</f>
        <v>1.74318</v>
      </c>
      <c r="G507" s="2">
        <f>'Moving Avg'!F507</f>
        <v>1.7450399999999995</v>
      </c>
      <c r="H507" s="2">
        <f>'Moving Avg'!G507</f>
        <v>1.7517059999999993</v>
      </c>
      <c r="I507" s="2">
        <f>'Moving Avg'!H507</f>
        <v>1.7534709999999969</v>
      </c>
      <c r="J507" s="17" t="str">
        <f>OBV!F507</f>
        <v>BEARISH</v>
      </c>
      <c r="K507" s="17" t="str">
        <f>OBV!G507</f>
        <v>WEAK</v>
      </c>
      <c r="L507" s="17" t="str">
        <f>OBV!H507</f>
        <v>CONFIRMED BEARISH</v>
      </c>
      <c r="M507" s="19">
        <f t="shared" si="70"/>
        <v>25</v>
      </c>
      <c r="N507" s="19">
        <f t="shared" si="71"/>
        <v>45</v>
      </c>
      <c r="O507" s="19">
        <f t="shared" si="72"/>
        <v>0</v>
      </c>
      <c r="P507" s="19">
        <f t="shared" si="73"/>
        <v>0</v>
      </c>
      <c r="Q507" s="20">
        <f t="shared" si="74"/>
        <v>24.5</v>
      </c>
      <c r="R507" s="20">
        <f t="shared" si="75"/>
        <v>14</v>
      </c>
      <c r="S507" s="20">
        <f t="shared" si="76"/>
        <v>10.5</v>
      </c>
      <c r="T507" s="20">
        <f t="shared" si="77"/>
        <v>17.5</v>
      </c>
      <c r="U507" s="19">
        <f t="shared" si="78"/>
        <v>16.333333333333332</v>
      </c>
      <c r="V507" s="19">
        <f t="shared" si="79"/>
        <v>16.625</v>
      </c>
    </row>
    <row r="508" spans="1:22" ht="13.5" x14ac:dyDescent="0.25">
      <c r="A508" s="3">
        <f>RSI!A508</f>
        <v>42745</v>
      </c>
      <c r="B508" s="2">
        <f>RSI!B508</f>
        <v>1.7444</v>
      </c>
      <c r="C508" s="2">
        <f>RSI!I508</f>
        <v>47.845353997641013</v>
      </c>
      <c r="D508" s="2">
        <f>MACD!E508</f>
        <v>-1.3833624089307772E-3</v>
      </c>
      <c r="E508" s="2">
        <f>MACD!F508</f>
        <v>2.2701589869712817E-4</v>
      </c>
      <c r="F508" s="2">
        <f>'Moving Avg'!D508</f>
        <v>1.74318</v>
      </c>
      <c r="G508" s="2">
        <f>'Moving Avg'!F508</f>
        <v>1.7453449999999997</v>
      </c>
      <c r="H508" s="2">
        <f>'Moving Avg'!G508</f>
        <v>1.7510899999999991</v>
      </c>
      <c r="I508" s="2">
        <f>'Moving Avg'!H508</f>
        <v>1.7535519999999969</v>
      </c>
      <c r="J508" s="17" t="str">
        <f>OBV!F508</f>
        <v>BEARISH</v>
      </c>
      <c r="K508" s="17" t="str">
        <f>OBV!G508</f>
        <v>NEUTRAL</v>
      </c>
      <c r="L508" s="17" t="str">
        <f>OBV!H508</f>
        <v>NEUTRAL</v>
      </c>
      <c r="M508" s="19">
        <f t="shared" si="70"/>
        <v>25</v>
      </c>
      <c r="N508" s="19">
        <f t="shared" si="71"/>
        <v>45</v>
      </c>
      <c r="O508" s="19">
        <f t="shared" si="72"/>
        <v>0</v>
      </c>
      <c r="P508" s="19">
        <f t="shared" si="73"/>
        <v>16.5</v>
      </c>
      <c r="Q508" s="20">
        <f t="shared" si="74"/>
        <v>26.975000000000001</v>
      </c>
      <c r="R508" s="20">
        <f t="shared" si="75"/>
        <v>18.125</v>
      </c>
      <c r="S508" s="20">
        <f t="shared" si="76"/>
        <v>17.925000000000001</v>
      </c>
      <c r="T508" s="20">
        <f t="shared" si="77"/>
        <v>21.625</v>
      </c>
      <c r="U508" s="19">
        <f t="shared" si="78"/>
        <v>21.008333333333336</v>
      </c>
      <c r="V508" s="19">
        <f t="shared" si="79"/>
        <v>21.162500000000001</v>
      </c>
    </row>
    <row r="509" spans="1:22" ht="13.5" x14ac:dyDescent="0.25">
      <c r="A509" s="3">
        <f>RSI!A509</f>
        <v>42746</v>
      </c>
      <c r="B509" s="2">
        <f>RSI!B509</f>
        <v>1.7567999999999999</v>
      </c>
      <c r="C509" s="2">
        <f>RSI!I509</f>
        <v>54.992728390299192</v>
      </c>
      <c r="D509" s="2">
        <f>MACD!E509</f>
        <v>-3.2767629792314068E-3</v>
      </c>
      <c r="E509" s="2">
        <f>MACD!F509</f>
        <v>-4.7373987688857882E-4</v>
      </c>
      <c r="F509" s="2">
        <f>'Moving Avg'!D509</f>
        <v>1.7456599999999998</v>
      </c>
      <c r="G509" s="2">
        <f>'Moving Avg'!F509</f>
        <v>1.7456549999999997</v>
      </c>
      <c r="H509" s="2">
        <f>'Moving Avg'!G509</f>
        <v>1.7508439999999994</v>
      </c>
      <c r="I509" s="2">
        <f>'Moving Avg'!H509</f>
        <v>1.7536949999999967</v>
      </c>
      <c r="J509" s="17" t="str">
        <f>OBV!F509</f>
        <v>BEARISH</v>
      </c>
      <c r="K509" s="17" t="str">
        <f>OBV!G509</f>
        <v>NEUTRAL</v>
      </c>
      <c r="L509" s="17" t="str">
        <f>OBV!H509</f>
        <v>BEARISH DIVERGENCE</v>
      </c>
      <c r="M509" s="19">
        <f t="shared" si="70"/>
        <v>25</v>
      </c>
      <c r="N509" s="19">
        <f t="shared" si="71"/>
        <v>45</v>
      </c>
      <c r="O509" s="19">
        <f t="shared" si="72"/>
        <v>0</v>
      </c>
      <c r="P509" s="19">
        <f t="shared" si="73"/>
        <v>16.5</v>
      </c>
      <c r="Q509" s="20">
        <f t="shared" si="74"/>
        <v>26.975000000000001</v>
      </c>
      <c r="R509" s="20">
        <f t="shared" si="75"/>
        <v>18.125</v>
      </c>
      <c r="S509" s="20">
        <f t="shared" si="76"/>
        <v>17.925000000000001</v>
      </c>
      <c r="T509" s="20">
        <f t="shared" si="77"/>
        <v>21.625</v>
      </c>
      <c r="U509" s="19">
        <f t="shared" si="78"/>
        <v>21.008333333333336</v>
      </c>
      <c r="V509" s="19">
        <f t="shared" si="79"/>
        <v>21.162500000000001</v>
      </c>
    </row>
    <row r="510" spans="1:22" ht="13.5" x14ac:dyDescent="0.25">
      <c r="A510" s="3">
        <f>RSI!A510</f>
        <v>42747</v>
      </c>
      <c r="B510" s="2">
        <f>RSI!B510</f>
        <v>1.7505999999999999</v>
      </c>
      <c r="C510" s="2">
        <f>RSI!I510</f>
        <v>51.213584797230325</v>
      </c>
      <c r="D510" s="2">
        <f>MACD!E510</f>
        <v>-2.5821137054868881E-3</v>
      </c>
      <c r="E510" s="2">
        <f>MACD!F510</f>
        <v>-8.9541464260824079E-4</v>
      </c>
      <c r="F510" s="2">
        <f>'Moving Avg'!D510</f>
        <v>1.7469000000000001</v>
      </c>
      <c r="G510" s="2">
        <f>'Moving Avg'!F510</f>
        <v>1.7459649999999995</v>
      </c>
      <c r="H510" s="2">
        <f>'Moving Avg'!G510</f>
        <v>1.7504739999999992</v>
      </c>
      <c r="I510" s="2">
        <f>'Moving Avg'!H510</f>
        <v>1.7540434999999974</v>
      </c>
      <c r="J510" s="17" t="str">
        <f>OBV!F510</f>
        <v>BEARISH</v>
      </c>
      <c r="K510" s="17" t="str">
        <f>OBV!G510</f>
        <v>WEAK</v>
      </c>
      <c r="L510" s="17" t="str">
        <f>OBV!H510</f>
        <v>BEARISH DIVERGENCE</v>
      </c>
      <c r="M510" s="19">
        <f t="shared" si="70"/>
        <v>25</v>
      </c>
      <c r="N510" s="19">
        <f t="shared" si="71"/>
        <v>45</v>
      </c>
      <c r="O510" s="19">
        <f t="shared" si="72"/>
        <v>0</v>
      </c>
      <c r="P510" s="19">
        <f t="shared" si="73"/>
        <v>0</v>
      </c>
      <c r="Q510" s="20">
        <f t="shared" si="74"/>
        <v>24.5</v>
      </c>
      <c r="R510" s="20">
        <f t="shared" si="75"/>
        <v>14</v>
      </c>
      <c r="S510" s="20">
        <f t="shared" si="76"/>
        <v>10.5</v>
      </c>
      <c r="T510" s="20">
        <f t="shared" si="77"/>
        <v>17.5</v>
      </c>
      <c r="U510" s="19">
        <f t="shared" si="78"/>
        <v>16.333333333333332</v>
      </c>
      <c r="V510" s="19">
        <f t="shared" si="79"/>
        <v>16.625</v>
      </c>
    </row>
    <row r="511" spans="1:22" ht="13.5" x14ac:dyDescent="0.25">
      <c r="A511" s="3">
        <f>RSI!A511</f>
        <v>42748</v>
      </c>
      <c r="B511" s="2">
        <f>RSI!B511</f>
        <v>1.7505999999999999</v>
      </c>
      <c r="C511" s="2">
        <f>RSI!I511</f>
        <v>51.213584797230325</v>
      </c>
      <c r="D511" s="2">
        <f>MACD!E511</f>
        <v>-2.9622931781316808E-3</v>
      </c>
      <c r="E511" s="2">
        <f>MACD!F511</f>
        <v>-1.308790349712929E-3</v>
      </c>
      <c r="F511" s="2">
        <f>'Moving Avg'!D511</f>
        <v>1.74936</v>
      </c>
      <c r="G511" s="2">
        <f>'Moving Avg'!F511</f>
        <v>1.7462749999999996</v>
      </c>
      <c r="H511" s="2">
        <f>'Moving Avg'!G511</f>
        <v>1.7501039999999994</v>
      </c>
      <c r="I511" s="2">
        <f>'Moving Avg'!H511</f>
        <v>1.7543919999999975</v>
      </c>
      <c r="J511" s="17" t="str">
        <f>OBV!F511</f>
        <v>BEARISH</v>
      </c>
      <c r="K511" s="17" t="str">
        <f>OBV!G511</f>
        <v>WEAK</v>
      </c>
      <c r="L511" s="17" t="str">
        <f>OBV!H511</f>
        <v>BEARISH DIVERGENCE</v>
      </c>
      <c r="M511" s="19">
        <f t="shared" si="70"/>
        <v>25</v>
      </c>
      <c r="N511" s="19">
        <f t="shared" si="71"/>
        <v>45</v>
      </c>
      <c r="O511" s="19">
        <f t="shared" si="72"/>
        <v>0</v>
      </c>
      <c r="P511" s="19">
        <f t="shared" si="73"/>
        <v>0</v>
      </c>
      <c r="Q511" s="20">
        <f t="shared" si="74"/>
        <v>24.5</v>
      </c>
      <c r="R511" s="20">
        <f t="shared" si="75"/>
        <v>14</v>
      </c>
      <c r="S511" s="20">
        <f t="shared" si="76"/>
        <v>10.5</v>
      </c>
      <c r="T511" s="20">
        <f t="shared" si="77"/>
        <v>17.5</v>
      </c>
      <c r="U511" s="19">
        <f t="shared" si="78"/>
        <v>16.333333333333332</v>
      </c>
      <c r="V511" s="19">
        <f t="shared" si="79"/>
        <v>16.625</v>
      </c>
    </row>
    <row r="512" spans="1:22" ht="13.5" x14ac:dyDescent="0.25">
      <c r="A512" s="3">
        <f>RSI!A512</f>
        <v>42751</v>
      </c>
      <c r="B512" s="2">
        <f>RSI!B512</f>
        <v>1.7505999999999999</v>
      </c>
      <c r="C512" s="2">
        <f>RSI!I512</f>
        <v>51.213584797230325</v>
      </c>
      <c r="D512" s="2">
        <f>MACD!E512</f>
        <v>-1.3893592244700326E-3</v>
      </c>
      <c r="E512" s="2">
        <f>MACD!F512</f>
        <v>-1.3249041246643498E-3</v>
      </c>
      <c r="F512" s="2">
        <f>'Moving Avg'!D512</f>
        <v>1.7505999999999999</v>
      </c>
      <c r="G512" s="2">
        <f>'Moving Avg'!F512</f>
        <v>1.7465849999999996</v>
      </c>
      <c r="H512" s="2">
        <f>'Moving Avg'!G512</f>
        <v>1.7501039999999997</v>
      </c>
      <c r="I512" s="2">
        <f>'Moving Avg'!H512</f>
        <v>1.7546879999999976</v>
      </c>
      <c r="J512" s="17" t="str">
        <f>OBV!F512</f>
        <v>BEARISH</v>
      </c>
      <c r="K512" s="17" t="str">
        <f>OBV!G512</f>
        <v>WEAK</v>
      </c>
      <c r="L512" s="17" t="str">
        <f>OBV!H512</f>
        <v>BEARISH DIVERGENCE</v>
      </c>
      <c r="M512" s="19">
        <f t="shared" si="70"/>
        <v>25</v>
      </c>
      <c r="N512" s="19">
        <f t="shared" si="71"/>
        <v>45</v>
      </c>
      <c r="O512" s="19">
        <f t="shared" si="72"/>
        <v>0</v>
      </c>
      <c r="P512" s="19">
        <f t="shared" si="73"/>
        <v>0</v>
      </c>
      <c r="Q512" s="20">
        <f t="shared" si="74"/>
        <v>24.5</v>
      </c>
      <c r="R512" s="20">
        <f t="shared" si="75"/>
        <v>14</v>
      </c>
      <c r="S512" s="20">
        <f t="shared" si="76"/>
        <v>10.5</v>
      </c>
      <c r="T512" s="20">
        <f t="shared" si="77"/>
        <v>17.5</v>
      </c>
      <c r="U512" s="19">
        <f t="shared" si="78"/>
        <v>16.333333333333332</v>
      </c>
      <c r="V512" s="19">
        <f t="shared" si="79"/>
        <v>16.625</v>
      </c>
    </row>
    <row r="513" spans="1:22" ht="13.5" x14ac:dyDescent="0.25">
      <c r="A513" s="3">
        <f>RSI!A513</f>
        <v>42752</v>
      </c>
      <c r="B513" s="2">
        <f>RSI!B513</f>
        <v>1.8492</v>
      </c>
      <c r="C513" s="2">
        <f>RSI!I513</f>
        <v>79.371350722836652</v>
      </c>
      <c r="D513" s="2">
        <f>MACD!E513</f>
        <v>-9.2819111499546914E-3</v>
      </c>
      <c r="E513" s="2">
        <f>MACD!F513</f>
        <v>-2.916305529722418E-3</v>
      </c>
      <c r="F513" s="2">
        <f>'Moving Avg'!D513</f>
        <v>1.7715599999999998</v>
      </c>
      <c r="G513" s="2">
        <f>'Moving Avg'!F513</f>
        <v>1.7512049999999999</v>
      </c>
      <c r="H513" s="2">
        <f>'Moving Avg'!G513</f>
        <v>1.7520759999999995</v>
      </c>
      <c r="I513" s="2">
        <f>'Moving Avg'!H513</f>
        <v>1.7555294999999977</v>
      </c>
      <c r="J513" s="17" t="str">
        <f>OBV!F513</f>
        <v>BULLISH</v>
      </c>
      <c r="K513" s="17" t="str">
        <f>OBV!G513</f>
        <v>STRONG</v>
      </c>
      <c r="L513" s="17" t="str">
        <f>OBV!H513</f>
        <v>CONFIRMED BULLISH</v>
      </c>
      <c r="M513" s="19">
        <f t="shared" si="70"/>
        <v>0</v>
      </c>
      <c r="N513" s="19">
        <f t="shared" si="71"/>
        <v>45</v>
      </c>
      <c r="O513" s="19">
        <f t="shared" si="72"/>
        <v>50</v>
      </c>
      <c r="P513" s="19">
        <f t="shared" si="73"/>
        <v>100</v>
      </c>
      <c r="Q513" s="20">
        <f t="shared" si="74"/>
        <v>38.25</v>
      </c>
      <c r="R513" s="20">
        <f t="shared" si="75"/>
        <v>51.5</v>
      </c>
      <c r="S513" s="20">
        <f t="shared" si="76"/>
        <v>64.25</v>
      </c>
      <c r="T513" s="20">
        <f t="shared" si="77"/>
        <v>48.75</v>
      </c>
      <c r="U513" s="19">
        <f t="shared" si="78"/>
        <v>51.333333333333336</v>
      </c>
      <c r="V513" s="19">
        <f t="shared" si="79"/>
        <v>50.6875</v>
      </c>
    </row>
    <row r="514" spans="1:22" ht="13.5" x14ac:dyDescent="0.25">
      <c r="A514" s="3">
        <f>RSI!A514</f>
        <v>42753</v>
      </c>
      <c r="B514" s="2">
        <f>RSI!B514</f>
        <v>1.8431</v>
      </c>
      <c r="C514" s="2">
        <f>RSI!I514</f>
        <v>76.432256092779028</v>
      </c>
      <c r="D514" s="2">
        <f>MACD!E514</f>
        <v>-1.6102207830605897E-2</v>
      </c>
      <c r="E514" s="2">
        <f>MACD!F514</f>
        <v>-5.5534859898991144E-3</v>
      </c>
      <c r="F514" s="2">
        <f>'Moving Avg'!D514</f>
        <v>1.7888199999999999</v>
      </c>
      <c r="G514" s="2">
        <f>'Moving Avg'!F514</f>
        <v>1.7561399999999996</v>
      </c>
      <c r="H514" s="2">
        <f>'Moving Avg'!G514</f>
        <v>1.7536799999999999</v>
      </c>
      <c r="I514" s="2">
        <f>'Moving Avg'!H514</f>
        <v>1.7564454999999981</v>
      </c>
      <c r="J514" s="17" t="str">
        <f>OBV!F514</f>
        <v>BULLISH</v>
      </c>
      <c r="K514" s="17" t="str">
        <f>OBV!G514</f>
        <v>STRONG</v>
      </c>
      <c r="L514" s="17" t="str">
        <f>OBV!H514</f>
        <v>CONFIRMED BULLISH</v>
      </c>
      <c r="M514" s="19">
        <f t="shared" ref="M514:M577" si="80">IF(C514&lt;30,50, IF(C514&gt;70, 0, 25))</f>
        <v>0</v>
      </c>
      <c r="N514" s="19">
        <f t="shared" ref="N514:N577" si="81">IF(E514-D514&gt;0.02, 100, IF(E514-D514&lt;0,0,45))</f>
        <v>45</v>
      </c>
      <c r="O514" s="19">
        <f t="shared" ref="O514:O577" si="82">IF(F514-I514&gt;10,100,IF(F514-I514&gt;5,75, IF(F514-I514&gt;0,50,0)))</f>
        <v>50</v>
      </c>
      <c r="P514" s="19">
        <f t="shared" ref="P514:P577" si="83">IF(L514="confirmed bullish", 34, IF(L514="bullish divergence",17, 0))+IF(J514="bullish",33,IF(J514="bearish",0,16.5))+IF(K514="strong",33,IF(K514="weak",0,16.5))</f>
        <v>100</v>
      </c>
      <c r="Q514" s="20">
        <f t="shared" si="74"/>
        <v>38.25</v>
      </c>
      <c r="R514" s="20">
        <f t="shared" si="75"/>
        <v>51.5</v>
      </c>
      <c r="S514" s="20">
        <f t="shared" si="76"/>
        <v>64.25</v>
      </c>
      <c r="T514" s="20">
        <f t="shared" si="77"/>
        <v>48.75</v>
      </c>
      <c r="U514" s="19">
        <f t="shared" si="78"/>
        <v>51.333333333333336</v>
      </c>
      <c r="V514" s="19">
        <f t="shared" si="79"/>
        <v>50.6875</v>
      </c>
    </row>
    <row r="515" spans="1:22" ht="13.5" x14ac:dyDescent="0.25">
      <c r="A515" s="3">
        <f>RSI!A515</f>
        <v>42754</v>
      </c>
      <c r="B515" s="2">
        <f>RSI!B515</f>
        <v>1.8307</v>
      </c>
      <c r="C515" s="2">
        <f>RSI!I515</f>
        <v>70.700974687882265</v>
      </c>
      <c r="D515" s="2">
        <f>MACD!E515</f>
        <v>-2.1468511978345539E-2</v>
      </c>
      <c r="E515" s="2">
        <f>MACD!F515</f>
        <v>-8.7364911875883987E-3</v>
      </c>
      <c r="F515" s="2">
        <f>'Moving Avg'!D515</f>
        <v>1.8048399999999998</v>
      </c>
      <c r="G515" s="2">
        <f>'Moving Avg'!F515</f>
        <v>1.7604549999999997</v>
      </c>
      <c r="H515" s="2">
        <f>'Moving Avg'!G515</f>
        <v>1.7550359999999998</v>
      </c>
      <c r="I515" s="2">
        <f>'Moving Avg'!H515</f>
        <v>1.757194499999998</v>
      </c>
      <c r="J515" s="17" t="str">
        <f>OBV!F515</f>
        <v>BULLISH</v>
      </c>
      <c r="K515" s="17" t="str">
        <f>OBV!G515</f>
        <v>STRONG</v>
      </c>
      <c r="L515" s="17" t="str">
        <f>OBV!H515</f>
        <v>CONFIRMED BULLISH</v>
      </c>
      <c r="M515" s="19">
        <f t="shared" si="80"/>
        <v>0</v>
      </c>
      <c r="N515" s="19">
        <f t="shared" si="81"/>
        <v>45</v>
      </c>
      <c r="O515" s="19">
        <f t="shared" si="82"/>
        <v>50</v>
      </c>
      <c r="P515" s="19">
        <f t="shared" si="83"/>
        <v>100</v>
      </c>
      <c r="Q515" s="20">
        <f t="shared" ref="Q515:Q578" si="84">0.35*M515+N515*0.35+O515*0.15+P515*0.15</f>
        <v>38.25</v>
      </c>
      <c r="R515" s="20">
        <f t="shared" ref="R515:R578" si="85">M515*0.2+N515*0.2+O515*0.35+P515*0.25</f>
        <v>51.5</v>
      </c>
      <c r="S515" s="20">
        <f t="shared" ref="S515:S578" si="86">M515*0.15+N515*0.15+O515*0.25+P515*0.45</f>
        <v>64.25</v>
      </c>
      <c r="T515" s="20">
        <f t="shared" ref="T515:T578" si="87">0.25*SUM(M515:P515)</f>
        <v>48.75</v>
      </c>
      <c r="U515" s="19">
        <f t="shared" ref="U515:U578" si="88">SUM(Q515:S515)/3</f>
        <v>51.333333333333336</v>
      </c>
      <c r="V515" s="19">
        <f t="shared" ref="V515:V578" si="89">SUM(Q515:T515)/4</f>
        <v>50.6875</v>
      </c>
    </row>
    <row r="516" spans="1:22" ht="13.5" x14ac:dyDescent="0.25">
      <c r="A516" s="3">
        <f>RSI!A516</f>
        <v>42755</v>
      </c>
      <c r="B516" s="2">
        <f>RSI!B516</f>
        <v>1.8307</v>
      </c>
      <c r="C516" s="2">
        <f>RSI!I516</f>
        <v>70.700974687882265</v>
      </c>
      <c r="D516" s="2">
        <f>MACD!E516</f>
        <v>-2.7350163239642011E-2</v>
      </c>
      <c r="E516" s="2">
        <f>MACD!F516</f>
        <v>-1.2459225597999122E-2</v>
      </c>
      <c r="F516" s="2">
        <f>'Moving Avg'!D516</f>
        <v>1.8208600000000001</v>
      </c>
      <c r="G516" s="2">
        <f>'Moving Avg'!F516</f>
        <v>1.7647699999999997</v>
      </c>
      <c r="H516" s="2">
        <f>'Moving Avg'!G516</f>
        <v>1.7562679999999995</v>
      </c>
      <c r="I516" s="2">
        <f>'Moving Avg'!H516</f>
        <v>1.7579434999999979</v>
      </c>
      <c r="J516" s="17" t="str">
        <f>OBV!F516</f>
        <v>BULLISH</v>
      </c>
      <c r="K516" s="17" t="str">
        <f>OBV!G516</f>
        <v>STRONG</v>
      </c>
      <c r="L516" s="17" t="str">
        <f>OBV!H516</f>
        <v>CONFIRMED BULLISH</v>
      </c>
      <c r="M516" s="19">
        <f t="shared" si="80"/>
        <v>0</v>
      </c>
      <c r="N516" s="19">
        <f t="shared" si="81"/>
        <v>45</v>
      </c>
      <c r="O516" s="19">
        <f t="shared" si="82"/>
        <v>50</v>
      </c>
      <c r="P516" s="19">
        <f t="shared" si="83"/>
        <v>100</v>
      </c>
      <c r="Q516" s="20">
        <f t="shared" si="84"/>
        <v>38.25</v>
      </c>
      <c r="R516" s="20">
        <f t="shared" si="85"/>
        <v>51.5</v>
      </c>
      <c r="S516" s="20">
        <f t="shared" si="86"/>
        <v>64.25</v>
      </c>
      <c r="T516" s="20">
        <f t="shared" si="87"/>
        <v>48.75</v>
      </c>
      <c r="U516" s="19">
        <f t="shared" si="88"/>
        <v>51.333333333333336</v>
      </c>
      <c r="V516" s="19">
        <f t="shared" si="89"/>
        <v>50.6875</v>
      </c>
    </row>
    <row r="517" spans="1:22" ht="13.5" x14ac:dyDescent="0.25">
      <c r="A517" s="3">
        <f>RSI!A517</f>
        <v>42758</v>
      </c>
      <c r="B517" s="2">
        <f>RSI!B517</f>
        <v>1.8184</v>
      </c>
      <c r="C517" s="2">
        <f>RSI!I517</f>
        <v>65.086385311382628</v>
      </c>
      <c r="D517" s="2">
        <f>MACD!E517</f>
        <v>-3.0850030601174749E-2</v>
      </c>
      <c r="E517" s="2">
        <f>MACD!F517</f>
        <v>-1.6137386598634246E-2</v>
      </c>
      <c r="F517" s="2">
        <f>'Moving Avg'!D517</f>
        <v>1.8344200000000002</v>
      </c>
      <c r="G517" s="2">
        <f>'Moving Avg'!F517</f>
        <v>1.7684699999999995</v>
      </c>
      <c r="H517" s="2">
        <f>'Moving Avg'!G517</f>
        <v>1.7574999999999994</v>
      </c>
      <c r="I517" s="2">
        <f>'Moving Avg'!H517</f>
        <v>1.7586309999999978</v>
      </c>
      <c r="J517" s="17" t="str">
        <f>OBV!F517</f>
        <v>BULLISH</v>
      </c>
      <c r="K517" s="17" t="str">
        <f>OBV!G517</f>
        <v>STRONG</v>
      </c>
      <c r="L517" s="17" t="str">
        <f>OBV!H517</f>
        <v>CONFIRMED BULLISH</v>
      </c>
      <c r="M517" s="19">
        <f t="shared" si="80"/>
        <v>25</v>
      </c>
      <c r="N517" s="19">
        <f t="shared" si="81"/>
        <v>45</v>
      </c>
      <c r="O517" s="19">
        <f t="shared" si="82"/>
        <v>50</v>
      </c>
      <c r="P517" s="19">
        <f t="shared" si="83"/>
        <v>100</v>
      </c>
      <c r="Q517" s="20">
        <f t="shared" si="84"/>
        <v>47</v>
      </c>
      <c r="R517" s="20">
        <f t="shared" si="85"/>
        <v>56.5</v>
      </c>
      <c r="S517" s="20">
        <f t="shared" si="86"/>
        <v>68</v>
      </c>
      <c r="T517" s="20">
        <f t="shared" si="87"/>
        <v>55</v>
      </c>
      <c r="U517" s="19">
        <f t="shared" si="88"/>
        <v>57.166666666666664</v>
      </c>
      <c r="V517" s="19">
        <f t="shared" si="89"/>
        <v>56.625</v>
      </c>
    </row>
    <row r="518" spans="1:22" ht="13.5" x14ac:dyDescent="0.25">
      <c r="A518" s="3">
        <f>RSI!A518</f>
        <v>42759</v>
      </c>
      <c r="B518" s="2">
        <f>RSI!B518</f>
        <v>1.8246</v>
      </c>
      <c r="C518" s="2">
        <f>RSI!I518</f>
        <v>66.529261781244259</v>
      </c>
      <c r="D518" s="2">
        <f>MACD!E518</f>
        <v>-3.4543088726578519E-2</v>
      </c>
      <c r="E518" s="2">
        <f>MACD!F518</f>
        <v>-1.9818527024223102E-2</v>
      </c>
      <c r="F518" s="2">
        <f>'Moving Avg'!D518</f>
        <v>1.8295000000000001</v>
      </c>
      <c r="G518" s="2">
        <f>'Moving Avg'!F518</f>
        <v>1.7727849999999996</v>
      </c>
      <c r="H518" s="2">
        <f>'Moving Avg'!G518</f>
        <v>1.7588559999999995</v>
      </c>
      <c r="I518" s="2">
        <f>'Moving Avg'!H518</f>
        <v>1.7592969999999972</v>
      </c>
      <c r="J518" s="17" t="str">
        <f>OBV!F518</f>
        <v>BEARISH</v>
      </c>
      <c r="K518" s="17" t="str">
        <f>OBV!G518</f>
        <v>WEAK</v>
      </c>
      <c r="L518" s="17" t="str">
        <f>OBV!H518</f>
        <v>CONFIRMED BEARISH</v>
      </c>
      <c r="M518" s="19">
        <f t="shared" si="80"/>
        <v>25</v>
      </c>
      <c r="N518" s="19">
        <f t="shared" si="81"/>
        <v>45</v>
      </c>
      <c r="O518" s="19">
        <f t="shared" si="82"/>
        <v>50</v>
      </c>
      <c r="P518" s="19">
        <f t="shared" si="83"/>
        <v>0</v>
      </c>
      <c r="Q518" s="20">
        <f t="shared" si="84"/>
        <v>32</v>
      </c>
      <c r="R518" s="20">
        <f t="shared" si="85"/>
        <v>31.5</v>
      </c>
      <c r="S518" s="20">
        <f t="shared" si="86"/>
        <v>23</v>
      </c>
      <c r="T518" s="20">
        <f t="shared" si="87"/>
        <v>30</v>
      </c>
      <c r="U518" s="19">
        <f t="shared" si="88"/>
        <v>28.833333333333332</v>
      </c>
      <c r="V518" s="19">
        <f t="shared" si="89"/>
        <v>29.125</v>
      </c>
    </row>
    <row r="519" spans="1:22" ht="13.5" x14ac:dyDescent="0.25">
      <c r="A519" s="3">
        <f>RSI!A519</f>
        <v>42760</v>
      </c>
      <c r="B519" s="2">
        <f>RSI!B519</f>
        <v>1.7876000000000001</v>
      </c>
      <c r="C519" s="2">
        <f>RSI!I519</f>
        <v>52.567343677441372</v>
      </c>
      <c r="D519" s="2">
        <f>MACD!E519</f>
        <v>-3.3308383967546318E-2</v>
      </c>
      <c r="E519" s="2">
        <f>MACD!F519</f>
        <v>-2.2516498412887744E-2</v>
      </c>
      <c r="F519" s="2">
        <f>'Moving Avg'!D519</f>
        <v>1.8184</v>
      </c>
      <c r="G519" s="2">
        <f>'Moving Avg'!F519</f>
        <v>1.7752499999999998</v>
      </c>
      <c r="H519" s="2">
        <f>'Moving Avg'!G519</f>
        <v>1.7594719999999995</v>
      </c>
      <c r="I519" s="2">
        <f>'Moving Avg'!H519</f>
        <v>1.7598304999999974</v>
      </c>
      <c r="J519" s="17" t="str">
        <f>OBV!F519</f>
        <v>BEARISH</v>
      </c>
      <c r="K519" s="17" t="str">
        <f>OBV!G519</f>
        <v>WEAK</v>
      </c>
      <c r="L519" s="17" t="str">
        <f>OBV!H519</f>
        <v>CONFIRMED BEARISH</v>
      </c>
      <c r="M519" s="19">
        <f t="shared" si="80"/>
        <v>25</v>
      </c>
      <c r="N519" s="19">
        <f t="shared" si="81"/>
        <v>45</v>
      </c>
      <c r="O519" s="19">
        <f t="shared" si="82"/>
        <v>50</v>
      </c>
      <c r="P519" s="19">
        <f t="shared" si="83"/>
        <v>0</v>
      </c>
      <c r="Q519" s="20">
        <f t="shared" si="84"/>
        <v>32</v>
      </c>
      <c r="R519" s="20">
        <f t="shared" si="85"/>
        <v>31.5</v>
      </c>
      <c r="S519" s="20">
        <f t="shared" si="86"/>
        <v>23</v>
      </c>
      <c r="T519" s="20">
        <f t="shared" si="87"/>
        <v>30</v>
      </c>
      <c r="U519" s="19">
        <f t="shared" si="88"/>
        <v>28.833333333333332</v>
      </c>
      <c r="V519" s="19">
        <f t="shared" si="89"/>
        <v>29.125</v>
      </c>
    </row>
    <row r="520" spans="1:22" ht="13.5" x14ac:dyDescent="0.25">
      <c r="A520" s="3">
        <f>RSI!A520</f>
        <v>42761</v>
      </c>
      <c r="B520" s="2">
        <f>RSI!B520</f>
        <v>1.7876000000000001</v>
      </c>
      <c r="C520" s="2">
        <f>RSI!I520</f>
        <v>52.567343677441372</v>
      </c>
      <c r="D520" s="2">
        <f>MACD!E520</f>
        <v>-3.3266283270668717E-2</v>
      </c>
      <c r="E520" s="2">
        <f>MACD!F520</f>
        <v>-2.4666455384443939E-2</v>
      </c>
      <c r="F520" s="2">
        <f>'Moving Avg'!D520</f>
        <v>1.8097799999999999</v>
      </c>
      <c r="G520" s="2">
        <f>'Moving Avg'!F520</f>
        <v>1.7770999999999997</v>
      </c>
      <c r="H520" s="2">
        <f>'Moving Avg'!G520</f>
        <v>1.7603359999999997</v>
      </c>
      <c r="I520" s="2">
        <f>'Moving Avg'!H520</f>
        <v>1.7603639999999976</v>
      </c>
      <c r="J520" s="17" t="str">
        <f>OBV!F520</f>
        <v>BEARISH</v>
      </c>
      <c r="K520" s="17" t="str">
        <f>OBV!G520</f>
        <v>NEUTRAL</v>
      </c>
      <c r="L520" s="17" t="str">
        <f>OBV!H520</f>
        <v>CONFIRMED BEARISH</v>
      </c>
      <c r="M520" s="19">
        <f t="shared" si="80"/>
        <v>25</v>
      </c>
      <c r="N520" s="19">
        <f t="shared" si="81"/>
        <v>45</v>
      </c>
      <c r="O520" s="19">
        <f t="shared" si="82"/>
        <v>50</v>
      </c>
      <c r="P520" s="19">
        <f t="shared" si="83"/>
        <v>16.5</v>
      </c>
      <c r="Q520" s="20">
        <f t="shared" si="84"/>
        <v>34.475000000000001</v>
      </c>
      <c r="R520" s="20">
        <f t="shared" si="85"/>
        <v>35.625</v>
      </c>
      <c r="S520" s="20">
        <f t="shared" si="86"/>
        <v>30.425000000000001</v>
      </c>
      <c r="T520" s="20">
        <f t="shared" si="87"/>
        <v>34.125</v>
      </c>
      <c r="U520" s="19">
        <f t="shared" si="88"/>
        <v>33.508333333333333</v>
      </c>
      <c r="V520" s="19">
        <f t="shared" si="89"/>
        <v>33.662499999999994</v>
      </c>
    </row>
    <row r="521" spans="1:22" ht="13.5" x14ac:dyDescent="0.25">
      <c r="A521" s="3">
        <f>RSI!A521</f>
        <v>42762</v>
      </c>
      <c r="B521" s="2">
        <f>RSI!B521</f>
        <v>1.8061</v>
      </c>
      <c r="C521" s="2">
        <f>RSI!I521</f>
        <v>57.71339984512057</v>
      </c>
      <c r="D521" s="2">
        <f>MACD!E521</f>
        <v>-3.4646218242964988E-2</v>
      </c>
      <c r="E521" s="2">
        <f>MACD!F521</f>
        <v>-2.6662407956148149E-2</v>
      </c>
      <c r="F521" s="2">
        <f>'Moving Avg'!D521</f>
        <v>1.8048600000000001</v>
      </c>
      <c r="G521" s="2">
        <f>'Moving Avg'!F521</f>
        <v>1.7801849999999999</v>
      </c>
      <c r="H521" s="2">
        <f>'Moving Avg'!G521</f>
        <v>1.7616919999999996</v>
      </c>
      <c r="I521" s="2">
        <f>'Moving Avg'!H521</f>
        <v>1.7608584999999977</v>
      </c>
      <c r="J521" s="17" t="str">
        <f>OBV!F521</f>
        <v>BEARISH</v>
      </c>
      <c r="K521" s="17" t="str">
        <f>OBV!G521</f>
        <v>NEUTRAL</v>
      </c>
      <c r="L521" s="17" t="str">
        <f>OBV!H521</f>
        <v>CONFIRMED BEARISH</v>
      </c>
      <c r="M521" s="19">
        <f t="shared" si="80"/>
        <v>25</v>
      </c>
      <c r="N521" s="19">
        <f t="shared" si="81"/>
        <v>45</v>
      </c>
      <c r="O521" s="19">
        <f t="shared" si="82"/>
        <v>50</v>
      </c>
      <c r="P521" s="19">
        <f t="shared" si="83"/>
        <v>16.5</v>
      </c>
      <c r="Q521" s="20">
        <f t="shared" si="84"/>
        <v>34.475000000000001</v>
      </c>
      <c r="R521" s="20">
        <f t="shared" si="85"/>
        <v>35.625</v>
      </c>
      <c r="S521" s="20">
        <f t="shared" si="86"/>
        <v>30.425000000000001</v>
      </c>
      <c r="T521" s="20">
        <f t="shared" si="87"/>
        <v>34.125</v>
      </c>
      <c r="U521" s="19">
        <f t="shared" si="88"/>
        <v>33.508333333333333</v>
      </c>
      <c r="V521" s="19">
        <f t="shared" si="89"/>
        <v>33.662499999999994</v>
      </c>
    </row>
    <row r="522" spans="1:22" ht="13.5" x14ac:dyDescent="0.25">
      <c r="A522" s="3">
        <f>RSI!A522</f>
        <v>42765</v>
      </c>
      <c r="B522" s="2">
        <f>RSI!B522</f>
        <v>1.8061</v>
      </c>
      <c r="C522" s="2">
        <f>RSI!I522</f>
        <v>57.71339984512057</v>
      </c>
      <c r="D522" s="2">
        <f>MACD!E522</f>
        <v>-3.5965013811083413E-2</v>
      </c>
      <c r="E522" s="2">
        <f>MACD!F522</f>
        <v>-2.8522929127135204E-2</v>
      </c>
      <c r="F522" s="2">
        <f>'Moving Avg'!D522</f>
        <v>1.8024</v>
      </c>
      <c r="G522" s="2">
        <f>'Moving Avg'!F522</f>
        <v>1.7826500000000003</v>
      </c>
      <c r="H522" s="2">
        <f>'Moving Avg'!G522</f>
        <v>1.7631719999999995</v>
      </c>
      <c r="I522" s="2">
        <f>'Moving Avg'!H522</f>
        <v>1.7612744999999979</v>
      </c>
      <c r="J522" s="17" t="str">
        <f>OBV!F522</f>
        <v>BULLISH</v>
      </c>
      <c r="K522" s="17" t="str">
        <f>OBV!G522</f>
        <v>NEUTRAL</v>
      </c>
      <c r="L522" s="17" t="str">
        <f>OBV!H522</f>
        <v>BULLISH DIVERGENCE</v>
      </c>
      <c r="M522" s="19">
        <f t="shared" si="80"/>
        <v>25</v>
      </c>
      <c r="N522" s="19">
        <f t="shared" si="81"/>
        <v>45</v>
      </c>
      <c r="O522" s="19">
        <f t="shared" si="82"/>
        <v>50</v>
      </c>
      <c r="P522" s="19">
        <f t="shared" si="83"/>
        <v>66.5</v>
      </c>
      <c r="Q522" s="20">
        <f t="shared" si="84"/>
        <v>41.975000000000001</v>
      </c>
      <c r="R522" s="20">
        <f t="shared" si="85"/>
        <v>48.125</v>
      </c>
      <c r="S522" s="20">
        <f t="shared" si="86"/>
        <v>52.924999999999997</v>
      </c>
      <c r="T522" s="20">
        <f t="shared" si="87"/>
        <v>46.625</v>
      </c>
      <c r="U522" s="19">
        <f t="shared" si="88"/>
        <v>47.67499999999999</v>
      </c>
      <c r="V522" s="19">
        <f t="shared" si="89"/>
        <v>47.412499999999994</v>
      </c>
    </row>
    <row r="523" spans="1:22" ht="13.5" x14ac:dyDescent="0.25">
      <c r="A523" s="3">
        <f>RSI!A523</f>
        <v>42766</v>
      </c>
      <c r="B523" s="2">
        <f>RSI!B523</f>
        <v>1.8061</v>
      </c>
      <c r="C523" s="2">
        <f>RSI!I523</f>
        <v>57.71339984512057</v>
      </c>
      <c r="D523" s="2">
        <f>MACD!E523</f>
        <v>-2.2051648358058618E-2</v>
      </c>
      <c r="E523" s="2">
        <f>MACD!F523</f>
        <v>-2.7228672973319885E-2</v>
      </c>
      <c r="F523" s="2">
        <f>'Moving Avg'!D523</f>
        <v>1.7987000000000002</v>
      </c>
      <c r="G523" s="2">
        <f>'Moving Avg'!F523</f>
        <v>1.7857350000000003</v>
      </c>
      <c r="H523" s="2">
        <f>'Moving Avg'!G523</f>
        <v>1.7646519999999994</v>
      </c>
      <c r="I523" s="2">
        <f>'Moving Avg'!H523</f>
        <v>1.7617954999999978</v>
      </c>
      <c r="J523" s="17" t="str">
        <f>OBV!F523</f>
        <v>BEARISH</v>
      </c>
      <c r="K523" s="17" t="str">
        <f>OBV!G523</f>
        <v>NEUTRAL</v>
      </c>
      <c r="L523" s="17" t="str">
        <f>OBV!H523</f>
        <v>CONFIRMED BEARISH</v>
      </c>
      <c r="M523" s="19">
        <f t="shared" si="80"/>
        <v>25</v>
      </c>
      <c r="N523" s="19">
        <f t="shared" si="81"/>
        <v>0</v>
      </c>
      <c r="O523" s="19">
        <f t="shared" si="82"/>
        <v>50</v>
      </c>
      <c r="P523" s="19">
        <f t="shared" si="83"/>
        <v>16.5</v>
      </c>
      <c r="Q523" s="20">
        <f t="shared" si="84"/>
        <v>18.725000000000001</v>
      </c>
      <c r="R523" s="20">
        <f t="shared" si="85"/>
        <v>26.625</v>
      </c>
      <c r="S523" s="20">
        <f t="shared" si="86"/>
        <v>23.675000000000001</v>
      </c>
      <c r="T523" s="20">
        <f t="shared" si="87"/>
        <v>22.875</v>
      </c>
      <c r="U523" s="19">
        <f t="shared" si="88"/>
        <v>23.008333333333336</v>
      </c>
      <c r="V523" s="19">
        <f t="shared" si="89"/>
        <v>22.975000000000001</v>
      </c>
    </row>
    <row r="524" spans="1:22" ht="13.5" x14ac:dyDescent="0.25">
      <c r="A524" s="3">
        <f>RSI!A524</f>
        <v>42767</v>
      </c>
      <c r="B524" s="2">
        <f>RSI!B524</f>
        <v>1.8061</v>
      </c>
      <c r="C524" s="2">
        <f>RSI!I524</f>
        <v>57.713399845120563</v>
      </c>
      <c r="D524" s="2">
        <f>MACD!E524</f>
        <v>-1.1346856070269418E-2</v>
      </c>
      <c r="E524" s="2">
        <f>MACD!F524</f>
        <v>-2.4052309592709795E-2</v>
      </c>
      <c r="F524" s="2">
        <f>'Moving Avg'!D524</f>
        <v>1.8024</v>
      </c>
      <c r="G524" s="2">
        <f>'Moving Avg'!F524</f>
        <v>1.7888200000000001</v>
      </c>
      <c r="H524" s="2">
        <f>'Moving Avg'!G524</f>
        <v>1.7661319999999996</v>
      </c>
      <c r="I524" s="2">
        <f>'Moving Avg'!H524</f>
        <v>1.762158999999998</v>
      </c>
      <c r="J524" s="17" t="str">
        <f>OBV!F524</f>
        <v>BULLISH</v>
      </c>
      <c r="K524" s="17" t="str">
        <f>OBV!G524</f>
        <v>NEUTRAL</v>
      </c>
      <c r="L524" s="17" t="str">
        <f>OBV!H524</f>
        <v>CONFIRMED BULLISH</v>
      </c>
      <c r="M524" s="19">
        <f t="shared" si="80"/>
        <v>25</v>
      </c>
      <c r="N524" s="19">
        <f t="shared" si="81"/>
        <v>0</v>
      </c>
      <c r="O524" s="19">
        <f t="shared" si="82"/>
        <v>50</v>
      </c>
      <c r="P524" s="19">
        <f t="shared" si="83"/>
        <v>83.5</v>
      </c>
      <c r="Q524" s="20">
        <f t="shared" si="84"/>
        <v>28.774999999999999</v>
      </c>
      <c r="R524" s="20">
        <f t="shared" si="85"/>
        <v>43.375</v>
      </c>
      <c r="S524" s="20">
        <f t="shared" si="86"/>
        <v>53.825000000000003</v>
      </c>
      <c r="T524" s="20">
        <f t="shared" si="87"/>
        <v>39.625</v>
      </c>
      <c r="U524" s="19">
        <f t="shared" si="88"/>
        <v>41.991666666666667</v>
      </c>
      <c r="V524" s="19">
        <f t="shared" si="89"/>
        <v>41.400000000000006</v>
      </c>
    </row>
    <row r="525" spans="1:22" ht="13.5" x14ac:dyDescent="0.25">
      <c r="A525" s="3">
        <f>RSI!A525</f>
        <v>42768</v>
      </c>
      <c r="B525" s="2">
        <f>RSI!B525</f>
        <v>1.7876000000000001</v>
      </c>
      <c r="C525" s="2">
        <f>RSI!I525</f>
        <v>50.363938739418074</v>
      </c>
      <c r="D525" s="2">
        <f>MACD!E525</f>
        <v>-2.9462711602319391E-3</v>
      </c>
      <c r="E525" s="2">
        <f>MACD!F525</f>
        <v>-1.9831101906214225E-2</v>
      </c>
      <c r="F525" s="2">
        <f>'Moving Avg'!D525</f>
        <v>1.8024</v>
      </c>
      <c r="G525" s="2">
        <f>'Moving Avg'!F525</f>
        <v>1.79098</v>
      </c>
      <c r="H525" s="2">
        <f>'Moving Avg'!G525</f>
        <v>1.7671179999999993</v>
      </c>
      <c r="I525" s="2">
        <f>'Moving Avg'!H525</f>
        <v>1.7625874999999984</v>
      </c>
      <c r="J525" s="17" t="str">
        <f>OBV!F525</f>
        <v>BEARISH</v>
      </c>
      <c r="K525" s="17" t="str">
        <f>OBV!G525</f>
        <v>NEUTRAL</v>
      </c>
      <c r="L525" s="17" t="str">
        <f>OBV!H525</f>
        <v>NEUTRAL</v>
      </c>
      <c r="M525" s="19">
        <f t="shared" si="80"/>
        <v>25</v>
      </c>
      <c r="N525" s="19">
        <f t="shared" si="81"/>
        <v>0</v>
      </c>
      <c r="O525" s="19">
        <f t="shared" si="82"/>
        <v>50</v>
      </c>
      <c r="P525" s="19">
        <f t="shared" si="83"/>
        <v>16.5</v>
      </c>
      <c r="Q525" s="20">
        <f t="shared" si="84"/>
        <v>18.725000000000001</v>
      </c>
      <c r="R525" s="20">
        <f t="shared" si="85"/>
        <v>26.625</v>
      </c>
      <c r="S525" s="20">
        <f t="shared" si="86"/>
        <v>23.675000000000001</v>
      </c>
      <c r="T525" s="20">
        <f t="shared" si="87"/>
        <v>22.875</v>
      </c>
      <c r="U525" s="19">
        <f t="shared" si="88"/>
        <v>23.008333333333336</v>
      </c>
      <c r="V525" s="19">
        <f t="shared" si="89"/>
        <v>22.975000000000001</v>
      </c>
    </row>
    <row r="526" spans="1:22" ht="13.5" x14ac:dyDescent="0.25">
      <c r="A526" s="3">
        <f>RSI!A526</f>
        <v>42769</v>
      </c>
      <c r="B526" s="2">
        <f>RSI!B526</f>
        <v>1.7876000000000001</v>
      </c>
      <c r="C526" s="2">
        <f>RSI!I526</f>
        <v>50.363938739418074</v>
      </c>
      <c r="D526" s="2">
        <f>MACD!E526</f>
        <v>4.1601275147002958E-3</v>
      </c>
      <c r="E526" s="2">
        <f>MACD!F526</f>
        <v>-1.503285602203132E-2</v>
      </c>
      <c r="F526" s="2">
        <f>'Moving Avg'!D526</f>
        <v>1.7987000000000002</v>
      </c>
      <c r="G526" s="2">
        <f>'Moving Avg'!F526</f>
        <v>1.7934449999999997</v>
      </c>
      <c r="H526" s="2">
        <f>'Moving Avg'!G526</f>
        <v>1.7682279999999995</v>
      </c>
      <c r="I526" s="2">
        <f>'Moving Avg'!H526</f>
        <v>1.7626479999999984</v>
      </c>
      <c r="J526" s="17" t="str">
        <f>OBV!F526</f>
        <v>BEARISH</v>
      </c>
      <c r="K526" s="17" t="str">
        <f>OBV!G526</f>
        <v>NEUTRAL</v>
      </c>
      <c r="L526" s="17" t="str">
        <f>OBV!H526</f>
        <v>CONFIRMED BEARISH</v>
      </c>
      <c r="M526" s="19">
        <f t="shared" si="80"/>
        <v>25</v>
      </c>
      <c r="N526" s="19">
        <f t="shared" si="81"/>
        <v>0</v>
      </c>
      <c r="O526" s="19">
        <f t="shared" si="82"/>
        <v>50</v>
      </c>
      <c r="P526" s="19">
        <f t="shared" si="83"/>
        <v>16.5</v>
      </c>
      <c r="Q526" s="20">
        <f t="shared" si="84"/>
        <v>18.725000000000001</v>
      </c>
      <c r="R526" s="20">
        <f t="shared" si="85"/>
        <v>26.625</v>
      </c>
      <c r="S526" s="20">
        <f t="shared" si="86"/>
        <v>23.675000000000001</v>
      </c>
      <c r="T526" s="20">
        <f t="shared" si="87"/>
        <v>22.875</v>
      </c>
      <c r="U526" s="19">
        <f t="shared" si="88"/>
        <v>23.008333333333336</v>
      </c>
      <c r="V526" s="19">
        <f t="shared" si="89"/>
        <v>22.975000000000001</v>
      </c>
    </row>
    <row r="527" spans="1:22" ht="13.5" x14ac:dyDescent="0.25">
      <c r="A527" s="3">
        <f>RSI!A527</f>
        <v>42772</v>
      </c>
      <c r="B527" s="2">
        <f>RSI!B527</f>
        <v>1.7999000000000001</v>
      </c>
      <c r="C527" s="2">
        <f>RSI!I527</f>
        <v>54.802069900405563</v>
      </c>
      <c r="D527" s="2">
        <f>MACD!E527</f>
        <v>7.3681592114172023E-3</v>
      </c>
      <c r="E527" s="2">
        <f>MACD!F527</f>
        <v>-1.0552652975341616E-2</v>
      </c>
      <c r="F527" s="2">
        <f>'Moving Avg'!D527</f>
        <v>1.7974600000000003</v>
      </c>
      <c r="G527" s="2">
        <f>'Moving Avg'!F527</f>
        <v>1.7962200000000004</v>
      </c>
      <c r="H527" s="2">
        <f>'Moving Avg'!G527</f>
        <v>1.7688439999999992</v>
      </c>
      <c r="I527" s="2">
        <f>'Moving Avg'!H527</f>
        <v>1.7629014999999981</v>
      </c>
      <c r="J527" s="17" t="str">
        <f>OBV!F527</f>
        <v>BEARISH</v>
      </c>
      <c r="K527" s="17" t="str">
        <f>OBV!G527</f>
        <v>NEUTRAL</v>
      </c>
      <c r="L527" s="17" t="str">
        <f>OBV!H527</f>
        <v>CONFIRMED BEARISH</v>
      </c>
      <c r="M527" s="19">
        <f t="shared" si="80"/>
        <v>25</v>
      </c>
      <c r="N527" s="19">
        <f t="shared" si="81"/>
        <v>0</v>
      </c>
      <c r="O527" s="19">
        <f t="shared" si="82"/>
        <v>50</v>
      </c>
      <c r="P527" s="19">
        <f t="shared" si="83"/>
        <v>16.5</v>
      </c>
      <c r="Q527" s="20">
        <f t="shared" si="84"/>
        <v>18.725000000000001</v>
      </c>
      <c r="R527" s="20">
        <f t="shared" si="85"/>
        <v>26.625</v>
      </c>
      <c r="S527" s="20">
        <f t="shared" si="86"/>
        <v>23.675000000000001</v>
      </c>
      <c r="T527" s="20">
        <f t="shared" si="87"/>
        <v>22.875</v>
      </c>
      <c r="U527" s="19">
        <f t="shared" si="88"/>
        <v>23.008333333333336</v>
      </c>
      <c r="V527" s="19">
        <f t="shared" si="89"/>
        <v>22.975000000000001</v>
      </c>
    </row>
    <row r="528" spans="1:22" ht="13.5" x14ac:dyDescent="0.25">
      <c r="A528" s="3">
        <f>RSI!A528</f>
        <v>42773</v>
      </c>
      <c r="B528" s="2">
        <f>RSI!B528</f>
        <v>1.7876000000000001</v>
      </c>
      <c r="C528" s="2">
        <f>RSI!I528</f>
        <v>49.988597797752796</v>
      </c>
      <c r="D528" s="2">
        <f>MACD!E528</f>
        <v>1.1873390207860046E-2</v>
      </c>
      <c r="E528" s="2">
        <f>MACD!F528</f>
        <v>-6.067444338701284E-3</v>
      </c>
      <c r="F528" s="2">
        <f>'Moving Avg'!D528</f>
        <v>1.79376</v>
      </c>
      <c r="G528" s="2">
        <f>'Moving Avg'!F528</f>
        <v>1.7983800000000003</v>
      </c>
      <c r="H528" s="2">
        <f>'Moving Avg'!G528</f>
        <v>1.7690919999999992</v>
      </c>
      <c r="I528" s="2">
        <f>'Moving Avg'!H528</f>
        <v>1.7630409999999983</v>
      </c>
      <c r="J528" s="17" t="str">
        <f>OBV!F528</f>
        <v>BEARISH</v>
      </c>
      <c r="K528" s="17" t="str">
        <f>OBV!G528</f>
        <v>NEUTRAL</v>
      </c>
      <c r="L528" s="17" t="str">
        <f>OBV!H528</f>
        <v>CONFIRMED BEARISH</v>
      </c>
      <c r="M528" s="19">
        <f t="shared" si="80"/>
        <v>25</v>
      </c>
      <c r="N528" s="19">
        <f t="shared" si="81"/>
        <v>0</v>
      </c>
      <c r="O528" s="19">
        <f t="shared" si="82"/>
        <v>50</v>
      </c>
      <c r="P528" s="19">
        <f t="shared" si="83"/>
        <v>16.5</v>
      </c>
      <c r="Q528" s="20">
        <f t="shared" si="84"/>
        <v>18.725000000000001</v>
      </c>
      <c r="R528" s="20">
        <f t="shared" si="85"/>
        <v>26.625</v>
      </c>
      <c r="S528" s="20">
        <f t="shared" si="86"/>
        <v>23.675000000000001</v>
      </c>
      <c r="T528" s="20">
        <f t="shared" si="87"/>
        <v>22.875</v>
      </c>
      <c r="U528" s="19">
        <f t="shared" si="88"/>
        <v>23.008333333333336</v>
      </c>
      <c r="V528" s="19">
        <f t="shared" si="89"/>
        <v>22.975000000000001</v>
      </c>
    </row>
    <row r="529" spans="1:22" ht="13.5" x14ac:dyDescent="0.25">
      <c r="A529" s="3">
        <f>RSI!A529</f>
        <v>42774</v>
      </c>
      <c r="B529" s="2">
        <f>RSI!B529</f>
        <v>1.7876000000000001</v>
      </c>
      <c r="C529" s="2">
        <f>RSI!I529</f>
        <v>49.988597797752796</v>
      </c>
      <c r="D529" s="2">
        <f>MACD!E529</f>
        <v>9.9971650317642879E-3</v>
      </c>
      <c r="E529" s="2">
        <f>MACD!F529</f>
        <v>-2.8545224646081696E-3</v>
      </c>
      <c r="F529" s="2">
        <f>'Moving Avg'!D529</f>
        <v>1.79006</v>
      </c>
      <c r="G529" s="2">
        <f>'Moving Avg'!F529</f>
        <v>1.7999200000000002</v>
      </c>
      <c r="H529" s="2">
        <f>'Moving Avg'!G529</f>
        <v>1.7695859999999994</v>
      </c>
      <c r="I529" s="2">
        <f>'Moving Avg'!H529</f>
        <v>1.7633379999999983</v>
      </c>
      <c r="J529" s="17" t="str">
        <f>OBV!F529</f>
        <v>BEARISH</v>
      </c>
      <c r="K529" s="17" t="str">
        <f>OBV!G529</f>
        <v>NEUTRAL</v>
      </c>
      <c r="L529" s="17" t="str">
        <f>OBV!H529</f>
        <v>CONFIRMED BEARISH</v>
      </c>
      <c r="M529" s="19">
        <f t="shared" si="80"/>
        <v>25</v>
      </c>
      <c r="N529" s="19">
        <f t="shared" si="81"/>
        <v>0</v>
      </c>
      <c r="O529" s="19">
        <f t="shared" si="82"/>
        <v>50</v>
      </c>
      <c r="P529" s="19">
        <f t="shared" si="83"/>
        <v>16.5</v>
      </c>
      <c r="Q529" s="20">
        <f t="shared" si="84"/>
        <v>18.725000000000001</v>
      </c>
      <c r="R529" s="20">
        <f t="shared" si="85"/>
        <v>26.625</v>
      </c>
      <c r="S529" s="20">
        <f t="shared" si="86"/>
        <v>23.675000000000001</v>
      </c>
      <c r="T529" s="20">
        <f t="shared" si="87"/>
        <v>22.875</v>
      </c>
      <c r="U529" s="19">
        <f t="shared" si="88"/>
        <v>23.008333333333336</v>
      </c>
      <c r="V529" s="19">
        <f t="shared" si="89"/>
        <v>22.975000000000001</v>
      </c>
    </row>
    <row r="530" spans="1:22" ht="13.5" x14ac:dyDescent="0.25">
      <c r="A530" s="3">
        <f>RSI!A530</f>
        <v>42775</v>
      </c>
      <c r="B530" s="2">
        <f>RSI!B530</f>
        <v>1.8061</v>
      </c>
      <c r="C530" s="2">
        <f>RSI!I530</f>
        <v>56.633012563711411</v>
      </c>
      <c r="D530" s="2">
        <f>MACD!E530</f>
        <v>7.0428898649452787E-3</v>
      </c>
      <c r="E530" s="2">
        <f>MACD!F530</f>
        <v>-8.7503999869747995E-4</v>
      </c>
      <c r="F530" s="2">
        <f>'Moving Avg'!D530</f>
        <v>1.7937600000000002</v>
      </c>
      <c r="G530" s="2">
        <f>'Moving Avg'!F530</f>
        <v>1.8026950000000004</v>
      </c>
      <c r="H530" s="2">
        <f>'Moving Avg'!G530</f>
        <v>1.7699559999999994</v>
      </c>
      <c r="I530" s="2">
        <f>'Moving Avg'!H530</f>
        <v>1.7637274999999983</v>
      </c>
      <c r="J530" s="17" t="str">
        <f>OBV!F530</f>
        <v>BULLISH</v>
      </c>
      <c r="K530" s="17" t="str">
        <f>OBV!G530</f>
        <v>STRONG</v>
      </c>
      <c r="L530" s="17" t="str">
        <f>OBV!H530</f>
        <v>CONFIRMED BULLISH</v>
      </c>
      <c r="M530" s="19">
        <f t="shared" si="80"/>
        <v>25</v>
      </c>
      <c r="N530" s="19">
        <f t="shared" si="81"/>
        <v>0</v>
      </c>
      <c r="O530" s="19">
        <f t="shared" si="82"/>
        <v>50</v>
      </c>
      <c r="P530" s="19">
        <f t="shared" si="83"/>
        <v>100</v>
      </c>
      <c r="Q530" s="20">
        <f t="shared" si="84"/>
        <v>31.25</v>
      </c>
      <c r="R530" s="20">
        <f t="shared" si="85"/>
        <v>47.5</v>
      </c>
      <c r="S530" s="20">
        <f t="shared" si="86"/>
        <v>61.25</v>
      </c>
      <c r="T530" s="20">
        <f t="shared" si="87"/>
        <v>43.75</v>
      </c>
      <c r="U530" s="19">
        <f t="shared" si="88"/>
        <v>46.666666666666664</v>
      </c>
      <c r="V530" s="19">
        <f t="shared" si="89"/>
        <v>45.9375</v>
      </c>
    </row>
    <row r="531" spans="1:22" ht="13.5" x14ac:dyDescent="0.25">
      <c r="A531" s="3">
        <f>RSI!A531</f>
        <v>42776</v>
      </c>
      <c r="B531" s="2">
        <f>RSI!B531</f>
        <v>1.8307</v>
      </c>
      <c r="C531" s="2">
        <f>RSI!I531</f>
        <v>63.564956717562758</v>
      </c>
      <c r="D531" s="2">
        <f>MACD!E531</f>
        <v>5.4611313739625356E-3</v>
      </c>
      <c r="E531" s="2">
        <f>MACD!F531</f>
        <v>3.9219427583452309E-4</v>
      </c>
      <c r="F531" s="2">
        <f>'Moving Avg'!D531</f>
        <v>1.8023800000000001</v>
      </c>
      <c r="G531" s="2">
        <f>'Moving Avg'!F531</f>
        <v>1.8067000000000004</v>
      </c>
      <c r="H531" s="2">
        <f>'Moving Avg'!G531</f>
        <v>1.7711879999999991</v>
      </c>
      <c r="I531" s="2">
        <f>'Moving Avg'!H531</f>
        <v>1.7642139999999986</v>
      </c>
      <c r="J531" s="17" t="str">
        <f>OBV!F531</f>
        <v>BULLISH</v>
      </c>
      <c r="K531" s="17" t="str">
        <f>OBV!G531</f>
        <v>STRONG</v>
      </c>
      <c r="L531" s="17" t="str">
        <f>OBV!H531</f>
        <v>CONFIRMED BULLISH</v>
      </c>
      <c r="M531" s="19">
        <f t="shared" si="80"/>
        <v>25</v>
      </c>
      <c r="N531" s="19">
        <f t="shared" si="81"/>
        <v>0</v>
      </c>
      <c r="O531" s="19">
        <f t="shared" si="82"/>
        <v>50</v>
      </c>
      <c r="P531" s="19">
        <f t="shared" si="83"/>
        <v>100</v>
      </c>
      <c r="Q531" s="20">
        <f t="shared" si="84"/>
        <v>31.25</v>
      </c>
      <c r="R531" s="20">
        <f t="shared" si="85"/>
        <v>47.5</v>
      </c>
      <c r="S531" s="20">
        <f t="shared" si="86"/>
        <v>61.25</v>
      </c>
      <c r="T531" s="20">
        <f t="shared" si="87"/>
        <v>43.75</v>
      </c>
      <c r="U531" s="19">
        <f t="shared" si="88"/>
        <v>46.666666666666664</v>
      </c>
      <c r="V531" s="19">
        <f t="shared" si="89"/>
        <v>45.9375</v>
      </c>
    </row>
    <row r="532" spans="1:22" ht="13.5" x14ac:dyDescent="0.25">
      <c r="A532" s="3">
        <f>RSI!A532</f>
        <v>42779</v>
      </c>
      <c r="B532" s="2">
        <f>RSI!B532</f>
        <v>1.8061</v>
      </c>
      <c r="C532" s="2">
        <f>RSI!I532</f>
        <v>54.229857326034917</v>
      </c>
      <c r="D532" s="2">
        <f>MACD!E532</f>
        <v>5.7015071274779672E-3</v>
      </c>
      <c r="E532" s="2">
        <f>MACD!F532</f>
        <v>1.454056846163212E-3</v>
      </c>
      <c r="F532" s="2">
        <f>'Moving Avg'!D532</f>
        <v>1.80362</v>
      </c>
      <c r="G532" s="2">
        <f>'Moving Avg'!F532</f>
        <v>1.8094750000000004</v>
      </c>
      <c r="H532" s="2">
        <f>'Moving Avg'!G532</f>
        <v>1.772173999999999</v>
      </c>
      <c r="I532" s="2">
        <f>'Moving Avg'!H532</f>
        <v>1.7644459999999986</v>
      </c>
      <c r="J532" s="17" t="str">
        <f>OBV!F532</f>
        <v>BULLISH</v>
      </c>
      <c r="K532" s="17" t="str">
        <f>OBV!G532</f>
        <v>STRONG</v>
      </c>
      <c r="L532" s="17" t="str">
        <f>OBV!H532</f>
        <v>CONFIRMED BULLISH</v>
      </c>
      <c r="M532" s="19">
        <f t="shared" si="80"/>
        <v>25</v>
      </c>
      <c r="N532" s="19">
        <f t="shared" si="81"/>
        <v>0</v>
      </c>
      <c r="O532" s="19">
        <f t="shared" si="82"/>
        <v>50</v>
      </c>
      <c r="P532" s="19">
        <f t="shared" si="83"/>
        <v>100</v>
      </c>
      <c r="Q532" s="20">
        <f t="shared" si="84"/>
        <v>31.25</v>
      </c>
      <c r="R532" s="20">
        <f t="shared" si="85"/>
        <v>47.5</v>
      </c>
      <c r="S532" s="20">
        <f t="shared" si="86"/>
        <v>61.25</v>
      </c>
      <c r="T532" s="20">
        <f t="shared" si="87"/>
        <v>43.75</v>
      </c>
      <c r="U532" s="19">
        <f t="shared" si="88"/>
        <v>46.666666666666664</v>
      </c>
      <c r="V532" s="19">
        <f t="shared" si="89"/>
        <v>45.9375</v>
      </c>
    </row>
    <row r="533" spans="1:22" ht="13.5" x14ac:dyDescent="0.25">
      <c r="A533" s="3">
        <f>RSI!A533</f>
        <v>42780</v>
      </c>
      <c r="B533" s="2">
        <f>RSI!B533</f>
        <v>1.8369</v>
      </c>
      <c r="C533" s="2">
        <f>RSI!I533</f>
        <v>61.795066368909175</v>
      </c>
      <c r="D533" s="2">
        <f>MACD!E533</f>
        <v>3.5433797876112116E-3</v>
      </c>
      <c r="E533" s="2">
        <f>MACD!F533</f>
        <v>1.8719214344528122E-3</v>
      </c>
      <c r="F533" s="2">
        <f>'Moving Avg'!D533</f>
        <v>1.8134799999999998</v>
      </c>
      <c r="G533" s="2">
        <f>'Moving Avg'!F533</f>
        <v>1.8088600000000004</v>
      </c>
      <c r="H533" s="2">
        <f>'Moving Avg'!G533</f>
        <v>1.7737759999999991</v>
      </c>
      <c r="I533" s="2">
        <f>'Moving Avg'!H533</f>
        <v>1.7649894999999989</v>
      </c>
      <c r="J533" s="17" t="str">
        <f>OBV!F533</f>
        <v>BULLISH</v>
      </c>
      <c r="K533" s="17" t="str">
        <f>OBV!G533</f>
        <v>STRONG</v>
      </c>
      <c r="L533" s="17" t="str">
        <f>OBV!H533</f>
        <v>CONFIRMED BULLISH</v>
      </c>
      <c r="M533" s="19">
        <f t="shared" si="80"/>
        <v>25</v>
      </c>
      <c r="N533" s="19">
        <f t="shared" si="81"/>
        <v>0</v>
      </c>
      <c r="O533" s="19">
        <f t="shared" si="82"/>
        <v>50</v>
      </c>
      <c r="P533" s="19">
        <f t="shared" si="83"/>
        <v>100</v>
      </c>
      <c r="Q533" s="20">
        <f t="shared" si="84"/>
        <v>31.25</v>
      </c>
      <c r="R533" s="20">
        <f t="shared" si="85"/>
        <v>47.5</v>
      </c>
      <c r="S533" s="20">
        <f t="shared" si="86"/>
        <v>61.25</v>
      </c>
      <c r="T533" s="20">
        <f t="shared" si="87"/>
        <v>43.75</v>
      </c>
      <c r="U533" s="19">
        <f t="shared" si="88"/>
        <v>46.666666666666664</v>
      </c>
      <c r="V533" s="19">
        <f t="shared" si="89"/>
        <v>45.9375</v>
      </c>
    </row>
    <row r="534" spans="1:22" ht="13.5" x14ac:dyDescent="0.25">
      <c r="A534" s="3">
        <f>RSI!A534</f>
        <v>42781</v>
      </c>
      <c r="B534" s="2">
        <f>RSI!B534</f>
        <v>1.8122</v>
      </c>
      <c r="C534" s="2">
        <f>RSI!I534</f>
        <v>54.075854241653524</v>
      </c>
      <c r="D534" s="2">
        <f>MACD!E534</f>
        <v>3.2907913613611228E-3</v>
      </c>
      <c r="E534" s="2">
        <f>MACD!F534</f>
        <v>2.1556954198344745E-3</v>
      </c>
      <c r="F534" s="2">
        <f>'Moving Avg'!D534</f>
        <v>1.8184</v>
      </c>
      <c r="G534" s="2">
        <f>'Moving Avg'!F534</f>
        <v>1.8073150000000002</v>
      </c>
      <c r="H534" s="2">
        <f>'Moving Avg'!G534</f>
        <v>1.7748839999999992</v>
      </c>
      <c r="I534" s="2">
        <f>'Moving Avg'!H534</f>
        <v>1.7653834999999993</v>
      </c>
      <c r="J534" s="17" t="str">
        <f>OBV!F534</f>
        <v>BULLISH</v>
      </c>
      <c r="K534" s="17" t="str">
        <f>OBV!G534</f>
        <v>STRONG</v>
      </c>
      <c r="L534" s="17" t="str">
        <f>OBV!H534</f>
        <v>CONFIRMED BULLISH</v>
      </c>
      <c r="M534" s="19">
        <f t="shared" si="80"/>
        <v>25</v>
      </c>
      <c r="N534" s="19">
        <f t="shared" si="81"/>
        <v>0</v>
      </c>
      <c r="O534" s="19">
        <f t="shared" si="82"/>
        <v>50</v>
      </c>
      <c r="P534" s="19">
        <f t="shared" si="83"/>
        <v>100</v>
      </c>
      <c r="Q534" s="20">
        <f t="shared" si="84"/>
        <v>31.25</v>
      </c>
      <c r="R534" s="20">
        <f t="shared" si="85"/>
        <v>47.5</v>
      </c>
      <c r="S534" s="20">
        <f t="shared" si="86"/>
        <v>61.25</v>
      </c>
      <c r="T534" s="20">
        <f t="shared" si="87"/>
        <v>43.75</v>
      </c>
      <c r="U534" s="19">
        <f t="shared" si="88"/>
        <v>46.666666666666664</v>
      </c>
      <c r="V534" s="19">
        <f t="shared" si="89"/>
        <v>45.9375</v>
      </c>
    </row>
    <row r="535" spans="1:22" ht="13.5" x14ac:dyDescent="0.25">
      <c r="A535" s="3">
        <f>RSI!A535</f>
        <v>42782</v>
      </c>
      <c r="B535" s="2">
        <f>RSI!B535</f>
        <v>1.8122</v>
      </c>
      <c r="C535" s="2">
        <f>RSI!I535</f>
        <v>54.075854241653524</v>
      </c>
      <c r="D535" s="2">
        <f>MACD!E535</f>
        <v>1.3972303468223757E-4</v>
      </c>
      <c r="E535" s="2">
        <f>MACD!F535</f>
        <v>1.7525009428040273E-3</v>
      </c>
      <c r="F535" s="2">
        <f>'Moving Avg'!D535</f>
        <v>1.81962</v>
      </c>
      <c r="G535" s="2">
        <f>'Moving Avg'!F535</f>
        <v>1.8063900000000004</v>
      </c>
      <c r="H535" s="2">
        <f>'Moving Avg'!G535</f>
        <v>1.7761159999999991</v>
      </c>
      <c r="I535" s="2">
        <f>'Moving Avg'!H535</f>
        <v>1.7658299999999993</v>
      </c>
      <c r="J535" s="17" t="str">
        <f>OBV!F535</f>
        <v>BULLISH</v>
      </c>
      <c r="K535" s="17" t="str">
        <f>OBV!G535</f>
        <v>STRONG</v>
      </c>
      <c r="L535" s="17" t="str">
        <f>OBV!H535</f>
        <v>CONFIRMED BULLISH</v>
      </c>
      <c r="M535" s="19">
        <f t="shared" si="80"/>
        <v>25</v>
      </c>
      <c r="N535" s="19">
        <f t="shared" si="81"/>
        <v>45</v>
      </c>
      <c r="O535" s="19">
        <f t="shared" si="82"/>
        <v>50</v>
      </c>
      <c r="P535" s="19">
        <f t="shared" si="83"/>
        <v>100</v>
      </c>
      <c r="Q535" s="20">
        <f t="shared" si="84"/>
        <v>47</v>
      </c>
      <c r="R535" s="20">
        <f t="shared" si="85"/>
        <v>56.5</v>
      </c>
      <c r="S535" s="20">
        <f t="shared" si="86"/>
        <v>68</v>
      </c>
      <c r="T535" s="20">
        <f t="shared" si="87"/>
        <v>55</v>
      </c>
      <c r="U535" s="19">
        <f t="shared" si="88"/>
        <v>57.166666666666664</v>
      </c>
      <c r="V535" s="19">
        <f t="shared" si="89"/>
        <v>56.625</v>
      </c>
    </row>
    <row r="536" spans="1:22" ht="13.5" x14ac:dyDescent="0.25">
      <c r="A536" s="3">
        <f>RSI!A536</f>
        <v>42783</v>
      </c>
      <c r="B536" s="2">
        <f>RSI!B536</f>
        <v>1.7814000000000001</v>
      </c>
      <c r="C536" s="2">
        <f>RSI!I536</f>
        <v>45.801695352839047</v>
      </c>
      <c r="D536" s="2">
        <f>MACD!E536</f>
        <v>-3.2951537550407473E-4</v>
      </c>
      <c r="E536" s="2">
        <f>MACD!F536</f>
        <v>1.3360976791424071E-3</v>
      </c>
      <c r="F536" s="2">
        <f>'Moving Avg'!D536</f>
        <v>1.80976</v>
      </c>
      <c r="G536" s="2">
        <f>'Moving Avg'!F536</f>
        <v>1.8039250000000002</v>
      </c>
      <c r="H536" s="2">
        <f>'Moving Avg'!G536</f>
        <v>1.7768559999999993</v>
      </c>
      <c r="I536" s="2">
        <f>'Moving Avg'!H536</f>
        <v>1.7660699999999998</v>
      </c>
      <c r="J536" s="17" t="str">
        <f>OBV!F536</f>
        <v>BEARISH</v>
      </c>
      <c r="K536" s="17" t="str">
        <f>OBV!G536</f>
        <v>WEAK</v>
      </c>
      <c r="L536" s="17" t="str">
        <f>OBV!H536</f>
        <v>CONFIRMED BEARISH</v>
      </c>
      <c r="M536" s="19">
        <f t="shared" si="80"/>
        <v>25</v>
      </c>
      <c r="N536" s="19">
        <f t="shared" si="81"/>
        <v>45</v>
      </c>
      <c r="O536" s="19">
        <f t="shared" si="82"/>
        <v>50</v>
      </c>
      <c r="P536" s="19">
        <f t="shared" si="83"/>
        <v>0</v>
      </c>
      <c r="Q536" s="20">
        <f t="shared" si="84"/>
        <v>32</v>
      </c>
      <c r="R536" s="20">
        <f t="shared" si="85"/>
        <v>31.5</v>
      </c>
      <c r="S536" s="20">
        <f t="shared" si="86"/>
        <v>23</v>
      </c>
      <c r="T536" s="20">
        <f t="shared" si="87"/>
        <v>30</v>
      </c>
      <c r="U536" s="19">
        <f t="shared" si="88"/>
        <v>28.833333333333332</v>
      </c>
      <c r="V536" s="19">
        <f t="shared" si="89"/>
        <v>29.125</v>
      </c>
    </row>
    <row r="537" spans="1:22" ht="13.5" x14ac:dyDescent="0.25">
      <c r="A537" s="3">
        <f>RSI!A537</f>
        <v>42786</v>
      </c>
      <c r="B537" s="2">
        <f>RSI!B537</f>
        <v>1.7999000000000001</v>
      </c>
      <c r="C537" s="2">
        <f>RSI!I537</f>
        <v>50.68286602191084</v>
      </c>
      <c r="D537" s="2">
        <f>MACD!E537</f>
        <v>-1.0080455299465996E-4</v>
      </c>
      <c r="E537" s="2">
        <f>MACD!F537</f>
        <v>1.0487172327149938E-3</v>
      </c>
      <c r="F537" s="2">
        <f>'Moving Avg'!D537</f>
        <v>1.8085200000000001</v>
      </c>
      <c r="G537" s="2">
        <f>'Moving Avg'!F537</f>
        <v>1.8030000000000002</v>
      </c>
      <c r="H537" s="2">
        <f>'Moving Avg'!G537</f>
        <v>1.7777179999999992</v>
      </c>
      <c r="I537" s="2">
        <f>'Moving Avg'!H537</f>
        <v>1.7664549999999994</v>
      </c>
      <c r="J537" s="17" t="str">
        <f>OBV!F537</f>
        <v>BULLISH</v>
      </c>
      <c r="K537" s="17" t="str">
        <f>OBV!G537</f>
        <v>NEUTRAL</v>
      </c>
      <c r="L537" s="17" t="str">
        <f>OBV!H537</f>
        <v>BULLISH DIVERGENCE</v>
      </c>
      <c r="M537" s="19">
        <f t="shared" si="80"/>
        <v>25</v>
      </c>
      <c r="N537" s="19">
        <f t="shared" si="81"/>
        <v>45</v>
      </c>
      <c r="O537" s="19">
        <f t="shared" si="82"/>
        <v>50</v>
      </c>
      <c r="P537" s="19">
        <f t="shared" si="83"/>
        <v>66.5</v>
      </c>
      <c r="Q537" s="20">
        <f t="shared" si="84"/>
        <v>41.975000000000001</v>
      </c>
      <c r="R537" s="20">
        <f t="shared" si="85"/>
        <v>48.125</v>
      </c>
      <c r="S537" s="20">
        <f t="shared" si="86"/>
        <v>52.924999999999997</v>
      </c>
      <c r="T537" s="20">
        <f t="shared" si="87"/>
        <v>46.625</v>
      </c>
      <c r="U537" s="19">
        <f t="shared" si="88"/>
        <v>47.67499999999999</v>
      </c>
      <c r="V537" s="19">
        <f t="shared" si="89"/>
        <v>47.412499999999994</v>
      </c>
    </row>
    <row r="538" spans="1:22" ht="13.5" x14ac:dyDescent="0.25">
      <c r="A538" s="3">
        <f>RSI!A538</f>
        <v>42787</v>
      </c>
      <c r="B538" s="2">
        <f>RSI!B538</f>
        <v>1.8184</v>
      </c>
      <c r="C538" s="2">
        <f>RSI!I538</f>
        <v>55.043187279952313</v>
      </c>
      <c r="D538" s="2">
        <f>MACD!E538</f>
        <v>-3.1831444549830223E-3</v>
      </c>
      <c r="E538" s="2">
        <f>MACD!F538</f>
        <v>2.0234489517539055E-4</v>
      </c>
      <c r="F538" s="2">
        <f>'Moving Avg'!D538</f>
        <v>1.8048200000000001</v>
      </c>
      <c r="G538" s="2">
        <f>'Moving Avg'!F538</f>
        <v>1.8026900000000001</v>
      </c>
      <c r="H538" s="2">
        <f>'Moving Avg'!G538</f>
        <v>1.7793199999999993</v>
      </c>
      <c r="I538" s="2">
        <f>'Moving Avg'!H538</f>
        <v>1.7670899999999998</v>
      </c>
      <c r="J538" s="17" t="str">
        <f>OBV!F538</f>
        <v>BEARISH</v>
      </c>
      <c r="K538" s="17" t="str">
        <f>OBV!G538</f>
        <v>NEUTRAL</v>
      </c>
      <c r="L538" s="17" t="str">
        <f>OBV!H538</f>
        <v>CONFIRMED BEARISH</v>
      </c>
      <c r="M538" s="19">
        <f t="shared" si="80"/>
        <v>25</v>
      </c>
      <c r="N538" s="19">
        <f t="shared" si="81"/>
        <v>45</v>
      </c>
      <c r="O538" s="19">
        <f t="shared" si="82"/>
        <v>50</v>
      </c>
      <c r="P538" s="19">
        <f t="shared" si="83"/>
        <v>16.5</v>
      </c>
      <c r="Q538" s="20">
        <f t="shared" si="84"/>
        <v>34.475000000000001</v>
      </c>
      <c r="R538" s="20">
        <f t="shared" si="85"/>
        <v>35.625</v>
      </c>
      <c r="S538" s="20">
        <f t="shared" si="86"/>
        <v>30.425000000000001</v>
      </c>
      <c r="T538" s="20">
        <f t="shared" si="87"/>
        <v>34.125</v>
      </c>
      <c r="U538" s="19">
        <f t="shared" si="88"/>
        <v>33.508333333333333</v>
      </c>
      <c r="V538" s="19">
        <f t="shared" si="89"/>
        <v>33.662499999999994</v>
      </c>
    </row>
    <row r="539" spans="1:22" ht="13.5" x14ac:dyDescent="0.25">
      <c r="A539" s="3">
        <f>RSI!A539</f>
        <v>42788</v>
      </c>
      <c r="B539" s="2">
        <f>RSI!B539</f>
        <v>1.8061</v>
      </c>
      <c r="C539" s="2">
        <f>RSI!I539</f>
        <v>51.766127227109358</v>
      </c>
      <c r="D539" s="2">
        <f>MACD!E539</f>
        <v>-5.0016940140338306E-3</v>
      </c>
      <c r="E539" s="2">
        <f>MACD!F539</f>
        <v>-8.3846288666645369E-4</v>
      </c>
      <c r="F539" s="2">
        <f>'Moving Avg'!D539</f>
        <v>1.8036000000000001</v>
      </c>
      <c r="G539" s="2">
        <f>'Moving Avg'!F539</f>
        <v>1.8036150000000002</v>
      </c>
      <c r="H539" s="2">
        <f>'Moving Avg'!G539</f>
        <v>1.7804299999999995</v>
      </c>
      <c r="I539" s="2">
        <f>'Moving Avg'!H539</f>
        <v>1.7677159999999994</v>
      </c>
      <c r="J539" s="17" t="str">
        <f>OBV!F539</f>
        <v>BULLISH</v>
      </c>
      <c r="K539" s="17" t="str">
        <f>OBV!G539</f>
        <v>NEUTRAL</v>
      </c>
      <c r="L539" s="17" t="str">
        <f>OBV!H539</f>
        <v>BULLISH DIVERGENCE</v>
      </c>
      <c r="M539" s="19">
        <f t="shared" si="80"/>
        <v>25</v>
      </c>
      <c r="N539" s="19">
        <f t="shared" si="81"/>
        <v>45</v>
      </c>
      <c r="O539" s="19">
        <f t="shared" si="82"/>
        <v>50</v>
      </c>
      <c r="P539" s="19">
        <f t="shared" si="83"/>
        <v>66.5</v>
      </c>
      <c r="Q539" s="20">
        <f t="shared" si="84"/>
        <v>41.975000000000001</v>
      </c>
      <c r="R539" s="20">
        <f t="shared" si="85"/>
        <v>48.125</v>
      </c>
      <c r="S539" s="20">
        <f t="shared" si="86"/>
        <v>52.924999999999997</v>
      </c>
      <c r="T539" s="20">
        <f t="shared" si="87"/>
        <v>46.625</v>
      </c>
      <c r="U539" s="19">
        <f t="shared" si="88"/>
        <v>47.67499999999999</v>
      </c>
      <c r="V539" s="19">
        <f t="shared" si="89"/>
        <v>47.412499999999994</v>
      </c>
    </row>
    <row r="540" spans="1:22" ht="13.5" x14ac:dyDescent="0.25">
      <c r="A540" s="3">
        <f>RSI!A540</f>
        <v>42789</v>
      </c>
      <c r="B540" s="2">
        <f>RSI!B540</f>
        <v>1.8061</v>
      </c>
      <c r="C540" s="2">
        <f>RSI!I540</f>
        <v>51.766127227109358</v>
      </c>
      <c r="D540" s="2">
        <f>MACD!E540</f>
        <v>-3.7341565572901469E-3</v>
      </c>
      <c r="E540" s="2">
        <f>MACD!F540</f>
        <v>-1.4176016207911924E-3</v>
      </c>
      <c r="F540" s="2">
        <f>'Moving Avg'!D540</f>
        <v>1.8023800000000001</v>
      </c>
      <c r="G540" s="2">
        <f>'Moving Avg'!F540</f>
        <v>1.80454</v>
      </c>
      <c r="H540" s="2">
        <f>'Moving Avg'!G540</f>
        <v>1.7816639999999995</v>
      </c>
      <c r="I540" s="2">
        <f>'Moving Avg'!H540</f>
        <v>1.7683419999999999</v>
      </c>
      <c r="J540" s="17" t="str">
        <f>OBV!F540</f>
        <v>BULLISH</v>
      </c>
      <c r="K540" s="17" t="str">
        <f>OBV!G540</f>
        <v>NEUTRAL</v>
      </c>
      <c r="L540" s="17" t="str">
        <f>OBV!H540</f>
        <v>BULLISH DIVERGENCE</v>
      </c>
      <c r="M540" s="19">
        <f t="shared" si="80"/>
        <v>25</v>
      </c>
      <c r="N540" s="19">
        <f t="shared" si="81"/>
        <v>45</v>
      </c>
      <c r="O540" s="19">
        <f t="shared" si="82"/>
        <v>50</v>
      </c>
      <c r="P540" s="19">
        <f t="shared" si="83"/>
        <v>66.5</v>
      </c>
      <c r="Q540" s="20">
        <f t="shared" si="84"/>
        <v>41.975000000000001</v>
      </c>
      <c r="R540" s="20">
        <f t="shared" si="85"/>
        <v>48.125</v>
      </c>
      <c r="S540" s="20">
        <f t="shared" si="86"/>
        <v>52.924999999999997</v>
      </c>
      <c r="T540" s="20">
        <f t="shared" si="87"/>
        <v>46.625</v>
      </c>
      <c r="U540" s="19">
        <f t="shared" si="88"/>
        <v>47.67499999999999</v>
      </c>
      <c r="V540" s="19">
        <f t="shared" si="89"/>
        <v>47.412499999999994</v>
      </c>
    </row>
    <row r="541" spans="1:22" ht="13.5" x14ac:dyDescent="0.25">
      <c r="A541" s="3">
        <f>RSI!A541</f>
        <v>42790</v>
      </c>
      <c r="B541" s="2">
        <f>RSI!B541</f>
        <v>1.8184</v>
      </c>
      <c r="C541" s="2">
        <f>RSI!I541</f>
        <v>54.881465279897327</v>
      </c>
      <c r="D541" s="2">
        <f>MACD!E541</f>
        <v>1.7498710890295754E-4</v>
      </c>
      <c r="E541" s="2">
        <f>MACD!F541</f>
        <v>-1.0990838748523625E-3</v>
      </c>
      <c r="F541" s="2">
        <f>'Moving Avg'!D541</f>
        <v>1.8097799999999999</v>
      </c>
      <c r="G541" s="2">
        <f>'Moving Avg'!F541</f>
        <v>1.8051550000000003</v>
      </c>
      <c r="H541" s="2">
        <f>'Moving Avg'!G541</f>
        <v>1.7831439999999994</v>
      </c>
      <c r="I541" s="2">
        <f>'Moving Avg'!H541</f>
        <v>1.7690295</v>
      </c>
      <c r="J541" s="17" t="str">
        <f>OBV!F541</f>
        <v>BULLISH</v>
      </c>
      <c r="K541" s="17" t="str">
        <f>OBV!G541</f>
        <v>STRONG</v>
      </c>
      <c r="L541" s="17" t="str">
        <f>OBV!H541</f>
        <v>CONFIRMED BULLISH</v>
      </c>
      <c r="M541" s="19">
        <f t="shared" si="80"/>
        <v>25</v>
      </c>
      <c r="N541" s="19">
        <f t="shared" si="81"/>
        <v>0</v>
      </c>
      <c r="O541" s="19">
        <f t="shared" si="82"/>
        <v>50</v>
      </c>
      <c r="P541" s="19">
        <f t="shared" si="83"/>
        <v>100</v>
      </c>
      <c r="Q541" s="20">
        <f t="shared" si="84"/>
        <v>31.25</v>
      </c>
      <c r="R541" s="20">
        <f t="shared" si="85"/>
        <v>47.5</v>
      </c>
      <c r="S541" s="20">
        <f t="shared" si="86"/>
        <v>61.25</v>
      </c>
      <c r="T541" s="20">
        <f t="shared" si="87"/>
        <v>43.75</v>
      </c>
      <c r="U541" s="19">
        <f t="shared" si="88"/>
        <v>46.666666666666664</v>
      </c>
      <c r="V541" s="19">
        <f t="shared" si="89"/>
        <v>45.9375</v>
      </c>
    </row>
    <row r="542" spans="1:22" ht="13.5" x14ac:dyDescent="0.25">
      <c r="A542" s="3">
        <f>RSI!A542</f>
        <v>42793</v>
      </c>
      <c r="B542" s="2">
        <f>RSI!B542</f>
        <v>1.8184</v>
      </c>
      <c r="C542" s="2">
        <f>RSI!I542</f>
        <v>54.881465279897327</v>
      </c>
      <c r="D542" s="2">
        <f>MACD!E542</f>
        <v>-4.0873209403868849E-4</v>
      </c>
      <c r="E542" s="2">
        <f>MACD!F542</f>
        <v>-9.6101351868962774E-4</v>
      </c>
      <c r="F542" s="2">
        <f>'Moving Avg'!D542</f>
        <v>1.8134800000000002</v>
      </c>
      <c r="G542" s="2">
        <f>'Moving Avg'!F542</f>
        <v>1.8057700000000001</v>
      </c>
      <c r="H542" s="2">
        <f>'Moving Avg'!G542</f>
        <v>1.7846239999999995</v>
      </c>
      <c r="I542" s="2">
        <f>'Moving Avg'!H542</f>
        <v>1.7696379999999998</v>
      </c>
      <c r="J542" s="17" t="str">
        <f>OBV!F542</f>
        <v>BULLISH</v>
      </c>
      <c r="K542" s="17" t="str">
        <f>OBV!G542</f>
        <v>STRONG</v>
      </c>
      <c r="L542" s="17" t="str">
        <f>OBV!H542</f>
        <v>CONFIRMED BULLISH</v>
      </c>
      <c r="M542" s="19">
        <f t="shared" si="80"/>
        <v>25</v>
      </c>
      <c r="N542" s="19">
        <f t="shared" si="81"/>
        <v>0</v>
      </c>
      <c r="O542" s="19">
        <f t="shared" si="82"/>
        <v>50</v>
      </c>
      <c r="P542" s="19">
        <f t="shared" si="83"/>
        <v>100</v>
      </c>
      <c r="Q542" s="20">
        <f t="shared" si="84"/>
        <v>31.25</v>
      </c>
      <c r="R542" s="20">
        <f t="shared" si="85"/>
        <v>47.5</v>
      </c>
      <c r="S542" s="20">
        <f t="shared" si="86"/>
        <v>61.25</v>
      </c>
      <c r="T542" s="20">
        <f t="shared" si="87"/>
        <v>43.75</v>
      </c>
      <c r="U542" s="19">
        <f t="shared" si="88"/>
        <v>46.666666666666664</v>
      </c>
      <c r="V542" s="19">
        <f t="shared" si="89"/>
        <v>45.9375</v>
      </c>
    </row>
    <row r="543" spans="1:22" ht="13.5" x14ac:dyDescent="0.25">
      <c r="A543" s="3">
        <f>RSI!A543</f>
        <v>42794</v>
      </c>
      <c r="B543" s="2">
        <f>RSI!B543</f>
        <v>1.8122</v>
      </c>
      <c r="C543" s="2">
        <f>RSI!I543</f>
        <v>52.884646746421168</v>
      </c>
      <c r="D543" s="2">
        <f>MACD!E543</f>
        <v>4.1961458192580903E-3</v>
      </c>
      <c r="E543" s="2">
        <f>MACD!F543</f>
        <v>7.0418348899915838E-5</v>
      </c>
      <c r="F543" s="2">
        <f>'Moving Avg'!D543</f>
        <v>1.8122400000000003</v>
      </c>
      <c r="G543" s="2">
        <f>'Moving Avg'!F543</f>
        <v>1.8060749999999999</v>
      </c>
      <c r="H543" s="2">
        <f>'Moving Avg'!G543</f>
        <v>1.7857319999999997</v>
      </c>
      <c r="I543" s="2">
        <f>'Moving Avg'!H543</f>
        <v>1.7702945000000003</v>
      </c>
      <c r="J543" s="17" t="str">
        <f>OBV!F543</f>
        <v>BULLISH</v>
      </c>
      <c r="K543" s="17" t="str">
        <f>OBV!G543</f>
        <v>STRONG</v>
      </c>
      <c r="L543" s="17" t="str">
        <f>OBV!H543</f>
        <v>BULLISH DIVERGENCE</v>
      </c>
      <c r="M543" s="19">
        <f t="shared" si="80"/>
        <v>25</v>
      </c>
      <c r="N543" s="19">
        <f t="shared" si="81"/>
        <v>0</v>
      </c>
      <c r="O543" s="19">
        <f t="shared" si="82"/>
        <v>50</v>
      </c>
      <c r="P543" s="19">
        <f t="shared" si="83"/>
        <v>83</v>
      </c>
      <c r="Q543" s="20">
        <f t="shared" si="84"/>
        <v>28.7</v>
      </c>
      <c r="R543" s="20">
        <f t="shared" si="85"/>
        <v>43.25</v>
      </c>
      <c r="S543" s="20">
        <f t="shared" si="86"/>
        <v>53.6</v>
      </c>
      <c r="T543" s="20">
        <f t="shared" si="87"/>
        <v>39.5</v>
      </c>
      <c r="U543" s="19">
        <f t="shared" si="88"/>
        <v>41.85</v>
      </c>
      <c r="V543" s="19">
        <f t="shared" si="89"/>
        <v>41.262500000000003</v>
      </c>
    </row>
    <row r="544" spans="1:22" ht="13.5" x14ac:dyDescent="0.25">
      <c r="A544" s="3">
        <f>RSI!A544</f>
        <v>42795</v>
      </c>
      <c r="B544" s="2">
        <f>RSI!B544</f>
        <v>1.7876000000000001</v>
      </c>
      <c r="C544" s="2">
        <f>RSI!I544</f>
        <v>45.769027708002206</v>
      </c>
      <c r="D544" s="2">
        <f>MACD!E544</f>
        <v>6.0598405283165402E-3</v>
      </c>
      <c r="E544" s="2">
        <f>MACD!F544</f>
        <v>1.2683027847832408E-3</v>
      </c>
      <c r="F544" s="2">
        <f>'Moving Avg'!D544</f>
        <v>1.80854</v>
      </c>
      <c r="G544" s="2">
        <f>'Moving Avg'!F544</f>
        <v>1.80515</v>
      </c>
      <c r="H544" s="2">
        <f>'Moving Avg'!G544</f>
        <v>1.7865959999999996</v>
      </c>
      <c r="I544" s="2">
        <f>'Moving Avg'!H544</f>
        <v>1.7708015000000001</v>
      </c>
      <c r="J544" s="17" t="str">
        <f>OBV!F544</f>
        <v>BEARISH</v>
      </c>
      <c r="K544" s="17" t="str">
        <f>OBV!G544</f>
        <v>NEUTRAL</v>
      </c>
      <c r="L544" s="17" t="str">
        <f>OBV!H544</f>
        <v>CONFIRMED BEARISH</v>
      </c>
      <c r="M544" s="19">
        <f t="shared" si="80"/>
        <v>25</v>
      </c>
      <c r="N544" s="19">
        <f t="shared" si="81"/>
        <v>0</v>
      </c>
      <c r="O544" s="19">
        <f t="shared" si="82"/>
        <v>50</v>
      </c>
      <c r="P544" s="19">
        <f t="shared" si="83"/>
        <v>16.5</v>
      </c>
      <c r="Q544" s="20">
        <f t="shared" si="84"/>
        <v>18.725000000000001</v>
      </c>
      <c r="R544" s="20">
        <f t="shared" si="85"/>
        <v>26.625</v>
      </c>
      <c r="S544" s="20">
        <f t="shared" si="86"/>
        <v>23.675000000000001</v>
      </c>
      <c r="T544" s="20">
        <f t="shared" si="87"/>
        <v>22.875</v>
      </c>
      <c r="U544" s="19">
        <f t="shared" si="88"/>
        <v>23.008333333333336</v>
      </c>
      <c r="V544" s="19">
        <f t="shared" si="89"/>
        <v>22.975000000000001</v>
      </c>
    </row>
    <row r="545" spans="1:22" ht="13.5" x14ac:dyDescent="0.25">
      <c r="A545" s="3">
        <f>RSI!A545</f>
        <v>42796</v>
      </c>
      <c r="B545" s="2">
        <f>RSI!B545</f>
        <v>1.7999000000000001</v>
      </c>
      <c r="C545" s="2">
        <f>RSI!I545</f>
        <v>49.432628529046369</v>
      </c>
      <c r="D545" s="2">
        <f>MACD!E545</f>
        <v>6.8201729581680581E-3</v>
      </c>
      <c r="E545" s="2">
        <f>MACD!F545</f>
        <v>2.3786768194602043E-3</v>
      </c>
      <c r="F545" s="2">
        <f>'Moving Avg'!D545</f>
        <v>1.8073000000000001</v>
      </c>
      <c r="G545" s="2">
        <f>'Moving Avg'!F545</f>
        <v>1.8057650000000003</v>
      </c>
      <c r="H545" s="2">
        <f>'Moving Avg'!G545</f>
        <v>1.7877059999999994</v>
      </c>
      <c r="I545" s="2">
        <f>'Moving Avg'!H545</f>
        <v>1.771344</v>
      </c>
      <c r="J545" s="17" t="str">
        <f>OBV!F545</f>
        <v>BEARISH</v>
      </c>
      <c r="K545" s="17" t="str">
        <f>OBV!G545</f>
        <v>NEUTRAL</v>
      </c>
      <c r="L545" s="17" t="str">
        <f>OBV!H545</f>
        <v>CONFIRMED BEARISH</v>
      </c>
      <c r="M545" s="19">
        <f t="shared" si="80"/>
        <v>25</v>
      </c>
      <c r="N545" s="19">
        <f t="shared" si="81"/>
        <v>0</v>
      </c>
      <c r="O545" s="19">
        <f t="shared" si="82"/>
        <v>50</v>
      </c>
      <c r="P545" s="19">
        <f t="shared" si="83"/>
        <v>16.5</v>
      </c>
      <c r="Q545" s="20">
        <f t="shared" si="84"/>
        <v>18.725000000000001</v>
      </c>
      <c r="R545" s="20">
        <f t="shared" si="85"/>
        <v>26.625</v>
      </c>
      <c r="S545" s="20">
        <f t="shared" si="86"/>
        <v>23.675000000000001</v>
      </c>
      <c r="T545" s="20">
        <f t="shared" si="87"/>
        <v>22.875</v>
      </c>
      <c r="U545" s="19">
        <f t="shared" si="88"/>
        <v>23.008333333333336</v>
      </c>
      <c r="V545" s="19">
        <f t="shared" si="89"/>
        <v>22.975000000000001</v>
      </c>
    </row>
    <row r="546" spans="1:22" ht="13.5" x14ac:dyDescent="0.25">
      <c r="A546" s="3">
        <f>RSI!A546</f>
        <v>42797</v>
      </c>
      <c r="B546" s="2">
        <f>RSI!B546</f>
        <v>1.7999000000000001</v>
      </c>
      <c r="C546" s="2">
        <f>RSI!I546</f>
        <v>49.432628529046369</v>
      </c>
      <c r="D546" s="2">
        <f>MACD!E546</f>
        <v>2.7398616373033313E-3</v>
      </c>
      <c r="E546" s="2">
        <f>MACD!F546</f>
        <v>2.45091378302883E-3</v>
      </c>
      <c r="F546" s="2">
        <f>'Moving Avg'!D546</f>
        <v>1.8036000000000001</v>
      </c>
      <c r="G546" s="2">
        <f>'Moving Avg'!F546</f>
        <v>1.8063800000000003</v>
      </c>
      <c r="H546" s="2">
        <f>'Moving Avg'!G546</f>
        <v>1.7888159999999993</v>
      </c>
      <c r="I546" s="2">
        <f>'Moving Avg'!H546</f>
        <v>1.7718864999999999</v>
      </c>
      <c r="J546" s="17" t="str">
        <f>OBV!F546</f>
        <v>BEARISH</v>
      </c>
      <c r="K546" s="17" t="str">
        <f>OBV!G546</f>
        <v>WEAK</v>
      </c>
      <c r="L546" s="17" t="str">
        <f>OBV!H546</f>
        <v>CONFIRMED BEARISH</v>
      </c>
      <c r="M546" s="19">
        <f t="shared" si="80"/>
        <v>25</v>
      </c>
      <c r="N546" s="19">
        <f t="shared" si="81"/>
        <v>0</v>
      </c>
      <c r="O546" s="19">
        <f t="shared" si="82"/>
        <v>50</v>
      </c>
      <c r="P546" s="19">
        <f t="shared" si="83"/>
        <v>0</v>
      </c>
      <c r="Q546" s="20">
        <f t="shared" si="84"/>
        <v>16.25</v>
      </c>
      <c r="R546" s="20">
        <f t="shared" si="85"/>
        <v>22.5</v>
      </c>
      <c r="S546" s="20">
        <f t="shared" si="86"/>
        <v>16.25</v>
      </c>
      <c r="T546" s="20">
        <f t="shared" si="87"/>
        <v>18.75</v>
      </c>
      <c r="U546" s="19">
        <f t="shared" si="88"/>
        <v>18.333333333333332</v>
      </c>
      <c r="V546" s="19">
        <f t="shared" si="89"/>
        <v>18.4375</v>
      </c>
    </row>
    <row r="547" spans="1:22" ht="13.5" x14ac:dyDescent="0.25">
      <c r="A547" s="3">
        <f>RSI!A547</f>
        <v>42800</v>
      </c>
      <c r="B547" s="2">
        <f>RSI!B547</f>
        <v>1.7999000000000001</v>
      </c>
      <c r="C547" s="2">
        <f>RSI!I547</f>
        <v>49.432628529046369</v>
      </c>
      <c r="D547" s="2">
        <f>MACD!E547</f>
        <v>2.1471406692492589E-3</v>
      </c>
      <c r="E547" s="2">
        <f>MACD!F547</f>
        <v>2.3901591602729158E-3</v>
      </c>
      <c r="F547" s="2">
        <f>'Moving Avg'!D547</f>
        <v>1.7999000000000003</v>
      </c>
      <c r="G547" s="2">
        <f>'Moving Avg'!F547</f>
        <v>1.8063800000000003</v>
      </c>
      <c r="H547" s="2">
        <f>'Moving Avg'!G547</f>
        <v>1.7899259999999992</v>
      </c>
      <c r="I547" s="2">
        <f>'Moving Avg'!H547</f>
        <v>1.7724289999999998</v>
      </c>
      <c r="J547" s="17" t="str">
        <f>OBV!F547</f>
        <v>BEARISH</v>
      </c>
      <c r="K547" s="17" t="str">
        <f>OBV!G547</f>
        <v>WEAK</v>
      </c>
      <c r="L547" s="17" t="str">
        <f>OBV!H547</f>
        <v>CONFIRMED BEARISH</v>
      </c>
      <c r="M547" s="19">
        <f t="shared" si="80"/>
        <v>25</v>
      </c>
      <c r="N547" s="19">
        <f t="shared" si="81"/>
        <v>45</v>
      </c>
      <c r="O547" s="19">
        <f t="shared" si="82"/>
        <v>50</v>
      </c>
      <c r="P547" s="19">
        <f t="shared" si="83"/>
        <v>0</v>
      </c>
      <c r="Q547" s="20">
        <f t="shared" si="84"/>
        <v>32</v>
      </c>
      <c r="R547" s="20">
        <f t="shared" si="85"/>
        <v>31.5</v>
      </c>
      <c r="S547" s="20">
        <f t="shared" si="86"/>
        <v>23</v>
      </c>
      <c r="T547" s="20">
        <f t="shared" si="87"/>
        <v>30</v>
      </c>
      <c r="U547" s="19">
        <f t="shared" si="88"/>
        <v>28.833333333333332</v>
      </c>
      <c r="V547" s="19">
        <f t="shared" si="89"/>
        <v>29.125</v>
      </c>
    </row>
    <row r="548" spans="1:22" ht="13.5" x14ac:dyDescent="0.25">
      <c r="A548" s="3">
        <f>RSI!A548</f>
        <v>42801</v>
      </c>
      <c r="B548" s="2">
        <f>RSI!B548</f>
        <v>1.8061</v>
      </c>
      <c r="C548" s="2">
        <f>RSI!I548</f>
        <v>51.495551245557238</v>
      </c>
      <c r="D548" s="2">
        <f>MACD!E548</f>
        <v>4.0451838917794358E-3</v>
      </c>
      <c r="E548" s="2">
        <f>MACD!F548</f>
        <v>2.7211641065742198E-3</v>
      </c>
      <c r="F548" s="2">
        <f>'Moving Avg'!D548</f>
        <v>1.7986800000000003</v>
      </c>
      <c r="G548" s="2">
        <f>'Moving Avg'!F548</f>
        <v>1.8073050000000002</v>
      </c>
      <c r="H548" s="2">
        <f>'Moving Avg'!G548</f>
        <v>1.7912819999999994</v>
      </c>
      <c r="I548" s="2">
        <f>'Moving Avg'!H548</f>
        <v>1.7729760000000001</v>
      </c>
      <c r="J548" s="17" t="str">
        <f>OBV!F548</f>
        <v>BEARISH</v>
      </c>
      <c r="K548" s="17" t="str">
        <f>OBV!G548</f>
        <v>NEUTRAL</v>
      </c>
      <c r="L548" s="17" t="str">
        <f>OBV!H548</f>
        <v>CONFIRMED BEARISH</v>
      </c>
      <c r="M548" s="19">
        <f t="shared" si="80"/>
        <v>25</v>
      </c>
      <c r="N548" s="19">
        <f t="shared" si="81"/>
        <v>0</v>
      </c>
      <c r="O548" s="19">
        <f t="shared" si="82"/>
        <v>50</v>
      </c>
      <c r="P548" s="19">
        <f t="shared" si="83"/>
        <v>16.5</v>
      </c>
      <c r="Q548" s="20">
        <f t="shared" si="84"/>
        <v>18.725000000000001</v>
      </c>
      <c r="R548" s="20">
        <f t="shared" si="85"/>
        <v>26.625</v>
      </c>
      <c r="S548" s="20">
        <f t="shared" si="86"/>
        <v>23.675000000000001</v>
      </c>
      <c r="T548" s="20">
        <f t="shared" si="87"/>
        <v>22.875</v>
      </c>
      <c r="U548" s="19">
        <f t="shared" si="88"/>
        <v>23.008333333333336</v>
      </c>
      <c r="V548" s="19">
        <f t="shared" si="89"/>
        <v>22.975000000000001</v>
      </c>
    </row>
    <row r="549" spans="1:22" ht="13.5" x14ac:dyDescent="0.25">
      <c r="A549" s="3">
        <f>RSI!A549</f>
        <v>42802</v>
      </c>
      <c r="B549" s="2">
        <f>RSI!B549</f>
        <v>1.7876000000000001</v>
      </c>
      <c r="C549" s="2">
        <f>RSI!I549</f>
        <v>45.527274496369515</v>
      </c>
      <c r="D549" s="2">
        <f>MACD!E549</f>
        <v>5.1043894491260566E-3</v>
      </c>
      <c r="E549" s="2">
        <f>MACD!F549</f>
        <v>3.1978091750845877E-3</v>
      </c>
      <c r="F549" s="2">
        <f>'Moving Avg'!D549</f>
        <v>1.7986799999999998</v>
      </c>
      <c r="G549" s="2">
        <f>'Moving Avg'!F549</f>
        <v>1.8073050000000002</v>
      </c>
      <c r="H549" s="2">
        <f>'Moving Avg'!G549</f>
        <v>1.7922679999999991</v>
      </c>
      <c r="I549" s="2">
        <f>'Moving Avg'!H549</f>
        <v>1.7733780000000001</v>
      </c>
      <c r="J549" s="17" t="str">
        <f>OBV!F549</f>
        <v>BEARISH</v>
      </c>
      <c r="K549" s="17" t="str">
        <f>OBV!G549</f>
        <v>WEAK</v>
      </c>
      <c r="L549" s="17" t="str">
        <f>OBV!H549</f>
        <v>NEUTRAL</v>
      </c>
      <c r="M549" s="19">
        <f t="shared" si="80"/>
        <v>25</v>
      </c>
      <c r="N549" s="19">
        <f t="shared" si="81"/>
        <v>0</v>
      </c>
      <c r="O549" s="19">
        <f t="shared" si="82"/>
        <v>50</v>
      </c>
      <c r="P549" s="19">
        <f t="shared" si="83"/>
        <v>0</v>
      </c>
      <c r="Q549" s="20">
        <f t="shared" si="84"/>
        <v>16.25</v>
      </c>
      <c r="R549" s="20">
        <f t="shared" si="85"/>
        <v>22.5</v>
      </c>
      <c r="S549" s="20">
        <f t="shared" si="86"/>
        <v>16.25</v>
      </c>
      <c r="T549" s="20">
        <f t="shared" si="87"/>
        <v>18.75</v>
      </c>
      <c r="U549" s="19">
        <f t="shared" si="88"/>
        <v>18.333333333333332</v>
      </c>
      <c r="V549" s="19">
        <f t="shared" si="89"/>
        <v>18.4375</v>
      </c>
    </row>
    <row r="550" spans="1:22" ht="13.5" x14ac:dyDescent="0.25">
      <c r="A550" s="3">
        <f>RSI!A550</f>
        <v>42803</v>
      </c>
      <c r="B550" s="2">
        <f>RSI!B550</f>
        <v>1.7876000000000001</v>
      </c>
      <c r="C550" s="2">
        <f>RSI!I550</f>
        <v>45.527274496369515</v>
      </c>
      <c r="D550" s="2">
        <f>MACD!E550</f>
        <v>6.0869078835248391E-3</v>
      </c>
      <c r="E550" s="2">
        <f>MACD!F550</f>
        <v>3.7756289167726383E-3</v>
      </c>
      <c r="F550" s="2">
        <f>'Moving Avg'!D550</f>
        <v>1.7962199999999999</v>
      </c>
      <c r="G550" s="2">
        <f>'Moving Avg'!F550</f>
        <v>1.8063800000000001</v>
      </c>
      <c r="H550" s="2">
        <f>'Moving Avg'!G550</f>
        <v>1.793007999999999</v>
      </c>
      <c r="I550" s="2">
        <f>'Moving Avg'!H550</f>
        <v>1.7737800000000004</v>
      </c>
      <c r="J550" s="17" t="str">
        <f>OBV!F550</f>
        <v>BEARISH</v>
      </c>
      <c r="K550" s="17" t="str">
        <f>OBV!G550</f>
        <v>WEAK</v>
      </c>
      <c r="L550" s="17" t="str">
        <f>OBV!H550</f>
        <v>CONFIRMED BEARISH</v>
      </c>
      <c r="M550" s="19">
        <f t="shared" si="80"/>
        <v>25</v>
      </c>
      <c r="N550" s="19">
        <f t="shared" si="81"/>
        <v>0</v>
      </c>
      <c r="O550" s="19">
        <f t="shared" si="82"/>
        <v>50</v>
      </c>
      <c r="P550" s="19">
        <f t="shared" si="83"/>
        <v>0</v>
      </c>
      <c r="Q550" s="20">
        <f t="shared" si="84"/>
        <v>16.25</v>
      </c>
      <c r="R550" s="20">
        <f t="shared" si="85"/>
        <v>22.5</v>
      </c>
      <c r="S550" s="20">
        <f t="shared" si="86"/>
        <v>16.25</v>
      </c>
      <c r="T550" s="20">
        <f t="shared" si="87"/>
        <v>18.75</v>
      </c>
      <c r="U550" s="19">
        <f t="shared" si="88"/>
        <v>18.333333333333332</v>
      </c>
      <c r="V550" s="19">
        <f t="shared" si="89"/>
        <v>18.4375</v>
      </c>
    </row>
    <row r="551" spans="1:22" ht="13.5" x14ac:dyDescent="0.25">
      <c r="A551" s="3">
        <f>RSI!A551</f>
        <v>42804</v>
      </c>
      <c r="B551" s="2">
        <f>RSI!B551</f>
        <v>1.7999000000000001</v>
      </c>
      <c r="C551" s="2">
        <f>RSI!I551</f>
        <v>49.996028898525921</v>
      </c>
      <c r="D551" s="2">
        <f>MACD!E551</f>
        <v>7.979343604110456E-3</v>
      </c>
      <c r="E551" s="2">
        <f>MACD!F551</f>
        <v>4.6163718542402022E-3</v>
      </c>
      <c r="F551" s="2">
        <f>'Moving Avg'!D551</f>
        <v>1.7962200000000004</v>
      </c>
      <c r="G551" s="2">
        <f>'Moving Avg'!F551</f>
        <v>1.8048400000000004</v>
      </c>
      <c r="H551" s="2">
        <f>'Moving Avg'!G551</f>
        <v>1.7941179999999988</v>
      </c>
      <c r="I551" s="2">
        <f>'Moving Avg'!H551</f>
        <v>1.7742435000000005</v>
      </c>
      <c r="J551" s="17" t="str">
        <f>OBV!F551</f>
        <v>BEARISH</v>
      </c>
      <c r="K551" s="17" t="str">
        <f>OBV!G551</f>
        <v>WEAK</v>
      </c>
      <c r="L551" s="17" t="str">
        <f>OBV!H551</f>
        <v>NEUTRAL</v>
      </c>
      <c r="M551" s="19">
        <f t="shared" si="80"/>
        <v>25</v>
      </c>
      <c r="N551" s="19">
        <f t="shared" si="81"/>
        <v>0</v>
      </c>
      <c r="O551" s="19">
        <f t="shared" si="82"/>
        <v>50</v>
      </c>
      <c r="P551" s="19">
        <f t="shared" si="83"/>
        <v>0</v>
      </c>
      <c r="Q551" s="20">
        <f t="shared" si="84"/>
        <v>16.25</v>
      </c>
      <c r="R551" s="20">
        <f t="shared" si="85"/>
        <v>22.5</v>
      </c>
      <c r="S551" s="20">
        <f t="shared" si="86"/>
        <v>16.25</v>
      </c>
      <c r="T551" s="20">
        <f t="shared" si="87"/>
        <v>18.75</v>
      </c>
      <c r="U551" s="19">
        <f t="shared" si="88"/>
        <v>18.333333333333332</v>
      </c>
      <c r="V551" s="19">
        <f t="shared" si="89"/>
        <v>18.4375</v>
      </c>
    </row>
    <row r="552" spans="1:22" ht="13.5" x14ac:dyDescent="0.25">
      <c r="A552" s="3">
        <f>RSI!A552</f>
        <v>42807</v>
      </c>
      <c r="B552" s="2">
        <f>RSI!B552</f>
        <v>1.8061</v>
      </c>
      <c r="C552" s="2">
        <f>RSI!I552</f>
        <v>52.127900843343042</v>
      </c>
      <c r="D552" s="2">
        <f>MACD!E552</f>
        <v>9.1226554238954538E-3</v>
      </c>
      <c r="E552" s="2">
        <f>MACD!F552</f>
        <v>5.5176285681712532E-3</v>
      </c>
      <c r="F552" s="2">
        <f>'Moving Avg'!D552</f>
        <v>1.7974600000000003</v>
      </c>
      <c r="G552" s="2">
        <f>'Moving Avg'!F552</f>
        <v>1.8048400000000004</v>
      </c>
      <c r="H552" s="2">
        <f>'Moving Avg'!G552</f>
        <v>1.7951039999999991</v>
      </c>
      <c r="I552" s="2">
        <f>'Moving Avg'!H552</f>
        <v>1.7747380000000006</v>
      </c>
      <c r="J552" s="17" t="str">
        <f>OBV!F552</f>
        <v>BEARISH</v>
      </c>
      <c r="K552" s="17" t="str">
        <f>OBV!G552</f>
        <v>NEUTRAL</v>
      </c>
      <c r="L552" s="17" t="str">
        <f>OBV!H552</f>
        <v>BEARISH DIVERGENCE</v>
      </c>
      <c r="M552" s="19">
        <f t="shared" si="80"/>
        <v>25</v>
      </c>
      <c r="N552" s="19">
        <f t="shared" si="81"/>
        <v>0</v>
      </c>
      <c r="O552" s="19">
        <f t="shared" si="82"/>
        <v>50</v>
      </c>
      <c r="P552" s="19">
        <f t="shared" si="83"/>
        <v>16.5</v>
      </c>
      <c r="Q552" s="20">
        <f t="shared" si="84"/>
        <v>18.725000000000001</v>
      </c>
      <c r="R552" s="20">
        <f t="shared" si="85"/>
        <v>26.625</v>
      </c>
      <c r="S552" s="20">
        <f t="shared" si="86"/>
        <v>23.675000000000001</v>
      </c>
      <c r="T552" s="20">
        <f t="shared" si="87"/>
        <v>22.875</v>
      </c>
      <c r="U552" s="19">
        <f t="shared" si="88"/>
        <v>23.008333333333336</v>
      </c>
      <c r="V552" s="19">
        <f t="shared" si="89"/>
        <v>22.975000000000001</v>
      </c>
    </row>
    <row r="553" spans="1:22" ht="13.5" x14ac:dyDescent="0.25">
      <c r="A553" s="3">
        <f>RSI!A553</f>
        <v>42808</v>
      </c>
      <c r="B553" s="2">
        <f>RSI!B553</f>
        <v>1.8184</v>
      </c>
      <c r="C553" s="2">
        <f>RSI!I553</f>
        <v>56.124383697054121</v>
      </c>
      <c r="D553" s="2">
        <f>MACD!E553</f>
        <v>8.1896643376995204E-3</v>
      </c>
      <c r="E553" s="2">
        <f>MACD!F553</f>
        <v>6.0520357220769068E-3</v>
      </c>
      <c r="F553" s="2">
        <f>'Moving Avg'!D553</f>
        <v>1.7999199999999997</v>
      </c>
      <c r="G553" s="2">
        <f>'Moving Avg'!F553</f>
        <v>1.8039150000000004</v>
      </c>
      <c r="H553" s="2">
        <f>'Moving Avg'!G553</f>
        <v>1.7965839999999991</v>
      </c>
      <c r="I553" s="2">
        <f>'Moving Avg'!H553</f>
        <v>1.7753465000000008</v>
      </c>
      <c r="J553" s="17" t="str">
        <f>OBV!F553</f>
        <v>BEARISH</v>
      </c>
      <c r="K553" s="17" t="str">
        <f>OBV!G553</f>
        <v>NEUTRAL</v>
      </c>
      <c r="L553" s="17" t="str">
        <f>OBV!H553</f>
        <v>BEARISH DIVERGENCE</v>
      </c>
      <c r="M553" s="19">
        <f t="shared" si="80"/>
        <v>25</v>
      </c>
      <c r="N553" s="19">
        <f t="shared" si="81"/>
        <v>0</v>
      </c>
      <c r="O553" s="19">
        <f t="shared" si="82"/>
        <v>50</v>
      </c>
      <c r="P553" s="19">
        <f t="shared" si="83"/>
        <v>16.5</v>
      </c>
      <c r="Q553" s="20">
        <f t="shared" si="84"/>
        <v>18.725000000000001</v>
      </c>
      <c r="R553" s="20">
        <f t="shared" si="85"/>
        <v>26.625</v>
      </c>
      <c r="S553" s="20">
        <f t="shared" si="86"/>
        <v>23.675000000000001</v>
      </c>
      <c r="T553" s="20">
        <f t="shared" si="87"/>
        <v>22.875</v>
      </c>
      <c r="U553" s="19">
        <f t="shared" si="88"/>
        <v>23.008333333333336</v>
      </c>
      <c r="V553" s="19">
        <f t="shared" si="89"/>
        <v>22.975000000000001</v>
      </c>
    </row>
    <row r="554" spans="1:22" ht="13.5" x14ac:dyDescent="0.25">
      <c r="A554" s="3">
        <f>RSI!A554</f>
        <v>42809</v>
      </c>
      <c r="B554" s="2">
        <f>RSI!B554</f>
        <v>1.7999000000000001</v>
      </c>
      <c r="C554" s="2">
        <f>RSI!I554</f>
        <v>49.439133934697551</v>
      </c>
      <c r="D554" s="2">
        <f>MACD!E554</f>
        <v>4.8804586224442392E-3</v>
      </c>
      <c r="E554" s="2">
        <f>MACD!F554</f>
        <v>5.8177203021503743E-3</v>
      </c>
      <c r="F554" s="2">
        <f>'Moving Avg'!D554</f>
        <v>1.8023800000000001</v>
      </c>
      <c r="G554" s="2">
        <f>'Moving Avg'!F554</f>
        <v>1.8033000000000006</v>
      </c>
      <c r="H554" s="2">
        <f>'Moving Avg'!G554</f>
        <v>1.7976939999999988</v>
      </c>
      <c r="I554" s="2">
        <f>'Moving Avg'!H554</f>
        <v>1.7758100000000008</v>
      </c>
      <c r="J554" s="17" t="str">
        <f>OBV!F554</f>
        <v>BULLISH</v>
      </c>
      <c r="K554" s="17" t="str">
        <f>OBV!G554</f>
        <v>STRONG</v>
      </c>
      <c r="L554" s="17" t="str">
        <f>OBV!H554</f>
        <v>CONFIRMED BULLISH</v>
      </c>
      <c r="M554" s="19">
        <f t="shared" si="80"/>
        <v>25</v>
      </c>
      <c r="N554" s="19">
        <f t="shared" si="81"/>
        <v>45</v>
      </c>
      <c r="O554" s="19">
        <f t="shared" si="82"/>
        <v>50</v>
      </c>
      <c r="P554" s="19">
        <f t="shared" si="83"/>
        <v>100</v>
      </c>
      <c r="Q554" s="20">
        <f t="shared" si="84"/>
        <v>47</v>
      </c>
      <c r="R554" s="20">
        <f t="shared" si="85"/>
        <v>56.5</v>
      </c>
      <c r="S554" s="20">
        <f t="shared" si="86"/>
        <v>68</v>
      </c>
      <c r="T554" s="20">
        <f t="shared" si="87"/>
        <v>55</v>
      </c>
      <c r="U554" s="19">
        <f t="shared" si="88"/>
        <v>57.166666666666664</v>
      </c>
      <c r="V554" s="19">
        <f t="shared" si="89"/>
        <v>56.625</v>
      </c>
    </row>
    <row r="555" spans="1:22" ht="13.5" x14ac:dyDescent="0.25">
      <c r="A555" s="3">
        <f>RSI!A555</f>
        <v>42810</v>
      </c>
      <c r="B555" s="2">
        <f>RSI!B555</f>
        <v>1.7876000000000001</v>
      </c>
      <c r="C555" s="2">
        <f>RSI!I555</f>
        <v>45.55396174512753</v>
      </c>
      <c r="D555" s="2">
        <f>MACD!E555</f>
        <v>4.8954061831707474E-3</v>
      </c>
      <c r="E555" s="2">
        <f>MACD!F555</f>
        <v>5.633257478354449E-3</v>
      </c>
      <c r="F555" s="2">
        <f>'Moving Avg'!D555</f>
        <v>1.8023800000000001</v>
      </c>
      <c r="G555" s="2">
        <f>'Moving Avg'!F555</f>
        <v>1.8020700000000005</v>
      </c>
      <c r="H555" s="2">
        <f>'Moving Avg'!G555</f>
        <v>1.798557999999999</v>
      </c>
      <c r="I555" s="2">
        <f>'Moving Avg'!H555</f>
        <v>1.7761335000000009</v>
      </c>
      <c r="J555" s="17" t="str">
        <f>OBV!F555</f>
        <v>BULLISH</v>
      </c>
      <c r="K555" s="17" t="str">
        <f>OBV!G555</f>
        <v>STRONG</v>
      </c>
      <c r="L555" s="17" t="str">
        <f>OBV!H555</f>
        <v>NEUTRAL</v>
      </c>
      <c r="M555" s="19">
        <f t="shared" si="80"/>
        <v>25</v>
      </c>
      <c r="N555" s="19">
        <f t="shared" si="81"/>
        <v>45</v>
      </c>
      <c r="O555" s="19">
        <f t="shared" si="82"/>
        <v>50</v>
      </c>
      <c r="P555" s="19">
        <f t="shared" si="83"/>
        <v>66</v>
      </c>
      <c r="Q555" s="20">
        <f t="shared" si="84"/>
        <v>41.9</v>
      </c>
      <c r="R555" s="20">
        <f t="shared" si="85"/>
        <v>48</v>
      </c>
      <c r="S555" s="20">
        <f t="shared" si="86"/>
        <v>52.7</v>
      </c>
      <c r="T555" s="20">
        <f t="shared" si="87"/>
        <v>46.5</v>
      </c>
      <c r="U555" s="19">
        <f t="shared" si="88"/>
        <v>47.533333333333339</v>
      </c>
      <c r="V555" s="19">
        <f t="shared" si="89"/>
        <v>47.275000000000006</v>
      </c>
    </row>
    <row r="556" spans="1:22" ht="13.5" x14ac:dyDescent="0.25">
      <c r="A556" s="3">
        <f>RSI!A556</f>
        <v>42811</v>
      </c>
      <c r="B556" s="2">
        <f>RSI!B556</f>
        <v>1.7814000000000001</v>
      </c>
      <c r="C556" s="2">
        <f>RSI!I556</f>
        <v>43.690182227586405</v>
      </c>
      <c r="D556" s="2">
        <f>MACD!E556</f>
        <v>5.4507593298005474E-3</v>
      </c>
      <c r="E556" s="2">
        <f>MACD!F556</f>
        <v>5.5967578486436683E-3</v>
      </c>
      <c r="F556" s="2">
        <f>'Moving Avg'!D556</f>
        <v>1.7986800000000003</v>
      </c>
      <c r="G556" s="2">
        <f>'Moving Avg'!F556</f>
        <v>1.8020700000000001</v>
      </c>
      <c r="H556" s="2">
        <f>'Moving Avg'!G556</f>
        <v>1.7994199999999989</v>
      </c>
      <c r="I556" s="2">
        <f>'Moving Avg'!H556</f>
        <v>1.7763995000000008</v>
      </c>
      <c r="J556" s="17" t="str">
        <f>OBV!F556</f>
        <v>BEARISH</v>
      </c>
      <c r="K556" s="17" t="str">
        <f>OBV!G556</f>
        <v>NEUTRAL</v>
      </c>
      <c r="L556" s="17" t="str">
        <f>OBV!H556</f>
        <v>CONFIRMED BEARISH</v>
      </c>
      <c r="M556" s="19">
        <f t="shared" si="80"/>
        <v>25</v>
      </c>
      <c r="N556" s="19">
        <f t="shared" si="81"/>
        <v>45</v>
      </c>
      <c r="O556" s="19">
        <f t="shared" si="82"/>
        <v>50</v>
      </c>
      <c r="P556" s="19">
        <f t="shared" si="83"/>
        <v>16.5</v>
      </c>
      <c r="Q556" s="20">
        <f t="shared" si="84"/>
        <v>34.475000000000001</v>
      </c>
      <c r="R556" s="20">
        <f t="shared" si="85"/>
        <v>35.625</v>
      </c>
      <c r="S556" s="20">
        <f t="shared" si="86"/>
        <v>30.425000000000001</v>
      </c>
      <c r="T556" s="20">
        <f t="shared" si="87"/>
        <v>34.125</v>
      </c>
      <c r="U556" s="19">
        <f t="shared" si="88"/>
        <v>33.508333333333333</v>
      </c>
      <c r="V556" s="19">
        <f t="shared" si="89"/>
        <v>33.662499999999994</v>
      </c>
    </row>
    <row r="557" spans="1:22" ht="13.5" x14ac:dyDescent="0.25">
      <c r="A557" s="3">
        <f>RSI!A557</f>
        <v>42815</v>
      </c>
      <c r="B557" s="2">
        <f>RSI!B557</f>
        <v>1.7690999999999999</v>
      </c>
      <c r="C557" s="2">
        <f>RSI!I557</f>
        <v>40.178165389998597</v>
      </c>
      <c r="D557" s="2">
        <f>MACD!E557</f>
        <v>6.9456854779601507E-3</v>
      </c>
      <c r="E557" s="2">
        <f>MACD!F557</f>
        <v>5.8665433745069655E-3</v>
      </c>
      <c r="F557" s="2">
        <f>'Moving Avg'!D557</f>
        <v>1.79128</v>
      </c>
      <c r="G557" s="2">
        <f>'Moving Avg'!F557</f>
        <v>1.8005300000000006</v>
      </c>
      <c r="H557" s="2">
        <f>'Moving Avg'!G557</f>
        <v>1.7999139999999989</v>
      </c>
      <c r="I557" s="2">
        <f>'Moving Avg'!H557</f>
        <v>1.7765255000000011</v>
      </c>
      <c r="J557" s="17" t="str">
        <f>OBV!F557</f>
        <v>BEARISH</v>
      </c>
      <c r="K557" s="17" t="str">
        <f>OBV!G557</f>
        <v>WEAK</v>
      </c>
      <c r="L557" s="17" t="str">
        <f>OBV!H557</f>
        <v>CONFIRMED BEARISH</v>
      </c>
      <c r="M557" s="19">
        <f t="shared" si="80"/>
        <v>25</v>
      </c>
      <c r="N557" s="19">
        <f t="shared" si="81"/>
        <v>0</v>
      </c>
      <c r="O557" s="19">
        <f t="shared" si="82"/>
        <v>50</v>
      </c>
      <c r="P557" s="19">
        <f t="shared" si="83"/>
        <v>0</v>
      </c>
      <c r="Q557" s="20">
        <f t="shared" si="84"/>
        <v>16.25</v>
      </c>
      <c r="R557" s="20">
        <f t="shared" si="85"/>
        <v>22.5</v>
      </c>
      <c r="S557" s="20">
        <f t="shared" si="86"/>
        <v>16.25</v>
      </c>
      <c r="T557" s="20">
        <f t="shared" si="87"/>
        <v>18.75</v>
      </c>
      <c r="U557" s="19">
        <f t="shared" si="88"/>
        <v>18.333333333333332</v>
      </c>
      <c r="V557" s="19">
        <f t="shared" si="89"/>
        <v>18.4375</v>
      </c>
    </row>
    <row r="558" spans="1:22" ht="13.5" x14ac:dyDescent="0.25">
      <c r="A558" s="3">
        <f>RSI!A558</f>
        <v>42816</v>
      </c>
      <c r="B558" s="2">
        <f>RSI!B558</f>
        <v>1.7505999999999999</v>
      </c>
      <c r="C558" s="2">
        <f>RSI!I558</f>
        <v>35.54948355415921</v>
      </c>
      <c r="D558" s="2">
        <f>MACD!E558</f>
        <v>1.0712984477481591E-2</v>
      </c>
      <c r="E558" s="2">
        <f>MACD!F558</f>
        <v>6.8358315951018902E-3</v>
      </c>
      <c r="F558" s="2">
        <f>'Moving Avg'!D558</f>
        <v>1.77772</v>
      </c>
      <c r="G558" s="2">
        <f>'Moving Avg'!F558</f>
        <v>1.7971400000000006</v>
      </c>
      <c r="H558" s="2">
        <f>'Moving Avg'!G558</f>
        <v>1.8000379999999989</v>
      </c>
      <c r="I558" s="2">
        <f>'Moving Avg'!H558</f>
        <v>1.776637500000001</v>
      </c>
      <c r="J558" s="17" t="str">
        <f>OBV!F558</f>
        <v>BEARISH</v>
      </c>
      <c r="K558" s="17" t="str">
        <f>OBV!G558</f>
        <v>WEAK</v>
      </c>
      <c r="L558" s="17" t="str">
        <f>OBV!H558</f>
        <v>CONFIRMED BEARISH</v>
      </c>
      <c r="M558" s="19">
        <f t="shared" si="80"/>
        <v>25</v>
      </c>
      <c r="N558" s="19">
        <f t="shared" si="81"/>
        <v>0</v>
      </c>
      <c r="O558" s="19">
        <f t="shared" si="82"/>
        <v>50</v>
      </c>
      <c r="P558" s="19">
        <f t="shared" si="83"/>
        <v>0</v>
      </c>
      <c r="Q558" s="20">
        <f t="shared" si="84"/>
        <v>16.25</v>
      </c>
      <c r="R558" s="20">
        <f t="shared" si="85"/>
        <v>22.5</v>
      </c>
      <c r="S558" s="20">
        <f t="shared" si="86"/>
        <v>16.25</v>
      </c>
      <c r="T558" s="20">
        <f t="shared" si="87"/>
        <v>18.75</v>
      </c>
      <c r="U558" s="19">
        <f t="shared" si="88"/>
        <v>18.333333333333332</v>
      </c>
      <c r="V558" s="19">
        <f t="shared" si="89"/>
        <v>18.4375</v>
      </c>
    </row>
    <row r="559" spans="1:22" ht="13.5" x14ac:dyDescent="0.25">
      <c r="A559" s="3">
        <f>RSI!A559</f>
        <v>42817</v>
      </c>
      <c r="B559" s="2">
        <f>RSI!B559</f>
        <v>1.7567999999999999</v>
      </c>
      <c r="C559" s="2">
        <f>RSI!I559</f>
        <v>38.122284251999588</v>
      </c>
      <c r="D559" s="2">
        <f>MACD!E559</f>
        <v>1.086955224659425E-2</v>
      </c>
      <c r="E559" s="2">
        <f>MACD!F559</f>
        <v>7.6425757254003635E-3</v>
      </c>
      <c r="F559" s="2">
        <f>'Moving Avg'!D559</f>
        <v>1.7690999999999999</v>
      </c>
      <c r="G559" s="2">
        <f>'Moving Avg'!F559</f>
        <v>1.7946750000000005</v>
      </c>
      <c r="H559" s="2">
        <f>'Moving Avg'!G559</f>
        <v>1.8000379999999989</v>
      </c>
      <c r="I559" s="2">
        <f>'Moving Avg'!H559</f>
        <v>1.7767805000000012</v>
      </c>
      <c r="J559" s="17" t="str">
        <f>OBV!F559</f>
        <v>BEARISH</v>
      </c>
      <c r="K559" s="17" t="str">
        <f>OBV!G559</f>
        <v>WEAK</v>
      </c>
      <c r="L559" s="17" t="str">
        <f>OBV!H559</f>
        <v>CONFIRMED BEARISH</v>
      </c>
      <c r="M559" s="19">
        <f t="shared" si="80"/>
        <v>25</v>
      </c>
      <c r="N559" s="19">
        <f t="shared" si="81"/>
        <v>0</v>
      </c>
      <c r="O559" s="19">
        <f t="shared" si="82"/>
        <v>0</v>
      </c>
      <c r="P559" s="19">
        <f t="shared" si="83"/>
        <v>0</v>
      </c>
      <c r="Q559" s="20">
        <f t="shared" si="84"/>
        <v>8.75</v>
      </c>
      <c r="R559" s="20">
        <f t="shared" si="85"/>
        <v>5</v>
      </c>
      <c r="S559" s="20">
        <f t="shared" si="86"/>
        <v>3.75</v>
      </c>
      <c r="T559" s="20">
        <f t="shared" si="87"/>
        <v>6.25</v>
      </c>
      <c r="U559" s="19">
        <f t="shared" si="88"/>
        <v>5.833333333333333</v>
      </c>
      <c r="V559" s="19">
        <f t="shared" si="89"/>
        <v>5.9375</v>
      </c>
    </row>
    <row r="560" spans="1:22" ht="13.5" x14ac:dyDescent="0.25">
      <c r="A560" s="3">
        <f>RSI!A560</f>
        <v>42818</v>
      </c>
      <c r="B560" s="2">
        <f>RSI!B560</f>
        <v>1.7567999999999999</v>
      </c>
      <c r="C560" s="2">
        <f>RSI!I560</f>
        <v>38.122284251999588</v>
      </c>
      <c r="D560" s="2">
        <f>MACD!E560</f>
        <v>1.1219346911892414E-2</v>
      </c>
      <c r="E560" s="2">
        <f>MACD!F560</f>
        <v>8.3579299626987749E-3</v>
      </c>
      <c r="F560" s="2">
        <f>'Moving Avg'!D560</f>
        <v>1.76294</v>
      </c>
      <c r="G560" s="2">
        <f>'Moving Avg'!F560</f>
        <v>1.7922100000000003</v>
      </c>
      <c r="H560" s="2">
        <f>'Moving Avg'!G560</f>
        <v>1.8001619999999992</v>
      </c>
      <c r="I560" s="2">
        <f>'Moving Avg'!H560</f>
        <v>1.7768450000000013</v>
      </c>
      <c r="J560" s="17" t="str">
        <f>OBV!F560</f>
        <v>BEARISH</v>
      </c>
      <c r="K560" s="17" t="str">
        <f>OBV!G560</f>
        <v>WEAK</v>
      </c>
      <c r="L560" s="17" t="str">
        <f>OBV!H560</f>
        <v>CONFIRMED BEARISH</v>
      </c>
      <c r="M560" s="19">
        <f t="shared" si="80"/>
        <v>25</v>
      </c>
      <c r="N560" s="19">
        <f t="shared" si="81"/>
        <v>0</v>
      </c>
      <c r="O560" s="19">
        <f t="shared" si="82"/>
        <v>0</v>
      </c>
      <c r="P560" s="19">
        <f t="shared" si="83"/>
        <v>0</v>
      </c>
      <c r="Q560" s="20">
        <f t="shared" si="84"/>
        <v>8.75</v>
      </c>
      <c r="R560" s="20">
        <f t="shared" si="85"/>
        <v>5</v>
      </c>
      <c r="S560" s="20">
        <f t="shared" si="86"/>
        <v>3.75</v>
      </c>
      <c r="T560" s="20">
        <f t="shared" si="87"/>
        <v>6.25</v>
      </c>
      <c r="U560" s="19">
        <f t="shared" si="88"/>
        <v>5.833333333333333</v>
      </c>
      <c r="V560" s="19">
        <f t="shared" si="89"/>
        <v>5.9375</v>
      </c>
    </row>
    <row r="561" spans="1:22" ht="13.5" x14ac:dyDescent="0.25">
      <c r="A561" s="3">
        <f>RSI!A561</f>
        <v>42821</v>
      </c>
      <c r="B561" s="2">
        <f>RSI!B561</f>
        <v>1.7567999999999999</v>
      </c>
      <c r="C561" s="2">
        <f>RSI!I561</f>
        <v>38.122284251999581</v>
      </c>
      <c r="D561" s="2">
        <f>MACD!E561</f>
        <v>1.3608851599383298E-2</v>
      </c>
      <c r="E561" s="2">
        <f>MACD!F561</f>
        <v>9.4081142900356799E-3</v>
      </c>
      <c r="F561" s="2">
        <f>'Moving Avg'!D561</f>
        <v>1.7580199999999997</v>
      </c>
      <c r="G561" s="2">
        <f>'Moving Avg'!F561</f>
        <v>1.7891300000000001</v>
      </c>
      <c r="H561" s="2">
        <f>'Moving Avg'!G561</f>
        <v>1.8002859999999992</v>
      </c>
      <c r="I561" s="2">
        <f>'Moving Avg'!H561</f>
        <v>1.7767255000000015</v>
      </c>
      <c r="J561" s="17" t="str">
        <f>OBV!F561</f>
        <v>BEARISH</v>
      </c>
      <c r="K561" s="17" t="str">
        <f>OBV!G561</f>
        <v>WEAK</v>
      </c>
      <c r="L561" s="17" t="str">
        <f>OBV!H561</f>
        <v>CONFIRMED BEARISH</v>
      </c>
      <c r="M561" s="19">
        <f t="shared" si="80"/>
        <v>25</v>
      </c>
      <c r="N561" s="19">
        <f t="shared" si="81"/>
        <v>0</v>
      </c>
      <c r="O561" s="19">
        <f t="shared" si="82"/>
        <v>0</v>
      </c>
      <c r="P561" s="19">
        <f t="shared" si="83"/>
        <v>0</v>
      </c>
      <c r="Q561" s="20">
        <f t="shared" si="84"/>
        <v>8.75</v>
      </c>
      <c r="R561" s="20">
        <f t="shared" si="85"/>
        <v>5</v>
      </c>
      <c r="S561" s="20">
        <f t="shared" si="86"/>
        <v>3.75</v>
      </c>
      <c r="T561" s="20">
        <f t="shared" si="87"/>
        <v>6.25</v>
      </c>
      <c r="U561" s="19">
        <f t="shared" si="88"/>
        <v>5.833333333333333</v>
      </c>
      <c r="V561" s="19">
        <f t="shared" si="89"/>
        <v>5.9375</v>
      </c>
    </row>
    <row r="562" spans="1:22" ht="13.5" x14ac:dyDescent="0.25">
      <c r="A562" s="3">
        <f>RSI!A562</f>
        <v>42822</v>
      </c>
      <c r="B562" s="2">
        <f>RSI!B562</f>
        <v>1.7567999999999999</v>
      </c>
      <c r="C562" s="2">
        <f>RSI!I562</f>
        <v>38.122284251999581</v>
      </c>
      <c r="D562" s="2">
        <f>MACD!E562</f>
        <v>1.6770898273635648E-2</v>
      </c>
      <c r="E562" s="2">
        <f>MACD!F562</f>
        <v>1.0880671086755674E-2</v>
      </c>
      <c r="F562" s="2">
        <f>'Moving Avg'!D562</f>
        <v>1.7555599999999998</v>
      </c>
      <c r="G562" s="2">
        <f>'Moving Avg'!F562</f>
        <v>1.7860499999999999</v>
      </c>
      <c r="H562" s="2">
        <f>'Moving Avg'!G562</f>
        <v>1.8004099999999994</v>
      </c>
      <c r="I562" s="2">
        <f>'Moving Avg'!H562</f>
        <v>1.7768160000000015</v>
      </c>
      <c r="J562" s="17" t="str">
        <f>OBV!F562</f>
        <v>BEARISH</v>
      </c>
      <c r="K562" s="17" t="str">
        <f>OBV!G562</f>
        <v>WEAK</v>
      </c>
      <c r="L562" s="17" t="str">
        <f>OBV!H562</f>
        <v>CONFIRMED BEARISH</v>
      </c>
      <c r="M562" s="19">
        <f t="shared" si="80"/>
        <v>25</v>
      </c>
      <c r="N562" s="19">
        <f t="shared" si="81"/>
        <v>0</v>
      </c>
      <c r="O562" s="19">
        <f t="shared" si="82"/>
        <v>0</v>
      </c>
      <c r="P562" s="19">
        <f t="shared" si="83"/>
        <v>0</v>
      </c>
      <c r="Q562" s="20">
        <f t="shared" si="84"/>
        <v>8.75</v>
      </c>
      <c r="R562" s="20">
        <f t="shared" si="85"/>
        <v>5</v>
      </c>
      <c r="S562" s="20">
        <f t="shared" si="86"/>
        <v>3.75</v>
      </c>
      <c r="T562" s="20">
        <f t="shared" si="87"/>
        <v>6.25</v>
      </c>
      <c r="U562" s="19">
        <f t="shared" si="88"/>
        <v>5.833333333333333</v>
      </c>
      <c r="V562" s="19">
        <f t="shared" si="89"/>
        <v>5.9375</v>
      </c>
    </row>
    <row r="563" spans="1:22" ht="13.5" x14ac:dyDescent="0.25">
      <c r="A563" s="3">
        <f>RSI!A563</f>
        <v>42823</v>
      </c>
      <c r="B563" s="2">
        <f>RSI!B563</f>
        <v>1.7628999999999999</v>
      </c>
      <c r="C563" s="2">
        <f>RSI!I563</f>
        <v>41.227085808167992</v>
      </c>
      <c r="D563" s="2">
        <f>MACD!E563</f>
        <v>2.1059443123564003E-2</v>
      </c>
      <c r="E563" s="2">
        <f>MACD!F563</f>
        <v>1.291642549411734E-2</v>
      </c>
      <c r="F563" s="2">
        <f>'Moving Avg'!D563</f>
        <v>1.7580199999999997</v>
      </c>
      <c r="G563" s="2">
        <f>'Moving Avg'!F563</f>
        <v>1.783585</v>
      </c>
      <c r="H563" s="2">
        <f>'Moving Avg'!G563</f>
        <v>1.7986839999999995</v>
      </c>
      <c r="I563" s="2">
        <f>'Moving Avg'!H563</f>
        <v>1.7768320000000017</v>
      </c>
      <c r="J563" s="17" t="str">
        <f>OBV!F563</f>
        <v>BULLISH</v>
      </c>
      <c r="K563" s="17" t="str">
        <f>OBV!G563</f>
        <v>STRONG</v>
      </c>
      <c r="L563" s="17" t="str">
        <f>OBV!H563</f>
        <v>CONFIRMED BULLISH</v>
      </c>
      <c r="M563" s="19">
        <f t="shared" si="80"/>
        <v>25</v>
      </c>
      <c r="N563" s="19">
        <f t="shared" si="81"/>
        <v>0</v>
      </c>
      <c r="O563" s="19">
        <f t="shared" si="82"/>
        <v>0</v>
      </c>
      <c r="P563" s="19">
        <f t="shared" si="83"/>
        <v>100</v>
      </c>
      <c r="Q563" s="20">
        <f t="shared" si="84"/>
        <v>23.75</v>
      </c>
      <c r="R563" s="20">
        <f t="shared" si="85"/>
        <v>30</v>
      </c>
      <c r="S563" s="20">
        <f t="shared" si="86"/>
        <v>48.75</v>
      </c>
      <c r="T563" s="20">
        <f t="shared" si="87"/>
        <v>31.25</v>
      </c>
      <c r="U563" s="19">
        <f t="shared" si="88"/>
        <v>34.166666666666664</v>
      </c>
      <c r="V563" s="19">
        <f t="shared" si="89"/>
        <v>33.4375</v>
      </c>
    </row>
    <row r="564" spans="1:22" ht="13.5" x14ac:dyDescent="0.25">
      <c r="A564" s="3">
        <f>RSI!A564</f>
        <v>42824</v>
      </c>
      <c r="B564" s="2">
        <f>RSI!B564</f>
        <v>1.7751999999999999</v>
      </c>
      <c r="C564" s="2">
        <f>RSI!I564</f>
        <v>47.001682008150411</v>
      </c>
      <c r="D564" s="2">
        <f>MACD!E564</f>
        <v>2.1054634181216336E-2</v>
      </c>
      <c r="E564" s="2">
        <f>MACD!F564</f>
        <v>1.4544067231537139E-2</v>
      </c>
      <c r="F564" s="2">
        <f>'Moving Avg'!D564</f>
        <v>1.7616999999999998</v>
      </c>
      <c r="G564" s="2">
        <f>'Moving Avg'!F564</f>
        <v>1.7829649999999997</v>
      </c>
      <c r="H564" s="2">
        <f>'Moving Avg'!G564</f>
        <v>1.7973259999999993</v>
      </c>
      <c r="I564" s="2">
        <f>'Moving Avg'!H564</f>
        <v>1.7768830000000018</v>
      </c>
      <c r="J564" s="17" t="str">
        <f>OBV!F564</f>
        <v>BULLISH</v>
      </c>
      <c r="K564" s="17" t="str">
        <f>OBV!G564</f>
        <v>STRONG</v>
      </c>
      <c r="L564" s="17" t="str">
        <f>OBV!H564</f>
        <v>CONFIRMED BULLISH</v>
      </c>
      <c r="M564" s="19">
        <f t="shared" si="80"/>
        <v>25</v>
      </c>
      <c r="N564" s="19">
        <f t="shared" si="81"/>
        <v>0</v>
      </c>
      <c r="O564" s="19">
        <f t="shared" si="82"/>
        <v>0</v>
      </c>
      <c r="P564" s="19">
        <f t="shared" si="83"/>
        <v>100</v>
      </c>
      <c r="Q564" s="20">
        <f t="shared" si="84"/>
        <v>23.75</v>
      </c>
      <c r="R564" s="20">
        <f t="shared" si="85"/>
        <v>30</v>
      </c>
      <c r="S564" s="20">
        <f t="shared" si="86"/>
        <v>48.75</v>
      </c>
      <c r="T564" s="20">
        <f t="shared" si="87"/>
        <v>31.25</v>
      </c>
      <c r="U564" s="19">
        <f t="shared" si="88"/>
        <v>34.166666666666664</v>
      </c>
      <c r="V564" s="19">
        <f t="shared" si="89"/>
        <v>33.4375</v>
      </c>
    </row>
    <row r="565" spans="1:22" ht="13.5" x14ac:dyDescent="0.25">
      <c r="A565" s="3">
        <f>RSI!A565</f>
        <v>42825</v>
      </c>
      <c r="B565" s="2">
        <f>RSI!B565</f>
        <v>1.7690999999999999</v>
      </c>
      <c r="C565" s="2">
        <f>RSI!I565</f>
        <v>44.658233873322239</v>
      </c>
      <c r="D565" s="2">
        <f>MACD!E565</f>
        <v>1.9651953281300427E-2</v>
      </c>
      <c r="E565" s="2">
        <f>MACD!F565</f>
        <v>1.55656444414898E-2</v>
      </c>
      <c r="F565" s="2">
        <f>'Moving Avg'!D565</f>
        <v>1.7641599999999997</v>
      </c>
      <c r="G565" s="2">
        <f>'Moving Avg'!F565</f>
        <v>1.7814249999999998</v>
      </c>
      <c r="H565" s="2">
        <f>'Moving Avg'!G565</f>
        <v>1.7960939999999994</v>
      </c>
      <c r="I565" s="2">
        <f>'Moving Avg'!H565</f>
        <v>1.7769035000000013</v>
      </c>
      <c r="J565" s="17" t="str">
        <f>OBV!F565</f>
        <v>BULLISH</v>
      </c>
      <c r="K565" s="17" t="str">
        <f>OBV!G565</f>
        <v>STRONG</v>
      </c>
      <c r="L565" s="17" t="str">
        <f>OBV!H565</f>
        <v>CONFIRMED BULLISH</v>
      </c>
      <c r="M565" s="19">
        <f t="shared" si="80"/>
        <v>25</v>
      </c>
      <c r="N565" s="19">
        <f t="shared" si="81"/>
        <v>0</v>
      </c>
      <c r="O565" s="19">
        <f t="shared" si="82"/>
        <v>0</v>
      </c>
      <c r="P565" s="19">
        <f t="shared" si="83"/>
        <v>100</v>
      </c>
      <c r="Q565" s="20">
        <f t="shared" si="84"/>
        <v>23.75</v>
      </c>
      <c r="R565" s="20">
        <f t="shared" si="85"/>
        <v>30</v>
      </c>
      <c r="S565" s="20">
        <f t="shared" si="86"/>
        <v>48.75</v>
      </c>
      <c r="T565" s="20">
        <f t="shared" si="87"/>
        <v>31.25</v>
      </c>
      <c r="U565" s="19">
        <f t="shared" si="88"/>
        <v>34.166666666666664</v>
      </c>
      <c r="V565" s="19">
        <f t="shared" si="89"/>
        <v>33.4375</v>
      </c>
    </row>
    <row r="566" spans="1:22" ht="13.5" x14ac:dyDescent="0.25">
      <c r="A566" s="3">
        <f>RSI!A566</f>
        <v>42828</v>
      </c>
      <c r="B566" s="2">
        <f>RSI!B566</f>
        <v>1.7690999999999999</v>
      </c>
      <c r="C566" s="2">
        <f>RSI!I566</f>
        <v>44.658233873322239</v>
      </c>
      <c r="D566" s="2">
        <f>MACD!E566</f>
        <v>1.7586012937704787E-2</v>
      </c>
      <c r="E566" s="2">
        <f>MACD!F566</f>
        <v>1.5969718140732798E-2</v>
      </c>
      <c r="F566" s="2">
        <f>'Moving Avg'!D566</f>
        <v>1.7666200000000001</v>
      </c>
      <c r="G566" s="2">
        <f>'Moving Avg'!F566</f>
        <v>1.7798850000000002</v>
      </c>
      <c r="H566" s="2">
        <f>'Moving Avg'!G566</f>
        <v>1.7948619999999993</v>
      </c>
      <c r="I566" s="2">
        <f>'Moving Avg'!H566</f>
        <v>1.7769505000000012</v>
      </c>
      <c r="J566" s="17" t="str">
        <f>OBV!F566</f>
        <v>BULLISH</v>
      </c>
      <c r="K566" s="17" t="str">
        <f>OBV!G566</f>
        <v>STRONG</v>
      </c>
      <c r="L566" s="17" t="str">
        <f>OBV!H566</f>
        <v>CONFIRMED BULLISH</v>
      </c>
      <c r="M566" s="19">
        <f t="shared" si="80"/>
        <v>25</v>
      </c>
      <c r="N566" s="19">
        <f t="shared" si="81"/>
        <v>0</v>
      </c>
      <c r="O566" s="19">
        <f t="shared" si="82"/>
        <v>0</v>
      </c>
      <c r="P566" s="19">
        <f t="shared" si="83"/>
        <v>100</v>
      </c>
      <c r="Q566" s="20">
        <f t="shared" si="84"/>
        <v>23.75</v>
      </c>
      <c r="R566" s="20">
        <f t="shared" si="85"/>
        <v>30</v>
      </c>
      <c r="S566" s="20">
        <f t="shared" si="86"/>
        <v>48.75</v>
      </c>
      <c r="T566" s="20">
        <f t="shared" si="87"/>
        <v>31.25</v>
      </c>
      <c r="U566" s="19">
        <f t="shared" si="88"/>
        <v>34.166666666666664</v>
      </c>
      <c r="V566" s="19">
        <f t="shared" si="89"/>
        <v>33.4375</v>
      </c>
    </row>
    <row r="567" spans="1:22" ht="13.5" x14ac:dyDescent="0.25">
      <c r="A567" s="3">
        <f>RSI!A567</f>
        <v>42829</v>
      </c>
      <c r="B567" s="2">
        <f>RSI!B567</f>
        <v>1.7690999999999999</v>
      </c>
      <c r="C567" s="2">
        <f>RSI!I567</f>
        <v>44.658233873322239</v>
      </c>
      <c r="D567" s="2">
        <f>MACD!E567</f>
        <v>1.401485155240656E-2</v>
      </c>
      <c r="E567" s="2">
        <f>MACD!F567</f>
        <v>1.5578744823067552E-2</v>
      </c>
      <c r="F567" s="2">
        <f>'Moving Avg'!D567</f>
        <v>1.76908</v>
      </c>
      <c r="G567" s="2">
        <f>'Moving Avg'!F567</f>
        <v>1.7783449999999998</v>
      </c>
      <c r="H567" s="2">
        <f>'Moving Avg'!G567</f>
        <v>1.7938759999999994</v>
      </c>
      <c r="I567" s="2">
        <f>'Moving Avg'!H567</f>
        <v>1.7770765000000008</v>
      </c>
      <c r="J567" s="17" t="str">
        <f>OBV!F567</f>
        <v>BULLISH</v>
      </c>
      <c r="K567" s="17" t="str">
        <f>OBV!G567</f>
        <v>STRONG</v>
      </c>
      <c r="L567" s="17" t="str">
        <f>OBV!H567</f>
        <v>CONFIRMED BULLISH</v>
      </c>
      <c r="M567" s="19">
        <f t="shared" si="80"/>
        <v>25</v>
      </c>
      <c r="N567" s="19">
        <f t="shared" si="81"/>
        <v>45</v>
      </c>
      <c r="O567" s="19">
        <f t="shared" si="82"/>
        <v>0</v>
      </c>
      <c r="P567" s="19">
        <f t="shared" si="83"/>
        <v>100</v>
      </c>
      <c r="Q567" s="20">
        <f t="shared" si="84"/>
        <v>39.5</v>
      </c>
      <c r="R567" s="20">
        <f t="shared" si="85"/>
        <v>39</v>
      </c>
      <c r="S567" s="20">
        <f t="shared" si="86"/>
        <v>55.5</v>
      </c>
      <c r="T567" s="20">
        <f t="shared" si="87"/>
        <v>42.5</v>
      </c>
      <c r="U567" s="19">
        <f t="shared" si="88"/>
        <v>44.666666666666664</v>
      </c>
      <c r="V567" s="19">
        <f t="shared" si="89"/>
        <v>44.125</v>
      </c>
    </row>
    <row r="568" spans="1:22" ht="13.5" x14ac:dyDescent="0.25">
      <c r="A568" s="3">
        <f>RSI!A568</f>
        <v>42830</v>
      </c>
      <c r="B568" s="2">
        <f>RSI!B568</f>
        <v>1.7690999999999999</v>
      </c>
      <c r="C568" s="2">
        <f>RSI!I568</f>
        <v>44.658233873322239</v>
      </c>
      <c r="D568" s="2">
        <f>MACD!E568</f>
        <v>8.2110658339831222E-3</v>
      </c>
      <c r="E568" s="2">
        <f>MACD!F568</f>
        <v>1.4105209025250667E-2</v>
      </c>
      <c r="F568" s="2">
        <f>'Moving Avg'!D568</f>
        <v>1.7703199999999999</v>
      </c>
      <c r="G568" s="2">
        <f>'Moving Avg'!F568</f>
        <v>1.7764949999999999</v>
      </c>
      <c r="H568" s="2">
        <f>'Moving Avg'!G568</f>
        <v>1.7927659999999992</v>
      </c>
      <c r="I568" s="2">
        <f>'Moving Avg'!H568</f>
        <v>1.7772285000000008</v>
      </c>
      <c r="J568" s="17" t="str">
        <f>OBV!F568</f>
        <v>BEARISH</v>
      </c>
      <c r="K568" s="17" t="str">
        <f>OBV!G568</f>
        <v>WEAK</v>
      </c>
      <c r="L568" s="17" t="str">
        <f>OBV!H568</f>
        <v>BEARISH DIVERGENCE</v>
      </c>
      <c r="M568" s="19">
        <f t="shared" si="80"/>
        <v>25</v>
      </c>
      <c r="N568" s="19">
        <f t="shared" si="81"/>
        <v>45</v>
      </c>
      <c r="O568" s="19">
        <f t="shared" si="82"/>
        <v>0</v>
      </c>
      <c r="P568" s="19">
        <f t="shared" si="83"/>
        <v>0</v>
      </c>
      <c r="Q568" s="20">
        <f t="shared" si="84"/>
        <v>24.5</v>
      </c>
      <c r="R568" s="20">
        <f t="shared" si="85"/>
        <v>14</v>
      </c>
      <c r="S568" s="20">
        <f t="shared" si="86"/>
        <v>10.5</v>
      </c>
      <c r="T568" s="20">
        <f t="shared" si="87"/>
        <v>17.5</v>
      </c>
      <c r="U568" s="19">
        <f t="shared" si="88"/>
        <v>16.333333333333332</v>
      </c>
      <c r="V568" s="19">
        <f t="shared" si="89"/>
        <v>16.625</v>
      </c>
    </row>
    <row r="569" spans="1:22" ht="13.5" x14ac:dyDescent="0.25">
      <c r="A569" s="3">
        <f>RSI!A569</f>
        <v>42831</v>
      </c>
      <c r="B569" s="2">
        <f>RSI!B569</f>
        <v>1.7690999999999999</v>
      </c>
      <c r="C569" s="2">
        <f>RSI!I569</f>
        <v>44.658233873322239</v>
      </c>
      <c r="D569" s="2">
        <f>MACD!E569</f>
        <v>4.3133868143181431E-3</v>
      </c>
      <c r="E569" s="2">
        <f>MACD!F569</f>
        <v>1.2146844583064163E-2</v>
      </c>
      <c r="F569" s="2">
        <f>'Moving Avg'!D569</f>
        <v>1.7690999999999999</v>
      </c>
      <c r="G569" s="2">
        <f>'Moving Avg'!F569</f>
        <v>1.7755700000000001</v>
      </c>
      <c r="H569" s="2">
        <f>'Moving Avg'!G569</f>
        <v>1.7923959999999994</v>
      </c>
      <c r="I569" s="2">
        <f>'Moving Avg'!H569</f>
        <v>1.7773805000000007</v>
      </c>
      <c r="J569" s="17" t="str">
        <f>OBV!F569</f>
        <v>BEARISH</v>
      </c>
      <c r="K569" s="17" t="str">
        <f>OBV!G569</f>
        <v>WEAK</v>
      </c>
      <c r="L569" s="17" t="str">
        <f>OBV!H569</f>
        <v>CONFIRMED BEARISH</v>
      </c>
      <c r="M569" s="19">
        <f t="shared" si="80"/>
        <v>25</v>
      </c>
      <c r="N569" s="19">
        <f t="shared" si="81"/>
        <v>45</v>
      </c>
      <c r="O569" s="19">
        <f t="shared" si="82"/>
        <v>0</v>
      </c>
      <c r="P569" s="19">
        <f t="shared" si="83"/>
        <v>0</v>
      </c>
      <c r="Q569" s="20">
        <f t="shared" si="84"/>
        <v>24.5</v>
      </c>
      <c r="R569" s="20">
        <f t="shared" si="85"/>
        <v>14</v>
      </c>
      <c r="S569" s="20">
        <f t="shared" si="86"/>
        <v>10.5</v>
      </c>
      <c r="T569" s="20">
        <f t="shared" si="87"/>
        <v>17.5</v>
      </c>
      <c r="U569" s="19">
        <f t="shared" si="88"/>
        <v>16.333333333333332</v>
      </c>
      <c r="V569" s="19">
        <f t="shared" si="89"/>
        <v>16.625</v>
      </c>
    </row>
    <row r="570" spans="1:22" ht="13.5" x14ac:dyDescent="0.25">
      <c r="A570" s="3">
        <f>RSI!A570</f>
        <v>42832</v>
      </c>
      <c r="B570" s="2">
        <f>RSI!B570</f>
        <v>1.7751999999999999</v>
      </c>
      <c r="C570" s="2">
        <f>RSI!I570</f>
        <v>48.385873701079696</v>
      </c>
      <c r="D570" s="2">
        <f>MACD!E570</f>
        <v>6.1847149333504881E-4</v>
      </c>
      <c r="E570" s="2">
        <f>MACD!F570</f>
        <v>9.8411699651183415E-3</v>
      </c>
      <c r="F570" s="2">
        <f>'Moving Avg'!D570</f>
        <v>1.7703199999999999</v>
      </c>
      <c r="G570" s="2">
        <f>'Moving Avg'!F570</f>
        <v>1.77495</v>
      </c>
      <c r="H570" s="2">
        <f>'Moving Avg'!G570</f>
        <v>1.7921479999999992</v>
      </c>
      <c r="I570" s="2">
        <f>'Moving Avg'!H570</f>
        <v>1.7776420000000008</v>
      </c>
      <c r="J570" s="17" t="str">
        <f>OBV!F570</f>
        <v>BULLISH</v>
      </c>
      <c r="K570" s="17" t="str">
        <f>OBV!G570</f>
        <v>NEUTRAL</v>
      </c>
      <c r="L570" s="17" t="str">
        <f>OBV!H570</f>
        <v>CONFIRMED BULLISH</v>
      </c>
      <c r="M570" s="19">
        <f t="shared" si="80"/>
        <v>25</v>
      </c>
      <c r="N570" s="19">
        <f t="shared" si="81"/>
        <v>45</v>
      </c>
      <c r="O570" s="19">
        <f t="shared" si="82"/>
        <v>0</v>
      </c>
      <c r="P570" s="19">
        <f t="shared" si="83"/>
        <v>83.5</v>
      </c>
      <c r="Q570" s="20">
        <f t="shared" si="84"/>
        <v>37.024999999999999</v>
      </c>
      <c r="R570" s="20">
        <f t="shared" si="85"/>
        <v>34.875</v>
      </c>
      <c r="S570" s="20">
        <f t="shared" si="86"/>
        <v>48.075000000000003</v>
      </c>
      <c r="T570" s="20">
        <f t="shared" si="87"/>
        <v>38.375</v>
      </c>
      <c r="U570" s="19">
        <f t="shared" si="88"/>
        <v>39.991666666666667</v>
      </c>
      <c r="V570" s="19">
        <f t="shared" si="89"/>
        <v>39.587500000000006</v>
      </c>
    </row>
    <row r="571" spans="1:22" ht="13.5" x14ac:dyDescent="0.25">
      <c r="A571" s="3">
        <f>RSI!A571</f>
        <v>42835</v>
      </c>
      <c r="B571" s="2">
        <f>RSI!B571</f>
        <v>1.7814000000000001</v>
      </c>
      <c r="C571" s="2">
        <f>RSI!I571</f>
        <v>51.929942226813566</v>
      </c>
      <c r="D571" s="2">
        <f>MACD!E571</f>
        <v>-2.9523991597810717E-3</v>
      </c>
      <c r="E571" s="2">
        <f>MACD!F571</f>
        <v>7.2824561401384586E-3</v>
      </c>
      <c r="F571" s="2">
        <f>'Moving Avg'!D571</f>
        <v>1.7727799999999998</v>
      </c>
      <c r="G571" s="2">
        <f>'Moving Avg'!F571</f>
        <v>1.774025</v>
      </c>
      <c r="H571" s="2">
        <f>'Moving Avg'!G571</f>
        <v>1.7916539999999992</v>
      </c>
      <c r="I571" s="2">
        <f>'Moving Avg'!H571</f>
        <v>1.7779605000000009</v>
      </c>
      <c r="J571" s="17" t="str">
        <f>OBV!F571</f>
        <v>BULLISH</v>
      </c>
      <c r="K571" s="17" t="str">
        <f>OBV!G571</f>
        <v>NEUTRAL</v>
      </c>
      <c r="L571" s="17" t="str">
        <f>OBV!H571</f>
        <v>CONFIRMED BULLISH</v>
      </c>
      <c r="M571" s="19">
        <f t="shared" si="80"/>
        <v>25</v>
      </c>
      <c r="N571" s="19">
        <f t="shared" si="81"/>
        <v>45</v>
      </c>
      <c r="O571" s="19">
        <f t="shared" si="82"/>
        <v>0</v>
      </c>
      <c r="P571" s="19">
        <f t="shared" si="83"/>
        <v>83.5</v>
      </c>
      <c r="Q571" s="20">
        <f t="shared" si="84"/>
        <v>37.024999999999999</v>
      </c>
      <c r="R571" s="20">
        <f t="shared" si="85"/>
        <v>34.875</v>
      </c>
      <c r="S571" s="20">
        <f t="shared" si="86"/>
        <v>48.075000000000003</v>
      </c>
      <c r="T571" s="20">
        <f t="shared" si="87"/>
        <v>38.375</v>
      </c>
      <c r="U571" s="19">
        <f t="shared" si="88"/>
        <v>39.991666666666667</v>
      </c>
      <c r="V571" s="19">
        <f t="shared" si="89"/>
        <v>39.587500000000006</v>
      </c>
    </row>
    <row r="572" spans="1:22" ht="13.5" x14ac:dyDescent="0.25">
      <c r="A572" s="3">
        <f>RSI!A572</f>
        <v>42836</v>
      </c>
      <c r="B572" s="2">
        <f>RSI!B572</f>
        <v>1.7876000000000001</v>
      </c>
      <c r="C572" s="2">
        <f>RSI!I572</f>
        <v>55.23980638575717</v>
      </c>
      <c r="D572" s="2">
        <f>MACD!E572</f>
        <v>-6.4560454075524021E-3</v>
      </c>
      <c r="E572" s="2">
        <f>MACD!F572</f>
        <v>4.534755830600287E-3</v>
      </c>
      <c r="F572" s="2">
        <f>'Moving Avg'!D572</f>
        <v>1.7764799999999998</v>
      </c>
      <c r="G572" s="2">
        <f>'Moving Avg'!F572</f>
        <v>1.7731000000000001</v>
      </c>
      <c r="H572" s="2">
        <f>'Moving Avg'!G572</f>
        <v>1.7912839999999992</v>
      </c>
      <c r="I572" s="2">
        <f>'Moving Avg'!H572</f>
        <v>1.7783100000000009</v>
      </c>
      <c r="J572" s="17" t="str">
        <f>OBV!F572</f>
        <v>BULLISH</v>
      </c>
      <c r="K572" s="17" t="str">
        <f>OBV!G572</f>
        <v>STRONG</v>
      </c>
      <c r="L572" s="17" t="str">
        <f>OBV!H572</f>
        <v>CONFIRMED BULLISH</v>
      </c>
      <c r="M572" s="19">
        <f t="shared" si="80"/>
        <v>25</v>
      </c>
      <c r="N572" s="19">
        <f t="shared" si="81"/>
        <v>45</v>
      </c>
      <c r="O572" s="19">
        <f t="shared" si="82"/>
        <v>0</v>
      </c>
      <c r="P572" s="19">
        <f t="shared" si="83"/>
        <v>100</v>
      </c>
      <c r="Q572" s="20">
        <f t="shared" si="84"/>
        <v>39.5</v>
      </c>
      <c r="R572" s="20">
        <f t="shared" si="85"/>
        <v>39</v>
      </c>
      <c r="S572" s="20">
        <f t="shared" si="86"/>
        <v>55.5</v>
      </c>
      <c r="T572" s="20">
        <f t="shared" si="87"/>
        <v>42.5</v>
      </c>
      <c r="U572" s="19">
        <f t="shared" si="88"/>
        <v>44.666666666666664</v>
      </c>
      <c r="V572" s="19">
        <f t="shared" si="89"/>
        <v>44.125</v>
      </c>
    </row>
    <row r="573" spans="1:22" ht="13.5" x14ac:dyDescent="0.25">
      <c r="A573" s="3">
        <f>RSI!A573</f>
        <v>42837</v>
      </c>
      <c r="B573" s="2">
        <f>RSI!B573</f>
        <v>1.7814000000000001</v>
      </c>
      <c r="C573" s="2">
        <f>RSI!I573</f>
        <v>51.426455231407665</v>
      </c>
      <c r="D573" s="2">
        <f>MACD!E573</f>
        <v>-8.080770582785668E-3</v>
      </c>
      <c r="E573" s="2">
        <f>MACD!F573</f>
        <v>2.011650547923096E-3</v>
      </c>
      <c r="F573" s="2">
        <f>'Moving Avg'!D573</f>
        <v>1.77894</v>
      </c>
      <c r="G573" s="2">
        <f>'Moving Avg'!F573</f>
        <v>1.7712500000000002</v>
      </c>
      <c r="H573" s="2">
        <f>'Moving Avg'!G573</f>
        <v>1.7907899999999992</v>
      </c>
      <c r="I573" s="2">
        <f>'Moving Avg'!H573</f>
        <v>1.7785500000000014</v>
      </c>
      <c r="J573" s="17" t="str">
        <f>OBV!F573</f>
        <v>BULLISH</v>
      </c>
      <c r="K573" s="17" t="str">
        <f>OBV!G573</f>
        <v>NEUTRAL</v>
      </c>
      <c r="L573" s="17" t="str">
        <f>OBV!H573</f>
        <v>CONFIRMED BULLISH</v>
      </c>
      <c r="M573" s="19">
        <f t="shared" si="80"/>
        <v>25</v>
      </c>
      <c r="N573" s="19">
        <f t="shared" si="81"/>
        <v>45</v>
      </c>
      <c r="O573" s="19">
        <f t="shared" si="82"/>
        <v>50</v>
      </c>
      <c r="P573" s="19">
        <f t="shared" si="83"/>
        <v>83.5</v>
      </c>
      <c r="Q573" s="20">
        <f t="shared" si="84"/>
        <v>44.524999999999999</v>
      </c>
      <c r="R573" s="20">
        <f t="shared" si="85"/>
        <v>52.375</v>
      </c>
      <c r="S573" s="20">
        <f t="shared" si="86"/>
        <v>60.575000000000003</v>
      </c>
      <c r="T573" s="20">
        <f t="shared" si="87"/>
        <v>50.875</v>
      </c>
      <c r="U573" s="19">
        <f t="shared" si="88"/>
        <v>52.491666666666674</v>
      </c>
      <c r="V573" s="19">
        <f t="shared" si="89"/>
        <v>52.087500000000006</v>
      </c>
    </row>
    <row r="574" spans="1:22" ht="13.5" x14ac:dyDescent="0.25">
      <c r="A574" s="3">
        <f>RSI!A574</f>
        <v>42838</v>
      </c>
      <c r="B574" s="2">
        <f>RSI!B574</f>
        <v>1.7814000000000001</v>
      </c>
      <c r="C574" s="2">
        <f>RSI!I574</f>
        <v>51.426455231407672</v>
      </c>
      <c r="D574" s="2">
        <f>MACD!E574</f>
        <v>-7.5801333772531621E-3</v>
      </c>
      <c r="E574" s="2">
        <f>MACD!F574</f>
        <v>9.3293762887844411E-5</v>
      </c>
      <c r="F574" s="2">
        <f>'Moving Avg'!D574</f>
        <v>1.7814000000000001</v>
      </c>
      <c r="G574" s="2">
        <f>'Moving Avg'!F574</f>
        <v>1.7703250000000001</v>
      </c>
      <c r="H574" s="2">
        <f>'Moving Avg'!G574</f>
        <v>1.7902959999999997</v>
      </c>
      <c r="I574" s="2">
        <f>'Moving Avg'!H574</f>
        <v>1.7788160000000013</v>
      </c>
      <c r="J574" s="17" t="str">
        <f>OBV!F574</f>
        <v>BULLISH</v>
      </c>
      <c r="K574" s="17" t="str">
        <f>OBV!G574</f>
        <v>NEUTRAL</v>
      </c>
      <c r="L574" s="17" t="str">
        <f>OBV!H574</f>
        <v>CONFIRMED BULLISH</v>
      </c>
      <c r="M574" s="19">
        <f t="shared" si="80"/>
        <v>25</v>
      </c>
      <c r="N574" s="19">
        <f t="shared" si="81"/>
        <v>45</v>
      </c>
      <c r="O574" s="19">
        <f t="shared" si="82"/>
        <v>50</v>
      </c>
      <c r="P574" s="19">
        <f t="shared" si="83"/>
        <v>83.5</v>
      </c>
      <c r="Q574" s="20">
        <f t="shared" si="84"/>
        <v>44.524999999999999</v>
      </c>
      <c r="R574" s="20">
        <f t="shared" si="85"/>
        <v>52.375</v>
      </c>
      <c r="S574" s="20">
        <f t="shared" si="86"/>
        <v>60.575000000000003</v>
      </c>
      <c r="T574" s="20">
        <f t="shared" si="87"/>
        <v>50.875</v>
      </c>
      <c r="U574" s="19">
        <f t="shared" si="88"/>
        <v>52.491666666666674</v>
      </c>
      <c r="V574" s="19">
        <f t="shared" si="89"/>
        <v>52.087500000000006</v>
      </c>
    </row>
    <row r="575" spans="1:22" ht="13.5" x14ac:dyDescent="0.25">
      <c r="A575" s="3">
        <f>RSI!A575</f>
        <v>42839</v>
      </c>
      <c r="B575" s="2">
        <f>RSI!B575</f>
        <v>1.7999000000000001</v>
      </c>
      <c r="C575" s="2">
        <f>RSI!I575</f>
        <v>60.792795570054203</v>
      </c>
      <c r="D575" s="2">
        <f>MACD!E575</f>
        <v>-9.481000143548135E-3</v>
      </c>
      <c r="E575" s="2">
        <f>MACD!F575</f>
        <v>-1.8215650183993515E-3</v>
      </c>
      <c r="F575" s="2">
        <f>'Moving Avg'!D575</f>
        <v>1.7863399999999998</v>
      </c>
      <c r="G575" s="2">
        <f>'Moving Avg'!F575</f>
        <v>1.7709400000000006</v>
      </c>
      <c r="H575" s="2">
        <f>'Moving Avg'!G575</f>
        <v>1.7905419999999994</v>
      </c>
      <c r="I575" s="2">
        <f>'Moving Avg'!H575</f>
        <v>1.7793585000000014</v>
      </c>
      <c r="J575" s="17" t="str">
        <f>OBV!F575</f>
        <v>BULLISH</v>
      </c>
      <c r="K575" s="17" t="str">
        <f>OBV!G575</f>
        <v>STRONG</v>
      </c>
      <c r="L575" s="17" t="str">
        <f>OBV!H575</f>
        <v>CONFIRMED BULLISH</v>
      </c>
      <c r="M575" s="19">
        <f t="shared" si="80"/>
        <v>25</v>
      </c>
      <c r="N575" s="19">
        <f t="shared" si="81"/>
        <v>45</v>
      </c>
      <c r="O575" s="19">
        <f t="shared" si="82"/>
        <v>50</v>
      </c>
      <c r="P575" s="19">
        <f t="shared" si="83"/>
        <v>100</v>
      </c>
      <c r="Q575" s="20">
        <f t="shared" si="84"/>
        <v>47</v>
      </c>
      <c r="R575" s="20">
        <f t="shared" si="85"/>
        <v>56.5</v>
      </c>
      <c r="S575" s="20">
        <f t="shared" si="86"/>
        <v>68</v>
      </c>
      <c r="T575" s="20">
        <f t="shared" si="87"/>
        <v>55</v>
      </c>
      <c r="U575" s="19">
        <f t="shared" si="88"/>
        <v>57.166666666666664</v>
      </c>
      <c r="V575" s="19">
        <f t="shared" si="89"/>
        <v>56.625</v>
      </c>
    </row>
    <row r="576" spans="1:22" ht="13.5" x14ac:dyDescent="0.25">
      <c r="A576" s="3">
        <f>RSI!A576</f>
        <v>42842</v>
      </c>
      <c r="B576" s="2">
        <f>RSI!B576</f>
        <v>1.7999000000000001</v>
      </c>
      <c r="C576" s="2">
        <f>RSI!I576</f>
        <v>60.792795570054203</v>
      </c>
      <c r="D576" s="2">
        <f>MACD!E576</f>
        <v>-1.121323478786973E-2</v>
      </c>
      <c r="E576" s="2">
        <f>MACD!F576</f>
        <v>-3.6998989722934273E-3</v>
      </c>
      <c r="F576" s="2">
        <f>'Moving Avg'!D576</f>
        <v>1.7900400000000001</v>
      </c>
      <c r="G576" s="2">
        <f>'Moving Avg'!F576</f>
        <v>1.7718650000000005</v>
      </c>
      <c r="H576" s="2">
        <f>'Moving Avg'!G576</f>
        <v>1.7907879999999994</v>
      </c>
      <c r="I576" s="2">
        <f>'Moving Avg'!H576</f>
        <v>1.7797435000000013</v>
      </c>
      <c r="J576" s="17" t="str">
        <f>OBV!F576</f>
        <v>BULLISH</v>
      </c>
      <c r="K576" s="17" t="str">
        <f>OBV!G576</f>
        <v>NEUTRAL</v>
      </c>
      <c r="L576" s="17" t="str">
        <f>OBV!H576</f>
        <v>CONFIRMED BULLISH</v>
      </c>
      <c r="M576" s="19">
        <f t="shared" si="80"/>
        <v>25</v>
      </c>
      <c r="N576" s="19">
        <f t="shared" si="81"/>
        <v>45</v>
      </c>
      <c r="O576" s="19">
        <f t="shared" si="82"/>
        <v>50</v>
      </c>
      <c r="P576" s="19">
        <f t="shared" si="83"/>
        <v>83.5</v>
      </c>
      <c r="Q576" s="20">
        <f t="shared" si="84"/>
        <v>44.524999999999999</v>
      </c>
      <c r="R576" s="20">
        <f t="shared" si="85"/>
        <v>52.375</v>
      </c>
      <c r="S576" s="20">
        <f t="shared" si="86"/>
        <v>60.575000000000003</v>
      </c>
      <c r="T576" s="20">
        <f t="shared" si="87"/>
        <v>50.875</v>
      </c>
      <c r="U576" s="19">
        <f t="shared" si="88"/>
        <v>52.491666666666674</v>
      </c>
      <c r="V576" s="19">
        <f t="shared" si="89"/>
        <v>52.087500000000006</v>
      </c>
    </row>
    <row r="577" spans="1:22" ht="13.5" x14ac:dyDescent="0.25">
      <c r="A577" s="3">
        <f>RSI!A577</f>
        <v>42843</v>
      </c>
      <c r="B577" s="2">
        <f>RSI!B577</f>
        <v>1.7876000000000001</v>
      </c>
      <c r="C577" s="2">
        <f>RSI!I577</f>
        <v>52.923727367399103</v>
      </c>
      <c r="D577" s="2">
        <f>MACD!E577</f>
        <v>-1.1882498571450961E-2</v>
      </c>
      <c r="E577" s="2">
        <f>MACD!F577</f>
        <v>-5.3364188921249337E-3</v>
      </c>
      <c r="F577" s="2">
        <f>'Moving Avg'!D577</f>
        <v>1.7900400000000001</v>
      </c>
      <c r="G577" s="2">
        <f>'Moving Avg'!F577</f>
        <v>1.7727900000000001</v>
      </c>
      <c r="H577" s="2">
        <f>'Moving Avg'!G577</f>
        <v>1.7905419999999992</v>
      </c>
      <c r="I577" s="2">
        <f>'Moving Avg'!H577</f>
        <v>1.7800670000000012</v>
      </c>
      <c r="J577" s="17" t="str">
        <f>OBV!F577</f>
        <v>BULLISH</v>
      </c>
      <c r="K577" s="17" t="str">
        <f>OBV!G577</f>
        <v>NEUTRAL</v>
      </c>
      <c r="L577" s="17" t="str">
        <f>OBV!H577</f>
        <v>NEUTRAL</v>
      </c>
      <c r="M577" s="19">
        <f t="shared" si="80"/>
        <v>25</v>
      </c>
      <c r="N577" s="19">
        <f t="shared" si="81"/>
        <v>45</v>
      </c>
      <c r="O577" s="19">
        <f t="shared" si="82"/>
        <v>50</v>
      </c>
      <c r="P577" s="19">
        <f t="shared" si="83"/>
        <v>49.5</v>
      </c>
      <c r="Q577" s="20">
        <f t="shared" si="84"/>
        <v>39.424999999999997</v>
      </c>
      <c r="R577" s="20">
        <f t="shared" si="85"/>
        <v>43.875</v>
      </c>
      <c r="S577" s="20">
        <f t="shared" si="86"/>
        <v>45.275000000000006</v>
      </c>
      <c r="T577" s="20">
        <f t="shared" si="87"/>
        <v>42.375</v>
      </c>
      <c r="U577" s="19">
        <f t="shared" si="88"/>
        <v>42.858333333333327</v>
      </c>
      <c r="V577" s="19">
        <f t="shared" si="89"/>
        <v>42.737499999999997</v>
      </c>
    </row>
    <row r="578" spans="1:22" ht="13.5" x14ac:dyDescent="0.25">
      <c r="A578" s="3">
        <f>RSI!A578</f>
        <v>42844</v>
      </c>
      <c r="B578" s="2">
        <f>RSI!B578</f>
        <v>1.7876000000000001</v>
      </c>
      <c r="C578" s="2">
        <f>RSI!I578</f>
        <v>52.923727367399103</v>
      </c>
      <c r="D578" s="2">
        <f>MACD!E578</f>
        <v>-1.2482263660337001E-2</v>
      </c>
      <c r="E578" s="2">
        <f>MACD!F578</f>
        <v>-6.7655878457673476E-3</v>
      </c>
      <c r="F578" s="2">
        <f>'Moving Avg'!D578</f>
        <v>1.79128</v>
      </c>
      <c r="G578" s="2">
        <f>'Moving Avg'!F578</f>
        <v>1.7746400000000002</v>
      </c>
      <c r="H578" s="2">
        <f>'Moving Avg'!G578</f>
        <v>1.7905419999999992</v>
      </c>
      <c r="I578" s="2">
        <f>'Moving Avg'!H578</f>
        <v>1.7803905000000009</v>
      </c>
      <c r="J578" s="17" t="str">
        <f>OBV!F578</f>
        <v>BULLISH</v>
      </c>
      <c r="K578" s="17" t="str">
        <f>OBV!G578</f>
        <v>NEUTRAL</v>
      </c>
      <c r="L578" s="17" t="str">
        <f>OBV!H578</f>
        <v>CONFIRMED BULLISH</v>
      </c>
      <c r="M578" s="19">
        <f t="shared" ref="M578:M641" si="90">IF(C578&lt;30,50, IF(C578&gt;70, 0, 25))</f>
        <v>25</v>
      </c>
      <c r="N578" s="19">
        <f t="shared" ref="N578:N641" si="91">IF(E578-D578&gt;0.02, 100, IF(E578-D578&lt;0,0,45))</f>
        <v>45</v>
      </c>
      <c r="O578" s="19">
        <f t="shared" ref="O578:O641" si="92">IF(F578-I578&gt;10,100,IF(F578-I578&gt;5,75, IF(F578-I578&gt;0,50,0)))</f>
        <v>50</v>
      </c>
      <c r="P578" s="19">
        <f t="shared" ref="P578:P641" si="93">IF(L578="confirmed bullish", 34, IF(L578="bullish divergence",17, 0))+IF(J578="bullish",33,IF(J578="bearish",0,16.5))+IF(K578="strong",33,IF(K578="weak",0,16.5))</f>
        <v>83.5</v>
      </c>
      <c r="Q578" s="20">
        <f t="shared" si="84"/>
        <v>44.524999999999999</v>
      </c>
      <c r="R578" s="20">
        <f t="shared" si="85"/>
        <v>52.375</v>
      </c>
      <c r="S578" s="20">
        <f t="shared" si="86"/>
        <v>60.575000000000003</v>
      </c>
      <c r="T578" s="20">
        <f t="shared" si="87"/>
        <v>50.875</v>
      </c>
      <c r="U578" s="19">
        <f t="shared" si="88"/>
        <v>52.491666666666674</v>
      </c>
      <c r="V578" s="19">
        <f t="shared" si="89"/>
        <v>52.087500000000006</v>
      </c>
    </row>
    <row r="579" spans="1:22" ht="13.5" x14ac:dyDescent="0.25">
      <c r="A579" s="3">
        <f>RSI!A579</f>
        <v>42845</v>
      </c>
      <c r="B579" s="2">
        <f>RSI!B579</f>
        <v>1.8061</v>
      </c>
      <c r="C579" s="2">
        <f>RSI!I579</f>
        <v>61.595197201059761</v>
      </c>
      <c r="D579" s="2">
        <f>MACD!E579</f>
        <v>-1.439111364552903E-2</v>
      </c>
      <c r="E579" s="2">
        <f>MACD!F579</f>
        <v>-8.2906930057196852E-3</v>
      </c>
      <c r="F579" s="2">
        <f>'Moving Avg'!D579</f>
        <v>1.7962200000000004</v>
      </c>
      <c r="G579" s="2">
        <f>'Moving Avg'!F579</f>
        <v>1.7771050000000002</v>
      </c>
      <c r="H579" s="2">
        <f>'Moving Avg'!G579</f>
        <v>1.7909119999999994</v>
      </c>
      <c r="I579" s="2">
        <f>'Moving Avg'!H579</f>
        <v>1.7808590000000006</v>
      </c>
      <c r="J579" s="17" t="str">
        <f>OBV!F579</f>
        <v>BULLISH</v>
      </c>
      <c r="K579" s="17" t="str">
        <f>OBV!G579</f>
        <v>STRONG</v>
      </c>
      <c r="L579" s="17" t="str">
        <f>OBV!H579</f>
        <v>CONFIRMED BULLISH</v>
      </c>
      <c r="M579" s="19">
        <f t="shared" si="90"/>
        <v>25</v>
      </c>
      <c r="N579" s="19">
        <f t="shared" si="91"/>
        <v>45</v>
      </c>
      <c r="O579" s="19">
        <f t="shared" si="92"/>
        <v>50</v>
      </c>
      <c r="P579" s="19">
        <f t="shared" si="93"/>
        <v>100</v>
      </c>
      <c r="Q579" s="20">
        <f t="shared" ref="Q579:Q642" si="94">0.35*M579+N579*0.35+O579*0.15+P579*0.15</f>
        <v>47</v>
      </c>
      <c r="R579" s="20">
        <f t="shared" ref="R579:R642" si="95">M579*0.2+N579*0.2+O579*0.35+P579*0.25</f>
        <v>56.5</v>
      </c>
      <c r="S579" s="20">
        <f t="shared" ref="S579:S642" si="96">M579*0.15+N579*0.15+O579*0.25+P579*0.45</f>
        <v>68</v>
      </c>
      <c r="T579" s="20">
        <f t="shared" ref="T579:T642" si="97">0.25*SUM(M579:P579)</f>
        <v>55</v>
      </c>
      <c r="U579" s="19">
        <f t="shared" ref="U579:U642" si="98">SUM(Q579:S579)/3</f>
        <v>57.166666666666664</v>
      </c>
      <c r="V579" s="19">
        <f t="shared" ref="V579:V642" si="99">SUM(Q579:T579)/4</f>
        <v>56.625</v>
      </c>
    </row>
    <row r="580" spans="1:22" ht="13.5" x14ac:dyDescent="0.25">
      <c r="A580" s="3">
        <f>RSI!A580</f>
        <v>42846</v>
      </c>
      <c r="B580" s="2">
        <f>RSI!B580</f>
        <v>1.8122</v>
      </c>
      <c r="C580" s="2">
        <f>RSI!I580</f>
        <v>63.95297495919354</v>
      </c>
      <c r="D580" s="2">
        <f>MACD!E580</f>
        <v>-1.565769282315177E-2</v>
      </c>
      <c r="E580" s="2">
        <f>MACD!F580</f>
        <v>-9.7640929692061028E-3</v>
      </c>
      <c r="F580" s="2">
        <f>'Moving Avg'!D580</f>
        <v>1.7986800000000003</v>
      </c>
      <c r="G580" s="2">
        <f>'Moving Avg'!F580</f>
        <v>1.7798750000000001</v>
      </c>
      <c r="H580" s="2">
        <f>'Moving Avg'!G580</f>
        <v>1.7910339999999993</v>
      </c>
      <c r="I580" s="2">
        <f>'Moving Avg'!H580</f>
        <v>1.7813315000000005</v>
      </c>
      <c r="J580" s="17" t="str">
        <f>OBV!F580</f>
        <v>BULLISH</v>
      </c>
      <c r="K580" s="17" t="str">
        <f>OBV!G580</f>
        <v>STRONG</v>
      </c>
      <c r="L580" s="17" t="str">
        <f>OBV!H580</f>
        <v>CONFIRMED BULLISH</v>
      </c>
      <c r="M580" s="19">
        <f t="shared" si="90"/>
        <v>25</v>
      </c>
      <c r="N580" s="19">
        <f t="shared" si="91"/>
        <v>45</v>
      </c>
      <c r="O580" s="19">
        <f t="shared" si="92"/>
        <v>50</v>
      </c>
      <c r="P580" s="19">
        <f t="shared" si="93"/>
        <v>100</v>
      </c>
      <c r="Q580" s="20">
        <f t="shared" si="94"/>
        <v>47</v>
      </c>
      <c r="R580" s="20">
        <f t="shared" si="95"/>
        <v>56.5</v>
      </c>
      <c r="S580" s="20">
        <f t="shared" si="96"/>
        <v>68</v>
      </c>
      <c r="T580" s="20">
        <f t="shared" si="97"/>
        <v>55</v>
      </c>
      <c r="U580" s="19">
        <f t="shared" si="98"/>
        <v>57.166666666666664</v>
      </c>
      <c r="V580" s="19">
        <f t="shared" si="99"/>
        <v>56.625</v>
      </c>
    </row>
    <row r="581" spans="1:22" ht="13.5" x14ac:dyDescent="0.25">
      <c r="A581" s="3">
        <f>RSI!A581</f>
        <v>42849</v>
      </c>
      <c r="B581" s="2">
        <f>RSI!B581</f>
        <v>1.8122</v>
      </c>
      <c r="C581" s="2">
        <f>RSI!I581</f>
        <v>63.95297495919354</v>
      </c>
      <c r="D581" s="2">
        <f>MACD!E581</f>
        <v>-1.593939795863264E-2</v>
      </c>
      <c r="E581" s="2">
        <f>MACD!F581</f>
        <v>-1.0999153967091412E-2</v>
      </c>
      <c r="F581" s="2">
        <f>'Moving Avg'!D581</f>
        <v>1.8011400000000002</v>
      </c>
      <c r="G581" s="2">
        <f>'Moving Avg'!F581</f>
        <v>1.782645</v>
      </c>
      <c r="H581" s="2">
        <f>'Moving Avg'!G581</f>
        <v>1.7906639999999998</v>
      </c>
      <c r="I581" s="2">
        <f>'Moving Avg'!H581</f>
        <v>1.781778000000001</v>
      </c>
      <c r="J581" s="17" t="str">
        <f>OBV!F581</f>
        <v>BULLISH</v>
      </c>
      <c r="K581" s="17" t="str">
        <f>OBV!G581</f>
        <v>STRONG</v>
      </c>
      <c r="L581" s="17" t="str">
        <f>OBV!H581</f>
        <v>CONFIRMED BULLISH</v>
      </c>
      <c r="M581" s="19">
        <f t="shared" si="90"/>
        <v>25</v>
      </c>
      <c r="N581" s="19">
        <f t="shared" si="91"/>
        <v>45</v>
      </c>
      <c r="O581" s="19">
        <f t="shared" si="92"/>
        <v>50</v>
      </c>
      <c r="P581" s="19">
        <f t="shared" si="93"/>
        <v>100</v>
      </c>
      <c r="Q581" s="20">
        <f t="shared" si="94"/>
        <v>47</v>
      </c>
      <c r="R581" s="20">
        <f t="shared" si="95"/>
        <v>56.5</v>
      </c>
      <c r="S581" s="20">
        <f t="shared" si="96"/>
        <v>68</v>
      </c>
      <c r="T581" s="20">
        <f t="shared" si="97"/>
        <v>55</v>
      </c>
      <c r="U581" s="19">
        <f t="shared" si="98"/>
        <v>57.166666666666664</v>
      </c>
      <c r="V581" s="19">
        <f t="shared" si="99"/>
        <v>56.625</v>
      </c>
    </row>
    <row r="582" spans="1:22" ht="13.5" x14ac:dyDescent="0.25">
      <c r="A582" s="3">
        <f>RSI!A582</f>
        <v>42850</v>
      </c>
      <c r="B582" s="2">
        <f>RSI!B582</f>
        <v>1.8122</v>
      </c>
      <c r="C582" s="2">
        <f>RSI!I582</f>
        <v>63.952974959193547</v>
      </c>
      <c r="D582" s="2">
        <f>MACD!E582</f>
        <v>-1.5375612546731254E-2</v>
      </c>
      <c r="E582" s="2">
        <f>MACD!F582</f>
        <v>-1.187444568301938E-2</v>
      </c>
      <c r="F582" s="2">
        <f>'Moving Avg'!D582</f>
        <v>1.80606</v>
      </c>
      <c r="G582" s="2">
        <f>'Moving Avg'!F582</f>
        <v>1.785415</v>
      </c>
      <c r="H582" s="2">
        <f>'Moving Avg'!G582</f>
        <v>1.790786</v>
      </c>
      <c r="I582" s="2">
        <f>'Moving Avg'!H582</f>
        <v>1.7821980000000011</v>
      </c>
      <c r="J582" s="17" t="str">
        <f>OBV!F582</f>
        <v>BULLISH</v>
      </c>
      <c r="K582" s="17" t="str">
        <f>OBV!G582</f>
        <v>STRONG</v>
      </c>
      <c r="L582" s="17" t="str">
        <f>OBV!H582</f>
        <v>CONFIRMED BULLISH</v>
      </c>
      <c r="M582" s="19">
        <f t="shared" si="90"/>
        <v>25</v>
      </c>
      <c r="N582" s="19">
        <f t="shared" si="91"/>
        <v>45</v>
      </c>
      <c r="O582" s="19">
        <f t="shared" si="92"/>
        <v>50</v>
      </c>
      <c r="P582" s="19">
        <f t="shared" si="93"/>
        <v>100</v>
      </c>
      <c r="Q582" s="20">
        <f t="shared" si="94"/>
        <v>47</v>
      </c>
      <c r="R582" s="20">
        <f t="shared" si="95"/>
        <v>56.5</v>
      </c>
      <c r="S582" s="20">
        <f t="shared" si="96"/>
        <v>68</v>
      </c>
      <c r="T582" s="20">
        <f t="shared" si="97"/>
        <v>55</v>
      </c>
      <c r="U582" s="19">
        <f t="shared" si="98"/>
        <v>57.166666666666664</v>
      </c>
      <c r="V582" s="19">
        <f t="shared" si="99"/>
        <v>56.625</v>
      </c>
    </row>
    <row r="583" spans="1:22" ht="13.5" x14ac:dyDescent="0.25">
      <c r="A583" s="3">
        <f>RSI!A583</f>
        <v>42851</v>
      </c>
      <c r="B583" s="2">
        <f>RSI!B583</f>
        <v>1.7999000000000001</v>
      </c>
      <c r="C583" s="2">
        <f>RSI!I583</f>
        <v>55.38908899201202</v>
      </c>
      <c r="D583" s="2">
        <f>MACD!E583</f>
        <v>-1.5081756596703411E-2</v>
      </c>
      <c r="E583" s="2">
        <f>MACD!F583</f>
        <v>-1.2515907865756187E-2</v>
      </c>
      <c r="F583" s="2">
        <f>'Moving Avg'!D583</f>
        <v>1.8085200000000001</v>
      </c>
      <c r="G583" s="2">
        <f>'Moving Avg'!F583</f>
        <v>1.7872650000000001</v>
      </c>
      <c r="H583" s="2">
        <f>'Moving Avg'!G583</f>
        <v>1.790046</v>
      </c>
      <c r="I583" s="2">
        <f>'Moving Avg'!H583</f>
        <v>1.7826615000000006</v>
      </c>
      <c r="J583" s="17" t="str">
        <f>OBV!F583</f>
        <v>BULLISH</v>
      </c>
      <c r="K583" s="17" t="str">
        <f>OBV!G583</f>
        <v>STRONG</v>
      </c>
      <c r="L583" s="17" t="str">
        <f>OBV!H583</f>
        <v>CONFIRMED BULLISH</v>
      </c>
      <c r="M583" s="19">
        <f t="shared" si="90"/>
        <v>25</v>
      </c>
      <c r="N583" s="19">
        <f t="shared" si="91"/>
        <v>45</v>
      </c>
      <c r="O583" s="19">
        <f t="shared" si="92"/>
        <v>50</v>
      </c>
      <c r="P583" s="19">
        <f t="shared" si="93"/>
        <v>100</v>
      </c>
      <c r="Q583" s="20">
        <f t="shared" si="94"/>
        <v>47</v>
      </c>
      <c r="R583" s="20">
        <f t="shared" si="95"/>
        <v>56.5</v>
      </c>
      <c r="S583" s="20">
        <f t="shared" si="96"/>
        <v>68</v>
      </c>
      <c r="T583" s="20">
        <f t="shared" si="97"/>
        <v>55</v>
      </c>
      <c r="U583" s="19">
        <f t="shared" si="98"/>
        <v>57.166666666666664</v>
      </c>
      <c r="V583" s="19">
        <f t="shared" si="99"/>
        <v>56.625</v>
      </c>
    </row>
    <row r="584" spans="1:22" ht="13.5" x14ac:dyDescent="0.25">
      <c r="A584" s="3">
        <f>RSI!A584</f>
        <v>42852</v>
      </c>
      <c r="B584" s="2">
        <f>RSI!B584</f>
        <v>1.8061</v>
      </c>
      <c r="C584" s="2">
        <f>RSI!I584</f>
        <v>58.412156116930539</v>
      </c>
      <c r="D584" s="2">
        <f>MACD!E584</f>
        <v>-1.5349741176063914E-2</v>
      </c>
      <c r="E584" s="2">
        <f>MACD!F584</f>
        <v>-1.3082674527817733E-2</v>
      </c>
      <c r="F584" s="2">
        <f>'Moving Avg'!D584</f>
        <v>1.8085200000000001</v>
      </c>
      <c r="G584" s="2">
        <f>'Moving Avg'!F584</f>
        <v>1.7888100000000002</v>
      </c>
      <c r="H584" s="2">
        <f>'Moving Avg'!G584</f>
        <v>1.7899240000000003</v>
      </c>
      <c r="I584" s="2">
        <f>'Moving Avg'!H584</f>
        <v>1.7832085000000009</v>
      </c>
      <c r="J584" s="17" t="str">
        <f>OBV!F584</f>
        <v>BULLISH</v>
      </c>
      <c r="K584" s="17" t="str">
        <f>OBV!G584</f>
        <v>STRONG</v>
      </c>
      <c r="L584" s="17" t="str">
        <f>OBV!H584</f>
        <v>NEUTRAL</v>
      </c>
      <c r="M584" s="19">
        <f t="shared" si="90"/>
        <v>25</v>
      </c>
      <c r="N584" s="19">
        <f t="shared" si="91"/>
        <v>45</v>
      </c>
      <c r="O584" s="19">
        <f t="shared" si="92"/>
        <v>50</v>
      </c>
      <c r="P584" s="19">
        <f t="shared" si="93"/>
        <v>66</v>
      </c>
      <c r="Q584" s="20">
        <f t="shared" si="94"/>
        <v>41.9</v>
      </c>
      <c r="R584" s="20">
        <f t="shared" si="95"/>
        <v>48</v>
      </c>
      <c r="S584" s="20">
        <f t="shared" si="96"/>
        <v>52.7</v>
      </c>
      <c r="T584" s="20">
        <f t="shared" si="97"/>
        <v>46.5</v>
      </c>
      <c r="U584" s="19">
        <f t="shared" si="98"/>
        <v>47.533333333333339</v>
      </c>
      <c r="V584" s="19">
        <f t="shared" si="99"/>
        <v>47.275000000000006</v>
      </c>
    </row>
    <row r="585" spans="1:22" ht="13.5" x14ac:dyDescent="0.25">
      <c r="A585" s="3">
        <f>RSI!A585</f>
        <v>42853</v>
      </c>
      <c r="B585" s="2">
        <f>RSI!B585</f>
        <v>1.8122</v>
      </c>
      <c r="C585" s="2">
        <f>RSI!I585</f>
        <v>61.198160780011811</v>
      </c>
      <c r="D585" s="2">
        <f>MACD!E585</f>
        <v>-1.3271954266149022E-2</v>
      </c>
      <c r="E585" s="2">
        <f>MACD!F585</f>
        <v>-1.3120530475483991E-2</v>
      </c>
      <c r="F585" s="2">
        <f>'Moving Avg'!D585</f>
        <v>1.8085200000000001</v>
      </c>
      <c r="G585" s="2">
        <f>'Moving Avg'!F585</f>
        <v>1.7909649999999999</v>
      </c>
      <c r="H585" s="2">
        <f>'Moving Avg'!G585</f>
        <v>1.7899240000000003</v>
      </c>
      <c r="I585" s="2">
        <f>'Moving Avg'!H585</f>
        <v>1.7836025000000009</v>
      </c>
      <c r="J585" s="17" t="str">
        <f>OBV!F585</f>
        <v>BULLISH</v>
      </c>
      <c r="K585" s="17" t="str">
        <f>OBV!G585</f>
        <v>NEUTRAL</v>
      </c>
      <c r="L585" s="17" t="str">
        <f>OBV!H585</f>
        <v>NEUTRAL</v>
      </c>
      <c r="M585" s="19">
        <f t="shared" si="90"/>
        <v>25</v>
      </c>
      <c r="N585" s="19">
        <f t="shared" si="91"/>
        <v>45</v>
      </c>
      <c r="O585" s="19">
        <f t="shared" si="92"/>
        <v>50</v>
      </c>
      <c r="P585" s="19">
        <f t="shared" si="93"/>
        <v>49.5</v>
      </c>
      <c r="Q585" s="20">
        <f t="shared" si="94"/>
        <v>39.424999999999997</v>
      </c>
      <c r="R585" s="20">
        <f t="shared" si="95"/>
        <v>43.875</v>
      </c>
      <c r="S585" s="20">
        <f t="shared" si="96"/>
        <v>45.275000000000006</v>
      </c>
      <c r="T585" s="20">
        <f t="shared" si="97"/>
        <v>42.375</v>
      </c>
      <c r="U585" s="19">
        <f t="shared" si="98"/>
        <v>42.858333333333327</v>
      </c>
      <c r="V585" s="19">
        <f t="shared" si="99"/>
        <v>42.737499999999997</v>
      </c>
    </row>
    <row r="586" spans="1:22" ht="13.5" x14ac:dyDescent="0.25">
      <c r="A586" s="3">
        <f>RSI!A586</f>
        <v>42857</v>
      </c>
      <c r="B586" s="2">
        <f>RSI!B586</f>
        <v>1.8184</v>
      </c>
      <c r="C586" s="2">
        <f>RSI!I586</f>
        <v>63.848993741707346</v>
      </c>
      <c r="D586" s="2">
        <f>MACD!E586</f>
        <v>-1.2092241396373327E-2</v>
      </c>
      <c r="E586" s="2">
        <f>MACD!F586</f>
        <v>-1.2914872659661859E-2</v>
      </c>
      <c r="F586" s="2">
        <f>'Moving Avg'!D586</f>
        <v>1.80976</v>
      </c>
      <c r="G586" s="2">
        <f>'Moving Avg'!F586</f>
        <v>1.7934300000000001</v>
      </c>
      <c r="H586" s="2">
        <f>'Moving Avg'!G586</f>
        <v>1.7906640000000003</v>
      </c>
      <c r="I586" s="2">
        <f>'Moving Avg'!H586</f>
        <v>1.7841060000000006</v>
      </c>
      <c r="J586" s="17" t="str">
        <f>OBV!F586</f>
        <v>BULLISH</v>
      </c>
      <c r="K586" s="17" t="str">
        <f>OBV!G586</f>
        <v>STRONG</v>
      </c>
      <c r="L586" s="17" t="str">
        <f>OBV!H586</f>
        <v>CONFIRMED BULLISH</v>
      </c>
      <c r="M586" s="19">
        <f t="shared" si="90"/>
        <v>25</v>
      </c>
      <c r="N586" s="19">
        <f t="shared" si="91"/>
        <v>0</v>
      </c>
      <c r="O586" s="19">
        <f t="shared" si="92"/>
        <v>50</v>
      </c>
      <c r="P586" s="19">
        <f t="shared" si="93"/>
        <v>100</v>
      </c>
      <c r="Q586" s="20">
        <f t="shared" si="94"/>
        <v>31.25</v>
      </c>
      <c r="R586" s="20">
        <f t="shared" si="95"/>
        <v>47.5</v>
      </c>
      <c r="S586" s="20">
        <f t="shared" si="96"/>
        <v>61.25</v>
      </c>
      <c r="T586" s="20">
        <f t="shared" si="97"/>
        <v>43.75</v>
      </c>
      <c r="U586" s="19">
        <f t="shared" si="98"/>
        <v>46.666666666666664</v>
      </c>
      <c r="V586" s="19">
        <f t="shared" si="99"/>
        <v>45.9375</v>
      </c>
    </row>
    <row r="587" spans="1:22" ht="13.5" x14ac:dyDescent="0.25">
      <c r="A587" s="3">
        <f>RSI!A587</f>
        <v>42858</v>
      </c>
      <c r="B587" s="2">
        <f>RSI!B587</f>
        <v>1.8492</v>
      </c>
      <c r="C587" s="2">
        <f>RSI!I587</f>
        <v>73.525221726040371</v>
      </c>
      <c r="D587" s="2">
        <f>MACD!E587</f>
        <v>-1.5414776995308355E-2</v>
      </c>
      <c r="E587" s="2">
        <f>MACD!F587</f>
        <v>-1.3414853526791158E-2</v>
      </c>
      <c r="F587" s="2">
        <f>'Moving Avg'!D587</f>
        <v>1.8171599999999999</v>
      </c>
      <c r="G587" s="2">
        <f>'Moving Avg'!F587</f>
        <v>1.7974350000000001</v>
      </c>
      <c r="H587" s="2">
        <f>'Moving Avg'!G587</f>
        <v>1.79165</v>
      </c>
      <c r="I587" s="2">
        <f>'Moving Avg'!H587</f>
        <v>1.7847110000000006</v>
      </c>
      <c r="J587" s="17" t="str">
        <f>OBV!F587</f>
        <v>BULLISH</v>
      </c>
      <c r="K587" s="17" t="str">
        <f>OBV!G587</f>
        <v>STRONG</v>
      </c>
      <c r="L587" s="17" t="str">
        <f>OBV!H587</f>
        <v>CONFIRMED BULLISH</v>
      </c>
      <c r="M587" s="19">
        <f t="shared" si="90"/>
        <v>0</v>
      </c>
      <c r="N587" s="19">
        <f t="shared" si="91"/>
        <v>45</v>
      </c>
      <c r="O587" s="19">
        <f t="shared" si="92"/>
        <v>50</v>
      </c>
      <c r="P587" s="19">
        <f t="shared" si="93"/>
        <v>100</v>
      </c>
      <c r="Q587" s="20">
        <f t="shared" si="94"/>
        <v>38.25</v>
      </c>
      <c r="R587" s="20">
        <f t="shared" si="95"/>
        <v>51.5</v>
      </c>
      <c r="S587" s="20">
        <f t="shared" si="96"/>
        <v>64.25</v>
      </c>
      <c r="T587" s="20">
        <f t="shared" si="97"/>
        <v>48.75</v>
      </c>
      <c r="U587" s="19">
        <f t="shared" si="98"/>
        <v>51.333333333333336</v>
      </c>
      <c r="V587" s="19">
        <f t="shared" si="99"/>
        <v>50.6875</v>
      </c>
    </row>
    <row r="588" spans="1:22" ht="13.5" x14ac:dyDescent="0.25">
      <c r="A588" s="3">
        <f>RSI!A588</f>
        <v>42859</v>
      </c>
      <c r="B588" s="2">
        <f>RSI!B588</f>
        <v>1.8676999999999999</v>
      </c>
      <c r="C588" s="2">
        <f>RSI!I588</f>
        <v>77.432503879863233</v>
      </c>
      <c r="D588" s="2">
        <f>MACD!E588</f>
        <v>-1.9914600874869182E-2</v>
      </c>
      <c r="E588" s="2">
        <f>MACD!F588</f>
        <v>-1.4714802996406763E-2</v>
      </c>
      <c r="F588" s="2">
        <f>'Moving Avg'!D588</f>
        <v>1.8307199999999999</v>
      </c>
      <c r="G588" s="2">
        <f>'Moving Avg'!F588</f>
        <v>1.8023650000000004</v>
      </c>
      <c r="H588" s="2">
        <f>'Moving Avg'!G588</f>
        <v>1.7926359999999999</v>
      </c>
      <c r="I588" s="2">
        <f>'Moving Avg'!H588</f>
        <v>1.7853825000000005</v>
      </c>
      <c r="J588" s="17" t="str">
        <f>OBV!F588</f>
        <v>BULLISH</v>
      </c>
      <c r="K588" s="17" t="str">
        <f>OBV!G588</f>
        <v>STRONG</v>
      </c>
      <c r="L588" s="17" t="str">
        <f>OBV!H588</f>
        <v>CONFIRMED BULLISH</v>
      </c>
      <c r="M588" s="19">
        <f t="shared" si="90"/>
        <v>0</v>
      </c>
      <c r="N588" s="19">
        <f t="shared" si="91"/>
        <v>45</v>
      </c>
      <c r="O588" s="19">
        <f t="shared" si="92"/>
        <v>50</v>
      </c>
      <c r="P588" s="19">
        <f t="shared" si="93"/>
        <v>100</v>
      </c>
      <c r="Q588" s="20">
        <f t="shared" si="94"/>
        <v>38.25</v>
      </c>
      <c r="R588" s="20">
        <f t="shared" si="95"/>
        <v>51.5</v>
      </c>
      <c r="S588" s="20">
        <f t="shared" si="96"/>
        <v>64.25</v>
      </c>
      <c r="T588" s="20">
        <f t="shared" si="97"/>
        <v>48.75</v>
      </c>
      <c r="U588" s="19">
        <f t="shared" si="98"/>
        <v>51.333333333333336</v>
      </c>
      <c r="V588" s="19">
        <f t="shared" si="99"/>
        <v>50.6875</v>
      </c>
    </row>
    <row r="589" spans="1:22" ht="13.5" x14ac:dyDescent="0.25">
      <c r="A589" s="3">
        <f>RSI!A589</f>
        <v>42860</v>
      </c>
      <c r="B589" s="2">
        <f>RSI!B589</f>
        <v>1.8553999999999999</v>
      </c>
      <c r="C589" s="2">
        <f>RSI!I589</f>
        <v>70.032065542486578</v>
      </c>
      <c r="D589" s="2">
        <f>MACD!E589</f>
        <v>-2.0368712451449777E-2</v>
      </c>
      <c r="E589" s="2">
        <f>MACD!F589</f>
        <v>-1.5845584887415366E-2</v>
      </c>
      <c r="F589" s="2">
        <f>'Moving Avg'!D589</f>
        <v>1.8405799999999999</v>
      </c>
      <c r="G589" s="2">
        <f>'Moving Avg'!F589</f>
        <v>1.8066800000000005</v>
      </c>
      <c r="H589" s="2">
        <f>'Moving Avg'!G589</f>
        <v>1.793622</v>
      </c>
      <c r="I589" s="2">
        <f>'Moving Avg'!H589</f>
        <v>1.7857820000000004</v>
      </c>
      <c r="J589" s="17" t="str">
        <f>OBV!F589</f>
        <v>BULLISH</v>
      </c>
      <c r="K589" s="17" t="str">
        <f>OBV!G589</f>
        <v>STRONG</v>
      </c>
      <c r="L589" s="17" t="str">
        <f>OBV!H589</f>
        <v>CONFIRMED BULLISH</v>
      </c>
      <c r="M589" s="19">
        <f t="shared" si="90"/>
        <v>0</v>
      </c>
      <c r="N589" s="19">
        <f t="shared" si="91"/>
        <v>45</v>
      </c>
      <c r="O589" s="19">
        <f t="shared" si="92"/>
        <v>50</v>
      </c>
      <c r="P589" s="19">
        <f t="shared" si="93"/>
        <v>100</v>
      </c>
      <c r="Q589" s="20">
        <f t="shared" si="94"/>
        <v>38.25</v>
      </c>
      <c r="R589" s="20">
        <f t="shared" si="95"/>
        <v>51.5</v>
      </c>
      <c r="S589" s="20">
        <f t="shared" si="96"/>
        <v>64.25</v>
      </c>
      <c r="T589" s="20">
        <f t="shared" si="97"/>
        <v>48.75</v>
      </c>
      <c r="U589" s="19">
        <f t="shared" si="98"/>
        <v>51.333333333333336</v>
      </c>
      <c r="V589" s="19">
        <f t="shared" si="99"/>
        <v>50.6875</v>
      </c>
    </row>
    <row r="590" spans="1:22" ht="13.5" x14ac:dyDescent="0.25">
      <c r="A590" s="3">
        <f>RSI!A590</f>
        <v>42863</v>
      </c>
      <c r="B590" s="2">
        <f>RSI!B590</f>
        <v>1.8492</v>
      </c>
      <c r="C590" s="2">
        <f>RSI!I590</f>
        <v>66.577957859515351</v>
      </c>
      <c r="D590" s="2">
        <f>MACD!E590</f>
        <v>-1.9656478359580731E-2</v>
      </c>
      <c r="E590" s="2">
        <f>MACD!F590</f>
        <v>-1.6607763581848439E-2</v>
      </c>
      <c r="F590" s="2">
        <f>'Moving Avg'!D590</f>
        <v>1.8479800000000002</v>
      </c>
      <c r="G590" s="2">
        <f>'Moving Avg'!F590</f>
        <v>1.8103800000000008</v>
      </c>
      <c r="H590" s="2">
        <f>'Moving Avg'!G590</f>
        <v>1.794484</v>
      </c>
      <c r="I590" s="2">
        <f>'Moving Avg'!H590</f>
        <v>1.7861505000000002</v>
      </c>
      <c r="J590" s="17" t="str">
        <f>OBV!F590</f>
        <v>BULLISH</v>
      </c>
      <c r="K590" s="17" t="str">
        <f>OBV!G590</f>
        <v>STRONG</v>
      </c>
      <c r="L590" s="17" t="str">
        <f>OBV!H590</f>
        <v>CONFIRMED BULLISH</v>
      </c>
      <c r="M590" s="19">
        <f t="shared" si="90"/>
        <v>25</v>
      </c>
      <c r="N590" s="19">
        <f t="shared" si="91"/>
        <v>45</v>
      </c>
      <c r="O590" s="19">
        <f t="shared" si="92"/>
        <v>50</v>
      </c>
      <c r="P590" s="19">
        <f t="shared" si="93"/>
        <v>100</v>
      </c>
      <c r="Q590" s="20">
        <f t="shared" si="94"/>
        <v>47</v>
      </c>
      <c r="R590" s="20">
        <f t="shared" si="95"/>
        <v>56.5</v>
      </c>
      <c r="S590" s="20">
        <f t="shared" si="96"/>
        <v>68</v>
      </c>
      <c r="T590" s="20">
        <f t="shared" si="97"/>
        <v>55</v>
      </c>
      <c r="U590" s="19">
        <f t="shared" si="98"/>
        <v>57.166666666666664</v>
      </c>
      <c r="V590" s="19">
        <f t="shared" si="99"/>
        <v>56.625</v>
      </c>
    </row>
    <row r="591" spans="1:22" ht="13.5" x14ac:dyDescent="0.25">
      <c r="A591" s="3">
        <f>RSI!A591</f>
        <v>42864</v>
      </c>
      <c r="B591" s="2">
        <f>RSI!B591</f>
        <v>1.8369</v>
      </c>
      <c r="C591" s="2">
        <f>RSI!I591</f>
        <v>60.231112363636683</v>
      </c>
      <c r="D591" s="2">
        <f>MACD!E591</f>
        <v>-1.8384996055585301E-2</v>
      </c>
      <c r="E591" s="2">
        <f>MACD!F591</f>
        <v>-1.6963210076595812E-2</v>
      </c>
      <c r="F591" s="2">
        <f>'Moving Avg'!D591</f>
        <v>1.85168</v>
      </c>
      <c r="G591" s="2">
        <f>'Moving Avg'!F591</f>
        <v>1.8131550000000005</v>
      </c>
      <c r="H591" s="2">
        <f>'Moving Avg'!G591</f>
        <v>1.7948539999999999</v>
      </c>
      <c r="I591" s="2">
        <f>'Moving Avg'!H591</f>
        <v>1.786405</v>
      </c>
      <c r="J591" s="17" t="str">
        <f>OBV!F591</f>
        <v>BULLISH</v>
      </c>
      <c r="K591" s="17" t="str">
        <f>OBV!G591</f>
        <v>STRONG</v>
      </c>
      <c r="L591" s="17" t="str">
        <f>OBV!H591</f>
        <v>CONFIRMED BULLISH</v>
      </c>
      <c r="M591" s="19">
        <f t="shared" si="90"/>
        <v>25</v>
      </c>
      <c r="N591" s="19">
        <f t="shared" si="91"/>
        <v>45</v>
      </c>
      <c r="O591" s="19">
        <f t="shared" si="92"/>
        <v>50</v>
      </c>
      <c r="P591" s="19">
        <f t="shared" si="93"/>
        <v>100</v>
      </c>
      <c r="Q591" s="20">
        <f t="shared" si="94"/>
        <v>47</v>
      </c>
      <c r="R591" s="20">
        <f t="shared" si="95"/>
        <v>56.5</v>
      </c>
      <c r="S591" s="20">
        <f t="shared" si="96"/>
        <v>68</v>
      </c>
      <c r="T591" s="20">
        <f t="shared" si="97"/>
        <v>55</v>
      </c>
      <c r="U591" s="19">
        <f t="shared" si="98"/>
        <v>57.166666666666664</v>
      </c>
      <c r="V591" s="19">
        <f t="shared" si="99"/>
        <v>56.625</v>
      </c>
    </row>
    <row r="592" spans="1:22" ht="13.5" x14ac:dyDescent="0.25">
      <c r="A592" s="3">
        <f>RSI!A592</f>
        <v>42865</v>
      </c>
      <c r="B592" s="2">
        <f>RSI!B592</f>
        <v>1.8307</v>
      </c>
      <c r="C592" s="2">
        <f>RSI!I592</f>
        <v>57.267593790169258</v>
      </c>
      <c r="D592" s="2">
        <f>MACD!E592</f>
        <v>-1.7001527058944088E-2</v>
      </c>
      <c r="E592" s="2">
        <f>MACD!F592</f>
        <v>-1.6970873473065466E-2</v>
      </c>
      <c r="F592" s="2">
        <f>'Moving Avg'!D592</f>
        <v>1.8479799999999997</v>
      </c>
      <c r="G592" s="2">
        <f>'Moving Avg'!F592</f>
        <v>1.8153100000000002</v>
      </c>
      <c r="H592" s="2">
        <f>'Moving Avg'!G592</f>
        <v>1.7950999999999999</v>
      </c>
      <c r="I592" s="2">
        <f>'Moving Avg'!H592</f>
        <v>1.7872390000000002</v>
      </c>
      <c r="J592" s="17" t="str">
        <f>OBV!F592</f>
        <v>BEARISH</v>
      </c>
      <c r="K592" s="17" t="str">
        <f>OBV!G592</f>
        <v>NEUTRAL</v>
      </c>
      <c r="L592" s="17" t="str">
        <f>OBV!H592</f>
        <v>CONFIRMED BEARISH</v>
      </c>
      <c r="M592" s="19">
        <f t="shared" si="90"/>
        <v>25</v>
      </c>
      <c r="N592" s="19">
        <f t="shared" si="91"/>
        <v>45</v>
      </c>
      <c r="O592" s="19">
        <f t="shared" si="92"/>
        <v>50</v>
      </c>
      <c r="P592" s="19">
        <f t="shared" si="93"/>
        <v>16.5</v>
      </c>
      <c r="Q592" s="20">
        <f t="shared" si="94"/>
        <v>34.475000000000001</v>
      </c>
      <c r="R592" s="20">
        <f t="shared" si="95"/>
        <v>35.625</v>
      </c>
      <c r="S592" s="20">
        <f t="shared" si="96"/>
        <v>30.425000000000001</v>
      </c>
      <c r="T592" s="20">
        <f t="shared" si="97"/>
        <v>34.125</v>
      </c>
      <c r="U592" s="19">
        <f t="shared" si="98"/>
        <v>33.508333333333333</v>
      </c>
      <c r="V592" s="19">
        <f t="shared" si="99"/>
        <v>33.662499999999994</v>
      </c>
    </row>
    <row r="593" spans="1:22" ht="13.5" x14ac:dyDescent="0.25">
      <c r="A593" s="3">
        <f>RSI!A593</f>
        <v>42866</v>
      </c>
      <c r="B593" s="2">
        <f>RSI!B593</f>
        <v>1.8184</v>
      </c>
      <c r="C593" s="2">
        <f>RSI!I593</f>
        <v>51.82025461258003</v>
      </c>
      <c r="D593" s="2">
        <f>MACD!E593</f>
        <v>-1.691588579879566E-2</v>
      </c>
      <c r="E593" s="2">
        <f>MACD!F593</f>
        <v>-1.6959875938211508E-2</v>
      </c>
      <c r="F593" s="2">
        <f>'Moving Avg'!D593</f>
        <v>1.83812</v>
      </c>
      <c r="G593" s="2">
        <f>'Moving Avg'!F593</f>
        <v>1.8171600000000001</v>
      </c>
      <c r="H593" s="2">
        <f>'Moving Avg'!G593</f>
        <v>1.7952239999999997</v>
      </c>
      <c r="I593" s="2">
        <f>'Moving Avg'!H593</f>
        <v>1.7872079999999999</v>
      </c>
      <c r="J593" s="17" t="str">
        <f>OBV!F593</f>
        <v>BEARISH</v>
      </c>
      <c r="K593" s="17" t="str">
        <f>OBV!G593</f>
        <v>WEAK</v>
      </c>
      <c r="L593" s="17" t="str">
        <f>OBV!H593</f>
        <v>CONFIRMED BEARISH</v>
      </c>
      <c r="M593" s="19">
        <f t="shared" si="90"/>
        <v>25</v>
      </c>
      <c r="N593" s="19">
        <f t="shared" si="91"/>
        <v>0</v>
      </c>
      <c r="O593" s="19">
        <f t="shared" si="92"/>
        <v>50</v>
      </c>
      <c r="P593" s="19">
        <f t="shared" si="93"/>
        <v>0</v>
      </c>
      <c r="Q593" s="20">
        <f t="shared" si="94"/>
        <v>16.25</v>
      </c>
      <c r="R593" s="20">
        <f t="shared" si="95"/>
        <v>22.5</v>
      </c>
      <c r="S593" s="20">
        <f t="shared" si="96"/>
        <v>16.25</v>
      </c>
      <c r="T593" s="20">
        <f t="shared" si="97"/>
        <v>18.75</v>
      </c>
      <c r="U593" s="19">
        <f t="shared" si="98"/>
        <v>18.333333333333332</v>
      </c>
      <c r="V593" s="19">
        <f t="shared" si="99"/>
        <v>18.4375</v>
      </c>
    </row>
    <row r="594" spans="1:22" ht="13.5" x14ac:dyDescent="0.25">
      <c r="A594" s="3">
        <f>RSI!A594</f>
        <v>42867</v>
      </c>
      <c r="B594" s="2">
        <f>RSI!B594</f>
        <v>1.8431</v>
      </c>
      <c r="C594" s="2">
        <f>RSI!I594</f>
        <v>60.040300162542742</v>
      </c>
      <c r="D594" s="2">
        <f>MACD!E594</f>
        <v>-1.7742624004676077E-2</v>
      </c>
      <c r="E594" s="2">
        <f>MACD!F594</f>
        <v>-1.7116425551504423E-2</v>
      </c>
      <c r="F594" s="2">
        <f>'Moving Avg'!D594</f>
        <v>1.8356600000000001</v>
      </c>
      <c r="G594" s="2">
        <f>'Moving Avg'!F594</f>
        <v>1.8202449999999999</v>
      </c>
      <c r="H594" s="2">
        <f>'Moving Avg'!G594</f>
        <v>1.7963339999999997</v>
      </c>
      <c r="I594" s="2">
        <f>'Moving Avg'!H594</f>
        <v>1.7873929999999998</v>
      </c>
      <c r="J594" s="17" t="str">
        <f>OBV!F594</f>
        <v>BEARISH</v>
      </c>
      <c r="K594" s="17" t="str">
        <f>OBV!G594</f>
        <v>WEAK</v>
      </c>
      <c r="L594" s="17" t="str">
        <f>OBV!H594</f>
        <v>CONFIRMED BEARISH</v>
      </c>
      <c r="M594" s="19">
        <f t="shared" si="90"/>
        <v>25</v>
      </c>
      <c r="N594" s="19">
        <f t="shared" si="91"/>
        <v>45</v>
      </c>
      <c r="O594" s="19">
        <f t="shared" si="92"/>
        <v>50</v>
      </c>
      <c r="P594" s="19">
        <f t="shared" si="93"/>
        <v>0</v>
      </c>
      <c r="Q594" s="20">
        <f t="shared" si="94"/>
        <v>32</v>
      </c>
      <c r="R594" s="20">
        <f t="shared" si="95"/>
        <v>31.5</v>
      </c>
      <c r="S594" s="20">
        <f t="shared" si="96"/>
        <v>23</v>
      </c>
      <c r="T594" s="20">
        <f t="shared" si="97"/>
        <v>30</v>
      </c>
      <c r="U594" s="19">
        <f t="shared" si="98"/>
        <v>28.833333333333332</v>
      </c>
      <c r="V594" s="19">
        <f t="shared" si="99"/>
        <v>29.125</v>
      </c>
    </row>
    <row r="595" spans="1:22" ht="13.5" x14ac:dyDescent="0.25">
      <c r="A595" s="3">
        <f>RSI!A595</f>
        <v>42870</v>
      </c>
      <c r="B595" s="2">
        <f>RSI!B595</f>
        <v>1.8492</v>
      </c>
      <c r="C595" s="2">
        <f>RSI!I595</f>
        <v>61.774810665132016</v>
      </c>
      <c r="D595" s="2">
        <f>MACD!E595</f>
        <v>-1.8123200957947727E-2</v>
      </c>
      <c r="E595" s="2">
        <f>MACD!F595</f>
        <v>-1.7317780632793083E-2</v>
      </c>
      <c r="F595" s="2">
        <f>'Moving Avg'!D595</f>
        <v>1.8356600000000001</v>
      </c>
      <c r="G595" s="2">
        <f>'Moving Avg'!F595</f>
        <v>1.8227100000000003</v>
      </c>
      <c r="H595" s="2">
        <f>'Moving Avg'!G595</f>
        <v>1.7973199999999994</v>
      </c>
      <c r="I595" s="2">
        <f>'Moving Avg'!H595</f>
        <v>1.7875159999999999</v>
      </c>
      <c r="J595" s="17" t="str">
        <f>OBV!F595</f>
        <v>BEARISH</v>
      </c>
      <c r="K595" s="17" t="str">
        <f>OBV!G595</f>
        <v>NEUTRAL</v>
      </c>
      <c r="L595" s="17" t="str">
        <f>OBV!H595</f>
        <v>NEUTRAL</v>
      </c>
      <c r="M595" s="19">
        <f t="shared" si="90"/>
        <v>25</v>
      </c>
      <c r="N595" s="19">
        <f t="shared" si="91"/>
        <v>45</v>
      </c>
      <c r="O595" s="19">
        <f t="shared" si="92"/>
        <v>50</v>
      </c>
      <c r="P595" s="19">
        <f t="shared" si="93"/>
        <v>16.5</v>
      </c>
      <c r="Q595" s="20">
        <f t="shared" si="94"/>
        <v>34.475000000000001</v>
      </c>
      <c r="R595" s="20">
        <f t="shared" si="95"/>
        <v>35.625</v>
      </c>
      <c r="S595" s="20">
        <f t="shared" si="96"/>
        <v>30.425000000000001</v>
      </c>
      <c r="T595" s="20">
        <f t="shared" si="97"/>
        <v>34.125</v>
      </c>
      <c r="U595" s="19">
        <f t="shared" si="98"/>
        <v>33.508333333333333</v>
      </c>
      <c r="V595" s="19">
        <f t="shared" si="99"/>
        <v>33.662499999999994</v>
      </c>
    </row>
    <row r="596" spans="1:22" ht="13.5" x14ac:dyDescent="0.25">
      <c r="A596" s="3">
        <f>RSI!A596</f>
        <v>42871</v>
      </c>
      <c r="B596" s="2">
        <f>RSI!B596</f>
        <v>1.8431</v>
      </c>
      <c r="C596" s="2">
        <f>RSI!I596</f>
        <v>59.016077228370349</v>
      </c>
      <c r="D596" s="2">
        <f>MACD!E596</f>
        <v>-1.7230795995890391E-2</v>
      </c>
      <c r="E596" s="2">
        <f>MACD!F596</f>
        <v>-1.7300383705412547E-2</v>
      </c>
      <c r="F596" s="2">
        <f>'Moving Avg'!D596</f>
        <v>1.8369</v>
      </c>
      <c r="G596" s="2">
        <f>'Moving Avg'!F596</f>
        <v>1.8248700000000002</v>
      </c>
      <c r="H596" s="2">
        <f>'Moving Avg'!G596</f>
        <v>1.7981839999999998</v>
      </c>
      <c r="I596" s="2">
        <f>'Moving Avg'!H596</f>
        <v>1.7875779999999997</v>
      </c>
      <c r="J596" s="17" t="str">
        <f>OBV!F596</f>
        <v>BEARISH</v>
      </c>
      <c r="K596" s="17" t="str">
        <f>OBV!G596</f>
        <v>NEUTRAL</v>
      </c>
      <c r="L596" s="17" t="str">
        <f>OBV!H596</f>
        <v>BEARISH DIVERGENCE</v>
      </c>
      <c r="M596" s="19">
        <f t="shared" si="90"/>
        <v>25</v>
      </c>
      <c r="N596" s="19">
        <f t="shared" si="91"/>
        <v>0</v>
      </c>
      <c r="O596" s="19">
        <f t="shared" si="92"/>
        <v>50</v>
      </c>
      <c r="P596" s="19">
        <f t="shared" si="93"/>
        <v>16.5</v>
      </c>
      <c r="Q596" s="20">
        <f t="shared" si="94"/>
        <v>18.725000000000001</v>
      </c>
      <c r="R596" s="20">
        <f t="shared" si="95"/>
        <v>26.625</v>
      </c>
      <c r="S596" s="20">
        <f t="shared" si="96"/>
        <v>23.675000000000001</v>
      </c>
      <c r="T596" s="20">
        <f t="shared" si="97"/>
        <v>22.875</v>
      </c>
      <c r="U596" s="19">
        <f t="shared" si="98"/>
        <v>23.008333333333336</v>
      </c>
      <c r="V596" s="19">
        <f t="shared" si="99"/>
        <v>22.975000000000001</v>
      </c>
    </row>
    <row r="597" spans="1:22" ht="13.5" x14ac:dyDescent="0.25">
      <c r="A597" s="3">
        <f>RSI!A597</f>
        <v>42872</v>
      </c>
      <c r="B597" s="2">
        <f>RSI!B597</f>
        <v>1.8431</v>
      </c>
      <c r="C597" s="2">
        <f>RSI!I597</f>
        <v>59.016077228370349</v>
      </c>
      <c r="D597" s="2">
        <f>MACD!E597</f>
        <v>-1.187827591455326E-2</v>
      </c>
      <c r="E597" s="2">
        <f>MACD!F597</f>
        <v>-1.6215962147240689E-2</v>
      </c>
      <c r="F597" s="2">
        <f>'Moving Avg'!D597</f>
        <v>1.8393799999999998</v>
      </c>
      <c r="G597" s="2">
        <f>'Moving Avg'!F597</f>
        <v>1.827645</v>
      </c>
      <c r="H597" s="2">
        <f>'Moving Avg'!G597</f>
        <v>1.7990479999999998</v>
      </c>
      <c r="I597" s="2">
        <f>'Moving Avg'!H597</f>
        <v>1.7878864999999997</v>
      </c>
      <c r="J597" s="17" t="str">
        <f>OBV!F597</f>
        <v>BULLISH</v>
      </c>
      <c r="K597" s="17" t="str">
        <f>OBV!G597</f>
        <v>NEUTRAL</v>
      </c>
      <c r="L597" s="17" t="str">
        <f>OBV!H597</f>
        <v>CONFIRMED BULLISH</v>
      </c>
      <c r="M597" s="19">
        <f t="shared" si="90"/>
        <v>25</v>
      </c>
      <c r="N597" s="19">
        <f t="shared" si="91"/>
        <v>0</v>
      </c>
      <c r="O597" s="19">
        <f t="shared" si="92"/>
        <v>50</v>
      </c>
      <c r="P597" s="19">
        <f t="shared" si="93"/>
        <v>83.5</v>
      </c>
      <c r="Q597" s="20">
        <f t="shared" si="94"/>
        <v>28.774999999999999</v>
      </c>
      <c r="R597" s="20">
        <f t="shared" si="95"/>
        <v>43.375</v>
      </c>
      <c r="S597" s="20">
        <f t="shared" si="96"/>
        <v>53.825000000000003</v>
      </c>
      <c r="T597" s="20">
        <f t="shared" si="97"/>
        <v>39.625</v>
      </c>
      <c r="U597" s="19">
        <f t="shared" si="98"/>
        <v>41.991666666666667</v>
      </c>
      <c r="V597" s="19">
        <f t="shared" si="99"/>
        <v>41.400000000000006</v>
      </c>
    </row>
    <row r="598" spans="1:22" ht="13.5" x14ac:dyDescent="0.25">
      <c r="A598" s="3">
        <f>RSI!A598</f>
        <v>42873</v>
      </c>
      <c r="B598" s="2">
        <f>RSI!B598</f>
        <v>1.8492</v>
      </c>
      <c r="C598" s="2">
        <f>RSI!I598</f>
        <v>61.034216332446746</v>
      </c>
      <c r="D598" s="2">
        <f>MACD!E598</f>
        <v>-5.0855234187530129E-3</v>
      </c>
      <c r="E598" s="2">
        <f>MACD!F598</f>
        <v>-1.3989874401543154E-2</v>
      </c>
      <c r="F598" s="2">
        <f>'Moving Avg'!D598</f>
        <v>1.8455400000000002</v>
      </c>
      <c r="G598" s="2">
        <f>'Moving Avg'!F598</f>
        <v>1.8307250000000004</v>
      </c>
      <c r="H598" s="2">
        <f>'Moving Avg'!G598</f>
        <v>1.7999099999999997</v>
      </c>
      <c r="I598" s="2">
        <f>'Moving Avg'!H598</f>
        <v>1.7882254999999996</v>
      </c>
      <c r="J598" s="17" t="str">
        <f>OBV!F598</f>
        <v>BULLISH</v>
      </c>
      <c r="K598" s="17" t="str">
        <f>OBV!G598</f>
        <v>STRONG</v>
      </c>
      <c r="L598" s="17" t="str">
        <f>OBV!H598</f>
        <v>CONFIRMED BULLISH</v>
      </c>
      <c r="M598" s="19">
        <f t="shared" si="90"/>
        <v>25</v>
      </c>
      <c r="N598" s="19">
        <f t="shared" si="91"/>
        <v>0</v>
      </c>
      <c r="O598" s="19">
        <f t="shared" si="92"/>
        <v>50</v>
      </c>
      <c r="P598" s="19">
        <f t="shared" si="93"/>
        <v>100</v>
      </c>
      <c r="Q598" s="20">
        <f t="shared" si="94"/>
        <v>31.25</v>
      </c>
      <c r="R598" s="20">
        <f t="shared" si="95"/>
        <v>47.5</v>
      </c>
      <c r="S598" s="20">
        <f t="shared" si="96"/>
        <v>61.25</v>
      </c>
      <c r="T598" s="20">
        <f t="shared" si="97"/>
        <v>43.75</v>
      </c>
      <c r="U598" s="19">
        <f t="shared" si="98"/>
        <v>46.666666666666664</v>
      </c>
      <c r="V598" s="19">
        <f t="shared" si="99"/>
        <v>45.9375</v>
      </c>
    </row>
    <row r="599" spans="1:22" ht="13.5" x14ac:dyDescent="0.25">
      <c r="A599" s="3">
        <f>RSI!A599</f>
        <v>42874</v>
      </c>
      <c r="B599" s="2">
        <f>RSI!B599</f>
        <v>1.8307</v>
      </c>
      <c r="C599" s="2">
        <f>RSI!I599</f>
        <v>52.578132056577118</v>
      </c>
      <c r="D599" s="2">
        <f>MACD!E599</f>
        <v>-1.6722763425125464E-5</v>
      </c>
      <c r="E599" s="2">
        <f>MACD!F599</f>
        <v>-1.1195244073919549E-2</v>
      </c>
      <c r="F599" s="2">
        <f>'Moving Avg'!D599</f>
        <v>1.8430599999999999</v>
      </c>
      <c r="G599" s="2">
        <f>'Moving Avg'!F599</f>
        <v>1.8319550000000002</v>
      </c>
      <c r="H599" s="2">
        <f>'Moving Avg'!G599</f>
        <v>1.8007719999999994</v>
      </c>
      <c r="I599" s="2">
        <f>'Moving Avg'!H599</f>
        <v>1.7884409999999995</v>
      </c>
      <c r="J599" s="17" t="str">
        <f>OBV!F599</f>
        <v>BULLISH</v>
      </c>
      <c r="K599" s="17" t="str">
        <f>OBV!G599</f>
        <v>NEUTRAL</v>
      </c>
      <c r="L599" s="17" t="str">
        <f>OBV!H599</f>
        <v>BULLISH DIVERGENCE</v>
      </c>
      <c r="M599" s="19">
        <f t="shared" si="90"/>
        <v>25</v>
      </c>
      <c r="N599" s="19">
        <f t="shared" si="91"/>
        <v>0</v>
      </c>
      <c r="O599" s="19">
        <f t="shared" si="92"/>
        <v>50</v>
      </c>
      <c r="P599" s="19">
        <f t="shared" si="93"/>
        <v>66.5</v>
      </c>
      <c r="Q599" s="20">
        <f t="shared" si="94"/>
        <v>26.225000000000001</v>
      </c>
      <c r="R599" s="20">
        <f t="shared" si="95"/>
        <v>39.125</v>
      </c>
      <c r="S599" s="20">
        <f t="shared" si="96"/>
        <v>46.174999999999997</v>
      </c>
      <c r="T599" s="20">
        <f t="shared" si="97"/>
        <v>35.375</v>
      </c>
      <c r="U599" s="19">
        <f t="shared" si="98"/>
        <v>37.174999999999997</v>
      </c>
      <c r="V599" s="19">
        <f t="shared" si="99"/>
        <v>36.724999999999994</v>
      </c>
    </row>
    <row r="600" spans="1:22" ht="13.5" x14ac:dyDescent="0.25">
      <c r="A600" s="3">
        <f>RSI!A600</f>
        <v>42877</v>
      </c>
      <c r="B600" s="2">
        <f>RSI!B600</f>
        <v>1.8369</v>
      </c>
      <c r="C600" s="2">
        <f>RSI!I600</f>
        <v>54.836467633964645</v>
      </c>
      <c r="D600" s="2">
        <f>MACD!E600</f>
        <v>2.8231264424687375E-3</v>
      </c>
      <c r="E600" s="2">
        <f>MACD!F600</f>
        <v>-8.391569970641893E-3</v>
      </c>
      <c r="F600" s="2">
        <f>'Moving Avg'!D600</f>
        <v>1.8405999999999998</v>
      </c>
      <c r="G600" s="2">
        <f>'Moving Avg'!F600</f>
        <v>1.8331900000000001</v>
      </c>
      <c r="H600" s="2">
        <f>'Moving Avg'!G600</f>
        <v>1.8017579999999995</v>
      </c>
      <c r="I600" s="2">
        <f>'Moving Avg'!H600</f>
        <v>1.7885334999999996</v>
      </c>
      <c r="J600" s="17" t="str">
        <f>OBV!F600</f>
        <v>BULLISH</v>
      </c>
      <c r="K600" s="17" t="str">
        <f>OBV!G600</f>
        <v>STRONG</v>
      </c>
      <c r="L600" s="17" t="str">
        <f>OBV!H600</f>
        <v>BULLISH DIVERGENCE</v>
      </c>
      <c r="M600" s="19">
        <f t="shared" si="90"/>
        <v>25</v>
      </c>
      <c r="N600" s="19">
        <f t="shared" si="91"/>
        <v>0</v>
      </c>
      <c r="O600" s="19">
        <f t="shared" si="92"/>
        <v>50</v>
      </c>
      <c r="P600" s="19">
        <f t="shared" si="93"/>
        <v>83</v>
      </c>
      <c r="Q600" s="20">
        <f t="shared" si="94"/>
        <v>28.7</v>
      </c>
      <c r="R600" s="20">
        <f t="shared" si="95"/>
        <v>43.25</v>
      </c>
      <c r="S600" s="20">
        <f t="shared" si="96"/>
        <v>53.6</v>
      </c>
      <c r="T600" s="20">
        <f t="shared" si="97"/>
        <v>39.5</v>
      </c>
      <c r="U600" s="19">
        <f t="shared" si="98"/>
        <v>41.85</v>
      </c>
      <c r="V600" s="19">
        <f t="shared" si="99"/>
        <v>41.262500000000003</v>
      </c>
    </row>
    <row r="601" spans="1:22" ht="13.5" x14ac:dyDescent="0.25">
      <c r="A601" s="3">
        <f>RSI!A601</f>
        <v>42878</v>
      </c>
      <c r="B601" s="2">
        <f>RSI!B601</f>
        <v>1.8122</v>
      </c>
      <c r="C601" s="2">
        <f>RSI!I601</f>
        <v>45.533334741598857</v>
      </c>
      <c r="D601" s="2">
        <f>MACD!E601</f>
        <v>5.093400020391714E-3</v>
      </c>
      <c r="E601" s="2">
        <f>MACD!F601</f>
        <v>-5.6945759724351718E-3</v>
      </c>
      <c r="F601" s="2">
        <f>'Moving Avg'!D601</f>
        <v>1.8344200000000002</v>
      </c>
      <c r="G601" s="2">
        <f>'Moving Avg'!F601</f>
        <v>1.8331899999999997</v>
      </c>
      <c r="H601" s="2">
        <f>'Moving Avg'!G601</f>
        <v>1.8020039999999995</v>
      </c>
      <c r="I601" s="2">
        <f>'Moving Avg'!H601</f>
        <v>1.7884099999999996</v>
      </c>
      <c r="J601" s="17" t="str">
        <f>OBV!F601</f>
        <v>BULLISH</v>
      </c>
      <c r="K601" s="17" t="str">
        <f>OBV!G601</f>
        <v>STRONG</v>
      </c>
      <c r="L601" s="17" t="str">
        <f>OBV!H601</f>
        <v>BULLISH DIVERGENCE</v>
      </c>
      <c r="M601" s="19">
        <f t="shared" si="90"/>
        <v>25</v>
      </c>
      <c r="N601" s="19">
        <f t="shared" si="91"/>
        <v>0</v>
      </c>
      <c r="O601" s="19">
        <f t="shared" si="92"/>
        <v>50</v>
      </c>
      <c r="P601" s="19">
        <f t="shared" si="93"/>
        <v>83</v>
      </c>
      <c r="Q601" s="20">
        <f t="shared" si="94"/>
        <v>28.7</v>
      </c>
      <c r="R601" s="20">
        <f t="shared" si="95"/>
        <v>43.25</v>
      </c>
      <c r="S601" s="20">
        <f t="shared" si="96"/>
        <v>53.6</v>
      </c>
      <c r="T601" s="20">
        <f t="shared" si="97"/>
        <v>39.5</v>
      </c>
      <c r="U601" s="19">
        <f t="shared" si="98"/>
        <v>41.85</v>
      </c>
      <c r="V601" s="19">
        <f t="shared" si="99"/>
        <v>41.262500000000003</v>
      </c>
    </row>
    <row r="602" spans="1:22" ht="13.5" x14ac:dyDescent="0.25">
      <c r="A602" s="3">
        <f>RSI!A602</f>
        <v>42879</v>
      </c>
      <c r="B602" s="2">
        <f>RSI!B602</f>
        <v>1.8246</v>
      </c>
      <c r="C602" s="2">
        <f>RSI!I602</f>
        <v>50.109358367393412</v>
      </c>
      <c r="D602" s="2">
        <f>MACD!E602</f>
        <v>5.2231767549995034E-3</v>
      </c>
      <c r="E602" s="2">
        <f>MACD!F602</f>
        <v>-3.5110254269482373E-3</v>
      </c>
      <c r="F602" s="2">
        <f>'Moving Avg'!D602</f>
        <v>1.8307199999999999</v>
      </c>
      <c r="G602" s="2">
        <f>'Moving Avg'!F602</f>
        <v>1.8338099999999997</v>
      </c>
      <c r="H602" s="2">
        <f>'Moving Avg'!G602</f>
        <v>1.8023739999999997</v>
      </c>
      <c r="I602" s="2">
        <f>'Moving Avg'!H602</f>
        <v>1.7884409999999995</v>
      </c>
      <c r="J602" s="17" t="str">
        <f>OBV!F602</f>
        <v>BULLISH</v>
      </c>
      <c r="K602" s="17" t="str">
        <f>OBV!G602</f>
        <v>STRONG</v>
      </c>
      <c r="L602" s="17" t="str">
        <f>OBV!H602</f>
        <v>BULLISH DIVERGENCE</v>
      </c>
      <c r="M602" s="19">
        <f t="shared" si="90"/>
        <v>25</v>
      </c>
      <c r="N602" s="19">
        <f t="shared" si="91"/>
        <v>0</v>
      </c>
      <c r="O602" s="19">
        <f t="shared" si="92"/>
        <v>50</v>
      </c>
      <c r="P602" s="19">
        <f t="shared" si="93"/>
        <v>83</v>
      </c>
      <c r="Q602" s="20">
        <f t="shared" si="94"/>
        <v>28.7</v>
      </c>
      <c r="R602" s="20">
        <f t="shared" si="95"/>
        <v>43.25</v>
      </c>
      <c r="S602" s="20">
        <f t="shared" si="96"/>
        <v>53.6</v>
      </c>
      <c r="T602" s="20">
        <f t="shared" si="97"/>
        <v>39.5</v>
      </c>
      <c r="U602" s="19">
        <f t="shared" si="98"/>
        <v>41.85</v>
      </c>
      <c r="V602" s="19">
        <f t="shared" si="99"/>
        <v>41.262500000000003</v>
      </c>
    </row>
    <row r="603" spans="1:22" ht="13.5" x14ac:dyDescent="0.25">
      <c r="A603" s="3">
        <f>RSI!A603</f>
        <v>42880</v>
      </c>
      <c r="B603" s="2">
        <f>RSI!B603</f>
        <v>1.8246</v>
      </c>
      <c r="C603" s="2">
        <f>RSI!I603</f>
        <v>50.109358367393412</v>
      </c>
      <c r="D603" s="2">
        <f>MACD!E603</f>
        <v>3.4425382792078185E-3</v>
      </c>
      <c r="E603" s="2">
        <f>MACD!F603</f>
        <v>-2.1203126857170262E-3</v>
      </c>
      <c r="F603" s="2">
        <f>'Moving Avg'!D603</f>
        <v>1.8257999999999999</v>
      </c>
      <c r="G603" s="2">
        <f>'Moving Avg'!F603</f>
        <v>1.8350449999999996</v>
      </c>
      <c r="H603" s="2">
        <f>'Moving Avg'!G603</f>
        <v>1.8024979999999999</v>
      </c>
      <c r="I603" s="2">
        <f>'Moving Avg'!H603</f>
        <v>1.7884719999999996</v>
      </c>
      <c r="J603" s="17" t="str">
        <f>OBV!F603</f>
        <v>BULLISH</v>
      </c>
      <c r="K603" s="17" t="str">
        <f>OBV!G603</f>
        <v>NEUTRAL</v>
      </c>
      <c r="L603" s="17" t="str">
        <f>OBV!H603</f>
        <v>BULLISH DIVERGENCE</v>
      </c>
      <c r="M603" s="19">
        <f t="shared" si="90"/>
        <v>25</v>
      </c>
      <c r="N603" s="19">
        <f t="shared" si="91"/>
        <v>0</v>
      </c>
      <c r="O603" s="19">
        <f t="shared" si="92"/>
        <v>50</v>
      </c>
      <c r="P603" s="19">
        <f t="shared" si="93"/>
        <v>66.5</v>
      </c>
      <c r="Q603" s="20">
        <f t="shared" si="94"/>
        <v>26.225000000000001</v>
      </c>
      <c r="R603" s="20">
        <f t="shared" si="95"/>
        <v>39.125</v>
      </c>
      <c r="S603" s="20">
        <f t="shared" si="96"/>
        <v>46.174999999999997</v>
      </c>
      <c r="T603" s="20">
        <f t="shared" si="97"/>
        <v>35.375</v>
      </c>
      <c r="U603" s="19">
        <f t="shared" si="98"/>
        <v>37.174999999999997</v>
      </c>
      <c r="V603" s="19">
        <f t="shared" si="99"/>
        <v>36.724999999999994</v>
      </c>
    </row>
    <row r="604" spans="1:22" ht="13.5" x14ac:dyDescent="0.25">
      <c r="A604" s="3">
        <f>RSI!A604</f>
        <v>42881</v>
      </c>
      <c r="B604" s="2">
        <f>RSI!B604</f>
        <v>1.8246</v>
      </c>
      <c r="C604" s="2">
        <f>RSI!I604</f>
        <v>50.109358367393412</v>
      </c>
      <c r="D604" s="2">
        <f>MACD!E604</f>
        <v>5.7375646781836487E-3</v>
      </c>
      <c r="E604" s="2">
        <f>MACD!F604</f>
        <v>-5.4873721293689131E-4</v>
      </c>
      <c r="F604" s="2">
        <f>'Moving Avg'!D604</f>
        <v>1.8245799999999999</v>
      </c>
      <c r="G604" s="2">
        <f>'Moving Avg'!F604</f>
        <v>1.8359699999999997</v>
      </c>
      <c r="H604" s="2">
        <f>'Moving Avg'!G604</f>
        <v>1.8029920000000002</v>
      </c>
      <c r="I604" s="2">
        <f>'Moving Avg'!H604</f>
        <v>1.7883794999999991</v>
      </c>
      <c r="J604" s="17" t="str">
        <f>OBV!F604</f>
        <v>BULLISH</v>
      </c>
      <c r="K604" s="17" t="str">
        <f>OBV!G604</f>
        <v>NEUTRAL</v>
      </c>
      <c r="L604" s="17" t="str">
        <f>OBV!H604</f>
        <v>BULLISH DIVERGENCE</v>
      </c>
      <c r="M604" s="19">
        <f t="shared" si="90"/>
        <v>25</v>
      </c>
      <c r="N604" s="19">
        <f t="shared" si="91"/>
        <v>0</v>
      </c>
      <c r="O604" s="19">
        <f t="shared" si="92"/>
        <v>50</v>
      </c>
      <c r="P604" s="19">
        <f t="shared" si="93"/>
        <v>66.5</v>
      </c>
      <c r="Q604" s="20">
        <f t="shared" si="94"/>
        <v>26.225000000000001</v>
      </c>
      <c r="R604" s="20">
        <f t="shared" si="95"/>
        <v>39.125</v>
      </c>
      <c r="S604" s="20">
        <f t="shared" si="96"/>
        <v>46.174999999999997</v>
      </c>
      <c r="T604" s="20">
        <f t="shared" si="97"/>
        <v>35.375</v>
      </c>
      <c r="U604" s="19">
        <f t="shared" si="98"/>
        <v>37.174999999999997</v>
      </c>
      <c r="V604" s="19">
        <f t="shared" si="99"/>
        <v>36.724999999999994</v>
      </c>
    </row>
    <row r="605" spans="1:22" ht="13.5" x14ac:dyDescent="0.25">
      <c r="A605" s="3">
        <f>RSI!A605</f>
        <v>42884</v>
      </c>
      <c r="B605" s="2">
        <f>RSI!B605</f>
        <v>1.8431</v>
      </c>
      <c r="C605" s="2">
        <f>RSI!I605</f>
        <v>56.86264358244518</v>
      </c>
      <c r="D605" s="2">
        <f>MACD!E605</f>
        <v>7.2491943106780532E-3</v>
      </c>
      <c r="E605" s="2">
        <f>MACD!F605</f>
        <v>1.0108490917860977E-3</v>
      </c>
      <c r="F605" s="2">
        <f>'Moving Avg'!D605</f>
        <v>1.8258200000000002</v>
      </c>
      <c r="G605" s="2">
        <f>'Moving Avg'!F605</f>
        <v>1.8375149999999998</v>
      </c>
      <c r="H605" s="2">
        <f>'Moving Avg'!G605</f>
        <v>1.8041020000000003</v>
      </c>
      <c r="I605" s="2">
        <f>'Moving Avg'!H605</f>
        <v>1.7884104999999995</v>
      </c>
      <c r="J605" s="17" t="str">
        <f>OBV!F605</f>
        <v>BULLISH</v>
      </c>
      <c r="K605" s="17" t="str">
        <f>OBV!G605</f>
        <v>NEUTRAL</v>
      </c>
      <c r="L605" s="17" t="str">
        <f>OBV!H605</f>
        <v>CONFIRMED BULLISH</v>
      </c>
      <c r="M605" s="19">
        <f t="shared" si="90"/>
        <v>25</v>
      </c>
      <c r="N605" s="19">
        <f t="shared" si="91"/>
        <v>0</v>
      </c>
      <c r="O605" s="19">
        <f t="shared" si="92"/>
        <v>50</v>
      </c>
      <c r="P605" s="19">
        <f t="shared" si="93"/>
        <v>83.5</v>
      </c>
      <c r="Q605" s="20">
        <f t="shared" si="94"/>
        <v>28.774999999999999</v>
      </c>
      <c r="R605" s="20">
        <f t="shared" si="95"/>
        <v>43.375</v>
      </c>
      <c r="S605" s="20">
        <f t="shared" si="96"/>
        <v>53.825000000000003</v>
      </c>
      <c r="T605" s="20">
        <f t="shared" si="97"/>
        <v>39.625</v>
      </c>
      <c r="U605" s="19">
        <f t="shared" si="98"/>
        <v>41.991666666666667</v>
      </c>
      <c r="V605" s="19">
        <f t="shared" si="99"/>
        <v>41.400000000000006</v>
      </c>
    </row>
    <row r="606" spans="1:22" ht="13.5" x14ac:dyDescent="0.25">
      <c r="A606" s="3">
        <f>RSI!A606</f>
        <v>42885</v>
      </c>
      <c r="B606" s="2">
        <f>RSI!B606</f>
        <v>1.8369</v>
      </c>
      <c r="C606" s="2">
        <f>RSI!I606</f>
        <v>54.21406641686724</v>
      </c>
      <c r="D606" s="2">
        <f>MACD!E606</f>
        <v>7.941221010658861E-3</v>
      </c>
      <c r="E606" s="2">
        <f>MACD!F606</f>
        <v>2.3969234755606503E-3</v>
      </c>
      <c r="F606" s="2">
        <f>'Moving Avg'!D606</f>
        <v>1.8307600000000002</v>
      </c>
      <c r="G606" s="2">
        <f>'Moving Avg'!F606</f>
        <v>1.8384399999999999</v>
      </c>
      <c r="H606" s="2">
        <f>'Moving Avg'!G606</f>
        <v>1.8052120000000005</v>
      </c>
      <c r="I606" s="2">
        <f>'Moving Avg'!H606</f>
        <v>1.7885029999999993</v>
      </c>
      <c r="J606" s="17" t="str">
        <f>OBV!F606</f>
        <v>BULLISH</v>
      </c>
      <c r="K606" s="17" t="str">
        <f>OBV!G606</f>
        <v>NEUTRAL</v>
      </c>
      <c r="L606" s="17" t="str">
        <f>OBV!H606</f>
        <v>CONFIRMED BULLISH</v>
      </c>
      <c r="M606" s="19">
        <f t="shared" si="90"/>
        <v>25</v>
      </c>
      <c r="N606" s="19">
        <f t="shared" si="91"/>
        <v>0</v>
      </c>
      <c r="O606" s="19">
        <f t="shared" si="92"/>
        <v>50</v>
      </c>
      <c r="P606" s="19">
        <f t="shared" si="93"/>
        <v>83.5</v>
      </c>
      <c r="Q606" s="20">
        <f t="shared" si="94"/>
        <v>28.774999999999999</v>
      </c>
      <c r="R606" s="20">
        <f t="shared" si="95"/>
        <v>43.375</v>
      </c>
      <c r="S606" s="20">
        <f t="shared" si="96"/>
        <v>53.825000000000003</v>
      </c>
      <c r="T606" s="20">
        <f t="shared" si="97"/>
        <v>39.625</v>
      </c>
      <c r="U606" s="19">
        <f t="shared" si="98"/>
        <v>41.991666666666667</v>
      </c>
      <c r="V606" s="19">
        <f t="shared" si="99"/>
        <v>41.400000000000006</v>
      </c>
    </row>
    <row r="607" spans="1:22" ht="13.5" x14ac:dyDescent="0.25">
      <c r="A607" s="3">
        <f>RSI!A607</f>
        <v>42886</v>
      </c>
      <c r="B607" s="2">
        <f>RSI!B607</f>
        <v>1.8369</v>
      </c>
      <c r="C607" s="2">
        <f>RSI!I607</f>
        <v>54.214066416867247</v>
      </c>
      <c r="D607" s="2">
        <f>MACD!E607</f>
        <v>8.4635641971320119E-3</v>
      </c>
      <c r="E607" s="2">
        <f>MACD!F607</f>
        <v>3.6102516198749227E-3</v>
      </c>
      <c r="F607" s="2">
        <f>'Moving Avg'!D607</f>
        <v>1.8332200000000001</v>
      </c>
      <c r="G607" s="2">
        <f>'Moving Avg'!F607</f>
        <v>1.837825</v>
      </c>
      <c r="H607" s="2">
        <f>'Moving Avg'!G607</f>
        <v>1.8065680000000006</v>
      </c>
      <c r="I607" s="2">
        <f>'Moving Avg'!H607</f>
        <v>1.7885954999999993</v>
      </c>
      <c r="J607" s="17" t="str">
        <f>OBV!F607</f>
        <v>BULLISH</v>
      </c>
      <c r="K607" s="17" t="str">
        <f>OBV!G607</f>
        <v>NEUTRAL</v>
      </c>
      <c r="L607" s="17" t="str">
        <f>OBV!H607</f>
        <v>CONFIRMED BULLISH</v>
      </c>
      <c r="M607" s="19">
        <f t="shared" si="90"/>
        <v>25</v>
      </c>
      <c r="N607" s="19">
        <f t="shared" si="91"/>
        <v>0</v>
      </c>
      <c r="O607" s="19">
        <f t="shared" si="92"/>
        <v>50</v>
      </c>
      <c r="P607" s="19">
        <f t="shared" si="93"/>
        <v>83.5</v>
      </c>
      <c r="Q607" s="20">
        <f t="shared" si="94"/>
        <v>28.774999999999999</v>
      </c>
      <c r="R607" s="20">
        <f t="shared" si="95"/>
        <v>43.375</v>
      </c>
      <c r="S607" s="20">
        <f t="shared" si="96"/>
        <v>53.825000000000003</v>
      </c>
      <c r="T607" s="20">
        <f t="shared" si="97"/>
        <v>39.625</v>
      </c>
      <c r="U607" s="19">
        <f t="shared" si="98"/>
        <v>41.991666666666667</v>
      </c>
      <c r="V607" s="19">
        <f t="shared" si="99"/>
        <v>41.400000000000006</v>
      </c>
    </row>
    <row r="608" spans="1:22" ht="13.5" x14ac:dyDescent="0.25">
      <c r="A608" s="3">
        <f>RSI!A608</f>
        <v>42887</v>
      </c>
      <c r="B608" s="2">
        <f>RSI!B608</f>
        <v>1.8431</v>
      </c>
      <c r="C608" s="2">
        <f>RSI!I608</f>
        <v>56.56066148755113</v>
      </c>
      <c r="D608" s="2">
        <f>MACD!E608</f>
        <v>9.3262141102132823E-3</v>
      </c>
      <c r="E608" s="2">
        <f>MACD!F608</f>
        <v>4.7534441179425948E-3</v>
      </c>
      <c r="F608" s="2">
        <f>'Moving Avg'!D608</f>
        <v>1.8369199999999999</v>
      </c>
      <c r="G608" s="2">
        <f>'Moving Avg'!F608</f>
        <v>1.8365950000000002</v>
      </c>
      <c r="H608" s="2">
        <f>'Moving Avg'!G608</f>
        <v>1.8084180000000005</v>
      </c>
      <c r="I608" s="2">
        <f>'Moving Avg'!H608</f>
        <v>1.7887499999999994</v>
      </c>
      <c r="J608" s="17" t="str">
        <f>OBV!F608</f>
        <v>BULLISH</v>
      </c>
      <c r="K608" s="17" t="str">
        <f>OBV!G608</f>
        <v>STRONG</v>
      </c>
      <c r="L608" s="17" t="str">
        <f>OBV!H608</f>
        <v>CONFIRMED BULLISH</v>
      </c>
      <c r="M608" s="19">
        <f t="shared" si="90"/>
        <v>25</v>
      </c>
      <c r="N608" s="19">
        <f t="shared" si="91"/>
        <v>0</v>
      </c>
      <c r="O608" s="19">
        <f t="shared" si="92"/>
        <v>50</v>
      </c>
      <c r="P608" s="19">
        <f t="shared" si="93"/>
        <v>100</v>
      </c>
      <c r="Q608" s="20">
        <f t="shared" si="94"/>
        <v>31.25</v>
      </c>
      <c r="R608" s="20">
        <f t="shared" si="95"/>
        <v>47.5</v>
      </c>
      <c r="S608" s="20">
        <f t="shared" si="96"/>
        <v>61.25</v>
      </c>
      <c r="T608" s="20">
        <f t="shared" si="97"/>
        <v>43.75</v>
      </c>
      <c r="U608" s="19">
        <f t="shared" si="98"/>
        <v>46.666666666666664</v>
      </c>
      <c r="V608" s="19">
        <f t="shared" si="99"/>
        <v>45.9375</v>
      </c>
    </row>
    <row r="609" spans="1:22" ht="13.5" x14ac:dyDescent="0.25">
      <c r="A609" s="3">
        <f>RSI!A609</f>
        <v>42888</v>
      </c>
      <c r="B609" s="2">
        <f>RSI!B609</f>
        <v>1.8246</v>
      </c>
      <c r="C609" s="2">
        <f>RSI!I609</f>
        <v>48.562789833791975</v>
      </c>
      <c r="D609" s="2">
        <f>MACD!E609</f>
        <v>8.4895299781808653E-3</v>
      </c>
      <c r="E609" s="2">
        <f>MACD!F609</f>
        <v>5.5006612899902493E-3</v>
      </c>
      <c r="F609" s="2">
        <f>'Moving Avg'!D609</f>
        <v>1.8369199999999999</v>
      </c>
      <c r="G609" s="2">
        <f>'Moving Avg'!F609</f>
        <v>1.8350549999999999</v>
      </c>
      <c r="H609" s="2">
        <f>'Moving Avg'!G609</f>
        <v>1.8097740000000007</v>
      </c>
      <c r="I609" s="2">
        <f>'Moving Avg'!H609</f>
        <v>1.7888119999999992</v>
      </c>
      <c r="J609" s="17" t="str">
        <f>OBV!F609</f>
        <v>BULLISH</v>
      </c>
      <c r="K609" s="17" t="str">
        <f>OBV!G609</f>
        <v>NEUTRAL</v>
      </c>
      <c r="L609" s="17" t="str">
        <f>OBV!H609</f>
        <v>NEUTRAL</v>
      </c>
      <c r="M609" s="19">
        <f t="shared" si="90"/>
        <v>25</v>
      </c>
      <c r="N609" s="19">
        <f t="shared" si="91"/>
        <v>0</v>
      </c>
      <c r="O609" s="19">
        <f t="shared" si="92"/>
        <v>50</v>
      </c>
      <c r="P609" s="19">
        <f t="shared" si="93"/>
        <v>49.5</v>
      </c>
      <c r="Q609" s="20">
        <f t="shared" si="94"/>
        <v>23.675000000000001</v>
      </c>
      <c r="R609" s="20">
        <f t="shared" si="95"/>
        <v>34.875</v>
      </c>
      <c r="S609" s="20">
        <f t="shared" si="96"/>
        <v>38.525000000000006</v>
      </c>
      <c r="T609" s="20">
        <f t="shared" si="97"/>
        <v>31.125</v>
      </c>
      <c r="U609" s="19">
        <f t="shared" si="98"/>
        <v>32.358333333333334</v>
      </c>
      <c r="V609" s="19">
        <f t="shared" si="99"/>
        <v>32.049999999999997</v>
      </c>
    </row>
    <row r="610" spans="1:22" ht="13.5" x14ac:dyDescent="0.25">
      <c r="A610" s="3">
        <f>RSI!A610</f>
        <v>42891</v>
      </c>
      <c r="B610" s="2">
        <f>RSI!B610</f>
        <v>1.8431</v>
      </c>
      <c r="C610" s="2">
        <f>RSI!I610</f>
        <v>55.360517818420782</v>
      </c>
      <c r="D610" s="2">
        <f>MACD!E610</f>
        <v>7.3902528949281177E-3</v>
      </c>
      <c r="E610" s="2">
        <f>MACD!F610</f>
        <v>5.878579610977824E-3</v>
      </c>
      <c r="F610" s="2">
        <f>'Moving Avg'!D610</f>
        <v>1.8369199999999999</v>
      </c>
      <c r="G610" s="2">
        <f>'Moving Avg'!F610</f>
        <v>1.8347500000000001</v>
      </c>
      <c r="H610" s="2">
        <f>'Moving Avg'!G610</f>
        <v>1.811500000000001</v>
      </c>
      <c r="I610" s="2">
        <f>'Moving Avg'!H610</f>
        <v>1.7889969999999991</v>
      </c>
      <c r="J610" s="17" t="str">
        <f>OBV!F610</f>
        <v>BULLISH</v>
      </c>
      <c r="K610" s="17" t="str">
        <f>OBV!G610</f>
        <v>NEUTRAL</v>
      </c>
      <c r="L610" s="17" t="str">
        <f>OBV!H610</f>
        <v>NEUTRAL</v>
      </c>
      <c r="M610" s="19">
        <f t="shared" si="90"/>
        <v>25</v>
      </c>
      <c r="N610" s="19">
        <f t="shared" si="91"/>
        <v>0</v>
      </c>
      <c r="O610" s="19">
        <f t="shared" si="92"/>
        <v>50</v>
      </c>
      <c r="P610" s="19">
        <f t="shared" si="93"/>
        <v>49.5</v>
      </c>
      <c r="Q610" s="20">
        <f t="shared" si="94"/>
        <v>23.675000000000001</v>
      </c>
      <c r="R610" s="20">
        <f t="shared" si="95"/>
        <v>34.875</v>
      </c>
      <c r="S610" s="20">
        <f t="shared" si="96"/>
        <v>38.525000000000006</v>
      </c>
      <c r="T610" s="20">
        <f t="shared" si="97"/>
        <v>31.125</v>
      </c>
      <c r="U610" s="19">
        <f t="shared" si="98"/>
        <v>32.358333333333334</v>
      </c>
      <c r="V610" s="19">
        <f t="shared" si="99"/>
        <v>32.049999999999997</v>
      </c>
    </row>
    <row r="611" spans="1:22" ht="13.5" x14ac:dyDescent="0.25">
      <c r="A611" s="3">
        <f>RSI!A611</f>
        <v>42892</v>
      </c>
      <c r="B611" s="2">
        <f>RSI!B611</f>
        <v>1.8184</v>
      </c>
      <c r="C611" s="2">
        <f>RSI!I611</f>
        <v>46.520713492960788</v>
      </c>
      <c r="D611" s="2">
        <f>MACD!E611</f>
        <v>4.4037508736343156E-3</v>
      </c>
      <c r="E611" s="2">
        <f>MACD!F611</f>
        <v>5.583613863509123E-3</v>
      </c>
      <c r="F611" s="2">
        <f>'Moving Avg'!D611</f>
        <v>1.8332200000000001</v>
      </c>
      <c r="G611" s="2">
        <f>'Moving Avg'!F611</f>
        <v>1.8338249999999998</v>
      </c>
      <c r="H611" s="2">
        <f>'Moving Avg'!G611</f>
        <v>1.8127320000000007</v>
      </c>
      <c r="I611" s="2">
        <f>'Moving Avg'!H611</f>
        <v>1.789027999999999</v>
      </c>
      <c r="J611" s="17" t="str">
        <f>OBV!F611</f>
        <v>BEARISH</v>
      </c>
      <c r="K611" s="17" t="str">
        <f>OBV!G611</f>
        <v>NEUTRAL</v>
      </c>
      <c r="L611" s="17" t="str">
        <f>OBV!H611</f>
        <v>CONFIRMED BEARISH</v>
      </c>
      <c r="M611" s="19">
        <f t="shared" si="90"/>
        <v>25</v>
      </c>
      <c r="N611" s="19">
        <f t="shared" si="91"/>
        <v>45</v>
      </c>
      <c r="O611" s="19">
        <f t="shared" si="92"/>
        <v>50</v>
      </c>
      <c r="P611" s="19">
        <f t="shared" si="93"/>
        <v>16.5</v>
      </c>
      <c r="Q611" s="20">
        <f t="shared" si="94"/>
        <v>34.475000000000001</v>
      </c>
      <c r="R611" s="20">
        <f t="shared" si="95"/>
        <v>35.625</v>
      </c>
      <c r="S611" s="20">
        <f t="shared" si="96"/>
        <v>30.425000000000001</v>
      </c>
      <c r="T611" s="20">
        <f t="shared" si="97"/>
        <v>34.125</v>
      </c>
      <c r="U611" s="19">
        <f t="shared" si="98"/>
        <v>33.508333333333333</v>
      </c>
      <c r="V611" s="19">
        <f t="shared" si="99"/>
        <v>33.662499999999994</v>
      </c>
    </row>
    <row r="612" spans="1:22" ht="13.5" x14ac:dyDescent="0.25">
      <c r="A612" s="3">
        <f>RSI!A612</f>
        <v>42893</v>
      </c>
      <c r="B612" s="2">
        <f>RSI!B612</f>
        <v>1.8369</v>
      </c>
      <c r="C612" s="2">
        <f>RSI!I612</f>
        <v>52.622712827521639</v>
      </c>
      <c r="D612" s="2">
        <f>MACD!E612</f>
        <v>2.4803803341746367E-3</v>
      </c>
      <c r="E612" s="2">
        <f>MACD!F612</f>
        <v>4.9629671576422261E-3</v>
      </c>
      <c r="F612" s="2">
        <f>'Moving Avg'!D612</f>
        <v>1.8332200000000001</v>
      </c>
      <c r="G612" s="2">
        <f>'Moving Avg'!F612</f>
        <v>1.8341349999999998</v>
      </c>
      <c r="H612" s="2">
        <f>'Moving Avg'!G612</f>
        <v>1.8143340000000006</v>
      </c>
      <c r="I612" s="2">
        <f>'Moving Avg'!H612</f>
        <v>1.789120499999999</v>
      </c>
      <c r="J612" s="17" t="str">
        <f>OBV!F612</f>
        <v>BEARISH</v>
      </c>
      <c r="K612" s="17" t="str">
        <f>OBV!G612</f>
        <v>NEUTRAL</v>
      </c>
      <c r="L612" s="17" t="str">
        <f>OBV!H612</f>
        <v>NEUTRAL</v>
      </c>
      <c r="M612" s="19">
        <f t="shared" si="90"/>
        <v>25</v>
      </c>
      <c r="N612" s="19">
        <f t="shared" si="91"/>
        <v>45</v>
      </c>
      <c r="O612" s="19">
        <f t="shared" si="92"/>
        <v>50</v>
      </c>
      <c r="P612" s="19">
        <f t="shared" si="93"/>
        <v>16.5</v>
      </c>
      <c r="Q612" s="20">
        <f t="shared" si="94"/>
        <v>34.475000000000001</v>
      </c>
      <c r="R612" s="20">
        <f t="shared" si="95"/>
        <v>35.625</v>
      </c>
      <c r="S612" s="20">
        <f t="shared" si="96"/>
        <v>30.425000000000001</v>
      </c>
      <c r="T612" s="20">
        <f t="shared" si="97"/>
        <v>34.125</v>
      </c>
      <c r="U612" s="19">
        <f t="shared" si="98"/>
        <v>33.508333333333333</v>
      </c>
      <c r="V612" s="19">
        <f t="shared" si="99"/>
        <v>33.662499999999994</v>
      </c>
    </row>
    <row r="613" spans="1:22" ht="13.5" x14ac:dyDescent="0.25">
      <c r="A613" s="3">
        <f>RSI!A613</f>
        <v>42894</v>
      </c>
      <c r="B613" s="2">
        <f>RSI!B613</f>
        <v>1.8369</v>
      </c>
      <c r="C613" s="2">
        <f>RSI!I613</f>
        <v>52.622712827521639</v>
      </c>
      <c r="D613" s="2">
        <f>MACD!E613</f>
        <v>8.050287111311949E-4</v>
      </c>
      <c r="E613" s="2">
        <f>MACD!F613</f>
        <v>4.1313794683400205E-3</v>
      </c>
      <c r="F613" s="2">
        <f>'Moving Avg'!D613</f>
        <v>1.8319800000000002</v>
      </c>
      <c r="G613" s="2">
        <f>'Moving Avg'!F613</f>
        <v>1.8350599999999999</v>
      </c>
      <c r="H613" s="2">
        <f>'Moving Avg'!G613</f>
        <v>1.8158140000000009</v>
      </c>
      <c r="I613" s="2">
        <f>'Moving Avg'!H613</f>
        <v>1.7892129999999993</v>
      </c>
      <c r="J613" s="17" t="str">
        <f>OBV!F613</f>
        <v>BEARISH</v>
      </c>
      <c r="K613" s="17" t="str">
        <f>OBV!G613</f>
        <v>WEAK</v>
      </c>
      <c r="L613" s="17" t="str">
        <f>OBV!H613</f>
        <v>CONFIRMED BEARISH</v>
      </c>
      <c r="M613" s="19">
        <f t="shared" si="90"/>
        <v>25</v>
      </c>
      <c r="N613" s="19">
        <f t="shared" si="91"/>
        <v>45</v>
      </c>
      <c r="O613" s="19">
        <f t="shared" si="92"/>
        <v>50</v>
      </c>
      <c r="P613" s="19">
        <f t="shared" si="93"/>
        <v>0</v>
      </c>
      <c r="Q613" s="20">
        <f t="shared" si="94"/>
        <v>32</v>
      </c>
      <c r="R613" s="20">
        <f t="shared" si="95"/>
        <v>31.5</v>
      </c>
      <c r="S613" s="20">
        <f t="shared" si="96"/>
        <v>23</v>
      </c>
      <c r="T613" s="20">
        <f t="shared" si="97"/>
        <v>30</v>
      </c>
      <c r="U613" s="19">
        <f t="shared" si="98"/>
        <v>28.833333333333332</v>
      </c>
      <c r="V613" s="19">
        <f t="shared" si="99"/>
        <v>29.125</v>
      </c>
    </row>
    <row r="614" spans="1:22" ht="13.5" x14ac:dyDescent="0.25">
      <c r="A614" s="3">
        <f>RSI!A614</f>
        <v>42895</v>
      </c>
      <c r="B614" s="2">
        <f>RSI!B614</f>
        <v>1.8492</v>
      </c>
      <c r="C614" s="2">
        <f>RSI!I614</f>
        <v>56.453942137653875</v>
      </c>
      <c r="D614" s="2">
        <f>MACD!E614</f>
        <v>-1.5680248819780473E-3</v>
      </c>
      <c r="E614" s="2">
        <f>MACD!F614</f>
        <v>2.9914985982764071E-3</v>
      </c>
      <c r="F614" s="2">
        <f>'Moving Avg'!D614</f>
        <v>1.8369</v>
      </c>
      <c r="G614" s="2">
        <f>'Moving Avg'!F614</f>
        <v>1.8353650000000001</v>
      </c>
      <c r="H614" s="2">
        <f>'Moving Avg'!G614</f>
        <v>1.8172940000000009</v>
      </c>
      <c r="I614" s="2">
        <f>'Moving Avg'!H614</f>
        <v>1.7893979999999994</v>
      </c>
      <c r="J614" s="17" t="str">
        <f>OBV!F614</f>
        <v>BEARISH</v>
      </c>
      <c r="K614" s="17" t="str">
        <f>OBV!G614</f>
        <v>NEUTRAL</v>
      </c>
      <c r="L614" s="17" t="str">
        <f>OBV!H614</f>
        <v>BEARISH DIVERGENCE</v>
      </c>
      <c r="M614" s="19">
        <f t="shared" si="90"/>
        <v>25</v>
      </c>
      <c r="N614" s="19">
        <f t="shared" si="91"/>
        <v>45</v>
      </c>
      <c r="O614" s="19">
        <f t="shared" si="92"/>
        <v>50</v>
      </c>
      <c r="P614" s="19">
        <f t="shared" si="93"/>
        <v>16.5</v>
      </c>
      <c r="Q614" s="20">
        <f t="shared" si="94"/>
        <v>34.475000000000001</v>
      </c>
      <c r="R614" s="20">
        <f t="shared" si="95"/>
        <v>35.625</v>
      </c>
      <c r="S614" s="20">
        <f t="shared" si="96"/>
        <v>30.425000000000001</v>
      </c>
      <c r="T614" s="20">
        <f t="shared" si="97"/>
        <v>34.125</v>
      </c>
      <c r="U614" s="19">
        <f t="shared" si="98"/>
        <v>33.508333333333333</v>
      </c>
      <c r="V614" s="19">
        <f t="shared" si="99"/>
        <v>33.662499999999994</v>
      </c>
    </row>
    <row r="615" spans="1:22" ht="13.5" x14ac:dyDescent="0.25">
      <c r="A615" s="3">
        <f>RSI!A615</f>
        <v>42898</v>
      </c>
      <c r="B615" s="2">
        <f>RSI!B615</f>
        <v>1.8492</v>
      </c>
      <c r="C615" s="2">
        <f>RSI!I615</f>
        <v>56.453942137653875</v>
      </c>
      <c r="D615" s="2">
        <f>MACD!E615</f>
        <v>-8.4357370983312308E-4</v>
      </c>
      <c r="E615" s="2">
        <f>MACD!F615</f>
        <v>2.2244841366545012E-3</v>
      </c>
      <c r="F615" s="2">
        <f>'Moving Avg'!D615</f>
        <v>1.83812</v>
      </c>
      <c r="G615" s="2">
        <f>'Moving Avg'!F615</f>
        <v>1.8353650000000001</v>
      </c>
      <c r="H615" s="2">
        <f>'Moving Avg'!G615</f>
        <v>1.8188960000000005</v>
      </c>
      <c r="I615" s="2">
        <f>'Moving Avg'!H615</f>
        <v>1.7895829999999993</v>
      </c>
      <c r="J615" s="17" t="str">
        <f>OBV!F615</f>
        <v>BEARISH</v>
      </c>
      <c r="K615" s="17" t="str">
        <f>OBV!G615</f>
        <v>NEUTRAL</v>
      </c>
      <c r="L615" s="17" t="str">
        <f>OBV!H615</f>
        <v>BEARISH DIVERGENCE</v>
      </c>
      <c r="M615" s="19">
        <f t="shared" si="90"/>
        <v>25</v>
      </c>
      <c r="N615" s="19">
        <f t="shared" si="91"/>
        <v>45</v>
      </c>
      <c r="O615" s="19">
        <f t="shared" si="92"/>
        <v>50</v>
      </c>
      <c r="P615" s="19">
        <f t="shared" si="93"/>
        <v>16.5</v>
      </c>
      <c r="Q615" s="20">
        <f t="shared" si="94"/>
        <v>34.475000000000001</v>
      </c>
      <c r="R615" s="20">
        <f t="shared" si="95"/>
        <v>35.625</v>
      </c>
      <c r="S615" s="20">
        <f t="shared" si="96"/>
        <v>30.425000000000001</v>
      </c>
      <c r="T615" s="20">
        <f t="shared" si="97"/>
        <v>34.125</v>
      </c>
      <c r="U615" s="19">
        <f t="shared" si="98"/>
        <v>33.508333333333333</v>
      </c>
      <c r="V615" s="19">
        <f t="shared" si="99"/>
        <v>33.662499999999994</v>
      </c>
    </row>
    <row r="616" spans="1:22" ht="13.5" x14ac:dyDescent="0.25">
      <c r="A616" s="3">
        <f>RSI!A616</f>
        <v>42899</v>
      </c>
      <c r="B616" s="2">
        <f>RSI!B616</f>
        <v>1.8431</v>
      </c>
      <c r="C616" s="2">
        <f>RSI!I616</f>
        <v>53.944875241458902</v>
      </c>
      <c r="D616" s="2">
        <f>MACD!E616</f>
        <v>-8.378803560462611E-4</v>
      </c>
      <c r="E616" s="2">
        <f>MACD!F616</f>
        <v>1.6120112381143488E-3</v>
      </c>
      <c r="F616" s="2">
        <f>'Moving Avg'!D616</f>
        <v>1.8430599999999999</v>
      </c>
      <c r="G616" s="2">
        <f>'Moving Avg'!F616</f>
        <v>1.8353650000000001</v>
      </c>
      <c r="H616" s="2">
        <f>'Moving Avg'!G616</f>
        <v>1.8203760000000009</v>
      </c>
      <c r="I616" s="2">
        <f>'Moving Avg'!H616</f>
        <v>1.7897064999999992</v>
      </c>
      <c r="J616" s="17" t="str">
        <f>OBV!F616</f>
        <v>BULLISH</v>
      </c>
      <c r="K616" s="17" t="str">
        <f>OBV!G616</f>
        <v>NEUTRAL</v>
      </c>
      <c r="L616" s="17" t="str">
        <f>OBV!H616</f>
        <v>CONFIRMED BULLISH</v>
      </c>
      <c r="M616" s="19">
        <f t="shared" si="90"/>
        <v>25</v>
      </c>
      <c r="N616" s="19">
        <f t="shared" si="91"/>
        <v>45</v>
      </c>
      <c r="O616" s="19">
        <f t="shared" si="92"/>
        <v>50</v>
      </c>
      <c r="P616" s="19">
        <f t="shared" si="93"/>
        <v>83.5</v>
      </c>
      <c r="Q616" s="20">
        <f t="shared" si="94"/>
        <v>44.524999999999999</v>
      </c>
      <c r="R616" s="20">
        <f t="shared" si="95"/>
        <v>52.375</v>
      </c>
      <c r="S616" s="20">
        <f t="shared" si="96"/>
        <v>60.575000000000003</v>
      </c>
      <c r="T616" s="20">
        <f t="shared" si="97"/>
        <v>50.875</v>
      </c>
      <c r="U616" s="19">
        <f t="shared" si="98"/>
        <v>52.491666666666674</v>
      </c>
      <c r="V616" s="19">
        <f t="shared" si="99"/>
        <v>52.087500000000006</v>
      </c>
    </row>
    <row r="617" spans="1:22" ht="13.5" x14ac:dyDescent="0.25">
      <c r="A617" s="3">
        <f>RSI!A617</f>
        <v>42900</v>
      </c>
      <c r="B617" s="2">
        <f>RSI!B617</f>
        <v>1.8614999999999999</v>
      </c>
      <c r="C617" s="2">
        <f>RSI!I617</f>
        <v>59.75520005076001</v>
      </c>
      <c r="D617" s="2">
        <f>MACD!E617</f>
        <v>-2.2574894907598786E-3</v>
      </c>
      <c r="E617" s="2">
        <f>MACD!F617</f>
        <v>8.3811109233950334E-4</v>
      </c>
      <c r="F617" s="2">
        <f>'Moving Avg'!D617</f>
        <v>1.8479799999999997</v>
      </c>
      <c r="G617" s="2">
        <f>'Moving Avg'!F617</f>
        <v>1.8362849999999997</v>
      </c>
      <c r="H617" s="2">
        <f>'Moving Avg'!G617</f>
        <v>1.8222240000000007</v>
      </c>
      <c r="I617" s="2">
        <f>'Moving Avg'!H617</f>
        <v>1.7899219999999989</v>
      </c>
      <c r="J617" s="17" t="str">
        <f>OBV!F617</f>
        <v>BULLISH</v>
      </c>
      <c r="K617" s="17" t="str">
        <f>OBV!G617</f>
        <v>NEUTRAL</v>
      </c>
      <c r="L617" s="17" t="str">
        <f>OBV!H617</f>
        <v>CONFIRMED BULLISH</v>
      </c>
      <c r="M617" s="19">
        <f t="shared" si="90"/>
        <v>25</v>
      </c>
      <c r="N617" s="19">
        <f t="shared" si="91"/>
        <v>45</v>
      </c>
      <c r="O617" s="19">
        <f t="shared" si="92"/>
        <v>50</v>
      </c>
      <c r="P617" s="19">
        <f t="shared" si="93"/>
        <v>83.5</v>
      </c>
      <c r="Q617" s="20">
        <f t="shared" si="94"/>
        <v>44.524999999999999</v>
      </c>
      <c r="R617" s="20">
        <f t="shared" si="95"/>
        <v>52.375</v>
      </c>
      <c r="S617" s="20">
        <f t="shared" si="96"/>
        <v>60.575000000000003</v>
      </c>
      <c r="T617" s="20">
        <f t="shared" si="97"/>
        <v>50.875</v>
      </c>
      <c r="U617" s="19">
        <f t="shared" si="98"/>
        <v>52.491666666666674</v>
      </c>
      <c r="V617" s="19">
        <f t="shared" si="99"/>
        <v>52.087500000000006</v>
      </c>
    </row>
    <row r="618" spans="1:22" ht="13.5" x14ac:dyDescent="0.25">
      <c r="A618" s="3">
        <f>RSI!A618</f>
        <v>42901</v>
      </c>
      <c r="B618" s="2">
        <f>RSI!B618</f>
        <v>1.8553999999999999</v>
      </c>
      <c r="C618" s="2">
        <f>RSI!I618</f>
        <v>57.179703104143677</v>
      </c>
      <c r="D618" s="2">
        <f>MACD!E618</f>
        <v>-2.2186363684899568E-3</v>
      </c>
      <c r="E618" s="2">
        <f>MACD!F618</f>
        <v>2.267616001736113E-4</v>
      </c>
      <c r="F618" s="2">
        <f>'Moving Avg'!D618</f>
        <v>1.85168</v>
      </c>
      <c r="G618" s="2">
        <f>'Moving Avg'!F618</f>
        <v>1.8365950000000002</v>
      </c>
      <c r="H618" s="2">
        <f>'Moving Avg'!G618</f>
        <v>1.8239500000000006</v>
      </c>
      <c r="I618" s="2">
        <f>'Moving Avg'!H618</f>
        <v>1.7900759999999989</v>
      </c>
      <c r="J618" s="17" t="str">
        <f>OBV!F618</f>
        <v>BULLISH</v>
      </c>
      <c r="K618" s="17" t="str">
        <f>OBV!G618</f>
        <v>NEUTRAL</v>
      </c>
      <c r="L618" s="17" t="str">
        <f>OBV!H618</f>
        <v>CONFIRMED BULLISH</v>
      </c>
      <c r="M618" s="19">
        <f t="shared" si="90"/>
        <v>25</v>
      </c>
      <c r="N618" s="19">
        <f t="shared" si="91"/>
        <v>45</v>
      </c>
      <c r="O618" s="19">
        <f t="shared" si="92"/>
        <v>50</v>
      </c>
      <c r="P618" s="19">
        <f t="shared" si="93"/>
        <v>83.5</v>
      </c>
      <c r="Q618" s="20">
        <f t="shared" si="94"/>
        <v>44.524999999999999</v>
      </c>
      <c r="R618" s="20">
        <f t="shared" si="95"/>
        <v>52.375</v>
      </c>
      <c r="S618" s="20">
        <f t="shared" si="96"/>
        <v>60.575000000000003</v>
      </c>
      <c r="T618" s="20">
        <f t="shared" si="97"/>
        <v>50.875</v>
      </c>
      <c r="U618" s="19">
        <f t="shared" si="98"/>
        <v>52.491666666666674</v>
      </c>
      <c r="V618" s="19">
        <f t="shared" si="99"/>
        <v>52.087500000000006</v>
      </c>
    </row>
    <row r="619" spans="1:22" ht="13.5" x14ac:dyDescent="0.25">
      <c r="A619" s="3">
        <f>RSI!A619</f>
        <v>42902</v>
      </c>
      <c r="B619" s="2">
        <f>RSI!B619</f>
        <v>1.8431</v>
      </c>
      <c r="C619" s="2">
        <f>RSI!I619</f>
        <v>52.286071143057818</v>
      </c>
      <c r="D619" s="2">
        <f>MACD!E619</f>
        <v>-4.2381259579535868E-3</v>
      </c>
      <c r="E619" s="2">
        <f>MACD!F619</f>
        <v>-6.6621591145182835E-4</v>
      </c>
      <c r="F619" s="2">
        <f>'Moving Avg'!D619</f>
        <v>1.85046</v>
      </c>
      <c r="G619" s="2">
        <f>'Moving Avg'!F619</f>
        <v>1.837215</v>
      </c>
      <c r="H619" s="2">
        <f>'Moving Avg'!G619</f>
        <v>1.8254300000000006</v>
      </c>
      <c r="I619" s="2">
        <f>'Moving Avg'!H619</f>
        <v>1.7901684999999983</v>
      </c>
      <c r="J619" s="17" t="str">
        <f>OBV!F619</f>
        <v>BEARISH</v>
      </c>
      <c r="K619" s="17" t="str">
        <f>OBV!G619</f>
        <v>NEUTRAL</v>
      </c>
      <c r="L619" s="17" t="str">
        <f>OBV!H619</f>
        <v>CONFIRMED BEARISH</v>
      </c>
      <c r="M619" s="19">
        <f t="shared" si="90"/>
        <v>25</v>
      </c>
      <c r="N619" s="19">
        <f t="shared" si="91"/>
        <v>45</v>
      </c>
      <c r="O619" s="19">
        <f t="shared" si="92"/>
        <v>50</v>
      </c>
      <c r="P619" s="19">
        <f t="shared" si="93"/>
        <v>16.5</v>
      </c>
      <c r="Q619" s="20">
        <f t="shared" si="94"/>
        <v>34.475000000000001</v>
      </c>
      <c r="R619" s="20">
        <f t="shared" si="95"/>
        <v>35.625</v>
      </c>
      <c r="S619" s="20">
        <f t="shared" si="96"/>
        <v>30.425000000000001</v>
      </c>
      <c r="T619" s="20">
        <f t="shared" si="97"/>
        <v>34.125</v>
      </c>
      <c r="U619" s="19">
        <f t="shared" si="98"/>
        <v>33.508333333333333</v>
      </c>
      <c r="V619" s="19">
        <f t="shared" si="99"/>
        <v>33.662499999999994</v>
      </c>
    </row>
    <row r="620" spans="1:22" ht="13.5" x14ac:dyDescent="0.25">
      <c r="A620" s="3">
        <f>RSI!A620</f>
        <v>42905</v>
      </c>
      <c r="B620" s="2">
        <f>RSI!B620</f>
        <v>1.88</v>
      </c>
      <c r="C620" s="2">
        <f>RSI!I620</f>
        <v>62.621289580357931</v>
      </c>
      <c r="D620" s="2">
        <f>MACD!E620</f>
        <v>-5.8700551125712153E-3</v>
      </c>
      <c r="E620" s="2">
        <f>MACD!F620</f>
        <v>-1.7069837516757056E-3</v>
      </c>
      <c r="F620" s="2">
        <f>'Moving Avg'!D620</f>
        <v>1.8566200000000002</v>
      </c>
      <c r="G620" s="2">
        <f>'Moving Avg'!F620</f>
        <v>1.8393700000000002</v>
      </c>
      <c r="H620" s="2">
        <f>'Moving Avg'!G620</f>
        <v>1.8275260000000006</v>
      </c>
      <c r="I620" s="2">
        <f>'Moving Avg'!H620</f>
        <v>1.7904454999999984</v>
      </c>
      <c r="J620" s="17" t="str">
        <f>OBV!F620</f>
        <v>BULLISH</v>
      </c>
      <c r="K620" s="17" t="str">
        <f>OBV!G620</f>
        <v>NEUTRAL</v>
      </c>
      <c r="L620" s="17" t="str">
        <f>OBV!H620</f>
        <v>CONFIRMED BULLISH</v>
      </c>
      <c r="M620" s="19">
        <f t="shared" si="90"/>
        <v>25</v>
      </c>
      <c r="N620" s="19">
        <f t="shared" si="91"/>
        <v>45</v>
      </c>
      <c r="O620" s="19">
        <f t="shared" si="92"/>
        <v>50</v>
      </c>
      <c r="P620" s="19">
        <f t="shared" si="93"/>
        <v>83.5</v>
      </c>
      <c r="Q620" s="20">
        <f t="shared" si="94"/>
        <v>44.524999999999999</v>
      </c>
      <c r="R620" s="20">
        <f t="shared" si="95"/>
        <v>52.375</v>
      </c>
      <c r="S620" s="20">
        <f t="shared" si="96"/>
        <v>60.575000000000003</v>
      </c>
      <c r="T620" s="20">
        <f t="shared" si="97"/>
        <v>50.875</v>
      </c>
      <c r="U620" s="19">
        <f t="shared" si="98"/>
        <v>52.491666666666674</v>
      </c>
      <c r="V620" s="19">
        <f t="shared" si="99"/>
        <v>52.087500000000006</v>
      </c>
    </row>
    <row r="621" spans="1:22" ht="13.5" x14ac:dyDescent="0.25">
      <c r="A621" s="3">
        <f>RSI!A621</f>
        <v>42906</v>
      </c>
      <c r="B621" s="2">
        <f>RSI!B621</f>
        <v>1.9047000000000001</v>
      </c>
      <c r="C621" s="2">
        <f>RSI!I621</f>
        <v>67.669547495857756</v>
      </c>
      <c r="D621" s="2">
        <f>MACD!E621</f>
        <v>-1.313187932074622E-2</v>
      </c>
      <c r="E621" s="2">
        <f>MACD!F621</f>
        <v>-3.9919628654898082E-3</v>
      </c>
      <c r="F621" s="2">
        <f>'Moving Avg'!D621</f>
        <v>1.8689399999999998</v>
      </c>
      <c r="G621" s="2">
        <f>'Moving Avg'!F621</f>
        <v>1.8439950000000001</v>
      </c>
      <c r="H621" s="2">
        <f>'Moving Avg'!G621</f>
        <v>1.8299920000000005</v>
      </c>
      <c r="I621" s="2">
        <f>'Moving Avg'!H621</f>
        <v>1.7909079999999986</v>
      </c>
      <c r="J621" s="17" t="str">
        <f>OBV!F621</f>
        <v>BULLISH</v>
      </c>
      <c r="K621" s="17" t="str">
        <f>OBV!G621</f>
        <v>STRONG</v>
      </c>
      <c r="L621" s="17" t="str">
        <f>OBV!H621</f>
        <v>CONFIRMED BULLISH</v>
      </c>
      <c r="M621" s="19">
        <f t="shared" si="90"/>
        <v>25</v>
      </c>
      <c r="N621" s="19">
        <f t="shared" si="91"/>
        <v>45</v>
      </c>
      <c r="O621" s="19">
        <f t="shared" si="92"/>
        <v>50</v>
      </c>
      <c r="P621" s="19">
        <f t="shared" si="93"/>
        <v>100</v>
      </c>
      <c r="Q621" s="20">
        <f t="shared" si="94"/>
        <v>47</v>
      </c>
      <c r="R621" s="20">
        <f t="shared" si="95"/>
        <v>56.5</v>
      </c>
      <c r="S621" s="20">
        <f t="shared" si="96"/>
        <v>68</v>
      </c>
      <c r="T621" s="20">
        <f t="shared" si="97"/>
        <v>55</v>
      </c>
      <c r="U621" s="19">
        <f t="shared" si="98"/>
        <v>57.166666666666664</v>
      </c>
      <c r="V621" s="19">
        <f t="shared" si="99"/>
        <v>56.625</v>
      </c>
    </row>
    <row r="622" spans="1:22" ht="13.5" x14ac:dyDescent="0.25">
      <c r="A622" s="3">
        <f>RSI!A622</f>
        <v>42907</v>
      </c>
      <c r="B622" s="2">
        <f>RSI!B622</f>
        <v>1.917</v>
      </c>
      <c r="C622" s="2">
        <f>RSI!I622</f>
        <v>69.853048822399387</v>
      </c>
      <c r="D622" s="2">
        <f>MACD!E622</f>
        <v>-1.7720124733752618E-2</v>
      </c>
      <c r="E622" s="2">
        <f>MACD!F622</f>
        <v>-6.7375952391423698E-3</v>
      </c>
      <c r="F622" s="2">
        <f>'Moving Avg'!D622</f>
        <v>1.8800399999999999</v>
      </c>
      <c r="G622" s="2">
        <f>'Moving Avg'!F622</f>
        <v>1.8486149999999999</v>
      </c>
      <c r="H622" s="2">
        <f>'Moving Avg'!G622</f>
        <v>1.8325800000000003</v>
      </c>
      <c r="I622" s="2">
        <f>'Moving Avg'!H622</f>
        <v>1.7915244999999984</v>
      </c>
      <c r="J622" s="17" t="str">
        <f>OBV!F622</f>
        <v>BULLISH</v>
      </c>
      <c r="K622" s="17" t="str">
        <f>OBV!G622</f>
        <v>STRONG</v>
      </c>
      <c r="L622" s="17" t="str">
        <f>OBV!H622</f>
        <v>CONFIRMED BULLISH</v>
      </c>
      <c r="M622" s="19">
        <f t="shared" si="90"/>
        <v>25</v>
      </c>
      <c r="N622" s="19">
        <f t="shared" si="91"/>
        <v>45</v>
      </c>
      <c r="O622" s="19">
        <f t="shared" si="92"/>
        <v>50</v>
      </c>
      <c r="P622" s="19">
        <f t="shared" si="93"/>
        <v>100</v>
      </c>
      <c r="Q622" s="20">
        <f t="shared" si="94"/>
        <v>47</v>
      </c>
      <c r="R622" s="20">
        <f t="shared" si="95"/>
        <v>56.5</v>
      </c>
      <c r="S622" s="20">
        <f t="shared" si="96"/>
        <v>68</v>
      </c>
      <c r="T622" s="20">
        <f t="shared" si="97"/>
        <v>55</v>
      </c>
      <c r="U622" s="19">
        <f t="shared" si="98"/>
        <v>57.166666666666664</v>
      </c>
      <c r="V622" s="19">
        <f t="shared" si="99"/>
        <v>56.625</v>
      </c>
    </row>
    <row r="623" spans="1:22" ht="13.5" x14ac:dyDescent="0.25">
      <c r="A623" s="3">
        <f>RSI!A623</f>
        <v>42908</v>
      </c>
      <c r="B623" s="2">
        <f>RSI!B623</f>
        <v>1.9355</v>
      </c>
      <c r="C623" s="2">
        <f>RSI!I623</f>
        <v>72.825745611181006</v>
      </c>
      <c r="D623" s="2">
        <f>MACD!E623</f>
        <v>-2.3396156043273164E-2</v>
      </c>
      <c r="E623" s="2">
        <f>MACD!F623</f>
        <v>-1.006930739996853E-2</v>
      </c>
      <c r="F623" s="2">
        <f>'Moving Avg'!D623</f>
        <v>1.8960599999999999</v>
      </c>
      <c r="G623" s="2">
        <f>'Moving Avg'!F623</f>
        <v>1.8541599999999998</v>
      </c>
      <c r="H623" s="2">
        <f>'Moving Avg'!G623</f>
        <v>1.8356620000000003</v>
      </c>
      <c r="I623" s="2">
        <f>'Moving Avg'!H623</f>
        <v>1.7922024999999988</v>
      </c>
      <c r="J623" s="17" t="str">
        <f>OBV!F623</f>
        <v>BULLISH</v>
      </c>
      <c r="K623" s="17" t="str">
        <f>OBV!G623</f>
        <v>STRONG</v>
      </c>
      <c r="L623" s="17" t="str">
        <f>OBV!H623</f>
        <v>CONFIRMED BULLISH</v>
      </c>
      <c r="M623" s="19">
        <f t="shared" si="90"/>
        <v>0</v>
      </c>
      <c r="N623" s="19">
        <f t="shared" si="91"/>
        <v>45</v>
      </c>
      <c r="O623" s="19">
        <f t="shared" si="92"/>
        <v>50</v>
      </c>
      <c r="P623" s="19">
        <f t="shared" si="93"/>
        <v>100</v>
      </c>
      <c r="Q623" s="20">
        <f t="shared" si="94"/>
        <v>38.25</v>
      </c>
      <c r="R623" s="20">
        <f t="shared" si="95"/>
        <v>51.5</v>
      </c>
      <c r="S623" s="20">
        <f t="shared" si="96"/>
        <v>64.25</v>
      </c>
      <c r="T623" s="20">
        <f t="shared" si="97"/>
        <v>48.75</v>
      </c>
      <c r="U623" s="19">
        <f t="shared" si="98"/>
        <v>51.333333333333336</v>
      </c>
      <c r="V623" s="19">
        <f t="shared" si="99"/>
        <v>50.6875</v>
      </c>
    </row>
    <row r="624" spans="1:22" ht="13.5" x14ac:dyDescent="0.25">
      <c r="A624" s="3">
        <f>RSI!A624</f>
        <v>42909</v>
      </c>
      <c r="B624" s="2">
        <f>RSI!B624</f>
        <v>1.917</v>
      </c>
      <c r="C624" s="2">
        <f>RSI!I624</f>
        <v>65.834632695122266</v>
      </c>
      <c r="D624" s="2">
        <f>MACD!E624</f>
        <v>-2.5437534920609295E-2</v>
      </c>
      <c r="E624" s="2">
        <f>MACD!F624</f>
        <v>-1.3142952904096684E-2</v>
      </c>
      <c r="F624" s="2">
        <f>'Moving Avg'!D624</f>
        <v>1.9108399999999999</v>
      </c>
      <c r="G624" s="2">
        <f>'Moving Avg'!F624</f>
        <v>1.8587799999999999</v>
      </c>
      <c r="H624" s="2">
        <f>'Moving Avg'!G624</f>
        <v>1.8383740000000004</v>
      </c>
      <c r="I624" s="2">
        <f>'Moving Avg'!H624</f>
        <v>1.7928494999999987</v>
      </c>
      <c r="J624" s="17" t="str">
        <f>OBV!F624</f>
        <v>BULLISH</v>
      </c>
      <c r="K624" s="17" t="str">
        <f>OBV!G624</f>
        <v>STRONG</v>
      </c>
      <c r="L624" s="17" t="str">
        <f>OBV!H624</f>
        <v>CONFIRMED BULLISH</v>
      </c>
      <c r="M624" s="19">
        <f t="shared" si="90"/>
        <v>25</v>
      </c>
      <c r="N624" s="19">
        <f t="shared" si="91"/>
        <v>45</v>
      </c>
      <c r="O624" s="19">
        <f t="shared" si="92"/>
        <v>50</v>
      </c>
      <c r="P624" s="19">
        <f t="shared" si="93"/>
        <v>100</v>
      </c>
      <c r="Q624" s="20">
        <f t="shared" si="94"/>
        <v>47</v>
      </c>
      <c r="R624" s="20">
        <f t="shared" si="95"/>
        <v>56.5</v>
      </c>
      <c r="S624" s="20">
        <f t="shared" si="96"/>
        <v>68</v>
      </c>
      <c r="T624" s="20">
        <f t="shared" si="97"/>
        <v>55</v>
      </c>
      <c r="U624" s="19">
        <f t="shared" si="98"/>
        <v>57.166666666666664</v>
      </c>
      <c r="V624" s="19">
        <f t="shared" si="99"/>
        <v>56.625</v>
      </c>
    </row>
    <row r="625" spans="1:22" ht="13.5" x14ac:dyDescent="0.25">
      <c r="A625" s="3">
        <f>RSI!A625</f>
        <v>42914</v>
      </c>
      <c r="B625" s="2">
        <f>RSI!B625</f>
        <v>1.9109</v>
      </c>
      <c r="C625" s="2">
        <f>RSI!I625</f>
        <v>63.664426503872434</v>
      </c>
      <c r="D625" s="2">
        <f>MACD!E625</f>
        <v>-2.7067817118857418E-2</v>
      </c>
      <c r="E625" s="2">
        <f>MACD!F625</f>
        <v>-1.5927925747048832E-2</v>
      </c>
      <c r="F625" s="2">
        <f>'Moving Avg'!D625</f>
        <v>1.9170200000000002</v>
      </c>
      <c r="G625" s="2">
        <f>'Moving Avg'!F625</f>
        <v>1.8621699999999997</v>
      </c>
      <c r="H625" s="2">
        <f>'Moving Avg'!G625</f>
        <v>1.8405940000000003</v>
      </c>
      <c r="I625" s="2">
        <f>'Moving Avg'!H625</f>
        <v>1.7934659999999991</v>
      </c>
      <c r="J625" s="17" t="str">
        <f>OBV!F625</f>
        <v>BULLISH</v>
      </c>
      <c r="K625" s="17" t="str">
        <f>OBV!G625</f>
        <v>STRONG</v>
      </c>
      <c r="L625" s="17" t="str">
        <f>OBV!H625</f>
        <v>CONFIRMED BULLISH</v>
      </c>
      <c r="M625" s="19">
        <f t="shared" si="90"/>
        <v>25</v>
      </c>
      <c r="N625" s="19">
        <f t="shared" si="91"/>
        <v>45</v>
      </c>
      <c r="O625" s="19">
        <f t="shared" si="92"/>
        <v>50</v>
      </c>
      <c r="P625" s="19">
        <f t="shared" si="93"/>
        <v>100</v>
      </c>
      <c r="Q625" s="20">
        <f t="shared" si="94"/>
        <v>47</v>
      </c>
      <c r="R625" s="20">
        <f t="shared" si="95"/>
        <v>56.5</v>
      </c>
      <c r="S625" s="20">
        <f t="shared" si="96"/>
        <v>68</v>
      </c>
      <c r="T625" s="20">
        <f t="shared" si="97"/>
        <v>55</v>
      </c>
      <c r="U625" s="19">
        <f t="shared" si="98"/>
        <v>57.166666666666664</v>
      </c>
      <c r="V625" s="19">
        <f t="shared" si="99"/>
        <v>56.625</v>
      </c>
    </row>
    <row r="626" spans="1:22" ht="13.5" x14ac:dyDescent="0.25">
      <c r="A626" s="3">
        <f>RSI!A626</f>
        <v>42915</v>
      </c>
      <c r="B626" s="2">
        <f>RSI!B626</f>
        <v>1.8985000000000001</v>
      </c>
      <c r="C626" s="2">
        <f>RSI!I626</f>
        <v>59.379350239507602</v>
      </c>
      <c r="D626" s="2">
        <f>MACD!E626</f>
        <v>-2.8759715512141515E-2</v>
      </c>
      <c r="E626" s="2">
        <f>MACD!F626</f>
        <v>-1.8494283700067369E-2</v>
      </c>
      <c r="F626" s="2">
        <f>'Moving Avg'!D626</f>
        <v>1.9157799999999998</v>
      </c>
      <c r="G626" s="2">
        <f>'Moving Avg'!F626</f>
        <v>1.8652499999999996</v>
      </c>
      <c r="H626" s="2">
        <f>'Moving Avg'!G626</f>
        <v>1.8425660000000001</v>
      </c>
      <c r="I626" s="2">
        <f>'Moving Avg'!H626</f>
        <v>1.7940204999999989</v>
      </c>
      <c r="J626" s="17" t="str">
        <f>OBV!F626</f>
        <v>BULLISH</v>
      </c>
      <c r="K626" s="17" t="str">
        <f>OBV!G626</f>
        <v>STRONG</v>
      </c>
      <c r="L626" s="17" t="str">
        <f>OBV!H626</f>
        <v>BULLISH DIVERGENCE</v>
      </c>
      <c r="M626" s="19">
        <f t="shared" si="90"/>
        <v>25</v>
      </c>
      <c r="N626" s="19">
        <f t="shared" si="91"/>
        <v>45</v>
      </c>
      <c r="O626" s="19">
        <f t="shared" si="92"/>
        <v>50</v>
      </c>
      <c r="P626" s="19">
        <f t="shared" si="93"/>
        <v>83</v>
      </c>
      <c r="Q626" s="20">
        <f t="shared" si="94"/>
        <v>44.45</v>
      </c>
      <c r="R626" s="20">
        <f t="shared" si="95"/>
        <v>52.25</v>
      </c>
      <c r="S626" s="20">
        <f t="shared" si="96"/>
        <v>60.35</v>
      </c>
      <c r="T626" s="20">
        <f t="shared" si="97"/>
        <v>50.75</v>
      </c>
      <c r="U626" s="19">
        <f t="shared" si="98"/>
        <v>52.35</v>
      </c>
      <c r="V626" s="19">
        <f t="shared" si="99"/>
        <v>51.95</v>
      </c>
    </row>
    <row r="627" spans="1:22" ht="13.5" x14ac:dyDescent="0.25">
      <c r="A627" s="3">
        <f>RSI!A627</f>
        <v>42916</v>
      </c>
      <c r="B627" s="2">
        <f>RSI!B627</f>
        <v>1.8985000000000001</v>
      </c>
      <c r="C627" s="2">
        <f>RSI!I627</f>
        <v>59.379350239507602</v>
      </c>
      <c r="D627" s="2">
        <f>MACD!E627</f>
        <v>-2.7558100686228659E-2</v>
      </c>
      <c r="E627" s="2">
        <f>MACD!F627</f>
        <v>-2.0307047097299628E-2</v>
      </c>
      <c r="F627" s="2">
        <f>'Moving Avg'!D627</f>
        <v>1.91208</v>
      </c>
      <c r="G627" s="2">
        <f>'Moving Avg'!F627</f>
        <v>1.8683299999999998</v>
      </c>
      <c r="H627" s="2">
        <f>'Moving Avg'!G627</f>
        <v>1.844784</v>
      </c>
      <c r="I627" s="2">
        <f>'Moving Avg'!H627</f>
        <v>1.794513499999999</v>
      </c>
      <c r="J627" s="17" t="str">
        <f>OBV!F627</f>
        <v>BULLISH</v>
      </c>
      <c r="K627" s="17" t="str">
        <f>OBV!G627</f>
        <v>NEUTRAL</v>
      </c>
      <c r="L627" s="17" t="str">
        <f>OBV!H627</f>
        <v>BULLISH DIVERGENCE</v>
      </c>
      <c r="M627" s="19">
        <f t="shared" si="90"/>
        <v>25</v>
      </c>
      <c r="N627" s="19">
        <f t="shared" si="91"/>
        <v>45</v>
      </c>
      <c r="O627" s="19">
        <f t="shared" si="92"/>
        <v>50</v>
      </c>
      <c r="P627" s="19">
        <f t="shared" si="93"/>
        <v>66.5</v>
      </c>
      <c r="Q627" s="20">
        <f t="shared" si="94"/>
        <v>41.975000000000001</v>
      </c>
      <c r="R627" s="20">
        <f t="shared" si="95"/>
        <v>48.125</v>
      </c>
      <c r="S627" s="20">
        <f t="shared" si="96"/>
        <v>52.924999999999997</v>
      </c>
      <c r="T627" s="20">
        <f t="shared" si="97"/>
        <v>46.625</v>
      </c>
      <c r="U627" s="19">
        <f t="shared" si="98"/>
        <v>47.67499999999999</v>
      </c>
      <c r="V627" s="19">
        <f t="shared" si="99"/>
        <v>47.412499999999994</v>
      </c>
    </row>
    <row r="628" spans="1:22" ht="13.5" x14ac:dyDescent="0.25">
      <c r="A628" s="3">
        <f>RSI!A628</f>
        <v>42919</v>
      </c>
      <c r="B628" s="2">
        <f>RSI!B628</f>
        <v>1.88</v>
      </c>
      <c r="C628" s="2">
        <f>RSI!I628</f>
        <v>53.185325239910938</v>
      </c>
      <c r="D628" s="2">
        <f>MACD!E628</f>
        <v>-2.6292355729331307E-2</v>
      </c>
      <c r="E628" s="2">
        <f>MACD!F628</f>
        <v>-2.1504108823705965E-2</v>
      </c>
      <c r="F628" s="2">
        <f>'Moving Avg'!D628</f>
        <v>1.9009799999999999</v>
      </c>
      <c r="G628" s="2">
        <f>'Moving Avg'!F628</f>
        <v>1.8701750000000001</v>
      </c>
      <c r="H628" s="2">
        <f>'Moving Avg'!G628</f>
        <v>1.8466320000000003</v>
      </c>
      <c r="I628" s="2">
        <f>'Moving Avg'!H628</f>
        <v>1.7949449999999987</v>
      </c>
      <c r="J628" s="17" t="str">
        <f>OBV!F628</f>
        <v>BEARISH</v>
      </c>
      <c r="K628" s="17" t="str">
        <f>OBV!G628</f>
        <v>WEAK</v>
      </c>
      <c r="L628" s="17" t="str">
        <f>OBV!H628</f>
        <v>CONFIRMED BEARISH</v>
      </c>
      <c r="M628" s="19">
        <f t="shared" si="90"/>
        <v>25</v>
      </c>
      <c r="N628" s="19">
        <f t="shared" si="91"/>
        <v>45</v>
      </c>
      <c r="O628" s="19">
        <f t="shared" si="92"/>
        <v>50</v>
      </c>
      <c r="P628" s="19">
        <f t="shared" si="93"/>
        <v>0</v>
      </c>
      <c r="Q628" s="20">
        <f t="shared" si="94"/>
        <v>32</v>
      </c>
      <c r="R628" s="20">
        <f t="shared" si="95"/>
        <v>31.5</v>
      </c>
      <c r="S628" s="20">
        <f t="shared" si="96"/>
        <v>23</v>
      </c>
      <c r="T628" s="20">
        <f t="shared" si="97"/>
        <v>30</v>
      </c>
      <c r="U628" s="19">
        <f t="shared" si="98"/>
        <v>28.833333333333332</v>
      </c>
      <c r="V628" s="19">
        <f t="shared" si="99"/>
        <v>29.125</v>
      </c>
    </row>
    <row r="629" spans="1:22" ht="13.5" x14ac:dyDescent="0.25">
      <c r="A629" s="3">
        <f>RSI!A629</f>
        <v>42920</v>
      </c>
      <c r="B629" s="2">
        <f>RSI!B629</f>
        <v>1.88</v>
      </c>
      <c r="C629" s="2">
        <f>RSI!I629</f>
        <v>53.185325239910938</v>
      </c>
      <c r="D629" s="2">
        <f>MACD!E629</f>
        <v>-2.717369679467585E-2</v>
      </c>
      <c r="E629" s="2">
        <f>MACD!F629</f>
        <v>-2.2638026417899942E-2</v>
      </c>
      <c r="F629" s="2">
        <f>'Moving Avg'!D629</f>
        <v>1.89358</v>
      </c>
      <c r="G629" s="2">
        <f>'Moving Avg'!F629</f>
        <v>1.8729450000000003</v>
      </c>
      <c r="H629" s="2">
        <f>'Moving Avg'!G629</f>
        <v>1.8481100000000001</v>
      </c>
      <c r="I629" s="2">
        <f>'Moving Avg'!H629</f>
        <v>1.7954379999999985</v>
      </c>
      <c r="J629" s="17" t="str">
        <f>OBV!F629</f>
        <v>BEARISH</v>
      </c>
      <c r="K629" s="17" t="str">
        <f>OBV!G629</f>
        <v>WEAK</v>
      </c>
      <c r="L629" s="17" t="str">
        <f>OBV!H629</f>
        <v>CONFIRMED BEARISH</v>
      </c>
      <c r="M629" s="19">
        <f t="shared" si="90"/>
        <v>25</v>
      </c>
      <c r="N629" s="19">
        <f t="shared" si="91"/>
        <v>45</v>
      </c>
      <c r="O629" s="19">
        <f t="shared" si="92"/>
        <v>50</v>
      </c>
      <c r="P629" s="19">
        <f t="shared" si="93"/>
        <v>0</v>
      </c>
      <c r="Q629" s="20">
        <f t="shared" si="94"/>
        <v>32</v>
      </c>
      <c r="R629" s="20">
        <f t="shared" si="95"/>
        <v>31.5</v>
      </c>
      <c r="S629" s="20">
        <f t="shared" si="96"/>
        <v>23</v>
      </c>
      <c r="T629" s="20">
        <f t="shared" si="97"/>
        <v>30</v>
      </c>
      <c r="U629" s="19">
        <f t="shared" si="98"/>
        <v>28.833333333333332</v>
      </c>
      <c r="V629" s="19">
        <f t="shared" si="99"/>
        <v>29.125</v>
      </c>
    </row>
    <row r="630" spans="1:22" ht="13.5" x14ac:dyDescent="0.25">
      <c r="A630" s="3">
        <f>RSI!A630</f>
        <v>42921</v>
      </c>
      <c r="B630" s="2">
        <f>RSI!B630</f>
        <v>1.8738999999999999</v>
      </c>
      <c r="C630" s="2">
        <f>RSI!I630</f>
        <v>51.145141099087759</v>
      </c>
      <c r="D630" s="2">
        <f>MACD!E630</f>
        <v>-2.1846272309750114E-2</v>
      </c>
      <c r="E630" s="2">
        <f>MACD!F630</f>
        <v>-2.2479675596269979E-2</v>
      </c>
      <c r="F630" s="2">
        <f>'Moving Avg'!D630</f>
        <v>1.88618</v>
      </c>
      <c r="G630" s="2">
        <f>'Moving Avg'!F630</f>
        <v>1.8744850000000004</v>
      </c>
      <c r="H630" s="2">
        <f>'Moving Avg'!G630</f>
        <v>1.8493440000000001</v>
      </c>
      <c r="I630" s="2">
        <f>'Moving Avg'!H630</f>
        <v>1.7959004999999986</v>
      </c>
      <c r="J630" s="17" t="str">
        <f>OBV!F630</f>
        <v>BEARISH</v>
      </c>
      <c r="K630" s="17" t="str">
        <f>OBV!G630</f>
        <v>WEAK</v>
      </c>
      <c r="L630" s="17" t="str">
        <f>OBV!H630</f>
        <v>CONFIRMED BEARISH</v>
      </c>
      <c r="M630" s="19">
        <f t="shared" si="90"/>
        <v>25</v>
      </c>
      <c r="N630" s="19">
        <f t="shared" si="91"/>
        <v>0</v>
      </c>
      <c r="O630" s="19">
        <f t="shared" si="92"/>
        <v>50</v>
      </c>
      <c r="P630" s="19">
        <f t="shared" si="93"/>
        <v>0</v>
      </c>
      <c r="Q630" s="20">
        <f t="shared" si="94"/>
        <v>16.25</v>
      </c>
      <c r="R630" s="20">
        <f t="shared" si="95"/>
        <v>22.5</v>
      </c>
      <c r="S630" s="20">
        <f t="shared" si="96"/>
        <v>16.25</v>
      </c>
      <c r="T630" s="20">
        <f t="shared" si="97"/>
        <v>18.75</v>
      </c>
      <c r="U630" s="19">
        <f t="shared" si="98"/>
        <v>18.333333333333332</v>
      </c>
      <c r="V630" s="19">
        <f t="shared" si="99"/>
        <v>18.4375</v>
      </c>
    </row>
    <row r="631" spans="1:22" ht="13.5" x14ac:dyDescent="0.25">
      <c r="A631" s="3">
        <f>RSI!A631</f>
        <v>42922</v>
      </c>
      <c r="B631" s="2">
        <f>RSI!B631</f>
        <v>1.8738999999999999</v>
      </c>
      <c r="C631" s="2">
        <f>RSI!I631</f>
        <v>51.145141099087759</v>
      </c>
      <c r="D631" s="2">
        <f>MACD!E631</f>
        <v>-1.3553888199796971E-2</v>
      </c>
      <c r="E631" s="2">
        <f>MACD!F631</f>
        <v>-2.0694518116975379E-2</v>
      </c>
      <c r="F631" s="2">
        <f>'Moving Avg'!D631</f>
        <v>1.8812599999999999</v>
      </c>
      <c r="G631" s="2">
        <f>'Moving Avg'!F631</f>
        <v>1.8772599999999997</v>
      </c>
      <c r="H631" s="2">
        <f>'Moving Avg'!G631</f>
        <v>1.8505780000000001</v>
      </c>
      <c r="I631" s="2">
        <f>'Moving Avg'!H631</f>
        <v>1.7964244999999985</v>
      </c>
      <c r="J631" s="17" t="str">
        <f>OBV!F631</f>
        <v>BEARISH</v>
      </c>
      <c r="K631" s="17" t="str">
        <f>OBV!G631</f>
        <v>WEAK</v>
      </c>
      <c r="L631" s="17" t="str">
        <f>OBV!H631</f>
        <v>CONFIRMED BEARISH</v>
      </c>
      <c r="M631" s="19">
        <f t="shared" si="90"/>
        <v>25</v>
      </c>
      <c r="N631" s="19">
        <f t="shared" si="91"/>
        <v>0</v>
      </c>
      <c r="O631" s="19">
        <f t="shared" si="92"/>
        <v>50</v>
      </c>
      <c r="P631" s="19">
        <f t="shared" si="93"/>
        <v>0</v>
      </c>
      <c r="Q631" s="20">
        <f t="shared" si="94"/>
        <v>16.25</v>
      </c>
      <c r="R631" s="20">
        <f t="shared" si="95"/>
        <v>22.5</v>
      </c>
      <c r="S631" s="20">
        <f t="shared" si="96"/>
        <v>16.25</v>
      </c>
      <c r="T631" s="20">
        <f t="shared" si="97"/>
        <v>18.75</v>
      </c>
      <c r="U631" s="19">
        <f t="shared" si="98"/>
        <v>18.333333333333332</v>
      </c>
      <c r="V631" s="19">
        <f t="shared" si="99"/>
        <v>18.4375</v>
      </c>
    </row>
    <row r="632" spans="1:22" ht="13.5" x14ac:dyDescent="0.25">
      <c r="A632" s="3">
        <f>RSI!A632</f>
        <v>42923</v>
      </c>
      <c r="B632" s="2">
        <f>RSI!B632</f>
        <v>1.8985000000000001</v>
      </c>
      <c r="C632" s="2">
        <f>RSI!I632</f>
        <v>58.576946024062018</v>
      </c>
      <c r="D632" s="2">
        <f>MACD!E632</f>
        <v>-6.4814631769012365E-3</v>
      </c>
      <c r="E632" s="2">
        <f>MACD!F632</f>
        <v>-1.7851907128960551E-2</v>
      </c>
      <c r="F632" s="2">
        <f>'Moving Avg'!D632</f>
        <v>1.8812599999999999</v>
      </c>
      <c r="G632" s="2">
        <f>'Moving Avg'!F632</f>
        <v>1.8803399999999997</v>
      </c>
      <c r="H632" s="2">
        <f>'Moving Avg'!G632</f>
        <v>1.852304</v>
      </c>
      <c r="I632" s="2">
        <f>'Moving Avg'!H632</f>
        <v>1.7968559999999989</v>
      </c>
      <c r="J632" s="17" t="str">
        <f>OBV!F632</f>
        <v>BEARISH</v>
      </c>
      <c r="K632" s="17" t="str">
        <f>OBV!G632</f>
        <v>WEAK</v>
      </c>
      <c r="L632" s="17" t="str">
        <f>OBV!H632</f>
        <v>NEUTRAL</v>
      </c>
      <c r="M632" s="19">
        <f t="shared" si="90"/>
        <v>25</v>
      </c>
      <c r="N632" s="19">
        <f t="shared" si="91"/>
        <v>0</v>
      </c>
      <c r="O632" s="19">
        <f t="shared" si="92"/>
        <v>50</v>
      </c>
      <c r="P632" s="19">
        <f t="shared" si="93"/>
        <v>0</v>
      </c>
      <c r="Q632" s="20">
        <f t="shared" si="94"/>
        <v>16.25</v>
      </c>
      <c r="R632" s="20">
        <f t="shared" si="95"/>
        <v>22.5</v>
      </c>
      <c r="S632" s="20">
        <f t="shared" si="96"/>
        <v>16.25</v>
      </c>
      <c r="T632" s="20">
        <f t="shared" si="97"/>
        <v>18.75</v>
      </c>
      <c r="U632" s="19">
        <f t="shared" si="98"/>
        <v>18.333333333333332</v>
      </c>
      <c r="V632" s="19">
        <f t="shared" si="99"/>
        <v>18.4375</v>
      </c>
    </row>
    <row r="633" spans="1:22" ht="13.5" x14ac:dyDescent="0.25">
      <c r="A633" s="3">
        <f>RSI!A633</f>
        <v>42926</v>
      </c>
      <c r="B633" s="2">
        <f>RSI!B633</f>
        <v>1.9109</v>
      </c>
      <c r="C633" s="2">
        <f>RSI!I633</f>
        <v>61.736612320016626</v>
      </c>
      <c r="D633" s="2">
        <f>MACD!E633</f>
        <v>1.27193492567379E-3</v>
      </c>
      <c r="E633" s="2">
        <f>MACD!F633</f>
        <v>-1.4027138718033684E-2</v>
      </c>
      <c r="F633" s="2">
        <f>'Moving Avg'!D633</f>
        <v>1.8874400000000002</v>
      </c>
      <c r="G633" s="2">
        <f>'Moving Avg'!F633</f>
        <v>1.8840399999999999</v>
      </c>
      <c r="H633" s="2">
        <f>'Moving Avg'!G633</f>
        <v>1.8545239999999998</v>
      </c>
      <c r="I633" s="2">
        <f>'Moving Avg'!H633</f>
        <v>1.7973494999999988</v>
      </c>
      <c r="J633" s="17" t="str">
        <f>OBV!F633</f>
        <v>BULLISH</v>
      </c>
      <c r="K633" s="17" t="str">
        <f>OBV!G633</f>
        <v>NEUTRAL</v>
      </c>
      <c r="L633" s="17" t="str">
        <f>OBV!H633</f>
        <v>CONFIRMED BULLISH</v>
      </c>
      <c r="M633" s="19">
        <f t="shared" si="90"/>
        <v>25</v>
      </c>
      <c r="N633" s="19">
        <f t="shared" si="91"/>
        <v>0</v>
      </c>
      <c r="O633" s="19">
        <f t="shared" si="92"/>
        <v>50</v>
      </c>
      <c r="P633" s="19">
        <f t="shared" si="93"/>
        <v>83.5</v>
      </c>
      <c r="Q633" s="20">
        <f t="shared" si="94"/>
        <v>28.774999999999999</v>
      </c>
      <c r="R633" s="20">
        <f t="shared" si="95"/>
        <v>43.375</v>
      </c>
      <c r="S633" s="20">
        <f t="shared" si="96"/>
        <v>53.825000000000003</v>
      </c>
      <c r="T633" s="20">
        <f t="shared" si="97"/>
        <v>39.625</v>
      </c>
      <c r="U633" s="19">
        <f t="shared" si="98"/>
        <v>41.991666666666667</v>
      </c>
      <c r="V633" s="19">
        <f t="shared" si="99"/>
        <v>41.400000000000006</v>
      </c>
    </row>
    <row r="634" spans="1:22" ht="13.5" x14ac:dyDescent="0.25">
      <c r="A634" s="3">
        <f>RSI!A634</f>
        <v>42927</v>
      </c>
      <c r="B634" s="2">
        <f>RSI!B634</f>
        <v>1.9047000000000001</v>
      </c>
      <c r="C634" s="2">
        <f>RSI!I634</f>
        <v>59.300958814404197</v>
      </c>
      <c r="D634" s="2">
        <f>MACD!E634</f>
        <v>5.2254868872281257E-3</v>
      </c>
      <c r="E634" s="2">
        <f>MACD!F634</f>
        <v>-1.0176613596981323E-2</v>
      </c>
      <c r="F634" s="2">
        <f>'Moving Avg'!D634</f>
        <v>1.89238</v>
      </c>
      <c r="G634" s="2">
        <f>'Moving Avg'!F634</f>
        <v>1.8868149999999997</v>
      </c>
      <c r="H634" s="2">
        <f>'Moving Avg'!G634</f>
        <v>1.8564960000000001</v>
      </c>
      <c r="I634" s="2">
        <f>'Moving Avg'!H634</f>
        <v>1.7979044999999985</v>
      </c>
      <c r="J634" s="17" t="str">
        <f>OBV!F634</f>
        <v>BEARISH</v>
      </c>
      <c r="K634" s="17" t="str">
        <f>OBV!G634</f>
        <v>NEUTRAL</v>
      </c>
      <c r="L634" s="17" t="str">
        <f>OBV!H634</f>
        <v>BEARISH DIVERGENCE</v>
      </c>
      <c r="M634" s="19">
        <f t="shared" si="90"/>
        <v>25</v>
      </c>
      <c r="N634" s="19">
        <f t="shared" si="91"/>
        <v>0</v>
      </c>
      <c r="O634" s="19">
        <f t="shared" si="92"/>
        <v>50</v>
      </c>
      <c r="P634" s="19">
        <f t="shared" si="93"/>
        <v>16.5</v>
      </c>
      <c r="Q634" s="20">
        <f t="shared" si="94"/>
        <v>18.725000000000001</v>
      </c>
      <c r="R634" s="20">
        <f t="shared" si="95"/>
        <v>26.625</v>
      </c>
      <c r="S634" s="20">
        <f t="shared" si="96"/>
        <v>23.675000000000001</v>
      </c>
      <c r="T634" s="20">
        <f t="shared" si="97"/>
        <v>22.875</v>
      </c>
      <c r="U634" s="19">
        <f t="shared" si="98"/>
        <v>23.008333333333336</v>
      </c>
      <c r="V634" s="19">
        <f t="shared" si="99"/>
        <v>22.975000000000001</v>
      </c>
    </row>
    <row r="635" spans="1:22" ht="13.5" x14ac:dyDescent="0.25">
      <c r="A635" s="3">
        <f>RSI!A635</f>
        <v>42928</v>
      </c>
      <c r="B635" s="2">
        <f>RSI!B635</f>
        <v>1.9109</v>
      </c>
      <c r="C635" s="2">
        <f>RSI!I635</f>
        <v>60.959670370918985</v>
      </c>
      <c r="D635" s="2">
        <f>MACD!E635</f>
        <v>7.0058995421524717E-3</v>
      </c>
      <c r="E635" s="2">
        <f>MACD!F635</f>
        <v>-6.7401109691545644E-3</v>
      </c>
      <c r="F635" s="2">
        <f>'Moving Avg'!D635</f>
        <v>1.8997800000000002</v>
      </c>
      <c r="G635" s="2">
        <f>'Moving Avg'!F635</f>
        <v>1.8898999999999995</v>
      </c>
      <c r="H635" s="2">
        <f>'Moving Avg'!G635</f>
        <v>1.8584700000000001</v>
      </c>
      <c r="I635" s="2">
        <f>'Moving Avg'!H635</f>
        <v>1.7985829999999985</v>
      </c>
      <c r="J635" s="17" t="str">
        <f>OBV!F635</f>
        <v>BULLISH</v>
      </c>
      <c r="K635" s="17" t="str">
        <f>OBV!G635</f>
        <v>STRONG</v>
      </c>
      <c r="L635" s="17" t="str">
        <f>OBV!H635</f>
        <v>CONFIRMED BULLISH</v>
      </c>
      <c r="M635" s="19">
        <f t="shared" si="90"/>
        <v>25</v>
      </c>
      <c r="N635" s="19">
        <f t="shared" si="91"/>
        <v>0</v>
      </c>
      <c r="O635" s="19">
        <f t="shared" si="92"/>
        <v>50</v>
      </c>
      <c r="P635" s="19">
        <f t="shared" si="93"/>
        <v>100</v>
      </c>
      <c r="Q635" s="20">
        <f t="shared" si="94"/>
        <v>31.25</v>
      </c>
      <c r="R635" s="20">
        <f t="shared" si="95"/>
        <v>47.5</v>
      </c>
      <c r="S635" s="20">
        <f t="shared" si="96"/>
        <v>61.25</v>
      </c>
      <c r="T635" s="20">
        <f t="shared" si="97"/>
        <v>43.75</v>
      </c>
      <c r="U635" s="19">
        <f t="shared" si="98"/>
        <v>46.666666666666664</v>
      </c>
      <c r="V635" s="19">
        <f t="shared" si="99"/>
        <v>45.9375</v>
      </c>
    </row>
    <row r="636" spans="1:22" ht="13.5" x14ac:dyDescent="0.25">
      <c r="A636" s="3">
        <f>RSI!A636</f>
        <v>42929</v>
      </c>
      <c r="B636" s="2">
        <f>RSI!B636</f>
        <v>1.9109</v>
      </c>
      <c r="C636" s="2">
        <f>RSI!I636</f>
        <v>60.959670370918985</v>
      </c>
      <c r="D636" s="2">
        <f>MACD!E636</f>
        <v>6.4132781231656111E-3</v>
      </c>
      <c r="E636" s="2">
        <f>MACD!F636</f>
        <v>-4.1094331506905304E-3</v>
      </c>
      <c r="F636" s="2">
        <f>'Moving Avg'!D636</f>
        <v>1.9071799999999999</v>
      </c>
      <c r="G636" s="2">
        <f>'Moving Avg'!F636</f>
        <v>1.8932899999999993</v>
      </c>
      <c r="H636" s="2">
        <f>'Moving Avg'!G636</f>
        <v>1.8603200000000002</v>
      </c>
      <c r="I636" s="2">
        <f>'Moving Avg'!H636</f>
        <v>1.7994769999999987</v>
      </c>
      <c r="J636" s="17" t="str">
        <f>OBV!F636</f>
        <v>BULLISH</v>
      </c>
      <c r="K636" s="17" t="str">
        <f>OBV!G636</f>
        <v>STRONG</v>
      </c>
      <c r="L636" s="17" t="str">
        <f>OBV!H636</f>
        <v>CONFIRMED BULLISH</v>
      </c>
      <c r="M636" s="19">
        <f t="shared" si="90"/>
        <v>25</v>
      </c>
      <c r="N636" s="19">
        <f t="shared" si="91"/>
        <v>0</v>
      </c>
      <c r="O636" s="19">
        <f t="shared" si="92"/>
        <v>50</v>
      </c>
      <c r="P636" s="19">
        <f t="shared" si="93"/>
        <v>100</v>
      </c>
      <c r="Q636" s="20">
        <f t="shared" si="94"/>
        <v>31.25</v>
      </c>
      <c r="R636" s="20">
        <f t="shared" si="95"/>
        <v>47.5</v>
      </c>
      <c r="S636" s="20">
        <f t="shared" si="96"/>
        <v>61.25</v>
      </c>
      <c r="T636" s="20">
        <f t="shared" si="97"/>
        <v>43.75</v>
      </c>
      <c r="U636" s="19">
        <f t="shared" si="98"/>
        <v>46.666666666666664</v>
      </c>
      <c r="V636" s="19">
        <f t="shared" si="99"/>
        <v>45.9375</v>
      </c>
    </row>
    <row r="637" spans="1:22" ht="13.5" x14ac:dyDescent="0.25">
      <c r="A637" s="3">
        <f>RSI!A637</f>
        <v>42930</v>
      </c>
      <c r="B637" s="2">
        <f>RSI!B637</f>
        <v>1.9232</v>
      </c>
      <c r="C637" s="2">
        <f>RSI!I637</f>
        <v>64.3066762301643</v>
      </c>
      <c r="D637" s="2">
        <f>MACD!E637</f>
        <v>4.8234661496211473E-3</v>
      </c>
      <c r="E637" s="2">
        <f>MACD!F637</f>
        <v>-2.3228532906281953E-3</v>
      </c>
      <c r="F637" s="2">
        <f>'Moving Avg'!D637</f>
        <v>1.9121199999999998</v>
      </c>
      <c r="G637" s="2">
        <f>'Moving Avg'!F637</f>
        <v>1.8963749999999995</v>
      </c>
      <c r="H637" s="2">
        <f>'Moving Avg'!G637</f>
        <v>1.8618000000000001</v>
      </c>
      <c r="I637" s="2">
        <f>'Moving Avg'!H637</f>
        <v>1.8002169999999984</v>
      </c>
      <c r="J637" s="17" t="str">
        <f>OBV!F637</f>
        <v>BULLISH</v>
      </c>
      <c r="K637" s="17" t="str">
        <f>OBV!G637</f>
        <v>NEUTRAL</v>
      </c>
      <c r="L637" s="17" t="str">
        <f>OBV!H637</f>
        <v>CONFIRMED BULLISH</v>
      </c>
      <c r="M637" s="19">
        <f t="shared" si="90"/>
        <v>25</v>
      </c>
      <c r="N637" s="19">
        <f t="shared" si="91"/>
        <v>0</v>
      </c>
      <c r="O637" s="19">
        <f t="shared" si="92"/>
        <v>50</v>
      </c>
      <c r="P637" s="19">
        <f t="shared" si="93"/>
        <v>83.5</v>
      </c>
      <c r="Q637" s="20">
        <f t="shared" si="94"/>
        <v>28.774999999999999</v>
      </c>
      <c r="R637" s="20">
        <f t="shared" si="95"/>
        <v>43.375</v>
      </c>
      <c r="S637" s="20">
        <f t="shared" si="96"/>
        <v>53.825000000000003</v>
      </c>
      <c r="T637" s="20">
        <f t="shared" si="97"/>
        <v>39.625</v>
      </c>
      <c r="U637" s="19">
        <f t="shared" si="98"/>
        <v>41.991666666666667</v>
      </c>
      <c r="V637" s="19">
        <f t="shared" si="99"/>
        <v>41.400000000000006</v>
      </c>
    </row>
    <row r="638" spans="1:22" ht="13.5" x14ac:dyDescent="0.25">
      <c r="A638" s="3">
        <f>RSI!A638</f>
        <v>42933</v>
      </c>
      <c r="B638" s="2">
        <f>RSI!B638</f>
        <v>1.9109</v>
      </c>
      <c r="C638" s="2">
        <f>RSI!I638</f>
        <v>58.871280575335447</v>
      </c>
      <c r="D638" s="2">
        <f>MACD!E638</f>
        <v>1.3063944763356261E-3</v>
      </c>
      <c r="E638" s="2">
        <f>MACD!F638</f>
        <v>-1.5970037372354312E-3</v>
      </c>
      <c r="F638" s="2">
        <f>'Moving Avg'!D638</f>
        <v>1.9121199999999998</v>
      </c>
      <c r="G638" s="2">
        <f>'Moving Avg'!F638</f>
        <v>1.8991499999999994</v>
      </c>
      <c r="H638" s="2">
        <f>'Moving Avg'!G638</f>
        <v>1.8626640000000001</v>
      </c>
      <c r="I638" s="2">
        <f>'Moving Avg'!H638</f>
        <v>1.8008644999999988</v>
      </c>
      <c r="J638" s="17" t="str">
        <f>OBV!F638</f>
        <v>BEARISH</v>
      </c>
      <c r="K638" s="17" t="str">
        <f>OBV!G638</f>
        <v>NEUTRAL</v>
      </c>
      <c r="L638" s="17" t="str">
        <f>OBV!H638</f>
        <v>NEUTRAL</v>
      </c>
      <c r="M638" s="19">
        <f t="shared" si="90"/>
        <v>25</v>
      </c>
      <c r="N638" s="19">
        <f t="shared" si="91"/>
        <v>0</v>
      </c>
      <c r="O638" s="19">
        <f t="shared" si="92"/>
        <v>50</v>
      </c>
      <c r="P638" s="19">
        <f t="shared" si="93"/>
        <v>16.5</v>
      </c>
      <c r="Q638" s="20">
        <f t="shared" si="94"/>
        <v>18.725000000000001</v>
      </c>
      <c r="R638" s="20">
        <f t="shared" si="95"/>
        <v>26.625</v>
      </c>
      <c r="S638" s="20">
        <f t="shared" si="96"/>
        <v>23.675000000000001</v>
      </c>
      <c r="T638" s="20">
        <f t="shared" si="97"/>
        <v>22.875</v>
      </c>
      <c r="U638" s="19">
        <f t="shared" si="98"/>
        <v>23.008333333333336</v>
      </c>
      <c r="V638" s="19">
        <f t="shared" si="99"/>
        <v>22.975000000000001</v>
      </c>
    </row>
    <row r="639" spans="1:22" ht="13.5" x14ac:dyDescent="0.25">
      <c r="A639" s="3">
        <f>RSI!A639</f>
        <v>42934</v>
      </c>
      <c r="B639" s="2">
        <f>RSI!B639</f>
        <v>1.9232</v>
      </c>
      <c r="C639" s="2">
        <f>RSI!I639</f>
        <v>62.302672650812688</v>
      </c>
      <c r="D639" s="2">
        <f>MACD!E639</f>
        <v>-2.7272815580201559E-3</v>
      </c>
      <c r="E639" s="2">
        <f>MACD!F639</f>
        <v>-1.8230593013923765E-3</v>
      </c>
      <c r="F639" s="2">
        <f>'Moving Avg'!D639</f>
        <v>1.9158200000000001</v>
      </c>
      <c r="G639" s="2">
        <f>'Moving Avg'!F639</f>
        <v>1.9031549999999999</v>
      </c>
      <c r="H639" s="2">
        <f>'Moving Avg'!G639</f>
        <v>1.8640199999999996</v>
      </c>
      <c r="I639" s="2">
        <f>'Moving Avg'!H639</f>
        <v>1.8014499999999987</v>
      </c>
      <c r="J639" s="17" t="str">
        <f>OBV!F639</f>
        <v>BULLISH</v>
      </c>
      <c r="K639" s="17" t="str">
        <f>OBV!G639</f>
        <v>NEUTRAL</v>
      </c>
      <c r="L639" s="17" t="str">
        <f>OBV!H639</f>
        <v>CONFIRMED BULLISH</v>
      </c>
      <c r="M639" s="19">
        <f t="shared" si="90"/>
        <v>25</v>
      </c>
      <c r="N639" s="19">
        <f t="shared" si="91"/>
        <v>45</v>
      </c>
      <c r="O639" s="19">
        <f t="shared" si="92"/>
        <v>50</v>
      </c>
      <c r="P639" s="19">
        <f t="shared" si="93"/>
        <v>83.5</v>
      </c>
      <c r="Q639" s="20">
        <f t="shared" si="94"/>
        <v>44.524999999999999</v>
      </c>
      <c r="R639" s="20">
        <f t="shared" si="95"/>
        <v>52.375</v>
      </c>
      <c r="S639" s="20">
        <f t="shared" si="96"/>
        <v>60.575000000000003</v>
      </c>
      <c r="T639" s="20">
        <f t="shared" si="97"/>
        <v>50.875</v>
      </c>
      <c r="U639" s="19">
        <f t="shared" si="98"/>
        <v>52.491666666666674</v>
      </c>
      <c r="V639" s="19">
        <f t="shared" si="99"/>
        <v>52.087500000000006</v>
      </c>
    </row>
    <row r="640" spans="1:22" ht="13.5" x14ac:dyDescent="0.25">
      <c r="A640" s="3">
        <f>RSI!A640</f>
        <v>42935</v>
      </c>
      <c r="B640" s="2">
        <f>RSI!B640</f>
        <v>1.9109</v>
      </c>
      <c r="C640" s="2">
        <f>RSI!I640</f>
        <v>57.1663716334726</v>
      </c>
      <c r="D640" s="2">
        <f>MACD!E640</f>
        <v>-6.3761470372674101E-3</v>
      </c>
      <c r="E640" s="2">
        <f>MACD!F640</f>
        <v>-2.7336768485673834E-3</v>
      </c>
      <c r="F640" s="2">
        <f>'Moving Avg'!D640</f>
        <v>1.9158200000000001</v>
      </c>
      <c r="G640" s="2">
        <f>'Moving Avg'!F640</f>
        <v>1.9047000000000001</v>
      </c>
      <c r="H640" s="2">
        <f>'Moving Avg'!G640</f>
        <v>1.865254</v>
      </c>
      <c r="I640" s="2">
        <f>'Moving Avg'!H640</f>
        <v>1.8020359999999991</v>
      </c>
      <c r="J640" s="17" t="str">
        <f>OBV!F640</f>
        <v>BEARISH</v>
      </c>
      <c r="K640" s="17" t="str">
        <f>OBV!G640</f>
        <v>NEUTRAL</v>
      </c>
      <c r="L640" s="17" t="str">
        <f>OBV!H640</f>
        <v>NEUTRAL</v>
      </c>
      <c r="M640" s="19">
        <f t="shared" si="90"/>
        <v>25</v>
      </c>
      <c r="N640" s="19">
        <f t="shared" si="91"/>
        <v>45</v>
      </c>
      <c r="O640" s="19">
        <f t="shared" si="92"/>
        <v>50</v>
      </c>
      <c r="P640" s="19">
        <f t="shared" si="93"/>
        <v>16.5</v>
      </c>
      <c r="Q640" s="20">
        <f t="shared" si="94"/>
        <v>34.475000000000001</v>
      </c>
      <c r="R640" s="20">
        <f t="shared" si="95"/>
        <v>35.625</v>
      </c>
      <c r="S640" s="20">
        <f t="shared" si="96"/>
        <v>30.425000000000001</v>
      </c>
      <c r="T640" s="20">
        <f t="shared" si="97"/>
        <v>34.125</v>
      </c>
      <c r="U640" s="19">
        <f t="shared" si="98"/>
        <v>33.508333333333333</v>
      </c>
      <c r="V640" s="19">
        <f t="shared" si="99"/>
        <v>33.662499999999994</v>
      </c>
    </row>
    <row r="641" spans="1:22" ht="13.5" x14ac:dyDescent="0.25">
      <c r="A641" s="3">
        <f>RSI!A641</f>
        <v>42936</v>
      </c>
      <c r="B641" s="2">
        <f>RSI!B641</f>
        <v>1.8904000000000001</v>
      </c>
      <c r="C641" s="2">
        <f>RSI!I641</f>
        <v>49.79773983996796</v>
      </c>
      <c r="D641" s="2">
        <f>MACD!E641</f>
        <v>-8.0654160362529925E-3</v>
      </c>
      <c r="E641" s="2">
        <f>MACD!F641</f>
        <v>-3.8000246861045056E-3</v>
      </c>
      <c r="F641" s="2">
        <f>'Moving Avg'!D641</f>
        <v>1.9117200000000001</v>
      </c>
      <c r="G641" s="2">
        <f>'Moving Avg'!F641</f>
        <v>1.9039849999999998</v>
      </c>
      <c r="H641" s="2">
        <f>'Moving Avg'!G641</f>
        <v>1.8663239999999999</v>
      </c>
      <c r="I641" s="2">
        <f>'Moving Avg'!H641</f>
        <v>1.8023959999999988</v>
      </c>
      <c r="J641" s="17" t="str">
        <f>OBV!F641</f>
        <v>BEARISH</v>
      </c>
      <c r="K641" s="17" t="str">
        <f>OBV!G641</f>
        <v>WEAK</v>
      </c>
      <c r="L641" s="17" t="str">
        <f>OBV!H641</f>
        <v>CONFIRMED BEARISH</v>
      </c>
      <c r="M641" s="19">
        <f t="shared" si="90"/>
        <v>25</v>
      </c>
      <c r="N641" s="19">
        <f t="shared" si="91"/>
        <v>45</v>
      </c>
      <c r="O641" s="19">
        <f t="shared" si="92"/>
        <v>50</v>
      </c>
      <c r="P641" s="19">
        <f t="shared" si="93"/>
        <v>0</v>
      </c>
      <c r="Q641" s="20">
        <f t="shared" si="94"/>
        <v>32</v>
      </c>
      <c r="R641" s="20">
        <f t="shared" si="95"/>
        <v>31.5</v>
      </c>
      <c r="S641" s="20">
        <f t="shared" si="96"/>
        <v>23</v>
      </c>
      <c r="T641" s="20">
        <f t="shared" si="97"/>
        <v>30</v>
      </c>
      <c r="U641" s="19">
        <f t="shared" si="98"/>
        <v>28.833333333333332</v>
      </c>
      <c r="V641" s="19">
        <f t="shared" si="99"/>
        <v>29.125</v>
      </c>
    </row>
    <row r="642" spans="1:22" ht="13.5" x14ac:dyDescent="0.25">
      <c r="A642" s="3">
        <f>RSI!A642</f>
        <v>42937</v>
      </c>
      <c r="B642" s="2">
        <f>RSI!B642</f>
        <v>1.897</v>
      </c>
      <c r="C642" s="2">
        <f>RSI!I642</f>
        <v>51.945354514657915</v>
      </c>
      <c r="D642" s="2">
        <f>MACD!E642</f>
        <v>-6.1893115079791894E-3</v>
      </c>
      <c r="E642" s="2">
        <f>MACD!F642</f>
        <v>-4.277882050479442E-3</v>
      </c>
      <c r="F642" s="2">
        <f>'Moving Avg'!D642</f>
        <v>1.9064800000000002</v>
      </c>
      <c r="G642" s="2">
        <f>'Moving Avg'!F642</f>
        <v>1.9029849999999999</v>
      </c>
      <c r="H642" s="2">
        <f>'Moving Avg'!G642</f>
        <v>1.8676499999999998</v>
      </c>
      <c r="I642" s="2">
        <f>'Moving Avg'!H642</f>
        <v>1.8027889999999989</v>
      </c>
      <c r="J642" s="17" t="str">
        <f>OBV!F642</f>
        <v>BEARISH</v>
      </c>
      <c r="K642" s="17" t="str">
        <f>OBV!G642</f>
        <v>WEAK</v>
      </c>
      <c r="L642" s="17" t="str">
        <f>OBV!H642</f>
        <v>CONFIRMED BEARISH</v>
      </c>
      <c r="M642" s="19">
        <f t="shared" ref="M642:M705" si="100">IF(C642&lt;30,50, IF(C642&gt;70, 0, 25))</f>
        <v>25</v>
      </c>
      <c r="N642" s="19">
        <f t="shared" ref="N642:N705" si="101">IF(E642-D642&gt;0.02, 100, IF(E642-D642&lt;0,0,45))</f>
        <v>45</v>
      </c>
      <c r="O642" s="19">
        <f t="shared" ref="O642:O705" si="102">IF(F642-I642&gt;10,100,IF(F642-I642&gt;5,75, IF(F642-I642&gt;0,50,0)))</f>
        <v>50</v>
      </c>
      <c r="P642" s="19">
        <f t="shared" ref="P642:P705" si="103">IF(L642="confirmed bullish", 34, IF(L642="bullish divergence",17, 0))+IF(J642="bullish",33,IF(J642="bearish",0,16.5))+IF(K642="strong",33,IF(K642="weak",0,16.5))</f>
        <v>0</v>
      </c>
      <c r="Q642" s="20">
        <f t="shared" si="94"/>
        <v>32</v>
      </c>
      <c r="R642" s="20">
        <f t="shared" si="95"/>
        <v>31.5</v>
      </c>
      <c r="S642" s="20">
        <f t="shared" si="96"/>
        <v>23</v>
      </c>
      <c r="T642" s="20">
        <f t="shared" si="97"/>
        <v>30</v>
      </c>
      <c r="U642" s="19">
        <f t="shared" si="98"/>
        <v>28.833333333333332</v>
      </c>
      <c r="V642" s="19">
        <f t="shared" si="99"/>
        <v>29.125</v>
      </c>
    </row>
    <row r="643" spans="1:22" ht="13.5" x14ac:dyDescent="0.25">
      <c r="A643" s="3">
        <f>RSI!A643</f>
        <v>42940</v>
      </c>
      <c r="B643" s="2">
        <f>RSI!B643</f>
        <v>1.8904000000000001</v>
      </c>
      <c r="C643" s="2">
        <f>RSI!I643</f>
        <v>49.657629806348481</v>
      </c>
      <c r="D643" s="2">
        <f>MACD!E643</f>
        <v>-2.2352203646538449E-3</v>
      </c>
      <c r="E643" s="2">
        <f>MACD!F643</f>
        <v>-3.8693497133143228E-3</v>
      </c>
      <c r="F643" s="2">
        <f>'Moving Avg'!D643</f>
        <v>1.9023800000000002</v>
      </c>
      <c r="G643" s="2">
        <f>'Moving Avg'!F643</f>
        <v>1.90073</v>
      </c>
      <c r="H643" s="2">
        <f>'Moving Avg'!G643</f>
        <v>1.8690899999999999</v>
      </c>
      <c r="I643" s="2">
        <f>'Moving Avg'!H643</f>
        <v>1.8031799999999987</v>
      </c>
      <c r="J643" s="17" t="str">
        <f>OBV!F643</f>
        <v>BEARISH</v>
      </c>
      <c r="K643" s="17" t="str">
        <f>OBV!G643</f>
        <v>NEUTRAL</v>
      </c>
      <c r="L643" s="17" t="str">
        <f>OBV!H643</f>
        <v>CONFIRMED BEARISH</v>
      </c>
      <c r="M643" s="19">
        <f t="shared" si="100"/>
        <v>25</v>
      </c>
      <c r="N643" s="19">
        <f t="shared" si="101"/>
        <v>0</v>
      </c>
      <c r="O643" s="19">
        <f t="shared" si="102"/>
        <v>50</v>
      </c>
      <c r="P643" s="19">
        <f t="shared" si="103"/>
        <v>16.5</v>
      </c>
      <c r="Q643" s="20">
        <f t="shared" ref="Q643:Q706" si="104">0.35*M643+N643*0.35+O643*0.15+P643*0.15</f>
        <v>18.725000000000001</v>
      </c>
      <c r="R643" s="20">
        <f t="shared" ref="R643:R706" si="105">M643*0.2+N643*0.2+O643*0.35+P643*0.25</f>
        <v>26.625</v>
      </c>
      <c r="S643" s="20">
        <f t="shared" ref="S643:S706" si="106">M643*0.15+N643*0.15+O643*0.25+P643*0.45</f>
        <v>23.675000000000001</v>
      </c>
      <c r="T643" s="20">
        <f t="shared" ref="T643:T706" si="107">0.25*SUM(M643:P643)</f>
        <v>22.875</v>
      </c>
      <c r="U643" s="19">
        <f t="shared" ref="U643:U706" si="108">SUM(Q643:S643)/3</f>
        <v>23.008333333333336</v>
      </c>
      <c r="V643" s="19">
        <f t="shared" ref="V643:V706" si="109">SUM(Q643:T643)/4</f>
        <v>22.975000000000001</v>
      </c>
    </row>
    <row r="644" spans="1:22" ht="13.5" x14ac:dyDescent="0.25">
      <c r="A644" s="3">
        <f>RSI!A644</f>
        <v>42942</v>
      </c>
      <c r="B644" s="2">
        <f>RSI!B644</f>
        <v>1.9168000000000001</v>
      </c>
      <c r="C644" s="2">
        <f>RSI!I644</f>
        <v>57.685353871219142</v>
      </c>
      <c r="D644" s="2">
        <f>MACD!E644</f>
        <v>-1.7875965872378163E-3</v>
      </c>
      <c r="E644" s="2">
        <f>MACD!F644</f>
        <v>-3.4529990880990216E-3</v>
      </c>
      <c r="F644" s="2">
        <f>'Moving Avg'!D644</f>
        <v>1.9011000000000002</v>
      </c>
      <c r="G644" s="2">
        <f>'Moving Avg'!F644</f>
        <v>1.9007200000000004</v>
      </c>
      <c r="H644" s="2">
        <f>'Moving Avg'!G644</f>
        <v>1.8705639999999999</v>
      </c>
      <c r="I644" s="2">
        <f>'Moving Avg'!H644</f>
        <v>1.8037334999999988</v>
      </c>
      <c r="J644" s="17" t="str">
        <f>OBV!F644</f>
        <v>BEARISH</v>
      </c>
      <c r="K644" s="17" t="str">
        <f>OBV!G644</f>
        <v>NEUTRAL</v>
      </c>
      <c r="L644" s="17" t="str">
        <f>OBV!H644</f>
        <v>CONFIRMED BEARISH</v>
      </c>
      <c r="M644" s="19">
        <f t="shared" si="100"/>
        <v>25</v>
      </c>
      <c r="N644" s="19">
        <f t="shared" si="101"/>
        <v>0</v>
      </c>
      <c r="O644" s="19">
        <f t="shared" si="102"/>
        <v>50</v>
      </c>
      <c r="P644" s="19">
        <f t="shared" si="103"/>
        <v>16.5</v>
      </c>
      <c r="Q644" s="20">
        <f t="shared" si="104"/>
        <v>18.725000000000001</v>
      </c>
      <c r="R644" s="20">
        <f t="shared" si="105"/>
        <v>26.625</v>
      </c>
      <c r="S644" s="20">
        <f t="shared" si="106"/>
        <v>23.675000000000001</v>
      </c>
      <c r="T644" s="20">
        <f t="shared" si="107"/>
        <v>22.875</v>
      </c>
      <c r="U644" s="19">
        <f t="shared" si="108"/>
        <v>23.008333333333336</v>
      </c>
      <c r="V644" s="19">
        <f t="shared" si="109"/>
        <v>22.975000000000001</v>
      </c>
    </row>
    <row r="645" spans="1:22" ht="13.5" x14ac:dyDescent="0.25">
      <c r="A645" s="3">
        <f>RSI!A645</f>
        <v>42943</v>
      </c>
      <c r="B645" s="2">
        <f>RSI!B645</f>
        <v>1.9562999999999999</v>
      </c>
      <c r="C645" s="2">
        <f>RSI!I645</f>
        <v>66.335267917062808</v>
      </c>
      <c r="D645" s="2">
        <f>MACD!E645</f>
        <v>-3.5264942364161556E-3</v>
      </c>
      <c r="E645" s="2">
        <f>MACD!F645</f>
        <v>-3.4676981177624486E-3</v>
      </c>
      <c r="F645" s="2">
        <f>'Moving Avg'!D645</f>
        <v>1.91018</v>
      </c>
      <c r="G645" s="2">
        <f>'Moving Avg'!F645</f>
        <v>1.9029900000000004</v>
      </c>
      <c r="H645" s="2">
        <f>'Moving Avg'!G645</f>
        <v>1.872706</v>
      </c>
      <c r="I645" s="2">
        <f>'Moving Avg'!H645</f>
        <v>1.8045769999999988</v>
      </c>
      <c r="J645" s="17" t="str">
        <f>OBV!F645</f>
        <v>BULLISH</v>
      </c>
      <c r="K645" s="17" t="str">
        <f>OBV!G645</f>
        <v>STRONG</v>
      </c>
      <c r="L645" s="17" t="str">
        <f>OBV!H645</f>
        <v>BULLISH DIVERGENCE</v>
      </c>
      <c r="M645" s="19">
        <f t="shared" si="100"/>
        <v>25</v>
      </c>
      <c r="N645" s="19">
        <f t="shared" si="101"/>
        <v>45</v>
      </c>
      <c r="O645" s="19">
        <f t="shared" si="102"/>
        <v>50</v>
      </c>
      <c r="P645" s="19">
        <f t="shared" si="103"/>
        <v>83</v>
      </c>
      <c r="Q645" s="20">
        <f t="shared" si="104"/>
        <v>44.45</v>
      </c>
      <c r="R645" s="20">
        <f t="shared" si="105"/>
        <v>52.25</v>
      </c>
      <c r="S645" s="20">
        <f t="shared" si="106"/>
        <v>60.35</v>
      </c>
      <c r="T645" s="20">
        <f t="shared" si="107"/>
        <v>50.75</v>
      </c>
      <c r="U645" s="19">
        <f t="shared" si="108"/>
        <v>52.35</v>
      </c>
      <c r="V645" s="19">
        <f t="shared" si="109"/>
        <v>51.95</v>
      </c>
    </row>
    <row r="646" spans="1:22" ht="13.5" x14ac:dyDescent="0.25">
      <c r="A646" s="3">
        <f>RSI!A646</f>
        <v>42944</v>
      </c>
      <c r="B646" s="2">
        <f>RSI!B646</f>
        <v>1.9497</v>
      </c>
      <c r="C646" s="2">
        <f>RSI!I646</f>
        <v>63.981795956870194</v>
      </c>
      <c r="D646" s="2">
        <f>MACD!E646</f>
        <v>-4.8771804944742758E-3</v>
      </c>
      <c r="E646" s="2">
        <f>MACD!F646</f>
        <v>-3.7495945931048142E-3</v>
      </c>
      <c r="F646" s="2">
        <f>'Moving Avg'!D646</f>
        <v>1.9220399999999997</v>
      </c>
      <c r="G646" s="2">
        <f>'Moving Avg'!F646</f>
        <v>1.9055500000000005</v>
      </c>
      <c r="H646" s="2">
        <f>'Moving Avg'!G646</f>
        <v>1.8748379999999998</v>
      </c>
      <c r="I646" s="2">
        <f>'Moving Avg'!H646</f>
        <v>1.805356999999999</v>
      </c>
      <c r="J646" s="17" t="str">
        <f>OBV!F646</f>
        <v>BULLISH</v>
      </c>
      <c r="K646" s="17" t="str">
        <f>OBV!G646</f>
        <v>STRONG</v>
      </c>
      <c r="L646" s="17" t="str">
        <f>OBV!H646</f>
        <v>CONFIRMED BULLISH</v>
      </c>
      <c r="M646" s="19">
        <f t="shared" si="100"/>
        <v>25</v>
      </c>
      <c r="N646" s="19">
        <f t="shared" si="101"/>
        <v>45</v>
      </c>
      <c r="O646" s="19">
        <f t="shared" si="102"/>
        <v>50</v>
      </c>
      <c r="P646" s="19">
        <f t="shared" si="103"/>
        <v>100</v>
      </c>
      <c r="Q646" s="20">
        <f t="shared" si="104"/>
        <v>47</v>
      </c>
      <c r="R646" s="20">
        <f t="shared" si="105"/>
        <v>56.5</v>
      </c>
      <c r="S646" s="20">
        <f t="shared" si="106"/>
        <v>68</v>
      </c>
      <c r="T646" s="20">
        <f t="shared" si="107"/>
        <v>55</v>
      </c>
      <c r="U646" s="19">
        <f t="shared" si="108"/>
        <v>57.166666666666664</v>
      </c>
      <c r="V646" s="19">
        <f t="shared" si="109"/>
        <v>56.625</v>
      </c>
    </row>
    <row r="647" spans="1:22" ht="13.5" x14ac:dyDescent="0.25">
      <c r="A647" s="3">
        <f>RSI!A647</f>
        <v>42947</v>
      </c>
      <c r="B647" s="2">
        <f>RSI!B647</f>
        <v>1.9431</v>
      </c>
      <c r="C647" s="2">
        <f>RSI!I647</f>
        <v>61.627172497333724</v>
      </c>
      <c r="D647" s="2">
        <f>MACD!E647</f>
        <v>-3.9407987252093601E-3</v>
      </c>
      <c r="E647" s="2">
        <f>MACD!F647</f>
        <v>-3.7878354195257234E-3</v>
      </c>
      <c r="F647" s="2">
        <f>'Moving Avg'!D647</f>
        <v>1.93126</v>
      </c>
      <c r="G647" s="2">
        <f>'Moving Avg'!F647</f>
        <v>1.9077800000000003</v>
      </c>
      <c r="H647" s="2">
        <f>'Moving Avg'!G647</f>
        <v>1.876838</v>
      </c>
      <c r="I647" s="2">
        <f>'Moving Avg'!H647</f>
        <v>1.8060419999999988</v>
      </c>
      <c r="J647" s="17" t="str">
        <f>OBV!F647</f>
        <v>BULLISH</v>
      </c>
      <c r="K647" s="17" t="str">
        <f>OBV!G647</f>
        <v>STRONG</v>
      </c>
      <c r="L647" s="17" t="str">
        <f>OBV!H647</f>
        <v>CONFIRMED BULLISH</v>
      </c>
      <c r="M647" s="19">
        <f t="shared" si="100"/>
        <v>25</v>
      </c>
      <c r="N647" s="19">
        <f t="shared" si="101"/>
        <v>45</v>
      </c>
      <c r="O647" s="19">
        <f t="shared" si="102"/>
        <v>50</v>
      </c>
      <c r="P647" s="19">
        <f t="shared" si="103"/>
        <v>100</v>
      </c>
      <c r="Q647" s="20">
        <f t="shared" si="104"/>
        <v>47</v>
      </c>
      <c r="R647" s="20">
        <f t="shared" si="105"/>
        <v>56.5</v>
      </c>
      <c r="S647" s="20">
        <f t="shared" si="106"/>
        <v>68</v>
      </c>
      <c r="T647" s="20">
        <f t="shared" si="107"/>
        <v>55</v>
      </c>
      <c r="U647" s="19">
        <f t="shared" si="108"/>
        <v>57.166666666666664</v>
      </c>
      <c r="V647" s="19">
        <f t="shared" si="109"/>
        <v>56.625</v>
      </c>
    </row>
    <row r="648" spans="1:22" ht="13.5" x14ac:dyDescent="0.25">
      <c r="A648" s="3">
        <f>RSI!A648</f>
        <v>42948</v>
      </c>
      <c r="B648" s="2">
        <f>RSI!B648</f>
        <v>1.9497</v>
      </c>
      <c r="C648" s="2">
        <f>RSI!I648</f>
        <v>63.090002111804772</v>
      </c>
      <c r="D648" s="2">
        <f>MACD!E648</f>
        <v>-5.770234105697325E-3</v>
      </c>
      <c r="E648" s="2">
        <f>MACD!F648</f>
        <v>-4.1843151567600443E-3</v>
      </c>
      <c r="F648" s="2">
        <f>'Moving Avg'!D648</f>
        <v>1.94312</v>
      </c>
      <c r="G648" s="2">
        <f>'Moving Avg'!F648</f>
        <v>1.9112650000000002</v>
      </c>
      <c r="H648" s="2">
        <f>'Moving Avg'!G648</f>
        <v>1.8788479999999999</v>
      </c>
      <c r="I648" s="2">
        <f>'Moving Avg'!H648</f>
        <v>1.8069144999999989</v>
      </c>
      <c r="J648" s="17" t="str">
        <f>OBV!F648</f>
        <v>BULLISH</v>
      </c>
      <c r="K648" s="17" t="str">
        <f>OBV!G648</f>
        <v>STRONG</v>
      </c>
      <c r="L648" s="17" t="str">
        <f>OBV!H648</f>
        <v>CONFIRMED BULLISH</v>
      </c>
      <c r="M648" s="19">
        <f t="shared" si="100"/>
        <v>25</v>
      </c>
      <c r="N648" s="19">
        <f t="shared" si="101"/>
        <v>45</v>
      </c>
      <c r="O648" s="19">
        <f t="shared" si="102"/>
        <v>50</v>
      </c>
      <c r="P648" s="19">
        <f t="shared" si="103"/>
        <v>100</v>
      </c>
      <c r="Q648" s="20">
        <f t="shared" si="104"/>
        <v>47</v>
      </c>
      <c r="R648" s="20">
        <f t="shared" si="105"/>
        <v>56.5</v>
      </c>
      <c r="S648" s="20">
        <f t="shared" si="106"/>
        <v>68</v>
      </c>
      <c r="T648" s="20">
        <f t="shared" si="107"/>
        <v>55</v>
      </c>
      <c r="U648" s="19">
        <f t="shared" si="108"/>
        <v>57.166666666666664</v>
      </c>
      <c r="V648" s="19">
        <f t="shared" si="109"/>
        <v>56.625</v>
      </c>
    </row>
    <row r="649" spans="1:22" ht="13.5" x14ac:dyDescent="0.25">
      <c r="A649" s="3">
        <f>RSI!A649</f>
        <v>42949</v>
      </c>
      <c r="B649" s="2">
        <f>RSI!B649</f>
        <v>1.9431</v>
      </c>
      <c r="C649" s="2">
        <f>RSI!I649</f>
        <v>60.602050415438448</v>
      </c>
      <c r="D649" s="2">
        <f>MACD!E649</f>
        <v>-5.1987634310861619E-3</v>
      </c>
      <c r="E649" s="2">
        <f>MACD!F649</f>
        <v>-4.3872048116252674E-3</v>
      </c>
      <c r="F649" s="2">
        <f>'Moving Avg'!D649</f>
        <v>1.9483799999999998</v>
      </c>
      <c r="G649" s="2">
        <f>'Moving Avg'!F649</f>
        <v>1.9144200000000002</v>
      </c>
      <c r="H649" s="2">
        <f>'Moving Avg'!G649</f>
        <v>1.8810959999999997</v>
      </c>
      <c r="I649" s="2">
        <f>'Moving Avg'!H649</f>
        <v>1.8077539999999994</v>
      </c>
      <c r="J649" s="17" t="str">
        <f>OBV!F649</f>
        <v>BULLISH</v>
      </c>
      <c r="K649" s="17" t="str">
        <f>OBV!G649</f>
        <v>STRONG</v>
      </c>
      <c r="L649" s="17" t="str">
        <f>OBV!H649</f>
        <v>CONFIRMED BULLISH</v>
      </c>
      <c r="M649" s="19">
        <f t="shared" si="100"/>
        <v>25</v>
      </c>
      <c r="N649" s="19">
        <f t="shared" si="101"/>
        <v>45</v>
      </c>
      <c r="O649" s="19">
        <f t="shared" si="102"/>
        <v>50</v>
      </c>
      <c r="P649" s="19">
        <f t="shared" si="103"/>
        <v>100</v>
      </c>
      <c r="Q649" s="20">
        <f t="shared" si="104"/>
        <v>47</v>
      </c>
      <c r="R649" s="20">
        <f t="shared" si="105"/>
        <v>56.5</v>
      </c>
      <c r="S649" s="20">
        <f t="shared" si="106"/>
        <v>68</v>
      </c>
      <c r="T649" s="20">
        <f t="shared" si="107"/>
        <v>55</v>
      </c>
      <c r="U649" s="19">
        <f t="shared" si="108"/>
        <v>57.166666666666664</v>
      </c>
      <c r="V649" s="19">
        <f t="shared" si="109"/>
        <v>56.625</v>
      </c>
    </row>
    <row r="650" spans="1:22" ht="13.5" x14ac:dyDescent="0.25">
      <c r="A650" s="3">
        <f>RSI!A650</f>
        <v>42950</v>
      </c>
      <c r="B650" s="2">
        <f>RSI!B650</f>
        <v>1.9562999999999999</v>
      </c>
      <c r="C650" s="2">
        <f>RSI!I650</f>
        <v>63.686411724391654</v>
      </c>
      <c r="D650" s="2">
        <f>MACD!E650</f>
        <v>-7.7886509261220205E-3</v>
      </c>
      <c r="E650" s="2">
        <f>MACD!F650</f>
        <v>-5.0674940345246181E-3</v>
      </c>
      <c r="F650" s="2">
        <f>'Moving Avg'!D650</f>
        <v>1.9483800000000002</v>
      </c>
      <c r="G650" s="2">
        <f>'Moving Avg'!F650</f>
        <v>1.9185399999999997</v>
      </c>
      <c r="H650" s="2">
        <f>'Moving Avg'!G650</f>
        <v>1.8834839999999995</v>
      </c>
      <c r="I650" s="2">
        <f>'Moving Avg'!H650</f>
        <v>1.8085974999999994</v>
      </c>
      <c r="J650" s="17" t="str">
        <f>OBV!F650</f>
        <v>BULLISH</v>
      </c>
      <c r="K650" s="17" t="str">
        <f>OBV!G650</f>
        <v>NEUTRAL</v>
      </c>
      <c r="L650" s="17" t="str">
        <f>OBV!H650</f>
        <v>NEUTRAL</v>
      </c>
      <c r="M650" s="19">
        <f t="shared" si="100"/>
        <v>25</v>
      </c>
      <c r="N650" s="19">
        <f t="shared" si="101"/>
        <v>45</v>
      </c>
      <c r="O650" s="19">
        <f t="shared" si="102"/>
        <v>50</v>
      </c>
      <c r="P650" s="19">
        <f t="shared" si="103"/>
        <v>49.5</v>
      </c>
      <c r="Q650" s="20">
        <f t="shared" si="104"/>
        <v>39.424999999999997</v>
      </c>
      <c r="R650" s="20">
        <f t="shared" si="105"/>
        <v>43.875</v>
      </c>
      <c r="S650" s="20">
        <f t="shared" si="106"/>
        <v>45.275000000000006</v>
      </c>
      <c r="T650" s="20">
        <f t="shared" si="107"/>
        <v>42.375</v>
      </c>
      <c r="U650" s="19">
        <f t="shared" si="108"/>
        <v>42.858333333333327</v>
      </c>
      <c r="V650" s="19">
        <f t="shared" si="109"/>
        <v>42.737499999999997</v>
      </c>
    </row>
    <row r="651" spans="1:22" ht="13.5" x14ac:dyDescent="0.25">
      <c r="A651" s="3">
        <f>RSI!A651</f>
        <v>42951</v>
      </c>
      <c r="B651" s="2">
        <f>RSI!B651</f>
        <v>1.9562999999999999</v>
      </c>
      <c r="C651" s="2">
        <f>RSI!I651</f>
        <v>63.686411724391654</v>
      </c>
      <c r="D651" s="2">
        <f>MACD!E651</f>
        <v>-1.3400230576920968E-2</v>
      </c>
      <c r="E651" s="2">
        <f>MACD!F651</f>
        <v>-6.734041343003888E-3</v>
      </c>
      <c r="F651" s="2">
        <f>'Moving Avg'!D651</f>
        <v>1.9497</v>
      </c>
      <c r="G651" s="2">
        <f>'Moving Avg'!F651</f>
        <v>1.9226599999999998</v>
      </c>
      <c r="H651" s="2">
        <f>'Moving Avg'!G651</f>
        <v>1.8863659999999995</v>
      </c>
      <c r="I651" s="2">
        <f>'Moving Avg'!H651</f>
        <v>1.8095029999999994</v>
      </c>
      <c r="J651" s="17" t="str">
        <f>OBV!F651</f>
        <v>BULLISH</v>
      </c>
      <c r="K651" s="17" t="str">
        <f>OBV!G651</f>
        <v>NEUTRAL</v>
      </c>
      <c r="L651" s="17" t="str">
        <f>OBV!H651</f>
        <v>CONFIRMED BULLISH</v>
      </c>
      <c r="M651" s="19">
        <f t="shared" si="100"/>
        <v>25</v>
      </c>
      <c r="N651" s="19">
        <f t="shared" si="101"/>
        <v>45</v>
      </c>
      <c r="O651" s="19">
        <f t="shared" si="102"/>
        <v>50</v>
      </c>
      <c r="P651" s="19">
        <f t="shared" si="103"/>
        <v>83.5</v>
      </c>
      <c r="Q651" s="20">
        <f t="shared" si="104"/>
        <v>44.524999999999999</v>
      </c>
      <c r="R651" s="20">
        <f t="shared" si="105"/>
        <v>52.375</v>
      </c>
      <c r="S651" s="20">
        <f t="shared" si="106"/>
        <v>60.575000000000003</v>
      </c>
      <c r="T651" s="20">
        <f t="shared" si="107"/>
        <v>50.875</v>
      </c>
      <c r="U651" s="19">
        <f t="shared" si="108"/>
        <v>52.491666666666674</v>
      </c>
      <c r="V651" s="19">
        <f t="shared" si="109"/>
        <v>52.087500000000006</v>
      </c>
    </row>
    <row r="652" spans="1:22" ht="13.5" x14ac:dyDescent="0.25">
      <c r="A652" s="3">
        <f>RSI!A652</f>
        <v>42954</v>
      </c>
      <c r="B652" s="2">
        <f>RSI!B652</f>
        <v>1.9562999999999999</v>
      </c>
      <c r="C652" s="2">
        <f>RSI!I652</f>
        <v>63.686411724391654</v>
      </c>
      <c r="D652" s="2">
        <f>MACD!E652</f>
        <v>-1.7379670695616189E-2</v>
      </c>
      <c r="E652" s="2">
        <f>MACD!F652</f>
        <v>-8.8631672135263476E-3</v>
      </c>
      <c r="F652" s="2">
        <f>'Moving Avg'!D652</f>
        <v>1.95234</v>
      </c>
      <c r="G652" s="2">
        <f>'Moving Avg'!F652</f>
        <v>1.9255499999999994</v>
      </c>
      <c r="H652" s="2">
        <f>'Moving Avg'!G652</f>
        <v>1.8889999999999996</v>
      </c>
      <c r="I652" s="2">
        <f>'Moving Avg'!H652</f>
        <v>1.8103774999999995</v>
      </c>
      <c r="J652" s="17" t="str">
        <f>OBV!F652</f>
        <v>BULLISH</v>
      </c>
      <c r="K652" s="17" t="str">
        <f>OBV!G652</f>
        <v>STRONG</v>
      </c>
      <c r="L652" s="17" t="str">
        <f>OBV!H652</f>
        <v>CONFIRMED BULLISH</v>
      </c>
      <c r="M652" s="19">
        <f t="shared" si="100"/>
        <v>25</v>
      </c>
      <c r="N652" s="19">
        <f t="shared" si="101"/>
        <v>45</v>
      </c>
      <c r="O652" s="19">
        <f t="shared" si="102"/>
        <v>50</v>
      </c>
      <c r="P652" s="19">
        <f t="shared" si="103"/>
        <v>100</v>
      </c>
      <c r="Q652" s="20">
        <f t="shared" si="104"/>
        <v>47</v>
      </c>
      <c r="R652" s="20">
        <f t="shared" si="105"/>
        <v>56.5</v>
      </c>
      <c r="S652" s="20">
        <f t="shared" si="106"/>
        <v>68</v>
      </c>
      <c r="T652" s="20">
        <f t="shared" si="107"/>
        <v>55</v>
      </c>
      <c r="U652" s="19">
        <f t="shared" si="108"/>
        <v>57.166666666666664</v>
      </c>
      <c r="V652" s="19">
        <f t="shared" si="109"/>
        <v>56.625</v>
      </c>
    </row>
    <row r="653" spans="1:22" ht="13.5" x14ac:dyDescent="0.25">
      <c r="A653" s="3">
        <f>RSI!A653</f>
        <v>42955</v>
      </c>
      <c r="B653" s="2">
        <f>RSI!B653</f>
        <v>1.9431</v>
      </c>
      <c r="C653" s="2">
        <f>RSI!I653</f>
        <v>58.013872201316005</v>
      </c>
      <c r="D653" s="2">
        <f>MACD!E653</f>
        <v>-2.1012797048489684E-2</v>
      </c>
      <c r="E653" s="2">
        <f>MACD!F653</f>
        <v>-1.1293093180519015E-2</v>
      </c>
      <c r="F653" s="2">
        <f>'Moving Avg'!D653</f>
        <v>1.9510199999999998</v>
      </c>
      <c r="G653" s="2">
        <f>'Moving Avg'!F653</f>
        <v>1.92716</v>
      </c>
      <c r="H653" s="2">
        <f>'Moving Avg'!G653</f>
        <v>1.8913699999999993</v>
      </c>
      <c r="I653" s="2">
        <f>'Moving Avg'!H653</f>
        <v>1.8111859999999995</v>
      </c>
      <c r="J653" s="17" t="str">
        <f>OBV!F653</f>
        <v>BULLISH</v>
      </c>
      <c r="K653" s="17" t="str">
        <f>OBV!G653</f>
        <v>NEUTRAL</v>
      </c>
      <c r="L653" s="17" t="str">
        <f>OBV!H653</f>
        <v>BULLISH DIVERGENCE</v>
      </c>
      <c r="M653" s="19">
        <f t="shared" si="100"/>
        <v>25</v>
      </c>
      <c r="N653" s="19">
        <f t="shared" si="101"/>
        <v>45</v>
      </c>
      <c r="O653" s="19">
        <f t="shared" si="102"/>
        <v>50</v>
      </c>
      <c r="P653" s="19">
        <f t="shared" si="103"/>
        <v>66.5</v>
      </c>
      <c r="Q653" s="20">
        <f t="shared" si="104"/>
        <v>41.975000000000001</v>
      </c>
      <c r="R653" s="20">
        <f t="shared" si="105"/>
        <v>48.125</v>
      </c>
      <c r="S653" s="20">
        <f t="shared" si="106"/>
        <v>52.924999999999997</v>
      </c>
      <c r="T653" s="20">
        <f t="shared" si="107"/>
        <v>46.625</v>
      </c>
      <c r="U653" s="19">
        <f t="shared" si="108"/>
        <v>47.67499999999999</v>
      </c>
      <c r="V653" s="19">
        <f t="shared" si="109"/>
        <v>47.412499999999994</v>
      </c>
    </row>
    <row r="654" spans="1:22" ht="13.5" x14ac:dyDescent="0.25">
      <c r="A654" s="3">
        <f>RSI!A654</f>
        <v>42956</v>
      </c>
      <c r="B654" s="2">
        <f>RSI!B654</f>
        <v>1.9562999999999999</v>
      </c>
      <c r="C654" s="2">
        <f>RSI!I654</f>
        <v>61.688741150427369</v>
      </c>
      <c r="D654" s="2">
        <f>MACD!E654</f>
        <v>-2.1136610606456108E-2</v>
      </c>
      <c r="E654" s="2">
        <f>MACD!F654</f>
        <v>-1.3261796665706434E-2</v>
      </c>
      <c r="F654" s="2">
        <f>'Moving Avg'!D654</f>
        <v>1.95366</v>
      </c>
      <c r="G654" s="2">
        <f>'Moving Avg'!F654</f>
        <v>1.92974</v>
      </c>
      <c r="H654" s="2">
        <f>'Moving Avg'!G654</f>
        <v>1.8940039999999994</v>
      </c>
      <c r="I654" s="2">
        <f>'Moving Avg'!H654</f>
        <v>1.8120914999999993</v>
      </c>
      <c r="J654" s="17" t="str">
        <f>OBV!F654</f>
        <v>BULLISH</v>
      </c>
      <c r="K654" s="17" t="str">
        <f>OBV!G654</f>
        <v>STRONG</v>
      </c>
      <c r="L654" s="17" t="str">
        <f>OBV!H654</f>
        <v>CONFIRMED BULLISH</v>
      </c>
      <c r="M654" s="19">
        <f t="shared" si="100"/>
        <v>25</v>
      </c>
      <c r="N654" s="19">
        <f t="shared" si="101"/>
        <v>45</v>
      </c>
      <c r="O654" s="19">
        <f t="shared" si="102"/>
        <v>50</v>
      </c>
      <c r="P654" s="19">
        <f t="shared" si="103"/>
        <v>100</v>
      </c>
      <c r="Q654" s="20">
        <f t="shared" si="104"/>
        <v>47</v>
      </c>
      <c r="R654" s="20">
        <f t="shared" si="105"/>
        <v>56.5</v>
      </c>
      <c r="S654" s="20">
        <f t="shared" si="106"/>
        <v>68</v>
      </c>
      <c r="T654" s="20">
        <f t="shared" si="107"/>
        <v>55</v>
      </c>
      <c r="U654" s="19">
        <f t="shared" si="108"/>
        <v>57.166666666666664</v>
      </c>
      <c r="V654" s="19">
        <f t="shared" si="109"/>
        <v>56.625</v>
      </c>
    </row>
    <row r="655" spans="1:22" ht="13.5" x14ac:dyDescent="0.25">
      <c r="A655" s="3">
        <f>RSI!A655</f>
        <v>42957</v>
      </c>
      <c r="B655" s="2">
        <f>RSI!B655</f>
        <v>1.9497</v>
      </c>
      <c r="C655" s="2">
        <f>RSI!I655</f>
        <v>58.912249775743952</v>
      </c>
      <c r="D655" s="2">
        <f>MACD!E655</f>
        <v>-1.4877072959775584E-2</v>
      </c>
      <c r="E655" s="2">
        <f>MACD!F655</f>
        <v>-1.3584851924520264E-2</v>
      </c>
      <c r="F655" s="2">
        <f>'Moving Avg'!D655</f>
        <v>1.95234</v>
      </c>
      <c r="G655" s="2">
        <f>'Moving Avg'!F655</f>
        <v>1.9316800000000001</v>
      </c>
      <c r="H655" s="2">
        <f>'Moving Avg'!G655</f>
        <v>1.8961359999999996</v>
      </c>
      <c r="I655" s="2">
        <f>'Moving Avg'!H655</f>
        <v>1.8129639999999996</v>
      </c>
      <c r="J655" s="17" t="str">
        <f>OBV!F655</f>
        <v>BEARISH</v>
      </c>
      <c r="K655" s="17" t="str">
        <f>OBV!G655</f>
        <v>NEUTRAL</v>
      </c>
      <c r="L655" s="17" t="str">
        <f>OBV!H655</f>
        <v>CONFIRMED BEARISH</v>
      </c>
      <c r="M655" s="19">
        <f t="shared" si="100"/>
        <v>25</v>
      </c>
      <c r="N655" s="19">
        <f t="shared" si="101"/>
        <v>45</v>
      </c>
      <c r="O655" s="19">
        <f t="shared" si="102"/>
        <v>50</v>
      </c>
      <c r="P655" s="19">
        <f t="shared" si="103"/>
        <v>16.5</v>
      </c>
      <c r="Q655" s="20">
        <f t="shared" si="104"/>
        <v>34.475000000000001</v>
      </c>
      <c r="R655" s="20">
        <f t="shared" si="105"/>
        <v>35.625</v>
      </c>
      <c r="S655" s="20">
        <f t="shared" si="106"/>
        <v>30.425000000000001</v>
      </c>
      <c r="T655" s="20">
        <f t="shared" si="107"/>
        <v>34.125</v>
      </c>
      <c r="U655" s="19">
        <f t="shared" si="108"/>
        <v>33.508333333333333</v>
      </c>
      <c r="V655" s="19">
        <f t="shared" si="109"/>
        <v>33.662499999999994</v>
      </c>
    </row>
    <row r="656" spans="1:22" ht="13.5" x14ac:dyDescent="0.25">
      <c r="A656" s="3">
        <f>RSI!A656</f>
        <v>42958</v>
      </c>
      <c r="B656" s="2">
        <f>RSI!B656</f>
        <v>1.9497</v>
      </c>
      <c r="C656" s="2">
        <f>RSI!I656</f>
        <v>58.912249775743952</v>
      </c>
      <c r="D656" s="2">
        <f>MACD!E656</f>
        <v>-1.0743508445028027E-2</v>
      </c>
      <c r="E656" s="2">
        <f>MACD!F656</f>
        <v>-1.3016583228621818E-2</v>
      </c>
      <c r="F656" s="2">
        <f>'Moving Avg'!D656</f>
        <v>1.9510199999999998</v>
      </c>
      <c r="G656" s="2">
        <f>'Moving Avg'!F656</f>
        <v>1.9336199999999999</v>
      </c>
      <c r="H656" s="2">
        <f>'Moving Avg'!G656</f>
        <v>1.8983920000000001</v>
      </c>
      <c r="I656" s="2">
        <f>'Moving Avg'!H656</f>
        <v>1.8138364999999996</v>
      </c>
      <c r="J656" s="17" t="str">
        <f>OBV!F656</f>
        <v>BEARISH</v>
      </c>
      <c r="K656" s="17" t="str">
        <f>OBV!G656</f>
        <v>NEUTRAL</v>
      </c>
      <c r="L656" s="17" t="str">
        <f>OBV!H656</f>
        <v>CONFIRMED BEARISH</v>
      </c>
      <c r="M656" s="19">
        <f t="shared" si="100"/>
        <v>25</v>
      </c>
      <c r="N656" s="19">
        <f t="shared" si="101"/>
        <v>0</v>
      </c>
      <c r="O656" s="19">
        <f t="shared" si="102"/>
        <v>50</v>
      </c>
      <c r="P656" s="19">
        <f t="shared" si="103"/>
        <v>16.5</v>
      </c>
      <c r="Q656" s="20">
        <f t="shared" si="104"/>
        <v>18.725000000000001</v>
      </c>
      <c r="R656" s="20">
        <f t="shared" si="105"/>
        <v>26.625</v>
      </c>
      <c r="S656" s="20">
        <f t="shared" si="106"/>
        <v>23.675000000000001</v>
      </c>
      <c r="T656" s="20">
        <f t="shared" si="107"/>
        <v>22.875</v>
      </c>
      <c r="U656" s="19">
        <f t="shared" si="108"/>
        <v>23.008333333333336</v>
      </c>
      <c r="V656" s="19">
        <f t="shared" si="109"/>
        <v>22.975000000000001</v>
      </c>
    </row>
    <row r="657" spans="1:22" ht="13.5" x14ac:dyDescent="0.25">
      <c r="A657" s="3">
        <f>RSI!A657</f>
        <v>42961</v>
      </c>
      <c r="B657" s="2">
        <f>RSI!B657</f>
        <v>1.9562999999999999</v>
      </c>
      <c r="C657" s="2">
        <f>RSI!I657</f>
        <v>60.950579245956064</v>
      </c>
      <c r="D657" s="2">
        <f>MACD!E657</f>
        <v>-8.8868011078893083E-3</v>
      </c>
      <c r="E657" s="2">
        <f>MACD!F657</f>
        <v>-1.2190626804475318E-2</v>
      </c>
      <c r="F657" s="2">
        <f>'Moving Avg'!D657</f>
        <v>1.9510200000000002</v>
      </c>
      <c r="G657" s="2">
        <f>'Moving Avg'!F657</f>
        <v>1.9352750000000001</v>
      </c>
      <c r="H657" s="2">
        <f>'Moving Avg'!G657</f>
        <v>1.9007799999999997</v>
      </c>
      <c r="I657" s="2">
        <f>'Moving Avg'!H657</f>
        <v>1.8147419999999994</v>
      </c>
      <c r="J657" s="17" t="str">
        <f>OBV!F657</f>
        <v>BULLISH</v>
      </c>
      <c r="K657" s="17" t="str">
        <f>OBV!G657</f>
        <v>NEUTRAL</v>
      </c>
      <c r="L657" s="17" t="str">
        <f>OBV!H657</f>
        <v>NEUTRAL</v>
      </c>
      <c r="M657" s="19">
        <f t="shared" si="100"/>
        <v>25</v>
      </c>
      <c r="N657" s="19">
        <f t="shared" si="101"/>
        <v>0</v>
      </c>
      <c r="O657" s="19">
        <f t="shared" si="102"/>
        <v>50</v>
      </c>
      <c r="P657" s="19">
        <f t="shared" si="103"/>
        <v>49.5</v>
      </c>
      <c r="Q657" s="20">
        <f t="shared" si="104"/>
        <v>23.675000000000001</v>
      </c>
      <c r="R657" s="20">
        <f t="shared" si="105"/>
        <v>34.875</v>
      </c>
      <c r="S657" s="20">
        <f t="shared" si="106"/>
        <v>38.525000000000006</v>
      </c>
      <c r="T657" s="20">
        <f t="shared" si="107"/>
        <v>31.125</v>
      </c>
      <c r="U657" s="19">
        <f t="shared" si="108"/>
        <v>32.358333333333334</v>
      </c>
      <c r="V657" s="19">
        <f t="shared" si="109"/>
        <v>32.049999999999997</v>
      </c>
    </row>
    <row r="658" spans="1:22" ht="13.5" x14ac:dyDescent="0.25">
      <c r="A658" s="3">
        <f>RSI!A658</f>
        <v>42962</v>
      </c>
      <c r="B658" s="2">
        <f>RSI!B658</f>
        <v>1.9562999999999999</v>
      </c>
      <c r="C658" s="2">
        <f>RSI!I658</f>
        <v>60.950579245956064</v>
      </c>
      <c r="D658" s="2">
        <f>MACD!E658</f>
        <v>-6.4658845205827209E-3</v>
      </c>
      <c r="E658" s="2">
        <f>MACD!F658</f>
        <v>-1.1045678347696798E-2</v>
      </c>
      <c r="F658" s="2">
        <f>'Moving Avg'!D658</f>
        <v>1.95366</v>
      </c>
      <c r="G658" s="2">
        <f>'Moving Avg'!F658</f>
        <v>1.9375449999999996</v>
      </c>
      <c r="H658" s="2">
        <f>'Moving Avg'!G658</f>
        <v>1.903044</v>
      </c>
      <c r="I658" s="2">
        <f>'Moving Avg'!H658</f>
        <v>1.8156474999999994</v>
      </c>
      <c r="J658" s="17" t="str">
        <f>OBV!F658</f>
        <v>BULLISH</v>
      </c>
      <c r="K658" s="17" t="str">
        <f>OBV!G658</f>
        <v>NEUTRAL</v>
      </c>
      <c r="L658" s="17" t="str">
        <f>OBV!H658</f>
        <v>CONFIRMED BULLISH</v>
      </c>
      <c r="M658" s="19">
        <f t="shared" si="100"/>
        <v>25</v>
      </c>
      <c r="N658" s="19">
        <f t="shared" si="101"/>
        <v>0</v>
      </c>
      <c r="O658" s="19">
        <f t="shared" si="102"/>
        <v>50</v>
      </c>
      <c r="P658" s="19">
        <f t="shared" si="103"/>
        <v>83.5</v>
      </c>
      <c r="Q658" s="20">
        <f t="shared" si="104"/>
        <v>28.774999999999999</v>
      </c>
      <c r="R658" s="20">
        <f t="shared" si="105"/>
        <v>43.375</v>
      </c>
      <c r="S658" s="20">
        <f t="shared" si="106"/>
        <v>53.825000000000003</v>
      </c>
      <c r="T658" s="20">
        <f t="shared" si="107"/>
        <v>39.625</v>
      </c>
      <c r="U658" s="19">
        <f t="shared" si="108"/>
        <v>41.991666666666667</v>
      </c>
      <c r="V658" s="19">
        <f t="shared" si="109"/>
        <v>41.400000000000006</v>
      </c>
    </row>
    <row r="659" spans="1:22" ht="13.5" x14ac:dyDescent="0.25">
      <c r="A659" s="3">
        <f>RSI!A659</f>
        <v>42963</v>
      </c>
      <c r="B659" s="2">
        <f>RSI!B659</f>
        <v>1.9562999999999999</v>
      </c>
      <c r="C659" s="2">
        <f>RSI!I659</f>
        <v>60.950579245956064</v>
      </c>
      <c r="D659" s="2">
        <f>MACD!E659</f>
        <v>-5.5860679975294758E-3</v>
      </c>
      <c r="E659" s="2">
        <f>MACD!F659</f>
        <v>-9.9537562776633344E-3</v>
      </c>
      <c r="F659" s="2">
        <f>'Moving Avg'!D659</f>
        <v>1.95366</v>
      </c>
      <c r="G659" s="2">
        <f>'Moving Avg'!F659</f>
        <v>1.9391999999999996</v>
      </c>
      <c r="H659" s="2">
        <f>'Moving Avg'!G659</f>
        <v>1.9056779999999998</v>
      </c>
      <c r="I659" s="2">
        <f>'Moving Avg'!H659</f>
        <v>1.8165834999999995</v>
      </c>
      <c r="J659" s="17" t="str">
        <f>OBV!F659</f>
        <v>BULLISH</v>
      </c>
      <c r="K659" s="17" t="str">
        <f>OBV!G659</f>
        <v>NEUTRAL</v>
      </c>
      <c r="L659" s="17" t="str">
        <f>OBV!H659</f>
        <v>NEUTRAL</v>
      </c>
      <c r="M659" s="19">
        <f t="shared" si="100"/>
        <v>25</v>
      </c>
      <c r="N659" s="19">
        <f t="shared" si="101"/>
        <v>0</v>
      </c>
      <c r="O659" s="19">
        <f t="shared" si="102"/>
        <v>50</v>
      </c>
      <c r="P659" s="19">
        <f t="shared" si="103"/>
        <v>49.5</v>
      </c>
      <c r="Q659" s="20">
        <f t="shared" si="104"/>
        <v>23.675000000000001</v>
      </c>
      <c r="R659" s="20">
        <f t="shared" si="105"/>
        <v>34.875</v>
      </c>
      <c r="S659" s="20">
        <f t="shared" si="106"/>
        <v>38.525000000000006</v>
      </c>
      <c r="T659" s="20">
        <f t="shared" si="107"/>
        <v>31.125</v>
      </c>
      <c r="U659" s="19">
        <f t="shared" si="108"/>
        <v>32.358333333333334</v>
      </c>
      <c r="V659" s="19">
        <f t="shared" si="109"/>
        <v>32.049999999999997</v>
      </c>
    </row>
    <row r="660" spans="1:22" ht="13.5" x14ac:dyDescent="0.25">
      <c r="A660" s="3">
        <f>RSI!A660</f>
        <v>42964</v>
      </c>
      <c r="B660" s="2">
        <f>RSI!B660</f>
        <v>1.9431</v>
      </c>
      <c r="C660" s="2">
        <f>RSI!I660</f>
        <v>54.230289608233598</v>
      </c>
      <c r="D660" s="2">
        <f>MACD!E660</f>
        <v>-1.9749745051371725E-3</v>
      </c>
      <c r="E660" s="2">
        <f>MACD!F660</f>
        <v>-8.3579999231581017E-3</v>
      </c>
      <c r="F660" s="2">
        <f>'Moving Avg'!D660</f>
        <v>1.95234</v>
      </c>
      <c r="G660" s="2">
        <f>'Moving Avg'!F660</f>
        <v>1.9408099999999997</v>
      </c>
      <c r="H660" s="2">
        <f>'Moving Avg'!G660</f>
        <v>1.907678</v>
      </c>
      <c r="I660" s="2">
        <f>'Moving Avg'!H660</f>
        <v>1.8174535000000001</v>
      </c>
      <c r="J660" s="17" t="str">
        <f>OBV!F660</f>
        <v>BULLISH</v>
      </c>
      <c r="K660" s="17" t="str">
        <f>OBV!G660</f>
        <v>NEUTRAL</v>
      </c>
      <c r="L660" s="17" t="str">
        <f>OBV!H660</f>
        <v>BULLISH DIVERGENCE</v>
      </c>
      <c r="M660" s="19">
        <f t="shared" si="100"/>
        <v>25</v>
      </c>
      <c r="N660" s="19">
        <f t="shared" si="101"/>
        <v>0</v>
      </c>
      <c r="O660" s="19">
        <f t="shared" si="102"/>
        <v>50</v>
      </c>
      <c r="P660" s="19">
        <f t="shared" si="103"/>
        <v>66.5</v>
      </c>
      <c r="Q660" s="20">
        <f t="shared" si="104"/>
        <v>26.225000000000001</v>
      </c>
      <c r="R660" s="20">
        <f t="shared" si="105"/>
        <v>39.125</v>
      </c>
      <c r="S660" s="20">
        <f t="shared" si="106"/>
        <v>46.174999999999997</v>
      </c>
      <c r="T660" s="20">
        <f t="shared" si="107"/>
        <v>35.375</v>
      </c>
      <c r="U660" s="19">
        <f t="shared" si="108"/>
        <v>37.174999999999997</v>
      </c>
      <c r="V660" s="19">
        <f t="shared" si="109"/>
        <v>36.724999999999994</v>
      </c>
    </row>
    <row r="661" spans="1:22" ht="13.5" x14ac:dyDescent="0.25">
      <c r="A661" s="3">
        <f>RSI!A661</f>
        <v>42965</v>
      </c>
      <c r="B661" s="2">
        <f>RSI!B661</f>
        <v>1.9562999999999999</v>
      </c>
      <c r="C661" s="2">
        <f>RSI!I661</f>
        <v>59.088139261048532</v>
      </c>
      <c r="D661" s="2">
        <f>MACD!E661</f>
        <v>4.938620263628124E-5</v>
      </c>
      <c r="E661" s="2">
        <f>MACD!F661</f>
        <v>-6.6765226979992251E-3</v>
      </c>
      <c r="F661" s="2">
        <f>'Moving Avg'!D661</f>
        <v>1.95366</v>
      </c>
      <c r="G661" s="2">
        <f>'Moving Avg'!F661</f>
        <v>1.9441049999999997</v>
      </c>
      <c r="H661" s="2">
        <f>'Moving Avg'!G661</f>
        <v>1.910436</v>
      </c>
      <c r="I661" s="2">
        <f>'Moving Avg'!H661</f>
        <v>1.8183895000000001</v>
      </c>
      <c r="J661" s="17" t="str">
        <f>OBV!F661</f>
        <v>BULLISH</v>
      </c>
      <c r="K661" s="17" t="str">
        <f>OBV!G661</f>
        <v>STRONG</v>
      </c>
      <c r="L661" s="17" t="str">
        <f>OBV!H661</f>
        <v>CONFIRMED BULLISH</v>
      </c>
      <c r="M661" s="19">
        <f t="shared" si="100"/>
        <v>25</v>
      </c>
      <c r="N661" s="19">
        <f t="shared" si="101"/>
        <v>0</v>
      </c>
      <c r="O661" s="19">
        <f t="shared" si="102"/>
        <v>50</v>
      </c>
      <c r="P661" s="19">
        <f t="shared" si="103"/>
        <v>100</v>
      </c>
      <c r="Q661" s="20">
        <f t="shared" si="104"/>
        <v>31.25</v>
      </c>
      <c r="R661" s="20">
        <f t="shared" si="105"/>
        <v>47.5</v>
      </c>
      <c r="S661" s="20">
        <f t="shared" si="106"/>
        <v>61.25</v>
      </c>
      <c r="T661" s="20">
        <f t="shared" si="107"/>
        <v>43.75</v>
      </c>
      <c r="U661" s="19">
        <f t="shared" si="108"/>
        <v>46.666666666666664</v>
      </c>
      <c r="V661" s="19">
        <f t="shared" si="109"/>
        <v>45.9375</v>
      </c>
    </row>
    <row r="662" spans="1:22" ht="13.5" x14ac:dyDescent="0.25">
      <c r="A662" s="3">
        <f>RSI!A662</f>
        <v>42968</v>
      </c>
      <c r="B662" s="2">
        <f>RSI!B662</f>
        <v>1.9497</v>
      </c>
      <c r="C662" s="2">
        <f>RSI!I662</f>
        <v>55.893777804614899</v>
      </c>
      <c r="D662" s="2">
        <f>MACD!E662</f>
        <v>2.1237498773576391E-3</v>
      </c>
      <c r="E662" s="2">
        <f>MACD!F662</f>
        <v>-4.9164681829278528E-3</v>
      </c>
      <c r="F662" s="2">
        <f>'Moving Avg'!D662</f>
        <v>1.95234</v>
      </c>
      <c r="G662" s="2">
        <f>'Moving Avg'!F662</f>
        <v>1.9467399999999997</v>
      </c>
      <c r="H662" s="2">
        <f>'Moving Avg'!G662</f>
        <v>1.9126919999999996</v>
      </c>
      <c r="I662" s="2">
        <f>'Moving Avg'!H662</f>
        <v>1.819385</v>
      </c>
      <c r="J662" s="17" t="str">
        <f>OBV!F662</f>
        <v>BEARISH</v>
      </c>
      <c r="K662" s="17" t="str">
        <f>OBV!G662</f>
        <v>NEUTRAL</v>
      </c>
      <c r="L662" s="17" t="str">
        <f>OBV!H662</f>
        <v>CONFIRMED BEARISH</v>
      </c>
      <c r="M662" s="19">
        <f t="shared" si="100"/>
        <v>25</v>
      </c>
      <c r="N662" s="19">
        <f t="shared" si="101"/>
        <v>0</v>
      </c>
      <c r="O662" s="19">
        <f t="shared" si="102"/>
        <v>50</v>
      </c>
      <c r="P662" s="19">
        <f t="shared" si="103"/>
        <v>16.5</v>
      </c>
      <c r="Q662" s="20">
        <f t="shared" si="104"/>
        <v>18.725000000000001</v>
      </c>
      <c r="R662" s="20">
        <f t="shared" si="105"/>
        <v>26.625</v>
      </c>
      <c r="S662" s="20">
        <f t="shared" si="106"/>
        <v>23.675000000000001</v>
      </c>
      <c r="T662" s="20">
        <f t="shared" si="107"/>
        <v>22.875</v>
      </c>
      <c r="U662" s="19">
        <f t="shared" si="108"/>
        <v>23.008333333333336</v>
      </c>
      <c r="V662" s="19">
        <f t="shared" si="109"/>
        <v>22.975000000000001</v>
      </c>
    </row>
    <row r="663" spans="1:22" ht="13.5" x14ac:dyDescent="0.25">
      <c r="A663" s="3">
        <f>RSI!A663</f>
        <v>42969</v>
      </c>
      <c r="B663" s="2">
        <f>RSI!B663</f>
        <v>1.9431</v>
      </c>
      <c r="C663" s="2">
        <f>RSI!I663</f>
        <v>52.818699827553999</v>
      </c>
      <c r="D663" s="2">
        <f>MACD!E663</f>
        <v>2.2580946381525191E-3</v>
      </c>
      <c r="E663" s="2">
        <f>MACD!F663</f>
        <v>-3.4815556187117788E-3</v>
      </c>
      <c r="F663" s="2">
        <f>'Moving Avg'!D663</f>
        <v>1.9497</v>
      </c>
      <c r="G663" s="2">
        <f>'Moving Avg'!F663</f>
        <v>1.9493749999999999</v>
      </c>
      <c r="H663" s="2">
        <f>'Moving Avg'!G663</f>
        <v>1.9148159999999999</v>
      </c>
      <c r="I663" s="2">
        <f>'Moving Avg'!H663</f>
        <v>1.8203475000000002</v>
      </c>
      <c r="J663" s="17" t="str">
        <f>OBV!F663</f>
        <v>BEARISH</v>
      </c>
      <c r="K663" s="17" t="str">
        <f>OBV!G663</f>
        <v>NEUTRAL</v>
      </c>
      <c r="L663" s="17" t="str">
        <f>OBV!H663</f>
        <v>CONFIRMED BEARISH</v>
      </c>
      <c r="M663" s="19">
        <f t="shared" si="100"/>
        <v>25</v>
      </c>
      <c r="N663" s="19">
        <f t="shared" si="101"/>
        <v>0</v>
      </c>
      <c r="O663" s="19">
        <f t="shared" si="102"/>
        <v>50</v>
      </c>
      <c r="P663" s="19">
        <f t="shared" si="103"/>
        <v>16.5</v>
      </c>
      <c r="Q663" s="20">
        <f t="shared" si="104"/>
        <v>18.725000000000001</v>
      </c>
      <c r="R663" s="20">
        <f t="shared" si="105"/>
        <v>26.625</v>
      </c>
      <c r="S663" s="20">
        <f t="shared" si="106"/>
        <v>23.675000000000001</v>
      </c>
      <c r="T663" s="20">
        <f t="shared" si="107"/>
        <v>22.875</v>
      </c>
      <c r="U663" s="19">
        <f t="shared" si="108"/>
        <v>23.008333333333336</v>
      </c>
      <c r="V663" s="19">
        <f t="shared" si="109"/>
        <v>22.975000000000001</v>
      </c>
    </row>
    <row r="664" spans="1:22" ht="13.5" x14ac:dyDescent="0.25">
      <c r="A664" s="3">
        <f>RSI!A664</f>
        <v>42970</v>
      </c>
      <c r="B664" s="2">
        <f>RSI!B664</f>
        <v>1.9431</v>
      </c>
      <c r="C664" s="2">
        <f>RSI!I664</f>
        <v>52.818699827553992</v>
      </c>
      <c r="D664" s="2">
        <f>MACD!E664</f>
        <v>4.3683864634116443E-3</v>
      </c>
      <c r="E664" s="2">
        <f>MACD!F664</f>
        <v>-1.9115672022870943E-3</v>
      </c>
      <c r="F664" s="2">
        <f>'Moving Avg'!D664</f>
        <v>1.94706</v>
      </c>
      <c r="G664" s="2">
        <f>'Moving Avg'!F664</f>
        <v>1.9506900000000003</v>
      </c>
      <c r="H664" s="2">
        <f>'Moving Avg'!G664</f>
        <v>1.9166939999999999</v>
      </c>
      <c r="I664" s="2">
        <f>'Moving Avg'!H664</f>
        <v>1.8212485000000003</v>
      </c>
      <c r="J664" s="17" t="str">
        <f>OBV!F664</f>
        <v>BEARISH</v>
      </c>
      <c r="K664" s="17" t="str">
        <f>OBV!G664</f>
        <v>NEUTRAL</v>
      </c>
      <c r="L664" s="17" t="str">
        <f>OBV!H664</f>
        <v>CONFIRMED BEARISH</v>
      </c>
      <c r="M664" s="19">
        <f t="shared" si="100"/>
        <v>25</v>
      </c>
      <c r="N664" s="19">
        <f t="shared" si="101"/>
        <v>0</v>
      </c>
      <c r="O664" s="19">
        <f t="shared" si="102"/>
        <v>50</v>
      </c>
      <c r="P664" s="19">
        <f t="shared" si="103"/>
        <v>16.5</v>
      </c>
      <c r="Q664" s="20">
        <f t="shared" si="104"/>
        <v>18.725000000000001</v>
      </c>
      <c r="R664" s="20">
        <f t="shared" si="105"/>
        <v>26.625</v>
      </c>
      <c r="S664" s="20">
        <f t="shared" si="106"/>
        <v>23.675000000000001</v>
      </c>
      <c r="T664" s="20">
        <f t="shared" si="107"/>
        <v>22.875</v>
      </c>
      <c r="U664" s="19">
        <f t="shared" si="108"/>
        <v>23.008333333333336</v>
      </c>
      <c r="V664" s="19">
        <f t="shared" si="109"/>
        <v>22.975000000000001</v>
      </c>
    </row>
    <row r="665" spans="1:22" ht="13.5" x14ac:dyDescent="0.25">
      <c r="A665" s="3">
        <f>RSI!A665</f>
        <v>42971</v>
      </c>
      <c r="B665" s="2">
        <f>RSI!B665</f>
        <v>1.9366000000000001</v>
      </c>
      <c r="C665" s="2">
        <f>RSI!I665</f>
        <v>49.695846755141503</v>
      </c>
      <c r="D665" s="2">
        <f>MACD!E665</f>
        <v>5.5884910391739151E-3</v>
      </c>
      <c r="E665" s="2">
        <f>MACD!F665</f>
        <v>-4.1155555399489236E-4</v>
      </c>
      <c r="F665" s="2">
        <f>'Moving Avg'!D665</f>
        <v>1.9457599999999999</v>
      </c>
      <c r="G665" s="2">
        <f>'Moving Avg'!F665</f>
        <v>1.9497050000000002</v>
      </c>
      <c r="H665" s="2">
        <f>'Moving Avg'!G665</f>
        <v>1.9184419999999995</v>
      </c>
      <c r="I665" s="2">
        <f>'Moving Avg'!H665</f>
        <v>1.8221170000000004</v>
      </c>
      <c r="J665" s="17" t="str">
        <f>OBV!F665</f>
        <v>BEARISH</v>
      </c>
      <c r="K665" s="17" t="str">
        <f>OBV!G665</f>
        <v>NEUTRAL</v>
      </c>
      <c r="L665" s="17" t="str">
        <f>OBV!H665</f>
        <v>CONFIRMED BEARISH</v>
      </c>
      <c r="M665" s="19">
        <f t="shared" si="100"/>
        <v>25</v>
      </c>
      <c r="N665" s="19">
        <f t="shared" si="101"/>
        <v>0</v>
      </c>
      <c r="O665" s="19">
        <f t="shared" si="102"/>
        <v>50</v>
      </c>
      <c r="P665" s="19">
        <f t="shared" si="103"/>
        <v>16.5</v>
      </c>
      <c r="Q665" s="20">
        <f t="shared" si="104"/>
        <v>18.725000000000001</v>
      </c>
      <c r="R665" s="20">
        <f t="shared" si="105"/>
        <v>26.625</v>
      </c>
      <c r="S665" s="20">
        <f t="shared" si="106"/>
        <v>23.675000000000001</v>
      </c>
      <c r="T665" s="20">
        <f t="shared" si="107"/>
        <v>22.875</v>
      </c>
      <c r="U665" s="19">
        <f t="shared" si="108"/>
        <v>23.008333333333336</v>
      </c>
      <c r="V665" s="19">
        <f t="shared" si="109"/>
        <v>22.975000000000001</v>
      </c>
    </row>
    <row r="666" spans="1:22" ht="13.5" x14ac:dyDescent="0.25">
      <c r="A666" s="3">
        <f>RSI!A666</f>
        <v>42972</v>
      </c>
      <c r="B666" s="2">
        <f>RSI!B666</f>
        <v>1.93</v>
      </c>
      <c r="C666" s="2">
        <f>RSI!I666</f>
        <v>46.678038089131078</v>
      </c>
      <c r="D666" s="2">
        <f>MACD!E666</f>
        <v>7.1189035581995519E-3</v>
      </c>
      <c r="E666" s="2">
        <f>MACD!F666</f>
        <v>1.0945362684439968E-3</v>
      </c>
      <c r="F666" s="2">
        <f>'Moving Avg'!D666</f>
        <v>1.9405000000000001</v>
      </c>
      <c r="G666" s="2">
        <f>'Moving Avg'!F666</f>
        <v>1.9487199999999998</v>
      </c>
      <c r="H666" s="2">
        <f>'Moving Avg'!G666</f>
        <v>1.9201799999999998</v>
      </c>
      <c r="I666" s="2">
        <f>'Moving Avg'!H666</f>
        <v>1.8229215000000007</v>
      </c>
      <c r="J666" s="17" t="str">
        <f>OBV!F666</f>
        <v>BEARISH</v>
      </c>
      <c r="K666" s="17" t="str">
        <f>OBV!G666</f>
        <v>WEAK</v>
      </c>
      <c r="L666" s="17" t="str">
        <f>OBV!H666</f>
        <v>CONFIRMED BEARISH</v>
      </c>
      <c r="M666" s="19">
        <f t="shared" si="100"/>
        <v>25</v>
      </c>
      <c r="N666" s="19">
        <f t="shared" si="101"/>
        <v>0</v>
      </c>
      <c r="O666" s="19">
        <f t="shared" si="102"/>
        <v>50</v>
      </c>
      <c r="P666" s="19">
        <f t="shared" si="103"/>
        <v>0</v>
      </c>
      <c r="Q666" s="20">
        <f t="shared" si="104"/>
        <v>16.25</v>
      </c>
      <c r="R666" s="20">
        <f t="shared" si="105"/>
        <v>22.5</v>
      </c>
      <c r="S666" s="20">
        <f t="shared" si="106"/>
        <v>16.25</v>
      </c>
      <c r="T666" s="20">
        <f t="shared" si="107"/>
        <v>18.75</v>
      </c>
      <c r="U666" s="19">
        <f t="shared" si="108"/>
        <v>18.333333333333332</v>
      </c>
      <c r="V666" s="19">
        <f t="shared" si="109"/>
        <v>18.4375</v>
      </c>
    </row>
    <row r="667" spans="1:22" ht="13.5" x14ac:dyDescent="0.25">
      <c r="A667" s="3">
        <f>RSI!A667</f>
        <v>42975</v>
      </c>
      <c r="B667" s="2">
        <f>RSI!B667</f>
        <v>1.9366000000000001</v>
      </c>
      <c r="C667" s="2">
        <f>RSI!I667</f>
        <v>49.951075994557172</v>
      </c>
      <c r="D667" s="2">
        <f>MACD!E667</f>
        <v>8.9878147505049188E-3</v>
      </c>
      <c r="E667" s="2">
        <f>MACD!F667</f>
        <v>2.6731919648561812E-3</v>
      </c>
      <c r="F667" s="2">
        <f>'Moving Avg'!D667</f>
        <v>1.9378799999999998</v>
      </c>
      <c r="G667" s="2">
        <f>'Moving Avg'!F667</f>
        <v>1.9483949999999997</v>
      </c>
      <c r="H667" s="2">
        <f>'Moving Avg'!G667</f>
        <v>1.9216819999999997</v>
      </c>
      <c r="I667" s="2">
        <f>'Moving Avg'!H667</f>
        <v>1.8238205000000007</v>
      </c>
      <c r="J667" s="17" t="str">
        <f>OBV!F667</f>
        <v>BEARISH</v>
      </c>
      <c r="K667" s="17" t="str">
        <f>OBV!G667</f>
        <v>NEUTRAL</v>
      </c>
      <c r="L667" s="17" t="str">
        <f>OBV!H667</f>
        <v>CONFIRMED BEARISH</v>
      </c>
      <c r="M667" s="19">
        <f t="shared" si="100"/>
        <v>25</v>
      </c>
      <c r="N667" s="19">
        <f t="shared" si="101"/>
        <v>0</v>
      </c>
      <c r="O667" s="19">
        <f t="shared" si="102"/>
        <v>50</v>
      </c>
      <c r="P667" s="19">
        <f t="shared" si="103"/>
        <v>16.5</v>
      </c>
      <c r="Q667" s="20">
        <f t="shared" si="104"/>
        <v>18.725000000000001</v>
      </c>
      <c r="R667" s="20">
        <f t="shared" si="105"/>
        <v>26.625</v>
      </c>
      <c r="S667" s="20">
        <f t="shared" si="106"/>
        <v>23.675000000000001</v>
      </c>
      <c r="T667" s="20">
        <f t="shared" si="107"/>
        <v>22.875</v>
      </c>
      <c r="U667" s="19">
        <f t="shared" si="108"/>
        <v>23.008333333333336</v>
      </c>
      <c r="V667" s="19">
        <f t="shared" si="109"/>
        <v>22.975000000000001</v>
      </c>
    </row>
    <row r="668" spans="1:22" ht="13.5" x14ac:dyDescent="0.25">
      <c r="A668" s="3">
        <f>RSI!A668</f>
        <v>42976</v>
      </c>
      <c r="B668" s="2">
        <f>RSI!B668</f>
        <v>1.9431</v>
      </c>
      <c r="C668" s="2">
        <f>RSI!I668</f>
        <v>53.010236596160659</v>
      </c>
      <c r="D668" s="2">
        <f>MACD!E668</f>
        <v>1.0092656114841114E-2</v>
      </c>
      <c r="E668" s="2">
        <f>MACD!F668</f>
        <v>4.1570847948531678E-3</v>
      </c>
      <c r="F668" s="2">
        <f>'Moving Avg'!D668</f>
        <v>1.9378800000000003</v>
      </c>
      <c r="G668" s="2">
        <f>'Moving Avg'!F668</f>
        <v>1.9480650000000002</v>
      </c>
      <c r="H668" s="2">
        <f>'Moving Avg'!G668</f>
        <v>1.9234360000000001</v>
      </c>
      <c r="I668" s="2">
        <f>'Moving Avg'!H668</f>
        <v>1.8247520000000006</v>
      </c>
      <c r="J668" s="17" t="str">
        <f>OBV!F668</f>
        <v>BULLISH</v>
      </c>
      <c r="K668" s="17" t="str">
        <f>OBV!G668</f>
        <v>STRONG</v>
      </c>
      <c r="L668" s="17" t="str">
        <f>OBV!H668</f>
        <v>NEUTRAL</v>
      </c>
      <c r="M668" s="19">
        <f t="shared" si="100"/>
        <v>25</v>
      </c>
      <c r="N668" s="19">
        <f t="shared" si="101"/>
        <v>0</v>
      </c>
      <c r="O668" s="19">
        <f t="shared" si="102"/>
        <v>50</v>
      </c>
      <c r="P668" s="19">
        <f t="shared" si="103"/>
        <v>66</v>
      </c>
      <c r="Q668" s="20">
        <f t="shared" si="104"/>
        <v>26.15</v>
      </c>
      <c r="R668" s="20">
        <f t="shared" si="105"/>
        <v>39</v>
      </c>
      <c r="S668" s="20">
        <f t="shared" si="106"/>
        <v>45.95</v>
      </c>
      <c r="T668" s="20">
        <f t="shared" si="107"/>
        <v>35.25</v>
      </c>
      <c r="U668" s="19">
        <f t="shared" si="108"/>
        <v>37.033333333333339</v>
      </c>
      <c r="V668" s="19">
        <f t="shared" si="109"/>
        <v>36.587500000000006</v>
      </c>
    </row>
    <row r="669" spans="1:22" ht="13.5" x14ac:dyDescent="0.25">
      <c r="A669" s="3">
        <f>RSI!A669</f>
        <v>42977</v>
      </c>
      <c r="B669" s="2">
        <f>RSI!B669</f>
        <v>1.9431</v>
      </c>
      <c r="C669" s="2">
        <f>RSI!I669</f>
        <v>53.010236596160659</v>
      </c>
      <c r="D669" s="2">
        <f>MACD!E669</f>
        <v>1.0993683894707562E-2</v>
      </c>
      <c r="E669" s="2">
        <f>MACD!F669</f>
        <v>5.5244046148240468E-3</v>
      </c>
      <c r="F669" s="2">
        <f>'Moving Avg'!D669</f>
        <v>1.9378800000000003</v>
      </c>
      <c r="G669" s="2">
        <f>'Moving Avg'!F669</f>
        <v>1.9480650000000002</v>
      </c>
      <c r="H669" s="2">
        <f>'Moving Avg'!G669</f>
        <v>1.9254359999999997</v>
      </c>
      <c r="I669" s="2">
        <f>'Moving Avg'!H669</f>
        <v>1.8256835000000007</v>
      </c>
      <c r="J669" s="17" t="str">
        <f>OBV!F669</f>
        <v>BULLISH</v>
      </c>
      <c r="K669" s="17" t="str">
        <f>OBV!G669</f>
        <v>STRONG</v>
      </c>
      <c r="L669" s="17" t="str">
        <f>OBV!H669</f>
        <v>NEUTRAL</v>
      </c>
      <c r="M669" s="19">
        <f t="shared" si="100"/>
        <v>25</v>
      </c>
      <c r="N669" s="19">
        <f t="shared" si="101"/>
        <v>0</v>
      </c>
      <c r="O669" s="19">
        <f t="shared" si="102"/>
        <v>50</v>
      </c>
      <c r="P669" s="19">
        <f t="shared" si="103"/>
        <v>66</v>
      </c>
      <c r="Q669" s="20">
        <f t="shared" si="104"/>
        <v>26.15</v>
      </c>
      <c r="R669" s="20">
        <f t="shared" si="105"/>
        <v>39</v>
      </c>
      <c r="S669" s="20">
        <f t="shared" si="106"/>
        <v>45.95</v>
      </c>
      <c r="T669" s="20">
        <f t="shared" si="107"/>
        <v>35.25</v>
      </c>
      <c r="U669" s="19">
        <f t="shared" si="108"/>
        <v>37.033333333333339</v>
      </c>
      <c r="V669" s="19">
        <f t="shared" si="109"/>
        <v>36.587500000000006</v>
      </c>
    </row>
    <row r="670" spans="1:22" ht="13.5" x14ac:dyDescent="0.25">
      <c r="A670" s="3">
        <f>RSI!A670</f>
        <v>42978</v>
      </c>
      <c r="B670" s="2">
        <f>RSI!B670</f>
        <v>1.9366000000000001</v>
      </c>
      <c r="C670" s="2">
        <f>RSI!I670</f>
        <v>49.501164321768186</v>
      </c>
      <c r="D670" s="2">
        <f>MACD!E670</f>
        <v>1.0175472794663021E-2</v>
      </c>
      <c r="E670" s="2">
        <f>MACD!F670</f>
        <v>6.4546182507918409E-3</v>
      </c>
      <c r="F670" s="2">
        <f>'Moving Avg'!D670</f>
        <v>1.9378800000000003</v>
      </c>
      <c r="G670" s="2">
        <f>'Moving Avg'!F670</f>
        <v>1.9470800000000001</v>
      </c>
      <c r="H670" s="2">
        <f>'Moving Avg'!G670</f>
        <v>1.9265680000000003</v>
      </c>
      <c r="I670" s="2">
        <f>'Moving Avg'!H670</f>
        <v>1.8266445000000007</v>
      </c>
      <c r="J670" s="17" t="str">
        <f>OBV!F670</f>
        <v>BULLISH</v>
      </c>
      <c r="K670" s="17" t="str">
        <f>OBV!G670</f>
        <v>STRONG</v>
      </c>
      <c r="L670" s="17" t="str">
        <f>OBV!H670</f>
        <v>NEUTRAL</v>
      </c>
      <c r="M670" s="19">
        <f t="shared" si="100"/>
        <v>25</v>
      </c>
      <c r="N670" s="19">
        <f t="shared" si="101"/>
        <v>0</v>
      </c>
      <c r="O670" s="19">
        <f t="shared" si="102"/>
        <v>50</v>
      </c>
      <c r="P670" s="19">
        <f t="shared" si="103"/>
        <v>66</v>
      </c>
      <c r="Q670" s="20">
        <f t="shared" si="104"/>
        <v>26.15</v>
      </c>
      <c r="R670" s="20">
        <f t="shared" si="105"/>
        <v>39</v>
      </c>
      <c r="S670" s="20">
        <f t="shared" si="106"/>
        <v>45.95</v>
      </c>
      <c r="T670" s="20">
        <f t="shared" si="107"/>
        <v>35.25</v>
      </c>
      <c r="U670" s="19">
        <f t="shared" si="108"/>
        <v>37.033333333333339</v>
      </c>
      <c r="V670" s="19">
        <f t="shared" si="109"/>
        <v>36.587500000000006</v>
      </c>
    </row>
    <row r="671" spans="1:22" ht="13.5" x14ac:dyDescent="0.25">
      <c r="A671" s="3">
        <f>RSI!A671</f>
        <v>42982</v>
      </c>
      <c r="B671" s="2">
        <f>RSI!B671</f>
        <v>1.9366000000000001</v>
      </c>
      <c r="C671" s="2">
        <f>RSI!I671</f>
        <v>49.501164321768186</v>
      </c>
      <c r="D671" s="2">
        <f>MACD!E671</f>
        <v>1.1523307712922426E-2</v>
      </c>
      <c r="E671" s="2">
        <f>MACD!F671</f>
        <v>7.468356143217959E-3</v>
      </c>
      <c r="F671" s="2">
        <f>'Moving Avg'!D671</f>
        <v>1.9392</v>
      </c>
      <c r="G671" s="2">
        <f>'Moving Avg'!F671</f>
        <v>1.9460949999999997</v>
      </c>
      <c r="H671" s="2">
        <f>'Moving Avg'!G671</f>
        <v>1.927206</v>
      </c>
      <c r="I671" s="2">
        <f>'Moving Avg'!H671</f>
        <v>1.8276360000000009</v>
      </c>
      <c r="J671" s="17" t="str">
        <f>OBV!F671</f>
        <v>BULLISH</v>
      </c>
      <c r="K671" s="17" t="str">
        <f>OBV!G671</f>
        <v>STRONG</v>
      </c>
      <c r="L671" s="17" t="str">
        <f>OBV!H671</f>
        <v>CONFIRMED BULLISH</v>
      </c>
      <c r="M671" s="19">
        <f t="shared" si="100"/>
        <v>25</v>
      </c>
      <c r="N671" s="19">
        <f t="shared" si="101"/>
        <v>0</v>
      </c>
      <c r="O671" s="19">
        <f t="shared" si="102"/>
        <v>50</v>
      </c>
      <c r="P671" s="19">
        <f t="shared" si="103"/>
        <v>100</v>
      </c>
      <c r="Q671" s="20">
        <f t="shared" si="104"/>
        <v>31.25</v>
      </c>
      <c r="R671" s="20">
        <f t="shared" si="105"/>
        <v>47.5</v>
      </c>
      <c r="S671" s="20">
        <f t="shared" si="106"/>
        <v>61.25</v>
      </c>
      <c r="T671" s="20">
        <f t="shared" si="107"/>
        <v>43.75</v>
      </c>
      <c r="U671" s="19">
        <f t="shared" si="108"/>
        <v>46.666666666666664</v>
      </c>
      <c r="V671" s="19">
        <f t="shared" si="109"/>
        <v>45.9375</v>
      </c>
    </row>
    <row r="672" spans="1:22" ht="13.5" x14ac:dyDescent="0.25">
      <c r="A672" s="3">
        <f>RSI!A672</f>
        <v>42983</v>
      </c>
      <c r="B672" s="2">
        <f>RSI!B672</f>
        <v>1.9366000000000001</v>
      </c>
      <c r="C672" s="2">
        <f>RSI!I672</f>
        <v>49.501164321768186</v>
      </c>
      <c r="D672" s="2">
        <f>MACD!E672</f>
        <v>1.1657100794602471E-2</v>
      </c>
      <c r="E672" s="2">
        <f>MACD!F672</f>
        <v>8.3061050734948624E-3</v>
      </c>
      <c r="F672" s="2">
        <f>'Moving Avg'!D672</f>
        <v>1.9392</v>
      </c>
      <c r="G672" s="2">
        <f>'Moving Avg'!F672</f>
        <v>1.9451099999999997</v>
      </c>
      <c r="H672" s="2">
        <f>'Moving Avg'!G672</f>
        <v>1.9275979999999999</v>
      </c>
      <c r="I672" s="2">
        <f>'Moving Avg'!H672</f>
        <v>1.8286585000000009</v>
      </c>
      <c r="J672" s="17" t="str">
        <f>OBV!F672</f>
        <v>BULLISH</v>
      </c>
      <c r="K672" s="17" t="str">
        <f>OBV!G672</f>
        <v>STRONG</v>
      </c>
      <c r="L672" s="17" t="str">
        <f>OBV!H672</f>
        <v>NEUTRAL</v>
      </c>
      <c r="M672" s="19">
        <f t="shared" si="100"/>
        <v>25</v>
      </c>
      <c r="N672" s="19">
        <f t="shared" si="101"/>
        <v>0</v>
      </c>
      <c r="O672" s="19">
        <f t="shared" si="102"/>
        <v>50</v>
      </c>
      <c r="P672" s="19">
        <f t="shared" si="103"/>
        <v>66</v>
      </c>
      <c r="Q672" s="20">
        <f t="shared" si="104"/>
        <v>26.15</v>
      </c>
      <c r="R672" s="20">
        <f t="shared" si="105"/>
        <v>39</v>
      </c>
      <c r="S672" s="20">
        <f t="shared" si="106"/>
        <v>45.95</v>
      </c>
      <c r="T672" s="20">
        <f t="shared" si="107"/>
        <v>35.25</v>
      </c>
      <c r="U672" s="19">
        <f t="shared" si="108"/>
        <v>37.033333333333339</v>
      </c>
      <c r="V672" s="19">
        <f t="shared" si="109"/>
        <v>36.587500000000006</v>
      </c>
    </row>
    <row r="673" spans="1:22" ht="13.5" x14ac:dyDescent="0.25">
      <c r="A673" s="3">
        <f>RSI!A673</f>
        <v>42984</v>
      </c>
      <c r="B673" s="2">
        <f>RSI!B673</f>
        <v>1.9366000000000001</v>
      </c>
      <c r="C673" s="2">
        <f>RSI!I673</f>
        <v>49.501164321768186</v>
      </c>
      <c r="D673" s="2">
        <f>MACD!E673</f>
        <v>1.0762983114498637E-2</v>
      </c>
      <c r="E673" s="2">
        <f>MACD!F673</f>
        <v>8.7974806816956182E-3</v>
      </c>
      <c r="F673" s="2">
        <f>'Moving Avg'!D673</f>
        <v>1.9379000000000002</v>
      </c>
      <c r="G673" s="2">
        <f>'Moving Avg'!F673</f>
        <v>1.944785</v>
      </c>
      <c r="H673" s="2">
        <f>'Moving Avg'!G673</f>
        <v>1.9276200000000001</v>
      </c>
      <c r="I673" s="2">
        <f>'Moving Avg'!H673</f>
        <v>1.8296810000000006</v>
      </c>
      <c r="J673" s="17" t="str">
        <f>OBV!F673</f>
        <v>BEARISH</v>
      </c>
      <c r="K673" s="17" t="str">
        <f>OBV!G673</f>
        <v>NEUTRAL</v>
      </c>
      <c r="L673" s="17" t="str">
        <f>OBV!H673</f>
        <v>CONFIRMED BEARISH</v>
      </c>
      <c r="M673" s="19">
        <f t="shared" si="100"/>
        <v>25</v>
      </c>
      <c r="N673" s="19">
        <f t="shared" si="101"/>
        <v>0</v>
      </c>
      <c r="O673" s="19">
        <f t="shared" si="102"/>
        <v>50</v>
      </c>
      <c r="P673" s="19">
        <f t="shared" si="103"/>
        <v>16.5</v>
      </c>
      <c r="Q673" s="20">
        <f t="shared" si="104"/>
        <v>18.725000000000001</v>
      </c>
      <c r="R673" s="20">
        <f t="shared" si="105"/>
        <v>26.625</v>
      </c>
      <c r="S673" s="20">
        <f t="shared" si="106"/>
        <v>23.675000000000001</v>
      </c>
      <c r="T673" s="20">
        <f t="shared" si="107"/>
        <v>22.875</v>
      </c>
      <c r="U673" s="19">
        <f t="shared" si="108"/>
        <v>23.008333333333336</v>
      </c>
      <c r="V673" s="19">
        <f t="shared" si="109"/>
        <v>22.975000000000001</v>
      </c>
    </row>
    <row r="674" spans="1:22" ht="13.5" x14ac:dyDescent="0.25">
      <c r="A674" s="3">
        <f>RSI!A674</f>
        <v>42985</v>
      </c>
      <c r="B674" s="2">
        <f>RSI!B674</f>
        <v>1.9366000000000001</v>
      </c>
      <c r="C674" s="2">
        <f>RSI!I674</f>
        <v>49.501164321768186</v>
      </c>
      <c r="D674" s="2">
        <f>MACD!E674</f>
        <v>1.0013882560405918E-2</v>
      </c>
      <c r="E674" s="2">
        <f>MACD!F674</f>
        <v>9.0407610574376792E-3</v>
      </c>
      <c r="F674" s="2">
        <f>'Moving Avg'!D674</f>
        <v>1.9365999999999999</v>
      </c>
      <c r="G674" s="2">
        <f>'Moving Avg'!F674</f>
        <v>1.9438</v>
      </c>
      <c r="H674" s="2">
        <f>'Moving Avg'!G674</f>
        <v>1.9280119999999998</v>
      </c>
      <c r="I674" s="2">
        <f>'Moving Avg'!H674</f>
        <v>1.8307035000000005</v>
      </c>
      <c r="J674" s="17" t="str">
        <f>OBV!F674</f>
        <v>BEARISH</v>
      </c>
      <c r="K674" s="17" t="str">
        <f>OBV!G674</f>
        <v>NEUTRAL</v>
      </c>
      <c r="L674" s="17" t="str">
        <f>OBV!H674</f>
        <v>CONFIRMED BEARISH</v>
      </c>
      <c r="M674" s="19">
        <f t="shared" si="100"/>
        <v>25</v>
      </c>
      <c r="N674" s="19">
        <f t="shared" si="101"/>
        <v>0</v>
      </c>
      <c r="O674" s="19">
        <f t="shared" si="102"/>
        <v>50</v>
      </c>
      <c r="P674" s="19">
        <f t="shared" si="103"/>
        <v>16.5</v>
      </c>
      <c r="Q674" s="20">
        <f t="shared" si="104"/>
        <v>18.725000000000001</v>
      </c>
      <c r="R674" s="20">
        <f t="shared" si="105"/>
        <v>26.625</v>
      </c>
      <c r="S674" s="20">
        <f t="shared" si="106"/>
        <v>23.675000000000001</v>
      </c>
      <c r="T674" s="20">
        <f t="shared" si="107"/>
        <v>22.875</v>
      </c>
      <c r="U674" s="19">
        <f t="shared" si="108"/>
        <v>23.008333333333336</v>
      </c>
      <c r="V674" s="19">
        <f t="shared" si="109"/>
        <v>22.975000000000001</v>
      </c>
    </row>
    <row r="675" spans="1:22" ht="13.5" x14ac:dyDescent="0.25">
      <c r="A675" s="3">
        <f>RSI!A675</f>
        <v>42986</v>
      </c>
      <c r="B675" s="2">
        <f>RSI!B675</f>
        <v>1.93</v>
      </c>
      <c r="C675" s="2">
        <f>RSI!I675</f>
        <v>45.109265540868968</v>
      </c>
      <c r="D675" s="2">
        <f>MACD!E675</f>
        <v>8.8758250600724509E-3</v>
      </c>
      <c r="E675" s="2">
        <f>MACD!F675</f>
        <v>9.0077738579646335E-3</v>
      </c>
      <c r="F675" s="2">
        <f>'Moving Avg'!D675</f>
        <v>1.9352800000000001</v>
      </c>
      <c r="G675" s="2">
        <f>'Moving Avg'!F675</f>
        <v>1.9428149999999995</v>
      </c>
      <c r="H675" s="2">
        <f>'Moving Avg'!G675</f>
        <v>1.9283940000000002</v>
      </c>
      <c r="I675" s="2">
        <f>'Moving Avg'!H675</f>
        <v>1.8316620000000008</v>
      </c>
      <c r="J675" s="17" t="str">
        <f>OBV!F675</f>
        <v>BEARISH</v>
      </c>
      <c r="K675" s="17" t="str">
        <f>OBV!G675</f>
        <v>NEUTRAL</v>
      </c>
      <c r="L675" s="17" t="str">
        <f>OBV!H675</f>
        <v>CONFIRMED BEARISH</v>
      </c>
      <c r="M675" s="19">
        <f t="shared" si="100"/>
        <v>25</v>
      </c>
      <c r="N675" s="19">
        <f t="shared" si="101"/>
        <v>45</v>
      </c>
      <c r="O675" s="19">
        <f t="shared" si="102"/>
        <v>50</v>
      </c>
      <c r="P675" s="19">
        <f t="shared" si="103"/>
        <v>16.5</v>
      </c>
      <c r="Q675" s="20">
        <f t="shared" si="104"/>
        <v>34.475000000000001</v>
      </c>
      <c r="R675" s="20">
        <f t="shared" si="105"/>
        <v>35.625</v>
      </c>
      <c r="S675" s="20">
        <f t="shared" si="106"/>
        <v>30.425000000000001</v>
      </c>
      <c r="T675" s="20">
        <f t="shared" si="107"/>
        <v>34.125</v>
      </c>
      <c r="U675" s="19">
        <f t="shared" si="108"/>
        <v>33.508333333333333</v>
      </c>
      <c r="V675" s="19">
        <f t="shared" si="109"/>
        <v>33.662499999999994</v>
      </c>
    </row>
    <row r="676" spans="1:22" ht="13.5" x14ac:dyDescent="0.25">
      <c r="A676" s="3">
        <f>RSI!A676</f>
        <v>42989</v>
      </c>
      <c r="B676" s="2">
        <f>RSI!B676</f>
        <v>1.93</v>
      </c>
      <c r="C676" s="2">
        <f>RSI!I676</f>
        <v>45.109265540868968</v>
      </c>
      <c r="D676" s="2">
        <f>MACD!E676</f>
        <v>6.9428646246534331E-3</v>
      </c>
      <c r="E676" s="2">
        <f>MACD!F676</f>
        <v>8.5947920113023935E-3</v>
      </c>
      <c r="F676" s="2">
        <f>'Moving Avg'!D676</f>
        <v>1.9339600000000001</v>
      </c>
      <c r="G676" s="2">
        <f>'Moving Avg'!F676</f>
        <v>1.9418299999999995</v>
      </c>
      <c r="H676" s="2">
        <f>'Moving Avg'!G676</f>
        <v>1.9290240000000005</v>
      </c>
      <c r="I676" s="2">
        <f>'Moving Avg'!H676</f>
        <v>1.832651500000001</v>
      </c>
      <c r="J676" s="17" t="str">
        <f>OBV!F676</f>
        <v>BEARISH</v>
      </c>
      <c r="K676" s="17" t="str">
        <f>OBV!G676</f>
        <v>NEUTRAL</v>
      </c>
      <c r="L676" s="17" t="str">
        <f>OBV!H676</f>
        <v>CONFIRMED BEARISH</v>
      </c>
      <c r="M676" s="19">
        <f t="shared" si="100"/>
        <v>25</v>
      </c>
      <c r="N676" s="19">
        <f t="shared" si="101"/>
        <v>45</v>
      </c>
      <c r="O676" s="19">
        <f t="shared" si="102"/>
        <v>50</v>
      </c>
      <c r="P676" s="19">
        <f t="shared" si="103"/>
        <v>16.5</v>
      </c>
      <c r="Q676" s="20">
        <f t="shared" si="104"/>
        <v>34.475000000000001</v>
      </c>
      <c r="R676" s="20">
        <f t="shared" si="105"/>
        <v>35.625</v>
      </c>
      <c r="S676" s="20">
        <f t="shared" si="106"/>
        <v>30.425000000000001</v>
      </c>
      <c r="T676" s="20">
        <f t="shared" si="107"/>
        <v>34.125</v>
      </c>
      <c r="U676" s="19">
        <f t="shared" si="108"/>
        <v>33.508333333333333</v>
      </c>
      <c r="V676" s="19">
        <f t="shared" si="109"/>
        <v>33.662499999999994</v>
      </c>
    </row>
    <row r="677" spans="1:22" ht="13.5" x14ac:dyDescent="0.25">
      <c r="A677" s="3">
        <f>RSI!A677</f>
        <v>42990</v>
      </c>
      <c r="B677" s="2">
        <f>RSI!B677</f>
        <v>1.9234</v>
      </c>
      <c r="C677" s="2">
        <f>RSI!I677</f>
        <v>40.900674334546395</v>
      </c>
      <c r="D677" s="2">
        <f>MACD!E677</f>
        <v>6.853589472975985E-3</v>
      </c>
      <c r="E677" s="2">
        <f>MACD!F677</f>
        <v>8.2465515036371125E-3</v>
      </c>
      <c r="F677" s="2">
        <f>'Moving Avg'!D677</f>
        <v>1.9313200000000001</v>
      </c>
      <c r="G677" s="2">
        <f>'Moving Avg'!F677</f>
        <v>1.9401849999999996</v>
      </c>
      <c r="H677" s="2">
        <f>'Moving Avg'!G677</f>
        <v>1.9295220000000004</v>
      </c>
      <c r="I677" s="2">
        <f>'Moving Avg'!H677</f>
        <v>1.8334230000000011</v>
      </c>
      <c r="J677" s="17" t="str">
        <f>OBV!F677</f>
        <v>BEARISH</v>
      </c>
      <c r="K677" s="17" t="str">
        <f>OBV!G677</f>
        <v>NEUTRAL</v>
      </c>
      <c r="L677" s="17" t="str">
        <f>OBV!H677</f>
        <v>CONFIRMED BEARISH</v>
      </c>
      <c r="M677" s="19">
        <f t="shared" si="100"/>
        <v>25</v>
      </c>
      <c r="N677" s="19">
        <f t="shared" si="101"/>
        <v>45</v>
      </c>
      <c r="O677" s="19">
        <f t="shared" si="102"/>
        <v>50</v>
      </c>
      <c r="P677" s="19">
        <f t="shared" si="103"/>
        <v>16.5</v>
      </c>
      <c r="Q677" s="20">
        <f t="shared" si="104"/>
        <v>34.475000000000001</v>
      </c>
      <c r="R677" s="20">
        <f t="shared" si="105"/>
        <v>35.625</v>
      </c>
      <c r="S677" s="20">
        <f t="shared" si="106"/>
        <v>30.425000000000001</v>
      </c>
      <c r="T677" s="20">
        <f t="shared" si="107"/>
        <v>34.125</v>
      </c>
      <c r="U677" s="19">
        <f t="shared" si="108"/>
        <v>33.508333333333333</v>
      </c>
      <c r="V677" s="19">
        <f t="shared" si="109"/>
        <v>33.662499999999994</v>
      </c>
    </row>
    <row r="678" spans="1:22" ht="13.5" x14ac:dyDescent="0.25">
      <c r="A678" s="3">
        <f>RSI!A678</f>
        <v>42991</v>
      </c>
      <c r="B678" s="2">
        <f>RSI!B678</f>
        <v>1.9101999999999999</v>
      </c>
      <c r="C678" s="2">
        <f>RSI!I678</f>
        <v>34.056964298513535</v>
      </c>
      <c r="D678" s="2">
        <f>MACD!E678</f>
        <v>8.8337460980381088E-3</v>
      </c>
      <c r="E678" s="2">
        <f>MACD!F678</f>
        <v>8.363990422517311E-3</v>
      </c>
      <c r="F678" s="2">
        <f>'Moving Avg'!D678</f>
        <v>1.92604</v>
      </c>
      <c r="G678" s="2">
        <f>'Moving Avg'!F678</f>
        <v>1.9378799999999998</v>
      </c>
      <c r="H678" s="2">
        <f>'Moving Avg'!G678</f>
        <v>1.9301260000000005</v>
      </c>
      <c r="I678" s="2">
        <f>'Moving Avg'!H678</f>
        <v>1.8340980000000007</v>
      </c>
      <c r="J678" s="17" t="str">
        <f>OBV!F678</f>
        <v>BEARISH</v>
      </c>
      <c r="K678" s="17" t="str">
        <f>OBV!G678</f>
        <v>WEAK</v>
      </c>
      <c r="L678" s="17" t="str">
        <f>OBV!H678</f>
        <v>CONFIRMED BEARISH</v>
      </c>
      <c r="M678" s="19">
        <f t="shared" si="100"/>
        <v>25</v>
      </c>
      <c r="N678" s="19">
        <f t="shared" si="101"/>
        <v>0</v>
      </c>
      <c r="O678" s="19">
        <f t="shared" si="102"/>
        <v>50</v>
      </c>
      <c r="P678" s="19">
        <f t="shared" si="103"/>
        <v>0</v>
      </c>
      <c r="Q678" s="20">
        <f t="shared" si="104"/>
        <v>16.25</v>
      </c>
      <c r="R678" s="20">
        <f t="shared" si="105"/>
        <v>22.5</v>
      </c>
      <c r="S678" s="20">
        <f t="shared" si="106"/>
        <v>16.25</v>
      </c>
      <c r="T678" s="20">
        <f t="shared" si="107"/>
        <v>18.75</v>
      </c>
      <c r="U678" s="19">
        <f t="shared" si="108"/>
        <v>18.333333333333332</v>
      </c>
      <c r="V678" s="19">
        <f t="shared" si="109"/>
        <v>18.4375</v>
      </c>
    </row>
    <row r="679" spans="1:22" ht="13.5" x14ac:dyDescent="0.25">
      <c r="A679" s="3">
        <f>RSI!A679</f>
        <v>42992</v>
      </c>
      <c r="B679" s="2">
        <f>RSI!B679</f>
        <v>1.9101999999999999</v>
      </c>
      <c r="C679" s="2">
        <f>RSI!I679</f>
        <v>34.056964298513535</v>
      </c>
      <c r="D679" s="2">
        <f>MACD!E679</f>
        <v>1.0659410164989502E-2</v>
      </c>
      <c r="E679" s="2">
        <f>MACD!F679</f>
        <v>8.8230743710117493E-3</v>
      </c>
      <c r="F679" s="2">
        <f>'Moving Avg'!D679</f>
        <v>1.92076</v>
      </c>
      <c r="G679" s="2">
        <f>'Moving Avg'!F679</f>
        <v>1.935575</v>
      </c>
      <c r="H679" s="2">
        <f>'Moving Avg'!G679</f>
        <v>1.9307300000000003</v>
      </c>
      <c r="I679" s="2">
        <f>'Moving Avg'!H679</f>
        <v>1.8348345000000006</v>
      </c>
      <c r="J679" s="17" t="str">
        <f>OBV!F679</f>
        <v>BEARISH</v>
      </c>
      <c r="K679" s="17" t="str">
        <f>OBV!G679</f>
        <v>WEAK</v>
      </c>
      <c r="L679" s="17" t="str">
        <f>OBV!H679</f>
        <v>CONFIRMED BEARISH</v>
      </c>
      <c r="M679" s="19">
        <f t="shared" si="100"/>
        <v>25</v>
      </c>
      <c r="N679" s="19">
        <f t="shared" si="101"/>
        <v>0</v>
      </c>
      <c r="O679" s="19">
        <f t="shared" si="102"/>
        <v>50</v>
      </c>
      <c r="P679" s="19">
        <f t="shared" si="103"/>
        <v>0</v>
      </c>
      <c r="Q679" s="20">
        <f t="shared" si="104"/>
        <v>16.25</v>
      </c>
      <c r="R679" s="20">
        <f t="shared" si="105"/>
        <v>22.5</v>
      </c>
      <c r="S679" s="20">
        <f t="shared" si="106"/>
        <v>16.25</v>
      </c>
      <c r="T679" s="20">
        <f t="shared" si="107"/>
        <v>18.75</v>
      </c>
      <c r="U679" s="19">
        <f t="shared" si="108"/>
        <v>18.333333333333332</v>
      </c>
      <c r="V679" s="19">
        <f t="shared" si="109"/>
        <v>18.4375</v>
      </c>
    </row>
    <row r="680" spans="1:22" ht="13.5" x14ac:dyDescent="0.25">
      <c r="A680" s="3">
        <f>RSI!A680</f>
        <v>42993</v>
      </c>
      <c r="B680" s="2">
        <f>RSI!B680</f>
        <v>1.9101999999999999</v>
      </c>
      <c r="C680" s="2">
        <f>RSI!I680</f>
        <v>34.056964298513535</v>
      </c>
      <c r="D680" s="2">
        <f>MACD!E680</f>
        <v>1.1343227765421959E-2</v>
      </c>
      <c r="E680" s="2">
        <f>MACD!F680</f>
        <v>9.327105049893791E-3</v>
      </c>
      <c r="F680" s="2">
        <f>'Moving Avg'!D680</f>
        <v>1.9167999999999998</v>
      </c>
      <c r="G680" s="2">
        <f>'Moving Avg'!F680</f>
        <v>1.9339300000000001</v>
      </c>
      <c r="H680" s="2">
        <f>'Moving Avg'!G680</f>
        <v>1.9314560000000003</v>
      </c>
      <c r="I680" s="2">
        <f>'Moving Avg'!H680</f>
        <v>1.8354475000000008</v>
      </c>
      <c r="J680" s="17" t="str">
        <f>OBV!F680</f>
        <v>BEARISH</v>
      </c>
      <c r="K680" s="17" t="str">
        <f>OBV!G680</f>
        <v>NEUTRAL</v>
      </c>
      <c r="L680" s="17" t="str">
        <f>OBV!H680</f>
        <v>CONFIRMED BEARISH</v>
      </c>
      <c r="M680" s="19">
        <f t="shared" si="100"/>
        <v>25</v>
      </c>
      <c r="N680" s="19">
        <f t="shared" si="101"/>
        <v>0</v>
      </c>
      <c r="O680" s="19">
        <f t="shared" si="102"/>
        <v>50</v>
      </c>
      <c r="P680" s="19">
        <f t="shared" si="103"/>
        <v>16.5</v>
      </c>
      <c r="Q680" s="20">
        <f t="shared" si="104"/>
        <v>18.725000000000001</v>
      </c>
      <c r="R680" s="20">
        <f t="shared" si="105"/>
        <v>26.625</v>
      </c>
      <c r="S680" s="20">
        <f t="shared" si="106"/>
        <v>23.675000000000001</v>
      </c>
      <c r="T680" s="20">
        <f t="shared" si="107"/>
        <v>22.875</v>
      </c>
      <c r="U680" s="19">
        <f t="shared" si="108"/>
        <v>23.008333333333336</v>
      </c>
      <c r="V680" s="19">
        <f t="shared" si="109"/>
        <v>22.975000000000001</v>
      </c>
    </row>
    <row r="681" spans="1:22" ht="13.5" x14ac:dyDescent="0.25">
      <c r="A681" s="3">
        <f>RSI!A681</f>
        <v>42996</v>
      </c>
      <c r="B681" s="2">
        <f>RSI!B681</f>
        <v>1.9168000000000001</v>
      </c>
      <c r="C681" s="2">
        <f>RSI!I681</f>
        <v>40.295624693458819</v>
      </c>
      <c r="D681" s="2">
        <f>MACD!E681</f>
        <v>1.1561680554758258E-2</v>
      </c>
      <c r="E681" s="2">
        <f>MACD!F681</f>
        <v>9.774020150866685E-3</v>
      </c>
      <c r="F681" s="2">
        <f>'Moving Avg'!D681</f>
        <v>1.9141599999999996</v>
      </c>
      <c r="G681" s="2">
        <f>'Moving Avg'!F681</f>
        <v>1.9319550000000003</v>
      </c>
      <c r="H681" s="2">
        <f>'Moving Avg'!G681</f>
        <v>1.9323140000000003</v>
      </c>
      <c r="I681" s="2">
        <f>'Moving Avg'!H681</f>
        <v>1.836186000000001</v>
      </c>
      <c r="J681" s="17" t="str">
        <f>OBV!F681</f>
        <v>BEARISH</v>
      </c>
      <c r="K681" s="17" t="str">
        <f>OBV!G681</f>
        <v>NEUTRAL</v>
      </c>
      <c r="L681" s="17" t="str">
        <f>OBV!H681</f>
        <v>CONFIRMED BEARISH</v>
      </c>
      <c r="M681" s="19">
        <f t="shared" si="100"/>
        <v>25</v>
      </c>
      <c r="N681" s="19">
        <f t="shared" si="101"/>
        <v>0</v>
      </c>
      <c r="O681" s="19">
        <f t="shared" si="102"/>
        <v>50</v>
      </c>
      <c r="P681" s="19">
        <f t="shared" si="103"/>
        <v>16.5</v>
      </c>
      <c r="Q681" s="20">
        <f t="shared" si="104"/>
        <v>18.725000000000001</v>
      </c>
      <c r="R681" s="20">
        <f t="shared" si="105"/>
        <v>26.625</v>
      </c>
      <c r="S681" s="20">
        <f t="shared" si="106"/>
        <v>23.675000000000001</v>
      </c>
      <c r="T681" s="20">
        <f t="shared" si="107"/>
        <v>22.875</v>
      </c>
      <c r="U681" s="19">
        <f t="shared" si="108"/>
        <v>23.008333333333336</v>
      </c>
      <c r="V681" s="19">
        <f t="shared" si="109"/>
        <v>22.975000000000001</v>
      </c>
    </row>
    <row r="682" spans="1:22" ht="13.5" x14ac:dyDescent="0.25">
      <c r="A682" s="3">
        <f>RSI!A682</f>
        <v>42997</v>
      </c>
      <c r="B682" s="2">
        <f>RSI!B682</f>
        <v>1.9168000000000001</v>
      </c>
      <c r="C682" s="2">
        <f>RSI!I682</f>
        <v>40.295624693458819</v>
      </c>
      <c r="D682" s="2">
        <f>MACD!E682</f>
        <v>1.1826717007318299E-2</v>
      </c>
      <c r="E682" s="2">
        <f>MACD!F682</f>
        <v>1.0184559522157008E-2</v>
      </c>
      <c r="F682" s="2">
        <f>'Moving Avg'!D682</f>
        <v>1.9128399999999999</v>
      </c>
      <c r="G682" s="2">
        <f>'Moving Avg'!F682</f>
        <v>1.93031</v>
      </c>
      <c r="H682" s="2">
        <f>'Moving Avg'!G682</f>
        <v>1.93268</v>
      </c>
      <c r="I682" s="2">
        <f>'Moving Avg'!H682</f>
        <v>1.8369860000000011</v>
      </c>
      <c r="J682" s="17" t="str">
        <f>OBV!F682</f>
        <v>BEARISH</v>
      </c>
      <c r="K682" s="17" t="str">
        <f>OBV!G682</f>
        <v>NEUTRAL</v>
      </c>
      <c r="L682" s="17" t="str">
        <f>OBV!H682</f>
        <v>CONFIRMED BEARISH</v>
      </c>
      <c r="M682" s="19">
        <f t="shared" si="100"/>
        <v>25</v>
      </c>
      <c r="N682" s="19">
        <f t="shared" si="101"/>
        <v>0</v>
      </c>
      <c r="O682" s="19">
        <f t="shared" si="102"/>
        <v>50</v>
      </c>
      <c r="P682" s="19">
        <f t="shared" si="103"/>
        <v>16.5</v>
      </c>
      <c r="Q682" s="20">
        <f t="shared" si="104"/>
        <v>18.725000000000001</v>
      </c>
      <c r="R682" s="20">
        <f t="shared" si="105"/>
        <v>26.625</v>
      </c>
      <c r="S682" s="20">
        <f t="shared" si="106"/>
        <v>23.675000000000001</v>
      </c>
      <c r="T682" s="20">
        <f t="shared" si="107"/>
        <v>22.875</v>
      </c>
      <c r="U682" s="19">
        <f t="shared" si="108"/>
        <v>23.008333333333336</v>
      </c>
      <c r="V682" s="19">
        <f t="shared" si="109"/>
        <v>22.975000000000001</v>
      </c>
    </row>
    <row r="683" spans="1:22" ht="13.5" x14ac:dyDescent="0.25">
      <c r="A683" s="3">
        <f>RSI!A683</f>
        <v>42998</v>
      </c>
      <c r="B683" s="2">
        <f>RSI!B683</f>
        <v>1.9168000000000001</v>
      </c>
      <c r="C683" s="2">
        <f>RSI!I683</f>
        <v>40.295624693458819</v>
      </c>
      <c r="D683" s="2">
        <f>MACD!E683</f>
        <v>1.2125230273485332E-2</v>
      </c>
      <c r="E683" s="2">
        <f>MACD!F683</f>
        <v>1.0572693672422672E-2</v>
      </c>
      <c r="F683" s="2">
        <f>'Moving Avg'!D683</f>
        <v>1.9141600000000001</v>
      </c>
      <c r="G683" s="2">
        <f>'Moving Avg'!F683</f>
        <v>1.928995</v>
      </c>
      <c r="H683" s="2">
        <f>'Moving Avg'!G683</f>
        <v>1.932798</v>
      </c>
      <c r="I683" s="2">
        <f>'Moving Avg'!H683</f>
        <v>1.837786000000001</v>
      </c>
      <c r="J683" s="17" t="str">
        <f>OBV!F683</f>
        <v>BULLISH</v>
      </c>
      <c r="K683" s="17" t="str">
        <f>OBV!G683</f>
        <v>NEUTRAL</v>
      </c>
      <c r="L683" s="17" t="str">
        <f>OBV!H683</f>
        <v>CONFIRMED BULLISH</v>
      </c>
      <c r="M683" s="19">
        <f t="shared" si="100"/>
        <v>25</v>
      </c>
      <c r="N683" s="19">
        <f t="shared" si="101"/>
        <v>0</v>
      </c>
      <c r="O683" s="19">
        <f t="shared" si="102"/>
        <v>50</v>
      </c>
      <c r="P683" s="19">
        <f t="shared" si="103"/>
        <v>83.5</v>
      </c>
      <c r="Q683" s="20">
        <f t="shared" si="104"/>
        <v>28.774999999999999</v>
      </c>
      <c r="R683" s="20">
        <f t="shared" si="105"/>
        <v>43.375</v>
      </c>
      <c r="S683" s="20">
        <f t="shared" si="106"/>
        <v>53.825000000000003</v>
      </c>
      <c r="T683" s="20">
        <f t="shared" si="107"/>
        <v>39.625</v>
      </c>
      <c r="U683" s="19">
        <f t="shared" si="108"/>
        <v>41.991666666666667</v>
      </c>
      <c r="V683" s="19">
        <f t="shared" si="109"/>
        <v>41.400000000000006</v>
      </c>
    </row>
    <row r="684" spans="1:22" ht="13.5" x14ac:dyDescent="0.25">
      <c r="A684" s="3">
        <f>RSI!A684</f>
        <v>43000</v>
      </c>
      <c r="B684" s="2">
        <f>RSI!B684</f>
        <v>1.9168000000000001</v>
      </c>
      <c r="C684" s="2">
        <f>RSI!I684</f>
        <v>40.295624693458826</v>
      </c>
      <c r="D684" s="2">
        <f>MACD!E684</f>
        <v>1.2446569951838793E-2</v>
      </c>
      <c r="E684" s="2">
        <f>MACD!F684</f>
        <v>1.0947468928305896E-2</v>
      </c>
      <c r="F684" s="2">
        <f>'Moving Avg'!D684</f>
        <v>1.9154800000000001</v>
      </c>
      <c r="G684" s="2">
        <f>'Moving Avg'!F684</f>
        <v>1.9276800000000001</v>
      </c>
      <c r="H684" s="2">
        <f>'Moving Avg'!G684</f>
        <v>1.9330399999999996</v>
      </c>
      <c r="I684" s="2">
        <f>'Moving Avg'!H684</f>
        <v>1.8385860000000012</v>
      </c>
      <c r="J684" s="17" t="str">
        <f>OBV!F684</f>
        <v>BULLISH</v>
      </c>
      <c r="K684" s="17" t="str">
        <f>OBV!G684</f>
        <v>NEUTRAL</v>
      </c>
      <c r="L684" s="17" t="str">
        <f>OBV!H684</f>
        <v>CONFIRMED BULLISH</v>
      </c>
      <c r="M684" s="19">
        <f t="shared" si="100"/>
        <v>25</v>
      </c>
      <c r="N684" s="19">
        <f t="shared" si="101"/>
        <v>0</v>
      </c>
      <c r="O684" s="19">
        <f t="shared" si="102"/>
        <v>50</v>
      </c>
      <c r="P684" s="19">
        <f t="shared" si="103"/>
        <v>83.5</v>
      </c>
      <c r="Q684" s="20">
        <f t="shared" si="104"/>
        <v>28.774999999999999</v>
      </c>
      <c r="R684" s="20">
        <f t="shared" si="105"/>
        <v>43.375</v>
      </c>
      <c r="S684" s="20">
        <f t="shared" si="106"/>
        <v>53.825000000000003</v>
      </c>
      <c r="T684" s="20">
        <f t="shared" si="107"/>
        <v>39.625</v>
      </c>
      <c r="U684" s="19">
        <f t="shared" si="108"/>
        <v>41.991666666666667</v>
      </c>
      <c r="V684" s="19">
        <f t="shared" si="109"/>
        <v>41.400000000000006</v>
      </c>
    </row>
    <row r="685" spans="1:22" ht="13.5" x14ac:dyDescent="0.25">
      <c r="A685" s="3">
        <f>RSI!A685</f>
        <v>43003</v>
      </c>
      <c r="B685" s="2">
        <f>RSI!B685</f>
        <v>1.9168000000000001</v>
      </c>
      <c r="C685" s="2">
        <f>RSI!I685</f>
        <v>40.295624693458819</v>
      </c>
      <c r="D685" s="2">
        <f>MACD!E685</f>
        <v>1.1766746965342412E-2</v>
      </c>
      <c r="E685" s="2">
        <f>MACD!F685</f>
        <v>1.1111324535713198E-2</v>
      </c>
      <c r="F685" s="2">
        <f>'Moving Avg'!D685</f>
        <v>1.9167999999999998</v>
      </c>
      <c r="G685" s="2">
        <f>'Moving Avg'!F685</f>
        <v>1.9266900000000002</v>
      </c>
      <c r="H685" s="2">
        <f>'Moving Avg'!G685</f>
        <v>1.9331579999999997</v>
      </c>
      <c r="I685" s="2">
        <f>'Moving Avg'!H685</f>
        <v>1.8394170000000012</v>
      </c>
      <c r="J685" s="17" t="str">
        <f>OBV!F685</f>
        <v>BULLISH</v>
      </c>
      <c r="K685" s="17" t="str">
        <f>OBV!G685</f>
        <v>NEUTRAL</v>
      </c>
      <c r="L685" s="17" t="str">
        <f>OBV!H685</f>
        <v>CONFIRMED BULLISH</v>
      </c>
      <c r="M685" s="19">
        <f t="shared" si="100"/>
        <v>25</v>
      </c>
      <c r="N685" s="19">
        <f t="shared" si="101"/>
        <v>0</v>
      </c>
      <c r="O685" s="19">
        <f t="shared" si="102"/>
        <v>50</v>
      </c>
      <c r="P685" s="19">
        <f t="shared" si="103"/>
        <v>83.5</v>
      </c>
      <c r="Q685" s="20">
        <f t="shared" si="104"/>
        <v>28.774999999999999</v>
      </c>
      <c r="R685" s="20">
        <f t="shared" si="105"/>
        <v>43.375</v>
      </c>
      <c r="S685" s="20">
        <f t="shared" si="106"/>
        <v>53.825000000000003</v>
      </c>
      <c r="T685" s="20">
        <f t="shared" si="107"/>
        <v>39.625</v>
      </c>
      <c r="U685" s="19">
        <f t="shared" si="108"/>
        <v>41.991666666666667</v>
      </c>
      <c r="V685" s="19">
        <f t="shared" si="109"/>
        <v>41.400000000000006</v>
      </c>
    </row>
    <row r="686" spans="1:22" ht="13.5" x14ac:dyDescent="0.25">
      <c r="A686" s="3">
        <f>RSI!A686</f>
        <v>43004</v>
      </c>
      <c r="B686" s="2">
        <f>RSI!B686</f>
        <v>1.9101999999999999</v>
      </c>
      <c r="C686" s="2">
        <f>RSI!I686</f>
        <v>35.439071392228996</v>
      </c>
      <c r="D686" s="2">
        <f>MACD!E686</f>
        <v>1.1739344375177652E-2</v>
      </c>
      <c r="E686" s="2">
        <f>MACD!F686</f>
        <v>1.1236928503606091E-2</v>
      </c>
      <c r="F686" s="2">
        <f>'Moving Avg'!D686</f>
        <v>1.9154800000000001</v>
      </c>
      <c r="G686" s="2">
        <f>'Moving Avg'!F686</f>
        <v>1.9257000000000002</v>
      </c>
      <c r="H686" s="2">
        <f>'Moving Avg'!G686</f>
        <v>1.9331439999999998</v>
      </c>
      <c r="I686" s="2">
        <f>'Moving Avg'!H686</f>
        <v>1.8402460000000014</v>
      </c>
      <c r="J686" s="17" t="str">
        <f>OBV!F686</f>
        <v>BEARISH</v>
      </c>
      <c r="K686" s="17" t="str">
        <f>OBV!G686</f>
        <v>NEUTRAL</v>
      </c>
      <c r="L686" s="17" t="str">
        <f>OBV!H686</f>
        <v>CONFIRMED BEARISH</v>
      </c>
      <c r="M686" s="19">
        <f t="shared" si="100"/>
        <v>25</v>
      </c>
      <c r="N686" s="19">
        <f t="shared" si="101"/>
        <v>0</v>
      </c>
      <c r="O686" s="19">
        <f t="shared" si="102"/>
        <v>50</v>
      </c>
      <c r="P686" s="19">
        <f t="shared" si="103"/>
        <v>16.5</v>
      </c>
      <c r="Q686" s="20">
        <f t="shared" si="104"/>
        <v>18.725000000000001</v>
      </c>
      <c r="R686" s="20">
        <f t="shared" si="105"/>
        <v>26.625</v>
      </c>
      <c r="S686" s="20">
        <f t="shared" si="106"/>
        <v>23.675000000000001</v>
      </c>
      <c r="T686" s="20">
        <f t="shared" si="107"/>
        <v>22.875</v>
      </c>
      <c r="U686" s="19">
        <f t="shared" si="108"/>
        <v>23.008333333333336</v>
      </c>
      <c r="V686" s="19">
        <f t="shared" si="109"/>
        <v>22.975000000000001</v>
      </c>
    </row>
    <row r="687" spans="1:22" ht="13.5" x14ac:dyDescent="0.25">
      <c r="A687" s="3">
        <f>RSI!A687</f>
        <v>43005</v>
      </c>
      <c r="B687" s="2">
        <f>RSI!B687</f>
        <v>1.9101999999999999</v>
      </c>
      <c r="C687" s="2">
        <f>RSI!I687</f>
        <v>35.439071392228996</v>
      </c>
      <c r="D687" s="2">
        <f>MACD!E687</f>
        <v>1.0794349817354387E-2</v>
      </c>
      <c r="E687" s="2">
        <f>MACD!F687</f>
        <v>1.114841276635575E-2</v>
      </c>
      <c r="F687" s="2">
        <f>'Moving Avg'!D687</f>
        <v>1.9141600000000001</v>
      </c>
      <c r="G687" s="2">
        <f>'Moving Avg'!F687</f>
        <v>1.9243800000000004</v>
      </c>
      <c r="H687" s="2">
        <f>'Moving Avg'!G687</f>
        <v>1.932884</v>
      </c>
      <c r="I687" s="2">
        <f>'Moving Avg'!H687</f>
        <v>1.8410130000000011</v>
      </c>
      <c r="J687" s="17" t="str">
        <f>OBV!F687</f>
        <v>BEARISH</v>
      </c>
      <c r="K687" s="17" t="str">
        <f>OBV!G687</f>
        <v>NEUTRAL</v>
      </c>
      <c r="L687" s="17" t="str">
        <f>OBV!H687</f>
        <v>CONFIRMED BEARISH</v>
      </c>
      <c r="M687" s="19">
        <f t="shared" si="100"/>
        <v>25</v>
      </c>
      <c r="N687" s="19">
        <f t="shared" si="101"/>
        <v>45</v>
      </c>
      <c r="O687" s="19">
        <f t="shared" si="102"/>
        <v>50</v>
      </c>
      <c r="P687" s="19">
        <f t="shared" si="103"/>
        <v>16.5</v>
      </c>
      <c r="Q687" s="20">
        <f t="shared" si="104"/>
        <v>34.475000000000001</v>
      </c>
      <c r="R687" s="20">
        <f t="shared" si="105"/>
        <v>35.625</v>
      </c>
      <c r="S687" s="20">
        <f t="shared" si="106"/>
        <v>30.425000000000001</v>
      </c>
      <c r="T687" s="20">
        <f t="shared" si="107"/>
        <v>34.125</v>
      </c>
      <c r="U687" s="19">
        <f t="shared" si="108"/>
        <v>33.508333333333333</v>
      </c>
      <c r="V687" s="19">
        <f t="shared" si="109"/>
        <v>33.662499999999994</v>
      </c>
    </row>
    <row r="688" spans="1:22" ht="13.5" x14ac:dyDescent="0.25">
      <c r="A688" s="3">
        <f>RSI!A688</f>
        <v>43006</v>
      </c>
      <c r="B688" s="2">
        <f>RSI!B688</f>
        <v>1.897</v>
      </c>
      <c r="C688" s="2">
        <f>RSI!I688</f>
        <v>27.69637040466155</v>
      </c>
      <c r="D688" s="2">
        <f>MACD!E688</f>
        <v>9.0283928296883698E-3</v>
      </c>
      <c r="E688" s="2">
        <f>MACD!F688</f>
        <v>1.0724408779022275E-2</v>
      </c>
      <c r="F688" s="2">
        <f>'Moving Avg'!D688</f>
        <v>1.9102000000000001</v>
      </c>
      <c r="G688" s="2">
        <f>'Moving Avg'!F688</f>
        <v>1.922075</v>
      </c>
      <c r="H688" s="2">
        <f>'Moving Avg'!G688</f>
        <v>1.932606</v>
      </c>
      <c r="I688" s="2">
        <f>'Moving Avg'!H688</f>
        <v>1.8418065000000012</v>
      </c>
      <c r="J688" s="17" t="str">
        <f>OBV!F688</f>
        <v>BEARISH</v>
      </c>
      <c r="K688" s="17" t="str">
        <f>OBV!G688</f>
        <v>WEAK</v>
      </c>
      <c r="L688" s="17" t="str">
        <f>OBV!H688</f>
        <v>CONFIRMED BEARISH</v>
      </c>
      <c r="M688" s="19">
        <f t="shared" si="100"/>
        <v>50</v>
      </c>
      <c r="N688" s="19">
        <f t="shared" si="101"/>
        <v>45</v>
      </c>
      <c r="O688" s="19">
        <f t="shared" si="102"/>
        <v>50</v>
      </c>
      <c r="P688" s="19">
        <f t="shared" si="103"/>
        <v>0</v>
      </c>
      <c r="Q688" s="20">
        <f t="shared" si="104"/>
        <v>40.75</v>
      </c>
      <c r="R688" s="20">
        <f t="shared" si="105"/>
        <v>36.5</v>
      </c>
      <c r="S688" s="20">
        <f t="shared" si="106"/>
        <v>26.75</v>
      </c>
      <c r="T688" s="20">
        <f t="shared" si="107"/>
        <v>36.25</v>
      </c>
      <c r="U688" s="19">
        <f t="shared" si="108"/>
        <v>34.666666666666664</v>
      </c>
      <c r="V688" s="19">
        <f t="shared" si="109"/>
        <v>35.0625</v>
      </c>
    </row>
    <row r="689" spans="1:22" ht="13.5" x14ac:dyDescent="0.25">
      <c r="A689" s="3">
        <f>RSI!A689</f>
        <v>43007</v>
      </c>
      <c r="B689" s="2">
        <f>RSI!B689</f>
        <v>1.9101999999999999</v>
      </c>
      <c r="C689" s="2">
        <f>RSI!I689</f>
        <v>41.468073626818629</v>
      </c>
      <c r="D689" s="2">
        <f>MACD!E689</f>
        <v>6.7145702002668894E-3</v>
      </c>
      <c r="E689" s="2">
        <f>MACD!F689</f>
        <v>9.9224410632711979E-3</v>
      </c>
      <c r="F689" s="2">
        <f>'Moving Avg'!D689</f>
        <v>1.9088799999999999</v>
      </c>
      <c r="G689" s="2">
        <f>'Moving Avg'!F689</f>
        <v>1.9204300000000001</v>
      </c>
      <c r="H689" s="2">
        <f>'Moving Avg'!G689</f>
        <v>1.9323459999999999</v>
      </c>
      <c r="I689" s="2">
        <f>'Moving Avg'!H689</f>
        <v>1.8426045000000011</v>
      </c>
      <c r="J689" s="17" t="str">
        <f>OBV!F689</f>
        <v>BEARISH</v>
      </c>
      <c r="K689" s="17" t="str">
        <f>OBV!G689</f>
        <v>NEUTRAL</v>
      </c>
      <c r="L689" s="17" t="str">
        <f>OBV!H689</f>
        <v>CONFIRMED BEARISH</v>
      </c>
      <c r="M689" s="19">
        <f t="shared" si="100"/>
        <v>25</v>
      </c>
      <c r="N689" s="19">
        <f t="shared" si="101"/>
        <v>45</v>
      </c>
      <c r="O689" s="19">
        <f t="shared" si="102"/>
        <v>50</v>
      </c>
      <c r="P689" s="19">
        <f t="shared" si="103"/>
        <v>16.5</v>
      </c>
      <c r="Q689" s="20">
        <f t="shared" si="104"/>
        <v>34.475000000000001</v>
      </c>
      <c r="R689" s="20">
        <f t="shared" si="105"/>
        <v>35.625</v>
      </c>
      <c r="S689" s="20">
        <f t="shared" si="106"/>
        <v>30.425000000000001</v>
      </c>
      <c r="T689" s="20">
        <f t="shared" si="107"/>
        <v>34.125</v>
      </c>
      <c r="U689" s="19">
        <f t="shared" si="108"/>
        <v>33.508333333333333</v>
      </c>
      <c r="V689" s="19">
        <f t="shared" si="109"/>
        <v>33.662499999999994</v>
      </c>
    </row>
    <row r="690" spans="1:22" ht="13.5" x14ac:dyDescent="0.25">
      <c r="A690" s="3">
        <f>RSI!A690</f>
        <v>43010</v>
      </c>
      <c r="B690" s="2">
        <f>RSI!B690</f>
        <v>1.9036</v>
      </c>
      <c r="C690" s="2">
        <f>RSI!I690</f>
        <v>37.610684264349928</v>
      </c>
      <c r="D690" s="2">
        <f>MACD!E690</f>
        <v>5.3141157732241595E-3</v>
      </c>
      <c r="E690" s="2">
        <f>MACD!F690</f>
        <v>9.0007760052617913E-3</v>
      </c>
      <c r="F690" s="2">
        <f>'Moving Avg'!D690</f>
        <v>1.9062399999999997</v>
      </c>
      <c r="G690" s="2">
        <f>'Moving Avg'!F690</f>
        <v>1.9187799999999995</v>
      </c>
      <c r="H690" s="2">
        <f>'Moving Avg'!G690</f>
        <v>1.9321999999999999</v>
      </c>
      <c r="I690" s="2">
        <f>'Moving Avg'!H690</f>
        <v>1.8434005000000007</v>
      </c>
      <c r="J690" s="17" t="str">
        <f>OBV!F690</f>
        <v>BEARISH</v>
      </c>
      <c r="K690" s="17" t="str">
        <f>OBV!G690</f>
        <v>NEUTRAL</v>
      </c>
      <c r="L690" s="17" t="str">
        <f>OBV!H690</f>
        <v>CONFIRMED BEARISH</v>
      </c>
      <c r="M690" s="19">
        <f t="shared" si="100"/>
        <v>25</v>
      </c>
      <c r="N690" s="19">
        <f t="shared" si="101"/>
        <v>45</v>
      </c>
      <c r="O690" s="19">
        <f t="shared" si="102"/>
        <v>50</v>
      </c>
      <c r="P690" s="19">
        <f t="shared" si="103"/>
        <v>16.5</v>
      </c>
      <c r="Q690" s="20">
        <f t="shared" si="104"/>
        <v>34.475000000000001</v>
      </c>
      <c r="R690" s="20">
        <f t="shared" si="105"/>
        <v>35.625</v>
      </c>
      <c r="S690" s="20">
        <f t="shared" si="106"/>
        <v>30.425000000000001</v>
      </c>
      <c r="T690" s="20">
        <f t="shared" si="107"/>
        <v>34.125</v>
      </c>
      <c r="U690" s="19">
        <f t="shared" si="108"/>
        <v>33.508333333333333</v>
      </c>
      <c r="V690" s="19">
        <f t="shared" si="109"/>
        <v>33.662499999999994</v>
      </c>
    </row>
    <row r="691" spans="1:22" ht="13.5" x14ac:dyDescent="0.25">
      <c r="A691" s="3">
        <f>RSI!A691</f>
        <v>43011</v>
      </c>
      <c r="B691" s="2">
        <f>RSI!B691</f>
        <v>1.8773</v>
      </c>
      <c r="C691" s="2">
        <f>RSI!I691</f>
        <v>26.880389165670323</v>
      </c>
      <c r="D691" s="2">
        <f>MACD!E691</f>
        <v>7.1950803586098289E-3</v>
      </c>
      <c r="E691" s="2">
        <f>MACD!F691</f>
        <v>8.6396368759313995E-3</v>
      </c>
      <c r="F691" s="2">
        <f>'Moving Avg'!D691</f>
        <v>1.8996600000000001</v>
      </c>
      <c r="G691" s="2">
        <f>'Moving Avg'!F691</f>
        <v>1.9158149999999996</v>
      </c>
      <c r="H691" s="2">
        <f>'Moving Avg'!G691</f>
        <v>1.9319380000000002</v>
      </c>
      <c r="I691" s="2">
        <f>'Moving Avg'!H691</f>
        <v>1.8440650000000007</v>
      </c>
      <c r="J691" s="17" t="str">
        <f>OBV!F691</f>
        <v>BEARISH</v>
      </c>
      <c r="K691" s="17" t="str">
        <f>OBV!G691</f>
        <v>WEAK</v>
      </c>
      <c r="L691" s="17" t="str">
        <f>OBV!H691</f>
        <v>CONFIRMED BEARISH</v>
      </c>
      <c r="M691" s="19">
        <f t="shared" si="100"/>
        <v>50</v>
      </c>
      <c r="N691" s="19">
        <f t="shared" si="101"/>
        <v>45</v>
      </c>
      <c r="O691" s="19">
        <f t="shared" si="102"/>
        <v>50</v>
      </c>
      <c r="P691" s="19">
        <f t="shared" si="103"/>
        <v>0</v>
      </c>
      <c r="Q691" s="20">
        <f t="shared" si="104"/>
        <v>40.75</v>
      </c>
      <c r="R691" s="20">
        <f t="shared" si="105"/>
        <v>36.5</v>
      </c>
      <c r="S691" s="20">
        <f t="shared" si="106"/>
        <v>26.75</v>
      </c>
      <c r="T691" s="20">
        <f t="shared" si="107"/>
        <v>36.25</v>
      </c>
      <c r="U691" s="19">
        <f t="shared" si="108"/>
        <v>34.666666666666664</v>
      </c>
      <c r="V691" s="19">
        <f t="shared" si="109"/>
        <v>35.0625</v>
      </c>
    </row>
    <row r="692" spans="1:22" ht="13.5" x14ac:dyDescent="0.25">
      <c r="A692" s="3">
        <f>RSI!A692</f>
        <v>43012</v>
      </c>
      <c r="B692" s="2">
        <f>RSI!B692</f>
        <v>1.9101999999999999</v>
      </c>
      <c r="C692" s="2">
        <f>RSI!I692</f>
        <v>47.181213833498568</v>
      </c>
      <c r="D692" s="2">
        <f>MACD!E692</f>
        <v>6.5998807561786776E-3</v>
      </c>
      <c r="E692" s="2">
        <f>MACD!F692</f>
        <v>8.2316856519808555E-3</v>
      </c>
      <c r="F692" s="2">
        <f>'Moving Avg'!D692</f>
        <v>1.8996600000000001</v>
      </c>
      <c r="G692" s="2">
        <f>'Moving Avg'!F692</f>
        <v>1.9144949999999994</v>
      </c>
      <c r="H692" s="2">
        <f>'Moving Avg'!G692</f>
        <v>1.932202</v>
      </c>
      <c r="I692" s="2">
        <f>'Moving Avg'!H692</f>
        <v>1.8448940000000005</v>
      </c>
      <c r="J692" s="17" t="str">
        <f>OBV!F692</f>
        <v>BEARISH</v>
      </c>
      <c r="K692" s="17" t="str">
        <f>OBV!G692</f>
        <v>WEAK</v>
      </c>
      <c r="L692" s="17" t="str">
        <f>OBV!H692</f>
        <v>NEUTRAL</v>
      </c>
      <c r="M692" s="19">
        <f t="shared" si="100"/>
        <v>25</v>
      </c>
      <c r="N692" s="19">
        <f t="shared" si="101"/>
        <v>45</v>
      </c>
      <c r="O692" s="19">
        <f t="shared" si="102"/>
        <v>50</v>
      </c>
      <c r="P692" s="19">
        <f t="shared" si="103"/>
        <v>0</v>
      </c>
      <c r="Q692" s="20">
        <f t="shared" si="104"/>
        <v>32</v>
      </c>
      <c r="R692" s="20">
        <f t="shared" si="105"/>
        <v>31.5</v>
      </c>
      <c r="S692" s="20">
        <f t="shared" si="106"/>
        <v>23</v>
      </c>
      <c r="T692" s="20">
        <f t="shared" si="107"/>
        <v>30</v>
      </c>
      <c r="U692" s="19">
        <f t="shared" si="108"/>
        <v>28.833333333333332</v>
      </c>
      <c r="V692" s="19">
        <f t="shared" si="109"/>
        <v>29.125</v>
      </c>
    </row>
    <row r="693" spans="1:22" ht="13.5" x14ac:dyDescent="0.25">
      <c r="A693" s="3">
        <f>RSI!A693</f>
        <v>43013</v>
      </c>
      <c r="B693" s="2">
        <f>RSI!B693</f>
        <v>1.9101999999999999</v>
      </c>
      <c r="C693" s="2">
        <f>RSI!I693</f>
        <v>47.181213833498575</v>
      </c>
      <c r="D693" s="2">
        <f>MACD!E693</f>
        <v>6.133557640243259E-3</v>
      </c>
      <c r="E693" s="2">
        <f>MACD!F693</f>
        <v>7.8120600496333365E-3</v>
      </c>
      <c r="F693" s="2">
        <f>'Moving Avg'!D693</f>
        <v>1.9022999999999999</v>
      </c>
      <c r="G693" s="2">
        <f>'Moving Avg'!F693</f>
        <v>1.9131749999999996</v>
      </c>
      <c r="H693" s="2">
        <f>'Moving Avg'!G693</f>
        <v>1.932598</v>
      </c>
      <c r="I693" s="2">
        <f>'Moving Avg'!H693</f>
        <v>1.8456610000000004</v>
      </c>
      <c r="J693" s="17" t="str">
        <f>OBV!F693</f>
        <v>BEARISH</v>
      </c>
      <c r="K693" s="17" t="str">
        <f>OBV!G693</f>
        <v>WEAK</v>
      </c>
      <c r="L693" s="17" t="str">
        <f>OBV!H693</f>
        <v>BEARISH DIVERGENCE</v>
      </c>
      <c r="M693" s="19">
        <f t="shared" si="100"/>
        <v>25</v>
      </c>
      <c r="N693" s="19">
        <f t="shared" si="101"/>
        <v>45</v>
      </c>
      <c r="O693" s="19">
        <f t="shared" si="102"/>
        <v>50</v>
      </c>
      <c r="P693" s="19">
        <f t="shared" si="103"/>
        <v>0</v>
      </c>
      <c r="Q693" s="20">
        <f t="shared" si="104"/>
        <v>32</v>
      </c>
      <c r="R693" s="20">
        <f t="shared" si="105"/>
        <v>31.5</v>
      </c>
      <c r="S693" s="20">
        <f t="shared" si="106"/>
        <v>23</v>
      </c>
      <c r="T693" s="20">
        <f t="shared" si="107"/>
        <v>30</v>
      </c>
      <c r="U693" s="19">
        <f t="shared" si="108"/>
        <v>28.833333333333332</v>
      </c>
      <c r="V693" s="19">
        <f t="shared" si="109"/>
        <v>29.125</v>
      </c>
    </row>
    <row r="694" spans="1:22" ht="13.5" x14ac:dyDescent="0.25">
      <c r="A694" s="3">
        <f>RSI!A694</f>
        <v>43014</v>
      </c>
      <c r="B694" s="2">
        <f>RSI!B694</f>
        <v>1.9101999999999999</v>
      </c>
      <c r="C694" s="2">
        <f>RSI!I694</f>
        <v>47.181213833498575</v>
      </c>
      <c r="D694" s="2">
        <f>MACD!E694</f>
        <v>5.7735203540805191E-3</v>
      </c>
      <c r="E694" s="2">
        <f>MACD!F694</f>
        <v>7.4043521105227736E-3</v>
      </c>
      <c r="F694" s="2">
        <f>'Moving Avg'!D694</f>
        <v>1.9022999999999999</v>
      </c>
      <c r="G694" s="2">
        <f>'Moving Avg'!F694</f>
        <v>1.9118550000000003</v>
      </c>
      <c r="H694" s="2">
        <f>'Moving Avg'!G694</f>
        <v>1.932466</v>
      </c>
      <c r="I694" s="2">
        <f>'Moving Avg'!H694</f>
        <v>1.84649</v>
      </c>
      <c r="J694" s="17" t="str">
        <f>OBV!F694</f>
        <v>BEARISH</v>
      </c>
      <c r="K694" s="17" t="str">
        <f>OBV!G694</f>
        <v>WEAK</v>
      </c>
      <c r="L694" s="17" t="str">
        <f>OBV!H694</f>
        <v>NEUTRAL</v>
      </c>
      <c r="M694" s="19">
        <f t="shared" si="100"/>
        <v>25</v>
      </c>
      <c r="N694" s="19">
        <f t="shared" si="101"/>
        <v>45</v>
      </c>
      <c r="O694" s="19">
        <f t="shared" si="102"/>
        <v>50</v>
      </c>
      <c r="P694" s="19">
        <f t="shared" si="103"/>
        <v>0</v>
      </c>
      <c r="Q694" s="20">
        <f t="shared" si="104"/>
        <v>32</v>
      </c>
      <c r="R694" s="20">
        <f t="shared" si="105"/>
        <v>31.5</v>
      </c>
      <c r="S694" s="20">
        <f t="shared" si="106"/>
        <v>23</v>
      </c>
      <c r="T694" s="20">
        <f t="shared" si="107"/>
        <v>30</v>
      </c>
      <c r="U694" s="19">
        <f t="shared" si="108"/>
        <v>28.833333333333332</v>
      </c>
      <c r="V694" s="19">
        <f t="shared" si="109"/>
        <v>29.125</v>
      </c>
    </row>
    <row r="695" spans="1:22" ht="13.5" x14ac:dyDescent="0.25">
      <c r="A695" s="3">
        <f>RSI!A695</f>
        <v>43017</v>
      </c>
      <c r="B695" s="2">
        <f>RSI!B695</f>
        <v>1.9101999999999999</v>
      </c>
      <c r="C695" s="2">
        <f>RSI!I695</f>
        <v>47.181213833498582</v>
      </c>
      <c r="D695" s="2">
        <f>MACD!E695</f>
        <v>5.5008584306870389E-3</v>
      </c>
      <c r="E695" s="2">
        <f>MACD!F695</f>
        <v>7.0236533745556273E-3</v>
      </c>
      <c r="F695" s="2">
        <f>'Moving Avg'!D695</f>
        <v>1.9036199999999996</v>
      </c>
      <c r="G695" s="2">
        <f>'Moving Avg'!F695</f>
        <v>1.9108650000000005</v>
      </c>
      <c r="H695" s="2">
        <f>'Moving Avg'!G695</f>
        <v>1.9315440000000001</v>
      </c>
      <c r="I695" s="2">
        <f>'Moving Avg'!H695</f>
        <v>1.8473189999999997</v>
      </c>
      <c r="J695" s="17" t="str">
        <f>OBV!F695</f>
        <v>BEARISH</v>
      </c>
      <c r="K695" s="17" t="str">
        <f>OBV!G695</f>
        <v>WEAK</v>
      </c>
      <c r="L695" s="17" t="str">
        <f>OBV!H695</f>
        <v>BEARISH DIVERGENCE</v>
      </c>
      <c r="M695" s="19">
        <f t="shared" si="100"/>
        <v>25</v>
      </c>
      <c r="N695" s="19">
        <f t="shared" si="101"/>
        <v>45</v>
      </c>
      <c r="O695" s="19">
        <f t="shared" si="102"/>
        <v>50</v>
      </c>
      <c r="P695" s="19">
        <f t="shared" si="103"/>
        <v>0</v>
      </c>
      <c r="Q695" s="20">
        <f t="shared" si="104"/>
        <v>32</v>
      </c>
      <c r="R695" s="20">
        <f t="shared" si="105"/>
        <v>31.5</v>
      </c>
      <c r="S695" s="20">
        <f t="shared" si="106"/>
        <v>23</v>
      </c>
      <c r="T695" s="20">
        <f t="shared" si="107"/>
        <v>30</v>
      </c>
      <c r="U695" s="19">
        <f t="shared" si="108"/>
        <v>28.833333333333332</v>
      </c>
      <c r="V695" s="19">
        <f t="shared" si="109"/>
        <v>29.125</v>
      </c>
    </row>
    <row r="696" spans="1:22" ht="13.5" x14ac:dyDescent="0.25">
      <c r="A696" s="3">
        <f>RSI!A696</f>
        <v>43018</v>
      </c>
      <c r="B696" s="2">
        <f>RSI!B696</f>
        <v>1.9101999999999999</v>
      </c>
      <c r="C696" s="2">
        <f>RSI!I696</f>
        <v>47.181213833498575</v>
      </c>
      <c r="D696" s="2">
        <f>MACD!E696</f>
        <v>4.2843756310972925E-3</v>
      </c>
      <c r="E696" s="2">
        <f>MACD!F696</f>
        <v>6.4757978258639607E-3</v>
      </c>
      <c r="F696" s="2">
        <f>'Moving Avg'!D696</f>
        <v>1.9102000000000001</v>
      </c>
      <c r="G696" s="2">
        <f>'Moving Avg'!F696</f>
        <v>1.9098750000000002</v>
      </c>
      <c r="H696" s="2">
        <f>'Moving Avg'!G696</f>
        <v>1.9307540000000001</v>
      </c>
      <c r="I696" s="2">
        <f>'Moving Avg'!H696</f>
        <v>1.8481479999999997</v>
      </c>
      <c r="J696" s="17" t="str">
        <f>OBV!F696</f>
        <v>BULLISH</v>
      </c>
      <c r="K696" s="17" t="str">
        <f>OBV!G696</f>
        <v>NEUTRAL</v>
      </c>
      <c r="L696" s="17" t="str">
        <f>OBV!H696</f>
        <v>CONFIRMED BULLISH</v>
      </c>
      <c r="M696" s="19">
        <f t="shared" si="100"/>
        <v>25</v>
      </c>
      <c r="N696" s="19">
        <f t="shared" si="101"/>
        <v>45</v>
      </c>
      <c r="O696" s="19">
        <f t="shared" si="102"/>
        <v>50</v>
      </c>
      <c r="P696" s="19">
        <f t="shared" si="103"/>
        <v>83.5</v>
      </c>
      <c r="Q696" s="20">
        <f t="shared" si="104"/>
        <v>44.524999999999999</v>
      </c>
      <c r="R696" s="20">
        <f t="shared" si="105"/>
        <v>52.375</v>
      </c>
      <c r="S696" s="20">
        <f t="shared" si="106"/>
        <v>60.575000000000003</v>
      </c>
      <c r="T696" s="20">
        <f t="shared" si="107"/>
        <v>50.875</v>
      </c>
      <c r="U696" s="19">
        <f t="shared" si="108"/>
        <v>52.491666666666674</v>
      </c>
      <c r="V696" s="19">
        <f t="shared" si="109"/>
        <v>52.087500000000006</v>
      </c>
    </row>
    <row r="697" spans="1:22" ht="13.5" x14ac:dyDescent="0.25">
      <c r="A697" s="3">
        <f>RSI!A697</f>
        <v>43019</v>
      </c>
      <c r="B697" s="2">
        <f>RSI!B697</f>
        <v>1.9036</v>
      </c>
      <c r="C697" s="2">
        <f>RSI!I697</f>
        <v>43.658929986481404</v>
      </c>
      <c r="D697" s="2">
        <f>MACD!E697</f>
        <v>3.7713549119759993E-3</v>
      </c>
      <c r="E697" s="2">
        <f>MACD!F697</f>
        <v>5.9349092430863691E-3</v>
      </c>
      <c r="F697" s="2">
        <f>'Moving Avg'!D697</f>
        <v>1.9088799999999999</v>
      </c>
      <c r="G697" s="2">
        <f>'Moving Avg'!F697</f>
        <v>1.9088850000000004</v>
      </c>
      <c r="H697" s="2">
        <f>'Moving Avg'!G697</f>
        <v>1.929964</v>
      </c>
      <c r="I697" s="2">
        <f>'Moving Avg'!H697</f>
        <v>1.8489439999999993</v>
      </c>
      <c r="J697" s="17" t="str">
        <f>OBV!F697</f>
        <v>BEARISH</v>
      </c>
      <c r="K697" s="17" t="str">
        <f>OBV!G697</f>
        <v>NEUTRAL</v>
      </c>
      <c r="L697" s="17" t="str">
        <f>OBV!H697</f>
        <v>CONFIRMED BEARISH</v>
      </c>
      <c r="M697" s="19">
        <f t="shared" si="100"/>
        <v>25</v>
      </c>
      <c r="N697" s="19">
        <f t="shared" si="101"/>
        <v>45</v>
      </c>
      <c r="O697" s="19">
        <f t="shared" si="102"/>
        <v>50</v>
      </c>
      <c r="P697" s="19">
        <f t="shared" si="103"/>
        <v>16.5</v>
      </c>
      <c r="Q697" s="20">
        <f t="shared" si="104"/>
        <v>34.475000000000001</v>
      </c>
      <c r="R697" s="20">
        <f t="shared" si="105"/>
        <v>35.625</v>
      </c>
      <c r="S697" s="20">
        <f t="shared" si="106"/>
        <v>30.425000000000001</v>
      </c>
      <c r="T697" s="20">
        <f t="shared" si="107"/>
        <v>34.125</v>
      </c>
      <c r="U697" s="19">
        <f t="shared" si="108"/>
        <v>33.508333333333333</v>
      </c>
      <c r="V697" s="19">
        <f t="shared" si="109"/>
        <v>33.662499999999994</v>
      </c>
    </row>
    <row r="698" spans="1:22" ht="13.5" x14ac:dyDescent="0.25">
      <c r="A698" s="3">
        <f>RSI!A698</f>
        <v>43020</v>
      </c>
      <c r="B698" s="2">
        <f>RSI!B698</f>
        <v>1.9101999999999999</v>
      </c>
      <c r="C698" s="2">
        <f>RSI!I698</f>
        <v>47.851512704088663</v>
      </c>
      <c r="D698" s="2">
        <f>MACD!E698</f>
        <v>8.8199275412348399E-4</v>
      </c>
      <c r="E698" s="2">
        <f>MACD!F698</f>
        <v>4.9243259452937923E-3</v>
      </c>
      <c r="F698" s="2">
        <f>'Moving Avg'!D698</f>
        <v>1.9088799999999999</v>
      </c>
      <c r="G698" s="2">
        <f>'Moving Avg'!F698</f>
        <v>1.9088850000000002</v>
      </c>
      <c r="H698" s="2">
        <f>'Moving Avg'!G698</f>
        <v>1.9291740000000004</v>
      </c>
      <c r="I698" s="2">
        <f>'Moving Avg'!H698</f>
        <v>1.849803499999999</v>
      </c>
      <c r="J698" s="17" t="str">
        <f>OBV!F698</f>
        <v>BULLISH</v>
      </c>
      <c r="K698" s="17" t="str">
        <f>OBV!G698</f>
        <v>NEUTRAL</v>
      </c>
      <c r="L698" s="17" t="str">
        <f>OBV!H698</f>
        <v>NEUTRAL</v>
      </c>
      <c r="M698" s="19">
        <f t="shared" si="100"/>
        <v>25</v>
      </c>
      <c r="N698" s="19">
        <f t="shared" si="101"/>
        <v>45</v>
      </c>
      <c r="O698" s="19">
        <f t="shared" si="102"/>
        <v>50</v>
      </c>
      <c r="P698" s="19">
        <f t="shared" si="103"/>
        <v>49.5</v>
      </c>
      <c r="Q698" s="20">
        <f t="shared" si="104"/>
        <v>39.424999999999997</v>
      </c>
      <c r="R698" s="20">
        <f t="shared" si="105"/>
        <v>43.875</v>
      </c>
      <c r="S698" s="20">
        <f t="shared" si="106"/>
        <v>45.275000000000006</v>
      </c>
      <c r="T698" s="20">
        <f t="shared" si="107"/>
        <v>42.375</v>
      </c>
      <c r="U698" s="19">
        <f t="shared" si="108"/>
        <v>42.858333333333327</v>
      </c>
      <c r="V698" s="19">
        <f t="shared" si="109"/>
        <v>42.737499999999997</v>
      </c>
    </row>
    <row r="699" spans="1:22" ht="13.5" x14ac:dyDescent="0.25">
      <c r="A699" s="3">
        <f>RSI!A699</f>
        <v>43021</v>
      </c>
      <c r="B699" s="2">
        <f>RSI!B699</f>
        <v>1.9036</v>
      </c>
      <c r="C699" s="2">
        <f>RSI!I699</f>
        <v>44.301274803568923</v>
      </c>
      <c r="D699" s="2">
        <f>MACD!E699</f>
        <v>9.7742704350811671E-4</v>
      </c>
      <c r="E699" s="2">
        <f>MACD!F699</f>
        <v>4.1349461649366577E-3</v>
      </c>
      <c r="F699" s="2">
        <f>'Moving Avg'!D699</f>
        <v>1.9075600000000001</v>
      </c>
      <c r="G699" s="2">
        <f>'Moving Avg'!F699</f>
        <v>1.9085550000000002</v>
      </c>
      <c r="H699" s="2">
        <f>'Moving Avg'!G699</f>
        <v>1.9283840000000005</v>
      </c>
      <c r="I699" s="2">
        <f>'Moving Avg'!H699</f>
        <v>1.8506299999999987</v>
      </c>
      <c r="J699" s="17" t="str">
        <f>OBV!F699</f>
        <v>BULLISH</v>
      </c>
      <c r="K699" s="17" t="str">
        <f>OBV!G699</f>
        <v>NEUTRAL</v>
      </c>
      <c r="L699" s="17" t="str">
        <f>OBV!H699</f>
        <v>BULLISH DIVERGENCE</v>
      </c>
      <c r="M699" s="19">
        <f t="shared" si="100"/>
        <v>25</v>
      </c>
      <c r="N699" s="19">
        <f t="shared" si="101"/>
        <v>45</v>
      </c>
      <c r="O699" s="19">
        <f t="shared" si="102"/>
        <v>50</v>
      </c>
      <c r="P699" s="19">
        <f t="shared" si="103"/>
        <v>66.5</v>
      </c>
      <c r="Q699" s="20">
        <f t="shared" si="104"/>
        <v>41.975000000000001</v>
      </c>
      <c r="R699" s="20">
        <f t="shared" si="105"/>
        <v>48.125</v>
      </c>
      <c r="S699" s="20">
        <f t="shared" si="106"/>
        <v>52.924999999999997</v>
      </c>
      <c r="T699" s="20">
        <f t="shared" si="107"/>
        <v>46.625</v>
      </c>
      <c r="U699" s="19">
        <f t="shared" si="108"/>
        <v>47.67499999999999</v>
      </c>
      <c r="V699" s="19">
        <f t="shared" si="109"/>
        <v>47.412499999999994</v>
      </c>
    </row>
    <row r="700" spans="1:22" ht="13.5" x14ac:dyDescent="0.25">
      <c r="A700" s="3">
        <f>RSI!A700</f>
        <v>43024</v>
      </c>
      <c r="B700" s="2">
        <f>RSI!B700</f>
        <v>1.9036</v>
      </c>
      <c r="C700" s="2">
        <f>RSI!I700</f>
        <v>44.301274803568923</v>
      </c>
      <c r="D700" s="2">
        <f>MACD!E700</f>
        <v>1.008877882566761E-4</v>
      </c>
      <c r="E700" s="2">
        <f>MACD!F700</f>
        <v>3.3281344896006616E-3</v>
      </c>
      <c r="F700" s="2">
        <f>'Moving Avg'!D700</f>
        <v>1.9062399999999997</v>
      </c>
      <c r="G700" s="2">
        <f>'Moving Avg'!F700</f>
        <v>1.9082249999999998</v>
      </c>
      <c r="H700" s="2">
        <f>'Moving Avg'!G700</f>
        <v>1.9273300000000007</v>
      </c>
      <c r="I700" s="2">
        <f>'Moving Avg'!H700</f>
        <v>1.8513949999999988</v>
      </c>
      <c r="J700" s="17" t="str">
        <f>OBV!F700</f>
        <v>BULLISH</v>
      </c>
      <c r="K700" s="17" t="str">
        <f>OBV!G700</f>
        <v>NEUTRAL</v>
      </c>
      <c r="L700" s="17" t="str">
        <f>OBV!H700</f>
        <v>BULLISH DIVERGENCE</v>
      </c>
      <c r="M700" s="19">
        <f t="shared" si="100"/>
        <v>25</v>
      </c>
      <c r="N700" s="19">
        <f t="shared" si="101"/>
        <v>45</v>
      </c>
      <c r="O700" s="19">
        <f t="shared" si="102"/>
        <v>50</v>
      </c>
      <c r="P700" s="19">
        <f t="shared" si="103"/>
        <v>66.5</v>
      </c>
      <c r="Q700" s="20">
        <f t="shared" si="104"/>
        <v>41.975000000000001</v>
      </c>
      <c r="R700" s="20">
        <f t="shared" si="105"/>
        <v>48.125</v>
      </c>
      <c r="S700" s="20">
        <f t="shared" si="106"/>
        <v>52.924999999999997</v>
      </c>
      <c r="T700" s="20">
        <f t="shared" si="107"/>
        <v>46.625</v>
      </c>
      <c r="U700" s="19">
        <f t="shared" si="108"/>
        <v>47.67499999999999</v>
      </c>
      <c r="V700" s="19">
        <f t="shared" si="109"/>
        <v>47.412499999999994</v>
      </c>
    </row>
    <row r="701" spans="1:22" ht="13.5" x14ac:dyDescent="0.25">
      <c r="A701" s="3">
        <f>RSI!A701</f>
        <v>43025</v>
      </c>
      <c r="B701" s="2">
        <f>RSI!B701</f>
        <v>1.897</v>
      </c>
      <c r="C701" s="2">
        <f>RSI!I701</f>
        <v>40.791339450340679</v>
      </c>
      <c r="D701" s="2">
        <f>MACD!E701</f>
        <v>-4.144274167148243E-3</v>
      </c>
      <c r="E701" s="2">
        <f>MACD!F701</f>
        <v>1.8336527582508808E-3</v>
      </c>
      <c r="F701" s="2">
        <f>'Moving Avg'!D701</f>
        <v>1.9035999999999997</v>
      </c>
      <c r="G701" s="2">
        <f>'Moving Avg'!F701</f>
        <v>1.9072349999999996</v>
      </c>
      <c r="H701" s="2">
        <f>'Moving Avg'!G701</f>
        <v>1.9261440000000007</v>
      </c>
      <c r="I701" s="2">
        <f>'Moving Avg'!H701</f>
        <v>1.8521579999999986</v>
      </c>
      <c r="J701" s="17" t="str">
        <f>OBV!F701</f>
        <v>BEARISH</v>
      </c>
      <c r="K701" s="17" t="str">
        <f>OBV!G701</f>
        <v>NEUTRAL</v>
      </c>
      <c r="L701" s="17" t="str">
        <f>OBV!H701</f>
        <v>CONFIRMED BEARISH</v>
      </c>
      <c r="M701" s="19">
        <f t="shared" si="100"/>
        <v>25</v>
      </c>
      <c r="N701" s="19">
        <f t="shared" si="101"/>
        <v>45</v>
      </c>
      <c r="O701" s="19">
        <f t="shared" si="102"/>
        <v>50</v>
      </c>
      <c r="P701" s="19">
        <f t="shared" si="103"/>
        <v>16.5</v>
      </c>
      <c r="Q701" s="20">
        <f t="shared" si="104"/>
        <v>34.475000000000001</v>
      </c>
      <c r="R701" s="20">
        <f t="shared" si="105"/>
        <v>35.625</v>
      </c>
      <c r="S701" s="20">
        <f t="shared" si="106"/>
        <v>30.425000000000001</v>
      </c>
      <c r="T701" s="20">
        <f t="shared" si="107"/>
        <v>34.125</v>
      </c>
      <c r="U701" s="19">
        <f t="shared" si="108"/>
        <v>33.508333333333333</v>
      </c>
      <c r="V701" s="19">
        <f t="shared" si="109"/>
        <v>33.662499999999994</v>
      </c>
    </row>
    <row r="702" spans="1:22" ht="13.5" x14ac:dyDescent="0.25">
      <c r="A702" s="3">
        <f>RSI!A702</f>
        <v>43026</v>
      </c>
      <c r="B702" s="2">
        <f>RSI!B702</f>
        <v>1.897</v>
      </c>
      <c r="C702" s="2">
        <f>RSI!I702</f>
        <v>40.791339450340679</v>
      </c>
      <c r="D702" s="2">
        <f>MACD!E702</f>
        <v>-2.5859905234666414E-3</v>
      </c>
      <c r="E702" s="2">
        <f>MACD!F702</f>
        <v>9.4972410190737641E-4</v>
      </c>
      <c r="F702" s="2">
        <f>'Moving Avg'!D702</f>
        <v>1.90228</v>
      </c>
      <c r="G702" s="2">
        <f>'Moving Avg'!F702</f>
        <v>1.9062449999999997</v>
      </c>
      <c r="H702" s="2">
        <f>'Moving Avg'!G702</f>
        <v>1.9249580000000008</v>
      </c>
      <c r="I702" s="2">
        <f>'Moving Avg'!H702</f>
        <v>1.8528589999999989</v>
      </c>
      <c r="J702" s="17" t="str">
        <f>OBV!F702</f>
        <v>BEARISH</v>
      </c>
      <c r="K702" s="17" t="str">
        <f>OBV!G702</f>
        <v>NEUTRAL</v>
      </c>
      <c r="L702" s="17" t="str">
        <f>OBV!H702</f>
        <v>CONFIRMED BEARISH</v>
      </c>
      <c r="M702" s="19">
        <f t="shared" si="100"/>
        <v>25</v>
      </c>
      <c r="N702" s="19">
        <f t="shared" si="101"/>
        <v>45</v>
      </c>
      <c r="O702" s="19">
        <f t="shared" si="102"/>
        <v>50</v>
      </c>
      <c r="P702" s="19">
        <f t="shared" si="103"/>
        <v>16.5</v>
      </c>
      <c r="Q702" s="20">
        <f t="shared" si="104"/>
        <v>34.475000000000001</v>
      </c>
      <c r="R702" s="20">
        <f t="shared" si="105"/>
        <v>35.625</v>
      </c>
      <c r="S702" s="20">
        <f t="shared" si="106"/>
        <v>30.425000000000001</v>
      </c>
      <c r="T702" s="20">
        <f t="shared" si="107"/>
        <v>34.125</v>
      </c>
      <c r="U702" s="19">
        <f t="shared" si="108"/>
        <v>33.508333333333333</v>
      </c>
      <c r="V702" s="19">
        <f t="shared" si="109"/>
        <v>33.662499999999994</v>
      </c>
    </row>
    <row r="703" spans="1:22" ht="13.5" x14ac:dyDescent="0.25">
      <c r="A703" s="3">
        <f>RSI!A703</f>
        <v>43027</v>
      </c>
      <c r="B703" s="2">
        <f>RSI!B703</f>
        <v>1.8904000000000001</v>
      </c>
      <c r="C703" s="2">
        <f>RSI!I703</f>
        <v>37.358585431506931</v>
      </c>
      <c r="D703" s="2">
        <f>MACD!E703</f>
        <v>-6.96326808064196E-4</v>
      </c>
      <c r="E703" s="2">
        <f>MACD!F703</f>
        <v>6.205139199130619E-4</v>
      </c>
      <c r="F703" s="2">
        <f>'Moving Avg'!D703</f>
        <v>1.89832</v>
      </c>
      <c r="G703" s="2">
        <f>'Moving Avg'!F703</f>
        <v>1.9049249999999998</v>
      </c>
      <c r="H703" s="2">
        <f>'Moving Avg'!G703</f>
        <v>1.9239040000000012</v>
      </c>
      <c r="I703" s="2">
        <f>'Moving Avg'!H703</f>
        <v>1.8535889999999988</v>
      </c>
      <c r="J703" s="17" t="str">
        <f>OBV!F703</f>
        <v>BEARISH</v>
      </c>
      <c r="K703" s="17" t="str">
        <f>OBV!G703</f>
        <v>NEUTRAL</v>
      </c>
      <c r="L703" s="17" t="str">
        <f>OBV!H703</f>
        <v>CONFIRMED BEARISH</v>
      </c>
      <c r="M703" s="19">
        <f t="shared" si="100"/>
        <v>25</v>
      </c>
      <c r="N703" s="19">
        <f t="shared" si="101"/>
        <v>45</v>
      </c>
      <c r="O703" s="19">
        <f t="shared" si="102"/>
        <v>50</v>
      </c>
      <c r="P703" s="19">
        <f t="shared" si="103"/>
        <v>16.5</v>
      </c>
      <c r="Q703" s="20">
        <f t="shared" si="104"/>
        <v>34.475000000000001</v>
      </c>
      <c r="R703" s="20">
        <f t="shared" si="105"/>
        <v>35.625</v>
      </c>
      <c r="S703" s="20">
        <f t="shared" si="106"/>
        <v>30.425000000000001</v>
      </c>
      <c r="T703" s="20">
        <f t="shared" si="107"/>
        <v>34.125</v>
      </c>
      <c r="U703" s="19">
        <f t="shared" si="108"/>
        <v>33.508333333333333</v>
      </c>
      <c r="V703" s="19">
        <f t="shared" si="109"/>
        <v>33.662499999999994</v>
      </c>
    </row>
    <row r="704" spans="1:22" ht="13.5" x14ac:dyDescent="0.25">
      <c r="A704" s="3">
        <f>RSI!A704</f>
        <v>43028</v>
      </c>
      <c r="B704" s="2">
        <f>RSI!B704</f>
        <v>1.8904000000000001</v>
      </c>
      <c r="C704" s="2">
        <f>RSI!I704</f>
        <v>37.358585431506931</v>
      </c>
      <c r="D704" s="2">
        <f>MACD!E704</f>
        <v>1.0177553257477712E-3</v>
      </c>
      <c r="E704" s="2">
        <f>MACD!F704</f>
        <v>6.9996220108000371E-4</v>
      </c>
      <c r="F704" s="2">
        <f>'Moving Avg'!D704</f>
        <v>1.89568</v>
      </c>
      <c r="G704" s="2">
        <f>'Moving Avg'!F704</f>
        <v>1.903605</v>
      </c>
      <c r="H704" s="2">
        <f>'Moving Avg'!G704</f>
        <v>1.9225860000000012</v>
      </c>
      <c r="I704" s="2">
        <f>'Moving Avg'!H704</f>
        <v>1.8543189999999987</v>
      </c>
      <c r="J704" s="17" t="str">
        <f>OBV!F704</f>
        <v>BEARISH</v>
      </c>
      <c r="K704" s="17" t="str">
        <f>OBV!G704</f>
        <v>NEUTRAL</v>
      </c>
      <c r="L704" s="17" t="str">
        <f>OBV!H704</f>
        <v>CONFIRMED BEARISH</v>
      </c>
      <c r="M704" s="19">
        <f t="shared" si="100"/>
        <v>25</v>
      </c>
      <c r="N704" s="19">
        <f t="shared" si="101"/>
        <v>0</v>
      </c>
      <c r="O704" s="19">
        <f t="shared" si="102"/>
        <v>50</v>
      </c>
      <c r="P704" s="19">
        <f t="shared" si="103"/>
        <v>16.5</v>
      </c>
      <c r="Q704" s="20">
        <f t="shared" si="104"/>
        <v>18.725000000000001</v>
      </c>
      <c r="R704" s="20">
        <f t="shared" si="105"/>
        <v>26.625</v>
      </c>
      <c r="S704" s="20">
        <f t="shared" si="106"/>
        <v>23.675000000000001</v>
      </c>
      <c r="T704" s="20">
        <f t="shared" si="107"/>
        <v>22.875</v>
      </c>
      <c r="U704" s="19">
        <f t="shared" si="108"/>
        <v>23.008333333333336</v>
      </c>
      <c r="V704" s="19">
        <f t="shared" si="109"/>
        <v>22.975000000000001</v>
      </c>
    </row>
    <row r="705" spans="1:22" ht="13.5" x14ac:dyDescent="0.25">
      <c r="A705" s="3">
        <f>RSI!A705</f>
        <v>43031</v>
      </c>
      <c r="B705" s="2">
        <f>RSI!B705</f>
        <v>1.9101999999999999</v>
      </c>
      <c r="C705" s="2">
        <f>RSI!I705</f>
        <v>51.545790647814584</v>
      </c>
      <c r="D705" s="2">
        <f>MACD!E705</f>
        <v>1.1080731761616835E-3</v>
      </c>
      <c r="E705" s="2">
        <f>MACD!F705</f>
        <v>7.8158439609633975E-4</v>
      </c>
      <c r="F705" s="2">
        <f>'Moving Avg'!D705</f>
        <v>1.8969999999999998</v>
      </c>
      <c r="G705" s="2">
        <f>'Moving Avg'!F705</f>
        <v>1.9032750000000001</v>
      </c>
      <c r="H705" s="2">
        <f>'Moving Avg'!G705</f>
        <v>1.9217960000000007</v>
      </c>
      <c r="I705" s="2">
        <f>'Moving Avg'!H705</f>
        <v>1.8551479999999985</v>
      </c>
      <c r="J705" s="17" t="str">
        <f>OBV!F705</f>
        <v>BULLISH</v>
      </c>
      <c r="K705" s="17" t="str">
        <f>OBV!G705</f>
        <v>NEUTRAL</v>
      </c>
      <c r="L705" s="17" t="str">
        <f>OBV!H705</f>
        <v>CONFIRMED BULLISH</v>
      </c>
      <c r="M705" s="19">
        <f t="shared" si="100"/>
        <v>25</v>
      </c>
      <c r="N705" s="19">
        <f t="shared" si="101"/>
        <v>0</v>
      </c>
      <c r="O705" s="19">
        <f t="shared" si="102"/>
        <v>50</v>
      </c>
      <c r="P705" s="19">
        <f t="shared" si="103"/>
        <v>83.5</v>
      </c>
      <c r="Q705" s="20">
        <f t="shared" si="104"/>
        <v>28.774999999999999</v>
      </c>
      <c r="R705" s="20">
        <f t="shared" si="105"/>
        <v>43.375</v>
      </c>
      <c r="S705" s="20">
        <f t="shared" si="106"/>
        <v>53.825000000000003</v>
      </c>
      <c r="T705" s="20">
        <f t="shared" si="107"/>
        <v>39.625</v>
      </c>
      <c r="U705" s="19">
        <f t="shared" si="108"/>
        <v>41.991666666666667</v>
      </c>
      <c r="V705" s="19">
        <f t="shared" si="109"/>
        <v>41.400000000000006</v>
      </c>
    </row>
    <row r="706" spans="1:22" ht="13.5" x14ac:dyDescent="0.25">
      <c r="A706" s="3">
        <f>RSI!A706</f>
        <v>43032</v>
      </c>
      <c r="B706" s="2">
        <f>RSI!B706</f>
        <v>1.9036</v>
      </c>
      <c r="C706" s="2">
        <f>RSI!I706</f>
        <v>47.670135644730088</v>
      </c>
      <c r="D706" s="2">
        <f>MACD!E706</f>
        <v>1.655096299122194E-3</v>
      </c>
      <c r="E706" s="2">
        <f>MACD!F706</f>
        <v>9.562867767015106E-4</v>
      </c>
      <c r="F706" s="2">
        <f>'Moving Avg'!D706</f>
        <v>1.8983199999999996</v>
      </c>
      <c r="G706" s="2">
        <f>'Moving Avg'!F706</f>
        <v>1.9029450000000001</v>
      </c>
      <c r="H706" s="2">
        <f>'Moving Avg'!G706</f>
        <v>1.9208740000000009</v>
      </c>
      <c r="I706" s="2">
        <f>'Moving Avg'!H706</f>
        <v>1.8559744999999981</v>
      </c>
      <c r="J706" s="17" t="str">
        <f>OBV!F706</f>
        <v>BEARISH</v>
      </c>
      <c r="K706" s="17" t="str">
        <f>OBV!G706</f>
        <v>NEUTRAL</v>
      </c>
      <c r="L706" s="17" t="str">
        <f>OBV!H706</f>
        <v>BEARISH DIVERGENCE</v>
      </c>
      <c r="M706" s="19">
        <f t="shared" ref="M706:M769" si="110">IF(C706&lt;30,50, IF(C706&gt;70, 0, 25))</f>
        <v>25</v>
      </c>
      <c r="N706" s="19">
        <f t="shared" ref="N706:N769" si="111">IF(E706-D706&gt;0.02, 100, IF(E706-D706&lt;0,0,45))</f>
        <v>0</v>
      </c>
      <c r="O706" s="19">
        <f t="shared" ref="O706:O769" si="112">IF(F706-I706&gt;10,100,IF(F706-I706&gt;5,75, IF(F706-I706&gt;0,50,0)))</f>
        <v>50</v>
      </c>
      <c r="P706" s="19">
        <f t="shared" ref="P706:P769" si="113">IF(L706="confirmed bullish", 34, IF(L706="bullish divergence",17, 0))+IF(J706="bullish",33,IF(J706="bearish",0,16.5))+IF(K706="strong",33,IF(K706="weak",0,16.5))</f>
        <v>16.5</v>
      </c>
      <c r="Q706" s="20">
        <f t="shared" si="104"/>
        <v>18.725000000000001</v>
      </c>
      <c r="R706" s="20">
        <f t="shared" si="105"/>
        <v>26.625</v>
      </c>
      <c r="S706" s="20">
        <f t="shared" si="106"/>
        <v>23.675000000000001</v>
      </c>
      <c r="T706" s="20">
        <f t="shared" si="107"/>
        <v>22.875</v>
      </c>
      <c r="U706" s="19">
        <f t="shared" si="108"/>
        <v>23.008333333333336</v>
      </c>
      <c r="V706" s="19">
        <f t="shared" si="109"/>
        <v>22.975000000000001</v>
      </c>
    </row>
    <row r="707" spans="1:22" ht="13.5" x14ac:dyDescent="0.25">
      <c r="A707" s="3">
        <f>RSI!A707</f>
        <v>43033</v>
      </c>
      <c r="B707" s="2">
        <f>RSI!B707</f>
        <v>1.9036</v>
      </c>
      <c r="C707" s="2">
        <f>RSI!I707</f>
        <v>47.670135644730088</v>
      </c>
      <c r="D707" s="2">
        <f>MACD!E707</f>
        <v>1.1246432325058286E-3</v>
      </c>
      <c r="E707" s="2">
        <f>MACD!F707</f>
        <v>9.8995806786237412E-4</v>
      </c>
      <c r="F707" s="2">
        <f>'Moving Avg'!D707</f>
        <v>1.8996400000000002</v>
      </c>
      <c r="G707" s="2">
        <f>'Moving Avg'!F707</f>
        <v>1.9026149999999997</v>
      </c>
      <c r="H707" s="2">
        <f>'Moving Avg'!G707</f>
        <v>1.9198200000000007</v>
      </c>
      <c r="I707" s="2">
        <f>'Moving Avg'!H707</f>
        <v>1.8567704999999981</v>
      </c>
      <c r="J707" s="17" t="str">
        <f>OBV!F707</f>
        <v>BEARISH</v>
      </c>
      <c r="K707" s="17" t="str">
        <f>OBV!G707</f>
        <v>NEUTRAL</v>
      </c>
      <c r="L707" s="17" t="str">
        <f>OBV!H707</f>
        <v>BEARISH DIVERGENCE</v>
      </c>
      <c r="M707" s="19">
        <f t="shared" si="110"/>
        <v>25</v>
      </c>
      <c r="N707" s="19">
        <f t="shared" si="111"/>
        <v>0</v>
      </c>
      <c r="O707" s="19">
        <f t="shared" si="112"/>
        <v>50</v>
      </c>
      <c r="P707" s="19">
        <f t="shared" si="113"/>
        <v>16.5</v>
      </c>
      <c r="Q707" s="20">
        <f t="shared" ref="Q707:Q770" si="114">0.35*M707+N707*0.35+O707*0.15+P707*0.15</f>
        <v>18.725000000000001</v>
      </c>
      <c r="R707" s="20">
        <f t="shared" ref="R707:R770" si="115">M707*0.2+N707*0.2+O707*0.35+P707*0.25</f>
        <v>26.625</v>
      </c>
      <c r="S707" s="20">
        <f t="shared" ref="S707:S770" si="116">M707*0.15+N707*0.15+O707*0.25+P707*0.45</f>
        <v>23.675000000000001</v>
      </c>
      <c r="T707" s="20">
        <f t="shared" ref="T707:T770" si="117">0.25*SUM(M707:P707)</f>
        <v>22.875</v>
      </c>
      <c r="U707" s="19">
        <f t="shared" ref="U707:U770" si="118">SUM(Q707:S707)/3</f>
        <v>23.008333333333336</v>
      </c>
      <c r="V707" s="19">
        <f t="shared" ref="V707:V770" si="119">SUM(Q707:T707)/4</f>
        <v>22.975000000000001</v>
      </c>
    </row>
    <row r="708" spans="1:22" ht="13.5" x14ac:dyDescent="0.25">
      <c r="A708" s="3">
        <f>RSI!A708</f>
        <v>43034</v>
      </c>
      <c r="B708" s="2">
        <f>RSI!B708</f>
        <v>1.93</v>
      </c>
      <c r="C708" s="2">
        <f>RSI!I708</f>
        <v>61.20276157160378</v>
      </c>
      <c r="D708" s="2">
        <f>MACD!E708</f>
        <v>-2.4394128672344806E-4</v>
      </c>
      <c r="E708" s="2">
        <f>MACD!F708</f>
        <v>7.4317819694520975E-4</v>
      </c>
      <c r="F708" s="2">
        <f>'Moving Avg'!D708</f>
        <v>1.9075600000000001</v>
      </c>
      <c r="G708" s="2">
        <f>'Moving Avg'!F708</f>
        <v>1.9042649999999994</v>
      </c>
      <c r="H708" s="2">
        <f>'Moving Avg'!G708</f>
        <v>1.9192940000000007</v>
      </c>
      <c r="I708" s="2">
        <f>'Moving Avg'!H708</f>
        <v>1.8576984999999981</v>
      </c>
      <c r="J708" s="17" t="str">
        <f>OBV!F708</f>
        <v>BULLISH</v>
      </c>
      <c r="K708" s="17" t="str">
        <f>OBV!G708</f>
        <v>NEUTRAL</v>
      </c>
      <c r="L708" s="17" t="str">
        <f>OBV!H708</f>
        <v>CONFIRMED BULLISH</v>
      </c>
      <c r="M708" s="19">
        <f t="shared" si="110"/>
        <v>25</v>
      </c>
      <c r="N708" s="19">
        <f t="shared" si="111"/>
        <v>45</v>
      </c>
      <c r="O708" s="19">
        <f t="shared" si="112"/>
        <v>50</v>
      </c>
      <c r="P708" s="19">
        <f t="shared" si="113"/>
        <v>83.5</v>
      </c>
      <c r="Q708" s="20">
        <f t="shared" si="114"/>
        <v>44.524999999999999</v>
      </c>
      <c r="R708" s="20">
        <f t="shared" si="115"/>
        <v>52.375</v>
      </c>
      <c r="S708" s="20">
        <f t="shared" si="116"/>
        <v>60.575000000000003</v>
      </c>
      <c r="T708" s="20">
        <f t="shared" si="117"/>
        <v>50.875</v>
      </c>
      <c r="U708" s="19">
        <f t="shared" si="118"/>
        <v>52.491666666666674</v>
      </c>
      <c r="V708" s="19">
        <f t="shared" si="119"/>
        <v>52.087500000000006</v>
      </c>
    </row>
    <row r="709" spans="1:22" ht="13.5" x14ac:dyDescent="0.25">
      <c r="A709" s="3">
        <f>RSI!A709</f>
        <v>43035</v>
      </c>
      <c r="B709" s="2">
        <f>RSI!B709</f>
        <v>1.93</v>
      </c>
      <c r="C709" s="2">
        <f>RSI!I709</f>
        <v>61.20276157160378</v>
      </c>
      <c r="D709" s="2">
        <f>MACD!E709</f>
        <v>-2.5544397985217682E-3</v>
      </c>
      <c r="E709" s="2">
        <f>MACD!F709</f>
        <v>8.3654597851814234E-5</v>
      </c>
      <c r="F709" s="2">
        <f>'Moving Avg'!D709</f>
        <v>1.9154799999999998</v>
      </c>
      <c r="G709" s="2">
        <f>'Moving Avg'!F709</f>
        <v>1.9052549999999997</v>
      </c>
      <c r="H709" s="2">
        <f>'Moving Avg'!G709</f>
        <v>1.9187680000000009</v>
      </c>
      <c r="I709" s="2">
        <f>'Moving Avg'!H709</f>
        <v>1.8585644999999982</v>
      </c>
      <c r="J709" s="17" t="str">
        <f>OBV!F709</f>
        <v>BULLISH</v>
      </c>
      <c r="K709" s="17" t="str">
        <f>OBV!G709</f>
        <v>NEUTRAL</v>
      </c>
      <c r="L709" s="17" t="str">
        <f>OBV!H709</f>
        <v>CONFIRMED BULLISH</v>
      </c>
      <c r="M709" s="19">
        <f t="shared" si="110"/>
        <v>25</v>
      </c>
      <c r="N709" s="19">
        <f t="shared" si="111"/>
        <v>45</v>
      </c>
      <c r="O709" s="19">
        <f t="shared" si="112"/>
        <v>50</v>
      </c>
      <c r="P709" s="19">
        <f t="shared" si="113"/>
        <v>83.5</v>
      </c>
      <c r="Q709" s="20">
        <f t="shared" si="114"/>
        <v>44.524999999999999</v>
      </c>
      <c r="R709" s="20">
        <f t="shared" si="115"/>
        <v>52.375</v>
      </c>
      <c r="S709" s="20">
        <f t="shared" si="116"/>
        <v>60.575000000000003</v>
      </c>
      <c r="T709" s="20">
        <f t="shared" si="117"/>
        <v>50.875</v>
      </c>
      <c r="U709" s="19">
        <f t="shared" si="118"/>
        <v>52.491666666666674</v>
      </c>
      <c r="V709" s="19">
        <f t="shared" si="119"/>
        <v>52.087500000000006</v>
      </c>
    </row>
    <row r="710" spans="1:22" ht="13.5" x14ac:dyDescent="0.25">
      <c r="A710" s="3">
        <f>RSI!A710</f>
        <v>43038</v>
      </c>
      <c r="B710" s="2">
        <f>RSI!B710</f>
        <v>1.9234</v>
      </c>
      <c r="C710" s="2">
        <f>RSI!I710</f>
        <v>56.933893546781768</v>
      </c>
      <c r="D710" s="2">
        <f>MACD!E710</f>
        <v>-4.1475148171838949E-3</v>
      </c>
      <c r="E710" s="2">
        <f>MACD!F710</f>
        <v>-7.6257928515532762E-4</v>
      </c>
      <c r="F710" s="2">
        <f>'Moving Avg'!D710</f>
        <v>1.9181199999999996</v>
      </c>
      <c r="G710" s="2">
        <f>'Moving Avg'!F710</f>
        <v>1.9062449999999997</v>
      </c>
      <c r="H710" s="2">
        <f>'Moving Avg'!G710</f>
        <v>1.9183740000000009</v>
      </c>
      <c r="I710" s="2">
        <f>'Moving Avg'!H710</f>
        <v>1.8594284999999986</v>
      </c>
      <c r="J710" s="17" t="str">
        <f>OBV!F710</f>
        <v>BEARISH</v>
      </c>
      <c r="K710" s="17" t="str">
        <f>OBV!G710</f>
        <v>NEUTRAL</v>
      </c>
      <c r="L710" s="17" t="str">
        <f>OBV!H710</f>
        <v>BEARISH DIVERGENCE</v>
      </c>
      <c r="M710" s="19">
        <f t="shared" si="110"/>
        <v>25</v>
      </c>
      <c r="N710" s="19">
        <f t="shared" si="111"/>
        <v>45</v>
      </c>
      <c r="O710" s="19">
        <f t="shared" si="112"/>
        <v>50</v>
      </c>
      <c r="P710" s="19">
        <f t="shared" si="113"/>
        <v>16.5</v>
      </c>
      <c r="Q710" s="20">
        <f t="shared" si="114"/>
        <v>34.475000000000001</v>
      </c>
      <c r="R710" s="20">
        <f t="shared" si="115"/>
        <v>35.625</v>
      </c>
      <c r="S710" s="20">
        <f t="shared" si="116"/>
        <v>30.425000000000001</v>
      </c>
      <c r="T710" s="20">
        <f t="shared" si="117"/>
        <v>34.125</v>
      </c>
      <c r="U710" s="19">
        <f t="shared" si="118"/>
        <v>33.508333333333333</v>
      </c>
      <c r="V710" s="19">
        <f t="shared" si="119"/>
        <v>33.662499999999994</v>
      </c>
    </row>
    <row r="711" spans="1:22" ht="13.5" x14ac:dyDescent="0.25">
      <c r="A711" s="3">
        <f>RSI!A711</f>
        <v>43039</v>
      </c>
      <c r="B711" s="2">
        <f>RSI!B711</f>
        <v>1.9234</v>
      </c>
      <c r="C711" s="2">
        <f>RSI!I711</f>
        <v>56.933893546781768</v>
      </c>
      <c r="D711" s="2">
        <f>MACD!E711</f>
        <v>-6.5894110304698383E-3</v>
      </c>
      <c r="E711" s="2">
        <f>MACD!F711</f>
        <v>-1.9279456342182299E-3</v>
      </c>
      <c r="F711" s="2">
        <f>'Moving Avg'!D711</f>
        <v>1.9220799999999998</v>
      </c>
      <c r="G711" s="2">
        <f>'Moving Avg'!F711</f>
        <v>1.90855</v>
      </c>
      <c r="H711" s="2">
        <f>'Moving Avg'!G711</f>
        <v>1.9177160000000009</v>
      </c>
      <c r="I711" s="2">
        <f>'Moving Avg'!H711</f>
        <v>1.8602924999999988</v>
      </c>
      <c r="J711" s="17" t="str">
        <f>OBV!F711</f>
        <v>BULLISH</v>
      </c>
      <c r="K711" s="17" t="str">
        <f>OBV!G711</f>
        <v>NEUTRAL</v>
      </c>
      <c r="L711" s="17" t="str">
        <f>OBV!H711</f>
        <v>CONFIRMED BULLISH</v>
      </c>
      <c r="M711" s="19">
        <f t="shared" si="110"/>
        <v>25</v>
      </c>
      <c r="N711" s="19">
        <f t="shared" si="111"/>
        <v>45</v>
      </c>
      <c r="O711" s="19">
        <f t="shared" si="112"/>
        <v>50</v>
      </c>
      <c r="P711" s="19">
        <f t="shared" si="113"/>
        <v>83.5</v>
      </c>
      <c r="Q711" s="20">
        <f t="shared" si="114"/>
        <v>44.524999999999999</v>
      </c>
      <c r="R711" s="20">
        <f t="shared" si="115"/>
        <v>52.375</v>
      </c>
      <c r="S711" s="20">
        <f t="shared" si="116"/>
        <v>60.575000000000003</v>
      </c>
      <c r="T711" s="20">
        <f t="shared" si="117"/>
        <v>50.875</v>
      </c>
      <c r="U711" s="19">
        <f t="shared" si="118"/>
        <v>52.491666666666674</v>
      </c>
      <c r="V711" s="19">
        <f t="shared" si="119"/>
        <v>52.087500000000006</v>
      </c>
    </row>
    <row r="712" spans="1:22" ht="13.5" x14ac:dyDescent="0.25">
      <c r="A712" s="3">
        <f>RSI!A712</f>
        <v>43040</v>
      </c>
      <c r="B712" s="2">
        <f>RSI!B712</f>
        <v>1.9234</v>
      </c>
      <c r="C712" s="2">
        <f>RSI!I712</f>
        <v>56.933893546781768</v>
      </c>
      <c r="D712" s="2">
        <f>MACD!E712</f>
        <v>-8.7283392769990087E-3</v>
      </c>
      <c r="E712" s="2">
        <f>MACD!F712</f>
        <v>-3.2880243627743857E-3</v>
      </c>
      <c r="F712" s="2">
        <f>'Moving Avg'!D712</f>
        <v>1.92604</v>
      </c>
      <c r="G712" s="2">
        <f>'Moving Avg'!F712</f>
        <v>1.9092100000000003</v>
      </c>
      <c r="H712" s="2">
        <f>'Moving Avg'!G712</f>
        <v>1.9171900000000008</v>
      </c>
      <c r="I712" s="2">
        <f>'Moving Avg'!H712</f>
        <v>1.8611564999999988</v>
      </c>
      <c r="J712" s="17" t="str">
        <f>OBV!F712</f>
        <v>BULLISH</v>
      </c>
      <c r="K712" s="17" t="str">
        <f>OBV!G712</f>
        <v>NEUTRAL</v>
      </c>
      <c r="L712" s="17" t="str">
        <f>OBV!H712</f>
        <v>CONFIRMED BULLISH</v>
      </c>
      <c r="M712" s="19">
        <f t="shared" si="110"/>
        <v>25</v>
      </c>
      <c r="N712" s="19">
        <f t="shared" si="111"/>
        <v>45</v>
      </c>
      <c r="O712" s="19">
        <f t="shared" si="112"/>
        <v>50</v>
      </c>
      <c r="P712" s="19">
        <f t="shared" si="113"/>
        <v>83.5</v>
      </c>
      <c r="Q712" s="20">
        <f t="shared" si="114"/>
        <v>44.524999999999999</v>
      </c>
      <c r="R712" s="20">
        <f t="shared" si="115"/>
        <v>52.375</v>
      </c>
      <c r="S712" s="20">
        <f t="shared" si="116"/>
        <v>60.575000000000003</v>
      </c>
      <c r="T712" s="20">
        <f t="shared" si="117"/>
        <v>50.875</v>
      </c>
      <c r="U712" s="19">
        <f t="shared" si="118"/>
        <v>52.491666666666674</v>
      </c>
      <c r="V712" s="19">
        <f t="shared" si="119"/>
        <v>52.087500000000006</v>
      </c>
    </row>
    <row r="713" spans="1:22" ht="13.5" x14ac:dyDescent="0.25">
      <c r="A713" s="3">
        <f>RSI!A713</f>
        <v>43041</v>
      </c>
      <c r="B713" s="2">
        <f>RSI!B713</f>
        <v>1.9234</v>
      </c>
      <c r="C713" s="2">
        <f>RSI!I713</f>
        <v>56.933893546781768</v>
      </c>
      <c r="D713" s="2">
        <f>MACD!E713</f>
        <v>-1.1620908823117393E-2</v>
      </c>
      <c r="E713" s="2">
        <f>MACD!F713</f>
        <v>-4.9546012548429873E-3</v>
      </c>
      <c r="F713" s="2">
        <f>'Moving Avg'!D713</f>
        <v>1.92472</v>
      </c>
      <c r="G713" s="2">
        <f>'Moving Avg'!F713</f>
        <v>1.9098700000000002</v>
      </c>
      <c r="H713" s="2">
        <f>'Moving Avg'!G713</f>
        <v>1.9167960000000011</v>
      </c>
      <c r="I713" s="2">
        <f>'Moving Avg'!H713</f>
        <v>1.8615274999999984</v>
      </c>
      <c r="J713" s="17" t="str">
        <f>OBV!F713</f>
        <v>BEARISH</v>
      </c>
      <c r="K713" s="17" t="str">
        <f>OBV!G713</f>
        <v>NEUTRAL</v>
      </c>
      <c r="L713" s="17" t="str">
        <f>OBV!H713</f>
        <v>CONFIRMED BEARISH</v>
      </c>
      <c r="M713" s="19">
        <f t="shared" si="110"/>
        <v>25</v>
      </c>
      <c r="N713" s="19">
        <f t="shared" si="111"/>
        <v>45</v>
      </c>
      <c r="O713" s="19">
        <f t="shared" si="112"/>
        <v>50</v>
      </c>
      <c r="P713" s="19">
        <f t="shared" si="113"/>
        <v>16.5</v>
      </c>
      <c r="Q713" s="20">
        <f t="shared" si="114"/>
        <v>34.475000000000001</v>
      </c>
      <c r="R713" s="20">
        <f t="shared" si="115"/>
        <v>35.625</v>
      </c>
      <c r="S713" s="20">
        <f t="shared" si="116"/>
        <v>30.425000000000001</v>
      </c>
      <c r="T713" s="20">
        <f t="shared" si="117"/>
        <v>34.125</v>
      </c>
      <c r="U713" s="19">
        <f t="shared" si="118"/>
        <v>33.508333333333333</v>
      </c>
      <c r="V713" s="19">
        <f t="shared" si="119"/>
        <v>33.662499999999994</v>
      </c>
    </row>
    <row r="714" spans="1:22" ht="13.5" x14ac:dyDescent="0.25">
      <c r="A714" s="3">
        <f>RSI!A714</f>
        <v>43042</v>
      </c>
      <c r="B714" s="2">
        <f>RSI!B714</f>
        <v>1.93</v>
      </c>
      <c r="C714" s="2">
        <f>RSI!I714</f>
        <v>60.627677397167339</v>
      </c>
      <c r="D714" s="2">
        <f>MACD!E714</f>
        <v>-1.4619692270097628E-2</v>
      </c>
      <c r="E714" s="2">
        <f>MACD!F714</f>
        <v>-6.8876194578939157E-3</v>
      </c>
      <c r="F714" s="2">
        <f>'Moving Avg'!D714</f>
        <v>1.92472</v>
      </c>
      <c r="G714" s="2">
        <f>'Moving Avg'!F714</f>
        <v>1.9108600000000002</v>
      </c>
      <c r="H714" s="2">
        <f>'Moving Avg'!G714</f>
        <v>1.9165340000000008</v>
      </c>
      <c r="I714" s="2">
        <f>'Moving Avg'!H714</f>
        <v>1.8619619999999986</v>
      </c>
      <c r="J714" s="17" t="str">
        <f>OBV!F714</f>
        <v>BULLISH</v>
      </c>
      <c r="K714" s="17" t="str">
        <f>OBV!G714</f>
        <v>NEUTRAL</v>
      </c>
      <c r="L714" s="17" t="str">
        <f>OBV!H714</f>
        <v>NEUTRAL</v>
      </c>
      <c r="M714" s="19">
        <f t="shared" si="110"/>
        <v>25</v>
      </c>
      <c r="N714" s="19">
        <f t="shared" si="111"/>
        <v>45</v>
      </c>
      <c r="O714" s="19">
        <f t="shared" si="112"/>
        <v>50</v>
      </c>
      <c r="P714" s="19">
        <f t="shared" si="113"/>
        <v>49.5</v>
      </c>
      <c r="Q714" s="20">
        <f t="shared" si="114"/>
        <v>39.424999999999997</v>
      </c>
      <c r="R714" s="20">
        <f t="shared" si="115"/>
        <v>43.875</v>
      </c>
      <c r="S714" s="20">
        <f t="shared" si="116"/>
        <v>45.275000000000006</v>
      </c>
      <c r="T714" s="20">
        <f t="shared" si="117"/>
        <v>42.375</v>
      </c>
      <c r="U714" s="19">
        <f t="shared" si="118"/>
        <v>42.858333333333327</v>
      </c>
      <c r="V714" s="19">
        <f t="shared" si="119"/>
        <v>42.737499999999997</v>
      </c>
    </row>
    <row r="715" spans="1:22" ht="13.5" x14ac:dyDescent="0.25">
      <c r="A715" s="3">
        <f>RSI!A715</f>
        <v>43045</v>
      </c>
      <c r="B715" s="2">
        <f>RSI!B715</f>
        <v>1.93</v>
      </c>
      <c r="C715" s="2">
        <f>RSI!I715</f>
        <v>60.627677397167332</v>
      </c>
      <c r="D715" s="2">
        <f>MACD!E715</f>
        <v>-1.4207688506106653E-2</v>
      </c>
      <c r="E715" s="2">
        <f>MACD!F715</f>
        <v>-8.3516332675364641E-3</v>
      </c>
      <c r="F715" s="2">
        <f>'Moving Avg'!D715</f>
        <v>1.92604</v>
      </c>
      <c r="G715" s="2">
        <f>'Moving Avg'!F715</f>
        <v>1.91185</v>
      </c>
      <c r="H715" s="2">
        <f>'Moving Avg'!G715</f>
        <v>1.9164020000000013</v>
      </c>
      <c r="I715" s="2">
        <f>'Moving Avg'!H715</f>
        <v>1.8624584999999987</v>
      </c>
      <c r="J715" s="17" t="str">
        <f>OBV!F715</f>
        <v>BULLISH</v>
      </c>
      <c r="K715" s="17" t="str">
        <f>OBV!G715</f>
        <v>NEUTRAL</v>
      </c>
      <c r="L715" s="17" t="str">
        <f>OBV!H715</f>
        <v>CONFIRMED BULLISH</v>
      </c>
      <c r="M715" s="19">
        <f t="shared" si="110"/>
        <v>25</v>
      </c>
      <c r="N715" s="19">
        <f t="shared" si="111"/>
        <v>45</v>
      </c>
      <c r="O715" s="19">
        <f t="shared" si="112"/>
        <v>50</v>
      </c>
      <c r="P715" s="19">
        <f t="shared" si="113"/>
        <v>83.5</v>
      </c>
      <c r="Q715" s="20">
        <f t="shared" si="114"/>
        <v>44.524999999999999</v>
      </c>
      <c r="R715" s="20">
        <f t="shared" si="115"/>
        <v>52.375</v>
      </c>
      <c r="S715" s="20">
        <f t="shared" si="116"/>
        <v>60.575000000000003</v>
      </c>
      <c r="T715" s="20">
        <f t="shared" si="117"/>
        <v>50.875</v>
      </c>
      <c r="U715" s="19">
        <f t="shared" si="118"/>
        <v>52.491666666666674</v>
      </c>
      <c r="V715" s="19">
        <f t="shared" si="119"/>
        <v>52.087500000000006</v>
      </c>
    </row>
    <row r="716" spans="1:22" ht="13.5" x14ac:dyDescent="0.25">
      <c r="A716" s="3">
        <f>RSI!A716</f>
        <v>43046</v>
      </c>
      <c r="B716" s="2">
        <f>RSI!B716</f>
        <v>1.93</v>
      </c>
      <c r="C716" s="2">
        <f>RSI!I716</f>
        <v>60.627677397167325</v>
      </c>
      <c r="D716" s="2">
        <f>MACD!E716</f>
        <v>-1.4964008195217815E-2</v>
      </c>
      <c r="E716" s="2">
        <f>MACD!F716</f>
        <v>-9.6741082530727354E-3</v>
      </c>
      <c r="F716" s="2">
        <f>'Moving Avg'!D716</f>
        <v>1.9273599999999997</v>
      </c>
      <c r="G716" s="2">
        <f>'Moving Avg'!F716</f>
        <v>1.9128399999999999</v>
      </c>
      <c r="H716" s="2">
        <f>'Moving Avg'!G716</f>
        <v>1.9164020000000013</v>
      </c>
      <c r="I716" s="2">
        <f>'Moving Avg'!H716</f>
        <v>1.8629549999999988</v>
      </c>
      <c r="J716" s="17" t="str">
        <f>OBV!F716</f>
        <v>BULLISH</v>
      </c>
      <c r="K716" s="17" t="str">
        <f>OBV!G716</f>
        <v>NEUTRAL</v>
      </c>
      <c r="L716" s="17" t="str">
        <f>OBV!H716</f>
        <v>CONFIRMED BULLISH</v>
      </c>
      <c r="M716" s="19">
        <f t="shared" si="110"/>
        <v>25</v>
      </c>
      <c r="N716" s="19">
        <f t="shared" si="111"/>
        <v>45</v>
      </c>
      <c r="O716" s="19">
        <f t="shared" si="112"/>
        <v>50</v>
      </c>
      <c r="P716" s="19">
        <f t="shared" si="113"/>
        <v>83.5</v>
      </c>
      <c r="Q716" s="20">
        <f t="shared" si="114"/>
        <v>44.524999999999999</v>
      </c>
      <c r="R716" s="20">
        <f t="shared" si="115"/>
        <v>52.375</v>
      </c>
      <c r="S716" s="20">
        <f t="shared" si="116"/>
        <v>60.575000000000003</v>
      </c>
      <c r="T716" s="20">
        <f t="shared" si="117"/>
        <v>50.875</v>
      </c>
      <c r="U716" s="19">
        <f t="shared" si="118"/>
        <v>52.491666666666674</v>
      </c>
      <c r="V716" s="19">
        <f t="shared" si="119"/>
        <v>52.087500000000006</v>
      </c>
    </row>
    <row r="717" spans="1:22" ht="13.5" x14ac:dyDescent="0.25">
      <c r="A717" s="3">
        <f>RSI!A717</f>
        <v>43047</v>
      </c>
      <c r="B717" s="2">
        <f>RSI!B717</f>
        <v>1.93</v>
      </c>
      <c r="C717" s="2">
        <f>RSI!I717</f>
        <v>60.627677397167325</v>
      </c>
      <c r="D717" s="2">
        <f>MACD!E717</f>
        <v>-1.5686891049134344E-2</v>
      </c>
      <c r="E717" s="2">
        <f>MACD!F717</f>
        <v>-1.0876664812285058E-2</v>
      </c>
      <c r="F717" s="2">
        <f>'Moving Avg'!D717</f>
        <v>1.9286799999999999</v>
      </c>
      <c r="G717" s="2">
        <f>'Moving Avg'!F717</f>
        <v>1.9141600000000001</v>
      </c>
      <c r="H717" s="2">
        <f>'Moving Avg'!G717</f>
        <v>1.9162700000000013</v>
      </c>
      <c r="I717" s="2">
        <f>'Moving Avg'!H717</f>
        <v>1.8635129999999986</v>
      </c>
      <c r="J717" s="17" t="str">
        <f>OBV!F717</f>
        <v>BULLISH</v>
      </c>
      <c r="K717" s="17" t="str">
        <f>OBV!G717</f>
        <v>NEUTRAL</v>
      </c>
      <c r="L717" s="17" t="str">
        <f>OBV!H717</f>
        <v>CONFIRMED BULLISH</v>
      </c>
      <c r="M717" s="19">
        <f t="shared" si="110"/>
        <v>25</v>
      </c>
      <c r="N717" s="19">
        <f t="shared" si="111"/>
        <v>45</v>
      </c>
      <c r="O717" s="19">
        <f t="shared" si="112"/>
        <v>50</v>
      </c>
      <c r="P717" s="19">
        <f t="shared" si="113"/>
        <v>83.5</v>
      </c>
      <c r="Q717" s="20">
        <f t="shared" si="114"/>
        <v>44.524999999999999</v>
      </c>
      <c r="R717" s="20">
        <f t="shared" si="115"/>
        <v>52.375</v>
      </c>
      <c r="S717" s="20">
        <f t="shared" si="116"/>
        <v>60.575000000000003</v>
      </c>
      <c r="T717" s="20">
        <f t="shared" si="117"/>
        <v>50.875</v>
      </c>
      <c r="U717" s="19">
        <f t="shared" si="118"/>
        <v>52.491666666666674</v>
      </c>
      <c r="V717" s="19">
        <f t="shared" si="119"/>
        <v>52.087500000000006</v>
      </c>
    </row>
    <row r="718" spans="1:22" ht="13.5" x14ac:dyDescent="0.25">
      <c r="A718" s="3">
        <f>RSI!A718</f>
        <v>43048</v>
      </c>
      <c r="B718" s="2">
        <f>RSI!B718</f>
        <v>1.93</v>
      </c>
      <c r="C718" s="2">
        <f>RSI!I718</f>
        <v>60.627677397167325</v>
      </c>
      <c r="D718" s="2">
        <f>MACD!E718</f>
        <v>-1.2313800509620165E-2</v>
      </c>
      <c r="E718" s="2">
        <f>MACD!F718</f>
        <v>-1.1164091951752079E-2</v>
      </c>
      <c r="F718" s="2">
        <f>'Moving Avg'!D718</f>
        <v>1.9300000000000002</v>
      </c>
      <c r="G718" s="2">
        <f>'Moving Avg'!F718</f>
        <v>1.9151500000000001</v>
      </c>
      <c r="H718" s="2">
        <f>'Moving Avg'!G718</f>
        <v>1.916008000000001</v>
      </c>
      <c r="I718" s="2">
        <f>'Moving Avg'!H718</f>
        <v>1.8640399999999988</v>
      </c>
      <c r="J718" s="17" t="str">
        <f>OBV!F718</f>
        <v>BULLISH</v>
      </c>
      <c r="K718" s="17" t="str">
        <f>OBV!G718</f>
        <v>NEUTRAL</v>
      </c>
      <c r="L718" s="17" t="str">
        <f>OBV!H718</f>
        <v>CONFIRMED BULLISH</v>
      </c>
      <c r="M718" s="19">
        <f t="shared" si="110"/>
        <v>25</v>
      </c>
      <c r="N718" s="19">
        <f t="shared" si="111"/>
        <v>45</v>
      </c>
      <c r="O718" s="19">
        <f t="shared" si="112"/>
        <v>50</v>
      </c>
      <c r="P718" s="19">
        <f t="shared" si="113"/>
        <v>83.5</v>
      </c>
      <c r="Q718" s="20">
        <f t="shared" si="114"/>
        <v>44.524999999999999</v>
      </c>
      <c r="R718" s="20">
        <f t="shared" si="115"/>
        <v>52.375</v>
      </c>
      <c r="S718" s="20">
        <f t="shared" si="116"/>
        <v>60.575000000000003</v>
      </c>
      <c r="T718" s="20">
        <f t="shared" si="117"/>
        <v>50.875</v>
      </c>
      <c r="U718" s="19">
        <f t="shared" si="118"/>
        <v>52.491666666666674</v>
      </c>
      <c r="V718" s="19">
        <f t="shared" si="119"/>
        <v>52.087500000000006</v>
      </c>
    </row>
    <row r="719" spans="1:22" ht="13.5" x14ac:dyDescent="0.25">
      <c r="A719" s="3">
        <f>RSI!A719</f>
        <v>43049</v>
      </c>
      <c r="B719" s="2">
        <f>RSI!B719</f>
        <v>1.9431</v>
      </c>
      <c r="C719" s="2">
        <f>RSI!I719</f>
        <v>68.416141619394551</v>
      </c>
      <c r="D719" s="2">
        <f>MACD!E719</f>
        <v>-1.0501107915873886E-2</v>
      </c>
      <c r="E719" s="2">
        <f>MACD!F719</f>
        <v>-1.103149514457644E-2</v>
      </c>
      <c r="F719" s="2">
        <f>'Moving Avg'!D719</f>
        <v>1.93262</v>
      </c>
      <c r="G719" s="2">
        <f>'Moving Avg'!F719</f>
        <v>1.9171250000000004</v>
      </c>
      <c r="H719" s="2">
        <f>'Moving Avg'!G719</f>
        <v>1.916008000000001</v>
      </c>
      <c r="I719" s="2">
        <f>'Moving Avg'!H719</f>
        <v>1.8648174999999989</v>
      </c>
      <c r="J719" s="17" t="str">
        <f>OBV!F719</f>
        <v>BULLISH</v>
      </c>
      <c r="K719" s="17" t="str">
        <f>OBV!G719</f>
        <v>STRONG</v>
      </c>
      <c r="L719" s="17" t="str">
        <f>OBV!H719</f>
        <v>CONFIRMED BULLISH</v>
      </c>
      <c r="M719" s="19">
        <f t="shared" si="110"/>
        <v>25</v>
      </c>
      <c r="N719" s="19">
        <f t="shared" si="111"/>
        <v>0</v>
      </c>
      <c r="O719" s="19">
        <f t="shared" si="112"/>
        <v>50</v>
      </c>
      <c r="P719" s="19">
        <f t="shared" si="113"/>
        <v>100</v>
      </c>
      <c r="Q719" s="20">
        <f t="shared" si="114"/>
        <v>31.25</v>
      </c>
      <c r="R719" s="20">
        <f t="shared" si="115"/>
        <v>47.5</v>
      </c>
      <c r="S719" s="20">
        <f t="shared" si="116"/>
        <v>61.25</v>
      </c>
      <c r="T719" s="20">
        <f t="shared" si="117"/>
        <v>43.75</v>
      </c>
      <c r="U719" s="19">
        <f t="shared" si="118"/>
        <v>46.666666666666664</v>
      </c>
      <c r="V719" s="19">
        <f t="shared" si="119"/>
        <v>45.9375</v>
      </c>
    </row>
    <row r="720" spans="1:22" ht="13.5" x14ac:dyDescent="0.25">
      <c r="A720" s="3">
        <f>RSI!A720</f>
        <v>43052</v>
      </c>
      <c r="B720" s="2">
        <f>RSI!B720</f>
        <v>1.9366000000000001</v>
      </c>
      <c r="C720" s="2">
        <f>RSI!I720</f>
        <v>61.875691959032423</v>
      </c>
      <c r="D720" s="2">
        <f>MACD!E720</f>
        <v>-9.6444273034987926E-3</v>
      </c>
      <c r="E720" s="2">
        <f>MACD!F720</f>
        <v>-1.0754081576360913E-2</v>
      </c>
      <c r="F720" s="2">
        <f>'Moving Avg'!D720</f>
        <v>1.9339400000000002</v>
      </c>
      <c r="G720" s="2">
        <f>'Moving Avg'!F720</f>
        <v>1.9187750000000001</v>
      </c>
      <c r="H720" s="2">
        <f>'Moving Avg'!G720</f>
        <v>1.916008000000001</v>
      </c>
      <c r="I720" s="2">
        <f>'Moving Avg'!H720</f>
        <v>1.8655624999999989</v>
      </c>
      <c r="J720" s="17" t="str">
        <f>OBV!F720</f>
        <v>BULLISH</v>
      </c>
      <c r="K720" s="17" t="str">
        <f>OBV!G720</f>
        <v>NEUTRAL</v>
      </c>
      <c r="L720" s="17" t="str">
        <f>OBV!H720</f>
        <v>CONFIRMED BULLISH</v>
      </c>
      <c r="M720" s="19">
        <f t="shared" si="110"/>
        <v>25</v>
      </c>
      <c r="N720" s="19">
        <f t="shared" si="111"/>
        <v>0</v>
      </c>
      <c r="O720" s="19">
        <f t="shared" si="112"/>
        <v>50</v>
      </c>
      <c r="P720" s="19">
        <f t="shared" si="113"/>
        <v>83.5</v>
      </c>
      <c r="Q720" s="20">
        <f t="shared" si="114"/>
        <v>28.774999999999999</v>
      </c>
      <c r="R720" s="20">
        <f t="shared" si="115"/>
        <v>43.375</v>
      </c>
      <c r="S720" s="20">
        <f t="shared" si="116"/>
        <v>53.825000000000003</v>
      </c>
      <c r="T720" s="20">
        <f t="shared" si="117"/>
        <v>39.625</v>
      </c>
      <c r="U720" s="19">
        <f t="shared" si="118"/>
        <v>41.991666666666667</v>
      </c>
      <c r="V720" s="19">
        <f t="shared" si="119"/>
        <v>41.400000000000006</v>
      </c>
    </row>
    <row r="721" spans="1:22" ht="13.5" x14ac:dyDescent="0.25">
      <c r="A721" s="3">
        <f>RSI!A721</f>
        <v>43053</v>
      </c>
      <c r="B721" s="2">
        <f>RSI!B721</f>
        <v>1.9366000000000001</v>
      </c>
      <c r="C721" s="2">
        <f>RSI!I721</f>
        <v>61.875691959032423</v>
      </c>
      <c r="D721" s="2">
        <f>MACD!E721</f>
        <v>-9.0137581364986286E-3</v>
      </c>
      <c r="E721" s="2">
        <f>MACD!F721</f>
        <v>-1.0406016888388457E-2</v>
      </c>
      <c r="F721" s="2">
        <f>'Moving Avg'!D721</f>
        <v>1.93526</v>
      </c>
      <c r="G721" s="2">
        <f>'Moving Avg'!F721</f>
        <v>1.9207550000000002</v>
      </c>
      <c r="H721" s="2">
        <f>'Moving Avg'!G721</f>
        <v>1.9160080000000008</v>
      </c>
      <c r="I721" s="2">
        <f>'Moving Avg'!H721</f>
        <v>1.8662149999999988</v>
      </c>
      <c r="J721" s="17" t="str">
        <f>OBV!F721</f>
        <v>BULLISH</v>
      </c>
      <c r="K721" s="17" t="str">
        <f>OBV!G721</f>
        <v>NEUTRAL</v>
      </c>
      <c r="L721" s="17" t="str">
        <f>OBV!H721</f>
        <v>CONFIRMED BULLISH</v>
      </c>
      <c r="M721" s="19">
        <f t="shared" si="110"/>
        <v>25</v>
      </c>
      <c r="N721" s="19">
        <f t="shared" si="111"/>
        <v>0</v>
      </c>
      <c r="O721" s="19">
        <f t="shared" si="112"/>
        <v>50</v>
      </c>
      <c r="P721" s="19">
        <f t="shared" si="113"/>
        <v>83.5</v>
      </c>
      <c r="Q721" s="20">
        <f t="shared" si="114"/>
        <v>28.774999999999999</v>
      </c>
      <c r="R721" s="20">
        <f t="shared" si="115"/>
        <v>43.375</v>
      </c>
      <c r="S721" s="20">
        <f t="shared" si="116"/>
        <v>53.825000000000003</v>
      </c>
      <c r="T721" s="20">
        <f t="shared" si="117"/>
        <v>39.625</v>
      </c>
      <c r="U721" s="19">
        <f t="shared" si="118"/>
        <v>41.991666666666667</v>
      </c>
      <c r="V721" s="19">
        <f t="shared" si="119"/>
        <v>41.400000000000006</v>
      </c>
    </row>
    <row r="722" spans="1:22" ht="13.5" x14ac:dyDescent="0.25">
      <c r="A722" s="3">
        <f>RSI!A722</f>
        <v>43054</v>
      </c>
      <c r="B722" s="2">
        <f>RSI!B722</f>
        <v>1.93</v>
      </c>
      <c r="C722" s="2">
        <f>RSI!I722</f>
        <v>55.614759246197409</v>
      </c>
      <c r="D722" s="2">
        <f>MACD!E722</f>
        <v>-8.0784616878630811E-3</v>
      </c>
      <c r="E722" s="2">
        <f>MACD!F722</f>
        <v>-9.9405058482833816E-3</v>
      </c>
      <c r="F722" s="2">
        <f>'Moving Avg'!D722</f>
        <v>1.9352600000000002</v>
      </c>
      <c r="G722" s="2">
        <f>'Moving Avg'!F722</f>
        <v>1.9224049999999999</v>
      </c>
      <c r="H722" s="2">
        <f>'Moving Avg'!G722</f>
        <v>1.915876000000001</v>
      </c>
      <c r="I722" s="2">
        <f>'Moving Avg'!H722</f>
        <v>1.8668344999999988</v>
      </c>
      <c r="J722" s="17" t="str">
        <f>OBV!F722</f>
        <v>BEARISH</v>
      </c>
      <c r="K722" s="17" t="str">
        <f>OBV!G722</f>
        <v>NEUTRAL</v>
      </c>
      <c r="L722" s="17" t="str">
        <f>OBV!H722</f>
        <v>NEUTRAL</v>
      </c>
      <c r="M722" s="19">
        <f t="shared" si="110"/>
        <v>25</v>
      </c>
      <c r="N722" s="19">
        <f t="shared" si="111"/>
        <v>0</v>
      </c>
      <c r="O722" s="19">
        <f t="shared" si="112"/>
        <v>50</v>
      </c>
      <c r="P722" s="19">
        <f t="shared" si="113"/>
        <v>16.5</v>
      </c>
      <c r="Q722" s="20">
        <f t="shared" si="114"/>
        <v>18.725000000000001</v>
      </c>
      <c r="R722" s="20">
        <f t="shared" si="115"/>
        <v>26.625</v>
      </c>
      <c r="S722" s="20">
        <f t="shared" si="116"/>
        <v>23.675000000000001</v>
      </c>
      <c r="T722" s="20">
        <f t="shared" si="117"/>
        <v>22.875</v>
      </c>
      <c r="U722" s="19">
        <f t="shared" si="118"/>
        <v>23.008333333333336</v>
      </c>
      <c r="V722" s="19">
        <f t="shared" si="119"/>
        <v>22.975000000000001</v>
      </c>
    </row>
    <row r="723" spans="1:22" ht="13.5" x14ac:dyDescent="0.25">
      <c r="A723" s="3">
        <f>RSI!A723</f>
        <v>43055</v>
      </c>
      <c r="B723" s="2">
        <f>RSI!B723</f>
        <v>1.9366000000000001</v>
      </c>
      <c r="C723" s="2">
        <f>RSI!I723</f>
        <v>59.976127494524583</v>
      </c>
      <c r="D723" s="2">
        <f>MACD!E723</f>
        <v>-7.8177198926319136E-3</v>
      </c>
      <c r="E723" s="2">
        <f>MACD!F723</f>
        <v>-9.5159486571530887E-3</v>
      </c>
      <c r="F723" s="2">
        <f>'Moving Avg'!D723</f>
        <v>1.93658</v>
      </c>
      <c r="G723" s="2">
        <f>'Moving Avg'!F723</f>
        <v>1.9247150000000002</v>
      </c>
      <c r="H723" s="2">
        <f>'Moving Avg'!G723</f>
        <v>1.915876000000001</v>
      </c>
      <c r="I723" s="2">
        <f>'Moving Avg'!H723</f>
        <v>1.8674869999999988</v>
      </c>
      <c r="J723" s="17" t="str">
        <f>OBV!F723</f>
        <v>BULLISH</v>
      </c>
      <c r="K723" s="17" t="str">
        <f>OBV!G723</f>
        <v>NEUTRAL</v>
      </c>
      <c r="L723" s="17" t="str">
        <f>OBV!H723</f>
        <v>CONFIRMED BULLISH</v>
      </c>
      <c r="M723" s="19">
        <f t="shared" si="110"/>
        <v>25</v>
      </c>
      <c r="N723" s="19">
        <f t="shared" si="111"/>
        <v>0</v>
      </c>
      <c r="O723" s="19">
        <f t="shared" si="112"/>
        <v>50</v>
      </c>
      <c r="P723" s="19">
        <f t="shared" si="113"/>
        <v>83.5</v>
      </c>
      <c r="Q723" s="20">
        <f t="shared" si="114"/>
        <v>28.774999999999999</v>
      </c>
      <c r="R723" s="20">
        <f t="shared" si="115"/>
        <v>43.375</v>
      </c>
      <c r="S723" s="20">
        <f t="shared" si="116"/>
        <v>53.825000000000003</v>
      </c>
      <c r="T723" s="20">
        <f t="shared" si="117"/>
        <v>39.625</v>
      </c>
      <c r="U723" s="19">
        <f t="shared" si="118"/>
        <v>41.991666666666667</v>
      </c>
      <c r="V723" s="19">
        <f t="shared" si="119"/>
        <v>41.400000000000006</v>
      </c>
    </row>
    <row r="724" spans="1:22" ht="13.5" x14ac:dyDescent="0.25">
      <c r="A724" s="3">
        <f>RSI!A724</f>
        <v>43056</v>
      </c>
      <c r="B724" s="2">
        <f>RSI!B724</f>
        <v>1.93</v>
      </c>
      <c r="C724" s="2">
        <f>RSI!I724</f>
        <v>54.236777150011555</v>
      </c>
      <c r="D724" s="2">
        <f>MACD!E724</f>
        <v>-6.17049803149472E-3</v>
      </c>
      <c r="E724" s="2">
        <f>MACD!F724</f>
        <v>-8.8468585320214156E-3</v>
      </c>
      <c r="F724" s="2">
        <f>'Moving Avg'!D724</f>
        <v>1.9339600000000001</v>
      </c>
      <c r="G724" s="2">
        <f>'Moving Avg'!F724</f>
        <v>1.9266949999999998</v>
      </c>
      <c r="H724" s="2">
        <f>'Moving Avg'!G724</f>
        <v>1.915744000000001</v>
      </c>
      <c r="I724" s="2">
        <f>'Moving Avg'!H724</f>
        <v>1.8681064999999988</v>
      </c>
      <c r="J724" s="17" t="str">
        <f>OBV!F724</f>
        <v>BEARISH</v>
      </c>
      <c r="K724" s="17" t="str">
        <f>OBV!G724</f>
        <v>WEAK</v>
      </c>
      <c r="L724" s="17" t="str">
        <f>OBV!H724</f>
        <v>CONFIRMED BEARISH</v>
      </c>
      <c r="M724" s="19">
        <f t="shared" si="110"/>
        <v>25</v>
      </c>
      <c r="N724" s="19">
        <f t="shared" si="111"/>
        <v>0</v>
      </c>
      <c r="O724" s="19">
        <f t="shared" si="112"/>
        <v>50</v>
      </c>
      <c r="P724" s="19">
        <f t="shared" si="113"/>
        <v>0</v>
      </c>
      <c r="Q724" s="20">
        <f t="shared" si="114"/>
        <v>16.25</v>
      </c>
      <c r="R724" s="20">
        <f t="shared" si="115"/>
        <v>22.5</v>
      </c>
      <c r="S724" s="20">
        <f t="shared" si="116"/>
        <v>16.25</v>
      </c>
      <c r="T724" s="20">
        <f t="shared" si="117"/>
        <v>18.75</v>
      </c>
      <c r="U724" s="19">
        <f t="shared" si="118"/>
        <v>18.333333333333332</v>
      </c>
      <c r="V724" s="19">
        <f t="shared" si="119"/>
        <v>18.4375</v>
      </c>
    </row>
    <row r="725" spans="1:22" ht="13.5" x14ac:dyDescent="0.25">
      <c r="A725" s="3">
        <f>RSI!A725</f>
        <v>43059</v>
      </c>
      <c r="B725" s="2">
        <f>RSI!B725</f>
        <v>1.93</v>
      </c>
      <c r="C725" s="2">
        <f>RSI!I725</f>
        <v>54.236777150011555</v>
      </c>
      <c r="D725" s="2">
        <f>MACD!E725</f>
        <v>-4.8096205273955306E-3</v>
      </c>
      <c r="E725" s="2">
        <f>MACD!F725</f>
        <v>-8.0394109310962386E-3</v>
      </c>
      <c r="F725" s="2">
        <f>'Moving Avg'!D725</f>
        <v>1.9326399999999999</v>
      </c>
      <c r="G725" s="2">
        <f>'Moving Avg'!F725</f>
        <v>1.9276849999999999</v>
      </c>
      <c r="H725" s="2">
        <f>'Moving Avg'!G725</f>
        <v>1.915744000000001</v>
      </c>
      <c r="I725" s="2">
        <f>'Moving Avg'!H725</f>
        <v>1.8688184999999988</v>
      </c>
      <c r="J725" s="17" t="str">
        <f>OBV!F725</f>
        <v>BEARISH</v>
      </c>
      <c r="K725" s="17" t="str">
        <f>OBV!G725</f>
        <v>WEAK</v>
      </c>
      <c r="L725" s="17" t="str">
        <f>OBV!H725</f>
        <v>CONFIRMED BEARISH</v>
      </c>
      <c r="M725" s="19">
        <f t="shared" si="110"/>
        <v>25</v>
      </c>
      <c r="N725" s="19">
        <f t="shared" si="111"/>
        <v>0</v>
      </c>
      <c r="O725" s="19">
        <f t="shared" si="112"/>
        <v>50</v>
      </c>
      <c r="P725" s="19">
        <f t="shared" si="113"/>
        <v>0</v>
      </c>
      <c r="Q725" s="20">
        <f t="shared" si="114"/>
        <v>16.25</v>
      </c>
      <c r="R725" s="20">
        <f t="shared" si="115"/>
        <v>22.5</v>
      </c>
      <c r="S725" s="20">
        <f t="shared" si="116"/>
        <v>16.25</v>
      </c>
      <c r="T725" s="20">
        <f t="shared" si="117"/>
        <v>18.75</v>
      </c>
      <c r="U725" s="19">
        <f t="shared" si="118"/>
        <v>18.333333333333332</v>
      </c>
      <c r="V725" s="19">
        <f t="shared" si="119"/>
        <v>18.4375</v>
      </c>
    </row>
    <row r="726" spans="1:22" ht="13.5" x14ac:dyDescent="0.25">
      <c r="A726" s="3">
        <f>RSI!A726</f>
        <v>43060</v>
      </c>
      <c r="B726" s="2">
        <f>RSI!B726</f>
        <v>1.93</v>
      </c>
      <c r="C726" s="2">
        <f>RSI!I726</f>
        <v>54.236777150011555</v>
      </c>
      <c r="D726" s="2">
        <f>MACD!E726</f>
        <v>-3.6885954683163469E-3</v>
      </c>
      <c r="E726" s="2">
        <f>MACD!F726</f>
        <v>-7.1692478385402608E-3</v>
      </c>
      <c r="F726" s="2">
        <f>'Moving Avg'!D726</f>
        <v>1.9313199999999999</v>
      </c>
      <c r="G726" s="2">
        <f>'Moving Avg'!F726</f>
        <v>1.9290049999999996</v>
      </c>
      <c r="H726" s="2">
        <f>'Moving Avg'!G726</f>
        <v>1.915744000000001</v>
      </c>
      <c r="I726" s="2">
        <f>'Moving Avg'!H726</f>
        <v>1.8695304999999991</v>
      </c>
      <c r="J726" s="17" t="str">
        <f>OBV!F726</f>
        <v>BEARISH</v>
      </c>
      <c r="K726" s="17" t="str">
        <f>OBV!G726</f>
        <v>WEAK</v>
      </c>
      <c r="L726" s="17" t="str">
        <f>OBV!H726</f>
        <v>CONFIRMED BEARISH</v>
      </c>
      <c r="M726" s="19">
        <f t="shared" si="110"/>
        <v>25</v>
      </c>
      <c r="N726" s="19">
        <f t="shared" si="111"/>
        <v>0</v>
      </c>
      <c r="O726" s="19">
        <f t="shared" si="112"/>
        <v>50</v>
      </c>
      <c r="P726" s="19">
        <f t="shared" si="113"/>
        <v>0</v>
      </c>
      <c r="Q726" s="20">
        <f t="shared" si="114"/>
        <v>16.25</v>
      </c>
      <c r="R726" s="20">
        <f t="shared" si="115"/>
        <v>22.5</v>
      </c>
      <c r="S726" s="20">
        <f t="shared" si="116"/>
        <v>16.25</v>
      </c>
      <c r="T726" s="20">
        <f t="shared" si="117"/>
        <v>18.75</v>
      </c>
      <c r="U726" s="19">
        <f t="shared" si="118"/>
        <v>18.333333333333332</v>
      </c>
      <c r="V726" s="19">
        <f t="shared" si="119"/>
        <v>18.4375</v>
      </c>
    </row>
    <row r="727" spans="1:22" ht="13.5" x14ac:dyDescent="0.25">
      <c r="A727" s="3">
        <f>RSI!A727</f>
        <v>43061</v>
      </c>
      <c r="B727" s="2">
        <f>RSI!B727</f>
        <v>1.9366000000000001</v>
      </c>
      <c r="C727" s="2">
        <f>RSI!I727</f>
        <v>59.122438350727116</v>
      </c>
      <c r="D727" s="2">
        <f>MACD!E727</f>
        <v>-3.2571530947549387E-3</v>
      </c>
      <c r="E727" s="2">
        <f>MACD!F727</f>
        <v>-6.3868288897831974E-3</v>
      </c>
      <c r="F727" s="2">
        <f>'Moving Avg'!D727</f>
        <v>1.9326399999999999</v>
      </c>
      <c r="G727" s="2">
        <f>'Moving Avg'!F727</f>
        <v>1.9306549999999998</v>
      </c>
      <c r="H727" s="2">
        <f>'Moving Avg'!G727</f>
        <v>1.916008000000001</v>
      </c>
      <c r="I727" s="2">
        <f>'Moving Avg'!H727</f>
        <v>1.8702139999999985</v>
      </c>
      <c r="J727" s="17" t="str">
        <f>OBV!F727</f>
        <v>BEARISH</v>
      </c>
      <c r="K727" s="17" t="str">
        <f>OBV!G727</f>
        <v>WEAK</v>
      </c>
      <c r="L727" s="17" t="str">
        <f>OBV!H727</f>
        <v>BEARISH DIVERGENCE</v>
      </c>
      <c r="M727" s="19">
        <f t="shared" si="110"/>
        <v>25</v>
      </c>
      <c r="N727" s="19">
        <f t="shared" si="111"/>
        <v>0</v>
      </c>
      <c r="O727" s="19">
        <f t="shared" si="112"/>
        <v>50</v>
      </c>
      <c r="P727" s="19">
        <f t="shared" si="113"/>
        <v>0</v>
      </c>
      <c r="Q727" s="20">
        <f t="shared" si="114"/>
        <v>16.25</v>
      </c>
      <c r="R727" s="20">
        <f t="shared" si="115"/>
        <v>22.5</v>
      </c>
      <c r="S727" s="20">
        <f t="shared" si="116"/>
        <v>16.25</v>
      </c>
      <c r="T727" s="20">
        <f t="shared" si="117"/>
        <v>18.75</v>
      </c>
      <c r="U727" s="19">
        <f t="shared" si="118"/>
        <v>18.333333333333332</v>
      </c>
      <c r="V727" s="19">
        <f t="shared" si="119"/>
        <v>18.4375</v>
      </c>
    </row>
    <row r="728" spans="1:22" ht="13.5" x14ac:dyDescent="0.25">
      <c r="A728" s="3">
        <f>RSI!A728</f>
        <v>43062</v>
      </c>
      <c r="B728" s="2">
        <f>RSI!B728</f>
        <v>1.9366000000000001</v>
      </c>
      <c r="C728" s="2">
        <f>RSI!I728</f>
        <v>59.122438350727116</v>
      </c>
      <c r="D728" s="2">
        <f>MACD!E728</f>
        <v>-2.9572235645318745E-3</v>
      </c>
      <c r="E728" s="2">
        <f>MACD!F728</f>
        <v>-5.7009078247329328E-3</v>
      </c>
      <c r="F728" s="2">
        <f>'Moving Avg'!D728</f>
        <v>1.9326399999999999</v>
      </c>
      <c r="G728" s="2">
        <f>'Moving Avg'!F728</f>
        <v>1.9309849999999997</v>
      </c>
      <c r="H728" s="2">
        <f>'Moving Avg'!G728</f>
        <v>1.9165360000000009</v>
      </c>
      <c r="I728" s="2">
        <f>'Moving Avg'!H728</f>
        <v>1.8709589999999989</v>
      </c>
      <c r="J728" s="17" t="str">
        <f>OBV!F728</f>
        <v>BEARISH</v>
      </c>
      <c r="K728" s="17" t="str">
        <f>OBV!G728</f>
        <v>WEAK</v>
      </c>
      <c r="L728" s="17" t="str">
        <f>OBV!H728</f>
        <v>NEUTRAL</v>
      </c>
      <c r="M728" s="19">
        <f t="shared" si="110"/>
        <v>25</v>
      </c>
      <c r="N728" s="19">
        <f t="shared" si="111"/>
        <v>0</v>
      </c>
      <c r="O728" s="19">
        <f t="shared" si="112"/>
        <v>50</v>
      </c>
      <c r="P728" s="19">
        <f t="shared" si="113"/>
        <v>0</v>
      </c>
      <c r="Q728" s="20">
        <f t="shared" si="114"/>
        <v>16.25</v>
      </c>
      <c r="R728" s="20">
        <f t="shared" si="115"/>
        <v>22.5</v>
      </c>
      <c r="S728" s="20">
        <f t="shared" si="116"/>
        <v>16.25</v>
      </c>
      <c r="T728" s="20">
        <f t="shared" si="117"/>
        <v>18.75</v>
      </c>
      <c r="U728" s="19">
        <f t="shared" si="118"/>
        <v>18.333333333333332</v>
      </c>
      <c r="V728" s="19">
        <f t="shared" si="119"/>
        <v>18.4375</v>
      </c>
    </row>
    <row r="729" spans="1:22" ht="13.5" x14ac:dyDescent="0.25">
      <c r="A729" s="3">
        <f>RSI!A729</f>
        <v>43063</v>
      </c>
      <c r="B729" s="2">
        <f>RSI!B729</f>
        <v>1.9366000000000001</v>
      </c>
      <c r="C729" s="2">
        <f>RSI!I729</f>
        <v>59.122438350727116</v>
      </c>
      <c r="D729" s="2">
        <f>MACD!E729</f>
        <v>-7.4836454723969936E-4</v>
      </c>
      <c r="E729" s="2">
        <f>MACD!F729</f>
        <v>-4.710399169234286E-3</v>
      </c>
      <c r="F729" s="2">
        <f>'Moving Avg'!D729</f>
        <v>1.9339600000000001</v>
      </c>
      <c r="G729" s="2">
        <f>'Moving Avg'!F729</f>
        <v>1.9313149999999997</v>
      </c>
      <c r="H729" s="2">
        <f>'Moving Avg'!G729</f>
        <v>1.9170640000000008</v>
      </c>
      <c r="I729" s="2">
        <f>'Moving Avg'!H729</f>
        <v>1.8717039999999985</v>
      </c>
      <c r="J729" s="17" t="str">
        <f>OBV!F729</f>
        <v>BULLISH</v>
      </c>
      <c r="K729" s="17" t="str">
        <f>OBV!G729</f>
        <v>NEUTRAL</v>
      </c>
      <c r="L729" s="17" t="str">
        <f>OBV!H729</f>
        <v>CONFIRMED BULLISH</v>
      </c>
      <c r="M729" s="19">
        <f t="shared" si="110"/>
        <v>25</v>
      </c>
      <c r="N729" s="19">
        <f t="shared" si="111"/>
        <v>0</v>
      </c>
      <c r="O729" s="19">
        <f t="shared" si="112"/>
        <v>50</v>
      </c>
      <c r="P729" s="19">
        <f t="shared" si="113"/>
        <v>83.5</v>
      </c>
      <c r="Q729" s="20">
        <f t="shared" si="114"/>
        <v>28.774999999999999</v>
      </c>
      <c r="R729" s="20">
        <f t="shared" si="115"/>
        <v>43.375</v>
      </c>
      <c r="S729" s="20">
        <f t="shared" si="116"/>
        <v>53.825000000000003</v>
      </c>
      <c r="T729" s="20">
        <f t="shared" si="117"/>
        <v>39.625</v>
      </c>
      <c r="U729" s="19">
        <f t="shared" si="118"/>
        <v>41.991666666666667</v>
      </c>
      <c r="V729" s="19">
        <f t="shared" si="119"/>
        <v>41.400000000000006</v>
      </c>
    </row>
    <row r="730" spans="1:22" ht="13.5" x14ac:dyDescent="0.25">
      <c r="A730" s="3">
        <f>RSI!A730</f>
        <v>43066</v>
      </c>
      <c r="B730" s="2">
        <f>RSI!B730</f>
        <v>1.9431</v>
      </c>
      <c r="C730" s="2">
        <f>RSI!I730</f>
        <v>63.867368355737078</v>
      </c>
      <c r="D730" s="2">
        <f>MACD!E730</f>
        <v>-4.1665603457796685E-4</v>
      </c>
      <c r="E730" s="2">
        <f>MACD!F730</f>
        <v>-3.8516505423030222E-3</v>
      </c>
      <c r="F730" s="2">
        <f>'Moving Avg'!D730</f>
        <v>1.93658</v>
      </c>
      <c r="G730" s="2">
        <f>'Moving Avg'!F730</f>
        <v>1.9322999999999997</v>
      </c>
      <c r="H730" s="2">
        <f>'Moving Avg'!G730</f>
        <v>1.9177220000000008</v>
      </c>
      <c r="I730" s="2">
        <f>'Moving Avg'!H730</f>
        <v>1.8723889999999985</v>
      </c>
      <c r="J730" s="17" t="str">
        <f>OBV!F730</f>
        <v>BULLISH</v>
      </c>
      <c r="K730" s="17" t="str">
        <f>OBV!G730</f>
        <v>NEUTRAL</v>
      </c>
      <c r="L730" s="17" t="str">
        <f>OBV!H730</f>
        <v>CONFIRMED BULLISH</v>
      </c>
      <c r="M730" s="19">
        <f t="shared" si="110"/>
        <v>25</v>
      </c>
      <c r="N730" s="19">
        <f t="shared" si="111"/>
        <v>0</v>
      </c>
      <c r="O730" s="19">
        <f t="shared" si="112"/>
        <v>50</v>
      </c>
      <c r="P730" s="19">
        <f t="shared" si="113"/>
        <v>83.5</v>
      </c>
      <c r="Q730" s="20">
        <f t="shared" si="114"/>
        <v>28.774999999999999</v>
      </c>
      <c r="R730" s="20">
        <f t="shared" si="115"/>
        <v>43.375</v>
      </c>
      <c r="S730" s="20">
        <f t="shared" si="116"/>
        <v>53.825000000000003</v>
      </c>
      <c r="T730" s="20">
        <f t="shared" si="117"/>
        <v>39.625</v>
      </c>
      <c r="U730" s="19">
        <f t="shared" si="118"/>
        <v>41.991666666666667</v>
      </c>
      <c r="V730" s="19">
        <f t="shared" si="119"/>
        <v>41.400000000000006</v>
      </c>
    </row>
    <row r="731" spans="1:22" ht="13.5" x14ac:dyDescent="0.25">
      <c r="A731" s="3">
        <f>RSI!A731</f>
        <v>43067</v>
      </c>
      <c r="B731" s="2">
        <f>RSI!B731</f>
        <v>1.9431</v>
      </c>
      <c r="C731" s="2">
        <f>RSI!I731</f>
        <v>63.867368355737078</v>
      </c>
      <c r="D731" s="2">
        <f>MACD!E731</f>
        <v>-2.2609630489034416E-4</v>
      </c>
      <c r="E731" s="2">
        <f>MACD!F731</f>
        <v>-3.126539694820487E-3</v>
      </c>
      <c r="F731" s="2">
        <f>'Moving Avg'!D731</f>
        <v>1.9392</v>
      </c>
      <c r="G731" s="2">
        <f>'Moving Avg'!F731</f>
        <v>1.9332849999999997</v>
      </c>
      <c r="H731" s="2">
        <f>'Moving Avg'!G731</f>
        <v>1.9182480000000006</v>
      </c>
      <c r="I731" s="2">
        <f>'Moving Avg'!H731</f>
        <v>1.8729509999999987</v>
      </c>
      <c r="J731" s="17" t="str">
        <f>OBV!F731</f>
        <v>BULLISH</v>
      </c>
      <c r="K731" s="17" t="str">
        <f>OBV!G731</f>
        <v>NEUTRAL</v>
      </c>
      <c r="L731" s="17" t="str">
        <f>OBV!H731</f>
        <v>CONFIRMED BULLISH</v>
      </c>
      <c r="M731" s="19">
        <f t="shared" si="110"/>
        <v>25</v>
      </c>
      <c r="N731" s="19">
        <f t="shared" si="111"/>
        <v>0</v>
      </c>
      <c r="O731" s="19">
        <f t="shared" si="112"/>
        <v>50</v>
      </c>
      <c r="P731" s="19">
        <f t="shared" si="113"/>
        <v>83.5</v>
      </c>
      <c r="Q731" s="20">
        <f t="shared" si="114"/>
        <v>28.774999999999999</v>
      </c>
      <c r="R731" s="20">
        <f t="shared" si="115"/>
        <v>43.375</v>
      </c>
      <c r="S731" s="20">
        <f t="shared" si="116"/>
        <v>53.825000000000003</v>
      </c>
      <c r="T731" s="20">
        <f t="shared" si="117"/>
        <v>39.625</v>
      </c>
      <c r="U731" s="19">
        <f t="shared" si="118"/>
        <v>41.991666666666667</v>
      </c>
      <c r="V731" s="19">
        <f t="shared" si="119"/>
        <v>41.400000000000006</v>
      </c>
    </row>
    <row r="732" spans="1:22" ht="13.5" x14ac:dyDescent="0.25">
      <c r="A732" s="3">
        <f>RSI!A732</f>
        <v>43068</v>
      </c>
      <c r="B732" s="2">
        <f>RSI!B732</f>
        <v>1.9431</v>
      </c>
      <c r="C732" s="2">
        <f>RSI!I732</f>
        <v>63.867368355737085</v>
      </c>
      <c r="D732" s="2">
        <f>MACD!E732</f>
        <v>-1.16367946476581E-3</v>
      </c>
      <c r="E732" s="2">
        <f>MACD!F732</f>
        <v>-2.7339676488095516E-3</v>
      </c>
      <c r="F732" s="2">
        <f>'Moving Avg'!D732</f>
        <v>1.9405000000000001</v>
      </c>
      <c r="G732" s="2">
        <f>'Moving Avg'!F732</f>
        <v>1.9342699999999997</v>
      </c>
      <c r="H732" s="2">
        <f>'Moving Avg'!G732</f>
        <v>1.9187740000000009</v>
      </c>
      <c r="I732" s="2">
        <f>'Moving Avg'!H732</f>
        <v>1.8736359999999987</v>
      </c>
      <c r="J732" s="17" t="str">
        <f>OBV!F732</f>
        <v>BULLISH</v>
      </c>
      <c r="K732" s="17" t="str">
        <f>OBV!G732</f>
        <v>NEUTRAL</v>
      </c>
      <c r="L732" s="17" t="str">
        <f>OBV!H732</f>
        <v>CONFIRMED BULLISH</v>
      </c>
      <c r="M732" s="19">
        <f t="shared" si="110"/>
        <v>25</v>
      </c>
      <c r="N732" s="19">
        <f t="shared" si="111"/>
        <v>0</v>
      </c>
      <c r="O732" s="19">
        <f t="shared" si="112"/>
        <v>50</v>
      </c>
      <c r="P732" s="19">
        <f t="shared" si="113"/>
        <v>83.5</v>
      </c>
      <c r="Q732" s="20">
        <f t="shared" si="114"/>
        <v>28.774999999999999</v>
      </c>
      <c r="R732" s="20">
        <f t="shared" si="115"/>
        <v>43.375</v>
      </c>
      <c r="S732" s="20">
        <f t="shared" si="116"/>
        <v>53.825000000000003</v>
      </c>
      <c r="T732" s="20">
        <f t="shared" si="117"/>
        <v>39.625</v>
      </c>
      <c r="U732" s="19">
        <f t="shared" si="118"/>
        <v>41.991666666666667</v>
      </c>
      <c r="V732" s="19">
        <f t="shared" si="119"/>
        <v>41.400000000000006</v>
      </c>
    </row>
    <row r="733" spans="1:22" ht="13.5" x14ac:dyDescent="0.25">
      <c r="A733" s="3">
        <f>RSI!A733</f>
        <v>43069</v>
      </c>
      <c r="B733" s="2">
        <f>RSI!B733</f>
        <v>1.9431</v>
      </c>
      <c r="C733" s="2">
        <f>RSI!I733</f>
        <v>63.867368355737078</v>
      </c>
      <c r="D733" s="2">
        <f>MACD!E733</f>
        <v>-1.0188949949845316E-3</v>
      </c>
      <c r="E733" s="2">
        <f>MACD!F733</f>
        <v>-2.3909531180445476E-3</v>
      </c>
      <c r="F733" s="2">
        <f>'Moving Avg'!D733</f>
        <v>1.9418</v>
      </c>
      <c r="G733" s="2">
        <f>'Moving Avg'!F733</f>
        <v>1.9352549999999997</v>
      </c>
      <c r="H733" s="2">
        <f>'Moving Avg'!G733</f>
        <v>1.9193000000000007</v>
      </c>
      <c r="I733" s="2">
        <f>'Moving Avg'!H733</f>
        <v>1.874166999999999</v>
      </c>
      <c r="J733" s="17" t="str">
        <f>OBV!F733</f>
        <v>BULLISH</v>
      </c>
      <c r="K733" s="17" t="str">
        <f>OBV!G733</f>
        <v>NEUTRAL</v>
      </c>
      <c r="L733" s="17" t="str">
        <f>OBV!H733</f>
        <v>CONFIRMED BULLISH</v>
      </c>
      <c r="M733" s="19">
        <f t="shared" si="110"/>
        <v>25</v>
      </c>
      <c r="N733" s="19">
        <f t="shared" si="111"/>
        <v>0</v>
      </c>
      <c r="O733" s="19">
        <f t="shared" si="112"/>
        <v>50</v>
      </c>
      <c r="P733" s="19">
        <f t="shared" si="113"/>
        <v>83.5</v>
      </c>
      <c r="Q733" s="20">
        <f t="shared" si="114"/>
        <v>28.774999999999999</v>
      </c>
      <c r="R733" s="20">
        <f t="shared" si="115"/>
        <v>43.375</v>
      </c>
      <c r="S733" s="20">
        <f t="shared" si="116"/>
        <v>53.825000000000003</v>
      </c>
      <c r="T733" s="20">
        <f t="shared" si="117"/>
        <v>39.625</v>
      </c>
      <c r="U733" s="19">
        <f t="shared" si="118"/>
        <v>41.991666666666667</v>
      </c>
      <c r="V733" s="19">
        <f t="shared" si="119"/>
        <v>41.400000000000006</v>
      </c>
    </row>
    <row r="734" spans="1:22" ht="13.5" x14ac:dyDescent="0.25">
      <c r="A734" s="3">
        <f>RSI!A734</f>
        <v>43073</v>
      </c>
      <c r="B734" s="2">
        <f>RSI!B734</f>
        <v>1.9431</v>
      </c>
      <c r="C734" s="2">
        <f>RSI!I734</f>
        <v>63.867368355737078</v>
      </c>
      <c r="D734" s="2">
        <f>MACD!E734</f>
        <v>-1.9833072195718504E-3</v>
      </c>
      <c r="E734" s="2">
        <f>MACD!F734</f>
        <v>-2.3094239383500085E-3</v>
      </c>
      <c r="F734" s="2">
        <f>'Moving Avg'!D734</f>
        <v>1.9431</v>
      </c>
      <c r="G734" s="2">
        <f>'Moving Avg'!F734</f>
        <v>1.9359099999999998</v>
      </c>
      <c r="H734" s="2">
        <f>'Moving Avg'!G734</f>
        <v>1.9198260000000005</v>
      </c>
      <c r="I734" s="2">
        <f>'Moving Avg'!H734</f>
        <v>1.874821499999999</v>
      </c>
      <c r="J734" s="17" t="str">
        <f>OBV!F734</f>
        <v>BULLISH</v>
      </c>
      <c r="K734" s="17" t="str">
        <f>OBV!G734</f>
        <v>NEUTRAL</v>
      </c>
      <c r="L734" s="17" t="str">
        <f>OBV!H734</f>
        <v>CONFIRMED BULLISH</v>
      </c>
      <c r="M734" s="19">
        <f t="shared" si="110"/>
        <v>25</v>
      </c>
      <c r="N734" s="19">
        <f t="shared" si="111"/>
        <v>0</v>
      </c>
      <c r="O734" s="19">
        <f t="shared" si="112"/>
        <v>50</v>
      </c>
      <c r="P734" s="19">
        <f t="shared" si="113"/>
        <v>83.5</v>
      </c>
      <c r="Q734" s="20">
        <f t="shared" si="114"/>
        <v>28.774999999999999</v>
      </c>
      <c r="R734" s="20">
        <f t="shared" si="115"/>
        <v>43.375</v>
      </c>
      <c r="S734" s="20">
        <f t="shared" si="116"/>
        <v>53.825000000000003</v>
      </c>
      <c r="T734" s="20">
        <f t="shared" si="117"/>
        <v>39.625</v>
      </c>
      <c r="U734" s="19">
        <f t="shared" si="118"/>
        <v>41.991666666666667</v>
      </c>
      <c r="V734" s="19">
        <f t="shared" si="119"/>
        <v>41.400000000000006</v>
      </c>
    </row>
    <row r="735" spans="1:22" ht="13.5" x14ac:dyDescent="0.25">
      <c r="A735" s="3">
        <f>RSI!A735</f>
        <v>43074</v>
      </c>
      <c r="B735" s="2">
        <f>RSI!B735</f>
        <v>1.9366000000000001</v>
      </c>
      <c r="C735" s="2">
        <f>RSI!I735</f>
        <v>54.674463321870931</v>
      </c>
      <c r="D735" s="2">
        <f>MACD!E735</f>
        <v>-2.3841053189546102E-3</v>
      </c>
      <c r="E735" s="2">
        <f>MACD!F735</f>
        <v>-2.324360214470929E-3</v>
      </c>
      <c r="F735" s="2">
        <f>'Moving Avg'!D735</f>
        <v>1.9418</v>
      </c>
      <c r="G735" s="2">
        <f>'Moving Avg'!F735</f>
        <v>1.9362400000000002</v>
      </c>
      <c r="H735" s="2">
        <f>'Moving Avg'!G735</f>
        <v>1.9202220000000003</v>
      </c>
      <c r="I735" s="2">
        <f>'Moving Avg'!H735</f>
        <v>1.8754434999999992</v>
      </c>
      <c r="J735" s="17" t="str">
        <f>OBV!F735</f>
        <v>BEARISH</v>
      </c>
      <c r="K735" s="17" t="str">
        <f>OBV!G735</f>
        <v>WEAK</v>
      </c>
      <c r="L735" s="17" t="str">
        <f>OBV!H735</f>
        <v>CONFIRMED BEARISH</v>
      </c>
      <c r="M735" s="19">
        <f t="shared" si="110"/>
        <v>25</v>
      </c>
      <c r="N735" s="19">
        <f t="shared" si="111"/>
        <v>45</v>
      </c>
      <c r="O735" s="19">
        <f t="shared" si="112"/>
        <v>50</v>
      </c>
      <c r="P735" s="19">
        <f t="shared" si="113"/>
        <v>0</v>
      </c>
      <c r="Q735" s="20">
        <f t="shared" si="114"/>
        <v>32</v>
      </c>
      <c r="R735" s="20">
        <f t="shared" si="115"/>
        <v>31.5</v>
      </c>
      <c r="S735" s="20">
        <f t="shared" si="116"/>
        <v>23</v>
      </c>
      <c r="T735" s="20">
        <f t="shared" si="117"/>
        <v>30</v>
      </c>
      <c r="U735" s="19">
        <f t="shared" si="118"/>
        <v>28.833333333333332</v>
      </c>
      <c r="V735" s="19">
        <f t="shared" si="119"/>
        <v>29.125</v>
      </c>
    </row>
    <row r="736" spans="1:22" ht="13.5" x14ac:dyDescent="0.25">
      <c r="A736" s="3">
        <f>RSI!A736</f>
        <v>43075</v>
      </c>
      <c r="B736" s="2">
        <f>RSI!B736</f>
        <v>1.9431</v>
      </c>
      <c r="C736" s="2">
        <f>RSI!I736</f>
        <v>60.757435333047653</v>
      </c>
      <c r="D736" s="2">
        <f>MACD!E736</f>
        <v>-3.2276467891949601E-3</v>
      </c>
      <c r="E736" s="2">
        <f>MACD!F736</f>
        <v>-2.5050175294157352E-3</v>
      </c>
      <c r="F736" s="2">
        <f>'Moving Avg'!D736</f>
        <v>1.9418</v>
      </c>
      <c r="G736" s="2">
        <f>'Moving Avg'!F736</f>
        <v>1.9368949999999998</v>
      </c>
      <c r="H736" s="2">
        <f>'Moving Avg'!G736</f>
        <v>1.9208800000000006</v>
      </c>
      <c r="I736" s="2">
        <f>'Moving Avg'!H736</f>
        <v>1.8762519999999991</v>
      </c>
      <c r="J736" s="17" t="str">
        <f>OBV!F736</f>
        <v>BEARISH</v>
      </c>
      <c r="K736" s="17" t="str">
        <f>OBV!G736</f>
        <v>WEAK</v>
      </c>
      <c r="L736" s="17" t="str">
        <f>OBV!H736</f>
        <v>NEUTRAL</v>
      </c>
      <c r="M736" s="19">
        <f t="shared" si="110"/>
        <v>25</v>
      </c>
      <c r="N736" s="19">
        <f t="shared" si="111"/>
        <v>45</v>
      </c>
      <c r="O736" s="19">
        <f t="shared" si="112"/>
        <v>50</v>
      </c>
      <c r="P736" s="19">
        <f t="shared" si="113"/>
        <v>0</v>
      </c>
      <c r="Q736" s="20">
        <f t="shared" si="114"/>
        <v>32</v>
      </c>
      <c r="R736" s="20">
        <f t="shared" si="115"/>
        <v>31.5</v>
      </c>
      <c r="S736" s="20">
        <f t="shared" si="116"/>
        <v>23</v>
      </c>
      <c r="T736" s="20">
        <f t="shared" si="117"/>
        <v>30</v>
      </c>
      <c r="U736" s="19">
        <f t="shared" si="118"/>
        <v>28.833333333333332</v>
      </c>
      <c r="V736" s="19">
        <f t="shared" si="119"/>
        <v>29.125</v>
      </c>
    </row>
    <row r="737" spans="1:22" ht="13.5" x14ac:dyDescent="0.25">
      <c r="A737" s="3">
        <f>RSI!A737</f>
        <v>43076</v>
      </c>
      <c r="B737" s="2">
        <f>RSI!B737</f>
        <v>1.9431</v>
      </c>
      <c r="C737" s="2">
        <f>RSI!I737</f>
        <v>60.757435333047653</v>
      </c>
      <c r="D737" s="2">
        <f>MACD!E737</f>
        <v>-2.985661937797035E-3</v>
      </c>
      <c r="E737" s="2">
        <f>MACD!F737</f>
        <v>-2.6011464110919954E-3</v>
      </c>
      <c r="F737" s="2">
        <f>'Moving Avg'!D737</f>
        <v>1.9418</v>
      </c>
      <c r="G737" s="2">
        <f>'Moving Avg'!F737</f>
        <v>1.9375500000000003</v>
      </c>
      <c r="H737" s="2">
        <f>'Moving Avg'!G737</f>
        <v>1.9215380000000004</v>
      </c>
      <c r="I737" s="2">
        <f>'Moving Avg'!H737</f>
        <v>1.8769679999999991</v>
      </c>
      <c r="J737" s="17" t="str">
        <f>OBV!F737</f>
        <v>BEARISH</v>
      </c>
      <c r="K737" s="17" t="str">
        <f>OBV!G737</f>
        <v>WEAK</v>
      </c>
      <c r="L737" s="17" t="str">
        <f>OBV!H737</f>
        <v>NEUTRAL</v>
      </c>
      <c r="M737" s="19">
        <f t="shared" si="110"/>
        <v>25</v>
      </c>
      <c r="N737" s="19">
        <f t="shared" si="111"/>
        <v>45</v>
      </c>
      <c r="O737" s="19">
        <f t="shared" si="112"/>
        <v>50</v>
      </c>
      <c r="P737" s="19">
        <f t="shared" si="113"/>
        <v>0</v>
      </c>
      <c r="Q737" s="20">
        <f t="shared" si="114"/>
        <v>32</v>
      </c>
      <c r="R737" s="20">
        <f t="shared" si="115"/>
        <v>31.5</v>
      </c>
      <c r="S737" s="20">
        <f t="shared" si="116"/>
        <v>23</v>
      </c>
      <c r="T737" s="20">
        <f t="shared" si="117"/>
        <v>30</v>
      </c>
      <c r="U737" s="19">
        <f t="shared" si="118"/>
        <v>28.833333333333332</v>
      </c>
      <c r="V737" s="19">
        <f t="shared" si="119"/>
        <v>29.125</v>
      </c>
    </row>
    <row r="738" spans="1:22" ht="13.5" x14ac:dyDescent="0.25">
      <c r="A738" s="3">
        <f>RSI!A738</f>
        <v>43077</v>
      </c>
      <c r="B738" s="2">
        <f>RSI!B738</f>
        <v>1.9431</v>
      </c>
      <c r="C738" s="2">
        <f>RSI!I738</f>
        <v>60.757435333047653</v>
      </c>
      <c r="D738" s="2">
        <f>MACD!E738</f>
        <v>-2.8361221033648132E-3</v>
      </c>
      <c r="E738" s="2">
        <f>MACD!F738</f>
        <v>-2.648141549546559E-3</v>
      </c>
      <c r="F738" s="2">
        <f>'Moving Avg'!D738</f>
        <v>1.9418</v>
      </c>
      <c r="G738" s="2">
        <f>'Moving Avg'!F738</f>
        <v>1.9382050000000004</v>
      </c>
      <c r="H738" s="2">
        <f>'Moving Avg'!G738</f>
        <v>1.9224600000000003</v>
      </c>
      <c r="I738" s="2">
        <f>'Moving Avg'!H738</f>
        <v>1.8775914999999992</v>
      </c>
      <c r="J738" s="17" t="str">
        <f>OBV!F738</f>
        <v>BEARISH</v>
      </c>
      <c r="K738" s="17" t="str">
        <f>OBV!G738</f>
        <v>WEAK</v>
      </c>
      <c r="L738" s="17" t="str">
        <f>OBV!H738</f>
        <v>NEUTRAL</v>
      </c>
      <c r="M738" s="19">
        <f t="shared" si="110"/>
        <v>25</v>
      </c>
      <c r="N738" s="19">
        <f t="shared" si="111"/>
        <v>45</v>
      </c>
      <c r="O738" s="19">
        <f t="shared" si="112"/>
        <v>50</v>
      </c>
      <c r="P738" s="19">
        <f t="shared" si="113"/>
        <v>0</v>
      </c>
      <c r="Q738" s="20">
        <f t="shared" si="114"/>
        <v>32</v>
      </c>
      <c r="R738" s="20">
        <f t="shared" si="115"/>
        <v>31.5</v>
      </c>
      <c r="S738" s="20">
        <f t="shared" si="116"/>
        <v>23</v>
      </c>
      <c r="T738" s="20">
        <f t="shared" si="117"/>
        <v>30</v>
      </c>
      <c r="U738" s="19">
        <f t="shared" si="118"/>
        <v>28.833333333333332</v>
      </c>
      <c r="V738" s="19">
        <f t="shared" si="119"/>
        <v>29.125</v>
      </c>
    </row>
    <row r="739" spans="1:22" ht="13.5" x14ac:dyDescent="0.25">
      <c r="A739" s="3">
        <f>RSI!A739</f>
        <v>43080</v>
      </c>
      <c r="B739" s="2">
        <f>RSI!B739</f>
        <v>1.9366000000000001</v>
      </c>
      <c r="C739" s="2">
        <f>RSI!I739</f>
        <v>52.03526293195803</v>
      </c>
      <c r="D739" s="2">
        <f>MACD!E739</f>
        <v>-2.2792333772045925E-3</v>
      </c>
      <c r="E739" s="2">
        <f>MACD!F739</f>
        <v>-2.574359915078166E-3</v>
      </c>
      <c r="F739" s="2">
        <f>'Moving Avg'!D739</f>
        <v>1.9405000000000001</v>
      </c>
      <c r="G739" s="2">
        <f>'Moving Avg'!F739</f>
        <v>1.9378800000000003</v>
      </c>
      <c r="H739" s="2">
        <f>'Moving Avg'!G739</f>
        <v>1.9229880000000004</v>
      </c>
      <c r="I739" s="2">
        <f>'Moving Avg'!H739</f>
        <v>1.8782439999999991</v>
      </c>
      <c r="J739" s="17" t="str">
        <f>OBV!F739</f>
        <v>BEARISH</v>
      </c>
      <c r="K739" s="17" t="str">
        <f>OBV!G739</f>
        <v>WEAK</v>
      </c>
      <c r="L739" s="17" t="str">
        <f>OBV!H739</f>
        <v>CONFIRMED BEARISH</v>
      </c>
      <c r="M739" s="19">
        <f t="shared" si="110"/>
        <v>25</v>
      </c>
      <c r="N739" s="19">
        <f t="shared" si="111"/>
        <v>0</v>
      </c>
      <c r="O739" s="19">
        <f t="shared" si="112"/>
        <v>50</v>
      </c>
      <c r="P739" s="19">
        <f t="shared" si="113"/>
        <v>0</v>
      </c>
      <c r="Q739" s="20">
        <f t="shared" si="114"/>
        <v>16.25</v>
      </c>
      <c r="R739" s="20">
        <f t="shared" si="115"/>
        <v>22.5</v>
      </c>
      <c r="S739" s="20">
        <f t="shared" si="116"/>
        <v>16.25</v>
      </c>
      <c r="T739" s="20">
        <f t="shared" si="117"/>
        <v>18.75</v>
      </c>
      <c r="U739" s="19">
        <f t="shared" si="118"/>
        <v>18.333333333333332</v>
      </c>
      <c r="V739" s="19">
        <f t="shared" si="119"/>
        <v>18.4375</v>
      </c>
    </row>
    <row r="740" spans="1:22" ht="13.5" x14ac:dyDescent="0.25">
      <c r="A740" s="3">
        <f>RSI!A740</f>
        <v>43081</v>
      </c>
      <c r="B740" s="2">
        <f>RSI!B740</f>
        <v>1.9366000000000001</v>
      </c>
      <c r="C740" s="2">
        <f>RSI!I740</f>
        <v>52.03526293195803</v>
      </c>
      <c r="D740" s="2">
        <f>MACD!E740</f>
        <v>-8.1695037662665726E-4</v>
      </c>
      <c r="E740" s="2">
        <f>MACD!F740</f>
        <v>-2.2228780073878644E-3</v>
      </c>
      <c r="F740" s="2">
        <f>'Moving Avg'!D740</f>
        <v>1.9405000000000001</v>
      </c>
      <c r="G740" s="2">
        <f>'Moving Avg'!F740</f>
        <v>1.9378800000000003</v>
      </c>
      <c r="H740" s="2">
        <f>'Moving Avg'!G740</f>
        <v>1.9236480000000002</v>
      </c>
      <c r="I740" s="2">
        <f>'Moving Avg'!H740</f>
        <v>1.8788964999999993</v>
      </c>
      <c r="J740" s="17" t="str">
        <f>OBV!F740</f>
        <v>BULLISH</v>
      </c>
      <c r="K740" s="17" t="str">
        <f>OBV!G740</f>
        <v>STRONG</v>
      </c>
      <c r="L740" s="17" t="str">
        <f>OBV!H740</f>
        <v>NEUTRAL</v>
      </c>
      <c r="M740" s="19">
        <f t="shared" si="110"/>
        <v>25</v>
      </c>
      <c r="N740" s="19">
        <f t="shared" si="111"/>
        <v>0</v>
      </c>
      <c r="O740" s="19">
        <f t="shared" si="112"/>
        <v>50</v>
      </c>
      <c r="P740" s="19">
        <f t="shared" si="113"/>
        <v>66</v>
      </c>
      <c r="Q740" s="20">
        <f t="shared" si="114"/>
        <v>26.15</v>
      </c>
      <c r="R740" s="20">
        <f t="shared" si="115"/>
        <v>39</v>
      </c>
      <c r="S740" s="20">
        <f t="shared" si="116"/>
        <v>45.95</v>
      </c>
      <c r="T740" s="20">
        <f t="shared" si="117"/>
        <v>35.25</v>
      </c>
      <c r="U740" s="19">
        <f t="shared" si="118"/>
        <v>37.033333333333339</v>
      </c>
      <c r="V740" s="19">
        <f t="shared" si="119"/>
        <v>36.587500000000006</v>
      </c>
    </row>
    <row r="741" spans="1:22" ht="13.5" x14ac:dyDescent="0.25">
      <c r="A741" s="3">
        <f>RSI!A741</f>
        <v>43082</v>
      </c>
      <c r="B741" s="2">
        <f>RSI!B741</f>
        <v>1.9168000000000001</v>
      </c>
      <c r="C741" s="2">
        <f>RSI!I741</f>
        <v>34.525335634159319</v>
      </c>
      <c r="D741" s="2">
        <f>MACD!E741</f>
        <v>1.8787636594572721E-3</v>
      </c>
      <c r="E741" s="2">
        <f>MACD!F741</f>
        <v>-1.4025496740188372E-3</v>
      </c>
      <c r="F741" s="2">
        <f>'Moving Avg'!D741</f>
        <v>1.9352399999999998</v>
      </c>
      <c r="G741" s="2">
        <f>'Moving Avg'!F741</f>
        <v>1.9368900000000004</v>
      </c>
      <c r="H741" s="2">
        <f>'Moving Avg'!G741</f>
        <v>1.9244380000000001</v>
      </c>
      <c r="I741" s="2">
        <f>'Moving Avg'!H741</f>
        <v>1.8793884999999995</v>
      </c>
      <c r="J741" s="17" t="str">
        <f>OBV!F741</f>
        <v>BEARISH</v>
      </c>
      <c r="K741" s="17" t="str">
        <f>OBV!G741</f>
        <v>WEAK</v>
      </c>
      <c r="L741" s="17" t="str">
        <f>OBV!H741</f>
        <v>CONFIRMED BEARISH</v>
      </c>
      <c r="M741" s="19">
        <f t="shared" si="110"/>
        <v>25</v>
      </c>
      <c r="N741" s="19">
        <f t="shared" si="111"/>
        <v>0</v>
      </c>
      <c r="O741" s="19">
        <f t="shared" si="112"/>
        <v>50</v>
      </c>
      <c r="P741" s="19">
        <f t="shared" si="113"/>
        <v>0</v>
      </c>
      <c r="Q741" s="20">
        <f t="shared" si="114"/>
        <v>16.25</v>
      </c>
      <c r="R741" s="20">
        <f t="shared" si="115"/>
        <v>22.5</v>
      </c>
      <c r="S741" s="20">
        <f t="shared" si="116"/>
        <v>16.25</v>
      </c>
      <c r="T741" s="20">
        <f t="shared" si="117"/>
        <v>18.75</v>
      </c>
      <c r="U741" s="19">
        <f t="shared" si="118"/>
        <v>18.333333333333332</v>
      </c>
      <c r="V741" s="19">
        <f t="shared" si="119"/>
        <v>18.4375</v>
      </c>
    </row>
    <row r="742" spans="1:22" ht="13.5" x14ac:dyDescent="0.25">
      <c r="A742" s="3">
        <f>RSI!A742</f>
        <v>43083</v>
      </c>
      <c r="B742" s="2">
        <f>RSI!B742</f>
        <v>1.9431</v>
      </c>
      <c r="C742" s="2">
        <f>RSI!I742</f>
        <v>55.800707136400206</v>
      </c>
      <c r="D742" s="2">
        <f>MACD!E742</f>
        <v>2.320946865398188E-3</v>
      </c>
      <c r="E742" s="2">
        <f>MACD!F742</f>
        <v>-6.5785036613543227E-4</v>
      </c>
      <c r="F742" s="2">
        <f>'Moving Avg'!D742</f>
        <v>1.9352399999999998</v>
      </c>
      <c r="G742" s="2">
        <f>'Moving Avg'!F742</f>
        <v>1.9375450000000005</v>
      </c>
      <c r="H742" s="2">
        <f>'Moving Avg'!G742</f>
        <v>1.9250960000000001</v>
      </c>
      <c r="I742" s="2">
        <f>'Moving Avg'!H742</f>
        <v>1.8800119999999996</v>
      </c>
      <c r="J742" s="17" t="str">
        <f>OBV!F742</f>
        <v>BEARISH</v>
      </c>
      <c r="K742" s="17" t="str">
        <f>OBV!G742</f>
        <v>WEAK</v>
      </c>
      <c r="L742" s="17" t="str">
        <f>OBV!H742</f>
        <v>NEUTRAL</v>
      </c>
      <c r="M742" s="19">
        <f t="shared" si="110"/>
        <v>25</v>
      </c>
      <c r="N742" s="19">
        <f t="shared" si="111"/>
        <v>0</v>
      </c>
      <c r="O742" s="19">
        <f t="shared" si="112"/>
        <v>50</v>
      </c>
      <c r="P742" s="19">
        <f t="shared" si="113"/>
        <v>0</v>
      </c>
      <c r="Q742" s="20">
        <f t="shared" si="114"/>
        <v>16.25</v>
      </c>
      <c r="R742" s="20">
        <f t="shared" si="115"/>
        <v>22.5</v>
      </c>
      <c r="S742" s="20">
        <f t="shared" si="116"/>
        <v>16.25</v>
      </c>
      <c r="T742" s="20">
        <f t="shared" si="117"/>
        <v>18.75</v>
      </c>
      <c r="U742" s="19">
        <f t="shared" si="118"/>
        <v>18.333333333333332</v>
      </c>
      <c r="V742" s="19">
        <f t="shared" si="119"/>
        <v>18.4375</v>
      </c>
    </row>
    <row r="743" spans="1:22" ht="13.5" x14ac:dyDescent="0.25">
      <c r="A743" s="3">
        <f>RSI!A743</f>
        <v>43084</v>
      </c>
      <c r="B743" s="2">
        <f>RSI!B743</f>
        <v>1.9431</v>
      </c>
      <c r="C743" s="2">
        <f>RSI!I743</f>
        <v>55.800707136400206</v>
      </c>
      <c r="D743" s="2">
        <f>MACD!E743</f>
        <v>2.6409371621851641E-3</v>
      </c>
      <c r="E743" s="2">
        <f>MACD!F743</f>
        <v>1.9071395286869922E-6</v>
      </c>
      <c r="F743" s="2">
        <f>'Moving Avg'!D743</f>
        <v>1.9352399999999998</v>
      </c>
      <c r="G743" s="2">
        <f>'Moving Avg'!F743</f>
        <v>1.9378700000000002</v>
      </c>
      <c r="H743" s="2">
        <f>'Moving Avg'!G743</f>
        <v>1.925754</v>
      </c>
      <c r="I743" s="2">
        <f>'Moving Avg'!H743</f>
        <v>1.8806664999999998</v>
      </c>
      <c r="J743" s="17" t="str">
        <f>OBV!F743</f>
        <v>BEARISH</v>
      </c>
      <c r="K743" s="17" t="str">
        <f>OBV!G743</f>
        <v>WEAK</v>
      </c>
      <c r="L743" s="17" t="str">
        <f>OBV!H743</f>
        <v>NEUTRAL</v>
      </c>
      <c r="M743" s="19">
        <f t="shared" si="110"/>
        <v>25</v>
      </c>
      <c r="N743" s="19">
        <f t="shared" si="111"/>
        <v>0</v>
      </c>
      <c r="O743" s="19">
        <f t="shared" si="112"/>
        <v>50</v>
      </c>
      <c r="P743" s="19">
        <f t="shared" si="113"/>
        <v>0</v>
      </c>
      <c r="Q743" s="20">
        <f t="shared" si="114"/>
        <v>16.25</v>
      </c>
      <c r="R743" s="20">
        <f t="shared" si="115"/>
        <v>22.5</v>
      </c>
      <c r="S743" s="20">
        <f t="shared" si="116"/>
        <v>16.25</v>
      </c>
      <c r="T743" s="20">
        <f t="shared" si="117"/>
        <v>18.75</v>
      </c>
      <c r="U743" s="19">
        <f t="shared" si="118"/>
        <v>18.333333333333332</v>
      </c>
      <c r="V743" s="19">
        <f t="shared" si="119"/>
        <v>18.4375</v>
      </c>
    </row>
    <row r="744" spans="1:22" ht="13.5" x14ac:dyDescent="0.25">
      <c r="A744" s="3">
        <f>RSI!A744</f>
        <v>43087</v>
      </c>
      <c r="B744" s="2">
        <f>RSI!B744</f>
        <v>1.9893000000000001</v>
      </c>
      <c r="C744" s="2">
        <f>RSI!I744</f>
        <v>73.405996969494197</v>
      </c>
      <c r="D744" s="2">
        <f>MACD!E744</f>
        <v>-5.6067656155378565E-4</v>
      </c>
      <c r="E744" s="2">
        <f>MACD!F744</f>
        <v>-1.1060960068780754E-4</v>
      </c>
      <c r="F744" s="2">
        <f>'Moving Avg'!D744</f>
        <v>1.9457799999999998</v>
      </c>
      <c r="G744" s="2">
        <f>'Moving Avg'!F744</f>
        <v>1.9408350000000003</v>
      </c>
      <c r="H744" s="2">
        <f>'Moving Avg'!G744</f>
        <v>1.9273359999999999</v>
      </c>
      <c r="I744" s="2">
        <f>'Moving Avg'!H744</f>
        <v>1.8816749999999995</v>
      </c>
      <c r="J744" s="17" t="str">
        <f>OBV!F744</f>
        <v>BULLISH</v>
      </c>
      <c r="K744" s="17" t="str">
        <f>OBV!G744</f>
        <v>STRONG</v>
      </c>
      <c r="L744" s="17" t="str">
        <f>OBV!H744</f>
        <v>CONFIRMED BULLISH</v>
      </c>
      <c r="M744" s="19">
        <f t="shared" si="110"/>
        <v>0</v>
      </c>
      <c r="N744" s="19">
        <f t="shared" si="111"/>
        <v>45</v>
      </c>
      <c r="O744" s="19">
        <f t="shared" si="112"/>
        <v>50</v>
      </c>
      <c r="P744" s="19">
        <f t="shared" si="113"/>
        <v>100</v>
      </c>
      <c r="Q744" s="20">
        <f t="shared" si="114"/>
        <v>38.25</v>
      </c>
      <c r="R744" s="20">
        <f t="shared" si="115"/>
        <v>51.5</v>
      </c>
      <c r="S744" s="20">
        <f t="shared" si="116"/>
        <v>64.25</v>
      </c>
      <c r="T744" s="20">
        <f t="shared" si="117"/>
        <v>48.75</v>
      </c>
      <c r="U744" s="19">
        <f t="shared" si="118"/>
        <v>51.333333333333336</v>
      </c>
      <c r="V744" s="19">
        <f t="shared" si="119"/>
        <v>50.6875</v>
      </c>
    </row>
    <row r="745" spans="1:22" ht="13.5" x14ac:dyDescent="0.25">
      <c r="A745" s="3">
        <f>RSI!A745</f>
        <v>43088</v>
      </c>
      <c r="B745" s="2">
        <f>RSI!B745</f>
        <v>2.0287999999999999</v>
      </c>
      <c r="C745" s="2">
        <f>RSI!I745</f>
        <v>80.542130257749491</v>
      </c>
      <c r="D745" s="2">
        <f>MACD!E745</f>
        <v>-7.5150955580836065E-3</v>
      </c>
      <c r="E745" s="2">
        <f>MACD!F745</f>
        <v>-1.5915067921669676E-3</v>
      </c>
      <c r="F745" s="2">
        <f>'Moving Avg'!D745</f>
        <v>1.9642199999999999</v>
      </c>
      <c r="G745" s="2">
        <f>'Moving Avg'!F745</f>
        <v>1.9457749999999998</v>
      </c>
      <c r="H745" s="2">
        <f>'Moving Avg'!G745</f>
        <v>1.929708</v>
      </c>
      <c r="I745" s="2">
        <f>'Moving Avg'!H745</f>
        <v>1.8828194999999994</v>
      </c>
      <c r="J745" s="17" t="str">
        <f>OBV!F745</f>
        <v>BULLISH</v>
      </c>
      <c r="K745" s="17" t="str">
        <f>OBV!G745</f>
        <v>STRONG</v>
      </c>
      <c r="L745" s="17" t="str">
        <f>OBV!H745</f>
        <v>CONFIRMED BULLISH</v>
      </c>
      <c r="M745" s="19">
        <f t="shared" si="110"/>
        <v>0</v>
      </c>
      <c r="N745" s="19">
        <f t="shared" si="111"/>
        <v>45</v>
      </c>
      <c r="O745" s="19">
        <f t="shared" si="112"/>
        <v>50</v>
      </c>
      <c r="P745" s="19">
        <f t="shared" si="113"/>
        <v>100</v>
      </c>
      <c r="Q745" s="20">
        <f t="shared" si="114"/>
        <v>38.25</v>
      </c>
      <c r="R745" s="20">
        <f t="shared" si="115"/>
        <v>51.5</v>
      </c>
      <c r="S745" s="20">
        <f t="shared" si="116"/>
        <v>64.25</v>
      </c>
      <c r="T745" s="20">
        <f t="shared" si="117"/>
        <v>48.75</v>
      </c>
      <c r="U745" s="19">
        <f t="shared" si="118"/>
        <v>51.333333333333336</v>
      </c>
      <c r="V745" s="19">
        <f t="shared" si="119"/>
        <v>50.6875</v>
      </c>
    </row>
    <row r="746" spans="1:22" ht="13.5" x14ac:dyDescent="0.25">
      <c r="A746" s="3">
        <f>RSI!A746</f>
        <v>43089</v>
      </c>
      <c r="B746" s="2">
        <f>RSI!B746</f>
        <v>2.0880999999999998</v>
      </c>
      <c r="C746" s="2">
        <f>RSI!I746</f>
        <v>86.429462732790796</v>
      </c>
      <c r="D746" s="2">
        <f>MACD!E746</f>
        <v>-1.7321377158691309E-2</v>
      </c>
      <c r="E746" s="2">
        <f>MACD!F746</f>
        <v>-4.7374808654718362E-3</v>
      </c>
      <c r="F746" s="2">
        <f>'Moving Avg'!D746</f>
        <v>1.99848</v>
      </c>
      <c r="G746" s="2">
        <f>'Moving Avg'!F746</f>
        <v>1.9536799999999996</v>
      </c>
      <c r="H746" s="2">
        <f>'Moving Avg'!G746</f>
        <v>1.9332659999999999</v>
      </c>
      <c r="I746" s="2">
        <f>'Moving Avg'!H746</f>
        <v>1.8842604999999992</v>
      </c>
      <c r="J746" s="17" t="str">
        <f>OBV!F746</f>
        <v>BULLISH</v>
      </c>
      <c r="K746" s="17" t="str">
        <f>OBV!G746</f>
        <v>STRONG</v>
      </c>
      <c r="L746" s="17" t="str">
        <f>OBV!H746</f>
        <v>CONFIRMED BULLISH</v>
      </c>
      <c r="M746" s="19">
        <f t="shared" si="110"/>
        <v>0</v>
      </c>
      <c r="N746" s="19">
        <f t="shared" si="111"/>
        <v>45</v>
      </c>
      <c r="O746" s="19">
        <f t="shared" si="112"/>
        <v>50</v>
      </c>
      <c r="P746" s="19">
        <f t="shared" si="113"/>
        <v>100</v>
      </c>
      <c r="Q746" s="20">
        <f t="shared" si="114"/>
        <v>38.25</v>
      </c>
      <c r="R746" s="20">
        <f t="shared" si="115"/>
        <v>51.5</v>
      </c>
      <c r="S746" s="20">
        <f t="shared" si="116"/>
        <v>64.25</v>
      </c>
      <c r="T746" s="20">
        <f t="shared" si="117"/>
        <v>48.75</v>
      </c>
      <c r="U746" s="19">
        <f t="shared" si="118"/>
        <v>51.333333333333336</v>
      </c>
      <c r="V746" s="19">
        <f t="shared" si="119"/>
        <v>50.6875</v>
      </c>
    </row>
    <row r="747" spans="1:22" ht="13.5" x14ac:dyDescent="0.25">
      <c r="A747" s="3">
        <f>RSI!A747</f>
        <v>43090</v>
      </c>
      <c r="B747" s="2">
        <f>RSI!B747</f>
        <v>2.1934</v>
      </c>
      <c r="C747" s="2">
        <f>RSI!I747</f>
        <v>91.40345838804646</v>
      </c>
      <c r="D747" s="2">
        <f>MACD!E747</f>
        <v>-3.4259388359638265E-2</v>
      </c>
      <c r="E747" s="2">
        <f>MACD!F747</f>
        <v>-1.0641862364305123E-2</v>
      </c>
      <c r="F747" s="2">
        <f>'Moving Avg'!D747</f>
        <v>2.04854</v>
      </c>
      <c r="G747" s="2">
        <f>'Moving Avg'!F747</f>
        <v>1.9665199999999996</v>
      </c>
      <c r="H747" s="2">
        <f>'Moving Avg'!G747</f>
        <v>1.9390619999999998</v>
      </c>
      <c r="I747" s="2">
        <f>'Moving Avg'!H747</f>
        <v>1.8862279999999989</v>
      </c>
      <c r="J747" s="17" t="str">
        <f>OBV!F747</f>
        <v>BULLISH</v>
      </c>
      <c r="K747" s="17" t="str">
        <f>OBV!G747</f>
        <v>STRONG</v>
      </c>
      <c r="L747" s="17" t="str">
        <f>OBV!H747</f>
        <v>CONFIRMED BULLISH</v>
      </c>
      <c r="M747" s="19">
        <f t="shared" si="110"/>
        <v>0</v>
      </c>
      <c r="N747" s="19">
        <f t="shared" si="111"/>
        <v>100</v>
      </c>
      <c r="O747" s="19">
        <f t="shared" si="112"/>
        <v>50</v>
      </c>
      <c r="P747" s="19">
        <f t="shared" si="113"/>
        <v>100</v>
      </c>
      <c r="Q747" s="20">
        <f t="shared" si="114"/>
        <v>57.5</v>
      </c>
      <c r="R747" s="20">
        <f t="shared" si="115"/>
        <v>62.5</v>
      </c>
      <c r="S747" s="20">
        <f t="shared" si="116"/>
        <v>72.5</v>
      </c>
      <c r="T747" s="20">
        <f t="shared" si="117"/>
        <v>62.5</v>
      </c>
      <c r="U747" s="19">
        <f t="shared" si="118"/>
        <v>64.166666666666671</v>
      </c>
      <c r="V747" s="19">
        <f t="shared" si="119"/>
        <v>63.75</v>
      </c>
    </row>
    <row r="748" spans="1:22" ht="13.5" x14ac:dyDescent="0.25">
      <c r="A748" s="3">
        <f>RSI!A748</f>
        <v>43091</v>
      </c>
      <c r="B748" s="2">
        <f>RSI!B748</f>
        <v>2.2725</v>
      </c>
      <c r="C748" s="2">
        <f>RSI!I748</f>
        <v>93.369481595719179</v>
      </c>
      <c r="D748" s="2">
        <f>MACD!E748</f>
        <v>-5.5851170487336121E-2</v>
      </c>
      <c r="E748" s="2">
        <f>MACD!F748</f>
        <v>-1.9683723988911321E-2</v>
      </c>
      <c r="F748" s="2">
        <f>'Moving Avg'!D748</f>
        <v>2.11442</v>
      </c>
      <c r="G748" s="2">
        <f>'Moving Avg'!F748</f>
        <v>1.9833149999999997</v>
      </c>
      <c r="H748" s="2">
        <f>'Moving Avg'!G748</f>
        <v>1.9463079999999997</v>
      </c>
      <c r="I748" s="2">
        <f>'Moving Avg'!H748</f>
        <v>1.8885599999999991</v>
      </c>
      <c r="J748" s="17" t="str">
        <f>OBV!F748</f>
        <v>BULLISH</v>
      </c>
      <c r="K748" s="17" t="str">
        <f>OBV!G748</f>
        <v>STRONG</v>
      </c>
      <c r="L748" s="17" t="str">
        <f>OBV!H748</f>
        <v>CONFIRMED BULLISH</v>
      </c>
      <c r="M748" s="19">
        <f t="shared" si="110"/>
        <v>0</v>
      </c>
      <c r="N748" s="19">
        <f t="shared" si="111"/>
        <v>100</v>
      </c>
      <c r="O748" s="19">
        <f t="shared" si="112"/>
        <v>50</v>
      </c>
      <c r="P748" s="19">
        <f t="shared" si="113"/>
        <v>100</v>
      </c>
      <c r="Q748" s="20">
        <f t="shared" si="114"/>
        <v>57.5</v>
      </c>
      <c r="R748" s="20">
        <f t="shared" si="115"/>
        <v>62.5</v>
      </c>
      <c r="S748" s="20">
        <f t="shared" si="116"/>
        <v>72.5</v>
      </c>
      <c r="T748" s="20">
        <f t="shared" si="117"/>
        <v>62.5</v>
      </c>
      <c r="U748" s="19">
        <f t="shared" si="118"/>
        <v>64.166666666666671</v>
      </c>
      <c r="V748" s="19">
        <f t="shared" si="119"/>
        <v>63.75</v>
      </c>
    </row>
    <row r="749" spans="1:22" ht="13.5" x14ac:dyDescent="0.25">
      <c r="A749" s="3">
        <f>RSI!A749</f>
        <v>43094</v>
      </c>
      <c r="B749" s="2">
        <f>RSI!B749</f>
        <v>2.3976000000000002</v>
      </c>
      <c r="C749" s="2">
        <f>RSI!I749</f>
        <v>95.228196961778536</v>
      </c>
      <c r="D749" s="2">
        <f>MACD!E749</f>
        <v>-8.6151841151631103E-2</v>
      </c>
      <c r="E749" s="2">
        <f>MACD!F749</f>
        <v>-3.2977347421455278E-2</v>
      </c>
      <c r="F749" s="2">
        <f>'Moving Avg'!D749</f>
        <v>2.1960799999999998</v>
      </c>
      <c r="G749" s="2">
        <f>'Moving Avg'!F749</f>
        <v>2.0063649999999997</v>
      </c>
      <c r="H749" s="2">
        <f>'Moving Avg'!G749</f>
        <v>1.9561879999999996</v>
      </c>
      <c r="I749" s="2">
        <f>'Moving Avg'!H749</f>
        <v>1.8916099999999993</v>
      </c>
      <c r="J749" s="17" t="str">
        <f>OBV!F749</f>
        <v>BULLISH</v>
      </c>
      <c r="K749" s="17" t="str">
        <f>OBV!G749</f>
        <v>STRONG</v>
      </c>
      <c r="L749" s="17" t="str">
        <f>OBV!H749</f>
        <v>CONFIRMED BULLISH</v>
      </c>
      <c r="M749" s="19">
        <f t="shared" si="110"/>
        <v>0</v>
      </c>
      <c r="N749" s="19">
        <f t="shared" si="111"/>
        <v>100</v>
      </c>
      <c r="O749" s="19">
        <f t="shared" si="112"/>
        <v>50</v>
      </c>
      <c r="P749" s="19">
        <f t="shared" si="113"/>
        <v>100</v>
      </c>
      <c r="Q749" s="20">
        <f t="shared" si="114"/>
        <v>57.5</v>
      </c>
      <c r="R749" s="20">
        <f t="shared" si="115"/>
        <v>62.5</v>
      </c>
      <c r="S749" s="20">
        <f t="shared" si="116"/>
        <v>72.5</v>
      </c>
      <c r="T749" s="20">
        <f t="shared" si="117"/>
        <v>62.5</v>
      </c>
      <c r="U749" s="19">
        <f t="shared" si="118"/>
        <v>64.166666666666671</v>
      </c>
      <c r="V749" s="19">
        <f t="shared" si="119"/>
        <v>63.75</v>
      </c>
    </row>
    <row r="750" spans="1:22" ht="13.5" x14ac:dyDescent="0.25">
      <c r="A750" s="3">
        <f>RSI!A750</f>
        <v>43095</v>
      </c>
      <c r="B750" s="2">
        <f>RSI!B750</f>
        <v>2.4371999999999998</v>
      </c>
      <c r="C750" s="2">
        <f>RSI!I750</f>
        <v>95.644426861868936</v>
      </c>
      <c r="D750" s="2">
        <f>MACD!E750</f>
        <v>-0.11709679006352447</v>
      </c>
      <c r="E750" s="2">
        <f>MACD!F750</f>
        <v>-4.9801235949869113E-2</v>
      </c>
      <c r="F750" s="2">
        <f>'Moving Avg'!D750</f>
        <v>2.2777599999999998</v>
      </c>
      <c r="G750" s="2">
        <f>'Moving Avg'!F750</f>
        <v>2.0310699999999997</v>
      </c>
      <c r="H750" s="2">
        <f>'Moving Avg'!G750</f>
        <v>1.9668599999999998</v>
      </c>
      <c r="I750" s="2">
        <f>'Moving Avg'!H750</f>
        <v>1.8948579999999995</v>
      </c>
      <c r="J750" s="17" t="str">
        <f>OBV!F750</f>
        <v>BULLISH</v>
      </c>
      <c r="K750" s="17" t="str">
        <f>OBV!G750</f>
        <v>STRONG</v>
      </c>
      <c r="L750" s="17" t="str">
        <f>OBV!H750</f>
        <v>CONFIRMED BULLISH</v>
      </c>
      <c r="M750" s="19">
        <f t="shared" si="110"/>
        <v>0</v>
      </c>
      <c r="N750" s="19">
        <f t="shared" si="111"/>
        <v>100</v>
      </c>
      <c r="O750" s="19">
        <f t="shared" si="112"/>
        <v>50</v>
      </c>
      <c r="P750" s="19">
        <f t="shared" si="113"/>
        <v>100</v>
      </c>
      <c r="Q750" s="20">
        <f t="shared" si="114"/>
        <v>57.5</v>
      </c>
      <c r="R750" s="20">
        <f t="shared" si="115"/>
        <v>62.5</v>
      </c>
      <c r="S750" s="20">
        <f t="shared" si="116"/>
        <v>72.5</v>
      </c>
      <c r="T750" s="20">
        <f t="shared" si="117"/>
        <v>62.5</v>
      </c>
      <c r="U750" s="19">
        <f t="shared" si="118"/>
        <v>64.166666666666671</v>
      </c>
      <c r="V750" s="19">
        <f t="shared" si="119"/>
        <v>63.75</v>
      </c>
    </row>
    <row r="751" spans="1:22" ht="13.5" x14ac:dyDescent="0.25">
      <c r="A751" s="3">
        <f>RSI!A751</f>
        <v>43096</v>
      </c>
      <c r="B751" s="2">
        <f>RSI!B751</f>
        <v>2.4306000000000001</v>
      </c>
      <c r="C751" s="2">
        <f>RSI!I751</f>
        <v>94.170088463027966</v>
      </c>
      <c r="D751" s="2">
        <f>MACD!E751</f>
        <v>-0.14826908006499617</v>
      </c>
      <c r="E751" s="2">
        <f>MACD!F751</f>
        <v>-6.9494804772894533E-2</v>
      </c>
      <c r="F751" s="2">
        <f>'Moving Avg'!D751</f>
        <v>2.34626</v>
      </c>
      <c r="G751" s="2">
        <f>'Moving Avg'!F751</f>
        <v>2.0554449999999997</v>
      </c>
      <c r="H751" s="2">
        <f>'Moving Avg'!G751</f>
        <v>1.9775319999999998</v>
      </c>
      <c r="I751" s="2">
        <f>'Moving Avg'!H751</f>
        <v>1.8980114999999997</v>
      </c>
      <c r="J751" s="17" t="str">
        <f>OBV!F751</f>
        <v>BULLISH</v>
      </c>
      <c r="K751" s="17" t="str">
        <f>OBV!G751</f>
        <v>STRONG</v>
      </c>
      <c r="L751" s="17" t="str">
        <f>OBV!H751</f>
        <v>CONFIRMED BULLISH</v>
      </c>
      <c r="M751" s="19">
        <f t="shared" si="110"/>
        <v>0</v>
      </c>
      <c r="N751" s="19">
        <f t="shared" si="111"/>
        <v>100</v>
      </c>
      <c r="O751" s="19">
        <f t="shared" si="112"/>
        <v>50</v>
      </c>
      <c r="P751" s="19">
        <f t="shared" si="113"/>
        <v>100</v>
      </c>
      <c r="Q751" s="20">
        <f t="shared" si="114"/>
        <v>57.5</v>
      </c>
      <c r="R751" s="20">
        <f t="shared" si="115"/>
        <v>62.5</v>
      </c>
      <c r="S751" s="20">
        <f t="shared" si="116"/>
        <v>72.5</v>
      </c>
      <c r="T751" s="20">
        <f t="shared" si="117"/>
        <v>62.5</v>
      </c>
      <c r="U751" s="19">
        <f t="shared" si="118"/>
        <v>64.166666666666671</v>
      </c>
      <c r="V751" s="19">
        <f t="shared" si="119"/>
        <v>63.75</v>
      </c>
    </row>
    <row r="752" spans="1:22" ht="13.5" x14ac:dyDescent="0.25">
      <c r="A752" s="3">
        <f>RSI!A752</f>
        <v>43097</v>
      </c>
      <c r="B752" s="2">
        <f>RSI!B752</f>
        <v>2.4438</v>
      </c>
      <c r="C752" s="2">
        <f>RSI!I752</f>
        <v>94.357427938933014</v>
      </c>
      <c r="D752" s="2">
        <f>MACD!E752</f>
        <v>-0.17378903285743141</v>
      </c>
      <c r="E752" s="2">
        <f>MACD!F752</f>
        <v>-9.0353650389801921E-2</v>
      </c>
      <c r="F752" s="2">
        <f>'Moving Avg'!D752</f>
        <v>2.3963399999999999</v>
      </c>
      <c r="G752" s="2">
        <f>'Moving Avg'!F752</f>
        <v>2.0804800000000001</v>
      </c>
      <c r="H752" s="2">
        <f>'Moving Avg'!G752</f>
        <v>1.9884679999999995</v>
      </c>
      <c r="I752" s="2">
        <f>'Moving Avg'!H752</f>
        <v>1.9011999999999998</v>
      </c>
      <c r="J752" s="17" t="str">
        <f>OBV!F752</f>
        <v>BULLISH</v>
      </c>
      <c r="K752" s="17" t="str">
        <f>OBV!G752</f>
        <v>STRONG</v>
      </c>
      <c r="L752" s="17" t="str">
        <f>OBV!H752</f>
        <v>CONFIRMED BULLISH</v>
      </c>
      <c r="M752" s="19">
        <f t="shared" si="110"/>
        <v>0</v>
      </c>
      <c r="N752" s="19">
        <f t="shared" si="111"/>
        <v>100</v>
      </c>
      <c r="O752" s="19">
        <f t="shared" si="112"/>
        <v>50</v>
      </c>
      <c r="P752" s="19">
        <f t="shared" si="113"/>
        <v>100</v>
      </c>
      <c r="Q752" s="20">
        <f t="shared" si="114"/>
        <v>57.5</v>
      </c>
      <c r="R752" s="20">
        <f t="shared" si="115"/>
        <v>62.5</v>
      </c>
      <c r="S752" s="20">
        <f t="shared" si="116"/>
        <v>72.5</v>
      </c>
      <c r="T752" s="20">
        <f t="shared" si="117"/>
        <v>62.5</v>
      </c>
      <c r="U752" s="19">
        <f t="shared" si="118"/>
        <v>64.166666666666671</v>
      </c>
      <c r="V752" s="19">
        <f t="shared" si="119"/>
        <v>63.75</v>
      </c>
    </row>
    <row r="753" spans="1:22" ht="13.5" x14ac:dyDescent="0.25">
      <c r="A753" s="3">
        <f>RSI!A753</f>
        <v>43098</v>
      </c>
      <c r="B753" s="2">
        <f>RSI!B753</f>
        <v>2.4371999999999998</v>
      </c>
      <c r="C753" s="2">
        <f>RSI!I753</f>
        <v>92.752528659077228</v>
      </c>
      <c r="D753" s="2">
        <f>MACD!E753</f>
        <v>-0.19701989008389842</v>
      </c>
      <c r="E753" s="2">
        <f>MACD!F753</f>
        <v>-0.11168689832862122</v>
      </c>
      <c r="F753" s="2">
        <f>'Moving Avg'!D753</f>
        <v>2.4292799999999999</v>
      </c>
      <c r="G753" s="2">
        <f>'Moving Avg'!F753</f>
        <v>2.1051849999999996</v>
      </c>
      <c r="H753" s="2">
        <f>'Moving Avg'!G753</f>
        <v>1.9994039999999997</v>
      </c>
      <c r="I753" s="2">
        <f>'Moving Avg'!H753</f>
        <v>1.9042940000000002</v>
      </c>
      <c r="J753" s="17" t="str">
        <f>OBV!F753</f>
        <v>BULLISH</v>
      </c>
      <c r="K753" s="17" t="str">
        <f>OBV!G753</f>
        <v>STRONG</v>
      </c>
      <c r="L753" s="17" t="str">
        <f>OBV!H753</f>
        <v>CONFIRMED BULLISH</v>
      </c>
      <c r="M753" s="19">
        <f t="shared" si="110"/>
        <v>0</v>
      </c>
      <c r="N753" s="19">
        <f t="shared" si="111"/>
        <v>100</v>
      </c>
      <c r="O753" s="19">
        <f t="shared" si="112"/>
        <v>50</v>
      </c>
      <c r="P753" s="19">
        <f t="shared" si="113"/>
        <v>100</v>
      </c>
      <c r="Q753" s="20">
        <f t="shared" si="114"/>
        <v>57.5</v>
      </c>
      <c r="R753" s="20">
        <f t="shared" si="115"/>
        <v>62.5</v>
      </c>
      <c r="S753" s="20">
        <f t="shared" si="116"/>
        <v>72.5</v>
      </c>
      <c r="T753" s="20">
        <f t="shared" si="117"/>
        <v>62.5</v>
      </c>
      <c r="U753" s="19">
        <f t="shared" si="118"/>
        <v>64.166666666666671</v>
      </c>
      <c r="V753" s="19">
        <f t="shared" si="119"/>
        <v>63.75</v>
      </c>
    </row>
    <row r="754" spans="1:22" ht="13.5" x14ac:dyDescent="0.25">
      <c r="A754" s="3">
        <f>RSI!A754</f>
        <v>43102</v>
      </c>
      <c r="B754" s="2">
        <f>RSI!B754</f>
        <v>2.2923</v>
      </c>
      <c r="C754" s="2">
        <f>RSI!I754</f>
        <v>66.150535142144065</v>
      </c>
      <c r="D754" s="2">
        <f>MACD!E754</f>
        <v>-0.20076520682732557</v>
      </c>
      <c r="E754" s="2">
        <f>MACD!F754</f>
        <v>-0.12950256002836208</v>
      </c>
      <c r="F754" s="2">
        <f>'Moving Avg'!D754</f>
        <v>2.40822</v>
      </c>
      <c r="G754" s="2">
        <f>'Moving Avg'!F754</f>
        <v>2.1226449999999999</v>
      </c>
      <c r="H754" s="2">
        <f>'Moving Avg'!G754</f>
        <v>2.0074419999999993</v>
      </c>
      <c r="I754" s="2">
        <f>'Moving Avg'!H754</f>
        <v>1.9067560000000003</v>
      </c>
      <c r="J754" s="17" t="str">
        <f>OBV!F754</f>
        <v>BULLISH</v>
      </c>
      <c r="K754" s="17" t="str">
        <f>OBV!G754</f>
        <v>NEUTRAL</v>
      </c>
      <c r="L754" s="17" t="str">
        <f>OBV!H754</f>
        <v>BULLISH DIVERGENCE</v>
      </c>
      <c r="M754" s="19">
        <f t="shared" si="110"/>
        <v>25</v>
      </c>
      <c r="N754" s="19">
        <f t="shared" si="111"/>
        <v>100</v>
      </c>
      <c r="O754" s="19">
        <f t="shared" si="112"/>
        <v>50</v>
      </c>
      <c r="P754" s="19">
        <f t="shared" si="113"/>
        <v>66.5</v>
      </c>
      <c r="Q754" s="20">
        <f t="shared" si="114"/>
        <v>61.225000000000001</v>
      </c>
      <c r="R754" s="20">
        <f t="shared" si="115"/>
        <v>59.125</v>
      </c>
      <c r="S754" s="20">
        <f t="shared" si="116"/>
        <v>61.174999999999997</v>
      </c>
      <c r="T754" s="20">
        <f t="shared" si="117"/>
        <v>60.375</v>
      </c>
      <c r="U754" s="19">
        <f t="shared" si="118"/>
        <v>60.508333333333326</v>
      </c>
      <c r="V754" s="19">
        <f t="shared" si="119"/>
        <v>60.474999999999994</v>
      </c>
    </row>
    <row r="755" spans="1:22" ht="13.5" x14ac:dyDescent="0.25">
      <c r="A755" s="3">
        <f>RSI!A755</f>
        <v>43103</v>
      </c>
      <c r="B755" s="2">
        <f>RSI!B755</f>
        <v>2.2395999999999998</v>
      </c>
      <c r="C755" s="2">
        <f>RSI!I755</f>
        <v>59.469972015049301</v>
      </c>
      <c r="D755" s="2">
        <f>MACD!E755</f>
        <v>-0.19488401388468501</v>
      </c>
      <c r="E755" s="2">
        <f>MACD!F755</f>
        <v>-0.14257885079962668</v>
      </c>
      <c r="F755" s="2">
        <f>'Moving Avg'!D755</f>
        <v>2.3686999999999996</v>
      </c>
      <c r="G755" s="2">
        <f>'Moving Avg'!F755</f>
        <v>2.1377950000000001</v>
      </c>
      <c r="H755" s="2">
        <f>'Moving Avg'!G755</f>
        <v>2.0140299999999995</v>
      </c>
      <c r="I755" s="2">
        <f>'Moving Avg'!H755</f>
        <v>1.9090160000000003</v>
      </c>
      <c r="J755" s="17" t="str">
        <f>OBV!F755</f>
        <v>BEARISH</v>
      </c>
      <c r="K755" s="17" t="str">
        <f>OBV!G755</f>
        <v>WEAK</v>
      </c>
      <c r="L755" s="17" t="str">
        <f>OBV!H755</f>
        <v>CONFIRMED BEARISH</v>
      </c>
      <c r="M755" s="19">
        <f t="shared" si="110"/>
        <v>25</v>
      </c>
      <c r="N755" s="19">
        <f t="shared" si="111"/>
        <v>100</v>
      </c>
      <c r="O755" s="19">
        <f t="shared" si="112"/>
        <v>50</v>
      </c>
      <c r="P755" s="19">
        <f t="shared" si="113"/>
        <v>0</v>
      </c>
      <c r="Q755" s="20">
        <f t="shared" si="114"/>
        <v>51.25</v>
      </c>
      <c r="R755" s="20">
        <f t="shared" si="115"/>
        <v>42.5</v>
      </c>
      <c r="S755" s="20">
        <f t="shared" si="116"/>
        <v>31.25</v>
      </c>
      <c r="T755" s="20">
        <f t="shared" si="117"/>
        <v>43.75</v>
      </c>
      <c r="U755" s="19">
        <f t="shared" si="118"/>
        <v>41.666666666666664</v>
      </c>
      <c r="V755" s="19">
        <f t="shared" si="119"/>
        <v>42.1875</v>
      </c>
    </row>
    <row r="756" spans="1:22" ht="13.5" x14ac:dyDescent="0.25">
      <c r="A756" s="3">
        <f>RSI!A756</f>
        <v>43104</v>
      </c>
      <c r="B756" s="2">
        <f>RSI!B756</f>
        <v>2.1671</v>
      </c>
      <c r="C756" s="2">
        <f>RSI!I756</f>
        <v>51.730079480821601</v>
      </c>
      <c r="D756" s="2">
        <f>MACD!E756</f>
        <v>-0.17596417310187906</v>
      </c>
      <c r="E756" s="2">
        <f>MACD!F756</f>
        <v>-0.14925591526007714</v>
      </c>
      <c r="F756" s="2">
        <f>'Moving Avg'!D756</f>
        <v>2.3159999999999998</v>
      </c>
      <c r="G756" s="2">
        <f>'Moving Avg'!F756</f>
        <v>2.1489950000000002</v>
      </c>
      <c r="H756" s="2">
        <f>'Moving Avg'!G756</f>
        <v>2.0192999999999999</v>
      </c>
      <c r="I756" s="2">
        <f>'Moving Avg'!H756</f>
        <v>1.9109445000000005</v>
      </c>
      <c r="J756" s="17" t="str">
        <f>OBV!F756</f>
        <v>BULLISH</v>
      </c>
      <c r="K756" s="17" t="str">
        <f>OBV!G756</f>
        <v>STRONG</v>
      </c>
      <c r="L756" s="17" t="str">
        <f>OBV!H756</f>
        <v>BULLISH DIVERGENCE</v>
      </c>
      <c r="M756" s="19">
        <f t="shared" si="110"/>
        <v>25</v>
      </c>
      <c r="N756" s="19">
        <f t="shared" si="111"/>
        <v>100</v>
      </c>
      <c r="O756" s="19">
        <f t="shared" si="112"/>
        <v>50</v>
      </c>
      <c r="P756" s="19">
        <f t="shared" si="113"/>
        <v>83</v>
      </c>
      <c r="Q756" s="20">
        <f t="shared" si="114"/>
        <v>63.7</v>
      </c>
      <c r="R756" s="20">
        <f t="shared" si="115"/>
        <v>63.25</v>
      </c>
      <c r="S756" s="20">
        <f t="shared" si="116"/>
        <v>68.599999999999994</v>
      </c>
      <c r="T756" s="20">
        <f t="shared" si="117"/>
        <v>64.5</v>
      </c>
      <c r="U756" s="19">
        <f t="shared" si="118"/>
        <v>65.183333333333337</v>
      </c>
      <c r="V756" s="19">
        <f t="shared" si="119"/>
        <v>65.012500000000003</v>
      </c>
    </row>
    <row r="757" spans="1:22" ht="13.5" x14ac:dyDescent="0.25">
      <c r="A757" s="3">
        <f>RSI!A757</f>
        <v>43105</v>
      </c>
      <c r="B757" s="2">
        <f>RSI!B757</f>
        <v>2.1671</v>
      </c>
      <c r="C757" s="2">
        <f>RSI!I757</f>
        <v>51.730079480821608</v>
      </c>
      <c r="D757" s="2">
        <f>MACD!E757</f>
        <v>-0.14383593119965932</v>
      </c>
      <c r="E757" s="2">
        <f>MACD!F757</f>
        <v>-0.1481719184479936</v>
      </c>
      <c r="F757" s="2">
        <f>'Moving Avg'!D757</f>
        <v>2.2606599999999997</v>
      </c>
      <c r="G757" s="2">
        <f>'Moving Avg'!F757</f>
        <v>2.1601949999999999</v>
      </c>
      <c r="H757" s="2">
        <f>'Moving Avg'!G757</f>
        <v>2.0245699999999998</v>
      </c>
      <c r="I757" s="2">
        <f>'Moving Avg'!H757</f>
        <v>1.9129345000000006</v>
      </c>
      <c r="J757" s="17" t="str">
        <f>OBV!F757</f>
        <v>BEARISH</v>
      </c>
      <c r="K757" s="17" t="str">
        <f>OBV!G757</f>
        <v>WEAK</v>
      </c>
      <c r="L757" s="17" t="str">
        <f>OBV!H757</f>
        <v>CONFIRMED BEARISH</v>
      </c>
      <c r="M757" s="19">
        <f t="shared" si="110"/>
        <v>25</v>
      </c>
      <c r="N757" s="19">
        <f t="shared" si="111"/>
        <v>0</v>
      </c>
      <c r="O757" s="19">
        <f t="shared" si="112"/>
        <v>50</v>
      </c>
      <c r="P757" s="19">
        <f t="shared" si="113"/>
        <v>0</v>
      </c>
      <c r="Q757" s="20">
        <f t="shared" si="114"/>
        <v>16.25</v>
      </c>
      <c r="R757" s="20">
        <f t="shared" si="115"/>
        <v>22.5</v>
      </c>
      <c r="S757" s="20">
        <f t="shared" si="116"/>
        <v>16.25</v>
      </c>
      <c r="T757" s="20">
        <f t="shared" si="117"/>
        <v>18.75</v>
      </c>
      <c r="U757" s="19">
        <f t="shared" si="118"/>
        <v>18.333333333333332</v>
      </c>
      <c r="V757" s="19">
        <f t="shared" si="119"/>
        <v>18.4375</v>
      </c>
    </row>
    <row r="758" spans="1:22" ht="13.5" x14ac:dyDescent="0.25">
      <c r="A758" s="3">
        <f>RSI!A758</f>
        <v>43108</v>
      </c>
      <c r="B758" s="2">
        <f>RSI!B758</f>
        <v>2.2198000000000002</v>
      </c>
      <c r="C758" s="2">
        <f>RSI!I758</f>
        <v>56.502547179671375</v>
      </c>
      <c r="D758" s="2">
        <f>MACD!E758</f>
        <v>-0.10845983362726885</v>
      </c>
      <c r="E758" s="2">
        <f>MACD!F758</f>
        <v>-0.14022950148384866</v>
      </c>
      <c r="F758" s="2">
        <f>'Moving Avg'!D758</f>
        <v>2.2171799999999999</v>
      </c>
      <c r="G758" s="2">
        <f>'Moving Avg'!F758</f>
        <v>2.1740299999999997</v>
      </c>
      <c r="H758" s="2">
        <f>'Moving Avg'!G758</f>
        <v>2.0303659999999999</v>
      </c>
      <c r="I758" s="2">
        <f>'Moving Avg'!H758</f>
        <v>1.9152805000000008</v>
      </c>
      <c r="J758" s="17" t="str">
        <f>OBV!F758</f>
        <v>BEARISH</v>
      </c>
      <c r="K758" s="17" t="str">
        <f>OBV!G758</f>
        <v>WEAK</v>
      </c>
      <c r="L758" s="17" t="str">
        <f>OBV!H758</f>
        <v>CONFIRMED BEARISH</v>
      </c>
      <c r="M758" s="19">
        <f t="shared" si="110"/>
        <v>25</v>
      </c>
      <c r="N758" s="19">
        <f t="shared" si="111"/>
        <v>0</v>
      </c>
      <c r="O758" s="19">
        <f t="shared" si="112"/>
        <v>50</v>
      </c>
      <c r="P758" s="19">
        <f t="shared" si="113"/>
        <v>0</v>
      </c>
      <c r="Q758" s="20">
        <f t="shared" si="114"/>
        <v>16.25</v>
      </c>
      <c r="R758" s="20">
        <f t="shared" si="115"/>
        <v>22.5</v>
      </c>
      <c r="S758" s="20">
        <f t="shared" si="116"/>
        <v>16.25</v>
      </c>
      <c r="T758" s="20">
        <f t="shared" si="117"/>
        <v>18.75</v>
      </c>
      <c r="U758" s="19">
        <f t="shared" si="118"/>
        <v>18.333333333333332</v>
      </c>
      <c r="V758" s="19">
        <f t="shared" si="119"/>
        <v>18.4375</v>
      </c>
    </row>
    <row r="759" spans="1:22" ht="13.5" x14ac:dyDescent="0.25">
      <c r="A759" s="3">
        <f>RSI!A759</f>
        <v>43109</v>
      </c>
      <c r="B759" s="2">
        <f>RSI!B759</f>
        <v>2.2395999999999998</v>
      </c>
      <c r="C759" s="2">
        <f>RSI!I759</f>
        <v>58.17569534584382</v>
      </c>
      <c r="D759" s="2">
        <f>MACD!E759</f>
        <v>-6.1127451385341924E-2</v>
      </c>
      <c r="E759" s="2">
        <f>MACD!F759</f>
        <v>-0.12440909146414732</v>
      </c>
      <c r="F759" s="2">
        <f>'Moving Avg'!D759</f>
        <v>2.2066400000000002</v>
      </c>
      <c r="G759" s="2">
        <f>'Moving Avg'!F759</f>
        <v>2.1891799999999999</v>
      </c>
      <c r="H759" s="2">
        <f>'Moving Avg'!G759</f>
        <v>2.0365579999999999</v>
      </c>
      <c r="I759" s="2">
        <f>'Moving Avg'!H759</f>
        <v>1.917694500000001</v>
      </c>
      <c r="J759" s="17" t="str">
        <f>OBV!F759</f>
        <v>BULLISH</v>
      </c>
      <c r="K759" s="17" t="str">
        <f>OBV!G759</f>
        <v>NEUTRAL</v>
      </c>
      <c r="L759" s="17" t="str">
        <f>OBV!H759</f>
        <v>BULLISH DIVERGENCE</v>
      </c>
      <c r="M759" s="19">
        <f t="shared" si="110"/>
        <v>25</v>
      </c>
      <c r="N759" s="19">
        <f t="shared" si="111"/>
        <v>0</v>
      </c>
      <c r="O759" s="19">
        <f t="shared" si="112"/>
        <v>50</v>
      </c>
      <c r="P759" s="19">
        <f t="shared" si="113"/>
        <v>66.5</v>
      </c>
      <c r="Q759" s="20">
        <f t="shared" si="114"/>
        <v>26.225000000000001</v>
      </c>
      <c r="R759" s="20">
        <f t="shared" si="115"/>
        <v>39.125</v>
      </c>
      <c r="S759" s="20">
        <f t="shared" si="116"/>
        <v>46.174999999999997</v>
      </c>
      <c r="T759" s="20">
        <f t="shared" si="117"/>
        <v>35.375</v>
      </c>
      <c r="U759" s="19">
        <f t="shared" si="118"/>
        <v>37.174999999999997</v>
      </c>
      <c r="V759" s="19">
        <f t="shared" si="119"/>
        <v>36.724999999999994</v>
      </c>
    </row>
    <row r="760" spans="1:22" ht="13.5" x14ac:dyDescent="0.25">
      <c r="A760" s="3">
        <f>RSI!A760</f>
        <v>43110</v>
      </c>
      <c r="B760" s="2">
        <f>RSI!B760</f>
        <v>2.2526999999999999</v>
      </c>
      <c r="C760" s="2">
        <f>RSI!I760</f>
        <v>59.29139571661733</v>
      </c>
      <c r="D760" s="2">
        <f>MACD!E760</f>
        <v>-1.642455986946878E-2</v>
      </c>
      <c r="E760" s="2">
        <f>MACD!F760</f>
        <v>-0.10281218514521162</v>
      </c>
      <c r="F760" s="2">
        <f>'Moving Avg'!D760</f>
        <v>2.2092599999999996</v>
      </c>
      <c r="G760" s="2">
        <f>'Moving Avg'!F760</f>
        <v>2.2049849999999998</v>
      </c>
      <c r="H760" s="2">
        <f>'Moving Avg'!G760</f>
        <v>2.0431439999999998</v>
      </c>
      <c r="I760" s="2">
        <f>'Moving Avg'!H760</f>
        <v>1.9201740000000012</v>
      </c>
      <c r="J760" s="17" t="str">
        <f>OBV!F760</f>
        <v>BULLISH</v>
      </c>
      <c r="K760" s="17" t="str">
        <f>OBV!G760</f>
        <v>STRONG</v>
      </c>
      <c r="L760" s="17" t="str">
        <f>OBV!H760</f>
        <v>CONFIRMED BULLISH</v>
      </c>
      <c r="M760" s="19">
        <f t="shared" si="110"/>
        <v>25</v>
      </c>
      <c r="N760" s="19">
        <f t="shared" si="111"/>
        <v>0</v>
      </c>
      <c r="O760" s="19">
        <f t="shared" si="112"/>
        <v>50</v>
      </c>
      <c r="P760" s="19">
        <f t="shared" si="113"/>
        <v>100</v>
      </c>
      <c r="Q760" s="20">
        <f t="shared" si="114"/>
        <v>31.25</v>
      </c>
      <c r="R760" s="20">
        <f t="shared" si="115"/>
        <v>47.5</v>
      </c>
      <c r="S760" s="20">
        <f t="shared" si="116"/>
        <v>61.25</v>
      </c>
      <c r="T760" s="20">
        <f t="shared" si="117"/>
        <v>43.75</v>
      </c>
      <c r="U760" s="19">
        <f t="shared" si="118"/>
        <v>46.666666666666664</v>
      </c>
      <c r="V760" s="19">
        <f t="shared" si="119"/>
        <v>45.9375</v>
      </c>
    </row>
    <row r="761" spans="1:22" ht="13.5" x14ac:dyDescent="0.25">
      <c r="A761" s="3">
        <f>RSI!A761</f>
        <v>43111</v>
      </c>
      <c r="B761" s="2">
        <f>RSI!B761</f>
        <v>2.2725</v>
      </c>
      <c r="C761" s="2">
        <f>RSI!I761</f>
        <v>60.985437684121578</v>
      </c>
      <c r="D761" s="2">
        <f>MACD!E761</f>
        <v>1.8406760376522335E-2</v>
      </c>
      <c r="E761" s="2">
        <f>MACD!F761</f>
        <v>-7.8568396040864838E-2</v>
      </c>
      <c r="F761" s="2">
        <f>'Moving Avg'!D761</f>
        <v>2.2303400000000004</v>
      </c>
      <c r="G761" s="2">
        <f>'Moving Avg'!F761</f>
        <v>2.2227699999999997</v>
      </c>
      <c r="H761" s="2">
        <f>'Moving Avg'!G761</f>
        <v>2.0501260000000001</v>
      </c>
      <c r="I761" s="2">
        <f>'Moving Avg'!H761</f>
        <v>1.9227525000000012</v>
      </c>
      <c r="J761" s="17" t="str">
        <f>OBV!F761</f>
        <v>BULLISH</v>
      </c>
      <c r="K761" s="17" t="str">
        <f>OBV!G761</f>
        <v>STRONG</v>
      </c>
      <c r="L761" s="17" t="str">
        <f>OBV!H761</f>
        <v>CONFIRMED BULLISH</v>
      </c>
      <c r="M761" s="19">
        <f t="shared" si="110"/>
        <v>25</v>
      </c>
      <c r="N761" s="19">
        <f t="shared" si="111"/>
        <v>0</v>
      </c>
      <c r="O761" s="19">
        <f t="shared" si="112"/>
        <v>50</v>
      </c>
      <c r="P761" s="19">
        <f t="shared" si="113"/>
        <v>100</v>
      </c>
      <c r="Q761" s="20">
        <f t="shared" si="114"/>
        <v>31.25</v>
      </c>
      <c r="R761" s="20">
        <f t="shared" si="115"/>
        <v>47.5</v>
      </c>
      <c r="S761" s="20">
        <f t="shared" si="116"/>
        <v>61.25</v>
      </c>
      <c r="T761" s="20">
        <f t="shared" si="117"/>
        <v>43.75</v>
      </c>
      <c r="U761" s="19">
        <f t="shared" si="118"/>
        <v>46.666666666666664</v>
      </c>
      <c r="V761" s="19">
        <f t="shared" si="119"/>
        <v>45.9375</v>
      </c>
    </row>
    <row r="762" spans="1:22" ht="13.5" x14ac:dyDescent="0.25">
      <c r="A762" s="3">
        <f>RSI!A762</f>
        <v>43112</v>
      </c>
      <c r="B762" s="2">
        <f>RSI!B762</f>
        <v>2.2526999999999999</v>
      </c>
      <c r="C762" s="2">
        <f>RSI!I762</f>
        <v>58.36960829512752</v>
      </c>
      <c r="D762" s="2">
        <f>MACD!E762</f>
        <v>5.0785637943877138E-2</v>
      </c>
      <c r="E762" s="2">
        <f>MACD!F762</f>
        <v>-5.2697589243916453E-2</v>
      </c>
      <c r="F762" s="2">
        <f>'Moving Avg'!D762</f>
        <v>2.2474600000000002</v>
      </c>
      <c r="G762" s="2">
        <f>'Moving Avg'!F762</f>
        <v>2.2382499999999999</v>
      </c>
      <c r="H762" s="2">
        <f>'Moving Avg'!G762</f>
        <v>2.0567120000000001</v>
      </c>
      <c r="I762" s="2">
        <f>'Moving Avg'!H762</f>
        <v>1.9252320000000014</v>
      </c>
      <c r="J762" s="17" t="str">
        <f>OBV!F762</f>
        <v>BULLISH</v>
      </c>
      <c r="K762" s="17" t="str">
        <f>OBV!G762</f>
        <v>STRONG</v>
      </c>
      <c r="L762" s="17" t="str">
        <f>OBV!H762</f>
        <v>CONFIRMED BULLISH</v>
      </c>
      <c r="M762" s="19">
        <f t="shared" si="110"/>
        <v>25</v>
      </c>
      <c r="N762" s="19">
        <f t="shared" si="111"/>
        <v>0</v>
      </c>
      <c r="O762" s="19">
        <f t="shared" si="112"/>
        <v>50</v>
      </c>
      <c r="P762" s="19">
        <f t="shared" si="113"/>
        <v>100</v>
      </c>
      <c r="Q762" s="20">
        <f t="shared" si="114"/>
        <v>31.25</v>
      </c>
      <c r="R762" s="20">
        <f t="shared" si="115"/>
        <v>47.5</v>
      </c>
      <c r="S762" s="20">
        <f t="shared" si="116"/>
        <v>61.25</v>
      </c>
      <c r="T762" s="20">
        <f t="shared" si="117"/>
        <v>43.75</v>
      </c>
      <c r="U762" s="19">
        <f t="shared" si="118"/>
        <v>46.666666666666664</v>
      </c>
      <c r="V762" s="19">
        <f t="shared" si="119"/>
        <v>45.9375</v>
      </c>
    </row>
    <row r="763" spans="1:22" ht="13.5" x14ac:dyDescent="0.25">
      <c r="A763" s="3">
        <f>RSI!A763</f>
        <v>43115</v>
      </c>
      <c r="B763" s="2">
        <f>RSI!B763</f>
        <v>2.2526999999999999</v>
      </c>
      <c r="C763" s="2">
        <f>RSI!I763</f>
        <v>58.36960829512752</v>
      </c>
      <c r="D763" s="2">
        <f>MACD!E763</f>
        <v>7.6737343867657959E-2</v>
      </c>
      <c r="E763" s="2">
        <f>MACD!F763</f>
        <v>-2.6810602621601575E-2</v>
      </c>
      <c r="F763" s="2">
        <f>'Moving Avg'!D763</f>
        <v>2.2540399999999998</v>
      </c>
      <c r="G763" s="2">
        <f>'Moving Avg'!F763</f>
        <v>2.25373</v>
      </c>
      <c r="H763" s="2">
        <f>'Moving Avg'!G763</f>
        <v>2.0632980000000001</v>
      </c>
      <c r="I763" s="2">
        <f>'Moving Avg'!H763</f>
        <v>1.9276810000000018</v>
      </c>
      <c r="J763" s="17" t="str">
        <f>OBV!F763</f>
        <v>BULLISH</v>
      </c>
      <c r="K763" s="17" t="str">
        <f>OBV!G763</f>
        <v>STRONG</v>
      </c>
      <c r="L763" s="17" t="str">
        <f>OBV!H763</f>
        <v>CONFIRMED BULLISH</v>
      </c>
      <c r="M763" s="19">
        <f t="shared" si="110"/>
        <v>25</v>
      </c>
      <c r="N763" s="19">
        <f t="shared" si="111"/>
        <v>0</v>
      </c>
      <c r="O763" s="19">
        <f t="shared" si="112"/>
        <v>50</v>
      </c>
      <c r="P763" s="19">
        <f t="shared" si="113"/>
        <v>100</v>
      </c>
      <c r="Q763" s="20">
        <f t="shared" si="114"/>
        <v>31.25</v>
      </c>
      <c r="R763" s="20">
        <f t="shared" si="115"/>
        <v>47.5</v>
      </c>
      <c r="S763" s="20">
        <f t="shared" si="116"/>
        <v>61.25</v>
      </c>
      <c r="T763" s="20">
        <f t="shared" si="117"/>
        <v>43.75</v>
      </c>
      <c r="U763" s="19">
        <f t="shared" si="118"/>
        <v>46.666666666666664</v>
      </c>
      <c r="V763" s="19">
        <f t="shared" si="119"/>
        <v>45.9375</v>
      </c>
    </row>
    <row r="764" spans="1:22" ht="13.5" x14ac:dyDescent="0.25">
      <c r="A764" s="3">
        <f>RSI!A764</f>
        <v>43116</v>
      </c>
      <c r="B764" s="2">
        <f>RSI!B764</f>
        <v>2.2658999999999998</v>
      </c>
      <c r="C764" s="2">
        <f>RSI!I764</f>
        <v>59.705904660389315</v>
      </c>
      <c r="D764" s="2">
        <f>MACD!E764</f>
        <v>7.5027855986088188E-2</v>
      </c>
      <c r="E764" s="2">
        <f>MACD!F764</f>
        <v>-6.4429109000636222E-3</v>
      </c>
      <c r="F764" s="2">
        <f>'Moving Avg'!D764</f>
        <v>2.2593000000000001</v>
      </c>
      <c r="G764" s="2">
        <f>'Moving Avg'!F764</f>
        <v>2.26756</v>
      </c>
      <c r="H764" s="2">
        <f>'Moving Avg'!G764</f>
        <v>2.0700159999999999</v>
      </c>
      <c r="I764" s="2">
        <f>'Moving Avg'!H764</f>
        <v>1.9301345000000019</v>
      </c>
      <c r="J764" s="17" t="str">
        <f>OBV!F764</f>
        <v>BULLISH</v>
      </c>
      <c r="K764" s="17" t="str">
        <f>OBV!G764</f>
        <v>STRONG</v>
      </c>
      <c r="L764" s="17" t="str">
        <f>OBV!H764</f>
        <v>CONFIRMED BULLISH</v>
      </c>
      <c r="M764" s="19">
        <f t="shared" si="110"/>
        <v>25</v>
      </c>
      <c r="N764" s="19">
        <f t="shared" si="111"/>
        <v>0</v>
      </c>
      <c r="O764" s="19">
        <f t="shared" si="112"/>
        <v>50</v>
      </c>
      <c r="P764" s="19">
        <f t="shared" si="113"/>
        <v>100</v>
      </c>
      <c r="Q764" s="20">
        <f t="shared" si="114"/>
        <v>31.25</v>
      </c>
      <c r="R764" s="20">
        <f t="shared" si="115"/>
        <v>47.5</v>
      </c>
      <c r="S764" s="20">
        <f t="shared" si="116"/>
        <v>61.25</v>
      </c>
      <c r="T764" s="20">
        <f t="shared" si="117"/>
        <v>43.75</v>
      </c>
      <c r="U764" s="19">
        <f t="shared" si="118"/>
        <v>46.666666666666664</v>
      </c>
      <c r="V764" s="19">
        <f t="shared" si="119"/>
        <v>45.9375</v>
      </c>
    </row>
    <row r="765" spans="1:22" ht="13.5" x14ac:dyDescent="0.25">
      <c r="A765" s="3">
        <f>RSI!A765</f>
        <v>43117</v>
      </c>
      <c r="B765" s="2">
        <f>RSI!B765</f>
        <v>2.3845000000000001</v>
      </c>
      <c r="C765" s="2">
        <f>RSI!I765</f>
        <v>69.254999983980383</v>
      </c>
      <c r="D765" s="2">
        <f>MACD!E765</f>
        <v>5.624147253487477E-2</v>
      </c>
      <c r="E765" s="2">
        <f>MACD!F765</f>
        <v>6.0939657869240561E-3</v>
      </c>
      <c r="F765" s="2">
        <f>'Moving Avg'!D765</f>
        <v>2.28566</v>
      </c>
      <c r="G765" s="2">
        <f>'Moving Avg'!F765</f>
        <v>2.2853450000000004</v>
      </c>
      <c r="H765" s="2">
        <f>'Moving Avg'!G765</f>
        <v>2.0791060000000003</v>
      </c>
      <c r="I765" s="2">
        <f>'Moving Avg'!H765</f>
        <v>1.9332115000000019</v>
      </c>
      <c r="J765" s="17" t="str">
        <f>OBV!F765</f>
        <v>BULLISH</v>
      </c>
      <c r="K765" s="17" t="str">
        <f>OBV!G765</f>
        <v>STRONG</v>
      </c>
      <c r="L765" s="17" t="str">
        <f>OBV!H765</f>
        <v>CONFIRMED BULLISH</v>
      </c>
      <c r="M765" s="19">
        <f t="shared" si="110"/>
        <v>25</v>
      </c>
      <c r="N765" s="19">
        <f t="shared" si="111"/>
        <v>0</v>
      </c>
      <c r="O765" s="19">
        <f t="shared" si="112"/>
        <v>50</v>
      </c>
      <c r="P765" s="19">
        <f t="shared" si="113"/>
        <v>100</v>
      </c>
      <c r="Q765" s="20">
        <f t="shared" si="114"/>
        <v>31.25</v>
      </c>
      <c r="R765" s="20">
        <f t="shared" si="115"/>
        <v>47.5</v>
      </c>
      <c r="S765" s="20">
        <f t="shared" si="116"/>
        <v>61.25</v>
      </c>
      <c r="T765" s="20">
        <f t="shared" si="117"/>
        <v>43.75</v>
      </c>
      <c r="U765" s="19">
        <f t="shared" si="118"/>
        <v>46.666666666666664</v>
      </c>
      <c r="V765" s="19">
        <f t="shared" si="119"/>
        <v>45.9375</v>
      </c>
    </row>
    <row r="766" spans="1:22" ht="13.5" x14ac:dyDescent="0.25">
      <c r="A766" s="3">
        <f>RSI!A766</f>
        <v>43118</v>
      </c>
      <c r="B766" s="2">
        <f>RSI!B766</f>
        <v>2.3647</v>
      </c>
      <c r="C766" s="2">
        <f>RSI!I766</f>
        <v>66.424805407243326</v>
      </c>
      <c r="D766" s="2">
        <f>MACD!E766</f>
        <v>2.9543406041361298E-2</v>
      </c>
      <c r="E766" s="2">
        <f>MACD!F766</f>
        <v>1.0783853837811504E-2</v>
      </c>
      <c r="F766" s="2">
        <f>'Moving Avg'!D766</f>
        <v>2.3040999999999996</v>
      </c>
      <c r="G766" s="2">
        <f>'Moving Avg'!F766</f>
        <v>2.299175</v>
      </c>
      <c r="H766" s="2">
        <f>'Moving Avg'!G766</f>
        <v>2.0878000000000001</v>
      </c>
      <c r="I766" s="2">
        <f>'Moving Avg'!H766</f>
        <v>1.9361895000000018</v>
      </c>
      <c r="J766" s="17" t="str">
        <f>OBV!F766</f>
        <v>BULLISH</v>
      </c>
      <c r="K766" s="17" t="str">
        <f>OBV!G766</f>
        <v>NEUTRAL</v>
      </c>
      <c r="L766" s="17" t="str">
        <f>OBV!H766</f>
        <v>CONFIRMED BULLISH</v>
      </c>
      <c r="M766" s="19">
        <f t="shared" si="110"/>
        <v>25</v>
      </c>
      <c r="N766" s="19">
        <f t="shared" si="111"/>
        <v>0</v>
      </c>
      <c r="O766" s="19">
        <f t="shared" si="112"/>
        <v>50</v>
      </c>
      <c r="P766" s="19">
        <f t="shared" si="113"/>
        <v>83.5</v>
      </c>
      <c r="Q766" s="20">
        <f t="shared" si="114"/>
        <v>28.774999999999999</v>
      </c>
      <c r="R766" s="20">
        <f t="shared" si="115"/>
        <v>43.375</v>
      </c>
      <c r="S766" s="20">
        <f t="shared" si="116"/>
        <v>53.825000000000003</v>
      </c>
      <c r="T766" s="20">
        <f t="shared" si="117"/>
        <v>39.625</v>
      </c>
      <c r="U766" s="19">
        <f t="shared" si="118"/>
        <v>41.991666666666667</v>
      </c>
      <c r="V766" s="19">
        <f t="shared" si="119"/>
        <v>41.400000000000006</v>
      </c>
    </row>
    <row r="767" spans="1:22" ht="13.5" x14ac:dyDescent="0.25">
      <c r="A767" s="3">
        <f>RSI!A767</f>
        <v>43119</v>
      </c>
      <c r="B767" s="2">
        <f>RSI!B767</f>
        <v>2.3449</v>
      </c>
      <c r="C767" s="2">
        <f>RSI!I767</f>
        <v>63.624692517299835</v>
      </c>
      <c r="D767" s="2">
        <f>MACD!E767</f>
        <v>7.5042553009576629E-3</v>
      </c>
      <c r="E767" s="2">
        <f>MACD!F767</f>
        <v>1.0127934130440736E-2</v>
      </c>
      <c r="F767" s="2">
        <f>'Moving Avg'!D767</f>
        <v>2.32254</v>
      </c>
      <c r="G767" s="2">
        <f>'Moving Avg'!F767</f>
        <v>2.3067500000000001</v>
      </c>
      <c r="H767" s="2">
        <f>'Moving Avg'!G767</f>
        <v>2.096098</v>
      </c>
      <c r="I767" s="2">
        <f>'Moving Avg'!H767</f>
        <v>1.9390685000000019</v>
      </c>
      <c r="J767" s="17" t="str">
        <f>OBV!F767</f>
        <v>BULLISH</v>
      </c>
      <c r="K767" s="17" t="str">
        <f>OBV!G767</f>
        <v>NEUTRAL</v>
      </c>
      <c r="L767" s="17" t="str">
        <f>OBV!H767</f>
        <v>CONFIRMED BULLISH</v>
      </c>
      <c r="M767" s="19">
        <f t="shared" si="110"/>
        <v>25</v>
      </c>
      <c r="N767" s="19">
        <f t="shared" si="111"/>
        <v>45</v>
      </c>
      <c r="O767" s="19">
        <f t="shared" si="112"/>
        <v>50</v>
      </c>
      <c r="P767" s="19">
        <f t="shared" si="113"/>
        <v>83.5</v>
      </c>
      <c r="Q767" s="20">
        <f t="shared" si="114"/>
        <v>44.524999999999999</v>
      </c>
      <c r="R767" s="20">
        <f t="shared" si="115"/>
        <v>52.375</v>
      </c>
      <c r="S767" s="20">
        <f t="shared" si="116"/>
        <v>60.575000000000003</v>
      </c>
      <c r="T767" s="20">
        <f t="shared" si="117"/>
        <v>50.875</v>
      </c>
      <c r="U767" s="19">
        <f t="shared" si="118"/>
        <v>52.491666666666674</v>
      </c>
      <c r="V767" s="19">
        <f t="shared" si="119"/>
        <v>52.087500000000006</v>
      </c>
    </row>
    <row r="768" spans="1:22" ht="13.5" x14ac:dyDescent="0.25">
      <c r="A768" s="3">
        <f>RSI!A768</f>
        <v>43122</v>
      </c>
      <c r="B768" s="2">
        <f>RSI!B768</f>
        <v>2.3515000000000001</v>
      </c>
      <c r="C768" s="2">
        <f>RSI!I768</f>
        <v>64.166933888198372</v>
      </c>
      <c r="D768" s="2">
        <f>MACD!E768</f>
        <v>-4.255811578856239E-3</v>
      </c>
      <c r="E768" s="2">
        <f>MACD!F768</f>
        <v>7.2511849885813417E-3</v>
      </c>
      <c r="F768" s="2">
        <f>'Moving Avg'!D768</f>
        <v>2.3422999999999998</v>
      </c>
      <c r="G768" s="2">
        <f>'Moving Avg'!F768</f>
        <v>2.3107000000000002</v>
      </c>
      <c r="H768" s="2">
        <f>'Moving Avg'!G768</f>
        <v>2.1045280000000002</v>
      </c>
      <c r="I768" s="2">
        <f>'Moving Avg'!H768</f>
        <v>1.9419805000000017</v>
      </c>
      <c r="J768" s="17" t="str">
        <f>OBV!F768</f>
        <v>BULLISH</v>
      </c>
      <c r="K768" s="17" t="str">
        <f>OBV!G768</f>
        <v>NEUTRAL</v>
      </c>
      <c r="L768" s="17" t="str">
        <f>OBV!H768</f>
        <v>CONFIRMED BULLISH</v>
      </c>
      <c r="M768" s="19">
        <f t="shared" si="110"/>
        <v>25</v>
      </c>
      <c r="N768" s="19">
        <f t="shared" si="111"/>
        <v>45</v>
      </c>
      <c r="O768" s="19">
        <f t="shared" si="112"/>
        <v>50</v>
      </c>
      <c r="P768" s="19">
        <f t="shared" si="113"/>
        <v>83.5</v>
      </c>
      <c r="Q768" s="20">
        <f t="shared" si="114"/>
        <v>44.524999999999999</v>
      </c>
      <c r="R768" s="20">
        <f t="shared" si="115"/>
        <v>52.375</v>
      </c>
      <c r="S768" s="20">
        <f t="shared" si="116"/>
        <v>60.575000000000003</v>
      </c>
      <c r="T768" s="20">
        <f t="shared" si="117"/>
        <v>50.875</v>
      </c>
      <c r="U768" s="19">
        <f t="shared" si="118"/>
        <v>52.491666666666674</v>
      </c>
      <c r="V768" s="19">
        <f t="shared" si="119"/>
        <v>52.087500000000006</v>
      </c>
    </row>
    <row r="769" spans="1:22" ht="13.5" x14ac:dyDescent="0.25">
      <c r="A769" s="3">
        <f>RSI!A769</f>
        <v>43123</v>
      </c>
      <c r="B769" s="2">
        <f>RSI!B769</f>
        <v>2.3384</v>
      </c>
      <c r="C769" s="2">
        <f>RSI!I769</f>
        <v>62.185466555036754</v>
      </c>
      <c r="D769" s="2">
        <f>MACD!E769</f>
        <v>-1.0905370398325065E-2</v>
      </c>
      <c r="E769" s="2">
        <f>MACD!F769</f>
        <v>3.6198739112000607E-3</v>
      </c>
      <c r="F769" s="2">
        <f>'Moving Avg'!D769</f>
        <v>2.3568000000000002</v>
      </c>
      <c r="G769" s="2">
        <f>'Moving Avg'!F769</f>
        <v>2.3077400000000003</v>
      </c>
      <c r="H769" s="2">
        <f>'Moving Avg'!G769</f>
        <v>2.1124339999999999</v>
      </c>
      <c r="I769" s="2">
        <f>'Moving Avg'!H769</f>
        <v>1.9448270000000014</v>
      </c>
      <c r="J769" s="17" t="str">
        <f>OBV!F769</f>
        <v>BULLISH</v>
      </c>
      <c r="K769" s="17" t="str">
        <f>OBV!G769</f>
        <v>NEUTRAL</v>
      </c>
      <c r="L769" s="17" t="str">
        <f>OBV!H769</f>
        <v>CONFIRMED BULLISH</v>
      </c>
      <c r="M769" s="19">
        <f t="shared" si="110"/>
        <v>25</v>
      </c>
      <c r="N769" s="19">
        <f t="shared" si="111"/>
        <v>45</v>
      </c>
      <c r="O769" s="19">
        <f t="shared" si="112"/>
        <v>50</v>
      </c>
      <c r="P769" s="19">
        <f t="shared" si="113"/>
        <v>83.5</v>
      </c>
      <c r="Q769" s="20">
        <f t="shared" si="114"/>
        <v>44.524999999999999</v>
      </c>
      <c r="R769" s="20">
        <f t="shared" si="115"/>
        <v>52.375</v>
      </c>
      <c r="S769" s="20">
        <f t="shared" si="116"/>
        <v>60.575000000000003</v>
      </c>
      <c r="T769" s="20">
        <f t="shared" si="117"/>
        <v>50.875</v>
      </c>
      <c r="U769" s="19">
        <f t="shared" si="118"/>
        <v>52.491666666666674</v>
      </c>
      <c r="V769" s="19">
        <f t="shared" si="119"/>
        <v>52.087500000000006</v>
      </c>
    </row>
    <row r="770" spans="1:22" ht="13.5" x14ac:dyDescent="0.25">
      <c r="A770" s="3">
        <f>RSI!A770</f>
        <v>43124</v>
      </c>
      <c r="B770" s="2">
        <f>RSI!B770</f>
        <v>2.3580999999999999</v>
      </c>
      <c r="C770" s="2">
        <f>RSI!I770</f>
        <v>63.986495244753414</v>
      </c>
      <c r="D770" s="2">
        <f>MACD!E770</f>
        <v>-1.6560661548639999E-2</v>
      </c>
      <c r="E770" s="2">
        <f>MACD!F770</f>
        <v>-4.1623318076795118E-4</v>
      </c>
      <c r="F770" s="2">
        <f>'Moving Avg'!D770</f>
        <v>2.3515199999999998</v>
      </c>
      <c r="G770" s="2">
        <f>'Moving Avg'!F770</f>
        <v>2.3037850000000004</v>
      </c>
      <c r="H770" s="2">
        <f>'Moving Avg'!G770</f>
        <v>2.1208640000000001</v>
      </c>
      <c r="I770" s="2">
        <f>'Moving Avg'!H770</f>
        <v>1.9477415000000016</v>
      </c>
      <c r="J770" s="17" t="str">
        <f>OBV!F770</f>
        <v>BEARISH</v>
      </c>
      <c r="K770" s="17" t="str">
        <f>OBV!G770</f>
        <v>NEUTRAL</v>
      </c>
      <c r="L770" s="17" t="str">
        <f>OBV!H770</f>
        <v>CONFIRMED BEARISH</v>
      </c>
      <c r="M770" s="19">
        <f t="shared" ref="M770:M833" si="120">IF(C770&lt;30,50, IF(C770&gt;70, 0, 25))</f>
        <v>25</v>
      </c>
      <c r="N770" s="19">
        <f t="shared" ref="N770:N833" si="121">IF(E770-D770&gt;0.02, 100, IF(E770-D770&lt;0,0,45))</f>
        <v>45</v>
      </c>
      <c r="O770" s="19">
        <f t="shared" ref="O770:O833" si="122">IF(F770-I770&gt;10,100,IF(F770-I770&gt;5,75, IF(F770-I770&gt;0,50,0)))</f>
        <v>50</v>
      </c>
      <c r="P770" s="19">
        <f t="shared" ref="P770:P833" si="123">IF(L770="confirmed bullish", 34, IF(L770="bullish divergence",17, 0))+IF(J770="bullish",33,IF(J770="bearish",0,16.5))+IF(K770="strong",33,IF(K770="weak",0,16.5))</f>
        <v>16.5</v>
      </c>
      <c r="Q770" s="20">
        <f t="shared" si="114"/>
        <v>34.475000000000001</v>
      </c>
      <c r="R770" s="20">
        <f t="shared" si="115"/>
        <v>35.625</v>
      </c>
      <c r="S770" s="20">
        <f t="shared" si="116"/>
        <v>30.425000000000001</v>
      </c>
      <c r="T770" s="20">
        <f t="shared" si="117"/>
        <v>34.125</v>
      </c>
      <c r="U770" s="19">
        <f t="shared" si="118"/>
        <v>33.508333333333333</v>
      </c>
      <c r="V770" s="19">
        <f t="shared" si="119"/>
        <v>33.662499999999994</v>
      </c>
    </row>
    <row r="771" spans="1:22" ht="13.5" x14ac:dyDescent="0.25">
      <c r="A771" s="3">
        <f>RSI!A771</f>
        <v>43125</v>
      </c>
      <c r="B771" s="2">
        <f>RSI!B771</f>
        <v>2.3713000000000002</v>
      </c>
      <c r="C771" s="2">
        <f>RSI!I771</f>
        <v>65.183083082057919</v>
      </c>
      <c r="D771" s="2">
        <f>MACD!E771</f>
        <v>-1.9935483258446851E-2</v>
      </c>
      <c r="E771" s="2">
        <f>MACD!F771</f>
        <v>-4.3200831963037317E-3</v>
      </c>
      <c r="F771" s="2">
        <f>'Moving Avg'!D771</f>
        <v>2.35284</v>
      </c>
      <c r="G771" s="2">
        <f>'Moving Avg'!F771</f>
        <v>2.3008200000000003</v>
      </c>
      <c r="H771" s="2">
        <f>'Moving Avg'!G771</f>
        <v>2.1295580000000003</v>
      </c>
      <c r="I771" s="2">
        <f>'Moving Avg'!H771</f>
        <v>1.9506910000000017</v>
      </c>
      <c r="J771" s="17" t="str">
        <f>OBV!F771</f>
        <v>BULLISH</v>
      </c>
      <c r="K771" s="17" t="str">
        <f>OBV!G771</f>
        <v>NEUTRAL</v>
      </c>
      <c r="L771" s="17" t="str">
        <f>OBV!H771</f>
        <v>CONFIRMED BULLISH</v>
      </c>
      <c r="M771" s="19">
        <f t="shared" si="120"/>
        <v>25</v>
      </c>
      <c r="N771" s="19">
        <f t="shared" si="121"/>
        <v>45</v>
      </c>
      <c r="O771" s="19">
        <f t="shared" si="122"/>
        <v>50</v>
      </c>
      <c r="P771" s="19">
        <f t="shared" si="123"/>
        <v>83.5</v>
      </c>
      <c r="Q771" s="20">
        <f t="shared" ref="Q771:Q834" si="124">0.35*M771+N771*0.35+O771*0.15+P771*0.15</f>
        <v>44.524999999999999</v>
      </c>
      <c r="R771" s="20">
        <f t="shared" ref="R771:R834" si="125">M771*0.2+N771*0.2+O771*0.35+P771*0.25</f>
        <v>52.375</v>
      </c>
      <c r="S771" s="20">
        <f t="shared" ref="S771:S834" si="126">M771*0.15+N771*0.15+O771*0.25+P771*0.45</f>
        <v>60.575000000000003</v>
      </c>
      <c r="T771" s="20">
        <f t="shared" ref="T771:T834" si="127">0.25*SUM(M771:P771)</f>
        <v>50.875</v>
      </c>
      <c r="U771" s="19">
        <f t="shared" ref="U771:U834" si="128">SUM(Q771:S771)/3</f>
        <v>52.491666666666674</v>
      </c>
      <c r="V771" s="19">
        <f t="shared" ref="V771:V834" si="129">SUM(Q771:T771)/4</f>
        <v>52.087500000000006</v>
      </c>
    </row>
    <row r="772" spans="1:22" ht="13.5" x14ac:dyDescent="0.25">
      <c r="A772" s="3">
        <f>RSI!A772</f>
        <v>43126</v>
      </c>
      <c r="B772" s="2">
        <f>RSI!B772</f>
        <v>2.4306000000000001</v>
      </c>
      <c r="C772" s="2">
        <f>RSI!I772</f>
        <v>70.004749251568114</v>
      </c>
      <c r="D772" s="2">
        <f>MACD!E772</f>
        <v>-3.0917061711902782E-2</v>
      </c>
      <c r="E772" s="2">
        <f>MACD!F772</f>
        <v>-9.6394788994235425E-3</v>
      </c>
      <c r="F772" s="2">
        <f>'Moving Avg'!D772</f>
        <v>2.36998</v>
      </c>
      <c r="G772" s="2">
        <f>'Moving Avg'!F772</f>
        <v>2.30016</v>
      </c>
      <c r="H772" s="2">
        <f>'Moving Avg'!G772</f>
        <v>2.13957</v>
      </c>
      <c r="I772" s="2">
        <f>'Moving Avg'!H772</f>
        <v>1.9539060000000017</v>
      </c>
      <c r="J772" s="17" t="str">
        <f>OBV!F772</f>
        <v>BULLISH</v>
      </c>
      <c r="K772" s="17" t="str">
        <f>OBV!G772</f>
        <v>STRONG</v>
      </c>
      <c r="L772" s="17" t="str">
        <f>OBV!H772</f>
        <v>CONFIRMED BULLISH</v>
      </c>
      <c r="M772" s="19">
        <f t="shared" si="120"/>
        <v>0</v>
      </c>
      <c r="N772" s="19">
        <f t="shared" si="121"/>
        <v>100</v>
      </c>
      <c r="O772" s="19">
        <f t="shared" si="122"/>
        <v>50</v>
      </c>
      <c r="P772" s="19">
        <f t="shared" si="123"/>
        <v>100</v>
      </c>
      <c r="Q772" s="20">
        <f t="shared" si="124"/>
        <v>57.5</v>
      </c>
      <c r="R772" s="20">
        <f t="shared" si="125"/>
        <v>62.5</v>
      </c>
      <c r="S772" s="20">
        <f t="shared" si="126"/>
        <v>72.5</v>
      </c>
      <c r="T772" s="20">
        <f t="shared" si="127"/>
        <v>62.5</v>
      </c>
      <c r="U772" s="19">
        <f t="shared" si="128"/>
        <v>64.166666666666671</v>
      </c>
      <c r="V772" s="19">
        <f t="shared" si="129"/>
        <v>63.75</v>
      </c>
    </row>
    <row r="773" spans="1:22" ht="13.5" x14ac:dyDescent="0.25">
      <c r="A773" s="3">
        <f>RSI!A773</f>
        <v>43129</v>
      </c>
      <c r="B773" s="2">
        <f>RSI!B773</f>
        <v>2.4239999999999999</v>
      </c>
      <c r="C773" s="2">
        <f>RSI!I773</f>
        <v>68.861716700829405</v>
      </c>
      <c r="D773" s="2">
        <f>MACD!E773</f>
        <v>-4.0706992845386036E-2</v>
      </c>
      <c r="E773" s="2">
        <f>MACD!F773</f>
        <v>-1.5852981688616041E-2</v>
      </c>
      <c r="F773" s="2">
        <f>'Moving Avg'!D773</f>
        <v>2.3844799999999999</v>
      </c>
      <c r="G773" s="2">
        <f>'Moving Avg'!F773</f>
        <v>2.2994999999999997</v>
      </c>
      <c r="H773" s="2">
        <f>'Moving Avg'!G773</f>
        <v>2.1493180000000001</v>
      </c>
      <c r="I773" s="2">
        <f>'Moving Avg'!H773</f>
        <v>1.9571190000000018</v>
      </c>
      <c r="J773" s="17" t="str">
        <f>OBV!F773</f>
        <v>BULLISH</v>
      </c>
      <c r="K773" s="17" t="str">
        <f>OBV!G773</f>
        <v>NEUTRAL</v>
      </c>
      <c r="L773" s="17" t="str">
        <f>OBV!H773</f>
        <v>CONFIRMED BULLISH</v>
      </c>
      <c r="M773" s="19">
        <f t="shared" si="120"/>
        <v>25</v>
      </c>
      <c r="N773" s="19">
        <f t="shared" si="121"/>
        <v>100</v>
      </c>
      <c r="O773" s="19">
        <f t="shared" si="122"/>
        <v>50</v>
      </c>
      <c r="P773" s="19">
        <f t="shared" si="123"/>
        <v>83.5</v>
      </c>
      <c r="Q773" s="20">
        <f t="shared" si="124"/>
        <v>63.774999999999999</v>
      </c>
      <c r="R773" s="20">
        <f t="shared" si="125"/>
        <v>63.375</v>
      </c>
      <c r="S773" s="20">
        <f t="shared" si="126"/>
        <v>68.825000000000003</v>
      </c>
      <c r="T773" s="20">
        <f t="shared" si="127"/>
        <v>64.625</v>
      </c>
      <c r="U773" s="19">
        <f t="shared" si="128"/>
        <v>65.325000000000003</v>
      </c>
      <c r="V773" s="19">
        <f t="shared" si="129"/>
        <v>65.150000000000006</v>
      </c>
    </row>
    <row r="774" spans="1:22" ht="13.5" x14ac:dyDescent="0.25">
      <c r="A774" s="3">
        <f>RSI!A774</f>
        <v>43130</v>
      </c>
      <c r="B774" s="2">
        <f>RSI!B774</f>
        <v>2.4239999999999999</v>
      </c>
      <c r="C774" s="2">
        <f>RSI!I774</f>
        <v>68.861716700829405</v>
      </c>
      <c r="D774" s="2">
        <f>MACD!E774</f>
        <v>-4.7834636977369893E-2</v>
      </c>
      <c r="E774" s="2">
        <f>MACD!F774</f>
        <v>-2.2249312746366812E-2</v>
      </c>
      <c r="F774" s="2">
        <f>'Moving Avg'!D774</f>
        <v>2.4015999999999997</v>
      </c>
      <c r="G774" s="2">
        <f>'Moving Avg'!F774</f>
        <v>2.3060849999999999</v>
      </c>
      <c r="H774" s="2">
        <f>'Moving Avg'!G774</f>
        <v>2.159198</v>
      </c>
      <c r="I774" s="2">
        <f>'Moving Avg'!H774</f>
        <v>1.9603320000000017</v>
      </c>
      <c r="J774" s="17" t="str">
        <f>OBV!F774</f>
        <v>BULLISH</v>
      </c>
      <c r="K774" s="17" t="str">
        <f>OBV!G774</f>
        <v>STRONG</v>
      </c>
      <c r="L774" s="17" t="str">
        <f>OBV!H774</f>
        <v>CONFIRMED BULLISH</v>
      </c>
      <c r="M774" s="19">
        <f t="shared" si="120"/>
        <v>25</v>
      </c>
      <c r="N774" s="19">
        <f t="shared" si="121"/>
        <v>100</v>
      </c>
      <c r="O774" s="19">
        <f t="shared" si="122"/>
        <v>50</v>
      </c>
      <c r="P774" s="19">
        <f t="shared" si="123"/>
        <v>100</v>
      </c>
      <c r="Q774" s="20">
        <f t="shared" si="124"/>
        <v>66.25</v>
      </c>
      <c r="R774" s="20">
        <f t="shared" si="125"/>
        <v>67.5</v>
      </c>
      <c r="S774" s="20">
        <f t="shared" si="126"/>
        <v>76.25</v>
      </c>
      <c r="T774" s="20">
        <f t="shared" si="127"/>
        <v>68.75</v>
      </c>
      <c r="U774" s="19">
        <f t="shared" si="128"/>
        <v>70</v>
      </c>
      <c r="V774" s="19">
        <f t="shared" si="129"/>
        <v>69.6875</v>
      </c>
    </row>
    <row r="775" spans="1:22" ht="13.5" x14ac:dyDescent="0.25">
      <c r="A775" s="3">
        <f>RSI!A775</f>
        <v>43131</v>
      </c>
      <c r="B775" s="2">
        <f>RSI!B775</f>
        <v>2.4239999999999999</v>
      </c>
      <c r="C775" s="2">
        <f>RSI!I775</f>
        <v>68.861716700829405</v>
      </c>
      <c r="D775" s="2">
        <f>MACD!E775</f>
        <v>-3.6429405035450113E-2</v>
      </c>
      <c r="E775" s="2">
        <f>MACD!F775</f>
        <v>-2.5085331204183475E-2</v>
      </c>
      <c r="F775" s="2">
        <f>'Moving Avg'!D775</f>
        <v>2.4147799999999995</v>
      </c>
      <c r="G775" s="2">
        <f>'Moving Avg'!F775</f>
        <v>2.3153049999999995</v>
      </c>
      <c r="H775" s="2">
        <f>'Moving Avg'!G775</f>
        <v>2.1690780000000003</v>
      </c>
      <c r="I775" s="2">
        <f>'Moving Avg'!H775</f>
        <v>1.9634525000000014</v>
      </c>
      <c r="J775" s="17" t="str">
        <f>OBV!F775</f>
        <v>BULLISH</v>
      </c>
      <c r="K775" s="17" t="str">
        <f>OBV!G775</f>
        <v>NEUTRAL</v>
      </c>
      <c r="L775" s="17" t="str">
        <f>OBV!H775</f>
        <v>CONFIRMED BULLISH</v>
      </c>
      <c r="M775" s="19">
        <f t="shared" si="120"/>
        <v>25</v>
      </c>
      <c r="N775" s="19">
        <f t="shared" si="121"/>
        <v>45</v>
      </c>
      <c r="O775" s="19">
        <f t="shared" si="122"/>
        <v>50</v>
      </c>
      <c r="P775" s="19">
        <f t="shared" si="123"/>
        <v>83.5</v>
      </c>
      <c r="Q775" s="20">
        <f t="shared" si="124"/>
        <v>44.524999999999999</v>
      </c>
      <c r="R775" s="20">
        <f t="shared" si="125"/>
        <v>52.375</v>
      </c>
      <c r="S775" s="20">
        <f t="shared" si="126"/>
        <v>60.575000000000003</v>
      </c>
      <c r="T775" s="20">
        <f t="shared" si="127"/>
        <v>50.875</v>
      </c>
      <c r="U775" s="19">
        <f t="shared" si="128"/>
        <v>52.491666666666674</v>
      </c>
      <c r="V775" s="19">
        <f t="shared" si="129"/>
        <v>52.087500000000006</v>
      </c>
    </row>
    <row r="776" spans="1:22" ht="13.5" x14ac:dyDescent="0.25">
      <c r="A776" s="3">
        <f>RSI!A776</f>
        <v>43132</v>
      </c>
      <c r="B776" s="2">
        <f>RSI!B776</f>
        <v>2.5162</v>
      </c>
      <c r="C776" s="2">
        <f>RSI!I776</f>
        <v>75.765735596650487</v>
      </c>
      <c r="D776" s="2">
        <f>MACD!E776</f>
        <v>-3.7404458015023234E-2</v>
      </c>
      <c r="E776" s="2">
        <f>MACD!F776</f>
        <v>-2.7549156566351426E-2</v>
      </c>
      <c r="F776" s="2">
        <f>'Moving Avg'!D776</f>
        <v>2.4437599999999997</v>
      </c>
      <c r="G776" s="2">
        <f>'Moving Avg'!F776</f>
        <v>2.3327599999999995</v>
      </c>
      <c r="H776" s="2">
        <f>'Moving Avg'!G776</f>
        <v>2.1808019999999999</v>
      </c>
      <c r="I776" s="2">
        <f>'Moving Avg'!H776</f>
        <v>1.9670340000000013</v>
      </c>
      <c r="J776" s="17" t="str">
        <f>OBV!F776</f>
        <v>BULLISH</v>
      </c>
      <c r="K776" s="17" t="str">
        <f>OBV!G776</f>
        <v>STRONG</v>
      </c>
      <c r="L776" s="17" t="str">
        <f>OBV!H776</f>
        <v>CONFIRMED BULLISH</v>
      </c>
      <c r="M776" s="19">
        <f t="shared" si="120"/>
        <v>0</v>
      </c>
      <c r="N776" s="19">
        <f t="shared" si="121"/>
        <v>45</v>
      </c>
      <c r="O776" s="19">
        <f t="shared" si="122"/>
        <v>50</v>
      </c>
      <c r="P776" s="19">
        <f t="shared" si="123"/>
        <v>100</v>
      </c>
      <c r="Q776" s="20">
        <f t="shared" si="124"/>
        <v>38.25</v>
      </c>
      <c r="R776" s="20">
        <f t="shared" si="125"/>
        <v>51.5</v>
      </c>
      <c r="S776" s="20">
        <f t="shared" si="126"/>
        <v>64.25</v>
      </c>
      <c r="T776" s="20">
        <f t="shared" si="127"/>
        <v>48.75</v>
      </c>
      <c r="U776" s="19">
        <f t="shared" si="128"/>
        <v>51.333333333333336</v>
      </c>
      <c r="V776" s="19">
        <f t="shared" si="129"/>
        <v>50.6875</v>
      </c>
    </row>
    <row r="777" spans="1:22" ht="13.5" x14ac:dyDescent="0.25">
      <c r="A777" s="3">
        <f>RSI!A777</f>
        <v>43133</v>
      </c>
      <c r="B777" s="2">
        <f>RSI!B777</f>
        <v>2.6084000000000001</v>
      </c>
      <c r="C777" s="2">
        <f>RSI!I777</f>
        <v>80.436939170060072</v>
      </c>
      <c r="D777" s="2">
        <f>MACD!E777</f>
        <v>-4.9344405984603767E-2</v>
      </c>
      <c r="E777" s="2">
        <f>MACD!F777</f>
        <v>-3.1908206450001891E-2</v>
      </c>
      <c r="F777" s="2">
        <f>'Moving Avg'!D777</f>
        <v>2.47932</v>
      </c>
      <c r="G777" s="2">
        <f>'Moving Avg'!F777</f>
        <v>2.3548249999999999</v>
      </c>
      <c r="H777" s="2">
        <f>'Moving Avg'!G777</f>
        <v>2.1942379999999999</v>
      </c>
      <c r="I777" s="2">
        <f>'Moving Avg'!H777</f>
        <v>1.9711380000000012</v>
      </c>
      <c r="J777" s="17" t="str">
        <f>OBV!F777</f>
        <v>BULLISH</v>
      </c>
      <c r="K777" s="17" t="str">
        <f>OBV!G777</f>
        <v>STRONG</v>
      </c>
      <c r="L777" s="17" t="str">
        <f>OBV!H777</f>
        <v>CONFIRMED BULLISH</v>
      </c>
      <c r="M777" s="19">
        <f t="shared" si="120"/>
        <v>0</v>
      </c>
      <c r="N777" s="19">
        <f t="shared" si="121"/>
        <v>45</v>
      </c>
      <c r="O777" s="19">
        <f t="shared" si="122"/>
        <v>50</v>
      </c>
      <c r="P777" s="19">
        <f t="shared" si="123"/>
        <v>100</v>
      </c>
      <c r="Q777" s="20">
        <f t="shared" si="124"/>
        <v>38.25</v>
      </c>
      <c r="R777" s="20">
        <f t="shared" si="125"/>
        <v>51.5</v>
      </c>
      <c r="S777" s="20">
        <f t="shared" si="126"/>
        <v>64.25</v>
      </c>
      <c r="T777" s="20">
        <f t="shared" si="127"/>
        <v>48.75</v>
      </c>
      <c r="U777" s="19">
        <f t="shared" si="128"/>
        <v>51.333333333333336</v>
      </c>
      <c r="V777" s="19">
        <f t="shared" si="129"/>
        <v>50.6875</v>
      </c>
    </row>
    <row r="778" spans="1:22" ht="13.5" x14ac:dyDescent="0.25">
      <c r="A778" s="3">
        <f>RSI!A778</f>
        <v>43136</v>
      </c>
      <c r="B778" s="2">
        <f>RSI!B778</f>
        <v>2.5754999999999999</v>
      </c>
      <c r="C778" s="2">
        <f>RSI!I778</f>
        <v>74.889773578781472</v>
      </c>
      <c r="D778" s="2">
        <f>MACD!E778</f>
        <v>-5.7687164012228287E-2</v>
      </c>
      <c r="E778" s="2">
        <f>MACD!F778</f>
        <v>-3.7063997962447172E-2</v>
      </c>
      <c r="F778" s="2">
        <f>'Moving Avg'!D778</f>
        <v>2.50962</v>
      </c>
      <c r="G778" s="2">
        <f>'Moving Avg'!F778</f>
        <v>2.3726099999999999</v>
      </c>
      <c r="H778" s="2">
        <f>'Moving Avg'!G778</f>
        <v>2.2070160000000003</v>
      </c>
      <c r="I778" s="2">
        <f>'Moving Avg'!H778</f>
        <v>1.9750775000000009</v>
      </c>
      <c r="J778" s="17" t="str">
        <f>OBV!F778</f>
        <v>BULLISH</v>
      </c>
      <c r="K778" s="17" t="str">
        <f>OBV!G778</f>
        <v>STRONG</v>
      </c>
      <c r="L778" s="17" t="str">
        <f>OBV!H778</f>
        <v>CONFIRMED BULLISH</v>
      </c>
      <c r="M778" s="19">
        <f t="shared" si="120"/>
        <v>0</v>
      </c>
      <c r="N778" s="19">
        <f t="shared" si="121"/>
        <v>100</v>
      </c>
      <c r="O778" s="19">
        <f t="shared" si="122"/>
        <v>50</v>
      </c>
      <c r="P778" s="19">
        <f t="shared" si="123"/>
        <v>100</v>
      </c>
      <c r="Q778" s="20">
        <f t="shared" si="124"/>
        <v>57.5</v>
      </c>
      <c r="R778" s="20">
        <f t="shared" si="125"/>
        <v>62.5</v>
      </c>
      <c r="S778" s="20">
        <f t="shared" si="126"/>
        <v>72.5</v>
      </c>
      <c r="T778" s="20">
        <f t="shared" si="127"/>
        <v>62.5</v>
      </c>
      <c r="U778" s="19">
        <f t="shared" si="128"/>
        <v>64.166666666666671</v>
      </c>
      <c r="V778" s="19">
        <f t="shared" si="129"/>
        <v>63.75</v>
      </c>
    </row>
    <row r="779" spans="1:22" ht="13.5" x14ac:dyDescent="0.25">
      <c r="A779" s="3">
        <f>RSI!A779</f>
        <v>43137</v>
      </c>
      <c r="B779" s="2">
        <f>RSI!B779</f>
        <v>2.5689000000000002</v>
      </c>
      <c r="C779" s="2">
        <f>RSI!I779</f>
        <v>73.790392805732196</v>
      </c>
      <c r="D779" s="2">
        <f>MACD!E779</f>
        <v>-6.7645311594985102E-2</v>
      </c>
      <c r="E779" s="2">
        <f>MACD!F779</f>
        <v>-4.3180260688954759E-2</v>
      </c>
      <c r="F779" s="2">
        <f>'Moving Avg'!D779</f>
        <v>2.5386000000000002</v>
      </c>
      <c r="G779" s="2">
        <f>'Moving Avg'!F779</f>
        <v>2.3890750000000001</v>
      </c>
      <c r="H779" s="2">
        <f>'Moving Avg'!G779</f>
        <v>2.219662</v>
      </c>
      <c r="I779" s="2">
        <f>'Moving Avg'!H779</f>
        <v>1.9788915000000009</v>
      </c>
      <c r="J779" s="17" t="str">
        <f>OBV!F779</f>
        <v>BULLISH</v>
      </c>
      <c r="K779" s="17" t="str">
        <f>OBV!G779</f>
        <v>STRONG</v>
      </c>
      <c r="L779" s="17" t="str">
        <f>OBV!H779</f>
        <v>CONFIRMED BULLISH</v>
      </c>
      <c r="M779" s="19">
        <f t="shared" si="120"/>
        <v>0</v>
      </c>
      <c r="N779" s="19">
        <f t="shared" si="121"/>
        <v>100</v>
      </c>
      <c r="O779" s="19">
        <f t="shared" si="122"/>
        <v>50</v>
      </c>
      <c r="P779" s="19">
        <f t="shared" si="123"/>
        <v>100</v>
      </c>
      <c r="Q779" s="20">
        <f t="shared" si="124"/>
        <v>57.5</v>
      </c>
      <c r="R779" s="20">
        <f t="shared" si="125"/>
        <v>62.5</v>
      </c>
      <c r="S779" s="20">
        <f t="shared" si="126"/>
        <v>72.5</v>
      </c>
      <c r="T779" s="20">
        <f t="shared" si="127"/>
        <v>62.5</v>
      </c>
      <c r="U779" s="19">
        <f t="shared" si="128"/>
        <v>64.166666666666671</v>
      </c>
      <c r="V779" s="19">
        <f t="shared" si="129"/>
        <v>63.75</v>
      </c>
    </row>
    <row r="780" spans="1:22" ht="13.5" x14ac:dyDescent="0.25">
      <c r="A780" s="3">
        <f>RSI!A780</f>
        <v>43138</v>
      </c>
      <c r="B780" s="2">
        <f>RSI!B780</f>
        <v>2.5491000000000001</v>
      </c>
      <c r="C780" s="2">
        <f>RSI!I780</f>
        <v>70.44915529744992</v>
      </c>
      <c r="D780" s="2">
        <f>MACD!E780</f>
        <v>-7.2805737061874432E-2</v>
      </c>
      <c r="E780" s="2">
        <f>MACD!F780</f>
        <v>-4.9105355963538697E-2</v>
      </c>
      <c r="F780" s="2">
        <f>'Moving Avg'!D780</f>
        <v>2.5636200000000002</v>
      </c>
      <c r="G780" s="2">
        <f>'Moving Avg'!F780</f>
        <v>2.4038949999999999</v>
      </c>
      <c r="H780" s="2">
        <f>'Moving Avg'!G780</f>
        <v>2.2317820000000004</v>
      </c>
      <c r="I780" s="2">
        <f>'Moving Avg'!H780</f>
        <v>1.9825760000000008</v>
      </c>
      <c r="J780" s="17" t="str">
        <f>OBV!F780</f>
        <v>BULLISH</v>
      </c>
      <c r="K780" s="17" t="str">
        <f>OBV!G780</f>
        <v>STRONG</v>
      </c>
      <c r="L780" s="17" t="str">
        <f>OBV!H780</f>
        <v>CONFIRMED BULLISH</v>
      </c>
      <c r="M780" s="19">
        <f t="shared" si="120"/>
        <v>0</v>
      </c>
      <c r="N780" s="19">
        <f t="shared" si="121"/>
        <v>100</v>
      </c>
      <c r="O780" s="19">
        <f t="shared" si="122"/>
        <v>50</v>
      </c>
      <c r="P780" s="19">
        <f t="shared" si="123"/>
        <v>100</v>
      </c>
      <c r="Q780" s="20">
        <f t="shared" si="124"/>
        <v>57.5</v>
      </c>
      <c r="R780" s="20">
        <f t="shared" si="125"/>
        <v>62.5</v>
      </c>
      <c r="S780" s="20">
        <f t="shared" si="126"/>
        <v>72.5</v>
      </c>
      <c r="T780" s="20">
        <f t="shared" si="127"/>
        <v>62.5</v>
      </c>
      <c r="U780" s="19">
        <f t="shared" si="128"/>
        <v>64.166666666666671</v>
      </c>
      <c r="V780" s="19">
        <f t="shared" si="129"/>
        <v>63.75</v>
      </c>
    </row>
    <row r="781" spans="1:22" ht="13.5" x14ac:dyDescent="0.25">
      <c r="A781" s="3">
        <f>RSI!A781</f>
        <v>43139</v>
      </c>
      <c r="B781" s="2">
        <f>RSI!B781</f>
        <v>2.5821000000000001</v>
      </c>
      <c r="C781" s="2">
        <f>RSI!I781</f>
        <v>72.670295130656285</v>
      </c>
      <c r="D781" s="2">
        <f>MACD!E781</f>
        <v>-7.8609423828674974E-2</v>
      </c>
      <c r="E781" s="2">
        <f>MACD!F781</f>
        <v>-5.5006169536565952E-2</v>
      </c>
      <c r="F781" s="2">
        <f>'Moving Avg'!D781</f>
        <v>2.5768</v>
      </c>
      <c r="G781" s="2">
        <f>'Moving Avg'!F781</f>
        <v>2.4193749999999996</v>
      </c>
      <c r="H781" s="2">
        <f>'Moving Avg'!G781</f>
        <v>2.2445620000000002</v>
      </c>
      <c r="I781" s="2">
        <f>'Moving Avg'!H781</f>
        <v>1.9864255000000011</v>
      </c>
      <c r="J781" s="17" t="str">
        <f>OBV!F781</f>
        <v>BULLISH</v>
      </c>
      <c r="K781" s="17" t="str">
        <f>OBV!G781</f>
        <v>NEUTRAL</v>
      </c>
      <c r="L781" s="17" t="str">
        <f>OBV!H781</f>
        <v>CONFIRMED BULLISH</v>
      </c>
      <c r="M781" s="19">
        <f t="shared" si="120"/>
        <v>0</v>
      </c>
      <c r="N781" s="19">
        <f t="shared" si="121"/>
        <v>100</v>
      </c>
      <c r="O781" s="19">
        <f t="shared" si="122"/>
        <v>50</v>
      </c>
      <c r="P781" s="19">
        <f t="shared" si="123"/>
        <v>83.5</v>
      </c>
      <c r="Q781" s="20">
        <f t="shared" si="124"/>
        <v>55.024999999999999</v>
      </c>
      <c r="R781" s="20">
        <f t="shared" si="125"/>
        <v>58.375</v>
      </c>
      <c r="S781" s="20">
        <f t="shared" si="126"/>
        <v>65.075000000000003</v>
      </c>
      <c r="T781" s="20">
        <f t="shared" si="127"/>
        <v>58.375</v>
      </c>
      <c r="U781" s="19">
        <f t="shared" si="128"/>
        <v>59.491666666666674</v>
      </c>
      <c r="V781" s="19">
        <f t="shared" si="129"/>
        <v>59.212500000000006</v>
      </c>
    </row>
    <row r="782" spans="1:22" ht="13.5" x14ac:dyDescent="0.25">
      <c r="A782" s="3">
        <f>RSI!A782</f>
        <v>43140</v>
      </c>
      <c r="B782" s="2">
        <f>RSI!B782</f>
        <v>2.5293999999999999</v>
      </c>
      <c r="C782" s="2">
        <f>RSI!I782</f>
        <v>64.35174415836974</v>
      </c>
      <c r="D782" s="2">
        <f>MACD!E782</f>
        <v>-7.1636136551055607E-2</v>
      </c>
      <c r="E782" s="2">
        <f>MACD!F782</f>
        <v>-5.8332162939463889E-2</v>
      </c>
      <c r="F782" s="2">
        <f>'Moving Avg'!D782</f>
        <v>2.5609999999999999</v>
      </c>
      <c r="G782" s="2">
        <f>'Moving Avg'!F782</f>
        <v>2.4332099999999999</v>
      </c>
      <c r="H782" s="2">
        <f>'Moving Avg'!G782</f>
        <v>2.2562880000000001</v>
      </c>
      <c r="I782" s="2">
        <f>'Moving Avg'!H782</f>
        <v>1.9900115000000012</v>
      </c>
      <c r="J782" s="17" t="str">
        <f>OBV!F782</f>
        <v>BEARISH</v>
      </c>
      <c r="K782" s="17" t="str">
        <f>OBV!G782</f>
        <v>WEAK</v>
      </c>
      <c r="L782" s="17" t="str">
        <f>OBV!H782</f>
        <v>CONFIRMED BEARISH</v>
      </c>
      <c r="M782" s="19">
        <f t="shared" si="120"/>
        <v>25</v>
      </c>
      <c r="N782" s="19">
        <f t="shared" si="121"/>
        <v>45</v>
      </c>
      <c r="O782" s="19">
        <f t="shared" si="122"/>
        <v>50</v>
      </c>
      <c r="P782" s="19">
        <f t="shared" si="123"/>
        <v>0</v>
      </c>
      <c r="Q782" s="20">
        <f t="shared" si="124"/>
        <v>32</v>
      </c>
      <c r="R782" s="20">
        <f t="shared" si="125"/>
        <v>31.5</v>
      </c>
      <c r="S782" s="20">
        <f t="shared" si="126"/>
        <v>23</v>
      </c>
      <c r="T782" s="20">
        <f t="shared" si="127"/>
        <v>30</v>
      </c>
      <c r="U782" s="19">
        <f t="shared" si="128"/>
        <v>28.833333333333332</v>
      </c>
      <c r="V782" s="19">
        <f t="shared" si="129"/>
        <v>29.125</v>
      </c>
    </row>
    <row r="783" spans="1:22" ht="13.5" x14ac:dyDescent="0.25">
      <c r="A783" s="3">
        <f>RSI!A783</f>
        <v>43143</v>
      </c>
      <c r="B783" s="2">
        <f>RSI!B783</f>
        <v>2.5689000000000002</v>
      </c>
      <c r="C783" s="2">
        <f>RSI!I783</f>
        <v>67.366966667258936</v>
      </c>
      <c r="D783" s="2">
        <f>MACD!E783</f>
        <v>-7.0423605076555429E-2</v>
      </c>
      <c r="E783" s="2">
        <f>MACD!F783</f>
        <v>-6.0750451366882202E-2</v>
      </c>
      <c r="F783" s="2">
        <f>'Moving Avg'!D783</f>
        <v>2.5596800000000002</v>
      </c>
      <c r="G783" s="2">
        <f>'Moving Avg'!F783</f>
        <v>2.44902</v>
      </c>
      <c r="H783" s="2">
        <f>'Moving Avg'!G783</f>
        <v>2.2688039999999998</v>
      </c>
      <c r="I783" s="2">
        <f>'Moving Avg'!H783</f>
        <v>1.993856500000001</v>
      </c>
      <c r="J783" s="17" t="str">
        <f>OBV!F783</f>
        <v>BEARISH</v>
      </c>
      <c r="K783" s="17" t="str">
        <f>OBV!G783</f>
        <v>NEUTRAL</v>
      </c>
      <c r="L783" s="17" t="str">
        <f>OBV!H783</f>
        <v>CONFIRMED BEARISH</v>
      </c>
      <c r="M783" s="19">
        <f t="shared" si="120"/>
        <v>25</v>
      </c>
      <c r="N783" s="19">
        <f t="shared" si="121"/>
        <v>45</v>
      </c>
      <c r="O783" s="19">
        <f t="shared" si="122"/>
        <v>50</v>
      </c>
      <c r="P783" s="19">
        <f t="shared" si="123"/>
        <v>16.5</v>
      </c>
      <c r="Q783" s="20">
        <f t="shared" si="124"/>
        <v>34.475000000000001</v>
      </c>
      <c r="R783" s="20">
        <f t="shared" si="125"/>
        <v>35.625</v>
      </c>
      <c r="S783" s="20">
        <f t="shared" si="126"/>
        <v>30.425000000000001</v>
      </c>
      <c r="T783" s="20">
        <f t="shared" si="127"/>
        <v>34.125</v>
      </c>
      <c r="U783" s="19">
        <f t="shared" si="128"/>
        <v>33.508333333333333</v>
      </c>
      <c r="V783" s="19">
        <f t="shared" si="129"/>
        <v>33.662499999999994</v>
      </c>
    </row>
    <row r="784" spans="1:22" ht="13.5" x14ac:dyDescent="0.25">
      <c r="A784" s="3">
        <f>RSI!A784</f>
        <v>43144</v>
      </c>
      <c r="B784" s="2">
        <f>RSI!B784</f>
        <v>2.536</v>
      </c>
      <c r="C784" s="2">
        <f>RSI!I784</f>
        <v>62.616326346660152</v>
      </c>
      <c r="D784" s="2">
        <f>MACD!E784</f>
        <v>-6.7885312837826728E-2</v>
      </c>
      <c r="E784" s="2">
        <f>MACD!F784</f>
        <v>-6.217742366107111E-2</v>
      </c>
      <c r="F784" s="2">
        <f>'Moving Avg'!D784</f>
        <v>2.5530999999999997</v>
      </c>
      <c r="G784" s="2">
        <f>'Moving Avg'!F784</f>
        <v>2.4625250000000003</v>
      </c>
      <c r="H784" s="2">
        <f>'Moving Avg'!G784</f>
        <v>2.280662</v>
      </c>
      <c r="I784" s="2">
        <f>'Moving Avg'!H784</f>
        <v>1.9975060000000011</v>
      </c>
      <c r="J784" s="17" t="str">
        <f>OBV!F784</f>
        <v>BEARISH</v>
      </c>
      <c r="K784" s="17" t="str">
        <f>OBV!G784</f>
        <v>NEUTRAL</v>
      </c>
      <c r="L784" s="17" t="str">
        <f>OBV!H784</f>
        <v>CONFIRMED BEARISH</v>
      </c>
      <c r="M784" s="19">
        <f t="shared" si="120"/>
        <v>25</v>
      </c>
      <c r="N784" s="19">
        <f t="shared" si="121"/>
        <v>45</v>
      </c>
      <c r="O784" s="19">
        <f t="shared" si="122"/>
        <v>50</v>
      </c>
      <c r="P784" s="19">
        <f t="shared" si="123"/>
        <v>16.5</v>
      </c>
      <c r="Q784" s="20">
        <f t="shared" si="124"/>
        <v>34.475000000000001</v>
      </c>
      <c r="R784" s="20">
        <f t="shared" si="125"/>
        <v>35.625</v>
      </c>
      <c r="S784" s="20">
        <f t="shared" si="126"/>
        <v>30.425000000000001</v>
      </c>
      <c r="T784" s="20">
        <f t="shared" si="127"/>
        <v>34.125</v>
      </c>
      <c r="U784" s="19">
        <f t="shared" si="128"/>
        <v>33.508333333333333</v>
      </c>
      <c r="V784" s="19">
        <f t="shared" si="129"/>
        <v>33.662499999999994</v>
      </c>
    </row>
    <row r="785" spans="1:22" ht="13.5" x14ac:dyDescent="0.25">
      <c r="A785" s="3">
        <f>RSI!A785</f>
        <v>43145</v>
      </c>
      <c r="B785" s="2">
        <f>RSI!B785</f>
        <v>2.5293999999999999</v>
      </c>
      <c r="C785" s="2">
        <f>RSI!I785</f>
        <v>61.676691855421247</v>
      </c>
      <c r="D785" s="2">
        <f>MACD!E785</f>
        <v>-6.5910464926140833E-2</v>
      </c>
      <c r="E785" s="2">
        <f>MACD!F785</f>
        <v>-6.2924031914085063E-2</v>
      </c>
      <c r="F785" s="2">
        <f>'Moving Avg'!D785</f>
        <v>2.5491599999999996</v>
      </c>
      <c r="G785" s="2">
        <f>'Moving Avg'!F785</f>
        <v>2.46977</v>
      </c>
      <c r="H785" s="2">
        <f>'Moving Avg'!G785</f>
        <v>2.2925179999999998</v>
      </c>
      <c r="I785" s="2">
        <f>'Moving Avg'!H785</f>
        <v>2.0010920000000012</v>
      </c>
      <c r="J785" s="17" t="str">
        <f>OBV!F785</f>
        <v>BEARISH</v>
      </c>
      <c r="K785" s="17" t="str">
        <f>OBV!G785</f>
        <v>NEUTRAL</v>
      </c>
      <c r="L785" s="17" t="str">
        <f>OBV!H785</f>
        <v>CONFIRMED BEARISH</v>
      </c>
      <c r="M785" s="19">
        <f t="shared" si="120"/>
        <v>25</v>
      </c>
      <c r="N785" s="19">
        <f t="shared" si="121"/>
        <v>45</v>
      </c>
      <c r="O785" s="19">
        <f t="shared" si="122"/>
        <v>50</v>
      </c>
      <c r="P785" s="19">
        <f t="shared" si="123"/>
        <v>16.5</v>
      </c>
      <c r="Q785" s="20">
        <f t="shared" si="124"/>
        <v>34.475000000000001</v>
      </c>
      <c r="R785" s="20">
        <f t="shared" si="125"/>
        <v>35.625</v>
      </c>
      <c r="S785" s="20">
        <f t="shared" si="126"/>
        <v>30.425000000000001</v>
      </c>
      <c r="T785" s="20">
        <f t="shared" si="127"/>
        <v>34.125</v>
      </c>
      <c r="U785" s="19">
        <f t="shared" si="128"/>
        <v>33.508333333333333</v>
      </c>
      <c r="V785" s="19">
        <f t="shared" si="129"/>
        <v>33.662499999999994</v>
      </c>
    </row>
    <row r="786" spans="1:22" ht="13.5" x14ac:dyDescent="0.25">
      <c r="A786" s="3">
        <f>RSI!A786</f>
        <v>43146</v>
      </c>
      <c r="B786" s="2">
        <f>RSI!B786</f>
        <v>2.4767000000000001</v>
      </c>
      <c r="C786" s="2">
        <f>RSI!I786</f>
        <v>54.627575852150422</v>
      </c>
      <c r="D786" s="2">
        <f>MACD!E786</f>
        <v>-4.6724923514693373E-2</v>
      </c>
      <c r="E786" s="2">
        <f>MACD!F786</f>
        <v>-5.9684210234206725E-2</v>
      </c>
      <c r="F786" s="2">
        <f>'Moving Avg'!D786</f>
        <v>2.5280800000000001</v>
      </c>
      <c r="G786" s="2">
        <f>'Moving Avg'!F786</f>
        <v>2.4753700000000003</v>
      </c>
      <c r="H786" s="2">
        <f>'Moving Avg'!G786</f>
        <v>2.3031900000000003</v>
      </c>
      <c r="I786" s="2">
        <f>'Moving Avg'!H786</f>
        <v>2.0043835000000012</v>
      </c>
      <c r="J786" s="17" t="str">
        <f>OBV!F786</f>
        <v>BEARISH</v>
      </c>
      <c r="K786" s="17" t="str">
        <f>OBV!G786</f>
        <v>WEAK</v>
      </c>
      <c r="L786" s="17" t="str">
        <f>OBV!H786</f>
        <v>CONFIRMED BEARISH</v>
      </c>
      <c r="M786" s="19">
        <f t="shared" si="120"/>
        <v>25</v>
      </c>
      <c r="N786" s="19">
        <f t="shared" si="121"/>
        <v>0</v>
      </c>
      <c r="O786" s="19">
        <f t="shared" si="122"/>
        <v>50</v>
      </c>
      <c r="P786" s="19">
        <f t="shared" si="123"/>
        <v>0</v>
      </c>
      <c r="Q786" s="20">
        <f t="shared" si="124"/>
        <v>16.25</v>
      </c>
      <c r="R786" s="20">
        <f t="shared" si="125"/>
        <v>22.5</v>
      </c>
      <c r="S786" s="20">
        <f t="shared" si="126"/>
        <v>16.25</v>
      </c>
      <c r="T786" s="20">
        <f t="shared" si="127"/>
        <v>18.75</v>
      </c>
      <c r="U786" s="19">
        <f t="shared" si="128"/>
        <v>18.333333333333332</v>
      </c>
      <c r="V786" s="19">
        <f t="shared" si="129"/>
        <v>18.4375</v>
      </c>
    </row>
    <row r="787" spans="1:22" ht="13.5" x14ac:dyDescent="0.25">
      <c r="A787" s="3">
        <f>RSI!A787</f>
        <v>43147</v>
      </c>
      <c r="B787" s="2">
        <f>RSI!B787</f>
        <v>2.4964</v>
      </c>
      <c r="C787" s="2">
        <f>RSI!I787</f>
        <v>56.62334339200715</v>
      </c>
      <c r="D787" s="2">
        <f>MACD!E787</f>
        <v>-1.7985540089602736E-2</v>
      </c>
      <c r="E787" s="2">
        <f>MACD!F787</f>
        <v>-5.1344476205285934E-2</v>
      </c>
      <c r="F787" s="2">
        <f>'Moving Avg'!D787</f>
        <v>2.5214799999999999</v>
      </c>
      <c r="G787" s="2">
        <f>'Moving Avg'!F787</f>
        <v>2.4829450000000004</v>
      </c>
      <c r="H787" s="2">
        <f>'Moving Avg'!G787</f>
        <v>2.3142559999999999</v>
      </c>
      <c r="I787" s="2">
        <f>'Moving Avg'!H787</f>
        <v>2.007619500000001</v>
      </c>
      <c r="J787" s="17" t="str">
        <f>OBV!F787</f>
        <v>BEARISH</v>
      </c>
      <c r="K787" s="17" t="str">
        <f>OBV!G787</f>
        <v>NEUTRAL</v>
      </c>
      <c r="L787" s="17" t="str">
        <f>OBV!H787</f>
        <v>CONFIRMED BEARISH</v>
      </c>
      <c r="M787" s="19">
        <f t="shared" si="120"/>
        <v>25</v>
      </c>
      <c r="N787" s="19">
        <f t="shared" si="121"/>
        <v>0</v>
      </c>
      <c r="O787" s="19">
        <f t="shared" si="122"/>
        <v>50</v>
      </c>
      <c r="P787" s="19">
        <f t="shared" si="123"/>
        <v>16.5</v>
      </c>
      <c r="Q787" s="20">
        <f t="shared" si="124"/>
        <v>18.725000000000001</v>
      </c>
      <c r="R787" s="20">
        <f t="shared" si="125"/>
        <v>26.625</v>
      </c>
      <c r="S787" s="20">
        <f t="shared" si="126"/>
        <v>23.675000000000001</v>
      </c>
      <c r="T787" s="20">
        <f t="shared" si="127"/>
        <v>22.875</v>
      </c>
      <c r="U787" s="19">
        <f t="shared" si="128"/>
        <v>23.008333333333336</v>
      </c>
      <c r="V787" s="19">
        <f t="shared" si="129"/>
        <v>22.975000000000001</v>
      </c>
    </row>
    <row r="788" spans="1:22" ht="13.5" x14ac:dyDescent="0.25">
      <c r="A788" s="3">
        <f>RSI!A788</f>
        <v>43150</v>
      </c>
      <c r="B788" s="2">
        <f>RSI!B788</f>
        <v>2.5030000000000001</v>
      </c>
      <c r="C788" s="2">
        <f>RSI!I788</f>
        <v>57.30098216855847</v>
      </c>
      <c r="D788" s="2">
        <f>MACD!E788</f>
        <v>4.6196020173150387E-4</v>
      </c>
      <c r="E788" s="2">
        <f>MACD!F788</f>
        <v>-4.0983188923882453E-2</v>
      </c>
      <c r="F788" s="2">
        <f>'Moving Avg'!D788</f>
        <v>2.5083000000000002</v>
      </c>
      <c r="G788" s="2">
        <f>'Moving Avg'!F788</f>
        <v>2.4905200000000005</v>
      </c>
      <c r="H788" s="2">
        <f>'Moving Avg'!G788</f>
        <v>2.3254540000000001</v>
      </c>
      <c r="I788" s="2">
        <f>'Moving Avg'!H788</f>
        <v>2.0107960000000009</v>
      </c>
      <c r="J788" s="17" t="str">
        <f>OBV!F788</f>
        <v>BEARISH</v>
      </c>
      <c r="K788" s="17" t="str">
        <f>OBV!G788</f>
        <v>WEAK</v>
      </c>
      <c r="L788" s="17" t="str">
        <f>OBV!H788</f>
        <v>CONFIRMED BEARISH</v>
      </c>
      <c r="M788" s="19">
        <f t="shared" si="120"/>
        <v>25</v>
      </c>
      <c r="N788" s="19">
        <f t="shared" si="121"/>
        <v>0</v>
      </c>
      <c r="O788" s="19">
        <f t="shared" si="122"/>
        <v>50</v>
      </c>
      <c r="P788" s="19">
        <f t="shared" si="123"/>
        <v>0</v>
      </c>
      <c r="Q788" s="20">
        <f t="shared" si="124"/>
        <v>16.25</v>
      </c>
      <c r="R788" s="20">
        <f t="shared" si="125"/>
        <v>22.5</v>
      </c>
      <c r="S788" s="20">
        <f t="shared" si="126"/>
        <v>16.25</v>
      </c>
      <c r="T788" s="20">
        <f t="shared" si="127"/>
        <v>18.75</v>
      </c>
      <c r="U788" s="19">
        <f t="shared" si="128"/>
        <v>18.333333333333332</v>
      </c>
      <c r="V788" s="19">
        <f t="shared" si="129"/>
        <v>18.4375</v>
      </c>
    </row>
    <row r="789" spans="1:22" ht="13.5" x14ac:dyDescent="0.25">
      <c r="A789" s="3">
        <f>RSI!A789</f>
        <v>43151</v>
      </c>
      <c r="B789" s="2">
        <f>RSI!B789</f>
        <v>2.4832999999999998</v>
      </c>
      <c r="C789" s="2">
        <f>RSI!I789</f>
        <v>54.561097712036734</v>
      </c>
      <c r="D789" s="2">
        <f>MACD!E789</f>
        <v>1.6179950912016849E-2</v>
      </c>
      <c r="E789" s="2">
        <f>MACD!F789</f>
        <v>-2.9550560956702596E-2</v>
      </c>
      <c r="F789" s="2">
        <f>'Moving Avg'!D789</f>
        <v>2.49776</v>
      </c>
      <c r="G789" s="2">
        <f>'Moving Avg'!F789</f>
        <v>2.4977650000000002</v>
      </c>
      <c r="H789" s="2">
        <f>'Moving Avg'!G789</f>
        <v>2.3363879999999999</v>
      </c>
      <c r="I789" s="2">
        <f>'Moving Avg'!H789</f>
        <v>2.013935500000001</v>
      </c>
      <c r="J789" s="17" t="str">
        <f>OBV!F789</f>
        <v>BEARISH</v>
      </c>
      <c r="K789" s="17" t="str">
        <f>OBV!G789</f>
        <v>NEUTRAL</v>
      </c>
      <c r="L789" s="17" t="str">
        <f>OBV!H789</f>
        <v>CONFIRMED BEARISH</v>
      </c>
      <c r="M789" s="19">
        <f t="shared" si="120"/>
        <v>25</v>
      </c>
      <c r="N789" s="19">
        <f t="shared" si="121"/>
        <v>0</v>
      </c>
      <c r="O789" s="19">
        <f t="shared" si="122"/>
        <v>50</v>
      </c>
      <c r="P789" s="19">
        <f t="shared" si="123"/>
        <v>16.5</v>
      </c>
      <c r="Q789" s="20">
        <f t="shared" si="124"/>
        <v>18.725000000000001</v>
      </c>
      <c r="R789" s="20">
        <f t="shared" si="125"/>
        <v>26.625</v>
      </c>
      <c r="S789" s="20">
        <f t="shared" si="126"/>
        <v>23.675000000000001</v>
      </c>
      <c r="T789" s="20">
        <f t="shared" si="127"/>
        <v>22.875</v>
      </c>
      <c r="U789" s="19">
        <f t="shared" si="128"/>
        <v>23.008333333333336</v>
      </c>
      <c r="V789" s="19">
        <f t="shared" si="129"/>
        <v>22.975000000000001</v>
      </c>
    </row>
    <row r="790" spans="1:22" ht="13.5" x14ac:dyDescent="0.25">
      <c r="A790" s="3">
        <f>RSI!A790</f>
        <v>43152</v>
      </c>
      <c r="B790" s="2">
        <f>RSI!B790</f>
        <v>2.4899</v>
      </c>
      <c r="C790" s="2">
        <f>RSI!I790</f>
        <v>55.331702974779105</v>
      </c>
      <c r="D790" s="2">
        <f>MACD!E790</f>
        <v>2.5750684933897983E-2</v>
      </c>
      <c r="E790" s="2">
        <f>MACD!F790</f>
        <v>-1.8490311778582479E-2</v>
      </c>
      <c r="F790" s="2">
        <f>'Moving Avg'!D790</f>
        <v>2.4898600000000002</v>
      </c>
      <c r="G790" s="2">
        <f>'Moving Avg'!F790</f>
        <v>2.5043550000000003</v>
      </c>
      <c r="H790" s="2">
        <f>'Moving Avg'!G790</f>
        <v>2.3474540000000004</v>
      </c>
      <c r="I790" s="2">
        <f>'Moving Avg'!H790</f>
        <v>2.0171390000000007</v>
      </c>
      <c r="J790" s="17" t="str">
        <f>OBV!F790</f>
        <v>BULLISH</v>
      </c>
      <c r="K790" s="17" t="str">
        <f>OBV!G790</f>
        <v>NEUTRAL</v>
      </c>
      <c r="L790" s="17" t="str">
        <f>OBV!H790</f>
        <v>BULLISH DIVERGENCE</v>
      </c>
      <c r="M790" s="19">
        <f t="shared" si="120"/>
        <v>25</v>
      </c>
      <c r="N790" s="19">
        <f t="shared" si="121"/>
        <v>0</v>
      </c>
      <c r="O790" s="19">
        <f t="shared" si="122"/>
        <v>50</v>
      </c>
      <c r="P790" s="19">
        <f t="shared" si="123"/>
        <v>66.5</v>
      </c>
      <c r="Q790" s="20">
        <f t="shared" si="124"/>
        <v>26.225000000000001</v>
      </c>
      <c r="R790" s="20">
        <f t="shared" si="125"/>
        <v>39.125</v>
      </c>
      <c r="S790" s="20">
        <f t="shared" si="126"/>
        <v>46.174999999999997</v>
      </c>
      <c r="T790" s="20">
        <f t="shared" si="127"/>
        <v>35.375</v>
      </c>
      <c r="U790" s="19">
        <f t="shared" si="128"/>
        <v>37.174999999999997</v>
      </c>
      <c r="V790" s="19">
        <f t="shared" si="129"/>
        <v>36.724999999999994</v>
      </c>
    </row>
    <row r="791" spans="1:22" ht="13.5" x14ac:dyDescent="0.25">
      <c r="A791" s="3">
        <f>RSI!A791</f>
        <v>43153</v>
      </c>
      <c r="B791" s="2">
        <f>RSI!B791</f>
        <v>2.4964</v>
      </c>
      <c r="C791" s="2">
        <f>RSI!I791</f>
        <v>56.120954474886148</v>
      </c>
      <c r="D791" s="2">
        <f>MACD!E791</f>
        <v>3.8225753641253579E-2</v>
      </c>
      <c r="E791" s="2">
        <f>MACD!F791</f>
        <v>-7.1470986946152674E-3</v>
      </c>
      <c r="F791" s="2">
        <f>'Moving Avg'!D791</f>
        <v>2.4937999999999998</v>
      </c>
      <c r="G791" s="2">
        <f>'Moving Avg'!F791</f>
        <v>2.5106099999999998</v>
      </c>
      <c r="H791" s="2">
        <f>'Moving Avg'!G791</f>
        <v>2.3590459999999998</v>
      </c>
      <c r="I791" s="2">
        <f>'Moving Avg'!H791</f>
        <v>2.0204365000000006</v>
      </c>
      <c r="J791" s="17" t="str">
        <f>OBV!F791</f>
        <v>BULLISH</v>
      </c>
      <c r="K791" s="17" t="str">
        <f>OBV!G791</f>
        <v>STRONG</v>
      </c>
      <c r="L791" s="17" t="str">
        <f>OBV!H791</f>
        <v>CONFIRMED BULLISH</v>
      </c>
      <c r="M791" s="19">
        <f t="shared" si="120"/>
        <v>25</v>
      </c>
      <c r="N791" s="19">
        <f t="shared" si="121"/>
        <v>0</v>
      </c>
      <c r="O791" s="19">
        <f t="shared" si="122"/>
        <v>50</v>
      </c>
      <c r="P791" s="19">
        <f t="shared" si="123"/>
        <v>100</v>
      </c>
      <c r="Q791" s="20">
        <f t="shared" si="124"/>
        <v>31.25</v>
      </c>
      <c r="R791" s="20">
        <f t="shared" si="125"/>
        <v>47.5</v>
      </c>
      <c r="S791" s="20">
        <f t="shared" si="126"/>
        <v>61.25</v>
      </c>
      <c r="T791" s="20">
        <f t="shared" si="127"/>
        <v>43.75</v>
      </c>
      <c r="U791" s="19">
        <f t="shared" si="128"/>
        <v>46.666666666666664</v>
      </c>
      <c r="V791" s="19">
        <f t="shared" si="129"/>
        <v>45.9375</v>
      </c>
    </row>
    <row r="792" spans="1:22" ht="13.5" x14ac:dyDescent="0.25">
      <c r="A792" s="3">
        <f>RSI!A792</f>
        <v>43154</v>
      </c>
      <c r="B792" s="2">
        <f>RSI!B792</f>
        <v>2.4832999999999998</v>
      </c>
      <c r="C792" s="2">
        <f>RSI!I792</f>
        <v>54.048236694804501</v>
      </c>
      <c r="D792" s="2">
        <f>MACD!E792</f>
        <v>4.1403362985862557E-2</v>
      </c>
      <c r="E792" s="2">
        <f>MACD!F792</f>
        <v>2.5629936414802981E-3</v>
      </c>
      <c r="F792" s="2">
        <f>'Moving Avg'!D792</f>
        <v>2.4911799999999999</v>
      </c>
      <c r="G792" s="2">
        <f>'Moving Avg'!F792</f>
        <v>2.5132450000000004</v>
      </c>
      <c r="H792" s="2">
        <f>'Moving Avg'!G792</f>
        <v>2.36985</v>
      </c>
      <c r="I792" s="2">
        <f>'Moving Avg'!H792</f>
        <v>2.0236995000000007</v>
      </c>
      <c r="J792" s="17" t="str">
        <f>OBV!F792</f>
        <v>BULLISH</v>
      </c>
      <c r="K792" s="17" t="str">
        <f>OBV!G792</f>
        <v>NEUTRAL</v>
      </c>
      <c r="L792" s="17" t="str">
        <f>OBV!H792</f>
        <v>BULLISH DIVERGENCE</v>
      </c>
      <c r="M792" s="19">
        <f t="shared" si="120"/>
        <v>25</v>
      </c>
      <c r="N792" s="19">
        <f t="shared" si="121"/>
        <v>0</v>
      </c>
      <c r="O792" s="19">
        <f t="shared" si="122"/>
        <v>50</v>
      </c>
      <c r="P792" s="19">
        <f t="shared" si="123"/>
        <v>66.5</v>
      </c>
      <c r="Q792" s="20">
        <f t="shared" si="124"/>
        <v>26.225000000000001</v>
      </c>
      <c r="R792" s="20">
        <f t="shared" si="125"/>
        <v>39.125</v>
      </c>
      <c r="S792" s="20">
        <f t="shared" si="126"/>
        <v>46.174999999999997</v>
      </c>
      <c r="T792" s="20">
        <f t="shared" si="127"/>
        <v>35.375</v>
      </c>
      <c r="U792" s="19">
        <f t="shared" si="128"/>
        <v>37.174999999999997</v>
      </c>
      <c r="V792" s="19">
        <f t="shared" si="129"/>
        <v>36.724999999999994</v>
      </c>
    </row>
    <row r="793" spans="1:22" ht="13.5" x14ac:dyDescent="0.25">
      <c r="A793" s="3">
        <f>RSI!A793</f>
        <v>43157</v>
      </c>
      <c r="B793" s="2">
        <f>RSI!B793</f>
        <v>2.5293999999999999</v>
      </c>
      <c r="C793" s="2">
        <f>RSI!I793</f>
        <v>59.69031194960737</v>
      </c>
      <c r="D793" s="2">
        <f>MACD!E793</f>
        <v>4.6608574147754211E-2</v>
      </c>
      <c r="E793" s="2">
        <f>MACD!F793</f>
        <v>1.1372109742735082E-2</v>
      </c>
      <c r="F793" s="2">
        <f>'Moving Avg'!D793</f>
        <v>2.4964599999999999</v>
      </c>
      <c r="G793" s="2">
        <f>'Moving Avg'!F793</f>
        <v>2.5185149999999998</v>
      </c>
      <c r="H793" s="2">
        <f>'Moving Avg'!G793</f>
        <v>2.3815759999999999</v>
      </c>
      <c r="I793" s="2">
        <f>'Moving Avg'!H793</f>
        <v>2.0272545000000011</v>
      </c>
      <c r="J793" s="17" t="str">
        <f>OBV!F793</f>
        <v>BULLISH</v>
      </c>
      <c r="K793" s="17" t="str">
        <f>OBV!G793</f>
        <v>NEUTRAL</v>
      </c>
      <c r="L793" s="17" t="str">
        <f>OBV!H793</f>
        <v>CONFIRMED BULLISH</v>
      </c>
      <c r="M793" s="19">
        <f t="shared" si="120"/>
        <v>25</v>
      </c>
      <c r="N793" s="19">
        <f t="shared" si="121"/>
        <v>0</v>
      </c>
      <c r="O793" s="19">
        <f t="shared" si="122"/>
        <v>50</v>
      </c>
      <c r="P793" s="19">
        <f t="shared" si="123"/>
        <v>83.5</v>
      </c>
      <c r="Q793" s="20">
        <f t="shared" si="124"/>
        <v>28.774999999999999</v>
      </c>
      <c r="R793" s="20">
        <f t="shared" si="125"/>
        <v>43.375</v>
      </c>
      <c r="S793" s="20">
        <f t="shared" si="126"/>
        <v>53.825000000000003</v>
      </c>
      <c r="T793" s="20">
        <f t="shared" si="127"/>
        <v>39.625</v>
      </c>
      <c r="U793" s="19">
        <f t="shared" si="128"/>
        <v>41.991666666666667</v>
      </c>
      <c r="V793" s="19">
        <f t="shared" si="129"/>
        <v>41.400000000000006</v>
      </c>
    </row>
    <row r="794" spans="1:22" ht="13.5" x14ac:dyDescent="0.25">
      <c r="A794" s="3">
        <f>RSI!A794</f>
        <v>43158</v>
      </c>
      <c r="B794" s="2">
        <f>RSI!B794</f>
        <v>2.5821000000000001</v>
      </c>
      <c r="C794" s="2">
        <f>RSI!I794</f>
        <v>64.983356837276659</v>
      </c>
      <c r="D794" s="2">
        <f>MACD!E794</f>
        <v>4.1640479483735504E-2</v>
      </c>
      <c r="E794" s="2">
        <f>MACD!F794</f>
        <v>1.7425783690935167E-2</v>
      </c>
      <c r="F794" s="2">
        <f>'Moving Avg'!D794</f>
        <v>2.5162199999999997</v>
      </c>
      <c r="G794" s="2">
        <f>'Moving Avg'!F794</f>
        <v>2.5264199999999999</v>
      </c>
      <c r="H794" s="2">
        <f>'Moving Avg'!G794</f>
        <v>2.3934319999999998</v>
      </c>
      <c r="I794" s="2">
        <f>'Moving Avg'!H794</f>
        <v>2.0309495000000011</v>
      </c>
      <c r="J794" s="17" t="str">
        <f>OBV!F794</f>
        <v>BULLISH</v>
      </c>
      <c r="K794" s="17" t="str">
        <f>OBV!G794</f>
        <v>STRONG</v>
      </c>
      <c r="L794" s="17" t="str">
        <f>OBV!H794</f>
        <v>CONFIRMED BULLISH</v>
      </c>
      <c r="M794" s="19">
        <f t="shared" si="120"/>
        <v>25</v>
      </c>
      <c r="N794" s="19">
        <f t="shared" si="121"/>
        <v>0</v>
      </c>
      <c r="O794" s="19">
        <f t="shared" si="122"/>
        <v>50</v>
      </c>
      <c r="P794" s="19">
        <f t="shared" si="123"/>
        <v>100</v>
      </c>
      <c r="Q794" s="20">
        <f t="shared" si="124"/>
        <v>31.25</v>
      </c>
      <c r="R794" s="20">
        <f t="shared" si="125"/>
        <v>47.5</v>
      </c>
      <c r="S794" s="20">
        <f t="shared" si="126"/>
        <v>61.25</v>
      </c>
      <c r="T794" s="20">
        <f t="shared" si="127"/>
        <v>43.75</v>
      </c>
      <c r="U794" s="19">
        <f t="shared" si="128"/>
        <v>46.666666666666664</v>
      </c>
      <c r="V794" s="19">
        <f t="shared" si="129"/>
        <v>45.9375</v>
      </c>
    </row>
    <row r="795" spans="1:22" ht="13.5" x14ac:dyDescent="0.25">
      <c r="A795" s="3">
        <f>RSI!A795</f>
        <v>43159</v>
      </c>
      <c r="B795" s="2">
        <f>RSI!B795</f>
        <v>2.5623</v>
      </c>
      <c r="C795" s="2">
        <f>RSI!I795</f>
        <v>61.705003356824463</v>
      </c>
      <c r="D795" s="2">
        <f>MACD!E795</f>
        <v>3.719948817165486E-2</v>
      </c>
      <c r="E795" s="2">
        <f>MACD!F795</f>
        <v>2.1380524587079106E-2</v>
      </c>
      <c r="F795" s="2">
        <f>'Moving Avg'!D795</f>
        <v>2.5306999999999999</v>
      </c>
      <c r="G795" s="2">
        <f>'Moving Avg'!F795</f>
        <v>2.5333350000000001</v>
      </c>
      <c r="H795" s="2">
        <f>'Moving Avg'!G795</f>
        <v>2.404102</v>
      </c>
      <c r="I795" s="2">
        <f>'Moving Avg'!H795</f>
        <v>2.0345150000000007</v>
      </c>
      <c r="J795" s="17" t="str">
        <f>OBV!F795</f>
        <v>BULLISH</v>
      </c>
      <c r="K795" s="17" t="str">
        <f>OBV!G795</f>
        <v>STRONG</v>
      </c>
      <c r="L795" s="17" t="str">
        <f>OBV!H795</f>
        <v>CONFIRMED BULLISH</v>
      </c>
      <c r="M795" s="19">
        <f t="shared" si="120"/>
        <v>25</v>
      </c>
      <c r="N795" s="19">
        <f t="shared" si="121"/>
        <v>0</v>
      </c>
      <c r="O795" s="19">
        <f t="shared" si="122"/>
        <v>50</v>
      </c>
      <c r="P795" s="19">
        <f t="shared" si="123"/>
        <v>100</v>
      </c>
      <c r="Q795" s="20">
        <f t="shared" si="124"/>
        <v>31.25</v>
      </c>
      <c r="R795" s="20">
        <f t="shared" si="125"/>
        <v>47.5</v>
      </c>
      <c r="S795" s="20">
        <f t="shared" si="126"/>
        <v>61.25</v>
      </c>
      <c r="T795" s="20">
        <f t="shared" si="127"/>
        <v>43.75</v>
      </c>
      <c r="U795" s="19">
        <f t="shared" si="128"/>
        <v>46.666666666666664</v>
      </c>
      <c r="V795" s="19">
        <f t="shared" si="129"/>
        <v>45.9375</v>
      </c>
    </row>
    <row r="796" spans="1:22" ht="13.5" x14ac:dyDescent="0.25">
      <c r="A796" s="3">
        <f>RSI!A796</f>
        <v>43160</v>
      </c>
      <c r="B796" s="2">
        <f>RSI!B796</f>
        <v>2.5426000000000002</v>
      </c>
      <c r="C796" s="2">
        <f>RSI!I796</f>
        <v>58.540567588685505</v>
      </c>
      <c r="D796" s="2">
        <f>MACD!E796</f>
        <v>2.6272791409521101E-2</v>
      </c>
      <c r="E796" s="2">
        <f>MACD!F796</f>
        <v>2.2358977951567507E-2</v>
      </c>
      <c r="F796" s="2">
        <f>'Moving Avg'!D796</f>
        <v>2.5399400000000001</v>
      </c>
      <c r="G796" s="2">
        <f>'Moving Avg'!F796</f>
        <v>2.5346549999999999</v>
      </c>
      <c r="H796" s="2">
        <f>'Moving Avg'!G796</f>
        <v>2.4131919999999996</v>
      </c>
      <c r="I796" s="2">
        <f>'Moving Avg'!H796</f>
        <v>2.0380125000000007</v>
      </c>
      <c r="J796" s="17" t="str">
        <f>OBV!F796</f>
        <v>BEARISH</v>
      </c>
      <c r="K796" s="17" t="str">
        <f>OBV!G796</f>
        <v>NEUTRAL</v>
      </c>
      <c r="L796" s="17" t="str">
        <f>OBV!H796</f>
        <v>BEARISH DIVERGENCE</v>
      </c>
      <c r="M796" s="19">
        <f t="shared" si="120"/>
        <v>25</v>
      </c>
      <c r="N796" s="19">
        <f t="shared" si="121"/>
        <v>0</v>
      </c>
      <c r="O796" s="19">
        <f t="shared" si="122"/>
        <v>50</v>
      </c>
      <c r="P796" s="19">
        <f t="shared" si="123"/>
        <v>16.5</v>
      </c>
      <c r="Q796" s="20">
        <f t="shared" si="124"/>
        <v>18.725000000000001</v>
      </c>
      <c r="R796" s="20">
        <f t="shared" si="125"/>
        <v>26.625</v>
      </c>
      <c r="S796" s="20">
        <f t="shared" si="126"/>
        <v>23.675000000000001</v>
      </c>
      <c r="T796" s="20">
        <f t="shared" si="127"/>
        <v>22.875</v>
      </c>
      <c r="U796" s="19">
        <f t="shared" si="128"/>
        <v>23.008333333333336</v>
      </c>
      <c r="V796" s="19">
        <f t="shared" si="129"/>
        <v>22.975000000000001</v>
      </c>
    </row>
    <row r="797" spans="1:22" ht="13.5" x14ac:dyDescent="0.25">
      <c r="A797" s="3">
        <f>RSI!A797</f>
        <v>43161</v>
      </c>
      <c r="B797" s="2">
        <f>RSI!B797</f>
        <v>2.5293999999999999</v>
      </c>
      <c r="C797" s="2">
        <f>RSI!I797</f>
        <v>56.451540411037719</v>
      </c>
      <c r="D797" s="2">
        <f>MACD!E797</f>
        <v>2.0670133930248635E-2</v>
      </c>
      <c r="E797" s="2">
        <f>MACD!F797</f>
        <v>2.2021209147303735E-2</v>
      </c>
      <c r="F797" s="2">
        <f>'Moving Avg'!D797</f>
        <v>2.5491599999999996</v>
      </c>
      <c r="G797" s="2">
        <f>'Moving Avg'!F797</f>
        <v>2.5307050000000002</v>
      </c>
      <c r="H797" s="2">
        <f>'Moving Avg'!G797</f>
        <v>2.4199119999999992</v>
      </c>
      <c r="I797" s="2">
        <f>'Moving Avg'!H797</f>
        <v>2.0414440000000007</v>
      </c>
      <c r="J797" s="17" t="str">
        <f>OBV!F797</f>
        <v>BEARISH</v>
      </c>
      <c r="K797" s="17" t="str">
        <f>OBV!G797</f>
        <v>NEUTRAL</v>
      </c>
      <c r="L797" s="17" t="str">
        <f>OBV!H797</f>
        <v>BEARISH DIVERGENCE</v>
      </c>
      <c r="M797" s="19">
        <f t="shared" si="120"/>
        <v>25</v>
      </c>
      <c r="N797" s="19">
        <f t="shared" si="121"/>
        <v>45</v>
      </c>
      <c r="O797" s="19">
        <f t="shared" si="122"/>
        <v>50</v>
      </c>
      <c r="P797" s="19">
        <f t="shared" si="123"/>
        <v>16.5</v>
      </c>
      <c r="Q797" s="20">
        <f t="shared" si="124"/>
        <v>34.475000000000001</v>
      </c>
      <c r="R797" s="20">
        <f t="shared" si="125"/>
        <v>35.625</v>
      </c>
      <c r="S797" s="20">
        <f t="shared" si="126"/>
        <v>30.425000000000001</v>
      </c>
      <c r="T797" s="20">
        <f t="shared" si="127"/>
        <v>34.125</v>
      </c>
      <c r="U797" s="19">
        <f t="shared" si="128"/>
        <v>33.508333333333333</v>
      </c>
      <c r="V797" s="19">
        <f t="shared" si="129"/>
        <v>33.662499999999994</v>
      </c>
    </row>
    <row r="798" spans="1:22" ht="13.5" x14ac:dyDescent="0.25">
      <c r="A798" s="3">
        <f>RSI!A798</f>
        <v>43164</v>
      </c>
      <c r="B798" s="2">
        <f>RSI!B798</f>
        <v>2.536</v>
      </c>
      <c r="C798" s="2">
        <f>RSI!I798</f>
        <v>57.272551101828931</v>
      </c>
      <c r="D798" s="2">
        <f>MACD!E798</f>
        <v>1.6195457740729946E-2</v>
      </c>
      <c r="E798" s="2">
        <f>MACD!F798</f>
        <v>2.0856058865988979E-2</v>
      </c>
      <c r="F798" s="2">
        <f>'Moving Avg'!D798</f>
        <v>2.5504799999999999</v>
      </c>
      <c r="G798" s="2">
        <f>'Moving Avg'!F798</f>
        <v>2.5287300000000004</v>
      </c>
      <c r="H798" s="2">
        <f>'Moving Avg'!G798</f>
        <v>2.4251819999999995</v>
      </c>
      <c r="I798" s="2">
        <f>'Moving Avg'!H798</f>
        <v>2.0448780000000006</v>
      </c>
      <c r="J798" s="17" t="str">
        <f>OBV!F798</f>
        <v>BULLISH</v>
      </c>
      <c r="K798" s="17" t="str">
        <f>OBV!G798</f>
        <v>NEUTRAL</v>
      </c>
      <c r="L798" s="17" t="str">
        <f>OBV!H798</f>
        <v>CONFIRMED BULLISH</v>
      </c>
      <c r="M798" s="19">
        <f t="shared" si="120"/>
        <v>25</v>
      </c>
      <c r="N798" s="19">
        <f t="shared" si="121"/>
        <v>45</v>
      </c>
      <c r="O798" s="19">
        <f t="shared" si="122"/>
        <v>50</v>
      </c>
      <c r="P798" s="19">
        <f t="shared" si="123"/>
        <v>83.5</v>
      </c>
      <c r="Q798" s="20">
        <f t="shared" si="124"/>
        <v>44.524999999999999</v>
      </c>
      <c r="R798" s="20">
        <f t="shared" si="125"/>
        <v>52.375</v>
      </c>
      <c r="S798" s="20">
        <f t="shared" si="126"/>
        <v>60.575000000000003</v>
      </c>
      <c r="T798" s="20">
        <f t="shared" si="127"/>
        <v>50.875</v>
      </c>
      <c r="U798" s="19">
        <f t="shared" si="128"/>
        <v>52.491666666666674</v>
      </c>
      <c r="V798" s="19">
        <f t="shared" si="129"/>
        <v>52.087500000000006</v>
      </c>
    </row>
    <row r="799" spans="1:22" ht="13.5" x14ac:dyDescent="0.25">
      <c r="A799" s="3">
        <f>RSI!A799</f>
        <v>43165</v>
      </c>
      <c r="B799" s="2">
        <f>RSI!B799</f>
        <v>2.5689000000000002</v>
      </c>
      <c r="C799" s="2">
        <f>RSI!I799</f>
        <v>61.199456751138811</v>
      </c>
      <c r="D799" s="2">
        <f>MACD!E799</f>
        <v>6.661219042495059E-3</v>
      </c>
      <c r="E799" s="2">
        <f>MACD!F799</f>
        <v>1.8017090901290195E-2</v>
      </c>
      <c r="F799" s="2">
        <f>'Moving Avg'!D799</f>
        <v>2.5478399999999999</v>
      </c>
      <c r="G799" s="2">
        <f>'Moving Avg'!F799</f>
        <v>2.5287300000000004</v>
      </c>
      <c r="H799" s="2">
        <f>'Moving Avg'!G799</f>
        <v>2.4286079999999992</v>
      </c>
      <c r="I799" s="2">
        <f>'Moving Avg'!H799</f>
        <v>2.0485690000000001</v>
      </c>
      <c r="J799" s="17" t="str">
        <f>OBV!F799</f>
        <v>BULLISH</v>
      </c>
      <c r="K799" s="17" t="str">
        <f>OBV!G799</f>
        <v>NEUTRAL</v>
      </c>
      <c r="L799" s="17" t="str">
        <f>OBV!H799</f>
        <v>BULLISH DIVERGENCE</v>
      </c>
      <c r="M799" s="19">
        <f t="shared" si="120"/>
        <v>25</v>
      </c>
      <c r="N799" s="19">
        <f t="shared" si="121"/>
        <v>45</v>
      </c>
      <c r="O799" s="19">
        <f t="shared" si="122"/>
        <v>50</v>
      </c>
      <c r="P799" s="19">
        <f t="shared" si="123"/>
        <v>66.5</v>
      </c>
      <c r="Q799" s="20">
        <f t="shared" si="124"/>
        <v>41.975000000000001</v>
      </c>
      <c r="R799" s="20">
        <f t="shared" si="125"/>
        <v>48.125</v>
      </c>
      <c r="S799" s="20">
        <f t="shared" si="126"/>
        <v>52.924999999999997</v>
      </c>
      <c r="T799" s="20">
        <f t="shared" si="127"/>
        <v>46.625</v>
      </c>
      <c r="U799" s="19">
        <f t="shared" si="128"/>
        <v>47.67499999999999</v>
      </c>
      <c r="V799" s="19">
        <f t="shared" si="129"/>
        <v>47.412499999999994</v>
      </c>
    </row>
    <row r="800" spans="1:22" ht="13.5" x14ac:dyDescent="0.25">
      <c r="A800" s="3">
        <f>RSI!A800</f>
        <v>43166</v>
      </c>
      <c r="B800" s="2">
        <f>RSI!B800</f>
        <v>2.5689000000000002</v>
      </c>
      <c r="C800" s="2">
        <f>RSI!I800</f>
        <v>61.199456751138811</v>
      </c>
      <c r="D800" s="2">
        <f>MACD!E800</f>
        <v>-8.446513796833699E-4</v>
      </c>
      <c r="E800" s="2">
        <f>MACD!F800</f>
        <v>1.4244742445095483E-2</v>
      </c>
      <c r="F800" s="2">
        <f>'Moving Avg'!D800</f>
        <v>2.5491599999999996</v>
      </c>
      <c r="G800" s="2">
        <f>'Moving Avg'!F800</f>
        <v>2.5297200000000002</v>
      </c>
      <c r="H800" s="2">
        <f>'Moving Avg'!G800</f>
        <v>2.4312419999999988</v>
      </c>
      <c r="I800" s="2">
        <f>'Moving Avg'!H800</f>
        <v>2.0522290000000001</v>
      </c>
      <c r="J800" s="17" t="str">
        <f>OBV!F800</f>
        <v>BULLISH</v>
      </c>
      <c r="K800" s="17" t="str">
        <f>OBV!G800</f>
        <v>NEUTRAL</v>
      </c>
      <c r="L800" s="17" t="str">
        <f>OBV!H800</f>
        <v>CONFIRMED BULLISH</v>
      </c>
      <c r="M800" s="19">
        <f t="shared" si="120"/>
        <v>25</v>
      </c>
      <c r="N800" s="19">
        <f t="shared" si="121"/>
        <v>45</v>
      </c>
      <c r="O800" s="19">
        <f t="shared" si="122"/>
        <v>50</v>
      </c>
      <c r="P800" s="19">
        <f t="shared" si="123"/>
        <v>83.5</v>
      </c>
      <c r="Q800" s="20">
        <f t="shared" si="124"/>
        <v>44.524999999999999</v>
      </c>
      <c r="R800" s="20">
        <f t="shared" si="125"/>
        <v>52.375</v>
      </c>
      <c r="S800" s="20">
        <f t="shared" si="126"/>
        <v>60.575000000000003</v>
      </c>
      <c r="T800" s="20">
        <f t="shared" si="127"/>
        <v>50.875</v>
      </c>
      <c r="U800" s="19">
        <f t="shared" si="128"/>
        <v>52.491666666666674</v>
      </c>
      <c r="V800" s="19">
        <f t="shared" si="129"/>
        <v>52.087500000000006</v>
      </c>
    </row>
    <row r="801" spans="1:22" ht="13.5" x14ac:dyDescent="0.25">
      <c r="A801" s="3">
        <f>RSI!A801</f>
        <v>43167</v>
      </c>
      <c r="B801" s="2">
        <f>RSI!B801</f>
        <v>2.5689000000000002</v>
      </c>
      <c r="C801" s="2">
        <f>RSI!I801</f>
        <v>61.199456751138804</v>
      </c>
      <c r="D801" s="2">
        <f>MACD!E801</f>
        <v>-6.6159783329036159E-3</v>
      </c>
      <c r="E801" s="2">
        <f>MACD!F801</f>
        <v>1.0072598289495662E-2</v>
      </c>
      <c r="F801" s="2">
        <f>'Moving Avg'!D801</f>
        <v>2.5544200000000004</v>
      </c>
      <c r="G801" s="2">
        <f>'Moving Avg'!F801</f>
        <v>2.5290600000000003</v>
      </c>
      <c r="H801" s="2">
        <f>'Moving Avg'!G801</f>
        <v>2.4340079999999991</v>
      </c>
      <c r="I801" s="2">
        <f>'Moving Avg'!H801</f>
        <v>2.0560125</v>
      </c>
      <c r="J801" s="17" t="str">
        <f>OBV!F801</f>
        <v>BULLISH</v>
      </c>
      <c r="K801" s="17" t="str">
        <f>OBV!G801</f>
        <v>STRONG</v>
      </c>
      <c r="L801" s="17" t="str">
        <f>OBV!H801</f>
        <v>CONFIRMED BULLISH</v>
      </c>
      <c r="M801" s="19">
        <f t="shared" si="120"/>
        <v>25</v>
      </c>
      <c r="N801" s="19">
        <f t="shared" si="121"/>
        <v>45</v>
      </c>
      <c r="O801" s="19">
        <f t="shared" si="122"/>
        <v>50</v>
      </c>
      <c r="P801" s="19">
        <f t="shared" si="123"/>
        <v>100</v>
      </c>
      <c r="Q801" s="20">
        <f t="shared" si="124"/>
        <v>47</v>
      </c>
      <c r="R801" s="20">
        <f t="shared" si="125"/>
        <v>56.5</v>
      </c>
      <c r="S801" s="20">
        <f t="shared" si="126"/>
        <v>68</v>
      </c>
      <c r="T801" s="20">
        <f t="shared" si="127"/>
        <v>55</v>
      </c>
      <c r="U801" s="19">
        <f t="shared" si="128"/>
        <v>57.166666666666664</v>
      </c>
      <c r="V801" s="19">
        <f t="shared" si="129"/>
        <v>56.625</v>
      </c>
    </row>
    <row r="802" spans="1:22" ht="13.5" x14ac:dyDescent="0.25">
      <c r="A802" s="3">
        <f>RSI!A802</f>
        <v>43168</v>
      </c>
      <c r="B802" s="2">
        <f>RSI!B802</f>
        <v>2.5754999999999999</v>
      </c>
      <c r="C802" s="2">
        <f>RSI!I802</f>
        <v>62.072822419700252</v>
      </c>
      <c r="D802" s="2">
        <f>MACD!E802</f>
        <v>-1.4392761805279708E-2</v>
      </c>
      <c r="E802" s="2">
        <f>MACD!F802</f>
        <v>5.1795262705405885E-3</v>
      </c>
      <c r="F802" s="2">
        <f>'Moving Avg'!D802</f>
        <v>2.5636400000000004</v>
      </c>
      <c r="G802" s="2">
        <f>'Moving Avg'!F802</f>
        <v>2.5313650000000001</v>
      </c>
      <c r="H802" s="2">
        <f>'Moving Avg'!G802</f>
        <v>2.4366419999999995</v>
      </c>
      <c r="I802" s="2">
        <f>'Moving Avg'!H802</f>
        <v>2.0597669999999999</v>
      </c>
      <c r="J802" s="17" t="str">
        <f>OBV!F802</f>
        <v>BULLISH</v>
      </c>
      <c r="K802" s="17" t="str">
        <f>OBV!G802</f>
        <v>STRONG</v>
      </c>
      <c r="L802" s="17" t="str">
        <f>OBV!H802</f>
        <v>CONFIRMED BULLISH</v>
      </c>
      <c r="M802" s="19">
        <f t="shared" si="120"/>
        <v>25</v>
      </c>
      <c r="N802" s="19">
        <f t="shared" si="121"/>
        <v>45</v>
      </c>
      <c r="O802" s="19">
        <f t="shared" si="122"/>
        <v>50</v>
      </c>
      <c r="P802" s="19">
        <f t="shared" si="123"/>
        <v>100</v>
      </c>
      <c r="Q802" s="20">
        <f t="shared" si="124"/>
        <v>47</v>
      </c>
      <c r="R802" s="20">
        <f t="shared" si="125"/>
        <v>56.5</v>
      </c>
      <c r="S802" s="20">
        <f t="shared" si="126"/>
        <v>68</v>
      </c>
      <c r="T802" s="20">
        <f t="shared" si="127"/>
        <v>55</v>
      </c>
      <c r="U802" s="19">
        <f t="shared" si="128"/>
        <v>57.166666666666664</v>
      </c>
      <c r="V802" s="19">
        <f t="shared" si="129"/>
        <v>56.625</v>
      </c>
    </row>
    <row r="803" spans="1:22" ht="13.5" x14ac:dyDescent="0.25">
      <c r="A803" s="3">
        <f>RSI!A803</f>
        <v>43171</v>
      </c>
      <c r="B803" s="2">
        <f>RSI!B803</f>
        <v>2.5689000000000002</v>
      </c>
      <c r="C803" s="2">
        <f>RSI!I803</f>
        <v>60.603752358586924</v>
      </c>
      <c r="D803" s="2">
        <f>MACD!E803</f>
        <v>-1.3791178921183977E-2</v>
      </c>
      <c r="E803" s="2">
        <f>MACD!F803</f>
        <v>1.3853852321956753E-3</v>
      </c>
      <c r="F803" s="2">
        <f>'Moving Avg'!D803</f>
        <v>2.5702199999999999</v>
      </c>
      <c r="G803" s="2">
        <f>'Moving Avg'!F803</f>
        <v>2.5313650000000001</v>
      </c>
      <c r="H803" s="2">
        <f>'Moving Avg'!G803</f>
        <v>2.4392759999999991</v>
      </c>
      <c r="I803" s="2">
        <f>'Moving Avg'!H803</f>
        <v>2.0634884999999996</v>
      </c>
      <c r="J803" s="17" t="str">
        <f>OBV!F803</f>
        <v>BULLISH</v>
      </c>
      <c r="K803" s="17" t="str">
        <f>OBV!G803</f>
        <v>STRONG</v>
      </c>
      <c r="L803" s="17" t="str">
        <f>OBV!H803</f>
        <v>CONFIRMED BULLISH</v>
      </c>
      <c r="M803" s="19">
        <f t="shared" si="120"/>
        <v>25</v>
      </c>
      <c r="N803" s="19">
        <f t="shared" si="121"/>
        <v>45</v>
      </c>
      <c r="O803" s="19">
        <f t="shared" si="122"/>
        <v>50</v>
      </c>
      <c r="P803" s="19">
        <f t="shared" si="123"/>
        <v>100</v>
      </c>
      <c r="Q803" s="20">
        <f t="shared" si="124"/>
        <v>47</v>
      </c>
      <c r="R803" s="20">
        <f t="shared" si="125"/>
        <v>56.5</v>
      </c>
      <c r="S803" s="20">
        <f t="shared" si="126"/>
        <v>68</v>
      </c>
      <c r="T803" s="20">
        <f t="shared" si="127"/>
        <v>55</v>
      </c>
      <c r="U803" s="19">
        <f t="shared" si="128"/>
        <v>57.166666666666664</v>
      </c>
      <c r="V803" s="19">
        <f t="shared" si="129"/>
        <v>56.625</v>
      </c>
    </row>
    <row r="804" spans="1:22" ht="13.5" x14ac:dyDescent="0.25">
      <c r="A804" s="3">
        <f>RSI!A804</f>
        <v>43172</v>
      </c>
      <c r="B804" s="2">
        <f>RSI!B804</f>
        <v>2.5821000000000001</v>
      </c>
      <c r="C804" s="2">
        <f>RSI!I804</f>
        <v>62.514565600221154</v>
      </c>
      <c r="D804" s="2">
        <f>MACD!E804</f>
        <v>-6.4829167878186489E-3</v>
      </c>
      <c r="E804" s="2">
        <f>MACD!F804</f>
        <v>-1.8827517180718969E-4</v>
      </c>
      <c r="F804" s="2">
        <f>'Moving Avg'!D804</f>
        <v>2.5728599999999999</v>
      </c>
      <c r="G804" s="2">
        <f>'Moving Avg'!F804</f>
        <v>2.5336699999999999</v>
      </c>
      <c r="H804" s="2">
        <f>'Moving Avg'!G804</f>
        <v>2.4450719999999992</v>
      </c>
      <c r="I804" s="2">
        <f>'Moving Avg'!H804</f>
        <v>2.0672759999999997</v>
      </c>
      <c r="J804" s="17" t="str">
        <f>OBV!F804</f>
        <v>BULLISH</v>
      </c>
      <c r="K804" s="17" t="str">
        <f>OBV!G804</f>
        <v>NEUTRAL</v>
      </c>
      <c r="L804" s="17" t="str">
        <f>OBV!H804</f>
        <v>CONFIRMED BULLISH</v>
      </c>
      <c r="M804" s="19">
        <f t="shared" si="120"/>
        <v>25</v>
      </c>
      <c r="N804" s="19">
        <f t="shared" si="121"/>
        <v>45</v>
      </c>
      <c r="O804" s="19">
        <f t="shared" si="122"/>
        <v>50</v>
      </c>
      <c r="P804" s="19">
        <f t="shared" si="123"/>
        <v>83.5</v>
      </c>
      <c r="Q804" s="20">
        <f t="shared" si="124"/>
        <v>44.524999999999999</v>
      </c>
      <c r="R804" s="20">
        <f t="shared" si="125"/>
        <v>52.375</v>
      </c>
      <c r="S804" s="20">
        <f t="shared" si="126"/>
        <v>60.575000000000003</v>
      </c>
      <c r="T804" s="20">
        <f t="shared" si="127"/>
        <v>50.875</v>
      </c>
      <c r="U804" s="19">
        <f t="shared" si="128"/>
        <v>52.491666666666674</v>
      </c>
      <c r="V804" s="19">
        <f t="shared" si="129"/>
        <v>52.087500000000006</v>
      </c>
    </row>
    <row r="805" spans="1:22" ht="13.5" x14ac:dyDescent="0.25">
      <c r="A805" s="3">
        <f>RSI!A805</f>
        <v>43173</v>
      </c>
      <c r="B805" s="2">
        <f>RSI!B805</f>
        <v>2.5754999999999999</v>
      </c>
      <c r="C805" s="2">
        <f>RSI!I805</f>
        <v>60.923447050311381</v>
      </c>
      <c r="D805" s="2">
        <f>MACD!E805</f>
        <v>-3.2404559507055453E-3</v>
      </c>
      <c r="E805" s="2">
        <f>MACD!F805</f>
        <v>-7.9871132758686087E-4</v>
      </c>
      <c r="F805" s="2">
        <f>'Moving Avg'!D805</f>
        <v>2.5741800000000001</v>
      </c>
      <c r="G805" s="2">
        <f>'Moving Avg'!F805</f>
        <v>2.5359749999999996</v>
      </c>
      <c r="H805" s="2">
        <f>'Moving Avg'!G805</f>
        <v>2.4517899999999995</v>
      </c>
      <c r="I805" s="2">
        <f>'Moving Avg'!H805</f>
        <v>2.0709379999999995</v>
      </c>
      <c r="J805" s="17" t="str">
        <f>OBV!F805</f>
        <v>BULLISH</v>
      </c>
      <c r="K805" s="17" t="str">
        <f>OBV!G805</f>
        <v>NEUTRAL</v>
      </c>
      <c r="L805" s="17" t="str">
        <f>OBV!H805</f>
        <v>CONFIRMED BULLISH</v>
      </c>
      <c r="M805" s="19">
        <f t="shared" si="120"/>
        <v>25</v>
      </c>
      <c r="N805" s="19">
        <f t="shared" si="121"/>
        <v>45</v>
      </c>
      <c r="O805" s="19">
        <f t="shared" si="122"/>
        <v>50</v>
      </c>
      <c r="P805" s="19">
        <f t="shared" si="123"/>
        <v>83.5</v>
      </c>
      <c r="Q805" s="20">
        <f t="shared" si="124"/>
        <v>44.524999999999999</v>
      </c>
      <c r="R805" s="20">
        <f t="shared" si="125"/>
        <v>52.375</v>
      </c>
      <c r="S805" s="20">
        <f t="shared" si="126"/>
        <v>60.575000000000003</v>
      </c>
      <c r="T805" s="20">
        <f t="shared" si="127"/>
        <v>50.875</v>
      </c>
      <c r="U805" s="19">
        <f t="shared" si="128"/>
        <v>52.491666666666674</v>
      </c>
      <c r="V805" s="19">
        <f t="shared" si="129"/>
        <v>52.087500000000006</v>
      </c>
    </row>
    <row r="806" spans="1:22" ht="13.5" x14ac:dyDescent="0.25">
      <c r="A806" s="3">
        <f>RSI!A806</f>
        <v>43174</v>
      </c>
      <c r="B806" s="2">
        <f>RSI!B806</f>
        <v>2.5754999999999999</v>
      </c>
      <c r="C806" s="2">
        <f>RSI!I806</f>
        <v>60.923447050311381</v>
      </c>
      <c r="D806" s="2">
        <f>MACD!E806</f>
        <v>-3.8443347142131934E-3</v>
      </c>
      <c r="E806" s="2">
        <f>MACD!F806</f>
        <v>-1.4078360049121275E-3</v>
      </c>
      <c r="F806" s="2">
        <f>'Moving Avg'!D806</f>
        <v>2.5754999999999999</v>
      </c>
      <c r="G806" s="2">
        <f>'Moving Avg'!F806</f>
        <v>2.5409149999999996</v>
      </c>
      <c r="H806" s="2">
        <f>'Moving Avg'!G806</f>
        <v>2.4599579999999994</v>
      </c>
      <c r="I806" s="2">
        <f>'Moving Avg'!H806</f>
        <v>2.0746309999999997</v>
      </c>
      <c r="J806" s="17" t="str">
        <f>OBV!F806</f>
        <v>BULLISH</v>
      </c>
      <c r="K806" s="17" t="str">
        <f>OBV!G806</f>
        <v>NEUTRAL</v>
      </c>
      <c r="L806" s="17" t="str">
        <f>OBV!H806</f>
        <v>CONFIRMED BULLISH</v>
      </c>
      <c r="M806" s="19">
        <f t="shared" si="120"/>
        <v>25</v>
      </c>
      <c r="N806" s="19">
        <f t="shared" si="121"/>
        <v>45</v>
      </c>
      <c r="O806" s="19">
        <f t="shared" si="122"/>
        <v>50</v>
      </c>
      <c r="P806" s="19">
        <f t="shared" si="123"/>
        <v>83.5</v>
      </c>
      <c r="Q806" s="20">
        <f t="shared" si="124"/>
        <v>44.524999999999999</v>
      </c>
      <c r="R806" s="20">
        <f t="shared" si="125"/>
        <v>52.375</v>
      </c>
      <c r="S806" s="20">
        <f t="shared" si="126"/>
        <v>60.575000000000003</v>
      </c>
      <c r="T806" s="20">
        <f t="shared" si="127"/>
        <v>50.875</v>
      </c>
      <c r="U806" s="19">
        <f t="shared" si="128"/>
        <v>52.491666666666674</v>
      </c>
      <c r="V806" s="19">
        <f t="shared" si="129"/>
        <v>52.087500000000006</v>
      </c>
    </row>
    <row r="807" spans="1:22" ht="13.5" x14ac:dyDescent="0.25">
      <c r="A807" s="3">
        <f>RSI!A807</f>
        <v>43175</v>
      </c>
      <c r="B807" s="2">
        <f>RSI!B807</f>
        <v>2.5952999999999999</v>
      </c>
      <c r="C807" s="2">
        <f>RSI!I807</f>
        <v>64.102354655057297</v>
      </c>
      <c r="D807" s="2">
        <f>MACD!E807</f>
        <v>-8.1460136917277381E-3</v>
      </c>
      <c r="E807" s="2">
        <f>MACD!F807</f>
        <v>-2.7554715422752497E-3</v>
      </c>
      <c r="F807" s="2">
        <f>'Moving Avg'!D807</f>
        <v>2.5794600000000001</v>
      </c>
      <c r="G807" s="2">
        <f>'Moving Avg'!F807</f>
        <v>2.5458599999999998</v>
      </c>
      <c r="H807" s="2">
        <f>'Moving Avg'!G807</f>
        <v>2.4685219999999992</v>
      </c>
      <c r="I807" s="2">
        <f>'Moving Avg'!H807</f>
        <v>2.0784229999999995</v>
      </c>
      <c r="J807" s="17" t="str">
        <f>OBV!F807</f>
        <v>BULLISH</v>
      </c>
      <c r="K807" s="17" t="str">
        <f>OBV!G807</f>
        <v>NEUTRAL</v>
      </c>
      <c r="L807" s="17" t="str">
        <f>OBV!H807</f>
        <v>CONFIRMED BULLISH</v>
      </c>
      <c r="M807" s="19">
        <f t="shared" si="120"/>
        <v>25</v>
      </c>
      <c r="N807" s="19">
        <f t="shared" si="121"/>
        <v>45</v>
      </c>
      <c r="O807" s="19">
        <f t="shared" si="122"/>
        <v>50</v>
      </c>
      <c r="P807" s="19">
        <f t="shared" si="123"/>
        <v>83.5</v>
      </c>
      <c r="Q807" s="20">
        <f t="shared" si="124"/>
        <v>44.524999999999999</v>
      </c>
      <c r="R807" s="20">
        <f t="shared" si="125"/>
        <v>52.375</v>
      </c>
      <c r="S807" s="20">
        <f t="shared" si="126"/>
        <v>60.575000000000003</v>
      </c>
      <c r="T807" s="20">
        <f t="shared" si="127"/>
        <v>50.875</v>
      </c>
      <c r="U807" s="19">
        <f t="shared" si="128"/>
        <v>52.491666666666674</v>
      </c>
      <c r="V807" s="19">
        <f t="shared" si="129"/>
        <v>52.087500000000006</v>
      </c>
    </row>
    <row r="808" spans="1:22" ht="13.5" x14ac:dyDescent="0.25">
      <c r="A808" s="3">
        <f>RSI!A808</f>
        <v>43178</v>
      </c>
      <c r="B808" s="2">
        <f>RSI!B808</f>
        <v>2.6017999999999999</v>
      </c>
      <c r="C808" s="2">
        <f>RSI!I808</f>
        <v>65.105921359318032</v>
      </c>
      <c r="D808" s="2">
        <f>MACD!E808</f>
        <v>-1.1640536951128322E-2</v>
      </c>
      <c r="E808" s="2">
        <f>MACD!F808</f>
        <v>-4.5324846240458643E-3</v>
      </c>
      <c r="F808" s="2">
        <f>'Moving Avg'!D808</f>
        <v>2.5860399999999997</v>
      </c>
      <c r="G808" s="2">
        <f>'Moving Avg'!F808</f>
        <v>2.5507999999999997</v>
      </c>
      <c r="H808" s="2">
        <f>'Moving Avg'!G808</f>
        <v>2.4761619999999995</v>
      </c>
      <c r="I808" s="2">
        <f>'Moving Avg'!H808</f>
        <v>2.0822164999999995</v>
      </c>
      <c r="J808" s="17" t="str">
        <f>OBV!F808</f>
        <v>BULLISH</v>
      </c>
      <c r="K808" s="17" t="str">
        <f>OBV!G808</f>
        <v>NEUTRAL</v>
      </c>
      <c r="L808" s="17" t="str">
        <f>OBV!H808</f>
        <v>CONFIRMED BULLISH</v>
      </c>
      <c r="M808" s="19">
        <f t="shared" si="120"/>
        <v>25</v>
      </c>
      <c r="N808" s="19">
        <f t="shared" si="121"/>
        <v>45</v>
      </c>
      <c r="O808" s="19">
        <f t="shared" si="122"/>
        <v>50</v>
      </c>
      <c r="P808" s="19">
        <f t="shared" si="123"/>
        <v>83.5</v>
      </c>
      <c r="Q808" s="20">
        <f t="shared" si="124"/>
        <v>44.524999999999999</v>
      </c>
      <c r="R808" s="20">
        <f t="shared" si="125"/>
        <v>52.375</v>
      </c>
      <c r="S808" s="20">
        <f t="shared" si="126"/>
        <v>60.575000000000003</v>
      </c>
      <c r="T808" s="20">
        <f t="shared" si="127"/>
        <v>50.875</v>
      </c>
      <c r="U808" s="19">
        <f t="shared" si="128"/>
        <v>52.491666666666674</v>
      </c>
      <c r="V808" s="19">
        <f t="shared" si="129"/>
        <v>52.087500000000006</v>
      </c>
    </row>
    <row r="809" spans="1:22" ht="13.5" x14ac:dyDescent="0.25">
      <c r="A809" s="3">
        <f>RSI!A809</f>
        <v>43180</v>
      </c>
      <c r="B809" s="2">
        <f>RSI!B809</f>
        <v>2.5754999999999999</v>
      </c>
      <c r="C809" s="2">
        <f>RSI!I809</f>
        <v>58.036141546069729</v>
      </c>
      <c r="D809" s="2">
        <f>MACD!E809</f>
        <v>-7.9859265480819452E-3</v>
      </c>
      <c r="E809" s="2">
        <f>MACD!F809</f>
        <v>-5.2231730088530808E-3</v>
      </c>
      <c r="F809" s="2">
        <f>'Moving Avg'!D809</f>
        <v>2.5847199999999999</v>
      </c>
      <c r="G809" s="2">
        <f>'Moving Avg'!F809</f>
        <v>2.5554099999999993</v>
      </c>
      <c r="H809" s="2">
        <f>'Moving Avg'!G809</f>
        <v>2.4828799999999998</v>
      </c>
      <c r="I809" s="2">
        <f>'Moving Avg'!H809</f>
        <v>2.0859709999999994</v>
      </c>
      <c r="J809" s="17" t="str">
        <f>OBV!F809</f>
        <v>BULLISH</v>
      </c>
      <c r="K809" s="17" t="str">
        <f>OBV!G809</f>
        <v>NEUTRAL</v>
      </c>
      <c r="L809" s="17" t="str">
        <f>OBV!H809</f>
        <v>BULLISH DIVERGENCE</v>
      </c>
      <c r="M809" s="19">
        <f t="shared" si="120"/>
        <v>25</v>
      </c>
      <c r="N809" s="19">
        <f t="shared" si="121"/>
        <v>45</v>
      </c>
      <c r="O809" s="19">
        <f t="shared" si="122"/>
        <v>50</v>
      </c>
      <c r="P809" s="19">
        <f t="shared" si="123"/>
        <v>66.5</v>
      </c>
      <c r="Q809" s="20">
        <f t="shared" si="124"/>
        <v>41.975000000000001</v>
      </c>
      <c r="R809" s="20">
        <f t="shared" si="125"/>
        <v>48.125</v>
      </c>
      <c r="S809" s="20">
        <f t="shared" si="126"/>
        <v>52.924999999999997</v>
      </c>
      <c r="T809" s="20">
        <f t="shared" si="127"/>
        <v>46.625</v>
      </c>
      <c r="U809" s="19">
        <f t="shared" si="128"/>
        <v>47.67499999999999</v>
      </c>
      <c r="V809" s="19">
        <f t="shared" si="129"/>
        <v>47.412499999999994</v>
      </c>
    </row>
    <row r="810" spans="1:22" ht="13.5" x14ac:dyDescent="0.25">
      <c r="A810" s="3">
        <f>RSI!A810</f>
        <v>43181</v>
      </c>
      <c r="B810" s="2">
        <f>RSI!B810</f>
        <v>2.5689000000000002</v>
      </c>
      <c r="C810" s="2">
        <f>RSI!I810</f>
        <v>56.381533421715083</v>
      </c>
      <c r="D810" s="2">
        <f>MACD!E810</f>
        <v>-4.6179448756316077E-3</v>
      </c>
      <c r="E810" s="2">
        <f>MACD!F810</f>
        <v>-5.1021273822087869E-3</v>
      </c>
      <c r="F810" s="2">
        <f>'Moving Avg'!D810</f>
        <v>2.5833999999999997</v>
      </c>
      <c r="G810" s="2">
        <f>'Moving Avg'!F810</f>
        <v>2.5593599999999994</v>
      </c>
      <c r="H810" s="2">
        <f>'Moving Avg'!G810</f>
        <v>2.489204</v>
      </c>
      <c r="I810" s="2">
        <f>'Moving Avg'!H810</f>
        <v>2.089599999999999</v>
      </c>
      <c r="J810" s="17" t="str">
        <f>OBV!F810</f>
        <v>BULLISH</v>
      </c>
      <c r="K810" s="17" t="str">
        <f>OBV!G810</f>
        <v>NEUTRAL</v>
      </c>
      <c r="L810" s="17" t="str">
        <f>OBV!H810</f>
        <v>BULLISH DIVERGENCE</v>
      </c>
      <c r="M810" s="19">
        <f t="shared" si="120"/>
        <v>25</v>
      </c>
      <c r="N810" s="19">
        <f t="shared" si="121"/>
        <v>0</v>
      </c>
      <c r="O810" s="19">
        <f t="shared" si="122"/>
        <v>50</v>
      </c>
      <c r="P810" s="19">
        <f t="shared" si="123"/>
        <v>66.5</v>
      </c>
      <c r="Q810" s="20">
        <f t="shared" si="124"/>
        <v>26.225000000000001</v>
      </c>
      <c r="R810" s="20">
        <f t="shared" si="125"/>
        <v>39.125</v>
      </c>
      <c r="S810" s="20">
        <f t="shared" si="126"/>
        <v>46.174999999999997</v>
      </c>
      <c r="T810" s="20">
        <f t="shared" si="127"/>
        <v>35.375</v>
      </c>
      <c r="U810" s="19">
        <f t="shared" si="128"/>
        <v>37.174999999999997</v>
      </c>
      <c r="V810" s="19">
        <f t="shared" si="129"/>
        <v>36.724999999999994</v>
      </c>
    </row>
    <row r="811" spans="1:22" ht="13.5" x14ac:dyDescent="0.25">
      <c r="A811" s="3">
        <f>RSI!A811</f>
        <v>43182</v>
      </c>
      <c r="B811" s="2">
        <f>RSI!B811</f>
        <v>2.5689000000000002</v>
      </c>
      <c r="C811" s="2">
        <f>RSI!I811</f>
        <v>56.381533421715083</v>
      </c>
      <c r="D811" s="2">
        <f>MACD!E811</f>
        <v>-1.9265866436475321E-3</v>
      </c>
      <c r="E811" s="2">
        <f>MACD!F811</f>
        <v>-4.4670192344965368E-3</v>
      </c>
      <c r="F811" s="2">
        <f>'Moving Avg'!D811</f>
        <v>2.5820799999999999</v>
      </c>
      <c r="G811" s="2">
        <f>'Moving Avg'!F811</f>
        <v>2.5629849999999994</v>
      </c>
      <c r="H811" s="2">
        <f>'Moving Avg'!G811</f>
        <v>2.4951319999999999</v>
      </c>
      <c r="I811" s="2">
        <f>'Moving Avg'!H811</f>
        <v>2.0933524999999991</v>
      </c>
      <c r="J811" s="17" t="str">
        <f>OBV!F811</f>
        <v>BULLISH</v>
      </c>
      <c r="K811" s="17" t="str">
        <f>OBV!G811</f>
        <v>NEUTRAL</v>
      </c>
      <c r="L811" s="17" t="str">
        <f>OBV!H811</f>
        <v>BULLISH DIVERGENCE</v>
      </c>
      <c r="M811" s="19">
        <f t="shared" si="120"/>
        <v>25</v>
      </c>
      <c r="N811" s="19">
        <f t="shared" si="121"/>
        <v>0</v>
      </c>
      <c r="O811" s="19">
        <f t="shared" si="122"/>
        <v>50</v>
      </c>
      <c r="P811" s="19">
        <f t="shared" si="123"/>
        <v>66.5</v>
      </c>
      <c r="Q811" s="20">
        <f t="shared" si="124"/>
        <v>26.225000000000001</v>
      </c>
      <c r="R811" s="20">
        <f t="shared" si="125"/>
        <v>39.125</v>
      </c>
      <c r="S811" s="20">
        <f t="shared" si="126"/>
        <v>46.174999999999997</v>
      </c>
      <c r="T811" s="20">
        <f t="shared" si="127"/>
        <v>35.375</v>
      </c>
      <c r="U811" s="19">
        <f t="shared" si="128"/>
        <v>37.174999999999997</v>
      </c>
      <c r="V811" s="19">
        <f t="shared" si="129"/>
        <v>36.724999999999994</v>
      </c>
    </row>
    <row r="812" spans="1:22" ht="13.5" x14ac:dyDescent="0.25">
      <c r="A812" s="3">
        <f>RSI!A812</f>
        <v>43185</v>
      </c>
      <c r="B812" s="2">
        <f>RSI!B812</f>
        <v>2.5556999999999999</v>
      </c>
      <c r="C812" s="2">
        <f>RSI!I812</f>
        <v>52.884314172064549</v>
      </c>
      <c r="D812" s="2">
        <f>MACD!E812</f>
        <v>2.1971451522793117E-3</v>
      </c>
      <c r="E812" s="2">
        <f>MACD!F812</f>
        <v>-3.134186357141367E-3</v>
      </c>
      <c r="F812" s="2">
        <f>'Moving Avg'!D812</f>
        <v>2.57416</v>
      </c>
      <c r="G812" s="2">
        <f>'Moving Avg'!F812</f>
        <v>2.566605</v>
      </c>
      <c r="H812" s="2">
        <f>'Moving Avg'!G812</f>
        <v>2.5011919999999996</v>
      </c>
      <c r="I812" s="2">
        <f>'Moving Avg'!H812</f>
        <v>2.0969464999999987</v>
      </c>
      <c r="J812" s="17" t="str">
        <f>OBV!F812</f>
        <v>BEARISH</v>
      </c>
      <c r="K812" s="17" t="str">
        <f>OBV!G812</f>
        <v>NEUTRAL</v>
      </c>
      <c r="L812" s="17" t="str">
        <f>OBV!H812</f>
        <v>CONFIRMED BEARISH</v>
      </c>
      <c r="M812" s="19">
        <f t="shared" si="120"/>
        <v>25</v>
      </c>
      <c r="N812" s="19">
        <f t="shared" si="121"/>
        <v>0</v>
      </c>
      <c r="O812" s="19">
        <f t="shared" si="122"/>
        <v>50</v>
      </c>
      <c r="P812" s="19">
        <f t="shared" si="123"/>
        <v>16.5</v>
      </c>
      <c r="Q812" s="20">
        <f t="shared" si="124"/>
        <v>18.725000000000001</v>
      </c>
      <c r="R812" s="20">
        <f t="shared" si="125"/>
        <v>26.625</v>
      </c>
      <c r="S812" s="20">
        <f t="shared" si="126"/>
        <v>23.675000000000001</v>
      </c>
      <c r="T812" s="20">
        <f t="shared" si="127"/>
        <v>22.875</v>
      </c>
      <c r="U812" s="19">
        <f t="shared" si="128"/>
        <v>23.008333333333336</v>
      </c>
      <c r="V812" s="19">
        <f t="shared" si="129"/>
        <v>22.975000000000001</v>
      </c>
    </row>
    <row r="813" spans="1:22" ht="13.5" x14ac:dyDescent="0.25">
      <c r="A813" s="3">
        <f>RSI!A813</f>
        <v>43186</v>
      </c>
      <c r="B813" s="2">
        <f>RSI!B813</f>
        <v>2.5491000000000001</v>
      </c>
      <c r="C813" s="2">
        <f>RSI!I813</f>
        <v>51.175089033875082</v>
      </c>
      <c r="D813" s="2">
        <f>MACD!E813</f>
        <v>5.102095759887959E-3</v>
      </c>
      <c r="E813" s="2">
        <f>MACD!F813</f>
        <v>-1.4869299337355018E-3</v>
      </c>
      <c r="F813" s="2">
        <f>'Moving Avg'!D813</f>
        <v>2.5636200000000002</v>
      </c>
      <c r="G813" s="2">
        <f>'Moving Avg'!F813</f>
        <v>2.56759</v>
      </c>
      <c r="H813" s="2">
        <f>'Moving Avg'!G813</f>
        <v>2.5071199999999996</v>
      </c>
      <c r="I813" s="2">
        <f>'Moving Avg'!H813</f>
        <v>2.1005074999999991</v>
      </c>
      <c r="J813" s="17" t="str">
        <f>OBV!F813</f>
        <v>BEARISH</v>
      </c>
      <c r="K813" s="17" t="str">
        <f>OBV!G813</f>
        <v>WEAK</v>
      </c>
      <c r="L813" s="17" t="str">
        <f>OBV!H813</f>
        <v>CONFIRMED BEARISH</v>
      </c>
      <c r="M813" s="19">
        <f t="shared" si="120"/>
        <v>25</v>
      </c>
      <c r="N813" s="19">
        <f t="shared" si="121"/>
        <v>0</v>
      </c>
      <c r="O813" s="19">
        <f t="shared" si="122"/>
        <v>50</v>
      </c>
      <c r="P813" s="19">
        <f t="shared" si="123"/>
        <v>0</v>
      </c>
      <c r="Q813" s="20">
        <f t="shared" si="124"/>
        <v>16.25</v>
      </c>
      <c r="R813" s="20">
        <f t="shared" si="125"/>
        <v>22.5</v>
      </c>
      <c r="S813" s="20">
        <f t="shared" si="126"/>
        <v>16.25</v>
      </c>
      <c r="T813" s="20">
        <f t="shared" si="127"/>
        <v>18.75</v>
      </c>
      <c r="U813" s="19">
        <f t="shared" si="128"/>
        <v>18.333333333333332</v>
      </c>
      <c r="V813" s="19">
        <f t="shared" si="129"/>
        <v>18.4375</v>
      </c>
    </row>
    <row r="814" spans="1:22" ht="13.5" x14ac:dyDescent="0.25">
      <c r="A814" s="3">
        <f>RSI!A814</f>
        <v>43187</v>
      </c>
      <c r="B814" s="2">
        <f>RSI!B814</f>
        <v>2.5556999999999999</v>
      </c>
      <c r="C814" s="2">
        <f>RSI!I814</f>
        <v>52.817339903399564</v>
      </c>
      <c r="D814" s="2">
        <f>MACD!E814</f>
        <v>9.0874320392413388E-3</v>
      </c>
      <c r="E814" s="2">
        <f>MACD!F814</f>
        <v>6.2794246085986637E-4</v>
      </c>
      <c r="F814" s="2">
        <f>'Moving Avg'!D814</f>
        <v>2.55966</v>
      </c>
      <c r="G814" s="2">
        <f>'Moving Avg'!F814</f>
        <v>2.5662700000000003</v>
      </c>
      <c r="H814" s="2">
        <f>'Moving Avg'!G814</f>
        <v>2.5129159999999997</v>
      </c>
      <c r="I814" s="2">
        <f>'Moving Avg'!H814</f>
        <v>2.104039999999999</v>
      </c>
      <c r="J814" s="17" t="str">
        <f>OBV!F814</f>
        <v>BEARISH</v>
      </c>
      <c r="K814" s="17" t="str">
        <f>OBV!G814</f>
        <v>NEUTRAL</v>
      </c>
      <c r="L814" s="17" t="str">
        <f>OBV!H814</f>
        <v>CONFIRMED BEARISH</v>
      </c>
      <c r="M814" s="19">
        <f t="shared" si="120"/>
        <v>25</v>
      </c>
      <c r="N814" s="19">
        <f t="shared" si="121"/>
        <v>0</v>
      </c>
      <c r="O814" s="19">
        <f t="shared" si="122"/>
        <v>50</v>
      </c>
      <c r="P814" s="19">
        <f t="shared" si="123"/>
        <v>16.5</v>
      </c>
      <c r="Q814" s="20">
        <f t="shared" si="124"/>
        <v>18.725000000000001</v>
      </c>
      <c r="R814" s="20">
        <f t="shared" si="125"/>
        <v>26.625</v>
      </c>
      <c r="S814" s="20">
        <f t="shared" si="126"/>
        <v>23.675000000000001</v>
      </c>
      <c r="T814" s="20">
        <f t="shared" si="127"/>
        <v>22.875</v>
      </c>
      <c r="U814" s="19">
        <f t="shared" si="128"/>
        <v>23.008333333333336</v>
      </c>
      <c r="V814" s="19">
        <f t="shared" si="129"/>
        <v>22.975000000000001</v>
      </c>
    </row>
    <row r="815" spans="1:22" ht="13.5" x14ac:dyDescent="0.25">
      <c r="A815" s="3">
        <f>RSI!A815</f>
        <v>43188</v>
      </c>
      <c r="B815" s="2">
        <f>RSI!B815</f>
        <v>2.5426000000000002</v>
      </c>
      <c r="C815" s="2">
        <f>RSI!I815</f>
        <v>49.274646251841837</v>
      </c>
      <c r="D815" s="2">
        <f>MACD!E815</f>
        <v>1.2362126479882551E-2</v>
      </c>
      <c r="E815" s="2">
        <f>MACD!F815</f>
        <v>2.9747792646644036E-3</v>
      </c>
      <c r="F815" s="2">
        <f>'Moving Avg'!D815</f>
        <v>2.5544000000000002</v>
      </c>
      <c r="G815" s="2">
        <f>'Moving Avg'!F815</f>
        <v>2.5652850000000003</v>
      </c>
      <c r="H815" s="2">
        <f>'Moving Avg'!G815</f>
        <v>2.5160779999999998</v>
      </c>
      <c r="I815" s="2">
        <f>'Moving Avg'!H815</f>
        <v>2.1075069999999991</v>
      </c>
      <c r="J815" s="17" t="str">
        <f>OBV!F815</f>
        <v>BEARISH</v>
      </c>
      <c r="K815" s="17" t="str">
        <f>OBV!G815</f>
        <v>NEUTRAL</v>
      </c>
      <c r="L815" s="17" t="str">
        <f>OBV!H815</f>
        <v>CONFIRMED BEARISH</v>
      </c>
      <c r="M815" s="19">
        <f t="shared" si="120"/>
        <v>25</v>
      </c>
      <c r="N815" s="19">
        <f t="shared" si="121"/>
        <v>0</v>
      </c>
      <c r="O815" s="19">
        <f t="shared" si="122"/>
        <v>50</v>
      </c>
      <c r="P815" s="19">
        <f t="shared" si="123"/>
        <v>16.5</v>
      </c>
      <c r="Q815" s="20">
        <f t="shared" si="124"/>
        <v>18.725000000000001</v>
      </c>
      <c r="R815" s="20">
        <f t="shared" si="125"/>
        <v>26.625</v>
      </c>
      <c r="S815" s="20">
        <f t="shared" si="126"/>
        <v>23.675000000000001</v>
      </c>
      <c r="T815" s="20">
        <f t="shared" si="127"/>
        <v>22.875</v>
      </c>
      <c r="U815" s="19">
        <f t="shared" si="128"/>
        <v>23.008333333333336</v>
      </c>
      <c r="V815" s="19">
        <f t="shared" si="129"/>
        <v>22.975000000000001</v>
      </c>
    </row>
    <row r="816" spans="1:22" ht="13.5" x14ac:dyDescent="0.25">
      <c r="A816" s="3">
        <f>RSI!A816</f>
        <v>43189</v>
      </c>
      <c r="B816" s="2">
        <f>RSI!B816</f>
        <v>2.5623</v>
      </c>
      <c r="C816" s="2">
        <f>RSI!I816</f>
        <v>54.244875593641119</v>
      </c>
      <c r="D816" s="2">
        <f>MACD!E816</f>
        <v>1.3702560853833479E-2</v>
      </c>
      <c r="E816" s="2">
        <f>MACD!F816</f>
        <v>5.1203355824982191E-3</v>
      </c>
      <c r="F816" s="2">
        <f>'Moving Avg'!D816</f>
        <v>2.55308</v>
      </c>
      <c r="G816" s="2">
        <f>'Moving Avg'!F816</f>
        <v>2.5662700000000003</v>
      </c>
      <c r="H816" s="2">
        <f>'Moving Avg'!G816</f>
        <v>2.5200299999999998</v>
      </c>
      <c r="I816" s="2">
        <f>'Moving Avg'!H816</f>
        <v>2.1111029999999991</v>
      </c>
      <c r="J816" s="17" t="str">
        <f>OBV!F816</f>
        <v>BULLISH</v>
      </c>
      <c r="K816" s="17" t="str">
        <f>OBV!G816</f>
        <v>NEUTRAL</v>
      </c>
      <c r="L816" s="17" t="str">
        <f>OBV!H816</f>
        <v>BULLISH DIVERGENCE</v>
      </c>
      <c r="M816" s="19">
        <f t="shared" si="120"/>
        <v>25</v>
      </c>
      <c r="N816" s="19">
        <f t="shared" si="121"/>
        <v>0</v>
      </c>
      <c r="O816" s="19">
        <f t="shared" si="122"/>
        <v>50</v>
      </c>
      <c r="P816" s="19">
        <f t="shared" si="123"/>
        <v>66.5</v>
      </c>
      <c r="Q816" s="20">
        <f t="shared" si="124"/>
        <v>26.225000000000001</v>
      </c>
      <c r="R816" s="20">
        <f t="shared" si="125"/>
        <v>39.125</v>
      </c>
      <c r="S816" s="20">
        <f t="shared" si="126"/>
        <v>46.174999999999997</v>
      </c>
      <c r="T816" s="20">
        <f t="shared" si="127"/>
        <v>35.375</v>
      </c>
      <c r="U816" s="19">
        <f t="shared" si="128"/>
        <v>37.174999999999997</v>
      </c>
      <c r="V816" s="19">
        <f t="shared" si="129"/>
        <v>36.724999999999994</v>
      </c>
    </row>
    <row r="817" spans="1:22" ht="13.5" x14ac:dyDescent="0.25">
      <c r="A817" s="3">
        <f>RSI!A817</f>
        <v>43192</v>
      </c>
      <c r="B817" s="2">
        <f>RSI!B817</f>
        <v>2.5689000000000002</v>
      </c>
      <c r="C817" s="2">
        <f>RSI!I817</f>
        <v>55.807179287430536</v>
      </c>
      <c r="D817" s="2">
        <f>MACD!E817</f>
        <v>1.7304296493210192E-2</v>
      </c>
      <c r="E817" s="2">
        <f>MACD!F817</f>
        <v>7.5571277646406141E-3</v>
      </c>
      <c r="F817" s="2">
        <f>'Moving Avg'!D817</f>
        <v>2.55572</v>
      </c>
      <c r="G817" s="2">
        <f>'Moving Avg'!F817</f>
        <v>2.5682450000000001</v>
      </c>
      <c r="H817" s="2">
        <f>'Moving Avg'!G817</f>
        <v>2.5245099999999998</v>
      </c>
      <c r="I817" s="2">
        <f>'Moving Avg'!H817</f>
        <v>2.1146399999999987</v>
      </c>
      <c r="J817" s="17" t="str">
        <f>OBV!F817</f>
        <v>BULLISH</v>
      </c>
      <c r="K817" s="17" t="str">
        <f>OBV!G817</f>
        <v>NEUTRAL</v>
      </c>
      <c r="L817" s="17" t="str">
        <f>OBV!H817</f>
        <v>CONFIRMED BULLISH</v>
      </c>
      <c r="M817" s="19">
        <f t="shared" si="120"/>
        <v>25</v>
      </c>
      <c r="N817" s="19">
        <f t="shared" si="121"/>
        <v>0</v>
      </c>
      <c r="O817" s="19">
        <f t="shared" si="122"/>
        <v>50</v>
      </c>
      <c r="P817" s="19">
        <f t="shared" si="123"/>
        <v>83.5</v>
      </c>
      <c r="Q817" s="20">
        <f t="shared" si="124"/>
        <v>28.774999999999999</v>
      </c>
      <c r="R817" s="20">
        <f t="shared" si="125"/>
        <v>43.375</v>
      </c>
      <c r="S817" s="20">
        <f t="shared" si="126"/>
        <v>53.825000000000003</v>
      </c>
      <c r="T817" s="20">
        <f t="shared" si="127"/>
        <v>39.625</v>
      </c>
      <c r="U817" s="19">
        <f t="shared" si="128"/>
        <v>41.991666666666667</v>
      </c>
      <c r="V817" s="19">
        <f t="shared" si="129"/>
        <v>41.400000000000006</v>
      </c>
    </row>
    <row r="818" spans="1:22" ht="13.5" x14ac:dyDescent="0.25">
      <c r="A818" s="3">
        <f>RSI!A818</f>
        <v>43193</v>
      </c>
      <c r="B818" s="2">
        <f>RSI!B818</f>
        <v>2.5689000000000002</v>
      </c>
      <c r="C818" s="2">
        <f>RSI!I818</f>
        <v>55.807179287430536</v>
      </c>
      <c r="D818" s="2">
        <f>MACD!E818</f>
        <v>2.1229823885961618E-2</v>
      </c>
      <c r="E818" s="2">
        <f>MACD!F818</f>
        <v>1.0291666988904815E-2</v>
      </c>
      <c r="F818" s="2">
        <f>'Moving Avg'!D818</f>
        <v>2.5596800000000002</v>
      </c>
      <c r="G818" s="2">
        <f>'Moving Avg'!F818</f>
        <v>2.56989</v>
      </c>
      <c r="H818" s="2">
        <f>'Moving Avg'!G818</f>
        <v>2.5288580000000001</v>
      </c>
      <c r="I818" s="2">
        <f>'Moving Avg'!H818</f>
        <v>2.1182074999999987</v>
      </c>
      <c r="J818" s="17" t="str">
        <f>OBV!F818</f>
        <v>BULLISH</v>
      </c>
      <c r="K818" s="17" t="str">
        <f>OBV!G818</f>
        <v>NEUTRAL</v>
      </c>
      <c r="L818" s="17" t="str">
        <f>OBV!H818</f>
        <v>CONFIRMED BULLISH</v>
      </c>
      <c r="M818" s="19">
        <f t="shared" si="120"/>
        <v>25</v>
      </c>
      <c r="N818" s="19">
        <f t="shared" si="121"/>
        <v>0</v>
      </c>
      <c r="O818" s="19">
        <f t="shared" si="122"/>
        <v>50</v>
      </c>
      <c r="P818" s="19">
        <f t="shared" si="123"/>
        <v>83.5</v>
      </c>
      <c r="Q818" s="20">
        <f t="shared" si="124"/>
        <v>28.774999999999999</v>
      </c>
      <c r="R818" s="20">
        <f t="shared" si="125"/>
        <v>43.375</v>
      </c>
      <c r="S818" s="20">
        <f t="shared" si="126"/>
        <v>53.825000000000003</v>
      </c>
      <c r="T818" s="20">
        <f t="shared" si="127"/>
        <v>39.625</v>
      </c>
      <c r="U818" s="19">
        <f t="shared" si="128"/>
        <v>41.991666666666667</v>
      </c>
      <c r="V818" s="19">
        <f t="shared" si="129"/>
        <v>41.400000000000006</v>
      </c>
    </row>
    <row r="819" spans="1:22" ht="13.5" x14ac:dyDescent="0.25">
      <c r="A819" s="3">
        <f>RSI!A819</f>
        <v>43194</v>
      </c>
      <c r="B819" s="2">
        <f>RSI!B819</f>
        <v>2.5821000000000001</v>
      </c>
      <c r="C819" s="2">
        <f>RSI!I819</f>
        <v>59.050387824070619</v>
      </c>
      <c r="D819" s="2">
        <f>MACD!E819</f>
        <v>1.9414441371610636E-2</v>
      </c>
      <c r="E819" s="2">
        <f>MACD!F819</f>
        <v>1.2116221865445979E-2</v>
      </c>
      <c r="F819" s="2">
        <f>'Moving Avg'!D819</f>
        <v>2.5649600000000001</v>
      </c>
      <c r="G819" s="2">
        <f>'Moving Avg'!F819</f>
        <v>2.5705499999999999</v>
      </c>
      <c r="H819" s="2">
        <f>'Moving Avg'!G819</f>
        <v>2.5337320000000001</v>
      </c>
      <c r="I819" s="2">
        <f>'Moving Avg'!H819</f>
        <v>2.1219024999999987</v>
      </c>
      <c r="J819" s="17" t="str">
        <f>OBV!F819</f>
        <v>BULLISH</v>
      </c>
      <c r="K819" s="17" t="str">
        <f>OBV!G819</f>
        <v>NEUTRAL</v>
      </c>
      <c r="L819" s="17" t="str">
        <f>OBV!H819</f>
        <v>CONFIRMED BULLISH</v>
      </c>
      <c r="M819" s="19">
        <f t="shared" si="120"/>
        <v>25</v>
      </c>
      <c r="N819" s="19">
        <f t="shared" si="121"/>
        <v>0</v>
      </c>
      <c r="O819" s="19">
        <f t="shared" si="122"/>
        <v>50</v>
      </c>
      <c r="P819" s="19">
        <f t="shared" si="123"/>
        <v>83.5</v>
      </c>
      <c r="Q819" s="20">
        <f t="shared" si="124"/>
        <v>28.774999999999999</v>
      </c>
      <c r="R819" s="20">
        <f t="shared" si="125"/>
        <v>43.375</v>
      </c>
      <c r="S819" s="20">
        <f t="shared" si="126"/>
        <v>53.825000000000003</v>
      </c>
      <c r="T819" s="20">
        <f t="shared" si="127"/>
        <v>39.625</v>
      </c>
      <c r="U819" s="19">
        <f t="shared" si="128"/>
        <v>41.991666666666667</v>
      </c>
      <c r="V819" s="19">
        <f t="shared" si="129"/>
        <v>41.400000000000006</v>
      </c>
    </row>
    <row r="820" spans="1:22" ht="13.5" x14ac:dyDescent="0.25">
      <c r="A820" s="3">
        <f>RSI!A820</f>
        <v>43195</v>
      </c>
      <c r="B820" s="2">
        <f>RSI!B820</f>
        <v>2.5689000000000002</v>
      </c>
      <c r="C820" s="2">
        <f>RSI!I820</f>
        <v>54.72529025386158</v>
      </c>
      <c r="D820" s="2">
        <f>MACD!E820</f>
        <v>1.7658065425932623E-2</v>
      </c>
      <c r="E820" s="2">
        <f>MACD!F820</f>
        <v>1.322459057754331E-2</v>
      </c>
      <c r="F820" s="2">
        <f>'Moving Avg'!D820</f>
        <v>2.5702199999999999</v>
      </c>
      <c r="G820" s="2">
        <f>'Moving Avg'!F820</f>
        <v>2.5705499999999999</v>
      </c>
      <c r="H820" s="2">
        <f>'Moving Avg'!G820</f>
        <v>2.5379479999999996</v>
      </c>
      <c r="I820" s="2">
        <f>'Moving Avg'!H820</f>
        <v>2.1253469999999988</v>
      </c>
      <c r="J820" s="17" t="str">
        <f>OBV!F820</f>
        <v>BEARISH</v>
      </c>
      <c r="K820" s="17" t="str">
        <f>OBV!G820</f>
        <v>NEUTRAL</v>
      </c>
      <c r="L820" s="17" t="str">
        <f>OBV!H820</f>
        <v>BEARISH DIVERGENCE</v>
      </c>
      <c r="M820" s="19">
        <f t="shared" si="120"/>
        <v>25</v>
      </c>
      <c r="N820" s="19">
        <f t="shared" si="121"/>
        <v>0</v>
      </c>
      <c r="O820" s="19">
        <f t="shared" si="122"/>
        <v>50</v>
      </c>
      <c r="P820" s="19">
        <f t="shared" si="123"/>
        <v>16.5</v>
      </c>
      <c r="Q820" s="20">
        <f t="shared" si="124"/>
        <v>18.725000000000001</v>
      </c>
      <c r="R820" s="20">
        <f t="shared" si="125"/>
        <v>26.625</v>
      </c>
      <c r="S820" s="20">
        <f t="shared" si="126"/>
        <v>23.675000000000001</v>
      </c>
      <c r="T820" s="20">
        <f t="shared" si="127"/>
        <v>22.875</v>
      </c>
      <c r="U820" s="19">
        <f t="shared" si="128"/>
        <v>23.008333333333336</v>
      </c>
      <c r="V820" s="19">
        <f t="shared" si="129"/>
        <v>22.975000000000001</v>
      </c>
    </row>
    <row r="821" spans="1:22" ht="13.5" x14ac:dyDescent="0.25">
      <c r="A821" s="3">
        <f>RSI!A821</f>
        <v>43196</v>
      </c>
      <c r="B821" s="2">
        <f>RSI!B821</f>
        <v>2.5821000000000001</v>
      </c>
      <c r="C821" s="2">
        <f>RSI!I821</f>
        <v>58.035389637463531</v>
      </c>
      <c r="D821" s="2">
        <f>MACD!E821</f>
        <v>1.5102978113211485E-2</v>
      </c>
      <c r="E821" s="2">
        <f>MACD!F821</f>
        <v>1.3600268084676945E-2</v>
      </c>
      <c r="F821" s="2">
        <f>'Moving Avg'!D821</f>
        <v>2.5741800000000006</v>
      </c>
      <c r="G821" s="2">
        <f>'Moving Avg'!F821</f>
        <v>2.5712099999999998</v>
      </c>
      <c r="H821" s="2">
        <f>'Moving Avg'!G821</f>
        <v>2.5421640000000001</v>
      </c>
      <c r="I821" s="2">
        <f>'Moving Avg'!H821</f>
        <v>2.1287339999999988</v>
      </c>
      <c r="J821" s="17" t="str">
        <f>OBV!F821</f>
        <v>BEARISH</v>
      </c>
      <c r="K821" s="17" t="str">
        <f>OBV!G821</f>
        <v>NEUTRAL</v>
      </c>
      <c r="L821" s="17" t="str">
        <f>OBV!H821</f>
        <v>BEARISH DIVERGENCE</v>
      </c>
      <c r="M821" s="19">
        <f t="shared" si="120"/>
        <v>25</v>
      </c>
      <c r="N821" s="19">
        <f t="shared" si="121"/>
        <v>0</v>
      </c>
      <c r="O821" s="19">
        <f t="shared" si="122"/>
        <v>50</v>
      </c>
      <c r="P821" s="19">
        <f t="shared" si="123"/>
        <v>16.5</v>
      </c>
      <c r="Q821" s="20">
        <f t="shared" si="124"/>
        <v>18.725000000000001</v>
      </c>
      <c r="R821" s="20">
        <f t="shared" si="125"/>
        <v>26.625</v>
      </c>
      <c r="S821" s="20">
        <f t="shared" si="126"/>
        <v>23.675000000000001</v>
      </c>
      <c r="T821" s="20">
        <f t="shared" si="127"/>
        <v>22.875</v>
      </c>
      <c r="U821" s="19">
        <f t="shared" si="128"/>
        <v>23.008333333333336</v>
      </c>
      <c r="V821" s="19">
        <f t="shared" si="129"/>
        <v>22.975000000000001</v>
      </c>
    </row>
    <row r="822" spans="1:22" ht="13.5" x14ac:dyDescent="0.25">
      <c r="A822" s="3">
        <f>RSI!A822</f>
        <v>43200</v>
      </c>
      <c r="B822" s="2">
        <f>RSI!B822</f>
        <v>2.5689000000000002</v>
      </c>
      <c r="C822" s="2">
        <f>RSI!I822</f>
        <v>53.799467042793239</v>
      </c>
      <c r="D822" s="2">
        <f>MACD!E822</f>
        <v>1.1725596564917229E-2</v>
      </c>
      <c r="E822" s="2">
        <f>MACD!F822</f>
        <v>1.3225333780725003E-2</v>
      </c>
      <c r="F822" s="2">
        <f>'Moving Avg'!D822</f>
        <v>2.5741799999999997</v>
      </c>
      <c r="G822" s="2">
        <f>'Moving Avg'!F822</f>
        <v>2.5708799999999994</v>
      </c>
      <c r="H822" s="2">
        <f>'Moving Avg'!G822</f>
        <v>2.5449299999999999</v>
      </c>
      <c r="I822" s="2">
        <f>'Moving Avg'!H822</f>
        <v>2.1319934999999988</v>
      </c>
      <c r="J822" s="17" t="str">
        <f>OBV!F822</f>
        <v>BEARISH</v>
      </c>
      <c r="K822" s="17" t="str">
        <f>OBV!G822</f>
        <v>NEUTRAL</v>
      </c>
      <c r="L822" s="17" t="str">
        <f>OBV!H822</f>
        <v>NEUTRAL</v>
      </c>
      <c r="M822" s="19">
        <f t="shared" si="120"/>
        <v>25</v>
      </c>
      <c r="N822" s="19">
        <f t="shared" si="121"/>
        <v>45</v>
      </c>
      <c r="O822" s="19">
        <f t="shared" si="122"/>
        <v>50</v>
      </c>
      <c r="P822" s="19">
        <f t="shared" si="123"/>
        <v>16.5</v>
      </c>
      <c r="Q822" s="20">
        <f t="shared" si="124"/>
        <v>34.475000000000001</v>
      </c>
      <c r="R822" s="20">
        <f t="shared" si="125"/>
        <v>35.625</v>
      </c>
      <c r="S822" s="20">
        <f t="shared" si="126"/>
        <v>30.425000000000001</v>
      </c>
      <c r="T822" s="20">
        <f t="shared" si="127"/>
        <v>34.125</v>
      </c>
      <c r="U822" s="19">
        <f t="shared" si="128"/>
        <v>33.508333333333333</v>
      </c>
      <c r="V822" s="19">
        <f t="shared" si="129"/>
        <v>33.662499999999994</v>
      </c>
    </row>
    <row r="823" spans="1:22" ht="13.5" x14ac:dyDescent="0.25">
      <c r="A823" s="3">
        <f>RSI!A823</f>
        <v>43201</v>
      </c>
      <c r="B823" s="2">
        <f>RSI!B823</f>
        <v>2.5162</v>
      </c>
      <c r="C823" s="2">
        <f>RSI!I823</f>
        <v>40.948980483063153</v>
      </c>
      <c r="D823" s="2">
        <f>MACD!E823</f>
        <v>1.1683766616083613E-2</v>
      </c>
      <c r="E823" s="2">
        <f>MACD!F823</f>
        <v>1.2917020347796725E-2</v>
      </c>
      <c r="F823" s="2">
        <f>'Moving Avg'!D823</f>
        <v>2.5636399999999999</v>
      </c>
      <c r="G823" s="2">
        <f>'Moving Avg'!F823</f>
        <v>2.5682449999999992</v>
      </c>
      <c r="H823" s="2">
        <f>'Moving Avg'!G823</f>
        <v>2.5467739999999996</v>
      </c>
      <c r="I823" s="2">
        <f>'Moving Avg'!H823</f>
        <v>2.1348969999999987</v>
      </c>
      <c r="J823" s="17" t="str">
        <f>OBV!F823</f>
        <v>BEARISH</v>
      </c>
      <c r="K823" s="17" t="str">
        <f>OBV!G823</f>
        <v>NEUTRAL</v>
      </c>
      <c r="L823" s="17" t="str">
        <f>OBV!H823</f>
        <v>CONFIRMED BEARISH</v>
      </c>
      <c r="M823" s="19">
        <f t="shared" si="120"/>
        <v>25</v>
      </c>
      <c r="N823" s="19">
        <f t="shared" si="121"/>
        <v>45</v>
      </c>
      <c r="O823" s="19">
        <f t="shared" si="122"/>
        <v>50</v>
      </c>
      <c r="P823" s="19">
        <f t="shared" si="123"/>
        <v>16.5</v>
      </c>
      <c r="Q823" s="20">
        <f t="shared" si="124"/>
        <v>34.475000000000001</v>
      </c>
      <c r="R823" s="20">
        <f t="shared" si="125"/>
        <v>35.625</v>
      </c>
      <c r="S823" s="20">
        <f t="shared" si="126"/>
        <v>30.425000000000001</v>
      </c>
      <c r="T823" s="20">
        <f t="shared" si="127"/>
        <v>34.125</v>
      </c>
      <c r="U823" s="19">
        <f t="shared" si="128"/>
        <v>33.508333333333333</v>
      </c>
      <c r="V823" s="19">
        <f t="shared" si="129"/>
        <v>33.662499999999994</v>
      </c>
    </row>
    <row r="824" spans="1:22" ht="13.5" x14ac:dyDescent="0.25">
      <c r="A824" s="3">
        <f>RSI!A824</f>
        <v>43202</v>
      </c>
      <c r="B824" s="2">
        <f>RSI!B824</f>
        <v>2.5623</v>
      </c>
      <c r="C824" s="2">
        <f>RSI!I824</f>
        <v>51.795780787768507</v>
      </c>
      <c r="D824" s="2">
        <f>MACD!E824</f>
        <v>9.4933441021418652E-3</v>
      </c>
      <c r="E824" s="2">
        <f>MACD!F824</f>
        <v>1.2232285098665755E-2</v>
      </c>
      <c r="F824" s="2">
        <f>'Moving Avg'!D824</f>
        <v>2.5596800000000002</v>
      </c>
      <c r="G824" s="2">
        <f>'Moving Avg'!F824</f>
        <v>2.5672549999999994</v>
      </c>
      <c r="H824" s="2">
        <f>'Moving Avg'!G824</f>
        <v>2.5495399999999995</v>
      </c>
      <c r="I824" s="2">
        <f>'Moving Avg'!H824</f>
        <v>2.138123499999999</v>
      </c>
      <c r="J824" s="17" t="str">
        <f>OBV!F824</f>
        <v>BEARISH</v>
      </c>
      <c r="K824" s="17" t="str">
        <f>OBV!G824</f>
        <v>NEUTRAL</v>
      </c>
      <c r="L824" s="17" t="str">
        <f>OBV!H824</f>
        <v>CONFIRMED BEARISH</v>
      </c>
      <c r="M824" s="19">
        <f t="shared" si="120"/>
        <v>25</v>
      </c>
      <c r="N824" s="19">
        <f t="shared" si="121"/>
        <v>45</v>
      </c>
      <c r="O824" s="19">
        <f t="shared" si="122"/>
        <v>50</v>
      </c>
      <c r="P824" s="19">
        <f t="shared" si="123"/>
        <v>16.5</v>
      </c>
      <c r="Q824" s="20">
        <f t="shared" si="124"/>
        <v>34.475000000000001</v>
      </c>
      <c r="R824" s="20">
        <f t="shared" si="125"/>
        <v>35.625</v>
      </c>
      <c r="S824" s="20">
        <f t="shared" si="126"/>
        <v>30.425000000000001</v>
      </c>
      <c r="T824" s="20">
        <f t="shared" si="127"/>
        <v>34.125</v>
      </c>
      <c r="U824" s="19">
        <f t="shared" si="128"/>
        <v>33.508333333333333</v>
      </c>
      <c r="V824" s="19">
        <f t="shared" si="129"/>
        <v>33.662499999999994</v>
      </c>
    </row>
    <row r="825" spans="1:22" ht="13.5" x14ac:dyDescent="0.25">
      <c r="A825" s="3">
        <f>RSI!A825</f>
        <v>43203</v>
      </c>
      <c r="B825" s="2">
        <f>RSI!B825</f>
        <v>2.5623</v>
      </c>
      <c r="C825" s="2">
        <f>RSI!I825</f>
        <v>51.795780787768507</v>
      </c>
      <c r="D825" s="2">
        <f>MACD!E825</f>
        <v>5.5784165587158263E-3</v>
      </c>
      <c r="E825" s="2">
        <f>MACD!F825</f>
        <v>1.090151139067577E-2</v>
      </c>
      <c r="F825" s="2">
        <f>'Moving Avg'!D825</f>
        <v>2.55836</v>
      </c>
      <c r="G825" s="2">
        <f>'Moving Avg'!F825</f>
        <v>2.5665949999999991</v>
      </c>
      <c r="H825" s="2">
        <f>'Moving Avg'!G825</f>
        <v>2.5523059999999997</v>
      </c>
      <c r="I825" s="2">
        <f>'Moving Avg'!H825</f>
        <v>2.1413804999999986</v>
      </c>
      <c r="J825" s="17" t="str">
        <f>OBV!F825</f>
        <v>BULLISH</v>
      </c>
      <c r="K825" s="17" t="str">
        <f>OBV!G825</f>
        <v>NEUTRAL</v>
      </c>
      <c r="L825" s="17" t="str">
        <f>OBV!H825</f>
        <v>BULLISH DIVERGENCE</v>
      </c>
      <c r="M825" s="19">
        <f t="shared" si="120"/>
        <v>25</v>
      </c>
      <c r="N825" s="19">
        <f t="shared" si="121"/>
        <v>45</v>
      </c>
      <c r="O825" s="19">
        <f t="shared" si="122"/>
        <v>50</v>
      </c>
      <c r="P825" s="19">
        <f t="shared" si="123"/>
        <v>66.5</v>
      </c>
      <c r="Q825" s="20">
        <f t="shared" si="124"/>
        <v>41.975000000000001</v>
      </c>
      <c r="R825" s="20">
        <f t="shared" si="125"/>
        <v>48.125</v>
      </c>
      <c r="S825" s="20">
        <f t="shared" si="126"/>
        <v>52.924999999999997</v>
      </c>
      <c r="T825" s="20">
        <f t="shared" si="127"/>
        <v>46.625</v>
      </c>
      <c r="U825" s="19">
        <f t="shared" si="128"/>
        <v>47.67499999999999</v>
      </c>
      <c r="V825" s="19">
        <f t="shared" si="129"/>
        <v>47.412499999999994</v>
      </c>
    </row>
    <row r="826" spans="1:22" ht="13.5" x14ac:dyDescent="0.25">
      <c r="A826" s="3">
        <f>RSI!A826</f>
        <v>43206</v>
      </c>
      <c r="B826" s="2">
        <f>RSI!B826</f>
        <v>2.5689000000000002</v>
      </c>
      <c r="C826" s="2">
        <f>RSI!I826</f>
        <v>53.222452562617732</v>
      </c>
      <c r="D826" s="2">
        <f>MACD!E826</f>
        <v>4.7649728530831936E-3</v>
      </c>
      <c r="E826" s="2">
        <f>MACD!F826</f>
        <v>9.6742036831572557E-3</v>
      </c>
      <c r="F826" s="2">
        <f>'Moving Avg'!D826</f>
        <v>2.55572</v>
      </c>
      <c r="G826" s="2">
        <f>'Moving Avg'!F826</f>
        <v>2.5662649999999996</v>
      </c>
      <c r="H826" s="2">
        <f>'Moving Avg'!G826</f>
        <v>2.5533599999999992</v>
      </c>
      <c r="I826" s="2">
        <f>'Moving Avg'!H826</f>
        <v>2.144732499999999</v>
      </c>
      <c r="J826" s="17" t="str">
        <f>OBV!F826</f>
        <v>BULLISH</v>
      </c>
      <c r="K826" s="17" t="str">
        <f>OBV!G826</f>
        <v>NEUTRAL</v>
      </c>
      <c r="L826" s="17" t="str">
        <f>OBV!H826</f>
        <v>BULLISH DIVERGENCE</v>
      </c>
      <c r="M826" s="19">
        <f t="shared" si="120"/>
        <v>25</v>
      </c>
      <c r="N826" s="19">
        <f t="shared" si="121"/>
        <v>45</v>
      </c>
      <c r="O826" s="19">
        <f t="shared" si="122"/>
        <v>50</v>
      </c>
      <c r="P826" s="19">
        <f t="shared" si="123"/>
        <v>66.5</v>
      </c>
      <c r="Q826" s="20">
        <f t="shared" si="124"/>
        <v>41.975000000000001</v>
      </c>
      <c r="R826" s="20">
        <f t="shared" si="125"/>
        <v>48.125</v>
      </c>
      <c r="S826" s="20">
        <f t="shared" si="126"/>
        <v>52.924999999999997</v>
      </c>
      <c r="T826" s="20">
        <f t="shared" si="127"/>
        <v>46.625</v>
      </c>
      <c r="U826" s="19">
        <f t="shared" si="128"/>
        <v>47.67499999999999</v>
      </c>
      <c r="V826" s="19">
        <f t="shared" si="129"/>
        <v>47.412499999999994</v>
      </c>
    </row>
    <row r="827" spans="1:22" ht="13.5" x14ac:dyDescent="0.25">
      <c r="A827" s="3">
        <f>RSI!A827</f>
        <v>43207</v>
      </c>
      <c r="B827" s="2">
        <f>RSI!B827</f>
        <v>2.5689000000000002</v>
      </c>
      <c r="C827" s="2">
        <f>RSI!I827</f>
        <v>53.222452562617732</v>
      </c>
      <c r="D827" s="2">
        <f>MACD!E827</f>
        <v>5.0135286637349452E-3</v>
      </c>
      <c r="E827" s="2">
        <f>MACD!F827</f>
        <v>8.7420686792727947E-3</v>
      </c>
      <c r="F827" s="2">
        <f>'Moving Avg'!D827</f>
        <v>2.55572</v>
      </c>
      <c r="G827" s="2">
        <f>'Moving Avg'!F827</f>
        <v>2.5649449999999998</v>
      </c>
      <c r="H827" s="2">
        <f>'Moving Avg'!G827</f>
        <v>2.5525699999999993</v>
      </c>
      <c r="I827" s="2">
        <f>'Moving Avg'!H827</f>
        <v>2.1480844999999986</v>
      </c>
      <c r="J827" s="17" t="str">
        <f>OBV!F827</f>
        <v>BULLISH</v>
      </c>
      <c r="K827" s="17" t="str">
        <f>OBV!G827</f>
        <v>NEUTRAL</v>
      </c>
      <c r="L827" s="17" t="str">
        <f>OBV!H827</f>
        <v>NEUTRAL</v>
      </c>
      <c r="M827" s="19">
        <f t="shared" si="120"/>
        <v>25</v>
      </c>
      <c r="N827" s="19">
        <f t="shared" si="121"/>
        <v>45</v>
      </c>
      <c r="O827" s="19">
        <f t="shared" si="122"/>
        <v>50</v>
      </c>
      <c r="P827" s="19">
        <f t="shared" si="123"/>
        <v>49.5</v>
      </c>
      <c r="Q827" s="20">
        <f t="shared" si="124"/>
        <v>39.424999999999997</v>
      </c>
      <c r="R827" s="20">
        <f t="shared" si="125"/>
        <v>43.875</v>
      </c>
      <c r="S827" s="20">
        <f t="shared" si="126"/>
        <v>45.275000000000006</v>
      </c>
      <c r="T827" s="20">
        <f t="shared" si="127"/>
        <v>42.375</v>
      </c>
      <c r="U827" s="19">
        <f t="shared" si="128"/>
        <v>42.858333333333327</v>
      </c>
      <c r="V827" s="19">
        <f t="shared" si="129"/>
        <v>42.737499999999997</v>
      </c>
    </row>
    <row r="828" spans="1:22" ht="13.5" x14ac:dyDescent="0.25">
      <c r="A828" s="3">
        <f>RSI!A828</f>
        <v>43208</v>
      </c>
      <c r="B828" s="2">
        <f>RSI!B828</f>
        <v>2.5623</v>
      </c>
      <c r="C828" s="2">
        <f>RSI!I828</f>
        <v>51.456226387163476</v>
      </c>
      <c r="D828" s="2">
        <f>MACD!E828</f>
        <v>5.6400207813256387E-3</v>
      </c>
      <c r="E828" s="2">
        <f>MACD!F828</f>
        <v>8.1216590996833638E-3</v>
      </c>
      <c r="F828" s="2">
        <f>'Moving Avg'!D828</f>
        <v>2.56494</v>
      </c>
      <c r="G828" s="2">
        <f>'Moving Avg'!F828</f>
        <v>2.56297</v>
      </c>
      <c r="H828" s="2">
        <f>'Moving Avg'!G828</f>
        <v>2.5523059999999993</v>
      </c>
      <c r="I828" s="2">
        <f>'Moving Avg'!H828</f>
        <v>2.151495999999999</v>
      </c>
      <c r="J828" s="17" t="str">
        <f>OBV!F828</f>
        <v>BULLISH</v>
      </c>
      <c r="K828" s="17" t="str">
        <f>OBV!G828</f>
        <v>NEUTRAL</v>
      </c>
      <c r="L828" s="17" t="str">
        <f>OBV!H828</f>
        <v>CONFIRMED BULLISH</v>
      </c>
      <c r="M828" s="19">
        <f t="shared" si="120"/>
        <v>25</v>
      </c>
      <c r="N828" s="19">
        <f t="shared" si="121"/>
        <v>45</v>
      </c>
      <c r="O828" s="19">
        <f t="shared" si="122"/>
        <v>50</v>
      </c>
      <c r="P828" s="19">
        <f t="shared" si="123"/>
        <v>83.5</v>
      </c>
      <c r="Q828" s="20">
        <f t="shared" si="124"/>
        <v>44.524999999999999</v>
      </c>
      <c r="R828" s="20">
        <f t="shared" si="125"/>
        <v>52.375</v>
      </c>
      <c r="S828" s="20">
        <f t="shared" si="126"/>
        <v>60.575000000000003</v>
      </c>
      <c r="T828" s="20">
        <f t="shared" si="127"/>
        <v>50.875</v>
      </c>
      <c r="U828" s="19">
        <f t="shared" si="128"/>
        <v>52.491666666666674</v>
      </c>
      <c r="V828" s="19">
        <f t="shared" si="129"/>
        <v>52.087500000000006</v>
      </c>
    </row>
    <row r="829" spans="1:22" ht="13.5" x14ac:dyDescent="0.25">
      <c r="A829" s="3">
        <f>RSI!A829</f>
        <v>43209</v>
      </c>
      <c r="B829" s="2">
        <f>RSI!B829</f>
        <v>2.5886999999999998</v>
      </c>
      <c r="C829" s="2">
        <f>RSI!I829</f>
        <v>57.527795112555019</v>
      </c>
      <c r="D829" s="2">
        <f>MACD!E829</f>
        <v>6.2170157933261194E-3</v>
      </c>
      <c r="E829" s="2">
        <f>MACD!F829</f>
        <v>7.7407304384119156E-3</v>
      </c>
      <c r="F829" s="2">
        <f>'Moving Avg'!D829</f>
        <v>2.5702199999999999</v>
      </c>
      <c r="G829" s="2">
        <f>'Moving Avg'!F829</f>
        <v>2.5636299999999999</v>
      </c>
      <c r="H829" s="2">
        <f>'Moving Avg'!G829</f>
        <v>2.5527019999999991</v>
      </c>
      <c r="I829" s="2">
        <f>'Moving Avg'!H829</f>
        <v>2.1550394999999982</v>
      </c>
      <c r="J829" s="17" t="str">
        <f>OBV!F829</f>
        <v>BULLISH</v>
      </c>
      <c r="K829" s="17" t="str">
        <f>OBV!G829</f>
        <v>STRONG</v>
      </c>
      <c r="L829" s="17" t="str">
        <f>OBV!H829</f>
        <v>CONFIRMED BULLISH</v>
      </c>
      <c r="M829" s="19">
        <f t="shared" si="120"/>
        <v>25</v>
      </c>
      <c r="N829" s="19">
        <f t="shared" si="121"/>
        <v>45</v>
      </c>
      <c r="O829" s="19">
        <f t="shared" si="122"/>
        <v>50</v>
      </c>
      <c r="P829" s="19">
        <f t="shared" si="123"/>
        <v>100</v>
      </c>
      <c r="Q829" s="20">
        <f t="shared" si="124"/>
        <v>47</v>
      </c>
      <c r="R829" s="20">
        <f t="shared" si="125"/>
        <v>56.5</v>
      </c>
      <c r="S829" s="20">
        <f t="shared" si="126"/>
        <v>68</v>
      </c>
      <c r="T829" s="20">
        <f t="shared" si="127"/>
        <v>55</v>
      </c>
      <c r="U829" s="19">
        <f t="shared" si="128"/>
        <v>57.166666666666664</v>
      </c>
      <c r="V829" s="19">
        <f t="shared" si="129"/>
        <v>56.625</v>
      </c>
    </row>
    <row r="830" spans="1:22" ht="13.5" x14ac:dyDescent="0.25">
      <c r="A830" s="3">
        <f>RSI!A830</f>
        <v>43210</v>
      </c>
      <c r="B830" s="2">
        <f>RSI!B830</f>
        <v>2.5821000000000001</v>
      </c>
      <c r="C830" s="2">
        <f>RSI!I830</f>
        <v>55.653723010261302</v>
      </c>
      <c r="D830" s="2">
        <f>MACD!E830</f>
        <v>4.9811342124908009E-3</v>
      </c>
      <c r="E830" s="2">
        <f>MACD!F830</f>
        <v>7.1888111932276932E-3</v>
      </c>
      <c r="F830" s="2">
        <f>'Moving Avg'!D830</f>
        <v>2.5741800000000001</v>
      </c>
      <c r="G830" s="2">
        <f>'Moving Avg'!F830</f>
        <v>2.5642900000000002</v>
      </c>
      <c r="H830" s="2">
        <f>'Moving Avg'!G830</f>
        <v>2.5533619999999986</v>
      </c>
      <c r="I830" s="2">
        <f>'Moving Avg'!H830</f>
        <v>2.1585804999999989</v>
      </c>
      <c r="J830" s="17" t="str">
        <f>OBV!F830</f>
        <v>BULLISH</v>
      </c>
      <c r="K830" s="17" t="str">
        <f>OBV!G830</f>
        <v>NEUTRAL</v>
      </c>
      <c r="L830" s="17" t="str">
        <f>OBV!H830</f>
        <v>CONFIRMED BULLISH</v>
      </c>
      <c r="M830" s="19">
        <f t="shared" si="120"/>
        <v>25</v>
      </c>
      <c r="N830" s="19">
        <f t="shared" si="121"/>
        <v>45</v>
      </c>
      <c r="O830" s="19">
        <f t="shared" si="122"/>
        <v>50</v>
      </c>
      <c r="P830" s="19">
        <f t="shared" si="123"/>
        <v>83.5</v>
      </c>
      <c r="Q830" s="20">
        <f t="shared" si="124"/>
        <v>44.524999999999999</v>
      </c>
      <c r="R830" s="20">
        <f t="shared" si="125"/>
        <v>52.375</v>
      </c>
      <c r="S830" s="20">
        <f t="shared" si="126"/>
        <v>60.575000000000003</v>
      </c>
      <c r="T830" s="20">
        <f t="shared" si="127"/>
        <v>50.875</v>
      </c>
      <c r="U830" s="19">
        <f t="shared" si="128"/>
        <v>52.491666666666674</v>
      </c>
      <c r="V830" s="19">
        <f t="shared" si="129"/>
        <v>52.087500000000006</v>
      </c>
    </row>
    <row r="831" spans="1:22" ht="13.5" x14ac:dyDescent="0.25">
      <c r="A831" s="3">
        <f>RSI!A831</f>
        <v>43213</v>
      </c>
      <c r="B831" s="2">
        <f>RSI!B831</f>
        <v>2.6610999999999998</v>
      </c>
      <c r="C831" s="2">
        <f>RSI!I831</f>
        <v>68.76867734993715</v>
      </c>
      <c r="D831" s="2">
        <f>MACD!E831</f>
        <v>-1.5424111098116811E-5</v>
      </c>
      <c r="E831" s="2">
        <f>MACD!F831</f>
        <v>5.747964132362531E-3</v>
      </c>
      <c r="F831" s="2">
        <f>'Moving Avg'!D831</f>
        <v>2.5926199999999997</v>
      </c>
      <c r="G831" s="2">
        <f>'Moving Avg'!F831</f>
        <v>2.5688999999999997</v>
      </c>
      <c r="H831" s="2">
        <f>'Moving Avg'!G831</f>
        <v>2.5549419999999987</v>
      </c>
      <c r="I831" s="2">
        <f>'Moving Avg'!H831</f>
        <v>2.1625164999999988</v>
      </c>
      <c r="J831" s="17" t="str">
        <f>OBV!F831</f>
        <v>BULLISH</v>
      </c>
      <c r="K831" s="17" t="str">
        <f>OBV!G831</f>
        <v>STRONG</v>
      </c>
      <c r="L831" s="17" t="str">
        <f>OBV!H831</f>
        <v>CONFIRMED BULLISH</v>
      </c>
      <c r="M831" s="19">
        <f t="shared" si="120"/>
        <v>25</v>
      </c>
      <c r="N831" s="19">
        <f t="shared" si="121"/>
        <v>45</v>
      </c>
      <c r="O831" s="19">
        <f t="shared" si="122"/>
        <v>50</v>
      </c>
      <c r="P831" s="19">
        <f t="shared" si="123"/>
        <v>100</v>
      </c>
      <c r="Q831" s="20">
        <f t="shared" si="124"/>
        <v>47</v>
      </c>
      <c r="R831" s="20">
        <f t="shared" si="125"/>
        <v>56.5</v>
      </c>
      <c r="S831" s="20">
        <f t="shared" si="126"/>
        <v>68</v>
      </c>
      <c r="T831" s="20">
        <f t="shared" si="127"/>
        <v>55</v>
      </c>
      <c r="U831" s="19">
        <f t="shared" si="128"/>
        <v>57.166666666666664</v>
      </c>
      <c r="V831" s="19">
        <f t="shared" si="129"/>
        <v>56.625</v>
      </c>
    </row>
    <row r="832" spans="1:22" ht="13.5" x14ac:dyDescent="0.25">
      <c r="A832" s="3">
        <f>RSI!A832</f>
        <v>43214</v>
      </c>
      <c r="B832" s="2">
        <f>RSI!B832</f>
        <v>2.7006000000000001</v>
      </c>
      <c r="C832" s="2">
        <f>RSI!I832</f>
        <v>73.0588982772706</v>
      </c>
      <c r="D832" s="2">
        <f>MACD!E832</f>
        <v>-9.786910841988572E-3</v>
      </c>
      <c r="E832" s="2">
        <f>MACD!F832</f>
        <v>2.6409891374923103E-3</v>
      </c>
      <c r="F832" s="2">
        <f>'Moving Avg'!D832</f>
        <v>2.61896</v>
      </c>
      <c r="G832" s="2">
        <f>'Moving Avg'!F832</f>
        <v>2.5761449999999999</v>
      </c>
      <c r="H832" s="2">
        <f>'Moving Avg'!G832</f>
        <v>2.558365999999999</v>
      </c>
      <c r="I832" s="2">
        <f>'Moving Avg'!H832</f>
        <v>2.1665269999999985</v>
      </c>
      <c r="J832" s="17" t="str">
        <f>OBV!F832</f>
        <v>BULLISH</v>
      </c>
      <c r="K832" s="17" t="str">
        <f>OBV!G832</f>
        <v>STRONG</v>
      </c>
      <c r="L832" s="17" t="str">
        <f>OBV!H832</f>
        <v>CONFIRMED BULLISH</v>
      </c>
      <c r="M832" s="19">
        <f t="shared" si="120"/>
        <v>0</v>
      </c>
      <c r="N832" s="19">
        <f t="shared" si="121"/>
        <v>45</v>
      </c>
      <c r="O832" s="19">
        <f t="shared" si="122"/>
        <v>50</v>
      </c>
      <c r="P832" s="19">
        <f t="shared" si="123"/>
        <v>100</v>
      </c>
      <c r="Q832" s="20">
        <f t="shared" si="124"/>
        <v>38.25</v>
      </c>
      <c r="R832" s="20">
        <f t="shared" si="125"/>
        <v>51.5</v>
      </c>
      <c r="S832" s="20">
        <f t="shared" si="126"/>
        <v>64.25</v>
      </c>
      <c r="T832" s="20">
        <f t="shared" si="127"/>
        <v>48.75</v>
      </c>
      <c r="U832" s="19">
        <f t="shared" si="128"/>
        <v>51.333333333333336</v>
      </c>
      <c r="V832" s="19">
        <f t="shared" si="129"/>
        <v>50.6875</v>
      </c>
    </row>
    <row r="833" spans="1:22" ht="13.5" x14ac:dyDescent="0.25">
      <c r="A833" s="3">
        <f>RSI!A833</f>
        <v>43215</v>
      </c>
      <c r="B833" s="2">
        <f>RSI!B833</f>
        <v>2.7006000000000001</v>
      </c>
      <c r="C833" s="2">
        <f>RSI!I833</f>
        <v>73.0588982772706</v>
      </c>
      <c r="D833" s="2">
        <f>MACD!E833</f>
        <v>-2.6939649325256276E-2</v>
      </c>
      <c r="E833" s="2">
        <f>MACD!F833</f>
        <v>-3.2751385550574075E-3</v>
      </c>
      <c r="F833" s="2">
        <f>'Moving Avg'!D833</f>
        <v>2.6466199999999995</v>
      </c>
      <c r="G833" s="2">
        <f>'Moving Avg'!F833</f>
        <v>2.5837200000000005</v>
      </c>
      <c r="H833" s="2">
        <f>'Moving Avg'!G833</f>
        <v>2.5609999999999991</v>
      </c>
      <c r="I833" s="2">
        <f>'Moving Avg'!H833</f>
        <v>2.1704754999999984</v>
      </c>
      <c r="J833" s="17" t="str">
        <f>OBV!F833</f>
        <v>BULLISH</v>
      </c>
      <c r="K833" s="17" t="str">
        <f>OBV!G833</f>
        <v>STRONG</v>
      </c>
      <c r="L833" s="17" t="str">
        <f>OBV!H833</f>
        <v>CONFIRMED BULLISH</v>
      </c>
      <c r="M833" s="19">
        <f t="shared" si="120"/>
        <v>0</v>
      </c>
      <c r="N833" s="19">
        <f t="shared" si="121"/>
        <v>100</v>
      </c>
      <c r="O833" s="19">
        <f t="shared" si="122"/>
        <v>50</v>
      </c>
      <c r="P833" s="19">
        <f t="shared" si="123"/>
        <v>100</v>
      </c>
      <c r="Q833" s="20">
        <f t="shared" si="124"/>
        <v>57.5</v>
      </c>
      <c r="R833" s="20">
        <f t="shared" si="125"/>
        <v>62.5</v>
      </c>
      <c r="S833" s="20">
        <f t="shared" si="126"/>
        <v>72.5</v>
      </c>
      <c r="T833" s="20">
        <f t="shared" si="127"/>
        <v>62.5</v>
      </c>
      <c r="U833" s="19">
        <f t="shared" si="128"/>
        <v>64.166666666666671</v>
      </c>
      <c r="V833" s="19">
        <f t="shared" si="129"/>
        <v>63.75</v>
      </c>
    </row>
    <row r="834" spans="1:22" ht="13.5" x14ac:dyDescent="0.25">
      <c r="A834" s="3">
        <f>RSI!A834</f>
        <v>43216</v>
      </c>
      <c r="B834" s="2">
        <f>RSI!B834</f>
        <v>2.6875</v>
      </c>
      <c r="C834" s="2">
        <f>RSI!I834</f>
        <v>69.392453968295584</v>
      </c>
      <c r="D834" s="2">
        <f>MACD!E834</f>
        <v>-3.4110146435220479E-2</v>
      </c>
      <c r="E834" s="2">
        <f>MACD!F834</f>
        <v>-9.4421401310900224E-3</v>
      </c>
      <c r="F834" s="2">
        <f>'Moving Avg'!D834</f>
        <v>2.6663799999999998</v>
      </c>
      <c r="G834" s="2">
        <f>'Moving Avg'!F834</f>
        <v>2.5903100000000001</v>
      </c>
      <c r="H834" s="2">
        <f>'Moving Avg'!G834</f>
        <v>2.5640299999999989</v>
      </c>
      <c r="I834" s="2">
        <f>'Moving Avg'!H834</f>
        <v>2.1743894999999984</v>
      </c>
      <c r="J834" s="17" t="str">
        <f>OBV!F834</f>
        <v>BULLISH</v>
      </c>
      <c r="K834" s="17" t="str">
        <f>OBV!G834</f>
        <v>STRONG</v>
      </c>
      <c r="L834" s="17" t="str">
        <f>OBV!H834</f>
        <v>CONFIRMED BULLISH</v>
      </c>
      <c r="M834" s="19">
        <f t="shared" ref="M834:M897" si="130">IF(C834&lt;30,50, IF(C834&gt;70, 0, 25))</f>
        <v>25</v>
      </c>
      <c r="N834" s="19">
        <f t="shared" ref="N834:N897" si="131">IF(E834-D834&gt;0.02, 100, IF(E834-D834&lt;0,0,45))</f>
        <v>100</v>
      </c>
      <c r="O834" s="19">
        <f t="shared" ref="O834:O897" si="132">IF(F834-I834&gt;10,100,IF(F834-I834&gt;5,75, IF(F834-I834&gt;0,50,0)))</f>
        <v>50</v>
      </c>
      <c r="P834" s="19">
        <f t="shared" ref="P834:P897" si="133">IF(L834="confirmed bullish", 34, IF(L834="bullish divergence",17, 0))+IF(J834="bullish",33,IF(J834="bearish",0,16.5))+IF(K834="strong",33,IF(K834="weak",0,16.5))</f>
        <v>100</v>
      </c>
      <c r="Q834" s="20">
        <f t="shared" si="124"/>
        <v>66.25</v>
      </c>
      <c r="R834" s="20">
        <f t="shared" si="125"/>
        <v>67.5</v>
      </c>
      <c r="S834" s="20">
        <f t="shared" si="126"/>
        <v>76.25</v>
      </c>
      <c r="T834" s="20">
        <f t="shared" si="127"/>
        <v>68.75</v>
      </c>
      <c r="U834" s="19">
        <f t="shared" si="128"/>
        <v>70</v>
      </c>
      <c r="V834" s="19">
        <f t="shared" si="129"/>
        <v>69.6875</v>
      </c>
    </row>
    <row r="835" spans="1:22" ht="13.5" x14ac:dyDescent="0.25">
      <c r="A835" s="3">
        <f>RSI!A835</f>
        <v>43217</v>
      </c>
      <c r="B835" s="2">
        <f>RSI!B835</f>
        <v>2.6347999999999998</v>
      </c>
      <c r="C835" s="2">
        <f>RSI!I835</f>
        <v>56.999683148030911</v>
      </c>
      <c r="D835" s="2">
        <f>MACD!E835</f>
        <v>-3.6862414581942726E-2</v>
      </c>
      <c r="E835" s="2">
        <f>MACD!F835</f>
        <v>-1.4926195021260562E-2</v>
      </c>
      <c r="F835" s="2">
        <f>'Moving Avg'!D835</f>
        <v>2.67692</v>
      </c>
      <c r="G835" s="2">
        <f>'Moving Avg'!F835</f>
        <v>2.5949199999999997</v>
      </c>
      <c r="H835" s="2">
        <f>'Moving Avg'!G835</f>
        <v>2.5661379999999987</v>
      </c>
      <c r="I835" s="2">
        <f>'Moving Avg'!H835</f>
        <v>2.1780089999999985</v>
      </c>
      <c r="J835" s="17" t="str">
        <f>OBV!F835</f>
        <v>BULLISH</v>
      </c>
      <c r="K835" s="17" t="str">
        <f>OBV!G835</f>
        <v>NEUTRAL</v>
      </c>
      <c r="L835" s="17" t="str">
        <f>OBV!H835</f>
        <v>CONFIRMED BULLISH</v>
      </c>
      <c r="M835" s="19">
        <f t="shared" si="130"/>
        <v>25</v>
      </c>
      <c r="N835" s="19">
        <f t="shared" si="131"/>
        <v>100</v>
      </c>
      <c r="O835" s="19">
        <f t="shared" si="132"/>
        <v>50</v>
      </c>
      <c r="P835" s="19">
        <f t="shared" si="133"/>
        <v>83.5</v>
      </c>
      <c r="Q835" s="20">
        <f t="shared" ref="Q835:Q898" si="134">0.35*M835+N835*0.35+O835*0.15+P835*0.15</f>
        <v>63.774999999999999</v>
      </c>
      <c r="R835" s="20">
        <f t="shared" ref="R835:R898" si="135">M835*0.2+N835*0.2+O835*0.35+P835*0.25</f>
        <v>63.375</v>
      </c>
      <c r="S835" s="20">
        <f t="shared" ref="S835:S898" si="136">M835*0.15+N835*0.15+O835*0.25+P835*0.45</f>
        <v>68.825000000000003</v>
      </c>
      <c r="T835" s="20">
        <f t="shared" ref="T835:T898" si="137">0.25*SUM(M835:P835)</f>
        <v>64.625</v>
      </c>
      <c r="U835" s="19">
        <f t="shared" ref="U835:U898" si="138">SUM(Q835:S835)/3</f>
        <v>65.325000000000003</v>
      </c>
      <c r="V835" s="19">
        <f t="shared" ref="V835:V898" si="139">SUM(Q835:T835)/4</f>
        <v>65.150000000000006</v>
      </c>
    </row>
    <row r="836" spans="1:22" ht="13.5" x14ac:dyDescent="0.25">
      <c r="A836" s="3">
        <f>RSI!A836</f>
        <v>43220</v>
      </c>
      <c r="B836" s="2">
        <f>RSI!B836</f>
        <v>2.6610999999999998</v>
      </c>
      <c r="C836" s="2">
        <f>RSI!I836</f>
        <v>60.76545978354293</v>
      </c>
      <c r="D836" s="2">
        <f>MACD!E836</f>
        <v>-4.0357639886845043E-2</v>
      </c>
      <c r="E836" s="2">
        <f>MACD!F836</f>
        <v>-2.001248399437746E-2</v>
      </c>
      <c r="F836" s="2">
        <f>'Moving Avg'!D836</f>
        <v>2.67692</v>
      </c>
      <c r="G836" s="2">
        <f>'Moving Avg'!F836</f>
        <v>2.5998600000000001</v>
      </c>
      <c r="H836" s="2">
        <f>'Moving Avg'!G836</f>
        <v>2.5698259999999986</v>
      </c>
      <c r="I836" s="2">
        <f>'Moving Avg'!H836</f>
        <v>2.1817599999999984</v>
      </c>
      <c r="J836" s="17" t="str">
        <f>OBV!F836</f>
        <v>BEARISH</v>
      </c>
      <c r="K836" s="17" t="str">
        <f>OBV!G836</f>
        <v>WEAK</v>
      </c>
      <c r="L836" s="17" t="str">
        <f>OBV!H836</f>
        <v>NEUTRAL</v>
      </c>
      <c r="M836" s="19">
        <f t="shared" si="130"/>
        <v>25</v>
      </c>
      <c r="N836" s="19">
        <f t="shared" si="131"/>
        <v>100</v>
      </c>
      <c r="O836" s="19">
        <f t="shared" si="132"/>
        <v>50</v>
      </c>
      <c r="P836" s="19">
        <f t="shared" si="133"/>
        <v>0</v>
      </c>
      <c r="Q836" s="20">
        <f t="shared" si="134"/>
        <v>51.25</v>
      </c>
      <c r="R836" s="20">
        <f t="shared" si="135"/>
        <v>42.5</v>
      </c>
      <c r="S836" s="20">
        <f t="shared" si="136"/>
        <v>31.25</v>
      </c>
      <c r="T836" s="20">
        <f t="shared" si="137"/>
        <v>43.75</v>
      </c>
      <c r="U836" s="19">
        <f t="shared" si="138"/>
        <v>41.666666666666664</v>
      </c>
      <c r="V836" s="19">
        <f t="shared" si="139"/>
        <v>42.1875</v>
      </c>
    </row>
    <row r="837" spans="1:22" ht="13.5" x14ac:dyDescent="0.25">
      <c r="A837" s="3">
        <f>RSI!A837</f>
        <v>43222</v>
      </c>
      <c r="B837" s="2">
        <f>RSI!B837</f>
        <v>2.6677</v>
      </c>
      <c r="C837" s="2">
        <f>RSI!I837</f>
        <v>61.672581042980006</v>
      </c>
      <c r="D837" s="2">
        <f>MACD!E837</f>
        <v>-4.4175749286562205E-2</v>
      </c>
      <c r="E837" s="2">
        <f>MACD!F837</f>
        <v>-2.4845137052814409E-2</v>
      </c>
      <c r="F837" s="2">
        <f>'Moving Avg'!D837</f>
        <v>2.6703399999999999</v>
      </c>
      <c r="G837" s="2">
        <f>'Moving Avg'!F837</f>
        <v>2.6047999999999996</v>
      </c>
      <c r="H837" s="2">
        <f>'Moving Avg'!G837</f>
        <v>2.5732519999999988</v>
      </c>
      <c r="I837" s="2">
        <f>'Moving Avg'!H837</f>
        <v>2.1854824999999987</v>
      </c>
      <c r="J837" s="17" t="str">
        <f>OBV!F837</f>
        <v>BEARISH</v>
      </c>
      <c r="K837" s="17" t="str">
        <f>OBV!G837</f>
        <v>WEAK</v>
      </c>
      <c r="L837" s="17" t="str">
        <f>OBV!H837</f>
        <v>CONFIRMED BEARISH</v>
      </c>
      <c r="M837" s="19">
        <f t="shared" si="130"/>
        <v>25</v>
      </c>
      <c r="N837" s="19">
        <f t="shared" si="131"/>
        <v>45</v>
      </c>
      <c r="O837" s="19">
        <f t="shared" si="132"/>
        <v>50</v>
      </c>
      <c r="P837" s="19">
        <f t="shared" si="133"/>
        <v>0</v>
      </c>
      <c r="Q837" s="20">
        <f t="shared" si="134"/>
        <v>32</v>
      </c>
      <c r="R837" s="20">
        <f t="shared" si="135"/>
        <v>31.5</v>
      </c>
      <c r="S837" s="20">
        <f t="shared" si="136"/>
        <v>23</v>
      </c>
      <c r="T837" s="20">
        <f t="shared" si="137"/>
        <v>30</v>
      </c>
      <c r="U837" s="19">
        <f t="shared" si="138"/>
        <v>28.833333333333332</v>
      </c>
      <c r="V837" s="19">
        <f t="shared" si="139"/>
        <v>29.125</v>
      </c>
    </row>
    <row r="838" spans="1:22" ht="13.5" x14ac:dyDescent="0.25">
      <c r="A838" s="3">
        <f>RSI!A838</f>
        <v>43223</v>
      </c>
      <c r="B838" s="2">
        <f>RSI!B838</f>
        <v>2.6875</v>
      </c>
      <c r="C838" s="2">
        <f>RSI!I838</f>
        <v>64.336532361008096</v>
      </c>
      <c r="D838" s="2">
        <f>MACD!E838</f>
        <v>-5.0271695405581962E-2</v>
      </c>
      <c r="E838" s="2">
        <f>MACD!F838</f>
        <v>-2.9930448723367923E-2</v>
      </c>
      <c r="F838" s="2">
        <f>'Moving Avg'!D838</f>
        <v>2.6677200000000001</v>
      </c>
      <c r="G838" s="2">
        <f>'Moving Avg'!F838</f>
        <v>2.6107299999999993</v>
      </c>
      <c r="H838" s="2">
        <f>'Moving Avg'!G838</f>
        <v>2.576941999999999</v>
      </c>
      <c r="I838" s="2">
        <f>'Moving Avg'!H838</f>
        <v>2.1893654999999987</v>
      </c>
      <c r="J838" s="17" t="str">
        <f>OBV!F838</f>
        <v>BEARISH</v>
      </c>
      <c r="K838" s="17" t="str">
        <f>OBV!G838</f>
        <v>WEAK</v>
      </c>
      <c r="L838" s="17" t="str">
        <f>OBV!H838</f>
        <v>CONFIRMED BEARISH</v>
      </c>
      <c r="M838" s="19">
        <f t="shared" si="130"/>
        <v>25</v>
      </c>
      <c r="N838" s="19">
        <f t="shared" si="131"/>
        <v>100</v>
      </c>
      <c r="O838" s="19">
        <f t="shared" si="132"/>
        <v>50</v>
      </c>
      <c r="P838" s="19">
        <f t="shared" si="133"/>
        <v>0</v>
      </c>
      <c r="Q838" s="20">
        <f t="shared" si="134"/>
        <v>51.25</v>
      </c>
      <c r="R838" s="20">
        <f t="shared" si="135"/>
        <v>42.5</v>
      </c>
      <c r="S838" s="20">
        <f t="shared" si="136"/>
        <v>31.25</v>
      </c>
      <c r="T838" s="20">
        <f t="shared" si="137"/>
        <v>43.75</v>
      </c>
      <c r="U838" s="19">
        <f t="shared" si="138"/>
        <v>41.666666666666664</v>
      </c>
      <c r="V838" s="19">
        <f t="shared" si="139"/>
        <v>42.1875</v>
      </c>
    </row>
    <row r="839" spans="1:22" ht="13.5" x14ac:dyDescent="0.25">
      <c r="A839" s="3">
        <f>RSI!A839</f>
        <v>43224</v>
      </c>
      <c r="B839" s="2">
        <f>RSI!B839</f>
        <v>2.6215999999999999</v>
      </c>
      <c r="C839" s="2">
        <f>RSI!I839</f>
        <v>51.50517773341997</v>
      </c>
      <c r="D839" s="2">
        <f>MACD!E839</f>
        <v>-4.6958585437229416E-2</v>
      </c>
      <c r="E839" s="2">
        <f>MACD!F839</f>
        <v>-3.3336076066140224E-2</v>
      </c>
      <c r="F839" s="2">
        <f>'Moving Avg'!D839</f>
        <v>2.6545399999999999</v>
      </c>
      <c r="G839" s="2">
        <f>'Moving Avg'!F839</f>
        <v>2.6127049999999996</v>
      </c>
      <c r="H839" s="2">
        <f>'Moving Avg'!G839</f>
        <v>2.5797079999999988</v>
      </c>
      <c r="I839" s="2">
        <f>'Moving Avg'!H839</f>
        <v>2.1928574999999988</v>
      </c>
      <c r="J839" s="17" t="str">
        <f>OBV!F839</f>
        <v>BEARISH</v>
      </c>
      <c r="K839" s="17" t="str">
        <f>OBV!G839</f>
        <v>WEAK</v>
      </c>
      <c r="L839" s="17" t="str">
        <f>OBV!H839</f>
        <v>CONFIRMED BEARISH</v>
      </c>
      <c r="M839" s="19">
        <f t="shared" si="130"/>
        <v>25</v>
      </c>
      <c r="N839" s="19">
        <f t="shared" si="131"/>
        <v>45</v>
      </c>
      <c r="O839" s="19">
        <f t="shared" si="132"/>
        <v>50</v>
      </c>
      <c r="P839" s="19">
        <f t="shared" si="133"/>
        <v>0</v>
      </c>
      <c r="Q839" s="20">
        <f t="shared" si="134"/>
        <v>32</v>
      </c>
      <c r="R839" s="20">
        <f t="shared" si="135"/>
        <v>31.5</v>
      </c>
      <c r="S839" s="20">
        <f t="shared" si="136"/>
        <v>23</v>
      </c>
      <c r="T839" s="20">
        <f t="shared" si="137"/>
        <v>30</v>
      </c>
      <c r="U839" s="19">
        <f t="shared" si="138"/>
        <v>28.833333333333332</v>
      </c>
      <c r="V839" s="19">
        <f t="shared" si="139"/>
        <v>29.125</v>
      </c>
    </row>
    <row r="840" spans="1:22" ht="13.5" x14ac:dyDescent="0.25">
      <c r="A840" s="3">
        <f>RSI!A840</f>
        <v>43227</v>
      </c>
      <c r="B840" s="2">
        <f>RSI!B840</f>
        <v>2.7006000000000001</v>
      </c>
      <c r="C840" s="2">
        <f>RSI!I840</f>
        <v>61.434874162860851</v>
      </c>
      <c r="D840" s="2">
        <f>MACD!E840</f>
        <v>-5.1069868676414387E-2</v>
      </c>
      <c r="E840" s="2">
        <f>MACD!F840</f>
        <v>-3.6882834588195058E-2</v>
      </c>
      <c r="F840" s="2">
        <f>'Moving Avg'!D840</f>
        <v>2.6676999999999995</v>
      </c>
      <c r="G840" s="2">
        <f>'Moving Avg'!F840</f>
        <v>2.6192899999999999</v>
      </c>
      <c r="H840" s="2">
        <f>'Moving Avg'!G840</f>
        <v>2.5839219999999989</v>
      </c>
      <c r="I840" s="2">
        <f>'Moving Avg'!H840</f>
        <v>2.1968059999999987</v>
      </c>
      <c r="J840" s="17" t="str">
        <f>OBV!F840</f>
        <v>BULLISH</v>
      </c>
      <c r="K840" s="17" t="str">
        <f>OBV!G840</f>
        <v>STRONG</v>
      </c>
      <c r="L840" s="17" t="str">
        <f>OBV!H840</f>
        <v>CONFIRMED BULLISH</v>
      </c>
      <c r="M840" s="19">
        <f t="shared" si="130"/>
        <v>25</v>
      </c>
      <c r="N840" s="19">
        <f t="shared" si="131"/>
        <v>45</v>
      </c>
      <c r="O840" s="19">
        <f t="shared" si="132"/>
        <v>50</v>
      </c>
      <c r="P840" s="19">
        <f t="shared" si="133"/>
        <v>100</v>
      </c>
      <c r="Q840" s="20">
        <f t="shared" si="134"/>
        <v>47</v>
      </c>
      <c r="R840" s="20">
        <f t="shared" si="135"/>
        <v>56.5</v>
      </c>
      <c r="S840" s="20">
        <f t="shared" si="136"/>
        <v>68</v>
      </c>
      <c r="T840" s="20">
        <f t="shared" si="137"/>
        <v>55</v>
      </c>
      <c r="U840" s="19">
        <f t="shared" si="138"/>
        <v>57.166666666666664</v>
      </c>
      <c r="V840" s="19">
        <f t="shared" si="139"/>
        <v>56.625</v>
      </c>
    </row>
    <row r="841" spans="1:22" ht="13.5" x14ac:dyDescent="0.25">
      <c r="A841" s="3">
        <f>RSI!A841</f>
        <v>43228</v>
      </c>
      <c r="B841" s="2">
        <f>RSI!B841</f>
        <v>2.7402000000000002</v>
      </c>
      <c r="C841" s="2">
        <f>RSI!I841</f>
        <v>65.273329755581997</v>
      </c>
      <c r="D841" s="2">
        <f>MACD!E841</f>
        <v>-4.5838881257811437E-2</v>
      </c>
      <c r="E841" s="2">
        <f>MACD!F841</f>
        <v>-3.8674043922118331E-2</v>
      </c>
      <c r="F841" s="2">
        <f>'Moving Avg'!D841</f>
        <v>2.6835200000000001</v>
      </c>
      <c r="G841" s="2">
        <f>'Moving Avg'!F841</f>
        <v>2.6271949999999999</v>
      </c>
      <c r="H841" s="2">
        <f>'Moving Avg'!G841</f>
        <v>2.5887979999999988</v>
      </c>
      <c r="I841" s="2">
        <f>'Moving Avg'!H841</f>
        <v>2.2010549999999984</v>
      </c>
      <c r="J841" s="17" t="str">
        <f>OBV!F841</f>
        <v>BULLISH</v>
      </c>
      <c r="K841" s="17" t="str">
        <f>OBV!G841</f>
        <v>STRONG</v>
      </c>
      <c r="L841" s="17" t="str">
        <f>OBV!H841</f>
        <v>CONFIRMED BULLISH</v>
      </c>
      <c r="M841" s="19">
        <f t="shared" si="130"/>
        <v>25</v>
      </c>
      <c r="N841" s="19">
        <f t="shared" si="131"/>
        <v>45</v>
      </c>
      <c r="O841" s="19">
        <f t="shared" si="132"/>
        <v>50</v>
      </c>
      <c r="P841" s="19">
        <f t="shared" si="133"/>
        <v>100</v>
      </c>
      <c r="Q841" s="20">
        <f t="shared" si="134"/>
        <v>47</v>
      </c>
      <c r="R841" s="20">
        <f t="shared" si="135"/>
        <v>56.5</v>
      </c>
      <c r="S841" s="20">
        <f t="shared" si="136"/>
        <v>68</v>
      </c>
      <c r="T841" s="20">
        <f t="shared" si="137"/>
        <v>55</v>
      </c>
      <c r="U841" s="19">
        <f t="shared" si="138"/>
        <v>57.166666666666664</v>
      </c>
      <c r="V841" s="19">
        <f t="shared" si="139"/>
        <v>56.625</v>
      </c>
    </row>
    <row r="842" spans="1:22" ht="13.5" x14ac:dyDescent="0.25">
      <c r="A842" s="3">
        <f>RSI!A842</f>
        <v>43229</v>
      </c>
      <c r="B842" s="2">
        <f>RSI!B842</f>
        <v>2.7532999999999999</v>
      </c>
      <c r="C842" s="2">
        <f>RSI!I842</f>
        <v>66.462524362822208</v>
      </c>
      <c r="D842" s="2">
        <f>MACD!E842</f>
        <v>-3.7013020673346553E-2</v>
      </c>
      <c r="E842" s="2">
        <f>MACD!F842</f>
        <v>-3.8341839272363981E-2</v>
      </c>
      <c r="F842" s="2">
        <f>'Moving Avg'!D842</f>
        <v>2.7006399999999999</v>
      </c>
      <c r="G842" s="2">
        <f>'Moving Avg'!F842</f>
        <v>2.6364150000000004</v>
      </c>
      <c r="H842" s="2">
        <f>'Moving Avg'!G842</f>
        <v>2.5941979999999996</v>
      </c>
      <c r="I842" s="2">
        <f>'Moving Avg'!H842</f>
        <v>2.2053364999999987</v>
      </c>
      <c r="J842" s="17" t="str">
        <f>OBV!F842</f>
        <v>BULLISH</v>
      </c>
      <c r="K842" s="17" t="str">
        <f>OBV!G842</f>
        <v>STRONG</v>
      </c>
      <c r="L842" s="17" t="str">
        <f>OBV!H842</f>
        <v>CONFIRMED BULLISH</v>
      </c>
      <c r="M842" s="19">
        <f t="shared" si="130"/>
        <v>25</v>
      </c>
      <c r="N842" s="19">
        <f t="shared" si="131"/>
        <v>0</v>
      </c>
      <c r="O842" s="19">
        <f t="shared" si="132"/>
        <v>50</v>
      </c>
      <c r="P842" s="19">
        <f t="shared" si="133"/>
        <v>100</v>
      </c>
      <c r="Q842" s="20">
        <f t="shared" si="134"/>
        <v>31.25</v>
      </c>
      <c r="R842" s="20">
        <f t="shared" si="135"/>
        <v>47.5</v>
      </c>
      <c r="S842" s="20">
        <f t="shared" si="136"/>
        <v>61.25</v>
      </c>
      <c r="T842" s="20">
        <f t="shared" si="137"/>
        <v>43.75</v>
      </c>
      <c r="U842" s="19">
        <f t="shared" si="138"/>
        <v>46.666666666666664</v>
      </c>
      <c r="V842" s="19">
        <f t="shared" si="139"/>
        <v>45.9375</v>
      </c>
    </row>
    <row r="843" spans="1:22" ht="13.5" x14ac:dyDescent="0.25">
      <c r="A843" s="3">
        <f>RSI!A843</f>
        <v>43230</v>
      </c>
      <c r="B843" s="2">
        <f>RSI!B843</f>
        <v>2.7993999999999999</v>
      </c>
      <c r="C843" s="2">
        <f>RSI!I843</f>
        <v>70.315009841285701</v>
      </c>
      <c r="D843" s="2">
        <f>MACD!E843</f>
        <v>-3.3691756447075338E-2</v>
      </c>
      <c r="E843" s="2">
        <f>MACD!F843</f>
        <v>-3.7411822707306253E-2</v>
      </c>
      <c r="F843" s="2">
        <f>'Moving Avg'!D843</f>
        <v>2.72302</v>
      </c>
      <c r="G843" s="2">
        <f>'Moving Avg'!F843</f>
        <v>2.6505750000000003</v>
      </c>
      <c r="H843" s="2">
        <f>'Moving Avg'!G843</f>
        <v>2.599597999999999</v>
      </c>
      <c r="I843" s="2">
        <f>'Moving Avg'!H843</f>
        <v>2.2098814999999989</v>
      </c>
      <c r="J843" s="17" t="str">
        <f>OBV!F843</f>
        <v>BULLISH</v>
      </c>
      <c r="K843" s="17" t="str">
        <f>OBV!G843</f>
        <v>STRONG</v>
      </c>
      <c r="L843" s="17" t="str">
        <f>OBV!H843</f>
        <v>CONFIRMED BULLISH</v>
      </c>
      <c r="M843" s="19">
        <f t="shared" si="130"/>
        <v>0</v>
      </c>
      <c r="N843" s="19">
        <f t="shared" si="131"/>
        <v>0</v>
      </c>
      <c r="O843" s="19">
        <f t="shared" si="132"/>
        <v>50</v>
      </c>
      <c r="P843" s="19">
        <f t="shared" si="133"/>
        <v>100</v>
      </c>
      <c r="Q843" s="20">
        <f t="shared" si="134"/>
        <v>22.5</v>
      </c>
      <c r="R843" s="20">
        <f t="shared" si="135"/>
        <v>42.5</v>
      </c>
      <c r="S843" s="20">
        <f t="shared" si="136"/>
        <v>57.5</v>
      </c>
      <c r="T843" s="20">
        <f t="shared" si="137"/>
        <v>37.5</v>
      </c>
      <c r="U843" s="19">
        <f t="shared" si="138"/>
        <v>40.833333333333336</v>
      </c>
      <c r="V843" s="19">
        <f t="shared" si="139"/>
        <v>40</v>
      </c>
    </row>
    <row r="844" spans="1:22" ht="13.5" x14ac:dyDescent="0.25">
      <c r="A844" s="3">
        <f>RSI!A844</f>
        <v>43231</v>
      </c>
      <c r="B844" s="2">
        <f>RSI!B844</f>
        <v>2.806</v>
      </c>
      <c r="C844" s="2">
        <f>RSI!I844</f>
        <v>70.831605624648461</v>
      </c>
      <c r="D844" s="2">
        <f>MACD!E844</f>
        <v>-3.4335874145044798E-2</v>
      </c>
      <c r="E844" s="2">
        <f>MACD!F844</f>
        <v>-3.6796632994853966E-2</v>
      </c>
      <c r="F844" s="2">
        <f>'Moving Avg'!D844</f>
        <v>2.7599000000000005</v>
      </c>
      <c r="G844" s="2">
        <f>'Moving Avg'!F844</f>
        <v>2.6627600000000005</v>
      </c>
      <c r="H844" s="2">
        <f>'Moving Avg'!G844</f>
        <v>2.6040759999999996</v>
      </c>
      <c r="I844" s="2">
        <f>'Moving Avg'!H844</f>
        <v>2.2143274999999987</v>
      </c>
      <c r="J844" s="17" t="str">
        <f>OBV!F844</f>
        <v>BULLISH</v>
      </c>
      <c r="K844" s="17" t="str">
        <f>OBV!G844</f>
        <v>STRONG</v>
      </c>
      <c r="L844" s="17" t="str">
        <f>OBV!H844</f>
        <v>CONFIRMED BULLISH</v>
      </c>
      <c r="M844" s="19">
        <f t="shared" si="130"/>
        <v>0</v>
      </c>
      <c r="N844" s="19">
        <f t="shared" si="131"/>
        <v>0</v>
      </c>
      <c r="O844" s="19">
        <f t="shared" si="132"/>
        <v>50</v>
      </c>
      <c r="P844" s="19">
        <f t="shared" si="133"/>
        <v>100</v>
      </c>
      <c r="Q844" s="20">
        <f t="shared" si="134"/>
        <v>22.5</v>
      </c>
      <c r="R844" s="20">
        <f t="shared" si="135"/>
        <v>42.5</v>
      </c>
      <c r="S844" s="20">
        <f t="shared" si="136"/>
        <v>57.5</v>
      </c>
      <c r="T844" s="20">
        <f t="shared" si="137"/>
        <v>37.5</v>
      </c>
      <c r="U844" s="19">
        <f t="shared" si="138"/>
        <v>40.833333333333336</v>
      </c>
      <c r="V844" s="19">
        <f t="shared" si="139"/>
        <v>40</v>
      </c>
    </row>
    <row r="845" spans="1:22" ht="13.5" x14ac:dyDescent="0.25">
      <c r="A845" s="3">
        <f>RSI!A845</f>
        <v>43234</v>
      </c>
      <c r="B845" s="2">
        <f>RSI!B845</f>
        <v>2.8191999999999999</v>
      </c>
      <c r="C845" s="2">
        <f>RSI!I845</f>
        <v>71.8854108976943</v>
      </c>
      <c r="D845" s="2">
        <f>MACD!E845</f>
        <v>-4.488513018596052E-2</v>
      </c>
      <c r="E845" s="2">
        <f>MACD!F845</f>
        <v>-3.8414332433075279E-2</v>
      </c>
      <c r="F845" s="2">
        <f>'Moving Avg'!D845</f>
        <v>2.78362</v>
      </c>
      <c r="G845" s="2">
        <f>'Moving Avg'!F845</f>
        <v>2.675605</v>
      </c>
      <c r="H845" s="2">
        <f>'Moving Avg'!G845</f>
        <v>2.6092139999999997</v>
      </c>
      <c r="I845" s="2">
        <f>'Moving Avg'!H845</f>
        <v>2.2186419999999991</v>
      </c>
      <c r="J845" s="17" t="str">
        <f>OBV!F845</f>
        <v>BULLISH</v>
      </c>
      <c r="K845" s="17" t="str">
        <f>OBV!G845</f>
        <v>STRONG</v>
      </c>
      <c r="L845" s="17" t="str">
        <f>OBV!H845</f>
        <v>CONFIRMED BULLISH</v>
      </c>
      <c r="M845" s="19">
        <f t="shared" si="130"/>
        <v>0</v>
      </c>
      <c r="N845" s="19">
        <f t="shared" si="131"/>
        <v>45</v>
      </c>
      <c r="O845" s="19">
        <f t="shared" si="132"/>
        <v>50</v>
      </c>
      <c r="P845" s="19">
        <f t="shared" si="133"/>
        <v>100</v>
      </c>
      <c r="Q845" s="20">
        <f t="shared" si="134"/>
        <v>38.25</v>
      </c>
      <c r="R845" s="20">
        <f t="shared" si="135"/>
        <v>51.5</v>
      </c>
      <c r="S845" s="20">
        <f t="shared" si="136"/>
        <v>64.25</v>
      </c>
      <c r="T845" s="20">
        <f t="shared" si="137"/>
        <v>48.75</v>
      </c>
      <c r="U845" s="19">
        <f t="shared" si="138"/>
        <v>51.333333333333336</v>
      </c>
      <c r="V845" s="19">
        <f t="shared" si="139"/>
        <v>50.6875</v>
      </c>
    </row>
    <row r="846" spans="1:22" ht="13.5" x14ac:dyDescent="0.25">
      <c r="A846" s="3">
        <f>RSI!A846</f>
        <v>43235</v>
      </c>
      <c r="B846" s="2">
        <f>RSI!B846</f>
        <v>2.8191999999999999</v>
      </c>
      <c r="C846" s="2">
        <f>RSI!I846</f>
        <v>71.8854108976943</v>
      </c>
      <c r="D846" s="2">
        <f>MACD!E846</f>
        <v>-5.0693976027863297E-2</v>
      </c>
      <c r="E846" s="2">
        <f>MACD!F846</f>
        <v>-4.0870261152032884E-2</v>
      </c>
      <c r="F846" s="2">
        <f>'Moving Avg'!D846</f>
        <v>2.79942</v>
      </c>
      <c r="G846" s="2">
        <f>'Moving Avg'!F846</f>
        <v>2.6881200000000005</v>
      </c>
      <c r="H846" s="2">
        <f>'Moving Avg'!G846</f>
        <v>2.6147459999999993</v>
      </c>
      <c r="I846" s="2">
        <f>'Moving Avg'!H846</f>
        <v>2.2229894999999988</v>
      </c>
      <c r="J846" s="17" t="str">
        <f>OBV!F846</f>
        <v>BULLISH</v>
      </c>
      <c r="K846" s="17" t="str">
        <f>OBV!G846</f>
        <v>STRONG</v>
      </c>
      <c r="L846" s="17" t="str">
        <f>OBV!H846</f>
        <v>CONFIRMED BULLISH</v>
      </c>
      <c r="M846" s="19">
        <f t="shared" si="130"/>
        <v>0</v>
      </c>
      <c r="N846" s="19">
        <f t="shared" si="131"/>
        <v>45</v>
      </c>
      <c r="O846" s="19">
        <f t="shared" si="132"/>
        <v>50</v>
      </c>
      <c r="P846" s="19">
        <f t="shared" si="133"/>
        <v>100</v>
      </c>
      <c r="Q846" s="20">
        <f t="shared" si="134"/>
        <v>38.25</v>
      </c>
      <c r="R846" s="20">
        <f t="shared" si="135"/>
        <v>51.5</v>
      </c>
      <c r="S846" s="20">
        <f t="shared" si="136"/>
        <v>64.25</v>
      </c>
      <c r="T846" s="20">
        <f t="shared" si="137"/>
        <v>48.75</v>
      </c>
      <c r="U846" s="19">
        <f t="shared" si="138"/>
        <v>51.333333333333336</v>
      </c>
      <c r="V846" s="19">
        <f t="shared" si="139"/>
        <v>50.6875</v>
      </c>
    </row>
    <row r="847" spans="1:22" ht="13.5" x14ac:dyDescent="0.25">
      <c r="A847" s="3">
        <f>RSI!A847</f>
        <v>43236</v>
      </c>
      <c r="B847" s="2">
        <f>RSI!B847</f>
        <v>2.8653</v>
      </c>
      <c r="C847" s="2">
        <f>RSI!I847</f>
        <v>75.474340210601895</v>
      </c>
      <c r="D847" s="2">
        <f>MACD!E847</f>
        <v>-5.8868496547554994E-2</v>
      </c>
      <c r="E847" s="2">
        <f>MACD!F847</f>
        <v>-4.4469908231137306E-2</v>
      </c>
      <c r="F847" s="2">
        <f>'Moving Avg'!D847</f>
        <v>2.8218199999999998</v>
      </c>
      <c r="G847" s="2">
        <f>'Moving Avg'!F847</f>
        <v>2.7029400000000003</v>
      </c>
      <c r="H847" s="2">
        <f>'Moving Avg'!G847</f>
        <v>2.6214639999999991</v>
      </c>
      <c r="I847" s="2">
        <f>'Moving Avg'!H847</f>
        <v>2.227600499999999</v>
      </c>
      <c r="J847" s="17" t="str">
        <f>OBV!F847</f>
        <v>BULLISH</v>
      </c>
      <c r="K847" s="17" t="str">
        <f>OBV!G847</f>
        <v>STRONG</v>
      </c>
      <c r="L847" s="17" t="str">
        <f>OBV!H847</f>
        <v>CONFIRMED BULLISH</v>
      </c>
      <c r="M847" s="19">
        <f t="shared" si="130"/>
        <v>0</v>
      </c>
      <c r="N847" s="19">
        <f t="shared" si="131"/>
        <v>45</v>
      </c>
      <c r="O847" s="19">
        <f t="shared" si="132"/>
        <v>50</v>
      </c>
      <c r="P847" s="19">
        <f t="shared" si="133"/>
        <v>100</v>
      </c>
      <c r="Q847" s="20">
        <f t="shared" si="134"/>
        <v>38.25</v>
      </c>
      <c r="R847" s="20">
        <f t="shared" si="135"/>
        <v>51.5</v>
      </c>
      <c r="S847" s="20">
        <f t="shared" si="136"/>
        <v>64.25</v>
      </c>
      <c r="T847" s="20">
        <f t="shared" si="137"/>
        <v>48.75</v>
      </c>
      <c r="U847" s="19">
        <f t="shared" si="138"/>
        <v>51.333333333333336</v>
      </c>
      <c r="V847" s="19">
        <f t="shared" si="139"/>
        <v>50.6875</v>
      </c>
    </row>
    <row r="848" spans="1:22" ht="13.5" x14ac:dyDescent="0.25">
      <c r="A848" s="3">
        <f>RSI!A848</f>
        <v>43237</v>
      </c>
      <c r="B848" s="2">
        <f>RSI!B848</f>
        <v>2.8653</v>
      </c>
      <c r="C848" s="2">
        <f>RSI!I848</f>
        <v>75.474340210601895</v>
      </c>
      <c r="D848" s="2">
        <f>MACD!E848</f>
        <v>-6.3807867364435555E-2</v>
      </c>
      <c r="E848" s="2">
        <f>MACD!F848</f>
        <v>-4.8337500057796953E-2</v>
      </c>
      <c r="F848" s="2">
        <f>'Moving Avg'!D848</f>
        <v>2.835</v>
      </c>
      <c r="G848" s="2">
        <f>'Moving Avg'!F848</f>
        <v>2.7180900000000001</v>
      </c>
      <c r="H848" s="2">
        <f>'Moving Avg'!G848</f>
        <v>2.6280499999999991</v>
      </c>
      <c r="I848" s="2">
        <f>'Moving Avg'!H848</f>
        <v>2.2321784999999994</v>
      </c>
      <c r="J848" s="17" t="str">
        <f>OBV!F848</f>
        <v>BULLISH</v>
      </c>
      <c r="K848" s="17" t="str">
        <f>OBV!G848</f>
        <v>STRONG</v>
      </c>
      <c r="L848" s="17" t="str">
        <f>OBV!H848</f>
        <v>CONFIRMED BULLISH</v>
      </c>
      <c r="M848" s="19">
        <f t="shared" si="130"/>
        <v>0</v>
      </c>
      <c r="N848" s="19">
        <f t="shared" si="131"/>
        <v>45</v>
      </c>
      <c r="O848" s="19">
        <f t="shared" si="132"/>
        <v>50</v>
      </c>
      <c r="P848" s="19">
        <f t="shared" si="133"/>
        <v>100</v>
      </c>
      <c r="Q848" s="20">
        <f t="shared" si="134"/>
        <v>38.25</v>
      </c>
      <c r="R848" s="20">
        <f t="shared" si="135"/>
        <v>51.5</v>
      </c>
      <c r="S848" s="20">
        <f t="shared" si="136"/>
        <v>64.25</v>
      </c>
      <c r="T848" s="20">
        <f t="shared" si="137"/>
        <v>48.75</v>
      </c>
      <c r="U848" s="19">
        <f t="shared" si="138"/>
        <v>51.333333333333336</v>
      </c>
      <c r="V848" s="19">
        <f t="shared" si="139"/>
        <v>50.6875</v>
      </c>
    </row>
    <row r="849" spans="1:22" ht="13.5" x14ac:dyDescent="0.25">
      <c r="A849" s="3">
        <f>RSI!A849</f>
        <v>43238</v>
      </c>
      <c r="B849" s="2">
        <f>RSI!B849</f>
        <v>2.8982999999999999</v>
      </c>
      <c r="C849" s="2">
        <f>RSI!I849</f>
        <v>77.824458776237762</v>
      </c>
      <c r="D849" s="2">
        <f>MACD!E849</f>
        <v>-8.1559706410544663E-2</v>
      </c>
      <c r="E849" s="2">
        <f>MACD!F849</f>
        <v>-5.4981941328346495E-2</v>
      </c>
      <c r="F849" s="2">
        <f>'Moving Avg'!D849</f>
        <v>2.8534599999999997</v>
      </c>
      <c r="G849" s="2">
        <f>'Moving Avg'!F849</f>
        <v>2.7335699999999998</v>
      </c>
      <c r="H849" s="2">
        <f>'Moving Avg'!G849</f>
        <v>2.6346379999999994</v>
      </c>
      <c r="I849" s="2">
        <f>'Moving Avg'!H849</f>
        <v>2.2369544999999995</v>
      </c>
      <c r="J849" s="17" t="str">
        <f>OBV!F849</f>
        <v>BULLISH</v>
      </c>
      <c r="K849" s="17" t="str">
        <f>OBV!G849</f>
        <v>STRONG</v>
      </c>
      <c r="L849" s="17" t="str">
        <f>OBV!H849</f>
        <v>CONFIRMED BULLISH</v>
      </c>
      <c r="M849" s="19">
        <f t="shared" si="130"/>
        <v>0</v>
      </c>
      <c r="N849" s="19">
        <f t="shared" si="131"/>
        <v>100</v>
      </c>
      <c r="O849" s="19">
        <f t="shared" si="132"/>
        <v>50</v>
      </c>
      <c r="P849" s="19">
        <f t="shared" si="133"/>
        <v>100</v>
      </c>
      <c r="Q849" s="20">
        <f t="shared" si="134"/>
        <v>57.5</v>
      </c>
      <c r="R849" s="20">
        <f t="shared" si="135"/>
        <v>62.5</v>
      </c>
      <c r="S849" s="20">
        <f t="shared" si="136"/>
        <v>72.5</v>
      </c>
      <c r="T849" s="20">
        <f t="shared" si="137"/>
        <v>62.5</v>
      </c>
      <c r="U849" s="19">
        <f t="shared" si="138"/>
        <v>64.166666666666671</v>
      </c>
      <c r="V849" s="19">
        <f t="shared" si="139"/>
        <v>63.75</v>
      </c>
    </row>
    <row r="850" spans="1:22" ht="13.5" x14ac:dyDescent="0.25">
      <c r="A850" s="3">
        <f>RSI!A850</f>
        <v>43241</v>
      </c>
      <c r="B850" s="2">
        <f>RSI!B850</f>
        <v>2.8982999999999999</v>
      </c>
      <c r="C850" s="2">
        <f>RSI!I850</f>
        <v>77.824458776237762</v>
      </c>
      <c r="D850" s="2">
        <f>MACD!E850</f>
        <v>-8.5537817271051253E-2</v>
      </c>
      <c r="E850" s="2">
        <f>MACD!F850</f>
        <v>-6.1093116516887452E-2</v>
      </c>
      <c r="F850" s="2">
        <f>'Moving Avg'!D850</f>
        <v>2.8692799999999998</v>
      </c>
      <c r="G850" s="2">
        <f>'Moving Avg'!F850</f>
        <v>2.7493799999999999</v>
      </c>
      <c r="H850" s="2">
        <f>'Moving Avg'!G850</f>
        <v>2.6412259999999996</v>
      </c>
      <c r="I850" s="2">
        <f>'Moving Avg'!H850</f>
        <v>2.2416644999999993</v>
      </c>
      <c r="J850" s="17" t="str">
        <f>OBV!F850</f>
        <v>BULLISH</v>
      </c>
      <c r="K850" s="17" t="str">
        <f>OBV!G850</f>
        <v>STRONG</v>
      </c>
      <c r="L850" s="17" t="str">
        <f>OBV!H850</f>
        <v>CONFIRMED BULLISH</v>
      </c>
      <c r="M850" s="19">
        <f t="shared" si="130"/>
        <v>0</v>
      </c>
      <c r="N850" s="19">
        <f t="shared" si="131"/>
        <v>100</v>
      </c>
      <c r="O850" s="19">
        <f t="shared" si="132"/>
        <v>50</v>
      </c>
      <c r="P850" s="19">
        <f t="shared" si="133"/>
        <v>100</v>
      </c>
      <c r="Q850" s="20">
        <f t="shared" si="134"/>
        <v>57.5</v>
      </c>
      <c r="R850" s="20">
        <f t="shared" si="135"/>
        <v>62.5</v>
      </c>
      <c r="S850" s="20">
        <f t="shared" si="136"/>
        <v>72.5</v>
      </c>
      <c r="T850" s="20">
        <f t="shared" si="137"/>
        <v>62.5</v>
      </c>
      <c r="U850" s="19">
        <f t="shared" si="138"/>
        <v>64.166666666666671</v>
      </c>
      <c r="V850" s="19">
        <f t="shared" si="139"/>
        <v>63.75</v>
      </c>
    </row>
    <row r="851" spans="1:22" ht="13.5" x14ac:dyDescent="0.25">
      <c r="A851" s="3">
        <f>RSI!A851</f>
        <v>43242</v>
      </c>
      <c r="B851" s="2">
        <f>RSI!B851</f>
        <v>2.9047999999999998</v>
      </c>
      <c r="C851" s="2">
        <f>RSI!I851</f>
        <v>78.299474631062623</v>
      </c>
      <c r="D851" s="2">
        <f>MACD!E851</f>
        <v>-8.4321946095994971E-2</v>
      </c>
      <c r="E851" s="2">
        <f>MACD!F851</f>
        <v>-6.5738882432708964E-2</v>
      </c>
      <c r="F851" s="2">
        <f>'Moving Avg'!D851</f>
        <v>2.8864000000000001</v>
      </c>
      <c r="G851" s="2">
        <f>'Moving Avg'!F851</f>
        <v>2.761565</v>
      </c>
      <c r="H851" s="2">
        <f>'Moving Avg'!G851</f>
        <v>2.6479439999999994</v>
      </c>
      <c r="I851" s="2">
        <f>'Moving Avg'!H851</f>
        <v>2.2464069999999992</v>
      </c>
      <c r="J851" s="17" t="str">
        <f>OBV!F851</f>
        <v>BULLISH</v>
      </c>
      <c r="K851" s="17" t="str">
        <f>OBV!G851</f>
        <v>STRONG</v>
      </c>
      <c r="L851" s="17" t="str">
        <f>OBV!H851</f>
        <v>CONFIRMED BULLISH</v>
      </c>
      <c r="M851" s="19">
        <f t="shared" si="130"/>
        <v>0</v>
      </c>
      <c r="N851" s="19">
        <f t="shared" si="131"/>
        <v>45</v>
      </c>
      <c r="O851" s="19">
        <f t="shared" si="132"/>
        <v>50</v>
      </c>
      <c r="P851" s="19">
        <f t="shared" si="133"/>
        <v>100</v>
      </c>
      <c r="Q851" s="20">
        <f t="shared" si="134"/>
        <v>38.25</v>
      </c>
      <c r="R851" s="20">
        <f t="shared" si="135"/>
        <v>51.5</v>
      </c>
      <c r="S851" s="20">
        <f t="shared" si="136"/>
        <v>64.25</v>
      </c>
      <c r="T851" s="20">
        <f t="shared" si="137"/>
        <v>48.75</v>
      </c>
      <c r="U851" s="19">
        <f t="shared" si="138"/>
        <v>51.333333333333336</v>
      </c>
      <c r="V851" s="19">
        <f t="shared" si="139"/>
        <v>50.6875</v>
      </c>
    </row>
    <row r="852" spans="1:22" ht="13.5" x14ac:dyDescent="0.25">
      <c r="A852" s="3">
        <f>RSI!A852</f>
        <v>43243</v>
      </c>
      <c r="B852" s="2">
        <f>RSI!B852</f>
        <v>2.8982999999999999</v>
      </c>
      <c r="C852" s="2">
        <f>RSI!I852</f>
        <v>76.533954338409245</v>
      </c>
      <c r="D852" s="2">
        <f>MACD!E852</f>
        <v>-8.1787323994785499E-2</v>
      </c>
      <c r="E852" s="2">
        <f>MACD!F852</f>
        <v>-6.8948570745124269E-2</v>
      </c>
      <c r="F852" s="2">
        <f>'Moving Avg'!D852</f>
        <v>2.8929999999999998</v>
      </c>
      <c r="G852" s="2">
        <f>'Moving Avg'!F852</f>
        <v>2.7714500000000002</v>
      </c>
      <c r="H852" s="2">
        <f>'Moving Avg'!G852</f>
        <v>2.6543999999999999</v>
      </c>
      <c r="I852" s="2">
        <f>'Moving Avg'!H852</f>
        <v>2.2511169999999994</v>
      </c>
      <c r="J852" s="17" t="str">
        <f>OBV!F852</f>
        <v>BULLISH</v>
      </c>
      <c r="K852" s="17" t="str">
        <f>OBV!G852</f>
        <v>STRONG</v>
      </c>
      <c r="L852" s="17" t="str">
        <f>OBV!H852</f>
        <v>CONFIRMED BULLISH</v>
      </c>
      <c r="M852" s="19">
        <f t="shared" si="130"/>
        <v>0</v>
      </c>
      <c r="N852" s="19">
        <f t="shared" si="131"/>
        <v>45</v>
      </c>
      <c r="O852" s="19">
        <f t="shared" si="132"/>
        <v>50</v>
      </c>
      <c r="P852" s="19">
        <f t="shared" si="133"/>
        <v>100</v>
      </c>
      <c r="Q852" s="20">
        <f t="shared" si="134"/>
        <v>38.25</v>
      </c>
      <c r="R852" s="20">
        <f t="shared" si="135"/>
        <v>51.5</v>
      </c>
      <c r="S852" s="20">
        <f t="shared" si="136"/>
        <v>64.25</v>
      </c>
      <c r="T852" s="20">
        <f t="shared" si="137"/>
        <v>48.75</v>
      </c>
      <c r="U852" s="19">
        <f t="shared" si="138"/>
        <v>51.333333333333336</v>
      </c>
      <c r="V852" s="19">
        <f t="shared" si="139"/>
        <v>50.6875</v>
      </c>
    </row>
    <row r="853" spans="1:22" ht="13.5" x14ac:dyDescent="0.25">
      <c r="A853" s="3">
        <f>RSI!A853</f>
        <v>43244</v>
      </c>
      <c r="B853" s="2">
        <f>RSI!B853</f>
        <v>2.9641000000000002</v>
      </c>
      <c r="C853" s="2">
        <f>RSI!I853</f>
        <v>81.16412403137592</v>
      </c>
      <c r="D853" s="2">
        <f>MACD!E853</f>
        <v>-7.8303647716119862E-2</v>
      </c>
      <c r="E853" s="2">
        <f>MACD!F853</f>
        <v>-7.081958613932339E-2</v>
      </c>
      <c r="F853" s="2">
        <f>'Moving Avg'!D853</f>
        <v>2.9127599999999996</v>
      </c>
      <c r="G853" s="2">
        <f>'Moving Avg'!F853</f>
        <v>2.7846250000000001</v>
      </c>
      <c r="H853" s="2">
        <f>'Moving Avg'!G853</f>
        <v>2.6623039999999998</v>
      </c>
      <c r="I853" s="2">
        <f>'Moving Avg'!H853</f>
        <v>2.2562219999999997</v>
      </c>
      <c r="J853" s="17" t="str">
        <f>OBV!F853</f>
        <v>BULLISH</v>
      </c>
      <c r="K853" s="17" t="str">
        <f>OBV!G853</f>
        <v>STRONG</v>
      </c>
      <c r="L853" s="17" t="str">
        <f>OBV!H853</f>
        <v>CONFIRMED BULLISH</v>
      </c>
      <c r="M853" s="19">
        <f t="shared" si="130"/>
        <v>0</v>
      </c>
      <c r="N853" s="19">
        <f t="shared" si="131"/>
        <v>45</v>
      </c>
      <c r="O853" s="19">
        <f t="shared" si="132"/>
        <v>50</v>
      </c>
      <c r="P853" s="19">
        <f t="shared" si="133"/>
        <v>100</v>
      </c>
      <c r="Q853" s="20">
        <f t="shared" si="134"/>
        <v>38.25</v>
      </c>
      <c r="R853" s="20">
        <f t="shared" si="135"/>
        <v>51.5</v>
      </c>
      <c r="S853" s="20">
        <f t="shared" si="136"/>
        <v>64.25</v>
      </c>
      <c r="T853" s="20">
        <f t="shared" si="137"/>
        <v>48.75</v>
      </c>
      <c r="U853" s="19">
        <f t="shared" si="138"/>
        <v>51.333333333333336</v>
      </c>
      <c r="V853" s="19">
        <f t="shared" si="139"/>
        <v>50.6875</v>
      </c>
    </row>
    <row r="854" spans="1:22" ht="13.5" x14ac:dyDescent="0.25">
      <c r="A854" s="3">
        <f>RSI!A854</f>
        <v>43245</v>
      </c>
      <c r="B854" s="2">
        <f>RSI!B854</f>
        <v>3.0827</v>
      </c>
      <c r="C854" s="2">
        <f>RSI!I854</f>
        <v>86.380437068872354</v>
      </c>
      <c r="D854" s="2">
        <f>MACD!E854</f>
        <v>-8.4328646099317339E-2</v>
      </c>
      <c r="E854" s="2">
        <f>MACD!F854</f>
        <v>-7.3521398131322177E-2</v>
      </c>
      <c r="F854" s="2">
        <f>'Moving Avg'!D854</f>
        <v>2.94964</v>
      </c>
      <c r="G854" s="2">
        <f>'Moving Avg'!F854</f>
        <v>2.8043849999999999</v>
      </c>
      <c r="H854" s="2">
        <f>'Moving Avg'!G854</f>
        <v>2.6723159999999995</v>
      </c>
      <c r="I854" s="2">
        <f>'Moving Avg'!H854</f>
        <v>2.2618539999999996</v>
      </c>
      <c r="J854" s="17" t="str">
        <f>OBV!F854</f>
        <v>BULLISH</v>
      </c>
      <c r="K854" s="17" t="str">
        <f>OBV!G854</f>
        <v>STRONG</v>
      </c>
      <c r="L854" s="17" t="str">
        <f>OBV!H854</f>
        <v>CONFIRMED BULLISH</v>
      </c>
      <c r="M854" s="19">
        <f t="shared" si="130"/>
        <v>0</v>
      </c>
      <c r="N854" s="19">
        <f t="shared" si="131"/>
        <v>45</v>
      </c>
      <c r="O854" s="19">
        <f t="shared" si="132"/>
        <v>50</v>
      </c>
      <c r="P854" s="19">
        <f t="shared" si="133"/>
        <v>100</v>
      </c>
      <c r="Q854" s="20">
        <f t="shared" si="134"/>
        <v>38.25</v>
      </c>
      <c r="R854" s="20">
        <f t="shared" si="135"/>
        <v>51.5</v>
      </c>
      <c r="S854" s="20">
        <f t="shared" si="136"/>
        <v>64.25</v>
      </c>
      <c r="T854" s="20">
        <f t="shared" si="137"/>
        <v>48.75</v>
      </c>
      <c r="U854" s="19">
        <f t="shared" si="138"/>
        <v>51.333333333333336</v>
      </c>
      <c r="V854" s="19">
        <f t="shared" si="139"/>
        <v>50.6875</v>
      </c>
    </row>
    <row r="855" spans="1:22" ht="13.5" x14ac:dyDescent="0.25">
      <c r="A855" s="3">
        <f>RSI!A855</f>
        <v>43248</v>
      </c>
      <c r="B855" s="2">
        <f>RSI!B855</f>
        <v>3.1221999999999999</v>
      </c>
      <c r="C855" s="2">
        <f>RSI!I855</f>
        <v>87.61101891481195</v>
      </c>
      <c r="D855" s="2">
        <f>MACD!E855</f>
        <v>-9.2136509264508337E-2</v>
      </c>
      <c r="E855" s="2">
        <f>MACD!F855</f>
        <v>-7.724442035795942E-2</v>
      </c>
      <c r="F855" s="2">
        <f>'Moving Avg'!D855</f>
        <v>2.9944199999999994</v>
      </c>
      <c r="G855" s="2">
        <f>'Moving Avg'!F855</f>
        <v>2.8287549999999997</v>
      </c>
      <c r="H855" s="2">
        <f>'Moving Avg'!G855</f>
        <v>2.6832499999999992</v>
      </c>
      <c r="I855" s="2">
        <f>'Moving Avg'!H855</f>
        <v>2.2677164999999997</v>
      </c>
      <c r="J855" s="17" t="str">
        <f>OBV!F855</f>
        <v>BULLISH</v>
      </c>
      <c r="K855" s="17" t="str">
        <f>OBV!G855</f>
        <v>STRONG</v>
      </c>
      <c r="L855" s="17" t="str">
        <f>OBV!H855</f>
        <v>CONFIRMED BULLISH</v>
      </c>
      <c r="M855" s="19">
        <f t="shared" si="130"/>
        <v>0</v>
      </c>
      <c r="N855" s="19">
        <f t="shared" si="131"/>
        <v>45</v>
      </c>
      <c r="O855" s="19">
        <f t="shared" si="132"/>
        <v>50</v>
      </c>
      <c r="P855" s="19">
        <f t="shared" si="133"/>
        <v>100</v>
      </c>
      <c r="Q855" s="20">
        <f t="shared" si="134"/>
        <v>38.25</v>
      </c>
      <c r="R855" s="20">
        <f t="shared" si="135"/>
        <v>51.5</v>
      </c>
      <c r="S855" s="20">
        <f t="shared" si="136"/>
        <v>64.25</v>
      </c>
      <c r="T855" s="20">
        <f t="shared" si="137"/>
        <v>48.75</v>
      </c>
      <c r="U855" s="19">
        <f t="shared" si="138"/>
        <v>51.333333333333336</v>
      </c>
      <c r="V855" s="19">
        <f t="shared" si="139"/>
        <v>50.6875</v>
      </c>
    </row>
    <row r="856" spans="1:22" ht="13.5" x14ac:dyDescent="0.25">
      <c r="A856" s="3">
        <f>RSI!A856</f>
        <v>43249</v>
      </c>
      <c r="B856" s="2">
        <f>RSI!B856</f>
        <v>3.1486000000000001</v>
      </c>
      <c r="C856" s="2">
        <f>RSI!I856</f>
        <v>88.367522628222872</v>
      </c>
      <c r="D856" s="2">
        <f>MACD!E856</f>
        <v>-0.10261233927410807</v>
      </c>
      <c r="E856" s="2">
        <f>MACD!F856</f>
        <v>-8.2318004141189158E-2</v>
      </c>
      <c r="F856" s="2">
        <f>'Moving Avg'!D856</f>
        <v>3.04318</v>
      </c>
      <c r="G856" s="2">
        <f>'Moving Avg'!F856</f>
        <v>2.8531300000000002</v>
      </c>
      <c r="H856" s="2">
        <f>'Moving Avg'!G856</f>
        <v>2.6947119999999996</v>
      </c>
      <c r="I856" s="2">
        <f>'Moving Avg'!H856</f>
        <v>2.2737109999999996</v>
      </c>
      <c r="J856" s="17" t="str">
        <f>OBV!F856</f>
        <v>BULLISH</v>
      </c>
      <c r="K856" s="17" t="str">
        <f>OBV!G856</f>
        <v>STRONG</v>
      </c>
      <c r="L856" s="17" t="str">
        <f>OBV!H856</f>
        <v>CONFIRMED BULLISH</v>
      </c>
      <c r="M856" s="19">
        <f t="shared" si="130"/>
        <v>0</v>
      </c>
      <c r="N856" s="19">
        <f t="shared" si="131"/>
        <v>100</v>
      </c>
      <c r="O856" s="19">
        <f t="shared" si="132"/>
        <v>50</v>
      </c>
      <c r="P856" s="19">
        <f t="shared" si="133"/>
        <v>100</v>
      </c>
      <c r="Q856" s="20">
        <f t="shared" si="134"/>
        <v>57.5</v>
      </c>
      <c r="R856" s="20">
        <f t="shared" si="135"/>
        <v>62.5</v>
      </c>
      <c r="S856" s="20">
        <f t="shared" si="136"/>
        <v>72.5</v>
      </c>
      <c r="T856" s="20">
        <f t="shared" si="137"/>
        <v>62.5</v>
      </c>
      <c r="U856" s="19">
        <f t="shared" si="138"/>
        <v>64.166666666666671</v>
      </c>
      <c r="V856" s="19">
        <f t="shared" si="139"/>
        <v>63.75</v>
      </c>
    </row>
    <row r="857" spans="1:22" ht="13.5" x14ac:dyDescent="0.25">
      <c r="A857" s="3">
        <f>RSI!A857</f>
        <v>43250</v>
      </c>
      <c r="B857" s="2">
        <f>RSI!B857</f>
        <v>3.2078000000000002</v>
      </c>
      <c r="C857" s="2">
        <f>RSI!I857</f>
        <v>89.862422560584577</v>
      </c>
      <c r="D857" s="2">
        <f>MACD!E857</f>
        <v>-0.11069725065742286</v>
      </c>
      <c r="E857" s="2">
        <f>MACD!F857</f>
        <v>-8.7993853444435902E-2</v>
      </c>
      <c r="F857" s="2">
        <f>'Moving Avg'!D857</f>
        <v>3.1050800000000001</v>
      </c>
      <c r="G857" s="2">
        <f>'Moving Avg'!F857</f>
        <v>2.8801350000000001</v>
      </c>
      <c r="H857" s="2">
        <f>'Moving Avg'!G857</f>
        <v>2.7069619999999999</v>
      </c>
      <c r="I857" s="2">
        <f>'Moving Avg'!H857</f>
        <v>2.2799684999999994</v>
      </c>
      <c r="J857" s="17" t="str">
        <f>OBV!F857</f>
        <v>BULLISH</v>
      </c>
      <c r="K857" s="17" t="str">
        <f>OBV!G857</f>
        <v>STRONG</v>
      </c>
      <c r="L857" s="17" t="str">
        <f>OBV!H857</f>
        <v>CONFIRMED BULLISH</v>
      </c>
      <c r="M857" s="19">
        <f t="shared" si="130"/>
        <v>0</v>
      </c>
      <c r="N857" s="19">
        <f t="shared" si="131"/>
        <v>100</v>
      </c>
      <c r="O857" s="19">
        <f t="shared" si="132"/>
        <v>50</v>
      </c>
      <c r="P857" s="19">
        <f t="shared" si="133"/>
        <v>100</v>
      </c>
      <c r="Q857" s="20">
        <f t="shared" si="134"/>
        <v>57.5</v>
      </c>
      <c r="R857" s="20">
        <f t="shared" si="135"/>
        <v>62.5</v>
      </c>
      <c r="S857" s="20">
        <f t="shared" si="136"/>
        <v>72.5</v>
      </c>
      <c r="T857" s="20">
        <f t="shared" si="137"/>
        <v>62.5</v>
      </c>
      <c r="U857" s="19">
        <f t="shared" si="138"/>
        <v>64.166666666666671</v>
      </c>
      <c r="V857" s="19">
        <f t="shared" si="139"/>
        <v>63.75</v>
      </c>
    </row>
    <row r="858" spans="1:22" ht="13.5" x14ac:dyDescent="0.25">
      <c r="A858" s="3">
        <f>RSI!A858</f>
        <v>43251</v>
      </c>
      <c r="B858" s="2">
        <f>RSI!B858</f>
        <v>3.1947000000000001</v>
      </c>
      <c r="C858" s="2">
        <f>RSI!I858</f>
        <v>87.19217403116329</v>
      </c>
      <c r="D858" s="2">
        <f>MACD!E858</f>
        <v>-0.11870283934056225</v>
      </c>
      <c r="E858" s="2">
        <f>MACD!F858</f>
        <v>-9.4135650623661166E-2</v>
      </c>
      <c r="F858" s="2">
        <f>'Moving Avg'!D858</f>
        <v>3.1512000000000002</v>
      </c>
      <c r="G858" s="2">
        <f>'Moving Avg'!F858</f>
        <v>2.9054950000000002</v>
      </c>
      <c r="H858" s="2">
        <f>'Moving Avg'!G858</f>
        <v>2.71882</v>
      </c>
      <c r="I858" s="2">
        <f>'Moving Avg'!H858</f>
        <v>2.2861604999999998</v>
      </c>
      <c r="J858" s="17" t="str">
        <f>OBV!F858</f>
        <v>BULLISH</v>
      </c>
      <c r="K858" s="17" t="str">
        <f>OBV!G858</f>
        <v>STRONG</v>
      </c>
      <c r="L858" s="17" t="str">
        <f>OBV!H858</f>
        <v>CONFIRMED BULLISH</v>
      </c>
      <c r="M858" s="19">
        <f t="shared" si="130"/>
        <v>0</v>
      </c>
      <c r="N858" s="19">
        <f t="shared" si="131"/>
        <v>100</v>
      </c>
      <c r="O858" s="19">
        <f t="shared" si="132"/>
        <v>50</v>
      </c>
      <c r="P858" s="19">
        <f t="shared" si="133"/>
        <v>100</v>
      </c>
      <c r="Q858" s="20">
        <f t="shared" si="134"/>
        <v>57.5</v>
      </c>
      <c r="R858" s="20">
        <f t="shared" si="135"/>
        <v>62.5</v>
      </c>
      <c r="S858" s="20">
        <f t="shared" si="136"/>
        <v>72.5</v>
      </c>
      <c r="T858" s="20">
        <f t="shared" si="137"/>
        <v>62.5</v>
      </c>
      <c r="U858" s="19">
        <f t="shared" si="138"/>
        <v>64.166666666666671</v>
      </c>
      <c r="V858" s="19">
        <f t="shared" si="139"/>
        <v>63.75</v>
      </c>
    </row>
    <row r="859" spans="1:22" ht="13.5" x14ac:dyDescent="0.25">
      <c r="A859" s="3">
        <f>RSI!A859</f>
        <v>43252</v>
      </c>
      <c r="B859" s="2">
        <f>RSI!B859</f>
        <v>3.2538999999999998</v>
      </c>
      <c r="C859" s="2">
        <f>RSI!I859</f>
        <v>88.810348085414034</v>
      </c>
      <c r="D859" s="2">
        <f>MACD!E859</f>
        <v>-0.1266843935585138</v>
      </c>
      <c r="E859" s="2">
        <f>MACD!F859</f>
        <v>-0.1006453992106317</v>
      </c>
      <c r="F859" s="2">
        <f>'Moving Avg'!D859</f>
        <v>3.1854400000000003</v>
      </c>
      <c r="G859" s="2">
        <f>'Moving Avg'!F859</f>
        <v>2.9371100000000001</v>
      </c>
      <c r="H859" s="2">
        <f>'Moving Avg'!G859</f>
        <v>2.7323880000000003</v>
      </c>
      <c r="I859" s="2">
        <f>'Moving Avg'!H859</f>
        <v>2.2926484999999999</v>
      </c>
      <c r="J859" s="17" t="str">
        <f>OBV!F859</f>
        <v>BULLISH</v>
      </c>
      <c r="K859" s="17" t="str">
        <f>OBV!G859</f>
        <v>STRONG</v>
      </c>
      <c r="L859" s="17" t="str">
        <f>OBV!H859</f>
        <v>CONFIRMED BULLISH</v>
      </c>
      <c r="M859" s="19">
        <f t="shared" si="130"/>
        <v>0</v>
      </c>
      <c r="N859" s="19">
        <f t="shared" si="131"/>
        <v>100</v>
      </c>
      <c r="O859" s="19">
        <f t="shared" si="132"/>
        <v>50</v>
      </c>
      <c r="P859" s="19">
        <f t="shared" si="133"/>
        <v>100</v>
      </c>
      <c r="Q859" s="20">
        <f t="shared" si="134"/>
        <v>57.5</v>
      </c>
      <c r="R859" s="20">
        <f t="shared" si="135"/>
        <v>62.5</v>
      </c>
      <c r="S859" s="20">
        <f t="shared" si="136"/>
        <v>72.5</v>
      </c>
      <c r="T859" s="20">
        <f t="shared" si="137"/>
        <v>62.5</v>
      </c>
      <c r="U859" s="19">
        <f t="shared" si="138"/>
        <v>64.166666666666671</v>
      </c>
      <c r="V859" s="19">
        <f t="shared" si="139"/>
        <v>63.75</v>
      </c>
    </row>
    <row r="860" spans="1:22" ht="13.5" x14ac:dyDescent="0.25">
      <c r="A860" s="3">
        <f>RSI!A860</f>
        <v>43255</v>
      </c>
      <c r="B860" s="2">
        <f>RSI!B860</f>
        <v>3.2538999999999998</v>
      </c>
      <c r="C860" s="2">
        <f>RSI!I860</f>
        <v>88.810348085414034</v>
      </c>
      <c r="D860" s="2">
        <f>MACD!E860</f>
        <v>-0.13554647286250976</v>
      </c>
      <c r="E860" s="2">
        <f>MACD!F860</f>
        <v>-0.10762561394100732</v>
      </c>
      <c r="F860" s="2">
        <f>'Moving Avg'!D860</f>
        <v>3.2117800000000001</v>
      </c>
      <c r="G860" s="2">
        <f>'Moving Avg'!F860</f>
        <v>2.9647750000000004</v>
      </c>
      <c r="H860" s="2">
        <f>'Moving Avg'!G860</f>
        <v>2.7460880000000003</v>
      </c>
      <c r="I860" s="2">
        <f>'Moving Avg'!H860</f>
        <v>2.2992024999999994</v>
      </c>
      <c r="J860" s="17" t="str">
        <f>OBV!F860</f>
        <v>BULLISH</v>
      </c>
      <c r="K860" s="17" t="str">
        <f>OBV!G860</f>
        <v>STRONG</v>
      </c>
      <c r="L860" s="17" t="str">
        <f>OBV!H860</f>
        <v>CONFIRMED BULLISH</v>
      </c>
      <c r="M860" s="19">
        <f t="shared" si="130"/>
        <v>0</v>
      </c>
      <c r="N860" s="19">
        <f t="shared" si="131"/>
        <v>100</v>
      </c>
      <c r="O860" s="19">
        <f t="shared" si="132"/>
        <v>50</v>
      </c>
      <c r="P860" s="19">
        <f t="shared" si="133"/>
        <v>100</v>
      </c>
      <c r="Q860" s="20">
        <f t="shared" si="134"/>
        <v>57.5</v>
      </c>
      <c r="R860" s="20">
        <f t="shared" si="135"/>
        <v>62.5</v>
      </c>
      <c r="S860" s="20">
        <f t="shared" si="136"/>
        <v>72.5</v>
      </c>
      <c r="T860" s="20">
        <f t="shared" si="137"/>
        <v>62.5</v>
      </c>
      <c r="U860" s="19">
        <f t="shared" si="138"/>
        <v>64.166666666666671</v>
      </c>
      <c r="V860" s="19">
        <f t="shared" si="139"/>
        <v>63.75</v>
      </c>
    </row>
    <row r="861" spans="1:22" ht="13.5" x14ac:dyDescent="0.25">
      <c r="A861" s="3">
        <f>RSI!A861</f>
        <v>43256</v>
      </c>
      <c r="B861" s="2">
        <f>RSI!B861</f>
        <v>3.2736999999999998</v>
      </c>
      <c r="C861" s="2">
        <f>RSI!I861</f>
        <v>89.333106032723293</v>
      </c>
      <c r="D861" s="2">
        <f>MACD!E861</f>
        <v>-0.14546409655809089</v>
      </c>
      <c r="E861" s="2">
        <f>MACD!F861</f>
        <v>-0.11519331046442405</v>
      </c>
      <c r="F861" s="2">
        <f>'Moving Avg'!D861</f>
        <v>3.2367999999999997</v>
      </c>
      <c r="G861" s="2">
        <f>'Moving Avg'!F861</f>
        <v>2.9914499999999999</v>
      </c>
      <c r="H861" s="2">
        <f>'Moving Avg'!G861</f>
        <v>2.7601839999999997</v>
      </c>
      <c r="I861" s="2">
        <f>'Moving Avg'!H861</f>
        <v>2.3057894999999995</v>
      </c>
      <c r="J861" s="17" t="str">
        <f>OBV!F861</f>
        <v>BULLISH</v>
      </c>
      <c r="K861" s="17" t="str">
        <f>OBV!G861</f>
        <v>STRONG</v>
      </c>
      <c r="L861" s="17" t="str">
        <f>OBV!H861</f>
        <v>CONFIRMED BULLISH</v>
      </c>
      <c r="M861" s="19">
        <f t="shared" si="130"/>
        <v>0</v>
      </c>
      <c r="N861" s="19">
        <f t="shared" si="131"/>
        <v>100</v>
      </c>
      <c r="O861" s="19">
        <f t="shared" si="132"/>
        <v>50</v>
      </c>
      <c r="P861" s="19">
        <f t="shared" si="133"/>
        <v>100</v>
      </c>
      <c r="Q861" s="20">
        <f t="shared" si="134"/>
        <v>57.5</v>
      </c>
      <c r="R861" s="20">
        <f t="shared" si="135"/>
        <v>62.5</v>
      </c>
      <c r="S861" s="20">
        <f t="shared" si="136"/>
        <v>72.5</v>
      </c>
      <c r="T861" s="20">
        <f t="shared" si="137"/>
        <v>62.5</v>
      </c>
      <c r="U861" s="19">
        <f t="shared" si="138"/>
        <v>64.166666666666671</v>
      </c>
      <c r="V861" s="19">
        <f t="shared" si="139"/>
        <v>63.75</v>
      </c>
    </row>
    <row r="862" spans="1:22" ht="13.5" x14ac:dyDescent="0.25">
      <c r="A862" s="3">
        <f>RSI!A862</f>
        <v>43257</v>
      </c>
      <c r="B862" s="2">
        <f>RSI!B862</f>
        <v>3.2605</v>
      </c>
      <c r="C862" s="2">
        <f>RSI!I862</f>
        <v>86.43401289420423</v>
      </c>
      <c r="D862" s="2">
        <f>MACD!E862</f>
        <v>-0.15580281487732828</v>
      </c>
      <c r="E862" s="2">
        <f>MACD!F862</f>
        <v>-0.1233152113470049</v>
      </c>
      <c r="F862" s="2">
        <f>'Moving Avg'!D862</f>
        <v>3.2473399999999999</v>
      </c>
      <c r="G862" s="2">
        <f>'Moving Avg'!F862</f>
        <v>3.01681</v>
      </c>
      <c r="H862" s="2">
        <f>'Moving Avg'!G862</f>
        <v>2.7742800000000001</v>
      </c>
      <c r="I862" s="2">
        <f>'Moving Avg'!H862</f>
        <v>2.3123434999999994</v>
      </c>
      <c r="J862" s="17" t="str">
        <f>OBV!F862</f>
        <v>BULLISH</v>
      </c>
      <c r="K862" s="17" t="str">
        <f>OBV!G862</f>
        <v>STRONG</v>
      </c>
      <c r="L862" s="17" t="str">
        <f>OBV!H862</f>
        <v>CONFIRMED BULLISH</v>
      </c>
      <c r="M862" s="19">
        <f t="shared" si="130"/>
        <v>0</v>
      </c>
      <c r="N862" s="19">
        <f t="shared" si="131"/>
        <v>100</v>
      </c>
      <c r="O862" s="19">
        <f t="shared" si="132"/>
        <v>50</v>
      </c>
      <c r="P862" s="19">
        <f t="shared" si="133"/>
        <v>100</v>
      </c>
      <c r="Q862" s="20">
        <f t="shared" si="134"/>
        <v>57.5</v>
      </c>
      <c r="R862" s="20">
        <f t="shared" si="135"/>
        <v>62.5</v>
      </c>
      <c r="S862" s="20">
        <f t="shared" si="136"/>
        <v>72.5</v>
      </c>
      <c r="T862" s="20">
        <f t="shared" si="137"/>
        <v>62.5</v>
      </c>
      <c r="U862" s="19">
        <f t="shared" si="138"/>
        <v>64.166666666666671</v>
      </c>
      <c r="V862" s="19">
        <f t="shared" si="139"/>
        <v>63.75</v>
      </c>
    </row>
    <row r="863" spans="1:22" ht="13.5" x14ac:dyDescent="0.25">
      <c r="A863" s="3">
        <f>RSI!A863</f>
        <v>43258</v>
      </c>
      <c r="B863" s="2">
        <f>RSI!B863</f>
        <v>3.2605</v>
      </c>
      <c r="C863" s="2">
        <f>RSI!I863</f>
        <v>86.43401289420423</v>
      </c>
      <c r="D863" s="2">
        <f>MACD!E863</f>
        <v>-0.15613197806331414</v>
      </c>
      <c r="E863" s="2">
        <f>MACD!F863</f>
        <v>-0.12987856469026676</v>
      </c>
      <c r="F863" s="2">
        <f>'Moving Avg'!D863</f>
        <v>3.2604999999999995</v>
      </c>
      <c r="G863" s="2">
        <f>'Moving Avg'!F863</f>
        <v>3.0398649999999998</v>
      </c>
      <c r="H863" s="2">
        <f>'Moving Avg'!G863</f>
        <v>2.7885080000000007</v>
      </c>
      <c r="I863" s="2">
        <f>'Moving Avg'!H863</f>
        <v>2.3189304999999996</v>
      </c>
      <c r="J863" s="17" t="str">
        <f>OBV!F863</f>
        <v>BULLISH</v>
      </c>
      <c r="K863" s="17" t="str">
        <f>OBV!G863</f>
        <v>STRONG</v>
      </c>
      <c r="L863" s="17" t="str">
        <f>OBV!H863</f>
        <v>CONFIRMED BULLISH</v>
      </c>
      <c r="M863" s="19">
        <f t="shared" si="130"/>
        <v>0</v>
      </c>
      <c r="N863" s="19">
        <f t="shared" si="131"/>
        <v>100</v>
      </c>
      <c r="O863" s="19">
        <f t="shared" si="132"/>
        <v>50</v>
      </c>
      <c r="P863" s="19">
        <f t="shared" si="133"/>
        <v>100</v>
      </c>
      <c r="Q863" s="20">
        <f t="shared" si="134"/>
        <v>57.5</v>
      </c>
      <c r="R863" s="20">
        <f t="shared" si="135"/>
        <v>62.5</v>
      </c>
      <c r="S863" s="20">
        <f t="shared" si="136"/>
        <v>72.5</v>
      </c>
      <c r="T863" s="20">
        <f t="shared" si="137"/>
        <v>62.5</v>
      </c>
      <c r="U863" s="19">
        <f t="shared" si="138"/>
        <v>64.166666666666671</v>
      </c>
      <c r="V863" s="19">
        <f t="shared" si="139"/>
        <v>63.75</v>
      </c>
    </row>
    <row r="864" spans="1:22" ht="13.5" x14ac:dyDescent="0.25">
      <c r="A864" s="3">
        <f>RSI!A864</f>
        <v>43259</v>
      </c>
      <c r="B864" s="2">
        <f>RSI!B864</f>
        <v>3.2605</v>
      </c>
      <c r="C864" s="2">
        <f>RSI!I864</f>
        <v>86.43401289420423</v>
      </c>
      <c r="D864" s="2">
        <f>MACD!E864</f>
        <v>-0.13974221157867861</v>
      </c>
      <c r="E864" s="2">
        <f>MACD!F864</f>
        <v>-0.13185129406794915</v>
      </c>
      <c r="F864" s="2">
        <f>'Moving Avg'!D864</f>
        <v>3.2618200000000002</v>
      </c>
      <c r="G864" s="2">
        <f>'Moving Avg'!F864</f>
        <v>3.0625900000000001</v>
      </c>
      <c r="H864" s="2">
        <f>'Moving Avg'!G864</f>
        <v>2.802604000000001</v>
      </c>
      <c r="I864" s="2">
        <f>'Moving Avg'!H864</f>
        <v>2.3255174999999992</v>
      </c>
      <c r="J864" s="17" t="str">
        <f>OBV!F864</f>
        <v>BULLISH</v>
      </c>
      <c r="K864" s="17" t="str">
        <f>OBV!G864</f>
        <v>NEUTRAL</v>
      </c>
      <c r="L864" s="17" t="str">
        <f>OBV!H864</f>
        <v>CONFIRMED BULLISH</v>
      </c>
      <c r="M864" s="19">
        <f t="shared" si="130"/>
        <v>0</v>
      </c>
      <c r="N864" s="19">
        <f t="shared" si="131"/>
        <v>45</v>
      </c>
      <c r="O864" s="19">
        <f t="shared" si="132"/>
        <v>50</v>
      </c>
      <c r="P864" s="19">
        <f t="shared" si="133"/>
        <v>83.5</v>
      </c>
      <c r="Q864" s="20">
        <f t="shared" si="134"/>
        <v>35.774999999999999</v>
      </c>
      <c r="R864" s="20">
        <f t="shared" si="135"/>
        <v>47.375</v>
      </c>
      <c r="S864" s="20">
        <f t="shared" si="136"/>
        <v>56.825000000000003</v>
      </c>
      <c r="T864" s="20">
        <f t="shared" si="137"/>
        <v>44.625</v>
      </c>
      <c r="U864" s="19">
        <f t="shared" si="138"/>
        <v>46.658333333333339</v>
      </c>
      <c r="V864" s="19">
        <f t="shared" si="139"/>
        <v>46.150000000000006</v>
      </c>
    </row>
    <row r="865" spans="1:22" ht="13.5" x14ac:dyDescent="0.25">
      <c r="A865" s="3">
        <f>RSI!A865</f>
        <v>43262</v>
      </c>
      <c r="B865" s="2">
        <f>RSI!B865</f>
        <v>3.2538999999999998</v>
      </c>
      <c r="C865" s="2">
        <f>RSI!I865</f>
        <v>84.717113148125449</v>
      </c>
      <c r="D865" s="2">
        <f>MACD!E865</f>
        <v>-0.1207691214658877</v>
      </c>
      <c r="E865" s="2">
        <f>MACD!F865</f>
        <v>-0.12963485954753687</v>
      </c>
      <c r="F865" s="2">
        <f>'Moving Avg'!D865</f>
        <v>3.2618200000000002</v>
      </c>
      <c r="G865" s="2">
        <f>'Moving Avg'!F865</f>
        <v>3.0843249999999998</v>
      </c>
      <c r="H865" s="2">
        <f>'Moving Avg'!G865</f>
        <v>2.8168300000000004</v>
      </c>
      <c r="I865" s="2">
        <f>'Moving Avg'!H865</f>
        <v>2.3321039999999993</v>
      </c>
      <c r="J865" s="17" t="str">
        <f>OBV!F865</f>
        <v>BULLISH</v>
      </c>
      <c r="K865" s="17" t="str">
        <f>OBV!G865</f>
        <v>NEUTRAL</v>
      </c>
      <c r="L865" s="17" t="str">
        <f>OBV!H865</f>
        <v>NEUTRAL</v>
      </c>
      <c r="M865" s="19">
        <f t="shared" si="130"/>
        <v>0</v>
      </c>
      <c r="N865" s="19">
        <f t="shared" si="131"/>
        <v>0</v>
      </c>
      <c r="O865" s="19">
        <f t="shared" si="132"/>
        <v>50</v>
      </c>
      <c r="P865" s="19">
        <f t="shared" si="133"/>
        <v>49.5</v>
      </c>
      <c r="Q865" s="20">
        <f t="shared" si="134"/>
        <v>14.925000000000001</v>
      </c>
      <c r="R865" s="20">
        <f t="shared" si="135"/>
        <v>29.875</v>
      </c>
      <c r="S865" s="20">
        <f t="shared" si="136"/>
        <v>34.775000000000006</v>
      </c>
      <c r="T865" s="20">
        <f t="shared" si="137"/>
        <v>24.875</v>
      </c>
      <c r="U865" s="19">
        <f t="shared" si="138"/>
        <v>26.525000000000002</v>
      </c>
      <c r="V865" s="19">
        <f t="shared" si="139"/>
        <v>26.112500000000001</v>
      </c>
    </row>
    <row r="866" spans="1:22" ht="13.5" x14ac:dyDescent="0.25">
      <c r="A866" s="3">
        <f>RSI!A866</f>
        <v>43263</v>
      </c>
      <c r="B866" s="2">
        <f>RSI!B866</f>
        <v>3.2538999999999998</v>
      </c>
      <c r="C866" s="2">
        <f>RSI!I866</f>
        <v>84.717113148125449</v>
      </c>
      <c r="D866" s="2">
        <f>MACD!E866</f>
        <v>-0.10196719477961702</v>
      </c>
      <c r="E866" s="2">
        <f>MACD!F866</f>
        <v>-0.12410132659395291</v>
      </c>
      <c r="F866" s="2">
        <f>'Moving Avg'!D866</f>
        <v>3.2578599999999995</v>
      </c>
      <c r="G866" s="2">
        <f>'Moving Avg'!F866</f>
        <v>3.1060600000000003</v>
      </c>
      <c r="H866" s="2">
        <f>'Moving Avg'!G866</f>
        <v>2.8306620000000002</v>
      </c>
      <c r="I866" s="2">
        <f>'Moving Avg'!H866</f>
        <v>2.3387234999999995</v>
      </c>
      <c r="J866" s="17" t="str">
        <f>OBV!F866</f>
        <v>BEARISH</v>
      </c>
      <c r="K866" s="17" t="str">
        <f>OBV!G866</f>
        <v>NEUTRAL</v>
      </c>
      <c r="L866" s="17" t="str">
        <f>OBV!H866</f>
        <v>CONFIRMED BEARISH</v>
      </c>
      <c r="M866" s="19">
        <f t="shared" si="130"/>
        <v>0</v>
      </c>
      <c r="N866" s="19">
        <f t="shared" si="131"/>
        <v>0</v>
      </c>
      <c r="O866" s="19">
        <f t="shared" si="132"/>
        <v>50</v>
      </c>
      <c r="P866" s="19">
        <f t="shared" si="133"/>
        <v>16.5</v>
      </c>
      <c r="Q866" s="20">
        <f t="shared" si="134"/>
        <v>9.9749999999999996</v>
      </c>
      <c r="R866" s="20">
        <f t="shared" si="135"/>
        <v>21.625</v>
      </c>
      <c r="S866" s="20">
        <f t="shared" si="136"/>
        <v>19.925000000000001</v>
      </c>
      <c r="T866" s="20">
        <f t="shared" si="137"/>
        <v>16.625</v>
      </c>
      <c r="U866" s="19">
        <f t="shared" si="138"/>
        <v>17.175000000000001</v>
      </c>
      <c r="V866" s="19">
        <f t="shared" si="139"/>
        <v>17.037500000000001</v>
      </c>
    </row>
    <row r="867" spans="1:22" ht="13.5" x14ac:dyDescent="0.25">
      <c r="A867" s="3">
        <f>RSI!A867</f>
        <v>43264</v>
      </c>
      <c r="B867" s="2">
        <f>RSI!B867</f>
        <v>3.2736999999999998</v>
      </c>
      <c r="C867" s="2">
        <f>RSI!I867</f>
        <v>85.705059226456143</v>
      </c>
      <c r="D867" s="2">
        <f>MACD!E867</f>
        <v>-7.9633295583483754E-2</v>
      </c>
      <c r="E867" s="2">
        <f>MACD!F867</f>
        <v>-0.11520772039185909</v>
      </c>
      <c r="F867" s="2">
        <f>'Moving Avg'!D867</f>
        <v>3.2604999999999995</v>
      </c>
      <c r="G867" s="2">
        <f>'Moving Avg'!F867</f>
        <v>3.1264799999999999</v>
      </c>
      <c r="H867" s="2">
        <f>'Moving Avg'!G867</f>
        <v>2.8447580000000001</v>
      </c>
      <c r="I867" s="2">
        <f>'Moving Avg'!H867</f>
        <v>2.3454089999999996</v>
      </c>
      <c r="J867" s="17" t="str">
        <f>OBV!F867</f>
        <v>BULLISH</v>
      </c>
      <c r="K867" s="17" t="str">
        <f>OBV!G867</f>
        <v>NEUTRAL</v>
      </c>
      <c r="L867" s="17" t="str">
        <f>OBV!H867</f>
        <v>CONFIRMED BULLISH</v>
      </c>
      <c r="M867" s="19">
        <f t="shared" si="130"/>
        <v>0</v>
      </c>
      <c r="N867" s="19">
        <f t="shared" si="131"/>
        <v>0</v>
      </c>
      <c r="O867" s="19">
        <f t="shared" si="132"/>
        <v>50</v>
      </c>
      <c r="P867" s="19">
        <f t="shared" si="133"/>
        <v>83.5</v>
      </c>
      <c r="Q867" s="20">
        <f t="shared" si="134"/>
        <v>20.024999999999999</v>
      </c>
      <c r="R867" s="20">
        <f t="shared" si="135"/>
        <v>38.375</v>
      </c>
      <c r="S867" s="20">
        <f t="shared" si="136"/>
        <v>50.075000000000003</v>
      </c>
      <c r="T867" s="20">
        <f t="shared" si="137"/>
        <v>33.375</v>
      </c>
      <c r="U867" s="19">
        <f t="shared" si="138"/>
        <v>36.158333333333331</v>
      </c>
      <c r="V867" s="19">
        <f t="shared" si="139"/>
        <v>35.462499999999999</v>
      </c>
    </row>
    <row r="868" spans="1:22" ht="13.5" x14ac:dyDescent="0.25">
      <c r="A868" s="3">
        <f>RSI!A868</f>
        <v>43265</v>
      </c>
      <c r="B868" s="2">
        <f>RSI!B868</f>
        <v>3.2671000000000001</v>
      </c>
      <c r="C868" s="2">
        <f>RSI!I868</f>
        <v>83.761334058047154</v>
      </c>
      <c r="D868" s="2">
        <f>MACD!E868</f>
        <v>-6.3505217346245146E-2</v>
      </c>
      <c r="E868" s="2">
        <f>MACD!F868</f>
        <v>-0.1048672197827363</v>
      </c>
      <c r="F868" s="2">
        <f>'Moving Avg'!D868</f>
        <v>3.2618200000000002</v>
      </c>
      <c r="G868" s="2">
        <f>'Moving Avg'!F868</f>
        <v>3.1465699999999996</v>
      </c>
      <c r="H868" s="2">
        <f>'Moving Avg'!G868</f>
        <v>2.8587219999999998</v>
      </c>
      <c r="I868" s="2">
        <f>'Moving Avg'!H868</f>
        <v>2.3520289999999999</v>
      </c>
      <c r="J868" s="17" t="str">
        <f>OBV!F868</f>
        <v>BEARISH</v>
      </c>
      <c r="K868" s="17" t="str">
        <f>OBV!G868</f>
        <v>NEUTRAL</v>
      </c>
      <c r="L868" s="17" t="str">
        <f>OBV!H868</f>
        <v>BEARISH DIVERGENCE</v>
      </c>
      <c r="M868" s="19">
        <f t="shared" si="130"/>
        <v>0</v>
      </c>
      <c r="N868" s="19">
        <f t="shared" si="131"/>
        <v>0</v>
      </c>
      <c r="O868" s="19">
        <f t="shared" si="132"/>
        <v>50</v>
      </c>
      <c r="P868" s="19">
        <f t="shared" si="133"/>
        <v>16.5</v>
      </c>
      <c r="Q868" s="20">
        <f t="shared" si="134"/>
        <v>9.9749999999999996</v>
      </c>
      <c r="R868" s="20">
        <f t="shared" si="135"/>
        <v>21.625</v>
      </c>
      <c r="S868" s="20">
        <f t="shared" si="136"/>
        <v>19.925000000000001</v>
      </c>
      <c r="T868" s="20">
        <f t="shared" si="137"/>
        <v>16.625</v>
      </c>
      <c r="U868" s="19">
        <f t="shared" si="138"/>
        <v>17.175000000000001</v>
      </c>
      <c r="V868" s="19">
        <f t="shared" si="139"/>
        <v>17.037500000000001</v>
      </c>
    </row>
    <row r="869" spans="1:22" ht="13.5" x14ac:dyDescent="0.25">
      <c r="A869" s="3">
        <f>RSI!A869</f>
        <v>43269</v>
      </c>
      <c r="B869" s="2">
        <f>RSI!B869</f>
        <v>3.2605</v>
      </c>
      <c r="C869" s="2">
        <f>RSI!I869</f>
        <v>81.764338900231493</v>
      </c>
      <c r="D869" s="2">
        <f>MACD!E869</f>
        <v>-4.1374042461272076E-2</v>
      </c>
      <c r="E869" s="2">
        <f>MACD!F869</f>
        <v>-9.2168584318443464E-2</v>
      </c>
      <c r="F869" s="2">
        <f>'Moving Avg'!D869</f>
        <v>3.2618200000000002</v>
      </c>
      <c r="G869" s="2">
        <f>'Moving Avg'!F869</f>
        <v>3.1646799999999997</v>
      </c>
      <c r="H869" s="2">
        <f>'Moving Avg'!G869</f>
        <v>2.87229</v>
      </c>
      <c r="I869" s="2">
        <f>'Moving Avg'!H869</f>
        <v>2.3586159999999996</v>
      </c>
      <c r="J869" s="17" t="str">
        <f>OBV!F869</f>
        <v>BEARISH</v>
      </c>
      <c r="K869" s="17" t="str">
        <f>OBV!G869</f>
        <v>NEUTRAL</v>
      </c>
      <c r="L869" s="17" t="str">
        <f>OBV!H869</f>
        <v>NEUTRAL</v>
      </c>
      <c r="M869" s="19">
        <f t="shared" si="130"/>
        <v>0</v>
      </c>
      <c r="N869" s="19">
        <f t="shared" si="131"/>
        <v>0</v>
      </c>
      <c r="O869" s="19">
        <f t="shared" si="132"/>
        <v>50</v>
      </c>
      <c r="P869" s="19">
        <f t="shared" si="133"/>
        <v>16.5</v>
      </c>
      <c r="Q869" s="20">
        <f t="shared" si="134"/>
        <v>9.9749999999999996</v>
      </c>
      <c r="R869" s="20">
        <f t="shared" si="135"/>
        <v>21.625</v>
      </c>
      <c r="S869" s="20">
        <f t="shared" si="136"/>
        <v>19.925000000000001</v>
      </c>
      <c r="T869" s="20">
        <f t="shared" si="137"/>
        <v>16.625</v>
      </c>
      <c r="U869" s="19">
        <f t="shared" si="138"/>
        <v>17.175000000000001</v>
      </c>
      <c r="V869" s="19">
        <f t="shared" si="139"/>
        <v>17.037500000000001</v>
      </c>
    </row>
    <row r="870" spans="1:22" ht="13.5" x14ac:dyDescent="0.25">
      <c r="A870" s="3">
        <f>RSI!A870</f>
        <v>43270</v>
      </c>
      <c r="B870" s="2">
        <f>RSI!B870</f>
        <v>3.2538999999999998</v>
      </c>
      <c r="C870" s="2">
        <f>RSI!I870</f>
        <v>79.717554598483645</v>
      </c>
      <c r="D870" s="2">
        <f>MACD!E870</f>
        <v>-2.3149628605965145E-2</v>
      </c>
      <c r="E870" s="2">
        <f>MACD!F870</f>
        <v>-7.83647931759478E-2</v>
      </c>
      <c r="F870" s="2">
        <f>'Moving Avg'!D870</f>
        <v>3.2618200000000002</v>
      </c>
      <c r="G870" s="2">
        <f>'Moving Avg'!F870</f>
        <v>3.1824599999999998</v>
      </c>
      <c r="H870" s="2">
        <f>'Moving Avg'!G870</f>
        <v>2.8859900000000001</v>
      </c>
      <c r="I870" s="2">
        <f>'Moving Avg'!H870</f>
        <v>2.3652024999999997</v>
      </c>
      <c r="J870" s="17" t="str">
        <f>OBV!F870</f>
        <v>BEARISH</v>
      </c>
      <c r="K870" s="17" t="str">
        <f>OBV!G870</f>
        <v>NEUTRAL</v>
      </c>
      <c r="L870" s="17" t="str">
        <f>OBV!H870</f>
        <v>NEUTRAL</v>
      </c>
      <c r="M870" s="19">
        <f t="shared" si="130"/>
        <v>0</v>
      </c>
      <c r="N870" s="19">
        <f t="shared" si="131"/>
        <v>0</v>
      </c>
      <c r="O870" s="19">
        <f t="shared" si="132"/>
        <v>50</v>
      </c>
      <c r="P870" s="19">
        <f t="shared" si="133"/>
        <v>16.5</v>
      </c>
      <c r="Q870" s="20">
        <f t="shared" si="134"/>
        <v>9.9749999999999996</v>
      </c>
      <c r="R870" s="20">
        <f t="shared" si="135"/>
        <v>21.625</v>
      </c>
      <c r="S870" s="20">
        <f t="shared" si="136"/>
        <v>19.925000000000001</v>
      </c>
      <c r="T870" s="20">
        <f t="shared" si="137"/>
        <v>16.625</v>
      </c>
      <c r="U870" s="19">
        <f t="shared" si="138"/>
        <v>17.175000000000001</v>
      </c>
      <c r="V870" s="19">
        <f t="shared" si="139"/>
        <v>17.037500000000001</v>
      </c>
    </row>
    <row r="871" spans="1:22" ht="13.5" x14ac:dyDescent="0.25">
      <c r="A871" s="3">
        <f>RSI!A871</f>
        <v>43271</v>
      </c>
      <c r="B871" s="2">
        <f>RSI!B871</f>
        <v>3.2210000000000001</v>
      </c>
      <c r="C871" s="2">
        <f>RSI!I871</f>
        <v>70.273923856391846</v>
      </c>
      <c r="D871" s="2">
        <f>MACD!E871</f>
        <v>-3.1242373676940716E-3</v>
      </c>
      <c r="E871" s="2">
        <f>MACD!F871</f>
        <v>-6.3316682014297063E-2</v>
      </c>
      <c r="F871" s="2">
        <f>'Moving Avg'!D871</f>
        <v>3.2552399999999997</v>
      </c>
      <c r="G871" s="2">
        <f>'Moving Avg'!F871</f>
        <v>3.1982699999999999</v>
      </c>
      <c r="H871" s="2">
        <f>'Moving Avg'!G871</f>
        <v>2.898768</v>
      </c>
      <c r="I871" s="2">
        <f>'Moving Avg'!H871</f>
        <v>2.3716244999999998</v>
      </c>
      <c r="J871" s="17" t="str">
        <f>OBV!F871</f>
        <v>BEARISH</v>
      </c>
      <c r="K871" s="17" t="str">
        <f>OBV!G871</f>
        <v>WEAK</v>
      </c>
      <c r="L871" s="17" t="str">
        <f>OBV!H871</f>
        <v>CONFIRMED BEARISH</v>
      </c>
      <c r="M871" s="19">
        <f t="shared" si="130"/>
        <v>0</v>
      </c>
      <c r="N871" s="19">
        <f t="shared" si="131"/>
        <v>0</v>
      </c>
      <c r="O871" s="19">
        <f t="shared" si="132"/>
        <v>50</v>
      </c>
      <c r="P871" s="19">
        <f t="shared" si="133"/>
        <v>0</v>
      </c>
      <c r="Q871" s="20">
        <f t="shared" si="134"/>
        <v>7.5</v>
      </c>
      <c r="R871" s="20">
        <f t="shared" si="135"/>
        <v>17.5</v>
      </c>
      <c r="S871" s="20">
        <f t="shared" si="136"/>
        <v>12.5</v>
      </c>
      <c r="T871" s="20">
        <f t="shared" si="137"/>
        <v>12.5</v>
      </c>
      <c r="U871" s="19">
        <f t="shared" si="138"/>
        <v>12.5</v>
      </c>
      <c r="V871" s="19">
        <f t="shared" si="139"/>
        <v>12.5</v>
      </c>
    </row>
    <row r="872" spans="1:22" ht="13.5" x14ac:dyDescent="0.25">
      <c r="A872" s="3">
        <f>RSI!A872</f>
        <v>43272</v>
      </c>
      <c r="B872" s="2">
        <f>RSI!B872</f>
        <v>3.2143999999999999</v>
      </c>
      <c r="C872" s="2">
        <f>RSI!I872</f>
        <v>68.520297790927543</v>
      </c>
      <c r="D872" s="2">
        <f>MACD!E872</f>
        <v>1.165946502545534E-2</v>
      </c>
      <c r="E872" s="2">
        <f>MACD!F872</f>
        <v>-4.8321452606346585E-2</v>
      </c>
      <c r="F872" s="2">
        <f>'Moving Avg'!D872</f>
        <v>3.2433799999999997</v>
      </c>
      <c r="G872" s="2">
        <f>'Moving Avg'!F872</f>
        <v>3.2140750000000002</v>
      </c>
      <c r="H872" s="2">
        <f>'Moving Avg'!G872</f>
        <v>2.9116780000000007</v>
      </c>
      <c r="I872" s="2">
        <f>'Moving Avg'!H872</f>
        <v>2.3780135000000002</v>
      </c>
      <c r="J872" s="17" t="str">
        <f>OBV!F872</f>
        <v>BEARISH</v>
      </c>
      <c r="K872" s="17" t="str">
        <f>OBV!G872</f>
        <v>WEAK</v>
      </c>
      <c r="L872" s="17" t="str">
        <f>OBV!H872</f>
        <v>CONFIRMED BEARISH</v>
      </c>
      <c r="M872" s="19">
        <f t="shared" si="130"/>
        <v>25</v>
      </c>
      <c r="N872" s="19">
        <f t="shared" si="131"/>
        <v>0</v>
      </c>
      <c r="O872" s="19">
        <f t="shared" si="132"/>
        <v>50</v>
      </c>
      <c r="P872" s="19">
        <f t="shared" si="133"/>
        <v>0</v>
      </c>
      <c r="Q872" s="20">
        <f t="shared" si="134"/>
        <v>16.25</v>
      </c>
      <c r="R872" s="20">
        <f t="shared" si="135"/>
        <v>22.5</v>
      </c>
      <c r="S872" s="20">
        <f t="shared" si="136"/>
        <v>16.25</v>
      </c>
      <c r="T872" s="20">
        <f t="shared" si="137"/>
        <v>18.75</v>
      </c>
      <c r="U872" s="19">
        <f t="shared" si="138"/>
        <v>18.333333333333332</v>
      </c>
      <c r="V872" s="19">
        <f t="shared" si="139"/>
        <v>18.4375</v>
      </c>
    </row>
    <row r="873" spans="1:22" ht="13.5" x14ac:dyDescent="0.25">
      <c r="A873" s="3">
        <f>RSI!A873</f>
        <v>43273</v>
      </c>
      <c r="B873" s="2">
        <f>RSI!B873</f>
        <v>3.2275999999999998</v>
      </c>
      <c r="C873" s="2">
        <f>RSI!I873</f>
        <v>70.12595031502714</v>
      </c>
      <c r="D873" s="2">
        <f>MACD!E873</f>
        <v>2.2656844791877351E-2</v>
      </c>
      <c r="E873" s="2">
        <f>MACD!F873</f>
        <v>-3.4125793126701803E-2</v>
      </c>
      <c r="F873" s="2">
        <f>'Moving Avg'!D873</f>
        <v>3.2354799999999999</v>
      </c>
      <c r="G873" s="2">
        <f>'Moving Avg'!F873</f>
        <v>3.2272500000000002</v>
      </c>
      <c r="H873" s="2">
        <f>'Moving Avg'!G873</f>
        <v>2.9259060000000012</v>
      </c>
      <c r="I873" s="2">
        <f>'Moving Avg'!H873</f>
        <v>2.3844685000000001</v>
      </c>
      <c r="J873" s="17" t="str">
        <f>OBV!F873</f>
        <v>BEARISH</v>
      </c>
      <c r="K873" s="17" t="str">
        <f>OBV!G873</f>
        <v>WEAK</v>
      </c>
      <c r="L873" s="17" t="str">
        <f>OBV!H873</f>
        <v>CONFIRMED BEARISH</v>
      </c>
      <c r="M873" s="19">
        <f t="shared" si="130"/>
        <v>0</v>
      </c>
      <c r="N873" s="19">
        <f t="shared" si="131"/>
        <v>0</v>
      </c>
      <c r="O873" s="19">
        <f t="shared" si="132"/>
        <v>50</v>
      </c>
      <c r="P873" s="19">
        <f t="shared" si="133"/>
        <v>0</v>
      </c>
      <c r="Q873" s="20">
        <f t="shared" si="134"/>
        <v>7.5</v>
      </c>
      <c r="R873" s="20">
        <f t="shared" si="135"/>
        <v>17.5</v>
      </c>
      <c r="S873" s="20">
        <f t="shared" si="136"/>
        <v>12.5</v>
      </c>
      <c r="T873" s="20">
        <f t="shared" si="137"/>
        <v>12.5</v>
      </c>
      <c r="U873" s="19">
        <f t="shared" si="138"/>
        <v>12.5</v>
      </c>
      <c r="V873" s="19">
        <f t="shared" si="139"/>
        <v>12.5</v>
      </c>
    </row>
    <row r="874" spans="1:22" ht="13.5" x14ac:dyDescent="0.25">
      <c r="A874" s="3">
        <f>RSI!A874</f>
        <v>43276</v>
      </c>
      <c r="B874" s="2">
        <f>RSI!B874</f>
        <v>3.2605</v>
      </c>
      <c r="C874" s="2">
        <f>RSI!I874</f>
        <v>73.723414882311189</v>
      </c>
      <c r="D874" s="2">
        <f>MACD!E874</f>
        <v>2.8952719597001852E-2</v>
      </c>
      <c r="E874" s="2">
        <f>MACD!F874</f>
        <v>-2.1510090581961072E-2</v>
      </c>
      <c r="F874" s="2">
        <f>'Moving Avg'!D874</f>
        <v>3.2354799999999999</v>
      </c>
      <c r="G874" s="2">
        <f>'Moving Avg'!F874</f>
        <v>3.2361400000000002</v>
      </c>
      <c r="H874" s="2">
        <f>'Moving Avg'!G874</f>
        <v>2.9398700000000009</v>
      </c>
      <c r="I874" s="2">
        <f>'Moving Avg'!H874</f>
        <v>2.3910879999999999</v>
      </c>
      <c r="J874" s="17" t="str">
        <f>OBV!F874</f>
        <v>BEARISH</v>
      </c>
      <c r="K874" s="17" t="str">
        <f>OBV!G874</f>
        <v>NEUTRAL</v>
      </c>
      <c r="L874" s="17" t="str">
        <f>OBV!H874</f>
        <v>NEUTRAL</v>
      </c>
      <c r="M874" s="19">
        <f t="shared" si="130"/>
        <v>0</v>
      </c>
      <c r="N874" s="19">
        <f t="shared" si="131"/>
        <v>0</v>
      </c>
      <c r="O874" s="19">
        <f t="shared" si="132"/>
        <v>50</v>
      </c>
      <c r="P874" s="19">
        <f t="shared" si="133"/>
        <v>16.5</v>
      </c>
      <c r="Q874" s="20">
        <f t="shared" si="134"/>
        <v>9.9749999999999996</v>
      </c>
      <c r="R874" s="20">
        <f t="shared" si="135"/>
        <v>21.625</v>
      </c>
      <c r="S874" s="20">
        <f t="shared" si="136"/>
        <v>19.925000000000001</v>
      </c>
      <c r="T874" s="20">
        <f t="shared" si="137"/>
        <v>16.625</v>
      </c>
      <c r="U874" s="19">
        <f t="shared" si="138"/>
        <v>17.175000000000001</v>
      </c>
      <c r="V874" s="19">
        <f t="shared" si="139"/>
        <v>17.037500000000001</v>
      </c>
    </row>
    <row r="875" spans="1:22" ht="13.5" x14ac:dyDescent="0.25">
      <c r="A875" s="3">
        <f>RSI!A875</f>
        <v>43277</v>
      </c>
      <c r="B875" s="2">
        <f>RSI!B875</f>
        <v>3.3593000000000002</v>
      </c>
      <c r="C875" s="2">
        <f>RSI!I875</f>
        <v>81.088455608159393</v>
      </c>
      <c r="D875" s="2">
        <f>MACD!E875</f>
        <v>2.5221536386235588E-2</v>
      </c>
      <c r="E875" s="2">
        <f>MACD!F875</f>
        <v>-1.216376518832174E-2</v>
      </c>
      <c r="F875" s="2">
        <f>'Moving Avg'!D875</f>
        <v>3.2565600000000003</v>
      </c>
      <c r="G875" s="2">
        <f>'Moving Avg'!F875</f>
        <v>3.2479950000000004</v>
      </c>
      <c r="H875" s="2">
        <f>'Moving Avg'!G875</f>
        <v>2.95581</v>
      </c>
      <c r="I875" s="2">
        <f>'Moving Avg'!H875</f>
        <v>2.3982345</v>
      </c>
      <c r="J875" s="17" t="str">
        <f>OBV!F875</f>
        <v>BULLISH</v>
      </c>
      <c r="K875" s="17" t="str">
        <f>OBV!G875</f>
        <v>STRONG</v>
      </c>
      <c r="L875" s="17" t="str">
        <f>OBV!H875</f>
        <v>CONFIRMED BULLISH</v>
      </c>
      <c r="M875" s="19">
        <f t="shared" si="130"/>
        <v>0</v>
      </c>
      <c r="N875" s="19">
        <f t="shared" si="131"/>
        <v>0</v>
      </c>
      <c r="O875" s="19">
        <f t="shared" si="132"/>
        <v>50</v>
      </c>
      <c r="P875" s="19">
        <f t="shared" si="133"/>
        <v>100</v>
      </c>
      <c r="Q875" s="20">
        <f t="shared" si="134"/>
        <v>22.5</v>
      </c>
      <c r="R875" s="20">
        <f t="shared" si="135"/>
        <v>42.5</v>
      </c>
      <c r="S875" s="20">
        <f t="shared" si="136"/>
        <v>57.5</v>
      </c>
      <c r="T875" s="20">
        <f t="shared" si="137"/>
        <v>37.5</v>
      </c>
      <c r="U875" s="19">
        <f t="shared" si="138"/>
        <v>40.833333333333336</v>
      </c>
      <c r="V875" s="19">
        <f t="shared" si="139"/>
        <v>40</v>
      </c>
    </row>
    <row r="876" spans="1:22" ht="13.5" x14ac:dyDescent="0.25">
      <c r="A876" s="3">
        <f>RSI!A876</f>
        <v>43278</v>
      </c>
      <c r="B876" s="2">
        <f>RSI!B876</f>
        <v>3.5042</v>
      </c>
      <c r="C876" s="2">
        <f>RSI!I876</f>
        <v>86.89149498456662</v>
      </c>
      <c r="D876" s="2">
        <f>MACD!E876</f>
        <v>1.0076346846333628E-2</v>
      </c>
      <c r="E876" s="2">
        <f>MACD!F876</f>
        <v>-7.7157427813906677E-3</v>
      </c>
      <c r="F876" s="2">
        <f>'Moving Avg'!D876</f>
        <v>3.3132000000000006</v>
      </c>
      <c r="G876" s="2">
        <f>'Moving Avg'!F876</f>
        <v>3.2657750000000001</v>
      </c>
      <c r="H876" s="2">
        <f>'Moving Avg'!G876</f>
        <v>2.9745160000000004</v>
      </c>
      <c r="I876" s="2">
        <f>'Moving Avg'!H876</f>
        <v>2.4061054999999998</v>
      </c>
      <c r="J876" s="17" t="str">
        <f>OBV!F876</f>
        <v>BULLISH</v>
      </c>
      <c r="K876" s="17" t="str">
        <f>OBV!G876</f>
        <v>STRONG</v>
      </c>
      <c r="L876" s="17" t="str">
        <f>OBV!H876</f>
        <v>CONFIRMED BULLISH</v>
      </c>
      <c r="M876" s="19">
        <f t="shared" si="130"/>
        <v>0</v>
      </c>
      <c r="N876" s="19">
        <f t="shared" si="131"/>
        <v>0</v>
      </c>
      <c r="O876" s="19">
        <f t="shared" si="132"/>
        <v>50</v>
      </c>
      <c r="P876" s="19">
        <f t="shared" si="133"/>
        <v>100</v>
      </c>
      <c r="Q876" s="20">
        <f t="shared" si="134"/>
        <v>22.5</v>
      </c>
      <c r="R876" s="20">
        <f t="shared" si="135"/>
        <v>42.5</v>
      </c>
      <c r="S876" s="20">
        <f t="shared" si="136"/>
        <v>57.5</v>
      </c>
      <c r="T876" s="20">
        <f t="shared" si="137"/>
        <v>37.5</v>
      </c>
      <c r="U876" s="19">
        <f t="shared" si="138"/>
        <v>40.833333333333336</v>
      </c>
      <c r="V876" s="19">
        <f t="shared" si="139"/>
        <v>40</v>
      </c>
    </row>
    <row r="877" spans="1:22" ht="13.5" x14ac:dyDescent="0.25">
      <c r="A877" s="3">
        <f>RSI!A877</f>
        <v>43279</v>
      </c>
      <c r="B877" s="2">
        <f>RSI!B877</f>
        <v>3.4318</v>
      </c>
      <c r="C877" s="2">
        <f>RSI!I877</f>
        <v>74.577689003405638</v>
      </c>
      <c r="D877" s="2">
        <f>MACD!E877</f>
        <v>3.6523225988740471E-3</v>
      </c>
      <c r="E877" s="2">
        <f>MACD!F877</f>
        <v>-5.4421297053377253E-3</v>
      </c>
      <c r="F877" s="2">
        <f>'Moving Avg'!D877</f>
        <v>3.3566799999999999</v>
      </c>
      <c r="G877" s="2">
        <f>'Moving Avg'!F877</f>
        <v>3.2769750000000002</v>
      </c>
      <c r="H877" s="2">
        <f>'Moving Avg'!G877</f>
        <v>2.9917740000000004</v>
      </c>
      <c r="I877" s="2">
        <f>'Moving Avg'!H877</f>
        <v>2.4136474999999997</v>
      </c>
      <c r="J877" s="17" t="str">
        <f>OBV!F877</f>
        <v>BULLISH</v>
      </c>
      <c r="K877" s="17" t="str">
        <f>OBV!G877</f>
        <v>NEUTRAL</v>
      </c>
      <c r="L877" s="17" t="str">
        <f>OBV!H877</f>
        <v>CONFIRMED BULLISH</v>
      </c>
      <c r="M877" s="19">
        <f t="shared" si="130"/>
        <v>0</v>
      </c>
      <c r="N877" s="19">
        <f t="shared" si="131"/>
        <v>0</v>
      </c>
      <c r="O877" s="19">
        <f t="shared" si="132"/>
        <v>50</v>
      </c>
      <c r="P877" s="19">
        <f t="shared" si="133"/>
        <v>83.5</v>
      </c>
      <c r="Q877" s="20">
        <f t="shared" si="134"/>
        <v>20.024999999999999</v>
      </c>
      <c r="R877" s="20">
        <f t="shared" si="135"/>
        <v>38.375</v>
      </c>
      <c r="S877" s="20">
        <f t="shared" si="136"/>
        <v>50.075000000000003</v>
      </c>
      <c r="T877" s="20">
        <f t="shared" si="137"/>
        <v>33.375</v>
      </c>
      <c r="U877" s="19">
        <f t="shared" si="138"/>
        <v>36.158333333333331</v>
      </c>
      <c r="V877" s="19">
        <f t="shared" si="139"/>
        <v>35.462499999999999</v>
      </c>
    </row>
    <row r="878" spans="1:22" ht="13.5" x14ac:dyDescent="0.25">
      <c r="A878" s="3">
        <f>RSI!A878</f>
        <v>43280</v>
      </c>
      <c r="B878" s="2">
        <f>RSI!B878</f>
        <v>3.4910999999999999</v>
      </c>
      <c r="C878" s="2">
        <f>RSI!I878</f>
        <v>77.40242395779903</v>
      </c>
      <c r="D878" s="2">
        <f>MACD!E878</f>
        <v>-8.6320533511172748E-3</v>
      </c>
      <c r="E878" s="2">
        <f>MACD!F878</f>
        <v>-6.0801144344936357E-3</v>
      </c>
      <c r="F878" s="2">
        <f>'Moving Avg'!D878</f>
        <v>3.4093799999999996</v>
      </c>
      <c r="G878" s="2">
        <f>'Moving Avg'!F878</f>
        <v>3.2917949999999996</v>
      </c>
      <c r="H878" s="2">
        <f>'Moving Avg'!G878</f>
        <v>3.0103500000000003</v>
      </c>
      <c r="I878" s="2">
        <f>'Moving Avg'!H878</f>
        <v>2.4215520000000001</v>
      </c>
      <c r="J878" s="17" t="str">
        <f>OBV!F878</f>
        <v>BULLISH</v>
      </c>
      <c r="K878" s="17" t="str">
        <f>OBV!G878</f>
        <v>NEUTRAL</v>
      </c>
      <c r="L878" s="17" t="str">
        <f>OBV!H878</f>
        <v>CONFIRMED BULLISH</v>
      </c>
      <c r="M878" s="19">
        <f t="shared" si="130"/>
        <v>0</v>
      </c>
      <c r="N878" s="19">
        <f t="shared" si="131"/>
        <v>45</v>
      </c>
      <c r="O878" s="19">
        <f t="shared" si="132"/>
        <v>50</v>
      </c>
      <c r="P878" s="19">
        <f t="shared" si="133"/>
        <v>83.5</v>
      </c>
      <c r="Q878" s="20">
        <f t="shared" si="134"/>
        <v>35.774999999999999</v>
      </c>
      <c r="R878" s="20">
        <f t="shared" si="135"/>
        <v>47.375</v>
      </c>
      <c r="S878" s="20">
        <f t="shared" si="136"/>
        <v>56.825000000000003</v>
      </c>
      <c r="T878" s="20">
        <f t="shared" si="137"/>
        <v>44.625</v>
      </c>
      <c r="U878" s="19">
        <f t="shared" si="138"/>
        <v>46.658333333333339</v>
      </c>
      <c r="V878" s="19">
        <f t="shared" si="139"/>
        <v>46.150000000000006</v>
      </c>
    </row>
    <row r="879" spans="1:22" ht="13.5" x14ac:dyDescent="0.25">
      <c r="A879" s="3">
        <f>RSI!A879</f>
        <v>43283</v>
      </c>
      <c r="B879" s="2">
        <f>RSI!B879</f>
        <v>3.4318</v>
      </c>
      <c r="C879" s="2">
        <f>RSI!I879</f>
        <v>69.130320956591532</v>
      </c>
      <c r="D879" s="2">
        <f>MACD!E879</f>
        <v>-1.7333692020185865E-2</v>
      </c>
      <c r="E879" s="2">
        <f>MACD!F879</f>
        <v>-8.3308299516320818E-3</v>
      </c>
      <c r="F879" s="2">
        <f>'Moving Avg'!D879</f>
        <v>3.4436399999999998</v>
      </c>
      <c r="G879" s="2">
        <f>'Moving Avg'!F879</f>
        <v>3.3006900000000003</v>
      </c>
      <c r="H879" s="2">
        <f>'Moving Avg'!G879</f>
        <v>3.027212</v>
      </c>
      <c r="I879" s="2">
        <f>'Moving Avg'!H879</f>
        <v>2.4291600000000004</v>
      </c>
      <c r="J879" s="17" t="str">
        <f>OBV!F879</f>
        <v>BULLISH</v>
      </c>
      <c r="K879" s="17" t="str">
        <f>OBV!G879</f>
        <v>NEUTRAL</v>
      </c>
      <c r="L879" s="17" t="str">
        <f>OBV!H879</f>
        <v>CONFIRMED BULLISH</v>
      </c>
      <c r="M879" s="19">
        <f t="shared" si="130"/>
        <v>25</v>
      </c>
      <c r="N879" s="19">
        <f t="shared" si="131"/>
        <v>45</v>
      </c>
      <c r="O879" s="19">
        <f t="shared" si="132"/>
        <v>50</v>
      </c>
      <c r="P879" s="19">
        <f t="shared" si="133"/>
        <v>83.5</v>
      </c>
      <c r="Q879" s="20">
        <f t="shared" si="134"/>
        <v>44.524999999999999</v>
      </c>
      <c r="R879" s="20">
        <f t="shared" si="135"/>
        <v>52.375</v>
      </c>
      <c r="S879" s="20">
        <f t="shared" si="136"/>
        <v>60.575000000000003</v>
      </c>
      <c r="T879" s="20">
        <f t="shared" si="137"/>
        <v>50.875</v>
      </c>
      <c r="U879" s="19">
        <f t="shared" si="138"/>
        <v>52.491666666666674</v>
      </c>
      <c r="V879" s="19">
        <f t="shared" si="139"/>
        <v>52.087500000000006</v>
      </c>
    </row>
    <row r="880" spans="1:22" ht="13.5" x14ac:dyDescent="0.25">
      <c r="A880" s="3">
        <f>RSI!A880</f>
        <v>43284</v>
      </c>
      <c r="B880" s="2">
        <f>RSI!B880</f>
        <v>3.4779</v>
      </c>
      <c r="C880" s="2">
        <f>RSI!I880</f>
        <v>71.665495738317802</v>
      </c>
      <c r="D880" s="2">
        <f>MACD!E880</f>
        <v>-3.0336016424497014E-2</v>
      </c>
      <c r="E880" s="2">
        <f>MACD!F880</f>
        <v>-1.2731867246205068E-2</v>
      </c>
      <c r="F880" s="2">
        <f>'Moving Avg'!D880</f>
        <v>3.4673599999999993</v>
      </c>
      <c r="G880" s="2">
        <f>'Moving Avg'!F880</f>
        <v>3.3118900000000004</v>
      </c>
      <c r="H880" s="2">
        <f>'Moving Avg'!G880</f>
        <v>3.0451280000000001</v>
      </c>
      <c r="I880" s="2">
        <f>'Moving Avg'!H880</f>
        <v>2.4369985000000001</v>
      </c>
      <c r="J880" s="17" t="str">
        <f>OBV!F880</f>
        <v>BEARISH</v>
      </c>
      <c r="K880" s="17" t="str">
        <f>OBV!G880</f>
        <v>WEAK</v>
      </c>
      <c r="L880" s="17" t="str">
        <f>OBV!H880</f>
        <v>BEARISH DIVERGENCE</v>
      </c>
      <c r="M880" s="19">
        <f t="shared" si="130"/>
        <v>0</v>
      </c>
      <c r="N880" s="19">
        <f t="shared" si="131"/>
        <v>45</v>
      </c>
      <c r="O880" s="19">
        <f t="shared" si="132"/>
        <v>50</v>
      </c>
      <c r="P880" s="19">
        <f t="shared" si="133"/>
        <v>0</v>
      </c>
      <c r="Q880" s="20">
        <f t="shared" si="134"/>
        <v>23.25</v>
      </c>
      <c r="R880" s="20">
        <f t="shared" si="135"/>
        <v>26.5</v>
      </c>
      <c r="S880" s="20">
        <f t="shared" si="136"/>
        <v>19.25</v>
      </c>
      <c r="T880" s="20">
        <f t="shared" si="137"/>
        <v>23.75</v>
      </c>
      <c r="U880" s="19">
        <f t="shared" si="138"/>
        <v>23</v>
      </c>
      <c r="V880" s="19">
        <f t="shared" si="139"/>
        <v>23.1875</v>
      </c>
    </row>
    <row r="881" spans="1:22" ht="13.5" x14ac:dyDescent="0.25">
      <c r="A881" s="3">
        <f>RSI!A881</f>
        <v>43285</v>
      </c>
      <c r="B881" s="2">
        <f>RSI!B881</f>
        <v>3.4712999999999998</v>
      </c>
      <c r="C881" s="2">
        <f>RSI!I881</f>
        <v>70.769411028637904</v>
      </c>
      <c r="D881" s="2">
        <f>MACD!E881</f>
        <v>-4.730266926064397E-2</v>
      </c>
      <c r="E881" s="2">
        <f>MACD!F881</f>
        <v>-1.9646027649092849E-2</v>
      </c>
      <c r="F881" s="2">
        <f>'Moving Avg'!D881</f>
        <v>3.4607800000000006</v>
      </c>
      <c r="G881" s="2">
        <f>'Moving Avg'!F881</f>
        <v>3.3217699999999999</v>
      </c>
      <c r="H881" s="2">
        <f>'Moving Avg'!G881</f>
        <v>3.0613320000000006</v>
      </c>
      <c r="I881" s="2">
        <f>'Moving Avg'!H881</f>
        <v>2.4447710000000002</v>
      </c>
      <c r="J881" s="17" t="str">
        <f>OBV!F881</f>
        <v>BEARISH</v>
      </c>
      <c r="K881" s="17" t="str">
        <f>OBV!G881</f>
        <v>WEAK</v>
      </c>
      <c r="L881" s="17" t="str">
        <f>OBV!H881</f>
        <v>CONFIRMED BEARISH</v>
      </c>
      <c r="M881" s="19">
        <f t="shared" si="130"/>
        <v>0</v>
      </c>
      <c r="N881" s="19">
        <f t="shared" si="131"/>
        <v>100</v>
      </c>
      <c r="O881" s="19">
        <f t="shared" si="132"/>
        <v>50</v>
      </c>
      <c r="P881" s="19">
        <f t="shared" si="133"/>
        <v>0</v>
      </c>
      <c r="Q881" s="20">
        <f t="shared" si="134"/>
        <v>42.5</v>
      </c>
      <c r="R881" s="20">
        <f t="shared" si="135"/>
        <v>37.5</v>
      </c>
      <c r="S881" s="20">
        <f t="shared" si="136"/>
        <v>27.5</v>
      </c>
      <c r="T881" s="20">
        <f t="shared" si="137"/>
        <v>37.5</v>
      </c>
      <c r="U881" s="19">
        <f t="shared" si="138"/>
        <v>35.833333333333336</v>
      </c>
      <c r="V881" s="19">
        <f t="shared" si="139"/>
        <v>36.25</v>
      </c>
    </row>
    <row r="882" spans="1:22" ht="13.5" x14ac:dyDescent="0.25">
      <c r="A882" s="3">
        <f>RSI!A882</f>
        <v>43286</v>
      </c>
      <c r="B882" s="2">
        <f>RSI!B882</f>
        <v>3.4712999999999998</v>
      </c>
      <c r="C882" s="2">
        <f>RSI!I882</f>
        <v>70.769411028637904</v>
      </c>
      <c r="D882" s="2">
        <f>MACD!E882</f>
        <v>-6.3924375394256217E-2</v>
      </c>
      <c r="E882" s="2">
        <f>MACD!F882</f>
        <v>-2.8501697198125522E-2</v>
      </c>
      <c r="F882" s="2">
        <f>'Moving Avg'!D882</f>
        <v>3.46868</v>
      </c>
      <c r="G882" s="2">
        <f>'Moving Avg'!F882</f>
        <v>3.3323100000000005</v>
      </c>
      <c r="H882" s="2">
        <f>'Moving Avg'!G882</f>
        <v>3.0767460000000004</v>
      </c>
      <c r="I882" s="2">
        <f>'Moving Avg'!H882</f>
        <v>2.4525435000000004</v>
      </c>
      <c r="J882" s="17" t="str">
        <f>OBV!F882</f>
        <v>BEARISH</v>
      </c>
      <c r="K882" s="17" t="str">
        <f>OBV!G882</f>
        <v>WEAK</v>
      </c>
      <c r="L882" s="17" t="str">
        <f>OBV!H882</f>
        <v>BEARISH DIVERGENCE</v>
      </c>
      <c r="M882" s="19">
        <f t="shared" si="130"/>
        <v>0</v>
      </c>
      <c r="N882" s="19">
        <f t="shared" si="131"/>
        <v>100</v>
      </c>
      <c r="O882" s="19">
        <f t="shared" si="132"/>
        <v>50</v>
      </c>
      <c r="P882" s="19">
        <f t="shared" si="133"/>
        <v>0</v>
      </c>
      <c r="Q882" s="20">
        <f t="shared" si="134"/>
        <v>42.5</v>
      </c>
      <c r="R882" s="20">
        <f t="shared" si="135"/>
        <v>37.5</v>
      </c>
      <c r="S882" s="20">
        <f t="shared" si="136"/>
        <v>27.5</v>
      </c>
      <c r="T882" s="20">
        <f t="shared" si="137"/>
        <v>37.5</v>
      </c>
      <c r="U882" s="19">
        <f t="shared" si="138"/>
        <v>35.833333333333336</v>
      </c>
      <c r="V882" s="19">
        <f t="shared" si="139"/>
        <v>36.25</v>
      </c>
    </row>
    <row r="883" spans="1:22" ht="13.5" x14ac:dyDescent="0.25">
      <c r="A883" s="3">
        <f>RSI!A883</f>
        <v>43287</v>
      </c>
      <c r="B883" s="2">
        <f>RSI!B883</f>
        <v>3.4581</v>
      </c>
      <c r="C883" s="2">
        <f>RSI!I883</f>
        <v>68.774757866240037</v>
      </c>
      <c r="D883" s="2">
        <f>MACD!E883</f>
        <v>-7.613768503860463E-2</v>
      </c>
      <c r="E883" s="2">
        <f>MACD!F883</f>
        <v>-3.8028894766221344E-2</v>
      </c>
      <c r="F883" s="2">
        <f>'Moving Avg'!D883</f>
        <v>3.4620800000000003</v>
      </c>
      <c r="G883" s="2">
        <f>'Moving Avg'!F883</f>
        <v>3.34219</v>
      </c>
      <c r="H883" s="2">
        <f>'Moving Avg'!G883</f>
        <v>3.0918960000000011</v>
      </c>
      <c r="I883" s="2">
        <f>'Moving Avg'!H883</f>
        <v>2.4602500000000003</v>
      </c>
      <c r="J883" s="17" t="str">
        <f>OBV!F883</f>
        <v>BEARISH</v>
      </c>
      <c r="K883" s="17" t="str">
        <f>OBV!G883</f>
        <v>WEAK</v>
      </c>
      <c r="L883" s="17" t="str">
        <f>OBV!H883</f>
        <v>CONFIRMED BEARISH</v>
      </c>
      <c r="M883" s="19">
        <f t="shared" si="130"/>
        <v>25</v>
      </c>
      <c r="N883" s="19">
        <f t="shared" si="131"/>
        <v>100</v>
      </c>
      <c r="O883" s="19">
        <f t="shared" si="132"/>
        <v>50</v>
      </c>
      <c r="P883" s="19">
        <f t="shared" si="133"/>
        <v>0</v>
      </c>
      <c r="Q883" s="20">
        <f t="shared" si="134"/>
        <v>51.25</v>
      </c>
      <c r="R883" s="20">
        <f t="shared" si="135"/>
        <v>42.5</v>
      </c>
      <c r="S883" s="20">
        <f t="shared" si="136"/>
        <v>31.25</v>
      </c>
      <c r="T883" s="20">
        <f t="shared" si="137"/>
        <v>43.75</v>
      </c>
      <c r="U883" s="19">
        <f t="shared" si="138"/>
        <v>41.666666666666664</v>
      </c>
      <c r="V883" s="19">
        <f t="shared" si="139"/>
        <v>42.1875</v>
      </c>
    </row>
    <row r="884" spans="1:22" ht="13.5" x14ac:dyDescent="0.25">
      <c r="A884" s="3">
        <f>RSI!A884</f>
        <v>43290</v>
      </c>
      <c r="B884" s="2">
        <f>RSI!B884</f>
        <v>3.4384000000000001</v>
      </c>
      <c r="C884" s="2">
        <f>RSI!I884</f>
        <v>65.794273272667724</v>
      </c>
      <c r="D884" s="2">
        <f>MACD!E884</f>
        <v>-8.0944834360659801E-2</v>
      </c>
      <c r="E884" s="2">
        <f>MACD!F884</f>
        <v>-4.6612082685109038E-2</v>
      </c>
      <c r="F884" s="2">
        <f>'Moving Avg'!D884</f>
        <v>3.4634</v>
      </c>
      <c r="G884" s="2">
        <f>'Moving Avg'!F884</f>
        <v>3.3510849999999999</v>
      </c>
      <c r="H884" s="2">
        <f>'Moving Avg'!G884</f>
        <v>3.1069140000000006</v>
      </c>
      <c r="I884" s="2">
        <f>'Moving Avg'!H884</f>
        <v>2.4678580000000006</v>
      </c>
      <c r="J884" s="17" t="str">
        <f>OBV!F884</f>
        <v>BEARISH</v>
      </c>
      <c r="K884" s="17" t="str">
        <f>OBV!G884</f>
        <v>WEAK</v>
      </c>
      <c r="L884" s="17" t="str">
        <f>OBV!H884</f>
        <v>BEARISH DIVERGENCE</v>
      </c>
      <c r="M884" s="19">
        <f t="shared" si="130"/>
        <v>25</v>
      </c>
      <c r="N884" s="19">
        <f t="shared" si="131"/>
        <v>100</v>
      </c>
      <c r="O884" s="19">
        <f t="shared" si="132"/>
        <v>50</v>
      </c>
      <c r="P884" s="19">
        <f t="shared" si="133"/>
        <v>0</v>
      </c>
      <c r="Q884" s="20">
        <f t="shared" si="134"/>
        <v>51.25</v>
      </c>
      <c r="R884" s="20">
        <f t="shared" si="135"/>
        <v>42.5</v>
      </c>
      <c r="S884" s="20">
        <f t="shared" si="136"/>
        <v>31.25</v>
      </c>
      <c r="T884" s="20">
        <f t="shared" si="137"/>
        <v>43.75</v>
      </c>
      <c r="U884" s="19">
        <f t="shared" si="138"/>
        <v>41.666666666666664</v>
      </c>
      <c r="V884" s="19">
        <f t="shared" si="139"/>
        <v>42.1875</v>
      </c>
    </row>
    <row r="885" spans="1:22" ht="13.5" x14ac:dyDescent="0.25">
      <c r="A885" s="3">
        <f>RSI!A885</f>
        <v>43291</v>
      </c>
      <c r="B885" s="2">
        <f>RSI!B885</f>
        <v>3.3658999999999999</v>
      </c>
      <c r="C885" s="2">
        <f>RSI!I885</f>
        <v>56.150103705362831</v>
      </c>
      <c r="D885" s="2">
        <f>MACD!E885</f>
        <v>-6.5245651244199454E-2</v>
      </c>
      <c r="E885" s="2">
        <f>MACD!F885</f>
        <v>-5.0338796396927121E-2</v>
      </c>
      <c r="F885" s="2">
        <f>'Moving Avg'!D885</f>
        <v>3.4409999999999998</v>
      </c>
      <c r="G885" s="2">
        <f>'Moving Avg'!F885</f>
        <v>3.3566850000000001</v>
      </c>
      <c r="H885" s="2">
        <f>'Moving Avg'!G885</f>
        <v>3.1215360000000003</v>
      </c>
      <c r="I885" s="2">
        <f>'Moving Avg'!H885</f>
        <v>2.4751035000000008</v>
      </c>
      <c r="J885" s="17" t="str">
        <f>OBV!F885</f>
        <v>BEARISH</v>
      </c>
      <c r="K885" s="17" t="str">
        <f>OBV!G885</f>
        <v>WEAK</v>
      </c>
      <c r="L885" s="17" t="str">
        <f>OBV!H885</f>
        <v>CONFIRMED BEARISH</v>
      </c>
      <c r="M885" s="19">
        <f t="shared" si="130"/>
        <v>25</v>
      </c>
      <c r="N885" s="19">
        <f t="shared" si="131"/>
        <v>45</v>
      </c>
      <c r="O885" s="19">
        <f t="shared" si="132"/>
        <v>50</v>
      </c>
      <c r="P885" s="19">
        <f t="shared" si="133"/>
        <v>0</v>
      </c>
      <c r="Q885" s="20">
        <f t="shared" si="134"/>
        <v>32</v>
      </c>
      <c r="R885" s="20">
        <f t="shared" si="135"/>
        <v>31.5</v>
      </c>
      <c r="S885" s="20">
        <f t="shared" si="136"/>
        <v>23</v>
      </c>
      <c r="T885" s="20">
        <f t="shared" si="137"/>
        <v>30</v>
      </c>
      <c r="U885" s="19">
        <f t="shared" si="138"/>
        <v>28.833333333333332</v>
      </c>
      <c r="V885" s="19">
        <f t="shared" si="139"/>
        <v>29.125</v>
      </c>
    </row>
    <row r="886" spans="1:22" ht="13.5" x14ac:dyDescent="0.25">
      <c r="A886" s="3">
        <f>RSI!A886</f>
        <v>43292</v>
      </c>
      <c r="B886" s="2">
        <f>RSI!B886</f>
        <v>3.4318</v>
      </c>
      <c r="C886" s="2">
        <f>RSI!I886</f>
        <v>61.652433796585001</v>
      </c>
      <c r="D886" s="2">
        <f>MACD!E886</f>
        <v>-3.4866568731369618E-2</v>
      </c>
      <c r="E886" s="2">
        <f>MACD!F886</f>
        <v>-4.7244350863815628E-2</v>
      </c>
      <c r="F886" s="2">
        <f>'Moving Avg'!D886</f>
        <v>3.4330999999999996</v>
      </c>
      <c r="G886" s="2">
        <f>'Moving Avg'!F886</f>
        <v>3.36558</v>
      </c>
      <c r="H886" s="2">
        <f>'Moving Avg'!G886</f>
        <v>3.1369500000000006</v>
      </c>
      <c r="I886" s="2">
        <f>'Moving Avg'!H886</f>
        <v>2.4827115000000006</v>
      </c>
      <c r="J886" s="17" t="str">
        <f>OBV!F886</f>
        <v>BULLISH</v>
      </c>
      <c r="K886" s="17" t="str">
        <f>OBV!G886</f>
        <v>STRONG</v>
      </c>
      <c r="L886" s="17" t="str">
        <f>OBV!H886</f>
        <v>BULLISH DIVERGENCE</v>
      </c>
      <c r="M886" s="19">
        <f t="shared" si="130"/>
        <v>25</v>
      </c>
      <c r="N886" s="19">
        <f t="shared" si="131"/>
        <v>0</v>
      </c>
      <c r="O886" s="19">
        <f t="shared" si="132"/>
        <v>50</v>
      </c>
      <c r="P886" s="19">
        <f t="shared" si="133"/>
        <v>83</v>
      </c>
      <c r="Q886" s="20">
        <f t="shared" si="134"/>
        <v>28.7</v>
      </c>
      <c r="R886" s="20">
        <f t="shared" si="135"/>
        <v>43.25</v>
      </c>
      <c r="S886" s="20">
        <f t="shared" si="136"/>
        <v>53.6</v>
      </c>
      <c r="T886" s="20">
        <f t="shared" si="137"/>
        <v>39.5</v>
      </c>
      <c r="U886" s="19">
        <f t="shared" si="138"/>
        <v>41.85</v>
      </c>
      <c r="V886" s="19">
        <f t="shared" si="139"/>
        <v>41.262500000000003</v>
      </c>
    </row>
    <row r="887" spans="1:22" ht="13.5" x14ac:dyDescent="0.25">
      <c r="A887" s="3">
        <f>RSI!A887</f>
        <v>43293</v>
      </c>
      <c r="B887" s="2">
        <f>RSI!B887</f>
        <v>3.5525000000000002</v>
      </c>
      <c r="C887" s="2">
        <f>RSI!I887</f>
        <v>69.260600054317507</v>
      </c>
      <c r="D887" s="2">
        <f>MACD!E887</f>
        <v>-2.9922084497883361E-2</v>
      </c>
      <c r="E887" s="2">
        <f>MACD!F887</f>
        <v>-4.3779897590629183E-2</v>
      </c>
      <c r="F887" s="2">
        <f>'Moving Avg'!D887</f>
        <v>3.4493399999999994</v>
      </c>
      <c r="G887" s="2">
        <f>'Moving Avg'!F887</f>
        <v>3.3795200000000003</v>
      </c>
      <c r="H887" s="2">
        <f>'Moving Avg'!G887</f>
        <v>3.1546460000000009</v>
      </c>
      <c r="I887" s="2">
        <f>'Moving Avg'!H887</f>
        <v>2.4909230000000009</v>
      </c>
      <c r="J887" s="17" t="str">
        <f>OBV!F887</f>
        <v>BULLISH</v>
      </c>
      <c r="K887" s="17" t="str">
        <f>OBV!G887</f>
        <v>STRONG</v>
      </c>
      <c r="L887" s="17" t="str">
        <f>OBV!H887</f>
        <v>BULLISH DIVERGENCE</v>
      </c>
      <c r="M887" s="19">
        <f t="shared" si="130"/>
        <v>25</v>
      </c>
      <c r="N887" s="19">
        <f t="shared" si="131"/>
        <v>0</v>
      </c>
      <c r="O887" s="19">
        <f t="shared" si="132"/>
        <v>50</v>
      </c>
      <c r="P887" s="19">
        <f t="shared" si="133"/>
        <v>83</v>
      </c>
      <c r="Q887" s="20">
        <f t="shared" si="134"/>
        <v>28.7</v>
      </c>
      <c r="R887" s="20">
        <f t="shared" si="135"/>
        <v>43.25</v>
      </c>
      <c r="S887" s="20">
        <f t="shared" si="136"/>
        <v>53.6</v>
      </c>
      <c r="T887" s="20">
        <f t="shared" si="137"/>
        <v>39.5</v>
      </c>
      <c r="U887" s="19">
        <f t="shared" si="138"/>
        <v>41.85</v>
      </c>
      <c r="V887" s="19">
        <f t="shared" si="139"/>
        <v>41.262500000000003</v>
      </c>
    </row>
    <row r="888" spans="1:22" ht="13.5" x14ac:dyDescent="0.25">
      <c r="A888" s="3">
        <f>RSI!A888</f>
        <v>43294</v>
      </c>
      <c r="B888" s="2">
        <f>RSI!B888</f>
        <v>3.5663</v>
      </c>
      <c r="C888" s="2">
        <f>RSI!I888</f>
        <v>69.993614235160734</v>
      </c>
      <c r="D888" s="2">
        <f>MACD!E888</f>
        <v>-1.8981852297882629E-2</v>
      </c>
      <c r="E888" s="2">
        <f>MACD!F888</f>
        <v>-3.8820288532079868E-2</v>
      </c>
      <c r="F888" s="2">
        <f>'Moving Avg'!D888</f>
        <v>3.47098</v>
      </c>
      <c r="G888" s="2">
        <f>'Moving Avg'!F888</f>
        <v>3.3944800000000002</v>
      </c>
      <c r="H888" s="2">
        <f>'Moving Avg'!G888</f>
        <v>3.172222000000001</v>
      </c>
      <c r="I888" s="2">
        <f>'Moving Avg'!H888</f>
        <v>2.4992695000000005</v>
      </c>
      <c r="J888" s="17" t="str">
        <f>OBV!F888</f>
        <v>BULLISH</v>
      </c>
      <c r="K888" s="17" t="str">
        <f>OBV!G888</f>
        <v>STRONG</v>
      </c>
      <c r="L888" s="17" t="str">
        <f>OBV!H888</f>
        <v>BULLISH DIVERGENCE</v>
      </c>
      <c r="M888" s="19">
        <f t="shared" si="130"/>
        <v>25</v>
      </c>
      <c r="N888" s="19">
        <f t="shared" si="131"/>
        <v>0</v>
      </c>
      <c r="O888" s="19">
        <f t="shared" si="132"/>
        <v>50</v>
      </c>
      <c r="P888" s="19">
        <f t="shared" si="133"/>
        <v>83</v>
      </c>
      <c r="Q888" s="20">
        <f t="shared" si="134"/>
        <v>28.7</v>
      </c>
      <c r="R888" s="20">
        <f t="shared" si="135"/>
        <v>43.25</v>
      </c>
      <c r="S888" s="20">
        <f t="shared" si="136"/>
        <v>53.6</v>
      </c>
      <c r="T888" s="20">
        <f t="shared" si="137"/>
        <v>39.5</v>
      </c>
      <c r="U888" s="19">
        <f t="shared" si="138"/>
        <v>41.85</v>
      </c>
      <c r="V888" s="19">
        <f t="shared" si="139"/>
        <v>41.262500000000003</v>
      </c>
    </row>
    <row r="889" spans="1:22" ht="13.5" x14ac:dyDescent="0.25">
      <c r="A889" s="3">
        <f>RSI!A889</f>
        <v>43297</v>
      </c>
      <c r="B889" s="2">
        <f>RSI!B889</f>
        <v>3.5318000000000001</v>
      </c>
      <c r="C889" s="2">
        <f>RSI!I889</f>
        <v>65.77104823360439</v>
      </c>
      <c r="D889" s="2">
        <f>MACD!E889</f>
        <v>-1.7618629322977419E-2</v>
      </c>
      <c r="E889" s="2">
        <f>MACD!F889</f>
        <v>-3.4579956690259379E-2</v>
      </c>
      <c r="F889" s="2">
        <f>'Moving Avg'!D889</f>
        <v>3.4896599999999998</v>
      </c>
      <c r="G889" s="2">
        <f>'Moving Avg'!F889</f>
        <v>3.4080450000000004</v>
      </c>
      <c r="H889" s="2">
        <f>'Moving Avg'!G889</f>
        <v>3.1904260000000009</v>
      </c>
      <c r="I889" s="2">
        <f>'Moving Avg'!H889</f>
        <v>2.5073775000000005</v>
      </c>
      <c r="J889" s="17" t="str">
        <f>OBV!F889</f>
        <v>BULLISH</v>
      </c>
      <c r="K889" s="17" t="str">
        <f>OBV!G889</f>
        <v>STRONG</v>
      </c>
      <c r="L889" s="17" t="str">
        <f>OBV!H889</f>
        <v>BULLISH DIVERGENCE</v>
      </c>
      <c r="M889" s="19">
        <f t="shared" si="130"/>
        <v>25</v>
      </c>
      <c r="N889" s="19">
        <f t="shared" si="131"/>
        <v>0</v>
      </c>
      <c r="O889" s="19">
        <f t="shared" si="132"/>
        <v>50</v>
      </c>
      <c r="P889" s="19">
        <f t="shared" si="133"/>
        <v>83</v>
      </c>
      <c r="Q889" s="20">
        <f t="shared" si="134"/>
        <v>28.7</v>
      </c>
      <c r="R889" s="20">
        <f t="shared" si="135"/>
        <v>43.25</v>
      </c>
      <c r="S889" s="20">
        <f t="shared" si="136"/>
        <v>53.6</v>
      </c>
      <c r="T889" s="20">
        <f t="shared" si="137"/>
        <v>39.5</v>
      </c>
      <c r="U889" s="19">
        <f t="shared" si="138"/>
        <v>41.85</v>
      </c>
      <c r="V889" s="19">
        <f t="shared" si="139"/>
        <v>41.262500000000003</v>
      </c>
    </row>
    <row r="890" spans="1:22" ht="13.5" x14ac:dyDescent="0.25">
      <c r="A890" s="3">
        <f>RSI!A890</f>
        <v>43298</v>
      </c>
      <c r="B890" s="2">
        <f>RSI!B890</f>
        <v>3.5179999999999998</v>
      </c>
      <c r="C890" s="2">
        <f>RSI!I890</f>
        <v>64.105123250247203</v>
      </c>
      <c r="D890" s="2">
        <f>MACD!E890</f>
        <v>-9.3748662591859322E-3</v>
      </c>
      <c r="E890" s="2">
        <f>MACD!F890</f>
        <v>-2.953893860404469E-2</v>
      </c>
      <c r="F890" s="2">
        <f>'Moving Avg'!D890</f>
        <v>3.5200800000000001</v>
      </c>
      <c r="G890" s="2">
        <f>'Moving Avg'!F890</f>
        <v>3.4212500000000006</v>
      </c>
      <c r="H890" s="2">
        <f>'Moving Avg'!G890</f>
        <v>3.2067740000000011</v>
      </c>
      <c r="I890" s="2">
        <f>'Moving Avg'!H890</f>
        <v>2.5154495000000008</v>
      </c>
      <c r="J890" s="17" t="str">
        <f>OBV!F890</f>
        <v>BULLISH</v>
      </c>
      <c r="K890" s="17" t="str">
        <f>OBV!G890</f>
        <v>STRONG</v>
      </c>
      <c r="L890" s="17" t="str">
        <f>OBV!H890</f>
        <v>BULLISH DIVERGENCE</v>
      </c>
      <c r="M890" s="19">
        <f t="shared" si="130"/>
        <v>25</v>
      </c>
      <c r="N890" s="19">
        <f t="shared" si="131"/>
        <v>0</v>
      </c>
      <c r="O890" s="19">
        <f t="shared" si="132"/>
        <v>50</v>
      </c>
      <c r="P890" s="19">
        <f t="shared" si="133"/>
        <v>83</v>
      </c>
      <c r="Q890" s="20">
        <f t="shared" si="134"/>
        <v>28.7</v>
      </c>
      <c r="R890" s="20">
        <f t="shared" si="135"/>
        <v>43.25</v>
      </c>
      <c r="S890" s="20">
        <f t="shared" si="136"/>
        <v>53.6</v>
      </c>
      <c r="T890" s="20">
        <f t="shared" si="137"/>
        <v>39.5</v>
      </c>
      <c r="U890" s="19">
        <f t="shared" si="138"/>
        <v>41.85</v>
      </c>
      <c r="V890" s="19">
        <f t="shared" si="139"/>
        <v>41.262500000000003</v>
      </c>
    </row>
    <row r="891" spans="1:22" ht="13.5" x14ac:dyDescent="0.25">
      <c r="A891" s="3">
        <f>RSI!A891</f>
        <v>43299</v>
      </c>
      <c r="B891" s="2">
        <f>RSI!B891</f>
        <v>3.6008</v>
      </c>
      <c r="C891" s="2">
        <f>RSI!I891</f>
        <v>69.153607361664896</v>
      </c>
      <c r="D891" s="2">
        <f>MACD!E891</f>
        <v>-1.0414939456964589E-2</v>
      </c>
      <c r="E891" s="2">
        <f>MACD!F891</f>
        <v>-2.5714138774628671E-2</v>
      </c>
      <c r="F891" s="2">
        <f>'Moving Avg'!D891</f>
        <v>3.5538800000000004</v>
      </c>
      <c r="G891" s="2">
        <f>'Moving Avg'!F891</f>
        <v>3.4402400000000002</v>
      </c>
      <c r="H891" s="2">
        <f>'Moving Avg'!G891</f>
        <v>3.2239860000000005</v>
      </c>
      <c r="I891" s="2">
        <f>'Moving Avg'!H891</f>
        <v>2.5240670000000005</v>
      </c>
      <c r="J891" s="17" t="str">
        <f>OBV!F891</f>
        <v>BULLISH</v>
      </c>
      <c r="K891" s="17" t="str">
        <f>OBV!G891</f>
        <v>NEUTRAL</v>
      </c>
      <c r="L891" s="17" t="str">
        <f>OBV!H891</f>
        <v>CONFIRMED BULLISH</v>
      </c>
      <c r="M891" s="19">
        <f t="shared" si="130"/>
        <v>25</v>
      </c>
      <c r="N891" s="19">
        <f t="shared" si="131"/>
        <v>0</v>
      </c>
      <c r="O891" s="19">
        <f t="shared" si="132"/>
        <v>50</v>
      </c>
      <c r="P891" s="19">
        <f t="shared" si="133"/>
        <v>83.5</v>
      </c>
      <c r="Q891" s="20">
        <f t="shared" si="134"/>
        <v>28.774999999999999</v>
      </c>
      <c r="R891" s="20">
        <f t="shared" si="135"/>
        <v>43.375</v>
      </c>
      <c r="S891" s="20">
        <f t="shared" si="136"/>
        <v>53.825000000000003</v>
      </c>
      <c r="T891" s="20">
        <f t="shared" si="137"/>
        <v>39.625</v>
      </c>
      <c r="U891" s="19">
        <f t="shared" si="138"/>
        <v>41.991666666666667</v>
      </c>
      <c r="V891" s="19">
        <f t="shared" si="139"/>
        <v>41.400000000000006</v>
      </c>
    </row>
    <row r="892" spans="1:22" ht="13.5" x14ac:dyDescent="0.25">
      <c r="A892" s="3">
        <f>RSI!A892</f>
        <v>43300</v>
      </c>
      <c r="B892" s="2">
        <f>RSI!B892</f>
        <v>3.5663</v>
      </c>
      <c r="C892" s="2">
        <f>RSI!I892</f>
        <v>65.048368981061685</v>
      </c>
      <c r="D892" s="2">
        <f>MACD!E892</f>
        <v>-1.0031350771954717E-2</v>
      </c>
      <c r="E892" s="2">
        <f>MACD!F892</f>
        <v>-2.2577581174093881E-2</v>
      </c>
      <c r="F892" s="2">
        <f>'Moving Avg'!D892</f>
        <v>3.5566400000000002</v>
      </c>
      <c r="G892" s="2">
        <f>'Moving Avg'!F892</f>
        <v>3.4578350000000002</v>
      </c>
      <c r="H892" s="2">
        <f>'Moving Avg'!G892</f>
        <v>3.2402460000000008</v>
      </c>
      <c r="I892" s="2">
        <f>'Moving Avg'!H892</f>
        <v>2.5323475000000006</v>
      </c>
      <c r="J892" s="17" t="str">
        <f>OBV!F892</f>
        <v>BULLISH</v>
      </c>
      <c r="K892" s="17" t="str">
        <f>OBV!G892</f>
        <v>NEUTRAL</v>
      </c>
      <c r="L892" s="17" t="str">
        <f>OBV!H892</f>
        <v>CONFIRMED BULLISH</v>
      </c>
      <c r="M892" s="19">
        <f t="shared" si="130"/>
        <v>25</v>
      </c>
      <c r="N892" s="19">
        <f t="shared" si="131"/>
        <v>0</v>
      </c>
      <c r="O892" s="19">
        <f t="shared" si="132"/>
        <v>50</v>
      </c>
      <c r="P892" s="19">
        <f t="shared" si="133"/>
        <v>83.5</v>
      </c>
      <c r="Q892" s="20">
        <f t="shared" si="134"/>
        <v>28.774999999999999</v>
      </c>
      <c r="R892" s="20">
        <f t="shared" si="135"/>
        <v>43.375</v>
      </c>
      <c r="S892" s="20">
        <f t="shared" si="136"/>
        <v>53.825000000000003</v>
      </c>
      <c r="T892" s="20">
        <f t="shared" si="137"/>
        <v>39.625</v>
      </c>
      <c r="U892" s="19">
        <f t="shared" si="138"/>
        <v>41.991666666666667</v>
      </c>
      <c r="V892" s="19">
        <f t="shared" si="139"/>
        <v>41.400000000000006</v>
      </c>
    </row>
    <row r="893" spans="1:22" ht="13.5" x14ac:dyDescent="0.25">
      <c r="A893" s="3">
        <f>RSI!A893</f>
        <v>43301</v>
      </c>
      <c r="B893" s="2">
        <f>RSI!B893</f>
        <v>3.5663</v>
      </c>
      <c r="C893" s="2">
        <f>RSI!I893</f>
        <v>65.048368981061685</v>
      </c>
      <c r="D893" s="2">
        <f>MACD!E893</f>
        <v>-1.272989125210966E-2</v>
      </c>
      <c r="E893" s="2">
        <f>MACD!F893</f>
        <v>-2.0608043189697035E-2</v>
      </c>
      <c r="F893" s="2">
        <f>'Moving Avg'!D893</f>
        <v>3.5566400000000002</v>
      </c>
      <c r="G893" s="2">
        <f>'Moving Avg'!F893</f>
        <v>3.4747699999999995</v>
      </c>
      <c r="H893" s="2">
        <f>'Moving Avg'!G893</f>
        <v>3.2555840000000011</v>
      </c>
      <c r="I893" s="2">
        <f>'Moving Avg'!H893</f>
        <v>2.5406280000000003</v>
      </c>
      <c r="J893" s="17" t="str">
        <f>OBV!F893</f>
        <v>BULLISH</v>
      </c>
      <c r="K893" s="17" t="str">
        <f>OBV!G893</f>
        <v>NEUTRAL</v>
      </c>
      <c r="L893" s="17" t="str">
        <f>OBV!H893</f>
        <v>NEUTRAL</v>
      </c>
      <c r="M893" s="19">
        <f t="shared" si="130"/>
        <v>25</v>
      </c>
      <c r="N893" s="19">
        <f t="shared" si="131"/>
        <v>0</v>
      </c>
      <c r="O893" s="19">
        <f t="shared" si="132"/>
        <v>50</v>
      </c>
      <c r="P893" s="19">
        <f t="shared" si="133"/>
        <v>49.5</v>
      </c>
      <c r="Q893" s="20">
        <f t="shared" si="134"/>
        <v>23.675000000000001</v>
      </c>
      <c r="R893" s="20">
        <f t="shared" si="135"/>
        <v>34.875</v>
      </c>
      <c r="S893" s="20">
        <f t="shared" si="136"/>
        <v>38.525000000000006</v>
      </c>
      <c r="T893" s="20">
        <f t="shared" si="137"/>
        <v>31.125</v>
      </c>
      <c r="U893" s="19">
        <f t="shared" si="138"/>
        <v>32.358333333333334</v>
      </c>
      <c r="V893" s="19">
        <f t="shared" si="139"/>
        <v>32.049999999999997</v>
      </c>
    </row>
    <row r="894" spans="1:22" ht="13.5" x14ac:dyDescent="0.25">
      <c r="A894" s="3">
        <f>RSI!A894</f>
        <v>43304</v>
      </c>
      <c r="B894" s="2">
        <f>RSI!B894</f>
        <v>3.5663</v>
      </c>
      <c r="C894" s="2">
        <f>RSI!I894</f>
        <v>65.048368981061685</v>
      </c>
      <c r="D894" s="2">
        <f>MACD!E894</f>
        <v>-1.8962880047078468E-2</v>
      </c>
      <c r="E894" s="2">
        <f>MACD!F894</f>
        <v>-2.0279010561173323E-2</v>
      </c>
      <c r="F894" s="2">
        <f>'Moving Avg'!D894</f>
        <v>3.5635400000000006</v>
      </c>
      <c r="G894" s="2">
        <f>'Moving Avg'!F894</f>
        <v>3.4900599999999997</v>
      </c>
      <c r="H894" s="2">
        <f>'Moving Avg'!G894</f>
        <v>3.2707900000000012</v>
      </c>
      <c r="I894" s="2">
        <f>'Moving Avg'!H894</f>
        <v>2.5489085000000009</v>
      </c>
      <c r="J894" s="17" t="str">
        <f>OBV!F894</f>
        <v>BULLISH</v>
      </c>
      <c r="K894" s="17" t="str">
        <f>OBV!G894</f>
        <v>NEUTRAL</v>
      </c>
      <c r="L894" s="17" t="str">
        <f>OBV!H894</f>
        <v>CONFIRMED BULLISH</v>
      </c>
      <c r="M894" s="19">
        <f t="shared" si="130"/>
        <v>25</v>
      </c>
      <c r="N894" s="19">
        <f t="shared" si="131"/>
        <v>0</v>
      </c>
      <c r="O894" s="19">
        <f t="shared" si="132"/>
        <v>50</v>
      </c>
      <c r="P894" s="19">
        <f t="shared" si="133"/>
        <v>83.5</v>
      </c>
      <c r="Q894" s="20">
        <f t="shared" si="134"/>
        <v>28.774999999999999</v>
      </c>
      <c r="R894" s="20">
        <f t="shared" si="135"/>
        <v>43.375</v>
      </c>
      <c r="S894" s="20">
        <f t="shared" si="136"/>
        <v>53.825000000000003</v>
      </c>
      <c r="T894" s="20">
        <f t="shared" si="137"/>
        <v>39.625</v>
      </c>
      <c r="U894" s="19">
        <f t="shared" si="138"/>
        <v>41.991666666666667</v>
      </c>
      <c r="V894" s="19">
        <f t="shared" si="139"/>
        <v>41.400000000000006</v>
      </c>
    </row>
    <row r="895" spans="1:22" ht="13.5" x14ac:dyDescent="0.25">
      <c r="A895" s="3">
        <f>RSI!A895</f>
        <v>43305</v>
      </c>
      <c r="B895" s="2">
        <f>RSI!B895</f>
        <v>3.5525000000000002</v>
      </c>
      <c r="C895" s="2">
        <f>RSI!I895</f>
        <v>63.174750684100921</v>
      </c>
      <c r="D895" s="2">
        <f>MACD!E895</f>
        <v>-3.5219348418668694E-2</v>
      </c>
      <c r="E895" s="2">
        <f>MACD!F895</f>
        <v>-2.3267078132672397E-2</v>
      </c>
      <c r="F895" s="2">
        <f>'Moving Avg'!D895</f>
        <v>3.5704400000000001</v>
      </c>
      <c r="G895" s="2">
        <f>'Moving Avg'!F895</f>
        <v>3.4997199999999991</v>
      </c>
      <c r="H895" s="2">
        <f>'Moving Avg'!G895</f>
        <v>3.2854560000000017</v>
      </c>
      <c r="I895" s="2">
        <f>'Moving Avg'!H895</f>
        <v>2.5571200000000012</v>
      </c>
      <c r="J895" s="17" t="str">
        <f>OBV!F895</f>
        <v>BULLISH</v>
      </c>
      <c r="K895" s="17" t="str">
        <f>OBV!G895</f>
        <v>NEUTRAL</v>
      </c>
      <c r="L895" s="17" t="str">
        <f>OBV!H895</f>
        <v>CONFIRMED BULLISH</v>
      </c>
      <c r="M895" s="19">
        <f t="shared" si="130"/>
        <v>25</v>
      </c>
      <c r="N895" s="19">
        <f t="shared" si="131"/>
        <v>45</v>
      </c>
      <c r="O895" s="19">
        <f t="shared" si="132"/>
        <v>50</v>
      </c>
      <c r="P895" s="19">
        <f t="shared" si="133"/>
        <v>83.5</v>
      </c>
      <c r="Q895" s="20">
        <f t="shared" si="134"/>
        <v>44.524999999999999</v>
      </c>
      <c r="R895" s="20">
        <f t="shared" si="135"/>
        <v>52.375</v>
      </c>
      <c r="S895" s="20">
        <f t="shared" si="136"/>
        <v>60.575000000000003</v>
      </c>
      <c r="T895" s="20">
        <f t="shared" si="137"/>
        <v>50.875</v>
      </c>
      <c r="U895" s="19">
        <f t="shared" si="138"/>
        <v>52.491666666666674</v>
      </c>
      <c r="V895" s="19">
        <f t="shared" si="139"/>
        <v>52.087500000000006</v>
      </c>
    </row>
    <row r="896" spans="1:22" ht="13.5" x14ac:dyDescent="0.25">
      <c r="A896" s="3">
        <f>RSI!A896</f>
        <v>43307</v>
      </c>
      <c r="B896" s="2">
        <f>RSI!B896</f>
        <v>3.5525000000000002</v>
      </c>
      <c r="C896" s="2">
        <f>RSI!I896</f>
        <v>63.174750684100921</v>
      </c>
      <c r="D896" s="2">
        <f>MACD!E896</f>
        <v>-3.9542571804744409E-2</v>
      </c>
      <c r="E896" s="2">
        <f>MACD!F896</f>
        <v>-2.65221768670868E-2</v>
      </c>
      <c r="F896" s="2">
        <f>'Moving Avg'!D896</f>
        <v>3.5607799999999998</v>
      </c>
      <c r="G896" s="2">
        <f>'Moving Avg'!F896</f>
        <v>3.5021349999999991</v>
      </c>
      <c r="H896" s="2">
        <f>'Moving Avg'!G896</f>
        <v>3.3001220000000013</v>
      </c>
      <c r="I896" s="2">
        <f>'Moving Avg'!H896</f>
        <v>2.565331500000001</v>
      </c>
      <c r="J896" s="17" t="str">
        <f>OBV!F896</f>
        <v>BEARISH</v>
      </c>
      <c r="K896" s="17" t="str">
        <f>OBV!G896</f>
        <v>NEUTRAL</v>
      </c>
      <c r="L896" s="17" t="str">
        <f>OBV!H896</f>
        <v>CONFIRMED BEARISH</v>
      </c>
      <c r="M896" s="19">
        <f t="shared" si="130"/>
        <v>25</v>
      </c>
      <c r="N896" s="19">
        <f t="shared" si="131"/>
        <v>45</v>
      </c>
      <c r="O896" s="19">
        <f t="shared" si="132"/>
        <v>50</v>
      </c>
      <c r="P896" s="19">
        <f t="shared" si="133"/>
        <v>16.5</v>
      </c>
      <c r="Q896" s="20">
        <f t="shared" si="134"/>
        <v>34.475000000000001</v>
      </c>
      <c r="R896" s="20">
        <f t="shared" si="135"/>
        <v>35.625</v>
      </c>
      <c r="S896" s="20">
        <f t="shared" si="136"/>
        <v>30.425000000000001</v>
      </c>
      <c r="T896" s="20">
        <f t="shared" si="137"/>
        <v>34.125</v>
      </c>
      <c r="U896" s="19">
        <f t="shared" si="138"/>
        <v>33.508333333333333</v>
      </c>
      <c r="V896" s="19">
        <f t="shared" si="139"/>
        <v>33.662499999999994</v>
      </c>
    </row>
    <row r="897" spans="1:22" ht="13.5" x14ac:dyDescent="0.25">
      <c r="A897" s="3">
        <f>RSI!A897</f>
        <v>43308</v>
      </c>
      <c r="B897" s="2">
        <f>RSI!B897</f>
        <v>3.5525000000000002</v>
      </c>
      <c r="C897" s="2">
        <f>RSI!I897</f>
        <v>63.174750684100928</v>
      </c>
      <c r="D897" s="2">
        <f>MACD!E897</f>
        <v>-2.5285352841644571E-2</v>
      </c>
      <c r="E897" s="2">
        <f>MACD!F897</f>
        <v>-2.6274812061998356E-2</v>
      </c>
      <c r="F897" s="2">
        <f>'Moving Avg'!D897</f>
        <v>3.5580200000000004</v>
      </c>
      <c r="G897" s="2">
        <f>'Moving Avg'!F897</f>
        <v>3.5081699999999989</v>
      </c>
      <c r="H897" s="2">
        <f>'Moving Avg'!G897</f>
        <v>3.3138660000000009</v>
      </c>
      <c r="I897" s="2">
        <f>'Moving Avg'!H897</f>
        <v>2.573576000000001</v>
      </c>
      <c r="J897" s="17" t="str">
        <f>OBV!F897</f>
        <v>BEARISH</v>
      </c>
      <c r="K897" s="17" t="str">
        <f>OBV!G897</f>
        <v>NEUTRAL</v>
      </c>
      <c r="L897" s="17" t="str">
        <f>OBV!H897</f>
        <v>CONFIRMED BEARISH</v>
      </c>
      <c r="M897" s="19">
        <f t="shared" si="130"/>
        <v>25</v>
      </c>
      <c r="N897" s="19">
        <f t="shared" si="131"/>
        <v>0</v>
      </c>
      <c r="O897" s="19">
        <f t="shared" si="132"/>
        <v>50</v>
      </c>
      <c r="P897" s="19">
        <f t="shared" si="133"/>
        <v>16.5</v>
      </c>
      <c r="Q897" s="20">
        <f t="shared" si="134"/>
        <v>18.725000000000001</v>
      </c>
      <c r="R897" s="20">
        <f t="shared" si="135"/>
        <v>26.625</v>
      </c>
      <c r="S897" s="20">
        <f t="shared" si="136"/>
        <v>23.675000000000001</v>
      </c>
      <c r="T897" s="20">
        <f t="shared" si="137"/>
        <v>22.875</v>
      </c>
      <c r="U897" s="19">
        <f t="shared" si="138"/>
        <v>23.008333333333336</v>
      </c>
      <c r="V897" s="19">
        <f t="shared" si="139"/>
        <v>22.975000000000001</v>
      </c>
    </row>
    <row r="898" spans="1:22" ht="13.5" x14ac:dyDescent="0.25">
      <c r="A898" s="3">
        <f>RSI!A898</f>
        <v>43311</v>
      </c>
      <c r="B898" s="2">
        <f>RSI!B898</f>
        <v>3.5594000000000001</v>
      </c>
      <c r="C898" s="2">
        <f>RSI!I898</f>
        <v>63.825437561751379</v>
      </c>
      <c r="D898" s="2">
        <f>MACD!E898</f>
        <v>-1.2215049063242667E-2</v>
      </c>
      <c r="E898" s="2">
        <f>MACD!F898</f>
        <v>-2.3462859462247222E-2</v>
      </c>
      <c r="F898" s="2">
        <f>'Moving Avg'!D898</f>
        <v>3.5566400000000002</v>
      </c>
      <c r="G898" s="2">
        <f>'Moving Avg'!F898</f>
        <v>3.5115849999999993</v>
      </c>
      <c r="H898" s="2">
        <f>'Moving Avg'!G898</f>
        <v>3.327748000000001</v>
      </c>
      <c r="I898" s="2">
        <f>'Moving Avg'!H898</f>
        <v>2.5818220000000007</v>
      </c>
      <c r="J898" s="17" t="str">
        <f>OBV!F898</f>
        <v>BULLISH</v>
      </c>
      <c r="K898" s="17" t="str">
        <f>OBV!G898</f>
        <v>NEUTRAL</v>
      </c>
      <c r="L898" s="17" t="str">
        <f>OBV!H898</f>
        <v>BULLISH DIVERGENCE</v>
      </c>
      <c r="M898" s="19">
        <f t="shared" ref="M898:M961" si="140">IF(C898&lt;30,50, IF(C898&gt;70, 0, 25))</f>
        <v>25</v>
      </c>
      <c r="N898" s="19">
        <f t="shared" ref="N898:N961" si="141">IF(E898-D898&gt;0.02, 100, IF(E898-D898&lt;0,0,45))</f>
        <v>0</v>
      </c>
      <c r="O898" s="19">
        <f t="shared" ref="O898:O961" si="142">IF(F898-I898&gt;10,100,IF(F898-I898&gt;5,75, IF(F898-I898&gt;0,50,0)))</f>
        <v>50</v>
      </c>
      <c r="P898" s="19">
        <f t="shared" ref="P898:P961" si="143">IF(L898="confirmed bullish", 34, IF(L898="bullish divergence",17, 0))+IF(J898="bullish",33,IF(J898="bearish",0,16.5))+IF(K898="strong",33,IF(K898="weak",0,16.5))</f>
        <v>66.5</v>
      </c>
      <c r="Q898" s="20">
        <f t="shared" si="134"/>
        <v>26.225000000000001</v>
      </c>
      <c r="R898" s="20">
        <f t="shared" si="135"/>
        <v>39.125</v>
      </c>
      <c r="S898" s="20">
        <f t="shared" si="136"/>
        <v>46.174999999999997</v>
      </c>
      <c r="T898" s="20">
        <f t="shared" si="137"/>
        <v>35.375</v>
      </c>
      <c r="U898" s="19">
        <f t="shared" si="138"/>
        <v>37.174999999999997</v>
      </c>
      <c r="V898" s="19">
        <f t="shared" si="139"/>
        <v>36.724999999999994</v>
      </c>
    </row>
    <row r="899" spans="1:22" ht="13.5" x14ac:dyDescent="0.25">
      <c r="A899" s="3">
        <f>RSI!A899</f>
        <v>43312</v>
      </c>
      <c r="B899" s="2">
        <f>RSI!B899</f>
        <v>3.5387</v>
      </c>
      <c r="C899" s="2">
        <f>RSI!I899</f>
        <v>60.378641199817274</v>
      </c>
      <c r="D899" s="2">
        <f>MACD!E899</f>
        <v>-5.5313062275916813E-3</v>
      </c>
      <c r="E899" s="2">
        <f>MACD!F899</f>
        <v>-1.9876548815316114E-2</v>
      </c>
      <c r="F899" s="2">
        <f>'Moving Avg'!D899</f>
        <v>3.5511200000000001</v>
      </c>
      <c r="G899" s="2">
        <f>'Moving Avg'!F899</f>
        <v>3.5169299999999999</v>
      </c>
      <c r="H899" s="2">
        <f>'Moving Avg'!G899</f>
        <v>3.3405560000000007</v>
      </c>
      <c r="I899" s="2">
        <f>'Moving Avg'!H899</f>
        <v>2.5899975000000008</v>
      </c>
      <c r="J899" s="17" t="str">
        <f>OBV!F899</f>
        <v>BULLISH</v>
      </c>
      <c r="K899" s="17" t="str">
        <f>OBV!G899</f>
        <v>NEUTRAL</v>
      </c>
      <c r="L899" s="17" t="str">
        <f>OBV!H899</f>
        <v>BULLISH DIVERGENCE</v>
      </c>
      <c r="M899" s="19">
        <f t="shared" si="140"/>
        <v>25</v>
      </c>
      <c r="N899" s="19">
        <f t="shared" si="141"/>
        <v>0</v>
      </c>
      <c r="O899" s="19">
        <f t="shared" si="142"/>
        <v>50</v>
      </c>
      <c r="P899" s="19">
        <f t="shared" si="143"/>
        <v>66.5</v>
      </c>
      <c r="Q899" s="20">
        <f t="shared" ref="Q899:Q962" si="144">0.35*M899+N899*0.35+O899*0.15+P899*0.15</f>
        <v>26.225000000000001</v>
      </c>
      <c r="R899" s="20">
        <f t="shared" ref="R899:R962" si="145">M899*0.2+N899*0.2+O899*0.35+P899*0.25</f>
        <v>39.125</v>
      </c>
      <c r="S899" s="20">
        <f t="shared" ref="S899:S962" si="146">M899*0.15+N899*0.15+O899*0.25+P899*0.45</f>
        <v>46.174999999999997</v>
      </c>
      <c r="T899" s="20">
        <f t="shared" ref="T899:T962" si="147">0.25*SUM(M899:P899)</f>
        <v>35.375</v>
      </c>
      <c r="U899" s="19">
        <f t="shared" ref="U899:U962" si="148">SUM(Q899:S899)/3</f>
        <v>37.174999999999997</v>
      </c>
      <c r="V899" s="19">
        <f t="shared" ref="V899:V962" si="149">SUM(Q899:T899)/4</f>
        <v>36.724999999999994</v>
      </c>
    </row>
    <row r="900" spans="1:22" ht="13.5" x14ac:dyDescent="0.25">
      <c r="A900" s="3">
        <f>RSI!A900</f>
        <v>43313</v>
      </c>
      <c r="B900" s="2">
        <f>RSI!B900</f>
        <v>3.5318000000000001</v>
      </c>
      <c r="C900" s="2">
        <f>RSI!I900</f>
        <v>59.23040831618615</v>
      </c>
      <c r="D900" s="2">
        <f>MACD!E900</f>
        <v>-1.9223190346733254E-3</v>
      </c>
      <c r="E900" s="2">
        <f>MACD!F900</f>
        <v>-1.6285702859187557E-2</v>
      </c>
      <c r="F900" s="2">
        <f>'Moving Avg'!D900</f>
        <v>3.54698</v>
      </c>
      <c r="G900" s="2">
        <f>'Moving Avg'!F900</f>
        <v>3.519625</v>
      </c>
      <c r="H900" s="2">
        <f>'Moving Avg'!G900</f>
        <v>3.3532260000000007</v>
      </c>
      <c r="I900" s="2">
        <f>'Moving Avg'!H900</f>
        <v>2.5981385000000006</v>
      </c>
      <c r="J900" s="17" t="str">
        <f>OBV!F900</f>
        <v>BULLISH</v>
      </c>
      <c r="K900" s="17" t="str">
        <f>OBV!G900</f>
        <v>NEUTRAL</v>
      </c>
      <c r="L900" s="17" t="str">
        <f>OBV!H900</f>
        <v>BULLISH DIVERGENCE</v>
      </c>
      <c r="M900" s="19">
        <f t="shared" si="140"/>
        <v>25</v>
      </c>
      <c r="N900" s="19">
        <f t="shared" si="141"/>
        <v>0</v>
      </c>
      <c r="O900" s="19">
        <f t="shared" si="142"/>
        <v>50</v>
      </c>
      <c r="P900" s="19">
        <f t="shared" si="143"/>
        <v>66.5</v>
      </c>
      <c r="Q900" s="20">
        <f t="shared" si="144"/>
        <v>26.225000000000001</v>
      </c>
      <c r="R900" s="20">
        <f t="shared" si="145"/>
        <v>39.125</v>
      </c>
      <c r="S900" s="20">
        <f t="shared" si="146"/>
        <v>46.174999999999997</v>
      </c>
      <c r="T900" s="20">
        <f t="shared" si="147"/>
        <v>35.375</v>
      </c>
      <c r="U900" s="19">
        <f t="shared" si="148"/>
        <v>37.174999999999997</v>
      </c>
      <c r="V900" s="19">
        <f t="shared" si="149"/>
        <v>36.724999999999994</v>
      </c>
    </row>
    <row r="901" spans="1:22" ht="13.5" x14ac:dyDescent="0.25">
      <c r="A901" s="3">
        <f>RSI!A901</f>
        <v>43314</v>
      </c>
      <c r="B901" s="2">
        <f>RSI!B901</f>
        <v>3.5179999999999998</v>
      </c>
      <c r="C901" s="2">
        <f>RSI!I901</f>
        <v>56.899785708504645</v>
      </c>
      <c r="D901" s="2">
        <f>MACD!E901</f>
        <v>1.4530560606897058E-2</v>
      </c>
      <c r="E901" s="2">
        <f>MACD!F901</f>
        <v>-1.0122450165970635E-2</v>
      </c>
      <c r="F901" s="2">
        <f>'Moving Avg'!D901</f>
        <v>3.5400800000000006</v>
      </c>
      <c r="G901" s="2">
        <f>'Moving Avg'!F901</f>
        <v>3.52196</v>
      </c>
      <c r="H901" s="2">
        <f>'Moving Avg'!G901</f>
        <v>3.3654900000000008</v>
      </c>
      <c r="I901" s="2">
        <f>'Moving Avg'!H901</f>
        <v>2.606243500000001</v>
      </c>
      <c r="J901" s="17" t="str">
        <f>OBV!F901</f>
        <v>BEARISH</v>
      </c>
      <c r="K901" s="17" t="str">
        <f>OBV!G901</f>
        <v>NEUTRAL</v>
      </c>
      <c r="L901" s="17" t="str">
        <f>OBV!H901</f>
        <v>CONFIRMED BEARISH</v>
      </c>
      <c r="M901" s="19">
        <f t="shared" si="140"/>
        <v>25</v>
      </c>
      <c r="N901" s="19">
        <f t="shared" si="141"/>
        <v>0</v>
      </c>
      <c r="O901" s="19">
        <f t="shared" si="142"/>
        <v>50</v>
      </c>
      <c r="P901" s="19">
        <f t="shared" si="143"/>
        <v>16.5</v>
      </c>
      <c r="Q901" s="20">
        <f t="shared" si="144"/>
        <v>18.725000000000001</v>
      </c>
      <c r="R901" s="20">
        <f t="shared" si="145"/>
        <v>26.625</v>
      </c>
      <c r="S901" s="20">
        <f t="shared" si="146"/>
        <v>23.675000000000001</v>
      </c>
      <c r="T901" s="20">
        <f t="shared" si="147"/>
        <v>22.875</v>
      </c>
      <c r="U901" s="19">
        <f t="shared" si="148"/>
        <v>23.008333333333336</v>
      </c>
      <c r="V901" s="19">
        <f t="shared" si="149"/>
        <v>22.975000000000001</v>
      </c>
    </row>
    <row r="902" spans="1:22" ht="13.5" x14ac:dyDescent="0.25">
      <c r="A902" s="3">
        <f>RSI!A902</f>
        <v>43315</v>
      </c>
      <c r="B902" s="2">
        <f>RSI!B902</f>
        <v>3.5179999999999998</v>
      </c>
      <c r="C902" s="2">
        <f>RSI!I902</f>
        <v>56.899785708504645</v>
      </c>
      <c r="D902" s="2">
        <f>MACD!E902</f>
        <v>2.2891300376139956E-2</v>
      </c>
      <c r="E902" s="2">
        <f>MACD!F902</f>
        <v>-3.5197000575485169E-3</v>
      </c>
      <c r="F902" s="2">
        <f>'Moving Avg'!D902</f>
        <v>3.5331800000000002</v>
      </c>
      <c r="G902" s="2">
        <f>'Moving Avg'!F902</f>
        <v>3.524295</v>
      </c>
      <c r="H902" s="2">
        <f>'Moving Avg'!G902</f>
        <v>3.3778840000000012</v>
      </c>
      <c r="I902" s="2">
        <f>'Moving Avg'!H902</f>
        <v>2.6143485000000011</v>
      </c>
      <c r="J902" s="17" t="str">
        <f>OBV!F902</f>
        <v>BEARISH</v>
      </c>
      <c r="K902" s="17" t="str">
        <f>OBV!G902</f>
        <v>NEUTRAL</v>
      </c>
      <c r="L902" s="17" t="str">
        <f>OBV!H902</f>
        <v>CONFIRMED BEARISH</v>
      </c>
      <c r="M902" s="19">
        <f t="shared" si="140"/>
        <v>25</v>
      </c>
      <c r="N902" s="19">
        <f t="shared" si="141"/>
        <v>0</v>
      </c>
      <c r="O902" s="19">
        <f t="shared" si="142"/>
        <v>50</v>
      </c>
      <c r="P902" s="19">
        <f t="shared" si="143"/>
        <v>16.5</v>
      </c>
      <c r="Q902" s="20">
        <f t="shared" si="144"/>
        <v>18.725000000000001</v>
      </c>
      <c r="R902" s="20">
        <f t="shared" si="145"/>
        <v>26.625</v>
      </c>
      <c r="S902" s="20">
        <f t="shared" si="146"/>
        <v>23.675000000000001</v>
      </c>
      <c r="T902" s="20">
        <f t="shared" si="147"/>
        <v>22.875</v>
      </c>
      <c r="U902" s="19">
        <f t="shared" si="148"/>
        <v>23.008333333333336</v>
      </c>
      <c r="V902" s="19">
        <f t="shared" si="149"/>
        <v>22.975000000000001</v>
      </c>
    </row>
    <row r="903" spans="1:22" ht="13.5" x14ac:dyDescent="0.25">
      <c r="A903" s="3">
        <f>RSI!A903</f>
        <v>43318</v>
      </c>
      <c r="B903" s="2">
        <f>RSI!B903</f>
        <v>3.4834999999999998</v>
      </c>
      <c r="C903" s="2">
        <f>RSI!I903</f>
        <v>51.073012930771256</v>
      </c>
      <c r="D903" s="2">
        <f>MACD!E903</f>
        <v>3.2286850903311848E-2</v>
      </c>
      <c r="E903" s="2">
        <f>MACD!F903</f>
        <v>3.6416101346235562E-3</v>
      </c>
      <c r="F903" s="2">
        <f>'Moving Avg'!D903</f>
        <v>3.5179999999999998</v>
      </c>
      <c r="G903" s="2">
        <f>'Moving Avg'!F903</f>
        <v>3.5255650000000003</v>
      </c>
      <c r="H903" s="2">
        <f>'Moving Avg'!G903</f>
        <v>3.3882720000000011</v>
      </c>
      <c r="I903" s="2">
        <f>'Moving Avg'!H903</f>
        <v>2.6223140000000016</v>
      </c>
      <c r="J903" s="17" t="str">
        <f>OBV!F903</f>
        <v>BEARISH</v>
      </c>
      <c r="K903" s="17" t="str">
        <f>OBV!G903</f>
        <v>NEUTRAL</v>
      </c>
      <c r="L903" s="17" t="str">
        <f>OBV!H903</f>
        <v>CONFIRMED BEARISH</v>
      </c>
      <c r="M903" s="19">
        <f t="shared" si="140"/>
        <v>25</v>
      </c>
      <c r="N903" s="19">
        <f t="shared" si="141"/>
        <v>0</v>
      </c>
      <c r="O903" s="19">
        <f t="shared" si="142"/>
        <v>50</v>
      </c>
      <c r="P903" s="19">
        <f t="shared" si="143"/>
        <v>16.5</v>
      </c>
      <c r="Q903" s="20">
        <f t="shared" si="144"/>
        <v>18.725000000000001</v>
      </c>
      <c r="R903" s="20">
        <f t="shared" si="145"/>
        <v>26.625</v>
      </c>
      <c r="S903" s="20">
        <f t="shared" si="146"/>
        <v>23.675000000000001</v>
      </c>
      <c r="T903" s="20">
        <f t="shared" si="147"/>
        <v>22.875</v>
      </c>
      <c r="U903" s="19">
        <f t="shared" si="148"/>
        <v>23.008333333333336</v>
      </c>
      <c r="V903" s="19">
        <f t="shared" si="149"/>
        <v>22.975000000000001</v>
      </c>
    </row>
    <row r="904" spans="1:22" ht="13.5" x14ac:dyDescent="0.25">
      <c r="A904" s="3">
        <f>RSI!A904</f>
        <v>43319</v>
      </c>
      <c r="B904" s="2">
        <f>RSI!B904</f>
        <v>3.4834999999999998</v>
      </c>
      <c r="C904" s="2">
        <f>RSI!I904</f>
        <v>51.073012930771256</v>
      </c>
      <c r="D904" s="2">
        <f>MACD!E904</f>
        <v>4.0223685636528561E-2</v>
      </c>
      <c r="E904" s="2">
        <f>MACD!F904</f>
        <v>1.0958025235004557E-2</v>
      </c>
      <c r="F904" s="2">
        <f>'Moving Avg'!D904</f>
        <v>3.5069599999999994</v>
      </c>
      <c r="G904" s="2">
        <f>'Moving Avg'!F904</f>
        <v>3.5278200000000006</v>
      </c>
      <c r="H904" s="2">
        <f>'Moving Avg'!G904</f>
        <v>3.3962880000000011</v>
      </c>
      <c r="I904" s="2">
        <f>'Moving Avg'!H904</f>
        <v>2.6302795000000021</v>
      </c>
      <c r="J904" s="17" t="str">
        <f>OBV!F904</f>
        <v>BEARISH</v>
      </c>
      <c r="K904" s="17" t="str">
        <f>OBV!G904</f>
        <v>NEUTRAL</v>
      </c>
      <c r="L904" s="17" t="str">
        <f>OBV!H904</f>
        <v>CONFIRMED BEARISH</v>
      </c>
      <c r="M904" s="19">
        <f t="shared" si="140"/>
        <v>25</v>
      </c>
      <c r="N904" s="19">
        <f t="shared" si="141"/>
        <v>0</v>
      </c>
      <c r="O904" s="19">
        <f t="shared" si="142"/>
        <v>50</v>
      </c>
      <c r="P904" s="19">
        <f t="shared" si="143"/>
        <v>16.5</v>
      </c>
      <c r="Q904" s="20">
        <f t="shared" si="144"/>
        <v>18.725000000000001</v>
      </c>
      <c r="R904" s="20">
        <f t="shared" si="145"/>
        <v>26.625</v>
      </c>
      <c r="S904" s="20">
        <f t="shared" si="146"/>
        <v>23.675000000000001</v>
      </c>
      <c r="T904" s="20">
        <f t="shared" si="147"/>
        <v>22.875</v>
      </c>
      <c r="U904" s="19">
        <f t="shared" si="148"/>
        <v>23.008333333333336</v>
      </c>
      <c r="V904" s="19">
        <f t="shared" si="149"/>
        <v>22.975000000000001</v>
      </c>
    </row>
    <row r="905" spans="1:22" ht="13.5" x14ac:dyDescent="0.25">
      <c r="A905" s="3">
        <f>RSI!A905</f>
        <v>43320</v>
      </c>
      <c r="B905" s="2">
        <f>RSI!B905</f>
        <v>3.4834999999999998</v>
      </c>
      <c r="C905" s="2">
        <f>RSI!I905</f>
        <v>51.073012930771256</v>
      </c>
      <c r="D905" s="2">
        <f>MACD!E905</f>
        <v>4.4804126688062773E-2</v>
      </c>
      <c r="E905" s="2">
        <f>MACD!F905</f>
        <v>1.7727245525616199E-2</v>
      </c>
      <c r="F905" s="2">
        <f>'Moving Avg'!D905</f>
        <v>3.4973000000000001</v>
      </c>
      <c r="G905" s="2">
        <f>'Moving Avg'!F905</f>
        <v>3.5337000000000005</v>
      </c>
      <c r="H905" s="2">
        <f>'Moving Avg'!G905</f>
        <v>3.4035140000000008</v>
      </c>
      <c r="I905" s="2">
        <f>'Moving Avg'!H905</f>
        <v>2.6381460000000021</v>
      </c>
      <c r="J905" s="17" t="str">
        <f>OBV!F905</f>
        <v>BEARISH</v>
      </c>
      <c r="K905" s="17" t="str">
        <f>OBV!G905</f>
        <v>NEUTRAL</v>
      </c>
      <c r="L905" s="17" t="str">
        <f>OBV!H905</f>
        <v>CONFIRMED BEARISH</v>
      </c>
      <c r="M905" s="19">
        <f t="shared" si="140"/>
        <v>25</v>
      </c>
      <c r="N905" s="19">
        <f t="shared" si="141"/>
        <v>0</v>
      </c>
      <c r="O905" s="19">
        <f t="shared" si="142"/>
        <v>50</v>
      </c>
      <c r="P905" s="19">
        <f t="shared" si="143"/>
        <v>16.5</v>
      </c>
      <c r="Q905" s="20">
        <f t="shared" si="144"/>
        <v>18.725000000000001</v>
      </c>
      <c r="R905" s="20">
        <f t="shared" si="145"/>
        <v>26.625</v>
      </c>
      <c r="S905" s="20">
        <f t="shared" si="146"/>
        <v>23.675000000000001</v>
      </c>
      <c r="T905" s="20">
        <f t="shared" si="147"/>
        <v>22.875</v>
      </c>
      <c r="U905" s="19">
        <f t="shared" si="148"/>
        <v>23.008333333333336</v>
      </c>
      <c r="V905" s="19">
        <f t="shared" si="149"/>
        <v>22.975000000000001</v>
      </c>
    </row>
    <row r="906" spans="1:22" ht="13.5" x14ac:dyDescent="0.25">
      <c r="A906" s="3">
        <f>RSI!A906</f>
        <v>43321</v>
      </c>
      <c r="B906" s="2">
        <f>RSI!B906</f>
        <v>3.4834999999999998</v>
      </c>
      <c r="C906" s="2">
        <f>RSI!I906</f>
        <v>51.073012930771256</v>
      </c>
      <c r="D906" s="2">
        <f>MACD!E906</f>
        <v>4.8668527777577353E-2</v>
      </c>
      <c r="E906" s="2">
        <f>MACD!F906</f>
        <v>2.3915501976008433E-2</v>
      </c>
      <c r="F906" s="2">
        <f>'Moving Avg'!D906</f>
        <v>3.4903999999999997</v>
      </c>
      <c r="G906" s="2">
        <f>'Moving Avg'!F906</f>
        <v>3.5362850000000008</v>
      </c>
      <c r="H906" s="2">
        <f>'Moving Avg'!G906</f>
        <v>3.410212</v>
      </c>
      <c r="I906" s="2">
        <f>'Moving Avg'!H906</f>
        <v>2.6460455000000018</v>
      </c>
      <c r="J906" s="17" t="str">
        <f>OBV!F906</f>
        <v>BEARISH</v>
      </c>
      <c r="K906" s="17" t="str">
        <f>OBV!G906</f>
        <v>NEUTRAL</v>
      </c>
      <c r="L906" s="17" t="str">
        <f>OBV!H906</f>
        <v>CONFIRMED BEARISH</v>
      </c>
      <c r="M906" s="19">
        <f t="shared" si="140"/>
        <v>25</v>
      </c>
      <c r="N906" s="19">
        <f t="shared" si="141"/>
        <v>0</v>
      </c>
      <c r="O906" s="19">
        <f t="shared" si="142"/>
        <v>50</v>
      </c>
      <c r="P906" s="19">
        <f t="shared" si="143"/>
        <v>16.5</v>
      </c>
      <c r="Q906" s="20">
        <f t="shared" si="144"/>
        <v>18.725000000000001</v>
      </c>
      <c r="R906" s="20">
        <f t="shared" si="145"/>
        <v>26.625</v>
      </c>
      <c r="S906" s="20">
        <f t="shared" si="146"/>
        <v>23.675000000000001</v>
      </c>
      <c r="T906" s="20">
        <f t="shared" si="147"/>
        <v>22.875</v>
      </c>
      <c r="U906" s="19">
        <f t="shared" si="148"/>
        <v>23.008333333333336</v>
      </c>
      <c r="V906" s="19">
        <f t="shared" si="149"/>
        <v>22.975000000000001</v>
      </c>
    </row>
    <row r="907" spans="1:22" ht="13.5" x14ac:dyDescent="0.25">
      <c r="A907" s="3">
        <f>RSI!A907</f>
        <v>43322</v>
      </c>
      <c r="B907" s="2">
        <f>RSI!B907</f>
        <v>3.4697</v>
      </c>
      <c r="C907" s="2">
        <f>RSI!I907</f>
        <v>48.406056737751328</v>
      </c>
      <c r="D907" s="2">
        <f>MACD!E907</f>
        <v>5.2950112360216295E-2</v>
      </c>
      <c r="E907" s="2">
        <f>MACD!F907</f>
        <v>2.9722424052850006E-2</v>
      </c>
      <c r="F907" s="2">
        <f>'Moving Avg'!D907</f>
        <v>3.4807399999999999</v>
      </c>
      <c r="G907" s="2">
        <f>'Moving Avg'!F907</f>
        <v>3.5321449999999999</v>
      </c>
      <c r="H907" s="2">
        <f>'Moving Avg'!G907</f>
        <v>3.4154500000000003</v>
      </c>
      <c r="I907" s="2">
        <f>'Moving Avg'!H907</f>
        <v>2.6538760000000021</v>
      </c>
      <c r="J907" s="17" t="str">
        <f>OBV!F907</f>
        <v>BEARISH</v>
      </c>
      <c r="K907" s="17" t="str">
        <f>OBV!G907</f>
        <v>NEUTRAL</v>
      </c>
      <c r="L907" s="17" t="str">
        <f>OBV!H907</f>
        <v>CONFIRMED BEARISH</v>
      </c>
      <c r="M907" s="19">
        <f t="shared" si="140"/>
        <v>25</v>
      </c>
      <c r="N907" s="19">
        <f t="shared" si="141"/>
        <v>0</v>
      </c>
      <c r="O907" s="19">
        <f t="shared" si="142"/>
        <v>50</v>
      </c>
      <c r="P907" s="19">
        <f t="shared" si="143"/>
        <v>16.5</v>
      </c>
      <c r="Q907" s="20">
        <f t="shared" si="144"/>
        <v>18.725000000000001</v>
      </c>
      <c r="R907" s="20">
        <f t="shared" si="145"/>
        <v>26.625</v>
      </c>
      <c r="S907" s="20">
        <f t="shared" si="146"/>
        <v>23.675000000000001</v>
      </c>
      <c r="T907" s="20">
        <f t="shared" si="147"/>
        <v>22.875</v>
      </c>
      <c r="U907" s="19">
        <f t="shared" si="148"/>
        <v>23.008333333333336</v>
      </c>
      <c r="V907" s="19">
        <f t="shared" si="149"/>
        <v>22.975000000000001</v>
      </c>
    </row>
    <row r="908" spans="1:22" ht="13.5" x14ac:dyDescent="0.25">
      <c r="A908" s="3">
        <f>RSI!A908</f>
        <v>43326</v>
      </c>
      <c r="B908" s="2">
        <f>RSI!B908</f>
        <v>3.4765999999999999</v>
      </c>
      <c r="C908" s="2">
        <f>RSI!I908</f>
        <v>49.817082671780334</v>
      </c>
      <c r="D908" s="2">
        <f>MACD!E908</f>
        <v>5.7195227205756538E-2</v>
      </c>
      <c r="E908" s="2">
        <f>MACD!F908</f>
        <v>3.5216984683431318E-2</v>
      </c>
      <c r="F908" s="2">
        <f>'Moving Avg'!D908</f>
        <v>3.4793599999999998</v>
      </c>
      <c r="G908" s="2">
        <f>'Moving Avg'!F908</f>
        <v>3.52766</v>
      </c>
      <c r="H908" s="2">
        <f>'Moving Avg'!G908</f>
        <v>3.4210879999999992</v>
      </c>
      <c r="I908" s="2">
        <f>'Moving Avg'!H908</f>
        <v>2.6616090000000012</v>
      </c>
      <c r="J908" s="17" t="str">
        <f>OBV!F908</f>
        <v>BEARISH</v>
      </c>
      <c r="K908" s="17" t="str">
        <f>OBV!G908</f>
        <v>NEUTRAL</v>
      </c>
      <c r="L908" s="17" t="str">
        <f>OBV!H908</f>
        <v>CONFIRMED BEARISH</v>
      </c>
      <c r="M908" s="19">
        <f t="shared" si="140"/>
        <v>25</v>
      </c>
      <c r="N908" s="19">
        <f t="shared" si="141"/>
        <v>0</v>
      </c>
      <c r="O908" s="19">
        <f t="shared" si="142"/>
        <v>50</v>
      </c>
      <c r="P908" s="19">
        <f t="shared" si="143"/>
        <v>16.5</v>
      </c>
      <c r="Q908" s="20">
        <f t="shared" si="144"/>
        <v>18.725000000000001</v>
      </c>
      <c r="R908" s="20">
        <f t="shared" si="145"/>
        <v>26.625</v>
      </c>
      <c r="S908" s="20">
        <f t="shared" si="146"/>
        <v>23.675000000000001</v>
      </c>
      <c r="T908" s="20">
        <f t="shared" si="147"/>
        <v>22.875</v>
      </c>
      <c r="U908" s="19">
        <f t="shared" si="148"/>
        <v>23.008333333333336</v>
      </c>
      <c r="V908" s="19">
        <f t="shared" si="149"/>
        <v>22.975000000000001</v>
      </c>
    </row>
    <row r="909" spans="1:22" ht="13.5" x14ac:dyDescent="0.25">
      <c r="A909" s="3">
        <f>RSI!A909</f>
        <v>43327</v>
      </c>
      <c r="B909" s="2">
        <f>RSI!B909</f>
        <v>3.4697</v>
      </c>
      <c r="C909" s="2">
        <f>RSI!I909</f>
        <v>48.39182636702153</v>
      </c>
      <c r="D909" s="2">
        <f>MACD!E909</f>
        <v>5.8139459894362755E-2</v>
      </c>
      <c r="E909" s="2">
        <f>MACD!F909</f>
        <v>3.9801479725617608E-2</v>
      </c>
      <c r="F909" s="2">
        <f>'Moving Avg'!D909</f>
        <v>3.4765999999999999</v>
      </c>
      <c r="G909" s="2">
        <f>'Moving Avg'!F909</f>
        <v>3.5245550000000008</v>
      </c>
      <c r="H909" s="2">
        <f>'Moving Avg'!G909</f>
        <v>3.425403999999999</v>
      </c>
      <c r="I909" s="2">
        <f>'Moving Avg'!H909</f>
        <v>2.6693075000000017</v>
      </c>
      <c r="J909" s="17" t="str">
        <f>OBV!F909</f>
        <v>BEARISH</v>
      </c>
      <c r="K909" s="17" t="str">
        <f>OBV!G909</f>
        <v>NEUTRAL</v>
      </c>
      <c r="L909" s="17" t="str">
        <f>OBV!H909</f>
        <v>CONFIRMED BEARISH</v>
      </c>
      <c r="M909" s="19">
        <f t="shared" si="140"/>
        <v>25</v>
      </c>
      <c r="N909" s="19">
        <f t="shared" si="141"/>
        <v>0</v>
      </c>
      <c r="O909" s="19">
        <f t="shared" si="142"/>
        <v>50</v>
      </c>
      <c r="P909" s="19">
        <f t="shared" si="143"/>
        <v>16.5</v>
      </c>
      <c r="Q909" s="20">
        <f t="shared" si="144"/>
        <v>18.725000000000001</v>
      </c>
      <c r="R909" s="20">
        <f t="shared" si="145"/>
        <v>26.625</v>
      </c>
      <c r="S909" s="20">
        <f t="shared" si="146"/>
        <v>23.675000000000001</v>
      </c>
      <c r="T909" s="20">
        <f t="shared" si="147"/>
        <v>22.875</v>
      </c>
      <c r="U909" s="19">
        <f t="shared" si="148"/>
        <v>23.008333333333336</v>
      </c>
      <c r="V909" s="19">
        <f t="shared" si="149"/>
        <v>22.975000000000001</v>
      </c>
    </row>
    <row r="910" spans="1:22" ht="13.5" x14ac:dyDescent="0.25">
      <c r="A910" s="3">
        <f>RSI!A910</f>
        <v>43328</v>
      </c>
      <c r="B910" s="2">
        <f>RSI!B910</f>
        <v>3.4697</v>
      </c>
      <c r="C910" s="2">
        <f>RSI!I910</f>
        <v>48.39182636702153</v>
      </c>
      <c r="D910" s="2">
        <f>MACD!E910</f>
        <v>5.7941471717124049E-2</v>
      </c>
      <c r="E910" s="2">
        <f>MACD!F910</f>
        <v>4.3429478123918897E-2</v>
      </c>
      <c r="F910" s="2">
        <f>'Moving Avg'!D910</f>
        <v>3.47384</v>
      </c>
      <c r="G910" s="2">
        <f>'Moving Avg'!F910</f>
        <v>3.5221400000000003</v>
      </c>
      <c r="H910" s="2">
        <f>'Moving Avg'!G910</f>
        <v>3.4297199999999988</v>
      </c>
      <c r="I910" s="2">
        <f>'Moving Avg'!H910</f>
        <v>2.6770390000000011</v>
      </c>
      <c r="J910" s="17" t="str">
        <f>OBV!F910</f>
        <v>BEARISH</v>
      </c>
      <c r="K910" s="17" t="str">
        <f>OBV!G910</f>
        <v>NEUTRAL</v>
      </c>
      <c r="L910" s="17" t="str">
        <f>OBV!H910</f>
        <v>CONFIRMED BEARISH</v>
      </c>
      <c r="M910" s="19">
        <f t="shared" si="140"/>
        <v>25</v>
      </c>
      <c r="N910" s="19">
        <f t="shared" si="141"/>
        <v>0</v>
      </c>
      <c r="O910" s="19">
        <f t="shared" si="142"/>
        <v>50</v>
      </c>
      <c r="P910" s="19">
        <f t="shared" si="143"/>
        <v>16.5</v>
      </c>
      <c r="Q910" s="20">
        <f t="shared" si="144"/>
        <v>18.725000000000001</v>
      </c>
      <c r="R910" s="20">
        <f t="shared" si="145"/>
        <v>26.625</v>
      </c>
      <c r="S910" s="20">
        <f t="shared" si="146"/>
        <v>23.675000000000001</v>
      </c>
      <c r="T910" s="20">
        <f t="shared" si="147"/>
        <v>22.875</v>
      </c>
      <c r="U910" s="19">
        <f t="shared" si="148"/>
        <v>23.008333333333336</v>
      </c>
      <c r="V910" s="19">
        <f t="shared" si="149"/>
        <v>22.975000000000001</v>
      </c>
    </row>
    <row r="911" spans="1:22" ht="13.5" x14ac:dyDescent="0.25">
      <c r="A911" s="3">
        <f>RSI!A911</f>
        <v>43329</v>
      </c>
      <c r="B911" s="2">
        <f>RSI!B911</f>
        <v>3.4765999999999999</v>
      </c>
      <c r="C911" s="2">
        <f>RSI!I911</f>
        <v>50.049222417207339</v>
      </c>
      <c r="D911" s="2">
        <f>MACD!E911</f>
        <v>5.5199555376357345E-2</v>
      </c>
      <c r="E911" s="2">
        <f>MACD!F911</f>
        <v>4.5783493574406586E-2</v>
      </c>
      <c r="F911" s="2">
        <f>'Moving Avg'!D911</f>
        <v>3.4724600000000003</v>
      </c>
      <c r="G911" s="2">
        <f>'Moving Avg'!F911</f>
        <v>3.51593</v>
      </c>
      <c r="H911" s="2">
        <f>'Moving Avg'!G911</f>
        <v>3.433777999999998</v>
      </c>
      <c r="I911" s="2">
        <f>'Moving Avg'!H911</f>
        <v>2.6848050000000008</v>
      </c>
      <c r="J911" s="17" t="str">
        <f>OBV!F911</f>
        <v>BEARISH</v>
      </c>
      <c r="K911" s="17" t="str">
        <f>OBV!G911</f>
        <v>NEUTRAL</v>
      </c>
      <c r="L911" s="17" t="str">
        <f>OBV!H911</f>
        <v>CONFIRMED BEARISH</v>
      </c>
      <c r="M911" s="19">
        <f t="shared" si="140"/>
        <v>25</v>
      </c>
      <c r="N911" s="19">
        <f t="shared" si="141"/>
        <v>0</v>
      </c>
      <c r="O911" s="19">
        <f t="shared" si="142"/>
        <v>50</v>
      </c>
      <c r="P911" s="19">
        <f t="shared" si="143"/>
        <v>16.5</v>
      </c>
      <c r="Q911" s="20">
        <f t="shared" si="144"/>
        <v>18.725000000000001</v>
      </c>
      <c r="R911" s="20">
        <f t="shared" si="145"/>
        <v>26.625</v>
      </c>
      <c r="S911" s="20">
        <f t="shared" si="146"/>
        <v>23.675000000000001</v>
      </c>
      <c r="T911" s="20">
        <f t="shared" si="147"/>
        <v>22.875</v>
      </c>
      <c r="U911" s="19">
        <f t="shared" si="148"/>
        <v>23.008333333333336</v>
      </c>
      <c r="V911" s="19">
        <f t="shared" si="149"/>
        <v>22.975000000000001</v>
      </c>
    </row>
    <row r="912" spans="1:22" ht="13.5" x14ac:dyDescent="0.25">
      <c r="A912" s="3">
        <f>RSI!A912</f>
        <v>43332</v>
      </c>
      <c r="B912" s="2">
        <f>RSI!B912</f>
        <v>3.4765999999999999</v>
      </c>
      <c r="C912" s="2">
        <f>RSI!I912</f>
        <v>50.049222417207325</v>
      </c>
      <c r="D912" s="2">
        <f>MACD!E912</f>
        <v>5.2894070432721207E-2</v>
      </c>
      <c r="E912" s="2">
        <f>MACD!F912</f>
        <v>4.7205608946069511E-2</v>
      </c>
      <c r="F912" s="2">
        <f>'Moving Avg'!D912</f>
        <v>3.47384</v>
      </c>
      <c r="G912" s="2">
        <f>'Moving Avg'!F912</f>
        <v>3.5114450000000006</v>
      </c>
      <c r="H912" s="2">
        <f>'Moving Avg'!G912</f>
        <v>3.4380999999999977</v>
      </c>
      <c r="I912" s="2">
        <f>'Moving Avg'!H912</f>
        <v>2.6925710000000005</v>
      </c>
      <c r="J912" s="17" t="str">
        <f>OBV!F912</f>
        <v>BULLISH</v>
      </c>
      <c r="K912" s="17" t="str">
        <f>OBV!G912</f>
        <v>NEUTRAL</v>
      </c>
      <c r="L912" s="17" t="str">
        <f>OBV!H912</f>
        <v>CONFIRMED BULLISH</v>
      </c>
      <c r="M912" s="19">
        <f t="shared" si="140"/>
        <v>25</v>
      </c>
      <c r="N912" s="19">
        <f t="shared" si="141"/>
        <v>0</v>
      </c>
      <c r="O912" s="19">
        <f t="shared" si="142"/>
        <v>50</v>
      </c>
      <c r="P912" s="19">
        <f t="shared" si="143"/>
        <v>83.5</v>
      </c>
      <c r="Q912" s="20">
        <f t="shared" si="144"/>
        <v>28.774999999999999</v>
      </c>
      <c r="R912" s="20">
        <f t="shared" si="145"/>
        <v>43.375</v>
      </c>
      <c r="S912" s="20">
        <f t="shared" si="146"/>
        <v>53.825000000000003</v>
      </c>
      <c r="T912" s="20">
        <f t="shared" si="147"/>
        <v>39.625</v>
      </c>
      <c r="U912" s="19">
        <f t="shared" si="148"/>
        <v>41.991666666666667</v>
      </c>
      <c r="V912" s="19">
        <f t="shared" si="149"/>
        <v>41.400000000000006</v>
      </c>
    </row>
    <row r="913" spans="1:22" ht="13.5" x14ac:dyDescent="0.25">
      <c r="A913" s="3">
        <f>RSI!A913</f>
        <v>43335</v>
      </c>
      <c r="B913" s="2">
        <f>RSI!B913</f>
        <v>3.4697</v>
      </c>
      <c r="C913" s="2">
        <f>RSI!I913</f>
        <v>48.252037229716997</v>
      </c>
      <c r="D913" s="2">
        <f>MACD!E913</f>
        <v>4.6160211055994438E-2</v>
      </c>
      <c r="E913" s="2">
        <f>MACD!F913</f>
        <v>4.6996529368054499E-2</v>
      </c>
      <c r="F913" s="2">
        <f>'Moving Avg'!D913</f>
        <v>3.4724600000000003</v>
      </c>
      <c r="G913" s="2">
        <f>'Moving Avg'!F913</f>
        <v>3.5066150000000009</v>
      </c>
      <c r="H913" s="2">
        <f>'Moving Avg'!G913</f>
        <v>3.4422839999999972</v>
      </c>
      <c r="I913" s="2">
        <f>'Moving Avg'!H913</f>
        <v>2.7003025000000003</v>
      </c>
      <c r="J913" s="17" t="str">
        <f>OBV!F913</f>
        <v>BEARISH</v>
      </c>
      <c r="K913" s="17" t="str">
        <f>OBV!G913</f>
        <v>NEUTRAL</v>
      </c>
      <c r="L913" s="17" t="str">
        <f>OBV!H913</f>
        <v>CONFIRMED BEARISH</v>
      </c>
      <c r="M913" s="19">
        <f t="shared" si="140"/>
        <v>25</v>
      </c>
      <c r="N913" s="19">
        <f t="shared" si="141"/>
        <v>45</v>
      </c>
      <c r="O913" s="19">
        <f t="shared" si="142"/>
        <v>50</v>
      </c>
      <c r="P913" s="19">
        <f t="shared" si="143"/>
        <v>16.5</v>
      </c>
      <c r="Q913" s="20">
        <f t="shared" si="144"/>
        <v>34.475000000000001</v>
      </c>
      <c r="R913" s="20">
        <f t="shared" si="145"/>
        <v>35.625</v>
      </c>
      <c r="S913" s="20">
        <f t="shared" si="146"/>
        <v>30.425000000000001</v>
      </c>
      <c r="T913" s="20">
        <f t="shared" si="147"/>
        <v>34.125</v>
      </c>
      <c r="U913" s="19">
        <f t="shared" si="148"/>
        <v>33.508333333333333</v>
      </c>
      <c r="V913" s="19">
        <f t="shared" si="149"/>
        <v>33.662499999999994</v>
      </c>
    </row>
    <row r="914" spans="1:22" ht="13.5" x14ac:dyDescent="0.25">
      <c r="A914" s="3">
        <f>RSI!A914</f>
        <v>43336</v>
      </c>
      <c r="B914" s="2">
        <f>RSI!B914</f>
        <v>3.4834999999999998</v>
      </c>
      <c r="C914" s="2">
        <f>RSI!I914</f>
        <v>51.966963646483954</v>
      </c>
      <c r="D914" s="2">
        <f>MACD!E914</f>
        <v>3.949339574880506E-2</v>
      </c>
      <c r="E914" s="2">
        <f>MACD!F914</f>
        <v>4.5495902644204618E-2</v>
      </c>
      <c r="F914" s="2">
        <f>'Moving Avg'!D914</f>
        <v>3.4752200000000002</v>
      </c>
      <c r="G914" s="2">
        <f>'Moving Avg'!F914</f>
        <v>3.5024750000000004</v>
      </c>
      <c r="H914" s="2">
        <f>'Moving Avg'!G914</f>
        <v>3.4467439999999971</v>
      </c>
      <c r="I914" s="2">
        <f>'Moving Avg'!H914</f>
        <v>2.7080700000000002</v>
      </c>
      <c r="J914" s="17" t="str">
        <f>OBV!F914</f>
        <v>BULLISH</v>
      </c>
      <c r="K914" s="17" t="str">
        <f>OBV!G914</f>
        <v>NEUTRAL</v>
      </c>
      <c r="L914" s="17" t="str">
        <f>OBV!H914</f>
        <v>CONFIRMED BULLISH</v>
      </c>
      <c r="M914" s="19">
        <f t="shared" si="140"/>
        <v>25</v>
      </c>
      <c r="N914" s="19">
        <f t="shared" si="141"/>
        <v>45</v>
      </c>
      <c r="O914" s="19">
        <f t="shared" si="142"/>
        <v>50</v>
      </c>
      <c r="P914" s="19">
        <f t="shared" si="143"/>
        <v>83.5</v>
      </c>
      <c r="Q914" s="20">
        <f t="shared" si="144"/>
        <v>44.524999999999999</v>
      </c>
      <c r="R914" s="20">
        <f t="shared" si="145"/>
        <v>52.375</v>
      </c>
      <c r="S914" s="20">
        <f t="shared" si="146"/>
        <v>60.575000000000003</v>
      </c>
      <c r="T914" s="20">
        <f t="shared" si="147"/>
        <v>50.875</v>
      </c>
      <c r="U914" s="19">
        <f t="shared" si="148"/>
        <v>52.491666666666674</v>
      </c>
      <c r="V914" s="19">
        <f t="shared" si="149"/>
        <v>52.087500000000006</v>
      </c>
    </row>
    <row r="915" spans="1:22" ht="13.5" x14ac:dyDescent="0.25">
      <c r="A915" s="3">
        <f>RSI!A915</f>
        <v>43339</v>
      </c>
      <c r="B915" s="2">
        <f>RSI!B915</f>
        <v>3.4559000000000002</v>
      </c>
      <c r="C915" s="2">
        <f>RSI!I915</f>
        <v>45.007767056890891</v>
      </c>
      <c r="D915" s="2">
        <f>MACD!E915</f>
        <v>3.5864484659139606E-2</v>
      </c>
      <c r="E915" s="2">
        <f>MACD!F915</f>
        <v>4.3569619047191616E-2</v>
      </c>
      <c r="F915" s="2">
        <f>'Moving Avg'!D915</f>
        <v>3.4724600000000003</v>
      </c>
      <c r="G915" s="2">
        <f>'Moving Avg'!F915</f>
        <v>3.4976450000000008</v>
      </c>
      <c r="H915" s="2">
        <f>'Moving Avg'!G915</f>
        <v>3.4507839999999983</v>
      </c>
      <c r="I915" s="2">
        <f>'Moving Avg'!H915</f>
        <v>2.7156995000000008</v>
      </c>
      <c r="J915" s="17" t="str">
        <f>OBV!F915</f>
        <v>BULLISH</v>
      </c>
      <c r="K915" s="17" t="str">
        <f>OBV!G915</f>
        <v>NEUTRAL</v>
      </c>
      <c r="L915" s="17" t="str">
        <f>OBV!H915</f>
        <v>BULLISH DIVERGENCE</v>
      </c>
      <c r="M915" s="19">
        <f t="shared" si="140"/>
        <v>25</v>
      </c>
      <c r="N915" s="19">
        <f t="shared" si="141"/>
        <v>45</v>
      </c>
      <c r="O915" s="19">
        <f t="shared" si="142"/>
        <v>50</v>
      </c>
      <c r="P915" s="19">
        <f t="shared" si="143"/>
        <v>66.5</v>
      </c>
      <c r="Q915" s="20">
        <f t="shared" si="144"/>
        <v>41.975000000000001</v>
      </c>
      <c r="R915" s="20">
        <f t="shared" si="145"/>
        <v>48.125</v>
      </c>
      <c r="S915" s="20">
        <f t="shared" si="146"/>
        <v>52.924999999999997</v>
      </c>
      <c r="T915" s="20">
        <f t="shared" si="147"/>
        <v>46.625</v>
      </c>
      <c r="U915" s="19">
        <f t="shared" si="148"/>
        <v>47.67499999999999</v>
      </c>
      <c r="V915" s="19">
        <f t="shared" si="149"/>
        <v>47.412499999999994</v>
      </c>
    </row>
    <row r="916" spans="1:22" ht="13.5" x14ac:dyDescent="0.25">
      <c r="A916" s="3">
        <f>RSI!A916</f>
        <v>43340</v>
      </c>
      <c r="B916" s="2">
        <f>RSI!B916</f>
        <v>3.4559000000000002</v>
      </c>
      <c r="C916" s="2">
        <f>RSI!I916</f>
        <v>45.007767056890884</v>
      </c>
      <c r="D916" s="2">
        <f>MACD!E916</f>
        <v>3.2927138538642264E-2</v>
      </c>
      <c r="E916" s="2">
        <f>MACD!F916</f>
        <v>4.1441122945481745E-2</v>
      </c>
      <c r="F916" s="2">
        <f>'Moving Avg'!D916</f>
        <v>3.4683199999999998</v>
      </c>
      <c r="G916" s="2">
        <f>'Moving Avg'!F916</f>
        <v>3.4928150000000002</v>
      </c>
      <c r="H916" s="2">
        <f>'Moving Avg'!G916</f>
        <v>3.4548239999999986</v>
      </c>
      <c r="I916" s="2">
        <f>'Moving Avg'!H916</f>
        <v>2.7233290000000006</v>
      </c>
      <c r="J916" s="17" t="str">
        <f>OBV!F916</f>
        <v>BULLISH</v>
      </c>
      <c r="K916" s="17" t="str">
        <f>OBV!G916</f>
        <v>NEUTRAL</v>
      </c>
      <c r="L916" s="17" t="str">
        <f>OBV!H916</f>
        <v>BULLISH DIVERGENCE</v>
      </c>
      <c r="M916" s="19">
        <f t="shared" si="140"/>
        <v>25</v>
      </c>
      <c r="N916" s="19">
        <f t="shared" si="141"/>
        <v>45</v>
      </c>
      <c r="O916" s="19">
        <f t="shared" si="142"/>
        <v>50</v>
      </c>
      <c r="P916" s="19">
        <f t="shared" si="143"/>
        <v>66.5</v>
      </c>
      <c r="Q916" s="20">
        <f t="shared" si="144"/>
        <v>41.975000000000001</v>
      </c>
      <c r="R916" s="20">
        <f t="shared" si="145"/>
        <v>48.125</v>
      </c>
      <c r="S916" s="20">
        <f t="shared" si="146"/>
        <v>52.924999999999997</v>
      </c>
      <c r="T916" s="20">
        <f t="shared" si="147"/>
        <v>46.625</v>
      </c>
      <c r="U916" s="19">
        <f t="shared" si="148"/>
        <v>47.67499999999999</v>
      </c>
      <c r="V916" s="19">
        <f t="shared" si="149"/>
        <v>47.412499999999994</v>
      </c>
    </row>
    <row r="917" spans="1:22" ht="13.5" x14ac:dyDescent="0.25">
      <c r="A917" s="3">
        <f>RSI!A917</f>
        <v>43341</v>
      </c>
      <c r="B917" s="2">
        <f>RSI!B917</f>
        <v>3.5179999999999998</v>
      </c>
      <c r="C917" s="2">
        <f>RSI!I917</f>
        <v>59.248376181612997</v>
      </c>
      <c r="D917" s="2">
        <f>MACD!E917</f>
        <v>2.3842013930974293E-2</v>
      </c>
      <c r="E917" s="2">
        <f>MACD!F917</f>
        <v>3.7921301142580258E-2</v>
      </c>
      <c r="F917" s="2">
        <f>'Moving Avg'!D917</f>
        <v>3.4765999999999999</v>
      </c>
      <c r="G917" s="2">
        <f>'Moving Avg'!F917</f>
        <v>3.4910900000000007</v>
      </c>
      <c r="H917" s="2">
        <f>'Moving Avg'!G917</f>
        <v>3.459709999999999</v>
      </c>
      <c r="I917" s="2">
        <f>'Moving Avg'!H917</f>
        <v>2.7312690000000011</v>
      </c>
      <c r="J917" s="17" t="str">
        <f>OBV!F917</f>
        <v>BULLISH</v>
      </c>
      <c r="K917" s="17" t="str">
        <f>OBV!G917</f>
        <v>NEUTRAL</v>
      </c>
      <c r="L917" s="17" t="str">
        <f>OBV!H917</f>
        <v>CONFIRMED BULLISH</v>
      </c>
      <c r="M917" s="19">
        <f t="shared" si="140"/>
        <v>25</v>
      </c>
      <c r="N917" s="19">
        <f t="shared" si="141"/>
        <v>45</v>
      </c>
      <c r="O917" s="19">
        <f t="shared" si="142"/>
        <v>50</v>
      </c>
      <c r="P917" s="19">
        <f t="shared" si="143"/>
        <v>83.5</v>
      </c>
      <c r="Q917" s="20">
        <f t="shared" si="144"/>
        <v>44.524999999999999</v>
      </c>
      <c r="R917" s="20">
        <f t="shared" si="145"/>
        <v>52.375</v>
      </c>
      <c r="S917" s="20">
        <f t="shared" si="146"/>
        <v>60.575000000000003</v>
      </c>
      <c r="T917" s="20">
        <f t="shared" si="147"/>
        <v>50.875</v>
      </c>
      <c r="U917" s="19">
        <f t="shared" si="148"/>
        <v>52.491666666666674</v>
      </c>
      <c r="V917" s="19">
        <f t="shared" si="149"/>
        <v>52.087500000000006</v>
      </c>
    </row>
    <row r="918" spans="1:22" ht="13.5" x14ac:dyDescent="0.25">
      <c r="A918" s="3">
        <f>RSI!A918</f>
        <v>43342</v>
      </c>
      <c r="B918" s="2">
        <f>RSI!B918</f>
        <v>3.4834999999999998</v>
      </c>
      <c r="C918" s="2">
        <f>RSI!I918</f>
        <v>51.300343201744191</v>
      </c>
      <c r="D918" s="2">
        <f>MACD!E918</f>
        <v>1.9519001615212694E-2</v>
      </c>
      <c r="E918" s="2">
        <f>MACD!F918</f>
        <v>3.4240841237106745E-2</v>
      </c>
      <c r="F918" s="2">
        <f>'Moving Avg'!D918</f>
        <v>3.4793599999999998</v>
      </c>
      <c r="G918" s="2">
        <f>'Moving Avg'!F918</f>
        <v>3.4872950000000005</v>
      </c>
      <c r="H918" s="2">
        <f>'Moving Avg'!G918</f>
        <v>3.4640379999999986</v>
      </c>
      <c r="I918" s="2">
        <f>'Moving Avg'!H918</f>
        <v>2.7390365000000014</v>
      </c>
      <c r="J918" s="17" t="str">
        <f>OBV!F918</f>
        <v>BULLISH</v>
      </c>
      <c r="K918" s="17" t="str">
        <f>OBV!G918</f>
        <v>NEUTRAL</v>
      </c>
      <c r="L918" s="17" t="str">
        <f>OBV!H918</f>
        <v>CONFIRMED BULLISH</v>
      </c>
      <c r="M918" s="19">
        <f t="shared" si="140"/>
        <v>25</v>
      </c>
      <c r="N918" s="19">
        <f t="shared" si="141"/>
        <v>45</v>
      </c>
      <c r="O918" s="19">
        <f t="shared" si="142"/>
        <v>50</v>
      </c>
      <c r="P918" s="19">
        <f t="shared" si="143"/>
        <v>83.5</v>
      </c>
      <c r="Q918" s="20">
        <f t="shared" si="144"/>
        <v>44.524999999999999</v>
      </c>
      <c r="R918" s="20">
        <f t="shared" si="145"/>
        <v>52.375</v>
      </c>
      <c r="S918" s="20">
        <f t="shared" si="146"/>
        <v>60.575000000000003</v>
      </c>
      <c r="T918" s="20">
        <f t="shared" si="147"/>
        <v>50.875</v>
      </c>
      <c r="U918" s="19">
        <f t="shared" si="148"/>
        <v>52.491666666666674</v>
      </c>
      <c r="V918" s="19">
        <f t="shared" si="149"/>
        <v>52.087500000000006</v>
      </c>
    </row>
    <row r="919" spans="1:22" ht="13.5" x14ac:dyDescent="0.25">
      <c r="A919" s="3">
        <f>RSI!A919</f>
        <v>43343</v>
      </c>
      <c r="B919" s="2">
        <f>RSI!B919</f>
        <v>3.5179999999999998</v>
      </c>
      <c r="C919" s="2">
        <f>RSI!I919</f>
        <v>57.44773104634632</v>
      </c>
      <c r="D919" s="2">
        <f>MACD!E919</f>
        <v>1.2213860893573347E-2</v>
      </c>
      <c r="E919" s="2">
        <f>MACD!F919</f>
        <v>2.9835445168400067E-2</v>
      </c>
      <c r="F919" s="2">
        <f>'Moving Avg'!D919</f>
        <v>3.4862600000000001</v>
      </c>
      <c r="G919" s="2">
        <f>'Moving Avg'!F919</f>
        <v>3.4862600000000001</v>
      </c>
      <c r="H919" s="2">
        <f>'Moving Avg'!G919</f>
        <v>3.4691879999999991</v>
      </c>
      <c r="I919" s="2">
        <f>'Moving Avg'!H919</f>
        <v>2.7469110000000017</v>
      </c>
      <c r="J919" s="17" t="str">
        <f>OBV!F919</f>
        <v>BULLISH</v>
      </c>
      <c r="K919" s="17" t="str">
        <f>OBV!G919</f>
        <v>NEUTRAL</v>
      </c>
      <c r="L919" s="17" t="str">
        <f>OBV!H919</f>
        <v>CONFIRMED BULLISH</v>
      </c>
      <c r="M919" s="19">
        <f t="shared" si="140"/>
        <v>25</v>
      </c>
      <c r="N919" s="19">
        <f t="shared" si="141"/>
        <v>45</v>
      </c>
      <c r="O919" s="19">
        <f t="shared" si="142"/>
        <v>50</v>
      </c>
      <c r="P919" s="19">
        <f t="shared" si="143"/>
        <v>83.5</v>
      </c>
      <c r="Q919" s="20">
        <f t="shared" si="144"/>
        <v>44.524999999999999</v>
      </c>
      <c r="R919" s="20">
        <f t="shared" si="145"/>
        <v>52.375</v>
      </c>
      <c r="S919" s="20">
        <f t="shared" si="146"/>
        <v>60.575000000000003</v>
      </c>
      <c r="T919" s="20">
        <f t="shared" si="147"/>
        <v>50.875</v>
      </c>
      <c r="U919" s="19">
        <f t="shared" si="148"/>
        <v>52.491666666666674</v>
      </c>
      <c r="V919" s="19">
        <f t="shared" si="149"/>
        <v>52.087500000000006</v>
      </c>
    </row>
    <row r="920" spans="1:22" ht="13.5" x14ac:dyDescent="0.25">
      <c r="A920" s="3">
        <f>RSI!A920</f>
        <v>43346</v>
      </c>
      <c r="B920" s="2">
        <f>RSI!B920</f>
        <v>3.5179999999999998</v>
      </c>
      <c r="C920" s="2">
        <f>RSI!I920</f>
        <v>57.447731046346334</v>
      </c>
      <c r="D920" s="2">
        <f>MACD!E920</f>
        <v>5.8008433949261473E-3</v>
      </c>
      <c r="E920" s="2">
        <f>MACD!F920</f>
        <v>2.5028524813705284E-2</v>
      </c>
      <c r="F920" s="2">
        <f>'Moving Avg'!D920</f>
        <v>3.4986800000000002</v>
      </c>
      <c r="G920" s="2">
        <f>'Moving Avg'!F920</f>
        <v>3.4855700000000001</v>
      </c>
      <c r="H920" s="2">
        <f>'Moving Avg'!G920</f>
        <v>3.4744699999999993</v>
      </c>
      <c r="I920" s="2">
        <f>'Moving Avg'!H920</f>
        <v>2.754818000000002</v>
      </c>
      <c r="J920" s="17" t="str">
        <f>OBV!F920</f>
        <v>BULLISH</v>
      </c>
      <c r="K920" s="17" t="str">
        <f>OBV!G920</f>
        <v>NEUTRAL</v>
      </c>
      <c r="L920" s="17" t="str">
        <f>OBV!H920</f>
        <v>CONFIRMED BULLISH</v>
      </c>
      <c r="M920" s="19">
        <f t="shared" si="140"/>
        <v>25</v>
      </c>
      <c r="N920" s="19">
        <f t="shared" si="141"/>
        <v>45</v>
      </c>
      <c r="O920" s="19">
        <f t="shared" si="142"/>
        <v>50</v>
      </c>
      <c r="P920" s="19">
        <f t="shared" si="143"/>
        <v>83.5</v>
      </c>
      <c r="Q920" s="20">
        <f t="shared" si="144"/>
        <v>44.524999999999999</v>
      </c>
      <c r="R920" s="20">
        <f t="shared" si="145"/>
        <v>52.375</v>
      </c>
      <c r="S920" s="20">
        <f t="shared" si="146"/>
        <v>60.575000000000003</v>
      </c>
      <c r="T920" s="20">
        <f t="shared" si="147"/>
        <v>50.875</v>
      </c>
      <c r="U920" s="19">
        <f t="shared" si="148"/>
        <v>52.491666666666674</v>
      </c>
      <c r="V920" s="19">
        <f t="shared" si="149"/>
        <v>52.087500000000006</v>
      </c>
    </row>
    <row r="921" spans="1:22" ht="13.5" x14ac:dyDescent="0.25">
      <c r="A921" s="3">
        <f>RSI!A921</f>
        <v>43347</v>
      </c>
      <c r="B921" s="2">
        <f>RSI!B921</f>
        <v>3.4973000000000001</v>
      </c>
      <c r="C921" s="2">
        <f>RSI!I921</f>
        <v>52.809058112150254</v>
      </c>
      <c r="D921" s="2">
        <f>MACD!E921</f>
        <v>2.7547374527392421E-3</v>
      </c>
      <c r="E921" s="2">
        <f>MACD!F921</f>
        <v>2.0573767341512075E-2</v>
      </c>
      <c r="F921" s="2">
        <f>'Moving Avg'!D921</f>
        <v>3.5069600000000003</v>
      </c>
      <c r="G921" s="2">
        <f>'Moving Avg'!F921</f>
        <v>3.4845349999999997</v>
      </c>
      <c r="H921" s="2">
        <f>'Moving Avg'!G921</f>
        <v>3.4799959999999994</v>
      </c>
      <c r="I921" s="2">
        <f>'Moving Avg'!H921</f>
        <v>2.7626215000000021</v>
      </c>
      <c r="J921" s="17" t="str">
        <f>OBV!F921</f>
        <v>BULLISH</v>
      </c>
      <c r="K921" s="17" t="str">
        <f>OBV!G921</f>
        <v>NEUTRAL</v>
      </c>
      <c r="L921" s="17" t="str">
        <f>OBV!H921</f>
        <v>CONFIRMED BULLISH</v>
      </c>
      <c r="M921" s="19">
        <f t="shared" si="140"/>
        <v>25</v>
      </c>
      <c r="N921" s="19">
        <f t="shared" si="141"/>
        <v>45</v>
      </c>
      <c r="O921" s="19">
        <f t="shared" si="142"/>
        <v>50</v>
      </c>
      <c r="P921" s="19">
        <f t="shared" si="143"/>
        <v>83.5</v>
      </c>
      <c r="Q921" s="20">
        <f t="shared" si="144"/>
        <v>44.524999999999999</v>
      </c>
      <c r="R921" s="20">
        <f t="shared" si="145"/>
        <v>52.375</v>
      </c>
      <c r="S921" s="20">
        <f t="shared" si="146"/>
        <v>60.575000000000003</v>
      </c>
      <c r="T921" s="20">
        <f t="shared" si="147"/>
        <v>50.875</v>
      </c>
      <c r="U921" s="19">
        <f t="shared" si="148"/>
        <v>52.491666666666674</v>
      </c>
      <c r="V921" s="19">
        <f t="shared" si="149"/>
        <v>52.087500000000006</v>
      </c>
    </row>
    <row r="922" spans="1:22" ht="13.5" x14ac:dyDescent="0.25">
      <c r="A922" s="3">
        <f>RSI!A922</f>
        <v>43348</v>
      </c>
      <c r="B922" s="2">
        <f>RSI!B922</f>
        <v>3.4489999999999998</v>
      </c>
      <c r="C922" s="2">
        <f>RSI!I922</f>
        <v>43.90144824704894</v>
      </c>
      <c r="D922" s="2">
        <f>MACD!E922</f>
        <v>3.6786745356103268E-3</v>
      </c>
      <c r="E922" s="2">
        <f>MACD!F922</f>
        <v>1.7194748780331729E-2</v>
      </c>
      <c r="F922" s="2">
        <f>'Moving Avg'!D922</f>
        <v>3.4931600000000005</v>
      </c>
      <c r="G922" s="2">
        <f>'Moving Avg'!F922</f>
        <v>3.4810850000000002</v>
      </c>
      <c r="H922" s="2">
        <f>'Moving Avg'!G922</f>
        <v>3.4846879999999998</v>
      </c>
      <c r="I922" s="2">
        <f>'Moving Avg'!H922</f>
        <v>2.7702165000000014</v>
      </c>
      <c r="J922" s="17" t="str">
        <f>OBV!F922</f>
        <v>BEARISH</v>
      </c>
      <c r="K922" s="17" t="str">
        <f>OBV!G922</f>
        <v>NEUTRAL</v>
      </c>
      <c r="L922" s="17" t="str">
        <f>OBV!H922</f>
        <v>CONFIRMED BEARISH</v>
      </c>
      <c r="M922" s="19">
        <f t="shared" si="140"/>
        <v>25</v>
      </c>
      <c r="N922" s="19">
        <f t="shared" si="141"/>
        <v>45</v>
      </c>
      <c r="O922" s="19">
        <f t="shared" si="142"/>
        <v>50</v>
      </c>
      <c r="P922" s="19">
        <f t="shared" si="143"/>
        <v>16.5</v>
      </c>
      <c r="Q922" s="20">
        <f t="shared" si="144"/>
        <v>34.475000000000001</v>
      </c>
      <c r="R922" s="20">
        <f t="shared" si="145"/>
        <v>35.625</v>
      </c>
      <c r="S922" s="20">
        <f t="shared" si="146"/>
        <v>30.425000000000001</v>
      </c>
      <c r="T922" s="20">
        <f t="shared" si="147"/>
        <v>34.125</v>
      </c>
      <c r="U922" s="19">
        <f t="shared" si="148"/>
        <v>33.508333333333333</v>
      </c>
      <c r="V922" s="19">
        <f t="shared" si="149"/>
        <v>33.662499999999994</v>
      </c>
    </row>
    <row r="923" spans="1:22" ht="13.5" x14ac:dyDescent="0.25">
      <c r="A923" s="3">
        <f>RSI!A923</f>
        <v>43349</v>
      </c>
      <c r="B923" s="2">
        <f>RSI!B923</f>
        <v>3.4489999999999998</v>
      </c>
      <c r="C923" s="2">
        <f>RSI!I923</f>
        <v>43.901448247048947</v>
      </c>
      <c r="D923" s="2">
        <f>MACD!E923</f>
        <v>3.6136261015564664E-3</v>
      </c>
      <c r="E923" s="2">
        <f>MACD!F923</f>
        <v>1.4478524244576678E-2</v>
      </c>
      <c r="F923" s="2">
        <f>'Moving Avg'!D923</f>
        <v>3.4862600000000001</v>
      </c>
      <c r="G923" s="2">
        <f>'Moving Avg'!F923</f>
        <v>3.4793600000000007</v>
      </c>
      <c r="H923" s="2">
        <f>'Moving Avg'!G923</f>
        <v>3.4891160000000001</v>
      </c>
      <c r="I923" s="2">
        <f>'Moving Avg'!H923</f>
        <v>2.777778500000001</v>
      </c>
      <c r="J923" s="17" t="str">
        <f>OBV!F923</f>
        <v>BEARISH</v>
      </c>
      <c r="K923" s="17" t="str">
        <f>OBV!G923</f>
        <v>NEUTRAL</v>
      </c>
      <c r="L923" s="17" t="str">
        <f>OBV!H923</f>
        <v>CONFIRMED BEARISH</v>
      </c>
      <c r="M923" s="19">
        <f t="shared" si="140"/>
        <v>25</v>
      </c>
      <c r="N923" s="19">
        <f t="shared" si="141"/>
        <v>45</v>
      </c>
      <c r="O923" s="19">
        <f t="shared" si="142"/>
        <v>50</v>
      </c>
      <c r="P923" s="19">
        <f t="shared" si="143"/>
        <v>16.5</v>
      </c>
      <c r="Q923" s="20">
        <f t="shared" si="144"/>
        <v>34.475000000000001</v>
      </c>
      <c r="R923" s="20">
        <f t="shared" si="145"/>
        <v>35.625</v>
      </c>
      <c r="S923" s="20">
        <f t="shared" si="146"/>
        <v>30.425000000000001</v>
      </c>
      <c r="T923" s="20">
        <f t="shared" si="147"/>
        <v>34.125</v>
      </c>
      <c r="U923" s="19">
        <f t="shared" si="148"/>
        <v>33.508333333333333</v>
      </c>
      <c r="V923" s="19">
        <f t="shared" si="149"/>
        <v>33.662499999999994</v>
      </c>
    </row>
    <row r="924" spans="1:22" ht="13.5" x14ac:dyDescent="0.25">
      <c r="A924" s="3">
        <f>RSI!A924</f>
        <v>43350</v>
      </c>
      <c r="B924" s="2">
        <f>RSI!B924</f>
        <v>3.4489999999999998</v>
      </c>
      <c r="C924" s="2">
        <f>RSI!I924</f>
        <v>43.901448247048947</v>
      </c>
      <c r="D924" s="2">
        <f>MACD!E924</f>
        <v>5.8804556634619587E-3</v>
      </c>
      <c r="E924" s="2">
        <f>MACD!F924</f>
        <v>1.2758910528353736E-2</v>
      </c>
      <c r="F924" s="2">
        <f>'Moving Avg'!D924</f>
        <v>3.4724599999999994</v>
      </c>
      <c r="G924" s="2">
        <f>'Moving Avg'!F924</f>
        <v>3.4776350000000003</v>
      </c>
      <c r="H924" s="2">
        <f>'Moving Avg'!G924</f>
        <v>3.4928860000000008</v>
      </c>
      <c r="I924" s="2">
        <f>'Moving Avg'!H924</f>
        <v>2.7853735000000013</v>
      </c>
      <c r="J924" s="17" t="str">
        <f>OBV!F924</f>
        <v>BEARISH</v>
      </c>
      <c r="K924" s="17" t="str">
        <f>OBV!G924</f>
        <v>NEUTRAL</v>
      </c>
      <c r="L924" s="17" t="str">
        <f>OBV!H924</f>
        <v>CONFIRMED BEARISH</v>
      </c>
      <c r="M924" s="19">
        <f t="shared" si="140"/>
        <v>25</v>
      </c>
      <c r="N924" s="19">
        <f t="shared" si="141"/>
        <v>45</v>
      </c>
      <c r="O924" s="19">
        <f t="shared" si="142"/>
        <v>50</v>
      </c>
      <c r="P924" s="19">
        <f t="shared" si="143"/>
        <v>16.5</v>
      </c>
      <c r="Q924" s="20">
        <f t="shared" si="144"/>
        <v>34.475000000000001</v>
      </c>
      <c r="R924" s="20">
        <f t="shared" si="145"/>
        <v>35.625</v>
      </c>
      <c r="S924" s="20">
        <f t="shared" si="146"/>
        <v>30.425000000000001</v>
      </c>
      <c r="T924" s="20">
        <f t="shared" si="147"/>
        <v>34.125</v>
      </c>
      <c r="U924" s="19">
        <f t="shared" si="148"/>
        <v>33.508333333333333</v>
      </c>
      <c r="V924" s="19">
        <f t="shared" si="149"/>
        <v>33.662499999999994</v>
      </c>
    </row>
    <row r="925" spans="1:22" ht="13.5" x14ac:dyDescent="0.25">
      <c r="A925" s="3">
        <f>RSI!A925</f>
        <v>43353</v>
      </c>
      <c r="B925" s="2">
        <f>RSI!B925</f>
        <v>3.4489999999999998</v>
      </c>
      <c r="C925" s="2">
        <f>RSI!I925</f>
        <v>43.901448247048947</v>
      </c>
      <c r="D925" s="2">
        <f>MACD!E925</f>
        <v>3.7364565377360215E-3</v>
      </c>
      <c r="E925" s="2">
        <f>MACD!F925</f>
        <v>1.0954419730230192E-2</v>
      </c>
      <c r="F925" s="2">
        <f>'Moving Avg'!D925</f>
        <v>3.4586599999999996</v>
      </c>
      <c r="G925" s="2">
        <f>'Moving Avg'!F925</f>
        <v>3.4759100000000003</v>
      </c>
      <c r="H925" s="2">
        <f>'Moving Avg'!G925</f>
        <v>3.4946800000000011</v>
      </c>
      <c r="I925" s="2">
        <f>'Moving Avg'!H925</f>
        <v>2.7929685000000006</v>
      </c>
      <c r="J925" s="17" t="str">
        <f>OBV!F925</f>
        <v>BEARISH</v>
      </c>
      <c r="K925" s="17" t="str">
        <f>OBV!G925</f>
        <v>NEUTRAL</v>
      </c>
      <c r="L925" s="17" t="str">
        <f>OBV!H925</f>
        <v>CONFIRMED BEARISH</v>
      </c>
      <c r="M925" s="19">
        <f t="shared" si="140"/>
        <v>25</v>
      </c>
      <c r="N925" s="19">
        <f t="shared" si="141"/>
        <v>45</v>
      </c>
      <c r="O925" s="19">
        <f t="shared" si="142"/>
        <v>50</v>
      </c>
      <c r="P925" s="19">
        <f t="shared" si="143"/>
        <v>16.5</v>
      </c>
      <c r="Q925" s="20">
        <f t="shared" si="144"/>
        <v>34.475000000000001</v>
      </c>
      <c r="R925" s="20">
        <f t="shared" si="145"/>
        <v>35.625</v>
      </c>
      <c r="S925" s="20">
        <f t="shared" si="146"/>
        <v>30.425000000000001</v>
      </c>
      <c r="T925" s="20">
        <f t="shared" si="147"/>
        <v>34.125</v>
      </c>
      <c r="U925" s="19">
        <f t="shared" si="148"/>
        <v>33.508333333333333</v>
      </c>
      <c r="V925" s="19">
        <f t="shared" si="149"/>
        <v>33.662499999999994</v>
      </c>
    </row>
    <row r="926" spans="1:22" ht="13.5" x14ac:dyDescent="0.25">
      <c r="A926" s="3">
        <f>RSI!A926</f>
        <v>43355</v>
      </c>
      <c r="B926" s="2">
        <f>RSI!B926</f>
        <v>3.4489999999999998</v>
      </c>
      <c r="C926" s="2">
        <f>RSI!I926</f>
        <v>43.90144824704894</v>
      </c>
      <c r="D926" s="2">
        <f>MACD!E926</f>
        <v>2.0927369202841106E-3</v>
      </c>
      <c r="E926" s="2">
        <f>MACD!F926</f>
        <v>9.1820831682409773E-3</v>
      </c>
      <c r="F926" s="2">
        <f>'Moving Avg'!D926</f>
        <v>3.4489999999999994</v>
      </c>
      <c r="G926" s="2">
        <f>'Moving Avg'!F926</f>
        <v>3.4741849999999999</v>
      </c>
      <c r="H926" s="2">
        <f>'Moving Avg'!G926</f>
        <v>3.4935760000000022</v>
      </c>
      <c r="I926" s="2">
        <f>'Moving Avg'!H926</f>
        <v>2.8005635000000009</v>
      </c>
      <c r="J926" s="17" t="str">
        <f>OBV!F926</f>
        <v>BEARISH</v>
      </c>
      <c r="K926" s="17" t="str">
        <f>OBV!G926</f>
        <v>NEUTRAL</v>
      </c>
      <c r="L926" s="17" t="str">
        <f>OBV!H926</f>
        <v>CONFIRMED BEARISH</v>
      </c>
      <c r="M926" s="19">
        <f t="shared" si="140"/>
        <v>25</v>
      </c>
      <c r="N926" s="19">
        <f t="shared" si="141"/>
        <v>45</v>
      </c>
      <c r="O926" s="19">
        <f t="shared" si="142"/>
        <v>50</v>
      </c>
      <c r="P926" s="19">
        <f t="shared" si="143"/>
        <v>16.5</v>
      </c>
      <c r="Q926" s="20">
        <f t="shared" si="144"/>
        <v>34.475000000000001</v>
      </c>
      <c r="R926" s="20">
        <f t="shared" si="145"/>
        <v>35.625</v>
      </c>
      <c r="S926" s="20">
        <f t="shared" si="146"/>
        <v>30.425000000000001</v>
      </c>
      <c r="T926" s="20">
        <f t="shared" si="147"/>
        <v>34.125</v>
      </c>
      <c r="U926" s="19">
        <f t="shared" si="148"/>
        <v>33.508333333333333</v>
      </c>
      <c r="V926" s="19">
        <f t="shared" si="149"/>
        <v>33.662499999999994</v>
      </c>
    </row>
    <row r="927" spans="1:22" ht="13.5" x14ac:dyDescent="0.25">
      <c r="A927" s="3">
        <f>RSI!A927</f>
        <v>43356</v>
      </c>
      <c r="B927" s="2">
        <f>RSI!B927</f>
        <v>3.4352</v>
      </c>
      <c r="C927" s="2">
        <f>RSI!I927</f>
        <v>41.036736344669094</v>
      </c>
      <c r="D927" s="2">
        <f>MACD!E927</f>
        <v>1.1435774406095334E-2</v>
      </c>
      <c r="E927" s="2">
        <f>MACD!F927</f>
        <v>9.63282141581185E-3</v>
      </c>
      <c r="F927" s="2">
        <f>'Moving Avg'!D927</f>
        <v>3.4462400000000004</v>
      </c>
      <c r="G927" s="2">
        <f>'Moving Avg'!F927</f>
        <v>3.4724599999999994</v>
      </c>
      <c r="H927" s="2">
        <f>'Moving Avg'!G927</f>
        <v>3.4936440000000029</v>
      </c>
      <c r="I927" s="2">
        <f>'Moving Avg'!H927</f>
        <v>2.8080565000000011</v>
      </c>
      <c r="J927" s="17" t="str">
        <f>OBV!F927</f>
        <v>BEARISH</v>
      </c>
      <c r="K927" s="17" t="str">
        <f>OBV!G927</f>
        <v>NEUTRAL</v>
      </c>
      <c r="L927" s="17" t="str">
        <f>OBV!H927</f>
        <v>CONFIRMED BEARISH</v>
      </c>
      <c r="M927" s="19">
        <f t="shared" si="140"/>
        <v>25</v>
      </c>
      <c r="N927" s="19">
        <f t="shared" si="141"/>
        <v>0</v>
      </c>
      <c r="O927" s="19">
        <f t="shared" si="142"/>
        <v>50</v>
      </c>
      <c r="P927" s="19">
        <f t="shared" si="143"/>
        <v>16.5</v>
      </c>
      <c r="Q927" s="20">
        <f t="shared" si="144"/>
        <v>18.725000000000001</v>
      </c>
      <c r="R927" s="20">
        <f t="shared" si="145"/>
        <v>26.625</v>
      </c>
      <c r="S927" s="20">
        <f t="shared" si="146"/>
        <v>23.675000000000001</v>
      </c>
      <c r="T927" s="20">
        <f t="shared" si="147"/>
        <v>22.875</v>
      </c>
      <c r="U927" s="19">
        <f t="shared" si="148"/>
        <v>23.008333333333336</v>
      </c>
      <c r="V927" s="19">
        <f t="shared" si="149"/>
        <v>22.975000000000001</v>
      </c>
    </row>
    <row r="928" spans="1:22" ht="13.5" x14ac:dyDescent="0.25">
      <c r="A928" s="3">
        <f>RSI!A928</f>
        <v>43357</v>
      </c>
      <c r="B928" s="2">
        <f>RSI!B928</f>
        <v>3.38</v>
      </c>
      <c r="C928" s="2">
        <f>RSI!I928</f>
        <v>32.032650041626297</v>
      </c>
      <c r="D928" s="2">
        <f>MACD!E928</f>
        <v>1.8350282129666162E-2</v>
      </c>
      <c r="E928" s="2">
        <f>MACD!F928</f>
        <v>1.1376313558582714E-2</v>
      </c>
      <c r="F928" s="2">
        <f>'Moving Avg'!D928</f>
        <v>3.4324399999999997</v>
      </c>
      <c r="G928" s="2">
        <f>'Moving Avg'!F928</f>
        <v>3.4676299999999998</v>
      </c>
      <c r="H928" s="2">
        <f>'Moving Avg'!G928</f>
        <v>3.4914220000000027</v>
      </c>
      <c r="I928" s="2">
        <f>'Moving Avg'!H928</f>
        <v>2.8152735000000009</v>
      </c>
      <c r="J928" s="17" t="str">
        <f>OBV!F928</f>
        <v>BEARISH</v>
      </c>
      <c r="K928" s="17" t="str">
        <f>OBV!G928</f>
        <v>NEUTRAL</v>
      </c>
      <c r="L928" s="17" t="str">
        <f>OBV!H928</f>
        <v>CONFIRMED BEARISH</v>
      </c>
      <c r="M928" s="19">
        <f t="shared" si="140"/>
        <v>25</v>
      </c>
      <c r="N928" s="19">
        <f t="shared" si="141"/>
        <v>0</v>
      </c>
      <c r="O928" s="19">
        <f t="shared" si="142"/>
        <v>50</v>
      </c>
      <c r="P928" s="19">
        <f t="shared" si="143"/>
        <v>16.5</v>
      </c>
      <c r="Q928" s="20">
        <f t="shared" si="144"/>
        <v>18.725000000000001</v>
      </c>
      <c r="R928" s="20">
        <f t="shared" si="145"/>
        <v>26.625</v>
      </c>
      <c r="S928" s="20">
        <f t="shared" si="146"/>
        <v>23.675000000000001</v>
      </c>
      <c r="T928" s="20">
        <f t="shared" si="147"/>
        <v>22.875</v>
      </c>
      <c r="U928" s="19">
        <f t="shared" si="148"/>
        <v>23.008333333333336</v>
      </c>
      <c r="V928" s="19">
        <f t="shared" si="149"/>
        <v>22.975000000000001</v>
      </c>
    </row>
    <row r="929" spans="1:22" ht="13.5" x14ac:dyDescent="0.25">
      <c r="A929" s="3">
        <f>RSI!A929</f>
        <v>43360</v>
      </c>
      <c r="B929" s="2">
        <f>RSI!B929</f>
        <v>3.38</v>
      </c>
      <c r="C929" s="2">
        <f>RSI!I929</f>
        <v>32.032650041626297</v>
      </c>
      <c r="D929" s="2">
        <f>MACD!E929</f>
        <v>3.0045690948649728E-2</v>
      </c>
      <c r="E929" s="2">
        <f>MACD!F929</f>
        <v>1.5110189036596118E-2</v>
      </c>
      <c r="F929" s="2">
        <f>'Moving Avg'!D929</f>
        <v>3.4186399999999999</v>
      </c>
      <c r="G929" s="2">
        <f>'Moving Avg'!F929</f>
        <v>3.4631449999999995</v>
      </c>
      <c r="H929" s="2">
        <f>'Moving Avg'!G929</f>
        <v>3.4903860000000027</v>
      </c>
      <c r="I929" s="2">
        <f>'Moving Avg'!H929</f>
        <v>2.8224905000000007</v>
      </c>
      <c r="J929" s="17" t="str">
        <f>OBV!F929</f>
        <v>BEARISH</v>
      </c>
      <c r="K929" s="17" t="str">
        <f>OBV!G929</f>
        <v>NEUTRAL</v>
      </c>
      <c r="L929" s="17" t="str">
        <f>OBV!H929</f>
        <v>CONFIRMED BEARISH</v>
      </c>
      <c r="M929" s="19">
        <f t="shared" si="140"/>
        <v>25</v>
      </c>
      <c r="N929" s="19">
        <f t="shared" si="141"/>
        <v>0</v>
      </c>
      <c r="O929" s="19">
        <f t="shared" si="142"/>
        <v>50</v>
      </c>
      <c r="P929" s="19">
        <f t="shared" si="143"/>
        <v>16.5</v>
      </c>
      <c r="Q929" s="20">
        <f t="shared" si="144"/>
        <v>18.725000000000001</v>
      </c>
      <c r="R929" s="20">
        <f t="shared" si="145"/>
        <v>26.625</v>
      </c>
      <c r="S929" s="20">
        <f t="shared" si="146"/>
        <v>23.675000000000001</v>
      </c>
      <c r="T929" s="20">
        <f t="shared" si="147"/>
        <v>22.875</v>
      </c>
      <c r="U929" s="19">
        <f t="shared" si="148"/>
        <v>23.008333333333336</v>
      </c>
      <c r="V929" s="19">
        <f t="shared" si="149"/>
        <v>22.975000000000001</v>
      </c>
    </row>
    <row r="930" spans="1:22" ht="13.5" x14ac:dyDescent="0.25">
      <c r="A930" s="3">
        <f>RSI!A930</f>
        <v>43361</v>
      </c>
      <c r="B930" s="2">
        <f>RSI!B930</f>
        <v>3.4076</v>
      </c>
      <c r="C930" s="2">
        <f>RSI!I930</f>
        <v>39.704359061529658</v>
      </c>
      <c r="D930" s="2">
        <f>MACD!E930</f>
        <v>3.8394564627926453E-2</v>
      </c>
      <c r="E930" s="2">
        <f>MACD!F930</f>
        <v>1.9767064154862186E-2</v>
      </c>
      <c r="F930" s="2">
        <f>'Moving Avg'!D930</f>
        <v>3.4103599999999994</v>
      </c>
      <c r="G930" s="2">
        <f>'Moving Avg'!F930</f>
        <v>3.4600400000000002</v>
      </c>
      <c r="H930" s="2">
        <f>'Moving Avg'!G930</f>
        <v>3.488980000000002</v>
      </c>
      <c r="I930" s="2">
        <f>'Moving Avg'!H930</f>
        <v>2.8298130000000001</v>
      </c>
      <c r="J930" s="17" t="str">
        <f>OBV!F930</f>
        <v>BEARISH</v>
      </c>
      <c r="K930" s="17" t="str">
        <f>OBV!G930</f>
        <v>NEUTRAL</v>
      </c>
      <c r="L930" s="17" t="str">
        <f>OBV!H930</f>
        <v>CONFIRMED BEARISH</v>
      </c>
      <c r="M930" s="19">
        <f t="shared" si="140"/>
        <v>25</v>
      </c>
      <c r="N930" s="19">
        <f t="shared" si="141"/>
        <v>0</v>
      </c>
      <c r="O930" s="19">
        <f t="shared" si="142"/>
        <v>50</v>
      </c>
      <c r="P930" s="19">
        <f t="shared" si="143"/>
        <v>16.5</v>
      </c>
      <c r="Q930" s="20">
        <f t="shared" si="144"/>
        <v>18.725000000000001</v>
      </c>
      <c r="R930" s="20">
        <f t="shared" si="145"/>
        <v>26.625</v>
      </c>
      <c r="S930" s="20">
        <f t="shared" si="146"/>
        <v>23.675000000000001</v>
      </c>
      <c r="T930" s="20">
        <f t="shared" si="147"/>
        <v>22.875</v>
      </c>
      <c r="U930" s="19">
        <f t="shared" si="148"/>
        <v>23.008333333333336</v>
      </c>
      <c r="V930" s="19">
        <f t="shared" si="149"/>
        <v>22.975000000000001</v>
      </c>
    </row>
    <row r="931" spans="1:22" ht="13.5" x14ac:dyDescent="0.25">
      <c r="A931" s="3">
        <f>RSI!A931</f>
        <v>43362</v>
      </c>
      <c r="B931" s="2">
        <f>RSI!B931</f>
        <v>3.38</v>
      </c>
      <c r="C931" s="2">
        <f>RSI!I931</f>
        <v>35.401137695202365</v>
      </c>
      <c r="D931" s="2">
        <f>MACD!E931</f>
        <v>4.4616108796842191E-2</v>
      </c>
      <c r="E931" s="2">
        <f>MACD!F931</f>
        <v>2.4736873083258188E-2</v>
      </c>
      <c r="F931" s="2">
        <f>'Moving Avg'!D931</f>
        <v>3.39656</v>
      </c>
      <c r="G931" s="2">
        <f>'Moving Avg'!F931</f>
        <v>3.4552099999999997</v>
      </c>
      <c r="H931" s="2">
        <f>'Moving Avg'!G931</f>
        <v>3.4871540000000021</v>
      </c>
      <c r="I931" s="2">
        <f>'Moving Avg'!H931</f>
        <v>2.8369975000000007</v>
      </c>
      <c r="J931" s="17" t="str">
        <f>OBV!F931</f>
        <v>BEARISH</v>
      </c>
      <c r="K931" s="17" t="str">
        <f>OBV!G931</f>
        <v>NEUTRAL</v>
      </c>
      <c r="L931" s="17" t="str">
        <f>OBV!H931</f>
        <v>CONFIRMED BEARISH</v>
      </c>
      <c r="M931" s="19">
        <f t="shared" si="140"/>
        <v>25</v>
      </c>
      <c r="N931" s="19">
        <f t="shared" si="141"/>
        <v>0</v>
      </c>
      <c r="O931" s="19">
        <f t="shared" si="142"/>
        <v>50</v>
      </c>
      <c r="P931" s="19">
        <f t="shared" si="143"/>
        <v>16.5</v>
      </c>
      <c r="Q931" s="20">
        <f t="shared" si="144"/>
        <v>18.725000000000001</v>
      </c>
      <c r="R931" s="20">
        <f t="shared" si="145"/>
        <v>26.625</v>
      </c>
      <c r="S931" s="20">
        <f t="shared" si="146"/>
        <v>23.675000000000001</v>
      </c>
      <c r="T931" s="20">
        <f t="shared" si="147"/>
        <v>22.875</v>
      </c>
      <c r="U931" s="19">
        <f t="shared" si="148"/>
        <v>23.008333333333336</v>
      </c>
      <c r="V931" s="19">
        <f t="shared" si="149"/>
        <v>22.975000000000001</v>
      </c>
    </row>
    <row r="932" spans="1:22" ht="13.5" x14ac:dyDescent="0.25">
      <c r="A932" s="3">
        <f>RSI!A932</f>
        <v>43363</v>
      </c>
      <c r="B932" s="2">
        <f>RSI!B932</f>
        <v>3.4144999999999999</v>
      </c>
      <c r="C932" s="2">
        <f>RSI!I932</f>
        <v>43.626006767094196</v>
      </c>
      <c r="D932" s="2">
        <f>MACD!E932</f>
        <v>4.0332519655145394E-2</v>
      </c>
      <c r="E932" s="2">
        <f>MACD!F932</f>
        <v>2.7856002397635631E-2</v>
      </c>
      <c r="F932" s="2">
        <f>'Moving Avg'!D932</f>
        <v>3.39242</v>
      </c>
      <c r="G932" s="2">
        <f>'Moving Avg'!F932</f>
        <v>3.4521050000000004</v>
      </c>
      <c r="H932" s="2">
        <f>'Moving Avg'!G932</f>
        <v>3.4860180000000027</v>
      </c>
      <c r="I932" s="2">
        <f>'Moving Avg'!H932</f>
        <v>2.8443545000000001</v>
      </c>
      <c r="J932" s="17" t="str">
        <f>OBV!F932</f>
        <v>BULLISH</v>
      </c>
      <c r="K932" s="17" t="str">
        <f>OBV!G932</f>
        <v>NEUTRAL</v>
      </c>
      <c r="L932" s="17" t="str">
        <f>OBV!H932</f>
        <v>BULLISH DIVERGENCE</v>
      </c>
      <c r="M932" s="19">
        <f t="shared" si="140"/>
        <v>25</v>
      </c>
      <c r="N932" s="19">
        <f t="shared" si="141"/>
        <v>0</v>
      </c>
      <c r="O932" s="19">
        <f t="shared" si="142"/>
        <v>50</v>
      </c>
      <c r="P932" s="19">
        <f t="shared" si="143"/>
        <v>66.5</v>
      </c>
      <c r="Q932" s="20">
        <f t="shared" si="144"/>
        <v>26.225000000000001</v>
      </c>
      <c r="R932" s="20">
        <f t="shared" si="145"/>
        <v>39.125</v>
      </c>
      <c r="S932" s="20">
        <f t="shared" si="146"/>
        <v>46.174999999999997</v>
      </c>
      <c r="T932" s="20">
        <f t="shared" si="147"/>
        <v>35.375</v>
      </c>
      <c r="U932" s="19">
        <f t="shared" si="148"/>
        <v>37.174999999999997</v>
      </c>
      <c r="V932" s="19">
        <f t="shared" si="149"/>
        <v>36.724999999999994</v>
      </c>
    </row>
    <row r="933" spans="1:22" ht="13.5" x14ac:dyDescent="0.25">
      <c r="A933" s="3">
        <f>RSI!A933</f>
        <v>43364</v>
      </c>
      <c r="B933" s="2">
        <f>RSI!B933</f>
        <v>3.4420999999999999</v>
      </c>
      <c r="C933" s="2">
        <f>RSI!I933</f>
        <v>49.198566836660703</v>
      </c>
      <c r="D933" s="2">
        <f>MACD!E933</f>
        <v>3.4865519391364064E-2</v>
      </c>
      <c r="E933" s="2">
        <f>MACD!F933</f>
        <v>2.9257905796381319E-2</v>
      </c>
      <c r="F933" s="2">
        <f>'Moving Avg'!D933</f>
        <v>3.4048400000000001</v>
      </c>
      <c r="G933" s="2">
        <f>'Moving Avg'!F933</f>
        <v>3.4507249999999998</v>
      </c>
      <c r="H933" s="2">
        <f>'Moving Avg'!G933</f>
        <v>3.4856980000000028</v>
      </c>
      <c r="I933" s="2">
        <f>'Moving Avg'!H933</f>
        <v>2.8518494999999997</v>
      </c>
      <c r="J933" s="17" t="str">
        <f>OBV!F933</f>
        <v>BULLISH</v>
      </c>
      <c r="K933" s="17" t="str">
        <f>OBV!G933</f>
        <v>NEUTRAL</v>
      </c>
      <c r="L933" s="17" t="str">
        <f>OBV!H933</f>
        <v>CONFIRMED BULLISH</v>
      </c>
      <c r="M933" s="19">
        <f t="shared" si="140"/>
        <v>25</v>
      </c>
      <c r="N933" s="19">
        <f t="shared" si="141"/>
        <v>0</v>
      </c>
      <c r="O933" s="19">
        <f t="shared" si="142"/>
        <v>50</v>
      </c>
      <c r="P933" s="19">
        <f t="shared" si="143"/>
        <v>83.5</v>
      </c>
      <c r="Q933" s="20">
        <f t="shared" si="144"/>
        <v>28.774999999999999</v>
      </c>
      <c r="R933" s="20">
        <f t="shared" si="145"/>
        <v>43.375</v>
      </c>
      <c r="S933" s="20">
        <f t="shared" si="146"/>
        <v>53.825000000000003</v>
      </c>
      <c r="T933" s="20">
        <f t="shared" si="147"/>
        <v>39.625</v>
      </c>
      <c r="U933" s="19">
        <f t="shared" si="148"/>
        <v>41.991666666666667</v>
      </c>
      <c r="V933" s="19">
        <f t="shared" si="149"/>
        <v>41.400000000000006</v>
      </c>
    </row>
    <row r="934" spans="1:22" ht="13.5" x14ac:dyDescent="0.25">
      <c r="A934" s="3">
        <f>RSI!A934</f>
        <v>43367</v>
      </c>
      <c r="B934" s="2">
        <f>RSI!B934</f>
        <v>3.4420999999999999</v>
      </c>
      <c r="C934" s="2">
        <f>RSI!I934</f>
        <v>49.198566836660703</v>
      </c>
      <c r="D934" s="2">
        <f>MACD!E934</f>
        <v>3.0263561698756103E-2</v>
      </c>
      <c r="E934" s="2">
        <f>MACD!F934</f>
        <v>2.9459036976856277E-2</v>
      </c>
      <c r="F934" s="2">
        <f>'Moving Avg'!D934</f>
        <v>3.4172600000000002</v>
      </c>
      <c r="G934" s="2">
        <f>'Moving Avg'!F934</f>
        <v>3.448655</v>
      </c>
      <c r="H934" s="2">
        <f>'Moving Avg'!G934</f>
        <v>3.485772000000003</v>
      </c>
      <c r="I934" s="2">
        <f>'Moving Avg'!H934</f>
        <v>2.8593444999999997</v>
      </c>
      <c r="J934" s="17" t="str">
        <f>OBV!F934</f>
        <v>BULLISH</v>
      </c>
      <c r="K934" s="17" t="str">
        <f>OBV!G934</f>
        <v>NEUTRAL</v>
      </c>
      <c r="L934" s="17" t="str">
        <f>OBV!H934</f>
        <v>CONFIRMED BULLISH</v>
      </c>
      <c r="M934" s="19">
        <f t="shared" si="140"/>
        <v>25</v>
      </c>
      <c r="N934" s="19">
        <f t="shared" si="141"/>
        <v>0</v>
      </c>
      <c r="O934" s="19">
        <f t="shared" si="142"/>
        <v>50</v>
      </c>
      <c r="P934" s="19">
        <f t="shared" si="143"/>
        <v>83.5</v>
      </c>
      <c r="Q934" s="20">
        <f t="shared" si="144"/>
        <v>28.774999999999999</v>
      </c>
      <c r="R934" s="20">
        <f t="shared" si="145"/>
        <v>43.375</v>
      </c>
      <c r="S934" s="20">
        <f t="shared" si="146"/>
        <v>53.825000000000003</v>
      </c>
      <c r="T934" s="20">
        <f t="shared" si="147"/>
        <v>39.625</v>
      </c>
      <c r="U934" s="19">
        <f t="shared" si="148"/>
        <v>41.991666666666667</v>
      </c>
      <c r="V934" s="19">
        <f t="shared" si="149"/>
        <v>41.400000000000006</v>
      </c>
    </row>
    <row r="935" spans="1:22" ht="13.5" x14ac:dyDescent="0.25">
      <c r="A935" s="3">
        <f>RSI!A935</f>
        <v>43368</v>
      </c>
      <c r="B935" s="2">
        <f>RSI!B935</f>
        <v>3.3454999999999999</v>
      </c>
      <c r="C935" s="2">
        <f>RSI!I935</f>
        <v>35.110523576192875</v>
      </c>
      <c r="D935" s="2">
        <f>MACD!E935</f>
        <v>3.3547343430202936E-2</v>
      </c>
      <c r="E935" s="2">
        <f>MACD!F935</f>
        <v>3.027669826752561E-2</v>
      </c>
      <c r="F935" s="2">
        <f>'Moving Avg'!D935</f>
        <v>3.4048400000000001</v>
      </c>
      <c r="G935" s="2">
        <f>'Moving Avg'!F935</f>
        <v>3.4431350000000003</v>
      </c>
      <c r="H935" s="2">
        <f>'Moving Avg'!G935</f>
        <v>3.4853640000000023</v>
      </c>
      <c r="I935" s="2">
        <f>'Moving Avg'!H935</f>
        <v>2.8663889999999994</v>
      </c>
      <c r="J935" s="17" t="str">
        <f>OBV!F935</f>
        <v>BULLISH</v>
      </c>
      <c r="K935" s="17" t="str">
        <f>OBV!G935</f>
        <v>NEUTRAL</v>
      </c>
      <c r="L935" s="17" t="str">
        <f>OBV!H935</f>
        <v>BULLISH DIVERGENCE</v>
      </c>
      <c r="M935" s="19">
        <f t="shared" si="140"/>
        <v>25</v>
      </c>
      <c r="N935" s="19">
        <f t="shared" si="141"/>
        <v>0</v>
      </c>
      <c r="O935" s="19">
        <f t="shared" si="142"/>
        <v>50</v>
      </c>
      <c r="P935" s="19">
        <f t="shared" si="143"/>
        <v>66.5</v>
      </c>
      <c r="Q935" s="20">
        <f t="shared" si="144"/>
        <v>26.225000000000001</v>
      </c>
      <c r="R935" s="20">
        <f t="shared" si="145"/>
        <v>39.125</v>
      </c>
      <c r="S935" s="20">
        <f t="shared" si="146"/>
        <v>46.174999999999997</v>
      </c>
      <c r="T935" s="20">
        <f t="shared" si="147"/>
        <v>35.375</v>
      </c>
      <c r="U935" s="19">
        <f t="shared" si="148"/>
        <v>37.174999999999997</v>
      </c>
      <c r="V935" s="19">
        <f t="shared" si="149"/>
        <v>36.724999999999994</v>
      </c>
    </row>
    <row r="936" spans="1:22" ht="13.5" x14ac:dyDescent="0.25">
      <c r="A936" s="3">
        <f>RSI!A936</f>
        <v>43369</v>
      </c>
      <c r="B936" s="2">
        <f>RSI!B936</f>
        <v>3.38</v>
      </c>
      <c r="C936" s="2">
        <f>RSI!I936</f>
        <v>41.548114841656499</v>
      </c>
      <c r="D936" s="2">
        <f>MACD!E936</f>
        <v>3.4361732610906692E-2</v>
      </c>
      <c r="E936" s="2">
        <f>MACD!F936</f>
        <v>3.1093705136201827E-2</v>
      </c>
      <c r="F936" s="2">
        <f>'Moving Avg'!D936</f>
        <v>3.4048400000000001</v>
      </c>
      <c r="G936" s="2">
        <f>'Moving Avg'!F936</f>
        <v>3.4393400000000001</v>
      </c>
      <c r="H936" s="2">
        <f>'Moving Avg'!G936</f>
        <v>3.4843280000000023</v>
      </c>
      <c r="I936" s="2">
        <f>'Moving Avg'!H936</f>
        <v>2.8735734999999996</v>
      </c>
      <c r="J936" s="17" t="str">
        <f>OBV!F936</f>
        <v>BULLISH</v>
      </c>
      <c r="K936" s="17" t="str">
        <f>OBV!G936</f>
        <v>NEUTRAL</v>
      </c>
      <c r="L936" s="17" t="str">
        <f>OBV!H936</f>
        <v>NEUTRAL</v>
      </c>
      <c r="M936" s="19">
        <f t="shared" si="140"/>
        <v>25</v>
      </c>
      <c r="N936" s="19">
        <f t="shared" si="141"/>
        <v>0</v>
      </c>
      <c r="O936" s="19">
        <f t="shared" si="142"/>
        <v>50</v>
      </c>
      <c r="P936" s="19">
        <f t="shared" si="143"/>
        <v>49.5</v>
      </c>
      <c r="Q936" s="20">
        <f t="shared" si="144"/>
        <v>23.675000000000001</v>
      </c>
      <c r="R936" s="20">
        <f t="shared" si="145"/>
        <v>34.875</v>
      </c>
      <c r="S936" s="20">
        <f t="shared" si="146"/>
        <v>38.525000000000006</v>
      </c>
      <c r="T936" s="20">
        <f t="shared" si="147"/>
        <v>31.125</v>
      </c>
      <c r="U936" s="19">
        <f t="shared" si="148"/>
        <v>32.358333333333334</v>
      </c>
      <c r="V936" s="19">
        <f t="shared" si="149"/>
        <v>32.049999999999997</v>
      </c>
    </row>
    <row r="937" spans="1:22" ht="13.5" x14ac:dyDescent="0.25">
      <c r="A937" s="3">
        <f>RSI!A937</f>
        <v>43370</v>
      </c>
      <c r="B937" s="2">
        <f>RSI!B937</f>
        <v>3.4144999999999999</v>
      </c>
      <c r="C937" s="2">
        <f>RSI!I937</f>
        <v>47.190302096821824</v>
      </c>
      <c r="D937" s="2">
        <f>MACD!E937</f>
        <v>3.0715892423584634E-2</v>
      </c>
      <c r="E937" s="2">
        <f>MACD!F937</f>
        <v>3.101814259367839E-2</v>
      </c>
      <c r="F937" s="2">
        <f>'Moving Avg'!D937</f>
        <v>3.4048400000000001</v>
      </c>
      <c r="G937" s="2">
        <f>'Moving Avg'!F937</f>
        <v>3.4341650000000001</v>
      </c>
      <c r="H937" s="2">
        <f>'Moving Avg'!G937</f>
        <v>3.4815680000000016</v>
      </c>
      <c r="I937" s="2">
        <f>'Moving Avg'!H937</f>
        <v>2.880930499999999</v>
      </c>
      <c r="J937" s="17" t="str">
        <f>OBV!F937</f>
        <v>BULLISH</v>
      </c>
      <c r="K937" s="17" t="str">
        <f>OBV!G937</f>
        <v>NEUTRAL</v>
      </c>
      <c r="L937" s="17" t="str">
        <f>OBV!H937</f>
        <v>NEUTRAL</v>
      </c>
      <c r="M937" s="19">
        <f t="shared" si="140"/>
        <v>25</v>
      </c>
      <c r="N937" s="19">
        <f t="shared" si="141"/>
        <v>45</v>
      </c>
      <c r="O937" s="19">
        <f t="shared" si="142"/>
        <v>50</v>
      </c>
      <c r="P937" s="19">
        <f t="shared" si="143"/>
        <v>49.5</v>
      </c>
      <c r="Q937" s="20">
        <f t="shared" si="144"/>
        <v>39.424999999999997</v>
      </c>
      <c r="R937" s="20">
        <f t="shared" si="145"/>
        <v>43.875</v>
      </c>
      <c r="S937" s="20">
        <f t="shared" si="146"/>
        <v>45.275000000000006</v>
      </c>
      <c r="T937" s="20">
        <f t="shared" si="147"/>
        <v>42.375</v>
      </c>
      <c r="U937" s="19">
        <f t="shared" si="148"/>
        <v>42.858333333333327</v>
      </c>
      <c r="V937" s="19">
        <f t="shared" si="149"/>
        <v>42.737499999999997</v>
      </c>
    </row>
    <row r="938" spans="1:22" ht="13.5" x14ac:dyDescent="0.25">
      <c r="A938" s="3">
        <f>RSI!A938</f>
        <v>43371</v>
      </c>
      <c r="B938" s="2">
        <f>RSI!B938</f>
        <v>3.4144999999999999</v>
      </c>
      <c r="C938" s="2">
        <f>RSI!I938</f>
        <v>47.190302096821824</v>
      </c>
      <c r="D938" s="2">
        <f>MACD!E938</f>
        <v>1.9253016009886714E-2</v>
      </c>
      <c r="E938" s="2">
        <f>MACD!F938</f>
        <v>2.8665117276920057E-2</v>
      </c>
      <c r="F938" s="2">
        <f>'Moving Avg'!D938</f>
        <v>3.3993200000000003</v>
      </c>
      <c r="G938" s="2">
        <f>'Moving Avg'!F938</f>
        <v>3.4307150000000002</v>
      </c>
      <c r="H938" s="2">
        <f>'Moving Avg'!G938</f>
        <v>3.4785320000000013</v>
      </c>
      <c r="I938" s="2">
        <f>'Moving Avg'!H938</f>
        <v>2.8882874999999983</v>
      </c>
      <c r="J938" s="17" t="str">
        <f>OBV!F938</f>
        <v>BULLISH</v>
      </c>
      <c r="K938" s="17" t="str">
        <f>OBV!G938</f>
        <v>NEUTRAL</v>
      </c>
      <c r="L938" s="17" t="str">
        <f>OBV!H938</f>
        <v>BULLISH DIVERGENCE</v>
      </c>
      <c r="M938" s="19">
        <f t="shared" si="140"/>
        <v>25</v>
      </c>
      <c r="N938" s="19">
        <f t="shared" si="141"/>
        <v>45</v>
      </c>
      <c r="O938" s="19">
        <f t="shared" si="142"/>
        <v>50</v>
      </c>
      <c r="P938" s="19">
        <f t="shared" si="143"/>
        <v>66.5</v>
      </c>
      <c r="Q938" s="20">
        <f t="shared" si="144"/>
        <v>41.975000000000001</v>
      </c>
      <c r="R938" s="20">
        <f t="shared" si="145"/>
        <v>48.125</v>
      </c>
      <c r="S938" s="20">
        <f t="shared" si="146"/>
        <v>52.924999999999997</v>
      </c>
      <c r="T938" s="20">
        <f t="shared" si="147"/>
        <v>46.625</v>
      </c>
      <c r="U938" s="19">
        <f t="shared" si="148"/>
        <v>47.67499999999999</v>
      </c>
      <c r="V938" s="19">
        <f t="shared" si="149"/>
        <v>47.412499999999994</v>
      </c>
    </row>
    <row r="939" spans="1:22" ht="13.5" x14ac:dyDescent="0.25">
      <c r="A939" s="3">
        <f>RSI!A939</f>
        <v>43374</v>
      </c>
      <c r="B939" s="2">
        <f>RSI!B939</f>
        <v>3.4214000000000002</v>
      </c>
      <c r="C939" s="2">
        <f>RSI!I939</f>
        <v>48.346801869843773</v>
      </c>
      <c r="D939" s="2">
        <f>MACD!E939</f>
        <v>9.1484488366493366E-3</v>
      </c>
      <c r="E939" s="2">
        <f>MACD!F939</f>
        <v>2.4761783588865917E-2</v>
      </c>
      <c r="F939" s="2">
        <f>'Moving Avg'!D939</f>
        <v>3.3951800000000008</v>
      </c>
      <c r="G939" s="2">
        <f>'Moving Avg'!F939</f>
        <v>3.4258850000000001</v>
      </c>
      <c r="H939" s="2">
        <f>'Moving Avg'!G939</f>
        <v>3.4763240000000013</v>
      </c>
      <c r="I939" s="2">
        <f>'Moving Avg'!H939</f>
        <v>2.8957114999999982</v>
      </c>
      <c r="J939" s="17" t="str">
        <f>OBV!F939</f>
        <v>BULLISH</v>
      </c>
      <c r="K939" s="17" t="str">
        <f>OBV!G939</f>
        <v>NEUTRAL</v>
      </c>
      <c r="L939" s="17" t="str">
        <f>OBV!H939</f>
        <v>BULLISH DIVERGENCE</v>
      </c>
      <c r="M939" s="19">
        <f t="shared" si="140"/>
        <v>25</v>
      </c>
      <c r="N939" s="19">
        <f t="shared" si="141"/>
        <v>45</v>
      </c>
      <c r="O939" s="19">
        <f t="shared" si="142"/>
        <v>50</v>
      </c>
      <c r="P939" s="19">
        <f t="shared" si="143"/>
        <v>66.5</v>
      </c>
      <c r="Q939" s="20">
        <f t="shared" si="144"/>
        <v>41.975000000000001</v>
      </c>
      <c r="R939" s="20">
        <f t="shared" si="145"/>
        <v>48.125</v>
      </c>
      <c r="S939" s="20">
        <f t="shared" si="146"/>
        <v>52.924999999999997</v>
      </c>
      <c r="T939" s="20">
        <f t="shared" si="147"/>
        <v>46.625</v>
      </c>
      <c r="U939" s="19">
        <f t="shared" si="148"/>
        <v>47.67499999999999</v>
      </c>
      <c r="V939" s="19">
        <f t="shared" si="149"/>
        <v>47.412499999999994</v>
      </c>
    </row>
    <row r="940" spans="1:22" ht="13.5" x14ac:dyDescent="0.25">
      <c r="A940" s="3">
        <f>RSI!A940</f>
        <v>43375</v>
      </c>
      <c r="B940" s="2">
        <f>RSI!B940</f>
        <v>3.4214000000000002</v>
      </c>
      <c r="C940" s="2">
        <f>RSI!I940</f>
        <v>48.346801869843773</v>
      </c>
      <c r="D940" s="2">
        <f>MACD!E940</f>
        <v>4.901868301073975E-3</v>
      </c>
      <c r="E940" s="2">
        <f>MACD!F940</f>
        <v>2.078980053130753E-2</v>
      </c>
      <c r="F940" s="2">
        <f>'Moving Avg'!D940</f>
        <v>3.4103599999999998</v>
      </c>
      <c r="G940" s="2">
        <f>'Moving Avg'!F940</f>
        <v>3.421055</v>
      </c>
      <c r="H940" s="2">
        <f>'Moving Avg'!G940</f>
        <v>3.4743920000000008</v>
      </c>
      <c r="I940" s="2">
        <f>'Moving Avg'!H940</f>
        <v>2.9031354999999981</v>
      </c>
      <c r="J940" s="17" t="str">
        <f>OBV!F940</f>
        <v>BULLISH</v>
      </c>
      <c r="K940" s="17" t="str">
        <f>OBV!G940</f>
        <v>NEUTRAL</v>
      </c>
      <c r="L940" s="17" t="str">
        <f>OBV!H940</f>
        <v>CONFIRMED BULLISH</v>
      </c>
      <c r="M940" s="19">
        <f t="shared" si="140"/>
        <v>25</v>
      </c>
      <c r="N940" s="19">
        <f t="shared" si="141"/>
        <v>45</v>
      </c>
      <c r="O940" s="19">
        <f t="shared" si="142"/>
        <v>50</v>
      </c>
      <c r="P940" s="19">
        <f t="shared" si="143"/>
        <v>83.5</v>
      </c>
      <c r="Q940" s="20">
        <f t="shared" si="144"/>
        <v>44.524999999999999</v>
      </c>
      <c r="R940" s="20">
        <f t="shared" si="145"/>
        <v>52.375</v>
      </c>
      <c r="S940" s="20">
        <f t="shared" si="146"/>
        <v>60.575000000000003</v>
      </c>
      <c r="T940" s="20">
        <f t="shared" si="147"/>
        <v>50.875</v>
      </c>
      <c r="U940" s="19">
        <f t="shared" si="148"/>
        <v>52.491666666666674</v>
      </c>
      <c r="V940" s="19">
        <f t="shared" si="149"/>
        <v>52.087500000000006</v>
      </c>
    </row>
    <row r="941" spans="1:22" ht="13.5" x14ac:dyDescent="0.25">
      <c r="A941" s="3">
        <f>RSI!A941</f>
        <v>43376</v>
      </c>
      <c r="B941" s="2">
        <f>RSI!B941</f>
        <v>3.38</v>
      </c>
      <c r="C941" s="2">
        <f>RSI!I941</f>
        <v>41.953557828922804</v>
      </c>
      <c r="D941" s="2">
        <f>MACD!E941</f>
        <v>1.8216140509874634E-4</v>
      </c>
      <c r="E941" s="2">
        <f>MACD!F941</f>
        <v>1.6668272706065773E-2</v>
      </c>
      <c r="F941" s="2">
        <f>'Moving Avg'!D941</f>
        <v>3.4103599999999998</v>
      </c>
      <c r="G941" s="2">
        <f>'Moving Avg'!F941</f>
        <v>3.4151899999999991</v>
      </c>
      <c r="H941" s="2">
        <f>'Moving Avg'!G941</f>
        <v>3.4699760000000004</v>
      </c>
      <c r="I941" s="2">
        <f>'Moving Avg'!H941</f>
        <v>2.910451499999998</v>
      </c>
      <c r="J941" s="17" t="str">
        <f>OBV!F941</f>
        <v>BULLISH</v>
      </c>
      <c r="K941" s="17" t="str">
        <f>OBV!G941</f>
        <v>NEUTRAL</v>
      </c>
      <c r="L941" s="17" t="str">
        <f>OBV!H941</f>
        <v>NEUTRAL</v>
      </c>
      <c r="M941" s="19">
        <f t="shared" si="140"/>
        <v>25</v>
      </c>
      <c r="N941" s="19">
        <f t="shared" si="141"/>
        <v>45</v>
      </c>
      <c r="O941" s="19">
        <f t="shared" si="142"/>
        <v>50</v>
      </c>
      <c r="P941" s="19">
        <f t="shared" si="143"/>
        <v>49.5</v>
      </c>
      <c r="Q941" s="20">
        <f t="shared" si="144"/>
        <v>39.424999999999997</v>
      </c>
      <c r="R941" s="20">
        <f t="shared" si="145"/>
        <v>43.875</v>
      </c>
      <c r="S941" s="20">
        <f t="shared" si="146"/>
        <v>45.275000000000006</v>
      </c>
      <c r="T941" s="20">
        <f t="shared" si="147"/>
        <v>42.375</v>
      </c>
      <c r="U941" s="19">
        <f t="shared" si="148"/>
        <v>42.858333333333327</v>
      </c>
      <c r="V941" s="19">
        <f t="shared" si="149"/>
        <v>42.737499999999997</v>
      </c>
    </row>
    <row r="942" spans="1:22" ht="13.5" x14ac:dyDescent="0.25">
      <c r="A942" s="3">
        <f>RSI!A942</f>
        <v>43377</v>
      </c>
      <c r="B942" s="2">
        <f>RSI!B942</f>
        <v>3.4007000000000001</v>
      </c>
      <c r="C942" s="2">
        <f>RSI!I942</f>
        <v>45.811994574763055</v>
      </c>
      <c r="D942" s="2">
        <f>MACD!E942</f>
        <v>2.5666840790838918E-4</v>
      </c>
      <c r="E942" s="2">
        <f>MACD!F942</f>
        <v>1.3385951846434296E-2</v>
      </c>
      <c r="F942" s="2">
        <f>'Moving Avg'!D942</f>
        <v>3.4076</v>
      </c>
      <c r="G942" s="2">
        <f>'Moving Avg'!F942</f>
        <v>3.412774999999999</v>
      </c>
      <c r="H942" s="2">
        <f>'Moving Avg'!G942</f>
        <v>3.4666640000000006</v>
      </c>
      <c r="I942" s="2">
        <f>'Moving Avg'!H942</f>
        <v>2.9177394999999979</v>
      </c>
      <c r="J942" s="17" t="str">
        <f>OBV!F942</f>
        <v>BULLISH</v>
      </c>
      <c r="K942" s="17" t="str">
        <f>OBV!G942</f>
        <v>NEUTRAL</v>
      </c>
      <c r="L942" s="17" t="str">
        <f>OBV!H942</f>
        <v>BULLISH DIVERGENCE</v>
      </c>
      <c r="M942" s="19">
        <f t="shared" si="140"/>
        <v>25</v>
      </c>
      <c r="N942" s="19">
        <f t="shared" si="141"/>
        <v>45</v>
      </c>
      <c r="O942" s="19">
        <f t="shared" si="142"/>
        <v>50</v>
      </c>
      <c r="P942" s="19">
        <f t="shared" si="143"/>
        <v>66.5</v>
      </c>
      <c r="Q942" s="20">
        <f t="shared" si="144"/>
        <v>41.975000000000001</v>
      </c>
      <c r="R942" s="20">
        <f t="shared" si="145"/>
        <v>48.125</v>
      </c>
      <c r="S942" s="20">
        <f t="shared" si="146"/>
        <v>52.924999999999997</v>
      </c>
      <c r="T942" s="20">
        <f t="shared" si="147"/>
        <v>46.625</v>
      </c>
      <c r="U942" s="19">
        <f t="shared" si="148"/>
        <v>47.67499999999999</v>
      </c>
      <c r="V942" s="19">
        <f t="shared" si="149"/>
        <v>47.412499999999994</v>
      </c>
    </row>
    <row r="943" spans="1:22" ht="13.5" x14ac:dyDescent="0.25">
      <c r="A943" s="3">
        <f>RSI!A943</f>
        <v>43378</v>
      </c>
      <c r="B943" s="2">
        <f>RSI!B943</f>
        <v>3.4007000000000001</v>
      </c>
      <c r="C943" s="2">
        <f>RSI!I943</f>
        <v>45.811994574763055</v>
      </c>
      <c r="D943" s="2">
        <f>MACD!E943</f>
        <v>4.7155366476263616E-3</v>
      </c>
      <c r="E943" s="2">
        <f>MACD!F943</f>
        <v>1.1651868806672709E-2</v>
      </c>
      <c r="F943" s="2">
        <f>'Moving Avg'!D943</f>
        <v>3.4048400000000001</v>
      </c>
      <c r="G943" s="2">
        <f>'Moving Avg'!F943</f>
        <v>3.4103599999999994</v>
      </c>
      <c r="H943" s="2">
        <f>'Moving Avg'!G943</f>
        <v>3.4633520000000004</v>
      </c>
      <c r="I943" s="2">
        <f>'Moving Avg'!H943</f>
        <v>2.9250274999999983</v>
      </c>
      <c r="J943" s="17" t="str">
        <f>OBV!F943</f>
        <v>BULLISH</v>
      </c>
      <c r="K943" s="17" t="str">
        <f>OBV!G943</f>
        <v>NEUTRAL</v>
      </c>
      <c r="L943" s="17" t="str">
        <f>OBV!H943</f>
        <v>BULLISH DIVERGENCE</v>
      </c>
      <c r="M943" s="19">
        <f t="shared" si="140"/>
        <v>25</v>
      </c>
      <c r="N943" s="19">
        <f t="shared" si="141"/>
        <v>45</v>
      </c>
      <c r="O943" s="19">
        <f t="shared" si="142"/>
        <v>50</v>
      </c>
      <c r="P943" s="19">
        <f t="shared" si="143"/>
        <v>66.5</v>
      </c>
      <c r="Q943" s="20">
        <f t="shared" si="144"/>
        <v>41.975000000000001</v>
      </c>
      <c r="R943" s="20">
        <f t="shared" si="145"/>
        <v>48.125</v>
      </c>
      <c r="S943" s="20">
        <f t="shared" si="146"/>
        <v>52.924999999999997</v>
      </c>
      <c r="T943" s="20">
        <f t="shared" si="147"/>
        <v>46.625</v>
      </c>
      <c r="U943" s="19">
        <f t="shared" si="148"/>
        <v>47.67499999999999</v>
      </c>
      <c r="V943" s="19">
        <f t="shared" si="149"/>
        <v>47.412499999999994</v>
      </c>
    </row>
    <row r="944" spans="1:22" ht="13.5" x14ac:dyDescent="0.25">
      <c r="A944" s="3">
        <f>RSI!A944</f>
        <v>43381</v>
      </c>
      <c r="B944" s="2">
        <f>RSI!B944</f>
        <v>3.38</v>
      </c>
      <c r="C944" s="2">
        <f>RSI!I944</f>
        <v>42.533066845185424</v>
      </c>
      <c r="D944" s="2">
        <f>MACD!E944</f>
        <v>1.0160341830908859E-2</v>
      </c>
      <c r="E944" s="2">
        <f>MACD!F944</f>
        <v>1.135356341151994E-2</v>
      </c>
      <c r="F944" s="2">
        <f>'Moving Avg'!D944</f>
        <v>3.39656</v>
      </c>
      <c r="G944" s="2">
        <f>'Moving Avg'!F944</f>
        <v>3.406909999999999</v>
      </c>
      <c r="H944" s="2">
        <f>'Moving Avg'!G944</f>
        <v>3.4596260000000001</v>
      </c>
      <c r="I944" s="2">
        <f>'Moving Avg'!H944</f>
        <v>2.9319809999999986</v>
      </c>
      <c r="J944" s="17" t="str">
        <f>OBV!F944</f>
        <v>BULLISH</v>
      </c>
      <c r="K944" s="17" t="str">
        <f>OBV!G944</f>
        <v>NEUTRAL</v>
      </c>
      <c r="L944" s="17" t="str">
        <f>OBV!H944</f>
        <v>BULLISH DIVERGENCE</v>
      </c>
      <c r="M944" s="19">
        <f t="shared" si="140"/>
        <v>25</v>
      </c>
      <c r="N944" s="19">
        <f t="shared" si="141"/>
        <v>45</v>
      </c>
      <c r="O944" s="19">
        <f t="shared" si="142"/>
        <v>50</v>
      </c>
      <c r="P944" s="19">
        <f t="shared" si="143"/>
        <v>66.5</v>
      </c>
      <c r="Q944" s="20">
        <f t="shared" si="144"/>
        <v>41.975000000000001</v>
      </c>
      <c r="R944" s="20">
        <f t="shared" si="145"/>
        <v>48.125</v>
      </c>
      <c r="S944" s="20">
        <f t="shared" si="146"/>
        <v>52.924999999999997</v>
      </c>
      <c r="T944" s="20">
        <f t="shared" si="147"/>
        <v>46.625</v>
      </c>
      <c r="U944" s="19">
        <f t="shared" si="148"/>
        <v>47.67499999999999</v>
      </c>
      <c r="V944" s="19">
        <f t="shared" si="149"/>
        <v>47.412499999999994</v>
      </c>
    </row>
    <row r="945" spans="1:22" ht="13.5" x14ac:dyDescent="0.25">
      <c r="A945" s="3">
        <f>RSI!A945</f>
        <v>43382</v>
      </c>
      <c r="B945" s="2">
        <f>RSI!B945</f>
        <v>3.3731</v>
      </c>
      <c r="C945" s="2">
        <f>RSI!I945</f>
        <v>41.46763579811519</v>
      </c>
      <c r="D945" s="2">
        <f>MACD!E945</f>
        <v>6.6769242372632931E-4</v>
      </c>
      <c r="E945" s="2">
        <f>MACD!F945</f>
        <v>9.2163892139612187E-3</v>
      </c>
      <c r="F945" s="2">
        <f>'Moving Avg'!D945</f>
        <v>3.3868999999999998</v>
      </c>
      <c r="G945" s="2">
        <f>'Moving Avg'!F945</f>
        <v>3.4031149999999988</v>
      </c>
      <c r="H945" s="2">
        <f>'Moving Avg'!G945</f>
        <v>3.4560379999999999</v>
      </c>
      <c r="I945" s="2">
        <f>'Moving Avg'!H945</f>
        <v>2.9387024999999984</v>
      </c>
      <c r="J945" s="17" t="str">
        <f>OBV!F945</f>
        <v>BEARISH</v>
      </c>
      <c r="K945" s="17" t="str">
        <f>OBV!G945</f>
        <v>NEUTRAL</v>
      </c>
      <c r="L945" s="17" t="str">
        <f>OBV!H945</f>
        <v>CONFIRMED BEARISH</v>
      </c>
      <c r="M945" s="19">
        <f t="shared" si="140"/>
        <v>25</v>
      </c>
      <c r="N945" s="19">
        <f t="shared" si="141"/>
        <v>45</v>
      </c>
      <c r="O945" s="19">
        <f t="shared" si="142"/>
        <v>50</v>
      </c>
      <c r="P945" s="19">
        <f t="shared" si="143"/>
        <v>16.5</v>
      </c>
      <c r="Q945" s="20">
        <f t="shared" si="144"/>
        <v>34.475000000000001</v>
      </c>
      <c r="R945" s="20">
        <f t="shared" si="145"/>
        <v>35.625</v>
      </c>
      <c r="S945" s="20">
        <f t="shared" si="146"/>
        <v>30.425000000000001</v>
      </c>
      <c r="T945" s="20">
        <f t="shared" si="147"/>
        <v>34.125</v>
      </c>
      <c r="U945" s="19">
        <f t="shared" si="148"/>
        <v>33.508333333333333</v>
      </c>
      <c r="V945" s="19">
        <f t="shared" si="149"/>
        <v>33.662499999999994</v>
      </c>
    </row>
    <row r="946" spans="1:22" ht="13.5" x14ac:dyDescent="0.25">
      <c r="A946" s="3">
        <f>RSI!A946</f>
        <v>43383</v>
      </c>
      <c r="B946" s="2">
        <f>RSI!B946</f>
        <v>3.3731</v>
      </c>
      <c r="C946" s="2">
        <f>RSI!I946</f>
        <v>41.46763579811519</v>
      </c>
      <c r="D946" s="2">
        <f>MACD!E946</f>
        <v>-1.7840151451342656E-3</v>
      </c>
      <c r="E946" s="2">
        <f>MACD!F946</f>
        <v>7.0163083421421225E-3</v>
      </c>
      <c r="F946" s="2">
        <f>'Moving Avg'!D946</f>
        <v>3.3855200000000005</v>
      </c>
      <c r="G946" s="2">
        <f>'Moving Avg'!F946</f>
        <v>3.3993199999999995</v>
      </c>
      <c r="H946" s="2">
        <f>'Moving Avg'!G946</f>
        <v>3.4524499999999994</v>
      </c>
      <c r="I946" s="2">
        <f>'Moving Avg'!H946</f>
        <v>2.9451274999999986</v>
      </c>
      <c r="J946" s="17" t="str">
        <f>OBV!F946</f>
        <v>BULLISH</v>
      </c>
      <c r="K946" s="17" t="str">
        <f>OBV!G946</f>
        <v>NEUTRAL</v>
      </c>
      <c r="L946" s="17" t="str">
        <f>OBV!H946</f>
        <v>BULLISH DIVERGENCE</v>
      </c>
      <c r="M946" s="19">
        <f t="shared" si="140"/>
        <v>25</v>
      </c>
      <c r="N946" s="19">
        <f t="shared" si="141"/>
        <v>45</v>
      </c>
      <c r="O946" s="19">
        <f t="shared" si="142"/>
        <v>50</v>
      </c>
      <c r="P946" s="19">
        <f t="shared" si="143"/>
        <v>66.5</v>
      </c>
      <c r="Q946" s="20">
        <f t="shared" si="144"/>
        <v>41.975000000000001</v>
      </c>
      <c r="R946" s="20">
        <f t="shared" si="145"/>
        <v>48.125</v>
      </c>
      <c r="S946" s="20">
        <f t="shared" si="146"/>
        <v>52.924999999999997</v>
      </c>
      <c r="T946" s="20">
        <f t="shared" si="147"/>
        <v>46.625</v>
      </c>
      <c r="U946" s="19">
        <f t="shared" si="148"/>
        <v>47.67499999999999</v>
      </c>
      <c r="V946" s="19">
        <f t="shared" si="149"/>
        <v>47.412499999999994</v>
      </c>
    </row>
    <row r="947" spans="1:22" ht="13.5" x14ac:dyDescent="0.25">
      <c r="A947" s="3">
        <f>RSI!A947</f>
        <v>43384</v>
      </c>
      <c r="B947" s="2">
        <f>RSI!B947</f>
        <v>3.3523999999999998</v>
      </c>
      <c r="C947" s="2">
        <f>RSI!I947</f>
        <v>38.143281353176889</v>
      </c>
      <c r="D947" s="2">
        <f>MACD!E947</f>
        <v>3.2351201230813587E-3</v>
      </c>
      <c r="E947" s="2">
        <f>MACD!F947</f>
        <v>6.2600706983299706E-3</v>
      </c>
      <c r="F947" s="2">
        <f>'Moving Avg'!D947</f>
        <v>3.3758600000000003</v>
      </c>
      <c r="G947" s="2">
        <f>'Moving Avg'!F947</f>
        <v>3.3951799999999999</v>
      </c>
      <c r="H947" s="2">
        <f>'Moving Avg'!G947</f>
        <v>3.4484479999999991</v>
      </c>
      <c r="I947" s="2">
        <f>'Moving Avg'!H947</f>
        <v>2.9509224999999986</v>
      </c>
      <c r="J947" s="17" t="str">
        <f>OBV!F947</f>
        <v>BEARISH</v>
      </c>
      <c r="K947" s="17" t="str">
        <f>OBV!G947</f>
        <v>NEUTRAL</v>
      </c>
      <c r="L947" s="17" t="str">
        <f>OBV!H947</f>
        <v>CONFIRMED BEARISH</v>
      </c>
      <c r="M947" s="19">
        <f t="shared" si="140"/>
        <v>25</v>
      </c>
      <c r="N947" s="19">
        <f t="shared" si="141"/>
        <v>45</v>
      </c>
      <c r="O947" s="19">
        <f t="shared" si="142"/>
        <v>50</v>
      </c>
      <c r="P947" s="19">
        <f t="shared" si="143"/>
        <v>16.5</v>
      </c>
      <c r="Q947" s="20">
        <f t="shared" si="144"/>
        <v>34.475000000000001</v>
      </c>
      <c r="R947" s="20">
        <f t="shared" si="145"/>
        <v>35.625</v>
      </c>
      <c r="S947" s="20">
        <f t="shared" si="146"/>
        <v>30.425000000000001</v>
      </c>
      <c r="T947" s="20">
        <f t="shared" si="147"/>
        <v>34.125</v>
      </c>
      <c r="U947" s="19">
        <f t="shared" si="148"/>
        <v>33.508333333333333</v>
      </c>
      <c r="V947" s="19">
        <f t="shared" si="149"/>
        <v>33.662499999999994</v>
      </c>
    </row>
    <row r="948" spans="1:22" ht="13.5" x14ac:dyDescent="0.25">
      <c r="A948" s="3">
        <f>RSI!A948</f>
        <v>43385</v>
      </c>
      <c r="B948" s="2">
        <f>RSI!B948</f>
        <v>3.3317999999999999</v>
      </c>
      <c r="C948" s="2">
        <f>RSI!I948</f>
        <v>35.125408178026618</v>
      </c>
      <c r="D948" s="2">
        <f>MACD!E948</f>
        <v>9.3642418275461381E-3</v>
      </c>
      <c r="E948" s="2">
        <f>MACD!F948</f>
        <v>6.8809049241732043E-3</v>
      </c>
      <c r="F948" s="2">
        <f>'Moving Avg'!D948</f>
        <v>3.3620800000000002</v>
      </c>
      <c r="G948" s="2">
        <f>'Moving Avg'!F948</f>
        <v>3.3927700000000001</v>
      </c>
      <c r="H948" s="2">
        <f>'Moving Avg'!G948</f>
        <v>3.4438959999999987</v>
      </c>
      <c r="I948" s="2">
        <f>'Moving Avg'!H948</f>
        <v>2.9562189999999986</v>
      </c>
      <c r="J948" s="17" t="str">
        <f>OBV!F948</f>
        <v>BEARISH</v>
      </c>
      <c r="K948" s="17" t="str">
        <f>OBV!G948</f>
        <v>NEUTRAL</v>
      </c>
      <c r="L948" s="17" t="str">
        <f>OBV!H948</f>
        <v>CONFIRMED BEARISH</v>
      </c>
      <c r="M948" s="19">
        <f t="shared" si="140"/>
        <v>25</v>
      </c>
      <c r="N948" s="19">
        <f t="shared" si="141"/>
        <v>0</v>
      </c>
      <c r="O948" s="19">
        <f t="shared" si="142"/>
        <v>50</v>
      </c>
      <c r="P948" s="19">
        <f t="shared" si="143"/>
        <v>16.5</v>
      </c>
      <c r="Q948" s="20">
        <f t="shared" si="144"/>
        <v>18.725000000000001</v>
      </c>
      <c r="R948" s="20">
        <f t="shared" si="145"/>
        <v>26.625</v>
      </c>
      <c r="S948" s="20">
        <f t="shared" si="146"/>
        <v>23.675000000000001</v>
      </c>
      <c r="T948" s="20">
        <f t="shared" si="147"/>
        <v>22.875</v>
      </c>
      <c r="U948" s="19">
        <f t="shared" si="148"/>
        <v>23.008333333333336</v>
      </c>
      <c r="V948" s="19">
        <f t="shared" si="149"/>
        <v>22.975000000000001</v>
      </c>
    </row>
    <row r="949" spans="1:22" ht="13.5" x14ac:dyDescent="0.25">
      <c r="A949" s="3">
        <f>RSI!A949</f>
        <v>43389</v>
      </c>
      <c r="B949" s="2">
        <f>RSI!B949</f>
        <v>3.3593000000000002</v>
      </c>
      <c r="C949" s="2">
        <f>RSI!I949</f>
        <v>41.750957359378276</v>
      </c>
      <c r="D949" s="2">
        <f>MACD!E949</f>
        <v>1.4026496817340028E-2</v>
      </c>
      <c r="E949" s="2">
        <f>MACD!F949</f>
        <v>8.3100233028065695E-3</v>
      </c>
      <c r="F949" s="2">
        <f>'Moving Avg'!D949</f>
        <v>3.3579400000000001</v>
      </c>
      <c r="G949" s="2">
        <f>'Moving Avg'!F949</f>
        <v>3.3917350000000006</v>
      </c>
      <c r="H949" s="2">
        <f>'Moving Avg'!G949</f>
        <v>3.4403079999999981</v>
      </c>
      <c r="I949" s="2">
        <f>'Moving Avg'!H949</f>
        <v>2.9610274999999988</v>
      </c>
      <c r="J949" s="17" t="str">
        <f>OBV!F949</f>
        <v>BULLISH</v>
      </c>
      <c r="K949" s="17" t="str">
        <f>OBV!G949</f>
        <v>NEUTRAL</v>
      </c>
      <c r="L949" s="17" t="str">
        <f>OBV!H949</f>
        <v>BULLISH DIVERGENCE</v>
      </c>
      <c r="M949" s="19">
        <f t="shared" si="140"/>
        <v>25</v>
      </c>
      <c r="N949" s="19">
        <f t="shared" si="141"/>
        <v>0</v>
      </c>
      <c r="O949" s="19">
        <f t="shared" si="142"/>
        <v>50</v>
      </c>
      <c r="P949" s="19">
        <f t="shared" si="143"/>
        <v>66.5</v>
      </c>
      <c r="Q949" s="20">
        <f t="shared" si="144"/>
        <v>26.225000000000001</v>
      </c>
      <c r="R949" s="20">
        <f t="shared" si="145"/>
        <v>39.125</v>
      </c>
      <c r="S949" s="20">
        <f t="shared" si="146"/>
        <v>46.174999999999997</v>
      </c>
      <c r="T949" s="20">
        <f t="shared" si="147"/>
        <v>35.375</v>
      </c>
      <c r="U949" s="19">
        <f t="shared" si="148"/>
        <v>37.174999999999997</v>
      </c>
      <c r="V949" s="19">
        <f t="shared" si="149"/>
        <v>36.724999999999994</v>
      </c>
    </row>
    <row r="950" spans="1:22" ht="13.5" x14ac:dyDescent="0.25">
      <c r="A950" s="3">
        <f>RSI!A950</f>
        <v>43390</v>
      </c>
      <c r="B950" s="2">
        <f>RSI!B950</f>
        <v>3.3731</v>
      </c>
      <c r="C950" s="2">
        <f>RSI!I950</f>
        <v>44.797698150697713</v>
      </c>
      <c r="D950" s="2">
        <f>MACD!E950</f>
        <v>1.720488466612613E-2</v>
      </c>
      <c r="E950" s="2">
        <f>MACD!F950</f>
        <v>1.0088995575470482E-2</v>
      </c>
      <c r="F950" s="2">
        <f>'Moving Avg'!D950</f>
        <v>3.3579400000000001</v>
      </c>
      <c r="G950" s="2">
        <f>'Moving Avg'!F950</f>
        <v>3.3900100000000002</v>
      </c>
      <c r="H950" s="2">
        <f>'Moving Avg'!G950</f>
        <v>3.4371339999999981</v>
      </c>
      <c r="I950" s="2">
        <f>'Moving Avg'!H950</f>
        <v>2.9657069999999988</v>
      </c>
      <c r="J950" s="17" t="str">
        <f>OBV!F950</f>
        <v>BULLISH</v>
      </c>
      <c r="K950" s="17" t="str">
        <f>OBV!G950</f>
        <v>NEUTRAL</v>
      </c>
      <c r="L950" s="17" t="str">
        <f>OBV!H950</f>
        <v>NEUTRAL</v>
      </c>
      <c r="M950" s="19">
        <f t="shared" si="140"/>
        <v>25</v>
      </c>
      <c r="N950" s="19">
        <f t="shared" si="141"/>
        <v>0</v>
      </c>
      <c r="O950" s="19">
        <f t="shared" si="142"/>
        <v>50</v>
      </c>
      <c r="P950" s="19">
        <f t="shared" si="143"/>
        <v>49.5</v>
      </c>
      <c r="Q950" s="20">
        <f t="shared" si="144"/>
        <v>23.675000000000001</v>
      </c>
      <c r="R950" s="20">
        <f t="shared" si="145"/>
        <v>34.875</v>
      </c>
      <c r="S950" s="20">
        <f t="shared" si="146"/>
        <v>38.525000000000006</v>
      </c>
      <c r="T950" s="20">
        <f t="shared" si="147"/>
        <v>31.125</v>
      </c>
      <c r="U950" s="19">
        <f t="shared" si="148"/>
        <v>32.358333333333334</v>
      </c>
      <c r="V950" s="19">
        <f t="shared" si="149"/>
        <v>32.049999999999997</v>
      </c>
    </row>
    <row r="951" spans="1:22" ht="13.5" x14ac:dyDescent="0.25">
      <c r="A951" s="3">
        <f>RSI!A951</f>
        <v>43391</v>
      </c>
      <c r="B951" s="2">
        <f>RSI!B951</f>
        <v>3.3731</v>
      </c>
      <c r="C951" s="2">
        <f>RSI!I951</f>
        <v>44.79769815069772</v>
      </c>
      <c r="D951" s="2">
        <f>MACD!E951</f>
        <v>1.3680204095618098E-2</v>
      </c>
      <c r="E951" s="2">
        <f>MACD!F951</f>
        <v>1.0807237279500006E-2</v>
      </c>
      <c r="F951" s="2">
        <f>'Moving Avg'!D951</f>
        <v>3.3579400000000001</v>
      </c>
      <c r="G951" s="2">
        <f>'Moving Avg'!F951</f>
        <v>3.3896649999999999</v>
      </c>
      <c r="H951" s="2">
        <f>'Moving Avg'!G951</f>
        <v>3.4342359999999981</v>
      </c>
      <c r="I951" s="2">
        <f>'Moving Avg'!H951</f>
        <v>2.9704194999999989</v>
      </c>
      <c r="J951" s="17" t="str">
        <f>OBV!F951</f>
        <v>BULLISH</v>
      </c>
      <c r="K951" s="17" t="str">
        <f>OBV!G951</f>
        <v>NEUTRAL</v>
      </c>
      <c r="L951" s="17" t="str">
        <f>OBV!H951</f>
        <v>NEUTRAL</v>
      </c>
      <c r="M951" s="19">
        <f t="shared" si="140"/>
        <v>25</v>
      </c>
      <c r="N951" s="19">
        <f t="shared" si="141"/>
        <v>0</v>
      </c>
      <c r="O951" s="19">
        <f t="shared" si="142"/>
        <v>50</v>
      </c>
      <c r="P951" s="19">
        <f t="shared" si="143"/>
        <v>49.5</v>
      </c>
      <c r="Q951" s="20">
        <f t="shared" si="144"/>
        <v>23.675000000000001</v>
      </c>
      <c r="R951" s="20">
        <f t="shared" si="145"/>
        <v>34.875</v>
      </c>
      <c r="S951" s="20">
        <f t="shared" si="146"/>
        <v>38.525000000000006</v>
      </c>
      <c r="T951" s="20">
        <f t="shared" si="147"/>
        <v>31.125</v>
      </c>
      <c r="U951" s="19">
        <f t="shared" si="148"/>
        <v>32.358333333333334</v>
      </c>
      <c r="V951" s="19">
        <f t="shared" si="149"/>
        <v>32.049999999999997</v>
      </c>
    </row>
    <row r="952" spans="1:22" ht="13.5" x14ac:dyDescent="0.25">
      <c r="A952" s="3">
        <f>RSI!A952</f>
        <v>43392</v>
      </c>
      <c r="B952" s="2">
        <f>RSI!B952</f>
        <v>3.3731</v>
      </c>
      <c r="C952" s="2">
        <f>RSI!I952</f>
        <v>44.79769815069772</v>
      </c>
      <c r="D952" s="2">
        <f>MACD!E952</f>
        <v>1.4026050325611994E-2</v>
      </c>
      <c r="E952" s="2">
        <f>MACD!F952</f>
        <v>1.1450999888722405E-2</v>
      </c>
      <c r="F952" s="2">
        <f>'Moving Avg'!D952</f>
        <v>3.3620800000000002</v>
      </c>
      <c r="G952" s="2">
        <f>'Moving Avg'!F952</f>
        <v>3.3875949999999997</v>
      </c>
      <c r="H952" s="2">
        <f>'Moving Avg'!G952</f>
        <v>3.4313379999999984</v>
      </c>
      <c r="I952" s="2">
        <f>'Moving Avg'!H952</f>
        <v>2.9750659999999995</v>
      </c>
      <c r="J952" s="17" t="str">
        <f>OBV!F952</f>
        <v>BULLISH</v>
      </c>
      <c r="K952" s="17" t="str">
        <f>OBV!G952</f>
        <v>NEUTRAL</v>
      </c>
      <c r="L952" s="17" t="str">
        <f>OBV!H952</f>
        <v>CONFIRMED BULLISH</v>
      </c>
      <c r="M952" s="19">
        <f t="shared" si="140"/>
        <v>25</v>
      </c>
      <c r="N952" s="19">
        <f t="shared" si="141"/>
        <v>0</v>
      </c>
      <c r="O952" s="19">
        <f t="shared" si="142"/>
        <v>50</v>
      </c>
      <c r="P952" s="19">
        <f t="shared" si="143"/>
        <v>83.5</v>
      </c>
      <c r="Q952" s="20">
        <f t="shared" si="144"/>
        <v>28.774999999999999</v>
      </c>
      <c r="R952" s="20">
        <f t="shared" si="145"/>
        <v>43.375</v>
      </c>
      <c r="S952" s="20">
        <f t="shared" si="146"/>
        <v>53.825000000000003</v>
      </c>
      <c r="T952" s="20">
        <f t="shared" si="147"/>
        <v>39.625</v>
      </c>
      <c r="U952" s="19">
        <f t="shared" si="148"/>
        <v>41.991666666666667</v>
      </c>
      <c r="V952" s="19">
        <f t="shared" si="149"/>
        <v>41.400000000000006</v>
      </c>
    </row>
    <row r="953" spans="1:22" ht="13.5" x14ac:dyDescent="0.25">
      <c r="A953" s="3">
        <f>RSI!A953</f>
        <v>43395</v>
      </c>
      <c r="B953" s="2">
        <f>RSI!B953</f>
        <v>3.3868999999999998</v>
      </c>
      <c r="C953" s="2">
        <f>RSI!I953</f>
        <v>48.182821708611556</v>
      </c>
      <c r="D953" s="2">
        <f>MACD!E953</f>
        <v>1.3429479134574596E-2</v>
      </c>
      <c r="E953" s="2">
        <f>MACD!F953</f>
        <v>1.1846695737892843E-2</v>
      </c>
      <c r="F953" s="2">
        <f>'Moving Avg'!D953</f>
        <v>3.3731</v>
      </c>
      <c r="G953" s="2">
        <f>'Moving Avg'!F953</f>
        <v>3.3848349999999998</v>
      </c>
      <c r="H953" s="2">
        <f>'Moving Avg'!G953</f>
        <v>3.4294059999999984</v>
      </c>
      <c r="I953" s="2">
        <f>'Moving Avg'!H953</f>
        <v>2.9798144999999994</v>
      </c>
      <c r="J953" s="17" t="str">
        <f>OBV!F953</f>
        <v>BULLISH</v>
      </c>
      <c r="K953" s="17" t="str">
        <f>OBV!G953</f>
        <v>STRONG</v>
      </c>
      <c r="L953" s="17" t="str">
        <f>OBV!H953</f>
        <v>CONFIRMED BULLISH</v>
      </c>
      <c r="M953" s="19">
        <f t="shared" si="140"/>
        <v>25</v>
      </c>
      <c r="N953" s="19">
        <f t="shared" si="141"/>
        <v>0</v>
      </c>
      <c r="O953" s="19">
        <f t="shared" si="142"/>
        <v>50</v>
      </c>
      <c r="P953" s="19">
        <f t="shared" si="143"/>
        <v>100</v>
      </c>
      <c r="Q953" s="20">
        <f t="shared" si="144"/>
        <v>31.25</v>
      </c>
      <c r="R953" s="20">
        <f t="shared" si="145"/>
        <v>47.5</v>
      </c>
      <c r="S953" s="20">
        <f t="shared" si="146"/>
        <v>61.25</v>
      </c>
      <c r="T953" s="20">
        <f t="shared" si="147"/>
        <v>43.75</v>
      </c>
      <c r="U953" s="19">
        <f t="shared" si="148"/>
        <v>46.666666666666664</v>
      </c>
      <c r="V953" s="19">
        <f t="shared" si="149"/>
        <v>45.9375</v>
      </c>
    </row>
    <row r="954" spans="1:22" ht="13.5" x14ac:dyDescent="0.25">
      <c r="A954" s="3">
        <f>RSI!A954</f>
        <v>43396</v>
      </c>
      <c r="B954" s="2">
        <f>RSI!B954</f>
        <v>3.38</v>
      </c>
      <c r="C954" s="2">
        <f>RSI!I954</f>
        <v>46.642697715905371</v>
      </c>
      <c r="D954" s="2">
        <f>MACD!E954</f>
        <v>1.0292798239778023E-2</v>
      </c>
      <c r="E954" s="2">
        <f>MACD!F954</f>
        <v>1.153591623826988E-2</v>
      </c>
      <c r="F954" s="2">
        <f>'Moving Avg'!D954</f>
        <v>3.3772399999999996</v>
      </c>
      <c r="G954" s="2">
        <f>'Moving Avg'!F954</f>
        <v>3.3817300000000001</v>
      </c>
      <c r="H954" s="2">
        <f>'Moving Avg'!G954</f>
        <v>3.4273359999999982</v>
      </c>
      <c r="I954" s="2">
        <f>'Moving Avg'!H954</f>
        <v>2.9852529999999988</v>
      </c>
      <c r="J954" s="17" t="str">
        <f>OBV!F954</f>
        <v>BULLISH</v>
      </c>
      <c r="K954" s="17" t="str">
        <f>OBV!G954</f>
        <v>NEUTRAL</v>
      </c>
      <c r="L954" s="17" t="str">
        <f>OBV!H954</f>
        <v>CONFIRMED BULLISH</v>
      </c>
      <c r="M954" s="19">
        <f t="shared" si="140"/>
        <v>25</v>
      </c>
      <c r="N954" s="19">
        <f t="shared" si="141"/>
        <v>45</v>
      </c>
      <c r="O954" s="19">
        <f t="shared" si="142"/>
        <v>50</v>
      </c>
      <c r="P954" s="19">
        <f t="shared" si="143"/>
        <v>83.5</v>
      </c>
      <c r="Q954" s="20">
        <f t="shared" si="144"/>
        <v>44.524999999999999</v>
      </c>
      <c r="R954" s="20">
        <f t="shared" si="145"/>
        <v>52.375</v>
      </c>
      <c r="S954" s="20">
        <f t="shared" si="146"/>
        <v>60.575000000000003</v>
      </c>
      <c r="T954" s="20">
        <f t="shared" si="147"/>
        <v>50.875</v>
      </c>
      <c r="U954" s="19">
        <f t="shared" si="148"/>
        <v>52.491666666666674</v>
      </c>
      <c r="V954" s="19">
        <f t="shared" si="149"/>
        <v>52.087500000000006</v>
      </c>
    </row>
    <row r="955" spans="1:22" ht="13.5" x14ac:dyDescent="0.25">
      <c r="A955" s="3">
        <f>RSI!A955</f>
        <v>43397</v>
      </c>
      <c r="B955" s="2">
        <f>RSI!B955</f>
        <v>3.3454999999999999</v>
      </c>
      <c r="C955" s="2">
        <f>RSI!I955</f>
        <v>39.793626744340735</v>
      </c>
      <c r="D955" s="2">
        <f>MACD!E955</f>
        <v>9.2120049661934544E-3</v>
      </c>
      <c r="E955" s="2">
        <f>MACD!F955</f>
        <v>1.1071133983854595E-2</v>
      </c>
      <c r="F955" s="2">
        <f>'Moving Avg'!D955</f>
        <v>3.3717199999999998</v>
      </c>
      <c r="G955" s="2">
        <f>'Moving Avg'!F955</f>
        <v>3.3817300000000001</v>
      </c>
      <c r="H955" s="2">
        <f>'Moving Avg'!G955</f>
        <v>3.4245759999999978</v>
      </c>
      <c r="I955" s="2">
        <f>'Moving Avg'!H955</f>
        <v>2.990782499999999</v>
      </c>
      <c r="J955" s="17" t="str">
        <f>OBV!F955</f>
        <v>BULLISH</v>
      </c>
      <c r="K955" s="17" t="str">
        <f>OBV!G955</f>
        <v>NEUTRAL</v>
      </c>
      <c r="L955" s="17" t="str">
        <f>OBV!H955</f>
        <v>BULLISH DIVERGENCE</v>
      </c>
      <c r="M955" s="19">
        <f t="shared" si="140"/>
        <v>25</v>
      </c>
      <c r="N955" s="19">
        <f t="shared" si="141"/>
        <v>45</v>
      </c>
      <c r="O955" s="19">
        <f t="shared" si="142"/>
        <v>50</v>
      </c>
      <c r="P955" s="19">
        <f t="shared" si="143"/>
        <v>66.5</v>
      </c>
      <c r="Q955" s="20">
        <f t="shared" si="144"/>
        <v>41.975000000000001</v>
      </c>
      <c r="R955" s="20">
        <f t="shared" si="145"/>
        <v>48.125</v>
      </c>
      <c r="S955" s="20">
        <f t="shared" si="146"/>
        <v>52.924999999999997</v>
      </c>
      <c r="T955" s="20">
        <f t="shared" si="147"/>
        <v>46.625</v>
      </c>
      <c r="U955" s="19">
        <f t="shared" si="148"/>
        <v>47.67499999999999</v>
      </c>
      <c r="V955" s="19">
        <f t="shared" si="149"/>
        <v>47.412499999999994</v>
      </c>
    </row>
    <row r="956" spans="1:22" ht="13.5" x14ac:dyDescent="0.25">
      <c r="A956" s="3">
        <f>RSI!A956</f>
        <v>43398</v>
      </c>
      <c r="B956" s="2">
        <f>RSI!B956</f>
        <v>3.3938000000000001</v>
      </c>
      <c r="C956" s="2">
        <f>RSI!I956</f>
        <v>50.706731835410814</v>
      </c>
      <c r="D956" s="2">
        <f>MACD!E956</f>
        <v>4.9970016325739941E-3</v>
      </c>
      <c r="E956" s="2">
        <f>MACD!F956</f>
        <v>9.8563075135984762E-3</v>
      </c>
      <c r="F956" s="2">
        <f>'Moving Avg'!D956</f>
        <v>3.3758600000000003</v>
      </c>
      <c r="G956" s="2">
        <f>'Moving Avg'!F956</f>
        <v>3.3824199999999998</v>
      </c>
      <c r="H956" s="2">
        <f>'Moving Avg'!G956</f>
        <v>3.422781999999998</v>
      </c>
      <c r="I956" s="2">
        <f>'Moving Avg'!H956</f>
        <v>2.9969159999999992</v>
      </c>
      <c r="J956" s="17" t="str">
        <f>OBV!F956</f>
        <v>BULLISH</v>
      </c>
      <c r="K956" s="17" t="str">
        <f>OBV!G956</f>
        <v>NEUTRAL</v>
      </c>
      <c r="L956" s="17" t="str">
        <f>OBV!H956</f>
        <v>CONFIRMED BULLISH</v>
      </c>
      <c r="M956" s="19">
        <f t="shared" si="140"/>
        <v>25</v>
      </c>
      <c r="N956" s="19">
        <f t="shared" si="141"/>
        <v>45</v>
      </c>
      <c r="O956" s="19">
        <f t="shared" si="142"/>
        <v>50</v>
      </c>
      <c r="P956" s="19">
        <f t="shared" si="143"/>
        <v>83.5</v>
      </c>
      <c r="Q956" s="20">
        <f t="shared" si="144"/>
        <v>44.524999999999999</v>
      </c>
      <c r="R956" s="20">
        <f t="shared" si="145"/>
        <v>52.375</v>
      </c>
      <c r="S956" s="20">
        <f t="shared" si="146"/>
        <v>60.575000000000003</v>
      </c>
      <c r="T956" s="20">
        <f t="shared" si="147"/>
        <v>50.875</v>
      </c>
      <c r="U956" s="19">
        <f t="shared" si="148"/>
        <v>52.491666666666674</v>
      </c>
      <c r="V956" s="19">
        <f t="shared" si="149"/>
        <v>52.087500000000006</v>
      </c>
    </row>
    <row r="957" spans="1:22" ht="13.5" x14ac:dyDescent="0.25">
      <c r="A957" s="3">
        <f>RSI!A957</f>
        <v>43399</v>
      </c>
      <c r="B957" s="2">
        <f>RSI!B957</f>
        <v>3.4283000000000001</v>
      </c>
      <c r="C957" s="2">
        <f>RSI!I957</f>
        <v>56.738737098073152</v>
      </c>
      <c r="D957" s="2">
        <f>MACD!E957</f>
        <v>-4.338365670205846E-3</v>
      </c>
      <c r="E957" s="2">
        <f>MACD!F957</f>
        <v>7.017372876837613E-3</v>
      </c>
      <c r="F957" s="2">
        <f>'Moving Avg'!D957</f>
        <v>3.3868999999999998</v>
      </c>
      <c r="G957" s="2">
        <f>'Moving Avg'!F957</f>
        <v>3.3831100000000007</v>
      </c>
      <c r="H957" s="2">
        <f>'Moving Avg'!G957</f>
        <v>3.4219539999999982</v>
      </c>
      <c r="I957" s="2">
        <f>'Moving Avg'!H957</f>
        <v>3.0032219999999996</v>
      </c>
      <c r="J957" s="17" t="str">
        <f>OBV!F957</f>
        <v>BULLISH</v>
      </c>
      <c r="K957" s="17" t="str">
        <f>OBV!G957</f>
        <v>STRONG</v>
      </c>
      <c r="L957" s="17" t="str">
        <f>OBV!H957</f>
        <v>CONFIRMED BULLISH</v>
      </c>
      <c r="M957" s="19">
        <f t="shared" si="140"/>
        <v>25</v>
      </c>
      <c r="N957" s="19">
        <f t="shared" si="141"/>
        <v>45</v>
      </c>
      <c r="O957" s="19">
        <f t="shared" si="142"/>
        <v>50</v>
      </c>
      <c r="P957" s="19">
        <f t="shared" si="143"/>
        <v>100</v>
      </c>
      <c r="Q957" s="20">
        <f t="shared" si="144"/>
        <v>47</v>
      </c>
      <c r="R957" s="20">
        <f t="shared" si="145"/>
        <v>56.5</v>
      </c>
      <c r="S957" s="20">
        <f t="shared" si="146"/>
        <v>68</v>
      </c>
      <c r="T957" s="20">
        <f t="shared" si="147"/>
        <v>55</v>
      </c>
      <c r="U957" s="19">
        <f t="shared" si="148"/>
        <v>57.166666666666664</v>
      </c>
      <c r="V957" s="19">
        <f t="shared" si="149"/>
        <v>56.625</v>
      </c>
    </row>
    <row r="958" spans="1:22" ht="13.5" x14ac:dyDescent="0.25">
      <c r="A958" s="3">
        <f>RSI!A958</f>
        <v>43402</v>
      </c>
      <c r="B958" s="2">
        <f>RSI!B958</f>
        <v>3.4076</v>
      </c>
      <c r="C958" s="2">
        <f>RSI!I958</f>
        <v>52.581161030112646</v>
      </c>
      <c r="D958" s="2">
        <f>MACD!E958</f>
        <v>-1.4103814518021895E-2</v>
      </c>
      <c r="E958" s="2">
        <f>MACD!F958</f>
        <v>2.7931353978657117E-3</v>
      </c>
      <c r="F958" s="2">
        <f>'Moving Avg'!D958</f>
        <v>3.3910400000000003</v>
      </c>
      <c r="G958" s="2">
        <f>'Moving Avg'!F958</f>
        <v>3.3827650000000005</v>
      </c>
      <c r="H958" s="2">
        <f>'Moving Avg'!G958</f>
        <v>3.4205739999999984</v>
      </c>
      <c r="I958" s="2">
        <f>'Moving Avg'!H958</f>
        <v>3.0091609999999998</v>
      </c>
      <c r="J958" s="17" t="str">
        <f>OBV!F958</f>
        <v>BULLISH</v>
      </c>
      <c r="K958" s="17" t="str">
        <f>OBV!G958</f>
        <v>NEUTRAL</v>
      </c>
      <c r="L958" s="17" t="str">
        <f>OBV!H958</f>
        <v>CONFIRMED BULLISH</v>
      </c>
      <c r="M958" s="19">
        <f t="shared" si="140"/>
        <v>25</v>
      </c>
      <c r="N958" s="19">
        <f t="shared" si="141"/>
        <v>45</v>
      </c>
      <c r="O958" s="19">
        <f t="shared" si="142"/>
        <v>50</v>
      </c>
      <c r="P958" s="19">
        <f t="shared" si="143"/>
        <v>83.5</v>
      </c>
      <c r="Q958" s="20">
        <f t="shared" si="144"/>
        <v>44.524999999999999</v>
      </c>
      <c r="R958" s="20">
        <f t="shared" si="145"/>
        <v>52.375</v>
      </c>
      <c r="S958" s="20">
        <f t="shared" si="146"/>
        <v>60.575000000000003</v>
      </c>
      <c r="T958" s="20">
        <f t="shared" si="147"/>
        <v>50.875</v>
      </c>
      <c r="U958" s="19">
        <f t="shared" si="148"/>
        <v>52.491666666666674</v>
      </c>
      <c r="V958" s="19">
        <f t="shared" si="149"/>
        <v>52.087500000000006</v>
      </c>
    </row>
    <row r="959" spans="1:22" ht="13.5" x14ac:dyDescent="0.25">
      <c r="A959" s="3">
        <f>RSI!A959</f>
        <v>43403</v>
      </c>
      <c r="B959" s="2">
        <f>RSI!B959</f>
        <v>3.4144999999999999</v>
      </c>
      <c r="C959" s="2">
        <f>RSI!I959</f>
        <v>53.796503869800659</v>
      </c>
      <c r="D959" s="2">
        <f>MACD!E959</f>
        <v>-1.8738239518242938E-2</v>
      </c>
      <c r="E959" s="2">
        <f>MACD!F959</f>
        <v>-1.5131395853560186E-3</v>
      </c>
      <c r="F959" s="2">
        <f>'Moving Avg'!D959</f>
        <v>3.3979399999999997</v>
      </c>
      <c r="G959" s="2">
        <f>'Moving Avg'!F959</f>
        <v>3.3824200000000006</v>
      </c>
      <c r="H959" s="2">
        <f>'Moving Avg'!G959</f>
        <v>3.4194699999999982</v>
      </c>
      <c r="I959" s="2">
        <f>'Moving Avg'!H959</f>
        <v>3.0150354999999989</v>
      </c>
      <c r="J959" s="17" t="str">
        <f>OBV!F959</f>
        <v>BULLISH</v>
      </c>
      <c r="K959" s="17" t="str">
        <f>OBV!G959</f>
        <v>NEUTRAL</v>
      </c>
      <c r="L959" s="17" t="str">
        <f>OBV!H959</f>
        <v>CONFIRMED BULLISH</v>
      </c>
      <c r="M959" s="19">
        <f t="shared" si="140"/>
        <v>25</v>
      </c>
      <c r="N959" s="19">
        <f t="shared" si="141"/>
        <v>45</v>
      </c>
      <c r="O959" s="19">
        <f t="shared" si="142"/>
        <v>50</v>
      </c>
      <c r="P959" s="19">
        <f t="shared" si="143"/>
        <v>83.5</v>
      </c>
      <c r="Q959" s="20">
        <f t="shared" si="144"/>
        <v>44.524999999999999</v>
      </c>
      <c r="R959" s="20">
        <f t="shared" si="145"/>
        <v>52.375</v>
      </c>
      <c r="S959" s="20">
        <f t="shared" si="146"/>
        <v>60.575000000000003</v>
      </c>
      <c r="T959" s="20">
        <f t="shared" si="147"/>
        <v>50.875</v>
      </c>
      <c r="U959" s="19">
        <f t="shared" si="148"/>
        <v>52.491666666666674</v>
      </c>
      <c r="V959" s="19">
        <f t="shared" si="149"/>
        <v>52.087500000000006</v>
      </c>
    </row>
    <row r="960" spans="1:22" ht="13.5" x14ac:dyDescent="0.25">
      <c r="A960" s="3">
        <f>RSI!A960</f>
        <v>43404</v>
      </c>
      <c r="B960" s="2">
        <f>RSI!B960</f>
        <v>3.38</v>
      </c>
      <c r="C960" s="2">
        <f>RSI!I960</f>
        <v>47.272540410874349</v>
      </c>
      <c r="D960" s="2">
        <f>MACD!E960</f>
        <v>-1.8106085435586561E-2</v>
      </c>
      <c r="E960" s="2">
        <f>MACD!F960</f>
        <v>-4.8317287554021275E-3</v>
      </c>
      <c r="F960" s="2">
        <f>'Moving Avg'!D960</f>
        <v>3.4048400000000001</v>
      </c>
      <c r="G960" s="2">
        <f>'Moving Avg'!F960</f>
        <v>3.38035</v>
      </c>
      <c r="H960" s="2">
        <f>'Moving Avg'!G960</f>
        <v>3.4176759999999988</v>
      </c>
      <c r="I960" s="2">
        <f>'Moving Avg'!H960</f>
        <v>3.0206719999999994</v>
      </c>
      <c r="J960" s="17" t="str">
        <f>OBV!F960</f>
        <v>BULLISH</v>
      </c>
      <c r="K960" s="17" t="str">
        <f>OBV!G960</f>
        <v>NEUTRAL</v>
      </c>
      <c r="L960" s="17" t="str">
        <f>OBV!H960</f>
        <v>CONFIRMED BULLISH</v>
      </c>
      <c r="M960" s="19">
        <f t="shared" si="140"/>
        <v>25</v>
      </c>
      <c r="N960" s="19">
        <f t="shared" si="141"/>
        <v>45</v>
      </c>
      <c r="O960" s="19">
        <f t="shared" si="142"/>
        <v>50</v>
      </c>
      <c r="P960" s="19">
        <f t="shared" si="143"/>
        <v>83.5</v>
      </c>
      <c r="Q960" s="20">
        <f t="shared" si="144"/>
        <v>44.524999999999999</v>
      </c>
      <c r="R960" s="20">
        <f t="shared" si="145"/>
        <v>52.375</v>
      </c>
      <c r="S960" s="20">
        <f t="shared" si="146"/>
        <v>60.575000000000003</v>
      </c>
      <c r="T960" s="20">
        <f t="shared" si="147"/>
        <v>50.875</v>
      </c>
      <c r="U960" s="19">
        <f t="shared" si="148"/>
        <v>52.491666666666674</v>
      </c>
      <c r="V960" s="19">
        <f t="shared" si="149"/>
        <v>52.087500000000006</v>
      </c>
    </row>
    <row r="961" spans="1:22" ht="13.5" x14ac:dyDescent="0.25">
      <c r="A961" s="3">
        <f>RSI!A961</f>
        <v>43405</v>
      </c>
      <c r="B961" s="2">
        <f>RSI!B961</f>
        <v>3.3868999999999998</v>
      </c>
      <c r="C961" s="2">
        <f>RSI!I961</f>
        <v>48.614720733458903</v>
      </c>
      <c r="D961" s="2">
        <f>MACD!E961</f>
        <v>-1.79942144541827E-2</v>
      </c>
      <c r="E961" s="2">
        <f>MACD!F961</f>
        <v>-7.4642258951582423E-3</v>
      </c>
      <c r="F961" s="2">
        <f>'Moving Avg'!D961</f>
        <v>3.4034600000000004</v>
      </c>
      <c r="G961" s="2">
        <f>'Moving Avg'!F961</f>
        <v>3.3806950000000002</v>
      </c>
      <c r="H961" s="2">
        <f>'Moving Avg'!G961</f>
        <v>3.415881999999999</v>
      </c>
      <c r="I961" s="2">
        <f>'Moving Avg'!H961</f>
        <v>3.0262439999999993</v>
      </c>
      <c r="J961" s="17" t="str">
        <f>OBV!F961</f>
        <v>BULLISH</v>
      </c>
      <c r="K961" s="17" t="str">
        <f>OBV!G961</f>
        <v>NEUTRAL</v>
      </c>
      <c r="L961" s="17" t="str">
        <f>OBV!H961</f>
        <v>BULLISH DIVERGENCE</v>
      </c>
      <c r="M961" s="19">
        <f t="shared" si="140"/>
        <v>25</v>
      </c>
      <c r="N961" s="19">
        <f t="shared" si="141"/>
        <v>45</v>
      </c>
      <c r="O961" s="19">
        <f t="shared" si="142"/>
        <v>50</v>
      </c>
      <c r="P961" s="19">
        <f t="shared" si="143"/>
        <v>66.5</v>
      </c>
      <c r="Q961" s="20">
        <f t="shared" si="144"/>
        <v>41.975000000000001</v>
      </c>
      <c r="R961" s="20">
        <f t="shared" si="145"/>
        <v>48.125</v>
      </c>
      <c r="S961" s="20">
        <f t="shared" si="146"/>
        <v>52.924999999999997</v>
      </c>
      <c r="T961" s="20">
        <f t="shared" si="147"/>
        <v>46.625</v>
      </c>
      <c r="U961" s="19">
        <f t="shared" si="148"/>
        <v>47.67499999999999</v>
      </c>
      <c r="V961" s="19">
        <f t="shared" si="149"/>
        <v>47.412499999999994</v>
      </c>
    </row>
    <row r="962" spans="1:22" ht="13.5" x14ac:dyDescent="0.25">
      <c r="A962" s="3">
        <f>RSI!A962</f>
        <v>43406</v>
      </c>
      <c r="B962" s="2">
        <f>RSI!B962</f>
        <v>3.3731</v>
      </c>
      <c r="C962" s="2">
        <f>RSI!I962</f>
        <v>46.087893452298147</v>
      </c>
      <c r="D962" s="2">
        <f>MACD!E962</f>
        <v>-1.6836546711439748E-2</v>
      </c>
      <c r="E962" s="2">
        <f>MACD!F962</f>
        <v>-9.3386900584145442E-3</v>
      </c>
      <c r="F962" s="2">
        <f>'Moving Avg'!D962</f>
        <v>3.39242</v>
      </c>
      <c r="G962" s="2">
        <f>'Moving Avg'!F962</f>
        <v>3.3793149999999996</v>
      </c>
      <c r="H962" s="2">
        <f>'Moving Avg'!G962</f>
        <v>3.4138119999999992</v>
      </c>
      <c r="I962" s="2">
        <f>'Moving Avg'!H962</f>
        <v>3.0318459999999989</v>
      </c>
      <c r="J962" s="17" t="str">
        <f>OBV!F962</f>
        <v>BEARISH</v>
      </c>
      <c r="K962" s="17" t="str">
        <f>OBV!G962</f>
        <v>NEUTRAL</v>
      </c>
      <c r="L962" s="17" t="str">
        <f>OBV!H962</f>
        <v>CONFIRMED BEARISH</v>
      </c>
      <c r="M962" s="19">
        <f t="shared" ref="M962:M1025" si="150">IF(C962&lt;30,50, IF(C962&gt;70, 0, 25))</f>
        <v>25</v>
      </c>
      <c r="N962" s="19">
        <f t="shared" ref="N962:N1025" si="151">IF(E962-D962&gt;0.02, 100, IF(E962-D962&lt;0,0,45))</f>
        <v>45</v>
      </c>
      <c r="O962" s="19">
        <f t="shared" ref="O962:O1025" si="152">IF(F962-I962&gt;10,100,IF(F962-I962&gt;5,75, IF(F962-I962&gt;0,50,0)))</f>
        <v>50</v>
      </c>
      <c r="P962" s="19">
        <f t="shared" ref="P962:P1025" si="153">IF(L962="confirmed bullish", 34, IF(L962="bullish divergence",17, 0))+IF(J962="bullish",33,IF(J962="bearish",0,16.5))+IF(K962="strong",33,IF(K962="weak",0,16.5))</f>
        <v>16.5</v>
      </c>
      <c r="Q962" s="20">
        <f t="shared" si="144"/>
        <v>34.475000000000001</v>
      </c>
      <c r="R962" s="20">
        <f t="shared" si="145"/>
        <v>35.625</v>
      </c>
      <c r="S962" s="20">
        <f t="shared" si="146"/>
        <v>30.425000000000001</v>
      </c>
      <c r="T962" s="20">
        <f t="shared" si="147"/>
        <v>34.125</v>
      </c>
      <c r="U962" s="19">
        <f t="shared" si="148"/>
        <v>33.508333333333333</v>
      </c>
      <c r="V962" s="19">
        <f t="shared" si="149"/>
        <v>33.662499999999994</v>
      </c>
    </row>
    <row r="963" spans="1:22" ht="13.5" x14ac:dyDescent="0.25">
      <c r="A963" s="3">
        <f>RSI!A963</f>
        <v>43409</v>
      </c>
      <c r="B963" s="2">
        <f>RSI!B963</f>
        <v>3.3523999999999998</v>
      </c>
      <c r="C963" s="2">
        <f>RSI!I963</f>
        <v>42.517990311523917</v>
      </c>
      <c r="D963" s="2">
        <f>MACD!E963</f>
        <v>-1.2081262335086773E-2</v>
      </c>
      <c r="E963" s="2">
        <f>MACD!F963</f>
        <v>-9.8872045137489897E-3</v>
      </c>
      <c r="F963" s="2">
        <f>'Moving Avg'!D963</f>
        <v>3.3813800000000001</v>
      </c>
      <c r="G963" s="2">
        <f>'Moving Avg'!F963</f>
        <v>3.3769000000000005</v>
      </c>
      <c r="H963" s="2">
        <f>'Moving Avg'!G963</f>
        <v>3.411465999999999</v>
      </c>
      <c r="I963" s="2">
        <f>'Moving Avg'!H963</f>
        <v>3.0373444999999988</v>
      </c>
      <c r="J963" s="17" t="str">
        <f>OBV!F963</f>
        <v>BEARISH</v>
      </c>
      <c r="K963" s="17" t="str">
        <f>OBV!G963</f>
        <v>NEUTRAL</v>
      </c>
      <c r="L963" s="17" t="str">
        <f>OBV!H963</f>
        <v>CONFIRMED BEARISH</v>
      </c>
      <c r="M963" s="19">
        <f t="shared" si="150"/>
        <v>25</v>
      </c>
      <c r="N963" s="19">
        <f t="shared" si="151"/>
        <v>45</v>
      </c>
      <c r="O963" s="19">
        <f t="shared" si="152"/>
        <v>50</v>
      </c>
      <c r="P963" s="19">
        <f t="shared" si="153"/>
        <v>16.5</v>
      </c>
      <c r="Q963" s="20">
        <f t="shared" ref="Q963:Q1026" si="154">0.35*M963+N963*0.35+O963*0.15+P963*0.15</f>
        <v>34.475000000000001</v>
      </c>
      <c r="R963" s="20">
        <f t="shared" ref="R963:R1026" si="155">M963*0.2+N963*0.2+O963*0.35+P963*0.25</f>
        <v>35.625</v>
      </c>
      <c r="S963" s="20">
        <f t="shared" ref="S963:S1026" si="156">M963*0.15+N963*0.15+O963*0.25+P963*0.45</f>
        <v>30.425000000000001</v>
      </c>
      <c r="T963" s="20">
        <f t="shared" ref="T963:T1026" si="157">0.25*SUM(M963:P963)</f>
        <v>34.125</v>
      </c>
      <c r="U963" s="19">
        <f t="shared" ref="U963:U1026" si="158">SUM(Q963:S963)/3</f>
        <v>33.508333333333333</v>
      </c>
      <c r="V963" s="19">
        <f t="shared" ref="V963:V1026" si="159">SUM(Q963:T963)/4</f>
        <v>33.662499999999994</v>
      </c>
    </row>
    <row r="964" spans="1:22" ht="13.5" x14ac:dyDescent="0.25">
      <c r="A964" s="3">
        <f>RSI!A964</f>
        <v>43410</v>
      </c>
      <c r="B964" s="2">
        <f>RSI!B964</f>
        <v>3.3731</v>
      </c>
      <c r="C964" s="2">
        <f>RSI!I964</f>
        <v>46.94377803265813</v>
      </c>
      <c r="D964" s="2">
        <f>MACD!E964</f>
        <v>-1.0419643381133437E-2</v>
      </c>
      <c r="E964" s="2">
        <f>MACD!F964</f>
        <v>-9.9936922872258804E-3</v>
      </c>
      <c r="F964" s="2">
        <f>'Moving Avg'!D964</f>
        <v>3.3731</v>
      </c>
      <c r="G964" s="2">
        <f>'Moving Avg'!F964</f>
        <v>3.3765549999999998</v>
      </c>
      <c r="H964" s="2">
        <f>'Moving Avg'!G964</f>
        <v>3.4092579999999995</v>
      </c>
      <c r="I964" s="2">
        <f>'Moving Avg'!H964</f>
        <v>3.0428804999999994</v>
      </c>
      <c r="J964" s="17" t="str">
        <f>OBV!F964</f>
        <v>BEARISH</v>
      </c>
      <c r="K964" s="17" t="str">
        <f>OBV!G964</f>
        <v>NEUTRAL</v>
      </c>
      <c r="L964" s="17" t="str">
        <f>OBV!H964</f>
        <v>CONFIRMED BEARISH</v>
      </c>
      <c r="M964" s="19">
        <f t="shared" si="150"/>
        <v>25</v>
      </c>
      <c r="N964" s="19">
        <f t="shared" si="151"/>
        <v>45</v>
      </c>
      <c r="O964" s="19">
        <f t="shared" si="152"/>
        <v>50</v>
      </c>
      <c r="P964" s="19">
        <f t="shared" si="153"/>
        <v>16.5</v>
      </c>
      <c r="Q964" s="20">
        <f t="shared" si="154"/>
        <v>34.475000000000001</v>
      </c>
      <c r="R964" s="20">
        <f t="shared" si="155"/>
        <v>35.625</v>
      </c>
      <c r="S964" s="20">
        <f t="shared" si="156"/>
        <v>30.425000000000001</v>
      </c>
      <c r="T964" s="20">
        <f t="shared" si="157"/>
        <v>34.125</v>
      </c>
      <c r="U964" s="19">
        <f t="shared" si="158"/>
        <v>33.508333333333333</v>
      </c>
      <c r="V964" s="19">
        <f t="shared" si="159"/>
        <v>33.662499999999994</v>
      </c>
    </row>
    <row r="965" spans="1:22" ht="13.5" x14ac:dyDescent="0.25">
      <c r="A965" s="3">
        <f>RSI!A965</f>
        <v>43411</v>
      </c>
      <c r="B965" s="2">
        <f>RSI!B965</f>
        <v>3.3731</v>
      </c>
      <c r="C965" s="2">
        <f>RSI!I965</f>
        <v>46.94377803265813</v>
      </c>
      <c r="D965" s="2">
        <f>MACD!E965</f>
        <v>-1.4228122623692663E-2</v>
      </c>
      <c r="E965" s="2">
        <f>MACD!F965</f>
        <v>-1.0840578354519237E-2</v>
      </c>
      <c r="F965" s="2">
        <f>'Moving Avg'!D965</f>
        <v>3.3717199999999998</v>
      </c>
      <c r="G965" s="2">
        <f>'Moving Avg'!F965</f>
        <v>3.3765549999999998</v>
      </c>
      <c r="H965" s="2">
        <f>'Moving Avg'!G965</f>
        <v>3.4076019999999989</v>
      </c>
      <c r="I965" s="2">
        <f>'Moving Avg'!H965</f>
        <v>3.0478234999999994</v>
      </c>
      <c r="J965" s="17" t="str">
        <f>OBV!F965</f>
        <v>BULLISH</v>
      </c>
      <c r="K965" s="17" t="str">
        <f>OBV!G965</f>
        <v>NEUTRAL</v>
      </c>
      <c r="L965" s="17" t="str">
        <f>OBV!H965</f>
        <v>BULLISH DIVERGENCE</v>
      </c>
      <c r="M965" s="19">
        <f t="shared" si="150"/>
        <v>25</v>
      </c>
      <c r="N965" s="19">
        <f t="shared" si="151"/>
        <v>45</v>
      </c>
      <c r="O965" s="19">
        <f t="shared" si="152"/>
        <v>50</v>
      </c>
      <c r="P965" s="19">
        <f t="shared" si="153"/>
        <v>66.5</v>
      </c>
      <c r="Q965" s="20">
        <f t="shared" si="154"/>
        <v>41.975000000000001</v>
      </c>
      <c r="R965" s="20">
        <f t="shared" si="155"/>
        <v>48.125</v>
      </c>
      <c r="S965" s="20">
        <f t="shared" si="156"/>
        <v>52.924999999999997</v>
      </c>
      <c r="T965" s="20">
        <f t="shared" si="157"/>
        <v>46.625</v>
      </c>
      <c r="U965" s="19">
        <f t="shared" si="158"/>
        <v>47.67499999999999</v>
      </c>
      <c r="V965" s="19">
        <f t="shared" si="159"/>
        <v>47.412499999999994</v>
      </c>
    </row>
    <row r="966" spans="1:22" ht="13.5" x14ac:dyDescent="0.25">
      <c r="A966" s="3">
        <f>RSI!A966</f>
        <v>43412</v>
      </c>
      <c r="B966" s="2">
        <f>RSI!B966</f>
        <v>3.3731</v>
      </c>
      <c r="C966" s="2">
        <f>RSI!I966</f>
        <v>46.943778032658123</v>
      </c>
      <c r="D966" s="2">
        <f>MACD!E966</f>
        <v>-9.9335907183051297E-3</v>
      </c>
      <c r="E966" s="2">
        <f>MACD!F966</f>
        <v>-1.0659180827276417E-2</v>
      </c>
      <c r="F966" s="2">
        <f>'Moving Avg'!D966</f>
        <v>3.3689600000000004</v>
      </c>
      <c r="G966" s="2">
        <f>'Moving Avg'!F966</f>
        <v>3.3765549999999998</v>
      </c>
      <c r="H966" s="2">
        <f>'Moving Avg'!G966</f>
        <v>3.4059459999999988</v>
      </c>
      <c r="I966" s="2">
        <f>'Moving Avg'!H966</f>
        <v>3.0528654999999998</v>
      </c>
      <c r="J966" s="17" t="str">
        <f>OBV!F966</f>
        <v>BEARISH</v>
      </c>
      <c r="K966" s="17" t="str">
        <f>OBV!G966</f>
        <v>NEUTRAL</v>
      </c>
      <c r="L966" s="17" t="str">
        <f>OBV!H966</f>
        <v>CONFIRMED BEARISH</v>
      </c>
      <c r="M966" s="19">
        <f t="shared" si="150"/>
        <v>25</v>
      </c>
      <c r="N966" s="19">
        <f t="shared" si="151"/>
        <v>0</v>
      </c>
      <c r="O966" s="19">
        <f t="shared" si="152"/>
        <v>50</v>
      </c>
      <c r="P966" s="19">
        <f t="shared" si="153"/>
        <v>16.5</v>
      </c>
      <c r="Q966" s="20">
        <f t="shared" si="154"/>
        <v>18.725000000000001</v>
      </c>
      <c r="R966" s="20">
        <f t="shared" si="155"/>
        <v>26.625</v>
      </c>
      <c r="S966" s="20">
        <f t="shared" si="156"/>
        <v>23.675000000000001</v>
      </c>
      <c r="T966" s="20">
        <f t="shared" si="157"/>
        <v>22.875</v>
      </c>
      <c r="U966" s="19">
        <f t="shared" si="158"/>
        <v>23.008333333333336</v>
      </c>
      <c r="V966" s="19">
        <f t="shared" si="159"/>
        <v>22.975000000000001</v>
      </c>
    </row>
    <row r="967" spans="1:22" ht="13.5" x14ac:dyDescent="0.25">
      <c r="A967" s="3">
        <f>RSI!A967</f>
        <v>43413</v>
      </c>
      <c r="B967" s="2">
        <f>RSI!B967</f>
        <v>3.38</v>
      </c>
      <c r="C967" s="2">
        <f>RSI!I967</f>
        <v>48.59165599478667</v>
      </c>
      <c r="D967" s="2">
        <f>MACD!E967</f>
        <v>-1.4232470235624461E-3</v>
      </c>
      <c r="E967" s="2">
        <f>MACD!F967</f>
        <v>-8.8119940665336224E-3</v>
      </c>
      <c r="F967" s="2">
        <f>'Moving Avg'!D967</f>
        <v>3.3703400000000001</v>
      </c>
      <c r="G967" s="2">
        <f>'Moving Avg'!F967</f>
        <v>3.3779349999999999</v>
      </c>
      <c r="H967" s="2">
        <f>'Moving Avg'!G967</f>
        <v>3.4031859999999989</v>
      </c>
      <c r="I967" s="2">
        <f>'Moving Avg'!H967</f>
        <v>3.0580409999999993</v>
      </c>
      <c r="J967" s="17" t="str">
        <f>OBV!F967</f>
        <v>BULLISH</v>
      </c>
      <c r="K967" s="17" t="str">
        <f>OBV!G967</f>
        <v>NEUTRAL</v>
      </c>
      <c r="L967" s="17" t="str">
        <f>OBV!H967</f>
        <v>CONFIRMED BULLISH</v>
      </c>
      <c r="M967" s="19">
        <f t="shared" si="150"/>
        <v>25</v>
      </c>
      <c r="N967" s="19">
        <f t="shared" si="151"/>
        <v>0</v>
      </c>
      <c r="O967" s="19">
        <f t="shared" si="152"/>
        <v>50</v>
      </c>
      <c r="P967" s="19">
        <f t="shared" si="153"/>
        <v>83.5</v>
      </c>
      <c r="Q967" s="20">
        <f t="shared" si="154"/>
        <v>28.774999999999999</v>
      </c>
      <c r="R967" s="20">
        <f t="shared" si="155"/>
        <v>43.375</v>
      </c>
      <c r="S967" s="20">
        <f t="shared" si="156"/>
        <v>53.825000000000003</v>
      </c>
      <c r="T967" s="20">
        <f t="shared" si="157"/>
        <v>39.625</v>
      </c>
      <c r="U967" s="19">
        <f t="shared" si="158"/>
        <v>41.991666666666667</v>
      </c>
      <c r="V967" s="19">
        <f t="shared" si="159"/>
        <v>41.400000000000006</v>
      </c>
    </row>
    <row r="968" spans="1:22" ht="13.5" x14ac:dyDescent="0.25">
      <c r="A968" s="3">
        <f>RSI!A968</f>
        <v>43416</v>
      </c>
      <c r="B968" s="2">
        <f>RSI!B968</f>
        <v>3.3731</v>
      </c>
      <c r="C968" s="2">
        <f>RSI!I968</f>
        <v>47.018954233200191</v>
      </c>
      <c r="D968" s="2">
        <f>MACD!E968</f>
        <v>3.1375435865474977E-3</v>
      </c>
      <c r="E968" s="2">
        <f>MACD!F968</f>
        <v>-6.4220865359173986E-3</v>
      </c>
      <c r="F968" s="2">
        <f>'Moving Avg'!D968</f>
        <v>3.3744799999999997</v>
      </c>
      <c r="G968" s="2">
        <f>'Moving Avg'!F968</f>
        <v>3.38</v>
      </c>
      <c r="H968" s="2">
        <f>'Moving Avg'!G968</f>
        <v>3.4009779999999989</v>
      </c>
      <c r="I968" s="2">
        <f>'Moving Avg'!H968</f>
        <v>3.0631489999999997</v>
      </c>
      <c r="J968" s="17" t="str">
        <f>OBV!F968</f>
        <v>BEARISH</v>
      </c>
      <c r="K968" s="17" t="str">
        <f>OBV!G968</f>
        <v>NEUTRAL</v>
      </c>
      <c r="L968" s="17" t="str">
        <f>OBV!H968</f>
        <v>BEARISH DIVERGENCE</v>
      </c>
      <c r="M968" s="19">
        <f t="shared" si="150"/>
        <v>25</v>
      </c>
      <c r="N968" s="19">
        <f t="shared" si="151"/>
        <v>0</v>
      </c>
      <c r="O968" s="19">
        <f t="shared" si="152"/>
        <v>50</v>
      </c>
      <c r="P968" s="19">
        <f t="shared" si="153"/>
        <v>16.5</v>
      </c>
      <c r="Q968" s="20">
        <f t="shared" si="154"/>
        <v>18.725000000000001</v>
      </c>
      <c r="R968" s="20">
        <f t="shared" si="155"/>
        <v>26.625</v>
      </c>
      <c r="S968" s="20">
        <f t="shared" si="156"/>
        <v>23.675000000000001</v>
      </c>
      <c r="T968" s="20">
        <f t="shared" si="157"/>
        <v>22.875</v>
      </c>
      <c r="U968" s="19">
        <f t="shared" si="158"/>
        <v>23.008333333333336</v>
      </c>
      <c r="V968" s="19">
        <f t="shared" si="159"/>
        <v>22.975000000000001</v>
      </c>
    </row>
    <row r="969" spans="1:22" ht="13.5" x14ac:dyDescent="0.25">
      <c r="A969" s="3">
        <f>RSI!A969</f>
        <v>43417</v>
      </c>
      <c r="B969" s="2">
        <f>RSI!B969</f>
        <v>3.3731</v>
      </c>
      <c r="C969" s="2">
        <f>RSI!I969</f>
        <v>47.018954233200191</v>
      </c>
      <c r="D969" s="2">
        <f>MACD!E969</f>
        <v>8.1297579553054611E-3</v>
      </c>
      <c r="E969" s="2">
        <f>MACD!F969</f>
        <v>-3.511717637672827E-3</v>
      </c>
      <c r="F969" s="2">
        <f>'Moving Avg'!D969</f>
        <v>3.3744800000000006</v>
      </c>
      <c r="G969" s="2">
        <f>'Moving Avg'!F969</f>
        <v>3.38069</v>
      </c>
      <c r="H969" s="2">
        <f>'Moving Avg'!G969</f>
        <v>3.3980799999999984</v>
      </c>
      <c r="I969" s="2">
        <f>'Moving Avg'!H969</f>
        <v>3.0683224999999998</v>
      </c>
      <c r="J969" s="17" t="str">
        <f>OBV!F969</f>
        <v>BEARISH</v>
      </c>
      <c r="K969" s="17" t="str">
        <f>OBV!G969</f>
        <v>NEUTRAL</v>
      </c>
      <c r="L969" s="17" t="str">
        <f>OBV!H969</f>
        <v>NEUTRAL</v>
      </c>
      <c r="M969" s="19">
        <f t="shared" si="150"/>
        <v>25</v>
      </c>
      <c r="N969" s="19">
        <f t="shared" si="151"/>
        <v>0</v>
      </c>
      <c r="O969" s="19">
        <f t="shared" si="152"/>
        <v>50</v>
      </c>
      <c r="P969" s="19">
        <f t="shared" si="153"/>
        <v>16.5</v>
      </c>
      <c r="Q969" s="20">
        <f t="shared" si="154"/>
        <v>18.725000000000001</v>
      </c>
      <c r="R969" s="20">
        <f t="shared" si="155"/>
        <v>26.625</v>
      </c>
      <c r="S969" s="20">
        <f t="shared" si="156"/>
        <v>23.675000000000001</v>
      </c>
      <c r="T969" s="20">
        <f t="shared" si="157"/>
        <v>22.875</v>
      </c>
      <c r="U969" s="19">
        <f t="shared" si="158"/>
        <v>23.008333333333336</v>
      </c>
      <c r="V969" s="19">
        <f t="shared" si="159"/>
        <v>22.975000000000001</v>
      </c>
    </row>
    <row r="970" spans="1:22" ht="13.5" x14ac:dyDescent="0.25">
      <c r="A970" s="3">
        <f>RSI!A970</f>
        <v>43418</v>
      </c>
      <c r="B970" s="2">
        <f>RSI!B970</f>
        <v>3.3593000000000002</v>
      </c>
      <c r="C970" s="2">
        <f>RSI!I970</f>
        <v>43.735590265125104</v>
      </c>
      <c r="D970" s="2">
        <f>MACD!E970</f>
        <v>8.1347149911663585E-3</v>
      </c>
      <c r="E970" s="2">
        <f>MACD!F970</f>
        <v>-1.1824311119049899E-3</v>
      </c>
      <c r="F970" s="2">
        <f>'Moving Avg'!D970</f>
        <v>3.3717200000000007</v>
      </c>
      <c r="G970" s="2">
        <f>'Moving Avg'!F970</f>
        <v>3.3800000000000003</v>
      </c>
      <c r="H970" s="2">
        <f>'Moving Avg'!G970</f>
        <v>3.394905999999998</v>
      </c>
      <c r="I970" s="2">
        <f>'Moving Avg'!H970</f>
        <v>3.0733285000000001</v>
      </c>
      <c r="J970" s="17" t="str">
        <f>OBV!F970</f>
        <v>BEARISH</v>
      </c>
      <c r="K970" s="17" t="str">
        <f>OBV!G970</f>
        <v>NEUTRAL</v>
      </c>
      <c r="L970" s="17" t="str">
        <f>OBV!H970</f>
        <v>CONFIRMED BEARISH</v>
      </c>
      <c r="M970" s="19">
        <f t="shared" si="150"/>
        <v>25</v>
      </c>
      <c r="N970" s="19">
        <f t="shared" si="151"/>
        <v>0</v>
      </c>
      <c r="O970" s="19">
        <f t="shared" si="152"/>
        <v>50</v>
      </c>
      <c r="P970" s="19">
        <f t="shared" si="153"/>
        <v>16.5</v>
      </c>
      <c r="Q970" s="20">
        <f t="shared" si="154"/>
        <v>18.725000000000001</v>
      </c>
      <c r="R970" s="20">
        <f t="shared" si="155"/>
        <v>26.625</v>
      </c>
      <c r="S970" s="20">
        <f t="shared" si="156"/>
        <v>23.675000000000001</v>
      </c>
      <c r="T970" s="20">
        <f t="shared" si="157"/>
        <v>22.875</v>
      </c>
      <c r="U970" s="19">
        <f t="shared" si="158"/>
        <v>23.008333333333336</v>
      </c>
      <c r="V970" s="19">
        <f t="shared" si="159"/>
        <v>22.975000000000001</v>
      </c>
    </row>
    <row r="971" spans="1:22" ht="13.5" x14ac:dyDescent="0.25">
      <c r="A971" s="3">
        <f>RSI!A971</f>
        <v>43419</v>
      </c>
      <c r="B971" s="2">
        <f>RSI!B971</f>
        <v>3.3523999999999998</v>
      </c>
      <c r="C971" s="2">
        <f>RSI!I971</f>
        <v>42.150677688949102</v>
      </c>
      <c r="D971" s="2">
        <f>MACD!E971</f>
        <v>9.8544424125255325E-3</v>
      </c>
      <c r="E971" s="2">
        <f>MACD!F971</f>
        <v>1.0249435929811147E-3</v>
      </c>
      <c r="F971" s="2">
        <f>'Moving Avg'!D971</f>
        <v>3.3675800000000002</v>
      </c>
      <c r="G971" s="2">
        <f>'Moving Avg'!F971</f>
        <v>3.3789650000000009</v>
      </c>
      <c r="H971" s="2">
        <f>'Moving Avg'!G971</f>
        <v>3.3920079999999975</v>
      </c>
      <c r="I971" s="2">
        <f>'Moving Avg'!H971</f>
        <v>3.0782340000000001</v>
      </c>
      <c r="J971" s="17" t="str">
        <f>OBV!F971</f>
        <v>BEARISH</v>
      </c>
      <c r="K971" s="17" t="str">
        <f>OBV!G971</f>
        <v>NEUTRAL</v>
      </c>
      <c r="L971" s="17" t="str">
        <f>OBV!H971</f>
        <v>CONFIRMED BEARISH</v>
      </c>
      <c r="M971" s="19">
        <f t="shared" si="150"/>
        <v>25</v>
      </c>
      <c r="N971" s="19">
        <f t="shared" si="151"/>
        <v>0</v>
      </c>
      <c r="O971" s="19">
        <f t="shared" si="152"/>
        <v>50</v>
      </c>
      <c r="P971" s="19">
        <f t="shared" si="153"/>
        <v>16.5</v>
      </c>
      <c r="Q971" s="20">
        <f t="shared" si="154"/>
        <v>18.725000000000001</v>
      </c>
      <c r="R971" s="20">
        <f t="shared" si="155"/>
        <v>26.625</v>
      </c>
      <c r="S971" s="20">
        <f t="shared" si="156"/>
        <v>23.675000000000001</v>
      </c>
      <c r="T971" s="20">
        <f t="shared" si="157"/>
        <v>22.875</v>
      </c>
      <c r="U971" s="19">
        <f t="shared" si="158"/>
        <v>23.008333333333336</v>
      </c>
      <c r="V971" s="19">
        <f t="shared" si="159"/>
        <v>22.975000000000001</v>
      </c>
    </row>
    <row r="972" spans="1:22" ht="13.5" x14ac:dyDescent="0.25">
      <c r="A972" s="3">
        <f>RSI!A972</f>
        <v>43420</v>
      </c>
      <c r="B972" s="2">
        <f>RSI!B972</f>
        <v>3.2835000000000001</v>
      </c>
      <c r="C972" s="2">
        <f>RSI!I972</f>
        <v>30.330878011213244</v>
      </c>
      <c r="D972" s="2">
        <f>MACD!E972</f>
        <v>1.4463295037094426E-2</v>
      </c>
      <c r="E972" s="2">
        <f>MACD!F972</f>
        <v>3.7126138818037772E-3</v>
      </c>
      <c r="F972" s="2">
        <f>'Moving Avg'!D972</f>
        <v>3.3482799999999999</v>
      </c>
      <c r="G972" s="2">
        <f>'Moving Avg'!F972</f>
        <v>3.3744850000000008</v>
      </c>
      <c r="H972" s="2">
        <f>'Moving Avg'!G972</f>
        <v>3.3886979999999975</v>
      </c>
      <c r="I972" s="2">
        <f>'Moving Avg'!H972</f>
        <v>3.0824984999999998</v>
      </c>
      <c r="J972" s="17" t="str">
        <f>OBV!F972</f>
        <v>BEARISH</v>
      </c>
      <c r="K972" s="17" t="str">
        <f>OBV!G972</f>
        <v>NEUTRAL</v>
      </c>
      <c r="L972" s="17" t="str">
        <f>OBV!H972</f>
        <v>CONFIRMED BEARISH</v>
      </c>
      <c r="M972" s="19">
        <f t="shared" si="150"/>
        <v>25</v>
      </c>
      <c r="N972" s="19">
        <f t="shared" si="151"/>
        <v>0</v>
      </c>
      <c r="O972" s="19">
        <f t="shared" si="152"/>
        <v>50</v>
      </c>
      <c r="P972" s="19">
        <f t="shared" si="153"/>
        <v>16.5</v>
      </c>
      <c r="Q972" s="20">
        <f t="shared" si="154"/>
        <v>18.725000000000001</v>
      </c>
      <c r="R972" s="20">
        <f t="shared" si="155"/>
        <v>26.625</v>
      </c>
      <c r="S972" s="20">
        <f t="shared" si="156"/>
        <v>23.675000000000001</v>
      </c>
      <c r="T972" s="20">
        <f t="shared" si="157"/>
        <v>22.875</v>
      </c>
      <c r="U972" s="19">
        <f t="shared" si="158"/>
        <v>23.008333333333336</v>
      </c>
      <c r="V972" s="19">
        <f t="shared" si="159"/>
        <v>22.975000000000001</v>
      </c>
    </row>
    <row r="973" spans="1:22" ht="13.5" x14ac:dyDescent="0.25">
      <c r="A973" s="3">
        <f>RSI!A973</f>
        <v>43423</v>
      </c>
      <c r="B973" s="2">
        <f>RSI!B973</f>
        <v>3.2421000000000002</v>
      </c>
      <c r="C973" s="2">
        <f>RSI!I973</f>
        <v>25.672456487672832</v>
      </c>
      <c r="D973" s="2">
        <f>MACD!E973</f>
        <v>1.8812529486120333E-2</v>
      </c>
      <c r="E973" s="2">
        <f>MACD!F973</f>
        <v>6.7325970026670887E-3</v>
      </c>
      <c r="F973" s="2">
        <f>'Moving Avg'!D973</f>
        <v>3.3220799999999997</v>
      </c>
      <c r="G973" s="2">
        <f>'Moving Avg'!F973</f>
        <v>3.3672450000000005</v>
      </c>
      <c r="H973" s="2">
        <f>'Moving Avg'!G973</f>
        <v>3.3845599999999973</v>
      </c>
      <c r="I973" s="2">
        <f>'Moving Avg'!H973</f>
        <v>3.0865889999999996</v>
      </c>
      <c r="J973" s="17" t="str">
        <f>OBV!F973</f>
        <v>BEARISH</v>
      </c>
      <c r="K973" s="17" t="str">
        <f>OBV!G973</f>
        <v>NEUTRAL</v>
      </c>
      <c r="L973" s="17" t="str">
        <f>OBV!H973</f>
        <v>CONFIRMED BEARISH</v>
      </c>
      <c r="M973" s="19">
        <f t="shared" si="150"/>
        <v>50</v>
      </c>
      <c r="N973" s="19">
        <f t="shared" si="151"/>
        <v>0</v>
      </c>
      <c r="O973" s="19">
        <f t="shared" si="152"/>
        <v>50</v>
      </c>
      <c r="P973" s="19">
        <f t="shared" si="153"/>
        <v>16.5</v>
      </c>
      <c r="Q973" s="20">
        <f t="shared" si="154"/>
        <v>27.475000000000001</v>
      </c>
      <c r="R973" s="20">
        <f t="shared" si="155"/>
        <v>31.625</v>
      </c>
      <c r="S973" s="20">
        <f t="shared" si="156"/>
        <v>27.425000000000001</v>
      </c>
      <c r="T973" s="20">
        <f t="shared" si="157"/>
        <v>29.125</v>
      </c>
      <c r="U973" s="19">
        <f t="shared" si="158"/>
        <v>28.841666666666669</v>
      </c>
      <c r="V973" s="19">
        <f t="shared" si="159"/>
        <v>28.912500000000001</v>
      </c>
    </row>
    <row r="974" spans="1:22" ht="13.5" x14ac:dyDescent="0.25">
      <c r="A974" s="3">
        <f>RSI!A974</f>
        <v>43425</v>
      </c>
      <c r="B974" s="2">
        <f>RSI!B974</f>
        <v>3.2006999999999999</v>
      </c>
      <c r="C974" s="2">
        <f>RSI!I974</f>
        <v>22.028858323863986</v>
      </c>
      <c r="D974" s="2">
        <f>MACD!E974</f>
        <v>2.9513923661441233E-2</v>
      </c>
      <c r="E974" s="2">
        <f>MACD!F974</f>
        <v>1.1288862334421917E-2</v>
      </c>
      <c r="F974" s="2">
        <f>'Moving Avg'!D974</f>
        <v>3.2876000000000003</v>
      </c>
      <c r="G974" s="2">
        <f>'Moving Avg'!F974</f>
        <v>3.3582800000000006</v>
      </c>
      <c r="H974" s="2">
        <f>'Moving Avg'!G974</f>
        <v>3.3795939999999978</v>
      </c>
      <c r="I974" s="2">
        <f>'Moving Avg'!H974</f>
        <v>3.0904724999999997</v>
      </c>
      <c r="J974" s="17" t="str">
        <f>OBV!F974</f>
        <v>BEARISH</v>
      </c>
      <c r="K974" s="17" t="str">
        <f>OBV!G974</f>
        <v>NEUTRAL</v>
      </c>
      <c r="L974" s="17" t="str">
        <f>OBV!H974</f>
        <v>CONFIRMED BEARISH</v>
      </c>
      <c r="M974" s="19">
        <f t="shared" si="150"/>
        <v>50</v>
      </c>
      <c r="N974" s="19">
        <f t="shared" si="151"/>
        <v>0</v>
      </c>
      <c r="O974" s="19">
        <f t="shared" si="152"/>
        <v>50</v>
      </c>
      <c r="P974" s="19">
        <f t="shared" si="153"/>
        <v>16.5</v>
      </c>
      <c r="Q974" s="20">
        <f t="shared" si="154"/>
        <v>27.475000000000001</v>
      </c>
      <c r="R974" s="20">
        <f t="shared" si="155"/>
        <v>31.625</v>
      </c>
      <c r="S974" s="20">
        <f t="shared" si="156"/>
        <v>27.425000000000001</v>
      </c>
      <c r="T974" s="20">
        <f t="shared" si="157"/>
        <v>29.125</v>
      </c>
      <c r="U974" s="19">
        <f t="shared" si="158"/>
        <v>28.841666666666669</v>
      </c>
      <c r="V974" s="19">
        <f t="shared" si="159"/>
        <v>28.912500000000001</v>
      </c>
    </row>
    <row r="975" spans="1:22" ht="13.5" x14ac:dyDescent="0.25">
      <c r="A975" s="3">
        <f>RSI!A975</f>
        <v>43426</v>
      </c>
      <c r="B975" s="2">
        <f>RSI!B975</f>
        <v>3.1730999999999998</v>
      </c>
      <c r="C975" s="2">
        <f>RSI!I975</f>
        <v>19.991779111208871</v>
      </c>
      <c r="D975" s="2">
        <f>MACD!E975</f>
        <v>4.1570982645963817E-2</v>
      </c>
      <c r="E975" s="2">
        <f>MACD!F975</f>
        <v>1.7345286396730296E-2</v>
      </c>
      <c r="F975" s="2">
        <f>'Moving Avg'!D975</f>
        <v>3.2503599999999997</v>
      </c>
      <c r="G975" s="2">
        <f>'Moving Avg'!F975</f>
        <v>3.3496600000000001</v>
      </c>
      <c r="H975" s="2">
        <f>'Moving Avg'!G975</f>
        <v>3.3740759999999979</v>
      </c>
      <c r="I975" s="2">
        <f>'Moving Avg'!H975</f>
        <v>3.0942179999999997</v>
      </c>
      <c r="J975" s="17" t="str">
        <f>OBV!F975</f>
        <v>BEARISH</v>
      </c>
      <c r="K975" s="17" t="str">
        <f>OBV!G975</f>
        <v>NEUTRAL</v>
      </c>
      <c r="L975" s="17" t="str">
        <f>OBV!H975</f>
        <v>CONFIRMED BEARISH</v>
      </c>
      <c r="M975" s="19">
        <f t="shared" si="150"/>
        <v>50</v>
      </c>
      <c r="N975" s="19">
        <f t="shared" si="151"/>
        <v>0</v>
      </c>
      <c r="O975" s="19">
        <f t="shared" si="152"/>
        <v>50</v>
      </c>
      <c r="P975" s="19">
        <f t="shared" si="153"/>
        <v>16.5</v>
      </c>
      <c r="Q975" s="20">
        <f t="shared" si="154"/>
        <v>27.475000000000001</v>
      </c>
      <c r="R975" s="20">
        <f t="shared" si="155"/>
        <v>31.625</v>
      </c>
      <c r="S975" s="20">
        <f t="shared" si="156"/>
        <v>27.425000000000001</v>
      </c>
      <c r="T975" s="20">
        <f t="shared" si="157"/>
        <v>29.125</v>
      </c>
      <c r="U975" s="19">
        <f t="shared" si="158"/>
        <v>28.841666666666669</v>
      </c>
      <c r="V975" s="19">
        <f t="shared" si="159"/>
        <v>28.912500000000001</v>
      </c>
    </row>
    <row r="976" spans="1:22" ht="13.5" x14ac:dyDescent="0.25">
      <c r="A976" s="3">
        <f>RSI!A976</f>
        <v>43427</v>
      </c>
      <c r="B976" s="2">
        <f>RSI!B976</f>
        <v>3.2766000000000002</v>
      </c>
      <c r="C976" s="2">
        <f>RSI!I976</f>
        <v>41.746514095732863</v>
      </c>
      <c r="D976" s="2">
        <f>MACD!E976</f>
        <v>4.5156188600835367E-2</v>
      </c>
      <c r="E976" s="2">
        <f>MACD!F976</f>
        <v>2.2907466837551314E-2</v>
      </c>
      <c r="F976" s="2">
        <f>'Moving Avg'!D976</f>
        <v>3.2352000000000003</v>
      </c>
      <c r="G976" s="2">
        <f>'Moving Avg'!F976</f>
        <v>3.3438000000000003</v>
      </c>
      <c r="H976" s="2">
        <f>'Moving Avg'!G976</f>
        <v>3.3706279999999986</v>
      </c>
      <c r="I976" s="2">
        <f>'Moving Avg'!H976</f>
        <v>3.0980199999999996</v>
      </c>
      <c r="J976" s="17" t="str">
        <f>OBV!F976</f>
        <v>BEARISH</v>
      </c>
      <c r="K976" s="17" t="str">
        <f>OBV!G976</f>
        <v>NEUTRAL</v>
      </c>
      <c r="L976" s="17" t="str">
        <f>OBV!H976</f>
        <v>CONFIRMED BEARISH</v>
      </c>
      <c r="M976" s="19">
        <f t="shared" si="150"/>
        <v>25</v>
      </c>
      <c r="N976" s="19">
        <f t="shared" si="151"/>
        <v>0</v>
      </c>
      <c r="O976" s="19">
        <f t="shared" si="152"/>
        <v>50</v>
      </c>
      <c r="P976" s="19">
        <f t="shared" si="153"/>
        <v>16.5</v>
      </c>
      <c r="Q976" s="20">
        <f t="shared" si="154"/>
        <v>18.725000000000001</v>
      </c>
      <c r="R976" s="20">
        <f t="shared" si="155"/>
        <v>26.625</v>
      </c>
      <c r="S976" s="20">
        <f t="shared" si="156"/>
        <v>23.675000000000001</v>
      </c>
      <c r="T976" s="20">
        <f t="shared" si="157"/>
        <v>22.875</v>
      </c>
      <c r="U976" s="19">
        <f t="shared" si="158"/>
        <v>23.008333333333336</v>
      </c>
      <c r="V976" s="19">
        <f t="shared" si="159"/>
        <v>22.975000000000001</v>
      </c>
    </row>
    <row r="977" spans="1:22" ht="13.5" x14ac:dyDescent="0.25">
      <c r="A977" s="3">
        <f>RSI!A977</f>
        <v>43430</v>
      </c>
      <c r="B977" s="2">
        <f>RSI!B977</f>
        <v>3.2696999999999998</v>
      </c>
      <c r="C977" s="2">
        <f>RSI!I977</f>
        <v>40.947165074652808</v>
      </c>
      <c r="D977" s="2">
        <f>MACD!E977</f>
        <v>5.0122874877719603E-2</v>
      </c>
      <c r="E977" s="2">
        <f>MACD!F977</f>
        <v>2.8350548445584975E-2</v>
      </c>
      <c r="F977" s="2">
        <f>'Moving Avg'!D977</f>
        <v>3.2324399999999995</v>
      </c>
      <c r="G977" s="2">
        <f>'Moving Avg'!F977</f>
        <v>3.3358699999999999</v>
      </c>
      <c r="H977" s="2">
        <f>'Moving Avg'!G977</f>
        <v>3.3673179999999991</v>
      </c>
      <c r="I977" s="2">
        <f>'Moving Avg'!H977</f>
        <v>3.101326499999999</v>
      </c>
      <c r="J977" s="17" t="str">
        <f>OBV!F977</f>
        <v>BEARISH</v>
      </c>
      <c r="K977" s="17" t="str">
        <f>OBV!G977</f>
        <v>NEUTRAL</v>
      </c>
      <c r="L977" s="17" t="str">
        <f>OBV!H977</f>
        <v>CONFIRMED BEARISH</v>
      </c>
      <c r="M977" s="19">
        <f t="shared" si="150"/>
        <v>25</v>
      </c>
      <c r="N977" s="19">
        <f t="shared" si="151"/>
        <v>0</v>
      </c>
      <c r="O977" s="19">
        <f t="shared" si="152"/>
        <v>50</v>
      </c>
      <c r="P977" s="19">
        <f t="shared" si="153"/>
        <v>16.5</v>
      </c>
      <c r="Q977" s="20">
        <f t="shared" si="154"/>
        <v>18.725000000000001</v>
      </c>
      <c r="R977" s="20">
        <f t="shared" si="155"/>
        <v>26.625</v>
      </c>
      <c r="S977" s="20">
        <f t="shared" si="156"/>
        <v>23.675000000000001</v>
      </c>
      <c r="T977" s="20">
        <f t="shared" si="157"/>
        <v>22.875</v>
      </c>
      <c r="U977" s="19">
        <f t="shared" si="158"/>
        <v>23.008333333333336</v>
      </c>
      <c r="V977" s="19">
        <f t="shared" si="159"/>
        <v>22.975000000000001</v>
      </c>
    </row>
    <row r="978" spans="1:22" ht="13.5" x14ac:dyDescent="0.25">
      <c r="A978" s="3">
        <f>RSI!A978</f>
        <v>43431</v>
      </c>
      <c r="B978" s="2">
        <f>RSI!B978</f>
        <v>3.2696999999999998</v>
      </c>
      <c r="C978" s="2">
        <f>RSI!I978</f>
        <v>40.947165074652808</v>
      </c>
      <c r="D978" s="2">
        <f>MACD!E978</f>
        <v>5.3638394041914061E-2</v>
      </c>
      <c r="E978" s="2">
        <f>MACD!F978</f>
        <v>3.3408117564850792E-2</v>
      </c>
      <c r="F978" s="2">
        <f>'Moving Avg'!D978</f>
        <v>3.2379599999999997</v>
      </c>
      <c r="G978" s="2">
        <f>'Moving Avg'!F978</f>
        <v>3.3289749999999998</v>
      </c>
      <c r="H978" s="2">
        <f>'Moving Avg'!G978</f>
        <v>3.365111999999999</v>
      </c>
      <c r="I978" s="2">
        <f>'Moving Avg'!H978</f>
        <v>3.1047974999999983</v>
      </c>
      <c r="J978" s="17" t="str">
        <f>OBV!F978</f>
        <v>BEARISH</v>
      </c>
      <c r="K978" s="17" t="str">
        <f>OBV!G978</f>
        <v>NEUTRAL</v>
      </c>
      <c r="L978" s="17" t="str">
        <f>OBV!H978</f>
        <v>BEARISH DIVERGENCE</v>
      </c>
      <c r="M978" s="19">
        <f t="shared" si="150"/>
        <v>25</v>
      </c>
      <c r="N978" s="19">
        <f t="shared" si="151"/>
        <v>0</v>
      </c>
      <c r="O978" s="19">
        <f t="shared" si="152"/>
        <v>50</v>
      </c>
      <c r="P978" s="19">
        <f t="shared" si="153"/>
        <v>16.5</v>
      </c>
      <c r="Q978" s="20">
        <f t="shared" si="154"/>
        <v>18.725000000000001</v>
      </c>
      <c r="R978" s="20">
        <f t="shared" si="155"/>
        <v>26.625</v>
      </c>
      <c r="S978" s="20">
        <f t="shared" si="156"/>
        <v>23.675000000000001</v>
      </c>
      <c r="T978" s="20">
        <f t="shared" si="157"/>
        <v>22.875</v>
      </c>
      <c r="U978" s="19">
        <f t="shared" si="158"/>
        <v>23.008333333333336</v>
      </c>
      <c r="V978" s="19">
        <f t="shared" si="159"/>
        <v>22.975000000000001</v>
      </c>
    </row>
    <row r="979" spans="1:22" ht="13.5" x14ac:dyDescent="0.25">
      <c r="A979" s="3">
        <f>RSI!A979</f>
        <v>43432</v>
      </c>
      <c r="B979" s="2">
        <f>RSI!B979</f>
        <v>3.1869000000000001</v>
      </c>
      <c r="C979" s="2">
        <f>RSI!I979</f>
        <v>32.331439077843285</v>
      </c>
      <c r="D979" s="2">
        <f>MACD!E979</f>
        <v>6.3093135335321016E-2</v>
      </c>
      <c r="E979" s="2">
        <f>MACD!F979</f>
        <v>3.9345121118944837E-2</v>
      </c>
      <c r="F979" s="2">
        <f>'Moving Avg'!D979</f>
        <v>3.2352000000000003</v>
      </c>
      <c r="G979" s="2">
        <f>'Moving Avg'!F979</f>
        <v>3.3175949999999998</v>
      </c>
      <c r="H979" s="2">
        <f>'Moving Avg'!G979</f>
        <v>3.3612499999999996</v>
      </c>
      <c r="I979" s="2">
        <f>'Moving Avg'!H979</f>
        <v>3.1078874999999995</v>
      </c>
      <c r="J979" s="17" t="str">
        <f>OBV!F979</f>
        <v>BEARISH</v>
      </c>
      <c r="K979" s="17" t="str">
        <f>OBV!G979</f>
        <v>NEUTRAL</v>
      </c>
      <c r="L979" s="17" t="str">
        <f>OBV!H979</f>
        <v>CONFIRMED BEARISH</v>
      </c>
      <c r="M979" s="19">
        <f t="shared" si="150"/>
        <v>25</v>
      </c>
      <c r="N979" s="19">
        <f t="shared" si="151"/>
        <v>0</v>
      </c>
      <c r="O979" s="19">
        <f t="shared" si="152"/>
        <v>50</v>
      </c>
      <c r="P979" s="19">
        <f t="shared" si="153"/>
        <v>16.5</v>
      </c>
      <c r="Q979" s="20">
        <f t="shared" si="154"/>
        <v>18.725000000000001</v>
      </c>
      <c r="R979" s="20">
        <f t="shared" si="155"/>
        <v>26.625</v>
      </c>
      <c r="S979" s="20">
        <f t="shared" si="156"/>
        <v>23.675000000000001</v>
      </c>
      <c r="T979" s="20">
        <f t="shared" si="157"/>
        <v>22.875</v>
      </c>
      <c r="U979" s="19">
        <f t="shared" si="158"/>
        <v>23.008333333333336</v>
      </c>
      <c r="V979" s="19">
        <f t="shared" si="159"/>
        <v>22.975000000000001</v>
      </c>
    </row>
    <row r="980" spans="1:22" ht="13.5" x14ac:dyDescent="0.25">
      <c r="A980" s="3">
        <f>RSI!A980</f>
        <v>43433</v>
      </c>
      <c r="B980" s="2">
        <f>RSI!B980</f>
        <v>3.2421000000000002</v>
      </c>
      <c r="C980" s="2">
        <f>RSI!I980</f>
        <v>41.212173231068505</v>
      </c>
      <c r="D980" s="2">
        <f>MACD!E980</f>
        <v>6.5691657598413666E-2</v>
      </c>
      <c r="E980" s="2">
        <f>MACD!F980</f>
        <v>4.4614428414838606E-2</v>
      </c>
      <c r="F980" s="2">
        <f>'Moving Avg'!D980</f>
        <v>3.2490000000000001</v>
      </c>
      <c r="G980" s="2">
        <f>'Moving Avg'!F980</f>
        <v>3.3106999999999998</v>
      </c>
      <c r="H980" s="2">
        <f>'Moving Avg'!G980</f>
        <v>3.3579399999999993</v>
      </c>
      <c r="I980" s="2">
        <f>'Moving Avg'!H980</f>
        <v>3.1113524999999993</v>
      </c>
      <c r="J980" s="17" t="str">
        <f>OBV!F980</f>
        <v>BEARISH</v>
      </c>
      <c r="K980" s="17" t="str">
        <f>OBV!G980</f>
        <v>NEUTRAL</v>
      </c>
      <c r="L980" s="17" t="str">
        <f>OBV!H980</f>
        <v>BEARISH DIVERGENCE</v>
      </c>
      <c r="M980" s="19">
        <f t="shared" si="150"/>
        <v>25</v>
      </c>
      <c r="N980" s="19">
        <f t="shared" si="151"/>
        <v>0</v>
      </c>
      <c r="O980" s="19">
        <f t="shared" si="152"/>
        <v>50</v>
      </c>
      <c r="P980" s="19">
        <f t="shared" si="153"/>
        <v>16.5</v>
      </c>
      <c r="Q980" s="20">
        <f t="shared" si="154"/>
        <v>18.725000000000001</v>
      </c>
      <c r="R980" s="20">
        <f t="shared" si="155"/>
        <v>26.625</v>
      </c>
      <c r="S980" s="20">
        <f t="shared" si="156"/>
        <v>23.675000000000001</v>
      </c>
      <c r="T980" s="20">
        <f t="shared" si="157"/>
        <v>22.875</v>
      </c>
      <c r="U980" s="19">
        <f t="shared" si="158"/>
        <v>23.008333333333336</v>
      </c>
      <c r="V980" s="19">
        <f t="shared" si="159"/>
        <v>22.975000000000001</v>
      </c>
    </row>
    <row r="981" spans="1:22" ht="13.5" x14ac:dyDescent="0.25">
      <c r="A981" s="3">
        <f>RSI!A981</f>
        <v>43434</v>
      </c>
      <c r="B981" s="2">
        <f>RSI!B981</f>
        <v>3.2421000000000002</v>
      </c>
      <c r="C981" s="2">
        <f>RSI!I981</f>
        <v>41.212173231068505</v>
      </c>
      <c r="D981" s="2">
        <f>MACD!E981</f>
        <v>6.7252988059829377E-2</v>
      </c>
      <c r="E981" s="2">
        <f>MACD!F981</f>
        <v>4.9142140343836758E-2</v>
      </c>
      <c r="F981" s="2">
        <f>'Moving Avg'!D981</f>
        <v>3.2420999999999998</v>
      </c>
      <c r="G981" s="2">
        <f>'Moving Avg'!F981</f>
        <v>3.3034599999999998</v>
      </c>
      <c r="H981" s="2">
        <f>'Moving Avg'!G981</f>
        <v>3.3551819999999992</v>
      </c>
      <c r="I981" s="2">
        <f>'Moving Avg'!H981</f>
        <v>3.1146524999999992</v>
      </c>
      <c r="J981" s="17" t="str">
        <f>OBV!F981</f>
        <v>BEARISH</v>
      </c>
      <c r="K981" s="17" t="str">
        <f>OBV!G981</f>
        <v>NEUTRAL</v>
      </c>
      <c r="L981" s="17" t="str">
        <f>OBV!H981</f>
        <v>CONFIRMED BEARISH</v>
      </c>
      <c r="M981" s="19">
        <f t="shared" si="150"/>
        <v>25</v>
      </c>
      <c r="N981" s="19">
        <f t="shared" si="151"/>
        <v>0</v>
      </c>
      <c r="O981" s="19">
        <f t="shared" si="152"/>
        <v>50</v>
      </c>
      <c r="P981" s="19">
        <f t="shared" si="153"/>
        <v>16.5</v>
      </c>
      <c r="Q981" s="20">
        <f t="shared" si="154"/>
        <v>18.725000000000001</v>
      </c>
      <c r="R981" s="20">
        <f t="shared" si="155"/>
        <v>26.625</v>
      </c>
      <c r="S981" s="20">
        <f t="shared" si="156"/>
        <v>23.675000000000001</v>
      </c>
      <c r="T981" s="20">
        <f t="shared" si="157"/>
        <v>22.875</v>
      </c>
      <c r="U981" s="19">
        <f t="shared" si="158"/>
        <v>23.008333333333336</v>
      </c>
      <c r="V981" s="19">
        <f t="shared" si="159"/>
        <v>22.975000000000001</v>
      </c>
    </row>
    <row r="982" spans="1:22" ht="13.5" x14ac:dyDescent="0.25">
      <c r="A982" s="3">
        <f>RSI!A982</f>
        <v>43437</v>
      </c>
      <c r="B982" s="2">
        <f>RSI!B982</f>
        <v>3.2214</v>
      </c>
      <c r="C982" s="2">
        <f>RSI!I982</f>
        <v>38.986910063290175</v>
      </c>
      <c r="D982" s="2">
        <f>MACD!E982</f>
        <v>5.9900150238318961E-2</v>
      </c>
      <c r="E982" s="2">
        <f>MACD!F982</f>
        <v>5.1293742322733205E-2</v>
      </c>
      <c r="F982" s="2">
        <f>'Moving Avg'!D982</f>
        <v>3.2324400000000004</v>
      </c>
      <c r="G982" s="2">
        <f>'Moving Avg'!F982</f>
        <v>3.2958750000000001</v>
      </c>
      <c r="H982" s="2">
        <f>'Moving Avg'!G982</f>
        <v>3.351319999999999</v>
      </c>
      <c r="I982" s="2">
        <f>'Moving Avg'!H982</f>
        <v>3.1181124999999992</v>
      </c>
      <c r="J982" s="17" t="str">
        <f>OBV!F982</f>
        <v>BEARISH</v>
      </c>
      <c r="K982" s="17" t="str">
        <f>OBV!G982</f>
        <v>NEUTRAL</v>
      </c>
      <c r="L982" s="17" t="str">
        <f>OBV!H982</f>
        <v>CONFIRMED BEARISH</v>
      </c>
      <c r="M982" s="19">
        <f t="shared" si="150"/>
        <v>25</v>
      </c>
      <c r="N982" s="19">
        <f t="shared" si="151"/>
        <v>0</v>
      </c>
      <c r="O982" s="19">
        <f t="shared" si="152"/>
        <v>50</v>
      </c>
      <c r="P982" s="19">
        <f t="shared" si="153"/>
        <v>16.5</v>
      </c>
      <c r="Q982" s="20">
        <f t="shared" si="154"/>
        <v>18.725000000000001</v>
      </c>
      <c r="R982" s="20">
        <f t="shared" si="155"/>
        <v>26.625</v>
      </c>
      <c r="S982" s="20">
        <f t="shared" si="156"/>
        <v>23.675000000000001</v>
      </c>
      <c r="T982" s="20">
        <f t="shared" si="157"/>
        <v>22.875</v>
      </c>
      <c r="U982" s="19">
        <f t="shared" si="158"/>
        <v>23.008333333333336</v>
      </c>
      <c r="V982" s="19">
        <f t="shared" si="159"/>
        <v>22.975000000000001</v>
      </c>
    </row>
    <row r="983" spans="1:22" ht="13.5" x14ac:dyDescent="0.25">
      <c r="A983" s="3">
        <f>RSI!A983</f>
        <v>43438</v>
      </c>
      <c r="B983" s="2">
        <f>RSI!B983</f>
        <v>3.1730999999999998</v>
      </c>
      <c r="C983" s="2">
        <f>RSI!I983</f>
        <v>34.329119128025326</v>
      </c>
      <c r="D983" s="2">
        <f>MACD!E983</f>
        <v>5.1372996386841674E-2</v>
      </c>
      <c r="E983" s="2">
        <f>MACD!F983</f>
        <v>5.1309593135554901E-2</v>
      </c>
      <c r="F983" s="2">
        <f>'Moving Avg'!D983</f>
        <v>3.2131200000000009</v>
      </c>
      <c r="G983" s="2">
        <f>'Moving Avg'!F983</f>
        <v>3.2869100000000002</v>
      </c>
      <c r="H983" s="2">
        <f>'Moving Avg'!G983</f>
        <v>3.3459399999999988</v>
      </c>
      <c r="I983" s="2">
        <f>'Moving Avg'!H983</f>
        <v>3.1211334999999991</v>
      </c>
      <c r="J983" s="17" t="str">
        <f>OBV!F983</f>
        <v>BEARISH</v>
      </c>
      <c r="K983" s="17" t="str">
        <f>OBV!G983</f>
        <v>NEUTRAL</v>
      </c>
      <c r="L983" s="17" t="str">
        <f>OBV!H983</f>
        <v>CONFIRMED BEARISH</v>
      </c>
      <c r="M983" s="19">
        <f t="shared" si="150"/>
        <v>25</v>
      </c>
      <c r="N983" s="19">
        <f t="shared" si="151"/>
        <v>0</v>
      </c>
      <c r="O983" s="19">
        <f t="shared" si="152"/>
        <v>50</v>
      </c>
      <c r="P983" s="19">
        <f t="shared" si="153"/>
        <v>16.5</v>
      </c>
      <c r="Q983" s="20">
        <f t="shared" si="154"/>
        <v>18.725000000000001</v>
      </c>
      <c r="R983" s="20">
        <f t="shared" si="155"/>
        <v>26.625</v>
      </c>
      <c r="S983" s="20">
        <f t="shared" si="156"/>
        <v>23.675000000000001</v>
      </c>
      <c r="T983" s="20">
        <f t="shared" si="157"/>
        <v>22.875</v>
      </c>
      <c r="U983" s="19">
        <f t="shared" si="158"/>
        <v>23.008333333333336</v>
      </c>
      <c r="V983" s="19">
        <f t="shared" si="159"/>
        <v>22.975000000000001</v>
      </c>
    </row>
    <row r="984" spans="1:22" ht="13.5" x14ac:dyDescent="0.25">
      <c r="A984" s="3">
        <f>RSI!A984</f>
        <v>43439</v>
      </c>
      <c r="B984" s="2">
        <f>RSI!B984</f>
        <v>3.2421000000000002</v>
      </c>
      <c r="C984" s="2">
        <f>RSI!I984</f>
        <v>44.525404118405966</v>
      </c>
      <c r="D984" s="2">
        <f>MACD!E984</f>
        <v>3.3412713495948321E-2</v>
      </c>
      <c r="E984" s="2">
        <f>MACD!F984</f>
        <v>4.7730217207633589E-2</v>
      </c>
      <c r="F984" s="2">
        <f>'Moving Avg'!D984</f>
        <v>3.2241599999999999</v>
      </c>
      <c r="G984" s="2">
        <f>'Moving Avg'!F984</f>
        <v>3.2803600000000004</v>
      </c>
      <c r="H984" s="2">
        <f>'Moving Avg'!G984</f>
        <v>3.3419399999999992</v>
      </c>
      <c r="I984" s="2">
        <f>'Moving Avg'!H984</f>
        <v>3.1246639999999992</v>
      </c>
      <c r="J984" s="17" t="str">
        <f>OBV!F984</f>
        <v>BULLISH</v>
      </c>
      <c r="K984" s="17" t="str">
        <f>OBV!G984</f>
        <v>NEUTRAL</v>
      </c>
      <c r="L984" s="17" t="str">
        <f>OBV!H984</f>
        <v>CONFIRMED BULLISH</v>
      </c>
      <c r="M984" s="19">
        <f t="shared" si="150"/>
        <v>25</v>
      </c>
      <c r="N984" s="19">
        <f t="shared" si="151"/>
        <v>45</v>
      </c>
      <c r="O984" s="19">
        <f t="shared" si="152"/>
        <v>50</v>
      </c>
      <c r="P984" s="19">
        <f t="shared" si="153"/>
        <v>83.5</v>
      </c>
      <c r="Q984" s="20">
        <f t="shared" si="154"/>
        <v>44.524999999999999</v>
      </c>
      <c r="R984" s="20">
        <f t="shared" si="155"/>
        <v>52.375</v>
      </c>
      <c r="S984" s="20">
        <f t="shared" si="156"/>
        <v>60.575000000000003</v>
      </c>
      <c r="T984" s="20">
        <f t="shared" si="157"/>
        <v>50.875</v>
      </c>
      <c r="U984" s="19">
        <f t="shared" si="158"/>
        <v>52.491666666666674</v>
      </c>
      <c r="V984" s="19">
        <f t="shared" si="159"/>
        <v>52.087500000000006</v>
      </c>
    </row>
    <row r="985" spans="1:22" ht="13.5" x14ac:dyDescent="0.25">
      <c r="A985" s="3">
        <f>RSI!A985</f>
        <v>43440</v>
      </c>
      <c r="B985" s="2">
        <f>RSI!B985</f>
        <v>3.2421000000000002</v>
      </c>
      <c r="C985" s="2">
        <f>RSI!I985</f>
        <v>44.525404118405966</v>
      </c>
      <c r="D985" s="2">
        <f>MACD!E985</f>
        <v>1.4242546404839018E-2</v>
      </c>
      <c r="E985" s="2">
        <f>MACD!F985</f>
        <v>4.1032683047074678E-2</v>
      </c>
      <c r="F985" s="2">
        <f>'Moving Avg'!D985</f>
        <v>3.2241599999999999</v>
      </c>
      <c r="G985" s="2">
        <f>'Moving Avg'!F985</f>
        <v>3.2738100000000001</v>
      </c>
      <c r="H985" s="2">
        <f>'Moving Avg'!G985</f>
        <v>3.3398719999999997</v>
      </c>
      <c r="I985" s="2">
        <f>'Moving Avg'!H985</f>
        <v>3.1282274999999995</v>
      </c>
      <c r="J985" s="17" t="str">
        <f>OBV!F985</f>
        <v>BULLISH</v>
      </c>
      <c r="K985" s="17" t="str">
        <f>OBV!G985</f>
        <v>NEUTRAL</v>
      </c>
      <c r="L985" s="17" t="str">
        <f>OBV!H985</f>
        <v>NEUTRAL</v>
      </c>
      <c r="M985" s="19">
        <f t="shared" si="150"/>
        <v>25</v>
      </c>
      <c r="N985" s="19">
        <f t="shared" si="151"/>
        <v>100</v>
      </c>
      <c r="O985" s="19">
        <f t="shared" si="152"/>
        <v>50</v>
      </c>
      <c r="P985" s="19">
        <f t="shared" si="153"/>
        <v>49.5</v>
      </c>
      <c r="Q985" s="20">
        <f t="shared" si="154"/>
        <v>58.674999999999997</v>
      </c>
      <c r="R985" s="20">
        <f t="shared" si="155"/>
        <v>54.875</v>
      </c>
      <c r="S985" s="20">
        <f t="shared" si="156"/>
        <v>53.525000000000006</v>
      </c>
      <c r="T985" s="20">
        <f t="shared" si="157"/>
        <v>56.125</v>
      </c>
      <c r="U985" s="19">
        <f t="shared" si="158"/>
        <v>55.691666666666663</v>
      </c>
      <c r="V985" s="19">
        <f t="shared" si="159"/>
        <v>55.8</v>
      </c>
    </row>
    <row r="986" spans="1:22" ht="13.5" x14ac:dyDescent="0.25">
      <c r="A986" s="3">
        <f>RSI!A986</f>
        <v>43441</v>
      </c>
      <c r="B986" s="2">
        <f>RSI!B986</f>
        <v>3.2421000000000002</v>
      </c>
      <c r="C986" s="2">
        <f>RSI!I986</f>
        <v>44.525404118405966</v>
      </c>
      <c r="D986" s="2">
        <f>MACD!E986</f>
        <v>1.4197628639384341E-2</v>
      </c>
      <c r="E986" s="2">
        <f>MACD!F986</f>
        <v>3.5665672165536608E-2</v>
      </c>
      <c r="F986" s="2">
        <f>'Moving Avg'!D986</f>
        <v>3.2241599999999999</v>
      </c>
      <c r="G986" s="2">
        <f>'Moving Avg'!F986</f>
        <v>3.2672600000000003</v>
      </c>
      <c r="H986" s="2">
        <f>'Moving Avg'!G986</f>
        <v>3.3371139999999984</v>
      </c>
      <c r="I986" s="2">
        <f>'Moving Avg'!H986</f>
        <v>3.1320544999999993</v>
      </c>
      <c r="J986" s="17" t="str">
        <f>OBV!F986</f>
        <v>BULLISH</v>
      </c>
      <c r="K986" s="17" t="str">
        <f>OBV!G986</f>
        <v>NEUTRAL</v>
      </c>
      <c r="L986" s="17" t="str">
        <f>OBV!H986</f>
        <v>NEUTRAL</v>
      </c>
      <c r="M986" s="19">
        <f t="shared" si="150"/>
        <v>25</v>
      </c>
      <c r="N986" s="19">
        <f t="shared" si="151"/>
        <v>100</v>
      </c>
      <c r="O986" s="19">
        <f t="shared" si="152"/>
        <v>50</v>
      </c>
      <c r="P986" s="19">
        <f t="shared" si="153"/>
        <v>49.5</v>
      </c>
      <c r="Q986" s="20">
        <f t="shared" si="154"/>
        <v>58.674999999999997</v>
      </c>
      <c r="R986" s="20">
        <f t="shared" si="155"/>
        <v>54.875</v>
      </c>
      <c r="S986" s="20">
        <f t="shared" si="156"/>
        <v>53.525000000000006</v>
      </c>
      <c r="T986" s="20">
        <f t="shared" si="157"/>
        <v>56.125</v>
      </c>
      <c r="U986" s="19">
        <f t="shared" si="158"/>
        <v>55.691666666666663</v>
      </c>
      <c r="V986" s="19">
        <f t="shared" si="159"/>
        <v>55.8</v>
      </c>
    </row>
    <row r="987" spans="1:22" ht="13.5" x14ac:dyDescent="0.25">
      <c r="A987" s="3">
        <f>RSI!A987</f>
        <v>43444</v>
      </c>
      <c r="B987" s="2">
        <f>RSI!B987</f>
        <v>3.2075999999999998</v>
      </c>
      <c r="C987" s="2">
        <f>RSI!I987</f>
        <v>40.589810876022668</v>
      </c>
      <c r="D987" s="2">
        <f>MACD!E987</f>
        <v>1.5887819807311576E-2</v>
      </c>
      <c r="E987" s="2">
        <f>MACD!F987</f>
        <v>3.1710101693891601E-2</v>
      </c>
      <c r="F987" s="2">
        <f>'Moving Avg'!D987</f>
        <v>3.2214000000000005</v>
      </c>
      <c r="G987" s="2">
        <f>'Moving Avg'!F987</f>
        <v>3.2586400000000006</v>
      </c>
      <c r="H987" s="2">
        <f>'Moving Avg'!G987</f>
        <v>3.3329759999999995</v>
      </c>
      <c r="I987" s="2">
        <f>'Moving Avg'!H987</f>
        <v>3.1356104999999999</v>
      </c>
      <c r="J987" s="17" t="str">
        <f>OBV!F987</f>
        <v>BULLISH</v>
      </c>
      <c r="K987" s="17" t="str">
        <f>OBV!G987</f>
        <v>NEUTRAL</v>
      </c>
      <c r="L987" s="17" t="str">
        <f>OBV!H987</f>
        <v>BULLISH DIVERGENCE</v>
      </c>
      <c r="M987" s="19">
        <f t="shared" si="150"/>
        <v>25</v>
      </c>
      <c r="N987" s="19">
        <f t="shared" si="151"/>
        <v>45</v>
      </c>
      <c r="O987" s="19">
        <f t="shared" si="152"/>
        <v>50</v>
      </c>
      <c r="P987" s="19">
        <f t="shared" si="153"/>
        <v>66.5</v>
      </c>
      <c r="Q987" s="20">
        <f t="shared" si="154"/>
        <v>41.975000000000001</v>
      </c>
      <c r="R987" s="20">
        <f t="shared" si="155"/>
        <v>48.125</v>
      </c>
      <c r="S987" s="20">
        <f t="shared" si="156"/>
        <v>52.924999999999997</v>
      </c>
      <c r="T987" s="20">
        <f t="shared" si="157"/>
        <v>46.625</v>
      </c>
      <c r="U987" s="19">
        <f t="shared" si="158"/>
        <v>47.67499999999999</v>
      </c>
      <c r="V987" s="19">
        <f t="shared" si="159"/>
        <v>47.412499999999994</v>
      </c>
    </row>
    <row r="988" spans="1:22" ht="13.5" x14ac:dyDescent="0.25">
      <c r="A988" s="3">
        <f>RSI!A988</f>
        <v>43445</v>
      </c>
      <c r="B988" s="2">
        <f>RSI!B988</f>
        <v>3.1730999999999998</v>
      </c>
      <c r="C988" s="2">
        <f>RSI!I988</f>
        <v>37.061921551598537</v>
      </c>
      <c r="D988" s="2">
        <f>MACD!E988</f>
        <v>2.0294233744492907E-2</v>
      </c>
      <c r="E988" s="2">
        <f>MACD!F988</f>
        <v>2.9426928104011867E-2</v>
      </c>
      <c r="F988" s="2">
        <f>'Moving Avg'!D988</f>
        <v>3.2214</v>
      </c>
      <c r="G988" s="2">
        <f>'Moving Avg'!F988</f>
        <v>3.2486400000000004</v>
      </c>
      <c r="H988" s="2">
        <f>'Moving Avg'!G988</f>
        <v>3.3281479999999992</v>
      </c>
      <c r="I988" s="2">
        <f>'Moving Avg'!H988</f>
        <v>3.1389609999999992</v>
      </c>
      <c r="J988" s="17" t="str">
        <f>OBV!F988</f>
        <v>BULLISH</v>
      </c>
      <c r="K988" s="17" t="str">
        <f>OBV!G988</f>
        <v>NEUTRAL</v>
      </c>
      <c r="L988" s="17" t="str">
        <f>OBV!H988</f>
        <v>NEUTRAL</v>
      </c>
      <c r="M988" s="19">
        <f t="shared" si="150"/>
        <v>25</v>
      </c>
      <c r="N988" s="19">
        <f t="shared" si="151"/>
        <v>45</v>
      </c>
      <c r="O988" s="19">
        <f t="shared" si="152"/>
        <v>50</v>
      </c>
      <c r="P988" s="19">
        <f t="shared" si="153"/>
        <v>49.5</v>
      </c>
      <c r="Q988" s="20">
        <f t="shared" si="154"/>
        <v>39.424999999999997</v>
      </c>
      <c r="R988" s="20">
        <f t="shared" si="155"/>
        <v>43.875</v>
      </c>
      <c r="S988" s="20">
        <f t="shared" si="156"/>
        <v>45.275000000000006</v>
      </c>
      <c r="T988" s="20">
        <f t="shared" si="157"/>
        <v>42.375</v>
      </c>
      <c r="U988" s="19">
        <f t="shared" si="158"/>
        <v>42.858333333333327</v>
      </c>
      <c r="V988" s="19">
        <f t="shared" si="159"/>
        <v>42.737499999999997</v>
      </c>
    </row>
    <row r="989" spans="1:22" ht="13.5" x14ac:dyDescent="0.25">
      <c r="A989" s="3">
        <f>RSI!A989</f>
        <v>43446</v>
      </c>
      <c r="B989" s="2">
        <f>RSI!B989</f>
        <v>3.1593</v>
      </c>
      <c r="C989" s="2">
        <f>RSI!I989</f>
        <v>35.724379949991445</v>
      </c>
      <c r="D989" s="2">
        <f>MACD!E989</f>
        <v>1.2899894421834812E-2</v>
      </c>
      <c r="E989" s="2">
        <f>MACD!F989</f>
        <v>2.6121521367576457E-2</v>
      </c>
      <c r="F989" s="2">
        <f>'Moving Avg'!D989</f>
        <v>3.2048399999999999</v>
      </c>
      <c r="G989" s="2">
        <f>'Moving Avg'!F989</f>
        <v>3.2379500000000001</v>
      </c>
      <c r="H989" s="2">
        <f>'Moving Avg'!G989</f>
        <v>3.3229059999999992</v>
      </c>
      <c r="I989" s="2">
        <f>'Moving Avg'!H989</f>
        <v>3.1423410000000001</v>
      </c>
      <c r="J989" s="17" t="str">
        <f>OBV!F989</f>
        <v>BEARISH</v>
      </c>
      <c r="K989" s="17" t="str">
        <f>OBV!G989</f>
        <v>NEUTRAL</v>
      </c>
      <c r="L989" s="17" t="str">
        <f>OBV!H989</f>
        <v>CONFIRMED BEARISH</v>
      </c>
      <c r="M989" s="19">
        <f t="shared" si="150"/>
        <v>25</v>
      </c>
      <c r="N989" s="19">
        <f t="shared" si="151"/>
        <v>45</v>
      </c>
      <c r="O989" s="19">
        <f t="shared" si="152"/>
        <v>50</v>
      </c>
      <c r="P989" s="19">
        <f t="shared" si="153"/>
        <v>16.5</v>
      </c>
      <c r="Q989" s="20">
        <f t="shared" si="154"/>
        <v>34.475000000000001</v>
      </c>
      <c r="R989" s="20">
        <f t="shared" si="155"/>
        <v>35.625</v>
      </c>
      <c r="S989" s="20">
        <f t="shared" si="156"/>
        <v>30.425000000000001</v>
      </c>
      <c r="T989" s="20">
        <f t="shared" si="157"/>
        <v>34.125</v>
      </c>
      <c r="U989" s="19">
        <f t="shared" si="158"/>
        <v>33.508333333333333</v>
      </c>
      <c r="V989" s="19">
        <f t="shared" si="159"/>
        <v>33.662499999999994</v>
      </c>
    </row>
    <row r="990" spans="1:22" ht="13.5" x14ac:dyDescent="0.25">
      <c r="A990" s="3">
        <f>RSI!A990</f>
        <v>43447</v>
      </c>
      <c r="B990" s="2">
        <f>RSI!B990</f>
        <v>3.1524000000000001</v>
      </c>
      <c r="C990" s="2">
        <f>RSI!I990</f>
        <v>35.04339082547709</v>
      </c>
      <c r="D990" s="2">
        <f>MACD!E990</f>
        <v>1.6277550001839725E-2</v>
      </c>
      <c r="E990" s="2">
        <f>MACD!F990</f>
        <v>2.4152727094429113E-2</v>
      </c>
      <c r="F990" s="2">
        <f>'Moving Avg'!D990</f>
        <v>3.1869000000000001</v>
      </c>
      <c r="G990" s="2">
        <f>'Moving Avg'!F990</f>
        <v>3.2276049999999996</v>
      </c>
      <c r="H990" s="2">
        <f>'Moving Avg'!G990</f>
        <v>3.3175259999999991</v>
      </c>
      <c r="I990" s="2">
        <f>'Moving Avg'!H990</f>
        <v>3.1456534999999999</v>
      </c>
      <c r="J990" s="17" t="str">
        <f>OBV!F990</f>
        <v>BEARISH</v>
      </c>
      <c r="K990" s="17" t="str">
        <f>OBV!G990</f>
        <v>NEUTRAL</v>
      </c>
      <c r="L990" s="17" t="str">
        <f>OBV!H990</f>
        <v>CONFIRMED BEARISH</v>
      </c>
      <c r="M990" s="19">
        <f t="shared" si="150"/>
        <v>25</v>
      </c>
      <c r="N990" s="19">
        <f t="shared" si="151"/>
        <v>45</v>
      </c>
      <c r="O990" s="19">
        <f t="shared" si="152"/>
        <v>50</v>
      </c>
      <c r="P990" s="19">
        <f t="shared" si="153"/>
        <v>16.5</v>
      </c>
      <c r="Q990" s="20">
        <f t="shared" si="154"/>
        <v>34.475000000000001</v>
      </c>
      <c r="R990" s="20">
        <f t="shared" si="155"/>
        <v>35.625</v>
      </c>
      <c r="S990" s="20">
        <f t="shared" si="156"/>
        <v>30.425000000000001</v>
      </c>
      <c r="T990" s="20">
        <f t="shared" si="157"/>
        <v>34.125</v>
      </c>
      <c r="U990" s="19">
        <f t="shared" si="158"/>
        <v>33.508333333333333</v>
      </c>
      <c r="V990" s="19">
        <f t="shared" si="159"/>
        <v>33.662499999999994</v>
      </c>
    </row>
    <row r="991" spans="1:22" ht="13.5" x14ac:dyDescent="0.25">
      <c r="A991" s="3">
        <f>RSI!A991</f>
        <v>43448</v>
      </c>
      <c r="B991" s="2">
        <f>RSI!B991</f>
        <v>3.1730999999999998</v>
      </c>
      <c r="C991" s="2">
        <f>RSI!I991</f>
        <v>38.811726762160774</v>
      </c>
      <c r="D991" s="2">
        <f>MACD!E991</f>
        <v>1.8227251097263863E-2</v>
      </c>
      <c r="E991" s="2">
        <f>MACD!F991</f>
        <v>2.2967631894996066E-2</v>
      </c>
      <c r="F991" s="2">
        <f>'Moving Avg'!D991</f>
        <v>3.1730999999999998</v>
      </c>
      <c r="G991" s="2">
        <f>'Moving Avg'!F991</f>
        <v>3.2186400000000006</v>
      </c>
      <c r="H991" s="2">
        <f>'Moving Avg'!G991</f>
        <v>3.3133879999999993</v>
      </c>
      <c r="I991" s="2">
        <f>'Moving Avg'!H991</f>
        <v>3.1490369999999994</v>
      </c>
      <c r="J991" s="17" t="str">
        <f>OBV!F991</f>
        <v>BEARISH</v>
      </c>
      <c r="K991" s="17" t="str">
        <f>OBV!G991</f>
        <v>NEUTRAL</v>
      </c>
      <c r="L991" s="17" t="str">
        <f>OBV!H991</f>
        <v>CONFIRMED BEARISH</v>
      </c>
      <c r="M991" s="19">
        <f t="shared" si="150"/>
        <v>25</v>
      </c>
      <c r="N991" s="19">
        <f t="shared" si="151"/>
        <v>45</v>
      </c>
      <c r="O991" s="19">
        <f t="shared" si="152"/>
        <v>50</v>
      </c>
      <c r="P991" s="19">
        <f t="shared" si="153"/>
        <v>16.5</v>
      </c>
      <c r="Q991" s="20">
        <f t="shared" si="154"/>
        <v>34.475000000000001</v>
      </c>
      <c r="R991" s="20">
        <f t="shared" si="155"/>
        <v>35.625</v>
      </c>
      <c r="S991" s="20">
        <f t="shared" si="156"/>
        <v>30.425000000000001</v>
      </c>
      <c r="T991" s="20">
        <f t="shared" si="157"/>
        <v>34.125</v>
      </c>
      <c r="U991" s="19">
        <f t="shared" si="158"/>
        <v>33.508333333333333</v>
      </c>
      <c r="V991" s="19">
        <f t="shared" si="159"/>
        <v>33.662499999999994</v>
      </c>
    </row>
    <row r="992" spans="1:22" ht="13.5" x14ac:dyDescent="0.25">
      <c r="A992" s="3">
        <f>RSI!A992</f>
        <v>43451</v>
      </c>
      <c r="B992" s="2">
        <f>RSI!B992</f>
        <v>3.1593</v>
      </c>
      <c r="C992" s="2">
        <f>RSI!I992</f>
        <v>37.259837779288908</v>
      </c>
      <c r="D992" s="2">
        <f>MACD!E992</f>
        <v>1.8171008353254248E-2</v>
      </c>
      <c r="E992" s="2">
        <f>MACD!F992</f>
        <v>2.2008307186647705E-2</v>
      </c>
      <c r="F992" s="2">
        <f>'Moving Avg'!D992</f>
        <v>3.16344</v>
      </c>
      <c r="G992" s="2">
        <f>'Moving Avg'!F992</f>
        <v>3.2124299999999999</v>
      </c>
      <c r="H992" s="2">
        <f>'Moving Avg'!G992</f>
        <v>3.3085599999999995</v>
      </c>
      <c r="I992" s="2">
        <f>'Moving Avg'!H992</f>
        <v>3.1524170000000002</v>
      </c>
      <c r="J992" s="17" t="str">
        <f>OBV!F992</f>
        <v>BEARISH</v>
      </c>
      <c r="K992" s="17" t="str">
        <f>OBV!G992</f>
        <v>NEUTRAL</v>
      </c>
      <c r="L992" s="17" t="str">
        <f>OBV!H992</f>
        <v>CONFIRMED BEARISH</v>
      </c>
      <c r="M992" s="19">
        <f t="shared" si="150"/>
        <v>25</v>
      </c>
      <c r="N992" s="19">
        <f t="shared" si="151"/>
        <v>45</v>
      </c>
      <c r="O992" s="19">
        <f t="shared" si="152"/>
        <v>50</v>
      </c>
      <c r="P992" s="19">
        <f t="shared" si="153"/>
        <v>16.5</v>
      </c>
      <c r="Q992" s="20">
        <f t="shared" si="154"/>
        <v>34.475000000000001</v>
      </c>
      <c r="R992" s="20">
        <f t="shared" si="155"/>
        <v>35.625</v>
      </c>
      <c r="S992" s="20">
        <f t="shared" si="156"/>
        <v>30.425000000000001</v>
      </c>
      <c r="T992" s="20">
        <f t="shared" si="157"/>
        <v>34.125</v>
      </c>
      <c r="U992" s="19">
        <f t="shared" si="158"/>
        <v>33.508333333333333</v>
      </c>
      <c r="V992" s="19">
        <f t="shared" si="159"/>
        <v>33.662499999999994</v>
      </c>
    </row>
    <row r="993" spans="1:22" ht="13.5" x14ac:dyDescent="0.25">
      <c r="A993" s="3">
        <f>RSI!A993</f>
        <v>43452</v>
      </c>
      <c r="B993" s="2">
        <f>RSI!B993</f>
        <v>3.1248</v>
      </c>
      <c r="C993" s="2">
        <f>RSI!I993</f>
        <v>33.638575557981525</v>
      </c>
      <c r="D993" s="2">
        <f>MACD!E993</f>
        <v>1.3752345139534938E-2</v>
      </c>
      <c r="E993" s="2">
        <f>MACD!F993</f>
        <v>2.0357114777225151E-2</v>
      </c>
      <c r="F993" s="2">
        <f>'Moving Avg'!D993</f>
        <v>3.1537800000000002</v>
      </c>
      <c r="G993" s="2">
        <f>'Moving Avg'!F993</f>
        <v>3.2065649999999999</v>
      </c>
      <c r="H993" s="2">
        <f>'Moving Avg'!G993</f>
        <v>3.3030419999999991</v>
      </c>
      <c r="I993" s="2">
        <f>'Moving Avg'!H993</f>
        <v>3.1553939999999998</v>
      </c>
      <c r="J993" s="17" t="str">
        <f>OBV!F993</f>
        <v>BEARISH</v>
      </c>
      <c r="K993" s="17" t="str">
        <f>OBV!G993</f>
        <v>NEUTRAL</v>
      </c>
      <c r="L993" s="17" t="str">
        <f>OBV!H993</f>
        <v>CONFIRMED BEARISH</v>
      </c>
      <c r="M993" s="19">
        <f t="shared" si="150"/>
        <v>25</v>
      </c>
      <c r="N993" s="19">
        <f t="shared" si="151"/>
        <v>45</v>
      </c>
      <c r="O993" s="19">
        <f t="shared" si="152"/>
        <v>0</v>
      </c>
      <c r="P993" s="19">
        <f t="shared" si="153"/>
        <v>16.5</v>
      </c>
      <c r="Q993" s="20">
        <f t="shared" si="154"/>
        <v>26.975000000000001</v>
      </c>
      <c r="R993" s="20">
        <f t="shared" si="155"/>
        <v>18.125</v>
      </c>
      <c r="S993" s="20">
        <f t="shared" si="156"/>
        <v>17.925000000000001</v>
      </c>
      <c r="T993" s="20">
        <f t="shared" si="157"/>
        <v>21.625</v>
      </c>
      <c r="U993" s="19">
        <f t="shared" si="158"/>
        <v>21.008333333333336</v>
      </c>
      <c r="V993" s="19">
        <f t="shared" si="159"/>
        <v>21.162500000000001</v>
      </c>
    </row>
    <row r="994" spans="1:22" ht="13.5" x14ac:dyDescent="0.25">
      <c r="A994" s="3">
        <f>RSI!A994</f>
        <v>43453</v>
      </c>
      <c r="B994" s="2">
        <f>RSI!B994</f>
        <v>3.1455000000000002</v>
      </c>
      <c r="C994" s="2">
        <f>RSI!I994</f>
        <v>37.559779036127814</v>
      </c>
      <c r="D994" s="2">
        <f>MACD!E994</f>
        <v>1.9766186266796826E-2</v>
      </c>
      <c r="E994" s="2">
        <f>MACD!F994</f>
        <v>2.0238929075139488E-2</v>
      </c>
      <c r="F994" s="2">
        <f>'Moving Avg'!D994</f>
        <v>3.1510199999999999</v>
      </c>
      <c r="G994" s="2">
        <f>'Moving Avg'!F994</f>
        <v>3.2038050000000005</v>
      </c>
      <c r="H994" s="2">
        <f>'Moving Avg'!G994</f>
        <v>3.2983519999999995</v>
      </c>
      <c r="I994" s="2">
        <f>'Moving Avg'!H994</f>
        <v>3.1582109999999997</v>
      </c>
      <c r="J994" s="17" t="str">
        <f>OBV!F994</f>
        <v>BEARISH</v>
      </c>
      <c r="K994" s="17" t="str">
        <f>OBV!G994</f>
        <v>NEUTRAL</v>
      </c>
      <c r="L994" s="17" t="str">
        <f>OBV!H994</f>
        <v>CONFIRMED BEARISH</v>
      </c>
      <c r="M994" s="19">
        <f t="shared" si="150"/>
        <v>25</v>
      </c>
      <c r="N994" s="19">
        <f t="shared" si="151"/>
        <v>45</v>
      </c>
      <c r="O994" s="19">
        <f t="shared" si="152"/>
        <v>0</v>
      </c>
      <c r="P994" s="19">
        <f t="shared" si="153"/>
        <v>16.5</v>
      </c>
      <c r="Q994" s="20">
        <f t="shared" si="154"/>
        <v>26.975000000000001</v>
      </c>
      <c r="R994" s="20">
        <f t="shared" si="155"/>
        <v>18.125</v>
      </c>
      <c r="S994" s="20">
        <f t="shared" si="156"/>
        <v>17.925000000000001</v>
      </c>
      <c r="T994" s="20">
        <f t="shared" si="157"/>
        <v>21.625</v>
      </c>
      <c r="U994" s="19">
        <f t="shared" si="158"/>
        <v>21.008333333333336</v>
      </c>
      <c r="V994" s="19">
        <f t="shared" si="159"/>
        <v>21.162500000000001</v>
      </c>
    </row>
    <row r="995" spans="1:22" ht="13.5" x14ac:dyDescent="0.25">
      <c r="A995" s="3">
        <f>RSI!A995</f>
        <v>43454</v>
      </c>
      <c r="B995" s="2">
        <f>RSI!B995</f>
        <v>3.1040999999999999</v>
      </c>
      <c r="C995" s="2">
        <f>RSI!I995</f>
        <v>33.319306002740376</v>
      </c>
      <c r="D995" s="2">
        <f>MACD!E995</f>
        <v>2.8420150839246094E-2</v>
      </c>
      <c r="E995" s="2">
        <f>MACD!F995</f>
        <v>2.187517342796081E-2</v>
      </c>
      <c r="F995" s="2">
        <f>'Moving Avg'!D995</f>
        <v>3.1413600000000002</v>
      </c>
      <c r="G995" s="2">
        <f>'Moving Avg'!F995</f>
        <v>3.2003549999999996</v>
      </c>
      <c r="H995" s="2">
        <f>'Moving Avg'!G995</f>
        <v>3.2929719999999993</v>
      </c>
      <c r="I995" s="2">
        <f>'Moving Avg'!H995</f>
        <v>3.1609200000000004</v>
      </c>
      <c r="J995" s="17" t="str">
        <f>OBV!F995</f>
        <v>BEARISH</v>
      </c>
      <c r="K995" s="17" t="str">
        <f>OBV!G995</f>
        <v>NEUTRAL</v>
      </c>
      <c r="L995" s="17" t="str">
        <f>OBV!H995</f>
        <v>CONFIRMED BEARISH</v>
      </c>
      <c r="M995" s="19">
        <f t="shared" si="150"/>
        <v>25</v>
      </c>
      <c r="N995" s="19">
        <f t="shared" si="151"/>
        <v>0</v>
      </c>
      <c r="O995" s="19">
        <f t="shared" si="152"/>
        <v>0</v>
      </c>
      <c r="P995" s="19">
        <f t="shared" si="153"/>
        <v>16.5</v>
      </c>
      <c r="Q995" s="20">
        <f t="shared" si="154"/>
        <v>11.225</v>
      </c>
      <c r="R995" s="20">
        <f t="shared" si="155"/>
        <v>9.125</v>
      </c>
      <c r="S995" s="20">
        <f t="shared" si="156"/>
        <v>11.175000000000001</v>
      </c>
      <c r="T995" s="20">
        <f t="shared" si="157"/>
        <v>10.375</v>
      </c>
      <c r="U995" s="19">
        <f t="shared" si="158"/>
        <v>10.508333333333335</v>
      </c>
      <c r="V995" s="19">
        <f t="shared" si="159"/>
        <v>10.475000000000001</v>
      </c>
    </row>
    <row r="996" spans="1:22" ht="13.5" x14ac:dyDescent="0.25">
      <c r="A996" s="3">
        <f>RSI!A996</f>
        <v>43455</v>
      </c>
      <c r="B996" s="2">
        <f>RSI!B996</f>
        <v>3.1730999999999998</v>
      </c>
      <c r="C996" s="2">
        <f>RSI!I996</f>
        <v>44.554724546416139</v>
      </c>
      <c r="D996" s="2">
        <f>MACD!E996</f>
        <v>3.1337984611515601E-2</v>
      </c>
      <c r="E996" s="2">
        <f>MACD!F996</f>
        <v>2.3767735664671767E-2</v>
      </c>
      <c r="F996" s="2">
        <f>'Moving Avg'!D996</f>
        <v>3.1413599999999997</v>
      </c>
      <c r="G996" s="2">
        <f>'Moving Avg'!F996</f>
        <v>3.1951799999999997</v>
      </c>
      <c r="H996" s="2">
        <f>'Moving Avg'!G996</f>
        <v>3.2889719999999993</v>
      </c>
      <c r="I996" s="2">
        <f>'Moving Avg'!H996</f>
        <v>3.1640725000000005</v>
      </c>
      <c r="J996" s="17" t="str">
        <f>OBV!F996</f>
        <v>BEARISH</v>
      </c>
      <c r="K996" s="17" t="str">
        <f>OBV!G996</f>
        <v>NEUTRAL</v>
      </c>
      <c r="L996" s="17" t="str">
        <f>OBV!H996</f>
        <v>NEUTRAL</v>
      </c>
      <c r="M996" s="19">
        <f t="shared" si="150"/>
        <v>25</v>
      </c>
      <c r="N996" s="19">
        <f t="shared" si="151"/>
        <v>0</v>
      </c>
      <c r="O996" s="19">
        <f t="shared" si="152"/>
        <v>0</v>
      </c>
      <c r="P996" s="19">
        <f t="shared" si="153"/>
        <v>16.5</v>
      </c>
      <c r="Q996" s="20">
        <f t="shared" si="154"/>
        <v>11.225</v>
      </c>
      <c r="R996" s="20">
        <f t="shared" si="155"/>
        <v>9.125</v>
      </c>
      <c r="S996" s="20">
        <f t="shared" si="156"/>
        <v>11.175000000000001</v>
      </c>
      <c r="T996" s="20">
        <f t="shared" si="157"/>
        <v>10.375</v>
      </c>
      <c r="U996" s="19">
        <f t="shared" si="158"/>
        <v>10.508333333333335</v>
      </c>
      <c r="V996" s="19">
        <f t="shared" si="159"/>
        <v>10.475000000000001</v>
      </c>
    </row>
    <row r="997" spans="1:22" ht="13.5" x14ac:dyDescent="0.25">
      <c r="A997" s="3">
        <f>RSI!A997</f>
        <v>43458</v>
      </c>
      <c r="B997" s="2">
        <f>RSI!B997</f>
        <v>3.1730999999999998</v>
      </c>
      <c r="C997" s="2">
        <f>RSI!I997</f>
        <v>44.554724546416139</v>
      </c>
      <c r="D997" s="2">
        <f>MACD!E997</f>
        <v>2.874554116116812E-2</v>
      </c>
      <c r="E997" s="2">
        <f>MACD!F997</f>
        <v>2.476329676397104E-2</v>
      </c>
      <c r="F997" s="2">
        <f>'Moving Avg'!D997</f>
        <v>3.14412</v>
      </c>
      <c r="G997" s="2">
        <f>'Moving Avg'!F997</f>
        <v>3.19035</v>
      </c>
      <c r="H997" s="2">
        <f>'Moving Avg'!G997</f>
        <v>3.2853859999999999</v>
      </c>
      <c r="I997" s="2">
        <f>'Moving Avg'!H997</f>
        <v>3.1672909999999996</v>
      </c>
      <c r="J997" s="17" t="str">
        <f>OBV!F997</f>
        <v>BEARISH</v>
      </c>
      <c r="K997" s="17" t="str">
        <f>OBV!G997</f>
        <v>NEUTRAL</v>
      </c>
      <c r="L997" s="17" t="str">
        <f>OBV!H997</f>
        <v>BEARISH DIVERGENCE</v>
      </c>
      <c r="M997" s="19">
        <f t="shared" si="150"/>
        <v>25</v>
      </c>
      <c r="N997" s="19">
        <f t="shared" si="151"/>
        <v>0</v>
      </c>
      <c r="O997" s="19">
        <f t="shared" si="152"/>
        <v>0</v>
      </c>
      <c r="P997" s="19">
        <f t="shared" si="153"/>
        <v>16.5</v>
      </c>
      <c r="Q997" s="20">
        <f t="shared" si="154"/>
        <v>11.225</v>
      </c>
      <c r="R997" s="20">
        <f t="shared" si="155"/>
        <v>9.125</v>
      </c>
      <c r="S997" s="20">
        <f t="shared" si="156"/>
        <v>11.175000000000001</v>
      </c>
      <c r="T997" s="20">
        <f t="shared" si="157"/>
        <v>10.375</v>
      </c>
      <c r="U997" s="19">
        <f t="shared" si="158"/>
        <v>10.508333333333335</v>
      </c>
      <c r="V997" s="19">
        <f t="shared" si="159"/>
        <v>10.475000000000001</v>
      </c>
    </row>
    <row r="998" spans="1:22" ht="13.5" x14ac:dyDescent="0.25">
      <c r="A998" s="3">
        <f>RSI!A998</f>
        <v>43459</v>
      </c>
      <c r="B998" s="2">
        <f>RSI!B998</f>
        <v>3.1730999999999998</v>
      </c>
      <c r="C998" s="2">
        <f>RSI!I998</f>
        <v>44.554724546416146</v>
      </c>
      <c r="D998" s="2">
        <f>MACD!E998</f>
        <v>2.1472310068603395E-2</v>
      </c>
      <c r="E998" s="2">
        <f>MACD!F998</f>
        <v>2.4105099424897514E-2</v>
      </c>
      <c r="F998" s="2">
        <f>'Moving Avg'!D998</f>
        <v>3.1537799999999998</v>
      </c>
      <c r="G998" s="2">
        <f>'Moving Avg'!F998</f>
        <v>3.1855199999999999</v>
      </c>
      <c r="H998" s="2">
        <f>'Moving Avg'!G998</f>
        <v>3.2822119999999995</v>
      </c>
      <c r="I998" s="2">
        <f>'Moving Avg'!H998</f>
        <v>3.170476499999999</v>
      </c>
      <c r="J998" s="17" t="str">
        <f>OBV!F998</f>
        <v>BEARISH</v>
      </c>
      <c r="K998" s="17" t="str">
        <f>OBV!G998</f>
        <v>NEUTRAL</v>
      </c>
      <c r="L998" s="17" t="str">
        <f>OBV!H998</f>
        <v>BEARISH DIVERGENCE</v>
      </c>
      <c r="M998" s="19">
        <f t="shared" si="150"/>
        <v>25</v>
      </c>
      <c r="N998" s="19">
        <f t="shared" si="151"/>
        <v>45</v>
      </c>
      <c r="O998" s="19">
        <f t="shared" si="152"/>
        <v>0</v>
      </c>
      <c r="P998" s="19">
        <f t="shared" si="153"/>
        <v>16.5</v>
      </c>
      <c r="Q998" s="20">
        <f t="shared" si="154"/>
        <v>26.975000000000001</v>
      </c>
      <c r="R998" s="20">
        <f t="shared" si="155"/>
        <v>18.125</v>
      </c>
      <c r="S998" s="20">
        <f t="shared" si="156"/>
        <v>17.925000000000001</v>
      </c>
      <c r="T998" s="20">
        <f t="shared" si="157"/>
        <v>21.625</v>
      </c>
      <c r="U998" s="19">
        <f t="shared" si="158"/>
        <v>21.008333333333336</v>
      </c>
      <c r="V998" s="19">
        <f t="shared" si="159"/>
        <v>21.162500000000001</v>
      </c>
    </row>
    <row r="999" spans="1:22" ht="13.5" x14ac:dyDescent="0.25">
      <c r="A999" s="3">
        <f>RSI!A999</f>
        <v>43460</v>
      </c>
      <c r="B999" s="2">
        <f>RSI!B999</f>
        <v>3.1730999999999998</v>
      </c>
      <c r="C999" s="2">
        <f>RSI!I999</f>
        <v>44.554724546416146</v>
      </c>
      <c r="D999" s="2">
        <f>MACD!E999</f>
        <v>1.3406134026638483E-2</v>
      </c>
      <c r="E999" s="2">
        <f>MACD!F999</f>
        <v>2.1965306345245711E-2</v>
      </c>
      <c r="F999" s="2">
        <f>'Moving Avg'!D999</f>
        <v>3.1592999999999996</v>
      </c>
      <c r="G999" s="2">
        <f>'Moving Avg'!F999</f>
        <v>3.1848299999999998</v>
      </c>
      <c r="H999" s="2">
        <f>'Moving Avg'!G999</f>
        <v>3.2784879999999998</v>
      </c>
      <c r="I999" s="2">
        <f>'Moving Avg'!H999</f>
        <v>3.173497499999999</v>
      </c>
      <c r="J999" s="17" t="str">
        <f>OBV!F999</f>
        <v>BEARISH</v>
      </c>
      <c r="K999" s="17" t="str">
        <f>OBV!G999</f>
        <v>NEUTRAL</v>
      </c>
      <c r="L999" s="17" t="str">
        <f>OBV!H999</f>
        <v>BEARISH DIVERGENCE</v>
      </c>
      <c r="M999" s="19">
        <f t="shared" si="150"/>
        <v>25</v>
      </c>
      <c r="N999" s="19">
        <f t="shared" si="151"/>
        <v>45</v>
      </c>
      <c r="O999" s="19">
        <f t="shared" si="152"/>
        <v>0</v>
      </c>
      <c r="P999" s="19">
        <f t="shared" si="153"/>
        <v>16.5</v>
      </c>
      <c r="Q999" s="20">
        <f t="shared" si="154"/>
        <v>26.975000000000001</v>
      </c>
      <c r="R999" s="20">
        <f t="shared" si="155"/>
        <v>18.125</v>
      </c>
      <c r="S999" s="20">
        <f t="shared" si="156"/>
        <v>17.925000000000001</v>
      </c>
      <c r="T999" s="20">
        <f t="shared" si="157"/>
        <v>21.625</v>
      </c>
      <c r="U999" s="19">
        <f t="shared" si="158"/>
        <v>21.008333333333336</v>
      </c>
      <c r="V999" s="19">
        <f t="shared" si="159"/>
        <v>21.162500000000001</v>
      </c>
    </row>
    <row r="1000" spans="1:22" ht="13.5" x14ac:dyDescent="0.25">
      <c r="A1000" s="3">
        <f>RSI!A1000</f>
        <v>43461</v>
      </c>
      <c r="B1000" s="2">
        <f>RSI!B1000</f>
        <v>3.2351999999999999</v>
      </c>
      <c r="C1000" s="2">
        <f>RSI!I1000</f>
        <v>53.948032788097414</v>
      </c>
      <c r="D1000" s="2">
        <f>MACD!E1000</f>
        <v>1.1149005575590287E-3</v>
      </c>
      <c r="E1000" s="2">
        <f>MACD!F1000</f>
        <v>1.7795225187708374E-2</v>
      </c>
      <c r="F1000" s="2">
        <f>'Moving Avg'!D1000</f>
        <v>3.1855199999999995</v>
      </c>
      <c r="G1000" s="2">
        <f>'Moving Avg'!F1000</f>
        <v>3.1844849999999996</v>
      </c>
      <c r="H1000" s="2">
        <f>'Moving Avg'!G1000</f>
        <v>3.2757299999999998</v>
      </c>
      <c r="I1000" s="2">
        <f>'Moving Avg'!H1000</f>
        <v>3.1768289999999992</v>
      </c>
      <c r="J1000" s="17" t="str">
        <f>OBV!F1000</f>
        <v>BULLISH</v>
      </c>
      <c r="K1000" s="17" t="str">
        <f>OBV!G1000</f>
        <v>NEUTRAL</v>
      </c>
      <c r="L1000" s="17" t="str">
        <f>OBV!H1000</f>
        <v>CONFIRMED BULLISH</v>
      </c>
      <c r="M1000" s="19">
        <f t="shared" si="150"/>
        <v>25</v>
      </c>
      <c r="N1000" s="19">
        <f t="shared" si="151"/>
        <v>45</v>
      </c>
      <c r="O1000" s="19">
        <f t="shared" si="152"/>
        <v>50</v>
      </c>
      <c r="P1000" s="19">
        <f t="shared" si="153"/>
        <v>83.5</v>
      </c>
      <c r="Q1000" s="20">
        <f t="shared" si="154"/>
        <v>44.524999999999999</v>
      </c>
      <c r="R1000" s="20">
        <f t="shared" si="155"/>
        <v>52.375</v>
      </c>
      <c r="S1000" s="20">
        <f t="shared" si="156"/>
        <v>60.575000000000003</v>
      </c>
      <c r="T1000" s="20">
        <f t="shared" si="157"/>
        <v>50.875</v>
      </c>
      <c r="U1000" s="19">
        <f t="shared" si="158"/>
        <v>52.491666666666674</v>
      </c>
      <c r="V1000" s="19">
        <f t="shared" si="159"/>
        <v>52.087500000000006</v>
      </c>
    </row>
    <row r="1001" spans="1:22" ht="13.5" x14ac:dyDescent="0.25">
      <c r="A1001" s="3">
        <f>RSI!A1001</f>
        <v>43462</v>
      </c>
      <c r="B1001" s="2">
        <f>RSI!B1001</f>
        <v>3.2904</v>
      </c>
      <c r="C1001" s="2">
        <f>RSI!I1001</f>
        <v>60.37435546976868</v>
      </c>
      <c r="D1001" s="2">
        <f>MACD!E1001</f>
        <v>-1.0375551881834255E-2</v>
      </c>
      <c r="E1001" s="2">
        <f>MACD!F1001</f>
        <v>1.2161069773799849E-2</v>
      </c>
      <c r="F1001" s="2">
        <f>'Moving Avg'!D1001</f>
        <v>3.2089799999999995</v>
      </c>
      <c r="G1001" s="2">
        <f>'Moving Avg'!F1001</f>
        <v>3.1868999999999996</v>
      </c>
      <c r="H1001" s="2">
        <f>'Moving Avg'!G1001</f>
        <v>3.274076</v>
      </c>
      <c r="I1001" s="2">
        <f>'Moving Avg'!H1001</f>
        <v>3.1804365000000003</v>
      </c>
      <c r="J1001" s="17" t="str">
        <f>OBV!F1001</f>
        <v>BULLISH</v>
      </c>
      <c r="K1001" s="17" t="str">
        <f>OBV!G1001</f>
        <v>NEUTRAL</v>
      </c>
      <c r="L1001" s="17" t="str">
        <f>OBV!H1001</f>
        <v>CONFIRMED BULLISH</v>
      </c>
      <c r="M1001" s="19">
        <f t="shared" si="150"/>
        <v>25</v>
      </c>
      <c r="N1001" s="19">
        <f t="shared" si="151"/>
        <v>100</v>
      </c>
      <c r="O1001" s="19">
        <f t="shared" si="152"/>
        <v>50</v>
      </c>
      <c r="P1001" s="19">
        <f t="shared" si="153"/>
        <v>83.5</v>
      </c>
      <c r="Q1001" s="20">
        <f t="shared" si="154"/>
        <v>63.774999999999999</v>
      </c>
      <c r="R1001" s="20">
        <f t="shared" si="155"/>
        <v>63.375</v>
      </c>
      <c r="S1001" s="20">
        <f t="shared" si="156"/>
        <v>68.825000000000003</v>
      </c>
      <c r="T1001" s="20">
        <f t="shared" si="157"/>
        <v>64.625</v>
      </c>
      <c r="U1001" s="19">
        <f t="shared" si="158"/>
        <v>65.325000000000003</v>
      </c>
      <c r="V1001" s="19">
        <f t="shared" si="159"/>
        <v>65.150000000000006</v>
      </c>
    </row>
    <row r="1002" spans="1:22" ht="13.5" x14ac:dyDescent="0.25">
      <c r="A1002" s="3">
        <f>RSI!A1002</f>
        <v>43465</v>
      </c>
      <c r="B1002" s="2">
        <f>RSI!B1002</f>
        <v>3.2904</v>
      </c>
      <c r="C1002" s="2">
        <f>RSI!I1002</f>
        <v>60.37435546976868</v>
      </c>
      <c r="D1002" s="2">
        <f>MACD!E1002</f>
        <v>-2.2719632261622991E-2</v>
      </c>
      <c r="E1002" s="2">
        <f>MACD!F1002</f>
        <v>5.184929366715281E-3</v>
      </c>
      <c r="F1002" s="2">
        <f>'Moving Avg'!D1002</f>
        <v>3.2324399999999995</v>
      </c>
      <c r="G1002" s="2">
        <f>'Moving Avg'!F1002</f>
        <v>3.1903499999999996</v>
      </c>
      <c r="H1002" s="2">
        <f>'Moving Avg'!G1002</f>
        <v>3.2724219999999997</v>
      </c>
      <c r="I1002" s="2">
        <f>'Moving Avg'!H1002</f>
        <v>3.1840109999999995</v>
      </c>
      <c r="J1002" s="17" t="str">
        <f>OBV!F1002</f>
        <v>BULLISH</v>
      </c>
      <c r="K1002" s="17" t="str">
        <f>OBV!G1002</f>
        <v>NEUTRAL</v>
      </c>
      <c r="L1002" s="17" t="str">
        <f>OBV!H1002</f>
        <v>CONFIRMED BULLISH</v>
      </c>
      <c r="M1002" s="19">
        <f t="shared" si="150"/>
        <v>25</v>
      </c>
      <c r="N1002" s="19">
        <f t="shared" si="151"/>
        <v>100</v>
      </c>
      <c r="O1002" s="19">
        <f t="shared" si="152"/>
        <v>50</v>
      </c>
      <c r="P1002" s="19">
        <f t="shared" si="153"/>
        <v>83.5</v>
      </c>
      <c r="Q1002" s="20">
        <f t="shared" si="154"/>
        <v>63.774999999999999</v>
      </c>
      <c r="R1002" s="20">
        <f t="shared" si="155"/>
        <v>63.375</v>
      </c>
      <c r="S1002" s="20">
        <f t="shared" si="156"/>
        <v>68.825000000000003</v>
      </c>
      <c r="T1002" s="20">
        <f t="shared" si="157"/>
        <v>64.625</v>
      </c>
      <c r="U1002" s="19">
        <f t="shared" si="158"/>
        <v>65.325000000000003</v>
      </c>
      <c r="V1002" s="19">
        <f t="shared" si="159"/>
        <v>65.150000000000006</v>
      </c>
    </row>
    <row r="1003" spans="1:22" ht="13.5" x14ac:dyDescent="0.25">
      <c r="A1003" s="3">
        <f>RSI!A1003</f>
        <v>43467</v>
      </c>
      <c r="B1003" s="2">
        <f>RSI!B1003</f>
        <v>3.3041999999999998</v>
      </c>
      <c r="C1003" s="2">
        <f>RSI!I1003</f>
        <v>61.915256523359226</v>
      </c>
      <c r="D1003" s="2">
        <f>MACD!E1003</f>
        <v>-3.9955938744230757E-2</v>
      </c>
      <c r="E1003" s="2">
        <f>MACD!F1003</f>
        <v>-3.8432442554739267E-3</v>
      </c>
      <c r="F1003" s="2">
        <f>'Moving Avg'!D1003</f>
        <v>3.2586599999999999</v>
      </c>
      <c r="G1003" s="2">
        <f>'Moving Avg'!F1003</f>
        <v>3.1969049999999997</v>
      </c>
      <c r="H1003" s="2">
        <f>'Moving Avg'!G1003</f>
        <v>3.2707679999999999</v>
      </c>
      <c r="I1003" s="2">
        <f>'Moving Avg'!H1003</f>
        <v>3.1876874999999996</v>
      </c>
      <c r="J1003" s="17" t="str">
        <f>OBV!F1003</f>
        <v>BULLISH</v>
      </c>
      <c r="K1003" s="17" t="str">
        <f>OBV!G1003</f>
        <v>STRONG</v>
      </c>
      <c r="L1003" s="17" t="str">
        <f>OBV!H1003</f>
        <v>CONFIRMED BULLISH</v>
      </c>
      <c r="M1003" s="19">
        <f t="shared" si="150"/>
        <v>25</v>
      </c>
      <c r="N1003" s="19">
        <f t="shared" si="151"/>
        <v>100</v>
      </c>
      <c r="O1003" s="19">
        <f t="shared" si="152"/>
        <v>50</v>
      </c>
      <c r="P1003" s="19">
        <f t="shared" si="153"/>
        <v>100</v>
      </c>
      <c r="Q1003" s="20">
        <f t="shared" si="154"/>
        <v>66.25</v>
      </c>
      <c r="R1003" s="20">
        <f t="shared" si="155"/>
        <v>67.5</v>
      </c>
      <c r="S1003" s="20">
        <f t="shared" si="156"/>
        <v>76.25</v>
      </c>
      <c r="T1003" s="20">
        <f t="shared" si="157"/>
        <v>68.75</v>
      </c>
      <c r="U1003" s="19">
        <f t="shared" si="158"/>
        <v>70</v>
      </c>
      <c r="V1003" s="19">
        <f t="shared" si="159"/>
        <v>69.6875</v>
      </c>
    </row>
    <row r="1004" spans="1:22" ht="13.5" x14ac:dyDescent="0.25">
      <c r="A1004" s="3">
        <f>RSI!A1004</f>
        <v>43468</v>
      </c>
      <c r="B1004" s="2">
        <f>RSI!B1004</f>
        <v>3.2351999999999999</v>
      </c>
      <c r="C1004" s="2">
        <f>RSI!I1004</f>
        <v>51.195500652574694</v>
      </c>
      <c r="D1004" s="2">
        <f>MACD!E1004</f>
        <v>-4.675354708537105E-2</v>
      </c>
      <c r="E1004" s="2">
        <f>MACD!F1004</f>
        <v>-1.2425304821453351E-2</v>
      </c>
      <c r="F1004" s="2">
        <f>'Moving Avg'!D1004</f>
        <v>3.27108</v>
      </c>
      <c r="G1004" s="2">
        <f>'Moving Avg'!F1004</f>
        <v>3.1965599999999994</v>
      </c>
      <c r="H1004" s="2">
        <f>'Moving Avg'!G1004</f>
        <v>3.2678720000000006</v>
      </c>
      <c r="I1004" s="2">
        <f>'Moving Avg'!H1004</f>
        <v>3.1909529999999999</v>
      </c>
      <c r="J1004" s="17" t="str">
        <f>OBV!F1004</f>
        <v>BULLISH</v>
      </c>
      <c r="K1004" s="17" t="str">
        <f>OBV!G1004</f>
        <v>NEUTRAL</v>
      </c>
      <c r="L1004" s="17" t="str">
        <f>OBV!H1004</f>
        <v>CONFIRMED BULLISH</v>
      </c>
      <c r="M1004" s="19">
        <f t="shared" si="150"/>
        <v>25</v>
      </c>
      <c r="N1004" s="19">
        <f t="shared" si="151"/>
        <v>100</v>
      </c>
      <c r="O1004" s="19">
        <f t="shared" si="152"/>
        <v>50</v>
      </c>
      <c r="P1004" s="19">
        <f t="shared" si="153"/>
        <v>83.5</v>
      </c>
      <c r="Q1004" s="20">
        <f t="shared" si="154"/>
        <v>63.774999999999999</v>
      </c>
      <c r="R1004" s="20">
        <f t="shared" si="155"/>
        <v>63.375</v>
      </c>
      <c r="S1004" s="20">
        <f t="shared" si="156"/>
        <v>68.825000000000003</v>
      </c>
      <c r="T1004" s="20">
        <f t="shared" si="157"/>
        <v>64.625</v>
      </c>
      <c r="U1004" s="19">
        <f t="shared" si="158"/>
        <v>65.325000000000003</v>
      </c>
      <c r="V1004" s="19">
        <f t="shared" si="159"/>
        <v>65.150000000000006</v>
      </c>
    </row>
    <row r="1005" spans="1:22" ht="13.5" x14ac:dyDescent="0.25">
      <c r="A1005" s="3">
        <f>RSI!A1005</f>
        <v>43469</v>
      </c>
      <c r="B1005" s="2">
        <f>RSI!B1005</f>
        <v>3.2282999999999999</v>
      </c>
      <c r="C1005" s="2">
        <f>RSI!I1005</f>
        <v>50.25841203182091</v>
      </c>
      <c r="D1005" s="2">
        <f>MACD!E1005</f>
        <v>-5.8426846531160592E-2</v>
      </c>
      <c r="E1005" s="2">
        <f>MACD!F1005</f>
        <v>-2.16256131633948E-2</v>
      </c>
      <c r="F1005" s="2">
        <f>'Moving Avg'!D1005</f>
        <v>3.2697000000000003</v>
      </c>
      <c r="G1005" s="2">
        <f>'Moving Avg'!F1005</f>
        <v>3.1958699999999993</v>
      </c>
      <c r="H1005" s="2">
        <f>'Moving Avg'!G1005</f>
        <v>3.2655279999999998</v>
      </c>
      <c r="I1005" s="2">
        <f>'Moving Avg'!H1005</f>
        <v>3.1942169999999992</v>
      </c>
      <c r="J1005" s="17" t="str">
        <f>OBV!F1005</f>
        <v>BULLISH</v>
      </c>
      <c r="K1005" s="17" t="str">
        <f>OBV!G1005</f>
        <v>NEUTRAL</v>
      </c>
      <c r="L1005" s="17" t="str">
        <f>OBV!H1005</f>
        <v>BULLISH DIVERGENCE</v>
      </c>
      <c r="M1005" s="19">
        <f t="shared" si="150"/>
        <v>25</v>
      </c>
      <c r="N1005" s="19">
        <f t="shared" si="151"/>
        <v>100</v>
      </c>
      <c r="O1005" s="19">
        <f t="shared" si="152"/>
        <v>50</v>
      </c>
      <c r="P1005" s="19">
        <f t="shared" si="153"/>
        <v>66.5</v>
      </c>
      <c r="Q1005" s="20">
        <f t="shared" si="154"/>
        <v>61.225000000000001</v>
      </c>
      <c r="R1005" s="20">
        <f t="shared" si="155"/>
        <v>59.125</v>
      </c>
      <c r="S1005" s="20">
        <f t="shared" si="156"/>
        <v>61.174999999999997</v>
      </c>
      <c r="T1005" s="20">
        <f t="shared" si="157"/>
        <v>60.375</v>
      </c>
      <c r="U1005" s="19">
        <f t="shared" si="158"/>
        <v>60.508333333333326</v>
      </c>
      <c r="V1005" s="19">
        <f t="shared" si="159"/>
        <v>60.474999999999994</v>
      </c>
    </row>
    <row r="1006" spans="1:22" ht="13.5" x14ac:dyDescent="0.25">
      <c r="A1006" s="3">
        <f>RSI!A1006</f>
        <v>43472</v>
      </c>
      <c r="B1006" s="2">
        <f>RSI!B1006</f>
        <v>3.2490000000000001</v>
      </c>
      <c r="C1006" s="2">
        <f>RSI!I1006</f>
        <v>53.035710558750537</v>
      </c>
      <c r="D1006" s="2">
        <f>MACD!E1006</f>
        <v>-5.9240094284629397E-2</v>
      </c>
      <c r="E1006" s="2">
        <f>MACD!F1006</f>
        <v>-2.914850938764172E-2</v>
      </c>
      <c r="F1006" s="2">
        <f>'Moving Avg'!D1006</f>
        <v>3.2614199999999998</v>
      </c>
      <c r="G1006" s="2">
        <f>'Moving Avg'!F1006</f>
        <v>3.1962149999999996</v>
      </c>
      <c r="H1006" s="2">
        <f>'Moving Avg'!G1006</f>
        <v>3.262632</v>
      </c>
      <c r="I1006" s="2">
        <f>'Moving Avg'!H1006</f>
        <v>3.1975844999999996</v>
      </c>
      <c r="J1006" s="17" t="str">
        <f>OBV!F1006</f>
        <v>BEARISH</v>
      </c>
      <c r="K1006" s="17" t="str">
        <f>OBV!G1006</f>
        <v>NEUTRAL</v>
      </c>
      <c r="L1006" s="17" t="str">
        <f>OBV!H1006</f>
        <v>CONFIRMED BEARISH</v>
      </c>
      <c r="M1006" s="19">
        <f t="shared" si="150"/>
        <v>25</v>
      </c>
      <c r="N1006" s="19">
        <f t="shared" si="151"/>
        <v>100</v>
      </c>
      <c r="O1006" s="19">
        <f t="shared" si="152"/>
        <v>50</v>
      </c>
      <c r="P1006" s="19">
        <f t="shared" si="153"/>
        <v>16.5</v>
      </c>
      <c r="Q1006" s="20">
        <f t="shared" si="154"/>
        <v>53.725000000000001</v>
      </c>
      <c r="R1006" s="20">
        <f t="shared" si="155"/>
        <v>46.625</v>
      </c>
      <c r="S1006" s="20">
        <f t="shared" si="156"/>
        <v>38.674999999999997</v>
      </c>
      <c r="T1006" s="20">
        <f t="shared" si="157"/>
        <v>47.875</v>
      </c>
      <c r="U1006" s="19">
        <f t="shared" si="158"/>
        <v>46.341666666666661</v>
      </c>
      <c r="V1006" s="19">
        <f t="shared" si="159"/>
        <v>46.724999999999994</v>
      </c>
    </row>
    <row r="1007" spans="1:22" ht="13.5" x14ac:dyDescent="0.25">
      <c r="A1007" s="3">
        <f>RSI!A1007</f>
        <v>43473</v>
      </c>
      <c r="B1007" s="2">
        <f>RSI!B1007</f>
        <v>3.2490000000000001</v>
      </c>
      <c r="C1007" s="2">
        <f>RSI!I1007</f>
        <v>53.035710558750537</v>
      </c>
      <c r="D1007" s="2">
        <f>MACD!E1007</f>
        <v>-6.0067110680826818E-2</v>
      </c>
      <c r="E1007" s="2">
        <f>MACD!F1007</f>
        <v>-3.5332229646278746E-2</v>
      </c>
      <c r="F1007" s="2">
        <f>'Moving Avg'!D1007</f>
        <v>3.2531399999999997</v>
      </c>
      <c r="G1007" s="2">
        <f>'Moving Avg'!F1007</f>
        <v>3.1982849999999994</v>
      </c>
      <c r="H1007" s="2">
        <f>'Moving Avg'!G1007</f>
        <v>3.2590459999999997</v>
      </c>
      <c r="I1007" s="2">
        <f>'Moving Avg'!H1007</f>
        <v>3.2008530000000004</v>
      </c>
      <c r="J1007" s="17" t="str">
        <f>OBV!F1007</f>
        <v>BEARISH</v>
      </c>
      <c r="K1007" s="17" t="str">
        <f>OBV!G1007</f>
        <v>NEUTRAL</v>
      </c>
      <c r="L1007" s="17" t="str">
        <f>OBV!H1007</f>
        <v>CONFIRMED BEARISH</v>
      </c>
      <c r="M1007" s="19">
        <f t="shared" si="150"/>
        <v>25</v>
      </c>
      <c r="N1007" s="19">
        <f t="shared" si="151"/>
        <v>100</v>
      </c>
      <c r="O1007" s="19">
        <f t="shared" si="152"/>
        <v>50</v>
      </c>
      <c r="P1007" s="19">
        <f t="shared" si="153"/>
        <v>16.5</v>
      </c>
      <c r="Q1007" s="20">
        <f t="shared" si="154"/>
        <v>53.725000000000001</v>
      </c>
      <c r="R1007" s="20">
        <f t="shared" si="155"/>
        <v>46.625</v>
      </c>
      <c r="S1007" s="20">
        <f t="shared" si="156"/>
        <v>38.674999999999997</v>
      </c>
      <c r="T1007" s="20">
        <f t="shared" si="157"/>
        <v>47.875</v>
      </c>
      <c r="U1007" s="19">
        <f t="shared" si="158"/>
        <v>46.341666666666661</v>
      </c>
      <c r="V1007" s="19">
        <f t="shared" si="159"/>
        <v>46.724999999999994</v>
      </c>
    </row>
    <row r="1008" spans="1:22" ht="13.5" x14ac:dyDescent="0.25">
      <c r="A1008" s="3">
        <f>RSI!A1008</f>
        <v>43474</v>
      </c>
      <c r="B1008" s="2">
        <f>RSI!B1008</f>
        <v>3.2766000000000002</v>
      </c>
      <c r="C1008" s="2">
        <f>RSI!I1008</f>
        <v>56.768324619702931</v>
      </c>
      <c r="D1008" s="2">
        <f>MACD!E1008</f>
        <v>-6.2939934231342587E-2</v>
      </c>
      <c r="E1008" s="2">
        <f>MACD!F1008</f>
        <v>-4.0853770563291515E-2</v>
      </c>
      <c r="F1008" s="2">
        <f>'Moving Avg'!D1008</f>
        <v>3.2476200000000004</v>
      </c>
      <c r="G1008" s="2">
        <f>'Moving Avg'!F1008</f>
        <v>3.2034599999999998</v>
      </c>
      <c r="H1008" s="2">
        <f>'Moving Avg'!G1008</f>
        <v>3.2564259999999994</v>
      </c>
      <c r="I1008" s="2">
        <f>'Moving Avg'!H1008</f>
        <v>3.2042269999999995</v>
      </c>
      <c r="J1008" s="17" t="str">
        <f>OBV!F1008</f>
        <v>BEARISH</v>
      </c>
      <c r="K1008" s="17" t="str">
        <f>OBV!G1008</f>
        <v>NEUTRAL</v>
      </c>
      <c r="L1008" s="17" t="str">
        <f>OBV!H1008</f>
        <v>CONFIRMED BEARISH</v>
      </c>
      <c r="M1008" s="19">
        <f t="shared" si="150"/>
        <v>25</v>
      </c>
      <c r="N1008" s="19">
        <f t="shared" si="151"/>
        <v>100</v>
      </c>
      <c r="O1008" s="19">
        <f t="shared" si="152"/>
        <v>50</v>
      </c>
      <c r="P1008" s="19">
        <f t="shared" si="153"/>
        <v>16.5</v>
      </c>
      <c r="Q1008" s="20">
        <f t="shared" si="154"/>
        <v>53.725000000000001</v>
      </c>
      <c r="R1008" s="20">
        <f t="shared" si="155"/>
        <v>46.625</v>
      </c>
      <c r="S1008" s="20">
        <f t="shared" si="156"/>
        <v>38.674999999999997</v>
      </c>
      <c r="T1008" s="20">
        <f t="shared" si="157"/>
        <v>47.875</v>
      </c>
      <c r="U1008" s="19">
        <f t="shared" si="158"/>
        <v>46.341666666666661</v>
      </c>
      <c r="V1008" s="19">
        <f t="shared" si="159"/>
        <v>46.724999999999994</v>
      </c>
    </row>
    <row r="1009" spans="1:22" ht="13.5" x14ac:dyDescent="0.25">
      <c r="A1009" s="3">
        <f>RSI!A1009</f>
        <v>43475</v>
      </c>
      <c r="B1009" s="2">
        <f>RSI!B1009</f>
        <v>3.2766000000000002</v>
      </c>
      <c r="C1009" s="2">
        <f>RSI!I1009</f>
        <v>56.768324619702938</v>
      </c>
      <c r="D1009" s="2">
        <f>MACD!E1009</f>
        <v>-6.5652944885092879E-2</v>
      </c>
      <c r="E1009" s="2">
        <f>MACD!F1009</f>
        <v>-4.5813605427651789E-2</v>
      </c>
      <c r="F1009" s="2">
        <f>'Moving Avg'!D1009</f>
        <v>3.2558999999999996</v>
      </c>
      <c r="G1009" s="2">
        <f>'Moving Avg'!F1009</f>
        <v>3.2093249999999998</v>
      </c>
      <c r="H1009" s="2">
        <f>'Moving Avg'!G1009</f>
        <v>3.2536679999999993</v>
      </c>
      <c r="I1009" s="2">
        <f>'Moving Avg'!H1009</f>
        <v>3.2077325000000001</v>
      </c>
      <c r="J1009" s="17" t="str">
        <f>OBV!F1009</f>
        <v>BEARISH</v>
      </c>
      <c r="K1009" s="17" t="str">
        <f>OBV!G1009</f>
        <v>NEUTRAL</v>
      </c>
      <c r="L1009" s="17" t="str">
        <f>OBV!H1009</f>
        <v>BEARISH DIVERGENCE</v>
      </c>
      <c r="M1009" s="19">
        <f t="shared" si="150"/>
        <v>25</v>
      </c>
      <c r="N1009" s="19">
        <f t="shared" si="151"/>
        <v>45</v>
      </c>
      <c r="O1009" s="19">
        <f t="shared" si="152"/>
        <v>50</v>
      </c>
      <c r="P1009" s="19">
        <f t="shared" si="153"/>
        <v>16.5</v>
      </c>
      <c r="Q1009" s="20">
        <f t="shared" si="154"/>
        <v>34.475000000000001</v>
      </c>
      <c r="R1009" s="20">
        <f t="shared" si="155"/>
        <v>35.625</v>
      </c>
      <c r="S1009" s="20">
        <f t="shared" si="156"/>
        <v>30.425000000000001</v>
      </c>
      <c r="T1009" s="20">
        <f t="shared" si="157"/>
        <v>34.125</v>
      </c>
      <c r="U1009" s="19">
        <f t="shared" si="158"/>
        <v>33.508333333333333</v>
      </c>
      <c r="V1009" s="19">
        <f t="shared" si="159"/>
        <v>33.662499999999994</v>
      </c>
    </row>
    <row r="1010" spans="1:22" ht="13.5" x14ac:dyDescent="0.25">
      <c r="A1010" s="3">
        <f>RSI!A1010</f>
        <v>43476</v>
      </c>
      <c r="B1010" s="2">
        <f>RSI!B1010</f>
        <v>3.2421000000000002</v>
      </c>
      <c r="C1010" s="2">
        <f>RSI!I1010</f>
        <v>50.903290190310152</v>
      </c>
      <c r="D1010" s="2">
        <f>MACD!E1010</f>
        <v>-5.6100426794611913E-2</v>
      </c>
      <c r="E1010" s="2">
        <f>MACD!F1010</f>
        <v>-4.7870969701043813E-2</v>
      </c>
      <c r="F1010" s="2">
        <f>'Moving Avg'!D1010</f>
        <v>3.2586599999999999</v>
      </c>
      <c r="G1010" s="2">
        <f>'Moving Avg'!F1010</f>
        <v>3.2138099999999996</v>
      </c>
      <c r="H1010" s="2">
        <f>'Moving Avg'!G1010</f>
        <v>3.2509100000000002</v>
      </c>
      <c r="I1010" s="2">
        <f>'Moving Avg'!H1010</f>
        <v>3.2110985000000003</v>
      </c>
      <c r="J1010" s="17" t="str">
        <f>OBV!F1010</f>
        <v>BULLISH</v>
      </c>
      <c r="K1010" s="17" t="str">
        <f>OBV!G1010</f>
        <v>NEUTRAL</v>
      </c>
      <c r="L1010" s="17" t="str">
        <f>OBV!H1010</f>
        <v>CONFIRMED BULLISH</v>
      </c>
      <c r="M1010" s="19">
        <f t="shared" si="150"/>
        <v>25</v>
      </c>
      <c r="N1010" s="19">
        <f t="shared" si="151"/>
        <v>45</v>
      </c>
      <c r="O1010" s="19">
        <f t="shared" si="152"/>
        <v>50</v>
      </c>
      <c r="P1010" s="19">
        <f t="shared" si="153"/>
        <v>83.5</v>
      </c>
      <c r="Q1010" s="20">
        <f t="shared" si="154"/>
        <v>44.524999999999999</v>
      </c>
      <c r="R1010" s="20">
        <f t="shared" si="155"/>
        <v>52.375</v>
      </c>
      <c r="S1010" s="20">
        <f t="shared" si="156"/>
        <v>60.575000000000003</v>
      </c>
      <c r="T1010" s="20">
        <f t="shared" si="157"/>
        <v>50.875</v>
      </c>
      <c r="U1010" s="19">
        <f t="shared" si="158"/>
        <v>52.491666666666674</v>
      </c>
      <c r="V1010" s="19">
        <f t="shared" si="159"/>
        <v>52.087500000000006</v>
      </c>
    </row>
    <row r="1011" spans="1:22" ht="13.5" x14ac:dyDescent="0.25">
      <c r="A1011" s="3">
        <f>RSI!A1011</f>
        <v>43480</v>
      </c>
      <c r="B1011" s="2">
        <f>RSI!B1011</f>
        <v>3.2559</v>
      </c>
      <c r="C1011" s="2">
        <f>RSI!I1011</f>
        <v>52.995238811251504</v>
      </c>
      <c r="D1011" s="2">
        <f>MACD!E1011</f>
        <v>-4.0585486104980362E-2</v>
      </c>
      <c r="E1011" s="2">
        <f>MACD!F1011</f>
        <v>-4.6413872981831125E-2</v>
      </c>
      <c r="F1011" s="2">
        <f>'Moving Avg'!D1011</f>
        <v>3.26004</v>
      </c>
      <c r="G1011" s="2">
        <f>'Moving Avg'!F1011</f>
        <v>3.2179499999999996</v>
      </c>
      <c r="H1011" s="2">
        <f>'Moving Avg'!G1011</f>
        <v>3.2482899999999999</v>
      </c>
      <c r="I1011" s="2">
        <f>'Moving Avg'!H1011</f>
        <v>3.2145335000000017</v>
      </c>
      <c r="J1011" s="17" t="str">
        <f>OBV!F1011</f>
        <v>BULLISH</v>
      </c>
      <c r="K1011" s="17" t="str">
        <f>OBV!G1011</f>
        <v>NEUTRAL</v>
      </c>
      <c r="L1011" s="17" t="str">
        <f>OBV!H1011</f>
        <v>CONFIRMED BULLISH</v>
      </c>
      <c r="M1011" s="19">
        <f t="shared" si="150"/>
        <v>25</v>
      </c>
      <c r="N1011" s="19">
        <f t="shared" si="151"/>
        <v>0</v>
      </c>
      <c r="O1011" s="19">
        <f t="shared" si="152"/>
        <v>50</v>
      </c>
      <c r="P1011" s="19">
        <f t="shared" si="153"/>
        <v>83.5</v>
      </c>
      <c r="Q1011" s="20">
        <f t="shared" si="154"/>
        <v>28.774999999999999</v>
      </c>
      <c r="R1011" s="20">
        <f t="shared" si="155"/>
        <v>43.375</v>
      </c>
      <c r="S1011" s="20">
        <f t="shared" si="156"/>
        <v>53.825000000000003</v>
      </c>
      <c r="T1011" s="20">
        <f t="shared" si="157"/>
        <v>39.625</v>
      </c>
      <c r="U1011" s="19">
        <f t="shared" si="158"/>
        <v>41.991666666666667</v>
      </c>
      <c r="V1011" s="19">
        <f t="shared" si="159"/>
        <v>41.400000000000006</v>
      </c>
    </row>
    <row r="1012" spans="1:22" ht="13.5" x14ac:dyDescent="0.25">
      <c r="A1012" s="3">
        <f>RSI!A1012</f>
        <v>43481</v>
      </c>
      <c r="B1012" s="2">
        <f>RSI!B1012</f>
        <v>3.2490000000000001</v>
      </c>
      <c r="C1012" s="2">
        <f>RSI!I1012</f>
        <v>51.806630776830779</v>
      </c>
      <c r="D1012" s="2">
        <f>MACD!E1012</f>
        <v>-2.7063119626152599E-2</v>
      </c>
      <c r="E1012" s="2">
        <f>MACD!F1012</f>
        <v>-4.2543722310695427E-2</v>
      </c>
      <c r="F1012" s="2">
        <f>'Moving Avg'!D1012</f>
        <v>3.26004</v>
      </c>
      <c r="G1012" s="2">
        <f>'Moving Avg'!F1012</f>
        <v>3.2224349999999999</v>
      </c>
      <c r="H1012" s="2">
        <f>'Moving Avg'!G1012</f>
        <v>3.2458080000000002</v>
      </c>
      <c r="I1012" s="2">
        <f>'Moving Avg'!H1012</f>
        <v>3.2180000000000013</v>
      </c>
      <c r="J1012" s="17" t="str">
        <f>OBV!F1012</f>
        <v>BULLISH</v>
      </c>
      <c r="K1012" s="17" t="str">
        <f>OBV!G1012</f>
        <v>NEUTRAL</v>
      </c>
      <c r="L1012" s="17" t="str">
        <f>OBV!H1012</f>
        <v>NEUTRAL</v>
      </c>
      <c r="M1012" s="19">
        <f t="shared" si="150"/>
        <v>25</v>
      </c>
      <c r="N1012" s="19">
        <f t="shared" si="151"/>
        <v>0</v>
      </c>
      <c r="O1012" s="19">
        <f t="shared" si="152"/>
        <v>50</v>
      </c>
      <c r="P1012" s="19">
        <f t="shared" si="153"/>
        <v>49.5</v>
      </c>
      <c r="Q1012" s="20">
        <f t="shared" si="154"/>
        <v>23.675000000000001</v>
      </c>
      <c r="R1012" s="20">
        <f t="shared" si="155"/>
        <v>34.875</v>
      </c>
      <c r="S1012" s="20">
        <f t="shared" si="156"/>
        <v>38.525000000000006</v>
      </c>
      <c r="T1012" s="20">
        <f t="shared" si="157"/>
        <v>31.125</v>
      </c>
      <c r="U1012" s="19">
        <f t="shared" si="158"/>
        <v>32.358333333333334</v>
      </c>
      <c r="V1012" s="19">
        <f t="shared" si="159"/>
        <v>32.049999999999997</v>
      </c>
    </row>
    <row r="1013" spans="1:22" ht="13.5" x14ac:dyDescent="0.25">
      <c r="A1013" s="3">
        <f>RSI!A1013</f>
        <v>43482</v>
      </c>
      <c r="B1013" s="2">
        <f>RSI!B1013</f>
        <v>3.3523999999999998</v>
      </c>
      <c r="C1013" s="2">
        <f>RSI!I1013</f>
        <v>64.614638399667129</v>
      </c>
      <c r="D1013" s="2">
        <f>MACD!E1013</f>
        <v>-2.1224648799422319E-2</v>
      </c>
      <c r="E1013" s="2">
        <f>MACD!F1013</f>
        <v>-3.8279907608440807E-2</v>
      </c>
      <c r="F1013" s="2">
        <f>'Moving Avg'!D1013</f>
        <v>3.2752000000000003</v>
      </c>
      <c r="G1013" s="2">
        <f>'Moving Avg'!F1013</f>
        <v>3.2338149999999999</v>
      </c>
      <c r="H1013" s="2">
        <f>'Moving Avg'!G1013</f>
        <v>3.2458079999999994</v>
      </c>
      <c r="I1013" s="2">
        <f>'Moving Avg'!H1013</f>
        <v>3.2220165000000014</v>
      </c>
      <c r="J1013" s="17" t="str">
        <f>OBV!F1013</f>
        <v>BULLISH</v>
      </c>
      <c r="K1013" s="17" t="str">
        <f>OBV!G1013</f>
        <v>NEUTRAL</v>
      </c>
      <c r="L1013" s="17" t="str">
        <f>OBV!H1013</f>
        <v>CONFIRMED BULLISH</v>
      </c>
      <c r="M1013" s="19">
        <f t="shared" si="150"/>
        <v>25</v>
      </c>
      <c r="N1013" s="19">
        <f t="shared" si="151"/>
        <v>0</v>
      </c>
      <c r="O1013" s="19">
        <f t="shared" si="152"/>
        <v>50</v>
      </c>
      <c r="P1013" s="19">
        <f t="shared" si="153"/>
        <v>83.5</v>
      </c>
      <c r="Q1013" s="20">
        <f t="shared" si="154"/>
        <v>28.774999999999999</v>
      </c>
      <c r="R1013" s="20">
        <f t="shared" si="155"/>
        <v>43.375</v>
      </c>
      <c r="S1013" s="20">
        <f t="shared" si="156"/>
        <v>53.825000000000003</v>
      </c>
      <c r="T1013" s="20">
        <f t="shared" si="157"/>
        <v>39.625</v>
      </c>
      <c r="U1013" s="19">
        <f t="shared" si="158"/>
        <v>41.991666666666667</v>
      </c>
      <c r="V1013" s="19">
        <f t="shared" si="159"/>
        <v>41.400000000000006</v>
      </c>
    </row>
    <row r="1014" spans="1:22" ht="13.5" x14ac:dyDescent="0.25">
      <c r="A1014" s="3">
        <f>RSI!A1014</f>
        <v>43483</v>
      </c>
      <c r="B1014" s="2">
        <f>RSI!B1014</f>
        <v>3.4628000000000001</v>
      </c>
      <c r="C1014" s="2">
        <f>RSI!I1014</f>
        <v>72.896863919610738</v>
      </c>
      <c r="D1014" s="2">
        <f>MACD!E1014</f>
        <v>-3.57509220970047E-2</v>
      </c>
      <c r="E1014" s="2">
        <f>MACD!F1014</f>
        <v>-3.7774110506153584E-2</v>
      </c>
      <c r="F1014" s="2">
        <f>'Moving Avg'!D1014</f>
        <v>3.3124400000000001</v>
      </c>
      <c r="G1014" s="2">
        <f>'Moving Avg'!F1014</f>
        <v>3.2496800000000001</v>
      </c>
      <c r="H1014" s="2">
        <f>'Moving Avg'!G1014</f>
        <v>3.2476019999999992</v>
      </c>
      <c r="I1014" s="2">
        <f>'Moving Avg'!H1014</f>
        <v>3.2265520000000008</v>
      </c>
      <c r="J1014" s="17" t="str">
        <f>OBV!F1014</f>
        <v>BULLISH</v>
      </c>
      <c r="K1014" s="17" t="str">
        <f>OBV!G1014</f>
        <v>STRONG</v>
      </c>
      <c r="L1014" s="17" t="str">
        <f>OBV!H1014</f>
        <v>CONFIRMED BULLISH</v>
      </c>
      <c r="M1014" s="19">
        <f t="shared" si="150"/>
        <v>0</v>
      </c>
      <c r="N1014" s="19">
        <f t="shared" si="151"/>
        <v>0</v>
      </c>
      <c r="O1014" s="19">
        <f t="shared" si="152"/>
        <v>50</v>
      </c>
      <c r="P1014" s="19">
        <f t="shared" si="153"/>
        <v>100</v>
      </c>
      <c r="Q1014" s="20">
        <f t="shared" si="154"/>
        <v>22.5</v>
      </c>
      <c r="R1014" s="20">
        <f t="shared" si="155"/>
        <v>42.5</v>
      </c>
      <c r="S1014" s="20">
        <f t="shared" si="156"/>
        <v>57.5</v>
      </c>
      <c r="T1014" s="20">
        <f t="shared" si="157"/>
        <v>37.5</v>
      </c>
      <c r="U1014" s="19">
        <f t="shared" si="158"/>
        <v>40.833333333333336</v>
      </c>
      <c r="V1014" s="19">
        <f t="shared" si="159"/>
        <v>40</v>
      </c>
    </row>
    <row r="1015" spans="1:22" ht="13.5" x14ac:dyDescent="0.25">
      <c r="A1015" s="3">
        <f>RSI!A1015</f>
        <v>43486</v>
      </c>
      <c r="B1015" s="2">
        <f>RSI!B1015</f>
        <v>3.6698</v>
      </c>
      <c r="C1015" s="2">
        <f>RSI!I1015</f>
        <v>81.595258322491986</v>
      </c>
      <c r="D1015" s="2">
        <f>MACD!E1015</f>
        <v>-6.5713091522780154E-2</v>
      </c>
      <c r="E1015" s="2">
        <f>MACD!F1015</f>
        <v>-4.3361906709478898E-2</v>
      </c>
      <c r="F1015" s="2">
        <f>'Moving Avg'!D1015</f>
        <v>3.3979799999999996</v>
      </c>
      <c r="G1015" s="2">
        <f>'Moving Avg'!F1015</f>
        <v>3.2779650000000005</v>
      </c>
      <c r="H1015" s="2">
        <f>'Moving Avg'!G1015</f>
        <v>3.2535360000000004</v>
      </c>
      <c r="I1015" s="2">
        <f>'Moving Avg'!H1015</f>
        <v>3.2321880000000012</v>
      </c>
      <c r="J1015" s="17" t="str">
        <f>OBV!F1015</f>
        <v>BULLISH</v>
      </c>
      <c r="K1015" s="17" t="str">
        <f>OBV!G1015</f>
        <v>STRONG</v>
      </c>
      <c r="L1015" s="17" t="str">
        <f>OBV!H1015</f>
        <v>CONFIRMED BULLISH</v>
      </c>
      <c r="M1015" s="19">
        <f t="shared" si="150"/>
        <v>0</v>
      </c>
      <c r="N1015" s="19">
        <f t="shared" si="151"/>
        <v>100</v>
      </c>
      <c r="O1015" s="19">
        <f t="shared" si="152"/>
        <v>50</v>
      </c>
      <c r="P1015" s="19">
        <f t="shared" si="153"/>
        <v>100</v>
      </c>
      <c r="Q1015" s="20">
        <f t="shared" si="154"/>
        <v>57.5</v>
      </c>
      <c r="R1015" s="20">
        <f t="shared" si="155"/>
        <v>62.5</v>
      </c>
      <c r="S1015" s="20">
        <f t="shared" si="156"/>
        <v>72.5</v>
      </c>
      <c r="T1015" s="20">
        <f t="shared" si="157"/>
        <v>62.5</v>
      </c>
      <c r="U1015" s="19">
        <f t="shared" si="158"/>
        <v>64.166666666666671</v>
      </c>
      <c r="V1015" s="19">
        <f t="shared" si="159"/>
        <v>63.75</v>
      </c>
    </row>
    <row r="1016" spans="1:22" ht="13.5" x14ac:dyDescent="0.25">
      <c r="A1016" s="3">
        <f>RSI!A1016</f>
        <v>43487</v>
      </c>
      <c r="B1016" s="2">
        <f>RSI!B1016</f>
        <v>3.8283999999999998</v>
      </c>
      <c r="C1016" s="2">
        <f>RSI!I1016</f>
        <v>85.448630376055476</v>
      </c>
      <c r="D1016" s="2">
        <f>MACD!E1016</f>
        <v>-0.10203373034328456</v>
      </c>
      <c r="E1016" s="2">
        <f>MACD!F1016</f>
        <v>-5.5096271436240032E-2</v>
      </c>
      <c r="F1016" s="2">
        <f>'Moving Avg'!D1016</f>
        <v>3.51248</v>
      </c>
      <c r="G1016" s="2">
        <f>'Moving Avg'!F1016</f>
        <v>3.3107300000000004</v>
      </c>
      <c r="H1016" s="2">
        <f>'Moving Avg'!G1016</f>
        <v>3.262642</v>
      </c>
      <c r="I1016" s="2">
        <f>'Moving Avg'!H1016</f>
        <v>3.2385185000000019</v>
      </c>
      <c r="J1016" s="17" t="str">
        <f>OBV!F1016</f>
        <v>BULLISH</v>
      </c>
      <c r="K1016" s="17" t="str">
        <f>OBV!G1016</f>
        <v>STRONG</v>
      </c>
      <c r="L1016" s="17" t="str">
        <f>OBV!H1016</f>
        <v>CONFIRMED BULLISH</v>
      </c>
      <c r="M1016" s="19">
        <f t="shared" si="150"/>
        <v>0</v>
      </c>
      <c r="N1016" s="19">
        <f t="shared" si="151"/>
        <v>100</v>
      </c>
      <c r="O1016" s="19">
        <f t="shared" si="152"/>
        <v>50</v>
      </c>
      <c r="P1016" s="19">
        <f t="shared" si="153"/>
        <v>100</v>
      </c>
      <c r="Q1016" s="20">
        <f t="shared" si="154"/>
        <v>57.5</v>
      </c>
      <c r="R1016" s="20">
        <f t="shared" si="155"/>
        <v>62.5</v>
      </c>
      <c r="S1016" s="20">
        <f t="shared" si="156"/>
        <v>72.5</v>
      </c>
      <c r="T1016" s="20">
        <f t="shared" si="157"/>
        <v>62.5</v>
      </c>
      <c r="U1016" s="19">
        <f t="shared" si="158"/>
        <v>64.166666666666671</v>
      </c>
      <c r="V1016" s="19">
        <f t="shared" si="159"/>
        <v>63.75</v>
      </c>
    </row>
    <row r="1017" spans="1:22" ht="13.5" x14ac:dyDescent="0.25">
      <c r="A1017" s="3">
        <f>RSI!A1017</f>
        <v>43488</v>
      </c>
      <c r="B1017" s="2">
        <f>RSI!B1017</f>
        <v>3.9180999999999999</v>
      </c>
      <c r="C1017" s="2">
        <f>RSI!I1017</f>
        <v>87.094380905416557</v>
      </c>
      <c r="D1017" s="2">
        <f>MACD!E1017</f>
        <v>-0.14257458719304461</v>
      </c>
      <c r="E1017" s="2">
        <f>MACD!F1017</f>
        <v>-7.2591934587600951E-2</v>
      </c>
      <c r="F1017" s="2">
        <f>'Moving Avg'!D1017</f>
        <v>3.6463000000000001</v>
      </c>
      <c r="G1017" s="2">
        <f>'Moving Avg'!F1017</f>
        <v>3.3479800000000006</v>
      </c>
      <c r="H1017" s="2">
        <f>'Moving Avg'!G1017</f>
        <v>3.2734040000000006</v>
      </c>
      <c r="I1017" s="2">
        <f>'Moving Avg'!H1017</f>
        <v>3.2452645000000007</v>
      </c>
      <c r="J1017" s="17" t="str">
        <f>OBV!F1017</f>
        <v>BULLISH</v>
      </c>
      <c r="K1017" s="17" t="str">
        <f>OBV!G1017</f>
        <v>STRONG</v>
      </c>
      <c r="L1017" s="17" t="str">
        <f>OBV!H1017</f>
        <v>CONFIRMED BULLISH</v>
      </c>
      <c r="M1017" s="19">
        <f t="shared" si="150"/>
        <v>0</v>
      </c>
      <c r="N1017" s="19">
        <f t="shared" si="151"/>
        <v>100</v>
      </c>
      <c r="O1017" s="19">
        <f t="shared" si="152"/>
        <v>50</v>
      </c>
      <c r="P1017" s="19">
        <f t="shared" si="153"/>
        <v>100</v>
      </c>
      <c r="Q1017" s="20">
        <f t="shared" si="154"/>
        <v>57.5</v>
      </c>
      <c r="R1017" s="20">
        <f t="shared" si="155"/>
        <v>62.5</v>
      </c>
      <c r="S1017" s="20">
        <f t="shared" si="156"/>
        <v>72.5</v>
      </c>
      <c r="T1017" s="20">
        <f t="shared" si="157"/>
        <v>62.5</v>
      </c>
      <c r="U1017" s="19">
        <f t="shared" si="158"/>
        <v>64.166666666666671</v>
      </c>
      <c r="V1017" s="19">
        <f t="shared" si="159"/>
        <v>63.75</v>
      </c>
    </row>
    <row r="1018" spans="1:22" ht="13.5" x14ac:dyDescent="0.25">
      <c r="A1018" s="3">
        <f>RSI!A1018</f>
        <v>43489</v>
      </c>
      <c r="B1018" s="2">
        <f>RSI!B1018</f>
        <v>3.8283999999999998</v>
      </c>
      <c r="C1018" s="2">
        <f>RSI!I1018</f>
        <v>77.638112652487905</v>
      </c>
      <c r="D1018" s="2">
        <f>MACD!E1018</f>
        <v>-0.16944705809022853</v>
      </c>
      <c r="E1018" s="2">
        <f>MACD!F1018</f>
        <v>-9.1962959288126478E-2</v>
      </c>
      <c r="F1018" s="2">
        <f>'Moving Avg'!D1018</f>
        <v>3.7414999999999998</v>
      </c>
      <c r="G1018" s="2">
        <f>'Moving Avg'!F1018</f>
        <v>3.3807450000000001</v>
      </c>
      <c r="H1018" s="2">
        <f>'Moving Avg'!G1018</f>
        <v>3.2825099999999998</v>
      </c>
      <c r="I1018" s="2">
        <f>'Moving Avg'!H1018</f>
        <v>3.2515620000000007</v>
      </c>
      <c r="J1018" s="17" t="str">
        <f>OBV!F1018</f>
        <v>BULLISH</v>
      </c>
      <c r="K1018" s="17" t="str">
        <f>OBV!G1018</f>
        <v>STRONG</v>
      </c>
      <c r="L1018" s="17" t="str">
        <f>OBV!H1018</f>
        <v>CONFIRMED BULLISH</v>
      </c>
      <c r="M1018" s="19">
        <f t="shared" si="150"/>
        <v>0</v>
      </c>
      <c r="N1018" s="19">
        <f t="shared" si="151"/>
        <v>100</v>
      </c>
      <c r="O1018" s="19">
        <f t="shared" si="152"/>
        <v>50</v>
      </c>
      <c r="P1018" s="19">
        <f t="shared" si="153"/>
        <v>100</v>
      </c>
      <c r="Q1018" s="20">
        <f t="shared" si="154"/>
        <v>57.5</v>
      </c>
      <c r="R1018" s="20">
        <f t="shared" si="155"/>
        <v>62.5</v>
      </c>
      <c r="S1018" s="20">
        <f t="shared" si="156"/>
        <v>72.5</v>
      </c>
      <c r="T1018" s="20">
        <f t="shared" si="157"/>
        <v>62.5</v>
      </c>
      <c r="U1018" s="19">
        <f t="shared" si="158"/>
        <v>64.166666666666671</v>
      </c>
      <c r="V1018" s="19">
        <f t="shared" si="159"/>
        <v>63.75</v>
      </c>
    </row>
    <row r="1019" spans="1:22" ht="13.5" x14ac:dyDescent="0.25">
      <c r="A1019" s="3">
        <f>RSI!A1019</f>
        <v>43490</v>
      </c>
      <c r="B1019" s="2">
        <f>RSI!B1019</f>
        <v>3.8283999999999998</v>
      </c>
      <c r="C1019" s="2">
        <f>RSI!I1019</f>
        <v>77.638112652487905</v>
      </c>
      <c r="D1019" s="2">
        <f>MACD!E1019</f>
        <v>-0.19485828676363282</v>
      </c>
      <c r="E1019" s="2">
        <f>MACD!F1019</f>
        <v>-0.11254202478322775</v>
      </c>
      <c r="F1019" s="2">
        <f>'Moving Avg'!D1019</f>
        <v>3.8146200000000001</v>
      </c>
      <c r="G1019" s="2">
        <f>'Moving Avg'!F1019</f>
        <v>3.4135100000000009</v>
      </c>
      <c r="H1019" s="2">
        <f>'Moving Avg'!G1019</f>
        <v>3.2916159999999994</v>
      </c>
      <c r="I1019" s="2">
        <f>'Moving Avg'!H1019</f>
        <v>3.2577935000000013</v>
      </c>
      <c r="J1019" s="17" t="str">
        <f>OBV!F1019</f>
        <v>BULLISH</v>
      </c>
      <c r="K1019" s="17" t="str">
        <f>OBV!G1019</f>
        <v>STRONG</v>
      </c>
      <c r="L1019" s="17" t="str">
        <f>OBV!H1019</f>
        <v>CONFIRMED BULLISH</v>
      </c>
      <c r="M1019" s="19">
        <f t="shared" si="150"/>
        <v>0</v>
      </c>
      <c r="N1019" s="19">
        <f t="shared" si="151"/>
        <v>100</v>
      </c>
      <c r="O1019" s="19">
        <f t="shared" si="152"/>
        <v>50</v>
      </c>
      <c r="P1019" s="19">
        <f t="shared" si="153"/>
        <v>100</v>
      </c>
      <c r="Q1019" s="20">
        <f t="shared" si="154"/>
        <v>57.5</v>
      </c>
      <c r="R1019" s="20">
        <f t="shared" si="155"/>
        <v>62.5</v>
      </c>
      <c r="S1019" s="20">
        <f t="shared" si="156"/>
        <v>72.5</v>
      </c>
      <c r="T1019" s="20">
        <f t="shared" si="157"/>
        <v>62.5</v>
      </c>
      <c r="U1019" s="19">
        <f t="shared" si="158"/>
        <v>64.166666666666671</v>
      </c>
      <c r="V1019" s="19">
        <f t="shared" si="159"/>
        <v>63.75</v>
      </c>
    </row>
    <row r="1020" spans="1:22" ht="13.5" x14ac:dyDescent="0.25">
      <c r="A1020" s="3">
        <f>RSI!A1020</f>
        <v>43493</v>
      </c>
      <c r="B1020" s="2">
        <f>RSI!B1020</f>
        <v>3.8353000000000002</v>
      </c>
      <c r="C1020" s="2">
        <f>RSI!I1020</f>
        <v>77.852637536125172</v>
      </c>
      <c r="D1020" s="2">
        <f>MACD!E1020</f>
        <v>-0.22465388430816713</v>
      </c>
      <c r="E1020" s="2">
        <f>MACD!F1020</f>
        <v>-0.13496439668821564</v>
      </c>
      <c r="F1020" s="2">
        <f>'Moving Avg'!D1020</f>
        <v>3.8477199999999998</v>
      </c>
      <c r="G1020" s="2">
        <f>'Moving Avg'!F1020</f>
        <v>3.4435150000000005</v>
      </c>
      <c r="H1020" s="2">
        <f>'Moving Avg'!G1020</f>
        <v>3.3011359999999996</v>
      </c>
      <c r="I1020" s="2">
        <f>'Moving Avg'!H1020</f>
        <v>3.2641255000000013</v>
      </c>
      <c r="J1020" s="17" t="str">
        <f>OBV!F1020</f>
        <v>BULLISH</v>
      </c>
      <c r="K1020" s="17" t="str">
        <f>OBV!G1020</f>
        <v>STRONG</v>
      </c>
      <c r="L1020" s="17" t="str">
        <f>OBV!H1020</f>
        <v>CONFIRMED BULLISH</v>
      </c>
      <c r="M1020" s="19">
        <f t="shared" si="150"/>
        <v>0</v>
      </c>
      <c r="N1020" s="19">
        <f t="shared" si="151"/>
        <v>100</v>
      </c>
      <c r="O1020" s="19">
        <f t="shared" si="152"/>
        <v>50</v>
      </c>
      <c r="P1020" s="19">
        <f t="shared" si="153"/>
        <v>100</v>
      </c>
      <c r="Q1020" s="20">
        <f t="shared" si="154"/>
        <v>57.5</v>
      </c>
      <c r="R1020" s="20">
        <f t="shared" si="155"/>
        <v>62.5</v>
      </c>
      <c r="S1020" s="20">
        <f t="shared" si="156"/>
        <v>72.5</v>
      </c>
      <c r="T1020" s="20">
        <f t="shared" si="157"/>
        <v>62.5</v>
      </c>
      <c r="U1020" s="19">
        <f t="shared" si="158"/>
        <v>64.166666666666671</v>
      </c>
      <c r="V1020" s="19">
        <f t="shared" si="159"/>
        <v>63.75</v>
      </c>
    </row>
    <row r="1021" spans="1:22" ht="13.5" x14ac:dyDescent="0.25">
      <c r="A1021" s="3">
        <f>RSI!A1021</f>
        <v>43494</v>
      </c>
      <c r="B1021" s="2">
        <f>RSI!B1021</f>
        <v>3.7938999999999998</v>
      </c>
      <c r="C1021" s="2">
        <f>RSI!I1021</f>
        <v>73.308420989359064</v>
      </c>
      <c r="D1021" s="2">
        <f>MACD!E1021</f>
        <v>-0.24700822558313673</v>
      </c>
      <c r="E1021" s="2">
        <f>MACD!F1021</f>
        <v>-0.15737316246719987</v>
      </c>
      <c r="F1021" s="2">
        <f>'Moving Avg'!D1021</f>
        <v>3.8408199999999999</v>
      </c>
      <c r="G1021" s="2">
        <f>'Moving Avg'!F1021</f>
        <v>3.4686900000000001</v>
      </c>
      <c r="H1021" s="2">
        <f>'Moving Avg'!G1021</f>
        <v>3.3099660000000002</v>
      </c>
      <c r="I1021" s="2">
        <f>'Moving Avg'!H1021</f>
        <v>3.2701845000000018</v>
      </c>
      <c r="J1021" s="17" t="str">
        <f>OBV!F1021</f>
        <v>BULLISH</v>
      </c>
      <c r="K1021" s="17" t="str">
        <f>OBV!G1021</f>
        <v>NEUTRAL</v>
      </c>
      <c r="L1021" s="17" t="str">
        <f>OBV!H1021</f>
        <v>BULLISH DIVERGENCE</v>
      </c>
      <c r="M1021" s="19">
        <f t="shared" si="150"/>
        <v>0</v>
      </c>
      <c r="N1021" s="19">
        <f t="shared" si="151"/>
        <v>100</v>
      </c>
      <c r="O1021" s="19">
        <f t="shared" si="152"/>
        <v>50</v>
      </c>
      <c r="P1021" s="19">
        <f t="shared" si="153"/>
        <v>66.5</v>
      </c>
      <c r="Q1021" s="20">
        <f t="shared" si="154"/>
        <v>52.475000000000001</v>
      </c>
      <c r="R1021" s="20">
        <f t="shared" si="155"/>
        <v>54.125</v>
      </c>
      <c r="S1021" s="20">
        <f t="shared" si="156"/>
        <v>57.424999999999997</v>
      </c>
      <c r="T1021" s="20">
        <f t="shared" si="157"/>
        <v>54.125</v>
      </c>
      <c r="U1021" s="19">
        <f t="shared" si="158"/>
        <v>54.67499999999999</v>
      </c>
      <c r="V1021" s="19">
        <f t="shared" si="159"/>
        <v>54.537499999999994</v>
      </c>
    </row>
    <row r="1022" spans="1:22" ht="13.5" x14ac:dyDescent="0.25">
      <c r="A1022" s="3">
        <f>RSI!A1022</f>
        <v>43495</v>
      </c>
      <c r="B1022" s="2">
        <f>RSI!B1022</f>
        <v>3.7248999999999999</v>
      </c>
      <c r="C1022" s="2">
        <f>RSI!I1022</f>
        <v>66.356532388895033</v>
      </c>
      <c r="D1022" s="2">
        <f>MACD!E1022</f>
        <v>-0.26378888355545627</v>
      </c>
      <c r="E1022" s="2">
        <f>MACD!F1022</f>
        <v>-0.17865630668485116</v>
      </c>
      <c r="F1022" s="2">
        <f>'Moving Avg'!D1022</f>
        <v>3.8021799999999999</v>
      </c>
      <c r="G1022" s="2">
        <f>'Moving Avg'!F1022</f>
        <v>3.4904150000000009</v>
      </c>
      <c r="H1022" s="2">
        <f>'Moving Avg'!G1022</f>
        <v>3.3187939999999991</v>
      </c>
      <c r="I1022" s="2">
        <f>'Moving Avg'!H1022</f>
        <v>3.2759645000000011</v>
      </c>
      <c r="J1022" s="17" t="str">
        <f>OBV!F1022</f>
        <v>BEARISH</v>
      </c>
      <c r="K1022" s="17" t="str">
        <f>OBV!G1022</f>
        <v>NEUTRAL</v>
      </c>
      <c r="L1022" s="17" t="str">
        <f>OBV!H1022</f>
        <v>CONFIRMED BEARISH</v>
      </c>
      <c r="M1022" s="19">
        <f t="shared" si="150"/>
        <v>25</v>
      </c>
      <c r="N1022" s="19">
        <f t="shared" si="151"/>
        <v>100</v>
      </c>
      <c r="O1022" s="19">
        <f t="shared" si="152"/>
        <v>50</v>
      </c>
      <c r="P1022" s="19">
        <f t="shared" si="153"/>
        <v>16.5</v>
      </c>
      <c r="Q1022" s="20">
        <f t="shared" si="154"/>
        <v>53.725000000000001</v>
      </c>
      <c r="R1022" s="20">
        <f t="shared" si="155"/>
        <v>46.625</v>
      </c>
      <c r="S1022" s="20">
        <f t="shared" si="156"/>
        <v>38.674999999999997</v>
      </c>
      <c r="T1022" s="20">
        <f t="shared" si="157"/>
        <v>47.875</v>
      </c>
      <c r="U1022" s="19">
        <f t="shared" si="158"/>
        <v>46.341666666666661</v>
      </c>
      <c r="V1022" s="19">
        <f t="shared" si="159"/>
        <v>46.724999999999994</v>
      </c>
    </row>
    <row r="1023" spans="1:22" ht="13.5" x14ac:dyDescent="0.25">
      <c r="A1023" s="3">
        <f>RSI!A1023</f>
        <v>43496</v>
      </c>
      <c r="B1023" s="2">
        <f>RSI!B1023</f>
        <v>3.6560000000000001</v>
      </c>
      <c r="C1023" s="2">
        <f>RSI!I1023</f>
        <v>60.215876437837224</v>
      </c>
      <c r="D1023" s="2">
        <f>MACD!E1023</f>
        <v>-0.25834194739638461</v>
      </c>
      <c r="E1023" s="2">
        <f>MACD!F1023</f>
        <v>-0.19459343482715788</v>
      </c>
      <c r="F1023" s="2">
        <f>'Moving Avg'!D1023</f>
        <v>3.7677</v>
      </c>
      <c r="G1023" s="2">
        <f>'Moving Avg'!F1023</f>
        <v>3.5080050000000016</v>
      </c>
      <c r="H1023" s="2">
        <f>'Moving Avg'!G1023</f>
        <v>3.3270719999999994</v>
      </c>
      <c r="I1023" s="2">
        <f>'Moving Avg'!H1023</f>
        <v>3.2816635000000018</v>
      </c>
      <c r="J1023" s="17" t="str">
        <f>OBV!F1023</f>
        <v>BEARISH</v>
      </c>
      <c r="K1023" s="17" t="str">
        <f>OBV!G1023</f>
        <v>NEUTRAL</v>
      </c>
      <c r="L1023" s="17" t="str">
        <f>OBV!H1023</f>
        <v>CONFIRMED BEARISH</v>
      </c>
      <c r="M1023" s="19">
        <f t="shared" si="150"/>
        <v>25</v>
      </c>
      <c r="N1023" s="19">
        <f t="shared" si="151"/>
        <v>100</v>
      </c>
      <c r="O1023" s="19">
        <f t="shared" si="152"/>
        <v>50</v>
      </c>
      <c r="P1023" s="19">
        <f t="shared" si="153"/>
        <v>16.5</v>
      </c>
      <c r="Q1023" s="20">
        <f t="shared" si="154"/>
        <v>53.725000000000001</v>
      </c>
      <c r="R1023" s="20">
        <f t="shared" si="155"/>
        <v>46.625</v>
      </c>
      <c r="S1023" s="20">
        <f t="shared" si="156"/>
        <v>38.674999999999997</v>
      </c>
      <c r="T1023" s="20">
        <f t="shared" si="157"/>
        <v>47.875</v>
      </c>
      <c r="U1023" s="19">
        <f t="shared" si="158"/>
        <v>46.341666666666661</v>
      </c>
      <c r="V1023" s="19">
        <f t="shared" si="159"/>
        <v>46.724999999999994</v>
      </c>
    </row>
    <row r="1024" spans="1:22" ht="13.5" x14ac:dyDescent="0.25">
      <c r="A1024" s="3">
        <f>RSI!A1024</f>
        <v>43497</v>
      </c>
      <c r="B1024" s="2">
        <f>RSI!B1024</f>
        <v>3.6421999999999999</v>
      </c>
      <c r="C1024" s="2">
        <f>RSI!I1024</f>
        <v>59.037448021123609</v>
      </c>
      <c r="D1024" s="2">
        <f>MACD!E1024</f>
        <v>-0.23658332849800789</v>
      </c>
      <c r="E1024" s="2">
        <f>MACD!F1024</f>
        <v>-0.20299141356132788</v>
      </c>
      <c r="F1024" s="2">
        <f>'Moving Avg'!D1024</f>
        <v>3.7304599999999999</v>
      </c>
      <c r="G1024" s="2">
        <f>'Moving Avg'!F1024</f>
        <v>3.5283550000000004</v>
      </c>
      <c r="H1024" s="2">
        <f>'Moving Avg'!G1024</f>
        <v>3.3359020000000004</v>
      </c>
      <c r="I1024" s="2">
        <f>'Moving Avg'!H1024</f>
        <v>3.2870630000000007</v>
      </c>
      <c r="J1024" s="17" t="str">
        <f>OBV!F1024</f>
        <v>BEARISH</v>
      </c>
      <c r="K1024" s="17" t="str">
        <f>OBV!G1024</f>
        <v>NEUTRAL</v>
      </c>
      <c r="L1024" s="17" t="str">
        <f>OBV!H1024</f>
        <v>CONFIRMED BEARISH</v>
      </c>
      <c r="M1024" s="19">
        <f t="shared" si="150"/>
        <v>25</v>
      </c>
      <c r="N1024" s="19">
        <f t="shared" si="151"/>
        <v>100</v>
      </c>
      <c r="O1024" s="19">
        <f t="shared" si="152"/>
        <v>50</v>
      </c>
      <c r="P1024" s="19">
        <f t="shared" si="153"/>
        <v>16.5</v>
      </c>
      <c r="Q1024" s="20">
        <f t="shared" si="154"/>
        <v>53.725000000000001</v>
      </c>
      <c r="R1024" s="20">
        <f t="shared" si="155"/>
        <v>46.625</v>
      </c>
      <c r="S1024" s="20">
        <f t="shared" si="156"/>
        <v>38.674999999999997</v>
      </c>
      <c r="T1024" s="20">
        <f t="shared" si="157"/>
        <v>47.875</v>
      </c>
      <c r="U1024" s="19">
        <f t="shared" si="158"/>
        <v>46.341666666666661</v>
      </c>
      <c r="V1024" s="19">
        <f t="shared" si="159"/>
        <v>46.724999999999994</v>
      </c>
    </row>
    <row r="1025" spans="1:22" ht="13.5" x14ac:dyDescent="0.25">
      <c r="A1025" s="3">
        <f>RSI!A1025</f>
        <v>43500</v>
      </c>
      <c r="B1025" s="2">
        <f>RSI!B1025</f>
        <v>3.5800999999999998</v>
      </c>
      <c r="C1025" s="2">
        <f>RSI!I1025</f>
        <v>53.923380018347039</v>
      </c>
      <c r="D1025" s="2">
        <f>MACD!E1025</f>
        <v>-0.18243816179987249</v>
      </c>
      <c r="E1025" s="2">
        <f>MACD!F1025</f>
        <v>-0.1988807632090368</v>
      </c>
      <c r="F1025" s="2">
        <f>'Moving Avg'!D1025</f>
        <v>3.6794200000000004</v>
      </c>
      <c r="G1025" s="2">
        <f>'Moving Avg'!F1025</f>
        <v>3.5459450000000006</v>
      </c>
      <c r="H1025" s="2">
        <f>'Moving Avg'!G1025</f>
        <v>3.3440419999999995</v>
      </c>
      <c r="I1025" s="2">
        <f>'Moving Avg'!H1025</f>
        <v>3.2921520000000002</v>
      </c>
      <c r="J1025" s="17" t="str">
        <f>OBV!F1025</f>
        <v>BEARISH</v>
      </c>
      <c r="K1025" s="17" t="str">
        <f>OBV!G1025</f>
        <v>NEUTRAL</v>
      </c>
      <c r="L1025" s="17" t="str">
        <f>OBV!H1025</f>
        <v>CONFIRMED BEARISH</v>
      </c>
      <c r="M1025" s="19">
        <f t="shared" si="150"/>
        <v>25</v>
      </c>
      <c r="N1025" s="19">
        <f t="shared" si="151"/>
        <v>0</v>
      </c>
      <c r="O1025" s="19">
        <f t="shared" si="152"/>
        <v>50</v>
      </c>
      <c r="P1025" s="19">
        <f t="shared" si="153"/>
        <v>16.5</v>
      </c>
      <c r="Q1025" s="20">
        <f t="shared" si="154"/>
        <v>18.725000000000001</v>
      </c>
      <c r="R1025" s="20">
        <f t="shared" si="155"/>
        <v>26.625</v>
      </c>
      <c r="S1025" s="20">
        <f t="shared" si="156"/>
        <v>23.675000000000001</v>
      </c>
      <c r="T1025" s="20">
        <f t="shared" si="157"/>
        <v>22.875</v>
      </c>
      <c r="U1025" s="19">
        <f t="shared" si="158"/>
        <v>23.008333333333336</v>
      </c>
      <c r="V1025" s="19">
        <f t="shared" si="159"/>
        <v>22.975000000000001</v>
      </c>
    </row>
    <row r="1026" spans="1:22" ht="13.5" x14ac:dyDescent="0.25">
      <c r="A1026" s="3">
        <f>RSI!A1026</f>
        <v>43501</v>
      </c>
      <c r="B1026" s="2">
        <f>RSI!B1026</f>
        <v>3.5525000000000002</v>
      </c>
      <c r="C1026" s="2">
        <f>RSI!I1026</f>
        <v>51.776661361508687</v>
      </c>
      <c r="D1026" s="2">
        <f>MACD!E1026</f>
        <v>-0.11047100086201844</v>
      </c>
      <c r="E1026" s="2">
        <f>MACD!F1026</f>
        <v>-0.18119881073963315</v>
      </c>
      <c r="F1026" s="2">
        <f>'Moving Avg'!D1026</f>
        <v>3.6311399999999998</v>
      </c>
      <c r="G1026" s="2">
        <f>'Moving Avg'!F1026</f>
        <v>3.5611199999999998</v>
      </c>
      <c r="H1026" s="2">
        <f>'Moving Avg'!G1026</f>
        <v>3.3495599999999994</v>
      </c>
      <c r="I1026" s="2">
        <f>'Moving Avg'!H1026</f>
        <v>3.2970700000000015</v>
      </c>
      <c r="J1026" s="17" t="str">
        <f>OBV!F1026</f>
        <v>BEARISH</v>
      </c>
      <c r="K1026" s="17" t="str">
        <f>OBV!G1026</f>
        <v>NEUTRAL</v>
      </c>
      <c r="L1026" s="17" t="str">
        <f>OBV!H1026</f>
        <v>CONFIRMED BEARISH</v>
      </c>
      <c r="M1026" s="19">
        <f t="shared" ref="M1026:M1089" si="160">IF(C1026&lt;30,50, IF(C1026&gt;70, 0, 25))</f>
        <v>25</v>
      </c>
      <c r="N1026" s="19">
        <f t="shared" ref="N1026:N1089" si="161">IF(E1026-D1026&gt;0.02, 100, IF(E1026-D1026&lt;0,0,45))</f>
        <v>0</v>
      </c>
      <c r="O1026" s="19">
        <f t="shared" ref="O1026:O1089" si="162">IF(F1026-I1026&gt;10,100,IF(F1026-I1026&gt;5,75, IF(F1026-I1026&gt;0,50,0)))</f>
        <v>50</v>
      </c>
      <c r="P1026" s="19">
        <f t="shared" ref="P1026:P1089" si="163">IF(L1026="confirmed bullish", 34, IF(L1026="bullish divergence",17, 0))+IF(J1026="bullish",33,IF(J1026="bearish",0,16.5))+IF(K1026="strong",33,IF(K1026="weak",0,16.5))</f>
        <v>16.5</v>
      </c>
      <c r="Q1026" s="20">
        <f t="shared" si="154"/>
        <v>18.725000000000001</v>
      </c>
      <c r="R1026" s="20">
        <f t="shared" si="155"/>
        <v>26.625</v>
      </c>
      <c r="S1026" s="20">
        <f t="shared" si="156"/>
        <v>23.675000000000001</v>
      </c>
      <c r="T1026" s="20">
        <f t="shared" si="157"/>
        <v>22.875</v>
      </c>
      <c r="U1026" s="19">
        <f t="shared" si="158"/>
        <v>23.008333333333336</v>
      </c>
      <c r="V1026" s="19">
        <f t="shared" si="159"/>
        <v>22.975000000000001</v>
      </c>
    </row>
    <row r="1027" spans="1:22" ht="13.5" x14ac:dyDescent="0.25">
      <c r="A1027" s="3">
        <f>RSI!A1027</f>
        <v>43502</v>
      </c>
      <c r="B1027" s="2">
        <f>RSI!B1027</f>
        <v>3.5870000000000002</v>
      </c>
      <c r="C1027" s="2">
        <f>RSI!I1027</f>
        <v>54.229550380493762</v>
      </c>
      <c r="D1027" s="2">
        <f>MACD!E1027</f>
        <v>-3.8438940288348711E-2</v>
      </c>
      <c r="E1027" s="2">
        <f>MACD!F1027</f>
        <v>-0.15264683664937626</v>
      </c>
      <c r="F1027" s="2">
        <f>'Moving Avg'!D1027</f>
        <v>3.6035600000000003</v>
      </c>
      <c r="G1027" s="2">
        <f>'Moving Avg'!F1027</f>
        <v>3.57802</v>
      </c>
      <c r="H1027" s="2">
        <f>'Moving Avg'!G1027</f>
        <v>3.3559059999999992</v>
      </c>
      <c r="I1027" s="2">
        <f>'Moving Avg'!H1027</f>
        <v>3.3021605000000007</v>
      </c>
      <c r="J1027" s="17" t="str">
        <f>OBV!F1027</f>
        <v>BEARISH</v>
      </c>
      <c r="K1027" s="17" t="str">
        <f>OBV!G1027</f>
        <v>NEUTRAL</v>
      </c>
      <c r="L1027" s="17" t="str">
        <f>OBV!H1027</f>
        <v>CONFIRMED BEARISH</v>
      </c>
      <c r="M1027" s="19">
        <f t="shared" si="160"/>
        <v>25</v>
      </c>
      <c r="N1027" s="19">
        <f t="shared" si="161"/>
        <v>0</v>
      </c>
      <c r="O1027" s="19">
        <f t="shared" si="162"/>
        <v>50</v>
      </c>
      <c r="P1027" s="19">
        <f t="shared" si="163"/>
        <v>16.5</v>
      </c>
      <c r="Q1027" s="20">
        <f t="shared" ref="Q1027:Q1090" si="164">0.35*M1027+N1027*0.35+O1027*0.15+P1027*0.15</f>
        <v>18.725000000000001</v>
      </c>
      <c r="R1027" s="20">
        <f t="shared" ref="R1027:R1090" si="165">M1027*0.2+N1027*0.2+O1027*0.35+P1027*0.25</f>
        <v>26.625</v>
      </c>
      <c r="S1027" s="20">
        <f t="shared" ref="S1027:S1090" si="166">M1027*0.15+N1027*0.15+O1027*0.25+P1027*0.45</f>
        <v>23.675000000000001</v>
      </c>
      <c r="T1027" s="20">
        <f t="shared" ref="T1027:T1090" si="167">0.25*SUM(M1027:P1027)</f>
        <v>22.875</v>
      </c>
      <c r="U1027" s="19">
        <f t="shared" ref="U1027:U1090" si="168">SUM(Q1027:S1027)/3</f>
        <v>23.008333333333336</v>
      </c>
      <c r="V1027" s="19">
        <f t="shared" ref="V1027:V1090" si="169">SUM(Q1027:T1027)/4</f>
        <v>22.975000000000001</v>
      </c>
    </row>
    <row r="1028" spans="1:22" ht="13.5" x14ac:dyDescent="0.25">
      <c r="A1028" s="3">
        <f>RSI!A1028</f>
        <v>43503</v>
      </c>
      <c r="B1028" s="2">
        <f>RSI!B1028</f>
        <v>3.5525000000000002</v>
      </c>
      <c r="C1028" s="2">
        <f>RSI!I1028</f>
        <v>51.413241442577089</v>
      </c>
      <c r="D1028" s="2">
        <f>MACD!E1028</f>
        <v>1.0963260335334013E-2</v>
      </c>
      <c r="E1028" s="2">
        <f>MACD!F1028</f>
        <v>-0.11992481725243422</v>
      </c>
      <c r="F1028" s="2">
        <f>'Moving Avg'!D1028</f>
        <v>3.5828599999999993</v>
      </c>
      <c r="G1028" s="2">
        <f>'Moving Avg'!F1028</f>
        <v>3.5918150000000004</v>
      </c>
      <c r="H1028" s="2">
        <f>'Moving Avg'!G1028</f>
        <v>3.3615619999999997</v>
      </c>
      <c r="I1028" s="2">
        <f>'Moving Avg'!H1028</f>
        <v>3.3071115000000004</v>
      </c>
      <c r="J1028" s="17" t="str">
        <f>OBV!F1028</f>
        <v>BEARISH</v>
      </c>
      <c r="K1028" s="17" t="str">
        <f>OBV!G1028</f>
        <v>NEUTRAL</v>
      </c>
      <c r="L1028" s="17" t="str">
        <f>OBV!H1028</f>
        <v>CONFIRMED BEARISH</v>
      </c>
      <c r="M1028" s="19">
        <f t="shared" si="160"/>
        <v>25</v>
      </c>
      <c r="N1028" s="19">
        <f t="shared" si="161"/>
        <v>0</v>
      </c>
      <c r="O1028" s="19">
        <f t="shared" si="162"/>
        <v>50</v>
      </c>
      <c r="P1028" s="19">
        <f t="shared" si="163"/>
        <v>16.5</v>
      </c>
      <c r="Q1028" s="20">
        <f t="shared" si="164"/>
        <v>18.725000000000001</v>
      </c>
      <c r="R1028" s="20">
        <f t="shared" si="165"/>
        <v>26.625</v>
      </c>
      <c r="S1028" s="20">
        <f t="shared" si="166"/>
        <v>23.675000000000001</v>
      </c>
      <c r="T1028" s="20">
        <f t="shared" si="167"/>
        <v>22.875</v>
      </c>
      <c r="U1028" s="19">
        <f t="shared" si="168"/>
        <v>23.008333333333336</v>
      </c>
      <c r="V1028" s="19">
        <f t="shared" si="169"/>
        <v>22.975000000000001</v>
      </c>
    </row>
    <row r="1029" spans="1:22" ht="13.5" x14ac:dyDescent="0.25">
      <c r="A1029" s="3">
        <f>RSI!A1029</f>
        <v>43504</v>
      </c>
      <c r="B1029" s="2">
        <f>RSI!B1029</f>
        <v>3.5318000000000001</v>
      </c>
      <c r="C1029" s="2">
        <f>RSI!I1029</f>
        <v>49.743993418724465</v>
      </c>
      <c r="D1029" s="2">
        <f>MACD!E1029</f>
        <v>5.4221243612174508E-2</v>
      </c>
      <c r="E1029" s="2">
        <f>MACD!F1029</f>
        <v>-8.5095605079512471E-2</v>
      </c>
      <c r="F1029" s="2">
        <f>'Moving Avg'!D1029</f>
        <v>3.5607799999999998</v>
      </c>
      <c r="G1029" s="2">
        <f>'Moving Avg'!F1029</f>
        <v>3.6045749999999996</v>
      </c>
      <c r="H1029" s="2">
        <f>'Moving Avg'!G1029</f>
        <v>3.3684599999999993</v>
      </c>
      <c r="I1029" s="2">
        <f>'Moving Avg'!H1029</f>
        <v>3.3118270000000001</v>
      </c>
      <c r="J1029" s="17" t="str">
        <f>OBV!F1029</f>
        <v>BEARISH</v>
      </c>
      <c r="K1029" s="17" t="str">
        <f>OBV!G1029</f>
        <v>NEUTRAL</v>
      </c>
      <c r="L1029" s="17" t="str">
        <f>OBV!H1029</f>
        <v>CONFIRMED BEARISH</v>
      </c>
      <c r="M1029" s="19">
        <f t="shared" si="160"/>
        <v>25</v>
      </c>
      <c r="N1029" s="19">
        <f t="shared" si="161"/>
        <v>0</v>
      </c>
      <c r="O1029" s="19">
        <f t="shared" si="162"/>
        <v>50</v>
      </c>
      <c r="P1029" s="19">
        <f t="shared" si="163"/>
        <v>16.5</v>
      </c>
      <c r="Q1029" s="20">
        <f t="shared" si="164"/>
        <v>18.725000000000001</v>
      </c>
      <c r="R1029" s="20">
        <f t="shared" si="165"/>
        <v>26.625</v>
      </c>
      <c r="S1029" s="20">
        <f t="shared" si="166"/>
        <v>23.675000000000001</v>
      </c>
      <c r="T1029" s="20">
        <f t="shared" si="167"/>
        <v>22.875</v>
      </c>
      <c r="U1029" s="19">
        <f t="shared" si="168"/>
        <v>23.008333333333336</v>
      </c>
      <c r="V1029" s="19">
        <f t="shared" si="169"/>
        <v>22.975000000000001</v>
      </c>
    </row>
    <row r="1030" spans="1:22" ht="13.5" x14ac:dyDescent="0.25">
      <c r="A1030" s="3">
        <f>RSI!A1030</f>
        <v>43507</v>
      </c>
      <c r="B1030" s="2">
        <f>RSI!B1030</f>
        <v>3.5525000000000002</v>
      </c>
      <c r="C1030" s="2">
        <f>RSI!I1030</f>
        <v>51.441818642176003</v>
      </c>
      <c r="D1030" s="2">
        <f>MACD!E1030</f>
        <v>9.0403182149731975E-2</v>
      </c>
      <c r="E1030" s="2">
        <f>MACD!F1030</f>
        <v>-4.999584763366359E-2</v>
      </c>
      <c r="F1030" s="2">
        <f>'Moving Avg'!D1030</f>
        <v>3.5552599999999996</v>
      </c>
      <c r="G1030" s="2">
        <f>'Moving Avg'!F1030</f>
        <v>3.6200950000000001</v>
      </c>
      <c r="H1030" s="2">
        <f>'Moving Avg'!G1030</f>
        <v>3.3746679999999998</v>
      </c>
      <c r="I1030" s="2">
        <f>'Moving Avg'!H1030</f>
        <v>3.3166789999999997</v>
      </c>
      <c r="J1030" s="17" t="str">
        <f>OBV!F1030</f>
        <v>BULLISH</v>
      </c>
      <c r="K1030" s="17" t="str">
        <f>OBV!G1030</f>
        <v>NEUTRAL</v>
      </c>
      <c r="L1030" s="17" t="str">
        <f>OBV!H1030</f>
        <v>BULLISH DIVERGENCE</v>
      </c>
      <c r="M1030" s="19">
        <f t="shared" si="160"/>
        <v>25</v>
      </c>
      <c r="N1030" s="19">
        <f t="shared" si="161"/>
        <v>0</v>
      </c>
      <c r="O1030" s="19">
        <f t="shared" si="162"/>
        <v>50</v>
      </c>
      <c r="P1030" s="19">
        <f t="shared" si="163"/>
        <v>66.5</v>
      </c>
      <c r="Q1030" s="20">
        <f t="shared" si="164"/>
        <v>26.225000000000001</v>
      </c>
      <c r="R1030" s="20">
        <f t="shared" si="165"/>
        <v>39.125</v>
      </c>
      <c r="S1030" s="20">
        <f t="shared" si="166"/>
        <v>46.174999999999997</v>
      </c>
      <c r="T1030" s="20">
        <f t="shared" si="167"/>
        <v>35.375</v>
      </c>
      <c r="U1030" s="19">
        <f t="shared" si="168"/>
        <v>37.174999999999997</v>
      </c>
      <c r="V1030" s="19">
        <f t="shared" si="169"/>
        <v>36.724999999999994</v>
      </c>
    </row>
    <row r="1031" spans="1:22" ht="13.5" x14ac:dyDescent="0.25">
      <c r="A1031" s="3">
        <f>RSI!A1031</f>
        <v>43508</v>
      </c>
      <c r="B1031" s="2">
        <f>RSI!B1031</f>
        <v>3.5870000000000002</v>
      </c>
      <c r="C1031" s="2">
        <f>RSI!I1031</f>
        <v>54.217911802209578</v>
      </c>
      <c r="D1031" s="2">
        <f>MACD!E1031</f>
        <v>0.11201862479710911</v>
      </c>
      <c r="E1031" s="2">
        <f>MACD!F1031</f>
        <v>-1.7592953147509052E-2</v>
      </c>
      <c r="F1031" s="2">
        <f>'Moving Avg'!D1031</f>
        <v>3.56216</v>
      </c>
      <c r="G1031" s="2">
        <f>'Moving Avg'!F1031</f>
        <v>3.6366500000000004</v>
      </c>
      <c r="H1031" s="2">
        <f>'Moving Avg'!G1031</f>
        <v>3.3815659999999998</v>
      </c>
      <c r="I1031" s="2">
        <f>'Moving Avg'!H1031</f>
        <v>3.3213084999999993</v>
      </c>
      <c r="J1031" s="17" t="str">
        <f>OBV!F1031</f>
        <v>BULLISH</v>
      </c>
      <c r="K1031" s="17" t="str">
        <f>OBV!G1031</f>
        <v>NEUTRAL</v>
      </c>
      <c r="L1031" s="17" t="str">
        <f>OBV!H1031</f>
        <v>CONFIRMED BULLISH</v>
      </c>
      <c r="M1031" s="19">
        <f t="shared" si="160"/>
        <v>25</v>
      </c>
      <c r="N1031" s="19">
        <f t="shared" si="161"/>
        <v>0</v>
      </c>
      <c r="O1031" s="19">
        <f t="shared" si="162"/>
        <v>50</v>
      </c>
      <c r="P1031" s="19">
        <f t="shared" si="163"/>
        <v>83.5</v>
      </c>
      <c r="Q1031" s="20">
        <f t="shared" si="164"/>
        <v>28.774999999999999</v>
      </c>
      <c r="R1031" s="20">
        <f t="shared" si="165"/>
        <v>43.375</v>
      </c>
      <c r="S1031" s="20">
        <f t="shared" si="166"/>
        <v>53.825000000000003</v>
      </c>
      <c r="T1031" s="20">
        <f t="shared" si="167"/>
        <v>39.625</v>
      </c>
      <c r="U1031" s="19">
        <f t="shared" si="168"/>
        <v>41.991666666666667</v>
      </c>
      <c r="V1031" s="19">
        <f t="shared" si="169"/>
        <v>41.400000000000006</v>
      </c>
    </row>
    <row r="1032" spans="1:22" ht="13.5" x14ac:dyDescent="0.25">
      <c r="A1032" s="3">
        <f>RSI!A1032</f>
        <v>43509</v>
      </c>
      <c r="B1032" s="2">
        <f>RSI!B1032</f>
        <v>3.5525000000000002</v>
      </c>
      <c r="C1032" s="2">
        <f>RSI!I1032</f>
        <v>51.073414679812608</v>
      </c>
      <c r="D1032" s="2">
        <f>MACD!E1032</f>
        <v>0.12197524083369116</v>
      </c>
      <c r="E1032" s="2">
        <f>MACD!F1032</f>
        <v>1.0320685648730992E-2</v>
      </c>
      <c r="F1032" s="2">
        <f>'Moving Avg'!D1032</f>
        <v>3.5552599999999996</v>
      </c>
      <c r="G1032" s="2">
        <f>'Moving Avg'!F1032</f>
        <v>3.6518250000000001</v>
      </c>
      <c r="H1032" s="2">
        <f>'Moving Avg'!G1032</f>
        <v>3.388188</v>
      </c>
      <c r="I1032" s="2">
        <f>'Moving Avg'!H1032</f>
        <v>3.3255680000000001</v>
      </c>
      <c r="J1032" s="17" t="str">
        <f>OBV!F1032</f>
        <v>BULLISH</v>
      </c>
      <c r="K1032" s="17" t="str">
        <f>OBV!G1032</f>
        <v>NEUTRAL</v>
      </c>
      <c r="L1032" s="17" t="str">
        <f>OBV!H1032</f>
        <v>BULLISH DIVERGENCE</v>
      </c>
      <c r="M1032" s="19">
        <f t="shared" si="160"/>
        <v>25</v>
      </c>
      <c r="N1032" s="19">
        <f t="shared" si="161"/>
        <v>0</v>
      </c>
      <c r="O1032" s="19">
        <f t="shared" si="162"/>
        <v>50</v>
      </c>
      <c r="P1032" s="19">
        <f t="shared" si="163"/>
        <v>66.5</v>
      </c>
      <c r="Q1032" s="20">
        <f t="shared" si="164"/>
        <v>26.225000000000001</v>
      </c>
      <c r="R1032" s="20">
        <f t="shared" si="165"/>
        <v>39.125</v>
      </c>
      <c r="S1032" s="20">
        <f t="shared" si="166"/>
        <v>46.174999999999997</v>
      </c>
      <c r="T1032" s="20">
        <f t="shared" si="167"/>
        <v>35.375</v>
      </c>
      <c r="U1032" s="19">
        <f t="shared" si="168"/>
        <v>37.174999999999997</v>
      </c>
      <c r="V1032" s="19">
        <f t="shared" si="169"/>
        <v>36.724999999999994</v>
      </c>
    </row>
    <row r="1033" spans="1:22" ht="13.5" x14ac:dyDescent="0.25">
      <c r="A1033" s="3">
        <f>RSI!A1033</f>
        <v>43510</v>
      </c>
      <c r="B1033" s="2">
        <f>RSI!B1033</f>
        <v>3.6490999999999998</v>
      </c>
      <c r="C1033" s="2">
        <f>RSI!I1033</f>
        <v>58.356256714454886</v>
      </c>
      <c r="D1033" s="2">
        <f>MACD!E1033</f>
        <v>0.11259509395826495</v>
      </c>
      <c r="E1033" s="2">
        <f>MACD!F1033</f>
        <v>3.0775567310637783E-2</v>
      </c>
      <c r="F1033" s="2">
        <f>'Moving Avg'!D1033</f>
        <v>3.5745800000000001</v>
      </c>
      <c r="G1033" s="2">
        <f>'Moving Avg'!F1033</f>
        <v>3.6666600000000003</v>
      </c>
      <c r="H1033" s="2">
        <f>'Moving Avg'!G1033</f>
        <v>3.3977080000000002</v>
      </c>
      <c r="I1033" s="2">
        <f>'Moving Avg'!H1033</f>
        <v>3.3303104999999995</v>
      </c>
      <c r="J1033" s="17" t="str">
        <f>OBV!F1033</f>
        <v>BULLISH</v>
      </c>
      <c r="K1033" s="17" t="str">
        <f>OBV!G1033</f>
        <v>NEUTRAL</v>
      </c>
      <c r="L1033" s="17" t="str">
        <f>OBV!H1033</f>
        <v>CONFIRMED BULLISH</v>
      </c>
      <c r="M1033" s="19">
        <f t="shared" si="160"/>
        <v>25</v>
      </c>
      <c r="N1033" s="19">
        <f t="shared" si="161"/>
        <v>0</v>
      </c>
      <c r="O1033" s="19">
        <f t="shared" si="162"/>
        <v>50</v>
      </c>
      <c r="P1033" s="19">
        <f t="shared" si="163"/>
        <v>83.5</v>
      </c>
      <c r="Q1033" s="20">
        <f t="shared" si="164"/>
        <v>28.774999999999999</v>
      </c>
      <c r="R1033" s="20">
        <f t="shared" si="165"/>
        <v>43.375</v>
      </c>
      <c r="S1033" s="20">
        <f t="shared" si="166"/>
        <v>53.825000000000003</v>
      </c>
      <c r="T1033" s="20">
        <f t="shared" si="167"/>
        <v>39.625</v>
      </c>
      <c r="U1033" s="19">
        <f t="shared" si="168"/>
        <v>41.991666666666667</v>
      </c>
      <c r="V1033" s="19">
        <f t="shared" si="169"/>
        <v>41.400000000000006</v>
      </c>
    </row>
    <row r="1034" spans="1:22" ht="13.5" x14ac:dyDescent="0.25">
      <c r="A1034" s="3">
        <f>RSI!A1034</f>
        <v>43511</v>
      </c>
      <c r="B1034" s="2">
        <f>RSI!B1034</f>
        <v>3.7938999999999998</v>
      </c>
      <c r="C1034" s="2">
        <f>RSI!I1034</f>
        <v>66.424134621753481</v>
      </c>
      <c r="D1034" s="2">
        <f>MACD!E1034</f>
        <v>9.1192470691668248E-2</v>
      </c>
      <c r="E1034" s="2">
        <f>MACD!F1034</f>
        <v>4.2858947986843879E-2</v>
      </c>
      <c r="F1034" s="2">
        <f>'Moving Avg'!D1034</f>
        <v>3.6270000000000002</v>
      </c>
      <c r="G1034" s="2">
        <f>'Moving Avg'!F1034</f>
        <v>3.6832150000000006</v>
      </c>
      <c r="H1034" s="2">
        <f>'Moving Avg'!G1034</f>
        <v>3.408744</v>
      </c>
      <c r="I1034" s="2">
        <f>'Moving Avg'!H1034</f>
        <v>3.3358424999999996</v>
      </c>
      <c r="J1034" s="17" t="str">
        <f>OBV!F1034</f>
        <v>BULLISH</v>
      </c>
      <c r="K1034" s="17" t="str">
        <f>OBV!G1034</f>
        <v>STRONG</v>
      </c>
      <c r="L1034" s="17" t="str">
        <f>OBV!H1034</f>
        <v>CONFIRMED BULLISH</v>
      </c>
      <c r="M1034" s="19">
        <f t="shared" si="160"/>
        <v>25</v>
      </c>
      <c r="N1034" s="19">
        <f t="shared" si="161"/>
        <v>0</v>
      </c>
      <c r="O1034" s="19">
        <f t="shared" si="162"/>
        <v>50</v>
      </c>
      <c r="P1034" s="19">
        <f t="shared" si="163"/>
        <v>100</v>
      </c>
      <c r="Q1034" s="20">
        <f t="shared" si="164"/>
        <v>31.25</v>
      </c>
      <c r="R1034" s="20">
        <f t="shared" si="165"/>
        <v>47.5</v>
      </c>
      <c r="S1034" s="20">
        <f t="shared" si="166"/>
        <v>61.25</v>
      </c>
      <c r="T1034" s="20">
        <f t="shared" si="167"/>
        <v>43.75</v>
      </c>
      <c r="U1034" s="19">
        <f t="shared" si="168"/>
        <v>46.666666666666664</v>
      </c>
      <c r="V1034" s="19">
        <f t="shared" si="169"/>
        <v>45.9375</v>
      </c>
    </row>
    <row r="1035" spans="1:22" ht="13.5" x14ac:dyDescent="0.25">
      <c r="A1035" s="3">
        <f>RSI!A1035</f>
        <v>43514</v>
      </c>
      <c r="B1035" s="2">
        <f>RSI!B1035</f>
        <v>3.6903999999999999</v>
      </c>
      <c r="C1035" s="2">
        <f>RSI!I1035</f>
        <v>57.803829480203923</v>
      </c>
      <c r="D1035" s="2">
        <f>MACD!E1035</f>
        <v>6.9768848808247519E-2</v>
      </c>
      <c r="E1035" s="2">
        <f>MACD!F1035</f>
        <v>4.8240928151124608E-2</v>
      </c>
      <c r="F1035" s="2">
        <f>'Moving Avg'!D1035</f>
        <v>3.6545800000000002</v>
      </c>
      <c r="G1035" s="2">
        <f>'Moving Avg'!F1035</f>
        <v>3.6842449999999998</v>
      </c>
      <c r="H1035" s="2">
        <f>'Moving Avg'!G1035</f>
        <v>3.41771</v>
      </c>
      <c r="I1035" s="2">
        <f>'Moving Avg'!H1035</f>
        <v>3.3411204999999988</v>
      </c>
      <c r="J1035" s="17" t="str">
        <f>OBV!F1035</f>
        <v>BULLISH</v>
      </c>
      <c r="K1035" s="17" t="str">
        <f>OBV!G1035</f>
        <v>STRONG</v>
      </c>
      <c r="L1035" s="17" t="str">
        <f>OBV!H1035</f>
        <v>CONFIRMED BULLISH</v>
      </c>
      <c r="M1035" s="19">
        <f t="shared" si="160"/>
        <v>25</v>
      </c>
      <c r="N1035" s="19">
        <f t="shared" si="161"/>
        <v>0</v>
      </c>
      <c r="O1035" s="19">
        <f t="shared" si="162"/>
        <v>50</v>
      </c>
      <c r="P1035" s="19">
        <f t="shared" si="163"/>
        <v>100</v>
      </c>
      <c r="Q1035" s="20">
        <f t="shared" si="164"/>
        <v>31.25</v>
      </c>
      <c r="R1035" s="20">
        <f t="shared" si="165"/>
        <v>47.5</v>
      </c>
      <c r="S1035" s="20">
        <f t="shared" si="166"/>
        <v>61.25</v>
      </c>
      <c r="T1035" s="20">
        <f t="shared" si="167"/>
        <v>43.75</v>
      </c>
      <c r="U1035" s="19">
        <f t="shared" si="168"/>
        <v>46.666666666666664</v>
      </c>
      <c r="V1035" s="19">
        <f t="shared" si="169"/>
        <v>45.9375</v>
      </c>
    </row>
    <row r="1036" spans="1:22" ht="13.5" x14ac:dyDescent="0.25">
      <c r="A1036" s="3">
        <f>RSI!A1036</f>
        <v>43515</v>
      </c>
      <c r="B1036" s="2">
        <f>RSI!B1036</f>
        <v>3.7593999999999999</v>
      </c>
      <c r="C1036" s="2">
        <f>RSI!I1036</f>
        <v>61.400281690656065</v>
      </c>
      <c r="D1036" s="2">
        <f>MACD!E1036</f>
        <v>4.1574628257895263E-2</v>
      </c>
      <c r="E1036" s="2">
        <f>MACD!F1036</f>
        <v>4.6907668172478746E-2</v>
      </c>
      <c r="F1036" s="2">
        <f>'Moving Avg'!D1036</f>
        <v>3.68906</v>
      </c>
      <c r="G1036" s="2">
        <f>'Moving Avg'!F1036</f>
        <v>3.6807949999999998</v>
      </c>
      <c r="H1036" s="2">
        <f>'Moving Avg'!G1036</f>
        <v>3.4280560000000002</v>
      </c>
      <c r="I1036" s="2">
        <f>'Moving Avg'!H1036</f>
        <v>3.3466119999999995</v>
      </c>
      <c r="J1036" s="17" t="str">
        <f>OBV!F1036</f>
        <v>BULLISH</v>
      </c>
      <c r="K1036" s="17" t="str">
        <f>OBV!G1036</f>
        <v>STRONG</v>
      </c>
      <c r="L1036" s="17" t="str">
        <f>OBV!H1036</f>
        <v>CONFIRMED BULLISH</v>
      </c>
      <c r="M1036" s="19">
        <f t="shared" si="160"/>
        <v>25</v>
      </c>
      <c r="N1036" s="19">
        <f t="shared" si="161"/>
        <v>45</v>
      </c>
      <c r="O1036" s="19">
        <f t="shared" si="162"/>
        <v>50</v>
      </c>
      <c r="P1036" s="19">
        <f t="shared" si="163"/>
        <v>100</v>
      </c>
      <c r="Q1036" s="20">
        <f t="shared" si="164"/>
        <v>47</v>
      </c>
      <c r="R1036" s="20">
        <f t="shared" si="165"/>
        <v>56.5</v>
      </c>
      <c r="S1036" s="20">
        <f t="shared" si="166"/>
        <v>68</v>
      </c>
      <c r="T1036" s="20">
        <f t="shared" si="167"/>
        <v>55</v>
      </c>
      <c r="U1036" s="19">
        <f t="shared" si="168"/>
        <v>57.166666666666664</v>
      </c>
      <c r="V1036" s="19">
        <f t="shared" si="169"/>
        <v>56.625</v>
      </c>
    </row>
    <row r="1037" spans="1:22" ht="13.5" x14ac:dyDescent="0.25">
      <c r="A1037" s="3">
        <f>RSI!A1037</f>
        <v>43516</v>
      </c>
      <c r="B1037" s="2">
        <f>RSI!B1037</f>
        <v>3.8491</v>
      </c>
      <c r="C1037" s="2">
        <f>RSI!I1037</f>
        <v>65.515164316083897</v>
      </c>
      <c r="D1037" s="2">
        <f>MACD!E1037</f>
        <v>1.5316767390720187E-2</v>
      </c>
      <c r="E1037" s="2">
        <f>MACD!F1037</f>
        <v>4.0589488016127037E-2</v>
      </c>
      <c r="F1037" s="2">
        <f>'Moving Avg'!D1037</f>
        <v>3.74838</v>
      </c>
      <c r="G1037" s="2">
        <f>'Moving Avg'!F1037</f>
        <v>3.6773449999999999</v>
      </c>
      <c r="H1037" s="2">
        <f>'Moving Avg'!G1037</f>
        <v>3.4408860000000003</v>
      </c>
      <c r="I1037" s="2">
        <f>'Moving Avg'!H1037</f>
        <v>3.3525189999999991</v>
      </c>
      <c r="J1037" s="17" t="str">
        <f>OBV!F1037</f>
        <v>BULLISH</v>
      </c>
      <c r="K1037" s="17" t="str">
        <f>OBV!G1037</f>
        <v>STRONG</v>
      </c>
      <c r="L1037" s="17" t="str">
        <f>OBV!H1037</f>
        <v>CONFIRMED BULLISH</v>
      </c>
      <c r="M1037" s="19">
        <f t="shared" si="160"/>
        <v>25</v>
      </c>
      <c r="N1037" s="19">
        <f t="shared" si="161"/>
        <v>100</v>
      </c>
      <c r="O1037" s="19">
        <f t="shared" si="162"/>
        <v>50</v>
      </c>
      <c r="P1037" s="19">
        <f t="shared" si="163"/>
        <v>100</v>
      </c>
      <c r="Q1037" s="20">
        <f t="shared" si="164"/>
        <v>66.25</v>
      </c>
      <c r="R1037" s="20">
        <f t="shared" si="165"/>
        <v>67.5</v>
      </c>
      <c r="S1037" s="20">
        <f t="shared" si="166"/>
        <v>76.25</v>
      </c>
      <c r="T1037" s="20">
        <f t="shared" si="167"/>
        <v>68.75</v>
      </c>
      <c r="U1037" s="19">
        <f t="shared" si="168"/>
        <v>70</v>
      </c>
      <c r="V1037" s="19">
        <f t="shared" si="169"/>
        <v>69.6875</v>
      </c>
    </row>
    <row r="1038" spans="1:22" ht="13.5" x14ac:dyDescent="0.25">
      <c r="A1038" s="3">
        <f>RSI!A1038</f>
        <v>43517</v>
      </c>
      <c r="B1038" s="2">
        <f>RSI!B1038</f>
        <v>3.7387000000000001</v>
      </c>
      <c r="C1038" s="2">
        <f>RSI!I1038</f>
        <v>57.404104952739765</v>
      </c>
      <c r="D1038" s="2">
        <f>MACD!E1038</f>
        <v>-5.546989897132093E-3</v>
      </c>
      <c r="E1038" s="2">
        <f>MACD!F1038</f>
        <v>3.1362192433475211E-2</v>
      </c>
      <c r="F1038" s="2">
        <f>'Moving Avg'!D1038</f>
        <v>3.7662999999999998</v>
      </c>
      <c r="G1038" s="2">
        <f>'Moving Avg'!F1038</f>
        <v>3.67286</v>
      </c>
      <c r="H1038" s="2">
        <f>'Moving Avg'!G1038</f>
        <v>3.4521980000000001</v>
      </c>
      <c r="I1038" s="2">
        <f>'Moving Avg'!H1038</f>
        <v>3.3577749999999993</v>
      </c>
      <c r="J1038" s="17" t="str">
        <f>OBV!F1038</f>
        <v>BULLISH</v>
      </c>
      <c r="K1038" s="17" t="str">
        <f>OBV!G1038</f>
        <v>STRONG</v>
      </c>
      <c r="L1038" s="17" t="str">
        <f>OBV!H1038</f>
        <v>CONFIRMED BULLISH</v>
      </c>
      <c r="M1038" s="19">
        <f t="shared" si="160"/>
        <v>25</v>
      </c>
      <c r="N1038" s="19">
        <f t="shared" si="161"/>
        <v>100</v>
      </c>
      <c r="O1038" s="19">
        <f t="shared" si="162"/>
        <v>50</v>
      </c>
      <c r="P1038" s="19">
        <f t="shared" si="163"/>
        <v>100</v>
      </c>
      <c r="Q1038" s="20">
        <f t="shared" si="164"/>
        <v>66.25</v>
      </c>
      <c r="R1038" s="20">
        <f t="shared" si="165"/>
        <v>67.5</v>
      </c>
      <c r="S1038" s="20">
        <f t="shared" si="166"/>
        <v>76.25</v>
      </c>
      <c r="T1038" s="20">
        <f t="shared" si="167"/>
        <v>68.75</v>
      </c>
      <c r="U1038" s="19">
        <f t="shared" si="168"/>
        <v>70</v>
      </c>
      <c r="V1038" s="19">
        <f t="shared" si="169"/>
        <v>69.6875</v>
      </c>
    </row>
    <row r="1039" spans="1:22" ht="13.5" x14ac:dyDescent="0.25">
      <c r="A1039" s="3">
        <f>RSI!A1039</f>
        <v>43518</v>
      </c>
      <c r="B1039" s="2">
        <f>RSI!B1039</f>
        <v>3.7593999999999999</v>
      </c>
      <c r="C1039" s="2">
        <f>RSI!I1039</f>
        <v>58.442986494878596</v>
      </c>
      <c r="D1039" s="2">
        <f>MACD!E1039</f>
        <v>-2.8669910964285616E-2</v>
      </c>
      <c r="E1039" s="2">
        <f>MACD!F1039</f>
        <v>1.9355771753923046E-2</v>
      </c>
      <c r="F1039" s="2">
        <f>'Moving Avg'!D1039</f>
        <v>3.7594000000000003</v>
      </c>
      <c r="G1039" s="2">
        <f>'Moving Avg'!F1039</f>
        <v>3.6694099999999992</v>
      </c>
      <c r="H1039" s="2">
        <f>'Moving Avg'!G1039</f>
        <v>3.4641999999999999</v>
      </c>
      <c r="I1039" s="2">
        <f>'Moving Avg'!H1039</f>
        <v>3.3634639999999991</v>
      </c>
      <c r="J1039" s="17" t="str">
        <f>OBV!F1039</f>
        <v>BULLISH</v>
      </c>
      <c r="K1039" s="17" t="str">
        <f>OBV!G1039</f>
        <v>STRONG</v>
      </c>
      <c r="L1039" s="17" t="str">
        <f>OBV!H1039</f>
        <v>BULLISH DIVERGENCE</v>
      </c>
      <c r="M1039" s="19">
        <f t="shared" si="160"/>
        <v>25</v>
      </c>
      <c r="N1039" s="19">
        <f t="shared" si="161"/>
        <v>100</v>
      </c>
      <c r="O1039" s="19">
        <f t="shared" si="162"/>
        <v>50</v>
      </c>
      <c r="P1039" s="19">
        <f t="shared" si="163"/>
        <v>83</v>
      </c>
      <c r="Q1039" s="20">
        <f t="shared" si="164"/>
        <v>63.7</v>
      </c>
      <c r="R1039" s="20">
        <f t="shared" si="165"/>
        <v>63.25</v>
      </c>
      <c r="S1039" s="20">
        <f t="shared" si="166"/>
        <v>68.599999999999994</v>
      </c>
      <c r="T1039" s="20">
        <f t="shared" si="167"/>
        <v>64.5</v>
      </c>
      <c r="U1039" s="19">
        <f t="shared" si="168"/>
        <v>65.183333333333337</v>
      </c>
      <c r="V1039" s="19">
        <f t="shared" si="169"/>
        <v>65.012500000000003</v>
      </c>
    </row>
    <row r="1040" spans="1:22" ht="13.5" x14ac:dyDescent="0.25">
      <c r="A1040" s="3">
        <f>RSI!A1040</f>
        <v>43521</v>
      </c>
      <c r="B1040" s="2">
        <f>RSI!B1040</f>
        <v>3.7593999999999999</v>
      </c>
      <c r="C1040" s="2">
        <f>RSI!I1040</f>
        <v>58.442986494878596</v>
      </c>
      <c r="D1040" s="2">
        <f>MACD!E1040</f>
        <v>-4.586855384066757E-2</v>
      </c>
      <c r="E1040" s="2">
        <f>MACD!F1040</f>
        <v>6.3109066350049235E-3</v>
      </c>
      <c r="F1040" s="2">
        <f>'Moving Avg'!D1040</f>
        <v>3.7732000000000001</v>
      </c>
      <c r="G1040" s="2">
        <f>'Moving Avg'!F1040</f>
        <v>3.6656149999999998</v>
      </c>
      <c r="H1040" s="2">
        <f>'Moving Avg'!G1040</f>
        <v>3.47634</v>
      </c>
      <c r="I1040" s="2">
        <f>'Moving Avg'!H1040</f>
        <v>3.3687579999999997</v>
      </c>
      <c r="J1040" s="17" t="str">
        <f>OBV!F1040</f>
        <v>BULLISH</v>
      </c>
      <c r="K1040" s="17" t="str">
        <f>OBV!G1040</f>
        <v>STRONG</v>
      </c>
      <c r="L1040" s="17" t="str">
        <f>OBV!H1040</f>
        <v>CONFIRMED BULLISH</v>
      </c>
      <c r="M1040" s="19">
        <f t="shared" si="160"/>
        <v>25</v>
      </c>
      <c r="N1040" s="19">
        <f t="shared" si="161"/>
        <v>100</v>
      </c>
      <c r="O1040" s="19">
        <f t="shared" si="162"/>
        <v>50</v>
      </c>
      <c r="P1040" s="19">
        <f t="shared" si="163"/>
        <v>100</v>
      </c>
      <c r="Q1040" s="20">
        <f t="shared" si="164"/>
        <v>66.25</v>
      </c>
      <c r="R1040" s="20">
        <f t="shared" si="165"/>
        <v>67.5</v>
      </c>
      <c r="S1040" s="20">
        <f t="shared" si="166"/>
        <v>76.25</v>
      </c>
      <c r="T1040" s="20">
        <f t="shared" si="167"/>
        <v>68.75</v>
      </c>
      <c r="U1040" s="19">
        <f t="shared" si="168"/>
        <v>70</v>
      </c>
      <c r="V1040" s="19">
        <f t="shared" si="169"/>
        <v>69.6875</v>
      </c>
    </row>
    <row r="1041" spans="1:22" ht="13.5" x14ac:dyDescent="0.25">
      <c r="A1041" s="3">
        <f>RSI!A1041</f>
        <v>43522</v>
      </c>
      <c r="B1041" s="2">
        <f>RSI!B1041</f>
        <v>3.7317999999999998</v>
      </c>
      <c r="C1041" s="2">
        <f>RSI!I1041</f>
        <v>56.318954901047121</v>
      </c>
      <c r="D1041" s="2">
        <f>MACD!E1041</f>
        <v>-5.3826253486372266E-2</v>
      </c>
      <c r="E1041" s="2">
        <f>MACD!F1041</f>
        <v>-5.7165253892705152E-3</v>
      </c>
      <c r="F1041" s="2">
        <f>'Moving Avg'!D1041</f>
        <v>3.7676799999999999</v>
      </c>
      <c r="G1041" s="2">
        <f>'Moving Avg'!F1041</f>
        <v>3.6625100000000002</v>
      </c>
      <c r="H1041" s="2">
        <f>'Moving Avg'!G1041</f>
        <v>3.487514</v>
      </c>
      <c r="I1041" s="2">
        <f>'Moving Avg'!H1041</f>
        <v>3.3737159999999995</v>
      </c>
      <c r="J1041" s="17" t="str">
        <f>OBV!F1041</f>
        <v>BULLISH</v>
      </c>
      <c r="K1041" s="17" t="str">
        <f>OBV!G1041</f>
        <v>NEUTRAL</v>
      </c>
      <c r="L1041" s="17" t="str">
        <f>OBV!H1041</f>
        <v>BULLISH DIVERGENCE</v>
      </c>
      <c r="M1041" s="19">
        <f t="shared" si="160"/>
        <v>25</v>
      </c>
      <c r="N1041" s="19">
        <f t="shared" si="161"/>
        <v>100</v>
      </c>
      <c r="O1041" s="19">
        <f t="shared" si="162"/>
        <v>50</v>
      </c>
      <c r="P1041" s="19">
        <f t="shared" si="163"/>
        <v>66.5</v>
      </c>
      <c r="Q1041" s="20">
        <f t="shared" si="164"/>
        <v>61.225000000000001</v>
      </c>
      <c r="R1041" s="20">
        <f t="shared" si="165"/>
        <v>59.125</v>
      </c>
      <c r="S1041" s="20">
        <f t="shared" si="166"/>
        <v>61.174999999999997</v>
      </c>
      <c r="T1041" s="20">
        <f t="shared" si="167"/>
        <v>60.375</v>
      </c>
      <c r="U1041" s="19">
        <f t="shared" si="168"/>
        <v>60.508333333333326</v>
      </c>
      <c r="V1041" s="19">
        <f t="shared" si="169"/>
        <v>60.474999999999994</v>
      </c>
    </row>
    <row r="1042" spans="1:22" ht="13.5" x14ac:dyDescent="0.25">
      <c r="A1042" s="3">
        <f>RSI!A1042</f>
        <v>43523</v>
      </c>
      <c r="B1042" s="2">
        <f>RSI!B1042</f>
        <v>3.7111000000000001</v>
      </c>
      <c r="C1042" s="2">
        <f>RSI!I1042</f>
        <v>54.712886110547373</v>
      </c>
      <c r="D1042" s="2">
        <f>MACD!E1042</f>
        <v>-6.4872015277321893E-2</v>
      </c>
      <c r="E1042" s="2">
        <f>MACD!F1042</f>
        <v>-1.7547623366880791E-2</v>
      </c>
      <c r="F1042" s="2">
        <f>'Moving Avg'!D1042</f>
        <v>3.7400800000000003</v>
      </c>
      <c r="G1042" s="2">
        <f>'Moving Avg'!F1042</f>
        <v>3.661820000000001</v>
      </c>
      <c r="H1042" s="2">
        <f>'Moving Avg'!G1042</f>
        <v>3.4985500000000003</v>
      </c>
      <c r="I1042" s="2">
        <f>'Moving Avg'!H1042</f>
        <v>3.3785049999999996</v>
      </c>
      <c r="J1042" s="17" t="str">
        <f>OBV!F1042</f>
        <v>BEARISH</v>
      </c>
      <c r="K1042" s="17" t="str">
        <f>OBV!G1042</f>
        <v>NEUTRAL</v>
      </c>
      <c r="L1042" s="17" t="str">
        <f>OBV!H1042</f>
        <v>CONFIRMED BEARISH</v>
      </c>
      <c r="M1042" s="19">
        <f t="shared" si="160"/>
        <v>25</v>
      </c>
      <c r="N1042" s="19">
        <f t="shared" si="161"/>
        <v>100</v>
      </c>
      <c r="O1042" s="19">
        <f t="shared" si="162"/>
        <v>50</v>
      </c>
      <c r="P1042" s="19">
        <f t="shared" si="163"/>
        <v>16.5</v>
      </c>
      <c r="Q1042" s="20">
        <f t="shared" si="164"/>
        <v>53.725000000000001</v>
      </c>
      <c r="R1042" s="20">
        <f t="shared" si="165"/>
        <v>46.625</v>
      </c>
      <c r="S1042" s="20">
        <f t="shared" si="166"/>
        <v>38.674999999999997</v>
      </c>
      <c r="T1042" s="20">
        <f t="shared" si="167"/>
        <v>47.875</v>
      </c>
      <c r="U1042" s="19">
        <f t="shared" si="168"/>
        <v>46.341666666666661</v>
      </c>
      <c r="V1042" s="19">
        <f t="shared" si="169"/>
        <v>46.724999999999994</v>
      </c>
    </row>
    <row r="1043" spans="1:22" ht="13.5" x14ac:dyDescent="0.25">
      <c r="A1043" s="3">
        <f>RSI!A1043</f>
        <v>43524</v>
      </c>
      <c r="B1043" s="2">
        <f>RSI!B1043</f>
        <v>3.6698</v>
      </c>
      <c r="C1043" s="2">
        <f>RSI!I1043</f>
        <v>51.553983933122105</v>
      </c>
      <c r="D1043" s="2">
        <f>MACD!E1043</f>
        <v>-5.667342961180033E-2</v>
      </c>
      <c r="E1043" s="2">
        <f>MACD!F1043</f>
        <v>-2.5372784615864702E-2</v>
      </c>
      <c r="F1043" s="2">
        <f>'Moving Avg'!D1043</f>
        <v>3.7262999999999997</v>
      </c>
      <c r="G1043" s="2">
        <f>'Moving Avg'!F1043</f>
        <v>3.6625099999999988</v>
      </c>
      <c r="H1043" s="2">
        <f>'Moving Avg'!G1043</f>
        <v>3.5094499999999997</v>
      </c>
      <c r="I1043" s="2">
        <f>'Moving Avg'!H1043</f>
        <v>3.382857</v>
      </c>
      <c r="J1043" s="17" t="str">
        <f>OBV!F1043</f>
        <v>BEARISH</v>
      </c>
      <c r="K1043" s="17" t="str">
        <f>OBV!G1043</f>
        <v>NEUTRAL</v>
      </c>
      <c r="L1043" s="17" t="str">
        <f>OBV!H1043</f>
        <v>CONFIRMED BEARISH</v>
      </c>
      <c r="M1043" s="19">
        <f t="shared" si="160"/>
        <v>25</v>
      </c>
      <c r="N1043" s="19">
        <f t="shared" si="161"/>
        <v>100</v>
      </c>
      <c r="O1043" s="19">
        <f t="shared" si="162"/>
        <v>50</v>
      </c>
      <c r="P1043" s="19">
        <f t="shared" si="163"/>
        <v>16.5</v>
      </c>
      <c r="Q1043" s="20">
        <f t="shared" si="164"/>
        <v>53.725000000000001</v>
      </c>
      <c r="R1043" s="20">
        <f t="shared" si="165"/>
        <v>46.625</v>
      </c>
      <c r="S1043" s="20">
        <f t="shared" si="166"/>
        <v>38.674999999999997</v>
      </c>
      <c r="T1043" s="20">
        <f t="shared" si="167"/>
        <v>47.875</v>
      </c>
      <c r="U1043" s="19">
        <f t="shared" si="168"/>
        <v>46.341666666666661</v>
      </c>
      <c r="V1043" s="19">
        <f t="shared" si="169"/>
        <v>46.724999999999994</v>
      </c>
    </row>
    <row r="1044" spans="1:22" ht="13.5" x14ac:dyDescent="0.25">
      <c r="A1044" s="3">
        <f>RSI!A1044</f>
        <v>43525</v>
      </c>
      <c r="B1044" s="2">
        <f>RSI!B1044</f>
        <v>3.6215000000000002</v>
      </c>
      <c r="C1044" s="2">
        <f>RSI!I1044</f>
        <v>48.059316107148916</v>
      </c>
      <c r="D1044" s="2">
        <f>MACD!E1044</f>
        <v>-2.3985381815601947E-2</v>
      </c>
      <c r="E1044" s="2">
        <f>MACD!F1044</f>
        <v>-2.5095304055812152E-2</v>
      </c>
      <c r="F1044" s="2">
        <f>'Moving Avg'!D1044</f>
        <v>3.6987200000000002</v>
      </c>
      <c r="G1044" s="2">
        <f>'Moving Avg'!F1044</f>
        <v>3.6614749999999994</v>
      </c>
      <c r="H1044" s="2">
        <f>'Moving Avg'!G1044</f>
        <v>3.5189699999999999</v>
      </c>
      <c r="I1044" s="2">
        <f>'Moving Avg'!H1044</f>
        <v>3.3869344999999997</v>
      </c>
      <c r="J1044" s="17" t="str">
        <f>OBV!F1044</f>
        <v>BEARISH</v>
      </c>
      <c r="K1044" s="17" t="str">
        <f>OBV!G1044</f>
        <v>NEUTRAL</v>
      </c>
      <c r="L1044" s="17" t="str">
        <f>OBV!H1044</f>
        <v>CONFIRMED BEARISH</v>
      </c>
      <c r="M1044" s="19">
        <f t="shared" si="160"/>
        <v>25</v>
      </c>
      <c r="N1044" s="19">
        <f t="shared" si="161"/>
        <v>0</v>
      </c>
      <c r="O1044" s="19">
        <f t="shared" si="162"/>
        <v>50</v>
      </c>
      <c r="P1044" s="19">
        <f t="shared" si="163"/>
        <v>16.5</v>
      </c>
      <c r="Q1044" s="20">
        <f t="shared" si="164"/>
        <v>18.725000000000001</v>
      </c>
      <c r="R1044" s="20">
        <f t="shared" si="165"/>
        <v>26.625</v>
      </c>
      <c r="S1044" s="20">
        <f t="shared" si="166"/>
        <v>23.675000000000001</v>
      </c>
      <c r="T1044" s="20">
        <f t="shared" si="167"/>
        <v>22.875</v>
      </c>
      <c r="U1044" s="19">
        <f t="shared" si="168"/>
        <v>23.008333333333336</v>
      </c>
      <c r="V1044" s="19">
        <f t="shared" si="169"/>
        <v>22.975000000000001</v>
      </c>
    </row>
    <row r="1045" spans="1:22" ht="13.5" x14ac:dyDescent="0.25">
      <c r="A1045" s="3">
        <f>RSI!A1045</f>
        <v>43528</v>
      </c>
      <c r="B1045" s="2">
        <f>RSI!B1045</f>
        <v>3.5249000000000001</v>
      </c>
      <c r="C1045" s="2">
        <f>RSI!I1045</f>
        <v>41.936508434090882</v>
      </c>
      <c r="D1045" s="2">
        <f>MACD!E1045</f>
        <v>-4.9045992765219815E-3</v>
      </c>
      <c r="E1045" s="2">
        <f>MACD!F1045</f>
        <v>-2.1057163099954122E-2</v>
      </c>
      <c r="F1045" s="2">
        <f>'Moving Avg'!D1045</f>
        <v>3.6518199999999998</v>
      </c>
      <c r="G1045" s="2">
        <f>'Moving Avg'!F1045</f>
        <v>3.6587149999999995</v>
      </c>
      <c r="H1045" s="2">
        <f>'Moving Avg'!G1045</f>
        <v>3.5273860000000004</v>
      </c>
      <c r="I1045" s="2">
        <f>'Moving Avg'!H1045</f>
        <v>3.3904629999999996</v>
      </c>
      <c r="J1045" s="17" t="str">
        <f>OBV!F1045</f>
        <v>BEARISH</v>
      </c>
      <c r="K1045" s="17" t="str">
        <f>OBV!G1045</f>
        <v>NEUTRAL</v>
      </c>
      <c r="L1045" s="17" t="str">
        <f>OBV!H1045</f>
        <v>CONFIRMED BEARISH</v>
      </c>
      <c r="M1045" s="19">
        <f t="shared" si="160"/>
        <v>25</v>
      </c>
      <c r="N1045" s="19">
        <f t="shared" si="161"/>
        <v>0</v>
      </c>
      <c r="O1045" s="19">
        <f t="shared" si="162"/>
        <v>50</v>
      </c>
      <c r="P1045" s="19">
        <f t="shared" si="163"/>
        <v>16.5</v>
      </c>
      <c r="Q1045" s="20">
        <f t="shared" si="164"/>
        <v>18.725000000000001</v>
      </c>
      <c r="R1045" s="20">
        <f t="shared" si="165"/>
        <v>26.625</v>
      </c>
      <c r="S1045" s="20">
        <f t="shared" si="166"/>
        <v>23.675000000000001</v>
      </c>
      <c r="T1045" s="20">
        <f t="shared" si="167"/>
        <v>22.875</v>
      </c>
      <c r="U1045" s="19">
        <f t="shared" si="168"/>
        <v>23.008333333333336</v>
      </c>
      <c r="V1045" s="19">
        <f t="shared" si="169"/>
        <v>22.975000000000001</v>
      </c>
    </row>
    <row r="1046" spans="1:22" ht="13.5" x14ac:dyDescent="0.25">
      <c r="A1046" s="3">
        <f>RSI!A1046</f>
        <v>43529</v>
      </c>
      <c r="B1046" s="2">
        <f>RSI!B1046</f>
        <v>3.4628000000000001</v>
      </c>
      <c r="C1046" s="2">
        <f>RSI!I1046</f>
        <v>38.537474942354386</v>
      </c>
      <c r="D1046" s="2">
        <f>MACD!E1046</f>
        <v>2.720204914328761E-2</v>
      </c>
      <c r="E1046" s="2">
        <f>MACD!F1046</f>
        <v>-1.1405320651305777E-2</v>
      </c>
      <c r="F1046" s="2">
        <f>'Moving Avg'!D1046</f>
        <v>3.5980200000000004</v>
      </c>
      <c r="G1046" s="2">
        <f>'Moving Avg'!F1046</f>
        <v>3.6542300000000005</v>
      </c>
      <c r="H1046" s="2">
        <f>'Moving Avg'!G1046</f>
        <v>3.5331799999999998</v>
      </c>
      <c r="I1046" s="2">
        <f>'Moving Avg'!H1046</f>
        <v>3.3936809999999995</v>
      </c>
      <c r="J1046" s="17" t="str">
        <f>OBV!F1046</f>
        <v>BEARISH</v>
      </c>
      <c r="K1046" s="17" t="str">
        <f>OBV!G1046</f>
        <v>WEAK</v>
      </c>
      <c r="L1046" s="17" t="str">
        <f>OBV!H1046</f>
        <v>CONFIRMED BEARISH</v>
      </c>
      <c r="M1046" s="19">
        <f t="shared" si="160"/>
        <v>25</v>
      </c>
      <c r="N1046" s="19">
        <f t="shared" si="161"/>
        <v>0</v>
      </c>
      <c r="O1046" s="19">
        <f t="shared" si="162"/>
        <v>50</v>
      </c>
      <c r="P1046" s="19">
        <f t="shared" si="163"/>
        <v>0</v>
      </c>
      <c r="Q1046" s="20">
        <f t="shared" si="164"/>
        <v>16.25</v>
      </c>
      <c r="R1046" s="20">
        <f t="shared" si="165"/>
        <v>22.5</v>
      </c>
      <c r="S1046" s="20">
        <f t="shared" si="166"/>
        <v>16.25</v>
      </c>
      <c r="T1046" s="20">
        <f t="shared" si="167"/>
        <v>18.75</v>
      </c>
      <c r="U1046" s="19">
        <f t="shared" si="168"/>
        <v>18.333333333333332</v>
      </c>
      <c r="V1046" s="19">
        <f t="shared" si="169"/>
        <v>18.4375</v>
      </c>
    </row>
    <row r="1047" spans="1:22" ht="13.5" x14ac:dyDescent="0.25">
      <c r="A1047" s="3">
        <f>RSI!A1047</f>
        <v>43530</v>
      </c>
      <c r="B1047" s="2">
        <f>RSI!B1047</f>
        <v>3.5525000000000002</v>
      </c>
      <c r="C1047" s="2">
        <f>RSI!I1047</f>
        <v>45.419077304558314</v>
      </c>
      <c r="D1047" s="2">
        <f>MACD!E1047</f>
        <v>6.2582448342359598E-2</v>
      </c>
      <c r="E1047" s="2">
        <f>MACD!F1047</f>
        <v>3.3922331474272992E-3</v>
      </c>
      <c r="F1047" s="2">
        <f>'Moving Avg'!D1047</f>
        <v>3.5662999999999996</v>
      </c>
      <c r="G1047" s="2">
        <f>'Moving Avg'!F1047</f>
        <v>3.6525050000000001</v>
      </c>
      <c r="H1047" s="2">
        <f>'Moving Avg'!G1047</f>
        <v>3.5407679999999999</v>
      </c>
      <c r="I1047" s="2">
        <f>'Moving Avg'!H1047</f>
        <v>3.3971170000000002</v>
      </c>
      <c r="J1047" s="17" t="str">
        <f>OBV!F1047</f>
        <v>BEARISH</v>
      </c>
      <c r="K1047" s="17" t="str">
        <f>OBV!G1047</f>
        <v>WEAK</v>
      </c>
      <c r="L1047" s="17" t="str">
        <f>OBV!H1047</f>
        <v>CONFIRMED BEARISH</v>
      </c>
      <c r="M1047" s="19">
        <f t="shared" si="160"/>
        <v>25</v>
      </c>
      <c r="N1047" s="19">
        <f t="shared" si="161"/>
        <v>0</v>
      </c>
      <c r="O1047" s="19">
        <f t="shared" si="162"/>
        <v>50</v>
      </c>
      <c r="P1047" s="19">
        <f t="shared" si="163"/>
        <v>0</v>
      </c>
      <c r="Q1047" s="20">
        <f t="shared" si="164"/>
        <v>16.25</v>
      </c>
      <c r="R1047" s="20">
        <f t="shared" si="165"/>
        <v>22.5</v>
      </c>
      <c r="S1047" s="20">
        <f t="shared" si="166"/>
        <v>16.25</v>
      </c>
      <c r="T1047" s="20">
        <f t="shared" si="167"/>
        <v>18.75</v>
      </c>
      <c r="U1047" s="19">
        <f t="shared" si="168"/>
        <v>18.333333333333332</v>
      </c>
      <c r="V1047" s="19">
        <f t="shared" si="169"/>
        <v>18.4375</v>
      </c>
    </row>
    <row r="1048" spans="1:22" ht="13.5" x14ac:dyDescent="0.25">
      <c r="A1048" s="3">
        <f>RSI!A1048</f>
        <v>43531</v>
      </c>
      <c r="B1048" s="2">
        <f>RSI!B1048</f>
        <v>3.4489999999999998</v>
      </c>
      <c r="C1048" s="2">
        <f>RSI!I1048</f>
        <v>39.871825433981378</v>
      </c>
      <c r="D1048" s="2">
        <f>MACD!E1048</f>
        <v>8.3651052292147643E-2</v>
      </c>
      <c r="E1048" s="2">
        <f>MACD!F1048</f>
        <v>1.9443996976371371E-2</v>
      </c>
      <c r="F1048" s="2">
        <f>'Moving Avg'!D1048</f>
        <v>3.5221400000000003</v>
      </c>
      <c r="G1048" s="2">
        <f>'Moving Avg'!F1048</f>
        <v>3.6473299999999993</v>
      </c>
      <c r="H1048" s="2">
        <f>'Moving Avg'!G1048</f>
        <v>3.5462860000000003</v>
      </c>
      <c r="I1048" s="2">
        <f>'Moving Avg'!H1048</f>
        <v>3.4000354999999995</v>
      </c>
      <c r="J1048" s="17" t="str">
        <f>OBV!F1048</f>
        <v>BEARISH</v>
      </c>
      <c r="K1048" s="17" t="str">
        <f>OBV!G1048</f>
        <v>WEAK</v>
      </c>
      <c r="L1048" s="17" t="str">
        <f>OBV!H1048</f>
        <v>CONFIRMED BEARISH</v>
      </c>
      <c r="M1048" s="19">
        <f t="shared" si="160"/>
        <v>25</v>
      </c>
      <c r="N1048" s="19">
        <f t="shared" si="161"/>
        <v>0</v>
      </c>
      <c r="O1048" s="19">
        <f t="shared" si="162"/>
        <v>50</v>
      </c>
      <c r="P1048" s="19">
        <f t="shared" si="163"/>
        <v>0</v>
      </c>
      <c r="Q1048" s="20">
        <f t="shared" si="164"/>
        <v>16.25</v>
      </c>
      <c r="R1048" s="20">
        <f t="shared" si="165"/>
        <v>22.5</v>
      </c>
      <c r="S1048" s="20">
        <f t="shared" si="166"/>
        <v>16.25</v>
      </c>
      <c r="T1048" s="20">
        <f t="shared" si="167"/>
        <v>18.75</v>
      </c>
      <c r="U1048" s="19">
        <f t="shared" si="168"/>
        <v>18.333333333333332</v>
      </c>
      <c r="V1048" s="19">
        <f t="shared" si="169"/>
        <v>18.4375</v>
      </c>
    </row>
    <row r="1049" spans="1:22" ht="13.5" x14ac:dyDescent="0.25">
      <c r="A1049" s="3">
        <f>RSI!A1049</f>
        <v>43532</v>
      </c>
      <c r="B1049" s="2">
        <f>RSI!B1049</f>
        <v>3.4283000000000001</v>
      </c>
      <c r="C1049" s="2">
        <f>RSI!I1049</f>
        <v>38.849842784379604</v>
      </c>
      <c r="D1049" s="2">
        <f>MACD!E1049</f>
        <v>0.10722387815261181</v>
      </c>
      <c r="E1049" s="2">
        <f>MACD!F1049</f>
        <v>3.6999973211619464E-2</v>
      </c>
      <c r="F1049" s="2">
        <f>'Moving Avg'!D1049</f>
        <v>3.4835000000000003</v>
      </c>
      <c r="G1049" s="2">
        <f>'Moving Avg'!F1049</f>
        <v>3.6421549999999998</v>
      </c>
      <c r="H1049" s="2">
        <f>'Moving Avg'!G1049</f>
        <v>3.55139</v>
      </c>
      <c r="I1049" s="2">
        <f>'Moving Avg'!H1049</f>
        <v>3.4026855</v>
      </c>
      <c r="J1049" s="17" t="str">
        <f>OBV!F1049</f>
        <v>BEARISH</v>
      </c>
      <c r="K1049" s="17" t="str">
        <f>OBV!G1049</f>
        <v>WEAK</v>
      </c>
      <c r="L1049" s="17" t="str">
        <f>OBV!H1049</f>
        <v>CONFIRMED BEARISH</v>
      </c>
      <c r="M1049" s="19">
        <f t="shared" si="160"/>
        <v>25</v>
      </c>
      <c r="N1049" s="19">
        <f t="shared" si="161"/>
        <v>0</v>
      </c>
      <c r="O1049" s="19">
        <f t="shared" si="162"/>
        <v>50</v>
      </c>
      <c r="P1049" s="19">
        <f t="shared" si="163"/>
        <v>0</v>
      </c>
      <c r="Q1049" s="20">
        <f t="shared" si="164"/>
        <v>16.25</v>
      </c>
      <c r="R1049" s="20">
        <f t="shared" si="165"/>
        <v>22.5</v>
      </c>
      <c r="S1049" s="20">
        <f t="shared" si="166"/>
        <v>16.25</v>
      </c>
      <c r="T1049" s="20">
        <f t="shared" si="167"/>
        <v>18.75</v>
      </c>
      <c r="U1049" s="19">
        <f t="shared" si="168"/>
        <v>18.333333333333332</v>
      </c>
      <c r="V1049" s="19">
        <f t="shared" si="169"/>
        <v>18.4375</v>
      </c>
    </row>
    <row r="1050" spans="1:22" ht="13.5" x14ac:dyDescent="0.25">
      <c r="A1050" s="3">
        <f>RSI!A1050</f>
        <v>43535</v>
      </c>
      <c r="B1050" s="2">
        <f>RSI!B1050</f>
        <v>3.38</v>
      </c>
      <c r="C1050" s="2">
        <f>RSI!I1050</f>
        <v>36.499019060694557</v>
      </c>
      <c r="D1050" s="2">
        <f>MACD!E1050</f>
        <v>0.13182168897602287</v>
      </c>
      <c r="E1050" s="2">
        <f>MACD!F1050</f>
        <v>5.5964316364500145E-2</v>
      </c>
      <c r="F1050" s="2">
        <f>'Moving Avg'!D1050</f>
        <v>3.45452</v>
      </c>
      <c r="G1050" s="2">
        <f>'Moving Avg'!F1050</f>
        <v>3.6335300000000004</v>
      </c>
      <c r="H1050" s="2">
        <f>'Moving Avg'!G1050</f>
        <v>3.5542860000000003</v>
      </c>
      <c r="I1050" s="2">
        <f>'Moving Avg'!H1050</f>
        <v>3.4050939999999996</v>
      </c>
      <c r="J1050" s="17" t="str">
        <f>OBV!F1050</f>
        <v>BEARISH</v>
      </c>
      <c r="K1050" s="17" t="str">
        <f>OBV!G1050</f>
        <v>WEAK</v>
      </c>
      <c r="L1050" s="17" t="str">
        <f>OBV!H1050</f>
        <v>CONFIRMED BEARISH</v>
      </c>
      <c r="M1050" s="19">
        <f t="shared" si="160"/>
        <v>25</v>
      </c>
      <c r="N1050" s="19">
        <f t="shared" si="161"/>
        <v>0</v>
      </c>
      <c r="O1050" s="19">
        <f t="shared" si="162"/>
        <v>50</v>
      </c>
      <c r="P1050" s="19">
        <f t="shared" si="163"/>
        <v>0</v>
      </c>
      <c r="Q1050" s="20">
        <f t="shared" si="164"/>
        <v>16.25</v>
      </c>
      <c r="R1050" s="20">
        <f t="shared" si="165"/>
        <v>22.5</v>
      </c>
      <c r="S1050" s="20">
        <f t="shared" si="166"/>
        <v>16.25</v>
      </c>
      <c r="T1050" s="20">
        <f t="shared" si="167"/>
        <v>18.75</v>
      </c>
      <c r="U1050" s="19">
        <f t="shared" si="168"/>
        <v>18.333333333333332</v>
      </c>
      <c r="V1050" s="19">
        <f t="shared" si="169"/>
        <v>18.4375</v>
      </c>
    </row>
    <row r="1051" spans="1:22" ht="13.5" x14ac:dyDescent="0.25">
      <c r="A1051" s="3">
        <f>RSI!A1051</f>
        <v>43536</v>
      </c>
      <c r="B1051" s="2">
        <f>RSI!B1051</f>
        <v>3.4420999999999999</v>
      </c>
      <c r="C1051" s="2">
        <f>RSI!I1051</f>
        <v>41.408072264176631</v>
      </c>
      <c r="D1051" s="2">
        <f>MACD!E1051</f>
        <v>0.14506872949036476</v>
      </c>
      <c r="E1051" s="2">
        <f>MACD!F1051</f>
        <v>7.3785198989673076E-2</v>
      </c>
      <c r="F1051" s="2">
        <f>'Moving Avg'!D1051</f>
        <v>3.45038</v>
      </c>
      <c r="G1051" s="2">
        <f>'Moving Avg'!F1051</f>
        <v>3.6262850000000002</v>
      </c>
      <c r="H1051" s="2">
        <f>'Moving Avg'!G1051</f>
        <v>3.5573200000000003</v>
      </c>
      <c r="I1051" s="2">
        <f>'Moving Avg'!H1051</f>
        <v>3.4077804999999994</v>
      </c>
      <c r="J1051" s="17" t="str">
        <f>OBV!F1051</f>
        <v>BEARISH</v>
      </c>
      <c r="K1051" s="17" t="str">
        <f>OBV!G1051</f>
        <v>NEUTRAL</v>
      </c>
      <c r="L1051" s="17" t="str">
        <f>OBV!H1051</f>
        <v>CONFIRMED BEARISH</v>
      </c>
      <c r="M1051" s="19">
        <f t="shared" si="160"/>
        <v>25</v>
      </c>
      <c r="N1051" s="19">
        <f t="shared" si="161"/>
        <v>0</v>
      </c>
      <c r="O1051" s="19">
        <f t="shared" si="162"/>
        <v>50</v>
      </c>
      <c r="P1051" s="19">
        <f t="shared" si="163"/>
        <v>16.5</v>
      </c>
      <c r="Q1051" s="20">
        <f t="shared" si="164"/>
        <v>18.725000000000001</v>
      </c>
      <c r="R1051" s="20">
        <f t="shared" si="165"/>
        <v>26.625</v>
      </c>
      <c r="S1051" s="20">
        <f t="shared" si="166"/>
        <v>23.675000000000001</v>
      </c>
      <c r="T1051" s="20">
        <f t="shared" si="167"/>
        <v>22.875</v>
      </c>
      <c r="U1051" s="19">
        <f t="shared" si="168"/>
        <v>23.008333333333336</v>
      </c>
      <c r="V1051" s="19">
        <f t="shared" si="169"/>
        <v>22.975000000000001</v>
      </c>
    </row>
    <row r="1052" spans="1:22" ht="13.5" x14ac:dyDescent="0.25">
      <c r="A1052" s="3">
        <f>RSI!A1052</f>
        <v>43537</v>
      </c>
      <c r="B1052" s="2">
        <f>RSI!B1052</f>
        <v>3.4420999999999999</v>
      </c>
      <c r="C1052" s="2">
        <f>RSI!I1052</f>
        <v>41.408072264176631</v>
      </c>
      <c r="D1052" s="2">
        <f>MACD!E1052</f>
        <v>0.15391106915840602</v>
      </c>
      <c r="E1052" s="2">
        <f>MACD!F1052</f>
        <v>8.9810373023419668E-2</v>
      </c>
      <c r="F1052" s="2">
        <f>'Moving Avg'!D1052</f>
        <v>3.4283000000000001</v>
      </c>
      <c r="G1052" s="2">
        <f>'Moving Avg'!F1052</f>
        <v>3.620765</v>
      </c>
      <c r="H1052" s="2">
        <f>'Moving Avg'!G1052</f>
        <v>3.5603540000000002</v>
      </c>
      <c r="I1052" s="2">
        <f>'Moving Avg'!H1052</f>
        <v>3.4104994999999998</v>
      </c>
      <c r="J1052" s="17" t="str">
        <f>OBV!F1052</f>
        <v>BEARISH</v>
      </c>
      <c r="K1052" s="17" t="str">
        <f>OBV!G1052</f>
        <v>NEUTRAL</v>
      </c>
      <c r="L1052" s="17" t="str">
        <f>OBV!H1052</f>
        <v>CONFIRMED BEARISH</v>
      </c>
      <c r="M1052" s="19">
        <f t="shared" si="160"/>
        <v>25</v>
      </c>
      <c r="N1052" s="19">
        <f t="shared" si="161"/>
        <v>0</v>
      </c>
      <c r="O1052" s="19">
        <f t="shared" si="162"/>
        <v>50</v>
      </c>
      <c r="P1052" s="19">
        <f t="shared" si="163"/>
        <v>16.5</v>
      </c>
      <c r="Q1052" s="20">
        <f t="shared" si="164"/>
        <v>18.725000000000001</v>
      </c>
      <c r="R1052" s="20">
        <f t="shared" si="165"/>
        <v>26.625</v>
      </c>
      <c r="S1052" s="20">
        <f t="shared" si="166"/>
        <v>23.675000000000001</v>
      </c>
      <c r="T1052" s="20">
        <f t="shared" si="167"/>
        <v>22.875</v>
      </c>
      <c r="U1052" s="19">
        <f t="shared" si="168"/>
        <v>23.008333333333336</v>
      </c>
      <c r="V1052" s="19">
        <f t="shared" si="169"/>
        <v>22.975000000000001</v>
      </c>
    </row>
    <row r="1053" spans="1:22" ht="13.5" x14ac:dyDescent="0.25">
      <c r="A1053" s="3">
        <f>RSI!A1053</f>
        <v>43538</v>
      </c>
      <c r="B1053" s="2">
        <f>RSI!B1053</f>
        <v>3.4420999999999999</v>
      </c>
      <c r="C1053" s="2">
        <f>RSI!I1053</f>
        <v>41.408072264176631</v>
      </c>
      <c r="D1053" s="2">
        <f>MACD!E1053</f>
        <v>0.15579653677116312</v>
      </c>
      <c r="E1053" s="2">
        <f>MACD!F1053</f>
        <v>0.10300760577296836</v>
      </c>
      <c r="F1053" s="2">
        <f>'Moving Avg'!D1053</f>
        <v>3.42692</v>
      </c>
      <c r="G1053" s="2">
        <f>'Moving Avg'!F1053</f>
        <v>3.6104149999999997</v>
      </c>
      <c r="H1053" s="2">
        <f>'Moving Avg'!G1053</f>
        <v>3.5631120000000012</v>
      </c>
      <c r="I1053" s="2">
        <f>'Moving Avg'!H1053</f>
        <v>3.4128894999999995</v>
      </c>
      <c r="J1053" s="17" t="str">
        <f>OBV!F1053</f>
        <v>BEARISH</v>
      </c>
      <c r="K1053" s="17" t="str">
        <f>OBV!G1053</f>
        <v>NEUTRAL</v>
      </c>
      <c r="L1053" s="17" t="str">
        <f>OBV!H1053</f>
        <v>CONFIRMED BEARISH</v>
      </c>
      <c r="M1053" s="19">
        <f t="shared" si="160"/>
        <v>25</v>
      </c>
      <c r="N1053" s="19">
        <f t="shared" si="161"/>
        <v>0</v>
      </c>
      <c r="O1053" s="19">
        <f t="shared" si="162"/>
        <v>50</v>
      </c>
      <c r="P1053" s="19">
        <f t="shared" si="163"/>
        <v>16.5</v>
      </c>
      <c r="Q1053" s="20">
        <f t="shared" si="164"/>
        <v>18.725000000000001</v>
      </c>
      <c r="R1053" s="20">
        <f t="shared" si="165"/>
        <v>26.625</v>
      </c>
      <c r="S1053" s="20">
        <f t="shared" si="166"/>
        <v>23.675000000000001</v>
      </c>
      <c r="T1053" s="20">
        <f t="shared" si="167"/>
        <v>22.875</v>
      </c>
      <c r="U1053" s="19">
        <f t="shared" si="168"/>
        <v>23.008333333333336</v>
      </c>
      <c r="V1053" s="19">
        <f t="shared" si="169"/>
        <v>22.975000000000001</v>
      </c>
    </row>
    <row r="1054" spans="1:22" ht="13.5" x14ac:dyDescent="0.25">
      <c r="A1054" s="3">
        <f>RSI!A1054</f>
        <v>43539</v>
      </c>
      <c r="B1054" s="2">
        <f>RSI!B1054</f>
        <v>3.4420999999999999</v>
      </c>
      <c r="C1054" s="2">
        <f>RSI!I1054</f>
        <v>41.408072264176631</v>
      </c>
      <c r="D1054" s="2">
        <f>MACD!E1054</f>
        <v>0.15066239844188534</v>
      </c>
      <c r="E1054" s="2">
        <f>MACD!F1054</f>
        <v>0.11253856430675176</v>
      </c>
      <c r="F1054" s="2">
        <f>'Moving Avg'!D1054</f>
        <v>3.4296799999999998</v>
      </c>
      <c r="G1054" s="2">
        <f>'Moving Avg'!F1054</f>
        <v>3.5928249999999999</v>
      </c>
      <c r="H1054" s="2">
        <f>'Moving Avg'!G1054</f>
        <v>3.5672500000000009</v>
      </c>
      <c r="I1054" s="2">
        <f>'Moving Avg'!H1054</f>
        <v>3.4146864999999997</v>
      </c>
      <c r="J1054" s="17" t="str">
        <f>OBV!F1054</f>
        <v>BULLISH</v>
      </c>
      <c r="K1054" s="17" t="str">
        <f>OBV!G1054</f>
        <v>NEUTRAL</v>
      </c>
      <c r="L1054" s="17" t="str">
        <f>OBV!H1054</f>
        <v>CONFIRMED BULLISH</v>
      </c>
      <c r="M1054" s="19">
        <f t="shared" si="160"/>
        <v>25</v>
      </c>
      <c r="N1054" s="19">
        <f t="shared" si="161"/>
        <v>0</v>
      </c>
      <c r="O1054" s="19">
        <f t="shared" si="162"/>
        <v>50</v>
      </c>
      <c r="P1054" s="19">
        <f t="shared" si="163"/>
        <v>83.5</v>
      </c>
      <c r="Q1054" s="20">
        <f t="shared" si="164"/>
        <v>28.774999999999999</v>
      </c>
      <c r="R1054" s="20">
        <f t="shared" si="165"/>
        <v>43.375</v>
      </c>
      <c r="S1054" s="20">
        <f t="shared" si="166"/>
        <v>53.825000000000003</v>
      </c>
      <c r="T1054" s="20">
        <f t="shared" si="167"/>
        <v>39.625</v>
      </c>
      <c r="U1054" s="19">
        <f t="shared" si="168"/>
        <v>41.991666666666667</v>
      </c>
      <c r="V1054" s="19">
        <f t="shared" si="169"/>
        <v>41.400000000000006</v>
      </c>
    </row>
    <row r="1055" spans="1:22" ht="13.5" x14ac:dyDescent="0.25">
      <c r="A1055" s="3">
        <f>RSI!A1055</f>
        <v>43542</v>
      </c>
      <c r="B1055" s="2">
        <f>RSI!B1055</f>
        <v>3.4420999999999999</v>
      </c>
      <c r="C1055" s="2">
        <f>RSI!I1055</f>
        <v>41.408072264176631</v>
      </c>
      <c r="D1055" s="2">
        <f>MACD!E1055</f>
        <v>0.13210588096519338</v>
      </c>
      <c r="E1055" s="2">
        <f>MACD!F1055</f>
        <v>0.11645202763844008</v>
      </c>
      <c r="F1055" s="2">
        <f>'Moving Avg'!D1055</f>
        <v>3.4420999999999999</v>
      </c>
      <c r="G1055" s="2">
        <f>'Moving Avg'!F1055</f>
        <v>3.5804099999999996</v>
      </c>
      <c r="H1055" s="2">
        <f>'Moving Avg'!G1055</f>
        <v>3.5715260000000004</v>
      </c>
      <c r="I1055" s="2">
        <f>'Moving Avg'!H1055</f>
        <v>3.416285999999999</v>
      </c>
      <c r="J1055" s="17" t="str">
        <f>OBV!F1055</f>
        <v>BULLISH</v>
      </c>
      <c r="K1055" s="17" t="str">
        <f>OBV!G1055</f>
        <v>NEUTRAL</v>
      </c>
      <c r="L1055" s="17" t="str">
        <f>OBV!H1055</f>
        <v>CONFIRMED BULLISH</v>
      </c>
      <c r="M1055" s="19">
        <f t="shared" si="160"/>
        <v>25</v>
      </c>
      <c r="N1055" s="19">
        <f t="shared" si="161"/>
        <v>0</v>
      </c>
      <c r="O1055" s="19">
        <f t="shared" si="162"/>
        <v>50</v>
      </c>
      <c r="P1055" s="19">
        <f t="shared" si="163"/>
        <v>83.5</v>
      </c>
      <c r="Q1055" s="20">
        <f t="shared" si="164"/>
        <v>28.774999999999999</v>
      </c>
      <c r="R1055" s="20">
        <f t="shared" si="165"/>
        <v>43.375</v>
      </c>
      <c r="S1055" s="20">
        <f t="shared" si="166"/>
        <v>53.825000000000003</v>
      </c>
      <c r="T1055" s="20">
        <f t="shared" si="167"/>
        <v>39.625</v>
      </c>
      <c r="U1055" s="19">
        <f t="shared" si="168"/>
        <v>41.991666666666667</v>
      </c>
      <c r="V1055" s="19">
        <f t="shared" si="169"/>
        <v>41.400000000000006</v>
      </c>
    </row>
    <row r="1056" spans="1:22" ht="13.5" x14ac:dyDescent="0.25">
      <c r="A1056" s="3">
        <f>RSI!A1056</f>
        <v>43543</v>
      </c>
      <c r="B1056" s="2">
        <f>RSI!B1056</f>
        <v>3.3454999999999999</v>
      </c>
      <c r="C1056" s="2">
        <f>RSI!I1056</f>
        <v>35.265186575160257</v>
      </c>
      <c r="D1056" s="2">
        <f>MACD!E1056</f>
        <v>0.11460711791689926</v>
      </c>
      <c r="E1056" s="2">
        <f>MACD!F1056</f>
        <v>0.11608304569413193</v>
      </c>
      <c r="F1056" s="2">
        <f>'Moving Avg'!D1056</f>
        <v>3.4227800000000004</v>
      </c>
      <c r="G1056" s="2">
        <f>'Moving Avg'!F1056</f>
        <v>3.5597149999999997</v>
      </c>
      <c r="H1056" s="2">
        <f>'Moving Avg'!G1056</f>
        <v>3.5734560000000006</v>
      </c>
      <c r="I1056" s="2">
        <f>'Moving Avg'!H1056</f>
        <v>3.417270499999999</v>
      </c>
      <c r="J1056" s="17" t="str">
        <f>OBV!F1056</f>
        <v>BEARISH</v>
      </c>
      <c r="K1056" s="17" t="str">
        <f>OBV!G1056</f>
        <v>NEUTRAL</v>
      </c>
      <c r="L1056" s="17" t="str">
        <f>OBV!H1056</f>
        <v>CONFIRMED BEARISH</v>
      </c>
      <c r="M1056" s="19">
        <f t="shared" si="160"/>
        <v>25</v>
      </c>
      <c r="N1056" s="19">
        <f t="shared" si="161"/>
        <v>45</v>
      </c>
      <c r="O1056" s="19">
        <f t="shared" si="162"/>
        <v>50</v>
      </c>
      <c r="P1056" s="19">
        <f t="shared" si="163"/>
        <v>16.5</v>
      </c>
      <c r="Q1056" s="20">
        <f t="shared" si="164"/>
        <v>34.475000000000001</v>
      </c>
      <c r="R1056" s="20">
        <f t="shared" si="165"/>
        <v>35.625</v>
      </c>
      <c r="S1056" s="20">
        <f t="shared" si="166"/>
        <v>30.425000000000001</v>
      </c>
      <c r="T1056" s="20">
        <f t="shared" si="167"/>
        <v>34.125</v>
      </c>
      <c r="U1056" s="19">
        <f t="shared" si="168"/>
        <v>33.508333333333333</v>
      </c>
      <c r="V1056" s="19">
        <f t="shared" si="169"/>
        <v>33.662499999999994</v>
      </c>
    </row>
    <row r="1057" spans="1:22" ht="13.5" x14ac:dyDescent="0.25">
      <c r="A1057" s="3">
        <f>RSI!A1057</f>
        <v>43545</v>
      </c>
      <c r="B1057" s="2">
        <f>RSI!B1057</f>
        <v>3.38</v>
      </c>
      <c r="C1057" s="2">
        <f>RSI!I1057</f>
        <v>38.759431072061886</v>
      </c>
      <c r="D1057" s="2">
        <f>MACD!E1057</f>
        <v>0.11217239338713236</v>
      </c>
      <c r="E1057" s="2">
        <f>MACD!F1057</f>
        <v>0.11530091523273202</v>
      </c>
      <c r="F1057" s="2">
        <f>'Moving Avg'!D1057</f>
        <v>3.4103599999999998</v>
      </c>
      <c r="G1057" s="2">
        <f>'Moving Avg'!F1057</f>
        <v>3.5362599999999995</v>
      </c>
      <c r="H1057" s="2">
        <f>'Moving Avg'!G1057</f>
        <v>3.5760760000000005</v>
      </c>
      <c r="I1057" s="2">
        <f>'Moving Avg'!H1057</f>
        <v>3.418131499999999</v>
      </c>
      <c r="J1057" s="17" t="str">
        <f>OBV!F1057</f>
        <v>BEARISH</v>
      </c>
      <c r="K1057" s="17" t="str">
        <f>OBV!G1057</f>
        <v>NEUTRAL</v>
      </c>
      <c r="L1057" s="17" t="str">
        <f>OBV!H1057</f>
        <v>CONFIRMED BEARISH</v>
      </c>
      <c r="M1057" s="19">
        <f t="shared" si="160"/>
        <v>25</v>
      </c>
      <c r="N1057" s="19">
        <f t="shared" si="161"/>
        <v>45</v>
      </c>
      <c r="O1057" s="19">
        <f t="shared" si="162"/>
        <v>0</v>
      </c>
      <c r="P1057" s="19">
        <f t="shared" si="163"/>
        <v>16.5</v>
      </c>
      <c r="Q1057" s="20">
        <f t="shared" si="164"/>
        <v>26.975000000000001</v>
      </c>
      <c r="R1057" s="20">
        <f t="shared" si="165"/>
        <v>18.125</v>
      </c>
      <c r="S1057" s="20">
        <f t="shared" si="166"/>
        <v>17.925000000000001</v>
      </c>
      <c r="T1057" s="20">
        <f t="shared" si="167"/>
        <v>21.625</v>
      </c>
      <c r="U1057" s="19">
        <f t="shared" si="168"/>
        <v>21.008333333333336</v>
      </c>
      <c r="V1057" s="19">
        <f t="shared" si="169"/>
        <v>21.162500000000001</v>
      </c>
    </row>
    <row r="1058" spans="1:22" ht="13.5" x14ac:dyDescent="0.25">
      <c r="A1058" s="3">
        <f>RSI!A1058</f>
        <v>43546</v>
      </c>
      <c r="B1058" s="2">
        <f>RSI!B1058</f>
        <v>3.4076</v>
      </c>
      <c r="C1058" s="2">
        <f>RSI!I1058</f>
        <v>41.480806096566432</v>
      </c>
      <c r="D1058" s="2">
        <f>MACD!E1058</f>
        <v>9.2984818403558211E-2</v>
      </c>
      <c r="E1058" s="2">
        <f>MACD!F1058</f>
        <v>0.11083769586689726</v>
      </c>
      <c r="F1058" s="2">
        <f>'Moving Avg'!D1058</f>
        <v>3.4034599999999999</v>
      </c>
      <c r="G1058" s="2">
        <f>'Moving Avg'!F1058</f>
        <v>3.5197049999999992</v>
      </c>
      <c r="H1058" s="2">
        <f>'Moving Avg'!G1058</f>
        <v>3.5786960000000003</v>
      </c>
      <c r="I1058" s="2">
        <f>'Moving Avg'!H1058</f>
        <v>3.419195999999999</v>
      </c>
      <c r="J1058" s="17" t="str">
        <f>OBV!F1058</f>
        <v>BEARISH</v>
      </c>
      <c r="K1058" s="17" t="str">
        <f>OBV!G1058</f>
        <v>NEUTRAL</v>
      </c>
      <c r="L1058" s="17" t="str">
        <f>OBV!H1058</f>
        <v>CONFIRMED BEARISH</v>
      </c>
      <c r="M1058" s="19">
        <f t="shared" si="160"/>
        <v>25</v>
      </c>
      <c r="N1058" s="19">
        <f t="shared" si="161"/>
        <v>45</v>
      </c>
      <c r="O1058" s="19">
        <f t="shared" si="162"/>
        <v>0</v>
      </c>
      <c r="P1058" s="19">
        <f t="shared" si="163"/>
        <v>16.5</v>
      </c>
      <c r="Q1058" s="20">
        <f t="shared" si="164"/>
        <v>26.975000000000001</v>
      </c>
      <c r="R1058" s="20">
        <f t="shared" si="165"/>
        <v>18.125</v>
      </c>
      <c r="S1058" s="20">
        <f t="shared" si="166"/>
        <v>17.925000000000001</v>
      </c>
      <c r="T1058" s="20">
        <f t="shared" si="167"/>
        <v>21.625</v>
      </c>
      <c r="U1058" s="19">
        <f t="shared" si="168"/>
        <v>21.008333333333336</v>
      </c>
      <c r="V1058" s="19">
        <f t="shared" si="169"/>
        <v>21.162500000000001</v>
      </c>
    </row>
    <row r="1059" spans="1:22" ht="13.5" x14ac:dyDescent="0.25">
      <c r="A1059" s="3">
        <f>RSI!A1059</f>
        <v>43549</v>
      </c>
      <c r="B1059" s="2">
        <f>RSI!B1059</f>
        <v>3.38</v>
      </c>
      <c r="C1059" s="2">
        <f>RSI!I1059</f>
        <v>39.586371745046662</v>
      </c>
      <c r="D1059" s="2">
        <f>MACD!E1059</f>
        <v>7.6223785941743394E-2</v>
      </c>
      <c r="E1059" s="2">
        <f>MACD!F1059</f>
        <v>0.10391491388186649</v>
      </c>
      <c r="F1059" s="2">
        <f>'Moving Avg'!D1059</f>
        <v>3.3910400000000003</v>
      </c>
      <c r="G1059" s="2">
        <f>'Moving Avg'!F1059</f>
        <v>3.5007349999999988</v>
      </c>
      <c r="H1059" s="2">
        <f>'Moving Avg'!G1059</f>
        <v>3.5807640000000003</v>
      </c>
      <c r="I1059" s="2">
        <f>'Moving Avg'!H1059</f>
        <v>3.4198264999999988</v>
      </c>
      <c r="J1059" s="17" t="str">
        <f>OBV!F1059</f>
        <v>BEARISH</v>
      </c>
      <c r="K1059" s="17" t="str">
        <f>OBV!G1059</f>
        <v>NEUTRAL</v>
      </c>
      <c r="L1059" s="17" t="str">
        <f>OBV!H1059</f>
        <v>CONFIRMED BEARISH</v>
      </c>
      <c r="M1059" s="19">
        <f t="shared" si="160"/>
        <v>25</v>
      </c>
      <c r="N1059" s="19">
        <f t="shared" si="161"/>
        <v>100</v>
      </c>
      <c r="O1059" s="19">
        <f t="shared" si="162"/>
        <v>0</v>
      </c>
      <c r="P1059" s="19">
        <f t="shared" si="163"/>
        <v>16.5</v>
      </c>
      <c r="Q1059" s="20">
        <f t="shared" si="164"/>
        <v>46.225000000000001</v>
      </c>
      <c r="R1059" s="20">
        <f t="shared" si="165"/>
        <v>29.125</v>
      </c>
      <c r="S1059" s="20">
        <f t="shared" si="166"/>
        <v>26.175000000000001</v>
      </c>
      <c r="T1059" s="20">
        <f t="shared" si="167"/>
        <v>35.375</v>
      </c>
      <c r="U1059" s="19">
        <f t="shared" si="168"/>
        <v>33.841666666666661</v>
      </c>
      <c r="V1059" s="19">
        <f t="shared" si="169"/>
        <v>34.224999999999994</v>
      </c>
    </row>
    <row r="1060" spans="1:22" ht="13.5" x14ac:dyDescent="0.25">
      <c r="A1060" s="3">
        <f>RSI!A1060</f>
        <v>43550</v>
      </c>
      <c r="B1060" s="2">
        <f>RSI!B1060</f>
        <v>3.4420999999999999</v>
      </c>
      <c r="C1060" s="2">
        <f>RSI!I1060</f>
        <v>45.605761631736172</v>
      </c>
      <c r="D1060" s="2">
        <f>MACD!E1060</f>
        <v>5.074293388827833E-2</v>
      </c>
      <c r="E1060" s="2">
        <f>MACD!F1060</f>
        <v>9.3280517883148867E-2</v>
      </c>
      <c r="F1060" s="2">
        <f>'Moving Avg'!D1060</f>
        <v>3.3910400000000003</v>
      </c>
      <c r="G1060" s="2">
        <f>'Moving Avg'!F1060</f>
        <v>3.4848699999999995</v>
      </c>
      <c r="H1060" s="2">
        <f>'Moving Avg'!G1060</f>
        <v>3.5847640000000007</v>
      </c>
      <c r="I1060" s="2">
        <f>'Moving Avg'!H1060</f>
        <v>3.4207674999999989</v>
      </c>
      <c r="J1060" s="17" t="str">
        <f>OBV!F1060</f>
        <v>BEARISH</v>
      </c>
      <c r="K1060" s="17" t="str">
        <f>OBV!G1060</f>
        <v>NEUTRAL</v>
      </c>
      <c r="L1060" s="17" t="str">
        <f>OBV!H1060</f>
        <v>NEUTRAL</v>
      </c>
      <c r="M1060" s="19">
        <f t="shared" si="160"/>
        <v>25</v>
      </c>
      <c r="N1060" s="19">
        <f t="shared" si="161"/>
        <v>100</v>
      </c>
      <c r="O1060" s="19">
        <f t="shared" si="162"/>
        <v>0</v>
      </c>
      <c r="P1060" s="19">
        <f t="shared" si="163"/>
        <v>16.5</v>
      </c>
      <c r="Q1060" s="20">
        <f t="shared" si="164"/>
        <v>46.225000000000001</v>
      </c>
      <c r="R1060" s="20">
        <f t="shared" si="165"/>
        <v>29.125</v>
      </c>
      <c r="S1060" s="20">
        <f t="shared" si="166"/>
        <v>26.175000000000001</v>
      </c>
      <c r="T1060" s="20">
        <f t="shared" si="167"/>
        <v>35.375</v>
      </c>
      <c r="U1060" s="19">
        <f t="shared" si="168"/>
        <v>33.841666666666661</v>
      </c>
      <c r="V1060" s="19">
        <f t="shared" si="169"/>
        <v>34.224999999999994</v>
      </c>
    </row>
    <row r="1061" spans="1:22" ht="13.5" x14ac:dyDescent="0.25">
      <c r="A1061" s="3">
        <f>RSI!A1061</f>
        <v>43551</v>
      </c>
      <c r="B1061" s="2">
        <f>RSI!B1061</f>
        <v>3.5179999999999998</v>
      </c>
      <c r="C1061" s="2">
        <f>RSI!I1061</f>
        <v>51.912240661398677</v>
      </c>
      <c r="D1061" s="2">
        <f>MACD!E1061</f>
        <v>3.3424967933132876E-2</v>
      </c>
      <c r="E1061" s="2">
        <f>MACD!F1061</f>
        <v>8.1309407893145683E-2</v>
      </c>
      <c r="F1061" s="2">
        <f>'Moving Avg'!D1061</f>
        <v>3.4255400000000003</v>
      </c>
      <c r="G1061" s="2">
        <f>'Moving Avg'!F1061</f>
        <v>3.4741799999999996</v>
      </c>
      <c r="H1061" s="2">
        <f>'Moving Avg'!G1061</f>
        <v>3.5900060000000007</v>
      </c>
      <c r="I1061" s="2">
        <f>'Moving Avg'!H1061</f>
        <v>3.4219889999999986</v>
      </c>
      <c r="J1061" s="17" t="str">
        <f>OBV!F1061</f>
        <v>BULLISH</v>
      </c>
      <c r="K1061" s="17" t="str">
        <f>OBV!G1061</f>
        <v>NEUTRAL</v>
      </c>
      <c r="L1061" s="17" t="str">
        <f>OBV!H1061</f>
        <v>CONFIRMED BULLISH</v>
      </c>
      <c r="M1061" s="19">
        <f t="shared" si="160"/>
        <v>25</v>
      </c>
      <c r="N1061" s="19">
        <f t="shared" si="161"/>
        <v>100</v>
      </c>
      <c r="O1061" s="19">
        <f t="shared" si="162"/>
        <v>50</v>
      </c>
      <c r="P1061" s="19">
        <f t="shared" si="163"/>
        <v>83.5</v>
      </c>
      <c r="Q1061" s="20">
        <f t="shared" si="164"/>
        <v>63.774999999999999</v>
      </c>
      <c r="R1061" s="20">
        <f t="shared" si="165"/>
        <v>63.375</v>
      </c>
      <c r="S1061" s="20">
        <f t="shared" si="166"/>
        <v>68.825000000000003</v>
      </c>
      <c r="T1061" s="20">
        <f t="shared" si="167"/>
        <v>64.625</v>
      </c>
      <c r="U1061" s="19">
        <f t="shared" si="168"/>
        <v>65.325000000000003</v>
      </c>
      <c r="V1061" s="19">
        <f t="shared" si="169"/>
        <v>65.150000000000006</v>
      </c>
    </row>
    <row r="1062" spans="1:22" ht="13.5" x14ac:dyDescent="0.25">
      <c r="A1062" s="3">
        <f>RSI!A1062</f>
        <v>43552</v>
      </c>
      <c r="B1062" s="2">
        <f>RSI!B1062</f>
        <v>3.5179999999999998</v>
      </c>
      <c r="C1062" s="2">
        <f>RSI!I1062</f>
        <v>51.912240661398677</v>
      </c>
      <c r="D1062" s="2">
        <f>MACD!E1062</f>
        <v>1.8610892407783908E-2</v>
      </c>
      <c r="E1062" s="2">
        <f>MACD!F1062</f>
        <v>6.8769704796073333E-2</v>
      </c>
      <c r="F1062" s="2">
        <f>'Moving Avg'!D1062</f>
        <v>3.4531399999999999</v>
      </c>
      <c r="G1062" s="2">
        <f>'Moving Avg'!F1062</f>
        <v>3.4645249999999996</v>
      </c>
      <c r="H1062" s="2">
        <f>'Moving Avg'!G1062</f>
        <v>3.5953860000000009</v>
      </c>
      <c r="I1062" s="2">
        <f>'Moving Avg'!H1062</f>
        <v>3.4232764999999983</v>
      </c>
      <c r="J1062" s="17" t="str">
        <f>OBV!F1062</f>
        <v>BULLISH</v>
      </c>
      <c r="K1062" s="17" t="str">
        <f>OBV!G1062</f>
        <v>NEUTRAL</v>
      </c>
      <c r="L1062" s="17" t="str">
        <f>OBV!H1062</f>
        <v>CONFIRMED BULLISH</v>
      </c>
      <c r="M1062" s="19">
        <f t="shared" si="160"/>
        <v>25</v>
      </c>
      <c r="N1062" s="19">
        <f t="shared" si="161"/>
        <v>100</v>
      </c>
      <c r="O1062" s="19">
        <f t="shared" si="162"/>
        <v>50</v>
      </c>
      <c r="P1062" s="19">
        <f t="shared" si="163"/>
        <v>83.5</v>
      </c>
      <c r="Q1062" s="20">
        <f t="shared" si="164"/>
        <v>63.774999999999999</v>
      </c>
      <c r="R1062" s="20">
        <f t="shared" si="165"/>
        <v>63.375</v>
      </c>
      <c r="S1062" s="20">
        <f t="shared" si="166"/>
        <v>68.825000000000003</v>
      </c>
      <c r="T1062" s="20">
        <f t="shared" si="167"/>
        <v>64.625</v>
      </c>
      <c r="U1062" s="19">
        <f t="shared" si="168"/>
        <v>65.325000000000003</v>
      </c>
      <c r="V1062" s="19">
        <f t="shared" si="169"/>
        <v>65.150000000000006</v>
      </c>
    </row>
    <row r="1063" spans="1:22" ht="13.5" x14ac:dyDescent="0.25">
      <c r="A1063" s="3">
        <f>RSI!A1063</f>
        <v>43553</v>
      </c>
      <c r="B1063" s="2">
        <f>RSI!B1063</f>
        <v>3.5179999999999998</v>
      </c>
      <c r="C1063" s="2">
        <f>RSI!I1063</f>
        <v>51.91224066139867</v>
      </c>
      <c r="D1063" s="2">
        <f>MACD!E1063</f>
        <v>5.9273757721651776E-3</v>
      </c>
      <c r="E1063" s="2">
        <f>MACD!F1063</f>
        <v>5.6201238991291702E-2</v>
      </c>
      <c r="F1063" s="2">
        <f>'Moving Avg'!D1063</f>
        <v>3.4752200000000002</v>
      </c>
      <c r="G1063" s="2">
        <f>'Moving Avg'!F1063</f>
        <v>3.4569350000000001</v>
      </c>
      <c r="H1063" s="2">
        <f>'Moving Avg'!G1063</f>
        <v>3.5986980000000006</v>
      </c>
      <c r="I1063" s="2">
        <f>'Moving Avg'!H1063</f>
        <v>3.4245639999999984</v>
      </c>
      <c r="J1063" s="17" t="str">
        <f>OBV!F1063</f>
        <v>BULLISH</v>
      </c>
      <c r="K1063" s="17" t="str">
        <f>OBV!G1063</f>
        <v>NEUTRAL</v>
      </c>
      <c r="L1063" s="17" t="str">
        <f>OBV!H1063</f>
        <v>CONFIRMED BULLISH</v>
      </c>
      <c r="M1063" s="19">
        <f t="shared" si="160"/>
        <v>25</v>
      </c>
      <c r="N1063" s="19">
        <f t="shared" si="161"/>
        <v>100</v>
      </c>
      <c r="O1063" s="19">
        <f t="shared" si="162"/>
        <v>50</v>
      </c>
      <c r="P1063" s="19">
        <f t="shared" si="163"/>
        <v>83.5</v>
      </c>
      <c r="Q1063" s="20">
        <f t="shared" si="164"/>
        <v>63.774999999999999</v>
      </c>
      <c r="R1063" s="20">
        <f t="shared" si="165"/>
        <v>63.375</v>
      </c>
      <c r="S1063" s="20">
        <f t="shared" si="166"/>
        <v>68.825000000000003</v>
      </c>
      <c r="T1063" s="20">
        <f t="shared" si="167"/>
        <v>64.625</v>
      </c>
      <c r="U1063" s="19">
        <f t="shared" si="168"/>
        <v>65.325000000000003</v>
      </c>
      <c r="V1063" s="19">
        <f t="shared" si="169"/>
        <v>65.150000000000006</v>
      </c>
    </row>
    <row r="1064" spans="1:22" ht="13.5" x14ac:dyDescent="0.25">
      <c r="A1064" s="3">
        <f>RSI!A1064</f>
        <v>43556</v>
      </c>
      <c r="B1064" s="2">
        <f>RSI!B1064</f>
        <v>3.4834999999999998</v>
      </c>
      <c r="C1064" s="2">
        <f>RSI!I1064</f>
        <v>48.706334042918286</v>
      </c>
      <c r="D1064" s="2">
        <f>MACD!E1064</f>
        <v>-2.3868025124036407E-3</v>
      </c>
      <c r="E1064" s="2">
        <f>MACD!F1064</f>
        <v>4.4483630690552639E-2</v>
      </c>
      <c r="F1064" s="2">
        <f>'Moving Avg'!D1064</f>
        <v>3.4959199999999995</v>
      </c>
      <c r="G1064" s="2">
        <f>'Moving Avg'!F1064</f>
        <v>3.4500350000000006</v>
      </c>
      <c r="H1064" s="2">
        <f>'Moving Avg'!G1064</f>
        <v>3.5991119999999999</v>
      </c>
      <c r="I1064" s="2">
        <f>'Moving Avg'!H1064</f>
        <v>3.4256789999999997</v>
      </c>
      <c r="J1064" s="17" t="str">
        <f>OBV!F1064</f>
        <v>BULLISH</v>
      </c>
      <c r="K1064" s="17" t="str">
        <f>OBV!G1064</f>
        <v>NEUTRAL</v>
      </c>
      <c r="L1064" s="17" t="str">
        <f>OBV!H1064</f>
        <v>CONFIRMED BULLISH</v>
      </c>
      <c r="M1064" s="19">
        <f t="shared" si="160"/>
        <v>25</v>
      </c>
      <c r="N1064" s="19">
        <f t="shared" si="161"/>
        <v>100</v>
      </c>
      <c r="O1064" s="19">
        <f t="shared" si="162"/>
        <v>50</v>
      </c>
      <c r="P1064" s="19">
        <f t="shared" si="163"/>
        <v>83.5</v>
      </c>
      <c r="Q1064" s="20">
        <f t="shared" si="164"/>
        <v>63.774999999999999</v>
      </c>
      <c r="R1064" s="20">
        <f t="shared" si="165"/>
        <v>63.375</v>
      </c>
      <c r="S1064" s="20">
        <f t="shared" si="166"/>
        <v>68.825000000000003</v>
      </c>
      <c r="T1064" s="20">
        <f t="shared" si="167"/>
        <v>64.625</v>
      </c>
      <c r="U1064" s="19">
        <f t="shared" si="168"/>
        <v>65.325000000000003</v>
      </c>
      <c r="V1064" s="19">
        <f t="shared" si="169"/>
        <v>65.150000000000006</v>
      </c>
    </row>
    <row r="1065" spans="1:22" ht="13.5" x14ac:dyDescent="0.25">
      <c r="A1065" s="3">
        <f>RSI!A1065</f>
        <v>43557</v>
      </c>
      <c r="B1065" s="2">
        <f>RSI!B1065</f>
        <v>3.5110999999999999</v>
      </c>
      <c r="C1065" s="2">
        <f>RSI!I1065</f>
        <v>51.297566789305804</v>
      </c>
      <c r="D1065" s="2">
        <f>MACD!E1065</f>
        <v>-1.1389799145471891E-2</v>
      </c>
      <c r="E1065" s="2">
        <f>MACD!F1065</f>
        <v>3.3308944723347736E-2</v>
      </c>
      <c r="F1065" s="2">
        <f>'Moving Avg'!D1065</f>
        <v>3.5097199999999993</v>
      </c>
      <c r="G1065" s="2">
        <f>'Moving Avg'!F1065</f>
        <v>3.449345000000001</v>
      </c>
      <c r="H1065" s="2">
        <f>'Moving Avg'!G1065</f>
        <v>3.5959379999999999</v>
      </c>
      <c r="I1065" s="2">
        <f>'Moving Avg'!H1065</f>
        <v>3.4269649999999996</v>
      </c>
      <c r="J1065" s="17" t="str">
        <f>OBV!F1065</f>
        <v>BULLISH</v>
      </c>
      <c r="K1065" s="17" t="str">
        <f>OBV!G1065</f>
        <v>NEUTRAL</v>
      </c>
      <c r="L1065" s="17" t="str">
        <f>OBV!H1065</f>
        <v>CONFIRMED BULLISH</v>
      </c>
      <c r="M1065" s="19">
        <f t="shared" si="160"/>
        <v>25</v>
      </c>
      <c r="N1065" s="19">
        <f t="shared" si="161"/>
        <v>100</v>
      </c>
      <c r="O1065" s="19">
        <f t="shared" si="162"/>
        <v>50</v>
      </c>
      <c r="P1065" s="19">
        <f t="shared" si="163"/>
        <v>83.5</v>
      </c>
      <c r="Q1065" s="20">
        <f t="shared" si="164"/>
        <v>63.774999999999999</v>
      </c>
      <c r="R1065" s="20">
        <f t="shared" si="165"/>
        <v>63.375</v>
      </c>
      <c r="S1065" s="20">
        <f t="shared" si="166"/>
        <v>68.825000000000003</v>
      </c>
      <c r="T1065" s="20">
        <f t="shared" si="167"/>
        <v>64.625</v>
      </c>
      <c r="U1065" s="19">
        <f t="shared" si="168"/>
        <v>65.325000000000003</v>
      </c>
      <c r="V1065" s="19">
        <f t="shared" si="169"/>
        <v>65.150000000000006</v>
      </c>
    </row>
    <row r="1066" spans="1:22" ht="13.5" x14ac:dyDescent="0.25">
      <c r="A1066" s="3">
        <f>RSI!A1066</f>
        <v>43558</v>
      </c>
      <c r="B1066" s="2">
        <f>RSI!B1066</f>
        <v>3.5179999999999998</v>
      </c>
      <c r="C1066" s="2">
        <f>RSI!I1066</f>
        <v>51.951075005084064</v>
      </c>
      <c r="D1066" s="2">
        <f>MACD!E1066</f>
        <v>-3.4472605064308937E-2</v>
      </c>
      <c r="E1066" s="2">
        <f>MACD!F1066</f>
        <v>1.9752634765816401E-2</v>
      </c>
      <c r="F1066" s="2">
        <f>'Moving Avg'!D1066</f>
        <v>3.5097200000000002</v>
      </c>
      <c r="G1066" s="2">
        <f>'Moving Avg'!F1066</f>
        <v>3.4521050000000009</v>
      </c>
      <c r="H1066" s="2">
        <f>'Moving Avg'!G1066</f>
        <v>3.5897299999999994</v>
      </c>
      <c r="I1066" s="2">
        <f>'Moving Avg'!H1066</f>
        <v>3.4282854999999999</v>
      </c>
      <c r="J1066" s="17" t="str">
        <f>OBV!F1066</f>
        <v>BULLISH</v>
      </c>
      <c r="K1066" s="17" t="str">
        <f>OBV!G1066</f>
        <v>NEUTRAL</v>
      </c>
      <c r="L1066" s="17" t="str">
        <f>OBV!H1066</f>
        <v>NEUTRAL</v>
      </c>
      <c r="M1066" s="19">
        <f t="shared" si="160"/>
        <v>25</v>
      </c>
      <c r="N1066" s="19">
        <f t="shared" si="161"/>
        <v>100</v>
      </c>
      <c r="O1066" s="19">
        <f t="shared" si="162"/>
        <v>50</v>
      </c>
      <c r="P1066" s="19">
        <f t="shared" si="163"/>
        <v>49.5</v>
      </c>
      <c r="Q1066" s="20">
        <f t="shared" si="164"/>
        <v>58.674999999999997</v>
      </c>
      <c r="R1066" s="20">
        <f t="shared" si="165"/>
        <v>54.875</v>
      </c>
      <c r="S1066" s="20">
        <f t="shared" si="166"/>
        <v>53.525000000000006</v>
      </c>
      <c r="T1066" s="20">
        <f t="shared" si="167"/>
        <v>56.125</v>
      </c>
      <c r="U1066" s="19">
        <f t="shared" si="168"/>
        <v>55.691666666666663</v>
      </c>
      <c r="V1066" s="19">
        <f t="shared" si="169"/>
        <v>55.8</v>
      </c>
    </row>
    <row r="1067" spans="1:22" ht="13.5" x14ac:dyDescent="0.25">
      <c r="A1067" s="3">
        <f>RSI!A1067</f>
        <v>43559</v>
      </c>
      <c r="B1067" s="2">
        <f>RSI!B1067</f>
        <v>3.4834999999999998</v>
      </c>
      <c r="C1067" s="2">
        <f>RSI!I1067</f>
        <v>48.450395089119063</v>
      </c>
      <c r="D1067" s="2">
        <f>MACD!E1067</f>
        <v>-4.6267138418790044E-2</v>
      </c>
      <c r="E1067" s="2">
        <f>MACD!F1067</f>
        <v>6.5486801288951128E-3</v>
      </c>
      <c r="F1067" s="2">
        <f>'Moving Avg'!D1067</f>
        <v>3.5028199999999998</v>
      </c>
      <c r="G1067" s="2">
        <f>'Moving Avg'!F1067</f>
        <v>3.448655</v>
      </c>
      <c r="H1067" s="2">
        <f>'Moving Avg'!G1067</f>
        <v>3.5810379999999991</v>
      </c>
      <c r="I1067" s="2">
        <f>'Moving Avg'!H1067</f>
        <v>3.4293345000000004</v>
      </c>
      <c r="J1067" s="17" t="str">
        <f>OBV!F1067</f>
        <v>BEARISH</v>
      </c>
      <c r="K1067" s="17" t="str">
        <f>OBV!G1067</f>
        <v>NEUTRAL</v>
      </c>
      <c r="L1067" s="17" t="str">
        <f>OBV!H1067</f>
        <v>CONFIRMED BEARISH</v>
      </c>
      <c r="M1067" s="19">
        <f t="shared" si="160"/>
        <v>25</v>
      </c>
      <c r="N1067" s="19">
        <f t="shared" si="161"/>
        <v>100</v>
      </c>
      <c r="O1067" s="19">
        <f t="shared" si="162"/>
        <v>50</v>
      </c>
      <c r="P1067" s="19">
        <f t="shared" si="163"/>
        <v>16.5</v>
      </c>
      <c r="Q1067" s="20">
        <f t="shared" si="164"/>
        <v>53.725000000000001</v>
      </c>
      <c r="R1067" s="20">
        <f t="shared" si="165"/>
        <v>46.625</v>
      </c>
      <c r="S1067" s="20">
        <f t="shared" si="166"/>
        <v>38.674999999999997</v>
      </c>
      <c r="T1067" s="20">
        <f t="shared" si="167"/>
        <v>47.875</v>
      </c>
      <c r="U1067" s="19">
        <f t="shared" si="168"/>
        <v>46.341666666666661</v>
      </c>
      <c r="V1067" s="19">
        <f t="shared" si="169"/>
        <v>46.724999999999994</v>
      </c>
    </row>
    <row r="1068" spans="1:22" ht="13.5" x14ac:dyDescent="0.25">
      <c r="A1068" s="3">
        <f>RSI!A1068</f>
        <v>43560</v>
      </c>
      <c r="B1068" s="2">
        <f>RSI!B1068</f>
        <v>3.4489999999999998</v>
      </c>
      <c r="C1068" s="2">
        <f>RSI!I1068</f>
        <v>45.1723478246114</v>
      </c>
      <c r="D1068" s="2">
        <f>MACD!E1068</f>
        <v>-4.9358386620519834E-2</v>
      </c>
      <c r="E1068" s="2">
        <f>MACD!F1068</f>
        <v>-4.6327332209878773E-3</v>
      </c>
      <c r="F1068" s="2">
        <f>'Moving Avg'!D1068</f>
        <v>3.4890199999999991</v>
      </c>
      <c r="G1068" s="2">
        <f>'Moving Avg'!F1068</f>
        <v>3.448655</v>
      </c>
      <c r="H1068" s="2">
        <f>'Moving Avg'!G1068</f>
        <v>3.5734499999999993</v>
      </c>
      <c r="I1068" s="2">
        <f>'Moving Avg'!H1068</f>
        <v>3.4302440000000001</v>
      </c>
      <c r="J1068" s="17" t="str">
        <f>OBV!F1068</f>
        <v>BEARISH</v>
      </c>
      <c r="K1068" s="17" t="str">
        <f>OBV!G1068</f>
        <v>NEUTRAL</v>
      </c>
      <c r="L1068" s="17" t="str">
        <f>OBV!H1068</f>
        <v>CONFIRMED BEARISH</v>
      </c>
      <c r="M1068" s="19">
        <f t="shared" si="160"/>
        <v>25</v>
      </c>
      <c r="N1068" s="19">
        <f t="shared" si="161"/>
        <v>100</v>
      </c>
      <c r="O1068" s="19">
        <f t="shared" si="162"/>
        <v>50</v>
      </c>
      <c r="P1068" s="19">
        <f t="shared" si="163"/>
        <v>16.5</v>
      </c>
      <c r="Q1068" s="20">
        <f t="shared" si="164"/>
        <v>53.725000000000001</v>
      </c>
      <c r="R1068" s="20">
        <f t="shared" si="165"/>
        <v>46.625</v>
      </c>
      <c r="S1068" s="20">
        <f t="shared" si="166"/>
        <v>38.674999999999997</v>
      </c>
      <c r="T1068" s="20">
        <f t="shared" si="167"/>
        <v>47.875</v>
      </c>
      <c r="U1068" s="19">
        <f t="shared" si="168"/>
        <v>46.341666666666661</v>
      </c>
      <c r="V1068" s="19">
        <f t="shared" si="169"/>
        <v>46.724999999999994</v>
      </c>
    </row>
    <row r="1069" spans="1:22" ht="13.5" x14ac:dyDescent="0.25">
      <c r="A1069" s="3">
        <f>RSI!A1069</f>
        <v>43563</v>
      </c>
      <c r="B1069" s="2">
        <f>RSI!B1069</f>
        <v>3.4834999999999998</v>
      </c>
      <c r="C1069" s="2">
        <f>RSI!I1069</f>
        <v>48.89590697082393</v>
      </c>
      <c r="D1069" s="2">
        <f>MACD!E1069</f>
        <v>-5.8491320264375979E-2</v>
      </c>
      <c r="E1069" s="2">
        <f>MACD!F1069</f>
        <v>-1.5404450629665499E-2</v>
      </c>
      <c r="F1069" s="2">
        <f>'Moving Avg'!D1069</f>
        <v>3.48902</v>
      </c>
      <c r="G1069" s="2">
        <f>'Moving Avg'!F1069</f>
        <v>3.4514149999999999</v>
      </c>
      <c r="H1069" s="2">
        <f>'Moving Avg'!G1069</f>
        <v>3.5665519999999988</v>
      </c>
      <c r="I1069" s="2">
        <f>'Moving Avg'!H1069</f>
        <v>3.4313590000000009</v>
      </c>
      <c r="J1069" s="17" t="str">
        <f>OBV!F1069</f>
        <v>BEARISH</v>
      </c>
      <c r="K1069" s="17" t="str">
        <f>OBV!G1069</f>
        <v>NEUTRAL</v>
      </c>
      <c r="L1069" s="17" t="str">
        <f>OBV!H1069</f>
        <v>NEUTRAL</v>
      </c>
      <c r="M1069" s="19">
        <f t="shared" si="160"/>
        <v>25</v>
      </c>
      <c r="N1069" s="19">
        <f t="shared" si="161"/>
        <v>100</v>
      </c>
      <c r="O1069" s="19">
        <f t="shared" si="162"/>
        <v>50</v>
      </c>
      <c r="P1069" s="19">
        <f t="shared" si="163"/>
        <v>16.5</v>
      </c>
      <c r="Q1069" s="20">
        <f t="shared" si="164"/>
        <v>53.725000000000001</v>
      </c>
      <c r="R1069" s="20">
        <f t="shared" si="165"/>
        <v>46.625</v>
      </c>
      <c r="S1069" s="20">
        <f t="shared" si="166"/>
        <v>38.674999999999997</v>
      </c>
      <c r="T1069" s="20">
        <f t="shared" si="167"/>
        <v>47.875</v>
      </c>
      <c r="U1069" s="19">
        <f t="shared" si="168"/>
        <v>46.341666666666661</v>
      </c>
      <c r="V1069" s="19">
        <f t="shared" si="169"/>
        <v>46.724999999999994</v>
      </c>
    </row>
    <row r="1070" spans="1:22" ht="13.5" x14ac:dyDescent="0.25">
      <c r="A1070" s="3">
        <f>RSI!A1070</f>
        <v>43565</v>
      </c>
      <c r="B1070" s="2">
        <f>RSI!B1070</f>
        <v>3.4489999999999998</v>
      </c>
      <c r="C1070" s="2">
        <f>RSI!I1070</f>
        <v>45.563483309641036</v>
      </c>
      <c r="D1070" s="2">
        <f>MACD!E1070</f>
        <v>-5.4050270324213834E-2</v>
      </c>
      <c r="E1070" s="2">
        <f>MACD!F1070</f>
        <v>-2.313361456857517E-2</v>
      </c>
      <c r="F1070" s="2">
        <f>'Moving Avg'!D1070</f>
        <v>3.4765999999999999</v>
      </c>
      <c r="G1070" s="2">
        <f>'Moving Avg'!F1070</f>
        <v>3.4548650000000003</v>
      </c>
      <c r="H1070" s="2">
        <f>'Moving Avg'!G1070</f>
        <v>3.5588259999999989</v>
      </c>
      <c r="I1070" s="2">
        <f>'Moving Avg'!H1070</f>
        <v>3.4323345000000005</v>
      </c>
      <c r="J1070" s="17" t="str">
        <f>OBV!F1070</f>
        <v>BEARISH</v>
      </c>
      <c r="K1070" s="17" t="str">
        <f>OBV!G1070</f>
        <v>NEUTRAL</v>
      </c>
      <c r="L1070" s="17" t="str">
        <f>OBV!H1070</f>
        <v>CONFIRMED BEARISH</v>
      </c>
      <c r="M1070" s="19">
        <f t="shared" si="160"/>
        <v>25</v>
      </c>
      <c r="N1070" s="19">
        <f t="shared" si="161"/>
        <v>100</v>
      </c>
      <c r="O1070" s="19">
        <f t="shared" si="162"/>
        <v>50</v>
      </c>
      <c r="P1070" s="19">
        <f t="shared" si="163"/>
        <v>16.5</v>
      </c>
      <c r="Q1070" s="20">
        <f t="shared" si="164"/>
        <v>53.725000000000001</v>
      </c>
      <c r="R1070" s="20">
        <f t="shared" si="165"/>
        <v>46.625</v>
      </c>
      <c r="S1070" s="20">
        <f t="shared" si="166"/>
        <v>38.674999999999997</v>
      </c>
      <c r="T1070" s="20">
        <f t="shared" si="167"/>
        <v>47.875</v>
      </c>
      <c r="U1070" s="19">
        <f t="shared" si="168"/>
        <v>46.341666666666661</v>
      </c>
      <c r="V1070" s="19">
        <f t="shared" si="169"/>
        <v>46.724999999999994</v>
      </c>
    </row>
    <row r="1071" spans="1:22" ht="13.5" x14ac:dyDescent="0.25">
      <c r="A1071" s="3">
        <f>RSI!A1071</f>
        <v>43566</v>
      </c>
      <c r="B1071" s="2">
        <f>RSI!B1071</f>
        <v>3.4214000000000002</v>
      </c>
      <c r="C1071" s="2">
        <f>RSI!I1071</f>
        <v>43.036516792291117</v>
      </c>
      <c r="D1071" s="2">
        <f>MACD!E1071</f>
        <v>-3.6312122703582528E-2</v>
      </c>
      <c r="E1071" s="2">
        <f>MACD!F1071</f>
        <v>-2.5769316195576642E-2</v>
      </c>
      <c r="F1071" s="2">
        <f>'Moving Avg'!D1071</f>
        <v>3.4572799999999999</v>
      </c>
      <c r="G1071" s="2">
        <f>'Moving Avg'!F1071</f>
        <v>3.45383</v>
      </c>
      <c r="H1071" s="2">
        <f>'Moving Avg'!G1071</f>
        <v>3.5513759999999994</v>
      </c>
      <c r="I1071" s="2">
        <f>'Moving Avg'!H1071</f>
        <v>3.4333365000000002</v>
      </c>
      <c r="J1071" s="17" t="str">
        <f>OBV!F1071</f>
        <v>BEARISH</v>
      </c>
      <c r="K1071" s="17" t="str">
        <f>OBV!G1071</f>
        <v>NEUTRAL</v>
      </c>
      <c r="L1071" s="17" t="str">
        <f>OBV!H1071</f>
        <v>CONFIRMED BEARISH</v>
      </c>
      <c r="M1071" s="19">
        <f t="shared" si="160"/>
        <v>25</v>
      </c>
      <c r="N1071" s="19">
        <f t="shared" si="161"/>
        <v>45</v>
      </c>
      <c r="O1071" s="19">
        <f t="shared" si="162"/>
        <v>50</v>
      </c>
      <c r="P1071" s="19">
        <f t="shared" si="163"/>
        <v>16.5</v>
      </c>
      <c r="Q1071" s="20">
        <f t="shared" si="164"/>
        <v>34.475000000000001</v>
      </c>
      <c r="R1071" s="20">
        <f t="shared" si="165"/>
        <v>35.625</v>
      </c>
      <c r="S1071" s="20">
        <f t="shared" si="166"/>
        <v>30.425000000000001</v>
      </c>
      <c r="T1071" s="20">
        <f t="shared" si="167"/>
        <v>34.125</v>
      </c>
      <c r="U1071" s="19">
        <f t="shared" si="168"/>
        <v>33.508333333333333</v>
      </c>
      <c r="V1071" s="19">
        <f t="shared" si="169"/>
        <v>33.662499999999994</v>
      </c>
    </row>
    <row r="1072" spans="1:22" ht="13.5" x14ac:dyDescent="0.25">
      <c r="A1072" s="3">
        <f>RSI!A1072</f>
        <v>43567</v>
      </c>
      <c r="B1072" s="2">
        <f>RSI!B1072</f>
        <v>3.4214000000000002</v>
      </c>
      <c r="C1072" s="2">
        <f>RSI!I1072</f>
        <v>43.036516792291117</v>
      </c>
      <c r="D1072" s="2">
        <f>MACD!E1072</f>
        <v>-2.0900045534101519E-2</v>
      </c>
      <c r="E1072" s="2">
        <f>MACD!F1072</f>
        <v>-2.479546206328162E-2</v>
      </c>
      <c r="F1072" s="2">
        <f>'Moving Avg'!D1072</f>
        <v>3.4448599999999998</v>
      </c>
      <c r="G1072" s="2">
        <f>'Moving Avg'!F1072</f>
        <v>3.4527949999999996</v>
      </c>
      <c r="H1072" s="2">
        <f>'Moving Avg'!G1072</f>
        <v>3.5453060000000001</v>
      </c>
      <c r="I1072" s="2">
        <f>'Moving Avg'!H1072</f>
        <v>3.4343714999999997</v>
      </c>
      <c r="J1072" s="17" t="str">
        <f>OBV!F1072</f>
        <v>BEARISH</v>
      </c>
      <c r="K1072" s="17" t="str">
        <f>OBV!G1072</f>
        <v>NEUTRAL</v>
      </c>
      <c r="L1072" s="17" t="str">
        <f>OBV!H1072</f>
        <v>CONFIRMED BEARISH</v>
      </c>
      <c r="M1072" s="19">
        <f t="shared" si="160"/>
        <v>25</v>
      </c>
      <c r="N1072" s="19">
        <f t="shared" si="161"/>
        <v>0</v>
      </c>
      <c r="O1072" s="19">
        <f t="shared" si="162"/>
        <v>50</v>
      </c>
      <c r="P1072" s="19">
        <f t="shared" si="163"/>
        <v>16.5</v>
      </c>
      <c r="Q1072" s="20">
        <f t="shared" si="164"/>
        <v>18.725000000000001</v>
      </c>
      <c r="R1072" s="20">
        <f t="shared" si="165"/>
        <v>26.625</v>
      </c>
      <c r="S1072" s="20">
        <f t="shared" si="166"/>
        <v>23.675000000000001</v>
      </c>
      <c r="T1072" s="20">
        <f t="shared" si="167"/>
        <v>22.875</v>
      </c>
      <c r="U1072" s="19">
        <f t="shared" si="168"/>
        <v>23.008333333333336</v>
      </c>
      <c r="V1072" s="19">
        <f t="shared" si="169"/>
        <v>22.975000000000001</v>
      </c>
    </row>
    <row r="1073" spans="1:22" ht="13.5" x14ac:dyDescent="0.25">
      <c r="A1073" s="3">
        <f>RSI!A1073</f>
        <v>43570</v>
      </c>
      <c r="B1073" s="2">
        <f>RSI!B1073</f>
        <v>3.4489999999999998</v>
      </c>
      <c r="C1073" s="2">
        <f>RSI!I1073</f>
        <v>46.479032209206558</v>
      </c>
      <c r="D1073" s="2">
        <f>MACD!E1073</f>
        <v>-9.5304688852593245E-3</v>
      </c>
      <c r="E1073" s="2">
        <f>MACD!F1073</f>
        <v>-2.1742463427677161E-2</v>
      </c>
      <c r="F1073" s="2">
        <f>'Moving Avg'!D1073</f>
        <v>3.4448599999999998</v>
      </c>
      <c r="G1073" s="2">
        <f>'Moving Avg'!F1073</f>
        <v>3.4531399999999999</v>
      </c>
      <c r="H1073" s="2">
        <f>'Moving Avg'!G1073</f>
        <v>3.5411659999999996</v>
      </c>
      <c r="I1073" s="2">
        <f>'Moving Avg'!H1073</f>
        <v>3.4354784999999999</v>
      </c>
      <c r="J1073" s="17" t="str">
        <f>OBV!F1073</f>
        <v>BULLISH</v>
      </c>
      <c r="K1073" s="17" t="str">
        <f>OBV!G1073</f>
        <v>NEUTRAL</v>
      </c>
      <c r="L1073" s="17" t="str">
        <f>OBV!H1073</f>
        <v>NEUTRAL</v>
      </c>
      <c r="M1073" s="19">
        <f t="shared" si="160"/>
        <v>25</v>
      </c>
      <c r="N1073" s="19">
        <f t="shared" si="161"/>
        <v>0</v>
      </c>
      <c r="O1073" s="19">
        <f t="shared" si="162"/>
        <v>50</v>
      </c>
      <c r="P1073" s="19">
        <f t="shared" si="163"/>
        <v>49.5</v>
      </c>
      <c r="Q1073" s="20">
        <f t="shared" si="164"/>
        <v>23.675000000000001</v>
      </c>
      <c r="R1073" s="20">
        <f t="shared" si="165"/>
        <v>34.875</v>
      </c>
      <c r="S1073" s="20">
        <f t="shared" si="166"/>
        <v>38.525000000000006</v>
      </c>
      <c r="T1073" s="20">
        <f t="shared" si="167"/>
        <v>31.125</v>
      </c>
      <c r="U1073" s="19">
        <f t="shared" si="168"/>
        <v>32.358333333333334</v>
      </c>
      <c r="V1073" s="19">
        <f t="shared" si="169"/>
        <v>32.049999999999997</v>
      </c>
    </row>
    <row r="1074" spans="1:22" ht="13.5" x14ac:dyDescent="0.25">
      <c r="A1074" s="3">
        <f>RSI!A1074</f>
        <v>43571</v>
      </c>
      <c r="B1074" s="2">
        <f>RSI!B1074</f>
        <v>3.4489999999999998</v>
      </c>
      <c r="C1074" s="2">
        <f>RSI!I1074</f>
        <v>46.479032209206558</v>
      </c>
      <c r="D1074" s="2">
        <f>MACD!E1074</f>
        <v>-5.0354391018614386E-3</v>
      </c>
      <c r="E1074" s="2">
        <f>MACD!F1074</f>
        <v>-1.8401058562514016E-2</v>
      </c>
      <c r="F1074" s="2">
        <f>'Moving Avg'!D1074</f>
        <v>3.4379599999999995</v>
      </c>
      <c r="G1074" s="2">
        <f>'Moving Avg'!F1074</f>
        <v>3.4534849999999997</v>
      </c>
      <c r="H1074" s="2">
        <f>'Moving Avg'!G1074</f>
        <v>3.5373020000000004</v>
      </c>
      <c r="I1074" s="2">
        <f>'Moving Avg'!H1074</f>
        <v>3.4364209999999997</v>
      </c>
      <c r="J1074" s="17" t="str">
        <f>OBV!F1074</f>
        <v>BULLISH</v>
      </c>
      <c r="K1074" s="17" t="str">
        <f>OBV!G1074</f>
        <v>NEUTRAL</v>
      </c>
      <c r="L1074" s="17" t="str">
        <f>OBV!H1074</f>
        <v>BULLISH DIVERGENCE</v>
      </c>
      <c r="M1074" s="19">
        <f t="shared" si="160"/>
        <v>25</v>
      </c>
      <c r="N1074" s="19">
        <f t="shared" si="161"/>
        <v>0</v>
      </c>
      <c r="O1074" s="19">
        <f t="shared" si="162"/>
        <v>50</v>
      </c>
      <c r="P1074" s="19">
        <f t="shared" si="163"/>
        <v>66.5</v>
      </c>
      <c r="Q1074" s="20">
        <f t="shared" si="164"/>
        <v>26.225000000000001</v>
      </c>
      <c r="R1074" s="20">
        <f t="shared" si="165"/>
        <v>39.125</v>
      </c>
      <c r="S1074" s="20">
        <f t="shared" si="166"/>
        <v>46.174999999999997</v>
      </c>
      <c r="T1074" s="20">
        <f t="shared" si="167"/>
        <v>35.375</v>
      </c>
      <c r="U1074" s="19">
        <f t="shared" si="168"/>
        <v>37.174999999999997</v>
      </c>
      <c r="V1074" s="19">
        <f t="shared" si="169"/>
        <v>36.724999999999994</v>
      </c>
    </row>
    <row r="1075" spans="1:22" ht="13.5" x14ac:dyDescent="0.25">
      <c r="A1075" s="3">
        <f>RSI!A1075</f>
        <v>43572</v>
      </c>
      <c r="B1075" s="2">
        <f>RSI!B1075</f>
        <v>3.4834999999999998</v>
      </c>
      <c r="C1075" s="2">
        <f>RSI!I1075</f>
        <v>50.790340651864319</v>
      </c>
      <c r="D1075" s="2">
        <f>MACD!E1075</f>
        <v>6.2745248458284664E-4</v>
      </c>
      <c r="E1075" s="2">
        <f>MACD!F1075</f>
        <v>-1.4595356353094644E-2</v>
      </c>
      <c r="F1075" s="2">
        <f>'Moving Avg'!D1075</f>
        <v>3.4448599999999998</v>
      </c>
      <c r="G1075" s="2">
        <f>'Moving Avg'!F1075</f>
        <v>3.4555550000000004</v>
      </c>
      <c r="H1075" s="2">
        <f>'Moving Avg'!G1075</f>
        <v>3.535369999999999</v>
      </c>
      <c r="I1075" s="2">
        <f>'Moving Avg'!H1075</f>
        <v>3.4370419999999995</v>
      </c>
      <c r="J1075" s="17" t="str">
        <f>OBV!F1075</f>
        <v>BULLISH</v>
      </c>
      <c r="K1075" s="17" t="str">
        <f>OBV!G1075</f>
        <v>NEUTRAL</v>
      </c>
      <c r="L1075" s="17" t="str">
        <f>OBV!H1075</f>
        <v>CONFIRMED BULLISH</v>
      </c>
      <c r="M1075" s="19">
        <f t="shared" si="160"/>
        <v>25</v>
      </c>
      <c r="N1075" s="19">
        <f t="shared" si="161"/>
        <v>0</v>
      </c>
      <c r="O1075" s="19">
        <f t="shared" si="162"/>
        <v>50</v>
      </c>
      <c r="P1075" s="19">
        <f t="shared" si="163"/>
        <v>83.5</v>
      </c>
      <c r="Q1075" s="20">
        <f t="shared" si="164"/>
        <v>28.774999999999999</v>
      </c>
      <c r="R1075" s="20">
        <f t="shared" si="165"/>
        <v>43.375</v>
      </c>
      <c r="S1075" s="20">
        <f t="shared" si="166"/>
        <v>53.825000000000003</v>
      </c>
      <c r="T1075" s="20">
        <f t="shared" si="167"/>
        <v>39.625</v>
      </c>
      <c r="U1075" s="19">
        <f t="shared" si="168"/>
        <v>41.991666666666667</v>
      </c>
      <c r="V1075" s="19">
        <f t="shared" si="169"/>
        <v>41.400000000000006</v>
      </c>
    </row>
    <row r="1076" spans="1:22" ht="13.5" x14ac:dyDescent="0.25">
      <c r="A1076" s="3">
        <f>RSI!A1076</f>
        <v>43573</v>
      </c>
      <c r="B1076" s="2">
        <f>RSI!B1076</f>
        <v>3.4489999999999998</v>
      </c>
      <c r="C1076" s="2">
        <f>RSI!I1076</f>
        <v>46.735990347534546</v>
      </c>
      <c r="D1076" s="2">
        <f>MACD!E1076</f>
        <v>8.9886643829699686E-3</v>
      </c>
      <c r="E1076" s="2">
        <f>MACD!F1076</f>
        <v>-9.8785522058817219E-3</v>
      </c>
      <c r="F1076" s="2">
        <f>'Moving Avg'!D1076</f>
        <v>3.45038</v>
      </c>
      <c r="G1076" s="2">
        <f>'Moving Avg'!F1076</f>
        <v>3.4607299999999994</v>
      </c>
      <c r="H1076" s="2">
        <f>'Moving Avg'!G1076</f>
        <v>3.5332999999999997</v>
      </c>
      <c r="I1076" s="2">
        <f>'Moving Avg'!H1076</f>
        <v>3.436766</v>
      </c>
      <c r="J1076" s="17" t="str">
        <f>OBV!F1076</f>
        <v>BULLISH</v>
      </c>
      <c r="K1076" s="17" t="str">
        <f>OBV!G1076</f>
        <v>NEUTRAL</v>
      </c>
      <c r="L1076" s="17" t="str">
        <f>OBV!H1076</f>
        <v>CONFIRMED BULLISH</v>
      </c>
      <c r="M1076" s="19">
        <f t="shared" si="160"/>
        <v>25</v>
      </c>
      <c r="N1076" s="19">
        <f t="shared" si="161"/>
        <v>0</v>
      </c>
      <c r="O1076" s="19">
        <f t="shared" si="162"/>
        <v>50</v>
      </c>
      <c r="P1076" s="19">
        <f t="shared" si="163"/>
        <v>83.5</v>
      </c>
      <c r="Q1076" s="20">
        <f t="shared" si="164"/>
        <v>28.774999999999999</v>
      </c>
      <c r="R1076" s="20">
        <f t="shared" si="165"/>
        <v>43.375</v>
      </c>
      <c r="S1076" s="20">
        <f t="shared" si="166"/>
        <v>53.825000000000003</v>
      </c>
      <c r="T1076" s="20">
        <f t="shared" si="167"/>
        <v>39.625</v>
      </c>
      <c r="U1076" s="19">
        <f t="shared" si="168"/>
        <v>41.991666666666667</v>
      </c>
      <c r="V1076" s="19">
        <f t="shared" si="169"/>
        <v>41.400000000000006</v>
      </c>
    </row>
    <row r="1077" spans="1:22" ht="13.5" x14ac:dyDescent="0.25">
      <c r="A1077" s="3">
        <f>RSI!A1077</f>
        <v>43574</v>
      </c>
      <c r="B1077" s="2">
        <f>RSI!B1077</f>
        <v>3.4489999999999998</v>
      </c>
      <c r="C1077" s="2">
        <f>RSI!I1077</f>
        <v>46.735990347534546</v>
      </c>
      <c r="D1077" s="2">
        <f>MACD!E1077</f>
        <v>1.09156689827552E-2</v>
      </c>
      <c r="E1077" s="2">
        <f>MACD!F1077</f>
        <v>-5.7197079681543372E-3</v>
      </c>
      <c r="F1077" s="2">
        <f>'Moving Avg'!D1077</f>
        <v>3.4558999999999997</v>
      </c>
      <c r="G1077" s="2">
        <f>'Moving Avg'!F1077</f>
        <v>3.4641799999999998</v>
      </c>
      <c r="H1077" s="2">
        <f>'Moving Avg'!G1077</f>
        <v>3.5305400000000002</v>
      </c>
      <c r="I1077" s="2">
        <f>'Moving Avg'!H1077</f>
        <v>3.4368519999999996</v>
      </c>
      <c r="J1077" s="17" t="str">
        <f>OBV!F1077</f>
        <v>BULLISH</v>
      </c>
      <c r="K1077" s="17" t="str">
        <f>OBV!G1077</f>
        <v>NEUTRAL</v>
      </c>
      <c r="L1077" s="17" t="str">
        <f>OBV!H1077</f>
        <v>CONFIRMED BULLISH</v>
      </c>
      <c r="M1077" s="19">
        <f t="shared" si="160"/>
        <v>25</v>
      </c>
      <c r="N1077" s="19">
        <f t="shared" si="161"/>
        <v>0</v>
      </c>
      <c r="O1077" s="19">
        <f t="shared" si="162"/>
        <v>50</v>
      </c>
      <c r="P1077" s="19">
        <f t="shared" si="163"/>
        <v>83.5</v>
      </c>
      <c r="Q1077" s="20">
        <f t="shared" si="164"/>
        <v>28.774999999999999</v>
      </c>
      <c r="R1077" s="20">
        <f t="shared" si="165"/>
        <v>43.375</v>
      </c>
      <c r="S1077" s="20">
        <f t="shared" si="166"/>
        <v>53.825000000000003</v>
      </c>
      <c r="T1077" s="20">
        <f t="shared" si="167"/>
        <v>39.625</v>
      </c>
      <c r="U1077" s="19">
        <f t="shared" si="168"/>
        <v>41.991666666666667</v>
      </c>
      <c r="V1077" s="19">
        <f t="shared" si="169"/>
        <v>41.400000000000006</v>
      </c>
    </row>
    <row r="1078" spans="1:22" ht="13.5" x14ac:dyDescent="0.25">
      <c r="A1078" s="3">
        <f>RSI!A1078</f>
        <v>43577</v>
      </c>
      <c r="B1078" s="2">
        <f>RSI!B1078</f>
        <v>3.4489999999999998</v>
      </c>
      <c r="C1078" s="2">
        <f>RSI!I1078</f>
        <v>46.735990347534546</v>
      </c>
      <c r="D1078" s="2">
        <f>MACD!E1078</f>
        <v>7.3865054186805779E-3</v>
      </c>
      <c r="E1078" s="2">
        <f>MACD!F1078</f>
        <v>-3.0984652907873542E-3</v>
      </c>
      <c r="F1078" s="2">
        <f>'Moving Avg'!D1078</f>
        <v>3.4558999999999997</v>
      </c>
      <c r="G1078" s="2">
        <f>'Moving Avg'!F1078</f>
        <v>3.4662499999999996</v>
      </c>
      <c r="H1078" s="2">
        <f>'Moving Avg'!G1078</f>
        <v>3.5284700000000009</v>
      </c>
      <c r="I1078" s="2">
        <f>'Moving Avg'!H1078</f>
        <v>3.436641499999999</v>
      </c>
      <c r="J1078" s="17" t="str">
        <f>OBV!F1078</f>
        <v>BEARISH</v>
      </c>
      <c r="K1078" s="17" t="str">
        <f>OBV!G1078</f>
        <v>NEUTRAL</v>
      </c>
      <c r="L1078" s="17" t="str">
        <f>OBV!H1078</f>
        <v>NEUTRAL</v>
      </c>
      <c r="M1078" s="19">
        <f t="shared" si="160"/>
        <v>25</v>
      </c>
      <c r="N1078" s="19">
        <f t="shared" si="161"/>
        <v>0</v>
      </c>
      <c r="O1078" s="19">
        <f t="shared" si="162"/>
        <v>50</v>
      </c>
      <c r="P1078" s="19">
        <f t="shared" si="163"/>
        <v>16.5</v>
      </c>
      <c r="Q1078" s="20">
        <f t="shared" si="164"/>
        <v>18.725000000000001</v>
      </c>
      <c r="R1078" s="20">
        <f t="shared" si="165"/>
        <v>26.625</v>
      </c>
      <c r="S1078" s="20">
        <f t="shared" si="166"/>
        <v>23.675000000000001</v>
      </c>
      <c r="T1078" s="20">
        <f t="shared" si="167"/>
        <v>22.875</v>
      </c>
      <c r="U1078" s="19">
        <f t="shared" si="168"/>
        <v>23.008333333333336</v>
      </c>
      <c r="V1078" s="19">
        <f t="shared" si="169"/>
        <v>22.975000000000001</v>
      </c>
    </row>
    <row r="1079" spans="1:22" ht="13.5" x14ac:dyDescent="0.25">
      <c r="A1079" s="3">
        <f>RSI!A1079</f>
        <v>43578</v>
      </c>
      <c r="B1079" s="2">
        <f>RSI!B1079</f>
        <v>3.4214000000000002</v>
      </c>
      <c r="C1079" s="2">
        <f>RSI!I1079</f>
        <v>43.283690829469087</v>
      </c>
      <c r="D1079" s="2">
        <f>MACD!E1079</f>
        <v>1.1889451282511843E-2</v>
      </c>
      <c r="E1079" s="2">
        <f>MACD!F1079</f>
        <v>-1.008819761275149E-4</v>
      </c>
      <c r="F1079" s="2">
        <f>'Moving Avg'!D1079</f>
        <v>3.45038</v>
      </c>
      <c r="G1079" s="2">
        <f>'Moving Avg'!F1079</f>
        <v>3.4683199999999994</v>
      </c>
      <c r="H1079" s="2">
        <f>'Moving Avg'!G1079</f>
        <v>3.5262620000000009</v>
      </c>
      <c r="I1079" s="2">
        <f>'Moving Avg'!H1079</f>
        <v>3.4365894999999984</v>
      </c>
      <c r="J1079" s="17" t="str">
        <f>OBV!F1079</f>
        <v>BEARISH</v>
      </c>
      <c r="K1079" s="17" t="str">
        <f>OBV!G1079</f>
        <v>NEUTRAL</v>
      </c>
      <c r="L1079" s="17" t="str">
        <f>OBV!H1079</f>
        <v>CONFIRMED BEARISH</v>
      </c>
      <c r="M1079" s="19">
        <f t="shared" si="160"/>
        <v>25</v>
      </c>
      <c r="N1079" s="19">
        <f t="shared" si="161"/>
        <v>0</v>
      </c>
      <c r="O1079" s="19">
        <f t="shared" si="162"/>
        <v>50</v>
      </c>
      <c r="P1079" s="19">
        <f t="shared" si="163"/>
        <v>16.5</v>
      </c>
      <c r="Q1079" s="20">
        <f t="shared" si="164"/>
        <v>18.725000000000001</v>
      </c>
      <c r="R1079" s="20">
        <f t="shared" si="165"/>
        <v>26.625</v>
      </c>
      <c r="S1079" s="20">
        <f t="shared" si="166"/>
        <v>23.675000000000001</v>
      </c>
      <c r="T1079" s="20">
        <f t="shared" si="167"/>
        <v>22.875</v>
      </c>
      <c r="U1079" s="19">
        <f t="shared" si="168"/>
        <v>23.008333333333336</v>
      </c>
      <c r="V1079" s="19">
        <f t="shared" si="169"/>
        <v>22.975000000000001</v>
      </c>
    </row>
    <row r="1080" spans="1:22" ht="13.5" x14ac:dyDescent="0.25">
      <c r="A1080" s="3">
        <f>RSI!A1080</f>
        <v>43579</v>
      </c>
      <c r="B1080" s="2">
        <f>RSI!B1080</f>
        <v>3.4214000000000002</v>
      </c>
      <c r="C1080" s="2">
        <f>RSI!I1080</f>
        <v>43.283690829469087</v>
      </c>
      <c r="D1080" s="2">
        <f>MACD!E1080</f>
        <v>1.0681907998818296E-2</v>
      </c>
      <c r="E1080" s="2">
        <f>MACD!F1080</f>
        <v>2.0556760188616477E-3</v>
      </c>
      <c r="F1080" s="2">
        <f>'Moving Avg'!D1080</f>
        <v>3.4379599999999995</v>
      </c>
      <c r="G1080" s="2">
        <f>'Moving Avg'!F1080</f>
        <v>3.4672849999999995</v>
      </c>
      <c r="H1080" s="2">
        <f>'Moving Avg'!G1080</f>
        <v>3.5236400000000017</v>
      </c>
      <c r="I1080" s="2">
        <f>'Moving Avg'!H1080</f>
        <v>3.436306999999998</v>
      </c>
      <c r="J1080" s="17" t="str">
        <f>OBV!F1080</f>
        <v>BEARISH</v>
      </c>
      <c r="K1080" s="17" t="str">
        <f>OBV!G1080</f>
        <v>NEUTRAL</v>
      </c>
      <c r="L1080" s="17" t="str">
        <f>OBV!H1080</f>
        <v>CONFIRMED BEARISH</v>
      </c>
      <c r="M1080" s="19">
        <f t="shared" si="160"/>
        <v>25</v>
      </c>
      <c r="N1080" s="19">
        <f t="shared" si="161"/>
        <v>0</v>
      </c>
      <c r="O1080" s="19">
        <f t="shared" si="162"/>
        <v>50</v>
      </c>
      <c r="P1080" s="19">
        <f t="shared" si="163"/>
        <v>16.5</v>
      </c>
      <c r="Q1080" s="20">
        <f t="shared" si="164"/>
        <v>18.725000000000001</v>
      </c>
      <c r="R1080" s="20">
        <f t="shared" si="165"/>
        <v>26.625</v>
      </c>
      <c r="S1080" s="20">
        <f t="shared" si="166"/>
        <v>23.675000000000001</v>
      </c>
      <c r="T1080" s="20">
        <f t="shared" si="167"/>
        <v>22.875</v>
      </c>
      <c r="U1080" s="19">
        <f t="shared" si="168"/>
        <v>23.008333333333336</v>
      </c>
      <c r="V1080" s="19">
        <f t="shared" si="169"/>
        <v>22.975000000000001</v>
      </c>
    </row>
    <row r="1081" spans="1:22" ht="13.5" x14ac:dyDescent="0.25">
      <c r="A1081" s="3">
        <f>RSI!A1081</f>
        <v>43580</v>
      </c>
      <c r="B1081" s="2">
        <f>RSI!B1081</f>
        <v>3.3938000000000001</v>
      </c>
      <c r="C1081" s="2">
        <f>RSI!I1081</f>
        <v>39.868200803426149</v>
      </c>
      <c r="D1081" s="2">
        <f>MACD!E1081</f>
        <v>7.7269164460798123E-3</v>
      </c>
      <c r="E1081" s="2">
        <f>MACD!F1081</f>
        <v>3.1899241043052808E-3</v>
      </c>
      <c r="F1081" s="2">
        <f>'Moving Avg'!D1081</f>
        <v>3.42692</v>
      </c>
      <c r="G1081" s="2">
        <f>'Moving Avg'!F1081</f>
        <v>3.4610749999999988</v>
      </c>
      <c r="H1081" s="2">
        <f>'Moving Avg'!G1081</f>
        <v>3.5197760000000016</v>
      </c>
      <c r="I1081" s="2">
        <f>'Moving Avg'!H1081</f>
        <v>3.4359194999999985</v>
      </c>
      <c r="J1081" s="17" t="str">
        <f>OBV!F1081</f>
        <v>BEARISH</v>
      </c>
      <c r="K1081" s="17" t="str">
        <f>OBV!G1081</f>
        <v>NEUTRAL</v>
      </c>
      <c r="L1081" s="17" t="str">
        <f>OBV!H1081</f>
        <v>CONFIRMED BEARISH</v>
      </c>
      <c r="M1081" s="19">
        <f t="shared" si="160"/>
        <v>25</v>
      </c>
      <c r="N1081" s="19">
        <f t="shared" si="161"/>
        <v>0</v>
      </c>
      <c r="O1081" s="19">
        <f t="shared" si="162"/>
        <v>0</v>
      </c>
      <c r="P1081" s="19">
        <f t="shared" si="163"/>
        <v>16.5</v>
      </c>
      <c r="Q1081" s="20">
        <f t="shared" si="164"/>
        <v>11.225</v>
      </c>
      <c r="R1081" s="20">
        <f t="shared" si="165"/>
        <v>9.125</v>
      </c>
      <c r="S1081" s="20">
        <f t="shared" si="166"/>
        <v>11.175000000000001</v>
      </c>
      <c r="T1081" s="20">
        <f t="shared" si="167"/>
        <v>10.375</v>
      </c>
      <c r="U1081" s="19">
        <f t="shared" si="168"/>
        <v>10.508333333333335</v>
      </c>
      <c r="V1081" s="19">
        <f t="shared" si="169"/>
        <v>10.475000000000001</v>
      </c>
    </row>
    <row r="1082" spans="1:22" ht="13.5" x14ac:dyDescent="0.25">
      <c r="A1082" s="3">
        <f>RSI!A1082</f>
        <v>43581</v>
      </c>
      <c r="B1082" s="2">
        <f>RSI!B1082</f>
        <v>3.4007000000000001</v>
      </c>
      <c r="C1082" s="2">
        <f>RSI!I1082</f>
        <v>41.11911566240213</v>
      </c>
      <c r="D1082" s="2">
        <f>MACD!E1082</f>
        <v>5.1271148996776539E-3</v>
      </c>
      <c r="E1082" s="2">
        <f>MACD!F1082</f>
        <v>3.5773622633797552E-3</v>
      </c>
      <c r="F1082" s="2">
        <f>'Moving Avg'!D1082</f>
        <v>3.4172600000000002</v>
      </c>
      <c r="G1082" s="2">
        <f>'Moving Avg'!F1082</f>
        <v>3.4552099999999988</v>
      </c>
      <c r="H1082" s="2">
        <f>'Moving Avg'!G1082</f>
        <v>3.5167400000000013</v>
      </c>
      <c r="I1082" s="2">
        <f>'Moving Avg'!H1082</f>
        <v>3.4355664999999989</v>
      </c>
      <c r="J1082" s="17" t="str">
        <f>OBV!F1082</f>
        <v>BEARISH</v>
      </c>
      <c r="K1082" s="17" t="str">
        <f>OBV!G1082</f>
        <v>NEUTRAL</v>
      </c>
      <c r="L1082" s="17" t="str">
        <f>OBV!H1082</f>
        <v>CONFIRMED BEARISH</v>
      </c>
      <c r="M1082" s="19">
        <f t="shared" si="160"/>
        <v>25</v>
      </c>
      <c r="N1082" s="19">
        <f t="shared" si="161"/>
        <v>0</v>
      </c>
      <c r="O1082" s="19">
        <f t="shared" si="162"/>
        <v>0</v>
      </c>
      <c r="P1082" s="19">
        <f t="shared" si="163"/>
        <v>16.5</v>
      </c>
      <c r="Q1082" s="20">
        <f t="shared" si="164"/>
        <v>11.225</v>
      </c>
      <c r="R1082" s="20">
        <f t="shared" si="165"/>
        <v>9.125</v>
      </c>
      <c r="S1082" s="20">
        <f t="shared" si="166"/>
        <v>11.175000000000001</v>
      </c>
      <c r="T1082" s="20">
        <f t="shared" si="167"/>
        <v>10.375</v>
      </c>
      <c r="U1082" s="19">
        <f t="shared" si="168"/>
        <v>10.508333333333335</v>
      </c>
      <c r="V1082" s="19">
        <f t="shared" si="169"/>
        <v>10.475000000000001</v>
      </c>
    </row>
    <row r="1083" spans="1:22" ht="13.5" x14ac:dyDescent="0.25">
      <c r="A1083" s="3">
        <f>RSI!A1083</f>
        <v>43584</v>
      </c>
      <c r="B1083" s="2">
        <f>RSI!B1083</f>
        <v>3.3731</v>
      </c>
      <c r="C1083" s="2">
        <f>RSI!I1083</f>
        <v>37.737377748099462</v>
      </c>
      <c r="D1083" s="2">
        <f>MACD!E1083</f>
        <v>9.5583004128987348E-3</v>
      </c>
      <c r="E1083" s="2">
        <f>MACD!F1083</f>
        <v>4.7735498932835515E-3</v>
      </c>
      <c r="F1083" s="2">
        <f>'Moving Avg'!D1083</f>
        <v>3.4020800000000002</v>
      </c>
      <c r="G1083" s="2">
        <f>'Moving Avg'!F1083</f>
        <v>3.4479649999999986</v>
      </c>
      <c r="H1083" s="2">
        <f>'Moving Avg'!G1083</f>
        <v>3.5112200000000011</v>
      </c>
      <c r="I1083" s="2">
        <f>'Moving Avg'!H1083</f>
        <v>3.4351414999999985</v>
      </c>
      <c r="J1083" s="17" t="str">
        <f>OBV!F1083</f>
        <v>BEARISH</v>
      </c>
      <c r="K1083" s="17" t="str">
        <f>OBV!G1083</f>
        <v>NEUTRAL</v>
      </c>
      <c r="L1083" s="17" t="str">
        <f>OBV!H1083</f>
        <v>CONFIRMED BEARISH</v>
      </c>
      <c r="M1083" s="19">
        <f t="shared" si="160"/>
        <v>25</v>
      </c>
      <c r="N1083" s="19">
        <f t="shared" si="161"/>
        <v>0</v>
      </c>
      <c r="O1083" s="19">
        <f t="shared" si="162"/>
        <v>0</v>
      </c>
      <c r="P1083" s="19">
        <f t="shared" si="163"/>
        <v>16.5</v>
      </c>
      <c r="Q1083" s="20">
        <f t="shared" si="164"/>
        <v>11.225</v>
      </c>
      <c r="R1083" s="20">
        <f t="shared" si="165"/>
        <v>9.125</v>
      </c>
      <c r="S1083" s="20">
        <f t="shared" si="166"/>
        <v>11.175000000000001</v>
      </c>
      <c r="T1083" s="20">
        <f t="shared" si="167"/>
        <v>10.375</v>
      </c>
      <c r="U1083" s="19">
        <f t="shared" si="168"/>
        <v>10.508333333333335</v>
      </c>
      <c r="V1083" s="19">
        <f t="shared" si="169"/>
        <v>10.475000000000001</v>
      </c>
    </row>
    <row r="1084" spans="1:22" ht="13.5" x14ac:dyDescent="0.25">
      <c r="A1084" s="3">
        <f>RSI!A1084</f>
        <v>43585</v>
      </c>
      <c r="B1084" s="2">
        <f>RSI!B1084</f>
        <v>3.38</v>
      </c>
      <c r="C1084" s="2">
        <f>RSI!I1084</f>
        <v>39.086144833699834</v>
      </c>
      <c r="D1084" s="2">
        <f>MACD!E1084</f>
        <v>1.3274946608010652E-2</v>
      </c>
      <c r="E1084" s="2">
        <f>MACD!F1084</f>
        <v>6.4738292362289717E-3</v>
      </c>
      <c r="F1084" s="2">
        <f>'Moving Avg'!D1084</f>
        <v>3.3938000000000001</v>
      </c>
      <c r="G1084" s="2">
        <f>'Moving Avg'!F1084</f>
        <v>3.4427899999999987</v>
      </c>
      <c r="H1084" s="2">
        <f>'Moving Avg'!G1084</f>
        <v>3.5029420000000009</v>
      </c>
      <c r="I1084" s="2">
        <f>'Moving Avg'!H1084</f>
        <v>3.434849499999999</v>
      </c>
      <c r="J1084" s="17" t="str">
        <f>OBV!F1084</f>
        <v>BEARISH</v>
      </c>
      <c r="K1084" s="17" t="str">
        <f>OBV!G1084</f>
        <v>NEUTRAL</v>
      </c>
      <c r="L1084" s="17" t="str">
        <f>OBV!H1084</f>
        <v>CONFIRMED BEARISH</v>
      </c>
      <c r="M1084" s="19">
        <f t="shared" si="160"/>
        <v>25</v>
      </c>
      <c r="N1084" s="19">
        <f t="shared" si="161"/>
        <v>0</v>
      </c>
      <c r="O1084" s="19">
        <f t="shared" si="162"/>
        <v>0</v>
      </c>
      <c r="P1084" s="19">
        <f t="shared" si="163"/>
        <v>16.5</v>
      </c>
      <c r="Q1084" s="20">
        <f t="shared" si="164"/>
        <v>11.225</v>
      </c>
      <c r="R1084" s="20">
        <f t="shared" si="165"/>
        <v>9.125</v>
      </c>
      <c r="S1084" s="20">
        <f t="shared" si="166"/>
        <v>11.175000000000001</v>
      </c>
      <c r="T1084" s="20">
        <f t="shared" si="167"/>
        <v>10.375</v>
      </c>
      <c r="U1084" s="19">
        <f t="shared" si="168"/>
        <v>10.508333333333335</v>
      </c>
      <c r="V1084" s="19">
        <f t="shared" si="169"/>
        <v>10.475000000000001</v>
      </c>
    </row>
    <row r="1085" spans="1:22" ht="13.5" x14ac:dyDescent="0.25">
      <c r="A1085" s="3">
        <f>RSI!A1085</f>
        <v>43587</v>
      </c>
      <c r="B1085" s="2">
        <f>RSI!B1085</f>
        <v>3.4076</v>
      </c>
      <c r="C1085" s="2">
        <f>RSI!I1085</f>
        <v>44.285204123471274</v>
      </c>
      <c r="D1085" s="2">
        <f>MACD!E1085</f>
        <v>2.0085140104374677E-2</v>
      </c>
      <c r="E1085" s="2">
        <f>MACD!F1085</f>
        <v>9.1960914098581127E-3</v>
      </c>
      <c r="F1085" s="2">
        <f>'Moving Avg'!D1085</f>
        <v>3.3910399999999994</v>
      </c>
      <c r="G1085" s="2">
        <f>'Moving Avg'!F1085</f>
        <v>3.4376149999999996</v>
      </c>
      <c r="H1085" s="2">
        <f>'Moving Avg'!G1085</f>
        <v>3.4972860000000012</v>
      </c>
      <c r="I1085" s="2">
        <f>'Moving Avg'!H1085</f>
        <v>3.4350579999999993</v>
      </c>
      <c r="J1085" s="17" t="str">
        <f>OBV!F1085</f>
        <v>BULLISH</v>
      </c>
      <c r="K1085" s="17" t="str">
        <f>OBV!G1085</f>
        <v>NEUTRAL</v>
      </c>
      <c r="L1085" s="17" t="str">
        <f>OBV!H1085</f>
        <v>BULLISH DIVERGENCE</v>
      </c>
      <c r="M1085" s="19">
        <f t="shared" si="160"/>
        <v>25</v>
      </c>
      <c r="N1085" s="19">
        <f t="shared" si="161"/>
        <v>0</v>
      </c>
      <c r="O1085" s="19">
        <f t="shared" si="162"/>
        <v>0</v>
      </c>
      <c r="P1085" s="19">
        <f t="shared" si="163"/>
        <v>66.5</v>
      </c>
      <c r="Q1085" s="20">
        <f t="shared" si="164"/>
        <v>18.725000000000001</v>
      </c>
      <c r="R1085" s="20">
        <f t="shared" si="165"/>
        <v>21.625</v>
      </c>
      <c r="S1085" s="20">
        <f t="shared" si="166"/>
        <v>33.674999999999997</v>
      </c>
      <c r="T1085" s="20">
        <f t="shared" si="167"/>
        <v>22.875</v>
      </c>
      <c r="U1085" s="19">
        <f t="shared" si="168"/>
        <v>24.675000000000001</v>
      </c>
      <c r="V1085" s="19">
        <f t="shared" si="169"/>
        <v>24.225000000000001</v>
      </c>
    </row>
    <row r="1086" spans="1:22" ht="13.5" x14ac:dyDescent="0.25">
      <c r="A1086" s="3">
        <f>RSI!A1086</f>
        <v>43588</v>
      </c>
      <c r="B1086" s="2">
        <f>RSI!B1086</f>
        <v>3.3593000000000002</v>
      </c>
      <c r="C1086" s="2">
        <f>RSI!I1086</f>
        <v>38.148820154235253</v>
      </c>
      <c r="D1086" s="2">
        <f>MACD!E1086</f>
        <v>2.4326914039082492E-2</v>
      </c>
      <c r="E1086" s="2">
        <f>MACD!F1086</f>
        <v>1.2222255935702989E-2</v>
      </c>
      <c r="F1086" s="2">
        <f>'Moving Avg'!D1086</f>
        <v>3.3841399999999999</v>
      </c>
      <c r="G1086" s="2">
        <f>'Moving Avg'!F1086</f>
        <v>3.4296799999999998</v>
      </c>
      <c r="H1086" s="2">
        <f>'Moving Avg'!G1086</f>
        <v>3.4892840000000014</v>
      </c>
      <c r="I1086" s="2">
        <f>'Moving Avg'!H1086</f>
        <v>3.4346954999999983</v>
      </c>
      <c r="J1086" s="17" t="str">
        <f>OBV!F1086</f>
        <v>BEARISH</v>
      </c>
      <c r="K1086" s="17" t="str">
        <f>OBV!G1086</f>
        <v>NEUTRAL</v>
      </c>
      <c r="L1086" s="17" t="str">
        <f>OBV!H1086</f>
        <v>CONFIRMED BEARISH</v>
      </c>
      <c r="M1086" s="19">
        <f t="shared" si="160"/>
        <v>25</v>
      </c>
      <c r="N1086" s="19">
        <f t="shared" si="161"/>
        <v>0</v>
      </c>
      <c r="O1086" s="19">
        <f t="shared" si="162"/>
        <v>0</v>
      </c>
      <c r="P1086" s="19">
        <f t="shared" si="163"/>
        <v>16.5</v>
      </c>
      <c r="Q1086" s="20">
        <f t="shared" si="164"/>
        <v>11.225</v>
      </c>
      <c r="R1086" s="20">
        <f t="shared" si="165"/>
        <v>9.125</v>
      </c>
      <c r="S1086" s="20">
        <f t="shared" si="166"/>
        <v>11.175000000000001</v>
      </c>
      <c r="T1086" s="20">
        <f t="shared" si="167"/>
        <v>10.375</v>
      </c>
      <c r="U1086" s="19">
        <f t="shared" si="168"/>
        <v>10.508333333333335</v>
      </c>
      <c r="V1086" s="19">
        <f t="shared" si="169"/>
        <v>10.475000000000001</v>
      </c>
    </row>
    <row r="1087" spans="1:22" ht="13.5" x14ac:dyDescent="0.25">
      <c r="A1087" s="3">
        <f>RSI!A1087</f>
        <v>43591</v>
      </c>
      <c r="B1087" s="2">
        <f>RSI!B1087</f>
        <v>3.4144999999999999</v>
      </c>
      <c r="C1087" s="2">
        <f>RSI!I1087</f>
        <v>47.160206647633579</v>
      </c>
      <c r="D1087" s="2">
        <f>MACD!E1087</f>
        <v>2.430634473961879E-2</v>
      </c>
      <c r="E1087" s="2">
        <f>MACD!F1087</f>
        <v>1.4639073696486151E-2</v>
      </c>
      <c r="F1087" s="2">
        <f>'Moving Avg'!D1087</f>
        <v>3.3868999999999998</v>
      </c>
      <c r="G1087" s="2">
        <f>'Moving Avg'!F1087</f>
        <v>3.4262299999999994</v>
      </c>
      <c r="H1087" s="2">
        <f>'Moving Avg'!G1087</f>
        <v>3.480592000000001</v>
      </c>
      <c r="I1087" s="2">
        <f>'Moving Avg'!H1087</f>
        <v>3.4340054999999983</v>
      </c>
      <c r="J1087" s="17" t="str">
        <f>OBV!F1087</f>
        <v>BULLISH</v>
      </c>
      <c r="K1087" s="17" t="str">
        <f>OBV!G1087</f>
        <v>NEUTRAL</v>
      </c>
      <c r="L1087" s="17" t="str">
        <f>OBV!H1087</f>
        <v>CONFIRMED BULLISH</v>
      </c>
      <c r="M1087" s="19">
        <f t="shared" si="160"/>
        <v>25</v>
      </c>
      <c r="N1087" s="19">
        <f t="shared" si="161"/>
        <v>0</v>
      </c>
      <c r="O1087" s="19">
        <f t="shared" si="162"/>
        <v>0</v>
      </c>
      <c r="P1087" s="19">
        <f t="shared" si="163"/>
        <v>83.5</v>
      </c>
      <c r="Q1087" s="20">
        <f t="shared" si="164"/>
        <v>21.274999999999999</v>
      </c>
      <c r="R1087" s="20">
        <f t="shared" si="165"/>
        <v>25.875</v>
      </c>
      <c r="S1087" s="20">
        <f t="shared" si="166"/>
        <v>41.325000000000003</v>
      </c>
      <c r="T1087" s="20">
        <f t="shared" si="167"/>
        <v>27.125</v>
      </c>
      <c r="U1087" s="19">
        <f t="shared" si="168"/>
        <v>29.491666666666664</v>
      </c>
      <c r="V1087" s="19">
        <f t="shared" si="169"/>
        <v>28.9</v>
      </c>
    </row>
    <row r="1088" spans="1:22" ht="13.5" x14ac:dyDescent="0.25">
      <c r="A1088" s="3">
        <f>RSI!A1088</f>
        <v>43592</v>
      </c>
      <c r="B1088" s="2">
        <f>RSI!B1088</f>
        <v>3.4144999999999999</v>
      </c>
      <c r="C1088" s="2">
        <f>RSI!I1088</f>
        <v>47.160206647633579</v>
      </c>
      <c r="D1088" s="2">
        <f>MACD!E1088</f>
        <v>2.4406396203120462E-2</v>
      </c>
      <c r="E1088" s="2">
        <f>MACD!F1088</f>
        <v>1.6592538197813013E-2</v>
      </c>
      <c r="F1088" s="2">
        <f>'Moving Avg'!D1088</f>
        <v>3.3951799999999999</v>
      </c>
      <c r="G1088" s="2">
        <f>'Moving Avg'!F1088</f>
        <v>3.4245049999999999</v>
      </c>
      <c r="H1088" s="2">
        <f>'Moving Avg'!G1088</f>
        <v>3.4741080000000006</v>
      </c>
      <c r="I1088" s="2">
        <f>'Moving Avg'!H1088</f>
        <v>3.4332464999999983</v>
      </c>
      <c r="J1088" s="17" t="str">
        <f>OBV!F1088</f>
        <v>BULLISH</v>
      </c>
      <c r="K1088" s="17" t="str">
        <f>OBV!G1088</f>
        <v>NEUTRAL</v>
      </c>
      <c r="L1088" s="17" t="str">
        <f>OBV!H1088</f>
        <v>CONFIRMED BULLISH</v>
      </c>
      <c r="M1088" s="19">
        <f t="shared" si="160"/>
        <v>25</v>
      </c>
      <c r="N1088" s="19">
        <f t="shared" si="161"/>
        <v>0</v>
      </c>
      <c r="O1088" s="19">
        <f t="shared" si="162"/>
        <v>0</v>
      </c>
      <c r="P1088" s="19">
        <f t="shared" si="163"/>
        <v>83.5</v>
      </c>
      <c r="Q1088" s="20">
        <f t="shared" si="164"/>
        <v>21.274999999999999</v>
      </c>
      <c r="R1088" s="20">
        <f t="shared" si="165"/>
        <v>25.875</v>
      </c>
      <c r="S1088" s="20">
        <f t="shared" si="166"/>
        <v>41.325000000000003</v>
      </c>
      <c r="T1088" s="20">
        <f t="shared" si="167"/>
        <v>27.125</v>
      </c>
      <c r="U1088" s="19">
        <f t="shared" si="168"/>
        <v>29.491666666666664</v>
      </c>
      <c r="V1088" s="19">
        <f t="shared" si="169"/>
        <v>28.9</v>
      </c>
    </row>
    <row r="1089" spans="1:22" ht="13.5" x14ac:dyDescent="0.25">
      <c r="A1089" s="3">
        <f>RSI!A1089</f>
        <v>43593</v>
      </c>
      <c r="B1089" s="2">
        <f>RSI!B1089</f>
        <v>3.4144999999999999</v>
      </c>
      <c r="C1089" s="2">
        <f>RSI!I1089</f>
        <v>47.160206647633586</v>
      </c>
      <c r="D1089" s="2">
        <f>MACD!E1089</f>
        <v>2.0353657079617893E-2</v>
      </c>
      <c r="E1089" s="2">
        <f>MACD!F1089</f>
        <v>1.7344761974173988E-2</v>
      </c>
      <c r="F1089" s="2">
        <f>'Moving Avg'!D1089</f>
        <v>3.4020800000000002</v>
      </c>
      <c r="G1089" s="2">
        <f>'Moving Avg'!F1089</f>
        <v>3.421055</v>
      </c>
      <c r="H1089" s="2">
        <f>'Moving Avg'!G1089</f>
        <v>3.4672100000000006</v>
      </c>
      <c r="I1089" s="2">
        <f>'Moving Avg'!H1089</f>
        <v>3.432659999999998</v>
      </c>
      <c r="J1089" s="17" t="str">
        <f>OBV!F1089</f>
        <v>BULLISH</v>
      </c>
      <c r="K1089" s="17" t="str">
        <f>OBV!G1089</f>
        <v>NEUTRAL</v>
      </c>
      <c r="L1089" s="17" t="str">
        <f>OBV!H1089</f>
        <v>CONFIRMED BULLISH</v>
      </c>
      <c r="M1089" s="19">
        <f t="shared" si="160"/>
        <v>25</v>
      </c>
      <c r="N1089" s="19">
        <f t="shared" si="161"/>
        <v>0</v>
      </c>
      <c r="O1089" s="19">
        <f t="shared" si="162"/>
        <v>0</v>
      </c>
      <c r="P1089" s="19">
        <f t="shared" si="163"/>
        <v>83.5</v>
      </c>
      <c r="Q1089" s="20">
        <f t="shared" si="164"/>
        <v>21.274999999999999</v>
      </c>
      <c r="R1089" s="20">
        <f t="shared" si="165"/>
        <v>25.875</v>
      </c>
      <c r="S1089" s="20">
        <f t="shared" si="166"/>
        <v>41.325000000000003</v>
      </c>
      <c r="T1089" s="20">
        <f t="shared" si="167"/>
        <v>27.125</v>
      </c>
      <c r="U1089" s="19">
        <f t="shared" si="168"/>
        <v>29.491666666666664</v>
      </c>
      <c r="V1089" s="19">
        <f t="shared" si="169"/>
        <v>28.9</v>
      </c>
    </row>
    <row r="1090" spans="1:22" ht="13.5" x14ac:dyDescent="0.25">
      <c r="A1090" s="3">
        <f>RSI!A1090</f>
        <v>43594</v>
      </c>
      <c r="B1090" s="2">
        <f>RSI!B1090</f>
        <v>3.4076</v>
      </c>
      <c r="C1090" s="2">
        <f>RSI!I1090</f>
        <v>46.111351432085321</v>
      </c>
      <c r="D1090" s="2">
        <f>MACD!E1090</f>
        <v>1.7536227201322419E-2</v>
      </c>
      <c r="E1090" s="2">
        <f>MACD!F1090</f>
        <v>1.7383055019603674E-2</v>
      </c>
      <c r="F1090" s="2">
        <f>'Moving Avg'!D1090</f>
        <v>3.4020800000000002</v>
      </c>
      <c r="G1090" s="2">
        <f>'Moving Avg'!F1090</f>
        <v>3.4189849999999993</v>
      </c>
      <c r="H1090" s="2">
        <f>'Moving Avg'!G1090</f>
        <v>3.4601740000000007</v>
      </c>
      <c r="I1090" s="2">
        <f>'Moving Avg'!H1090</f>
        <v>3.4321079999999977</v>
      </c>
      <c r="J1090" s="17" t="str">
        <f>OBV!F1090</f>
        <v>BULLISH</v>
      </c>
      <c r="K1090" s="17" t="str">
        <f>OBV!G1090</f>
        <v>NEUTRAL</v>
      </c>
      <c r="L1090" s="17" t="str">
        <f>OBV!H1090</f>
        <v>NEUTRAL</v>
      </c>
      <c r="M1090" s="19">
        <f t="shared" ref="M1090:M1153" si="170">IF(C1090&lt;30,50, IF(C1090&gt;70, 0, 25))</f>
        <v>25</v>
      </c>
      <c r="N1090" s="19">
        <f t="shared" ref="N1090:N1153" si="171">IF(E1090-D1090&gt;0.02, 100, IF(E1090-D1090&lt;0,0,45))</f>
        <v>0</v>
      </c>
      <c r="O1090" s="19">
        <f t="shared" ref="O1090:O1153" si="172">IF(F1090-I1090&gt;10,100,IF(F1090-I1090&gt;5,75, IF(F1090-I1090&gt;0,50,0)))</f>
        <v>0</v>
      </c>
      <c r="P1090" s="19">
        <f t="shared" ref="P1090:P1153" si="173">IF(L1090="confirmed bullish", 34, IF(L1090="bullish divergence",17, 0))+IF(J1090="bullish",33,IF(J1090="bearish",0,16.5))+IF(K1090="strong",33,IF(K1090="weak",0,16.5))</f>
        <v>49.5</v>
      </c>
      <c r="Q1090" s="20">
        <f t="shared" si="164"/>
        <v>16.175000000000001</v>
      </c>
      <c r="R1090" s="20">
        <f t="shared" si="165"/>
        <v>17.375</v>
      </c>
      <c r="S1090" s="20">
        <f t="shared" si="166"/>
        <v>26.025000000000002</v>
      </c>
      <c r="T1090" s="20">
        <f t="shared" si="167"/>
        <v>18.625</v>
      </c>
      <c r="U1090" s="19">
        <f t="shared" si="168"/>
        <v>19.858333333333334</v>
      </c>
      <c r="V1090" s="19">
        <f t="shared" si="169"/>
        <v>19.55</v>
      </c>
    </row>
    <row r="1091" spans="1:22" ht="13.5" x14ac:dyDescent="0.25">
      <c r="A1091" s="3">
        <f>RSI!A1091</f>
        <v>43595</v>
      </c>
      <c r="B1091" s="2">
        <f>RSI!B1091</f>
        <v>3.38</v>
      </c>
      <c r="C1091" s="2">
        <f>RSI!I1091</f>
        <v>42.079918769063468</v>
      </c>
      <c r="D1091" s="2">
        <f>MACD!E1091</f>
        <v>1.3084551630563102E-2</v>
      </c>
      <c r="E1091" s="2">
        <f>MACD!F1091</f>
        <v>1.6523354341795561E-2</v>
      </c>
      <c r="F1091" s="2">
        <f>'Moving Avg'!D1091</f>
        <v>3.4062199999999998</v>
      </c>
      <c r="G1091" s="2">
        <f>'Moving Avg'!F1091</f>
        <v>3.4169149999999986</v>
      </c>
      <c r="H1091" s="2">
        <f>'Moving Avg'!G1091</f>
        <v>3.4531380000000009</v>
      </c>
      <c r="I1091" s="2">
        <f>'Moving Avg'!H1091</f>
        <v>3.4310039999999975</v>
      </c>
      <c r="J1091" s="17" t="str">
        <f>OBV!F1091</f>
        <v>BULLISH</v>
      </c>
      <c r="K1091" s="17" t="str">
        <f>OBV!G1091</f>
        <v>NEUTRAL</v>
      </c>
      <c r="L1091" s="17" t="str">
        <f>OBV!H1091</f>
        <v>CONFIRMED BULLISH</v>
      </c>
      <c r="M1091" s="19">
        <f t="shared" si="170"/>
        <v>25</v>
      </c>
      <c r="N1091" s="19">
        <f t="shared" si="171"/>
        <v>45</v>
      </c>
      <c r="O1091" s="19">
        <f t="shared" si="172"/>
        <v>0</v>
      </c>
      <c r="P1091" s="19">
        <f t="shared" si="173"/>
        <v>83.5</v>
      </c>
      <c r="Q1091" s="20">
        <f t="shared" ref="Q1091:Q1154" si="174">0.35*M1091+N1091*0.35+O1091*0.15+P1091*0.15</f>
        <v>37.024999999999999</v>
      </c>
      <c r="R1091" s="20">
        <f t="shared" ref="R1091:R1154" si="175">M1091*0.2+N1091*0.2+O1091*0.35+P1091*0.25</f>
        <v>34.875</v>
      </c>
      <c r="S1091" s="20">
        <f t="shared" ref="S1091:S1154" si="176">M1091*0.15+N1091*0.15+O1091*0.25+P1091*0.45</f>
        <v>48.075000000000003</v>
      </c>
      <c r="T1091" s="20">
        <f t="shared" ref="T1091:T1154" si="177">0.25*SUM(M1091:P1091)</f>
        <v>38.375</v>
      </c>
      <c r="U1091" s="19">
        <f t="shared" ref="U1091:U1154" si="178">SUM(Q1091:S1091)/3</f>
        <v>39.991666666666667</v>
      </c>
      <c r="V1091" s="19">
        <f t="shared" ref="V1091:V1154" si="179">SUM(Q1091:T1091)/4</f>
        <v>39.587500000000006</v>
      </c>
    </row>
    <row r="1092" spans="1:22" ht="13.5" x14ac:dyDescent="0.25">
      <c r="A1092" s="3">
        <f>RSI!A1092</f>
        <v>43598</v>
      </c>
      <c r="B1092" s="2">
        <f>RSI!B1092</f>
        <v>3.4076</v>
      </c>
      <c r="C1092" s="2">
        <f>RSI!I1092</f>
        <v>47.064023626945328</v>
      </c>
      <c r="D1092" s="2">
        <f>MACD!E1092</f>
        <v>8.6220188998478164E-3</v>
      </c>
      <c r="E1092" s="2">
        <f>MACD!F1092</f>
        <v>1.4943087253406014E-2</v>
      </c>
      <c r="F1092" s="2">
        <f>'Moving Avg'!D1092</f>
        <v>3.4048399999999992</v>
      </c>
      <c r="G1092" s="2">
        <f>'Moving Avg'!F1092</f>
        <v>3.4162249999999994</v>
      </c>
      <c r="H1092" s="2">
        <f>'Moving Avg'!G1092</f>
        <v>3.4470680000000002</v>
      </c>
      <c r="I1092" s="2">
        <f>'Moving Avg'!H1092</f>
        <v>3.4302104999999976</v>
      </c>
      <c r="J1092" s="17" t="str">
        <f>OBV!F1092</f>
        <v>BEARISH</v>
      </c>
      <c r="K1092" s="17" t="str">
        <f>OBV!G1092</f>
        <v>NEUTRAL</v>
      </c>
      <c r="L1092" s="17" t="str">
        <f>OBV!H1092</f>
        <v>CONFIRMED BEARISH</v>
      </c>
      <c r="M1092" s="19">
        <f t="shared" si="170"/>
        <v>25</v>
      </c>
      <c r="N1092" s="19">
        <f t="shared" si="171"/>
        <v>45</v>
      </c>
      <c r="O1092" s="19">
        <f t="shared" si="172"/>
        <v>0</v>
      </c>
      <c r="P1092" s="19">
        <f t="shared" si="173"/>
        <v>16.5</v>
      </c>
      <c r="Q1092" s="20">
        <f t="shared" si="174"/>
        <v>26.975000000000001</v>
      </c>
      <c r="R1092" s="20">
        <f t="shared" si="175"/>
        <v>18.125</v>
      </c>
      <c r="S1092" s="20">
        <f t="shared" si="176"/>
        <v>17.925000000000001</v>
      </c>
      <c r="T1092" s="20">
        <f t="shared" si="177"/>
        <v>21.625</v>
      </c>
      <c r="U1092" s="19">
        <f t="shared" si="178"/>
        <v>21.008333333333336</v>
      </c>
      <c r="V1092" s="19">
        <f t="shared" si="179"/>
        <v>21.162500000000001</v>
      </c>
    </row>
    <row r="1093" spans="1:22" ht="13.5" x14ac:dyDescent="0.25">
      <c r="A1093" s="3">
        <f>RSI!A1093</f>
        <v>43599</v>
      </c>
      <c r="B1093" s="2">
        <f>RSI!B1093</f>
        <v>3.4007000000000001</v>
      </c>
      <c r="C1093" s="2">
        <f>RSI!I1093</f>
        <v>45.998348235455062</v>
      </c>
      <c r="D1093" s="2">
        <f>MACD!E1093</f>
        <v>1.2138007330495526E-3</v>
      </c>
      <c r="E1093" s="2">
        <f>MACD!F1093</f>
        <v>1.2197229949334722E-2</v>
      </c>
      <c r="F1093" s="2">
        <f>'Moving Avg'!D1093</f>
        <v>3.4020800000000002</v>
      </c>
      <c r="G1093" s="2">
        <f>'Moving Avg'!F1093</f>
        <v>3.4138099999999993</v>
      </c>
      <c r="H1093" s="2">
        <f>'Moving Avg'!G1093</f>
        <v>3.4416860000000007</v>
      </c>
      <c r="I1093" s="2">
        <f>'Moving Avg'!H1093</f>
        <v>3.4293824999999973</v>
      </c>
      <c r="J1093" s="17" t="str">
        <f>OBV!F1093</f>
        <v>BEARISH</v>
      </c>
      <c r="K1093" s="17" t="str">
        <f>OBV!G1093</f>
        <v>NEUTRAL</v>
      </c>
      <c r="L1093" s="17" t="str">
        <f>OBV!H1093</f>
        <v>CONFIRMED BEARISH</v>
      </c>
      <c r="M1093" s="19">
        <f t="shared" si="170"/>
        <v>25</v>
      </c>
      <c r="N1093" s="19">
        <f t="shared" si="171"/>
        <v>45</v>
      </c>
      <c r="O1093" s="19">
        <f t="shared" si="172"/>
        <v>0</v>
      </c>
      <c r="P1093" s="19">
        <f t="shared" si="173"/>
        <v>16.5</v>
      </c>
      <c r="Q1093" s="20">
        <f t="shared" si="174"/>
        <v>26.975000000000001</v>
      </c>
      <c r="R1093" s="20">
        <f t="shared" si="175"/>
        <v>18.125</v>
      </c>
      <c r="S1093" s="20">
        <f t="shared" si="176"/>
        <v>17.925000000000001</v>
      </c>
      <c r="T1093" s="20">
        <f t="shared" si="177"/>
        <v>21.625</v>
      </c>
      <c r="U1093" s="19">
        <f t="shared" si="178"/>
        <v>21.008333333333336</v>
      </c>
      <c r="V1093" s="19">
        <f t="shared" si="179"/>
        <v>21.162500000000001</v>
      </c>
    </row>
    <row r="1094" spans="1:22" ht="13.5" x14ac:dyDescent="0.25">
      <c r="A1094" s="3">
        <f>RSI!A1094</f>
        <v>43600</v>
      </c>
      <c r="B1094" s="2">
        <f>RSI!B1094</f>
        <v>3.3454999999999999</v>
      </c>
      <c r="C1094" s="2">
        <f>RSI!I1094</f>
        <v>38.48979662153738</v>
      </c>
      <c r="D1094" s="2">
        <f>MACD!E1094</f>
        <v>2.31706149568911E-4</v>
      </c>
      <c r="E1094" s="2">
        <f>MACD!F1094</f>
        <v>9.8041251893815611E-3</v>
      </c>
      <c r="F1094" s="2">
        <f>'Moving Avg'!D1094</f>
        <v>3.3882800000000004</v>
      </c>
      <c r="G1094" s="2">
        <f>'Moving Avg'!F1094</f>
        <v>3.4086349999999994</v>
      </c>
      <c r="H1094" s="2">
        <f>'Moving Avg'!G1094</f>
        <v>3.4361660000000001</v>
      </c>
      <c r="I1094" s="2">
        <f>'Moving Avg'!H1094</f>
        <v>3.4282784999999971</v>
      </c>
      <c r="J1094" s="17" t="str">
        <f>OBV!F1094</f>
        <v>BEARISH</v>
      </c>
      <c r="K1094" s="17" t="str">
        <f>OBV!G1094</f>
        <v>NEUTRAL</v>
      </c>
      <c r="L1094" s="17" t="str">
        <f>OBV!H1094</f>
        <v>CONFIRMED BEARISH</v>
      </c>
      <c r="M1094" s="19">
        <f t="shared" si="170"/>
        <v>25</v>
      </c>
      <c r="N1094" s="19">
        <f t="shared" si="171"/>
        <v>45</v>
      </c>
      <c r="O1094" s="19">
        <f t="shared" si="172"/>
        <v>0</v>
      </c>
      <c r="P1094" s="19">
        <f t="shared" si="173"/>
        <v>16.5</v>
      </c>
      <c r="Q1094" s="20">
        <f t="shared" si="174"/>
        <v>26.975000000000001</v>
      </c>
      <c r="R1094" s="20">
        <f t="shared" si="175"/>
        <v>18.125</v>
      </c>
      <c r="S1094" s="20">
        <f t="shared" si="176"/>
        <v>17.925000000000001</v>
      </c>
      <c r="T1094" s="20">
        <f t="shared" si="177"/>
        <v>21.625</v>
      </c>
      <c r="U1094" s="19">
        <f t="shared" si="178"/>
        <v>21.008333333333336</v>
      </c>
      <c r="V1094" s="19">
        <f t="shared" si="179"/>
        <v>21.162500000000001</v>
      </c>
    </row>
    <row r="1095" spans="1:22" ht="13.5" x14ac:dyDescent="0.25">
      <c r="A1095" s="3">
        <f>RSI!A1095</f>
        <v>43601</v>
      </c>
      <c r="B1095" s="2">
        <f>RSI!B1095</f>
        <v>3.3386</v>
      </c>
      <c r="C1095" s="2">
        <f>RSI!I1095</f>
        <v>37.66220819269688</v>
      </c>
      <c r="D1095" s="2">
        <f>MACD!E1095</f>
        <v>4.6100456508355592E-3</v>
      </c>
      <c r="E1095" s="2">
        <f>MACD!F1095</f>
        <v>8.7653092816723597E-3</v>
      </c>
      <c r="F1095" s="2">
        <f>'Moving Avg'!D1095</f>
        <v>3.3744799999999997</v>
      </c>
      <c r="G1095" s="2">
        <f>'Moving Avg'!F1095</f>
        <v>3.4013899999999992</v>
      </c>
      <c r="H1095" s="2">
        <f>'Moving Avg'!G1095</f>
        <v>3.432440000000001</v>
      </c>
      <c r="I1095" s="2">
        <f>'Moving Avg'!H1095</f>
        <v>3.4272089999999973</v>
      </c>
      <c r="J1095" s="17" t="str">
        <f>OBV!F1095</f>
        <v>BEARISH</v>
      </c>
      <c r="K1095" s="17" t="str">
        <f>OBV!G1095</f>
        <v>NEUTRAL</v>
      </c>
      <c r="L1095" s="17" t="str">
        <f>OBV!H1095</f>
        <v>CONFIRMED BEARISH</v>
      </c>
      <c r="M1095" s="19">
        <f t="shared" si="170"/>
        <v>25</v>
      </c>
      <c r="N1095" s="19">
        <f t="shared" si="171"/>
        <v>45</v>
      </c>
      <c r="O1095" s="19">
        <f t="shared" si="172"/>
        <v>0</v>
      </c>
      <c r="P1095" s="19">
        <f t="shared" si="173"/>
        <v>16.5</v>
      </c>
      <c r="Q1095" s="20">
        <f t="shared" si="174"/>
        <v>26.975000000000001</v>
      </c>
      <c r="R1095" s="20">
        <f t="shared" si="175"/>
        <v>18.125</v>
      </c>
      <c r="S1095" s="20">
        <f t="shared" si="176"/>
        <v>17.925000000000001</v>
      </c>
      <c r="T1095" s="20">
        <f t="shared" si="177"/>
        <v>21.625</v>
      </c>
      <c r="U1095" s="19">
        <f t="shared" si="178"/>
        <v>21.008333333333336</v>
      </c>
      <c r="V1095" s="19">
        <f t="shared" si="179"/>
        <v>21.162500000000001</v>
      </c>
    </row>
    <row r="1096" spans="1:22" ht="13.5" x14ac:dyDescent="0.25">
      <c r="A1096" s="3">
        <f>RSI!A1096</f>
        <v>43602</v>
      </c>
      <c r="B1096" s="2">
        <f>RSI!B1096</f>
        <v>3.38</v>
      </c>
      <c r="C1096" s="2">
        <f>RSI!I1096</f>
        <v>45.266487296018397</v>
      </c>
      <c r="D1096" s="2">
        <f>MACD!E1096</f>
        <v>-1.7232786219705254E-3</v>
      </c>
      <c r="E1096" s="2">
        <f>MACD!F1096</f>
        <v>6.6675917009437835E-3</v>
      </c>
      <c r="F1096" s="2">
        <f>'Moving Avg'!D1096</f>
        <v>3.3744799999999997</v>
      </c>
      <c r="G1096" s="2">
        <f>'Moving Avg'!F1096</f>
        <v>3.3979399999999997</v>
      </c>
      <c r="H1096" s="2">
        <f>'Moving Avg'!G1096</f>
        <v>3.4307840000000009</v>
      </c>
      <c r="I1096" s="2">
        <f>'Moving Avg'!H1096</f>
        <v>3.4263464999999975</v>
      </c>
      <c r="J1096" s="17" t="str">
        <f>OBV!F1096</f>
        <v>BEARISH</v>
      </c>
      <c r="K1096" s="17" t="str">
        <f>OBV!G1096</f>
        <v>NEUTRAL</v>
      </c>
      <c r="L1096" s="17" t="str">
        <f>OBV!H1096</f>
        <v>NEUTRAL</v>
      </c>
      <c r="M1096" s="19">
        <f t="shared" si="170"/>
        <v>25</v>
      </c>
      <c r="N1096" s="19">
        <f t="shared" si="171"/>
        <v>45</v>
      </c>
      <c r="O1096" s="19">
        <f t="shared" si="172"/>
        <v>0</v>
      </c>
      <c r="P1096" s="19">
        <f t="shared" si="173"/>
        <v>16.5</v>
      </c>
      <c r="Q1096" s="20">
        <f t="shared" si="174"/>
        <v>26.975000000000001</v>
      </c>
      <c r="R1096" s="20">
        <f t="shared" si="175"/>
        <v>18.125</v>
      </c>
      <c r="S1096" s="20">
        <f t="shared" si="176"/>
        <v>17.925000000000001</v>
      </c>
      <c r="T1096" s="20">
        <f t="shared" si="177"/>
        <v>21.625</v>
      </c>
      <c r="U1096" s="19">
        <f t="shared" si="178"/>
        <v>21.008333333333336</v>
      </c>
      <c r="V1096" s="19">
        <f t="shared" si="179"/>
        <v>21.162500000000001</v>
      </c>
    </row>
    <row r="1097" spans="1:22" ht="13.5" x14ac:dyDescent="0.25">
      <c r="A1097" s="3">
        <f>RSI!A1097</f>
        <v>43605</v>
      </c>
      <c r="B1097" s="2">
        <f>RSI!B1097</f>
        <v>3.38</v>
      </c>
      <c r="C1097" s="2">
        <f>RSI!I1097</f>
        <v>45.266487296018404</v>
      </c>
      <c r="D1097" s="2">
        <f>MACD!E1097</f>
        <v>1.590763940610973E-3</v>
      </c>
      <c r="E1097" s="2">
        <f>MACD!F1097</f>
        <v>5.652226148877222E-3</v>
      </c>
      <c r="F1097" s="2">
        <f>'Moving Avg'!D1097</f>
        <v>3.36896</v>
      </c>
      <c r="G1097" s="2">
        <f>'Moving Avg'!F1097</f>
        <v>3.3944899999999998</v>
      </c>
      <c r="H1097" s="2">
        <f>'Moving Avg'!G1097</f>
        <v>3.4273340000000001</v>
      </c>
      <c r="I1097" s="2">
        <f>'Moving Avg'!H1097</f>
        <v>3.4254839999999973</v>
      </c>
      <c r="J1097" s="17" t="str">
        <f>OBV!F1097</f>
        <v>BEARISH</v>
      </c>
      <c r="K1097" s="17" t="str">
        <f>OBV!G1097</f>
        <v>NEUTRAL</v>
      </c>
      <c r="L1097" s="17" t="str">
        <f>OBV!H1097</f>
        <v>CONFIRMED BEARISH</v>
      </c>
      <c r="M1097" s="19">
        <f t="shared" si="170"/>
        <v>25</v>
      </c>
      <c r="N1097" s="19">
        <f t="shared" si="171"/>
        <v>45</v>
      </c>
      <c r="O1097" s="19">
        <f t="shared" si="172"/>
        <v>0</v>
      </c>
      <c r="P1097" s="19">
        <f t="shared" si="173"/>
        <v>16.5</v>
      </c>
      <c r="Q1097" s="20">
        <f t="shared" si="174"/>
        <v>26.975000000000001</v>
      </c>
      <c r="R1097" s="20">
        <f t="shared" si="175"/>
        <v>18.125</v>
      </c>
      <c r="S1097" s="20">
        <f t="shared" si="176"/>
        <v>17.925000000000001</v>
      </c>
      <c r="T1097" s="20">
        <f t="shared" si="177"/>
        <v>21.625</v>
      </c>
      <c r="U1097" s="19">
        <f t="shared" si="178"/>
        <v>21.008333333333336</v>
      </c>
      <c r="V1097" s="19">
        <f t="shared" si="179"/>
        <v>21.162500000000001</v>
      </c>
    </row>
    <row r="1098" spans="1:22" ht="13.5" x14ac:dyDescent="0.25">
      <c r="A1098" s="3">
        <f>RSI!A1098</f>
        <v>43606</v>
      </c>
      <c r="B1098" s="2">
        <f>RSI!B1098</f>
        <v>3.38</v>
      </c>
      <c r="C1098" s="2">
        <f>RSI!I1098</f>
        <v>45.266487296018397</v>
      </c>
      <c r="D1098" s="2">
        <f>MACD!E1098</f>
        <v>4.5622700629688318E-3</v>
      </c>
      <c r="E1098" s="2">
        <f>MACD!F1098</f>
        <v>5.4342349316955441E-3</v>
      </c>
      <c r="F1098" s="2">
        <f>'Moving Avg'!D1098</f>
        <v>3.3648199999999995</v>
      </c>
      <c r="G1098" s="2">
        <f>'Moving Avg'!F1098</f>
        <v>3.3910400000000003</v>
      </c>
      <c r="H1098" s="2">
        <f>'Moving Avg'!G1098</f>
        <v>3.4259540000000004</v>
      </c>
      <c r="I1098" s="2">
        <f>'Moving Avg'!H1098</f>
        <v>3.4245869999999972</v>
      </c>
      <c r="J1098" s="17" t="str">
        <f>OBV!F1098</f>
        <v>BEARISH</v>
      </c>
      <c r="K1098" s="17" t="str">
        <f>OBV!G1098</f>
        <v>NEUTRAL</v>
      </c>
      <c r="L1098" s="17" t="str">
        <f>OBV!H1098</f>
        <v>CONFIRMED BEARISH</v>
      </c>
      <c r="M1098" s="19">
        <f t="shared" si="170"/>
        <v>25</v>
      </c>
      <c r="N1098" s="19">
        <f t="shared" si="171"/>
        <v>45</v>
      </c>
      <c r="O1098" s="19">
        <f t="shared" si="172"/>
        <v>0</v>
      </c>
      <c r="P1098" s="19">
        <f t="shared" si="173"/>
        <v>16.5</v>
      </c>
      <c r="Q1098" s="20">
        <f t="shared" si="174"/>
        <v>26.975000000000001</v>
      </c>
      <c r="R1098" s="20">
        <f t="shared" si="175"/>
        <v>18.125</v>
      </c>
      <c r="S1098" s="20">
        <f t="shared" si="176"/>
        <v>17.925000000000001</v>
      </c>
      <c r="T1098" s="20">
        <f t="shared" si="177"/>
        <v>21.625</v>
      </c>
      <c r="U1098" s="19">
        <f t="shared" si="178"/>
        <v>21.008333333333336</v>
      </c>
      <c r="V1098" s="19">
        <f t="shared" si="179"/>
        <v>21.162500000000001</v>
      </c>
    </row>
    <row r="1099" spans="1:22" ht="13.5" x14ac:dyDescent="0.25">
      <c r="A1099" s="3">
        <f>RSI!A1099</f>
        <v>43607</v>
      </c>
      <c r="B1099" s="2">
        <f>RSI!B1099</f>
        <v>3.38</v>
      </c>
      <c r="C1099" s="2">
        <f>RSI!I1099</f>
        <v>45.266487296018397</v>
      </c>
      <c r="D1099" s="2">
        <f>MACD!E1099</f>
        <v>7.2315438618186789E-3</v>
      </c>
      <c r="E1099" s="2">
        <f>MACD!F1099</f>
        <v>5.7936967177201716E-3</v>
      </c>
      <c r="F1099" s="2">
        <f>'Moving Avg'!D1099</f>
        <v>3.3717199999999998</v>
      </c>
      <c r="G1099" s="2">
        <f>'Moving Avg'!F1099</f>
        <v>3.3889700000000005</v>
      </c>
      <c r="H1099" s="2">
        <f>'Moving Avg'!G1099</f>
        <v>3.4249880000000004</v>
      </c>
      <c r="I1099" s="2">
        <f>'Moving Avg'!H1099</f>
        <v>3.4237934999999977</v>
      </c>
      <c r="J1099" s="17" t="str">
        <f>OBV!F1099</f>
        <v>BEARISH</v>
      </c>
      <c r="K1099" s="17" t="str">
        <f>OBV!G1099</f>
        <v>NEUTRAL</v>
      </c>
      <c r="L1099" s="17" t="str">
        <f>OBV!H1099</f>
        <v>BEARISH DIVERGENCE</v>
      </c>
      <c r="M1099" s="19">
        <f t="shared" si="170"/>
        <v>25</v>
      </c>
      <c r="N1099" s="19">
        <f t="shared" si="171"/>
        <v>0</v>
      </c>
      <c r="O1099" s="19">
        <f t="shared" si="172"/>
        <v>0</v>
      </c>
      <c r="P1099" s="19">
        <f t="shared" si="173"/>
        <v>16.5</v>
      </c>
      <c r="Q1099" s="20">
        <f t="shared" si="174"/>
        <v>11.225</v>
      </c>
      <c r="R1099" s="20">
        <f t="shared" si="175"/>
        <v>9.125</v>
      </c>
      <c r="S1099" s="20">
        <f t="shared" si="176"/>
        <v>11.175000000000001</v>
      </c>
      <c r="T1099" s="20">
        <f t="shared" si="177"/>
        <v>10.375</v>
      </c>
      <c r="U1099" s="19">
        <f t="shared" si="178"/>
        <v>10.508333333333335</v>
      </c>
      <c r="V1099" s="19">
        <f t="shared" si="179"/>
        <v>10.475000000000001</v>
      </c>
    </row>
    <row r="1100" spans="1:22" ht="13.5" x14ac:dyDescent="0.25">
      <c r="A1100" s="3">
        <f>RSI!A1100</f>
        <v>43608</v>
      </c>
      <c r="B1100" s="2">
        <f>RSI!B1100</f>
        <v>3.4007000000000001</v>
      </c>
      <c r="C1100" s="2">
        <f>RSI!I1100</f>
        <v>49.416277653295467</v>
      </c>
      <c r="D1100" s="2">
        <f>MACD!E1100</f>
        <v>7.0387350847149754E-3</v>
      </c>
      <c r="E1100" s="2">
        <f>MACD!F1100</f>
        <v>6.042704391119133E-3</v>
      </c>
      <c r="F1100" s="2">
        <f>'Moving Avg'!D1100</f>
        <v>3.3841399999999999</v>
      </c>
      <c r="G1100" s="2">
        <f>'Moving Avg'!F1100</f>
        <v>3.387935000000001</v>
      </c>
      <c r="H1100" s="2">
        <f>'Moving Avg'!G1100</f>
        <v>3.4254020000000001</v>
      </c>
      <c r="I1100" s="2">
        <f>'Moving Avg'!H1100</f>
        <v>3.423137999999998</v>
      </c>
      <c r="J1100" s="17" t="str">
        <f>OBV!F1100</f>
        <v>BULLISH</v>
      </c>
      <c r="K1100" s="17" t="str">
        <f>OBV!G1100</f>
        <v>NEUTRAL</v>
      </c>
      <c r="L1100" s="17" t="str">
        <f>OBV!H1100</f>
        <v>CONFIRMED BULLISH</v>
      </c>
      <c r="M1100" s="19">
        <f t="shared" si="170"/>
        <v>25</v>
      </c>
      <c r="N1100" s="19">
        <f t="shared" si="171"/>
        <v>0</v>
      </c>
      <c r="O1100" s="19">
        <f t="shared" si="172"/>
        <v>0</v>
      </c>
      <c r="P1100" s="19">
        <f t="shared" si="173"/>
        <v>83.5</v>
      </c>
      <c r="Q1100" s="20">
        <f t="shared" si="174"/>
        <v>21.274999999999999</v>
      </c>
      <c r="R1100" s="20">
        <f t="shared" si="175"/>
        <v>25.875</v>
      </c>
      <c r="S1100" s="20">
        <f t="shared" si="176"/>
        <v>41.325000000000003</v>
      </c>
      <c r="T1100" s="20">
        <f t="shared" si="177"/>
        <v>27.125</v>
      </c>
      <c r="U1100" s="19">
        <f t="shared" si="178"/>
        <v>29.491666666666664</v>
      </c>
      <c r="V1100" s="19">
        <f t="shared" si="179"/>
        <v>28.9</v>
      </c>
    </row>
    <row r="1101" spans="1:22" ht="13.5" x14ac:dyDescent="0.25">
      <c r="A1101" s="3">
        <f>RSI!A1101</f>
        <v>43609</v>
      </c>
      <c r="B1101" s="2">
        <f>RSI!B1101</f>
        <v>3.4144999999999999</v>
      </c>
      <c r="C1101" s="2">
        <f>RSI!I1101</f>
        <v>52.027584153876759</v>
      </c>
      <c r="D1101" s="2">
        <f>MACD!E1101</f>
        <v>1.6177169820301707E-3</v>
      </c>
      <c r="E1101" s="2">
        <f>MACD!F1101</f>
        <v>5.1577069093013406E-3</v>
      </c>
      <c r="F1101" s="2">
        <f>'Moving Avg'!D1101</f>
        <v>3.3910400000000003</v>
      </c>
      <c r="G1101" s="2">
        <f>'Moving Avg'!F1101</f>
        <v>3.3889700000000005</v>
      </c>
      <c r="H1101" s="2">
        <f>'Moving Avg'!G1101</f>
        <v>3.4248500000000002</v>
      </c>
      <c r="I1101" s="2">
        <f>'Moving Avg'!H1101</f>
        <v>3.4226204999999976</v>
      </c>
      <c r="J1101" s="17" t="str">
        <f>OBV!F1101</f>
        <v>BULLISH</v>
      </c>
      <c r="K1101" s="17" t="str">
        <f>OBV!G1101</f>
        <v>NEUTRAL</v>
      </c>
      <c r="L1101" s="17" t="str">
        <f>OBV!H1101</f>
        <v>CONFIRMED BULLISH</v>
      </c>
      <c r="M1101" s="19">
        <f t="shared" si="170"/>
        <v>25</v>
      </c>
      <c r="N1101" s="19">
        <f t="shared" si="171"/>
        <v>45</v>
      </c>
      <c r="O1101" s="19">
        <f t="shared" si="172"/>
        <v>0</v>
      </c>
      <c r="P1101" s="19">
        <f t="shared" si="173"/>
        <v>83.5</v>
      </c>
      <c r="Q1101" s="20">
        <f t="shared" si="174"/>
        <v>37.024999999999999</v>
      </c>
      <c r="R1101" s="20">
        <f t="shared" si="175"/>
        <v>34.875</v>
      </c>
      <c r="S1101" s="20">
        <f t="shared" si="176"/>
        <v>48.075000000000003</v>
      </c>
      <c r="T1101" s="20">
        <f t="shared" si="177"/>
        <v>38.375</v>
      </c>
      <c r="U1101" s="19">
        <f t="shared" si="178"/>
        <v>39.991666666666667</v>
      </c>
      <c r="V1101" s="19">
        <f t="shared" si="179"/>
        <v>39.587500000000006</v>
      </c>
    </row>
    <row r="1102" spans="1:22" ht="13.5" x14ac:dyDescent="0.25">
      <c r="A1102" s="3">
        <f>RSI!A1102</f>
        <v>43612</v>
      </c>
      <c r="B1102" s="2">
        <f>RSI!B1102</f>
        <v>3.38</v>
      </c>
      <c r="C1102" s="2">
        <f>RSI!I1102</f>
        <v>45.678852865164728</v>
      </c>
      <c r="D1102" s="2">
        <f>MACD!E1102</f>
        <v>3.7605920641770041E-3</v>
      </c>
      <c r="E1102" s="2">
        <f>MACD!F1102</f>
        <v>4.8782839402764736E-3</v>
      </c>
      <c r="F1102" s="2">
        <f>'Moving Avg'!D1102</f>
        <v>3.3910400000000003</v>
      </c>
      <c r="G1102" s="2">
        <f>'Moving Avg'!F1102</f>
        <v>3.3879350000000001</v>
      </c>
      <c r="H1102" s="2">
        <f>'Moving Avg'!G1102</f>
        <v>3.4236079999999998</v>
      </c>
      <c r="I1102" s="2">
        <f>'Moving Avg'!H1102</f>
        <v>3.421930499999998</v>
      </c>
      <c r="J1102" s="17" t="str">
        <f>OBV!F1102</f>
        <v>BULLISH</v>
      </c>
      <c r="K1102" s="17" t="str">
        <f>OBV!G1102</f>
        <v>NEUTRAL</v>
      </c>
      <c r="L1102" s="17" t="str">
        <f>OBV!H1102</f>
        <v>NEUTRAL</v>
      </c>
      <c r="M1102" s="19">
        <f t="shared" si="170"/>
        <v>25</v>
      </c>
      <c r="N1102" s="19">
        <f t="shared" si="171"/>
        <v>45</v>
      </c>
      <c r="O1102" s="19">
        <f t="shared" si="172"/>
        <v>0</v>
      </c>
      <c r="P1102" s="19">
        <f t="shared" si="173"/>
        <v>49.5</v>
      </c>
      <c r="Q1102" s="20">
        <f t="shared" si="174"/>
        <v>31.925000000000001</v>
      </c>
      <c r="R1102" s="20">
        <f t="shared" si="175"/>
        <v>26.375</v>
      </c>
      <c r="S1102" s="20">
        <f t="shared" si="176"/>
        <v>32.775000000000006</v>
      </c>
      <c r="T1102" s="20">
        <f t="shared" si="177"/>
        <v>29.875</v>
      </c>
      <c r="U1102" s="19">
        <f t="shared" si="178"/>
        <v>30.358333333333334</v>
      </c>
      <c r="V1102" s="19">
        <f t="shared" si="179"/>
        <v>30.237500000000001</v>
      </c>
    </row>
    <row r="1103" spans="1:22" ht="13.5" x14ac:dyDescent="0.25">
      <c r="A1103" s="3">
        <f>RSI!A1103</f>
        <v>43613</v>
      </c>
      <c r="B1103" s="2">
        <f>RSI!B1103</f>
        <v>3.4007000000000001</v>
      </c>
      <c r="C1103" s="2">
        <f>RSI!I1103</f>
        <v>49.648921345141822</v>
      </c>
      <c r="D1103" s="2">
        <f>MACD!E1103</f>
        <v>3.1162851676915793E-3</v>
      </c>
      <c r="E1103" s="2">
        <f>MACD!F1103</f>
        <v>4.5258841857594946E-3</v>
      </c>
      <c r="F1103" s="2">
        <f>'Moving Avg'!D1103</f>
        <v>3.3951799999999999</v>
      </c>
      <c r="G1103" s="2">
        <f>'Moving Avg'!F1103</f>
        <v>3.3893149999999999</v>
      </c>
      <c r="H1103" s="2">
        <f>'Moving Avg'!G1103</f>
        <v>3.4227800000000004</v>
      </c>
      <c r="I1103" s="2">
        <f>'Moving Avg'!H1103</f>
        <v>3.4215164999999983</v>
      </c>
      <c r="J1103" s="17" t="str">
        <f>OBV!F1103</f>
        <v>BULLISH</v>
      </c>
      <c r="K1103" s="17" t="str">
        <f>OBV!G1103</f>
        <v>NEUTRAL</v>
      </c>
      <c r="L1103" s="17" t="str">
        <f>OBV!H1103</f>
        <v>CONFIRMED BULLISH</v>
      </c>
      <c r="M1103" s="19">
        <f t="shared" si="170"/>
        <v>25</v>
      </c>
      <c r="N1103" s="19">
        <f t="shared" si="171"/>
        <v>45</v>
      </c>
      <c r="O1103" s="19">
        <f t="shared" si="172"/>
        <v>0</v>
      </c>
      <c r="P1103" s="19">
        <f t="shared" si="173"/>
        <v>83.5</v>
      </c>
      <c r="Q1103" s="20">
        <f t="shared" si="174"/>
        <v>37.024999999999999</v>
      </c>
      <c r="R1103" s="20">
        <f t="shared" si="175"/>
        <v>34.875</v>
      </c>
      <c r="S1103" s="20">
        <f t="shared" si="176"/>
        <v>48.075000000000003</v>
      </c>
      <c r="T1103" s="20">
        <f t="shared" si="177"/>
        <v>38.375</v>
      </c>
      <c r="U1103" s="19">
        <f t="shared" si="178"/>
        <v>39.991666666666667</v>
      </c>
      <c r="V1103" s="19">
        <f t="shared" si="179"/>
        <v>39.587500000000006</v>
      </c>
    </row>
    <row r="1104" spans="1:22" ht="13.5" x14ac:dyDescent="0.25">
      <c r="A1104" s="3">
        <f>RSI!A1104</f>
        <v>43614</v>
      </c>
      <c r="B1104" s="2">
        <f>RSI!B1104</f>
        <v>3.4144999999999999</v>
      </c>
      <c r="C1104" s="2">
        <f>RSI!I1104</f>
        <v>52.159194451952835</v>
      </c>
      <c r="D1104" s="2">
        <f>MACD!E1104</f>
        <v>-6.9385568186453028E-3</v>
      </c>
      <c r="E1104" s="2">
        <f>MACD!F1104</f>
        <v>2.2329959848785353E-3</v>
      </c>
      <c r="F1104" s="2">
        <f>'Moving Avg'!D1104</f>
        <v>3.4020800000000002</v>
      </c>
      <c r="G1104" s="2">
        <f>'Moving Avg'!F1104</f>
        <v>3.3910400000000003</v>
      </c>
      <c r="H1104" s="2">
        <f>'Moving Avg'!G1104</f>
        <v>3.422228</v>
      </c>
      <c r="I1104" s="2">
        <f>'Moving Avg'!H1104</f>
        <v>3.421171499999998</v>
      </c>
      <c r="J1104" s="17" t="str">
        <f>OBV!F1104</f>
        <v>BULLISH</v>
      </c>
      <c r="K1104" s="17" t="str">
        <f>OBV!G1104</f>
        <v>NEUTRAL</v>
      </c>
      <c r="L1104" s="17" t="str">
        <f>OBV!H1104</f>
        <v>CONFIRMED BULLISH</v>
      </c>
      <c r="M1104" s="19">
        <f t="shared" si="170"/>
        <v>25</v>
      </c>
      <c r="N1104" s="19">
        <f t="shared" si="171"/>
        <v>45</v>
      </c>
      <c r="O1104" s="19">
        <f t="shared" si="172"/>
        <v>0</v>
      </c>
      <c r="P1104" s="19">
        <f t="shared" si="173"/>
        <v>83.5</v>
      </c>
      <c r="Q1104" s="20">
        <f t="shared" si="174"/>
        <v>37.024999999999999</v>
      </c>
      <c r="R1104" s="20">
        <f t="shared" si="175"/>
        <v>34.875</v>
      </c>
      <c r="S1104" s="20">
        <f t="shared" si="176"/>
        <v>48.075000000000003</v>
      </c>
      <c r="T1104" s="20">
        <f t="shared" si="177"/>
        <v>38.375</v>
      </c>
      <c r="U1104" s="19">
        <f t="shared" si="178"/>
        <v>39.991666666666667</v>
      </c>
      <c r="V1104" s="19">
        <f t="shared" si="179"/>
        <v>39.587500000000006</v>
      </c>
    </row>
    <row r="1105" spans="1:22" ht="13.5" x14ac:dyDescent="0.25">
      <c r="A1105" s="3">
        <f>RSI!A1105</f>
        <v>43615</v>
      </c>
      <c r="B1105" s="2">
        <f>RSI!B1105</f>
        <v>3.4144999999999999</v>
      </c>
      <c r="C1105" s="2">
        <f>RSI!I1105</f>
        <v>52.159194451952835</v>
      </c>
      <c r="D1105" s="2">
        <f>MACD!E1105</f>
        <v>-1.6585073396901961E-2</v>
      </c>
      <c r="E1105" s="2">
        <f>MACD!F1105</f>
        <v>-1.530617891477564E-3</v>
      </c>
      <c r="F1105" s="2">
        <f>'Moving Avg'!D1105</f>
        <v>3.4048400000000001</v>
      </c>
      <c r="G1105" s="2">
        <f>'Moving Avg'!F1105</f>
        <v>3.391385000000001</v>
      </c>
      <c r="H1105" s="2">
        <f>'Moving Avg'!G1105</f>
        <v>3.4216759999999997</v>
      </c>
      <c r="I1105" s="2">
        <f>'Moving Avg'!H1105</f>
        <v>3.4208264999999982</v>
      </c>
      <c r="J1105" s="17" t="str">
        <f>OBV!F1105</f>
        <v>BULLISH</v>
      </c>
      <c r="K1105" s="17" t="str">
        <f>OBV!G1105</f>
        <v>NEUTRAL</v>
      </c>
      <c r="L1105" s="17" t="str">
        <f>OBV!H1105</f>
        <v>CONFIRMED BULLISH</v>
      </c>
      <c r="M1105" s="19">
        <f t="shared" si="170"/>
        <v>25</v>
      </c>
      <c r="N1105" s="19">
        <f t="shared" si="171"/>
        <v>45</v>
      </c>
      <c r="O1105" s="19">
        <f t="shared" si="172"/>
        <v>0</v>
      </c>
      <c r="P1105" s="19">
        <f t="shared" si="173"/>
        <v>83.5</v>
      </c>
      <c r="Q1105" s="20">
        <f t="shared" si="174"/>
        <v>37.024999999999999</v>
      </c>
      <c r="R1105" s="20">
        <f t="shared" si="175"/>
        <v>34.875</v>
      </c>
      <c r="S1105" s="20">
        <f t="shared" si="176"/>
        <v>48.075000000000003</v>
      </c>
      <c r="T1105" s="20">
        <f t="shared" si="177"/>
        <v>38.375</v>
      </c>
      <c r="U1105" s="19">
        <f t="shared" si="178"/>
        <v>39.991666666666667</v>
      </c>
      <c r="V1105" s="19">
        <f t="shared" si="179"/>
        <v>39.587500000000006</v>
      </c>
    </row>
    <row r="1106" spans="1:22" ht="13.5" x14ac:dyDescent="0.25">
      <c r="A1106" s="3">
        <f>RSI!A1106</f>
        <v>43616</v>
      </c>
      <c r="B1106" s="2">
        <f>RSI!B1106</f>
        <v>3.4352</v>
      </c>
      <c r="C1106" s="2">
        <f>RSI!I1106</f>
        <v>55.977312666711128</v>
      </c>
      <c r="D1106" s="2">
        <f>MACD!E1106</f>
        <v>-1.9982941674488774E-2</v>
      </c>
      <c r="E1106" s="2">
        <f>MACD!F1106</f>
        <v>-5.2210826480798061E-3</v>
      </c>
      <c r="F1106" s="2">
        <f>'Moving Avg'!D1106</f>
        <v>3.4089799999999997</v>
      </c>
      <c r="G1106" s="2">
        <f>'Moving Avg'!F1106</f>
        <v>3.3951799999999999</v>
      </c>
      <c r="H1106" s="2">
        <f>'Moving Avg'!G1106</f>
        <v>3.4234700000000005</v>
      </c>
      <c r="I1106" s="2">
        <f>'Moving Avg'!H1106</f>
        <v>3.4205849999999973</v>
      </c>
      <c r="J1106" s="17" t="str">
        <f>OBV!F1106</f>
        <v>BULLISH</v>
      </c>
      <c r="K1106" s="17" t="str">
        <f>OBV!G1106</f>
        <v>NEUTRAL</v>
      </c>
      <c r="L1106" s="17" t="str">
        <f>OBV!H1106</f>
        <v>CONFIRMED BULLISH</v>
      </c>
      <c r="M1106" s="19">
        <f t="shared" si="170"/>
        <v>25</v>
      </c>
      <c r="N1106" s="19">
        <f t="shared" si="171"/>
        <v>45</v>
      </c>
      <c r="O1106" s="19">
        <f t="shared" si="172"/>
        <v>0</v>
      </c>
      <c r="P1106" s="19">
        <f t="shared" si="173"/>
        <v>83.5</v>
      </c>
      <c r="Q1106" s="20">
        <f t="shared" si="174"/>
        <v>37.024999999999999</v>
      </c>
      <c r="R1106" s="20">
        <f t="shared" si="175"/>
        <v>34.875</v>
      </c>
      <c r="S1106" s="20">
        <f t="shared" si="176"/>
        <v>48.075000000000003</v>
      </c>
      <c r="T1106" s="20">
        <f t="shared" si="177"/>
        <v>38.375</v>
      </c>
      <c r="U1106" s="19">
        <f t="shared" si="178"/>
        <v>39.991666666666667</v>
      </c>
      <c r="V1106" s="19">
        <f t="shared" si="179"/>
        <v>39.587500000000006</v>
      </c>
    </row>
    <row r="1107" spans="1:22" ht="13.5" x14ac:dyDescent="0.25">
      <c r="A1107" s="3">
        <f>RSI!A1107</f>
        <v>43619</v>
      </c>
      <c r="B1107" s="2">
        <f>RSI!B1107</f>
        <v>3.4352</v>
      </c>
      <c r="C1107" s="2">
        <f>RSI!I1107</f>
        <v>55.977312666711128</v>
      </c>
      <c r="D1107" s="2">
        <f>MACD!E1107</f>
        <v>-2.3046423183429976E-2</v>
      </c>
      <c r="E1107" s="2">
        <f>MACD!F1107</f>
        <v>-8.7861507551498415E-3</v>
      </c>
      <c r="F1107" s="2">
        <f>'Moving Avg'!D1107</f>
        <v>3.4200199999999996</v>
      </c>
      <c r="G1107" s="2">
        <f>'Moving Avg'!F1107</f>
        <v>3.3962149999999993</v>
      </c>
      <c r="H1107" s="2">
        <f>'Moving Avg'!G1107</f>
        <v>3.4245740000000007</v>
      </c>
      <c r="I1107" s="2">
        <f>'Moving Avg'!H1107</f>
        <v>3.4204124999999981</v>
      </c>
      <c r="J1107" s="17" t="str">
        <f>OBV!F1107</f>
        <v>BULLISH</v>
      </c>
      <c r="K1107" s="17" t="str">
        <f>OBV!G1107</f>
        <v>NEUTRAL</v>
      </c>
      <c r="L1107" s="17" t="str">
        <f>OBV!H1107</f>
        <v>CONFIRMED BULLISH</v>
      </c>
      <c r="M1107" s="19">
        <f t="shared" si="170"/>
        <v>25</v>
      </c>
      <c r="N1107" s="19">
        <f t="shared" si="171"/>
        <v>45</v>
      </c>
      <c r="O1107" s="19">
        <f t="shared" si="172"/>
        <v>0</v>
      </c>
      <c r="P1107" s="19">
        <f t="shared" si="173"/>
        <v>83.5</v>
      </c>
      <c r="Q1107" s="20">
        <f t="shared" si="174"/>
        <v>37.024999999999999</v>
      </c>
      <c r="R1107" s="20">
        <f t="shared" si="175"/>
        <v>34.875</v>
      </c>
      <c r="S1107" s="20">
        <f t="shared" si="176"/>
        <v>48.075000000000003</v>
      </c>
      <c r="T1107" s="20">
        <f t="shared" si="177"/>
        <v>38.375</v>
      </c>
      <c r="U1107" s="19">
        <f t="shared" si="178"/>
        <v>39.991666666666667</v>
      </c>
      <c r="V1107" s="19">
        <f t="shared" si="179"/>
        <v>39.587500000000006</v>
      </c>
    </row>
    <row r="1108" spans="1:22" ht="13.5" x14ac:dyDescent="0.25">
      <c r="A1108" s="3">
        <f>RSI!A1108</f>
        <v>43623</v>
      </c>
      <c r="B1108" s="2">
        <f>RSI!B1108</f>
        <v>3.4283000000000001</v>
      </c>
      <c r="C1108" s="2">
        <f>RSI!I1108</f>
        <v>54.301929077302241</v>
      </c>
      <c r="D1108" s="2">
        <f>MACD!E1108</f>
        <v>-2.5301898175524418E-2</v>
      </c>
      <c r="E1108" s="2">
        <f>MACD!F1108</f>
        <v>-1.2089300239224757E-2</v>
      </c>
      <c r="F1108" s="2">
        <f>'Moving Avg'!D1108</f>
        <v>3.4255399999999994</v>
      </c>
      <c r="G1108" s="2">
        <f>'Moving Avg'!F1108</f>
        <v>3.3969049999999994</v>
      </c>
      <c r="H1108" s="2">
        <f>'Moving Avg'!G1108</f>
        <v>3.4249880000000008</v>
      </c>
      <c r="I1108" s="2">
        <f>'Moving Avg'!H1108</f>
        <v>3.4201709999999981</v>
      </c>
      <c r="J1108" s="17" t="str">
        <f>OBV!F1108</f>
        <v>BULLISH</v>
      </c>
      <c r="K1108" s="17" t="str">
        <f>OBV!G1108</f>
        <v>NEUTRAL</v>
      </c>
      <c r="L1108" s="17" t="str">
        <f>OBV!H1108</f>
        <v>CONFIRMED BULLISH</v>
      </c>
      <c r="M1108" s="19">
        <f t="shared" si="170"/>
        <v>25</v>
      </c>
      <c r="N1108" s="19">
        <f t="shared" si="171"/>
        <v>45</v>
      </c>
      <c r="O1108" s="19">
        <f t="shared" si="172"/>
        <v>50</v>
      </c>
      <c r="P1108" s="19">
        <f t="shared" si="173"/>
        <v>83.5</v>
      </c>
      <c r="Q1108" s="20">
        <f t="shared" si="174"/>
        <v>44.524999999999999</v>
      </c>
      <c r="R1108" s="20">
        <f t="shared" si="175"/>
        <v>52.375</v>
      </c>
      <c r="S1108" s="20">
        <f t="shared" si="176"/>
        <v>60.575000000000003</v>
      </c>
      <c r="T1108" s="20">
        <f t="shared" si="177"/>
        <v>50.875</v>
      </c>
      <c r="U1108" s="19">
        <f t="shared" si="178"/>
        <v>52.491666666666674</v>
      </c>
      <c r="V1108" s="19">
        <f t="shared" si="179"/>
        <v>52.087500000000006</v>
      </c>
    </row>
    <row r="1109" spans="1:22" ht="13.5" x14ac:dyDescent="0.25">
      <c r="A1109" s="3">
        <f>RSI!A1109</f>
        <v>43626</v>
      </c>
      <c r="B1109" s="2">
        <f>RSI!B1109</f>
        <v>3.4144999999999999</v>
      </c>
      <c r="C1109" s="2">
        <f>RSI!I1109</f>
        <v>51.013403737671773</v>
      </c>
      <c r="D1109" s="2">
        <f>MACD!E1109</f>
        <v>-2.6308872620321999E-2</v>
      </c>
      <c r="E1109" s="2">
        <f>MACD!F1109</f>
        <v>-1.4933214715444206E-2</v>
      </c>
      <c r="F1109" s="2">
        <f>'Moving Avg'!D1109</f>
        <v>3.4255400000000003</v>
      </c>
      <c r="G1109" s="2">
        <f>'Moving Avg'!F1109</f>
        <v>3.3969049999999994</v>
      </c>
      <c r="H1109" s="2">
        <f>'Moving Avg'!G1109</f>
        <v>3.4256780000000004</v>
      </c>
      <c r="I1109" s="2">
        <f>'Moving Avg'!H1109</f>
        <v>3.4198949999999986</v>
      </c>
      <c r="J1109" s="17" t="str">
        <f>OBV!F1109</f>
        <v>BULLISH</v>
      </c>
      <c r="K1109" s="17" t="str">
        <f>OBV!G1109</f>
        <v>NEUTRAL</v>
      </c>
      <c r="L1109" s="17" t="str">
        <f>OBV!H1109</f>
        <v>NEUTRAL</v>
      </c>
      <c r="M1109" s="19">
        <f t="shared" si="170"/>
        <v>25</v>
      </c>
      <c r="N1109" s="19">
        <f t="shared" si="171"/>
        <v>45</v>
      </c>
      <c r="O1109" s="19">
        <f t="shared" si="172"/>
        <v>50</v>
      </c>
      <c r="P1109" s="19">
        <f t="shared" si="173"/>
        <v>49.5</v>
      </c>
      <c r="Q1109" s="20">
        <f t="shared" si="174"/>
        <v>39.424999999999997</v>
      </c>
      <c r="R1109" s="20">
        <f t="shared" si="175"/>
        <v>43.875</v>
      </c>
      <c r="S1109" s="20">
        <f t="shared" si="176"/>
        <v>45.275000000000006</v>
      </c>
      <c r="T1109" s="20">
        <f t="shared" si="177"/>
        <v>42.375</v>
      </c>
      <c r="U1109" s="19">
        <f t="shared" si="178"/>
        <v>42.858333333333327</v>
      </c>
      <c r="V1109" s="19">
        <f t="shared" si="179"/>
        <v>42.737499999999997</v>
      </c>
    </row>
    <row r="1110" spans="1:22" ht="13.5" x14ac:dyDescent="0.25">
      <c r="A1110" s="3">
        <f>RSI!A1110</f>
        <v>43627</v>
      </c>
      <c r="B1110" s="2">
        <f>RSI!B1110</f>
        <v>3.3523999999999998</v>
      </c>
      <c r="C1110" s="2">
        <f>RSI!I1110</f>
        <v>39.438785737654477</v>
      </c>
      <c r="D1110" s="2">
        <f>MACD!E1110</f>
        <v>-1.9406543508749596E-2</v>
      </c>
      <c r="E1110" s="2">
        <f>MACD!F1110</f>
        <v>-1.5827880474105285E-2</v>
      </c>
      <c r="F1110" s="2">
        <f>'Moving Avg'!D1110</f>
        <v>3.4131200000000002</v>
      </c>
      <c r="G1110" s="2">
        <f>'Moving Avg'!F1110</f>
        <v>3.3941449999999995</v>
      </c>
      <c r="H1110" s="2">
        <f>'Moving Avg'!G1110</f>
        <v>3.4238840000000006</v>
      </c>
      <c r="I1110" s="2">
        <f>'Moving Avg'!H1110</f>
        <v>3.4193084999999983</v>
      </c>
      <c r="J1110" s="17" t="str">
        <f>OBV!F1110</f>
        <v>BEARISH</v>
      </c>
      <c r="K1110" s="17" t="str">
        <f>OBV!G1110</f>
        <v>NEUTRAL</v>
      </c>
      <c r="L1110" s="17" t="str">
        <f>OBV!H1110</f>
        <v>CONFIRMED BEARISH</v>
      </c>
      <c r="M1110" s="19">
        <f t="shared" si="170"/>
        <v>25</v>
      </c>
      <c r="N1110" s="19">
        <f t="shared" si="171"/>
        <v>45</v>
      </c>
      <c r="O1110" s="19">
        <f t="shared" si="172"/>
        <v>0</v>
      </c>
      <c r="P1110" s="19">
        <f t="shared" si="173"/>
        <v>16.5</v>
      </c>
      <c r="Q1110" s="20">
        <f t="shared" si="174"/>
        <v>26.975000000000001</v>
      </c>
      <c r="R1110" s="20">
        <f t="shared" si="175"/>
        <v>18.125</v>
      </c>
      <c r="S1110" s="20">
        <f t="shared" si="176"/>
        <v>17.925000000000001</v>
      </c>
      <c r="T1110" s="20">
        <f t="shared" si="177"/>
        <v>21.625</v>
      </c>
      <c r="U1110" s="19">
        <f t="shared" si="178"/>
        <v>21.008333333333336</v>
      </c>
      <c r="V1110" s="19">
        <f t="shared" si="179"/>
        <v>21.162500000000001</v>
      </c>
    </row>
    <row r="1111" spans="1:22" ht="13.5" x14ac:dyDescent="0.25">
      <c r="A1111" s="3">
        <f>RSI!A1111</f>
        <v>43628</v>
      </c>
      <c r="B1111" s="2">
        <f>RSI!B1111</f>
        <v>3.3523999999999998</v>
      </c>
      <c r="C1111" s="2">
        <f>RSI!I1111</f>
        <v>39.438785737654477</v>
      </c>
      <c r="D1111" s="2">
        <f>MACD!E1111</f>
        <v>-1.1104074335765546E-2</v>
      </c>
      <c r="E1111" s="2">
        <f>MACD!F1111</f>
        <v>-1.4883119246437338E-2</v>
      </c>
      <c r="F1111" s="2">
        <f>'Moving Avg'!D1111</f>
        <v>3.39656</v>
      </c>
      <c r="G1111" s="2">
        <f>'Moving Avg'!F1111</f>
        <v>3.3927649999999998</v>
      </c>
      <c r="H1111" s="2">
        <f>'Moving Avg'!G1111</f>
        <v>3.4205719999999995</v>
      </c>
      <c r="I1111" s="2">
        <f>'Moving Avg'!H1111</f>
        <v>3.4186874999999981</v>
      </c>
      <c r="J1111" s="17" t="str">
        <f>OBV!F1111</f>
        <v>BEARISH</v>
      </c>
      <c r="K1111" s="17" t="str">
        <f>OBV!G1111</f>
        <v>NEUTRAL</v>
      </c>
      <c r="L1111" s="17" t="str">
        <f>OBV!H1111</f>
        <v>CONFIRMED BEARISH</v>
      </c>
      <c r="M1111" s="19">
        <f t="shared" si="170"/>
        <v>25</v>
      </c>
      <c r="N1111" s="19">
        <f t="shared" si="171"/>
        <v>0</v>
      </c>
      <c r="O1111" s="19">
        <f t="shared" si="172"/>
        <v>0</v>
      </c>
      <c r="P1111" s="19">
        <f t="shared" si="173"/>
        <v>16.5</v>
      </c>
      <c r="Q1111" s="20">
        <f t="shared" si="174"/>
        <v>11.225</v>
      </c>
      <c r="R1111" s="20">
        <f t="shared" si="175"/>
        <v>9.125</v>
      </c>
      <c r="S1111" s="20">
        <f t="shared" si="176"/>
        <v>11.175000000000001</v>
      </c>
      <c r="T1111" s="20">
        <f t="shared" si="177"/>
        <v>10.375</v>
      </c>
      <c r="U1111" s="19">
        <f t="shared" si="178"/>
        <v>10.508333333333335</v>
      </c>
      <c r="V1111" s="19">
        <f t="shared" si="179"/>
        <v>10.475000000000001</v>
      </c>
    </row>
    <row r="1112" spans="1:22" ht="13.5" x14ac:dyDescent="0.25">
      <c r="A1112" s="3">
        <f>RSI!A1112</f>
        <v>43629</v>
      </c>
      <c r="B1112" s="2">
        <f>RSI!B1112</f>
        <v>3.38</v>
      </c>
      <c r="C1112" s="2">
        <f>RSI!I1112</f>
        <v>45.779951622751391</v>
      </c>
      <c r="D1112" s="2">
        <f>MACD!E1112</f>
        <v>-1.1117193082450072E-2</v>
      </c>
      <c r="E1112" s="2">
        <f>MACD!F1112</f>
        <v>-1.4129934013639886E-2</v>
      </c>
      <c r="F1112" s="2">
        <f>'Moving Avg'!D1112</f>
        <v>3.3855199999999996</v>
      </c>
      <c r="G1112" s="2">
        <f>'Moving Avg'!F1112</f>
        <v>3.3913849999999996</v>
      </c>
      <c r="H1112" s="2">
        <f>'Moving Avg'!G1112</f>
        <v>3.4178119999999996</v>
      </c>
      <c r="I1112" s="2">
        <f>'Moving Avg'!H1112</f>
        <v>3.4182044999999981</v>
      </c>
      <c r="J1112" s="17" t="str">
        <f>OBV!F1112</f>
        <v>BEARISH</v>
      </c>
      <c r="K1112" s="17" t="str">
        <f>OBV!G1112</f>
        <v>NEUTRAL</v>
      </c>
      <c r="L1112" s="17" t="str">
        <f>OBV!H1112</f>
        <v>CONFIRMED BEARISH</v>
      </c>
      <c r="M1112" s="19">
        <f t="shared" si="170"/>
        <v>25</v>
      </c>
      <c r="N1112" s="19">
        <f t="shared" si="171"/>
        <v>0</v>
      </c>
      <c r="O1112" s="19">
        <f t="shared" si="172"/>
        <v>0</v>
      </c>
      <c r="P1112" s="19">
        <f t="shared" si="173"/>
        <v>16.5</v>
      </c>
      <c r="Q1112" s="20">
        <f t="shared" si="174"/>
        <v>11.225</v>
      </c>
      <c r="R1112" s="20">
        <f t="shared" si="175"/>
        <v>9.125</v>
      </c>
      <c r="S1112" s="20">
        <f t="shared" si="176"/>
        <v>11.175000000000001</v>
      </c>
      <c r="T1112" s="20">
        <f t="shared" si="177"/>
        <v>10.375</v>
      </c>
      <c r="U1112" s="19">
        <f t="shared" si="178"/>
        <v>10.508333333333335</v>
      </c>
      <c r="V1112" s="19">
        <f t="shared" si="179"/>
        <v>10.475000000000001</v>
      </c>
    </row>
    <row r="1113" spans="1:22" ht="13.5" x14ac:dyDescent="0.25">
      <c r="A1113" s="3">
        <f>RSI!A1113</f>
        <v>43630</v>
      </c>
      <c r="B1113" s="2">
        <f>RSI!B1113</f>
        <v>3.4076</v>
      </c>
      <c r="C1113" s="2">
        <f>RSI!I1113</f>
        <v>51.274312705529177</v>
      </c>
      <c r="D1113" s="2">
        <f>MACD!E1113</f>
        <v>-9.8606087035566503E-3</v>
      </c>
      <c r="E1113" s="2">
        <f>MACD!F1113</f>
        <v>-1.3276068951623241E-2</v>
      </c>
      <c r="F1113" s="2">
        <f>'Moving Avg'!D1113</f>
        <v>3.3813799999999992</v>
      </c>
      <c r="G1113" s="2">
        <f>'Moving Avg'!F1113</f>
        <v>3.3917299999999999</v>
      </c>
      <c r="H1113" s="2">
        <f>'Moving Avg'!G1113</f>
        <v>3.4156039999999996</v>
      </c>
      <c r="I1113" s="2">
        <f>'Moving Avg'!H1113</f>
        <v>3.4178939999999978</v>
      </c>
      <c r="J1113" s="17" t="str">
        <f>OBV!F1113</f>
        <v>BEARISH</v>
      </c>
      <c r="K1113" s="17" t="str">
        <f>OBV!G1113</f>
        <v>NEUTRAL</v>
      </c>
      <c r="L1113" s="17" t="str">
        <f>OBV!H1113</f>
        <v>CONFIRMED BEARISH</v>
      </c>
      <c r="M1113" s="19">
        <f t="shared" si="170"/>
        <v>25</v>
      </c>
      <c r="N1113" s="19">
        <f t="shared" si="171"/>
        <v>0</v>
      </c>
      <c r="O1113" s="19">
        <f t="shared" si="172"/>
        <v>0</v>
      </c>
      <c r="P1113" s="19">
        <f t="shared" si="173"/>
        <v>16.5</v>
      </c>
      <c r="Q1113" s="20">
        <f t="shared" si="174"/>
        <v>11.225</v>
      </c>
      <c r="R1113" s="20">
        <f t="shared" si="175"/>
        <v>9.125</v>
      </c>
      <c r="S1113" s="20">
        <f t="shared" si="176"/>
        <v>11.175000000000001</v>
      </c>
      <c r="T1113" s="20">
        <f t="shared" si="177"/>
        <v>10.375</v>
      </c>
      <c r="U1113" s="19">
        <f t="shared" si="178"/>
        <v>10.508333333333335</v>
      </c>
      <c r="V1113" s="19">
        <f t="shared" si="179"/>
        <v>10.475000000000001</v>
      </c>
    </row>
    <row r="1114" spans="1:22" ht="13.5" x14ac:dyDescent="0.25">
      <c r="A1114" s="3">
        <f>RSI!A1114</f>
        <v>43633</v>
      </c>
      <c r="B1114" s="2">
        <f>RSI!B1114</f>
        <v>3.38</v>
      </c>
      <c r="C1114" s="2">
        <f>RSI!I1114</f>
        <v>46.229331074138472</v>
      </c>
      <c r="D1114" s="2">
        <f>MACD!E1114</f>
        <v>-4.6748447747537725E-3</v>
      </c>
      <c r="E1114" s="2">
        <f>MACD!F1114</f>
        <v>-1.1555824116249348E-2</v>
      </c>
      <c r="F1114" s="2">
        <f>'Moving Avg'!D1114</f>
        <v>3.3744799999999997</v>
      </c>
      <c r="G1114" s="2">
        <f>'Moving Avg'!F1114</f>
        <v>3.3934550000000003</v>
      </c>
      <c r="H1114" s="2">
        <f>'Moving Avg'!G1114</f>
        <v>3.4135339999999998</v>
      </c>
      <c r="I1114" s="2">
        <f>'Moving Avg'!H1114</f>
        <v>3.4173764999999974</v>
      </c>
      <c r="J1114" s="17" t="str">
        <f>OBV!F1114</f>
        <v>BEARISH</v>
      </c>
      <c r="K1114" s="17" t="str">
        <f>OBV!G1114</f>
        <v>NEUTRAL</v>
      </c>
      <c r="L1114" s="17" t="str">
        <f>OBV!H1114</f>
        <v>CONFIRMED BEARISH</v>
      </c>
      <c r="M1114" s="19">
        <f t="shared" si="170"/>
        <v>25</v>
      </c>
      <c r="N1114" s="19">
        <f t="shared" si="171"/>
        <v>0</v>
      </c>
      <c r="O1114" s="19">
        <f t="shared" si="172"/>
        <v>0</v>
      </c>
      <c r="P1114" s="19">
        <f t="shared" si="173"/>
        <v>16.5</v>
      </c>
      <c r="Q1114" s="20">
        <f t="shared" si="174"/>
        <v>11.225</v>
      </c>
      <c r="R1114" s="20">
        <f t="shared" si="175"/>
        <v>9.125</v>
      </c>
      <c r="S1114" s="20">
        <f t="shared" si="176"/>
        <v>11.175000000000001</v>
      </c>
      <c r="T1114" s="20">
        <f t="shared" si="177"/>
        <v>10.375</v>
      </c>
      <c r="U1114" s="19">
        <f t="shared" si="178"/>
        <v>10.508333333333335</v>
      </c>
      <c r="V1114" s="19">
        <f t="shared" si="179"/>
        <v>10.475000000000001</v>
      </c>
    </row>
    <row r="1115" spans="1:22" ht="13.5" x14ac:dyDescent="0.25">
      <c r="A1115" s="3">
        <f>RSI!A1115</f>
        <v>43634</v>
      </c>
      <c r="B1115" s="2">
        <f>RSI!B1115</f>
        <v>3.38</v>
      </c>
      <c r="C1115" s="2">
        <f>RSI!I1115</f>
        <v>46.229331074138472</v>
      </c>
      <c r="D1115" s="2">
        <f>MACD!E1115</f>
        <v>-1.6548734022414635E-4</v>
      </c>
      <c r="E1115" s="2">
        <f>MACD!F1115</f>
        <v>-9.277756761044309E-3</v>
      </c>
      <c r="F1115" s="2">
        <f>'Moving Avg'!D1115</f>
        <v>3.38</v>
      </c>
      <c r="G1115" s="2">
        <f>'Moving Avg'!F1115</f>
        <v>3.3955250000000001</v>
      </c>
      <c r="H1115" s="2">
        <f>'Moving Avg'!G1115</f>
        <v>3.4109119999999997</v>
      </c>
      <c r="I1115" s="2">
        <f>'Moving Avg'!H1115</f>
        <v>3.4169969999999972</v>
      </c>
      <c r="J1115" s="17" t="str">
        <f>OBV!F1115</f>
        <v>BULLISH</v>
      </c>
      <c r="K1115" s="17" t="str">
        <f>OBV!G1115</f>
        <v>NEUTRAL</v>
      </c>
      <c r="L1115" s="17" t="str">
        <f>OBV!H1115</f>
        <v>CONFIRMED BULLISH</v>
      </c>
      <c r="M1115" s="19">
        <f t="shared" si="170"/>
        <v>25</v>
      </c>
      <c r="N1115" s="19">
        <f t="shared" si="171"/>
        <v>0</v>
      </c>
      <c r="O1115" s="19">
        <f t="shared" si="172"/>
        <v>0</v>
      </c>
      <c r="P1115" s="19">
        <f t="shared" si="173"/>
        <v>83.5</v>
      </c>
      <c r="Q1115" s="20">
        <f t="shared" si="174"/>
        <v>21.274999999999999</v>
      </c>
      <c r="R1115" s="20">
        <f t="shared" si="175"/>
        <v>25.875</v>
      </c>
      <c r="S1115" s="20">
        <f t="shared" si="176"/>
        <v>41.325000000000003</v>
      </c>
      <c r="T1115" s="20">
        <f t="shared" si="177"/>
        <v>27.125</v>
      </c>
      <c r="U1115" s="19">
        <f t="shared" si="178"/>
        <v>29.491666666666664</v>
      </c>
      <c r="V1115" s="19">
        <f t="shared" si="179"/>
        <v>28.9</v>
      </c>
    </row>
    <row r="1116" spans="1:22" ht="13.5" x14ac:dyDescent="0.25">
      <c r="A1116" s="3">
        <f>RSI!A1116</f>
        <v>43635</v>
      </c>
      <c r="B1116" s="2">
        <f>RSI!B1116</f>
        <v>3.4076</v>
      </c>
      <c r="C1116" s="2">
        <f>RSI!I1116</f>
        <v>51.736722218312273</v>
      </c>
      <c r="D1116" s="2">
        <f>MACD!E1116</f>
        <v>4.9027042377147723E-3</v>
      </c>
      <c r="E1116" s="2">
        <f>MACD!F1116</f>
        <v>-6.4416645612924931E-3</v>
      </c>
      <c r="F1116" s="2">
        <f>'Moving Avg'!D1116</f>
        <v>3.3910399999999994</v>
      </c>
      <c r="G1116" s="2">
        <f>'Moving Avg'!F1116</f>
        <v>3.3969050000000012</v>
      </c>
      <c r="H1116" s="2">
        <f>'Moving Avg'!G1116</f>
        <v>3.4087039999999997</v>
      </c>
      <c r="I1116" s="2">
        <f>'Moving Avg'!H1116</f>
        <v>3.4167554999999976</v>
      </c>
      <c r="J1116" s="17" t="str">
        <f>OBV!F1116</f>
        <v>BULLISH</v>
      </c>
      <c r="K1116" s="17" t="str">
        <f>OBV!G1116</f>
        <v>NEUTRAL</v>
      </c>
      <c r="L1116" s="17" t="str">
        <f>OBV!H1116</f>
        <v>CONFIRMED BULLISH</v>
      </c>
      <c r="M1116" s="19">
        <f t="shared" si="170"/>
        <v>25</v>
      </c>
      <c r="N1116" s="19">
        <f t="shared" si="171"/>
        <v>0</v>
      </c>
      <c r="O1116" s="19">
        <f t="shared" si="172"/>
        <v>0</v>
      </c>
      <c r="P1116" s="19">
        <f t="shared" si="173"/>
        <v>83.5</v>
      </c>
      <c r="Q1116" s="20">
        <f t="shared" si="174"/>
        <v>21.274999999999999</v>
      </c>
      <c r="R1116" s="20">
        <f t="shared" si="175"/>
        <v>25.875</v>
      </c>
      <c r="S1116" s="20">
        <f t="shared" si="176"/>
        <v>41.325000000000003</v>
      </c>
      <c r="T1116" s="20">
        <f t="shared" si="177"/>
        <v>27.125</v>
      </c>
      <c r="U1116" s="19">
        <f t="shared" si="178"/>
        <v>29.491666666666664</v>
      </c>
      <c r="V1116" s="19">
        <f t="shared" si="179"/>
        <v>28.9</v>
      </c>
    </row>
    <row r="1117" spans="1:22" ht="13.5" x14ac:dyDescent="0.25">
      <c r="A1117" s="3">
        <f>RSI!A1117</f>
        <v>43636</v>
      </c>
      <c r="B1117" s="2">
        <f>RSI!B1117</f>
        <v>3.38</v>
      </c>
      <c r="C1117" s="2">
        <f>RSI!I1117</f>
        <v>46.596962958153966</v>
      </c>
      <c r="D1117" s="2">
        <f>MACD!E1117</f>
        <v>1.1176612690656285E-2</v>
      </c>
      <c r="E1117" s="2">
        <f>MACD!F1117</f>
        <v>-2.9180091109027376E-3</v>
      </c>
      <c r="F1117" s="2">
        <f>'Moving Avg'!D1117</f>
        <v>3.3910400000000003</v>
      </c>
      <c r="G1117" s="2">
        <f>'Moving Avg'!F1117</f>
        <v>3.3969050000000003</v>
      </c>
      <c r="H1117" s="2">
        <f>'Moving Avg'!G1117</f>
        <v>3.4066339999999995</v>
      </c>
      <c r="I1117" s="2">
        <f>'Moving Avg'!H1117</f>
        <v>3.4160654999999966</v>
      </c>
      <c r="J1117" s="17" t="str">
        <f>OBV!F1117</f>
        <v>BULLISH</v>
      </c>
      <c r="K1117" s="17" t="str">
        <f>OBV!G1117</f>
        <v>NEUTRAL</v>
      </c>
      <c r="L1117" s="17" t="str">
        <f>OBV!H1117</f>
        <v>NEUTRAL</v>
      </c>
      <c r="M1117" s="19">
        <f t="shared" si="170"/>
        <v>25</v>
      </c>
      <c r="N1117" s="19">
        <f t="shared" si="171"/>
        <v>0</v>
      </c>
      <c r="O1117" s="19">
        <f t="shared" si="172"/>
        <v>0</v>
      </c>
      <c r="P1117" s="19">
        <f t="shared" si="173"/>
        <v>49.5</v>
      </c>
      <c r="Q1117" s="20">
        <f t="shared" si="174"/>
        <v>16.175000000000001</v>
      </c>
      <c r="R1117" s="20">
        <f t="shared" si="175"/>
        <v>17.375</v>
      </c>
      <c r="S1117" s="20">
        <f t="shared" si="176"/>
        <v>26.025000000000002</v>
      </c>
      <c r="T1117" s="20">
        <f t="shared" si="177"/>
        <v>18.625</v>
      </c>
      <c r="U1117" s="19">
        <f t="shared" si="178"/>
        <v>19.858333333333334</v>
      </c>
      <c r="V1117" s="19">
        <f t="shared" si="179"/>
        <v>19.55</v>
      </c>
    </row>
    <row r="1118" spans="1:22" ht="13.5" x14ac:dyDescent="0.25">
      <c r="A1118" s="3">
        <f>RSI!A1118</f>
        <v>43637</v>
      </c>
      <c r="B1118" s="2">
        <f>RSI!B1118</f>
        <v>3.38</v>
      </c>
      <c r="C1118" s="2">
        <f>RSI!I1118</f>
        <v>46.596962958153966</v>
      </c>
      <c r="D1118" s="2">
        <f>MACD!E1118</f>
        <v>1.5532220593208912E-2</v>
      </c>
      <c r="E1118" s="2">
        <f>MACD!F1118</f>
        <v>7.720368299195925E-4</v>
      </c>
      <c r="F1118" s="2">
        <f>'Moving Avg'!D1118</f>
        <v>3.3855199999999996</v>
      </c>
      <c r="G1118" s="2">
        <f>'Moving Avg'!F1118</f>
        <v>3.3969050000000003</v>
      </c>
      <c r="H1118" s="2">
        <f>'Moving Avg'!G1118</f>
        <v>3.4052539999999993</v>
      </c>
      <c r="I1118" s="2">
        <f>'Moving Avg'!H1118</f>
        <v>3.4155479999999967</v>
      </c>
      <c r="J1118" s="17" t="str">
        <f>OBV!F1118</f>
        <v>BEARISH</v>
      </c>
      <c r="K1118" s="17" t="str">
        <f>OBV!G1118</f>
        <v>NEUTRAL</v>
      </c>
      <c r="L1118" s="17" t="str">
        <f>OBV!H1118</f>
        <v>CONFIRMED BEARISH</v>
      </c>
      <c r="M1118" s="19">
        <f t="shared" si="170"/>
        <v>25</v>
      </c>
      <c r="N1118" s="19">
        <f t="shared" si="171"/>
        <v>0</v>
      </c>
      <c r="O1118" s="19">
        <f t="shared" si="172"/>
        <v>0</v>
      </c>
      <c r="P1118" s="19">
        <f t="shared" si="173"/>
        <v>16.5</v>
      </c>
      <c r="Q1118" s="20">
        <f t="shared" si="174"/>
        <v>11.225</v>
      </c>
      <c r="R1118" s="20">
        <f t="shared" si="175"/>
        <v>9.125</v>
      </c>
      <c r="S1118" s="20">
        <f t="shared" si="176"/>
        <v>11.175000000000001</v>
      </c>
      <c r="T1118" s="20">
        <f t="shared" si="177"/>
        <v>10.375</v>
      </c>
      <c r="U1118" s="19">
        <f t="shared" si="178"/>
        <v>10.508333333333335</v>
      </c>
      <c r="V1118" s="19">
        <f t="shared" si="179"/>
        <v>10.475000000000001</v>
      </c>
    </row>
    <row r="1119" spans="1:22" ht="13.5" x14ac:dyDescent="0.25">
      <c r="A1119" s="3">
        <f>RSI!A1119</f>
        <v>43640</v>
      </c>
      <c r="B1119" s="2">
        <f>RSI!B1119</f>
        <v>3.38</v>
      </c>
      <c r="C1119" s="2">
        <f>RSI!I1119</f>
        <v>46.596962958153966</v>
      </c>
      <c r="D1119" s="2">
        <f>MACD!E1119</f>
        <v>1.7195078971639521E-2</v>
      </c>
      <c r="E1119" s="2">
        <f>MACD!F1119</f>
        <v>4.0566452582635783E-3</v>
      </c>
      <c r="F1119" s="2">
        <f>'Moving Avg'!D1119</f>
        <v>3.3855199999999996</v>
      </c>
      <c r="G1119" s="2">
        <f>'Moving Avg'!F1119</f>
        <v>3.3969050000000012</v>
      </c>
      <c r="H1119" s="2">
        <f>'Moving Avg'!G1119</f>
        <v>3.4031839999999987</v>
      </c>
      <c r="I1119" s="2">
        <f>'Moving Avg'!H1119</f>
        <v>3.4148579999999966</v>
      </c>
      <c r="J1119" s="17" t="str">
        <f>OBV!F1119</f>
        <v>BULLISH</v>
      </c>
      <c r="K1119" s="17" t="str">
        <f>OBV!G1119</f>
        <v>NEUTRAL</v>
      </c>
      <c r="L1119" s="17" t="str">
        <f>OBV!H1119</f>
        <v>NEUTRAL</v>
      </c>
      <c r="M1119" s="19">
        <f t="shared" si="170"/>
        <v>25</v>
      </c>
      <c r="N1119" s="19">
        <f t="shared" si="171"/>
        <v>0</v>
      </c>
      <c r="O1119" s="19">
        <f t="shared" si="172"/>
        <v>0</v>
      </c>
      <c r="P1119" s="19">
        <f t="shared" si="173"/>
        <v>49.5</v>
      </c>
      <c r="Q1119" s="20">
        <f t="shared" si="174"/>
        <v>16.175000000000001</v>
      </c>
      <c r="R1119" s="20">
        <f t="shared" si="175"/>
        <v>17.375</v>
      </c>
      <c r="S1119" s="20">
        <f t="shared" si="176"/>
        <v>26.025000000000002</v>
      </c>
      <c r="T1119" s="20">
        <f t="shared" si="177"/>
        <v>18.625</v>
      </c>
      <c r="U1119" s="19">
        <f t="shared" si="178"/>
        <v>19.858333333333334</v>
      </c>
      <c r="V1119" s="19">
        <f t="shared" si="179"/>
        <v>19.55</v>
      </c>
    </row>
    <row r="1120" spans="1:22" ht="13.5" x14ac:dyDescent="0.25">
      <c r="A1120" s="3">
        <f>RSI!A1120</f>
        <v>43641</v>
      </c>
      <c r="B1120" s="2">
        <f>RSI!B1120</f>
        <v>3.3731</v>
      </c>
      <c r="C1120" s="2">
        <f>RSI!I1120</f>
        <v>45.195025744337478</v>
      </c>
      <c r="D1120" s="2">
        <f>MACD!E1120</f>
        <v>9.6523602770015593E-3</v>
      </c>
      <c r="E1120" s="2">
        <f>MACD!F1120</f>
        <v>5.1757882620111747E-3</v>
      </c>
      <c r="F1120" s="2">
        <f>'Moving Avg'!D1120</f>
        <v>3.3841399999999999</v>
      </c>
      <c r="G1120" s="2">
        <f>'Moving Avg'!F1120</f>
        <v>3.3955250000000006</v>
      </c>
      <c r="H1120" s="2">
        <f>'Moving Avg'!G1120</f>
        <v>3.4016659999999983</v>
      </c>
      <c r="I1120" s="2">
        <f>'Moving Avg'!H1120</f>
        <v>3.414133499999997</v>
      </c>
      <c r="J1120" s="17" t="str">
        <f>OBV!F1120</f>
        <v>BEARISH</v>
      </c>
      <c r="K1120" s="17" t="str">
        <f>OBV!G1120</f>
        <v>NEUTRAL</v>
      </c>
      <c r="L1120" s="17" t="str">
        <f>OBV!H1120</f>
        <v>CONFIRMED BEARISH</v>
      </c>
      <c r="M1120" s="19">
        <f t="shared" si="170"/>
        <v>25</v>
      </c>
      <c r="N1120" s="19">
        <f t="shared" si="171"/>
        <v>0</v>
      </c>
      <c r="O1120" s="19">
        <f t="shared" si="172"/>
        <v>0</v>
      </c>
      <c r="P1120" s="19">
        <f t="shared" si="173"/>
        <v>16.5</v>
      </c>
      <c r="Q1120" s="20">
        <f t="shared" si="174"/>
        <v>11.225</v>
      </c>
      <c r="R1120" s="20">
        <f t="shared" si="175"/>
        <v>9.125</v>
      </c>
      <c r="S1120" s="20">
        <f t="shared" si="176"/>
        <v>11.175000000000001</v>
      </c>
      <c r="T1120" s="20">
        <f t="shared" si="177"/>
        <v>10.375</v>
      </c>
      <c r="U1120" s="19">
        <f t="shared" si="178"/>
        <v>10.508333333333335</v>
      </c>
      <c r="V1120" s="19">
        <f t="shared" si="179"/>
        <v>10.475000000000001</v>
      </c>
    </row>
    <row r="1121" spans="1:22" ht="13.5" x14ac:dyDescent="0.25">
      <c r="A1121" s="3">
        <f>RSI!A1121</f>
        <v>43642</v>
      </c>
      <c r="B1121" s="2">
        <f>RSI!B1121</f>
        <v>3.4144999999999999</v>
      </c>
      <c r="C1121" s="2">
        <f>RSI!I1121</f>
        <v>54.115241113161915</v>
      </c>
      <c r="D1121" s="2">
        <f>MACD!E1121</f>
        <v>3.3026032790317572E-4</v>
      </c>
      <c r="E1121" s="2">
        <f>MACD!F1121</f>
        <v>4.206682675189575E-3</v>
      </c>
      <c r="F1121" s="2">
        <f>'Moving Avg'!D1121</f>
        <v>3.3855200000000005</v>
      </c>
      <c r="G1121" s="2">
        <f>'Moving Avg'!F1121</f>
        <v>3.3955250000000015</v>
      </c>
      <c r="H1121" s="2">
        <f>'Moving Avg'!G1121</f>
        <v>3.4015279999999986</v>
      </c>
      <c r="I1121" s="2">
        <f>'Moving Avg'!H1121</f>
        <v>3.4137194999999969</v>
      </c>
      <c r="J1121" s="17" t="str">
        <f>OBV!F1121</f>
        <v>BULLISH</v>
      </c>
      <c r="K1121" s="17" t="str">
        <f>OBV!G1121</f>
        <v>NEUTRAL</v>
      </c>
      <c r="L1121" s="17" t="str">
        <f>OBV!H1121</f>
        <v>CONFIRMED BULLISH</v>
      </c>
      <c r="M1121" s="19">
        <f t="shared" si="170"/>
        <v>25</v>
      </c>
      <c r="N1121" s="19">
        <f t="shared" si="171"/>
        <v>45</v>
      </c>
      <c r="O1121" s="19">
        <f t="shared" si="172"/>
        <v>0</v>
      </c>
      <c r="P1121" s="19">
        <f t="shared" si="173"/>
        <v>83.5</v>
      </c>
      <c r="Q1121" s="20">
        <f t="shared" si="174"/>
        <v>37.024999999999999</v>
      </c>
      <c r="R1121" s="20">
        <f t="shared" si="175"/>
        <v>34.875</v>
      </c>
      <c r="S1121" s="20">
        <f t="shared" si="176"/>
        <v>48.075000000000003</v>
      </c>
      <c r="T1121" s="20">
        <f t="shared" si="177"/>
        <v>38.375</v>
      </c>
      <c r="U1121" s="19">
        <f t="shared" si="178"/>
        <v>39.991666666666667</v>
      </c>
      <c r="V1121" s="19">
        <f t="shared" si="179"/>
        <v>39.587500000000006</v>
      </c>
    </row>
    <row r="1122" spans="1:22" ht="13.5" x14ac:dyDescent="0.25">
      <c r="A1122" s="3">
        <f>RSI!A1122</f>
        <v>43643</v>
      </c>
      <c r="B1122" s="2">
        <f>RSI!B1122</f>
        <v>3.3454999999999999</v>
      </c>
      <c r="C1122" s="2">
        <f>RSI!I1122</f>
        <v>41.880372045733552</v>
      </c>
      <c r="D1122" s="2">
        <f>MACD!E1122</f>
        <v>1.6724297657559895E-3</v>
      </c>
      <c r="E1122" s="2">
        <f>MACD!F1122</f>
        <v>3.6998320933028582E-3</v>
      </c>
      <c r="F1122" s="2">
        <f>'Moving Avg'!D1122</f>
        <v>3.3786200000000002</v>
      </c>
      <c r="G1122" s="2">
        <f>'Moving Avg'!F1122</f>
        <v>3.393800000000001</v>
      </c>
      <c r="H1122" s="2">
        <f>'Moving Avg'!G1122</f>
        <v>3.4000099999999982</v>
      </c>
      <c r="I1122" s="2">
        <f>'Moving Avg'!H1122</f>
        <v>3.4132019999999978</v>
      </c>
      <c r="J1122" s="17" t="str">
        <f>OBV!F1122</f>
        <v>BEARISH</v>
      </c>
      <c r="K1122" s="17" t="str">
        <f>OBV!G1122</f>
        <v>NEUTRAL</v>
      </c>
      <c r="L1122" s="17" t="str">
        <f>OBV!H1122</f>
        <v>CONFIRMED BEARISH</v>
      </c>
      <c r="M1122" s="19">
        <f t="shared" si="170"/>
        <v>25</v>
      </c>
      <c r="N1122" s="19">
        <f t="shared" si="171"/>
        <v>45</v>
      </c>
      <c r="O1122" s="19">
        <f t="shared" si="172"/>
        <v>0</v>
      </c>
      <c r="P1122" s="19">
        <f t="shared" si="173"/>
        <v>16.5</v>
      </c>
      <c r="Q1122" s="20">
        <f t="shared" si="174"/>
        <v>26.975000000000001</v>
      </c>
      <c r="R1122" s="20">
        <f t="shared" si="175"/>
        <v>18.125</v>
      </c>
      <c r="S1122" s="20">
        <f t="shared" si="176"/>
        <v>17.925000000000001</v>
      </c>
      <c r="T1122" s="20">
        <f t="shared" si="177"/>
        <v>21.625</v>
      </c>
      <c r="U1122" s="19">
        <f t="shared" si="178"/>
        <v>21.008333333333336</v>
      </c>
      <c r="V1122" s="19">
        <f t="shared" si="179"/>
        <v>21.162500000000001</v>
      </c>
    </row>
    <row r="1123" spans="1:22" ht="13.5" x14ac:dyDescent="0.25">
      <c r="A1123" s="3">
        <f>RSI!A1123</f>
        <v>43644</v>
      </c>
      <c r="B1123" s="2">
        <f>RSI!B1123</f>
        <v>3.4144999999999999</v>
      </c>
      <c r="C1123" s="2">
        <f>RSI!I1123</f>
        <v>53.26052799884954</v>
      </c>
      <c r="D1123" s="2">
        <f>MACD!E1123</f>
        <v>2.2331331171705493E-3</v>
      </c>
      <c r="E1123" s="2">
        <f>MACD!F1123</f>
        <v>3.4064922980763966E-3</v>
      </c>
      <c r="F1123" s="2">
        <f>'Moving Avg'!D1123</f>
        <v>3.3855199999999996</v>
      </c>
      <c r="G1123" s="2">
        <f>'Moving Avg'!F1123</f>
        <v>3.3944900000000002</v>
      </c>
      <c r="H1123" s="2">
        <f>'Moving Avg'!G1123</f>
        <v>3.399319999999999</v>
      </c>
      <c r="I1123" s="2">
        <f>'Moving Avg'!H1123</f>
        <v>3.4130294999999977</v>
      </c>
      <c r="J1123" s="17" t="str">
        <f>OBV!F1123</f>
        <v>BULLISH</v>
      </c>
      <c r="K1123" s="17" t="str">
        <f>OBV!G1123</f>
        <v>NEUTRAL</v>
      </c>
      <c r="L1123" s="17" t="str">
        <f>OBV!H1123</f>
        <v>CONFIRMED BULLISH</v>
      </c>
      <c r="M1123" s="19">
        <f t="shared" si="170"/>
        <v>25</v>
      </c>
      <c r="N1123" s="19">
        <f t="shared" si="171"/>
        <v>45</v>
      </c>
      <c r="O1123" s="19">
        <f t="shared" si="172"/>
        <v>0</v>
      </c>
      <c r="P1123" s="19">
        <f t="shared" si="173"/>
        <v>83.5</v>
      </c>
      <c r="Q1123" s="20">
        <f t="shared" si="174"/>
        <v>37.024999999999999</v>
      </c>
      <c r="R1123" s="20">
        <f t="shared" si="175"/>
        <v>34.875</v>
      </c>
      <c r="S1123" s="20">
        <f t="shared" si="176"/>
        <v>48.075000000000003</v>
      </c>
      <c r="T1123" s="20">
        <f t="shared" si="177"/>
        <v>38.375</v>
      </c>
      <c r="U1123" s="19">
        <f t="shared" si="178"/>
        <v>39.991666666666667</v>
      </c>
      <c r="V1123" s="19">
        <f t="shared" si="179"/>
        <v>39.587500000000006</v>
      </c>
    </row>
    <row r="1124" spans="1:22" ht="13.5" x14ac:dyDescent="0.25">
      <c r="A1124" s="3">
        <f>RSI!A1124</f>
        <v>43647</v>
      </c>
      <c r="B1124" s="2">
        <f>RSI!B1124</f>
        <v>3.4144999999999999</v>
      </c>
      <c r="C1124" s="2">
        <f>RSI!I1124</f>
        <v>53.26052799884954</v>
      </c>
      <c r="D1124" s="2">
        <f>MACD!E1124</f>
        <v>-1.6778045205207981E-3</v>
      </c>
      <c r="E1124" s="2">
        <f>MACD!F1124</f>
        <v>2.3896329343569577E-3</v>
      </c>
      <c r="F1124" s="2">
        <f>'Moving Avg'!D1124</f>
        <v>3.39242</v>
      </c>
      <c r="G1124" s="2">
        <f>'Moving Avg'!F1124</f>
        <v>3.3944900000000002</v>
      </c>
      <c r="H1124" s="2">
        <f>'Moving Avg'!G1124</f>
        <v>3.3986299999999989</v>
      </c>
      <c r="I1124" s="2">
        <f>'Moving Avg'!H1124</f>
        <v>3.412856999999998</v>
      </c>
      <c r="J1124" s="17" t="str">
        <f>OBV!F1124</f>
        <v>BULLISH</v>
      </c>
      <c r="K1124" s="17" t="str">
        <f>OBV!G1124</f>
        <v>NEUTRAL</v>
      </c>
      <c r="L1124" s="17" t="str">
        <f>OBV!H1124</f>
        <v>CONFIRMED BULLISH</v>
      </c>
      <c r="M1124" s="19">
        <f t="shared" si="170"/>
        <v>25</v>
      </c>
      <c r="N1124" s="19">
        <f t="shared" si="171"/>
        <v>45</v>
      </c>
      <c r="O1124" s="19">
        <f t="shared" si="172"/>
        <v>0</v>
      </c>
      <c r="P1124" s="19">
        <f t="shared" si="173"/>
        <v>83.5</v>
      </c>
      <c r="Q1124" s="20">
        <f t="shared" si="174"/>
        <v>37.024999999999999</v>
      </c>
      <c r="R1124" s="20">
        <f t="shared" si="175"/>
        <v>34.875</v>
      </c>
      <c r="S1124" s="20">
        <f t="shared" si="176"/>
        <v>48.075000000000003</v>
      </c>
      <c r="T1124" s="20">
        <f t="shared" si="177"/>
        <v>38.375</v>
      </c>
      <c r="U1124" s="19">
        <f t="shared" si="178"/>
        <v>39.991666666666667</v>
      </c>
      <c r="V1124" s="19">
        <f t="shared" si="179"/>
        <v>39.587500000000006</v>
      </c>
    </row>
    <row r="1125" spans="1:22" ht="13.5" x14ac:dyDescent="0.25">
      <c r="A1125" s="3">
        <f>RSI!A1125</f>
        <v>43648</v>
      </c>
      <c r="B1125" s="2">
        <f>RSI!B1125</f>
        <v>3.4144999999999999</v>
      </c>
      <c r="C1125" s="2">
        <f>RSI!I1125</f>
        <v>53.260527998849547</v>
      </c>
      <c r="D1125" s="2">
        <f>MACD!E1125</f>
        <v>-5.1159715640625159E-3</v>
      </c>
      <c r="E1125" s="2">
        <f>MACD!F1125</f>
        <v>8.8851203467306319E-4</v>
      </c>
      <c r="F1125" s="2">
        <f>'Moving Avg'!D1125</f>
        <v>3.4006999999999996</v>
      </c>
      <c r="G1125" s="2">
        <f>'Moving Avg'!F1125</f>
        <v>3.3944900000000002</v>
      </c>
      <c r="H1125" s="2">
        <f>'Moving Avg'!G1125</f>
        <v>3.3972499999999992</v>
      </c>
      <c r="I1125" s="2">
        <f>'Moving Avg'!H1125</f>
        <v>3.4126844999999979</v>
      </c>
      <c r="J1125" s="17" t="str">
        <f>OBV!F1125</f>
        <v>BULLISH</v>
      </c>
      <c r="K1125" s="17" t="str">
        <f>OBV!G1125</f>
        <v>NEUTRAL</v>
      </c>
      <c r="L1125" s="17" t="str">
        <f>OBV!H1125</f>
        <v>CONFIRMED BULLISH</v>
      </c>
      <c r="M1125" s="19">
        <f t="shared" si="170"/>
        <v>25</v>
      </c>
      <c r="N1125" s="19">
        <f t="shared" si="171"/>
        <v>45</v>
      </c>
      <c r="O1125" s="19">
        <f t="shared" si="172"/>
        <v>0</v>
      </c>
      <c r="P1125" s="19">
        <f t="shared" si="173"/>
        <v>83.5</v>
      </c>
      <c r="Q1125" s="20">
        <f t="shared" si="174"/>
        <v>37.024999999999999</v>
      </c>
      <c r="R1125" s="20">
        <f t="shared" si="175"/>
        <v>34.875</v>
      </c>
      <c r="S1125" s="20">
        <f t="shared" si="176"/>
        <v>48.075000000000003</v>
      </c>
      <c r="T1125" s="20">
        <f t="shared" si="177"/>
        <v>38.375</v>
      </c>
      <c r="U1125" s="19">
        <f t="shared" si="178"/>
        <v>39.991666666666667</v>
      </c>
      <c r="V1125" s="19">
        <f t="shared" si="179"/>
        <v>39.587500000000006</v>
      </c>
    </row>
    <row r="1126" spans="1:22" ht="13.5" x14ac:dyDescent="0.25">
      <c r="A1126" s="3">
        <f>RSI!A1126</f>
        <v>43649</v>
      </c>
      <c r="B1126" s="2">
        <f>RSI!B1126</f>
        <v>3.38</v>
      </c>
      <c r="C1126" s="2">
        <f>RSI!I1126</f>
        <v>47.457504369829721</v>
      </c>
      <c r="D1126" s="2">
        <f>MACD!E1126</f>
        <v>-1.3428435034295028E-3</v>
      </c>
      <c r="E1126" s="2">
        <f>MACD!F1126</f>
        <v>4.4224092705255001E-4</v>
      </c>
      <c r="F1126" s="2">
        <f>'Moving Avg'!D1126</f>
        <v>3.3938000000000001</v>
      </c>
      <c r="G1126" s="2">
        <f>'Moving Avg'!F1126</f>
        <v>3.3917299999999999</v>
      </c>
      <c r="H1126" s="2">
        <f>'Moving Avg'!G1126</f>
        <v>3.3958699999999995</v>
      </c>
      <c r="I1126" s="2">
        <f>'Moving Avg'!H1126</f>
        <v>3.4123394999999981</v>
      </c>
      <c r="J1126" s="17" t="str">
        <f>OBV!F1126</f>
        <v>BEARISH</v>
      </c>
      <c r="K1126" s="17" t="str">
        <f>OBV!G1126</f>
        <v>NEUTRAL</v>
      </c>
      <c r="L1126" s="17" t="str">
        <f>OBV!H1126</f>
        <v>CONFIRMED BEARISH</v>
      </c>
      <c r="M1126" s="19">
        <f t="shared" si="170"/>
        <v>25</v>
      </c>
      <c r="N1126" s="19">
        <f t="shared" si="171"/>
        <v>45</v>
      </c>
      <c r="O1126" s="19">
        <f t="shared" si="172"/>
        <v>0</v>
      </c>
      <c r="P1126" s="19">
        <f t="shared" si="173"/>
        <v>16.5</v>
      </c>
      <c r="Q1126" s="20">
        <f t="shared" si="174"/>
        <v>26.975000000000001</v>
      </c>
      <c r="R1126" s="20">
        <f t="shared" si="175"/>
        <v>18.125</v>
      </c>
      <c r="S1126" s="20">
        <f t="shared" si="176"/>
        <v>17.925000000000001</v>
      </c>
      <c r="T1126" s="20">
        <f t="shared" si="177"/>
        <v>21.625</v>
      </c>
      <c r="U1126" s="19">
        <f t="shared" si="178"/>
        <v>21.008333333333336</v>
      </c>
      <c r="V1126" s="19">
        <f t="shared" si="179"/>
        <v>21.162500000000001</v>
      </c>
    </row>
    <row r="1127" spans="1:22" ht="13.5" x14ac:dyDescent="0.25">
      <c r="A1127" s="3">
        <f>RSI!A1127</f>
        <v>43650</v>
      </c>
      <c r="B1127" s="2">
        <f>RSI!B1127</f>
        <v>3.4283000000000001</v>
      </c>
      <c r="C1127" s="2">
        <f>RSI!I1127</f>
        <v>54.870915912908629</v>
      </c>
      <c r="D1127" s="2">
        <f>MACD!E1127</f>
        <v>-5.8807876895041744E-3</v>
      </c>
      <c r="E1127" s="2">
        <f>MACD!F1127</f>
        <v>-8.2236479625879492E-4</v>
      </c>
      <c r="F1127" s="2">
        <f>'Moving Avg'!D1127</f>
        <v>3.4103599999999998</v>
      </c>
      <c r="G1127" s="2">
        <f>'Moving Avg'!F1127</f>
        <v>3.3913849999999996</v>
      </c>
      <c r="H1127" s="2">
        <f>'Moving Avg'!G1127</f>
        <v>3.3954559999999994</v>
      </c>
      <c r="I1127" s="2">
        <f>'Moving Avg'!H1127</f>
        <v>3.412304999999999</v>
      </c>
      <c r="J1127" s="17" t="str">
        <f>OBV!F1127</f>
        <v>BULLISH</v>
      </c>
      <c r="K1127" s="17" t="str">
        <f>OBV!G1127</f>
        <v>NEUTRAL</v>
      </c>
      <c r="L1127" s="17" t="str">
        <f>OBV!H1127</f>
        <v>CONFIRMED BULLISH</v>
      </c>
      <c r="M1127" s="19">
        <f t="shared" si="170"/>
        <v>25</v>
      </c>
      <c r="N1127" s="19">
        <f t="shared" si="171"/>
        <v>45</v>
      </c>
      <c r="O1127" s="19">
        <f t="shared" si="172"/>
        <v>0</v>
      </c>
      <c r="P1127" s="19">
        <f t="shared" si="173"/>
        <v>83.5</v>
      </c>
      <c r="Q1127" s="20">
        <f t="shared" si="174"/>
        <v>37.024999999999999</v>
      </c>
      <c r="R1127" s="20">
        <f t="shared" si="175"/>
        <v>34.875</v>
      </c>
      <c r="S1127" s="20">
        <f t="shared" si="176"/>
        <v>48.075000000000003</v>
      </c>
      <c r="T1127" s="20">
        <f t="shared" si="177"/>
        <v>38.375</v>
      </c>
      <c r="U1127" s="19">
        <f t="shared" si="178"/>
        <v>39.991666666666667</v>
      </c>
      <c r="V1127" s="19">
        <f t="shared" si="179"/>
        <v>39.587500000000006</v>
      </c>
    </row>
    <row r="1128" spans="1:22" ht="13.5" x14ac:dyDescent="0.25">
      <c r="A1128" s="3">
        <f>RSI!A1128</f>
        <v>43651</v>
      </c>
      <c r="B1128" s="2">
        <f>RSI!B1128</f>
        <v>3.4214000000000002</v>
      </c>
      <c r="C1128" s="2">
        <f>RSI!I1128</f>
        <v>53.70515357817893</v>
      </c>
      <c r="D1128" s="2">
        <f>MACD!E1128</f>
        <v>-9.4084557818470138E-3</v>
      </c>
      <c r="E1128" s="2">
        <f>MACD!F1128</f>
        <v>-2.5395829933764387E-3</v>
      </c>
      <c r="F1128" s="2">
        <f>'Moving Avg'!D1128</f>
        <v>3.4117400000000004</v>
      </c>
      <c r="G1128" s="2">
        <f>'Moving Avg'!F1128</f>
        <v>3.3910399999999994</v>
      </c>
      <c r="H1128" s="2">
        <f>'Moving Avg'!G1128</f>
        <v>3.3949039999999995</v>
      </c>
      <c r="I1128" s="2">
        <f>'Moving Avg'!H1128</f>
        <v>3.4125119999999987</v>
      </c>
      <c r="J1128" s="17" t="str">
        <f>OBV!F1128</f>
        <v>BEARISH</v>
      </c>
      <c r="K1128" s="17" t="str">
        <f>OBV!G1128</f>
        <v>NEUTRAL</v>
      </c>
      <c r="L1128" s="17" t="str">
        <f>OBV!H1128</f>
        <v>BEARISH DIVERGENCE</v>
      </c>
      <c r="M1128" s="19">
        <f t="shared" si="170"/>
        <v>25</v>
      </c>
      <c r="N1128" s="19">
        <f t="shared" si="171"/>
        <v>45</v>
      </c>
      <c r="O1128" s="19">
        <f t="shared" si="172"/>
        <v>0</v>
      </c>
      <c r="P1128" s="19">
        <f t="shared" si="173"/>
        <v>16.5</v>
      </c>
      <c r="Q1128" s="20">
        <f t="shared" si="174"/>
        <v>26.975000000000001</v>
      </c>
      <c r="R1128" s="20">
        <f t="shared" si="175"/>
        <v>18.125</v>
      </c>
      <c r="S1128" s="20">
        <f t="shared" si="176"/>
        <v>17.925000000000001</v>
      </c>
      <c r="T1128" s="20">
        <f t="shared" si="177"/>
        <v>21.625</v>
      </c>
      <c r="U1128" s="19">
        <f t="shared" si="178"/>
        <v>21.008333333333336</v>
      </c>
      <c r="V1128" s="19">
        <f t="shared" si="179"/>
        <v>21.162500000000001</v>
      </c>
    </row>
    <row r="1129" spans="1:22" ht="13.5" x14ac:dyDescent="0.25">
      <c r="A1129" s="3">
        <f>RSI!A1129</f>
        <v>43654</v>
      </c>
      <c r="B1129" s="2">
        <f>RSI!B1129</f>
        <v>3.38</v>
      </c>
      <c r="C1129" s="2">
        <f>RSI!I1129</f>
        <v>47.222501252888854</v>
      </c>
      <c r="D1129" s="2">
        <f>MACD!E1129</f>
        <v>-9.4702076401573798E-3</v>
      </c>
      <c r="E1129" s="2">
        <f>MACD!F1129</f>
        <v>-3.9257079227326269E-3</v>
      </c>
      <c r="F1129" s="2">
        <f>'Moving Avg'!D1129</f>
        <v>3.4048400000000001</v>
      </c>
      <c r="G1129" s="2">
        <f>'Moving Avg'!F1129</f>
        <v>3.389314999999999</v>
      </c>
      <c r="H1129" s="2">
        <f>'Moving Avg'!G1129</f>
        <v>3.3940760000000001</v>
      </c>
      <c r="I1129" s="2">
        <f>'Moving Avg'!H1129</f>
        <v>3.4125119999999987</v>
      </c>
      <c r="J1129" s="17" t="str">
        <f>OBV!F1129</f>
        <v>BEARISH</v>
      </c>
      <c r="K1129" s="17" t="str">
        <f>OBV!G1129</f>
        <v>NEUTRAL</v>
      </c>
      <c r="L1129" s="17" t="str">
        <f>OBV!H1129</f>
        <v>CONFIRMED BEARISH</v>
      </c>
      <c r="M1129" s="19">
        <f t="shared" si="170"/>
        <v>25</v>
      </c>
      <c r="N1129" s="19">
        <f t="shared" si="171"/>
        <v>45</v>
      </c>
      <c r="O1129" s="19">
        <f t="shared" si="172"/>
        <v>0</v>
      </c>
      <c r="P1129" s="19">
        <f t="shared" si="173"/>
        <v>16.5</v>
      </c>
      <c r="Q1129" s="20">
        <f t="shared" si="174"/>
        <v>26.975000000000001</v>
      </c>
      <c r="R1129" s="20">
        <f t="shared" si="175"/>
        <v>18.125</v>
      </c>
      <c r="S1129" s="20">
        <f t="shared" si="176"/>
        <v>17.925000000000001</v>
      </c>
      <c r="T1129" s="20">
        <f t="shared" si="177"/>
        <v>21.625</v>
      </c>
      <c r="U1129" s="19">
        <f t="shared" si="178"/>
        <v>21.008333333333336</v>
      </c>
      <c r="V1129" s="19">
        <f t="shared" si="179"/>
        <v>21.162500000000001</v>
      </c>
    </row>
    <row r="1130" spans="1:22" ht="13.5" x14ac:dyDescent="0.25">
      <c r="A1130" s="3">
        <f>RSI!A1130</f>
        <v>43655</v>
      </c>
      <c r="B1130" s="2">
        <f>RSI!B1130</f>
        <v>3.38</v>
      </c>
      <c r="C1130" s="2">
        <f>RSI!I1130</f>
        <v>47.222501252888854</v>
      </c>
      <c r="D1130" s="2">
        <f>MACD!E1130</f>
        <v>-1.0472204593077183E-2</v>
      </c>
      <c r="E1130" s="2">
        <f>MACD!F1130</f>
        <v>-5.2350072568015382E-3</v>
      </c>
      <c r="F1130" s="2">
        <f>'Moving Avg'!D1130</f>
        <v>3.3979399999999997</v>
      </c>
      <c r="G1130" s="2">
        <f>'Moving Avg'!F1130</f>
        <v>3.3906949999999987</v>
      </c>
      <c r="H1130" s="2">
        <f>'Moving Avg'!G1130</f>
        <v>3.3932479999999998</v>
      </c>
      <c r="I1130" s="2">
        <f>'Moving Avg'!H1130</f>
        <v>3.4123739999999994</v>
      </c>
      <c r="J1130" s="17" t="str">
        <f>OBV!F1130</f>
        <v>BEARISH</v>
      </c>
      <c r="K1130" s="17" t="str">
        <f>OBV!G1130</f>
        <v>NEUTRAL</v>
      </c>
      <c r="L1130" s="17" t="str">
        <f>OBV!H1130</f>
        <v>CONFIRMED BEARISH</v>
      </c>
      <c r="M1130" s="19">
        <f t="shared" si="170"/>
        <v>25</v>
      </c>
      <c r="N1130" s="19">
        <f t="shared" si="171"/>
        <v>45</v>
      </c>
      <c r="O1130" s="19">
        <f t="shared" si="172"/>
        <v>0</v>
      </c>
      <c r="P1130" s="19">
        <f t="shared" si="173"/>
        <v>16.5</v>
      </c>
      <c r="Q1130" s="20">
        <f t="shared" si="174"/>
        <v>26.975000000000001</v>
      </c>
      <c r="R1130" s="20">
        <f t="shared" si="175"/>
        <v>18.125</v>
      </c>
      <c r="S1130" s="20">
        <f t="shared" si="176"/>
        <v>17.925000000000001</v>
      </c>
      <c r="T1130" s="20">
        <f t="shared" si="177"/>
        <v>21.625</v>
      </c>
      <c r="U1130" s="19">
        <f t="shared" si="178"/>
        <v>21.008333333333336</v>
      </c>
      <c r="V1130" s="19">
        <f t="shared" si="179"/>
        <v>21.162500000000001</v>
      </c>
    </row>
    <row r="1131" spans="1:22" ht="13.5" x14ac:dyDescent="0.25">
      <c r="A1131" s="3">
        <f>RSI!A1131</f>
        <v>43656</v>
      </c>
      <c r="B1131" s="2">
        <f>RSI!B1131</f>
        <v>3.4214000000000002</v>
      </c>
      <c r="C1131" s="2">
        <f>RSI!I1131</f>
        <v>53.703661754427678</v>
      </c>
      <c r="D1131" s="2">
        <f>MACD!E1131</f>
        <v>-7.9139719539904618E-3</v>
      </c>
      <c r="E1131" s="2">
        <f>MACD!F1131</f>
        <v>-5.7708001962393229E-3</v>
      </c>
      <c r="F1131" s="2">
        <f>'Moving Avg'!D1131</f>
        <v>3.4062200000000002</v>
      </c>
      <c r="G1131" s="2">
        <f>'Moving Avg'!F1131</f>
        <v>3.3941449999999995</v>
      </c>
      <c r="H1131" s="2">
        <f>'Moving Avg'!G1131</f>
        <v>3.3938000000000001</v>
      </c>
      <c r="I1131" s="2">
        <f>'Moving Avg'!H1131</f>
        <v>3.412580999999999</v>
      </c>
      <c r="J1131" s="17" t="str">
        <f>OBV!F1131</f>
        <v>BEARISH</v>
      </c>
      <c r="K1131" s="17" t="str">
        <f>OBV!G1131</f>
        <v>NEUTRAL</v>
      </c>
      <c r="L1131" s="17" t="str">
        <f>OBV!H1131</f>
        <v>BEARISH DIVERGENCE</v>
      </c>
      <c r="M1131" s="19">
        <f t="shared" si="170"/>
        <v>25</v>
      </c>
      <c r="N1131" s="19">
        <f t="shared" si="171"/>
        <v>45</v>
      </c>
      <c r="O1131" s="19">
        <f t="shared" si="172"/>
        <v>0</v>
      </c>
      <c r="P1131" s="19">
        <f t="shared" si="173"/>
        <v>16.5</v>
      </c>
      <c r="Q1131" s="20">
        <f t="shared" si="174"/>
        <v>26.975000000000001</v>
      </c>
      <c r="R1131" s="20">
        <f t="shared" si="175"/>
        <v>18.125</v>
      </c>
      <c r="S1131" s="20">
        <f t="shared" si="176"/>
        <v>17.925000000000001</v>
      </c>
      <c r="T1131" s="20">
        <f t="shared" si="177"/>
        <v>21.625</v>
      </c>
      <c r="U1131" s="19">
        <f t="shared" si="178"/>
        <v>21.008333333333336</v>
      </c>
      <c r="V1131" s="19">
        <f t="shared" si="179"/>
        <v>21.162500000000001</v>
      </c>
    </row>
    <row r="1132" spans="1:22" ht="13.5" x14ac:dyDescent="0.25">
      <c r="A1132" s="3">
        <f>RSI!A1132</f>
        <v>43657</v>
      </c>
      <c r="B1132" s="2">
        <f>RSI!B1132</f>
        <v>3.4214000000000002</v>
      </c>
      <c r="C1132" s="2">
        <f>RSI!I1132</f>
        <v>53.703661754427671</v>
      </c>
      <c r="D1132" s="2">
        <f>MACD!E1132</f>
        <v>-1.6513488012209976E-2</v>
      </c>
      <c r="E1132" s="2">
        <f>MACD!F1132</f>
        <v>-7.9193377594334539E-3</v>
      </c>
      <c r="F1132" s="2">
        <f>'Moving Avg'!D1132</f>
        <v>3.4048400000000001</v>
      </c>
      <c r="G1132" s="2">
        <f>'Moving Avg'!F1132</f>
        <v>3.3962150000000002</v>
      </c>
      <c r="H1132" s="2">
        <f>'Moving Avg'!G1132</f>
        <v>3.3942139999999998</v>
      </c>
      <c r="I1132" s="2">
        <f>'Moving Avg'!H1132</f>
        <v>3.4126154999999989</v>
      </c>
      <c r="J1132" s="17" t="str">
        <f>OBV!F1132</f>
        <v>BEARISH</v>
      </c>
      <c r="K1132" s="17" t="str">
        <f>OBV!G1132</f>
        <v>NEUTRAL</v>
      </c>
      <c r="L1132" s="17" t="str">
        <f>OBV!H1132</f>
        <v>CONFIRMED BEARISH</v>
      </c>
      <c r="M1132" s="19">
        <f t="shared" si="170"/>
        <v>25</v>
      </c>
      <c r="N1132" s="19">
        <f t="shared" si="171"/>
        <v>45</v>
      </c>
      <c r="O1132" s="19">
        <f t="shared" si="172"/>
        <v>0</v>
      </c>
      <c r="P1132" s="19">
        <f t="shared" si="173"/>
        <v>16.5</v>
      </c>
      <c r="Q1132" s="20">
        <f t="shared" si="174"/>
        <v>26.975000000000001</v>
      </c>
      <c r="R1132" s="20">
        <f t="shared" si="175"/>
        <v>18.125</v>
      </c>
      <c r="S1132" s="20">
        <f t="shared" si="176"/>
        <v>17.925000000000001</v>
      </c>
      <c r="T1132" s="20">
        <f t="shared" si="177"/>
        <v>21.625</v>
      </c>
      <c r="U1132" s="19">
        <f t="shared" si="178"/>
        <v>21.008333333333336</v>
      </c>
      <c r="V1132" s="19">
        <f t="shared" si="179"/>
        <v>21.162500000000001</v>
      </c>
    </row>
    <row r="1133" spans="1:22" ht="13.5" x14ac:dyDescent="0.25">
      <c r="A1133" s="3">
        <f>RSI!A1133</f>
        <v>43658</v>
      </c>
      <c r="B1133" s="2">
        <f>RSI!B1133</f>
        <v>3.4144999999999999</v>
      </c>
      <c r="C1133" s="2">
        <f>RSI!I1133</f>
        <v>52.458465875910001</v>
      </c>
      <c r="D1133" s="2">
        <f>MACD!E1133</f>
        <v>-1.2801274234322868E-2</v>
      </c>
      <c r="E1133" s="2">
        <f>MACD!F1133</f>
        <v>-8.8957250544113367E-3</v>
      </c>
      <c r="F1133" s="2">
        <f>'Moving Avg'!D1133</f>
        <v>3.4034599999999999</v>
      </c>
      <c r="G1133" s="2">
        <f>'Moving Avg'!F1133</f>
        <v>3.39656</v>
      </c>
      <c r="H1133" s="2">
        <f>'Moving Avg'!G1133</f>
        <v>3.3950419999999997</v>
      </c>
      <c r="I1133" s="2">
        <f>'Moving Avg'!H1133</f>
        <v>3.4124774999999983</v>
      </c>
      <c r="J1133" s="17" t="str">
        <f>OBV!F1133</f>
        <v>BEARISH</v>
      </c>
      <c r="K1133" s="17" t="str">
        <f>OBV!G1133</f>
        <v>NEUTRAL</v>
      </c>
      <c r="L1133" s="17" t="str">
        <f>OBV!H1133</f>
        <v>CONFIRMED BEARISH</v>
      </c>
      <c r="M1133" s="19">
        <f t="shared" si="170"/>
        <v>25</v>
      </c>
      <c r="N1133" s="19">
        <f t="shared" si="171"/>
        <v>45</v>
      </c>
      <c r="O1133" s="19">
        <f t="shared" si="172"/>
        <v>0</v>
      </c>
      <c r="P1133" s="19">
        <f t="shared" si="173"/>
        <v>16.5</v>
      </c>
      <c r="Q1133" s="20">
        <f t="shared" si="174"/>
        <v>26.975000000000001</v>
      </c>
      <c r="R1133" s="20">
        <f t="shared" si="175"/>
        <v>18.125</v>
      </c>
      <c r="S1133" s="20">
        <f t="shared" si="176"/>
        <v>17.925000000000001</v>
      </c>
      <c r="T1133" s="20">
        <f t="shared" si="177"/>
        <v>21.625</v>
      </c>
      <c r="U1133" s="19">
        <f t="shared" si="178"/>
        <v>21.008333333333336</v>
      </c>
      <c r="V1133" s="19">
        <f t="shared" si="179"/>
        <v>21.162500000000001</v>
      </c>
    </row>
    <row r="1134" spans="1:22" ht="13.5" x14ac:dyDescent="0.25">
      <c r="A1134" s="3">
        <f>RSI!A1134</f>
        <v>43661</v>
      </c>
      <c r="B1134" s="2">
        <f>RSI!B1134</f>
        <v>3.4489999999999998</v>
      </c>
      <c r="C1134" s="2">
        <f>RSI!I1134</f>
        <v>57.735222353249434</v>
      </c>
      <c r="D1134" s="2">
        <f>MACD!E1134</f>
        <v>-1.2302516724761237E-2</v>
      </c>
      <c r="E1134" s="2">
        <f>MACD!F1134</f>
        <v>-9.5770833884813167E-3</v>
      </c>
      <c r="F1134" s="2">
        <f>'Moving Avg'!D1134</f>
        <v>3.4172600000000002</v>
      </c>
      <c r="G1134" s="2">
        <f>'Moving Avg'!F1134</f>
        <v>3.4000099999999995</v>
      </c>
      <c r="H1134" s="2">
        <f>'Moving Avg'!G1134</f>
        <v>3.3964219999999998</v>
      </c>
      <c r="I1134" s="2">
        <f>'Moving Avg'!H1134</f>
        <v>3.4125119999999982</v>
      </c>
      <c r="J1134" s="17" t="str">
        <f>OBV!F1134</f>
        <v>BULLISH</v>
      </c>
      <c r="K1134" s="17" t="str">
        <f>OBV!G1134</f>
        <v>NEUTRAL</v>
      </c>
      <c r="L1134" s="17" t="str">
        <f>OBV!H1134</f>
        <v>CONFIRMED BULLISH</v>
      </c>
      <c r="M1134" s="19">
        <f t="shared" si="170"/>
        <v>25</v>
      </c>
      <c r="N1134" s="19">
        <f t="shared" si="171"/>
        <v>45</v>
      </c>
      <c r="O1134" s="19">
        <f t="shared" si="172"/>
        <v>50</v>
      </c>
      <c r="P1134" s="19">
        <f t="shared" si="173"/>
        <v>83.5</v>
      </c>
      <c r="Q1134" s="20">
        <f t="shared" si="174"/>
        <v>44.524999999999999</v>
      </c>
      <c r="R1134" s="20">
        <f t="shared" si="175"/>
        <v>52.375</v>
      </c>
      <c r="S1134" s="20">
        <f t="shared" si="176"/>
        <v>60.575000000000003</v>
      </c>
      <c r="T1134" s="20">
        <f t="shared" si="177"/>
        <v>50.875</v>
      </c>
      <c r="U1134" s="19">
        <f t="shared" si="178"/>
        <v>52.491666666666674</v>
      </c>
      <c r="V1134" s="19">
        <f t="shared" si="179"/>
        <v>52.087500000000006</v>
      </c>
    </row>
    <row r="1135" spans="1:22" ht="13.5" x14ac:dyDescent="0.25">
      <c r="A1135" s="3">
        <f>RSI!A1135</f>
        <v>43662</v>
      </c>
      <c r="B1135" s="2">
        <f>RSI!B1135</f>
        <v>3.4489999999999998</v>
      </c>
      <c r="C1135" s="2">
        <f>RSI!I1135</f>
        <v>57.735222353249434</v>
      </c>
      <c r="D1135" s="2">
        <f>MACD!E1135</f>
        <v>-1.2164715066560028E-2</v>
      </c>
      <c r="E1135" s="2">
        <f>MACD!F1135</f>
        <v>-1.0094609724097059E-2</v>
      </c>
      <c r="F1135" s="2">
        <f>'Moving Avg'!D1135</f>
        <v>3.43106</v>
      </c>
      <c r="G1135" s="2">
        <f>'Moving Avg'!F1135</f>
        <v>3.4034599999999999</v>
      </c>
      <c r="H1135" s="2">
        <f>'Moving Avg'!G1135</f>
        <v>3.397250000000001</v>
      </c>
      <c r="I1135" s="2">
        <f>'Moving Avg'!H1135</f>
        <v>3.4130294999999977</v>
      </c>
      <c r="J1135" s="17" t="str">
        <f>OBV!F1135</f>
        <v>BULLISH</v>
      </c>
      <c r="K1135" s="17" t="str">
        <f>OBV!G1135</f>
        <v>NEUTRAL</v>
      </c>
      <c r="L1135" s="17" t="str">
        <f>OBV!H1135</f>
        <v>CONFIRMED BULLISH</v>
      </c>
      <c r="M1135" s="19">
        <f t="shared" si="170"/>
        <v>25</v>
      </c>
      <c r="N1135" s="19">
        <f t="shared" si="171"/>
        <v>45</v>
      </c>
      <c r="O1135" s="19">
        <f t="shared" si="172"/>
        <v>50</v>
      </c>
      <c r="P1135" s="19">
        <f t="shared" si="173"/>
        <v>83.5</v>
      </c>
      <c r="Q1135" s="20">
        <f t="shared" si="174"/>
        <v>44.524999999999999</v>
      </c>
      <c r="R1135" s="20">
        <f t="shared" si="175"/>
        <v>52.375</v>
      </c>
      <c r="S1135" s="20">
        <f t="shared" si="176"/>
        <v>60.575000000000003</v>
      </c>
      <c r="T1135" s="20">
        <f t="shared" si="177"/>
        <v>50.875</v>
      </c>
      <c r="U1135" s="19">
        <f t="shared" si="178"/>
        <v>52.491666666666674</v>
      </c>
      <c r="V1135" s="19">
        <f t="shared" si="179"/>
        <v>52.087500000000006</v>
      </c>
    </row>
    <row r="1136" spans="1:22" ht="13.5" x14ac:dyDescent="0.25">
      <c r="A1136" s="3">
        <f>RSI!A1136</f>
        <v>43663</v>
      </c>
      <c r="B1136" s="2">
        <f>RSI!B1136</f>
        <v>3.4489999999999998</v>
      </c>
      <c r="C1136" s="2">
        <f>RSI!I1136</f>
        <v>57.735222353249434</v>
      </c>
      <c r="D1136" s="2">
        <f>MACD!E1136</f>
        <v>-1.7618976273763298E-2</v>
      </c>
      <c r="E1136" s="2">
        <f>MACD!F1136</f>
        <v>-1.1599483034030307E-2</v>
      </c>
      <c r="F1136" s="2">
        <f>'Moving Avg'!D1136</f>
        <v>3.4365800000000002</v>
      </c>
      <c r="G1136" s="2">
        <f>'Moving Avg'!F1136</f>
        <v>3.4055300000000002</v>
      </c>
      <c r="H1136" s="2">
        <f>'Moving Avg'!G1136</f>
        <v>3.3990440000000008</v>
      </c>
      <c r="I1136" s="2">
        <f>'Moving Avg'!H1136</f>
        <v>3.4133744999999975</v>
      </c>
      <c r="J1136" s="17" t="str">
        <f>OBV!F1136</f>
        <v>BULLISH</v>
      </c>
      <c r="K1136" s="17" t="str">
        <f>OBV!G1136</f>
        <v>NEUTRAL</v>
      </c>
      <c r="L1136" s="17" t="str">
        <f>OBV!H1136</f>
        <v>CONFIRMED BULLISH</v>
      </c>
      <c r="M1136" s="19">
        <f t="shared" si="170"/>
        <v>25</v>
      </c>
      <c r="N1136" s="19">
        <f t="shared" si="171"/>
        <v>45</v>
      </c>
      <c r="O1136" s="19">
        <f t="shared" si="172"/>
        <v>50</v>
      </c>
      <c r="P1136" s="19">
        <f t="shared" si="173"/>
        <v>83.5</v>
      </c>
      <c r="Q1136" s="20">
        <f t="shared" si="174"/>
        <v>44.524999999999999</v>
      </c>
      <c r="R1136" s="20">
        <f t="shared" si="175"/>
        <v>52.375</v>
      </c>
      <c r="S1136" s="20">
        <f t="shared" si="176"/>
        <v>60.575000000000003</v>
      </c>
      <c r="T1136" s="20">
        <f t="shared" si="177"/>
        <v>50.875</v>
      </c>
      <c r="U1136" s="19">
        <f t="shared" si="178"/>
        <v>52.491666666666674</v>
      </c>
      <c r="V1136" s="19">
        <f t="shared" si="179"/>
        <v>52.087500000000006</v>
      </c>
    </row>
    <row r="1137" spans="1:22" ht="13.5" x14ac:dyDescent="0.25">
      <c r="A1137" s="3">
        <f>RSI!A1137</f>
        <v>43664</v>
      </c>
      <c r="B1137" s="2">
        <f>RSI!B1137</f>
        <v>3.4489999999999998</v>
      </c>
      <c r="C1137" s="2">
        <f>RSI!I1137</f>
        <v>57.735222353249434</v>
      </c>
      <c r="D1137" s="2">
        <f>MACD!E1137</f>
        <v>-1.5047027347512287E-2</v>
      </c>
      <c r="E1137" s="2">
        <f>MACD!F1137</f>
        <v>-1.2288991896726704E-2</v>
      </c>
      <c r="F1137" s="2">
        <f>'Moving Avg'!D1137</f>
        <v>3.4420999999999999</v>
      </c>
      <c r="G1137" s="2">
        <f>'Moving Avg'!F1137</f>
        <v>3.4089799999999997</v>
      </c>
      <c r="H1137" s="2">
        <f>'Moving Avg'!G1137</f>
        <v>3.3997340000000009</v>
      </c>
      <c r="I1137" s="2">
        <f>'Moving Avg'!H1137</f>
        <v>3.4135469999999977</v>
      </c>
      <c r="J1137" s="17" t="str">
        <f>OBV!F1137</f>
        <v>BULLISH</v>
      </c>
      <c r="K1137" s="17" t="str">
        <f>OBV!G1137</f>
        <v>NEUTRAL</v>
      </c>
      <c r="L1137" s="17" t="str">
        <f>OBV!H1137</f>
        <v>CONFIRMED BULLISH</v>
      </c>
      <c r="M1137" s="19">
        <f t="shared" si="170"/>
        <v>25</v>
      </c>
      <c r="N1137" s="19">
        <f t="shared" si="171"/>
        <v>45</v>
      </c>
      <c r="O1137" s="19">
        <f t="shared" si="172"/>
        <v>50</v>
      </c>
      <c r="P1137" s="19">
        <f t="shared" si="173"/>
        <v>83.5</v>
      </c>
      <c r="Q1137" s="20">
        <f t="shared" si="174"/>
        <v>44.524999999999999</v>
      </c>
      <c r="R1137" s="20">
        <f t="shared" si="175"/>
        <v>52.375</v>
      </c>
      <c r="S1137" s="20">
        <f t="shared" si="176"/>
        <v>60.575000000000003</v>
      </c>
      <c r="T1137" s="20">
        <f t="shared" si="177"/>
        <v>50.875</v>
      </c>
      <c r="U1137" s="19">
        <f t="shared" si="178"/>
        <v>52.491666666666674</v>
      </c>
      <c r="V1137" s="19">
        <f t="shared" si="179"/>
        <v>52.087500000000006</v>
      </c>
    </row>
    <row r="1138" spans="1:22" ht="13.5" x14ac:dyDescent="0.25">
      <c r="A1138" s="3">
        <f>RSI!A1138</f>
        <v>43665</v>
      </c>
      <c r="B1138" s="2">
        <f>RSI!B1138</f>
        <v>3.4489999999999998</v>
      </c>
      <c r="C1138" s="2">
        <f>RSI!I1138</f>
        <v>57.735222353249434</v>
      </c>
      <c r="D1138" s="2">
        <f>MACD!E1138</f>
        <v>-1.415792744976585E-2</v>
      </c>
      <c r="E1138" s="2">
        <f>MACD!F1138</f>
        <v>-1.2662779007334535E-2</v>
      </c>
      <c r="F1138" s="2">
        <f>'Moving Avg'!D1138</f>
        <v>3.4489999999999994</v>
      </c>
      <c r="G1138" s="2">
        <f>'Moving Avg'!F1138</f>
        <v>3.4124299999999996</v>
      </c>
      <c r="H1138" s="2">
        <f>'Moving Avg'!G1138</f>
        <v>3.4004240000000014</v>
      </c>
      <c r="I1138" s="2">
        <f>'Moving Avg'!H1138</f>
        <v>3.4137194999999974</v>
      </c>
      <c r="J1138" s="17" t="str">
        <f>OBV!F1138</f>
        <v>BULLISH</v>
      </c>
      <c r="K1138" s="17" t="str">
        <f>OBV!G1138</f>
        <v>NEUTRAL</v>
      </c>
      <c r="L1138" s="17" t="str">
        <f>OBV!H1138</f>
        <v>CONFIRMED BULLISH</v>
      </c>
      <c r="M1138" s="19">
        <f t="shared" si="170"/>
        <v>25</v>
      </c>
      <c r="N1138" s="19">
        <f t="shared" si="171"/>
        <v>45</v>
      </c>
      <c r="O1138" s="19">
        <f t="shared" si="172"/>
        <v>50</v>
      </c>
      <c r="P1138" s="19">
        <f t="shared" si="173"/>
        <v>83.5</v>
      </c>
      <c r="Q1138" s="20">
        <f t="shared" si="174"/>
        <v>44.524999999999999</v>
      </c>
      <c r="R1138" s="20">
        <f t="shared" si="175"/>
        <v>52.375</v>
      </c>
      <c r="S1138" s="20">
        <f t="shared" si="176"/>
        <v>60.575000000000003</v>
      </c>
      <c r="T1138" s="20">
        <f t="shared" si="177"/>
        <v>50.875</v>
      </c>
      <c r="U1138" s="19">
        <f t="shared" si="178"/>
        <v>52.491666666666674</v>
      </c>
      <c r="V1138" s="19">
        <f t="shared" si="179"/>
        <v>52.087500000000006</v>
      </c>
    </row>
    <row r="1139" spans="1:22" ht="13.5" x14ac:dyDescent="0.25">
      <c r="A1139" s="3">
        <f>RSI!A1139</f>
        <v>43668</v>
      </c>
      <c r="B1139" s="2">
        <f>RSI!B1139</f>
        <v>3.4765999999999999</v>
      </c>
      <c r="C1139" s="2">
        <f>RSI!I1139</f>
        <v>62.551796517314884</v>
      </c>
      <c r="D1139" s="2">
        <f>MACD!E1139</f>
        <v>-2.2028200436434275E-2</v>
      </c>
      <c r="E1139" s="2">
        <f>MACD!F1139</f>
        <v>-1.4535863293154485E-2</v>
      </c>
      <c r="F1139" s="2">
        <f>'Moving Avg'!D1139</f>
        <v>3.45452</v>
      </c>
      <c r="G1139" s="2">
        <f>'Moving Avg'!F1139</f>
        <v>3.4172599999999997</v>
      </c>
      <c r="H1139" s="2">
        <f>'Moving Avg'!G1139</f>
        <v>3.4016660000000005</v>
      </c>
      <c r="I1139" s="2">
        <f>'Moving Avg'!H1139</f>
        <v>3.4139954999999973</v>
      </c>
      <c r="J1139" s="17" t="str">
        <f>OBV!F1139</f>
        <v>BULLISH</v>
      </c>
      <c r="K1139" s="17" t="str">
        <f>OBV!G1139</f>
        <v>NEUTRAL</v>
      </c>
      <c r="L1139" s="17" t="str">
        <f>OBV!H1139</f>
        <v>CONFIRMED BULLISH</v>
      </c>
      <c r="M1139" s="19">
        <f t="shared" si="170"/>
        <v>25</v>
      </c>
      <c r="N1139" s="19">
        <f t="shared" si="171"/>
        <v>45</v>
      </c>
      <c r="O1139" s="19">
        <f t="shared" si="172"/>
        <v>50</v>
      </c>
      <c r="P1139" s="19">
        <f t="shared" si="173"/>
        <v>83.5</v>
      </c>
      <c r="Q1139" s="20">
        <f t="shared" si="174"/>
        <v>44.524999999999999</v>
      </c>
      <c r="R1139" s="20">
        <f t="shared" si="175"/>
        <v>52.375</v>
      </c>
      <c r="S1139" s="20">
        <f t="shared" si="176"/>
        <v>60.575000000000003</v>
      </c>
      <c r="T1139" s="20">
        <f t="shared" si="177"/>
        <v>50.875</v>
      </c>
      <c r="U1139" s="19">
        <f t="shared" si="178"/>
        <v>52.491666666666674</v>
      </c>
      <c r="V1139" s="19">
        <f t="shared" si="179"/>
        <v>52.087500000000006</v>
      </c>
    </row>
    <row r="1140" spans="1:22" ht="13.5" x14ac:dyDescent="0.25">
      <c r="A1140" s="3">
        <f>RSI!A1140</f>
        <v>43669</v>
      </c>
      <c r="B1140" s="2">
        <f>RSI!B1140</f>
        <v>3.4765999999999999</v>
      </c>
      <c r="C1140" s="2">
        <f>RSI!I1140</f>
        <v>62.551796517314884</v>
      </c>
      <c r="D1140" s="2">
        <f>MACD!E1140</f>
        <v>-2.9044189808480336E-2</v>
      </c>
      <c r="E1140" s="2">
        <f>MACD!F1140</f>
        <v>-1.7437528596219658E-2</v>
      </c>
      <c r="F1140" s="2">
        <f>'Moving Avg'!D1140</f>
        <v>3.4600400000000002</v>
      </c>
      <c r="G1140" s="2">
        <f>'Moving Avg'!F1140</f>
        <v>3.4224349999999992</v>
      </c>
      <c r="H1140" s="2">
        <f>'Moving Avg'!G1140</f>
        <v>3.4030460000000007</v>
      </c>
      <c r="I1140" s="2">
        <f>'Moving Avg'!H1140</f>
        <v>3.4142714999999968</v>
      </c>
      <c r="J1140" s="17" t="str">
        <f>OBV!F1140</f>
        <v>BULLISH</v>
      </c>
      <c r="K1140" s="17" t="str">
        <f>OBV!G1140</f>
        <v>NEUTRAL</v>
      </c>
      <c r="L1140" s="17" t="str">
        <f>OBV!H1140</f>
        <v>CONFIRMED BULLISH</v>
      </c>
      <c r="M1140" s="19">
        <f t="shared" si="170"/>
        <v>25</v>
      </c>
      <c r="N1140" s="19">
        <f t="shared" si="171"/>
        <v>45</v>
      </c>
      <c r="O1140" s="19">
        <f t="shared" si="172"/>
        <v>50</v>
      </c>
      <c r="P1140" s="19">
        <f t="shared" si="173"/>
        <v>83.5</v>
      </c>
      <c r="Q1140" s="20">
        <f t="shared" si="174"/>
        <v>44.524999999999999</v>
      </c>
      <c r="R1140" s="20">
        <f t="shared" si="175"/>
        <v>52.375</v>
      </c>
      <c r="S1140" s="20">
        <f t="shared" si="176"/>
        <v>60.575000000000003</v>
      </c>
      <c r="T1140" s="20">
        <f t="shared" si="177"/>
        <v>50.875</v>
      </c>
      <c r="U1140" s="19">
        <f t="shared" si="178"/>
        <v>52.491666666666674</v>
      </c>
      <c r="V1140" s="19">
        <f t="shared" si="179"/>
        <v>52.087500000000006</v>
      </c>
    </row>
    <row r="1141" spans="1:22" ht="13.5" x14ac:dyDescent="0.25">
      <c r="A1141" s="3">
        <f>RSI!A1141</f>
        <v>43670</v>
      </c>
      <c r="B1141" s="2">
        <f>RSI!B1141</f>
        <v>3.4489999999999998</v>
      </c>
      <c r="C1141" s="2">
        <f>RSI!I1141</f>
        <v>55.249530917996701</v>
      </c>
      <c r="D1141" s="2">
        <f>MACD!E1141</f>
        <v>-2.6897239147735785E-2</v>
      </c>
      <c r="E1141" s="2">
        <f>MACD!F1141</f>
        <v>-1.9329470706522883E-2</v>
      </c>
      <c r="F1141" s="2">
        <f>'Moving Avg'!D1141</f>
        <v>3.4600399999999993</v>
      </c>
      <c r="G1141" s="2">
        <f>'Moving Avg'!F1141</f>
        <v>3.4241599999999992</v>
      </c>
      <c r="H1141" s="2">
        <f>'Moving Avg'!G1141</f>
        <v>3.4044260000000008</v>
      </c>
      <c r="I1141" s="2">
        <f>'Moving Avg'!H1141</f>
        <v>3.4146164999999966</v>
      </c>
      <c r="J1141" s="17" t="str">
        <f>OBV!F1141</f>
        <v>BULLISH</v>
      </c>
      <c r="K1141" s="17" t="str">
        <f>OBV!G1141</f>
        <v>NEUTRAL</v>
      </c>
      <c r="L1141" s="17" t="str">
        <f>OBV!H1141</f>
        <v>NEUTRAL</v>
      </c>
      <c r="M1141" s="19">
        <f t="shared" si="170"/>
        <v>25</v>
      </c>
      <c r="N1141" s="19">
        <f t="shared" si="171"/>
        <v>45</v>
      </c>
      <c r="O1141" s="19">
        <f t="shared" si="172"/>
        <v>50</v>
      </c>
      <c r="P1141" s="19">
        <f t="shared" si="173"/>
        <v>49.5</v>
      </c>
      <c r="Q1141" s="20">
        <f t="shared" si="174"/>
        <v>39.424999999999997</v>
      </c>
      <c r="R1141" s="20">
        <f t="shared" si="175"/>
        <v>43.875</v>
      </c>
      <c r="S1141" s="20">
        <f t="shared" si="176"/>
        <v>45.275000000000006</v>
      </c>
      <c r="T1141" s="20">
        <f t="shared" si="177"/>
        <v>42.375</v>
      </c>
      <c r="U1141" s="19">
        <f t="shared" si="178"/>
        <v>42.858333333333327</v>
      </c>
      <c r="V1141" s="19">
        <f t="shared" si="179"/>
        <v>42.737499999999997</v>
      </c>
    </row>
    <row r="1142" spans="1:22" ht="13.5" x14ac:dyDescent="0.25">
      <c r="A1142" s="3">
        <f>RSI!A1142</f>
        <v>43672</v>
      </c>
      <c r="B1142" s="2">
        <f>RSI!B1142</f>
        <v>3.4973000000000001</v>
      </c>
      <c r="C1142" s="2">
        <f>RSI!I1142</f>
        <v>63.319560101367721</v>
      </c>
      <c r="D1142" s="2">
        <f>MACD!E1142</f>
        <v>-2.8800941745183994E-2</v>
      </c>
      <c r="E1142" s="2">
        <f>MACD!F1142</f>
        <v>-2.1223764914255108E-2</v>
      </c>
      <c r="F1142" s="2">
        <f>'Moving Avg'!D1142</f>
        <v>3.4696999999999996</v>
      </c>
      <c r="G1142" s="2">
        <f>'Moving Avg'!F1142</f>
        <v>3.4317499999999987</v>
      </c>
      <c r="H1142" s="2">
        <f>'Moving Avg'!G1142</f>
        <v>3.4062200000000007</v>
      </c>
      <c r="I1142" s="2">
        <f>'Moving Avg'!H1142</f>
        <v>3.4150994999999966</v>
      </c>
      <c r="J1142" s="17" t="str">
        <f>OBV!F1142</f>
        <v>BULLISH</v>
      </c>
      <c r="K1142" s="17" t="str">
        <f>OBV!G1142</f>
        <v>NEUTRAL</v>
      </c>
      <c r="L1142" s="17" t="str">
        <f>OBV!H1142</f>
        <v>CONFIRMED BULLISH</v>
      </c>
      <c r="M1142" s="19">
        <f t="shared" si="170"/>
        <v>25</v>
      </c>
      <c r="N1142" s="19">
        <f t="shared" si="171"/>
        <v>45</v>
      </c>
      <c r="O1142" s="19">
        <f t="shared" si="172"/>
        <v>50</v>
      </c>
      <c r="P1142" s="19">
        <f t="shared" si="173"/>
        <v>83.5</v>
      </c>
      <c r="Q1142" s="20">
        <f t="shared" si="174"/>
        <v>44.524999999999999</v>
      </c>
      <c r="R1142" s="20">
        <f t="shared" si="175"/>
        <v>52.375</v>
      </c>
      <c r="S1142" s="20">
        <f t="shared" si="176"/>
        <v>60.575000000000003</v>
      </c>
      <c r="T1142" s="20">
        <f t="shared" si="177"/>
        <v>50.875</v>
      </c>
      <c r="U1142" s="19">
        <f t="shared" si="178"/>
        <v>52.491666666666674</v>
      </c>
      <c r="V1142" s="19">
        <f t="shared" si="179"/>
        <v>52.087500000000006</v>
      </c>
    </row>
    <row r="1143" spans="1:22" ht="13.5" x14ac:dyDescent="0.25">
      <c r="A1143" s="3">
        <f>RSI!A1143</f>
        <v>43675</v>
      </c>
      <c r="B1143" s="2">
        <f>RSI!B1143</f>
        <v>3.4973000000000001</v>
      </c>
      <c r="C1143" s="2">
        <f>RSI!I1143</f>
        <v>63.319560101367721</v>
      </c>
      <c r="D1143" s="2">
        <f>MACD!E1143</f>
        <v>-3.1890726495376054E-2</v>
      </c>
      <c r="E1143" s="2">
        <f>MACD!F1143</f>
        <v>-2.3357157230479299E-2</v>
      </c>
      <c r="F1143" s="2">
        <f>'Moving Avg'!D1143</f>
        <v>3.4793599999999998</v>
      </c>
      <c r="G1143" s="2">
        <f>'Moving Avg'!F1143</f>
        <v>3.4358899999999983</v>
      </c>
      <c r="H1143" s="2">
        <f>'Moving Avg'!G1143</f>
        <v>3.4081520000000007</v>
      </c>
      <c r="I1143" s="2">
        <f>'Moving Avg'!H1143</f>
        <v>3.4155824999999966</v>
      </c>
      <c r="J1143" s="17" t="str">
        <f>OBV!F1143</f>
        <v>BULLISH</v>
      </c>
      <c r="K1143" s="17" t="str">
        <f>OBV!G1143</f>
        <v>NEUTRAL</v>
      </c>
      <c r="L1143" s="17" t="str">
        <f>OBV!H1143</f>
        <v>CONFIRMED BULLISH</v>
      </c>
      <c r="M1143" s="19">
        <f t="shared" si="170"/>
        <v>25</v>
      </c>
      <c r="N1143" s="19">
        <f t="shared" si="171"/>
        <v>45</v>
      </c>
      <c r="O1143" s="19">
        <f t="shared" si="172"/>
        <v>50</v>
      </c>
      <c r="P1143" s="19">
        <f t="shared" si="173"/>
        <v>83.5</v>
      </c>
      <c r="Q1143" s="20">
        <f t="shared" si="174"/>
        <v>44.524999999999999</v>
      </c>
      <c r="R1143" s="20">
        <f t="shared" si="175"/>
        <v>52.375</v>
      </c>
      <c r="S1143" s="20">
        <f t="shared" si="176"/>
        <v>60.575000000000003</v>
      </c>
      <c r="T1143" s="20">
        <f t="shared" si="177"/>
        <v>50.875</v>
      </c>
      <c r="U1143" s="19">
        <f t="shared" si="178"/>
        <v>52.491666666666674</v>
      </c>
      <c r="V1143" s="19">
        <f t="shared" si="179"/>
        <v>52.087500000000006</v>
      </c>
    </row>
    <row r="1144" spans="1:22" ht="13.5" x14ac:dyDescent="0.25">
      <c r="A1144" s="3">
        <f>RSI!A1144</f>
        <v>43676</v>
      </c>
      <c r="B1144" s="2">
        <f>RSI!B1144</f>
        <v>3.4904000000000002</v>
      </c>
      <c r="C1144" s="2">
        <f>RSI!I1144</f>
        <v>61.482594491548099</v>
      </c>
      <c r="D1144" s="2">
        <f>MACD!E1144</f>
        <v>-2.9072857265522778E-2</v>
      </c>
      <c r="E1144" s="2">
        <f>MACD!F1144</f>
        <v>-2.4500297237487995E-2</v>
      </c>
      <c r="F1144" s="2">
        <f>'Moving Avg'!D1144</f>
        <v>3.4821199999999997</v>
      </c>
      <c r="G1144" s="2">
        <f>'Moving Avg'!F1144</f>
        <v>3.4396849999999994</v>
      </c>
      <c r="H1144" s="2">
        <f>'Moving Avg'!G1144</f>
        <v>3.4110500000000008</v>
      </c>
      <c r="I1144" s="2">
        <f>'Moving Avg'!H1144</f>
        <v>3.4161344999999961</v>
      </c>
      <c r="J1144" s="17" t="str">
        <f>OBV!F1144</f>
        <v>BEARISH</v>
      </c>
      <c r="K1144" s="17" t="str">
        <f>OBV!G1144</f>
        <v>NEUTRAL</v>
      </c>
      <c r="L1144" s="17" t="str">
        <f>OBV!H1144</f>
        <v>BEARISH DIVERGENCE</v>
      </c>
      <c r="M1144" s="19">
        <f t="shared" si="170"/>
        <v>25</v>
      </c>
      <c r="N1144" s="19">
        <f t="shared" si="171"/>
        <v>45</v>
      </c>
      <c r="O1144" s="19">
        <f t="shared" si="172"/>
        <v>50</v>
      </c>
      <c r="P1144" s="19">
        <f t="shared" si="173"/>
        <v>16.5</v>
      </c>
      <c r="Q1144" s="20">
        <f t="shared" si="174"/>
        <v>34.475000000000001</v>
      </c>
      <c r="R1144" s="20">
        <f t="shared" si="175"/>
        <v>35.625</v>
      </c>
      <c r="S1144" s="20">
        <f t="shared" si="176"/>
        <v>30.425000000000001</v>
      </c>
      <c r="T1144" s="20">
        <f t="shared" si="177"/>
        <v>34.125</v>
      </c>
      <c r="U1144" s="19">
        <f t="shared" si="178"/>
        <v>33.508333333333333</v>
      </c>
      <c r="V1144" s="19">
        <f t="shared" si="179"/>
        <v>33.662499999999994</v>
      </c>
    </row>
    <row r="1145" spans="1:22" ht="13.5" x14ac:dyDescent="0.25">
      <c r="A1145" s="3">
        <f>RSI!A1145</f>
        <v>43677</v>
      </c>
      <c r="B1145" s="2">
        <f>RSI!B1145</f>
        <v>3.4765999999999999</v>
      </c>
      <c r="C1145" s="2">
        <f>RSI!I1145</f>
        <v>57.866772230022484</v>
      </c>
      <c r="D1145" s="2">
        <f>MACD!E1145</f>
        <v>-2.5983382999791083E-2</v>
      </c>
      <c r="E1145" s="2">
        <f>MACD!F1145</f>
        <v>-2.4796914389948615E-2</v>
      </c>
      <c r="F1145" s="2">
        <f>'Moving Avg'!D1145</f>
        <v>3.4821200000000005</v>
      </c>
      <c r="G1145" s="2">
        <f>'Moving Avg'!F1145</f>
        <v>3.4427899999999996</v>
      </c>
      <c r="H1145" s="2">
        <f>'Moving Avg'!G1145</f>
        <v>3.4138100000000007</v>
      </c>
      <c r="I1145" s="2">
        <f>'Moving Avg'!H1145</f>
        <v>3.4166519999999965</v>
      </c>
      <c r="J1145" s="17" t="str">
        <f>OBV!F1145</f>
        <v>BEARISH</v>
      </c>
      <c r="K1145" s="17" t="str">
        <f>OBV!G1145</f>
        <v>NEUTRAL</v>
      </c>
      <c r="L1145" s="17" t="str">
        <f>OBV!H1145</f>
        <v>NEUTRAL</v>
      </c>
      <c r="M1145" s="19">
        <f t="shared" si="170"/>
        <v>25</v>
      </c>
      <c r="N1145" s="19">
        <f t="shared" si="171"/>
        <v>45</v>
      </c>
      <c r="O1145" s="19">
        <f t="shared" si="172"/>
        <v>50</v>
      </c>
      <c r="P1145" s="19">
        <f t="shared" si="173"/>
        <v>16.5</v>
      </c>
      <c r="Q1145" s="20">
        <f t="shared" si="174"/>
        <v>34.475000000000001</v>
      </c>
      <c r="R1145" s="20">
        <f t="shared" si="175"/>
        <v>35.625</v>
      </c>
      <c r="S1145" s="20">
        <f t="shared" si="176"/>
        <v>30.425000000000001</v>
      </c>
      <c r="T1145" s="20">
        <f t="shared" si="177"/>
        <v>34.125</v>
      </c>
      <c r="U1145" s="19">
        <f t="shared" si="178"/>
        <v>33.508333333333333</v>
      </c>
      <c r="V1145" s="19">
        <f t="shared" si="179"/>
        <v>33.662499999999994</v>
      </c>
    </row>
    <row r="1146" spans="1:22" ht="13.5" x14ac:dyDescent="0.25">
      <c r="A1146" s="3">
        <f>RSI!A1146</f>
        <v>43678</v>
      </c>
      <c r="B1146" s="2">
        <f>RSI!B1146</f>
        <v>3.4489999999999998</v>
      </c>
      <c r="C1146" s="2">
        <f>RSI!I1146</f>
        <v>51.360944371350243</v>
      </c>
      <c r="D1146" s="2">
        <f>MACD!E1146</f>
        <v>-2.1536833270231703E-2</v>
      </c>
      <c r="E1146" s="2">
        <f>MACD!F1146</f>
        <v>-2.4144898166005235E-2</v>
      </c>
      <c r="F1146" s="2">
        <f>'Moving Avg'!D1146</f>
        <v>3.4821199999999997</v>
      </c>
      <c r="G1146" s="2">
        <f>'Moving Avg'!F1146</f>
        <v>3.4462399999999995</v>
      </c>
      <c r="H1146" s="2">
        <f>'Moving Avg'!G1146</f>
        <v>3.4151900000000013</v>
      </c>
      <c r="I1146" s="2">
        <f>'Moving Avg'!H1146</f>
        <v>3.4170314999999958</v>
      </c>
      <c r="J1146" s="17" t="str">
        <f>OBV!F1146</f>
        <v>BEARISH</v>
      </c>
      <c r="K1146" s="17" t="str">
        <f>OBV!G1146</f>
        <v>NEUTRAL</v>
      </c>
      <c r="L1146" s="17" t="str">
        <f>OBV!H1146</f>
        <v>NEUTRAL</v>
      </c>
      <c r="M1146" s="19">
        <f t="shared" si="170"/>
        <v>25</v>
      </c>
      <c r="N1146" s="19">
        <f t="shared" si="171"/>
        <v>0</v>
      </c>
      <c r="O1146" s="19">
        <f t="shared" si="172"/>
        <v>50</v>
      </c>
      <c r="P1146" s="19">
        <f t="shared" si="173"/>
        <v>16.5</v>
      </c>
      <c r="Q1146" s="20">
        <f t="shared" si="174"/>
        <v>18.725000000000001</v>
      </c>
      <c r="R1146" s="20">
        <f t="shared" si="175"/>
        <v>26.625</v>
      </c>
      <c r="S1146" s="20">
        <f t="shared" si="176"/>
        <v>23.675000000000001</v>
      </c>
      <c r="T1146" s="20">
        <f t="shared" si="177"/>
        <v>22.875</v>
      </c>
      <c r="U1146" s="19">
        <f t="shared" si="178"/>
        <v>23.008333333333336</v>
      </c>
      <c r="V1146" s="19">
        <f t="shared" si="179"/>
        <v>22.975000000000001</v>
      </c>
    </row>
    <row r="1147" spans="1:22" ht="13.5" x14ac:dyDescent="0.25">
      <c r="A1147" s="3">
        <f>RSI!A1147</f>
        <v>43679</v>
      </c>
      <c r="B1147" s="2">
        <f>RSI!B1147</f>
        <v>3.4489999999999998</v>
      </c>
      <c r="C1147" s="2">
        <f>RSI!I1147</f>
        <v>51.360944371350243</v>
      </c>
      <c r="D1147" s="2">
        <f>MACD!E1147</f>
        <v>-1.7807635239719843E-2</v>
      </c>
      <c r="E1147" s="2">
        <f>MACD!F1147</f>
        <v>-2.2877445580748161E-2</v>
      </c>
      <c r="F1147" s="2">
        <f>'Moving Avg'!D1147</f>
        <v>3.4724599999999994</v>
      </c>
      <c r="G1147" s="2">
        <f>'Moving Avg'!F1147</f>
        <v>3.4472749999999999</v>
      </c>
      <c r="H1147" s="2">
        <f>'Moving Avg'!G1147</f>
        <v>3.416570000000001</v>
      </c>
      <c r="I1147" s="2">
        <f>'Moving Avg'!H1147</f>
        <v>3.4175144999999958</v>
      </c>
      <c r="J1147" s="17" t="str">
        <f>OBV!F1147</f>
        <v>BEARISH</v>
      </c>
      <c r="K1147" s="17" t="str">
        <f>OBV!G1147</f>
        <v>NEUTRAL</v>
      </c>
      <c r="L1147" s="17" t="str">
        <f>OBV!H1147</f>
        <v>CONFIRMED BEARISH</v>
      </c>
      <c r="M1147" s="19">
        <f t="shared" si="170"/>
        <v>25</v>
      </c>
      <c r="N1147" s="19">
        <f t="shared" si="171"/>
        <v>0</v>
      </c>
      <c r="O1147" s="19">
        <f t="shared" si="172"/>
        <v>50</v>
      </c>
      <c r="P1147" s="19">
        <f t="shared" si="173"/>
        <v>16.5</v>
      </c>
      <c r="Q1147" s="20">
        <f t="shared" si="174"/>
        <v>18.725000000000001</v>
      </c>
      <c r="R1147" s="20">
        <f t="shared" si="175"/>
        <v>26.625</v>
      </c>
      <c r="S1147" s="20">
        <f t="shared" si="176"/>
        <v>23.675000000000001</v>
      </c>
      <c r="T1147" s="20">
        <f t="shared" si="177"/>
        <v>22.875</v>
      </c>
      <c r="U1147" s="19">
        <f t="shared" si="178"/>
        <v>23.008333333333336</v>
      </c>
      <c r="V1147" s="19">
        <f t="shared" si="179"/>
        <v>22.975000000000001</v>
      </c>
    </row>
    <row r="1148" spans="1:22" ht="13.5" x14ac:dyDescent="0.25">
      <c r="A1148" s="3">
        <f>RSI!A1148</f>
        <v>43682</v>
      </c>
      <c r="B1148" s="2">
        <f>RSI!B1148</f>
        <v>3.4489999999999998</v>
      </c>
      <c r="C1148" s="2">
        <f>RSI!I1148</f>
        <v>51.360944371350243</v>
      </c>
      <c r="D1148" s="2">
        <f>MACD!E1148</f>
        <v>-1.4682962876900074E-2</v>
      </c>
      <c r="E1148" s="2">
        <f>MACD!F1148</f>
        <v>-2.1238549039978547E-2</v>
      </c>
      <c r="F1148" s="2">
        <f>'Moving Avg'!D1148</f>
        <v>3.4628000000000001</v>
      </c>
      <c r="G1148" s="2">
        <f>'Moving Avg'!F1148</f>
        <v>3.4486549999999996</v>
      </c>
      <c r="H1148" s="2">
        <f>'Moving Avg'!G1148</f>
        <v>3.4179500000000012</v>
      </c>
      <c r="I1148" s="2">
        <f>'Moving Avg'!H1148</f>
        <v>3.4181004999999955</v>
      </c>
      <c r="J1148" s="17" t="str">
        <f>OBV!F1148</f>
        <v>BEARISH</v>
      </c>
      <c r="K1148" s="17" t="str">
        <f>OBV!G1148</f>
        <v>NEUTRAL</v>
      </c>
      <c r="L1148" s="17" t="str">
        <f>OBV!H1148</f>
        <v>CONFIRMED BEARISH</v>
      </c>
      <c r="M1148" s="19">
        <f t="shared" si="170"/>
        <v>25</v>
      </c>
      <c r="N1148" s="19">
        <f t="shared" si="171"/>
        <v>0</v>
      </c>
      <c r="O1148" s="19">
        <f t="shared" si="172"/>
        <v>50</v>
      </c>
      <c r="P1148" s="19">
        <f t="shared" si="173"/>
        <v>16.5</v>
      </c>
      <c r="Q1148" s="20">
        <f t="shared" si="174"/>
        <v>18.725000000000001</v>
      </c>
      <c r="R1148" s="20">
        <f t="shared" si="175"/>
        <v>26.625</v>
      </c>
      <c r="S1148" s="20">
        <f t="shared" si="176"/>
        <v>23.675000000000001</v>
      </c>
      <c r="T1148" s="20">
        <f t="shared" si="177"/>
        <v>22.875</v>
      </c>
      <c r="U1148" s="19">
        <f t="shared" si="178"/>
        <v>23.008333333333336</v>
      </c>
      <c r="V1148" s="19">
        <f t="shared" si="179"/>
        <v>22.975000000000001</v>
      </c>
    </row>
    <row r="1149" spans="1:22" ht="13.5" x14ac:dyDescent="0.25">
      <c r="A1149" s="3">
        <f>RSI!A1149</f>
        <v>43683</v>
      </c>
      <c r="B1149" s="2">
        <f>RSI!B1149</f>
        <v>3.4352</v>
      </c>
      <c r="C1149" s="2">
        <f>RSI!I1149</f>
        <v>47.991475369906688</v>
      </c>
      <c r="D1149" s="2">
        <f>MACD!E1149</f>
        <v>-6.79915446868673E-3</v>
      </c>
      <c r="E1149" s="2">
        <f>MACD!F1149</f>
        <v>-1.8350670125720187E-2</v>
      </c>
      <c r="F1149" s="2">
        <f>'Moving Avg'!D1149</f>
        <v>3.4517600000000002</v>
      </c>
      <c r="G1149" s="2">
        <f>'Moving Avg'!F1149</f>
        <v>3.4514149999999995</v>
      </c>
      <c r="H1149" s="2">
        <f>'Moving Avg'!G1149</f>
        <v>3.4190540000000009</v>
      </c>
      <c r="I1149" s="2">
        <f>'Moving Avg'!H1149</f>
        <v>3.4184799999999957</v>
      </c>
      <c r="J1149" s="17" t="str">
        <f>OBV!F1149</f>
        <v>BEARISH</v>
      </c>
      <c r="K1149" s="17" t="str">
        <f>OBV!G1149</f>
        <v>NEUTRAL</v>
      </c>
      <c r="L1149" s="17" t="str">
        <f>OBV!H1149</f>
        <v>CONFIRMED BEARISH</v>
      </c>
      <c r="M1149" s="19">
        <f t="shared" si="170"/>
        <v>25</v>
      </c>
      <c r="N1149" s="19">
        <f t="shared" si="171"/>
        <v>0</v>
      </c>
      <c r="O1149" s="19">
        <f t="shared" si="172"/>
        <v>50</v>
      </c>
      <c r="P1149" s="19">
        <f t="shared" si="173"/>
        <v>16.5</v>
      </c>
      <c r="Q1149" s="20">
        <f t="shared" si="174"/>
        <v>18.725000000000001</v>
      </c>
      <c r="R1149" s="20">
        <f t="shared" si="175"/>
        <v>26.625</v>
      </c>
      <c r="S1149" s="20">
        <f t="shared" si="176"/>
        <v>23.675000000000001</v>
      </c>
      <c r="T1149" s="20">
        <f t="shared" si="177"/>
        <v>22.875</v>
      </c>
      <c r="U1149" s="19">
        <f t="shared" si="178"/>
        <v>23.008333333333336</v>
      </c>
      <c r="V1149" s="19">
        <f t="shared" si="179"/>
        <v>22.975000000000001</v>
      </c>
    </row>
    <row r="1150" spans="1:22" ht="13.5" x14ac:dyDescent="0.25">
      <c r="A1150" s="3">
        <f>RSI!A1150</f>
        <v>43684</v>
      </c>
      <c r="B1150" s="2">
        <f>RSI!B1150</f>
        <v>3.4697</v>
      </c>
      <c r="C1150" s="2">
        <f>RSI!I1150</f>
        <v>55.798570506835034</v>
      </c>
      <c r="D1150" s="2">
        <f>MACD!E1150</f>
        <v>-2.6286589412407579E-3</v>
      </c>
      <c r="E1150" s="2">
        <f>MACD!F1150</f>
        <v>-1.5206267888824303E-2</v>
      </c>
      <c r="F1150" s="2">
        <f>'Moving Avg'!D1150</f>
        <v>3.45038</v>
      </c>
      <c r="G1150" s="2">
        <f>'Moving Avg'!F1150</f>
        <v>3.4558999999999997</v>
      </c>
      <c r="H1150" s="2">
        <f>'Moving Avg'!G1150</f>
        <v>3.4204340000000006</v>
      </c>
      <c r="I1150" s="2">
        <f>'Moving Avg'!H1150</f>
        <v>3.4189629999999953</v>
      </c>
      <c r="J1150" s="17" t="str">
        <f>OBV!F1150</f>
        <v>BULLISH</v>
      </c>
      <c r="K1150" s="17" t="str">
        <f>OBV!G1150</f>
        <v>NEUTRAL</v>
      </c>
      <c r="L1150" s="17" t="str">
        <f>OBV!H1150</f>
        <v>BULLISH DIVERGENCE</v>
      </c>
      <c r="M1150" s="19">
        <f t="shared" si="170"/>
        <v>25</v>
      </c>
      <c r="N1150" s="19">
        <f t="shared" si="171"/>
        <v>0</v>
      </c>
      <c r="O1150" s="19">
        <f t="shared" si="172"/>
        <v>50</v>
      </c>
      <c r="P1150" s="19">
        <f t="shared" si="173"/>
        <v>66.5</v>
      </c>
      <c r="Q1150" s="20">
        <f t="shared" si="174"/>
        <v>26.225000000000001</v>
      </c>
      <c r="R1150" s="20">
        <f t="shared" si="175"/>
        <v>39.125</v>
      </c>
      <c r="S1150" s="20">
        <f t="shared" si="176"/>
        <v>46.174999999999997</v>
      </c>
      <c r="T1150" s="20">
        <f t="shared" si="177"/>
        <v>35.375</v>
      </c>
      <c r="U1150" s="19">
        <f t="shared" si="178"/>
        <v>37.174999999999997</v>
      </c>
      <c r="V1150" s="19">
        <f t="shared" si="179"/>
        <v>36.724999999999994</v>
      </c>
    </row>
    <row r="1151" spans="1:22" ht="13.5" x14ac:dyDescent="0.25">
      <c r="A1151" s="3">
        <f>RSI!A1151</f>
        <v>43685</v>
      </c>
      <c r="B1151" s="2">
        <f>RSI!B1151</f>
        <v>3.4420999999999999</v>
      </c>
      <c r="C1151" s="2">
        <f>RSI!I1151</f>
        <v>49.408687255039808</v>
      </c>
      <c r="D1151" s="2">
        <f>MACD!E1151</f>
        <v>-1.45429738621905E-3</v>
      </c>
      <c r="E1151" s="2">
        <f>MACD!F1151</f>
        <v>-1.2455873788303254E-2</v>
      </c>
      <c r="F1151" s="2">
        <f>'Moving Avg'!D1151</f>
        <v>3.4489999999999994</v>
      </c>
      <c r="G1151" s="2">
        <f>'Moving Avg'!F1151</f>
        <v>3.4569350000000001</v>
      </c>
      <c r="H1151" s="2">
        <f>'Moving Avg'!G1151</f>
        <v>3.4209860000000014</v>
      </c>
      <c r="I1151" s="2">
        <f>'Moving Avg'!H1151</f>
        <v>3.4193079999999951</v>
      </c>
      <c r="J1151" s="17" t="str">
        <f>OBV!F1151</f>
        <v>BULLISH</v>
      </c>
      <c r="K1151" s="17" t="str">
        <f>OBV!G1151</f>
        <v>NEUTRAL</v>
      </c>
      <c r="L1151" s="17" t="str">
        <f>OBV!H1151</f>
        <v>BULLISH DIVERGENCE</v>
      </c>
      <c r="M1151" s="19">
        <f t="shared" si="170"/>
        <v>25</v>
      </c>
      <c r="N1151" s="19">
        <f t="shared" si="171"/>
        <v>0</v>
      </c>
      <c r="O1151" s="19">
        <f t="shared" si="172"/>
        <v>50</v>
      </c>
      <c r="P1151" s="19">
        <f t="shared" si="173"/>
        <v>66.5</v>
      </c>
      <c r="Q1151" s="20">
        <f t="shared" si="174"/>
        <v>26.225000000000001</v>
      </c>
      <c r="R1151" s="20">
        <f t="shared" si="175"/>
        <v>39.125</v>
      </c>
      <c r="S1151" s="20">
        <f t="shared" si="176"/>
        <v>46.174999999999997</v>
      </c>
      <c r="T1151" s="20">
        <f t="shared" si="177"/>
        <v>35.375</v>
      </c>
      <c r="U1151" s="19">
        <f t="shared" si="178"/>
        <v>37.174999999999997</v>
      </c>
      <c r="V1151" s="19">
        <f t="shared" si="179"/>
        <v>36.724999999999994</v>
      </c>
    </row>
    <row r="1152" spans="1:22" ht="13.5" x14ac:dyDescent="0.25">
      <c r="A1152" s="3">
        <f>RSI!A1152</f>
        <v>43686</v>
      </c>
      <c r="B1152" s="2">
        <f>RSI!B1152</f>
        <v>3.4697</v>
      </c>
      <c r="C1152" s="2">
        <f>RSI!I1152</f>
        <v>54.96292779076007</v>
      </c>
      <c r="D1152" s="2">
        <f>MACD!E1152</f>
        <v>4.9473169077289825E-3</v>
      </c>
      <c r="E1152" s="2">
        <f>MACD!F1152</f>
        <v>-8.9752356490968074E-3</v>
      </c>
      <c r="F1152" s="2">
        <f>'Moving Avg'!D1152</f>
        <v>3.4531399999999999</v>
      </c>
      <c r="G1152" s="2">
        <f>'Moving Avg'!F1152</f>
        <v>3.4593500000000006</v>
      </c>
      <c r="H1152" s="2">
        <f>'Moving Avg'!G1152</f>
        <v>3.4227800000000008</v>
      </c>
      <c r="I1152" s="2">
        <f>'Moving Avg'!H1152</f>
        <v>3.4197909999999951</v>
      </c>
      <c r="J1152" s="17" t="str">
        <f>OBV!F1152</f>
        <v>BULLISH</v>
      </c>
      <c r="K1152" s="17" t="str">
        <f>OBV!G1152</f>
        <v>NEUTRAL</v>
      </c>
      <c r="L1152" s="17" t="str">
        <f>OBV!H1152</f>
        <v>CONFIRMED BULLISH</v>
      </c>
      <c r="M1152" s="19">
        <f t="shared" si="170"/>
        <v>25</v>
      </c>
      <c r="N1152" s="19">
        <f t="shared" si="171"/>
        <v>0</v>
      </c>
      <c r="O1152" s="19">
        <f t="shared" si="172"/>
        <v>50</v>
      </c>
      <c r="P1152" s="19">
        <f t="shared" si="173"/>
        <v>83.5</v>
      </c>
      <c r="Q1152" s="20">
        <f t="shared" si="174"/>
        <v>28.774999999999999</v>
      </c>
      <c r="R1152" s="20">
        <f t="shared" si="175"/>
        <v>43.375</v>
      </c>
      <c r="S1152" s="20">
        <f t="shared" si="176"/>
        <v>53.825000000000003</v>
      </c>
      <c r="T1152" s="20">
        <f t="shared" si="177"/>
        <v>39.625</v>
      </c>
      <c r="U1152" s="19">
        <f t="shared" si="178"/>
        <v>41.991666666666667</v>
      </c>
      <c r="V1152" s="19">
        <f t="shared" si="179"/>
        <v>41.400000000000006</v>
      </c>
    </row>
    <row r="1153" spans="1:22" ht="13.5" x14ac:dyDescent="0.25">
      <c r="A1153" s="3">
        <f>RSI!A1153</f>
        <v>43691</v>
      </c>
      <c r="B1153" s="2">
        <f>RSI!B1153</f>
        <v>3.4628000000000001</v>
      </c>
      <c r="C1153" s="2">
        <f>RSI!I1153</f>
        <v>53.384980417362186</v>
      </c>
      <c r="D1153" s="2">
        <f>MACD!E1153</f>
        <v>1.0732088027971098E-2</v>
      </c>
      <c r="E1153" s="2">
        <f>MACD!F1153</f>
        <v>-5.0337709136832262E-3</v>
      </c>
      <c r="F1153" s="2">
        <f>'Moving Avg'!D1153</f>
        <v>3.4558999999999997</v>
      </c>
      <c r="G1153" s="2">
        <f>'Moving Avg'!F1153</f>
        <v>3.4617649999999998</v>
      </c>
      <c r="H1153" s="2">
        <f>'Moving Avg'!G1153</f>
        <v>3.4240220000000003</v>
      </c>
      <c r="I1153" s="2">
        <f>'Moving Avg'!H1153</f>
        <v>3.4201704999999949</v>
      </c>
      <c r="J1153" s="17" t="str">
        <f>OBV!F1153</f>
        <v>BULLISH</v>
      </c>
      <c r="K1153" s="17" t="str">
        <f>OBV!G1153</f>
        <v>NEUTRAL</v>
      </c>
      <c r="L1153" s="17" t="str">
        <f>OBV!H1153</f>
        <v>CONFIRMED BULLISH</v>
      </c>
      <c r="M1153" s="19">
        <f t="shared" si="170"/>
        <v>25</v>
      </c>
      <c r="N1153" s="19">
        <f t="shared" si="171"/>
        <v>0</v>
      </c>
      <c r="O1153" s="19">
        <f t="shared" si="172"/>
        <v>50</v>
      </c>
      <c r="P1153" s="19">
        <f t="shared" si="173"/>
        <v>83.5</v>
      </c>
      <c r="Q1153" s="20">
        <f t="shared" si="174"/>
        <v>28.774999999999999</v>
      </c>
      <c r="R1153" s="20">
        <f t="shared" si="175"/>
        <v>43.375</v>
      </c>
      <c r="S1153" s="20">
        <f t="shared" si="176"/>
        <v>53.825000000000003</v>
      </c>
      <c r="T1153" s="20">
        <f t="shared" si="177"/>
        <v>39.625</v>
      </c>
      <c r="U1153" s="19">
        <f t="shared" si="178"/>
        <v>41.991666666666667</v>
      </c>
      <c r="V1153" s="19">
        <f t="shared" si="179"/>
        <v>41.400000000000006</v>
      </c>
    </row>
    <row r="1154" spans="1:22" ht="13.5" x14ac:dyDescent="0.25">
      <c r="A1154" s="3">
        <f>RSI!A1154</f>
        <v>43692</v>
      </c>
      <c r="B1154" s="2">
        <f>RSI!B1154</f>
        <v>3.5497000000000001</v>
      </c>
      <c r="C1154" s="2">
        <f>RSI!I1154</f>
        <v>66.44914443935977</v>
      </c>
      <c r="D1154" s="2">
        <f>MACD!E1154</f>
        <v>8.0366000107479074E-3</v>
      </c>
      <c r="E1154" s="2">
        <f>MACD!F1154</f>
        <v>-2.419696728797E-3</v>
      </c>
      <c r="F1154" s="2">
        <f>'Moving Avg'!D1154</f>
        <v>3.4787999999999997</v>
      </c>
      <c r="G1154" s="2">
        <f>'Moving Avg'!F1154</f>
        <v>3.4668000000000001</v>
      </c>
      <c r="H1154" s="2">
        <f>'Moving Avg'!G1154</f>
        <v>3.4267260000000004</v>
      </c>
      <c r="I1154" s="2">
        <f>'Moving Avg'!H1154</f>
        <v>3.4210189999999954</v>
      </c>
      <c r="J1154" s="17" t="str">
        <f>OBV!F1154</f>
        <v>BULLISH</v>
      </c>
      <c r="K1154" s="17" t="str">
        <f>OBV!G1154</f>
        <v>NEUTRAL</v>
      </c>
      <c r="L1154" s="17" t="str">
        <f>OBV!H1154</f>
        <v>BULLISH DIVERGENCE</v>
      </c>
      <c r="M1154" s="19">
        <f t="shared" ref="M1154:M1217" si="180">IF(C1154&lt;30,50, IF(C1154&gt;70, 0, 25))</f>
        <v>25</v>
      </c>
      <c r="N1154" s="19">
        <f t="shared" ref="N1154:N1217" si="181">IF(E1154-D1154&gt;0.02, 100, IF(E1154-D1154&lt;0,0,45))</f>
        <v>0</v>
      </c>
      <c r="O1154" s="19">
        <f t="shared" ref="O1154:O1217" si="182">IF(F1154-I1154&gt;10,100,IF(F1154-I1154&gt;5,75, IF(F1154-I1154&gt;0,50,0)))</f>
        <v>50</v>
      </c>
      <c r="P1154" s="19">
        <f t="shared" ref="P1154:P1217" si="183">IF(L1154="confirmed bullish", 34, IF(L1154="bullish divergence",17, 0))+IF(J1154="bullish",33,IF(J1154="bearish",0,16.5))+IF(K1154="strong",33,IF(K1154="weak",0,16.5))</f>
        <v>66.5</v>
      </c>
      <c r="Q1154" s="20">
        <f t="shared" si="174"/>
        <v>26.225000000000001</v>
      </c>
      <c r="R1154" s="20">
        <f t="shared" si="175"/>
        <v>39.125</v>
      </c>
      <c r="S1154" s="20">
        <f t="shared" si="176"/>
        <v>46.174999999999997</v>
      </c>
      <c r="T1154" s="20">
        <f t="shared" si="177"/>
        <v>35.375</v>
      </c>
      <c r="U1154" s="19">
        <f t="shared" si="178"/>
        <v>37.174999999999997</v>
      </c>
      <c r="V1154" s="19">
        <f t="shared" si="179"/>
        <v>36.724999999999994</v>
      </c>
    </row>
    <row r="1155" spans="1:22" ht="13.5" x14ac:dyDescent="0.25">
      <c r="A1155" s="3">
        <f>RSI!A1155</f>
        <v>43693</v>
      </c>
      <c r="B1155" s="2">
        <f>RSI!B1155</f>
        <v>3.4918</v>
      </c>
      <c r="C1155" s="2">
        <f>RSI!I1155</f>
        <v>55.323847751292028</v>
      </c>
      <c r="D1155" s="2">
        <f>MACD!E1155</f>
        <v>7.3231937293249949E-3</v>
      </c>
      <c r="E1155" s="2">
        <f>MACD!F1155</f>
        <v>-4.7111863717260111E-4</v>
      </c>
      <c r="F1155" s="2">
        <f>'Moving Avg'!D1155</f>
        <v>3.4832200000000002</v>
      </c>
      <c r="G1155" s="2">
        <f>'Moving Avg'!F1155</f>
        <v>3.4689399999999999</v>
      </c>
      <c r="H1155" s="2">
        <f>'Moving Avg'!G1155</f>
        <v>3.4282720000000007</v>
      </c>
      <c r="I1155" s="2">
        <f>'Moving Avg'!H1155</f>
        <v>3.421750499999995</v>
      </c>
      <c r="J1155" s="17" t="str">
        <f>OBV!F1155</f>
        <v>BEARISH</v>
      </c>
      <c r="K1155" s="17" t="str">
        <f>OBV!G1155</f>
        <v>NEUTRAL</v>
      </c>
      <c r="L1155" s="17" t="str">
        <f>OBV!H1155</f>
        <v>CONFIRMED BEARISH</v>
      </c>
      <c r="M1155" s="19">
        <f t="shared" si="180"/>
        <v>25</v>
      </c>
      <c r="N1155" s="19">
        <f t="shared" si="181"/>
        <v>0</v>
      </c>
      <c r="O1155" s="19">
        <f t="shared" si="182"/>
        <v>50</v>
      </c>
      <c r="P1155" s="19">
        <f t="shared" si="183"/>
        <v>16.5</v>
      </c>
      <c r="Q1155" s="20">
        <f t="shared" ref="Q1155:Q1218" si="184">0.35*M1155+N1155*0.35+O1155*0.15+P1155*0.15</f>
        <v>18.725000000000001</v>
      </c>
      <c r="R1155" s="20">
        <f t="shared" ref="R1155:R1218" si="185">M1155*0.2+N1155*0.2+O1155*0.35+P1155*0.25</f>
        <v>26.625</v>
      </c>
      <c r="S1155" s="20">
        <f t="shared" ref="S1155:S1218" si="186">M1155*0.15+N1155*0.15+O1155*0.25+P1155*0.45</f>
        <v>23.675000000000001</v>
      </c>
      <c r="T1155" s="20">
        <f t="shared" ref="T1155:T1218" si="187">0.25*SUM(M1155:P1155)</f>
        <v>22.875</v>
      </c>
      <c r="U1155" s="19">
        <f t="shared" ref="U1155:U1218" si="188">SUM(Q1155:S1155)/3</f>
        <v>23.008333333333336</v>
      </c>
      <c r="V1155" s="19">
        <f t="shared" ref="V1155:V1218" si="189">SUM(Q1155:T1155)/4</f>
        <v>22.975000000000001</v>
      </c>
    </row>
    <row r="1156" spans="1:22" ht="13.5" x14ac:dyDescent="0.25">
      <c r="A1156" s="3">
        <f>RSI!A1156</f>
        <v>43696</v>
      </c>
      <c r="B1156" s="2">
        <f>RSI!B1156</f>
        <v>3.5135000000000001</v>
      </c>
      <c r="C1156" s="2">
        <f>RSI!I1156</f>
        <v>58.151755914266168</v>
      </c>
      <c r="D1156" s="2">
        <f>MACD!E1156</f>
        <v>6.5402135807524076E-4</v>
      </c>
      <c r="E1156" s="2">
        <f>MACD!F1156</f>
        <v>-2.4609063812303274E-4</v>
      </c>
      <c r="F1156" s="2">
        <f>'Moving Avg'!D1156</f>
        <v>3.4975000000000001</v>
      </c>
      <c r="G1156" s="2">
        <f>'Moving Avg'!F1156</f>
        <v>3.4721649999999995</v>
      </c>
      <c r="H1156" s="2">
        <f>'Moving Avg'!G1156</f>
        <v>3.4298380000000002</v>
      </c>
      <c r="I1156" s="2">
        <f>'Moving Avg'!H1156</f>
        <v>3.4223489999999952</v>
      </c>
      <c r="J1156" s="17" t="str">
        <f>OBV!F1156</f>
        <v>BEARISH</v>
      </c>
      <c r="K1156" s="17" t="str">
        <f>OBV!G1156</f>
        <v>NEUTRAL</v>
      </c>
      <c r="L1156" s="17" t="str">
        <f>OBV!H1156</f>
        <v>CONFIRMED BEARISH</v>
      </c>
      <c r="M1156" s="19">
        <f t="shared" si="180"/>
        <v>25</v>
      </c>
      <c r="N1156" s="19">
        <f t="shared" si="181"/>
        <v>0</v>
      </c>
      <c r="O1156" s="19">
        <f t="shared" si="182"/>
        <v>50</v>
      </c>
      <c r="P1156" s="19">
        <f t="shared" si="183"/>
        <v>16.5</v>
      </c>
      <c r="Q1156" s="20">
        <f t="shared" si="184"/>
        <v>18.725000000000001</v>
      </c>
      <c r="R1156" s="20">
        <f t="shared" si="185"/>
        <v>26.625</v>
      </c>
      <c r="S1156" s="20">
        <f t="shared" si="186"/>
        <v>23.675000000000001</v>
      </c>
      <c r="T1156" s="20">
        <f t="shared" si="187"/>
        <v>22.875</v>
      </c>
      <c r="U1156" s="19">
        <f t="shared" si="188"/>
        <v>23.008333333333336</v>
      </c>
      <c r="V1156" s="19">
        <f t="shared" si="189"/>
        <v>22.975000000000001</v>
      </c>
    </row>
    <row r="1157" spans="1:22" ht="13.5" x14ac:dyDescent="0.25">
      <c r="A1157" s="3">
        <f>RSI!A1157</f>
        <v>43697</v>
      </c>
      <c r="B1157" s="2">
        <f>RSI!B1157</f>
        <v>3.4773000000000001</v>
      </c>
      <c r="C1157" s="2">
        <f>RSI!I1157</f>
        <v>52.214151200648352</v>
      </c>
      <c r="D1157" s="2">
        <f>MACD!E1157</f>
        <v>-2.6321281790355755E-3</v>
      </c>
      <c r="E1157" s="2">
        <f>MACD!F1157</f>
        <v>-7.2329814630554129E-4</v>
      </c>
      <c r="F1157" s="2">
        <f>'Moving Avg'!D1157</f>
        <v>3.4990200000000002</v>
      </c>
      <c r="G1157" s="2">
        <f>'Moving Avg'!F1157</f>
        <v>3.4735799999999997</v>
      </c>
      <c r="H1157" s="2">
        <f>'Moving Avg'!G1157</f>
        <v>3.4306800000000006</v>
      </c>
      <c r="I1157" s="2">
        <f>'Moving Avg'!H1157</f>
        <v>3.4225939999999953</v>
      </c>
      <c r="J1157" s="17" t="str">
        <f>OBV!F1157</f>
        <v>BEARISH</v>
      </c>
      <c r="K1157" s="17" t="str">
        <f>OBV!G1157</f>
        <v>NEUTRAL</v>
      </c>
      <c r="L1157" s="17" t="str">
        <f>OBV!H1157</f>
        <v>CONFIRMED BEARISH</v>
      </c>
      <c r="M1157" s="19">
        <f t="shared" si="180"/>
        <v>25</v>
      </c>
      <c r="N1157" s="19">
        <f t="shared" si="181"/>
        <v>45</v>
      </c>
      <c r="O1157" s="19">
        <f t="shared" si="182"/>
        <v>50</v>
      </c>
      <c r="P1157" s="19">
        <f t="shared" si="183"/>
        <v>16.5</v>
      </c>
      <c r="Q1157" s="20">
        <f t="shared" si="184"/>
        <v>34.475000000000001</v>
      </c>
      <c r="R1157" s="20">
        <f t="shared" si="185"/>
        <v>35.625</v>
      </c>
      <c r="S1157" s="20">
        <f t="shared" si="186"/>
        <v>30.425000000000001</v>
      </c>
      <c r="T1157" s="20">
        <f t="shared" si="187"/>
        <v>34.125</v>
      </c>
      <c r="U1157" s="19">
        <f t="shared" si="188"/>
        <v>33.508333333333333</v>
      </c>
      <c r="V1157" s="19">
        <f t="shared" si="189"/>
        <v>33.662499999999994</v>
      </c>
    </row>
    <row r="1158" spans="1:22" ht="13.5" x14ac:dyDescent="0.25">
      <c r="A1158" s="3">
        <f>RSI!A1158</f>
        <v>43698</v>
      </c>
      <c r="B1158" s="2">
        <f>RSI!B1158</f>
        <v>3.4773000000000001</v>
      </c>
      <c r="C1158" s="2">
        <f>RSI!I1158</f>
        <v>52.214151200648352</v>
      </c>
      <c r="D1158" s="2">
        <f>MACD!E1158</f>
        <v>-5.4992581220254522E-3</v>
      </c>
      <c r="E1158" s="2">
        <f>MACD!F1158</f>
        <v>-1.6784901414495235E-3</v>
      </c>
      <c r="F1158" s="2">
        <f>'Moving Avg'!D1158</f>
        <v>3.5019199999999997</v>
      </c>
      <c r="G1158" s="2">
        <f>'Moving Avg'!F1158</f>
        <v>3.4749950000000007</v>
      </c>
      <c r="H1158" s="2">
        <f>'Moving Avg'!G1158</f>
        <v>3.4316600000000004</v>
      </c>
      <c r="I1158" s="2">
        <f>'Moving Avg'!H1158</f>
        <v>3.4229424999999951</v>
      </c>
      <c r="J1158" s="17" t="str">
        <f>OBV!F1158</f>
        <v>BEARISH</v>
      </c>
      <c r="K1158" s="17" t="str">
        <f>OBV!G1158</f>
        <v>NEUTRAL</v>
      </c>
      <c r="L1158" s="17" t="str">
        <f>OBV!H1158</f>
        <v>CONFIRMED BEARISH</v>
      </c>
      <c r="M1158" s="19">
        <f t="shared" si="180"/>
        <v>25</v>
      </c>
      <c r="N1158" s="19">
        <f t="shared" si="181"/>
        <v>45</v>
      </c>
      <c r="O1158" s="19">
        <f t="shared" si="182"/>
        <v>50</v>
      </c>
      <c r="P1158" s="19">
        <f t="shared" si="183"/>
        <v>16.5</v>
      </c>
      <c r="Q1158" s="20">
        <f t="shared" si="184"/>
        <v>34.475000000000001</v>
      </c>
      <c r="R1158" s="20">
        <f t="shared" si="185"/>
        <v>35.625</v>
      </c>
      <c r="S1158" s="20">
        <f t="shared" si="186"/>
        <v>30.425000000000001</v>
      </c>
      <c r="T1158" s="20">
        <f t="shared" si="187"/>
        <v>34.125</v>
      </c>
      <c r="U1158" s="19">
        <f t="shared" si="188"/>
        <v>33.508333333333333</v>
      </c>
      <c r="V1158" s="19">
        <f t="shared" si="189"/>
        <v>33.662499999999994</v>
      </c>
    </row>
    <row r="1159" spans="1:22" ht="13.5" x14ac:dyDescent="0.25">
      <c r="A1159" s="3">
        <f>RSI!A1159</f>
        <v>43699</v>
      </c>
      <c r="B1159" s="2">
        <f>RSI!B1159</f>
        <v>3.4773000000000001</v>
      </c>
      <c r="C1159" s="2">
        <f>RSI!I1159</f>
        <v>52.214151200648352</v>
      </c>
      <c r="D1159" s="2">
        <f>MACD!E1159</f>
        <v>-1.0128499437791927E-2</v>
      </c>
      <c r="E1159" s="2">
        <f>MACD!F1159</f>
        <v>-3.3684920007180045E-3</v>
      </c>
      <c r="F1159" s="2">
        <f>'Moving Avg'!D1159</f>
        <v>3.4874400000000003</v>
      </c>
      <c r="G1159" s="2">
        <f>'Moving Avg'!F1159</f>
        <v>3.4750300000000003</v>
      </c>
      <c r="H1159" s="2">
        <f>'Moving Avg'!G1159</f>
        <v>3.4329160000000005</v>
      </c>
      <c r="I1159" s="2">
        <f>'Moving Avg'!H1159</f>
        <v>3.4232564999999955</v>
      </c>
      <c r="J1159" s="17" t="str">
        <f>OBV!F1159</f>
        <v>BEARISH</v>
      </c>
      <c r="K1159" s="17" t="str">
        <f>OBV!G1159</f>
        <v>NEUTRAL</v>
      </c>
      <c r="L1159" s="17" t="str">
        <f>OBV!H1159</f>
        <v>CONFIRMED BEARISH</v>
      </c>
      <c r="M1159" s="19">
        <f t="shared" si="180"/>
        <v>25</v>
      </c>
      <c r="N1159" s="19">
        <f t="shared" si="181"/>
        <v>45</v>
      </c>
      <c r="O1159" s="19">
        <f t="shared" si="182"/>
        <v>50</v>
      </c>
      <c r="P1159" s="19">
        <f t="shared" si="183"/>
        <v>16.5</v>
      </c>
      <c r="Q1159" s="20">
        <f t="shared" si="184"/>
        <v>34.475000000000001</v>
      </c>
      <c r="R1159" s="20">
        <f t="shared" si="185"/>
        <v>35.625</v>
      </c>
      <c r="S1159" s="20">
        <f t="shared" si="186"/>
        <v>30.425000000000001</v>
      </c>
      <c r="T1159" s="20">
        <f t="shared" si="187"/>
        <v>34.125</v>
      </c>
      <c r="U1159" s="19">
        <f t="shared" si="188"/>
        <v>33.508333333333333</v>
      </c>
      <c r="V1159" s="19">
        <f t="shared" si="189"/>
        <v>33.662499999999994</v>
      </c>
    </row>
    <row r="1160" spans="1:22" ht="13.5" x14ac:dyDescent="0.25">
      <c r="A1160" s="3">
        <f>RSI!A1160</f>
        <v>43700</v>
      </c>
      <c r="B1160" s="2">
        <f>RSI!B1160</f>
        <v>3.5497000000000001</v>
      </c>
      <c r="C1160" s="2">
        <f>RSI!I1160</f>
        <v>61.925271066814538</v>
      </c>
      <c r="D1160" s="2">
        <f>MACD!E1160</f>
        <v>-1.4175016144585495E-2</v>
      </c>
      <c r="E1160" s="2">
        <f>MACD!F1160</f>
        <v>-5.5297968294915033E-3</v>
      </c>
      <c r="F1160" s="2">
        <f>'Moving Avg'!D1160</f>
        <v>3.4990200000000002</v>
      </c>
      <c r="G1160" s="2">
        <f>'Moving Avg'!F1160</f>
        <v>3.4786850000000009</v>
      </c>
      <c r="H1160" s="2">
        <f>'Moving Avg'!G1160</f>
        <v>3.4368620000000005</v>
      </c>
      <c r="I1160" s="2">
        <f>'Moving Avg'!H1160</f>
        <v>3.4241049999999955</v>
      </c>
      <c r="J1160" s="17" t="str">
        <f>OBV!F1160</f>
        <v>BULLISH</v>
      </c>
      <c r="K1160" s="17" t="str">
        <f>OBV!G1160</f>
        <v>NEUTRAL</v>
      </c>
      <c r="L1160" s="17" t="str">
        <f>OBV!H1160</f>
        <v>CONFIRMED BULLISH</v>
      </c>
      <c r="M1160" s="19">
        <f t="shared" si="180"/>
        <v>25</v>
      </c>
      <c r="N1160" s="19">
        <f t="shared" si="181"/>
        <v>45</v>
      </c>
      <c r="O1160" s="19">
        <f t="shared" si="182"/>
        <v>50</v>
      </c>
      <c r="P1160" s="19">
        <f t="shared" si="183"/>
        <v>83.5</v>
      </c>
      <c r="Q1160" s="20">
        <f t="shared" si="184"/>
        <v>44.524999999999999</v>
      </c>
      <c r="R1160" s="20">
        <f t="shared" si="185"/>
        <v>52.375</v>
      </c>
      <c r="S1160" s="20">
        <f t="shared" si="186"/>
        <v>60.575000000000003</v>
      </c>
      <c r="T1160" s="20">
        <f t="shared" si="187"/>
        <v>50.875</v>
      </c>
      <c r="U1160" s="19">
        <f t="shared" si="188"/>
        <v>52.491666666666674</v>
      </c>
      <c r="V1160" s="19">
        <f t="shared" si="189"/>
        <v>52.087500000000006</v>
      </c>
    </row>
    <row r="1161" spans="1:22" ht="13.5" x14ac:dyDescent="0.25">
      <c r="A1161" s="3">
        <f>RSI!A1161</f>
        <v>43703</v>
      </c>
      <c r="B1161" s="2">
        <f>RSI!B1161</f>
        <v>3.5859000000000001</v>
      </c>
      <c r="C1161" s="2">
        <f>RSI!I1161</f>
        <v>65.680727833746516</v>
      </c>
      <c r="D1161" s="2">
        <f>MACD!E1161</f>
        <v>-2.5023141585582387E-2</v>
      </c>
      <c r="E1161" s="2">
        <f>MACD!F1161</f>
        <v>-9.4284657807096814E-3</v>
      </c>
      <c r="F1161" s="2">
        <f>'Moving Avg'!D1161</f>
        <v>3.5134999999999996</v>
      </c>
      <c r="G1161" s="2">
        <f>'Moving Avg'!F1161</f>
        <v>3.4855299999999998</v>
      </c>
      <c r="H1161" s="2">
        <f>'Moving Avg'!G1161</f>
        <v>3.4415320000000005</v>
      </c>
      <c r="I1161" s="2">
        <f>'Moving Avg'!H1161</f>
        <v>3.4250999999999951</v>
      </c>
      <c r="J1161" s="17" t="str">
        <f>OBV!F1161</f>
        <v>BULLISH</v>
      </c>
      <c r="K1161" s="17" t="str">
        <f>OBV!G1161</f>
        <v>NEUTRAL</v>
      </c>
      <c r="L1161" s="17" t="str">
        <f>OBV!H1161</f>
        <v>CONFIRMED BULLISH</v>
      </c>
      <c r="M1161" s="19">
        <f t="shared" si="180"/>
        <v>25</v>
      </c>
      <c r="N1161" s="19">
        <f t="shared" si="181"/>
        <v>45</v>
      </c>
      <c r="O1161" s="19">
        <f t="shared" si="182"/>
        <v>50</v>
      </c>
      <c r="P1161" s="19">
        <f t="shared" si="183"/>
        <v>83.5</v>
      </c>
      <c r="Q1161" s="20">
        <f t="shared" si="184"/>
        <v>44.524999999999999</v>
      </c>
      <c r="R1161" s="20">
        <f t="shared" si="185"/>
        <v>52.375</v>
      </c>
      <c r="S1161" s="20">
        <f t="shared" si="186"/>
        <v>60.575000000000003</v>
      </c>
      <c r="T1161" s="20">
        <f t="shared" si="187"/>
        <v>50.875</v>
      </c>
      <c r="U1161" s="19">
        <f t="shared" si="188"/>
        <v>52.491666666666674</v>
      </c>
      <c r="V1161" s="19">
        <f t="shared" si="189"/>
        <v>52.087500000000006</v>
      </c>
    </row>
    <row r="1162" spans="1:22" ht="13.5" x14ac:dyDescent="0.25">
      <c r="A1162" s="3">
        <f>RSI!A1162</f>
        <v>43704</v>
      </c>
      <c r="B1162" s="2">
        <f>RSI!B1162</f>
        <v>3.5207000000000002</v>
      </c>
      <c r="C1162" s="2">
        <f>RSI!I1162</f>
        <v>55.132951787419863</v>
      </c>
      <c r="D1162" s="2">
        <f>MACD!E1162</f>
        <v>-2.5800184121001379E-2</v>
      </c>
      <c r="E1162" s="2">
        <f>MACD!F1162</f>
        <v>-1.2702809448768022E-2</v>
      </c>
      <c r="F1162" s="2">
        <f>'Moving Avg'!D1162</f>
        <v>3.5221800000000001</v>
      </c>
      <c r="G1162" s="2">
        <f>'Moving Avg'!F1162</f>
        <v>3.4867000000000004</v>
      </c>
      <c r="H1162" s="2">
        <f>'Moving Avg'!G1162</f>
        <v>3.4443460000000004</v>
      </c>
      <c r="I1162" s="2">
        <f>'Moving Avg'!H1162</f>
        <v>3.4258379999999962</v>
      </c>
      <c r="J1162" s="17" t="str">
        <f>OBV!F1162</f>
        <v>BULLISH</v>
      </c>
      <c r="K1162" s="17" t="str">
        <f>OBV!G1162</f>
        <v>NEUTRAL</v>
      </c>
      <c r="L1162" s="17" t="str">
        <f>OBV!H1162</f>
        <v>CONFIRMED BULLISH</v>
      </c>
      <c r="M1162" s="19">
        <f t="shared" si="180"/>
        <v>25</v>
      </c>
      <c r="N1162" s="19">
        <f t="shared" si="181"/>
        <v>45</v>
      </c>
      <c r="O1162" s="19">
        <f t="shared" si="182"/>
        <v>50</v>
      </c>
      <c r="P1162" s="19">
        <f t="shared" si="183"/>
        <v>83.5</v>
      </c>
      <c r="Q1162" s="20">
        <f t="shared" si="184"/>
        <v>44.524999999999999</v>
      </c>
      <c r="R1162" s="20">
        <f t="shared" si="185"/>
        <v>52.375</v>
      </c>
      <c r="S1162" s="20">
        <f t="shared" si="186"/>
        <v>60.575000000000003</v>
      </c>
      <c r="T1162" s="20">
        <f t="shared" si="187"/>
        <v>50.875</v>
      </c>
      <c r="U1162" s="19">
        <f t="shared" si="188"/>
        <v>52.491666666666674</v>
      </c>
      <c r="V1162" s="19">
        <f t="shared" si="189"/>
        <v>52.087500000000006</v>
      </c>
    </row>
    <row r="1163" spans="1:22" ht="13.5" x14ac:dyDescent="0.25">
      <c r="A1163" s="3">
        <f>RSI!A1163</f>
        <v>43705</v>
      </c>
      <c r="B1163" s="2">
        <f>RSI!B1163</f>
        <v>3.6076999999999999</v>
      </c>
      <c r="C1163" s="2">
        <f>RSI!I1163</f>
        <v>63.5455450665497</v>
      </c>
      <c r="D1163" s="2">
        <f>MACD!E1163</f>
        <v>-3.4202138425149631E-2</v>
      </c>
      <c r="E1163" s="2">
        <f>MACD!F1163</f>
        <v>-1.7002675244044342E-2</v>
      </c>
      <c r="F1163" s="2">
        <f>'Moving Avg'!D1163</f>
        <v>3.54826</v>
      </c>
      <c r="G1163" s="2">
        <f>'Moving Avg'!F1163</f>
        <v>3.4922199999999997</v>
      </c>
      <c r="H1163" s="2">
        <f>'Moving Avg'!G1163</f>
        <v>3.4483480000000002</v>
      </c>
      <c r="I1163" s="2">
        <f>'Moving Avg'!H1163</f>
        <v>3.4271144999999956</v>
      </c>
      <c r="J1163" s="17" t="str">
        <f>OBV!F1163</f>
        <v>BULLISH</v>
      </c>
      <c r="K1163" s="17" t="str">
        <f>OBV!G1163</f>
        <v>NEUTRAL</v>
      </c>
      <c r="L1163" s="17" t="str">
        <f>OBV!H1163</f>
        <v>CONFIRMED BULLISH</v>
      </c>
      <c r="M1163" s="19">
        <f t="shared" si="180"/>
        <v>25</v>
      </c>
      <c r="N1163" s="19">
        <f t="shared" si="181"/>
        <v>45</v>
      </c>
      <c r="O1163" s="19">
        <f t="shared" si="182"/>
        <v>50</v>
      </c>
      <c r="P1163" s="19">
        <f t="shared" si="183"/>
        <v>83.5</v>
      </c>
      <c r="Q1163" s="20">
        <f t="shared" si="184"/>
        <v>44.524999999999999</v>
      </c>
      <c r="R1163" s="20">
        <f t="shared" si="185"/>
        <v>52.375</v>
      </c>
      <c r="S1163" s="20">
        <f t="shared" si="186"/>
        <v>60.575000000000003</v>
      </c>
      <c r="T1163" s="20">
        <f t="shared" si="187"/>
        <v>50.875</v>
      </c>
      <c r="U1163" s="19">
        <f t="shared" si="188"/>
        <v>52.491666666666674</v>
      </c>
      <c r="V1163" s="19">
        <f t="shared" si="189"/>
        <v>52.087500000000006</v>
      </c>
    </row>
    <row r="1164" spans="1:22" ht="13.5" x14ac:dyDescent="0.25">
      <c r="A1164" s="3">
        <f>RSI!A1164</f>
        <v>43706</v>
      </c>
      <c r="B1164" s="2">
        <f>RSI!B1164</f>
        <v>3.5497000000000001</v>
      </c>
      <c r="C1164" s="2">
        <f>RSI!I1164</f>
        <v>56.006225938384574</v>
      </c>
      <c r="D1164" s="2">
        <f>MACD!E1164</f>
        <v>-2.4380853182814022E-2</v>
      </c>
      <c r="E1164" s="2">
        <f>MACD!F1164</f>
        <v>-1.8478310831798281E-2</v>
      </c>
      <c r="F1164" s="2">
        <f>'Moving Avg'!D1164</f>
        <v>3.5627400000000002</v>
      </c>
      <c r="G1164" s="2">
        <f>'Moving Avg'!F1164</f>
        <v>3.4951850000000002</v>
      </c>
      <c r="H1164" s="2">
        <f>'Moving Avg'!G1164</f>
        <v>3.4517420000000003</v>
      </c>
      <c r="I1164" s="2">
        <f>'Moving Avg'!H1164</f>
        <v>3.4279974999999956</v>
      </c>
      <c r="J1164" s="17" t="str">
        <f>OBV!F1164</f>
        <v>BULLISH</v>
      </c>
      <c r="K1164" s="17" t="str">
        <f>OBV!G1164</f>
        <v>NEUTRAL</v>
      </c>
      <c r="L1164" s="17" t="str">
        <f>OBV!H1164</f>
        <v>CONFIRMED BULLISH</v>
      </c>
      <c r="M1164" s="19">
        <f t="shared" si="180"/>
        <v>25</v>
      </c>
      <c r="N1164" s="19">
        <f t="shared" si="181"/>
        <v>45</v>
      </c>
      <c r="O1164" s="19">
        <f t="shared" si="182"/>
        <v>50</v>
      </c>
      <c r="P1164" s="19">
        <f t="shared" si="183"/>
        <v>83.5</v>
      </c>
      <c r="Q1164" s="20">
        <f t="shared" si="184"/>
        <v>44.524999999999999</v>
      </c>
      <c r="R1164" s="20">
        <f t="shared" si="185"/>
        <v>52.375</v>
      </c>
      <c r="S1164" s="20">
        <f t="shared" si="186"/>
        <v>60.575000000000003</v>
      </c>
      <c r="T1164" s="20">
        <f t="shared" si="187"/>
        <v>50.875</v>
      </c>
      <c r="U1164" s="19">
        <f t="shared" si="188"/>
        <v>52.491666666666674</v>
      </c>
      <c r="V1164" s="19">
        <f t="shared" si="189"/>
        <v>52.087500000000006</v>
      </c>
    </row>
    <row r="1165" spans="1:22" ht="13.5" x14ac:dyDescent="0.25">
      <c r="A1165" s="3">
        <f>RSI!A1165</f>
        <v>43707</v>
      </c>
      <c r="B1165" s="2">
        <f>RSI!B1165</f>
        <v>3.5714000000000001</v>
      </c>
      <c r="C1165" s="2">
        <f>RSI!I1165</f>
        <v>58.013351978959669</v>
      </c>
      <c r="D1165" s="2">
        <f>MACD!E1165</f>
        <v>-2.6923369267219499E-2</v>
      </c>
      <c r="E1165" s="2">
        <f>MACD!F1165</f>
        <v>-2.0167322518882525E-2</v>
      </c>
      <c r="F1165" s="2">
        <f>'Moving Avg'!D1165</f>
        <v>3.5670799999999998</v>
      </c>
      <c r="G1165" s="2">
        <f>'Moving Avg'!F1165</f>
        <v>3.4999249999999997</v>
      </c>
      <c r="H1165" s="2">
        <f>'Moving Avg'!G1165</f>
        <v>3.4555700000000007</v>
      </c>
      <c r="I1165" s="2">
        <f>'Moving Avg'!H1165</f>
        <v>3.4289889999999956</v>
      </c>
      <c r="J1165" s="17" t="str">
        <f>OBV!F1165</f>
        <v>BULLISH</v>
      </c>
      <c r="K1165" s="17" t="str">
        <f>OBV!G1165</f>
        <v>NEUTRAL</v>
      </c>
      <c r="L1165" s="17" t="str">
        <f>OBV!H1165</f>
        <v>CONFIRMED BULLISH</v>
      </c>
      <c r="M1165" s="19">
        <f t="shared" si="180"/>
        <v>25</v>
      </c>
      <c r="N1165" s="19">
        <f t="shared" si="181"/>
        <v>45</v>
      </c>
      <c r="O1165" s="19">
        <f t="shared" si="182"/>
        <v>50</v>
      </c>
      <c r="P1165" s="19">
        <f t="shared" si="183"/>
        <v>83.5</v>
      </c>
      <c r="Q1165" s="20">
        <f t="shared" si="184"/>
        <v>44.524999999999999</v>
      </c>
      <c r="R1165" s="20">
        <f t="shared" si="185"/>
        <v>52.375</v>
      </c>
      <c r="S1165" s="20">
        <f t="shared" si="186"/>
        <v>60.575000000000003</v>
      </c>
      <c r="T1165" s="20">
        <f t="shared" si="187"/>
        <v>50.875</v>
      </c>
      <c r="U1165" s="19">
        <f t="shared" si="188"/>
        <v>52.491666666666674</v>
      </c>
      <c r="V1165" s="19">
        <f t="shared" si="189"/>
        <v>52.087500000000006</v>
      </c>
    </row>
    <row r="1166" spans="1:22" ht="13.5" x14ac:dyDescent="0.25">
      <c r="A1166" s="3">
        <f>RSI!A1166</f>
        <v>43710</v>
      </c>
      <c r="B1166" s="2">
        <f>RSI!B1166</f>
        <v>3.5497000000000001</v>
      </c>
      <c r="C1166" s="2">
        <f>RSI!I1166</f>
        <v>55.296501343521854</v>
      </c>
      <c r="D1166" s="2">
        <f>MACD!E1166</f>
        <v>-2.4569803586714123E-2</v>
      </c>
      <c r="E1166" s="2">
        <f>MACD!F1166</f>
        <v>-2.1047818732448847E-2</v>
      </c>
      <c r="F1166" s="2">
        <f>'Moving Avg'!D1166</f>
        <v>3.5598400000000003</v>
      </c>
      <c r="G1166" s="2">
        <f>'Moving Avg'!F1166</f>
        <v>3.5049600000000005</v>
      </c>
      <c r="H1166" s="2">
        <f>'Moving Avg'!G1166</f>
        <v>3.4584120000000014</v>
      </c>
      <c r="I1166" s="2">
        <f>'Moving Avg'!H1166</f>
        <v>3.4298719999999956</v>
      </c>
      <c r="J1166" s="17" t="str">
        <f>OBV!F1166</f>
        <v>BULLISH</v>
      </c>
      <c r="K1166" s="17" t="str">
        <f>OBV!G1166</f>
        <v>NEUTRAL</v>
      </c>
      <c r="L1166" s="17" t="str">
        <f>OBV!H1166</f>
        <v>BULLISH DIVERGENCE</v>
      </c>
      <c r="M1166" s="19">
        <f t="shared" si="180"/>
        <v>25</v>
      </c>
      <c r="N1166" s="19">
        <f t="shared" si="181"/>
        <v>45</v>
      </c>
      <c r="O1166" s="19">
        <f t="shared" si="182"/>
        <v>50</v>
      </c>
      <c r="P1166" s="19">
        <f t="shared" si="183"/>
        <v>66.5</v>
      </c>
      <c r="Q1166" s="20">
        <f t="shared" si="184"/>
        <v>41.975000000000001</v>
      </c>
      <c r="R1166" s="20">
        <f t="shared" si="185"/>
        <v>48.125</v>
      </c>
      <c r="S1166" s="20">
        <f t="shared" si="186"/>
        <v>52.924999999999997</v>
      </c>
      <c r="T1166" s="20">
        <f t="shared" si="187"/>
        <v>46.625</v>
      </c>
      <c r="U1166" s="19">
        <f t="shared" si="188"/>
        <v>47.67499999999999</v>
      </c>
      <c r="V1166" s="19">
        <f t="shared" si="189"/>
        <v>47.412499999999994</v>
      </c>
    </row>
    <row r="1167" spans="1:22" ht="13.5" x14ac:dyDescent="0.25">
      <c r="A1167" s="3">
        <f>RSI!A1167</f>
        <v>43711</v>
      </c>
      <c r="B1167" s="2">
        <f>RSI!B1167</f>
        <v>3.5207000000000002</v>
      </c>
      <c r="C1167" s="2">
        <f>RSI!I1167</f>
        <v>51.804847738143586</v>
      </c>
      <c r="D1167" s="2">
        <f>MACD!E1167</f>
        <v>-2.627946234316525E-2</v>
      </c>
      <c r="E1167" s="2">
        <f>MACD!F1167</f>
        <v>-2.2094147454592129E-2</v>
      </c>
      <c r="F1167" s="2">
        <f>'Moving Avg'!D1167</f>
        <v>3.5598399999999999</v>
      </c>
      <c r="G1167" s="2">
        <f>'Moving Avg'!F1167</f>
        <v>3.5085450000000002</v>
      </c>
      <c r="H1167" s="2">
        <f>'Moving Avg'!G1167</f>
        <v>3.4612260000000008</v>
      </c>
      <c r="I1167" s="2">
        <f>'Moving Avg'!H1167</f>
        <v>3.4305754999999958</v>
      </c>
      <c r="J1167" s="17" t="str">
        <f>OBV!F1167</f>
        <v>BULLISH</v>
      </c>
      <c r="K1167" s="17" t="str">
        <f>OBV!G1167</f>
        <v>NEUTRAL</v>
      </c>
      <c r="L1167" s="17" t="str">
        <f>OBV!H1167</f>
        <v>NEUTRAL</v>
      </c>
      <c r="M1167" s="19">
        <f t="shared" si="180"/>
        <v>25</v>
      </c>
      <c r="N1167" s="19">
        <f t="shared" si="181"/>
        <v>45</v>
      </c>
      <c r="O1167" s="19">
        <f t="shared" si="182"/>
        <v>50</v>
      </c>
      <c r="P1167" s="19">
        <f t="shared" si="183"/>
        <v>49.5</v>
      </c>
      <c r="Q1167" s="20">
        <f t="shared" si="184"/>
        <v>39.424999999999997</v>
      </c>
      <c r="R1167" s="20">
        <f t="shared" si="185"/>
        <v>43.875</v>
      </c>
      <c r="S1167" s="20">
        <f t="shared" si="186"/>
        <v>45.275000000000006</v>
      </c>
      <c r="T1167" s="20">
        <f t="shared" si="187"/>
        <v>42.375</v>
      </c>
      <c r="U1167" s="19">
        <f t="shared" si="188"/>
        <v>42.858333333333327</v>
      </c>
      <c r="V1167" s="19">
        <f t="shared" si="189"/>
        <v>42.737499999999997</v>
      </c>
    </row>
    <row r="1168" spans="1:22" ht="13.5" x14ac:dyDescent="0.25">
      <c r="A1168" s="3">
        <f>RSI!A1168</f>
        <v>43712</v>
      </c>
      <c r="B1168" s="2">
        <f>RSI!B1168</f>
        <v>3.528</v>
      </c>
      <c r="C1168" s="2">
        <f>RSI!I1168</f>
        <v>52.615949282718596</v>
      </c>
      <c r="D1168" s="2">
        <f>MACD!E1168</f>
        <v>-2.8354785159836027E-2</v>
      </c>
      <c r="E1168" s="2">
        <f>MACD!F1168</f>
        <v>-2.334627499564091E-2</v>
      </c>
      <c r="F1168" s="2">
        <f>'Moving Avg'!D1168</f>
        <v>3.5438999999999998</v>
      </c>
      <c r="G1168" s="2">
        <f>'Moving Avg'!F1168</f>
        <v>3.5124950000000004</v>
      </c>
      <c r="H1168" s="2">
        <f>'Moving Avg'!G1168</f>
        <v>3.4641860000000007</v>
      </c>
      <c r="I1168" s="2">
        <f>'Moving Avg'!H1168</f>
        <v>3.4313499999999961</v>
      </c>
      <c r="J1168" s="17" t="str">
        <f>OBV!F1168</f>
        <v>BULLISH</v>
      </c>
      <c r="K1168" s="17" t="str">
        <f>OBV!G1168</f>
        <v>NEUTRAL</v>
      </c>
      <c r="L1168" s="17" t="str">
        <f>OBV!H1168</f>
        <v>BULLISH DIVERGENCE</v>
      </c>
      <c r="M1168" s="19">
        <f t="shared" si="180"/>
        <v>25</v>
      </c>
      <c r="N1168" s="19">
        <f t="shared" si="181"/>
        <v>45</v>
      </c>
      <c r="O1168" s="19">
        <f t="shared" si="182"/>
        <v>50</v>
      </c>
      <c r="P1168" s="19">
        <f t="shared" si="183"/>
        <v>66.5</v>
      </c>
      <c r="Q1168" s="20">
        <f t="shared" si="184"/>
        <v>41.975000000000001</v>
      </c>
      <c r="R1168" s="20">
        <f t="shared" si="185"/>
        <v>48.125</v>
      </c>
      <c r="S1168" s="20">
        <f t="shared" si="186"/>
        <v>52.924999999999997</v>
      </c>
      <c r="T1168" s="20">
        <f t="shared" si="187"/>
        <v>46.625</v>
      </c>
      <c r="U1168" s="19">
        <f t="shared" si="188"/>
        <v>47.67499999999999</v>
      </c>
      <c r="V1168" s="19">
        <f t="shared" si="189"/>
        <v>47.412499999999994</v>
      </c>
    </row>
    <row r="1169" spans="1:22" ht="13.5" x14ac:dyDescent="0.25">
      <c r="A1169" s="3">
        <f>RSI!A1169</f>
        <v>43713</v>
      </c>
      <c r="B1169" s="2">
        <f>RSI!B1169</f>
        <v>3.5207000000000002</v>
      </c>
      <c r="C1169" s="2">
        <f>RSI!I1169</f>
        <v>51.679308107354416</v>
      </c>
      <c r="D1169" s="2">
        <f>MACD!E1169</f>
        <v>-2.9694655911816081E-2</v>
      </c>
      <c r="E1169" s="2">
        <f>MACD!F1169</f>
        <v>-2.4615951178875946E-2</v>
      </c>
      <c r="F1169" s="2">
        <f>'Moving Avg'!D1169</f>
        <v>3.5381</v>
      </c>
      <c r="G1169" s="2">
        <f>'Moving Avg'!F1169</f>
        <v>3.5167700000000002</v>
      </c>
      <c r="H1169" s="2">
        <f>'Moving Avg'!G1169</f>
        <v>3.4670000000000005</v>
      </c>
      <c r="I1169" s="2">
        <f>'Moving Avg'!H1169</f>
        <v>3.4320879999999967</v>
      </c>
      <c r="J1169" s="17" t="str">
        <f>OBV!F1169</f>
        <v>BULLISH</v>
      </c>
      <c r="K1169" s="17" t="str">
        <f>OBV!G1169</f>
        <v>NEUTRAL</v>
      </c>
      <c r="L1169" s="17" t="str">
        <f>OBV!H1169</f>
        <v>BULLISH DIVERGENCE</v>
      </c>
      <c r="M1169" s="19">
        <f t="shared" si="180"/>
        <v>25</v>
      </c>
      <c r="N1169" s="19">
        <f t="shared" si="181"/>
        <v>45</v>
      </c>
      <c r="O1169" s="19">
        <f t="shared" si="182"/>
        <v>50</v>
      </c>
      <c r="P1169" s="19">
        <f t="shared" si="183"/>
        <v>66.5</v>
      </c>
      <c r="Q1169" s="20">
        <f t="shared" si="184"/>
        <v>41.975000000000001</v>
      </c>
      <c r="R1169" s="20">
        <f t="shared" si="185"/>
        <v>48.125</v>
      </c>
      <c r="S1169" s="20">
        <f t="shared" si="186"/>
        <v>52.924999999999997</v>
      </c>
      <c r="T1169" s="20">
        <f t="shared" si="187"/>
        <v>46.625</v>
      </c>
      <c r="U1169" s="19">
        <f t="shared" si="188"/>
        <v>47.67499999999999</v>
      </c>
      <c r="V1169" s="19">
        <f t="shared" si="189"/>
        <v>47.412499999999994</v>
      </c>
    </row>
    <row r="1170" spans="1:22" ht="13.5" x14ac:dyDescent="0.25">
      <c r="A1170" s="3">
        <f>RSI!A1170</f>
        <v>43714</v>
      </c>
      <c r="B1170" s="2">
        <f>RSI!B1170</f>
        <v>3.5207000000000002</v>
      </c>
      <c r="C1170" s="2">
        <f>RSI!I1170</f>
        <v>51.679308107354416</v>
      </c>
      <c r="D1170" s="2">
        <f>MACD!E1170</f>
        <v>-1.9762136917933493E-2</v>
      </c>
      <c r="E1170" s="2">
        <f>MACD!F1170</f>
        <v>-2.3645188326687456E-2</v>
      </c>
      <c r="F1170" s="2">
        <f>'Moving Avg'!D1170</f>
        <v>3.5279600000000002</v>
      </c>
      <c r="G1170" s="2">
        <f>'Moving Avg'!F1170</f>
        <v>3.5193200000000004</v>
      </c>
      <c r="H1170" s="2">
        <f>'Moving Avg'!G1170</f>
        <v>3.4699520000000001</v>
      </c>
      <c r="I1170" s="2">
        <f>'Moving Avg'!H1170</f>
        <v>3.4328949999999963</v>
      </c>
      <c r="J1170" s="17" t="str">
        <f>OBV!F1170</f>
        <v>BEARISH</v>
      </c>
      <c r="K1170" s="17" t="str">
        <f>OBV!G1170</f>
        <v>NEUTRAL</v>
      </c>
      <c r="L1170" s="17" t="str">
        <f>OBV!H1170</f>
        <v>CONFIRMED BEARISH</v>
      </c>
      <c r="M1170" s="19">
        <f t="shared" si="180"/>
        <v>25</v>
      </c>
      <c r="N1170" s="19">
        <f t="shared" si="181"/>
        <v>0</v>
      </c>
      <c r="O1170" s="19">
        <f t="shared" si="182"/>
        <v>50</v>
      </c>
      <c r="P1170" s="19">
        <f t="shared" si="183"/>
        <v>16.5</v>
      </c>
      <c r="Q1170" s="20">
        <f t="shared" si="184"/>
        <v>18.725000000000001</v>
      </c>
      <c r="R1170" s="20">
        <f t="shared" si="185"/>
        <v>26.625</v>
      </c>
      <c r="S1170" s="20">
        <f t="shared" si="186"/>
        <v>23.675000000000001</v>
      </c>
      <c r="T1170" s="20">
        <f t="shared" si="187"/>
        <v>22.875</v>
      </c>
      <c r="U1170" s="19">
        <f t="shared" si="188"/>
        <v>23.008333333333336</v>
      </c>
      <c r="V1170" s="19">
        <f t="shared" si="189"/>
        <v>22.975000000000001</v>
      </c>
    </row>
    <row r="1171" spans="1:22" ht="13.5" x14ac:dyDescent="0.25">
      <c r="A1171" s="3">
        <f>RSI!A1171</f>
        <v>43717</v>
      </c>
      <c r="B1171" s="2">
        <f>RSI!B1171</f>
        <v>3.5425</v>
      </c>
      <c r="C1171" s="2">
        <f>RSI!I1171</f>
        <v>54.485446723323307</v>
      </c>
      <c r="D1171" s="2">
        <f>MACD!E1171</f>
        <v>-7.4701389948867991E-3</v>
      </c>
      <c r="E1171" s="2">
        <f>MACD!F1171</f>
        <v>-2.0410178460327326E-2</v>
      </c>
      <c r="F1171" s="2">
        <f>'Moving Avg'!D1171</f>
        <v>3.5265200000000001</v>
      </c>
      <c r="G1171" s="2">
        <f>'Moving Avg'!F1171</f>
        <v>3.52434</v>
      </c>
      <c r="H1171" s="2">
        <f>'Moving Avg'!G1171</f>
        <v>3.472512</v>
      </c>
      <c r="I1171" s="2">
        <f>'Moving Avg'!H1171</f>
        <v>3.4338454999999963</v>
      </c>
      <c r="J1171" s="17" t="str">
        <f>OBV!F1171</f>
        <v>BEARISH</v>
      </c>
      <c r="K1171" s="17" t="str">
        <f>OBV!G1171</f>
        <v>NEUTRAL</v>
      </c>
      <c r="L1171" s="17" t="str">
        <f>OBV!H1171</f>
        <v>CONFIRMED BEARISH</v>
      </c>
      <c r="M1171" s="19">
        <f t="shared" si="180"/>
        <v>25</v>
      </c>
      <c r="N1171" s="19">
        <f t="shared" si="181"/>
        <v>0</v>
      </c>
      <c r="O1171" s="19">
        <f t="shared" si="182"/>
        <v>50</v>
      </c>
      <c r="P1171" s="19">
        <f t="shared" si="183"/>
        <v>16.5</v>
      </c>
      <c r="Q1171" s="20">
        <f t="shared" si="184"/>
        <v>18.725000000000001</v>
      </c>
      <c r="R1171" s="20">
        <f t="shared" si="185"/>
        <v>26.625</v>
      </c>
      <c r="S1171" s="20">
        <f t="shared" si="186"/>
        <v>23.675000000000001</v>
      </c>
      <c r="T1171" s="20">
        <f t="shared" si="187"/>
        <v>22.875</v>
      </c>
      <c r="U1171" s="19">
        <f t="shared" si="188"/>
        <v>23.008333333333336</v>
      </c>
      <c r="V1171" s="19">
        <f t="shared" si="189"/>
        <v>22.975000000000001</v>
      </c>
    </row>
    <row r="1172" spans="1:22" ht="13.5" x14ac:dyDescent="0.25">
      <c r="A1172" s="3">
        <f>RSI!A1172</f>
        <v>43718</v>
      </c>
      <c r="B1172" s="2">
        <f>RSI!B1172</f>
        <v>3.528</v>
      </c>
      <c r="C1172" s="2">
        <f>RSI!I1172</f>
        <v>52.309478454286712</v>
      </c>
      <c r="D1172" s="2">
        <f>MACD!E1172</f>
        <v>-6.2166347646375186E-3</v>
      </c>
      <c r="E1172" s="2">
        <f>MACD!F1172</f>
        <v>-1.7571469721189364E-2</v>
      </c>
      <c r="F1172" s="2">
        <f>'Moving Avg'!D1172</f>
        <v>3.5279800000000003</v>
      </c>
      <c r="G1172" s="2">
        <f>'Moving Avg'!F1172</f>
        <v>3.5272550000000003</v>
      </c>
      <c r="H1172" s="2">
        <f>'Moving Avg'!G1172</f>
        <v>3.4761619999999995</v>
      </c>
      <c r="I1172" s="2">
        <f>'Moving Avg'!H1172</f>
        <v>3.4350679999999958</v>
      </c>
      <c r="J1172" s="17" t="str">
        <f>OBV!F1172</f>
        <v>BEARISH</v>
      </c>
      <c r="K1172" s="17" t="str">
        <f>OBV!G1172</f>
        <v>NEUTRAL</v>
      </c>
      <c r="L1172" s="17" t="str">
        <f>OBV!H1172</f>
        <v>BEARISH DIVERGENCE</v>
      </c>
      <c r="M1172" s="19">
        <f t="shared" si="180"/>
        <v>25</v>
      </c>
      <c r="N1172" s="19">
        <f t="shared" si="181"/>
        <v>0</v>
      </c>
      <c r="O1172" s="19">
        <f t="shared" si="182"/>
        <v>50</v>
      </c>
      <c r="P1172" s="19">
        <f t="shared" si="183"/>
        <v>16.5</v>
      </c>
      <c r="Q1172" s="20">
        <f t="shared" si="184"/>
        <v>18.725000000000001</v>
      </c>
      <c r="R1172" s="20">
        <f t="shared" si="185"/>
        <v>26.625</v>
      </c>
      <c r="S1172" s="20">
        <f t="shared" si="186"/>
        <v>23.675000000000001</v>
      </c>
      <c r="T1172" s="20">
        <f t="shared" si="187"/>
        <v>22.875</v>
      </c>
      <c r="U1172" s="19">
        <f t="shared" si="188"/>
        <v>23.008333333333336</v>
      </c>
      <c r="V1172" s="19">
        <f t="shared" si="189"/>
        <v>22.975000000000001</v>
      </c>
    </row>
    <row r="1173" spans="1:22" ht="13.5" x14ac:dyDescent="0.25">
      <c r="A1173" s="3">
        <f>RSI!A1173</f>
        <v>43719</v>
      </c>
      <c r="B1173" s="2">
        <f>RSI!B1173</f>
        <v>3.5425</v>
      </c>
      <c r="C1173" s="2">
        <f>RSI!I1173</f>
        <v>54.276009691792773</v>
      </c>
      <c r="D1173" s="2">
        <f>MACD!E1173</f>
        <v>7.0636507122201486E-3</v>
      </c>
      <c r="E1173" s="2">
        <f>MACD!F1173</f>
        <v>-1.2644445634507463E-2</v>
      </c>
      <c r="F1173" s="2">
        <f>'Moving Avg'!D1173</f>
        <v>3.5308799999999998</v>
      </c>
      <c r="G1173" s="2">
        <f>'Moving Avg'!F1173</f>
        <v>3.5312399999999995</v>
      </c>
      <c r="H1173" s="2">
        <f>'Moving Avg'!G1173</f>
        <v>3.478721999999999</v>
      </c>
      <c r="I1173" s="2">
        <f>'Moving Avg'!H1173</f>
        <v>3.4365699999999966</v>
      </c>
      <c r="J1173" s="17" t="str">
        <f>OBV!F1173</f>
        <v>BULLISH</v>
      </c>
      <c r="K1173" s="17" t="str">
        <f>OBV!G1173</f>
        <v>NEUTRAL</v>
      </c>
      <c r="L1173" s="17" t="str">
        <f>OBV!H1173</f>
        <v>CONFIRMED BULLISH</v>
      </c>
      <c r="M1173" s="19">
        <f t="shared" si="180"/>
        <v>25</v>
      </c>
      <c r="N1173" s="19">
        <f t="shared" si="181"/>
        <v>0</v>
      </c>
      <c r="O1173" s="19">
        <f t="shared" si="182"/>
        <v>50</v>
      </c>
      <c r="P1173" s="19">
        <f t="shared" si="183"/>
        <v>83.5</v>
      </c>
      <c r="Q1173" s="20">
        <f t="shared" si="184"/>
        <v>28.774999999999999</v>
      </c>
      <c r="R1173" s="20">
        <f t="shared" si="185"/>
        <v>43.375</v>
      </c>
      <c r="S1173" s="20">
        <f t="shared" si="186"/>
        <v>53.825000000000003</v>
      </c>
      <c r="T1173" s="20">
        <f t="shared" si="187"/>
        <v>39.625</v>
      </c>
      <c r="U1173" s="19">
        <f t="shared" si="188"/>
        <v>41.991666666666667</v>
      </c>
      <c r="V1173" s="19">
        <f t="shared" si="189"/>
        <v>41.400000000000006</v>
      </c>
    </row>
    <row r="1174" spans="1:22" ht="13.5" x14ac:dyDescent="0.25">
      <c r="A1174" s="3">
        <f>RSI!A1174</f>
        <v>43720</v>
      </c>
      <c r="B1174" s="2">
        <f>RSI!B1174</f>
        <v>3.528</v>
      </c>
      <c r="C1174" s="2">
        <f>RSI!I1174</f>
        <v>51.9682450659772</v>
      </c>
      <c r="D1174" s="2">
        <f>MACD!E1174</f>
        <v>1.0281952430986063E-2</v>
      </c>
      <c r="E1174" s="2">
        <f>MACD!F1174</f>
        <v>-8.059166021408758E-3</v>
      </c>
      <c r="F1174" s="2">
        <f>'Moving Avg'!D1174</f>
        <v>3.53234</v>
      </c>
      <c r="G1174" s="2">
        <f>'Moving Avg'!F1174</f>
        <v>3.5301549999999997</v>
      </c>
      <c r="H1174" s="2">
        <f>'Moving Avg'!G1174</f>
        <v>3.4809919999999992</v>
      </c>
      <c r="I1174" s="2">
        <f>'Moving Avg'!H1174</f>
        <v>3.4382064999999971</v>
      </c>
      <c r="J1174" s="17" t="str">
        <f>OBV!F1174</f>
        <v>BULLISH</v>
      </c>
      <c r="K1174" s="17" t="str">
        <f>OBV!G1174</f>
        <v>NEUTRAL</v>
      </c>
      <c r="L1174" s="17" t="str">
        <f>OBV!H1174</f>
        <v>CONFIRMED BULLISH</v>
      </c>
      <c r="M1174" s="19">
        <f t="shared" si="180"/>
        <v>25</v>
      </c>
      <c r="N1174" s="19">
        <f t="shared" si="181"/>
        <v>0</v>
      </c>
      <c r="O1174" s="19">
        <f t="shared" si="182"/>
        <v>50</v>
      </c>
      <c r="P1174" s="19">
        <f t="shared" si="183"/>
        <v>83.5</v>
      </c>
      <c r="Q1174" s="20">
        <f t="shared" si="184"/>
        <v>28.774999999999999</v>
      </c>
      <c r="R1174" s="20">
        <f t="shared" si="185"/>
        <v>43.375</v>
      </c>
      <c r="S1174" s="20">
        <f t="shared" si="186"/>
        <v>53.825000000000003</v>
      </c>
      <c r="T1174" s="20">
        <f t="shared" si="187"/>
        <v>39.625</v>
      </c>
      <c r="U1174" s="19">
        <f t="shared" si="188"/>
        <v>41.991666666666667</v>
      </c>
      <c r="V1174" s="19">
        <f t="shared" si="189"/>
        <v>41.400000000000006</v>
      </c>
    </row>
    <row r="1175" spans="1:22" ht="13.5" x14ac:dyDescent="0.25">
      <c r="A1175" s="3">
        <f>RSI!A1175</f>
        <v>43721</v>
      </c>
      <c r="B1175" s="2">
        <f>RSI!B1175</f>
        <v>3.5352000000000001</v>
      </c>
      <c r="C1175" s="2">
        <f>RSI!I1175</f>
        <v>53.036063155080498</v>
      </c>
      <c r="D1175" s="2">
        <f>MACD!E1175</f>
        <v>1.5738662296902461E-2</v>
      </c>
      <c r="E1175" s="2">
        <f>MACD!F1175</f>
        <v>-3.2996003577465145E-3</v>
      </c>
      <c r="F1175" s="2">
        <f>'Moving Avg'!D1175</f>
        <v>3.5352400000000004</v>
      </c>
      <c r="G1175" s="2">
        <f>'Moving Avg'!F1175</f>
        <v>3.5323249999999993</v>
      </c>
      <c r="H1175" s="2">
        <f>'Moving Avg'!G1175</f>
        <v>3.4834059999999987</v>
      </c>
      <c r="I1175" s="2">
        <f>'Moving Avg'!H1175</f>
        <v>3.440016999999997</v>
      </c>
      <c r="J1175" s="17" t="str">
        <f>OBV!F1175</f>
        <v>BULLISH</v>
      </c>
      <c r="K1175" s="17" t="str">
        <f>OBV!G1175</f>
        <v>NEUTRAL</v>
      </c>
      <c r="L1175" s="17" t="str">
        <f>OBV!H1175</f>
        <v>CONFIRMED BULLISH</v>
      </c>
      <c r="M1175" s="19">
        <f t="shared" si="180"/>
        <v>25</v>
      </c>
      <c r="N1175" s="19">
        <f t="shared" si="181"/>
        <v>0</v>
      </c>
      <c r="O1175" s="19">
        <f t="shared" si="182"/>
        <v>50</v>
      </c>
      <c r="P1175" s="19">
        <f t="shared" si="183"/>
        <v>83.5</v>
      </c>
      <c r="Q1175" s="20">
        <f t="shared" si="184"/>
        <v>28.774999999999999</v>
      </c>
      <c r="R1175" s="20">
        <f t="shared" si="185"/>
        <v>43.375</v>
      </c>
      <c r="S1175" s="20">
        <f t="shared" si="186"/>
        <v>53.825000000000003</v>
      </c>
      <c r="T1175" s="20">
        <f t="shared" si="187"/>
        <v>39.625</v>
      </c>
      <c r="U1175" s="19">
        <f t="shared" si="188"/>
        <v>41.991666666666667</v>
      </c>
      <c r="V1175" s="19">
        <f t="shared" si="189"/>
        <v>41.400000000000006</v>
      </c>
    </row>
    <row r="1176" spans="1:22" ht="13.5" x14ac:dyDescent="0.25">
      <c r="A1176" s="3">
        <f>RSI!A1176</f>
        <v>43724</v>
      </c>
      <c r="B1176" s="2">
        <f>RSI!B1176</f>
        <v>3.4918</v>
      </c>
      <c r="C1176" s="2">
        <f>RSI!I1176</f>
        <v>46.347443253217307</v>
      </c>
      <c r="D1176" s="2">
        <f>MACD!E1176</f>
        <v>2.0123393248297372E-2</v>
      </c>
      <c r="E1176" s="2">
        <f>MACD!F1176</f>
        <v>1.384998363462263E-3</v>
      </c>
      <c r="F1176" s="2">
        <f>'Moving Avg'!D1176</f>
        <v>3.5250999999999997</v>
      </c>
      <c r="G1176" s="2">
        <f>'Moving Avg'!F1176</f>
        <v>3.531239999999999</v>
      </c>
      <c r="H1176" s="2">
        <f>'Moving Avg'!G1176</f>
        <v>3.4856419999999999</v>
      </c>
      <c r="I1176" s="2">
        <f>'Moving Avg'!H1176</f>
        <v>3.4410929999999973</v>
      </c>
      <c r="J1176" s="17" t="str">
        <f>OBV!F1176</f>
        <v>BULLISH</v>
      </c>
      <c r="K1176" s="17" t="str">
        <f>OBV!G1176</f>
        <v>NEUTRAL</v>
      </c>
      <c r="L1176" s="17" t="str">
        <f>OBV!H1176</f>
        <v>BULLISH DIVERGENCE</v>
      </c>
      <c r="M1176" s="19">
        <f t="shared" si="180"/>
        <v>25</v>
      </c>
      <c r="N1176" s="19">
        <f t="shared" si="181"/>
        <v>0</v>
      </c>
      <c r="O1176" s="19">
        <f t="shared" si="182"/>
        <v>50</v>
      </c>
      <c r="P1176" s="19">
        <f t="shared" si="183"/>
        <v>66.5</v>
      </c>
      <c r="Q1176" s="20">
        <f t="shared" si="184"/>
        <v>26.225000000000001</v>
      </c>
      <c r="R1176" s="20">
        <f t="shared" si="185"/>
        <v>39.125</v>
      </c>
      <c r="S1176" s="20">
        <f t="shared" si="186"/>
        <v>46.174999999999997</v>
      </c>
      <c r="T1176" s="20">
        <f t="shared" si="187"/>
        <v>35.375</v>
      </c>
      <c r="U1176" s="19">
        <f t="shared" si="188"/>
        <v>37.174999999999997</v>
      </c>
      <c r="V1176" s="19">
        <f t="shared" si="189"/>
        <v>36.724999999999994</v>
      </c>
    </row>
    <row r="1177" spans="1:22" ht="13.5" x14ac:dyDescent="0.25">
      <c r="A1177" s="3">
        <f>RSI!A1177</f>
        <v>43725</v>
      </c>
      <c r="B1177" s="2">
        <f>RSI!B1177</f>
        <v>3.5425</v>
      </c>
      <c r="C1177" s="2">
        <f>RSI!I1177</f>
        <v>53.69431507956115</v>
      </c>
      <c r="D1177" s="2">
        <f>MACD!E1177</f>
        <v>1.5772132389723303E-2</v>
      </c>
      <c r="E1177" s="2">
        <f>MACD!F1177</f>
        <v>4.2624251687144715E-3</v>
      </c>
      <c r="F1177" s="2">
        <f>'Moving Avg'!D1177</f>
        <v>3.528</v>
      </c>
      <c r="G1177" s="2">
        <f>'Moving Avg'!F1177</f>
        <v>3.5345</v>
      </c>
      <c r="H1177" s="2">
        <f>'Moving Avg'!G1177</f>
        <v>3.4879259999999994</v>
      </c>
      <c r="I1177" s="2">
        <f>'Moving Avg'!H1177</f>
        <v>3.442456999999997</v>
      </c>
      <c r="J1177" s="17" t="str">
        <f>OBV!F1177</f>
        <v>BULLISH</v>
      </c>
      <c r="K1177" s="17" t="str">
        <f>OBV!G1177</f>
        <v>NEUTRAL</v>
      </c>
      <c r="L1177" s="17" t="str">
        <f>OBV!H1177</f>
        <v>CONFIRMED BULLISH</v>
      </c>
      <c r="M1177" s="19">
        <f t="shared" si="180"/>
        <v>25</v>
      </c>
      <c r="N1177" s="19">
        <f t="shared" si="181"/>
        <v>0</v>
      </c>
      <c r="O1177" s="19">
        <f t="shared" si="182"/>
        <v>50</v>
      </c>
      <c r="P1177" s="19">
        <f t="shared" si="183"/>
        <v>83.5</v>
      </c>
      <c r="Q1177" s="20">
        <f t="shared" si="184"/>
        <v>28.774999999999999</v>
      </c>
      <c r="R1177" s="20">
        <f t="shared" si="185"/>
        <v>43.375</v>
      </c>
      <c r="S1177" s="20">
        <f t="shared" si="186"/>
        <v>53.825000000000003</v>
      </c>
      <c r="T1177" s="20">
        <f t="shared" si="187"/>
        <v>39.625</v>
      </c>
      <c r="U1177" s="19">
        <f t="shared" si="188"/>
        <v>41.991666666666667</v>
      </c>
      <c r="V1177" s="19">
        <f t="shared" si="189"/>
        <v>41.400000000000006</v>
      </c>
    </row>
    <row r="1178" spans="1:22" ht="13.5" x14ac:dyDescent="0.25">
      <c r="A1178" s="3">
        <f>RSI!A1178</f>
        <v>43726</v>
      </c>
      <c r="B1178" s="2">
        <f>RSI!B1178</f>
        <v>3.5352000000000001</v>
      </c>
      <c r="C1178" s="2">
        <f>RSI!I1178</f>
        <v>52.577927268558483</v>
      </c>
      <c r="D1178" s="2">
        <f>MACD!E1178</f>
        <v>1.3598670094375986E-2</v>
      </c>
      <c r="E1178" s="2">
        <f>MACD!F1178</f>
        <v>6.1296741538467755E-3</v>
      </c>
      <c r="F1178" s="2">
        <f>'Moving Avg'!D1178</f>
        <v>3.5265399999999998</v>
      </c>
      <c r="G1178" s="2">
        <f>'Moving Avg'!F1178</f>
        <v>3.5373950000000001</v>
      </c>
      <c r="H1178" s="2">
        <f>'Moving Avg'!G1178</f>
        <v>3.4902019999999991</v>
      </c>
      <c r="I1178" s="2">
        <f>'Moving Avg'!H1178</f>
        <v>3.4437844999999978</v>
      </c>
      <c r="J1178" s="17" t="str">
        <f>OBV!F1178</f>
        <v>BEARISH</v>
      </c>
      <c r="K1178" s="17" t="str">
        <f>OBV!G1178</f>
        <v>NEUTRAL</v>
      </c>
      <c r="L1178" s="17" t="str">
        <f>OBV!H1178</f>
        <v>CONFIRMED BEARISH</v>
      </c>
      <c r="M1178" s="19">
        <f t="shared" si="180"/>
        <v>25</v>
      </c>
      <c r="N1178" s="19">
        <f t="shared" si="181"/>
        <v>0</v>
      </c>
      <c r="O1178" s="19">
        <f t="shared" si="182"/>
        <v>50</v>
      </c>
      <c r="P1178" s="19">
        <f t="shared" si="183"/>
        <v>16.5</v>
      </c>
      <c r="Q1178" s="20">
        <f t="shared" si="184"/>
        <v>18.725000000000001</v>
      </c>
      <c r="R1178" s="20">
        <f t="shared" si="185"/>
        <v>26.625</v>
      </c>
      <c r="S1178" s="20">
        <f t="shared" si="186"/>
        <v>23.675000000000001</v>
      </c>
      <c r="T1178" s="20">
        <f t="shared" si="187"/>
        <v>22.875</v>
      </c>
      <c r="U1178" s="19">
        <f t="shared" si="188"/>
        <v>23.008333333333336</v>
      </c>
      <c r="V1178" s="19">
        <f t="shared" si="189"/>
        <v>22.975000000000001</v>
      </c>
    </row>
    <row r="1179" spans="1:22" ht="13.5" x14ac:dyDescent="0.25">
      <c r="A1179" s="3">
        <f>RSI!A1179</f>
        <v>43727</v>
      </c>
      <c r="B1179" s="2">
        <f>RSI!B1179</f>
        <v>3.5497000000000001</v>
      </c>
      <c r="C1179" s="2">
        <f>RSI!I1179</f>
        <v>54.597218967514294</v>
      </c>
      <c r="D1179" s="2">
        <f>MACD!E1179</f>
        <v>9.4616421411051199E-3</v>
      </c>
      <c r="E1179" s="2">
        <f>MACD!F1179</f>
        <v>6.7960677512984447E-3</v>
      </c>
      <c r="F1179" s="2">
        <f>'Moving Avg'!D1179</f>
        <v>3.5308799999999998</v>
      </c>
      <c r="G1179" s="2">
        <f>'Moving Avg'!F1179</f>
        <v>3.5410149999999994</v>
      </c>
      <c r="H1179" s="2">
        <f>'Moving Avg'!G1179</f>
        <v>3.4935959999999988</v>
      </c>
      <c r="I1179" s="2">
        <f>'Moving Avg'!H1179</f>
        <v>3.4455984999999982</v>
      </c>
      <c r="J1179" s="17" t="str">
        <f>OBV!F1179</f>
        <v>BULLISH</v>
      </c>
      <c r="K1179" s="17" t="str">
        <f>OBV!G1179</f>
        <v>NEUTRAL</v>
      </c>
      <c r="L1179" s="17" t="str">
        <f>OBV!H1179</f>
        <v>CONFIRMED BULLISH</v>
      </c>
      <c r="M1179" s="19">
        <f t="shared" si="180"/>
        <v>25</v>
      </c>
      <c r="N1179" s="19">
        <f t="shared" si="181"/>
        <v>0</v>
      </c>
      <c r="O1179" s="19">
        <f t="shared" si="182"/>
        <v>50</v>
      </c>
      <c r="P1179" s="19">
        <f t="shared" si="183"/>
        <v>83.5</v>
      </c>
      <c r="Q1179" s="20">
        <f t="shared" si="184"/>
        <v>28.774999999999999</v>
      </c>
      <c r="R1179" s="20">
        <f t="shared" si="185"/>
        <v>43.375</v>
      </c>
      <c r="S1179" s="20">
        <f t="shared" si="186"/>
        <v>53.825000000000003</v>
      </c>
      <c r="T1179" s="20">
        <f t="shared" si="187"/>
        <v>39.625</v>
      </c>
      <c r="U1179" s="19">
        <f t="shared" si="188"/>
        <v>41.991666666666667</v>
      </c>
      <c r="V1179" s="19">
        <f t="shared" si="189"/>
        <v>41.400000000000006</v>
      </c>
    </row>
    <row r="1180" spans="1:22" ht="13.5" x14ac:dyDescent="0.25">
      <c r="A1180" s="3">
        <f>RSI!A1180</f>
        <v>43728</v>
      </c>
      <c r="B1180" s="2">
        <f>RSI!B1180</f>
        <v>3.5425</v>
      </c>
      <c r="C1180" s="2">
        <f>RSI!I1180</f>
        <v>53.381704473238372</v>
      </c>
      <c r="D1180" s="2">
        <f>MACD!E1180</f>
        <v>6.3154049453388872E-3</v>
      </c>
      <c r="E1180" s="2">
        <f>MACD!F1180</f>
        <v>6.6999351901065336E-3</v>
      </c>
      <c r="F1180" s="2">
        <f>'Moving Avg'!D1180</f>
        <v>3.53234</v>
      </c>
      <c r="G1180" s="2">
        <f>'Moving Avg'!F1180</f>
        <v>3.5406549999999997</v>
      </c>
      <c r="H1180" s="2">
        <f>'Moving Avg'!G1180</f>
        <v>3.4968459999999988</v>
      </c>
      <c r="I1180" s="2">
        <f>'Moving Avg'!H1180</f>
        <v>3.4471004999999981</v>
      </c>
      <c r="J1180" s="17" t="str">
        <f>OBV!F1180</f>
        <v>BEARISH</v>
      </c>
      <c r="K1180" s="17" t="str">
        <f>OBV!G1180</f>
        <v>NEUTRAL</v>
      </c>
      <c r="L1180" s="17" t="str">
        <f>OBV!H1180</f>
        <v>BEARISH DIVERGENCE</v>
      </c>
      <c r="M1180" s="19">
        <f t="shared" si="180"/>
        <v>25</v>
      </c>
      <c r="N1180" s="19">
        <f t="shared" si="181"/>
        <v>45</v>
      </c>
      <c r="O1180" s="19">
        <f t="shared" si="182"/>
        <v>50</v>
      </c>
      <c r="P1180" s="19">
        <f t="shared" si="183"/>
        <v>16.5</v>
      </c>
      <c r="Q1180" s="20">
        <f t="shared" si="184"/>
        <v>34.475000000000001</v>
      </c>
      <c r="R1180" s="20">
        <f t="shared" si="185"/>
        <v>35.625</v>
      </c>
      <c r="S1180" s="20">
        <f t="shared" si="186"/>
        <v>30.425000000000001</v>
      </c>
      <c r="T1180" s="20">
        <f t="shared" si="187"/>
        <v>34.125</v>
      </c>
      <c r="U1180" s="19">
        <f t="shared" si="188"/>
        <v>33.508333333333333</v>
      </c>
      <c r="V1180" s="19">
        <f t="shared" si="189"/>
        <v>33.662499999999994</v>
      </c>
    </row>
    <row r="1181" spans="1:22" ht="13.5" x14ac:dyDescent="0.25">
      <c r="A1181" s="3">
        <f>RSI!A1181</f>
        <v>43731</v>
      </c>
      <c r="B1181" s="2">
        <f>RSI!B1181</f>
        <v>3.4845000000000002</v>
      </c>
      <c r="C1181" s="2">
        <f>RSI!I1181</f>
        <v>44.740560828167794</v>
      </c>
      <c r="D1181" s="2">
        <f>MACD!E1181</f>
        <v>1.118014326836736E-2</v>
      </c>
      <c r="E1181" s="2">
        <f>MACD!F1181</f>
        <v>7.5959768057586984E-3</v>
      </c>
      <c r="F1181" s="2">
        <f>'Moving Avg'!D1181</f>
        <v>3.5308799999999998</v>
      </c>
      <c r="G1181" s="2">
        <f>'Moving Avg'!F1181</f>
        <v>3.5355849999999998</v>
      </c>
      <c r="H1181" s="2">
        <f>'Moving Avg'!G1181</f>
        <v>3.4981079999999993</v>
      </c>
      <c r="I1181" s="2">
        <f>'Moving Avg'!H1181</f>
        <v>3.4483124999999983</v>
      </c>
      <c r="J1181" s="17" t="str">
        <f>OBV!F1181</f>
        <v>BEARISH</v>
      </c>
      <c r="K1181" s="17" t="str">
        <f>OBV!G1181</f>
        <v>NEUTRAL</v>
      </c>
      <c r="L1181" s="17" t="str">
        <f>OBV!H1181</f>
        <v>CONFIRMED BEARISH</v>
      </c>
      <c r="M1181" s="19">
        <f t="shared" si="180"/>
        <v>25</v>
      </c>
      <c r="N1181" s="19">
        <f t="shared" si="181"/>
        <v>0</v>
      </c>
      <c r="O1181" s="19">
        <f t="shared" si="182"/>
        <v>50</v>
      </c>
      <c r="P1181" s="19">
        <f t="shared" si="183"/>
        <v>16.5</v>
      </c>
      <c r="Q1181" s="20">
        <f t="shared" si="184"/>
        <v>18.725000000000001</v>
      </c>
      <c r="R1181" s="20">
        <f t="shared" si="185"/>
        <v>26.625</v>
      </c>
      <c r="S1181" s="20">
        <f t="shared" si="186"/>
        <v>23.675000000000001</v>
      </c>
      <c r="T1181" s="20">
        <f t="shared" si="187"/>
        <v>22.875</v>
      </c>
      <c r="U1181" s="19">
        <f t="shared" si="188"/>
        <v>23.008333333333336</v>
      </c>
      <c r="V1181" s="19">
        <f t="shared" si="189"/>
        <v>22.975000000000001</v>
      </c>
    </row>
    <row r="1182" spans="1:22" ht="13.5" x14ac:dyDescent="0.25">
      <c r="A1182" s="3">
        <f>RSI!A1182</f>
        <v>43732</v>
      </c>
      <c r="B1182" s="2">
        <f>RSI!B1182</f>
        <v>3.47</v>
      </c>
      <c r="C1182" s="2">
        <f>RSI!I1182</f>
        <v>42.872123747530054</v>
      </c>
      <c r="D1182" s="2">
        <f>MACD!E1182</f>
        <v>1.436841240158504E-2</v>
      </c>
      <c r="E1182" s="2">
        <f>MACD!F1182</f>
        <v>8.9504639249239661E-3</v>
      </c>
      <c r="F1182" s="2">
        <f>'Moving Avg'!D1182</f>
        <v>3.5163800000000003</v>
      </c>
      <c r="G1182" s="2">
        <f>'Moving Avg'!F1182</f>
        <v>3.5330500000000002</v>
      </c>
      <c r="H1182" s="2">
        <f>'Moving Avg'!G1182</f>
        <v>3.4990799999999997</v>
      </c>
      <c r="I1182" s="2">
        <f>'Moving Avg'!H1182</f>
        <v>3.4495554999999989</v>
      </c>
      <c r="J1182" s="17" t="str">
        <f>OBV!F1182</f>
        <v>BEARISH</v>
      </c>
      <c r="K1182" s="17" t="str">
        <f>OBV!G1182</f>
        <v>NEUTRAL</v>
      </c>
      <c r="L1182" s="17" t="str">
        <f>OBV!H1182</f>
        <v>CONFIRMED BEARISH</v>
      </c>
      <c r="M1182" s="19">
        <f t="shared" si="180"/>
        <v>25</v>
      </c>
      <c r="N1182" s="19">
        <f t="shared" si="181"/>
        <v>0</v>
      </c>
      <c r="O1182" s="19">
        <f t="shared" si="182"/>
        <v>50</v>
      </c>
      <c r="P1182" s="19">
        <f t="shared" si="183"/>
        <v>16.5</v>
      </c>
      <c r="Q1182" s="20">
        <f t="shared" si="184"/>
        <v>18.725000000000001</v>
      </c>
      <c r="R1182" s="20">
        <f t="shared" si="185"/>
        <v>26.625</v>
      </c>
      <c r="S1182" s="20">
        <f t="shared" si="186"/>
        <v>23.675000000000001</v>
      </c>
      <c r="T1182" s="20">
        <f t="shared" si="187"/>
        <v>22.875</v>
      </c>
      <c r="U1182" s="19">
        <f t="shared" si="188"/>
        <v>23.008333333333336</v>
      </c>
      <c r="V1182" s="19">
        <f t="shared" si="189"/>
        <v>22.975000000000001</v>
      </c>
    </row>
    <row r="1183" spans="1:22" ht="13.5" x14ac:dyDescent="0.25">
      <c r="A1183" s="3">
        <f>RSI!A1183</f>
        <v>43733</v>
      </c>
      <c r="B1183" s="2">
        <f>RSI!B1183</f>
        <v>3.47</v>
      </c>
      <c r="C1183" s="2">
        <f>RSI!I1183</f>
        <v>42.872123747530054</v>
      </c>
      <c r="D1183" s="2">
        <f>MACD!E1183</f>
        <v>1.959433935893129E-2</v>
      </c>
      <c r="E1183" s="2">
        <f>MACD!F1183</f>
        <v>1.1079239011725431E-2</v>
      </c>
      <c r="F1183" s="2">
        <f>'Moving Avg'!D1183</f>
        <v>3.5033400000000001</v>
      </c>
      <c r="G1183" s="2">
        <f>'Moving Avg'!F1183</f>
        <v>3.5261649999999998</v>
      </c>
      <c r="H1183" s="2">
        <f>'Moving Avg'!G1183</f>
        <v>3.500189999999999</v>
      </c>
      <c r="I1183" s="2">
        <f>'Moving Avg'!H1183</f>
        <v>3.4510399999999994</v>
      </c>
      <c r="J1183" s="17" t="str">
        <f>OBV!F1183</f>
        <v>BEARISH</v>
      </c>
      <c r="K1183" s="17" t="str">
        <f>OBV!G1183</f>
        <v>NEUTRAL</v>
      </c>
      <c r="L1183" s="17" t="str">
        <f>OBV!H1183</f>
        <v>CONFIRMED BEARISH</v>
      </c>
      <c r="M1183" s="19">
        <f t="shared" si="180"/>
        <v>25</v>
      </c>
      <c r="N1183" s="19">
        <f t="shared" si="181"/>
        <v>0</v>
      </c>
      <c r="O1183" s="19">
        <f t="shared" si="182"/>
        <v>50</v>
      </c>
      <c r="P1183" s="19">
        <f t="shared" si="183"/>
        <v>16.5</v>
      </c>
      <c r="Q1183" s="20">
        <f t="shared" si="184"/>
        <v>18.725000000000001</v>
      </c>
      <c r="R1183" s="20">
        <f t="shared" si="185"/>
        <v>26.625</v>
      </c>
      <c r="S1183" s="20">
        <f t="shared" si="186"/>
        <v>23.675000000000001</v>
      </c>
      <c r="T1183" s="20">
        <f t="shared" si="187"/>
        <v>22.875</v>
      </c>
      <c r="U1183" s="19">
        <f t="shared" si="188"/>
        <v>23.008333333333336</v>
      </c>
      <c r="V1183" s="19">
        <f t="shared" si="189"/>
        <v>22.975000000000001</v>
      </c>
    </row>
    <row r="1184" spans="1:22" ht="13.5" x14ac:dyDescent="0.25">
      <c r="A1184" s="3">
        <f>RSI!A1184</f>
        <v>43734</v>
      </c>
      <c r="B1184" s="2">
        <f>RSI!B1184</f>
        <v>3.4409999999999998</v>
      </c>
      <c r="C1184" s="2">
        <f>RSI!I1184</f>
        <v>39.085977432128644</v>
      </c>
      <c r="D1184" s="2">
        <f>MACD!E1184</f>
        <v>2.420901900518313E-2</v>
      </c>
      <c r="E1184" s="2">
        <f>MACD!F1184</f>
        <v>1.3705195010416971E-2</v>
      </c>
      <c r="F1184" s="2">
        <f>'Moving Avg'!D1184</f>
        <v>3.4816000000000003</v>
      </c>
      <c r="G1184" s="2">
        <f>'Moving Avg'!F1184</f>
        <v>3.5207300000000004</v>
      </c>
      <c r="H1184" s="2">
        <f>'Moving Avg'!G1184</f>
        <v>3.5000299999999993</v>
      </c>
      <c r="I1184" s="2">
        <f>'Moving Avg'!H1184</f>
        <v>3.452034499999999</v>
      </c>
      <c r="J1184" s="17" t="str">
        <f>OBV!F1184</f>
        <v>BEARISH</v>
      </c>
      <c r="K1184" s="17" t="str">
        <f>OBV!G1184</f>
        <v>NEUTRAL</v>
      </c>
      <c r="L1184" s="17" t="str">
        <f>OBV!H1184</f>
        <v>CONFIRMED BEARISH</v>
      </c>
      <c r="M1184" s="19">
        <f t="shared" si="180"/>
        <v>25</v>
      </c>
      <c r="N1184" s="19">
        <f t="shared" si="181"/>
        <v>0</v>
      </c>
      <c r="O1184" s="19">
        <f t="shared" si="182"/>
        <v>50</v>
      </c>
      <c r="P1184" s="19">
        <f t="shared" si="183"/>
        <v>16.5</v>
      </c>
      <c r="Q1184" s="20">
        <f t="shared" si="184"/>
        <v>18.725000000000001</v>
      </c>
      <c r="R1184" s="20">
        <f t="shared" si="185"/>
        <v>26.625</v>
      </c>
      <c r="S1184" s="20">
        <f t="shared" si="186"/>
        <v>23.675000000000001</v>
      </c>
      <c r="T1184" s="20">
        <f t="shared" si="187"/>
        <v>22.875</v>
      </c>
      <c r="U1184" s="19">
        <f t="shared" si="188"/>
        <v>23.008333333333336</v>
      </c>
      <c r="V1184" s="19">
        <f t="shared" si="189"/>
        <v>22.975000000000001</v>
      </c>
    </row>
    <row r="1185" spans="1:22" ht="13.5" x14ac:dyDescent="0.25">
      <c r="A1185" s="3">
        <f>RSI!A1185</f>
        <v>43735</v>
      </c>
      <c r="B1185" s="2">
        <f>RSI!B1185</f>
        <v>3.5352000000000001</v>
      </c>
      <c r="C1185" s="2">
        <f>RSI!I1185</f>
        <v>53.462732235305758</v>
      </c>
      <c r="D1185" s="2">
        <f>MACD!E1185</f>
        <v>2.2669990021418229E-2</v>
      </c>
      <c r="E1185" s="2">
        <f>MACD!F1185</f>
        <v>1.5498154012617223E-2</v>
      </c>
      <c r="F1185" s="2">
        <f>'Moving Avg'!D1185</f>
        <v>3.48014</v>
      </c>
      <c r="G1185" s="2">
        <f>'Moving Avg'!F1185</f>
        <v>3.51892</v>
      </c>
      <c r="H1185" s="2">
        <f>'Moving Avg'!G1185</f>
        <v>3.5017539999999996</v>
      </c>
      <c r="I1185" s="2">
        <f>'Moving Avg'!H1185</f>
        <v>3.4534999999999996</v>
      </c>
      <c r="J1185" s="17" t="str">
        <f>OBV!F1185</f>
        <v>BEARISH</v>
      </c>
      <c r="K1185" s="17" t="str">
        <f>OBV!G1185</f>
        <v>NEUTRAL</v>
      </c>
      <c r="L1185" s="17" t="str">
        <f>OBV!H1185</f>
        <v>CONFIRMED BEARISH</v>
      </c>
      <c r="M1185" s="19">
        <f t="shared" si="180"/>
        <v>25</v>
      </c>
      <c r="N1185" s="19">
        <f t="shared" si="181"/>
        <v>0</v>
      </c>
      <c r="O1185" s="19">
        <f t="shared" si="182"/>
        <v>50</v>
      </c>
      <c r="P1185" s="19">
        <f t="shared" si="183"/>
        <v>16.5</v>
      </c>
      <c r="Q1185" s="20">
        <f t="shared" si="184"/>
        <v>18.725000000000001</v>
      </c>
      <c r="R1185" s="20">
        <f t="shared" si="185"/>
        <v>26.625</v>
      </c>
      <c r="S1185" s="20">
        <f t="shared" si="186"/>
        <v>23.675000000000001</v>
      </c>
      <c r="T1185" s="20">
        <f t="shared" si="187"/>
        <v>22.875</v>
      </c>
      <c r="U1185" s="19">
        <f t="shared" si="188"/>
        <v>23.008333333333336</v>
      </c>
      <c r="V1185" s="19">
        <f t="shared" si="189"/>
        <v>22.975000000000001</v>
      </c>
    </row>
    <row r="1186" spans="1:22" ht="13.5" x14ac:dyDescent="0.25">
      <c r="A1186" s="3">
        <f>RSI!A1186</f>
        <v>43738</v>
      </c>
      <c r="B1186" s="2">
        <f>RSI!B1186</f>
        <v>3.5135000000000001</v>
      </c>
      <c r="C1186" s="2">
        <f>RSI!I1186</f>
        <v>50.505562114215031</v>
      </c>
      <c r="D1186" s="2">
        <f>MACD!E1186</f>
        <v>1.6136334948424036E-2</v>
      </c>
      <c r="E1186" s="2">
        <f>MACD!F1186</f>
        <v>1.5625790199778587E-2</v>
      </c>
      <c r="F1186" s="2">
        <f>'Moving Avg'!D1186</f>
        <v>3.4859400000000003</v>
      </c>
      <c r="G1186" s="2">
        <f>'Moving Avg'!F1186</f>
        <v>3.5171099999999997</v>
      </c>
      <c r="H1186" s="2">
        <f>'Moving Avg'!G1186</f>
        <v>3.503044</v>
      </c>
      <c r="I1186" s="2">
        <f>'Moving Avg'!H1186</f>
        <v>3.4548570000000001</v>
      </c>
      <c r="J1186" s="17" t="str">
        <f>OBV!F1186</f>
        <v>BEARISH</v>
      </c>
      <c r="K1186" s="17" t="str">
        <f>OBV!G1186</f>
        <v>NEUTRAL</v>
      </c>
      <c r="L1186" s="17" t="str">
        <f>OBV!H1186</f>
        <v>BEARISH DIVERGENCE</v>
      </c>
      <c r="M1186" s="19">
        <f t="shared" si="180"/>
        <v>25</v>
      </c>
      <c r="N1186" s="19">
        <f t="shared" si="181"/>
        <v>0</v>
      </c>
      <c r="O1186" s="19">
        <f t="shared" si="182"/>
        <v>50</v>
      </c>
      <c r="P1186" s="19">
        <f t="shared" si="183"/>
        <v>16.5</v>
      </c>
      <c r="Q1186" s="20">
        <f t="shared" si="184"/>
        <v>18.725000000000001</v>
      </c>
      <c r="R1186" s="20">
        <f t="shared" si="185"/>
        <v>26.625</v>
      </c>
      <c r="S1186" s="20">
        <f t="shared" si="186"/>
        <v>23.675000000000001</v>
      </c>
      <c r="T1186" s="20">
        <f t="shared" si="187"/>
        <v>22.875</v>
      </c>
      <c r="U1186" s="19">
        <f t="shared" si="188"/>
        <v>23.008333333333336</v>
      </c>
      <c r="V1186" s="19">
        <f t="shared" si="189"/>
        <v>22.975000000000001</v>
      </c>
    </row>
    <row r="1187" spans="1:22" ht="13.5" x14ac:dyDescent="0.25">
      <c r="A1187" s="3">
        <f>RSI!A1187</f>
        <v>43739</v>
      </c>
      <c r="B1187" s="2">
        <f>RSI!B1187</f>
        <v>3.4773000000000001</v>
      </c>
      <c r="C1187" s="2">
        <f>RSI!I1187</f>
        <v>45.940426317518543</v>
      </c>
      <c r="D1187" s="2">
        <f>MACD!E1187</f>
        <v>2.1067672598375164E-2</v>
      </c>
      <c r="E1187" s="2">
        <f>MACD!F1187</f>
        <v>1.6714166679497901E-2</v>
      </c>
      <c r="F1187" s="2">
        <f>'Moving Avg'!D1187</f>
        <v>3.4874000000000001</v>
      </c>
      <c r="G1187" s="2">
        <f>'Moving Avg'!F1187</f>
        <v>3.5149400000000002</v>
      </c>
      <c r="H1187" s="2">
        <f>'Moving Avg'!G1187</f>
        <v>3.5036100000000006</v>
      </c>
      <c r="I1187" s="2">
        <f>'Moving Avg'!H1187</f>
        <v>3.4562055000000003</v>
      </c>
      <c r="J1187" s="17" t="str">
        <f>OBV!F1187</f>
        <v>BEARISH</v>
      </c>
      <c r="K1187" s="17" t="str">
        <f>OBV!G1187</f>
        <v>NEUTRAL</v>
      </c>
      <c r="L1187" s="17" t="str">
        <f>OBV!H1187</f>
        <v>BEARISH DIVERGENCE</v>
      </c>
      <c r="M1187" s="19">
        <f t="shared" si="180"/>
        <v>25</v>
      </c>
      <c r="N1187" s="19">
        <f t="shared" si="181"/>
        <v>0</v>
      </c>
      <c r="O1187" s="19">
        <f t="shared" si="182"/>
        <v>50</v>
      </c>
      <c r="P1187" s="19">
        <f t="shared" si="183"/>
        <v>16.5</v>
      </c>
      <c r="Q1187" s="20">
        <f t="shared" si="184"/>
        <v>18.725000000000001</v>
      </c>
      <c r="R1187" s="20">
        <f t="shared" si="185"/>
        <v>26.625</v>
      </c>
      <c r="S1187" s="20">
        <f t="shared" si="186"/>
        <v>23.675000000000001</v>
      </c>
      <c r="T1187" s="20">
        <f t="shared" si="187"/>
        <v>22.875</v>
      </c>
      <c r="U1187" s="19">
        <f t="shared" si="188"/>
        <v>23.008333333333336</v>
      </c>
      <c r="V1187" s="19">
        <f t="shared" si="189"/>
        <v>22.975000000000001</v>
      </c>
    </row>
    <row r="1188" spans="1:22" ht="13.5" x14ac:dyDescent="0.25">
      <c r="A1188" s="3">
        <f>RSI!A1188</f>
        <v>43740</v>
      </c>
      <c r="B1188" s="2">
        <f>RSI!B1188</f>
        <v>3.4773000000000001</v>
      </c>
      <c r="C1188" s="2">
        <f>RSI!I1188</f>
        <v>45.940426317518543</v>
      </c>
      <c r="D1188" s="2">
        <f>MACD!E1188</f>
        <v>2.4311111810179309E-2</v>
      </c>
      <c r="E1188" s="2">
        <f>MACD!F1188</f>
        <v>1.8233555705634185E-2</v>
      </c>
      <c r="F1188" s="2">
        <f>'Moving Avg'!D1188</f>
        <v>3.4888600000000003</v>
      </c>
      <c r="G1188" s="2">
        <f>'Moving Avg'!F1188</f>
        <v>3.5124050000000002</v>
      </c>
      <c r="H1188" s="2">
        <f>'Moving Avg'!G1188</f>
        <v>3.5041760000000011</v>
      </c>
      <c r="I1188" s="2">
        <f>'Moving Avg'!H1188</f>
        <v>3.457726500000001</v>
      </c>
      <c r="J1188" s="17" t="str">
        <f>OBV!F1188</f>
        <v>BEARISH</v>
      </c>
      <c r="K1188" s="17" t="str">
        <f>OBV!G1188</f>
        <v>NEUTRAL</v>
      </c>
      <c r="L1188" s="17" t="str">
        <f>OBV!H1188</f>
        <v>BEARISH DIVERGENCE</v>
      </c>
      <c r="M1188" s="19">
        <f t="shared" si="180"/>
        <v>25</v>
      </c>
      <c r="N1188" s="19">
        <f t="shared" si="181"/>
        <v>0</v>
      </c>
      <c r="O1188" s="19">
        <f t="shared" si="182"/>
        <v>50</v>
      </c>
      <c r="P1188" s="19">
        <f t="shared" si="183"/>
        <v>16.5</v>
      </c>
      <c r="Q1188" s="20">
        <f t="shared" si="184"/>
        <v>18.725000000000001</v>
      </c>
      <c r="R1188" s="20">
        <f t="shared" si="185"/>
        <v>26.625</v>
      </c>
      <c r="S1188" s="20">
        <f t="shared" si="186"/>
        <v>23.675000000000001</v>
      </c>
      <c r="T1188" s="20">
        <f t="shared" si="187"/>
        <v>22.875</v>
      </c>
      <c r="U1188" s="19">
        <f t="shared" si="188"/>
        <v>23.008333333333336</v>
      </c>
      <c r="V1188" s="19">
        <f t="shared" si="189"/>
        <v>22.975000000000001</v>
      </c>
    </row>
    <row r="1189" spans="1:22" ht="13.5" x14ac:dyDescent="0.25">
      <c r="A1189" s="3">
        <f>RSI!A1189</f>
        <v>43741</v>
      </c>
      <c r="B1189" s="2">
        <f>RSI!B1189</f>
        <v>3.5062000000000002</v>
      </c>
      <c r="C1189" s="2">
        <f>RSI!I1189</f>
        <v>50.115274769656978</v>
      </c>
      <c r="D1189" s="2">
        <f>MACD!E1189</f>
        <v>2.7325075730422199E-2</v>
      </c>
      <c r="E1189" s="2">
        <f>MACD!F1189</f>
        <v>2.0051859710591789E-2</v>
      </c>
      <c r="F1189" s="2">
        <f>'Moving Avg'!D1189</f>
        <v>3.5019</v>
      </c>
      <c r="G1189" s="2">
        <f>'Moving Avg'!F1189</f>
        <v>3.5116800000000006</v>
      </c>
      <c r="H1189" s="2">
        <f>'Moving Avg'!G1189</f>
        <v>3.5047680000000012</v>
      </c>
      <c r="I1189" s="2">
        <f>'Moving Avg'!H1189</f>
        <v>3.4594610000000019</v>
      </c>
      <c r="J1189" s="17" t="str">
        <f>OBV!F1189</f>
        <v>BULLISH</v>
      </c>
      <c r="K1189" s="17" t="str">
        <f>OBV!G1189</f>
        <v>NEUTRAL</v>
      </c>
      <c r="L1189" s="17" t="str">
        <f>OBV!H1189</f>
        <v>CONFIRMED BULLISH</v>
      </c>
      <c r="M1189" s="19">
        <f t="shared" si="180"/>
        <v>25</v>
      </c>
      <c r="N1189" s="19">
        <f t="shared" si="181"/>
        <v>0</v>
      </c>
      <c r="O1189" s="19">
        <f t="shared" si="182"/>
        <v>50</v>
      </c>
      <c r="P1189" s="19">
        <f t="shared" si="183"/>
        <v>83.5</v>
      </c>
      <c r="Q1189" s="20">
        <f t="shared" si="184"/>
        <v>28.774999999999999</v>
      </c>
      <c r="R1189" s="20">
        <f t="shared" si="185"/>
        <v>43.375</v>
      </c>
      <c r="S1189" s="20">
        <f t="shared" si="186"/>
        <v>53.825000000000003</v>
      </c>
      <c r="T1189" s="20">
        <f t="shared" si="187"/>
        <v>39.625</v>
      </c>
      <c r="U1189" s="19">
        <f t="shared" si="188"/>
        <v>41.991666666666667</v>
      </c>
      <c r="V1189" s="19">
        <f t="shared" si="189"/>
        <v>41.400000000000006</v>
      </c>
    </row>
    <row r="1190" spans="1:22" ht="13.5" x14ac:dyDescent="0.25">
      <c r="A1190" s="3">
        <f>RSI!A1190</f>
        <v>43742</v>
      </c>
      <c r="B1190" s="2">
        <f>RSI!B1190</f>
        <v>3.5062000000000002</v>
      </c>
      <c r="C1190" s="2">
        <f>RSI!I1190</f>
        <v>50.115274769656978</v>
      </c>
      <c r="D1190" s="2">
        <f>MACD!E1190</f>
        <v>2.8763080787815198E-2</v>
      </c>
      <c r="E1190" s="2">
        <f>MACD!F1190</f>
        <v>2.1794103926036472E-2</v>
      </c>
      <c r="F1190" s="2">
        <f>'Moving Avg'!D1190</f>
        <v>3.4960999999999998</v>
      </c>
      <c r="G1190" s="2">
        <f>'Moving Avg'!F1190</f>
        <v>3.5109550000000005</v>
      </c>
      <c r="H1190" s="2">
        <f>'Moving Avg'!G1190</f>
        <v>3.5053600000000018</v>
      </c>
      <c r="I1190" s="2">
        <f>'Moving Avg'!H1190</f>
        <v>3.4612300000000022</v>
      </c>
      <c r="J1190" s="17" t="str">
        <f>OBV!F1190</f>
        <v>BEARISH</v>
      </c>
      <c r="K1190" s="17" t="str">
        <f>OBV!G1190</f>
        <v>NEUTRAL</v>
      </c>
      <c r="L1190" s="17" t="str">
        <f>OBV!H1190</f>
        <v>CONFIRMED BEARISH</v>
      </c>
      <c r="M1190" s="19">
        <f t="shared" si="180"/>
        <v>25</v>
      </c>
      <c r="N1190" s="19">
        <f t="shared" si="181"/>
        <v>0</v>
      </c>
      <c r="O1190" s="19">
        <f t="shared" si="182"/>
        <v>50</v>
      </c>
      <c r="P1190" s="19">
        <f t="shared" si="183"/>
        <v>16.5</v>
      </c>
      <c r="Q1190" s="20">
        <f t="shared" si="184"/>
        <v>18.725000000000001</v>
      </c>
      <c r="R1190" s="20">
        <f t="shared" si="185"/>
        <v>26.625</v>
      </c>
      <c r="S1190" s="20">
        <f t="shared" si="186"/>
        <v>23.675000000000001</v>
      </c>
      <c r="T1190" s="20">
        <f t="shared" si="187"/>
        <v>22.875</v>
      </c>
      <c r="U1190" s="19">
        <f t="shared" si="188"/>
        <v>23.008333333333336</v>
      </c>
      <c r="V1190" s="19">
        <f t="shared" si="189"/>
        <v>22.975000000000001</v>
      </c>
    </row>
    <row r="1191" spans="1:22" ht="13.5" x14ac:dyDescent="0.25">
      <c r="A1191" s="3">
        <f>RSI!A1191</f>
        <v>43745</v>
      </c>
      <c r="B1191" s="2">
        <f>RSI!B1191</f>
        <v>3.5425</v>
      </c>
      <c r="C1191" s="2">
        <f>RSI!I1191</f>
        <v>55.159732031919233</v>
      </c>
      <c r="D1191" s="2">
        <f>MACD!E1191</f>
        <v>1.8363647932066129E-2</v>
      </c>
      <c r="E1191" s="2">
        <f>MACD!F1191</f>
        <v>2.1108012727242404E-2</v>
      </c>
      <c r="F1191" s="2">
        <f>'Moving Avg'!D1191</f>
        <v>3.5019</v>
      </c>
      <c r="G1191" s="2">
        <f>'Moving Avg'!F1191</f>
        <v>3.5109550000000005</v>
      </c>
      <c r="H1191" s="2">
        <f>'Moving Avg'!G1191</f>
        <v>3.5072300000000012</v>
      </c>
      <c r="I1191" s="2">
        <f>'Moving Avg'!H1191</f>
        <v>3.4630770000000024</v>
      </c>
      <c r="J1191" s="17" t="str">
        <f>OBV!F1191</f>
        <v>BULLISH</v>
      </c>
      <c r="K1191" s="17" t="str">
        <f>OBV!G1191</f>
        <v>NEUTRAL</v>
      </c>
      <c r="L1191" s="17" t="str">
        <f>OBV!H1191</f>
        <v>CONFIRMED BULLISH</v>
      </c>
      <c r="M1191" s="19">
        <f t="shared" si="180"/>
        <v>25</v>
      </c>
      <c r="N1191" s="19">
        <f t="shared" si="181"/>
        <v>45</v>
      </c>
      <c r="O1191" s="19">
        <f t="shared" si="182"/>
        <v>50</v>
      </c>
      <c r="P1191" s="19">
        <f t="shared" si="183"/>
        <v>83.5</v>
      </c>
      <c r="Q1191" s="20">
        <f t="shared" si="184"/>
        <v>44.524999999999999</v>
      </c>
      <c r="R1191" s="20">
        <f t="shared" si="185"/>
        <v>52.375</v>
      </c>
      <c r="S1191" s="20">
        <f t="shared" si="186"/>
        <v>60.575000000000003</v>
      </c>
      <c r="T1191" s="20">
        <f t="shared" si="187"/>
        <v>50.875</v>
      </c>
      <c r="U1191" s="19">
        <f t="shared" si="188"/>
        <v>52.491666666666674</v>
      </c>
      <c r="V1191" s="19">
        <f t="shared" si="189"/>
        <v>52.087500000000006</v>
      </c>
    </row>
    <row r="1192" spans="1:22" ht="13.5" x14ac:dyDescent="0.25">
      <c r="A1192" s="3">
        <f>RSI!A1192</f>
        <v>43746</v>
      </c>
      <c r="B1192" s="2">
        <f>RSI!B1192</f>
        <v>3.5425</v>
      </c>
      <c r="C1192" s="2">
        <f>RSI!I1192</f>
        <v>55.159732031919219</v>
      </c>
      <c r="D1192" s="2">
        <f>MACD!E1192</f>
        <v>7.1149338948597318E-3</v>
      </c>
      <c r="E1192" s="2">
        <f>MACD!F1192</f>
        <v>1.8309396960765872E-2</v>
      </c>
      <c r="F1192" s="2">
        <f>'Moving Avg'!D1192</f>
        <v>3.5149400000000002</v>
      </c>
      <c r="G1192" s="2">
        <f>'Moving Avg'!F1192</f>
        <v>3.5116800000000006</v>
      </c>
      <c r="H1192" s="2">
        <f>'Moving Avg'!G1192</f>
        <v>3.508134000000001</v>
      </c>
      <c r="I1192" s="2">
        <f>'Moving Avg'!H1192</f>
        <v>3.4649930000000029</v>
      </c>
      <c r="J1192" s="17" t="str">
        <f>OBV!F1192</f>
        <v>BULLISH</v>
      </c>
      <c r="K1192" s="17" t="str">
        <f>OBV!G1192</f>
        <v>NEUTRAL</v>
      </c>
      <c r="L1192" s="17" t="str">
        <f>OBV!H1192</f>
        <v>CONFIRMED BULLISH</v>
      </c>
      <c r="M1192" s="19">
        <f t="shared" si="180"/>
        <v>25</v>
      </c>
      <c r="N1192" s="19">
        <f t="shared" si="181"/>
        <v>45</v>
      </c>
      <c r="O1192" s="19">
        <f t="shared" si="182"/>
        <v>50</v>
      </c>
      <c r="P1192" s="19">
        <f t="shared" si="183"/>
        <v>83.5</v>
      </c>
      <c r="Q1192" s="20">
        <f t="shared" si="184"/>
        <v>44.524999999999999</v>
      </c>
      <c r="R1192" s="20">
        <f t="shared" si="185"/>
        <v>52.375</v>
      </c>
      <c r="S1192" s="20">
        <f t="shared" si="186"/>
        <v>60.575000000000003</v>
      </c>
      <c r="T1192" s="20">
        <f t="shared" si="187"/>
        <v>50.875</v>
      </c>
      <c r="U1192" s="19">
        <f t="shared" si="188"/>
        <v>52.491666666666674</v>
      </c>
      <c r="V1192" s="19">
        <f t="shared" si="189"/>
        <v>52.087500000000006</v>
      </c>
    </row>
    <row r="1193" spans="1:22" ht="13.5" x14ac:dyDescent="0.25">
      <c r="A1193" s="3">
        <f>RSI!A1193</f>
        <v>43747</v>
      </c>
      <c r="B1193" s="2">
        <f>RSI!B1193</f>
        <v>3.5352000000000001</v>
      </c>
      <c r="C1193" s="2">
        <f>RSI!I1193</f>
        <v>53.888775264893923</v>
      </c>
      <c r="D1193" s="2">
        <f>MACD!E1193</f>
        <v>-2.0647131017534903E-3</v>
      </c>
      <c r="E1193" s="2">
        <f>MACD!F1193</f>
        <v>1.4234574948262E-2</v>
      </c>
      <c r="F1193" s="2">
        <f>'Moving Avg'!D1193</f>
        <v>3.5265200000000001</v>
      </c>
      <c r="G1193" s="2">
        <f>'Moving Avg'!F1193</f>
        <v>3.5113150000000006</v>
      </c>
      <c r="H1193" s="2">
        <f>'Moving Avg'!G1193</f>
        <v>3.5088920000000012</v>
      </c>
      <c r="I1193" s="2">
        <f>'Moving Avg'!H1193</f>
        <v>3.4670450000000033</v>
      </c>
      <c r="J1193" s="17" t="str">
        <f>OBV!F1193</f>
        <v>BULLISH</v>
      </c>
      <c r="K1193" s="17" t="str">
        <f>OBV!G1193</f>
        <v>NEUTRAL</v>
      </c>
      <c r="L1193" s="17" t="str">
        <f>OBV!H1193</f>
        <v>CONFIRMED BULLISH</v>
      </c>
      <c r="M1193" s="19">
        <f t="shared" si="180"/>
        <v>25</v>
      </c>
      <c r="N1193" s="19">
        <f t="shared" si="181"/>
        <v>45</v>
      </c>
      <c r="O1193" s="19">
        <f t="shared" si="182"/>
        <v>50</v>
      </c>
      <c r="P1193" s="19">
        <f t="shared" si="183"/>
        <v>83.5</v>
      </c>
      <c r="Q1193" s="20">
        <f t="shared" si="184"/>
        <v>44.524999999999999</v>
      </c>
      <c r="R1193" s="20">
        <f t="shared" si="185"/>
        <v>52.375</v>
      </c>
      <c r="S1193" s="20">
        <f t="shared" si="186"/>
        <v>60.575000000000003</v>
      </c>
      <c r="T1193" s="20">
        <f t="shared" si="187"/>
        <v>50.875</v>
      </c>
      <c r="U1193" s="19">
        <f t="shared" si="188"/>
        <v>52.491666666666674</v>
      </c>
      <c r="V1193" s="19">
        <f t="shared" si="189"/>
        <v>52.087500000000006</v>
      </c>
    </row>
    <row r="1194" spans="1:22" ht="13.5" x14ac:dyDescent="0.25">
      <c r="A1194" s="3">
        <f>RSI!A1194</f>
        <v>43748</v>
      </c>
      <c r="B1194" s="2">
        <f>RSI!B1194</f>
        <v>3.5062000000000002</v>
      </c>
      <c r="C1194" s="2">
        <f>RSI!I1194</f>
        <v>49.053325190316983</v>
      </c>
      <c r="D1194" s="2">
        <f>MACD!E1194</f>
        <v>-1.2289624986829395E-2</v>
      </c>
      <c r="E1194" s="2">
        <f>MACD!F1194</f>
        <v>8.9297349612437217E-3</v>
      </c>
      <c r="F1194" s="2">
        <f>'Moving Avg'!D1194</f>
        <v>3.5265200000000001</v>
      </c>
      <c r="G1194" s="2">
        <f>'Moving Avg'!F1194</f>
        <v>3.5102249999999997</v>
      </c>
      <c r="H1194" s="2">
        <f>'Moving Avg'!G1194</f>
        <v>3.5092080000000014</v>
      </c>
      <c r="I1194" s="2">
        <f>'Moving Avg'!H1194</f>
        <v>3.4688485000000036</v>
      </c>
      <c r="J1194" s="17" t="str">
        <f>OBV!F1194</f>
        <v>BEARISH</v>
      </c>
      <c r="K1194" s="17" t="str">
        <f>OBV!G1194</f>
        <v>NEUTRAL</v>
      </c>
      <c r="L1194" s="17" t="str">
        <f>OBV!H1194</f>
        <v>NEUTRAL</v>
      </c>
      <c r="M1194" s="19">
        <f t="shared" si="180"/>
        <v>25</v>
      </c>
      <c r="N1194" s="19">
        <f t="shared" si="181"/>
        <v>100</v>
      </c>
      <c r="O1194" s="19">
        <f t="shared" si="182"/>
        <v>50</v>
      </c>
      <c r="P1194" s="19">
        <f t="shared" si="183"/>
        <v>16.5</v>
      </c>
      <c r="Q1194" s="20">
        <f t="shared" si="184"/>
        <v>53.725000000000001</v>
      </c>
      <c r="R1194" s="20">
        <f t="shared" si="185"/>
        <v>46.625</v>
      </c>
      <c r="S1194" s="20">
        <f t="shared" si="186"/>
        <v>38.674999999999997</v>
      </c>
      <c r="T1194" s="20">
        <f t="shared" si="187"/>
        <v>47.875</v>
      </c>
      <c r="U1194" s="19">
        <f t="shared" si="188"/>
        <v>46.341666666666661</v>
      </c>
      <c r="V1194" s="19">
        <f t="shared" si="189"/>
        <v>46.724999999999994</v>
      </c>
    </row>
    <row r="1195" spans="1:22" ht="13.5" x14ac:dyDescent="0.25">
      <c r="A1195" s="3">
        <f>RSI!A1195</f>
        <v>43749</v>
      </c>
      <c r="B1195" s="2">
        <f>RSI!B1195</f>
        <v>3.4990000000000001</v>
      </c>
      <c r="C1195" s="2">
        <f>RSI!I1195</f>
        <v>47.904034565317602</v>
      </c>
      <c r="D1195" s="2">
        <f>MACD!E1195</f>
        <v>-5.8779220479356908E-3</v>
      </c>
      <c r="E1195" s="2">
        <f>MACD!F1195</f>
        <v>5.9682035594078395E-3</v>
      </c>
      <c r="F1195" s="2">
        <f>'Moving Avg'!D1195</f>
        <v>3.52508</v>
      </c>
      <c r="G1195" s="2">
        <f>'Moving Avg'!F1195</f>
        <v>3.5084149999999994</v>
      </c>
      <c r="H1195" s="2">
        <f>'Moving Avg'!G1195</f>
        <v>3.5096560000000014</v>
      </c>
      <c r="I1195" s="2">
        <f>'Moving Avg'!H1195</f>
        <v>3.4708230000000038</v>
      </c>
      <c r="J1195" s="17" t="str">
        <f>OBV!F1195</f>
        <v>BEARISH</v>
      </c>
      <c r="K1195" s="17" t="str">
        <f>OBV!G1195</f>
        <v>NEUTRAL</v>
      </c>
      <c r="L1195" s="17" t="str">
        <f>OBV!H1195</f>
        <v>CONFIRMED BEARISH</v>
      </c>
      <c r="M1195" s="19">
        <f t="shared" si="180"/>
        <v>25</v>
      </c>
      <c r="N1195" s="19">
        <f t="shared" si="181"/>
        <v>45</v>
      </c>
      <c r="O1195" s="19">
        <f t="shared" si="182"/>
        <v>50</v>
      </c>
      <c r="P1195" s="19">
        <f t="shared" si="183"/>
        <v>16.5</v>
      </c>
      <c r="Q1195" s="20">
        <f t="shared" si="184"/>
        <v>34.475000000000001</v>
      </c>
      <c r="R1195" s="20">
        <f t="shared" si="185"/>
        <v>35.625</v>
      </c>
      <c r="S1195" s="20">
        <f t="shared" si="186"/>
        <v>30.425000000000001</v>
      </c>
      <c r="T1195" s="20">
        <f t="shared" si="187"/>
        <v>34.125</v>
      </c>
      <c r="U1195" s="19">
        <f t="shared" si="188"/>
        <v>33.508333333333333</v>
      </c>
      <c r="V1195" s="19">
        <f t="shared" si="189"/>
        <v>33.662499999999994</v>
      </c>
    </row>
    <row r="1196" spans="1:22" ht="13.5" x14ac:dyDescent="0.25">
      <c r="A1196" s="3">
        <f>RSI!A1196</f>
        <v>43752</v>
      </c>
      <c r="B1196" s="2">
        <f>RSI!B1196</f>
        <v>3.4918</v>
      </c>
      <c r="C1196" s="2">
        <f>RSI!I1196</f>
        <v>46.725082435445962</v>
      </c>
      <c r="D1196" s="2">
        <f>MACD!E1196</f>
        <v>-3.1801157904212118E-3</v>
      </c>
      <c r="E1196" s="2">
        <f>MACD!F1196</f>
        <v>4.1385396894420296E-3</v>
      </c>
      <c r="F1196" s="2">
        <f>'Moving Avg'!D1196</f>
        <v>3.5149400000000002</v>
      </c>
      <c r="G1196" s="2">
        <f>'Moving Avg'!F1196</f>
        <v>3.5084149999999994</v>
      </c>
      <c r="H1196" s="2">
        <f>'Moving Avg'!G1196</f>
        <v>3.5105120000000021</v>
      </c>
      <c r="I1196" s="2">
        <f>'Moving Avg'!H1196</f>
        <v>3.4724165000000031</v>
      </c>
      <c r="J1196" s="17" t="str">
        <f>OBV!F1196</f>
        <v>BEARISH</v>
      </c>
      <c r="K1196" s="17" t="str">
        <f>OBV!G1196</f>
        <v>NEUTRAL</v>
      </c>
      <c r="L1196" s="17" t="str">
        <f>OBV!H1196</f>
        <v>CONFIRMED BEARISH</v>
      </c>
      <c r="M1196" s="19">
        <f t="shared" si="180"/>
        <v>25</v>
      </c>
      <c r="N1196" s="19">
        <f t="shared" si="181"/>
        <v>45</v>
      </c>
      <c r="O1196" s="19">
        <f t="shared" si="182"/>
        <v>50</v>
      </c>
      <c r="P1196" s="19">
        <f t="shared" si="183"/>
        <v>16.5</v>
      </c>
      <c r="Q1196" s="20">
        <f t="shared" si="184"/>
        <v>34.475000000000001</v>
      </c>
      <c r="R1196" s="20">
        <f t="shared" si="185"/>
        <v>35.625</v>
      </c>
      <c r="S1196" s="20">
        <f t="shared" si="186"/>
        <v>30.425000000000001</v>
      </c>
      <c r="T1196" s="20">
        <f t="shared" si="187"/>
        <v>34.125</v>
      </c>
      <c r="U1196" s="19">
        <f t="shared" si="188"/>
        <v>33.508333333333333</v>
      </c>
      <c r="V1196" s="19">
        <f t="shared" si="189"/>
        <v>33.662499999999994</v>
      </c>
    </row>
    <row r="1197" spans="1:22" ht="13.5" x14ac:dyDescent="0.25">
      <c r="A1197" s="3">
        <f>RSI!A1197</f>
        <v>43754</v>
      </c>
      <c r="B1197" s="2">
        <f>RSI!B1197</f>
        <v>3.4773000000000001</v>
      </c>
      <c r="C1197" s="2">
        <f>RSI!I1197</f>
        <v>44.357467807393277</v>
      </c>
      <c r="D1197" s="2">
        <f>MACD!E1197</f>
        <v>-5.2780725312246979E-3</v>
      </c>
      <c r="E1197" s="2">
        <f>MACD!F1197</f>
        <v>2.2552172453086843E-3</v>
      </c>
      <c r="F1197" s="2">
        <f>'Moving Avg'!D1197</f>
        <v>3.5019</v>
      </c>
      <c r="G1197" s="2">
        <f>'Moving Avg'!F1197</f>
        <v>3.5051549999999998</v>
      </c>
      <c r="H1197" s="2">
        <f>'Moving Avg'!G1197</f>
        <v>3.5110780000000017</v>
      </c>
      <c r="I1197" s="2">
        <f>'Moving Avg'!H1197</f>
        <v>3.4739375000000035</v>
      </c>
      <c r="J1197" s="17" t="str">
        <f>OBV!F1197</f>
        <v>BEARISH</v>
      </c>
      <c r="K1197" s="17" t="str">
        <f>OBV!G1197</f>
        <v>NEUTRAL</v>
      </c>
      <c r="L1197" s="17" t="str">
        <f>OBV!H1197</f>
        <v>CONFIRMED BEARISH</v>
      </c>
      <c r="M1197" s="19">
        <f t="shared" si="180"/>
        <v>25</v>
      </c>
      <c r="N1197" s="19">
        <f t="shared" si="181"/>
        <v>45</v>
      </c>
      <c r="O1197" s="19">
        <f t="shared" si="182"/>
        <v>50</v>
      </c>
      <c r="P1197" s="19">
        <f t="shared" si="183"/>
        <v>16.5</v>
      </c>
      <c r="Q1197" s="20">
        <f t="shared" si="184"/>
        <v>34.475000000000001</v>
      </c>
      <c r="R1197" s="20">
        <f t="shared" si="185"/>
        <v>35.625</v>
      </c>
      <c r="S1197" s="20">
        <f t="shared" si="186"/>
        <v>30.425000000000001</v>
      </c>
      <c r="T1197" s="20">
        <f t="shared" si="187"/>
        <v>34.125</v>
      </c>
      <c r="U1197" s="19">
        <f t="shared" si="188"/>
        <v>33.508333333333333</v>
      </c>
      <c r="V1197" s="19">
        <f t="shared" si="189"/>
        <v>33.662499999999994</v>
      </c>
    </row>
    <row r="1198" spans="1:22" ht="13.5" x14ac:dyDescent="0.25">
      <c r="A1198" s="3">
        <f>RSI!A1198</f>
        <v>43755</v>
      </c>
      <c r="B1198" s="2">
        <f>RSI!B1198</f>
        <v>3.5062000000000002</v>
      </c>
      <c r="C1198" s="2">
        <f>RSI!I1198</f>
        <v>49.815601683322271</v>
      </c>
      <c r="D1198" s="2">
        <f>MACD!E1198</f>
        <v>-9.0023625984505529E-3</v>
      </c>
      <c r="E1198" s="2">
        <f>MACD!F1198</f>
        <v>3.7012765568369445E-6</v>
      </c>
      <c r="F1198" s="2">
        <f>'Moving Avg'!D1198</f>
        <v>3.4960999999999998</v>
      </c>
      <c r="G1198" s="2">
        <f>'Moving Avg'!F1198</f>
        <v>3.5037050000000001</v>
      </c>
      <c r="H1198" s="2">
        <f>'Moving Avg'!G1198</f>
        <v>3.5122220000000022</v>
      </c>
      <c r="I1198" s="2">
        <f>'Moving Avg'!H1198</f>
        <v>3.4756030000000044</v>
      </c>
      <c r="J1198" s="17" t="str">
        <f>OBV!F1198</f>
        <v>BEARISH</v>
      </c>
      <c r="K1198" s="17" t="str">
        <f>OBV!G1198</f>
        <v>NEUTRAL</v>
      </c>
      <c r="L1198" s="17" t="str">
        <f>OBV!H1198</f>
        <v>CONFIRMED BEARISH</v>
      </c>
      <c r="M1198" s="19">
        <f t="shared" si="180"/>
        <v>25</v>
      </c>
      <c r="N1198" s="19">
        <f t="shared" si="181"/>
        <v>45</v>
      </c>
      <c r="O1198" s="19">
        <f t="shared" si="182"/>
        <v>50</v>
      </c>
      <c r="P1198" s="19">
        <f t="shared" si="183"/>
        <v>16.5</v>
      </c>
      <c r="Q1198" s="20">
        <f t="shared" si="184"/>
        <v>34.475000000000001</v>
      </c>
      <c r="R1198" s="20">
        <f t="shared" si="185"/>
        <v>35.625</v>
      </c>
      <c r="S1198" s="20">
        <f t="shared" si="186"/>
        <v>30.425000000000001</v>
      </c>
      <c r="T1198" s="20">
        <f t="shared" si="187"/>
        <v>34.125</v>
      </c>
      <c r="U1198" s="19">
        <f t="shared" si="188"/>
        <v>33.508333333333333</v>
      </c>
      <c r="V1198" s="19">
        <f t="shared" si="189"/>
        <v>33.662499999999994</v>
      </c>
    </row>
    <row r="1199" spans="1:22" ht="13.5" x14ac:dyDescent="0.25">
      <c r="A1199" s="3">
        <f>RSI!A1199</f>
        <v>43756</v>
      </c>
      <c r="B1199" s="2">
        <f>RSI!B1199</f>
        <v>3.4409999999999998</v>
      </c>
      <c r="C1199" s="2">
        <f>RSI!I1199</f>
        <v>40.228174835465111</v>
      </c>
      <c r="D1199" s="2">
        <f>MACD!E1199</f>
        <v>-2.8712239035586506E-3</v>
      </c>
      <c r="E1199" s="2">
        <f>MACD!F1199</f>
        <v>-5.7128375946626062E-4</v>
      </c>
      <c r="F1199" s="2">
        <f>'Moving Avg'!D1199</f>
        <v>3.4830599999999996</v>
      </c>
      <c r="G1199" s="2">
        <f>'Moving Avg'!F1199</f>
        <v>3.4982700000000002</v>
      </c>
      <c r="H1199" s="2">
        <f>'Moving Avg'!G1199</f>
        <v>3.512338000000002</v>
      </c>
      <c r="I1199" s="2">
        <f>'Moving Avg'!H1199</f>
        <v>3.4769425000000047</v>
      </c>
      <c r="J1199" s="17" t="str">
        <f>OBV!F1199</f>
        <v>BEARISH</v>
      </c>
      <c r="K1199" s="17" t="str">
        <f>OBV!G1199</f>
        <v>NEUTRAL</v>
      </c>
      <c r="L1199" s="17" t="str">
        <f>OBV!H1199</f>
        <v>CONFIRMED BEARISH</v>
      </c>
      <c r="M1199" s="19">
        <f t="shared" si="180"/>
        <v>25</v>
      </c>
      <c r="N1199" s="19">
        <f t="shared" si="181"/>
        <v>45</v>
      </c>
      <c r="O1199" s="19">
        <f t="shared" si="182"/>
        <v>50</v>
      </c>
      <c r="P1199" s="19">
        <f t="shared" si="183"/>
        <v>16.5</v>
      </c>
      <c r="Q1199" s="20">
        <f t="shared" si="184"/>
        <v>34.475000000000001</v>
      </c>
      <c r="R1199" s="20">
        <f t="shared" si="185"/>
        <v>35.625</v>
      </c>
      <c r="S1199" s="20">
        <f t="shared" si="186"/>
        <v>30.425000000000001</v>
      </c>
      <c r="T1199" s="20">
        <f t="shared" si="187"/>
        <v>34.125</v>
      </c>
      <c r="U1199" s="19">
        <f t="shared" si="188"/>
        <v>33.508333333333333</v>
      </c>
      <c r="V1199" s="19">
        <f t="shared" si="189"/>
        <v>33.662499999999994</v>
      </c>
    </row>
    <row r="1200" spans="1:22" ht="13.5" x14ac:dyDescent="0.25">
      <c r="A1200" s="3">
        <f>RSI!A1200</f>
        <v>43759</v>
      </c>
      <c r="B1200" s="2">
        <f>RSI!B1200</f>
        <v>3.4918</v>
      </c>
      <c r="C1200" s="2">
        <f>RSI!I1200</f>
        <v>48.538531414481199</v>
      </c>
      <c r="D1200" s="2">
        <f>MACD!E1200</f>
        <v>-1.0548477305976078E-3</v>
      </c>
      <c r="E1200" s="2">
        <f>MACD!F1200</f>
        <v>-6.679965536925301E-4</v>
      </c>
      <c r="F1200" s="2">
        <f>'Moving Avg'!D1200</f>
        <v>3.4816200000000004</v>
      </c>
      <c r="G1200" s="2">
        <f>'Moving Avg'!F1200</f>
        <v>3.4957349999999998</v>
      </c>
      <c r="H1200" s="2">
        <f>'Moving Avg'!G1200</f>
        <v>3.512780000000002</v>
      </c>
      <c r="I1200" s="2">
        <f>'Moving Avg'!H1200</f>
        <v>3.4782255000000051</v>
      </c>
      <c r="J1200" s="17" t="str">
        <f>OBV!F1200</f>
        <v>BULLISH</v>
      </c>
      <c r="K1200" s="17" t="str">
        <f>OBV!G1200</f>
        <v>NEUTRAL</v>
      </c>
      <c r="L1200" s="17" t="str">
        <f>OBV!H1200</f>
        <v>BULLISH DIVERGENCE</v>
      </c>
      <c r="M1200" s="19">
        <f t="shared" si="180"/>
        <v>25</v>
      </c>
      <c r="N1200" s="19">
        <f t="shared" si="181"/>
        <v>45</v>
      </c>
      <c r="O1200" s="19">
        <f t="shared" si="182"/>
        <v>50</v>
      </c>
      <c r="P1200" s="19">
        <f t="shared" si="183"/>
        <v>66.5</v>
      </c>
      <c r="Q1200" s="20">
        <f t="shared" si="184"/>
        <v>41.975000000000001</v>
      </c>
      <c r="R1200" s="20">
        <f t="shared" si="185"/>
        <v>48.125</v>
      </c>
      <c r="S1200" s="20">
        <f t="shared" si="186"/>
        <v>52.924999999999997</v>
      </c>
      <c r="T1200" s="20">
        <f t="shared" si="187"/>
        <v>46.625</v>
      </c>
      <c r="U1200" s="19">
        <f t="shared" si="188"/>
        <v>47.67499999999999</v>
      </c>
      <c r="V1200" s="19">
        <f t="shared" si="189"/>
        <v>47.412499999999994</v>
      </c>
    </row>
    <row r="1201" spans="1:22" ht="13.5" x14ac:dyDescent="0.25">
      <c r="A1201" s="3">
        <f>RSI!A1201</f>
        <v>43760</v>
      </c>
      <c r="B1201" s="2">
        <f>RSI!B1201</f>
        <v>3.4773000000000001</v>
      </c>
      <c r="C1201" s="2">
        <f>RSI!I1201</f>
        <v>46.549124461543073</v>
      </c>
      <c r="D1201" s="2">
        <f>MACD!E1201</f>
        <v>7.2030520941508414E-3</v>
      </c>
      <c r="E1201" s="2">
        <f>MACD!F1201</f>
        <v>9.0621317587614427E-4</v>
      </c>
      <c r="F1201" s="2">
        <f>'Moving Avg'!D1201</f>
        <v>3.47872</v>
      </c>
      <c r="G1201" s="2">
        <f>'Moving Avg'!F1201</f>
        <v>3.4953750000000001</v>
      </c>
      <c r="H1201" s="2">
        <f>'Moving Avg'!G1201</f>
        <v>3.5134840000000018</v>
      </c>
      <c r="I1201" s="2">
        <f>'Moving Avg'!H1201</f>
        <v>3.4791600000000051</v>
      </c>
      <c r="J1201" s="17" t="str">
        <f>OBV!F1201</f>
        <v>BULLISH</v>
      </c>
      <c r="K1201" s="17" t="str">
        <f>OBV!G1201</f>
        <v>NEUTRAL</v>
      </c>
      <c r="L1201" s="17" t="str">
        <f>OBV!H1201</f>
        <v>BULLISH DIVERGENCE</v>
      </c>
      <c r="M1201" s="19">
        <f t="shared" si="180"/>
        <v>25</v>
      </c>
      <c r="N1201" s="19">
        <f t="shared" si="181"/>
        <v>0</v>
      </c>
      <c r="O1201" s="19">
        <f t="shared" si="182"/>
        <v>0</v>
      </c>
      <c r="P1201" s="19">
        <f t="shared" si="183"/>
        <v>66.5</v>
      </c>
      <c r="Q1201" s="20">
        <f t="shared" si="184"/>
        <v>18.725000000000001</v>
      </c>
      <c r="R1201" s="20">
        <f t="shared" si="185"/>
        <v>21.625</v>
      </c>
      <c r="S1201" s="20">
        <f t="shared" si="186"/>
        <v>33.674999999999997</v>
      </c>
      <c r="T1201" s="20">
        <f t="shared" si="187"/>
        <v>22.875</v>
      </c>
      <c r="U1201" s="19">
        <f t="shared" si="188"/>
        <v>24.675000000000001</v>
      </c>
      <c r="V1201" s="19">
        <f t="shared" si="189"/>
        <v>24.225000000000001</v>
      </c>
    </row>
    <row r="1202" spans="1:22" ht="13.5" x14ac:dyDescent="0.25">
      <c r="A1202" s="3">
        <f>RSI!A1202</f>
        <v>43761</v>
      </c>
      <c r="B1202" s="2">
        <f>RSI!B1202</f>
        <v>3.4409999999999998</v>
      </c>
      <c r="C1202" s="2">
        <f>RSI!I1202</f>
        <v>41.91728545619214</v>
      </c>
      <c r="D1202" s="2">
        <f>MACD!E1202</f>
        <v>1.7022739397368092E-2</v>
      </c>
      <c r="E1202" s="2">
        <f>MACD!F1202</f>
        <v>4.1295184201745336E-3</v>
      </c>
      <c r="F1202" s="2">
        <f>'Moving Avg'!D1202</f>
        <v>3.4714599999999995</v>
      </c>
      <c r="G1202" s="2">
        <f>'Moving Avg'!F1202</f>
        <v>3.4939249999999999</v>
      </c>
      <c r="H1202" s="2">
        <f>'Moving Avg'!G1202</f>
        <v>3.5129100000000015</v>
      </c>
      <c r="I1202" s="2">
        <f>'Moving Avg'!H1202</f>
        <v>3.4799130000000051</v>
      </c>
      <c r="J1202" s="17" t="str">
        <f>OBV!F1202</f>
        <v>BULLISH</v>
      </c>
      <c r="K1202" s="17" t="str">
        <f>OBV!G1202</f>
        <v>NEUTRAL</v>
      </c>
      <c r="L1202" s="17" t="str">
        <f>OBV!H1202</f>
        <v>BULLISH DIVERGENCE</v>
      </c>
      <c r="M1202" s="19">
        <f t="shared" si="180"/>
        <v>25</v>
      </c>
      <c r="N1202" s="19">
        <f t="shared" si="181"/>
        <v>0</v>
      </c>
      <c r="O1202" s="19">
        <f t="shared" si="182"/>
        <v>0</v>
      </c>
      <c r="P1202" s="19">
        <f t="shared" si="183"/>
        <v>66.5</v>
      </c>
      <c r="Q1202" s="20">
        <f t="shared" si="184"/>
        <v>18.725000000000001</v>
      </c>
      <c r="R1202" s="20">
        <f t="shared" si="185"/>
        <v>21.625</v>
      </c>
      <c r="S1202" s="20">
        <f t="shared" si="186"/>
        <v>33.674999999999997</v>
      </c>
      <c r="T1202" s="20">
        <f t="shared" si="187"/>
        <v>22.875</v>
      </c>
      <c r="U1202" s="19">
        <f t="shared" si="188"/>
        <v>24.675000000000001</v>
      </c>
      <c r="V1202" s="19">
        <f t="shared" si="189"/>
        <v>24.225000000000001</v>
      </c>
    </row>
    <row r="1203" spans="1:22" ht="13.5" x14ac:dyDescent="0.25">
      <c r="A1203" s="3">
        <f>RSI!A1203</f>
        <v>43762</v>
      </c>
      <c r="B1203" s="2">
        <f>RSI!B1203</f>
        <v>3.4409999999999998</v>
      </c>
      <c r="C1203" s="2">
        <f>RSI!I1203</f>
        <v>41.917285456192147</v>
      </c>
      <c r="D1203" s="2">
        <f>MACD!E1203</f>
        <v>2.4555853502198133E-2</v>
      </c>
      <c r="E1203" s="2">
        <f>MACD!F1203</f>
        <v>8.2147854365792541E-3</v>
      </c>
      <c r="F1203" s="2">
        <f>'Moving Avg'!D1203</f>
        <v>3.4584199999999994</v>
      </c>
      <c r="G1203" s="2">
        <f>'Moving Avg'!F1203</f>
        <v>3.4924750000000002</v>
      </c>
      <c r="H1203" s="2">
        <f>'Moving Avg'!G1203</f>
        <v>3.5124740000000014</v>
      </c>
      <c r="I1203" s="2">
        <f>'Moving Avg'!H1203</f>
        <v>3.4805970000000057</v>
      </c>
      <c r="J1203" s="17" t="str">
        <f>OBV!F1203</f>
        <v>BEARISH</v>
      </c>
      <c r="K1203" s="17" t="str">
        <f>OBV!G1203</f>
        <v>NEUTRAL</v>
      </c>
      <c r="L1203" s="17" t="str">
        <f>OBV!H1203</f>
        <v>CONFIRMED BEARISH</v>
      </c>
      <c r="M1203" s="19">
        <f t="shared" si="180"/>
        <v>25</v>
      </c>
      <c r="N1203" s="19">
        <f t="shared" si="181"/>
        <v>0</v>
      </c>
      <c r="O1203" s="19">
        <f t="shared" si="182"/>
        <v>0</v>
      </c>
      <c r="P1203" s="19">
        <f t="shared" si="183"/>
        <v>16.5</v>
      </c>
      <c r="Q1203" s="20">
        <f t="shared" si="184"/>
        <v>11.225</v>
      </c>
      <c r="R1203" s="20">
        <f t="shared" si="185"/>
        <v>9.125</v>
      </c>
      <c r="S1203" s="20">
        <f t="shared" si="186"/>
        <v>11.175000000000001</v>
      </c>
      <c r="T1203" s="20">
        <f t="shared" si="187"/>
        <v>10.375</v>
      </c>
      <c r="U1203" s="19">
        <f t="shared" si="188"/>
        <v>10.508333333333335</v>
      </c>
      <c r="V1203" s="19">
        <f t="shared" si="189"/>
        <v>10.475000000000001</v>
      </c>
    </row>
    <row r="1204" spans="1:22" ht="13.5" x14ac:dyDescent="0.25">
      <c r="A1204" s="3">
        <f>RSI!A1204</f>
        <v>43763</v>
      </c>
      <c r="B1204" s="2">
        <f>RSI!B1204</f>
        <v>3.4409999999999998</v>
      </c>
      <c r="C1204" s="2">
        <f>RSI!I1204</f>
        <v>41.91728545619214</v>
      </c>
      <c r="D1204" s="2">
        <f>MACD!E1204</f>
        <v>2.6789993003108137E-2</v>
      </c>
      <c r="E1204" s="2">
        <f>MACD!F1204</f>
        <v>1.1929826949885033E-2</v>
      </c>
      <c r="F1204" s="2">
        <f>'Moving Avg'!D1204</f>
        <v>3.4584199999999994</v>
      </c>
      <c r="G1204" s="2">
        <f>'Moving Avg'!F1204</f>
        <v>3.4924750000000002</v>
      </c>
      <c r="H1204" s="2">
        <f>'Moving Avg'!G1204</f>
        <v>3.5103000000000013</v>
      </c>
      <c r="I1204" s="2">
        <f>'Moving Avg'!H1204</f>
        <v>3.4816260000000057</v>
      </c>
      <c r="J1204" s="17" t="str">
        <f>OBV!F1204</f>
        <v>BEARISH</v>
      </c>
      <c r="K1204" s="17" t="str">
        <f>OBV!G1204</f>
        <v>NEUTRAL</v>
      </c>
      <c r="L1204" s="17" t="str">
        <f>OBV!H1204</f>
        <v>NEUTRAL</v>
      </c>
      <c r="M1204" s="19">
        <f t="shared" si="180"/>
        <v>25</v>
      </c>
      <c r="N1204" s="19">
        <f t="shared" si="181"/>
        <v>0</v>
      </c>
      <c r="O1204" s="19">
        <f t="shared" si="182"/>
        <v>0</v>
      </c>
      <c r="P1204" s="19">
        <f t="shared" si="183"/>
        <v>16.5</v>
      </c>
      <c r="Q1204" s="20">
        <f t="shared" si="184"/>
        <v>11.225</v>
      </c>
      <c r="R1204" s="20">
        <f t="shared" si="185"/>
        <v>9.125</v>
      </c>
      <c r="S1204" s="20">
        <f t="shared" si="186"/>
        <v>11.175000000000001</v>
      </c>
      <c r="T1204" s="20">
        <f t="shared" si="187"/>
        <v>10.375</v>
      </c>
      <c r="U1204" s="19">
        <f t="shared" si="188"/>
        <v>10.508333333333335</v>
      </c>
      <c r="V1204" s="19">
        <f t="shared" si="189"/>
        <v>10.475000000000001</v>
      </c>
    </row>
    <row r="1205" spans="1:22" ht="13.5" x14ac:dyDescent="0.25">
      <c r="A1205" s="3">
        <f>RSI!A1205</f>
        <v>43766</v>
      </c>
      <c r="B1205" s="2">
        <f>RSI!B1205</f>
        <v>3.4047999999999998</v>
      </c>
      <c r="C1205" s="2">
        <f>RSI!I1205</f>
        <v>37.295077806136966</v>
      </c>
      <c r="D1205" s="2">
        <f>MACD!E1205</f>
        <v>3.055189725022478E-2</v>
      </c>
      <c r="E1205" s="2">
        <f>MACD!F1205</f>
        <v>1.5654241009952982E-2</v>
      </c>
      <c r="F1205" s="2">
        <f>'Moving Avg'!D1205</f>
        <v>3.4410200000000004</v>
      </c>
      <c r="G1205" s="2">
        <f>'Moving Avg'!F1205</f>
        <v>3.4859549999999997</v>
      </c>
      <c r="H1205" s="2">
        <f>'Moving Avg'!G1205</f>
        <v>3.5085600000000015</v>
      </c>
      <c r="I1205" s="2">
        <f>'Moving Avg'!H1205</f>
        <v>3.4825085000000051</v>
      </c>
      <c r="J1205" s="17" t="str">
        <f>OBV!F1205</f>
        <v>BEARISH</v>
      </c>
      <c r="K1205" s="17" t="str">
        <f>OBV!G1205</f>
        <v>NEUTRAL</v>
      </c>
      <c r="L1205" s="17" t="str">
        <f>OBV!H1205</f>
        <v>CONFIRMED BEARISH</v>
      </c>
      <c r="M1205" s="19">
        <f t="shared" si="180"/>
        <v>25</v>
      </c>
      <c r="N1205" s="19">
        <f t="shared" si="181"/>
        <v>0</v>
      </c>
      <c r="O1205" s="19">
        <f t="shared" si="182"/>
        <v>0</v>
      </c>
      <c r="P1205" s="19">
        <f t="shared" si="183"/>
        <v>16.5</v>
      </c>
      <c r="Q1205" s="20">
        <f t="shared" si="184"/>
        <v>11.225</v>
      </c>
      <c r="R1205" s="20">
        <f t="shared" si="185"/>
        <v>9.125</v>
      </c>
      <c r="S1205" s="20">
        <f t="shared" si="186"/>
        <v>11.175000000000001</v>
      </c>
      <c r="T1205" s="20">
        <f t="shared" si="187"/>
        <v>10.375</v>
      </c>
      <c r="U1205" s="19">
        <f t="shared" si="188"/>
        <v>10.508333333333335</v>
      </c>
      <c r="V1205" s="19">
        <f t="shared" si="189"/>
        <v>10.475000000000001</v>
      </c>
    </row>
    <row r="1206" spans="1:22" ht="13.5" x14ac:dyDescent="0.25">
      <c r="A1206" s="3">
        <f>RSI!A1206</f>
        <v>43767</v>
      </c>
      <c r="B1206" s="2">
        <f>RSI!B1206</f>
        <v>3.3902999999999999</v>
      </c>
      <c r="C1206" s="2">
        <f>RSI!I1206</f>
        <v>35.601635644827354</v>
      </c>
      <c r="D1206" s="2">
        <f>MACD!E1206</f>
        <v>3.4190974398248031E-2</v>
      </c>
      <c r="E1206" s="2">
        <f>MACD!F1206</f>
        <v>1.9361587687611991E-2</v>
      </c>
      <c r="F1206" s="2">
        <f>'Moving Avg'!D1206</f>
        <v>3.4236199999999997</v>
      </c>
      <c r="G1206" s="2">
        <f>'Moving Avg'!F1206</f>
        <v>3.4797950000000002</v>
      </c>
      <c r="H1206" s="2">
        <f>'Moving Avg'!G1206</f>
        <v>3.5060960000000012</v>
      </c>
      <c r="I1206" s="2">
        <f>'Moving Avg'!H1206</f>
        <v>3.4832150000000057</v>
      </c>
      <c r="J1206" s="17" t="str">
        <f>OBV!F1206</f>
        <v>BEARISH</v>
      </c>
      <c r="K1206" s="17" t="str">
        <f>OBV!G1206</f>
        <v>NEUTRAL</v>
      </c>
      <c r="L1206" s="17" t="str">
        <f>OBV!H1206</f>
        <v>CONFIRMED BEARISH</v>
      </c>
      <c r="M1206" s="19">
        <f t="shared" si="180"/>
        <v>25</v>
      </c>
      <c r="N1206" s="19">
        <f t="shared" si="181"/>
        <v>0</v>
      </c>
      <c r="O1206" s="19">
        <f t="shared" si="182"/>
        <v>0</v>
      </c>
      <c r="P1206" s="19">
        <f t="shared" si="183"/>
        <v>16.5</v>
      </c>
      <c r="Q1206" s="20">
        <f t="shared" si="184"/>
        <v>11.225</v>
      </c>
      <c r="R1206" s="20">
        <f t="shared" si="185"/>
        <v>9.125</v>
      </c>
      <c r="S1206" s="20">
        <f t="shared" si="186"/>
        <v>11.175000000000001</v>
      </c>
      <c r="T1206" s="20">
        <f t="shared" si="187"/>
        <v>10.375</v>
      </c>
      <c r="U1206" s="19">
        <f t="shared" si="188"/>
        <v>10.508333333333335</v>
      </c>
      <c r="V1206" s="19">
        <f t="shared" si="189"/>
        <v>10.475000000000001</v>
      </c>
    </row>
    <row r="1207" spans="1:22" ht="13.5" x14ac:dyDescent="0.25">
      <c r="A1207" s="3">
        <f>RSI!A1207</f>
        <v>43768</v>
      </c>
      <c r="B1207" s="2">
        <f>RSI!B1207</f>
        <v>3.3323999999999998</v>
      </c>
      <c r="C1207" s="2">
        <f>RSI!I1207</f>
        <v>29.785674071836013</v>
      </c>
      <c r="D1207" s="2">
        <f>MACD!E1207</f>
        <v>3.9867277298855974E-2</v>
      </c>
      <c r="E1207" s="2">
        <f>MACD!F1207</f>
        <v>2.3462725609860791E-2</v>
      </c>
      <c r="F1207" s="2">
        <f>'Moving Avg'!D1207</f>
        <v>3.4018999999999999</v>
      </c>
      <c r="G1207" s="2">
        <f>'Moving Avg'!F1207</f>
        <v>3.4725500000000009</v>
      </c>
      <c r="H1207" s="2">
        <f>'Moving Avg'!G1207</f>
        <v>3.5031980000000016</v>
      </c>
      <c r="I1207" s="2">
        <f>'Moving Avg'!H1207</f>
        <v>3.4836320000000054</v>
      </c>
      <c r="J1207" s="17" t="str">
        <f>OBV!F1207</f>
        <v>BEARISH</v>
      </c>
      <c r="K1207" s="17" t="str">
        <f>OBV!G1207</f>
        <v>NEUTRAL</v>
      </c>
      <c r="L1207" s="17" t="str">
        <f>OBV!H1207</f>
        <v>CONFIRMED BEARISH</v>
      </c>
      <c r="M1207" s="19">
        <f t="shared" si="180"/>
        <v>50</v>
      </c>
      <c r="N1207" s="19">
        <f t="shared" si="181"/>
        <v>0</v>
      </c>
      <c r="O1207" s="19">
        <f t="shared" si="182"/>
        <v>0</v>
      </c>
      <c r="P1207" s="19">
        <f t="shared" si="183"/>
        <v>16.5</v>
      </c>
      <c r="Q1207" s="20">
        <f t="shared" si="184"/>
        <v>19.975000000000001</v>
      </c>
      <c r="R1207" s="20">
        <f t="shared" si="185"/>
        <v>14.125</v>
      </c>
      <c r="S1207" s="20">
        <f t="shared" si="186"/>
        <v>14.925000000000001</v>
      </c>
      <c r="T1207" s="20">
        <f t="shared" si="187"/>
        <v>16.625</v>
      </c>
      <c r="U1207" s="19">
        <f t="shared" si="188"/>
        <v>16.341666666666669</v>
      </c>
      <c r="V1207" s="19">
        <f t="shared" si="189"/>
        <v>16.412500000000001</v>
      </c>
    </row>
    <row r="1208" spans="1:22" ht="13.5" x14ac:dyDescent="0.25">
      <c r="A1208" s="3">
        <f>RSI!A1208</f>
        <v>43769</v>
      </c>
      <c r="B1208" s="2">
        <f>RSI!B1208</f>
        <v>3.3902999999999999</v>
      </c>
      <c r="C1208" s="2">
        <f>RSI!I1208</f>
        <v>40.290311478019689</v>
      </c>
      <c r="D1208" s="2">
        <f>MACD!E1208</f>
        <v>4.5668742223277103E-2</v>
      </c>
      <c r="E1208" s="2">
        <f>MACD!F1208</f>
        <v>2.7903928932544054E-2</v>
      </c>
      <c r="F1208" s="2">
        <f>'Moving Avg'!D1208</f>
        <v>3.3917600000000001</v>
      </c>
      <c r="G1208" s="2">
        <f>'Moving Avg'!F1208</f>
        <v>3.4682000000000004</v>
      </c>
      <c r="H1208" s="2">
        <f>'Moving Avg'!G1208</f>
        <v>3.5014580000000017</v>
      </c>
      <c r="I1208" s="2">
        <f>'Moving Avg'!H1208</f>
        <v>3.4842005000000058</v>
      </c>
      <c r="J1208" s="17" t="str">
        <f>OBV!F1208</f>
        <v>BEARISH</v>
      </c>
      <c r="K1208" s="17" t="str">
        <f>OBV!G1208</f>
        <v>NEUTRAL</v>
      </c>
      <c r="L1208" s="17" t="str">
        <f>OBV!H1208</f>
        <v>CONFIRMED BEARISH</v>
      </c>
      <c r="M1208" s="19">
        <f t="shared" si="180"/>
        <v>25</v>
      </c>
      <c r="N1208" s="19">
        <f t="shared" si="181"/>
        <v>0</v>
      </c>
      <c r="O1208" s="19">
        <f t="shared" si="182"/>
        <v>0</v>
      </c>
      <c r="P1208" s="19">
        <f t="shared" si="183"/>
        <v>16.5</v>
      </c>
      <c r="Q1208" s="20">
        <f t="shared" si="184"/>
        <v>11.225</v>
      </c>
      <c r="R1208" s="20">
        <f t="shared" si="185"/>
        <v>9.125</v>
      </c>
      <c r="S1208" s="20">
        <f t="shared" si="186"/>
        <v>11.175000000000001</v>
      </c>
      <c r="T1208" s="20">
        <f t="shared" si="187"/>
        <v>10.375</v>
      </c>
      <c r="U1208" s="19">
        <f t="shared" si="188"/>
        <v>10.508333333333335</v>
      </c>
      <c r="V1208" s="19">
        <f t="shared" si="189"/>
        <v>10.475000000000001</v>
      </c>
    </row>
    <row r="1209" spans="1:22" ht="13.5" x14ac:dyDescent="0.25">
      <c r="A1209" s="3">
        <f>RSI!A1209</f>
        <v>43770</v>
      </c>
      <c r="B1209" s="2">
        <f>RSI!B1209</f>
        <v>3.3902999999999999</v>
      </c>
      <c r="C1209" s="2">
        <f>RSI!I1209</f>
        <v>40.290311478019689</v>
      </c>
      <c r="D1209" s="2">
        <f>MACD!E1209</f>
        <v>4.0983636483455488E-2</v>
      </c>
      <c r="E1209" s="2">
        <f>MACD!F1209</f>
        <v>3.0519870442726339E-2</v>
      </c>
      <c r="F1209" s="2">
        <f>'Moving Avg'!D1209</f>
        <v>3.3816199999999994</v>
      </c>
      <c r="G1209" s="2">
        <f>'Moving Avg'!F1209</f>
        <v>3.4624050000000004</v>
      </c>
      <c r="H1209" s="2">
        <f>'Moving Avg'!G1209</f>
        <v>3.4997180000000014</v>
      </c>
      <c r="I1209" s="2">
        <f>'Moving Avg'!H1209</f>
        <v>3.4847690000000058</v>
      </c>
      <c r="J1209" s="17" t="str">
        <f>OBV!F1209</f>
        <v>BEARISH</v>
      </c>
      <c r="K1209" s="17" t="str">
        <f>OBV!G1209</f>
        <v>NEUTRAL</v>
      </c>
      <c r="L1209" s="17" t="str">
        <f>OBV!H1209</f>
        <v>CONFIRMED BEARISH</v>
      </c>
      <c r="M1209" s="19">
        <f t="shared" si="180"/>
        <v>25</v>
      </c>
      <c r="N1209" s="19">
        <f t="shared" si="181"/>
        <v>0</v>
      </c>
      <c r="O1209" s="19">
        <f t="shared" si="182"/>
        <v>0</v>
      </c>
      <c r="P1209" s="19">
        <f t="shared" si="183"/>
        <v>16.5</v>
      </c>
      <c r="Q1209" s="20">
        <f t="shared" si="184"/>
        <v>11.225</v>
      </c>
      <c r="R1209" s="20">
        <f t="shared" si="185"/>
        <v>9.125</v>
      </c>
      <c r="S1209" s="20">
        <f t="shared" si="186"/>
        <v>11.175000000000001</v>
      </c>
      <c r="T1209" s="20">
        <f t="shared" si="187"/>
        <v>10.375</v>
      </c>
      <c r="U1209" s="19">
        <f t="shared" si="188"/>
        <v>10.508333333333335</v>
      </c>
      <c r="V1209" s="19">
        <f t="shared" si="189"/>
        <v>10.475000000000001</v>
      </c>
    </row>
    <row r="1210" spans="1:22" ht="13.5" x14ac:dyDescent="0.25">
      <c r="A1210" s="3">
        <f>RSI!A1210</f>
        <v>43773</v>
      </c>
      <c r="B1210" s="2">
        <f>RSI!B1210</f>
        <v>3.3323999999999998</v>
      </c>
      <c r="C1210" s="2">
        <f>RSI!I1210</f>
        <v>34.333161916093061</v>
      </c>
      <c r="D1210" s="2">
        <f>MACD!E1210</f>
        <v>4.9527970886917849E-2</v>
      </c>
      <c r="E1210" s="2">
        <f>MACD!F1210</f>
        <v>3.4321490531564643E-2</v>
      </c>
      <c r="F1210" s="2">
        <f>'Moving Avg'!D1210</f>
        <v>3.36714</v>
      </c>
      <c r="G1210" s="2">
        <f>'Moving Avg'!F1210</f>
        <v>3.4537149999999999</v>
      </c>
      <c r="H1210" s="2">
        <f>'Moving Avg'!G1210</f>
        <v>3.495372000000001</v>
      </c>
      <c r="I1210" s="2">
        <f>'Moving Avg'!H1210</f>
        <v>3.4852205000000058</v>
      </c>
      <c r="J1210" s="17" t="str">
        <f>OBV!F1210</f>
        <v>BEARISH</v>
      </c>
      <c r="K1210" s="17" t="str">
        <f>OBV!G1210</f>
        <v>NEUTRAL</v>
      </c>
      <c r="L1210" s="17" t="str">
        <f>OBV!H1210</f>
        <v>CONFIRMED BEARISH</v>
      </c>
      <c r="M1210" s="19">
        <f t="shared" si="180"/>
        <v>25</v>
      </c>
      <c r="N1210" s="19">
        <f t="shared" si="181"/>
        <v>0</v>
      </c>
      <c r="O1210" s="19">
        <f t="shared" si="182"/>
        <v>0</v>
      </c>
      <c r="P1210" s="19">
        <f t="shared" si="183"/>
        <v>16.5</v>
      </c>
      <c r="Q1210" s="20">
        <f t="shared" si="184"/>
        <v>11.225</v>
      </c>
      <c r="R1210" s="20">
        <f t="shared" si="185"/>
        <v>9.125</v>
      </c>
      <c r="S1210" s="20">
        <f t="shared" si="186"/>
        <v>11.175000000000001</v>
      </c>
      <c r="T1210" s="20">
        <f t="shared" si="187"/>
        <v>10.375</v>
      </c>
      <c r="U1210" s="19">
        <f t="shared" si="188"/>
        <v>10.508333333333335</v>
      </c>
      <c r="V1210" s="19">
        <f t="shared" si="189"/>
        <v>10.475000000000001</v>
      </c>
    </row>
    <row r="1211" spans="1:22" ht="13.5" x14ac:dyDescent="0.25">
      <c r="A1211" s="3">
        <f>RSI!A1211</f>
        <v>43774</v>
      </c>
      <c r="B1211" s="2">
        <f>RSI!B1211</f>
        <v>3.3323999999999998</v>
      </c>
      <c r="C1211" s="2">
        <f>RSI!I1211</f>
        <v>34.333161916093061</v>
      </c>
      <c r="D1211" s="2">
        <f>MACD!E1211</f>
        <v>5.524358364305515E-2</v>
      </c>
      <c r="E1211" s="2">
        <f>MACD!F1211</f>
        <v>3.8505909153862747E-2</v>
      </c>
      <c r="F1211" s="2">
        <f>'Moving Avg'!D1211</f>
        <v>3.3555599999999997</v>
      </c>
      <c r="G1211" s="2">
        <f>'Moving Avg'!F1211</f>
        <v>3.4432100000000005</v>
      </c>
      <c r="H1211" s="2">
        <f>'Moving Avg'!G1211</f>
        <v>3.4903020000000011</v>
      </c>
      <c r="I1211" s="2">
        <f>'Moving Avg'!H1211</f>
        <v>3.485603000000006</v>
      </c>
      <c r="J1211" s="17" t="str">
        <f>OBV!F1211</f>
        <v>BULLISH</v>
      </c>
      <c r="K1211" s="17" t="str">
        <f>OBV!G1211</f>
        <v>NEUTRAL</v>
      </c>
      <c r="L1211" s="17" t="str">
        <f>OBV!H1211</f>
        <v>BULLISH DIVERGENCE</v>
      </c>
      <c r="M1211" s="19">
        <f t="shared" si="180"/>
        <v>25</v>
      </c>
      <c r="N1211" s="19">
        <f t="shared" si="181"/>
        <v>0</v>
      </c>
      <c r="O1211" s="19">
        <f t="shared" si="182"/>
        <v>0</v>
      </c>
      <c r="P1211" s="19">
        <f t="shared" si="183"/>
        <v>66.5</v>
      </c>
      <c r="Q1211" s="20">
        <f t="shared" si="184"/>
        <v>18.725000000000001</v>
      </c>
      <c r="R1211" s="20">
        <f t="shared" si="185"/>
        <v>21.625</v>
      </c>
      <c r="S1211" s="20">
        <f t="shared" si="186"/>
        <v>33.674999999999997</v>
      </c>
      <c r="T1211" s="20">
        <f t="shared" si="187"/>
        <v>22.875</v>
      </c>
      <c r="U1211" s="19">
        <f t="shared" si="188"/>
        <v>24.675000000000001</v>
      </c>
      <c r="V1211" s="19">
        <f t="shared" si="189"/>
        <v>24.225000000000001</v>
      </c>
    </row>
    <row r="1212" spans="1:22" ht="13.5" x14ac:dyDescent="0.25">
      <c r="A1212" s="3">
        <f>RSI!A1212</f>
        <v>43775</v>
      </c>
      <c r="B1212" s="2">
        <f>RSI!B1212</f>
        <v>3.3685999999999998</v>
      </c>
      <c r="C1212" s="2">
        <f>RSI!I1212</f>
        <v>40.691639851543194</v>
      </c>
      <c r="D1212" s="2">
        <f>MACD!E1212</f>
        <v>5.2477256501646696E-2</v>
      </c>
      <c r="E1212" s="2">
        <f>MACD!F1212</f>
        <v>4.1300178623419538E-2</v>
      </c>
      <c r="F1212" s="2">
        <f>'Moving Avg'!D1212</f>
        <v>3.3628</v>
      </c>
      <c r="G1212" s="2">
        <f>'Moving Avg'!F1212</f>
        <v>3.4345150000000002</v>
      </c>
      <c r="H1212" s="2">
        <f>'Moving Avg'!G1212</f>
        <v>3.4872600000000009</v>
      </c>
      <c r="I1212" s="2">
        <f>'Moving Avg'!H1212</f>
        <v>3.4862010000000061</v>
      </c>
      <c r="J1212" s="17" t="str">
        <f>OBV!F1212</f>
        <v>BULLISH</v>
      </c>
      <c r="K1212" s="17" t="str">
        <f>OBV!G1212</f>
        <v>NEUTRAL</v>
      </c>
      <c r="L1212" s="17" t="str">
        <f>OBV!H1212</f>
        <v>CONFIRMED BULLISH</v>
      </c>
      <c r="M1212" s="19">
        <f t="shared" si="180"/>
        <v>25</v>
      </c>
      <c r="N1212" s="19">
        <f t="shared" si="181"/>
        <v>0</v>
      </c>
      <c r="O1212" s="19">
        <f t="shared" si="182"/>
        <v>0</v>
      </c>
      <c r="P1212" s="19">
        <f t="shared" si="183"/>
        <v>83.5</v>
      </c>
      <c r="Q1212" s="20">
        <f t="shared" si="184"/>
        <v>21.274999999999999</v>
      </c>
      <c r="R1212" s="20">
        <f t="shared" si="185"/>
        <v>25.875</v>
      </c>
      <c r="S1212" s="20">
        <f t="shared" si="186"/>
        <v>41.325000000000003</v>
      </c>
      <c r="T1212" s="20">
        <f t="shared" si="187"/>
        <v>27.125</v>
      </c>
      <c r="U1212" s="19">
        <f t="shared" si="188"/>
        <v>29.491666666666664</v>
      </c>
      <c r="V1212" s="19">
        <f t="shared" si="189"/>
        <v>28.9</v>
      </c>
    </row>
    <row r="1213" spans="1:22" ht="13.5" x14ac:dyDescent="0.25">
      <c r="A1213" s="3">
        <f>RSI!A1213</f>
        <v>43776</v>
      </c>
      <c r="B1213" s="2">
        <f>RSI!B1213</f>
        <v>3.3540999999999999</v>
      </c>
      <c r="C1213" s="2">
        <f>RSI!I1213</f>
        <v>39.06014744473913</v>
      </c>
      <c r="D1213" s="2">
        <f>MACD!E1213</f>
        <v>5.161102006320295E-2</v>
      </c>
      <c r="E1213" s="2">
        <f>MACD!F1213</f>
        <v>4.3362346911376221E-2</v>
      </c>
      <c r="F1213" s="2">
        <f>'Moving Avg'!D1213</f>
        <v>3.3555599999999997</v>
      </c>
      <c r="G1213" s="2">
        <f>'Moving Avg'!F1213</f>
        <v>3.4254600000000002</v>
      </c>
      <c r="H1213" s="2">
        <f>'Moving Avg'!G1213</f>
        <v>3.4821880000000003</v>
      </c>
      <c r="I1213" s="2">
        <f>'Moving Avg'!H1213</f>
        <v>3.4862095000000055</v>
      </c>
      <c r="J1213" s="17" t="str">
        <f>OBV!F1213</f>
        <v>BEARISH</v>
      </c>
      <c r="K1213" s="17" t="str">
        <f>OBV!G1213</f>
        <v>NEUTRAL</v>
      </c>
      <c r="L1213" s="17" t="str">
        <f>OBV!H1213</f>
        <v>CONFIRMED BEARISH</v>
      </c>
      <c r="M1213" s="19">
        <f t="shared" si="180"/>
        <v>25</v>
      </c>
      <c r="N1213" s="19">
        <f t="shared" si="181"/>
        <v>0</v>
      </c>
      <c r="O1213" s="19">
        <f t="shared" si="182"/>
        <v>0</v>
      </c>
      <c r="P1213" s="19">
        <f t="shared" si="183"/>
        <v>16.5</v>
      </c>
      <c r="Q1213" s="20">
        <f t="shared" si="184"/>
        <v>11.225</v>
      </c>
      <c r="R1213" s="20">
        <f t="shared" si="185"/>
        <v>9.125</v>
      </c>
      <c r="S1213" s="20">
        <f t="shared" si="186"/>
        <v>11.175000000000001</v>
      </c>
      <c r="T1213" s="20">
        <f t="shared" si="187"/>
        <v>10.375</v>
      </c>
      <c r="U1213" s="19">
        <f t="shared" si="188"/>
        <v>10.508333333333335</v>
      </c>
      <c r="V1213" s="19">
        <f t="shared" si="189"/>
        <v>10.475000000000001</v>
      </c>
    </row>
    <row r="1214" spans="1:22" ht="13.5" x14ac:dyDescent="0.25">
      <c r="A1214" s="3">
        <f>RSI!A1214</f>
        <v>43777</v>
      </c>
      <c r="B1214" s="2">
        <f>RSI!B1214</f>
        <v>3.3033999999999999</v>
      </c>
      <c r="C1214" s="2">
        <f>RSI!I1214</f>
        <v>33.936578755149554</v>
      </c>
      <c r="D1214" s="2">
        <f>MACD!E1214</f>
        <v>5.5090053963986918E-2</v>
      </c>
      <c r="E1214" s="2">
        <f>MACD!F1214</f>
        <v>4.5707888321898364E-2</v>
      </c>
      <c r="F1214" s="2">
        <f>'Moving Avg'!D1214</f>
        <v>3.3381799999999999</v>
      </c>
      <c r="G1214" s="2">
        <f>'Moving Avg'!F1214</f>
        <v>3.4153199999999999</v>
      </c>
      <c r="H1214" s="2">
        <f>'Moving Avg'!G1214</f>
        <v>3.4772620000000005</v>
      </c>
      <c r="I1214" s="2">
        <f>'Moving Avg'!H1214</f>
        <v>3.4854125000000056</v>
      </c>
      <c r="J1214" s="17" t="str">
        <f>OBV!F1214</f>
        <v>BEARISH</v>
      </c>
      <c r="K1214" s="17" t="str">
        <f>OBV!G1214</f>
        <v>NEUTRAL</v>
      </c>
      <c r="L1214" s="17" t="str">
        <f>OBV!H1214</f>
        <v>CONFIRMED BEARISH</v>
      </c>
      <c r="M1214" s="19">
        <f t="shared" si="180"/>
        <v>25</v>
      </c>
      <c r="N1214" s="19">
        <f t="shared" si="181"/>
        <v>0</v>
      </c>
      <c r="O1214" s="19">
        <f t="shared" si="182"/>
        <v>0</v>
      </c>
      <c r="P1214" s="19">
        <f t="shared" si="183"/>
        <v>16.5</v>
      </c>
      <c r="Q1214" s="20">
        <f t="shared" si="184"/>
        <v>11.225</v>
      </c>
      <c r="R1214" s="20">
        <f t="shared" si="185"/>
        <v>9.125</v>
      </c>
      <c r="S1214" s="20">
        <f t="shared" si="186"/>
        <v>11.175000000000001</v>
      </c>
      <c r="T1214" s="20">
        <f t="shared" si="187"/>
        <v>10.375</v>
      </c>
      <c r="U1214" s="19">
        <f t="shared" si="188"/>
        <v>10.508333333333335</v>
      </c>
      <c r="V1214" s="19">
        <f t="shared" si="189"/>
        <v>10.475000000000001</v>
      </c>
    </row>
    <row r="1215" spans="1:22" ht="13.5" x14ac:dyDescent="0.25">
      <c r="A1215" s="3">
        <f>RSI!A1215</f>
        <v>43780</v>
      </c>
      <c r="B1215" s="2">
        <f>RSI!B1215</f>
        <v>3.3685999999999998</v>
      </c>
      <c r="C1215" s="2">
        <f>RSI!I1215</f>
        <v>44.092772163061937</v>
      </c>
      <c r="D1215" s="2">
        <f>MACD!E1215</f>
        <v>4.8357216661592872E-2</v>
      </c>
      <c r="E1215" s="2">
        <f>MACD!F1215</f>
        <v>4.6237753989837267E-2</v>
      </c>
      <c r="F1215" s="2">
        <f>'Moving Avg'!D1215</f>
        <v>3.3454199999999998</v>
      </c>
      <c r="G1215" s="2">
        <f>'Moving Avg'!F1215</f>
        <v>3.4088000000000003</v>
      </c>
      <c r="H1215" s="2">
        <f>'Moving Avg'!G1215</f>
        <v>3.4732060000000002</v>
      </c>
      <c r="I1215" s="2">
        <f>'Moving Avg'!H1215</f>
        <v>3.4839065000000056</v>
      </c>
      <c r="J1215" s="17" t="str">
        <f>OBV!F1215</f>
        <v>BEARISH</v>
      </c>
      <c r="K1215" s="17" t="str">
        <f>OBV!G1215</f>
        <v>NEUTRAL</v>
      </c>
      <c r="L1215" s="17" t="str">
        <f>OBV!H1215</f>
        <v>BEARISH DIVERGENCE</v>
      </c>
      <c r="M1215" s="19">
        <f t="shared" si="180"/>
        <v>25</v>
      </c>
      <c r="N1215" s="19">
        <f t="shared" si="181"/>
        <v>0</v>
      </c>
      <c r="O1215" s="19">
        <f t="shared" si="182"/>
        <v>0</v>
      </c>
      <c r="P1215" s="19">
        <f t="shared" si="183"/>
        <v>16.5</v>
      </c>
      <c r="Q1215" s="20">
        <f t="shared" si="184"/>
        <v>11.225</v>
      </c>
      <c r="R1215" s="20">
        <f t="shared" si="185"/>
        <v>9.125</v>
      </c>
      <c r="S1215" s="20">
        <f t="shared" si="186"/>
        <v>11.175000000000001</v>
      </c>
      <c r="T1215" s="20">
        <f t="shared" si="187"/>
        <v>10.375</v>
      </c>
      <c r="U1215" s="19">
        <f t="shared" si="188"/>
        <v>10.508333333333335</v>
      </c>
      <c r="V1215" s="19">
        <f t="shared" si="189"/>
        <v>10.475000000000001</v>
      </c>
    </row>
    <row r="1216" spans="1:22" ht="13.5" x14ac:dyDescent="0.25">
      <c r="A1216" s="3">
        <f>RSI!A1216</f>
        <v>43781</v>
      </c>
      <c r="B1216" s="2">
        <f>RSI!B1216</f>
        <v>3.3685999999999998</v>
      </c>
      <c r="C1216" s="2">
        <f>RSI!I1216</f>
        <v>44.092772163061937</v>
      </c>
      <c r="D1216" s="2">
        <f>MACD!E1216</f>
        <v>4.0712888670695779E-2</v>
      </c>
      <c r="E1216" s="2">
        <f>MACD!F1216</f>
        <v>4.5132780926008975E-2</v>
      </c>
      <c r="F1216" s="2">
        <f>'Moving Avg'!D1216</f>
        <v>3.3526600000000002</v>
      </c>
      <c r="G1216" s="2">
        <f>'Moving Avg'!F1216</f>
        <v>3.4026399999999994</v>
      </c>
      <c r="H1216" s="2">
        <f>'Moving Avg'!G1216</f>
        <v>3.4695839999999998</v>
      </c>
      <c r="I1216" s="2">
        <f>'Moving Avg'!H1216</f>
        <v>3.4816075000000053</v>
      </c>
      <c r="J1216" s="17" t="str">
        <f>OBV!F1216</f>
        <v>BEARISH</v>
      </c>
      <c r="K1216" s="17" t="str">
        <f>OBV!G1216</f>
        <v>NEUTRAL</v>
      </c>
      <c r="L1216" s="17" t="str">
        <f>OBV!H1216</f>
        <v>BEARISH DIVERGENCE</v>
      </c>
      <c r="M1216" s="19">
        <f t="shared" si="180"/>
        <v>25</v>
      </c>
      <c r="N1216" s="19">
        <f t="shared" si="181"/>
        <v>45</v>
      </c>
      <c r="O1216" s="19">
        <f t="shared" si="182"/>
        <v>0</v>
      </c>
      <c r="P1216" s="19">
        <f t="shared" si="183"/>
        <v>16.5</v>
      </c>
      <c r="Q1216" s="20">
        <f t="shared" si="184"/>
        <v>26.975000000000001</v>
      </c>
      <c r="R1216" s="20">
        <f t="shared" si="185"/>
        <v>18.125</v>
      </c>
      <c r="S1216" s="20">
        <f t="shared" si="186"/>
        <v>17.925000000000001</v>
      </c>
      <c r="T1216" s="20">
        <f t="shared" si="187"/>
        <v>21.625</v>
      </c>
      <c r="U1216" s="19">
        <f t="shared" si="188"/>
        <v>21.008333333333336</v>
      </c>
      <c r="V1216" s="19">
        <f t="shared" si="189"/>
        <v>21.162500000000001</v>
      </c>
    </row>
    <row r="1217" spans="1:22" ht="13.5" x14ac:dyDescent="0.25">
      <c r="A1217" s="3">
        <f>RSI!A1217</f>
        <v>43782</v>
      </c>
      <c r="B1217" s="2">
        <f>RSI!B1217</f>
        <v>3.3614000000000002</v>
      </c>
      <c r="C1217" s="2">
        <f>RSI!I1217</f>
        <v>43.24139140726674</v>
      </c>
      <c r="D1217" s="2">
        <f>MACD!E1217</f>
        <v>2.6132712738560659E-2</v>
      </c>
      <c r="E1217" s="2">
        <f>MACD!F1217</f>
        <v>4.1332767288519312E-2</v>
      </c>
      <c r="F1217" s="2">
        <f>'Moving Avg'!D1217</f>
        <v>3.3512200000000001</v>
      </c>
      <c r="G1217" s="2">
        <f>'Moving Avg'!F1217</f>
        <v>3.3968449999999999</v>
      </c>
      <c r="H1217" s="2">
        <f>'Moving Avg'!G1217</f>
        <v>3.4663979999999999</v>
      </c>
      <c r="I1217" s="2">
        <f>'Moving Avg'!H1217</f>
        <v>3.4788240000000048</v>
      </c>
      <c r="J1217" s="17" t="str">
        <f>OBV!F1217</f>
        <v>BEARISH</v>
      </c>
      <c r="K1217" s="17" t="str">
        <f>OBV!G1217</f>
        <v>NEUTRAL</v>
      </c>
      <c r="L1217" s="17" t="str">
        <f>OBV!H1217</f>
        <v>CONFIRMED BEARISH</v>
      </c>
      <c r="M1217" s="19">
        <f t="shared" si="180"/>
        <v>25</v>
      </c>
      <c r="N1217" s="19">
        <f t="shared" si="181"/>
        <v>45</v>
      </c>
      <c r="O1217" s="19">
        <f t="shared" si="182"/>
        <v>0</v>
      </c>
      <c r="P1217" s="19">
        <f t="shared" si="183"/>
        <v>16.5</v>
      </c>
      <c r="Q1217" s="20">
        <f t="shared" si="184"/>
        <v>26.975000000000001</v>
      </c>
      <c r="R1217" s="20">
        <f t="shared" si="185"/>
        <v>18.125</v>
      </c>
      <c r="S1217" s="20">
        <f t="shared" si="186"/>
        <v>17.925000000000001</v>
      </c>
      <c r="T1217" s="20">
        <f t="shared" si="187"/>
        <v>21.625</v>
      </c>
      <c r="U1217" s="19">
        <f t="shared" si="188"/>
        <v>21.008333333333336</v>
      </c>
      <c r="V1217" s="19">
        <f t="shared" si="189"/>
        <v>21.162500000000001</v>
      </c>
    </row>
    <row r="1218" spans="1:22" ht="13.5" x14ac:dyDescent="0.25">
      <c r="A1218" s="3">
        <f>RSI!A1218</f>
        <v>43783</v>
      </c>
      <c r="B1218" s="2">
        <f>RSI!B1218</f>
        <v>3.3685999999999998</v>
      </c>
      <c r="C1218" s="2">
        <f>RSI!I1218</f>
        <v>44.397595966716786</v>
      </c>
      <c r="D1218" s="2">
        <f>MACD!E1218</f>
        <v>2.2455563928613476E-2</v>
      </c>
      <c r="E1218" s="2">
        <f>MACD!F1218</f>
        <v>3.7557326616538142E-2</v>
      </c>
      <c r="F1218" s="2">
        <f>'Moving Avg'!D1218</f>
        <v>3.3541199999999995</v>
      </c>
      <c r="G1218" s="2">
        <f>'Moving Avg'!F1218</f>
        <v>3.3899650000000001</v>
      </c>
      <c r="H1218" s="2">
        <f>'Moving Avg'!G1218</f>
        <v>3.4632100000000001</v>
      </c>
      <c r="I1218" s="2">
        <f>'Moving Avg'!H1218</f>
        <v>3.476525000000005</v>
      </c>
      <c r="J1218" s="17" t="str">
        <f>OBV!F1218</f>
        <v>BULLISH</v>
      </c>
      <c r="K1218" s="17" t="str">
        <f>OBV!G1218</f>
        <v>NEUTRAL</v>
      </c>
      <c r="L1218" s="17" t="str">
        <f>OBV!H1218</f>
        <v>CONFIRMED BULLISH</v>
      </c>
      <c r="M1218" s="19">
        <f t="shared" ref="M1218:M1281" si="190">IF(C1218&lt;30,50, IF(C1218&gt;70, 0, 25))</f>
        <v>25</v>
      </c>
      <c r="N1218" s="19">
        <f t="shared" ref="N1218:N1281" si="191">IF(E1218-D1218&gt;0.02, 100, IF(E1218-D1218&lt;0,0,45))</f>
        <v>45</v>
      </c>
      <c r="O1218" s="19">
        <f t="shared" ref="O1218:O1281" si="192">IF(F1218-I1218&gt;10,100,IF(F1218-I1218&gt;5,75, IF(F1218-I1218&gt;0,50,0)))</f>
        <v>0</v>
      </c>
      <c r="P1218" s="19">
        <f t="shared" ref="P1218:P1281" si="193">IF(L1218="confirmed bullish", 34, IF(L1218="bullish divergence",17, 0))+IF(J1218="bullish",33,IF(J1218="bearish",0,16.5))+IF(K1218="strong",33,IF(K1218="weak",0,16.5))</f>
        <v>83.5</v>
      </c>
      <c r="Q1218" s="20">
        <f t="shared" si="184"/>
        <v>37.024999999999999</v>
      </c>
      <c r="R1218" s="20">
        <f t="shared" si="185"/>
        <v>34.875</v>
      </c>
      <c r="S1218" s="20">
        <f t="shared" si="186"/>
        <v>48.075000000000003</v>
      </c>
      <c r="T1218" s="20">
        <f t="shared" si="187"/>
        <v>38.375</v>
      </c>
      <c r="U1218" s="19">
        <f t="shared" si="188"/>
        <v>39.991666666666667</v>
      </c>
      <c r="V1218" s="19">
        <f t="shared" si="189"/>
        <v>39.587500000000006</v>
      </c>
    </row>
    <row r="1219" spans="1:22" ht="13.5" x14ac:dyDescent="0.25">
      <c r="A1219" s="3">
        <f>RSI!A1219</f>
        <v>43784</v>
      </c>
      <c r="B1219" s="2">
        <f>RSI!B1219</f>
        <v>3.3395999999999999</v>
      </c>
      <c r="C1219" s="2">
        <f>RSI!I1219</f>
        <v>40.793135931215033</v>
      </c>
      <c r="D1219" s="2">
        <f>MACD!E1219</f>
        <v>2.1714144616790332E-2</v>
      </c>
      <c r="E1219" s="2">
        <f>MACD!F1219</f>
        <v>3.438869021658858E-2</v>
      </c>
      <c r="F1219" s="2">
        <f>'Moving Avg'!D1219</f>
        <v>3.3613599999999999</v>
      </c>
      <c r="G1219" s="2">
        <f>'Moving Avg'!F1219</f>
        <v>3.3848950000000002</v>
      </c>
      <c r="H1219" s="2">
        <f>'Moving Avg'!G1219</f>
        <v>3.4595880000000001</v>
      </c>
      <c r="I1219" s="2">
        <f>'Moving Avg'!H1219</f>
        <v>3.4740810000000044</v>
      </c>
      <c r="J1219" s="17" t="str">
        <f>OBV!F1219</f>
        <v>BULLISH</v>
      </c>
      <c r="K1219" s="17" t="str">
        <f>OBV!G1219</f>
        <v>NEUTRAL</v>
      </c>
      <c r="L1219" s="17" t="str">
        <f>OBV!H1219</f>
        <v>CONFIRMED BULLISH</v>
      </c>
      <c r="M1219" s="19">
        <f t="shared" si="190"/>
        <v>25</v>
      </c>
      <c r="N1219" s="19">
        <f t="shared" si="191"/>
        <v>45</v>
      </c>
      <c r="O1219" s="19">
        <f t="shared" si="192"/>
        <v>0</v>
      </c>
      <c r="P1219" s="19">
        <f t="shared" si="193"/>
        <v>83.5</v>
      </c>
      <c r="Q1219" s="20">
        <f t="shared" ref="Q1219:Q1282" si="194">0.35*M1219+N1219*0.35+O1219*0.15+P1219*0.15</f>
        <v>37.024999999999999</v>
      </c>
      <c r="R1219" s="20">
        <f t="shared" ref="R1219:R1282" si="195">M1219*0.2+N1219*0.2+O1219*0.35+P1219*0.25</f>
        <v>34.875</v>
      </c>
      <c r="S1219" s="20">
        <f t="shared" ref="S1219:S1282" si="196">M1219*0.15+N1219*0.15+O1219*0.25+P1219*0.45</f>
        <v>48.075000000000003</v>
      </c>
      <c r="T1219" s="20">
        <f t="shared" ref="T1219:T1282" si="197">0.25*SUM(M1219:P1219)</f>
        <v>38.375</v>
      </c>
      <c r="U1219" s="19">
        <f t="shared" ref="U1219:U1282" si="198">SUM(Q1219:S1219)/3</f>
        <v>39.991666666666667</v>
      </c>
      <c r="V1219" s="19">
        <f t="shared" ref="V1219:V1282" si="199">SUM(Q1219:T1219)/4</f>
        <v>39.587500000000006</v>
      </c>
    </row>
    <row r="1220" spans="1:22" ht="13.5" x14ac:dyDescent="0.25">
      <c r="A1220" s="3">
        <f>RSI!A1220</f>
        <v>43787</v>
      </c>
      <c r="B1220" s="2">
        <f>RSI!B1220</f>
        <v>3.3395999999999999</v>
      </c>
      <c r="C1220" s="2">
        <f>RSI!I1220</f>
        <v>40.793135931215012</v>
      </c>
      <c r="D1220" s="2">
        <f>MACD!E1220</f>
        <v>1.2555891371153205E-2</v>
      </c>
      <c r="E1220" s="2">
        <f>MACD!F1220</f>
        <v>3.0022130447501506E-2</v>
      </c>
      <c r="F1220" s="2">
        <f>'Moving Avg'!D1220</f>
        <v>3.3555600000000005</v>
      </c>
      <c r="G1220" s="2">
        <f>'Moving Avg'!F1220</f>
        <v>3.3772850000000014</v>
      </c>
      <c r="H1220" s="2">
        <f>'Moving Avg'!G1220</f>
        <v>3.4559659999999992</v>
      </c>
      <c r="I1220" s="2">
        <f>'Moving Avg'!H1220</f>
        <v>3.4716025000000044</v>
      </c>
      <c r="J1220" s="17" t="str">
        <f>OBV!F1220</f>
        <v>BULLISH</v>
      </c>
      <c r="K1220" s="17" t="str">
        <f>OBV!G1220</f>
        <v>NEUTRAL</v>
      </c>
      <c r="L1220" s="17" t="str">
        <f>OBV!H1220</f>
        <v>BULLISH DIVERGENCE</v>
      </c>
      <c r="M1220" s="19">
        <f t="shared" si="190"/>
        <v>25</v>
      </c>
      <c r="N1220" s="19">
        <f t="shared" si="191"/>
        <v>45</v>
      </c>
      <c r="O1220" s="19">
        <f t="shared" si="192"/>
        <v>0</v>
      </c>
      <c r="P1220" s="19">
        <f t="shared" si="193"/>
        <v>66.5</v>
      </c>
      <c r="Q1220" s="20">
        <f t="shared" si="194"/>
        <v>34.475000000000001</v>
      </c>
      <c r="R1220" s="20">
        <f t="shared" si="195"/>
        <v>30.625</v>
      </c>
      <c r="S1220" s="20">
        <f t="shared" si="196"/>
        <v>40.424999999999997</v>
      </c>
      <c r="T1220" s="20">
        <f t="shared" si="197"/>
        <v>34.125</v>
      </c>
      <c r="U1220" s="19">
        <f t="shared" si="198"/>
        <v>35.174999999999997</v>
      </c>
      <c r="V1220" s="19">
        <f t="shared" si="199"/>
        <v>34.912499999999994</v>
      </c>
    </row>
    <row r="1221" spans="1:22" ht="13.5" x14ac:dyDescent="0.25">
      <c r="A1221" s="3">
        <f>RSI!A1221</f>
        <v>43788</v>
      </c>
      <c r="B1221" s="2">
        <f>RSI!B1221</f>
        <v>3.3395999999999999</v>
      </c>
      <c r="C1221" s="2">
        <f>RSI!I1221</f>
        <v>40.793135931215012</v>
      </c>
      <c r="D1221" s="2">
        <f>MACD!E1221</f>
        <v>5.1554833710545367E-3</v>
      </c>
      <c r="E1221" s="2">
        <f>MACD!F1221</f>
        <v>2.5048801032212114E-2</v>
      </c>
      <c r="F1221" s="2">
        <f>'Moving Avg'!D1221</f>
        <v>3.3497600000000007</v>
      </c>
      <c r="G1221" s="2">
        <f>'Moving Avg'!F1221</f>
        <v>3.3704000000000001</v>
      </c>
      <c r="H1221" s="2">
        <f>'Moving Avg'!G1221</f>
        <v>3.4519079999999991</v>
      </c>
      <c r="I1221" s="2">
        <f>'Moving Avg'!H1221</f>
        <v>3.4693310000000048</v>
      </c>
      <c r="J1221" s="17" t="str">
        <f>OBV!F1221</f>
        <v>BULLISH</v>
      </c>
      <c r="K1221" s="17" t="str">
        <f>OBV!G1221</f>
        <v>NEUTRAL</v>
      </c>
      <c r="L1221" s="17" t="str">
        <f>OBV!H1221</f>
        <v>BULLISH DIVERGENCE</v>
      </c>
      <c r="M1221" s="19">
        <f t="shared" si="190"/>
        <v>25</v>
      </c>
      <c r="N1221" s="19">
        <f t="shared" si="191"/>
        <v>45</v>
      </c>
      <c r="O1221" s="19">
        <f t="shared" si="192"/>
        <v>0</v>
      </c>
      <c r="P1221" s="19">
        <f t="shared" si="193"/>
        <v>66.5</v>
      </c>
      <c r="Q1221" s="20">
        <f t="shared" si="194"/>
        <v>34.475000000000001</v>
      </c>
      <c r="R1221" s="20">
        <f t="shared" si="195"/>
        <v>30.625</v>
      </c>
      <c r="S1221" s="20">
        <f t="shared" si="196"/>
        <v>40.424999999999997</v>
      </c>
      <c r="T1221" s="20">
        <f t="shared" si="197"/>
        <v>34.125</v>
      </c>
      <c r="U1221" s="19">
        <f t="shared" si="198"/>
        <v>35.174999999999997</v>
      </c>
      <c r="V1221" s="19">
        <f t="shared" si="199"/>
        <v>34.912499999999994</v>
      </c>
    </row>
    <row r="1222" spans="1:22" ht="13.5" x14ac:dyDescent="0.25">
      <c r="A1222" s="3">
        <f>RSI!A1222</f>
        <v>43789</v>
      </c>
      <c r="B1222" s="2">
        <f>RSI!B1222</f>
        <v>3.3250999999999999</v>
      </c>
      <c r="C1222" s="2">
        <f>RSI!I1222</f>
        <v>38.824736066623288</v>
      </c>
      <c r="D1222" s="2">
        <f>MACD!E1222</f>
        <v>5.8599445291411811E-3</v>
      </c>
      <c r="E1222" s="2">
        <f>MACD!F1222</f>
        <v>2.1211029731597931E-2</v>
      </c>
      <c r="F1222" s="2">
        <f>'Moving Avg'!D1222</f>
        <v>3.3424999999999998</v>
      </c>
      <c r="G1222" s="2">
        <f>'Moving Avg'!F1222</f>
        <v>3.3646049999999996</v>
      </c>
      <c r="H1222" s="2">
        <f>'Moving Avg'!G1222</f>
        <v>3.4478499999999985</v>
      </c>
      <c r="I1222" s="2">
        <f>'Moving Avg'!H1222</f>
        <v>3.4673320000000047</v>
      </c>
      <c r="J1222" s="17" t="str">
        <f>OBV!F1222</f>
        <v>BEARISH</v>
      </c>
      <c r="K1222" s="17" t="str">
        <f>OBV!G1222</f>
        <v>NEUTRAL</v>
      </c>
      <c r="L1222" s="17" t="str">
        <f>OBV!H1222</f>
        <v>CONFIRMED BEARISH</v>
      </c>
      <c r="M1222" s="19">
        <f t="shared" si="190"/>
        <v>25</v>
      </c>
      <c r="N1222" s="19">
        <f t="shared" si="191"/>
        <v>45</v>
      </c>
      <c r="O1222" s="19">
        <f t="shared" si="192"/>
        <v>0</v>
      </c>
      <c r="P1222" s="19">
        <f t="shared" si="193"/>
        <v>16.5</v>
      </c>
      <c r="Q1222" s="20">
        <f t="shared" si="194"/>
        <v>26.975000000000001</v>
      </c>
      <c r="R1222" s="20">
        <f t="shared" si="195"/>
        <v>18.125</v>
      </c>
      <c r="S1222" s="20">
        <f t="shared" si="196"/>
        <v>17.925000000000001</v>
      </c>
      <c r="T1222" s="20">
        <f t="shared" si="197"/>
        <v>21.625</v>
      </c>
      <c r="U1222" s="19">
        <f t="shared" si="198"/>
        <v>21.008333333333336</v>
      </c>
      <c r="V1222" s="19">
        <f t="shared" si="199"/>
        <v>21.162500000000001</v>
      </c>
    </row>
    <row r="1223" spans="1:22" ht="13.5" x14ac:dyDescent="0.25">
      <c r="A1223" s="3">
        <f>RSI!A1223</f>
        <v>43790</v>
      </c>
      <c r="B1223" s="2">
        <f>RSI!B1223</f>
        <v>3.3033999999999999</v>
      </c>
      <c r="C1223" s="2">
        <f>RSI!I1223</f>
        <v>36.023267511497878</v>
      </c>
      <c r="D1223" s="2">
        <f>MACD!E1223</f>
        <v>6.2174574646327585E-3</v>
      </c>
      <c r="E1223" s="2">
        <f>MACD!F1223</f>
        <v>1.82123152782049E-2</v>
      </c>
      <c r="F1223" s="2">
        <f>'Moving Avg'!D1223</f>
        <v>3.3294599999999996</v>
      </c>
      <c r="G1223" s="2">
        <f>'Moving Avg'!F1223</f>
        <v>3.3577249999999998</v>
      </c>
      <c r="H1223" s="2">
        <f>'Moving Avg'!G1223</f>
        <v>3.4430679999999989</v>
      </c>
      <c r="I1223" s="2">
        <f>'Moving Avg'!H1223</f>
        <v>3.4655690000000043</v>
      </c>
      <c r="J1223" s="17" t="str">
        <f>OBV!F1223</f>
        <v>BEARISH</v>
      </c>
      <c r="K1223" s="17" t="str">
        <f>OBV!G1223</f>
        <v>NEUTRAL</v>
      </c>
      <c r="L1223" s="17" t="str">
        <f>OBV!H1223</f>
        <v>CONFIRMED BEARISH</v>
      </c>
      <c r="M1223" s="19">
        <f t="shared" si="190"/>
        <v>25</v>
      </c>
      <c r="N1223" s="19">
        <f t="shared" si="191"/>
        <v>45</v>
      </c>
      <c r="O1223" s="19">
        <f t="shared" si="192"/>
        <v>0</v>
      </c>
      <c r="P1223" s="19">
        <f t="shared" si="193"/>
        <v>16.5</v>
      </c>
      <c r="Q1223" s="20">
        <f t="shared" si="194"/>
        <v>26.975000000000001</v>
      </c>
      <c r="R1223" s="20">
        <f t="shared" si="195"/>
        <v>18.125</v>
      </c>
      <c r="S1223" s="20">
        <f t="shared" si="196"/>
        <v>17.925000000000001</v>
      </c>
      <c r="T1223" s="20">
        <f t="shared" si="197"/>
        <v>21.625</v>
      </c>
      <c r="U1223" s="19">
        <f t="shared" si="198"/>
        <v>21.008333333333336</v>
      </c>
      <c r="V1223" s="19">
        <f t="shared" si="199"/>
        <v>21.162500000000001</v>
      </c>
    </row>
    <row r="1224" spans="1:22" ht="13.5" x14ac:dyDescent="0.25">
      <c r="A1224" s="3">
        <f>RSI!A1224</f>
        <v>43791</v>
      </c>
      <c r="B1224" s="2">
        <f>RSI!B1224</f>
        <v>3.3323999999999998</v>
      </c>
      <c r="C1224" s="2">
        <f>RSI!I1224</f>
        <v>42.042107183553071</v>
      </c>
      <c r="D1224" s="2">
        <f>MACD!E1224</f>
        <v>-2.9436643946216812E-3</v>
      </c>
      <c r="E1224" s="2">
        <f>MACD!F1224</f>
        <v>1.3981119343639584E-2</v>
      </c>
      <c r="F1224" s="2">
        <f>'Moving Avg'!D1224</f>
        <v>3.32802</v>
      </c>
      <c r="G1224" s="2">
        <f>'Moving Avg'!F1224</f>
        <v>3.3522949999999994</v>
      </c>
      <c r="H1224" s="2">
        <f>'Moving Avg'!G1224</f>
        <v>3.4391559999999988</v>
      </c>
      <c r="I1224" s="2">
        <f>'Moving Avg'!H1224</f>
        <v>3.4640200000000045</v>
      </c>
      <c r="J1224" s="17" t="str">
        <f>OBV!F1224</f>
        <v>BEARISH</v>
      </c>
      <c r="K1224" s="17" t="str">
        <f>OBV!G1224</f>
        <v>NEUTRAL</v>
      </c>
      <c r="L1224" s="17" t="str">
        <f>OBV!H1224</f>
        <v>CONFIRMED BEARISH</v>
      </c>
      <c r="M1224" s="19">
        <f t="shared" si="190"/>
        <v>25</v>
      </c>
      <c r="N1224" s="19">
        <f t="shared" si="191"/>
        <v>45</v>
      </c>
      <c r="O1224" s="19">
        <f t="shared" si="192"/>
        <v>0</v>
      </c>
      <c r="P1224" s="19">
        <f t="shared" si="193"/>
        <v>16.5</v>
      </c>
      <c r="Q1224" s="20">
        <f t="shared" si="194"/>
        <v>26.975000000000001</v>
      </c>
      <c r="R1224" s="20">
        <f t="shared" si="195"/>
        <v>18.125</v>
      </c>
      <c r="S1224" s="20">
        <f t="shared" si="196"/>
        <v>17.925000000000001</v>
      </c>
      <c r="T1224" s="20">
        <f t="shared" si="197"/>
        <v>21.625</v>
      </c>
      <c r="U1224" s="19">
        <f t="shared" si="198"/>
        <v>21.008333333333336</v>
      </c>
      <c r="V1224" s="19">
        <f t="shared" si="199"/>
        <v>21.162500000000001</v>
      </c>
    </row>
    <row r="1225" spans="1:22" ht="13.5" x14ac:dyDescent="0.25">
      <c r="A1225" s="3">
        <f>RSI!A1225</f>
        <v>43794</v>
      </c>
      <c r="B1225" s="2">
        <f>RSI!B1225</f>
        <v>3.2961999999999998</v>
      </c>
      <c r="C1225" s="2">
        <f>RSI!I1225</f>
        <v>37.32200942270326</v>
      </c>
      <c r="D1225" s="2">
        <f>MACD!E1225</f>
        <v>2.2941308939348204E-3</v>
      </c>
      <c r="E1225" s="2">
        <f>MACD!F1225</f>
        <v>1.1643721653698631E-2</v>
      </c>
      <c r="F1225" s="2">
        <f>'Moving Avg'!D1225</f>
        <v>3.3193399999999995</v>
      </c>
      <c r="G1225" s="2">
        <f>'Moving Avg'!F1225</f>
        <v>3.3468649999999998</v>
      </c>
      <c r="H1225" s="2">
        <f>'Moving Avg'!G1225</f>
        <v>3.4343759999999985</v>
      </c>
      <c r="I1225" s="2">
        <f>'Moving Avg'!H1225</f>
        <v>3.4626005000000042</v>
      </c>
      <c r="J1225" s="17" t="str">
        <f>OBV!F1225</f>
        <v>BEARISH</v>
      </c>
      <c r="K1225" s="17" t="str">
        <f>OBV!G1225</f>
        <v>NEUTRAL</v>
      </c>
      <c r="L1225" s="17" t="str">
        <f>OBV!H1225</f>
        <v>CONFIRMED BEARISH</v>
      </c>
      <c r="M1225" s="19">
        <f t="shared" si="190"/>
        <v>25</v>
      </c>
      <c r="N1225" s="19">
        <f t="shared" si="191"/>
        <v>45</v>
      </c>
      <c r="O1225" s="19">
        <f t="shared" si="192"/>
        <v>0</v>
      </c>
      <c r="P1225" s="19">
        <f t="shared" si="193"/>
        <v>16.5</v>
      </c>
      <c r="Q1225" s="20">
        <f t="shared" si="194"/>
        <v>26.975000000000001</v>
      </c>
      <c r="R1225" s="20">
        <f t="shared" si="195"/>
        <v>18.125</v>
      </c>
      <c r="S1225" s="20">
        <f t="shared" si="196"/>
        <v>17.925000000000001</v>
      </c>
      <c r="T1225" s="20">
        <f t="shared" si="197"/>
        <v>21.625</v>
      </c>
      <c r="U1225" s="19">
        <f t="shared" si="198"/>
        <v>21.008333333333336</v>
      </c>
      <c r="V1225" s="19">
        <f t="shared" si="199"/>
        <v>21.162500000000001</v>
      </c>
    </row>
    <row r="1226" spans="1:22" ht="13.5" x14ac:dyDescent="0.25">
      <c r="A1226" s="3">
        <f>RSI!A1226</f>
        <v>43795</v>
      </c>
      <c r="B1226" s="2">
        <f>RSI!B1226</f>
        <v>3.3323999999999998</v>
      </c>
      <c r="C1226" s="2">
        <f>RSI!I1226</f>
        <v>44.082787986085492</v>
      </c>
      <c r="D1226" s="2">
        <f>MACD!E1226</f>
        <v>4.5152624631015215E-3</v>
      </c>
      <c r="E1226" s="2">
        <f>MACD!F1226</f>
        <v>1.0218029815579208E-2</v>
      </c>
      <c r="F1226" s="2">
        <f>'Moving Avg'!D1226</f>
        <v>3.3178999999999994</v>
      </c>
      <c r="G1226" s="2">
        <f>'Moving Avg'!F1226</f>
        <v>3.3439699999999997</v>
      </c>
      <c r="H1226" s="2">
        <f>'Moving Avg'!G1226</f>
        <v>3.4311879999999992</v>
      </c>
      <c r="I1226" s="2">
        <f>'Moving Avg'!H1226</f>
        <v>3.4615000000000045</v>
      </c>
      <c r="J1226" s="17" t="str">
        <f>OBV!F1226</f>
        <v>BEARISH</v>
      </c>
      <c r="K1226" s="17" t="str">
        <f>OBV!G1226</f>
        <v>NEUTRAL</v>
      </c>
      <c r="L1226" s="17" t="str">
        <f>OBV!H1226</f>
        <v>CONFIRMED BEARISH</v>
      </c>
      <c r="M1226" s="19">
        <f t="shared" si="190"/>
        <v>25</v>
      </c>
      <c r="N1226" s="19">
        <f t="shared" si="191"/>
        <v>45</v>
      </c>
      <c r="O1226" s="19">
        <f t="shared" si="192"/>
        <v>0</v>
      </c>
      <c r="P1226" s="19">
        <f t="shared" si="193"/>
        <v>16.5</v>
      </c>
      <c r="Q1226" s="20">
        <f t="shared" si="194"/>
        <v>26.975000000000001</v>
      </c>
      <c r="R1226" s="20">
        <f t="shared" si="195"/>
        <v>18.125</v>
      </c>
      <c r="S1226" s="20">
        <f t="shared" si="196"/>
        <v>17.925000000000001</v>
      </c>
      <c r="T1226" s="20">
        <f t="shared" si="197"/>
        <v>21.625</v>
      </c>
      <c r="U1226" s="19">
        <f t="shared" si="198"/>
        <v>21.008333333333336</v>
      </c>
      <c r="V1226" s="19">
        <f t="shared" si="199"/>
        <v>21.162500000000001</v>
      </c>
    </row>
    <row r="1227" spans="1:22" ht="13.5" x14ac:dyDescent="0.25">
      <c r="A1227" s="3">
        <f>RSI!A1227</f>
        <v>43796</v>
      </c>
      <c r="B1227" s="2">
        <f>RSI!B1227</f>
        <v>3.3323999999999998</v>
      </c>
      <c r="C1227" s="2">
        <f>RSI!I1227</f>
        <v>44.082787986085492</v>
      </c>
      <c r="D1227" s="2">
        <f>MACD!E1227</f>
        <v>5.5088525818147716E-3</v>
      </c>
      <c r="E1227" s="2">
        <f>MACD!F1227</f>
        <v>9.2761943688263217E-3</v>
      </c>
      <c r="F1227" s="2">
        <f>'Moving Avg'!D1227</f>
        <v>3.3193599999999996</v>
      </c>
      <c r="G1227" s="2">
        <f>'Moving Avg'!F1227</f>
        <v>3.3439700000000001</v>
      </c>
      <c r="H1227" s="2">
        <f>'Moving Avg'!G1227</f>
        <v>3.4269859999999994</v>
      </c>
      <c r="I1227" s="2">
        <f>'Moving Avg'!H1227</f>
        <v>3.4602270000000046</v>
      </c>
      <c r="J1227" s="17" t="str">
        <f>OBV!F1227</f>
        <v>BULLISH</v>
      </c>
      <c r="K1227" s="17" t="str">
        <f>OBV!G1227</f>
        <v>NEUTRAL</v>
      </c>
      <c r="L1227" s="17" t="str">
        <f>OBV!H1227</f>
        <v>CONFIRMED BULLISH</v>
      </c>
      <c r="M1227" s="19">
        <f t="shared" si="190"/>
        <v>25</v>
      </c>
      <c r="N1227" s="19">
        <f t="shared" si="191"/>
        <v>45</v>
      </c>
      <c r="O1227" s="19">
        <f t="shared" si="192"/>
        <v>0</v>
      </c>
      <c r="P1227" s="19">
        <f t="shared" si="193"/>
        <v>83.5</v>
      </c>
      <c r="Q1227" s="20">
        <f t="shared" si="194"/>
        <v>37.024999999999999</v>
      </c>
      <c r="R1227" s="20">
        <f t="shared" si="195"/>
        <v>34.875</v>
      </c>
      <c r="S1227" s="20">
        <f t="shared" si="196"/>
        <v>48.075000000000003</v>
      </c>
      <c r="T1227" s="20">
        <f t="shared" si="197"/>
        <v>38.375</v>
      </c>
      <c r="U1227" s="19">
        <f t="shared" si="198"/>
        <v>39.991666666666667</v>
      </c>
      <c r="V1227" s="19">
        <f t="shared" si="199"/>
        <v>39.587500000000006</v>
      </c>
    </row>
    <row r="1228" spans="1:22" ht="13.5" x14ac:dyDescent="0.25">
      <c r="A1228" s="3">
        <f>RSI!A1228</f>
        <v>43797</v>
      </c>
      <c r="B1228" s="2">
        <f>RSI!B1228</f>
        <v>3.3178999999999998</v>
      </c>
      <c r="C1228" s="2">
        <f>RSI!I1228</f>
        <v>41.979274161869121</v>
      </c>
      <c r="D1228" s="2">
        <f>MACD!E1228</f>
        <v>8.7367781439766645E-3</v>
      </c>
      <c r="E1228" s="2">
        <f>MACD!F1228</f>
        <v>9.1683111238563906E-3</v>
      </c>
      <c r="F1228" s="2">
        <f>'Moving Avg'!D1228</f>
        <v>3.32226</v>
      </c>
      <c r="G1228" s="2">
        <f>'Moving Avg'!F1228</f>
        <v>3.3403499999999995</v>
      </c>
      <c r="H1228" s="2">
        <f>'Moving Avg'!G1228</f>
        <v>3.4226399999999995</v>
      </c>
      <c r="I1228" s="2">
        <f>'Moving Avg'!H1228</f>
        <v>3.4590540000000045</v>
      </c>
      <c r="J1228" s="17" t="str">
        <f>OBV!F1228</f>
        <v>BEARISH</v>
      </c>
      <c r="K1228" s="17" t="str">
        <f>OBV!G1228</f>
        <v>NEUTRAL</v>
      </c>
      <c r="L1228" s="17" t="str">
        <f>OBV!H1228</f>
        <v>BEARISH DIVERGENCE</v>
      </c>
      <c r="M1228" s="19">
        <f t="shared" si="190"/>
        <v>25</v>
      </c>
      <c r="N1228" s="19">
        <f t="shared" si="191"/>
        <v>45</v>
      </c>
      <c r="O1228" s="19">
        <f t="shared" si="192"/>
        <v>0</v>
      </c>
      <c r="P1228" s="19">
        <f t="shared" si="193"/>
        <v>16.5</v>
      </c>
      <c r="Q1228" s="20">
        <f t="shared" si="194"/>
        <v>26.975000000000001</v>
      </c>
      <c r="R1228" s="20">
        <f t="shared" si="195"/>
        <v>18.125</v>
      </c>
      <c r="S1228" s="20">
        <f t="shared" si="196"/>
        <v>17.925000000000001</v>
      </c>
      <c r="T1228" s="20">
        <f t="shared" si="197"/>
        <v>21.625</v>
      </c>
      <c r="U1228" s="19">
        <f t="shared" si="198"/>
        <v>21.008333333333336</v>
      </c>
      <c r="V1228" s="19">
        <f t="shared" si="199"/>
        <v>21.162500000000001</v>
      </c>
    </row>
    <row r="1229" spans="1:22" ht="13.5" x14ac:dyDescent="0.25">
      <c r="A1229" s="3">
        <f>RSI!A1229</f>
        <v>43798</v>
      </c>
      <c r="B1229" s="2">
        <f>RSI!B1229</f>
        <v>3.3250999999999999</v>
      </c>
      <c r="C1229" s="2">
        <f>RSI!I1229</f>
        <v>43.422937376896819</v>
      </c>
      <c r="D1229" s="2">
        <f>MACD!E1229</f>
        <v>6.7491212124060063E-3</v>
      </c>
      <c r="E1229" s="2">
        <f>MACD!F1229</f>
        <v>8.6844731415663141E-3</v>
      </c>
      <c r="F1229" s="2">
        <f>'Moving Avg'!D1229</f>
        <v>3.3207999999999998</v>
      </c>
      <c r="G1229" s="2">
        <f>'Moving Avg'!F1229</f>
        <v>3.3370899999999999</v>
      </c>
      <c r="H1229" s="2">
        <f>'Moving Avg'!G1229</f>
        <v>3.4181479999999995</v>
      </c>
      <c r="I1229" s="2">
        <f>'Moving Avg'!H1229</f>
        <v>3.4580205000000048</v>
      </c>
      <c r="J1229" s="17" t="str">
        <f>OBV!F1229</f>
        <v>BULLISH</v>
      </c>
      <c r="K1229" s="17" t="str">
        <f>OBV!G1229</f>
        <v>NEUTRAL</v>
      </c>
      <c r="L1229" s="17" t="str">
        <f>OBV!H1229</f>
        <v>BULLISH DIVERGENCE</v>
      </c>
      <c r="M1229" s="19">
        <f t="shared" si="190"/>
        <v>25</v>
      </c>
      <c r="N1229" s="19">
        <f t="shared" si="191"/>
        <v>45</v>
      </c>
      <c r="O1229" s="19">
        <f t="shared" si="192"/>
        <v>0</v>
      </c>
      <c r="P1229" s="19">
        <f t="shared" si="193"/>
        <v>66.5</v>
      </c>
      <c r="Q1229" s="20">
        <f t="shared" si="194"/>
        <v>34.475000000000001</v>
      </c>
      <c r="R1229" s="20">
        <f t="shared" si="195"/>
        <v>30.625</v>
      </c>
      <c r="S1229" s="20">
        <f t="shared" si="196"/>
        <v>40.424999999999997</v>
      </c>
      <c r="T1229" s="20">
        <f t="shared" si="197"/>
        <v>34.125</v>
      </c>
      <c r="U1229" s="19">
        <f t="shared" si="198"/>
        <v>35.174999999999997</v>
      </c>
      <c r="V1229" s="19">
        <f t="shared" si="199"/>
        <v>34.912499999999994</v>
      </c>
    </row>
    <row r="1230" spans="1:22" ht="13.5" x14ac:dyDescent="0.25">
      <c r="A1230" s="3">
        <f>RSI!A1230</f>
        <v>43801</v>
      </c>
      <c r="B1230" s="2">
        <f>RSI!B1230</f>
        <v>3.3323999999999998</v>
      </c>
      <c r="C1230" s="2">
        <f>RSI!I1230</f>
        <v>44.91936836192081</v>
      </c>
      <c r="D1230" s="2">
        <f>MACD!E1230</f>
        <v>4.7394285029138672E-3</v>
      </c>
      <c r="E1230" s="2">
        <f>MACD!F1230</f>
        <v>7.8954642138358254E-3</v>
      </c>
      <c r="F1230" s="2">
        <f>'Moving Avg'!D1230</f>
        <v>3.3280400000000001</v>
      </c>
      <c r="G1230" s="2">
        <f>'Moving Avg'!F1230</f>
        <v>3.3370899999999999</v>
      </c>
      <c r="H1230" s="2">
        <f>'Moving Avg'!G1230</f>
        <v>3.4139460000000001</v>
      </c>
      <c r="I1230" s="2">
        <f>'Moving Avg'!H1230</f>
        <v>3.4569200000000047</v>
      </c>
      <c r="J1230" s="17" t="str">
        <f>OBV!F1230</f>
        <v>BULLISH</v>
      </c>
      <c r="K1230" s="17" t="str">
        <f>OBV!G1230</f>
        <v>NEUTRAL</v>
      </c>
      <c r="L1230" s="17" t="str">
        <f>OBV!H1230</f>
        <v>CONFIRMED BULLISH</v>
      </c>
      <c r="M1230" s="19">
        <f t="shared" si="190"/>
        <v>25</v>
      </c>
      <c r="N1230" s="19">
        <f t="shared" si="191"/>
        <v>45</v>
      </c>
      <c r="O1230" s="19">
        <f t="shared" si="192"/>
        <v>0</v>
      </c>
      <c r="P1230" s="19">
        <f t="shared" si="193"/>
        <v>83.5</v>
      </c>
      <c r="Q1230" s="20">
        <f t="shared" si="194"/>
        <v>37.024999999999999</v>
      </c>
      <c r="R1230" s="20">
        <f t="shared" si="195"/>
        <v>34.875</v>
      </c>
      <c r="S1230" s="20">
        <f t="shared" si="196"/>
        <v>48.075000000000003</v>
      </c>
      <c r="T1230" s="20">
        <f t="shared" si="197"/>
        <v>38.375</v>
      </c>
      <c r="U1230" s="19">
        <f t="shared" si="198"/>
        <v>39.991666666666667</v>
      </c>
      <c r="V1230" s="19">
        <f t="shared" si="199"/>
        <v>39.587500000000006</v>
      </c>
    </row>
    <row r="1231" spans="1:22" ht="13.5" x14ac:dyDescent="0.25">
      <c r="A1231" s="3">
        <f>RSI!A1231</f>
        <v>43802</v>
      </c>
      <c r="B1231" s="2">
        <f>RSI!B1231</f>
        <v>3.2961999999999998</v>
      </c>
      <c r="C1231" s="2">
        <f>RSI!I1231</f>
        <v>39.359816846539431</v>
      </c>
      <c r="D1231" s="2">
        <f>MACD!E1231</f>
        <v>5.874405115102288E-3</v>
      </c>
      <c r="E1231" s="2">
        <f>MACD!F1231</f>
        <v>7.4912523940891184E-3</v>
      </c>
      <c r="F1231" s="2">
        <f>'Moving Avg'!D1231</f>
        <v>3.3207999999999998</v>
      </c>
      <c r="G1231" s="2">
        <f>'Moving Avg'!F1231</f>
        <v>3.33528</v>
      </c>
      <c r="H1231" s="2">
        <f>'Moving Avg'!G1231</f>
        <v>3.4101800000000004</v>
      </c>
      <c r="I1231" s="2">
        <f>'Moving Avg'!H1231</f>
        <v>3.4554660000000048</v>
      </c>
      <c r="J1231" s="17" t="str">
        <f>OBV!F1231</f>
        <v>BULLISH</v>
      </c>
      <c r="K1231" s="17" t="str">
        <f>OBV!G1231</f>
        <v>NEUTRAL</v>
      </c>
      <c r="L1231" s="17" t="str">
        <f>OBV!H1231</f>
        <v>BULLISH DIVERGENCE</v>
      </c>
      <c r="M1231" s="19">
        <f t="shared" si="190"/>
        <v>25</v>
      </c>
      <c r="N1231" s="19">
        <f t="shared" si="191"/>
        <v>45</v>
      </c>
      <c r="O1231" s="19">
        <f t="shared" si="192"/>
        <v>0</v>
      </c>
      <c r="P1231" s="19">
        <f t="shared" si="193"/>
        <v>66.5</v>
      </c>
      <c r="Q1231" s="20">
        <f t="shared" si="194"/>
        <v>34.475000000000001</v>
      </c>
      <c r="R1231" s="20">
        <f t="shared" si="195"/>
        <v>30.625</v>
      </c>
      <c r="S1231" s="20">
        <f t="shared" si="196"/>
        <v>40.424999999999997</v>
      </c>
      <c r="T1231" s="20">
        <f t="shared" si="197"/>
        <v>34.125</v>
      </c>
      <c r="U1231" s="19">
        <f t="shared" si="198"/>
        <v>35.174999999999997</v>
      </c>
      <c r="V1231" s="19">
        <f t="shared" si="199"/>
        <v>34.912499999999994</v>
      </c>
    </row>
    <row r="1232" spans="1:22" ht="13.5" x14ac:dyDescent="0.25">
      <c r="A1232" s="3">
        <f>RSI!A1232</f>
        <v>43803</v>
      </c>
      <c r="B1232" s="2">
        <f>RSI!B1232</f>
        <v>3.3033999999999999</v>
      </c>
      <c r="C1232" s="2">
        <f>RSI!I1232</f>
        <v>40.925889543213721</v>
      </c>
      <c r="D1232" s="2">
        <f>MACD!E1232</f>
        <v>4.4271713484111963E-3</v>
      </c>
      <c r="E1232" s="2">
        <f>MACD!F1232</f>
        <v>6.8784361849535342E-3</v>
      </c>
      <c r="F1232" s="2">
        <f>'Moving Avg'!D1232</f>
        <v>3.3149999999999999</v>
      </c>
      <c r="G1232" s="2">
        <f>'Moving Avg'!F1232</f>
        <v>3.33202</v>
      </c>
      <c r="H1232" s="2">
        <f>'Moving Avg'!G1232</f>
        <v>3.406848000000001</v>
      </c>
      <c r="I1232" s="2">
        <f>'Moving Avg'!H1232</f>
        <v>3.4542205000000048</v>
      </c>
      <c r="J1232" s="17" t="str">
        <f>OBV!F1232</f>
        <v>BULLISH</v>
      </c>
      <c r="K1232" s="17" t="str">
        <f>OBV!G1232</f>
        <v>NEUTRAL</v>
      </c>
      <c r="L1232" s="17" t="str">
        <f>OBV!H1232</f>
        <v>BULLISH DIVERGENCE</v>
      </c>
      <c r="M1232" s="19">
        <f t="shared" si="190"/>
        <v>25</v>
      </c>
      <c r="N1232" s="19">
        <f t="shared" si="191"/>
        <v>45</v>
      </c>
      <c r="O1232" s="19">
        <f t="shared" si="192"/>
        <v>0</v>
      </c>
      <c r="P1232" s="19">
        <f t="shared" si="193"/>
        <v>66.5</v>
      </c>
      <c r="Q1232" s="20">
        <f t="shared" si="194"/>
        <v>34.475000000000001</v>
      </c>
      <c r="R1232" s="20">
        <f t="shared" si="195"/>
        <v>30.625</v>
      </c>
      <c r="S1232" s="20">
        <f t="shared" si="196"/>
        <v>40.424999999999997</v>
      </c>
      <c r="T1232" s="20">
        <f t="shared" si="197"/>
        <v>34.125</v>
      </c>
      <c r="U1232" s="19">
        <f t="shared" si="198"/>
        <v>35.174999999999997</v>
      </c>
      <c r="V1232" s="19">
        <f t="shared" si="199"/>
        <v>34.912499999999994</v>
      </c>
    </row>
    <row r="1233" spans="1:22" ht="13.5" x14ac:dyDescent="0.25">
      <c r="A1233" s="3">
        <f>RSI!A1233</f>
        <v>43804</v>
      </c>
      <c r="B1233" s="2">
        <f>RSI!B1233</f>
        <v>3.3250999999999999</v>
      </c>
      <c r="C1233" s="2">
        <f>RSI!I1233</f>
        <v>45.494689591747544</v>
      </c>
      <c r="D1233" s="2">
        <f>MACD!E1233</f>
        <v>-1.4557288545336E-3</v>
      </c>
      <c r="E1233" s="2">
        <f>MACD!F1233</f>
        <v>5.211603177056108E-3</v>
      </c>
      <c r="F1233" s="2">
        <f>'Moving Avg'!D1233</f>
        <v>3.3164400000000001</v>
      </c>
      <c r="G1233" s="2">
        <f>'Moving Avg'!F1233</f>
        <v>3.3305700000000003</v>
      </c>
      <c r="H1233" s="2">
        <f>'Moving Avg'!G1233</f>
        <v>3.4039500000000009</v>
      </c>
      <c r="I1233" s="2">
        <f>'Moving Avg'!H1233</f>
        <v>3.4526005000000044</v>
      </c>
      <c r="J1233" s="17" t="str">
        <f>OBV!F1233</f>
        <v>BULLISH</v>
      </c>
      <c r="K1233" s="17" t="str">
        <f>OBV!G1233</f>
        <v>NEUTRAL</v>
      </c>
      <c r="L1233" s="17" t="str">
        <f>OBV!H1233</f>
        <v>CONFIRMED BULLISH</v>
      </c>
      <c r="M1233" s="19">
        <f t="shared" si="190"/>
        <v>25</v>
      </c>
      <c r="N1233" s="19">
        <f t="shared" si="191"/>
        <v>45</v>
      </c>
      <c r="O1233" s="19">
        <f t="shared" si="192"/>
        <v>0</v>
      </c>
      <c r="P1233" s="19">
        <f t="shared" si="193"/>
        <v>83.5</v>
      </c>
      <c r="Q1233" s="20">
        <f t="shared" si="194"/>
        <v>37.024999999999999</v>
      </c>
      <c r="R1233" s="20">
        <f t="shared" si="195"/>
        <v>34.875</v>
      </c>
      <c r="S1233" s="20">
        <f t="shared" si="196"/>
        <v>48.075000000000003</v>
      </c>
      <c r="T1233" s="20">
        <f t="shared" si="197"/>
        <v>38.375</v>
      </c>
      <c r="U1233" s="19">
        <f t="shared" si="198"/>
        <v>39.991666666666667</v>
      </c>
      <c r="V1233" s="19">
        <f t="shared" si="199"/>
        <v>39.587500000000006</v>
      </c>
    </row>
    <row r="1234" spans="1:22" ht="13.5" x14ac:dyDescent="0.25">
      <c r="A1234" s="3">
        <f>RSI!A1234</f>
        <v>43805</v>
      </c>
      <c r="B1234" s="2">
        <f>RSI!B1234</f>
        <v>3.2888999999999999</v>
      </c>
      <c r="C1234" s="2">
        <f>RSI!I1234</f>
        <v>39.944638554352089</v>
      </c>
      <c r="D1234" s="2">
        <f>MACD!E1234</f>
        <v>8.4747729819634188E-4</v>
      </c>
      <c r="E1234" s="2">
        <f>MACD!F1234</f>
        <v>4.3387780012841548E-3</v>
      </c>
      <c r="F1234" s="2">
        <f>'Moving Avg'!D1234</f>
        <v>3.3091999999999997</v>
      </c>
      <c r="G1234" s="2">
        <f>'Moving Avg'!F1234</f>
        <v>3.3298450000000002</v>
      </c>
      <c r="H1234" s="2">
        <f>'Moving Avg'!G1234</f>
        <v>3.4009080000000016</v>
      </c>
      <c r="I1234" s="2">
        <f>'Moving Avg'!H1234</f>
        <v>3.450075500000005</v>
      </c>
      <c r="J1234" s="17" t="str">
        <f>OBV!F1234</f>
        <v>BEARISH</v>
      </c>
      <c r="K1234" s="17" t="str">
        <f>OBV!G1234</f>
        <v>NEUTRAL</v>
      </c>
      <c r="L1234" s="17" t="str">
        <f>OBV!H1234</f>
        <v>CONFIRMED BEARISH</v>
      </c>
      <c r="M1234" s="19">
        <f t="shared" si="190"/>
        <v>25</v>
      </c>
      <c r="N1234" s="19">
        <f t="shared" si="191"/>
        <v>45</v>
      </c>
      <c r="O1234" s="19">
        <f t="shared" si="192"/>
        <v>0</v>
      </c>
      <c r="P1234" s="19">
        <f t="shared" si="193"/>
        <v>16.5</v>
      </c>
      <c r="Q1234" s="20">
        <f t="shared" si="194"/>
        <v>26.975000000000001</v>
      </c>
      <c r="R1234" s="20">
        <f t="shared" si="195"/>
        <v>18.125</v>
      </c>
      <c r="S1234" s="20">
        <f t="shared" si="196"/>
        <v>17.925000000000001</v>
      </c>
      <c r="T1234" s="20">
        <f t="shared" si="197"/>
        <v>21.625</v>
      </c>
      <c r="U1234" s="19">
        <f t="shared" si="198"/>
        <v>21.008333333333336</v>
      </c>
      <c r="V1234" s="19">
        <f t="shared" si="199"/>
        <v>21.162500000000001</v>
      </c>
    </row>
    <row r="1235" spans="1:22" ht="13.5" x14ac:dyDescent="0.25">
      <c r="A1235" s="3">
        <f>RSI!A1235</f>
        <v>43808</v>
      </c>
      <c r="B1235" s="2">
        <f>RSI!B1235</f>
        <v>3.2888999999999999</v>
      </c>
      <c r="C1235" s="2">
        <f>RSI!I1235</f>
        <v>39.944638554352089</v>
      </c>
      <c r="D1235" s="2">
        <f>MACD!E1235</f>
        <v>-2.4311785912396466E-3</v>
      </c>
      <c r="E1235" s="2">
        <f>MACD!F1235</f>
        <v>2.9847866827793948E-3</v>
      </c>
      <c r="F1235" s="2">
        <f>'Moving Avg'!D1235</f>
        <v>3.3004999999999995</v>
      </c>
      <c r="G1235" s="2">
        <f>'Moving Avg'!F1235</f>
        <v>3.32586</v>
      </c>
      <c r="H1235" s="2">
        <f>'Moving Avg'!G1235</f>
        <v>3.3959820000000018</v>
      </c>
      <c r="I1235" s="2">
        <f>'Moving Avg'!H1235</f>
        <v>3.448068000000005</v>
      </c>
      <c r="J1235" s="17" t="str">
        <f>OBV!F1235</f>
        <v>BEARISH</v>
      </c>
      <c r="K1235" s="17" t="str">
        <f>OBV!G1235</f>
        <v>NEUTRAL</v>
      </c>
      <c r="L1235" s="17" t="str">
        <f>OBV!H1235</f>
        <v>CONFIRMED BEARISH</v>
      </c>
      <c r="M1235" s="19">
        <f t="shared" si="190"/>
        <v>25</v>
      </c>
      <c r="N1235" s="19">
        <f t="shared" si="191"/>
        <v>45</v>
      </c>
      <c r="O1235" s="19">
        <f t="shared" si="192"/>
        <v>0</v>
      </c>
      <c r="P1235" s="19">
        <f t="shared" si="193"/>
        <v>16.5</v>
      </c>
      <c r="Q1235" s="20">
        <f t="shared" si="194"/>
        <v>26.975000000000001</v>
      </c>
      <c r="R1235" s="20">
        <f t="shared" si="195"/>
        <v>18.125</v>
      </c>
      <c r="S1235" s="20">
        <f t="shared" si="196"/>
        <v>17.925000000000001</v>
      </c>
      <c r="T1235" s="20">
        <f t="shared" si="197"/>
        <v>21.625</v>
      </c>
      <c r="U1235" s="19">
        <f t="shared" si="198"/>
        <v>21.008333333333336</v>
      </c>
      <c r="V1235" s="19">
        <f t="shared" si="199"/>
        <v>21.162500000000001</v>
      </c>
    </row>
    <row r="1236" spans="1:22" ht="13.5" x14ac:dyDescent="0.25">
      <c r="A1236" s="3">
        <f>RSI!A1236</f>
        <v>43809</v>
      </c>
      <c r="B1236" s="2">
        <f>RSI!B1236</f>
        <v>3.2599</v>
      </c>
      <c r="C1236" s="2">
        <f>RSI!I1236</f>
        <v>35.878103308553349</v>
      </c>
      <c r="D1236" s="2">
        <f>MACD!E1236</f>
        <v>2.8283494565375378E-3</v>
      </c>
      <c r="E1236" s="2">
        <f>MACD!F1236</f>
        <v>2.9534992375310236E-3</v>
      </c>
      <c r="F1236" s="2">
        <f>'Moving Avg'!D1236</f>
        <v>3.2932399999999999</v>
      </c>
      <c r="G1236" s="2">
        <f>'Moving Avg'!F1236</f>
        <v>3.3204249999999993</v>
      </c>
      <c r="H1236" s="2">
        <f>'Moving Avg'!G1236</f>
        <v>3.3909100000000012</v>
      </c>
      <c r="I1236" s="2">
        <f>'Moving Avg'!H1236</f>
        <v>3.445570500000005</v>
      </c>
      <c r="J1236" s="17" t="str">
        <f>OBV!F1236</f>
        <v>BEARISH</v>
      </c>
      <c r="K1236" s="17" t="str">
        <f>OBV!G1236</f>
        <v>NEUTRAL</v>
      </c>
      <c r="L1236" s="17" t="str">
        <f>OBV!H1236</f>
        <v>CONFIRMED BEARISH</v>
      </c>
      <c r="M1236" s="19">
        <f t="shared" si="190"/>
        <v>25</v>
      </c>
      <c r="N1236" s="19">
        <f t="shared" si="191"/>
        <v>45</v>
      </c>
      <c r="O1236" s="19">
        <f t="shared" si="192"/>
        <v>0</v>
      </c>
      <c r="P1236" s="19">
        <f t="shared" si="193"/>
        <v>16.5</v>
      </c>
      <c r="Q1236" s="20">
        <f t="shared" si="194"/>
        <v>26.975000000000001</v>
      </c>
      <c r="R1236" s="20">
        <f t="shared" si="195"/>
        <v>18.125</v>
      </c>
      <c r="S1236" s="20">
        <f t="shared" si="196"/>
        <v>17.925000000000001</v>
      </c>
      <c r="T1236" s="20">
        <f t="shared" si="197"/>
        <v>21.625</v>
      </c>
      <c r="U1236" s="19">
        <f t="shared" si="198"/>
        <v>21.008333333333336</v>
      </c>
      <c r="V1236" s="19">
        <f t="shared" si="199"/>
        <v>21.162500000000001</v>
      </c>
    </row>
    <row r="1237" spans="1:22" ht="13.5" x14ac:dyDescent="0.25">
      <c r="A1237" s="3">
        <f>RSI!A1237</f>
        <v>43810</v>
      </c>
      <c r="B1237" s="2">
        <f>RSI!B1237</f>
        <v>3.2599</v>
      </c>
      <c r="C1237" s="2">
        <f>RSI!I1237</f>
        <v>35.878103308553349</v>
      </c>
      <c r="D1237" s="2">
        <f>MACD!E1237</f>
        <v>7.7430412380552482E-3</v>
      </c>
      <c r="E1237" s="2">
        <f>MACD!F1237</f>
        <v>3.9114076376358681E-3</v>
      </c>
      <c r="F1237" s="2">
        <f>'Moving Avg'!D1237</f>
        <v>3.2845399999999998</v>
      </c>
      <c r="G1237" s="2">
        <f>'Moving Avg'!F1237</f>
        <v>3.3153499999999996</v>
      </c>
      <c r="H1237" s="2">
        <f>'Moving Avg'!G1237</f>
        <v>3.3865620000000014</v>
      </c>
      <c r="I1237" s="2">
        <f>'Moving Avg'!H1237</f>
        <v>3.4426245000000053</v>
      </c>
      <c r="J1237" s="17" t="str">
        <f>OBV!F1237</f>
        <v>BEARISH</v>
      </c>
      <c r="K1237" s="17" t="str">
        <f>OBV!G1237</f>
        <v>NEUTRAL</v>
      </c>
      <c r="L1237" s="17" t="str">
        <f>OBV!H1237</f>
        <v>CONFIRMED BEARISH</v>
      </c>
      <c r="M1237" s="19">
        <f t="shared" si="190"/>
        <v>25</v>
      </c>
      <c r="N1237" s="19">
        <f t="shared" si="191"/>
        <v>0</v>
      </c>
      <c r="O1237" s="19">
        <f t="shared" si="192"/>
        <v>0</v>
      </c>
      <c r="P1237" s="19">
        <f t="shared" si="193"/>
        <v>16.5</v>
      </c>
      <c r="Q1237" s="20">
        <f t="shared" si="194"/>
        <v>11.225</v>
      </c>
      <c r="R1237" s="20">
        <f t="shared" si="195"/>
        <v>9.125</v>
      </c>
      <c r="S1237" s="20">
        <f t="shared" si="196"/>
        <v>11.175000000000001</v>
      </c>
      <c r="T1237" s="20">
        <f t="shared" si="197"/>
        <v>10.375</v>
      </c>
      <c r="U1237" s="19">
        <f t="shared" si="198"/>
        <v>10.508333333333335</v>
      </c>
      <c r="V1237" s="19">
        <f t="shared" si="199"/>
        <v>10.475000000000001</v>
      </c>
    </row>
    <row r="1238" spans="1:22" ht="13.5" x14ac:dyDescent="0.25">
      <c r="A1238" s="3">
        <f>RSI!A1238</f>
        <v>43811</v>
      </c>
      <c r="B1238" s="2">
        <f>RSI!B1238</f>
        <v>3.2454999999999998</v>
      </c>
      <c r="C1238" s="2">
        <f>RSI!I1238</f>
        <v>33.891156266892679</v>
      </c>
      <c r="D1238" s="2">
        <f>MACD!E1238</f>
        <v>1.1167451708042009E-2</v>
      </c>
      <c r="E1238" s="2">
        <f>MACD!F1238</f>
        <v>5.3626164517170966E-3</v>
      </c>
      <c r="F1238" s="2">
        <f>'Moving Avg'!D1238</f>
        <v>3.2686199999999999</v>
      </c>
      <c r="G1238" s="2">
        <f>'Moving Avg'!F1238</f>
        <v>3.3091949999999999</v>
      </c>
      <c r="H1238" s="2">
        <f>'Moving Avg'!G1238</f>
        <v>3.3819260000000009</v>
      </c>
      <c r="I1238" s="2">
        <f>'Moving Avg'!H1238</f>
        <v>3.4401585000000043</v>
      </c>
      <c r="J1238" s="17" t="str">
        <f>OBV!F1238</f>
        <v>BEARISH</v>
      </c>
      <c r="K1238" s="17" t="str">
        <f>OBV!G1238</f>
        <v>NEUTRAL</v>
      </c>
      <c r="L1238" s="17" t="str">
        <f>OBV!H1238</f>
        <v>CONFIRMED BEARISH</v>
      </c>
      <c r="M1238" s="19">
        <f t="shared" si="190"/>
        <v>25</v>
      </c>
      <c r="N1238" s="19">
        <f t="shared" si="191"/>
        <v>0</v>
      </c>
      <c r="O1238" s="19">
        <f t="shared" si="192"/>
        <v>0</v>
      </c>
      <c r="P1238" s="19">
        <f t="shared" si="193"/>
        <v>16.5</v>
      </c>
      <c r="Q1238" s="20">
        <f t="shared" si="194"/>
        <v>11.225</v>
      </c>
      <c r="R1238" s="20">
        <f t="shared" si="195"/>
        <v>9.125</v>
      </c>
      <c r="S1238" s="20">
        <f t="shared" si="196"/>
        <v>11.175000000000001</v>
      </c>
      <c r="T1238" s="20">
        <f t="shared" si="197"/>
        <v>10.375</v>
      </c>
      <c r="U1238" s="19">
        <f t="shared" si="198"/>
        <v>10.508333333333335</v>
      </c>
      <c r="V1238" s="19">
        <f t="shared" si="199"/>
        <v>10.475000000000001</v>
      </c>
    </row>
    <row r="1239" spans="1:22" ht="13.5" x14ac:dyDescent="0.25">
      <c r="A1239" s="3">
        <f>RSI!A1239</f>
        <v>43812</v>
      </c>
      <c r="B1239" s="2">
        <f>RSI!B1239</f>
        <v>3.2599</v>
      </c>
      <c r="C1239" s="2">
        <f>RSI!I1239</f>
        <v>37.612009150394854</v>
      </c>
      <c r="D1239" s="2">
        <f>MACD!E1239</f>
        <v>1.4589226843124692E-2</v>
      </c>
      <c r="E1239" s="2">
        <f>MACD!F1239</f>
        <v>7.2079385299986158E-3</v>
      </c>
      <c r="F1239" s="2">
        <f>'Moving Avg'!D1239</f>
        <v>3.2628200000000001</v>
      </c>
      <c r="G1239" s="2">
        <f>'Moving Avg'!F1239</f>
        <v>3.3052099999999998</v>
      </c>
      <c r="H1239" s="2">
        <f>'Moving Avg'!G1239</f>
        <v>3.3770000000000007</v>
      </c>
      <c r="I1239" s="2">
        <f>'Moving Avg'!H1239</f>
        <v>3.4376610000000043</v>
      </c>
      <c r="J1239" s="17" t="str">
        <f>OBV!F1239</f>
        <v>BULLISH</v>
      </c>
      <c r="K1239" s="17" t="str">
        <f>OBV!G1239</f>
        <v>NEUTRAL</v>
      </c>
      <c r="L1239" s="17" t="str">
        <f>OBV!H1239</f>
        <v>BULLISH DIVERGENCE</v>
      </c>
      <c r="M1239" s="19">
        <f t="shared" si="190"/>
        <v>25</v>
      </c>
      <c r="N1239" s="19">
        <f t="shared" si="191"/>
        <v>0</v>
      </c>
      <c r="O1239" s="19">
        <f t="shared" si="192"/>
        <v>0</v>
      </c>
      <c r="P1239" s="19">
        <f t="shared" si="193"/>
        <v>66.5</v>
      </c>
      <c r="Q1239" s="20">
        <f t="shared" si="194"/>
        <v>18.725000000000001</v>
      </c>
      <c r="R1239" s="20">
        <f t="shared" si="195"/>
        <v>21.625</v>
      </c>
      <c r="S1239" s="20">
        <f t="shared" si="196"/>
        <v>33.674999999999997</v>
      </c>
      <c r="T1239" s="20">
        <f t="shared" si="197"/>
        <v>22.875</v>
      </c>
      <c r="U1239" s="19">
        <f t="shared" si="198"/>
        <v>24.675000000000001</v>
      </c>
      <c r="V1239" s="19">
        <f t="shared" si="199"/>
        <v>24.225000000000001</v>
      </c>
    </row>
    <row r="1240" spans="1:22" ht="13.5" x14ac:dyDescent="0.25">
      <c r="A1240" s="3">
        <f>RSI!A1240</f>
        <v>43815</v>
      </c>
      <c r="B1240" s="2">
        <f>RSI!B1240</f>
        <v>3.2888999999999999</v>
      </c>
      <c r="C1240" s="2">
        <f>RSI!I1240</f>
        <v>44.399117909678587</v>
      </c>
      <c r="D1240" s="2">
        <f>MACD!E1240</f>
        <v>1.6821794520547773E-2</v>
      </c>
      <c r="E1240" s="2">
        <f>MACD!F1240</f>
        <v>9.1307097281084475E-3</v>
      </c>
      <c r="F1240" s="2">
        <f>'Moving Avg'!D1240</f>
        <v>3.2628200000000001</v>
      </c>
      <c r="G1240" s="2">
        <f>'Moving Avg'!F1240</f>
        <v>3.3026749999999998</v>
      </c>
      <c r="H1240" s="2">
        <f>'Moving Avg'!G1240</f>
        <v>3.3726540000000007</v>
      </c>
      <c r="I1240" s="2">
        <f>'Moving Avg'!H1240</f>
        <v>3.4353085000000045</v>
      </c>
      <c r="J1240" s="17" t="str">
        <f>OBV!F1240</f>
        <v>BULLISH</v>
      </c>
      <c r="K1240" s="17" t="str">
        <f>OBV!G1240</f>
        <v>NEUTRAL</v>
      </c>
      <c r="L1240" s="17" t="str">
        <f>OBV!H1240</f>
        <v>NEUTRAL</v>
      </c>
      <c r="M1240" s="19">
        <f t="shared" si="190"/>
        <v>25</v>
      </c>
      <c r="N1240" s="19">
        <f t="shared" si="191"/>
        <v>0</v>
      </c>
      <c r="O1240" s="19">
        <f t="shared" si="192"/>
        <v>0</v>
      </c>
      <c r="P1240" s="19">
        <f t="shared" si="193"/>
        <v>49.5</v>
      </c>
      <c r="Q1240" s="20">
        <f t="shared" si="194"/>
        <v>16.175000000000001</v>
      </c>
      <c r="R1240" s="20">
        <f t="shared" si="195"/>
        <v>17.375</v>
      </c>
      <c r="S1240" s="20">
        <f t="shared" si="196"/>
        <v>26.025000000000002</v>
      </c>
      <c r="T1240" s="20">
        <f t="shared" si="197"/>
        <v>18.625</v>
      </c>
      <c r="U1240" s="19">
        <f t="shared" si="198"/>
        <v>19.858333333333334</v>
      </c>
      <c r="V1240" s="19">
        <f t="shared" si="199"/>
        <v>19.55</v>
      </c>
    </row>
    <row r="1241" spans="1:22" ht="13.5" x14ac:dyDescent="0.25">
      <c r="A1241" s="3">
        <f>RSI!A1241</f>
        <v>43816</v>
      </c>
      <c r="B1241" s="2">
        <f>RSI!B1241</f>
        <v>3.3107000000000002</v>
      </c>
      <c r="C1241" s="2">
        <f>RSI!I1241</f>
        <v>48.899526187683101</v>
      </c>
      <c r="D1241" s="2">
        <f>MACD!E1241</f>
        <v>1.1690936780402339E-2</v>
      </c>
      <c r="E1241" s="2">
        <f>MACD!F1241</f>
        <v>9.6427551385672265E-3</v>
      </c>
      <c r="F1241" s="2">
        <f>'Moving Avg'!D1241</f>
        <v>3.2729799999999996</v>
      </c>
      <c r="G1241" s="2">
        <f>'Moving Avg'!F1241</f>
        <v>3.3012299999999994</v>
      </c>
      <c r="H1241" s="2">
        <f>'Moving Avg'!G1241</f>
        <v>3.3680180000000006</v>
      </c>
      <c r="I1241" s="2">
        <f>'Moving Avg'!H1241</f>
        <v>3.4332030000000042</v>
      </c>
      <c r="J1241" s="17" t="str">
        <f>OBV!F1241</f>
        <v>BULLISH</v>
      </c>
      <c r="K1241" s="17" t="str">
        <f>OBV!G1241</f>
        <v>NEUTRAL</v>
      </c>
      <c r="L1241" s="17" t="str">
        <f>OBV!H1241</f>
        <v>CONFIRMED BULLISH</v>
      </c>
      <c r="M1241" s="19">
        <f t="shared" si="190"/>
        <v>25</v>
      </c>
      <c r="N1241" s="19">
        <f t="shared" si="191"/>
        <v>0</v>
      </c>
      <c r="O1241" s="19">
        <f t="shared" si="192"/>
        <v>0</v>
      </c>
      <c r="P1241" s="19">
        <f t="shared" si="193"/>
        <v>83.5</v>
      </c>
      <c r="Q1241" s="20">
        <f t="shared" si="194"/>
        <v>21.274999999999999</v>
      </c>
      <c r="R1241" s="20">
        <f t="shared" si="195"/>
        <v>25.875</v>
      </c>
      <c r="S1241" s="20">
        <f t="shared" si="196"/>
        <v>41.325000000000003</v>
      </c>
      <c r="T1241" s="20">
        <f t="shared" si="197"/>
        <v>27.125</v>
      </c>
      <c r="U1241" s="19">
        <f t="shared" si="198"/>
        <v>29.491666666666664</v>
      </c>
      <c r="V1241" s="19">
        <f t="shared" si="199"/>
        <v>28.9</v>
      </c>
    </row>
    <row r="1242" spans="1:22" ht="13.5" x14ac:dyDescent="0.25">
      <c r="A1242" s="3">
        <f>RSI!A1242</f>
        <v>43817</v>
      </c>
      <c r="B1242" s="2">
        <f>RSI!B1242</f>
        <v>3.3178999999999998</v>
      </c>
      <c r="C1242" s="2">
        <f>RSI!I1242</f>
        <v>50.329504375441935</v>
      </c>
      <c r="D1242" s="2">
        <f>MACD!E1242</f>
        <v>7.9469207528766184E-3</v>
      </c>
      <c r="E1242" s="2">
        <f>MACD!F1242</f>
        <v>9.3035882614291056E-3</v>
      </c>
      <c r="F1242" s="2">
        <f>'Moving Avg'!D1242</f>
        <v>3.2845799999999996</v>
      </c>
      <c r="G1242" s="2">
        <f>'Moving Avg'!F1242</f>
        <v>3.3008699999999989</v>
      </c>
      <c r="H1242" s="2">
        <f>'Moving Avg'!G1242</f>
        <v>3.3635260000000011</v>
      </c>
      <c r="I1242" s="2">
        <f>'Moving Avg'!H1242</f>
        <v>3.4312370000000039</v>
      </c>
      <c r="J1242" s="17" t="str">
        <f>OBV!F1242</f>
        <v>BULLISH</v>
      </c>
      <c r="K1242" s="17" t="str">
        <f>OBV!G1242</f>
        <v>NEUTRAL</v>
      </c>
      <c r="L1242" s="17" t="str">
        <f>OBV!H1242</f>
        <v>CONFIRMED BULLISH</v>
      </c>
      <c r="M1242" s="19">
        <f t="shared" si="190"/>
        <v>25</v>
      </c>
      <c r="N1242" s="19">
        <f t="shared" si="191"/>
        <v>45</v>
      </c>
      <c r="O1242" s="19">
        <f t="shared" si="192"/>
        <v>0</v>
      </c>
      <c r="P1242" s="19">
        <f t="shared" si="193"/>
        <v>83.5</v>
      </c>
      <c r="Q1242" s="20">
        <f t="shared" si="194"/>
        <v>37.024999999999999</v>
      </c>
      <c r="R1242" s="20">
        <f t="shared" si="195"/>
        <v>34.875</v>
      </c>
      <c r="S1242" s="20">
        <f t="shared" si="196"/>
        <v>48.075000000000003</v>
      </c>
      <c r="T1242" s="20">
        <f t="shared" si="197"/>
        <v>38.375</v>
      </c>
      <c r="U1242" s="19">
        <f t="shared" si="198"/>
        <v>39.991666666666667</v>
      </c>
      <c r="V1242" s="19">
        <f t="shared" si="199"/>
        <v>39.587500000000006</v>
      </c>
    </row>
    <row r="1243" spans="1:22" ht="13.5" x14ac:dyDescent="0.25">
      <c r="A1243" s="3">
        <f>RSI!A1243</f>
        <v>43818</v>
      </c>
      <c r="B1243" s="2">
        <f>RSI!B1243</f>
        <v>3.2599</v>
      </c>
      <c r="C1243" s="2">
        <f>RSI!I1243</f>
        <v>40.498031591624063</v>
      </c>
      <c r="D1243" s="2">
        <f>MACD!E1243</f>
        <v>1.2392527332417469E-2</v>
      </c>
      <c r="E1243" s="2">
        <f>MACD!F1243</f>
        <v>9.9213760756267783E-3</v>
      </c>
      <c r="F1243" s="2">
        <f>'Moving Avg'!D1243</f>
        <v>3.2874600000000003</v>
      </c>
      <c r="G1243" s="2">
        <f>'Moving Avg'!F1243</f>
        <v>3.2986949999999999</v>
      </c>
      <c r="H1243" s="2">
        <f>'Moving Avg'!G1243</f>
        <v>3.3580200000000007</v>
      </c>
      <c r="I1243" s="2">
        <f>'Moving Avg'!H1243</f>
        <v>3.4291875000000043</v>
      </c>
      <c r="J1243" s="17" t="str">
        <f>OBV!F1243</f>
        <v>BULLISH</v>
      </c>
      <c r="K1243" s="17" t="str">
        <f>OBV!G1243</f>
        <v>NEUTRAL</v>
      </c>
      <c r="L1243" s="17" t="str">
        <f>OBV!H1243</f>
        <v>CONFIRMED BULLISH</v>
      </c>
      <c r="M1243" s="19">
        <f t="shared" si="190"/>
        <v>25</v>
      </c>
      <c r="N1243" s="19">
        <f t="shared" si="191"/>
        <v>0</v>
      </c>
      <c r="O1243" s="19">
        <f t="shared" si="192"/>
        <v>0</v>
      </c>
      <c r="P1243" s="19">
        <f t="shared" si="193"/>
        <v>83.5</v>
      </c>
      <c r="Q1243" s="20">
        <f t="shared" si="194"/>
        <v>21.274999999999999</v>
      </c>
      <c r="R1243" s="20">
        <f t="shared" si="195"/>
        <v>25.875</v>
      </c>
      <c r="S1243" s="20">
        <f t="shared" si="196"/>
        <v>41.325000000000003</v>
      </c>
      <c r="T1243" s="20">
        <f t="shared" si="197"/>
        <v>27.125</v>
      </c>
      <c r="U1243" s="19">
        <f t="shared" si="198"/>
        <v>29.491666666666664</v>
      </c>
      <c r="V1243" s="19">
        <f t="shared" si="199"/>
        <v>28.9</v>
      </c>
    </row>
    <row r="1244" spans="1:22" ht="13.5" x14ac:dyDescent="0.25">
      <c r="A1244" s="3">
        <f>RSI!A1244</f>
        <v>43819</v>
      </c>
      <c r="B1244" s="2">
        <f>RSI!B1244</f>
        <v>3.2599</v>
      </c>
      <c r="C1244" s="2">
        <f>RSI!I1244</f>
        <v>40.49803159162407</v>
      </c>
      <c r="D1244" s="2">
        <f>MACD!E1244</f>
        <v>1.090811622143173E-2</v>
      </c>
      <c r="E1244" s="2">
        <f>MACD!F1244</f>
        <v>1.0118724104787768E-2</v>
      </c>
      <c r="F1244" s="2">
        <f>'Moving Avg'!D1244</f>
        <v>3.2874600000000003</v>
      </c>
      <c r="G1244" s="2">
        <f>'Moving Avg'!F1244</f>
        <v>3.2950699999999999</v>
      </c>
      <c r="H1244" s="2">
        <f>'Moving Avg'!G1244</f>
        <v>3.3530940000000005</v>
      </c>
      <c r="I1244" s="2">
        <f>'Moving Avg'!H1244</f>
        <v>3.4273795000000042</v>
      </c>
      <c r="J1244" s="17" t="str">
        <f>OBV!F1244</f>
        <v>BULLISH</v>
      </c>
      <c r="K1244" s="17" t="str">
        <f>OBV!G1244</f>
        <v>NEUTRAL</v>
      </c>
      <c r="L1244" s="17" t="str">
        <f>OBV!H1244</f>
        <v>NEUTRAL</v>
      </c>
      <c r="M1244" s="19">
        <f t="shared" si="190"/>
        <v>25</v>
      </c>
      <c r="N1244" s="19">
        <f t="shared" si="191"/>
        <v>0</v>
      </c>
      <c r="O1244" s="19">
        <f t="shared" si="192"/>
        <v>0</v>
      </c>
      <c r="P1244" s="19">
        <f t="shared" si="193"/>
        <v>49.5</v>
      </c>
      <c r="Q1244" s="20">
        <f t="shared" si="194"/>
        <v>16.175000000000001</v>
      </c>
      <c r="R1244" s="20">
        <f t="shared" si="195"/>
        <v>17.375</v>
      </c>
      <c r="S1244" s="20">
        <f t="shared" si="196"/>
        <v>26.025000000000002</v>
      </c>
      <c r="T1244" s="20">
        <f t="shared" si="197"/>
        <v>18.625</v>
      </c>
      <c r="U1244" s="19">
        <f t="shared" si="198"/>
        <v>19.858333333333334</v>
      </c>
      <c r="V1244" s="19">
        <f t="shared" si="199"/>
        <v>19.55</v>
      </c>
    </row>
    <row r="1245" spans="1:22" ht="13.5" x14ac:dyDescent="0.25">
      <c r="A1245" s="3">
        <f>RSI!A1245</f>
        <v>43822</v>
      </c>
      <c r="B1245" s="2">
        <f>RSI!B1245</f>
        <v>3.2599</v>
      </c>
      <c r="C1245" s="2">
        <f>RSI!I1245</f>
        <v>40.498031591624063</v>
      </c>
      <c r="D1245" s="2">
        <f>MACD!E1245</f>
        <v>9.9512913769679301E-3</v>
      </c>
      <c r="E1245" s="2">
        <f>MACD!F1245</f>
        <v>1.0085237559223801E-2</v>
      </c>
      <c r="F1245" s="2">
        <f>'Moving Avg'!D1245</f>
        <v>3.28166</v>
      </c>
      <c r="G1245" s="2">
        <f>'Moving Avg'!F1245</f>
        <v>3.2932549999999998</v>
      </c>
      <c r="H1245" s="2">
        <f>'Moving Avg'!G1245</f>
        <v>3.3483120000000004</v>
      </c>
      <c r="I1245" s="2">
        <f>'Moving Avg'!H1245</f>
        <v>3.4260545000000042</v>
      </c>
      <c r="J1245" s="17" t="str">
        <f>OBV!F1245</f>
        <v>BULLISH</v>
      </c>
      <c r="K1245" s="17" t="str">
        <f>OBV!G1245</f>
        <v>NEUTRAL</v>
      </c>
      <c r="L1245" s="17" t="str">
        <f>OBV!H1245</f>
        <v>BULLISH DIVERGENCE</v>
      </c>
      <c r="M1245" s="19">
        <f t="shared" si="190"/>
        <v>25</v>
      </c>
      <c r="N1245" s="19">
        <f t="shared" si="191"/>
        <v>45</v>
      </c>
      <c r="O1245" s="19">
        <f t="shared" si="192"/>
        <v>0</v>
      </c>
      <c r="P1245" s="19">
        <f t="shared" si="193"/>
        <v>66.5</v>
      </c>
      <c r="Q1245" s="20">
        <f t="shared" si="194"/>
        <v>34.475000000000001</v>
      </c>
      <c r="R1245" s="20">
        <f t="shared" si="195"/>
        <v>30.625</v>
      </c>
      <c r="S1245" s="20">
        <f t="shared" si="196"/>
        <v>40.424999999999997</v>
      </c>
      <c r="T1245" s="20">
        <f t="shared" si="197"/>
        <v>34.125</v>
      </c>
      <c r="U1245" s="19">
        <f t="shared" si="198"/>
        <v>35.174999999999997</v>
      </c>
      <c r="V1245" s="19">
        <f t="shared" si="199"/>
        <v>34.912499999999994</v>
      </c>
    </row>
    <row r="1246" spans="1:22" ht="13.5" x14ac:dyDescent="0.25">
      <c r="A1246" s="3">
        <f>RSI!A1246</f>
        <v>43823</v>
      </c>
      <c r="B1246" s="2">
        <f>RSI!B1246</f>
        <v>3.2961999999999998</v>
      </c>
      <c r="C1246" s="2">
        <f>RSI!I1246</f>
        <v>48.380187673553984</v>
      </c>
      <c r="D1246" s="2">
        <f>MACD!E1246</f>
        <v>2.2682942324228073E-3</v>
      </c>
      <c r="E1246" s="2">
        <f>MACD!F1246</f>
        <v>8.5218488938636032E-3</v>
      </c>
      <c r="F1246" s="2">
        <f>'Moving Avg'!D1246</f>
        <v>3.2787599999999997</v>
      </c>
      <c r="G1246" s="2">
        <f>'Moving Avg'!F1246</f>
        <v>3.2914450000000004</v>
      </c>
      <c r="H1246" s="2">
        <f>'Moving Avg'!G1246</f>
        <v>3.3443999999999994</v>
      </c>
      <c r="I1246" s="2">
        <f>'Moving Avg'!H1246</f>
        <v>3.4252215000000037</v>
      </c>
      <c r="J1246" s="17" t="str">
        <f>OBV!F1246</f>
        <v>BULLISH</v>
      </c>
      <c r="K1246" s="17" t="str">
        <f>OBV!G1246</f>
        <v>NEUTRAL</v>
      </c>
      <c r="L1246" s="17" t="str">
        <f>OBV!H1246</f>
        <v>BULLISH DIVERGENCE</v>
      </c>
      <c r="M1246" s="19">
        <f t="shared" si="190"/>
        <v>25</v>
      </c>
      <c r="N1246" s="19">
        <f t="shared" si="191"/>
        <v>45</v>
      </c>
      <c r="O1246" s="19">
        <f t="shared" si="192"/>
        <v>0</v>
      </c>
      <c r="P1246" s="19">
        <f t="shared" si="193"/>
        <v>66.5</v>
      </c>
      <c r="Q1246" s="20">
        <f t="shared" si="194"/>
        <v>34.475000000000001</v>
      </c>
      <c r="R1246" s="20">
        <f t="shared" si="195"/>
        <v>30.625</v>
      </c>
      <c r="S1246" s="20">
        <f t="shared" si="196"/>
        <v>40.424999999999997</v>
      </c>
      <c r="T1246" s="20">
        <f t="shared" si="197"/>
        <v>34.125</v>
      </c>
      <c r="U1246" s="19">
        <f t="shared" si="198"/>
        <v>35.174999999999997</v>
      </c>
      <c r="V1246" s="19">
        <f t="shared" si="199"/>
        <v>34.912499999999994</v>
      </c>
    </row>
    <row r="1247" spans="1:22" ht="13.5" x14ac:dyDescent="0.25">
      <c r="A1247" s="3">
        <f>RSI!A1247</f>
        <v>43824</v>
      </c>
      <c r="B1247" s="2">
        <f>RSI!B1247</f>
        <v>3.3902999999999999</v>
      </c>
      <c r="C1247" s="2">
        <f>RSI!I1247</f>
        <v>62.316142550948001</v>
      </c>
      <c r="D1247" s="2">
        <f>MACD!E1247</f>
        <v>-1.1161043065810006E-2</v>
      </c>
      <c r="E1247" s="2">
        <f>MACD!F1247</f>
        <v>4.5852705019288811E-3</v>
      </c>
      <c r="F1247" s="2">
        <f>'Moving Avg'!D1247</f>
        <v>3.2932399999999999</v>
      </c>
      <c r="G1247" s="2">
        <f>'Moving Avg'!F1247</f>
        <v>3.2943400000000005</v>
      </c>
      <c r="H1247" s="2">
        <f>'Moving Avg'!G1247</f>
        <v>3.3426599999999991</v>
      </c>
      <c r="I1247" s="2">
        <f>'Moving Avg'!H1247</f>
        <v>3.4244105000000036</v>
      </c>
      <c r="J1247" s="17" t="str">
        <f>OBV!F1247</f>
        <v>BULLISH</v>
      </c>
      <c r="K1247" s="17" t="str">
        <f>OBV!G1247</f>
        <v>NEUTRAL</v>
      </c>
      <c r="L1247" s="17" t="str">
        <f>OBV!H1247</f>
        <v>CONFIRMED BULLISH</v>
      </c>
      <c r="M1247" s="19">
        <f t="shared" si="190"/>
        <v>25</v>
      </c>
      <c r="N1247" s="19">
        <f t="shared" si="191"/>
        <v>45</v>
      </c>
      <c r="O1247" s="19">
        <f t="shared" si="192"/>
        <v>0</v>
      </c>
      <c r="P1247" s="19">
        <f t="shared" si="193"/>
        <v>83.5</v>
      </c>
      <c r="Q1247" s="20">
        <f t="shared" si="194"/>
        <v>37.024999999999999</v>
      </c>
      <c r="R1247" s="20">
        <f t="shared" si="195"/>
        <v>34.875</v>
      </c>
      <c r="S1247" s="20">
        <f t="shared" si="196"/>
        <v>48.075000000000003</v>
      </c>
      <c r="T1247" s="20">
        <f t="shared" si="197"/>
        <v>38.375</v>
      </c>
      <c r="U1247" s="19">
        <f t="shared" si="198"/>
        <v>39.991666666666667</v>
      </c>
      <c r="V1247" s="19">
        <f t="shared" si="199"/>
        <v>39.587500000000006</v>
      </c>
    </row>
    <row r="1248" spans="1:22" ht="13.5" x14ac:dyDescent="0.25">
      <c r="A1248" s="3">
        <f>RSI!A1248</f>
        <v>43825</v>
      </c>
      <c r="B1248" s="2">
        <f>RSI!B1248</f>
        <v>3.3323999999999998</v>
      </c>
      <c r="C1248" s="2">
        <f>RSI!I1248</f>
        <v>52.859869195292461</v>
      </c>
      <c r="D1248" s="2">
        <f>MACD!E1248</f>
        <v>-2.0967947865669245E-2</v>
      </c>
      <c r="E1248" s="2">
        <f>MACD!F1248</f>
        <v>-5.2537317159074464E-4</v>
      </c>
      <c r="F1248" s="2">
        <f>'Moving Avg'!D1248</f>
        <v>3.3077399999999999</v>
      </c>
      <c r="G1248" s="2">
        <f>'Moving Avg'!F1248</f>
        <v>3.2950649999999997</v>
      </c>
      <c r="H1248" s="2">
        <f>'Moving Avg'!G1248</f>
        <v>3.3391840000000004</v>
      </c>
      <c r="I1248" s="2">
        <f>'Moving Avg'!H1248</f>
        <v>3.4238275000000038</v>
      </c>
      <c r="J1248" s="17" t="str">
        <f>OBV!F1248</f>
        <v>BEARISH</v>
      </c>
      <c r="K1248" s="17" t="str">
        <f>OBV!G1248</f>
        <v>NEUTRAL</v>
      </c>
      <c r="L1248" s="17" t="str">
        <f>OBV!H1248</f>
        <v>BEARISH DIVERGENCE</v>
      </c>
      <c r="M1248" s="19">
        <f t="shared" si="190"/>
        <v>25</v>
      </c>
      <c r="N1248" s="19">
        <f t="shared" si="191"/>
        <v>100</v>
      </c>
      <c r="O1248" s="19">
        <f t="shared" si="192"/>
        <v>0</v>
      </c>
      <c r="P1248" s="19">
        <f t="shared" si="193"/>
        <v>16.5</v>
      </c>
      <c r="Q1248" s="20">
        <f t="shared" si="194"/>
        <v>46.225000000000001</v>
      </c>
      <c r="R1248" s="20">
        <f t="shared" si="195"/>
        <v>29.125</v>
      </c>
      <c r="S1248" s="20">
        <f t="shared" si="196"/>
        <v>26.175000000000001</v>
      </c>
      <c r="T1248" s="20">
        <f t="shared" si="197"/>
        <v>35.375</v>
      </c>
      <c r="U1248" s="19">
        <f t="shared" si="198"/>
        <v>33.841666666666661</v>
      </c>
      <c r="V1248" s="19">
        <f t="shared" si="199"/>
        <v>34.224999999999994</v>
      </c>
    </row>
    <row r="1249" spans="1:22" ht="13.5" x14ac:dyDescent="0.25">
      <c r="A1249" s="3">
        <f>RSI!A1249</f>
        <v>43826</v>
      </c>
      <c r="B1249" s="2">
        <f>RSI!B1249</f>
        <v>3.4266000000000001</v>
      </c>
      <c r="C1249" s="2">
        <f>RSI!I1249</f>
        <v>62.760814327896533</v>
      </c>
      <c r="D1249" s="2">
        <f>MACD!E1249</f>
        <v>-3.4165175867090447E-2</v>
      </c>
      <c r="E1249" s="2">
        <f>MACD!F1249</f>
        <v>-7.2533337106906858E-3</v>
      </c>
      <c r="F1249" s="2">
        <f>'Moving Avg'!D1249</f>
        <v>3.3410800000000003</v>
      </c>
      <c r="G1249" s="2">
        <f>'Moving Avg'!F1249</f>
        <v>3.3001400000000003</v>
      </c>
      <c r="H1249" s="2">
        <f>'Moving Avg'!G1249</f>
        <v>3.3388960000000001</v>
      </c>
      <c r="I1249" s="2">
        <f>'Moving Avg'!H1249</f>
        <v>3.4238190000000035</v>
      </c>
      <c r="J1249" s="17" t="str">
        <f>OBV!F1249</f>
        <v>BEARISH</v>
      </c>
      <c r="K1249" s="17" t="str">
        <f>OBV!G1249</f>
        <v>NEUTRAL</v>
      </c>
      <c r="L1249" s="17" t="str">
        <f>OBV!H1249</f>
        <v>BEARISH DIVERGENCE</v>
      </c>
      <c r="M1249" s="19">
        <f t="shared" si="190"/>
        <v>25</v>
      </c>
      <c r="N1249" s="19">
        <f t="shared" si="191"/>
        <v>100</v>
      </c>
      <c r="O1249" s="19">
        <f t="shared" si="192"/>
        <v>0</v>
      </c>
      <c r="P1249" s="19">
        <f t="shared" si="193"/>
        <v>16.5</v>
      </c>
      <c r="Q1249" s="20">
        <f t="shared" si="194"/>
        <v>46.225000000000001</v>
      </c>
      <c r="R1249" s="20">
        <f t="shared" si="195"/>
        <v>29.125</v>
      </c>
      <c r="S1249" s="20">
        <f t="shared" si="196"/>
        <v>26.175000000000001</v>
      </c>
      <c r="T1249" s="20">
        <f t="shared" si="197"/>
        <v>35.375</v>
      </c>
      <c r="U1249" s="19">
        <f t="shared" si="198"/>
        <v>33.841666666666661</v>
      </c>
      <c r="V1249" s="19">
        <f t="shared" si="199"/>
        <v>34.224999999999994</v>
      </c>
    </row>
    <row r="1250" spans="1:22" ht="13.5" x14ac:dyDescent="0.25">
      <c r="A1250" s="3">
        <f>RSI!A1250</f>
        <v>43829</v>
      </c>
      <c r="B1250" s="2">
        <f>RSI!B1250</f>
        <v>3.5352000000000001</v>
      </c>
      <c r="C1250" s="2">
        <f>RSI!I1250</f>
        <v>70.463026384877168</v>
      </c>
      <c r="D1250" s="2">
        <f>MACD!E1250</f>
        <v>-4.9598158764305289E-2</v>
      </c>
      <c r="E1250" s="2">
        <f>MACD!F1250</f>
        <v>-1.5722298721413605E-2</v>
      </c>
      <c r="F1250" s="2">
        <f>'Moving Avg'!D1250</f>
        <v>3.3961399999999999</v>
      </c>
      <c r="G1250" s="2">
        <f>'Moving Avg'!F1250</f>
        <v>3.3102800000000001</v>
      </c>
      <c r="H1250" s="2">
        <f>'Moving Avg'!G1250</f>
        <v>3.3397640000000006</v>
      </c>
      <c r="I1250" s="2">
        <f>'Moving Avg'!H1250</f>
        <v>3.4245950000000041</v>
      </c>
      <c r="J1250" s="17" t="str">
        <f>OBV!F1250</f>
        <v>BULLISH</v>
      </c>
      <c r="K1250" s="17" t="str">
        <f>OBV!G1250</f>
        <v>NEUTRAL</v>
      </c>
      <c r="L1250" s="17" t="str">
        <f>OBV!H1250</f>
        <v>CONFIRMED BULLISH</v>
      </c>
      <c r="M1250" s="19">
        <f t="shared" si="190"/>
        <v>0</v>
      </c>
      <c r="N1250" s="19">
        <f t="shared" si="191"/>
        <v>100</v>
      </c>
      <c r="O1250" s="19">
        <f t="shared" si="192"/>
        <v>0</v>
      </c>
      <c r="P1250" s="19">
        <f t="shared" si="193"/>
        <v>83.5</v>
      </c>
      <c r="Q1250" s="20">
        <f t="shared" si="194"/>
        <v>47.524999999999999</v>
      </c>
      <c r="R1250" s="20">
        <f t="shared" si="195"/>
        <v>40.875</v>
      </c>
      <c r="S1250" s="20">
        <f t="shared" si="196"/>
        <v>52.575000000000003</v>
      </c>
      <c r="T1250" s="20">
        <f t="shared" si="197"/>
        <v>45.875</v>
      </c>
      <c r="U1250" s="19">
        <f t="shared" si="198"/>
        <v>46.991666666666674</v>
      </c>
      <c r="V1250" s="19">
        <f t="shared" si="199"/>
        <v>46.712500000000006</v>
      </c>
    </row>
    <row r="1251" spans="1:22" ht="13.5" x14ac:dyDescent="0.25">
      <c r="A1251" s="3">
        <f>RSI!A1251</f>
        <v>43830</v>
      </c>
      <c r="B1251" s="2">
        <f>RSI!B1251</f>
        <v>3.4338000000000002</v>
      </c>
      <c r="C1251" s="2">
        <f>RSI!I1251</f>
        <v>58.331596973301714</v>
      </c>
      <c r="D1251" s="2">
        <f>MACD!E1251</f>
        <v>-5.3066186290450013E-2</v>
      </c>
      <c r="E1251" s="2">
        <f>MACD!F1251</f>
        <v>-2.3191076235220889E-2</v>
      </c>
      <c r="F1251" s="2">
        <f>'Moving Avg'!D1251</f>
        <v>3.4236600000000004</v>
      </c>
      <c r="G1251" s="2">
        <f>'Moving Avg'!F1251</f>
        <v>3.3171600000000003</v>
      </c>
      <c r="H1251" s="2">
        <f>'Moving Avg'!G1251</f>
        <v>3.3388939999999998</v>
      </c>
      <c r="I1251" s="2">
        <f>'Moving Avg'!H1251</f>
        <v>3.424553500000004</v>
      </c>
      <c r="J1251" s="17" t="str">
        <f>OBV!F1251</f>
        <v>BEARISH</v>
      </c>
      <c r="K1251" s="17" t="str">
        <f>OBV!G1251</f>
        <v>NEUTRAL</v>
      </c>
      <c r="L1251" s="17" t="str">
        <f>OBV!H1251</f>
        <v>BEARISH DIVERGENCE</v>
      </c>
      <c r="M1251" s="19">
        <f t="shared" si="190"/>
        <v>25</v>
      </c>
      <c r="N1251" s="19">
        <f t="shared" si="191"/>
        <v>100</v>
      </c>
      <c r="O1251" s="19">
        <f t="shared" si="192"/>
        <v>0</v>
      </c>
      <c r="P1251" s="19">
        <f t="shared" si="193"/>
        <v>16.5</v>
      </c>
      <c r="Q1251" s="20">
        <f t="shared" si="194"/>
        <v>46.225000000000001</v>
      </c>
      <c r="R1251" s="20">
        <f t="shared" si="195"/>
        <v>29.125</v>
      </c>
      <c r="S1251" s="20">
        <f t="shared" si="196"/>
        <v>26.175000000000001</v>
      </c>
      <c r="T1251" s="20">
        <f t="shared" si="197"/>
        <v>35.375</v>
      </c>
      <c r="U1251" s="19">
        <f t="shared" si="198"/>
        <v>33.841666666666661</v>
      </c>
      <c r="V1251" s="19">
        <f t="shared" si="199"/>
        <v>34.224999999999994</v>
      </c>
    </row>
    <row r="1252" spans="1:22" ht="13.5" x14ac:dyDescent="0.25">
      <c r="A1252" s="3">
        <f>RSI!A1252</f>
        <v>43832</v>
      </c>
      <c r="B1252" s="2">
        <f>RSI!B1252</f>
        <v>3.3323999999999998</v>
      </c>
      <c r="C1252" s="2">
        <f>RSI!I1252</f>
        <v>49.207911596768767</v>
      </c>
      <c r="D1252" s="2">
        <f>MACD!E1252</f>
        <v>-4.7962604593948299E-2</v>
      </c>
      <c r="E1252" s="2">
        <f>MACD!F1252</f>
        <v>-2.8145381906966374E-2</v>
      </c>
      <c r="F1252" s="2">
        <f>'Moving Avg'!D1252</f>
        <v>3.4120800000000004</v>
      </c>
      <c r="G1252" s="2">
        <f>'Moving Avg'!F1252</f>
        <v>3.3186100000000005</v>
      </c>
      <c r="H1252" s="2">
        <f>'Moving Avg'!G1252</f>
        <v>3.336722</v>
      </c>
      <c r="I1252" s="2">
        <f>'Moving Avg'!H1252</f>
        <v>3.4240050000000037</v>
      </c>
      <c r="J1252" s="17" t="str">
        <f>OBV!F1252</f>
        <v>BEARISH</v>
      </c>
      <c r="K1252" s="17" t="str">
        <f>OBV!G1252</f>
        <v>NEUTRAL</v>
      </c>
      <c r="L1252" s="17" t="str">
        <f>OBV!H1252</f>
        <v>CONFIRMED BEARISH</v>
      </c>
      <c r="M1252" s="19">
        <f t="shared" si="190"/>
        <v>25</v>
      </c>
      <c r="N1252" s="19">
        <f t="shared" si="191"/>
        <v>45</v>
      </c>
      <c r="O1252" s="19">
        <f t="shared" si="192"/>
        <v>0</v>
      </c>
      <c r="P1252" s="19">
        <f t="shared" si="193"/>
        <v>16.5</v>
      </c>
      <c r="Q1252" s="20">
        <f t="shared" si="194"/>
        <v>26.975000000000001</v>
      </c>
      <c r="R1252" s="20">
        <f t="shared" si="195"/>
        <v>18.125</v>
      </c>
      <c r="S1252" s="20">
        <f t="shared" si="196"/>
        <v>17.925000000000001</v>
      </c>
      <c r="T1252" s="20">
        <f t="shared" si="197"/>
        <v>21.625</v>
      </c>
      <c r="U1252" s="19">
        <f t="shared" si="198"/>
        <v>21.008333333333336</v>
      </c>
      <c r="V1252" s="19">
        <f t="shared" si="199"/>
        <v>21.162500000000001</v>
      </c>
    </row>
    <row r="1253" spans="1:22" ht="13.5" x14ac:dyDescent="0.25">
      <c r="A1253" s="3">
        <f>RSI!A1253</f>
        <v>43833</v>
      </c>
      <c r="B1253" s="2">
        <f>RSI!B1253</f>
        <v>3.2816999999999998</v>
      </c>
      <c r="C1253" s="2">
        <f>RSI!I1253</f>
        <v>45.385493537735769</v>
      </c>
      <c r="D1253" s="2">
        <f>MACD!E1253</f>
        <v>-4.8750253069977489E-2</v>
      </c>
      <c r="E1253" s="2">
        <f>MACD!F1253</f>
        <v>-3.2266356139568596E-2</v>
      </c>
      <c r="F1253" s="2">
        <f>'Moving Avg'!D1253</f>
        <v>3.4019399999999997</v>
      </c>
      <c r="G1253" s="2">
        <f>'Moving Avg'!F1253</f>
        <v>3.3164400000000001</v>
      </c>
      <c r="H1253" s="2">
        <f>'Moving Avg'!G1253</f>
        <v>3.3335359999999996</v>
      </c>
      <c r="I1253" s="2">
        <f>'Moving Avg'!H1253</f>
        <v>3.4232030000000035</v>
      </c>
      <c r="J1253" s="17" t="str">
        <f>OBV!F1253</f>
        <v>BEARISH</v>
      </c>
      <c r="K1253" s="17" t="str">
        <f>OBV!G1253</f>
        <v>NEUTRAL</v>
      </c>
      <c r="L1253" s="17" t="str">
        <f>OBV!H1253</f>
        <v>CONFIRMED BEARISH</v>
      </c>
      <c r="M1253" s="19">
        <f t="shared" si="190"/>
        <v>25</v>
      </c>
      <c r="N1253" s="19">
        <f t="shared" si="191"/>
        <v>45</v>
      </c>
      <c r="O1253" s="19">
        <f t="shared" si="192"/>
        <v>0</v>
      </c>
      <c r="P1253" s="19">
        <f t="shared" si="193"/>
        <v>16.5</v>
      </c>
      <c r="Q1253" s="20">
        <f t="shared" si="194"/>
        <v>26.975000000000001</v>
      </c>
      <c r="R1253" s="20">
        <f t="shared" si="195"/>
        <v>18.125</v>
      </c>
      <c r="S1253" s="20">
        <f t="shared" si="196"/>
        <v>17.925000000000001</v>
      </c>
      <c r="T1253" s="20">
        <f t="shared" si="197"/>
        <v>21.625</v>
      </c>
      <c r="U1253" s="19">
        <f t="shared" si="198"/>
        <v>21.008333333333336</v>
      </c>
      <c r="V1253" s="19">
        <f t="shared" si="199"/>
        <v>21.162500000000001</v>
      </c>
    </row>
    <row r="1254" spans="1:22" ht="13.5" x14ac:dyDescent="0.25">
      <c r="A1254" s="3">
        <f>RSI!A1254</f>
        <v>43836</v>
      </c>
      <c r="B1254" s="2">
        <f>RSI!B1254</f>
        <v>3.3178999999999998</v>
      </c>
      <c r="C1254" s="2">
        <f>RSI!I1254</f>
        <v>48.463726987580742</v>
      </c>
      <c r="D1254" s="2">
        <f>MACD!E1254</f>
        <v>-5.1741712667208617E-2</v>
      </c>
      <c r="E1254" s="2">
        <f>MACD!F1254</f>
        <v>-3.6161427445096601E-2</v>
      </c>
      <c r="F1254" s="2">
        <f>'Moving Avg'!D1254</f>
        <v>3.3802000000000008</v>
      </c>
      <c r="G1254" s="2">
        <f>'Moving Avg'!F1254</f>
        <v>3.3178899999999998</v>
      </c>
      <c r="H1254" s="2">
        <f>'Moving Avg'!G1254</f>
        <v>3.3310739999999996</v>
      </c>
      <c r="I1254" s="2">
        <f>'Moving Avg'!H1254</f>
        <v>3.4225820000000038</v>
      </c>
      <c r="J1254" s="17" t="str">
        <f>OBV!F1254</f>
        <v>BEARISH</v>
      </c>
      <c r="K1254" s="17" t="str">
        <f>OBV!G1254</f>
        <v>NEUTRAL</v>
      </c>
      <c r="L1254" s="17" t="str">
        <f>OBV!H1254</f>
        <v>CONFIRMED BEARISH</v>
      </c>
      <c r="M1254" s="19">
        <f t="shared" si="190"/>
        <v>25</v>
      </c>
      <c r="N1254" s="19">
        <f t="shared" si="191"/>
        <v>45</v>
      </c>
      <c r="O1254" s="19">
        <f t="shared" si="192"/>
        <v>0</v>
      </c>
      <c r="P1254" s="19">
        <f t="shared" si="193"/>
        <v>16.5</v>
      </c>
      <c r="Q1254" s="20">
        <f t="shared" si="194"/>
        <v>26.975000000000001</v>
      </c>
      <c r="R1254" s="20">
        <f t="shared" si="195"/>
        <v>18.125</v>
      </c>
      <c r="S1254" s="20">
        <f t="shared" si="196"/>
        <v>17.925000000000001</v>
      </c>
      <c r="T1254" s="20">
        <f t="shared" si="197"/>
        <v>21.625</v>
      </c>
      <c r="U1254" s="19">
        <f t="shared" si="198"/>
        <v>21.008333333333336</v>
      </c>
      <c r="V1254" s="19">
        <f t="shared" si="199"/>
        <v>21.162500000000001</v>
      </c>
    </row>
    <row r="1255" spans="1:22" ht="13.5" x14ac:dyDescent="0.25">
      <c r="A1255" s="3">
        <f>RSI!A1255</f>
        <v>43837</v>
      </c>
      <c r="B1255" s="2">
        <f>RSI!B1255</f>
        <v>3.2237</v>
      </c>
      <c r="C1255" s="2">
        <f>RSI!I1255</f>
        <v>41.853027250886015</v>
      </c>
      <c r="D1255" s="2">
        <f>MACD!E1255</f>
        <v>-4.7178990554871625E-2</v>
      </c>
      <c r="E1255" s="2">
        <f>MACD!F1255</f>
        <v>-3.8364940067051607E-2</v>
      </c>
      <c r="F1255" s="2">
        <f>'Moving Avg'!D1255</f>
        <v>3.3178999999999994</v>
      </c>
      <c r="G1255" s="2">
        <f>'Moving Avg'!F1255</f>
        <v>3.3146300000000002</v>
      </c>
      <c r="H1255" s="2">
        <f>'Moving Avg'!G1255</f>
        <v>3.3274520000000001</v>
      </c>
      <c r="I1255" s="2">
        <f>'Moving Avg'!H1255</f>
        <v>3.4214900000000035</v>
      </c>
      <c r="J1255" s="17" t="str">
        <f>OBV!F1255</f>
        <v>BEARISH</v>
      </c>
      <c r="K1255" s="17" t="str">
        <f>OBV!G1255</f>
        <v>NEUTRAL</v>
      </c>
      <c r="L1255" s="17" t="str">
        <f>OBV!H1255</f>
        <v>CONFIRMED BEARISH</v>
      </c>
      <c r="M1255" s="19">
        <f t="shared" si="190"/>
        <v>25</v>
      </c>
      <c r="N1255" s="19">
        <f t="shared" si="191"/>
        <v>45</v>
      </c>
      <c r="O1255" s="19">
        <f t="shared" si="192"/>
        <v>0</v>
      </c>
      <c r="P1255" s="19">
        <f t="shared" si="193"/>
        <v>16.5</v>
      </c>
      <c r="Q1255" s="20">
        <f t="shared" si="194"/>
        <v>26.975000000000001</v>
      </c>
      <c r="R1255" s="20">
        <f t="shared" si="195"/>
        <v>18.125</v>
      </c>
      <c r="S1255" s="20">
        <f t="shared" si="196"/>
        <v>17.925000000000001</v>
      </c>
      <c r="T1255" s="20">
        <f t="shared" si="197"/>
        <v>21.625</v>
      </c>
      <c r="U1255" s="19">
        <f t="shared" si="198"/>
        <v>21.008333333333336</v>
      </c>
      <c r="V1255" s="19">
        <f t="shared" si="199"/>
        <v>21.162500000000001</v>
      </c>
    </row>
    <row r="1256" spans="1:22" ht="13.5" x14ac:dyDescent="0.25">
      <c r="A1256" s="3">
        <f>RSI!A1256</f>
        <v>43838</v>
      </c>
      <c r="B1256" s="2">
        <f>RSI!B1256</f>
        <v>3.2237</v>
      </c>
      <c r="C1256" s="2">
        <f>RSI!I1256</f>
        <v>41.853027250886015</v>
      </c>
      <c r="D1256" s="2">
        <f>MACD!E1256</f>
        <v>-3.7069404961959762E-2</v>
      </c>
      <c r="E1256" s="2">
        <f>MACD!F1256</f>
        <v>-3.8105833046033238E-2</v>
      </c>
      <c r="F1256" s="2">
        <f>'Moving Avg'!D1256</f>
        <v>3.2758799999999999</v>
      </c>
      <c r="G1256" s="2">
        <f>'Moving Avg'!F1256</f>
        <v>3.3128199999999999</v>
      </c>
      <c r="H1256" s="2">
        <f>'Moving Avg'!G1256</f>
        <v>3.3241200000000002</v>
      </c>
      <c r="I1256" s="2">
        <f>'Moving Avg'!H1256</f>
        <v>3.4208810000000032</v>
      </c>
      <c r="J1256" s="17" t="str">
        <f>OBV!F1256</f>
        <v>BEARISH</v>
      </c>
      <c r="K1256" s="17" t="str">
        <f>OBV!G1256</f>
        <v>NEUTRAL</v>
      </c>
      <c r="L1256" s="17" t="str">
        <f>OBV!H1256</f>
        <v>CONFIRMED BEARISH</v>
      </c>
      <c r="M1256" s="19">
        <f t="shared" si="190"/>
        <v>25</v>
      </c>
      <c r="N1256" s="19">
        <f t="shared" si="191"/>
        <v>0</v>
      </c>
      <c r="O1256" s="19">
        <f t="shared" si="192"/>
        <v>0</v>
      </c>
      <c r="P1256" s="19">
        <f t="shared" si="193"/>
        <v>16.5</v>
      </c>
      <c r="Q1256" s="20">
        <f t="shared" si="194"/>
        <v>11.225</v>
      </c>
      <c r="R1256" s="20">
        <f t="shared" si="195"/>
        <v>9.125</v>
      </c>
      <c r="S1256" s="20">
        <f t="shared" si="196"/>
        <v>11.175000000000001</v>
      </c>
      <c r="T1256" s="20">
        <f t="shared" si="197"/>
        <v>10.375</v>
      </c>
      <c r="U1256" s="19">
        <f t="shared" si="198"/>
        <v>10.508333333333335</v>
      </c>
      <c r="V1256" s="19">
        <f t="shared" si="199"/>
        <v>10.475000000000001</v>
      </c>
    </row>
    <row r="1257" spans="1:22" ht="13.5" x14ac:dyDescent="0.25">
      <c r="A1257" s="3">
        <f>RSI!A1257</f>
        <v>43839</v>
      </c>
      <c r="B1257" s="2">
        <f>RSI!B1257</f>
        <v>3.2164999999999999</v>
      </c>
      <c r="C1257" s="2">
        <f>RSI!I1257</f>
        <v>41.353005767120223</v>
      </c>
      <c r="D1257" s="2">
        <f>MACD!E1257</f>
        <v>-1.2889878871080285E-2</v>
      </c>
      <c r="E1257" s="2">
        <f>MACD!F1257</f>
        <v>-3.3062642211042652E-2</v>
      </c>
      <c r="F1257" s="2">
        <f>'Moving Avg'!D1257</f>
        <v>3.2526999999999999</v>
      </c>
      <c r="G1257" s="2">
        <f>'Moving Avg'!F1257</f>
        <v>3.3106500000000003</v>
      </c>
      <c r="H1257" s="2">
        <f>'Moving Avg'!G1257</f>
        <v>3.3218020000000008</v>
      </c>
      <c r="I1257" s="2">
        <f>'Moving Avg'!H1257</f>
        <v>3.4200635000000035</v>
      </c>
      <c r="J1257" s="17" t="str">
        <f>OBV!F1257</f>
        <v>BEARISH</v>
      </c>
      <c r="K1257" s="17" t="str">
        <f>OBV!G1257</f>
        <v>NEUTRAL</v>
      </c>
      <c r="L1257" s="17" t="str">
        <f>OBV!H1257</f>
        <v>CONFIRMED BEARISH</v>
      </c>
      <c r="M1257" s="19">
        <f t="shared" si="190"/>
        <v>25</v>
      </c>
      <c r="N1257" s="19">
        <f t="shared" si="191"/>
        <v>0</v>
      </c>
      <c r="O1257" s="19">
        <f t="shared" si="192"/>
        <v>0</v>
      </c>
      <c r="P1257" s="19">
        <f t="shared" si="193"/>
        <v>16.5</v>
      </c>
      <c r="Q1257" s="20">
        <f t="shared" si="194"/>
        <v>11.225</v>
      </c>
      <c r="R1257" s="20">
        <f t="shared" si="195"/>
        <v>9.125</v>
      </c>
      <c r="S1257" s="20">
        <f t="shared" si="196"/>
        <v>11.175000000000001</v>
      </c>
      <c r="T1257" s="20">
        <f t="shared" si="197"/>
        <v>10.375</v>
      </c>
      <c r="U1257" s="19">
        <f t="shared" si="198"/>
        <v>10.508333333333335</v>
      </c>
      <c r="V1257" s="19">
        <f t="shared" si="199"/>
        <v>10.475000000000001</v>
      </c>
    </row>
    <row r="1258" spans="1:22" ht="13.5" x14ac:dyDescent="0.25">
      <c r="A1258" s="3">
        <f>RSI!A1258</f>
        <v>43840</v>
      </c>
      <c r="B1258" s="2">
        <f>RSI!B1258</f>
        <v>3.2671999999999999</v>
      </c>
      <c r="C1258" s="2">
        <f>RSI!I1258</f>
        <v>46.224954618119007</v>
      </c>
      <c r="D1258" s="2">
        <f>MACD!E1258</f>
        <v>-4.4815335990686656E-3</v>
      </c>
      <c r="E1258" s="2">
        <f>MACD!F1258</f>
        <v>-2.7346420488647855E-2</v>
      </c>
      <c r="F1258" s="2">
        <f>'Moving Avg'!D1258</f>
        <v>3.2497999999999996</v>
      </c>
      <c r="G1258" s="2">
        <f>'Moving Avg'!F1258</f>
        <v>3.3117350000000001</v>
      </c>
      <c r="H1258" s="2">
        <f>'Moving Avg'!G1258</f>
        <v>3.3193400000000004</v>
      </c>
      <c r="I1258" s="2">
        <f>'Moving Avg'!H1258</f>
        <v>3.4193615000000035</v>
      </c>
      <c r="J1258" s="17" t="str">
        <f>OBV!F1258</f>
        <v>BULLISH</v>
      </c>
      <c r="K1258" s="17" t="str">
        <f>OBV!G1258</f>
        <v>NEUTRAL</v>
      </c>
      <c r="L1258" s="17" t="str">
        <f>OBV!H1258</f>
        <v>BULLISH DIVERGENCE</v>
      </c>
      <c r="M1258" s="19">
        <f t="shared" si="190"/>
        <v>25</v>
      </c>
      <c r="N1258" s="19">
        <f t="shared" si="191"/>
        <v>0</v>
      </c>
      <c r="O1258" s="19">
        <f t="shared" si="192"/>
        <v>0</v>
      </c>
      <c r="P1258" s="19">
        <f t="shared" si="193"/>
        <v>66.5</v>
      </c>
      <c r="Q1258" s="20">
        <f t="shared" si="194"/>
        <v>18.725000000000001</v>
      </c>
      <c r="R1258" s="20">
        <f t="shared" si="195"/>
        <v>21.625</v>
      </c>
      <c r="S1258" s="20">
        <f t="shared" si="196"/>
        <v>33.674999999999997</v>
      </c>
      <c r="T1258" s="20">
        <f t="shared" si="197"/>
        <v>22.875</v>
      </c>
      <c r="U1258" s="19">
        <f t="shared" si="198"/>
        <v>24.675000000000001</v>
      </c>
      <c r="V1258" s="19">
        <f t="shared" si="199"/>
        <v>24.225000000000001</v>
      </c>
    </row>
    <row r="1259" spans="1:22" ht="13.5" x14ac:dyDescent="0.25">
      <c r="A1259" s="3">
        <f>RSI!A1259</f>
        <v>43843</v>
      </c>
      <c r="B1259" s="2">
        <f>RSI!B1259</f>
        <v>3.2599</v>
      </c>
      <c r="C1259" s="2">
        <f>RSI!I1259</f>
        <v>45.637093784742561</v>
      </c>
      <c r="D1259" s="2">
        <f>MACD!E1259</f>
        <v>1.7933341284690929E-2</v>
      </c>
      <c r="E1259" s="2">
        <f>MACD!F1259</f>
        <v>-1.8290468133980099E-2</v>
      </c>
      <c r="F1259" s="2">
        <f>'Moving Avg'!D1259</f>
        <v>3.2382000000000004</v>
      </c>
      <c r="G1259" s="2">
        <f>'Moving Avg'!F1259</f>
        <v>3.3117350000000001</v>
      </c>
      <c r="H1259" s="2">
        <f>'Moving Avg'!G1259</f>
        <v>3.316732</v>
      </c>
      <c r="I1259" s="2">
        <f>'Moving Avg'!H1259</f>
        <v>3.4187610000000035</v>
      </c>
      <c r="J1259" s="17" t="str">
        <f>OBV!F1259</f>
        <v>BEARISH</v>
      </c>
      <c r="K1259" s="17" t="str">
        <f>OBV!G1259</f>
        <v>NEUTRAL</v>
      </c>
      <c r="L1259" s="17" t="str">
        <f>OBV!H1259</f>
        <v>CONFIRMED BEARISH</v>
      </c>
      <c r="M1259" s="19">
        <f t="shared" si="190"/>
        <v>25</v>
      </c>
      <c r="N1259" s="19">
        <f t="shared" si="191"/>
        <v>0</v>
      </c>
      <c r="O1259" s="19">
        <f t="shared" si="192"/>
        <v>0</v>
      </c>
      <c r="P1259" s="19">
        <f t="shared" si="193"/>
        <v>16.5</v>
      </c>
      <c r="Q1259" s="20">
        <f t="shared" si="194"/>
        <v>11.225</v>
      </c>
      <c r="R1259" s="20">
        <f t="shared" si="195"/>
        <v>9.125</v>
      </c>
      <c r="S1259" s="20">
        <f t="shared" si="196"/>
        <v>11.175000000000001</v>
      </c>
      <c r="T1259" s="20">
        <f t="shared" si="197"/>
        <v>10.375</v>
      </c>
      <c r="U1259" s="19">
        <f t="shared" si="198"/>
        <v>10.508333333333335</v>
      </c>
      <c r="V1259" s="19">
        <f t="shared" si="199"/>
        <v>10.475000000000001</v>
      </c>
    </row>
    <row r="1260" spans="1:22" ht="13.5" x14ac:dyDescent="0.25">
      <c r="A1260" s="3">
        <f>RSI!A1260</f>
        <v>43845</v>
      </c>
      <c r="B1260" s="2">
        <f>RSI!B1260</f>
        <v>3.3178999999999998</v>
      </c>
      <c r="C1260" s="2">
        <f>RSI!I1260</f>
        <v>50.972058025495315</v>
      </c>
      <c r="D1260" s="2">
        <f>MACD!E1260</f>
        <v>4.9601595495218032E-2</v>
      </c>
      <c r="E1260" s="2">
        <f>MACD!F1260</f>
        <v>-4.7120554081404725E-3</v>
      </c>
      <c r="F1260" s="2">
        <f>'Moving Avg'!D1260</f>
        <v>3.2570399999999999</v>
      </c>
      <c r="G1260" s="2">
        <f>'Moving Avg'!F1260</f>
        <v>3.3131849999999998</v>
      </c>
      <c r="H1260" s="2">
        <f>'Moving Avg'!G1260</f>
        <v>3.3164420000000008</v>
      </c>
      <c r="I1260" s="2">
        <f>'Moving Avg'!H1260</f>
        <v>3.4181400000000037</v>
      </c>
      <c r="J1260" s="17" t="str">
        <f>OBV!F1260</f>
        <v>BULLISH</v>
      </c>
      <c r="K1260" s="17" t="str">
        <f>OBV!G1260</f>
        <v>NEUTRAL</v>
      </c>
      <c r="L1260" s="17" t="str">
        <f>OBV!H1260</f>
        <v>CONFIRMED BULLISH</v>
      </c>
      <c r="M1260" s="19">
        <f t="shared" si="190"/>
        <v>25</v>
      </c>
      <c r="N1260" s="19">
        <f t="shared" si="191"/>
        <v>0</v>
      </c>
      <c r="O1260" s="19">
        <f t="shared" si="192"/>
        <v>0</v>
      </c>
      <c r="P1260" s="19">
        <f t="shared" si="193"/>
        <v>83.5</v>
      </c>
      <c r="Q1260" s="20">
        <f t="shared" si="194"/>
        <v>21.274999999999999</v>
      </c>
      <c r="R1260" s="20">
        <f t="shared" si="195"/>
        <v>25.875</v>
      </c>
      <c r="S1260" s="20">
        <f t="shared" si="196"/>
        <v>41.325000000000003</v>
      </c>
      <c r="T1260" s="20">
        <f t="shared" si="197"/>
        <v>27.125</v>
      </c>
      <c r="U1260" s="19">
        <f t="shared" si="198"/>
        <v>29.491666666666664</v>
      </c>
      <c r="V1260" s="19">
        <f t="shared" si="199"/>
        <v>28.9</v>
      </c>
    </row>
    <row r="1261" spans="1:22" ht="13.5" x14ac:dyDescent="0.25">
      <c r="A1261" s="3">
        <f>RSI!A1261</f>
        <v>43846</v>
      </c>
      <c r="B1261" s="2">
        <f>RSI!B1261</f>
        <v>3.3323999999999998</v>
      </c>
      <c r="C1261" s="2">
        <f>RSI!I1261</f>
        <v>52.234093501427516</v>
      </c>
      <c r="D1261" s="2">
        <f>MACD!E1261</f>
        <v>5.964992462887686E-2</v>
      </c>
      <c r="E1261" s="2">
        <f>MACD!F1261</f>
        <v>8.1603405992629937E-3</v>
      </c>
      <c r="F1261" s="2">
        <f>'Moving Avg'!D1261</f>
        <v>3.2787800000000002</v>
      </c>
      <c r="G1261" s="2">
        <f>'Moving Avg'!F1261</f>
        <v>3.3142700000000005</v>
      </c>
      <c r="H1261" s="2">
        <f>'Moving Avg'!G1261</f>
        <v>3.3164420000000003</v>
      </c>
      <c r="I1261" s="2">
        <f>'Moving Avg'!H1261</f>
        <v>3.4172120000000037</v>
      </c>
      <c r="J1261" s="17" t="str">
        <f>OBV!F1261</f>
        <v>BULLISH</v>
      </c>
      <c r="K1261" s="17" t="str">
        <f>OBV!G1261</f>
        <v>NEUTRAL</v>
      </c>
      <c r="L1261" s="17" t="str">
        <f>OBV!H1261</f>
        <v>CONFIRMED BULLISH</v>
      </c>
      <c r="M1261" s="19">
        <f t="shared" si="190"/>
        <v>25</v>
      </c>
      <c r="N1261" s="19">
        <f t="shared" si="191"/>
        <v>0</v>
      </c>
      <c r="O1261" s="19">
        <f t="shared" si="192"/>
        <v>0</v>
      </c>
      <c r="P1261" s="19">
        <f t="shared" si="193"/>
        <v>83.5</v>
      </c>
      <c r="Q1261" s="20">
        <f t="shared" si="194"/>
        <v>21.274999999999999</v>
      </c>
      <c r="R1261" s="20">
        <f t="shared" si="195"/>
        <v>25.875</v>
      </c>
      <c r="S1261" s="20">
        <f t="shared" si="196"/>
        <v>41.325000000000003</v>
      </c>
      <c r="T1261" s="20">
        <f t="shared" si="197"/>
        <v>27.125</v>
      </c>
      <c r="U1261" s="19">
        <f t="shared" si="198"/>
        <v>29.491666666666664</v>
      </c>
      <c r="V1261" s="19">
        <f t="shared" si="199"/>
        <v>28.9</v>
      </c>
    </row>
    <row r="1262" spans="1:22" ht="13.5" x14ac:dyDescent="0.25">
      <c r="A1262" s="3">
        <f>RSI!A1262</f>
        <v>43847</v>
      </c>
      <c r="B1262" s="2">
        <f>RSI!B1262</f>
        <v>3.2164999999999999</v>
      </c>
      <c r="C1262" s="2">
        <f>RSI!I1262</f>
        <v>42.759499125038886</v>
      </c>
      <c r="D1262" s="2">
        <f>MACD!E1262</f>
        <v>6.0983516689391504E-2</v>
      </c>
      <c r="E1262" s="2">
        <f>MACD!F1262</f>
        <v>1.8724975817288696E-2</v>
      </c>
      <c r="F1262" s="2">
        <f>'Moving Avg'!D1262</f>
        <v>3.2787799999999998</v>
      </c>
      <c r="G1262" s="2">
        <f>'Moving Avg'!F1262</f>
        <v>3.3092000000000006</v>
      </c>
      <c r="H1262" s="2">
        <f>'Moving Avg'!G1262</f>
        <v>3.313400000000001</v>
      </c>
      <c r="I1262" s="2">
        <f>'Moving Avg'!H1262</f>
        <v>3.4157045000000035</v>
      </c>
      <c r="J1262" s="17" t="str">
        <f>OBV!F1262</f>
        <v>BULLISH</v>
      </c>
      <c r="K1262" s="17" t="str">
        <f>OBV!G1262</f>
        <v>NEUTRAL</v>
      </c>
      <c r="L1262" s="17" t="str">
        <f>OBV!H1262</f>
        <v>NEUTRAL</v>
      </c>
      <c r="M1262" s="19">
        <f t="shared" si="190"/>
        <v>25</v>
      </c>
      <c r="N1262" s="19">
        <f t="shared" si="191"/>
        <v>0</v>
      </c>
      <c r="O1262" s="19">
        <f t="shared" si="192"/>
        <v>0</v>
      </c>
      <c r="P1262" s="19">
        <f t="shared" si="193"/>
        <v>49.5</v>
      </c>
      <c r="Q1262" s="20">
        <f t="shared" si="194"/>
        <v>16.175000000000001</v>
      </c>
      <c r="R1262" s="20">
        <f t="shared" si="195"/>
        <v>17.375</v>
      </c>
      <c r="S1262" s="20">
        <f t="shared" si="196"/>
        <v>26.025000000000002</v>
      </c>
      <c r="T1262" s="20">
        <f t="shared" si="197"/>
        <v>18.625</v>
      </c>
      <c r="U1262" s="19">
        <f t="shared" si="198"/>
        <v>19.858333333333334</v>
      </c>
      <c r="V1262" s="19">
        <f t="shared" si="199"/>
        <v>19.55</v>
      </c>
    </row>
    <row r="1263" spans="1:22" ht="13.5" x14ac:dyDescent="0.25">
      <c r="A1263" s="3">
        <f>RSI!A1263</f>
        <v>43850</v>
      </c>
      <c r="B1263" s="2">
        <f>RSI!B1263</f>
        <v>3.3469000000000002</v>
      </c>
      <c r="C1263" s="2">
        <f>RSI!I1263</f>
        <v>53.073040575416975</v>
      </c>
      <c r="D1263" s="2">
        <f>MACD!E1263</f>
        <v>4.5194923384217489E-2</v>
      </c>
      <c r="E1263" s="2">
        <f>MACD!F1263</f>
        <v>2.4018965330674456E-2</v>
      </c>
      <c r="F1263" s="2">
        <f>'Moving Avg'!D1263</f>
        <v>3.2947200000000003</v>
      </c>
      <c r="G1263" s="2">
        <f>'Moving Avg'!F1263</f>
        <v>3.3135500000000007</v>
      </c>
      <c r="H1263" s="2">
        <f>'Moving Avg'!G1263</f>
        <v>3.3132560000000009</v>
      </c>
      <c r="I1263" s="2">
        <f>'Moving Avg'!H1263</f>
        <v>3.4148490000000034</v>
      </c>
      <c r="J1263" s="17" t="str">
        <f>OBV!F1263</f>
        <v>BULLISH</v>
      </c>
      <c r="K1263" s="17" t="str">
        <f>OBV!G1263</f>
        <v>NEUTRAL</v>
      </c>
      <c r="L1263" s="17" t="str">
        <f>OBV!H1263</f>
        <v>CONFIRMED BULLISH</v>
      </c>
      <c r="M1263" s="19">
        <f t="shared" si="190"/>
        <v>25</v>
      </c>
      <c r="N1263" s="19">
        <f t="shared" si="191"/>
        <v>0</v>
      </c>
      <c r="O1263" s="19">
        <f t="shared" si="192"/>
        <v>0</v>
      </c>
      <c r="P1263" s="19">
        <f t="shared" si="193"/>
        <v>83.5</v>
      </c>
      <c r="Q1263" s="20">
        <f t="shared" si="194"/>
        <v>21.274999999999999</v>
      </c>
      <c r="R1263" s="20">
        <f t="shared" si="195"/>
        <v>25.875</v>
      </c>
      <c r="S1263" s="20">
        <f t="shared" si="196"/>
        <v>41.325000000000003</v>
      </c>
      <c r="T1263" s="20">
        <f t="shared" si="197"/>
        <v>27.125</v>
      </c>
      <c r="U1263" s="19">
        <f t="shared" si="198"/>
        <v>29.491666666666664</v>
      </c>
      <c r="V1263" s="19">
        <f t="shared" si="199"/>
        <v>28.9</v>
      </c>
    </row>
    <row r="1264" spans="1:22" ht="13.5" x14ac:dyDescent="0.25">
      <c r="A1264" s="3">
        <f>RSI!A1264</f>
        <v>43851</v>
      </c>
      <c r="B1264" s="2">
        <f>RSI!B1264</f>
        <v>3.3323999999999998</v>
      </c>
      <c r="C1264" s="2">
        <f>RSI!I1264</f>
        <v>51.95209998842256</v>
      </c>
      <c r="D1264" s="2">
        <f>MACD!E1264</f>
        <v>3.8210185912821881E-2</v>
      </c>
      <c r="E1264" s="2">
        <f>MACD!F1264</f>
        <v>2.6857209447103944E-2</v>
      </c>
      <c r="F1264" s="2">
        <f>'Moving Avg'!D1264</f>
        <v>3.3092199999999998</v>
      </c>
      <c r="G1264" s="2">
        <f>'Moving Avg'!F1264</f>
        <v>3.3171750000000002</v>
      </c>
      <c r="H1264" s="2">
        <f>'Moving Avg'!G1264</f>
        <v>3.3138360000000011</v>
      </c>
      <c r="I1264" s="2">
        <f>'Moving Avg'!H1264</f>
        <v>3.414093500000003</v>
      </c>
      <c r="J1264" s="17" t="str">
        <f>OBV!F1264</f>
        <v>BULLISH</v>
      </c>
      <c r="K1264" s="17" t="str">
        <f>OBV!G1264</f>
        <v>NEUTRAL</v>
      </c>
      <c r="L1264" s="17" t="str">
        <f>OBV!H1264</f>
        <v>CONFIRMED BULLISH</v>
      </c>
      <c r="M1264" s="19">
        <f t="shared" si="190"/>
        <v>25</v>
      </c>
      <c r="N1264" s="19">
        <f t="shared" si="191"/>
        <v>0</v>
      </c>
      <c r="O1264" s="19">
        <f t="shared" si="192"/>
        <v>0</v>
      </c>
      <c r="P1264" s="19">
        <f t="shared" si="193"/>
        <v>83.5</v>
      </c>
      <c r="Q1264" s="20">
        <f t="shared" si="194"/>
        <v>21.274999999999999</v>
      </c>
      <c r="R1264" s="20">
        <f t="shared" si="195"/>
        <v>25.875</v>
      </c>
      <c r="S1264" s="20">
        <f t="shared" si="196"/>
        <v>41.325000000000003</v>
      </c>
      <c r="T1264" s="20">
        <f t="shared" si="197"/>
        <v>27.125</v>
      </c>
      <c r="U1264" s="19">
        <f t="shared" si="198"/>
        <v>29.491666666666664</v>
      </c>
      <c r="V1264" s="19">
        <f t="shared" si="199"/>
        <v>28.9</v>
      </c>
    </row>
    <row r="1265" spans="1:22" ht="13.5" x14ac:dyDescent="0.25">
      <c r="A1265" s="3">
        <f>RSI!A1265</f>
        <v>43852</v>
      </c>
      <c r="B1265" s="2">
        <f>RSI!B1265</f>
        <v>3.2599</v>
      </c>
      <c r="C1265" s="2">
        <f>RSI!I1265</f>
        <v>46.647071759290476</v>
      </c>
      <c r="D1265" s="2">
        <f>MACD!E1265</f>
        <v>2.3015190048761625E-2</v>
      </c>
      <c r="E1265" s="2">
        <f>MACD!F1265</f>
        <v>2.608880556743548E-2</v>
      </c>
      <c r="F1265" s="2">
        <f>'Moving Avg'!D1265</f>
        <v>3.2976199999999998</v>
      </c>
      <c r="G1265" s="2">
        <f>'Moving Avg'!F1265</f>
        <v>3.3171750000000002</v>
      </c>
      <c r="H1265" s="2">
        <f>'Moving Avg'!G1265</f>
        <v>3.3116620000000005</v>
      </c>
      <c r="I1265" s="2">
        <f>'Moving Avg'!H1265</f>
        <v>3.4128375000000033</v>
      </c>
      <c r="J1265" s="17" t="str">
        <f>OBV!F1265</f>
        <v>BEARISH</v>
      </c>
      <c r="K1265" s="17" t="str">
        <f>OBV!G1265</f>
        <v>NEUTRAL</v>
      </c>
      <c r="L1265" s="17" t="str">
        <f>OBV!H1265</f>
        <v>CONFIRMED BEARISH</v>
      </c>
      <c r="M1265" s="19">
        <f t="shared" si="190"/>
        <v>25</v>
      </c>
      <c r="N1265" s="19">
        <f t="shared" si="191"/>
        <v>45</v>
      </c>
      <c r="O1265" s="19">
        <f t="shared" si="192"/>
        <v>0</v>
      </c>
      <c r="P1265" s="19">
        <f t="shared" si="193"/>
        <v>16.5</v>
      </c>
      <c r="Q1265" s="20">
        <f t="shared" si="194"/>
        <v>26.975000000000001</v>
      </c>
      <c r="R1265" s="20">
        <f t="shared" si="195"/>
        <v>18.125</v>
      </c>
      <c r="S1265" s="20">
        <f t="shared" si="196"/>
        <v>17.925000000000001</v>
      </c>
      <c r="T1265" s="20">
        <f t="shared" si="197"/>
        <v>21.625</v>
      </c>
      <c r="U1265" s="19">
        <f t="shared" si="198"/>
        <v>21.008333333333336</v>
      </c>
      <c r="V1265" s="19">
        <f t="shared" si="199"/>
        <v>21.162500000000001</v>
      </c>
    </row>
    <row r="1266" spans="1:22" ht="13.5" x14ac:dyDescent="0.25">
      <c r="A1266" s="3">
        <f>RSI!A1266</f>
        <v>43853</v>
      </c>
      <c r="B1266" s="2">
        <f>RSI!B1266</f>
        <v>3.2961999999999998</v>
      </c>
      <c r="C1266" s="2">
        <f>RSI!I1266</f>
        <v>49.431390227959454</v>
      </c>
      <c r="D1266" s="2">
        <f>MACD!E1266</f>
        <v>7.7465728897543329E-3</v>
      </c>
      <c r="E1266" s="2">
        <f>MACD!F1266</f>
        <v>2.2420359031899251E-2</v>
      </c>
      <c r="F1266" s="2">
        <f>'Moving Avg'!D1266</f>
        <v>3.2903799999999999</v>
      </c>
      <c r="G1266" s="2">
        <f>'Moving Avg'!F1266</f>
        <v>3.3171750000000002</v>
      </c>
      <c r="H1266" s="2">
        <f>'Moving Avg'!G1266</f>
        <v>3.3102139999999998</v>
      </c>
      <c r="I1266" s="2">
        <f>'Moving Avg'!H1266</f>
        <v>3.4117285000000033</v>
      </c>
      <c r="J1266" s="17" t="str">
        <f>OBV!F1266</f>
        <v>BEARISH</v>
      </c>
      <c r="K1266" s="17" t="str">
        <f>OBV!G1266</f>
        <v>NEUTRAL</v>
      </c>
      <c r="L1266" s="17" t="str">
        <f>OBV!H1266</f>
        <v>CONFIRMED BEARISH</v>
      </c>
      <c r="M1266" s="19">
        <f t="shared" si="190"/>
        <v>25</v>
      </c>
      <c r="N1266" s="19">
        <f t="shared" si="191"/>
        <v>45</v>
      </c>
      <c r="O1266" s="19">
        <f t="shared" si="192"/>
        <v>0</v>
      </c>
      <c r="P1266" s="19">
        <f t="shared" si="193"/>
        <v>16.5</v>
      </c>
      <c r="Q1266" s="20">
        <f t="shared" si="194"/>
        <v>26.975000000000001</v>
      </c>
      <c r="R1266" s="20">
        <f t="shared" si="195"/>
        <v>18.125</v>
      </c>
      <c r="S1266" s="20">
        <f t="shared" si="196"/>
        <v>17.925000000000001</v>
      </c>
      <c r="T1266" s="20">
        <f t="shared" si="197"/>
        <v>21.625</v>
      </c>
      <c r="U1266" s="19">
        <f t="shared" si="198"/>
        <v>21.008333333333336</v>
      </c>
      <c r="V1266" s="19">
        <f t="shared" si="199"/>
        <v>21.162500000000001</v>
      </c>
    </row>
    <row r="1267" spans="1:22" ht="13.5" x14ac:dyDescent="0.25">
      <c r="A1267" s="3">
        <f>RSI!A1267</f>
        <v>43854</v>
      </c>
      <c r="B1267" s="2">
        <f>RSI!B1267</f>
        <v>3.3178999999999998</v>
      </c>
      <c r="C1267" s="2">
        <f>RSI!I1267</f>
        <v>51.075111898867377</v>
      </c>
      <c r="D1267" s="2">
        <f>MACD!E1267</f>
        <v>-7.845609475732207E-3</v>
      </c>
      <c r="E1267" s="2">
        <f>MACD!F1267</f>
        <v>1.6367165330372958E-2</v>
      </c>
      <c r="F1267" s="2">
        <f>'Moving Avg'!D1267</f>
        <v>3.3106599999999999</v>
      </c>
      <c r="G1267" s="2">
        <f>'Moving Avg'!F1267</f>
        <v>3.313555</v>
      </c>
      <c r="H1267" s="2">
        <f>'Moving Avg'!G1267</f>
        <v>3.3093439999999998</v>
      </c>
      <c r="I1267" s="2">
        <f>'Moving Avg'!H1267</f>
        <v>3.4109005000000034</v>
      </c>
      <c r="J1267" s="17" t="str">
        <f>OBV!F1267</f>
        <v>BEARISH</v>
      </c>
      <c r="K1267" s="17" t="str">
        <f>OBV!G1267</f>
        <v>NEUTRAL</v>
      </c>
      <c r="L1267" s="17" t="str">
        <f>OBV!H1267</f>
        <v>BEARISH DIVERGENCE</v>
      </c>
      <c r="M1267" s="19">
        <f t="shared" si="190"/>
        <v>25</v>
      </c>
      <c r="N1267" s="19">
        <f t="shared" si="191"/>
        <v>100</v>
      </c>
      <c r="O1267" s="19">
        <f t="shared" si="192"/>
        <v>0</v>
      </c>
      <c r="P1267" s="19">
        <f t="shared" si="193"/>
        <v>16.5</v>
      </c>
      <c r="Q1267" s="20">
        <f t="shared" si="194"/>
        <v>46.225000000000001</v>
      </c>
      <c r="R1267" s="20">
        <f t="shared" si="195"/>
        <v>29.125</v>
      </c>
      <c r="S1267" s="20">
        <f t="shared" si="196"/>
        <v>26.175000000000001</v>
      </c>
      <c r="T1267" s="20">
        <f t="shared" si="197"/>
        <v>35.375</v>
      </c>
      <c r="U1267" s="19">
        <f t="shared" si="198"/>
        <v>33.841666666666661</v>
      </c>
      <c r="V1267" s="19">
        <f t="shared" si="199"/>
        <v>34.224999999999994</v>
      </c>
    </row>
    <row r="1268" spans="1:22" ht="13.5" x14ac:dyDescent="0.25">
      <c r="A1268" s="3">
        <f>RSI!A1268</f>
        <v>43857</v>
      </c>
      <c r="B1268" s="2">
        <f>RSI!B1268</f>
        <v>3.3323999999999998</v>
      </c>
      <c r="C1268" s="2">
        <f>RSI!I1268</f>
        <v>52.193335520283171</v>
      </c>
      <c r="D1268" s="2">
        <f>MACD!E1268</f>
        <v>-1.4401927745264942E-2</v>
      </c>
      <c r="E1268" s="2">
        <f>MACD!F1268</f>
        <v>1.0213346715245378E-2</v>
      </c>
      <c r="F1268" s="2">
        <f>'Moving Avg'!D1268</f>
        <v>3.3077600000000005</v>
      </c>
      <c r="G1268" s="2">
        <f>'Moving Avg'!F1268</f>
        <v>3.313555</v>
      </c>
      <c r="H1268" s="2">
        <f>'Moving Avg'!G1268</f>
        <v>3.3086200000000003</v>
      </c>
      <c r="I1268" s="2">
        <f>'Moving Avg'!H1268</f>
        <v>3.4103175000000032</v>
      </c>
      <c r="J1268" s="17" t="str">
        <f>OBV!F1268</f>
        <v>BEARISH</v>
      </c>
      <c r="K1268" s="17" t="str">
        <f>OBV!G1268</f>
        <v>NEUTRAL</v>
      </c>
      <c r="L1268" s="17" t="str">
        <f>OBV!H1268</f>
        <v>CONFIRMED BEARISH</v>
      </c>
      <c r="M1268" s="19">
        <f t="shared" si="190"/>
        <v>25</v>
      </c>
      <c r="N1268" s="19">
        <f t="shared" si="191"/>
        <v>100</v>
      </c>
      <c r="O1268" s="19">
        <f t="shared" si="192"/>
        <v>0</v>
      </c>
      <c r="P1268" s="19">
        <f t="shared" si="193"/>
        <v>16.5</v>
      </c>
      <c r="Q1268" s="20">
        <f t="shared" si="194"/>
        <v>46.225000000000001</v>
      </c>
      <c r="R1268" s="20">
        <f t="shared" si="195"/>
        <v>29.125</v>
      </c>
      <c r="S1268" s="20">
        <f t="shared" si="196"/>
        <v>26.175000000000001</v>
      </c>
      <c r="T1268" s="20">
        <f t="shared" si="197"/>
        <v>35.375</v>
      </c>
      <c r="U1268" s="19">
        <f t="shared" si="198"/>
        <v>33.841666666666661</v>
      </c>
      <c r="V1268" s="19">
        <f t="shared" si="199"/>
        <v>34.224999999999994</v>
      </c>
    </row>
    <row r="1269" spans="1:22" ht="13.5" x14ac:dyDescent="0.25">
      <c r="A1269" s="3">
        <f>RSI!A1269</f>
        <v>43858</v>
      </c>
      <c r="B1269" s="2">
        <f>RSI!B1269</f>
        <v>3.3178999999999998</v>
      </c>
      <c r="C1269" s="2">
        <f>RSI!I1269</f>
        <v>50.939506725045121</v>
      </c>
      <c r="D1269" s="2">
        <f>MACD!E1269</f>
        <v>-2.0166542597516823E-2</v>
      </c>
      <c r="E1269" s="2">
        <f>MACD!F1269</f>
        <v>4.1373688526929377E-3</v>
      </c>
      <c r="F1269" s="2">
        <f>'Moving Avg'!D1269</f>
        <v>3.3048599999999992</v>
      </c>
      <c r="G1269" s="2">
        <f>'Moving Avg'!F1269</f>
        <v>3.3081200000000002</v>
      </c>
      <c r="H1269" s="2">
        <f>'Moving Avg'!G1269</f>
        <v>3.3081859999999996</v>
      </c>
      <c r="I1269" s="2">
        <f>'Moving Avg'!H1269</f>
        <v>3.4094895000000029</v>
      </c>
      <c r="J1269" s="17" t="str">
        <f>OBV!F1269</f>
        <v>BEARISH</v>
      </c>
      <c r="K1269" s="17" t="str">
        <f>OBV!G1269</f>
        <v>NEUTRAL</v>
      </c>
      <c r="L1269" s="17" t="str">
        <f>OBV!H1269</f>
        <v>CONFIRMED BEARISH</v>
      </c>
      <c r="M1269" s="19">
        <f t="shared" si="190"/>
        <v>25</v>
      </c>
      <c r="N1269" s="19">
        <f t="shared" si="191"/>
        <v>100</v>
      </c>
      <c r="O1269" s="19">
        <f t="shared" si="192"/>
        <v>0</v>
      </c>
      <c r="P1269" s="19">
        <f t="shared" si="193"/>
        <v>16.5</v>
      </c>
      <c r="Q1269" s="20">
        <f t="shared" si="194"/>
        <v>46.225000000000001</v>
      </c>
      <c r="R1269" s="20">
        <f t="shared" si="195"/>
        <v>29.125</v>
      </c>
      <c r="S1269" s="20">
        <f t="shared" si="196"/>
        <v>26.175000000000001</v>
      </c>
      <c r="T1269" s="20">
        <f t="shared" si="197"/>
        <v>35.375</v>
      </c>
      <c r="U1269" s="19">
        <f t="shared" si="198"/>
        <v>33.841666666666661</v>
      </c>
      <c r="V1269" s="19">
        <f t="shared" si="199"/>
        <v>34.224999999999994</v>
      </c>
    </row>
    <row r="1270" spans="1:22" ht="13.5" x14ac:dyDescent="0.25">
      <c r="A1270" s="3">
        <f>RSI!A1270</f>
        <v>43859</v>
      </c>
      <c r="B1270" s="2">
        <f>RSI!B1270</f>
        <v>3.2599</v>
      </c>
      <c r="C1270" s="2">
        <f>RSI!I1270</f>
        <v>46.16248674232191</v>
      </c>
      <c r="D1270" s="2">
        <f>MACD!E1270</f>
        <v>-1.1894756027657216E-2</v>
      </c>
      <c r="E1270" s="2">
        <f>MACD!F1270</f>
        <v>9.3094387662290713E-4</v>
      </c>
      <c r="F1270" s="2">
        <f>'Moving Avg'!D1270</f>
        <v>3.3048600000000001</v>
      </c>
      <c r="G1270" s="2">
        <f>'Moving Avg'!F1270</f>
        <v>3.2943549999999995</v>
      </c>
      <c r="H1270" s="2">
        <f>'Moving Avg'!G1270</f>
        <v>3.3065920000000002</v>
      </c>
      <c r="I1270" s="2">
        <f>'Moving Avg'!H1270</f>
        <v>3.4085440000000027</v>
      </c>
      <c r="J1270" s="17" t="str">
        <f>OBV!F1270</f>
        <v>BEARISH</v>
      </c>
      <c r="K1270" s="17" t="str">
        <f>OBV!G1270</f>
        <v>NEUTRAL</v>
      </c>
      <c r="L1270" s="17" t="str">
        <f>OBV!H1270</f>
        <v>NEUTRAL</v>
      </c>
      <c r="M1270" s="19">
        <f t="shared" si="190"/>
        <v>25</v>
      </c>
      <c r="N1270" s="19">
        <f t="shared" si="191"/>
        <v>45</v>
      </c>
      <c r="O1270" s="19">
        <f t="shared" si="192"/>
        <v>0</v>
      </c>
      <c r="P1270" s="19">
        <f t="shared" si="193"/>
        <v>16.5</v>
      </c>
      <c r="Q1270" s="20">
        <f t="shared" si="194"/>
        <v>26.975000000000001</v>
      </c>
      <c r="R1270" s="20">
        <f t="shared" si="195"/>
        <v>18.125</v>
      </c>
      <c r="S1270" s="20">
        <f t="shared" si="196"/>
        <v>17.925000000000001</v>
      </c>
      <c r="T1270" s="20">
        <f t="shared" si="197"/>
        <v>21.625</v>
      </c>
      <c r="U1270" s="19">
        <f t="shared" si="198"/>
        <v>21.008333333333336</v>
      </c>
      <c r="V1270" s="19">
        <f t="shared" si="199"/>
        <v>21.162500000000001</v>
      </c>
    </row>
    <row r="1271" spans="1:22" ht="13.5" x14ac:dyDescent="0.25">
      <c r="A1271" s="3">
        <f>RSI!A1271</f>
        <v>43860</v>
      </c>
      <c r="B1271" s="2">
        <f>RSI!B1271</f>
        <v>3.2454999999999998</v>
      </c>
      <c r="C1271" s="2">
        <f>RSI!I1271</f>
        <v>45.033326614406818</v>
      </c>
      <c r="D1271" s="2">
        <f>MACD!E1271</f>
        <v>-1.320054230443013E-3</v>
      </c>
      <c r="E1271" s="2">
        <f>MACD!F1271</f>
        <v>4.8074425520972316E-4</v>
      </c>
      <c r="F1271" s="2">
        <f>'Moving Avg'!D1271</f>
        <v>3.2947199999999994</v>
      </c>
      <c r="G1271" s="2">
        <f>'Moving Avg'!F1271</f>
        <v>3.2849400000000002</v>
      </c>
      <c r="H1271" s="2">
        <f>'Moving Avg'!G1271</f>
        <v>3.30471</v>
      </c>
      <c r="I1271" s="2">
        <f>'Moving Avg'!H1271</f>
        <v>3.4076645000000032</v>
      </c>
      <c r="J1271" s="17" t="str">
        <f>OBV!F1271</f>
        <v>BEARISH</v>
      </c>
      <c r="K1271" s="17" t="str">
        <f>OBV!G1271</f>
        <v>NEUTRAL</v>
      </c>
      <c r="L1271" s="17" t="str">
        <f>OBV!H1271</f>
        <v>CONFIRMED BEARISH</v>
      </c>
      <c r="M1271" s="19">
        <f t="shared" si="190"/>
        <v>25</v>
      </c>
      <c r="N1271" s="19">
        <f t="shared" si="191"/>
        <v>45</v>
      </c>
      <c r="O1271" s="19">
        <f t="shared" si="192"/>
        <v>0</v>
      </c>
      <c r="P1271" s="19">
        <f t="shared" si="193"/>
        <v>16.5</v>
      </c>
      <c r="Q1271" s="20">
        <f t="shared" si="194"/>
        <v>26.975000000000001</v>
      </c>
      <c r="R1271" s="20">
        <f t="shared" si="195"/>
        <v>18.125</v>
      </c>
      <c r="S1271" s="20">
        <f t="shared" si="196"/>
        <v>17.925000000000001</v>
      </c>
      <c r="T1271" s="20">
        <f t="shared" si="197"/>
        <v>21.625</v>
      </c>
      <c r="U1271" s="19">
        <f t="shared" si="198"/>
        <v>21.008333333333336</v>
      </c>
      <c r="V1271" s="19">
        <f t="shared" si="199"/>
        <v>21.162500000000001</v>
      </c>
    </row>
    <row r="1272" spans="1:22" ht="13.5" x14ac:dyDescent="0.25">
      <c r="A1272" s="3">
        <f>RSI!A1272</f>
        <v>43861</v>
      </c>
      <c r="B1272" s="2">
        <f>RSI!B1272</f>
        <v>3.2599</v>
      </c>
      <c r="C1272" s="2">
        <f>RSI!I1272</f>
        <v>46.444103436010032</v>
      </c>
      <c r="D1272" s="2">
        <f>MACD!E1272</f>
        <v>-1.0927110608917268E-2</v>
      </c>
      <c r="E1272" s="2">
        <f>MACD!F1272</f>
        <v>-1.8008267176156752E-3</v>
      </c>
      <c r="F1272" s="2">
        <f>'Moving Avg'!D1272</f>
        <v>3.2831199999999994</v>
      </c>
      <c r="G1272" s="2">
        <f>'Moving Avg'!F1272</f>
        <v>3.2813150000000002</v>
      </c>
      <c r="H1272" s="2">
        <f>'Moving Avg'!G1272</f>
        <v>3.303405999999999</v>
      </c>
      <c r="I1272" s="2">
        <f>'Moving Avg'!H1272</f>
        <v>3.4068570000000027</v>
      </c>
      <c r="J1272" s="17" t="str">
        <f>OBV!F1272</f>
        <v>BEARISH</v>
      </c>
      <c r="K1272" s="17" t="str">
        <f>OBV!G1272</f>
        <v>NEUTRAL</v>
      </c>
      <c r="L1272" s="17" t="str">
        <f>OBV!H1272</f>
        <v>CONFIRMED BEARISH</v>
      </c>
      <c r="M1272" s="19">
        <f t="shared" si="190"/>
        <v>25</v>
      </c>
      <c r="N1272" s="19">
        <f t="shared" si="191"/>
        <v>45</v>
      </c>
      <c r="O1272" s="19">
        <f t="shared" si="192"/>
        <v>0</v>
      </c>
      <c r="P1272" s="19">
        <f t="shared" si="193"/>
        <v>16.5</v>
      </c>
      <c r="Q1272" s="20">
        <f t="shared" si="194"/>
        <v>26.975000000000001</v>
      </c>
      <c r="R1272" s="20">
        <f t="shared" si="195"/>
        <v>18.125</v>
      </c>
      <c r="S1272" s="20">
        <f t="shared" si="196"/>
        <v>17.925000000000001</v>
      </c>
      <c r="T1272" s="20">
        <f t="shared" si="197"/>
        <v>21.625</v>
      </c>
      <c r="U1272" s="19">
        <f t="shared" si="198"/>
        <v>21.008333333333336</v>
      </c>
      <c r="V1272" s="19">
        <f t="shared" si="199"/>
        <v>21.162500000000001</v>
      </c>
    </row>
    <row r="1273" spans="1:22" ht="13.5" x14ac:dyDescent="0.25">
      <c r="A1273" s="3">
        <f>RSI!A1273</f>
        <v>43864</v>
      </c>
      <c r="B1273" s="2">
        <f>RSI!B1273</f>
        <v>3.2526999999999999</v>
      </c>
      <c r="C1273" s="2">
        <f>RSI!I1273</f>
        <v>45.81098756063993</v>
      </c>
      <c r="D1273" s="2">
        <f>MACD!E1273</f>
        <v>1.7708037453711967E-3</v>
      </c>
      <c r="E1273" s="2">
        <f>MACD!F1273</f>
        <v>-1.0865006250183008E-3</v>
      </c>
      <c r="F1273" s="2">
        <f>'Moving Avg'!D1273</f>
        <v>3.2671799999999998</v>
      </c>
      <c r="G1273" s="2">
        <f>'Moving Avg'!F1273</f>
        <v>3.279865</v>
      </c>
      <c r="H1273" s="2">
        <f>'Moving Avg'!G1273</f>
        <v>3.3023919999999993</v>
      </c>
      <c r="I1273" s="2">
        <f>'Moving Avg'!H1273</f>
        <v>3.4058755000000032</v>
      </c>
      <c r="J1273" s="17" t="str">
        <f>OBV!F1273</f>
        <v>BEARISH</v>
      </c>
      <c r="K1273" s="17" t="str">
        <f>OBV!G1273</f>
        <v>NEUTRAL</v>
      </c>
      <c r="L1273" s="17" t="str">
        <f>OBV!H1273</f>
        <v>CONFIRMED BEARISH</v>
      </c>
      <c r="M1273" s="19">
        <f t="shared" si="190"/>
        <v>25</v>
      </c>
      <c r="N1273" s="19">
        <f t="shared" si="191"/>
        <v>0</v>
      </c>
      <c r="O1273" s="19">
        <f t="shared" si="192"/>
        <v>0</v>
      </c>
      <c r="P1273" s="19">
        <f t="shared" si="193"/>
        <v>16.5</v>
      </c>
      <c r="Q1273" s="20">
        <f t="shared" si="194"/>
        <v>11.225</v>
      </c>
      <c r="R1273" s="20">
        <f t="shared" si="195"/>
        <v>9.125</v>
      </c>
      <c r="S1273" s="20">
        <f t="shared" si="196"/>
        <v>11.175000000000001</v>
      </c>
      <c r="T1273" s="20">
        <f t="shared" si="197"/>
        <v>10.375</v>
      </c>
      <c r="U1273" s="19">
        <f t="shared" si="198"/>
        <v>10.508333333333335</v>
      </c>
      <c r="V1273" s="19">
        <f t="shared" si="199"/>
        <v>10.475000000000001</v>
      </c>
    </row>
    <row r="1274" spans="1:22" ht="13.5" x14ac:dyDescent="0.25">
      <c r="A1274" s="3">
        <f>RSI!A1274</f>
        <v>43865</v>
      </c>
      <c r="B1274" s="2">
        <f>RSI!B1274</f>
        <v>3.1657999999999999</v>
      </c>
      <c r="C1274" s="2">
        <f>RSI!I1274</f>
        <v>38.915739821604774</v>
      </c>
      <c r="D1274" s="2">
        <f>MACD!E1274</f>
        <v>1.6978904122714855E-2</v>
      </c>
      <c r="E1274" s="2">
        <f>MACD!F1274</f>
        <v>2.5265803245283309E-3</v>
      </c>
      <c r="F1274" s="2">
        <f>'Moving Avg'!D1274</f>
        <v>3.2367600000000003</v>
      </c>
      <c r="G1274" s="2">
        <f>'Moving Avg'!F1274</f>
        <v>3.2722600000000006</v>
      </c>
      <c r="H1274" s="2">
        <f>'Moving Avg'!G1274</f>
        <v>3.299059999999999</v>
      </c>
      <c r="I1274" s="2">
        <f>'Moving Avg'!H1274</f>
        <v>3.4044595000000033</v>
      </c>
      <c r="J1274" s="17" t="str">
        <f>OBV!F1274</f>
        <v>BEARISH</v>
      </c>
      <c r="K1274" s="17" t="str">
        <f>OBV!G1274</f>
        <v>WEAK</v>
      </c>
      <c r="L1274" s="17" t="str">
        <f>OBV!H1274</f>
        <v>CONFIRMED BEARISH</v>
      </c>
      <c r="M1274" s="19">
        <f t="shared" si="190"/>
        <v>25</v>
      </c>
      <c r="N1274" s="19">
        <f t="shared" si="191"/>
        <v>0</v>
      </c>
      <c r="O1274" s="19">
        <f t="shared" si="192"/>
        <v>0</v>
      </c>
      <c r="P1274" s="19">
        <f t="shared" si="193"/>
        <v>0</v>
      </c>
      <c r="Q1274" s="20">
        <f t="shared" si="194"/>
        <v>8.75</v>
      </c>
      <c r="R1274" s="20">
        <f t="shared" si="195"/>
        <v>5</v>
      </c>
      <c r="S1274" s="20">
        <f t="shared" si="196"/>
        <v>3.75</v>
      </c>
      <c r="T1274" s="20">
        <f t="shared" si="197"/>
        <v>6.25</v>
      </c>
      <c r="U1274" s="19">
        <f t="shared" si="198"/>
        <v>5.833333333333333</v>
      </c>
      <c r="V1274" s="19">
        <f t="shared" si="199"/>
        <v>5.9375</v>
      </c>
    </row>
    <row r="1275" spans="1:22" ht="13.5" x14ac:dyDescent="0.25">
      <c r="A1275" s="3">
        <f>RSI!A1275</f>
        <v>43866</v>
      </c>
      <c r="B1275" s="2">
        <f>RSI!B1275</f>
        <v>3.2599</v>
      </c>
      <c r="C1275" s="2">
        <f>RSI!I1275</f>
        <v>48.036537688401665</v>
      </c>
      <c r="D1275" s="2">
        <f>MACD!E1275</f>
        <v>1.2474949670517876E-2</v>
      </c>
      <c r="E1275" s="2">
        <f>MACD!F1275</f>
        <v>4.5162541937262407E-3</v>
      </c>
      <c r="F1275" s="2">
        <f>'Moving Avg'!D1275</f>
        <v>3.2367599999999994</v>
      </c>
      <c r="G1275" s="2">
        <f>'Moving Avg'!F1275</f>
        <v>3.2740699999999996</v>
      </c>
      <c r="H1275" s="2">
        <f>'Moving Avg'!G1275</f>
        <v>3.2983339999999988</v>
      </c>
      <c r="I1275" s="2">
        <f>'Moving Avg'!H1275</f>
        <v>3.4033415000000029</v>
      </c>
      <c r="J1275" s="17" t="str">
        <f>OBV!F1275</f>
        <v>BEARISH</v>
      </c>
      <c r="K1275" s="17" t="str">
        <f>OBV!G1275</f>
        <v>NEUTRAL</v>
      </c>
      <c r="L1275" s="17" t="str">
        <f>OBV!H1275</f>
        <v>NEUTRAL</v>
      </c>
      <c r="M1275" s="19">
        <f t="shared" si="190"/>
        <v>25</v>
      </c>
      <c r="N1275" s="19">
        <f t="shared" si="191"/>
        <v>0</v>
      </c>
      <c r="O1275" s="19">
        <f t="shared" si="192"/>
        <v>0</v>
      </c>
      <c r="P1275" s="19">
        <f t="shared" si="193"/>
        <v>16.5</v>
      </c>
      <c r="Q1275" s="20">
        <f t="shared" si="194"/>
        <v>11.225</v>
      </c>
      <c r="R1275" s="20">
        <f t="shared" si="195"/>
        <v>9.125</v>
      </c>
      <c r="S1275" s="20">
        <f t="shared" si="196"/>
        <v>11.175000000000001</v>
      </c>
      <c r="T1275" s="20">
        <f t="shared" si="197"/>
        <v>10.375</v>
      </c>
      <c r="U1275" s="19">
        <f t="shared" si="198"/>
        <v>10.508333333333335</v>
      </c>
      <c r="V1275" s="19">
        <f t="shared" si="199"/>
        <v>10.475000000000001</v>
      </c>
    </row>
    <row r="1276" spans="1:22" ht="13.5" x14ac:dyDescent="0.25">
      <c r="A1276" s="3">
        <f>RSI!A1276</f>
        <v>43867</v>
      </c>
      <c r="B1276" s="2">
        <f>RSI!B1276</f>
        <v>3.1875</v>
      </c>
      <c r="C1276" s="2">
        <f>RSI!I1276</f>
        <v>42.747812132871097</v>
      </c>
      <c r="D1276" s="2">
        <f>MACD!E1276</f>
        <v>1.9751624106311816E-2</v>
      </c>
      <c r="E1276" s="2">
        <f>MACD!F1276</f>
        <v>7.5633281762433561E-3</v>
      </c>
      <c r="F1276" s="2">
        <f>'Moving Avg'!D1276</f>
        <v>3.2251599999999998</v>
      </c>
      <c r="G1276" s="2">
        <f>'Moving Avg'!F1276</f>
        <v>3.2722600000000002</v>
      </c>
      <c r="H1276" s="2">
        <f>'Moving Avg'!G1276</f>
        <v>3.2954359999999991</v>
      </c>
      <c r="I1276" s="2">
        <f>'Moving Avg'!H1276</f>
        <v>3.402034000000004</v>
      </c>
      <c r="J1276" s="17" t="str">
        <f>OBV!F1276</f>
        <v>BEARISH</v>
      </c>
      <c r="K1276" s="17" t="str">
        <f>OBV!G1276</f>
        <v>NEUTRAL</v>
      </c>
      <c r="L1276" s="17" t="str">
        <f>OBV!H1276</f>
        <v>CONFIRMED BEARISH</v>
      </c>
      <c r="M1276" s="19">
        <f t="shared" si="190"/>
        <v>25</v>
      </c>
      <c r="N1276" s="19">
        <f t="shared" si="191"/>
        <v>0</v>
      </c>
      <c r="O1276" s="19">
        <f t="shared" si="192"/>
        <v>0</v>
      </c>
      <c r="P1276" s="19">
        <f t="shared" si="193"/>
        <v>16.5</v>
      </c>
      <c r="Q1276" s="20">
        <f t="shared" si="194"/>
        <v>11.225</v>
      </c>
      <c r="R1276" s="20">
        <f t="shared" si="195"/>
        <v>9.125</v>
      </c>
      <c r="S1276" s="20">
        <f t="shared" si="196"/>
        <v>11.175000000000001</v>
      </c>
      <c r="T1276" s="20">
        <f t="shared" si="197"/>
        <v>10.375</v>
      </c>
      <c r="U1276" s="19">
        <f t="shared" si="198"/>
        <v>10.508333333333335</v>
      </c>
      <c r="V1276" s="19">
        <f t="shared" si="199"/>
        <v>10.475000000000001</v>
      </c>
    </row>
    <row r="1277" spans="1:22" ht="13.5" x14ac:dyDescent="0.25">
      <c r="A1277" s="3">
        <f>RSI!A1277</f>
        <v>43868</v>
      </c>
      <c r="B1277" s="2">
        <f>RSI!B1277</f>
        <v>3.1875</v>
      </c>
      <c r="C1277" s="2">
        <f>RSI!I1277</f>
        <v>42.747812132871097</v>
      </c>
      <c r="D1277" s="2">
        <f>MACD!E1277</f>
        <v>2.9804840554796819E-2</v>
      </c>
      <c r="E1277" s="2">
        <f>MACD!F1277</f>
        <v>1.2011630651954049E-2</v>
      </c>
      <c r="F1277" s="2">
        <f>'Moving Avg'!D1277</f>
        <v>3.21068</v>
      </c>
      <c r="G1277" s="2">
        <f>'Moving Avg'!F1277</f>
        <v>3.27081</v>
      </c>
      <c r="H1277" s="2">
        <f>'Moving Avg'!G1277</f>
        <v>3.2925379999999995</v>
      </c>
      <c r="I1277" s="2">
        <f>'Moving Avg'!H1277</f>
        <v>3.4007265000000033</v>
      </c>
      <c r="J1277" s="17" t="str">
        <f>OBV!F1277</f>
        <v>BEARISH</v>
      </c>
      <c r="K1277" s="17" t="str">
        <f>OBV!G1277</f>
        <v>NEUTRAL</v>
      </c>
      <c r="L1277" s="17" t="str">
        <f>OBV!H1277</f>
        <v>CONFIRMED BEARISH</v>
      </c>
      <c r="M1277" s="19">
        <f t="shared" si="190"/>
        <v>25</v>
      </c>
      <c r="N1277" s="19">
        <f t="shared" si="191"/>
        <v>0</v>
      </c>
      <c r="O1277" s="19">
        <f t="shared" si="192"/>
        <v>0</v>
      </c>
      <c r="P1277" s="19">
        <f t="shared" si="193"/>
        <v>16.5</v>
      </c>
      <c r="Q1277" s="20">
        <f t="shared" si="194"/>
        <v>11.225</v>
      </c>
      <c r="R1277" s="20">
        <f t="shared" si="195"/>
        <v>9.125</v>
      </c>
      <c r="S1277" s="20">
        <f t="shared" si="196"/>
        <v>11.175000000000001</v>
      </c>
      <c r="T1277" s="20">
        <f t="shared" si="197"/>
        <v>10.375</v>
      </c>
      <c r="U1277" s="19">
        <f t="shared" si="198"/>
        <v>10.508333333333335</v>
      </c>
      <c r="V1277" s="19">
        <f t="shared" si="199"/>
        <v>10.475000000000001</v>
      </c>
    </row>
    <row r="1278" spans="1:22" ht="13.5" x14ac:dyDescent="0.25">
      <c r="A1278" s="3">
        <f>RSI!A1278</f>
        <v>43871</v>
      </c>
      <c r="B1278" s="2">
        <f>RSI!B1278</f>
        <v>3.2237</v>
      </c>
      <c r="C1278" s="2">
        <f>RSI!I1278</f>
        <v>46.183652097602931</v>
      </c>
      <c r="D1278" s="2">
        <f>MACD!E1278</f>
        <v>3.8376963520934559E-2</v>
      </c>
      <c r="E1278" s="2">
        <f>MACD!F1278</f>
        <v>1.7284697225750153E-2</v>
      </c>
      <c r="F1278" s="2">
        <f>'Moving Avg'!D1278</f>
        <v>3.2048800000000002</v>
      </c>
      <c r="G1278" s="2">
        <f>'Moving Avg'!F1278</f>
        <v>3.2686349999999997</v>
      </c>
      <c r="H1278" s="2">
        <f>'Moving Avg'!G1278</f>
        <v>3.2906539999999991</v>
      </c>
      <c r="I1278" s="2">
        <f>'Moving Avg'!H1278</f>
        <v>3.3996000000000031</v>
      </c>
      <c r="J1278" s="17" t="str">
        <f>OBV!F1278</f>
        <v>BEARISH</v>
      </c>
      <c r="K1278" s="17" t="str">
        <f>OBV!G1278</f>
        <v>NEUTRAL</v>
      </c>
      <c r="L1278" s="17" t="str">
        <f>OBV!H1278</f>
        <v>CONFIRMED BEARISH</v>
      </c>
      <c r="M1278" s="19">
        <f t="shared" si="190"/>
        <v>25</v>
      </c>
      <c r="N1278" s="19">
        <f t="shared" si="191"/>
        <v>0</v>
      </c>
      <c r="O1278" s="19">
        <f t="shared" si="192"/>
        <v>0</v>
      </c>
      <c r="P1278" s="19">
        <f t="shared" si="193"/>
        <v>16.5</v>
      </c>
      <c r="Q1278" s="20">
        <f t="shared" si="194"/>
        <v>11.225</v>
      </c>
      <c r="R1278" s="20">
        <f t="shared" si="195"/>
        <v>9.125</v>
      </c>
      <c r="S1278" s="20">
        <f t="shared" si="196"/>
        <v>11.175000000000001</v>
      </c>
      <c r="T1278" s="20">
        <f t="shared" si="197"/>
        <v>10.375</v>
      </c>
      <c r="U1278" s="19">
        <f t="shared" si="198"/>
        <v>10.508333333333335</v>
      </c>
      <c r="V1278" s="19">
        <f t="shared" si="199"/>
        <v>10.475000000000001</v>
      </c>
    </row>
    <row r="1279" spans="1:22" ht="13.5" x14ac:dyDescent="0.25">
      <c r="A1279" s="3">
        <f>RSI!A1279</f>
        <v>43872</v>
      </c>
      <c r="B1279" s="2">
        <f>RSI!B1279</f>
        <v>3.2599</v>
      </c>
      <c r="C1279" s="2">
        <f>RSI!I1279</f>
        <v>49.45059518691022</v>
      </c>
      <c r="D1279" s="2">
        <f>MACD!E1279</f>
        <v>4.0982165690746086E-2</v>
      </c>
      <c r="E1279" s="2">
        <f>MACD!F1279</f>
        <v>2.202419091874934E-2</v>
      </c>
      <c r="F1279" s="2">
        <f>'Moving Avg'!D1279</f>
        <v>3.2236999999999996</v>
      </c>
      <c r="G1279" s="2">
        <f>'Moving Avg'!F1279</f>
        <v>3.2686349999999997</v>
      </c>
      <c r="H1279" s="2">
        <f>'Moving Avg'!G1279</f>
        <v>3.2893499999999989</v>
      </c>
      <c r="I1279" s="2">
        <f>'Moving Avg'!H1279</f>
        <v>3.3987925000000034</v>
      </c>
      <c r="J1279" s="17" t="str">
        <f>OBV!F1279</f>
        <v>BULLISH</v>
      </c>
      <c r="K1279" s="17" t="str">
        <f>OBV!G1279</f>
        <v>NEUTRAL</v>
      </c>
      <c r="L1279" s="17" t="str">
        <f>OBV!H1279</f>
        <v>CONFIRMED BULLISH</v>
      </c>
      <c r="M1279" s="19">
        <f t="shared" si="190"/>
        <v>25</v>
      </c>
      <c r="N1279" s="19">
        <f t="shared" si="191"/>
        <v>0</v>
      </c>
      <c r="O1279" s="19">
        <f t="shared" si="192"/>
        <v>0</v>
      </c>
      <c r="P1279" s="19">
        <f t="shared" si="193"/>
        <v>83.5</v>
      </c>
      <c r="Q1279" s="20">
        <f t="shared" si="194"/>
        <v>21.274999999999999</v>
      </c>
      <c r="R1279" s="20">
        <f t="shared" si="195"/>
        <v>25.875</v>
      </c>
      <c r="S1279" s="20">
        <f t="shared" si="196"/>
        <v>41.325000000000003</v>
      </c>
      <c r="T1279" s="20">
        <f t="shared" si="197"/>
        <v>27.125</v>
      </c>
      <c r="U1279" s="19">
        <f t="shared" si="198"/>
        <v>29.491666666666664</v>
      </c>
      <c r="V1279" s="19">
        <f t="shared" si="199"/>
        <v>28.9</v>
      </c>
    </row>
    <row r="1280" spans="1:22" ht="13.5" x14ac:dyDescent="0.25">
      <c r="A1280" s="3">
        <f>RSI!A1280</f>
        <v>43873</v>
      </c>
      <c r="B1280" s="2">
        <f>RSI!B1280</f>
        <v>3.2599</v>
      </c>
      <c r="C1280" s="2">
        <f>RSI!I1280</f>
        <v>49.45059518691022</v>
      </c>
      <c r="D1280" s="2">
        <f>MACD!E1280</f>
        <v>3.4294137012498727E-2</v>
      </c>
      <c r="E1280" s="2">
        <f>MACD!F1280</f>
        <v>2.4478180137499219E-2</v>
      </c>
      <c r="F1280" s="2">
        <f>'Moving Avg'!D1280</f>
        <v>3.2237</v>
      </c>
      <c r="G1280" s="2">
        <f>'Moving Avg'!F1280</f>
        <v>3.2657350000000003</v>
      </c>
      <c r="H1280" s="2">
        <f>'Moving Avg'!G1280</f>
        <v>3.2878999999999987</v>
      </c>
      <c r="I1280" s="2">
        <f>'Moving Avg'!H1280</f>
        <v>3.3979850000000038</v>
      </c>
      <c r="J1280" s="17" t="str">
        <f>OBV!F1280</f>
        <v>BEARISH</v>
      </c>
      <c r="K1280" s="17" t="str">
        <f>OBV!G1280</f>
        <v>NEUTRAL</v>
      </c>
      <c r="L1280" s="17" t="str">
        <f>OBV!H1280</f>
        <v>NEUTRAL</v>
      </c>
      <c r="M1280" s="19">
        <f t="shared" si="190"/>
        <v>25</v>
      </c>
      <c r="N1280" s="19">
        <f t="shared" si="191"/>
        <v>0</v>
      </c>
      <c r="O1280" s="19">
        <f t="shared" si="192"/>
        <v>0</v>
      </c>
      <c r="P1280" s="19">
        <f t="shared" si="193"/>
        <v>16.5</v>
      </c>
      <c r="Q1280" s="20">
        <f t="shared" si="194"/>
        <v>11.225</v>
      </c>
      <c r="R1280" s="20">
        <f t="shared" si="195"/>
        <v>9.125</v>
      </c>
      <c r="S1280" s="20">
        <f t="shared" si="196"/>
        <v>11.175000000000001</v>
      </c>
      <c r="T1280" s="20">
        <f t="shared" si="197"/>
        <v>10.375</v>
      </c>
      <c r="U1280" s="19">
        <f t="shared" si="198"/>
        <v>10.508333333333335</v>
      </c>
      <c r="V1280" s="19">
        <f t="shared" si="199"/>
        <v>10.475000000000001</v>
      </c>
    </row>
    <row r="1281" spans="1:22" ht="13.5" x14ac:dyDescent="0.25">
      <c r="A1281" s="3">
        <f>RSI!A1281</f>
        <v>43874</v>
      </c>
      <c r="B1281" s="2">
        <f>RSI!B1281</f>
        <v>3.2599</v>
      </c>
      <c r="C1281" s="2">
        <f>RSI!I1281</f>
        <v>49.450595186910213</v>
      </c>
      <c r="D1281" s="2">
        <f>MACD!E1281</f>
        <v>2.6448027512305128E-2</v>
      </c>
      <c r="E1281" s="2">
        <f>MACD!F1281</f>
        <v>2.4872149612460405E-2</v>
      </c>
      <c r="F1281" s="2">
        <f>'Moving Avg'!D1281</f>
        <v>3.2381799999999998</v>
      </c>
      <c r="G1281" s="2">
        <f>'Moving Avg'!F1281</f>
        <v>3.2621099999999998</v>
      </c>
      <c r="H1281" s="2">
        <f>'Moving Avg'!G1281</f>
        <v>3.2871739999999985</v>
      </c>
      <c r="I1281" s="2">
        <f>'Moving Avg'!H1281</f>
        <v>3.3973155000000044</v>
      </c>
      <c r="J1281" s="17" t="str">
        <f>OBV!F1281</f>
        <v>BULLISH</v>
      </c>
      <c r="K1281" s="17" t="str">
        <f>OBV!G1281</f>
        <v>NEUTRAL</v>
      </c>
      <c r="L1281" s="17" t="str">
        <f>OBV!H1281</f>
        <v>CONFIRMED BULLISH</v>
      </c>
      <c r="M1281" s="19">
        <f t="shared" si="190"/>
        <v>25</v>
      </c>
      <c r="N1281" s="19">
        <f t="shared" si="191"/>
        <v>0</v>
      </c>
      <c r="O1281" s="19">
        <f t="shared" si="192"/>
        <v>0</v>
      </c>
      <c r="P1281" s="19">
        <f t="shared" si="193"/>
        <v>83.5</v>
      </c>
      <c r="Q1281" s="20">
        <f t="shared" si="194"/>
        <v>21.274999999999999</v>
      </c>
      <c r="R1281" s="20">
        <f t="shared" si="195"/>
        <v>25.875</v>
      </c>
      <c r="S1281" s="20">
        <f t="shared" si="196"/>
        <v>41.325000000000003</v>
      </c>
      <c r="T1281" s="20">
        <f t="shared" si="197"/>
        <v>27.125</v>
      </c>
      <c r="U1281" s="19">
        <f t="shared" si="198"/>
        <v>29.491666666666664</v>
      </c>
      <c r="V1281" s="19">
        <f t="shared" si="199"/>
        <v>28.9</v>
      </c>
    </row>
    <row r="1282" spans="1:22" ht="13.5" x14ac:dyDescent="0.25">
      <c r="A1282" s="3">
        <f>RSI!A1282</f>
        <v>43875</v>
      </c>
      <c r="B1282" s="2">
        <f>RSI!B1282</f>
        <v>3.2454999999999998</v>
      </c>
      <c r="C1282" s="2">
        <f>RSI!I1282</f>
        <v>48.002816955392397</v>
      </c>
      <c r="D1282" s="2">
        <f>MACD!E1282</f>
        <v>2.3117337419420902E-2</v>
      </c>
      <c r="E1282" s="2">
        <f>MACD!F1282</f>
        <v>2.4521187173852509E-2</v>
      </c>
      <c r="F1282" s="2">
        <f>'Moving Avg'!D1282</f>
        <v>3.2497799999999999</v>
      </c>
      <c r="G1282" s="2">
        <f>'Moving Avg'!F1282</f>
        <v>3.2635600000000005</v>
      </c>
      <c r="H1282" s="2">
        <f>'Moving Avg'!G1282</f>
        <v>3.2860159999999983</v>
      </c>
      <c r="I1282" s="2">
        <f>'Moving Avg'!H1282</f>
        <v>3.3965395000000034</v>
      </c>
      <c r="J1282" s="17" t="str">
        <f>OBV!F1282</f>
        <v>BULLISH</v>
      </c>
      <c r="K1282" s="17" t="str">
        <f>OBV!G1282</f>
        <v>NEUTRAL</v>
      </c>
      <c r="L1282" s="17" t="str">
        <f>OBV!H1282</f>
        <v>CONFIRMED BULLISH</v>
      </c>
      <c r="M1282" s="19">
        <f t="shared" ref="M1282:M1345" si="200">IF(C1282&lt;30,50, IF(C1282&gt;70, 0, 25))</f>
        <v>25</v>
      </c>
      <c r="N1282" s="19">
        <f t="shared" ref="N1282:N1345" si="201">IF(E1282-D1282&gt;0.02, 100, IF(E1282-D1282&lt;0,0,45))</f>
        <v>45</v>
      </c>
      <c r="O1282" s="19">
        <f t="shared" ref="O1282:O1345" si="202">IF(F1282-I1282&gt;10,100,IF(F1282-I1282&gt;5,75, IF(F1282-I1282&gt;0,50,0)))</f>
        <v>0</v>
      </c>
      <c r="P1282" s="19">
        <f t="shared" ref="P1282:P1345" si="203">IF(L1282="confirmed bullish", 34, IF(L1282="bullish divergence",17, 0))+IF(J1282="bullish",33,IF(J1282="bearish",0,16.5))+IF(K1282="strong",33,IF(K1282="weak",0,16.5))</f>
        <v>83.5</v>
      </c>
      <c r="Q1282" s="20">
        <f t="shared" si="194"/>
        <v>37.024999999999999</v>
      </c>
      <c r="R1282" s="20">
        <f t="shared" si="195"/>
        <v>34.875</v>
      </c>
      <c r="S1282" s="20">
        <f t="shared" si="196"/>
        <v>48.075000000000003</v>
      </c>
      <c r="T1282" s="20">
        <f t="shared" si="197"/>
        <v>38.375</v>
      </c>
      <c r="U1282" s="19">
        <f t="shared" si="198"/>
        <v>39.991666666666667</v>
      </c>
      <c r="V1282" s="19">
        <f t="shared" si="199"/>
        <v>39.587500000000006</v>
      </c>
    </row>
    <row r="1283" spans="1:22" ht="13.5" x14ac:dyDescent="0.25">
      <c r="A1283" s="3">
        <f>RSI!A1283</f>
        <v>43878</v>
      </c>
      <c r="B1283" s="2">
        <f>RSI!B1283</f>
        <v>3.2599</v>
      </c>
      <c r="C1283" s="2">
        <f>RSI!I1283</f>
        <v>49.592144549921372</v>
      </c>
      <c r="D1283" s="2">
        <f>MACD!E1283</f>
        <v>1.8234120538449528E-2</v>
      </c>
      <c r="E1283" s="2">
        <f>MACD!F1283</f>
        <v>2.3263773846771914E-2</v>
      </c>
      <c r="F1283" s="2">
        <f>'Moving Avg'!D1283</f>
        <v>3.2570199999999998</v>
      </c>
      <c r="G1283" s="2">
        <f>'Moving Avg'!F1283</f>
        <v>3.2592100000000004</v>
      </c>
      <c r="H1283" s="2">
        <f>'Moving Avg'!G1283</f>
        <v>3.2847119999999976</v>
      </c>
      <c r="I1283" s="2">
        <f>'Moving Avg'!H1283</f>
        <v>3.3959735000000033</v>
      </c>
      <c r="J1283" s="17" t="str">
        <f>OBV!F1283</f>
        <v>BEARISH</v>
      </c>
      <c r="K1283" s="17" t="str">
        <f>OBV!G1283</f>
        <v>NEUTRAL</v>
      </c>
      <c r="L1283" s="17" t="str">
        <f>OBV!H1283</f>
        <v>BEARISH DIVERGENCE</v>
      </c>
      <c r="M1283" s="19">
        <f t="shared" si="200"/>
        <v>25</v>
      </c>
      <c r="N1283" s="19">
        <f t="shared" si="201"/>
        <v>45</v>
      </c>
      <c r="O1283" s="19">
        <f t="shared" si="202"/>
        <v>0</v>
      </c>
      <c r="P1283" s="19">
        <f t="shared" si="203"/>
        <v>16.5</v>
      </c>
      <c r="Q1283" s="20">
        <f t="shared" ref="Q1283:Q1346" si="204">0.35*M1283+N1283*0.35+O1283*0.15+P1283*0.15</f>
        <v>26.975000000000001</v>
      </c>
      <c r="R1283" s="20">
        <f t="shared" ref="R1283:R1346" si="205">M1283*0.2+N1283*0.2+O1283*0.35+P1283*0.25</f>
        <v>18.125</v>
      </c>
      <c r="S1283" s="20">
        <f t="shared" ref="S1283:S1346" si="206">M1283*0.15+N1283*0.15+O1283*0.25+P1283*0.45</f>
        <v>17.925000000000001</v>
      </c>
      <c r="T1283" s="20">
        <f t="shared" ref="T1283:T1346" si="207">0.25*SUM(M1283:P1283)</f>
        <v>21.625</v>
      </c>
      <c r="U1283" s="19">
        <f t="shared" ref="U1283:U1346" si="208">SUM(Q1283:S1283)/3</f>
        <v>21.008333333333336</v>
      </c>
      <c r="V1283" s="19">
        <f t="shared" ref="V1283:V1346" si="209">SUM(Q1283:T1283)/4</f>
        <v>21.162500000000001</v>
      </c>
    </row>
    <row r="1284" spans="1:22" ht="13.5" x14ac:dyDescent="0.25">
      <c r="A1284" s="3">
        <f>RSI!A1284</f>
        <v>43879</v>
      </c>
      <c r="B1284" s="2">
        <f>RSI!B1284</f>
        <v>3.2454999999999998</v>
      </c>
      <c r="C1284" s="2">
        <f>RSI!I1284</f>
        <v>48.011748930301742</v>
      </c>
      <c r="D1284" s="2">
        <f>MACD!E1284</f>
        <v>1.8158267366810144E-3</v>
      </c>
      <c r="E1284" s="2">
        <f>MACD!F1284</f>
        <v>1.8974184424753737E-2</v>
      </c>
      <c r="F1284" s="2">
        <f>'Moving Avg'!D1284</f>
        <v>3.2541399999999996</v>
      </c>
      <c r="G1284" s="2">
        <f>'Moving Avg'!F1284</f>
        <v>3.254865000000001</v>
      </c>
      <c r="H1284" s="2">
        <f>'Moving Avg'!G1284</f>
        <v>3.283843999999998</v>
      </c>
      <c r="I1284" s="2">
        <f>'Moving Avg'!H1284</f>
        <v>3.3953010000000035</v>
      </c>
      <c r="J1284" s="17" t="str">
        <f>OBV!F1284</f>
        <v>BEARISH</v>
      </c>
      <c r="K1284" s="17" t="str">
        <f>OBV!G1284</f>
        <v>NEUTRAL</v>
      </c>
      <c r="L1284" s="17" t="str">
        <f>OBV!H1284</f>
        <v>CONFIRMED BEARISH</v>
      </c>
      <c r="M1284" s="19">
        <f t="shared" si="200"/>
        <v>25</v>
      </c>
      <c r="N1284" s="19">
        <f t="shared" si="201"/>
        <v>45</v>
      </c>
      <c r="O1284" s="19">
        <f t="shared" si="202"/>
        <v>0</v>
      </c>
      <c r="P1284" s="19">
        <f t="shared" si="203"/>
        <v>16.5</v>
      </c>
      <c r="Q1284" s="20">
        <f t="shared" si="204"/>
        <v>26.975000000000001</v>
      </c>
      <c r="R1284" s="20">
        <f t="shared" si="205"/>
        <v>18.125</v>
      </c>
      <c r="S1284" s="20">
        <f t="shared" si="206"/>
        <v>17.925000000000001</v>
      </c>
      <c r="T1284" s="20">
        <f t="shared" si="207"/>
        <v>21.625</v>
      </c>
      <c r="U1284" s="19">
        <f t="shared" si="208"/>
        <v>21.008333333333336</v>
      </c>
      <c r="V1284" s="19">
        <f t="shared" si="209"/>
        <v>21.162500000000001</v>
      </c>
    </row>
    <row r="1285" spans="1:22" ht="13.5" x14ac:dyDescent="0.25">
      <c r="A1285" s="3">
        <f>RSI!A1285</f>
        <v>43880</v>
      </c>
      <c r="B1285" s="2">
        <f>RSI!B1285</f>
        <v>3.2599</v>
      </c>
      <c r="C1285" s="2">
        <f>RSI!I1285</f>
        <v>49.736745427013723</v>
      </c>
      <c r="D1285" s="2">
        <f>MACD!E1285</f>
        <v>1.4337922568143924E-3</v>
      </c>
      <c r="E1285" s="2">
        <f>MACD!F1285</f>
        <v>1.5466105991165869E-2</v>
      </c>
      <c r="F1285" s="2">
        <f>'Moving Avg'!D1285</f>
        <v>3.2541399999999996</v>
      </c>
      <c r="G1285" s="2">
        <f>'Moving Avg'!F1285</f>
        <v>3.2548650000000001</v>
      </c>
      <c r="H1285" s="2">
        <f>'Moving Avg'!G1285</f>
        <v>3.2832639999999986</v>
      </c>
      <c r="I1285" s="2">
        <f>'Moving Avg'!H1285</f>
        <v>3.3945625000000041</v>
      </c>
      <c r="J1285" s="17" t="str">
        <f>OBV!F1285</f>
        <v>BEARISH</v>
      </c>
      <c r="K1285" s="17" t="str">
        <f>OBV!G1285</f>
        <v>NEUTRAL</v>
      </c>
      <c r="L1285" s="17" t="str">
        <f>OBV!H1285</f>
        <v>NEUTRAL</v>
      </c>
      <c r="M1285" s="19">
        <f t="shared" si="200"/>
        <v>25</v>
      </c>
      <c r="N1285" s="19">
        <f t="shared" si="201"/>
        <v>45</v>
      </c>
      <c r="O1285" s="19">
        <f t="shared" si="202"/>
        <v>0</v>
      </c>
      <c r="P1285" s="19">
        <f t="shared" si="203"/>
        <v>16.5</v>
      </c>
      <c r="Q1285" s="20">
        <f t="shared" si="204"/>
        <v>26.975000000000001</v>
      </c>
      <c r="R1285" s="20">
        <f t="shared" si="205"/>
        <v>18.125</v>
      </c>
      <c r="S1285" s="20">
        <f t="shared" si="206"/>
        <v>17.925000000000001</v>
      </c>
      <c r="T1285" s="20">
        <f t="shared" si="207"/>
        <v>21.625</v>
      </c>
      <c r="U1285" s="19">
        <f t="shared" si="208"/>
        <v>21.008333333333336</v>
      </c>
      <c r="V1285" s="19">
        <f t="shared" si="209"/>
        <v>21.162500000000001</v>
      </c>
    </row>
    <row r="1286" spans="1:22" ht="13.5" x14ac:dyDescent="0.25">
      <c r="A1286" s="3">
        <f>RSI!A1286</f>
        <v>43881</v>
      </c>
      <c r="B1286" s="2">
        <f>RSI!B1286</f>
        <v>3.2599</v>
      </c>
      <c r="C1286" s="2">
        <f>RSI!I1286</f>
        <v>49.736745427013723</v>
      </c>
      <c r="D1286" s="2">
        <f>MACD!E1286</f>
        <v>-1.0020323557974109E-2</v>
      </c>
      <c r="E1286" s="2">
        <f>MACD!F1286</f>
        <v>1.0368820081337875E-2</v>
      </c>
      <c r="F1286" s="2">
        <f>'Moving Avg'!D1286</f>
        <v>3.2541399999999996</v>
      </c>
      <c r="G1286" s="2">
        <f>'Moving Avg'!F1286</f>
        <v>3.2530500000000004</v>
      </c>
      <c r="H1286" s="2">
        <f>'Moving Avg'!G1286</f>
        <v>3.2832639999999982</v>
      </c>
      <c r="I1286" s="2">
        <f>'Moving Avg'!H1286</f>
        <v>3.394065500000004</v>
      </c>
      <c r="J1286" s="17" t="str">
        <f>OBV!F1286</f>
        <v>BEARISH</v>
      </c>
      <c r="K1286" s="17" t="str">
        <f>OBV!G1286</f>
        <v>NEUTRAL</v>
      </c>
      <c r="L1286" s="17" t="str">
        <f>OBV!H1286</f>
        <v>NEUTRAL</v>
      </c>
      <c r="M1286" s="19">
        <f t="shared" si="200"/>
        <v>25</v>
      </c>
      <c r="N1286" s="19">
        <f t="shared" si="201"/>
        <v>100</v>
      </c>
      <c r="O1286" s="19">
        <f t="shared" si="202"/>
        <v>0</v>
      </c>
      <c r="P1286" s="19">
        <f t="shared" si="203"/>
        <v>16.5</v>
      </c>
      <c r="Q1286" s="20">
        <f t="shared" si="204"/>
        <v>46.225000000000001</v>
      </c>
      <c r="R1286" s="20">
        <f t="shared" si="205"/>
        <v>29.125</v>
      </c>
      <c r="S1286" s="20">
        <f t="shared" si="206"/>
        <v>26.175000000000001</v>
      </c>
      <c r="T1286" s="20">
        <f t="shared" si="207"/>
        <v>35.375</v>
      </c>
      <c r="U1286" s="19">
        <f t="shared" si="208"/>
        <v>33.841666666666661</v>
      </c>
      <c r="V1286" s="19">
        <f t="shared" si="209"/>
        <v>34.224999999999994</v>
      </c>
    </row>
    <row r="1287" spans="1:22" ht="13.5" x14ac:dyDescent="0.25">
      <c r="A1287" s="3">
        <f>RSI!A1287</f>
        <v>43882</v>
      </c>
      <c r="B1287" s="2">
        <f>RSI!B1287</f>
        <v>3.2526999999999999</v>
      </c>
      <c r="C1287" s="2">
        <f>RSI!I1287</f>
        <v>48.797837602726517</v>
      </c>
      <c r="D1287" s="2">
        <f>MACD!E1287</f>
        <v>-1.917189209026704E-2</v>
      </c>
      <c r="E1287" s="2">
        <f>MACD!F1287</f>
        <v>4.460677647016892E-3</v>
      </c>
      <c r="F1287" s="2">
        <f>'Moving Avg'!D1287</f>
        <v>3.2555799999999997</v>
      </c>
      <c r="G1287" s="2">
        <f>'Moving Avg'!F1287</f>
        <v>3.2497900000000008</v>
      </c>
      <c r="H1287" s="2">
        <f>'Moving Avg'!G1287</f>
        <v>3.2831199999999989</v>
      </c>
      <c r="I1287" s="2">
        <f>'Moving Avg'!H1287</f>
        <v>3.3932565000000041</v>
      </c>
      <c r="J1287" s="17" t="str">
        <f>OBV!F1287</f>
        <v>BEARISH</v>
      </c>
      <c r="K1287" s="17" t="str">
        <f>OBV!G1287</f>
        <v>NEUTRAL</v>
      </c>
      <c r="L1287" s="17" t="str">
        <f>OBV!H1287</f>
        <v>BEARISH DIVERGENCE</v>
      </c>
      <c r="M1287" s="19">
        <f t="shared" si="200"/>
        <v>25</v>
      </c>
      <c r="N1287" s="19">
        <f t="shared" si="201"/>
        <v>100</v>
      </c>
      <c r="O1287" s="19">
        <f t="shared" si="202"/>
        <v>0</v>
      </c>
      <c r="P1287" s="19">
        <f t="shared" si="203"/>
        <v>16.5</v>
      </c>
      <c r="Q1287" s="20">
        <f t="shared" si="204"/>
        <v>46.225000000000001</v>
      </c>
      <c r="R1287" s="20">
        <f t="shared" si="205"/>
        <v>29.125</v>
      </c>
      <c r="S1287" s="20">
        <f t="shared" si="206"/>
        <v>26.175000000000001</v>
      </c>
      <c r="T1287" s="20">
        <f t="shared" si="207"/>
        <v>35.375</v>
      </c>
      <c r="U1287" s="19">
        <f t="shared" si="208"/>
        <v>33.841666666666661</v>
      </c>
      <c r="V1287" s="19">
        <f t="shared" si="209"/>
        <v>34.224999999999994</v>
      </c>
    </row>
    <row r="1288" spans="1:22" ht="13.5" x14ac:dyDescent="0.25">
      <c r="A1288" s="3">
        <f>RSI!A1288</f>
        <v>43885</v>
      </c>
      <c r="B1288" s="2">
        <f>RSI!B1288</f>
        <v>3.2599</v>
      </c>
      <c r="C1288" s="2">
        <f>RSI!I1288</f>
        <v>49.818020565196946</v>
      </c>
      <c r="D1288" s="2">
        <f>MACD!E1288</f>
        <v>-2.1830563822516247E-2</v>
      </c>
      <c r="E1288" s="2">
        <f>MACD!F1288</f>
        <v>-7.9757064688973627E-4</v>
      </c>
      <c r="F1288" s="2">
        <f>'Moving Avg'!D1288</f>
        <v>3.2555800000000006</v>
      </c>
      <c r="G1288" s="2">
        <f>'Moving Avg'!F1288</f>
        <v>3.2461650000000004</v>
      </c>
      <c r="H1288" s="2">
        <f>'Moving Avg'!G1288</f>
        <v>3.2834079999999988</v>
      </c>
      <c r="I1288" s="2">
        <f>'Moving Avg'!H1288</f>
        <v>3.3924835000000049</v>
      </c>
      <c r="J1288" s="17" t="str">
        <f>OBV!F1288</f>
        <v>BULLISH</v>
      </c>
      <c r="K1288" s="17" t="str">
        <f>OBV!G1288</f>
        <v>NEUTRAL</v>
      </c>
      <c r="L1288" s="17" t="str">
        <f>OBV!H1288</f>
        <v>NEUTRAL</v>
      </c>
      <c r="M1288" s="19">
        <f t="shared" si="200"/>
        <v>25</v>
      </c>
      <c r="N1288" s="19">
        <f t="shared" si="201"/>
        <v>100</v>
      </c>
      <c r="O1288" s="19">
        <f t="shared" si="202"/>
        <v>0</v>
      </c>
      <c r="P1288" s="19">
        <f t="shared" si="203"/>
        <v>49.5</v>
      </c>
      <c r="Q1288" s="20">
        <f t="shared" si="204"/>
        <v>51.174999999999997</v>
      </c>
      <c r="R1288" s="20">
        <f t="shared" si="205"/>
        <v>37.375</v>
      </c>
      <c r="S1288" s="20">
        <f t="shared" si="206"/>
        <v>41.025000000000006</v>
      </c>
      <c r="T1288" s="20">
        <f t="shared" si="207"/>
        <v>43.625</v>
      </c>
      <c r="U1288" s="19">
        <f t="shared" si="208"/>
        <v>43.191666666666663</v>
      </c>
      <c r="V1288" s="19">
        <f t="shared" si="209"/>
        <v>43.3</v>
      </c>
    </row>
    <row r="1289" spans="1:22" ht="13.5" x14ac:dyDescent="0.25">
      <c r="A1289" s="3">
        <f>RSI!A1289</f>
        <v>43886</v>
      </c>
      <c r="B1289" s="2">
        <f>RSI!B1289</f>
        <v>3.2599</v>
      </c>
      <c r="C1289" s="2">
        <f>RSI!I1289</f>
        <v>49.818020565196946</v>
      </c>
      <c r="D1289" s="2">
        <f>MACD!E1289</f>
        <v>-1.8508092230147266E-2</v>
      </c>
      <c r="E1289" s="2">
        <f>MACD!F1289</f>
        <v>-4.3396749635412424E-3</v>
      </c>
      <c r="F1289" s="2">
        <f>'Moving Avg'!D1289</f>
        <v>3.2584600000000004</v>
      </c>
      <c r="G1289" s="2">
        <f>'Moving Avg'!F1289</f>
        <v>3.2432650000000001</v>
      </c>
      <c r="H1289" s="2">
        <f>'Moving Avg'!G1289</f>
        <v>3.2834079999999979</v>
      </c>
      <c r="I1289" s="2">
        <f>'Moving Avg'!H1289</f>
        <v>3.3917105000000043</v>
      </c>
      <c r="J1289" s="17" t="str">
        <f>OBV!F1289</f>
        <v>BULLISH</v>
      </c>
      <c r="K1289" s="17" t="str">
        <f>OBV!G1289</f>
        <v>NEUTRAL</v>
      </c>
      <c r="L1289" s="17" t="str">
        <f>OBV!H1289</f>
        <v>CONFIRMED BULLISH</v>
      </c>
      <c r="M1289" s="19">
        <f t="shared" si="200"/>
        <v>25</v>
      </c>
      <c r="N1289" s="19">
        <f t="shared" si="201"/>
        <v>45</v>
      </c>
      <c r="O1289" s="19">
        <f t="shared" si="202"/>
        <v>0</v>
      </c>
      <c r="P1289" s="19">
        <f t="shared" si="203"/>
        <v>83.5</v>
      </c>
      <c r="Q1289" s="20">
        <f t="shared" si="204"/>
        <v>37.024999999999999</v>
      </c>
      <c r="R1289" s="20">
        <f t="shared" si="205"/>
        <v>34.875</v>
      </c>
      <c r="S1289" s="20">
        <f t="shared" si="206"/>
        <v>48.075000000000003</v>
      </c>
      <c r="T1289" s="20">
        <f t="shared" si="207"/>
        <v>38.375</v>
      </c>
      <c r="U1289" s="19">
        <f t="shared" si="208"/>
        <v>39.991666666666667</v>
      </c>
      <c r="V1289" s="19">
        <f t="shared" si="209"/>
        <v>39.587500000000006</v>
      </c>
    </row>
    <row r="1290" spans="1:22" ht="13.5" x14ac:dyDescent="0.25">
      <c r="A1290" s="3">
        <f>RSI!A1290</f>
        <v>43887</v>
      </c>
      <c r="B1290" s="2">
        <f>RSI!B1290</f>
        <v>3.1875</v>
      </c>
      <c r="C1290" s="2">
        <f>RSI!I1290</f>
        <v>40.424825276497266</v>
      </c>
      <c r="D1290" s="2">
        <f>MACD!E1290</f>
        <v>-1.0331134803303943E-2</v>
      </c>
      <c r="E1290" s="2">
        <f>MACD!F1290</f>
        <v>-5.5379669314937832E-3</v>
      </c>
      <c r="F1290" s="2">
        <f>'Moving Avg'!D1290</f>
        <v>3.2439800000000005</v>
      </c>
      <c r="G1290" s="2">
        <f>'Moving Avg'!F1290</f>
        <v>3.2396450000000003</v>
      </c>
      <c r="H1290" s="2">
        <f>'Moving Avg'!G1290</f>
        <v>3.2813799999999982</v>
      </c>
      <c r="I1290" s="2">
        <f>'Moving Avg'!H1290</f>
        <v>3.3906100000000041</v>
      </c>
      <c r="J1290" s="17" t="str">
        <f>OBV!F1290</f>
        <v>BEARISH</v>
      </c>
      <c r="K1290" s="17" t="str">
        <f>OBV!G1290</f>
        <v>NEUTRAL</v>
      </c>
      <c r="L1290" s="17" t="str">
        <f>OBV!H1290</f>
        <v>CONFIRMED BEARISH</v>
      </c>
      <c r="M1290" s="19">
        <f t="shared" si="200"/>
        <v>25</v>
      </c>
      <c r="N1290" s="19">
        <f t="shared" si="201"/>
        <v>45</v>
      </c>
      <c r="O1290" s="19">
        <f t="shared" si="202"/>
        <v>0</v>
      </c>
      <c r="P1290" s="19">
        <f t="shared" si="203"/>
        <v>16.5</v>
      </c>
      <c r="Q1290" s="20">
        <f t="shared" si="204"/>
        <v>26.975000000000001</v>
      </c>
      <c r="R1290" s="20">
        <f t="shared" si="205"/>
        <v>18.125</v>
      </c>
      <c r="S1290" s="20">
        <f t="shared" si="206"/>
        <v>17.925000000000001</v>
      </c>
      <c r="T1290" s="20">
        <f t="shared" si="207"/>
        <v>21.625</v>
      </c>
      <c r="U1290" s="19">
        <f t="shared" si="208"/>
        <v>21.008333333333336</v>
      </c>
      <c r="V1290" s="19">
        <f t="shared" si="209"/>
        <v>21.162500000000001</v>
      </c>
    </row>
    <row r="1291" spans="1:22" ht="13.5" x14ac:dyDescent="0.25">
      <c r="A1291" s="3">
        <f>RSI!A1291</f>
        <v>43888</v>
      </c>
      <c r="B1291" s="2">
        <f>RSI!B1291</f>
        <v>3.2454999999999998</v>
      </c>
      <c r="C1291" s="2">
        <f>RSI!I1291</f>
        <v>48.759924195899075</v>
      </c>
      <c r="D1291" s="2">
        <f>MACD!E1291</f>
        <v>-7.2781780181321309E-3</v>
      </c>
      <c r="E1291" s="2">
        <f>MACD!F1291</f>
        <v>-5.8860091488214528E-3</v>
      </c>
      <c r="F1291" s="2">
        <f>'Moving Avg'!D1291</f>
        <v>3.2411000000000003</v>
      </c>
      <c r="G1291" s="2">
        <f>'Moving Avg'!F1291</f>
        <v>3.2396450000000003</v>
      </c>
      <c r="H1291" s="2">
        <f>'Moving Avg'!G1291</f>
        <v>3.2800759999999984</v>
      </c>
      <c r="I1291" s="2">
        <f>'Moving Avg'!H1291</f>
        <v>3.3899375000000047</v>
      </c>
      <c r="J1291" s="17" t="str">
        <f>OBV!F1291</f>
        <v>BEARISH</v>
      </c>
      <c r="K1291" s="17" t="str">
        <f>OBV!G1291</f>
        <v>NEUTRAL</v>
      </c>
      <c r="L1291" s="17" t="str">
        <f>OBV!H1291</f>
        <v>CONFIRMED BEARISH</v>
      </c>
      <c r="M1291" s="19">
        <f t="shared" si="200"/>
        <v>25</v>
      </c>
      <c r="N1291" s="19">
        <f t="shared" si="201"/>
        <v>45</v>
      </c>
      <c r="O1291" s="19">
        <f t="shared" si="202"/>
        <v>0</v>
      </c>
      <c r="P1291" s="19">
        <f t="shared" si="203"/>
        <v>16.5</v>
      </c>
      <c r="Q1291" s="20">
        <f t="shared" si="204"/>
        <v>26.975000000000001</v>
      </c>
      <c r="R1291" s="20">
        <f t="shared" si="205"/>
        <v>18.125</v>
      </c>
      <c r="S1291" s="20">
        <f t="shared" si="206"/>
        <v>17.925000000000001</v>
      </c>
      <c r="T1291" s="20">
        <f t="shared" si="207"/>
        <v>21.625</v>
      </c>
      <c r="U1291" s="19">
        <f t="shared" si="208"/>
        <v>21.008333333333336</v>
      </c>
      <c r="V1291" s="19">
        <f t="shared" si="209"/>
        <v>21.162500000000001</v>
      </c>
    </row>
    <row r="1292" spans="1:22" ht="13.5" x14ac:dyDescent="0.25">
      <c r="A1292" s="3">
        <f>RSI!A1292</f>
        <v>43889</v>
      </c>
      <c r="B1292" s="2">
        <f>RSI!B1292</f>
        <v>3.2454999999999998</v>
      </c>
      <c r="C1292" s="2">
        <f>RSI!I1292</f>
        <v>48.759924195899075</v>
      </c>
      <c r="D1292" s="2">
        <f>MACD!E1292</f>
        <v>-6.8546001605969131E-3</v>
      </c>
      <c r="E1292" s="2">
        <f>MACD!F1292</f>
        <v>-6.0797273511765454E-3</v>
      </c>
      <c r="F1292" s="2">
        <f>'Moving Avg'!D1292</f>
        <v>3.2396599999999998</v>
      </c>
      <c r="G1292" s="2">
        <f>'Moving Avg'!F1292</f>
        <v>3.2389250000000005</v>
      </c>
      <c r="H1292" s="2">
        <f>'Moving Avg'!G1292</f>
        <v>3.2786279999999981</v>
      </c>
      <c r="I1292" s="2">
        <f>'Moving Avg'!H1292</f>
        <v>3.3891270000000047</v>
      </c>
      <c r="J1292" s="17" t="str">
        <f>OBV!F1292</f>
        <v>BULLISH</v>
      </c>
      <c r="K1292" s="17" t="str">
        <f>OBV!G1292</f>
        <v>NEUTRAL</v>
      </c>
      <c r="L1292" s="17" t="str">
        <f>OBV!H1292</f>
        <v>BULLISH DIVERGENCE</v>
      </c>
      <c r="M1292" s="19">
        <f t="shared" si="200"/>
        <v>25</v>
      </c>
      <c r="N1292" s="19">
        <f t="shared" si="201"/>
        <v>45</v>
      </c>
      <c r="O1292" s="19">
        <f t="shared" si="202"/>
        <v>0</v>
      </c>
      <c r="P1292" s="19">
        <f t="shared" si="203"/>
        <v>66.5</v>
      </c>
      <c r="Q1292" s="20">
        <f t="shared" si="204"/>
        <v>34.475000000000001</v>
      </c>
      <c r="R1292" s="20">
        <f t="shared" si="205"/>
        <v>30.625</v>
      </c>
      <c r="S1292" s="20">
        <f t="shared" si="206"/>
        <v>40.424999999999997</v>
      </c>
      <c r="T1292" s="20">
        <f t="shared" si="207"/>
        <v>34.125</v>
      </c>
      <c r="U1292" s="19">
        <f t="shared" si="208"/>
        <v>35.174999999999997</v>
      </c>
      <c r="V1292" s="19">
        <f t="shared" si="209"/>
        <v>34.912499999999994</v>
      </c>
    </row>
    <row r="1293" spans="1:22" ht="13.5" x14ac:dyDescent="0.25">
      <c r="A1293" s="3">
        <f>RSI!A1293</f>
        <v>43892</v>
      </c>
      <c r="B1293" s="2">
        <f>RSI!B1293</f>
        <v>3.2382</v>
      </c>
      <c r="C1293" s="2">
        <f>RSI!I1293</f>
        <v>47.784052667700962</v>
      </c>
      <c r="D1293" s="2">
        <f>MACD!E1293</f>
        <v>-3.6884967091310727E-3</v>
      </c>
      <c r="E1293" s="2">
        <f>MACD!F1293</f>
        <v>-5.6014812227674514E-3</v>
      </c>
      <c r="F1293" s="2">
        <f>'Moving Avg'!D1293</f>
        <v>3.2353200000000002</v>
      </c>
      <c r="G1293" s="2">
        <f>'Moving Avg'!F1293</f>
        <v>3.2382000000000004</v>
      </c>
      <c r="H1293" s="2">
        <f>'Moving Avg'!G1293</f>
        <v>3.2781939999999992</v>
      </c>
      <c r="I1293" s="2">
        <f>'Moving Avg'!H1293</f>
        <v>3.3883145000000048</v>
      </c>
      <c r="J1293" s="17" t="str">
        <f>OBV!F1293</f>
        <v>BEARISH</v>
      </c>
      <c r="K1293" s="17" t="str">
        <f>OBV!G1293</f>
        <v>NEUTRAL</v>
      </c>
      <c r="L1293" s="17" t="str">
        <f>OBV!H1293</f>
        <v>CONFIRMED BEARISH</v>
      </c>
      <c r="M1293" s="19">
        <f t="shared" si="200"/>
        <v>25</v>
      </c>
      <c r="N1293" s="19">
        <f t="shared" si="201"/>
        <v>0</v>
      </c>
      <c r="O1293" s="19">
        <f t="shared" si="202"/>
        <v>0</v>
      </c>
      <c r="P1293" s="19">
        <f t="shared" si="203"/>
        <v>16.5</v>
      </c>
      <c r="Q1293" s="20">
        <f t="shared" si="204"/>
        <v>11.225</v>
      </c>
      <c r="R1293" s="20">
        <f t="shared" si="205"/>
        <v>9.125</v>
      </c>
      <c r="S1293" s="20">
        <f t="shared" si="206"/>
        <v>11.175000000000001</v>
      </c>
      <c r="T1293" s="20">
        <f t="shared" si="207"/>
        <v>10.375</v>
      </c>
      <c r="U1293" s="19">
        <f t="shared" si="208"/>
        <v>10.508333333333335</v>
      </c>
      <c r="V1293" s="19">
        <f t="shared" si="209"/>
        <v>10.475000000000001</v>
      </c>
    </row>
    <row r="1294" spans="1:22" ht="13.5" x14ac:dyDescent="0.25">
      <c r="A1294" s="3">
        <f>RSI!A1294</f>
        <v>43893</v>
      </c>
      <c r="B1294" s="2">
        <f>RSI!B1294</f>
        <v>3.1875</v>
      </c>
      <c r="C1294" s="2">
        <f>RSI!I1294</f>
        <v>41.562471480119775</v>
      </c>
      <c r="D1294" s="2">
        <f>MACD!E1294</f>
        <v>6.2156721106676471E-4</v>
      </c>
      <c r="E1294" s="2">
        <f>MACD!F1294</f>
        <v>-4.3568715360006085E-3</v>
      </c>
      <c r="F1294" s="2">
        <f>'Moving Avg'!D1294</f>
        <v>3.2208399999999999</v>
      </c>
      <c r="G1294" s="2">
        <f>'Moving Avg'!F1294</f>
        <v>3.2392850000000002</v>
      </c>
      <c r="H1294" s="2">
        <f>'Moving Avg'!G1294</f>
        <v>3.2767459999999988</v>
      </c>
      <c r="I1294" s="2">
        <f>'Moving Avg'!H1294</f>
        <v>3.3875245000000045</v>
      </c>
      <c r="J1294" s="17" t="str">
        <f>OBV!F1294</f>
        <v>BEARISH</v>
      </c>
      <c r="K1294" s="17" t="str">
        <f>OBV!G1294</f>
        <v>NEUTRAL</v>
      </c>
      <c r="L1294" s="17" t="str">
        <f>OBV!H1294</f>
        <v>CONFIRMED BEARISH</v>
      </c>
      <c r="M1294" s="19">
        <f t="shared" si="200"/>
        <v>25</v>
      </c>
      <c r="N1294" s="19">
        <f t="shared" si="201"/>
        <v>0</v>
      </c>
      <c r="O1294" s="19">
        <f t="shared" si="202"/>
        <v>0</v>
      </c>
      <c r="P1294" s="19">
        <f t="shared" si="203"/>
        <v>16.5</v>
      </c>
      <c r="Q1294" s="20">
        <f t="shared" si="204"/>
        <v>11.225</v>
      </c>
      <c r="R1294" s="20">
        <f t="shared" si="205"/>
        <v>9.125</v>
      </c>
      <c r="S1294" s="20">
        <f t="shared" si="206"/>
        <v>11.175000000000001</v>
      </c>
      <c r="T1294" s="20">
        <f t="shared" si="207"/>
        <v>10.375</v>
      </c>
      <c r="U1294" s="19">
        <f t="shared" si="208"/>
        <v>10.508333333333335</v>
      </c>
      <c r="V1294" s="19">
        <f t="shared" si="209"/>
        <v>10.475000000000001</v>
      </c>
    </row>
    <row r="1295" spans="1:22" ht="13.5" x14ac:dyDescent="0.25">
      <c r="A1295" s="3">
        <f>RSI!A1295</f>
        <v>43894</v>
      </c>
      <c r="B1295" s="2">
        <f>RSI!B1295</f>
        <v>3.1440000000000001</v>
      </c>
      <c r="C1295" s="2">
        <f>RSI!I1295</f>
        <v>37.099245736367152</v>
      </c>
      <c r="D1295" s="2">
        <f>MACD!E1295</f>
        <v>1.0089890029329585E-2</v>
      </c>
      <c r="E1295" s="2">
        <f>MACD!F1295</f>
        <v>-1.4675192229345701E-3</v>
      </c>
      <c r="F1295" s="2">
        <f>'Moving Avg'!D1295</f>
        <v>3.2121399999999993</v>
      </c>
      <c r="G1295" s="2">
        <f>'Moving Avg'!F1295</f>
        <v>3.2334900000000006</v>
      </c>
      <c r="H1295" s="2">
        <f>'Moving Avg'!G1295</f>
        <v>3.274427999999999</v>
      </c>
      <c r="I1295" s="2">
        <f>'Moving Avg'!H1295</f>
        <v>3.3865515000000048</v>
      </c>
      <c r="J1295" s="17" t="str">
        <f>OBV!F1295</f>
        <v>BEARISH</v>
      </c>
      <c r="K1295" s="17" t="str">
        <f>OBV!G1295</f>
        <v>NEUTRAL</v>
      </c>
      <c r="L1295" s="17" t="str">
        <f>OBV!H1295</f>
        <v>CONFIRMED BEARISH</v>
      </c>
      <c r="M1295" s="19">
        <f t="shared" si="200"/>
        <v>25</v>
      </c>
      <c r="N1295" s="19">
        <f t="shared" si="201"/>
        <v>0</v>
      </c>
      <c r="O1295" s="19">
        <f t="shared" si="202"/>
        <v>0</v>
      </c>
      <c r="P1295" s="19">
        <f t="shared" si="203"/>
        <v>16.5</v>
      </c>
      <c r="Q1295" s="20">
        <f t="shared" si="204"/>
        <v>11.225</v>
      </c>
      <c r="R1295" s="20">
        <f t="shared" si="205"/>
        <v>9.125</v>
      </c>
      <c r="S1295" s="20">
        <f t="shared" si="206"/>
        <v>11.175000000000001</v>
      </c>
      <c r="T1295" s="20">
        <f t="shared" si="207"/>
        <v>10.375</v>
      </c>
      <c r="U1295" s="19">
        <f t="shared" si="208"/>
        <v>10.508333333333335</v>
      </c>
      <c r="V1295" s="19">
        <f t="shared" si="209"/>
        <v>10.475000000000001</v>
      </c>
    </row>
    <row r="1296" spans="1:22" ht="13.5" x14ac:dyDescent="0.25">
      <c r="A1296" s="3">
        <f>RSI!A1296</f>
        <v>43895</v>
      </c>
      <c r="B1296" s="2">
        <f>RSI!B1296</f>
        <v>3.1151</v>
      </c>
      <c r="C1296" s="2">
        <f>RSI!I1296</f>
        <v>34.452221098671345</v>
      </c>
      <c r="D1296" s="2">
        <f>MACD!E1296</f>
        <v>2.0854645627349289E-2</v>
      </c>
      <c r="E1296" s="2">
        <f>MACD!F1296</f>
        <v>2.9969137471222017E-3</v>
      </c>
      <c r="F1296" s="2">
        <f>'Moving Avg'!D1296</f>
        <v>3.1860599999999999</v>
      </c>
      <c r="G1296" s="2">
        <f>'Moving Avg'!F1296</f>
        <v>3.2298700000000005</v>
      </c>
      <c r="H1296" s="2">
        <f>'Moving Avg'!G1296</f>
        <v>3.2708059999999994</v>
      </c>
      <c r="I1296" s="2">
        <f>'Moving Avg'!H1296</f>
        <v>3.3852270000000049</v>
      </c>
      <c r="J1296" s="17" t="str">
        <f>OBV!F1296</f>
        <v>BEARISH</v>
      </c>
      <c r="K1296" s="17" t="str">
        <f>OBV!G1296</f>
        <v>NEUTRAL</v>
      </c>
      <c r="L1296" s="17" t="str">
        <f>OBV!H1296</f>
        <v>CONFIRMED BEARISH</v>
      </c>
      <c r="M1296" s="19">
        <f t="shared" si="200"/>
        <v>25</v>
      </c>
      <c r="N1296" s="19">
        <f t="shared" si="201"/>
        <v>0</v>
      </c>
      <c r="O1296" s="19">
        <f t="shared" si="202"/>
        <v>0</v>
      </c>
      <c r="P1296" s="19">
        <f t="shared" si="203"/>
        <v>16.5</v>
      </c>
      <c r="Q1296" s="20">
        <f t="shared" si="204"/>
        <v>11.225</v>
      </c>
      <c r="R1296" s="20">
        <f t="shared" si="205"/>
        <v>9.125</v>
      </c>
      <c r="S1296" s="20">
        <f t="shared" si="206"/>
        <v>11.175000000000001</v>
      </c>
      <c r="T1296" s="20">
        <f t="shared" si="207"/>
        <v>10.375</v>
      </c>
      <c r="U1296" s="19">
        <f t="shared" si="208"/>
        <v>10.508333333333335</v>
      </c>
      <c r="V1296" s="19">
        <f t="shared" si="209"/>
        <v>10.475000000000001</v>
      </c>
    </row>
    <row r="1297" spans="1:22" ht="13.5" x14ac:dyDescent="0.25">
      <c r="A1297" s="3">
        <f>RSI!A1297</f>
        <v>43896</v>
      </c>
      <c r="B1297" s="2">
        <f>RSI!B1297</f>
        <v>3.1802999999999999</v>
      </c>
      <c r="C1297" s="2">
        <f>RSI!I1297</f>
        <v>44.136275626284828</v>
      </c>
      <c r="D1297" s="2">
        <f>MACD!E1297</f>
        <v>2.4763731687024837E-2</v>
      </c>
      <c r="E1297" s="2">
        <f>MACD!F1297</f>
        <v>7.3502773351027291E-3</v>
      </c>
      <c r="F1297" s="2">
        <f>'Moving Avg'!D1297</f>
        <v>3.1730200000000002</v>
      </c>
      <c r="G1297" s="2">
        <f>'Moving Avg'!F1297</f>
        <v>3.2295099999999999</v>
      </c>
      <c r="H1297" s="2">
        <f>'Moving Avg'!G1297</f>
        <v>3.2666059999999999</v>
      </c>
      <c r="I1297" s="2">
        <f>'Moving Avg'!H1297</f>
        <v>3.3842285000000043</v>
      </c>
      <c r="J1297" s="17" t="str">
        <f>OBV!F1297</f>
        <v>BEARISH</v>
      </c>
      <c r="K1297" s="17" t="str">
        <f>OBV!G1297</f>
        <v>NEUTRAL</v>
      </c>
      <c r="L1297" s="17" t="str">
        <f>OBV!H1297</f>
        <v>CONFIRMED BEARISH</v>
      </c>
      <c r="M1297" s="19">
        <f t="shared" si="200"/>
        <v>25</v>
      </c>
      <c r="N1297" s="19">
        <f t="shared" si="201"/>
        <v>0</v>
      </c>
      <c r="O1297" s="19">
        <f t="shared" si="202"/>
        <v>0</v>
      </c>
      <c r="P1297" s="19">
        <f t="shared" si="203"/>
        <v>16.5</v>
      </c>
      <c r="Q1297" s="20">
        <f t="shared" si="204"/>
        <v>11.225</v>
      </c>
      <c r="R1297" s="20">
        <f t="shared" si="205"/>
        <v>9.125</v>
      </c>
      <c r="S1297" s="20">
        <f t="shared" si="206"/>
        <v>11.175000000000001</v>
      </c>
      <c r="T1297" s="20">
        <f t="shared" si="207"/>
        <v>10.375</v>
      </c>
      <c r="U1297" s="19">
        <f t="shared" si="208"/>
        <v>10.508333333333335</v>
      </c>
      <c r="V1297" s="19">
        <f t="shared" si="209"/>
        <v>10.475000000000001</v>
      </c>
    </row>
    <row r="1298" spans="1:22" ht="13.5" x14ac:dyDescent="0.25">
      <c r="A1298" s="3">
        <f>RSI!A1298</f>
        <v>43899</v>
      </c>
      <c r="B1298" s="2">
        <f>RSI!B1298</f>
        <v>3.1802999999999999</v>
      </c>
      <c r="C1298" s="2">
        <f>RSI!I1298</f>
        <v>44.136275626284828</v>
      </c>
      <c r="D1298" s="2">
        <f>MACD!E1298</f>
        <v>2.9476961714553607E-2</v>
      </c>
      <c r="E1298" s="2">
        <f>MACD!F1298</f>
        <v>1.1775614210992906E-2</v>
      </c>
      <c r="F1298" s="2">
        <f>'Moving Avg'!D1298</f>
        <v>3.1614399999999998</v>
      </c>
      <c r="G1298" s="2">
        <f>'Moving Avg'!F1298</f>
        <v>3.2273400000000003</v>
      </c>
      <c r="H1298" s="2">
        <f>'Moving Avg'!G1298</f>
        <v>3.2635640000000001</v>
      </c>
      <c r="I1298" s="2">
        <f>'Moving Avg'!H1298</f>
        <v>3.3832300000000042</v>
      </c>
      <c r="J1298" s="17" t="str">
        <f>OBV!F1298</f>
        <v>BEARISH</v>
      </c>
      <c r="K1298" s="17" t="str">
        <f>OBV!G1298</f>
        <v>NEUTRAL</v>
      </c>
      <c r="L1298" s="17" t="str">
        <f>OBV!H1298</f>
        <v>CONFIRMED BEARISH</v>
      </c>
      <c r="M1298" s="19">
        <f t="shared" si="200"/>
        <v>25</v>
      </c>
      <c r="N1298" s="19">
        <f t="shared" si="201"/>
        <v>0</v>
      </c>
      <c r="O1298" s="19">
        <f t="shared" si="202"/>
        <v>0</v>
      </c>
      <c r="P1298" s="19">
        <f t="shared" si="203"/>
        <v>16.5</v>
      </c>
      <c r="Q1298" s="20">
        <f t="shared" si="204"/>
        <v>11.225</v>
      </c>
      <c r="R1298" s="20">
        <f t="shared" si="205"/>
        <v>9.125</v>
      </c>
      <c r="S1298" s="20">
        <f t="shared" si="206"/>
        <v>11.175000000000001</v>
      </c>
      <c r="T1298" s="20">
        <f t="shared" si="207"/>
        <v>10.375</v>
      </c>
      <c r="U1298" s="19">
        <f t="shared" si="208"/>
        <v>10.508333333333335</v>
      </c>
      <c r="V1298" s="19">
        <f t="shared" si="209"/>
        <v>10.475000000000001</v>
      </c>
    </row>
    <row r="1299" spans="1:22" ht="13.5" x14ac:dyDescent="0.25">
      <c r="A1299" s="3">
        <f>RSI!A1299</f>
        <v>43900</v>
      </c>
      <c r="B1299" s="2">
        <f>RSI!B1299</f>
        <v>3.1802999999999999</v>
      </c>
      <c r="C1299" s="2">
        <f>RSI!I1299</f>
        <v>44.136275626284828</v>
      </c>
      <c r="D1299" s="2">
        <f>MACD!E1299</f>
        <v>3.3740866018577176E-2</v>
      </c>
      <c r="E1299" s="2">
        <f>MACD!F1299</f>
        <v>1.6168664572509761E-2</v>
      </c>
      <c r="F1299" s="2">
        <f>'Moving Avg'!D1299</f>
        <v>3.1599999999999993</v>
      </c>
      <c r="G1299" s="2">
        <f>'Moving Avg'!F1299</f>
        <v>3.2233600000000004</v>
      </c>
      <c r="H1299" s="2">
        <f>'Moving Avg'!G1299</f>
        <v>3.2586380000000004</v>
      </c>
      <c r="I1299" s="2">
        <f>'Moving Avg'!H1299</f>
        <v>3.3822315000000045</v>
      </c>
      <c r="J1299" s="17" t="str">
        <f>OBV!F1299</f>
        <v>BEARISH</v>
      </c>
      <c r="K1299" s="17" t="str">
        <f>OBV!G1299</f>
        <v>NEUTRAL</v>
      </c>
      <c r="L1299" s="17" t="str">
        <f>OBV!H1299</f>
        <v>CONFIRMED BEARISH</v>
      </c>
      <c r="M1299" s="19">
        <f t="shared" si="200"/>
        <v>25</v>
      </c>
      <c r="N1299" s="19">
        <f t="shared" si="201"/>
        <v>0</v>
      </c>
      <c r="O1299" s="19">
        <f t="shared" si="202"/>
        <v>0</v>
      </c>
      <c r="P1299" s="19">
        <f t="shared" si="203"/>
        <v>16.5</v>
      </c>
      <c r="Q1299" s="20">
        <f t="shared" si="204"/>
        <v>11.225</v>
      </c>
      <c r="R1299" s="20">
        <f t="shared" si="205"/>
        <v>9.125</v>
      </c>
      <c r="S1299" s="20">
        <f t="shared" si="206"/>
        <v>11.175000000000001</v>
      </c>
      <c r="T1299" s="20">
        <f t="shared" si="207"/>
        <v>10.375</v>
      </c>
      <c r="U1299" s="19">
        <f t="shared" si="208"/>
        <v>10.508333333333335</v>
      </c>
      <c r="V1299" s="19">
        <f t="shared" si="209"/>
        <v>10.475000000000001</v>
      </c>
    </row>
    <row r="1300" spans="1:22" ht="13.5" x14ac:dyDescent="0.25">
      <c r="A1300" s="3">
        <f>RSI!A1300</f>
        <v>43901</v>
      </c>
      <c r="B1300" s="2">
        <f>RSI!B1300</f>
        <v>3.0933000000000002</v>
      </c>
      <c r="C1300" s="2">
        <f>RSI!I1300</f>
        <v>35.416092645854931</v>
      </c>
      <c r="D1300" s="2">
        <f>MACD!E1300</f>
        <v>3.2910125903284015E-2</v>
      </c>
      <c r="E1300" s="2">
        <f>MACD!F1300</f>
        <v>1.9516956838664612E-2</v>
      </c>
      <c r="F1300" s="2">
        <f>'Moving Avg'!D1300</f>
        <v>3.1498599999999994</v>
      </c>
      <c r="G1300" s="2">
        <f>'Moving Avg'!F1300</f>
        <v>3.2150300000000001</v>
      </c>
      <c r="H1300" s="2">
        <f>'Moving Avg'!G1300</f>
        <v>3.2498</v>
      </c>
      <c r="I1300" s="2">
        <f>'Moving Avg'!H1300</f>
        <v>3.3806945000000042</v>
      </c>
      <c r="J1300" s="17" t="str">
        <f>OBV!F1300</f>
        <v>BEARISH</v>
      </c>
      <c r="K1300" s="17" t="str">
        <f>OBV!G1300</f>
        <v>NEUTRAL</v>
      </c>
      <c r="L1300" s="17" t="str">
        <f>OBV!H1300</f>
        <v>CONFIRMED BEARISH</v>
      </c>
      <c r="M1300" s="19">
        <f t="shared" si="200"/>
        <v>25</v>
      </c>
      <c r="N1300" s="19">
        <f t="shared" si="201"/>
        <v>0</v>
      </c>
      <c r="O1300" s="19">
        <f t="shared" si="202"/>
        <v>0</v>
      </c>
      <c r="P1300" s="19">
        <f t="shared" si="203"/>
        <v>16.5</v>
      </c>
      <c r="Q1300" s="20">
        <f t="shared" si="204"/>
        <v>11.225</v>
      </c>
      <c r="R1300" s="20">
        <f t="shared" si="205"/>
        <v>9.125</v>
      </c>
      <c r="S1300" s="20">
        <f t="shared" si="206"/>
        <v>11.175000000000001</v>
      </c>
      <c r="T1300" s="20">
        <f t="shared" si="207"/>
        <v>10.375</v>
      </c>
      <c r="U1300" s="19">
        <f t="shared" si="208"/>
        <v>10.508333333333335</v>
      </c>
      <c r="V1300" s="19">
        <f t="shared" si="209"/>
        <v>10.475000000000001</v>
      </c>
    </row>
    <row r="1301" spans="1:22" ht="13.5" x14ac:dyDescent="0.25">
      <c r="A1301" s="3">
        <f>RSI!A1301</f>
        <v>43902</v>
      </c>
      <c r="B1301" s="2">
        <f>RSI!B1301</f>
        <v>3.1440000000000001</v>
      </c>
      <c r="C1301" s="2">
        <f>RSI!I1301</f>
        <v>42.54073942367841</v>
      </c>
      <c r="D1301" s="2">
        <f>MACD!E1301</f>
        <v>3.8125242611778187E-2</v>
      </c>
      <c r="E1301" s="2">
        <f>MACD!F1301</f>
        <v>2.3238613993287329E-2</v>
      </c>
      <c r="F1301" s="2">
        <f>'Moving Avg'!D1301</f>
        <v>3.15564</v>
      </c>
      <c r="G1301" s="2">
        <f>'Moving Avg'!F1301</f>
        <v>3.2092350000000005</v>
      </c>
      <c r="H1301" s="2">
        <f>'Moving Avg'!G1301</f>
        <v>3.2440040000000003</v>
      </c>
      <c r="I1301" s="2">
        <f>'Moving Avg'!H1301</f>
        <v>3.3793420000000038</v>
      </c>
      <c r="J1301" s="17" t="str">
        <f>OBV!F1301</f>
        <v>BULLISH</v>
      </c>
      <c r="K1301" s="17" t="str">
        <f>OBV!G1301</f>
        <v>NEUTRAL</v>
      </c>
      <c r="L1301" s="17" t="str">
        <f>OBV!H1301</f>
        <v>CONFIRMED BULLISH</v>
      </c>
      <c r="M1301" s="19">
        <f t="shared" si="200"/>
        <v>25</v>
      </c>
      <c r="N1301" s="19">
        <f t="shared" si="201"/>
        <v>0</v>
      </c>
      <c r="O1301" s="19">
        <f t="shared" si="202"/>
        <v>0</v>
      </c>
      <c r="P1301" s="19">
        <f t="shared" si="203"/>
        <v>83.5</v>
      </c>
      <c r="Q1301" s="20">
        <f t="shared" si="204"/>
        <v>21.274999999999999</v>
      </c>
      <c r="R1301" s="20">
        <f t="shared" si="205"/>
        <v>25.875</v>
      </c>
      <c r="S1301" s="20">
        <f t="shared" si="206"/>
        <v>41.325000000000003</v>
      </c>
      <c r="T1301" s="20">
        <f t="shared" si="207"/>
        <v>27.125</v>
      </c>
      <c r="U1301" s="19">
        <f t="shared" si="208"/>
        <v>29.491666666666664</v>
      </c>
      <c r="V1301" s="19">
        <f t="shared" si="209"/>
        <v>28.9</v>
      </c>
    </row>
    <row r="1302" spans="1:22" ht="13.5" x14ac:dyDescent="0.25">
      <c r="A1302" s="3">
        <f>RSI!A1302</f>
        <v>43903</v>
      </c>
      <c r="B1302" s="2">
        <f>RSI!B1302</f>
        <v>2.9557000000000002</v>
      </c>
      <c r="C1302" s="2">
        <f>RSI!I1302</f>
        <v>29.516946264964275</v>
      </c>
      <c r="D1302" s="2">
        <f>MACD!E1302</f>
        <v>5.6881527866446735E-2</v>
      </c>
      <c r="E1302" s="2">
        <f>MACD!F1302</f>
        <v>2.9967196767919209E-2</v>
      </c>
      <c r="F1302" s="2">
        <f>'Moving Avg'!D1302</f>
        <v>3.1107200000000002</v>
      </c>
      <c r="G1302" s="2">
        <f>'Moving Avg'!F1302</f>
        <v>3.1947450000000002</v>
      </c>
      <c r="H1302" s="2">
        <f>'Moving Avg'!G1302</f>
        <v>3.2364700000000006</v>
      </c>
      <c r="I1302" s="2">
        <f>'Moving Avg'!H1302</f>
        <v>3.3772205000000035</v>
      </c>
      <c r="J1302" s="17" t="str">
        <f>OBV!F1302</f>
        <v>BEARISH</v>
      </c>
      <c r="K1302" s="17" t="str">
        <f>OBV!G1302</f>
        <v>NEUTRAL</v>
      </c>
      <c r="L1302" s="17" t="str">
        <f>OBV!H1302</f>
        <v>CONFIRMED BEARISH</v>
      </c>
      <c r="M1302" s="19">
        <f t="shared" si="200"/>
        <v>50</v>
      </c>
      <c r="N1302" s="19">
        <f t="shared" si="201"/>
        <v>0</v>
      </c>
      <c r="O1302" s="19">
        <f t="shared" si="202"/>
        <v>0</v>
      </c>
      <c r="P1302" s="19">
        <f t="shared" si="203"/>
        <v>16.5</v>
      </c>
      <c r="Q1302" s="20">
        <f t="shared" si="204"/>
        <v>19.975000000000001</v>
      </c>
      <c r="R1302" s="20">
        <f t="shared" si="205"/>
        <v>14.125</v>
      </c>
      <c r="S1302" s="20">
        <f t="shared" si="206"/>
        <v>14.925000000000001</v>
      </c>
      <c r="T1302" s="20">
        <f t="shared" si="207"/>
        <v>16.625</v>
      </c>
      <c r="U1302" s="19">
        <f t="shared" si="208"/>
        <v>16.341666666666669</v>
      </c>
      <c r="V1302" s="19">
        <f t="shared" si="209"/>
        <v>16.412500000000001</v>
      </c>
    </row>
    <row r="1303" spans="1:22" ht="13.5" x14ac:dyDescent="0.25">
      <c r="A1303" s="3">
        <f>RSI!A1303</f>
        <v>43906</v>
      </c>
      <c r="B1303" s="2">
        <f>RSI!B1303</f>
        <v>2.7890999999999999</v>
      </c>
      <c r="C1303" s="2">
        <f>RSI!I1303</f>
        <v>22.851175644691097</v>
      </c>
      <c r="D1303" s="2">
        <f>MACD!E1303</f>
        <v>8.5448628531882509E-2</v>
      </c>
      <c r="E1303" s="2">
        <f>MACD!F1303</f>
        <v>4.1063483120711869E-2</v>
      </c>
      <c r="F1303" s="2">
        <f>'Moving Avg'!D1303</f>
        <v>3.0324800000000001</v>
      </c>
      <c r="G1303" s="2">
        <f>'Moving Avg'!F1303</f>
        <v>3.1712050000000001</v>
      </c>
      <c r="H1303" s="2">
        <f>'Moving Avg'!G1303</f>
        <v>3.2266180000000002</v>
      </c>
      <c r="I1303" s="2">
        <f>'Moving Avg'!H1303</f>
        <v>3.3741625000000033</v>
      </c>
      <c r="J1303" s="17" t="str">
        <f>OBV!F1303</f>
        <v>BEARISH</v>
      </c>
      <c r="K1303" s="17" t="str">
        <f>OBV!G1303</f>
        <v>NEUTRAL</v>
      </c>
      <c r="L1303" s="17" t="str">
        <f>OBV!H1303</f>
        <v>CONFIRMED BEARISH</v>
      </c>
      <c r="M1303" s="19">
        <f t="shared" si="200"/>
        <v>50</v>
      </c>
      <c r="N1303" s="19">
        <f t="shared" si="201"/>
        <v>0</v>
      </c>
      <c r="O1303" s="19">
        <f t="shared" si="202"/>
        <v>0</v>
      </c>
      <c r="P1303" s="19">
        <f t="shared" si="203"/>
        <v>16.5</v>
      </c>
      <c r="Q1303" s="20">
        <f t="shared" si="204"/>
        <v>19.975000000000001</v>
      </c>
      <c r="R1303" s="20">
        <f t="shared" si="205"/>
        <v>14.125</v>
      </c>
      <c r="S1303" s="20">
        <f t="shared" si="206"/>
        <v>14.925000000000001</v>
      </c>
      <c r="T1303" s="20">
        <f t="shared" si="207"/>
        <v>16.625</v>
      </c>
      <c r="U1303" s="19">
        <f t="shared" si="208"/>
        <v>16.341666666666669</v>
      </c>
      <c r="V1303" s="19">
        <f t="shared" si="209"/>
        <v>16.412500000000001</v>
      </c>
    </row>
    <row r="1304" spans="1:22" ht="13.5" x14ac:dyDescent="0.25">
      <c r="A1304" s="3">
        <f>RSI!A1304</f>
        <v>43907</v>
      </c>
      <c r="B1304" s="2">
        <f>RSI!B1304</f>
        <v>2.6659000000000002</v>
      </c>
      <c r="C1304" s="2">
        <f>RSI!I1304</f>
        <v>19.367940616094856</v>
      </c>
      <c r="D1304" s="2">
        <f>MACD!E1304</f>
        <v>0.11330036120671849</v>
      </c>
      <c r="E1304" s="2">
        <f>MACD!F1304</f>
        <v>5.5510858737913192E-2</v>
      </c>
      <c r="F1304" s="2">
        <f>'Moving Avg'!D1304</f>
        <v>2.9296000000000002</v>
      </c>
      <c r="G1304" s="2">
        <f>'Moving Avg'!F1304</f>
        <v>3.1422250000000003</v>
      </c>
      <c r="H1304" s="2">
        <f>'Moving Avg'!G1304</f>
        <v>3.213578</v>
      </c>
      <c r="I1304" s="2">
        <f>'Moving Avg'!H1304</f>
        <v>3.3704195000000032</v>
      </c>
      <c r="J1304" s="17" t="str">
        <f>OBV!F1304</f>
        <v>BEARISH</v>
      </c>
      <c r="K1304" s="17" t="str">
        <f>OBV!G1304</f>
        <v>NEUTRAL</v>
      </c>
      <c r="L1304" s="17" t="str">
        <f>OBV!H1304</f>
        <v>CONFIRMED BEARISH</v>
      </c>
      <c r="M1304" s="19">
        <f t="shared" si="200"/>
        <v>50</v>
      </c>
      <c r="N1304" s="19">
        <f t="shared" si="201"/>
        <v>0</v>
      </c>
      <c r="O1304" s="19">
        <f t="shared" si="202"/>
        <v>0</v>
      </c>
      <c r="P1304" s="19">
        <f t="shared" si="203"/>
        <v>16.5</v>
      </c>
      <c r="Q1304" s="20">
        <f t="shared" si="204"/>
        <v>19.975000000000001</v>
      </c>
      <c r="R1304" s="20">
        <f t="shared" si="205"/>
        <v>14.125</v>
      </c>
      <c r="S1304" s="20">
        <f t="shared" si="206"/>
        <v>14.925000000000001</v>
      </c>
      <c r="T1304" s="20">
        <f t="shared" si="207"/>
        <v>16.625</v>
      </c>
      <c r="U1304" s="19">
        <f t="shared" si="208"/>
        <v>16.341666666666669</v>
      </c>
      <c r="V1304" s="19">
        <f t="shared" si="209"/>
        <v>16.412500000000001</v>
      </c>
    </row>
    <row r="1305" spans="1:22" ht="13.5" x14ac:dyDescent="0.25">
      <c r="A1305" s="3">
        <f>RSI!A1305</f>
        <v>43908</v>
      </c>
      <c r="B1305" s="2">
        <f>RSI!B1305</f>
        <v>2.6080000000000001</v>
      </c>
      <c r="C1305" s="2">
        <f>RSI!I1305</f>
        <v>17.980754654519757</v>
      </c>
      <c r="D1305" s="2">
        <f>MACD!E1305</f>
        <v>0.13737108781855012</v>
      </c>
      <c r="E1305" s="2">
        <f>MACD!F1305</f>
        <v>7.1882904554040589E-2</v>
      </c>
      <c r="F1305" s="2">
        <f>'Moving Avg'!D1305</f>
        <v>2.8325400000000003</v>
      </c>
      <c r="G1305" s="2">
        <f>'Moving Avg'!F1305</f>
        <v>3.1096300000000001</v>
      </c>
      <c r="H1305" s="2">
        <f>'Moving Avg'!G1305</f>
        <v>3.2012640000000001</v>
      </c>
      <c r="I1305" s="2">
        <f>'Moving Avg'!H1305</f>
        <v>3.3663870000000031</v>
      </c>
      <c r="J1305" s="17" t="str">
        <f>OBV!F1305</f>
        <v>BEARISH</v>
      </c>
      <c r="K1305" s="17" t="str">
        <f>OBV!G1305</f>
        <v>NEUTRAL</v>
      </c>
      <c r="L1305" s="17" t="str">
        <f>OBV!H1305</f>
        <v>CONFIRMED BEARISH</v>
      </c>
      <c r="M1305" s="19">
        <f t="shared" si="200"/>
        <v>50</v>
      </c>
      <c r="N1305" s="19">
        <f t="shared" si="201"/>
        <v>0</v>
      </c>
      <c r="O1305" s="19">
        <f t="shared" si="202"/>
        <v>0</v>
      </c>
      <c r="P1305" s="19">
        <f t="shared" si="203"/>
        <v>16.5</v>
      </c>
      <c r="Q1305" s="20">
        <f t="shared" si="204"/>
        <v>19.975000000000001</v>
      </c>
      <c r="R1305" s="20">
        <f t="shared" si="205"/>
        <v>14.125</v>
      </c>
      <c r="S1305" s="20">
        <f t="shared" si="206"/>
        <v>14.925000000000001</v>
      </c>
      <c r="T1305" s="20">
        <f t="shared" si="207"/>
        <v>16.625</v>
      </c>
      <c r="U1305" s="19">
        <f t="shared" si="208"/>
        <v>16.341666666666669</v>
      </c>
      <c r="V1305" s="19">
        <f t="shared" si="209"/>
        <v>16.412500000000001</v>
      </c>
    </row>
    <row r="1306" spans="1:22" ht="13.5" x14ac:dyDescent="0.25">
      <c r="A1306" s="3">
        <f>RSI!A1306</f>
        <v>43909</v>
      </c>
      <c r="B1306" s="2">
        <f>RSI!B1306</f>
        <v>2.6587000000000001</v>
      </c>
      <c r="C1306" s="2">
        <f>RSI!I1306</f>
        <v>23.169909876263105</v>
      </c>
      <c r="D1306" s="2">
        <f>MACD!E1306</f>
        <v>0.15257098943387648</v>
      </c>
      <c r="E1306" s="2">
        <f>MACD!F1306</f>
        <v>8.8020521530007778E-2</v>
      </c>
      <c r="F1306" s="2">
        <f>'Moving Avg'!D1306</f>
        <v>2.7354799999999999</v>
      </c>
      <c r="G1306" s="2">
        <f>'Moving Avg'!F1306</f>
        <v>3.0795699999999999</v>
      </c>
      <c r="H1306" s="2">
        <f>'Moving Avg'!G1306</f>
        <v>3.1899639999999998</v>
      </c>
      <c r="I1306" s="2">
        <f>'Moving Avg'!H1306</f>
        <v>3.3625045000000027</v>
      </c>
      <c r="J1306" s="17" t="str">
        <f>OBV!F1306</f>
        <v>BEARISH</v>
      </c>
      <c r="K1306" s="17" t="str">
        <f>OBV!G1306</f>
        <v>NEUTRAL</v>
      </c>
      <c r="L1306" s="17" t="str">
        <f>OBV!H1306</f>
        <v>CONFIRMED BEARISH</v>
      </c>
      <c r="M1306" s="19">
        <f t="shared" si="200"/>
        <v>50</v>
      </c>
      <c r="N1306" s="19">
        <f t="shared" si="201"/>
        <v>0</v>
      </c>
      <c r="O1306" s="19">
        <f t="shared" si="202"/>
        <v>0</v>
      </c>
      <c r="P1306" s="19">
        <f t="shared" si="203"/>
        <v>16.5</v>
      </c>
      <c r="Q1306" s="20">
        <f t="shared" si="204"/>
        <v>19.975000000000001</v>
      </c>
      <c r="R1306" s="20">
        <f t="shared" si="205"/>
        <v>14.125</v>
      </c>
      <c r="S1306" s="20">
        <f t="shared" si="206"/>
        <v>14.925000000000001</v>
      </c>
      <c r="T1306" s="20">
        <f t="shared" si="207"/>
        <v>16.625</v>
      </c>
      <c r="U1306" s="19">
        <f t="shared" si="208"/>
        <v>16.341666666666669</v>
      </c>
      <c r="V1306" s="19">
        <f t="shared" si="209"/>
        <v>16.412500000000001</v>
      </c>
    </row>
    <row r="1307" spans="1:22" ht="13.5" x14ac:dyDescent="0.25">
      <c r="A1307" s="3">
        <f>RSI!A1307</f>
        <v>43913</v>
      </c>
      <c r="B1307" s="2">
        <f>RSI!B1307</f>
        <v>2.5790000000000002</v>
      </c>
      <c r="C1307" s="2">
        <f>RSI!I1307</f>
        <v>20.928347278514366</v>
      </c>
      <c r="D1307" s="2">
        <f>MACD!E1307</f>
        <v>0.18387665606202264</v>
      </c>
      <c r="E1307" s="2">
        <f>MACD!F1307</f>
        <v>0.10719174843641074</v>
      </c>
      <c r="F1307" s="2">
        <f>'Moving Avg'!D1307</f>
        <v>2.6601400000000002</v>
      </c>
      <c r="G1307" s="2">
        <f>'Moving Avg'!F1307</f>
        <v>3.0458850000000002</v>
      </c>
      <c r="H1307" s="2">
        <f>'Moving Avg'!G1307</f>
        <v>3.1772140000000002</v>
      </c>
      <c r="I1307" s="2">
        <f>'Moving Avg'!H1307</f>
        <v>3.3582235000000025</v>
      </c>
      <c r="J1307" s="17" t="str">
        <f>OBV!F1307</f>
        <v>BEARISH</v>
      </c>
      <c r="K1307" s="17" t="str">
        <f>OBV!G1307</f>
        <v>NEUTRAL</v>
      </c>
      <c r="L1307" s="17" t="str">
        <f>OBV!H1307</f>
        <v>CONFIRMED BEARISH</v>
      </c>
      <c r="M1307" s="19">
        <f t="shared" si="200"/>
        <v>50</v>
      </c>
      <c r="N1307" s="19">
        <f t="shared" si="201"/>
        <v>0</v>
      </c>
      <c r="O1307" s="19">
        <f t="shared" si="202"/>
        <v>0</v>
      </c>
      <c r="P1307" s="19">
        <f t="shared" si="203"/>
        <v>16.5</v>
      </c>
      <c r="Q1307" s="20">
        <f t="shared" si="204"/>
        <v>19.975000000000001</v>
      </c>
      <c r="R1307" s="20">
        <f t="shared" si="205"/>
        <v>14.125</v>
      </c>
      <c r="S1307" s="20">
        <f t="shared" si="206"/>
        <v>14.925000000000001</v>
      </c>
      <c r="T1307" s="20">
        <f t="shared" si="207"/>
        <v>16.625</v>
      </c>
      <c r="U1307" s="19">
        <f t="shared" si="208"/>
        <v>16.341666666666669</v>
      </c>
      <c r="V1307" s="19">
        <f t="shared" si="209"/>
        <v>16.412500000000001</v>
      </c>
    </row>
    <row r="1308" spans="1:22" ht="13.5" x14ac:dyDescent="0.25">
      <c r="A1308" s="3">
        <f>RSI!A1308</f>
        <v>43914</v>
      </c>
      <c r="B1308" s="2">
        <f>RSI!B1308</f>
        <v>2.6514000000000002</v>
      </c>
      <c r="C1308" s="2">
        <f>RSI!I1308</f>
        <v>27.764936903156638</v>
      </c>
      <c r="D1308" s="2">
        <f>MACD!E1308</f>
        <v>0.20779788597225624</v>
      </c>
      <c r="E1308" s="2">
        <f>MACD!F1308</f>
        <v>0.12731297594357985</v>
      </c>
      <c r="F1308" s="2">
        <f>'Moving Avg'!D1308</f>
        <v>2.6326000000000005</v>
      </c>
      <c r="G1308" s="2">
        <f>'Moving Avg'!F1308</f>
        <v>3.01546</v>
      </c>
      <c r="H1308" s="2">
        <f>'Moving Avg'!G1308</f>
        <v>3.164898</v>
      </c>
      <c r="I1308" s="2">
        <f>'Moving Avg'!H1308</f>
        <v>3.3543390000000022</v>
      </c>
      <c r="J1308" s="17" t="str">
        <f>OBV!F1308</f>
        <v>BULLISH</v>
      </c>
      <c r="K1308" s="17" t="str">
        <f>OBV!G1308</f>
        <v>NEUTRAL</v>
      </c>
      <c r="L1308" s="17" t="str">
        <f>OBV!H1308</f>
        <v>BULLISH DIVERGENCE</v>
      </c>
      <c r="M1308" s="19">
        <f t="shared" si="200"/>
        <v>50</v>
      </c>
      <c r="N1308" s="19">
        <f t="shared" si="201"/>
        <v>0</v>
      </c>
      <c r="O1308" s="19">
        <f t="shared" si="202"/>
        <v>0</v>
      </c>
      <c r="P1308" s="19">
        <f t="shared" si="203"/>
        <v>66.5</v>
      </c>
      <c r="Q1308" s="20">
        <f t="shared" si="204"/>
        <v>27.475000000000001</v>
      </c>
      <c r="R1308" s="20">
        <f t="shared" si="205"/>
        <v>26.625</v>
      </c>
      <c r="S1308" s="20">
        <f t="shared" si="206"/>
        <v>37.424999999999997</v>
      </c>
      <c r="T1308" s="20">
        <f t="shared" si="207"/>
        <v>29.125</v>
      </c>
      <c r="U1308" s="19">
        <f t="shared" si="208"/>
        <v>30.508333333333336</v>
      </c>
      <c r="V1308" s="19">
        <f t="shared" si="209"/>
        <v>30.162500000000001</v>
      </c>
    </row>
    <row r="1309" spans="1:22" ht="13.5" x14ac:dyDescent="0.25">
      <c r="A1309" s="3">
        <f>RSI!A1309</f>
        <v>43915</v>
      </c>
      <c r="B1309" s="2">
        <f>RSI!B1309</f>
        <v>2.6732</v>
      </c>
      <c r="C1309" s="2">
        <f>RSI!I1309</f>
        <v>29.734912725445184</v>
      </c>
      <c r="D1309" s="2">
        <f>MACD!E1309</f>
        <v>0.22858405885380995</v>
      </c>
      <c r="E1309" s="2">
        <f>MACD!F1309</f>
        <v>0.14756719252562589</v>
      </c>
      <c r="F1309" s="2">
        <f>'Moving Avg'!D1309</f>
        <v>2.6340600000000003</v>
      </c>
      <c r="G1309" s="2">
        <f>'Moving Avg'!F1309</f>
        <v>2.9861249999999999</v>
      </c>
      <c r="H1309" s="2">
        <f>'Moving Avg'!G1309</f>
        <v>3.1531640000000012</v>
      </c>
      <c r="I1309" s="2">
        <f>'Moving Avg'!H1309</f>
        <v>3.3506325000000015</v>
      </c>
      <c r="J1309" s="17" t="str">
        <f>OBV!F1309</f>
        <v>BULLISH</v>
      </c>
      <c r="K1309" s="17" t="str">
        <f>OBV!G1309</f>
        <v>NEUTRAL</v>
      </c>
      <c r="L1309" s="17" t="str">
        <f>OBV!H1309</f>
        <v>CONFIRMED BULLISH</v>
      </c>
      <c r="M1309" s="19">
        <f t="shared" si="200"/>
        <v>50</v>
      </c>
      <c r="N1309" s="19">
        <f t="shared" si="201"/>
        <v>0</v>
      </c>
      <c r="O1309" s="19">
        <f t="shared" si="202"/>
        <v>0</v>
      </c>
      <c r="P1309" s="19">
        <f t="shared" si="203"/>
        <v>83.5</v>
      </c>
      <c r="Q1309" s="20">
        <f t="shared" si="204"/>
        <v>30.024999999999999</v>
      </c>
      <c r="R1309" s="20">
        <f t="shared" si="205"/>
        <v>30.875</v>
      </c>
      <c r="S1309" s="20">
        <f t="shared" si="206"/>
        <v>45.075000000000003</v>
      </c>
      <c r="T1309" s="20">
        <f t="shared" si="207"/>
        <v>33.375</v>
      </c>
      <c r="U1309" s="19">
        <f t="shared" si="208"/>
        <v>35.324999999999996</v>
      </c>
      <c r="V1309" s="19">
        <f t="shared" si="209"/>
        <v>34.837499999999999</v>
      </c>
    </row>
    <row r="1310" spans="1:22" ht="13.5" x14ac:dyDescent="0.25">
      <c r="A1310" s="3">
        <f>RSI!A1310</f>
        <v>43916</v>
      </c>
      <c r="B1310" s="2">
        <f>RSI!B1310</f>
        <v>2.7456</v>
      </c>
      <c r="C1310" s="2">
        <f>RSI!I1310</f>
        <v>35.979433415384122</v>
      </c>
      <c r="D1310" s="2">
        <f>MACD!E1310</f>
        <v>0.22929591442934205</v>
      </c>
      <c r="E1310" s="2">
        <f>MACD!F1310</f>
        <v>0.16391293690636913</v>
      </c>
      <c r="F1310" s="2">
        <f>'Moving Avg'!D1310</f>
        <v>2.6615799999999998</v>
      </c>
      <c r="G1310" s="2">
        <f>'Moving Avg'!F1310</f>
        <v>2.9640300000000002</v>
      </c>
      <c r="H1310" s="2">
        <f>'Moving Avg'!G1310</f>
        <v>3.1417180000000009</v>
      </c>
      <c r="I1310" s="2">
        <f>'Moving Avg'!H1310</f>
        <v>3.3475985000000015</v>
      </c>
      <c r="J1310" s="17" t="str">
        <f>OBV!F1310</f>
        <v>BULLISH</v>
      </c>
      <c r="K1310" s="17" t="str">
        <f>OBV!G1310</f>
        <v>NEUTRAL</v>
      </c>
      <c r="L1310" s="17" t="str">
        <f>OBV!H1310</f>
        <v>CONFIRMED BULLISH</v>
      </c>
      <c r="M1310" s="19">
        <f t="shared" si="200"/>
        <v>25</v>
      </c>
      <c r="N1310" s="19">
        <f t="shared" si="201"/>
        <v>0</v>
      </c>
      <c r="O1310" s="19">
        <f t="shared" si="202"/>
        <v>0</v>
      </c>
      <c r="P1310" s="19">
        <f t="shared" si="203"/>
        <v>83.5</v>
      </c>
      <c r="Q1310" s="20">
        <f t="shared" si="204"/>
        <v>21.274999999999999</v>
      </c>
      <c r="R1310" s="20">
        <f t="shared" si="205"/>
        <v>25.875</v>
      </c>
      <c r="S1310" s="20">
        <f t="shared" si="206"/>
        <v>41.325000000000003</v>
      </c>
      <c r="T1310" s="20">
        <f t="shared" si="207"/>
        <v>27.125</v>
      </c>
      <c r="U1310" s="19">
        <f t="shared" si="208"/>
        <v>29.491666666666664</v>
      </c>
      <c r="V1310" s="19">
        <f t="shared" si="209"/>
        <v>28.9</v>
      </c>
    </row>
    <row r="1311" spans="1:22" ht="13.5" x14ac:dyDescent="0.25">
      <c r="A1311" s="3">
        <f>RSI!A1311</f>
        <v>43917</v>
      </c>
      <c r="B1311" s="2">
        <f>RSI!B1311</f>
        <v>2.7528000000000001</v>
      </c>
      <c r="C1311" s="2">
        <f>RSI!I1311</f>
        <v>36.583025658908525</v>
      </c>
      <c r="D1311" s="2">
        <f>MACD!E1311</f>
        <v>0.23846963700926826</v>
      </c>
      <c r="E1311" s="2">
        <f>MACD!F1311</f>
        <v>0.17882427692694897</v>
      </c>
      <c r="F1311" s="2">
        <f>'Moving Avg'!D1311</f>
        <v>2.6804000000000001</v>
      </c>
      <c r="G1311" s="2">
        <f>'Moving Avg'!F1311</f>
        <v>2.9393950000000002</v>
      </c>
      <c r="H1311" s="2">
        <f>'Moving Avg'!G1311</f>
        <v>3.1301260000000006</v>
      </c>
      <c r="I1311" s="2">
        <f>'Moving Avg'!H1311</f>
        <v>3.3446005000000012</v>
      </c>
      <c r="J1311" s="17" t="str">
        <f>OBV!F1311</f>
        <v>BULLISH</v>
      </c>
      <c r="K1311" s="17" t="str">
        <f>OBV!G1311</f>
        <v>NEUTRAL</v>
      </c>
      <c r="L1311" s="17" t="str">
        <f>OBV!H1311</f>
        <v>CONFIRMED BULLISH</v>
      </c>
      <c r="M1311" s="19">
        <f t="shared" si="200"/>
        <v>25</v>
      </c>
      <c r="N1311" s="19">
        <f t="shared" si="201"/>
        <v>0</v>
      </c>
      <c r="O1311" s="19">
        <f t="shared" si="202"/>
        <v>0</v>
      </c>
      <c r="P1311" s="19">
        <f t="shared" si="203"/>
        <v>83.5</v>
      </c>
      <c r="Q1311" s="20">
        <f t="shared" si="204"/>
        <v>21.274999999999999</v>
      </c>
      <c r="R1311" s="20">
        <f t="shared" si="205"/>
        <v>25.875</v>
      </c>
      <c r="S1311" s="20">
        <f t="shared" si="206"/>
        <v>41.325000000000003</v>
      </c>
      <c r="T1311" s="20">
        <f t="shared" si="207"/>
        <v>27.125</v>
      </c>
      <c r="U1311" s="19">
        <f t="shared" si="208"/>
        <v>29.491666666666664</v>
      </c>
      <c r="V1311" s="19">
        <f t="shared" si="209"/>
        <v>28.9</v>
      </c>
    </row>
    <row r="1312" spans="1:22" ht="13.5" x14ac:dyDescent="0.25">
      <c r="A1312" s="3">
        <f>RSI!A1312</f>
        <v>43920</v>
      </c>
      <c r="B1312" s="2">
        <f>RSI!B1312</f>
        <v>2.8252999999999999</v>
      </c>
      <c r="C1312" s="2">
        <f>RSI!I1312</f>
        <v>42.465286578625609</v>
      </c>
      <c r="D1312" s="2">
        <f>MACD!E1312</f>
        <v>0.21305794231252362</v>
      </c>
      <c r="E1312" s="2">
        <f>MACD!F1312</f>
        <v>0.18567101000406391</v>
      </c>
      <c r="F1312" s="2">
        <f>'Moving Avg'!D1312</f>
        <v>2.72966</v>
      </c>
      <c r="G1312" s="2">
        <f>'Moving Avg'!F1312</f>
        <v>2.9183850000000002</v>
      </c>
      <c r="H1312" s="2">
        <f>'Moving Avg'!G1312</f>
        <v>3.1223020000000008</v>
      </c>
      <c r="I1312" s="2">
        <f>'Moving Avg'!H1312</f>
        <v>3.3418270000000017</v>
      </c>
      <c r="J1312" s="17" t="str">
        <f>OBV!F1312</f>
        <v>BULLISH</v>
      </c>
      <c r="K1312" s="17" t="str">
        <f>OBV!G1312</f>
        <v>NEUTRAL</v>
      </c>
      <c r="L1312" s="17" t="str">
        <f>OBV!H1312</f>
        <v>CONFIRMED BULLISH</v>
      </c>
      <c r="M1312" s="19">
        <f t="shared" si="200"/>
        <v>25</v>
      </c>
      <c r="N1312" s="19">
        <f t="shared" si="201"/>
        <v>0</v>
      </c>
      <c r="O1312" s="19">
        <f t="shared" si="202"/>
        <v>0</v>
      </c>
      <c r="P1312" s="19">
        <f t="shared" si="203"/>
        <v>83.5</v>
      </c>
      <c r="Q1312" s="20">
        <f t="shared" si="204"/>
        <v>21.274999999999999</v>
      </c>
      <c r="R1312" s="20">
        <f t="shared" si="205"/>
        <v>25.875</v>
      </c>
      <c r="S1312" s="20">
        <f t="shared" si="206"/>
        <v>41.325000000000003</v>
      </c>
      <c r="T1312" s="20">
        <f t="shared" si="207"/>
        <v>27.125</v>
      </c>
      <c r="U1312" s="19">
        <f t="shared" si="208"/>
        <v>29.491666666666664</v>
      </c>
      <c r="V1312" s="19">
        <f t="shared" si="209"/>
        <v>28.9</v>
      </c>
    </row>
    <row r="1313" spans="1:22" ht="13.5" x14ac:dyDescent="0.25">
      <c r="A1313" s="3">
        <f>RSI!A1313</f>
        <v>43921</v>
      </c>
      <c r="B1313" s="2">
        <f>RSI!B1313</f>
        <v>2.8687</v>
      </c>
      <c r="C1313" s="2">
        <f>RSI!I1313</f>
        <v>45.711541939727596</v>
      </c>
      <c r="D1313" s="2">
        <f>MACD!E1313</f>
        <v>0.16336094000239587</v>
      </c>
      <c r="E1313" s="2">
        <f>MACD!F1313</f>
        <v>0.1812089960037303</v>
      </c>
      <c r="F1313" s="2">
        <f>'Moving Avg'!D1313</f>
        <v>2.77312</v>
      </c>
      <c r="G1313" s="2">
        <f>'Moving Avg'!F1313</f>
        <v>2.8999099999999998</v>
      </c>
      <c r="H1313" s="2">
        <f>'Moving Avg'!G1313</f>
        <v>3.1127380000000007</v>
      </c>
      <c r="I1313" s="2">
        <f>'Moving Avg'!H1313</f>
        <v>3.3391325000000012</v>
      </c>
      <c r="J1313" s="17" t="str">
        <f>OBV!F1313</f>
        <v>BULLISH</v>
      </c>
      <c r="K1313" s="17" t="str">
        <f>OBV!G1313</f>
        <v>NEUTRAL</v>
      </c>
      <c r="L1313" s="17" t="str">
        <f>OBV!H1313</f>
        <v>CONFIRMED BULLISH</v>
      </c>
      <c r="M1313" s="19">
        <f t="shared" si="200"/>
        <v>25</v>
      </c>
      <c r="N1313" s="19">
        <f t="shared" si="201"/>
        <v>45</v>
      </c>
      <c r="O1313" s="19">
        <f t="shared" si="202"/>
        <v>0</v>
      </c>
      <c r="P1313" s="19">
        <f t="shared" si="203"/>
        <v>83.5</v>
      </c>
      <c r="Q1313" s="20">
        <f t="shared" si="204"/>
        <v>37.024999999999999</v>
      </c>
      <c r="R1313" s="20">
        <f t="shared" si="205"/>
        <v>34.875</v>
      </c>
      <c r="S1313" s="20">
        <f t="shared" si="206"/>
        <v>48.075000000000003</v>
      </c>
      <c r="T1313" s="20">
        <f t="shared" si="207"/>
        <v>38.375</v>
      </c>
      <c r="U1313" s="19">
        <f t="shared" si="208"/>
        <v>39.991666666666667</v>
      </c>
      <c r="V1313" s="19">
        <f t="shared" si="209"/>
        <v>39.587500000000006</v>
      </c>
    </row>
    <row r="1314" spans="1:22" ht="13.5" x14ac:dyDescent="0.25">
      <c r="A1314" s="3">
        <f>RSI!A1314</f>
        <v>43922</v>
      </c>
      <c r="B1314" s="2">
        <f>RSI!B1314</f>
        <v>2.8542999999999998</v>
      </c>
      <c r="C1314" s="2">
        <f>RSI!I1314</f>
        <v>44.808168404621753</v>
      </c>
      <c r="D1314" s="2">
        <f>MACD!E1314</f>
        <v>0.10376857705283848</v>
      </c>
      <c r="E1314" s="2">
        <f>MACD!F1314</f>
        <v>0.16572091221355195</v>
      </c>
      <c r="F1314" s="2">
        <f>'Moving Avg'!D1314</f>
        <v>2.8093400000000002</v>
      </c>
      <c r="G1314" s="2">
        <f>'Moving Avg'!F1314</f>
        <v>2.8832500000000003</v>
      </c>
      <c r="H1314" s="2">
        <f>'Moving Avg'!G1314</f>
        <v>3.1031760000000008</v>
      </c>
      <c r="I1314" s="2">
        <f>'Moving Avg'!H1314</f>
        <v>3.336504000000001</v>
      </c>
      <c r="J1314" s="17" t="str">
        <f>OBV!F1314</f>
        <v>BULLISH</v>
      </c>
      <c r="K1314" s="17" t="str">
        <f>OBV!G1314</f>
        <v>NEUTRAL</v>
      </c>
      <c r="L1314" s="17" t="str">
        <f>OBV!H1314</f>
        <v>CONFIRMED BULLISH</v>
      </c>
      <c r="M1314" s="19">
        <f t="shared" si="200"/>
        <v>25</v>
      </c>
      <c r="N1314" s="19">
        <f t="shared" si="201"/>
        <v>100</v>
      </c>
      <c r="O1314" s="19">
        <f t="shared" si="202"/>
        <v>0</v>
      </c>
      <c r="P1314" s="19">
        <f t="shared" si="203"/>
        <v>83.5</v>
      </c>
      <c r="Q1314" s="20">
        <f t="shared" si="204"/>
        <v>56.274999999999999</v>
      </c>
      <c r="R1314" s="20">
        <f t="shared" si="205"/>
        <v>45.875</v>
      </c>
      <c r="S1314" s="20">
        <f t="shared" si="206"/>
        <v>56.325000000000003</v>
      </c>
      <c r="T1314" s="20">
        <f t="shared" si="207"/>
        <v>52.125</v>
      </c>
      <c r="U1314" s="19">
        <f t="shared" si="208"/>
        <v>52.82500000000001</v>
      </c>
      <c r="V1314" s="19">
        <f t="shared" si="209"/>
        <v>52.650000000000006</v>
      </c>
    </row>
    <row r="1315" spans="1:22" ht="13.5" x14ac:dyDescent="0.25">
      <c r="A1315" s="3">
        <f>RSI!A1315</f>
        <v>43923</v>
      </c>
      <c r="B1315" s="2">
        <f>RSI!B1315</f>
        <v>2.7746</v>
      </c>
      <c r="C1315" s="2">
        <f>RSI!I1315</f>
        <v>40.08626014003184</v>
      </c>
      <c r="D1315" s="2">
        <f>MACD!E1315</f>
        <v>5.0745858764121188E-2</v>
      </c>
      <c r="E1315" s="2">
        <f>MACD!F1315</f>
        <v>0.14272590152366579</v>
      </c>
      <c r="F1315" s="2">
        <f>'Moving Avg'!D1315</f>
        <v>2.81514</v>
      </c>
      <c r="G1315" s="2">
        <f>'Moving Avg'!F1315</f>
        <v>2.8647800000000005</v>
      </c>
      <c r="H1315" s="2">
        <f>'Moving Avg'!G1315</f>
        <v>3.0934700000000004</v>
      </c>
      <c r="I1315" s="2">
        <f>'Moving Avg'!H1315</f>
        <v>3.3334770000000007</v>
      </c>
      <c r="J1315" s="17" t="str">
        <f>OBV!F1315</f>
        <v>BULLISH</v>
      </c>
      <c r="K1315" s="17" t="str">
        <f>OBV!G1315</f>
        <v>NEUTRAL</v>
      </c>
      <c r="L1315" s="17" t="str">
        <f>OBV!H1315</f>
        <v>CONFIRMED BULLISH</v>
      </c>
      <c r="M1315" s="19">
        <f t="shared" si="200"/>
        <v>25</v>
      </c>
      <c r="N1315" s="19">
        <f t="shared" si="201"/>
        <v>100</v>
      </c>
      <c r="O1315" s="19">
        <f t="shared" si="202"/>
        <v>0</v>
      </c>
      <c r="P1315" s="19">
        <f t="shared" si="203"/>
        <v>83.5</v>
      </c>
      <c r="Q1315" s="20">
        <f t="shared" si="204"/>
        <v>56.274999999999999</v>
      </c>
      <c r="R1315" s="20">
        <f t="shared" si="205"/>
        <v>45.875</v>
      </c>
      <c r="S1315" s="20">
        <f t="shared" si="206"/>
        <v>56.325000000000003</v>
      </c>
      <c r="T1315" s="20">
        <f t="shared" si="207"/>
        <v>52.125</v>
      </c>
      <c r="U1315" s="19">
        <f t="shared" si="208"/>
        <v>52.82500000000001</v>
      </c>
      <c r="V1315" s="19">
        <f t="shared" si="209"/>
        <v>52.650000000000006</v>
      </c>
    </row>
    <row r="1316" spans="1:22" ht="13.5" x14ac:dyDescent="0.25">
      <c r="A1316" s="3">
        <f>RSI!A1316</f>
        <v>43924</v>
      </c>
      <c r="B1316" s="2">
        <f>RSI!B1316</f>
        <v>2.6949000000000001</v>
      </c>
      <c r="C1316" s="2">
        <f>RSI!I1316</f>
        <v>36.000663041297379</v>
      </c>
      <c r="D1316" s="2">
        <f>MACD!E1316</f>
        <v>2.0430670831204534E-2</v>
      </c>
      <c r="E1316" s="2">
        <f>MACD!F1316</f>
        <v>0.11826685538517354</v>
      </c>
      <c r="F1316" s="2">
        <f>'Moving Avg'!D1316</f>
        <v>2.8035600000000001</v>
      </c>
      <c r="G1316" s="2">
        <f>'Moving Avg'!F1316</f>
        <v>2.8437700000000001</v>
      </c>
      <c r="H1316" s="2">
        <f>'Moving Avg'!G1316</f>
        <v>3.0814440000000003</v>
      </c>
      <c r="I1316" s="2">
        <f>'Moving Avg'!H1316</f>
        <v>3.3299135000000013</v>
      </c>
      <c r="J1316" s="17" t="str">
        <f>OBV!F1316</f>
        <v>BULLISH</v>
      </c>
      <c r="K1316" s="17" t="str">
        <f>OBV!G1316</f>
        <v>NEUTRAL</v>
      </c>
      <c r="L1316" s="17" t="str">
        <f>OBV!H1316</f>
        <v>BULLISH DIVERGENCE</v>
      </c>
      <c r="M1316" s="19">
        <f t="shared" si="200"/>
        <v>25</v>
      </c>
      <c r="N1316" s="19">
        <f t="shared" si="201"/>
        <v>100</v>
      </c>
      <c r="O1316" s="19">
        <f t="shared" si="202"/>
        <v>0</v>
      </c>
      <c r="P1316" s="19">
        <f t="shared" si="203"/>
        <v>66.5</v>
      </c>
      <c r="Q1316" s="20">
        <f t="shared" si="204"/>
        <v>53.725000000000001</v>
      </c>
      <c r="R1316" s="20">
        <f t="shared" si="205"/>
        <v>41.625</v>
      </c>
      <c r="S1316" s="20">
        <f t="shared" si="206"/>
        <v>48.674999999999997</v>
      </c>
      <c r="T1316" s="20">
        <f t="shared" si="207"/>
        <v>47.875</v>
      </c>
      <c r="U1316" s="19">
        <f t="shared" si="208"/>
        <v>48.008333333333326</v>
      </c>
      <c r="V1316" s="19">
        <f t="shared" si="209"/>
        <v>47.974999999999994</v>
      </c>
    </row>
    <row r="1317" spans="1:22" ht="13.5" x14ac:dyDescent="0.25">
      <c r="A1317" s="3">
        <f>RSI!A1317</f>
        <v>43927</v>
      </c>
      <c r="B1317" s="2">
        <f>RSI!B1317</f>
        <v>2.7746</v>
      </c>
      <c r="C1317" s="2">
        <f>RSI!I1317</f>
        <v>42.330478219279748</v>
      </c>
      <c r="D1317" s="2">
        <f>MACD!E1317</f>
        <v>-2.213115072115146E-2</v>
      </c>
      <c r="E1317" s="2">
        <f>MACD!F1317</f>
        <v>9.0187254163908534E-2</v>
      </c>
      <c r="F1317" s="2">
        <f>'Moving Avg'!D1317</f>
        <v>2.7934200000000002</v>
      </c>
      <c r="G1317" s="2">
        <f>'Moving Avg'!F1317</f>
        <v>2.8234849999999998</v>
      </c>
      <c r="H1317" s="2">
        <f>'Moving Avg'!G1317</f>
        <v>3.0705780000000003</v>
      </c>
      <c r="I1317" s="2">
        <f>'Moving Avg'!H1317</f>
        <v>3.3268865000000005</v>
      </c>
      <c r="J1317" s="17" t="str">
        <f>OBV!F1317</f>
        <v>BULLISH</v>
      </c>
      <c r="K1317" s="17" t="str">
        <f>OBV!G1317</f>
        <v>NEUTRAL</v>
      </c>
      <c r="L1317" s="17" t="str">
        <f>OBV!H1317</f>
        <v>BULLISH DIVERGENCE</v>
      </c>
      <c r="M1317" s="19">
        <f t="shared" si="200"/>
        <v>25</v>
      </c>
      <c r="N1317" s="19">
        <f t="shared" si="201"/>
        <v>100</v>
      </c>
      <c r="O1317" s="19">
        <f t="shared" si="202"/>
        <v>0</v>
      </c>
      <c r="P1317" s="19">
        <f t="shared" si="203"/>
        <v>66.5</v>
      </c>
      <c r="Q1317" s="20">
        <f t="shared" si="204"/>
        <v>53.725000000000001</v>
      </c>
      <c r="R1317" s="20">
        <f t="shared" si="205"/>
        <v>41.625</v>
      </c>
      <c r="S1317" s="20">
        <f t="shared" si="206"/>
        <v>48.674999999999997</v>
      </c>
      <c r="T1317" s="20">
        <f t="shared" si="207"/>
        <v>47.875</v>
      </c>
      <c r="U1317" s="19">
        <f t="shared" si="208"/>
        <v>48.008333333333326</v>
      </c>
      <c r="V1317" s="19">
        <f t="shared" si="209"/>
        <v>47.974999999999994</v>
      </c>
    </row>
    <row r="1318" spans="1:22" ht="13.5" x14ac:dyDescent="0.25">
      <c r="A1318" s="3">
        <f>RSI!A1318</f>
        <v>43928</v>
      </c>
      <c r="B1318" s="2">
        <f>RSI!B1318</f>
        <v>2.7890999999999999</v>
      </c>
      <c r="C1318" s="2">
        <f>RSI!I1318</f>
        <v>43.426756964727637</v>
      </c>
      <c r="D1318" s="2">
        <f>MACD!E1318</f>
        <v>-4.7389772726886825E-2</v>
      </c>
      <c r="E1318" s="2">
        <f>MACD!F1318</f>
        <v>6.2671848785749468E-2</v>
      </c>
      <c r="F1318" s="2">
        <f>'Moving Avg'!D1318</f>
        <v>2.7774999999999999</v>
      </c>
      <c r="G1318" s="2">
        <f>'Moving Avg'!F1318</f>
        <v>2.8039249999999996</v>
      </c>
      <c r="H1318" s="2">
        <f>'Moving Avg'!G1318</f>
        <v>3.0597119999999993</v>
      </c>
      <c r="I1318" s="2">
        <f>'Moving Avg'!H1318</f>
        <v>3.3239320000000006</v>
      </c>
      <c r="J1318" s="17" t="str">
        <f>OBV!F1318</f>
        <v>BULLISH</v>
      </c>
      <c r="K1318" s="17" t="str">
        <f>OBV!G1318</f>
        <v>NEUTRAL</v>
      </c>
      <c r="L1318" s="17" t="str">
        <f>OBV!H1318</f>
        <v>BULLISH DIVERGENCE</v>
      </c>
      <c r="M1318" s="19">
        <f t="shared" si="200"/>
        <v>25</v>
      </c>
      <c r="N1318" s="19">
        <f t="shared" si="201"/>
        <v>100</v>
      </c>
      <c r="O1318" s="19">
        <f t="shared" si="202"/>
        <v>0</v>
      </c>
      <c r="P1318" s="19">
        <f t="shared" si="203"/>
        <v>66.5</v>
      </c>
      <c r="Q1318" s="20">
        <f t="shared" si="204"/>
        <v>53.725000000000001</v>
      </c>
      <c r="R1318" s="20">
        <f t="shared" si="205"/>
        <v>41.625</v>
      </c>
      <c r="S1318" s="20">
        <f t="shared" si="206"/>
        <v>48.674999999999997</v>
      </c>
      <c r="T1318" s="20">
        <f t="shared" si="207"/>
        <v>47.875</v>
      </c>
      <c r="U1318" s="19">
        <f t="shared" si="208"/>
        <v>48.008333333333326</v>
      </c>
      <c r="V1318" s="19">
        <f t="shared" si="209"/>
        <v>47.974999999999994</v>
      </c>
    </row>
    <row r="1319" spans="1:22" ht="13.5" x14ac:dyDescent="0.25">
      <c r="A1319" s="3">
        <f>RSI!A1319</f>
        <v>43929</v>
      </c>
      <c r="B1319" s="2">
        <f>RSI!B1319</f>
        <v>2.8180000000000001</v>
      </c>
      <c r="C1319" s="2">
        <f>RSI!I1319</f>
        <v>45.644605189575387</v>
      </c>
      <c r="D1319" s="2">
        <f>MACD!E1319</f>
        <v>-6.6995362358424515E-2</v>
      </c>
      <c r="E1319" s="2">
        <f>MACD!F1319</f>
        <v>3.6738406556914675E-2</v>
      </c>
      <c r="F1319" s="2">
        <f>'Moving Avg'!D1319</f>
        <v>2.7702399999999998</v>
      </c>
      <c r="G1319" s="2">
        <f>'Moving Avg'!F1319</f>
        <v>2.7858099999999992</v>
      </c>
      <c r="H1319" s="2">
        <f>'Moving Avg'!G1319</f>
        <v>3.0497139999999998</v>
      </c>
      <c r="I1319" s="2">
        <f>'Moving Avg'!H1319</f>
        <v>3.3211220000000004</v>
      </c>
      <c r="J1319" s="17" t="str">
        <f>OBV!F1319</f>
        <v>BULLISH</v>
      </c>
      <c r="K1319" s="17" t="str">
        <f>OBV!G1319</f>
        <v>NEUTRAL</v>
      </c>
      <c r="L1319" s="17" t="str">
        <f>OBV!H1319</f>
        <v>BULLISH DIVERGENCE</v>
      </c>
      <c r="M1319" s="19">
        <f t="shared" si="200"/>
        <v>25</v>
      </c>
      <c r="N1319" s="19">
        <f t="shared" si="201"/>
        <v>100</v>
      </c>
      <c r="O1319" s="19">
        <f t="shared" si="202"/>
        <v>0</v>
      </c>
      <c r="P1319" s="19">
        <f t="shared" si="203"/>
        <v>66.5</v>
      </c>
      <c r="Q1319" s="20">
        <f t="shared" si="204"/>
        <v>53.725000000000001</v>
      </c>
      <c r="R1319" s="20">
        <f t="shared" si="205"/>
        <v>41.625</v>
      </c>
      <c r="S1319" s="20">
        <f t="shared" si="206"/>
        <v>48.674999999999997</v>
      </c>
      <c r="T1319" s="20">
        <f t="shared" si="207"/>
        <v>47.875</v>
      </c>
      <c r="U1319" s="19">
        <f t="shared" si="208"/>
        <v>48.008333333333326</v>
      </c>
      <c r="V1319" s="19">
        <f t="shared" si="209"/>
        <v>47.974999999999994</v>
      </c>
    </row>
    <row r="1320" spans="1:22" ht="13.5" x14ac:dyDescent="0.25">
      <c r="A1320" s="3">
        <f>RSI!A1320</f>
        <v>43934</v>
      </c>
      <c r="B1320" s="2">
        <f>RSI!B1320</f>
        <v>2.7383999999999999</v>
      </c>
      <c r="C1320" s="2">
        <f>RSI!I1320</f>
        <v>40.889771419858562</v>
      </c>
      <c r="D1320" s="2">
        <f>MACD!E1320</f>
        <v>-6.6207771757966327E-2</v>
      </c>
      <c r="E1320" s="2">
        <f>MACD!F1320</f>
        <v>1.6149170893938476E-2</v>
      </c>
      <c r="F1320" s="2">
        <f>'Moving Avg'!D1320</f>
        <v>2.7629999999999999</v>
      </c>
      <c r="G1320" s="2">
        <f>'Moving Avg'!F1320</f>
        <v>2.7680649999999996</v>
      </c>
      <c r="H1320" s="2">
        <f>'Moving Avg'!G1320</f>
        <v>3.0392839999999994</v>
      </c>
      <c r="I1320" s="2">
        <f>'Moving Avg'!H1320</f>
        <v>3.3179485000000004</v>
      </c>
      <c r="J1320" s="17" t="str">
        <f>OBV!F1320</f>
        <v>BULLISH</v>
      </c>
      <c r="K1320" s="17" t="str">
        <f>OBV!G1320</f>
        <v>NEUTRAL</v>
      </c>
      <c r="L1320" s="17" t="str">
        <f>OBV!H1320</f>
        <v>BULLISH DIVERGENCE</v>
      </c>
      <c r="M1320" s="19">
        <f t="shared" si="200"/>
        <v>25</v>
      </c>
      <c r="N1320" s="19">
        <f t="shared" si="201"/>
        <v>100</v>
      </c>
      <c r="O1320" s="19">
        <f t="shared" si="202"/>
        <v>0</v>
      </c>
      <c r="P1320" s="19">
        <f t="shared" si="203"/>
        <v>66.5</v>
      </c>
      <c r="Q1320" s="20">
        <f t="shared" si="204"/>
        <v>53.725000000000001</v>
      </c>
      <c r="R1320" s="20">
        <f t="shared" si="205"/>
        <v>41.625</v>
      </c>
      <c r="S1320" s="20">
        <f t="shared" si="206"/>
        <v>48.674999999999997</v>
      </c>
      <c r="T1320" s="20">
        <f t="shared" si="207"/>
        <v>47.875</v>
      </c>
      <c r="U1320" s="19">
        <f t="shared" si="208"/>
        <v>48.008333333333326</v>
      </c>
      <c r="V1320" s="19">
        <f t="shared" si="209"/>
        <v>47.974999999999994</v>
      </c>
    </row>
    <row r="1321" spans="1:22" ht="13.5" x14ac:dyDescent="0.25">
      <c r="A1321" s="3">
        <f>RSI!A1321</f>
        <v>43935</v>
      </c>
      <c r="B1321" s="2">
        <f>RSI!B1321</f>
        <v>2.7166000000000001</v>
      </c>
      <c r="C1321" s="2">
        <f>RSI!I1321</f>
        <v>39.670932259752085</v>
      </c>
      <c r="D1321" s="2">
        <f>MACD!E1321</f>
        <v>-6.2031650669196914E-2</v>
      </c>
      <c r="E1321" s="2">
        <f>MACD!F1321</f>
        <v>5.130065813113982E-4</v>
      </c>
      <c r="F1321" s="2">
        <f>'Moving Avg'!D1321</f>
        <v>2.7673399999999999</v>
      </c>
      <c r="G1321" s="2">
        <f>'Moving Avg'!F1321</f>
        <v>2.7466949999999994</v>
      </c>
      <c r="H1321" s="2">
        <f>'Moving Avg'!G1321</f>
        <v>3.0287059999999997</v>
      </c>
      <c r="I1321" s="2">
        <f>'Moving Avg'!H1321</f>
        <v>3.3144589999999998</v>
      </c>
      <c r="J1321" s="17" t="str">
        <f>OBV!F1321</f>
        <v>BULLISH</v>
      </c>
      <c r="K1321" s="17" t="str">
        <f>OBV!G1321</f>
        <v>NEUTRAL</v>
      </c>
      <c r="L1321" s="17" t="str">
        <f>OBV!H1321</f>
        <v>CONFIRMED BULLISH</v>
      </c>
      <c r="M1321" s="19">
        <f t="shared" si="200"/>
        <v>25</v>
      </c>
      <c r="N1321" s="19">
        <f t="shared" si="201"/>
        <v>100</v>
      </c>
      <c r="O1321" s="19">
        <f t="shared" si="202"/>
        <v>0</v>
      </c>
      <c r="P1321" s="19">
        <f t="shared" si="203"/>
        <v>83.5</v>
      </c>
      <c r="Q1321" s="20">
        <f t="shared" si="204"/>
        <v>56.274999999999999</v>
      </c>
      <c r="R1321" s="20">
        <f t="shared" si="205"/>
        <v>45.875</v>
      </c>
      <c r="S1321" s="20">
        <f t="shared" si="206"/>
        <v>56.325000000000003</v>
      </c>
      <c r="T1321" s="20">
        <f t="shared" si="207"/>
        <v>52.125</v>
      </c>
      <c r="U1321" s="19">
        <f t="shared" si="208"/>
        <v>52.82500000000001</v>
      </c>
      <c r="V1321" s="19">
        <f t="shared" si="209"/>
        <v>52.650000000000006</v>
      </c>
    </row>
    <row r="1322" spans="1:22" ht="13.5" x14ac:dyDescent="0.25">
      <c r="A1322" s="3">
        <f>RSI!A1322</f>
        <v>43936</v>
      </c>
      <c r="B1322" s="2">
        <f>RSI!B1322</f>
        <v>2.7528000000000001</v>
      </c>
      <c r="C1322" s="2">
        <f>RSI!I1322</f>
        <v>42.724031480934876</v>
      </c>
      <c r="D1322" s="2">
        <f>MACD!E1322</f>
        <v>-4.9167947244443955E-2</v>
      </c>
      <c r="E1322" s="2">
        <f>MACD!F1322</f>
        <v>-9.423184183839672E-3</v>
      </c>
      <c r="F1322" s="2">
        <f>'Moving Avg'!D1322</f>
        <v>2.7629799999999998</v>
      </c>
      <c r="G1322" s="2">
        <f>'Moving Avg'!F1322</f>
        <v>2.7365499999999998</v>
      </c>
      <c r="H1322" s="2">
        <f>'Moving Avg'!G1322</f>
        <v>3.018564</v>
      </c>
      <c r="I1322" s="2">
        <f>'Moving Avg'!H1322</f>
        <v>3.3114954999999999</v>
      </c>
      <c r="J1322" s="17" t="str">
        <f>OBV!F1322</f>
        <v>BULLISH</v>
      </c>
      <c r="K1322" s="17" t="str">
        <f>OBV!G1322</f>
        <v>NEUTRAL</v>
      </c>
      <c r="L1322" s="17" t="str">
        <f>OBV!H1322</f>
        <v>BULLISH DIVERGENCE</v>
      </c>
      <c r="M1322" s="19">
        <f t="shared" si="200"/>
        <v>25</v>
      </c>
      <c r="N1322" s="19">
        <f t="shared" si="201"/>
        <v>100</v>
      </c>
      <c r="O1322" s="19">
        <f t="shared" si="202"/>
        <v>0</v>
      </c>
      <c r="P1322" s="19">
        <f t="shared" si="203"/>
        <v>66.5</v>
      </c>
      <c r="Q1322" s="20">
        <f t="shared" si="204"/>
        <v>53.725000000000001</v>
      </c>
      <c r="R1322" s="20">
        <f t="shared" si="205"/>
        <v>41.625</v>
      </c>
      <c r="S1322" s="20">
        <f t="shared" si="206"/>
        <v>48.674999999999997</v>
      </c>
      <c r="T1322" s="20">
        <f t="shared" si="207"/>
        <v>47.875</v>
      </c>
      <c r="U1322" s="19">
        <f t="shared" si="208"/>
        <v>48.008333333333326</v>
      </c>
      <c r="V1322" s="19">
        <f t="shared" si="209"/>
        <v>47.974999999999994</v>
      </c>
    </row>
    <row r="1323" spans="1:22" ht="13.5" x14ac:dyDescent="0.25">
      <c r="A1323" s="3">
        <f>RSI!A1323</f>
        <v>43937</v>
      </c>
      <c r="B1323" s="2">
        <f>RSI!B1323</f>
        <v>2.6732</v>
      </c>
      <c r="C1323" s="2">
        <f>RSI!I1323</f>
        <v>38.151891116444432</v>
      </c>
      <c r="D1323" s="2">
        <f>MACD!E1323</f>
        <v>-2.5129798438789486E-2</v>
      </c>
      <c r="E1323" s="2">
        <f>MACD!F1323</f>
        <v>-1.2564507034829635E-2</v>
      </c>
      <c r="F1323" s="2">
        <f>'Moving Avg'!D1323</f>
        <v>2.7397999999999998</v>
      </c>
      <c r="G1323" s="2">
        <f>'Moving Avg'!F1323</f>
        <v>2.7307549999999994</v>
      </c>
      <c r="H1323" s="2">
        <f>'Moving Avg'!G1323</f>
        <v>3.006974</v>
      </c>
      <c r="I1323" s="2">
        <f>'Moving Avg'!H1323</f>
        <v>3.3077889999999996</v>
      </c>
      <c r="J1323" s="17" t="str">
        <f>OBV!F1323</f>
        <v>BEARISH</v>
      </c>
      <c r="K1323" s="17" t="str">
        <f>OBV!G1323</f>
        <v>NEUTRAL</v>
      </c>
      <c r="L1323" s="17" t="str">
        <f>OBV!H1323</f>
        <v>CONFIRMED BEARISH</v>
      </c>
      <c r="M1323" s="19">
        <f t="shared" si="200"/>
        <v>25</v>
      </c>
      <c r="N1323" s="19">
        <f t="shared" si="201"/>
        <v>45</v>
      </c>
      <c r="O1323" s="19">
        <f t="shared" si="202"/>
        <v>0</v>
      </c>
      <c r="P1323" s="19">
        <f t="shared" si="203"/>
        <v>16.5</v>
      </c>
      <c r="Q1323" s="20">
        <f t="shared" si="204"/>
        <v>26.975000000000001</v>
      </c>
      <c r="R1323" s="20">
        <f t="shared" si="205"/>
        <v>18.125</v>
      </c>
      <c r="S1323" s="20">
        <f t="shared" si="206"/>
        <v>17.925000000000001</v>
      </c>
      <c r="T1323" s="20">
        <f t="shared" si="207"/>
        <v>21.625</v>
      </c>
      <c r="U1323" s="19">
        <f t="shared" si="208"/>
        <v>21.008333333333336</v>
      </c>
      <c r="V1323" s="19">
        <f t="shared" si="209"/>
        <v>21.162500000000001</v>
      </c>
    </row>
    <row r="1324" spans="1:22" ht="13.5" x14ac:dyDescent="0.25">
      <c r="A1324" s="3">
        <f>RSI!A1324</f>
        <v>43938</v>
      </c>
      <c r="B1324" s="2">
        <f>RSI!B1324</f>
        <v>2.7383999999999999</v>
      </c>
      <c r="C1324" s="2">
        <f>RSI!I1324</f>
        <v>43.486681389739921</v>
      </c>
      <c r="D1324" s="2">
        <f>MACD!E1324</f>
        <v>-1.0827205517677907E-2</v>
      </c>
      <c r="E1324" s="2">
        <f>MACD!F1324</f>
        <v>-1.2217046731399291E-2</v>
      </c>
      <c r="F1324" s="2">
        <f>'Moving Avg'!D1324</f>
        <v>2.7238800000000003</v>
      </c>
      <c r="G1324" s="2">
        <f>'Moving Avg'!F1324</f>
        <v>2.7343799999999994</v>
      </c>
      <c r="H1324" s="2">
        <f>'Moving Avg'!G1324</f>
        <v>2.9984260000000007</v>
      </c>
      <c r="I1324" s="2">
        <f>'Moving Avg'!H1324</f>
        <v>3.3044084999999996</v>
      </c>
      <c r="J1324" s="17" t="str">
        <f>OBV!F1324</f>
        <v>BEARISH</v>
      </c>
      <c r="K1324" s="17" t="str">
        <f>OBV!G1324</f>
        <v>NEUTRAL</v>
      </c>
      <c r="L1324" s="17" t="str">
        <f>OBV!H1324</f>
        <v>CONFIRMED BEARISH</v>
      </c>
      <c r="M1324" s="19">
        <f t="shared" si="200"/>
        <v>25</v>
      </c>
      <c r="N1324" s="19">
        <f t="shared" si="201"/>
        <v>0</v>
      </c>
      <c r="O1324" s="19">
        <f t="shared" si="202"/>
        <v>0</v>
      </c>
      <c r="P1324" s="19">
        <f t="shared" si="203"/>
        <v>16.5</v>
      </c>
      <c r="Q1324" s="20">
        <f t="shared" si="204"/>
        <v>11.225</v>
      </c>
      <c r="R1324" s="20">
        <f t="shared" si="205"/>
        <v>9.125</v>
      </c>
      <c r="S1324" s="20">
        <f t="shared" si="206"/>
        <v>11.175000000000001</v>
      </c>
      <c r="T1324" s="20">
        <f t="shared" si="207"/>
        <v>10.375</v>
      </c>
      <c r="U1324" s="19">
        <f t="shared" si="208"/>
        <v>10.508333333333335</v>
      </c>
      <c r="V1324" s="19">
        <f t="shared" si="209"/>
        <v>10.475000000000001</v>
      </c>
    </row>
    <row r="1325" spans="1:22" ht="13.5" x14ac:dyDescent="0.25">
      <c r="A1325" s="3">
        <f>RSI!A1325</f>
        <v>43941</v>
      </c>
      <c r="B1325" s="2">
        <f>RSI!B1325</f>
        <v>2.7311000000000001</v>
      </c>
      <c r="C1325" s="2">
        <f>RSI!I1325</f>
        <v>43.03905712354824</v>
      </c>
      <c r="D1325" s="2">
        <f>MACD!E1325</f>
        <v>-9.8980833656083789E-3</v>
      </c>
      <c r="E1325" s="2">
        <f>MACD!F1325</f>
        <v>-1.1753254058241109E-2</v>
      </c>
      <c r="F1325" s="2">
        <f>'Moving Avg'!D1325</f>
        <v>2.7224200000000001</v>
      </c>
      <c r="G1325" s="2">
        <f>'Moving Avg'!F1325</f>
        <v>2.7405349999999995</v>
      </c>
      <c r="H1325" s="2">
        <f>'Moving Avg'!G1325</f>
        <v>2.9878500000000012</v>
      </c>
      <c r="I1325" s="2">
        <f>'Moving Avg'!H1325</f>
        <v>3.300991499999999</v>
      </c>
      <c r="J1325" s="17" t="str">
        <f>OBV!F1325</f>
        <v>BEARISH</v>
      </c>
      <c r="K1325" s="17" t="str">
        <f>OBV!G1325</f>
        <v>NEUTRAL</v>
      </c>
      <c r="L1325" s="17" t="str">
        <f>OBV!H1325</f>
        <v>CONFIRMED BEARISH</v>
      </c>
      <c r="M1325" s="19">
        <f t="shared" si="200"/>
        <v>25</v>
      </c>
      <c r="N1325" s="19">
        <f t="shared" si="201"/>
        <v>0</v>
      </c>
      <c r="O1325" s="19">
        <f t="shared" si="202"/>
        <v>0</v>
      </c>
      <c r="P1325" s="19">
        <f t="shared" si="203"/>
        <v>16.5</v>
      </c>
      <c r="Q1325" s="20">
        <f t="shared" si="204"/>
        <v>11.225</v>
      </c>
      <c r="R1325" s="20">
        <f t="shared" si="205"/>
        <v>9.125</v>
      </c>
      <c r="S1325" s="20">
        <f t="shared" si="206"/>
        <v>11.175000000000001</v>
      </c>
      <c r="T1325" s="20">
        <f t="shared" si="207"/>
        <v>10.375</v>
      </c>
      <c r="U1325" s="19">
        <f t="shared" si="208"/>
        <v>10.508333333333335</v>
      </c>
      <c r="V1325" s="19">
        <f t="shared" si="209"/>
        <v>10.475000000000001</v>
      </c>
    </row>
    <row r="1326" spans="1:22" ht="13.5" x14ac:dyDescent="0.25">
      <c r="A1326" s="3">
        <f>RSI!A1326</f>
        <v>43942</v>
      </c>
      <c r="B1326" s="2">
        <f>RSI!B1326</f>
        <v>2.6514000000000002</v>
      </c>
      <c r="C1326" s="2">
        <f>RSI!I1326</f>
        <v>38.392570505584438</v>
      </c>
      <c r="D1326" s="2">
        <f>MACD!E1326</f>
        <v>-1.4919448250846568E-2</v>
      </c>
      <c r="E1326" s="2">
        <f>MACD!F1326</f>
        <v>-1.2386492896762202E-2</v>
      </c>
      <c r="F1326" s="2">
        <f>'Moving Avg'!D1326</f>
        <v>2.7093800000000003</v>
      </c>
      <c r="G1326" s="2">
        <f>'Moving Avg'!F1326</f>
        <v>2.74017</v>
      </c>
      <c r="H1326" s="2">
        <f>'Moving Avg'!G1326</f>
        <v>2.9771280000000013</v>
      </c>
      <c r="I1326" s="2">
        <f>'Moving Avg'!H1326</f>
        <v>3.2973484999999996</v>
      </c>
      <c r="J1326" s="17" t="str">
        <f>OBV!F1326</f>
        <v>BEARISH</v>
      </c>
      <c r="K1326" s="17" t="str">
        <f>OBV!G1326</f>
        <v>NEUTRAL</v>
      </c>
      <c r="L1326" s="17" t="str">
        <f>OBV!H1326</f>
        <v>CONFIRMED BEARISH</v>
      </c>
      <c r="M1326" s="19">
        <f t="shared" si="200"/>
        <v>25</v>
      </c>
      <c r="N1326" s="19">
        <f t="shared" si="201"/>
        <v>45</v>
      </c>
      <c r="O1326" s="19">
        <f t="shared" si="202"/>
        <v>0</v>
      </c>
      <c r="P1326" s="19">
        <f t="shared" si="203"/>
        <v>16.5</v>
      </c>
      <c r="Q1326" s="20">
        <f t="shared" si="204"/>
        <v>26.975000000000001</v>
      </c>
      <c r="R1326" s="20">
        <f t="shared" si="205"/>
        <v>18.125</v>
      </c>
      <c r="S1326" s="20">
        <f t="shared" si="206"/>
        <v>17.925000000000001</v>
      </c>
      <c r="T1326" s="20">
        <f t="shared" si="207"/>
        <v>21.625</v>
      </c>
      <c r="U1326" s="19">
        <f t="shared" si="208"/>
        <v>21.008333333333336</v>
      </c>
      <c r="V1326" s="19">
        <f t="shared" si="209"/>
        <v>21.162500000000001</v>
      </c>
    </row>
    <row r="1327" spans="1:22" ht="13.5" x14ac:dyDescent="0.25">
      <c r="A1327" s="3">
        <f>RSI!A1327</f>
        <v>43943</v>
      </c>
      <c r="B1327" s="2">
        <f>RSI!B1327</f>
        <v>2.6442000000000001</v>
      </c>
      <c r="C1327" s="2">
        <f>RSI!I1327</f>
        <v>37.993517756830194</v>
      </c>
      <c r="D1327" s="2">
        <f>MACD!E1327</f>
        <v>-5.3929455455388187E-3</v>
      </c>
      <c r="E1327" s="2">
        <f>MACD!F1327</f>
        <v>-1.0987783426517525E-2</v>
      </c>
      <c r="F1327" s="2">
        <f>'Moving Avg'!D1327</f>
        <v>2.6876600000000002</v>
      </c>
      <c r="G1327" s="2">
        <f>'Moving Avg'!F1327</f>
        <v>2.7434299999999996</v>
      </c>
      <c r="H1327" s="2">
        <f>'Moving Avg'!G1327</f>
        <v>2.9662620000000004</v>
      </c>
      <c r="I1327" s="2">
        <f>'Moving Avg'!H1327</f>
        <v>3.2934279999999991</v>
      </c>
      <c r="J1327" s="17" t="str">
        <f>OBV!F1327</f>
        <v>BEARISH</v>
      </c>
      <c r="K1327" s="17" t="str">
        <f>OBV!G1327</f>
        <v>NEUTRAL</v>
      </c>
      <c r="L1327" s="17" t="str">
        <f>OBV!H1327</f>
        <v>CONFIRMED BEARISH</v>
      </c>
      <c r="M1327" s="19">
        <f t="shared" si="200"/>
        <v>25</v>
      </c>
      <c r="N1327" s="19">
        <f t="shared" si="201"/>
        <v>0</v>
      </c>
      <c r="O1327" s="19">
        <f t="shared" si="202"/>
        <v>0</v>
      </c>
      <c r="P1327" s="19">
        <f t="shared" si="203"/>
        <v>16.5</v>
      </c>
      <c r="Q1327" s="20">
        <f t="shared" si="204"/>
        <v>11.225</v>
      </c>
      <c r="R1327" s="20">
        <f t="shared" si="205"/>
        <v>9.125</v>
      </c>
      <c r="S1327" s="20">
        <f t="shared" si="206"/>
        <v>11.175000000000001</v>
      </c>
      <c r="T1327" s="20">
        <f t="shared" si="207"/>
        <v>10.375</v>
      </c>
      <c r="U1327" s="19">
        <f t="shared" si="208"/>
        <v>10.508333333333335</v>
      </c>
      <c r="V1327" s="19">
        <f t="shared" si="209"/>
        <v>10.475000000000001</v>
      </c>
    </row>
    <row r="1328" spans="1:22" ht="13.5" x14ac:dyDescent="0.25">
      <c r="A1328" s="3">
        <f>RSI!A1328</f>
        <v>43944</v>
      </c>
      <c r="B1328" s="2">
        <f>RSI!B1328</f>
        <v>2.6442000000000001</v>
      </c>
      <c r="C1328" s="2">
        <f>RSI!I1328</f>
        <v>37.993517756830194</v>
      </c>
      <c r="D1328" s="2">
        <f>MACD!E1328</f>
        <v>5.849105810990185E-3</v>
      </c>
      <c r="E1328" s="2">
        <f>MACD!F1328</f>
        <v>-7.6204055790159838E-3</v>
      </c>
      <c r="F1328" s="2">
        <f>'Moving Avg'!D1328</f>
        <v>2.6818599999999999</v>
      </c>
      <c r="G1328" s="2">
        <f>'Moving Avg'!F1328</f>
        <v>2.7430699999999999</v>
      </c>
      <c r="H1328" s="2">
        <f>'Moving Avg'!G1328</f>
        <v>2.9546720000000009</v>
      </c>
      <c r="I1328" s="2">
        <f>'Moving Avg'!H1328</f>
        <v>3.2895419999999991</v>
      </c>
      <c r="J1328" s="17" t="str">
        <f>OBV!F1328</f>
        <v>BEARISH</v>
      </c>
      <c r="K1328" s="17" t="str">
        <f>OBV!G1328</f>
        <v>NEUTRAL</v>
      </c>
      <c r="L1328" s="17" t="str">
        <f>OBV!H1328</f>
        <v>CONFIRMED BEARISH</v>
      </c>
      <c r="M1328" s="19">
        <f t="shared" si="200"/>
        <v>25</v>
      </c>
      <c r="N1328" s="19">
        <f t="shared" si="201"/>
        <v>0</v>
      </c>
      <c r="O1328" s="19">
        <f t="shared" si="202"/>
        <v>0</v>
      </c>
      <c r="P1328" s="19">
        <f t="shared" si="203"/>
        <v>16.5</v>
      </c>
      <c r="Q1328" s="20">
        <f t="shared" si="204"/>
        <v>11.225</v>
      </c>
      <c r="R1328" s="20">
        <f t="shared" si="205"/>
        <v>9.125</v>
      </c>
      <c r="S1328" s="20">
        <f t="shared" si="206"/>
        <v>11.175000000000001</v>
      </c>
      <c r="T1328" s="20">
        <f t="shared" si="207"/>
        <v>10.375</v>
      </c>
      <c r="U1328" s="19">
        <f t="shared" si="208"/>
        <v>10.508333333333335</v>
      </c>
      <c r="V1328" s="19">
        <f t="shared" si="209"/>
        <v>10.475000000000001</v>
      </c>
    </row>
    <row r="1329" spans="1:22" ht="13.5" x14ac:dyDescent="0.25">
      <c r="A1329" s="3">
        <f>RSI!A1329</f>
        <v>43945</v>
      </c>
      <c r="B1329" s="2">
        <f>RSI!B1329</f>
        <v>2.6949000000000001</v>
      </c>
      <c r="C1329" s="2">
        <f>RSI!I1329</f>
        <v>42.845079582695412</v>
      </c>
      <c r="D1329" s="2">
        <f>MACD!E1329</f>
        <v>1.693220467082357E-2</v>
      </c>
      <c r="E1329" s="2">
        <f>MACD!F1329</f>
        <v>-2.7098835290480737E-3</v>
      </c>
      <c r="F1329" s="2">
        <f>'Moving Avg'!D1329</f>
        <v>2.6731600000000002</v>
      </c>
      <c r="G1329" s="2">
        <f>'Moving Avg'!F1329</f>
        <v>2.7441550000000001</v>
      </c>
      <c r="H1329" s="2">
        <f>'Moving Avg'!G1329</f>
        <v>2.9433720000000005</v>
      </c>
      <c r="I1329" s="2">
        <f>'Moving Avg'!H1329</f>
        <v>3.286116499999999</v>
      </c>
      <c r="J1329" s="17" t="str">
        <f>OBV!F1329</f>
        <v>BEARISH</v>
      </c>
      <c r="K1329" s="17" t="str">
        <f>OBV!G1329</f>
        <v>NEUTRAL</v>
      </c>
      <c r="L1329" s="17" t="str">
        <f>OBV!H1329</f>
        <v>CONFIRMED BEARISH</v>
      </c>
      <c r="M1329" s="19">
        <f t="shared" si="200"/>
        <v>25</v>
      </c>
      <c r="N1329" s="19">
        <f t="shared" si="201"/>
        <v>0</v>
      </c>
      <c r="O1329" s="19">
        <f t="shared" si="202"/>
        <v>0</v>
      </c>
      <c r="P1329" s="19">
        <f t="shared" si="203"/>
        <v>16.5</v>
      </c>
      <c r="Q1329" s="20">
        <f t="shared" si="204"/>
        <v>11.225</v>
      </c>
      <c r="R1329" s="20">
        <f t="shared" si="205"/>
        <v>9.125</v>
      </c>
      <c r="S1329" s="20">
        <f t="shared" si="206"/>
        <v>11.175000000000001</v>
      </c>
      <c r="T1329" s="20">
        <f t="shared" si="207"/>
        <v>10.375</v>
      </c>
      <c r="U1329" s="19">
        <f t="shared" si="208"/>
        <v>10.508333333333335</v>
      </c>
      <c r="V1329" s="19">
        <f t="shared" si="209"/>
        <v>10.475000000000001</v>
      </c>
    </row>
    <row r="1330" spans="1:22" ht="13.5" x14ac:dyDescent="0.25">
      <c r="A1330" s="3">
        <f>RSI!A1330</f>
        <v>43948</v>
      </c>
      <c r="B1330" s="2">
        <f>RSI!B1330</f>
        <v>2.6442000000000001</v>
      </c>
      <c r="C1330" s="2">
        <f>RSI!I1330</f>
        <v>39.515448794308426</v>
      </c>
      <c r="D1330" s="2">
        <f>MACD!E1330</f>
        <v>1.8334835348233547E-2</v>
      </c>
      <c r="E1330" s="2">
        <f>MACD!F1330</f>
        <v>1.4990602464082506E-3</v>
      </c>
      <c r="F1330" s="2">
        <f>'Moving Avg'!D1330</f>
        <v>2.65578</v>
      </c>
      <c r="G1330" s="2">
        <f>'Moving Avg'!F1330</f>
        <v>2.7390849999999993</v>
      </c>
      <c r="H1330" s="2">
        <f>'Moving Avg'!G1330</f>
        <v>2.9310580000000006</v>
      </c>
      <c r="I1330" s="2">
        <f>'Moving Avg'!H1330</f>
        <v>3.2824374999999986</v>
      </c>
      <c r="J1330" s="17" t="str">
        <f>OBV!F1330</f>
        <v>BEARISH</v>
      </c>
      <c r="K1330" s="17" t="str">
        <f>OBV!G1330</f>
        <v>NEUTRAL</v>
      </c>
      <c r="L1330" s="17" t="str">
        <f>OBV!H1330</f>
        <v>CONFIRMED BEARISH</v>
      </c>
      <c r="M1330" s="19">
        <f t="shared" si="200"/>
        <v>25</v>
      </c>
      <c r="N1330" s="19">
        <f t="shared" si="201"/>
        <v>0</v>
      </c>
      <c r="O1330" s="19">
        <f t="shared" si="202"/>
        <v>0</v>
      </c>
      <c r="P1330" s="19">
        <f t="shared" si="203"/>
        <v>16.5</v>
      </c>
      <c r="Q1330" s="20">
        <f t="shared" si="204"/>
        <v>11.225</v>
      </c>
      <c r="R1330" s="20">
        <f t="shared" si="205"/>
        <v>9.125</v>
      </c>
      <c r="S1330" s="20">
        <f t="shared" si="206"/>
        <v>11.175000000000001</v>
      </c>
      <c r="T1330" s="20">
        <f t="shared" si="207"/>
        <v>10.375</v>
      </c>
      <c r="U1330" s="19">
        <f t="shared" si="208"/>
        <v>10.508333333333335</v>
      </c>
      <c r="V1330" s="19">
        <f t="shared" si="209"/>
        <v>10.475000000000001</v>
      </c>
    </row>
    <row r="1331" spans="1:22" ht="13.5" x14ac:dyDescent="0.25">
      <c r="A1331" s="3">
        <f>RSI!A1331</f>
        <v>43949</v>
      </c>
      <c r="B1331" s="2">
        <f>RSI!B1331</f>
        <v>2.5716999999999999</v>
      </c>
      <c r="C1331" s="2">
        <f>RSI!I1331</f>
        <v>35.291835903641442</v>
      </c>
      <c r="D1331" s="2">
        <f>MACD!E1331</f>
        <v>2.2314847014600403E-2</v>
      </c>
      <c r="E1331" s="2">
        <f>MACD!F1331</f>
        <v>5.6622176000466814E-3</v>
      </c>
      <c r="F1331" s="2">
        <f>'Moving Avg'!D1331</f>
        <v>2.63984</v>
      </c>
      <c r="G1331" s="2">
        <f>'Moving Avg'!F1331</f>
        <v>2.7300299999999997</v>
      </c>
      <c r="H1331" s="2">
        <f>'Moving Avg'!G1331</f>
        <v>2.9172940000000001</v>
      </c>
      <c r="I1331" s="2">
        <f>'Moving Avg'!H1331</f>
        <v>3.2781889999999989</v>
      </c>
      <c r="J1331" s="17" t="str">
        <f>OBV!F1331</f>
        <v>BEARISH</v>
      </c>
      <c r="K1331" s="17" t="str">
        <f>OBV!G1331</f>
        <v>NEUTRAL</v>
      </c>
      <c r="L1331" s="17" t="str">
        <f>OBV!H1331</f>
        <v>CONFIRMED BEARISH</v>
      </c>
      <c r="M1331" s="19">
        <f t="shared" si="200"/>
        <v>25</v>
      </c>
      <c r="N1331" s="19">
        <f t="shared" si="201"/>
        <v>0</v>
      </c>
      <c r="O1331" s="19">
        <f t="shared" si="202"/>
        <v>0</v>
      </c>
      <c r="P1331" s="19">
        <f t="shared" si="203"/>
        <v>16.5</v>
      </c>
      <c r="Q1331" s="20">
        <f t="shared" si="204"/>
        <v>11.225</v>
      </c>
      <c r="R1331" s="20">
        <f t="shared" si="205"/>
        <v>9.125</v>
      </c>
      <c r="S1331" s="20">
        <f t="shared" si="206"/>
        <v>11.175000000000001</v>
      </c>
      <c r="T1331" s="20">
        <f t="shared" si="207"/>
        <v>10.375</v>
      </c>
      <c r="U1331" s="19">
        <f t="shared" si="208"/>
        <v>10.508333333333335</v>
      </c>
      <c r="V1331" s="19">
        <f t="shared" si="209"/>
        <v>10.475000000000001</v>
      </c>
    </row>
    <row r="1332" spans="1:22" ht="13.5" x14ac:dyDescent="0.25">
      <c r="A1332" s="3">
        <f>RSI!A1332</f>
        <v>43950</v>
      </c>
      <c r="B1332" s="2">
        <f>RSI!B1332</f>
        <v>2.6297000000000001</v>
      </c>
      <c r="C1332" s="2">
        <f>RSI!I1332</f>
        <v>40.748085693765226</v>
      </c>
      <c r="D1332" s="2">
        <f>MACD!E1332</f>
        <v>2.8103006046487966E-2</v>
      </c>
      <c r="E1332" s="2">
        <f>MACD!F1332</f>
        <v>1.0150375289334938E-2</v>
      </c>
      <c r="F1332" s="2">
        <f>'Moving Avg'!D1332</f>
        <v>2.6369400000000001</v>
      </c>
      <c r="G1332" s="2">
        <f>'Moving Avg'!F1332</f>
        <v>2.7202499999999996</v>
      </c>
      <c r="H1332" s="2">
        <f>'Moving Avg'!G1332</f>
        <v>2.9049779999999998</v>
      </c>
      <c r="I1332" s="2">
        <f>'Moving Avg'!H1332</f>
        <v>3.274230499999998</v>
      </c>
      <c r="J1332" s="17" t="str">
        <f>OBV!F1332</f>
        <v>BEARISH</v>
      </c>
      <c r="K1332" s="17" t="str">
        <f>OBV!G1332</f>
        <v>NEUTRAL</v>
      </c>
      <c r="L1332" s="17" t="str">
        <f>OBV!H1332</f>
        <v>CONFIRMED BEARISH</v>
      </c>
      <c r="M1332" s="19">
        <f t="shared" si="200"/>
        <v>25</v>
      </c>
      <c r="N1332" s="19">
        <f t="shared" si="201"/>
        <v>0</v>
      </c>
      <c r="O1332" s="19">
        <f t="shared" si="202"/>
        <v>0</v>
      </c>
      <c r="P1332" s="19">
        <f t="shared" si="203"/>
        <v>16.5</v>
      </c>
      <c r="Q1332" s="20">
        <f t="shared" si="204"/>
        <v>11.225</v>
      </c>
      <c r="R1332" s="20">
        <f t="shared" si="205"/>
        <v>9.125</v>
      </c>
      <c r="S1332" s="20">
        <f t="shared" si="206"/>
        <v>11.175000000000001</v>
      </c>
      <c r="T1332" s="20">
        <f t="shared" si="207"/>
        <v>10.375</v>
      </c>
      <c r="U1332" s="19">
        <f t="shared" si="208"/>
        <v>10.508333333333335</v>
      </c>
      <c r="V1332" s="19">
        <f t="shared" si="209"/>
        <v>10.475000000000001</v>
      </c>
    </row>
    <row r="1333" spans="1:22" ht="13.5" x14ac:dyDescent="0.25">
      <c r="A1333" s="3">
        <f>RSI!A1333</f>
        <v>43951</v>
      </c>
      <c r="B1333" s="2">
        <f>RSI!B1333</f>
        <v>2.6006999999999998</v>
      </c>
      <c r="C1333" s="2">
        <f>RSI!I1333</f>
        <v>38.978330920833635</v>
      </c>
      <c r="D1333" s="2">
        <f>MACD!E1333</f>
        <v>2.362246960655412E-2</v>
      </c>
      <c r="E1333" s="2">
        <f>MACD!F1333</f>
        <v>1.2844794152778775E-2</v>
      </c>
      <c r="F1333" s="2">
        <f>'Moving Avg'!D1333</f>
        <v>2.6282399999999999</v>
      </c>
      <c r="G1333" s="2">
        <f>'Moving Avg'!F1333</f>
        <v>2.7068499999999993</v>
      </c>
      <c r="H1333" s="2">
        <f>'Moving Avg'!G1333</f>
        <v>2.891794</v>
      </c>
      <c r="I1333" s="2">
        <f>'Moving Avg'!H1333</f>
        <v>3.2701614999999982</v>
      </c>
      <c r="J1333" s="17" t="str">
        <f>OBV!F1333</f>
        <v>BEARISH</v>
      </c>
      <c r="K1333" s="17" t="str">
        <f>OBV!G1333</f>
        <v>NEUTRAL</v>
      </c>
      <c r="L1333" s="17" t="str">
        <f>OBV!H1333</f>
        <v>CONFIRMED BEARISH</v>
      </c>
      <c r="M1333" s="19">
        <f t="shared" si="200"/>
        <v>25</v>
      </c>
      <c r="N1333" s="19">
        <f t="shared" si="201"/>
        <v>0</v>
      </c>
      <c r="O1333" s="19">
        <f t="shared" si="202"/>
        <v>0</v>
      </c>
      <c r="P1333" s="19">
        <f t="shared" si="203"/>
        <v>16.5</v>
      </c>
      <c r="Q1333" s="20">
        <f t="shared" si="204"/>
        <v>11.225</v>
      </c>
      <c r="R1333" s="20">
        <f t="shared" si="205"/>
        <v>9.125</v>
      </c>
      <c r="S1333" s="20">
        <f t="shared" si="206"/>
        <v>11.175000000000001</v>
      </c>
      <c r="T1333" s="20">
        <f t="shared" si="207"/>
        <v>10.375</v>
      </c>
      <c r="U1333" s="19">
        <f t="shared" si="208"/>
        <v>10.508333333333335</v>
      </c>
      <c r="V1333" s="19">
        <f t="shared" si="209"/>
        <v>10.475000000000001</v>
      </c>
    </row>
    <row r="1334" spans="1:22" ht="13.5" x14ac:dyDescent="0.25">
      <c r="A1334" s="3">
        <f>RSI!A1334</f>
        <v>43955</v>
      </c>
      <c r="B1334" s="2">
        <f>RSI!B1334</f>
        <v>2.5935000000000001</v>
      </c>
      <c r="C1334" s="2">
        <f>RSI!I1334</f>
        <v>38.530891625560272</v>
      </c>
      <c r="D1334" s="2">
        <f>MACD!E1334</f>
        <v>3.1233189266360206E-2</v>
      </c>
      <c r="E1334" s="2">
        <f>MACD!F1334</f>
        <v>1.6522473175495062E-2</v>
      </c>
      <c r="F1334" s="2">
        <f>'Moving Avg'!D1334</f>
        <v>2.6079599999999998</v>
      </c>
      <c r="G1334" s="2">
        <f>'Moving Avg'!F1334</f>
        <v>2.6938099999999996</v>
      </c>
      <c r="H1334" s="2">
        <f>'Moving Avg'!G1334</f>
        <v>2.8787539999999994</v>
      </c>
      <c r="I1334" s="2">
        <f>'Moving Avg'!H1334</f>
        <v>3.2658839999999976</v>
      </c>
      <c r="J1334" s="17" t="str">
        <f>OBV!F1334</f>
        <v>BEARISH</v>
      </c>
      <c r="K1334" s="17" t="str">
        <f>OBV!G1334</f>
        <v>NEUTRAL</v>
      </c>
      <c r="L1334" s="17" t="str">
        <f>OBV!H1334</f>
        <v>CONFIRMED BEARISH</v>
      </c>
      <c r="M1334" s="19">
        <f t="shared" si="200"/>
        <v>25</v>
      </c>
      <c r="N1334" s="19">
        <f t="shared" si="201"/>
        <v>0</v>
      </c>
      <c r="O1334" s="19">
        <f t="shared" si="202"/>
        <v>0</v>
      </c>
      <c r="P1334" s="19">
        <f t="shared" si="203"/>
        <v>16.5</v>
      </c>
      <c r="Q1334" s="20">
        <f t="shared" si="204"/>
        <v>11.225</v>
      </c>
      <c r="R1334" s="20">
        <f t="shared" si="205"/>
        <v>9.125</v>
      </c>
      <c r="S1334" s="20">
        <f t="shared" si="206"/>
        <v>11.175000000000001</v>
      </c>
      <c r="T1334" s="20">
        <f t="shared" si="207"/>
        <v>10.375</v>
      </c>
      <c r="U1334" s="19">
        <f t="shared" si="208"/>
        <v>10.508333333333335</v>
      </c>
      <c r="V1334" s="19">
        <f t="shared" si="209"/>
        <v>10.475000000000001</v>
      </c>
    </row>
    <row r="1335" spans="1:22" ht="13.5" x14ac:dyDescent="0.25">
      <c r="A1335" s="3">
        <f>RSI!A1335</f>
        <v>43956</v>
      </c>
      <c r="B1335" s="2">
        <f>RSI!B1335</f>
        <v>2.6006999999999998</v>
      </c>
      <c r="C1335" s="2">
        <f>RSI!I1335</f>
        <v>39.281505456248212</v>
      </c>
      <c r="D1335" s="2">
        <f>MACD!E1335</f>
        <v>3.683494182869973E-2</v>
      </c>
      <c r="E1335" s="2">
        <f>MACD!F1335</f>
        <v>2.0584966906135996E-2</v>
      </c>
      <c r="F1335" s="2">
        <f>'Moving Avg'!D1335</f>
        <v>2.5992600000000001</v>
      </c>
      <c r="G1335" s="2">
        <f>'Moving Avg'!F1335</f>
        <v>2.6851149999999997</v>
      </c>
      <c r="H1335" s="2">
        <f>'Moving Avg'!G1335</f>
        <v>2.8655699999999991</v>
      </c>
      <c r="I1335" s="2">
        <f>'Moving Avg'!H1335</f>
        <v>3.2616424999999976</v>
      </c>
      <c r="J1335" s="17" t="str">
        <f>OBV!F1335</f>
        <v>BEARISH</v>
      </c>
      <c r="K1335" s="17" t="str">
        <f>OBV!G1335</f>
        <v>NEUTRAL</v>
      </c>
      <c r="L1335" s="17" t="str">
        <f>OBV!H1335</f>
        <v>CONFIRMED BEARISH</v>
      </c>
      <c r="M1335" s="19">
        <f t="shared" si="200"/>
        <v>25</v>
      </c>
      <c r="N1335" s="19">
        <f t="shared" si="201"/>
        <v>0</v>
      </c>
      <c r="O1335" s="19">
        <f t="shared" si="202"/>
        <v>0</v>
      </c>
      <c r="P1335" s="19">
        <f t="shared" si="203"/>
        <v>16.5</v>
      </c>
      <c r="Q1335" s="20">
        <f t="shared" si="204"/>
        <v>11.225</v>
      </c>
      <c r="R1335" s="20">
        <f t="shared" si="205"/>
        <v>9.125</v>
      </c>
      <c r="S1335" s="20">
        <f t="shared" si="206"/>
        <v>11.175000000000001</v>
      </c>
      <c r="T1335" s="20">
        <f t="shared" si="207"/>
        <v>10.375</v>
      </c>
      <c r="U1335" s="19">
        <f t="shared" si="208"/>
        <v>10.508333333333335</v>
      </c>
      <c r="V1335" s="19">
        <f t="shared" si="209"/>
        <v>10.475000000000001</v>
      </c>
    </row>
    <row r="1336" spans="1:22" ht="13.5" x14ac:dyDescent="0.25">
      <c r="A1336" s="3">
        <f>RSI!A1336</f>
        <v>43957</v>
      </c>
      <c r="B1336" s="2">
        <f>RSI!B1336</f>
        <v>2.6006999999999998</v>
      </c>
      <c r="C1336" s="2">
        <f>RSI!I1336</f>
        <v>39.281505456248212</v>
      </c>
      <c r="D1336" s="2">
        <f>MACD!E1336</f>
        <v>3.0028509313966278E-2</v>
      </c>
      <c r="E1336" s="2">
        <f>MACD!F1336</f>
        <v>2.2473675387702053E-2</v>
      </c>
      <c r="F1336" s="2">
        <f>'Moving Avg'!D1336</f>
        <v>2.6050599999999999</v>
      </c>
      <c r="G1336" s="2">
        <f>'Moving Avg'!F1336</f>
        <v>2.6804049999999995</v>
      </c>
      <c r="H1336" s="2">
        <f>'Moving Avg'!G1336</f>
        <v>2.8523859999999992</v>
      </c>
      <c r="I1336" s="2">
        <f>'Moving Avg'!H1336</f>
        <v>3.2574009999999971</v>
      </c>
      <c r="J1336" s="17" t="str">
        <f>OBV!F1336</f>
        <v>BEARISH</v>
      </c>
      <c r="K1336" s="17" t="str">
        <f>OBV!G1336</f>
        <v>NEUTRAL</v>
      </c>
      <c r="L1336" s="17" t="str">
        <f>OBV!H1336</f>
        <v>BEARISH DIVERGENCE</v>
      </c>
      <c r="M1336" s="19">
        <f t="shared" si="200"/>
        <v>25</v>
      </c>
      <c r="N1336" s="19">
        <f t="shared" si="201"/>
        <v>0</v>
      </c>
      <c r="O1336" s="19">
        <f t="shared" si="202"/>
        <v>0</v>
      </c>
      <c r="P1336" s="19">
        <f t="shared" si="203"/>
        <v>16.5</v>
      </c>
      <c r="Q1336" s="20">
        <f t="shared" si="204"/>
        <v>11.225</v>
      </c>
      <c r="R1336" s="20">
        <f t="shared" si="205"/>
        <v>9.125</v>
      </c>
      <c r="S1336" s="20">
        <f t="shared" si="206"/>
        <v>11.175000000000001</v>
      </c>
      <c r="T1336" s="20">
        <f t="shared" si="207"/>
        <v>10.375</v>
      </c>
      <c r="U1336" s="19">
        <f t="shared" si="208"/>
        <v>10.508333333333335</v>
      </c>
      <c r="V1336" s="19">
        <f t="shared" si="209"/>
        <v>10.475000000000001</v>
      </c>
    </row>
    <row r="1337" spans="1:22" ht="13.5" x14ac:dyDescent="0.25">
      <c r="A1337" s="3">
        <f>RSI!A1337</f>
        <v>43958</v>
      </c>
      <c r="B1337" s="2">
        <f>RSI!B1337</f>
        <v>2.5571999999999999</v>
      </c>
      <c r="C1337" s="2">
        <f>RSI!I1337</f>
        <v>36.185377612097831</v>
      </c>
      <c r="D1337" s="2">
        <f>MACD!E1337</f>
        <v>2.7045936724770847E-2</v>
      </c>
      <c r="E1337" s="2">
        <f>MACD!F1337</f>
        <v>2.338812765511581E-2</v>
      </c>
      <c r="F1337" s="2">
        <f>'Moving Avg'!D1337</f>
        <v>2.59056</v>
      </c>
      <c r="G1337" s="2">
        <f>'Moving Avg'!F1337</f>
        <v>2.6695350000000002</v>
      </c>
      <c r="H1337" s="2">
        <f>'Moving Avg'!G1337</f>
        <v>2.8384759999999996</v>
      </c>
      <c r="I1337" s="2">
        <f>'Moving Avg'!H1337</f>
        <v>3.2529419999999969</v>
      </c>
      <c r="J1337" s="17" t="str">
        <f>OBV!F1337</f>
        <v>BEARISH</v>
      </c>
      <c r="K1337" s="17" t="str">
        <f>OBV!G1337</f>
        <v>NEUTRAL</v>
      </c>
      <c r="L1337" s="17" t="str">
        <f>OBV!H1337</f>
        <v>CONFIRMED BEARISH</v>
      </c>
      <c r="M1337" s="19">
        <f t="shared" si="200"/>
        <v>25</v>
      </c>
      <c r="N1337" s="19">
        <f t="shared" si="201"/>
        <v>0</v>
      </c>
      <c r="O1337" s="19">
        <f t="shared" si="202"/>
        <v>0</v>
      </c>
      <c r="P1337" s="19">
        <f t="shared" si="203"/>
        <v>16.5</v>
      </c>
      <c r="Q1337" s="20">
        <f t="shared" si="204"/>
        <v>11.225</v>
      </c>
      <c r="R1337" s="20">
        <f t="shared" si="205"/>
        <v>9.125</v>
      </c>
      <c r="S1337" s="20">
        <f t="shared" si="206"/>
        <v>11.175000000000001</v>
      </c>
      <c r="T1337" s="20">
        <f t="shared" si="207"/>
        <v>10.375</v>
      </c>
      <c r="U1337" s="19">
        <f t="shared" si="208"/>
        <v>10.508333333333335</v>
      </c>
      <c r="V1337" s="19">
        <f t="shared" si="209"/>
        <v>10.475000000000001</v>
      </c>
    </row>
    <row r="1338" spans="1:22" ht="13.5" x14ac:dyDescent="0.25">
      <c r="A1338" s="3">
        <f>RSI!A1338</f>
        <v>43959</v>
      </c>
      <c r="B1338" s="2">
        <f>RSI!B1338</f>
        <v>2.6006999999999998</v>
      </c>
      <c r="C1338" s="2">
        <f>RSI!I1338</f>
        <v>41.178280939976133</v>
      </c>
      <c r="D1338" s="2">
        <f>MACD!E1338</f>
        <v>2.2170178294777187E-2</v>
      </c>
      <c r="E1338" s="2">
        <f>MACD!F1338</f>
        <v>2.3144537783048088E-2</v>
      </c>
      <c r="F1338" s="2">
        <f>'Moving Avg'!D1338</f>
        <v>2.59056</v>
      </c>
      <c r="G1338" s="2">
        <f>'Moving Avg'!F1338</f>
        <v>2.6601149999999998</v>
      </c>
      <c r="H1338" s="2">
        <f>'Moving Avg'!G1338</f>
        <v>2.8252919999999988</v>
      </c>
      <c r="I1338" s="2">
        <f>'Moving Avg'!H1338</f>
        <v>3.2487004999999969</v>
      </c>
      <c r="J1338" s="17" t="str">
        <f>OBV!F1338</f>
        <v>BULLISH</v>
      </c>
      <c r="K1338" s="17" t="str">
        <f>OBV!G1338</f>
        <v>NEUTRAL</v>
      </c>
      <c r="L1338" s="17" t="str">
        <f>OBV!H1338</f>
        <v>NEUTRAL</v>
      </c>
      <c r="M1338" s="19">
        <f t="shared" si="200"/>
        <v>25</v>
      </c>
      <c r="N1338" s="19">
        <f t="shared" si="201"/>
        <v>45</v>
      </c>
      <c r="O1338" s="19">
        <f t="shared" si="202"/>
        <v>0</v>
      </c>
      <c r="P1338" s="19">
        <f t="shared" si="203"/>
        <v>49.5</v>
      </c>
      <c r="Q1338" s="20">
        <f t="shared" si="204"/>
        <v>31.925000000000001</v>
      </c>
      <c r="R1338" s="20">
        <f t="shared" si="205"/>
        <v>26.375</v>
      </c>
      <c r="S1338" s="20">
        <f t="shared" si="206"/>
        <v>32.775000000000006</v>
      </c>
      <c r="T1338" s="20">
        <f t="shared" si="207"/>
        <v>29.875</v>
      </c>
      <c r="U1338" s="19">
        <f t="shared" si="208"/>
        <v>30.358333333333334</v>
      </c>
      <c r="V1338" s="19">
        <f t="shared" si="209"/>
        <v>30.237500000000001</v>
      </c>
    </row>
    <row r="1339" spans="1:22" ht="13.5" x14ac:dyDescent="0.25">
      <c r="A1339" s="3">
        <f>RSI!A1339</f>
        <v>43962</v>
      </c>
      <c r="B1339" s="2">
        <f>RSI!B1339</f>
        <v>2.6006999999999998</v>
      </c>
      <c r="C1339" s="2">
        <f>RSI!I1339</f>
        <v>41.17828093997614</v>
      </c>
      <c r="D1339" s="2">
        <f>MACD!E1339</f>
        <v>2.6393214530026743E-2</v>
      </c>
      <c r="E1339" s="2">
        <f>MACD!F1339</f>
        <v>2.3794273132443818E-2</v>
      </c>
      <c r="F1339" s="2">
        <f>'Moving Avg'!D1339</f>
        <v>2.5919999999999996</v>
      </c>
      <c r="G1339" s="2">
        <f>'Moving Avg'!F1339</f>
        <v>2.6492499999999999</v>
      </c>
      <c r="H1339" s="2">
        <f>'Moving Avg'!G1339</f>
        <v>2.8121079999999989</v>
      </c>
      <c r="I1339" s="2">
        <f>'Moving Avg'!H1339</f>
        <v>3.2443209999999971</v>
      </c>
      <c r="J1339" s="17" t="str">
        <f>OBV!F1339</f>
        <v>BULLISH</v>
      </c>
      <c r="K1339" s="17" t="str">
        <f>OBV!G1339</f>
        <v>NEUTRAL</v>
      </c>
      <c r="L1339" s="17" t="str">
        <f>OBV!H1339</f>
        <v>CONFIRMED BULLISH</v>
      </c>
      <c r="M1339" s="19">
        <f t="shared" si="200"/>
        <v>25</v>
      </c>
      <c r="N1339" s="19">
        <f t="shared" si="201"/>
        <v>0</v>
      </c>
      <c r="O1339" s="19">
        <f t="shared" si="202"/>
        <v>0</v>
      </c>
      <c r="P1339" s="19">
        <f t="shared" si="203"/>
        <v>83.5</v>
      </c>
      <c r="Q1339" s="20">
        <f t="shared" si="204"/>
        <v>21.274999999999999</v>
      </c>
      <c r="R1339" s="20">
        <f t="shared" si="205"/>
        <v>25.875</v>
      </c>
      <c r="S1339" s="20">
        <f t="shared" si="206"/>
        <v>41.325000000000003</v>
      </c>
      <c r="T1339" s="20">
        <f t="shared" si="207"/>
        <v>27.125</v>
      </c>
      <c r="U1339" s="19">
        <f t="shared" si="208"/>
        <v>29.491666666666664</v>
      </c>
      <c r="V1339" s="19">
        <f t="shared" si="209"/>
        <v>28.9</v>
      </c>
    </row>
    <row r="1340" spans="1:22" ht="13.5" x14ac:dyDescent="0.25">
      <c r="A1340" s="3">
        <f>RSI!A1340</f>
        <v>43963</v>
      </c>
      <c r="B1340" s="2">
        <f>RSI!B1340</f>
        <v>2.6006999999999998</v>
      </c>
      <c r="C1340" s="2">
        <f>RSI!I1340</f>
        <v>41.178280939976133</v>
      </c>
      <c r="D1340" s="2">
        <f>MACD!E1340</f>
        <v>2.2674588053028355E-2</v>
      </c>
      <c r="E1340" s="2">
        <f>MACD!F1340</f>
        <v>2.3570336116560724E-2</v>
      </c>
      <c r="F1340" s="2">
        <f>'Moving Avg'!D1340</f>
        <v>2.5919999999999996</v>
      </c>
      <c r="G1340" s="2">
        <f>'Moving Avg'!F1340</f>
        <v>2.6423650000000003</v>
      </c>
      <c r="H1340" s="2">
        <f>'Moving Avg'!G1340</f>
        <v>2.8003719999999994</v>
      </c>
      <c r="I1340" s="2">
        <f>'Moving Avg'!H1340</f>
        <v>3.2399414999999965</v>
      </c>
      <c r="J1340" s="17" t="str">
        <f>OBV!F1340</f>
        <v>BULLISH</v>
      </c>
      <c r="K1340" s="17" t="str">
        <f>OBV!G1340</f>
        <v>NEUTRAL</v>
      </c>
      <c r="L1340" s="17" t="str">
        <f>OBV!H1340</f>
        <v>NEUTRAL</v>
      </c>
      <c r="M1340" s="19">
        <f t="shared" si="200"/>
        <v>25</v>
      </c>
      <c r="N1340" s="19">
        <f t="shared" si="201"/>
        <v>45</v>
      </c>
      <c r="O1340" s="19">
        <f t="shared" si="202"/>
        <v>0</v>
      </c>
      <c r="P1340" s="19">
        <f t="shared" si="203"/>
        <v>49.5</v>
      </c>
      <c r="Q1340" s="20">
        <f t="shared" si="204"/>
        <v>31.925000000000001</v>
      </c>
      <c r="R1340" s="20">
        <f t="shared" si="205"/>
        <v>26.375</v>
      </c>
      <c r="S1340" s="20">
        <f t="shared" si="206"/>
        <v>32.775000000000006</v>
      </c>
      <c r="T1340" s="20">
        <f t="shared" si="207"/>
        <v>29.875</v>
      </c>
      <c r="U1340" s="19">
        <f t="shared" si="208"/>
        <v>30.358333333333334</v>
      </c>
      <c r="V1340" s="19">
        <f t="shared" si="209"/>
        <v>30.237500000000001</v>
      </c>
    </row>
    <row r="1341" spans="1:22" ht="13.5" x14ac:dyDescent="0.25">
      <c r="A1341" s="3">
        <f>RSI!A1341</f>
        <v>43964</v>
      </c>
      <c r="B1341" s="2">
        <f>RSI!B1341</f>
        <v>2.5644999999999998</v>
      </c>
      <c r="C1341" s="2">
        <f>RSI!I1341</f>
        <v>38.081434856572379</v>
      </c>
      <c r="D1341" s="2">
        <f>MACD!E1341</f>
        <v>1.1526096220017656E-2</v>
      </c>
      <c r="E1341" s="2">
        <f>MACD!F1341</f>
        <v>2.1161488137252112E-2</v>
      </c>
      <c r="F1341" s="2">
        <f>'Moving Avg'!D1341</f>
        <v>2.5847600000000002</v>
      </c>
      <c r="G1341" s="2">
        <f>'Moving Avg'!F1341</f>
        <v>2.6347600000000009</v>
      </c>
      <c r="H1341" s="2">
        <f>'Moving Avg'!G1341</f>
        <v>2.7867519999999995</v>
      </c>
      <c r="I1341" s="2">
        <f>'Moving Avg'!H1341</f>
        <v>3.235518999999996</v>
      </c>
      <c r="J1341" s="17" t="str">
        <f>OBV!F1341</f>
        <v>BEARISH</v>
      </c>
      <c r="K1341" s="17" t="str">
        <f>OBV!G1341</f>
        <v>NEUTRAL</v>
      </c>
      <c r="L1341" s="17" t="str">
        <f>OBV!H1341</f>
        <v>CONFIRMED BEARISH</v>
      </c>
      <c r="M1341" s="19">
        <f t="shared" si="200"/>
        <v>25</v>
      </c>
      <c r="N1341" s="19">
        <f t="shared" si="201"/>
        <v>45</v>
      </c>
      <c r="O1341" s="19">
        <f t="shared" si="202"/>
        <v>0</v>
      </c>
      <c r="P1341" s="19">
        <f t="shared" si="203"/>
        <v>16.5</v>
      </c>
      <c r="Q1341" s="20">
        <f t="shared" si="204"/>
        <v>26.975000000000001</v>
      </c>
      <c r="R1341" s="20">
        <f t="shared" si="205"/>
        <v>18.125</v>
      </c>
      <c r="S1341" s="20">
        <f t="shared" si="206"/>
        <v>17.925000000000001</v>
      </c>
      <c r="T1341" s="20">
        <f t="shared" si="207"/>
        <v>21.625</v>
      </c>
      <c r="U1341" s="19">
        <f t="shared" si="208"/>
        <v>21.008333333333336</v>
      </c>
      <c r="V1341" s="19">
        <f t="shared" si="209"/>
        <v>21.162500000000001</v>
      </c>
    </row>
    <row r="1342" spans="1:22" ht="13.5" x14ac:dyDescent="0.25">
      <c r="A1342" s="3">
        <f>RSI!A1342</f>
        <v>43965</v>
      </c>
      <c r="B1342" s="2">
        <f>RSI!B1342</f>
        <v>2.4992999999999999</v>
      </c>
      <c r="C1342" s="2">
        <f>RSI!I1342</f>
        <v>33.233554324850985</v>
      </c>
      <c r="D1342" s="2">
        <f>MACD!E1342</f>
        <v>1.6494929157459204E-2</v>
      </c>
      <c r="E1342" s="2">
        <f>MACD!F1342</f>
        <v>2.0228176341293532E-2</v>
      </c>
      <c r="F1342" s="2">
        <f>'Moving Avg'!D1342</f>
        <v>2.5731799999999998</v>
      </c>
      <c r="G1342" s="2">
        <f>'Moving Avg'!F1342</f>
        <v>2.6220850000000007</v>
      </c>
      <c r="H1342" s="2">
        <f>'Moving Avg'!G1342</f>
        <v>2.7718279999999997</v>
      </c>
      <c r="I1342" s="2">
        <f>'Moving Avg'!H1342</f>
        <v>3.2305289999999958</v>
      </c>
      <c r="J1342" s="17" t="str">
        <f>OBV!F1342</f>
        <v>BEARISH</v>
      </c>
      <c r="K1342" s="17" t="str">
        <f>OBV!G1342</f>
        <v>NEUTRAL</v>
      </c>
      <c r="L1342" s="17" t="str">
        <f>OBV!H1342</f>
        <v>CONFIRMED BEARISH</v>
      </c>
      <c r="M1342" s="19">
        <f t="shared" si="200"/>
        <v>25</v>
      </c>
      <c r="N1342" s="19">
        <f t="shared" si="201"/>
        <v>45</v>
      </c>
      <c r="O1342" s="19">
        <f t="shared" si="202"/>
        <v>0</v>
      </c>
      <c r="P1342" s="19">
        <f t="shared" si="203"/>
        <v>16.5</v>
      </c>
      <c r="Q1342" s="20">
        <f t="shared" si="204"/>
        <v>26.975000000000001</v>
      </c>
      <c r="R1342" s="20">
        <f t="shared" si="205"/>
        <v>18.125</v>
      </c>
      <c r="S1342" s="20">
        <f t="shared" si="206"/>
        <v>17.925000000000001</v>
      </c>
      <c r="T1342" s="20">
        <f t="shared" si="207"/>
        <v>21.625</v>
      </c>
      <c r="U1342" s="19">
        <f t="shared" si="208"/>
        <v>21.008333333333336</v>
      </c>
      <c r="V1342" s="19">
        <f t="shared" si="209"/>
        <v>21.162500000000001</v>
      </c>
    </row>
    <row r="1343" spans="1:22" ht="13.5" x14ac:dyDescent="0.25">
      <c r="A1343" s="3">
        <f>RSI!A1343</f>
        <v>43966</v>
      </c>
      <c r="B1343" s="2">
        <f>RSI!B1343</f>
        <v>2.5716999999999999</v>
      </c>
      <c r="C1343" s="2">
        <f>RSI!I1343</f>
        <v>42.054831865540834</v>
      </c>
      <c r="D1343" s="2">
        <f>MACD!E1343</f>
        <v>1.186145149696527E-2</v>
      </c>
      <c r="E1343" s="2">
        <f>MACD!F1343</f>
        <v>1.8554831372427881E-2</v>
      </c>
      <c r="F1343" s="2">
        <f>'Moving Avg'!D1343</f>
        <v>2.56738</v>
      </c>
      <c r="G1343" s="2">
        <f>'Moving Avg'!F1343</f>
        <v>2.6170100000000001</v>
      </c>
      <c r="H1343" s="2">
        <f>'Moving Avg'!G1343</f>
        <v>2.7584980000000003</v>
      </c>
      <c r="I1343" s="2">
        <f>'Moving Avg'!H1343</f>
        <v>3.2259009999999955</v>
      </c>
      <c r="J1343" s="17" t="str">
        <f>OBV!F1343</f>
        <v>BEARISH</v>
      </c>
      <c r="K1343" s="17" t="str">
        <f>OBV!G1343</f>
        <v>NEUTRAL</v>
      </c>
      <c r="L1343" s="17" t="str">
        <f>OBV!H1343</f>
        <v>CONFIRMED BEARISH</v>
      </c>
      <c r="M1343" s="19">
        <f t="shared" si="200"/>
        <v>25</v>
      </c>
      <c r="N1343" s="19">
        <f t="shared" si="201"/>
        <v>45</v>
      </c>
      <c r="O1343" s="19">
        <f t="shared" si="202"/>
        <v>0</v>
      </c>
      <c r="P1343" s="19">
        <f t="shared" si="203"/>
        <v>16.5</v>
      </c>
      <c r="Q1343" s="20">
        <f t="shared" si="204"/>
        <v>26.975000000000001</v>
      </c>
      <c r="R1343" s="20">
        <f t="shared" si="205"/>
        <v>18.125</v>
      </c>
      <c r="S1343" s="20">
        <f t="shared" si="206"/>
        <v>17.925000000000001</v>
      </c>
      <c r="T1343" s="20">
        <f t="shared" si="207"/>
        <v>21.625</v>
      </c>
      <c r="U1343" s="19">
        <f t="shared" si="208"/>
        <v>21.008333333333336</v>
      </c>
      <c r="V1343" s="19">
        <f t="shared" si="209"/>
        <v>21.162500000000001</v>
      </c>
    </row>
    <row r="1344" spans="1:22" ht="13.5" x14ac:dyDescent="0.25">
      <c r="A1344" s="3">
        <f>RSI!A1344</f>
        <v>43969</v>
      </c>
      <c r="B1344" s="2">
        <f>RSI!B1344</f>
        <v>2.5861999999999998</v>
      </c>
      <c r="C1344" s="2">
        <f>RSI!I1344</f>
        <v>43.660300678275725</v>
      </c>
      <c r="D1344" s="2">
        <f>MACD!E1344</f>
        <v>6.2447786689778795E-3</v>
      </c>
      <c r="E1344" s="2">
        <f>MACD!F1344</f>
        <v>1.6092820831737881E-2</v>
      </c>
      <c r="F1344" s="2">
        <f>'Moving Avg'!D1344</f>
        <v>2.5644800000000001</v>
      </c>
      <c r="G1344" s="2">
        <f>'Moving Avg'!F1344</f>
        <v>2.6093999999999999</v>
      </c>
      <c r="H1344" s="2">
        <f>'Moving Avg'!G1344</f>
        <v>2.7464719999999998</v>
      </c>
      <c r="I1344" s="2">
        <f>'Moving Avg'!H1344</f>
        <v>3.221379999999995</v>
      </c>
      <c r="J1344" s="17" t="str">
        <f>OBV!F1344</f>
        <v>BEARISH</v>
      </c>
      <c r="K1344" s="17" t="str">
        <f>OBV!G1344</f>
        <v>NEUTRAL</v>
      </c>
      <c r="L1344" s="17" t="str">
        <f>OBV!H1344</f>
        <v>CONFIRMED BEARISH</v>
      </c>
      <c r="M1344" s="19">
        <f t="shared" si="200"/>
        <v>25</v>
      </c>
      <c r="N1344" s="19">
        <f t="shared" si="201"/>
        <v>45</v>
      </c>
      <c r="O1344" s="19">
        <f t="shared" si="202"/>
        <v>0</v>
      </c>
      <c r="P1344" s="19">
        <f t="shared" si="203"/>
        <v>16.5</v>
      </c>
      <c r="Q1344" s="20">
        <f t="shared" si="204"/>
        <v>26.975000000000001</v>
      </c>
      <c r="R1344" s="20">
        <f t="shared" si="205"/>
        <v>18.125</v>
      </c>
      <c r="S1344" s="20">
        <f t="shared" si="206"/>
        <v>17.925000000000001</v>
      </c>
      <c r="T1344" s="20">
        <f t="shared" si="207"/>
        <v>21.625</v>
      </c>
      <c r="U1344" s="19">
        <f t="shared" si="208"/>
        <v>21.008333333333336</v>
      </c>
      <c r="V1344" s="19">
        <f t="shared" si="209"/>
        <v>21.162500000000001</v>
      </c>
    </row>
    <row r="1345" spans="1:22" ht="13.5" x14ac:dyDescent="0.25">
      <c r="A1345" s="3">
        <f>RSI!A1345</f>
        <v>43970</v>
      </c>
      <c r="B1345" s="2">
        <f>RSI!B1345</f>
        <v>2.6006999999999998</v>
      </c>
      <c r="C1345" s="2">
        <f>RSI!I1345</f>
        <v>45.292656951618888</v>
      </c>
      <c r="D1345" s="2">
        <f>MACD!E1345</f>
        <v>1.8898950724750563E-3</v>
      </c>
      <c r="E1345" s="2">
        <f>MACD!F1345</f>
        <v>1.3252235679885318E-2</v>
      </c>
      <c r="F1345" s="2">
        <f>'Moving Avg'!D1345</f>
        <v>2.5644799999999996</v>
      </c>
      <c r="G1345" s="2">
        <f>'Moving Avg'!F1345</f>
        <v>2.6028800000000003</v>
      </c>
      <c r="H1345" s="2">
        <f>'Moving Avg'!G1345</f>
        <v>2.7356059999999998</v>
      </c>
      <c r="I1345" s="2">
        <f>'Moving Avg'!H1345</f>
        <v>3.2170004999999953</v>
      </c>
      <c r="J1345" s="17" t="str">
        <f>OBV!F1345</f>
        <v>BEARISH</v>
      </c>
      <c r="K1345" s="17" t="str">
        <f>OBV!G1345</f>
        <v>NEUTRAL</v>
      </c>
      <c r="L1345" s="17" t="str">
        <f>OBV!H1345</f>
        <v>NEUTRAL</v>
      </c>
      <c r="M1345" s="19">
        <f t="shared" si="200"/>
        <v>25</v>
      </c>
      <c r="N1345" s="19">
        <f t="shared" si="201"/>
        <v>45</v>
      </c>
      <c r="O1345" s="19">
        <f t="shared" si="202"/>
        <v>0</v>
      </c>
      <c r="P1345" s="19">
        <f t="shared" si="203"/>
        <v>16.5</v>
      </c>
      <c r="Q1345" s="20">
        <f t="shared" si="204"/>
        <v>26.975000000000001</v>
      </c>
      <c r="R1345" s="20">
        <f t="shared" si="205"/>
        <v>18.125</v>
      </c>
      <c r="S1345" s="20">
        <f t="shared" si="206"/>
        <v>17.925000000000001</v>
      </c>
      <c r="T1345" s="20">
        <f t="shared" si="207"/>
        <v>21.625</v>
      </c>
      <c r="U1345" s="19">
        <f t="shared" si="208"/>
        <v>21.008333333333336</v>
      </c>
      <c r="V1345" s="19">
        <f t="shared" si="209"/>
        <v>21.162500000000001</v>
      </c>
    </row>
    <row r="1346" spans="1:22" ht="13.5" x14ac:dyDescent="0.25">
      <c r="A1346" s="3">
        <f>RSI!A1346</f>
        <v>43971</v>
      </c>
      <c r="B1346" s="2">
        <f>RSI!B1346</f>
        <v>2.6732</v>
      </c>
      <c r="C1346" s="2">
        <f>RSI!I1346</f>
        <v>52.675757552409543</v>
      </c>
      <c r="D1346" s="2">
        <f>MACD!E1346</f>
        <v>-6.9139584013946376E-3</v>
      </c>
      <c r="E1346" s="2">
        <f>MACD!F1346</f>
        <v>9.2189968636293262E-3</v>
      </c>
      <c r="F1346" s="2">
        <f>'Moving Avg'!D1346</f>
        <v>2.58622</v>
      </c>
      <c r="G1346" s="2">
        <f>'Moving Avg'!F1346</f>
        <v>2.6039699999999999</v>
      </c>
      <c r="H1346" s="2">
        <f>'Moving Avg'!G1346</f>
        <v>2.7267679999999994</v>
      </c>
      <c r="I1346" s="2">
        <f>'Moving Avg'!H1346</f>
        <v>3.2131214999999944</v>
      </c>
      <c r="J1346" s="17" t="str">
        <f>OBV!F1346</f>
        <v>BULLISH</v>
      </c>
      <c r="K1346" s="17" t="str">
        <f>OBV!G1346</f>
        <v>NEUTRAL</v>
      </c>
      <c r="L1346" s="17" t="str">
        <f>OBV!H1346</f>
        <v>CONFIRMED BULLISH</v>
      </c>
      <c r="M1346" s="19">
        <f t="shared" ref="M1346:M1409" si="210">IF(C1346&lt;30,50, IF(C1346&gt;70, 0, 25))</f>
        <v>25</v>
      </c>
      <c r="N1346" s="19">
        <f t="shared" ref="N1346:N1409" si="211">IF(E1346-D1346&gt;0.02, 100, IF(E1346-D1346&lt;0,0,45))</f>
        <v>45</v>
      </c>
      <c r="O1346" s="19">
        <f t="shared" ref="O1346:O1409" si="212">IF(F1346-I1346&gt;10,100,IF(F1346-I1346&gt;5,75, IF(F1346-I1346&gt;0,50,0)))</f>
        <v>0</v>
      </c>
      <c r="P1346" s="19">
        <f t="shared" ref="P1346:P1409" si="213">IF(L1346="confirmed bullish", 34, IF(L1346="bullish divergence",17, 0))+IF(J1346="bullish",33,IF(J1346="bearish",0,16.5))+IF(K1346="strong",33,IF(K1346="weak",0,16.5))</f>
        <v>83.5</v>
      </c>
      <c r="Q1346" s="20">
        <f t="shared" si="204"/>
        <v>37.024999999999999</v>
      </c>
      <c r="R1346" s="20">
        <f t="shared" si="205"/>
        <v>34.875</v>
      </c>
      <c r="S1346" s="20">
        <f t="shared" si="206"/>
        <v>48.075000000000003</v>
      </c>
      <c r="T1346" s="20">
        <f t="shared" si="207"/>
        <v>38.375</v>
      </c>
      <c r="U1346" s="19">
        <f t="shared" si="208"/>
        <v>39.991666666666667</v>
      </c>
      <c r="V1346" s="19">
        <f t="shared" si="209"/>
        <v>39.587500000000006</v>
      </c>
    </row>
    <row r="1347" spans="1:22" ht="13.5" x14ac:dyDescent="0.25">
      <c r="A1347" s="3">
        <f>RSI!A1347</f>
        <v>43972</v>
      </c>
      <c r="B1347" s="2">
        <f>RSI!B1347</f>
        <v>2.6804000000000001</v>
      </c>
      <c r="C1347" s="2">
        <f>RSI!I1347</f>
        <v>53.349094451449027</v>
      </c>
      <c r="D1347" s="2">
        <f>MACD!E1347</f>
        <v>-2.1784624702558819E-2</v>
      </c>
      <c r="E1347" s="2">
        <f>MACD!F1347</f>
        <v>3.0182725503916973E-3</v>
      </c>
      <c r="F1347" s="2">
        <f>'Moving Avg'!D1347</f>
        <v>2.6224400000000001</v>
      </c>
      <c r="G1347" s="2">
        <f>'Moving Avg'!F1347</f>
        <v>2.6057800000000002</v>
      </c>
      <c r="H1347" s="2">
        <f>'Moving Avg'!G1347</f>
        <v>2.7167699999999995</v>
      </c>
      <c r="I1347" s="2">
        <f>'Moving Avg'!H1347</f>
        <v>3.2092784999999941</v>
      </c>
      <c r="J1347" s="17" t="str">
        <f>OBV!F1347</f>
        <v>BULLISH</v>
      </c>
      <c r="K1347" s="17" t="str">
        <f>OBV!G1347</f>
        <v>NEUTRAL</v>
      </c>
      <c r="L1347" s="17" t="str">
        <f>OBV!H1347</f>
        <v>CONFIRMED BULLISH</v>
      </c>
      <c r="M1347" s="19">
        <f t="shared" si="210"/>
        <v>25</v>
      </c>
      <c r="N1347" s="19">
        <f t="shared" si="211"/>
        <v>100</v>
      </c>
      <c r="O1347" s="19">
        <f t="shared" si="212"/>
        <v>0</v>
      </c>
      <c r="P1347" s="19">
        <f t="shared" si="213"/>
        <v>83.5</v>
      </c>
      <c r="Q1347" s="20">
        <f t="shared" ref="Q1347:Q1410" si="214">0.35*M1347+N1347*0.35+O1347*0.15+P1347*0.15</f>
        <v>56.274999999999999</v>
      </c>
      <c r="R1347" s="20">
        <f t="shared" ref="R1347:R1410" si="215">M1347*0.2+N1347*0.2+O1347*0.35+P1347*0.25</f>
        <v>45.875</v>
      </c>
      <c r="S1347" s="20">
        <f t="shared" ref="S1347:S1410" si="216">M1347*0.15+N1347*0.15+O1347*0.25+P1347*0.45</f>
        <v>56.325000000000003</v>
      </c>
      <c r="T1347" s="20">
        <f t="shared" ref="T1347:T1410" si="217">0.25*SUM(M1347:P1347)</f>
        <v>52.125</v>
      </c>
      <c r="U1347" s="19">
        <f t="shared" ref="U1347:U1410" si="218">SUM(Q1347:S1347)/3</f>
        <v>52.82500000000001</v>
      </c>
      <c r="V1347" s="19">
        <f t="shared" ref="V1347:V1410" si="219">SUM(Q1347:T1347)/4</f>
        <v>52.650000000000006</v>
      </c>
    </row>
    <row r="1348" spans="1:22" ht="13.5" x14ac:dyDescent="0.25">
      <c r="A1348" s="3">
        <f>RSI!A1348</f>
        <v>43973</v>
      </c>
      <c r="B1348" s="2">
        <f>RSI!B1348</f>
        <v>2.7383999999999999</v>
      </c>
      <c r="C1348" s="2">
        <f>RSI!I1348</f>
        <v>58.474663462523999</v>
      </c>
      <c r="D1348" s="2">
        <f>MACD!E1348</f>
        <v>-3.2195151010279144E-2</v>
      </c>
      <c r="E1348" s="2">
        <f>MACD!F1348</f>
        <v>-4.0244121617424708E-3</v>
      </c>
      <c r="F1348" s="2">
        <f>'Moving Avg'!D1348</f>
        <v>2.65578</v>
      </c>
      <c r="G1348" s="2">
        <f>'Moving Avg'!F1348</f>
        <v>2.6104899999999995</v>
      </c>
      <c r="H1348" s="2">
        <f>'Moving Avg'!G1348</f>
        <v>2.707932</v>
      </c>
      <c r="I1348" s="2">
        <f>'Moving Avg'!H1348</f>
        <v>3.205725499999994</v>
      </c>
      <c r="J1348" s="17" t="str">
        <f>OBV!F1348</f>
        <v>BULLISH</v>
      </c>
      <c r="K1348" s="17" t="str">
        <f>OBV!G1348</f>
        <v>NEUTRAL</v>
      </c>
      <c r="L1348" s="17" t="str">
        <f>OBV!H1348</f>
        <v>CONFIRMED BULLISH</v>
      </c>
      <c r="M1348" s="19">
        <f t="shared" si="210"/>
        <v>25</v>
      </c>
      <c r="N1348" s="19">
        <f t="shared" si="211"/>
        <v>100</v>
      </c>
      <c r="O1348" s="19">
        <f t="shared" si="212"/>
        <v>0</v>
      </c>
      <c r="P1348" s="19">
        <f t="shared" si="213"/>
        <v>83.5</v>
      </c>
      <c r="Q1348" s="20">
        <f t="shared" si="214"/>
        <v>56.274999999999999</v>
      </c>
      <c r="R1348" s="20">
        <f t="shared" si="215"/>
        <v>45.875</v>
      </c>
      <c r="S1348" s="20">
        <f t="shared" si="216"/>
        <v>56.325000000000003</v>
      </c>
      <c r="T1348" s="20">
        <f t="shared" si="217"/>
        <v>52.125</v>
      </c>
      <c r="U1348" s="19">
        <f t="shared" si="218"/>
        <v>52.82500000000001</v>
      </c>
      <c r="V1348" s="19">
        <f t="shared" si="219"/>
        <v>52.650000000000006</v>
      </c>
    </row>
    <row r="1349" spans="1:22" ht="13.5" x14ac:dyDescent="0.25">
      <c r="A1349" s="3">
        <f>RSI!A1349</f>
        <v>43977</v>
      </c>
      <c r="B1349" s="2">
        <f>RSI!B1349</f>
        <v>2.6804000000000001</v>
      </c>
      <c r="C1349" s="2">
        <f>RSI!I1349</f>
        <v>52.287844228576901</v>
      </c>
      <c r="D1349" s="2">
        <f>MACD!E1349</f>
        <v>-3.7257584430740565E-2</v>
      </c>
      <c r="E1349" s="2">
        <f>MACD!F1349</f>
        <v>-1.067104661554209E-2</v>
      </c>
      <c r="F1349" s="2">
        <f>'Moving Avg'!D1349</f>
        <v>2.67462</v>
      </c>
      <c r="G1349" s="2">
        <f>'Moving Avg'!F1349</f>
        <v>2.6097649999999999</v>
      </c>
      <c r="H1349" s="2">
        <f>'Moving Avg'!G1349</f>
        <v>2.6979340000000001</v>
      </c>
      <c r="I1349" s="2">
        <f>'Moving Avg'!H1349</f>
        <v>3.2019514999999941</v>
      </c>
      <c r="J1349" s="17" t="str">
        <f>OBV!F1349</f>
        <v>BULLISH</v>
      </c>
      <c r="K1349" s="17" t="str">
        <f>OBV!G1349</f>
        <v>NEUTRAL</v>
      </c>
      <c r="L1349" s="17" t="str">
        <f>OBV!H1349</f>
        <v>CONFIRMED BULLISH</v>
      </c>
      <c r="M1349" s="19">
        <f t="shared" si="210"/>
        <v>25</v>
      </c>
      <c r="N1349" s="19">
        <f t="shared" si="211"/>
        <v>100</v>
      </c>
      <c r="O1349" s="19">
        <f t="shared" si="212"/>
        <v>0</v>
      </c>
      <c r="P1349" s="19">
        <f t="shared" si="213"/>
        <v>83.5</v>
      </c>
      <c r="Q1349" s="20">
        <f t="shared" si="214"/>
        <v>56.274999999999999</v>
      </c>
      <c r="R1349" s="20">
        <f t="shared" si="215"/>
        <v>45.875</v>
      </c>
      <c r="S1349" s="20">
        <f t="shared" si="216"/>
        <v>56.325000000000003</v>
      </c>
      <c r="T1349" s="20">
        <f t="shared" si="217"/>
        <v>52.125</v>
      </c>
      <c r="U1349" s="19">
        <f t="shared" si="218"/>
        <v>52.82500000000001</v>
      </c>
      <c r="V1349" s="19">
        <f t="shared" si="219"/>
        <v>52.650000000000006</v>
      </c>
    </row>
    <row r="1350" spans="1:22" ht="13.5" x14ac:dyDescent="0.25">
      <c r="A1350" s="3">
        <f>RSI!A1350</f>
        <v>43978</v>
      </c>
      <c r="B1350" s="2">
        <f>RSI!B1350</f>
        <v>2.7383999999999999</v>
      </c>
      <c r="C1350" s="2">
        <f>RSI!I1350</f>
        <v>57.168192158416893</v>
      </c>
      <c r="D1350" s="2">
        <f>MACD!E1350</f>
        <v>-4.6003848968928285E-2</v>
      </c>
      <c r="E1350" s="2">
        <f>MACD!F1350</f>
        <v>-1.7737607086219329E-2</v>
      </c>
      <c r="F1350" s="2">
        <f>'Moving Avg'!D1350</f>
        <v>2.7021600000000001</v>
      </c>
      <c r="G1350" s="2">
        <f>'Moving Avg'!F1350</f>
        <v>2.6144749999999997</v>
      </c>
      <c r="H1350" s="2">
        <f>'Moving Avg'!G1350</f>
        <v>2.6908360000000004</v>
      </c>
      <c r="I1350" s="2">
        <f>'Moving Avg'!H1350</f>
        <v>3.1982949999999932</v>
      </c>
      <c r="J1350" s="17" t="str">
        <f>OBV!F1350</f>
        <v>BULLISH</v>
      </c>
      <c r="K1350" s="17" t="str">
        <f>OBV!G1350</f>
        <v>NEUTRAL</v>
      </c>
      <c r="L1350" s="17" t="str">
        <f>OBV!H1350</f>
        <v>CONFIRMED BULLISH</v>
      </c>
      <c r="M1350" s="19">
        <f t="shared" si="210"/>
        <v>25</v>
      </c>
      <c r="N1350" s="19">
        <f t="shared" si="211"/>
        <v>100</v>
      </c>
      <c r="O1350" s="19">
        <f t="shared" si="212"/>
        <v>0</v>
      </c>
      <c r="P1350" s="19">
        <f t="shared" si="213"/>
        <v>83.5</v>
      </c>
      <c r="Q1350" s="20">
        <f t="shared" si="214"/>
        <v>56.274999999999999</v>
      </c>
      <c r="R1350" s="20">
        <f t="shared" si="215"/>
        <v>45.875</v>
      </c>
      <c r="S1350" s="20">
        <f t="shared" si="216"/>
        <v>56.325000000000003</v>
      </c>
      <c r="T1350" s="20">
        <f t="shared" si="217"/>
        <v>52.125</v>
      </c>
      <c r="U1350" s="19">
        <f t="shared" si="218"/>
        <v>52.82500000000001</v>
      </c>
      <c r="V1350" s="19">
        <f t="shared" si="219"/>
        <v>52.650000000000006</v>
      </c>
    </row>
    <row r="1351" spans="1:22" ht="13.5" x14ac:dyDescent="0.25">
      <c r="A1351" s="3">
        <f>RSI!A1351</f>
        <v>43979</v>
      </c>
      <c r="B1351" s="2">
        <f>RSI!B1351</f>
        <v>2.6804000000000001</v>
      </c>
      <c r="C1351" s="2">
        <f>RSI!I1351</f>
        <v>51.49565893406573</v>
      </c>
      <c r="D1351" s="2">
        <f>MACD!E1351</f>
        <v>-5.5174240285526643E-2</v>
      </c>
      <c r="E1351" s="2">
        <f>MACD!F1351</f>
        <v>-2.5224933726080791E-2</v>
      </c>
      <c r="F1351" s="2">
        <f>'Moving Avg'!D1351</f>
        <v>2.7036000000000002</v>
      </c>
      <c r="G1351" s="2">
        <f>'Moving Avg'!F1351</f>
        <v>2.6199099999999995</v>
      </c>
      <c r="H1351" s="2">
        <f>'Moving Avg'!G1351</f>
        <v>2.6815640000000003</v>
      </c>
      <c r="I1351" s="2">
        <f>'Moving Avg'!H1351</f>
        <v>3.1944864999999938</v>
      </c>
      <c r="J1351" s="17" t="str">
        <f>OBV!F1351</f>
        <v>BULLISH</v>
      </c>
      <c r="K1351" s="17" t="str">
        <f>OBV!G1351</f>
        <v>NEUTRAL</v>
      </c>
      <c r="L1351" s="17" t="str">
        <f>OBV!H1351</f>
        <v>CONFIRMED BULLISH</v>
      </c>
      <c r="M1351" s="19">
        <f t="shared" si="210"/>
        <v>25</v>
      </c>
      <c r="N1351" s="19">
        <f t="shared" si="211"/>
        <v>100</v>
      </c>
      <c r="O1351" s="19">
        <f t="shared" si="212"/>
        <v>0</v>
      </c>
      <c r="P1351" s="19">
        <f t="shared" si="213"/>
        <v>83.5</v>
      </c>
      <c r="Q1351" s="20">
        <f t="shared" si="214"/>
        <v>56.274999999999999</v>
      </c>
      <c r="R1351" s="20">
        <f t="shared" si="215"/>
        <v>45.875</v>
      </c>
      <c r="S1351" s="20">
        <f t="shared" si="216"/>
        <v>56.325000000000003</v>
      </c>
      <c r="T1351" s="20">
        <f t="shared" si="217"/>
        <v>52.125</v>
      </c>
      <c r="U1351" s="19">
        <f t="shared" si="218"/>
        <v>52.82500000000001</v>
      </c>
      <c r="V1351" s="19">
        <f t="shared" si="219"/>
        <v>52.650000000000006</v>
      </c>
    </row>
    <row r="1352" spans="1:22" ht="13.5" x14ac:dyDescent="0.25">
      <c r="A1352" s="3">
        <f>RSI!A1352</f>
        <v>43980</v>
      </c>
      <c r="B1352" s="2">
        <f>RSI!B1352</f>
        <v>2.6804000000000001</v>
      </c>
      <c r="C1352" s="2">
        <f>RSI!I1352</f>
        <v>51.49565893406573</v>
      </c>
      <c r="D1352" s="2">
        <f>MACD!E1352</f>
        <v>-7.3081820487584714E-2</v>
      </c>
      <c r="E1352" s="2">
        <f>MACD!F1352</f>
        <v>-3.4796311078381575E-2</v>
      </c>
      <c r="F1352" s="2">
        <f>'Moving Avg'!D1352</f>
        <v>2.7036000000000002</v>
      </c>
      <c r="G1352" s="2">
        <f>'Moving Avg'!F1352</f>
        <v>2.6224449999999995</v>
      </c>
      <c r="H1352" s="2">
        <f>'Moving Avg'!G1352</f>
        <v>2.6760580000000003</v>
      </c>
      <c r="I1352" s="2">
        <f>'Moving Avg'!H1352</f>
        <v>3.1905399999999933</v>
      </c>
      <c r="J1352" s="17" t="str">
        <f>OBV!F1352</f>
        <v>BEARISH</v>
      </c>
      <c r="K1352" s="17" t="str">
        <f>OBV!G1352</f>
        <v>NEUTRAL</v>
      </c>
      <c r="L1352" s="17" t="str">
        <f>OBV!H1352</f>
        <v>NEUTRAL</v>
      </c>
      <c r="M1352" s="19">
        <f t="shared" si="210"/>
        <v>25</v>
      </c>
      <c r="N1352" s="19">
        <f t="shared" si="211"/>
        <v>100</v>
      </c>
      <c r="O1352" s="19">
        <f t="shared" si="212"/>
        <v>0</v>
      </c>
      <c r="P1352" s="19">
        <f t="shared" si="213"/>
        <v>16.5</v>
      </c>
      <c r="Q1352" s="20">
        <f t="shared" si="214"/>
        <v>46.225000000000001</v>
      </c>
      <c r="R1352" s="20">
        <f t="shared" si="215"/>
        <v>29.125</v>
      </c>
      <c r="S1352" s="20">
        <f t="shared" si="216"/>
        <v>26.175000000000001</v>
      </c>
      <c r="T1352" s="20">
        <f t="shared" si="217"/>
        <v>35.375</v>
      </c>
      <c r="U1352" s="19">
        <f t="shared" si="218"/>
        <v>33.841666666666661</v>
      </c>
      <c r="V1352" s="19">
        <f t="shared" si="219"/>
        <v>34.224999999999994</v>
      </c>
    </row>
    <row r="1353" spans="1:22" ht="13.5" x14ac:dyDescent="0.25">
      <c r="A1353" s="3">
        <f>RSI!A1353</f>
        <v>43983</v>
      </c>
      <c r="B1353" s="2">
        <f>RSI!B1353</f>
        <v>2.7601</v>
      </c>
      <c r="C1353" s="2">
        <f>RSI!I1353</f>
        <v>58.118502354851792</v>
      </c>
      <c r="D1353" s="2">
        <f>MACD!E1353</f>
        <v>-8.3108194486489761E-2</v>
      </c>
      <c r="E1353" s="2">
        <f>MACD!F1353</f>
        <v>-4.445868776000321E-2</v>
      </c>
      <c r="F1353" s="2">
        <f>'Moving Avg'!D1353</f>
        <v>2.7079399999999998</v>
      </c>
      <c r="G1353" s="2">
        <f>'Moving Avg'!F1353</f>
        <v>2.6304149999999993</v>
      </c>
      <c r="H1353" s="2">
        <f>'Moving Avg'!G1353</f>
        <v>2.675478</v>
      </c>
      <c r="I1353" s="2">
        <f>'Moving Avg'!H1353</f>
        <v>3.1870264999999938</v>
      </c>
      <c r="J1353" s="17" t="str">
        <f>OBV!F1353</f>
        <v>BULLISH</v>
      </c>
      <c r="K1353" s="17" t="str">
        <f>OBV!G1353</f>
        <v>NEUTRAL</v>
      </c>
      <c r="L1353" s="17" t="str">
        <f>OBV!H1353</f>
        <v>CONFIRMED BULLISH</v>
      </c>
      <c r="M1353" s="19">
        <f t="shared" si="210"/>
        <v>25</v>
      </c>
      <c r="N1353" s="19">
        <f t="shared" si="211"/>
        <v>100</v>
      </c>
      <c r="O1353" s="19">
        <f t="shared" si="212"/>
        <v>0</v>
      </c>
      <c r="P1353" s="19">
        <f t="shared" si="213"/>
        <v>83.5</v>
      </c>
      <c r="Q1353" s="20">
        <f t="shared" si="214"/>
        <v>56.274999999999999</v>
      </c>
      <c r="R1353" s="20">
        <f t="shared" si="215"/>
        <v>45.875</v>
      </c>
      <c r="S1353" s="20">
        <f t="shared" si="216"/>
        <v>56.325000000000003</v>
      </c>
      <c r="T1353" s="20">
        <f t="shared" si="217"/>
        <v>52.125</v>
      </c>
      <c r="U1353" s="19">
        <f t="shared" si="218"/>
        <v>52.82500000000001</v>
      </c>
      <c r="V1353" s="19">
        <f t="shared" si="219"/>
        <v>52.650000000000006</v>
      </c>
    </row>
    <row r="1354" spans="1:22" ht="13.5" x14ac:dyDescent="0.25">
      <c r="A1354" s="3">
        <f>RSI!A1354</f>
        <v>43984</v>
      </c>
      <c r="B1354" s="2">
        <f>RSI!B1354</f>
        <v>2.7890999999999999</v>
      </c>
      <c r="C1354" s="2">
        <f>RSI!I1354</f>
        <v>60.245534982107884</v>
      </c>
      <c r="D1354" s="2">
        <f>MACD!E1354</f>
        <v>-9.2080901243620339E-2</v>
      </c>
      <c r="E1354" s="2">
        <f>MACD!F1354</f>
        <v>-5.3983130456726633E-2</v>
      </c>
      <c r="F1354" s="2">
        <f>'Moving Avg'!D1354</f>
        <v>2.7296799999999997</v>
      </c>
      <c r="G1354" s="2">
        <f>'Moving Avg'!F1354</f>
        <v>2.6401949999999994</v>
      </c>
      <c r="H1354" s="2">
        <f>'Moving Avg'!G1354</f>
        <v>2.6779419999999998</v>
      </c>
      <c r="I1354" s="2">
        <f>'Moving Avg'!H1354</f>
        <v>3.1832234999999942</v>
      </c>
      <c r="J1354" s="17" t="str">
        <f>OBV!F1354</f>
        <v>BULLISH</v>
      </c>
      <c r="K1354" s="17" t="str">
        <f>OBV!G1354</f>
        <v>NEUTRAL</v>
      </c>
      <c r="L1354" s="17" t="str">
        <f>OBV!H1354</f>
        <v>CONFIRMED BULLISH</v>
      </c>
      <c r="M1354" s="19">
        <f t="shared" si="210"/>
        <v>25</v>
      </c>
      <c r="N1354" s="19">
        <f t="shared" si="211"/>
        <v>100</v>
      </c>
      <c r="O1354" s="19">
        <f t="shared" si="212"/>
        <v>0</v>
      </c>
      <c r="P1354" s="19">
        <f t="shared" si="213"/>
        <v>83.5</v>
      </c>
      <c r="Q1354" s="20">
        <f t="shared" si="214"/>
        <v>56.274999999999999</v>
      </c>
      <c r="R1354" s="20">
        <f t="shared" si="215"/>
        <v>45.875</v>
      </c>
      <c r="S1354" s="20">
        <f t="shared" si="216"/>
        <v>56.325000000000003</v>
      </c>
      <c r="T1354" s="20">
        <f t="shared" si="217"/>
        <v>52.125</v>
      </c>
      <c r="U1354" s="19">
        <f t="shared" si="218"/>
        <v>52.82500000000001</v>
      </c>
      <c r="V1354" s="19">
        <f t="shared" si="219"/>
        <v>52.650000000000006</v>
      </c>
    </row>
    <row r="1355" spans="1:22" ht="13.5" x14ac:dyDescent="0.25">
      <c r="A1355" s="3">
        <f>RSI!A1355</f>
        <v>43985</v>
      </c>
      <c r="B1355" s="2">
        <f>RSI!B1355</f>
        <v>2.7094</v>
      </c>
      <c r="C1355" s="2">
        <f>RSI!I1355</f>
        <v>52.373160611148975</v>
      </c>
      <c r="D1355" s="2">
        <f>MACD!E1355</f>
        <v>-9.2239222477912275E-2</v>
      </c>
      <c r="E1355" s="2">
        <f>MACD!F1355</f>
        <v>-6.1634348860963764E-2</v>
      </c>
      <c r="F1355" s="2">
        <f>'Moving Avg'!D1355</f>
        <v>2.7238800000000003</v>
      </c>
      <c r="G1355" s="2">
        <f>'Moving Avg'!F1355</f>
        <v>2.6456299999999997</v>
      </c>
      <c r="H1355" s="2">
        <f>'Moving Avg'!G1355</f>
        <v>2.67997</v>
      </c>
      <c r="I1355" s="2">
        <f>'Moving Avg'!H1355</f>
        <v>3.1793114999999936</v>
      </c>
      <c r="J1355" s="17" t="str">
        <f>OBV!F1355</f>
        <v>BEARISH</v>
      </c>
      <c r="K1355" s="17" t="str">
        <f>OBV!G1355</f>
        <v>NEUTRAL</v>
      </c>
      <c r="L1355" s="17" t="str">
        <f>OBV!H1355</f>
        <v>CONFIRMED BEARISH</v>
      </c>
      <c r="M1355" s="19">
        <f t="shared" si="210"/>
        <v>25</v>
      </c>
      <c r="N1355" s="19">
        <f t="shared" si="211"/>
        <v>100</v>
      </c>
      <c r="O1355" s="19">
        <f t="shared" si="212"/>
        <v>0</v>
      </c>
      <c r="P1355" s="19">
        <f t="shared" si="213"/>
        <v>16.5</v>
      </c>
      <c r="Q1355" s="20">
        <f t="shared" si="214"/>
        <v>46.225000000000001</v>
      </c>
      <c r="R1355" s="20">
        <f t="shared" si="215"/>
        <v>29.125</v>
      </c>
      <c r="S1355" s="20">
        <f t="shared" si="216"/>
        <v>26.175000000000001</v>
      </c>
      <c r="T1355" s="20">
        <f t="shared" si="217"/>
        <v>35.375</v>
      </c>
      <c r="U1355" s="19">
        <f t="shared" si="218"/>
        <v>33.841666666666661</v>
      </c>
      <c r="V1355" s="19">
        <f t="shared" si="219"/>
        <v>34.224999999999994</v>
      </c>
    </row>
    <row r="1356" spans="1:22" ht="13.5" x14ac:dyDescent="0.25">
      <c r="A1356" s="3">
        <f>RSI!A1356</f>
        <v>43986</v>
      </c>
      <c r="B1356" s="2">
        <f>RSI!B1356</f>
        <v>2.7818000000000001</v>
      </c>
      <c r="C1356" s="2">
        <f>RSI!I1356</f>
        <v>57.771403807628673</v>
      </c>
      <c r="D1356" s="2">
        <f>MACD!E1356</f>
        <v>-8.6759967348335465E-2</v>
      </c>
      <c r="E1356" s="2">
        <f>MACD!F1356</f>
        <v>-6.6659472558438099E-2</v>
      </c>
      <c r="F1356" s="2">
        <f>'Moving Avg'!D1356</f>
        <v>2.7441599999999999</v>
      </c>
      <c r="G1356" s="2">
        <f>'Moving Avg'!F1356</f>
        <v>2.6546849999999997</v>
      </c>
      <c r="H1356" s="2">
        <f>'Moving Avg'!G1356</f>
        <v>2.6824320000000004</v>
      </c>
      <c r="I1356" s="2">
        <f>'Moving Avg'!H1356</f>
        <v>3.1756529999999943</v>
      </c>
      <c r="J1356" s="17" t="str">
        <f>OBV!F1356</f>
        <v>BEARISH</v>
      </c>
      <c r="K1356" s="17" t="str">
        <f>OBV!G1356</f>
        <v>NEUTRAL</v>
      </c>
      <c r="L1356" s="17" t="str">
        <f>OBV!H1356</f>
        <v>BEARISH DIVERGENCE</v>
      </c>
      <c r="M1356" s="19">
        <f t="shared" si="210"/>
        <v>25</v>
      </c>
      <c r="N1356" s="19">
        <f t="shared" si="211"/>
        <v>100</v>
      </c>
      <c r="O1356" s="19">
        <f t="shared" si="212"/>
        <v>0</v>
      </c>
      <c r="P1356" s="19">
        <f t="shared" si="213"/>
        <v>16.5</v>
      </c>
      <c r="Q1356" s="20">
        <f t="shared" si="214"/>
        <v>46.225000000000001</v>
      </c>
      <c r="R1356" s="20">
        <f t="shared" si="215"/>
        <v>29.125</v>
      </c>
      <c r="S1356" s="20">
        <f t="shared" si="216"/>
        <v>26.175000000000001</v>
      </c>
      <c r="T1356" s="20">
        <f t="shared" si="217"/>
        <v>35.375</v>
      </c>
      <c r="U1356" s="19">
        <f t="shared" si="218"/>
        <v>33.841666666666661</v>
      </c>
      <c r="V1356" s="19">
        <f t="shared" si="219"/>
        <v>34.224999999999994</v>
      </c>
    </row>
    <row r="1357" spans="1:22" ht="13.5" x14ac:dyDescent="0.25">
      <c r="A1357" s="3">
        <f>RSI!A1357</f>
        <v>43987</v>
      </c>
      <c r="B1357" s="2">
        <f>RSI!B1357</f>
        <v>2.7818000000000001</v>
      </c>
      <c r="C1357" s="2">
        <f>RSI!I1357</f>
        <v>57.771403807628673</v>
      </c>
      <c r="D1357" s="2">
        <f>MACD!E1357</f>
        <v>-8.1608300596122341E-2</v>
      </c>
      <c r="E1357" s="2">
        <f>MACD!F1357</f>
        <v>-6.9649238165974944E-2</v>
      </c>
      <c r="F1357" s="2">
        <f>'Moving Avg'!D1357</f>
        <v>2.76444</v>
      </c>
      <c r="G1357" s="2">
        <f>'Moving Avg'!F1357</f>
        <v>2.6659149999999991</v>
      </c>
      <c r="H1357" s="2">
        <f>'Moving Avg'!G1357</f>
        <v>2.6864880000000007</v>
      </c>
      <c r="I1357" s="2">
        <f>'Moving Avg'!H1357</f>
        <v>3.172175499999994</v>
      </c>
      <c r="J1357" s="17" t="str">
        <f>OBV!F1357</f>
        <v>BEARISH</v>
      </c>
      <c r="K1357" s="17" t="str">
        <f>OBV!G1357</f>
        <v>NEUTRAL</v>
      </c>
      <c r="L1357" s="17" t="str">
        <f>OBV!H1357</f>
        <v>BEARISH DIVERGENCE</v>
      </c>
      <c r="M1357" s="19">
        <f t="shared" si="210"/>
        <v>25</v>
      </c>
      <c r="N1357" s="19">
        <f t="shared" si="211"/>
        <v>45</v>
      </c>
      <c r="O1357" s="19">
        <f t="shared" si="212"/>
        <v>0</v>
      </c>
      <c r="P1357" s="19">
        <f t="shared" si="213"/>
        <v>16.5</v>
      </c>
      <c r="Q1357" s="20">
        <f t="shared" si="214"/>
        <v>26.975000000000001</v>
      </c>
      <c r="R1357" s="20">
        <f t="shared" si="215"/>
        <v>18.125</v>
      </c>
      <c r="S1357" s="20">
        <f t="shared" si="216"/>
        <v>17.925000000000001</v>
      </c>
      <c r="T1357" s="20">
        <f t="shared" si="217"/>
        <v>21.625</v>
      </c>
      <c r="U1357" s="19">
        <f t="shared" si="218"/>
        <v>21.008333333333336</v>
      </c>
      <c r="V1357" s="19">
        <f t="shared" si="219"/>
        <v>21.162500000000001</v>
      </c>
    </row>
    <row r="1358" spans="1:22" ht="13.5" x14ac:dyDescent="0.25">
      <c r="A1358" s="3">
        <f>RSI!A1358</f>
        <v>43990</v>
      </c>
      <c r="B1358" s="2">
        <f>RSI!B1358</f>
        <v>2.7528000000000001</v>
      </c>
      <c r="C1358" s="2">
        <f>RSI!I1358</f>
        <v>54.881676561806579</v>
      </c>
      <c r="D1358" s="2">
        <f>MACD!E1358</f>
        <v>-6.6726415811953821E-2</v>
      </c>
      <c r="E1358" s="2">
        <f>MACD!F1358</f>
        <v>-6.906467369517072E-2</v>
      </c>
      <c r="F1358" s="2">
        <f>'Moving Avg'!D1358</f>
        <v>2.7629800000000002</v>
      </c>
      <c r="G1358" s="2">
        <f>'Moving Avg'!F1358</f>
        <v>2.6735199999999995</v>
      </c>
      <c r="H1358" s="2">
        <f>'Moving Avg'!G1358</f>
        <v>2.6885160000000008</v>
      </c>
      <c r="I1358" s="2">
        <f>'Moving Avg'!H1358</f>
        <v>3.1685529999999944</v>
      </c>
      <c r="J1358" s="17" t="str">
        <f>OBV!F1358</f>
        <v>BEARISH</v>
      </c>
      <c r="K1358" s="17" t="str">
        <f>OBV!G1358</f>
        <v>NEUTRAL</v>
      </c>
      <c r="L1358" s="17" t="str">
        <f>OBV!H1358</f>
        <v>CONFIRMED BEARISH</v>
      </c>
      <c r="M1358" s="19">
        <f t="shared" si="210"/>
        <v>25</v>
      </c>
      <c r="N1358" s="19">
        <f t="shared" si="211"/>
        <v>0</v>
      </c>
      <c r="O1358" s="19">
        <f t="shared" si="212"/>
        <v>0</v>
      </c>
      <c r="P1358" s="19">
        <f t="shared" si="213"/>
        <v>16.5</v>
      </c>
      <c r="Q1358" s="20">
        <f t="shared" si="214"/>
        <v>11.225</v>
      </c>
      <c r="R1358" s="20">
        <f t="shared" si="215"/>
        <v>9.125</v>
      </c>
      <c r="S1358" s="20">
        <f t="shared" si="216"/>
        <v>11.175000000000001</v>
      </c>
      <c r="T1358" s="20">
        <f t="shared" si="217"/>
        <v>10.375</v>
      </c>
      <c r="U1358" s="19">
        <f t="shared" si="218"/>
        <v>10.508333333333335</v>
      </c>
      <c r="V1358" s="19">
        <f t="shared" si="219"/>
        <v>10.475000000000001</v>
      </c>
    </row>
    <row r="1359" spans="1:22" ht="13.5" x14ac:dyDescent="0.25">
      <c r="A1359" s="3">
        <f>RSI!A1359</f>
        <v>43991</v>
      </c>
      <c r="B1359" s="2">
        <f>RSI!B1359</f>
        <v>2.7528000000000001</v>
      </c>
      <c r="C1359" s="2">
        <f>RSI!I1359</f>
        <v>54.881676561806579</v>
      </c>
      <c r="D1359" s="2">
        <f>MACD!E1359</f>
        <v>-6.3393583963252897E-2</v>
      </c>
      <c r="E1359" s="2">
        <f>MACD!F1359</f>
        <v>-6.7930455748787158E-2</v>
      </c>
      <c r="F1359" s="2">
        <f>'Moving Avg'!D1359</f>
        <v>2.7557200000000002</v>
      </c>
      <c r="G1359" s="2">
        <f>'Moving Avg'!F1359</f>
        <v>2.6811249999999993</v>
      </c>
      <c r="H1359" s="2">
        <f>'Moving Avg'!G1359</f>
        <v>2.6901080000000008</v>
      </c>
      <c r="I1359" s="2">
        <f>'Moving Avg'!H1359</f>
        <v>3.1649304999999943</v>
      </c>
      <c r="J1359" s="17" t="str">
        <f>OBV!F1359</f>
        <v>BEARISH</v>
      </c>
      <c r="K1359" s="17" t="str">
        <f>OBV!G1359</f>
        <v>NEUTRAL</v>
      </c>
      <c r="L1359" s="17" t="str">
        <f>OBV!H1359</f>
        <v>CONFIRMED BEARISH</v>
      </c>
      <c r="M1359" s="19">
        <f t="shared" si="210"/>
        <v>25</v>
      </c>
      <c r="N1359" s="19">
        <f t="shared" si="211"/>
        <v>0</v>
      </c>
      <c r="O1359" s="19">
        <f t="shared" si="212"/>
        <v>0</v>
      </c>
      <c r="P1359" s="19">
        <f t="shared" si="213"/>
        <v>16.5</v>
      </c>
      <c r="Q1359" s="20">
        <f t="shared" si="214"/>
        <v>11.225</v>
      </c>
      <c r="R1359" s="20">
        <f t="shared" si="215"/>
        <v>9.125</v>
      </c>
      <c r="S1359" s="20">
        <f t="shared" si="216"/>
        <v>11.175000000000001</v>
      </c>
      <c r="T1359" s="20">
        <f t="shared" si="217"/>
        <v>10.375</v>
      </c>
      <c r="U1359" s="19">
        <f t="shared" si="218"/>
        <v>10.508333333333335</v>
      </c>
      <c r="V1359" s="19">
        <f t="shared" si="219"/>
        <v>10.475000000000001</v>
      </c>
    </row>
    <row r="1360" spans="1:22" ht="13.5" x14ac:dyDescent="0.25">
      <c r="A1360" s="3">
        <f>RSI!A1360</f>
        <v>43992</v>
      </c>
      <c r="B1360" s="2">
        <f>RSI!B1360</f>
        <v>2.7166000000000001</v>
      </c>
      <c r="C1360" s="2">
        <f>RSI!I1360</f>
        <v>51.175819395803394</v>
      </c>
      <c r="D1360" s="2">
        <f>MACD!E1360</f>
        <v>-4.9280469734632071E-2</v>
      </c>
      <c r="E1360" s="2">
        <f>MACD!F1360</f>
        <v>-6.4200458545956143E-2</v>
      </c>
      <c r="F1360" s="2">
        <f>'Moving Avg'!D1360</f>
        <v>2.7571599999999998</v>
      </c>
      <c r="G1360" s="2">
        <f>'Moving Avg'!F1360</f>
        <v>2.6869199999999993</v>
      </c>
      <c r="H1360" s="2">
        <f>'Moving Avg'!G1360</f>
        <v>2.689528000000001</v>
      </c>
      <c r="I1360" s="2">
        <f>'Moving Avg'!H1360</f>
        <v>3.1607649999999943</v>
      </c>
      <c r="J1360" s="17" t="str">
        <f>OBV!F1360</f>
        <v>BEARISH</v>
      </c>
      <c r="K1360" s="17" t="str">
        <f>OBV!G1360</f>
        <v>NEUTRAL</v>
      </c>
      <c r="L1360" s="17" t="str">
        <f>OBV!H1360</f>
        <v>BEARISH DIVERGENCE</v>
      </c>
      <c r="M1360" s="19">
        <f t="shared" si="210"/>
        <v>25</v>
      </c>
      <c r="N1360" s="19">
        <f t="shared" si="211"/>
        <v>0</v>
      </c>
      <c r="O1360" s="19">
        <f t="shared" si="212"/>
        <v>0</v>
      </c>
      <c r="P1360" s="19">
        <f t="shared" si="213"/>
        <v>16.5</v>
      </c>
      <c r="Q1360" s="20">
        <f t="shared" si="214"/>
        <v>11.225</v>
      </c>
      <c r="R1360" s="20">
        <f t="shared" si="215"/>
        <v>9.125</v>
      </c>
      <c r="S1360" s="20">
        <f t="shared" si="216"/>
        <v>11.175000000000001</v>
      </c>
      <c r="T1360" s="20">
        <f t="shared" si="217"/>
        <v>10.375</v>
      </c>
      <c r="U1360" s="19">
        <f t="shared" si="218"/>
        <v>10.508333333333335</v>
      </c>
      <c r="V1360" s="19">
        <f t="shared" si="219"/>
        <v>10.475000000000001</v>
      </c>
    </row>
    <row r="1361" spans="1:22" ht="13.5" x14ac:dyDescent="0.25">
      <c r="A1361" s="3">
        <f>RSI!A1361</f>
        <v>43993</v>
      </c>
      <c r="B1361" s="2">
        <f>RSI!B1361</f>
        <v>2.7818000000000001</v>
      </c>
      <c r="C1361" s="2">
        <f>RSI!I1361</f>
        <v>56.829969921861341</v>
      </c>
      <c r="D1361" s="2">
        <f>MACD!E1361</f>
        <v>-5.1165859216657061E-2</v>
      </c>
      <c r="E1361" s="2">
        <f>MACD!F1361</f>
        <v>-6.159353868009633E-2</v>
      </c>
      <c r="F1361" s="2">
        <f>'Moving Avg'!D1361</f>
        <v>2.7571599999999998</v>
      </c>
      <c r="G1361" s="2">
        <f>'Moving Avg'!F1361</f>
        <v>2.6977849999999992</v>
      </c>
      <c r="H1361" s="2">
        <f>'Moving Avg'!G1361</f>
        <v>2.6901080000000008</v>
      </c>
      <c r="I1361" s="2">
        <f>'Moving Avg'!H1361</f>
        <v>3.1567444999999945</v>
      </c>
      <c r="J1361" s="17" t="str">
        <f>OBV!F1361</f>
        <v>BEARISH</v>
      </c>
      <c r="K1361" s="17" t="str">
        <f>OBV!G1361</f>
        <v>NEUTRAL</v>
      </c>
      <c r="L1361" s="17" t="str">
        <f>OBV!H1361</f>
        <v>NEUTRAL</v>
      </c>
      <c r="M1361" s="19">
        <f t="shared" si="210"/>
        <v>25</v>
      </c>
      <c r="N1361" s="19">
        <f t="shared" si="211"/>
        <v>0</v>
      </c>
      <c r="O1361" s="19">
        <f t="shared" si="212"/>
        <v>0</v>
      </c>
      <c r="P1361" s="19">
        <f t="shared" si="213"/>
        <v>16.5</v>
      </c>
      <c r="Q1361" s="20">
        <f t="shared" si="214"/>
        <v>11.225</v>
      </c>
      <c r="R1361" s="20">
        <f t="shared" si="215"/>
        <v>9.125</v>
      </c>
      <c r="S1361" s="20">
        <f t="shared" si="216"/>
        <v>11.175000000000001</v>
      </c>
      <c r="T1361" s="20">
        <f t="shared" si="217"/>
        <v>10.375</v>
      </c>
      <c r="U1361" s="19">
        <f t="shared" si="218"/>
        <v>10.508333333333335</v>
      </c>
      <c r="V1361" s="19">
        <f t="shared" si="219"/>
        <v>10.475000000000001</v>
      </c>
    </row>
    <row r="1362" spans="1:22" ht="13.5" x14ac:dyDescent="0.25">
      <c r="A1362" s="3">
        <f>RSI!A1362</f>
        <v>43994</v>
      </c>
      <c r="B1362" s="2">
        <f>RSI!B1362</f>
        <v>2.8397999999999999</v>
      </c>
      <c r="C1362" s="2">
        <f>RSI!I1362</f>
        <v>61.141071940405972</v>
      </c>
      <c r="D1362" s="2">
        <f>MACD!E1362</f>
        <v>-5.7511781355375824E-2</v>
      </c>
      <c r="E1362" s="2">
        <f>MACD!F1362</f>
        <v>-6.0777187215152233E-2</v>
      </c>
      <c r="F1362" s="2">
        <f>'Moving Avg'!D1362</f>
        <v>2.7687600000000003</v>
      </c>
      <c r="G1362" s="2">
        <f>'Moving Avg'!F1362</f>
        <v>2.7148099999999991</v>
      </c>
      <c r="H1362" s="2">
        <f>'Moving Avg'!G1362</f>
        <v>2.6903980000000005</v>
      </c>
      <c r="I1362" s="2">
        <f>'Moving Avg'!H1362</f>
        <v>3.1533399999999943</v>
      </c>
      <c r="J1362" s="17" t="str">
        <f>OBV!F1362</f>
        <v>BEARISH</v>
      </c>
      <c r="K1362" s="17" t="str">
        <f>OBV!G1362</f>
        <v>NEUTRAL</v>
      </c>
      <c r="L1362" s="17" t="str">
        <f>OBV!H1362</f>
        <v>BEARISH DIVERGENCE</v>
      </c>
      <c r="M1362" s="19">
        <f t="shared" si="210"/>
        <v>25</v>
      </c>
      <c r="N1362" s="19">
        <f t="shared" si="211"/>
        <v>0</v>
      </c>
      <c r="O1362" s="19">
        <f t="shared" si="212"/>
        <v>0</v>
      </c>
      <c r="P1362" s="19">
        <f t="shared" si="213"/>
        <v>16.5</v>
      </c>
      <c r="Q1362" s="20">
        <f t="shared" si="214"/>
        <v>11.225</v>
      </c>
      <c r="R1362" s="20">
        <f t="shared" si="215"/>
        <v>9.125</v>
      </c>
      <c r="S1362" s="20">
        <f t="shared" si="216"/>
        <v>11.175000000000001</v>
      </c>
      <c r="T1362" s="20">
        <f t="shared" si="217"/>
        <v>10.375</v>
      </c>
      <c r="U1362" s="19">
        <f t="shared" si="218"/>
        <v>10.508333333333335</v>
      </c>
      <c r="V1362" s="19">
        <f t="shared" si="219"/>
        <v>10.475000000000001</v>
      </c>
    </row>
    <row r="1363" spans="1:22" ht="13.5" x14ac:dyDescent="0.25">
      <c r="A1363" s="3">
        <f>RSI!A1363</f>
        <v>43997</v>
      </c>
      <c r="B1363" s="2">
        <f>RSI!B1363</f>
        <v>2.7818000000000001</v>
      </c>
      <c r="C1363" s="2">
        <f>RSI!I1363</f>
        <v>55.20413740060539</v>
      </c>
      <c r="D1363" s="2">
        <f>MACD!E1363</f>
        <v>-4.7086942217843042E-2</v>
      </c>
      <c r="E1363" s="2">
        <f>MACD!F1363</f>
        <v>-5.80391382156904E-2</v>
      </c>
      <c r="F1363" s="2">
        <f>'Moving Avg'!D1363</f>
        <v>2.7745600000000001</v>
      </c>
      <c r="G1363" s="2">
        <f>'Moving Avg'!F1363</f>
        <v>2.7253149999999993</v>
      </c>
      <c r="H1363" s="2">
        <f>'Moving Avg'!G1363</f>
        <v>2.68866</v>
      </c>
      <c r="I1363" s="2">
        <f>'Moving Avg'!H1363</f>
        <v>3.1492104999999948</v>
      </c>
      <c r="J1363" s="17" t="str">
        <f>OBV!F1363</f>
        <v>BULLISH</v>
      </c>
      <c r="K1363" s="17" t="str">
        <f>OBV!G1363</f>
        <v>NEUTRAL</v>
      </c>
      <c r="L1363" s="17" t="str">
        <f>OBV!H1363</f>
        <v>CONFIRMED BULLISH</v>
      </c>
      <c r="M1363" s="19">
        <f t="shared" si="210"/>
        <v>25</v>
      </c>
      <c r="N1363" s="19">
        <f t="shared" si="211"/>
        <v>0</v>
      </c>
      <c r="O1363" s="19">
        <f t="shared" si="212"/>
        <v>0</v>
      </c>
      <c r="P1363" s="19">
        <f t="shared" si="213"/>
        <v>83.5</v>
      </c>
      <c r="Q1363" s="20">
        <f t="shared" si="214"/>
        <v>21.274999999999999</v>
      </c>
      <c r="R1363" s="20">
        <f t="shared" si="215"/>
        <v>25.875</v>
      </c>
      <c r="S1363" s="20">
        <f t="shared" si="216"/>
        <v>41.325000000000003</v>
      </c>
      <c r="T1363" s="20">
        <f t="shared" si="217"/>
        <v>27.125</v>
      </c>
      <c r="U1363" s="19">
        <f t="shared" si="218"/>
        <v>29.491666666666664</v>
      </c>
      <c r="V1363" s="19">
        <f t="shared" si="219"/>
        <v>28.9</v>
      </c>
    </row>
    <row r="1364" spans="1:22" ht="13.5" x14ac:dyDescent="0.25">
      <c r="A1364" s="3">
        <f>RSI!A1364</f>
        <v>43998</v>
      </c>
      <c r="B1364" s="2">
        <f>RSI!B1364</f>
        <v>2.8542999999999998</v>
      </c>
      <c r="C1364" s="2">
        <f>RSI!I1364</f>
        <v>60.382695274807595</v>
      </c>
      <c r="D1364" s="2">
        <f>MACD!E1364</f>
        <v>-3.9538855232962966E-2</v>
      </c>
      <c r="E1364" s="2">
        <f>MACD!F1364</f>
        <v>-5.4339081619144913E-2</v>
      </c>
      <c r="F1364" s="2">
        <f>'Moving Avg'!D1364</f>
        <v>2.7948600000000003</v>
      </c>
      <c r="G1364" s="2">
        <f>'Moving Avg'!F1364</f>
        <v>2.7387199999999994</v>
      </c>
      <c r="H1364" s="2">
        <f>'Moving Avg'!G1364</f>
        <v>2.6886600000000005</v>
      </c>
      <c r="I1364" s="2">
        <f>'Moving Avg'!H1364</f>
        <v>3.1457334999999942</v>
      </c>
      <c r="J1364" s="17" t="str">
        <f>OBV!F1364</f>
        <v>BULLISH</v>
      </c>
      <c r="K1364" s="17" t="str">
        <f>OBV!G1364</f>
        <v>NEUTRAL</v>
      </c>
      <c r="L1364" s="17" t="str">
        <f>OBV!H1364</f>
        <v>CONFIRMED BULLISH</v>
      </c>
      <c r="M1364" s="19">
        <f t="shared" si="210"/>
        <v>25</v>
      </c>
      <c r="N1364" s="19">
        <f t="shared" si="211"/>
        <v>0</v>
      </c>
      <c r="O1364" s="19">
        <f t="shared" si="212"/>
        <v>0</v>
      </c>
      <c r="P1364" s="19">
        <f t="shared" si="213"/>
        <v>83.5</v>
      </c>
      <c r="Q1364" s="20">
        <f t="shared" si="214"/>
        <v>21.274999999999999</v>
      </c>
      <c r="R1364" s="20">
        <f t="shared" si="215"/>
        <v>25.875</v>
      </c>
      <c r="S1364" s="20">
        <f t="shared" si="216"/>
        <v>41.325000000000003</v>
      </c>
      <c r="T1364" s="20">
        <f t="shared" si="217"/>
        <v>27.125</v>
      </c>
      <c r="U1364" s="19">
        <f t="shared" si="218"/>
        <v>29.491666666666664</v>
      </c>
      <c r="V1364" s="19">
        <f t="shared" si="219"/>
        <v>28.9</v>
      </c>
    </row>
    <row r="1365" spans="1:22" ht="13.5" x14ac:dyDescent="0.25">
      <c r="A1365" s="3">
        <f>RSI!A1365</f>
        <v>43999</v>
      </c>
      <c r="B1365" s="2">
        <f>RSI!B1365</f>
        <v>2.7528000000000001</v>
      </c>
      <c r="C1365" s="2">
        <f>RSI!I1365</f>
        <v>51.420402604102009</v>
      </c>
      <c r="D1365" s="2">
        <f>MACD!E1365</f>
        <v>-3.8660566509960859E-2</v>
      </c>
      <c r="E1365" s="2">
        <f>MACD!F1365</f>
        <v>-5.1203378597308107E-2</v>
      </c>
      <c r="F1365" s="2">
        <f>'Moving Avg'!D1365</f>
        <v>2.8021000000000003</v>
      </c>
      <c r="G1365" s="2">
        <f>'Moving Avg'!F1365</f>
        <v>2.7463249999999997</v>
      </c>
      <c r="H1365" s="2">
        <f>'Moving Avg'!G1365</f>
        <v>2.6882239999999999</v>
      </c>
      <c r="I1365" s="2">
        <f>'Moving Avg'!H1365</f>
        <v>3.1416404999999945</v>
      </c>
      <c r="J1365" s="17" t="str">
        <f>OBV!F1365</f>
        <v>BULLISH</v>
      </c>
      <c r="K1365" s="17" t="str">
        <f>OBV!G1365</f>
        <v>NEUTRAL</v>
      </c>
      <c r="L1365" s="17" t="str">
        <f>OBV!H1365</f>
        <v>CONFIRMED BULLISH</v>
      </c>
      <c r="M1365" s="19">
        <f t="shared" si="210"/>
        <v>25</v>
      </c>
      <c r="N1365" s="19">
        <f t="shared" si="211"/>
        <v>0</v>
      </c>
      <c r="O1365" s="19">
        <f t="shared" si="212"/>
        <v>0</v>
      </c>
      <c r="P1365" s="19">
        <f t="shared" si="213"/>
        <v>83.5</v>
      </c>
      <c r="Q1365" s="20">
        <f t="shared" si="214"/>
        <v>21.274999999999999</v>
      </c>
      <c r="R1365" s="20">
        <f t="shared" si="215"/>
        <v>25.875</v>
      </c>
      <c r="S1365" s="20">
        <f t="shared" si="216"/>
        <v>41.325000000000003</v>
      </c>
      <c r="T1365" s="20">
        <f t="shared" si="217"/>
        <v>27.125</v>
      </c>
      <c r="U1365" s="19">
        <f t="shared" si="218"/>
        <v>29.491666666666664</v>
      </c>
      <c r="V1365" s="19">
        <f t="shared" si="219"/>
        <v>28.9</v>
      </c>
    </row>
    <row r="1366" spans="1:22" ht="13.5" x14ac:dyDescent="0.25">
      <c r="A1366" s="3">
        <f>RSI!A1366</f>
        <v>44000</v>
      </c>
      <c r="B1366" s="2">
        <f>RSI!B1366</f>
        <v>2.6949000000000001</v>
      </c>
      <c r="C1366" s="2">
        <f>RSI!I1366</f>
        <v>47.123628192041295</v>
      </c>
      <c r="D1366" s="2">
        <f>MACD!E1366</f>
        <v>-2.2599108775301247E-2</v>
      </c>
      <c r="E1366" s="2">
        <f>MACD!F1366</f>
        <v>-4.5482524632906737E-2</v>
      </c>
      <c r="F1366" s="2">
        <f>'Moving Avg'!D1366</f>
        <v>2.7847200000000001</v>
      </c>
      <c r="G1366" s="2">
        <f>'Moving Avg'!F1366</f>
        <v>2.7474099999999995</v>
      </c>
      <c r="H1366" s="2">
        <f>'Moving Avg'!G1366</f>
        <v>2.6882240000000008</v>
      </c>
      <c r="I1366" s="2">
        <f>'Moving Avg'!H1366</f>
        <v>3.1373664999999944</v>
      </c>
      <c r="J1366" s="17" t="str">
        <f>OBV!F1366</f>
        <v>BEARISH</v>
      </c>
      <c r="K1366" s="17" t="str">
        <f>OBV!G1366</f>
        <v>NEUTRAL</v>
      </c>
      <c r="L1366" s="17" t="str">
        <f>OBV!H1366</f>
        <v>CONFIRMED BEARISH</v>
      </c>
      <c r="M1366" s="19">
        <f t="shared" si="210"/>
        <v>25</v>
      </c>
      <c r="N1366" s="19">
        <f t="shared" si="211"/>
        <v>0</v>
      </c>
      <c r="O1366" s="19">
        <f t="shared" si="212"/>
        <v>0</v>
      </c>
      <c r="P1366" s="19">
        <f t="shared" si="213"/>
        <v>16.5</v>
      </c>
      <c r="Q1366" s="20">
        <f t="shared" si="214"/>
        <v>11.225</v>
      </c>
      <c r="R1366" s="20">
        <f t="shared" si="215"/>
        <v>9.125</v>
      </c>
      <c r="S1366" s="20">
        <f t="shared" si="216"/>
        <v>11.175000000000001</v>
      </c>
      <c r="T1366" s="20">
        <f t="shared" si="217"/>
        <v>10.375</v>
      </c>
      <c r="U1366" s="19">
        <f t="shared" si="218"/>
        <v>10.508333333333335</v>
      </c>
      <c r="V1366" s="19">
        <f t="shared" si="219"/>
        <v>10.475000000000001</v>
      </c>
    </row>
    <row r="1367" spans="1:22" ht="13.5" x14ac:dyDescent="0.25">
      <c r="A1367" s="3">
        <f>RSI!A1367</f>
        <v>44001</v>
      </c>
      <c r="B1367" s="2">
        <f>RSI!B1367</f>
        <v>2.8108</v>
      </c>
      <c r="C1367" s="2">
        <f>RSI!I1367</f>
        <v>55.194618338271717</v>
      </c>
      <c r="D1367" s="2">
        <f>MACD!E1367</f>
        <v>-1.7352677686604867E-2</v>
      </c>
      <c r="E1367" s="2">
        <f>MACD!F1367</f>
        <v>-3.9856555243646369E-2</v>
      </c>
      <c r="F1367" s="2">
        <f>'Moving Avg'!D1367</f>
        <v>2.7789200000000003</v>
      </c>
      <c r="G1367" s="2">
        <f>'Moving Avg'!F1367</f>
        <v>2.7539299999999995</v>
      </c>
      <c r="H1367" s="2">
        <f>'Moving Avg'!G1367</f>
        <v>2.6889480000000003</v>
      </c>
      <c r="I1367" s="2">
        <f>'Moving Avg'!H1367</f>
        <v>3.1338169999999947</v>
      </c>
      <c r="J1367" s="17" t="str">
        <f>OBV!F1367</f>
        <v>BEARISH</v>
      </c>
      <c r="K1367" s="17" t="str">
        <f>OBV!G1367</f>
        <v>NEUTRAL</v>
      </c>
      <c r="L1367" s="17" t="str">
        <f>OBV!H1367</f>
        <v>CONFIRMED BEARISH</v>
      </c>
      <c r="M1367" s="19">
        <f t="shared" si="210"/>
        <v>25</v>
      </c>
      <c r="N1367" s="19">
        <f t="shared" si="211"/>
        <v>0</v>
      </c>
      <c r="O1367" s="19">
        <f t="shared" si="212"/>
        <v>0</v>
      </c>
      <c r="P1367" s="19">
        <f t="shared" si="213"/>
        <v>16.5</v>
      </c>
      <c r="Q1367" s="20">
        <f t="shared" si="214"/>
        <v>11.225</v>
      </c>
      <c r="R1367" s="20">
        <f t="shared" si="215"/>
        <v>9.125</v>
      </c>
      <c r="S1367" s="20">
        <f t="shared" si="216"/>
        <v>11.175000000000001</v>
      </c>
      <c r="T1367" s="20">
        <f t="shared" si="217"/>
        <v>10.375</v>
      </c>
      <c r="U1367" s="19">
        <f t="shared" si="218"/>
        <v>10.508333333333335</v>
      </c>
      <c r="V1367" s="19">
        <f t="shared" si="219"/>
        <v>10.475000000000001</v>
      </c>
    </row>
    <row r="1368" spans="1:22" ht="13.5" x14ac:dyDescent="0.25">
      <c r="A1368" s="3">
        <f>RSI!A1368</f>
        <v>44004</v>
      </c>
      <c r="B1368" s="2">
        <f>RSI!B1368</f>
        <v>2.8108</v>
      </c>
      <c r="C1368" s="2">
        <f>RSI!I1368</f>
        <v>55.194618338271717</v>
      </c>
      <c r="D1368" s="2">
        <f>MACD!E1368</f>
        <v>-1.7836497458291856E-2</v>
      </c>
      <c r="E1368" s="2">
        <f>MACD!F1368</f>
        <v>-3.5452543686575466E-2</v>
      </c>
      <c r="F1368" s="2">
        <f>'Moving Avg'!D1368</f>
        <v>2.7847200000000001</v>
      </c>
      <c r="G1368" s="2">
        <f>'Moving Avg'!F1368</f>
        <v>2.7575499999999997</v>
      </c>
      <c r="H1368" s="2">
        <f>'Moving Avg'!G1368</f>
        <v>2.6893820000000002</v>
      </c>
      <c r="I1368" s="2">
        <f>'Moving Avg'!H1368</f>
        <v>3.1302309999999949</v>
      </c>
      <c r="J1368" s="17" t="str">
        <f>OBV!F1368</f>
        <v>BEARISH</v>
      </c>
      <c r="K1368" s="17" t="str">
        <f>OBV!G1368</f>
        <v>NEUTRAL</v>
      </c>
      <c r="L1368" s="17" t="str">
        <f>OBV!H1368</f>
        <v>BEARISH DIVERGENCE</v>
      </c>
      <c r="M1368" s="19">
        <f t="shared" si="210"/>
        <v>25</v>
      </c>
      <c r="N1368" s="19">
        <f t="shared" si="211"/>
        <v>0</v>
      </c>
      <c r="O1368" s="19">
        <f t="shared" si="212"/>
        <v>0</v>
      </c>
      <c r="P1368" s="19">
        <f t="shared" si="213"/>
        <v>16.5</v>
      </c>
      <c r="Q1368" s="20">
        <f t="shared" si="214"/>
        <v>11.225</v>
      </c>
      <c r="R1368" s="20">
        <f t="shared" si="215"/>
        <v>9.125</v>
      </c>
      <c r="S1368" s="20">
        <f t="shared" si="216"/>
        <v>11.175000000000001</v>
      </c>
      <c r="T1368" s="20">
        <f t="shared" si="217"/>
        <v>10.375</v>
      </c>
      <c r="U1368" s="19">
        <f t="shared" si="218"/>
        <v>10.508333333333335</v>
      </c>
      <c r="V1368" s="19">
        <f t="shared" si="219"/>
        <v>10.475000000000001</v>
      </c>
    </row>
    <row r="1369" spans="1:22" ht="13.5" x14ac:dyDescent="0.25">
      <c r="A1369" s="3">
        <f>RSI!A1369</f>
        <v>44005</v>
      </c>
      <c r="B1369" s="2">
        <f>RSI!B1369</f>
        <v>2.8035000000000001</v>
      </c>
      <c r="C1369" s="2">
        <f>RSI!I1369</f>
        <v>54.585985867129978</v>
      </c>
      <c r="D1369" s="2">
        <f>MACD!E1369</f>
        <v>-1.8132521524903744E-2</v>
      </c>
      <c r="E1369" s="2">
        <f>MACD!F1369</f>
        <v>-3.1988539254241125E-2</v>
      </c>
      <c r="F1369" s="2">
        <f>'Moving Avg'!D1369</f>
        <v>2.7745600000000001</v>
      </c>
      <c r="G1369" s="2">
        <f>'Moving Avg'!F1369</f>
        <v>2.7637049999999994</v>
      </c>
      <c r="H1369" s="2">
        <f>'Moving Avg'!G1369</f>
        <v>2.6890920000000005</v>
      </c>
      <c r="I1369" s="2">
        <f>'Moving Avg'!H1369</f>
        <v>3.126644999999995</v>
      </c>
      <c r="J1369" s="17" t="str">
        <f>OBV!F1369</f>
        <v>BEARISH</v>
      </c>
      <c r="K1369" s="17" t="str">
        <f>OBV!G1369</f>
        <v>NEUTRAL</v>
      </c>
      <c r="L1369" s="17" t="str">
        <f>OBV!H1369</f>
        <v>CONFIRMED BEARISH</v>
      </c>
      <c r="M1369" s="19">
        <f t="shared" si="210"/>
        <v>25</v>
      </c>
      <c r="N1369" s="19">
        <f t="shared" si="211"/>
        <v>0</v>
      </c>
      <c r="O1369" s="19">
        <f t="shared" si="212"/>
        <v>0</v>
      </c>
      <c r="P1369" s="19">
        <f t="shared" si="213"/>
        <v>16.5</v>
      </c>
      <c r="Q1369" s="20">
        <f t="shared" si="214"/>
        <v>11.225</v>
      </c>
      <c r="R1369" s="20">
        <f t="shared" si="215"/>
        <v>9.125</v>
      </c>
      <c r="S1369" s="20">
        <f t="shared" si="216"/>
        <v>11.175000000000001</v>
      </c>
      <c r="T1369" s="20">
        <f t="shared" si="217"/>
        <v>10.375</v>
      </c>
      <c r="U1369" s="19">
        <f t="shared" si="218"/>
        <v>10.508333333333335</v>
      </c>
      <c r="V1369" s="19">
        <f t="shared" si="219"/>
        <v>10.475000000000001</v>
      </c>
    </row>
    <row r="1370" spans="1:22" ht="13.5" x14ac:dyDescent="0.25">
      <c r="A1370" s="3">
        <f>RSI!A1370</f>
        <v>44006</v>
      </c>
      <c r="B1370" s="2">
        <f>RSI!B1370</f>
        <v>2.8108</v>
      </c>
      <c r="C1370" s="2">
        <f>RSI!I1370</f>
        <v>55.118959815348262</v>
      </c>
      <c r="D1370" s="2">
        <f>MACD!E1370</f>
        <v>-2.4845560078233131E-2</v>
      </c>
      <c r="E1370" s="2">
        <f>MACD!F1370</f>
        <v>-3.0559943419039528E-2</v>
      </c>
      <c r="F1370" s="2">
        <f>'Moving Avg'!D1370</f>
        <v>2.7861599999999997</v>
      </c>
      <c r="G1370" s="2">
        <f>'Moving Avg'!F1370</f>
        <v>2.767325</v>
      </c>
      <c r="H1370" s="2">
        <f>'Moving Avg'!G1370</f>
        <v>2.6905400000000004</v>
      </c>
      <c r="I1370" s="2">
        <f>'Moving Avg'!H1370</f>
        <v>3.1230954999999954</v>
      </c>
      <c r="J1370" s="17" t="str">
        <f>OBV!F1370</f>
        <v>BEARISH</v>
      </c>
      <c r="K1370" s="17" t="str">
        <f>OBV!G1370</f>
        <v>NEUTRAL</v>
      </c>
      <c r="L1370" s="17" t="str">
        <f>OBV!H1370</f>
        <v>BEARISH DIVERGENCE</v>
      </c>
      <c r="M1370" s="19">
        <f t="shared" si="210"/>
        <v>25</v>
      </c>
      <c r="N1370" s="19">
        <f t="shared" si="211"/>
        <v>0</v>
      </c>
      <c r="O1370" s="19">
        <f t="shared" si="212"/>
        <v>0</v>
      </c>
      <c r="P1370" s="19">
        <f t="shared" si="213"/>
        <v>16.5</v>
      </c>
      <c r="Q1370" s="20">
        <f t="shared" si="214"/>
        <v>11.225</v>
      </c>
      <c r="R1370" s="20">
        <f t="shared" si="215"/>
        <v>9.125</v>
      </c>
      <c r="S1370" s="20">
        <f t="shared" si="216"/>
        <v>11.175000000000001</v>
      </c>
      <c r="T1370" s="20">
        <f t="shared" si="217"/>
        <v>10.375</v>
      </c>
      <c r="U1370" s="19">
        <f t="shared" si="218"/>
        <v>10.508333333333335</v>
      </c>
      <c r="V1370" s="19">
        <f t="shared" si="219"/>
        <v>10.475000000000001</v>
      </c>
    </row>
    <row r="1371" spans="1:22" ht="13.5" x14ac:dyDescent="0.25">
      <c r="A1371" s="3">
        <f>RSI!A1371</f>
        <v>44007</v>
      </c>
      <c r="B1371" s="2">
        <f>RSI!B1371</f>
        <v>2.6876000000000002</v>
      </c>
      <c r="C1371" s="2">
        <f>RSI!I1371</f>
        <v>45.429003262751444</v>
      </c>
      <c r="D1371" s="2">
        <f>MACD!E1371</f>
        <v>-1.1738732049322742E-2</v>
      </c>
      <c r="E1371" s="2">
        <f>MACD!F1371</f>
        <v>-2.6795701145096173E-2</v>
      </c>
      <c r="F1371" s="2">
        <f>'Moving Avg'!D1371</f>
        <v>2.7847</v>
      </c>
      <c r="G1371" s="2">
        <f>'Moving Avg'!F1371</f>
        <v>2.7676850000000002</v>
      </c>
      <c r="H1371" s="2">
        <f>'Moving Avg'!G1371</f>
        <v>2.689960000000001</v>
      </c>
      <c r="I1371" s="2">
        <f>'Moving Avg'!H1371</f>
        <v>3.1188209999999952</v>
      </c>
      <c r="J1371" s="17" t="str">
        <f>OBV!F1371</f>
        <v>BEARISH</v>
      </c>
      <c r="K1371" s="17" t="str">
        <f>OBV!G1371</f>
        <v>NEUTRAL</v>
      </c>
      <c r="L1371" s="17" t="str">
        <f>OBV!H1371</f>
        <v>CONFIRMED BEARISH</v>
      </c>
      <c r="M1371" s="19">
        <f t="shared" si="210"/>
        <v>25</v>
      </c>
      <c r="N1371" s="19">
        <f t="shared" si="211"/>
        <v>0</v>
      </c>
      <c r="O1371" s="19">
        <f t="shared" si="212"/>
        <v>0</v>
      </c>
      <c r="P1371" s="19">
        <f t="shared" si="213"/>
        <v>16.5</v>
      </c>
      <c r="Q1371" s="20">
        <f t="shared" si="214"/>
        <v>11.225</v>
      </c>
      <c r="R1371" s="20">
        <f t="shared" si="215"/>
        <v>9.125</v>
      </c>
      <c r="S1371" s="20">
        <f t="shared" si="216"/>
        <v>11.175000000000001</v>
      </c>
      <c r="T1371" s="20">
        <f t="shared" si="217"/>
        <v>10.375</v>
      </c>
      <c r="U1371" s="19">
        <f t="shared" si="218"/>
        <v>10.508333333333335</v>
      </c>
      <c r="V1371" s="19">
        <f t="shared" si="219"/>
        <v>10.475000000000001</v>
      </c>
    </row>
    <row r="1372" spans="1:22" ht="13.5" x14ac:dyDescent="0.25">
      <c r="A1372" s="3">
        <f>RSI!A1372</f>
        <v>44008</v>
      </c>
      <c r="B1372" s="2">
        <f>RSI!B1372</f>
        <v>2.5644999999999998</v>
      </c>
      <c r="C1372" s="2">
        <f>RSI!I1372</f>
        <v>38.202270146501888</v>
      </c>
      <c r="D1372" s="2">
        <f>MACD!E1372</f>
        <v>1.7779024748818095E-2</v>
      </c>
      <c r="E1372" s="2">
        <f>MACD!F1372</f>
        <v>-1.7880755966313319E-2</v>
      </c>
      <c r="F1372" s="2">
        <f>'Moving Avg'!D1372</f>
        <v>2.7354399999999996</v>
      </c>
      <c r="G1372" s="2">
        <f>'Moving Avg'!F1372</f>
        <v>2.7618900000000002</v>
      </c>
      <c r="H1372" s="2">
        <f>'Moving Avg'!G1372</f>
        <v>2.6861940000000004</v>
      </c>
      <c r="I1372" s="2">
        <f>'Moving Avg'!H1372</f>
        <v>3.114003499999995</v>
      </c>
      <c r="J1372" s="17" t="str">
        <f>OBV!F1372</f>
        <v>BEARISH</v>
      </c>
      <c r="K1372" s="17" t="str">
        <f>OBV!G1372</f>
        <v>NEUTRAL</v>
      </c>
      <c r="L1372" s="17" t="str">
        <f>OBV!H1372</f>
        <v>CONFIRMED BEARISH</v>
      </c>
      <c r="M1372" s="19">
        <f t="shared" si="210"/>
        <v>25</v>
      </c>
      <c r="N1372" s="19">
        <f t="shared" si="211"/>
        <v>0</v>
      </c>
      <c r="O1372" s="19">
        <f t="shared" si="212"/>
        <v>0</v>
      </c>
      <c r="P1372" s="19">
        <f t="shared" si="213"/>
        <v>16.5</v>
      </c>
      <c r="Q1372" s="20">
        <f t="shared" si="214"/>
        <v>11.225</v>
      </c>
      <c r="R1372" s="20">
        <f t="shared" si="215"/>
        <v>9.125</v>
      </c>
      <c r="S1372" s="20">
        <f t="shared" si="216"/>
        <v>11.175000000000001</v>
      </c>
      <c r="T1372" s="20">
        <f t="shared" si="217"/>
        <v>10.375</v>
      </c>
      <c r="U1372" s="19">
        <f t="shared" si="218"/>
        <v>10.508333333333335</v>
      </c>
      <c r="V1372" s="19">
        <f t="shared" si="219"/>
        <v>10.475000000000001</v>
      </c>
    </row>
    <row r="1373" spans="1:22" ht="13.5" x14ac:dyDescent="0.25">
      <c r="A1373" s="3">
        <f>RSI!A1373</f>
        <v>44011</v>
      </c>
      <c r="B1373" s="2">
        <f>RSI!B1373</f>
        <v>2.5354999999999999</v>
      </c>
      <c r="C1373" s="2">
        <f>RSI!I1373</f>
        <v>36.720299336984439</v>
      </c>
      <c r="D1373" s="2">
        <f>MACD!E1373</f>
        <v>3.7065255576435252E-2</v>
      </c>
      <c r="E1373" s="2">
        <f>MACD!F1373</f>
        <v>-6.8915536577636057E-3</v>
      </c>
      <c r="F1373" s="2">
        <f>'Moving Avg'!D1373</f>
        <v>2.6803799999999995</v>
      </c>
      <c r="G1373" s="2">
        <f>'Moving Avg'!F1373</f>
        <v>2.7506600000000003</v>
      </c>
      <c r="H1373" s="2">
        <f>'Moving Avg'!G1373</f>
        <v>2.6834400000000005</v>
      </c>
      <c r="I1373" s="2">
        <f>'Moving Avg'!H1373</f>
        <v>3.1089684999999956</v>
      </c>
      <c r="J1373" s="17" t="str">
        <f>OBV!F1373</f>
        <v>BEARISH</v>
      </c>
      <c r="K1373" s="17" t="str">
        <f>OBV!G1373</f>
        <v>NEUTRAL</v>
      </c>
      <c r="L1373" s="17" t="str">
        <f>OBV!H1373</f>
        <v>CONFIRMED BEARISH</v>
      </c>
      <c r="M1373" s="19">
        <f t="shared" si="210"/>
        <v>25</v>
      </c>
      <c r="N1373" s="19">
        <f t="shared" si="211"/>
        <v>0</v>
      </c>
      <c r="O1373" s="19">
        <f t="shared" si="212"/>
        <v>0</v>
      </c>
      <c r="P1373" s="19">
        <f t="shared" si="213"/>
        <v>16.5</v>
      </c>
      <c r="Q1373" s="20">
        <f t="shared" si="214"/>
        <v>11.225</v>
      </c>
      <c r="R1373" s="20">
        <f t="shared" si="215"/>
        <v>9.125</v>
      </c>
      <c r="S1373" s="20">
        <f t="shared" si="216"/>
        <v>11.175000000000001</v>
      </c>
      <c r="T1373" s="20">
        <f t="shared" si="217"/>
        <v>10.375</v>
      </c>
      <c r="U1373" s="19">
        <f t="shared" si="218"/>
        <v>10.508333333333335</v>
      </c>
      <c r="V1373" s="19">
        <f t="shared" si="219"/>
        <v>10.475000000000001</v>
      </c>
    </row>
    <row r="1374" spans="1:22" ht="13.5" x14ac:dyDescent="0.25">
      <c r="A1374" s="3">
        <f>RSI!A1374</f>
        <v>44012</v>
      </c>
      <c r="B1374" s="2">
        <f>RSI!B1374</f>
        <v>2.6080000000000001</v>
      </c>
      <c r="C1374" s="2">
        <f>RSI!I1374</f>
        <v>42.704369450274406</v>
      </c>
      <c r="D1374" s="2">
        <f>MACD!E1374</f>
        <v>6.0343467699765174E-2</v>
      </c>
      <c r="E1374" s="2">
        <f>MACD!F1374</f>
        <v>6.5554506137421508E-3</v>
      </c>
      <c r="F1374" s="2">
        <f>'Moving Avg'!D1374</f>
        <v>2.6412799999999996</v>
      </c>
      <c r="G1374" s="2">
        <f>'Moving Avg'!F1374</f>
        <v>2.7416050000000003</v>
      </c>
      <c r="H1374" s="2">
        <f>'Moving Avg'!G1374</f>
        <v>2.680832000000001</v>
      </c>
      <c r="I1374" s="2">
        <f>'Moving Avg'!H1374</f>
        <v>3.1043684999999952</v>
      </c>
      <c r="J1374" s="17" t="str">
        <f>OBV!F1374</f>
        <v>BEARISH</v>
      </c>
      <c r="K1374" s="17" t="str">
        <f>OBV!G1374</f>
        <v>NEUTRAL</v>
      </c>
      <c r="L1374" s="17" t="str">
        <f>OBV!H1374</f>
        <v>CONFIRMED BEARISH</v>
      </c>
      <c r="M1374" s="19">
        <f t="shared" si="210"/>
        <v>25</v>
      </c>
      <c r="N1374" s="19">
        <f t="shared" si="211"/>
        <v>0</v>
      </c>
      <c r="O1374" s="19">
        <f t="shared" si="212"/>
        <v>0</v>
      </c>
      <c r="P1374" s="19">
        <f t="shared" si="213"/>
        <v>16.5</v>
      </c>
      <c r="Q1374" s="20">
        <f t="shared" si="214"/>
        <v>11.225</v>
      </c>
      <c r="R1374" s="20">
        <f t="shared" si="215"/>
        <v>9.125</v>
      </c>
      <c r="S1374" s="20">
        <f t="shared" si="216"/>
        <v>11.175000000000001</v>
      </c>
      <c r="T1374" s="20">
        <f t="shared" si="217"/>
        <v>10.375</v>
      </c>
      <c r="U1374" s="19">
        <f t="shared" si="218"/>
        <v>10.508333333333335</v>
      </c>
      <c r="V1374" s="19">
        <f t="shared" si="219"/>
        <v>10.475000000000001</v>
      </c>
    </row>
    <row r="1375" spans="1:22" ht="13.5" x14ac:dyDescent="0.25">
      <c r="A1375" s="3">
        <f>RSI!A1375</f>
        <v>44013</v>
      </c>
      <c r="B1375" s="2">
        <f>RSI!B1375</f>
        <v>2.5354999999999999</v>
      </c>
      <c r="C1375" s="2">
        <f>RSI!I1375</f>
        <v>38.757335573844237</v>
      </c>
      <c r="D1375" s="2">
        <f>MACD!E1375</f>
        <v>7.0455531697249274E-2</v>
      </c>
      <c r="E1375" s="2">
        <f>MACD!F1375</f>
        <v>1.9335466830443578E-2</v>
      </c>
      <c r="F1375" s="2">
        <f>'Moving Avg'!D1375</f>
        <v>2.58622</v>
      </c>
      <c r="G1375" s="2">
        <f>'Moving Avg'!F1375</f>
        <v>2.73291</v>
      </c>
      <c r="H1375" s="2">
        <f>'Moving Avg'!G1375</f>
        <v>2.6769200000000009</v>
      </c>
      <c r="I1375" s="2">
        <f>'Moving Avg'!H1375</f>
        <v>3.0993699999999955</v>
      </c>
      <c r="J1375" s="17" t="str">
        <f>OBV!F1375</f>
        <v>BEARISH</v>
      </c>
      <c r="K1375" s="17" t="str">
        <f>OBV!G1375</f>
        <v>NEUTRAL</v>
      </c>
      <c r="L1375" s="17" t="str">
        <f>OBV!H1375</f>
        <v>CONFIRMED BEARISH</v>
      </c>
      <c r="M1375" s="19">
        <f t="shared" si="210"/>
        <v>25</v>
      </c>
      <c r="N1375" s="19">
        <f t="shared" si="211"/>
        <v>0</v>
      </c>
      <c r="O1375" s="19">
        <f t="shared" si="212"/>
        <v>0</v>
      </c>
      <c r="P1375" s="19">
        <f t="shared" si="213"/>
        <v>16.5</v>
      </c>
      <c r="Q1375" s="20">
        <f t="shared" si="214"/>
        <v>11.225</v>
      </c>
      <c r="R1375" s="20">
        <f t="shared" si="215"/>
        <v>9.125</v>
      </c>
      <c r="S1375" s="20">
        <f t="shared" si="216"/>
        <v>11.175000000000001</v>
      </c>
      <c r="T1375" s="20">
        <f t="shared" si="217"/>
        <v>10.375</v>
      </c>
      <c r="U1375" s="19">
        <f t="shared" si="218"/>
        <v>10.508333333333335</v>
      </c>
      <c r="V1375" s="19">
        <f t="shared" si="219"/>
        <v>10.475000000000001</v>
      </c>
    </row>
    <row r="1376" spans="1:22" ht="13.5" x14ac:dyDescent="0.25">
      <c r="A1376" s="3">
        <f>RSI!A1376</f>
        <v>44014</v>
      </c>
      <c r="B1376" s="2">
        <f>RSI!B1376</f>
        <v>2.492</v>
      </c>
      <c r="C1376" s="2">
        <f>RSI!I1376</f>
        <v>36.573115322925851</v>
      </c>
      <c r="D1376" s="2">
        <f>MACD!E1376</f>
        <v>7.4366060108984389E-2</v>
      </c>
      <c r="E1376" s="2">
        <f>MACD!F1376</f>
        <v>3.0341585486151741E-2</v>
      </c>
      <c r="F1376" s="2">
        <f>'Moving Avg'!D1376</f>
        <v>2.5471000000000004</v>
      </c>
      <c r="G1376" s="2">
        <f>'Moving Avg'!F1376</f>
        <v>2.7184199999999996</v>
      </c>
      <c r="H1376" s="2">
        <f>'Moving Avg'!G1376</f>
        <v>2.6737319999999998</v>
      </c>
      <c r="I1376" s="2">
        <f>'Moving Avg'!H1376</f>
        <v>3.0943709999999958</v>
      </c>
      <c r="J1376" s="17" t="str">
        <f>OBV!F1376</f>
        <v>BEARISH</v>
      </c>
      <c r="K1376" s="17" t="str">
        <f>OBV!G1376</f>
        <v>NEUTRAL</v>
      </c>
      <c r="L1376" s="17" t="str">
        <f>OBV!H1376</f>
        <v>CONFIRMED BEARISH</v>
      </c>
      <c r="M1376" s="19">
        <f t="shared" si="210"/>
        <v>25</v>
      </c>
      <c r="N1376" s="19">
        <f t="shared" si="211"/>
        <v>0</v>
      </c>
      <c r="O1376" s="19">
        <f t="shared" si="212"/>
        <v>0</v>
      </c>
      <c r="P1376" s="19">
        <f t="shared" si="213"/>
        <v>16.5</v>
      </c>
      <c r="Q1376" s="20">
        <f t="shared" si="214"/>
        <v>11.225</v>
      </c>
      <c r="R1376" s="20">
        <f t="shared" si="215"/>
        <v>9.125</v>
      </c>
      <c r="S1376" s="20">
        <f t="shared" si="216"/>
        <v>11.175000000000001</v>
      </c>
      <c r="T1376" s="20">
        <f t="shared" si="217"/>
        <v>10.375</v>
      </c>
      <c r="U1376" s="19">
        <f t="shared" si="218"/>
        <v>10.508333333333335</v>
      </c>
      <c r="V1376" s="19">
        <f t="shared" si="219"/>
        <v>10.475000000000001</v>
      </c>
    </row>
    <row r="1377" spans="1:22" ht="13.5" x14ac:dyDescent="0.25">
      <c r="A1377" s="3">
        <f>RSI!A1377</f>
        <v>44015</v>
      </c>
      <c r="B1377" s="2">
        <f>RSI!B1377</f>
        <v>2.5499999999999998</v>
      </c>
      <c r="C1377" s="2">
        <f>RSI!I1377</f>
        <v>41.321490336628685</v>
      </c>
      <c r="D1377" s="2">
        <f>MACD!E1377</f>
        <v>9.2429111598418601E-2</v>
      </c>
      <c r="E1377" s="2">
        <f>MACD!F1377</f>
        <v>4.2759090708605119E-2</v>
      </c>
      <c r="F1377" s="2">
        <f>'Moving Avg'!D1377</f>
        <v>2.5442</v>
      </c>
      <c r="G1377" s="2">
        <f>'Moving Avg'!F1377</f>
        <v>2.7068300000000001</v>
      </c>
      <c r="H1377" s="2">
        <f>'Moving Avg'!G1377</f>
        <v>2.6718479999999998</v>
      </c>
      <c r="I1377" s="2">
        <f>'Moving Avg'!H1377</f>
        <v>3.0894084999999962</v>
      </c>
      <c r="J1377" s="17" t="str">
        <f>OBV!F1377</f>
        <v>BULLISH</v>
      </c>
      <c r="K1377" s="17" t="str">
        <f>OBV!G1377</f>
        <v>NEUTRAL</v>
      </c>
      <c r="L1377" s="17" t="str">
        <f>OBV!H1377</f>
        <v>BULLISH DIVERGENCE</v>
      </c>
      <c r="M1377" s="19">
        <f t="shared" si="210"/>
        <v>25</v>
      </c>
      <c r="N1377" s="19">
        <f t="shared" si="211"/>
        <v>0</v>
      </c>
      <c r="O1377" s="19">
        <f t="shared" si="212"/>
        <v>0</v>
      </c>
      <c r="P1377" s="19">
        <f t="shared" si="213"/>
        <v>66.5</v>
      </c>
      <c r="Q1377" s="20">
        <f t="shared" si="214"/>
        <v>18.725000000000001</v>
      </c>
      <c r="R1377" s="20">
        <f t="shared" si="215"/>
        <v>21.625</v>
      </c>
      <c r="S1377" s="20">
        <f t="shared" si="216"/>
        <v>33.674999999999997</v>
      </c>
      <c r="T1377" s="20">
        <f t="shared" si="217"/>
        <v>22.875</v>
      </c>
      <c r="U1377" s="19">
        <f t="shared" si="218"/>
        <v>24.675000000000001</v>
      </c>
      <c r="V1377" s="19">
        <f t="shared" si="219"/>
        <v>24.225000000000001</v>
      </c>
    </row>
    <row r="1378" spans="1:22" ht="13.5" x14ac:dyDescent="0.25">
      <c r="A1378" s="3">
        <f>RSI!A1378</f>
        <v>44018</v>
      </c>
      <c r="B1378" s="2">
        <f>RSI!B1378</f>
        <v>2.5354999999999999</v>
      </c>
      <c r="C1378" s="2">
        <f>RSI!I1378</f>
        <v>40.505084935057695</v>
      </c>
      <c r="D1378" s="2">
        <f>MACD!E1378</f>
        <v>0.10957390565312153</v>
      </c>
      <c r="E1378" s="2">
        <f>MACD!F1378</f>
        <v>5.6122053697508403E-2</v>
      </c>
      <c r="F1378" s="2">
        <f>'Moving Avg'!D1378</f>
        <v>2.5442</v>
      </c>
      <c r="G1378" s="2">
        <f>'Moving Avg'!F1378</f>
        <v>2.6959649999999997</v>
      </c>
      <c r="H1378" s="2">
        <f>'Moving Avg'!G1378</f>
        <v>2.6696740000000001</v>
      </c>
      <c r="I1378" s="2">
        <f>'Moving Avg'!H1378</f>
        <v>3.0844099999999965</v>
      </c>
      <c r="J1378" s="17" t="str">
        <f>OBV!F1378</f>
        <v>BULLISH</v>
      </c>
      <c r="K1378" s="17" t="str">
        <f>OBV!G1378</f>
        <v>NEUTRAL</v>
      </c>
      <c r="L1378" s="17" t="str">
        <f>OBV!H1378</f>
        <v>NEUTRAL</v>
      </c>
      <c r="M1378" s="19">
        <f t="shared" si="210"/>
        <v>25</v>
      </c>
      <c r="N1378" s="19">
        <f t="shared" si="211"/>
        <v>0</v>
      </c>
      <c r="O1378" s="19">
        <f t="shared" si="212"/>
        <v>0</v>
      </c>
      <c r="P1378" s="19">
        <f t="shared" si="213"/>
        <v>49.5</v>
      </c>
      <c r="Q1378" s="20">
        <f t="shared" si="214"/>
        <v>16.175000000000001</v>
      </c>
      <c r="R1378" s="20">
        <f t="shared" si="215"/>
        <v>17.375</v>
      </c>
      <c r="S1378" s="20">
        <f t="shared" si="216"/>
        <v>26.025000000000002</v>
      </c>
      <c r="T1378" s="20">
        <f t="shared" si="217"/>
        <v>18.625</v>
      </c>
      <c r="U1378" s="19">
        <f t="shared" si="218"/>
        <v>19.858333333333334</v>
      </c>
      <c r="V1378" s="19">
        <f t="shared" si="219"/>
        <v>19.55</v>
      </c>
    </row>
    <row r="1379" spans="1:22" ht="13.5" x14ac:dyDescent="0.25">
      <c r="A1379" s="3">
        <f>RSI!A1379</f>
        <v>44019</v>
      </c>
      <c r="B1379" s="2">
        <f>RSI!B1379</f>
        <v>2.5354999999999999</v>
      </c>
      <c r="C1379" s="2">
        <f>RSI!I1379</f>
        <v>40.505084935057688</v>
      </c>
      <c r="D1379" s="2">
        <f>MACD!E1379</f>
        <v>0.12377197614437696</v>
      </c>
      <c r="E1379" s="2">
        <f>MACD!F1379</f>
        <v>6.965203818688212E-2</v>
      </c>
      <c r="F1379" s="2">
        <f>'Moving Avg'!D1379</f>
        <v>2.5296999999999996</v>
      </c>
      <c r="G1379" s="2">
        <f>'Moving Avg'!F1379</f>
        <v>2.6850999999999994</v>
      </c>
      <c r="H1379" s="2">
        <f>'Moving Avg'!G1379</f>
        <v>2.6664860000000004</v>
      </c>
      <c r="I1379" s="2">
        <f>'Moving Avg'!H1379</f>
        <v>3.0793389999999965</v>
      </c>
      <c r="J1379" s="17" t="str">
        <f>OBV!F1379</f>
        <v>BEARISH</v>
      </c>
      <c r="K1379" s="17" t="str">
        <f>OBV!G1379</f>
        <v>NEUTRAL</v>
      </c>
      <c r="L1379" s="17" t="str">
        <f>OBV!H1379</f>
        <v>CONFIRMED BEARISH</v>
      </c>
      <c r="M1379" s="19">
        <f t="shared" si="210"/>
        <v>25</v>
      </c>
      <c r="N1379" s="19">
        <f t="shared" si="211"/>
        <v>0</v>
      </c>
      <c r="O1379" s="19">
        <f t="shared" si="212"/>
        <v>0</v>
      </c>
      <c r="P1379" s="19">
        <f t="shared" si="213"/>
        <v>16.5</v>
      </c>
      <c r="Q1379" s="20">
        <f t="shared" si="214"/>
        <v>11.225</v>
      </c>
      <c r="R1379" s="20">
        <f t="shared" si="215"/>
        <v>9.125</v>
      </c>
      <c r="S1379" s="20">
        <f t="shared" si="216"/>
        <v>11.175000000000001</v>
      </c>
      <c r="T1379" s="20">
        <f t="shared" si="217"/>
        <v>10.375</v>
      </c>
      <c r="U1379" s="19">
        <f t="shared" si="218"/>
        <v>10.508333333333335</v>
      </c>
      <c r="V1379" s="19">
        <f t="shared" si="219"/>
        <v>10.475000000000001</v>
      </c>
    </row>
    <row r="1380" spans="1:22" ht="13.5" x14ac:dyDescent="0.25">
      <c r="A1380" s="3">
        <f>RSI!A1380</f>
        <v>44020</v>
      </c>
      <c r="B1380" s="2">
        <f>RSI!B1380</f>
        <v>2.5354999999999999</v>
      </c>
      <c r="C1380" s="2">
        <f>RSI!I1380</f>
        <v>40.505084935057688</v>
      </c>
      <c r="D1380" s="2">
        <f>MACD!E1380</f>
        <v>0.13766252167291793</v>
      </c>
      <c r="E1380" s="2">
        <f>MACD!F1380</f>
        <v>8.3254134884089281E-2</v>
      </c>
      <c r="F1380" s="2">
        <f>'Moving Avg'!D1380</f>
        <v>2.5296999999999996</v>
      </c>
      <c r="G1380" s="2">
        <f>'Moving Avg'!F1380</f>
        <v>2.6760449999999993</v>
      </c>
      <c r="H1380" s="2">
        <f>'Moving Avg'!G1380</f>
        <v>2.6643120000000007</v>
      </c>
      <c r="I1380" s="2">
        <f>'Moving Avg'!H1380</f>
        <v>3.0743039999999966</v>
      </c>
      <c r="J1380" s="17" t="str">
        <f>OBV!F1380</f>
        <v>BEARISH</v>
      </c>
      <c r="K1380" s="17" t="str">
        <f>OBV!G1380</f>
        <v>NEUTRAL</v>
      </c>
      <c r="L1380" s="17" t="str">
        <f>OBV!H1380</f>
        <v>NEUTRAL</v>
      </c>
      <c r="M1380" s="19">
        <f t="shared" si="210"/>
        <v>25</v>
      </c>
      <c r="N1380" s="19">
        <f t="shared" si="211"/>
        <v>0</v>
      </c>
      <c r="O1380" s="19">
        <f t="shared" si="212"/>
        <v>0</v>
      </c>
      <c r="P1380" s="19">
        <f t="shared" si="213"/>
        <v>16.5</v>
      </c>
      <c r="Q1380" s="20">
        <f t="shared" si="214"/>
        <v>11.225</v>
      </c>
      <c r="R1380" s="20">
        <f t="shared" si="215"/>
        <v>9.125</v>
      </c>
      <c r="S1380" s="20">
        <f t="shared" si="216"/>
        <v>11.175000000000001</v>
      </c>
      <c r="T1380" s="20">
        <f t="shared" si="217"/>
        <v>10.375</v>
      </c>
      <c r="U1380" s="19">
        <f t="shared" si="218"/>
        <v>10.508333333333335</v>
      </c>
      <c r="V1380" s="19">
        <f t="shared" si="219"/>
        <v>10.475000000000001</v>
      </c>
    </row>
    <row r="1381" spans="1:22" ht="13.5" x14ac:dyDescent="0.25">
      <c r="A1381" s="3">
        <f>RSI!A1381</f>
        <v>44021</v>
      </c>
      <c r="B1381" s="2">
        <f>RSI!B1381</f>
        <v>2.5644999999999998</v>
      </c>
      <c r="C1381" s="2">
        <f>RSI!I1381</f>
        <v>43.303242466904997</v>
      </c>
      <c r="D1381" s="2">
        <f>MACD!E1381</f>
        <v>0.12901195168333635</v>
      </c>
      <c r="E1381" s="2">
        <f>MACD!F1381</f>
        <v>9.2405698243938697E-2</v>
      </c>
      <c r="F1381" s="2">
        <f>'Moving Avg'!D1381</f>
        <v>2.5442</v>
      </c>
      <c r="G1381" s="2">
        <f>'Moving Avg'!F1381</f>
        <v>2.6651799999999994</v>
      </c>
      <c r="H1381" s="2">
        <f>'Moving Avg'!G1381</f>
        <v>2.6641680000000001</v>
      </c>
      <c r="I1381" s="2">
        <f>'Moving Avg'!H1381</f>
        <v>3.0697039999999971</v>
      </c>
      <c r="J1381" s="17" t="str">
        <f>OBV!F1381</f>
        <v>BEARISH</v>
      </c>
      <c r="K1381" s="17" t="str">
        <f>OBV!G1381</f>
        <v>NEUTRAL</v>
      </c>
      <c r="L1381" s="17" t="str">
        <f>OBV!H1381</f>
        <v>BEARISH DIVERGENCE</v>
      </c>
      <c r="M1381" s="19">
        <f t="shared" si="210"/>
        <v>25</v>
      </c>
      <c r="N1381" s="19">
        <f t="shared" si="211"/>
        <v>0</v>
      </c>
      <c r="O1381" s="19">
        <f t="shared" si="212"/>
        <v>0</v>
      </c>
      <c r="P1381" s="19">
        <f t="shared" si="213"/>
        <v>16.5</v>
      </c>
      <c r="Q1381" s="20">
        <f t="shared" si="214"/>
        <v>11.225</v>
      </c>
      <c r="R1381" s="20">
        <f t="shared" si="215"/>
        <v>9.125</v>
      </c>
      <c r="S1381" s="20">
        <f t="shared" si="216"/>
        <v>11.175000000000001</v>
      </c>
      <c r="T1381" s="20">
        <f t="shared" si="217"/>
        <v>10.375</v>
      </c>
      <c r="U1381" s="19">
        <f t="shared" si="218"/>
        <v>10.508333333333335</v>
      </c>
      <c r="V1381" s="19">
        <f t="shared" si="219"/>
        <v>10.475000000000001</v>
      </c>
    </row>
    <row r="1382" spans="1:22" ht="13.5" x14ac:dyDescent="0.25">
      <c r="A1382" s="3">
        <f>RSI!A1382</f>
        <v>44022</v>
      </c>
      <c r="B1382" s="2">
        <f>RSI!B1382</f>
        <v>2.5428000000000002</v>
      </c>
      <c r="C1382" s="2">
        <f>RSI!I1382</f>
        <v>41.721981124750272</v>
      </c>
      <c r="D1382" s="2">
        <f>MACD!E1382</f>
        <v>0.10483601278342691</v>
      </c>
      <c r="E1382" s="2">
        <f>MACD!F1382</f>
        <v>9.489176115183634E-2</v>
      </c>
      <c r="F1382" s="2">
        <f>'Moving Avg'!D1382</f>
        <v>2.5427599999999999</v>
      </c>
      <c r="G1382" s="2">
        <f>'Moving Avg'!F1382</f>
        <v>2.6503299999999994</v>
      </c>
      <c r="H1382" s="2">
        <f>'Moving Avg'!G1382</f>
        <v>2.6624300000000001</v>
      </c>
      <c r="I1382" s="2">
        <f>'Moving Avg'!H1382</f>
        <v>3.0650679999999979</v>
      </c>
      <c r="J1382" s="17" t="str">
        <f>OBV!F1382</f>
        <v>BEARISH</v>
      </c>
      <c r="K1382" s="17" t="str">
        <f>OBV!G1382</f>
        <v>NEUTRAL</v>
      </c>
      <c r="L1382" s="17" t="str">
        <f>OBV!H1382</f>
        <v>CONFIRMED BEARISH</v>
      </c>
      <c r="M1382" s="19">
        <f t="shared" si="210"/>
        <v>25</v>
      </c>
      <c r="N1382" s="19">
        <f t="shared" si="211"/>
        <v>0</v>
      </c>
      <c r="O1382" s="19">
        <f t="shared" si="212"/>
        <v>0</v>
      </c>
      <c r="P1382" s="19">
        <f t="shared" si="213"/>
        <v>16.5</v>
      </c>
      <c r="Q1382" s="20">
        <f t="shared" si="214"/>
        <v>11.225</v>
      </c>
      <c r="R1382" s="20">
        <f t="shared" si="215"/>
        <v>9.125</v>
      </c>
      <c r="S1382" s="20">
        <f t="shared" si="216"/>
        <v>11.175000000000001</v>
      </c>
      <c r="T1382" s="20">
        <f t="shared" si="217"/>
        <v>10.375</v>
      </c>
      <c r="U1382" s="19">
        <f t="shared" si="218"/>
        <v>10.508333333333335</v>
      </c>
      <c r="V1382" s="19">
        <f t="shared" si="219"/>
        <v>10.475000000000001</v>
      </c>
    </row>
    <row r="1383" spans="1:22" ht="13.5" x14ac:dyDescent="0.25">
      <c r="A1383" s="3">
        <f>RSI!A1383</f>
        <v>44025</v>
      </c>
      <c r="B1383" s="2">
        <f>RSI!B1383</f>
        <v>2.5644999999999998</v>
      </c>
      <c r="C1383" s="2">
        <f>RSI!I1383</f>
        <v>43.927045925962503</v>
      </c>
      <c r="D1383" s="2">
        <f>MACD!E1383</f>
        <v>7.8878385294512743E-2</v>
      </c>
      <c r="E1383" s="2">
        <f>MACD!F1383</f>
        <v>9.1689085980371635E-2</v>
      </c>
      <c r="F1383" s="2">
        <f>'Moving Avg'!D1383</f>
        <v>2.5485599999999997</v>
      </c>
      <c r="G1383" s="2">
        <f>'Moving Avg'!F1383</f>
        <v>2.639465</v>
      </c>
      <c r="H1383" s="2">
        <f>'Moving Avg'!G1383</f>
        <v>2.6617059999999997</v>
      </c>
      <c r="I1383" s="2">
        <f>'Moving Avg'!H1383</f>
        <v>3.0605404999999979</v>
      </c>
      <c r="J1383" s="17" t="str">
        <f>OBV!F1383</f>
        <v>BEARISH</v>
      </c>
      <c r="K1383" s="17" t="str">
        <f>OBV!G1383</f>
        <v>NEUTRAL</v>
      </c>
      <c r="L1383" s="17" t="str">
        <f>OBV!H1383</f>
        <v>BEARISH DIVERGENCE</v>
      </c>
      <c r="M1383" s="19">
        <f t="shared" si="210"/>
        <v>25</v>
      </c>
      <c r="N1383" s="19">
        <f t="shared" si="211"/>
        <v>45</v>
      </c>
      <c r="O1383" s="19">
        <f t="shared" si="212"/>
        <v>0</v>
      </c>
      <c r="P1383" s="19">
        <f t="shared" si="213"/>
        <v>16.5</v>
      </c>
      <c r="Q1383" s="20">
        <f t="shared" si="214"/>
        <v>26.975000000000001</v>
      </c>
      <c r="R1383" s="20">
        <f t="shared" si="215"/>
        <v>18.125</v>
      </c>
      <c r="S1383" s="20">
        <f t="shared" si="216"/>
        <v>17.925000000000001</v>
      </c>
      <c r="T1383" s="20">
        <f t="shared" si="217"/>
        <v>21.625</v>
      </c>
      <c r="U1383" s="19">
        <f t="shared" si="218"/>
        <v>21.008333333333336</v>
      </c>
      <c r="V1383" s="19">
        <f t="shared" si="219"/>
        <v>21.162500000000001</v>
      </c>
    </row>
    <row r="1384" spans="1:22" ht="13.5" x14ac:dyDescent="0.25">
      <c r="A1384" s="3">
        <f>RSI!A1384</f>
        <v>44026</v>
      </c>
      <c r="B1384" s="2">
        <f>RSI!B1384</f>
        <v>2.5571999999999999</v>
      </c>
      <c r="C1384" s="2">
        <f>RSI!I1384</f>
        <v>43.333049759403877</v>
      </c>
      <c r="D1384" s="2">
        <f>MACD!E1384</f>
        <v>6.9006416346850674E-2</v>
      </c>
      <c r="E1384" s="2">
        <f>MACD!F1384</f>
        <v>8.715255205366744E-2</v>
      </c>
      <c r="F1384" s="2">
        <f>'Moving Avg'!D1384</f>
        <v>2.5529000000000002</v>
      </c>
      <c r="G1384" s="2">
        <f>'Moving Avg'!F1384</f>
        <v>2.6246099999999997</v>
      </c>
      <c r="H1384" s="2">
        <f>'Moving Avg'!G1384</f>
        <v>2.6609799999999995</v>
      </c>
      <c r="I1384" s="2">
        <f>'Moving Avg'!H1384</f>
        <v>3.0561214999999979</v>
      </c>
      <c r="J1384" s="17" t="str">
        <f>OBV!F1384</f>
        <v>BEARISH</v>
      </c>
      <c r="K1384" s="17" t="str">
        <f>OBV!G1384</f>
        <v>NEUTRAL</v>
      </c>
      <c r="L1384" s="17" t="str">
        <f>OBV!H1384</f>
        <v>BEARISH DIVERGENCE</v>
      </c>
      <c r="M1384" s="19">
        <f t="shared" si="210"/>
        <v>25</v>
      </c>
      <c r="N1384" s="19">
        <f t="shared" si="211"/>
        <v>45</v>
      </c>
      <c r="O1384" s="19">
        <f t="shared" si="212"/>
        <v>0</v>
      </c>
      <c r="P1384" s="19">
        <f t="shared" si="213"/>
        <v>16.5</v>
      </c>
      <c r="Q1384" s="20">
        <f t="shared" si="214"/>
        <v>26.975000000000001</v>
      </c>
      <c r="R1384" s="20">
        <f t="shared" si="215"/>
        <v>18.125</v>
      </c>
      <c r="S1384" s="20">
        <f t="shared" si="216"/>
        <v>17.925000000000001</v>
      </c>
      <c r="T1384" s="20">
        <f t="shared" si="217"/>
        <v>21.625</v>
      </c>
      <c r="U1384" s="19">
        <f t="shared" si="218"/>
        <v>21.008333333333336</v>
      </c>
      <c r="V1384" s="19">
        <f t="shared" si="219"/>
        <v>21.162500000000001</v>
      </c>
    </row>
    <row r="1385" spans="1:22" ht="13.5" x14ac:dyDescent="0.25">
      <c r="A1385" s="3">
        <f>RSI!A1385</f>
        <v>44027</v>
      </c>
      <c r="B1385" s="2">
        <f>RSI!B1385</f>
        <v>2.4992999999999999</v>
      </c>
      <c r="C1385" s="2">
        <f>RSI!I1385</f>
        <v>38.846208842295376</v>
      </c>
      <c r="D1385" s="2">
        <f>MACD!E1385</f>
        <v>5.4199529948006031E-2</v>
      </c>
      <c r="E1385" s="2">
        <f>MACD!F1385</f>
        <v>8.0561947632535158E-2</v>
      </c>
      <c r="F1385" s="2">
        <f>'Moving Avg'!D1385</f>
        <v>2.5456599999999998</v>
      </c>
      <c r="G1385" s="2">
        <f>'Moving Avg'!F1385</f>
        <v>2.6119349999999999</v>
      </c>
      <c r="H1385" s="2">
        <f>'Moving Avg'!G1385</f>
        <v>2.6589519999999998</v>
      </c>
      <c r="I1385" s="2">
        <f>'Moving Avg'!H1385</f>
        <v>3.0509419999999983</v>
      </c>
      <c r="J1385" s="17" t="str">
        <f>OBV!F1385</f>
        <v>BEARISH</v>
      </c>
      <c r="K1385" s="17" t="str">
        <f>OBV!G1385</f>
        <v>NEUTRAL</v>
      </c>
      <c r="L1385" s="17" t="str">
        <f>OBV!H1385</f>
        <v>CONFIRMED BEARISH</v>
      </c>
      <c r="M1385" s="19">
        <f t="shared" si="210"/>
        <v>25</v>
      </c>
      <c r="N1385" s="19">
        <f t="shared" si="211"/>
        <v>100</v>
      </c>
      <c r="O1385" s="19">
        <f t="shared" si="212"/>
        <v>0</v>
      </c>
      <c r="P1385" s="19">
        <f t="shared" si="213"/>
        <v>16.5</v>
      </c>
      <c r="Q1385" s="20">
        <f t="shared" si="214"/>
        <v>46.225000000000001</v>
      </c>
      <c r="R1385" s="20">
        <f t="shared" si="215"/>
        <v>29.125</v>
      </c>
      <c r="S1385" s="20">
        <f t="shared" si="216"/>
        <v>26.175000000000001</v>
      </c>
      <c r="T1385" s="20">
        <f t="shared" si="217"/>
        <v>35.375</v>
      </c>
      <c r="U1385" s="19">
        <f t="shared" si="218"/>
        <v>33.841666666666661</v>
      </c>
      <c r="V1385" s="19">
        <f t="shared" si="219"/>
        <v>34.224999999999994</v>
      </c>
    </row>
    <row r="1386" spans="1:22" ht="13.5" x14ac:dyDescent="0.25">
      <c r="A1386" s="3">
        <f>RSI!A1386</f>
        <v>44028</v>
      </c>
      <c r="B1386" s="2">
        <f>RSI!B1386</f>
        <v>2.5571999999999999</v>
      </c>
      <c r="C1386" s="2">
        <f>RSI!I1386</f>
        <v>44.981241588212555</v>
      </c>
      <c r="D1386" s="2">
        <f>MACD!E1386</f>
        <v>3.1412373596226839E-2</v>
      </c>
      <c r="E1386" s="2">
        <f>MACD!F1386</f>
        <v>7.0732032825273503E-2</v>
      </c>
      <c r="F1386" s="2">
        <f>'Moving Avg'!D1386</f>
        <v>2.5442</v>
      </c>
      <c r="G1386" s="2">
        <f>'Moving Avg'!F1386</f>
        <v>2.6050500000000003</v>
      </c>
      <c r="H1386" s="2">
        <f>'Moving Avg'!G1386</f>
        <v>2.6580819999999994</v>
      </c>
      <c r="I1386" s="2">
        <f>'Moving Avg'!H1386</f>
        <v>3.0461604999999978</v>
      </c>
      <c r="J1386" s="17" t="str">
        <f>OBV!F1386</f>
        <v>BEARISH</v>
      </c>
      <c r="K1386" s="17" t="str">
        <f>OBV!G1386</f>
        <v>NEUTRAL</v>
      </c>
      <c r="L1386" s="17" t="str">
        <f>OBV!H1386</f>
        <v>CONFIRMED BEARISH</v>
      </c>
      <c r="M1386" s="19">
        <f t="shared" si="210"/>
        <v>25</v>
      </c>
      <c r="N1386" s="19">
        <f t="shared" si="211"/>
        <v>100</v>
      </c>
      <c r="O1386" s="19">
        <f t="shared" si="212"/>
        <v>0</v>
      </c>
      <c r="P1386" s="19">
        <f t="shared" si="213"/>
        <v>16.5</v>
      </c>
      <c r="Q1386" s="20">
        <f t="shared" si="214"/>
        <v>46.225000000000001</v>
      </c>
      <c r="R1386" s="20">
        <f t="shared" si="215"/>
        <v>29.125</v>
      </c>
      <c r="S1386" s="20">
        <f t="shared" si="216"/>
        <v>26.175000000000001</v>
      </c>
      <c r="T1386" s="20">
        <f t="shared" si="217"/>
        <v>35.375</v>
      </c>
      <c r="U1386" s="19">
        <f t="shared" si="218"/>
        <v>33.841666666666661</v>
      </c>
      <c r="V1386" s="19">
        <f t="shared" si="219"/>
        <v>34.224999999999994</v>
      </c>
    </row>
    <row r="1387" spans="1:22" ht="13.5" x14ac:dyDescent="0.25">
      <c r="A1387" s="3">
        <f>RSI!A1387</f>
        <v>44029</v>
      </c>
      <c r="B1387" s="2">
        <f>RSI!B1387</f>
        <v>2.4847999999999999</v>
      </c>
      <c r="C1387" s="2">
        <f>RSI!I1387</f>
        <v>39.627744840970216</v>
      </c>
      <c r="D1387" s="2">
        <f>MACD!E1387</f>
        <v>2.6744232595873552E-2</v>
      </c>
      <c r="E1387" s="2">
        <f>MACD!F1387</f>
        <v>6.1934472779393512E-2</v>
      </c>
      <c r="F1387" s="2">
        <f>'Moving Avg'!D1387</f>
        <v>2.5326</v>
      </c>
      <c r="G1387" s="2">
        <f>'Moving Avg'!F1387</f>
        <v>2.5887500000000001</v>
      </c>
      <c r="H1387" s="2">
        <f>'Moving Avg'!G1387</f>
        <v>2.6566339999999995</v>
      </c>
      <c r="I1387" s="2">
        <f>'Moving Avg'!H1387</f>
        <v>3.0411979999999983</v>
      </c>
      <c r="J1387" s="17" t="str">
        <f>OBV!F1387</f>
        <v>BEARISH</v>
      </c>
      <c r="K1387" s="17" t="str">
        <f>OBV!G1387</f>
        <v>NEUTRAL</v>
      </c>
      <c r="L1387" s="17" t="str">
        <f>OBV!H1387</f>
        <v>CONFIRMED BEARISH</v>
      </c>
      <c r="M1387" s="19">
        <f t="shared" si="210"/>
        <v>25</v>
      </c>
      <c r="N1387" s="19">
        <f t="shared" si="211"/>
        <v>100</v>
      </c>
      <c r="O1387" s="19">
        <f t="shared" si="212"/>
        <v>0</v>
      </c>
      <c r="P1387" s="19">
        <f t="shared" si="213"/>
        <v>16.5</v>
      </c>
      <c r="Q1387" s="20">
        <f t="shared" si="214"/>
        <v>46.225000000000001</v>
      </c>
      <c r="R1387" s="20">
        <f t="shared" si="215"/>
        <v>29.125</v>
      </c>
      <c r="S1387" s="20">
        <f t="shared" si="216"/>
        <v>26.175000000000001</v>
      </c>
      <c r="T1387" s="20">
        <f t="shared" si="217"/>
        <v>35.375</v>
      </c>
      <c r="U1387" s="19">
        <f t="shared" si="218"/>
        <v>33.841666666666661</v>
      </c>
      <c r="V1387" s="19">
        <f t="shared" si="219"/>
        <v>34.224999999999994</v>
      </c>
    </row>
    <row r="1388" spans="1:22" ht="13.5" x14ac:dyDescent="0.25">
      <c r="A1388" s="3">
        <f>RSI!A1388</f>
        <v>44032</v>
      </c>
      <c r="B1388" s="2">
        <f>RSI!B1388</f>
        <v>2.4847999999999999</v>
      </c>
      <c r="C1388" s="2">
        <f>RSI!I1388</f>
        <v>39.627744840970216</v>
      </c>
      <c r="D1388" s="2">
        <f>MACD!E1388</f>
        <v>2.1294330301056874E-2</v>
      </c>
      <c r="E1388" s="2">
        <f>MACD!F1388</f>
        <v>5.380644428372619E-2</v>
      </c>
      <c r="F1388" s="2">
        <f>'Moving Avg'!D1388</f>
        <v>2.5166599999999999</v>
      </c>
      <c r="G1388" s="2">
        <f>'Moving Avg'!F1388</f>
        <v>2.5724499999999999</v>
      </c>
      <c r="H1388" s="2">
        <f>'Moving Avg'!G1388</f>
        <v>2.6543159999999997</v>
      </c>
      <c r="I1388" s="2">
        <f>'Moving Avg'!H1388</f>
        <v>3.0362354999999983</v>
      </c>
      <c r="J1388" s="17" t="str">
        <f>OBV!F1388</f>
        <v>BEARISH</v>
      </c>
      <c r="K1388" s="17" t="str">
        <f>OBV!G1388</f>
        <v>NEUTRAL</v>
      </c>
      <c r="L1388" s="17" t="str">
        <f>OBV!H1388</f>
        <v>CONFIRMED BEARISH</v>
      </c>
      <c r="M1388" s="19">
        <f t="shared" si="210"/>
        <v>25</v>
      </c>
      <c r="N1388" s="19">
        <f t="shared" si="211"/>
        <v>100</v>
      </c>
      <c r="O1388" s="19">
        <f t="shared" si="212"/>
        <v>0</v>
      </c>
      <c r="P1388" s="19">
        <f t="shared" si="213"/>
        <v>16.5</v>
      </c>
      <c r="Q1388" s="20">
        <f t="shared" si="214"/>
        <v>46.225000000000001</v>
      </c>
      <c r="R1388" s="20">
        <f t="shared" si="215"/>
        <v>29.125</v>
      </c>
      <c r="S1388" s="20">
        <f t="shared" si="216"/>
        <v>26.175000000000001</v>
      </c>
      <c r="T1388" s="20">
        <f t="shared" si="217"/>
        <v>35.375</v>
      </c>
      <c r="U1388" s="19">
        <f t="shared" si="218"/>
        <v>33.841666666666661</v>
      </c>
      <c r="V1388" s="19">
        <f t="shared" si="219"/>
        <v>34.224999999999994</v>
      </c>
    </row>
    <row r="1389" spans="1:22" ht="13.5" x14ac:dyDescent="0.25">
      <c r="A1389" s="3">
        <f>RSI!A1389</f>
        <v>44033</v>
      </c>
      <c r="B1389" s="2">
        <f>RSI!B1389</f>
        <v>2.5354999999999999</v>
      </c>
      <c r="C1389" s="2">
        <f>RSI!I1389</f>
        <v>44.94895522325524</v>
      </c>
      <c r="D1389" s="2">
        <f>MACD!E1389</f>
        <v>1.3604015622199483E-2</v>
      </c>
      <c r="E1389" s="2">
        <f>MACD!F1389</f>
        <v>4.5765958551420849E-2</v>
      </c>
      <c r="F1389" s="2">
        <f>'Moving Avg'!D1389</f>
        <v>2.5123199999999999</v>
      </c>
      <c r="G1389" s="2">
        <f>'Moving Avg'!F1389</f>
        <v>2.55905</v>
      </c>
      <c r="H1389" s="2">
        <f>'Moving Avg'!G1389</f>
        <v>2.6530119999999995</v>
      </c>
      <c r="I1389" s="2">
        <f>'Moving Avg'!H1389</f>
        <v>3.0313819999999989</v>
      </c>
      <c r="J1389" s="17" t="str">
        <f>OBV!F1389</f>
        <v>BEARISH</v>
      </c>
      <c r="K1389" s="17" t="str">
        <f>OBV!G1389</f>
        <v>NEUTRAL</v>
      </c>
      <c r="L1389" s="17" t="str">
        <f>OBV!H1389</f>
        <v>CONFIRMED BEARISH</v>
      </c>
      <c r="M1389" s="19">
        <f t="shared" si="210"/>
        <v>25</v>
      </c>
      <c r="N1389" s="19">
        <f t="shared" si="211"/>
        <v>100</v>
      </c>
      <c r="O1389" s="19">
        <f t="shared" si="212"/>
        <v>0</v>
      </c>
      <c r="P1389" s="19">
        <f t="shared" si="213"/>
        <v>16.5</v>
      </c>
      <c r="Q1389" s="20">
        <f t="shared" si="214"/>
        <v>46.225000000000001</v>
      </c>
      <c r="R1389" s="20">
        <f t="shared" si="215"/>
        <v>29.125</v>
      </c>
      <c r="S1389" s="20">
        <f t="shared" si="216"/>
        <v>26.175000000000001</v>
      </c>
      <c r="T1389" s="20">
        <f t="shared" si="217"/>
        <v>35.375</v>
      </c>
      <c r="U1389" s="19">
        <f t="shared" si="218"/>
        <v>33.841666666666661</v>
      </c>
      <c r="V1389" s="19">
        <f t="shared" si="219"/>
        <v>34.224999999999994</v>
      </c>
    </row>
    <row r="1390" spans="1:22" ht="13.5" x14ac:dyDescent="0.25">
      <c r="A1390" s="3">
        <f>RSI!A1390</f>
        <v>44034</v>
      </c>
      <c r="B1390" s="2">
        <f>RSI!B1390</f>
        <v>2.4630999999999998</v>
      </c>
      <c r="C1390" s="2">
        <f>RSI!I1390</f>
        <v>39.58354418855658</v>
      </c>
      <c r="D1390" s="2">
        <f>MACD!E1390</f>
        <v>1.2786771749907722E-2</v>
      </c>
      <c r="E1390" s="2">
        <f>MACD!F1390</f>
        <v>3.9170121191118221E-2</v>
      </c>
      <c r="F1390" s="2">
        <f>'Moving Avg'!D1390</f>
        <v>2.5050800000000004</v>
      </c>
      <c r="G1390" s="2">
        <f>'Moving Avg'!F1390</f>
        <v>2.5416649999999996</v>
      </c>
      <c r="H1390" s="2">
        <f>'Moving Avg'!G1390</f>
        <v>2.6502599999999994</v>
      </c>
      <c r="I1390" s="2">
        <f>'Moving Avg'!H1390</f>
        <v>3.0261664999999986</v>
      </c>
      <c r="J1390" s="17" t="str">
        <f>OBV!F1390</f>
        <v>BEARISH</v>
      </c>
      <c r="K1390" s="17" t="str">
        <f>OBV!G1390</f>
        <v>NEUTRAL</v>
      </c>
      <c r="L1390" s="17" t="str">
        <f>OBV!H1390</f>
        <v>CONFIRMED BEARISH</v>
      </c>
      <c r="M1390" s="19">
        <f t="shared" si="210"/>
        <v>25</v>
      </c>
      <c r="N1390" s="19">
        <f t="shared" si="211"/>
        <v>100</v>
      </c>
      <c r="O1390" s="19">
        <f t="shared" si="212"/>
        <v>0</v>
      </c>
      <c r="P1390" s="19">
        <f t="shared" si="213"/>
        <v>16.5</v>
      </c>
      <c r="Q1390" s="20">
        <f t="shared" si="214"/>
        <v>46.225000000000001</v>
      </c>
      <c r="R1390" s="20">
        <f t="shared" si="215"/>
        <v>29.125</v>
      </c>
      <c r="S1390" s="20">
        <f t="shared" si="216"/>
        <v>26.175000000000001</v>
      </c>
      <c r="T1390" s="20">
        <f t="shared" si="217"/>
        <v>35.375</v>
      </c>
      <c r="U1390" s="19">
        <f t="shared" si="218"/>
        <v>33.841666666666661</v>
      </c>
      <c r="V1390" s="19">
        <f t="shared" si="219"/>
        <v>34.224999999999994</v>
      </c>
    </row>
    <row r="1391" spans="1:22" ht="13.5" x14ac:dyDescent="0.25">
      <c r="A1391" s="3">
        <f>RSI!A1391</f>
        <v>44035</v>
      </c>
      <c r="B1391" s="2">
        <f>RSI!B1391</f>
        <v>2.4630999999999998</v>
      </c>
      <c r="C1391" s="2">
        <f>RSI!I1391</f>
        <v>39.583544188556587</v>
      </c>
      <c r="D1391" s="2">
        <f>MACD!E1391</f>
        <v>1.7287372456802785E-2</v>
      </c>
      <c r="E1391" s="2">
        <f>MACD!F1391</f>
        <v>3.4793571444255135E-2</v>
      </c>
      <c r="F1391" s="2">
        <f>'Moving Avg'!D1391</f>
        <v>2.4862600000000001</v>
      </c>
      <c r="G1391" s="2">
        <f>'Moving Avg'!F1391</f>
        <v>2.5304399999999996</v>
      </c>
      <c r="H1391" s="2">
        <f>'Moving Avg'!G1391</f>
        <v>2.6482319999999997</v>
      </c>
      <c r="I1391" s="2">
        <f>'Moving Avg'!H1391</f>
        <v>3.0207694999999997</v>
      </c>
      <c r="J1391" s="17" t="str">
        <f>OBV!F1391</f>
        <v>BEARISH</v>
      </c>
      <c r="K1391" s="17" t="str">
        <f>OBV!G1391</f>
        <v>NEUTRAL</v>
      </c>
      <c r="L1391" s="17" t="str">
        <f>OBV!H1391</f>
        <v>CONFIRMED BEARISH</v>
      </c>
      <c r="M1391" s="19">
        <f t="shared" si="210"/>
        <v>25</v>
      </c>
      <c r="N1391" s="19">
        <f t="shared" si="211"/>
        <v>45</v>
      </c>
      <c r="O1391" s="19">
        <f t="shared" si="212"/>
        <v>0</v>
      </c>
      <c r="P1391" s="19">
        <f t="shared" si="213"/>
        <v>16.5</v>
      </c>
      <c r="Q1391" s="20">
        <f t="shared" si="214"/>
        <v>26.975000000000001</v>
      </c>
      <c r="R1391" s="20">
        <f t="shared" si="215"/>
        <v>18.125</v>
      </c>
      <c r="S1391" s="20">
        <f t="shared" si="216"/>
        <v>17.925000000000001</v>
      </c>
      <c r="T1391" s="20">
        <f t="shared" si="217"/>
        <v>21.625</v>
      </c>
      <c r="U1391" s="19">
        <f t="shared" si="218"/>
        <v>21.008333333333336</v>
      </c>
      <c r="V1391" s="19">
        <f t="shared" si="219"/>
        <v>21.162500000000001</v>
      </c>
    </row>
    <row r="1392" spans="1:22" ht="13.5" x14ac:dyDescent="0.25">
      <c r="A1392" s="3">
        <f>RSI!A1392</f>
        <v>44036</v>
      </c>
      <c r="B1392" s="2">
        <f>RSI!B1392</f>
        <v>2.4558</v>
      </c>
      <c r="C1392" s="2">
        <f>RSI!I1392</f>
        <v>39.038625657478711</v>
      </c>
      <c r="D1392" s="2">
        <f>MACD!E1392</f>
        <v>1.8974311786058795E-2</v>
      </c>
      <c r="E1392" s="2">
        <f>MACD!F1392</f>
        <v>3.1629719512615867E-2</v>
      </c>
      <c r="F1392" s="2">
        <f>'Moving Avg'!D1392</f>
        <v>2.4804599999999999</v>
      </c>
      <c r="G1392" s="2">
        <f>'Moving Avg'!F1392</f>
        <v>2.5250049999999993</v>
      </c>
      <c r="H1392" s="2">
        <f>'Moving Avg'!G1392</f>
        <v>2.6473619999999998</v>
      </c>
      <c r="I1392" s="2">
        <f>'Moving Avg'!H1392</f>
        <v>3.0153359999999991</v>
      </c>
      <c r="J1392" s="17" t="str">
        <f>OBV!F1392</f>
        <v>BEARISH</v>
      </c>
      <c r="K1392" s="17" t="str">
        <f>OBV!G1392</f>
        <v>NEUTRAL</v>
      </c>
      <c r="L1392" s="17" t="str">
        <f>OBV!H1392</f>
        <v>CONFIRMED BEARISH</v>
      </c>
      <c r="M1392" s="19">
        <f t="shared" si="210"/>
        <v>25</v>
      </c>
      <c r="N1392" s="19">
        <f t="shared" si="211"/>
        <v>45</v>
      </c>
      <c r="O1392" s="19">
        <f t="shared" si="212"/>
        <v>0</v>
      </c>
      <c r="P1392" s="19">
        <f t="shared" si="213"/>
        <v>16.5</v>
      </c>
      <c r="Q1392" s="20">
        <f t="shared" si="214"/>
        <v>26.975000000000001</v>
      </c>
      <c r="R1392" s="20">
        <f t="shared" si="215"/>
        <v>18.125</v>
      </c>
      <c r="S1392" s="20">
        <f t="shared" si="216"/>
        <v>17.925000000000001</v>
      </c>
      <c r="T1392" s="20">
        <f t="shared" si="217"/>
        <v>21.625</v>
      </c>
      <c r="U1392" s="19">
        <f t="shared" si="218"/>
        <v>21.008333333333336</v>
      </c>
      <c r="V1392" s="19">
        <f t="shared" si="219"/>
        <v>21.162500000000001</v>
      </c>
    </row>
    <row r="1393" spans="1:22" ht="13.5" x14ac:dyDescent="0.25">
      <c r="A1393" s="3">
        <f>RSI!A1393</f>
        <v>44039</v>
      </c>
      <c r="B1393" s="2">
        <f>RSI!B1393</f>
        <v>2.4268000000000001</v>
      </c>
      <c r="C1393" s="2">
        <f>RSI!I1393</f>
        <v>36.867332625488565</v>
      </c>
      <c r="D1393" s="2">
        <f>MACD!E1393</f>
        <v>2.6557819103441016E-2</v>
      </c>
      <c r="E1393" s="2">
        <f>MACD!F1393</f>
        <v>3.0615339430780899E-2</v>
      </c>
      <c r="F1393" s="2">
        <f>'Moving Avg'!D1393</f>
        <v>2.4688600000000003</v>
      </c>
      <c r="G1393" s="2">
        <f>'Moving Avg'!F1393</f>
        <v>2.5195699999999994</v>
      </c>
      <c r="H1393" s="2">
        <f>'Moving Avg'!G1393</f>
        <v>2.6444639999999993</v>
      </c>
      <c r="I1393" s="2">
        <f>'Moving Avg'!H1393</f>
        <v>3.0097939999999994</v>
      </c>
      <c r="J1393" s="17" t="str">
        <f>OBV!F1393</f>
        <v>BEARISH</v>
      </c>
      <c r="K1393" s="17" t="str">
        <f>OBV!G1393</f>
        <v>NEUTRAL</v>
      </c>
      <c r="L1393" s="17" t="str">
        <f>OBV!H1393</f>
        <v>CONFIRMED BEARISH</v>
      </c>
      <c r="M1393" s="19">
        <f t="shared" si="210"/>
        <v>25</v>
      </c>
      <c r="N1393" s="19">
        <f t="shared" si="211"/>
        <v>45</v>
      </c>
      <c r="O1393" s="19">
        <f t="shared" si="212"/>
        <v>0</v>
      </c>
      <c r="P1393" s="19">
        <f t="shared" si="213"/>
        <v>16.5</v>
      </c>
      <c r="Q1393" s="20">
        <f t="shared" si="214"/>
        <v>26.975000000000001</v>
      </c>
      <c r="R1393" s="20">
        <f t="shared" si="215"/>
        <v>18.125</v>
      </c>
      <c r="S1393" s="20">
        <f t="shared" si="216"/>
        <v>17.925000000000001</v>
      </c>
      <c r="T1393" s="20">
        <f t="shared" si="217"/>
        <v>21.625</v>
      </c>
      <c r="U1393" s="19">
        <f t="shared" si="218"/>
        <v>21.008333333333336</v>
      </c>
      <c r="V1393" s="19">
        <f t="shared" si="219"/>
        <v>21.162500000000001</v>
      </c>
    </row>
    <row r="1394" spans="1:22" ht="13.5" x14ac:dyDescent="0.25">
      <c r="A1394" s="3">
        <f>RSI!A1394</f>
        <v>44040</v>
      </c>
      <c r="B1394" s="2">
        <f>RSI!B1394</f>
        <v>2.3906000000000001</v>
      </c>
      <c r="C1394" s="2">
        <f>RSI!I1394</f>
        <v>34.302577376885395</v>
      </c>
      <c r="D1394" s="2">
        <f>MACD!E1394</f>
        <v>3.5324295558900598E-2</v>
      </c>
      <c r="E1394" s="2">
        <f>MACD!F1394</f>
        <v>3.1557130656404836E-2</v>
      </c>
      <c r="F1394" s="2">
        <f>'Moving Avg'!D1394</f>
        <v>2.43988</v>
      </c>
      <c r="G1394" s="2">
        <f>'Moving Avg'!F1394</f>
        <v>2.5086999999999993</v>
      </c>
      <c r="H1394" s="2">
        <f>'Moving Avg'!G1394</f>
        <v>2.6405519999999991</v>
      </c>
      <c r="I1394" s="2">
        <f>'Moving Avg'!H1394</f>
        <v>3.0042159999999991</v>
      </c>
      <c r="J1394" s="17" t="str">
        <f>OBV!F1394</f>
        <v>BEARISH</v>
      </c>
      <c r="K1394" s="17" t="str">
        <f>OBV!G1394</f>
        <v>NEUTRAL</v>
      </c>
      <c r="L1394" s="17" t="str">
        <f>OBV!H1394</f>
        <v>CONFIRMED BEARISH</v>
      </c>
      <c r="M1394" s="19">
        <f t="shared" si="210"/>
        <v>25</v>
      </c>
      <c r="N1394" s="19">
        <f t="shared" si="211"/>
        <v>0</v>
      </c>
      <c r="O1394" s="19">
        <f t="shared" si="212"/>
        <v>0</v>
      </c>
      <c r="P1394" s="19">
        <f t="shared" si="213"/>
        <v>16.5</v>
      </c>
      <c r="Q1394" s="20">
        <f t="shared" si="214"/>
        <v>11.225</v>
      </c>
      <c r="R1394" s="20">
        <f t="shared" si="215"/>
        <v>9.125</v>
      </c>
      <c r="S1394" s="20">
        <f t="shared" si="216"/>
        <v>11.175000000000001</v>
      </c>
      <c r="T1394" s="20">
        <f t="shared" si="217"/>
        <v>10.375</v>
      </c>
      <c r="U1394" s="19">
        <f t="shared" si="218"/>
        <v>10.508333333333335</v>
      </c>
      <c r="V1394" s="19">
        <f t="shared" si="219"/>
        <v>10.475000000000001</v>
      </c>
    </row>
    <row r="1395" spans="1:22" ht="13.5" x14ac:dyDescent="0.25">
      <c r="A1395" s="3">
        <f>RSI!A1395</f>
        <v>44041</v>
      </c>
      <c r="B1395" s="2">
        <f>RSI!B1395</f>
        <v>2.4558</v>
      </c>
      <c r="C1395" s="2">
        <f>RSI!I1395</f>
        <v>42.113545552250883</v>
      </c>
      <c r="D1395" s="2">
        <f>MACD!E1395</f>
        <v>2.995131505467219E-2</v>
      </c>
      <c r="E1395" s="2">
        <f>MACD!F1395</f>
        <v>3.1235967536058305E-2</v>
      </c>
      <c r="F1395" s="2">
        <f>'Moving Avg'!D1395</f>
        <v>2.4384199999999998</v>
      </c>
      <c r="G1395" s="2">
        <f>'Moving Avg'!F1395</f>
        <v>2.5047149999999996</v>
      </c>
      <c r="H1395" s="2">
        <f>'Moving Avg'!G1395</f>
        <v>2.6376539999999995</v>
      </c>
      <c r="I1395" s="2">
        <f>'Moving Avg'!H1395</f>
        <v>2.9989999999999988</v>
      </c>
      <c r="J1395" s="17" t="str">
        <f>OBV!F1395</f>
        <v>BEARISH</v>
      </c>
      <c r="K1395" s="17" t="str">
        <f>OBV!G1395</f>
        <v>NEUTRAL</v>
      </c>
      <c r="L1395" s="17" t="str">
        <f>OBV!H1395</f>
        <v>CONFIRMED BEARISH</v>
      </c>
      <c r="M1395" s="19">
        <f t="shared" si="210"/>
        <v>25</v>
      </c>
      <c r="N1395" s="19">
        <f t="shared" si="211"/>
        <v>45</v>
      </c>
      <c r="O1395" s="19">
        <f t="shared" si="212"/>
        <v>0</v>
      </c>
      <c r="P1395" s="19">
        <f t="shared" si="213"/>
        <v>16.5</v>
      </c>
      <c r="Q1395" s="20">
        <f t="shared" si="214"/>
        <v>26.975000000000001</v>
      </c>
      <c r="R1395" s="20">
        <f t="shared" si="215"/>
        <v>18.125</v>
      </c>
      <c r="S1395" s="20">
        <f t="shared" si="216"/>
        <v>17.925000000000001</v>
      </c>
      <c r="T1395" s="20">
        <f t="shared" si="217"/>
        <v>21.625</v>
      </c>
      <c r="U1395" s="19">
        <f t="shared" si="218"/>
        <v>21.008333333333336</v>
      </c>
      <c r="V1395" s="19">
        <f t="shared" si="219"/>
        <v>21.162500000000001</v>
      </c>
    </row>
    <row r="1396" spans="1:22" ht="13.5" x14ac:dyDescent="0.25">
      <c r="A1396" s="3">
        <f>RSI!A1396</f>
        <v>44042</v>
      </c>
      <c r="B1396" s="2">
        <f>RSI!B1396</f>
        <v>2.3906000000000001</v>
      </c>
      <c r="C1396" s="2">
        <f>RSI!I1396</f>
        <v>37.333423004717758</v>
      </c>
      <c r="D1396" s="2">
        <f>MACD!E1396</f>
        <v>3.9633437849881048E-2</v>
      </c>
      <c r="E1396" s="2">
        <f>MACD!F1396</f>
        <v>3.2915461598822859E-2</v>
      </c>
      <c r="F1396" s="2">
        <f>'Moving Avg'!D1396</f>
        <v>2.4239199999999999</v>
      </c>
      <c r="G1396" s="2">
        <f>'Moving Avg'!F1396</f>
        <v>2.4996450000000001</v>
      </c>
      <c r="H1396" s="2">
        <f>'Moving Avg'!G1396</f>
        <v>2.6320019999999995</v>
      </c>
      <c r="I1396" s="2">
        <f>'Moving Avg'!H1396</f>
        <v>2.9934939999999983</v>
      </c>
      <c r="J1396" s="17" t="str">
        <f>OBV!F1396</f>
        <v>BEARISH</v>
      </c>
      <c r="K1396" s="17" t="str">
        <f>OBV!G1396</f>
        <v>NEUTRAL</v>
      </c>
      <c r="L1396" s="17" t="str">
        <f>OBV!H1396</f>
        <v>CONFIRMED BEARISH</v>
      </c>
      <c r="M1396" s="19">
        <f t="shared" si="210"/>
        <v>25</v>
      </c>
      <c r="N1396" s="19">
        <f t="shared" si="211"/>
        <v>0</v>
      </c>
      <c r="O1396" s="19">
        <f t="shared" si="212"/>
        <v>0</v>
      </c>
      <c r="P1396" s="19">
        <f t="shared" si="213"/>
        <v>16.5</v>
      </c>
      <c r="Q1396" s="20">
        <f t="shared" si="214"/>
        <v>11.225</v>
      </c>
      <c r="R1396" s="20">
        <f t="shared" si="215"/>
        <v>9.125</v>
      </c>
      <c r="S1396" s="20">
        <f t="shared" si="216"/>
        <v>11.175000000000001</v>
      </c>
      <c r="T1396" s="20">
        <f t="shared" si="217"/>
        <v>10.375</v>
      </c>
      <c r="U1396" s="19">
        <f t="shared" si="218"/>
        <v>10.508333333333335</v>
      </c>
      <c r="V1396" s="19">
        <f t="shared" si="219"/>
        <v>10.475000000000001</v>
      </c>
    </row>
    <row r="1397" spans="1:22" ht="13.5" x14ac:dyDescent="0.25">
      <c r="A1397" s="3">
        <f>RSI!A1397</f>
        <v>44046</v>
      </c>
      <c r="B1397" s="2">
        <f>RSI!B1397</f>
        <v>2.4340999999999999</v>
      </c>
      <c r="C1397" s="2">
        <f>RSI!I1397</f>
        <v>42.058745592866138</v>
      </c>
      <c r="D1397" s="2">
        <f>MACD!E1397</f>
        <v>3.4305375221058032E-2</v>
      </c>
      <c r="E1397" s="2">
        <f>MACD!F1397</f>
        <v>3.3193444323269893E-2</v>
      </c>
      <c r="F1397" s="2">
        <f>'Moving Avg'!D1397</f>
        <v>2.4195799999999998</v>
      </c>
      <c r="G1397" s="2">
        <f>'Moving Avg'!F1397</f>
        <v>2.4938499999999992</v>
      </c>
      <c r="H1397" s="2">
        <f>'Moving Avg'!G1397</f>
        <v>2.6270759999999997</v>
      </c>
      <c r="I1397" s="2">
        <f>'Moving Avg'!H1397</f>
        <v>2.9882779999999984</v>
      </c>
      <c r="J1397" s="17" t="str">
        <f>OBV!F1397</f>
        <v>BEARISH</v>
      </c>
      <c r="K1397" s="17" t="str">
        <f>OBV!G1397</f>
        <v>NEUTRAL</v>
      </c>
      <c r="L1397" s="17" t="str">
        <f>OBV!H1397</f>
        <v>CONFIRMED BEARISH</v>
      </c>
      <c r="M1397" s="19">
        <f t="shared" si="210"/>
        <v>25</v>
      </c>
      <c r="N1397" s="19">
        <f t="shared" si="211"/>
        <v>0</v>
      </c>
      <c r="O1397" s="19">
        <f t="shared" si="212"/>
        <v>0</v>
      </c>
      <c r="P1397" s="19">
        <f t="shared" si="213"/>
        <v>16.5</v>
      </c>
      <c r="Q1397" s="20">
        <f t="shared" si="214"/>
        <v>11.225</v>
      </c>
      <c r="R1397" s="20">
        <f t="shared" si="215"/>
        <v>9.125</v>
      </c>
      <c r="S1397" s="20">
        <f t="shared" si="216"/>
        <v>11.175000000000001</v>
      </c>
      <c r="T1397" s="20">
        <f t="shared" si="217"/>
        <v>10.375</v>
      </c>
      <c r="U1397" s="19">
        <f t="shared" si="218"/>
        <v>10.508333333333335</v>
      </c>
      <c r="V1397" s="19">
        <f t="shared" si="219"/>
        <v>10.475000000000001</v>
      </c>
    </row>
    <row r="1398" spans="1:22" ht="13.5" x14ac:dyDescent="0.25">
      <c r="A1398" s="3">
        <f>RSI!A1398</f>
        <v>44047</v>
      </c>
      <c r="B1398" s="2">
        <f>RSI!B1398</f>
        <v>2.5137999999999998</v>
      </c>
      <c r="C1398" s="2">
        <f>RSI!I1398</f>
        <v>49.562863648760725</v>
      </c>
      <c r="D1398" s="2">
        <f>MACD!E1398</f>
        <v>2.4414096805643215E-2</v>
      </c>
      <c r="E1398" s="2">
        <f>MACD!F1398</f>
        <v>3.143757481974456E-2</v>
      </c>
      <c r="F1398" s="2">
        <f>'Moving Avg'!D1398</f>
        <v>2.4369799999999997</v>
      </c>
      <c r="G1398" s="2">
        <f>'Moving Avg'!F1398</f>
        <v>2.4927649999999999</v>
      </c>
      <c r="H1398" s="2">
        <f>'Moving Avg'!G1398</f>
        <v>2.6225839999999998</v>
      </c>
      <c r="I1398" s="2">
        <f>'Moving Avg'!H1398</f>
        <v>2.9833159999999981</v>
      </c>
      <c r="J1398" s="17" t="str">
        <f>OBV!F1398</f>
        <v>BEARISH</v>
      </c>
      <c r="K1398" s="17" t="str">
        <f>OBV!G1398</f>
        <v>NEUTRAL</v>
      </c>
      <c r="L1398" s="17" t="str">
        <f>OBV!H1398</f>
        <v>BEARISH DIVERGENCE</v>
      </c>
      <c r="M1398" s="19">
        <f t="shared" si="210"/>
        <v>25</v>
      </c>
      <c r="N1398" s="19">
        <f t="shared" si="211"/>
        <v>45</v>
      </c>
      <c r="O1398" s="19">
        <f t="shared" si="212"/>
        <v>0</v>
      </c>
      <c r="P1398" s="19">
        <f t="shared" si="213"/>
        <v>16.5</v>
      </c>
      <c r="Q1398" s="20">
        <f t="shared" si="214"/>
        <v>26.975000000000001</v>
      </c>
      <c r="R1398" s="20">
        <f t="shared" si="215"/>
        <v>18.125</v>
      </c>
      <c r="S1398" s="20">
        <f t="shared" si="216"/>
        <v>17.925000000000001</v>
      </c>
      <c r="T1398" s="20">
        <f t="shared" si="217"/>
        <v>21.625</v>
      </c>
      <c r="U1398" s="19">
        <f t="shared" si="218"/>
        <v>21.008333333333336</v>
      </c>
      <c r="V1398" s="19">
        <f t="shared" si="219"/>
        <v>21.162500000000001</v>
      </c>
    </row>
    <row r="1399" spans="1:22" ht="13.5" x14ac:dyDescent="0.25">
      <c r="A1399" s="3">
        <f>RSI!A1399</f>
        <v>44048</v>
      </c>
      <c r="B1399" s="2">
        <f>RSI!B1399</f>
        <v>2.5716999999999999</v>
      </c>
      <c r="C1399" s="2">
        <f>RSI!I1399</f>
        <v>54.203222917994424</v>
      </c>
      <c r="D1399" s="2">
        <f>MACD!E1399</f>
        <v>1.95669231547555E-2</v>
      </c>
      <c r="E1399" s="2">
        <f>MACD!F1399</f>
        <v>2.9063444486746748E-2</v>
      </c>
      <c r="F1399" s="2">
        <f>'Moving Avg'!D1399</f>
        <v>2.4731999999999998</v>
      </c>
      <c r="G1399" s="2">
        <f>'Moving Avg'!F1399</f>
        <v>2.4945750000000002</v>
      </c>
      <c r="H1399" s="2">
        <f>'Moving Avg'!G1399</f>
        <v>2.6204100000000001</v>
      </c>
      <c r="I1399" s="2">
        <f>'Moving Avg'!H1399</f>
        <v>2.9789694999999985</v>
      </c>
      <c r="J1399" s="17" t="str">
        <f>OBV!F1399</f>
        <v>BULLISH</v>
      </c>
      <c r="K1399" s="17" t="str">
        <f>OBV!G1399</f>
        <v>NEUTRAL</v>
      </c>
      <c r="L1399" s="17" t="str">
        <f>OBV!H1399</f>
        <v>CONFIRMED BULLISH</v>
      </c>
      <c r="M1399" s="19">
        <f t="shared" si="210"/>
        <v>25</v>
      </c>
      <c r="N1399" s="19">
        <f t="shared" si="211"/>
        <v>45</v>
      </c>
      <c r="O1399" s="19">
        <f t="shared" si="212"/>
        <v>0</v>
      </c>
      <c r="P1399" s="19">
        <f t="shared" si="213"/>
        <v>83.5</v>
      </c>
      <c r="Q1399" s="20">
        <f t="shared" si="214"/>
        <v>37.024999999999999</v>
      </c>
      <c r="R1399" s="20">
        <f t="shared" si="215"/>
        <v>34.875</v>
      </c>
      <c r="S1399" s="20">
        <f t="shared" si="216"/>
        <v>48.075000000000003</v>
      </c>
      <c r="T1399" s="20">
        <f t="shared" si="217"/>
        <v>38.375</v>
      </c>
      <c r="U1399" s="19">
        <f t="shared" si="218"/>
        <v>39.991666666666667</v>
      </c>
      <c r="V1399" s="19">
        <f t="shared" si="219"/>
        <v>39.587500000000006</v>
      </c>
    </row>
    <row r="1400" spans="1:22" ht="13.5" x14ac:dyDescent="0.25">
      <c r="A1400" s="3">
        <f>RSI!A1400</f>
        <v>44049</v>
      </c>
      <c r="B1400" s="2">
        <f>RSI!B1400</f>
        <v>2.6080000000000001</v>
      </c>
      <c r="C1400" s="2">
        <f>RSI!I1400</f>
        <v>56.881628143125482</v>
      </c>
      <c r="D1400" s="2">
        <f>MACD!E1400</f>
        <v>1.30640906184043E-3</v>
      </c>
      <c r="E1400" s="2">
        <f>MACD!F1400</f>
        <v>2.3512037401765485E-2</v>
      </c>
      <c r="F1400" s="2">
        <f>'Moving Avg'!D1400</f>
        <v>2.5036399999999999</v>
      </c>
      <c r="G1400" s="2">
        <f>'Moving Avg'!F1400</f>
        <v>2.4981999999999998</v>
      </c>
      <c r="H1400" s="2">
        <f>'Moving Avg'!G1400</f>
        <v>2.6178019999999997</v>
      </c>
      <c r="I1400" s="2">
        <f>'Moving Avg'!H1400</f>
        <v>2.9745504999999981</v>
      </c>
      <c r="J1400" s="17" t="str">
        <f>OBV!F1400</f>
        <v>BULLISH</v>
      </c>
      <c r="K1400" s="17" t="str">
        <f>OBV!G1400</f>
        <v>NEUTRAL</v>
      </c>
      <c r="L1400" s="17" t="str">
        <f>OBV!H1400</f>
        <v>CONFIRMED BULLISH</v>
      </c>
      <c r="M1400" s="19">
        <f t="shared" si="210"/>
        <v>25</v>
      </c>
      <c r="N1400" s="19">
        <f t="shared" si="211"/>
        <v>100</v>
      </c>
      <c r="O1400" s="19">
        <f t="shared" si="212"/>
        <v>0</v>
      </c>
      <c r="P1400" s="19">
        <f t="shared" si="213"/>
        <v>83.5</v>
      </c>
      <c r="Q1400" s="20">
        <f t="shared" si="214"/>
        <v>56.274999999999999</v>
      </c>
      <c r="R1400" s="20">
        <f t="shared" si="215"/>
        <v>45.875</v>
      </c>
      <c r="S1400" s="20">
        <f t="shared" si="216"/>
        <v>56.325000000000003</v>
      </c>
      <c r="T1400" s="20">
        <f t="shared" si="217"/>
        <v>52.125</v>
      </c>
      <c r="U1400" s="19">
        <f t="shared" si="218"/>
        <v>52.82500000000001</v>
      </c>
      <c r="V1400" s="19">
        <f t="shared" si="219"/>
        <v>52.650000000000006</v>
      </c>
    </row>
    <row r="1401" spans="1:22" ht="13.5" x14ac:dyDescent="0.25">
      <c r="A1401" s="3">
        <f>RSI!A1401</f>
        <v>44050</v>
      </c>
      <c r="B1401" s="2">
        <f>RSI!B1401</f>
        <v>2.6804000000000001</v>
      </c>
      <c r="C1401" s="2">
        <f>RSI!I1401</f>
        <v>61.693661549763398</v>
      </c>
      <c r="D1401" s="2">
        <f>MACD!E1401</f>
        <v>-2.0029394390578492E-2</v>
      </c>
      <c r="E1401" s="2">
        <f>MACD!F1401</f>
        <v>1.480375104329669E-2</v>
      </c>
      <c r="F1401" s="2">
        <f>'Moving Avg'!D1401</f>
        <v>2.5615999999999999</v>
      </c>
      <c r="G1401" s="2">
        <f>'Moving Avg'!F1401</f>
        <v>2.5039949999999993</v>
      </c>
      <c r="H1401" s="2">
        <f>'Moving Avg'!G1401</f>
        <v>2.6178019999999997</v>
      </c>
      <c r="I1401" s="2">
        <f>'Moving Avg'!H1401</f>
        <v>2.9705659999999976</v>
      </c>
      <c r="J1401" s="17" t="str">
        <f>OBV!F1401</f>
        <v>BULLISH</v>
      </c>
      <c r="K1401" s="17" t="str">
        <f>OBV!G1401</f>
        <v>NEUTRAL</v>
      </c>
      <c r="L1401" s="17" t="str">
        <f>OBV!H1401</f>
        <v>CONFIRMED BULLISH</v>
      </c>
      <c r="M1401" s="19">
        <f t="shared" si="210"/>
        <v>25</v>
      </c>
      <c r="N1401" s="19">
        <f t="shared" si="211"/>
        <v>100</v>
      </c>
      <c r="O1401" s="19">
        <f t="shared" si="212"/>
        <v>0</v>
      </c>
      <c r="P1401" s="19">
        <f t="shared" si="213"/>
        <v>83.5</v>
      </c>
      <c r="Q1401" s="20">
        <f t="shared" si="214"/>
        <v>56.274999999999999</v>
      </c>
      <c r="R1401" s="20">
        <f t="shared" si="215"/>
        <v>45.875</v>
      </c>
      <c r="S1401" s="20">
        <f t="shared" si="216"/>
        <v>56.325000000000003</v>
      </c>
      <c r="T1401" s="20">
        <f t="shared" si="217"/>
        <v>52.125</v>
      </c>
      <c r="U1401" s="19">
        <f t="shared" si="218"/>
        <v>52.82500000000001</v>
      </c>
      <c r="V1401" s="19">
        <f t="shared" si="219"/>
        <v>52.650000000000006</v>
      </c>
    </row>
    <row r="1402" spans="1:22" ht="13.5" x14ac:dyDescent="0.25">
      <c r="A1402" s="3">
        <f>RSI!A1402</f>
        <v>44053</v>
      </c>
      <c r="B1402" s="2">
        <f>RSI!B1402</f>
        <v>2.7166000000000001</v>
      </c>
      <c r="C1402" s="2">
        <f>RSI!I1402</f>
        <v>63.865101420876549</v>
      </c>
      <c r="D1402" s="2">
        <f>MACD!E1402</f>
        <v>-4.2798136190729252E-2</v>
      </c>
      <c r="E1402" s="2">
        <f>MACD!F1402</f>
        <v>3.2833735964915012E-3</v>
      </c>
      <c r="F1402" s="2">
        <f>'Moving Avg'!D1402</f>
        <v>2.6181000000000001</v>
      </c>
      <c r="G1402" s="2">
        <f>'Moving Avg'!F1402</f>
        <v>2.5126849999999994</v>
      </c>
      <c r="H1402" s="2">
        <f>'Moving Avg'!G1402</f>
        <v>2.6185259999999992</v>
      </c>
      <c r="I1402" s="2">
        <f>'Moving Avg'!H1402</f>
        <v>2.9669439999999976</v>
      </c>
      <c r="J1402" s="17" t="str">
        <f>OBV!F1402</f>
        <v>BULLISH</v>
      </c>
      <c r="K1402" s="17" t="str">
        <f>OBV!G1402</f>
        <v>NEUTRAL</v>
      </c>
      <c r="L1402" s="17" t="str">
        <f>OBV!H1402</f>
        <v>CONFIRMED BULLISH</v>
      </c>
      <c r="M1402" s="19">
        <f t="shared" si="210"/>
        <v>25</v>
      </c>
      <c r="N1402" s="19">
        <f t="shared" si="211"/>
        <v>100</v>
      </c>
      <c r="O1402" s="19">
        <f t="shared" si="212"/>
        <v>0</v>
      </c>
      <c r="P1402" s="19">
        <f t="shared" si="213"/>
        <v>83.5</v>
      </c>
      <c r="Q1402" s="20">
        <f t="shared" si="214"/>
        <v>56.274999999999999</v>
      </c>
      <c r="R1402" s="20">
        <f t="shared" si="215"/>
        <v>45.875</v>
      </c>
      <c r="S1402" s="20">
        <f t="shared" si="216"/>
        <v>56.325000000000003</v>
      </c>
      <c r="T1402" s="20">
        <f t="shared" si="217"/>
        <v>52.125</v>
      </c>
      <c r="U1402" s="19">
        <f t="shared" si="218"/>
        <v>52.82500000000001</v>
      </c>
      <c r="V1402" s="19">
        <f t="shared" si="219"/>
        <v>52.650000000000006</v>
      </c>
    </row>
    <row r="1403" spans="1:22" ht="13.5" x14ac:dyDescent="0.25">
      <c r="A1403" s="3">
        <f>RSI!A1403</f>
        <v>44054</v>
      </c>
      <c r="B1403" s="2">
        <f>RSI!B1403</f>
        <v>2.6368999999999998</v>
      </c>
      <c r="C1403" s="2">
        <f>RSI!I1403</f>
        <v>56.298383783999114</v>
      </c>
      <c r="D1403" s="2">
        <f>MACD!E1403</f>
        <v>-6.1679080493516558E-2</v>
      </c>
      <c r="E1403" s="2">
        <f>MACD!F1403</f>
        <v>-9.7091172215101121E-3</v>
      </c>
      <c r="F1403" s="2">
        <f>'Moving Avg'!D1403</f>
        <v>2.6427199999999997</v>
      </c>
      <c r="G1403" s="2">
        <f>'Moving Avg'!F1403</f>
        <v>2.5163049999999996</v>
      </c>
      <c r="H1403" s="2">
        <f>'Moving Avg'!G1403</f>
        <v>2.6160619999999999</v>
      </c>
      <c r="I1403" s="2">
        <f>'Moving Avg'!H1403</f>
        <v>2.9629234999999969</v>
      </c>
      <c r="J1403" s="17" t="str">
        <f>OBV!F1403</f>
        <v>BULLISH</v>
      </c>
      <c r="K1403" s="17" t="str">
        <f>OBV!G1403</f>
        <v>NEUTRAL</v>
      </c>
      <c r="L1403" s="17" t="str">
        <f>OBV!H1403</f>
        <v>CONFIRMED BULLISH</v>
      </c>
      <c r="M1403" s="19">
        <f t="shared" si="210"/>
        <v>25</v>
      </c>
      <c r="N1403" s="19">
        <f t="shared" si="211"/>
        <v>100</v>
      </c>
      <c r="O1403" s="19">
        <f t="shared" si="212"/>
        <v>0</v>
      </c>
      <c r="P1403" s="19">
        <f t="shared" si="213"/>
        <v>83.5</v>
      </c>
      <c r="Q1403" s="20">
        <f t="shared" si="214"/>
        <v>56.274999999999999</v>
      </c>
      <c r="R1403" s="20">
        <f t="shared" si="215"/>
        <v>45.875</v>
      </c>
      <c r="S1403" s="20">
        <f t="shared" si="216"/>
        <v>56.325000000000003</v>
      </c>
      <c r="T1403" s="20">
        <f t="shared" si="217"/>
        <v>52.125</v>
      </c>
      <c r="U1403" s="19">
        <f t="shared" si="218"/>
        <v>52.82500000000001</v>
      </c>
      <c r="V1403" s="19">
        <f t="shared" si="219"/>
        <v>52.650000000000006</v>
      </c>
    </row>
    <row r="1404" spans="1:22" ht="13.5" x14ac:dyDescent="0.25">
      <c r="A1404" s="3">
        <f>RSI!A1404</f>
        <v>44055</v>
      </c>
      <c r="B1404" s="2">
        <f>RSI!B1404</f>
        <v>2.5861999999999998</v>
      </c>
      <c r="C1404" s="2">
        <f>RSI!I1404</f>
        <v>52.071877852147566</v>
      </c>
      <c r="D1404" s="2">
        <f>MACD!E1404</f>
        <v>-7.9976924827683149E-2</v>
      </c>
      <c r="E1404" s="2">
        <f>MACD!F1404</f>
        <v>-2.3762678742744722E-2</v>
      </c>
      <c r="F1404" s="2">
        <f>'Moving Avg'!D1404</f>
        <v>2.6456200000000001</v>
      </c>
      <c r="G1404" s="2">
        <f>'Moving Avg'!F1404</f>
        <v>2.5177549999999997</v>
      </c>
      <c r="H1404" s="2">
        <f>'Moving Avg'!G1404</f>
        <v>2.6120040000000002</v>
      </c>
      <c r="I1404" s="2">
        <f>'Moving Avg'!H1404</f>
        <v>2.9586494999999973</v>
      </c>
      <c r="J1404" s="17" t="str">
        <f>OBV!F1404</f>
        <v>BEARISH</v>
      </c>
      <c r="K1404" s="17" t="str">
        <f>OBV!G1404</f>
        <v>NEUTRAL</v>
      </c>
      <c r="L1404" s="17" t="str">
        <f>OBV!H1404</f>
        <v>BEARISH DIVERGENCE</v>
      </c>
      <c r="M1404" s="19">
        <f t="shared" si="210"/>
        <v>25</v>
      </c>
      <c r="N1404" s="19">
        <f t="shared" si="211"/>
        <v>100</v>
      </c>
      <c r="O1404" s="19">
        <f t="shared" si="212"/>
        <v>0</v>
      </c>
      <c r="P1404" s="19">
        <f t="shared" si="213"/>
        <v>16.5</v>
      </c>
      <c r="Q1404" s="20">
        <f t="shared" si="214"/>
        <v>46.225000000000001</v>
      </c>
      <c r="R1404" s="20">
        <f t="shared" si="215"/>
        <v>29.125</v>
      </c>
      <c r="S1404" s="20">
        <f t="shared" si="216"/>
        <v>26.175000000000001</v>
      </c>
      <c r="T1404" s="20">
        <f t="shared" si="217"/>
        <v>35.375</v>
      </c>
      <c r="U1404" s="19">
        <f t="shared" si="218"/>
        <v>33.841666666666661</v>
      </c>
      <c r="V1404" s="19">
        <f t="shared" si="219"/>
        <v>34.224999999999994</v>
      </c>
    </row>
    <row r="1405" spans="1:22" ht="13.5" x14ac:dyDescent="0.25">
      <c r="A1405" s="3">
        <f>RSI!A1405</f>
        <v>44057</v>
      </c>
      <c r="B1405" s="2">
        <f>RSI!B1405</f>
        <v>2.6442000000000001</v>
      </c>
      <c r="C1405" s="2">
        <f>RSI!I1405</f>
        <v>56.129425212406488</v>
      </c>
      <c r="D1405" s="2">
        <f>MACD!E1405</f>
        <v>-8.9896011701145806E-2</v>
      </c>
      <c r="E1405" s="2">
        <f>MACD!F1405</f>
        <v>-3.6989345334424939E-2</v>
      </c>
      <c r="F1405" s="2">
        <f>'Moving Avg'!D1405</f>
        <v>2.6528599999999996</v>
      </c>
      <c r="G1405" s="2">
        <f>'Moving Avg'!F1405</f>
        <v>2.5249999999999995</v>
      </c>
      <c r="H1405" s="2">
        <f>'Moving Avg'!G1405</f>
        <v>2.6107</v>
      </c>
      <c r="I1405" s="2">
        <f>'Moving Avg'!H1405</f>
        <v>2.9548464999999968</v>
      </c>
      <c r="J1405" s="17" t="str">
        <f>OBV!F1405</f>
        <v>BEARISH</v>
      </c>
      <c r="K1405" s="17" t="str">
        <f>OBV!G1405</f>
        <v>NEUTRAL</v>
      </c>
      <c r="L1405" s="17" t="str">
        <f>OBV!H1405</f>
        <v>BEARISH DIVERGENCE</v>
      </c>
      <c r="M1405" s="19">
        <f t="shared" si="210"/>
        <v>25</v>
      </c>
      <c r="N1405" s="19">
        <f t="shared" si="211"/>
        <v>100</v>
      </c>
      <c r="O1405" s="19">
        <f t="shared" si="212"/>
        <v>0</v>
      </c>
      <c r="P1405" s="19">
        <f t="shared" si="213"/>
        <v>16.5</v>
      </c>
      <c r="Q1405" s="20">
        <f t="shared" si="214"/>
        <v>46.225000000000001</v>
      </c>
      <c r="R1405" s="20">
        <f t="shared" si="215"/>
        <v>29.125</v>
      </c>
      <c r="S1405" s="20">
        <f t="shared" si="216"/>
        <v>26.175000000000001</v>
      </c>
      <c r="T1405" s="20">
        <f t="shared" si="217"/>
        <v>35.375</v>
      </c>
      <c r="U1405" s="19">
        <f t="shared" si="218"/>
        <v>33.841666666666661</v>
      </c>
      <c r="V1405" s="19">
        <f t="shared" si="219"/>
        <v>34.224999999999994</v>
      </c>
    </row>
    <row r="1406" spans="1:22" ht="13.5" x14ac:dyDescent="0.25">
      <c r="A1406" s="3">
        <f>RSI!A1406</f>
        <v>44060</v>
      </c>
      <c r="B1406" s="2">
        <f>RSI!B1406</f>
        <v>2.5861999999999998</v>
      </c>
      <c r="C1406" s="2">
        <f>RSI!I1406</f>
        <v>51.439611941262392</v>
      </c>
      <c r="D1406" s="2">
        <f>MACD!E1406</f>
        <v>-0.10452440156837461</v>
      </c>
      <c r="E1406" s="2">
        <f>MACD!F1406</f>
        <v>-5.0496356581214874E-2</v>
      </c>
      <c r="F1406" s="2">
        <f>'Moving Avg'!D1406</f>
        <v>2.63402</v>
      </c>
      <c r="G1406" s="2">
        <f>'Moving Avg'!F1406</f>
        <v>2.5264499999999992</v>
      </c>
      <c r="H1406" s="2">
        <f>'Moving Avg'!G1406</f>
        <v>2.6067879999999999</v>
      </c>
      <c r="I1406" s="2">
        <f>'Moving Avg'!H1406</f>
        <v>2.950825999999998</v>
      </c>
      <c r="J1406" s="17" t="str">
        <f>OBV!F1406</f>
        <v>BEARISH</v>
      </c>
      <c r="K1406" s="17" t="str">
        <f>OBV!G1406</f>
        <v>NEUTRAL</v>
      </c>
      <c r="L1406" s="17" t="str">
        <f>OBV!H1406</f>
        <v>CONFIRMED BEARISH</v>
      </c>
      <c r="M1406" s="19">
        <f t="shared" si="210"/>
        <v>25</v>
      </c>
      <c r="N1406" s="19">
        <f t="shared" si="211"/>
        <v>100</v>
      </c>
      <c r="O1406" s="19">
        <f t="shared" si="212"/>
        <v>0</v>
      </c>
      <c r="P1406" s="19">
        <f t="shared" si="213"/>
        <v>16.5</v>
      </c>
      <c r="Q1406" s="20">
        <f t="shared" si="214"/>
        <v>46.225000000000001</v>
      </c>
      <c r="R1406" s="20">
        <f t="shared" si="215"/>
        <v>29.125</v>
      </c>
      <c r="S1406" s="20">
        <f t="shared" si="216"/>
        <v>26.175000000000001</v>
      </c>
      <c r="T1406" s="20">
        <f t="shared" si="217"/>
        <v>35.375</v>
      </c>
      <c r="U1406" s="19">
        <f t="shared" si="218"/>
        <v>33.841666666666661</v>
      </c>
      <c r="V1406" s="19">
        <f t="shared" si="219"/>
        <v>34.224999999999994</v>
      </c>
    </row>
    <row r="1407" spans="1:22" ht="13.5" x14ac:dyDescent="0.25">
      <c r="A1407" s="3">
        <f>RSI!A1407</f>
        <v>44061</v>
      </c>
      <c r="B1407" s="2">
        <f>RSI!B1407</f>
        <v>2.5428000000000002</v>
      </c>
      <c r="C1407" s="2">
        <f>RSI!I1407</f>
        <v>48.194645807790835</v>
      </c>
      <c r="D1407" s="2">
        <f>MACD!E1407</f>
        <v>-0.10711616683109426</v>
      </c>
      <c r="E1407" s="2">
        <f>MACD!F1407</f>
        <v>-6.1820318631190758E-2</v>
      </c>
      <c r="F1407" s="2">
        <f>'Moving Avg'!D1407</f>
        <v>2.5992600000000001</v>
      </c>
      <c r="G1407" s="2">
        <f>'Moving Avg'!F1407</f>
        <v>2.5293499999999995</v>
      </c>
      <c r="H1407" s="2">
        <f>'Moving Avg'!G1407</f>
        <v>2.6020080000000001</v>
      </c>
      <c r="I1407" s="2">
        <f>'Moving Avg'!H1407</f>
        <v>2.9468779999999981</v>
      </c>
      <c r="J1407" s="17" t="str">
        <f>OBV!F1407</f>
        <v>BEARISH</v>
      </c>
      <c r="K1407" s="17" t="str">
        <f>OBV!G1407</f>
        <v>NEUTRAL</v>
      </c>
      <c r="L1407" s="17" t="str">
        <f>OBV!H1407</f>
        <v>CONFIRMED BEARISH</v>
      </c>
      <c r="M1407" s="19">
        <f t="shared" si="210"/>
        <v>25</v>
      </c>
      <c r="N1407" s="19">
        <f t="shared" si="211"/>
        <v>100</v>
      </c>
      <c r="O1407" s="19">
        <f t="shared" si="212"/>
        <v>0</v>
      </c>
      <c r="P1407" s="19">
        <f t="shared" si="213"/>
        <v>16.5</v>
      </c>
      <c r="Q1407" s="20">
        <f t="shared" si="214"/>
        <v>46.225000000000001</v>
      </c>
      <c r="R1407" s="20">
        <f t="shared" si="215"/>
        <v>29.125</v>
      </c>
      <c r="S1407" s="20">
        <f t="shared" si="216"/>
        <v>26.175000000000001</v>
      </c>
      <c r="T1407" s="20">
        <f t="shared" si="217"/>
        <v>35.375</v>
      </c>
      <c r="U1407" s="19">
        <f t="shared" si="218"/>
        <v>33.841666666666661</v>
      </c>
      <c r="V1407" s="19">
        <f t="shared" si="219"/>
        <v>34.224999999999994</v>
      </c>
    </row>
    <row r="1408" spans="1:22" ht="13.5" x14ac:dyDescent="0.25">
      <c r="A1408" s="3">
        <f>RSI!A1408</f>
        <v>44062</v>
      </c>
      <c r="B1408" s="2">
        <f>RSI!B1408</f>
        <v>2.6080000000000001</v>
      </c>
      <c r="C1408" s="2">
        <f>RSI!I1408</f>
        <v>52.992250838500603</v>
      </c>
      <c r="D1408" s="2">
        <f>MACD!E1408</f>
        <v>-0.10173289269982222</v>
      </c>
      <c r="E1408" s="2">
        <f>MACD!F1408</f>
        <v>-6.9802833444917056E-2</v>
      </c>
      <c r="F1408" s="2">
        <f>'Moving Avg'!D1408</f>
        <v>2.59348</v>
      </c>
      <c r="G1408" s="2">
        <f>'Moving Avg'!F1408</f>
        <v>2.5355099999999995</v>
      </c>
      <c r="H1408" s="2">
        <f>'Moving Avg'!G1408</f>
        <v>2.5991119999999999</v>
      </c>
      <c r="I1408" s="2">
        <f>'Moving Avg'!H1408</f>
        <v>2.9429664999999976</v>
      </c>
      <c r="J1408" s="17" t="str">
        <f>OBV!F1408</f>
        <v>BEARISH</v>
      </c>
      <c r="K1408" s="17" t="str">
        <f>OBV!G1408</f>
        <v>NEUTRAL</v>
      </c>
      <c r="L1408" s="17" t="str">
        <f>OBV!H1408</f>
        <v>CONFIRMED BEARISH</v>
      </c>
      <c r="M1408" s="19">
        <f t="shared" si="210"/>
        <v>25</v>
      </c>
      <c r="N1408" s="19">
        <f t="shared" si="211"/>
        <v>100</v>
      </c>
      <c r="O1408" s="19">
        <f t="shared" si="212"/>
        <v>0</v>
      </c>
      <c r="P1408" s="19">
        <f t="shared" si="213"/>
        <v>16.5</v>
      </c>
      <c r="Q1408" s="20">
        <f t="shared" si="214"/>
        <v>46.225000000000001</v>
      </c>
      <c r="R1408" s="20">
        <f t="shared" si="215"/>
        <v>29.125</v>
      </c>
      <c r="S1408" s="20">
        <f t="shared" si="216"/>
        <v>26.175000000000001</v>
      </c>
      <c r="T1408" s="20">
        <f t="shared" si="217"/>
        <v>35.375</v>
      </c>
      <c r="U1408" s="19">
        <f t="shared" si="218"/>
        <v>33.841666666666661</v>
      </c>
      <c r="V1408" s="19">
        <f t="shared" si="219"/>
        <v>34.224999999999994</v>
      </c>
    </row>
    <row r="1409" spans="1:22" ht="13.5" x14ac:dyDescent="0.25">
      <c r="A1409" s="3">
        <f>RSI!A1409</f>
        <v>44064</v>
      </c>
      <c r="B1409" s="2">
        <f>RSI!B1409</f>
        <v>2.6006999999999998</v>
      </c>
      <c r="C1409" s="2">
        <f>RSI!I1409</f>
        <v>52.407057241487685</v>
      </c>
      <c r="D1409" s="2">
        <f>MACD!E1409</f>
        <v>-8.7980949802673791E-2</v>
      </c>
      <c r="E1409" s="2">
        <f>MACD!F1409</f>
        <v>-7.3438456716468412E-2</v>
      </c>
      <c r="F1409" s="2">
        <f>'Moving Avg'!D1409</f>
        <v>2.5963799999999999</v>
      </c>
      <c r="G1409" s="2">
        <f>'Moving Avg'!F1409</f>
        <v>2.5387699999999995</v>
      </c>
      <c r="H1409" s="2">
        <f>'Moving Avg'!G1409</f>
        <v>2.5960700000000001</v>
      </c>
      <c r="I1409" s="2">
        <f>'Moving Avg'!H1409</f>
        <v>2.9390184999999978</v>
      </c>
      <c r="J1409" s="17" t="str">
        <f>OBV!F1409</f>
        <v>BEARISH</v>
      </c>
      <c r="K1409" s="17" t="str">
        <f>OBV!G1409</f>
        <v>NEUTRAL</v>
      </c>
      <c r="L1409" s="17" t="str">
        <f>OBV!H1409</f>
        <v>BEARISH DIVERGENCE</v>
      </c>
      <c r="M1409" s="19">
        <f t="shared" si="210"/>
        <v>25</v>
      </c>
      <c r="N1409" s="19">
        <f t="shared" si="211"/>
        <v>45</v>
      </c>
      <c r="O1409" s="19">
        <f t="shared" si="212"/>
        <v>0</v>
      </c>
      <c r="P1409" s="19">
        <f t="shared" si="213"/>
        <v>16.5</v>
      </c>
      <c r="Q1409" s="20">
        <f t="shared" si="214"/>
        <v>26.975000000000001</v>
      </c>
      <c r="R1409" s="20">
        <f t="shared" si="215"/>
        <v>18.125</v>
      </c>
      <c r="S1409" s="20">
        <f t="shared" si="216"/>
        <v>17.925000000000001</v>
      </c>
      <c r="T1409" s="20">
        <f t="shared" si="217"/>
        <v>21.625</v>
      </c>
      <c r="U1409" s="19">
        <f t="shared" si="218"/>
        <v>21.008333333333336</v>
      </c>
      <c r="V1409" s="19">
        <f t="shared" si="219"/>
        <v>21.162500000000001</v>
      </c>
    </row>
    <row r="1410" spans="1:22" ht="13.5" x14ac:dyDescent="0.25">
      <c r="A1410" s="3">
        <f>RSI!A1410</f>
        <v>44067</v>
      </c>
      <c r="B1410" s="2">
        <f>RSI!B1410</f>
        <v>2.4992999999999999</v>
      </c>
      <c r="C1410" s="2">
        <f>RSI!I1410</f>
        <v>44.977215804724608</v>
      </c>
      <c r="D1410" s="2">
        <f>MACD!E1410</f>
        <v>-6.3438761495190565E-2</v>
      </c>
      <c r="E1410" s="2">
        <f>MACD!F1410</f>
        <v>-7.1438517672212848E-2</v>
      </c>
      <c r="F1410" s="2">
        <f>'Moving Avg'!D1410</f>
        <v>2.5674000000000001</v>
      </c>
      <c r="G1410" s="2">
        <f>'Moving Avg'!F1410</f>
        <v>2.5405799999999994</v>
      </c>
      <c r="H1410" s="2">
        <f>'Moving Avg'!G1410</f>
        <v>2.5917240000000006</v>
      </c>
      <c r="I1410" s="2">
        <f>'Moving Avg'!H1410</f>
        <v>2.9348529999999982</v>
      </c>
      <c r="J1410" s="17" t="str">
        <f>OBV!F1410</f>
        <v>BEARISH</v>
      </c>
      <c r="K1410" s="17" t="str">
        <f>OBV!G1410</f>
        <v>NEUTRAL</v>
      </c>
      <c r="L1410" s="17" t="str">
        <f>OBV!H1410</f>
        <v>CONFIRMED BEARISH</v>
      </c>
      <c r="M1410" s="19">
        <f t="shared" ref="M1410:M1473" si="220">IF(C1410&lt;30,50, IF(C1410&gt;70, 0, 25))</f>
        <v>25</v>
      </c>
      <c r="N1410" s="19">
        <f t="shared" ref="N1410:N1473" si="221">IF(E1410-D1410&gt;0.02, 100, IF(E1410-D1410&lt;0,0,45))</f>
        <v>0</v>
      </c>
      <c r="O1410" s="19">
        <f t="shared" ref="O1410:O1473" si="222">IF(F1410-I1410&gt;10,100,IF(F1410-I1410&gt;5,75, IF(F1410-I1410&gt;0,50,0)))</f>
        <v>0</v>
      </c>
      <c r="P1410" s="19">
        <f t="shared" ref="P1410:P1473" si="223">IF(L1410="confirmed bullish", 34, IF(L1410="bullish divergence",17, 0))+IF(J1410="bullish",33,IF(J1410="bearish",0,16.5))+IF(K1410="strong",33,IF(K1410="weak",0,16.5))</f>
        <v>16.5</v>
      </c>
      <c r="Q1410" s="20">
        <f t="shared" si="214"/>
        <v>11.225</v>
      </c>
      <c r="R1410" s="20">
        <f t="shared" si="215"/>
        <v>9.125</v>
      </c>
      <c r="S1410" s="20">
        <f t="shared" si="216"/>
        <v>11.175000000000001</v>
      </c>
      <c r="T1410" s="20">
        <f t="shared" si="217"/>
        <v>10.375</v>
      </c>
      <c r="U1410" s="19">
        <f t="shared" si="218"/>
        <v>10.508333333333335</v>
      </c>
      <c r="V1410" s="19">
        <f t="shared" si="219"/>
        <v>10.475000000000001</v>
      </c>
    </row>
    <row r="1411" spans="1:22" ht="13.5" x14ac:dyDescent="0.25">
      <c r="A1411" s="3">
        <f>RSI!A1411</f>
        <v>44068</v>
      </c>
      <c r="B1411" s="2">
        <f>RSI!B1411</f>
        <v>2.4775999999999998</v>
      </c>
      <c r="C1411" s="2">
        <f>RSI!I1411</f>
        <v>43.554147483023854</v>
      </c>
      <c r="D1411" s="2">
        <f>MACD!E1411</f>
        <v>-2.9502987049212059E-2</v>
      </c>
      <c r="E1411" s="2">
        <f>MACD!F1411</f>
        <v>-6.3051411547612693E-2</v>
      </c>
      <c r="F1411" s="2">
        <f>'Moving Avg'!D1411</f>
        <v>2.5456799999999999</v>
      </c>
      <c r="G1411" s="2">
        <f>'Moving Avg'!F1411</f>
        <v>2.5413049999999999</v>
      </c>
      <c r="H1411" s="2">
        <f>'Moving Avg'!G1411</f>
        <v>2.5856400000000006</v>
      </c>
      <c r="I1411" s="2">
        <f>'Moving Avg'!H1411</f>
        <v>2.9305789999999985</v>
      </c>
      <c r="J1411" s="17" t="str">
        <f>OBV!F1411</f>
        <v>BEARISH</v>
      </c>
      <c r="K1411" s="17" t="str">
        <f>OBV!G1411</f>
        <v>NEUTRAL</v>
      </c>
      <c r="L1411" s="17" t="str">
        <f>OBV!H1411</f>
        <v>CONFIRMED BEARISH</v>
      </c>
      <c r="M1411" s="19">
        <f t="shared" si="220"/>
        <v>25</v>
      </c>
      <c r="N1411" s="19">
        <f t="shared" si="221"/>
        <v>0</v>
      </c>
      <c r="O1411" s="19">
        <f t="shared" si="222"/>
        <v>0</v>
      </c>
      <c r="P1411" s="19">
        <f t="shared" si="223"/>
        <v>16.5</v>
      </c>
      <c r="Q1411" s="20">
        <f t="shared" ref="Q1411:Q1474" si="224">0.35*M1411+N1411*0.35+O1411*0.15+P1411*0.15</f>
        <v>11.225</v>
      </c>
      <c r="R1411" s="20">
        <f t="shared" ref="R1411:R1474" si="225">M1411*0.2+N1411*0.2+O1411*0.35+P1411*0.25</f>
        <v>9.125</v>
      </c>
      <c r="S1411" s="20">
        <f t="shared" ref="S1411:S1474" si="226">M1411*0.15+N1411*0.15+O1411*0.25+P1411*0.45</f>
        <v>11.175000000000001</v>
      </c>
      <c r="T1411" s="20">
        <f t="shared" ref="T1411:T1474" si="227">0.25*SUM(M1411:P1411)</f>
        <v>10.375</v>
      </c>
      <c r="U1411" s="19">
        <f t="shared" ref="U1411:U1474" si="228">SUM(Q1411:S1411)/3</f>
        <v>10.508333333333335</v>
      </c>
      <c r="V1411" s="19">
        <f t="shared" ref="V1411:V1474" si="229">SUM(Q1411:T1411)/4</f>
        <v>10.475000000000001</v>
      </c>
    </row>
    <row r="1412" spans="1:22" ht="13.5" x14ac:dyDescent="0.25">
      <c r="A1412" s="3">
        <f>RSI!A1412</f>
        <v>44069</v>
      </c>
      <c r="B1412" s="2">
        <f>RSI!B1412</f>
        <v>2.5571999999999999</v>
      </c>
      <c r="C1412" s="2">
        <f>RSI!I1412</f>
        <v>49.825410664802845</v>
      </c>
      <c r="D1412" s="2">
        <f>MACD!E1412</f>
        <v>-5.9486761661675658E-4</v>
      </c>
      <c r="E1412" s="2">
        <f>MACD!F1412</f>
        <v>-5.0560102761413511E-2</v>
      </c>
      <c r="F1412" s="2">
        <f>'Moving Avg'!D1412</f>
        <v>2.5485600000000002</v>
      </c>
      <c r="G1412" s="2">
        <f>'Moving Avg'!F1412</f>
        <v>2.5463749999999994</v>
      </c>
      <c r="H1412" s="2">
        <f>'Moving Avg'!G1412</f>
        <v>2.5799880000000006</v>
      </c>
      <c r="I1412" s="2">
        <f>'Moving Avg'!H1412</f>
        <v>2.926521999999999</v>
      </c>
      <c r="J1412" s="17" t="str">
        <f>OBV!F1412</f>
        <v>BEARISH</v>
      </c>
      <c r="K1412" s="17" t="str">
        <f>OBV!G1412</f>
        <v>NEUTRAL</v>
      </c>
      <c r="L1412" s="17" t="str">
        <f>OBV!H1412</f>
        <v>BEARISH DIVERGENCE</v>
      </c>
      <c r="M1412" s="19">
        <f t="shared" si="220"/>
        <v>25</v>
      </c>
      <c r="N1412" s="19">
        <f t="shared" si="221"/>
        <v>0</v>
      </c>
      <c r="O1412" s="19">
        <f t="shared" si="222"/>
        <v>0</v>
      </c>
      <c r="P1412" s="19">
        <f t="shared" si="223"/>
        <v>16.5</v>
      </c>
      <c r="Q1412" s="20">
        <f t="shared" si="224"/>
        <v>11.225</v>
      </c>
      <c r="R1412" s="20">
        <f t="shared" si="225"/>
        <v>9.125</v>
      </c>
      <c r="S1412" s="20">
        <f t="shared" si="226"/>
        <v>11.175000000000001</v>
      </c>
      <c r="T1412" s="20">
        <f t="shared" si="227"/>
        <v>10.375</v>
      </c>
      <c r="U1412" s="19">
        <f t="shared" si="228"/>
        <v>10.508333333333335</v>
      </c>
      <c r="V1412" s="19">
        <f t="shared" si="229"/>
        <v>10.475000000000001</v>
      </c>
    </row>
    <row r="1413" spans="1:22" ht="13.5" x14ac:dyDescent="0.25">
      <c r="A1413" s="3">
        <f>RSI!A1413</f>
        <v>44070</v>
      </c>
      <c r="B1413" s="2">
        <f>RSI!B1413</f>
        <v>2.4847999999999999</v>
      </c>
      <c r="C1413" s="2">
        <f>RSI!I1413</f>
        <v>44.935278369488948</v>
      </c>
      <c r="D1413" s="2">
        <f>MACD!E1413</f>
        <v>1.6978671740734086E-2</v>
      </c>
      <c r="E1413" s="2">
        <f>MACD!F1413</f>
        <v>-3.7052347860983999E-2</v>
      </c>
      <c r="F1413" s="2">
        <f>'Moving Avg'!D1413</f>
        <v>2.5239199999999995</v>
      </c>
      <c r="G1413" s="2">
        <f>'Moving Avg'!F1413</f>
        <v>2.5492750000000002</v>
      </c>
      <c r="H1413" s="2">
        <f>'Moving Avg'!G1413</f>
        <v>2.5740480000000003</v>
      </c>
      <c r="I1413" s="2">
        <f>'Moving Avg'!H1413</f>
        <v>2.9221754999999985</v>
      </c>
      <c r="J1413" s="17" t="str">
        <f>OBV!F1413</f>
        <v>BEARISH</v>
      </c>
      <c r="K1413" s="17" t="str">
        <f>OBV!G1413</f>
        <v>NEUTRAL</v>
      </c>
      <c r="L1413" s="17" t="str">
        <f>OBV!H1413</f>
        <v>CONFIRMED BEARISH</v>
      </c>
      <c r="M1413" s="19">
        <f t="shared" si="220"/>
        <v>25</v>
      </c>
      <c r="N1413" s="19">
        <f t="shared" si="221"/>
        <v>0</v>
      </c>
      <c r="O1413" s="19">
        <f t="shared" si="222"/>
        <v>0</v>
      </c>
      <c r="P1413" s="19">
        <f t="shared" si="223"/>
        <v>16.5</v>
      </c>
      <c r="Q1413" s="20">
        <f t="shared" si="224"/>
        <v>11.225</v>
      </c>
      <c r="R1413" s="20">
        <f t="shared" si="225"/>
        <v>9.125</v>
      </c>
      <c r="S1413" s="20">
        <f t="shared" si="226"/>
        <v>11.175000000000001</v>
      </c>
      <c r="T1413" s="20">
        <f t="shared" si="227"/>
        <v>10.375</v>
      </c>
      <c r="U1413" s="19">
        <f t="shared" si="228"/>
        <v>10.508333333333335</v>
      </c>
      <c r="V1413" s="19">
        <f t="shared" si="229"/>
        <v>10.475000000000001</v>
      </c>
    </row>
    <row r="1414" spans="1:22" ht="13.5" x14ac:dyDescent="0.25">
      <c r="A1414" s="3">
        <f>RSI!A1414</f>
        <v>44071</v>
      </c>
      <c r="B1414" s="2">
        <f>RSI!B1414</f>
        <v>2.5354999999999999</v>
      </c>
      <c r="C1414" s="2">
        <f>RSI!I1414</f>
        <v>48.730058516817707</v>
      </c>
      <c r="D1414" s="2">
        <f>MACD!E1414</f>
        <v>2.0731402898308549E-2</v>
      </c>
      <c r="E1414" s="2">
        <f>MACD!F1414</f>
        <v>-2.5495597709125489E-2</v>
      </c>
      <c r="F1414" s="2">
        <f>'Moving Avg'!D1414</f>
        <v>2.5108799999999993</v>
      </c>
      <c r="G1414" s="2">
        <f>'Moving Avg'!F1414</f>
        <v>2.5565199999999999</v>
      </c>
      <c r="H1414" s="2">
        <f>'Moving Avg'!G1414</f>
        <v>2.5676720000000004</v>
      </c>
      <c r="I1414" s="2">
        <f>'Moving Avg'!H1414</f>
        <v>2.9183359999999987</v>
      </c>
      <c r="J1414" s="17" t="str">
        <f>OBV!F1414</f>
        <v>BEARISH</v>
      </c>
      <c r="K1414" s="17" t="str">
        <f>OBV!G1414</f>
        <v>NEUTRAL</v>
      </c>
      <c r="L1414" s="17" t="str">
        <f>OBV!H1414</f>
        <v>CONFIRMED BEARISH</v>
      </c>
      <c r="M1414" s="19">
        <f t="shared" si="220"/>
        <v>25</v>
      </c>
      <c r="N1414" s="19">
        <f t="shared" si="221"/>
        <v>0</v>
      </c>
      <c r="O1414" s="19">
        <f t="shared" si="222"/>
        <v>0</v>
      </c>
      <c r="P1414" s="19">
        <f t="shared" si="223"/>
        <v>16.5</v>
      </c>
      <c r="Q1414" s="20">
        <f t="shared" si="224"/>
        <v>11.225</v>
      </c>
      <c r="R1414" s="20">
        <f t="shared" si="225"/>
        <v>9.125</v>
      </c>
      <c r="S1414" s="20">
        <f t="shared" si="226"/>
        <v>11.175000000000001</v>
      </c>
      <c r="T1414" s="20">
        <f t="shared" si="227"/>
        <v>10.375</v>
      </c>
      <c r="U1414" s="19">
        <f t="shared" si="228"/>
        <v>10.508333333333335</v>
      </c>
      <c r="V1414" s="19">
        <f t="shared" si="229"/>
        <v>10.475000000000001</v>
      </c>
    </row>
    <row r="1415" spans="1:22" ht="13.5" x14ac:dyDescent="0.25">
      <c r="A1415" s="3">
        <f>RSI!A1415</f>
        <v>44074</v>
      </c>
      <c r="B1415" s="2">
        <f>RSI!B1415</f>
        <v>2.5137999999999998</v>
      </c>
      <c r="C1415" s="2">
        <f>RSI!I1415</f>
        <v>47.229801221035252</v>
      </c>
      <c r="D1415" s="2">
        <f>MACD!E1415</f>
        <v>3.4543583686740931E-2</v>
      </c>
      <c r="E1415" s="2">
        <f>MACD!F1415</f>
        <v>-1.3487761429952205E-2</v>
      </c>
      <c r="F1415" s="2">
        <f>'Moving Avg'!D1415</f>
        <v>2.5137799999999997</v>
      </c>
      <c r="G1415" s="2">
        <f>'Moving Avg'!F1415</f>
        <v>2.5594200000000003</v>
      </c>
      <c r="H1415" s="2">
        <f>'Moving Avg'!G1415</f>
        <v>2.5628919999999997</v>
      </c>
      <c r="I1415" s="2">
        <f>'Moving Avg'!H1415</f>
        <v>2.914061999999999</v>
      </c>
      <c r="J1415" s="17" t="str">
        <f>OBV!F1415</f>
        <v>BEARISH</v>
      </c>
      <c r="K1415" s="17" t="str">
        <f>OBV!G1415</f>
        <v>NEUTRAL</v>
      </c>
      <c r="L1415" s="17" t="str">
        <f>OBV!H1415</f>
        <v>BEARISH DIVERGENCE</v>
      </c>
      <c r="M1415" s="19">
        <f t="shared" si="220"/>
        <v>25</v>
      </c>
      <c r="N1415" s="19">
        <f t="shared" si="221"/>
        <v>0</v>
      </c>
      <c r="O1415" s="19">
        <f t="shared" si="222"/>
        <v>0</v>
      </c>
      <c r="P1415" s="19">
        <f t="shared" si="223"/>
        <v>16.5</v>
      </c>
      <c r="Q1415" s="20">
        <f t="shared" si="224"/>
        <v>11.225</v>
      </c>
      <c r="R1415" s="20">
        <f t="shared" si="225"/>
        <v>9.125</v>
      </c>
      <c r="S1415" s="20">
        <f t="shared" si="226"/>
        <v>11.175000000000001</v>
      </c>
      <c r="T1415" s="20">
        <f t="shared" si="227"/>
        <v>10.375</v>
      </c>
      <c r="U1415" s="19">
        <f t="shared" si="228"/>
        <v>10.508333333333335</v>
      </c>
      <c r="V1415" s="19">
        <f t="shared" si="229"/>
        <v>10.475000000000001</v>
      </c>
    </row>
    <row r="1416" spans="1:22" ht="13.5" x14ac:dyDescent="0.25">
      <c r="A1416" s="3">
        <f>RSI!A1416</f>
        <v>44075</v>
      </c>
      <c r="B1416" s="2">
        <f>RSI!B1416</f>
        <v>2.4630999999999998</v>
      </c>
      <c r="C1416" s="2">
        <f>RSI!I1416</f>
        <v>43.834213590468842</v>
      </c>
      <c r="D1416" s="2">
        <f>MACD!E1416</f>
        <v>4.128995229663257E-2</v>
      </c>
      <c r="E1416" s="2">
        <f>MACD!F1416</f>
        <v>-2.5322186846352505E-3</v>
      </c>
      <c r="F1416" s="2">
        <f>'Moving Avg'!D1416</f>
        <v>2.5108800000000002</v>
      </c>
      <c r="G1416" s="2">
        <f>'Moving Avg'!F1416</f>
        <v>2.5630450000000002</v>
      </c>
      <c r="H1416" s="2">
        <f>'Moving Avg'!G1416</f>
        <v>2.5582560000000005</v>
      </c>
      <c r="I1416" s="2">
        <f>'Moving Avg'!H1416</f>
        <v>2.909534499999999</v>
      </c>
      <c r="J1416" s="17" t="str">
        <f>OBV!F1416</f>
        <v>BULLISH</v>
      </c>
      <c r="K1416" s="17" t="str">
        <f>OBV!G1416</f>
        <v>NEUTRAL</v>
      </c>
      <c r="L1416" s="17" t="str">
        <f>OBV!H1416</f>
        <v>BULLISH DIVERGENCE</v>
      </c>
      <c r="M1416" s="19">
        <f t="shared" si="220"/>
        <v>25</v>
      </c>
      <c r="N1416" s="19">
        <f t="shared" si="221"/>
        <v>0</v>
      </c>
      <c r="O1416" s="19">
        <f t="shared" si="222"/>
        <v>0</v>
      </c>
      <c r="P1416" s="19">
        <f t="shared" si="223"/>
        <v>66.5</v>
      </c>
      <c r="Q1416" s="20">
        <f t="shared" si="224"/>
        <v>18.725000000000001</v>
      </c>
      <c r="R1416" s="20">
        <f t="shared" si="225"/>
        <v>21.625</v>
      </c>
      <c r="S1416" s="20">
        <f t="shared" si="226"/>
        <v>33.674999999999997</v>
      </c>
      <c r="T1416" s="20">
        <f t="shared" si="227"/>
        <v>22.875</v>
      </c>
      <c r="U1416" s="19">
        <f t="shared" si="228"/>
        <v>24.675000000000001</v>
      </c>
      <c r="V1416" s="19">
        <f t="shared" si="229"/>
        <v>24.225000000000001</v>
      </c>
    </row>
    <row r="1417" spans="1:22" ht="13.5" x14ac:dyDescent="0.25">
      <c r="A1417" s="3">
        <f>RSI!A1417</f>
        <v>44076</v>
      </c>
      <c r="B1417" s="2">
        <f>RSI!B1417</f>
        <v>2.4992999999999999</v>
      </c>
      <c r="C1417" s="2">
        <f>RSI!I1417</f>
        <v>46.776516720705395</v>
      </c>
      <c r="D1417" s="2">
        <f>MACD!E1417</f>
        <v>3.8149472406415086E-2</v>
      </c>
      <c r="E1417" s="2">
        <f>MACD!F1417</f>
        <v>5.6041195335748174E-3</v>
      </c>
      <c r="F1417" s="2">
        <f>'Moving Avg'!D1417</f>
        <v>2.4992999999999999</v>
      </c>
      <c r="G1417" s="2">
        <f>'Moving Avg'!F1417</f>
        <v>2.5663050000000003</v>
      </c>
      <c r="H1417" s="2">
        <f>'Moving Avg'!G1417</f>
        <v>2.5520260000000006</v>
      </c>
      <c r="I1417" s="2">
        <f>'Moving Avg'!H1417</f>
        <v>2.9052239999999987</v>
      </c>
      <c r="J1417" s="17" t="str">
        <f>OBV!F1417</f>
        <v>BULLISH</v>
      </c>
      <c r="K1417" s="17" t="str">
        <f>OBV!G1417</f>
        <v>NEUTRAL</v>
      </c>
      <c r="L1417" s="17" t="str">
        <f>OBV!H1417</f>
        <v>BULLISH DIVERGENCE</v>
      </c>
      <c r="M1417" s="19">
        <f t="shared" si="220"/>
        <v>25</v>
      </c>
      <c r="N1417" s="19">
        <f t="shared" si="221"/>
        <v>0</v>
      </c>
      <c r="O1417" s="19">
        <f t="shared" si="222"/>
        <v>0</v>
      </c>
      <c r="P1417" s="19">
        <f t="shared" si="223"/>
        <v>66.5</v>
      </c>
      <c r="Q1417" s="20">
        <f t="shared" si="224"/>
        <v>18.725000000000001</v>
      </c>
      <c r="R1417" s="20">
        <f t="shared" si="225"/>
        <v>21.625</v>
      </c>
      <c r="S1417" s="20">
        <f t="shared" si="226"/>
        <v>33.674999999999997</v>
      </c>
      <c r="T1417" s="20">
        <f t="shared" si="227"/>
        <v>22.875</v>
      </c>
      <c r="U1417" s="19">
        <f t="shared" si="228"/>
        <v>24.675000000000001</v>
      </c>
      <c r="V1417" s="19">
        <f t="shared" si="229"/>
        <v>24.225000000000001</v>
      </c>
    </row>
    <row r="1418" spans="1:22" ht="13.5" x14ac:dyDescent="0.25">
      <c r="A1418" s="3">
        <f>RSI!A1418</f>
        <v>44077</v>
      </c>
      <c r="B1418" s="2">
        <f>RSI!B1418</f>
        <v>2.4558</v>
      </c>
      <c r="C1418" s="2">
        <f>RSI!I1418</f>
        <v>43.806752320827869</v>
      </c>
      <c r="D1418" s="2">
        <f>MACD!E1418</f>
        <v>4.9002948590359807E-2</v>
      </c>
      <c r="E1418" s="2">
        <f>MACD!F1418</f>
        <v>1.4283885344931815E-2</v>
      </c>
      <c r="F1418" s="2">
        <f>'Moving Avg'!D1418</f>
        <v>2.4935</v>
      </c>
      <c r="G1418" s="2">
        <f>'Moving Avg'!F1418</f>
        <v>2.5634050000000004</v>
      </c>
      <c r="H1418" s="2">
        <f>'Moving Avg'!G1418</f>
        <v>2.5449260000000002</v>
      </c>
      <c r="I1418" s="2">
        <f>'Moving Avg'!H1418</f>
        <v>2.9006599999999985</v>
      </c>
      <c r="J1418" s="17" t="str">
        <f>OBV!F1418</f>
        <v>BEARISH</v>
      </c>
      <c r="K1418" s="17" t="str">
        <f>OBV!G1418</f>
        <v>NEUTRAL</v>
      </c>
      <c r="L1418" s="17" t="str">
        <f>OBV!H1418</f>
        <v>CONFIRMED BEARISH</v>
      </c>
      <c r="M1418" s="19">
        <f t="shared" si="220"/>
        <v>25</v>
      </c>
      <c r="N1418" s="19">
        <f t="shared" si="221"/>
        <v>0</v>
      </c>
      <c r="O1418" s="19">
        <f t="shared" si="222"/>
        <v>0</v>
      </c>
      <c r="P1418" s="19">
        <f t="shared" si="223"/>
        <v>16.5</v>
      </c>
      <c r="Q1418" s="20">
        <f t="shared" si="224"/>
        <v>11.225</v>
      </c>
      <c r="R1418" s="20">
        <f t="shared" si="225"/>
        <v>9.125</v>
      </c>
      <c r="S1418" s="20">
        <f t="shared" si="226"/>
        <v>11.175000000000001</v>
      </c>
      <c r="T1418" s="20">
        <f t="shared" si="227"/>
        <v>10.375</v>
      </c>
      <c r="U1418" s="19">
        <f t="shared" si="228"/>
        <v>10.508333333333335</v>
      </c>
      <c r="V1418" s="19">
        <f t="shared" si="229"/>
        <v>10.475000000000001</v>
      </c>
    </row>
    <row r="1419" spans="1:22" ht="13.5" x14ac:dyDescent="0.25">
      <c r="A1419" s="3">
        <f>RSI!A1419</f>
        <v>44078</v>
      </c>
      <c r="B1419" s="2">
        <f>RSI!B1419</f>
        <v>2.4992999999999999</v>
      </c>
      <c r="C1419" s="2">
        <f>RSI!I1419</f>
        <v>47.402923896774197</v>
      </c>
      <c r="D1419" s="2">
        <f>MACD!E1419</f>
        <v>5.4337119975611081E-2</v>
      </c>
      <c r="E1419" s="2">
        <f>MACD!F1419</f>
        <v>2.2294532271067667E-2</v>
      </c>
      <c r="F1419" s="2">
        <f>'Moving Avg'!D1419</f>
        <v>2.4862599999999997</v>
      </c>
      <c r="G1419" s="2">
        <f>'Moving Avg'!F1419</f>
        <v>2.5597849999999998</v>
      </c>
      <c r="H1419" s="2">
        <f>'Moving Avg'!G1419</f>
        <v>2.5388420000000003</v>
      </c>
      <c r="I1419" s="2">
        <f>'Moving Avg'!H1419</f>
        <v>2.8964584999999983</v>
      </c>
      <c r="J1419" s="17" t="str">
        <f>OBV!F1419</f>
        <v>BEARISH</v>
      </c>
      <c r="K1419" s="17" t="str">
        <f>OBV!G1419</f>
        <v>WEAK</v>
      </c>
      <c r="L1419" s="17" t="str">
        <f>OBV!H1419</f>
        <v>CONFIRMED BEARISH</v>
      </c>
      <c r="M1419" s="19">
        <f t="shared" si="220"/>
        <v>25</v>
      </c>
      <c r="N1419" s="19">
        <f t="shared" si="221"/>
        <v>0</v>
      </c>
      <c r="O1419" s="19">
        <f t="shared" si="222"/>
        <v>0</v>
      </c>
      <c r="P1419" s="19">
        <f t="shared" si="223"/>
        <v>0</v>
      </c>
      <c r="Q1419" s="20">
        <f t="shared" si="224"/>
        <v>8.75</v>
      </c>
      <c r="R1419" s="20">
        <f t="shared" si="225"/>
        <v>5</v>
      </c>
      <c r="S1419" s="20">
        <f t="shared" si="226"/>
        <v>3.75</v>
      </c>
      <c r="T1419" s="20">
        <f t="shared" si="227"/>
        <v>6.25</v>
      </c>
      <c r="U1419" s="19">
        <f t="shared" si="228"/>
        <v>5.833333333333333</v>
      </c>
      <c r="V1419" s="19">
        <f t="shared" si="229"/>
        <v>5.9375</v>
      </c>
    </row>
    <row r="1420" spans="1:22" ht="13.5" x14ac:dyDescent="0.25">
      <c r="A1420" s="3">
        <f>RSI!A1420</f>
        <v>44081</v>
      </c>
      <c r="B1420" s="2">
        <f>RSI!B1420</f>
        <v>2.5065</v>
      </c>
      <c r="C1420" s="2">
        <f>RSI!I1420</f>
        <v>47.99614924150908</v>
      </c>
      <c r="D1420" s="2">
        <f>MACD!E1420</f>
        <v>4.2919309864618782E-2</v>
      </c>
      <c r="E1420" s="2">
        <f>MACD!F1420</f>
        <v>2.6419487789777891E-2</v>
      </c>
      <c r="F1420" s="2">
        <f>'Moving Avg'!D1420</f>
        <v>2.4847999999999999</v>
      </c>
      <c r="G1420" s="2">
        <f>'Moving Avg'!F1420</f>
        <v>2.5547099999999996</v>
      </c>
      <c r="H1420" s="2">
        <f>'Moving Avg'!G1420</f>
        <v>2.5327560000000005</v>
      </c>
      <c r="I1420" s="2">
        <f>'Moving Avg'!H1420</f>
        <v>2.8922929999999987</v>
      </c>
      <c r="J1420" s="17" t="str">
        <f>OBV!F1420</f>
        <v>BEARISH</v>
      </c>
      <c r="K1420" s="17" t="str">
        <f>OBV!G1420</f>
        <v>NEUTRAL</v>
      </c>
      <c r="L1420" s="17" t="str">
        <f>OBV!H1420</f>
        <v>CONFIRMED BEARISH</v>
      </c>
      <c r="M1420" s="19">
        <f t="shared" si="220"/>
        <v>25</v>
      </c>
      <c r="N1420" s="19">
        <f t="shared" si="221"/>
        <v>0</v>
      </c>
      <c r="O1420" s="19">
        <f t="shared" si="222"/>
        <v>0</v>
      </c>
      <c r="P1420" s="19">
        <f t="shared" si="223"/>
        <v>16.5</v>
      </c>
      <c r="Q1420" s="20">
        <f t="shared" si="224"/>
        <v>11.225</v>
      </c>
      <c r="R1420" s="20">
        <f t="shared" si="225"/>
        <v>9.125</v>
      </c>
      <c r="S1420" s="20">
        <f t="shared" si="226"/>
        <v>11.175000000000001</v>
      </c>
      <c r="T1420" s="20">
        <f t="shared" si="227"/>
        <v>10.375</v>
      </c>
      <c r="U1420" s="19">
        <f t="shared" si="228"/>
        <v>10.508333333333335</v>
      </c>
      <c r="V1420" s="19">
        <f t="shared" si="229"/>
        <v>10.475000000000001</v>
      </c>
    </row>
    <row r="1421" spans="1:22" ht="13.5" x14ac:dyDescent="0.25">
      <c r="A1421" s="3">
        <f>RSI!A1421</f>
        <v>44082</v>
      </c>
      <c r="B1421" s="2">
        <f>RSI!B1421</f>
        <v>2.4775999999999998</v>
      </c>
      <c r="C1421" s="2">
        <f>RSI!I1421</f>
        <v>45.764936462454962</v>
      </c>
      <c r="D1421" s="2">
        <f>MACD!E1421</f>
        <v>3.2204851118232902E-2</v>
      </c>
      <c r="E1421" s="2">
        <f>MACD!F1421</f>
        <v>2.7576560455468895E-2</v>
      </c>
      <c r="F1421" s="2">
        <f>'Moving Avg'!D1421</f>
        <v>2.4876999999999994</v>
      </c>
      <c r="G1421" s="2">
        <f>'Moving Avg'!F1421</f>
        <v>2.5445699999999993</v>
      </c>
      <c r="H1421" s="2">
        <f>'Moving Avg'!G1421</f>
        <v>2.528556</v>
      </c>
      <c r="I1421" s="2">
        <f>'Moving Avg'!H1421</f>
        <v>2.8879829999999997</v>
      </c>
      <c r="J1421" s="17" t="str">
        <f>OBV!F1421</f>
        <v>BEARISH</v>
      </c>
      <c r="K1421" s="17" t="str">
        <f>OBV!G1421</f>
        <v>NEUTRAL</v>
      </c>
      <c r="L1421" s="17" t="str">
        <f>OBV!H1421</f>
        <v>BEARISH DIVERGENCE</v>
      </c>
      <c r="M1421" s="19">
        <f t="shared" si="220"/>
        <v>25</v>
      </c>
      <c r="N1421" s="19">
        <f t="shared" si="221"/>
        <v>0</v>
      </c>
      <c r="O1421" s="19">
        <f t="shared" si="222"/>
        <v>0</v>
      </c>
      <c r="P1421" s="19">
        <f t="shared" si="223"/>
        <v>16.5</v>
      </c>
      <c r="Q1421" s="20">
        <f t="shared" si="224"/>
        <v>11.225</v>
      </c>
      <c r="R1421" s="20">
        <f t="shared" si="225"/>
        <v>9.125</v>
      </c>
      <c r="S1421" s="20">
        <f t="shared" si="226"/>
        <v>11.175000000000001</v>
      </c>
      <c r="T1421" s="20">
        <f t="shared" si="227"/>
        <v>10.375</v>
      </c>
      <c r="U1421" s="19">
        <f t="shared" si="228"/>
        <v>10.508333333333335</v>
      </c>
      <c r="V1421" s="19">
        <f t="shared" si="229"/>
        <v>10.475000000000001</v>
      </c>
    </row>
    <row r="1422" spans="1:22" ht="13.5" x14ac:dyDescent="0.25">
      <c r="A1422" s="3">
        <f>RSI!A1422</f>
        <v>44083</v>
      </c>
      <c r="B1422" s="2">
        <f>RSI!B1422</f>
        <v>2.4775999999999998</v>
      </c>
      <c r="C1422" s="2">
        <f>RSI!I1422</f>
        <v>45.764936462454962</v>
      </c>
      <c r="D1422" s="2">
        <f>MACD!E1422</f>
        <v>3.568947915319276E-2</v>
      </c>
      <c r="E1422" s="2">
        <f>MACD!F1422</f>
        <v>2.9199144195013672E-2</v>
      </c>
      <c r="F1422" s="2">
        <f>'Moving Avg'!D1422</f>
        <v>2.4833599999999998</v>
      </c>
      <c r="G1422" s="2">
        <f>'Moving Avg'!F1422</f>
        <v>2.5326199999999996</v>
      </c>
      <c r="H1422" s="2">
        <f>'Moving Avg'!G1422</f>
        <v>2.526818</v>
      </c>
      <c r="I1422" s="2">
        <f>'Moving Avg'!H1422</f>
        <v>2.8837454999999999</v>
      </c>
      <c r="J1422" s="17" t="str">
        <f>OBV!F1422</f>
        <v>BEARISH</v>
      </c>
      <c r="K1422" s="17" t="str">
        <f>OBV!G1422</f>
        <v>NEUTRAL</v>
      </c>
      <c r="L1422" s="17" t="str">
        <f>OBV!H1422</f>
        <v>CONFIRMED BEARISH</v>
      </c>
      <c r="M1422" s="19">
        <f t="shared" si="220"/>
        <v>25</v>
      </c>
      <c r="N1422" s="19">
        <f t="shared" si="221"/>
        <v>0</v>
      </c>
      <c r="O1422" s="19">
        <f t="shared" si="222"/>
        <v>0</v>
      </c>
      <c r="P1422" s="19">
        <f t="shared" si="223"/>
        <v>16.5</v>
      </c>
      <c r="Q1422" s="20">
        <f t="shared" si="224"/>
        <v>11.225</v>
      </c>
      <c r="R1422" s="20">
        <f t="shared" si="225"/>
        <v>9.125</v>
      </c>
      <c r="S1422" s="20">
        <f t="shared" si="226"/>
        <v>11.175000000000001</v>
      </c>
      <c r="T1422" s="20">
        <f t="shared" si="227"/>
        <v>10.375</v>
      </c>
      <c r="U1422" s="19">
        <f t="shared" si="228"/>
        <v>10.508333333333335</v>
      </c>
      <c r="V1422" s="19">
        <f t="shared" si="229"/>
        <v>10.475000000000001</v>
      </c>
    </row>
    <row r="1423" spans="1:22" ht="13.5" x14ac:dyDescent="0.25">
      <c r="A1423" s="3">
        <f>RSI!A1423</f>
        <v>44084</v>
      </c>
      <c r="B1423" s="2">
        <f>RSI!B1423</f>
        <v>2.4775999999999998</v>
      </c>
      <c r="C1423" s="2">
        <f>RSI!I1423</f>
        <v>45.764936462454969</v>
      </c>
      <c r="D1423" s="2">
        <f>MACD!E1423</f>
        <v>2.7781544090518473E-2</v>
      </c>
      <c r="E1423" s="2">
        <f>MACD!F1423</f>
        <v>2.8915624174114633E-2</v>
      </c>
      <c r="F1423" s="2">
        <f>'Moving Avg'!D1423</f>
        <v>2.4877199999999995</v>
      </c>
      <c r="G1423" s="2">
        <f>'Moving Avg'!F1423</f>
        <v>2.5246550000000001</v>
      </c>
      <c r="H1423" s="2">
        <f>'Moving Avg'!G1423</f>
        <v>2.5256600000000002</v>
      </c>
      <c r="I1423" s="2">
        <f>'Moving Avg'!H1423</f>
        <v>2.8796165000000009</v>
      </c>
      <c r="J1423" s="17" t="str">
        <f>OBV!F1423</f>
        <v>BULLISH</v>
      </c>
      <c r="K1423" s="17" t="str">
        <f>OBV!G1423</f>
        <v>NEUTRAL</v>
      </c>
      <c r="L1423" s="17" t="str">
        <f>OBV!H1423</f>
        <v>CONFIRMED BULLISH</v>
      </c>
      <c r="M1423" s="19">
        <f t="shared" si="220"/>
        <v>25</v>
      </c>
      <c r="N1423" s="19">
        <f t="shared" si="221"/>
        <v>45</v>
      </c>
      <c r="O1423" s="19">
        <f t="shared" si="222"/>
        <v>0</v>
      </c>
      <c r="P1423" s="19">
        <f t="shared" si="223"/>
        <v>83.5</v>
      </c>
      <c r="Q1423" s="20">
        <f t="shared" si="224"/>
        <v>37.024999999999999</v>
      </c>
      <c r="R1423" s="20">
        <f t="shared" si="225"/>
        <v>34.875</v>
      </c>
      <c r="S1423" s="20">
        <f t="shared" si="226"/>
        <v>48.075000000000003</v>
      </c>
      <c r="T1423" s="20">
        <f t="shared" si="227"/>
        <v>38.375</v>
      </c>
      <c r="U1423" s="19">
        <f t="shared" si="228"/>
        <v>39.991666666666667</v>
      </c>
      <c r="V1423" s="19">
        <f t="shared" si="229"/>
        <v>39.587500000000006</v>
      </c>
    </row>
    <row r="1424" spans="1:22" ht="13.5" x14ac:dyDescent="0.25">
      <c r="A1424" s="3">
        <f>RSI!A1424</f>
        <v>44085</v>
      </c>
      <c r="B1424" s="2">
        <f>RSI!B1424</f>
        <v>2.4775999999999998</v>
      </c>
      <c r="C1424" s="2">
        <f>RSI!I1424</f>
        <v>45.764936462454969</v>
      </c>
      <c r="D1424" s="2">
        <f>MACD!E1424</f>
        <v>2.9151320960610683E-2</v>
      </c>
      <c r="E1424" s="2">
        <f>MACD!F1424</f>
        <v>2.8962763531413842E-2</v>
      </c>
      <c r="F1424" s="2">
        <f>'Moving Avg'!D1424</f>
        <v>2.4833799999999995</v>
      </c>
      <c r="G1424" s="2">
        <f>'Moving Avg'!F1424</f>
        <v>2.5192250000000005</v>
      </c>
      <c r="H1424" s="2">
        <f>'Moving Avg'!G1424</f>
        <v>2.5230519999999999</v>
      </c>
      <c r="I1424" s="2">
        <f>'Moving Avg'!H1424</f>
        <v>2.8753425000000017</v>
      </c>
      <c r="J1424" s="17" t="str">
        <f>OBV!F1424</f>
        <v>BEARISH</v>
      </c>
      <c r="K1424" s="17" t="str">
        <f>OBV!G1424</f>
        <v>NEUTRAL</v>
      </c>
      <c r="L1424" s="17" t="str">
        <f>OBV!H1424</f>
        <v>CONFIRMED BEARISH</v>
      </c>
      <c r="M1424" s="19">
        <f t="shared" si="220"/>
        <v>25</v>
      </c>
      <c r="N1424" s="19">
        <f t="shared" si="221"/>
        <v>0</v>
      </c>
      <c r="O1424" s="19">
        <f t="shared" si="222"/>
        <v>0</v>
      </c>
      <c r="P1424" s="19">
        <f t="shared" si="223"/>
        <v>16.5</v>
      </c>
      <c r="Q1424" s="20">
        <f t="shared" si="224"/>
        <v>11.225</v>
      </c>
      <c r="R1424" s="20">
        <f t="shared" si="225"/>
        <v>9.125</v>
      </c>
      <c r="S1424" s="20">
        <f t="shared" si="226"/>
        <v>11.175000000000001</v>
      </c>
      <c r="T1424" s="20">
        <f t="shared" si="227"/>
        <v>10.375</v>
      </c>
      <c r="U1424" s="19">
        <f t="shared" si="228"/>
        <v>10.508333333333335</v>
      </c>
      <c r="V1424" s="19">
        <f t="shared" si="229"/>
        <v>10.475000000000001</v>
      </c>
    </row>
    <row r="1425" spans="1:22" ht="13.5" x14ac:dyDescent="0.25">
      <c r="A1425" s="3">
        <f>RSI!A1425</f>
        <v>44088</v>
      </c>
      <c r="B1425" s="2">
        <f>RSI!B1425</f>
        <v>2.5283000000000002</v>
      </c>
      <c r="C1425" s="2">
        <f>RSI!I1425</f>
        <v>51.126115399611329</v>
      </c>
      <c r="D1425" s="2">
        <f>MACD!E1425</f>
        <v>2.3458111147029559E-2</v>
      </c>
      <c r="E1425" s="2">
        <f>MACD!F1425</f>
        <v>2.7861833054536989E-2</v>
      </c>
      <c r="F1425" s="2">
        <f>'Moving Avg'!D1425</f>
        <v>2.4877399999999996</v>
      </c>
      <c r="G1425" s="2">
        <f>'Moving Avg'!F1425</f>
        <v>2.5134300000000005</v>
      </c>
      <c r="H1425" s="2">
        <f>'Moving Avg'!G1425</f>
        <v>2.5229079999999997</v>
      </c>
      <c r="I1425" s="2">
        <f>'Moving Avg'!H1425</f>
        <v>2.8715030000000015</v>
      </c>
      <c r="J1425" s="17" t="str">
        <f>OBV!F1425</f>
        <v>BEARISH</v>
      </c>
      <c r="K1425" s="17" t="str">
        <f>OBV!G1425</f>
        <v>NEUTRAL</v>
      </c>
      <c r="L1425" s="17" t="str">
        <f>OBV!H1425</f>
        <v>BEARISH DIVERGENCE</v>
      </c>
      <c r="M1425" s="19">
        <f t="shared" si="220"/>
        <v>25</v>
      </c>
      <c r="N1425" s="19">
        <f t="shared" si="221"/>
        <v>45</v>
      </c>
      <c r="O1425" s="19">
        <f t="shared" si="222"/>
        <v>0</v>
      </c>
      <c r="P1425" s="19">
        <f t="shared" si="223"/>
        <v>16.5</v>
      </c>
      <c r="Q1425" s="20">
        <f t="shared" si="224"/>
        <v>26.975000000000001</v>
      </c>
      <c r="R1425" s="20">
        <f t="shared" si="225"/>
        <v>18.125</v>
      </c>
      <c r="S1425" s="20">
        <f t="shared" si="226"/>
        <v>17.925000000000001</v>
      </c>
      <c r="T1425" s="20">
        <f t="shared" si="227"/>
        <v>21.625</v>
      </c>
      <c r="U1425" s="19">
        <f t="shared" si="228"/>
        <v>21.008333333333336</v>
      </c>
      <c r="V1425" s="19">
        <f t="shared" si="229"/>
        <v>21.162500000000001</v>
      </c>
    </row>
    <row r="1426" spans="1:22" ht="13.5" x14ac:dyDescent="0.25">
      <c r="A1426" s="3">
        <f>RSI!A1426</f>
        <v>44089</v>
      </c>
      <c r="B1426" s="2">
        <f>RSI!B1426</f>
        <v>2.5354999999999999</v>
      </c>
      <c r="C1426" s="2">
        <f>RSI!I1426</f>
        <v>51.853978619335898</v>
      </c>
      <c r="D1426" s="2">
        <f>MACD!E1426</f>
        <v>1.0231714727305885E-2</v>
      </c>
      <c r="E1426" s="2">
        <f>MACD!F1426</f>
        <v>2.433580938909077E-2</v>
      </c>
      <c r="F1426" s="2">
        <f>'Moving Avg'!D1426</f>
        <v>2.49932</v>
      </c>
      <c r="G1426" s="2">
        <f>'Moving Avg'!F1426</f>
        <v>2.5108950000000005</v>
      </c>
      <c r="H1426" s="2">
        <f>'Moving Avg'!G1426</f>
        <v>2.5237779999999996</v>
      </c>
      <c r="I1426" s="2">
        <f>'Moving Avg'!H1426</f>
        <v>2.867518500000001</v>
      </c>
      <c r="J1426" s="17" t="str">
        <f>OBV!F1426</f>
        <v>BULLISH</v>
      </c>
      <c r="K1426" s="17" t="str">
        <f>OBV!G1426</f>
        <v>NEUTRAL</v>
      </c>
      <c r="L1426" s="17" t="str">
        <f>OBV!H1426</f>
        <v>CONFIRMED BULLISH</v>
      </c>
      <c r="M1426" s="19">
        <f t="shared" si="220"/>
        <v>25</v>
      </c>
      <c r="N1426" s="19">
        <f t="shared" si="221"/>
        <v>45</v>
      </c>
      <c r="O1426" s="19">
        <f t="shared" si="222"/>
        <v>0</v>
      </c>
      <c r="P1426" s="19">
        <f t="shared" si="223"/>
        <v>83.5</v>
      </c>
      <c r="Q1426" s="20">
        <f t="shared" si="224"/>
        <v>37.024999999999999</v>
      </c>
      <c r="R1426" s="20">
        <f t="shared" si="225"/>
        <v>34.875</v>
      </c>
      <c r="S1426" s="20">
        <f t="shared" si="226"/>
        <v>48.075000000000003</v>
      </c>
      <c r="T1426" s="20">
        <f t="shared" si="227"/>
        <v>38.375</v>
      </c>
      <c r="U1426" s="19">
        <f t="shared" si="228"/>
        <v>39.991666666666667</v>
      </c>
      <c r="V1426" s="19">
        <f t="shared" si="229"/>
        <v>39.587500000000006</v>
      </c>
    </row>
    <row r="1427" spans="1:22" ht="13.5" x14ac:dyDescent="0.25">
      <c r="A1427" s="3">
        <f>RSI!A1427</f>
        <v>44090</v>
      </c>
      <c r="B1427" s="2">
        <f>RSI!B1427</f>
        <v>2.5354999999999999</v>
      </c>
      <c r="C1427" s="2">
        <f>RSI!I1427</f>
        <v>51.853978619335898</v>
      </c>
      <c r="D1427" s="2">
        <f>MACD!E1427</f>
        <v>4.4967122363281931E-3</v>
      </c>
      <c r="E1427" s="2">
        <f>MACD!F1427</f>
        <v>2.0367989958538255E-2</v>
      </c>
      <c r="F1427" s="2">
        <f>'Moving Avg'!D1427</f>
        <v>2.5108999999999995</v>
      </c>
      <c r="G1427" s="2">
        <f>'Moving Avg'!F1427</f>
        <v>2.5105300000000006</v>
      </c>
      <c r="H1427" s="2">
        <f>'Moving Avg'!G1427</f>
        <v>2.5234879999999995</v>
      </c>
      <c r="I1427" s="2">
        <f>'Moving Avg'!H1427</f>
        <v>2.8635340000000014</v>
      </c>
      <c r="J1427" s="17" t="str">
        <f>OBV!F1427</f>
        <v>BULLISH</v>
      </c>
      <c r="K1427" s="17" t="str">
        <f>OBV!G1427</f>
        <v>NEUTRAL</v>
      </c>
      <c r="L1427" s="17" t="str">
        <f>OBV!H1427</f>
        <v>CONFIRMED BULLISH</v>
      </c>
      <c r="M1427" s="19">
        <f t="shared" si="220"/>
        <v>25</v>
      </c>
      <c r="N1427" s="19">
        <f t="shared" si="221"/>
        <v>45</v>
      </c>
      <c r="O1427" s="19">
        <f t="shared" si="222"/>
        <v>0</v>
      </c>
      <c r="P1427" s="19">
        <f t="shared" si="223"/>
        <v>83.5</v>
      </c>
      <c r="Q1427" s="20">
        <f t="shared" si="224"/>
        <v>37.024999999999999</v>
      </c>
      <c r="R1427" s="20">
        <f t="shared" si="225"/>
        <v>34.875</v>
      </c>
      <c r="S1427" s="20">
        <f t="shared" si="226"/>
        <v>48.075000000000003</v>
      </c>
      <c r="T1427" s="20">
        <f t="shared" si="227"/>
        <v>38.375</v>
      </c>
      <c r="U1427" s="19">
        <f t="shared" si="228"/>
        <v>39.991666666666667</v>
      </c>
      <c r="V1427" s="19">
        <f t="shared" si="229"/>
        <v>39.587500000000006</v>
      </c>
    </row>
    <row r="1428" spans="1:22" ht="13.5" x14ac:dyDescent="0.25">
      <c r="A1428" s="3">
        <f>RSI!A1428</f>
        <v>44091</v>
      </c>
      <c r="B1428" s="2">
        <f>RSI!B1428</f>
        <v>2.492</v>
      </c>
      <c r="C1428" s="2">
        <f>RSI!I1428</f>
        <v>46.954230345193807</v>
      </c>
      <c r="D1428" s="2">
        <f>MACD!E1428</f>
        <v>-3.9303890000375041E-3</v>
      </c>
      <c r="E1428" s="2">
        <f>MACD!F1428</f>
        <v>1.5508314166823103E-2</v>
      </c>
      <c r="F1428" s="2">
        <f>'Moving Avg'!D1428</f>
        <v>2.5137799999999997</v>
      </c>
      <c r="G1428" s="2">
        <f>'Moving Avg'!F1428</f>
        <v>2.5047299999999999</v>
      </c>
      <c r="H1428" s="2">
        <f>'Moving Avg'!G1428</f>
        <v>2.522618</v>
      </c>
      <c r="I1428" s="2">
        <f>'Moving Avg'!H1428</f>
        <v>2.8594045000000019</v>
      </c>
      <c r="J1428" s="17" t="str">
        <f>OBV!F1428</f>
        <v>BULLISH</v>
      </c>
      <c r="K1428" s="17" t="str">
        <f>OBV!G1428</f>
        <v>NEUTRAL</v>
      </c>
      <c r="L1428" s="17" t="str">
        <f>OBV!H1428</f>
        <v>CONFIRMED BULLISH</v>
      </c>
      <c r="M1428" s="19">
        <f t="shared" si="220"/>
        <v>25</v>
      </c>
      <c r="N1428" s="19">
        <f t="shared" si="221"/>
        <v>45</v>
      </c>
      <c r="O1428" s="19">
        <f t="shared" si="222"/>
        <v>0</v>
      </c>
      <c r="P1428" s="19">
        <f t="shared" si="223"/>
        <v>83.5</v>
      </c>
      <c r="Q1428" s="20">
        <f t="shared" si="224"/>
        <v>37.024999999999999</v>
      </c>
      <c r="R1428" s="20">
        <f t="shared" si="225"/>
        <v>34.875</v>
      </c>
      <c r="S1428" s="20">
        <f t="shared" si="226"/>
        <v>48.075000000000003</v>
      </c>
      <c r="T1428" s="20">
        <f t="shared" si="227"/>
        <v>38.375</v>
      </c>
      <c r="U1428" s="19">
        <f t="shared" si="228"/>
        <v>39.991666666666667</v>
      </c>
      <c r="V1428" s="19">
        <f t="shared" si="229"/>
        <v>39.587500000000006</v>
      </c>
    </row>
    <row r="1429" spans="1:22" ht="13.5" x14ac:dyDescent="0.25">
      <c r="A1429" s="3">
        <f>RSI!A1429</f>
        <v>44092</v>
      </c>
      <c r="B1429" s="2">
        <f>RSI!B1429</f>
        <v>2.5716999999999999</v>
      </c>
      <c r="C1429" s="2">
        <f>RSI!I1429</f>
        <v>55.29007113174476</v>
      </c>
      <c r="D1429" s="2">
        <f>MACD!E1429</f>
        <v>-1.0111959609725218E-2</v>
      </c>
      <c r="E1429" s="2">
        <f>MACD!F1429</f>
        <v>1.0384259411513438E-2</v>
      </c>
      <c r="F1429" s="2">
        <f>'Moving Avg'!D1429</f>
        <v>2.5326</v>
      </c>
      <c r="G1429" s="2">
        <f>'Moving Avg'!F1429</f>
        <v>2.5032800000000002</v>
      </c>
      <c r="H1429" s="2">
        <f>'Moving Avg'!G1429</f>
        <v>2.5233419999999995</v>
      </c>
      <c r="I1429" s="2">
        <f>'Moving Avg'!H1429</f>
        <v>2.8556375000000016</v>
      </c>
      <c r="J1429" s="17" t="str">
        <f>OBV!F1429</f>
        <v>BULLISH</v>
      </c>
      <c r="K1429" s="17" t="str">
        <f>OBV!G1429</f>
        <v>NEUTRAL</v>
      </c>
      <c r="L1429" s="17" t="str">
        <f>OBV!H1429</f>
        <v>CONFIRMED BULLISH</v>
      </c>
      <c r="M1429" s="19">
        <f t="shared" si="220"/>
        <v>25</v>
      </c>
      <c r="N1429" s="19">
        <f t="shared" si="221"/>
        <v>100</v>
      </c>
      <c r="O1429" s="19">
        <f t="shared" si="222"/>
        <v>0</v>
      </c>
      <c r="P1429" s="19">
        <f t="shared" si="223"/>
        <v>83.5</v>
      </c>
      <c r="Q1429" s="20">
        <f t="shared" si="224"/>
        <v>56.274999999999999</v>
      </c>
      <c r="R1429" s="20">
        <f t="shared" si="225"/>
        <v>45.875</v>
      </c>
      <c r="S1429" s="20">
        <f t="shared" si="226"/>
        <v>56.325000000000003</v>
      </c>
      <c r="T1429" s="20">
        <f t="shared" si="227"/>
        <v>52.125</v>
      </c>
      <c r="U1429" s="19">
        <f t="shared" si="228"/>
        <v>52.82500000000001</v>
      </c>
      <c r="V1429" s="19">
        <f t="shared" si="229"/>
        <v>52.650000000000006</v>
      </c>
    </row>
    <row r="1430" spans="1:22" ht="13.5" x14ac:dyDescent="0.25">
      <c r="A1430" s="3">
        <f>RSI!A1430</f>
        <v>44095</v>
      </c>
      <c r="B1430" s="2">
        <f>RSI!B1430</f>
        <v>2.4992999999999999</v>
      </c>
      <c r="C1430" s="2">
        <f>RSI!I1430</f>
        <v>47.922813000776955</v>
      </c>
      <c r="D1430" s="2">
        <f>MACD!E1430</f>
        <v>-9.19425043372879E-3</v>
      </c>
      <c r="E1430" s="2">
        <f>MACD!F1430</f>
        <v>6.4685574424649932E-3</v>
      </c>
      <c r="F1430" s="2">
        <f>'Moving Avg'!D1430</f>
        <v>2.5267999999999997</v>
      </c>
      <c r="G1430" s="2">
        <f>'Moving Avg'!F1430</f>
        <v>2.5032799999999997</v>
      </c>
      <c r="H1430" s="2">
        <f>'Moving Avg'!G1430</f>
        <v>2.522618</v>
      </c>
      <c r="I1430" s="2">
        <f>'Moving Avg'!H1430</f>
        <v>2.8514720000000011</v>
      </c>
      <c r="J1430" s="17" t="str">
        <f>OBV!F1430</f>
        <v>BULLISH</v>
      </c>
      <c r="K1430" s="17" t="str">
        <f>OBV!G1430</f>
        <v>NEUTRAL</v>
      </c>
      <c r="L1430" s="17" t="str">
        <f>OBV!H1430</f>
        <v>BULLISH DIVERGENCE</v>
      </c>
      <c r="M1430" s="19">
        <f t="shared" si="220"/>
        <v>25</v>
      </c>
      <c r="N1430" s="19">
        <f t="shared" si="221"/>
        <v>45</v>
      </c>
      <c r="O1430" s="19">
        <f t="shared" si="222"/>
        <v>0</v>
      </c>
      <c r="P1430" s="19">
        <f t="shared" si="223"/>
        <v>66.5</v>
      </c>
      <c r="Q1430" s="20">
        <f t="shared" si="224"/>
        <v>34.475000000000001</v>
      </c>
      <c r="R1430" s="20">
        <f t="shared" si="225"/>
        <v>30.625</v>
      </c>
      <c r="S1430" s="20">
        <f t="shared" si="226"/>
        <v>40.424999999999997</v>
      </c>
      <c r="T1430" s="20">
        <f t="shared" si="227"/>
        <v>34.125</v>
      </c>
      <c r="U1430" s="19">
        <f t="shared" si="228"/>
        <v>35.174999999999997</v>
      </c>
      <c r="V1430" s="19">
        <f t="shared" si="229"/>
        <v>34.912499999999994</v>
      </c>
    </row>
    <row r="1431" spans="1:22" ht="13.5" x14ac:dyDescent="0.25">
      <c r="A1431" s="3">
        <f>RSI!A1431</f>
        <v>44096</v>
      </c>
      <c r="B1431" s="2">
        <f>RSI!B1431</f>
        <v>2.5065</v>
      </c>
      <c r="C1431" s="2">
        <f>RSI!I1431</f>
        <v>48.655521283027518</v>
      </c>
      <c r="D1431" s="2">
        <f>MACD!E1431</f>
        <v>-1.3267905632777133E-2</v>
      </c>
      <c r="E1431" s="2">
        <f>MACD!F1431</f>
        <v>2.5212648274165685E-3</v>
      </c>
      <c r="F1431" s="2">
        <f>'Moving Avg'!D1431</f>
        <v>2.5209999999999999</v>
      </c>
      <c r="G1431" s="2">
        <f>'Moving Avg'!F1431</f>
        <v>2.5047249999999996</v>
      </c>
      <c r="H1431" s="2">
        <f>'Moving Avg'!G1431</f>
        <v>2.521458</v>
      </c>
      <c r="I1431" s="2">
        <f>'Moving Avg'!H1431</f>
        <v>2.8475235000000017</v>
      </c>
      <c r="J1431" s="17" t="str">
        <f>OBV!F1431</f>
        <v>BULLISH</v>
      </c>
      <c r="K1431" s="17" t="str">
        <f>OBV!G1431</f>
        <v>NEUTRAL</v>
      </c>
      <c r="L1431" s="17" t="str">
        <f>OBV!H1431</f>
        <v>BULLISH DIVERGENCE</v>
      </c>
      <c r="M1431" s="19">
        <f t="shared" si="220"/>
        <v>25</v>
      </c>
      <c r="N1431" s="19">
        <f t="shared" si="221"/>
        <v>45</v>
      </c>
      <c r="O1431" s="19">
        <f t="shared" si="222"/>
        <v>0</v>
      </c>
      <c r="P1431" s="19">
        <f t="shared" si="223"/>
        <v>66.5</v>
      </c>
      <c r="Q1431" s="20">
        <f t="shared" si="224"/>
        <v>34.475000000000001</v>
      </c>
      <c r="R1431" s="20">
        <f t="shared" si="225"/>
        <v>30.625</v>
      </c>
      <c r="S1431" s="20">
        <f t="shared" si="226"/>
        <v>40.424999999999997</v>
      </c>
      <c r="T1431" s="20">
        <f t="shared" si="227"/>
        <v>34.125</v>
      </c>
      <c r="U1431" s="19">
        <f t="shared" si="228"/>
        <v>35.174999999999997</v>
      </c>
      <c r="V1431" s="19">
        <f t="shared" si="229"/>
        <v>34.912499999999994</v>
      </c>
    </row>
    <row r="1432" spans="1:22" ht="13.5" x14ac:dyDescent="0.25">
      <c r="A1432" s="3">
        <f>RSI!A1432</f>
        <v>44097</v>
      </c>
      <c r="B1432" s="2">
        <f>RSI!B1432</f>
        <v>2.4992999999999999</v>
      </c>
      <c r="C1432" s="2">
        <f>RSI!I1432</f>
        <v>47.929299373241214</v>
      </c>
      <c r="D1432" s="2">
        <f>MACD!E1432</f>
        <v>-1.6104326023680837E-2</v>
      </c>
      <c r="E1432" s="2">
        <f>MACD!F1432</f>
        <v>-1.2038533428029127E-3</v>
      </c>
      <c r="F1432" s="2">
        <f>'Moving Avg'!D1432</f>
        <v>2.51376</v>
      </c>
      <c r="G1432" s="2">
        <f>'Moving Avg'!F1432</f>
        <v>2.5018299999999991</v>
      </c>
      <c r="H1432" s="2">
        <f>'Moving Avg'!G1432</f>
        <v>2.5205879999999992</v>
      </c>
      <c r="I1432" s="2">
        <f>'Moving Avg'!H1432</f>
        <v>2.8435030000000019</v>
      </c>
      <c r="J1432" s="17" t="str">
        <f>OBV!F1432</f>
        <v>BULLISH</v>
      </c>
      <c r="K1432" s="17" t="str">
        <f>OBV!G1432</f>
        <v>NEUTRAL</v>
      </c>
      <c r="L1432" s="17" t="str">
        <f>OBV!H1432</f>
        <v>BULLISH DIVERGENCE</v>
      </c>
      <c r="M1432" s="19">
        <f t="shared" si="220"/>
        <v>25</v>
      </c>
      <c r="N1432" s="19">
        <f t="shared" si="221"/>
        <v>45</v>
      </c>
      <c r="O1432" s="19">
        <f t="shared" si="222"/>
        <v>0</v>
      </c>
      <c r="P1432" s="19">
        <f t="shared" si="223"/>
        <v>66.5</v>
      </c>
      <c r="Q1432" s="20">
        <f t="shared" si="224"/>
        <v>34.475000000000001</v>
      </c>
      <c r="R1432" s="20">
        <f t="shared" si="225"/>
        <v>30.625</v>
      </c>
      <c r="S1432" s="20">
        <f t="shared" si="226"/>
        <v>40.424999999999997</v>
      </c>
      <c r="T1432" s="20">
        <f t="shared" si="227"/>
        <v>34.125</v>
      </c>
      <c r="U1432" s="19">
        <f t="shared" si="228"/>
        <v>35.174999999999997</v>
      </c>
      <c r="V1432" s="19">
        <f t="shared" si="229"/>
        <v>34.912499999999994</v>
      </c>
    </row>
    <row r="1433" spans="1:22" ht="13.5" x14ac:dyDescent="0.25">
      <c r="A1433" s="3">
        <f>RSI!A1433</f>
        <v>44098</v>
      </c>
      <c r="B1433" s="2">
        <f>RSI!B1433</f>
        <v>2.5571999999999999</v>
      </c>
      <c r="C1433" s="2">
        <f>RSI!I1433</f>
        <v>53.889584108773569</v>
      </c>
      <c r="D1433" s="2">
        <f>MACD!E1433</f>
        <v>-2.267924996500259E-2</v>
      </c>
      <c r="E1433" s="2">
        <f>MACD!F1433</f>
        <v>-5.4989326672428484E-3</v>
      </c>
      <c r="F1433" s="2">
        <f>'Moving Avg'!D1433</f>
        <v>2.5267999999999997</v>
      </c>
      <c r="G1433" s="2">
        <f>'Moving Avg'!F1433</f>
        <v>2.5054499999999997</v>
      </c>
      <c r="H1433" s="2">
        <f>'Moving Avg'!G1433</f>
        <v>2.5204419999999996</v>
      </c>
      <c r="I1433" s="2">
        <f>'Moving Avg'!H1433</f>
        <v>2.8396635000000008</v>
      </c>
      <c r="J1433" s="17" t="str">
        <f>OBV!F1433</f>
        <v>BULLISH</v>
      </c>
      <c r="K1433" s="17" t="str">
        <f>OBV!G1433</f>
        <v>NEUTRAL</v>
      </c>
      <c r="L1433" s="17" t="str">
        <f>OBV!H1433</f>
        <v>CONFIRMED BULLISH</v>
      </c>
      <c r="M1433" s="19">
        <f t="shared" si="220"/>
        <v>25</v>
      </c>
      <c r="N1433" s="19">
        <f t="shared" si="221"/>
        <v>45</v>
      </c>
      <c r="O1433" s="19">
        <f t="shared" si="222"/>
        <v>0</v>
      </c>
      <c r="P1433" s="19">
        <f t="shared" si="223"/>
        <v>83.5</v>
      </c>
      <c r="Q1433" s="20">
        <f t="shared" si="224"/>
        <v>37.024999999999999</v>
      </c>
      <c r="R1433" s="20">
        <f t="shared" si="225"/>
        <v>34.875</v>
      </c>
      <c r="S1433" s="20">
        <f t="shared" si="226"/>
        <v>48.075000000000003</v>
      </c>
      <c r="T1433" s="20">
        <f t="shared" si="227"/>
        <v>38.375</v>
      </c>
      <c r="U1433" s="19">
        <f t="shared" si="228"/>
        <v>39.991666666666667</v>
      </c>
      <c r="V1433" s="19">
        <f t="shared" si="229"/>
        <v>39.587500000000006</v>
      </c>
    </row>
    <row r="1434" spans="1:22" ht="13.5" x14ac:dyDescent="0.25">
      <c r="A1434" s="3">
        <f>RSI!A1434</f>
        <v>44099</v>
      </c>
      <c r="B1434" s="2">
        <f>RSI!B1434</f>
        <v>2.5137999999999998</v>
      </c>
      <c r="C1434" s="2">
        <f>RSI!I1434</f>
        <v>49.331390264576818</v>
      </c>
      <c r="D1434" s="2">
        <f>MACD!E1434</f>
        <v>-2.5264398352476736E-2</v>
      </c>
      <c r="E1434" s="2">
        <f>MACD!F1434</f>
        <v>-9.4520258042896273E-3</v>
      </c>
      <c r="F1434" s="2">
        <f>'Moving Avg'!D1434</f>
        <v>2.5152200000000002</v>
      </c>
      <c r="G1434" s="2">
        <f>'Moving Avg'!F1434</f>
        <v>2.504365</v>
      </c>
      <c r="H1434" s="2">
        <f>'Moving Avg'!G1434</f>
        <v>2.519574</v>
      </c>
      <c r="I1434" s="2">
        <f>'Moving Avg'!H1434</f>
        <v>2.8357880000000004</v>
      </c>
      <c r="J1434" s="17" t="str">
        <f>OBV!F1434</f>
        <v>BEARISH</v>
      </c>
      <c r="K1434" s="17" t="str">
        <f>OBV!G1434</f>
        <v>NEUTRAL</v>
      </c>
      <c r="L1434" s="17" t="str">
        <f>OBV!H1434</f>
        <v>CONFIRMED BEARISH</v>
      </c>
      <c r="M1434" s="19">
        <f t="shared" si="220"/>
        <v>25</v>
      </c>
      <c r="N1434" s="19">
        <f t="shared" si="221"/>
        <v>45</v>
      </c>
      <c r="O1434" s="19">
        <f t="shared" si="222"/>
        <v>0</v>
      </c>
      <c r="P1434" s="19">
        <f t="shared" si="223"/>
        <v>16.5</v>
      </c>
      <c r="Q1434" s="20">
        <f t="shared" si="224"/>
        <v>26.975000000000001</v>
      </c>
      <c r="R1434" s="20">
        <f t="shared" si="225"/>
        <v>18.125</v>
      </c>
      <c r="S1434" s="20">
        <f t="shared" si="226"/>
        <v>17.925000000000001</v>
      </c>
      <c r="T1434" s="20">
        <f t="shared" si="227"/>
        <v>21.625</v>
      </c>
      <c r="U1434" s="19">
        <f t="shared" si="228"/>
        <v>21.008333333333336</v>
      </c>
      <c r="V1434" s="19">
        <f t="shared" si="229"/>
        <v>21.162500000000001</v>
      </c>
    </row>
    <row r="1435" spans="1:22" ht="13.5" x14ac:dyDescent="0.25">
      <c r="A1435" s="3">
        <f>RSI!A1435</f>
        <v>44102</v>
      </c>
      <c r="B1435" s="2">
        <f>RSI!B1435</f>
        <v>2.5935000000000001</v>
      </c>
      <c r="C1435" s="2">
        <f>RSI!I1435</f>
        <v>56.592543074703308</v>
      </c>
      <c r="D1435" s="2">
        <f>MACD!E1435</f>
        <v>-2.5518125455454843E-2</v>
      </c>
      <c r="E1435" s="2">
        <f>MACD!F1435</f>
        <v>-1.266524573452267E-2</v>
      </c>
      <c r="F1435" s="2">
        <f>'Moving Avg'!D1435</f>
        <v>2.5340599999999998</v>
      </c>
      <c r="G1435" s="2">
        <f>'Moving Avg'!F1435</f>
        <v>2.5083499999999996</v>
      </c>
      <c r="H1435" s="2">
        <f>'Moving Avg'!G1435</f>
        <v>2.521458</v>
      </c>
      <c r="I1435" s="2">
        <f>'Moving Avg'!H1435</f>
        <v>2.8323110000000016</v>
      </c>
      <c r="J1435" s="17" t="str">
        <f>OBV!F1435</f>
        <v>BEARISH</v>
      </c>
      <c r="K1435" s="17" t="str">
        <f>OBV!G1435</f>
        <v>NEUTRAL</v>
      </c>
      <c r="L1435" s="17" t="str">
        <f>OBV!H1435</f>
        <v>BEARISH DIVERGENCE</v>
      </c>
      <c r="M1435" s="19">
        <f t="shared" si="220"/>
        <v>25</v>
      </c>
      <c r="N1435" s="19">
        <f t="shared" si="221"/>
        <v>45</v>
      </c>
      <c r="O1435" s="19">
        <f t="shared" si="222"/>
        <v>0</v>
      </c>
      <c r="P1435" s="19">
        <f t="shared" si="223"/>
        <v>16.5</v>
      </c>
      <c r="Q1435" s="20">
        <f t="shared" si="224"/>
        <v>26.975000000000001</v>
      </c>
      <c r="R1435" s="20">
        <f t="shared" si="225"/>
        <v>18.125</v>
      </c>
      <c r="S1435" s="20">
        <f t="shared" si="226"/>
        <v>17.925000000000001</v>
      </c>
      <c r="T1435" s="20">
        <f t="shared" si="227"/>
        <v>21.625</v>
      </c>
      <c r="U1435" s="19">
        <f t="shared" si="228"/>
        <v>21.008333333333336</v>
      </c>
      <c r="V1435" s="19">
        <f t="shared" si="229"/>
        <v>21.162500000000001</v>
      </c>
    </row>
    <row r="1436" spans="1:22" ht="13.5" x14ac:dyDescent="0.25">
      <c r="A1436" s="3">
        <f>RSI!A1436</f>
        <v>44103</v>
      </c>
      <c r="B1436" s="2">
        <f>RSI!B1436</f>
        <v>2.6442000000000001</v>
      </c>
      <c r="C1436" s="2">
        <f>RSI!I1436</f>
        <v>60.473096794898019</v>
      </c>
      <c r="D1436" s="2">
        <f>MACD!E1436</f>
        <v>-2.8816992838638367E-2</v>
      </c>
      <c r="E1436" s="2">
        <f>MACD!F1436</f>
        <v>-1.5895595155345811E-2</v>
      </c>
      <c r="F1436" s="2">
        <f>'Moving Avg'!D1436</f>
        <v>2.5615999999999999</v>
      </c>
      <c r="G1436" s="2">
        <f>'Moving Avg'!F1436</f>
        <v>2.5174049999999997</v>
      </c>
      <c r="H1436" s="2">
        <f>'Moving Avg'!G1436</f>
        <v>2.5231979999999994</v>
      </c>
      <c r="I1436" s="2">
        <f>'Moving Avg'!H1436</f>
        <v>2.8292325000000011</v>
      </c>
      <c r="J1436" s="17" t="str">
        <f>OBV!F1436</f>
        <v>BEARISH</v>
      </c>
      <c r="K1436" s="17" t="str">
        <f>OBV!G1436</f>
        <v>NEUTRAL</v>
      </c>
      <c r="L1436" s="17" t="str">
        <f>OBV!H1436</f>
        <v>BEARISH DIVERGENCE</v>
      </c>
      <c r="M1436" s="19">
        <f t="shared" si="220"/>
        <v>25</v>
      </c>
      <c r="N1436" s="19">
        <f t="shared" si="221"/>
        <v>45</v>
      </c>
      <c r="O1436" s="19">
        <f t="shared" si="222"/>
        <v>0</v>
      </c>
      <c r="P1436" s="19">
        <f t="shared" si="223"/>
        <v>16.5</v>
      </c>
      <c r="Q1436" s="20">
        <f t="shared" si="224"/>
        <v>26.975000000000001</v>
      </c>
      <c r="R1436" s="20">
        <f t="shared" si="225"/>
        <v>18.125</v>
      </c>
      <c r="S1436" s="20">
        <f t="shared" si="226"/>
        <v>17.925000000000001</v>
      </c>
      <c r="T1436" s="20">
        <f t="shared" si="227"/>
        <v>21.625</v>
      </c>
      <c r="U1436" s="19">
        <f t="shared" si="228"/>
        <v>21.008333333333336</v>
      </c>
      <c r="V1436" s="19">
        <f t="shared" si="229"/>
        <v>21.162500000000001</v>
      </c>
    </row>
    <row r="1437" spans="1:22" ht="13.5" x14ac:dyDescent="0.25">
      <c r="A1437" s="3">
        <f>RSI!A1437</f>
        <v>44104</v>
      </c>
      <c r="B1437" s="2">
        <f>RSI!B1437</f>
        <v>2.5716999999999999</v>
      </c>
      <c r="C1437" s="2">
        <f>RSI!I1437</f>
        <v>53.155147215399239</v>
      </c>
      <c r="D1437" s="2">
        <f>MACD!E1437</f>
        <v>-2.6941552835848981E-2</v>
      </c>
      <c r="E1437" s="2">
        <f>MACD!F1437</f>
        <v>-1.8104786691446446E-2</v>
      </c>
      <c r="F1437" s="2">
        <f>'Moving Avg'!D1437</f>
        <v>2.5760800000000001</v>
      </c>
      <c r="G1437" s="2">
        <f>'Moving Avg'!F1437</f>
        <v>2.5210249999999994</v>
      </c>
      <c r="H1437" s="2">
        <f>'Moving Avg'!G1437</f>
        <v>2.5249359999999994</v>
      </c>
      <c r="I1437" s="2">
        <f>'Moving Avg'!H1437</f>
        <v>2.8257915000000007</v>
      </c>
      <c r="J1437" s="17" t="str">
        <f>OBV!F1437</f>
        <v>BULLISH</v>
      </c>
      <c r="K1437" s="17" t="str">
        <f>OBV!G1437</f>
        <v>NEUTRAL</v>
      </c>
      <c r="L1437" s="17" t="str">
        <f>OBV!H1437</f>
        <v>CONFIRMED BULLISH</v>
      </c>
      <c r="M1437" s="19">
        <f t="shared" si="220"/>
        <v>25</v>
      </c>
      <c r="N1437" s="19">
        <f t="shared" si="221"/>
        <v>45</v>
      </c>
      <c r="O1437" s="19">
        <f t="shared" si="222"/>
        <v>0</v>
      </c>
      <c r="P1437" s="19">
        <f t="shared" si="223"/>
        <v>83.5</v>
      </c>
      <c r="Q1437" s="20">
        <f t="shared" si="224"/>
        <v>37.024999999999999</v>
      </c>
      <c r="R1437" s="20">
        <f t="shared" si="225"/>
        <v>34.875</v>
      </c>
      <c r="S1437" s="20">
        <f t="shared" si="226"/>
        <v>48.075000000000003</v>
      </c>
      <c r="T1437" s="20">
        <f t="shared" si="227"/>
        <v>38.375</v>
      </c>
      <c r="U1437" s="19">
        <f t="shared" si="228"/>
        <v>39.991666666666667</v>
      </c>
      <c r="V1437" s="19">
        <f t="shared" si="229"/>
        <v>39.587500000000006</v>
      </c>
    </row>
    <row r="1438" spans="1:22" ht="13.5" x14ac:dyDescent="0.25">
      <c r="A1438" s="3">
        <f>RSI!A1438</f>
        <v>44105</v>
      </c>
      <c r="B1438" s="2">
        <f>RSI!B1438</f>
        <v>2.4992999999999999</v>
      </c>
      <c r="C1438" s="2">
        <f>RSI!I1438</f>
        <v>47.034105544495766</v>
      </c>
      <c r="D1438" s="2">
        <f>MACD!E1438</f>
        <v>-2.6907045109038297E-2</v>
      </c>
      <c r="E1438" s="2">
        <f>MACD!F1438</f>
        <v>-1.9865238374964816E-2</v>
      </c>
      <c r="F1438" s="2">
        <f>'Moving Avg'!D1438</f>
        <v>2.5644999999999998</v>
      </c>
      <c r="G1438" s="2">
        <f>'Moving Avg'!F1438</f>
        <v>2.5231999999999997</v>
      </c>
      <c r="H1438" s="2">
        <f>'Moving Avg'!G1438</f>
        <v>2.525226</v>
      </c>
      <c r="I1438" s="2">
        <f>'Moving Avg'!H1438</f>
        <v>2.822060500000001</v>
      </c>
      <c r="J1438" s="17" t="str">
        <f>OBV!F1438</f>
        <v>BULLISH</v>
      </c>
      <c r="K1438" s="17" t="str">
        <f>OBV!G1438</f>
        <v>NEUTRAL</v>
      </c>
      <c r="L1438" s="17" t="str">
        <f>OBV!H1438</f>
        <v>BULLISH DIVERGENCE</v>
      </c>
      <c r="M1438" s="19">
        <f t="shared" si="220"/>
        <v>25</v>
      </c>
      <c r="N1438" s="19">
        <f t="shared" si="221"/>
        <v>45</v>
      </c>
      <c r="O1438" s="19">
        <f t="shared" si="222"/>
        <v>0</v>
      </c>
      <c r="P1438" s="19">
        <f t="shared" si="223"/>
        <v>66.5</v>
      </c>
      <c r="Q1438" s="20">
        <f t="shared" si="224"/>
        <v>34.475000000000001</v>
      </c>
      <c r="R1438" s="20">
        <f t="shared" si="225"/>
        <v>30.625</v>
      </c>
      <c r="S1438" s="20">
        <f t="shared" si="226"/>
        <v>40.424999999999997</v>
      </c>
      <c r="T1438" s="20">
        <f t="shared" si="227"/>
        <v>34.125</v>
      </c>
      <c r="U1438" s="19">
        <f t="shared" si="228"/>
        <v>35.174999999999997</v>
      </c>
      <c r="V1438" s="19">
        <f t="shared" si="229"/>
        <v>34.912499999999994</v>
      </c>
    </row>
    <row r="1439" spans="1:22" ht="13.5" x14ac:dyDescent="0.25">
      <c r="A1439" s="3">
        <f>RSI!A1439</f>
        <v>44106</v>
      </c>
      <c r="B1439" s="2">
        <f>RSI!B1439</f>
        <v>2.4630999999999998</v>
      </c>
      <c r="C1439" s="2">
        <f>RSI!I1439</f>
        <v>44.287978911194138</v>
      </c>
      <c r="D1439" s="2">
        <f>MACD!E1439</f>
        <v>-1.1713547088214593E-2</v>
      </c>
      <c r="E1439" s="2">
        <f>MACD!F1439</f>
        <v>-1.8234900117614774E-2</v>
      </c>
      <c r="F1439" s="2">
        <f>'Moving Avg'!D1439</f>
        <v>2.55436</v>
      </c>
      <c r="G1439" s="2">
        <f>'Moving Avg'!F1439</f>
        <v>2.5213899999999998</v>
      </c>
      <c r="H1439" s="2">
        <f>'Moving Avg'!G1439</f>
        <v>2.5237779999999996</v>
      </c>
      <c r="I1439" s="2">
        <f>'Moving Avg'!H1439</f>
        <v>2.8180765000000014</v>
      </c>
      <c r="J1439" s="17" t="str">
        <f>OBV!F1439</f>
        <v>BEARISH</v>
      </c>
      <c r="K1439" s="17" t="str">
        <f>OBV!G1439</f>
        <v>NEUTRAL</v>
      </c>
      <c r="L1439" s="17" t="str">
        <f>OBV!H1439</f>
        <v>CONFIRMED BEARISH</v>
      </c>
      <c r="M1439" s="19">
        <f t="shared" si="220"/>
        <v>25</v>
      </c>
      <c r="N1439" s="19">
        <f t="shared" si="221"/>
        <v>0</v>
      </c>
      <c r="O1439" s="19">
        <f t="shared" si="222"/>
        <v>0</v>
      </c>
      <c r="P1439" s="19">
        <f t="shared" si="223"/>
        <v>16.5</v>
      </c>
      <c r="Q1439" s="20">
        <f t="shared" si="224"/>
        <v>11.225</v>
      </c>
      <c r="R1439" s="20">
        <f t="shared" si="225"/>
        <v>9.125</v>
      </c>
      <c r="S1439" s="20">
        <f t="shared" si="226"/>
        <v>11.175000000000001</v>
      </c>
      <c r="T1439" s="20">
        <f t="shared" si="227"/>
        <v>10.375</v>
      </c>
      <c r="U1439" s="19">
        <f t="shared" si="228"/>
        <v>10.508333333333335</v>
      </c>
      <c r="V1439" s="19">
        <f t="shared" si="229"/>
        <v>10.475000000000001</v>
      </c>
    </row>
    <row r="1440" spans="1:22" ht="13.5" x14ac:dyDescent="0.25">
      <c r="A1440" s="3">
        <f>RSI!A1440</f>
        <v>44109</v>
      </c>
      <c r="B1440" s="2">
        <f>RSI!B1440</f>
        <v>2.5354999999999999</v>
      </c>
      <c r="C1440" s="2">
        <f>RSI!I1440</f>
        <v>50.511378751232172</v>
      </c>
      <c r="D1440" s="2">
        <f>MACD!E1440</f>
        <v>-1.4940139270324782E-2</v>
      </c>
      <c r="E1440" s="2">
        <f>MACD!F1440</f>
        <v>-1.7575947948156777E-2</v>
      </c>
      <c r="F1440" s="2">
        <f>'Moving Avg'!D1440</f>
        <v>2.5427599999999999</v>
      </c>
      <c r="G1440" s="2">
        <f>'Moving Avg'!F1440</f>
        <v>2.5228399999999995</v>
      </c>
      <c r="H1440" s="2">
        <f>'Moving Avg'!G1440</f>
        <v>2.525226</v>
      </c>
      <c r="I1440" s="2">
        <f>'Moving Avg'!H1440</f>
        <v>2.8143095000000016</v>
      </c>
      <c r="J1440" s="17" t="str">
        <f>OBV!F1440</f>
        <v>BEARISH</v>
      </c>
      <c r="K1440" s="17" t="str">
        <f>OBV!G1440</f>
        <v>NEUTRAL</v>
      </c>
      <c r="L1440" s="17" t="str">
        <f>OBV!H1440</f>
        <v>CONFIRMED BEARISH</v>
      </c>
      <c r="M1440" s="19">
        <f t="shared" si="220"/>
        <v>25</v>
      </c>
      <c r="N1440" s="19">
        <f t="shared" si="221"/>
        <v>0</v>
      </c>
      <c r="O1440" s="19">
        <f t="shared" si="222"/>
        <v>0</v>
      </c>
      <c r="P1440" s="19">
        <f t="shared" si="223"/>
        <v>16.5</v>
      </c>
      <c r="Q1440" s="20">
        <f t="shared" si="224"/>
        <v>11.225</v>
      </c>
      <c r="R1440" s="20">
        <f t="shared" si="225"/>
        <v>9.125</v>
      </c>
      <c r="S1440" s="20">
        <f t="shared" si="226"/>
        <v>11.175000000000001</v>
      </c>
      <c r="T1440" s="20">
        <f t="shared" si="227"/>
        <v>10.375</v>
      </c>
      <c r="U1440" s="19">
        <f t="shared" si="228"/>
        <v>10.508333333333335</v>
      </c>
      <c r="V1440" s="19">
        <f t="shared" si="229"/>
        <v>10.475000000000001</v>
      </c>
    </row>
    <row r="1441" spans="1:22" ht="13.5" x14ac:dyDescent="0.25">
      <c r="A1441" s="3">
        <f>RSI!A1441</f>
        <v>44110</v>
      </c>
      <c r="B1441" s="2">
        <f>RSI!B1441</f>
        <v>2.5354999999999999</v>
      </c>
      <c r="C1441" s="2">
        <f>RSI!I1441</f>
        <v>50.511378751232172</v>
      </c>
      <c r="D1441" s="2">
        <f>MACD!E1441</f>
        <v>-1.6602681415621046E-2</v>
      </c>
      <c r="E1441" s="2">
        <f>MACD!F1441</f>
        <v>-1.7381294641649631E-2</v>
      </c>
      <c r="F1441" s="2">
        <f>'Moving Avg'!D1441</f>
        <v>2.52102</v>
      </c>
      <c r="G1441" s="2">
        <f>'Moving Avg'!F1441</f>
        <v>2.5257350000000001</v>
      </c>
      <c r="H1441" s="2">
        <f>'Moving Avg'!G1441</f>
        <v>2.5266739999999999</v>
      </c>
      <c r="I1441" s="2">
        <f>'Moving Avg'!H1441</f>
        <v>2.8104335000000007</v>
      </c>
      <c r="J1441" s="17" t="str">
        <f>OBV!F1441</f>
        <v>BEARISH</v>
      </c>
      <c r="K1441" s="17" t="str">
        <f>OBV!G1441</f>
        <v>NEUTRAL</v>
      </c>
      <c r="L1441" s="17" t="str">
        <f>OBV!H1441</f>
        <v>CONFIRMED BEARISH</v>
      </c>
      <c r="M1441" s="19">
        <f t="shared" si="220"/>
        <v>25</v>
      </c>
      <c r="N1441" s="19">
        <f t="shared" si="221"/>
        <v>0</v>
      </c>
      <c r="O1441" s="19">
        <f t="shared" si="222"/>
        <v>0</v>
      </c>
      <c r="P1441" s="19">
        <f t="shared" si="223"/>
        <v>16.5</v>
      </c>
      <c r="Q1441" s="20">
        <f t="shared" si="224"/>
        <v>11.225</v>
      </c>
      <c r="R1441" s="20">
        <f t="shared" si="225"/>
        <v>9.125</v>
      </c>
      <c r="S1441" s="20">
        <f t="shared" si="226"/>
        <v>11.175000000000001</v>
      </c>
      <c r="T1441" s="20">
        <f t="shared" si="227"/>
        <v>10.375</v>
      </c>
      <c r="U1441" s="19">
        <f t="shared" si="228"/>
        <v>10.508333333333335</v>
      </c>
      <c r="V1441" s="19">
        <f t="shared" si="229"/>
        <v>10.475000000000001</v>
      </c>
    </row>
    <row r="1442" spans="1:22" ht="13.5" x14ac:dyDescent="0.25">
      <c r="A1442" s="3">
        <f>RSI!A1442</f>
        <v>44111</v>
      </c>
      <c r="B1442" s="2">
        <f>RSI!B1442</f>
        <v>2.4992999999999999</v>
      </c>
      <c r="C1442" s="2">
        <f>RSI!I1442</f>
        <v>47.438475509207919</v>
      </c>
      <c r="D1442" s="2">
        <f>MACD!E1442</f>
        <v>-1.6472733735546807E-2</v>
      </c>
      <c r="E1442" s="2">
        <f>MACD!F1442</f>
        <v>-1.7199582460429068E-2</v>
      </c>
      <c r="F1442" s="2">
        <f>'Moving Avg'!D1442</f>
        <v>2.5065400000000002</v>
      </c>
      <c r="G1442" s="2">
        <f>'Moving Avg'!F1442</f>
        <v>2.5268199999999998</v>
      </c>
      <c r="H1442" s="2">
        <f>'Moving Avg'!G1442</f>
        <v>2.5275439999999998</v>
      </c>
      <c r="I1442" s="2">
        <f>'Moving Avg'!H1442</f>
        <v>2.8063405000000006</v>
      </c>
      <c r="J1442" s="17" t="str">
        <f>OBV!F1442</f>
        <v>BEARISH</v>
      </c>
      <c r="K1442" s="17" t="str">
        <f>OBV!G1442</f>
        <v>NEUTRAL</v>
      </c>
      <c r="L1442" s="17" t="str">
        <f>OBV!H1442</f>
        <v>CONFIRMED BEARISH</v>
      </c>
      <c r="M1442" s="19">
        <f t="shared" si="220"/>
        <v>25</v>
      </c>
      <c r="N1442" s="19">
        <f t="shared" si="221"/>
        <v>0</v>
      </c>
      <c r="O1442" s="19">
        <f t="shared" si="222"/>
        <v>0</v>
      </c>
      <c r="P1442" s="19">
        <f t="shared" si="223"/>
        <v>16.5</v>
      </c>
      <c r="Q1442" s="20">
        <f t="shared" si="224"/>
        <v>11.225</v>
      </c>
      <c r="R1442" s="20">
        <f t="shared" si="225"/>
        <v>9.125</v>
      </c>
      <c r="S1442" s="20">
        <f t="shared" si="226"/>
        <v>11.175000000000001</v>
      </c>
      <c r="T1442" s="20">
        <f t="shared" si="227"/>
        <v>10.375</v>
      </c>
      <c r="U1442" s="19">
        <f t="shared" si="228"/>
        <v>10.508333333333335</v>
      </c>
      <c r="V1442" s="19">
        <f t="shared" si="229"/>
        <v>10.475000000000001</v>
      </c>
    </row>
    <row r="1443" spans="1:22" ht="13.5" x14ac:dyDescent="0.25">
      <c r="A1443" s="3">
        <f>RSI!A1443</f>
        <v>44112</v>
      </c>
      <c r="B1443" s="2">
        <f>RSI!B1443</f>
        <v>2.5935000000000001</v>
      </c>
      <c r="C1443" s="2">
        <f>RSI!I1443</f>
        <v>55.094242470246563</v>
      </c>
      <c r="D1443" s="2">
        <f>MACD!E1443</f>
        <v>-1.4253284883801509E-2</v>
      </c>
      <c r="E1443" s="2">
        <f>MACD!F1443</f>
        <v>-1.6610322945103558E-2</v>
      </c>
      <c r="F1443" s="2">
        <f>'Moving Avg'!D1443</f>
        <v>2.5253800000000002</v>
      </c>
      <c r="G1443" s="2">
        <f>'Moving Avg'!F1443</f>
        <v>2.5326149999999994</v>
      </c>
      <c r="H1443" s="2">
        <f>'Moving Avg'!G1443</f>
        <v>2.530878</v>
      </c>
      <c r="I1443" s="2">
        <f>'Moving Avg'!H1443</f>
        <v>2.8030085000000002</v>
      </c>
      <c r="J1443" s="17" t="str">
        <f>OBV!F1443</f>
        <v>BEARISH</v>
      </c>
      <c r="K1443" s="17" t="str">
        <f>OBV!G1443</f>
        <v>NEUTRAL</v>
      </c>
      <c r="L1443" s="17" t="str">
        <f>OBV!H1443</f>
        <v>BEARISH DIVERGENCE</v>
      </c>
      <c r="M1443" s="19">
        <f t="shared" si="220"/>
        <v>25</v>
      </c>
      <c r="N1443" s="19">
        <f t="shared" si="221"/>
        <v>0</v>
      </c>
      <c r="O1443" s="19">
        <f t="shared" si="222"/>
        <v>0</v>
      </c>
      <c r="P1443" s="19">
        <f t="shared" si="223"/>
        <v>16.5</v>
      </c>
      <c r="Q1443" s="20">
        <f t="shared" si="224"/>
        <v>11.225</v>
      </c>
      <c r="R1443" s="20">
        <f t="shared" si="225"/>
        <v>9.125</v>
      </c>
      <c r="S1443" s="20">
        <f t="shared" si="226"/>
        <v>11.175000000000001</v>
      </c>
      <c r="T1443" s="20">
        <f t="shared" si="227"/>
        <v>10.375</v>
      </c>
      <c r="U1443" s="19">
        <f t="shared" si="228"/>
        <v>10.508333333333335</v>
      </c>
      <c r="V1443" s="19">
        <f t="shared" si="229"/>
        <v>10.475000000000001</v>
      </c>
    </row>
    <row r="1444" spans="1:22" ht="13.5" x14ac:dyDescent="0.25">
      <c r="A1444" s="3">
        <f>RSI!A1444</f>
        <v>44113</v>
      </c>
      <c r="B1444" s="2">
        <f>RSI!B1444</f>
        <v>2.5354999999999999</v>
      </c>
      <c r="C1444" s="2">
        <f>RSI!I1444</f>
        <v>50.241929180219564</v>
      </c>
      <c r="D1444" s="2">
        <f>MACD!E1444</f>
        <v>-1.5146271853131221E-2</v>
      </c>
      <c r="E1444" s="2">
        <f>MACD!F1444</f>
        <v>-1.6317512726709092E-2</v>
      </c>
      <c r="F1444" s="2">
        <f>'Moving Avg'!D1444</f>
        <v>2.53986</v>
      </c>
      <c r="G1444" s="2">
        <f>'Moving Avg'!F1444</f>
        <v>2.5355099999999995</v>
      </c>
      <c r="H1444" s="2">
        <f>'Moving Avg'!G1444</f>
        <v>2.533776</v>
      </c>
      <c r="I1444" s="2">
        <f>'Moving Avg'!H1444</f>
        <v>2.7993864999999998</v>
      </c>
      <c r="J1444" s="17" t="str">
        <f>OBV!F1444</f>
        <v>BEARISH</v>
      </c>
      <c r="K1444" s="17" t="str">
        <f>OBV!G1444</f>
        <v>NEUTRAL</v>
      </c>
      <c r="L1444" s="17" t="str">
        <f>OBV!H1444</f>
        <v>BEARISH DIVERGENCE</v>
      </c>
      <c r="M1444" s="19">
        <f t="shared" si="220"/>
        <v>25</v>
      </c>
      <c r="N1444" s="19">
        <f t="shared" si="221"/>
        <v>0</v>
      </c>
      <c r="O1444" s="19">
        <f t="shared" si="222"/>
        <v>0</v>
      </c>
      <c r="P1444" s="19">
        <f t="shared" si="223"/>
        <v>16.5</v>
      </c>
      <c r="Q1444" s="20">
        <f t="shared" si="224"/>
        <v>11.225</v>
      </c>
      <c r="R1444" s="20">
        <f t="shared" si="225"/>
        <v>9.125</v>
      </c>
      <c r="S1444" s="20">
        <f t="shared" si="226"/>
        <v>11.175000000000001</v>
      </c>
      <c r="T1444" s="20">
        <f t="shared" si="227"/>
        <v>10.375</v>
      </c>
      <c r="U1444" s="19">
        <f t="shared" si="228"/>
        <v>10.508333333333335</v>
      </c>
      <c r="V1444" s="19">
        <f t="shared" si="229"/>
        <v>10.475000000000001</v>
      </c>
    </row>
    <row r="1445" spans="1:22" ht="13.5" x14ac:dyDescent="0.25">
      <c r="A1445" s="3">
        <f>RSI!A1445</f>
        <v>44116</v>
      </c>
      <c r="B1445" s="2">
        <f>RSI!B1445</f>
        <v>2.5354999999999999</v>
      </c>
      <c r="C1445" s="2">
        <f>RSI!I1445</f>
        <v>50.241929180219564</v>
      </c>
      <c r="D1445" s="2">
        <f>MACD!E1445</f>
        <v>-3.6590534176701439E-3</v>
      </c>
      <c r="E1445" s="2">
        <f>MACD!F1445</f>
        <v>-1.3785820864901302E-2</v>
      </c>
      <c r="F1445" s="2">
        <f>'Moving Avg'!D1445</f>
        <v>2.5398599999999996</v>
      </c>
      <c r="G1445" s="2">
        <f>'Moving Avg'!F1445</f>
        <v>2.5358699999999996</v>
      </c>
      <c r="H1445" s="2">
        <f>'Moving Avg'!G1445</f>
        <v>2.5353700000000003</v>
      </c>
      <c r="I1445" s="2">
        <f>'Moving Avg'!H1445</f>
        <v>2.7957645000000002</v>
      </c>
      <c r="J1445" s="17" t="str">
        <f>OBV!F1445</f>
        <v>BEARISH</v>
      </c>
      <c r="K1445" s="17" t="str">
        <f>OBV!G1445</f>
        <v>NEUTRAL</v>
      </c>
      <c r="L1445" s="17" t="str">
        <f>OBV!H1445</f>
        <v>NEUTRAL</v>
      </c>
      <c r="M1445" s="19">
        <f t="shared" si="220"/>
        <v>25</v>
      </c>
      <c r="N1445" s="19">
        <f t="shared" si="221"/>
        <v>0</v>
      </c>
      <c r="O1445" s="19">
        <f t="shared" si="222"/>
        <v>0</v>
      </c>
      <c r="P1445" s="19">
        <f t="shared" si="223"/>
        <v>16.5</v>
      </c>
      <c r="Q1445" s="20">
        <f t="shared" si="224"/>
        <v>11.225</v>
      </c>
      <c r="R1445" s="20">
        <f t="shared" si="225"/>
        <v>9.125</v>
      </c>
      <c r="S1445" s="20">
        <f t="shared" si="226"/>
        <v>11.175000000000001</v>
      </c>
      <c r="T1445" s="20">
        <f t="shared" si="227"/>
        <v>10.375</v>
      </c>
      <c r="U1445" s="19">
        <f t="shared" si="228"/>
        <v>10.508333333333335</v>
      </c>
      <c r="V1445" s="19">
        <f t="shared" si="229"/>
        <v>10.475000000000001</v>
      </c>
    </row>
    <row r="1446" spans="1:22" ht="13.5" x14ac:dyDescent="0.25">
      <c r="A1446" s="3">
        <f>RSI!A1446</f>
        <v>44117</v>
      </c>
      <c r="B1446" s="2">
        <f>RSI!B1446</f>
        <v>2.5354999999999999</v>
      </c>
      <c r="C1446" s="2">
        <f>RSI!I1446</f>
        <v>50.241929180219564</v>
      </c>
      <c r="D1446" s="2">
        <f>MACD!E1446</f>
        <v>1.384357132142533E-2</v>
      </c>
      <c r="E1446" s="2">
        <f>MACD!F1446</f>
        <v>-8.2599424276359763E-3</v>
      </c>
      <c r="F1446" s="2">
        <f>'Moving Avg'!D1446</f>
        <v>2.53986</v>
      </c>
      <c r="G1446" s="2">
        <f>'Moving Avg'!F1446</f>
        <v>2.5358699999999996</v>
      </c>
      <c r="H1446" s="2">
        <f>'Moving Avg'!G1446</f>
        <v>2.5382680000000004</v>
      </c>
      <c r="I1446" s="2">
        <f>'Moving Avg'!H1446</f>
        <v>2.7919610000000001</v>
      </c>
      <c r="J1446" s="17" t="str">
        <f>OBV!F1446</f>
        <v>BEARISH</v>
      </c>
      <c r="K1446" s="17" t="str">
        <f>OBV!G1446</f>
        <v>NEUTRAL</v>
      </c>
      <c r="L1446" s="17" t="str">
        <f>OBV!H1446</f>
        <v>NEUTRAL</v>
      </c>
      <c r="M1446" s="19">
        <f t="shared" si="220"/>
        <v>25</v>
      </c>
      <c r="N1446" s="19">
        <f t="shared" si="221"/>
        <v>0</v>
      </c>
      <c r="O1446" s="19">
        <f t="shared" si="222"/>
        <v>0</v>
      </c>
      <c r="P1446" s="19">
        <f t="shared" si="223"/>
        <v>16.5</v>
      </c>
      <c r="Q1446" s="20">
        <f t="shared" si="224"/>
        <v>11.225</v>
      </c>
      <c r="R1446" s="20">
        <f t="shared" si="225"/>
        <v>9.125</v>
      </c>
      <c r="S1446" s="20">
        <f t="shared" si="226"/>
        <v>11.175000000000001</v>
      </c>
      <c r="T1446" s="20">
        <f t="shared" si="227"/>
        <v>10.375</v>
      </c>
      <c r="U1446" s="19">
        <f t="shared" si="228"/>
        <v>10.508333333333335</v>
      </c>
      <c r="V1446" s="19">
        <f t="shared" si="229"/>
        <v>10.475000000000001</v>
      </c>
    </row>
    <row r="1447" spans="1:22" ht="13.5" x14ac:dyDescent="0.25">
      <c r="A1447" s="3">
        <f>RSI!A1447</f>
        <v>44118</v>
      </c>
      <c r="B1447" s="2">
        <f>RSI!B1447</f>
        <v>2.5209999999999999</v>
      </c>
      <c r="C1447" s="2">
        <f>RSI!I1447</f>
        <v>48.897242676466298</v>
      </c>
      <c r="D1447" s="2">
        <f>MACD!E1447</f>
        <v>1.8557666814204676E-2</v>
      </c>
      <c r="E1447" s="2">
        <f>MACD!F1447</f>
        <v>-2.8964205792678457E-3</v>
      </c>
      <c r="F1447" s="2">
        <f>'Moving Avg'!D1447</f>
        <v>2.5442</v>
      </c>
      <c r="G1447" s="2">
        <f>'Moving Avg'!F1447</f>
        <v>2.535145</v>
      </c>
      <c r="H1447" s="2">
        <f>'Moving Avg'!G1447</f>
        <v>2.5400060000000009</v>
      </c>
      <c r="I1447" s="2">
        <f>'Moving Avg'!H1447</f>
        <v>2.7876145000000001</v>
      </c>
      <c r="J1447" s="17" t="str">
        <f>OBV!F1447</f>
        <v>BEARISH</v>
      </c>
      <c r="K1447" s="17" t="str">
        <f>OBV!G1447</f>
        <v>NEUTRAL</v>
      </c>
      <c r="L1447" s="17" t="str">
        <f>OBV!H1447</f>
        <v>BEARISH DIVERGENCE</v>
      </c>
      <c r="M1447" s="19">
        <f t="shared" si="220"/>
        <v>25</v>
      </c>
      <c r="N1447" s="19">
        <f t="shared" si="221"/>
        <v>0</v>
      </c>
      <c r="O1447" s="19">
        <f t="shared" si="222"/>
        <v>0</v>
      </c>
      <c r="P1447" s="19">
        <f t="shared" si="223"/>
        <v>16.5</v>
      </c>
      <c r="Q1447" s="20">
        <f t="shared" si="224"/>
        <v>11.225</v>
      </c>
      <c r="R1447" s="20">
        <f t="shared" si="225"/>
        <v>9.125</v>
      </c>
      <c r="S1447" s="20">
        <f t="shared" si="226"/>
        <v>11.175000000000001</v>
      </c>
      <c r="T1447" s="20">
        <f t="shared" si="227"/>
        <v>10.375</v>
      </c>
      <c r="U1447" s="19">
        <f t="shared" si="228"/>
        <v>10.508333333333335</v>
      </c>
      <c r="V1447" s="19">
        <f t="shared" si="229"/>
        <v>10.475000000000001</v>
      </c>
    </row>
    <row r="1448" spans="1:22" ht="13.5" x14ac:dyDescent="0.25">
      <c r="A1448" s="3">
        <f>RSI!A1448</f>
        <v>44120</v>
      </c>
      <c r="B1448" s="2">
        <f>RSI!B1448</f>
        <v>2.6080000000000001</v>
      </c>
      <c r="C1448" s="2">
        <f>RSI!I1448</f>
        <v>56.43183770253458</v>
      </c>
      <c r="D1448" s="2">
        <f>MACD!E1448</f>
        <v>5.0344348861632859E-3</v>
      </c>
      <c r="E1448" s="2">
        <f>MACD!F1448</f>
        <v>-1.3102494861816194E-3</v>
      </c>
      <c r="F1448" s="2">
        <f>'Moving Avg'!D1448</f>
        <v>2.5470999999999999</v>
      </c>
      <c r="G1448" s="2">
        <f>'Moving Avg'!F1448</f>
        <v>2.5409449999999998</v>
      </c>
      <c r="H1448" s="2">
        <f>'Moving Avg'!G1448</f>
        <v>2.5418900000000009</v>
      </c>
      <c r="I1448" s="2">
        <f>'Moving Avg'!H1448</f>
        <v>2.7839925000000005</v>
      </c>
      <c r="J1448" s="17" t="str">
        <f>OBV!F1448</f>
        <v>BULLISH</v>
      </c>
      <c r="K1448" s="17" t="str">
        <f>OBV!G1448</f>
        <v>NEUTRAL</v>
      </c>
      <c r="L1448" s="17" t="str">
        <f>OBV!H1448</f>
        <v>CONFIRMED BULLISH</v>
      </c>
      <c r="M1448" s="19">
        <f t="shared" si="220"/>
        <v>25</v>
      </c>
      <c r="N1448" s="19">
        <f t="shared" si="221"/>
        <v>0</v>
      </c>
      <c r="O1448" s="19">
        <f t="shared" si="222"/>
        <v>0</v>
      </c>
      <c r="P1448" s="19">
        <f t="shared" si="223"/>
        <v>83.5</v>
      </c>
      <c r="Q1448" s="20">
        <f t="shared" si="224"/>
        <v>21.274999999999999</v>
      </c>
      <c r="R1448" s="20">
        <f t="shared" si="225"/>
        <v>25.875</v>
      </c>
      <c r="S1448" s="20">
        <f t="shared" si="226"/>
        <v>41.325000000000003</v>
      </c>
      <c r="T1448" s="20">
        <f t="shared" si="227"/>
        <v>27.125</v>
      </c>
      <c r="U1448" s="19">
        <f t="shared" si="228"/>
        <v>29.491666666666664</v>
      </c>
      <c r="V1448" s="19">
        <f t="shared" si="229"/>
        <v>28.9</v>
      </c>
    </row>
    <row r="1449" spans="1:22" ht="13.5" x14ac:dyDescent="0.25">
      <c r="A1449" s="3">
        <f>RSI!A1449</f>
        <v>44123</v>
      </c>
      <c r="B1449" s="2">
        <f>RSI!B1449</f>
        <v>2.6006999999999998</v>
      </c>
      <c r="C1449" s="2">
        <f>RSI!I1449</f>
        <v>55.689878303937313</v>
      </c>
      <c r="D1449" s="2">
        <f>MACD!E1449</f>
        <v>-1.1885298788355314E-2</v>
      </c>
      <c r="E1449" s="2">
        <f>MACD!F1449</f>
        <v>-3.4252593466163588E-3</v>
      </c>
      <c r="F1449" s="2">
        <f>'Moving Avg'!D1449</f>
        <v>2.5601399999999996</v>
      </c>
      <c r="G1449" s="2">
        <f>'Moving Avg'!F1449</f>
        <v>2.542395</v>
      </c>
      <c r="H1449" s="2">
        <f>'Moving Avg'!G1449</f>
        <v>2.5424700000000002</v>
      </c>
      <c r="I1449" s="2">
        <f>'Moving Avg'!H1449</f>
        <v>2.7798630000000006</v>
      </c>
      <c r="J1449" s="17" t="str">
        <f>OBV!F1449</f>
        <v>BULLISH</v>
      </c>
      <c r="K1449" s="17" t="str">
        <f>OBV!G1449</f>
        <v>NEUTRAL</v>
      </c>
      <c r="L1449" s="17" t="str">
        <f>OBV!H1449</f>
        <v>CONFIRMED BULLISH</v>
      </c>
      <c r="M1449" s="19">
        <f t="shared" si="220"/>
        <v>25</v>
      </c>
      <c r="N1449" s="19">
        <f t="shared" si="221"/>
        <v>45</v>
      </c>
      <c r="O1449" s="19">
        <f t="shared" si="222"/>
        <v>0</v>
      </c>
      <c r="P1449" s="19">
        <f t="shared" si="223"/>
        <v>83.5</v>
      </c>
      <c r="Q1449" s="20">
        <f t="shared" si="224"/>
        <v>37.024999999999999</v>
      </c>
      <c r="R1449" s="20">
        <f t="shared" si="225"/>
        <v>34.875</v>
      </c>
      <c r="S1449" s="20">
        <f t="shared" si="226"/>
        <v>48.075000000000003</v>
      </c>
      <c r="T1449" s="20">
        <f t="shared" si="227"/>
        <v>38.375</v>
      </c>
      <c r="U1449" s="19">
        <f t="shared" si="228"/>
        <v>39.991666666666667</v>
      </c>
      <c r="V1449" s="19">
        <f t="shared" si="229"/>
        <v>39.587500000000006</v>
      </c>
    </row>
    <row r="1450" spans="1:22" ht="13.5" x14ac:dyDescent="0.25">
      <c r="A1450" s="3">
        <f>RSI!A1450</f>
        <v>44124</v>
      </c>
      <c r="B1450" s="2">
        <f>RSI!B1450</f>
        <v>2.5790000000000002</v>
      </c>
      <c r="C1450" s="2">
        <f>RSI!I1450</f>
        <v>53.440571990715526</v>
      </c>
      <c r="D1450" s="2">
        <f>MACD!E1450</f>
        <v>-1.3828277606985573E-2</v>
      </c>
      <c r="E1450" s="2">
        <f>MACD!F1450</f>
        <v>-5.505862998690202E-3</v>
      </c>
      <c r="F1450" s="2">
        <f>'Moving Avg'!D1450</f>
        <v>2.5688400000000002</v>
      </c>
      <c r="G1450" s="2">
        <f>'Moving Avg'!F1450</f>
        <v>2.5463799999999996</v>
      </c>
      <c r="H1450" s="2">
        <f>'Moving Avg'!G1450</f>
        <v>2.5418900000000009</v>
      </c>
      <c r="I1450" s="2">
        <f>'Moving Avg'!H1450</f>
        <v>2.7750820000000012</v>
      </c>
      <c r="J1450" s="17" t="str">
        <f>OBV!F1450</f>
        <v>BULLISH</v>
      </c>
      <c r="K1450" s="17" t="str">
        <f>OBV!G1450</f>
        <v>NEUTRAL</v>
      </c>
      <c r="L1450" s="17" t="str">
        <f>OBV!H1450</f>
        <v>CONFIRMED BULLISH</v>
      </c>
      <c r="M1450" s="19">
        <f t="shared" si="220"/>
        <v>25</v>
      </c>
      <c r="N1450" s="19">
        <f t="shared" si="221"/>
        <v>45</v>
      </c>
      <c r="O1450" s="19">
        <f t="shared" si="222"/>
        <v>0</v>
      </c>
      <c r="P1450" s="19">
        <f t="shared" si="223"/>
        <v>83.5</v>
      </c>
      <c r="Q1450" s="20">
        <f t="shared" si="224"/>
        <v>37.024999999999999</v>
      </c>
      <c r="R1450" s="20">
        <f t="shared" si="225"/>
        <v>34.875</v>
      </c>
      <c r="S1450" s="20">
        <f t="shared" si="226"/>
        <v>48.075000000000003</v>
      </c>
      <c r="T1450" s="20">
        <f t="shared" si="227"/>
        <v>38.375</v>
      </c>
      <c r="U1450" s="19">
        <f t="shared" si="228"/>
        <v>39.991666666666667</v>
      </c>
      <c r="V1450" s="19">
        <f t="shared" si="229"/>
        <v>39.587500000000006</v>
      </c>
    </row>
    <row r="1451" spans="1:22" ht="13.5" x14ac:dyDescent="0.25">
      <c r="A1451" s="3">
        <f>RSI!A1451</f>
        <v>44125</v>
      </c>
      <c r="B1451" s="2">
        <f>RSI!B1451</f>
        <v>2.5354999999999999</v>
      </c>
      <c r="C1451" s="2">
        <f>RSI!I1451</f>
        <v>49.154587494882129</v>
      </c>
      <c r="D1451" s="2">
        <f>MACD!E1451</f>
        <v>-1.2466471523496558E-2</v>
      </c>
      <c r="E1451" s="2">
        <f>MACD!F1451</f>
        <v>-6.8979847036514733E-3</v>
      </c>
      <c r="F1451" s="2">
        <f>'Moving Avg'!D1451</f>
        <v>2.5688400000000002</v>
      </c>
      <c r="G1451" s="2">
        <f>'Moving Avg'!F1451</f>
        <v>2.5478299999999994</v>
      </c>
      <c r="H1451" s="2">
        <f>'Moving Avg'!G1451</f>
        <v>2.5389920000000004</v>
      </c>
      <c r="I1451" s="2">
        <f>'Moving Avg'!H1451</f>
        <v>2.7705905000000008</v>
      </c>
      <c r="J1451" s="17" t="str">
        <f>OBV!F1451</f>
        <v>BEARISH</v>
      </c>
      <c r="K1451" s="17" t="str">
        <f>OBV!G1451</f>
        <v>NEUTRAL</v>
      </c>
      <c r="L1451" s="17" t="str">
        <f>OBV!H1451</f>
        <v>NEUTRAL</v>
      </c>
      <c r="M1451" s="19">
        <f t="shared" si="220"/>
        <v>25</v>
      </c>
      <c r="N1451" s="19">
        <f t="shared" si="221"/>
        <v>45</v>
      </c>
      <c r="O1451" s="19">
        <f t="shared" si="222"/>
        <v>0</v>
      </c>
      <c r="P1451" s="19">
        <f t="shared" si="223"/>
        <v>16.5</v>
      </c>
      <c r="Q1451" s="20">
        <f t="shared" si="224"/>
        <v>26.975000000000001</v>
      </c>
      <c r="R1451" s="20">
        <f t="shared" si="225"/>
        <v>18.125</v>
      </c>
      <c r="S1451" s="20">
        <f t="shared" si="226"/>
        <v>17.925000000000001</v>
      </c>
      <c r="T1451" s="20">
        <f t="shared" si="227"/>
        <v>21.625</v>
      </c>
      <c r="U1451" s="19">
        <f t="shared" si="228"/>
        <v>21.008333333333336</v>
      </c>
      <c r="V1451" s="19">
        <f t="shared" si="229"/>
        <v>21.162500000000001</v>
      </c>
    </row>
    <row r="1452" spans="1:22" ht="13.5" x14ac:dyDescent="0.25">
      <c r="A1452" s="3">
        <f>RSI!A1452</f>
        <v>44126</v>
      </c>
      <c r="B1452" s="2">
        <f>RSI!B1452</f>
        <v>2.5861999999999998</v>
      </c>
      <c r="C1452" s="2">
        <f>RSI!I1452</f>
        <v>53.804867471129995</v>
      </c>
      <c r="D1452" s="2">
        <f>MACD!E1452</f>
        <v>-2.0582247708529344E-2</v>
      </c>
      <c r="E1452" s="2">
        <f>MACD!F1452</f>
        <v>-9.6348373046270478E-3</v>
      </c>
      <c r="F1452" s="2">
        <f>'Moving Avg'!D1452</f>
        <v>2.58188</v>
      </c>
      <c r="G1452" s="2">
        <f>'Moving Avg'!F1452</f>
        <v>2.5521749999999996</v>
      </c>
      <c r="H1452" s="2">
        <f>'Moving Avg'!G1452</f>
        <v>2.5363840000000004</v>
      </c>
      <c r="I1452" s="2">
        <f>'Moving Avg'!H1452</f>
        <v>2.7668595000000007</v>
      </c>
      <c r="J1452" s="17" t="str">
        <f>OBV!F1452</f>
        <v>BULLISH</v>
      </c>
      <c r="K1452" s="17" t="str">
        <f>OBV!G1452</f>
        <v>NEUTRAL</v>
      </c>
      <c r="L1452" s="17" t="str">
        <f>OBV!H1452</f>
        <v>CONFIRMED BULLISH</v>
      </c>
      <c r="M1452" s="19">
        <f t="shared" si="220"/>
        <v>25</v>
      </c>
      <c r="N1452" s="19">
        <f t="shared" si="221"/>
        <v>45</v>
      </c>
      <c r="O1452" s="19">
        <f t="shared" si="222"/>
        <v>0</v>
      </c>
      <c r="P1452" s="19">
        <f t="shared" si="223"/>
        <v>83.5</v>
      </c>
      <c r="Q1452" s="20">
        <f t="shared" si="224"/>
        <v>37.024999999999999</v>
      </c>
      <c r="R1452" s="20">
        <f t="shared" si="225"/>
        <v>34.875</v>
      </c>
      <c r="S1452" s="20">
        <f t="shared" si="226"/>
        <v>48.075000000000003</v>
      </c>
      <c r="T1452" s="20">
        <f t="shared" si="227"/>
        <v>38.375</v>
      </c>
      <c r="U1452" s="19">
        <f t="shared" si="228"/>
        <v>39.991666666666667</v>
      </c>
      <c r="V1452" s="19">
        <f t="shared" si="229"/>
        <v>39.587500000000006</v>
      </c>
    </row>
    <row r="1453" spans="1:22" ht="13.5" x14ac:dyDescent="0.25">
      <c r="A1453" s="3">
        <f>RSI!A1453</f>
        <v>44127</v>
      </c>
      <c r="B1453" s="2">
        <f>RSI!B1453</f>
        <v>2.5354999999999999</v>
      </c>
      <c r="C1453" s="2">
        <f>RSI!I1453</f>
        <v>48.980552151111517</v>
      </c>
      <c r="D1453" s="2">
        <f>MACD!E1453</f>
        <v>-9.4486564266200723E-3</v>
      </c>
      <c r="E1453" s="2">
        <f>MACD!F1453</f>
        <v>-9.5976011290256538E-3</v>
      </c>
      <c r="F1453" s="2">
        <f>'Moving Avg'!D1453</f>
        <v>2.56738</v>
      </c>
      <c r="G1453" s="2">
        <f>'Moving Avg'!F1453</f>
        <v>2.5510899999999994</v>
      </c>
      <c r="H1453" s="2">
        <f>'Moving Avg'!G1453</f>
        <v>2.5343560000000007</v>
      </c>
      <c r="I1453" s="2">
        <f>'Moving Avg'!H1453</f>
        <v>2.763128500000001</v>
      </c>
      <c r="J1453" s="17" t="str">
        <f>OBV!F1453</f>
        <v>BEARISH</v>
      </c>
      <c r="K1453" s="17" t="str">
        <f>OBV!G1453</f>
        <v>NEUTRAL</v>
      </c>
      <c r="L1453" s="17" t="str">
        <f>OBV!H1453</f>
        <v>CONFIRMED BEARISH</v>
      </c>
      <c r="M1453" s="19">
        <f t="shared" si="220"/>
        <v>25</v>
      </c>
      <c r="N1453" s="19">
        <f t="shared" si="221"/>
        <v>0</v>
      </c>
      <c r="O1453" s="19">
        <f t="shared" si="222"/>
        <v>0</v>
      </c>
      <c r="P1453" s="19">
        <f t="shared" si="223"/>
        <v>16.5</v>
      </c>
      <c r="Q1453" s="20">
        <f t="shared" si="224"/>
        <v>11.225</v>
      </c>
      <c r="R1453" s="20">
        <f t="shared" si="225"/>
        <v>9.125</v>
      </c>
      <c r="S1453" s="20">
        <f t="shared" si="226"/>
        <v>11.175000000000001</v>
      </c>
      <c r="T1453" s="20">
        <f t="shared" si="227"/>
        <v>10.375</v>
      </c>
      <c r="U1453" s="19">
        <f t="shared" si="228"/>
        <v>10.508333333333335</v>
      </c>
      <c r="V1453" s="19">
        <f t="shared" si="229"/>
        <v>10.475000000000001</v>
      </c>
    </row>
    <row r="1454" spans="1:22" ht="13.5" x14ac:dyDescent="0.25">
      <c r="A1454" s="3">
        <f>RSI!A1454</f>
        <v>44130</v>
      </c>
      <c r="B1454" s="2">
        <f>RSI!B1454</f>
        <v>2.6006999999999998</v>
      </c>
      <c r="C1454" s="2">
        <f>RSI!I1454</f>
        <v>54.616147460873471</v>
      </c>
      <c r="D1454" s="2">
        <f>MACD!E1454</f>
        <v>-1.3709818169550303E-2</v>
      </c>
      <c r="E1454" s="2">
        <f>MACD!F1454</f>
        <v>-1.0420044537130583E-2</v>
      </c>
      <c r="F1454" s="2">
        <f>'Moving Avg'!D1454</f>
        <v>2.56738</v>
      </c>
      <c r="G1454" s="2">
        <f>'Moving Avg'!F1454</f>
        <v>2.5554349999999992</v>
      </c>
      <c r="H1454" s="2">
        <f>'Moving Avg'!G1454</f>
        <v>2.5346460000000008</v>
      </c>
      <c r="I1454" s="2">
        <f>'Moving Avg'!H1454</f>
        <v>2.7595425000000007</v>
      </c>
      <c r="J1454" s="17" t="str">
        <f>OBV!F1454</f>
        <v>BEARISH</v>
      </c>
      <c r="K1454" s="17" t="str">
        <f>OBV!G1454</f>
        <v>NEUTRAL</v>
      </c>
      <c r="L1454" s="17" t="str">
        <f>OBV!H1454</f>
        <v>NEUTRAL</v>
      </c>
      <c r="M1454" s="19">
        <f t="shared" si="220"/>
        <v>25</v>
      </c>
      <c r="N1454" s="19">
        <f t="shared" si="221"/>
        <v>45</v>
      </c>
      <c r="O1454" s="19">
        <f t="shared" si="222"/>
        <v>0</v>
      </c>
      <c r="P1454" s="19">
        <f t="shared" si="223"/>
        <v>16.5</v>
      </c>
      <c r="Q1454" s="20">
        <f t="shared" si="224"/>
        <v>26.975000000000001</v>
      </c>
      <c r="R1454" s="20">
        <f t="shared" si="225"/>
        <v>18.125</v>
      </c>
      <c r="S1454" s="20">
        <f t="shared" si="226"/>
        <v>17.925000000000001</v>
      </c>
      <c r="T1454" s="20">
        <f t="shared" si="227"/>
        <v>21.625</v>
      </c>
      <c r="U1454" s="19">
        <f t="shared" si="228"/>
        <v>21.008333333333336</v>
      </c>
      <c r="V1454" s="19">
        <f t="shared" si="229"/>
        <v>21.162500000000001</v>
      </c>
    </row>
    <row r="1455" spans="1:22" ht="13.5" x14ac:dyDescent="0.25">
      <c r="A1455" s="3">
        <f>RSI!A1455</f>
        <v>44131</v>
      </c>
      <c r="B1455" s="2">
        <f>RSI!B1455</f>
        <v>2.5716999999999999</v>
      </c>
      <c r="C1455" s="2">
        <f>RSI!I1455</f>
        <v>51.871611828767193</v>
      </c>
      <c r="D1455" s="2">
        <f>MACD!E1455</f>
        <v>-1.5486969755384106E-2</v>
      </c>
      <c r="E1455" s="2">
        <f>MACD!F1455</f>
        <v>-1.1433429580781288E-2</v>
      </c>
      <c r="F1455" s="2">
        <f>'Moving Avg'!D1455</f>
        <v>2.5659199999999998</v>
      </c>
      <c r="G1455" s="2">
        <f>'Moving Avg'!F1455</f>
        <v>2.5543449999999996</v>
      </c>
      <c r="H1455" s="2">
        <f>'Moving Avg'!G1455</f>
        <v>2.5331960000000002</v>
      </c>
      <c r="I1455" s="2">
        <f>'Moving Avg'!H1455</f>
        <v>2.7562824999999997</v>
      </c>
      <c r="J1455" s="17" t="str">
        <f>OBV!F1455</f>
        <v>BEARISH</v>
      </c>
      <c r="K1455" s="17" t="str">
        <f>OBV!G1455</f>
        <v>NEUTRAL</v>
      </c>
      <c r="L1455" s="17" t="str">
        <f>OBV!H1455</f>
        <v>CONFIRMED BEARISH</v>
      </c>
      <c r="M1455" s="19">
        <f t="shared" si="220"/>
        <v>25</v>
      </c>
      <c r="N1455" s="19">
        <f t="shared" si="221"/>
        <v>45</v>
      </c>
      <c r="O1455" s="19">
        <f t="shared" si="222"/>
        <v>0</v>
      </c>
      <c r="P1455" s="19">
        <f t="shared" si="223"/>
        <v>16.5</v>
      </c>
      <c r="Q1455" s="20">
        <f t="shared" si="224"/>
        <v>26.975000000000001</v>
      </c>
      <c r="R1455" s="20">
        <f t="shared" si="225"/>
        <v>18.125</v>
      </c>
      <c r="S1455" s="20">
        <f t="shared" si="226"/>
        <v>17.925000000000001</v>
      </c>
      <c r="T1455" s="20">
        <f t="shared" si="227"/>
        <v>21.625</v>
      </c>
      <c r="U1455" s="19">
        <f t="shared" si="228"/>
        <v>21.008333333333336</v>
      </c>
      <c r="V1455" s="19">
        <f t="shared" si="229"/>
        <v>21.162500000000001</v>
      </c>
    </row>
    <row r="1456" spans="1:22" ht="13.5" x14ac:dyDescent="0.25">
      <c r="A1456" s="3">
        <f>RSI!A1456</f>
        <v>44132</v>
      </c>
      <c r="B1456" s="2">
        <f>RSI!B1456</f>
        <v>2.5861999999999998</v>
      </c>
      <c r="C1456" s="2">
        <f>RSI!I1456</f>
        <v>53.139580920122931</v>
      </c>
      <c r="D1456" s="2">
        <f>MACD!E1456</f>
        <v>-1.8189444989237913E-2</v>
      </c>
      <c r="E1456" s="2">
        <f>MACD!F1456</f>
        <v>-1.2784632662472614E-2</v>
      </c>
      <c r="F1456" s="2">
        <f>'Moving Avg'!D1456</f>
        <v>2.57606</v>
      </c>
      <c r="G1456" s="2">
        <f>'Moving Avg'!F1456</f>
        <v>2.5514449999999997</v>
      </c>
      <c r="H1456" s="2">
        <f>'Moving Avg'!G1456</f>
        <v>2.5331960000000007</v>
      </c>
      <c r="I1456" s="2">
        <f>'Moving Avg'!H1456</f>
        <v>2.7530950000000001</v>
      </c>
      <c r="J1456" s="17" t="str">
        <f>OBV!F1456</f>
        <v>BEARISH</v>
      </c>
      <c r="K1456" s="17" t="str">
        <f>OBV!G1456</f>
        <v>NEUTRAL</v>
      </c>
      <c r="L1456" s="17" t="str">
        <f>OBV!H1456</f>
        <v>BEARISH DIVERGENCE</v>
      </c>
      <c r="M1456" s="19">
        <f t="shared" si="220"/>
        <v>25</v>
      </c>
      <c r="N1456" s="19">
        <f t="shared" si="221"/>
        <v>45</v>
      </c>
      <c r="O1456" s="19">
        <f t="shared" si="222"/>
        <v>0</v>
      </c>
      <c r="P1456" s="19">
        <f t="shared" si="223"/>
        <v>16.5</v>
      </c>
      <c r="Q1456" s="20">
        <f t="shared" si="224"/>
        <v>26.975000000000001</v>
      </c>
      <c r="R1456" s="20">
        <f t="shared" si="225"/>
        <v>18.125</v>
      </c>
      <c r="S1456" s="20">
        <f t="shared" si="226"/>
        <v>17.925000000000001</v>
      </c>
      <c r="T1456" s="20">
        <f t="shared" si="227"/>
        <v>21.625</v>
      </c>
      <c r="U1456" s="19">
        <f t="shared" si="228"/>
        <v>21.008333333333336</v>
      </c>
      <c r="V1456" s="19">
        <f t="shared" si="229"/>
        <v>21.162500000000001</v>
      </c>
    </row>
    <row r="1457" spans="1:22" ht="13.5" x14ac:dyDescent="0.25">
      <c r="A1457" s="3">
        <f>RSI!A1457</f>
        <v>44134</v>
      </c>
      <c r="B1457" s="2">
        <f>RSI!B1457</f>
        <v>2.5354999999999999</v>
      </c>
      <c r="C1457" s="2">
        <f>RSI!I1457</f>
        <v>48.343664985946937</v>
      </c>
      <c r="D1457" s="2">
        <f>MACD!E1457</f>
        <v>-1.9152473221012656E-2</v>
      </c>
      <c r="E1457" s="2">
        <f>MACD!F1457</f>
        <v>-1.4058200774180624E-2</v>
      </c>
      <c r="F1457" s="2">
        <f>'Moving Avg'!D1457</f>
        <v>2.5659199999999998</v>
      </c>
      <c r="G1457" s="2">
        <f>'Moving Avg'!F1457</f>
        <v>2.5496349999999994</v>
      </c>
      <c r="H1457" s="2">
        <f>'Moving Avg'!G1457</f>
        <v>2.5330500000000007</v>
      </c>
      <c r="I1457" s="2">
        <f>'Moving Avg'!H1457</f>
        <v>2.7496900000000006</v>
      </c>
      <c r="J1457" s="17" t="str">
        <f>OBV!F1457</f>
        <v>BEARISH</v>
      </c>
      <c r="K1457" s="17" t="str">
        <f>OBV!G1457</f>
        <v>NEUTRAL</v>
      </c>
      <c r="L1457" s="17" t="str">
        <f>OBV!H1457</f>
        <v>CONFIRMED BEARISH</v>
      </c>
      <c r="M1457" s="19">
        <f t="shared" si="220"/>
        <v>25</v>
      </c>
      <c r="N1457" s="19">
        <f t="shared" si="221"/>
        <v>45</v>
      </c>
      <c r="O1457" s="19">
        <f t="shared" si="222"/>
        <v>0</v>
      </c>
      <c r="P1457" s="19">
        <f t="shared" si="223"/>
        <v>16.5</v>
      </c>
      <c r="Q1457" s="20">
        <f t="shared" si="224"/>
        <v>26.975000000000001</v>
      </c>
      <c r="R1457" s="20">
        <f t="shared" si="225"/>
        <v>18.125</v>
      </c>
      <c r="S1457" s="20">
        <f t="shared" si="226"/>
        <v>17.925000000000001</v>
      </c>
      <c r="T1457" s="20">
        <f t="shared" si="227"/>
        <v>21.625</v>
      </c>
      <c r="U1457" s="19">
        <f t="shared" si="228"/>
        <v>21.008333333333336</v>
      </c>
      <c r="V1457" s="19">
        <f t="shared" si="229"/>
        <v>21.162500000000001</v>
      </c>
    </row>
    <row r="1458" spans="1:22" ht="13.5" x14ac:dyDescent="0.25">
      <c r="A1458" s="3">
        <f>RSI!A1458</f>
        <v>44137</v>
      </c>
      <c r="B1458" s="2">
        <f>RSI!B1458</f>
        <v>2.5354999999999999</v>
      </c>
      <c r="C1458" s="2">
        <f>RSI!I1458</f>
        <v>48.343664985946937</v>
      </c>
      <c r="D1458" s="2">
        <f>MACD!E1458</f>
        <v>-6.4693474969499398E-3</v>
      </c>
      <c r="E1458" s="2">
        <f>MACD!F1458</f>
        <v>-1.2540430118734489E-2</v>
      </c>
      <c r="F1458" s="2">
        <f>'Moving Avg'!D1458</f>
        <v>2.5659199999999998</v>
      </c>
      <c r="G1458" s="2">
        <f>'Moving Avg'!F1458</f>
        <v>2.5514449999999997</v>
      </c>
      <c r="H1458" s="2">
        <f>'Moving Avg'!G1458</f>
        <v>2.5316000000000005</v>
      </c>
      <c r="I1458" s="2">
        <f>'Moving Avg'!H1458</f>
        <v>2.7460315000000004</v>
      </c>
      <c r="J1458" s="17" t="str">
        <f>OBV!F1458</f>
        <v>BULLISH</v>
      </c>
      <c r="K1458" s="17" t="str">
        <f>OBV!G1458</f>
        <v>NEUTRAL</v>
      </c>
      <c r="L1458" s="17" t="str">
        <f>OBV!H1458</f>
        <v>NEUTRAL</v>
      </c>
      <c r="M1458" s="19">
        <f t="shared" si="220"/>
        <v>25</v>
      </c>
      <c r="N1458" s="19">
        <f t="shared" si="221"/>
        <v>0</v>
      </c>
      <c r="O1458" s="19">
        <f t="shared" si="222"/>
        <v>0</v>
      </c>
      <c r="P1458" s="19">
        <f t="shared" si="223"/>
        <v>49.5</v>
      </c>
      <c r="Q1458" s="20">
        <f t="shared" si="224"/>
        <v>16.175000000000001</v>
      </c>
      <c r="R1458" s="20">
        <f t="shared" si="225"/>
        <v>17.375</v>
      </c>
      <c r="S1458" s="20">
        <f t="shared" si="226"/>
        <v>26.025000000000002</v>
      </c>
      <c r="T1458" s="20">
        <f t="shared" si="227"/>
        <v>18.625</v>
      </c>
      <c r="U1458" s="19">
        <f t="shared" si="228"/>
        <v>19.858333333333334</v>
      </c>
      <c r="V1458" s="19">
        <f t="shared" si="229"/>
        <v>19.55</v>
      </c>
    </row>
    <row r="1459" spans="1:22" ht="13.5" x14ac:dyDescent="0.25">
      <c r="A1459" s="3">
        <f>RSI!A1459</f>
        <v>44138</v>
      </c>
      <c r="B1459" s="2">
        <f>RSI!B1459</f>
        <v>2.5716999999999999</v>
      </c>
      <c r="C1459" s="2">
        <f>RSI!I1459</f>
        <v>51.935742135665585</v>
      </c>
      <c r="D1459" s="2">
        <f>MACD!E1459</f>
        <v>5.6295154608454467E-4</v>
      </c>
      <c r="E1459" s="2">
        <f>MACD!F1459</f>
        <v>-9.9197537857706845E-3</v>
      </c>
      <c r="F1459" s="2">
        <f>'Moving Avg'!D1459</f>
        <v>2.56012</v>
      </c>
      <c r="G1459" s="2">
        <f>'Moving Avg'!F1459</f>
        <v>2.5568749999999998</v>
      </c>
      <c r="H1459" s="2">
        <f>'Moving Avg'!G1459</f>
        <v>2.5310200000000003</v>
      </c>
      <c r="I1459" s="2">
        <f>'Moving Avg'!H1459</f>
        <v>2.7425905000000004</v>
      </c>
      <c r="J1459" s="17" t="str">
        <f>OBV!F1459</f>
        <v>BEARISH</v>
      </c>
      <c r="K1459" s="17" t="str">
        <f>OBV!G1459</f>
        <v>NEUTRAL</v>
      </c>
      <c r="L1459" s="17" t="str">
        <f>OBV!H1459</f>
        <v>CONFIRMED BEARISH</v>
      </c>
      <c r="M1459" s="19">
        <f t="shared" si="220"/>
        <v>25</v>
      </c>
      <c r="N1459" s="19">
        <f t="shared" si="221"/>
        <v>0</v>
      </c>
      <c r="O1459" s="19">
        <f t="shared" si="222"/>
        <v>0</v>
      </c>
      <c r="P1459" s="19">
        <f t="shared" si="223"/>
        <v>16.5</v>
      </c>
      <c r="Q1459" s="20">
        <f t="shared" si="224"/>
        <v>11.225</v>
      </c>
      <c r="R1459" s="20">
        <f t="shared" si="225"/>
        <v>9.125</v>
      </c>
      <c r="S1459" s="20">
        <f t="shared" si="226"/>
        <v>11.175000000000001</v>
      </c>
      <c r="T1459" s="20">
        <f t="shared" si="227"/>
        <v>10.375</v>
      </c>
      <c r="U1459" s="19">
        <f t="shared" si="228"/>
        <v>10.508333333333335</v>
      </c>
      <c r="V1459" s="19">
        <f t="shared" si="229"/>
        <v>10.475000000000001</v>
      </c>
    </row>
    <row r="1460" spans="1:22" ht="13.5" x14ac:dyDescent="0.25">
      <c r="A1460" s="3">
        <f>RSI!A1460</f>
        <v>44139</v>
      </c>
      <c r="B1460" s="2">
        <f>RSI!B1460</f>
        <v>2.5354999999999999</v>
      </c>
      <c r="C1460" s="2">
        <f>RSI!I1460</f>
        <v>48.317394759904644</v>
      </c>
      <c r="D1460" s="2">
        <f>MACD!E1460</f>
        <v>5.7396764197319428E-3</v>
      </c>
      <c r="E1460" s="2">
        <f>MACD!F1460</f>
        <v>-6.7878677446701601E-3</v>
      </c>
      <c r="F1460" s="2">
        <f>'Moving Avg'!D1460</f>
        <v>2.5528799999999996</v>
      </c>
      <c r="G1460" s="2">
        <f>'Moving Avg'!F1460</f>
        <v>2.5568749999999998</v>
      </c>
      <c r="H1460" s="2">
        <f>'Moving Avg'!G1460</f>
        <v>2.5317440000000002</v>
      </c>
      <c r="I1460" s="2">
        <f>'Moving Avg'!H1460</f>
        <v>2.7386785000000002</v>
      </c>
      <c r="J1460" s="17" t="str">
        <f>OBV!F1460</f>
        <v>BEARISH</v>
      </c>
      <c r="K1460" s="17" t="str">
        <f>OBV!G1460</f>
        <v>NEUTRAL</v>
      </c>
      <c r="L1460" s="17" t="str">
        <f>OBV!H1460</f>
        <v>CONFIRMED BEARISH</v>
      </c>
      <c r="M1460" s="19">
        <f t="shared" si="220"/>
        <v>25</v>
      </c>
      <c r="N1460" s="19">
        <f t="shared" si="221"/>
        <v>0</v>
      </c>
      <c r="O1460" s="19">
        <f t="shared" si="222"/>
        <v>0</v>
      </c>
      <c r="P1460" s="19">
        <f t="shared" si="223"/>
        <v>16.5</v>
      </c>
      <c r="Q1460" s="20">
        <f t="shared" si="224"/>
        <v>11.225</v>
      </c>
      <c r="R1460" s="20">
        <f t="shared" si="225"/>
        <v>9.125</v>
      </c>
      <c r="S1460" s="20">
        <f t="shared" si="226"/>
        <v>11.175000000000001</v>
      </c>
      <c r="T1460" s="20">
        <f t="shared" si="227"/>
        <v>10.375</v>
      </c>
      <c r="U1460" s="19">
        <f t="shared" si="228"/>
        <v>10.508333333333335</v>
      </c>
      <c r="V1460" s="19">
        <f t="shared" si="229"/>
        <v>10.475000000000001</v>
      </c>
    </row>
    <row r="1461" spans="1:22" ht="13.5" x14ac:dyDescent="0.25">
      <c r="A1461" s="3">
        <f>RSI!A1461</f>
        <v>44140</v>
      </c>
      <c r="B1461" s="2">
        <f>RSI!B1461</f>
        <v>2.5935000000000001</v>
      </c>
      <c r="C1461" s="2">
        <f>RSI!I1461</f>
        <v>53.863552005282827</v>
      </c>
      <c r="D1461" s="2">
        <f>MACD!E1461</f>
        <v>-7.6277191481510798E-4</v>
      </c>
      <c r="E1461" s="2">
        <f>MACD!F1461</f>
        <v>-5.5828485786991499E-3</v>
      </c>
      <c r="F1461" s="2">
        <f>'Moving Avg'!D1461</f>
        <v>2.5543400000000003</v>
      </c>
      <c r="G1461" s="2">
        <f>'Moving Avg'!F1461</f>
        <v>2.5597749999999997</v>
      </c>
      <c r="H1461" s="2">
        <f>'Moving Avg'!G1461</f>
        <v>2.5340620000000005</v>
      </c>
      <c r="I1461" s="2">
        <f>'Moving Avg'!H1461</f>
        <v>2.7349840000000007</v>
      </c>
      <c r="J1461" s="17" t="str">
        <f>OBV!F1461</f>
        <v>BULLISH</v>
      </c>
      <c r="K1461" s="17" t="str">
        <f>OBV!G1461</f>
        <v>NEUTRAL</v>
      </c>
      <c r="L1461" s="17" t="str">
        <f>OBV!H1461</f>
        <v>CONFIRMED BULLISH</v>
      </c>
      <c r="M1461" s="19">
        <f t="shared" si="220"/>
        <v>25</v>
      </c>
      <c r="N1461" s="19">
        <f t="shared" si="221"/>
        <v>0</v>
      </c>
      <c r="O1461" s="19">
        <f t="shared" si="222"/>
        <v>0</v>
      </c>
      <c r="P1461" s="19">
        <f t="shared" si="223"/>
        <v>83.5</v>
      </c>
      <c r="Q1461" s="20">
        <f t="shared" si="224"/>
        <v>21.274999999999999</v>
      </c>
      <c r="R1461" s="20">
        <f t="shared" si="225"/>
        <v>25.875</v>
      </c>
      <c r="S1461" s="20">
        <f t="shared" si="226"/>
        <v>41.325000000000003</v>
      </c>
      <c r="T1461" s="20">
        <f t="shared" si="227"/>
        <v>27.125</v>
      </c>
      <c r="U1461" s="19">
        <f t="shared" si="228"/>
        <v>29.491666666666664</v>
      </c>
      <c r="V1461" s="19">
        <f t="shared" si="229"/>
        <v>28.9</v>
      </c>
    </row>
    <row r="1462" spans="1:22" ht="13.5" x14ac:dyDescent="0.25">
      <c r="A1462" s="3">
        <f>RSI!A1462</f>
        <v>44141</v>
      </c>
      <c r="B1462" s="2">
        <f>RSI!B1462</f>
        <v>2.6080000000000001</v>
      </c>
      <c r="C1462" s="2">
        <f>RSI!I1462</f>
        <v>55.159080537615843</v>
      </c>
      <c r="D1462" s="2">
        <f>MACD!E1462</f>
        <v>2.1636710415595672E-4</v>
      </c>
      <c r="E1462" s="2">
        <f>MACD!F1462</f>
        <v>-4.4230054421281291E-3</v>
      </c>
      <c r="F1462" s="2">
        <f>'Moving Avg'!D1462</f>
        <v>2.5688400000000002</v>
      </c>
      <c r="G1462" s="2">
        <f>'Moving Avg'!F1462</f>
        <v>2.5652099999999995</v>
      </c>
      <c r="H1462" s="2">
        <f>'Moving Avg'!G1462</f>
        <v>2.5350780000000004</v>
      </c>
      <c r="I1462" s="2">
        <f>'Moving Avg'!H1462</f>
        <v>2.7319415000000005</v>
      </c>
      <c r="J1462" s="17" t="str">
        <f>OBV!F1462</f>
        <v>BULLISH</v>
      </c>
      <c r="K1462" s="17" t="str">
        <f>OBV!G1462</f>
        <v>NEUTRAL</v>
      </c>
      <c r="L1462" s="17" t="str">
        <f>OBV!H1462</f>
        <v>CONFIRMED BULLISH</v>
      </c>
      <c r="M1462" s="19">
        <f t="shared" si="220"/>
        <v>25</v>
      </c>
      <c r="N1462" s="19">
        <f t="shared" si="221"/>
        <v>0</v>
      </c>
      <c r="O1462" s="19">
        <f t="shared" si="222"/>
        <v>0</v>
      </c>
      <c r="P1462" s="19">
        <f t="shared" si="223"/>
        <v>83.5</v>
      </c>
      <c r="Q1462" s="20">
        <f t="shared" si="224"/>
        <v>21.274999999999999</v>
      </c>
      <c r="R1462" s="20">
        <f t="shared" si="225"/>
        <v>25.875</v>
      </c>
      <c r="S1462" s="20">
        <f t="shared" si="226"/>
        <v>41.325000000000003</v>
      </c>
      <c r="T1462" s="20">
        <f t="shared" si="227"/>
        <v>27.125</v>
      </c>
      <c r="U1462" s="19">
        <f t="shared" si="228"/>
        <v>29.491666666666664</v>
      </c>
      <c r="V1462" s="19">
        <f t="shared" si="229"/>
        <v>28.9</v>
      </c>
    </row>
    <row r="1463" spans="1:22" ht="13.5" x14ac:dyDescent="0.25">
      <c r="A1463" s="3">
        <f>RSI!A1463</f>
        <v>44144</v>
      </c>
      <c r="B1463" s="2">
        <f>RSI!B1463</f>
        <v>2.6006999999999998</v>
      </c>
      <c r="C1463" s="2">
        <f>RSI!I1463</f>
        <v>54.331905716263471</v>
      </c>
      <c r="D1463" s="2">
        <f>MACD!E1463</f>
        <v>-6.5266592155008851E-3</v>
      </c>
      <c r="E1463" s="2">
        <f>MACD!F1463</f>
        <v>-4.8437361968026805E-3</v>
      </c>
      <c r="F1463" s="2">
        <f>'Moving Avg'!D1463</f>
        <v>2.58188</v>
      </c>
      <c r="G1463" s="2">
        <f>'Moving Avg'!F1463</f>
        <v>2.5655699999999997</v>
      </c>
      <c r="H1463" s="2">
        <f>'Moving Avg'!G1463</f>
        <v>2.5373960000000007</v>
      </c>
      <c r="I1463" s="2">
        <f>'Moving Avg'!H1463</f>
        <v>2.7282105000000008</v>
      </c>
      <c r="J1463" s="17" t="str">
        <f>OBV!F1463</f>
        <v>BULLISH</v>
      </c>
      <c r="K1463" s="17" t="str">
        <f>OBV!G1463</f>
        <v>NEUTRAL</v>
      </c>
      <c r="L1463" s="17" t="str">
        <f>OBV!H1463</f>
        <v>CONFIRMED BULLISH</v>
      </c>
      <c r="M1463" s="19">
        <f t="shared" si="220"/>
        <v>25</v>
      </c>
      <c r="N1463" s="19">
        <f t="shared" si="221"/>
        <v>45</v>
      </c>
      <c r="O1463" s="19">
        <f t="shared" si="222"/>
        <v>0</v>
      </c>
      <c r="P1463" s="19">
        <f t="shared" si="223"/>
        <v>83.5</v>
      </c>
      <c r="Q1463" s="20">
        <f t="shared" si="224"/>
        <v>37.024999999999999</v>
      </c>
      <c r="R1463" s="20">
        <f t="shared" si="225"/>
        <v>34.875</v>
      </c>
      <c r="S1463" s="20">
        <f t="shared" si="226"/>
        <v>48.075000000000003</v>
      </c>
      <c r="T1463" s="20">
        <f t="shared" si="227"/>
        <v>38.375</v>
      </c>
      <c r="U1463" s="19">
        <f t="shared" si="228"/>
        <v>39.991666666666667</v>
      </c>
      <c r="V1463" s="19">
        <f t="shared" si="229"/>
        <v>39.587500000000006</v>
      </c>
    </row>
    <row r="1464" spans="1:22" ht="13.5" x14ac:dyDescent="0.25">
      <c r="A1464" s="3">
        <f>RSI!A1464</f>
        <v>44145</v>
      </c>
      <c r="B1464" s="2">
        <f>RSI!B1464</f>
        <v>2.6080000000000001</v>
      </c>
      <c r="C1464" s="2">
        <f>RSI!I1464</f>
        <v>55.057711056190513</v>
      </c>
      <c r="D1464" s="2">
        <f>MACD!E1464</f>
        <v>-2.9882706144856996E-3</v>
      </c>
      <c r="E1464" s="2">
        <f>MACD!F1464</f>
        <v>-4.4726430803392839E-3</v>
      </c>
      <c r="F1464" s="2">
        <f>'Moving Avg'!D1464</f>
        <v>2.58914</v>
      </c>
      <c r="G1464" s="2">
        <f>'Moving Avg'!F1464</f>
        <v>2.5691949999999997</v>
      </c>
      <c r="H1464" s="2">
        <f>'Moving Avg'!G1464</f>
        <v>2.5388460000000008</v>
      </c>
      <c r="I1464" s="2">
        <f>'Moving Avg'!H1464</f>
        <v>2.7245885000000012</v>
      </c>
      <c r="J1464" s="17" t="str">
        <f>OBV!F1464</f>
        <v>BULLISH</v>
      </c>
      <c r="K1464" s="17" t="str">
        <f>OBV!G1464</f>
        <v>NEUTRAL</v>
      </c>
      <c r="L1464" s="17" t="str">
        <f>OBV!H1464</f>
        <v>CONFIRMED BULLISH</v>
      </c>
      <c r="M1464" s="19">
        <f t="shared" si="220"/>
        <v>25</v>
      </c>
      <c r="N1464" s="19">
        <f t="shared" si="221"/>
        <v>0</v>
      </c>
      <c r="O1464" s="19">
        <f t="shared" si="222"/>
        <v>0</v>
      </c>
      <c r="P1464" s="19">
        <f t="shared" si="223"/>
        <v>83.5</v>
      </c>
      <c r="Q1464" s="20">
        <f t="shared" si="224"/>
        <v>21.274999999999999</v>
      </c>
      <c r="R1464" s="20">
        <f t="shared" si="225"/>
        <v>25.875</v>
      </c>
      <c r="S1464" s="20">
        <f t="shared" si="226"/>
        <v>41.325000000000003</v>
      </c>
      <c r="T1464" s="20">
        <f t="shared" si="227"/>
        <v>27.125</v>
      </c>
      <c r="U1464" s="19">
        <f t="shared" si="228"/>
        <v>29.491666666666664</v>
      </c>
      <c r="V1464" s="19">
        <f t="shared" si="229"/>
        <v>28.9</v>
      </c>
    </row>
    <row r="1465" spans="1:22" ht="13.5" x14ac:dyDescent="0.25">
      <c r="A1465" s="3">
        <f>RSI!A1465</f>
        <v>44146</v>
      </c>
      <c r="B1465" s="2">
        <f>RSI!B1465</f>
        <v>2.6514000000000002</v>
      </c>
      <c r="C1465" s="2">
        <f>RSI!I1465</f>
        <v>59.208481325154665</v>
      </c>
      <c r="D1465" s="2">
        <f>MACD!E1465</f>
        <v>-7.9415186266307281E-3</v>
      </c>
      <c r="E1465" s="2">
        <f>MACD!F1465</f>
        <v>-5.1664181895975728E-3</v>
      </c>
      <c r="F1465" s="2">
        <f>'Moving Avg'!D1465</f>
        <v>2.61232</v>
      </c>
      <c r="G1465" s="2">
        <f>'Moving Avg'!F1465</f>
        <v>2.5749899999999997</v>
      </c>
      <c r="H1465" s="2">
        <f>'Moving Avg'!G1465</f>
        <v>2.5415980000000009</v>
      </c>
      <c r="I1465" s="2">
        <f>'Moving Avg'!H1465</f>
        <v>2.7215460000000009</v>
      </c>
      <c r="J1465" s="17" t="str">
        <f>OBV!F1465</f>
        <v>BULLISH</v>
      </c>
      <c r="K1465" s="17" t="str">
        <f>OBV!G1465</f>
        <v>STRONG</v>
      </c>
      <c r="L1465" s="17" t="str">
        <f>OBV!H1465</f>
        <v>CONFIRMED BULLISH</v>
      </c>
      <c r="M1465" s="19">
        <f t="shared" si="220"/>
        <v>25</v>
      </c>
      <c r="N1465" s="19">
        <f t="shared" si="221"/>
        <v>45</v>
      </c>
      <c r="O1465" s="19">
        <f t="shared" si="222"/>
        <v>0</v>
      </c>
      <c r="P1465" s="19">
        <f t="shared" si="223"/>
        <v>100</v>
      </c>
      <c r="Q1465" s="20">
        <f t="shared" si="224"/>
        <v>39.5</v>
      </c>
      <c r="R1465" s="20">
        <f t="shared" si="225"/>
        <v>39</v>
      </c>
      <c r="S1465" s="20">
        <f t="shared" si="226"/>
        <v>55.5</v>
      </c>
      <c r="T1465" s="20">
        <f t="shared" si="227"/>
        <v>42.5</v>
      </c>
      <c r="U1465" s="19">
        <f t="shared" si="228"/>
        <v>44.666666666666664</v>
      </c>
      <c r="V1465" s="19">
        <f t="shared" si="229"/>
        <v>44.125</v>
      </c>
    </row>
    <row r="1466" spans="1:22" ht="13.5" x14ac:dyDescent="0.25">
      <c r="A1466" s="3">
        <f>RSI!A1466</f>
        <v>44147</v>
      </c>
      <c r="B1466" s="2">
        <f>RSI!B1466</f>
        <v>2.7239</v>
      </c>
      <c r="C1466" s="2">
        <f>RSI!I1466</f>
        <v>65.020420431575673</v>
      </c>
      <c r="D1466" s="2">
        <f>MACD!E1466</f>
        <v>-1.5779630104788112E-2</v>
      </c>
      <c r="E1466" s="2">
        <f>MACD!F1466</f>
        <v>-7.289060572635681E-3</v>
      </c>
      <c r="F1466" s="2">
        <f>'Moving Avg'!D1466</f>
        <v>2.6384000000000003</v>
      </c>
      <c r="G1466" s="2">
        <f>'Moving Avg'!F1466</f>
        <v>2.5844099999999997</v>
      </c>
      <c r="H1466" s="2">
        <f>'Moving Avg'!G1466</f>
        <v>2.5468140000000004</v>
      </c>
      <c r="I1466" s="2">
        <f>'Moving Avg'!H1466</f>
        <v>2.7186845000000006</v>
      </c>
      <c r="J1466" s="17" t="str">
        <f>OBV!F1466</f>
        <v>BULLISH</v>
      </c>
      <c r="K1466" s="17" t="str">
        <f>OBV!G1466</f>
        <v>STRONG</v>
      </c>
      <c r="L1466" s="17" t="str">
        <f>OBV!H1466</f>
        <v>CONFIRMED BULLISH</v>
      </c>
      <c r="M1466" s="19">
        <f t="shared" si="220"/>
        <v>25</v>
      </c>
      <c r="N1466" s="19">
        <f t="shared" si="221"/>
        <v>45</v>
      </c>
      <c r="O1466" s="19">
        <f t="shared" si="222"/>
        <v>0</v>
      </c>
      <c r="P1466" s="19">
        <f t="shared" si="223"/>
        <v>100</v>
      </c>
      <c r="Q1466" s="20">
        <f t="shared" si="224"/>
        <v>39.5</v>
      </c>
      <c r="R1466" s="20">
        <f t="shared" si="225"/>
        <v>39</v>
      </c>
      <c r="S1466" s="20">
        <f t="shared" si="226"/>
        <v>55.5</v>
      </c>
      <c r="T1466" s="20">
        <f t="shared" si="227"/>
        <v>42.5</v>
      </c>
      <c r="U1466" s="19">
        <f t="shared" si="228"/>
        <v>44.666666666666664</v>
      </c>
      <c r="V1466" s="19">
        <f t="shared" si="229"/>
        <v>44.125</v>
      </c>
    </row>
    <row r="1467" spans="1:22" ht="13.5" x14ac:dyDescent="0.25">
      <c r="A1467" s="3">
        <f>RSI!A1467</f>
        <v>44148</v>
      </c>
      <c r="B1467" s="2">
        <f>RSI!B1467</f>
        <v>2.7456</v>
      </c>
      <c r="C1467" s="2">
        <f>RSI!I1467</f>
        <v>66.556349865319461</v>
      </c>
      <c r="D1467" s="2">
        <f>MACD!E1467</f>
        <v>-3.2717413968247566E-2</v>
      </c>
      <c r="E1467" s="2">
        <f>MACD!F1467</f>
        <v>-1.2374731251758059E-2</v>
      </c>
      <c r="F1467" s="2">
        <f>'Moving Avg'!D1467</f>
        <v>2.6659200000000003</v>
      </c>
      <c r="G1467" s="2">
        <f>'Moving Avg'!F1467</f>
        <v>2.5956399999999999</v>
      </c>
      <c r="H1467" s="2">
        <f>'Moving Avg'!G1467</f>
        <v>2.5517400000000001</v>
      </c>
      <c r="I1467" s="2">
        <f>'Moving Avg'!H1467</f>
        <v>2.7158230000000008</v>
      </c>
      <c r="J1467" s="17" t="str">
        <f>OBV!F1467</f>
        <v>BULLISH</v>
      </c>
      <c r="K1467" s="17" t="str">
        <f>OBV!G1467</f>
        <v>STRONG</v>
      </c>
      <c r="L1467" s="17" t="str">
        <f>OBV!H1467</f>
        <v>CONFIRMED BULLISH</v>
      </c>
      <c r="M1467" s="19">
        <f t="shared" si="220"/>
        <v>25</v>
      </c>
      <c r="N1467" s="19">
        <f t="shared" si="221"/>
        <v>100</v>
      </c>
      <c r="O1467" s="19">
        <f t="shared" si="222"/>
        <v>0</v>
      </c>
      <c r="P1467" s="19">
        <f t="shared" si="223"/>
        <v>100</v>
      </c>
      <c r="Q1467" s="20">
        <f t="shared" si="224"/>
        <v>58.75</v>
      </c>
      <c r="R1467" s="20">
        <f t="shared" si="225"/>
        <v>50</v>
      </c>
      <c r="S1467" s="20">
        <f t="shared" si="226"/>
        <v>63.75</v>
      </c>
      <c r="T1467" s="20">
        <f t="shared" si="227"/>
        <v>56.25</v>
      </c>
      <c r="U1467" s="19">
        <f t="shared" si="228"/>
        <v>57.5</v>
      </c>
      <c r="V1467" s="19">
        <f t="shared" si="229"/>
        <v>57.1875</v>
      </c>
    </row>
    <row r="1468" spans="1:22" ht="13.5" x14ac:dyDescent="0.25">
      <c r="A1468" s="3">
        <f>RSI!A1468</f>
        <v>44151</v>
      </c>
      <c r="B1468" s="2">
        <f>RSI!B1468</f>
        <v>2.7963</v>
      </c>
      <c r="C1468" s="2">
        <f>RSI!I1468</f>
        <v>69.883649619047617</v>
      </c>
      <c r="D1468" s="2">
        <f>MACD!E1468</f>
        <v>-5.1764766978442012E-2</v>
      </c>
      <c r="E1468" s="2">
        <f>MACD!F1468</f>
        <v>-2.0252738397094849E-2</v>
      </c>
      <c r="F1468" s="2">
        <f>'Moving Avg'!D1468</f>
        <v>2.7050399999999999</v>
      </c>
      <c r="G1468" s="2">
        <f>'Moving Avg'!F1468</f>
        <v>2.6050549999999997</v>
      </c>
      <c r="H1468" s="2">
        <f>'Moving Avg'!G1468</f>
        <v>2.5585500000000003</v>
      </c>
      <c r="I1468" s="2">
        <f>'Moving Avg'!H1468</f>
        <v>2.7131425000000013</v>
      </c>
      <c r="J1468" s="17" t="str">
        <f>OBV!F1468</f>
        <v>BULLISH</v>
      </c>
      <c r="K1468" s="17" t="str">
        <f>OBV!G1468</f>
        <v>STRONG</v>
      </c>
      <c r="L1468" s="17" t="str">
        <f>OBV!H1468</f>
        <v>CONFIRMED BULLISH</v>
      </c>
      <c r="M1468" s="19">
        <f t="shared" si="220"/>
        <v>25</v>
      </c>
      <c r="N1468" s="19">
        <f t="shared" si="221"/>
        <v>100</v>
      </c>
      <c r="O1468" s="19">
        <f t="shared" si="222"/>
        <v>0</v>
      </c>
      <c r="P1468" s="19">
        <f t="shared" si="223"/>
        <v>100</v>
      </c>
      <c r="Q1468" s="20">
        <f t="shared" si="224"/>
        <v>58.75</v>
      </c>
      <c r="R1468" s="20">
        <f t="shared" si="225"/>
        <v>50</v>
      </c>
      <c r="S1468" s="20">
        <f t="shared" si="226"/>
        <v>63.75</v>
      </c>
      <c r="T1468" s="20">
        <f t="shared" si="227"/>
        <v>56.25</v>
      </c>
      <c r="U1468" s="19">
        <f t="shared" si="228"/>
        <v>57.5</v>
      </c>
      <c r="V1468" s="19">
        <f t="shared" si="229"/>
        <v>57.1875</v>
      </c>
    </row>
    <row r="1469" spans="1:22" ht="13.5" x14ac:dyDescent="0.25">
      <c r="A1469" s="3">
        <f>RSI!A1469</f>
        <v>44152</v>
      </c>
      <c r="B1469" s="2">
        <f>RSI!B1469</f>
        <v>2.8759999999999999</v>
      </c>
      <c r="C1469" s="2">
        <f>RSI!I1469</f>
        <v>74.224889958694718</v>
      </c>
      <c r="D1469" s="2">
        <f>MACD!E1469</f>
        <v>-6.940454763339865E-2</v>
      </c>
      <c r="E1469" s="2">
        <f>MACD!F1469</f>
        <v>-3.008310024435561E-2</v>
      </c>
      <c r="F1469" s="2">
        <f>'Moving Avg'!D1469</f>
        <v>2.7586400000000002</v>
      </c>
      <c r="G1469" s="2">
        <f>'Moving Avg'!F1469</f>
        <v>2.6188199999999995</v>
      </c>
      <c r="H1469" s="2">
        <f>'Moving Avg'!G1469</f>
        <v>2.566084</v>
      </c>
      <c r="I1469" s="2">
        <f>'Moving Avg'!H1469</f>
        <v>2.7109330000000011</v>
      </c>
      <c r="J1469" s="17" t="str">
        <f>OBV!F1469</f>
        <v>BULLISH</v>
      </c>
      <c r="K1469" s="17" t="str">
        <f>OBV!G1469</f>
        <v>STRONG</v>
      </c>
      <c r="L1469" s="17" t="str">
        <f>OBV!H1469</f>
        <v>CONFIRMED BULLISH</v>
      </c>
      <c r="M1469" s="19">
        <f t="shared" si="220"/>
        <v>0</v>
      </c>
      <c r="N1469" s="19">
        <f t="shared" si="221"/>
        <v>100</v>
      </c>
      <c r="O1469" s="19">
        <f t="shared" si="222"/>
        <v>50</v>
      </c>
      <c r="P1469" s="19">
        <f t="shared" si="223"/>
        <v>100</v>
      </c>
      <c r="Q1469" s="20">
        <f t="shared" si="224"/>
        <v>57.5</v>
      </c>
      <c r="R1469" s="20">
        <f t="shared" si="225"/>
        <v>62.5</v>
      </c>
      <c r="S1469" s="20">
        <f t="shared" si="226"/>
        <v>72.5</v>
      </c>
      <c r="T1469" s="20">
        <f t="shared" si="227"/>
        <v>62.5</v>
      </c>
      <c r="U1469" s="19">
        <f t="shared" si="228"/>
        <v>64.166666666666671</v>
      </c>
      <c r="V1469" s="19">
        <f t="shared" si="229"/>
        <v>63.75</v>
      </c>
    </row>
    <row r="1470" spans="1:22" ht="13.5" x14ac:dyDescent="0.25">
      <c r="A1470" s="3">
        <f>RSI!A1470</f>
        <v>44153</v>
      </c>
      <c r="B1470" s="2">
        <f>RSI!B1470</f>
        <v>2.9990999999999999</v>
      </c>
      <c r="C1470" s="2">
        <f>RSI!I1470</f>
        <v>79.209774498089089</v>
      </c>
      <c r="D1470" s="2">
        <f>MACD!E1470</f>
        <v>-0.10058950914217224</v>
      </c>
      <c r="E1470" s="2">
        <f>MACD!F1470</f>
        <v>-4.4184382023918944E-2</v>
      </c>
      <c r="F1470" s="2">
        <f>'Moving Avg'!D1470</f>
        <v>2.8281800000000001</v>
      </c>
      <c r="G1470" s="2">
        <f>'Moving Avg'!F1470</f>
        <v>2.6398249999999996</v>
      </c>
      <c r="H1470" s="2">
        <f>'Moving Avg'!G1470</f>
        <v>2.5759360000000009</v>
      </c>
      <c r="I1470" s="2">
        <f>'Moving Avg'!H1470</f>
        <v>2.7096290000000014</v>
      </c>
      <c r="J1470" s="17" t="str">
        <f>OBV!F1470</f>
        <v>BULLISH</v>
      </c>
      <c r="K1470" s="17" t="str">
        <f>OBV!G1470</f>
        <v>STRONG</v>
      </c>
      <c r="L1470" s="17" t="str">
        <f>OBV!H1470</f>
        <v>CONFIRMED BULLISH</v>
      </c>
      <c r="M1470" s="19">
        <f t="shared" si="220"/>
        <v>0</v>
      </c>
      <c r="N1470" s="19">
        <f t="shared" si="221"/>
        <v>100</v>
      </c>
      <c r="O1470" s="19">
        <f t="shared" si="222"/>
        <v>50</v>
      </c>
      <c r="P1470" s="19">
        <f t="shared" si="223"/>
        <v>100</v>
      </c>
      <c r="Q1470" s="20">
        <f t="shared" si="224"/>
        <v>57.5</v>
      </c>
      <c r="R1470" s="20">
        <f t="shared" si="225"/>
        <v>62.5</v>
      </c>
      <c r="S1470" s="20">
        <f t="shared" si="226"/>
        <v>72.5</v>
      </c>
      <c r="T1470" s="20">
        <f t="shared" si="227"/>
        <v>62.5</v>
      </c>
      <c r="U1470" s="19">
        <f t="shared" si="228"/>
        <v>64.166666666666671</v>
      </c>
      <c r="V1470" s="19">
        <f t="shared" si="229"/>
        <v>63.75</v>
      </c>
    </row>
    <row r="1471" spans="1:22" ht="13.5" x14ac:dyDescent="0.25">
      <c r="A1471" s="3">
        <f>RSI!A1471</f>
        <v>44154</v>
      </c>
      <c r="B1471" s="2">
        <f>RSI!B1471</f>
        <v>3.1151</v>
      </c>
      <c r="C1471" s="2">
        <f>RSI!I1471</f>
        <v>82.620695017620392</v>
      </c>
      <c r="D1471" s="2">
        <f>MACD!E1471</f>
        <v>-0.1288285586531237</v>
      </c>
      <c r="E1471" s="2">
        <f>MACD!F1471</f>
        <v>-6.1113217349759899E-2</v>
      </c>
      <c r="F1471" s="2">
        <f>'Moving Avg'!D1471</f>
        <v>2.9064199999999998</v>
      </c>
      <c r="G1471" s="2">
        <f>'Moving Avg'!F1471</f>
        <v>2.6688049999999999</v>
      </c>
      <c r="H1471" s="2">
        <f>'Moving Avg'!G1471</f>
        <v>2.588686</v>
      </c>
      <c r="I1471" s="2">
        <f>'Moving Avg'!H1471</f>
        <v>2.7089770000000022</v>
      </c>
      <c r="J1471" s="17" t="str">
        <f>OBV!F1471</f>
        <v>BULLISH</v>
      </c>
      <c r="K1471" s="17" t="str">
        <f>OBV!G1471</f>
        <v>STRONG</v>
      </c>
      <c r="L1471" s="17" t="str">
        <f>OBV!H1471</f>
        <v>CONFIRMED BULLISH</v>
      </c>
      <c r="M1471" s="19">
        <f t="shared" si="220"/>
        <v>0</v>
      </c>
      <c r="N1471" s="19">
        <f t="shared" si="221"/>
        <v>100</v>
      </c>
      <c r="O1471" s="19">
        <f t="shared" si="222"/>
        <v>50</v>
      </c>
      <c r="P1471" s="19">
        <f t="shared" si="223"/>
        <v>100</v>
      </c>
      <c r="Q1471" s="20">
        <f t="shared" si="224"/>
        <v>57.5</v>
      </c>
      <c r="R1471" s="20">
        <f t="shared" si="225"/>
        <v>62.5</v>
      </c>
      <c r="S1471" s="20">
        <f t="shared" si="226"/>
        <v>72.5</v>
      </c>
      <c r="T1471" s="20">
        <f t="shared" si="227"/>
        <v>62.5</v>
      </c>
      <c r="U1471" s="19">
        <f t="shared" si="228"/>
        <v>64.166666666666671</v>
      </c>
      <c r="V1471" s="19">
        <f t="shared" si="229"/>
        <v>63.75</v>
      </c>
    </row>
    <row r="1472" spans="1:22" ht="13.5" x14ac:dyDescent="0.25">
      <c r="A1472" s="3">
        <f>RSI!A1472</f>
        <v>44155</v>
      </c>
      <c r="B1472" s="2">
        <f>RSI!B1472</f>
        <v>3.1513</v>
      </c>
      <c r="C1472" s="2">
        <f>RSI!I1472</f>
        <v>83.528873022725861</v>
      </c>
      <c r="D1472" s="2">
        <f>MACD!E1472</f>
        <v>-0.15587991016565672</v>
      </c>
      <c r="E1472" s="2">
        <f>MACD!F1472</f>
        <v>-8.0066555912939263E-2</v>
      </c>
      <c r="F1472" s="2">
        <f>'Moving Avg'!D1472</f>
        <v>2.9875599999999998</v>
      </c>
      <c r="G1472" s="2">
        <f>'Moving Avg'!F1472</f>
        <v>2.6970599999999996</v>
      </c>
      <c r="H1472" s="2">
        <f>'Moving Avg'!G1472</f>
        <v>2.60216</v>
      </c>
      <c r="I1472" s="2">
        <f>'Moving Avg'!H1472</f>
        <v>2.7084340000000027</v>
      </c>
      <c r="J1472" s="17" t="str">
        <f>OBV!F1472</f>
        <v>BULLISH</v>
      </c>
      <c r="K1472" s="17" t="str">
        <f>OBV!G1472</f>
        <v>STRONG</v>
      </c>
      <c r="L1472" s="17" t="str">
        <f>OBV!H1472</f>
        <v>CONFIRMED BULLISH</v>
      </c>
      <c r="M1472" s="19">
        <f t="shared" si="220"/>
        <v>0</v>
      </c>
      <c r="N1472" s="19">
        <f t="shared" si="221"/>
        <v>100</v>
      </c>
      <c r="O1472" s="19">
        <f t="shared" si="222"/>
        <v>50</v>
      </c>
      <c r="P1472" s="19">
        <f t="shared" si="223"/>
        <v>100</v>
      </c>
      <c r="Q1472" s="20">
        <f t="shared" si="224"/>
        <v>57.5</v>
      </c>
      <c r="R1472" s="20">
        <f t="shared" si="225"/>
        <v>62.5</v>
      </c>
      <c r="S1472" s="20">
        <f t="shared" si="226"/>
        <v>72.5</v>
      </c>
      <c r="T1472" s="20">
        <f t="shared" si="227"/>
        <v>62.5</v>
      </c>
      <c r="U1472" s="19">
        <f t="shared" si="228"/>
        <v>64.166666666666671</v>
      </c>
      <c r="V1472" s="19">
        <f t="shared" si="229"/>
        <v>63.75</v>
      </c>
    </row>
    <row r="1473" spans="1:22" ht="13.5" x14ac:dyDescent="0.25">
      <c r="A1473" s="3">
        <f>RSI!A1473</f>
        <v>44158</v>
      </c>
      <c r="B1473" s="2">
        <f>RSI!B1473</f>
        <v>3.1295000000000002</v>
      </c>
      <c r="C1473" s="2">
        <f>RSI!I1473</f>
        <v>80.790872785713958</v>
      </c>
      <c r="D1473" s="2">
        <f>MACD!E1473</f>
        <v>-0.18099729485307581</v>
      </c>
      <c r="E1473" s="2">
        <f>MACD!F1473</f>
        <v>-0.10025270370096658</v>
      </c>
      <c r="F1473" s="2">
        <f>'Moving Avg'!D1473</f>
        <v>3.0542000000000002</v>
      </c>
      <c r="G1473" s="2">
        <f>'Moving Avg'!F1473</f>
        <v>2.7267599999999996</v>
      </c>
      <c r="H1473" s="2">
        <f>'Moving Avg'!G1473</f>
        <v>2.6151980000000004</v>
      </c>
      <c r="I1473" s="2">
        <f>'Moving Avg'!H1473</f>
        <v>2.7078180000000027</v>
      </c>
      <c r="J1473" s="17" t="str">
        <f>OBV!F1473</f>
        <v>BULLISH</v>
      </c>
      <c r="K1473" s="17" t="str">
        <f>OBV!G1473</f>
        <v>STRONG</v>
      </c>
      <c r="L1473" s="17" t="str">
        <f>OBV!H1473</f>
        <v>CONFIRMED BULLISH</v>
      </c>
      <c r="M1473" s="19">
        <f t="shared" si="220"/>
        <v>0</v>
      </c>
      <c r="N1473" s="19">
        <f t="shared" si="221"/>
        <v>100</v>
      </c>
      <c r="O1473" s="19">
        <f t="shared" si="222"/>
        <v>50</v>
      </c>
      <c r="P1473" s="19">
        <f t="shared" si="223"/>
        <v>100</v>
      </c>
      <c r="Q1473" s="20">
        <f t="shared" si="224"/>
        <v>57.5</v>
      </c>
      <c r="R1473" s="20">
        <f t="shared" si="225"/>
        <v>62.5</v>
      </c>
      <c r="S1473" s="20">
        <f t="shared" si="226"/>
        <v>72.5</v>
      </c>
      <c r="T1473" s="20">
        <f t="shared" si="227"/>
        <v>62.5</v>
      </c>
      <c r="U1473" s="19">
        <f t="shared" si="228"/>
        <v>64.166666666666671</v>
      </c>
      <c r="V1473" s="19">
        <f t="shared" si="229"/>
        <v>63.75</v>
      </c>
    </row>
    <row r="1474" spans="1:22" ht="13.5" x14ac:dyDescent="0.25">
      <c r="A1474" s="3">
        <f>RSI!A1474</f>
        <v>44159</v>
      </c>
      <c r="B1474" s="2">
        <f>RSI!B1474</f>
        <v>3.1078000000000001</v>
      </c>
      <c r="C1474" s="2">
        <f>RSI!I1474</f>
        <v>78.048360585806392</v>
      </c>
      <c r="D1474" s="2">
        <f>MACD!E1474</f>
        <v>-0.20190923676084749</v>
      </c>
      <c r="E1474" s="2">
        <f>MACD!F1474</f>
        <v>-0.12058401031294276</v>
      </c>
      <c r="F1474" s="2">
        <f>'Moving Avg'!D1474</f>
        <v>3.1005600000000002</v>
      </c>
      <c r="G1474" s="2">
        <f>'Moving Avg'!F1474</f>
        <v>2.7521149999999994</v>
      </c>
      <c r="H1474" s="2">
        <f>'Moving Avg'!G1474</f>
        <v>2.6278020000000004</v>
      </c>
      <c r="I1474" s="2">
        <f>'Moving Avg'!H1474</f>
        <v>2.707528000000003</v>
      </c>
      <c r="J1474" s="17" t="str">
        <f>OBV!F1474</f>
        <v>BULLISH</v>
      </c>
      <c r="K1474" s="17" t="str">
        <f>OBV!G1474</f>
        <v>STRONG</v>
      </c>
      <c r="L1474" s="17" t="str">
        <f>OBV!H1474</f>
        <v>CONFIRMED BULLISH</v>
      </c>
      <c r="M1474" s="19">
        <f t="shared" ref="M1474:M1537" si="230">IF(C1474&lt;30,50, IF(C1474&gt;70, 0, 25))</f>
        <v>0</v>
      </c>
      <c r="N1474" s="19">
        <f t="shared" ref="N1474:N1537" si="231">IF(E1474-D1474&gt;0.02, 100, IF(E1474-D1474&lt;0,0,45))</f>
        <v>100</v>
      </c>
      <c r="O1474" s="19">
        <f t="shared" ref="O1474:O1537" si="232">IF(F1474-I1474&gt;10,100,IF(F1474-I1474&gt;5,75, IF(F1474-I1474&gt;0,50,0)))</f>
        <v>50</v>
      </c>
      <c r="P1474" s="19">
        <f t="shared" ref="P1474:P1537" si="233">IF(L1474="confirmed bullish", 34, IF(L1474="bullish divergence",17, 0))+IF(J1474="bullish",33,IF(J1474="bearish",0,16.5))+IF(K1474="strong",33,IF(K1474="weak",0,16.5))</f>
        <v>100</v>
      </c>
      <c r="Q1474" s="20">
        <f t="shared" si="224"/>
        <v>57.5</v>
      </c>
      <c r="R1474" s="20">
        <f t="shared" si="225"/>
        <v>62.5</v>
      </c>
      <c r="S1474" s="20">
        <f t="shared" si="226"/>
        <v>72.5</v>
      </c>
      <c r="T1474" s="20">
        <f t="shared" si="227"/>
        <v>62.5</v>
      </c>
      <c r="U1474" s="19">
        <f t="shared" si="228"/>
        <v>64.166666666666671</v>
      </c>
      <c r="V1474" s="19">
        <f t="shared" si="229"/>
        <v>63.75</v>
      </c>
    </row>
    <row r="1475" spans="1:22" ht="13.5" x14ac:dyDescent="0.25">
      <c r="A1475" s="3">
        <f>RSI!A1475</f>
        <v>44160</v>
      </c>
      <c r="B1475" s="2">
        <f>RSI!B1475</f>
        <v>3.1802999999999999</v>
      </c>
      <c r="C1475" s="2">
        <f>RSI!I1475</f>
        <v>80.437657306581571</v>
      </c>
      <c r="D1475" s="2">
        <f>MACD!E1475</f>
        <v>-0.220381450657126</v>
      </c>
      <c r="E1475" s="2">
        <f>MACD!F1475</f>
        <v>-0.1405434983817794</v>
      </c>
      <c r="F1475" s="2">
        <f>'Moving Avg'!D1475</f>
        <v>3.1368</v>
      </c>
      <c r="G1475" s="2">
        <f>'Moving Avg'!F1475</f>
        <v>2.7825449999999998</v>
      </c>
      <c r="H1475" s="2">
        <f>'Moving Avg'!G1475</f>
        <v>2.6408420000000001</v>
      </c>
      <c r="I1475" s="2">
        <f>'Moving Avg'!H1475</f>
        <v>2.7071300000000038</v>
      </c>
      <c r="J1475" s="17" t="str">
        <f>OBV!F1475</f>
        <v>BULLISH</v>
      </c>
      <c r="K1475" s="17" t="str">
        <f>OBV!G1475</f>
        <v>STRONG</v>
      </c>
      <c r="L1475" s="17" t="str">
        <f>OBV!H1475</f>
        <v>CONFIRMED BULLISH</v>
      </c>
      <c r="M1475" s="19">
        <f t="shared" si="230"/>
        <v>0</v>
      </c>
      <c r="N1475" s="19">
        <f t="shared" si="231"/>
        <v>100</v>
      </c>
      <c r="O1475" s="19">
        <f t="shared" si="232"/>
        <v>50</v>
      </c>
      <c r="P1475" s="19">
        <f t="shared" si="233"/>
        <v>100</v>
      </c>
      <c r="Q1475" s="20">
        <f t="shared" ref="Q1475:Q1538" si="234">0.35*M1475+N1475*0.35+O1475*0.15+P1475*0.15</f>
        <v>57.5</v>
      </c>
      <c r="R1475" s="20">
        <f t="shared" ref="R1475:R1538" si="235">M1475*0.2+N1475*0.2+O1475*0.35+P1475*0.25</f>
        <v>62.5</v>
      </c>
      <c r="S1475" s="20">
        <f t="shared" ref="S1475:S1538" si="236">M1475*0.15+N1475*0.15+O1475*0.25+P1475*0.45</f>
        <v>72.5</v>
      </c>
      <c r="T1475" s="20">
        <f t="shared" ref="T1475:T1538" si="237">0.25*SUM(M1475:P1475)</f>
        <v>62.5</v>
      </c>
      <c r="U1475" s="19">
        <f t="shared" ref="U1475:U1538" si="238">SUM(Q1475:S1475)/3</f>
        <v>64.166666666666671</v>
      </c>
      <c r="V1475" s="19">
        <f t="shared" ref="V1475:V1538" si="239">SUM(Q1475:T1475)/4</f>
        <v>63.75</v>
      </c>
    </row>
    <row r="1476" spans="1:22" ht="13.5" x14ac:dyDescent="0.25">
      <c r="A1476" s="3">
        <f>RSI!A1476</f>
        <v>44161</v>
      </c>
      <c r="B1476" s="2">
        <f>RSI!B1476</f>
        <v>3.1875</v>
      </c>
      <c r="C1476" s="2">
        <f>RSI!I1476</f>
        <v>80.662757999777881</v>
      </c>
      <c r="D1476" s="2">
        <f>MACD!E1476</f>
        <v>-0.22774935099572469</v>
      </c>
      <c r="E1476" s="2">
        <f>MACD!F1476</f>
        <v>-0.15798466890456847</v>
      </c>
      <c r="F1476" s="2">
        <f>'Moving Avg'!D1476</f>
        <v>3.1512799999999999</v>
      </c>
      <c r="G1476" s="2">
        <f>'Moving Avg'!F1476</f>
        <v>2.8126099999999998</v>
      </c>
      <c r="H1476" s="2">
        <f>'Moving Avg'!G1476</f>
        <v>2.6538819999999999</v>
      </c>
      <c r="I1476" s="2">
        <f>'Moving Avg'!H1476</f>
        <v>2.7071300000000043</v>
      </c>
      <c r="J1476" s="17" t="str">
        <f>OBV!F1476</f>
        <v>BULLISH</v>
      </c>
      <c r="K1476" s="17" t="str">
        <f>OBV!G1476</f>
        <v>STRONG</v>
      </c>
      <c r="L1476" s="17" t="str">
        <f>OBV!H1476</f>
        <v>CONFIRMED BULLISH</v>
      </c>
      <c r="M1476" s="19">
        <f t="shared" si="230"/>
        <v>0</v>
      </c>
      <c r="N1476" s="19">
        <f t="shared" si="231"/>
        <v>100</v>
      </c>
      <c r="O1476" s="19">
        <f t="shared" si="232"/>
        <v>50</v>
      </c>
      <c r="P1476" s="19">
        <f t="shared" si="233"/>
        <v>100</v>
      </c>
      <c r="Q1476" s="20">
        <f t="shared" si="234"/>
        <v>57.5</v>
      </c>
      <c r="R1476" s="20">
        <f t="shared" si="235"/>
        <v>62.5</v>
      </c>
      <c r="S1476" s="20">
        <f t="shared" si="236"/>
        <v>72.5</v>
      </c>
      <c r="T1476" s="20">
        <f t="shared" si="237"/>
        <v>62.5</v>
      </c>
      <c r="U1476" s="19">
        <f t="shared" si="238"/>
        <v>64.166666666666671</v>
      </c>
      <c r="V1476" s="19">
        <f t="shared" si="239"/>
        <v>63.75</v>
      </c>
    </row>
    <row r="1477" spans="1:22" ht="13.5" x14ac:dyDescent="0.25">
      <c r="A1477" s="3">
        <f>RSI!A1477</f>
        <v>44162</v>
      </c>
      <c r="B1477" s="2">
        <f>RSI!B1477</f>
        <v>3.1875</v>
      </c>
      <c r="C1477" s="2">
        <f>RSI!I1477</f>
        <v>80.662757999777881</v>
      </c>
      <c r="D1477" s="2">
        <f>MACD!E1477</f>
        <v>-0.23287121763142737</v>
      </c>
      <c r="E1477" s="2">
        <f>MACD!F1477</f>
        <v>-0.17296197864994026</v>
      </c>
      <c r="F1477" s="2">
        <f>'Moving Avg'!D1477</f>
        <v>3.1585200000000002</v>
      </c>
      <c r="G1477" s="2">
        <f>'Moving Avg'!F1477</f>
        <v>2.8452099999999998</v>
      </c>
      <c r="H1477" s="2">
        <f>'Moving Avg'!G1477</f>
        <v>2.6669220000000009</v>
      </c>
      <c r="I1477" s="2">
        <f>'Moving Avg'!H1477</f>
        <v>2.7071300000000043</v>
      </c>
      <c r="J1477" s="17" t="str">
        <f>OBV!F1477</f>
        <v>BULLISH</v>
      </c>
      <c r="K1477" s="17" t="str">
        <f>OBV!G1477</f>
        <v>NEUTRAL</v>
      </c>
      <c r="L1477" s="17" t="str">
        <f>OBV!H1477</f>
        <v>CONFIRMED BULLISH</v>
      </c>
      <c r="M1477" s="19">
        <f t="shared" si="230"/>
        <v>0</v>
      </c>
      <c r="N1477" s="19">
        <f t="shared" si="231"/>
        <v>100</v>
      </c>
      <c r="O1477" s="19">
        <f t="shared" si="232"/>
        <v>50</v>
      </c>
      <c r="P1477" s="19">
        <f t="shared" si="233"/>
        <v>83.5</v>
      </c>
      <c r="Q1477" s="20">
        <f t="shared" si="234"/>
        <v>55.024999999999999</v>
      </c>
      <c r="R1477" s="20">
        <f t="shared" si="235"/>
        <v>58.375</v>
      </c>
      <c r="S1477" s="20">
        <f t="shared" si="236"/>
        <v>65.075000000000003</v>
      </c>
      <c r="T1477" s="20">
        <f t="shared" si="237"/>
        <v>58.375</v>
      </c>
      <c r="U1477" s="19">
        <f t="shared" si="238"/>
        <v>59.491666666666674</v>
      </c>
      <c r="V1477" s="19">
        <f t="shared" si="239"/>
        <v>59.212500000000006</v>
      </c>
    </row>
    <row r="1478" spans="1:22" ht="13.5" x14ac:dyDescent="0.25">
      <c r="A1478" s="3">
        <f>RSI!A1478</f>
        <v>44165</v>
      </c>
      <c r="B1478" s="2">
        <f>RSI!B1478</f>
        <v>3.1875</v>
      </c>
      <c r="C1478" s="2">
        <f>RSI!I1478</f>
        <v>80.662757999777881</v>
      </c>
      <c r="D1478" s="2">
        <f>MACD!E1478</f>
        <v>-0.23146617049265972</v>
      </c>
      <c r="E1478" s="2">
        <f>MACD!F1478</f>
        <v>-0.18466281701848417</v>
      </c>
      <c r="F1478" s="2">
        <f>'Moving Avg'!D1478</f>
        <v>3.1701199999999998</v>
      </c>
      <c r="G1478" s="2">
        <f>'Moving Avg'!F1478</f>
        <v>2.8778099999999998</v>
      </c>
      <c r="H1478" s="2">
        <f>'Moving Avg'!G1478</f>
        <v>2.6808320000000005</v>
      </c>
      <c r="I1478" s="2">
        <f>'Moving Avg'!H1478</f>
        <v>2.7069490000000047</v>
      </c>
      <c r="J1478" s="17" t="str">
        <f>OBV!F1478</f>
        <v>BULLISH</v>
      </c>
      <c r="K1478" s="17" t="str">
        <f>OBV!G1478</f>
        <v>STRONG</v>
      </c>
      <c r="L1478" s="17" t="str">
        <f>OBV!H1478</f>
        <v>CONFIRMED BULLISH</v>
      </c>
      <c r="M1478" s="19">
        <f t="shared" si="230"/>
        <v>0</v>
      </c>
      <c r="N1478" s="19">
        <f t="shared" si="231"/>
        <v>100</v>
      </c>
      <c r="O1478" s="19">
        <f t="shared" si="232"/>
        <v>50</v>
      </c>
      <c r="P1478" s="19">
        <f t="shared" si="233"/>
        <v>100</v>
      </c>
      <c r="Q1478" s="20">
        <f t="shared" si="234"/>
        <v>57.5</v>
      </c>
      <c r="R1478" s="20">
        <f t="shared" si="235"/>
        <v>62.5</v>
      </c>
      <c r="S1478" s="20">
        <f t="shared" si="236"/>
        <v>72.5</v>
      </c>
      <c r="T1478" s="20">
        <f t="shared" si="237"/>
        <v>62.5</v>
      </c>
      <c r="U1478" s="19">
        <f t="shared" si="238"/>
        <v>64.166666666666671</v>
      </c>
      <c r="V1478" s="19">
        <f t="shared" si="239"/>
        <v>63.75</v>
      </c>
    </row>
    <row r="1479" spans="1:22" ht="13.5" x14ac:dyDescent="0.25">
      <c r="A1479" s="3">
        <f>RSI!A1479</f>
        <v>44166</v>
      </c>
      <c r="B1479" s="2">
        <f>RSI!B1479</f>
        <v>3.2164999999999999</v>
      </c>
      <c r="C1479" s="2">
        <f>RSI!I1479</f>
        <v>81.720868625264785</v>
      </c>
      <c r="D1479" s="2">
        <f>MACD!E1479</f>
        <v>-0.22207228831279702</v>
      </c>
      <c r="E1479" s="2">
        <f>MACD!F1479</f>
        <v>-0.19214471127734675</v>
      </c>
      <c r="F1479" s="2">
        <f>'Moving Avg'!D1479</f>
        <v>3.1918599999999997</v>
      </c>
      <c r="G1479" s="2">
        <f>'Moving Avg'!F1479</f>
        <v>2.9100499999999996</v>
      </c>
      <c r="H1479" s="2">
        <f>'Moving Avg'!G1479</f>
        <v>2.6937279999999997</v>
      </c>
      <c r="I1479" s="2">
        <f>'Moving Avg'!H1479</f>
        <v>2.7067320000000046</v>
      </c>
      <c r="J1479" s="17" t="str">
        <f>OBV!F1479</f>
        <v>BULLISH</v>
      </c>
      <c r="K1479" s="17" t="str">
        <f>OBV!G1479</f>
        <v>STRONG</v>
      </c>
      <c r="L1479" s="17" t="str">
        <f>OBV!H1479</f>
        <v>CONFIRMED BULLISH</v>
      </c>
      <c r="M1479" s="19">
        <f t="shared" si="230"/>
        <v>0</v>
      </c>
      <c r="N1479" s="19">
        <f t="shared" si="231"/>
        <v>100</v>
      </c>
      <c r="O1479" s="19">
        <f t="shared" si="232"/>
        <v>50</v>
      </c>
      <c r="P1479" s="19">
        <f t="shared" si="233"/>
        <v>100</v>
      </c>
      <c r="Q1479" s="20">
        <f t="shared" si="234"/>
        <v>57.5</v>
      </c>
      <c r="R1479" s="20">
        <f t="shared" si="235"/>
        <v>62.5</v>
      </c>
      <c r="S1479" s="20">
        <f t="shared" si="236"/>
        <v>72.5</v>
      </c>
      <c r="T1479" s="20">
        <f t="shared" si="237"/>
        <v>62.5</v>
      </c>
      <c r="U1479" s="19">
        <f t="shared" si="238"/>
        <v>64.166666666666671</v>
      </c>
      <c r="V1479" s="19">
        <f t="shared" si="239"/>
        <v>63.75</v>
      </c>
    </row>
    <row r="1480" spans="1:22" ht="13.5" x14ac:dyDescent="0.25">
      <c r="A1480" s="3">
        <f>RSI!A1480</f>
        <v>44167</v>
      </c>
      <c r="B1480" s="2">
        <f>RSI!B1480</f>
        <v>3.2237</v>
      </c>
      <c r="C1480" s="2">
        <f>RSI!I1480</f>
        <v>81.984443140124753</v>
      </c>
      <c r="D1480" s="2">
        <f>MACD!E1480</f>
        <v>-0.19765688445891261</v>
      </c>
      <c r="E1480" s="2">
        <f>MACD!F1480</f>
        <v>-0.19324714591365993</v>
      </c>
      <c r="F1480" s="2">
        <f>'Moving Avg'!D1480</f>
        <v>3.2005400000000002</v>
      </c>
      <c r="G1480" s="2">
        <f>'Moving Avg'!F1480</f>
        <v>2.9444599999999999</v>
      </c>
      <c r="H1480" s="2">
        <f>'Moving Avg'!G1480</f>
        <v>2.7082159999999997</v>
      </c>
      <c r="I1480" s="2">
        <f>'Moving Avg'!H1480</f>
        <v>2.7065510000000046</v>
      </c>
      <c r="J1480" s="17" t="str">
        <f>OBV!F1480</f>
        <v>BULLISH</v>
      </c>
      <c r="K1480" s="17" t="str">
        <f>OBV!G1480</f>
        <v>NEUTRAL</v>
      </c>
      <c r="L1480" s="17" t="str">
        <f>OBV!H1480</f>
        <v>CONFIRMED BULLISH</v>
      </c>
      <c r="M1480" s="19">
        <f t="shared" si="230"/>
        <v>0</v>
      </c>
      <c r="N1480" s="19">
        <f t="shared" si="231"/>
        <v>45</v>
      </c>
      <c r="O1480" s="19">
        <f t="shared" si="232"/>
        <v>50</v>
      </c>
      <c r="P1480" s="19">
        <f t="shared" si="233"/>
        <v>83.5</v>
      </c>
      <c r="Q1480" s="20">
        <f t="shared" si="234"/>
        <v>35.774999999999999</v>
      </c>
      <c r="R1480" s="20">
        <f t="shared" si="235"/>
        <v>47.375</v>
      </c>
      <c r="S1480" s="20">
        <f t="shared" si="236"/>
        <v>56.825000000000003</v>
      </c>
      <c r="T1480" s="20">
        <f t="shared" si="237"/>
        <v>44.625</v>
      </c>
      <c r="U1480" s="19">
        <f t="shared" si="238"/>
        <v>46.658333333333339</v>
      </c>
      <c r="V1480" s="19">
        <f t="shared" si="239"/>
        <v>46.150000000000006</v>
      </c>
    </row>
    <row r="1481" spans="1:22" ht="13.5" x14ac:dyDescent="0.25">
      <c r="A1481" s="3">
        <f>RSI!A1481</f>
        <v>44168</v>
      </c>
      <c r="B1481" s="2">
        <f>RSI!B1481</f>
        <v>3.2237</v>
      </c>
      <c r="C1481" s="2">
        <f>RSI!I1481</f>
        <v>81.984443140124753</v>
      </c>
      <c r="D1481" s="2">
        <f>MACD!E1481</f>
        <v>-0.16098889700120944</v>
      </c>
      <c r="E1481" s="2">
        <f>MACD!F1481</f>
        <v>-0.18679549613116986</v>
      </c>
      <c r="F1481" s="2">
        <f>'Moving Avg'!D1481</f>
        <v>3.2077800000000005</v>
      </c>
      <c r="G1481" s="2">
        <f>'Moving Avg'!F1481</f>
        <v>2.9759700000000002</v>
      </c>
      <c r="H1481" s="2">
        <f>'Moving Avg'!G1481</f>
        <v>2.7225600000000001</v>
      </c>
      <c r="I1481" s="2">
        <f>'Moving Avg'!H1481</f>
        <v>2.7063700000000046</v>
      </c>
      <c r="J1481" s="17" t="str">
        <f>OBV!F1481</f>
        <v>BULLISH</v>
      </c>
      <c r="K1481" s="17" t="str">
        <f>OBV!G1481</f>
        <v>NEUTRAL</v>
      </c>
      <c r="L1481" s="17" t="str">
        <f>OBV!H1481</f>
        <v>CONFIRMED BULLISH</v>
      </c>
      <c r="M1481" s="19">
        <f t="shared" si="230"/>
        <v>0</v>
      </c>
      <c r="N1481" s="19">
        <f t="shared" si="231"/>
        <v>0</v>
      </c>
      <c r="O1481" s="19">
        <f t="shared" si="232"/>
        <v>50</v>
      </c>
      <c r="P1481" s="19">
        <f t="shared" si="233"/>
        <v>83.5</v>
      </c>
      <c r="Q1481" s="20">
        <f t="shared" si="234"/>
        <v>20.024999999999999</v>
      </c>
      <c r="R1481" s="20">
        <f t="shared" si="235"/>
        <v>38.375</v>
      </c>
      <c r="S1481" s="20">
        <f t="shared" si="236"/>
        <v>50.075000000000003</v>
      </c>
      <c r="T1481" s="20">
        <f t="shared" si="237"/>
        <v>33.375</v>
      </c>
      <c r="U1481" s="19">
        <f t="shared" si="238"/>
        <v>36.158333333333331</v>
      </c>
      <c r="V1481" s="19">
        <f t="shared" si="239"/>
        <v>35.462499999999999</v>
      </c>
    </row>
    <row r="1482" spans="1:22" ht="13.5" x14ac:dyDescent="0.25">
      <c r="A1482" s="3">
        <f>RSI!A1482</f>
        <v>44169</v>
      </c>
      <c r="B1482" s="2">
        <f>RSI!B1482</f>
        <v>3.2454999999999998</v>
      </c>
      <c r="C1482" s="2">
        <f>RSI!I1482</f>
        <v>82.852678589783068</v>
      </c>
      <c r="D1482" s="2">
        <f>MACD!E1482</f>
        <v>-0.12770897637763934</v>
      </c>
      <c r="E1482" s="2">
        <f>MACD!F1482</f>
        <v>-0.17497819218046379</v>
      </c>
      <c r="F1482" s="2">
        <f>'Moving Avg'!D1482</f>
        <v>3.2193800000000001</v>
      </c>
      <c r="G1482" s="2">
        <f>'Moving Avg'!F1482</f>
        <v>3.0078450000000001</v>
      </c>
      <c r="H1482" s="2">
        <f>'Moving Avg'!G1482</f>
        <v>2.7374840000000003</v>
      </c>
      <c r="I1482" s="2">
        <f>'Moving Avg'!H1482</f>
        <v>2.7063700000000042</v>
      </c>
      <c r="J1482" s="17" t="str">
        <f>OBV!F1482</f>
        <v>BULLISH</v>
      </c>
      <c r="K1482" s="17" t="str">
        <f>OBV!G1482</f>
        <v>NEUTRAL</v>
      </c>
      <c r="L1482" s="17" t="str">
        <f>OBV!H1482</f>
        <v>CONFIRMED BULLISH</v>
      </c>
      <c r="M1482" s="19">
        <f t="shared" si="230"/>
        <v>0</v>
      </c>
      <c r="N1482" s="19">
        <f t="shared" si="231"/>
        <v>0</v>
      </c>
      <c r="O1482" s="19">
        <f t="shared" si="232"/>
        <v>50</v>
      </c>
      <c r="P1482" s="19">
        <f t="shared" si="233"/>
        <v>83.5</v>
      </c>
      <c r="Q1482" s="20">
        <f t="shared" si="234"/>
        <v>20.024999999999999</v>
      </c>
      <c r="R1482" s="20">
        <f t="shared" si="235"/>
        <v>38.375</v>
      </c>
      <c r="S1482" s="20">
        <f t="shared" si="236"/>
        <v>50.075000000000003</v>
      </c>
      <c r="T1482" s="20">
        <f t="shared" si="237"/>
        <v>33.375</v>
      </c>
      <c r="U1482" s="19">
        <f t="shared" si="238"/>
        <v>36.158333333333331</v>
      </c>
      <c r="V1482" s="19">
        <f t="shared" si="239"/>
        <v>35.462499999999999</v>
      </c>
    </row>
    <row r="1483" spans="1:22" ht="13.5" x14ac:dyDescent="0.25">
      <c r="A1483" s="3">
        <f>RSI!A1483</f>
        <v>44172</v>
      </c>
      <c r="B1483" s="2">
        <f>RSI!B1483</f>
        <v>3.2092000000000001</v>
      </c>
      <c r="C1483" s="2">
        <f>RSI!I1483</f>
        <v>76.261962342317815</v>
      </c>
      <c r="D1483" s="2">
        <f>MACD!E1483</f>
        <v>-0.10191805308136459</v>
      </c>
      <c r="E1483" s="2">
        <f>MACD!F1483</f>
        <v>-0.16036616436064396</v>
      </c>
      <c r="F1483" s="2">
        <f>'Moving Avg'!D1483</f>
        <v>3.2237200000000001</v>
      </c>
      <c r="G1483" s="2">
        <f>'Moving Avg'!F1483</f>
        <v>3.0382699999999998</v>
      </c>
      <c r="H1483" s="2">
        <f>'Moving Avg'!G1483</f>
        <v>2.750524</v>
      </c>
      <c r="I1483" s="2">
        <f>'Moving Avg'!H1483</f>
        <v>2.7061165000000047</v>
      </c>
      <c r="J1483" s="17" t="str">
        <f>OBV!F1483</f>
        <v>BULLISH</v>
      </c>
      <c r="K1483" s="17" t="str">
        <f>OBV!G1483</f>
        <v>NEUTRAL</v>
      </c>
      <c r="L1483" s="17" t="str">
        <f>OBV!H1483</f>
        <v>CONFIRMED BULLISH</v>
      </c>
      <c r="M1483" s="19">
        <f t="shared" si="230"/>
        <v>0</v>
      </c>
      <c r="N1483" s="19">
        <f t="shared" si="231"/>
        <v>0</v>
      </c>
      <c r="O1483" s="19">
        <f t="shared" si="232"/>
        <v>50</v>
      </c>
      <c r="P1483" s="19">
        <f t="shared" si="233"/>
        <v>83.5</v>
      </c>
      <c r="Q1483" s="20">
        <f t="shared" si="234"/>
        <v>20.024999999999999</v>
      </c>
      <c r="R1483" s="20">
        <f t="shared" si="235"/>
        <v>38.375</v>
      </c>
      <c r="S1483" s="20">
        <f t="shared" si="236"/>
        <v>50.075000000000003</v>
      </c>
      <c r="T1483" s="20">
        <f t="shared" si="237"/>
        <v>33.375</v>
      </c>
      <c r="U1483" s="19">
        <f t="shared" si="238"/>
        <v>36.158333333333331</v>
      </c>
      <c r="V1483" s="19">
        <f t="shared" si="239"/>
        <v>35.462499999999999</v>
      </c>
    </row>
    <row r="1484" spans="1:22" ht="13.5" x14ac:dyDescent="0.25">
      <c r="A1484" s="3">
        <f>RSI!A1484</f>
        <v>44173</v>
      </c>
      <c r="B1484" s="2">
        <f>RSI!B1484</f>
        <v>3.2599</v>
      </c>
      <c r="C1484" s="2">
        <f>RSI!I1484</f>
        <v>78.798694854611767</v>
      </c>
      <c r="D1484" s="2">
        <f>MACD!E1484</f>
        <v>-8.8552309153156816E-2</v>
      </c>
      <c r="E1484" s="2">
        <f>MACD!F1484</f>
        <v>-0.14600339331914652</v>
      </c>
      <c r="F1484" s="2">
        <f>'Moving Avg'!D1484</f>
        <v>3.2323999999999997</v>
      </c>
      <c r="G1484" s="2">
        <f>'Moving Avg'!F1484</f>
        <v>3.0708650000000004</v>
      </c>
      <c r="H1484" s="2">
        <f>'Moving Avg'!G1484</f>
        <v>2.7654459999999998</v>
      </c>
      <c r="I1484" s="2">
        <f>'Moving Avg'!H1484</f>
        <v>2.7061885000000045</v>
      </c>
      <c r="J1484" s="17" t="str">
        <f>OBV!F1484</f>
        <v>BULLISH</v>
      </c>
      <c r="K1484" s="17" t="str">
        <f>OBV!G1484</f>
        <v>NEUTRAL</v>
      </c>
      <c r="L1484" s="17" t="str">
        <f>OBV!H1484</f>
        <v>CONFIRMED BULLISH</v>
      </c>
      <c r="M1484" s="19">
        <f t="shared" si="230"/>
        <v>0</v>
      </c>
      <c r="N1484" s="19">
        <f t="shared" si="231"/>
        <v>0</v>
      </c>
      <c r="O1484" s="19">
        <f t="shared" si="232"/>
        <v>50</v>
      </c>
      <c r="P1484" s="19">
        <f t="shared" si="233"/>
        <v>83.5</v>
      </c>
      <c r="Q1484" s="20">
        <f t="shared" si="234"/>
        <v>20.024999999999999</v>
      </c>
      <c r="R1484" s="20">
        <f t="shared" si="235"/>
        <v>38.375</v>
      </c>
      <c r="S1484" s="20">
        <f t="shared" si="236"/>
        <v>50.075000000000003</v>
      </c>
      <c r="T1484" s="20">
        <f t="shared" si="237"/>
        <v>33.375</v>
      </c>
      <c r="U1484" s="19">
        <f t="shared" si="238"/>
        <v>36.158333333333331</v>
      </c>
      <c r="V1484" s="19">
        <f t="shared" si="239"/>
        <v>35.462499999999999</v>
      </c>
    </row>
    <row r="1485" spans="1:22" ht="13.5" x14ac:dyDescent="0.25">
      <c r="A1485" s="3">
        <f>RSI!A1485</f>
        <v>44174</v>
      </c>
      <c r="B1485" s="2">
        <f>RSI!B1485</f>
        <v>3.2454999999999998</v>
      </c>
      <c r="C1485" s="2">
        <f>RSI!I1485</f>
        <v>76.304562014974877</v>
      </c>
      <c r="D1485" s="2">
        <f>MACD!E1485</f>
        <v>-6.6584249845834886E-2</v>
      </c>
      <c r="E1485" s="2">
        <f>MACD!F1485</f>
        <v>-0.13011956462448421</v>
      </c>
      <c r="F1485" s="2">
        <f>'Moving Avg'!D1485</f>
        <v>3.2367599999999994</v>
      </c>
      <c r="G1485" s="2">
        <f>'Moving Avg'!F1485</f>
        <v>3.1005700000000003</v>
      </c>
      <c r="H1485" s="2">
        <f>'Moving Avg'!G1485</f>
        <v>2.7784859999999996</v>
      </c>
      <c r="I1485" s="2">
        <f>'Moving Avg'!H1485</f>
        <v>2.7061165000000038</v>
      </c>
      <c r="J1485" s="17" t="str">
        <f>OBV!F1485</f>
        <v>BULLISH</v>
      </c>
      <c r="K1485" s="17" t="str">
        <f>OBV!G1485</f>
        <v>NEUTRAL</v>
      </c>
      <c r="L1485" s="17" t="str">
        <f>OBV!H1485</f>
        <v>CONFIRMED BULLISH</v>
      </c>
      <c r="M1485" s="19">
        <f t="shared" si="230"/>
        <v>0</v>
      </c>
      <c r="N1485" s="19">
        <f t="shared" si="231"/>
        <v>0</v>
      </c>
      <c r="O1485" s="19">
        <f t="shared" si="232"/>
        <v>50</v>
      </c>
      <c r="P1485" s="19">
        <f t="shared" si="233"/>
        <v>83.5</v>
      </c>
      <c r="Q1485" s="20">
        <f t="shared" si="234"/>
        <v>20.024999999999999</v>
      </c>
      <c r="R1485" s="20">
        <f t="shared" si="235"/>
        <v>38.375</v>
      </c>
      <c r="S1485" s="20">
        <f t="shared" si="236"/>
        <v>50.075000000000003</v>
      </c>
      <c r="T1485" s="20">
        <f t="shared" si="237"/>
        <v>33.375</v>
      </c>
      <c r="U1485" s="19">
        <f t="shared" si="238"/>
        <v>36.158333333333331</v>
      </c>
      <c r="V1485" s="19">
        <f t="shared" si="239"/>
        <v>35.462499999999999</v>
      </c>
    </row>
    <row r="1486" spans="1:22" ht="13.5" x14ac:dyDescent="0.25">
      <c r="A1486" s="3">
        <f>RSI!A1486</f>
        <v>44175</v>
      </c>
      <c r="B1486" s="2">
        <f>RSI!B1486</f>
        <v>3.1875</v>
      </c>
      <c r="C1486" s="2">
        <f>RSI!I1486</f>
        <v>67.093099360318732</v>
      </c>
      <c r="D1486" s="2">
        <f>MACD!E1486</f>
        <v>-4.395304383758214E-2</v>
      </c>
      <c r="E1486" s="2">
        <f>MACD!F1486</f>
        <v>-0.1128862604671038</v>
      </c>
      <c r="F1486" s="2">
        <f>'Moving Avg'!D1486</f>
        <v>3.2295199999999999</v>
      </c>
      <c r="G1486" s="2">
        <f>'Moving Avg'!F1486</f>
        <v>3.1237500000000002</v>
      </c>
      <c r="H1486" s="2">
        <f>'Moving Avg'!G1486</f>
        <v>2.7893519999999996</v>
      </c>
      <c r="I1486" s="2">
        <f>'Moving Avg'!H1486</f>
        <v>2.7057545000000038</v>
      </c>
      <c r="J1486" s="17" t="str">
        <f>OBV!F1486</f>
        <v>BULLISH</v>
      </c>
      <c r="K1486" s="17" t="str">
        <f>OBV!G1486</f>
        <v>NEUTRAL</v>
      </c>
      <c r="L1486" s="17" t="str">
        <f>OBV!H1486</f>
        <v>BULLISH DIVERGENCE</v>
      </c>
      <c r="M1486" s="19">
        <f t="shared" si="230"/>
        <v>25</v>
      </c>
      <c r="N1486" s="19">
        <f t="shared" si="231"/>
        <v>0</v>
      </c>
      <c r="O1486" s="19">
        <f t="shared" si="232"/>
        <v>50</v>
      </c>
      <c r="P1486" s="19">
        <f t="shared" si="233"/>
        <v>66.5</v>
      </c>
      <c r="Q1486" s="20">
        <f t="shared" si="234"/>
        <v>26.225000000000001</v>
      </c>
      <c r="R1486" s="20">
        <f t="shared" si="235"/>
        <v>39.125</v>
      </c>
      <c r="S1486" s="20">
        <f t="shared" si="236"/>
        <v>46.174999999999997</v>
      </c>
      <c r="T1486" s="20">
        <f t="shared" si="237"/>
        <v>35.375</v>
      </c>
      <c r="U1486" s="19">
        <f t="shared" si="238"/>
        <v>37.174999999999997</v>
      </c>
      <c r="V1486" s="19">
        <f t="shared" si="239"/>
        <v>36.724999999999994</v>
      </c>
    </row>
    <row r="1487" spans="1:22" ht="13.5" x14ac:dyDescent="0.25">
      <c r="A1487" s="3">
        <f>RSI!A1487</f>
        <v>44176</v>
      </c>
      <c r="B1487" s="2">
        <f>RSI!B1487</f>
        <v>3.1875</v>
      </c>
      <c r="C1487" s="2">
        <f>RSI!I1487</f>
        <v>67.093099360318746</v>
      </c>
      <c r="D1487" s="2">
        <f>MACD!E1487</f>
        <v>-2.5721152590802099E-2</v>
      </c>
      <c r="E1487" s="2">
        <f>MACD!F1487</f>
        <v>-9.545323889184347E-2</v>
      </c>
      <c r="F1487" s="2">
        <f>'Moving Avg'!D1487</f>
        <v>3.2179200000000003</v>
      </c>
      <c r="G1487" s="2">
        <f>'Moving Avg'!F1487</f>
        <v>3.1458450000000004</v>
      </c>
      <c r="H1487" s="2">
        <f>'Moving Avg'!G1487</f>
        <v>2.8016679999999989</v>
      </c>
      <c r="I1487" s="2">
        <f>'Moving Avg'!H1487</f>
        <v>2.7054285000000045</v>
      </c>
      <c r="J1487" s="17" t="str">
        <f>OBV!F1487</f>
        <v>BEARISH</v>
      </c>
      <c r="K1487" s="17" t="str">
        <f>OBV!G1487</f>
        <v>NEUTRAL</v>
      </c>
      <c r="L1487" s="17" t="str">
        <f>OBV!H1487</f>
        <v>CONFIRMED BEARISH</v>
      </c>
      <c r="M1487" s="19">
        <f t="shared" si="230"/>
        <v>25</v>
      </c>
      <c r="N1487" s="19">
        <f t="shared" si="231"/>
        <v>0</v>
      </c>
      <c r="O1487" s="19">
        <f t="shared" si="232"/>
        <v>50</v>
      </c>
      <c r="P1487" s="19">
        <f t="shared" si="233"/>
        <v>16.5</v>
      </c>
      <c r="Q1487" s="20">
        <f t="shared" si="234"/>
        <v>18.725000000000001</v>
      </c>
      <c r="R1487" s="20">
        <f t="shared" si="235"/>
        <v>26.625</v>
      </c>
      <c r="S1487" s="20">
        <f t="shared" si="236"/>
        <v>23.675000000000001</v>
      </c>
      <c r="T1487" s="20">
        <f t="shared" si="237"/>
        <v>22.875</v>
      </c>
      <c r="U1487" s="19">
        <f t="shared" si="238"/>
        <v>23.008333333333336</v>
      </c>
      <c r="V1487" s="19">
        <f t="shared" si="239"/>
        <v>22.975000000000001</v>
      </c>
    </row>
    <row r="1488" spans="1:22" ht="13.5" x14ac:dyDescent="0.25">
      <c r="A1488" s="3">
        <f>RSI!A1488</f>
        <v>44179</v>
      </c>
      <c r="B1488" s="2">
        <f>RSI!B1488</f>
        <v>3.1368</v>
      </c>
      <c r="C1488" s="2">
        <f>RSI!I1488</f>
        <v>59.777270985001977</v>
      </c>
      <c r="D1488" s="2">
        <f>MACD!E1488</f>
        <v>-7.3882332083869962E-3</v>
      </c>
      <c r="E1488" s="2">
        <f>MACD!F1488</f>
        <v>-7.7840237755152183E-2</v>
      </c>
      <c r="F1488" s="2">
        <f>'Moving Avg'!D1488</f>
        <v>3.2034399999999996</v>
      </c>
      <c r="G1488" s="2">
        <f>'Moving Avg'!F1488</f>
        <v>3.1628700000000003</v>
      </c>
      <c r="H1488" s="2">
        <f>'Moving Avg'!G1488</f>
        <v>2.8144179999999994</v>
      </c>
      <c r="I1488" s="2">
        <f>'Moving Avg'!H1488</f>
        <v>2.7048130000000041</v>
      </c>
      <c r="J1488" s="17" t="str">
        <f>OBV!F1488</f>
        <v>BEARISH</v>
      </c>
      <c r="K1488" s="17" t="str">
        <f>OBV!G1488</f>
        <v>NEUTRAL</v>
      </c>
      <c r="L1488" s="17" t="str">
        <f>OBV!H1488</f>
        <v>CONFIRMED BEARISH</v>
      </c>
      <c r="M1488" s="19">
        <f t="shared" si="230"/>
        <v>25</v>
      </c>
      <c r="N1488" s="19">
        <f t="shared" si="231"/>
        <v>0</v>
      </c>
      <c r="O1488" s="19">
        <f t="shared" si="232"/>
        <v>50</v>
      </c>
      <c r="P1488" s="19">
        <f t="shared" si="233"/>
        <v>16.5</v>
      </c>
      <c r="Q1488" s="20">
        <f t="shared" si="234"/>
        <v>18.725000000000001</v>
      </c>
      <c r="R1488" s="20">
        <f t="shared" si="235"/>
        <v>26.625</v>
      </c>
      <c r="S1488" s="20">
        <f t="shared" si="236"/>
        <v>23.675000000000001</v>
      </c>
      <c r="T1488" s="20">
        <f t="shared" si="237"/>
        <v>22.875</v>
      </c>
      <c r="U1488" s="19">
        <f t="shared" si="238"/>
        <v>23.008333333333336</v>
      </c>
      <c r="V1488" s="19">
        <f t="shared" si="239"/>
        <v>22.975000000000001</v>
      </c>
    </row>
    <row r="1489" spans="1:22" ht="13.5" x14ac:dyDescent="0.25">
      <c r="A1489" s="3">
        <f>RSI!A1489</f>
        <v>44180</v>
      </c>
      <c r="B1489" s="2">
        <f>RSI!B1489</f>
        <v>3.1802999999999999</v>
      </c>
      <c r="C1489" s="2">
        <f>RSI!I1489</f>
        <v>63.458847846169874</v>
      </c>
      <c r="D1489" s="2">
        <f>MACD!E1489</f>
        <v>8.8764555750824314E-3</v>
      </c>
      <c r="E1489" s="2">
        <f>MACD!F1489</f>
        <v>-6.0496899089105265E-2</v>
      </c>
      <c r="F1489" s="2">
        <f>'Moving Avg'!D1489</f>
        <v>3.1875200000000001</v>
      </c>
      <c r="G1489" s="2">
        <f>'Moving Avg'!F1489</f>
        <v>3.1780850000000003</v>
      </c>
      <c r="H1489" s="2">
        <f>'Moving Avg'!G1489</f>
        <v>2.8287619999999993</v>
      </c>
      <c r="I1489" s="2">
        <f>'Moving Avg'!H1489</f>
        <v>2.704415000000004</v>
      </c>
      <c r="J1489" s="17" t="str">
        <f>OBV!F1489</f>
        <v>BEARISH</v>
      </c>
      <c r="K1489" s="17" t="str">
        <f>OBV!G1489</f>
        <v>NEUTRAL</v>
      </c>
      <c r="L1489" s="17" t="str">
        <f>OBV!H1489</f>
        <v>CONFIRMED BEARISH</v>
      </c>
      <c r="M1489" s="19">
        <f t="shared" si="230"/>
        <v>25</v>
      </c>
      <c r="N1489" s="19">
        <f t="shared" si="231"/>
        <v>0</v>
      </c>
      <c r="O1489" s="19">
        <f t="shared" si="232"/>
        <v>50</v>
      </c>
      <c r="P1489" s="19">
        <f t="shared" si="233"/>
        <v>16.5</v>
      </c>
      <c r="Q1489" s="20">
        <f t="shared" si="234"/>
        <v>18.725000000000001</v>
      </c>
      <c r="R1489" s="20">
        <f t="shared" si="235"/>
        <v>26.625</v>
      </c>
      <c r="S1489" s="20">
        <f t="shared" si="236"/>
        <v>23.675000000000001</v>
      </c>
      <c r="T1489" s="20">
        <f t="shared" si="237"/>
        <v>22.875</v>
      </c>
      <c r="U1489" s="19">
        <f t="shared" si="238"/>
        <v>23.008333333333336</v>
      </c>
      <c r="V1489" s="19">
        <f t="shared" si="239"/>
        <v>22.975000000000001</v>
      </c>
    </row>
    <row r="1490" spans="1:22" ht="13.5" x14ac:dyDescent="0.25">
      <c r="A1490" s="3">
        <f>RSI!A1490</f>
        <v>44181</v>
      </c>
      <c r="B1490" s="2">
        <f>RSI!B1490</f>
        <v>3.1802999999999999</v>
      </c>
      <c r="C1490" s="2">
        <f>RSI!I1490</f>
        <v>63.458847846169874</v>
      </c>
      <c r="D1490" s="2">
        <f>MACD!E1490</f>
        <v>2.3038517094038813E-2</v>
      </c>
      <c r="E1490" s="2">
        <f>MACD!F1490</f>
        <v>-4.3789815852476453E-2</v>
      </c>
      <c r="F1490" s="2">
        <f>'Moving Avg'!D1490</f>
        <v>3.17448</v>
      </c>
      <c r="G1490" s="2">
        <f>'Moving Avg'!F1490</f>
        <v>3.1871450000000006</v>
      </c>
      <c r="H1490" s="2">
        <f>'Moving Avg'!G1490</f>
        <v>2.8416579999999989</v>
      </c>
      <c r="I1490" s="2">
        <f>'Moving Avg'!H1490</f>
        <v>2.7043790000000043</v>
      </c>
      <c r="J1490" s="17" t="str">
        <f>OBV!F1490</f>
        <v>BULLISH</v>
      </c>
      <c r="K1490" s="17" t="str">
        <f>OBV!G1490</f>
        <v>NEUTRAL</v>
      </c>
      <c r="L1490" s="17" t="str">
        <f>OBV!H1490</f>
        <v>BULLISH DIVERGENCE</v>
      </c>
      <c r="M1490" s="19">
        <f t="shared" si="230"/>
        <v>25</v>
      </c>
      <c r="N1490" s="19">
        <f t="shared" si="231"/>
        <v>0</v>
      </c>
      <c r="O1490" s="19">
        <f t="shared" si="232"/>
        <v>50</v>
      </c>
      <c r="P1490" s="19">
        <f t="shared" si="233"/>
        <v>66.5</v>
      </c>
      <c r="Q1490" s="20">
        <f t="shared" si="234"/>
        <v>26.225000000000001</v>
      </c>
      <c r="R1490" s="20">
        <f t="shared" si="235"/>
        <v>39.125</v>
      </c>
      <c r="S1490" s="20">
        <f t="shared" si="236"/>
        <v>46.174999999999997</v>
      </c>
      <c r="T1490" s="20">
        <f t="shared" si="237"/>
        <v>35.375</v>
      </c>
      <c r="U1490" s="19">
        <f t="shared" si="238"/>
        <v>37.174999999999997</v>
      </c>
      <c r="V1490" s="19">
        <f t="shared" si="239"/>
        <v>36.724999999999994</v>
      </c>
    </row>
    <row r="1491" spans="1:22" ht="13.5" x14ac:dyDescent="0.25">
      <c r="A1491" s="3">
        <f>RSI!A1491</f>
        <v>44182</v>
      </c>
      <c r="B1491" s="2">
        <f>RSI!B1491</f>
        <v>3.1006</v>
      </c>
      <c r="C1491" s="2">
        <f>RSI!I1491</f>
        <v>53.126241935090512</v>
      </c>
      <c r="D1491" s="2">
        <f>MACD!E1491</f>
        <v>4.0269892733175272E-2</v>
      </c>
      <c r="E1491" s="2">
        <f>MACD!F1491</f>
        <v>-2.6977874135346108E-2</v>
      </c>
      <c r="F1491" s="2">
        <f>'Moving Avg'!D1491</f>
        <v>3.1570999999999998</v>
      </c>
      <c r="G1491" s="2">
        <f>'Moving Avg'!F1491</f>
        <v>3.1864200000000009</v>
      </c>
      <c r="H1491" s="2">
        <f>'Moving Avg'!G1491</f>
        <v>2.8529599999999995</v>
      </c>
      <c r="I1491" s="2">
        <f>'Moving Avg'!H1491</f>
        <v>2.7036545000000043</v>
      </c>
      <c r="J1491" s="17" t="str">
        <f>OBV!F1491</f>
        <v>BULLISH</v>
      </c>
      <c r="K1491" s="17" t="str">
        <f>OBV!G1491</f>
        <v>NEUTRAL</v>
      </c>
      <c r="L1491" s="17" t="str">
        <f>OBV!H1491</f>
        <v>BULLISH DIVERGENCE</v>
      </c>
      <c r="M1491" s="19">
        <f t="shared" si="230"/>
        <v>25</v>
      </c>
      <c r="N1491" s="19">
        <f t="shared" si="231"/>
        <v>0</v>
      </c>
      <c r="O1491" s="19">
        <f t="shared" si="232"/>
        <v>50</v>
      </c>
      <c r="P1491" s="19">
        <f t="shared" si="233"/>
        <v>66.5</v>
      </c>
      <c r="Q1491" s="20">
        <f t="shared" si="234"/>
        <v>26.225000000000001</v>
      </c>
      <c r="R1491" s="20">
        <f t="shared" si="235"/>
        <v>39.125</v>
      </c>
      <c r="S1491" s="20">
        <f t="shared" si="236"/>
        <v>46.174999999999997</v>
      </c>
      <c r="T1491" s="20">
        <f t="shared" si="237"/>
        <v>35.375</v>
      </c>
      <c r="U1491" s="19">
        <f t="shared" si="238"/>
        <v>37.174999999999997</v>
      </c>
      <c r="V1491" s="19">
        <f t="shared" si="239"/>
        <v>36.724999999999994</v>
      </c>
    </row>
    <row r="1492" spans="1:22" ht="13.5" x14ac:dyDescent="0.25">
      <c r="A1492" s="3">
        <f>RSI!A1492</f>
        <v>44183</v>
      </c>
      <c r="B1492" s="2">
        <f>RSI!B1492</f>
        <v>3.0861000000000001</v>
      </c>
      <c r="C1492" s="2">
        <f>RSI!I1492</f>
        <v>51.483827059845062</v>
      </c>
      <c r="D1492" s="2">
        <f>MACD!E1492</f>
        <v>5.9142111336679015E-2</v>
      </c>
      <c r="E1492" s="2">
        <f>MACD!F1492</f>
        <v>-9.7538770409410849E-3</v>
      </c>
      <c r="F1492" s="2">
        <f>'Moving Avg'!D1492</f>
        <v>3.1368199999999997</v>
      </c>
      <c r="G1492" s="2">
        <f>'Moving Avg'!F1492</f>
        <v>3.1831600000000004</v>
      </c>
      <c r="H1492" s="2">
        <f>'Moving Avg'!G1492</f>
        <v>2.864695999999999</v>
      </c>
      <c r="I1492" s="2">
        <f>'Moving Avg'!H1492</f>
        <v>2.7028575000000039</v>
      </c>
      <c r="J1492" s="17" t="str">
        <f>OBV!F1492</f>
        <v>BULLISH</v>
      </c>
      <c r="K1492" s="17" t="str">
        <f>OBV!G1492</f>
        <v>NEUTRAL</v>
      </c>
      <c r="L1492" s="17" t="str">
        <f>OBV!H1492</f>
        <v>BULLISH DIVERGENCE</v>
      </c>
      <c r="M1492" s="19">
        <f t="shared" si="230"/>
        <v>25</v>
      </c>
      <c r="N1492" s="19">
        <f t="shared" si="231"/>
        <v>0</v>
      </c>
      <c r="O1492" s="19">
        <f t="shared" si="232"/>
        <v>50</v>
      </c>
      <c r="P1492" s="19">
        <f t="shared" si="233"/>
        <v>66.5</v>
      </c>
      <c r="Q1492" s="20">
        <f t="shared" si="234"/>
        <v>26.225000000000001</v>
      </c>
      <c r="R1492" s="20">
        <f t="shared" si="235"/>
        <v>39.125</v>
      </c>
      <c r="S1492" s="20">
        <f t="shared" si="236"/>
        <v>46.174999999999997</v>
      </c>
      <c r="T1492" s="20">
        <f t="shared" si="237"/>
        <v>35.375</v>
      </c>
      <c r="U1492" s="19">
        <f t="shared" si="238"/>
        <v>37.174999999999997</v>
      </c>
      <c r="V1492" s="19">
        <f t="shared" si="239"/>
        <v>36.724999999999994</v>
      </c>
    </row>
    <row r="1493" spans="1:22" ht="13.5" x14ac:dyDescent="0.25">
      <c r="A1493" s="3">
        <f>RSI!A1493</f>
        <v>44186</v>
      </c>
      <c r="B1493" s="2">
        <f>RSI!B1493</f>
        <v>3.0642999999999998</v>
      </c>
      <c r="C1493" s="2">
        <f>RSI!I1493</f>
        <v>49.029650809632059</v>
      </c>
      <c r="D1493" s="2">
        <f>MACD!E1493</f>
        <v>7.1100777064932341E-2</v>
      </c>
      <c r="E1493" s="2">
        <f>MACD!F1493</f>
        <v>6.4170537802336015E-3</v>
      </c>
      <c r="F1493" s="2">
        <f>'Moving Avg'!D1493</f>
        <v>3.1223199999999998</v>
      </c>
      <c r="G1493" s="2">
        <f>'Moving Avg'!F1493</f>
        <v>3.1799000000000008</v>
      </c>
      <c r="H1493" s="2">
        <f>'Moving Avg'!G1493</f>
        <v>2.8741119999999989</v>
      </c>
      <c r="I1493" s="2">
        <f>'Moving Avg'!H1493</f>
        <v>2.7019880000000041</v>
      </c>
      <c r="J1493" s="17" t="str">
        <f>OBV!F1493</f>
        <v>BULLISH</v>
      </c>
      <c r="K1493" s="17" t="str">
        <f>OBV!G1493</f>
        <v>NEUTRAL</v>
      </c>
      <c r="L1493" s="17" t="str">
        <f>OBV!H1493</f>
        <v>BULLISH DIVERGENCE</v>
      </c>
      <c r="M1493" s="19">
        <f t="shared" si="230"/>
        <v>25</v>
      </c>
      <c r="N1493" s="19">
        <f t="shared" si="231"/>
        <v>0</v>
      </c>
      <c r="O1493" s="19">
        <f t="shared" si="232"/>
        <v>50</v>
      </c>
      <c r="P1493" s="19">
        <f t="shared" si="233"/>
        <v>66.5</v>
      </c>
      <c r="Q1493" s="20">
        <f t="shared" si="234"/>
        <v>26.225000000000001</v>
      </c>
      <c r="R1493" s="20">
        <f t="shared" si="235"/>
        <v>39.125</v>
      </c>
      <c r="S1493" s="20">
        <f t="shared" si="236"/>
        <v>46.174999999999997</v>
      </c>
      <c r="T1493" s="20">
        <f t="shared" si="237"/>
        <v>35.375</v>
      </c>
      <c r="U1493" s="19">
        <f t="shared" si="238"/>
        <v>37.174999999999997</v>
      </c>
      <c r="V1493" s="19">
        <f t="shared" si="239"/>
        <v>36.724999999999994</v>
      </c>
    </row>
    <row r="1494" spans="1:22" ht="13.5" x14ac:dyDescent="0.25">
      <c r="A1494" s="3">
        <f>RSI!A1494</f>
        <v>44187</v>
      </c>
      <c r="B1494" s="2">
        <f>RSI!B1494</f>
        <v>3.0571000000000002</v>
      </c>
      <c r="C1494" s="2">
        <f>RSI!I1494</f>
        <v>48.212216780572277</v>
      </c>
      <c r="D1494" s="2">
        <f>MACD!E1494</f>
        <v>8.9644452184618473E-2</v>
      </c>
      <c r="E1494" s="2">
        <f>MACD!F1494</f>
        <v>2.3062533461110576E-2</v>
      </c>
      <c r="F1494" s="2">
        <f>'Moving Avg'!D1494</f>
        <v>3.09768</v>
      </c>
      <c r="G1494" s="2">
        <f>'Moving Avg'!F1494</f>
        <v>3.1773650000000004</v>
      </c>
      <c r="H1494" s="2">
        <f>'Moving Avg'!G1494</f>
        <v>2.8845439999999987</v>
      </c>
      <c r="I1494" s="2">
        <f>'Moving Avg'!H1494</f>
        <v>2.701336000000004</v>
      </c>
      <c r="J1494" s="17" t="str">
        <f>OBV!F1494</f>
        <v>BEARISH</v>
      </c>
      <c r="K1494" s="17" t="str">
        <f>OBV!G1494</f>
        <v>NEUTRAL</v>
      </c>
      <c r="L1494" s="17" t="str">
        <f>OBV!H1494</f>
        <v>CONFIRMED BEARISH</v>
      </c>
      <c r="M1494" s="19">
        <f t="shared" si="230"/>
        <v>25</v>
      </c>
      <c r="N1494" s="19">
        <f t="shared" si="231"/>
        <v>0</v>
      </c>
      <c r="O1494" s="19">
        <f t="shared" si="232"/>
        <v>50</v>
      </c>
      <c r="P1494" s="19">
        <f t="shared" si="233"/>
        <v>16.5</v>
      </c>
      <c r="Q1494" s="20">
        <f t="shared" si="234"/>
        <v>18.725000000000001</v>
      </c>
      <c r="R1494" s="20">
        <f t="shared" si="235"/>
        <v>26.625</v>
      </c>
      <c r="S1494" s="20">
        <f t="shared" si="236"/>
        <v>23.675000000000001</v>
      </c>
      <c r="T1494" s="20">
        <f t="shared" si="237"/>
        <v>22.875</v>
      </c>
      <c r="U1494" s="19">
        <f t="shared" si="238"/>
        <v>23.008333333333336</v>
      </c>
      <c r="V1494" s="19">
        <f t="shared" si="239"/>
        <v>22.975000000000001</v>
      </c>
    </row>
    <row r="1495" spans="1:22" ht="13.5" x14ac:dyDescent="0.25">
      <c r="A1495" s="3">
        <f>RSI!A1495</f>
        <v>44188</v>
      </c>
      <c r="B1495" s="2">
        <f>RSI!B1495</f>
        <v>3.0571000000000002</v>
      </c>
      <c r="C1495" s="2">
        <f>RSI!I1495</f>
        <v>48.212216780572277</v>
      </c>
      <c r="D1495" s="2">
        <f>MACD!E1495</f>
        <v>0.10324710987457664</v>
      </c>
      <c r="E1495" s="2">
        <f>MACD!F1495</f>
        <v>3.9099448743803791E-2</v>
      </c>
      <c r="F1495" s="2">
        <f>'Moving Avg'!D1495</f>
        <v>3.0730399999999998</v>
      </c>
      <c r="G1495" s="2">
        <f>'Moving Avg'!F1495</f>
        <v>3.1712050000000005</v>
      </c>
      <c r="H1495" s="2">
        <f>'Moving Avg'!G1495</f>
        <v>2.8949759999999993</v>
      </c>
      <c r="I1495" s="2">
        <f>'Moving Avg'!H1495</f>
        <v>2.7009015000000045</v>
      </c>
      <c r="J1495" s="17" t="str">
        <f>OBV!F1495</f>
        <v>BEARISH</v>
      </c>
      <c r="K1495" s="17" t="str">
        <f>OBV!G1495</f>
        <v>NEUTRAL</v>
      </c>
      <c r="L1495" s="17" t="str">
        <f>OBV!H1495</f>
        <v>CONFIRMED BEARISH</v>
      </c>
      <c r="M1495" s="19">
        <f t="shared" si="230"/>
        <v>25</v>
      </c>
      <c r="N1495" s="19">
        <f t="shared" si="231"/>
        <v>0</v>
      </c>
      <c r="O1495" s="19">
        <f t="shared" si="232"/>
        <v>50</v>
      </c>
      <c r="P1495" s="19">
        <f t="shared" si="233"/>
        <v>16.5</v>
      </c>
      <c r="Q1495" s="20">
        <f t="shared" si="234"/>
        <v>18.725000000000001</v>
      </c>
      <c r="R1495" s="20">
        <f t="shared" si="235"/>
        <v>26.625</v>
      </c>
      <c r="S1495" s="20">
        <f t="shared" si="236"/>
        <v>23.675000000000001</v>
      </c>
      <c r="T1495" s="20">
        <f t="shared" si="237"/>
        <v>22.875</v>
      </c>
      <c r="U1495" s="19">
        <f t="shared" si="238"/>
        <v>23.008333333333336</v>
      </c>
      <c r="V1495" s="19">
        <f t="shared" si="239"/>
        <v>22.975000000000001</v>
      </c>
    </row>
    <row r="1496" spans="1:22" ht="13.5" x14ac:dyDescent="0.25">
      <c r="A1496" s="3">
        <f>RSI!A1496</f>
        <v>44189</v>
      </c>
      <c r="B1496" s="2">
        <f>RSI!B1496</f>
        <v>3.0354000000000001</v>
      </c>
      <c r="C1496" s="2">
        <f>RSI!I1496</f>
        <v>45.557313968933343</v>
      </c>
      <c r="D1496" s="2">
        <f>MACD!E1496</f>
        <v>0.10755919655617241</v>
      </c>
      <c r="E1496" s="2">
        <f>MACD!F1496</f>
        <v>5.2791398306277521E-2</v>
      </c>
      <c r="F1496" s="2">
        <f>'Moving Avg'!D1496</f>
        <v>3.06</v>
      </c>
      <c r="G1496" s="2">
        <f>'Moving Avg'!F1496</f>
        <v>3.1636000000000006</v>
      </c>
      <c r="H1496" s="2">
        <f>'Moving Avg'!G1496</f>
        <v>2.9049739999999993</v>
      </c>
      <c r="I1496" s="2">
        <f>'Moving Avg'!H1496</f>
        <v>2.7005030000000039</v>
      </c>
      <c r="J1496" s="17" t="str">
        <f>OBV!F1496</f>
        <v>BEARISH</v>
      </c>
      <c r="K1496" s="17" t="str">
        <f>OBV!G1496</f>
        <v>NEUTRAL</v>
      </c>
      <c r="L1496" s="17" t="str">
        <f>OBV!H1496</f>
        <v>CONFIRMED BEARISH</v>
      </c>
      <c r="M1496" s="19">
        <f t="shared" si="230"/>
        <v>25</v>
      </c>
      <c r="N1496" s="19">
        <f t="shared" si="231"/>
        <v>0</v>
      </c>
      <c r="O1496" s="19">
        <f t="shared" si="232"/>
        <v>50</v>
      </c>
      <c r="P1496" s="19">
        <f t="shared" si="233"/>
        <v>16.5</v>
      </c>
      <c r="Q1496" s="20">
        <f t="shared" si="234"/>
        <v>18.725000000000001</v>
      </c>
      <c r="R1496" s="20">
        <f t="shared" si="235"/>
        <v>26.625</v>
      </c>
      <c r="S1496" s="20">
        <f t="shared" si="236"/>
        <v>23.675000000000001</v>
      </c>
      <c r="T1496" s="20">
        <f t="shared" si="237"/>
        <v>22.875</v>
      </c>
      <c r="U1496" s="19">
        <f t="shared" si="238"/>
        <v>23.008333333333336</v>
      </c>
      <c r="V1496" s="19">
        <f t="shared" si="239"/>
        <v>22.975000000000001</v>
      </c>
    </row>
    <row r="1497" spans="1:22" ht="13.5" x14ac:dyDescent="0.25">
      <c r="A1497" s="3">
        <f>RSI!A1497</f>
        <v>44190</v>
      </c>
      <c r="B1497" s="2">
        <f>RSI!B1497</f>
        <v>3.0354000000000001</v>
      </c>
      <c r="C1497" s="2">
        <f>RSI!I1497</f>
        <v>45.557313968933343</v>
      </c>
      <c r="D1497" s="2">
        <f>MACD!E1497</f>
        <v>0.11144519955108434</v>
      </c>
      <c r="E1497" s="2">
        <f>MACD!F1497</f>
        <v>6.4522158555238893E-2</v>
      </c>
      <c r="F1497" s="2">
        <f>'Moving Avg'!D1497</f>
        <v>3.0498599999999998</v>
      </c>
      <c r="G1497" s="2">
        <f>'Moving Avg'!F1497</f>
        <v>3.1559950000000008</v>
      </c>
      <c r="H1497" s="2">
        <f>'Moving Avg'!G1497</f>
        <v>2.9152619999999998</v>
      </c>
      <c r="I1497" s="2">
        <f>'Moving Avg'!H1497</f>
        <v>2.6997785000000039</v>
      </c>
      <c r="J1497" s="17" t="str">
        <f>OBV!F1497</f>
        <v>BEARISH</v>
      </c>
      <c r="K1497" s="17" t="str">
        <f>OBV!G1497</f>
        <v>NEUTRAL</v>
      </c>
      <c r="L1497" s="17" t="str">
        <f>OBV!H1497</f>
        <v>CONFIRMED BEARISH</v>
      </c>
      <c r="M1497" s="19">
        <f t="shared" si="230"/>
        <v>25</v>
      </c>
      <c r="N1497" s="19">
        <f t="shared" si="231"/>
        <v>0</v>
      </c>
      <c r="O1497" s="19">
        <f t="shared" si="232"/>
        <v>50</v>
      </c>
      <c r="P1497" s="19">
        <f t="shared" si="233"/>
        <v>16.5</v>
      </c>
      <c r="Q1497" s="20">
        <f t="shared" si="234"/>
        <v>18.725000000000001</v>
      </c>
      <c r="R1497" s="20">
        <f t="shared" si="235"/>
        <v>26.625</v>
      </c>
      <c r="S1497" s="20">
        <f t="shared" si="236"/>
        <v>23.675000000000001</v>
      </c>
      <c r="T1497" s="20">
        <f t="shared" si="237"/>
        <v>22.875</v>
      </c>
      <c r="U1497" s="19">
        <f t="shared" si="238"/>
        <v>23.008333333333336</v>
      </c>
      <c r="V1497" s="19">
        <f t="shared" si="239"/>
        <v>22.975000000000001</v>
      </c>
    </row>
    <row r="1498" spans="1:22" ht="13.5" x14ac:dyDescent="0.25">
      <c r="A1498" s="3">
        <f>RSI!A1498</f>
        <v>44193</v>
      </c>
      <c r="B1498" s="2">
        <f>RSI!B1498</f>
        <v>3.0354000000000001</v>
      </c>
      <c r="C1498" s="2">
        <f>RSI!I1498</f>
        <v>45.557313968933336</v>
      </c>
      <c r="D1498" s="2">
        <f>MACD!E1498</f>
        <v>0.10715309136133078</v>
      </c>
      <c r="E1498" s="2">
        <f>MACD!F1498</f>
        <v>7.3048345116457275E-2</v>
      </c>
      <c r="F1498" s="2">
        <f>'Moving Avg'!D1498</f>
        <v>3.0440799999999997</v>
      </c>
      <c r="G1498" s="2">
        <f>'Moving Avg'!F1498</f>
        <v>3.1483900000000009</v>
      </c>
      <c r="H1498" s="2">
        <f>'Moving Avg'!G1498</f>
        <v>2.9238099999999996</v>
      </c>
      <c r="I1498" s="2">
        <f>'Moving Avg'!H1498</f>
        <v>2.6990540000000038</v>
      </c>
      <c r="J1498" s="17" t="str">
        <f>OBV!F1498</f>
        <v>BEARISH</v>
      </c>
      <c r="K1498" s="17" t="str">
        <f>OBV!G1498</f>
        <v>NEUTRAL</v>
      </c>
      <c r="L1498" s="17" t="str">
        <f>OBV!H1498</f>
        <v>CONFIRMED BEARISH</v>
      </c>
      <c r="M1498" s="19">
        <f t="shared" si="230"/>
        <v>25</v>
      </c>
      <c r="N1498" s="19">
        <f t="shared" si="231"/>
        <v>0</v>
      </c>
      <c r="O1498" s="19">
        <f t="shared" si="232"/>
        <v>50</v>
      </c>
      <c r="P1498" s="19">
        <f t="shared" si="233"/>
        <v>16.5</v>
      </c>
      <c r="Q1498" s="20">
        <f t="shared" si="234"/>
        <v>18.725000000000001</v>
      </c>
      <c r="R1498" s="20">
        <f t="shared" si="235"/>
        <v>26.625</v>
      </c>
      <c r="S1498" s="20">
        <f t="shared" si="236"/>
        <v>23.675000000000001</v>
      </c>
      <c r="T1498" s="20">
        <f t="shared" si="237"/>
        <v>22.875</v>
      </c>
      <c r="U1498" s="19">
        <f t="shared" si="238"/>
        <v>23.008333333333336</v>
      </c>
      <c r="V1498" s="19">
        <f t="shared" si="239"/>
        <v>22.975000000000001</v>
      </c>
    </row>
    <row r="1499" spans="1:22" ht="13.5" x14ac:dyDescent="0.25">
      <c r="A1499" s="3">
        <f>RSI!A1499</f>
        <v>44194</v>
      </c>
      <c r="B1499" s="2">
        <f>RSI!B1499</f>
        <v>2.9483999999999999</v>
      </c>
      <c r="C1499" s="2">
        <f>RSI!I1499</f>
        <v>35.710405919149537</v>
      </c>
      <c r="D1499" s="2">
        <f>MACD!E1499</f>
        <v>0.11686151837663683</v>
      </c>
      <c r="E1499" s="2">
        <f>MACD!F1499</f>
        <v>8.1810979768493192E-2</v>
      </c>
      <c r="F1499" s="2">
        <f>'Moving Avg'!D1499</f>
        <v>3.0223399999999998</v>
      </c>
      <c r="G1499" s="2">
        <f>'Moving Avg'!F1499</f>
        <v>3.1349850000000008</v>
      </c>
      <c r="H1499" s="2">
        <f>'Moving Avg'!G1499</f>
        <v>2.930763999999999</v>
      </c>
      <c r="I1499" s="2">
        <f>'Moving Avg'!H1499</f>
        <v>2.6978945000000039</v>
      </c>
      <c r="J1499" s="17" t="str">
        <f>OBV!F1499</f>
        <v>BEARISH</v>
      </c>
      <c r="K1499" s="17" t="str">
        <f>OBV!G1499</f>
        <v>NEUTRAL</v>
      </c>
      <c r="L1499" s="17" t="str">
        <f>OBV!H1499</f>
        <v>CONFIRMED BEARISH</v>
      </c>
      <c r="M1499" s="19">
        <f t="shared" si="230"/>
        <v>25</v>
      </c>
      <c r="N1499" s="19">
        <f t="shared" si="231"/>
        <v>0</v>
      </c>
      <c r="O1499" s="19">
        <f t="shared" si="232"/>
        <v>50</v>
      </c>
      <c r="P1499" s="19">
        <f t="shared" si="233"/>
        <v>16.5</v>
      </c>
      <c r="Q1499" s="20">
        <f t="shared" si="234"/>
        <v>18.725000000000001</v>
      </c>
      <c r="R1499" s="20">
        <f t="shared" si="235"/>
        <v>26.625</v>
      </c>
      <c r="S1499" s="20">
        <f t="shared" si="236"/>
        <v>23.675000000000001</v>
      </c>
      <c r="T1499" s="20">
        <f t="shared" si="237"/>
        <v>22.875</v>
      </c>
      <c r="U1499" s="19">
        <f t="shared" si="238"/>
        <v>23.008333333333336</v>
      </c>
      <c r="V1499" s="19">
        <f t="shared" si="239"/>
        <v>22.975000000000001</v>
      </c>
    </row>
    <row r="1500" spans="1:22" ht="13.5" x14ac:dyDescent="0.25">
      <c r="A1500" s="3">
        <f>RSI!A1500</f>
        <v>44195</v>
      </c>
      <c r="B1500" s="2">
        <f>RSI!B1500</f>
        <v>3.0064000000000002</v>
      </c>
      <c r="C1500" s="2">
        <f>RSI!I1500</f>
        <v>44.34667753886459</v>
      </c>
      <c r="D1500" s="2">
        <f>MACD!E1500</f>
        <v>0.1214825193900344</v>
      </c>
      <c r="E1500" s="2">
        <f>MACD!F1500</f>
        <v>8.9745287692801448E-2</v>
      </c>
      <c r="F1500" s="2">
        <f>'Moving Avg'!D1500</f>
        <v>3.0122</v>
      </c>
      <c r="G1500" s="2">
        <f>'Moving Avg'!F1500</f>
        <v>3.1241200000000005</v>
      </c>
      <c r="H1500" s="2">
        <f>'Moving Avg'!G1500</f>
        <v>2.9393119999999997</v>
      </c>
      <c r="I1500" s="2">
        <f>'Moving Avg'!H1500</f>
        <v>2.697460000000004</v>
      </c>
      <c r="J1500" s="17" t="str">
        <f>OBV!F1500</f>
        <v>BEARISH</v>
      </c>
      <c r="K1500" s="17" t="str">
        <f>OBV!G1500</f>
        <v>NEUTRAL</v>
      </c>
      <c r="L1500" s="17" t="str">
        <f>OBV!H1500</f>
        <v>CONFIRMED BEARISH</v>
      </c>
      <c r="M1500" s="19">
        <f t="shared" si="230"/>
        <v>25</v>
      </c>
      <c r="N1500" s="19">
        <f t="shared" si="231"/>
        <v>0</v>
      </c>
      <c r="O1500" s="19">
        <f t="shared" si="232"/>
        <v>50</v>
      </c>
      <c r="P1500" s="19">
        <f t="shared" si="233"/>
        <v>16.5</v>
      </c>
      <c r="Q1500" s="20">
        <f t="shared" si="234"/>
        <v>18.725000000000001</v>
      </c>
      <c r="R1500" s="20">
        <f t="shared" si="235"/>
        <v>26.625</v>
      </c>
      <c r="S1500" s="20">
        <f t="shared" si="236"/>
        <v>23.675000000000001</v>
      </c>
      <c r="T1500" s="20">
        <f t="shared" si="237"/>
        <v>22.875</v>
      </c>
      <c r="U1500" s="19">
        <f t="shared" si="238"/>
        <v>23.008333333333336</v>
      </c>
      <c r="V1500" s="19">
        <f t="shared" si="239"/>
        <v>22.975000000000001</v>
      </c>
    </row>
    <row r="1501" spans="1:22" ht="13.5" x14ac:dyDescent="0.25">
      <c r="A1501" s="3">
        <f>RSI!A1501</f>
        <v>44196</v>
      </c>
      <c r="B1501" s="2">
        <f>RSI!B1501</f>
        <v>3.0064000000000002</v>
      </c>
      <c r="C1501" s="2">
        <f>RSI!I1501</f>
        <v>44.34667753886459</v>
      </c>
      <c r="D1501" s="2">
        <f>MACD!E1501</f>
        <v>0.11343877352429166</v>
      </c>
      <c r="E1501" s="2">
        <f>MACD!F1501</f>
        <v>9.4483984859099493E-2</v>
      </c>
      <c r="F1501" s="2">
        <f>'Moving Avg'!D1501</f>
        <v>3.0064000000000002</v>
      </c>
      <c r="G1501" s="2">
        <f>'Moving Avg'!F1501</f>
        <v>3.1132550000000001</v>
      </c>
      <c r="H1501" s="2">
        <f>'Moving Avg'!G1501</f>
        <v>2.9487300000000003</v>
      </c>
      <c r="I1501" s="2">
        <f>'Moving Avg'!H1501</f>
        <v>2.6967720000000037</v>
      </c>
      <c r="J1501" s="17" t="str">
        <f>OBV!F1501</f>
        <v>BEARISH</v>
      </c>
      <c r="K1501" s="17" t="str">
        <f>OBV!G1501</f>
        <v>NEUTRAL</v>
      </c>
      <c r="L1501" s="17" t="str">
        <f>OBV!H1501</f>
        <v>CONFIRMED BEARISH</v>
      </c>
      <c r="M1501" s="19">
        <f t="shared" si="230"/>
        <v>25</v>
      </c>
      <c r="N1501" s="19">
        <f t="shared" si="231"/>
        <v>0</v>
      </c>
      <c r="O1501" s="19">
        <f t="shared" si="232"/>
        <v>50</v>
      </c>
      <c r="P1501" s="19">
        <f t="shared" si="233"/>
        <v>16.5</v>
      </c>
      <c r="Q1501" s="20">
        <f t="shared" si="234"/>
        <v>18.725000000000001</v>
      </c>
      <c r="R1501" s="20">
        <f t="shared" si="235"/>
        <v>26.625</v>
      </c>
      <c r="S1501" s="20">
        <f t="shared" si="236"/>
        <v>23.675000000000001</v>
      </c>
      <c r="T1501" s="20">
        <f t="shared" si="237"/>
        <v>22.875</v>
      </c>
      <c r="U1501" s="19">
        <f t="shared" si="238"/>
        <v>23.008333333333336</v>
      </c>
      <c r="V1501" s="19">
        <f t="shared" si="239"/>
        <v>22.975000000000001</v>
      </c>
    </row>
    <row r="1502" spans="1:22" ht="13.5" x14ac:dyDescent="0.25">
      <c r="A1502" s="3">
        <f>RSI!A1502</f>
        <v>44200</v>
      </c>
      <c r="B1502" s="2">
        <f>RSI!B1502</f>
        <v>2.8976999999999999</v>
      </c>
      <c r="C1502" s="2">
        <f>RSI!I1502</f>
        <v>34.324524036228652</v>
      </c>
      <c r="D1502" s="2">
        <f>MACD!E1502</f>
        <v>0.11273853076880291</v>
      </c>
      <c r="E1502" s="2">
        <f>MACD!F1502</f>
        <v>9.8134894041040185E-2</v>
      </c>
      <c r="F1502" s="2">
        <f>'Moving Avg'!D1502</f>
        <v>2.9788600000000001</v>
      </c>
      <c r="G1502" s="2">
        <f>'Moving Avg'!F1502</f>
        <v>3.0958650000000003</v>
      </c>
      <c r="H1502" s="2">
        <f>'Moving Avg'!G1502</f>
        <v>2.9549600000000003</v>
      </c>
      <c r="I1502" s="2">
        <f>'Moving Avg'!H1502</f>
        <v>2.6964820000000036</v>
      </c>
      <c r="J1502" s="17" t="str">
        <f>OBV!F1502</f>
        <v>BEARISH</v>
      </c>
      <c r="K1502" s="17" t="str">
        <f>OBV!G1502</f>
        <v>NEUTRAL</v>
      </c>
      <c r="L1502" s="17" t="str">
        <f>OBV!H1502</f>
        <v>CONFIRMED BEARISH</v>
      </c>
      <c r="M1502" s="19">
        <f t="shared" si="230"/>
        <v>25</v>
      </c>
      <c r="N1502" s="19">
        <f t="shared" si="231"/>
        <v>0</v>
      </c>
      <c r="O1502" s="19">
        <f t="shared" si="232"/>
        <v>50</v>
      </c>
      <c r="P1502" s="19">
        <f t="shared" si="233"/>
        <v>16.5</v>
      </c>
      <c r="Q1502" s="20">
        <f t="shared" si="234"/>
        <v>18.725000000000001</v>
      </c>
      <c r="R1502" s="20">
        <f t="shared" si="235"/>
        <v>26.625</v>
      </c>
      <c r="S1502" s="20">
        <f t="shared" si="236"/>
        <v>23.675000000000001</v>
      </c>
      <c r="T1502" s="20">
        <f t="shared" si="237"/>
        <v>22.875</v>
      </c>
      <c r="U1502" s="19">
        <f t="shared" si="238"/>
        <v>23.008333333333336</v>
      </c>
      <c r="V1502" s="19">
        <f t="shared" si="239"/>
        <v>22.975000000000001</v>
      </c>
    </row>
    <row r="1503" spans="1:22" ht="13.5" x14ac:dyDescent="0.25">
      <c r="A1503" s="3">
        <f>RSI!A1503</f>
        <v>44201</v>
      </c>
      <c r="B1503" s="2">
        <f>RSI!B1503</f>
        <v>2.8397999999999999</v>
      </c>
      <c r="C1503" s="2">
        <f>RSI!I1503</f>
        <v>30.385408294528247</v>
      </c>
      <c r="D1503" s="2">
        <f>MACD!E1503</f>
        <v>0.1139871892279638</v>
      </c>
      <c r="E1503" s="2">
        <f>MACD!F1503</f>
        <v>0.10130535307842492</v>
      </c>
      <c r="F1503" s="2">
        <f>'Moving Avg'!D1503</f>
        <v>2.9397400000000005</v>
      </c>
      <c r="G1503" s="2">
        <f>'Moving Avg'!F1503</f>
        <v>3.0773950000000001</v>
      </c>
      <c r="H1503" s="2">
        <f>'Moving Avg'!G1503</f>
        <v>2.9610459999999996</v>
      </c>
      <c r="I1503" s="2">
        <f>'Moving Avg'!H1503</f>
        <v>2.6967355000000031</v>
      </c>
      <c r="J1503" s="17" t="str">
        <f>OBV!F1503</f>
        <v>BEARISH</v>
      </c>
      <c r="K1503" s="17" t="str">
        <f>OBV!G1503</f>
        <v>NEUTRAL</v>
      </c>
      <c r="L1503" s="17" t="str">
        <f>OBV!H1503</f>
        <v>CONFIRMED BEARISH</v>
      </c>
      <c r="M1503" s="19">
        <f t="shared" si="230"/>
        <v>25</v>
      </c>
      <c r="N1503" s="19">
        <f t="shared" si="231"/>
        <v>0</v>
      </c>
      <c r="O1503" s="19">
        <f t="shared" si="232"/>
        <v>50</v>
      </c>
      <c r="P1503" s="19">
        <f t="shared" si="233"/>
        <v>16.5</v>
      </c>
      <c r="Q1503" s="20">
        <f t="shared" si="234"/>
        <v>18.725000000000001</v>
      </c>
      <c r="R1503" s="20">
        <f t="shared" si="235"/>
        <v>26.625</v>
      </c>
      <c r="S1503" s="20">
        <f t="shared" si="236"/>
        <v>23.675000000000001</v>
      </c>
      <c r="T1503" s="20">
        <f t="shared" si="237"/>
        <v>22.875</v>
      </c>
      <c r="U1503" s="19">
        <f t="shared" si="238"/>
        <v>23.008333333333336</v>
      </c>
      <c r="V1503" s="19">
        <f t="shared" si="239"/>
        <v>22.975000000000001</v>
      </c>
    </row>
    <row r="1504" spans="1:22" ht="13.5" x14ac:dyDescent="0.25">
      <c r="A1504" s="3">
        <f>RSI!A1504</f>
        <v>44202</v>
      </c>
      <c r="B1504" s="2">
        <f>RSI!B1504</f>
        <v>2.8180000000000001</v>
      </c>
      <c r="C1504" s="2">
        <f>RSI!I1504</f>
        <v>29.034365306009761</v>
      </c>
      <c r="D1504" s="2">
        <f>MACD!E1504</f>
        <v>0.11673201065063399</v>
      </c>
      <c r="E1504" s="2">
        <f>MACD!F1504</f>
        <v>0.10439068459286674</v>
      </c>
      <c r="F1504" s="2">
        <f>'Moving Avg'!D1504</f>
        <v>2.9136600000000001</v>
      </c>
      <c r="G1504" s="2">
        <f>'Moving Avg'!F1504</f>
        <v>3.0552999999999999</v>
      </c>
      <c r="H1504" s="2">
        <f>'Moving Avg'!G1504</f>
        <v>2.965392</v>
      </c>
      <c r="I1504" s="2">
        <f>'Moving Avg'!H1504</f>
        <v>2.6974960000000032</v>
      </c>
      <c r="J1504" s="17" t="str">
        <f>OBV!F1504</f>
        <v>BEARISH</v>
      </c>
      <c r="K1504" s="17" t="str">
        <f>OBV!G1504</f>
        <v>NEUTRAL</v>
      </c>
      <c r="L1504" s="17" t="str">
        <f>OBV!H1504</f>
        <v>CONFIRMED BEARISH</v>
      </c>
      <c r="M1504" s="19">
        <f t="shared" si="230"/>
        <v>50</v>
      </c>
      <c r="N1504" s="19">
        <f t="shared" si="231"/>
        <v>0</v>
      </c>
      <c r="O1504" s="19">
        <f t="shared" si="232"/>
        <v>50</v>
      </c>
      <c r="P1504" s="19">
        <f t="shared" si="233"/>
        <v>16.5</v>
      </c>
      <c r="Q1504" s="20">
        <f t="shared" si="234"/>
        <v>27.475000000000001</v>
      </c>
      <c r="R1504" s="20">
        <f t="shared" si="235"/>
        <v>31.625</v>
      </c>
      <c r="S1504" s="20">
        <f t="shared" si="236"/>
        <v>27.425000000000001</v>
      </c>
      <c r="T1504" s="20">
        <f t="shared" si="237"/>
        <v>29.125</v>
      </c>
      <c r="U1504" s="19">
        <f t="shared" si="238"/>
        <v>28.841666666666669</v>
      </c>
      <c r="V1504" s="19">
        <f t="shared" si="239"/>
        <v>28.912500000000001</v>
      </c>
    </row>
    <row r="1505" spans="1:22" ht="13.5" x14ac:dyDescent="0.25">
      <c r="A1505" s="3">
        <f>RSI!A1505</f>
        <v>44203</v>
      </c>
      <c r="B1505" s="2">
        <f>RSI!B1505</f>
        <v>2.8397999999999999</v>
      </c>
      <c r="C1505" s="2">
        <f>RSI!I1505</f>
        <v>32.277191947159068</v>
      </c>
      <c r="D1505" s="2">
        <f>MACD!E1505</f>
        <v>0.11866220395157967</v>
      </c>
      <c r="E1505" s="2">
        <f>MACD!F1505</f>
        <v>0.10724498846460932</v>
      </c>
      <c r="F1505" s="2">
        <f>'Moving Avg'!D1505</f>
        <v>2.8803399999999999</v>
      </c>
      <c r="G1505" s="2">
        <f>'Moving Avg'!F1505</f>
        <v>3.035015</v>
      </c>
      <c r="H1505" s="2">
        <f>'Moving Avg'!G1505</f>
        <v>2.9707539999999999</v>
      </c>
      <c r="I1505" s="2">
        <f>'Moving Avg'!H1505</f>
        <v>2.6986550000000036</v>
      </c>
      <c r="J1505" s="17" t="str">
        <f>OBV!F1505</f>
        <v>BEARISH</v>
      </c>
      <c r="K1505" s="17" t="str">
        <f>OBV!G1505</f>
        <v>NEUTRAL</v>
      </c>
      <c r="L1505" s="17" t="str">
        <f>OBV!H1505</f>
        <v>CONFIRMED BEARISH</v>
      </c>
      <c r="M1505" s="19">
        <f t="shared" si="230"/>
        <v>25</v>
      </c>
      <c r="N1505" s="19">
        <f t="shared" si="231"/>
        <v>0</v>
      </c>
      <c r="O1505" s="19">
        <f t="shared" si="232"/>
        <v>50</v>
      </c>
      <c r="P1505" s="19">
        <f t="shared" si="233"/>
        <v>16.5</v>
      </c>
      <c r="Q1505" s="20">
        <f t="shared" si="234"/>
        <v>18.725000000000001</v>
      </c>
      <c r="R1505" s="20">
        <f t="shared" si="235"/>
        <v>26.625</v>
      </c>
      <c r="S1505" s="20">
        <f t="shared" si="236"/>
        <v>23.675000000000001</v>
      </c>
      <c r="T1505" s="20">
        <f t="shared" si="237"/>
        <v>22.875</v>
      </c>
      <c r="U1505" s="19">
        <f t="shared" si="238"/>
        <v>23.008333333333336</v>
      </c>
      <c r="V1505" s="19">
        <f t="shared" si="239"/>
        <v>22.975000000000001</v>
      </c>
    </row>
    <row r="1506" spans="1:22" ht="13.5" x14ac:dyDescent="0.25">
      <c r="A1506" s="3">
        <f>RSI!A1506</f>
        <v>44204</v>
      </c>
      <c r="B1506" s="2">
        <f>RSI!B1506</f>
        <v>2.8252999999999999</v>
      </c>
      <c r="C1506" s="2">
        <f>RSI!I1506</f>
        <v>31.2541817417776</v>
      </c>
      <c r="D1506" s="2">
        <f>MACD!E1506</f>
        <v>0.11903415364375514</v>
      </c>
      <c r="E1506" s="2">
        <f>MACD!F1506</f>
        <v>0.1096028215004385</v>
      </c>
      <c r="F1506" s="2">
        <f>'Moving Avg'!D1506</f>
        <v>2.8441200000000002</v>
      </c>
      <c r="G1506" s="2">
        <f>'Moving Avg'!F1506</f>
        <v>3.0169049999999995</v>
      </c>
      <c r="H1506" s="2">
        <f>'Moving Avg'!G1506</f>
        <v>2.975536</v>
      </c>
      <c r="I1506" s="2">
        <f>'Moving Avg'!H1506</f>
        <v>2.6994880000000028</v>
      </c>
      <c r="J1506" s="17" t="str">
        <f>OBV!F1506</f>
        <v>BEARISH</v>
      </c>
      <c r="K1506" s="17" t="str">
        <f>OBV!G1506</f>
        <v>NEUTRAL</v>
      </c>
      <c r="L1506" s="17" t="str">
        <f>OBV!H1506</f>
        <v>CONFIRMED BEARISH</v>
      </c>
      <c r="M1506" s="19">
        <f t="shared" si="230"/>
        <v>25</v>
      </c>
      <c r="N1506" s="19">
        <f t="shared" si="231"/>
        <v>0</v>
      </c>
      <c r="O1506" s="19">
        <f t="shared" si="232"/>
        <v>50</v>
      </c>
      <c r="P1506" s="19">
        <f t="shared" si="233"/>
        <v>16.5</v>
      </c>
      <c r="Q1506" s="20">
        <f t="shared" si="234"/>
        <v>18.725000000000001</v>
      </c>
      <c r="R1506" s="20">
        <f t="shared" si="235"/>
        <v>26.625</v>
      </c>
      <c r="S1506" s="20">
        <f t="shared" si="236"/>
        <v>23.675000000000001</v>
      </c>
      <c r="T1506" s="20">
        <f t="shared" si="237"/>
        <v>22.875</v>
      </c>
      <c r="U1506" s="19">
        <f t="shared" si="238"/>
        <v>23.008333333333336</v>
      </c>
      <c r="V1506" s="19">
        <f t="shared" si="239"/>
        <v>22.975000000000001</v>
      </c>
    </row>
    <row r="1507" spans="1:22" ht="13.5" x14ac:dyDescent="0.25">
      <c r="A1507" s="3">
        <f>RSI!A1507</f>
        <v>44207</v>
      </c>
      <c r="B1507" s="2">
        <f>RSI!B1507</f>
        <v>2.8252999999999999</v>
      </c>
      <c r="C1507" s="2">
        <f>RSI!I1507</f>
        <v>31.2541817417776</v>
      </c>
      <c r="D1507" s="2">
        <f>MACD!E1507</f>
        <v>0.12036335464310932</v>
      </c>
      <c r="E1507" s="2">
        <f>MACD!F1507</f>
        <v>0.11175492812897267</v>
      </c>
      <c r="F1507" s="2">
        <f>'Moving Avg'!D1507</f>
        <v>2.8296400000000004</v>
      </c>
      <c r="G1507" s="2">
        <f>'Moving Avg'!F1507</f>
        <v>2.9987949999999994</v>
      </c>
      <c r="H1507" s="2">
        <f>'Moving Avg'!G1507</f>
        <v>2.9813320000000001</v>
      </c>
      <c r="I1507" s="2">
        <f>'Moving Avg'!H1507</f>
        <v>2.7007195000000026</v>
      </c>
      <c r="J1507" s="17" t="str">
        <f>OBV!F1507</f>
        <v>BEARISH</v>
      </c>
      <c r="K1507" s="17" t="str">
        <f>OBV!G1507</f>
        <v>NEUTRAL</v>
      </c>
      <c r="L1507" s="17" t="str">
        <f>OBV!H1507</f>
        <v>CONFIRMED BEARISH</v>
      </c>
      <c r="M1507" s="19">
        <f t="shared" si="230"/>
        <v>25</v>
      </c>
      <c r="N1507" s="19">
        <f t="shared" si="231"/>
        <v>0</v>
      </c>
      <c r="O1507" s="19">
        <f t="shared" si="232"/>
        <v>50</v>
      </c>
      <c r="P1507" s="19">
        <f t="shared" si="233"/>
        <v>16.5</v>
      </c>
      <c r="Q1507" s="20">
        <f t="shared" si="234"/>
        <v>18.725000000000001</v>
      </c>
      <c r="R1507" s="20">
        <f t="shared" si="235"/>
        <v>26.625</v>
      </c>
      <c r="S1507" s="20">
        <f t="shared" si="236"/>
        <v>23.675000000000001</v>
      </c>
      <c r="T1507" s="20">
        <f t="shared" si="237"/>
        <v>22.875</v>
      </c>
      <c r="U1507" s="19">
        <f t="shared" si="238"/>
        <v>23.008333333333336</v>
      </c>
      <c r="V1507" s="19">
        <f t="shared" si="239"/>
        <v>22.975000000000001</v>
      </c>
    </row>
    <row r="1508" spans="1:22" ht="13.5" x14ac:dyDescent="0.25">
      <c r="A1508" s="3">
        <f>RSI!A1508</f>
        <v>44208</v>
      </c>
      <c r="B1508" s="2">
        <f>RSI!B1508</f>
        <v>2.8252999999999999</v>
      </c>
      <c r="C1508" s="2">
        <f>RSI!I1508</f>
        <v>31.2541817417776</v>
      </c>
      <c r="D1508" s="2">
        <f>MACD!E1508</f>
        <v>0.12242739127060176</v>
      </c>
      <c r="E1508" s="2">
        <f>MACD!F1508</f>
        <v>0.11388942075729849</v>
      </c>
      <c r="F1508" s="2">
        <f>'Moving Avg'!D1508</f>
        <v>2.82674</v>
      </c>
      <c r="G1508" s="2">
        <f>'Moving Avg'!F1508</f>
        <v>2.9832199999999993</v>
      </c>
      <c r="H1508" s="2">
        <f>'Moving Avg'!G1508</f>
        <v>2.9871279999999998</v>
      </c>
      <c r="I1508" s="2">
        <f>'Moving Avg'!H1508</f>
        <v>2.7015890000000025</v>
      </c>
      <c r="J1508" s="17" t="str">
        <f>OBV!F1508</f>
        <v>BEARISH</v>
      </c>
      <c r="K1508" s="17" t="str">
        <f>OBV!G1508</f>
        <v>NEUTRAL</v>
      </c>
      <c r="L1508" s="17" t="str">
        <f>OBV!H1508</f>
        <v>CONFIRMED BEARISH</v>
      </c>
      <c r="M1508" s="19">
        <f t="shared" si="230"/>
        <v>25</v>
      </c>
      <c r="N1508" s="19">
        <f t="shared" si="231"/>
        <v>0</v>
      </c>
      <c r="O1508" s="19">
        <f t="shared" si="232"/>
        <v>50</v>
      </c>
      <c r="P1508" s="19">
        <f t="shared" si="233"/>
        <v>16.5</v>
      </c>
      <c r="Q1508" s="20">
        <f t="shared" si="234"/>
        <v>18.725000000000001</v>
      </c>
      <c r="R1508" s="20">
        <f t="shared" si="235"/>
        <v>26.625</v>
      </c>
      <c r="S1508" s="20">
        <f t="shared" si="236"/>
        <v>23.675000000000001</v>
      </c>
      <c r="T1508" s="20">
        <f t="shared" si="237"/>
        <v>22.875</v>
      </c>
      <c r="U1508" s="19">
        <f t="shared" si="238"/>
        <v>23.008333333333336</v>
      </c>
      <c r="V1508" s="19">
        <f t="shared" si="239"/>
        <v>22.975000000000001</v>
      </c>
    </row>
    <row r="1509" spans="1:22" ht="13.5" x14ac:dyDescent="0.25">
      <c r="A1509" s="3">
        <f>RSI!A1509</f>
        <v>44209</v>
      </c>
      <c r="B1509" s="2">
        <f>RSI!B1509</f>
        <v>2.8108</v>
      </c>
      <c r="C1509" s="2">
        <f>RSI!I1509</f>
        <v>30.064074467151812</v>
      </c>
      <c r="D1509" s="2">
        <f>MACD!E1509</f>
        <v>0.11273309072210669</v>
      </c>
      <c r="E1509" s="2">
        <f>MACD!F1509</f>
        <v>0.11365815475026014</v>
      </c>
      <c r="F1509" s="2">
        <f>'Moving Avg'!D1509</f>
        <v>2.8252999999999999</v>
      </c>
      <c r="G1509" s="2">
        <f>'Moving Avg'!F1509</f>
        <v>2.9647449999999993</v>
      </c>
      <c r="H1509" s="2">
        <f>'Moving Avg'!G1509</f>
        <v>2.9919099999999998</v>
      </c>
      <c r="I1509" s="2">
        <f>'Moving Avg'!H1509</f>
        <v>2.7022770000000018</v>
      </c>
      <c r="J1509" s="17" t="str">
        <f>OBV!F1509</f>
        <v>BEARISH</v>
      </c>
      <c r="K1509" s="17" t="str">
        <f>OBV!G1509</f>
        <v>NEUTRAL</v>
      </c>
      <c r="L1509" s="17" t="str">
        <f>OBV!H1509</f>
        <v>CONFIRMED BEARISH</v>
      </c>
      <c r="M1509" s="19">
        <f t="shared" si="230"/>
        <v>25</v>
      </c>
      <c r="N1509" s="19">
        <f t="shared" si="231"/>
        <v>45</v>
      </c>
      <c r="O1509" s="19">
        <f t="shared" si="232"/>
        <v>50</v>
      </c>
      <c r="P1509" s="19">
        <f t="shared" si="233"/>
        <v>16.5</v>
      </c>
      <c r="Q1509" s="20">
        <f t="shared" si="234"/>
        <v>34.475000000000001</v>
      </c>
      <c r="R1509" s="20">
        <f t="shared" si="235"/>
        <v>35.625</v>
      </c>
      <c r="S1509" s="20">
        <f t="shared" si="236"/>
        <v>30.425000000000001</v>
      </c>
      <c r="T1509" s="20">
        <f t="shared" si="237"/>
        <v>34.125</v>
      </c>
      <c r="U1509" s="19">
        <f t="shared" si="238"/>
        <v>33.508333333333333</v>
      </c>
      <c r="V1509" s="19">
        <f t="shared" si="239"/>
        <v>33.662499999999994</v>
      </c>
    </row>
    <row r="1510" spans="1:22" ht="13.5" x14ac:dyDescent="0.25">
      <c r="A1510" s="3">
        <f>RSI!A1510</f>
        <v>44211</v>
      </c>
      <c r="B1510" s="2">
        <f>RSI!B1510</f>
        <v>2.8108</v>
      </c>
      <c r="C1510" s="2">
        <f>RSI!I1510</f>
        <v>30.064074467151812</v>
      </c>
      <c r="D1510" s="2">
        <f>MACD!E1510</f>
        <v>0.11434430150921582</v>
      </c>
      <c r="E1510" s="2">
        <f>MACD!F1510</f>
        <v>0.11379538410205128</v>
      </c>
      <c r="F1510" s="2">
        <f>'Moving Avg'!D1510</f>
        <v>2.8195000000000001</v>
      </c>
      <c r="G1510" s="2">
        <f>'Moving Avg'!F1510</f>
        <v>2.9462699999999993</v>
      </c>
      <c r="H1510" s="2">
        <f>'Moving Avg'!G1510</f>
        <v>2.9974159999999999</v>
      </c>
      <c r="I1510" s="2">
        <f>'Moving Avg'!H1510</f>
        <v>2.7026030000000021</v>
      </c>
      <c r="J1510" s="17" t="str">
        <f>OBV!F1510</f>
        <v>BEARISH</v>
      </c>
      <c r="K1510" s="17" t="str">
        <f>OBV!G1510</f>
        <v>NEUTRAL</v>
      </c>
      <c r="L1510" s="17" t="str">
        <f>OBV!H1510</f>
        <v>CONFIRMED BEARISH</v>
      </c>
      <c r="M1510" s="19">
        <f t="shared" si="230"/>
        <v>25</v>
      </c>
      <c r="N1510" s="19">
        <f t="shared" si="231"/>
        <v>0</v>
      </c>
      <c r="O1510" s="19">
        <f t="shared" si="232"/>
        <v>50</v>
      </c>
      <c r="P1510" s="19">
        <f t="shared" si="233"/>
        <v>16.5</v>
      </c>
      <c r="Q1510" s="20">
        <f t="shared" si="234"/>
        <v>18.725000000000001</v>
      </c>
      <c r="R1510" s="20">
        <f t="shared" si="235"/>
        <v>26.625</v>
      </c>
      <c r="S1510" s="20">
        <f t="shared" si="236"/>
        <v>23.675000000000001</v>
      </c>
      <c r="T1510" s="20">
        <f t="shared" si="237"/>
        <v>22.875</v>
      </c>
      <c r="U1510" s="19">
        <f t="shared" si="238"/>
        <v>23.008333333333336</v>
      </c>
      <c r="V1510" s="19">
        <f t="shared" si="239"/>
        <v>22.975000000000001</v>
      </c>
    </row>
    <row r="1511" spans="1:22" ht="13.5" x14ac:dyDescent="0.25">
      <c r="A1511" s="3">
        <f>RSI!A1511</f>
        <v>44214</v>
      </c>
      <c r="B1511" s="2">
        <f>RSI!B1511</f>
        <v>2.7890999999999999</v>
      </c>
      <c r="C1511" s="2">
        <f>RSI!I1511</f>
        <v>28.20030223157417</v>
      </c>
      <c r="D1511" s="2">
        <f>MACD!E1511</f>
        <v>0.11814004441639003</v>
      </c>
      <c r="E1511" s="2">
        <f>MACD!F1511</f>
        <v>0.11466431616491904</v>
      </c>
      <c r="F1511" s="2">
        <f>'Moving Avg'!D1511</f>
        <v>2.8122599999999998</v>
      </c>
      <c r="G1511" s="2">
        <f>'Moving Avg'!F1511</f>
        <v>2.9306949999999992</v>
      </c>
      <c r="H1511" s="2">
        <f>'Moving Avg'!G1511</f>
        <v>3.0013279999999996</v>
      </c>
      <c r="I1511" s="2">
        <f>'Moving Avg'!H1511</f>
        <v>2.7027845000000017</v>
      </c>
      <c r="J1511" s="17" t="str">
        <f>OBV!F1511</f>
        <v>BEARISH</v>
      </c>
      <c r="K1511" s="17" t="str">
        <f>OBV!G1511</f>
        <v>NEUTRAL</v>
      </c>
      <c r="L1511" s="17" t="str">
        <f>OBV!H1511</f>
        <v>CONFIRMED BEARISH</v>
      </c>
      <c r="M1511" s="19">
        <f t="shared" si="230"/>
        <v>50</v>
      </c>
      <c r="N1511" s="19">
        <f t="shared" si="231"/>
        <v>0</v>
      </c>
      <c r="O1511" s="19">
        <f t="shared" si="232"/>
        <v>50</v>
      </c>
      <c r="P1511" s="19">
        <f t="shared" si="233"/>
        <v>16.5</v>
      </c>
      <c r="Q1511" s="20">
        <f t="shared" si="234"/>
        <v>27.475000000000001</v>
      </c>
      <c r="R1511" s="20">
        <f t="shared" si="235"/>
        <v>31.625</v>
      </c>
      <c r="S1511" s="20">
        <f t="shared" si="236"/>
        <v>27.425000000000001</v>
      </c>
      <c r="T1511" s="20">
        <f t="shared" si="237"/>
        <v>29.125</v>
      </c>
      <c r="U1511" s="19">
        <f t="shared" si="238"/>
        <v>28.841666666666669</v>
      </c>
      <c r="V1511" s="19">
        <f t="shared" si="239"/>
        <v>28.912500000000001</v>
      </c>
    </row>
    <row r="1512" spans="1:22" ht="13.5" x14ac:dyDescent="0.25">
      <c r="A1512" s="3">
        <f>RSI!A1512</f>
        <v>44215</v>
      </c>
      <c r="B1512" s="2">
        <f>RSI!B1512</f>
        <v>2.8180000000000001</v>
      </c>
      <c r="C1512" s="2">
        <f>RSI!I1512</f>
        <v>34.062993419158872</v>
      </c>
      <c r="D1512" s="2">
        <f>MACD!E1512</f>
        <v>0.10338012738450209</v>
      </c>
      <c r="E1512" s="2">
        <f>MACD!F1512</f>
        <v>0.11240747840883566</v>
      </c>
      <c r="F1512" s="2">
        <f>'Moving Avg'!D1512</f>
        <v>2.8107999999999995</v>
      </c>
      <c r="G1512" s="2">
        <f>'Moving Avg'!F1512</f>
        <v>2.9172899999999991</v>
      </c>
      <c r="H1512" s="2">
        <f>'Moving Avg'!G1512</f>
        <v>3.005528</v>
      </c>
      <c r="I1512" s="2">
        <f>'Moving Avg'!H1512</f>
        <v>2.7027480000000015</v>
      </c>
      <c r="J1512" s="17" t="str">
        <f>OBV!F1512</f>
        <v>BEARISH</v>
      </c>
      <c r="K1512" s="17" t="str">
        <f>OBV!G1512</f>
        <v>NEUTRAL</v>
      </c>
      <c r="L1512" s="17" t="str">
        <f>OBV!H1512</f>
        <v>CONFIRMED BEARISH</v>
      </c>
      <c r="M1512" s="19">
        <f t="shared" si="230"/>
        <v>25</v>
      </c>
      <c r="N1512" s="19">
        <f t="shared" si="231"/>
        <v>45</v>
      </c>
      <c r="O1512" s="19">
        <f t="shared" si="232"/>
        <v>50</v>
      </c>
      <c r="P1512" s="19">
        <f t="shared" si="233"/>
        <v>16.5</v>
      </c>
      <c r="Q1512" s="20">
        <f t="shared" si="234"/>
        <v>34.475000000000001</v>
      </c>
      <c r="R1512" s="20">
        <f t="shared" si="235"/>
        <v>35.625</v>
      </c>
      <c r="S1512" s="20">
        <f t="shared" si="236"/>
        <v>30.425000000000001</v>
      </c>
      <c r="T1512" s="20">
        <f t="shared" si="237"/>
        <v>34.125</v>
      </c>
      <c r="U1512" s="19">
        <f t="shared" si="238"/>
        <v>33.508333333333333</v>
      </c>
      <c r="V1512" s="19">
        <f t="shared" si="239"/>
        <v>33.662499999999994</v>
      </c>
    </row>
    <row r="1513" spans="1:22" ht="13.5" x14ac:dyDescent="0.25">
      <c r="A1513" s="3">
        <f>RSI!A1513</f>
        <v>44216</v>
      </c>
      <c r="B1513" s="2">
        <f>RSI!B1513</f>
        <v>2.8542999999999998</v>
      </c>
      <c r="C1513" s="2">
        <f>RSI!I1513</f>
        <v>40.621392999626345</v>
      </c>
      <c r="D1513" s="2">
        <f>MACD!E1513</f>
        <v>7.9949649625791874E-2</v>
      </c>
      <c r="E1513" s="2">
        <f>MACD!F1513</f>
        <v>0.10591591265222691</v>
      </c>
      <c r="F1513" s="2">
        <f>'Moving Avg'!D1513</f>
        <v>2.8166000000000002</v>
      </c>
      <c r="G1513" s="2">
        <f>'Moving Avg'!F1513</f>
        <v>2.9067899999999995</v>
      </c>
      <c r="H1513" s="2">
        <f>'Moving Avg'!G1513</f>
        <v>3.0106000000000002</v>
      </c>
      <c r="I1513" s="2">
        <f>'Moving Avg'!H1513</f>
        <v>2.7026760000000012</v>
      </c>
      <c r="J1513" s="17" t="str">
        <f>OBV!F1513</f>
        <v>BULLISH</v>
      </c>
      <c r="K1513" s="17" t="str">
        <f>OBV!G1513</f>
        <v>NEUTRAL</v>
      </c>
      <c r="L1513" s="17" t="str">
        <f>OBV!H1513</f>
        <v>CONFIRMED BULLISH</v>
      </c>
      <c r="M1513" s="19">
        <f t="shared" si="230"/>
        <v>25</v>
      </c>
      <c r="N1513" s="19">
        <f t="shared" si="231"/>
        <v>100</v>
      </c>
      <c r="O1513" s="19">
        <f t="shared" si="232"/>
        <v>50</v>
      </c>
      <c r="P1513" s="19">
        <f t="shared" si="233"/>
        <v>83.5</v>
      </c>
      <c r="Q1513" s="20">
        <f t="shared" si="234"/>
        <v>63.774999999999999</v>
      </c>
      <c r="R1513" s="20">
        <f t="shared" si="235"/>
        <v>63.375</v>
      </c>
      <c r="S1513" s="20">
        <f t="shared" si="236"/>
        <v>68.825000000000003</v>
      </c>
      <c r="T1513" s="20">
        <f t="shared" si="237"/>
        <v>64.625</v>
      </c>
      <c r="U1513" s="19">
        <f t="shared" si="238"/>
        <v>65.325000000000003</v>
      </c>
      <c r="V1513" s="19">
        <f t="shared" si="239"/>
        <v>65.150000000000006</v>
      </c>
    </row>
    <row r="1514" spans="1:22" ht="13.5" x14ac:dyDescent="0.25">
      <c r="A1514" s="3">
        <f>RSI!A1514</f>
        <v>44217</v>
      </c>
      <c r="B1514" s="2">
        <f>RSI!B1514</f>
        <v>2.8832</v>
      </c>
      <c r="C1514" s="2">
        <f>RSI!I1514</f>
        <v>45.287266501150292</v>
      </c>
      <c r="D1514" s="2">
        <f>MACD!E1514</f>
        <v>5.5021501528503158E-2</v>
      </c>
      <c r="E1514" s="2">
        <f>MACD!F1514</f>
        <v>9.5737030427482162E-2</v>
      </c>
      <c r="F1514" s="2">
        <f>'Moving Avg'!D1514</f>
        <v>2.83108</v>
      </c>
      <c r="G1514" s="2">
        <f>'Moving Avg'!F1514</f>
        <v>2.8980949999999996</v>
      </c>
      <c r="H1514" s="2">
        <f>'Moving Avg'!G1514</f>
        <v>3.0161039999999999</v>
      </c>
      <c r="I1514" s="2">
        <f>'Moving Avg'!H1514</f>
        <v>2.7028205000000014</v>
      </c>
      <c r="J1514" s="17" t="str">
        <f>OBV!F1514</f>
        <v>BULLISH</v>
      </c>
      <c r="K1514" s="17" t="str">
        <f>OBV!G1514</f>
        <v>NEUTRAL</v>
      </c>
      <c r="L1514" s="17" t="str">
        <f>OBV!H1514</f>
        <v>CONFIRMED BULLISH</v>
      </c>
      <c r="M1514" s="19">
        <f t="shared" si="230"/>
        <v>25</v>
      </c>
      <c r="N1514" s="19">
        <f t="shared" si="231"/>
        <v>100</v>
      </c>
      <c r="O1514" s="19">
        <f t="shared" si="232"/>
        <v>50</v>
      </c>
      <c r="P1514" s="19">
        <f t="shared" si="233"/>
        <v>83.5</v>
      </c>
      <c r="Q1514" s="20">
        <f t="shared" si="234"/>
        <v>63.774999999999999</v>
      </c>
      <c r="R1514" s="20">
        <f t="shared" si="235"/>
        <v>63.375</v>
      </c>
      <c r="S1514" s="20">
        <f t="shared" si="236"/>
        <v>68.825000000000003</v>
      </c>
      <c r="T1514" s="20">
        <f t="shared" si="237"/>
        <v>64.625</v>
      </c>
      <c r="U1514" s="19">
        <f t="shared" si="238"/>
        <v>65.325000000000003</v>
      </c>
      <c r="V1514" s="19">
        <f t="shared" si="239"/>
        <v>65.150000000000006</v>
      </c>
    </row>
    <row r="1515" spans="1:22" ht="13.5" x14ac:dyDescent="0.25">
      <c r="A1515" s="3">
        <f>RSI!A1515</f>
        <v>44218</v>
      </c>
      <c r="B1515" s="2">
        <f>RSI!B1515</f>
        <v>2.9918999999999998</v>
      </c>
      <c r="C1515" s="2">
        <f>RSI!I1515</f>
        <v>58.497110158224544</v>
      </c>
      <c r="D1515" s="2">
        <f>MACD!E1515</f>
        <v>2.9422849867909662E-2</v>
      </c>
      <c r="E1515" s="2">
        <f>MACD!F1515</f>
        <v>8.247419431556767E-2</v>
      </c>
      <c r="F1515" s="2">
        <f>'Moving Avg'!D1515</f>
        <v>2.8672999999999997</v>
      </c>
      <c r="G1515" s="2">
        <f>'Moving Avg'!F1515</f>
        <v>2.894835</v>
      </c>
      <c r="H1515" s="2">
        <f>'Moving Avg'!G1515</f>
        <v>3.0229139999999997</v>
      </c>
      <c r="I1515" s="2">
        <f>'Moving Avg'!H1515</f>
        <v>2.7039070000000009</v>
      </c>
      <c r="J1515" s="17" t="str">
        <f>OBV!F1515</f>
        <v>BULLISH</v>
      </c>
      <c r="K1515" s="17" t="str">
        <f>OBV!G1515</f>
        <v>NEUTRAL</v>
      </c>
      <c r="L1515" s="17" t="str">
        <f>OBV!H1515</f>
        <v>CONFIRMED BULLISH</v>
      </c>
      <c r="M1515" s="19">
        <f t="shared" si="230"/>
        <v>25</v>
      </c>
      <c r="N1515" s="19">
        <f t="shared" si="231"/>
        <v>100</v>
      </c>
      <c r="O1515" s="19">
        <f t="shared" si="232"/>
        <v>50</v>
      </c>
      <c r="P1515" s="19">
        <f t="shared" si="233"/>
        <v>83.5</v>
      </c>
      <c r="Q1515" s="20">
        <f t="shared" si="234"/>
        <v>63.774999999999999</v>
      </c>
      <c r="R1515" s="20">
        <f t="shared" si="235"/>
        <v>63.375</v>
      </c>
      <c r="S1515" s="20">
        <f t="shared" si="236"/>
        <v>68.825000000000003</v>
      </c>
      <c r="T1515" s="20">
        <f t="shared" si="237"/>
        <v>64.625</v>
      </c>
      <c r="U1515" s="19">
        <f t="shared" si="238"/>
        <v>65.325000000000003</v>
      </c>
      <c r="V1515" s="19">
        <f t="shared" si="239"/>
        <v>65.150000000000006</v>
      </c>
    </row>
    <row r="1516" spans="1:22" ht="13.5" x14ac:dyDescent="0.25">
      <c r="A1516" s="3">
        <f>RSI!A1516</f>
        <v>44221</v>
      </c>
      <c r="B1516" s="2">
        <f>RSI!B1516</f>
        <v>3.0354000000000001</v>
      </c>
      <c r="C1516" s="2">
        <f>RSI!I1516</f>
        <v>62.408599627455878</v>
      </c>
      <c r="D1516" s="2">
        <f>MACD!E1516</f>
        <v>1.8452982834795684E-3</v>
      </c>
      <c r="E1516" s="2">
        <f>MACD!F1516</f>
        <v>6.6348415109150044E-2</v>
      </c>
      <c r="F1516" s="2">
        <f>'Moving Avg'!D1516</f>
        <v>2.9165599999999996</v>
      </c>
      <c r="G1516" s="2">
        <f>'Moving Avg'!F1516</f>
        <v>2.894835</v>
      </c>
      <c r="H1516" s="2">
        <f>'Moving Avg'!G1516</f>
        <v>3.0291439999999996</v>
      </c>
      <c r="I1516" s="2">
        <f>'Moving Avg'!H1516</f>
        <v>2.7056095000000018</v>
      </c>
      <c r="J1516" s="17" t="str">
        <f>OBV!F1516</f>
        <v>BULLISH</v>
      </c>
      <c r="K1516" s="17" t="str">
        <f>OBV!G1516</f>
        <v>NEUTRAL</v>
      </c>
      <c r="L1516" s="17" t="str">
        <f>OBV!H1516</f>
        <v>CONFIRMED BULLISH</v>
      </c>
      <c r="M1516" s="19">
        <f t="shared" si="230"/>
        <v>25</v>
      </c>
      <c r="N1516" s="19">
        <f t="shared" si="231"/>
        <v>100</v>
      </c>
      <c r="O1516" s="19">
        <f t="shared" si="232"/>
        <v>50</v>
      </c>
      <c r="P1516" s="19">
        <f t="shared" si="233"/>
        <v>83.5</v>
      </c>
      <c r="Q1516" s="20">
        <f t="shared" si="234"/>
        <v>63.774999999999999</v>
      </c>
      <c r="R1516" s="20">
        <f t="shared" si="235"/>
        <v>63.375</v>
      </c>
      <c r="S1516" s="20">
        <f t="shared" si="236"/>
        <v>68.825000000000003</v>
      </c>
      <c r="T1516" s="20">
        <f t="shared" si="237"/>
        <v>64.625</v>
      </c>
      <c r="U1516" s="19">
        <f t="shared" si="238"/>
        <v>65.325000000000003</v>
      </c>
      <c r="V1516" s="19">
        <f t="shared" si="239"/>
        <v>65.150000000000006</v>
      </c>
    </row>
    <row r="1517" spans="1:22" ht="13.5" x14ac:dyDescent="0.25">
      <c r="A1517" s="3">
        <f>RSI!A1517</f>
        <v>44222</v>
      </c>
      <c r="B1517" s="2">
        <f>RSI!B1517</f>
        <v>3.0209000000000001</v>
      </c>
      <c r="C1517" s="2">
        <f>RSI!I1517</f>
        <v>60.366289283669197</v>
      </c>
      <c r="D1517" s="2">
        <f>MACD!E1517</f>
        <v>-2.1102302510970894E-2</v>
      </c>
      <c r="E1517" s="2">
        <f>MACD!F1517</f>
        <v>4.8858271585125859E-2</v>
      </c>
      <c r="F1517" s="2">
        <f>'Moving Avg'!D1517</f>
        <v>2.9571400000000003</v>
      </c>
      <c r="G1517" s="2">
        <f>'Moving Avg'!F1517</f>
        <v>2.89411</v>
      </c>
      <c r="H1517" s="2">
        <f>'Moving Avg'!G1517</f>
        <v>3.0346499999999996</v>
      </c>
      <c r="I1517" s="2">
        <f>'Moving Avg'!H1517</f>
        <v>2.7068410000000016</v>
      </c>
      <c r="J1517" s="17" t="str">
        <f>OBV!F1517</f>
        <v>BULLISH</v>
      </c>
      <c r="K1517" s="17" t="str">
        <f>OBV!G1517</f>
        <v>NEUTRAL</v>
      </c>
      <c r="L1517" s="17" t="str">
        <f>OBV!H1517</f>
        <v>CONFIRMED BULLISH</v>
      </c>
      <c r="M1517" s="19">
        <f t="shared" si="230"/>
        <v>25</v>
      </c>
      <c r="N1517" s="19">
        <f t="shared" si="231"/>
        <v>100</v>
      </c>
      <c r="O1517" s="19">
        <f t="shared" si="232"/>
        <v>50</v>
      </c>
      <c r="P1517" s="19">
        <f t="shared" si="233"/>
        <v>83.5</v>
      </c>
      <c r="Q1517" s="20">
        <f t="shared" si="234"/>
        <v>63.774999999999999</v>
      </c>
      <c r="R1517" s="20">
        <f t="shared" si="235"/>
        <v>63.375</v>
      </c>
      <c r="S1517" s="20">
        <f t="shared" si="236"/>
        <v>68.825000000000003</v>
      </c>
      <c r="T1517" s="20">
        <f t="shared" si="237"/>
        <v>64.625</v>
      </c>
      <c r="U1517" s="19">
        <f t="shared" si="238"/>
        <v>65.325000000000003</v>
      </c>
      <c r="V1517" s="19">
        <f t="shared" si="239"/>
        <v>65.150000000000006</v>
      </c>
    </row>
    <row r="1518" spans="1:22" ht="13.5" x14ac:dyDescent="0.25">
      <c r="A1518" s="3">
        <f>RSI!A1518</f>
        <v>44223</v>
      </c>
      <c r="B1518" s="2">
        <f>RSI!B1518</f>
        <v>3.0209000000000001</v>
      </c>
      <c r="C1518" s="2">
        <f>RSI!I1518</f>
        <v>60.366289283669197</v>
      </c>
      <c r="D1518" s="2">
        <f>MACD!E1518</f>
        <v>-4.1069769771455267E-2</v>
      </c>
      <c r="E1518" s="2">
        <f>MACD!F1518</f>
        <v>3.087266331380964E-2</v>
      </c>
      <c r="F1518" s="2">
        <f>'Moving Avg'!D1518</f>
        <v>2.9904600000000001</v>
      </c>
      <c r="G1518" s="2">
        <f>'Moving Avg'!F1518</f>
        <v>2.8933849999999999</v>
      </c>
      <c r="H1518" s="2">
        <f>'Moving Avg'!G1518</f>
        <v>3.039142</v>
      </c>
      <c r="I1518" s="2">
        <f>'Moving Avg'!H1518</f>
        <v>2.708000000000002</v>
      </c>
      <c r="J1518" s="17" t="str">
        <f>OBV!F1518</f>
        <v>BULLISH</v>
      </c>
      <c r="K1518" s="17" t="str">
        <f>OBV!G1518</f>
        <v>NEUTRAL</v>
      </c>
      <c r="L1518" s="17" t="str">
        <f>OBV!H1518</f>
        <v>CONFIRMED BULLISH</v>
      </c>
      <c r="M1518" s="19">
        <f t="shared" si="230"/>
        <v>25</v>
      </c>
      <c r="N1518" s="19">
        <f t="shared" si="231"/>
        <v>100</v>
      </c>
      <c r="O1518" s="19">
        <f t="shared" si="232"/>
        <v>50</v>
      </c>
      <c r="P1518" s="19">
        <f t="shared" si="233"/>
        <v>83.5</v>
      </c>
      <c r="Q1518" s="20">
        <f t="shared" si="234"/>
        <v>63.774999999999999</v>
      </c>
      <c r="R1518" s="20">
        <f t="shared" si="235"/>
        <v>63.375</v>
      </c>
      <c r="S1518" s="20">
        <f t="shared" si="236"/>
        <v>68.825000000000003</v>
      </c>
      <c r="T1518" s="20">
        <f t="shared" si="237"/>
        <v>64.625</v>
      </c>
      <c r="U1518" s="19">
        <f t="shared" si="238"/>
        <v>65.325000000000003</v>
      </c>
      <c r="V1518" s="19">
        <f t="shared" si="239"/>
        <v>65.150000000000006</v>
      </c>
    </row>
    <row r="1519" spans="1:22" ht="13.5" x14ac:dyDescent="0.25">
      <c r="A1519" s="3">
        <f>RSI!A1519</f>
        <v>44224</v>
      </c>
      <c r="B1519" s="2">
        <f>RSI!B1519</f>
        <v>3.0209000000000001</v>
      </c>
      <c r="C1519" s="2">
        <f>RSI!I1519</f>
        <v>60.366289283669197</v>
      </c>
      <c r="D1519" s="2">
        <f>MACD!E1519</f>
        <v>-6.0705594322872258E-2</v>
      </c>
      <c r="E1519" s="2">
        <f>MACD!F1519</f>
        <v>1.2557011786473261E-2</v>
      </c>
      <c r="F1519" s="2">
        <f>'Moving Avg'!D1519</f>
        <v>3.0180000000000007</v>
      </c>
      <c r="G1519" s="2">
        <f>'Moving Avg'!F1519</f>
        <v>2.8970099999999999</v>
      </c>
      <c r="H1519" s="2">
        <f>'Moving Avg'!G1519</f>
        <v>3.0420400000000005</v>
      </c>
      <c r="I1519" s="2">
        <f>'Moving Avg'!H1519</f>
        <v>2.7090145000000017</v>
      </c>
      <c r="J1519" s="17" t="str">
        <f>OBV!F1519</f>
        <v>BULLISH</v>
      </c>
      <c r="K1519" s="17" t="str">
        <f>OBV!G1519</f>
        <v>NEUTRAL</v>
      </c>
      <c r="L1519" s="17" t="str">
        <f>OBV!H1519</f>
        <v>CONFIRMED BULLISH</v>
      </c>
      <c r="M1519" s="19">
        <f t="shared" si="230"/>
        <v>25</v>
      </c>
      <c r="N1519" s="19">
        <f t="shared" si="231"/>
        <v>100</v>
      </c>
      <c r="O1519" s="19">
        <f t="shared" si="232"/>
        <v>50</v>
      </c>
      <c r="P1519" s="19">
        <f t="shared" si="233"/>
        <v>83.5</v>
      </c>
      <c r="Q1519" s="20">
        <f t="shared" si="234"/>
        <v>63.774999999999999</v>
      </c>
      <c r="R1519" s="20">
        <f t="shared" si="235"/>
        <v>63.375</v>
      </c>
      <c r="S1519" s="20">
        <f t="shared" si="236"/>
        <v>68.825000000000003</v>
      </c>
      <c r="T1519" s="20">
        <f t="shared" si="237"/>
        <v>64.625</v>
      </c>
      <c r="U1519" s="19">
        <f t="shared" si="238"/>
        <v>65.325000000000003</v>
      </c>
      <c r="V1519" s="19">
        <f t="shared" si="239"/>
        <v>65.150000000000006</v>
      </c>
    </row>
    <row r="1520" spans="1:22" ht="13.5" x14ac:dyDescent="0.25">
      <c r="A1520" s="3">
        <f>RSI!A1520</f>
        <v>44225</v>
      </c>
      <c r="B1520" s="2">
        <f>RSI!B1520</f>
        <v>2.9990999999999999</v>
      </c>
      <c r="C1520" s="2">
        <f>RSI!I1520</f>
        <v>56.871549061516831</v>
      </c>
      <c r="D1520" s="2">
        <f>MACD!E1520</f>
        <v>-7.6177472882268837E-2</v>
      </c>
      <c r="E1520" s="2">
        <f>MACD!F1520</f>
        <v>-5.1898851472751591E-3</v>
      </c>
      <c r="F1520" s="2">
        <f>'Moving Avg'!D1520</f>
        <v>3.0194400000000003</v>
      </c>
      <c r="G1520" s="2">
        <f>'Moving Avg'!F1520</f>
        <v>2.8966449999999999</v>
      </c>
      <c r="H1520" s="2">
        <f>'Moving Avg'!G1520</f>
        <v>3.0420400000000005</v>
      </c>
      <c r="I1520" s="2">
        <f>'Moving Avg'!H1520</f>
        <v>2.7103180000000022</v>
      </c>
      <c r="J1520" s="17" t="str">
        <f>OBV!F1520</f>
        <v>BEARISH</v>
      </c>
      <c r="K1520" s="17" t="str">
        <f>OBV!G1520</f>
        <v>NEUTRAL</v>
      </c>
      <c r="L1520" s="17" t="str">
        <f>OBV!H1520</f>
        <v>BEARISH DIVERGENCE</v>
      </c>
      <c r="M1520" s="19">
        <f t="shared" si="230"/>
        <v>25</v>
      </c>
      <c r="N1520" s="19">
        <f t="shared" si="231"/>
        <v>100</v>
      </c>
      <c r="O1520" s="19">
        <f t="shared" si="232"/>
        <v>50</v>
      </c>
      <c r="P1520" s="19">
        <f t="shared" si="233"/>
        <v>16.5</v>
      </c>
      <c r="Q1520" s="20">
        <f t="shared" si="234"/>
        <v>53.725000000000001</v>
      </c>
      <c r="R1520" s="20">
        <f t="shared" si="235"/>
        <v>46.625</v>
      </c>
      <c r="S1520" s="20">
        <f t="shared" si="236"/>
        <v>38.674999999999997</v>
      </c>
      <c r="T1520" s="20">
        <f t="shared" si="237"/>
        <v>47.875</v>
      </c>
      <c r="U1520" s="19">
        <f t="shared" si="238"/>
        <v>46.341666666666661</v>
      </c>
      <c r="V1520" s="19">
        <f t="shared" si="239"/>
        <v>46.724999999999994</v>
      </c>
    </row>
    <row r="1521" spans="1:22" ht="13.5" x14ac:dyDescent="0.25">
      <c r="A1521" s="3">
        <f>RSI!A1521</f>
        <v>44228</v>
      </c>
      <c r="B1521" s="2">
        <f>RSI!B1521</f>
        <v>3.0426000000000002</v>
      </c>
      <c r="C1521" s="2">
        <f>RSI!I1521</f>
        <v>61.643313023661698</v>
      </c>
      <c r="D1521" s="2">
        <f>MACD!E1521</f>
        <v>-9.6137748415900948E-2</v>
      </c>
      <c r="E1521" s="2">
        <f>MACD!F1521</f>
        <v>-2.3379457801000317E-2</v>
      </c>
      <c r="F1521" s="2">
        <f>'Moving Avg'!D1521</f>
        <v>3.02088</v>
      </c>
      <c r="G1521" s="2">
        <f>'Moving Avg'!F1521</f>
        <v>2.8984549999999998</v>
      </c>
      <c r="H1521" s="2">
        <f>'Moving Avg'!G1521</f>
        <v>3.0405900000000003</v>
      </c>
      <c r="I1521" s="2">
        <f>'Moving Avg'!H1521</f>
        <v>2.7119480000000022</v>
      </c>
      <c r="J1521" s="17" t="str">
        <f>OBV!F1521</f>
        <v>BEARISH</v>
      </c>
      <c r="K1521" s="17" t="str">
        <f>OBV!G1521</f>
        <v>NEUTRAL</v>
      </c>
      <c r="L1521" s="17" t="str">
        <f>OBV!H1521</f>
        <v>BEARISH DIVERGENCE</v>
      </c>
      <c r="M1521" s="19">
        <f t="shared" si="230"/>
        <v>25</v>
      </c>
      <c r="N1521" s="19">
        <f t="shared" si="231"/>
        <v>100</v>
      </c>
      <c r="O1521" s="19">
        <f t="shared" si="232"/>
        <v>50</v>
      </c>
      <c r="P1521" s="19">
        <f t="shared" si="233"/>
        <v>16.5</v>
      </c>
      <c r="Q1521" s="20">
        <f t="shared" si="234"/>
        <v>53.725000000000001</v>
      </c>
      <c r="R1521" s="20">
        <f t="shared" si="235"/>
        <v>46.625</v>
      </c>
      <c r="S1521" s="20">
        <f t="shared" si="236"/>
        <v>38.674999999999997</v>
      </c>
      <c r="T1521" s="20">
        <f t="shared" si="237"/>
        <v>47.875</v>
      </c>
      <c r="U1521" s="19">
        <f t="shared" si="238"/>
        <v>46.341666666666661</v>
      </c>
      <c r="V1521" s="19">
        <f t="shared" si="239"/>
        <v>46.724999999999994</v>
      </c>
    </row>
    <row r="1522" spans="1:22" ht="13.5" x14ac:dyDescent="0.25">
      <c r="A1522" s="3">
        <f>RSI!A1522</f>
        <v>44229</v>
      </c>
      <c r="B1522" s="2">
        <f>RSI!B1522</f>
        <v>2.9702000000000002</v>
      </c>
      <c r="C1522" s="2">
        <f>RSI!I1522</f>
        <v>51.441787178531243</v>
      </c>
      <c r="D1522" s="2">
        <f>MACD!E1522</f>
        <v>-0.10376032613124364</v>
      </c>
      <c r="E1522" s="2">
        <f>MACD!F1522</f>
        <v>-3.9455631467048988E-2</v>
      </c>
      <c r="F1522" s="2">
        <f>'Moving Avg'!D1522</f>
        <v>3.0107400000000002</v>
      </c>
      <c r="G1522" s="2">
        <f>'Moving Avg'!F1522</f>
        <v>2.9020799999999998</v>
      </c>
      <c r="H1522" s="2">
        <f>'Moving Avg'!G1522</f>
        <v>3.0369680000000003</v>
      </c>
      <c r="I1522" s="2">
        <f>'Moving Avg'!H1522</f>
        <v>2.7130350000000023</v>
      </c>
      <c r="J1522" s="17" t="str">
        <f>OBV!F1522</f>
        <v>BEARISH</v>
      </c>
      <c r="K1522" s="17" t="str">
        <f>OBV!G1522</f>
        <v>NEUTRAL</v>
      </c>
      <c r="L1522" s="17" t="str">
        <f>OBV!H1522</f>
        <v>CONFIRMED BEARISH</v>
      </c>
      <c r="M1522" s="19">
        <f t="shared" si="230"/>
        <v>25</v>
      </c>
      <c r="N1522" s="19">
        <f t="shared" si="231"/>
        <v>100</v>
      </c>
      <c r="O1522" s="19">
        <f t="shared" si="232"/>
        <v>50</v>
      </c>
      <c r="P1522" s="19">
        <f t="shared" si="233"/>
        <v>16.5</v>
      </c>
      <c r="Q1522" s="20">
        <f t="shared" si="234"/>
        <v>53.725000000000001</v>
      </c>
      <c r="R1522" s="20">
        <f t="shared" si="235"/>
        <v>46.625</v>
      </c>
      <c r="S1522" s="20">
        <f t="shared" si="236"/>
        <v>38.674999999999997</v>
      </c>
      <c r="T1522" s="20">
        <f t="shared" si="237"/>
        <v>47.875</v>
      </c>
      <c r="U1522" s="19">
        <f t="shared" si="238"/>
        <v>46.341666666666661</v>
      </c>
      <c r="V1522" s="19">
        <f t="shared" si="239"/>
        <v>46.724999999999994</v>
      </c>
    </row>
    <row r="1523" spans="1:22" ht="13.5" x14ac:dyDescent="0.25">
      <c r="A1523" s="3">
        <f>RSI!A1523</f>
        <v>44230</v>
      </c>
      <c r="B1523" s="2">
        <f>RSI!B1523</f>
        <v>3.0280999999999998</v>
      </c>
      <c r="C1523" s="2">
        <f>RSI!I1523</f>
        <v>57.499368172595354</v>
      </c>
      <c r="D1523" s="2">
        <f>MACD!E1523</f>
        <v>-0.10898872375857804</v>
      </c>
      <c r="E1523" s="2">
        <f>MACD!F1523</f>
        <v>-5.3362249925354807E-2</v>
      </c>
      <c r="F1523" s="2">
        <f>'Moving Avg'!D1523</f>
        <v>3.0121799999999999</v>
      </c>
      <c r="G1523" s="2">
        <f>'Moving Avg'!F1523</f>
        <v>2.9114949999999995</v>
      </c>
      <c r="H1523" s="2">
        <f>'Moving Avg'!G1523</f>
        <v>3.0349400000000006</v>
      </c>
      <c r="I1523" s="2">
        <f>'Moving Avg'!H1523</f>
        <v>2.7148095000000017</v>
      </c>
      <c r="J1523" s="17" t="str">
        <f>OBV!F1523</f>
        <v>BEARISH</v>
      </c>
      <c r="K1523" s="17" t="str">
        <f>OBV!G1523</f>
        <v>NEUTRAL</v>
      </c>
      <c r="L1523" s="17" t="str">
        <f>OBV!H1523</f>
        <v>BEARISH DIVERGENCE</v>
      </c>
      <c r="M1523" s="19">
        <f t="shared" si="230"/>
        <v>25</v>
      </c>
      <c r="N1523" s="19">
        <f t="shared" si="231"/>
        <v>100</v>
      </c>
      <c r="O1523" s="19">
        <f t="shared" si="232"/>
        <v>50</v>
      </c>
      <c r="P1523" s="19">
        <f t="shared" si="233"/>
        <v>16.5</v>
      </c>
      <c r="Q1523" s="20">
        <f t="shared" si="234"/>
        <v>53.725000000000001</v>
      </c>
      <c r="R1523" s="20">
        <f t="shared" si="235"/>
        <v>46.625</v>
      </c>
      <c r="S1523" s="20">
        <f t="shared" si="236"/>
        <v>38.674999999999997</v>
      </c>
      <c r="T1523" s="20">
        <f t="shared" si="237"/>
        <v>47.875</v>
      </c>
      <c r="U1523" s="19">
        <f t="shared" si="238"/>
        <v>46.341666666666661</v>
      </c>
      <c r="V1523" s="19">
        <f t="shared" si="239"/>
        <v>46.724999999999994</v>
      </c>
    </row>
    <row r="1524" spans="1:22" ht="13.5" x14ac:dyDescent="0.25">
      <c r="A1524" s="3">
        <f>RSI!A1524</f>
        <v>44231</v>
      </c>
      <c r="B1524" s="2">
        <f>RSI!B1524</f>
        <v>2.9773999999999998</v>
      </c>
      <c r="C1524" s="2">
        <f>RSI!I1524</f>
        <v>51.447182911664669</v>
      </c>
      <c r="D1524" s="2">
        <f>MACD!E1524</f>
        <v>-0.10562192732690434</v>
      </c>
      <c r="E1524" s="2">
        <f>MACD!F1524</f>
        <v>-6.381418540566472E-2</v>
      </c>
      <c r="F1524" s="2">
        <f>'Moving Avg'!D1524</f>
        <v>3.0034800000000001</v>
      </c>
      <c r="G1524" s="2">
        <f>'Moving Avg'!F1524</f>
        <v>2.9194649999999998</v>
      </c>
      <c r="H1524" s="2">
        <f>'Moving Avg'!G1524</f>
        <v>3.0323320000000002</v>
      </c>
      <c r="I1524" s="2">
        <f>'Moving Avg'!H1524</f>
        <v>2.7160045000000026</v>
      </c>
      <c r="J1524" s="17" t="str">
        <f>OBV!F1524</f>
        <v>BEARISH</v>
      </c>
      <c r="K1524" s="17" t="str">
        <f>OBV!G1524</f>
        <v>NEUTRAL</v>
      </c>
      <c r="L1524" s="17" t="str">
        <f>OBV!H1524</f>
        <v>CONFIRMED BEARISH</v>
      </c>
      <c r="M1524" s="19">
        <f t="shared" si="230"/>
        <v>25</v>
      </c>
      <c r="N1524" s="19">
        <f t="shared" si="231"/>
        <v>100</v>
      </c>
      <c r="O1524" s="19">
        <f t="shared" si="232"/>
        <v>50</v>
      </c>
      <c r="P1524" s="19">
        <f t="shared" si="233"/>
        <v>16.5</v>
      </c>
      <c r="Q1524" s="20">
        <f t="shared" si="234"/>
        <v>53.725000000000001</v>
      </c>
      <c r="R1524" s="20">
        <f t="shared" si="235"/>
        <v>46.625</v>
      </c>
      <c r="S1524" s="20">
        <f t="shared" si="236"/>
        <v>38.674999999999997</v>
      </c>
      <c r="T1524" s="20">
        <f t="shared" si="237"/>
        <v>47.875</v>
      </c>
      <c r="U1524" s="19">
        <f t="shared" si="238"/>
        <v>46.341666666666661</v>
      </c>
      <c r="V1524" s="19">
        <f t="shared" si="239"/>
        <v>46.724999999999994</v>
      </c>
    </row>
    <row r="1525" spans="1:22" ht="13.5" x14ac:dyDescent="0.25">
      <c r="A1525" s="3">
        <f>RSI!A1525</f>
        <v>44232</v>
      </c>
      <c r="B1525" s="2">
        <f>RSI!B1525</f>
        <v>2.9266999999999999</v>
      </c>
      <c r="C1525" s="2">
        <f>RSI!I1525</f>
        <v>46.209219531705976</v>
      </c>
      <c r="D1525" s="2">
        <f>MACD!E1525</f>
        <v>-8.2375326962181195E-2</v>
      </c>
      <c r="E1525" s="2">
        <f>MACD!F1525</f>
        <v>-6.752641371696802E-2</v>
      </c>
      <c r="F1525" s="2">
        <f>'Moving Avg'!D1525</f>
        <v>2.9889999999999999</v>
      </c>
      <c r="G1525" s="2">
        <f>'Moving Avg'!F1525</f>
        <v>2.9238099999999996</v>
      </c>
      <c r="H1525" s="2">
        <f>'Moving Avg'!G1525</f>
        <v>3.0272600000000001</v>
      </c>
      <c r="I1525" s="2">
        <f>'Moving Avg'!H1525</f>
        <v>2.7169825000000021</v>
      </c>
      <c r="J1525" s="17" t="str">
        <f>OBV!F1525</f>
        <v>BEARISH</v>
      </c>
      <c r="K1525" s="17" t="str">
        <f>OBV!G1525</f>
        <v>NEUTRAL</v>
      </c>
      <c r="L1525" s="17" t="str">
        <f>OBV!H1525</f>
        <v>CONFIRMED BEARISH</v>
      </c>
      <c r="M1525" s="19">
        <f t="shared" si="230"/>
        <v>25</v>
      </c>
      <c r="N1525" s="19">
        <f t="shared" si="231"/>
        <v>45</v>
      </c>
      <c r="O1525" s="19">
        <f t="shared" si="232"/>
        <v>50</v>
      </c>
      <c r="P1525" s="19">
        <f t="shared" si="233"/>
        <v>16.5</v>
      </c>
      <c r="Q1525" s="20">
        <f t="shared" si="234"/>
        <v>34.475000000000001</v>
      </c>
      <c r="R1525" s="20">
        <f t="shared" si="235"/>
        <v>35.625</v>
      </c>
      <c r="S1525" s="20">
        <f t="shared" si="236"/>
        <v>30.425000000000001</v>
      </c>
      <c r="T1525" s="20">
        <f t="shared" si="237"/>
        <v>34.125</v>
      </c>
      <c r="U1525" s="19">
        <f t="shared" si="238"/>
        <v>33.508333333333333</v>
      </c>
      <c r="V1525" s="19">
        <f t="shared" si="239"/>
        <v>33.662499999999994</v>
      </c>
    </row>
    <row r="1526" spans="1:22" ht="13.5" x14ac:dyDescent="0.25">
      <c r="A1526" s="3">
        <f>RSI!A1526</f>
        <v>44235</v>
      </c>
      <c r="B1526" s="2">
        <f>RSI!B1526</f>
        <v>2.9266999999999999</v>
      </c>
      <c r="C1526" s="2">
        <f>RSI!I1526</f>
        <v>46.209219531705976</v>
      </c>
      <c r="D1526" s="2">
        <f>MACD!E1526</f>
        <v>-5.5788100728142442E-2</v>
      </c>
      <c r="E1526" s="2">
        <f>MACD!F1526</f>
        <v>-6.5178751119202905E-2</v>
      </c>
      <c r="F1526" s="2">
        <f>'Moving Avg'!D1526</f>
        <v>2.9658199999999999</v>
      </c>
      <c r="G1526" s="2">
        <f>'Moving Avg'!F1526</f>
        <v>2.9288799999999995</v>
      </c>
      <c r="H1526" s="2">
        <f>'Moving Avg'!G1526</f>
        <v>3.0220440000000002</v>
      </c>
      <c r="I1526" s="2">
        <f>'Moving Avg'!H1526</f>
        <v>2.7183590000000013</v>
      </c>
      <c r="J1526" s="17" t="str">
        <f>OBV!F1526</f>
        <v>BEARISH</v>
      </c>
      <c r="K1526" s="17" t="str">
        <f>OBV!G1526</f>
        <v>NEUTRAL</v>
      </c>
      <c r="L1526" s="17" t="str">
        <f>OBV!H1526</f>
        <v>CONFIRMED BEARISH</v>
      </c>
      <c r="M1526" s="19">
        <f t="shared" si="230"/>
        <v>25</v>
      </c>
      <c r="N1526" s="19">
        <f t="shared" si="231"/>
        <v>0</v>
      </c>
      <c r="O1526" s="19">
        <f t="shared" si="232"/>
        <v>50</v>
      </c>
      <c r="P1526" s="19">
        <f t="shared" si="233"/>
        <v>16.5</v>
      </c>
      <c r="Q1526" s="20">
        <f t="shared" si="234"/>
        <v>18.725000000000001</v>
      </c>
      <c r="R1526" s="20">
        <f t="shared" si="235"/>
        <v>26.625</v>
      </c>
      <c r="S1526" s="20">
        <f t="shared" si="236"/>
        <v>23.675000000000001</v>
      </c>
      <c r="T1526" s="20">
        <f t="shared" si="237"/>
        <v>22.875</v>
      </c>
      <c r="U1526" s="19">
        <f t="shared" si="238"/>
        <v>23.008333333333336</v>
      </c>
      <c r="V1526" s="19">
        <f t="shared" si="239"/>
        <v>22.975000000000001</v>
      </c>
    </row>
    <row r="1527" spans="1:22" ht="13.5" x14ac:dyDescent="0.25">
      <c r="A1527" s="3">
        <f>RSI!A1527</f>
        <v>44236</v>
      </c>
      <c r="B1527" s="2">
        <f>RSI!B1527</f>
        <v>2.9411999999999998</v>
      </c>
      <c r="C1527" s="2">
        <f>RSI!I1527</f>
        <v>47.966391292122992</v>
      </c>
      <c r="D1527" s="2">
        <f>MACD!E1527</f>
        <v>-3.6387987858418125E-2</v>
      </c>
      <c r="E1527" s="2">
        <f>MACD!F1527</f>
        <v>-5.9420598467045956E-2</v>
      </c>
      <c r="F1527" s="2">
        <f>'Moving Avg'!D1527</f>
        <v>2.9600200000000001</v>
      </c>
      <c r="G1527" s="2">
        <f>'Moving Avg'!F1527</f>
        <v>2.9346749999999995</v>
      </c>
      <c r="H1527" s="2">
        <f>'Moving Avg'!G1527</f>
        <v>3.0171180000000004</v>
      </c>
      <c r="I1527" s="2">
        <f>'Moving Avg'!H1527</f>
        <v>2.7198440000000015</v>
      </c>
      <c r="J1527" s="17" t="str">
        <f>OBV!F1527</f>
        <v>BEARISH</v>
      </c>
      <c r="K1527" s="17" t="str">
        <f>OBV!G1527</f>
        <v>NEUTRAL</v>
      </c>
      <c r="L1527" s="17" t="str">
        <f>OBV!H1527</f>
        <v>CONFIRMED BEARISH</v>
      </c>
      <c r="M1527" s="19">
        <f t="shared" si="230"/>
        <v>25</v>
      </c>
      <c r="N1527" s="19">
        <f t="shared" si="231"/>
        <v>0</v>
      </c>
      <c r="O1527" s="19">
        <f t="shared" si="232"/>
        <v>50</v>
      </c>
      <c r="P1527" s="19">
        <f t="shared" si="233"/>
        <v>16.5</v>
      </c>
      <c r="Q1527" s="20">
        <f t="shared" si="234"/>
        <v>18.725000000000001</v>
      </c>
      <c r="R1527" s="20">
        <f t="shared" si="235"/>
        <v>26.625</v>
      </c>
      <c r="S1527" s="20">
        <f t="shared" si="236"/>
        <v>23.675000000000001</v>
      </c>
      <c r="T1527" s="20">
        <f t="shared" si="237"/>
        <v>22.875</v>
      </c>
      <c r="U1527" s="19">
        <f t="shared" si="238"/>
        <v>23.008333333333336</v>
      </c>
      <c r="V1527" s="19">
        <f t="shared" si="239"/>
        <v>22.975000000000001</v>
      </c>
    </row>
    <row r="1528" spans="1:22" ht="13.5" x14ac:dyDescent="0.25">
      <c r="A1528" s="3">
        <f>RSI!A1528</f>
        <v>44237</v>
      </c>
      <c r="B1528" s="2">
        <f>RSI!B1528</f>
        <v>2.9411999999999998</v>
      </c>
      <c r="C1528" s="2">
        <f>RSI!I1528</f>
        <v>47.966391292122999</v>
      </c>
      <c r="D1528" s="2">
        <f>MACD!E1528</f>
        <v>-1.9865529195718157E-2</v>
      </c>
      <c r="E1528" s="2">
        <f>MACD!F1528</f>
        <v>-5.15095846127804E-2</v>
      </c>
      <c r="F1528" s="2">
        <f>'Moving Avg'!D1528</f>
        <v>2.9426399999999999</v>
      </c>
      <c r="G1528" s="2">
        <f>'Moving Avg'!F1528</f>
        <v>2.9404700000000004</v>
      </c>
      <c r="H1528" s="2">
        <f>'Moving Avg'!G1528</f>
        <v>3.0121920000000006</v>
      </c>
      <c r="I1528" s="2">
        <f>'Moving Avg'!H1528</f>
        <v>2.7213290000000012</v>
      </c>
      <c r="J1528" s="17" t="str">
        <f>OBV!F1528</f>
        <v>BEARISH</v>
      </c>
      <c r="K1528" s="17" t="str">
        <f>OBV!G1528</f>
        <v>NEUTRAL</v>
      </c>
      <c r="L1528" s="17" t="str">
        <f>OBV!H1528</f>
        <v>CONFIRMED BEARISH</v>
      </c>
      <c r="M1528" s="19">
        <f t="shared" si="230"/>
        <v>25</v>
      </c>
      <c r="N1528" s="19">
        <f t="shared" si="231"/>
        <v>0</v>
      </c>
      <c r="O1528" s="19">
        <f t="shared" si="232"/>
        <v>50</v>
      </c>
      <c r="P1528" s="19">
        <f t="shared" si="233"/>
        <v>16.5</v>
      </c>
      <c r="Q1528" s="20">
        <f t="shared" si="234"/>
        <v>18.725000000000001</v>
      </c>
      <c r="R1528" s="20">
        <f t="shared" si="235"/>
        <v>26.625</v>
      </c>
      <c r="S1528" s="20">
        <f t="shared" si="236"/>
        <v>23.675000000000001</v>
      </c>
      <c r="T1528" s="20">
        <f t="shared" si="237"/>
        <v>22.875</v>
      </c>
      <c r="U1528" s="19">
        <f t="shared" si="238"/>
        <v>23.008333333333336</v>
      </c>
      <c r="V1528" s="19">
        <f t="shared" si="239"/>
        <v>22.975000000000001</v>
      </c>
    </row>
    <row r="1529" spans="1:22" ht="13.5" x14ac:dyDescent="0.25">
      <c r="A1529" s="3">
        <f>RSI!A1529</f>
        <v>44238</v>
      </c>
      <c r="B1529" s="2">
        <f>RSI!B1529</f>
        <v>2.8614999999999999</v>
      </c>
      <c r="C1529" s="2">
        <f>RSI!I1529</f>
        <v>39.699360325904919</v>
      </c>
      <c r="D1529" s="2">
        <f>MACD!E1529</f>
        <v>1.1777065905560491E-4</v>
      </c>
      <c r="E1529" s="2">
        <f>MACD!F1529</f>
        <v>-4.1184113558413206E-2</v>
      </c>
      <c r="F1529" s="2">
        <f>'Moving Avg'!D1529</f>
        <v>2.9194599999999999</v>
      </c>
      <c r="G1529" s="2">
        <f>'Moving Avg'!F1529</f>
        <v>2.9430050000000003</v>
      </c>
      <c r="H1529" s="2">
        <f>'Moving Avg'!G1529</f>
        <v>3.0050920000000008</v>
      </c>
      <c r="I1529" s="2">
        <f>'Moving Avg'!H1529</f>
        <v>2.7221620000000013</v>
      </c>
      <c r="J1529" s="17" t="str">
        <f>OBV!F1529</f>
        <v>BEARISH</v>
      </c>
      <c r="K1529" s="17" t="str">
        <f>OBV!G1529</f>
        <v>NEUTRAL</v>
      </c>
      <c r="L1529" s="17" t="str">
        <f>OBV!H1529</f>
        <v>CONFIRMED BEARISH</v>
      </c>
      <c r="M1529" s="19">
        <f t="shared" si="230"/>
        <v>25</v>
      </c>
      <c r="N1529" s="19">
        <f t="shared" si="231"/>
        <v>0</v>
      </c>
      <c r="O1529" s="19">
        <f t="shared" si="232"/>
        <v>50</v>
      </c>
      <c r="P1529" s="19">
        <f t="shared" si="233"/>
        <v>16.5</v>
      </c>
      <c r="Q1529" s="20">
        <f t="shared" si="234"/>
        <v>18.725000000000001</v>
      </c>
      <c r="R1529" s="20">
        <f t="shared" si="235"/>
        <v>26.625</v>
      </c>
      <c r="S1529" s="20">
        <f t="shared" si="236"/>
        <v>23.675000000000001</v>
      </c>
      <c r="T1529" s="20">
        <f t="shared" si="237"/>
        <v>22.875</v>
      </c>
      <c r="U1529" s="19">
        <f t="shared" si="238"/>
        <v>23.008333333333336</v>
      </c>
      <c r="V1529" s="19">
        <f t="shared" si="239"/>
        <v>22.975000000000001</v>
      </c>
    </row>
    <row r="1530" spans="1:22" ht="13.5" x14ac:dyDescent="0.25">
      <c r="A1530" s="3">
        <f>RSI!A1530</f>
        <v>44239</v>
      </c>
      <c r="B1530" s="2">
        <f>RSI!B1530</f>
        <v>2.9195000000000002</v>
      </c>
      <c r="C1530" s="2">
        <f>RSI!I1530</f>
        <v>46.875075615273801</v>
      </c>
      <c r="D1530" s="2">
        <f>MACD!E1530</f>
        <v>9.9392418198145371E-3</v>
      </c>
      <c r="E1530" s="2">
        <f>MACD!F1530</f>
        <v>-3.0959442482767656E-2</v>
      </c>
      <c r="F1530" s="2">
        <f>'Moving Avg'!D1530</f>
        <v>2.9180199999999998</v>
      </c>
      <c r="G1530" s="2">
        <f>'Moving Avg'!F1530</f>
        <v>2.9484400000000002</v>
      </c>
      <c r="H1530" s="2">
        <f>'Moving Avg'!G1530</f>
        <v>2.9990080000000008</v>
      </c>
      <c r="I1530" s="2">
        <f>'Moving Avg'!H1530</f>
        <v>2.723538500000001</v>
      </c>
      <c r="J1530" s="17" t="str">
        <f>OBV!F1530</f>
        <v>BEARISH</v>
      </c>
      <c r="K1530" s="17" t="str">
        <f>OBV!G1530</f>
        <v>NEUTRAL</v>
      </c>
      <c r="L1530" s="17" t="str">
        <f>OBV!H1530</f>
        <v>CONFIRMED BEARISH</v>
      </c>
      <c r="M1530" s="19">
        <f t="shared" si="230"/>
        <v>25</v>
      </c>
      <c r="N1530" s="19">
        <f t="shared" si="231"/>
        <v>0</v>
      </c>
      <c r="O1530" s="19">
        <f t="shared" si="232"/>
        <v>50</v>
      </c>
      <c r="P1530" s="19">
        <f t="shared" si="233"/>
        <v>16.5</v>
      </c>
      <c r="Q1530" s="20">
        <f t="shared" si="234"/>
        <v>18.725000000000001</v>
      </c>
      <c r="R1530" s="20">
        <f t="shared" si="235"/>
        <v>26.625</v>
      </c>
      <c r="S1530" s="20">
        <f t="shared" si="236"/>
        <v>23.675000000000001</v>
      </c>
      <c r="T1530" s="20">
        <f t="shared" si="237"/>
        <v>22.875</v>
      </c>
      <c r="U1530" s="19">
        <f t="shared" si="238"/>
        <v>23.008333333333336</v>
      </c>
      <c r="V1530" s="19">
        <f t="shared" si="239"/>
        <v>22.975000000000001</v>
      </c>
    </row>
    <row r="1531" spans="1:22" ht="13.5" x14ac:dyDescent="0.25">
      <c r="A1531" s="3">
        <f>RSI!A1531</f>
        <v>44242</v>
      </c>
      <c r="B1531" s="2">
        <f>RSI!B1531</f>
        <v>2.8759999999999999</v>
      </c>
      <c r="C1531" s="2">
        <f>RSI!I1531</f>
        <v>42.764759183423124</v>
      </c>
      <c r="D1531" s="2">
        <f>MACD!E1531</f>
        <v>2.8342511340981424E-2</v>
      </c>
      <c r="E1531" s="2">
        <f>MACD!F1531</f>
        <v>-1.9099051718017838E-2</v>
      </c>
      <c r="F1531" s="2">
        <f>'Moving Avg'!D1531</f>
        <v>2.9078799999999996</v>
      </c>
      <c r="G1531" s="2">
        <f>'Moving Avg'!F1531</f>
        <v>2.952785</v>
      </c>
      <c r="H1531" s="2">
        <f>'Moving Avg'!G1531</f>
        <v>2.9920540000000004</v>
      </c>
      <c r="I1531" s="2">
        <f>'Moving Avg'!H1531</f>
        <v>2.7250600000000005</v>
      </c>
      <c r="J1531" s="17" t="str">
        <f>OBV!F1531</f>
        <v>BEARISH</v>
      </c>
      <c r="K1531" s="17" t="str">
        <f>OBV!G1531</f>
        <v>NEUTRAL</v>
      </c>
      <c r="L1531" s="17" t="str">
        <f>OBV!H1531</f>
        <v>CONFIRMED BEARISH</v>
      </c>
      <c r="M1531" s="19">
        <f t="shared" si="230"/>
        <v>25</v>
      </c>
      <c r="N1531" s="19">
        <f t="shared" si="231"/>
        <v>0</v>
      </c>
      <c r="O1531" s="19">
        <f t="shared" si="232"/>
        <v>50</v>
      </c>
      <c r="P1531" s="19">
        <f t="shared" si="233"/>
        <v>16.5</v>
      </c>
      <c r="Q1531" s="20">
        <f t="shared" si="234"/>
        <v>18.725000000000001</v>
      </c>
      <c r="R1531" s="20">
        <f t="shared" si="235"/>
        <v>26.625</v>
      </c>
      <c r="S1531" s="20">
        <f t="shared" si="236"/>
        <v>23.675000000000001</v>
      </c>
      <c r="T1531" s="20">
        <f t="shared" si="237"/>
        <v>22.875</v>
      </c>
      <c r="U1531" s="19">
        <f t="shared" si="238"/>
        <v>23.008333333333336</v>
      </c>
      <c r="V1531" s="19">
        <f t="shared" si="239"/>
        <v>22.975000000000001</v>
      </c>
    </row>
    <row r="1532" spans="1:22" ht="13.5" x14ac:dyDescent="0.25">
      <c r="A1532" s="3">
        <f>RSI!A1532</f>
        <v>44243</v>
      </c>
      <c r="B1532" s="2">
        <f>RSI!B1532</f>
        <v>2.8759999999999999</v>
      </c>
      <c r="C1532" s="2">
        <f>RSI!I1532</f>
        <v>42.764759183423131</v>
      </c>
      <c r="D1532" s="2">
        <f>MACD!E1532</f>
        <v>3.3198149725473858E-2</v>
      </c>
      <c r="E1532" s="2">
        <f>MACD!F1532</f>
        <v>-8.6396114293194985E-3</v>
      </c>
      <c r="F1532" s="2">
        <f>'Moving Avg'!D1532</f>
        <v>2.8948399999999999</v>
      </c>
      <c r="G1532" s="2">
        <f>'Moving Avg'!F1532</f>
        <v>2.9556849999999999</v>
      </c>
      <c r="H1532" s="2">
        <f>'Moving Avg'!G1532</f>
        <v>2.9846640000000009</v>
      </c>
      <c r="I1532" s="2">
        <f>'Moving Avg'!H1532</f>
        <v>2.7262915000000003</v>
      </c>
      <c r="J1532" s="17" t="str">
        <f>OBV!F1532</f>
        <v>BEARISH</v>
      </c>
      <c r="K1532" s="17" t="str">
        <f>OBV!G1532</f>
        <v>NEUTRAL</v>
      </c>
      <c r="L1532" s="17" t="str">
        <f>OBV!H1532</f>
        <v>CONFIRMED BEARISH</v>
      </c>
      <c r="M1532" s="19">
        <f t="shared" si="230"/>
        <v>25</v>
      </c>
      <c r="N1532" s="19">
        <f t="shared" si="231"/>
        <v>0</v>
      </c>
      <c r="O1532" s="19">
        <f t="shared" si="232"/>
        <v>50</v>
      </c>
      <c r="P1532" s="19">
        <f t="shared" si="233"/>
        <v>16.5</v>
      </c>
      <c r="Q1532" s="20">
        <f t="shared" si="234"/>
        <v>18.725000000000001</v>
      </c>
      <c r="R1532" s="20">
        <f t="shared" si="235"/>
        <v>26.625</v>
      </c>
      <c r="S1532" s="20">
        <f t="shared" si="236"/>
        <v>23.675000000000001</v>
      </c>
      <c r="T1532" s="20">
        <f t="shared" si="237"/>
        <v>22.875</v>
      </c>
      <c r="U1532" s="19">
        <f t="shared" si="238"/>
        <v>23.008333333333336</v>
      </c>
      <c r="V1532" s="19">
        <f t="shared" si="239"/>
        <v>22.975000000000001</v>
      </c>
    </row>
    <row r="1533" spans="1:22" ht="13.5" x14ac:dyDescent="0.25">
      <c r="A1533" s="3">
        <f>RSI!A1533</f>
        <v>44244</v>
      </c>
      <c r="B1533" s="2">
        <f>RSI!B1533</f>
        <v>2.8832</v>
      </c>
      <c r="C1533" s="2">
        <f>RSI!I1533</f>
        <v>43.712217305842039</v>
      </c>
      <c r="D1533" s="2">
        <f>MACD!E1533</f>
        <v>4.6071961568304509E-2</v>
      </c>
      <c r="E1533" s="2">
        <f>MACD!F1533</f>
        <v>2.3027031702053035E-3</v>
      </c>
      <c r="F1533" s="2">
        <f>'Moving Avg'!D1533</f>
        <v>2.8832399999999998</v>
      </c>
      <c r="G1533" s="2">
        <f>'Moving Avg'!F1533</f>
        <v>2.9571299999999998</v>
      </c>
      <c r="H1533" s="2">
        <f>'Moving Avg'!G1533</f>
        <v>2.9781440000000003</v>
      </c>
      <c r="I1533" s="2">
        <f>'Moving Avg'!H1533</f>
        <v>2.7277040000000001</v>
      </c>
      <c r="J1533" s="17" t="str">
        <f>OBV!F1533</f>
        <v>BEARISH</v>
      </c>
      <c r="K1533" s="17" t="str">
        <f>OBV!G1533</f>
        <v>NEUTRAL</v>
      </c>
      <c r="L1533" s="17" t="str">
        <f>OBV!H1533</f>
        <v>CONFIRMED BEARISH</v>
      </c>
      <c r="M1533" s="19">
        <f t="shared" si="230"/>
        <v>25</v>
      </c>
      <c r="N1533" s="19">
        <f t="shared" si="231"/>
        <v>0</v>
      </c>
      <c r="O1533" s="19">
        <f t="shared" si="232"/>
        <v>50</v>
      </c>
      <c r="P1533" s="19">
        <f t="shared" si="233"/>
        <v>16.5</v>
      </c>
      <c r="Q1533" s="20">
        <f t="shared" si="234"/>
        <v>18.725000000000001</v>
      </c>
      <c r="R1533" s="20">
        <f t="shared" si="235"/>
        <v>26.625</v>
      </c>
      <c r="S1533" s="20">
        <f t="shared" si="236"/>
        <v>23.675000000000001</v>
      </c>
      <c r="T1533" s="20">
        <f t="shared" si="237"/>
        <v>22.875</v>
      </c>
      <c r="U1533" s="19">
        <f t="shared" si="238"/>
        <v>23.008333333333336</v>
      </c>
      <c r="V1533" s="19">
        <f t="shared" si="239"/>
        <v>22.975000000000001</v>
      </c>
    </row>
    <row r="1534" spans="1:22" ht="13.5" x14ac:dyDescent="0.25">
      <c r="A1534" s="3">
        <f>RSI!A1534</f>
        <v>44245</v>
      </c>
      <c r="B1534" s="2">
        <f>RSI!B1534</f>
        <v>2.8832</v>
      </c>
      <c r="C1534" s="2">
        <f>RSI!I1534</f>
        <v>43.712217305842039</v>
      </c>
      <c r="D1534" s="2">
        <f>MACD!E1534</f>
        <v>4.9484526840398946E-2</v>
      </c>
      <c r="E1534" s="2">
        <f>MACD!F1534</f>
        <v>1.1739067904244033E-2</v>
      </c>
      <c r="F1534" s="2">
        <f>'Moving Avg'!D1534</f>
        <v>2.8875800000000003</v>
      </c>
      <c r="G1534" s="2">
        <f>'Moving Avg'!F1534</f>
        <v>2.9571299999999998</v>
      </c>
      <c r="H1534" s="2">
        <f>'Moving Avg'!G1534</f>
        <v>2.9706099999999998</v>
      </c>
      <c r="I1534" s="2">
        <f>'Moving Avg'!H1534</f>
        <v>2.7291525000000001</v>
      </c>
      <c r="J1534" s="17" t="str">
        <f>OBV!F1534</f>
        <v>BEARISH</v>
      </c>
      <c r="K1534" s="17" t="str">
        <f>OBV!G1534</f>
        <v>NEUTRAL</v>
      </c>
      <c r="L1534" s="17" t="str">
        <f>OBV!H1534</f>
        <v>BEARISH DIVERGENCE</v>
      </c>
      <c r="M1534" s="19">
        <f t="shared" si="230"/>
        <v>25</v>
      </c>
      <c r="N1534" s="19">
        <f t="shared" si="231"/>
        <v>0</v>
      </c>
      <c r="O1534" s="19">
        <f t="shared" si="232"/>
        <v>50</v>
      </c>
      <c r="P1534" s="19">
        <f t="shared" si="233"/>
        <v>16.5</v>
      </c>
      <c r="Q1534" s="20">
        <f t="shared" si="234"/>
        <v>18.725000000000001</v>
      </c>
      <c r="R1534" s="20">
        <f t="shared" si="235"/>
        <v>26.625</v>
      </c>
      <c r="S1534" s="20">
        <f t="shared" si="236"/>
        <v>23.675000000000001</v>
      </c>
      <c r="T1534" s="20">
        <f t="shared" si="237"/>
        <v>22.875</v>
      </c>
      <c r="U1534" s="19">
        <f t="shared" si="238"/>
        <v>23.008333333333336</v>
      </c>
      <c r="V1534" s="19">
        <f t="shared" si="239"/>
        <v>22.975000000000001</v>
      </c>
    </row>
    <row r="1535" spans="1:22" ht="13.5" x14ac:dyDescent="0.25">
      <c r="A1535" s="3">
        <f>RSI!A1535</f>
        <v>44246</v>
      </c>
      <c r="B1535" s="2">
        <f>RSI!B1535</f>
        <v>2.9121999999999999</v>
      </c>
      <c r="C1535" s="2">
        <f>RSI!I1535</f>
        <v>47.752371667134717</v>
      </c>
      <c r="D1535" s="2">
        <f>MACD!E1535</f>
        <v>4.271961898417187E-2</v>
      </c>
      <c r="E1535" s="2">
        <f>MACD!F1535</f>
        <v>1.79351781202296E-2</v>
      </c>
      <c r="F1535" s="2">
        <f>'Moving Avg'!D1535</f>
        <v>2.88612</v>
      </c>
      <c r="G1535" s="2">
        <f>'Moving Avg'!F1535</f>
        <v>2.9531450000000001</v>
      </c>
      <c r="H1535" s="2">
        <f>'Moving Avg'!G1535</f>
        <v>2.9639439999999992</v>
      </c>
      <c r="I1535" s="2">
        <f>'Moving Avg'!H1535</f>
        <v>2.7307099999999997</v>
      </c>
      <c r="J1535" s="17" t="str">
        <f>OBV!F1535</f>
        <v>BEARISH</v>
      </c>
      <c r="K1535" s="17" t="str">
        <f>OBV!G1535</f>
        <v>NEUTRAL</v>
      </c>
      <c r="L1535" s="17" t="str">
        <f>OBV!H1535</f>
        <v>CONFIRMED BEARISH</v>
      </c>
      <c r="M1535" s="19">
        <f t="shared" si="230"/>
        <v>25</v>
      </c>
      <c r="N1535" s="19">
        <f t="shared" si="231"/>
        <v>0</v>
      </c>
      <c r="O1535" s="19">
        <f t="shared" si="232"/>
        <v>50</v>
      </c>
      <c r="P1535" s="19">
        <f t="shared" si="233"/>
        <v>16.5</v>
      </c>
      <c r="Q1535" s="20">
        <f t="shared" si="234"/>
        <v>18.725000000000001</v>
      </c>
      <c r="R1535" s="20">
        <f t="shared" si="235"/>
        <v>26.625</v>
      </c>
      <c r="S1535" s="20">
        <f t="shared" si="236"/>
        <v>23.675000000000001</v>
      </c>
      <c r="T1535" s="20">
        <f t="shared" si="237"/>
        <v>22.875</v>
      </c>
      <c r="U1535" s="19">
        <f t="shared" si="238"/>
        <v>23.008333333333336</v>
      </c>
      <c r="V1535" s="19">
        <f t="shared" si="239"/>
        <v>22.975000000000001</v>
      </c>
    </row>
    <row r="1536" spans="1:22" ht="13.5" x14ac:dyDescent="0.25">
      <c r="A1536" s="3">
        <f>RSI!A1536</f>
        <v>44249</v>
      </c>
      <c r="B1536" s="2">
        <f>RSI!B1536</f>
        <v>2.9049999999999998</v>
      </c>
      <c r="C1536" s="2">
        <f>RSI!I1536</f>
        <v>46.853200724770936</v>
      </c>
      <c r="D1536" s="2">
        <f>MACD!E1536</f>
        <v>3.7631219735172472E-2</v>
      </c>
      <c r="E1536" s="2">
        <f>MACD!F1536</f>
        <v>2.1874386443218173E-2</v>
      </c>
      <c r="F1536" s="2">
        <f>'Moving Avg'!D1536</f>
        <v>2.8919199999999998</v>
      </c>
      <c r="G1536" s="2">
        <f>'Moving Avg'!F1536</f>
        <v>2.946625</v>
      </c>
      <c r="H1536" s="2">
        <f>'Moving Avg'!G1536</f>
        <v>2.9582939999999995</v>
      </c>
      <c r="I1536" s="2">
        <f>'Moving Avg'!H1536</f>
        <v>2.7322314999999997</v>
      </c>
      <c r="J1536" s="17" t="str">
        <f>OBV!F1536</f>
        <v>BULLISH</v>
      </c>
      <c r="K1536" s="17" t="str">
        <f>OBV!G1536</f>
        <v>NEUTRAL</v>
      </c>
      <c r="L1536" s="17" t="str">
        <f>OBV!H1536</f>
        <v>CONFIRMED BULLISH</v>
      </c>
      <c r="M1536" s="19">
        <f t="shared" si="230"/>
        <v>25</v>
      </c>
      <c r="N1536" s="19">
        <f t="shared" si="231"/>
        <v>0</v>
      </c>
      <c r="O1536" s="19">
        <f t="shared" si="232"/>
        <v>50</v>
      </c>
      <c r="P1536" s="19">
        <f t="shared" si="233"/>
        <v>83.5</v>
      </c>
      <c r="Q1536" s="20">
        <f t="shared" si="234"/>
        <v>28.774999999999999</v>
      </c>
      <c r="R1536" s="20">
        <f t="shared" si="235"/>
        <v>43.375</v>
      </c>
      <c r="S1536" s="20">
        <f t="shared" si="236"/>
        <v>53.825000000000003</v>
      </c>
      <c r="T1536" s="20">
        <f t="shared" si="237"/>
        <v>39.625</v>
      </c>
      <c r="U1536" s="19">
        <f t="shared" si="238"/>
        <v>41.991666666666667</v>
      </c>
      <c r="V1536" s="19">
        <f t="shared" si="239"/>
        <v>41.400000000000006</v>
      </c>
    </row>
    <row r="1537" spans="1:22" ht="13.5" x14ac:dyDescent="0.25">
      <c r="A1537" s="3">
        <f>RSI!A1537</f>
        <v>44250</v>
      </c>
      <c r="B1537" s="2">
        <f>RSI!B1537</f>
        <v>2.9049999999999998</v>
      </c>
      <c r="C1537" s="2">
        <f>RSI!I1537</f>
        <v>46.853200724770936</v>
      </c>
      <c r="D1537" s="2">
        <f>MACD!E1537</f>
        <v>3.5693799016039751E-2</v>
      </c>
      <c r="E1537" s="2">
        <f>MACD!F1537</f>
        <v>2.463826895778249E-2</v>
      </c>
      <c r="F1537" s="2">
        <f>'Moving Avg'!D1537</f>
        <v>2.8977199999999996</v>
      </c>
      <c r="G1537" s="2">
        <f>'Moving Avg'!F1537</f>
        <v>2.9408300000000001</v>
      </c>
      <c r="H1537" s="2">
        <f>'Moving Avg'!G1537</f>
        <v>2.9526439999999989</v>
      </c>
      <c r="I1537" s="2">
        <f>'Moving Avg'!H1537</f>
        <v>2.7339704999999994</v>
      </c>
      <c r="J1537" s="17" t="str">
        <f>OBV!F1537</f>
        <v>BULLISH</v>
      </c>
      <c r="K1537" s="17" t="str">
        <f>OBV!G1537</f>
        <v>NEUTRAL</v>
      </c>
      <c r="L1537" s="17" t="str">
        <f>OBV!H1537</f>
        <v>CONFIRMED BULLISH</v>
      </c>
      <c r="M1537" s="19">
        <f t="shared" si="230"/>
        <v>25</v>
      </c>
      <c r="N1537" s="19">
        <f t="shared" si="231"/>
        <v>0</v>
      </c>
      <c r="O1537" s="19">
        <f t="shared" si="232"/>
        <v>50</v>
      </c>
      <c r="P1537" s="19">
        <f t="shared" si="233"/>
        <v>83.5</v>
      </c>
      <c r="Q1537" s="20">
        <f t="shared" si="234"/>
        <v>28.774999999999999</v>
      </c>
      <c r="R1537" s="20">
        <f t="shared" si="235"/>
        <v>43.375</v>
      </c>
      <c r="S1537" s="20">
        <f t="shared" si="236"/>
        <v>53.825000000000003</v>
      </c>
      <c r="T1537" s="20">
        <f t="shared" si="237"/>
        <v>39.625</v>
      </c>
      <c r="U1537" s="19">
        <f t="shared" si="238"/>
        <v>41.991666666666667</v>
      </c>
      <c r="V1537" s="19">
        <f t="shared" si="239"/>
        <v>41.400000000000006</v>
      </c>
    </row>
    <row r="1538" spans="1:22" ht="13.5" x14ac:dyDescent="0.25">
      <c r="A1538" s="3">
        <f>RSI!A1538</f>
        <v>44251</v>
      </c>
      <c r="B1538" s="2">
        <f>RSI!B1538</f>
        <v>2.9049999999999998</v>
      </c>
      <c r="C1538" s="2">
        <f>RSI!I1538</f>
        <v>46.853200724770936</v>
      </c>
      <c r="D1538" s="2">
        <f>MACD!E1538</f>
        <v>3.4181645472376232E-2</v>
      </c>
      <c r="E1538" s="2">
        <f>MACD!F1538</f>
        <v>2.6546944260701238E-2</v>
      </c>
      <c r="F1538" s="2">
        <f>'Moving Avg'!D1538</f>
        <v>2.9020799999999998</v>
      </c>
      <c r="G1538" s="2">
        <f>'Moving Avg'!F1538</f>
        <v>2.9350350000000001</v>
      </c>
      <c r="H1538" s="2">
        <f>'Moving Avg'!G1538</f>
        <v>2.9480079999999993</v>
      </c>
      <c r="I1538" s="2">
        <f>'Moving Avg'!H1538</f>
        <v>2.7354919999999994</v>
      </c>
      <c r="J1538" s="17" t="str">
        <f>OBV!F1538</f>
        <v>BULLISH</v>
      </c>
      <c r="K1538" s="17" t="str">
        <f>OBV!G1538</f>
        <v>NEUTRAL</v>
      </c>
      <c r="L1538" s="17" t="str">
        <f>OBV!H1538</f>
        <v>CONFIRMED BULLISH</v>
      </c>
      <c r="M1538" s="19">
        <f t="shared" ref="M1538:M1601" si="240">IF(C1538&lt;30,50, IF(C1538&gt;70, 0, 25))</f>
        <v>25</v>
      </c>
      <c r="N1538" s="19">
        <f t="shared" ref="N1538:N1601" si="241">IF(E1538-D1538&gt;0.02, 100, IF(E1538-D1538&lt;0,0,45))</f>
        <v>0</v>
      </c>
      <c r="O1538" s="19">
        <f t="shared" ref="O1538:O1601" si="242">IF(F1538-I1538&gt;10,100,IF(F1538-I1538&gt;5,75, IF(F1538-I1538&gt;0,50,0)))</f>
        <v>50</v>
      </c>
      <c r="P1538" s="19">
        <f t="shared" ref="P1538:P1601" si="243">IF(L1538="confirmed bullish", 34, IF(L1538="bullish divergence",17, 0))+IF(J1538="bullish",33,IF(J1538="bearish",0,16.5))+IF(K1538="strong",33,IF(K1538="weak",0,16.5))</f>
        <v>83.5</v>
      </c>
      <c r="Q1538" s="20">
        <f t="shared" si="234"/>
        <v>28.774999999999999</v>
      </c>
      <c r="R1538" s="20">
        <f t="shared" si="235"/>
        <v>43.375</v>
      </c>
      <c r="S1538" s="20">
        <f t="shared" si="236"/>
        <v>53.825000000000003</v>
      </c>
      <c r="T1538" s="20">
        <f t="shared" si="237"/>
        <v>39.625</v>
      </c>
      <c r="U1538" s="19">
        <f t="shared" si="238"/>
        <v>41.991666666666667</v>
      </c>
      <c r="V1538" s="19">
        <f t="shared" si="239"/>
        <v>41.400000000000006</v>
      </c>
    </row>
    <row r="1539" spans="1:22" ht="13.5" x14ac:dyDescent="0.25">
      <c r="A1539" s="3">
        <f>RSI!A1539</f>
        <v>44252</v>
      </c>
      <c r="B1539" s="2">
        <f>RSI!B1539</f>
        <v>2.8759999999999999</v>
      </c>
      <c r="C1539" s="2">
        <f>RSI!I1539</f>
        <v>42.799040554864902</v>
      </c>
      <c r="D1539" s="2">
        <f>MACD!E1539</f>
        <v>2.290652066782739E-2</v>
      </c>
      <c r="E1539" s="2">
        <f>MACD!F1539</f>
        <v>2.5818859542126472E-2</v>
      </c>
      <c r="F1539" s="2">
        <f>'Moving Avg'!D1539</f>
        <v>2.9006399999999997</v>
      </c>
      <c r="G1539" s="2">
        <f>'Moving Avg'!F1539</f>
        <v>2.9277899999999999</v>
      </c>
      <c r="H1539" s="2">
        <f>'Moving Avg'!G1539</f>
        <v>2.9419219999999995</v>
      </c>
      <c r="I1539" s="2">
        <f>'Moving Avg'!H1539</f>
        <v>2.7368684999999986</v>
      </c>
      <c r="J1539" s="17" t="str">
        <f>OBV!F1539</f>
        <v>BEARISH</v>
      </c>
      <c r="K1539" s="17" t="str">
        <f>OBV!G1539</f>
        <v>NEUTRAL</v>
      </c>
      <c r="L1539" s="17" t="str">
        <f>OBV!H1539</f>
        <v>CONFIRMED BEARISH</v>
      </c>
      <c r="M1539" s="19">
        <f t="shared" si="240"/>
        <v>25</v>
      </c>
      <c r="N1539" s="19">
        <f t="shared" si="241"/>
        <v>45</v>
      </c>
      <c r="O1539" s="19">
        <f t="shared" si="242"/>
        <v>50</v>
      </c>
      <c r="P1539" s="19">
        <f t="shared" si="243"/>
        <v>16.5</v>
      </c>
      <c r="Q1539" s="20">
        <f t="shared" ref="Q1539:Q1602" si="244">0.35*M1539+N1539*0.35+O1539*0.15+P1539*0.15</f>
        <v>34.475000000000001</v>
      </c>
      <c r="R1539" s="20">
        <f t="shared" ref="R1539:R1602" si="245">M1539*0.2+N1539*0.2+O1539*0.35+P1539*0.25</f>
        <v>35.625</v>
      </c>
      <c r="S1539" s="20">
        <f t="shared" ref="S1539:S1602" si="246">M1539*0.15+N1539*0.15+O1539*0.25+P1539*0.45</f>
        <v>30.425000000000001</v>
      </c>
      <c r="T1539" s="20">
        <f t="shared" ref="T1539:T1602" si="247">0.25*SUM(M1539:P1539)</f>
        <v>34.125</v>
      </c>
      <c r="U1539" s="19">
        <f t="shared" ref="U1539:U1602" si="248">SUM(Q1539:S1539)/3</f>
        <v>33.508333333333333</v>
      </c>
      <c r="V1539" s="19">
        <f t="shared" ref="V1539:V1602" si="249">SUM(Q1539:T1539)/4</f>
        <v>33.662499999999994</v>
      </c>
    </row>
    <row r="1540" spans="1:22" ht="13.5" x14ac:dyDescent="0.25">
      <c r="A1540" s="3">
        <f>RSI!A1540</f>
        <v>44253</v>
      </c>
      <c r="B1540" s="2">
        <f>RSI!B1540</f>
        <v>2.9121999999999999</v>
      </c>
      <c r="C1540" s="2">
        <f>RSI!I1540</f>
        <v>48.759383395650758</v>
      </c>
      <c r="D1540" s="2">
        <f>MACD!E1540</f>
        <v>1.9888043733574889E-2</v>
      </c>
      <c r="E1540" s="2">
        <f>MACD!F1540</f>
        <v>2.4632696380416156E-2</v>
      </c>
      <c r="F1540" s="2">
        <f>'Moving Avg'!D1540</f>
        <v>2.9006400000000001</v>
      </c>
      <c r="G1540" s="2">
        <f>'Moving Avg'!F1540</f>
        <v>2.9234450000000001</v>
      </c>
      <c r="H1540" s="2">
        <f>'Moving Avg'!G1540</f>
        <v>2.9365600000000001</v>
      </c>
      <c r="I1540" s="2">
        <f>'Moving Avg'!H1540</f>
        <v>2.7384259999999987</v>
      </c>
      <c r="J1540" s="17" t="str">
        <f>OBV!F1540</f>
        <v>BEARISH</v>
      </c>
      <c r="K1540" s="17" t="str">
        <f>OBV!G1540</f>
        <v>NEUTRAL</v>
      </c>
      <c r="L1540" s="17" t="str">
        <f>OBV!H1540</f>
        <v>NEUTRAL</v>
      </c>
      <c r="M1540" s="19">
        <f t="shared" si="240"/>
        <v>25</v>
      </c>
      <c r="N1540" s="19">
        <f t="shared" si="241"/>
        <v>45</v>
      </c>
      <c r="O1540" s="19">
        <f t="shared" si="242"/>
        <v>50</v>
      </c>
      <c r="P1540" s="19">
        <f t="shared" si="243"/>
        <v>16.5</v>
      </c>
      <c r="Q1540" s="20">
        <f t="shared" si="244"/>
        <v>34.475000000000001</v>
      </c>
      <c r="R1540" s="20">
        <f t="shared" si="245"/>
        <v>35.625</v>
      </c>
      <c r="S1540" s="20">
        <f t="shared" si="246"/>
        <v>30.425000000000001</v>
      </c>
      <c r="T1540" s="20">
        <f t="shared" si="247"/>
        <v>34.125</v>
      </c>
      <c r="U1540" s="19">
        <f t="shared" si="248"/>
        <v>33.508333333333333</v>
      </c>
      <c r="V1540" s="19">
        <f t="shared" si="249"/>
        <v>33.662499999999994</v>
      </c>
    </row>
    <row r="1541" spans="1:22" ht="13.5" x14ac:dyDescent="0.25">
      <c r="A1541" s="3">
        <f>RSI!A1541</f>
        <v>44256</v>
      </c>
      <c r="B1541" s="2">
        <f>RSI!B1541</f>
        <v>2.8687</v>
      </c>
      <c r="C1541" s="2">
        <f>RSI!I1541</f>
        <v>42.96569493917962</v>
      </c>
      <c r="D1541" s="2">
        <f>MACD!E1541</f>
        <v>1.3909601192681365E-2</v>
      </c>
      <c r="E1541" s="2">
        <f>MACD!F1541</f>
        <v>2.24880773428692E-2</v>
      </c>
      <c r="F1541" s="2">
        <f>'Moving Avg'!D1541</f>
        <v>2.8933800000000001</v>
      </c>
      <c r="G1541" s="2">
        <f>'Moving Avg'!F1541</f>
        <v>2.9147499999999997</v>
      </c>
      <c r="H1541" s="2">
        <f>'Moving Avg'!G1541</f>
        <v>2.9319219999999997</v>
      </c>
      <c r="I1541" s="2">
        <f>'Moving Avg'!H1541</f>
        <v>2.739946999999999</v>
      </c>
      <c r="J1541" s="17" t="str">
        <f>OBV!F1541</f>
        <v>BEARISH</v>
      </c>
      <c r="K1541" s="17" t="str">
        <f>OBV!G1541</f>
        <v>NEUTRAL</v>
      </c>
      <c r="L1541" s="17" t="str">
        <f>OBV!H1541</f>
        <v>CONFIRMED BEARISH</v>
      </c>
      <c r="M1541" s="19">
        <f t="shared" si="240"/>
        <v>25</v>
      </c>
      <c r="N1541" s="19">
        <f t="shared" si="241"/>
        <v>45</v>
      </c>
      <c r="O1541" s="19">
        <f t="shared" si="242"/>
        <v>50</v>
      </c>
      <c r="P1541" s="19">
        <f t="shared" si="243"/>
        <v>16.5</v>
      </c>
      <c r="Q1541" s="20">
        <f t="shared" si="244"/>
        <v>34.475000000000001</v>
      </c>
      <c r="R1541" s="20">
        <f t="shared" si="245"/>
        <v>35.625</v>
      </c>
      <c r="S1541" s="20">
        <f t="shared" si="246"/>
        <v>30.425000000000001</v>
      </c>
      <c r="T1541" s="20">
        <f t="shared" si="247"/>
        <v>34.125</v>
      </c>
      <c r="U1541" s="19">
        <f t="shared" si="248"/>
        <v>33.508333333333333</v>
      </c>
      <c r="V1541" s="19">
        <f t="shared" si="249"/>
        <v>33.662499999999994</v>
      </c>
    </row>
    <row r="1542" spans="1:22" ht="13.5" x14ac:dyDescent="0.25">
      <c r="A1542" s="3">
        <f>RSI!A1542</f>
        <v>44257</v>
      </c>
      <c r="B1542" s="2">
        <f>RSI!B1542</f>
        <v>2.8614999999999999</v>
      </c>
      <c r="C1542" s="2">
        <f>RSI!I1542</f>
        <v>42.074558055975189</v>
      </c>
      <c r="D1542" s="2">
        <f>MACD!E1542</f>
        <v>9.6836464818084167E-3</v>
      </c>
      <c r="E1542" s="2">
        <f>MACD!F1542</f>
        <v>1.9927191170657044E-2</v>
      </c>
      <c r="F1542" s="2">
        <f>'Moving Avg'!D1542</f>
        <v>2.8846799999999999</v>
      </c>
      <c r="G1542" s="2">
        <f>'Moving Avg'!F1542</f>
        <v>2.9093149999999999</v>
      </c>
      <c r="H1542" s="2">
        <f>'Moving Avg'!G1542</f>
        <v>2.9274299999999998</v>
      </c>
      <c r="I1542" s="2">
        <f>'Moving Avg'!H1542</f>
        <v>2.7417579999999986</v>
      </c>
      <c r="J1542" s="17" t="str">
        <f>OBV!F1542</f>
        <v>BEARISH</v>
      </c>
      <c r="K1542" s="17" t="str">
        <f>OBV!G1542</f>
        <v>NEUTRAL</v>
      </c>
      <c r="L1542" s="17" t="str">
        <f>OBV!H1542</f>
        <v>CONFIRMED BEARISH</v>
      </c>
      <c r="M1542" s="19">
        <f t="shared" si="240"/>
        <v>25</v>
      </c>
      <c r="N1542" s="19">
        <f t="shared" si="241"/>
        <v>45</v>
      </c>
      <c r="O1542" s="19">
        <f t="shared" si="242"/>
        <v>50</v>
      </c>
      <c r="P1542" s="19">
        <f t="shared" si="243"/>
        <v>16.5</v>
      </c>
      <c r="Q1542" s="20">
        <f t="shared" si="244"/>
        <v>34.475000000000001</v>
      </c>
      <c r="R1542" s="20">
        <f t="shared" si="245"/>
        <v>35.625</v>
      </c>
      <c r="S1542" s="20">
        <f t="shared" si="246"/>
        <v>30.425000000000001</v>
      </c>
      <c r="T1542" s="20">
        <f t="shared" si="247"/>
        <v>34.125</v>
      </c>
      <c r="U1542" s="19">
        <f t="shared" si="248"/>
        <v>33.508333333333333</v>
      </c>
      <c r="V1542" s="19">
        <f t="shared" si="249"/>
        <v>33.662499999999994</v>
      </c>
    </row>
    <row r="1543" spans="1:22" ht="13.5" x14ac:dyDescent="0.25">
      <c r="A1543" s="3">
        <f>RSI!A1543</f>
        <v>44258</v>
      </c>
      <c r="B1543" s="2">
        <f>RSI!B1543</f>
        <v>2.8614999999999999</v>
      </c>
      <c r="C1543" s="2">
        <f>RSI!I1543</f>
        <v>42.074558055975189</v>
      </c>
      <c r="D1543" s="2">
        <f>MACD!E1543</f>
        <v>7.5352928310472578E-3</v>
      </c>
      <c r="E1543" s="2">
        <f>MACD!F1543</f>
        <v>1.7448811502735088E-2</v>
      </c>
      <c r="F1543" s="2">
        <f>'Moving Avg'!D1543</f>
        <v>2.8759799999999998</v>
      </c>
      <c r="G1543" s="2">
        <f>'Moving Avg'!F1543</f>
        <v>2.9009849999999995</v>
      </c>
      <c r="H1543" s="2">
        <f>'Moving Avg'!G1543</f>
        <v>2.9233739999999999</v>
      </c>
      <c r="I1543" s="2">
        <f>'Moving Avg'!H1543</f>
        <v>2.7432069999999986</v>
      </c>
      <c r="J1543" s="17" t="str">
        <f>OBV!F1543</f>
        <v>BEARISH</v>
      </c>
      <c r="K1543" s="17" t="str">
        <f>OBV!G1543</f>
        <v>NEUTRAL</v>
      </c>
      <c r="L1543" s="17" t="str">
        <f>OBV!H1543</f>
        <v>CONFIRMED BEARISH</v>
      </c>
      <c r="M1543" s="19">
        <f t="shared" si="240"/>
        <v>25</v>
      </c>
      <c r="N1543" s="19">
        <f t="shared" si="241"/>
        <v>45</v>
      </c>
      <c r="O1543" s="19">
        <f t="shared" si="242"/>
        <v>50</v>
      </c>
      <c r="P1543" s="19">
        <f t="shared" si="243"/>
        <v>16.5</v>
      </c>
      <c r="Q1543" s="20">
        <f t="shared" si="244"/>
        <v>34.475000000000001</v>
      </c>
      <c r="R1543" s="20">
        <f t="shared" si="245"/>
        <v>35.625</v>
      </c>
      <c r="S1543" s="20">
        <f t="shared" si="246"/>
        <v>30.425000000000001</v>
      </c>
      <c r="T1543" s="20">
        <f t="shared" si="247"/>
        <v>34.125</v>
      </c>
      <c r="U1543" s="19">
        <f t="shared" si="248"/>
        <v>33.508333333333333</v>
      </c>
      <c r="V1543" s="19">
        <f t="shared" si="249"/>
        <v>33.662499999999994</v>
      </c>
    </row>
    <row r="1544" spans="1:22" ht="13.5" x14ac:dyDescent="0.25">
      <c r="A1544" s="3">
        <f>RSI!A1544</f>
        <v>44259</v>
      </c>
      <c r="B1544" s="2">
        <f>RSI!B1544</f>
        <v>2.9049999999999998</v>
      </c>
      <c r="C1544" s="2">
        <f>RSI!I1544</f>
        <v>49.424573616911509</v>
      </c>
      <c r="D1544" s="2">
        <f>MACD!E1544</f>
        <v>2.7913087134301406E-3</v>
      </c>
      <c r="E1544" s="2">
        <f>MACD!F1544</f>
        <v>1.4517310944874099E-2</v>
      </c>
      <c r="F1544" s="2">
        <f>'Moving Avg'!D1544</f>
        <v>2.88178</v>
      </c>
      <c r="G1544" s="2">
        <f>'Moving Avg'!F1544</f>
        <v>2.8973649999999997</v>
      </c>
      <c r="H1544" s="2">
        <f>'Moving Avg'!G1544</f>
        <v>2.9203320000000001</v>
      </c>
      <c r="I1544" s="2">
        <f>'Moving Avg'!H1544</f>
        <v>2.7448009999999989</v>
      </c>
      <c r="J1544" s="17" t="str">
        <f>OBV!F1544</f>
        <v>BEARISH</v>
      </c>
      <c r="K1544" s="17" t="str">
        <f>OBV!G1544</f>
        <v>NEUTRAL</v>
      </c>
      <c r="L1544" s="17" t="str">
        <f>OBV!H1544</f>
        <v>BEARISH DIVERGENCE</v>
      </c>
      <c r="M1544" s="19">
        <f t="shared" si="240"/>
        <v>25</v>
      </c>
      <c r="N1544" s="19">
        <f t="shared" si="241"/>
        <v>45</v>
      </c>
      <c r="O1544" s="19">
        <f t="shared" si="242"/>
        <v>50</v>
      </c>
      <c r="P1544" s="19">
        <f t="shared" si="243"/>
        <v>16.5</v>
      </c>
      <c r="Q1544" s="20">
        <f t="shared" si="244"/>
        <v>34.475000000000001</v>
      </c>
      <c r="R1544" s="20">
        <f t="shared" si="245"/>
        <v>35.625</v>
      </c>
      <c r="S1544" s="20">
        <f t="shared" si="246"/>
        <v>30.425000000000001</v>
      </c>
      <c r="T1544" s="20">
        <f t="shared" si="247"/>
        <v>34.125</v>
      </c>
      <c r="U1544" s="19">
        <f t="shared" si="248"/>
        <v>33.508333333333333</v>
      </c>
      <c r="V1544" s="19">
        <f t="shared" si="249"/>
        <v>33.662499999999994</v>
      </c>
    </row>
    <row r="1545" spans="1:22" ht="13.5" x14ac:dyDescent="0.25">
      <c r="A1545" s="3">
        <f>RSI!A1545</f>
        <v>44260</v>
      </c>
      <c r="B1545" s="2">
        <f>RSI!B1545</f>
        <v>2.8614999999999999</v>
      </c>
      <c r="C1545" s="2">
        <f>RSI!I1545</f>
        <v>43.482739974270054</v>
      </c>
      <c r="D1545" s="2">
        <f>MACD!E1545</f>
        <v>6.4780298895028565E-3</v>
      </c>
      <c r="E1545" s="2">
        <f>MACD!F1545</f>
        <v>1.2909454733799852E-2</v>
      </c>
      <c r="F1545" s="2">
        <f>'Moving Avg'!D1545</f>
        <v>2.8716399999999997</v>
      </c>
      <c r="G1545" s="2">
        <f>'Moving Avg'!F1545</f>
        <v>2.8941049999999997</v>
      </c>
      <c r="H1545" s="2">
        <f>'Moving Avg'!G1545</f>
        <v>2.9164200000000005</v>
      </c>
      <c r="I1545" s="2">
        <f>'Moving Avg'!H1545</f>
        <v>2.7461049999999982</v>
      </c>
      <c r="J1545" s="17" t="str">
        <f>OBV!F1545</f>
        <v>BEARISH</v>
      </c>
      <c r="K1545" s="17" t="str">
        <f>OBV!G1545</f>
        <v>NEUTRAL</v>
      </c>
      <c r="L1545" s="17" t="str">
        <f>OBV!H1545</f>
        <v>CONFIRMED BEARISH</v>
      </c>
      <c r="M1545" s="19">
        <f t="shared" si="240"/>
        <v>25</v>
      </c>
      <c r="N1545" s="19">
        <f t="shared" si="241"/>
        <v>45</v>
      </c>
      <c r="O1545" s="19">
        <f t="shared" si="242"/>
        <v>50</v>
      </c>
      <c r="P1545" s="19">
        <f t="shared" si="243"/>
        <v>16.5</v>
      </c>
      <c r="Q1545" s="20">
        <f t="shared" si="244"/>
        <v>34.475000000000001</v>
      </c>
      <c r="R1545" s="20">
        <f t="shared" si="245"/>
        <v>35.625</v>
      </c>
      <c r="S1545" s="20">
        <f t="shared" si="246"/>
        <v>30.425000000000001</v>
      </c>
      <c r="T1545" s="20">
        <f t="shared" si="247"/>
        <v>34.125</v>
      </c>
      <c r="U1545" s="19">
        <f t="shared" si="248"/>
        <v>33.508333333333333</v>
      </c>
      <c r="V1545" s="19">
        <f t="shared" si="249"/>
        <v>33.662499999999994</v>
      </c>
    </row>
    <row r="1546" spans="1:22" ht="13.5" x14ac:dyDescent="0.25">
      <c r="A1546" s="3">
        <f>RSI!A1546</f>
        <v>44263</v>
      </c>
      <c r="B1546" s="2">
        <f>RSI!B1546</f>
        <v>2.8542999999999998</v>
      </c>
      <c r="C1546" s="2">
        <f>RSI!I1546</f>
        <v>42.570489446435268</v>
      </c>
      <c r="D1546" s="2">
        <f>MACD!E1546</f>
        <v>9.2960817523577433E-3</v>
      </c>
      <c r="E1546" s="2">
        <f>MACD!F1546</f>
        <v>1.2186780137511431E-2</v>
      </c>
      <c r="F1546" s="2">
        <f>'Moving Avg'!D1546</f>
        <v>2.86876</v>
      </c>
      <c r="G1546" s="2">
        <f>'Moving Avg'!F1546</f>
        <v>2.8904849999999995</v>
      </c>
      <c r="H1546" s="2">
        <f>'Moving Avg'!G1546</f>
        <v>2.9127980000000009</v>
      </c>
      <c r="I1546" s="2">
        <f>'Moving Avg'!H1546</f>
        <v>2.7470104999999982</v>
      </c>
      <c r="J1546" s="17" t="str">
        <f>OBV!F1546</f>
        <v>BEARISH</v>
      </c>
      <c r="K1546" s="17" t="str">
        <f>OBV!G1546</f>
        <v>NEUTRAL</v>
      </c>
      <c r="L1546" s="17" t="str">
        <f>OBV!H1546</f>
        <v>CONFIRMED BEARISH</v>
      </c>
      <c r="M1546" s="19">
        <f t="shared" si="240"/>
        <v>25</v>
      </c>
      <c r="N1546" s="19">
        <f t="shared" si="241"/>
        <v>45</v>
      </c>
      <c r="O1546" s="19">
        <f t="shared" si="242"/>
        <v>50</v>
      </c>
      <c r="P1546" s="19">
        <f t="shared" si="243"/>
        <v>16.5</v>
      </c>
      <c r="Q1546" s="20">
        <f t="shared" si="244"/>
        <v>34.475000000000001</v>
      </c>
      <c r="R1546" s="20">
        <f t="shared" si="245"/>
        <v>35.625</v>
      </c>
      <c r="S1546" s="20">
        <f t="shared" si="246"/>
        <v>30.425000000000001</v>
      </c>
      <c r="T1546" s="20">
        <f t="shared" si="247"/>
        <v>34.125</v>
      </c>
      <c r="U1546" s="19">
        <f t="shared" si="248"/>
        <v>33.508333333333333</v>
      </c>
      <c r="V1546" s="19">
        <f t="shared" si="249"/>
        <v>33.662499999999994</v>
      </c>
    </row>
    <row r="1547" spans="1:22" ht="13.5" x14ac:dyDescent="0.25">
      <c r="A1547" s="3">
        <f>RSI!A1547</f>
        <v>44264</v>
      </c>
      <c r="B1547" s="2">
        <f>RSI!B1547</f>
        <v>2.8614999999999999</v>
      </c>
      <c r="C1547" s="2">
        <f>RSI!I1547</f>
        <v>43.839350381974398</v>
      </c>
      <c r="D1547" s="2">
        <f>MACD!E1547</f>
        <v>1.1442463334339514E-2</v>
      </c>
      <c r="E1547" s="2">
        <f>MACD!F1547</f>
        <v>1.2037916776877048E-2</v>
      </c>
      <c r="F1547" s="2">
        <f>'Moving Avg'!D1547</f>
        <v>2.86876</v>
      </c>
      <c r="G1547" s="2">
        <f>'Moving Avg'!F1547</f>
        <v>2.8864999999999998</v>
      </c>
      <c r="H1547" s="2">
        <f>'Moving Avg'!G1547</f>
        <v>2.9093200000000006</v>
      </c>
      <c r="I1547" s="2">
        <f>'Moving Avg'!H1547</f>
        <v>2.7479159999999982</v>
      </c>
      <c r="J1547" s="17" t="str">
        <f>OBV!F1547</f>
        <v>BULLISH</v>
      </c>
      <c r="K1547" s="17" t="str">
        <f>OBV!G1547</f>
        <v>NEUTRAL</v>
      </c>
      <c r="L1547" s="17" t="str">
        <f>OBV!H1547</f>
        <v>NEUTRAL</v>
      </c>
      <c r="M1547" s="19">
        <f t="shared" si="240"/>
        <v>25</v>
      </c>
      <c r="N1547" s="19">
        <f t="shared" si="241"/>
        <v>45</v>
      </c>
      <c r="O1547" s="19">
        <f t="shared" si="242"/>
        <v>50</v>
      </c>
      <c r="P1547" s="19">
        <f t="shared" si="243"/>
        <v>49.5</v>
      </c>
      <c r="Q1547" s="20">
        <f t="shared" si="244"/>
        <v>39.424999999999997</v>
      </c>
      <c r="R1547" s="20">
        <f t="shared" si="245"/>
        <v>43.875</v>
      </c>
      <c r="S1547" s="20">
        <f t="shared" si="246"/>
        <v>45.275000000000006</v>
      </c>
      <c r="T1547" s="20">
        <f t="shared" si="247"/>
        <v>42.375</v>
      </c>
      <c r="U1547" s="19">
        <f t="shared" si="248"/>
        <v>42.858333333333327</v>
      </c>
      <c r="V1547" s="19">
        <f t="shared" si="249"/>
        <v>42.737499999999997</v>
      </c>
    </row>
    <row r="1548" spans="1:22" ht="13.5" x14ac:dyDescent="0.25">
      <c r="A1548" s="3">
        <f>RSI!A1548</f>
        <v>44265</v>
      </c>
      <c r="B1548" s="2">
        <f>RSI!B1548</f>
        <v>2.9049999999999998</v>
      </c>
      <c r="C1548" s="2">
        <f>RSI!I1548</f>
        <v>50.897970345702412</v>
      </c>
      <c r="D1548" s="2">
        <f>MACD!E1548</f>
        <v>1.0267207156868352E-2</v>
      </c>
      <c r="E1548" s="2">
        <f>MACD!F1548</f>
        <v>1.168377485287531E-2</v>
      </c>
      <c r="F1548" s="2">
        <f>'Moving Avg'!D1548</f>
        <v>2.8774599999999997</v>
      </c>
      <c r="G1548" s="2">
        <f>'Moving Avg'!F1548</f>
        <v>2.88469</v>
      </c>
      <c r="H1548" s="2">
        <f>'Moving Avg'!G1548</f>
        <v>2.9067120000000006</v>
      </c>
      <c r="I1548" s="2">
        <f>'Moving Avg'!H1548</f>
        <v>2.7487489999999979</v>
      </c>
      <c r="J1548" s="17" t="str">
        <f>OBV!F1548</f>
        <v>BULLISH</v>
      </c>
      <c r="K1548" s="17" t="str">
        <f>OBV!G1548</f>
        <v>NEUTRAL</v>
      </c>
      <c r="L1548" s="17" t="str">
        <f>OBV!H1548</f>
        <v>CONFIRMED BULLISH</v>
      </c>
      <c r="M1548" s="19">
        <f t="shared" si="240"/>
        <v>25</v>
      </c>
      <c r="N1548" s="19">
        <f t="shared" si="241"/>
        <v>45</v>
      </c>
      <c r="O1548" s="19">
        <f t="shared" si="242"/>
        <v>50</v>
      </c>
      <c r="P1548" s="19">
        <f t="shared" si="243"/>
        <v>83.5</v>
      </c>
      <c r="Q1548" s="20">
        <f t="shared" si="244"/>
        <v>44.524999999999999</v>
      </c>
      <c r="R1548" s="20">
        <f t="shared" si="245"/>
        <v>52.375</v>
      </c>
      <c r="S1548" s="20">
        <f t="shared" si="246"/>
        <v>60.575000000000003</v>
      </c>
      <c r="T1548" s="20">
        <f t="shared" si="247"/>
        <v>50.875</v>
      </c>
      <c r="U1548" s="19">
        <f t="shared" si="248"/>
        <v>52.491666666666674</v>
      </c>
      <c r="V1548" s="19">
        <f t="shared" si="249"/>
        <v>52.087500000000006</v>
      </c>
    </row>
    <row r="1549" spans="1:22" ht="13.5" x14ac:dyDescent="0.25">
      <c r="A1549" s="3">
        <f>RSI!A1549</f>
        <v>44266</v>
      </c>
      <c r="B1549" s="2">
        <f>RSI!B1549</f>
        <v>2.8759999999999999</v>
      </c>
      <c r="C1549" s="2">
        <f>RSI!I1549</f>
        <v>46.68526636795503</v>
      </c>
      <c r="D1549" s="2">
        <f>MACD!E1549</f>
        <v>6.916026879284054E-3</v>
      </c>
      <c r="E1549" s="2">
        <f>MACD!F1549</f>
        <v>1.0730225258157059E-2</v>
      </c>
      <c r="F1549" s="2">
        <f>'Moving Avg'!D1549</f>
        <v>2.8716599999999994</v>
      </c>
      <c r="G1549" s="2">
        <f>'Moving Avg'!F1549</f>
        <v>2.8854150000000001</v>
      </c>
      <c r="H1549" s="2">
        <f>'Moving Avg'!G1549</f>
        <v>2.9052640000000007</v>
      </c>
      <c r="I1549" s="2">
        <f>'Moving Avg'!H1549</f>
        <v>2.7497269999999983</v>
      </c>
      <c r="J1549" s="17" t="str">
        <f>OBV!F1549</f>
        <v>BULLISH</v>
      </c>
      <c r="K1549" s="17" t="str">
        <f>OBV!G1549</f>
        <v>NEUTRAL</v>
      </c>
      <c r="L1549" s="17" t="str">
        <f>OBV!H1549</f>
        <v>BULLISH DIVERGENCE</v>
      </c>
      <c r="M1549" s="19">
        <f t="shared" si="240"/>
        <v>25</v>
      </c>
      <c r="N1549" s="19">
        <f t="shared" si="241"/>
        <v>45</v>
      </c>
      <c r="O1549" s="19">
        <f t="shared" si="242"/>
        <v>50</v>
      </c>
      <c r="P1549" s="19">
        <f t="shared" si="243"/>
        <v>66.5</v>
      </c>
      <c r="Q1549" s="20">
        <f t="shared" si="244"/>
        <v>41.975000000000001</v>
      </c>
      <c r="R1549" s="20">
        <f t="shared" si="245"/>
        <v>48.125</v>
      </c>
      <c r="S1549" s="20">
        <f t="shared" si="246"/>
        <v>52.924999999999997</v>
      </c>
      <c r="T1549" s="20">
        <f t="shared" si="247"/>
        <v>46.625</v>
      </c>
      <c r="U1549" s="19">
        <f t="shared" si="248"/>
        <v>47.67499999999999</v>
      </c>
      <c r="V1549" s="19">
        <f t="shared" si="249"/>
        <v>47.412499999999994</v>
      </c>
    </row>
    <row r="1550" spans="1:22" ht="13.5" x14ac:dyDescent="0.25">
      <c r="A1550" s="3">
        <f>RSI!A1550</f>
        <v>44267</v>
      </c>
      <c r="B1550" s="2">
        <f>RSI!B1550</f>
        <v>2.8759999999999999</v>
      </c>
      <c r="C1550" s="2">
        <f>RSI!I1550</f>
        <v>46.68526636795503</v>
      </c>
      <c r="D1550" s="2">
        <f>MACD!E1550</f>
        <v>9.7808739338343109E-3</v>
      </c>
      <c r="E1550" s="2">
        <f>MACD!F1550</f>
        <v>1.0540354993292509E-2</v>
      </c>
      <c r="F1550" s="2">
        <f>'Moving Avg'!D1550</f>
        <v>2.8745599999999998</v>
      </c>
      <c r="G1550" s="2">
        <f>'Moving Avg'!F1550</f>
        <v>2.8832399999999998</v>
      </c>
      <c r="H1550" s="2">
        <f>'Moving Avg'!G1550</f>
        <v>2.9026560000000008</v>
      </c>
      <c r="I1550" s="2">
        <f>'Moving Avg'!H1550</f>
        <v>2.7504149999999976</v>
      </c>
      <c r="J1550" s="17" t="str">
        <f>OBV!F1550</f>
        <v>BULLISH</v>
      </c>
      <c r="K1550" s="17" t="str">
        <f>OBV!G1550</f>
        <v>NEUTRAL</v>
      </c>
      <c r="L1550" s="17" t="str">
        <f>OBV!H1550</f>
        <v>CONFIRMED BULLISH</v>
      </c>
      <c r="M1550" s="19">
        <f t="shared" si="240"/>
        <v>25</v>
      </c>
      <c r="N1550" s="19">
        <f t="shared" si="241"/>
        <v>45</v>
      </c>
      <c r="O1550" s="19">
        <f t="shared" si="242"/>
        <v>50</v>
      </c>
      <c r="P1550" s="19">
        <f t="shared" si="243"/>
        <v>83.5</v>
      </c>
      <c r="Q1550" s="20">
        <f t="shared" si="244"/>
        <v>44.524999999999999</v>
      </c>
      <c r="R1550" s="20">
        <f t="shared" si="245"/>
        <v>52.375</v>
      </c>
      <c r="S1550" s="20">
        <f t="shared" si="246"/>
        <v>60.575000000000003</v>
      </c>
      <c r="T1550" s="20">
        <f t="shared" si="247"/>
        <v>50.875</v>
      </c>
      <c r="U1550" s="19">
        <f t="shared" si="248"/>
        <v>52.491666666666674</v>
      </c>
      <c r="V1550" s="19">
        <f t="shared" si="249"/>
        <v>52.087500000000006</v>
      </c>
    </row>
    <row r="1551" spans="1:22" ht="13.5" x14ac:dyDescent="0.25">
      <c r="A1551" s="3">
        <f>RSI!A1551</f>
        <v>44270</v>
      </c>
      <c r="B1551" s="2">
        <f>RSI!B1551</f>
        <v>2.8759999999999999</v>
      </c>
      <c r="C1551" s="2">
        <f>RSI!I1551</f>
        <v>46.68526636795503</v>
      </c>
      <c r="D1551" s="2">
        <f>MACD!E1551</f>
        <v>5.6341771938517304E-3</v>
      </c>
      <c r="E1551" s="2">
        <f>MACD!F1551</f>
        <v>9.5591194334043537E-3</v>
      </c>
      <c r="F1551" s="2">
        <f>'Moving Avg'!D1551</f>
        <v>2.8788999999999998</v>
      </c>
      <c r="G1551" s="2">
        <f>'Moving Avg'!F1551</f>
        <v>2.8832399999999998</v>
      </c>
      <c r="H1551" s="2">
        <f>'Moving Avg'!G1551</f>
        <v>2.9000480000000008</v>
      </c>
      <c r="I1551" s="2">
        <f>'Moving Avg'!H1551</f>
        <v>2.7513929999999975</v>
      </c>
      <c r="J1551" s="17" t="str">
        <f>OBV!F1551</f>
        <v>BULLISH</v>
      </c>
      <c r="K1551" s="17" t="str">
        <f>OBV!G1551</f>
        <v>NEUTRAL</v>
      </c>
      <c r="L1551" s="17" t="str">
        <f>OBV!H1551</f>
        <v>CONFIRMED BULLISH</v>
      </c>
      <c r="M1551" s="19">
        <f t="shared" si="240"/>
        <v>25</v>
      </c>
      <c r="N1551" s="19">
        <f t="shared" si="241"/>
        <v>45</v>
      </c>
      <c r="O1551" s="19">
        <f t="shared" si="242"/>
        <v>50</v>
      </c>
      <c r="P1551" s="19">
        <f t="shared" si="243"/>
        <v>83.5</v>
      </c>
      <c r="Q1551" s="20">
        <f t="shared" si="244"/>
        <v>44.524999999999999</v>
      </c>
      <c r="R1551" s="20">
        <f t="shared" si="245"/>
        <v>52.375</v>
      </c>
      <c r="S1551" s="20">
        <f t="shared" si="246"/>
        <v>60.575000000000003</v>
      </c>
      <c r="T1551" s="20">
        <f t="shared" si="247"/>
        <v>50.875</v>
      </c>
      <c r="U1551" s="19">
        <f t="shared" si="248"/>
        <v>52.491666666666674</v>
      </c>
      <c r="V1551" s="19">
        <f t="shared" si="249"/>
        <v>52.087500000000006</v>
      </c>
    </row>
    <row r="1552" spans="1:22" ht="13.5" x14ac:dyDescent="0.25">
      <c r="A1552" s="3">
        <f>RSI!A1552</f>
        <v>44271</v>
      </c>
      <c r="B1552" s="2">
        <f>RSI!B1552</f>
        <v>2.8976999999999999</v>
      </c>
      <c r="C1552" s="2">
        <f>RSI!I1552</f>
        <v>50.51321011751476</v>
      </c>
      <c r="D1552" s="2">
        <f>MACD!E1552</f>
        <v>-4.7715702914130631E-4</v>
      </c>
      <c r="E1552" s="2">
        <f>MACD!F1552</f>
        <v>7.5518641408952219E-3</v>
      </c>
      <c r="F1552" s="2">
        <f>'Moving Avg'!D1552</f>
        <v>2.8861400000000001</v>
      </c>
      <c r="G1552" s="2">
        <f>'Moving Avg'!F1552</f>
        <v>2.8843249999999996</v>
      </c>
      <c r="H1552" s="2">
        <f>'Moving Avg'!G1552</f>
        <v>2.9000480000000004</v>
      </c>
      <c r="I1552" s="2">
        <f>'Moving Avg'!H1552</f>
        <v>2.7524794999999971</v>
      </c>
      <c r="J1552" s="17" t="str">
        <f>OBV!F1552</f>
        <v>BULLISH</v>
      </c>
      <c r="K1552" s="17" t="str">
        <f>OBV!G1552</f>
        <v>NEUTRAL</v>
      </c>
      <c r="L1552" s="17" t="str">
        <f>OBV!H1552</f>
        <v>CONFIRMED BULLISH</v>
      </c>
      <c r="M1552" s="19">
        <f t="shared" si="240"/>
        <v>25</v>
      </c>
      <c r="N1552" s="19">
        <f t="shared" si="241"/>
        <v>45</v>
      </c>
      <c r="O1552" s="19">
        <f t="shared" si="242"/>
        <v>50</v>
      </c>
      <c r="P1552" s="19">
        <f t="shared" si="243"/>
        <v>83.5</v>
      </c>
      <c r="Q1552" s="20">
        <f t="shared" si="244"/>
        <v>44.524999999999999</v>
      </c>
      <c r="R1552" s="20">
        <f t="shared" si="245"/>
        <v>52.375</v>
      </c>
      <c r="S1552" s="20">
        <f t="shared" si="246"/>
        <v>60.575000000000003</v>
      </c>
      <c r="T1552" s="20">
        <f t="shared" si="247"/>
        <v>50.875</v>
      </c>
      <c r="U1552" s="19">
        <f t="shared" si="248"/>
        <v>52.491666666666674</v>
      </c>
      <c r="V1552" s="19">
        <f t="shared" si="249"/>
        <v>52.087500000000006</v>
      </c>
    </row>
    <row r="1553" spans="1:22" ht="13.5" x14ac:dyDescent="0.25">
      <c r="A1553" s="3">
        <f>RSI!A1553</f>
        <v>44272</v>
      </c>
      <c r="B1553" s="2">
        <f>RSI!B1553</f>
        <v>2.8904999999999998</v>
      </c>
      <c r="C1553" s="2">
        <f>RSI!I1553</f>
        <v>49.24969825539533</v>
      </c>
      <c r="D1553" s="2">
        <f>MACD!E1553</f>
        <v>-5.1390039898437934E-3</v>
      </c>
      <c r="E1553" s="2">
        <f>MACD!F1553</f>
        <v>5.0136905147474195E-3</v>
      </c>
      <c r="F1553" s="2">
        <f>'Moving Avg'!D1553</f>
        <v>2.8832399999999998</v>
      </c>
      <c r="G1553" s="2">
        <f>'Moving Avg'!F1553</f>
        <v>2.88469</v>
      </c>
      <c r="H1553" s="2">
        <f>'Moving Avg'!G1553</f>
        <v>2.9010620000000005</v>
      </c>
      <c r="I1553" s="2">
        <f>'Moving Avg'!H1553</f>
        <v>2.7531314999999972</v>
      </c>
      <c r="J1553" s="17" t="str">
        <f>OBV!F1553</f>
        <v>BULLISH</v>
      </c>
      <c r="K1553" s="17" t="str">
        <f>OBV!G1553</f>
        <v>NEUTRAL</v>
      </c>
      <c r="L1553" s="17" t="str">
        <f>OBV!H1553</f>
        <v>BULLISH DIVERGENCE</v>
      </c>
      <c r="M1553" s="19">
        <f t="shared" si="240"/>
        <v>25</v>
      </c>
      <c r="N1553" s="19">
        <f t="shared" si="241"/>
        <v>45</v>
      </c>
      <c r="O1553" s="19">
        <f t="shared" si="242"/>
        <v>50</v>
      </c>
      <c r="P1553" s="19">
        <f t="shared" si="243"/>
        <v>66.5</v>
      </c>
      <c r="Q1553" s="20">
        <f t="shared" si="244"/>
        <v>41.975000000000001</v>
      </c>
      <c r="R1553" s="20">
        <f t="shared" si="245"/>
        <v>48.125</v>
      </c>
      <c r="S1553" s="20">
        <f t="shared" si="246"/>
        <v>52.924999999999997</v>
      </c>
      <c r="T1553" s="20">
        <f t="shared" si="247"/>
        <v>46.625</v>
      </c>
      <c r="U1553" s="19">
        <f t="shared" si="248"/>
        <v>47.67499999999999</v>
      </c>
      <c r="V1553" s="19">
        <f t="shared" si="249"/>
        <v>47.412499999999994</v>
      </c>
    </row>
    <row r="1554" spans="1:22" ht="13.5" x14ac:dyDescent="0.25">
      <c r="A1554" s="3">
        <f>RSI!A1554</f>
        <v>44273</v>
      </c>
      <c r="B1554" s="2">
        <f>RSI!B1554</f>
        <v>2.8904999999999998</v>
      </c>
      <c r="C1554" s="2">
        <f>RSI!I1554</f>
        <v>49.24969825539533</v>
      </c>
      <c r="D1554" s="2">
        <f>MACD!E1554</f>
        <v>-2.3710606799687284E-3</v>
      </c>
      <c r="E1554" s="2">
        <f>MACD!F1554</f>
        <v>3.5367402758041903E-3</v>
      </c>
      <c r="F1554" s="2">
        <f>'Moving Avg'!D1554</f>
        <v>2.8861399999999997</v>
      </c>
      <c r="G1554" s="2">
        <f>'Moving Avg'!F1554</f>
        <v>2.8850549999999999</v>
      </c>
      <c r="H1554" s="2">
        <f>'Moving Avg'!G1554</f>
        <v>2.9025120000000011</v>
      </c>
      <c r="I1554" s="2">
        <f>'Moving Avg'!H1554</f>
        <v>2.7536384999999974</v>
      </c>
      <c r="J1554" s="17" t="str">
        <f>OBV!F1554</f>
        <v>BULLISH</v>
      </c>
      <c r="K1554" s="17" t="str">
        <f>OBV!G1554</f>
        <v>NEUTRAL</v>
      </c>
      <c r="L1554" s="17" t="str">
        <f>OBV!H1554</f>
        <v>CONFIRMED BULLISH</v>
      </c>
      <c r="M1554" s="19">
        <f t="shared" si="240"/>
        <v>25</v>
      </c>
      <c r="N1554" s="19">
        <f t="shared" si="241"/>
        <v>45</v>
      </c>
      <c r="O1554" s="19">
        <f t="shared" si="242"/>
        <v>50</v>
      </c>
      <c r="P1554" s="19">
        <f t="shared" si="243"/>
        <v>83.5</v>
      </c>
      <c r="Q1554" s="20">
        <f t="shared" si="244"/>
        <v>44.524999999999999</v>
      </c>
      <c r="R1554" s="20">
        <f t="shared" si="245"/>
        <v>52.375</v>
      </c>
      <c r="S1554" s="20">
        <f t="shared" si="246"/>
        <v>60.575000000000003</v>
      </c>
      <c r="T1554" s="20">
        <f t="shared" si="247"/>
        <v>50.875</v>
      </c>
      <c r="U1554" s="19">
        <f t="shared" si="248"/>
        <v>52.491666666666674</v>
      </c>
      <c r="V1554" s="19">
        <f t="shared" si="249"/>
        <v>52.087500000000006</v>
      </c>
    </row>
    <row r="1555" spans="1:22" ht="13.5" x14ac:dyDescent="0.25">
      <c r="A1555" s="3">
        <f>RSI!A1555</f>
        <v>44274</v>
      </c>
      <c r="B1555" s="2">
        <f>RSI!B1555</f>
        <v>2.8542999999999998</v>
      </c>
      <c r="C1555" s="2">
        <f>RSI!I1555</f>
        <v>42.980761338664266</v>
      </c>
      <c r="D1555" s="2">
        <f>MACD!E1555</f>
        <v>-4.0210075377022925E-3</v>
      </c>
      <c r="E1555" s="2">
        <f>MACD!F1555</f>
        <v>2.0251907131028941E-3</v>
      </c>
      <c r="F1555" s="2">
        <f>'Moving Avg'!D1555</f>
        <v>2.8817999999999997</v>
      </c>
      <c r="G1555" s="2">
        <f>'Moving Avg'!F1555</f>
        <v>2.8821599999999998</v>
      </c>
      <c r="H1555" s="2">
        <f>'Moving Avg'!G1555</f>
        <v>2.9028020000000003</v>
      </c>
      <c r="I1555" s="2">
        <f>'Moving Avg'!H1555</f>
        <v>2.7543629999999966</v>
      </c>
      <c r="J1555" s="17" t="str">
        <f>OBV!F1555</f>
        <v>BEARISH</v>
      </c>
      <c r="K1555" s="17" t="str">
        <f>OBV!G1555</f>
        <v>NEUTRAL</v>
      </c>
      <c r="L1555" s="17" t="str">
        <f>OBV!H1555</f>
        <v>CONFIRMED BEARISH</v>
      </c>
      <c r="M1555" s="19">
        <f t="shared" si="240"/>
        <v>25</v>
      </c>
      <c r="N1555" s="19">
        <f t="shared" si="241"/>
        <v>45</v>
      </c>
      <c r="O1555" s="19">
        <f t="shared" si="242"/>
        <v>50</v>
      </c>
      <c r="P1555" s="19">
        <f t="shared" si="243"/>
        <v>16.5</v>
      </c>
      <c r="Q1555" s="20">
        <f t="shared" si="244"/>
        <v>34.475000000000001</v>
      </c>
      <c r="R1555" s="20">
        <f t="shared" si="245"/>
        <v>35.625</v>
      </c>
      <c r="S1555" s="20">
        <f t="shared" si="246"/>
        <v>30.425000000000001</v>
      </c>
      <c r="T1555" s="20">
        <f t="shared" si="247"/>
        <v>34.125</v>
      </c>
      <c r="U1555" s="19">
        <f t="shared" si="248"/>
        <v>33.508333333333333</v>
      </c>
      <c r="V1555" s="19">
        <f t="shared" si="249"/>
        <v>33.662499999999994</v>
      </c>
    </row>
    <row r="1556" spans="1:22" ht="13.5" x14ac:dyDescent="0.25">
      <c r="A1556" s="3">
        <f>RSI!A1556</f>
        <v>44277</v>
      </c>
      <c r="B1556" s="2">
        <f>RSI!B1556</f>
        <v>2.8252999999999999</v>
      </c>
      <c r="C1556" s="2">
        <f>RSI!I1556</f>
        <v>38.727836809178044</v>
      </c>
      <c r="D1556" s="2">
        <f>MACD!E1556</f>
        <v>-4.1453703745286674E-3</v>
      </c>
      <c r="E1556" s="2">
        <f>MACD!F1556</f>
        <v>7.9107849557658191E-4</v>
      </c>
      <c r="F1556" s="2">
        <f>'Moving Avg'!D1556</f>
        <v>2.8716599999999999</v>
      </c>
      <c r="G1556" s="2">
        <f>'Moving Avg'!F1556</f>
        <v>2.8781749999999997</v>
      </c>
      <c r="H1556" s="2">
        <f>'Moving Avg'!G1556</f>
        <v>2.9028020000000008</v>
      </c>
      <c r="I1556" s="2">
        <f>'Moving Avg'!H1556</f>
        <v>2.7545804999999968</v>
      </c>
      <c r="J1556" s="17" t="str">
        <f>OBV!F1556</f>
        <v>BEARISH</v>
      </c>
      <c r="K1556" s="17" t="str">
        <f>OBV!G1556</f>
        <v>NEUTRAL</v>
      </c>
      <c r="L1556" s="17" t="str">
        <f>OBV!H1556</f>
        <v>CONFIRMED BEARISH</v>
      </c>
      <c r="M1556" s="19">
        <f t="shared" si="240"/>
        <v>25</v>
      </c>
      <c r="N1556" s="19">
        <f t="shared" si="241"/>
        <v>45</v>
      </c>
      <c r="O1556" s="19">
        <f t="shared" si="242"/>
        <v>50</v>
      </c>
      <c r="P1556" s="19">
        <f t="shared" si="243"/>
        <v>16.5</v>
      </c>
      <c r="Q1556" s="20">
        <f t="shared" si="244"/>
        <v>34.475000000000001</v>
      </c>
      <c r="R1556" s="20">
        <f t="shared" si="245"/>
        <v>35.625</v>
      </c>
      <c r="S1556" s="20">
        <f t="shared" si="246"/>
        <v>30.425000000000001</v>
      </c>
      <c r="T1556" s="20">
        <f t="shared" si="247"/>
        <v>34.125</v>
      </c>
      <c r="U1556" s="19">
        <f t="shared" si="248"/>
        <v>33.508333333333333</v>
      </c>
      <c r="V1556" s="19">
        <f t="shared" si="249"/>
        <v>33.662499999999994</v>
      </c>
    </row>
    <row r="1557" spans="1:22" ht="13.5" x14ac:dyDescent="0.25">
      <c r="A1557" s="3">
        <f>RSI!A1557</f>
        <v>44278</v>
      </c>
      <c r="B1557" s="2">
        <f>RSI!B1557</f>
        <v>2.8614999999999999</v>
      </c>
      <c r="C1557" s="2">
        <f>RSI!I1557</f>
        <v>45.921256805319516</v>
      </c>
      <c r="D1557" s="2">
        <f>MACD!E1557</f>
        <v>-5.4388698008218661E-3</v>
      </c>
      <c r="E1557" s="2">
        <f>MACD!F1557</f>
        <v>-4.5491116370310783E-4</v>
      </c>
      <c r="F1557" s="2">
        <f>'Moving Avg'!D1557</f>
        <v>2.86442</v>
      </c>
      <c r="G1557" s="2">
        <f>'Moving Avg'!F1557</f>
        <v>2.8760000000000003</v>
      </c>
      <c r="H1557" s="2">
        <f>'Moving Avg'!G1557</f>
        <v>2.9035260000000012</v>
      </c>
      <c r="I1557" s="2">
        <f>'Moving Avg'!H1557</f>
        <v>2.7549789999999961</v>
      </c>
      <c r="J1557" s="17" t="str">
        <f>OBV!F1557</f>
        <v>BEARISH</v>
      </c>
      <c r="K1557" s="17" t="str">
        <f>OBV!G1557</f>
        <v>NEUTRAL</v>
      </c>
      <c r="L1557" s="17" t="str">
        <f>OBV!H1557</f>
        <v>CONFIRMED BEARISH</v>
      </c>
      <c r="M1557" s="19">
        <f t="shared" si="240"/>
        <v>25</v>
      </c>
      <c r="N1557" s="19">
        <f t="shared" si="241"/>
        <v>45</v>
      </c>
      <c r="O1557" s="19">
        <f t="shared" si="242"/>
        <v>50</v>
      </c>
      <c r="P1557" s="19">
        <f t="shared" si="243"/>
        <v>16.5</v>
      </c>
      <c r="Q1557" s="20">
        <f t="shared" si="244"/>
        <v>34.475000000000001</v>
      </c>
      <c r="R1557" s="20">
        <f t="shared" si="245"/>
        <v>35.625</v>
      </c>
      <c r="S1557" s="20">
        <f t="shared" si="246"/>
        <v>30.425000000000001</v>
      </c>
      <c r="T1557" s="20">
        <f t="shared" si="247"/>
        <v>34.125</v>
      </c>
      <c r="U1557" s="19">
        <f t="shared" si="248"/>
        <v>33.508333333333333</v>
      </c>
      <c r="V1557" s="19">
        <f t="shared" si="249"/>
        <v>33.662499999999994</v>
      </c>
    </row>
    <row r="1558" spans="1:22" ht="13.5" x14ac:dyDescent="0.25">
      <c r="A1558" s="3">
        <f>RSI!A1558</f>
        <v>44279</v>
      </c>
      <c r="B1558" s="2">
        <f>RSI!B1558</f>
        <v>2.8759999999999999</v>
      </c>
      <c r="C1558" s="2">
        <f>RSI!I1558</f>
        <v>48.527937814570095</v>
      </c>
      <c r="D1558" s="2">
        <f>MACD!E1558</f>
        <v>-7.7208023679764537E-4</v>
      </c>
      <c r="E1558" s="2">
        <f>MACD!F1558</f>
        <v>-5.1834497832201531E-4</v>
      </c>
      <c r="F1558" s="2">
        <f>'Moving Avg'!D1558</f>
        <v>2.8615199999999996</v>
      </c>
      <c r="G1558" s="2">
        <f>'Moving Avg'!F1558</f>
        <v>2.8745500000000002</v>
      </c>
      <c r="H1558" s="2">
        <f>'Moving Avg'!G1558</f>
        <v>2.9045400000000012</v>
      </c>
      <c r="I1558" s="2">
        <f>'Moving Avg'!H1558</f>
        <v>2.755594999999996</v>
      </c>
      <c r="J1558" s="17" t="str">
        <f>OBV!F1558</f>
        <v>BULLISH</v>
      </c>
      <c r="K1558" s="17" t="str">
        <f>OBV!G1558</f>
        <v>NEUTRAL</v>
      </c>
      <c r="L1558" s="17" t="str">
        <f>OBV!H1558</f>
        <v>BULLISH DIVERGENCE</v>
      </c>
      <c r="M1558" s="19">
        <f t="shared" si="240"/>
        <v>25</v>
      </c>
      <c r="N1558" s="19">
        <f t="shared" si="241"/>
        <v>45</v>
      </c>
      <c r="O1558" s="19">
        <f t="shared" si="242"/>
        <v>50</v>
      </c>
      <c r="P1558" s="19">
        <f t="shared" si="243"/>
        <v>66.5</v>
      </c>
      <c r="Q1558" s="20">
        <f t="shared" si="244"/>
        <v>41.975000000000001</v>
      </c>
      <c r="R1558" s="20">
        <f t="shared" si="245"/>
        <v>48.125</v>
      </c>
      <c r="S1558" s="20">
        <f t="shared" si="246"/>
        <v>52.924999999999997</v>
      </c>
      <c r="T1558" s="20">
        <f t="shared" si="247"/>
        <v>46.625</v>
      </c>
      <c r="U1558" s="19">
        <f t="shared" si="248"/>
        <v>47.67499999999999</v>
      </c>
      <c r="V1558" s="19">
        <f t="shared" si="249"/>
        <v>47.412499999999994</v>
      </c>
    </row>
    <row r="1559" spans="1:22" ht="13.5" x14ac:dyDescent="0.25">
      <c r="A1559" s="3">
        <f>RSI!A1559</f>
        <v>44280</v>
      </c>
      <c r="B1559" s="2">
        <f>RSI!B1559</f>
        <v>2.8397999999999999</v>
      </c>
      <c r="C1559" s="2">
        <f>RSI!I1559</f>
        <v>42.96049430180063</v>
      </c>
      <c r="D1559" s="2">
        <f>MACD!E1559</f>
        <v>1.4434623587975537E-3</v>
      </c>
      <c r="E1559" s="2">
        <f>MACD!F1559</f>
        <v>-1.2598351089810152E-4</v>
      </c>
      <c r="F1559" s="2">
        <f>'Moving Avg'!D1559</f>
        <v>2.8513799999999998</v>
      </c>
      <c r="G1559" s="2">
        <f>'Moving Avg'!F1559</f>
        <v>2.8727399999999998</v>
      </c>
      <c r="H1559" s="2">
        <f>'Moving Avg'!G1559</f>
        <v>2.905120000000001</v>
      </c>
      <c r="I1559" s="2">
        <f>'Moving Avg'!H1559</f>
        <v>2.756029999999996</v>
      </c>
      <c r="J1559" s="17" t="str">
        <f>OBV!F1559</f>
        <v>BULLISH</v>
      </c>
      <c r="K1559" s="17" t="str">
        <f>OBV!G1559</f>
        <v>NEUTRAL</v>
      </c>
      <c r="L1559" s="17" t="str">
        <f>OBV!H1559</f>
        <v>BULLISH DIVERGENCE</v>
      </c>
      <c r="M1559" s="19">
        <f t="shared" si="240"/>
        <v>25</v>
      </c>
      <c r="N1559" s="19">
        <f t="shared" si="241"/>
        <v>0</v>
      </c>
      <c r="O1559" s="19">
        <f t="shared" si="242"/>
        <v>50</v>
      </c>
      <c r="P1559" s="19">
        <f t="shared" si="243"/>
        <v>66.5</v>
      </c>
      <c r="Q1559" s="20">
        <f t="shared" si="244"/>
        <v>26.225000000000001</v>
      </c>
      <c r="R1559" s="20">
        <f t="shared" si="245"/>
        <v>39.125</v>
      </c>
      <c r="S1559" s="20">
        <f t="shared" si="246"/>
        <v>46.174999999999997</v>
      </c>
      <c r="T1559" s="20">
        <f t="shared" si="247"/>
        <v>35.375</v>
      </c>
      <c r="U1559" s="19">
        <f t="shared" si="248"/>
        <v>37.174999999999997</v>
      </c>
      <c r="V1559" s="19">
        <f t="shared" si="249"/>
        <v>36.724999999999994</v>
      </c>
    </row>
    <row r="1560" spans="1:22" ht="13.5" x14ac:dyDescent="0.25">
      <c r="A1560" s="3">
        <f>RSI!A1560</f>
        <v>44281</v>
      </c>
      <c r="B1560" s="2">
        <f>RSI!B1560</f>
        <v>2.8397999999999999</v>
      </c>
      <c r="C1560" s="2">
        <f>RSI!I1560</f>
        <v>42.960494301800622</v>
      </c>
      <c r="D1560" s="2">
        <f>MACD!E1560</f>
        <v>3.575372228750151E-3</v>
      </c>
      <c r="E1560" s="2">
        <f>MACD!F1560</f>
        <v>6.1428763703154897E-4</v>
      </c>
      <c r="F1560" s="2">
        <f>'Moving Avg'!D1560</f>
        <v>2.8484799999999999</v>
      </c>
      <c r="G1560" s="2">
        <f>'Moving Avg'!F1560</f>
        <v>2.8691199999999997</v>
      </c>
      <c r="H1560" s="2">
        <f>'Moving Avg'!G1560</f>
        <v>2.9057000000000013</v>
      </c>
      <c r="I1560" s="2">
        <f>'Moving Avg'!H1560</f>
        <v>2.7566459999999959</v>
      </c>
      <c r="J1560" s="17" t="str">
        <f>OBV!F1560</f>
        <v>BULLISH</v>
      </c>
      <c r="K1560" s="17" t="str">
        <f>OBV!G1560</f>
        <v>NEUTRAL</v>
      </c>
      <c r="L1560" s="17" t="str">
        <f>OBV!H1560</f>
        <v>BULLISH DIVERGENCE</v>
      </c>
      <c r="M1560" s="19">
        <f t="shared" si="240"/>
        <v>25</v>
      </c>
      <c r="N1560" s="19">
        <f t="shared" si="241"/>
        <v>0</v>
      </c>
      <c r="O1560" s="19">
        <f t="shared" si="242"/>
        <v>50</v>
      </c>
      <c r="P1560" s="19">
        <f t="shared" si="243"/>
        <v>66.5</v>
      </c>
      <c r="Q1560" s="20">
        <f t="shared" si="244"/>
        <v>26.225000000000001</v>
      </c>
      <c r="R1560" s="20">
        <f t="shared" si="245"/>
        <v>39.125</v>
      </c>
      <c r="S1560" s="20">
        <f t="shared" si="246"/>
        <v>46.174999999999997</v>
      </c>
      <c r="T1560" s="20">
        <f t="shared" si="247"/>
        <v>35.375</v>
      </c>
      <c r="U1560" s="19">
        <f t="shared" si="248"/>
        <v>37.174999999999997</v>
      </c>
      <c r="V1560" s="19">
        <f t="shared" si="249"/>
        <v>36.724999999999994</v>
      </c>
    </row>
    <row r="1561" spans="1:22" ht="13.5" x14ac:dyDescent="0.25">
      <c r="A1561" s="3">
        <f>RSI!A1561</f>
        <v>44284</v>
      </c>
      <c r="B1561" s="2">
        <f>RSI!B1561</f>
        <v>2.847</v>
      </c>
      <c r="C1561" s="2">
        <f>RSI!I1561</f>
        <v>44.43107635065612</v>
      </c>
      <c r="D1561" s="2">
        <f>MACD!E1561</f>
        <v>5.0841292809495897E-3</v>
      </c>
      <c r="E1561" s="2">
        <f>MACD!F1561</f>
        <v>1.5082559658151572E-3</v>
      </c>
      <c r="F1561" s="2">
        <f>'Moving Avg'!D1561</f>
        <v>2.8528199999999999</v>
      </c>
      <c r="G1561" s="2">
        <f>'Moving Avg'!F1561</f>
        <v>2.8680349999999999</v>
      </c>
      <c r="H1561" s="2">
        <f>'Moving Avg'!G1561</f>
        <v>2.9068580000000015</v>
      </c>
      <c r="I1561" s="2">
        <f>'Moving Avg'!H1561</f>
        <v>2.7569719999999962</v>
      </c>
      <c r="J1561" s="17" t="str">
        <f>OBV!F1561</f>
        <v>BULLISH</v>
      </c>
      <c r="K1561" s="17" t="str">
        <f>OBV!G1561</f>
        <v>NEUTRAL</v>
      </c>
      <c r="L1561" s="17" t="str">
        <f>OBV!H1561</f>
        <v>CONFIRMED BULLISH</v>
      </c>
      <c r="M1561" s="19">
        <f t="shared" si="240"/>
        <v>25</v>
      </c>
      <c r="N1561" s="19">
        <f t="shared" si="241"/>
        <v>0</v>
      </c>
      <c r="O1561" s="19">
        <f t="shared" si="242"/>
        <v>50</v>
      </c>
      <c r="P1561" s="19">
        <f t="shared" si="243"/>
        <v>83.5</v>
      </c>
      <c r="Q1561" s="20">
        <f t="shared" si="244"/>
        <v>28.774999999999999</v>
      </c>
      <c r="R1561" s="20">
        <f t="shared" si="245"/>
        <v>43.375</v>
      </c>
      <c r="S1561" s="20">
        <f t="shared" si="246"/>
        <v>53.825000000000003</v>
      </c>
      <c r="T1561" s="20">
        <f t="shared" si="247"/>
        <v>39.625</v>
      </c>
      <c r="U1561" s="19">
        <f t="shared" si="248"/>
        <v>41.991666666666667</v>
      </c>
      <c r="V1561" s="19">
        <f t="shared" si="249"/>
        <v>41.400000000000006</v>
      </c>
    </row>
    <row r="1562" spans="1:22" ht="13.5" x14ac:dyDescent="0.25">
      <c r="A1562" s="3">
        <f>RSI!A1562</f>
        <v>44285</v>
      </c>
      <c r="B1562" s="2">
        <f>RSI!B1562</f>
        <v>2.8542999999999998</v>
      </c>
      <c r="C1562" s="2">
        <f>RSI!I1562</f>
        <v>45.952547708090286</v>
      </c>
      <c r="D1562" s="2">
        <f>MACD!E1562</f>
        <v>9.3364702274771894E-3</v>
      </c>
      <c r="E1562" s="2">
        <f>MACD!F1562</f>
        <v>3.0738988181475638E-3</v>
      </c>
      <c r="F1562" s="2">
        <f>'Moving Avg'!D1562</f>
        <v>2.8513799999999998</v>
      </c>
      <c r="G1562" s="2">
        <f>'Moving Avg'!F1562</f>
        <v>2.8676749999999998</v>
      </c>
      <c r="H1562" s="2">
        <f>'Moving Avg'!G1562</f>
        <v>2.9075840000000013</v>
      </c>
      <c r="I1562" s="2">
        <f>'Moving Avg'!H1562</f>
        <v>2.7570444999999961</v>
      </c>
      <c r="J1562" s="17" t="str">
        <f>OBV!F1562</f>
        <v>BULLISH</v>
      </c>
      <c r="K1562" s="17" t="str">
        <f>OBV!G1562</f>
        <v>NEUTRAL</v>
      </c>
      <c r="L1562" s="17" t="str">
        <f>OBV!H1562</f>
        <v>BULLISH DIVERGENCE</v>
      </c>
      <c r="M1562" s="19">
        <f t="shared" si="240"/>
        <v>25</v>
      </c>
      <c r="N1562" s="19">
        <f t="shared" si="241"/>
        <v>0</v>
      </c>
      <c r="O1562" s="19">
        <f t="shared" si="242"/>
        <v>50</v>
      </c>
      <c r="P1562" s="19">
        <f t="shared" si="243"/>
        <v>66.5</v>
      </c>
      <c r="Q1562" s="20">
        <f t="shared" si="244"/>
        <v>26.225000000000001</v>
      </c>
      <c r="R1562" s="20">
        <f t="shared" si="245"/>
        <v>39.125</v>
      </c>
      <c r="S1562" s="20">
        <f t="shared" si="246"/>
        <v>46.174999999999997</v>
      </c>
      <c r="T1562" s="20">
        <f t="shared" si="247"/>
        <v>35.375</v>
      </c>
      <c r="U1562" s="19">
        <f t="shared" si="248"/>
        <v>37.174999999999997</v>
      </c>
      <c r="V1562" s="19">
        <f t="shared" si="249"/>
        <v>36.724999999999994</v>
      </c>
    </row>
    <row r="1563" spans="1:22" ht="13.5" x14ac:dyDescent="0.25">
      <c r="A1563" s="3">
        <f>RSI!A1563</f>
        <v>44286</v>
      </c>
      <c r="B1563" s="2">
        <f>RSI!B1563</f>
        <v>2.8904999999999998</v>
      </c>
      <c r="C1563" s="2">
        <f>RSI!I1563</f>
        <v>52.847162713943327</v>
      </c>
      <c r="D1563" s="2">
        <f>MACD!E1563</f>
        <v>9.2670909664658296E-3</v>
      </c>
      <c r="E1563" s="2">
        <f>MACD!F1563</f>
        <v>4.3125372478112177E-3</v>
      </c>
      <c r="F1563" s="2">
        <f>'Moving Avg'!D1563</f>
        <v>2.8542800000000002</v>
      </c>
      <c r="G1563" s="2">
        <f>'Moving Avg'!F1563</f>
        <v>2.8691249999999995</v>
      </c>
      <c r="H1563" s="2">
        <f>'Moving Avg'!G1563</f>
        <v>2.9083080000000012</v>
      </c>
      <c r="I1563" s="2">
        <f>'Moving Avg'!H1563</f>
        <v>2.7575879999999957</v>
      </c>
      <c r="J1563" s="17" t="str">
        <f>OBV!F1563</f>
        <v>BEARISH</v>
      </c>
      <c r="K1563" s="17" t="str">
        <f>OBV!G1563</f>
        <v>NEUTRAL</v>
      </c>
      <c r="L1563" s="17" t="str">
        <f>OBV!H1563</f>
        <v>BEARISH DIVERGENCE</v>
      </c>
      <c r="M1563" s="19">
        <f t="shared" si="240"/>
        <v>25</v>
      </c>
      <c r="N1563" s="19">
        <f t="shared" si="241"/>
        <v>0</v>
      </c>
      <c r="O1563" s="19">
        <f t="shared" si="242"/>
        <v>50</v>
      </c>
      <c r="P1563" s="19">
        <f t="shared" si="243"/>
        <v>16.5</v>
      </c>
      <c r="Q1563" s="20">
        <f t="shared" si="244"/>
        <v>18.725000000000001</v>
      </c>
      <c r="R1563" s="20">
        <f t="shared" si="245"/>
        <v>26.625</v>
      </c>
      <c r="S1563" s="20">
        <f t="shared" si="246"/>
        <v>23.675000000000001</v>
      </c>
      <c r="T1563" s="20">
        <f t="shared" si="247"/>
        <v>22.875</v>
      </c>
      <c r="U1563" s="19">
        <f t="shared" si="248"/>
        <v>23.008333333333336</v>
      </c>
      <c r="V1563" s="19">
        <f t="shared" si="249"/>
        <v>22.975000000000001</v>
      </c>
    </row>
    <row r="1564" spans="1:22" ht="13.5" x14ac:dyDescent="0.25">
      <c r="A1564" s="3">
        <f>RSI!A1564</f>
        <v>44287</v>
      </c>
      <c r="B1564" s="2">
        <f>RSI!B1564</f>
        <v>2.8614999999999999</v>
      </c>
      <c r="C1564" s="2">
        <f>RSI!I1564</f>
        <v>47.607707057661656</v>
      </c>
      <c r="D1564" s="2">
        <f>MACD!E1564</f>
        <v>1.1255274269474924E-2</v>
      </c>
      <c r="E1564" s="2">
        <f>MACD!F1564</f>
        <v>5.701084652143959E-3</v>
      </c>
      <c r="F1564" s="2">
        <f>'Moving Avg'!D1564</f>
        <v>2.8586199999999997</v>
      </c>
      <c r="G1564" s="2">
        <f>'Moving Avg'!F1564</f>
        <v>2.8669499999999997</v>
      </c>
      <c r="H1564" s="2">
        <f>'Moving Avg'!G1564</f>
        <v>2.907874000000001</v>
      </c>
      <c r="I1564" s="2">
        <f>'Moving Avg'!H1564</f>
        <v>2.7576239999999954</v>
      </c>
      <c r="J1564" s="17" t="str">
        <f>OBV!F1564</f>
        <v>BULLISH</v>
      </c>
      <c r="K1564" s="17" t="str">
        <f>OBV!G1564</f>
        <v>NEUTRAL</v>
      </c>
      <c r="L1564" s="17" t="str">
        <f>OBV!H1564</f>
        <v>CONFIRMED BULLISH</v>
      </c>
      <c r="M1564" s="19">
        <f t="shared" si="240"/>
        <v>25</v>
      </c>
      <c r="N1564" s="19">
        <f t="shared" si="241"/>
        <v>0</v>
      </c>
      <c r="O1564" s="19">
        <f t="shared" si="242"/>
        <v>50</v>
      </c>
      <c r="P1564" s="19">
        <f t="shared" si="243"/>
        <v>83.5</v>
      </c>
      <c r="Q1564" s="20">
        <f t="shared" si="244"/>
        <v>28.774999999999999</v>
      </c>
      <c r="R1564" s="20">
        <f t="shared" si="245"/>
        <v>43.375</v>
      </c>
      <c r="S1564" s="20">
        <f t="shared" si="246"/>
        <v>53.825000000000003</v>
      </c>
      <c r="T1564" s="20">
        <f t="shared" si="247"/>
        <v>39.625</v>
      </c>
      <c r="U1564" s="19">
        <f t="shared" si="248"/>
        <v>41.991666666666667</v>
      </c>
      <c r="V1564" s="19">
        <f t="shared" si="249"/>
        <v>41.400000000000006</v>
      </c>
    </row>
    <row r="1565" spans="1:22" ht="13.5" x14ac:dyDescent="0.25">
      <c r="A1565" s="3">
        <f>RSI!A1565</f>
        <v>44288</v>
      </c>
      <c r="B1565" s="2">
        <f>RSI!B1565</f>
        <v>2.8976999999999999</v>
      </c>
      <c r="C1565" s="2">
        <f>RSI!I1565</f>
        <v>53.769265134109858</v>
      </c>
      <c r="D1565" s="2">
        <f>MACD!E1565</f>
        <v>4.7644745864250382E-3</v>
      </c>
      <c r="E1565" s="2">
        <f>MACD!F1565</f>
        <v>5.513762639000175E-3</v>
      </c>
      <c r="F1565" s="2">
        <f>'Moving Avg'!D1565</f>
        <v>2.8701999999999996</v>
      </c>
      <c r="G1565" s="2">
        <f>'Moving Avg'!F1565</f>
        <v>2.8687599999999995</v>
      </c>
      <c r="H1565" s="2">
        <f>'Moving Avg'!G1565</f>
        <v>2.905990000000001</v>
      </c>
      <c r="I1565" s="2">
        <f>'Moving Avg'!H1565</f>
        <v>2.758348499999995</v>
      </c>
      <c r="J1565" s="17" t="str">
        <f>OBV!F1565</f>
        <v>BULLISH</v>
      </c>
      <c r="K1565" s="17" t="str">
        <f>OBV!G1565</f>
        <v>NEUTRAL</v>
      </c>
      <c r="L1565" s="17" t="str">
        <f>OBV!H1565</f>
        <v>CONFIRMED BULLISH</v>
      </c>
      <c r="M1565" s="19">
        <f t="shared" si="240"/>
        <v>25</v>
      </c>
      <c r="N1565" s="19">
        <f t="shared" si="241"/>
        <v>45</v>
      </c>
      <c r="O1565" s="19">
        <f t="shared" si="242"/>
        <v>50</v>
      </c>
      <c r="P1565" s="19">
        <f t="shared" si="243"/>
        <v>83.5</v>
      </c>
      <c r="Q1565" s="20">
        <f t="shared" si="244"/>
        <v>44.524999999999999</v>
      </c>
      <c r="R1565" s="20">
        <f t="shared" si="245"/>
        <v>52.375</v>
      </c>
      <c r="S1565" s="20">
        <f t="shared" si="246"/>
        <v>60.575000000000003</v>
      </c>
      <c r="T1565" s="20">
        <f t="shared" si="247"/>
        <v>50.875</v>
      </c>
      <c r="U1565" s="19">
        <f t="shared" si="248"/>
        <v>52.491666666666674</v>
      </c>
      <c r="V1565" s="19">
        <f t="shared" si="249"/>
        <v>52.087500000000006</v>
      </c>
    </row>
    <row r="1566" spans="1:22" ht="13.5" x14ac:dyDescent="0.25">
      <c r="A1566" s="3">
        <f>RSI!A1566</f>
        <v>44291</v>
      </c>
      <c r="B1566" s="2">
        <f>RSI!B1566</f>
        <v>2.8976999999999999</v>
      </c>
      <c r="C1566" s="2">
        <f>RSI!I1566</f>
        <v>53.769265134109858</v>
      </c>
      <c r="D1566" s="2">
        <f>MACD!E1566</f>
        <v>-5.3313311434441957E-3</v>
      </c>
      <c r="E1566" s="2">
        <f>MACD!F1566</f>
        <v>3.3447438825113009E-3</v>
      </c>
      <c r="F1566" s="2">
        <f>'Moving Avg'!D1566</f>
        <v>2.8803399999999999</v>
      </c>
      <c r="G1566" s="2">
        <f>'Moving Avg'!F1566</f>
        <v>2.8709299999999995</v>
      </c>
      <c r="H1566" s="2">
        <f>'Moving Avg'!G1566</f>
        <v>2.9032360000000006</v>
      </c>
      <c r="I1566" s="2">
        <f>'Moving Avg'!H1566</f>
        <v>2.7593624999999951</v>
      </c>
      <c r="J1566" s="17" t="str">
        <f>OBV!F1566</f>
        <v>BULLISH</v>
      </c>
      <c r="K1566" s="17" t="str">
        <f>OBV!G1566</f>
        <v>NEUTRAL</v>
      </c>
      <c r="L1566" s="17" t="str">
        <f>OBV!H1566</f>
        <v>CONFIRMED BULLISH</v>
      </c>
      <c r="M1566" s="19">
        <f t="shared" si="240"/>
        <v>25</v>
      </c>
      <c r="N1566" s="19">
        <f t="shared" si="241"/>
        <v>45</v>
      </c>
      <c r="O1566" s="19">
        <f t="shared" si="242"/>
        <v>50</v>
      </c>
      <c r="P1566" s="19">
        <f t="shared" si="243"/>
        <v>83.5</v>
      </c>
      <c r="Q1566" s="20">
        <f t="shared" si="244"/>
        <v>44.524999999999999</v>
      </c>
      <c r="R1566" s="20">
        <f t="shared" si="245"/>
        <v>52.375</v>
      </c>
      <c r="S1566" s="20">
        <f t="shared" si="246"/>
        <v>60.575000000000003</v>
      </c>
      <c r="T1566" s="20">
        <f t="shared" si="247"/>
        <v>50.875</v>
      </c>
      <c r="U1566" s="19">
        <f t="shared" si="248"/>
        <v>52.491666666666674</v>
      </c>
      <c r="V1566" s="19">
        <f t="shared" si="249"/>
        <v>52.087500000000006</v>
      </c>
    </row>
    <row r="1567" spans="1:22" ht="13.5" x14ac:dyDescent="0.25">
      <c r="A1567" s="3">
        <f>RSI!A1567</f>
        <v>44292</v>
      </c>
      <c r="B1567" s="2">
        <f>RSI!B1567</f>
        <v>2.9121999999999999</v>
      </c>
      <c r="C1567" s="2">
        <f>RSI!I1567</f>
        <v>56.164132910836891</v>
      </c>
      <c r="D1567" s="2">
        <f>MACD!E1567</f>
        <v>-9.5103090669215185E-3</v>
      </c>
      <c r="E1567" s="2">
        <f>MACD!F1567</f>
        <v>7.7373329262473713E-4</v>
      </c>
      <c r="F1567" s="2">
        <f>'Moving Avg'!D1567</f>
        <v>2.8919199999999998</v>
      </c>
      <c r="G1567" s="2">
        <f>'Moving Avg'!F1567</f>
        <v>2.8734649999999999</v>
      </c>
      <c r="H1567" s="2">
        <f>'Moving Avg'!G1567</f>
        <v>2.9010620000000005</v>
      </c>
      <c r="I1567" s="2">
        <f>'Moving Avg'!H1567</f>
        <v>2.7598694999999949</v>
      </c>
      <c r="J1567" s="17" t="str">
        <f>OBV!F1567</f>
        <v>BULLISH</v>
      </c>
      <c r="K1567" s="17" t="str">
        <f>OBV!G1567</f>
        <v>NEUTRAL</v>
      </c>
      <c r="L1567" s="17" t="str">
        <f>OBV!H1567</f>
        <v>CONFIRMED BULLISH</v>
      </c>
      <c r="M1567" s="19">
        <f t="shared" si="240"/>
        <v>25</v>
      </c>
      <c r="N1567" s="19">
        <f t="shared" si="241"/>
        <v>45</v>
      </c>
      <c r="O1567" s="19">
        <f t="shared" si="242"/>
        <v>50</v>
      </c>
      <c r="P1567" s="19">
        <f t="shared" si="243"/>
        <v>83.5</v>
      </c>
      <c r="Q1567" s="20">
        <f t="shared" si="244"/>
        <v>44.524999999999999</v>
      </c>
      <c r="R1567" s="20">
        <f t="shared" si="245"/>
        <v>52.375</v>
      </c>
      <c r="S1567" s="20">
        <f t="shared" si="246"/>
        <v>60.575000000000003</v>
      </c>
      <c r="T1567" s="20">
        <f t="shared" si="247"/>
        <v>50.875</v>
      </c>
      <c r="U1567" s="19">
        <f t="shared" si="248"/>
        <v>52.491666666666674</v>
      </c>
      <c r="V1567" s="19">
        <f t="shared" si="249"/>
        <v>52.087500000000006</v>
      </c>
    </row>
    <row r="1568" spans="1:22" ht="13.5" x14ac:dyDescent="0.25">
      <c r="A1568" s="3">
        <f>RSI!A1568</f>
        <v>44293</v>
      </c>
      <c r="B1568" s="2">
        <f>RSI!B1568</f>
        <v>3.0426000000000002</v>
      </c>
      <c r="C1568" s="2">
        <f>RSI!I1568</f>
        <v>70.809192096825342</v>
      </c>
      <c r="D1568" s="2">
        <f>MACD!E1568</f>
        <v>-2.0682325285407366E-2</v>
      </c>
      <c r="E1568" s="2">
        <f>MACD!F1568</f>
        <v>-3.5174784229816832E-3</v>
      </c>
      <c r="F1568" s="2">
        <f>'Moving Avg'!D1568</f>
        <v>2.9223400000000002</v>
      </c>
      <c r="G1568" s="2">
        <f>'Moving Avg'!F1568</f>
        <v>2.8803450000000002</v>
      </c>
      <c r="H1568" s="2">
        <f>'Moving Avg'!G1568</f>
        <v>2.9014960000000003</v>
      </c>
      <c r="I1568" s="2">
        <f>'Moving Avg'!H1568</f>
        <v>2.7610284999999948</v>
      </c>
      <c r="J1568" s="17" t="str">
        <f>OBV!F1568</f>
        <v>BULLISH</v>
      </c>
      <c r="K1568" s="17" t="str">
        <f>OBV!G1568</f>
        <v>NEUTRAL</v>
      </c>
      <c r="L1568" s="17" t="str">
        <f>OBV!H1568</f>
        <v>CONFIRMED BULLISH</v>
      </c>
      <c r="M1568" s="19">
        <f t="shared" si="240"/>
        <v>0</v>
      </c>
      <c r="N1568" s="19">
        <f t="shared" si="241"/>
        <v>45</v>
      </c>
      <c r="O1568" s="19">
        <f t="shared" si="242"/>
        <v>50</v>
      </c>
      <c r="P1568" s="19">
        <f t="shared" si="243"/>
        <v>83.5</v>
      </c>
      <c r="Q1568" s="20">
        <f t="shared" si="244"/>
        <v>35.774999999999999</v>
      </c>
      <c r="R1568" s="20">
        <f t="shared" si="245"/>
        <v>47.375</v>
      </c>
      <c r="S1568" s="20">
        <f t="shared" si="246"/>
        <v>56.825000000000003</v>
      </c>
      <c r="T1568" s="20">
        <f t="shared" si="247"/>
        <v>44.625</v>
      </c>
      <c r="U1568" s="19">
        <f t="shared" si="248"/>
        <v>46.658333333333339</v>
      </c>
      <c r="V1568" s="19">
        <f t="shared" si="249"/>
        <v>46.150000000000006</v>
      </c>
    </row>
    <row r="1569" spans="1:22" ht="13.5" x14ac:dyDescent="0.25">
      <c r="A1569" s="3">
        <f>RSI!A1569</f>
        <v>44294</v>
      </c>
      <c r="B1569" s="2">
        <f>RSI!B1569</f>
        <v>3.0571000000000002</v>
      </c>
      <c r="C1569" s="2">
        <f>RSI!I1569</f>
        <v>71.9321059816168</v>
      </c>
      <c r="D1569" s="2">
        <f>MACD!E1569</f>
        <v>-3.7741513772421076E-2</v>
      </c>
      <c r="E1569" s="2">
        <f>MACD!F1569</f>
        <v>-1.0362285492869562E-2</v>
      </c>
      <c r="F1569" s="2">
        <f>'Moving Avg'!D1569</f>
        <v>2.9614599999999998</v>
      </c>
      <c r="G1569" s="2">
        <f>'Moving Avg'!F1569</f>
        <v>2.8893999999999997</v>
      </c>
      <c r="H1569" s="2">
        <f>'Moving Avg'!G1569</f>
        <v>2.9022199999999998</v>
      </c>
      <c r="I1569" s="2">
        <f>'Moving Avg'!H1569</f>
        <v>2.7622964999999953</v>
      </c>
      <c r="J1569" s="17" t="str">
        <f>OBV!F1569</f>
        <v>BULLISH</v>
      </c>
      <c r="K1569" s="17" t="str">
        <f>OBV!G1569</f>
        <v>NEUTRAL</v>
      </c>
      <c r="L1569" s="17" t="str">
        <f>OBV!H1569</f>
        <v>CONFIRMED BULLISH</v>
      </c>
      <c r="M1569" s="19">
        <f t="shared" si="240"/>
        <v>0</v>
      </c>
      <c r="N1569" s="19">
        <f t="shared" si="241"/>
        <v>100</v>
      </c>
      <c r="O1569" s="19">
        <f t="shared" si="242"/>
        <v>50</v>
      </c>
      <c r="P1569" s="19">
        <f t="shared" si="243"/>
        <v>83.5</v>
      </c>
      <c r="Q1569" s="20">
        <f t="shared" si="244"/>
        <v>55.024999999999999</v>
      </c>
      <c r="R1569" s="20">
        <f t="shared" si="245"/>
        <v>58.375</v>
      </c>
      <c r="S1569" s="20">
        <f t="shared" si="246"/>
        <v>65.075000000000003</v>
      </c>
      <c r="T1569" s="20">
        <f t="shared" si="247"/>
        <v>58.375</v>
      </c>
      <c r="U1569" s="19">
        <f t="shared" si="248"/>
        <v>59.491666666666674</v>
      </c>
      <c r="V1569" s="19">
        <f t="shared" si="249"/>
        <v>59.212500000000006</v>
      </c>
    </row>
    <row r="1570" spans="1:22" ht="13.5" x14ac:dyDescent="0.25">
      <c r="A1570" s="3">
        <f>RSI!A1570</f>
        <v>44298</v>
      </c>
      <c r="B1570" s="2">
        <f>RSI!B1570</f>
        <v>2.9702000000000002</v>
      </c>
      <c r="C1570" s="2">
        <f>RSI!I1570</f>
        <v>57.625107182202079</v>
      </c>
      <c r="D1570" s="2">
        <f>MACD!E1570</f>
        <v>-4.6716188356008104E-2</v>
      </c>
      <c r="E1570" s="2">
        <f>MACD!F1570</f>
        <v>-1.763306606549727E-2</v>
      </c>
      <c r="F1570" s="2">
        <f>'Moving Avg'!D1570</f>
        <v>2.9759599999999997</v>
      </c>
      <c r="G1570" s="2">
        <f>'Moving Avg'!F1570</f>
        <v>2.89411</v>
      </c>
      <c r="H1570" s="2">
        <f>'Moving Avg'!G1570</f>
        <v>2.9016420000000007</v>
      </c>
      <c r="I1570" s="2">
        <f>'Moving Avg'!H1570</f>
        <v>2.7630934999999952</v>
      </c>
      <c r="J1570" s="17" t="str">
        <f>OBV!F1570</f>
        <v>BULLISH</v>
      </c>
      <c r="K1570" s="17" t="str">
        <f>OBV!G1570</f>
        <v>NEUTRAL</v>
      </c>
      <c r="L1570" s="17" t="str">
        <f>OBV!H1570</f>
        <v>CONFIRMED BULLISH</v>
      </c>
      <c r="M1570" s="19">
        <f t="shared" si="240"/>
        <v>25</v>
      </c>
      <c r="N1570" s="19">
        <f t="shared" si="241"/>
        <v>100</v>
      </c>
      <c r="O1570" s="19">
        <f t="shared" si="242"/>
        <v>50</v>
      </c>
      <c r="P1570" s="19">
        <f t="shared" si="243"/>
        <v>83.5</v>
      </c>
      <c r="Q1570" s="20">
        <f t="shared" si="244"/>
        <v>63.774999999999999</v>
      </c>
      <c r="R1570" s="20">
        <f t="shared" si="245"/>
        <v>63.375</v>
      </c>
      <c r="S1570" s="20">
        <f t="shared" si="246"/>
        <v>68.825000000000003</v>
      </c>
      <c r="T1570" s="20">
        <f t="shared" si="247"/>
        <v>64.625</v>
      </c>
      <c r="U1570" s="19">
        <f t="shared" si="248"/>
        <v>65.325000000000003</v>
      </c>
      <c r="V1570" s="19">
        <f t="shared" si="249"/>
        <v>65.150000000000006</v>
      </c>
    </row>
    <row r="1571" spans="1:22" ht="13.5" x14ac:dyDescent="0.25">
      <c r="A1571" s="3">
        <f>RSI!A1571</f>
        <v>44299</v>
      </c>
      <c r="B1571" s="2">
        <f>RSI!B1571</f>
        <v>3.0064000000000002</v>
      </c>
      <c r="C1571" s="2">
        <f>RSI!I1571</f>
        <v>61.096383740032117</v>
      </c>
      <c r="D1571" s="2">
        <f>MACD!E1571</f>
        <v>-5.6275079401770345E-2</v>
      </c>
      <c r="E1571" s="2">
        <f>MACD!F1571</f>
        <v>-2.5361468732751885E-2</v>
      </c>
      <c r="F1571" s="2">
        <f>'Moving Avg'!D1571</f>
        <v>2.9977000000000005</v>
      </c>
      <c r="G1571" s="2">
        <f>'Moving Avg'!F1571</f>
        <v>2.90063</v>
      </c>
      <c r="H1571" s="2">
        <f>'Moving Avg'!G1571</f>
        <v>2.9009180000000008</v>
      </c>
      <c r="I1571" s="2">
        <f>'Moving Avg'!H1571</f>
        <v>2.7646874999999955</v>
      </c>
      <c r="J1571" s="17" t="str">
        <f>OBV!F1571</f>
        <v>BULLISH</v>
      </c>
      <c r="K1571" s="17" t="str">
        <f>OBV!G1571</f>
        <v>NEUTRAL</v>
      </c>
      <c r="L1571" s="17" t="str">
        <f>OBV!H1571</f>
        <v>CONFIRMED BULLISH</v>
      </c>
      <c r="M1571" s="19">
        <f t="shared" si="240"/>
        <v>25</v>
      </c>
      <c r="N1571" s="19">
        <f t="shared" si="241"/>
        <v>100</v>
      </c>
      <c r="O1571" s="19">
        <f t="shared" si="242"/>
        <v>50</v>
      </c>
      <c r="P1571" s="19">
        <f t="shared" si="243"/>
        <v>83.5</v>
      </c>
      <c r="Q1571" s="20">
        <f t="shared" si="244"/>
        <v>63.774999999999999</v>
      </c>
      <c r="R1571" s="20">
        <f t="shared" si="245"/>
        <v>63.375</v>
      </c>
      <c r="S1571" s="20">
        <f t="shared" si="246"/>
        <v>68.825000000000003</v>
      </c>
      <c r="T1571" s="20">
        <f t="shared" si="247"/>
        <v>64.625</v>
      </c>
      <c r="U1571" s="19">
        <f t="shared" si="248"/>
        <v>65.325000000000003</v>
      </c>
      <c r="V1571" s="19">
        <f t="shared" si="249"/>
        <v>65.150000000000006</v>
      </c>
    </row>
    <row r="1572" spans="1:22" ht="13.5" x14ac:dyDescent="0.25">
      <c r="A1572" s="3">
        <f>RSI!A1572</f>
        <v>44300</v>
      </c>
      <c r="B1572" s="2">
        <f>RSI!B1572</f>
        <v>3.0064000000000002</v>
      </c>
      <c r="C1572" s="2">
        <f>RSI!I1572</f>
        <v>61.096383740032117</v>
      </c>
      <c r="D1572" s="2">
        <f>MACD!E1572</f>
        <v>-6.3816374900282025E-2</v>
      </c>
      <c r="E1572" s="2">
        <f>MACD!F1572</f>
        <v>-3.3052449966257919E-2</v>
      </c>
      <c r="F1572" s="2">
        <f>'Moving Avg'!D1572</f>
        <v>3.01654</v>
      </c>
      <c r="G1572" s="2">
        <f>'Moving Avg'!F1572</f>
        <v>2.9060649999999999</v>
      </c>
      <c r="H1572" s="2">
        <f>'Moving Avg'!G1572</f>
        <v>2.9016420000000012</v>
      </c>
      <c r="I1572" s="2">
        <f>'Moving Avg'!H1572</f>
        <v>2.7668969999999957</v>
      </c>
      <c r="J1572" s="17" t="str">
        <f>OBV!F1572</f>
        <v>BULLISH</v>
      </c>
      <c r="K1572" s="17" t="str">
        <f>OBV!G1572</f>
        <v>NEUTRAL</v>
      </c>
      <c r="L1572" s="17" t="str">
        <f>OBV!H1572</f>
        <v>CONFIRMED BULLISH</v>
      </c>
      <c r="M1572" s="19">
        <f t="shared" si="240"/>
        <v>25</v>
      </c>
      <c r="N1572" s="19">
        <f t="shared" si="241"/>
        <v>100</v>
      </c>
      <c r="O1572" s="19">
        <f t="shared" si="242"/>
        <v>50</v>
      </c>
      <c r="P1572" s="19">
        <f t="shared" si="243"/>
        <v>83.5</v>
      </c>
      <c r="Q1572" s="20">
        <f t="shared" si="244"/>
        <v>63.774999999999999</v>
      </c>
      <c r="R1572" s="20">
        <f t="shared" si="245"/>
        <v>63.375</v>
      </c>
      <c r="S1572" s="20">
        <f t="shared" si="246"/>
        <v>68.825000000000003</v>
      </c>
      <c r="T1572" s="20">
        <f t="shared" si="247"/>
        <v>64.625</v>
      </c>
      <c r="U1572" s="19">
        <f t="shared" si="248"/>
        <v>65.325000000000003</v>
      </c>
      <c r="V1572" s="19">
        <f t="shared" si="249"/>
        <v>65.150000000000006</v>
      </c>
    </row>
    <row r="1573" spans="1:22" ht="13.5" x14ac:dyDescent="0.25">
      <c r="A1573" s="3">
        <f>RSI!A1573</f>
        <v>44301</v>
      </c>
      <c r="B1573" s="2">
        <f>RSI!B1573</f>
        <v>3.0209000000000001</v>
      </c>
      <c r="C1573" s="2">
        <f>RSI!I1573</f>
        <v>62.522579347446985</v>
      </c>
      <c r="D1573" s="2">
        <f>MACD!E1573</f>
        <v>-6.6235721801961578E-2</v>
      </c>
      <c r="E1573" s="2">
        <f>MACD!F1573</f>
        <v>-3.9689104333398652E-2</v>
      </c>
      <c r="F1573" s="2">
        <f>'Moving Avg'!D1573</f>
        <v>3.0122</v>
      </c>
      <c r="G1573" s="2">
        <f>'Moving Avg'!F1573</f>
        <v>2.9125849999999991</v>
      </c>
      <c r="H1573" s="2">
        <f>'Moving Avg'!G1573</f>
        <v>2.901498000000001</v>
      </c>
      <c r="I1573" s="2">
        <f>'Moving Avg'!H1573</f>
        <v>2.7693239999999952</v>
      </c>
      <c r="J1573" s="17" t="str">
        <f>OBV!F1573</f>
        <v>BULLISH</v>
      </c>
      <c r="K1573" s="17" t="str">
        <f>OBV!G1573</f>
        <v>NEUTRAL</v>
      </c>
      <c r="L1573" s="17" t="str">
        <f>OBV!H1573</f>
        <v>BULLISH DIVERGENCE</v>
      </c>
      <c r="M1573" s="19">
        <f t="shared" si="240"/>
        <v>25</v>
      </c>
      <c r="N1573" s="19">
        <f t="shared" si="241"/>
        <v>100</v>
      </c>
      <c r="O1573" s="19">
        <f t="shared" si="242"/>
        <v>50</v>
      </c>
      <c r="P1573" s="19">
        <f t="shared" si="243"/>
        <v>66.5</v>
      </c>
      <c r="Q1573" s="20">
        <f t="shared" si="244"/>
        <v>61.225000000000001</v>
      </c>
      <c r="R1573" s="20">
        <f t="shared" si="245"/>
        <v>59.125</v>
      </c>
      <c r="S1573" s="20">
        <f t="shared" si="246"/>
        <v>61.174999999999997</v>
      </c>
      <c r="T1573" s="20">
        <f t="shared" si="247"/>
        <v>60.375</v>
      </c>
      <c r="U1573" s="19">
        <f t="shared" si="248"/>
        <v>60.508333333333326</v>
      </c>
      <c r="V1573" s="19">
        <f t="shared" si="249"/>
        <v>60.474999999999994</v>
      </c>
    </row>
    <row r="1574" spans="1:22" ht="13.5" x14ac:dyDescent="0.25">
      <c r="A1574" s="3">
        <f>RSI!A1574</f>
        <v>44302</v>
      </c>
      <c r="B1574" s="2">
        <f>RSI!B1574</f>
        <v>3.1440000000000001</v>
      </c>
      <c r="C1574" s="2">
        <f>RSI!I1574</f>
        <v>71.930579283611763</v>
      </c>
      <c r="D1574" s="2">
        <f>MACD!E1574</f>
        <v>-8.2442495336873201E-2</v>
      </c>
      <c r="E1574" s="2">
        <f>MACD!F1574</f>
        <v>-4.823978253409357E-2</v>
      </c>
      <c r="F1574" s="2">
        <f>'Moving Avg'!D1574</f>
        <v>3.0295800000000002</v>
      </c>
      <c r="G1574" s="2">
        <f>'Moving Avg'!F1574</f>
        <v>2.9252599999999993</v>
      </c>
      <c r="H1574" s="2">
        <f>'Moving Avg'!G1574</f>
        <v>2.9048300000000014</v>
      </c>
      <c r="I1574" s="2">
        <f>'Moving Avg'!H1574</f>
        <v>2.7720039999999955</v>
      </c>
      <c r="J1574" s="17" t="str">
        <f>OBV!F1574</f>
        <v>BULLISH</v>
      </c>
      <c r="K1574" s="17" t="str">
        <f>OBV!G1574</f>
        <v>NEUTRAL</v>
      </c>
      <c r="L1574" s="17" t="str">
        <f>OBV!H1574</f>
        <v>CONFIRMED BULLISH</v>
      </c>
      <c r="M1574" s="19">
        <f t="shared" si="240"/>
        <v>0</v>
      </c>
      <c r="N1574" s="19">
        <f t="shared" si="241"/>
        <v>100</v>
      </c>
      <c r="O1574" s="19">
        <f t="shared" si="242"/>
        <v>50</v>
      </c>
      <c r="P1574" s="19">
        <f t="shared" si="243"/>
        <v>83.5</v>
      </c>
      <c r="Q1574" s="20">
        <f t="shared" si="244"/>
        <v>55.024999999999999</v>
      </c>
      <c r="R1574" s="20">
        <f t="shared" si="245"/>
        <v>58.375</v>
      </c>
      <c r="S1574" s="20">
        <f t="shared" si="246"/>
        <v>65.075000000000003</v>
      </c>
      <c r="T1574" s="20">
        <f t="shared" si="247"/>
        <v>58.375</v>
      </c>
      <c r="U1574" s="19">
        <f t="shared" si="248"/>
        <v>59.491666666666674</v>
      </c>
      <c r="V1574" s="19">
        <f t="shared" si="249"/>
        <v>59.212500000000006</v>
      </c>
    </row>
    <row r="1575" spans="1:22" ht="13.5" x14ac:dyDescent="0.25">
      <c r="A1575" s="3">
        <f>RSI!A1575</f>
        <v>44305</v>
      </c>
      <c r="B1575" s="2">
        <f>RSI!B1575</f>
        <v>3.1657999999999999</v>
      </c>
      <c r="C1575" s="2">
        <f>RSI!I1575</f>
        <v>73.213012086675803</v>
      </c>
      <c r="D1575" s="2">
        <f>MACD!E1575</f>
        <v>-9.3465551578335582E-2</v>
      </c>
      <c r="E1575" s="2">
        <f>MACD!F1575</f>
        <v>-5.7284936342941975E-2</v>
      </c>
      <c r="F1575" s="2">
        <f>'Moving Avg'!D1575</f>
        <v>3.0686999999999998</v>
      </c>
      <c r="G1575" s="2">
        <f>'Moving Avg'!F1575</f>
        <v>2.9408349999999994</v>
      </c>
      <c r="H1575" s="2">
        <f>'Moving Avg'!G1575</f>
        <v>2.909612000000001</v>
      </c>
      <c r="I1575" s="2">
        <f>'Moving Avg'!H1575</f>
        <v>2.7751554999999954</v>
      </c>
      <c r="J1575" s="17" t="str">
        <f>OBV!F1575</f>
        <v>BULLISH</v>
      </c>
      <c r="K1575" s="17" t="str">
        <f>OBV!G1575</f>
        <v>NEUTRAL</v>
      </c>
      <c r="L1575" s="17" t="str">
        <f>OBV!H1575</f>
        <v>CONFIRMED BULLISH</v>
      </c>
      <c r="M1575" s="19">
        <f t="shared" si="240"/>
        <v>0</v>
      </c>
      <c r="N1575" s="19">
        <f t="shared" si="241"/>
        <v>100</v>
      </c>
      <c r="O1575" s="19">
        <f t="shared" si="242"/>
        <v>50</v>
      </c>
      <c r="P1575" s="19">
        <f t="shared" si="243"/>
        <v>83.5</v>
      </c>
      <c r="Q1575" s="20">
        <f t="shared" si="244"/>
        <v>55.024999999999999</v>
      </c>
      <c r="R1575" s="20">
        <f t="shared" si="245"/>
        <v>58.375</v>
      </c>
      <c r="S1575" s="20">
        <f t="shared" si="246"/>
        <v>65.075000000000003</v>
      </c>
      <c r="T1575" s="20">
        <f t="shared" si="247"/>
        <v>58.375</v>
      </c>
      <c r="U1575" s="19">
        <f t="shared" si="248"/>
        <v>59.491666666666674</v>
      </c>
      <c r="V1575" s="19">
        <f t="shared" si="249"/>
        <v>59.212500000000006</v>
      </c>
    </row>
    <row r="1576" spans="1:22" ht="13.5" x14ac:dyDescent="0.25">
      <c r="A1576" s="3">
        <f>RSI!A1576</f>
        <v>44306</v>
      </c>
      <c r="B1576" s="2">
        <f>RSI!B1576</f>
        <v>3.1368</v>
      </c>
      <c r="C1576" s="2">
        <f>RSI!I1576</f>
        <v>68.715405448373431</v>
      </c>
      <c r="D1576" s="2">
        <f>MACD!E1576</f>
        <v>-0.10194383721961398</v>
      </c>
      <c r="E1576" s="2">
        <f>MACD!F1576</f>
        <v>-6.6216716518276375E-2</v>
      </c>
      <c r="F1576" s="2">
        <f>'Moving Avg'!D1576</f>
        <v>3.0947800000000001</v>
      </c>
      <c r="G1576" s="2">
        <f>'Moving Avg'!F1576</f>
        <v>2.9564099999999991</v>
      </c>
      <c r="H1576" s="2">
        <f>'Moving Avg'!G1576</f>
        <v>2.9138140000000003</v>
      </c>
      <c r="I1576" s="2">
        <f>'Moving Avg'!H1576</f>
        <v>2.7783794999999958</v>
      </c>
      <c r="J1576" s="17" t="str">
        <f>OBV!F1576</f>
        <v>BULLISH</v>
      </c>
      <c r="K1576" s="17" t="str">
        <f>OBV!G1576</f>
        <v>NEUTRAL</v>
      </c>
      <c r="L1576" s="17" t="str">
        <f>OBV!H1576</f>
        <v>CONFIRMED BULLISH</v>
      </c>
      <c r="M1576" s="19">
        <f t="shared" si="240"/>
        <v>25</v>
      </c>
      <c r="N1576" s="19">
        <f t="shared" si="241"/>
        <v>100</v>
      </c>
      <c r="O1576" s="19">
        <f t="shared" si="242"/>
        <v>50</v>
      </c>
      <c r="P1576" s="19">
        <f t="shared" si="243"/>
        <v>83.5</v>
      </c>
      <c r="Q1576" s="20">
        <f t="shared" si="244"/>
        <v>63.774999999999999</v>
      </c>
      <c r="R1576" s="20">
        <f t="shared" si="245"/>
        <v>63.375</v>
      </c>
      <c r="S1576" s="20">
        <f t="shared" si="246"/>
        <v>68.825000000000003</v>
      </c>
      <c r="T1576" s="20">
        <f t="shared" si="247"/>
        <v>64.625</v>
      </c>
      <c r="U1576" s="19">
        <f t="shared" si="248"/>
        <v>65.325000000000003</v>
      </c>
      <c r="V1576" s="19">
        <f t="shared" si="249"/>
        <v>65.150000000000006</v>
      </c>
    </row>
    <row r="1577" spans="1:22" ht="13.5" x14ac:dyDescent="0.25">
      <c r="A1577" s="3">
        <f>RSI!A1577</f>
        <v>44307</v>
      </c>
      <c r="B1577" s="2">
        <f>RSI!B1577</f>
        <v>3.1368</v>
      </c>
      <c r="C1577" s="2">
        <f>RSI!I1577</f>
        <v>68.715405448373417</v>
      </c>
      <c r="D1577" s="2">
        <f>MACD!E1577</f>
        <v>-0.1079186326682553</v>
      </c>
      <c r="E1577" s="2">
        <f>MACD!F1577</f>
        <v>-7.4557099748272168E-2</v>
      </c>
      <c r="F1577" s="2">
        <f>'Moving Avg'!D1577</f>
        <v>3.1208600000000004</v>
      </c>
      <c r="G1577" s="2">
        <f>'Moving Avg'!F1577</f>
        <v>2.9701749999999998</v>
      </c>
      <c r="H1577" s="2">
        <f>'Moving Avg'!G1577</f>
        <v>2.9177260000000005</v>
      </c>
      <c r="I1577" s="2">
        <f>'Moving Avg'!H1577</f>
        <v>2.781313499999996</v>
      </c>
      <c r="J1577" s="17" t="str">
        <f>OBV!F1577</f>
        <v>BULLISH</v>
      </c>
      <c r="K1577" s="17" t="str">
        <f>OBV!G1577</f>
        <v>NEUTRAL</v>
      </c>
      <c r="L1577" s="17" t="str">
        <f>OBV!H1577</f>
        <v>CONFIRMED BULLISH</v>
      </c>
      <c r="M1577" s="19">
        <f t="shared" si="240"/>
        <v>25</v>
      </c>
      <c r="N1577" s="19">
        <f t="shared" si="241"/>
        <v>100</v>
      </c>
      <c r="O1577" s="19">
        <f t="shared" si="242"/>
        <v>50</v>
      </c>
      <c r="P1577" s="19">
        <f t="shared" si="243"/>
        <v>83.5</v>
      </c>
      <c r="Q1577" s="20">
        <f t="shared" si="244"/>
        <v>63.774999999999999</v>
      </c>
      <c r="R1577" s="20">
        <f t="shared" si="245"/>
        <v>63.375</v>
      </c>
      <c r="S1577" s="20">
        <f t="shared" si="246"/>
        <v>68.825000000000003</v>
      </c>
      <c r="T1577" s="20">
        <f t="shared" si="247"/>
        <v>64.625</v>
      </c>
      <c r="U1577" s="19">
        <f t="shared" si="248"/>
        <v>65.325000000000003</v>
      </c>
      <c r="V1577" s="19">
        <f t="shared" si="249"/>
        <v>65.150000000000006</v>
      </c>
    </row>
    <row r="1578" spans="1:22" ht="13.5" x14ac:dyDescent="0.25">
      <c r="A1578" s="3">
        <f>RSI!A1578</f>
        <v>44308</v>
      </c>
      <c r="B1578" s="2">
        <f>RSI!B1578</f>
        <v>3.1440000000000001</v>
      </c>
      <c r="C1578" s="2">
        <f>RSI!I1578</f>
        <v>69.259172161452398</v>
      </c>
      <c r="D1578" s="2">
        <f>MACD!E1578</f>
        <v>-9.4401237277097039E-2</v>
      </c>
      <c r="E1578" s="2">
        <f>MACD!F1578</f>
        <v>-7.8525927254037148E-2</v>
      </c>
      <c r="F1578" s="2">
        <f>'Moving Avg'!D1578</f>
        <v>3.1454800000000001</v>
      </c>
      <c r="G1578" s="2">
        <f>'Moving Avg'!F1578</f>
        <v>2.9835749999999992</v>
      </c>
      <c r="H1578" s="2">
        <f>'Moving Avg'!G1578</f>
        <v>2.9217819999999999</v>
      </c>
      <c r="I1578" s="2">
        <f>'Moving Avg'!H1578</f>
        <v>2.7843559999999963</v>
      </c>
      <c r="J1578" s="17" t="str">
        <f>OBV!F1578</f>
        <v>BULLISH</v>
      </c>
      <c r="K1578" s="17" t="str">
        <f>OBV!G1578</f>
        <v>NEUTRAL</v>
      </c>
      <c r="L1578" s="17" t="str">
        <f>OBV!H1578</f>
        <v>CONFIRMED BULLISH</v>
      </c>
      <c r="M1578" s="19">
        <f t="shared" si="240"/>
        <v>25</v>
      </c>
      <c r="N1578" s="19">
        <f t="shared" si="241"/>
        <v>45</v>
      </c>
      <c r="O1578" s="19">
        <f t="shared" si="242"/>
        <v>50</v>
      </c>
      <c r="P1578" s="19">
        <f t="shared" si="243"/>
        <v>83.5</v>
      </c>
      <c r="Q1578" s="20">
        <f t="shared" si="244"/>
        <v>44.524999999999999</v>
      </c>
      <c r="R1578" s="20">
        <f t="shared" si="245"/>
        <v>52.375</v>
      </c>
      <c r="S1578" s="20">
        <f t="shared" si="246"/>
        <v>60.575000000000003</v>
      </c>
      <c r="T1578" s="20">
        <f t="shared" si="247"/>
        <v>50.875</v>
      </c>
      <c r="U1578" s="19">
        <f t="shared" si="248"/>
        <v>52.491666666666674</v>
      </c>
      <c r="V1578" s="19">
        <f t="shared" si="249"/>
        <v>52.087500000000006</v>
      </c>
    </row>
    <row r="1579" spans="1:22" ht="13.5" x14ac:dyDescent="0.25">
      <c r="A1579" s="3">
        <f>RSI!A1579</f>
        <v>44309</v>
      </c>
      <c r="B1579" s="2">
        <f>RSI!B1579</f>
        <v>3.1657999999999999</v>
      </c>
      <c r="C1579" s="2">
        <f>RSI!I1579</f>
        <v>70.907960606436831</v>
      </c>
      <c r="D1579" s="2">
        <f>MACD!E1579</f>
        <v>-8.3274488896251331E-2</v>
      </c>
      <c r="E1579" s="2">
        <f>MACD!F1579</f>
        <v>-7.9475639582479982E-2</v>
      </c>
      <c r="F1579" s="2">
        <f>'Moving Avg'!D1579</f>
        <v>3.1498399999999998</v>
      </c>
      <c r="G1579" s="2">
        <f>'Moving Avg'!F1579</f>
        <v>2.9998749999999994</v>
      </c>
      <c r="H1579" s="2">
        <f>'Moving Avg'!G1579</f>
        <v>2.9278679999999997</v>
      </c>
      <c r="I1579" s="2">
        <f>'Moving Avg'!H1579</f>
        <v>2.7875074999999958</v>
      </c>
      <c r="J1579" s="17" t="str">
        <f>OBV!F1579</f>
        <v>BULLISH</v>
      </c>
      <c r="K1579" s="17" t="str">
        <f>OBV!G1579</f>
        <v>NEUTRAL</v>
      </c>
      <c r="L1579" s="17" t="str">
        <f>OBV!H1579</f>
        <v>CONFIRMED BULLISH</v>
      </c>
      <c r="M1579" s="19">
        <f t="shared" si="240"/>
        <v>0</v>
      </c>
      <c r="N1579" s="19">
        <f t="shared" si="241"/>
        <v>45</v>
      </c>
      <c r="O1579" s="19">
        <f t="shared" si="242"/>
        <v>50</v>
      </c>
      <c r="P1579" s="19">
        <f t="shared" si="243"/>
        <v>83.5</v>
      </c>
      <c r="Q1579" s="20">
        <f t="shared" si="244"/>
        <v>35.774999999999999</v>
      </c>
      <c r="R1579" s="20">
        <f t="shared" si="245"/>
        <v>47.375</v>
      </c>
      <c r="S1579" s="20">
        <f t="shared" si="246"/>
        <v>56.825000000000003</v>
      </c>
      <c r="T1579" s="20">
        <f t="shared" si="247"/>
        <v>44.625</v>
      </c>
      <c r="U1579" s="19">
        <f t="shared" si="248"/>
        <v>46.658333333333339</v>
      </c>
      <c r="V1579" s="19">
        <f t="shared" si="249"/>
        <v>46.150000000000006</v>
      </c>
    </row>
    <row r="1580" spans="1:22" ht="13.5" x14ac:dyDescent="0.25">
      <c r="A1580" s="3">
        <f>RSI!A1580</f>
        <v>44312</v>
      </c>
      <c r="B1580" s="2">
        <f>RSI!B1580</f>
        <v>3.2237</v>
      </c>
      <c r="C1580" s="2">
        <f>RSI!I1580</f>
        <v>74.777384038964371</v>
      </c>
      <c r="D1580" s="2">
        <f>MACD!E1580</f>
        <v>-9.2504820063437521E-2</v>
      </c>
      <c r="E1580" s="2">
        <f>MACD!F1580</f>
        <v>-8.2081475678671495E-2</v>
      </c>
      <c r="F1580" s="2">
        <f>'Moving Avg'!D1580</f>
        <v>3.1614200000000006</v>
      </c>
      <c r="G1580" s="2">
        <f>'Moving Avg'!F1580</f>
        <v>3.0190699999999993</v>
      </c>
      <c r="H1580" s="2">
        <f>'Moving Avg'!G1580</f>
        <v>2.9339519999999997</v>
      </c>
      <c r="I1580" s="2">
        <f>'Moving Avg'!H1580</f>
        <v>2.7909484999999963</v>
      </c>
      <c r="J1580" s="17" t="str">
        <f>OBV!F1580</f>
        <v>BULLISH</v>
      </c>
      <c r="K1580" s="17" t="str">
        <f>OBV!G1580</f>
        <v>NEUTRAL</v>
      </c>
      <c r="L1580" s="17" t="str">
        <f>OBV!H1580</f>
        <v>CONFIRMED BULLISH</v>
      </c>
      <c r="M1580" s="19">
        <f t="shared" si="240"/>
        <v>0</v>
      </c>
      <c r="N1580" s="19">
        <f t="shared" si="241"/>
        <v>45</v>
      </c>
      <c r="O1580" s="19">
        <f t="shared" si="242"/>
        <v>50</v>
      </c>
      <c r="P1580" s="19">
        <f t="shared" si="243"/>
        <v>83.5</v>
      </c>
      <c r="Q1580" s="20">
        <f t="shared" si="244"/>
        <v>35.774999999999999</v>
      </c>
      <c r="R1580" s="20">
        <f t="shared" si="245"/>
        <v>47.375</v>
      </c>
      <c r="S1580" s="20">
        <f t="shared" si="246"/>
        <v>56.825000000000003</v>
      </c>
      <c r="T1580" s="20">
        <f t="shared" si="247"/>
        <v>44.625</v>
      </c>
      <c r="U1580" s="19">
        <f t="shared" si="248"/>
        <v>46.658333333333339</v>
      </c>
      <c r="V1580" s="19">
        <f t="shared" si="249"/>
        <v>46.150000000000006</v>
      </c>
    </row>
    <row r="1581" spans="1:22" ht="13.5" x14ac:dyDescent="0.25">
      <c r="A1581" s="3">
        <f>RSI!A1581</f>
        <v>44313</v>
      </c>
      <c r="B1581" s="2">
        <f>RSI!B1581</f>
        <v>3.2164999999999999</v>
      </c>
      <c r="C1581" s="2">
        <f>RSI!I1581</f>
        <v>73.468764374171769</v>
      </c>
      <c r="D1581" s="2">
        <f>MACD!E1581</f>
        <v>-9.5468699809085678E-2</v>
      </c>
      <c r="E1581" s="2">
        <f>MACD!F1581</f>
        <v>-8.4758920504754337E-2</v>
      </c>
      <c r="F1581" s="2">
        <f>'Moving Avg'!D1581</f>
        <v>3.1773600000000002</v>
      </c>
      <c r="G1581" s="2">
        <f>'Moving Avg'!F1581</f>
        <v>3.0375449999999993</v>
      </c>
      <c r="H1581" s="2">
        <f>'Moving Avg'!G1581</f>
        <v>2.9407619999999999</v>
      </c>
      <c r="I1581" s="2">
        <f>'Moving Avg'!H1581</f>
        <v>2.7942084999999959</v>
      </c>
      <c r="J1581" s="17" t="str">
        <f>OBV!F1581</f>
        <v>BULLISH</v>
      </c>
      <c r="K1581" s="17" t="str">
        <f>OBV!G1581</f>
        <v>NEUTRAL</v>
      </c>
      <c r="L1581" s="17" t="str">
        <f>OBV!H1581</f>
        <v>CONFIRMED BULLISH</v>
      </c>
      <c r="M1581" s="19">
        <f t="shared" si="240"/>
        <v>0</v>
      </c>
      <c r="N1581" s="19">
        <f t="shared" si="241"/>
        <v>45</v>
      </c>
      <c r="O1581" s="19">
        <f t="shared" si="242"/>
        <v>50</v>
      </c>
      <c r="P1581" s="19">
        <f t="shared" si="243"/>
        <v>83.5</v>
      </c>
      <c r="Q1581" s="20">
        <f t="shared" si="244"/>
        <v>35.774999999999999</v>
      </c>
      <c r="R1581" s="20">
        <f t="shared" si="245"/>
        <v>47.375</v>
      </c>
      <c r="S1581" s="20">
        <f t="shared" si="246"/>
        <v>56.825000000000003</v>
      </c>
      <c r="T1581" s="20">
        <f t="shared" si="247"/>
        <v>44.625</v>
      </c>
      <c r="U1581" s="19">
        <f t="shared" si="248"/>
        <v>46.658333333333339</v>
      </c>
      <c r="V1581" s="19">
        <f t="shared" si="249"/>
        <v>46.150000000000006</v>
      </c>
    </row>
    <row r="1582" spans="1:22" ht="13.5" x14ac:dyDescent="0.25">
      <c r="A1582" s="3">
        <f>RSI!A1582</f>
        <v>44314</v>
      </c>
      <c r="B1582" s="2">
        <f>RSI!B1582</f>
        <v>3.1947000000000001</v>
      </c>
      <c r="C1582" s="2">
        <f>RSI!I1582</f>
        <v>69.502753806437156</v>
      </c>
      <c r="D1582" s="2">
        <f>MACD!E1582</f>
        <v>-9.7482352603435629E-2</v>
      </c>
      <c r="E1582" s="2">
        <f>MACD!F1582</f>
        <v>-8.7303606924490601E-2</v>
      </c>
      <c r="F1582" s="2">
        <f>'Moving Avg'!D1582</f>
        <v>3.1889400000000001</v>
      </c>
      <c r="G1582" s="2">
        <f>'Moving Avg'!F1582</f>
        <v>3.0545649999999993</v>
      </c>
      <c r="H1582" s="2">
        <f>'Moving Avg'!G1582</f>
        <v>2.9471360000000004</v>
      </c>
      <c r="I1582" s="2">
        <f>'Moving Avg'!H1582</f>
        <v>2.7974679999999963</v>
      </c>
      <c r="J1582" s="17" t="str">
        <f>OBV!F1582</f>
        <v>BULLISH</v>
      </c>
      <c r="K1582" s="17" t="str">
        <f>OBV!G1582</f>
        <v>NEUTRAL</v>
      </c>
      <c r="L1582" s="17" t="str">
        <f>OBV!H1582</f>
        <v>CONFIRMED BULLISH</v>
      </c>
      <c r="M1582" s="19">
        <f t="shared" si="240"/>
        <v>25</v>
      </c>
      <c r="N1582" s="19">
        <f t="shared" si="241"/>
        <v>45</v>
      </c>
      <c r="O1582" s="19">
        <f t="shared" si="242"/>
        <v>50</v>
      </c>
      <c r="P1582" s="19">
        <f t="shared" si="243"/>
        <v>83.5</v>
      </c>
      <c r="Q1582" s="20">
        <f t="shared" si="244"/>
        <v>44.524999999999999</v>
      </c>
      <c r="R1582" s="20">
        <f t="shared" si="245"/>
        <v>52.375</v>
      </c>
      <c r="S1582" s="20">
        <f t="shared" si="246"/>
        <v>60.575000000000003</v>
      </c>
      <c r="T1582" s="20">
        <f t="shared" si="247"/>
        <v>50.875</v>
      </c>
      <c r="U1582" s="19">
        <f t="shared" si="248"/>
        <v>52.491666666666674</v>
      </c>
      <c r="V1582" s="19">
        <f t="shared" si="249"/>
        <v>52.087500000000006</v>
      </c>
    </row>
    <row r="1583" spans="1:22" ht="13.5" x14ac:dyDescent="0.25">
      <c r="A1583" s="3">
        <f>RSI!A1583</f>
        <v>44315</v>
      </c>
      <c r="B1583" s="2">
        <f>RSI!B1583</f>
        <v>3.1947000000000001</v>
      </c>
      <c r="C1583" s="2">
        <f>RSI!I1583</f>
        <v>69.502753806437156</v>
      </c>
      <c r="D1583" s="2">
        <f>MACD!E1583</f>
        <v>-9.7864190518058614E-2</v>
      </c>
      <c r="E1583" s="2">
        <f>MACD!F1583</f>
        <v>-8.9415723643204215E-2</v>
      </c>
      <c r="F1583" s="2">
        <f>'Moving Avg'!D1583</f>
        <v>3.1990799999999999</v>
      </c>
      <c r="G1583" s="2">
        <f>'Moving Avg'!F1583</f>
        <v>3.0697749999999999</v>
      </c>
      <c r="H1583" s="2">
        <f>'Moving Avg'!G1583</f>
        <v>2.9533660000000008</v>
      </c>
      <c r="I1583" s="2">
        <f>'Moving Avg'!H1583</f>
        <v>2.8006189999999958</v>
      </c>
      <c r="J1583" s="17" t="str">
        <f>OBV!F1583</f>
        <v>BULLISH</v>
      </c>
      <c r="K1583" s="17" t="str">
        <f>OBV!G1583</f>
        <v>NEUTRAL</v>
      </c>
      <c r="L1583" s="17" t="str">
        <f>OBV!H1583</f>
        <v>CONFIRMED BULLISH</v>
      </c>
      <c r="M1583" s="19">
        <f t="shared" si="240"/>
        <v>25</v>
      </c>
      <c r="N1583" s="19">
        <f t="shared" si="241"/>
        <v>45</v>
      </c>
      <c r="O1583" s="19">
        <f t="shared" si="242"/>
        <v>50</v>
      </c>
      <c r="P1583" s="19">
        <f t="shared" si="243"/>
        <v>83.5</v>
      </c>
      <c r="Q1583" s="20">
        <f t="shared" si="244"/>
        <v>44.524999999999999</v>
      </c>
      <c r="R1583" s="20">
        <f t="shared" si="245"/>
        <v>52.375</v>
      </c>
      <c r="S1583" s="20">
        <f t="shared" si="246"/>
        <v>60.575000000000003</v>
      </c>
      <c r="T1583" s="20">
        <f t="shared" si="247"/>
        <v>50.875</v>
      </c>
      <c r="U1583" s="19">
        <f t="shared" si="248"/>
        <v>52.491666666666674</v>
      </c>
      <c r="V1583" s="19">
        <f t="shared" si="249"/>
        <v>52.087500000000006</v>
      </c>
    </row>
    <row r="1584" spans="1:22" ht="13.5" x14ac:dyDescent="0.25">
      <c r="A1584" s="3">
        <f>RSI!A1584</f>
        <v>44316</v>
      </c>
      <c r="B1584" s="2">
        <f>RSI!B1584</f>
        <v>3.1657999999999999</v>
      </c>
      <c r="C1584" s="2">
        <f>RSI!I1584</f>
        <v>64.176318605958045</v>
      </c>
      <c r="D1584" s="2">
        <f>MACD!E1584</f>
        <v>-7.7949514348397919E-2</v>
      </c>
      <c r="E1584" s="2">
        <f>MACD!F1584</f>
        <v>-8.712248178424295E-2</v>
      </c>
      <c r="F1584" s="2">
        <f>'Moving Avg'!D1584</f>
        <v>3.1990799999999999</v>
      </c>
      <c r="G1584" s="2">
        <f>'Moving Avg'!F1584</f>
        <v>3.0849899999999995</v>
      </c>
      <c r="H1584" s="2">
        <f>'Moving Avg'!G1584</f>
        <v>2.9590179999999999</v>
      </c>
      <c r="I1584" s="2">
        <f>'Moving Avg'!H1584</f>
        <v>2.8036619999999961</v>
      </c>
      <c r="J1584" s="17" t="str">
        <f>OBV!F1584</f>
        <v>BULLISH</v>
      </c>
      <c r="K1584" s="17" t="str">
        <f>OBV!G1584</f>
        <v>NEUTRAL</v>
      </c>
      <c r="L1584" s="17" t="str">
        <f>OBV!H1584</f>
        <v>NEUTRAL</v>
      </c>
      <c r="M1584" s="19">
        <f t="shared" si="240"/>
        <v>25</v>
      </c>
      <c r="N1584" s="19">
        <f t="shared" si="241"/>
        <v>0</v>
      </c>
      <c r="O1584" s="19">
        <f t="shared" si="242"/>
        <v>50</v>
      </c>
      <c r="P1584" s="19">
        <f t="shared" si="243"/>
        <v>49.5</v>
      </c>
      <c r="Q1584" s="20">
        <f t="shared" si="244"/>
        <v>23.675000000000001</v>
      </c>
      <c r="R1584" s="20">
        <f t="shared" si="245"/>
        <v>34.875</v>
      </c>
      <c r="S1584" s="20">
        <f t="shared" si="246"/>
        <v>38.525000000000006</v>
      </c>
      <c r="T1584" s="20">
        <f t="shared" si="247"/>
        <v>31.125</v>
      </c>
      <c r="U1584" s="19">
        <f t="shared" si="248"/>
        <v>32.358333333333334</v>
      </c>
      <c r="V1584" s="19">
        <f t="shared" si="249"/>
        <v>32.049999999999997</v>
      </c>
    </row>
    <row r="1585" spans="1:22" ht="13.5" x14ac:dyDescent="0.25">
      <c r="A1585" s="3">
        <f>RSI!A1585</f>
        <v>44319</v>
      </c>
      <c r="B1585" s="2">
        <f>RSI!B1585</f>
        <v>3.1802999999999999</v>
      </c>
      <c r="C1585" s="2">
        <f>RSI!I1585</f>
        <v>65.600740285298201</v>
      </c>
      <c r="D1585" s="2">
        <f>MACD!E1585</f>
        <v>-5.9427195248539455E-2</v>
      </c>
      <c r="E1585" s="2">
        <f>MACD!F1585</f>
        <v>-8.1583424477102248E-2</v>
      </c>
      <c r="F1585" s="2">
        <f>'Moving Avg'!D1585</f>
        <v>3.1903999999999995</v>
      </c>
      <c r="G1585" s="2">
        <f>'Moving Avg'!F1585</f>
        <v>3.0991199999999997</v>
      </c>
      <c r="H1585" s="2">
        <f>'Moving Avg'!G1585</f>
        <v>2.9643800000000002</v>
      </c>
      <c r="I1585" s="2">
        <f>'Moving Avg'!H1585</f>
        <v>2.807066999999996</v>
      </c>
      <c r="J1585" s="17" t="str">
        <f>OBV!F1585</f>
        <v>BEARISH</v>
      </c>
      <c r="K1585" s="17" t="str">
        <f>OBV!G1585</f>
        <v>NEUTRAL</v>
      </c>
      <c r="L1585" s="17" t="str">
        <f>OBV!H1585</f>
        <v>CONFIRMED BEARISH</v>
      </c>
      <c r="M1585" s="19">
        <f t="shared" si="240"/>
        <v>25</v>
      </c>
      <c r="N1585" s="19">
        <f t="shared" si="241"/>
        <v>0</v>
      </c>
      <c r="O1585" s="19">
        <f t="shared" si="242"/>
        <v>50</v>
      </c>
      <c r="P1585" s="19">
        <f t="shared" si="243"/>
        <v>16.5</v>
      </c>
      <c r="Q1585" s="20">
        <f t="shared" si="244"/>
        <v>18.725000000000001</v>
      </c>
      <c r="R1585" s="20">
        <f t="shared" si="245"/>
        <v>26.625</v>
      </c>
      <c r="S1585" s="20">
        <f t="shared" si="246"/>
        <v>23.675000000000001</v>
      </c>
      <c r="T1585" s="20">
        <f t="shared" si="247"/>
        <v>22.875</v>
      </c>
      <c r="U1585" s="19">
        <f t="shared" si="248"/>
        <v>23.008333333333336</v>
      </c>
      <c r="V1585" s="19">
        <f t="shared" si="249"/>
        <v>22.975000000000001</v>
      </c>
    </row>
    <row r="1586" spans="1:22" ht="13.5" x14ac:dyDescent="0.25">
      <c r="A1586" s="3">
        <f>RSI!A1586</f>
        <v>44320</v>
      </c>
      <c r="B1586" s="2">
        <f>RSI!B1586</f>
        <v>3.1875</v>
      </c>
      <c r="C1586" s="2">
        <f>RSI!I1586</f>
        <v>66.316931819507872</v>
      </c>
      <c r="D1586" s="2">
        <f>MACD!E1586</f>
        <v>-4.9398287745817893E-2</v>
      </c>
      <c r="E1586" s="2">
        <f>MACD!F1586</f>
        <v>-7.514639713084538E-2</v>
      </c>
      <c r="F1586" s="2">
        <f>'Moving Avg'!D1586</f>
        <v>3.1845999999999997</v>
      </c>
      <c r="G1586" s="2">
        <f>'Moving Avg'!F1586</f>
        <v>3.1136099999999995</v>
      </c>
      <c r="H1586" s="2">
        <f>'Moving Avg'!G1586</f>
        <v>2.9700300000000004</v>
      </c>
      <c r="I1586" s="2">
        <f>'Moving Avg'!H1586</f>
        <v>2.810218499999996</v>
      </c>
      <c r="J1586" s="17" t="str">
        <f>OBV!F1586</f>
        <v>BULLISH</v>
      </c>
      <c r="K1586" s="17" t="str">
        <f>OBV!G1586</f>
        <v>NEUTRAL</v>
      </c>
      <c r="L1586" s="17" t="str">
        <f>OBV!H1586</f>
        <v>BULLISH DIVERGENCE</v>
      </c>
      <c r="M1586" s="19">
        <f t="shared" si="240"/>
        <v>25</v>
      </c>
      <c r="N1586" s="19">
        <f t="shared" si="241"/>
        <v>0</v>
      </c>
      <c r="O1586" s="19">
        <f t="shared" si="242"/>
        <v>50</v>
      </c>
      <c r="P1586" s="19">
        <f t="shared" si="243"/>
        <v>66.5</v>
      </c>
      <c r="Q1586" s="20">
        <f t="shared" si="244"/>
        <v>26.225000000000001</v>
      </c>
      <c r="R1586" s="20">
        <f t="shared" si="245"/>
        <v>39.125</v>
      </c>
      <c r="S1586" s="20">
        <f t="shared" si="246"/>
        <v>46.174999999999997</v>
      </c>
      <c r="T1586" s="20">
        <f t="shared" si="247"/>
        <v>35.375</v>
      </c>
      <c r="U1586" s="19">
        <f t="shared" si="248"/>
        <v>37.174999999999997</v>
      </c>
      <c r="V1586" s="19">
        <f t="shared" si="249"/>
        <v>36.724999999999994</v>
      </c>
    </row>
    <row r="1587" spans="1:22" ht="13.5" x14ac:dyDescent="0.25">
      <c r="A1587" s="3">
        <f>RSI!A1587</f>
        <v>44321</v>
      </c>
      <c r="B1587" s="2">
        <f>RSI!B1587</f>
        <v>3.1875</v>
      </c>
      <c r="C1587" s="2">
        <f>RSI!I1587</f>
        <v>66.316931819507857</v>
      </c>
      <c r="D1587" s="2">
        <f>MACD!E1587</f>
        <v>-4.1555715910400082E-2</v>
      </c>
      <c r="E1587" s="2">
        <f>MACD!F1587</f>
        <v>-6.8428260886756326E-2</v>
      </c>
      <c r="F1587" s="2">
        <f>'Moving Avg'!D1587</f>
        <v>3.18316</v>
      </c>
      <c r="G1587" s="2">
        <f>'Moving Avg'!F1587</f>
        <v>3.1273749999999998</v>
      </c>
      <c r="H1587" s="2">
        <f>'Moving Avg'!G1587</f>
        <v>2.9756800000000005</v>
      </c>
      <c r="I1587" s="2">
        <f>'Moving Avg'!H1587</f>
        <v>2.8137319999999959</v>
      </c>
      <c r="J1587" s="17" t="str">
        <f>OBV!F1587</f>
        <v>BULLISH</v>
      </c>
      <c r="K1587" s="17" t="str">
        <f>OBV!G1587</f>
        <v>NEUTRAL</v>
      </c>
      <c r="L1587" s="17" t="str">
        <f>OBV!H1587</f>
        <v>BULLISH DIVERGENCE</v>
      </c>
      <c r="M1587" s="19">
        <f t="shared" si="240"/>
        <v>25</v>
      </c>
      <c r="N1587" s="19">
        <f t="shared" si="241"/>
        <v>0</v>
      </c>
      <c r="O1587" s="19">
        <f t="shared" si="242"/>
        <v>50</v>
      </c>
      <c r="P1587" s="19">
        <f t="shared" si="243"/>
        <v>66.5</v>
      </c>
      <c r="Q1587" s="20">
        <f t="shared" si="244"/>
        <v>26.225000000000001</v>
      </c>
      <c r="R1587" s="20">
        <f t="shared" si="245"/>
        <v>39.125</v>
      </c>
      <c r="S1587" s="20">
        <f t="shared" si="246"/>
        <v>46.174999999999997</v>
      </c>
      <c r="T1587" s="20">
        <f t="shared" si="247"/>
        <v>35.375</v>
      </c>
      <c r="U1587" s="19">
        <f t="shared" si="248"/>
        <v>37.174999999999997</v>
      </c>
      <c r="V1587" s="19">
        <f t="shared" si="249"/>
        <v>36.724999999999994</v>
      </c>
    </row>
    <row r="1588" spans="1:22" ht="13.5" x14ac:dyDescent="0.25">
      <c r="A1588" s="3">
        <f>RSI!A1588</f>
        <v>44322</v>
      </c>
      <c r="B1588" s="2">
        <f>RSI!B1588</f>
        <v>3.1875</v>
      </c>
      <c r="C1588" s="2">
        <f>RSI!I1588</f>
        <v>66.316931819507857</v>
      </c>
      <c r="D1588" s="2">
        <f>MACD!E1588</f>
        <v>-3.4407766855181876E-2</v>
      </c>
      <c r="E1588" s="2">
        <f>MACD!F1588</f>
        <v>-6.1624162080441434E-2</v>
      </c>
      <c r="F1588" s="2">
        <f>'Moving Avg'!D1588</f>
        <v>3.1817199999999999</v>
      </c>
      <c r="G1588" s="2">
        <f>'Moving Avg'!F1588</f>
        <v>3.13462</v>
      </c>
      <c r="H1588" s="2">
        <f>'Moving Avg'!G1588</f>
        <v>2.9813299999999998</v>
      </c>
      <c r="I1588" s="2">
        <f>'Moving Avg'!H1588</f>
        <v>2.8172454999999963</v>
      </c>
      <c r="J1588" s="17" t="str">
        <f>OBV!F1588</f>
        <v>BULLISH</v>
      </c>
      <c r="K1588" s="17" t="str">
        <f>OBV!G1588</f>
        <v>NEUTRAL</v>
      </c>
      <c r="L1588" s="17" t="str">
        <f>OBV!H1588</f>
        <v>BULLISH DIVERGENCE</v>
      </c>
      <c r="M1588" s="19">
        <f t="shared" si="240"/>
        <v>25</v>
      </c>
      <c r="N1588" s="19">
        <f t="shared" si="241"/>
        <v>0</v>
      </c>
      <c r="O1588" s="19">
        <f t="shared" si="242"/>
        <v>50</v>
      </c>
      <c r="P1588" s="19">
        <f t="shared" si="243"/>
        <v>66.5</v>
      </c>
      <c r="Q1588" s="20">
        <f t="shared" si="244"/>
        <v>26.225000000000001</v>
      </c>
      <c r="R1588" s="20">
        <f t="shared" si="245"/>
        <v>39.125</v>
      </c>
      <c r="S1588" s="20">
        <f t="shared" si="246"/>
        <v>46.174999999999997</v>
      </c>
      <c r="T1588" s="20">
        <f t="shared" si="247"/>
        <v>35.375</v>
      </c>
      <c r="U1588" s="19">
        <f t="shared" si="248"/>
        <v>37.174999999999997</v>
      </c>
      <c r="V1588" s="19">
        <f t="shared" si="249"/>
        <v>36.724999999999994</v>
      </c>
    </row>
    <row r="1589" spans="1:22" ht="13.5" x14ac:dyDescent="0.25">
      <c r="A1589" s="3">
        <f>RSI!A1589</f>
        <v>44323</v>
      </c>
      <c r="B1589" s="2">
        <f>RSI!B1589</f>
        <v>3.2092000000000001</v>
      </c>
      <c r="C1589" s="2">
        <f>RSI!I1589</f>
        <v>68.764892193099911</v>
      </c>
      <c r="D1589" s="2">
        <f>MACD!E1589</f>
        <v>-2.7164698314994684E-2</v>
      </c>
      <c r="E1589" s="2">
        <f>MACD!F1589</f>
        <v>-5.473226932735209E-2</v>
      </c>
      <c r="F1589" s="2">
        <f>'Moving Avg'!D1589</f>
        <v>3.1903999999999995</v>
      </c>
      <c r="G1589" s="2">
        <f>'Moving Avg'!F1589</f>
        <v>3.1422249999999998</v>
      </c>
      <c r="H1589" s="2">
        <f>'Moving Avg'!G1589</f>
        <v>2.987994</v>
      </c>
      <c r="I1589" s="2">
        <f>'Moving Avg'!H1589</f>
        <v>2.820613999999996</v>
      </c>
      <c r="J1589" s="17" t="str">
        <f>OBV!F1589</f>
        <v>BULLISH</v>
      </c>
      <c r="K1589" s="17" t="str">
        <f>OBV!G1589</f>
        <v>NEUTRAL</v>
      </c>
      <c r="L1589" s="17" t="str">
        <f>OBV!H1589</f>
        <v>CONFIRMED BULLISH</v>
      </c>
      <c r="M1589" s="19">
        <f t="shared" si="240"/>
        <v>25</v>
      </c>
      <c r="N1589" s="19">
        <f t="shared" si="241"/>
        <v>0</v>
      </c>
      <c r="O1589" s="19">
        <f t="shared" si="242"/>
        <v>50</v>
      </c>
      <c r="P1589" s="19">
        <f t="shared" si="243"/>
        <v>83.5</v>
      </c>
      <c r="Q1589" s="20">
        <f t="shared" si="244"/>
        <v>28.774999999999999</v>
      </c>
      <c r="R1589" s="20">
        <f t="shared" si="245"/>
        <v>43.375</v>
      </c>
      <c r="S1589" s="20">
        <f t="shared" si="246"/>
        <v>53.825000000000003</v>
      </c>
      <c r="T1589" s="20">
        <f t="shared" si="247"/>
        <v>39.625</v>
      </c>
      <c r="U1589" s="19">
        <f t="shared" si="248"/>
        <v>41.991666666666667</v>
      </c>
      <c r="V1589" s="19">
        <f t="shared" si="249"/>
        <v>41.400000000000006</v>
      </c>
    </row>
    <row r="1590" spans="1:22" ht="13.5" x14ac:dyDescent="0.25">
      <c r="A1590" s="3">
        <f>RSI!A1590</f>
        <v>44326</v>
      </c>
      <c r="B1590" s="2">
        <f>RSI!B1590</f>
        <v>3.2092000000000001</v>
      </c>
      <c r="C1590" s="2">
        <f>RSI!I1590</f>
        <v>68.764892193099911</v>
      </c>
      <c r="D1590" s="2">
        <f>MACD!E1590</f>
        <v>-1.2767254891030255E-2</v>
      </c>
      <c r="E1590" s="2">
        <f>MACD!F1590</f>
        <v>-4.6339266440087727E-2</v>
      </c>
      <c r="F1590" s="2">
        <f>'Moving Avg'!D1590</f>
        <v>3.1961799999999996</v>
      </c>
      <c r="G1590" s="2">
        <f>'Moving Avg'!F1590</f>
        <v>3.154175</v>
      </c>
      <c r="H1590" s="2">
        <f>'Moving Avg'!G1590</f>
        <v>2.9939340000000003</v>
      </c>
      <c r="I1590" s="2">
        <f>'Moving Avg'!H1590</f>
        <v>2.8243444999999956</v>
      </c>
      <c r="J1590" s="17" t="str">
        <f>OBV!F1590</f>
        <v>BULLISH</v>
      </c>
      <c r="K1590" s="17" t="str">
        <f>OBV!G1590</f>
        <v>NEUTRAL</v>
      </c>
      <c r="L1590" s="17" t="str">
        <f>OBV!H1590</f>
        <v>CONFIRMED BULLISH</v>
      </c>
      <c r="M1590" s="19">
        <f t="shared" si="240"/>
        <v>25</v>
      </c>
      <c r="N1590" s="19">
        <f t="shared" si="241"/>
        <v>0</v>
      </c>
      <c r="O1590" s="19">
        <f t="shared" si="242"/>
        <v>50</v>
      </c>
      <c r="P1590" s="19">
        <f t="shared" si="243"/>
        <v>83.5</v>
      </c>
      <c r="Q1590" s="20">
        <f t="shared" si="244"/>
        <v>28.774999999999999</v>
      </c>
      <c r="R1590" s="20">
        <f t="shared" si="245"/>
        <v>43.375</v>
      </c>
      <c r="S1590" s="20">
        <f t="shared" si="246"/>
        <v>53.825000000000003</v>
      </c>
      <c r="T1590" s="20">
        <f t="shared" si="247"/>
        <v>39.625</v>
      </c>
      <c r="U1590" s="19">
        <f t="shared" si="248"/>
        <v>41.991666666666667</v>
      </c>
      <c r="V1590" s="19">
        <f t="shared" si="249"/>
        <v>41.400000000000006</v>
      </c>
    </row>
    <row r="1591" spans="1:22" ht="13.5" x14ac:dyDescent="0.25">
      <c r="A1591" s="3">
        <f>RSI!A1591</f>
        <v>44327</v>
      </c>
      <c r="B1591" s="2">
        <f>RSI!B1591</f>
        <v>3.2237</v>
      </c>
      <c r="C1591" s="2">
        <f>RSI!I1591</f>
        <v>70.430288006938525</v>
      </c>
      <c r="D1591" s="2">
        <f>MACD!E1591</f>
        <v>-3.3582350586818244E-3</v>
      </c>
      <c r="E1591" s="2">
        <f>MACD!F1591</f>
        <v>-3.7743060163806547E-2</v>
      </c>
      <c r="F1591" s="2">
        <f>'Moving Avg'!D1591</f>
        <v>3.2034199999999999</v>
      </c>
      <c r="G1591" s="2">
        <f>'Moving Avg'!F1591</f>
        <v>3.1650400000000003</v>
      </c>
      <c r="H1591" s="2">
        <f>'Moving Avg'!G1591</f>
        <v>3.0010340000000006</v>
      </c>
      <c r="I1591" s="2">
        <f>'Moving Avg'!H1591</f>
        <v>2.828147499999996</v>
      </c>
      <c r="J1591" s="17" t="str">
        <f>OBV!F1591</f>
        <v>BULLISH</v>
      </c>
      <c r="K1591" s="17" t="str">
        <f>OBV!G1591</f>
        <v>NEUTRAL</v>
      </c>
      <c r="L1591" s="17" t="str">
        <f>OBV!H1591</f>
        <v>CONFIRMED BULLISH</v>
      </c>
      <c r="M1591" s="19">
        <f t="shared" si="240"/>
        <v>0</v>
      </c>
      <c r="N1591" s="19">
        <f t="shared" si="241"/>
        <v>0</v>
      </c>
      <c r="O1591" s="19">
        <f t="shared" si="242"/>
        <v>50</v>
      </c>
      <c r="P1591" s="19">
        <f t="shared" si="243"/>
        <v>83.5</v>
      </c>
      <c r="Q1591" s="20">
        <f t="shared" si="244"/>
        <v>20.024999999999999</v>
      </c>
      <c r="R1591" s="20">
        <f t="shared" si="245"/>
        <v>38.375</v>
      </c>
      <c r="S1591" s="20">
        <f t="shared" si="246"/>
        <v>50.075000000000003</v>
      </c>
      <c r="T1591" s="20">
        <f t="shared" si="247"/>
        <v>33.375</v>
      </c>
      <c r="U1591" s="19">
        <f t="shared" si="248"/>
        <v>36.158333333333331</v>
      </c>
      <c r="V1591" s="19">
        <f t="shared" si="249"/>
        <v>35.462499999999999</v>
      </c>
    </row>
    <row r="1592" spans="1:22" ht="13.5" x14ac:dyDescent="0.25">
      <c r="A1592" s="3">
        <f>RSI!A1592</f>
        <v>44333</v>
      </c>
      <c r="B1592" s="2">
        <f>RSI!B1592</f>
        <v>3.2237</v>
      </c>
      <c r="C1592" s="2">
        <f>RSI!I1592</f>
        <v>70.430288006938525</v>
      </c>
      <c r="D1592" s="2">
        <f>MACD!E1592</f>
        <v>6.1587717530864339E-4</v>
      </c>
      <c r="E1592" s="2">
        <f>MACD!F1592</f>
        <v>-3.007127269598351E-2</v>
      </c>
      <c r="F1592" s="2">
        <f>'Moving Avg'!D1592</f>
        <v>3.2106599999999998</v>
      </c>
      <c r="G1592" s="2">
        <f>'Moving Avg'!F1592</f>
        <v>3.1759050000000006</v>
      </c>
      <c r="H1592" s="2">
        <f>'Moving Avg'!G1592</f>
        <v>3.0082780000000002</v>
      </c>
      <c r="I1592" s="2">
        <f>'Moving Avg'!H1592</f>
        <v>2.8319869999999958</v>
      </c>
      <c r="J1592" s="17" t="str">
        <f>OBV!F1592</f>
        <v>BULLISH</v>
      </c>
      <c r="K1592" s="17" t="str">
        <f>OBV!G1592</f>
        <v>NEUTRAL</v>
      </c>
      <c r="L1592" s="17" t="str">
        <f>OBV!H1592</f>
        <v>CONFIRMED BULLISH</v>
      </c>
      <c r="M1592" s="19">
        <f t="shared" si="240"/>
        <v>0</v>
      </c>
      <c r="N1592" s="19">
        <f t="shared" si="241"/>
        <v>0</v>
      </c>
      <c r="O1592" s="19">
        <f t="shared" si="242"/>
        <v>50</v>
      </c>
      <c r="P1592" s="19">
        <f t="shared" si="243"/>
        <v>83.5</v>
      </c>
      <c r="Q1592" s="20">
        <f t="shared" si="244"/>
        <v>20.024999999999999</v>
      </c>
      <c r="R1592" s="20">
        <f t="shared" si="245"/>
        <v>38.375</v>
      </c>
      <c r="S1592" s="20">
        <f t="shared" si="246"/>
        <v>50.075000000000003</v>
      </c>
      <c r="T1592" s="20">
        <f t="shared" si="247"/>
        <v>33.375</v>
      </c>
      <c r="U1592" s="19">
        <f t="shared" si="248"/>
        <v>36.158333333333331</v>
      </c>
      <c r="V1592" s="19">
        <f t="shared" si="249"/>
        <v>35.462499999999999</v>
      </c>
    </row>
    <row r="1593" spans="1:22" ht="13.5" x14ac:dyDescent="0.25">
      <c r="A1593" s="3">
        <f>RSI!A1593</f>
        <v>44334</v>
      </c>
      <c r="B1593" s="2">
        <f>RSI!B1593</f>
        <v>3.2164999999999999</v>
      </c>
      <c r="C1593" s="2">
        <f>RSI!I1593</f>
        <v>68.332153023130004</v>
      </c>
      <c r="D1593" s="2">
        <f>MACD!E1593</f>
        <v>3.925328330995459E-3</v>
      </c>
      <c r="E1593" s="2">
        <f>MACD!F1593</f>
        <v>-2.3271952490587718E-2</v>
      </c>
      <c r="F1593" s="2">
        <f>'Moving Avg'!D1593</f>
        <v>3.2164600000000001</v>
      </c>
      <c r="G1593" s="2">
        <f>'Moving Avg'!F1593</f>
        <v>3.1856850000000008</v>
      </c>
      <c r="H1593" s="2">
        <f>'Moving Avg'!G1593</f>
        <v>3.0153780000000006</v>
      </c>
      <c r="I1593" s="2">
        <f>'Moving Avg'!H1593</f>
        <v>2.8359354999999962</v>
      </c>
      <c r="J1593" s="17" t="str">
        <f>OBV!F1593</f>
        <v>BULLISH</v>
      </c>
      <c r="K1593" s="17" t="str">
        <f>OBV!G1593</f>
        <v>NEUTRAL</v>
      </c>
      <c r="L1593" s="17" t="str">
        <f>OBV!H1593</f>
        <v>CONFIRMED BULLISH</v>
      </c>
      <c r="M1593" s="19">
        <f t="shared" si="240"/>
        <v>25</v>
      </c>
      <c r="N1593" s="19">
        <f t="shared" si="241"/>
        <v>0</v>
      </c>
      <c r="O1593" s="19">
        <f t="shared" si="242"/>
        <v>50</v>
      </c>
      <c r="P1593" s="19">
        <f t="shared" si="243"/>
        <v>83.5</v>
      </c>
      <c r="Q1593" s="20">
        <f t="shared" si="244"/>
        <v>28.774999999999999</v>
      </c>
      <c r="R1593" s="20">
        <f t="shared" si="245"/>
        <v>43.375</v>
      </c>
      <c r="S1593" s="20">
        <f t="shared" si="246"/>
        <v>53.825000000000003</v>
      </c>
      <c r="T1593" s="20">
        <f t="shared" si="247"/>
        <v>39.625</v>
      </c>
      <c r="U1593" s="19">
        <f t="shared" si="248"/>
        <v>41.991666666666667</v>
      </c>
      <c r="V1593" s="19">
        <f t="shared" si="249"/>
        <v>41.400000000000006</v>
      </c>
    </row>
    <row r="1594" spans="1:22" ht="13.5" x14ac:dyDescent="0.25">
      <c r="A1594" s="3">
        <f>RSI!A1594</f>
        <v>44335</v>
      </c>
      <c r="B1594" s="2">
        <f>RSI!B1594</f>
        <v>3.1875</v>
      </c>
      <c r="C1594" s="2">
        <f>RSI!I1594</f>
        <v>60.512790854881999</v>
      </c>
      <c r="D1594" s="2">
        <f>MACD!E1594</f>
        <v>3.9270313352401942E-3</v>
      </c>
      <c r="E1594" s="2">
        <f>MACD!F1594</f>
        <v>-1.7832155725422138E-2</v>
      </c>
      <c r="F1594" s="2">
        <f>'Moving Avg'!D1594</f>
        <v>3.2121200000000001</v>
      </c>
      <c r="G1594" s="2">
        <f>'Moving Avg'!F1594</f>
        <v>3.1878600000000006</v>
      </c>
      <c r="H1594" s="2">
        <f>'Moving Avg'!G1594</f>
        <v>3.0210280000000012</v>
      </c>
      <c r="I1594" s="2">
        <f>'Moving Avg'!H1594</f>
        <v>2.8399199999999958</v>
      </c>
      <c r="J1594" s="17" t="str">
        <f>OBV!F1594</f>
        <v>BEARISH</v>
      </c>
      <c r="K1594" s="17" t="str">
        <f>OBV!G1594</f>
        <v>NEUTRAL</v>
      </c>
      <c r="L1594" s="17" t="str">
        <f>OBV!H1594</f>
        <v>CONFIRMED BEARISH</v>
      </c>
      <c r="M1594" s="19">
        <f t="shared" si="240"/>
        <v>25</v>
      </c>
      <c r="N1594" s="19">
        <f t="shared" si="241"/>
        <v>0</v>
      </c>
      <c r="O1594" s="19">
        <f t="shared" si="242"/>
        <v>50</v>
      </c>
      <c r="P1594" s="19">
        <f t="shared" si="243"/>
        <v>16.5</v>
      </c>
      <c r="Q1594" s="20">
        <f t="shared" si="244"/>
        <v>18.725000000000001</v>
      </c>
      <c r="R1594" s="20">
        <f t="shared" si="245"/>
        <v>26.625</v>
      </c>
      <c r="S1594" s="20">
        <f t="shared" si="246"/>
        <v>23.675000000000001</v>
      </c>
      <c r="T1594" s="20">
        <f t="shared" si="247"/>
        <v>22.875</v>
      </c>
      <c r="U1594" s="19">
        <f t="shared" si="248"/>
        <v>23.008333333333336</v>
      </c>
      <c r="V1594" s="19">
        <f t="shared" si="249"/>
        <v>22.975000000000001</v>
      </c>
    </row>
    <row r="1595" spans="1:22" ht="13.5" x14ac:dyDescent="0.25">
      <c r="A1595" s="3">
        <f>RSI!A1595</f>
        <v>44336</v>
      </c>
      <c r="B1595" s="2">
        <f>RSI!B1595</f>
        <v>3.2237</v>
      </c>
      <c r="C1595" s="2">
        <f>RSI!I1595</f>
        <v>65.777277577949434</v>
      </c>
      <c r="D1595" s="2">
        <f>MACD!E1595</f>
        <v>3.1856074059706252E-3</v>
      </c>
      <c r="E1595" s="2">
        <f>MACD!F1595</f>
        <v>-1.3628603099143585E-2</v>
      </c>
      <c r="F1595" s="2">
        <f>'Moving Avg'!D1595</f>
        <v>3.21502</v>
      </c>
      <c r="G1595" s="2">
        <f>'Moving Avg'!F1595</f>
        <v>3.1907550000000002</v>
      </c>
      <c r="H1595" s="2">
        <f>'Moving Avg'!G1595</f>
        <v>3.0282720000000007</v>
      </c>
      <c r="I1595" s="2">
        <f>'Moving Avg'!H1595</f>
        <v>2.843759499999996</v>
      </c>
      <c r="J1595" s="17" t="str">
        <f>OBV!F1595</f>
        <v>BULLISH</v>
      </c>
      <c r="K1595" s="17" t="str">
        <f>OBV!G1595</f>
        <v>NEUTRAL</v>
      </c>
      <c r="L1595" s="17" t="str">
        <f>OBV!H1595</f>
        <v>CONFIRMED BULLISH</v>
      </c>
      <c r="M1595" s="19">
        <f t="shared" si="240"/>
        <v>25</v>
      </c>
      <c r="N1595" s="19">
        <f t="shared" si="241"/>
        <v>0</v>
      </c>
      <c r="O1595" s="19">
        <f t="shared" si="242"/>
        <v>50</v>
      </c>
      <c r="P1595" s="19">
        <f t="shared" si="243"/>
        <v>83.5</v>
      </c>
      <c r="Q1595" s="20">
        <f t="shared" si="244"/>
        <v>28.774999999999999</v>
      </c>
      <c r="R1595" s="20">
        <f t="shared" si="245"/>
        <v>43.375</v>
      </c>
      <c r="S1595" s="20">
        <f t="shared" si="246"/>
        <v>53.825000000000003</v>
      </c>
      <c r="T1595" s="20">
        <f t="shared" si="247"/>
        <v>39.625</v>
      </c>
      <c r="U1595" s="19">
        <f t="shared" si="248"/>
        <v>41.991666666666667</v>
      </c>
      <c r="V1595" s="19">
        <f t="shared" si="249"/>
        <v>41.400000000000006</v>
      </c>
    </row>
    <row r="1596" spans="1:22" ht="13.5" x14ac:dyDescent="0.25">
      <c r="A1596" s="3">
        <f>RSI!A1596</f>
        <v>44337</v>
      </c>
      <c r="B1596" s="2">
        <f>RSI!B1596</f>
        <v>3.2237</v>
      </c>
      <c r="C1596" s="2">
        <f>RSI!I1596</f>
        <v>65.777277577949434</v>
      </c>
      <c r="D1596" s="2">
        <f>MACD!E1596</f>
        <v>3.1815219069022405E-3</v>
      </c>
      <c r="E1596" s="2">
        <f>MACD!F1596</f>
        <v>-1.0266578097934419E-2</v>
      </c>
      <c r="F1596" s="2">
        <f>'Moving Avg'!D1596</f>
        <v>3.2150200000000004</v>
      </c>
      <c r="G1596" s="2">
        <f>'Moving Avg'!F1596</f>
        <v>3.1951000000000009</v>
      </c>
      <c r="H1596" s="2">
        <f>'Moving Avg'!G1596</f>
        <v>3.0356600000000009</v>
      </c>
      <c r="I1596" s="2">
        <f>'Moving Avg'!H1596</f>
        <v>2.847924999999996</v>
      </c>
      <c r="J1596" s="17" t="str">
        <f>OBV!F1596</f>
        <v>BEARISH</v>
      </c>
      <c r="K1596" s="17" t="str">
        <f>OBV!G1596</f>
        <v>NEUTRAL</v>
      </c>
      <c r="L1596" s="17" t="str">
        <f>OBV!H1596</f>
        <v>NEUTRAL</v>
      </c>
      <c r="M1596" s="19">
        <f t="shared" si="240"/>
        <v>25</v>
      </c>
      <c r="N1596" s="19">
        <f t="shared" si="241"/>
        <v>0</v>
      </c>
      <c r="O1596" s="19">
        <f t="shared" si="242"/>
        <v>50</v>
      </c>
      <c r="P1596" s="19">
        <f t="shared" si="243"/>
        <v>16.5</v>
      </c>
      <c r="Q1596" s="20">
        <f t="shared" si="244"/>
        <v>18.725000000000001</v>
      </c>
      <c r="R1596" s="20">
        <f t="shared" si="245"/>
        <v>26.625</v>
      </c>
      <c r="S1596" s="20">
        <f t="shared" si="246"/>
        <v>23.675000000000001</v>
      </c>
      <c r="T1596" s="20">
        <f t="shared" si="247"/>
        <v>22.875</v>
      </c>
      <c r="U1596" s="19">
        <f t="shared" si="248"/>
        <v>23.008333333333336</v>
      </c>
      <c r="V1596" s="19">
        <f t="shared" si="249"/>
        <v>22.975000000000001</v>
      </c>
    </row>
    <row r="1597" spans="1:22" ht="13.5" x14ac:dyDescent="0.25">
      <c r="A1597" s="3">
        <f>RSI!A1597</f>
        <v>44340</v>
      </c>
      <c r="B1597" s="2">
        <f>RSI!B1597</f>
        <v>3.1295000000000002</v>
      </c>
      <c r="C1597" s="2">
        <f>RSI!I1597</f>
        <v>46.904810406545771</v>
      </c>
      <c r="D1597" s="2">
        <f>MACD!E1597</f>
        <v>9.7073065226531696E-3</v>
      </c>
      <c r="E1597" s="2">
        <f>MACD!F1597</f>
        <v>-6.2718011738169023E-3</v>
      </c>
      <c r="F1597" s="2">
        <f>'Moving Avg'!D1597</f>
        <v>3.1961800000000005</v>
      </c>
      <c r="G1597" s="2">
        <f>'Moving Avg'!F1597</f>
        <v>3.1947350000000005</v>
      </c>
      <c r="H1597" s="2">
        <f>'Moving Avg'!G1597</f>
        <v>3.0410200000000005</v>
      </c>
      <c r="I1597" s="2">
        <f>'Moving Avg'!H1597</f>
        <v>2.8514019999999958</v>
      </c>
      <c r="J1597" s="17" t="str">
        <f>OBV!F1597</f>
        <v>BEARISH</v>
      </c>
      <c r="K1597" s="17" t="str">
        <f>OBV!G1597</f>
        <v>NEUTRAL</v>
      </c>
      <c r="L1597" s="17" t="str">
        <f>OBV!H1597</f>
        <v>CONFIRMED BEARISH</v>
      </c>
      <c r="M1597" s="19">
        <f t="shared" si="240"/>
        <v>25</v>
      </c>
      <c r="N1597" s="19">
        <f t="shared" si="241"/>
        <v>0</v>
      </c>
      <c r="O1597" s="19">
        <f t="shared" si="242"/>
        <v>50</v>
      </c>
      <c r="P1597" s="19">
        <f t="shared" si="243"/>
        <v>16.5</v>
      </c>
      <c r="Q1597" s="20">
        <f t="shared" si="244"/>
        <v>18.725000000000001</v>
      </c>
      <c r="R1597" s="20">
        <f t="shared" si="245"/>
        <v>26.625</v>
      </c>
      <c r="S1597" s="20">
        <f t="shared" si="246"/>
        <v>23.675000000000001</v>
      </c>
      <c r="T1597" s="20">
        <f t="shared" si="247"/>
        <v>22.875</v>
      </c>
      <c r="U1597" s="19">
        <f t="shared" si="248"/>
        <v>23.008333333333336</v>
      </c>
      <c r="V1597" s="19">
        <f t="shared" si="249"/>
        <v>22.975000000000001</v>
      </c>
    </row>
    <row r="1598" spans="1:22" ht="13.5" x14ac:dyDescent="0.25">
      <c r="A1598" s="3">
        <f>RSI!A1598</f>
        <v>44341</v>
      </c>
      <c r="B1598" s="2">
        <f>RSI!B1598</f>
        <v>3.2164999999999999</v>
      </c>
      <c r="C1598" s="2">
        <f>RSI!I1598</f>
        <v>58.692627492144553</v>
      </c>
      <c r="D1598" s="2">
        <f>MACD!E1598</f>
        <v>8.9260003780404773E-3</v>
      </c>
      <c r="E1598" s="2">
        <f>MACD!F1598</f>
        <v>-3.2322408634454266E-3</v>
      </c>
      <c r="F1598" s="2">
        <f>'Moving Avg'!D1598</f>
        <v>3.19618</v>
      </c>
      <c r="G1598" s="2">
        <f>'Moving Avg'!F1598</f>
        <v>3.1983600000000001</v>
      </c>
      <c r="H1598" s="2">
        <f>'Moving Avg'!G1598</f>
        <v>3.04725</v>
      </c>
      <c r="I1598" s="2">
        <f>'Moving Avg'!H1598</f>
        <v>2.8549154999999957</v>
      </c>
      <c r="J1598" s="17" t="str">
        <f>OBV!F1598</f>
        <v>BEARISH</v>
      </c>
      <c r="K1598" s="17" t="str">
        <f>OBV!G1598</f>
        <v>NEUTRAL</v>
      </c>
      <c r="L1598" s="17" t="str">
        <f>OBV!H1598</f>
        <v>NEUTRAL</v>
      </c>
      <c r="M1598" s="19">
        <f t="shared" si="240"/>
        <v>25</v>
      </c>
      <c r="N1598" s="19">
        <f t="shared" si="241"/>
        <v>0</v>
      </c>
      <c r="O1598" s="19">
        <f t="shared" si="242"/>
        <v>50</v>
      </c>
      <c r="P1598" s="19">
        <f t="shared" si="243"/>
        <v>16.5</v>
      </c>
      <c r="Q1598" s="20">
        <f t="shared" si="244"/>
        <v>18.725000000000001</v>
      </c>
      <c r="R1598" s="20">
        <f t="shared" si="245"/>
        <v>26.625</v>
      </c>
      <c r="S1598" s="20">
        <f t="shared" si="246"/>
        <v>23.675000000000001</v>
      </c>
      <c r="T1598" s="20">
        <f t="shared" si="247"/>
        <v>22.875</v>
      </c>
      <c r="U1598" s="19">
        <f t="shared" si="248"/>
        <v>23.008333333333336</v>
      </c>
      <c r="V1598" s="19">
        <f t="shared" si="249"/>
        <v>22.975000000000001</v>
      </c>
    </row>
    <row r="1599" spans="1:22" ht="13.5" x14ac:dyDescent="0.25">
      <c r="A1599" s="3">
        <f>RSI!A1599</f>
        <v>44342</v>
      </c>
      <c r="B1599" s="2">
        <f>RSI!B1599</f>
        <v>3.2164999999999999</v>
      </c>
      <c r="C1599" s="2">
        <f>RSI!I1599</f>
        <v>58.692627492144553</v>
      </c>
      <c r="D1599" s="2">
        <f>MACD!E1599</f>
        <v>1.1220122340203531E-2</v>
      </c>
      <c r="E1599" s="2">
        <f>MACD!F1599</f>
        <v>-3.417682227156351E-4</v>
      </c>
      <c r="F1599" s="2">
        <f>'Moving Avg'!D1599</f>
        <v>3.2019800000000003</v>
      </c>
      <c r="G1599" s="2">
        <f>'Moving Avg'!F1599</f>
        <v>3.200895</v>
      </c>
      <c r="H1599" s="2">
        <f>'Moving Avg'!G1599</f>
        <v>3.0540600000000002</v>
      </c>
      <c r="I1599" s="2">
        <f>'Moving Avg'!H1599</f>
        <v>2.8581394999999956</v>
      </c>
      <c r="J1599" s="17" t="str">
        <f>OBV!F1599</f>
        <v>BEARISH</v>
      </c>
      <c r="K1599" s="17" t="str">
        <f>OBV!G1599</f>
        <v>NEUTRAL</v>
      </c>
      <c r="L1599" s="17" t="str">
        <f>OBV!H1599</f>
        <v>BEARISH DIVERGENCE</v>
      </c>
      <c r="M1599" s="19">
        <f t="shared" si="240"/>
        <v>25</v>
      </c>
      <c r="N1599" s="19">
        <f t="shared" si="241"/>
        <v>0</v>
      </c>
      <c r="O1599" s="19">
        <f t="shared" si="242"/>
        <v>50</v>
      </c>
      <c r="P1599" s="19">
        <f t="shared" si="243"/>
        <v>16.5</v>
      </c>
      <c r="Q1599" s="20">
        <f t="shared" si="244"/>
        <v>18.725000000000001</v>
      </c>
      <c r="R1599" s="20">
        <f t="shared" si="245"/>
        <v>26.625</v>
      </c>
      <c r="S1599" s="20">
        <f t="shared" si="246"/>
        <v>23.675000000000001</v>
      </c>
      <c r="T1599" s="20">
        <f t="shared" si="247"/>
        <v>22.875</v>
      </c>
      <c r="U1599" s="19">
        <f t="shared" si="248"/>
        <v>23.008333333333336</v>
      </c>
      <c r="V1599" s="19">
        <f t="shared" si="249"/>
        <v>22.975000000000001</v>
      </c>
    </row>
    <row r="1600" spans="1:22" ht="13.5" x14ac:dyDescent="0.25">
      <c r="A1600" s="3">
        <f>RSI!A1600</f>
        <v>44343</v>
      </c>
      <c r="B1600" s="2">
        <f>RSI!B1600</f>
        <v>3.2164999999999999</v>
      </c>
      <c r="C1600" s="2">
        <f>RSI!I1600</f>
        <v>58.692627492144553</v>
      </c>
      <c r="D1600" s="2">
        <f>MACD!E1600</f>
        <v>1.2806455816654072E-2</v>
      </c>
      <c r="E1600" s="2">
        <f>MACD!F1600</f>
        <v>2.2878765851583062E-3</v>
      </c>
      <c r="F1600" s="2">
        <f>'Moving Avg'!D1600</f>
        <v>3.2005400000000002</v>
      </c>
      <c r="G1600" s="2">
        <f>'Moving Avg'!F1600</f>
        <v>3.2005349999999999</v>
      </c>
      <c r="H1600" s="2">
        <f>'Moving Avg'!G1600</f>
        <v>3.06087</v>
      </c>
      <c r="I1600" s="2">
        <f>'Moving Avg'!H1600</f>
        <v>2.8611819999999959</v>
      </c>
      <c r="J1600" s="17" t="str">
        <f>OBV!F1600</f>
        <v>BEARISH</v>
      </c>
      <c r="K1600" s="17" t="str">
        <f>OBV!G1600</f>
        <v>NEUTRAL</v>
      </c>
      <c r="L1600" s="17" t="str">
        <f>OBV!H1600</f>
        <v>CONFIRMED BEARISH</v>
      </c>
      <c r="M1600" s="19">
        <f t="shared" si="240"/>
        <v>25</v>
      </c>
      <c r="N1600" s="19">
        <f t="shared" si="241"/>
        <v>0</v>
      </c>
      <c r="O1600" s="19">
        <f t="shared" si="242"/>
        <v>50</v>
      </c>
      <c r="P1600" s="19">
        <f t="shared" si="243"/>
        <v>16.5</v>
      </c>
      <c r="Q1600" s="20">
        <f t="shared" si="244"/>
        <v>18.725000000000001</v>
      </c>
      <c r="R1600" s="20">
        <f t="shared" si="245"/>
        <v>26.625</v>
      </c>
      <c r="S1600" s="20">
        <f t="shared" si="246"/>
        <v>23.675000000000001</v>
      </c>
      <c r="T1600" s="20">
        <f t="shared" si="247"/>
        <v>22.875</v>
      </c>
      <c r="U1600" s="19">
        <f t="shared" si="248"/>
        <v>23.008333333333336</v>
      </c>
      <c r="V1600" s="19">
        <f t="shared" si="249"/>
        <v>22.975000000000001</v>
      </c>
    </row>
    <row r="1601" spans="1:22" ht="13.5" x14ac:dyDescent="0.25">
      <c r="A1601" s="3">
        <f>RSI!A1601</f>
        <v>44344</v>
      </c>
      <c r="B1601" s="2">
        <f>RSI!B1601</f>
        <v>3.2599</v>
      </c>
      <c r="C1601" s="2">
        <f>RSI!I1601</f>
        <v>63.712165950576811</v>
      </c>
      <c r="D1601" s="2">
        <f>MACD!E1601</f>
        <v>1.2836130696304071E-2</v>
      </c>
      <c r="E1601" s="2">
        <f>MACD!F1601</f>
        <v>4.3975274073874597E-3</v>
      </c>
      <c r="F1601" s="2">
        <f>'Moving Avg'!D1601</f>
        <v>3.2077799999999996</v>
      </c>
      <c r="G1601" s="2">
        <f>'Moving Avg'!F1601</f>
        <v>3.2027049999999995</v>
      </c>
      <c r="H1601" s="2">
        <f>'Moving Avg'!G1601</f>
        <v>3.0685479999999994</v>
      </c>
      <c r="I1601" s="2">
        <f>'Moving Avg'!H1601</f>
        <v>2.8640794999999959</v>
      </c>
      <c r="J1601" s="17" t="str">
        <f>OBV!F1601</f>
        <v>BEARISH</v>
      </c>
      <c r="K1601" s="17" t="str">
        <f>OBV!G1601</f>
        <v>NEUTRAL</v>
      </c>
      <c r="L1601" s="17" t="str">
        <f>OBV!H1601</f>
        <v>BEARISH DIVERGENCE</v>
      </c>
      <c r="M1601" s="19">
        <f t="shared" si="240"/>
        <v>25</v>
      </c>
      <c r="N1601" s="19">
        <f t="shared" si="241"/>
        <v>0</v>
      </c>
      <c r="O1601" s="19">
        <f t="shared" si="242"/>
        <v>50</v>
      </c>
      <c r="P1601" s="19">
        <f t="shared" si="243"/>
        <v>16.5</v>
      </c>
      <c r="Q1601" s="20">
        <f t="shared" si="244"/>
        <v>18.725000000000001</v>
      </c>
      <c r="R1601" s="20">
        <f t="shared" si="245"/>
        <v>26.625</v>
      </c>
      <c r="S1601" s="20">
        <f t="shared" si="246"/>
        <v>23.675000000000001</v>
      </c>
      <c r="T1601" s="20">
        <f t="shared" si="247"/>
        <v>22.875</v>
      </c>
      <c r="U1601" s="19">
        <f t="shared" si="248"/>
        <v>23.008333333333336</v>
      </c>
      <c r="V1601" s="19">
        <f t="shared" si="249"/>
        <v>22.975000000000001</v>
      </c>
    </row>
    <row r="1602" spans="1:22" ht="13.5" x14ac:dyDescent="0.25">
      <c r="A1602" s="3">
        <f>RSI!A1602</f>
        <v>44347</v>
      </c>
      <c r="B1602" s="2">
        <f>RSI!B1602</f>
        <v>3.1875</v>
      </c>
      <c r="C1602" s="2">
        <f>RSI!I1602</f>
        <v>52.295613047931354</v>
      </c>
      <c r="D1602" s="2">
        <f>MACD!E1602</f>
        <v>1.7663526904619253E-2</v>
      </c>
      <c r="E1602" s="2">
        <f>MACD!F1602</f>
        <v>7.0507273068338185E-3</v>
      </c>
      <c r="F1602" s="2">
        <f>'Moving Avg'!D1602</f>
        <v>3.2193799999999997</v>
      </c>
      <c r="G1602" s="2">
        <f>'Moving Avg'!F1602</f>
        <v>3.2023449999999998</v>
      </c>
      <c r="H1602" s="2">
        <f>'Moving Avg'!G1602</f>
        <v>3.0743439999999991</v>
      </c>
      <c r="I1602" s="2">
        <f>'Moving Avg'!H1602</f>
        <v>2.8664339999999959</v>
      </c>
      <c r="J1602" s="17" t="str">
        <f>OBV!F1602</f>
        <v>BULLISH</v>
      </c>
      <c r="K1602" s="17" t="str">
        <f>OBV!G1602</f>
        <v>NEUTRAL</v>
      </c>
      <c r="L1602" s="17" t="str">
        <f>OBV!H1602</f>
        <v>CONFIRMED BULLISH</v>
      </c>
      <c r="M1602" s="19">
        <f t="shared" ref="M1602:M1665" si="250">IF(C1602&lt;30,50, IF(C1602&gt;70, 0, 25))</f>
        <v>25</v>
      </c>
      <c r="N1602" s="19">
        <f t="shared" ref="N1602:N1665" si="251">IF(E1602-D1602&gt;0.02, 100, IF(E1602-D1602&lt;0,0,45))</f>
        <v>0</v>
      </c>
      <c r="O1602" s="19">
        <f t="shared" ref="O1602:O1665" si="252">IF(F1602-I1602&gt;10,100,IF(F1602-I1602&gt;5,75, IF(F1602-I1602&gt;0,50,0)))</f>
        <v>50</v>
      </c>
      <c r="P1602" s="19">
        <f t="shared" ref="P1602:P1665" si="253">IF(L1602="confirmed bullish", 34, IF(L1602="bullish divergence",17, 0))+IF(J1602="bullish",33,IF(J1602="bearish",0,16.5))+IF(K1602="strong",33,IF(K1602="weak",0,16.5))</f>
        <v>83.5</v>
      </c>
      <c r="Q1602" s="20">
        <f t="shared" si="244"/>
        <v>28.774999999999999</v>
      </c>
      <c r="R1602" s="20">
        <f t="shared" si="245"/>
        <v>43.375</v>
      </c>
      <c r="S1602" s="20">
        <f t="shared" si="246"/>
        <v>53.825000000000003</v>
      </c>
      <c r="T1602" s="20">
        <f t="shared" si="247"/>
        <v>39.625</v>
      </c>
      <c r="U1602" s="19">
        <f t="shared" si="248"/>
        <v>41.991666666666667</v>
      </c>
      <c r="V1602" s="19">
        <f t="shared" si="249"/>
        <v>41.400000000000006</v>
      </c>
    </row>
    <row r="1603" spans="1:22" ht="13.5" x14ac:dyDescent="0.25">
      <c r="A1603" s="3">
        <f>RSI!A1603</f>
        <v>44348</v>
      </c>
      <c r="B1603" s="2">
        <f>RSI!B1603</f>
        <v>3.1223000000000001</v>
      </c>
      <c r="C1603" s="2">
        <f>RSI!I1603</f>
        <v>44.553064785992682</v>
      </c>
      <c r="D1603" s="2">
        <f>MACD!E1603</f>
        <v>2.5378854111651084E-2</v>
      </c>
      <c r="E1603" s="2">
        <f>MACD!F1603</f>
        <v>1.0716352667797273E-2</v>
      </c>
      <c r="F1603" s="2">
        <f>'Moving Avg'!D1603</f>
        <v>3.2005400000000002</v>
      </c>
      <c r="G1603" s="2">
        <f>'Moving Avg'!F1603</f>
        <v>3.198725</v>
      </c>
      <c r="H1603" s="2">
        <f>'Moving Avg'!G1603</f>
        <v>3.0789799999999987</v>
      </c>
      <c r="I1603" s="2">
        <f>'Moving Avg'!H1603</f>
        <v>2.8688609999999968</v>
      </c>
      <c r="J1603" s="17" t="str">
        <f>OBV!F1603</f>
        <v>BEARISH</v>
      </c>
      <c r="K1603" s="17" t="str">
        <f>OBV!G1603</f>
        <v>NEUTRAL</v>
      </c>
      <c r="L1603" s="17" t="str">
        <f>OBV!H1603</f>
        <v>CONFIRMED BEARISH</v>
      </c>
      <c r="M1603" s="19">
        <f t="shared" si="250"/>
        <v>25</v>
      </c>
      <c r="N1603" s="19">
        <f t="shared" si="251"/>
        <v>0</v>
      </c>
      <c r="O1603" s="19">
        <f t="shared" si="252"/>
        <v>50</v>
      </c>
      <c r="P1603" s="19">
        <f t="shared" si="253"/>
        <v>16.5</v>
      </c>
      <c r="Q1603" s="20">
        <f t="shared" ref="Q1603:Q1666" si="254">0.35*M1603+N1603*0.35+O1603*0.15+P1603*0.15</f>
        <v>18.725000000000001</v>
      </c>
      <c r="R1603" s="20">
        <f t="shared" ref="R1603:R1666" si="255">M1603*0.2+N1603*0.2+O1603*0.35+P1603*0.25</f>
        <v>26.625</v>
      </c>
      <c r="S1603" s="20">
        <f t="shared" ref="S1603:S1666" si="256">M1603*0.15+N1603*0.15+O1603*0.25+P1603*0.45</f>
        <v>23.675000000000001</v>
      </c>
      <c r="T1603" s="20">
        <f t="shared" ref="T1603:T1666" si="257">0.25*SUM(M1603:P1603)</f>
        <v>22.875</v>
      </c>
      <c r="U1603" s="19">
        <f t="shared" ref="U1603:U1666" si="258">SUM(Q1603:S1603)/3</f>
        <v>23.008333333333336</v>
      </c>
      <c r="V1603" s="19">
        <f t="shared" ref="V1603:V1666" si="259">SUM(Q1603:T1603)/4</f>
        <v>22.975000000000001</v>
      </c>
    </row>
    <row r="1604" spans="1:22" ht="13.5" x14ac:dyDescent="0.25">
      <c r="A1604" s="3">
        <f>RSI!A1604</f>
        <v>44349</v>
      </c>
      <c r="B1604" s="2">
        <f>RSI!B1604</f>
        <v>3.1513</v>
      </c>
      <c r="C1604" s="2">
        <f>RSI!I1604</f>
        <v>48.224832989608046</v>
      </c>
      <c r="D1604" s="2">
        <f>MACD!E1604</f>
        <v>2.5598226093096255E-2</v>
      </c>
      <c r="E1604" s="2">
        <f>MACD!F1604</f>
        <v>1.3692727352857068E-2</v>
      </c>
      <c r="F1604" s="2">
        <f>'Moving Avg'!D1604</f>
        <v>3.1875</v>
      </c>
      <c r="G1604" s="2">
        <f>'Moving Avg'!F1604</f>
        <v>3.1979999999999995</v>
      </c>
      <c r="H1604" s="2">
        <f>'Moving Avg'!G1604</f>
        <v>3.0841959999999982</v>
      </c>
      <c r="I1604" s="2">
        <f>'Moving Avg'!H1604</f>
        <v>2.871686499999996</v>
      </c>
      <c r="J1604" s="17" t="str">
        <f>OBV!F1604</f>
        <v>BEARISH</v>
      </c>
      <c r="K1604" s="17" t="str">
        <f>OBV!G1604</f>
        <v>NEUTRAL</v>
      </c>
      <c r="L1604" s="17" t="str">
        <f>OBV!H1604</f>
        <v>CONFIRMED BEARISH</v>
      </c>
      <c r="M1604" s="19">
        <f t="shared" si="250"/>
        <v>25</v>
      </c>
      <c r="N1604" s="19">
        <f t="shared" si="251"/>
        <v>0</v>
      </c>
      <c r="O1604" s="19">
        <f t="shared" si="252"/>
        <v>50</v>
      </c>
      <c r="P1604" s="19">
        <f t="shared" si="253"/>
        <v>16.5</v>
      </c>
      <c r="Q1604" s="20">
        <f t="shared" si="254"/>
        <v>18.725000000000001</v>
      </c>
      <c r="R1604" s="20">
        <f t="shared" si="255"/>
        <v>26.625</v>
      </c>
      <c r="S1604" s="20">
        <f t="shared" si="256"/>
        <v>23.675000000000001</v>
      </c>
      <c r="T1604" s="20">
        <f t="shared" si="257"/>
        <v>22.875</v>
      </c>
      <c r="U1604" s="19">
        <f t="shared" si="258"/>
        <v>23.008333333333336</v>
      </c>
      <c r="V1604" s="19">
        <f t="shared" si="259"/>
        <v>22.975000000000001</v>
      </c>
    </row>
    <row r="1605" spans="1:22" ht="13.5" x14ac:dyDescent="0.25">
      <c r="A1605" s="3">
        <f>RSI!A1605</f>
        <v>44350</v>
      </c>
      <c r="B1605" s="2">
        <f>RSI!B1605</f>
        <v>3.1802999999999999</v>
      </c>
      <c r="C1605" s="2">
        <f>RSI!I1605</f>
        <v>51.671399125510611</v>
      </c>
      <c r="D1605" s="2">
        <f>MACD!E1605</f>
        <v>2.9311999285474677E-2</v>
      </c>
      <c r="E1605" s="2">
        <f>MACD!F1605</f>
        <v>1.6816581739380589E-2</v>
      </c>
      <c r="F1605" s="2">
        <f>'Moving Avg'!D1605</f>
        <v>3.1802599999999996</v>
      </c>
      <c r="G1605" s="2">
        <f>'Moving Avg'!F1605</f>
        <v>3.1979999999999995</v>
      </c>
      <c r="H1605" s="2">
        <f>'Moving Avg'!G1605</f>
        <v>3.0907159999999982</v>
      </c>
      <c r="I1605" s="2">
        <f>'Moving Avg'!H1605</f>
        <v>2.8743669999999963</v>
      </c>
      <c r="J1605" s="17" t="str">
        <f>OBV!F1605</f>
        <v>BEARISH</v>
      </c>
      <c r="K1605" s="17" t="str">
        <f>OBV!G1605</f>
        <v>NEUTRAL</v>
      </c>
      <c r="L1605" s="17" t="str">
        <f>OBV!H1605</f>
        <v>CONFIRMED BEARISH</v>
      </c>
      <c r="M1605" s="19">
        <f t="shared" si="250"/>
        <v>25</v>
      </c>
      <c r="N1605" s="19">
        <f t="shared" si="251"/>
        <v>0</v>
      </c>
      <c r="O1605" s="19">
        <f t="shared" si="252"/>
        <v>50</v>
      </c>
      <c r="P1605" s="19">
        <f t="shared" si="253"/>
        <v>16.5</v>
      </c>
      <c r="Q1605" s="20">
        <f t="shared" si="254"/>
        <v>18.725000000000001</v>
      </c>
      <c r="R1605" s="20">
        <f t="shared" si="255"/>
        <v>26.625</v>
      </c>
      <c r="S1605" s="20">
        <f t="shared" si="256"/>
        <v>23.675000000000001</v>
      </c>
      <c r="T1605" s="20">
        <f t="shared" si="257"/>
        <v>22.875</v>
      </c>
      <c r="U1605" s="19">
        <f t="shared" si="258"/>
        <v>23.008333333333336</v>
      </c>
      <c r="V1605" s="19">
        <f t="shared" si="259"/>
        <v>22.975000000000001</v>
      </c>
    </row>
    <row r="1606" spans="1:22" ht="13.5" x14ac:dyDescent="0.25">
      <c r="A1606" s="3">
        <f>RSI!A1606</f>
        <v>44351</v>
      </c>
      <c r="B1606" s="2">
        <f>RSI!B1606</f>
        <v>3.1802999999999999</v>
      </c>
      <c r="C1606" s="2">
        <f>RSI!I1606</f>
        <v>51.671399125510611</v>
      </c>
      <c r="D1606" s="2">
        <f>MACD!E1606</f>
        <v>3.2382197663714862E-2</v>
      </c>
      <c r="E1606" s="2">
        <f>MACD!F1606</f>
        <v>1.9929704924247445E-2</v>
      </c>
      <c r="F1606" s="2">
        <f>'Moving Avg'!D1606</f>
        <v>3.1643400000000002</v>
      </c>
      <c r="G1606" s="2">
        <f>'Moving Avg'!F1606</f>
        <v>3.1976399999999998</v>
      </c>
      <c r="H1606" s="2">
        <f>'Moving Avg'!G1606</f>
        <v>3.0978159999999981</v>
      </c>
      <c r="I1606" s="2">
        <f>'Moving Avg'!H1606</f>
        <v>2.8773374999999963</v>
      </c>
      <c r="J1606" s="17" t="str">
        <f>OBV!F1606</f>
        <v>BEARISH</v>
      </c>
      <c r="K1606" s="17" t="str">
        <f>OBV!G1606</f>
        <v>NEUTRAL</v>
      </c>
      <c r="L1606" s="17" t="str">
        <f>OBV!H1606</f>
        <v>CONFIRMED BEARISH</v>
      </c>
      <c r="M1606" s="19">
        <f t="shared" si="250"/>
        <v>25</v>
      </c>
      <c r="N1606" s="19">
        <f t="shared" si="251"/>
        <v>0</v>
      </c>
      <c r="O1606" s="19">
        <f t="shared" si="252"/>
        <v>50</v>
      </c>
      <c r="P1606" s="19">
        <f t="shared" si="253"/>
        <v>16.5</v>
      </c>
      <c r="Q1606" s="20">
        <f t="shared" si="254"/>
        <v>18.725000000000001</v>
      </c>
      <c r="R1606" s="20">
        <f t="shared" si="255"/>
        <v>26.625</v>
      </c>
      <c r="S1606" s="20">
        <f t="shared" si="256"/>
        <v>23.675000000000001</v>
      </c>
      <c r="T1606" s="20">
        <f t="shared" si="257"/>
        <v>22.875</v>
      </c>
      <c r="U1606" s="19">
        <f t="shared" si="258"/>
        <v>23.008333333333336</v>
      </c>
      <c r="V1606" s="19">
        <f t="shared" si="259"/>
        <v>22.975000000000001</v>
      </c>
    </row>
    <row r="1607" spans="1:22" ht="13.5" x14ac:dyDescent="0.25">
      <c r="A1607" s="3">
        <f>RSI!A1607</f>
        <v>44354</v>
      </c>
      <c r="B1607" s="2">
        <f>RSI!B1607</f>
        <v>3.173</v>
      </c>
      <c r="C1607" s="2">
        <f>RSI!I1607</f>
        <v>50.686366763710296</v>
      </c>
      <c r="D1607" s="2">
        <f>MACD!E1607</f>
        <v>2.0961615792948862E-2</v>
      </c>
      <c r="E1607" s="2">
        <f>MACD!F1607</f>
        <v>2.0136087097987733E-2</v>
      </c>
      <c r="F1607" s="2">
        <f>'Moving Avg'!D1607</f>
        <v>3.1614399999999998</v>
      </c>
      <c r="G1607" s="2">
        <f>'Moving Avg'!F1607</f>
        <v>3.1969149999999997</v>
      </c>
      <c r="H1607" s="2">
        <f>'Moving Avg'!G1607</f>
        <v>3.1040459999999981</v>
      </c>
      <c r="I1607" s="2">
        <f>'Moving Avg'!H1607</f>
        <v>2.8804884999999967</v>
      </c>
      <c r="J1607" s="17" t="str">
        <f>OBV!F1607</f>
        <v>BEARISH</v>
      </c>
      <c r="K1607" s="17" t="str">
        <f>OBV!G1607</f>
        <v>NEUTRAL</v>
      </c>
      <c r="L1607" s="17" t="str">
        <f>OBV!H1607</f>
        <v>CONFIRMED BEARISH</v>
      </c>
      <c r="M1607" s="19">
        <f t="shared" si="250"/>
        <v>25</v>
      </c>
      <c r="N1607" s="19">
        <f t="shared" si="251"/>
        <v>0</v>
      </c>
      <c r="O1607" s="19">
        <f t="shared" si="252"/>
        <v>50</v>
      </c>
      <c r="P1607" s="19">
        <f t="shared" si="253"/>
        <v>16.5</v>
      </c>
      <c r="Q1607" s="20">
        <f t="shared" si="254"/>
        <v>18.725000000000001</v>
      </c>
      <c r="R1607" s="20">
        <f t="shared" si="255"/>
        <v>26.625</v>
      </c>
      <c r="S1607" s="20">
        <f t="shared" si="256"/>
        <v>23.675000000000001</v>
      </c>
      <c r="T1607" s="20">
        <f t="shared" si="257"/>
        <v>22.875</v>
      </c>
      <c r="U1607" s="19">
        <f t="shared" si="258"/>
        <v>23.008333333333336</v>
      </c>
      <c r="V1607" s="19">
        <f t="shared" si="259"/>
        <v>22.975000000000001</v>
      </c>
    </row>
    <row r="1608" spans="1:22" ht="13.5" x14ac:dyDescent="0.25">
      <c r="A1608" s="3">
        <f>RSI!A1608</f>
        <v>44355</v>
      </c>
      <c r="B1608" s="2">
        <f>RSI!B1608</f>
        <v>3.1802999999999999</v>
      </c>
      <c r="C1608" s="2">
        <f>RSI!I1608</f>
        <v>51.678400099137086</v>
      </c>
      <c r="D1608" s="2">
        <f>MACD!E1608</f>
        <v>2.4123135799694051E-2</v>
      </c>
      <c r="E1608" s="2">
        <f>MACD!F1608</f>
        <v>2.0933496838328996E-2</v>
      </c>
      <c r="F1608" s="2">
        <f>'Moving Avg'!D1608</f>
        <v>3.1730400000000003</v>
      </c>
      <c r="G1608" s="2">
        <f>'Moving Avg'!F1608</f>
        <v>3.1965550000000009</v>
      </c>
      <c r="H1608" s="2">
        <f>'Moving Avg'!G1608</f>
        <v>3.1101319999999975</v>
      </c>
      <c r="I1608" s="2">
        <f>'Moving Avg'!H1608</f>
        <v>2.8833499999999965</v>
      </c>
      <c r="J1608" s="17" t="str">
        <f>OBV!F1608</f>
        <v>BULLISH</v>
      </c>
      <c r="K1608" s="17" t="str">
        <f>OBV!G1608</f>
        <v>NEUTRAL</v>
      </c>
      <c r="L1608" s="17" t="str">
        <f>OBV!H1608</f>
        <v>CONFIRMED BULLISH</v>
      </c>
      <c r="M1608" s="19">
        <f t="shared" si="250"/>
        <v>25</v>
      </c>
      <c r="N1608" s="19">
        <f t="shared" si="251"/>
        <v>0</v>
      </c>
      <c r="O1608" s="19">
        <f t="shared" si="252"/>
        <v>50</v>
      </c>
      <c r="P1608" s="19">
        <f t="shared" si="253"/>
        <v>83.5</v>
      </c>
      <c r="Q1608" s="20">
        <f t="shared" si="254"/>
        <v>28.774999999999999</v>
      </c>
      <c r="R1608" s="20">
        <f t="shared" si="255"/>
        <v>43.375</v>
      </c>
      <c r="S1608" s="20">
        <f t="shared" si="256"/>
        <v>53.825000000000003</v>
      </c>
      <c r="T1608" s="20">
        <f t="shared" si="257"/>
        <v>39.625</v>
      </c>
      <c r="U1608" s="19">
        <f t="shared" si="258"/>
        <v>41.991666666666667</v>
      </c>
      <c r="V1608" s="19">
        <f t="shared" si="259"/>
        <v>41.400000000000006</v>
      </c>
    </row>
    <row r="1609" spans="1:22" ht="13.5" x14ac:dyDescent="0.25">
      <c r="A1609" s="3">
        <f>RSI!A1609</f>
        <v>44356</v>
      </c>
      <c r="B1609" s="2">
        <f>RSI!B1609</f>
        <v>3.2092000000000001</v>
      </c>
      <c r="C1609" s="2">
        <f>RSI!I1609</f>
        <v>55.495413636217172</v>
      </c>
      <c r="D1609" s="2">
        <f>MACD!E1609</f>
        <v>2.4596997505267115E-2</v>
      </c>
      <c r="E1609" s="2">
        <f>MACD!F1609</f>
        <v>2.1666196971716619E-2</v>
      </c>
      <c r="F1609" s="2">
        <f>'Moving Avg'!D1609</f>
        <v>3.1846199999999998</v>
      </c>
      <c r="G1609" s="2">
        <f>'Moving Avg'!F1609</f>
        <v>3.1965550000000009</v>
      </c>
      <c r="H1609" s="2">
        <f>'Moving Avg'!G1609</f>
        <v>3.1175199999999976</v>
      </c>
      <c r="I1609" s="2">
        <f>'Moving Avg'!H1609</f>
        <v>2.8863924999999968</v>
      </c>
      <c r="J1609" s="17" t="str">
        <f>OBV!F1609</f>
        <v>BULLISH</v>
      </c>
      <c r="K1609" s="17" t="str">
        <f>OBV!G1609</f>
        <v>NEUTRAL</v>
      </c>
      <c r="L1609" s="17" t="str">
        <f>OBV!H1609</f>
        <v>CONFIRMED BULLISH</v>
      </c>
      <c r="M1609" s="19">
        <f t="shared" si="250"/>
        <v>25</v>
      </c>
      <c r="N1609" s="19">
        <f t="shared" si="251"/>
        <v>0</v>
      </c>
      <c r="O1609" s="19">
        <f t="shared" si="252"/>
        <v>50</v>
      </c>
      <c r="P1609" s="19">
        <f t="shared" si="253"/>
        <v>83.5</v>
      </c>
      <c r="Q1609" s="20">
        <f t="shared" si="254"/>
        <v>28.774999999999999</v>
      </c>
      <c r="R1609" s="20">
        <f t="shared" si="255"/>
        <v>43.375</v>
      </c>
      <c r="S1609" s="20">
        <f t="shared" si="256"/>
        <v>53.825000000000003</v>
      </c>
      <c r="T1609" s="20">
        <f t="shared" si="257"/>
        <v>39.625</v>
      </c>
      <c r="U1609" s="19">
        <f t="shared" si="258"/>
        <v>41.991666666666667</v>
      </c>
      <c r="V1609" s="19">
        <f t="shared" si="259"/>
        <v>41.400000000000006</v>
      </c>
    </row>
    <row r="1610" spans="1:22" ht="13.5" x14ac:dyDescent="0.25">
      <c r="A1610" s="3">
        <f>RSI!A1610</f>
        <v>44357</v>
      </c>
      <c r="B1610" s="2">
        <f>RSI!B1610</f>
        <v>3.2237</v>
      </c>
      <c r="C1610" s="2">
        <f>RSI!I1610</f>
        <v>57.317170601004612</v>
      </c>
      <c r="D1610" s="2">
        <f>MACD!E1610</f>
        <v>2.3697065821539631E-2</v>
      </c>
      <c r="E1610" s="2">
        <f>MACD!F1610</f>
        <v>2.2072370741681221E-2</v>
      </c>
      <c r="F1610" s="2">
        <f>'Moving Avg'!D1610</f>
        <v>3.1932999999999998</v>
      </c>
      <c r="G1610" s="2">
        <f>'Moving Avg'!F1610</f>
        <v>3.1972800000000006</v>
      </c>
      <c r="H1610" s="2">
        <f>'Moving Avg'!G1610</f>
        <v>3.1251979999999979</v>
      </c>
      <c r="I1610" s="2">
        <f>'Moving Avg'!H1610</f>
        <v>2.8900144999999959</v>
      </c>
      <c r="J1610" s="17" t="str">
        <f>OBV!F1610</f>
        <v>BULLISH</v>
      </c>
      <c r="K1610" s="17" t="str">
        <f>OBV!G1610</f>
        <v>NEUTRAL</v>
      </c>
      <c r="L1610" s="17" t="str">
        <f>OBV!H1610</f>
        <v>CONFIRMED BULLISH</v>
      </c>
      <c r="M1610" s="19">
        <f t="shared" si="250"/>
        <v>25</v>
      </c>
      <c r="N1610" s="19">
        <f t="shared" si="251"/>
        <v>0</v>
      </c>
      <c r="O1610" s="19">
        <f t="shared" si="252"/>
        <v>50</v>
      </c>
      <c r="P1610" s="19">
        <f t="shared" si="253"/>
        <v>83.5</v>
      </c>
      <c r="Q1610" s="20">
        <f t="shared" si="254"/>
        <v>28.774999999999999</v>
      </c>
      <c r="R1610" s="20">
        <f t="shared" si="255"/>
        <v>43.375</v>
      </c>
      <c r="S1610" s="20">
        <f t="shared" si="256"/>
        <v>53.825000000000003</v>
      </c>
      <c r="T1610" s="20">
        <f t="shared" si="257"/>
        <v>39.625</v>
      </c>
      <c r="U1610" s="19">
        <f t="shared" si="258"/>
        <v>41.991666666666667</v>
      </c>
      <c r="V1610" s="19">
        <f t="shared" si="259"/>
        <v>41.400000000000006</v>
      </c>
    </row>
    <row r="1611" spans="1:22" ht="13.5" x14ac:dyDescent="0.25">
      <c r="A1611" s="3">
        <f>RSI!A1611</f>
        <v>44358</v>
      </c>
      <c r="B1611" s="2">
        <f>RSI!B1611</f>
        <v>3.2092000000000001</v>
      </c>
      <c r="C1611" s="2">
        <f>RSI!I1611</f>
        <v>54.897144190818537</v>
      </c>
      <c r="D1611" s="2">
        <f>MACD!E1611</f>
        <v>3.0390884977347987E-2</v>
      </c>
      <c r="E1611" s="2">
        <f>MACD!F1611</f>
        <v>2.3736073588814573E-2</v>
      </c>
      <c r="F1611" s="2">
        <f>'Moving Avg'!D1611</f>
        <v>3.1990799999999999</v>
      </c>
      <c r="G1611" s="2">
        <f>'Moving Avg'!F1611</f>
        <v>3.1965550000000009</v>
      </c>
      <c r="H1611" s="2">
        <f>'Moving Avg'!G1611</f>
        <v>3.1324419999999988</v>
      </c>
      <c r="I1611" s="2">
        <f>'Moving Avg'!H1611</f>
        <v>2.8936724999999961</v>
      </c>
      <c r="J1611" s="17" t="str">
        <f>OBV!F1611</f>
        <v>BULLISH</v>
      </c>
      <c r="K1611" s="17" t="str">
        <f>OBV!G1611</f>
        <v>NEUTRAL</v>
      </c>
      <c r="L1611" s="17" t="str">
        <f>OBV!H1611</f>
        <v>CONFIRMED BULLISH</v>
      </c>
      <c r="M1611" s="19">
        <f t="shared" si="250"/>
        <v>25</v>
      </c>
      <c r="N1611" s="19">
        <f t="shared" si="251"/>
        <v>0</v>
      </c>
      <c r="O1611" s="19">
        <f t="shared" si="252"/>
        <v>50</v>
      </c>
      <c r="P1611" s="19">
        <f t="shared" si="253"/>
        <v>83.5</v>
      </c>
      <c r="Q1611" s="20">
        <f t="shared" si="254"/>
        <v>28.774999999999999</v>
      </c>
      <c r="R1611" s="20">
        <f t="shared" si="255"/>
        <v>43.375</v>
      </c>
      <c r="S1611" s="20">
        <f t="shared" si="256"/>
        <v>53.825000000000003</v>
      </c>
      <c r="T1611" s="20">
        <f t="shared" si="257"/>
        <v>39.625</v>
      </c>
      <c r="U1611" s="19">
        <f t="shared" si="258"/>
        <v>41.991666666666667</v>
      </c>
      <c r="V1611" s="19">
        <f t="shared" si="259"/>
        <v>41.400000000000006</v>
      </c>
    </row>
    <row r="1612" spans="1:22" ht="13.5" x14ac:dyDescent="0.25">
      <c r="A1612" s="3">
        <f>RSI!A1612</f>
        <v>44361</v>
      </c>
      <c r="B1612" s="2">
        <f>RSI!B1612</f>
        <v>3.2237</v>
      </c>
      <c r="C1612" s="2">
        <f>RSI!I1612</f>
        <v>56.85875445253415</v>
      </c>
      <c r="D1612" s="2">
        <f>MACD!E1612</f>
        <v>2.3654237478595963E-2</v>
      </c>
      <c r="E1612" s="2">
        <f>MACD!F1612</f>
        <v>2.371970636677085E-2</v>
      </c>
      <c r="F1612" s="2">
        <f>'Moving Avg'!D1612</f>
        <v>3.2092199999999997</v>
      </c>
      <c r="G1612" s="2">
        <f>'Moving Avg'!F1612</f>
        <v>3.1965550000000009</v>
      </c>
      <c r="H1612" s="2">
        <f>'Moving Avg'!G1612</f>
        <v>3.139829999999999</v>
      </c>
      <c r="I1612" s="2">
        <f>'Moving Avg'!H1612</f>
        <v>2.8970049999999965</v>
      </c>
      <c r="J1612" s="17" t="str">
        <f>OBV!F1612</f>
        <v>BULLISH</v>
      </c>
      <c r="K1612" s="17" t="str">
        <f>OBV!G1612</f>
        <v>NEUTRAL</v>
      </c>
      <c r="L1612" s="17" t="str">
        <f>OBV!H1612</f>
        <v>CONFIRMED BULLISH</v>
      </c>
      <c r="M1612" s="19">
        <f t="shared" si="250"/>
        <v>25</v>
      </c>
      <c r="N1612" s="19">
        <f t="shared" si="251"/>
        <v>45</v>
      </c>
      <c r="O1612" s="19">
        <f t="shared" si="252"/>
        <v>50</v>
      </c>
      <c r="P1612" s="19">
        <f t="shared" si="253"/>
        <v>83.5</v>
      </c>
      <c r="Q1612" s="20">
        <f t="shared" si="254"/>
        <v>44.524999999999999</v>
      </c>
      <c r="R1612" s="20">
        <f t="shared" si="255"/>
        <v>52.375</v>
      </c>
      <c r="S1612" s="20">
        <f t="shared" si="256"/>
        <v>60.575000000000003</v>
      </c>
      <c r="T1612" s="20">
        <f t="shared" si="257"/>
        <v>50.875</v>
      </c>
      <c r="U1612" s="19">
        <f t="shared" si="258"/>
        <v>52.491666666666674</v>
      </c>
      <c r="V1612" s="19">
        <f t="shared" si="259"/>
        <v>52.087500000000006</v>
      </c>
    </row>
    <row r="1613" spans="1:22" ht="13.5" x14ac:dyDescent="0.25">
      <c r="A1613" s="3">
        <f>RSI!A1613</f>
        <v>44362</v>
      </c>
      <c r="B1613" s="2">
        <f>RSI!B1613</f>
        <v>3.1875</v>
      </c>
      <c r="C1613" s="2">
        <f>RSI!I1613</f>
        <v>50.906184812246366</v>
      </c>
      <c r="D1613" s="2">
        <f>MACD!E1613</f>
        <v>1.0344849979817106E-2</v>
      </c>
      <c r="E1613" s="2">
        <f>MACD!F1613</f>
        <v>2.1044735089380102E-2</v>
      </c>
      <c r="F1613" s="2">
        <f>'Moving Avg'!D1613</f>
        <v>3.2106599999999998</v>
      </c>
      <c r="G1613" s="2">
        <f>'Moving Avg'!F1613</f>
        <v>3.1951050000000008</v>
      </c>
      <c r="H1613" s="2">
        <f>'Moving Avg'!G1613</f>
        <v>3.1457699999999993</v>
      </c>
      <c r="I1613" s="2">
        <f>'Moving Avg'!H1613</f>
        <v>2.900518499999996</v>
      </c>
      <c r="J1613" s="17" t="str">
        <f>OBV!F1613</f>
        <v>BULLISH</v>
      </c>
      <c r="K1613" s="17" t="str">
        <f>OBV!G1613</f>
        <v>NEUTRAL</v>
      </c>
      <c r="L1613" s="17" t="str">
        <f>OBV!H1613</f>
        <v>CONFIRMED BULLISH</v>
      </c>
      <c r="M1613" s="19">
        <f t="shared" si="250"/>
        <v>25</v>
      </c>
      <c r="N1613" s="19">
        <f t="shared" si="251"/>
        <v>45</v>
      </c>
      <c r="O1613" s="19">
        <f t="shared" si="252"/>
        <v>50</v>
      </c>
      <c r="P1613" s="19">
        <f t="shared" si="253"/>
        <v>83.5</v>
      </c>
      <c r="Q1613" s="20">
        <f t="shared" si="254"/>
        <v>44.524999999999999</v>
      </c>
      <c r="R1613" s="20">
        <f t="shared" si="255"/>
        <v>52.375</v>
      </c>
      <c r="S1613" s="20">
        <f t="shared" si="256"/>
        <v>60.575000000000003</v>
      </c>
      <c r="T1613" s="20">
        <f t="shared" si="257"/>
        <v>50.875</v>
      </c>
      <c r="U1613" s="19">
        <f t="shared" si="258"/>
        <v>52.491666666666674</v>
      </c>
      <c r="V1613" s="19">
        <f t="shared" si="259"/>
        <v>52.087500000000006</v>
      </c>
    </row>
    <row r="1614" spans="1:22" ht="13.5" x14ac:dyDescent="0.25">
      <c r="A1614" s="3">
        <f>RSI!A1614</f>
        <v>44363</v>
      </c>
      <c r="B1614" s="2">
        <f>RSI!B1614</f>
        <v>3.2382</v>
      </c>
      <c r="C1614" s="2">
        <f>RSI!I1614</f>
        <v>57.601109653136838</v>
      </c>
      <c r="D1614" s="2">
        <f>MACD!E1614</f>
        <v>-2.376598836679733E-4</v>
      </c>
      <c r="E1614" s="2">
        <f>MACD!F1614</f>
        <v>1.6788256094770488E-2</v>
      </c>
      <c r="F1614" s="2">
        <f>'Moving Avg'!D1614</f>
        <v>3.2164600000000001</v>
      </c>
      <c r="G1614" s="2">
        <f>'Moving Avg'!F1614</f>
        <v>3.1976400000000007</v>
      </c>
      <c r="H1614" s="2">
        <f>'Moving Avg'!G1614</f>
        <v>3.153303999999999</v>
      </c>
      <c r="I1614" s="2">
        <f>'Moving Avg'!H1614</f>
        <v>2.9040319999999964</v>
      </c>
      <c r="J1614" s="17" t="str">
        <f>OBV!F1614</f>
        <v>BULLISH</v>
      </c>
      <c r="K1614" s="17" t="str">
        <f>OBV!G1614</f>
        <v>NEUTRAL</v>
      </c>
      <c r="L1614" s="17" t="str">
        <f>OBV!H1614</f>
        <v>CONFIRMED BULLISH</v>
      </c>
      <c r="M1614" s="19">
        <f t="shared" si="250"/>
        <v>25</v>
      </c>
      <c r="N1614" s="19">
        <f t="shared" si="251"/>
        <v>45</v>
      </c>
      <c r="O1614" s="19">
        <f t="shared" si="252"/>
        <v>50</v>
      </c>
      <c r="P1614" s="19">
        <f t="shared" si="253"/>
        <v>83.5</v>
      </c>
      <c r="Q1614" s="20">
        <f t="shared" si="254"/>
        <v>44.524999999999999</v>
      </c>
      <c r="R1614" s="20">
        <f t="shared" si="255"/>
        <v>52.375</v>
      </c>
      <c r="S1614" s="20">
        <f t="shared" si="256"/>
        <v>60.575000000000003</v>
      </c>
      <c r="T1614" s="20">
        <f t="shared" si="257"/>
        <v>50.875</v>
      </c>
      <c r="U1614" s="19">
        <f t="shared" si="258"/>
        <v>52.491666666666674</v>
      </c>
      <c r="V1614" s="19">
        <f t="shared" si="259"/>
        <v>52.087500000000006</v>
      </c>
    </row>
    <row r="1615" spans="1:22" ht="13.5" x14ac:dyDescent="0.25">
      <c r="A1615" s="3">
        <f>RSI!A1615</f>
        <v>44364</v>
      </c>
      <c r="B1615" s="2">
        <f>RSI!B1615</f>
        <v>3.2382</v>
      </c>
      <c r="C1615" s="2">
        <f>RSI!I1615</f>
        <v>57.601109653136838</v>
      </c>
      <c r="D1615" s="2">
        <f>MACD!E1615</f>
        <v>-5.0548666441350143E-3</v>
      </c>
      <c r="E1615" s="2">
        <f>MACD!F1615</f>
        <v>1.2419631546989388E-2</v>
      </c>
      <c r="F1615" s="2">
        <f>'Moving Avg'!D1615</f>
        <v>3.2193599999999996</v>
      </c>
      <c r="G1615" s="2">
        <f>'Moving Avg'!F1615</f>
        <v>3.1983650000000003</v>
      </c>
      <c r="H1615" s="2">
        <f>'Moving Avg'!G1615</f>
        <v>3.1601139999999996</v>
      </c>
      <c r="I1615" s="2">
        <f>'Moving Avg'!H1615</f>
        <v>2.9076539999999964</v>
      </c>
      <c r="J1615" s="17" t="str">
        <f>OBV!F1615</f>
        <v>BEARISH</v>
      </c>
      <c r="K1615" s="17" t="str">
        <f>OBV!G1615</f>
        <v>NEUTRAL</v>
      </c>
      <c r="L1615" s="17" t="str">
        <f>OBV!H1615</f>
        <v>BEARISH DIVERGENCE</v>
      </c>
      <c r="M1615" s="19">
        <f t="shared" si="250"/>
        <v>25</v>
      </c>
      <c r="N1615" s="19">
        <f t="shared" si="251"/>
        <v>45</v>
      </c>
      <c r="O1615" s="19">
        <f t="shared" si="252"/>
        <v>50</v>
      </c>
      <c r="P1615" s="19">
        <f t="shared" si="253"/>
        <v>16.5</v>
      </c>
      <c r="Q1615" s="20">
        <f t="shared" si="254"/>
        <v>34.475000000000001</v>
      </c>
      <c r="R1615" s="20">
        <f t="shared" si="255"/>
        <v>35.625</v>
      </c>
      <c r="S1615" s="20">
        <f t="shared" si="256"/>
        <v>30.425000000000001</v>
      </c>
      <c r="T1615" s="20">
        <f t="shared" si="257"/>
        <v>34.125</v>
      </c>
      <c r="U1615" s="19">
        <f t="shared" si="258"/>
        <v>33.508333333333333</v>
      </c>
      <c r="V1615" s="19">
        <f t="shared" si="259"/>
        <v>33.662499999999994</v>
      </c>
    </row>
    <row r="1616" spans="1:22" ht="13.5" x14ac:dyDescent="0.25">
      <c r="A1616" s="3">
        <f>RSI!A1616</f>
        <v>44365</v>
      </c>
      <c r="B1616" s="2">
        <f>RSI!B1616</f>
        <v>3.1947000000000001</v>
      </c>
      <c r="C1616" s="2">
        <f>RSI!I1616</f>
        <v>50.718739333214252</v>
      </c>
      <c r="D1616" s="2">
        <f>MACD!E1616</f>
        <v>-6.2090330046813413E-3</v>
      </c>
      <c r="E1616" s="2">
        <f>MACD!F1616</f>
        <v>8.6938986366552444E-3</v>
      </c>
      <c r="F1616" s="2">
        <f>'Moving Avg'!D1616</f>
        <v>3.2164600000000001</v>
      </c>
      <c r="G1616" s="2">
        <f>'Moving Avg'!F1616</f>
        <v>3.1969149999999997</v>
      </c>
      <c r="H1616" s="2">
        <f>'Moving Avg'!G1616</f>
        <v>3.1660540000000004</v>
      </c>
      <c r="I1616" s="2">
        <f>'Moving Avg'!H1616</f>
        <v>2.9113119999999966</v>
      </c>
      <c r="J1616" s="17" t="str">
        <f>OBV!F1616</f>
        <v>BEARISH</v>
      </c>
      <c r="K1616" s="17" t="str">
        <f>OBV!G1616</f>
        <v>NEUTRAL</v>
      </c>
      <c r="L1616" s="17" t="str">
        <f>OBV!H1616</f>
        <v>CONFIRMED BEARISH</v>
      </c>
      <c r="M1616" s="19">
        <f t="shared" si="250"/>
        <v>25</v>
      </c>
      <c r="N1616" s="19">
        <f t="shared" si="251"/>
        <v>45</v>
      </c>
      <c r="O1616" s="19">
        <f t="shared" si="252"/>
        <v>50</v>
      </c>
      <c r="P1616" s="19">
        <f t="shared" si="253"/>
        <v>16.5</v>
      </c>
      <c r="Q1616" s="20">
        <f t="shared" si="254"/>
        <v>34.475000000000001</v>
      </c>
      <c r="R1616" s="20">
        <f t="shared" si="255"/>
        <v>35.625</v>
      </c>
      <c r="S1616" s="20">
        <f t="shared" si="256"/>
        <v>30.425000000000001</v>
      </c>
      <c r="T1616" s="20">
        <f t="shared" si="257"/>
        <v>34.125</v>
      </c>
      <c r="U1616" s="19">
        <f t="shared" si="258"/>
        <v>33.508333333333333</v>
      </c>
      <c r="V1616" s="19">
        <f t="shared" si="259"/>
        <v>33.662499999999994</v>
      </c>
    </row>
    <row r="1617" spans="1:22" ht="13.5" x14ac:dyDescent="0.25">
      <c r="A1617" s="3">
        <f>RSI!A1617</f>
        <v>44368</v>
      </c>
      <c r="B1617" s="2">
        <f>RSI!B1617</f>
        <v>3.1947000000000001</v>
      </c>
      <c r="C1617" s="2">
        <f>RSI!I1617</f>
        <v>50.718739333214252</v>
      </c>
      <c r="D1617" s="2">
        <f>MACD!E1617</f>
        <v>-8.3297156745718581E-3</v>
      </c>
      <c r="E1617" s="2">
        <f>MACD!F1617</f>
        <v>5.2891757744098237E-3</v>
      </c>
      <c r="F1617" s="2">
        <f>'Moving Avg'!D1617</f>
        <v>3.2106599999999998</v>
      </c>
      <c r="G1617" s="2">
        <f>'Moving Avg'!F1617</f>
        <v>3.2001750000000002</v>
      </c>
      <c r="H1617" s="2">
        <f>'Moving Avg'!G1617</f>
        <v>3.1717040000000001</v>
      </c>
      <c r="I1617" s="2">
        <f>'Moving Avg'!H1617</f>
        <v>2.9147889999999963</v>
      </c>
      <c r="J1617" s="17" t="str">
        <f>OBV!F1617</f>
        <v>BEARISH</v>
      </c>
      <c r="K1617" s="17" t="str">
        <f>OBV!G1617</f>
        <v>NEUTRAL</v>
      </c>
      <c r="L1617" s="17" t="str">
        <f>OBV!H1617</f>
        <v>CONFIRMED BEARISH</v>
      </c>
      <c r="M1617" s="19">
        <f t="shared" si="250"/>
        <v>25</v>
      </c>
      <c r="N1617" s="19">
        <f t="shared" si="251"/>
        <v>45</v>
      </c>
      <c r="O1617" s="19">
        <f t="shared" si="252"/>
        <v>50</v>
      </c>
      <c r="P1617" s="19">
        <f t="shared" si="253"/>
        <v>16.5</v>
      </c>
      <c r="Q1617" s="20">
        <f t="shared" si="254"/>
        <v>34.475000000000001</v>
      </c>
      <c r="R1617" s="20">
        <f t="shared" si="255"/>
        <v>35.625</v>
      </c>
      <c r="S1617" s="20">
        <f t="shared" si="256"/>
        <v>30.425000000000001</v>
      </c>
      <c r="T1617" s="20">
        <f t="shared" si="257"/>
        <v>34.125</v>
      </c>
      <c r="U1617" s="19">
        <f t="shared" si="258"/>
        <v>33.508333333333333</v>
      </c>
      <c r="V1617" s="19">
        <f t="shared" si="259"/>
        <v>33.662499999999994</v>
      </c>
    </row>
    <row r="1618" spans="1:22" ht="13.5" x14ac:dyDescent="0.25">
      <c r="A1618" s="3">
        <f>RSI!A1618</f>
        <v>44369</v>
      </c>
      <c r="B1618" s="2">
        <f>RSI!B1618</f>
        <v>3.2237</v>
      </c>
      <c r="C1618" s="2">
        <f>RSI!I1618</f>
        <v>54.886403760522434</v>
      </c>
      <c r="D1618" s="2">
        <f>MACD!E1618</f>
        <v>-1.1168658328479353E-2</v>
      </c>
      <c r="E1618" s="2">
        <f>MACD!F1618</f>
        <v>1.9976089538319883E-3</v>
      </c>
      <c r="F1618" s="2">
        <f>'Moving Avg'!D1618</f>
        <v>3.2179000000000002</v>
      </c>
      <c r="G1618" s="2">
        <f>'Moving Avg'!F1618</f>
        <v>3.2005349999999995</v>
      </c>
      <c r="H1618" s="2">
        <f>'Moving Avg'!G1618</f>
        <v>3.1753260000000005</v>
      </c>
      <c r="I1618" s="2">
        <f>'Moving Avg'!H1618</f>
        <v>2.9186284999999965</v>
      </c>
      <c r="J1618" s="17" t="str">
        <f>OBV!F1618</f>
        <v>BEARISH</v>
      </c>
      <c r="K1618" s="17" t="str">
        <f>OBV!G1618</f>
        <v>NEUTRAL</v>
      </c>
      <c r="L1618" s="17" t="str">
        <f>OBV!H1618</f>
        <v>BEARISH DIVERGENCE</v>
      </c>
      <c r="M1618" s="19">
        <f t="shared" si="250"/>
        <v>25</v>
      </c>
      <c r="N1618" s="19">
        <f t="shared" si="251"/>
        <v>45</v>
      </c>
      <c r="O1618" s="19">
        <f t="shared" si="252"/>
        <v>50</v>
      </c>
      <c r="P1618" s="19">
        <f t="shared" si="253"/>
        <v>16.5</v>
      </c>
      <c r="Q1618" s="20">
        <f t="shared" si="254"/>
        <v>34.475000000000001</v>
      </c>
      <c r="R1618" s="20">
        <f t="shared" si="255"/>
        <v>35.625</v>
      </c>
      <c r="S1618" s="20">
        <f t="shared" si="256"/>
        <v>30.425000000000001</v>
      </c>
      <c r="T1618" s="20">
        <f t="shared" si="257"/>
        <v>34.125</v>
      </c>
      <c r="U1618" s="19">
        <f t="shared" si="258"/>
        <v>33.508333333333333</v>
      </c>
      <c r="V1618" s="19">
        <f t="shared" si="259"/>
        <v>33.662499999999994</v>
      </c>
    </row>
    <row r="1619" spans="1:22" ht="13.5" x14ac:dyDescent="0.25">
      <c r="A1619" s="3">
        <f>RSI!A1619</f>
        <v>44370</v>
      </c>
      <c r="B1619" s="2">
        <f>RSI!B1619</f>
        <v>3.1875</v>
      </c>
      <c r="C1619" s="2">
        <f>RSI!I1619</f>
        <v>49.283562899982705</v>
      </c>
      <c r="D1619" s="2">
        <f>MACD!E1619</f>
        <v>-6.6325745578548201E-3</v>
      </c>
      <c r="E1619" s="2">
        <f>MACD!F1619</f>
        <v>2.7157225149462665E-4</v>
      </c>
      <c r="F1619" s="2">
        <f>'Moving Avg'!D1619</f>
        <v>3.2077600000000004</v>
      </c>
      <c r="G1619" s="2">
        <f>'Moving Avg'!F1619</f>
        <v>3.1990849999999997</v>
      </c>
      <c r="H1619" s="2">
        <f>'Moving Avg'!G1619</f>
        <v>3.1779340000000009</v>
      </c>
      <c r="I1619" s="2">
        <f>'Moving Avg'!H1619</f>
        <v>2.9220694999999961</v>
      </c>
      <c r="J1619" s="17" t="str">
        <f>OBV!F1619</f>
        <v>BEARISH</v>
      </c>
      <c r="K1619" s="17" t="str">
        <f>OBV!G1619</f>
        <v>NEUTRAL</v>
      </c>
      <c r="L1619" s="17" t="str">
        <f>OBV!H1619</f>
        <v>CONFIRMED BEARISH</v>
      </c>
      <c r="M1619" s="19">
        <f t="shared" si="250"/>
        <v>25</v>
      </c>
      <c r="N1619" s="19">
        <f t="shared" si="251"/>
        <v>45</v>
      </c>
      <c r="O1619" s="19">
        <f t="shared" si="252"/>
        <v>50</v>
      </c>
      <c r="P1619" s="19">
        <f t="shared" si="253"/>
        <v>16.5</v>
      </c>
      <c r="Q1619" s="20">
        <f t="shared" si="254"/>
        <v>34.475000000000001</v>
      </c>
      <c r="R1619" s="20">
        <f t="shared" si="255"/>
        <v>35.625</v>
      </c>
      <c r="S1619" s="20">
        <f t="shared" si="256"/>
        <v>30.425000000000001</v>
      </c>
      <c r="T1619" s="20">
        <f t="shared" si="257"/>
        <v>34.125</v>
      </c>
      <c r="U1619" s="19">
        <f t="shared" si="258"/>
        <v>33.508333333333333</v>
      </c>
      <c r="V1619" s="19">
        <f t="shared" si="259"/>
        <v>33.662499999999994</v>
      </c>
    </row>
    <row r="1620" spans="1:22" ht="13.5" x14ac:dyDescent="0.25">
      <c r="A1620" s="3">
        <f>RSI!A1620</f>
        <v>44371</v>
      </c>
      <c r="B1620" s="2">
        <f>RSI!B1620</f>
        <v>3.2164999999999999</v>
      </c>
      <c r="C1620" s="2">
        <f>RSI!I1620</f>
        <v>53.388536434962674</v>
      </c>
      <c r="D1620" s="2">
        <f>MACD!E1620</f>
        <v>-2.6731633465923998E-3</v>
      </c>
      <c r="E1620" s="2">
        <f>MACD!F1620</f>
        <v>-3.1737486812277867E-4</v>
      </c>
      <c r="F1620" s="2">
        <f>'Moving Avg'!D1620</f>
        <v>3.2034199999999999</v>
      </c>
      <c r="G1620" s="2">
        <f>'Moving Avg'!F1620</f>
        <v>3.1990849999999993</v>
      </c>
      <c r="H1620" s="2">
        <f>'Moving Avg'!G1620</f>
        <v>3.1828599999999998</v>
      </c>
      <c r="I1620" s="2">
        <f>'Moving Avg'!H1620</f>
        <v>2.9256194999999967</v>
      </c>
      <c r="J1620" s="17" t="str">
        <f>OBV!F1620</f>
        <v>BEARISH</v>
      </c>
      <c r="K1620" s="17" t="str">
        <f>OBV!G1620</f>
        <v>NEUTRAL</v>
      </c>
      <c r="L1620" s="17" t="str">
        <f>OBV!H1620</f>
        <v>CONFIRMED BEARISH</v>
      </c>
      <c r="M1620" s="19">
        <f t="shared" si="250"/>
        <v>25</v>
      </c>
      <c r="N1620" s="19">
        <f t="shared" si="251"/>
        <v>45</v>
      </c>
      <c r="O1620" s="19">
        <f t="shared" si="252"/>
        <v>50</v>
      </c>
      <c r="P1620" s="19">
        <f t="shared" si="253"/>
        <v>16.5</v>
      </c>
      <c r="Q1620" s="20">
        <f t="shared" si="254"/>
        <v>34.475000000000001</v>
      </c>
      <c r="R1620" s="20">
        <f t="shared" si="255"/>
        <v>35.625</v>
      </c>
      <c r="S1620" s="20">
        <f t="shared" si="256"/>
        <v>30.425000000000001</v>
      </c>
      <c r="T1620" s="20">
        <f t="shared" si="257"/>
        <v>34.125</v>
      </c>
      <c r="U1620" s="19">
        <f t="shared" si="258"/>
        <v>33.508333333333333</v>
      </c>
      <c r="V1620" s="19">
        <f t="shared" si="259"/>
        <v>33.662499999999994</v>
      </c>
    </row>
    <row r="1621" spans="1:22" ht="13.5" x14ac:dyDescent="0.25">
      <c r="A1621" s="3">
        <f>RSI!A1621</f>
        <v>44372</v>
      </c>
      <c r="B1621" s="2">
        <f>RSI!B1621</f>
        <v>3.2164999999999999</v>
      </c>
      <c r="C1621" s="2">
        <f>RSI!I1621</f>
        <v>53.388536434962674</v>
      </c>
      <c r="D1621" s="2">
        <f>MACD!E1621</f>
        <v>-1.6893150945023194E-3</v>
      </c>
      <c r="E1621" s="2">
        <f>MACD!F1621</f>
        <v>-5.9176291339868689E-4</v>
      </c>
      <c r="F1621" s="2">
        <f>'Moving Avg'!D1621</f>
        <v>3.2077799999999996</v>
      </c>
      <c r="G1621" s="2">
        <f>'Moving Avg'!F1621</f>
        <v>3.1969149999999993</v>
      </c>
      <c r="H1621" s="2">
        <f>'Moving Avg'!G1621</f>
        <v>3.1870620000000001</v>
      </c>
      <c r="I1621" s="2">
        <f>'Moving Avg'!H1621</f>
        <v>2.9293139999999966</v>
      </c>
      <c r="J1621" s="17" t="str">
        <f>OBV!F1621</f>
        <v>BULLISH</v>
      </c>
      <c r="K1621" s="17" t="str">
        <f>OBV!G1621</f>
        <v>NEUTRAL</v>
      </c>
      <c r="L1621" s="17" t="str">
        <f>OBV!H1621</f>
        <v>CONFIRMED BULLISH</v>
      </c>
      <c r="M1621" s="19">
        <f t="shared" si="250"/>
        <v>25</v>
      </c>
      <c r="N1621" s="19">
        <f t="shared" si="251"/>
        <v>45</v>
      </c>
      <c r="O1621" s="19">
        <f t="shared" si="252"/>
        <v>50</v>
      </c>
      <c r="P1621" s="19">
        <f t="shared" si="253"/>
        <v>83.5</v>
      </c>
      <c r="Q1621" s="20">
        <f t="shared" si="254"/>
        <v>44.524999999999999</v>
      </c>
      <c r="R1621" s="20">
        <f t="shared" si="255"/>
        <v>52.375</v>
      </c>
      <c r="S1621" s="20">
        <f t="shared" si="256"/>
        <v>60.575000000000003</v>
      </c>
      <c r="T1621" s="20">
        <f t="shared" si="257"/>
        <v>50.875</v>
      </c>
      <c r="U1621" s="19">
        <f t="shared" si="258"/>
        <v>52.491666666666674</v>
      </c>
      <c r="V1621" s="19">
        <f t="shared" si="259"/>
        <v>52.087500000000006</v>
      </c>
    </row>
    <row r="1622" spans="1:22" ht="13.5" x14ac:dyDescent="0.25">
      <c r="A1622" s="3">
        <f>RSI!A1622</f>
        <v>44375</v>
      </c>
      <c r="B1622" s="2">
        <f>RSI!B1622</f>
        <v>3.2092000000000001</v>
      </c>
      <c r="C1622" s="2">
        <f>RSI!I1622</f>
        <v>52.156109884120141</v>
      </c>
      <c r="D1622" s="2">
        <f>MACD!E1622</f>
        <v>1.7890767280128728E-3</v>
      </c>
      <c r="E1622" s="2">
        <f>MACD!F1622</f>
        <v>-1.1559498511637493E-4</v>
      </c>
      <c r="F1622" s="2">
        <f>'Moving Avg'!D1622</f>
        <v>3.21068</v>
      </c>
      <c r="G1622" s="2">
        <f>'Moving Avg'!F1622</f>
        <v>3.198</v>
      </c>
      <c r="H1622" s="2">
        <f>'Moving Avg'!G1622</f>
        <v>3.1911180000000003</v>
      </c>
      <c r="I1622" s="2">
        <f>'Moving Avg'!H1622</f>
        <v>2.9329719999999964</v>
      </c>
      <c r="J1622" s="17" t="str">
        <f>OBV!F1622</f>
        <v>BEARISH</v>
      </c>
      <c r="K1622" s="17" t="str">
        <f>OBV!G1622</f>
        <v>NEUTRAL</v>
      </c>
      <c r="L1622" s="17" t="str">
        <f>OBV!H1622</f>
        <v>BEARISH DIVERGENCE</v>
      </c>
      <c r="M1622" s="19">
        <f t="shared" si="250"/>
        <v>25</v>
      </c>
      <c r="N1622" s="19">
        <f t="shared" si="251"/>
        <v>0</v>
      </c>
      <c r="O1622" s="19">
        <f t="shared" si="252"/>
        <v>50</v>
      </c>
      <c r="P1622" s="19">
        <f t="shared" si="253"/>
        <v>16.5</v>
      </c>
      <c r="Q1622" s="20">
        <f t="shared" si="254"/>
        <v>18.725000000000001</v>
      </c>
      <c r="R1622" s="20">
        <f t="shared" si="255"/>
        <v>26.625</v>
      </c>
      <c r="S1622" s="20">
        <f t="shared" si="256"/>
        <v>23.675000000000001</v>
      </c>
      <c r="T1622" s="20">
        <f t="shared" si="257"/>
        <v>22.875</v>
      </c>
      <c r="U1622" s="19">
        <f t="shared" si="258"/>
        <v>23.008333333333336</v>
      </c>
      <c r="V1622" s="19">
        <f t="shared" si="259"/>
        <v>22.975000000000001</v>
      </c>
    </row>
    <row r="1623" spans="1:22" ht="13.5" x14ac:dyDescent="0.25">
      <c r="A1623" s="3">
        <f>RSI!A1623</f>
        <v>44376</v>
      </c>
      <c r="B1623" s="2">
        <f>RSI!B1623</f>
        <v>3.2382</v>
      </c>
      <c r="C1623" s="2">
        <f>RSI!I1623</f>
        <v>56.456394841009342</v>
      </c>
      <c r="D1623" s="2">
        <f>MACD!E1623</f>
        <v>-3.0582126045235469E-3</v>
      </c>
      <c r="E1623" s="2">
        <f>MACD!F1623</f>
        <v>-7.0411850899780939E-4</v>
      </c>
      <c r="F1623" s="2">
        <f>'Moving Avg'!D1623</f>
        <v>3.2135799999999994</v>
      </c>
      <c r="G1623" s="2">
        <f>'Moving Avg'!F1623</f>
        <v>3.2037949999999995</v>
      </c>
      <c r="H1623" s="2">
        <f>'Moving Avg'!G1623</f>
        <v>3.1954640000000007</v>
      </c>
      <c r="I1623" s="2">
        <f>'Moving Avg'!H1623</f>
        <v>2.9367749999999968</v>
      </c>
      <c r="J1623" s="17" t="str">
        <f>OBV!F1623</f>
        <v>BEARISH</v>
      </c>
      <c r="K1623" s="17" t="str">
        <f>OBV!G1623</f>
        <v>NEUTRAL</v>
      </c>
      <c r="L1623" s="17" t="str">
        <f>OBV!H1623</f>
        <v>BEARISH DIVERGENCE</v>
      </c>
      <c r="M1623" s="19">
        <f t="shared" si="250"/>
        <v>25</v>
      </c>
      <c r="N1623" s="19">
        <f t="shared" si="251"/>
        <v>45</v>
      </c>
      <c r="O1623" s="19">
        <f t="shared" si="252"/>
        <v>50</v>
      </c>
      <c r="P1623" s="19">
        <f t="shared" si="253"/>
        <v>16.5</v>
      </c>
      <c r="Q1623" s="20">
        <f t="shared" si="254"/>
        <v>34.475000000000001</v>
      </c>
      <c r="R1623" s="20">
        <f t="shared" si="255"/>
        <v>35.625</v>
      </c>
      <c r="S1623" s="20">
        <f t="shared" si="256"/>
        <v>30.425000000000001</v>
      </c>
      <c r="T1623" s="20">
        <f t="shared" si="257"/>
        <v>34.125</v>
      </c>
      <c r="U1623" s="19">
        <f t="shared" si="258"/>
        <v>33.508333333333333</v>
      </c>
      <c r="V1623" s="19">
        <f t="shared" si="259"/>
        <v>33.662499999999994</v>
      </c>
    </row>
    <row r="1624" spans="1:22" ht="13.5" x14ac:dyDescent="0.25">
      <c r="A1624" s="3">
        <f>RSI!A1624</f>
        <v>44377</v>
      </c>
      <c r="B1624" s="2">
        <f>RSI!B1624</f>
        <v>3.2164999999999999</v>
      </c>
      <c r="C1624" s="2">
        <f>RSI!I1624</f>
        <v>52.643441892051797</v>
      </c>
      <c r="D1624" s="2">
        <f>MACD!E1624</f>
        <v>2.0085346432558993E-3</v>
      </c>
      <c r="E1624" s="2">
        <f>MACD!F1624</f>
        <v>-1.6158787854706771E-4</v>
      </c>
      <c r="F1624" s="2">
        <f>'Moving Avg'!D1624</f>
        <v>3.2193799999999997</v>
      </c>
      <c r="G1624" s="2">
        <f>'Moving Avg'!F1624</f>
        <v>3.2070549999999995</v>
      </c>
      <c r="H1624" s="2">
        <f>'Moving Avg'!G1624</f>
        <v>3.1969140000000005</v>
      </c>
      <c r="I1624" s="2">
        <f>'Moving Avg'!H1624</f>
        <v>2.9404694999999963</v>
      </c>
      <c r="J1624" s="17" t="str">
        <f>OBV!F1624</f>
        <v>BEARISH</v>
      </c>
      <c r="K1624" s="17" t="str">
        <f>OBV!G1624</f>
        <v>NEUTRAL</v>
      </c>
      <c r="L1624" s="17" t="str">
        <f>OBV!H1624</f>
        <v>BEARISH DIVERGENCE</v>
      </c>
      <c r="M1624" s="19">
        <f t="shared" si="250"/>
        <v>25</v>
      </c>
      <c r="N1624" s="19">
        <f t="shared" si="251"/>
        <v>0</v>
      </c>
      <c r="O1624" s="19">
        <f t="shared" si="252"/>
        <v>50</v>
      </c>
      <c r="P1624" s="19">
        <f t="shared" si="253"/>
        <v>16.5</v>
      </c>
      <c r="Q1624" s="20">
        <f t="shared" si="254"/>
        <v>18.725000000000001</v>
      </c>
      <c r="R1624" s="20">
        <f t="shared" si="255"/>
        <v>26.625</v>
      </c>
      <c r="S1624" s="20">
        <f t="shared" si="256"/>
        <v>23.675000000000001</v>
      </c>
      <c r="T1624" s="20">
        <f t="shared" si="257"/>
        <v>22.875</v>
      </c>
      <c r="U1624" s="19">
        <f t="shared" si="258"/>
        <v>23.008333333333336</v>
      </c>
      <c r="V1624" s="19">
        <f t="shared" si="259"/>
        <v>22.975000000000001</v>
      </c>
    </row>
    <row r="1625" spans="1:22" ht="13.5" x14ac:dyDescent="0.25">
      <c r="A1625" s="3">
        <f>RSI!A1625</f>
        <v>44378</v>
      </c>
      <c r="B1625" s="2">
        <f>RSI!B1625</f>
        <v>3.2164999999999999</v>
      </c>
      <c r="C1625" s="2">
        <f>RSI!I1625</f>
        <v>52.643441892051797</v>
      </c>
      <c r="D1625" s="2">
        <f>MACD!E1625</f>
        <v>6.2026125764931272E-3</v>
      </c>
      <c r="E1625" s="2">
        <f>MACD!F1625</f>
        <v>1.1112522124609714E-3</v>
      </c>
      <c r="F1625" s="2">
        <f>'Moving Avg'!D1625</f>
        <v>3.2193799999999997</v>
      </c>
      <c r="G1625" s="2">
        <f>'Moving Avg'!F1625</f>
        <v>3.2088649999999994</v>
      </c>
      <c r="H1625" s="2">
        <f>'Moving Avg'!G1625</f>
        <v>3.1979280000000005</v>
      </c>
      <c r="I1625" s="2">
        <f>'Moving Avg'!H1625</f>
        <v>2.9439104999999959</v>
      </c>
      <c r="J1625" s="17" t="str">
        <f>OBV!F1625</f>
        <v>BEARISH</v>
      </c>
      <c r="K1625" s="17" t="str">
        <f>OBV!G1625</f>
        <v>NEUTRAL</v>
      </c>
      <c r="L1625" s="17" t="str">
        <f>OBV!H1625</f>
        <v>NEUTRAL</v>
      </c>
      <c r="M1625" s="19">
        <f t="shared" si="250"/>
        <v>25</v>
      </c>
      <c r="N1625" s="19">
        <f t="shared" si="251"/>
        <v>0</v>
      </c>
      <c r="O1625" s="19">
        <f t="shared" si="252"/>
        <v>50</v>
      </c>
      <c r="P1625" s="19">
        <f t="shared" si="253"/>
        <v>16.5</v>
      </c>
      <c r="Q1625" s="20">
        <f t="shared" si="254"/>
        <v>18.725000000000001</v>
      </c>
      <c r="R1625" s="20">
        <f t="shared" si="255"/>
        <v>26.625</v>
      </c>
      <c r="S1625" s="20">
        <f t="shared" si="256"/>
        <v>23.675000000000001</v>
      </c>
      <c r="T1625" s="20">
        <f t="shared" si="257"/>
        <v>22.875</v>
      </c>
      <c r="U1625" s="19">
        <f t="shared" si="258"/>
        <v>23.008333333333336</v>
      </c>
      <c r="V1625" s="19">
        <f t="shared" si="259"/>
        <v>22.975000000000001</v>
      </c>
    </row>
    <row r="1626" spans="1:22" ht="13.5" x14ac:dyDescent="0.25">
      <c r="A1626" s="3">
        <f>RSI!A1626</f>
        <v>44379</v>
      </c>
      <c r="B1626" s="2">
        <f>RSI!B1626</f>
        <v>3.202</v>
      </c>
      <c r="C1626" s="2">
        <f>RSI!I1626</f>
        <v>50.025171321925313</v>
      </c>
      <c r="D1626" s="2">
        <f>MACD!E1626</f>
        <v>4.0469458566474437E-3</v>
      </c>
      <c r="E1626" s="2">
        <f>MACD!F1626</f>
        <v>1.698390941298266E-3</v>
      </c>
      <c r="F1626" s="2">
        <f>'Moving Avg'!D1626</f>
        <v>3.2164799999999998</v>
      </c>
      <c r="G1626" s="2">
        <f>'Moving Avg'!F1626</f>
        <v>3.2099499999999992</v>
      </c>
      <c r="H1626" s="2">
        <f>'Moving Avg'!G1626</f>
        <v>3.1992320000000007</v>
      </c>
      <c r="I1626" s="2">
        <f>'Moving Avg'!H1626</f>
        <v>2.9472429999999963</v>
      </c>
      <c r="J1626" s="17" t="str">
        <f>OBV!F1626</f>
        <v>BEARISH</v>
      </c>
      <c r="K1626" s="17" t="str">
        <f>OBV!G1626</f>
        <v>NEUTRAL</v>
      </c>
      <c r="L1626" s="17" t="str">
        <f>OBV!H1626</f>
        <v>CONFIRMED BEARISH</v>
      </c>
      <c r="M1626" s="19">
        <f t="shared" si="250"/>
        <v>25</v>
      </c>
      <c r="N1626" s="19">
        <f t="shared" si="251"/>
        <v>0</v>
      </c>
      <c r="O1626" s="19">
        <f t="shared" si="252"/>
        <v>50</v>
      </c>
      <c r="P1626" s="19">
        <f t="shared" si="253"/>
        <v>16.5</v>
      </c>
      <c r="Q1626" s="20">
        <f t="shared" si="254"/>
        <v>18.725000000000001</v>
      </c>
      <c r="R1626" s="20">
        <f t="shared" si="255"/>
        <v>26.625</v>
      </c>
      <c r="S1626" s="20">
        <f t="shared" si="256"/>
        <v>23.675000000000001</v>
      </c>
      <c r="T1626" s="20">
        <f t="shared" si="257"/>
        <v>22.875</v>
      </c>
      <c r="U1626" s="19">
        <f t="shared" si="258"/>
        <v>23.008333333333336</v>
      </c>
      <c r="V1626" s="19">
        <f t="shared" si="259"/>
        <v>22.975000000000001</v>
      </c>
    </row>
    <row r="1627" spans="1:22" ht="13.5" x14ac:dyDescent="0.25">
      <c r="A1627" s="3">
        <f>RSI!A1627</f>
        <v>44382</v>
      </c>
      <c r="B1627" s="2">
        <f>RSI!B1627</f>
        <v>3.1947000000000001</v>
      </c>
      <c r="C1627" s="2">
        <f>RSI!I1627</f>
        <v>48.711633793457743</v>
      </c>
      <c r="D1627" s="2">
        <f>MACD!E1627</f>
        <v>2.7694640008522065E-3</v>
      </c>
      <c r="E1627" s="2">
        <f>MACD!F1627</f>
        <v>1.9126055532090545E-3</v>
      </c>
      <c r="F1627" s="2">
        <f>'Moving Avg'!D1627</f>
        <v>3.2135799999999994</v>
      </c>
      <c r="G1627" s="2">
        <f>'Moving Avg'!F1627</f>
        <v>3.211034999999999</v>
      </c>
      <c r="H1627" s="2">
        <f>'Moving Avg'!G1627</f>
        <v>3.2003900000000005</v>
      </c>
      <c r="I1627" s="2">
        <f>'Moving Avg'!H1627</f>
        <v>2.9505389999999974</v>
      </c>
      <c r="J1627" s="17" t="str">
        <f>OBV!F1627</f>
        <v>BEARISH</v>
      </c>
      <c r="K1627" s="17" t="str">
        <f>OBV!G1627</f>
        <v>NEUTRAL</v>
      </c>
      <c r="L1627" s="17" t="str">
        <f>OBV!H1627</f>
        <v>CONFIRMED BEARISH</v>
      </c>
      <c r="M1627" s="19">
        <f t="shared" si="250"/>
        <v>25</v>
      </c>
      <c r="N1627" s="19">
        <f t="shared" si="251"/>
        <v>0</v>
      </c>
      <c r="O1627" s="19">
        <f t="shared" si="252"/>
        <v>50</v>
      </c>
      <c r="P1627" s="19">
        <f t="shared" si="253"/>
        <v>16.5</v>
      </c>
      <c r="Q1627" s="20">
        <f t="shared" si="254"/>
        <v>18.725000000000001</v>
      </c>
      <c r="R1627" s="20">
        <f t="shared" si="255"/>
        <v>26.625</v>
      </c>
      <c r="S1627" s="20">
        <f t="shared" si="256"/>
        <v>23.675000000000001</v>
      </c>
      <c r="T1627" s="20">
        <f t="shared" si="257"/>
        <v>22.875</v>
      </c>
      <c r="U1627" s="19">
        <f t="shared" si="258"/>
        <v>23.008333333333336</v>
      </c>
      <c r="V1627" s="19">
        <f t="shared" si="259"/>
        <v>22.975000000000001</v>
      </c>
    </row>
    <row r="1628" spans="1:22" ht="13.5" x14ac:dyDescent="0.25">
      <c r="A1628" s="3">
        <f>RSI!A1628</f>
        <v>44383</v>
      </c>
      <c r="B1628" s="2">
        <f>RSI!B1628</f>
        <v>3.1802999999999999</v>
      </c>
      <c r="C1628" s="2">
        <f>RSI!I1628</f>
        <v>46.138054836334298</v>
      </c>
      <c r="D1628" s="2">
        <f>MACD!E1628</f>
        <v>7.2652321878976522E-3</v>
      </c>
      <c r="E1628" s="2">
        <f>MACD!F1628</f>
        <v>2.9831308801467741E-3</v>
      </c>
      <c r="F1628" s="2">
        <f>'Moving Avg'!D1628</f>
        <v>3.2019999999999995</v>
      </c>
      <c r="G1628" s="2">
        <f>'Moving Avg'!F1628</f>
        <v>3.2110349999999999</v>
      </c>
      <c r="H1628" s="2">
        <f>'Moving Avg'!G1628</f>
        <v>3.2011159999999994</v>
      </c>
      <c r="I1628" s="2">
        <f>'Moving Avg'!H1628</f>
        <v>2.9539804999999975</v>
      </c>
      <c r="J1628" s="17" t="str">
        <f>OBV!F1628</f>
        <v>BEARISH</v>
      </c>
      <c r="K1628" s="17" t="str">
        <f>OBV!G1628</f>
        <v>NEUTRAL</v>
      </c>
      <c r="L1628" s="17" t="str">
        <f>OBV!H1628</f>
        <v>CONFIRMED BEARISH</v>
      </c>
      <c r="M1628" s="19">
        <f t="shared" si="250"/>
        <v>25</v>
      </c>
      <c r="N1628" s="19">
        <f t="shared" si="251"/>
        <v>0</v>
      </c>
      <c r="O1628" s="19">
        <f t="shared" si="252"/>
        <v>50</v>
      </c>
      <c r="P1628" s="19">
        <f t="shared" si="253"/>
        <v>16.5</v>
      </c>
      <c r="Q1628" s="20">
        <f t="shared" si="254"/>
        <v>18.725000000000001</v>
      </c>
      <c r="R1628" s="20">
        <f t="shared" si="255"/>
        <v>26.625</v>
      </c>
      <c r="S1628" s="20">
        <f t="shared" si="256"/>
        <v>23.675000000000001</v>
      </c>
      <c r="T1628" s="20">
        <f t="shared" si="257"/>
        <v>22.875</v>
      </c>
      <c r="U1628" s="19">
        <f t="shared" si="258"/>
        <v>23.008333333333336</v>
      </c>
      <c r="V1628" s="19">
        <f t="shared" si="259"/>
        <v>22.975000000000001</v>
      </c>
    </row>
    <row r="1629" spans="1:22" ht="13.5" x14ac:dyDescent="0.25">
      <c r="A1629" s="3">
        <f>RSI!A1629</f>
        <v>44384</v>
      </c>
      <c r="B1629" s="2">
        <f>RSI!B1629</f>
        <v>3.2494000000000001</v>
      </c>
      <c r="C1629" s="2">
        <f>RSI!I1629</f>
        <v>57.689852613392866</v>
      </c>
      <c r="D1629" s="2">
        <f>MACD!E1629</f>
        <v>5.1160062859834099E-4</v>
      </c>
      <c r="E1629" s="2">
        <f>MACD!F1629</f>
        <v>2.4888248298370877E-3</v>
      </c>
      <c r="F1629" s="2">
        <f>'Moving Avg'!D1629</f>
        <v>3.20858</v>
      </c>
      <c r="G1629" s="2">
        <f>'Moving Avg'!F1629</f>
        <v>3.2130449999999988</v>
      </c>
      <c r="H1629" s="2">
        <f>'Moving Avg'!G1629</f>
        <v>3.202788</v>
      </c>
      <c r="I1629" s="2">
        <f>'Moving Avg'!H1629</f>
        <v>2.9573689999999972</v>
      </c>
      <c r="J1629" s="17" t="str">
        <f>OBV!F1629</f>
        <v>BEARISH</v>
      </c>
      <c r="K1629" s="17" t="str">
        <f>OBV!G1629</f>
        <v>NEUTRAL</v>
      </c>
      <c r="L1629" s="17" t="str">
        <f>OBV!H1629</f>
        <v>CONFIRMED BEARISH</v>
      </c>
      <c r="M1629" s="19">
        <f t="shared" si="250"/>
        <v>25</v>
      </c>
      <c r="N1629" s="19">
        <f t="shared" si="251"/>
        <v>45</v>
      </c>
      <c r="O1629" s="19">
        <f t="shared" si="252"/>
        <v>50</v>
      </c>
      <c r="P1629" s="19">
        <f t="shared" si="253"/>
        <v>16.5</v>
      </c>
      <c r="Q1629" s="20">
        <f t="shared" si="254"/>
        <v>34.475000000000001</v>
      </c>
      <c r="R1629" s="20">
        <f t="shared" si="255"/>
        <v>35.625</v>
      </c>
      <c r="S1629" s="20">
        <f t="shared" si="256"/>
        <v>30.425000000000001</v>
      </c>
      <c r="T1629" s="20">
        <f t="shared" si="257"/>
        <v>34.125</v>
      </c>
      <c r="U1629" s="19">
        <f t="shared" si="258"/>
        <v>33.508333333333333</v>
      </c>
      <c r="V1629" s="19">
        <f t="shared" si="259"/>
        <v>33.662499999999994</v>
      </c>
    </row>
    <row r="1630" spans="1:22" ht="13.5" x14ac:dyDescent="0.25">
      <c r="A1630" s="3">
        <f>RSI!A1630</f>
        <v>44385</v>
      </c>
      <c r="B1630" s="2">
        <f>RSI!B1630</f>
        <v>3.2494000000000001</v>
      </c>
      <c r="C1630" s="2">
        <f>RSI!I1630</f>
        <v>57.689852613392873</v>
      </c>
      <c r="D1630" s="2">
        <f>MACD!E1630</f>
        <v>-1.0294109990991451E-3</v>
      </c>
      <c r="E1630" s="2">
        <f>MACD!F1630</f>
        <v>1.7851776640498411E-3</v>
      </c>
      <c r="F1630" s="2">
        <f>'Moving Avg'!D1630</f>
        <v>3.21516</v>
      </c>
      <c r="G1630" s="2">
        <f>'Moving Avg'!F1630</f>
        <v>3.2143299999999995</v>
      </c>
      <c r="H1630" s="2">
        <f>'Moving Avg'!G1630</f>
        <v>3.2033020000000003</v>
      </c>
      <c r="I1630" s="2">
        <f>'Moving Avg'!H1630</f>
        <v>2.9611194999999975</v>
      </c>
      <c r="J1630" s="17" t="str">
        <f>OBV!F1630</f>
        <v>BEARISH</v>
      </c>
      <c r="K1630" s="17" t="str">
        <f>OBV!G1630</f>
        <v>NEUTRAL</v>
      </c>
      <c r="L1630" s="17" t="str">
        <f>OBV!H1630</f>
        <v>CONFIRMED BEARISH</v>
      </c>
      <c r="M1630" s="19">
        <f t="shared" si="250"/>
        <v>25</v>
      </c>
      <c r="N1630" s="19">
        <f t="shared" si="251"/>
        <v>45</v>
      </c>
      <c r="O1630" s="19">
        <f t="shared" si="252"/>
        <v>50</v>
      </c>
      <c r="P1630" s="19">
        <f t="shared" si="253"/>
        <v>16.5</v>
      </c>
      <c r="Q1630" s="20">
        <f t="shared" si="254"/>
        <v>34.475000000000001</v>
      </c>
      <c r="R1630" s="20">
        <f t="shared" si="255"/>
        <v>35.625</v>
      </c>
      <c r="S1630" s="20">
        <f t="shared" si="256"/>
        <v>30.425000000000001</v>
      </c>
      <c r="T1630" s="20">
        <f t="shared" si="257"/>
        <v>34.125</v>
      </c>
      <c r="U1630" s="19">
        <f t="shared" si="258"/>
        <v>33.508333333333333</v>
      </c>
      <c r="V1630" s="19">
        <f t="shared" si="259"/>
        <v>33.662499999999994</v>
      </c>
    </row>
    <row r="1631" spans="1:22" ht="13.5" x14ac:dyDescent="0.25">
      <c r="A1631" s="3">
        <f>RSI!A1631</f>
        <v>44386</v>
      </c>
      <c r="B1631" s="2">
        <f>RSI!B1631</f>
        <v>3.2261000000000002</v>
      </c>
      <c r="C1631" s="2">
        <f>RSI!I1631</f>
        <v>53.225727187241084</v>
      </c>
      <c r="D1631" s="2">
        <f>MACD!E1631</f>
        <v>-8.7402796098068336E-4</v>
      </c>
      <c r="E1631" s="2">
        <f>MACD!F1631</f>
        <v>1.2533365390437364E-3</v>
      </c>
      <c r="F1631" s="2">
        <f>'Moving Avg'!D1631</f>
        <v>3.2199799999999996</v>
      </c>
      <c r="G1631" s="2">
        <f>'Moving Avg'!F1631</f>
        <v>3.2151749999999999</v>
      </c>
      <c r="H1631" s="2">
        <f>'Moving Avg'!G1631</f>
        <v>3.2034940000000001</v>
      </c>
      <c r="I1631" s="2">
        <f>'Moving Avg'!H1631</f>
        <v>2.9647174999999972</v>
      </c>
      <c r="J1631" s="17" t="str">
        <f>OBV!F1631</f>
        <v>BEARISH</v>
      </c>
      <c r="K1631" s="17" t="str">
        <f>OBV!G1631</f>
        <v>NEUTRAL</v>
      </c>
      <c r="L1631" s="17" t="str">
        <f>OBV!H1631</f>
        <v>CONFIRMED BEARISH</v>
      </c>
      <c r="M1631" s="19">
        <f t="shared" si="250"/>
        <v>25</v>
      </c>
      <c r="N1631" s="19">
        <f t="shared" si="251"/>
        <v>45</v>
      </c>
      <c r="O1631" s="19">
        <f t="shared" si="252"/>
        <v>50</v>
      </c>
      <c r="P1631" s="19">
        <f t="shared" si="253"/>
        <v>16.5</v>
      </c>
      <c r="Q1631" s="20">
        <f t="shared" si="254"/>
        <v>34.475000000000001</v>
      </c>
      <c r="R1631" s="20">
        <f t="shared" si="255"/>
        <v>35.625</v>
      </c>
      <c r="S1631" s="20">
        <f t="shared" si="256"/>
        <v>30.425000000000001</v>
      </c>
      <c r="T1631" s="20">
        <f t="shared" si="257"/>
        <v>34.125</v>
      </c>
      <c r="U1631" s="19">
        <f t="shared" si="258"/>
        <v>33.508333333333333</v>
      </c>
      <c r="V1631" s="19">
        <f t="shared" si="259"/>
        <v>33.662499999999994</v>
      </c>
    </row>
    <row r="1632" spans="1:22" ht="13.5" x14ac:dyDescent="0.25">
      <c r="A1632" s="3">
        <f>RSI!A1632</f>
        <v>44389</v>
      </c>
      <c r="B1632" s="2">
        <f>RSI!B1632</f>
        <v>3.2027999999999999</v>
      </c>
      <c r="C1632" s="2">
        <f>RSI!I1632</f>
        <v>49.131415346250321</v>
      </c>
      <c r="D1632" s="2">
        <f>MACD!E1632</f>
        <v>-2.4888138740086774E-4</v>
      </c>
      <c r="E1632" s="2">
        <f>MACD!F1632</f>
        <v>9.5289295375481557E-4</v>
      </c>
      <c r="F1632" s="2">
        <f>'Moving Avg'!D1632</f>
        <v>3.2216</v>
      </c>
      <c r="G1632" s="2">
        <f>'Moving Avg'!F1632</f>
        <v>3.2141299999999999</v>
      </c>
      <c r="H1632" s="2">
        <f>'Moving Avg'!G1632</f>
        <v>3.2036559999999996</v>
      </c>
      <c r="I1632" s="2">
        <f>'Moving Avg'!H1632</f>
        <v>2.9682349999999968</v>
      </c>
      <c r="J1632" s="17" t="str">
        <f>OBV!F1632</f>
        <v>BEARISH</v>
      </c>
      <c r="K1632" s="17" t="str">
        <f>OBV!G1632</f>
        <v>NEUTRAL</v>
      </c>
      <c r="L1632" s="17" t="str">
        <f>OBV!H1632</f>
        <v>CONFIRMED BEARISH</v>
      </c>
      <c r="M1632" s="19">
        <f t="shared" si="250"/>
        <v>25</v>
      </c>
      <c r="N1632" s="19">
        <f t="shared" si="251"/>
        <v>45</v>
      </c>
      <c r="O1632" s="19">
        <f t="shared" si="252"/>
        <v>50</v>
      </c>
      <c r="P1632" s="19">
        <f t="shared" si="253"/>
        <v>16.5</v>
      </c>
      <c r="Q1632" s="20">
        <f t="shared" si="254"/>
        <v>34.475000000000001</v>
      </c>
      <c r="R1632" s="20">
        <f t="shared" si="255"/>
        <v>35.625</v>
      </c>
      <c r="S1632" s="20">
        <f t="shared" si="256"/>
        <v>30.425000000000001</v>
      </c>
      <c r="T1632" s="20">
        <f t="shared" si="257"/>
        <v>34.125</v>
      </c>
      <c r="U1632" s="19">
        <f t="shared" si="258"/>
        <v>33.508333333333333</v>
      </c>
      <c r="V1632" s="19">
        <f t="shared" si="259"/>
        <v>33.662499999999994</v>
      </c>
    </row>
    <row r="1633" spans="1:22" ht="13.5" x14ac:dyDescent="0.25">
      <c r="A1633" s="3">
        <f>RSI!A1633</f>
        <v>44390</v>
      </c>
      <c r="B1633" s="2">
        <f>RSI!B1633</f>
        <v>3.1560999999999999</v>
      </c>
      <c r="C1633" s="2">
        <f>RSI!I1633</f>
        <v>42.135381704179963</v>
      </c>
      <c r="D1633" s="2">
        <f>MACD!E1633</f>
        <v>8.2374742629811593E-3</v>
      </c>
      <c r="E1633" s="2">
        <f>MACD!F1633</f>
        <v>2.4098092156000844E-3</v>
      </c>
      <c r="F1633" s="2">
        <f>'Moving Avg'!D1633</f>
        <v>3.2167599999999998</v>
      </c>
      <c r="G1633" s="2">
        <f>'Moving Avg'!F1633</f>
        <v>3.2125599999999999</v>
      </c>
      <c r="H1633" s="2">
        <f>'Moving Avg'!G1633</f>
        <v>3.2028839999999996</v>
      </c>
      <c r="I1633" s="2">
        <f>'Moving Avg'!H1633</f>
        <v>2.971229499999998</v>
      </c>
      <c r="J1633" s="17" t="str">
        <f>OBV!F1633</f>
        <v>BEARISH</v>
      </c>
      <c r="K1633" s="17" t="str">
        <f>OBV!G1633</f>
        <v>NEUTRAL</v>
      </c>
      <c r="L1633" s="17" t="str">
        <f>OBV!H1633</f>
        <v>CONFIRMED BEARISH</v>
      </c>
      <c r="M1633" s="19">
        <f t="shared" si="250"/>
        <v>25</v>
      </c>
      <c r="N1633" s="19">
        <f t="shared" si="251"/>
        <v>0</v>
      </c>
      <c r="O1633" s="19">
        <f t="shared" si="252"/>
        <v>50</v>
      </c>
      <c r="P1633" s="19">
        <f t="shared" si="253"/>
        <v>16.5</v>
      </c>
      <c r="Q1633" s="20">
        <f t="shared" si="254"/>
        <v>18.725000000000001</v>
      </c>
      <c r="R1633" s="20">
        <f t="shared" si="255"/>
        <v>26.625</v>
      </c>
      <c r="S1633" s="20">
        <f t="shared" si="256"/>
        <v>23.675000000000001</v>
      </c>
      <c r="T1633" s="20">
        <f t="shared" si="257"/>
        <v>22.875</v>
      </c>
      <c r="U1633" s="19">
        <f t="shared" si="258"/>
        <v>23.008333333333336</v>
      </c>
      <c r="V1633" s="19">
        <f t="shared" si="259"/>
        <v>22.975000000000001</v>
      </c>
    </row>
    <row r="1634" spans="1:22" ht="13.5" x14ac:dyDescent="0.25">
      <c r="A1634" s="3">
        <f>RSI!A1634</f>
        <v>44391</v>
      </c>
      <c r="B1634" s="2">
        <f>RSI!B1634</f>
        <v>3.1871999999999998</v>
      </c>
      <c r="C1634" s="2">
        <f>RSI!I1634</f>
        <v>47.497101184574198</v>
      </c>
      <c r="D1634" s="2">
        <f>MACD!E1634</f>
        <v>1.0085901347890225E-2</v>
      </c>
      <c r="E1634" s="2">
        <f>MACD!F1634</f>
        <v>3.9450276420581127E-3</v>
      </c>
      <c r="F1634" s="2">
        <f>'Moving Avg'!D1634</f>
        <v>3.2043200000000001</v>
      </c>
      <c r="G1634" s="2">
        <f>'Moving Avg'!F1634</f>
        <v>3.2100099999999996</v>
      </c>
      <c r="H1634" s="2">
        <f>'Moving Avg'!G1634</f>
        <v>3.2033119999999995</v>
      </c>
      <c r="I1634" s="2">
        <f>'Moving Avg'!H1634</f>
        <v>2.9745964999999974</v>
      </c>
      <c r="J1634" s="17" t="str">
        <f>OBV!F1634</f>
        <v>BEARISH</v>
      </c>
      <c r="K1634" s="17" t="str">
        <f>OBV!G1634</f>
        <v>NEUTRAL</v>
      </c>
      <c r="L1634" s="17" t="str">
        <f>OBV!H1634</f>
        <v>CONFIRMED BEARISH</v>
      </c>
      <c r="M1634" s="19">
        <f t="shared" si="250"/>
        <v>25</v>
      </c>
      <c r="N1634" s="19">
        <f t="shared" si="251"/>
        <v>0</v>
      </c>
      <c r="O1634" s="19">
        <f t="shared" si="252"/>
        <v>50</v>
      </c>
      <c r="P1634" s="19">
        <f t="shared" si="253"/>
        <v>16.5</v>
      </c>
      <c r="Q1634" s="20">
        <f t="shared" si="254"/>
        <v>18.725000000000001</v>
      </c>
      <c r="R1634" s="20">
        <f t="shared" si="255"/>
        <v>26.625</v>
      </c>
      <c r="S1634" s="20">
        <f t="shared" si="256"/>
        <v>23.675000000000001</v>
      </c>
      <c r="T1634" s="20">
        <f t="shared" si="257"/>
        <v>22.875</v>
      </c>
      <c r="U1634" s="19">
        <f t="shared" si="258"/>
        <v>23.008333333333336</v>
      </c>
      <c r="V1634" s="19">
        <f t="shared" si="259"/>
        <v>22.975000000000001</v>
      </c>
    </row>
    <row r="1635" spans="1:22" ht="13.5" x14ac:dyDescent="0.25">
      <c r="A1635" s="3">
        <f>RSI!A1635</f>
        <v>44392</v>
      </c>
      <c r="B1635" s="2">
        <f>RSI!B1635</f>
        <v>3.1871999999999998</v>
      </c>
      <c r="C1635" s="2">
        <f>RSI!I1635</f>
        <v>47.497101184574198</v>
      </c>
      <c r="D1635" s="2">
        <f>MACD!E1635</f>
        <v>1.1753063293640675E-2</v>
      </c>
      <c r="E1635" s="2">
        <f>MACD!F1635</f>
        <v>5.5066347723746259E-3</v>
      </c>
      <c r="F1635" s="2">
        <f>'Moving Avg'!D1635</f>
        <v>3.1918800000000003</v>
      </c>
      <c r="G1635" s="2">
        <f>'Moving Avg'!F1635</f>
        <v>3.2074600000000002</v>
      </c>
      <c r="H1635" s="2">
        <f>'Moving Avg'!G1635</f>
        <v>3.2034499999999997</v>
      </c>
      <c r="I1635" s="2">
        <f>'Moving Avg'!H1635</f>
        <v>2.9775649999999971</v>
      </c>
      <c r="J1635" s="17" t="str">
        <f>OBV!F1635</f>
        <v>BEARISH</v>
      </c>
      <c r="K1635" s="17" t="str">
        <f>OBV!G1635</f>
        <v>NEUTRAL</v>
      </c>
      <c r="L1635" s="17" t="str">
        <f>OBV!H1635</f>
        <v>CONFIRMED BEARISH</v>
      </c>
      <c r="M1635" s="19">
        <f t="shared" si="250"/>
        <v>25</v>
      </c>
      <c r="N1635" s="19">
        <f t="shared" si="251"/>
        <v>0</v>
      </c>
      <c r="O1635" s="19">
        <f t="shared" si="252"/>
        <v>50</v>
      </c>
      <c r="P1635" s="19">
        <f t="shared" si="253"/>
        <v>16.5</v>
      </c>
      <c r="Q1635" s="20">
        <f t="shared" si="254"/>
        <v>18.725000000000001</v>
      </c>
      <c r="R1635" s="20">
        <f t="shared" si="255"/>
        <v>26.625</v>
      </c>
      <c r="S1635" s="20">
        <f t="shared" si="256"/>
        <v>23.675000000000001</v>
      </c>
      <c r="T1635" s="20">
        <f t="shared" si="257"/>
        <v>22.875</v>
      </c>
      <c r="U1635" s="19">
        <f t="shared" si="258"/>
        <v>23.008333333333336</v>
      </c>
      <c r="V1635" s="19">
        <f t="shared" si="259"/>
        <v>22.975000000000001</v>
      </c>
    </row>
    <row r="1636" spans="1:22" ht="13.5" x14ac:dyDescent="0.25">
      <c r="A1636" s="3">
        <f>RSI!A1636</f>
        <v>44393</v>
      </c>
      <c r="B1636" s="2">
        <f>RSI!B1636</f>
        <v>3.1871999999999998</v>
      </c>
      <c r="C1636" s="2">
        <f>RSI!I1636</f>
        <v>47.497101184574198</v>
      </c>
      <c r="D1636" s="2">
        <f>MACD!E1636</f>
        <v>1.1028440165170572E-2</v>
      </c>
      <c r="E1636" s="2">
        <f>MACD!F1636</f>
        <v>6.6109958509338153E-3</v>
      </c>
      <c r="F1636" s="2">
        <f>'Moving Avg'!D1636</f>
        <v>3.1840999999999999</v>
      </c>
      <c r="G1636" s="2">
        <f>'Moving Avg'!F1636</f>
        <v>3.2070850000000002</v>
      </c>
      <c r="H1636" s="2">
        <f>'Moving Avg'!G1636</f>
        <v>3.2034439999999993</v>
      </c>
      <c r="I1636" s="2">
        <f>'Moving Avg'!H1636</f>
        <v>2.9802799999999969</v>
      </c>
      <c r="J1636" s="17" t="str">
        <f>OBV!F1636</f>
        <v>BEARISH</v>
      </c>
      <c r="K1636" s="17" t="str">
        <f>OBV!G1636</f>
        <v>NEUTRAL</v>
      </c>
      <c r="L1636" s="17" t="str">
        <f>OBV!H1636</f>
        <v>CONFIRMED BEARISH</v>
      </c>
      <c r="M1636" s="19">
        <f t="shared" si="250"/>
        <v>25</v>
      </c>
      <c r="N1636" s="19">
        <f t="shared" si="251"/>
        <v>0</v>
      </c>
      <c r="O1636" s="19">
        <f t="shared" si="252"/>
        <v>50</v>
      </c>
      <c r="P1636" s="19">
        <f t="shared" si="253"/>
        <v>16.5</v>
      </c>
      <c r="Q1636" s="20">
        <f t="shared" si="254"/>
        <v>18.725000000000001</v>
      </c>
      <c r="R1636" s="20">
        <f t="shared" si="255"/>
        <v>26.625</v>
      </c>
      <c r="S1636" s="20">
        <f t="shared" si="256"/>
        <v>23.675000000000001</v>
      </c>
      <c r="T1636" s="20">
        <f t="shared" si="257"/>
        <v>22.875</v>
      </c>
      <c r="U1636" s="19">
        <f t="shared" si="258"/>
        <v>23.008333333333336</v>
      </c>
      <c r="V1636" s="19">
        <f t="shared" si="259"/>
        <v>22.975000000000001</v>
      </c>
    </row>
    <row r="1637" spans="1:22" ht="13.5" x14ac:dyDescent="0.25">
      <c r="A1637" s="3">
        <f>RSI!A1637</f>
        <v>44396</v>
      </c>
      <c r="B1637" s="2">
        <f>RSI!B1637</f>
        <v>3.1871999999999998</v>
      </c>
      <c r="C1637" s="2">
        <f>RSI!I1637</f>
        <v>47.497101184574198</v>
      </c>
      <c r="D1637" s="2">
        <f>MACD!E1637</f>
        <v>9.3806193076488853E-3</v>
      </c>
      <c r="E1637" s="2">
        <f>MACD!F1637</f>
        <v>7.1649205422768293E-3</v>
      </c>
      <c r="F1637" s="2">
        <f>'Moving Avg'!D1637</f>
        <v>3.1809800000000004</v>
      </c>
      <c r="G1637" s="2">
        <f>'Moving Avg'!F1637</f>
        <v>3.2067100000000002</v>
      </c>
      <c r="H1637" s="2">
        <f>'Moving Avg'!G1637</f>
        <v>3.2034379999999989</v>
      </c>
      <c r="I1637" s="2">
        <f>'Moving Avg'!H1637</f>
        <v>2.9833574999999968</v>
      </c>
      <c r="J1637" s="17" t="str">
        <f>OBV!F1637</f>
        <v>BEARISH</v>
      </c>
      <c r="K1637" s="17" t="str">
        <f>OBV!G1637</f>
        <v>NEUTRAL</v>
      </c>
      <c r="L1637" s="17" t="str">
        <f>OBV!H1637</f>
        <v>CONFIRMED BEARISH</v>
      </c>
      <c r="M1637" s="19">
        <f t="shared" si="250"/>
        <v>25</v>
      </c>
      <c r="N1637" s="19">
        <f t="shared" si="251"/>
        <v>0</v>
      </c>
      <c r="O1637" s="19">
        <f t="shared" si="252"/>
        <v>50</v>
      </c>
      <c r="P1637" s="19">
        <f t="shared" si="253"/>
        <v>16.5</v>
      </c>
      <c r="Q1637" s="20">
        <f t="shared" si="254"/>
        <v>18.725000000000001</v>
      </c>
      <c r="R1637" s="20">
        <f t="shared" si="255"/>
        <v>26.625</v>
      </c>
      <c r="S1637" s="20">
        <f t="shared" si="256"/>
        <v>23.675000000000001</v>
      </c>
      <c r="T1637" s="20">
        <f t="shared" si="257"/>
        <v>22.875</v>
      </c>
      <c r="U1637" s="19">
        <f t="shared" si="258"/>
        <v>23.008333333333336</v>
      </c>
      <c r="V1637" s="19">
        <f t="shared" si="259"/>
        <v>22.975000000000001</v>
      </c>
    </row>
    <row r="1638" spans="1:22" ht="13.5" x14ac:dyDescent="0.25">
      <c r="A1638" s="3">
        <f>RSI!A1638</f>
        <v>44399</v>
      </c>
      <c r="B1638" s="2">
        <f>RSI!B1638</f>
        <v>3.1871999999999998</v>
      </c>
      <c r="C1638" s="2">
        <f>RSI!I1638</f>
        <v>47.497101184574198</v>
      </c>
      <c r="D1638" s="2">
        <f>MACD!E1638</f>
        <v>5.8527753958284023E-3</v>
      </c>
      <c r="E1638" s="2">
        <f>MACD!F1638</f>
        <v>6.9024915129871443E-3</v>
      </c>
      <c r="F1638" s="2">
        <f>'Moving Avg'!D1638</f>
        <v>3.1871999999999998</v>
      </c>
      <c r="G1638" s="2">
        <f>'Moving Avg'!F1638</f>
        <v>3.2048849999999995</v>
      </c>
      <c r="H1638" s="2">
        <f>'Moving Avg'!G1638</f>
        <v>3.2034319999999989</v>
      </c>
      <c r="I1638" s="2">
        <f>'Moving Avg'!H1638</f>
        <v>2.986796999999997</v>
      </c>
      <c r="J1638" s="17" t="str">
        <f>OBV!F1638</f>
        <v>BULLISH</v>
      </c>
      <c r="K1638" s="17" t="str">
        <f>OBV!G1638</f>
        <v>NEUTRAL</v>
      </c>
      <c r="L1638" s="17" t="str">
        <f>OBV!H1638</f>
        <v>CONFIRMED BULLISH</v>
      </c>
      <c r="M1638" s="19">
        <f t="shared" si="250"/>
        <v>25</v>
      </c>
      <c r="N1638" s="19">
        <f t="shared" si="251"/>
        <v>45</v>
      </c>
      <c r="O1638" s="19">
        <f t="shared" si="252"/>
        <v>50</v>
      </c>
      <c r="P1638" s="19">
        <f t="shared" si="253"/>
        <v>83.5</v>
      </c>
      <c r="Q1638" s="20">
        <f t="shared" si="254"/>
        <v>44.524999999999999</v>
      </c>
      <c r="R1638" s="20">
        <f t="shared" si="255"/>
        <v>52.375</v>
      </c>
      <c r="S1638" s="20">
        <f t="shared" si="256"/>
        <v>60.575000000000003</v>
      </c>
      <c r="T1638" s="20">
        <f t="shared" si="257"/>
        <v>50.875</v>
      </c>
      <c r="U1638" s="19">
        <f t="shared" si="258"/>
        <v>52.491666666666674</v>
      </c>
      <c r="V1638" s="19">
        <f t="shared" si="259"/>
        <v>52.087500000000006</v>
      </c>
    </row>
    <row r="1639" spans="1:22" ht="13.5" x14ac:dyDescent="0.25">
      <c r="A1639" s="3">
        <f>RSI!A1639</f>
        <v>44400</v>
      </c>
      <c r="B1639" s="2">
        <f>RSI!B1639</f>
        <v>3.2261000000000002</v>
      </c>
      <c r="C1639" s="2">
        <f>RSI!I1639</f>
        <v>55.044338667000851</v>
      </c>
      <c r="D1639" s="2">
        <f>MACD!E1639</f>
        <v>1.0692752098580449E-2</v>
      </c>
      <c r="E1639" s="2">
        <f>MACD!F1639</f>
        <v>7.6605436301058049E-3</v>
      </c>
      <c r="F1639" s="2">
        <f>'Moving Avg'!D1639</f>
        <v>3.1949800000000002</v>
      </c>
      <c r="G1639" s="2">
        <f>'Moving Avg'!F1639</f>
        <v>3.2068149999999997</v>
      </c>
      <c r="H1639" s="2">
        <f>'Moving Avg'!G1639</f>
        <v>3.2037699999999996</v>
      </c>
      <c r="I1639" s="2">
        <f>'Moving Avg'!H1639</f>
        <v>2.9906119999999965</v>
      </c>
      <c r="J1639" s="17" t="str">
        <f>OBV!F1639</f>
        <v>BULLISH</v>
      </c>
      <c r="K1639" s="17" t="str">
        <f>OBV!G1639</f>
        <v>NEUTRAL</v>
      </c>
      <c r="L1639" s="17" t="str">
        <f>OBV!H1639</f>
        <v>CONFIRMED BULLISH</v>
      </c>
      <c r="M1639" s="19">
        <f t="shared" si="250"/>
        <v>25</v>
      </c>
      <c r="N1639" s="19">
        <f t="shared" si="251"/>
        <v>0</v>
      </c>
      <c r="O1639" s="19">
        <f t="shared" si="252"/>
        <v>50</v>
      </c>
      <c r="P1639" s="19">
        <f t="shared" si="253"/>
        <v>83.5</v>
      </c>
      <c r="Q1639" s="20">
        <f t="shared" si="254"/>
        <v>28.774999999999999</v>
      </c>
      <c r="R1639" s="20">
        <f t="shared" si="255"/>
        <v>43.375</v>
      </c>
      <c r="S1639" s="20">
        <f t="shared" si="256"/>
        <v>53.825000000000003</v>
      </c>
      <c r="T1639" s="20">
        <f t="shared" si="257"/>
        <v>39.625</v>
      </c>
      <c r="U1639" s="19">
        <f t="shared" si="258"/>
        <v>41.991666666666667</v>
      </c>
      <c r="V1639" s="19">
        <f t="shared" si="259"/>
        <v>41.400000000000006</v>
      </c>
    </row>
    <row r="1640" spans="1:22" ht="13.5" x14ac:dyDescent="0.25">
      <c r="A1640" s="3">
        <f>RSI!A1640</f>
        <v>44403</v>
      </c>
      <c r="B1640" s="2">
        <f>RSI!B1640</f>
        <v>3.2572000000000001</v>
      </c>
      <c r="C1640" s="2">
        <f>RSI!I1640</f>
        <v>59.995520016082843</v>
      </c>
      <c r="D1640" s="2">
        <f>MACD!E1640</f>
        <v>1.2324725274826864E-2</v>
      </c>
      <c r="E1640" s="2">
        <f>MACD!F1640</f>
        <v>8.5933799590500182E-3</v>
      </c>
      <c r="F1640" s="2">
        <f>'Moving Avg'!D1640</f>
        <v>3.2089799999999995</v>
      </c>
      <c r="G1640" s="2">
        <f>'Moving Avg'!F1640</f>
        <v>3.2088499999999995</v>
      </c>
      <c r="H1640" s="2">
        <f>'Moving Avg'!G1640</f>
        <v>3.2047299999999992</v>
      </c>
      <c r="I1640" s="2">
        <f>'Moving Avg'!H1640</f>
        <v>2.9942204999999968</v>
      </c>
      <c r="J1640" s="17" t="str">
        <f>OBV!F1640</f>
        <v>BULLISH</v>
      </c>
      <c r="K1640" s="17" t="str">
        <f>OBV!G1640</f>
        <v>NEUTRAL</v>
      </c>
      <c r="L1640" s="17" t="str">
        <f>OBV!H1640</f>
        <v>CONFIRMED BULLISH</v>
      </c>
      <c r="M1640" s="19">
        <f t="shared" si="250"/>
        <v>25</v>
      </c>
      <c r="N1640" s="19">
        <f t="shared" si="251"/>
        <v>0</v>
      </c>
      <c r="O1640" s="19">
        <f t="shared" si="252"/>
        <v>50</v>
      </c>
      <c r="P1640" s="19">
        <f t="shared" si="253"/>
        <v>83.5</v>
      </c>
      <c r="Q1640" s="20">
        <f t="shared" si="254"/>
        <v>28.774999999999999</v>
      </c>
      <c r="R1640" s="20">
        <f t="shared" si="255"/>
        <v>43.375</v>
      </c>
      <c r="S1640" s="20">
        <f t="shared" si="256"/>
        <v>53.825000000000003</v>
      </c>
      <c r="T1640" s="20">
        <f t="shared" si="257"/>
        <v>39.625</v>
      </c>
      <c r="U1640" s="19">
        <f t="shared" si="258"/>
        <v>41.991666666666667</v>
      </c>
      <c r="V1640" s="19">
        <f t="shared" si="259"/>
        <v>41.400000000000006</v>
      </c>
    </row>
    <row r="1641" spans="1:22" ht="13.5" x14ac:dyDescent="0.25">
      <c r="A1641" s="3">
        <f>RSI!A1641</f>
        <v>44404</v>
      </c>
      <c r="B1641" s="2">
        <f>RSI!B1641</f>
        <v>3.2572000000000001</v>
      </c>
      <c r="C1641" s="2">
        <f>RSI!I1641</f>
        <v>59.995520016082843</v>
      </c>
      <c r="D1641" s="2">
        <f>MACD!E1641</f>
        <v>9.7893797545092198E-3</v>
      </c>
      <c r="E1641" s="2">
        <f>MACD!F1641</f>
        <v>8.8325799181418595E-3</v>
      </c>
      <c r="F1641" s="2">
        <f>'Moving Avg'!D1641</f>
        <v>3.2229800000000006</v>
      </c>
      <c r="G1641" s="2">
        <f>'Moving Avg'!F1641</f>
        <v>3.2108849999999998</v>
      </c>
      <c r="H1641" s="2">
        <f>'Moving Avg'!G1641</f>
        <v>3.2053999999999996</v>
      </c>
      <c r="I1641" s="2">
        <f>'Moving Avg'!H1641</f>
        <v>2.9978289999999972</v>
      </c>
      <c r="J1641" s="17" t="str">
        <f>OBV!F1641</f>
        <v>BULLISH</v>
      </c>
      <c r="K1641" s="17" t="str">
        <f>OBV!G1641</f>
        <v>NEUTRAL</v>
      </c>
      <c r="L1641" s="17" t="str">
        <f>OBV!H1641</f>
        <v>CONFIRMED BULLISH</v>
      </c>
      <c r="M1641" s="19">
        <f t="shared" si="250"/>
        <v>25</v>
      </c>
      <c r="N1641" s="19">
        <f t="shared" si="251"/>
        <v>0</v>
      </c>
      <c r="O1641" s="19">
        <f t="shared" si="252"/>
        <v>50</v>
      </c>
      <c r="P1641" s="19">
        <f t="shared" si="253"/>
        <v>83.5</v>
      </c>
      <c r="Q1641" s="20">
        <f t="shared" si="254"/>
        <v>28.774999999999999</v>
      </c>
      <c r="R1641" s="20">
        <f t="shared" si="255"/>
        <v>43.375</v>
      </c>
      <c r="S1641" s="20">
        <f t="shared" si="256"/>
        <v>53.825000000000003</v>
      </c>
      <c r="T1641" s="20">
        <f t="shared" si="257"/>
        <v>39.625</v>
      </c>
      <c r="U1641" s="19">
        <f t="shared" si="258"/>
        <v>41.991666666666667</v>
      </c>
      <c r="V1641" s="19">
        <f t="shared" si="259"/>
        <v>41.400000000000006</v>
      </c>
    </row>
    <row r="1642" spans="1:22" ht="13.5" x14ac:dyDescent="0.25">
      <c r="A1642" s="3">
        <f>RSI!A1642</f>
        <v>44405</v>
      </c>
      <c r="B1642" s="2">
        <f>RSI!B1642</f>
        <v>3.2494000000000001</v>
      </c>
      <c r="C1642" s="2">
        <f>RSI!I1642</f>
        <v>58.133208551091961</v>
      </c>
      <c r="D1642" s="2">
        <f>MACD!E1642</f>
        <v>4.3301844921006527E-3</v>
      </c>
      <c r="E1642" s="2">
        <f>MACD!F1642</f>
        <v>7.9321008329336189E-3</v>
      </c>
      <c r="F1642" s="2">
        <f>'Moving Avg'!D1642</f>
        <v>3.2354200000000004</v>
      </c>
      <c r="G1642" s="2">
        <f>'Moving Avg'!F1642</f>
        <v>3.2128949999999987</v>
      </c>
      <c r="H1642" s="2">
        <f>'Moving Avg'!G1642</f>
        <v>3.2059139999999995</v>
      </c>
      <c r="I1642" s="2">
        <f>'Moving Avg'!H1642</f>
        <v>3.0015794999999974</v>
      </c>
      <c r="J1642" s="17" t="str">
        <f>OBV!F1642</f>
        <v>BULLISH</v>
      </c>
      <c r="K1642" s="17" t="str">
        <f>OBV!G1642</f>
        <v>NEUTRAL</v>
      </c>
      <c r="L1642" s="17" t="str">
        <f>OBV!H1642</f>
        <v>CONFIRMED BULLISH</v>
      </c>
      <c r="M1642" s="19">
        <f t="shared" si="250"/>
        <v>25</v>
      </c>
      <c r="N1642" s="19">
        <f t="shared" si="251"/>
        <v>45</v>
      </c>
      <c r="O1642" s="19">
        <f t="shared" si="252"/>
        <v>50</v>
      </c>
      <c r="P1642" s="19">
        <f t="shared" si="253"/>
        <v>83.5</v>
      </c>
      <c r="Q1642" s="20">
        <f t="shared" si="254"/>
        <v>44.524999999999999</v>
      </c>
      <c r="R1642" s="20">
        <f t="shared" si="255"/>
        <v>52.375</v>
      </c>
      <c r="S1642" s="20">
        <f t="shared" si="256"/>
        <v>60.575000000000003</v>
      </c>
      <c r="T1642" s="20">
        <f t="shared" si="257"/>
        <v>50.875</v>
      </c>
      <c r="U1642" s="19">
        <f t="shared" si="258"/>
        <v>52.491666666666674</v>
      </c>
      <c r="V1642" s="19">
        <f t="shared" si="259"/>
        <v>52.087500000000006</v>
      </c>
    </row>
    <row r="1643" spans="1:22" ht="13.5" x14ac:dyDescent="0.25">
      <c r="A1643" s="3">
        <f>RSI!A1643</f>
        <v>44406</v>
      </c>
      <c r="B1643" s="2">
        <f>RSI!B1643</f>
        <v>3.2416</v>
      </c>
      <c r="C1643" s="2">
        <f>RSI!I1643</f>
        <v>56.252757660743164</v>
      </c>
      <c r="D1643" s="2">
        <f>MACD!E1643</f>
        <v>-7.1342013629731582E-3</v>
      </c>
      <c r="E1643" s="2">
        <f>MACD!F1643</f>
        <v>4.9188403937522641E-3</v>
      </c>
      <c r="F1643" s="2">
        <f>'Moving Avg'!D1643</f>
        <v>3.2463000000000002</v>
      </c>
      <c r="G1643" s="2">
        <f>'Moving Avg'!F1643</f>
        <v>3.2130649999999994</v>
      </c>
      <c r="H1643" s="2">
        <f>'Moving Avg'!G1643</f>
        <v>3.2064159999999999</v>
      </c>
      <c r="I1643" s="2">
        <f>'Moving Avg'!H1643</f>
        <v>3.0048199999999969</v>
      </c>
      <c r="J1643" s="17" t="str">
        <f>OBV!F1643</f>
        <v>BULLISH</v>
      </c>
      <c r="K1643" s="17" t="str">
        <f>OBV!G1643</f>
        <v>NEUTRAL</v>
      </c>
      <c r="L1643" s="17" t="str">
        <f>OBV!H1643</f>
        <v>CONFIRMED BULLISH</v>
      </c>
      <c r="M1643" s="19">
        <f t="shared" si="250"/>
        <v>25</v>
      </c>
      <c r="N1643" s="19">
        <f t="shared" si="251"/>
        <v>45</v>
      </c>
      <c r="O1643" s="19">
        <f t="shared" si="252"/>
        <v>50</v>
      </c>
      <c r="P1643" s="19">
        <f t="shared" si="253"/>
        <v>83.5</v>
      </c>
      <c r="Q1643" s="20">
        <f t="shared" si="254"/>
        <v>44.524999999999999</v>
      </c>
      <c r="R1643" s="20">
        <f t="shared" si="255"/>
        <v>52.375</v>
      </c>
      <c r="S1643" s="20">
        <f t="shared" si="256"/>
        <v>60.575000000000003</v>
      </c>
      <c r="T1643" s="20">
        <f t="shared" si="257"/>
        <v>50.875</v>
      </c>
      <c r="U1643" s="19">
        <f t="shared" si="258"/>
        <v>52.491666666666674</v>
      </c>
      <c r="V1643" s="19">
        <f t="shared" si="259"/>
        <v>52.087500000000006</v>
      </c>
    </row>
    <row r="1644" spans="1:22" ht="13.5" x14ac:dyDescent="0.25">
      <c r="A1644" s="3">
        <f>RSI!A1644</f>
        <v>44407</v>
      </c>
      <c r="B1644" s="2">
        <f>RSI!B1644</f>
        <v>3.2650000000000001</v>
      </c>
      <c r="C1644" s="2">
        <f>RSI!I1644</f>
        <v>60.392049186334816</v>
      </c>
      <c r="D1644" s="2">
        <f>MACD!E1644</f>
        <v>-1.395804553588853E-2</v>
      </c>
      <c r="E1644" s="2">
        <f>MACD!F1644</f>
        <v>1.1434632078241051E-3</v>
      </c>
      <c r="F1644" s="2">
        <f>'Moving Avg'!D1644</f>
        <v>3.2540799999999996</v>
      </c>
      <c r="G1644" s="2">
        <f>'Moving Avg'!F1644</f>
        <v>3.2154899999999991</v>
      </c>
      <c r="H1644" s="2">
        <f>'Moving Avg'!G1644</f>
        <v>3.207965999999999</v>
      </c>
      <c r="I1644" s="2">
        <f>'Moving Avg'!H1644</f>
        <v>3.008467499999997</v>
      </c>
      <c r="J1644" s="17" t="str">
        <f>OBV!F1644</f>
        <v>BULLISH</v>
      </c>
      <c r="K1644" s="17" t="str">
        <f>OBV!G1644</f>
        <v>NEUTRAL</v>
      </c>
      <c r="L1644" s="17" t="str">
        <f>OBV!H1644</f>
        <v>CONFIRMED BULLISH</v>
      </c>
      <c r="M1644" s="19">
        <f t="shared" si="250"/>
        <v>25</v>
      </c>
      <c r="N1644" s="19">
        <f t="shared" si="251"/>
        <v>45</v>
      </c>
      <c r="O1644" s="19">
        <f t="shared" si="252"/>
        <v>50</v>
      </c>
      <c r="P1644" s="19">
        <f t="shared" si="253"/>
        <v>83.5</v>
      </c>
      <c r="Q1644" s="20">
        <f t="shared" si="254"/>
        <v>44.524999999999999</v>
      </c>
      <c r="R1644" s="20">
        <f t="shared" si="255"/>
        <v>52.375</v>
      </c>
      <c r="S1644" s="20">
        <f t="shared" si="256"/>
        <v>60.575000000000003</v>
      </c>
      <c r="T1644" s="20">
        <f t="shared" si="257"/>
        <v>50.875</v>
      </c>
      <c r="U1644" s="19">
        <f t="shared" si="258"/>
        <v>52.491666666666674</v>
      </c>
      <c r="V1644" s="19">
        <f t="shared" si="259"/>
        <v>52.087500000000006</v>
      </c>
    </row>
    <row r="1645" spans="1:22" ht="13.5" x14ac:dyDescent="0.25">
      <c r="A1645" s="3">
        <f>RSI!A1645</f>
        <v>44410</v>
      </c>
      <c r="B1645" s="2">
        <f>RSI!B1645</f>
        <v>3.3582000000000001</v>
      </c>
      <c r="C1645" s="2">
        <f>RSI!I1645</f>
        <v>71.826229624792077</v>
      </c>
      <c r="D1645" s="2">
        <f>MACD!E1645</f>
        <v>-2.6935609539900263E-2</v>
      </c>
      <c r="E1645" s="2">
        <f>MACD!F1645</f>
        <v>-4.4723513417207691E-3</v>
      </c>
      <c r="F1645" s="2">
        <f>'Moving Avg'!D1645</f>
        <v>3.2742800000000001</v>
      </c>
      <c r="G1645" s="2">
        <f>'Moving Avg'!F1645</f>
        <v>3.2225749999999991</v>
      </c>
      <c r="H1645" s="2">
        <f>'Moving Avg'!G1645</f>
        <v>3.2106559999999997</v>
      </c>
      <c r="I1645" s="2">
        <f>'Moving Avg'!H1645</f>
        <v>3.0125809999999973</v>
      </c>
      <c r="J1645" s="17" t="str">
        <f>OBV!F1645</f>
        <v>BULLISH</v>
      </c>
      <c r="K1645" s="17" t="str">
        <f>OBV!G1645</f>
        <v>NEUTRAL</v>
      </c>
      <c r="L1645" s="17" t="str">
        <f>OBV!H1645</f>
        <v>CONFIRMED BULLISH</v>
      </c>
      <c r="M1645" s="19">
        <f t="shared" si="250"/>
        <v>0</v>
      </c>
      <c r="N1645" s="19">
        <f t="shared" si="251"/>
        <v>100</v>
      </c>
      <c r="O1645" s="19">
        <f t="shared" si="252"/>
        <v>50</v>
      </c>
      <c r="P1645" s="19">
        <f t="shared" si="253"/>
        <v>83.5</v>
      </c>
      <c r="Q1645" s="20">
        <f t="shared" si="254"/>
        <v>55.024999999999999</v>
      </c>
      <c r="R1645" s="20">
        <f t="shared" si="255"/>
        <v>58.375</v>
      </c>
      <c r="S1645" s="20">
        <f t="shared" si="256"/>
        <v>65.075000000000003</v>
      </c>
      <c r="T1645" s="20">
        <f t="shared" si="257"/>
        <v>58.375</v>
      </c>
      <c r="U1645" s="19">
        <f t="shared" si="258"/>
        <v>59.491666666666674</v>
      </c>
      <c r="V1645" s="19">
        <f t="shared" si="259"/>
        <v>59.212500000000006</v>
      </c>
    </row>
    <row r="1646" spans="1:22" ht="13.5" x14ac:dyDescent="0.25">
      <c r="A1646" s="3">
        <f>RSI!A1646</f>
        <v>44411</v>
      </c>
      <c r="B1646" s="2">
        <f>RSI!B1646</f>
        <v>3.3582000000000001</v>
      </c>
      <c r="C1646" s="2">
        <f>RSI!I1646</f>
        <v>71.826229624792077</v>
      </c>
      <c r="D1646" s="2">
        <f>MACD!E1646</f>
        <v>-3.8744976100993256E-2</v>
      </c>
      <c r="E1646" s="2">
        <f>MACD!F1646</f>
        <v>-1.1326876293575268E-2</v>
      </c>
      <c r="F1646" s="2">
        <f>'Moving Avg'!D1646</f>
        <v>3.2944800000000001</v>
      </c>
      <c r="G1646" s="2">
        <f>'Moving Avg'!F1646</f>
        <v>3.2303849999999992</v>
      </c>
      <c r="H1646" s="2">
        <f>'Moving Avg'!G1646</f>
        <v>3.2133459999999996</v>
      </c>
      <c r="I1646" s="2">
        <f>'Moving Avg'!H1646</f>
        <v>3.0166944999999976</v>
      </c>
      <c r="J1646" s="17" t="str">
        <f>OBV!F1646</f>
        <v>BULLISH</v>
      </c>
      <c r="K1646" s="17" t="str">
        <f>OBV!G1646</f>
        <v>NEUTRAL</v>
      </c>
      <c r="L1646" s="17" t="str">
        <f>OBV!H1646</f>
        <v>CONFIRMED BULLISH</v>
      </c>
      <c r="M1646" s="19">
        <f t="shared" si="250"/>
        <v>0</v>
      </c>
      <c r="N1646" s="19">
        <f t="shared" si="251"/>
        <v>100</v>
      </c>
      <c r="O1646" s="19">
        <f t="shared" si="252"/>
        <v>50</v>
      </c>
      <c r="P1646" s="19">
        <f t="shared" si="253"/>
        <v>83.5</v>
      </c>
      <c r="Q1646" s="20">
        <f t="shared" si="254"/>
        <v>55.024999999999999</v>
      </c>
      <c r="R1646" s="20">
        <f t="shared" si="255"/>
        <v>58.375</v>
      </c>
      <c r="S1646" s="20">
        <f t="shared" si="256"/>
        <v>65.075000000000003</v>
      </c>
      <c r="T1646" s="20">
        <f t="shared" si="257"/>
        <v>58.375</v>
      </c>
      <c r="U1646" s="19">
        <f t="shared" si="258"/>
        <v>59.491666666666674</v>
      </c>
      <c r="V1646" s="19">
        <f t="shared" si="259"/>
        <v>59.212500000000006</v>
      </c>
    </row>
    <row r="1647" spans="1:22" ht="13.5" x14ac:dyDescent="0.25">
      <c r="A1647" s="3">
        <f>RSI!A1647</f>
        <v>44412</v>
      </c>
      <c r="B1647" s="2">
        <f>RSI!B1647</f>
        <v>3.3193999999999999</v>
      </c>
      <c r="C1647" s="2">
        <f>RSI!I1647</f>
        <v>63.039618186691705</v>
      </c>
      <c r="D1647" s="2">
        <f>MACD!E1647</f>
        <v>-4.6630434505257501E-2</v>
      </c>
      <c r="E1647" s="2">
        <f>MACD!F1647</f>
        <v>-1.8387587935911713E-2</v>
      </c>
      <c r="F1647" s="2">
        <f>'Moving Avg'!D1647</f>
        <v>3.3084800000000003</v>
      </c>
      <c r="G1647" s="2">
        <f>'Moving Avg'!F1647</f>
        <v>3.2366199999999998</v>
      </c>
      <c r="H1647" s="2">
        <f>'Moving Avg'!G1647</f>
        <v>3.2171440000000002</v>
      </c>
      <c r="I1647" s="2">
        <f>'Moving Avg'!H1647</f>
        <v>3.0206864999999969</v>
      </c>
      <c r="J1647" s="17" t="str">
        <f>OBV!F1647</f>
        <v>BULLISH</v>
      </c>
      <c r="K1647" s="17" t="str">
        <f>OBV!G1647</f>
        <v>NEUTRAL</v>
      </c>
      <c r="L1647" s="17" t="str">
        <f>OBV!H1647</f>
        <v>CONFIRMED BULLISH</v>
      </c>
      <c r="M1647" s="19">
        <f t="shared" si="250"/>
        <v>25</v>
      </c>
      <c r="N1647" s="19">
        <f t="shared" si="251"/>
        <v>100</v>
      </c>
      <c r="O1647" s="19">
        <f t="shared" si="252"/>
        <v>50</v>
      </c>
      <c r="P1647" s="19">
        <f t="shared" si="253"/>
        <v>83.5</v>
      </c>
      <c r="Q1647" s="20">
        <f t="shared" si="254"/>
        <v>63.774999999999999</v>
      </c>
      <c r="R1647" s="20">
        <f t="shared" si="255"/>
        <v>63.375</v>
      </c>
      <c r="S1647" s="20">
        <f t="shared" si="256"/>
        <v>68.825000000000003</v>
      </c>
      <c r="T1647" s="20">
        <f t="shared" si="257"/>
        <v>64.625</v>
      </c>
      <c r="U1647" s="19">
        <f t="shared" si="258"/>
        <v>65.325000000000003</v>
      </c>
      <c r="V1647" s="19">
        <f t="shared" si="259"/>
        <v>65.150000000000006</v>
      </c>
    </row>
    <row r="1648" spans="1:22" ht="13.5" x14ac:dyDescent="0.25">
      <c r="A1648" s="3">
        <f>RSI!A1648</f>
        <v>44413</v>
      </c>
      <c r="B1648" s="2">
        <f>RSI!B1648</f>
        <v>3.3037999999999998</v>
      </c>
      <c r="C1648" s="2">
        <f>RSI!I1648</f>
        <v>59.868487124950335</v>
      </c>
      <c r="D1648" s="2">
        <f>MACD!E1648</f>
        <v>-5.2628096394577994E-2</v>
      </c>
      <c r="E1648" s="2">
        <f>MACD!F1648</f>
        <v>-2.5235689627644969E-2</v>
      </c>
      <c r="F1648" s="2">
        <f>'Moving Avg'!D1648</f>
        <v>3.3209200000000001</v>
      </c>
      <c r="G1648" s="2">
        <f>'Moving Avg'!F1648</f>
        <v>3.2427949999999996</v>
      </c>
      <c r="H1648" s="2">
        <f>'Moving Avg'!G1648</f>
        <v>3.21889</v>
      </c>
      <c r="I1648" s="2">
        <f>'Moving Avg'!H1648</f>
        <v>3.0241654999999978</v>
      </c>
      <c r="J1648" s="17" t="str">
        <f>OBV!F1648</f>
        <v>BULLISH</v>
      </c>
      <c r="K1648" s="17" t="str">
        <f>OBV!G1648</f>
        <v>NEUTRAL</v>
      </c>
      <c r="L1648" s="17" t="str">
        <f>OBV!H1648</f>
        <v>CONFIRMED BULLISH</v>
      </c>
      <c r="M1648" s="19">
        <f t="shared" si="250"/>
        <v>25</v>
      </c>
      <c r="N1648" s="19">
        <f t="shared" si="251"/>
        <v>100</v>
      </c>
      <c r="O1648" s="19">
        <f t="shared" si="252"/>
        <v>50</v>
      </c>
      <c r="P1648" s="19">
        <f t="shared" si="253"/>
        <v>83.5</v>
      </c>
      <c r="Q1648" s="20">
        <f t="shared" si="254"/>
        <v>63.774999999999999</v>
      </c>
      <c r="R1648" s="20">
        <f t="shared" si="255"/>
        <v>63.375</v>
      </c>
      <c r="S1648" s="20">
        <f t="shared" si="256"/>
        <v>68.825000000000003</v>
      </c>
      <c r="T1648" s="20">
        <f t="shared" si="257"/>
        <v>64.625</v>
      </c>
      <c r="U1648" s="19">
        <f t="shared" si="258"/>
        <v>65.325000000000003</v>
      </c>
      <c r="V1648" s="19">
        <f t="shared" si="259"/>
        <v>65.150000000000006</v>
      </c>
    </row>
    <row r="1649" spans="1:22" ht="13.5" x14ac:dyDescent="0.25">
      <c r="A1649" s="3">
        <f>RSI!A1649</f>
        <v>44414</v>
      </c>
      <c r="B1649" s="2">
        <f>RSI!B1649</f>
        <v>3.2883</v>
      </c>
      <c r="C1649" s="2">
        <f>RSI!I1649</f>
        <v>56.810597818960176</v>
      </c>
      <c r="D1649" s="2">
        <f>MACD!E1649</f>
        <v>-5.0923380252084538E-2</v>
      </c>
      <c r="E1649" s="2">
        <f>MACD!F1649</f>
        <v>-3.0373227752532886E-2</v>
      </c>
      <c r="F1649" s="2">
        <f>'Moving Avg'!D1649</f>
        <v>3.32558</v>
      </c>
      <c r="G1649" s="2">
        <f>'Moving Avg'!F1649</f>
        <v>3.2447400000000002</v>
      </c>
      <c r="H1649" s="2">
        <f>'Moving Avg'!G1649</f>
        <v>3.2203260000000005</v>
      </c>
      <c r="I1649" s="2">
        <f>'Moving Avg'!H1649</f>
        <v>3.0276034999999979</v>
      </c>
      <c r="J1649" s="17" t="str">
        <f>OBV!F1649</f>
        <v>BULLISH</v>
      </c>
      <c r="K1649" s="17" t="str">
        <f>OBV!G1649</f>
        <v>NEUTRAL</v>
      </c>
      <c r="L1649" s="17" t="str">
        <f>OBV!H1649</f>
        <v>CONFIRMED BULLISH</v>
      </c>
      <c r="M1649" s="19">
        <f t="shared" si="250"/>
        <v>25</v>
      </c>
      <c r="N1649" s="19">
        <f t="shared" si="251"/>
        <v>100</v>
      </c>
      <c r="O1649" s="19">
        <f t="shared" si="252"/>
        <v>50</v>
      </c>
      <c r="P1649" s="19">
        <f t="shared" si="253"/>
        <v>83.5</v>
      </c>
      <c r="Q1649" s="20">
        <f t="shared" si="254"/>
        <v>63.774999999999999</v>
      </c>
      <c r="R1649" s="20">
        <f t="shared" si="255"/>
        <v>63.375</v>
      </c>
      <c r="S1649" s="20">
        <f t="shared" si="256"/>
        <v>68.825000000000003</v>
      </c>
      <c r="T1649" s="20">
        <f t="shared" si="257"/>
        <v>64.625</v>
      </c>
      <c r="U1649" s="19">
        <f t="shared" si="258"/>
        <v>65.325000000000003</v>
      </c>
      <c r="V1649" s="19">
        <f t="shared" si="259"/>
        <v>65.150000000000006</v>
      </c>
    </row>
    <row r="1650" spans="1:22" ht="13.5" x14ac:dyDescent="0.25">
      <c r="A1650" s="3">
        <f>RSI!A1650</f>
        <v>44417</v>
      </c>
      <c r="B1650" s="2">
        <f>RSI!B1650</f>
        <v>3.3349000000000002</v>
      </c>
      <c r="C1650" s="2">
        <f>RSI!I1650</f>
        <v>62.939390561810946</v>
      </c>
      <c r="D1650" s="2">
        <f>MACD!E1650</f>
        <v>-4.8383521391133222E-2</v>
      </c>
      <c r="E1650" s="2">
        <f>MACD!F1650</f>
        <v>-3.3975286480252956E-2</v>
      </c>
      <c r="F1650" s="2">
        <f>'Moving Avg'!D1650</f>
        <v>3.3209200000000001</v>
      </c>
      <c r="G1650" s="2">
        <f>'Moving Avg'!F1650</f>
        <v>3.249015</v>
      </c>
      <c r="H1650" s="2">
        <f>'Moving Avg'!G1650</f>
        <v>3.2226940000000002</v>
      </c>
      <c r="I1650" s="2">
        <f>'Moving Avg'!H1650</f>
        <v>3.0313829999999977</v>
      </c>
      <c r="J1650" s="17" t="str">
        <f>OBV!F1650</f>
        <v>BEARISH</v>
      </c>
      <c r="K1650" s="17" t="str">
        <f>OBV!G1650</f>
        <v>NEUTRAL</v>
      </c>
      <c r="L1650" s="17" t="str">
        <f>OBV!H1650</f>
        <v>CONFIRMED BEARISH</v>
      </c>
      <c r="M1650" s="19">
        <f t="shared" si="250"/>
        <v>25</v>
      </c>
      <c r="N1650" s="19">
        <f t="shared" si="251"/>
        <v>45</v>
      </c>
      <c r="O1650" s="19">
        <f t="shared" si="252"/>
        <v>50</v>
      </c>
      <c r="P1650" s="19">
        <f t="shared" si="253"/>
        <v>16.5</v>
      </c>
      <c r="Q1650" s="20">
        <f t="shared" si="254"/>
        <v>34.475000000000001</v>
      </c>
      <c r="R1650" s="20">
        <f t="shared" si="255"/>
        <v>35.625</v>
      </c>
      <c r="S1650" s="20">
        <f t="shared" si="256"/>
        <v>30.425000000000001</v>
      </c>
      <c r="T1650" s="20">
        <f t="shared" si="257"/>
        <v>34.125</v>
      </c>
      <c r="U1650" s="19">
        <f t="shared" si="258"/>
        <v>33.508333333333333</v>
      </c>
      <c r="V1650" s="19">
        <f t="shared" si="259"/>
        <v>33.662499999999994</v>
      </c>
    </row>
    <row r="1651" spans="1:22" ht="13.5" x14ac:dyDescent="0.25">
      <c r="A1651" s="3">
        <f>RSI!A1651</f>
        <v>44419</v>
      </c>
      <c r="B1651" s="2">
        <f>RSI!B1651</f>
        <v>3.2883</v>
      </c>
      <c r="C1651" s="2">
        <f>RSI!I1651</f>
        <v>54.595988716553883</v>
      </c>
      <c r="D1651" s="2">
        <f>MACD!E1651</f>
        <v>-4.3275842552597421E-2</v>
      </c>
      <c r="E1651" s="2">
        <f>MACD!F1651</f>
        <v>-3.5835397694721847E-2</v>
      </c>
      <c r="F1651" s="2">
        <f>'Moving Avg'!D1651</f>
        <v>3.30694</v>
      </c>
      <c r="G1651" s="2">
        <f>'Moving Avg'!F1651</f>
        <v>3.2521250000000004</v>
      </c>
      <c r="H1651" s="2">
        <f>'Moving Avg'!G1651</f>
        <v>3.2232619999999996</v>
      </c>
      <c r="I1651" s="2">
        <f>'Moving Avg'!H1651</f>
        <v>3.0351469999999985</v>
      </c>
      <c r="J1651" s="17" t="str">
        <f>OBV!F1651</f>
        <v>BEARISH</v>
      </c>
      <c r="K1651" s="17" t="str">
        <f>OBV!G1651</f>
        <v>NEUTRAL</v>
      </c>
      <c r="L1651" s="17" t="str">
        <f>OBV!H1651</f>
        <v>CONFIRMED BEARISH</v>
      </c>
      <c r="M1651" s="19">
        <f t="shared" si="250"/>
        <v>25</v>
      </c>
      <c r="N1651" s="19">
        <f t="shared" si="251"/>
        <v>45</v>
      </c>
      <c r="O1651" s="19">
        <f t="shared" si="252"/>
        <v>50</v>
      </c>
      <c r="P1651" s="19">
        <f t="shared" si="253"/>
        <v>16.5</v>
      </c>
      <c r="Q1651" s="20">
        <f t="shared" si="254"/>
        <v>34.475000000000001</v>
      </c>
      <c r="R1651" s="20">
        <f t="shared" si="255"/>
        <v>35.625</v>
      </c>
      <c r="S1651" s="20">
        <f t="shared" si="256"/>
        <v>30.425000000000001</v>
      </c>
      <c r="T1651" s="20">
        <f t="shared" si="257"/>
        <v>34.125</v>
      </c>
      <c r="U1651" s="19">
        <f t="shared" si="258"/>
        <v>33.508333333333333</v>
      </c>
      <c r="V1651" s="19">
        <f t="shared" si="259"/>
        <v>33.662499999999994</v>
      </c>
    </row>
    <row r="1652" spans="1:22" ht="13.5" x14ac:dyDescent="0.25">
      <c r="A1652" s="3">
        <f>RSI!A1652</f>
        <v>44420</v>
      </c>
      <c r="B1652" s="2">
        <f>RSI!B1652</f>
        <v>3.3037999999999998</v>
      </c>
      <c r="C1652" s="2">
        <f>RSI!I1652</f>
        <v>56.654236922247726</v>
      </c>
      <c r="D1652" s="2">
        <f>MACD!E1652</f>
        <v>-4.1483491980494946E-2</v>
      </c>
      <c r="E1652" s="2">
        <f>MACD!F1652</f>
        <v>-3.6965016551876471E-2</v>
      </c>
      <c r="F1652" s="2">
        <f>'Moving Avg'!D1652</f>
        <v>3.3038199999999995</v>
      </c>
      <c r="G1652" s="2">
        <f>'Moving Avg'!F1652</f>
        <v>3.2571749999999993</v>
      </c>
      <c r="H1652" s="2">
        <f>'Moving Avg'!G1652</f>
        <v>3.2255879999999997</v>
      </c>
      <c r="I1652" s="2">
        <f>'Moving Avg'!H1652</f>
        <v>3.0387349999999986</v>
      </c>
      <c r="J1652" s="17" t="str">
        <f>OBV!F1652</f>
        <v>BEARISH</v>
      </c>
      <c r="K1652" s="17" t="str">
        <f>OBV!G1652</f>
        <v>NEUTRAL</v>
      </c>
      <c r="L1652" s="17" t="str">
        <f>OBV!H1652</f>
        <v>CONFIRMED BEARISH</v>
      </c>
      <c r="M1652" s="19">
        <f t="shared" si="250"/>
        <v>25</v>
      </c>
      <c r="N1652" s="19">
        <f t="shared" si="251"/>
        <v>45</v>
      </c>
      <c r="O1652" s="19">
        <f t="shared" si="252"/>
        <v>50</v>
      </c>
      <c r="P1652" s="19">
        <f t="shared" si="253"/>
        <v>16.5</v>
      </c>
      <c r="Q1652" s="20">
        <f t="shared" si="254"/>
        <v>34.475000000000001</v>
      </c>
      <c r="R1652" s="20">
        <f t="shared" si="255"/>
        <v>35.625</v>
      </c>
      <c r="S1652" s="20">
        <f t="shared" si="256"/>
        <v>30.425000000000001</v>
      </c>
      <c r="T1652" s="20">
        <f t="shared" si="257"/>
        <v>34.125</v>
      </c>
      <c r="U1652" s="19">
        <f t="shared" si="258"/>
        <v>33.508333333333333</v>
      </c>
      <c r="V1652" s="19">
        <f t="shared" si="259"/>
        <v>33.662499999999994</v>
      </c>
    </row>
    <row r="1653" spans="1:22" ht="13.5" x14ac:dyDescent="0.25">
      <c r="A1653" s="3">
        <f>RSI!A1653</f>
        <v>44424</v>
      </c>
      <c r="B1653" s="2">
        <f>RSI!B1653</f>
        <v>3.3037999999999998</v>
      </c>
      <c r="C1653" s="2">
        <f>RSI!I1653</f>
        <v>56.654236922247726</v>
      </c>
      <c r="D1653" s="2">
        <f>MACD!E1653</f>
        <v>-4.1426425384341048E-2</v>
      </c>
      <c r="E1653" s="2">
        <f>MACD!F1653</f>
        <v>-3.7857298318369384E-2</v>
      </c>
      <c r="F1653" s="2">
        <f>'Moving Avg'!D1653</f>
        <v>3.3038199999999995</v>
      </c>
      <c r="G1653" s="2">
        <f>'Moving Avg'!F1653</f>
        <v>3.2645600000000004</v>
      </c>
      <c r="H1653" s="2">
        <f>'Moving Avg'!G1653</f>
        <v>3.229217999999999</v>
      </c>
      <c r="I1653" s="2">
        <f>'Moving Avg'!H1653</f>
        <v>3.0425764999999991</v>
      </c>
      <c r="J1653" s="17" t="str">
        <f>OBV!F1653</f>
        <v>BULLISH</v>
      </c>
      <c r="K1653" s="17" t="str">
        <f>OBV!G1653</f>
        <v>NEUTRAL</v>
      </c>
      <c r="L1653" s="17" t="str">
        <f>OBV!H1653</f>
        <v>NEUTRAL</v>
      </c>
      <c r="M1653" s="19">
        <f t="shared" si="250"/>
        <v>25</v>
      </c>
      <c r="N1653" s="19">
        <f t="shared" si="251"/>
        <v>45</v>
      </c>
      <c r="O1653" s="19">
        <f t="shared" si="252"/>
        <v>50</v>
      </c>
      <c r="P1653" s="19">
        <f t="shared" si="253"/>
        <v>49.5</v>
      </c>
      <c r="Q1653" s="20">
        <f t="shared" si="254"/>
        <v>39.424999999999997</v>
      </c>
      <c r="R1653" s="20">
        <f t="shared" si="255"/>
        <v>43.875</v>
      </c>
      <c r="S1653" s="20">
        <f t="shared" si="256"/>
        <v>45.275000000000006</v>
      </c>
      <c r="T1653" s="20">
        <f t="shared" si="257"/>
        <v>42.375</v>
      </c>
      <c r="U1653" s="19">
        <f t="shared" si="258"/>
        <v>42.858333333333327</v>
      </c>
      <c r="V1653" s="19">
        <f t="shared" si="259"/>
        <v>42.737499999999997</v>
      </c>
    </row>
    <row r="1654" spans="1:22" ht="13.5" x14ac:dyDescent="0.25">
      <c r="A1654" s="3">
        <f>RSI!A1654</f>
        <v>44425</v>
      </c>
      <c r="B1654" s="2">
        <f>RSI!B1654</f>
        <v>3.3037999999999998</v>
      </c>
      <c r="C1654" s="2">
        <f>RSI!I1654</f>
        <v>56.654236922247726</v>
      </c>
      <c r="D1654" s="2">
        <f>MACD!E1654</f>
        <v>-3.8018450981265328E-2</v>
      </c>
      <c r="E1654" s="2">
        <f>MACD!F1654</f>
        <v>-3.7889528850948574E-2</v>
      </c>
      <c r="F1654" s="2">
        <f>'Moving Avg'!D1654</f>
        <v>3.3069199999999994</v>
      </c>
      <c r="G1654" s="2">
        <f>'Moving Avg'!F1654</f>
        <v>3.2703899999999999</v>
      </c>
      <c r="H1654" s="2">
        <f>'Moving Avg'!G1654</f>
        <v>3.2322679999999995</v>
      </c>
      <c r="I1654" s="2">
        <f>'Moving Avg'!H1654</f>
        <v>3.0460919999999994</v>
      </c>
      <c r="J1654" s="17" t="str">
        <f>OBV!F1654</f>
        <v>BULLISH</v>
      </c>
      <c r="K1654" s="17" t="str">
        <f>OBV!G1654</f>
        <v>NEUTRAL</v>
      </c>
      <c r="L1654" s="17" t="str">
        <f>OBV!H1654</f>
        <v>CONFIRMED BULLISH</v>
      </c>
      <c r="M1654" s="19">
        <f t="shared" si="250"/>
        <v>25</v>
      </c>
      <c r="N1654" s="19">
        <f t="shared" si="251"/>
        <v>45</v>
      </c>
      <c r="O1654" s="19">
        <f t="shared" si="252"/>
        <v>50</v>
      </c>
      <c r="P1654" s="19">
        <f t="shared" si="253"/>
        <v>83.5</v>
      </c>
      <c r="Q1654" s="20">
        <f t="shared" si="254"/>
        <v>44.524999999999999</v>
      </c>
      <c r="R1654" s="20">
        <f t="shared" si="255"/>
        <v>52.375</v>
      </c>
      <c r="S1654" s="20">
        <f t="shared" si="256"/>
        <v>60.575000000000003</v>
      </c>
      <c r="T1654" s="20">
        <f t="shared" si="257"/>
        <v>50.875</v>
      </c>
      <c r="U1654" s="19">
        <f t="shared" si="258"/>
        <v>52.491666666666674</v>
      </c>
      <c r="V1654" s="19">
        <f t="shared" si="259"/>
        <v>52.087500000000006</v>
      </c>
    </row>
    <row r="1655" spans="1:22" ht="13.5" x14ac:dyDescent="0.25">
      <c r="A1655" s="3">
        <f>RSI!A1655</f>
        <v>44426</v>
      </c>
      <c r="B1655" s="2">
        <f>RSI!B1655</f>
        <v>3.2959999999999998</v>
      </c>
      <c r="C1655" s="2">
        <f>RSI!I1655</f>
        <v>55.084770525026329</v>
      </c>
      <c r="D1655" s="2">
        <f>MACD!E1655</f>
        <v>-2.0441052791034142E-2</v>
      </c>
      <c r="E1655" s="2">
        <f>MACD!F1655</f>
        <v>-3.4399833638965691E-2</v>
      </c>
      <c r="F1655" s="2">
        <f>'Moving Avg'!D1655</f>
        <v>3.29914</v>
      </c>
      <c r="G1655" s="2">
        <f>'Moving Avg'!F1655</f>
        <v>3.2758300000000005</v>
      </c>
      <c r="H1655" s="2">
        <f>'Moving Avg'!G1655</f>
        <v>3.2345819999999992</v>
      </c>
      <c r="I1655" s="2">
        <f>'Moving Avg'!H1655</f>
        <v>3.0497134999999993</v>
      </c>
      <c r="J1655" s="17" t="str">
        <f>OBV!F1655</f>
        <v>BEARISH</v>
      </c>
      <c r="K1655" s="17" t="str">
        <f>OBV!G1655</f>
        <v>NEUTRAL</v>
      </c>
      <c r="L1655" s="17" t="str">
        <f>OBV!H1655</f>
        <v>CONFIRMED BEARISH</v>
      </c>
      <c r="M1655" s="19">
        <f t="shared" si="250"/>
        <v>25</v>
      </c>
      <c r="N1655" s="19">
        <f t="shared" si="251"/>
        <v>0</v>
      </c>
      <c r="O1655" s="19">
        <f t="shared" si="252"/>
        <v>50</v>
      </c>
      <c r="P1655" s="19">
        <f t="shared" si="253"/>
        <v>16.5</v>
      </c>
      <c r="Q1655" s="20">
        <f t="shared" si="254"/>
        <v>18.725000000000001</v>
      </c>
      <c r="R1655" s="20">
        <f t="shared" si="255"/>
        <v>26.625</v>
      </c>
      <c r="S1655" s="20">
        <f t="shared" si="256"/>
        <v>23.675000000000001</v>
      </c>
      <c r="T1655" s="20">
        <f t="shared" si="257"/>
        <v>22.875</v>
      </c>
      <c r="U1655" s="19">
        <f t="shared" si="258"/>
        <v>23.008333333333336</v>
      </c>
      <c r="V1655" s="19">
        <f t="shared" si="259"/>
        <v>22.975000000000001</v>
      </c>
    </row>
    <row r="1656" spans="1:22" ht="13.5" x14ac:dyDescent="0.25">
      <c r="A1656" s="3">
        <f>RSI!A1656</f>
        <v>44427</v>
      </c>
      <c r="B1656" s="2">
        <f>RSI!B1656</f>
        <v>3.2726999999999999</v>
      </c>
      <c r="C1656" s="2">
        <f>RSI!I1656</f>
        <v>50.577410780038292</v>
      </c>
      <c r="D1656" s="2">
        <f>MACD!E1656</f>
        <v>-4.0018826671666119E-3</v>
      </c>
      <c r="E1656" s="2">
        <f>MACD!F1656</f>
        <v>-2.8320243444605878E-2</v>
      </c>
      <c r="F1656" s="2">
        <f>'Moving Avg'!D1656</f>
        <v>3.2960199999999999</v>
      </c>
      <c r="G1656" s="2">
        <f>'Moving Avg'!F1656</f>
        <v>3.2801050000000003</v>
      </c>
      <c r="H1656" s="2">
        <f>'Moving Avg'!G1656</f>
        <v>3.2364299999999986</v>
      </c>
      <c r="I1656" s="2">
        <f>'Moving Avg'!H1656</f>
        <v>3.0531459999999995</v>
      </c>
      <c r="J1656" s="17" t="str">
        <f>OBV!F1656</f>
        <v>BEARISH</v>
      </c>
      <c r="K1656" s="17" t="str">
        <f>OBV!G1656</f>
        <v>NEUTRAL</v>
      </c>
      <c r="L1656" s="17" t="str">
        <f>OBV!H1656</f>
        <v>CONFIRMED BEARISH</v>
      </c>
      <c r="M1656" s="19">
        <f t="shared" si="250"/>
        <v>25</v>
      </c>
      <c r="N1656" s="19">
        <f t="shared" si="251"/>
        <v>0</v>
      </c>
      <c r="O1656" s="19">
        <f t="shared" si="252"/>
        <v>50</v>
      </c>
      <c r="P1656" s="19">
        <f t="shared" si="253"/>
        <v>16.5</v>
      </c>
      <c r="Q1656" s="20">
        <f t="shared" si="254"/>
        <v>18.725000000000001</v>
      </c>
      <c r="R1656" s="20">
        <f t="shared" si="255"/>
        <v>26.625</v>
      </c>
      <c r="S1656" s="20">
        <f t="shared" si="256"/>
        <v>23.675000000000001</v>
      </c>
      <c r="T1656" s="20">
        <f t="shared" si="257"/>
        <v>22.875</v>
      </c>
      <c r="U1656" s="19">
        <f t="shared" si="258"/>
        <v>23.008333333333336</v>
      </c>
      <c r="V1656" s="19">
        <f t="shared" si="259"/>
        <v>22.975000000000001</v>
      </c>
    </row>
    <row r="1657" spans="1:22" ht="13.5" x14ac:dyDescent="0.25">
      <c r="A1657" s="3">
        <f>RSI!A1657</f>
        <v>44428</v>
      </c>
      <c r="B1657" s="2">
        <f>RSI!B1657</f>
        <v>3.2726999999999999</v>
      </c>
      <c r="C1657" s="2">
        <f>RSI!I1657</f>
        <v>50.577410780038292</v>
      </c>
      <c r="D1657" s="2">
        <f>MACD!E1657</f>
        <v>3.9285427309310172E-3</v>
      </c>
      <c r="E1657" s="2">
        <f>MACD!F1657</f>
        <v>-2.18704862094985E-2</v>
      </c>
      <c r="F1657" s="2">
        <f>'Moving Avg'!D1657</f>
        <v>3.2897999999999996</v>
      </c>
      <c r="G1657" s="2">
        <f>'Moving Avg'!F1657</f>
        <v>3.2843800000000001</v>
      </c>
      <c r="H1657" s="2">
        <f>'Moving Avg'!G1657</f>
        <v>3.2384239999999984</v>
      </c>
      <c r="I1657" s="2">
        <f>'Moving Avg'!H1657</f>
        <v>3.0568319999999995</v>
      </c>
      <c r="J1657" s="17" t="str">
        <f>OBV!F1657</f>
        <v>BEARISH</v>
      </c>
      <c r="K1657" s="17" t="str">
        <f>OBV!G1657</f>
        <v>NEUTRAL</v>
      </c>
      <c r="L1657" s="17" t="str">
        <f>OBV!H1657</f>
        <v>CONFIRMED BEARISH</v>
      </c>
      <c r="M1657" s="19">
        <f t="shared" si="250"/>
        <v>25</v>
      </c>
      <c r="N1657" s="19">
        <f t="shared" si="251"/>
        <v>0</v>
      </c>
      <c r="O1657" s="19">
        <f t="shared" si="252"/>
        <v>50</v>
      </c>
      <c r="P1657" s="19">
        <f t="shared" si="253"/>
        <v>16.5</v>
      </c>
      <c r="Q1657" s="20">
        <f t="shared" si="254"/>
        <v>18.725000000000001</v>
      </c>
      <c r="R1657" s="20">
        <f t="shared" si="255"/>
        <v>26.625</v>
      </c>
      <c r="S1657" s="20">
        <f t="shared" si="256"/>
        <v>23.675000000000001</v>
      </c>
      <c r="T1657" s="20">
        <f t="shared" si="257"/>
        <v>22.875</v>
      </c>
      <c r="U1657" s="19">
        <f t="shared" si="258"/>
        <v>23.008333333333336</v>
      </c>
      <c r="V1657" s="19">
        <f t="shared" si="259"/>
        <v>22.975000000000001</v>
      </c>
    </row>
    <row r="1658" spans="1:22" ht="13.5" x14ac:dyDescent="0.25">
      <c r="A1658" s="3">
        <f>RSI!A1658</f>
        <v>44431</v>
      </c>
      <c r="B1658" s="2">
        <f>RSI!B1658</f>
        <v>3.2726999999999999</v>
      </c>
      <c r="C1658" s="2">
        <f>RSI!I1658</f>
        <v>50.577410780038292</v>
      </c>
      <c r="D1658" s="2">
        <f>MACD!E1658</f>
        <v>8.2292629974638487E-3</v>
      </c>
      <c r="E1658" s="2">
        <f>MACD!F1658</f>
        <v>-1.585053636810603E-2</v>
      </c>
      <c r="F1658" s="2">
        <f>'Moving Avg'!D1658</f>
        <v>3.2835799999999997</v>
      </c>
      <c r="G1658" s="2">
        <f>'Moving Avg'!F1658</f>
        <v>3.2886549999999999</v>
      </c>
      <c r="H1658" s="2">
        <f>'Moving Avg'!G1658</f>
        <v>3.2402719999999983</v>
      </c>
      <c r="I1658" s="2">
        <f>'Moving Avg'!H1658</f>
        <v>3.0605179999999996</v>
      </c>
      <c r="J1658" s="17" t="str">
        <f>OBV!F1658</f>
        <v>BEARISH</v>
      </c>
      <c r="K1658" s="17" t="str">
        <f>OBV!G1658</f>
        <v>NEUTRAL</v>
      </c>
      <c r="L1658" s="17" t="str">
        <f>OBV!H1658</f>
        <v>CONFIRMED BEARISH</v>
      </c>
      <c r="M1658" s="19">
        <f t="shared" si="250"/>
        <v>25</v>
      </c>
      <c r="N1658" s="19">
        <f t="shared" si="251"/>
        <v>0</v>
      </c>
      <c r="O1658" s="19">
        <f t="shared" si="252"/>
        <v>50</v>
      </c>
      <c r="P1658" s="19">
        <f t="shared" si="253"/>
        <v>16.5</v>
      </c>
      <c r="Q1658" s="20">
        <f t="shared" si="254"/>
        <v>18.725000000000001</v>
      </c>
      <c r="R1658" s="20">
        <f t="shared" si="255"/>
        <v>26.625</v>
      </c>
      <c r="S1658" s="20">
        <f t="shared" si="256"/>
        <v>23.675000000000001</v>
      </c>
      <c r="T1658" s="20">
        <f t="shared" si="257"/>
        <v>22.875</v>
      </c>
      <c r="U1658" s="19">
        <f t="shared" si="258"/>
        <v>23.008333333333336</v>
      </c>
      <c r="V1658" s="19">
        <f t="shared" si="259"/>
        <v>22.975000000000001</v>
      </c>
    </row>
    <row r="1659" spans="1:22" ht="13.5" x14ac:dyDescent="0.25">
      <c r="A1659" s="3">
        <f>RSI!A1659</f>
        <v>44432</v>
      </c>
      <c r="B1659" s="2">
        <f>RSI!B1659</f>
        <v>3.2959999999999998</v>
      </c>
      <c r="C1659" s="2">
        <f>RSI!I1659</f>
        <v>55.159994275505817</v>
      </c>
      <c r="D1659" s="2">
        <f>MACD!E1659</f>
        <v>7.7488670467711351E-3</v>
      </c>
      <c r="E1659" s="2">
        <f>MACD!F1659</f>
        <v>-1.1130655685130598E-2</v>
      </c>
      <c r="F1659" s="2">
        <f>'Moving Avg'!D1659</f>
        <v>3.2820200000000002</v>
      </c>
      <c r="G1659" s="2">
        <f>'Moving Avg'!F1659</f>
        <v>3.2921500000000004</v>
      </c>
      <c r="H1659" s="2">
        <f>'Moving Avg'!G1659</f>
        <v>3.242007999999998</v>
      </c>
      <c r="I1659" s="2">
        <f>'Moving Avg'!H1659</f>
        <v>3.0641394999999996</v>
      </c>
      <c r="J1659" s="17" t="str">
        <f>OBV!F1659</f>
        <v>BEARISH</v>
      </c>
      <c r="K1659" s="17" t="str">
        <f>OBV!G1659</f>
        <v>NEUTRAL</v>
      </c>
      <c r="L1659" s="17" t="str">
        <f>OBV!H1659</f>
        <v>CONFIRMED BEARISH</v>
      </c>
      <c r="M1659" s="19">
        <f t="shared" si="250"/>
        <v>25</v>
      </c>
      <c r="N1659" s="19">
        <f t="shared" si="251"/>
        <v>0</v>
      </c>
      <c r="O1659" s="19">
        <f t="shared" si="252"/>
        <v>50</v>
      </c>
      <c r="P1659" s="19">
        <f t="shared" si="253"/>
        <v>16.5</v>
      </c>
      <c r="Q1659" s="20">
        <f t="shared" si="254"/>
        <v>18.725000000000001</v>
      </c>
      <c r="R1659" s="20">
        <f t="shared" si="255"/>
        <v>26.625</v>
      </c>
      <c r="S1659" s="20">
        <f t="shared" si="256"/>
        <v>23.675000000000001</v>
      </c>
      <c r="T1659" s="20">
        <f t="shared" si="257"/>
        <v>22.875</v>
      </c>
      <c r="U1659" s="19">
        <f t="shared" si="258"/>
        <v>23.008333333333336</v>
      </c>
      <c r="V1659" s="19">
        <f t="shared" si="259"/>
        <v>22.975000000000001</v>
      </c>
    </row>
    <row r="1660" spans="1:22" ht="13.5" x14ac:dyDescent="0.25">
      <c r="A1660" s="3">
        <f>RSI!A1660</f>
        <v>44433</v>
      </c>
      <c r="B1660" s="2">
        <f>RSI!B1660</f>
        <v>3.2416</v>
      </c>
      <c r="C1660" s="2">
        <f>RSI!I1660</f>
        <v>44.731414138786633</v>
      </c>
      <c r="D1660" s="2">
        <f>MACD!E1660</f>
        <v>1.8395293386863187E-2</v>
      </c>
      <c r="E1660" s="2">
        <f>MACD!F1660</f>
        <v>-5.2254658707318411E-3</v>
      </c>
      <c r="F1660" s="2">
        <f>'Moving Avg'!D1660</f>
        <v>3.2711399999999999</v>
      </c>
      <c r="G1660" s="2">
        <f>'Moving Avg'!F1660</f>
        <v>3.2913700000000006</v>
      </c>
      <c r="H1660" s="2">
        <f>'Moving Avg'!G1660</f>
        <v>3.2423659999999983</v>
      </c>
      <c r="I1660" s="2">
        <f>'Moving Avg'!H1660</f>
        <v>3.0676699999999992</v>
      </c>
      <c r="J1660" s="17" t="str">
        <f>OBV!F1660</f>
        <v>BEARISH</v>
      </c>
      <c r="K1660" s="17" t="str">
        <f>OBV!G1660</f>
        <v>NEUTRAL</v>
      </c>
      <c r="L1660" s="17" t="str">
        <f>OBV!H1660</f>
        <v>CONFIRMED BEARISH</v>
      </c>
      <c r="M1660" s="19">
        <f t="shared" si="250"/>
        <v>25</v>
      </c>
      <c r="N1660" s="19">
        <f t="shared" si="251"/>
        <v>0</v>
      </c>
      <c r="O1660" s="19">
        <f t="shared" si="252"/>
        <v>50</v>
      </c>
      <c r="P1660" s="19">
        <f t="shared" si="253"/>
        <v>16.5</v>
      </c>
      <c r="Q1660" s="20">
        <f t="shared" si="254"/>
        <v>18.725000000000001</v>
      </c>
      <c r="R1660" s="20">
        <f t="shared" si="255"/>
        <v>26.625</v>
      </c>
      <c r="S1660" s="20">
        <f t="shared" si="256"/>
        <v>23.675000000000001</v>
      </c>
      <c r="T1660" s="20">
        <f t="shared" si="257"/>
        <v>22.875</v>
      </c>
      <c r="U1660" s="19">
        <f t="shared" si="258"/>
        <v>23.008333333333336</v>
      </c>
      <c r="V1660" s="19">
        <f t="shared" si="259"/>
        <v>22.975000000000001</v>
      </c>
    </row>
    <row r="1661" spans="1:22" ht="13.5" x14ac:dyDescent="0.25">
      <c r="A1661" s="3">
        <f>RSI!A1661</f>
        <v>44434</v>
      </c>
      <c r="B1661" s="2">
        <f>RSI!B1661</f>
        <v>3.2883</v>
      </c>
      <c r="C1661" s="2">
        <f>RSI!I1661</f>
        <v>52.954288837231836</v>
      </c>
      <c r="D1661" s="2">
        <f>MACD!E1661</f>
        <v>1.6961635466572034E-2</v>
      </c>
      <c r="E1661" s="2">
        <f>MACD!F1661</f>
        <v>-7.8804560327106615E-4</v>
      </c>
      <c r="F1661" s="2">
        <f>'Moving Avg'!D1661</f>
        <v>3.2742600000000004</v>
      </c>
      <c r="G1661" s="2">
        <f>'Moving Avg'!F1661</f>
        <v>3.2929250000000003</v>
      </c>
      <c r="H1661" s="2">
        <f>'Moving Avg'!G1661</f>
        <v>3.2439479999999987</v>
      </c>
      <c r="I1661" s="2">
        <f>'Moving Avg'!H1661</f>
        <v>3.0711439999999994</v>
      </c>
      <c r="J1661" s="17" t="str">
        <f>OBV!F1661</f>
        <v>BULLISH</v>
      </c>
      <c r="K1661" s="17" t="str">
        <f>OBV!G1661</f>
        <v>NEUTRAL</v>
      </c>
      <c r="L1661" s="17" t="str">
        <f>OBV!H1661</f>
        <v>CONFIRMED BULLISH</v>
      </c>
      <c r="M1661" s="19">
        <f t="shared" si="250"/>
        <v>25</v>
      </c>
      <c r="N1661" s="19">
        <f t="shared" si="251"/>
        <v>0</v>
      </c>
      <c r="O1661" s="19">
        <f t="shared" si="252"/>
        <v>50</v>
      </c>
      <c r="P1661" s="19">
        <f t="shared" si="253"/>
        <v>83.5</v>
      </c>
      <c r="Q1661" s="20">
        <f t="shared" si="254"/>
        <v>28.774999999999999</v>
      </c>
      <c r="R1661" s="20">
        <f t="shared" si="255"/>
        <v>43.375</v>
      </c>
      <c r="S1661" s="20">
        <f t="shared" si="256"/>
        <v>53.825000000000003</v>
      </c>
      <c r="T1661" s="20">
        <f t="shared" si="257"/>
        <v>39.625</v>
      </c>
      <c r="U1661" s="19">
        <f t="shared" si="258"/>
        <v>41.991666666666667</v>
      </c>
      <c r="V1661" s="19">
        <f t="shared" si="259"/>
        <v>41.400000000000006</v>
      </c>
    </row>
    <row r="1662" spans="1:22" ht="13.5" x14ac:dyDescent="0.25">
      <c r="A1662" s="3">
        <f>RSI!A1662</f>
        <v>44435</v>
      </c>
      <c r="B1662" s="2">
        <f>RSI!B1662</f>
        <v>3.2883</v>
      </c>
      <c r="C1662" s="2">
        <f>RSI!I1662</f>
        <v>52.954288837231836</v>
      </c>
      <c r="D1662" s="2">
        <f>MACD!E1662</f>
        <v>1.8029719597779437E-2</v>
      </c>
      <c r="E1662" s="2">
        <f>MACD!F1662</f>
        <v>2.9755074369390345E-3</v>
      </c>
      <c r="F1662" s="2">
        <f>'Moving Avg'!D1662</f>
        <v>3.27738</v>
      </c>
      <c r="G1662" s="2">
        <f>'Moving Avg'!F1662</f>
        <v>3.2948700000000004</v>
      </c>
      <c r="H1662" s="2">
        <f>'Moving Avg'!G1662</f>
        <v>3.245239999999999</v>
      </c>
      <c r="I1662" s="2">
        <f>'Moving Avg'!H1662</f>
        <v>3.0745454999999997</v>
      </c>
      <c r="J1662" s="17" t="str">
        <f>OBV!F1662</f>
        <v>BULLISH</v>
      </c>
      <c r="K1662" s="17" t="str">
        <f>OBV!G1662</f>
        <v>NEUTRAL</v>
      </c>
      <c r="L1662" s="17" t="str">
        <f>OBV!H1662</f>
        <v>CONFIRMED BULLISH</v>
      </c>
      <c r="M1662" s="19">
        <f t="shared" si="250"/>
        <v>25</v>
      </c>
      <c r="N1662" s="19">
        <f t="shared" si="251"/>
        <v>0</v>
      </c>
      <c r="O1662" s="19">
        <f t="shared" si="252"/>
        <v>50</v>
      </c>
      <c r="P1662" s="19">
        <f t="shared" si="253"/>
        <v>83.5</v>
      </c>
      <c r="Q1662" s="20">
        <f t="shared" si="254"/>
        <v>28.774999999999999</v>
      </c>
      <c r="R1662" s="20">
        <f t="shared" si="255"/>
        <v>43.375</v>
      </c>
      <c r="S1662" s="20">
        <f t="shared" si="256"/>
        <v>53.825000000000003</v>
      </c>
      <c r="T1662" s="20">
        <f t="shared" si="257"/>
        <v>39.625</v>
      </c>
      <c r="U1662" s="19">
        <f t="shared" si="258"/>
        <v>41.991666666666667</v>
      </c>
      <c r="V1662" s="19">
        <f t="shared" si="259"/>
        <v>41.400000000000006</v>
      </c>
    </row>
    <row r="1663" spans="1:22" ht="13.5" x14ac:dyDescent="0.25">
      <c r="A1663" s="3">
        <f>RSI!A1663</f>
        <v>44438</v>
      </c>
      <c r="B1663" s="2">
        <f>RSI!B1663</f>
        <v>3.4127000000000001</v>
      </c>
      <c r="C1663" s="2">
        <f>RSI!I1663</f>
        <v>67.768971440586142</v>
      </c>
      <c r="D1663" s="2">
        <f>MACD!E1663</f>
        <v>9.6228941211151664E-3</v>
      </c>
      <c r="E1663" s="2">
        <f>MACD!F1663</f>
        <v>4.3049847737742612E-3</v>
      </c>
      <c r="F1663" s="2">
        <f>'Moving Avg'!D1663</f>
        <v>3.3053799999999995</v>
      </c>
      <c r="G1663" s="2">
        <f>'Moving Avg'!F1663</f>
        <v>3.3034249999999998</v>
      </c>
      <c r="H1663" s="2">
        <f>'Moving Avg'!G1663</f>
        <v>3.2497439999999989</v>
      </c>
      <c r="I1663" s="2">
        <f>'Moving Avg'!H1663</f>
        <v>3.0786054999999992</v>
      </c>
      <c r="J1663" s="17" t="str">
        <f>OBV!F1663</f>
        <v>BULLISH</v>
      </c>
      <c r="K1663" s="17" t="str">
        <f>OBV!G1663</f>
        <v>NEUTRAL</v>
      </c>
      <c r="L1663" s="17" t="str">
        <f>OBV!H1663</f>
        <v>CONFIRMED BULLISH</v>
      </c>
      <c r="M1663" s="19">
        <f t="shared" si="250"/>
        <v>25</v>
      </c>
      <c r="N1663" s="19">
        <f t="shared" si="251"/>
        <v>0</v>
      </c>
      <c r="O1663" s="19">
        <f t="shared" si="252"/>
        <v>50</v>
      </c>
      <c r="P1663" s="19">
        <f t="shared" si="253"/>
        <v>83.5</v>
      </c>
      <c r="Q1663" s="20">
        <f t="shared" si="254"/>
        <v>28.774999999999999</v>
      </c>
      <c r="R1663" s="20">
        <f t="shared" si="255"/>
        <v>43.375</v>
      </c>
      <c r="S1663" s="20">
        <f t="shared" si="256"/>
        <v>53.825000000000003</v>
      </c>
      <c r="T1663" s="20">
        <f t="shared" si="257"/>
        <v>39.625</v>
      </c>
      <c r="U1663" s="19">
        <f t="shared" si="258"/>
        <v>41.991666666666667</v>
      </c>
      <c r="V1663" s="19">
        <f t="shared" si="259"/>
        <v>41.400000000000006</v>
      </c>
    </row>
    <row r="1664" spans="1:22" ht="13.5" x14ac:dyDescent="0.25">
      <c r="A1664" s="3">
        <f>RSI!A1664</f>
        <v>44439</v>
      </c>
      <c r="B1664" s="2">
        <f>RSI!B1664</f>
        <v>3.3660000000000001</v>
      </c>
      <c r="C1664" s="2">
        <f>RSI!I1664</f>
        <v>60.115789279247245</v>
      </c>
      <c r="D1664" s="2">
        <f>MACD!E1664</f>
        <v>5.1449209514085048E-3</v>
      </c>
      <c r="E1664" s="2">
        <f>MACD!F1664</f>
        <v>4.4729720093011098E-3</v>
      </c>
      <c r="F1664" s="2">
        <f>'Moving Avg'!D1664</f>
        <v>3.3193799999999998</v>
      </c>
      <c r="G1664" s="2">
        <f>'Moving Avg'!F1664</f>
        <v>3.3084750000000001</v>
      </c>
      <c r="H1664" s="2">
        <f>'Moving Avg'!G1664</f>
        <v>3.2522999999999991</v>
      </c>
      <c r="I1664" s="2">
        <f>'Moving Avg'!H1664</f>
        <v>3.0823954999999996</v>
      </c>
      <c r="J1664" s="17" t="str">
        <f>OBV!F1664</f>
        <v>BULLISH</v>
      </c>
      <c r="K1664" s="17" t="str">
        <f>OBV!G1664</f>
        <v>NEUTRAL</v>
      </c>
      <c r="L1664" s="17" t="str">
        <f>OBV!H1664</f>
        <v>CONFIRMED BULLISH</v>
      </c>
      <c r="M1664" s="19">
        <f t="shared" si="250"/>
        <v>25</v>
      </c>
      <c r="N1664" s="19">
        <f t="shared" si="251"/>
        <v>0</v>
      </c>
      <c r="O1664" s="19">
        <f t="shared" si="252"/>
        <v>50</v>
      </c>
      <c r="P1664" s="19">
        <f t="shared" si="253"/>
        <v>83.5</v>
      </c>
      <c r="Q1664" s="20">
        <f t="shared" si="254"/>
        <v>28.774999999999999</v>
      </c>
      <c r="R1664" s="20">
        <f t="shared" si="255"/>
        <v>43.375</v>
      </c>
      <c r="S1664" s="20">
        <f t="shared" si="256"/>
        <v>53.825000000000003</v>
      </c>
      <c r="T1664" s="20">
        <f t="shared" si="257"/>
        <v>39.625</v>
      </c>
      <c r="U1664" s="19">
        <f t="shared" si="258"/>
        <v>41.991666666666667</v>
      </c>
      <c r="V1664" s="19">
        <f t="shared" si="259"/>
        <v>41.400000000000006</v>
      </c>
    </row>
    <row r="1665" spans="1:22" ht="13.5" x14ac:dyDescent="0.25">
      <c r="A1665" s="3">
        <f>RSI!A1665</f>
        <v>44440</v>
      </c>
      <c r="B1665" s="2">
        <f>RSI!B1665</f>
        <v>3.3115999999999999</v>
      </c>
      <c r="C1665" s="2">
        <f>RSI!I1665</f>
        <v>52.65601257944185</v>
      </c>
      <c r="D1665" s="2">
        <f>MACD!E1665</f>
        <v>3.698703556892724E-3</v>
      </c>
      <c r="E1665" s="2">
        <f>MACD!F1665</f>
        <v>4.3181183188194328E-3</v>
      </c>
      <c r="F1665" s="2">
        <f>'Moving Avg'!D1665</f>
        <v>3.3333799999999996</v>
      </c>
      <c r="G1665" s="2">
        <f>'Moving Avg'!F1665</f>
        <v>3.3061449999999999</v>
      </c>
      <c r="H1665" s="2">
        <f>'Moving Avg'!G1665</f>
        <v>3.2537679999999995</v>
      </c>
      <c r="I1665" s="2">
        <f>'Moving Avg'!H1665</f>
        <v>3.0856964999999996</v>
      </c>
      <c r="J1665" s="17" t="str">
        <f>OBV!F1665</f>
        <v>BEARISH</v>
      </c>
      <c r="K1665" s="17" t="str">
        <f>OBV!G1665</f>
        <v>NEUTRAL</v>
      </c>
      <c r="L1665" s="17" t="str">
        <f>OBV!H1665</f>
        <v>BEARISH DIVERGENCE</v>
      </c>
      <c r="M1665" s="19">
        <f t="shared" si="250"/>
        <v>25</v>
      </c>
      <c r="N1665" s="19">
        <f t="shared" si="251"/>
        <v>45</v>
      </c>
      <c r="O1665" s="19">
        <f t="shared" si="252"/>
        <v>50</v>
      </c>
      <c r="P1665" s="19">
        <f t="shared" si="253"/>
        <v>16.5</v>
      </c>
      <c r="Q1665" s="20">
        <f t="shared" si="254"/>
        <v>34.475000000000001</v>
      </c>
      <c r="R1665" s="20">
        <f t="shared" si="255"/>
        <v>35.625</v>
      </c>
      <c r="S1665" s="20">
        <f t="shared" si="256"/>
        <v>30.425000000000001</v>
      </c>
      <c r="T1665" s="20">
        <f t="shared" si="257"/>
        <v>34.125</v>
      </c>
      <c r="U1665" s="19">
        <f t="shared" si="258"/>
        <v>33.508333333333333</v>
      </c>
      <c r="V1665" s="19">
        <f t="shared" si="259"/>
        <v>33.662499999999994</v>
      </c>
    </row>
    <row r="1666" spans="1:22" ht="13.5" x14ac:dyDescent="0.25">
      <c r="A1666" s="3">
        <f>RSI!A1666</f>
        <v>44441</v>
      </c>
      <c r="B1666" s="2">
        <f>RSI!B1666</f>
        <v>3.3115999999999999</v>
      </c>
      <c r="C1666" s="2">
        <f>RSI!I1666</f>
        <v>52.656012579441857</v>
      </c>
      <c r="D1666" s="2">
        <f>MACD!E1666</f>
        <v>-1.2389163796293623E-3</v>
      </c>
      <c r="E1666" s="2">
        <f>MACD!F1666</f>
        <v>3.2067113791296739E-3</v>
      </c>
      <c r="F1666" s="2">
        <f>'Moving Avg'!D1666</f>
        <v>3.3380400000000003</v>
      </c>
      <c r="G1666" s="2">
        <f>'Moving Avg'!F1666</f>
        <v>3.3038149999999993</v>
      </c>
      <c r="H1666" s="2">
        <f>'Moving Avg'!G1666</f>
        <v>3.2561059999999991</v>
      </c>
      <c r="I1666" s="2">
        <f>'Moving Avg'!H1666</f>
        <v>3.088635</v>
      </c>
      <c r="J1666" s="17" t="str">
        <f>OBV!F1666</f>
        <v>BEARISH</v>
      </c>
      <c r="K1666" s="17" t="str">
        <f>OBV!G1666</f>
        <v>NEUTRAL</v>
      </c>
      <c r="L1666" s="17" t="str">
        <f>OBV!H1666</f>
        <v>BEARISH DIVERGENCE</v>
      </c>
      <c r="M1666" s="19">
        <f t="shared" ref="M1666:M1729" si="260">IF(C1666&lt;30,50, IF(C1666&gt;70, 0, 25))</f>
        <v>25</v>
      </c>
      <c r="N1666" s="19">
        <f t="shared" ref="N1666:N1729" si="261">IF(E1666-D1666&gt;0.02, 100, IF(E1666-D1666&lt;0,0,45))</f>
        <v>45</v>
      </c>
      <c r="O1666" s="19">
        <f t="shared" ref="O1666:O1729" si="262">IF(F1666-I1666&gt;10,100,IF(F1666-I1666&gt;5,75, IF(F1666-I1666&gt;0,50,0)))</f>
        <v>50</v>
      </c>
      <c r="P1666" s="19">
        <f t="shared" ref="P1666:P1729" si="263">IF(L1666="confirmed bullish", 34, IF(L1666="bullish divergence",17, 0))+IF(J1666="bullish",33,IF(J1666="bearish",0,16.5))+IF(K1666="strong",33,IF(K1666="weak",0,16.5))</f>
        <v>16.5</v>
      </c>
      <c r="Q1666" s="20">
        <f t="shared" si="254"/>
        <v>34.475000000000001</v>
      </c>
      <c r="R1666" s="20">
        <f t="shared" si="255"/>
        <v>35.625</v>
      </c>
      <c r="S1666" s="20">
        <f t="shared" si="256"/>
        <v>30.425000000000001</v>
      </c>
      <c r="T1666" s="20">
        <f t="shared" si="257"/>
        <v>34.125</v>
      </c>
      <c r="U1666" s="19">
        <f t="shared" si="258"/>
        <v>33.508333333333333</v>
      </c>
      <c r="V1666" s="19">
        <f t="shared" si="259"/>
        <v>33.662499999999994</v>
      </c>
    </row>
    <row r="1667" spans="1:22" ht="13.5" x14ac:dyDescent="0.25">
      <c r="A1667" s="3">
        <f>RSI!A1667</f>
        <v>44442</v>
      </c>
      <c r="B1667" s="2">
        <f>RSI!B1667</f>
        <v>3.2572000000000001</v>
      </c>
      <c r="C1667" s="2">
        <f>RSI!I1667</f>
        <v>46.031395471478859</v>
      </c>
      <c r="D1667" s="2">
        <f>MACD!E1667</f>
        <v>-1.5069785363963639E-3</v>
      </c>
      <c r="E1667" s="2">
        <f>MACD!F1667</f>
        <v>2.2639733960244665E-3</v>
      </c>
      <c r="F1667" s="2">
        <f>'Moving Avg'!D1667</f>
        <v>3.3318200000000004</v>
      </c>
      <c r="G1667" s="2">
        <f>'Moving Avg'!F1667</f>
        <v>3.3007049999999993</v>
      </c>
      <c r="H1667" s="2">
        <f>'Moving Avg'!G1667</f>
        <v>3.2573559999999997</v>
      </c>
      <c r="I1667" s="2">
        <f>'Moving Avg'!H1667</f>
        <v>3.0911930000000001</v>
      </c>
      <c r="J1667" s="17" t="str">
        <f>OBV!F1667</f>
        <v>BEARISH</v>
      </c>
      <c r="K1667" s="17" t="str">
        <f>OBV!G1667</f>
        <v>NEUTRAL</v>
      </c>
      <c r="L1667" s="17" t="str">
        <f>OBV!H1667</f>
        <v>CONFIRMED BEARISH</v>
      </c>
      <c r="M1667" s="19">
        <f t="shared" si="260"/>
        <v>25</v>
      </c>
      <c r="N1667" s="19">
        <f t="shared" si="261"/>
        <v>45</v>
      </c>
      <c r="O1667" s="19">
        <f t="shared" si="262"/>
        <v>50</v>
      </c>
      <c r="P1667" s="19">
        <f t="shared" si="263"/>
        <v>16.5</v>
      </c>
      <c r="Q1667" s="20">
        <f t="shared" ref="Q1667:Q1730" si="264">0.35*M1667+N1667*0.35+O1667*0.15+P1667*0.15</f>
        <v>34.475000000000001</v>
      </c>
      <c r="R1667" s="20">
        <f t="shared" ref="R1667:R1730" si="265">M1667*0.2+N1667*0.2+O1667*0.35+P1667*0.25</f>
        <v>35.625</v>
      </c>
      <c r="S1667" s="20">
        <f t="shared" ref="S1667:S1730" si="266">M1667*0.15+N1667*0.15+O1667*0.25+P1667*0.45</f>
        <v>30.425000000000001</v>
      </c>
      <c r="T1667" s="20">
        <f t="shared" ref="T1667:T1730" si="267">0.25*SUM(M1667:P1667)</f>
        <v>34.125</v>
      </c>
      <c r="U1667" s="19">
        <f t="shared" ref="U1667:U1730" si="268">SUM(Q1667:S1667)/3</f>
        <v>33.508333333333333</v>
      </c>
      <c r="V1667" s="19">
        <f t="shared" ref="V1667:V1730" si="269">SUM(Q1667:T1667)/4</f>
        <v>33.662499999999994</v>
      </c>
    </row>
    <row r="1668" spans="1:22" ht="13.5" x14ac:dyDescent="0.25">
      <c r="A1668" s="3">
        <f>RSI!A1668</f>
        <v>44445</v>
      </c>
      <c r="B1668" s="2">
        <f>RSI!B1668</f>
        <v>3.2572000000000001</v>
      </c>
      <c r="C1668" s="2">
        <f>RSI!I1668</f>
        <v>46.031395471478859</v>
      </c>
      <c r="D1668" s="2">
        <f>MACD!E1668</f>
        <v>-1.5231870234773126E-3</v>
      </c>
      <c r="E1668" s="2">
        <f>MACD!F1668</f>
        <v>1.506541312124111E-3</v>
      </c>
      <c r="F1668" s="2">
        <f>'Moving Avg'!D1668</f>
        <v>3.3007200000000005</v>
      </c>
      <c r="G1668" s="2">
        <f>'Moving Avg'!F1668</f>
        <v>3.2983749999999992</v>
      </c>
      <c r="H1668" s="2">
        <f>'Moving Avg'!G1668</f>
        <v>3.2580259999999996</v>
      </c>
      <c r="I1668" s="2">
        <f>'Moving Avg'!H1668</f>
        <v>3.0934975000000002</v>
      </c>
      <c r="J1668" s="17" t="str">
        <f>OBV!F1668</f>
        <v>BEARISH</v>
      </c>
      <c r="K1668" s="17" t="str">
        <f>OBV!G1668</f>
        <v>NEUTRAL</v>
      </c>
      <c r="L1668" s="17" t="str">
        <f>OBV!H1668</f>
        <v>CONFIRMED BEARISH</v>
      </c>
      <c r="M1668" s="19">
        <f t="shared" si="260"/>
        <v>25</v>
      </c>
      <c r="N1668" s="19">
        <f t="shared" si="261"/>
        <v>45</v>
      </c>
      <c r="O1668" s="19">
        <f t="shared" si="262"/>
        <v>50</v>
      </c>
      <c r="P1668" s="19">
        <f t="shared" si="263"/>
        <v>16.5</v>
      </c>
      <c r="Q1668" s="20">
        <f t="shared" si="264"/>
        <v>34.475000000000001</v>
      </c>
      <c r="R1668" s="20">
        <f t="shared" si="265"/>
        <v>35.625</v>
      </c>
      <c r="S1668" s="20">
        <f t="shared" si="266"/>
        <v>30.425000000000001</v>
      </c>
      <c r="T1668" s="20">
        <f t="shared" si="267"/>
        <v>34.125</v>
      </c>
      <c r="U1668" s="19">
        <f t="shared" si="268"/>
        <v>33.508333333333333</v>
      </c>
      <c r="V1668" s="19">
        <f t="shared" si="269"/>
        <v>33.662499999999994</v>
      </c>
    </row>
    <row r="1669" spans="1:22" ht="13.5" x14ac:dyDescent="0.25">
      <c r="A1669" s="3">
        <f>RSI!A1669</f>
        <v>44446</v>
      </c>
      <c r="B1669" s="2">
        <f>RSI!B1669</f>
        <v>3.2572000000000001</v>
      </c>
      <c r="C1669" s="2">
        <f>RSI!I1669</f>
        <v>46.031395471478859</v>
      </c>
      <c r="D1669" s="2">
        <f>MACD!E1669</f>
        <v>2.242725837339421E-3</v>
      </c>
      <c r="E1669" s="2">
        <f>MACD!F1669</f>
        <v>1.6537782171671732E-3</v>
      </c>
      <c r="F1669" s="2">
        <f>'Moving Avg'!D1669</f>
        <v>3.2789600000000001</v>
      </c>
      <c r="G1669" s="2">
        <f>'Moving Avg'!F1669</f>
        <v>3.2968199999999994</v>
      </c>
      <c r="H1669" s="2">
        <f>'Moving Avg'!G1669</f>
        <v>3.2594200000000004</v>
      </c>
      <c r="I1669" s="2">
        <f>'Moving Avg'!H1669</f>
        <v>3.0954035000000011</v>
      </c>
      <c r="J1669" s="17" t="str">
        <f>OBV!F1669</f>
        <v>BEARISH</v>
      </c>
      <c r="K1669" s="17" t="str">
        <f>OBV!G1669</f>
        <v>NEUTRAL</v>
      </c>
      <c r="L1669" s="17" t="str">
        <f>OBV!H1669</f>
        <v>CONFIRMED BEARISH</v>
      </c>
      <c r="M1669" s="19">
        <f t="shared" si="260"/>
        <v>25</v>
      </c>
      <c r="N1669" s="19">
        <f t="shared" si="261"/>
        <v>0</v>
      </c>
      <c r="O1669" s="19">
        <f t="shared" si="262"/>
        <v>50</v>
      </c>
      <c r="P1669" s="19">
        <f t="shared" si="263"/>
        <v>16.5</v>
      </c>
      <c r="Q1669" s="20">
        <f t="shared" si="264"/>
        <v>18.725000000000001</v>
      </c>
      <c r="R1669" s="20">
        <f t="shared" si="265"/>
        <v>26.625</v>
      </c>
      <c r="S1669" s="20">
        <f t="shared" si="266"/>
        <v>23.675000000000001</v>
      </c>
      <c r="T1669" s="20">
        <f t="shared" si="267"/>
        <v>22.875</v>
      </c>
      <c r="U1669" s="19">
        <f t="shared" si="268"/>
        <v>23.008333333333336</v>
      </c>
      <c r="V1669" s="19">
        <f t="shared" si="269"/>
        <v>22.975000000000001</v>
      </c>
    </row>
    <row r="1670" spans="1:22" ht="13.5" x14ac:dyDescent="0.25">
      <c r="A1670" s="3">
        <f>RSI!A1670</f>
        <v>44447</v>
      </c>
      <c r="B1670" s="2">
        <f>RSI!B1670</f>
        <v>3.2883</v>
      </c>
      <c r="C1670" s="2">
        <f>RSI!I1670</f>
        <v>50.479860793954352</v>
      </c>
      <c r="D1670" s="2">
        <f>MACD!E1670</f>
        <v>-5.0630999934999643E-3</v>
      </c>
      <c r="E1670" s="2">
        <f>MACD!F1670</f>
        <v>3.1040257503374565E-4</v>
      </c>
      <c r="F1670" s="2">
        <f>'Moving Avg'!D1670</f>
        <v>3.2743000000000002</v>
      </c>
      <c r="G1670" s="2">
        <f>'Moving Avg'!F1670</f>
        <v>3.2944899999999997</v>
      </c>
      <c r="H1670" s="2">
        <f>'Moving Avg'!G1670</f>
        <v>3.2608560000000004</v>
      </c>
      <c r="I1670" s="2">
        <f>'Moving Avg'!H1670</f>
        <v>3.0968495000000011</v>
      </c>
      <c r="J1670" s="17" t="str">
        <f>OBV!F1670</f>
        <v>BULLISH</v>
      </c>
      <c r="K1670" s="17" t="str">
        <f>OBV!G1670</f>
        <v>NEUTRAL</v>
      </c>
      <c r="L1670" s="17" t="str">
        <f>OBV!H1670</f>
        <v>BULLISH DIVERGENCE</v>
      </c>
      <c r="M1670" s="19">
        <f t="shared" si="260"/>
        <v>25</v>
      </c>
      <c r="N1670" s="19">
        <f t="shared" si="261"/>
        <v>45</v>
      </c>
      <c r="O1670" s="19">
        <f t="shared" si="262"/>
        <v>50</v>
      </c>
      <c r="P1670" s="19">
        <f t="shared" si="263"/>
        <v>66.5</v>
      </c>
      <c r="Q1670" s="20">
        <f t="shared" si="264"/>
        <v>41.975000000000001</v>
      </c>
      <c r="R1670" s="20">
        <f t="shared" si="265"/>
        <v>48.125</v>
      </c>
      <c r="S1670" s="20">
        <f t="shared" si="266"/>
        <v>52.924999999999997</v>
      </c>
      <c r="T1670" s="20">
        <f t="shared" si="267"/>
        <v>46.625</v>
      </c>
      <c r="U1670" s="19">
        <f t="shared" si="268"/>
        <v>47.67499999999999</v>
      </c>
      <c r="V1670" s="19">
        <f t="shared" si="269"/>
        <v>47.412499999999994</v>
      </c>
    </row>
    <row r="1671" spans="1:22" ht="13.5" x14ac:dyDescent="0.25">
      <c r="A1671" s="3">
        <f>RSI!A1671</f>
        <v>44448</v>
      </c>
      <c r="B1671" s="2">
        <f>RSI!B1671</f>
        <v>3.2650000000000001</v>
      </c>
      <c r="C1671" s="2">
        <f>RSI!I1671</f>
        <v>47.332077656433768</v>
      </c>
      <c r="D1671" s="2">
        <f>MACD!E1671</f>
        <v>-2.3509908866814477E-3</v>
      </c>
      <c r="E1671" s="2">
        <f>MACD!F1671</f>
        <v>-2.21876117309293E-4</v>
      </c>
      <c r="F1671" s="2">
        <f>'Moving Avg'!D1671</f>
        <v>3.26498</v>
      </c>
      <c r="G1671" s="2">
        <f>'Moving Avg'!F1671</f>
        <v>3.2933249999999994</v>
      </c>
      <c r="H1671" s="2">
        <f>'Moving Avg'!G1671</f>
        <v>3.2618260000000006</v>
      </c>
      <c r="I1671" s="2">
        <f>'Moving Avg'!H1671</f>
        <v>3.0975990000000011</v>
      </c>
      <c r="J1671" s="17" t="str">
        <f>OBV!F1671</f>
        <v>BULLISH</v>
      </c>
      <c r="K1671" s="17" t="str">
        <f>OBV!G1671</f>
        <v>NEUTRAL</v>
      </c>
      <c r="L1671" s="17" t="str">
        <f>OBV!H1671</f>
        <v>BULLISH DIVERGENCE</v>
      </c>
      <c r="M1671" s="19">
        <f t="shared" si="260"/>
        <v>25</v>
      </c>
      <c r="N1671" s="19">
        <f t="shared" si="261"/>
        <v>45</v>
      </c>
      <c r="O1671" s="19">
        <f t="shared" si="262"/>
        <v>50</v>
      </c>
      <c r="P1671" s="19">
        <f t="shared" si="263"/>
        <v>66.5</v>
      </c>
      <c r="Q1671" s="20">
        <f t="shared" si="264"/>
        <v>41.975000000000001</v>
      </c>
      <c r="R1671" s="20">
        <f t="shared" si="265"/>
        <v>48.125</v>
      </c>
      <c r="S1671" s="20">
        <f t="shared" si="266"/>
        <v>52.924999999999997</v>
      </c>
      <c r="T1671" s="20">
        <f t="shared" si="267"/>
        <v>46.625</v>
      </c>
      <c r="U1671" s="19">
        <f t="shared" si="268"/>
        <v>47.67499999999999</v>
      </c>
      <c r="V1671" s="19">
        <f t="shared" si="269"/>
        <v>47.412499999999994</v>
      </c>
    </row>
    <row r="1672" spans="1:22" ht="13.5" x14ac:dyDescent="0.25">
      <c r="A1672" s="3">
        <f>RSI!A1672</f>
        <v>44449</v>
      </c>
      <c r="B1672" s="2">
        <f>RSI!B1672</f>
        <v>3.2883</v>
      </c>
      <c r="C1672" s="2">
        <f>RSI!I1672</f>
        <v>50.646367330191516</v>
      </c>
      <c r="D1672" s="2">
        <f>MACD!E1672</f>
        <v>-1.6597260208075504E-3</v>
      </c>
      <c r="E1672" s="2">
        <f>MACD!F1672</f>
        <v>-5.0944609800894448E-4</v>
      </c>
      <c r="F1672" s="2">
        <f>'Moving Avg'!D1672</f>
        <v>3.2712000000000003</v>
      </c>
      <c r="G1672" s="2">
        <f>'Moving Avg'!F1672</f>
        <v>3.2925499999999994</v>
      </c>
      <c r="H1672" s="2">
        <f>'Moving Avg'!G1672</f>
        <v>3.2634080000000005</v>
      </c>
      <c r="I1672" s="2">
        <f>'Moving Avg'!H1672</f>
        <v>3.0982840000000014</v>
      </c>
      <c r="J1672" s="17" t="str">
        <f>OBV!F1672</f>
        <v>BULLISH</v>
      </c>
      <c r="K1672" s="17" t="str">
        <f>OBV!G1672</f>
        <v>NEUTRAL</v>
      </c>
      <c r="L1672" s="17" t="str">
        <f>OBV!H1672</f>
        <v>CONFIRMED BULLISH</v>
      </c>
      <c r="M1672" s="19">
        <f t="shared" si="260"/>
        <v>25</v>
      </c>
      <c r="N1672" s="19">
        <f t="shared" si="261"/>
        <v>45</v>
      </c>
      <c r="O1672" s="19">
        <f t="shared" si="262"/>
        <v>50</v>
      </c>
      <c r="P1672" s="19">
        <f t="shared" si="263"/>
        <v>83.5</v>
      </c>
      <c r="Q1672" s="20">
        <f t="shared" si="264"/>
        <v>44.524999999999999</v>
      </c>
      <c r="R1672" s="20">
        <f t="shared" si="265"/>
        <v>52.375</v>
      </c>
      <c r="S1672" s="20">
        <f t="shared" si="266"/>
        <v>60.575000000000003</v>
      </c>
      <c r="T1672" s="20">
        <f t="shared" si="267"/>
        <v>50.875</v>
      </c>
      <c r="U1672" s="19">
        <f t="shared" si="268"/>
        <v>52.491666666666674</v>
      </c>
      <c r="V1672" s="19">
        <f t="shared" si="269"/>
        <v>52.087500000000006</v>
      </c>
    </row>
    <row r="1673" spans="1:22" ht="13.5" x14ac:dyDescent="0.25">
      <c r="A1673" s="3">
        <f>RSI!A1673</f>
        <v>44452</v>
      </c>
      <c r="B1673" s="2">
        <f>RSI!B1673</f>
        <v>3.3037999999999998</v>
      </c>
      <c r="C1673" s="2">
        <f>RSI!I1673</f>
        <v>52.775356376200115</v>
      </c>
      <c r="D1673" s="2">
        <f>MACD!E1673</f>
        <v>1.6891090908532469E-2</v>
      </c>
      <c r="E1673" s="2">
        <f>MACD!F1673</f>
        <v>2.9706613032993386E-3</v>
      </c>
      <c r="F1673" s="2">
        <f>'Moving Avg'!D1673</f>
        <v>3.2805200000000001</v>
      </c>
      <c r="G1673" s="2">
        <f>'Moving Avg'!F1673</f>
        <v>3.2925499999999994</v>
      </c>
      <c r="H1673" s="2">
        <f>'Moving Avg'!G1673</f>
        <v>3.2647200000000005</v>
      </c>
      <c r="I1673" s="2">
        <f>'Moving Avg'!H1673</f>
        <v>3.0991555000000015</v>
      </c>
      <c r="J1673" s="17" t="str">
        <f>OBV!F1673</f>
        <v>BULLISH</v>
      </c>
      <c r="K1673" s="17" t="str">
        <f>OBV!G1673</f>
        <v>NEUTRAL</v>
      </c>
      <c r="L1673" s="17" t="str">
        <f>OBV!H1673</f>
        <v>CONFIRMED BULLISH</v>
      </c>
      <c r="M1673" s="19">
        <f t="shared" si="260"/>
        <v>25</v>
      </c>
      <c r="N1673" s="19">
        <f t="shared" si="261"/>
        <v>0</v>
      </c>
      <c r="O1673" s="19">
        <f t="shared" si="262"/>
        <v>50</v>
      </c>
      <c r="P1673" s="19">
        <f t="shared" si="263"/>
        <v>83.5</v>
      </c>
      <c r="Q1673" s="20">
        <f t="shared" si="264"/>
        <v>28.774999999999999</v>
      </c>
      <c r="R1673" s="20">
        <f t="shared" si="265"/>
        <v>43.375</v>
      </c>
      <c r="S1673" s="20">
        <f t="shared" si="266"/>
        <v>53.825000000000003</v>
      </c>
      <c r="T1673" s="20">
        <f t="shared" si="267"/>
        <v>39.625</v>
      </c>
      <c r="U1673" s="19">
        <f t="shared" si="268"/>
        <v>41.991666666666667</v>
      </c>
      <c r="V1673" s="19">
        <f t="shared" si="269"/>
        <v>41.400000000000006</v>
      </c>
    </row>
    <row r="1674" spans="1:22" ht="13.5" x14ac:dyDescent="0.25">
      <c r="A1674" s="3">
        <f>RSI!A1674</f>
        <v>44453</v>
      </c>
      <c r="B1674" s="2">
        <f>RSI!B1674</f>
        <v>3.2650000000000001</v>
      </c>
      <c r="C1674" s="2">
        <f>RSI!I1674</f>
        <v>47.277498567502725</v>
      </c>
      <c r="D1674" s="2">
        <f>MACD!E1674</f>
        <v>2.8163200002362387E-2</v>
      </c>
      <c r="E1674" s="2">
        <f>MACD!F1674</f>
        <v>8.009169043111948E-3</v>
      </c>
      <c r="F1674" s="2">
        <f>'Moving Avg'!D1674</f>
        <v>3.2820799999999997</v>
      </c>
      <c r="G1674" s="2">
        <f>'Moving Avg'!F1674</f>
        <v>3.2906099999999996</v>
      </c>
      <c r="H1674" s="2">
        <f>'Moving Avg'!G1674</f>
        <v>3.2656900000000002</v>
      </c>
      <c r="I1674" s="2">
        <f>'Moving Avg'!H1674</f>
        <v>3.0999415000000017</v>
      </c>
      <c r="J1674" s="17" t="str">
        <f>OBV!F1674</f>
        <v>BULLISH</v>
      </c>
      <c r="K1674" s="17" t="str">
        <f>OBV!G1674</f>
        <v>NEUTRAL</v>
      </c>
      <c r="L1674" s="17" t="str">
        <f>OBV!H1674</f>
        <v>CONFIRMED BULLISH</v>
      </c>
      <c r="M1674" s="19">
        <f t="shared" si="260"/>
        <v>25</v>
      </c>
      <c r="N1674" s="19">
        <f t="shared" si="261"/>
        <v>0</v>
      </c>
      <c r="O1674" s="19">
        <f t="shared" si="262"/>
        <v>50</v>
      </c>
      <c r="P1674" s="19">
        <f t="shared" si="263"/>
        <v>83.5</v>
      </c>
      <c r="Q1674" s="20">
        <f t="shared" si="264"/>
        <v>28.774999999999999</v>
      </c>
      <c r="R1674" s="20">
        <f t="shared" si="265"/>
        <v>43.375</v>
      </c>
      <c r="S1674" s="20">
        <f t="shared" si="266"/>
        <v>53.825000000000003</v>
      </c>
      <c r="T1674" s="20">
        <f t="shared" si="267"/>
        <v>39.625</v>
      </c>
      <c r="U1674" s="19">
        <f t="shared" si="268"/>
        <v>41.991666666666667</v>
      </c>
      <c r="V1674" s="19">
        <f t="shared" si="269"/>
        <v>41.400000000000006</v>
      </c>
    </row>
    <row r="1675" spans="1:22" ht="13.5" x14ac:dyDescent="0.25">
      <c r="A1675" s="3">
        <f>RSI!A1675</f>
        <v>44454</v>
      </c>
      <c r="B1675" s="2">
        <f>RSI!B1675</f>
        <v>3.2650000000000001</v>
      </c>
      <c r="C1675" s="2">
        <f>RSI!I1675</f>
        <v>47.277498567502725</v>
      </c>
      <c r="D1675" s="2">
        <f>MACD!E1675</f>
        <v>2.9455442739667159E-2</v>
      </c>
      <c r="E1675" s="2">
        <f>MACD!F1675</f>
        <v>1.229842378242299E-2</v>
      </c>
      <c r="F1675" s="2">
        <f>'Moving Avg'!D1675</f>
        <v>3.2774200000000002</v>
      </c>
      <c r="G1675" s="2">
        <f>'Moving Avg'!F1675</f>
        <v>3.2890599999999992</v>
      </c>
      <c r="H1675" s="2">
        <f>'Moving Avg'!G1675</f>
        <v>3.2666599999999999</v>
      </c>
      <c r="I1675" s="2">
        <f>'Moving Avg'!H1675</f>
        <v>3.1003650000000018</v>
      </c>
      <c r="J1675" s="17" t="str">
        <f>OBV!F1675</f>
        <v>BULLISH</v>
      </c>
      <c r="K1675" s="17" t="str">
        <f>OBV!G1675</f>
        <v>NEUTRAL</v>
      </c>
      <c r="L1675" s="17" t="str">
        <f>OBV!H1675</f>
        <v>BULLISH DIVERGENCE</v>
      </c>
      <c r="M1675" s="19">
        <f t="shared" si="260"/>
        <v>25</v>
      </c>
      <c r="N1675" s="19">
        <f t="shared" si="261"/>
        <v>0</v>
      </c>
      <c r="O1675" s="19">
        <f t="shared" si="262"/>
        <v>50</v>
      </c>
      <c r="P1675" s="19">
        <f t="shared" si="263"/>
        <v>66.5</v>
      </c>
      <c r="Q1675" s="20">
        <f t="shared" si="264"/>
        <v>26.225000000000001</v>
      </c>
      <c r="R1675" s="20">
        <f t="shared" si="265"/>
        <v>39.125</v>
      </c>
      <c r="S1675" s="20">
        <f t="shared" si="266"/>
        <v>46.174999999999997</v>
      </c>
      <c r="T1675" s="20">
        <f t="shared" si="267"/>
        <v>35.375</v>
      </c>
      <c r="U1675" s="19">
        <f t="shared" si="268"/>
        <v>37.174999999999997</v>
      </c>
      <c r="V1675" s="19">
        <f t="shared" si="269"/>
        <v>36.724999999999994</v>
      </c>
    </row>
    <row r="1676" spans="1:22" ht="13.5" x14ac:dyDescent="0.25">
      <c r="A1676" s="3">
        <f>RSI!A1676</f>
        <v>44455</v>
      </c>
      <c r="B1676" s="2">
        <f>RSI!B1676</f>
        <v>3.2650000000000001</v>
      </c>
      <c r="C1676" s="2">
        <f>RSI!I1676</f>
        <v>47.277498567502725</v>
      </c>
      <c r="D1676" s="2">
        <f>MACD!E1676</f>
        <v>3.0663263200636059E-2</v>
      </c>
      <c r="E1676" s="2">
        <f>MACD!F1676</f>
        <v>1.5971391666065607E-2</v>
      </c>
      <c r="F1676" s="2">
        <f>'Moving Avg'!D1676</f>
        <v>3.2774200000000002</v>
      </c>
      <c r="G1676" s="2">
        <f>'Moving Avg'!F1676</f>
        <v>3.288675</v>
      </c>
      <c r="H1676" s="2">
        <f>'Moving Avg'!G1676</f>
        <v>3.2679199999999997</v>
      </c>
      <c r="I1676" s="2">
        <f>'Moving Avg'!H1676</f>
        <v>3.1007525000000014</v>
      </c>
      <c r="J1676" s="17" t="str">
        <f>OBV!F1676</f>
        <v>BULLISH</v>
      </c>
      <c r="K1676" s="17" t="str">
        <f>OBV!G1676</f>
        <v>NEUTRAL</v>
      </c>
      <c r="L1676" s="17" t="str">
        <f>OBV!H1676</f>
        <v>NEUTRAL</v>
      </c>
      <c r="M1676" s="19">
        <f t="shared" si="260"/>
        <v>25</v>
      </c>
      <c r="N1676" s="19">
        <f t="shared" si="261"/>
        <v>0</v>
      </c>
      <c r="O1676" s="19">
        <f t="shared" si="262"/>
        <v>50</v>
      </c>
      <c r="P1676" s="19">
        <f t="shared" si="263"/>
        <v>49.5</v>
      </c>
      <c r="Q1676" s="20">
        <f t="shared" si="264"/>
        <v>23.675000000000001</v>
      </c>
      <c r="R1676" s="20">
        <f t="shared" si="265"/>
        <v>34.875</v>
      </c>
      <c r="S1676" s="20">
        <f t="shared" si="266"/>
        <v>38.525000000000006</v>
      </c>
      <c r="T1676" s="20">
        <f t="shared" si="267"/>
        <v>31.125</v>
      </c>
      <c r="U1676" s="19">
        <f t="shared" si="268"/>
        <v>32.358333333333334</v>
      </c>
      <c r="V1676" s="19">
        <f t="shared" si="269"/>
        <v>32.049999999999997</v>
      </c>
    </row>
    <row r="1677" spans="1:22" ht="13.5" x14ac:dyDescent="0.25">
      <c r="A1677" s="3">
        <f>RSI!A1677</f>
        <v>44456</v>
      </c>
      <c r="B1677" s="2">
        <f>RSI!B1677</f>
        <v>3.2650000000000001</v>
      </c>
      <c r="C1677" s="2">
        <f>RSI!I1677</f>
        <v>47.277498567502725</v>
      </c>
      <c r="D1677" s="2">
        <f>MACD!E1677</f>
        <v>2.3421945747541972E-2</v>
      </c>
      <c r="E1677" s="2">
        <f>MACD!F1677</f>
        <v>1.7461502482360881E-2</v>
      </c>
      <c r="F1677" s="2">
        <f>'Moving Avg'!D1677</f>
        <v>3.2727600000000003</v>
      </c>
      <c r="G1677" s="2">
        <f>'Moving Avg'!F1677</f>
        <v>3.2882899999999999</v>
      </c>
      <c r="H1677" s="2">
        <f>'Moving Avg'!G1677</f>
        <v>3.2693259999999991</v>
      </c>
      <c r="I1677" s="2">
        <f>'Moving Avg'!H1677</f>
        <v>3.1011400000000013</v>
      </c>
      <c r="J1677" s="17" t="str">
        <f>OBV!F1677</f>
        <v>BULLISH</v>
      </c>
      <c r="K1677" s="17" t="str">
        <f>OBV!G1677</f>
        <v>NEUTRAL</v>
      </c>
      <c r="L1677" s="17" t="str">
        <f>OBV!H1677</f>
        <v>BULLISH DIVERGENCE</v>
      </c>
      <c r="M1677" s="19">
        <f t="shared" si="260"/>
        <v>25</v>
      </c>
      <c r="N1677" s="19">
        <f t="shared" si="261"/>
        <v>0</v>
      </c>
      <c r="O1677" s="19">
        <f t="shared" si="262"/>
        <v>50</v>
      </c>
      <c r="P1677" s="19">
        <f t="shared" si="263"/>
        <v>66.5</v>
      </c>
      <c r="Q1677" s="20">
        <f t="shared" si="264"/>
        <v>26.225000000000001</v>
      </c>
      <c r="R1677" s="20">
        <f t="shared" si="265"/>
        <v>39.125</v>
      </c>
      <c r="S1677" s="20">
        <f t="shared" si="266"/>
        <v>46.174999999999997</v>
      </c>
      <c r="T1677" s="20">
        <f t="shared" si="267"/>
        <v>35.375</v>
      </c>
      <c r="U1677" s="19">
        <f t="shared" si="268"/>
        <v>37.174999999999997</v>
      </c>
      <c r="V1677" s="19">
        <f t="shared" si="269"/>
        <v>36.724999999999994</v>
      </c>
    </row>
    <row r="1678" spans="1:22" ht="13.5" x14ac:dyDescent="0.25">
      <c r="A1678" s="3">
        <f>RSI!A1678</f>
        <v>44459</v>
      </c>
      <c r="B1678" s="2">
        <f>RSI!B1678</f>
        <v>3.2572000000000001</v>
      </c>
      <c r="C1678" s="2">
        <f>RSI!I1678</f>
        <v>45.982246991720373</v>
      </c>
      <c r="D1678" s="2">
        <f>MACD!E1678</f>
        <v>1.7970521010814977E-2</v>
      </c>
      <c r="E1678" s="2">
        <f>MACD!F1678</f>
        <v>1.75633061880517E-2</v>
      </c>
      <c r="F1678" s="2">
        <f>'Moving Avg'!D1678</f>
        <v>3.2634400000000001</v>
      </c>
      <c r="G1678" s="2">
        <f>'Moving Avg'!F1678</f>
        <v>3.287515</v>
      </c>
      <c r="H1678" s="2">
        <f>'Moving Avg'!G1678</f>
        <v>3.2708639999999991</v>
      </c>
      <c r="I1678" s="2">
        <f>'Moving Avg'!H1678</f>
        <v>3.1014885000000016</v>
      </c>
      <c r="J1678" s="17" t="str">
        <f>OBV!F1678</f>
        <v>BEARISH</v>
      </c>
      <c r="K1678" s="17" t="str">
        <f>OBV!G1678</f>
        <v>NEUTRAL</v>
      </c>
      <c r="L1678" s="17" t="str">
        <f>OBV!H1678</f>
        <v>CONFIRMED BEARISH</v>
      </c>
      <c r="M1678" s="19">
        <f t="shared" si="260"/>
        <v>25</v>
      </c>
      <c r="N1678" s="19">
        <f t="shared" si="261"/>
        <v>0</v>
      </c>
      <c r="O1678" s="19">
        <f t="shared" si="262"/>
        <v>50</v>
      </c>
      <c r="P1678" s="19">
        <f t="shared" si="263"/>
        <v>16.5</v>
      </c>
      <c r="Q1678" s="20">
        <f t="shared" si="264"/>
        <v>18.725000000000001</v>
      </c>
      <c r="R1678" s="20">
        <f t="shared" si="265"/>
        <v>26.625</v>
      </c>
      <c r="S1678" s="20">
        <f t="shared" si="266"/>
        <v>23.675000000000001</v>
      </c>
      <c r="T1678" s="20">
        <f t="shared" si="267"/>
        <v>22.875</v>
      </c>
      <c r="U1678" s="19">
        <f t="shared" si="268"/>
        <v>23.008333333333336</v>
      </c>
      <c r="V1678" s="19">
        <f t="shared" si="269"/>
        <v>22.975000000000001</v>
      </c>
    </row>
    <row r="1679" spans="1:22" ht="13.5" x14ac:dyDescent="0.25">
      <c r="A1679" s="3">
        <f>RSI!A1679</f>
        <v>44460</v>
      </c>
      <c r="B1679" s="2">
        <f>RSI!B1679</f>
        <v>3.2650000000000001</v>
      </c>
      <c r="C1679" s="2">
        <f>RSI!I1679</f>
        <v>47.530324499793501</v>
      </c>
      <c r="D1679" s="2">
        <f>MACD!E1679</f>
        <v>1.2916891704139566E-2</v>
      </c>
      <c r="E1679" s="2">
        <f>MACD!F1679</f>
        <v>1.6634023291269274E-2</v>
      </c>
      <c r="F1679" s="2">
        <f>'Moving Avg'!D1679</f>
        <v>3.2634400000000001</v>
      </c>
      <c r="G1679" s="2">
        <f>'Moving Avg'!F1679</f>
        <v>3.2859649999999996</v>
      </c>
      <c r="H1679" s="2">
        <f>'Moving Avg'!G1679</f>
        <v>3.2711759999999988</v>
      </c>
      <c r="I1679" s="2">
        <f>'Moving Avg'!H1679</f>
        <v>3.1017310000000022</v>
      </c>
      <c r="J1679" s="17" t="str">
        <f>OBV!F1679</f>
        <v>BULLISH</v>
      </c>
      <c r="K1679" s="17" t="str">
        <f>OBV!G1679</f>
        <v>NEUTRAL</v>
      </c>
      <c r="L1679" s="17" t="str">
        <f>OBV!H1679</f>
        <v>NEUTRAL</v>
      </c>
      <c r="M1679" s="19">
        <f t="shared" si="260"/>
        <v>25</v>
      </c>
      <c r="N1679" s="19">
        <f t="shared" si="261"/>
        <v>45</v>
      </c>
      <c r="O1679" s="19">
        <f t="shared" si="262"/>
        <v>50</v>
      </c>
      <c r="P1679" s="19">
        <f t="shared" si="263"/>
        <v>49.5</v>
      </c>
      <c r="Q1679" s="20">
        <f t="shared" si="264"/>
        <v>39.424999999999997</v>
      </c>
      <c r="R1679" s="20">
        <f t="shared" si="265"/>
        <v>43.875</v>
      </c>
      <c r="S1679" s="20">
        <f t="shared" si="266"/>
        <v>45.275000000000006</v>
      </c>
      <c r="T1679" s="20">
        <f t="shared" si="267"/>
        <v>42.375</v>
      </c>
      <c r="U1679" s="19">
        <f t="shared" si="268"/>
        <v>42.858333333333327</v>
      </c>
      <c r="V1679" s="19">
        <f t="shared" si="269"/>
        <v>42.737499999999997</v>
      </c>
    </row>
    <row r="1680" spans="1:22" ht="13.5" x14ac:dyDescent="0.25">
      <c r="A1680" s="3">
        <f>RSI!A1680</f>
        <v>44461</v>
      </c>
      <c r="B1680" s="2">
        <f>RSI!B1680</f>
        <v>3.2416</v>
      </c>
      <c r="C1680" s="2">
        <f>RSI!I1680</f>
        <v>43.502450761148651</v>
      </c>
      <c r="D1680" s="2">
        <f>MACD!E1680</f>
        <v>1.5239354307694519E-2</v>
      </c>
      <c r="E1680" s="2">
        <f>MACD!F1680</f>
        <v>1.6355089494554324E-2</v>
      </c>
      <c r="F1680" s="2">
        <f>'Moving Avg'!D1680</f>
        <v>3.2587600000000001</v>
      </c>
      <c r="G1680" s="2">
        <f>'Moving Avg'!F1680</f>
        <v>3.285965</v>
      </c>
      <c r="H1680" s="2">
        <f>'Moving Avg'!G1680</f>
        <v>3.2710199999999987</v>
      </c>
      <c r="I1680" s="2">
        <f>'Moving Avg'!H1680</f>
        <v>3.101820500000001</v>
      </c>
      <c r="J1680" s="17" t="str">
        <f>OBV!F1680</f>
        <v>BULLISH</v>
      </c>
      <c r="K1680" s="17" t="str">
        <f>OBV!G1680</f>
        <v>NEUTRAL</v>
      </c>
      <c r="L1680" s="17" t="str">
        <f>OBV!H1680</f>
        <v>BULLISH DIVERGENCE</v>
      </c>
      <c r="M1680" s="19">
        <f t="shared" si="260"/>
        <v>25</v>
      </c>
      <c r="N1680" s="19">
        <f t="shared" si="261"/>
        <v>45</v>
      </c>
      <c r="O1680" s="19">
        <f t="shared" si="262"/>
        <v>50</v>
      </c>
      <c r="P1680" s="19">
        <f t="shared" si="263"/>
        <v>66.5</v>
      </c>
      <c r="Q1680" s="20">
        <f t="shared" si="264"/>
        <v>41.975000000000001</v>
      </c>
      <c r="R1680" s="20">
        <f t="shared" si="265"/>
        <v>48.125</v>
      </c>
      <c r="S1680" s="20">
        <f t="shared" si="266"/>
        <v>52.924999999999997</v>
      </c>
      <c r="T1680" s="20">
        <f t="shared" si="267"/>
        <v>46.625</v>
      </c>
      <c r="U1680" s="19">
        <f t="shared" si="268"/>
        <v>47.67499999999999</v>
      </c>
      <c r="V1680" s="19">
        <f t="shared" si="269"/>
        <v>47.412499999999994</v>
      </c>
    </row>
    <row r="1681" spans="1:22" ht="13.5" x14ac:dyDescent="0.25">
      <c r="A1681" s="3">
        <f>RSI!A1681</f>
        <v>44462</v>
      </c>
      <c r="B1681" s="2">
        <f>RSI!B1681</f>
        <v>3.2650000000000001</v>
      </c>
      <c r="C1681" s="2">
        <f>RSI!I1681</f>
        <v>48.227326033470916</v>
      </c>
      <c r="D1681" s="2">
        <f>MACD!E1681</f>
        <v>1.2099524674494599E-2</v>
      </c>
      <c r="E1681" s="2">
        <f>MACD!F1681</f>
        <v>1.550397653054238E-2</v>
      </c>
      <c r="F1681" s="2">
        <f>'Moving Avg'!D1681</f>
        <v>3.2587600000000001</v>
      </c>
      <c r="G1681" s="2">
        <f>'Moving Avg'!F1681</f>
        <v>3.2847999999999997</v>
      </c>
      <c r="H1681" s="2">
        <f>'Moving Avg'!G1681</f>
        <v>3.2717979999999987</v>
      </c>
      <c r="I1681" s="2">
        <f>'Moving Avg'!H1681</f>
        <v>3.102027000000001</v>
      </c>
      <c r="J1681" s="17" t="str">
        <f>OBV!F1681</f>
        <v>BULLISH</v>
      </c>
      <c r="K1681" s="17" t="str">
        <f>OBV!G1681</f>
        <v>NEUTRAL</v>
      </c>
      <c r="L1681" s="17" t="str">
        <f>OBV!H1681</f>
        <v>NEUTRAL</v>
      </c>
      <c r="M1681" s="19">
        <f t="shared" si="260"/>
        <v>25</v>
      </c>
      <c r="N1681" s="19">
        <f t="shared" si="261"/>
        <v>45</v>
      </c>
      <c r="O1681" s="19">
        <f t="shared" si="262"/>
        <v>50</v>
      </c>
      <c r="P1681" s="19">
        <f t="shared" si="263"/>
        <v>49.5</v>
      </c>
      <c r="Q1681" s="20">
        <f t="shared" si="264"/>
        <v>39.424999999999997</v>
      </c>
      <c r="R1681" s="20">
        <f t="shared" si="265"/>
        <v>43.875</v>
      </c>
      <c r="S1681" s="20">
        <f t="shared" si="266"/>
        <v>45.275000000000006</v>
      </c>
      <c r="T1681" s="20">
        <f t="shared" si="267"/>
        <v>42.375</v>
      </c>
      <c r="U1681" s="19">
        <f t="shared" si="268"/>
        <v>42.858333333333327</v>
      </c>
      <c r="V1681" s="19">
        <f t="shared" si="269"/>
        <v>42.737499999999997</v>
      </c>
    </row>
    <row r="1682" spans="1:22" ht="13.5" x14ac:dyDescent="0.25">
      <c r="A1682" s="3">
        <f>RSI!A1682</f>
        <v>44463</v>
      </c>
      <c r="B1682" s="2">
        <f>RSI!B1682</f>
        <v>3.2650000000000001</v>
      </c>
      <c r="C1682" s="2">
        <f>RSI!I1682</f>
        <v>48.227326033470924</v>
      </c>
      <c r="D1682" s="2">
        <f>MACD!E1682</f>
        <v>1.3086273256181169E-2</v>
      </c>
      <c r="E1682" s="2">
        <f>MACD!F1682</f>
        <v>1.5020435875670139E-2</v>
      </c>
      <c r="F1682" s="2">
        <f>'Moving Avg'!D1682</f>
        <v>3.2587600000000001</v>
      </c>
      <c r="G1682" s="2">
        <f>'Moving Avg'!F1682</f>
        <v>3.2836350000000003</v>
      </c>
      <c r="H1682" s="2">
        <f>'Moving Avg'!G1682</f>
        <v>3.2730419999999985</v>
      </c>
      <c r="I1682" s="2">
        <f>'Moving Avg'!H1682</f>
        <v>3.1021245000000008</v>
      </c>
      <c r="J1682" s="17" t="str">
        <f>OBV!F1682</f>
        <v>BULLISH</v>
      </c>
      <c r="K1682" s="17" t="str">
        <f>OBV!G1682</f>
        <v>NEUTRAL</v>
      </c>
      <c r="L1682" s="17" t="str">
        <f>OBV!H1682</f>
        <v>NEUTRAL</v>
      </c>
      <c r="M1682" s="19">
        <f t="shared" si="260"/>
        <v>25</v>
      </c>
      <c r="N1682" s="19">
        <f t="shared" si="261"/>
        <v>45</v>
      </c>
      <c r="O1682" s="19">
        <f t="shared" si="262"/>
        <v>50</v>
      </c>
      <c r="P1682" s="19">
        <f t="shared" si="263"/>
        <v>49.5</v>
      </c>
      <c r="Q1682" s="20">
        <f t="shared" si="264"/>
        <v>39.424999999999997</v>
      </c>
      <c r="R1682" s="20">
        <f t="shared" si="265"/>
        <v>43.875</v>
      </c>
      <c r="S1682" s="20">
        <f t="shared" si="266"/>
        <v>45.275000000000006</v>
      </c>
      <c r="T1682" s="20">
        <f t="shared" si="267"/>
        <v>42.375</v>
      </c>
      <c r="U1682" s="19">
        <f t="shared" si="268"/>
        <v>42.858333333333327</v>
      </c>
      <c r="V1682" s="19">
        <f t="shared" si="269"/>
        <v>42.737499999999997</v>
      </c>
    </row>
    <row r="1683" spans="1:22" ht="13.5" x14ac:dyDescent="0.25">
      <c r="A1683" s="3">
        <f>RSI!A1683</f>
        <v>44466</v>
      </c>
      <c r="B1683" s="2">
        <f>RSI!B1683</f>
        <v>3.2650000000000001</v>
      </c>
      <c r="C1683" s="2">
        <f>RSI!I1683</f>
        <v>48.227326033470916</v>
      </c>
      <c r="D1683" s="2">
        <f>MACD!E1683</f>
        <v>1.6360378005294773E-2</v>
      </c>
      <c r="E1683" s="2">
        <f>MACD!F1683</f>
        <v>1.5288424301595067E-2</v>
      </c>
      <c r="F1683" s="2">
        <f>'Moving Avg'!D1683</f>
        <v>3.2603200000000001</v>
      </c>
      <c r="G1683" s="2">
        <f>'Moving Avg'!F1683</f>
        <v>3.2762500000000001</v>
      </c>
      <c r="H1683" s="2">
        <f>'Moving Avg'!G1683</f>
        <v>3.2752199999999987</v>
      </c>
      <c r="I1683" s="2">
        <f>'Moving Avg'!H1683</f>
        <v>3.1024035000000016</v>
      </c>
      <c r="J1683" s="17" t="str">
        <f>OBV!F1683</f>
        <v>BULLISH</v>
      </c>
      <c r="K1683" s="17" t="str">
        <f>OBV!G1683</f>
        <v>NEUTRAL</v>
      </c>
      <c r="L1683" s="17" t="str">
        <f>OBV!H1683</f>
        <v>CONFIRMED BULLISH</v>
      </c>
      <c r="M1683" s="19">
        <f t="shared" si="260"/>
        <v>25</v>
      </c>
      <c r="N1683" s="19">
        <f t="shared" si="261"/>
        <v>0</v>
      </c>
      <c r="O1683" s="19">
        <f t="shared" si="262"/>
        <v>50</v>
      </c>
      <c r="P1683" s="19">
        <f t="shared" si="263"/>
        <v>83.5</v>
      </c>
      <c r="Q1683" s="20">
        <f t="shared" si="264"/>
        <v>28.774999999999999</v>
      </c>
      <c r="R1683" s="20">
        <f t="shared" si="265"/>
        <v>43.375</v>
      </c>
      <c r="S1683" s="20">
        <f t="shared" si="266"/>
        <v>53.825000000000003</v>
      </c>
      <c r="T1683" s="20">
        <f t="shared" si="267"/>
        <v>39.625</v>
      </c>
      <c r="U1683" s="19">
        <f t="shared" si="268"/>
        <v>41.991666666666667</v>
      </c>
      <c r="V1683" s="19">
        <f t="shared" si="269"/>
        <v>41.400000000000006</v>
      </c>
    </row>
    <row r="1684" spans="1:22" ht="13.5" x14ac:dyDescent="0.25">
      <c r="A1684" s="3">
        <f>RSI!A1684</f>
        <v>44467</v>
      </c>
      <c r="B1684" s="2">
        <f>RSI!B1684</f>
        <v>3.2650000000000001</v>
      </c>
      <c r="C1684" s="2">
        <f>RSI!I1684</f>
        <v>48.227326033470916</v>
      </c>
      <c r="D1684" s="2">
        <f>MACD!E1684</f>
        <v>1.3212051207531772E-2</v>
      </c>
      <c r="E1684" s="2">
        <f>MACD!F1684</f>
        <v>1.4873149682782409E-2</v>
      </c>
      <c r="F1684" s="2">
        <f>'Moving Avg'!D1684</f>
        <v>3.2603200000000001</v>
      </c>
      <c r="G1684" s="2">
        <f>'Moving Avg'!F1684</f>
        <v>3.2711999999999994</v>
      </c>
      <c r="H1684" s="2">
        <f>'Moving Avg'!G1684</f>
        <v>3.2767759999999986</v>
      </c>
      <c r="I1684" s="2">
        <f>'Moving Avg'!H1684</f>
        <v>3.1024290000000012</v>
      </c>
      <c r="J1684" s="17" t="str">
        <f>OBV!F1684</f>
        <v>BEARISH</v>
      </c>
      <c r="K1684" s="17" t="str">
        <f>OBV!G1684</f>
        <v>NEUTRAL</v>
      </c>
      <c r="L1684" s="17" t="str">
        <f>OBV!H1684</f>
        <v>NEUTRAL</v>
      </c>
      <c r="M1684" s="19">
        <f t="shared" si="260"/>
        <v>25</v>
      </c>
      <c r="N1684" s="19">
        <f t="shared" si="261"/>
        <v>45</v>
      </c>
      <c r="O1684" s="19">
        <f t="shared" si="262"/>
        <v>50</v>
      </c>
      <c r="P1684" s="19">
        <f t="shared" si="263"/>
        <v>16.5</v>
      </c>
      <c r="Q1684" s="20">
        <f t="shared" si="264"/>
        <v>34.475000000000001</v>
      </c>
      <c r="R1684" s="20">
        <f t="shared" si="265"/>
        <v>35.625</v>
      </c>
      <c r="S1684" s="20">
        <f t="shared" si="266"/>
        <v>30.425000000000001</v>
      </c>
      <c r="T1684" s="20">
        <f t="shared" si="267"/>
        <v>34.125</v>
      </c>
      <c r="U1684" s="19">
        <f t="shared" si="268"/>
        <v>33.508333333333333</v>
      </c>
      <c r="V1684" s="19">
        <f t="shared" si="269"/>
        <v>33.662499999999994</v>
      </c>
    </row>
    <row r="1685" spans="1:22" ht="13.5" x14ac:dyDescent="0.25">
      <c r="A1685" s="3">
        <f>RSI!A1685</f>
        <v>44468</v>
      </c>
      <c r="B1685" s="2">
        <f>RSI!B1685</f>
        <v>3.3582000000000001</v>
      </c>
      <c r="C1685" s="2">
        <f>RSI!I1685</f>
        <v>64.245938898308808</v>
      </c>
      <c r="D1685" s="2">
        <f>MACD!E1685</f>
        <v>3.6911450131875689E-3</v>
      </c>
      <c r="E1685" s="2">
        <f>MACD!F1685</f>
        <v>1.2636748748863441E-2</v>
      </c>
      <c r="F1685" s="2">
        <f>'Moving Avg'!D1685</f>
        <v>3.2836399999999997</v>
      </c>
      <c r="G1685" s="2">
        <f>'Moving Avg'!F1685</f>
        <v>3.2735300000000001</v>
      </c>
      <c r="H1685" s="2">
        <f>'Moving Avg'!G1685</f>
        <v>3.2801959999999992</v>
      </c>
      <c r="I1685" s="2">
        <f>'Moving Avg'!H1685</f>
        <v>3.1029925000000009</v>
      </c>
      <c r="J1685" s="17" t="str">
        <f>OBV!F1685</f>
        <v>BULLISH</v>
      </c>
      <c r="K1685" s="17" t="str">
        <f>OBV!G1685</f>
        <v>NEUTRAL</v>
      </c>
      <c r="L1685" s="17" t="str">
        <f>OBV!H1685</f>
        <v>CONFIRMED BULLISH</v>
      </c>
      <c r="M1685" s="19">
        <f t="shared" si="260"/>
        <v>25</v>
      </c>
      <c r="N1685" s="19">
        <f t="shared" si="261"/>
        <v>45</v>
      </c>
      <c r="O1685" s="19">
        <f t="shared" si="262"/>
        <v>50</v>
      </c>
      <c r="P1685" s="19">
        <f t="shared" si="263"/>
        <v>83.5</v>
      </c>
      <c r="Q1685" s="20">
        <f t="shared" si="264"/>
        <v>44.524999999999999</v>
      </c>
      <c r="R1685" s="20">
        <f t="shared" si="265"/>
        <v>52.375</v>
      </c>
      <c r="S1685" s="20">
        <f t="shared" si="266"/>
        <v>60.575000000000003</v>
      </c>
      <c r="T1685" s="20">
        <f t="shared" si="267"/>
        <v>50.875</v>
      </c>
      <c r="U1685" s="19">
        <f t="shared" si="268"/>
        <v>52.491666666666674</v>
      </c>
      <c r="V1685" s="19">
        <f t="shared" si="269"/>
        <v>52.087500000000006</v>
      </c>
    </row>
    <row r="1686" spans="1:22" ht="13.5" x14ac:dyDescent="0.25">
      <c r="A1686" s="3">
        <f>RSI!A1686</f>
        <v>44469</v>
      </c>
      <c r="B1686" s="2">
        <f>RSI!B1686</f>
        <v>3.3971</v>
      </c>
      <c r="C1686" s="2">
        <f>RSI!I1686</f>
        <v>68.611263262362883</v>
      </c>
      <c r="D1686" s="2">
        <f>MACD!E1686</f>
        <v>-7.7539085010505104E-3</v>
      </c>
      <c r="E1686" s="2">
        <f>MACD!F1686</f>
        <v>8.5586172988806504E-3</v>
      </c>
      <c r="F1686" s="2">
        <f>'Moving Avg'!D1686</f>
        <v>3.31006</v>
      </c>
      <c r="G1686" s="2">
        <f>'Moving Avg'!F1686</f>
        <v>3.2778049999999994</v>
      </c>
      <c r="H1686" s="2">
        <f>'Moving Avg'!G1686</f>
        <v>3.2843939999999994</v>
      </c>
      <c r="I1686" s="2">
        <f>'Moving Avg'!H1686</f>
        <v>3.1040405000000009</v>
      </c>
      <c r="J1686" s="17" t="str">
        <f>OBV!F1686</f>
        <v>BULLISH</v>
      </c>
      <c r="K1686" s="17" t="str">
        <f>OBV!G1686</f>
        <v>NEUTRAL</v>
      </c>
      <c r="L1686" s="17" t="str">
        <f>OBV!H1686</f>
        <v>CONFIRMED BULLISH</v>
      </c>
      <c r="M1686" s="19">
        <f t="shared" si="260"/>
        <v>25</v>
      </c>
      <c r="N1686" s="19">
        <f t="shared" si="261"/>
        <v>45</v>
      </c>
      <c r="O1686" s="19">
        <f t="shared" si="262"/>
        <v>50</v>
      </c>
      <c r="P1686" s="19">
        <f t="shared" si="263"/>
        <v>83.5</v>
      </c>
      <c r="Q1686" s="20">
        <f t="shared" si="264"/>
        <v>44.524999999999999</v>
      </c>
      <c r="R1686" s="20">
        <f t="shared" si="265"/>
        <v>52.375</v>
      </c>
      <c r="S1686" s="20">
        <f t="shared" si="266"/>
        <v>60.575000000000003</v>
      </c>
      <c r="T1686" s="20">
        <f t="shared" si="267"/>
        <v>50.875</v>
      </c>
      <c r="U1686" s="19">
        <f t="shared" si="268"/>
        <v>52.491666666666674</v>
      </c>
      <c r="V1686" s="19">
        <f t="shared" si="269"/>
        <v>52.087500000000006</v>
      </c>
    </row>
    <row r="1687" spans="1:22" ht="13.5" x14ac:dyDescent="0.25">
      <c r="A1687" s="3">
        <f>RSI!A1687</f>
        <v>44470</v>
      </c>
      <c r="B1687" s="2">
        <f>RSI!B1687</f>
        <v>3.3893</v>
      </c>
      <c r="C1687" s="2">
        <f>RSI!I1687</f>
        <v>66.848822266081896</v>
      </c>
      <c r="D1687" s="2">
        <f>MACD!E1687</f>
        <v>-1.7560102468033634E-2</v>
      </c>
      <c r="E1687" s="2">
        <f>MACD!F1687</f>
        <v>3.3348733454977939E-3</v>
      </c>
      <c r="F1687" s="2">
        <f>'Moving Avg'!D1687</f>
        <v>3.3349200000000003</v>
      </c>
      <c r="G1687" s="2">
        <f>'Moving Avg'!F1687</f>
        <v>3.2844099999999998</v>
      </c>
      <c r="H1687" s="2">
        <f>'Moving Avg'!G1687</f>
        <v>3.288435999999999</v>
      </c>
      <c r="I1687" s="2">
        <f>'Moving Avg'!H1687</f>
        <v>3.1050495000000011</v>
      </c>
      <c r="J1687" s="17" t="str">
        <f>OBV!F1687</f>
        <v>BULLISH</v>
      </c>
      <c r="K1687" s="17" t="str">
        <f>OBV!G1687</f>
        <v>NEUTRAL</v>
      </c>
      <c r="L1687" s="17" t="str">
        <f>OBV!H1687</f>
        <v>CONFIRMED BULLISH</v>
      </c>
      <c r="M1687" s="19">
        <f t="shared" si="260"/>
        <v>25</v>
      </c>
      <c r="N1687" s="19">
        <f t="shared" si="261"/>
        <v>100</v>
      </c>
      <c r="O1687" s="19">
        <f t="shared" si="262"/>
        <v>50</v>
      </c>
      <c r="P1687" s="19">
        <f t="shared" si="263"/>
        <v>83.5</v>
      </c>
      <c r="Q1687" s="20">
        <f t="shared" si="264"/>
        <v>63.774999999999999</v>
      </c>
      <c r="R1687" s="20">
        <f t="shared" si="265"/>
        <v>63.375</v>
      </c>
      <c r="S1687" s="20">
        <f t="shared" si="266"/>
        <v>68.825000000000003</v>
      </c>
      <c r="T1687" s="20">
        <f t="shared" si="267"/>
        <v>64.625</v>
      </c>
      <c r="U1687" s="19">
        <f t="shared" si="268"/>
        <v>65.325000000000003</v>
      </c>
      <c r="V1687" s="19">
        <f t="shared" si="269"/>
        <v>65.150000000000006</v>
      </c>
    </row>
    <row r="1688" spans="1:22" ht="13.5" x14ac:dyDescent="0.25">
      <c r="A1688" s="3">
        <f>RSI!A1688</f>
        <v>44473</v>
      </c>
      <c r="B1688" s="2">
        <f>RSI!B1688</f>
        <v>3.3115999999999999</v>
      </c>
      <c r="C1688" s="2">
        <f>RSI!I1688</f>
        <v>52.407063244767436</v>
      </c>
      <c r="D1688" s="2">
        <f>MACD!E1688</f>
        <v>-2.1903871502359173E-2</v>
      </c>
      <c r="E1688" s="2">
        <f>MACD!F1688</f>
        <v>-1.7128756240735992E-3</v>
      </c>
      <c r="F1688" s="2">
        <f>'Moving Avg'!D1688</f>
        <v>3.3442400000000001</v>
      </c>
      <c r="G1688" s="2">
        <f>'Moving Avg'!F1688</f>
        <v>3.2871299999999999</v>
      </c>
      <c r="H1688" s="2">
        <f>'Moving Avg'!G1688</f>
        <v>3.2909239999999995</v>
      </c>
      <c r="I1688" s="2">
        <f>'Moving Avg'!H1688</f>
        <v>3.1059235000000012</v>
      </c>
      <c r="J1688" s="17" t="str">
        <f>OBV!F1688</f>
        <v>BULLISH</v>
      </c>
      <c r="K1688" s="17" t="str">
        <f>OBV!G1688</f>
        <v>NEUTRAL</v>
      </c>
      <c r="L1688" s="17" t="str">
        <f>OBV!H1688</f>
        <v>CONFIRMED BULLISH</v>
      </c>
      <c r="M1688" s="19">
        <f t="shared" si="260"/>
        <v>25</v>
      </c>
      <c r="N1688" s="19">
        <f t="shared" si="261"/>
        <v>100</v>
      </c>
      <c r="O1688" s="19">
        <f t="shared" si="262"/>
        <v>50</v>
      </c>
      <c r="P1688" s="19">
        <f t="shared" si="263"/>
        <v>83.5</v>
      </c>
      <c r="Q1688" s="20">
        <f t="shared" si="264"/>
        <v>63.774999999999999</v>
      </c>
      <c r="R1688" s="20">
        <f t="shared" si="265"/>
        <v>63.375</v>
      </c>
      <c r="S1688" s="20">
        <f t="shared" si="266"/>
        <v>68.825000000000003</v>
      </c>
      <c r="T1688" s="20">
        <f t="shared" si="267"/>
        <v>64.625</v>
      </c>
      <c r="U1688" s="19">
        <f t="shared" si="268"/>
        <v>65.325000000000003</v>
      </c>
      <c r="V1688" s="19">
        <f t="shared" si="269"/>
        <v>65.150000000000006</v>
      </c>
    </row>
    <row r="1689" spans="1:22" ht="13.5" x14ac:dyDescent="0.25">
      <c r="A1689" s="3">
        <f>RSI!A1689</f>
        <v>44474</v>
      </c>
      <c r="B1689" s="2">
        <f>RSI!B1689</f>
        <v>3.3426999999999998</v>
      </c>
      <c r="C1689" s="2">
        <f>RSI!I1689</f>
        <v>56.461442946327139</v>
      </c>
      <c r="D1689" s="2">
        <f>MACD!E1689</f>
        <v>-2.6781139304153712E-2</v>
      </c>
      <c r="E1689" s="2">
        <f>MACD!F1689</f>
        <v>-6.726528360089622E-3</v>
      </c>
      <c r="F1689" s="2">
        <f>'Moving Avg'!D1689</f>
        <v>3.3597799999999998</v>
      </c>
      <c r="G1689" s="2">
        <f>'Moving Avg'!F1689</f>
        <v>3.2914049999999997</v>
      </c>
      <c r="H1689" s="2">
        <f>'Moving Avg'!G1689</f>
        <v>3.2932559999999995</v>
      </c>
      <c r="I1689" s="2">
        <f>'Moving Avg'!H1689</f>
        <v>3.1067355000000014</v>
      </c>
      <c r="J1689" s="17" t="str">
        <f>OBV!F1689</f>
        <v>BULLISH</v>
      </c>
      <c r="K1689" s="17" t="str">
        <f>OBV!G1689</f>
        <v>NEUTRAL</v>
      </c>
      <c r="L1689" s="17" t="str">
        <f>OBV!H1689</f>
        <v>CONFIRMED BULLISH</v>
      </c>
      <c r="M1689" s="19">
        <f t="shared" si="260"/>
        <v>25</v>
      </c>
      <c r="N1689" s="19">
        <f t="shared" si="261"/>
        <v>100</v>
      </c>
      <c r="O1689" s="19">
        <f t="shared" si="262"/>
        <v>50</v>
      </c>
      <c r="P1689" s="19">
        <f t="shared" si="263"/>
        <v>83.5</v>
      </c>
      <c r="Q1689" s="20">
        <f t="shared" si="264"/>
        <v>63.774999999999999</v>
      </c>
      <c r="R1689" s="20">
        <f t="shared" si="265"/>
        <v>63.375</v>
      </c>
      <c r="S1689" s="20">
        <f t="shared" si="266"/>
        <v>68.825000000000003</v>
      </c>
      <c r="T1689" s="20">
        <f t="shared" si="267"/>
        <v>64.625</v>
      </c>
      <c r="U1689" s="19">
        <f t="shared" si="268"/>
        <v>65.325000000000003</v>
      </c>
      <c r="V1689" s="19">
        <f t="shared" si="269"/>
        <v>65.150000000000006</v>
      </c>
    </row>
    <row r="1690" spans="1:22" ht="13.5" x14ac:dyDescent="0.25">
      <c r="A1690" s="3">
        <f>RSI!A1690</f>
        <v>44475</v>
      </c>
      <c r="B1690" s="2">
        <f>RSI!B1690</f>
        <v>3.3893</v>
      </c>
      <c r="C1690" s="2">
        <f>RSI!I1690</f>
        <v>61.723167586279388</v>
      </c>
      <c r="D1690" s="2">
        <f>MACD!E1690</f>
        <v>-3.8234484285000203E-2</v>
      </c>
      <c r="E1690" s="2">
        <f>MACD!F1690</f>
        <v>-1.3028119545071739E-2</v>
      </c>
      <c r="F1690" s="2">
        <f>'Moving Avg'!D1690</f>
        <v>3.3659999999999997</v>
      </c>
      <c r="G1690" s="2">
        <f>'Moving Avg'!F1690</f>
        <v>3.2964550000000004</v>
      </c>
      <c r="H1690" s="2">
        <f>'Moving Avg'!G1690</f>
        <v>3.2958979999999993</v>
      </c>
      <c r="I1690" s="2">
        <f>'Moving Avg'!H1690</f>
        <v>3.1077805000000018</v>
      </c>
      <c r="J1690" s="17" t="str">
        <f>OBV!F1690</f>
        <v>BULLISH</v>
      </c>
      <c r="K1690" s="17" t="str">
        <f>OBV!G1690</f>
        <v>NEUTRAL</v>
      </c>
      <c r="L1690" s="17" t="str">
        <f>OBV!H1690</f>
        <v>CONFIRMED BULLISH</v>
      </c>
      <c r="M1690" s="19">
        <f t="shared" si="260"/>
        <v>25</v>
      </c>
      <c r="N1690" s="19">
        <f t="shared" si="261"/>
        <v>100</v>
      </c>
      <c r="O1690" s="19">
        <f t="shared" si="262"/>
        <v>50</v>
      </c>
      <c r="P1690" s="19">
        <f t="shared" si="263"/>
        <v>83.5</v>
      </c>
      <c r="Q1690" s="20">
        <f t="shared" si="264"/>
        <v>63.774999999999999</v>
      </c>
      <c r="R1690" s="20">
        <f t="shared" si="265"/>
        <v>63.375</v>
      </c>
      <c r="S1690" s="20">
        <f t="shared" si="266"/>
        <v>68.825000000000003</v>
      </c>
      <c r="T1690" s="20">
        <f t="shared" si="267"/>
        <v>64.625</v>
      </c>
      <c r="U1690" s="19">
        <f t="shared" si="268"/>
        <v>65.325000000000003</v>
      </c>
      <c r="V1690" s="19">
        <f t="shared" si="269"/>
        <v>65.150000000000006</v>
      </c>
    </row>
    <row r="1691" spans="1:22" ht="13.5" x14ac:dyDescent="0.25">
      <c r="A1691" s="3">
        <f>RSI!A1691</f>
        <v>44476</v>
      </c>
      <c r="B1691" s="2">
        <f>RSI!B1691</f>
        <v>3.3816000000000002</v>
      </c>
      <c r="C1691" s="2">
        <f>RSI!I1691</f>
        <v>60.423742644021907</v>
      </c>
      <c r="D1691" s="2">
        <f>MACD!E1691</f>
        <v>-4.4285002611475388E-2</v>
      </c>
      <c r="E1691" s="2">
        <f>MACD!F1691</f>
        <v>-1.927949615835247E-2</v>
      </c>
      <c r="F1691" s="2">
        <f>'Moving Avg'!D1691</f>
        <v>3.3628999999999998</v>
      </c>
      <c r="G1691" s="2">
        <f>'Moving Avg'!F1691</f>
        <v>3.3022850000000004</v>
      </c>
      <c r="H1691" s="2">
        <f>'Moving Avg'!G1691</f>
        <v>3.2983859999999989</v>
      </c>
      <c r="I1691" s="2">
        <f>'Moving Avg'!H1691</f>
        <v>3.1091855000000019</v>
      </c>
      <c r="J1691" s="17" t="str">
        <f>OBV!F1691</f>
        <v>BULLISH</v>
      </c>
      <c r="K1691" s="17" t="str">
        <f>OBV!G1691</f>
        <v>NEUTRAL</v>
      </c>
      <c r="L1691" s="17" t="str">
        <f>OBV!H1691</f>
        <v>BULLISH DIVERGENCE</v>
      </c>
      <c r="M1691" s="19">
        <f t="shared" si="260"/>
        <v>25</v>
      </c>
      <c r="N1691" s="19">
        <f t="shared" si="261"/>
        <v>100</v>
      </c>
      <c r="O1691" s="19">
        <f t="shared" si="262"/>
        <v>50</v>
      </c>
      <c r="P1691" s="19">
        <f t="shared" si="263"/>
        <v>66.5</v>
      </c>
      <c r="Q1691" s="20">
        <f t="shared" si="264"/>
        <v>61.225000000000001</v>
      </c>
      <c r="R1691" s="20">
        <f t="shared" si="265"/>
        <v>59.125</v>
      </c>
      <c r="S1691" s="20">
        <f t="shared" si="266"/>
        <v>61.174999999999997</v>
      </c>
      <c r="T1691" s="20">
        <f t="shared" si="267"/>
        <v>60.375</v>
      </c>
      <c r="U1691" s="19">
        <f t="shared" si="268"/>
        <v>60.508333333333326</v>
      </c>
      <c r="V1691" s="19">
        <f t="shared" si="269"/>
        <v>60.474999999999994</v>
      </c>
    </row>
    <row r="1692" spans="1:22" ht="13.5" x14ac:dyDescent="0.25">
      <c r="A1692" s="3">
        <f>RSI!A1692</f>
        <v>44477</v>
      </c>
      <c r="B1692" s="2">
        <f>RSI!B1692</f>
        <v>3.3738000000000001</v>
      </c>
      <c r="C1692" s="2">
        <f>RSI!I1692</f>
        <v>59.067186297723623</v>
      </c>
      <c r="D1692" s="2">
        <f>MACD!E1692</f>
        <v>-4.927176195430949E-2</v>
      </c>
      <c r="E1692" s="2">
        <f>MACD!F1692</f>
        <v>-2.5277949317543874E-2</v>
      </c>
      <c r="F1692" s="2">
        <f>'Moving Avg'!D1692</f>
        <v>3.3597999999999999</v>
      </c>
      <c r="G1692" s="2">
        <f>'Moving Avg'!F1692</f>
        <v>3.3065599999999997</v>
      </c>
      <c r="H1692" s="2">
        <f>'Moving Avg'!G1692</f>
        <v>3.300873999999999</v>
      </c>
      <c r="I1692" s="2">
        <f>'Moving Avg'!H1692</f>
        <v>3.1106240000000014</v>
      </c>
      <c r="J1692" s="17" t="str">
        <f>OBV!F1692</f>
        <v>BULLISH</v>
      </c>
      <c r="K1692" s="17" t="str">
        <f>OBV!G1692</f>
        <v>NEUTRAL</v>
      </c>
      <c r="L1692" s="17" t="str">
        <f>OBV!H1692</f>
        <v>BULLISH DIVERGENCE</v>
      </c>
      <c r="M1692" s="19">
        <f t="shared" si="260"/>
        <v>25</v>
      </c>
      <c r="N1692" s="19">
        <f t="shared" si="261"/>
        <v>100</v>
      </c>
      <c r="O1692" s="19">
        <f t="shared" si="262"/>
        <v>50</v>
      </c>
      <c r="P1692" s="19">
        <f t="shared" si="263"/>
        <v>66.5</v>
      </c>
      <c r="Q1692" s="20">
        <f t="shared" si="264"/>
        <v>61.225000000000001</v>
      </c>
      <c r="R1692" s="20">
        <f t="shared" si="265"/>
        <v>59.125</v>
      </c>
      <c r="S1692" s="20">
        <f t="shared" si="266"/>
        <v>61.174999999999997</v>
      </c>
      <c r="T1692" s="20">
        <f t="shared" si="267"/>
        <v>60.375</v>
      </c>
      <c r="U1692" s="19">
        <f t="shared" si="268"/>
        <v>60.508333333333326</v>
      </c>
      <c r="V1692" s="19">
        <f t="shared" si="269"/>
        <v>60.474999999999994</v>
      </c>
    </row>
    <row r="1693" spans="1:22" ht="13.5" x14ac:dyDescent="0.25">
      <c r="A1693" s="3">
        <f>RSI!A1693</f>
        <v>44480</v>
      </c>
      <c r="B1693" s="2">
        <f>RSI!B1693</f>
        <v>3.4592999999999998</v>
      </c>
      <c r="C1693" s="2">
        <f>RSI!I1693</f>
        <v>67.642677229352998</v>
      </c>
      <c r="D1693" s="2">
        <f>MACD!E1693</f>
        <v>-6.0190484949928624E-2</v>
      </c>
      <c r="E1693" s="2">
        <f>MACD!F1693</f>
        <v>-3.2260456444020827E-2</v>
      </c>
      <c r="F1693" s="2">
        <f>'Moving Avg'!D1693</f>
        <v>3.3893399999999998</v>
      </c>
      <c r="G1693" s="2">
        <f>'Moving Avg'!F1693</f>
        <v>3.3143350000000007</v>
      </c>
      <c r="H1693" s="2">
        <f>'Moving Avg'!G1693</f>
        <v>3.3052279999999992</v>
      </c>
      <c r="I1693" s="2">
        <f>'Moving Avg'!H1693</f>
        <v>3.1125990000000017</v>
      </c>
      <c r="J1693" s="17" t="str">
        <f>OBV!F1693</f>
        <v>BULLISH</v>
      </c>
      <c r="K1693" s="17" t="str">
        <f>OBV!G1693</f>
        <v>NEUTRAL</v>
      </c>
      <c r="L1693" s="17" t="str">
        <f>OBV!H1693</f>
        <v>CONFIRMED BULLISH</v>
      </c>
      <c r="M1693" s="19">
        <f t="shared" si="260"/>
        <v>25</v>
      </c>
      <c r="N1693" s="19">
        <f t="shared" si="261"/>
        <v>100</v>
      </c>
      <c r="O1693" s="19">
        <f t="shared" si="262"/>
        <v>50</v>
      </c>
      <c r="P1693" s="19">
        <f t="shared" si="263"/>
        <v>83.5</v>
      </c>
      <c r="Q1693" s="20">
        <f t="shared" si="264"/>
        <v>63.774999999999999</v>
      </c>
      <c r="R1693" s="20">
        <f t="shared" si="265"/>
        <v>63.375</v>
      </c>
      <c r="S1693" s="20">
        <f t="shared" si="266"/>
        <v>68.825000000000003</v>
      </c>
      <c r="T1693" s="20">
        <f t="shared" si="267"/>
        <v>64.625</v>
      </c>
      <c r="U1693" s="19">
        <f t="shared" si="268"/>
        <v>65.325000000000003</v>
      </c>
      <c r="V1693" s="19">
        <f t="shared" si="269"/>
        <v>65.150000000000006</v>
      </c>
    </row>
    <row r="1694" spans="1:22" ht="13.5" x14ac:dyDescent="0.25">
      <c r="A1694" s="3">
        <f>RSI!A1694</f>
        <v>44481</v>
      </c>
      <c r="B1694" s="2">
        <f>RSI!B1694</f>
        <v>3.4982000000000002</v>
      </c>
      <c r="C1694" s="2">
        <f>RSI!I1694</f>
        <v>70.65492559947063</v>
      </c>
      <c r="D1694" s="2">
        <f>MACD!E1694</f>
        <v>-7.3154835046781663E-2</v>
      </c>
      <c r="E1694" s="2">
        <f>MACD!F1694</f>
        <v>-4.0439332164572996E-2</v>
      </c>
      <c r="F1694" s="2">
        <f>'Moving Avg'!D1694</f>
        <v>3.4204400000000001</v>
      </c>
      <c r="G1694" s="2">
        <f>'Moving Avg'!F1694</f>
        <v>3.3259950000000003</v>
      </c>
      <c r="H1694" s="2">
        <f>'Moving Avg'!G1694</f>
        <v>3.3098919999999992</v>
      </c>
      <c r="I1694" s="2">
        <f>'Moving Avg'!H1694</f>
        <v>3.1148045000000013</v>
      </c>
      <c r="J1694" s="17" t="str">
        <f>OBV!F1694</f>
        <v>BULLISH</v>
      </c>
      <c r="K1694" s="17" t="str">
        <f>OBV!G1694</f>
        <v>NEUTRAL</v>
      </c>
      <c r="L1694" s="17" t="str">
        <f>OBV!H1694</f>
        <v>CONFIRMED BULLISH</v>
      </c>
      <c r="M1694" s="19">
        <f t="shared" si="260"/>
        <v>0</v>
      </c>
      <c r="N1694" s="19">
        <f t="shared" si="261"/>
        <v>100</v>
      </c>
      <c r="O1694" s="19">
        <f t="shared" si="262"/>
        <v>50</v>
      </c>
      <c r="P1694" s="19">
        <f t="shared" si="263"/>
        <v>83.5</v>
      </c>
      <c r="Q1694" s="20">
        <f t="shared" si="264"/>
        <v>55.024999999999999</v>
      </c>
      <c r="R1694" s="20">
        <f t="shared" si="265"/>
        <v>58.375</v>
      </c>
      <c r="S1694" s="20">
        <f t="shared" si="266"/>
        <v>65.075000000000003</v>
      </c>
      <c r="T1694" s="20">
        <f t="shared" si="267"/>
        <v>58.375</v>
      </c>
      <c r="U1694" s="19">
        <f t="shared" si="268"/>
        <v>59.491666666666674</v>
      </c>
      <c r="V1694" s="19">
        <f t="shared" si="269"/>
        <v>59.212500000000006</v>
      </c>
    </row>
    <row r="1695" spans="1:22" ht="13.5" x14ac:dyDescent="0.25">
      <c r="A1695" s="3">
        <f>RSI!A1695</f>
        <v>44482</v>
      </c>
      <c r="B1695" s="2">
        <f>RSI!B1695</f>
        <v>3.5369999999999999</v>
      </c>
      <c r="C1695" s="2">
        <f>RSI!I1695</f>
        <v>73.32257589882407</v>
      </c>
      <c r="D1695" s="2">
        <f>MACD!E1695</f>
        <v>-7.3671578455464015E-2</v>
      </c>
      <c r="E1695" s="2">
        <f>MACD!F1695</f>
        <v>-4.7085781422751202E-2</v>
      </c>
      <c r="F1695" s="2">
        <f>'Moving Avg'!D1695</f>
        <v>3.44998</v>
      </c>
      <c r="G1695" s="2">
        <f>'Moving Avg'!F1695</f>
        <v>3.3395950000000001</v>
      </c>
      <c r="H1695" s="2">
        <f>'Moving Avg'!G1695</f>
        <v>3.3134679999999999</v>
      </c>
      <c r="I1695" s="2">
        <f>'Moving Avg'!H1695</f>
        <v>3.1172040000000014</v>
      </c>
      <c r="J1695" s="17" t="str">
        <f>OBV!F1695</f>
        <v>BULLISH</v>
      </c>
      <c r="K1695" s="17" t="str">
        <f>OBV!G1695</f>
        <v>NEUTRAL</v>
      </c>
      <c r="L1695" s="17" t="str">
        <f>OBV!H1695</f>
        <v>CONFIRMED BULLISH</v>
      </c>
      <c r="M1695" s="19">
        <f t="shared" si="260"/>
        <v>0</v>
      </c>
      <c r="N1695" s="19">
        <f t="shared" si="261"/>
        <v>100</v>
      </c>
      <c r="O1695" s="19">
        <f t="shared" si="262"/>
        <v>50</v>
      </c>
      <c r="P1695" s="19">
        <f t="shared" si="263"/>
        <v>83.5</v>
      </c>
      <c r="Q1695" s="20">
        <f t="shared" si="264"/>
        <v>55.024999999999999</v>
      </c>
      <c r="R1695" s="20">
        <f t="shared" si="265"/>
        <v>58.375</v>
      </c>
      <c r="S1695" s="20">
        <f t="shared" si="266"/>
        <v>65.075000000000003</v>
      </c>
      <c r="T1695" s="20">
        <f t="shared" si="267"/>
        <v>58.375</v>
      </c>
      <c r="U1695" s="19">
        <f t="shared" si="268"/>
        <v>59.491666666666674</v>
      </c>
      <c r="V1695" s="19">
        <f t="shared" si="269"/>
        <v>59.212500000000006</v>
      </c>
    </row>
    <row r="1696" spans="1:22" ht="13.5" x14ac:dyDescent="0.25">
      <c r="A1696" s="3">
        <f>RSI!A1696</f>
        <v>44483</v>
      </c>
      <c r="B1696" s="2">
        <f>RSI!B1696</f>
        <v>3.5526</v>
      </c>
      <c r="C1696" s="2">
        <f>RSI!I1696</f>
        <v>74.332871637758871</v>
      </c>
      <c r="D1696" s="2">
        <f>MACD!E1696</f>
        <v>-7.0445419263343467E-2</v>
      </c>
      <c r="E1696" s="2">
        <f>MACD!F1696</f>
        <v>-5.1757708990869657E-2</v>
      </c>
      <c r="F1696" s="2">
        <f>'Moving Avg'!D1696</f>
        <v>3.4841800000000007</v>
      </c>
      <c r="G1696" s="2">
        <f>'Moving Avg'!F1696</f>
        <v>3.3539749999999997</v>
      </c>
      <c r="H1696" s="2">
        <f>'Moving Avg'!G1696</f>
        <v>3.3173559999999997</v>
      </c>
      <c r="I1696" s="2">
        <f>'Moving Avg'!H1696</f>
        <v>3.1197900000000014</v>
      </c>
      <c r="J1696" s="17" t="str">
        <f>OBV!F1696</f>
        <v>BULLISH</v>
      </c>
      <c r="K1696" s="17" t="str">
        <f>OBV!G1696</f>
        <v>NEUTRAL</v>
      </c>
      <c r="L1696" s="17" t="str">
        <f>OBV!H1696</f>
        <v>CONFIRMED BULLISH</v>
      </c>
      <c r="M1696" s="19">
        <f t="shared" si="260"/>
        <v>0</v>
      </c>
      <c r="N1696" s="19">
        <f t="shared" si="261"/>
        <v>45</v>
      </c>
      <c r="O1696" s="19">
        <f t="shared" si="262"/>
        <v>50</v>
      </c>
      <c r="P1696" s="19">
        <f t="shared" si="263"/>
        <v>83.5</v>
      </c>
      <c r="Q1696" s="20">
        <f t="shared" si="264"/>
        <v>35.774999999999999</v>
      </c>
      <c r="R1696" s="20">
        <f t="shared" si="265"/>
        <v>47.375</v>
      </c>
      <c r="S1696" s="20">
        <f t="shared" si="266"/>
        <v>56.825000000000003</v>
      </c>
      <c r="T1696" s="20">
        <f t="shared" si="267"/>
        <v>44.625</v>
      </c>
      <c r="U1696" s="19">
        <f t="shared" si="268"/>
        <v>46.658333333333339</v>
      </c>
      <c r="V1696" s="19">
        <f t="shared" si="269"/>
        <v>46.150000000000006</v>
      </c>
    </row>
    <row r="1697" spans="1:22" ht="13.5" x14ac:dyDescent="0.25">
      <c r="A1697" s="3">
        <f>RSI!A1697</f>
        <v>44488</v>
      </c>
      <c r="B1697" s="2">
        <f>RSI!B1697</f>
        <v>3.3426999999999998</v>
      </c>
      <c r="C1697" s="2">
        <f>RSI!I1697</f>
        <v>47.995294806147932</v>
      </c>
      <c r="D1697" s="2">
        <f>MACD!E1697</f>
        <v>-5.4538936485888811E-2</v>
      </c>
      <c r="E1697" s="2">
        <f>MACD!F1697</f>
        <v>-5.2313954489873492E-2</v>
      </c>
      <c r="F1697" s="2">
        <f>'Moving Avg'!D1697</f>
        <v>3.4779599999999995</v>
      </c>
      <c r="G1697" s="2">
        <f>'Moving Avg'!F1697</f>
        <v>3.3578599999999996</v>
      </c>
      <c r="H1697" s="2">
        <f>'Moving Avg'!G1697</f>
        <v>3.317822</v>
      </c>
      <c r="I1697" s="2">
        <f>'Moving Avg'!H1697</f>
        <v>3.1213265000000017</v>
      </c>
      <c r="J1697" s="17" t="str">
        <f>OBV!F1697</f>
        <v>BULLISH</v>
      </c>
      <c r="K1697" s="17" t="str">
        <f>OBV!G1697</f>
        <v>NEUTRAL</v>
      </c>
      <c r="L1697" s="17" t="str">
        <f>OBV!H1697</f>
        <v>BULLISH DIVERGENCE</v>
      </c>
      <c r="M1697" s="19">
        <f t="shared" si="260"/>
        <v>25</v>
      </c>
      <c r="N1697" s="19">
        <f t="shared" si="261"/>
        <v>45</v>
      </c>
      <c r="O1697" s="19">
        <f t="shared" si="262"/>
        <v>50</v>
      </c>
      <c r="P1697" s="19">
        <f t="shared" si="263"/>
        <v>66.5</v>
      </c>
      <c r="Q1697" s="20">
        <f t="shared" si="264"/>
        <v>41.975000000000001</v>
      </c>
      <c r="R1697" s="20">
        <f t="shared" si="265"/>
        <v>48.125</v>
      </c>
      <c r="S1697" s="20">
        <f t="shared" si="266"/>
        <v>52.924999999999997</v>
      </c>
      <c r="T1697" s="20">
        <f t="shared" si="267"/>
        <v>46.625</v>
      </c>
      <c r="U1697" s="19">
        <f t="shared" si="268"/>
        <v>47.67499999999999</v>
      </c>
      <c r="V1697" s="19">
        <f t="shared" si="269"/>
        <v>47.412499999999994</v>
      </c>
    </row>
    <row r="1698" spans="1:22" ht="13.5" x14ac:dyDescent="0.25">
      <c r="A1698" s="3">
        <f>RSI!A1698</f>
        <v>44489</v>
      </c>
      <c r="B1698" s="2">
        <f>RSI!B1698</f>
        <v>3.4982000000000002</v>
      </c>
      <c r="C1698" s="2">
        <f>RSI!I1698</f>
        <v>59.456263237998009</v>
      </c>
      <c r="D1698" s="2">
        <f>MACD!E1698</f>
        <v>-6.4396376629069163E-2</v>
      </c>
      <c r="E1698" s="2">
        <f>MACD!F1698</f>
        <v>-5.4730438917712634E-2</v>
      </c>
      <c r="F1698" s="2">
        <f>'Moving Avg'!D1698</f>
        <v>3.4857399999999998</v>
      </c>
      <c r="G1698" s="2">
        <f>'Moving Avg'!F1698</f>
        <v>3.3699099999999995</v>
      </c>
      <c r="H1698" s="2">
        <f>'Moving Avg'!G1698</f>
        <v>3.3217099999999999</v>
      </c>
      <c r="I1698" s="2">
        <f>'Moving Avg'!H1698</f>
        <v>3.1236405000000018</v>
      </c>
      <c r="J1698" s="17" t="str">
        <f>OBV!F1698</f>
        <v>BULLISH</v>
      </c>
      <c r="K1698" s="17" t="str">
        <f>OBV!G1698</f>
        <v>NEUTRAL</v>
      </c>
      <c r="L1698" s="17" t="str">
        <f>OBV!H1698</f>
        <v>CONFIRMED BULLISH</v>
      </c>
      <c r="M1698" s="19">
        <f t="shared" si="260"/>
        <v>25</v>
      </c>
      <c r="N1698" s="19">
        <f t="shared" si="261"/>
        <v>45</v>
      </c>
      <c r="O1698" s="19">
        <f t="shared" si="262"/>
        <v>50</v>
      </c>
      <c r="P1698" s="19">
        <f t="shared" si="263"/>
        <v>83.5</v>
      </c>
      <c r="Q1698" s="20">
        <f t="shared" si="264"/>
        <v>44.524999999999999</v>
      </c>
      <c r="R1698" s="20">
        <f t="shared" si="265"/>
        <v>52.375</v>
      </c>
      <c r="S1698" s="20">
        <f t="shared" si="266"/>
        <v>60.575000000000003</v>
      </c>
      <c r="T1698" s="20">
        <f t="shared" si="267"/>
        <v>50.875</v>
      </c>
      <c r="U1698" s="19">
        <f t="shared" si="268"/>
        <v>52.491666666666674</v>
      </c>
      <c r="V1698" s="19">
        <f t="shared" si="269"/>
        <v>52.087500000000006</v>
      </c>
    </row>
    <row r="1699" spans="1:22" ht="13.5" x14ac:dyDescent="0.25">
      <c r="A1699" s="3">
        <f>RSI!A1699</f>
        <v>44490</v>
      </c>
      <c r="B1699" s="2">
        <f>RSI!B1699</f>
        <v>3.4826000000000001</v>
      </c>
      <c r="C1699" s="2">
        <f>RSI!I1699</f>
        <v>58.073538120233366</v>
      </c>
      <c r="D1699" s="2">
        <f>MACD!E1699</f>
        <v>-6.7571905212711503E-2</v>
      </c>
      <c r="E1699" s="2">
        <f>MACD!F1699</f>
        <v>-5.7298732176712414E-2</v>
      </c>
      <c r="F1699" s="2">
        <f>'Moving Avg'!D1699</f>
        <v>3.4826199999999998</v>
      </c>
      <c r="G1699" s="2">
        <f>'Moving Avg'!F1699</f>
        <v>3.3807899999999997</v>
      </c>
      <c r="H1699" s="2">
        <f>'Moving Avg'!G1699</f>
        <v>3.3255960000000004</v>
      </c>
      <c r="I1699" s="2">
        <f>'Moving Avg'!H1699</f>
        <v>3.1263115000000017</v>
      </c>
      <c r="J1699" s="17" t="str">
        <f>OBV!F1699</f>
        <v>BULLISH</v>
      </c>
      <c r="K1699" s="17" t="str">
        <f>OBV!G1699</f>
        <v>NEUTRAL</v>
      </c>
      <c r="L1699" s="17" t="str">
        <f>OBV!H1699</f>
        <v>BULLISH DIVERGENCE</v>
      </c>
      <c r="M1699" s="19">
        <f t="shared" si="260"/>
        <v>25</v>
      </c>
      <c r="N1699" s="19">
        <f t="shared" si="261"/>
        <v>45</v>
      </c>
      <c r="O1699" s="19">
        <f t="shared" si="262"/>
        <v>50</v>
      </c>
      <c r="P1699" s="19">
        <f t="shared" si="263"/>
        <v>66.5</v>
      </c>
      <c r="Q1699" s="20">
        <f t="shared" si="264"/>
        <v>41.975000000000001</v>
      </c>
      <c r="R1699" s="20">
        <f t="shared" si="265"/>
        <v>48.125</v>
      </c>
      <c r="S1699" s="20">
        <f t="shared" si="266"/>
        <v>52.924999999999997</v>
      </c>
      <c r="T1699" s="20">
        <f t="shared" si="267"/>
        <v>46.625</v>
      </c>
      <c r="U1699" s="19">
        <f t="shared" si="268"/>
        <v>47.67499999999999</v>
      </c>
      <c r="V1699" s="19">
        <f t="shared" si="269"/>
        <v>47.412499999999994</v>
      </c>
    </row>
    <row r="1700" spans="1:22" ht="13.5" x14ac:dyDescent="0.25">
      <c r="A1700" s="3">
        <f>RSI!A1700</f>
        <v>44491</v>
      </c>
      <c r="B1700" s="2">
        <f>RSI!B1700</f>
        <v>3.4359999999999999</v>
      </c>
      <c r="C1700" s="2">
        <f>RSI!I1700</f>
        <v>54.031232743997663</v>
      </c>
      <c r="D1700" s="2">
        <f>MACD!E1700</f>
        <v>-6.0263024129095122E-2</v>
      </c>
      <c r="E1700" s="2">
        <f>MACD!F1700</f>
        <v>-5.7891590567188962E-2</v>
      </c>
      <c r="F1700" s="2">
        <f>'Moving Avg'!D1700</f>
        <v>3.4624200000000003</v>
      </c>
      <c r="G1700" s="2">
        <f>'Moving Avg'!F1700</f>
        <v>3.390509999999999</v>
      </c>
      <c r="H1700" s="2">
        <f>'Moving Avg'!G1700</f>
        <v>3.3276179999999997</v>
      </c>
      <c r="I1700" s="2">
        <f>'Moving Avg'!H1700</f>
        <v>3.1284595000000017</v>
      </c>
      <c r="J1700" s="17" t="str">
        <f>OBV!F1700</f>
        <v>BULLISH</v>
      </c>
      <c r="K1700" s="17" t="str">
        <f>OBV!G1700</f>
        <v>NEUTRAL</v>
      </c>
      <c r="L1700" s="17" t="str">
        <f>OBV!H1700</f>
        <v>BULLISH DIVERGENCE</v>
      </c>
      <c r="M1700" s="19">
        <f t="shared" si="260"/>
        <v>25</v>
      </c>
      <c r="N1700" s="19">
        <f t="shared" si="261"/>
        <v>45</v>
      </c>
      <c r="O1700" s="19">
        <f t="shared" si="262"/>
        <v>50</v>
      </c>
      <c r="P1700" s="19">
        <f t="shared" si="263"/>
        <v>66.5</v>
      </c>
      <c r="Q1700" s="20">
        <f t="shared" si="264"/>
        <v>41.975000000000001</v>
      </c>
      <c r="R1700" s="20">
        <f t="shared" si="265"/>
        <v>48.125</v>
      </c>
      <c r="S1700" s="20">
        <f t="shared" si="266"/>
        <v>52.924999999999997</v>
      </c>
      <c r="T1700" s="20">
        <f t="shared" si="267"/>
        <v>46.625</v>
      </c>
      <c r="U1700" s="19">
        <f t="shared" si="268"/>
        <v>47.67499999999999</v>
      </c>
      <c r="V1700" s="19">
        <f t="shared" si="269"/>
        <v>47.412499999999994</v>
      </c>
    </row>
    <row r="1701" spans="1:22" ht="13.5" x14ac:dyDescent="0.25">
      <c r="A1701" s="3">
        <f>RSI!A1701</f>
        <v>44494</v>
      </c>
      <c r="B1701" s="2">
        <f>RSI!B1701</f>
        <v>3.3660000000000001</v>
      </c>
      <c r="C1701" s="2">
        <f>RSI!I1701</f>
        <v>48.562930330567823</v>
      </c>
      <c r="D1701" s="2">
        <f>MACD!E1701</f>
        <v>-5.0381558617668798E-2</v>
      </c>
      <c r="E1701" s="2">
        <f>MACD!F1701</f>
        <v>-5.6389584177284929E-2</v>
      </c>
      <c r="F1701" s="2">
        <f>'Moving Avg'!D1701</f>
        <v>3.4250999999999996</v>
      </c>
      <c r="G1701" s="2">
        <f>'Moving Avg'!F1701</f>
        <v>3.3955599999999997</v>
      </c>
      <c r="H1701" s="2">
        <f>'Moving Avg'!G1701</f>
        <v>3.3291720000000002</v>
      </c>
      <c r="I1701" s="2">
        <f>'Moving Avg'!H1701</f>
        <v>3.1302575000000017</v>
      </c>
      <c r="J1701" s="17" t="str">
        <f>OBV!F1701</f>
        <v>BEARISH</v>
      </c>
      <c r="K1701" s="17" t="str">
        <f>OBV!G1701</f>
        <v>NEUTRAL</v>
      </c>
      <c r="L1701" s="17" t="str">
        <f>OBV!H1701</f>
        <v>CONFIRMED BEARISH</v>
      </c>
      <c r="M1701" s="19">
        <f t="shared" si="260"/>
        <v>25</v>
      </c>
      <c r="N1701" s="19">
        <f t="shared" si="261"/>
        <v>0</v>
      </c>
      <c r="O1701" s="19">
        <f t="shared" si="262"/>
        <v>50</v>
      </c>
      <c r="P1701" s="19">
        <f t="shared" si="263"/>
        <v>16.5</v>
      </c>
      <c r="Q1701" s="20">
        <f t="shared" si="264"/>
        <v>18.725000000000001</v>
      </c>
      <c r="R1701" s="20">
        <f t="shared" si="265"/>
        <v>26.625</v>
      </c>
      <c r="S1701" s="20">
        <f t="shared" si="266"/>
        <v>23.675000000000001</v>
      </c>
      <c r="T1701" s="20">
        <f t="shared" si="267"/>
        <v>22.875</v>
      </c>
      <c r="U1701" s="19">
        <f t="shared" si="268"/>
        <v>23.008333333333336</v>
      </c>
      <c r="V1701" s="19">
        <f t="shared" si="269"/>
        <v>22.975000000000001</v>
      </c>
    </row>
    <row r="1702" spans="1:22" ht="13.5" x14ac:dyDescent="0.25">
      <c r="A1702" s="3">
        <f>RSI!A1702</f>
        <v>44495</v>
      </c>
      <c r="B1702" s="2">
        <f>RSI!B1702</f>
        <v>3.4049</v>
      </c>
      <c r="C1702" s="2">
        <f>RSI!I1702</f>
        <v>51.500455220211656</v>
      </c>
      <c r="D1702" s="2">
        <f>MACD!E1702</f>
        <v>-4.596922457176289E-2</v>
      </c>
      <c r="E1702" s="2">
        <f>MACD!F1702</f>
        <v>-5.4305512256180528E-2</v>
      </c>
      <c r="F1702" s="2">
        <f>'Moving Avg'!D1702</f>
        <v>3.4375399999999998</v>
      </c>
      <c r="G1702" s="2">
        <f>'Moving Avg'!F1702</f>
        <v>3.4025549999999996</v>
      </c>
      <c r="H1702" s="2">
        <f>'Moving Avg'!G1702</f>
        <v>3.3311940000000004</v>
      </c>
      <c r="I1702" s="2">
        <f>'Moving Avg'!H1702</f>
        <v>3.1327935000000013</v>
      </c>
      <c r="J1702" s="17" t="str">
        <f>OBV!F1702</f>
        <v>BULLISH</v>
      </c>
      <c r="K1702" s="17" t="str">
        <f>OBV!G1702</f>
        <v>NEUTRAL</v>
      </c>
      <c r="L1702" s="17" t="str">
        <f>OBV!H1702</f>
        <v>CONFIRMED BULLISH</v>
      </c>
      <c r="M1702" s="19">
        <f t="shared" si="260"/>
        <v>25</v>
      </c>
      <c r="N1702" s="19">
        <f t="shared" si="261"/>
        <v>0</v>
      </c>
      <c r="O1702" s="19">
        <f t="shared" si="262"/>
        <v>50</v>
      </c>
      <c r="P1702" s="19">
        <f t="shared" si="263"/>
        <v>83.5</v>
      </c>
      <c r="Q1702" s="20">
        <f t="shared" si="264"/>
        <v>28.774999999999999</v>
      </c>
      <c r="R1702" s="20">
        <f t="shared" si="265"/>
        <v>43.375</v>
      </c>
      <c r="S1702" s="20">
        <f t="shared" si="266"/>
        <v>53.825000000000003</v>
      </c>
      <c r="T1702" s="20">
        <f t="shared" si="267"/>
        <v>39.625</v>
      </c>
      <c r="U1702" s="19">
        <f t="shared" si="268"/>
        <v>41.991666666666667</v>
      </c>
      <c r="V1702" s="19">
        <f t="shared" si="269"/>
        <v>41.400000000000006</v>
      </c>
    </row>
    <row r="1703" spans="1:22" ht="13.5" x14ac:dyDescent="0.25">
      <c r="A1703" s="3">
        <f>RSI!A1703</f>
        <v>44496</v>
      </c>
      <c r="B1703" s="2">
        <f>RSI!B1703</f>
        <v>3.4049</v>
      </c>
      <c r="C1703" s="2">
        <f>RSI!I1703</f>
        <v>51.500455220211656</v>
      </c>
      <c r="D1703" s="2">
        <f>MACD!E1703</f>
        <v>-2.9188971691673782E-2</v>
      </c>
      <c r="E1703" s="2">
        <f>MACD!F1703</f>
        <v>-4.9282204143279183E-2</v>
      </c>
      <c r="F1703" s="2">
        <f>'Moving Avg'!D1703</f>
        <v>3.4188800000000001</v>
      </c>
      <c r="G1703" s="2">
        <f>'Moving Avg'!F1703</f>
        <v>3.4095499999999994</v>
      </c>
      <c r="H1703" s="2">
        <f>'Moving Avg'!G1703</f>
        <v>3.3332160000000006</v>
      </c>
      <c r="I1703" s="2">
        <f>'Moving Avg'!H1703</f>
        <v>3.1356190000000015</v>
      </c>
      <c r="J1703" s="17" t="str">
        <f>OBV!F1703</f>
        <v>BEARISH</v>
      </c>
      <c r="K1703" s="17" t="str">
        <f>OBV!G1703</f>
        <v>NEUTRAL</v>
      </c>
      <c r="L1703" s="17" t="str">
        <f>OBV!H1703</f>
        <v>CONFIRMED BEARISH</v>
      </c>
      <c r="M1703" s="19">
        <f t="shared" si="260"/>
        <v>25</v>
      </c>
      <c r="N1703" s="19">
        <f t="shared" si="261"/>
        <v>0</v>
      </c>
      <c r="O1703" s="19">
        <f t="shared" si="262"/>
        <v>50</v>
      </c>
      <c r="P1703" s="19">
        <f t="shared" si="263"/>
        <v>16.5</v>
      </c>
      <c r="Q1703" s="20">
        <f t="shared" si="264"/>
        <v>18.725000000000001</v>
      </c>
      <c r="R1703" s="20">
        <f t="shared" si="265"/>
        <v>26.625</v>
      </c>
      <c r="S1703" s="20">
        <f t="shared" si="266"/>
        <v>23.675000000000001</v>
      </c>
      <c r="T1703" s="20">
        <f t="shared" si="267"/>
        <v>22.875</v>
      </c>
      <c r="U1703" s="19">
        <f t="shared" si="268"/>
        <v>23.008333333333336</v>
      </c>
      <c r="V1703" s="19">
        <f t="shared" si="269"/>
        <v>22.975000000000001</v>
      </c>
    </row>
    <row r="1704" spans="1:22" ht="13.5" x14ac:dyDescent="0.25">
      <c r="A1704" s="3">
        <f>RSI!A1704</f>
        <v>44497</v>
      </c>
      <c r="B1704" s="2">
        <f>RSI!B1704</f>
        <v>3.4049</v>
      </c>
      <c r="C1704" s="2">
        <f>RSI!I1704</f>
        <v>51.500455220211656</v>
      </c>
      <c r="D1704" s="2">
        <f>MACD!E1704</f>
        <v>-9.1048536609297237E-3</v>
      </c>
      <c r="E1704" s="2">
        <f>MACD!F1704</f>
        <v>-4.1246734046809293E-2</v>
      </c>
      <c r="F1704" s="2">
        <f>'Moving Avg'!D1704</f>
        <v>3.40334</v>
      </c>
      <c r="G1704" s="2">
        <f>'Moving Avg'!F1704</f>
        <v>3.4165449999999993</v>
      </c>
      <c r="H1704" s="2">
        <f>'Moving Avg'!G1704</f>
        <v>3.3352380000000004</v>
      </c>
      <c r="I1704" s="2">
        <f>'Moving Avg'!H1704</f>
        <v>3.1385535000000018</v>
      </c>
      <c r="J1704" s="17" t="str">
        <f>OBV!F1704</f>
        <v>BEARISH</v>
      </c>
      <c r="K1704" s="17" t="str">
        <f>OBV!G1704</f>
        <v>NEUTRAL</v>
      </c>
      <c r="L1704" s="17" t="str">
        <f>OBV!H1704</f>
        <v>CONFIRMED BEARISH</v>
      </c>
      <c r="M1704" s="19">
        <f t="shared" si="260"/>
        <v>25</v>
      </c>
      <c r="N1704" s="19">
        <f t="shared" si="261"/>
        <v>0</v>
      </c>
      <c r="O1704" s="19">
        <f t="shared" si="262"/>
        <v>50</v>
      </c>
      <c r="P1704" s="19">
        <f t="shared" si="263"/>
        <v>16.5</v>
      </c>
      <c r="Q1704" s="20">
        <f t="shared" si="264"/>
        <v>18.725000000000001</v>
      </c>
      <c r="R1704" s="20">
        <f t="shared" si="265"/>
        <v>26.625</v>
      </c>
      <c r="S1704" s="20">
        <f t="shared" si="266"/>
        <v>23.675000000000001</v>
      </c>
      <c r="T1704" s="20">
        <f t="shared" si="267"/>
        <v>22.875</v>
      </c>
      <c r="U1704" s="19">
        <f t="shared" si="268"/>
        <v>23.008333333333336</v>
      </c>
      <c r="V1704" s="19">
        <f t="shared" si="269"/>
        <v>22.975000000000001</v>
      </c>
    </row>
    <row r="1705" spans="1:22" ht="13.5" x14ac:dyDescent="0.25">
      <c r="A1705" s="3">
        <f>RSI!A1705</f>
        <v>44498</v>
      </c>
      <c r="B1705" s="2">
        <f>RSI!B1705</f>
        <v>3.4049</v>
      </c>
      <c r="C1705" s="2">
        <f>RSI!I1705</f>
        <v>51.500455220211656</v>
      </c>
      <c r="D1705" s="2">
        <f>MACD!E1705</f>
        <v>1.3766804097185226E-2</v>
      </c>
      <c r="E1705" s="2">
        <f>MACD!F1705</f>
        <v>-3.0244026418010387E-2</v>
      </c>
      <c r="F1705" s="2">
        <f>'Moving Avg'!D1705</f>
        <v>3.3971200000000001</v>
      </c>
      <c r="G1705" s="2">
        <f>'Moving Avg'!F1705</f>
        <v>3.4188799999999993</v>
      </c>
      <c r="H1705" s="2">
        <f>'Moving Avg'!G1705</f>
        <v>3.3374160000000006</v>
      </c>
      <c r="I1705" s="2">
        <f>'Moving Avg'!H1705</f>
        <v>3.1413790000000019</v>
      </c>
      <c r="J1705" s="17" t="str">
        <f>OBV!F1705</f>
        <v>BULLISH</v>
      </c>
      <c r="K1705" s="17" t="str">
        <f>OBV!G1705</f>
        <v>NEUTRAL</v>
      </c>
      <c r="L1705" s="17" t="str">
        <f>OBV!H1705</f>
        <v>BULLISH DIVERGENCE</v>
      </c>
      <c r="M1705" s="19">
        <f t="shared" si="260"/>
        <v>25</v>
      </c>
      <c r="N1705" s="19">
        <f t="shared" si="261"/>
        <v>0</v>
      </c>
      <c r="O1705" s="19">
        <f t="shared" si="262"/>
        <v>50</v>
      </c>
      <c r="P1705" s="19">
        <f t="shared" si="263"/>
        <v>66.5</v>
      </c>
      <c r="Q1705" s="20">
        <f t="shared" si="264"/>
        <v>26.225000000000001</v>
      </c>
      <c r="R1705" s="20">
        <f t="shared" si="265"/>
        <v>39.125</v>
      </c>
      <c r="S1705" s="20">
        <f t="shared" si="266"/>
        <v>46.174999999999997</v>
      </c>
      <c r="T1705" s="20">
        <f t="shared" si="267"/>
        <v>35.375</v>
      </c>
      <c r="U1705" s="19">
        <f t="shared" si="268"/>
        <v>37.174999999999997</v>
      </c>
      <c r="V1705" s="19">
        <f t="shared" si="269"/>
        <v>36.724999999999994</v>
      </c>
    </row>
    <row r="1706" spans="1:22" ht="13.5" x14ac:dyDescent="0.25">
      <c r="A1706" s="3">
        <f>RSI!A1706</f>
        <v>44501</v>
      </c>
      <c r="B1706" s="2">
        <f>RSI!B1706</f>
        <v>3.4826000000000001</v>
      </c>
      <c r="C1706" s="2">
        <f>RSI!I1706</f>
        <v>57.951962835354891</v>
      </c>
      <c r="D1706" s="2">
        <f>MACD!E1706</f>
        <v>2.9679164972093997E-2</v>
      </c>
      <c r="E1706" s="2">
        <f>MACD!F1706</f>
        <v>-1.8259388139989511E-2</v>
      </c>
      <c r="F1706" s="2">
        <f>'Moving Avg'!D1706</f>
        <v>3.4204400000000001</v>
      </c>
      <c r="G1706" s="2">
        <f>'Moving Avg'!F1706</f>
        <v>3.4231549999999999</v>
      </c>
      <c r="H1706" s="2">
        <f>'Moving Avg'!G1706</f>
        <v>3.3416140000000003</v>
      </c>
      <c r="I1706" s="2">
        <f>'Moving Avg'!H1706</f>
        <v>3.1446655000000017</v>
      </c>
      <c r="J1706" s="17" t="str">
        <f>OBV!F1706</f>
        <v>BULLISH</v>
      </c>
      <c r="K1706" s="17" t="str">
        <f>OBV!G1706</f>
        <v>NEUTRAL</v>
      </c>
      <c r="L1706" s="17" t="str">
        <f>OBV!H1706</f>
        <v>CONFIRMED BULLISH</v>
      </c>
      <c r="M1706" s="19">
        <f t="shared" si="260"/>
        <v>25</v>
      </c>
      <c r="N1706" s="19">
        <f t="shared" si="261"/>
        <v>0</v>
      </c>
      <c r="O1706" s="19">
        <f t="shared" si="262"/>
        <v>50</v>
      </c>
      <c r="P1706" s="19">
        <f t="shared" si="263"/>
        <v>83.5</v>
      </c>
      <c r="Q1706" s="20">
        <f t="shared" si="264"/>
        <v>28.774999999999999</v>
      </c>
      <c r="R1706" s="20">
        <f t="shared" si="265"/>
        <v>43.375</v>
      </c>
      <c r="S1706" s="20">
        <f t="shared" si="266"/>
        <v>53.825000000000003</v>
      </c>
      <c r="T1706" s="20">
        <f t="shared" si="267"/>
        <v>39.625</v>
      </c>
      <c r="U1706" s="19">
        <f t="shared" si="268"/>
        <v>41.991666666666667</v>
      </c>
      <c r="V1706" s="19">
        <f t="shared" si="269"/>
        <v>41.400000000000006</v>
      </c>
    </row>
    <row r="1707" spans="1:22" ht="13.5" x14ac:dyDescent="0.25">
      <c r="A1707" s="3">
        <f>RSI!A1707</f>
        <v>44502</v>
      </c>
      <c r="B1707" s="2">
        <f>RSI!B1707</f>
        <v>3.4592999999999998</v>
      </c>
      <c r="C1707" s="2">
        <f>RSI!I1707</f>
        <v>55.565006328743443</v>
      </c>
      <c r="D1707" s="2">
        <f>MACD!E1707</f>
        <v>1.2039229304605215E-2</v>
      </c>
      <c r="E1707" s="2">
        <f>MACD!F1707</f>
        <v>-1.2199664651070566E-2</v>
      </c>
      <c r="F1707" s="2">
        <f>'Moving Avg'!D1707</f>
        <v>3.4313200000000004</v>
      </c>
      <c r="G1707" s="2">
        <f>'Moving Avg'!F1707</f>
        <v>3.4266549999999993</v>
      </c>
      <c r="H1707" s="2">
        <f>'Moving Avg'!G1707</f>
        <v>3.3453460000000006</v>
      </c>
      <c r="I1707" s="2">
        <f>'Moving Avg'!H1707</f>
        <v>3.1478355000000016</v>
      </c>
      <c r="J1707" s="17" t="str">
        <f>OBV!F1707</f>
        <v>BULLISH</v>
      </c>
      <c r="K1707" s="17" t="str">
        <f>OBV!G1707</f>
        <v>NEUTRAL</v>
      </c>
      <c r="L1707" s="17" t="str">
        <f>OBV!H1707</f>
        <v>CONFIRMED BULLISH</v>
      </c>
      <c r="M1707" s="19">
        <f t="shared" si="260"/>
        <v>25</v>
      </c>
      <c r="N1707" s="19">
        <f t="shared" si="261"/>
        <v>0</v>
      </c>
      <c r="O1707" s="19">
        <f t="shared" si="262"/>
        <v>50</v>
      </c>
      <c r="P1707" s="19">
        <f t="shared" si="263"/>
        <v>83.5</v>
      </c>
      <c r="Q1707" s="20">
        <f t="shared" si="264"/>
        <v>28.774999999999999</v>
      </c>
      <c r="R1707" s="20">
        <f t="shared" si="265"/>
        <v>43.375</v>
      </c>
      <c r="S1707" s="20">
        <f t="shared" si="266"/>
        <v>53.825000000000003</v>
      </c>
      <c r="T1707" s="20">
        <f t="shared" si="267"/>
        <v>39.625</v>
      </c>
      <c r="U1707" s="19">
        <f t="shared" si="268"/>
        <v>41.991666666666667</v>
      </c>
      <c r="V1707" s="19">
        <f t="shared" si="269"/>
        <v>41.400000000000006</v>
      </c>
    </row>
    <row r="1708" spans="1:22" ht="13.5" x14ac:dyDescent="0.25">
      <c r="A1708" s="3">
        <f>RSI!A1708</f>
        <v>44503</v>
      </c>
      <c r="B1708" s="2">
        <f>RSI!B1708</f>
        <v>3.4592999999999998</v>
      </c>
      <c r="C1708" s="2">
        <f>RSI!I1708</f>
        <v>55.565006328743443</v>
      </c>
      <c r="D1708" s="2">
        <f>MACD!E1708</f>
        <v>2.0675869687004411E-2</v>
      </c>
      <c r="E1708" s="2">
        <f>MACD!F1708</f>
        <v>-5.6245577834555709E-3</v>
      </c>
      <c r="F1708" s="2">
        <f>'Moving Avg'!D1708</f>
        <v>3.4421999999999997</v>
      </c>
      <c r="G1708" s="2">
        <f>'Moving Avg'!F1708</f>
        <v>3.4340399999999995</v>
      </c>
      <c r="H1708" s="2">
        <f>'Moving Avg'!G1708</f>
        <v>3.3490780000000004</v>
      </c>
      <c r="I1708" s="2">
        <f>'Moving Avg'!H1708</f>
        <v>3.151005500000001</v>
      </c>
      <c r="J1708" s="17" t="str">
        <f>OBV!F1708</f>
        <v>BULLISH</v>
      </c>
      <c r="K1708" s="17" t="str">
        <f>OBV!G1708</f>
        <v>NEUTRAL</v>
      </c>
      <c r="L1708" s="17" t="str">
        <f>OBV!H1708</f>
        <v>CONFIRMED BULLISH</v>
      </c>
      <c r="M1708" s="19">
        <f t="shared" si="260"/>
        <v>25</v>
      </c>
      <c r="N1708" s="19">
        <f t="shared" si="261"/>
        <v>0</v>
      </c>
      <c r="O1708" s="19">
        <f t="shared" si="262"/>
        <v>50</v>
      </c>
      <c r="P1708" s="19">
        <f t="shared" si="263"/>
        <v>83.5</v>
      </c>
      <c r="Q1708" s="20">
        <f t="shared" si="264"/>
        <v>28.774999999999999</v>
      </c>
      <c r="R1708" s="20">
        <f t="shared" si="265"/>
        <v>43.375</v>
      </c>
      <c r="S1708" s="20">
        <f t="shared" si="266"/>
        <v>53.825000000000003</v>
      </c>
      <c r="T1708" s="20">
        <f t="shared" si="267"/>
        <v>39.625</v>
      </c>
      <c r="U1708" s="19">
        <f t="shared" si="268"/>
        <v>41.991666666666667</v>
      </c>
      <c r="V1708" s="19">
        <f t="shared" si="269"/>
        <v>41.400000000000006</v>
      </c>
    </row>
    <row r="1709" spans="1:22" ht="13.5" x14ac:dyDescent="0.25">
      <c r="A1709" s="3">
        <f>RSI!A1709</f>
        <v>44504</v>
      </c>
      <c r="B1709" s="2">
        <f>RSI!B1709</f>
        <v>3.4592999999999998</v>
      </c>
      <c r="C1709" s="2">
        <f>RSI!I1709</f>
        <v>55.565006328743443</v>
      </c>
      <c r="D1709" s="2">
        <f>MACD!E1709</f>
        <v>2.5250150673932215E-2</v>
      </c>
      <c r="E1709" s="2">
        <f>MACD!F1709</f>
        <v>5.5038390802198637E-4</v>
      </c>
      <c r="F1709" s="2">
        <f>'Moving Avg'!D1709</f>
        <v>3.4530799999999999</v>
      </c>
      <c r="G1709" s="2">
        <f>'Moving Avg'!F1709</f>
        <v>3.43987</v>
      </c>
      <c r="H1709" s="2">
        <f>'Moving Avg'!G1709</f>
        <v>3.3523440000000004</v>
      </c>
      <c r="I1709" s="2">
        <f>'Moving Avg'!H1709</f>
        <v>3.1542480000000013</v>
      </c>
      <c r="J1709" s="17" t="str">
        <f>OBV!F1709</f>
        <v>BULLISH</v>
      </c>
      <c r="K1709" s="17" t="str">
        <f>OBV!G1709</f>
        <v>NEUTRAL</v>
      </c>
      <c r="L1709" s="17" t="str">
        <f>OBV!H1709</f>
        <v>CONFIRMED BULLISH</v>
      </c>
      <c r="M1709" s="19">
        <f t="shared" si="260"/>
        <v>25</v>
      </c>
      <c r="N1709" s="19">
        <f t="shared" si="261"/>
        <v>0</v>
      </c>
      <c r="O1709" s="19">
        <f t="shared" si="262"/>
        <v>50</v>
      </c>
      <c r="P1709" s="19">
        <f t="shared" si="263"/>
        <v>83.5</v>
      </c>
      <c r="Q1709" s="20">
        <f t="shared" si="264"/>
        <v>28.774999999999999</v>
      </c>
      <c r="R1709" s="20">
        <f t="shared" si="265"/>
        <v>43.375</v>
      </c>
      <c r="S1709" s="20">
        <f t="shared" si="266"/>
        <v>53.825000000000003</v>
      </c>
      <c r="T1709" s="20">
        <f t="shared" si="267"/>
        <v>39.625</v>
      </c>
      <c r="U1709" s="19">
        <f t="shared" si="268"/>
        <v>41.991666666666667</v>
      </c>
      <c r="V1709" s="19">
        <f t="shared" si="269"/>
        <v>41.400000000000006</v>
      </c>
    </row>
    <row r="1710" spans="1:22" ht="13.5" x14ac:dyDescent="0.25">
      <c r="A1710" s="3">
        <f>RSI!A1710</f>
        <v>44505</v>
      </c>
      <c r="B1710" s="2">
        <f>RSI!B1710</f>
        <v>3.4437000000000002</v>
      </c>
      <c r="C1710" s="2">
        <f>RSI!I1710</f>
        <v>53.714911671750464</v>
      </c>
      <c r="D1710" s="2">
        <f>MACD!E1710</f>
        <v>2.2798089901024721E-2</v>
      </c>
      <c r="E1710" s="2">
        <f>MACD!F1710</f>
        <v>4.9999251066225334E-3</v>
      </c>
      <c r="F1710" s="2">
        <f>'Moving Avg'!D1710</f>
        <v>3.4608399999999997</v>
      </c>
      <c r="G1710" s="2">
        <f>'Moving Avg'!F1710</f>
        <v>3.44259</v>
      </c>
      <c r="H1710" s="2">
        <f>'Moving Avg'!G1710</f>
        <v>3.356386000000001</v>
      </c>
      <c r="I1710" s="2">
        <f>'Moving Avg'!H1710</f>
        <v>3.1574125000000013</v>
      </c>
      <c r="J1710" s="17" t="str">
        <f>OBV!F1710</f>
        <v>BEARISH</v>
      </c>
      <c r="K1710" s="17" t="str">
        <f>OBV!G1710</f>
        <v>NEUTRAL</v>
      </c>
      <c r="L1710" s="17" t="str">
        <f>OBV!H1710</f>
        <v>BEARISH DIVERGENCE</v>
      </c>
      <c r="M1710" s="19">
        <f t="shared" si="260"/>
        <v>25</v>
      </c>
      <c r="N1710" s="19">
        <f t="shared" si="261"/>
        <v>0</v>
      </c>
      <c r="O1710" s="19">
        <f t="shared" si="262"/>
        <v>50</v>
      </c>
      <c r="P1710" s="19">
        <f t="shared" si="263"/>
        <v>16.5</v>
      </c>
      <c r="Q1710" s="20">
        <f t="shared" si="264"/>
        <v>18.725000000000001</v>
      </c>
      <c r="R1710" s="20">
        <f t="shared" si="265"/>
        <v>26.625</v>
      </c>
      <c r="S1710" s="20">
        <f t="shared" si="266"/>
        <v>23.675000000000001</v>
      </c>
      <c r="T1710" s="20">
        <f t="shared" si="267"/>
        <v>22.875</v>
      </c>
      <c r="U1710" s="19">
        <f t="shared" si="268"/>
        <v>23.008333333333336</v>
      </c>
      <c r="V1710" s="19">
        <f t="shared" si="269"/>
        <v>22.975000000000001</v>
      </c>
    </row>
    <row r="1711" spans="1:22" ht="13.5" x14ac:dyDescent="0.25">
      <c r="A1711" s="3">
        <f>RSI!A1711</f>
        <v>44508</v>
      </c>
      <c r="B1711" s="2">
        <f>RSI!B1711</f>
        <v>3.4437000000000002</v>
      </c>
      <c r="C1711" s="2">
        <f>RSI!I1711</f>
        <v>53.714911671750464</v>
      </c>
      <c r="D1711" s="2">
        <f>MACD!E1711</f>
        <v>9.760172316541027E-3</v>
      </c>
      <c r="E1711" s="2">
        <f>MACD!F1711</f>
        <v>5.9519745486062321E-3</v>
      </c>
      <c r="F1711" s="2">
        <f>'Moving Avg'!D1711</f>
        <v>3.4530599999999998</v>
      </c>
      <c r="G1711" s="2">
        <f>'Moving Avg'!F1711</f>
        <v>3.4456949999999997</v>
      </c>
      <c r="H1711" s="2">
        <f>'Moving Avg'!G1711</f>
        <v>3.3594940000000006</v>
      </c>
      <c r="I1711" s="2">
        <f>'Moving Avg'!H1711</f>
        <v>3.1606855000000018</v>
      </c>
      <c r="J1711" s="17" t="str">
        <f>OBV!F1711</f>
        <v>BEARISH</v>
      </c>
      <c r="K1711" s="17" t="str">
        <f>OBV!G1711</f>
        <v>NEUTRAL</v>
      </c>
      <c r="L1711" s="17" t="str">
        <f>OBV!H1711</f>
        <v>CONFIRMED BEARISH</v>
      </c>
      <c r="M1711" s="19">
        <f t="shared" si="260"/>
        <v>25</v>
      </c>
      <c r="N1711" s="19">
        <f t="shared" si="261"/>
        <v>0</v>
      </c>
      <c r="O1711" s="19">
        <f t="shared" si="262"/>
        <v>50</v>
      </c>
      <c r="P1711" s="19">
        <f t="shared" si="263"/>
        <v>16.5</v>
      </c>
      <c r="Q1711" s="20">
        <f t="shared" si="264"/>
        <v>18.725000000000001</v>
      </c>
      <c r="R1711" s="20">
        <f t="shared" si="265"/>
        <v>26.625</v>
      </c>
      <c r="S1711" s="20">
        <f t="shared" si="266"/>
        <v>23.675000000000001</v>
      </c>
      <c r="T1711" s="20">
        <f t="shared" si="267"/>
        <v>22.875</v>
      </c>
      <c r="U1711" s="19">
        <f t="shared" si="268"/>
        <v>23.008333333333336</v>
      </c>
      <c r="V1711" s="19">
        <f t="shared" si="269"/>
        <v>22.975000000000001</v>
      </c>
    </row>
    <row r="1712" spans="1:22" ht="13.5" x14ac:dyDescent="0.25">
      <c r="A1712" s="3">
        <f>RSI!A1712</f>
        <v>44509</v>
      </c>
      <c r="B1712" s="2">
        <f>RSI!B1712</f>
        <v>3.4127000000000001</v>
      </c>
      <c r="C1712" s="2">
        <f>RSI!I1712</f>
        <v>49.886799250129933</v>
      </c>
      <c r="D1712" s="2">
        <f>MACD!E1712</f>
        <v>6.8294941826403388E-3</v>
      </c>
      <c r="E1712" s="2">
        <f>MACD!F1712</f>
        <v>6.127478475413054E-3</v>
      </c>
      <c r="F1712" s="2">
        <f>'Moving Avg'!D1712</f>
        <v>3.4437399999999996</v>
      </c>
      <c r="G1712" s="2">
        <f>'Moving Avg'!F1712</f>
        <v>3.4476399999999998</v>
      </c>
      <c r="H1712" s="2">
        <f>'Moving Avg'!G1712</f>
        <v>3.3619820000000011</v>
      </c>
      <c r="I1712" s="2">
        <f>'Moving Avg'!H1712</f>
        <v>3.1636590000000018</v>
      </c>
      <c r="J1712" s="17" t="str">
        <f>OBV!F1712</f>
        <v>BEARISH</v>
      </c>
      <c r="K1712" s="17" t="str">
        <f>OBV!G1712</f>
        <v>NEUTRAL</v>
      </c>
      <c r="L1712" s="17" t="str">
        <f>OBV!H1712</f>
        <v>CONFIRMED BEARISH</v>
      </c>
      <c r="M1712" s="19">
        <f t="shared" si="260"/>
        <v>25</v>
      </c>
      <c r="N1712" s="19">
        <f t="shared" si="261"/>
        <v>0</v>
      </c>
      <c r="O1712" s="19">
        <f t="shared" si="262"/>
        <v>50</v>
      </c>
      <c r="P1712" s="19">
        <f t="shared" si="263"/>
        <v>16.5</v>
      </c>
      <c r="Q1712" s="20">
        <f t="shared" si="264"/>
        <v>18.725000000000001</v>
      </c>
      <c r="R1712" s="20">
        <f t="shared" si="265"/>
        <v>26.625</v>
      </c>
      <c r="S1712" s="20">
        <f t="shared" si="266"/>
        <v>23.675000000000001</v>
      </c>
      <c r="T1712" s="20">
        <f t="shared" si="267"/>
        <v>22.875</v>
      </c>
      <c r="U1712" s="19">
        <f t="shared" si="268"/>
        <v>23.008333333333336</v>
      </c>
      <c r="V1712" s="19">
        <f t="shared" si="269"/>
        <v>22.975000000000001</v>
      </c>
    </row>
    <row r="1713" spans="1:22" ht="13.5" x14ac:dyDescent="0.25">
      <c r="A1713" s="3">
        <f>RSI!A1713</f>
        <v>44510</v>
      </c>
      <c r="B1713" s="2">
        <f>RSI!B1713</f>
        <v>3.4203999999999999</v>
      </c>
      <c r="C1713" s="2">
        <f>RSI!I1713</f>
        <v>50.824262843925695</v>
      </c>
      <c r="D1713" s="2">
        <f>MACD!E1713</f>
        <v>3.7962905827737536E-3</v>
      </c>
      <c r="E1713" s="2">
        <f>MACD!F1713</f>
        <v>5.6612408968851943E-3</v>
      </c>
      <c r="F1713" s="2">
        <f>'Moving Avg'!D1713</f>
        <v>3.4359600000000001</v>
      </c>
      <c r="G1713" s="2">
        <f>'Moving Avg'!F1713</f>
        <v>3.4456949999999993</v>
      </c>
      <c r="H1713" s="2">
        <f>'Moving Avg'!G1713</f>
        <v>3.3621360000000009</v>
      </c>
      <c r="I1713" s="2">
        <f>'Moving Avg'!H1713</f>
        <v>3.1664895000000013</v>
      </c>
      <c r="J1713" s="17" t="str">
        <f>OBV!F1713</f>
        <v>BULLISH</v>
      </c>
      <c r="K1713" s="17" t="str">
        <f>OBV!G1713</f>
        <v>NEUTRAL</v>
      </c>
      <c r="L1713" s="17" t="str">
        <f>OBV!H1713</f>
        <v>BULLISH DIVERGENCE</v>
      </c>
      <c r="M1713" s="19">
        <f t="shared" si="260"/>
        <v>25</v>
      </c>
      <c r="N1713" s="19">
        <f t="shared" si="261"/>
        <v>45</v>
      </c>
      <c r="O1713" s="19">
        <f t="shared" si="262"/>
        <v>50</v>
      </c>
      <c r="P1713" s="19">
        <f t="shared" si="263"/>
        <v>66.5</v>
      </c>
      <c r="Q1713" s="20">
        <f t="shared" si="264"/>
        <v>41.975000000000001</v>
      </c>
      <c r="R1713" s="20">
        <f t="shared" si="265"/>
        <v>48.125</v>
      </c>
      <c r="S1713" s="20">
        <f t="shared" si="266"/>
        <v>52.924999999999997</v>
      </c>
      <c r="T1713" s="20">
        <f t="shared" si="267"/>
        <v>46.625</v>
      </c>
      <c r="U1713" s="19">
        <f t="shared" si="268"/>
        <v>47.67499999999999</v>
      </c>
      <c r="V1713" s="19">
        <f t="shared" si="269"/>
        <v>47.412499999999994</v>
      </c>
    </row>
    <row r="1714" spans="1:22" ht="13.5" x14ac:dyDescent="0.25">
      <c r="A1714" s="3">
        <f>RSI!A1714</f>
        <v>44511</v>
      </c>
      <c r="B1714" s="2">
        <f>RSI!B1714</f>
        <v>3.4670999999999998</v>
      </c>
      <c r="C1714" s="2">
        <f>RSI!I1714</f>
        <v>56.178530138640333</v>
      </c>
      <c r="D1714" s="2">
        <f>MACD!E1714</f>
        <v>-2.2593109907145248E-3</v>
      </c>
      <c r="E1714" s="2">
        <f>MACD!F1714</f>
        <v>4.0771305193652504E-3</v>
      </c>
      <c r="F1714" s="2">
        <f>'Moving Avg'!D1714</f>
        <v>3.4375200000000001</v>
      </c>
      <c r="G1714" s="2">
        <f>'Moving Avg'!F1714</f>
        <v>3.4441399999999995</v>
      </c>
      <c r="H1714" s="2">
        <f>'Moving Avg'!G1714</f>
        <v>3.3641580000000006</v>
      </c>
      <c r="I1714" s="2">
        <f>'Moving Avg'!H1714</f>
        <v>3.1694090000000013</v>
      </c>
      <c r="J1714" s="17" t="str">
        <f>OBV!F1714</f>
        <v>BULLISH</v>
      </c>
      <c r="K1714" s="17" t="str">
        <f>OBV!G1714</f>
        <v>NEUTRAL</v>
      </c>
      <c r="L1714" s="17" t="str">
        <f>OBV!H1714</f>
        <v>CONFIRMED BULLISH</v>
      </c>
      <c r="M1714" s="19">
        <f t="shared" si="260"/>
        <v>25</v>
      </c>
      <c r="N1714" s="19">
        <f t="shared" si="261"/>
        <v>45</v>
      </c>
      <c r="O1714" s="19">
        <f t="shared" si="262"/>
        <v>50</v>
      </c>
      <c r="P1714" s="19">
        <f t="shared" si="263"/>
        <v>83.5</v>
      </c>
      <c r="Q1714" s="20">
        <f t="shared" si="264"/>
        <v>44.524999999999999</v>
      </c>
      <c r="R1714" s="20">
        <f t="shared" si="265"/>
        <v>52.375</v>
      </c>
      <c r="S1714" s="20">
        <f t="shared" si="266"/>
        <v>60.575000000000003</v>
      </c>
      <c r="T1714" s="20">
        <f t="shared" si="267"/>
        <v>50.875</v>
      </c>
      <c r="U1714" s="19">
        <f t="shared" si="268"/>
        <v>52.491666666666674</v>
      </c>
      <c r="V1714" s="19">
        <f t="shared" si="269"/>
        <v>52.087500000000006</v>
      </c>
    </row>
    <row r="1715" spans="1:22" ht="13.5" x14ac:dyDescent="0.25">
      <c r="A1715" s="3">
        <f>RSI!A1715</f>
        <v>44512</v>
      </c>
      <c r="B1715" s="2">
        <f>RSI!B1715</f>
        <v>3.4592999999999998</v>
      </c>
      <c r="C1715" s="2">
        <f>RSI!I1715</f>
        <v>55.099437475137492</v>
      </c>
      <c r="D1715" s="2">
        <f>MACD!E1715</f>
        <v>-7.1090351751772474E-3</v>
      </c>
      <c r="E1715" s="2">
        <f>MACD!F1715</f>
        <v>1.8398973804567508E-3</v>
      </c>
      <c r="F1715" s="2">
        <f>'Moving Avg'!D1715</f>
        <v>3.4406400000000006</v>
      </c>
      <c r="G1715" s="2">
        <f>'Moving Avg'!F1715</f>
        <v>3.4402549999999996</v>
      </c>
      <c r="H1715" s="2">
        <f>'Moving Avg'!G1715</f>
        <v>3.3671120000000014</v>
      </c>
      <c r="I1715" s="2">
        <f>'Moving Avg'!H1715</f>
        <v>3.1717460000000011</v>
      </c>
      <c r="J1715" s="17" t="str">
        <f>OBV!F1715</f>
        <v>BULLISH</v>
      </c>
      <c r="K1715" s="17" t="str">
        <f>OBV!G1715</f>
        <v>NEUTRAL</v>
      </c>
      <c r="L1715" s="17" t="str">
        <f>OBV!H1715</f>
        <v>CONFIRMED BULLISH</v>
      </c>
      <c r="M1715" s="19">
        <f t="shared" si="260"/>
        <v>25</v>
      </c>
      <c r="N1715" s="19">
        <f t="shared" si="261"/>
        <v>45</v>
      </c>
      <c r="O1715" s="19">
        <f t="shared" si="262"/>
        <v>50</v>
      </c>
      <c r="P1715" s="19">
        <f t="shared" si="263"/>
        <v>83.5</v>
      </c>
      <c r="Q1715" s="20">
        <f t="shared" si="264"/>
        <v>44.524999999999999</v>
      </c>
      <c r="R1715" s="20">
        <f t="shared" si="265"/>
        <v>52.375</v>
      </c>
      <c r="S1715" s="20">
        <f t="shared" si="266"/>
        <v>60.575000000000003</v>
      </c>
      <c r="T1715" s="20">
        <f t="shared" si="267"/>
        <v>50.875</v>
      </c>
      <c r="U1715" s="19">
        <f t="shared" si="268"/>
        <v>52.491666666666674</v>
      </c>
      <c r="V1715" s="19">
        <f t="shared" si="269"/>
        <v>52.087500000000006</v>
      </c>
    </row>
    <row r="1716" spans="1:22" ht="13.5" x14ac:dyDescent="0.25">
      <c r="A1716" s="3">
        <f>RSI!A1716</f>
        <v>44515</v>
      </c>
      <c r="B1716" s="2">
        <f>RSI!B1716</f>
        <v>3.4592999999999998</v>
      </c>
      <c r="C1716" s="2">
        <f>RSI!I1716</f>
        <v>55.099437475137492</v>
      </c>
      <c r="D1716" s="2">
        <f>MACD!E1716</f>
        <v>5.0624114953334853E-4</v>
      </c>
      <c r="E1716" s="2">
        <f>MACD!F1716</f>
        <v>1.5731661342720704E-3</v>
      </c>
      <c r="F1716" s="2">
        <f>'Moving Avg'!D1716</f>
        <v>3.4437599999999997</v>
      </c>
      <c r="G1716" s="2">
        <f>'Moving Avg'!F1716</f>
        <v>3.4355900000000004</v>
      </c>
      <c r="H1716" s="2">
        <f>'Moving Avg'!G1716</f>
        <v>3.3700660000000009</v>
      </c>
      <c r="I1716" s="2">
        <f>'Moving Avg'!H1716</f>
        <v>3.1738655000000011</v>
      </c>
      <c r="J1716" s="17" t="str">
        <f>OBV!F1716</f>
        <v>BULLISH</v>
      </c>
      <c r="K1716" s="17" t="str">
        <f>OBV!G1716</f>
        <v>NEUTRAL</v>
      </c>
      <c r="L1716" s="17" t="str">
        <f>OBV!H1716</f>
        <v>CONFIRMED BULLISH</v>
      </c>
      <c r="M1716" s="19">
        <f t="shared" si="260"/>
        <v>25</v>
      </c>
      <c r="N1716" s="19">
        <f t="shared" si="261"/>
        <v>45</v>
      </c>
      <c r="O1716" s="19">
        <f t="shared" si="262"/>
        <v>50</v>
      </c>
      <c r="P1716" s="19">
        <f t="shared" si="263"/>
        <v>83.5</v>
      </c>
      <c r="Q1716" s="20">
        <f t="shared" si="264"/>
        <v>44.524999999999999</v>
      </c>
      <c r="R1716" s="20">
        <f t="shared" si="265"/>
        <v>52.375</v>
      </c>
      <c r="S1716" s="20">
        <f t="shared" si="266"/>
        <v>60.575000000000003</v>
      </c>
      <c r="T1716" s="20">
        <f t="shared" si="267"/>
        <v>50.875</v>
      </c>
      <c r="U1716" s="19">
        <f t="shared" si="268"/>
        <v>52.491666666666674</v>
      </c>
      <c r="V1716" s="19">
        <f t="shared" si="269"/>
        <v>52.087500000000006</v>
      </c>
    </row>
    <row r="1717" spans="1:22" ht="13.5" x14ac:dyDescent="0.25">
      <c r="A1717" s="3">
        <f>RSI!A1717</f>
        <v>44516</v>
      </c>
      <c r="B1717" s="2">
        <f>RSI!B1717</f>
        <v>3.4437000000000002</v>
      </c>
      <c r="C1717" s="2">
        <f>RSI!I1717</f>
        <v>52.749242167429237</v>
      </c>
      <c r="D1717" s="2">
        <f>MACD!E1717</f>
        <v>4.3033238409786456E-3</v>
      </c>
      <c r="E1717" s="2">
        <f>MACD!F1717</f>
        <v>2.1191976756133853E-3</v>
      </c>
      <c r="F1717" s="2">
        <f>'Moving Avg'!D1717</f>
        <v>3.4499599999999995</v>
      </c>
      <c r="G1717" s="2">
        <f>'Moving Avg'!F1717</f>
        <v>3.4406400000000006</v>
      </c>
      <c r="H1717" s="2">
        <f>'Moving Avg'!G1717</f>
        <v>3.3737960000000013</v>
      </c>
      <c r="I1717" s="2">
        <f>'Moving Avg'!H1717</f>
        <v>3.1759795000000013</v>
      </c>
      <c r="J1717" s="17" t="str">
        <f>OBV!F1717</f>
        <v>BEARISH</v>
      </c>
      <c r="K1717" s="17" t="str">
        <f>OBV!G1717</f>
        <v>WEAK</v>
      </c>
      <c r="L1717" s="17" t="str">
        <f>OBV!H1717</f>
        <v>BEARISH DIVERGENCE</v>
      </c>
      <c r="M1717" s="19">
        <f t="shared" si="260"/>
        <v>25</v>
      </c>
      <c r="N1717" s="19">
        <f t="shared" si="261"/>
        <v>0</v>
      </c>
      <c r="O1717" s="19">
        <f t="shared" si="262"/>
        <v>50</v>
      </c>
      <c r="P1717" s="19">
        <f t="shared" si="263"/>
        <v>0</v>
      </c>
      <c r="Q1717" s="20">
        <f t="shared" si="264"/>
        <v>16.25</v>
      </c>
      <c r="R1717" s="20">
        <f t="shared" si="265"/>
        <v>22.5</v>
      </c>
      <c r="S1717" s="20">
        <f t="shared" si="266"/>
        <v>16.25</v>
      </c>
      <c r="T1717" s="20">
        <f t="shared" si="267"/>
        <v>18.75</v>
      </c>
      <c r="U1717" s="19">
        <f t="shared" si="268"/>
        <v>18.333333333333332</v>
      </c>
      <c r="V1717" s="19">
        <f t="shared" si="269"/>
        <v>18.4375</v>
      </c>
    </row>
    <row r="1718" spans="1:22" ht="13.5" x14ac:dyDescent="0.25">
      <c r="A1718" s="3">
        <f>RSI!A1718</f>
        <v>44517</v>
      </c>
      <c r="B1718" s="2">
        <f>RSI!B1718</f>
        <v>3.4437000000000002</v>
      </c>
      <c r="C1718" s="2">
        <f>RSI!I1718</f>
        <v>52.749242167429237</v>
      </c>
      <c r="D1718" s="2">
        <f>MACD!E1718</f>
        <v>7.4069832278262915E-3</v>
      </c>
      <c r="E1718" s="2">
        <f>MACD!F1718</f>
        <v>3.1767547860559668E-3</v>
      </c>
      <c r="F1718" s="2">
        <f>'Moving Avg'!D1718</f>
        <v>3.4546199999999998</v>
      </c>
      <c r="G1718" s="2">
        <f>'Moving Avg'!F1718</f>
        <v>3.4379150000000012</v>
      </c>
      <c r="H1718" s="2">
        <f>'Moving Avg'!G1718</f>
        <v>3.3775260000000014</v>
      </c>
      <c r="I1718" s="2">
        <f>'Moving Avg'!H1718</f>
        <v>3.1780935000000015</v>
      </c>
      <c r="J1718" s="17" t="str">
        <f>OBV!F1718</f>
        <v>BEARISH</v>
      </c>
      <c r="K1718" s="17" t="str">
        <f>OBV!G1718</f>
        <v>WEAK</v>
      </c>
      <c r="L1718" s="17" t="str">
        <f>OBV!H1718</f>
        <v>BEARISH DIVERGENCE</v>
      </c>
      <c r="M1718" s="19">
        <f t="shared" si="260"/>
        <v>25</v>
      </c>
      <c r="N1718" s="19">
        <f t="shared" si="261"/>
        <v>0</v>
      </c>
      <c r="O1718" s="19">
        <f t="shared" si="262"/>
        <v>50</v>
      </c>
      <c r="P1718" s="19">
        <f t="shared" si="263"/>
        <v>0</v>
      </c>
      <c r="Q1718" s="20">
        <f t="shared" si="264"/>
        <v>16.25</v>
      </c>
      <c r="R1718" s="20">
        <f t="shared" si="265"/>
        <v>22.5</v>
      </c>
      <c r="S1718" s="20">
        <f t="shared" si="266"/>
        <v>16.25</v>
      </c>
      <c r="T1718" s="20">
        <f t="shared" si="267"/>
        <v>18.75</v>
      </c>
      <c r="U1718" s="19">
        <f t="shared" si="268"/>
        <v>18.333333333333332</v>
      </c>
      <c r="V1718" s="19">
        <f t="shared" si="269"/>
        <v>18.4375</v>
      </c>
    </row>
    <row r="1719" spans="1:22" ht="13.5" x14ac:dyDescent="0.25">
      <c r="A1719" s="3">
        <f>RSI!A1719</f>
        <v>44518</v>
      </c>
      <c r="B1719" s="2">
        <f>RSI!B1719</f>
        <v>3.4514999999999998</v>
      </c>
      <c r="C1719" s="2">
        <f>RSI!I1719</f>
        <v>53.889738123247383</v>
      </c>
      <c r="D1719" s="2">
        <f>MACD!E1719</f>
        <v>9.3542151323049438E-3</v>
      </c>
      <c r="E1719" s="2">
        <f>MACD!F1719</f>
        <v>4.4122468553057619E-3</v>
      </c>
      <c r="F1719" s="2">
        <f>'Moving Avg'!D1719</f>
        <v>3.4515000000000002</v>
      </c>
      <c r="G1719" s="2">
        <f>'Moving Avg'!F1719</f>
        <v>3.4363599999999996</v>
      </c>
      <c r="H1719" s="2">
        <f>'Moving Avg'!G1719</f>
        <v>3.3814120000000014</v>
      </c>
      <c r="I1719" s="2">
        <f>'Moving Avg'!H1719</f>
        <v>3.1802465000000018</v>
      </c>
      <c r="J1719" s="17" t="str">
        <f>OBV!F1719</f>
        <v>BEARISH</v>
      </c>
      <c r="K1719" s="17" t="str">
        <f>OBV!G1719</f>
        <v>WEAK</v>
      </c>
      <c r="L1719" s="17" t="str">
        <f>OBV!H1719</f>
        <v>CONFIRMED BEARISH</v>
      </c>
      <c r="M1719" s="19">
        <f t="shared" si="260"/>
        <v>25</v>
      </c>
      <c r="N1719" s="19">
        <f t="shared" si="261"/>
        <v>0</v>
      </c>
      <c r="O1719" s="19">
        <f t="shared" si="262"/>
        <v>50</v>
      </c>
      <c r="P1719" s="19">
        <f t="shared" si="263"/>
        <v>0</v>
      </c>
      <c r="Q1719" s="20">
        <f t="shared" si="264"/>
        <v>16.25</v>
      </c>
      <c r="R1719" s="20">
        <f t="shared" si="265"/>
        <v>22.5</v>
      </c>
      <c r="S1719" s="20">
        <f t="shared" si="266"/>
        <v>16.25</v>
      </c>
      <c r="T1719" s="20">
        <f t="shared" si="267"/>
        <v>18.75</v>
      </c>
      <c r="U1719" s="19">
        <f t="shared" si="268"/>
        <v>18.333333333333332</v>
      </c>
      <c r="V1719" s="19">
        <f t="shared" si="269"/>
        <v>18.4375</v>
      </c>
    </row>
    <row r="1720" spans="1:22" ht="13.5" x14ac:dyDescent="0.25">
      <c r="A1720" s="3">
        <f>RSI!A1720</f>
        <v>44519</v>
      </c>
      <c r="B1720" s="2">
        <f>RSI!B1720</f>
        <v>3.4514999999999998</v>
      </c>
      <c r="C1720" s="2">
        <f>RSI!I1720</f>
        <v>53.889738123247383</v>
      </c>
      <c r="D1720" s="2">
        <f>MACD!E1720</f>
        <v>8.462112320915427E-3</v>
      </c>
      <c r="E1720" s="2">
        <f>MACD!F1720</f>
        <v>5.2222199484276951E-3</v>
      </c>
      <c r="F1720" s="2">
        <f>'Moving Avg'!D1720</f>
        <v>3.4499400000000002</v>
      </c>
      <c r="G1720" s="2">
        <f>'Moving Avg'!F1720</f>
        <v>3.4371350000000001</v>
      </c>
      <c r="H1720" s="2">
        <f>'Moving Avg'!G1720</f>
        <v>3.3846760000000016</v>
      </c>
      <c r="I1720" s="2">
        <f>'Moving Avg'!H1720</f>
        <v>3.1825085000000017</v>
      </c>
      <c r="J1720" s="17" t="str">
        <f>OBV!F1720</f>
        <v>BEARISH</v>
      </c>
      <c r="K1720" s="17" t="str">
        <f>OBV!G1720</f>
        <v>WEAK</v>
      </c>
      <c r="L1720" s="17" t="str">
        <f>OBV!H1720</f>
        <v>CONFIRMED BEARISH</v>
      </c>
      <c r="M1720" s="19">
        <f t="shared" si="260"/>
        <v>25</v>
      </c>
      <c r="N1720" s="19">
        <f t="shared" si="261"/>
        <v>0</v>
      </c>
      <c r="O1720" s="19">
        <f t="shared" si="262"/>
        <v>50</v>
      </c>
      <c r="P1720" s="19">
        <f t="shared" si="263"/>
        <v>0</v>
      </c>
      <c r="Q1720" s="20">
        <f t="shared" si="264"/>
        <v>16.25</v>
      </c>
      <c r="R1720" s="20">
        <f t="shared" si="265"/>
        <v>22.5</v>
      </c>
      <c r="S1720" s="20">
        <f t="shared" si="266"/>
        <v>16.25</v>
      </c>
      <c r="T1720" s="20">
        <f t="shared" si="267"/>
        <v>18.75</v>
      </c>
      <c r="U1720" s="19">
        <f t="shared" si="268"/>
        <v>18.333333333333332</v>
      </c>
      <c r="V1720" s="19">
        <f t="shared" si="269"/>
        <v>18.4375</v>
      </c>
    </row>
    <row r="1721" spans="1:22" ht="13.5" x14ac:dyDescent="0.25">
      <c r="A1721" s="3">
        <f>RSI!A1721</f>
        <v>44522</v>
      </c>
      <c r="B1721" s="2">
        <f>RSI!B1721</f>
        <v>3.4592999999999998</v>
      </c>
      <c r="C1721" s="2">
        <f>RSI!I1721</f>
        <v>55.145367986240743</v>
      </c>
      <c r="D1721" s="2">
        <f>MACD!E1721</f>
        <v>7.0000703767107986E-3</v>
      </c>
      <c r="E1721" s="2">
        <f>MACD!F1721</f>
        <v>5.5777900340843161E-3</v>
      </c>
      <c r="F1721" s="2">
        <f>'Moving Avg'!D1721</f>
        <v>3.4499400000000002</v>
      </c>
      <c r="G1721" s="2">
        <f>'Moving Avg'!F1721</f>
        <v>3.4417999999999997</v>
      </c>
      <c r="H1721" s="2">
        <f>'Moving Avg'!G1721</f>
        <v>3.3885620000000016</v>
      </c>
      <c r="I1721" s="2">
        <f>'Moving Avg'!H1721</f>
        <v>3.1845920000000012</v>
      </c>
      <c r="J1721" s="17" t="str">
        <f>OBV!F1721</f>
        <v>BEARISH</v>
      </c>
      <c r="K1721" s="17" t="str">
        <f>OBV!G1721</f>
        <v>WEAK</v>
      </c>
      <c r="L1721" s="17" t="str">
        <f>OBV!H1721</f>
        <v>NEUTRAL</v>
      </c>
      <c r="M1721" s="19">
        <f t="shared" si="260"/>
        <v>25</v>
      </c>
      <c r="N1721" s="19">
        <f t="shared" si="261"/>
        <v>0</v>
      </c>
      <c r="O1721" s="19">
        <f t="shared" si="262"/>
        <v>50</v>
      </c>
      <c r="P1721" s="19">
        <f t="shared" si="263"/>
        <v>0</v>
      </c>
      <c r="Q1721" s="20">
        <f t="shared" si="264"/>
        <v>16.25</v>
      </c>
      <c r="R1721" s="20">
        <f t="shared" si="265"/>
        <v>22.5</v>
      </c>
      <c r="S1721" s="20">
        <f t="shared" si="266"/>
        <v>16.25</v>
      </c>
      <c r="T1721" s="20">
        <f t="shared" si="267"/>
        <v>18.75</v>
      </c>
      <c r="U1721" s="19">
        <f t="shared" si="268"/>
        <v>18.333333333333332</v>
      </c>
      <c r="V1721" s="19">
        <f t="shared" si="269"/>
        <v>18.4375</v>
      </c>
    </row>
    <row r="1722" spans="1:22" ht="13.5" x14ac:dyDescent="0.25">
      <c r="A1722" s="3">
        <f>RSI!A1722</f>
        <v>44523</v>
      </c>
      <c r="B1722" s="2">
        <f>RSI!B1722</f>
        <v>3.4281999999999999</v>
      </c>
      <c r="C1722" s="2">
        <f>RSI!I1722</f>
        <v>49.372404679833885</v>
      </c>
      <c r="D1722" s="2">
        <f>MACD!E1722</f>
        <v>3.131518193910221E-3</v>
      </c>
      <c r="E1722" s="2">
        <f>MACD!F1722</f>
        <v>5.0885356660494976E-3</v>
      </c>
      <c r="F1722" s="2">
        <f>'Moving Avg'!D1722</f>
        <v>3.4468400000000003</v>
      </c>
      <c r="G1722" s="2">
        <f>'Moving Avg'!F1722</f>
        <v>3.4429650000000001</v>
      </c>
      <c r="H1722" s="2">
        <f>'Moving Avg'!G1722</f>
        <v>3.3913600000000006</v>
      </c>
      <c r="I1722" s="2">
        <f>'Moving Avg'!H1722</f>
        <v>3.1868820000000011</v>
      </c>
      <c r="J1722" s="17" t="str">
        <f>OBV!F1722</f>
        <v>BULLISH</v>
      </c>
      <c r="K1722" s="17" t="str">
        <f>OBV!G1722</f>
        <v>NEUTRAL</v>
      </c>
      <c r="L1722" s="17" t="str">
        <f>OBV!H1722</f>
        <v>BULLISH DIVERGENCE</v>
      </c>
      <c r="M1722" s="19">
        <f t="shared" si="260"/>
        <v>25</v>
      </c>
      <c r="N1722" s="19">
        <f t="shared" si="261"/>
        <v>45</v>
      </c>
      <c r="O1722" s="19">
        <f t="shared" si="262"/>
        <v>50</v>
      </c>
      <c r="P1722" s="19">
        <f t="shared" si="263"/>
        <v>66.5</v>
      </c>
      <c r="Q1722" s="20">
        <f t="shared" si="264"/>
        <v>41.975000000000001</v>
      </c>
      <c r="R1722" s="20">
        <f t="shared" si="265"/>
        <v>48.125</v>
      </c>
      <c r="S1722" s="20">
        <f t="shared" si="266"/>
        <v>52.924999999999997</v>
      </c>
      <c r="T1722" s="20">
        <f t="shared" si="267"/>
        <v>46.625</v>
      </c>
      <c r="U1722" s="19">
        <f t="shared" si="268"/>
        <v>47.67499999999999</v>
      </c>
      <c r="V1722" s="19">
        <f t="shared" si="269"/>
        <v>47.412499999999994</v>
      </c>
    </row>
    <row r="1723" spans="1:22" ht="13.5" x14ac:dyDescent="0.25">
      <c r="A1723" s="3">
        <f>RSI!A1723</f>
        <v>44524</v>
      </c>
      <c r="B1723" s="2">
        <f>RSI!B1723</f>
        <v>3.3660000000000001</v>
      </c>
      <c r="C1723" s="2">
        <f>RSI!I1723</f>
        <v>40.288278678045245</v>
      </c>
      <c r="D1723" s="2">
        <f>MACD!E1723</f>
        <v>5.6802990399331676E-3</v>
      </c>
      <c r="E1723" s="2">
        <f>MACD!F1723</f>
        <v>5.2068883408262316E-3</v>
      </c>
      <c r="F1723" s="2">
        <f>'Moving Avg'!D1723</f>
        <v>3.4313000000000002</v>
      </c>
      <c r="G1723" s="2">
        <f>'Moving Avg'!F1723</f>
        <v>3.4410200000000004</v>
      </c>
      <c r="H1723" s="2">
        <f>'Moving Avg'!G1723</f>
        <v>3.3926040000000017</v>
      </c>
      <c r="I1723" s="2">
        <f>'Moving Avg'!H1723</f>
        <v>3.188571500000001</v>
      </c>
      <c r="J1723" s="17" t="str">
        <f>OBV!F1723</f>
        <v>BEARISH</v>
      </c>
      <c r="K1723" s="17" t="str">
        <f>OBV!G1723</f>
        <v>NEUTRAL</v>
      </c>
      <c r="L1723" s="17" t="str">
        <f>OBV!H1723</f>
        <v>CONFIRMED BEARISH</v>
      </c>
      <c r="M1723" s="19">
        <f t="shared" si="260"/>
        <v>25</v>
      </c>
      <c r="N1723" s="19">
        <f t="shared" si="261"/>
        <v>0</v>
      </c>
      <c r="O1723" s="19">
        <f t="shared" si="262"/>
        <v>50</v>
      </c>
      <c r="P1723" s="19">
        <f t="shared" si="263"/>
        <v>16.5</v>
      </c>
      <c r="Q1723" s="20">
        <f t="shared" si="264"/>
        <v>18.725000000000001</v>
      </c>
      <c r="R1723" s="20">
        <f t="shared" si="265"/>
        <v>26.625</v>
      </c>
      <c r="S1723" s="20">
        <f t="shared" si="266"/>
        <v>23.675000000000001</v>
      </c>
      <c r="T1723" s="20">
        <f t="shared" si="267"/>
        <v>22.875</v>
      </c>
      <c r="U1723" s="19">
        <f t="shared" si="268"/>
        <v>23.008333333333336</v>
      </c>
      <c r="V1723" s="19">
        <f t="shared" si="269"/>
        <v>22.975000000000001</v>
      </c>
    </row>
    <row r="1724" spans="1:22" ht="13.5" x14ac:dyDescent="0.25">
      <c r="A1724" s="3">
        <f>RSI!A1724</f>
        <v>44525</v>
      </c>
      <c r="B1724" s="2">
        <f>RSI!B1724</f>
        <v>3.3504999999999998</v>
      </c>
      <c r="C1724" s="2">
        <f>RSI!I1724</f>
        <v>38.392568115977461</v>
      </c>
      <c r="D1724" s="2">
        <f>MACD!E1724</f>
        <v>1.6565180910293797E-2</v>
      </c>
      <c r="E1724" s="2">
        <f>MACD!F1724</f>
        <v>7.4785468547197455E-3</v>
      </c>
      <c r="F1724" s="2">
        <f>'Moving Avg'!D1724</f>
        <v>3.4110999999999998</v>
      </c>
      <c r="G1724" s="2">
        <f>'Moving Avg'!F1724</f>
        <v>3.4383000000000004</v>
      </c>
      <c r="H1724" s="2">
        <f>'Moving Avg'!G1724</f>
        <v>3.3943140000000018</v>
      </c>
      <c r="I1724" s="2">
        <f>'Moving Avg'!H1724</f>
        <v>3.1904370000000011</v>
      </c>
      <c r="J1724" s="17" t="str">
        <f>OBV!F1724</f>
        <v>BEARISH</v>
      </c>
      <c r="K1724" s="17" t="str">
        <f>OBV!G1724</f>
        <v>NEUTRAL</v>
      </c>
      <c r="L1724" s="17" t="str">
        <f>OBV!H1724</f>
        <v>CONFIRMED BEARISH</v>
      </c>
      <c r="M1724" s="19">
        <f t="shared" si="260"/>
        <v>25</v>
      </c>
      <c r="N1724" s="19">
        <f t="shared" si="261"/>
        <v>0</v>
      </c>
      <c r="O1724" s="19">
        <f t="shared" si="262"/>
        <v>50</v>
      </c>
      <c r="P1724" s="19">
        <f t="shared" si="263"/>
        <v>16.5</v>
      </c>
      <c r="Q1724" s="20">
        <f t="shared" si="264"/>
        <v>18.725000000000001</v>
      </c>
      <c r="R1724" s="20">
        <f t="shared" si="265"/>
        <v>26.625</v>
      </c>
      <c r="S1724" s="20">
        <f t="shared" si="266"/>
        <v>23.675000000000001</v>
      </c>
      <c r="T1724" s="20">
        <f t="shared" si="267"/>
        <v>22.875</v>
      </c>
      <c r="U1724" s="19">
        <f t="shared" si="268"/>
        <v>23.008333333333336</v>
      </c>
      <c r="V1724" s="19">
        <f t="shared" si="269"/>
        <v>22.975000000000001</v>
      </c>
    </row>
    <row r="1725" spans="1:22" ht="13.5" x14ac:dyDescent="0.25">
      <c r="A1725" s="3">
        <f>RSI!A1725</f>
        <v>44526</v>
      </c>
      <c r="B1725" s="2">
        <f>RSI!B1725</f>
        <v>3.4437000000000002</v>
      </c>
      <c r="C1725" s="2">
        <f>RSI!I1725</f>
        <v>52.780124853284782</v>
      </c>
      <c r="D1725" s="2">
        <f>MACD!E1725</f>
        <v>1.8129516496356413E-2</v>
      </c>
      <c r="E1725" s="2">
        <f>MACD!F1725</f>
        <v>9.6087407830470796E-3</v>
      </c>
      <c r="F1725" s="2">
        <f>'Moving Avg'!D1725</f>
        <v>3.4095399999999998</v>
      </c>
      <c r="G1725" s="2">
        <f>'Moving Avg'!F1725</f>
        <v>3.4402400000000002</v>
      </c>
      <c r="H1725" s="2">
        <f>'Moving Avg'!G1725</f>
        <v>3.3978880000000014</v>
      </c>
      <c r="I1725" s="2">
        <f>'Moving Avg'!H1725</f>
        <v>3.1930220000000009</v>
      </c>
      <c r="J1725" s="17" t="str">
        <f>OBV!F1725</f>
        <v>BEARISH</v>
      </c>
      <c r="K1725" s="17" t="str">
        <f>OBV!G1725</f>
        <v>NEUTRAL</v>
      </c>
      <c r="L1725" s="17" t="str">
        <f>OBV!H1725</f>
        <v>CONFIRMED BEARISH</v>
      </c>
      <c r="M1725" s="19">
        <f t="shared" si="260"/>
        <v>25</v>
      </c>
      <c r="N1725" s="19">
        <f t="shared" si="261"/>
        <v>0</v>
      </c>
      <c r="O1725" s="19">
        <f t="shared" si="262"/>
        <v>50</v>
      </c>
      <c r="P1725" s="19">
        <f t="shared" si="263"/>
        <v>16.5</v>
      </c>
      <c r="Q1725" s="20">
        <f t="shared" si="264"/>
        <v>18.725000000000001</v>
      </c>
      <c r="R1725" s="20">
        <f t="shared" si="265"/>
        <v>26.625</v>
      </c>
      <c r="S1725" s="20">
        <f t="shared" si="266"/>
        <v>23.675000000000001</v>
      </c>
      <c r="T1725" s="20">
        <f t="shared" si="267"/>
        <v>22.875</v>
      </c>
      <c r="U1725" s="19">
        <f t="shared" si="268"/>
        <v>23.008333333333336</v>
      </c>
      <c r="V1725" s="19">
        <f t="shared" si="269"/>
        <v>22.975000000000001</v>
      </c>
    </row>
    <row r="1726" spans="1:22" ht="13.5" x14ac:dyDescent="0.25">
      <c r="A1726" s="3">
        <f>RSI!A1726</f>
        <v>44529</v>
      </c>
      <c r="B1726" s="2">
        <f>RSI!B1726</f>
        <v>3.4437000000000002</v>
      </c>
      <c r="C1726" s="2">
        <f>RSI!I1726</f>
        <v>52.780124853284782</v>
      </c>
      <c r="D1726" s="2">
        <f>MACD!E1726</f>
        <v>1.9326309146447063E-2</v>
      </c>
      <c r="E1726" s="2">
        <f>MACD!F1726</f>
        <v>1.1552254455727077E-2</v>
      </c>
      <c r="F1726" s="2">
        <f>'Moving Avg'!D1726</f>
        <v>3.4064199999999998</v>
      </c>
      <c r="G1726" s="2">
        <f>'Moving Avg'!F1726</f>
        <v>3.4382950000000001</v>
      </c>
      <c r="H1726" s="2">
        <f>'Moving Avg'!G1726</f>
        <v>3.4014620000000027</v>
      </c>
      <c r="I1726" s="2">
        <f>'Moving Avg'!H1726</f>
        <v>3.1956070000000008</v>
      </c>
      <c r="J1726" s="17" t="str">
        <f>OBV!F1726</f>
        <v>BEARISH</v>
      </c>
      <c r="K1726" s="17" t="str">
        <f>OBV!G1726</f>
        <v>NEUTRAL</v>
      </c>
      <c r="L1726" s="17" t="str">
        <f>OBV!H1726</f>
        <v>CONFIRMED BEARISH</v>
      </c>
      <c r="M1726" s="19">
        <f t="shared" si="260"/>
        <v>25</v>
      </c>
      <c r="N1726" s="19">
        <f t="shared" si="261"/>
        <v>0</v>
      </c>
      <c r="O1726" s="19">
        <f t="shared" si="262"/>
        <v>50</v>
      </c>
      <c r="P1726" s="19">
        <f t="shared" si="263"/>
        <v>16.5</v>
      </c>
      <c r="Q1726" s="20">
        <f t="shared" si="264"/>
        <v>18.725000000000001</v>
      </c>
      <c r="R1726" s="20">
        <f t="shared" si="265"/>
        <v>26.625</v>
      </c>
      <c r="S1726" s="20">
        <f t="shared" si="266"/>
        <v>23.675000000000001</v>
      </c>
      <c r="T1726" s="20">
        <f t="shared" si="267"/>
        <v>22.875</v>
      </c>
      <c r="U1726" s="19">
        <f t="shared" si="268"/>
        <v>23.008333333333336</v>
      </c>
      <c r="V1726" s="19">
        <f t="shared" si="269"/>
        <v>22.975000000000001</v>
      </c>
    </row>
    <row r="1727" spans="1:22" ht="13.5" x14ac:dyDescent="0.25">
      <c r="A1727" s="3">
        <f>RSI!A1727</f>
        <v>44530</v>
      </c>
      <c r="B1727" s="2">
        <f>RSI!B1727</f>
        <v>3.4437000000000002</v>
      </c>
      <c r="C1727" s="2">
        <f>RSI!I1727</f>
        <v>52.780124853284782</v>
      </c>
      <c r="D1727" s="2">
        <f>MACD!E1727</f>
        <v>1.7821502144137025E-2</v>
      </c>
      <c r="E1727" s="2">
        <f>MACD!F1727</f>
        <v>1.2806103993409068E-2</v>
      </c>
      <c r="F1727" s="2">
        <f>'Moving Avg'!D1727</f>
        <v>3.4095199999999997</v>
      </c>
      <c r="G1727" s="2">
        <f>'Moving Avg'!F1727</f>
        <v>3.4375150000000003</v>
      </c>
      <c r="H1727" s="2">
        <f>'Moving Avg'!G1727</f>
        <v>3.4050360000000022</v>
      </c>
      <c r="I1727" s="2">
        <f>'Moving Avg'!H1727</f>
        <v>3.1981195000000007</v>
      </c>
      <c r="J1727" s="17" t="str">
        <f>OBV!F1727</f>
        <v>BEARISH</v>
      </c>
      <c r="K1727" s="17" t="str">
        <f>OBV!G1727</f>
        <v>NEUTRAL</v>
      </c>
      <c r="L1727" s="17" t="str">
        <f>OBV!H1727</f>
        <v>BEARISH DIVERGENCE</v>
      </c>
      <c r="M1727" s="19">
        <f t="shared" si="260"/>
        <v>25</v>
      </c>
      <c r="N1727" s="19">
        <f t="shared" si="261"/>
        <v>0</v>
      </c>
      <c r="O1727" s="19">
        <f t="shared" si="262"/>
        <v>50</v>
      </c>
      <c r="P1727" s="19">
        <f t="shared" si="263"/>
        <v>16.5</v>
      </c>
      <c r="Q1727" s="20">
        <f t="shared" si="264"/>
        <v>18.725000000000001</v>
      </c>
      <c r="R1727" s="20">
        <f t="shared" si="265"/>
        <v>26.625</v>
      </c>
      <c r="S1727" s="20">
        <f t="shared" si="266"/>
        <v>23.675000000000001</v>
      </c>
      <c r="T1727" s="20">
        <f t="shared" si="267"/>
        <v>22.875</v>
      </c>
      <c r="U1727" s="19">
        <f t="shared" si="268"/>
        <v>23.008333333333336</v>
      </c>
      <c r="V1727" s="19">
        <f t="shared" si="269"/>
        <v>22.975000000000001</v>
      </c>
    </row>
    <row r="1728" spans="1:22" ht="13.5" x14ac:dyDescent="0.25">
      <c r="A1728" s="3">
        <f>RSI!A1728</f>
        <v>44531</v>
      </c>
      <c r="B1728" s="2">
        <f>RSI!B1728</f>
        <v>3.4437000000000002</v>
      </c>
      <c r="C1728" s="2">
        <f>RSI!I1728</f>
        <v>52.780124853284782</v>
      </c>
      <c r="D1728" s="2">
        <f>MACD!E1728</f>
        <v>1.6439428257493116E-2</v>
      </c>
      <c r="E1728" s="2">
        <f>MACD!F1728</f>
        <v>1.3532768846225878E-2</v>
      </c>
      <c r="F1728" s="2">
        <f>'Moving Avg'!D1728</f>
        <v>3.4250599999999998</v>
      </c>
      <c r="G1728" s="2">
        <f>'Moving Avg'!F1728</f>
        <v>3.4367350000000001</v>
      </c>
      <c r="H1728" s="2">
        <f>'Moving Avg'!G1728</f>
        <v>3.4087660000000022</v>
      </c>
      <c r="I1728" s="2">
        <f>'Moving Avg'!H1728</f>
        <v>3.2006320000000006</v>
      </c>
      <c r="J1728" s="17" t="str">
        <f>OBV!F1728</f>
        <v>BULLISH</v>
      </c>
      <c r="K1728" s="17" t="str">
        <f>OBV!G1728</f>
        <v>NEUTRAL</v>
      </c>
      <c r="L1728" s="17" t="str">
        <f>OBV!H1728</f>
        <v>CONFIRMED BULLISH</v>
      </c>
      <c r="M1728" s="19">
        <f t="shared" si="260"/>
        <v>25</v>
      </c>
      <c r="N1728" s="19">
        <f t="shared" si="261"/>
        <v>0</v>
      </c>
      <c r="O1728" s="19">
        <f t="shared" si="262"/>
        <v>50</v>
      </c>
      <c r="P1728" s="19">
        <f t="shared" si="263"/>
        <v>83.5</v>
      </c>
      <c r="Q1728" s="20">
        <f t="shared" si="264"/>
        <v>28.774999999999999</v>
      </c>
      <c r="R1728" s="20">
        <f t="shared" si="265"/>
        <v>43.375</v>
      </c>
      <c r="S1728" s="20">
        <f t="shared" si="266"/>
        <v>53.825000000000003</v>
      </c>
      <c r="T1728" s="20">
        <f t="shared" si="267"/>
        <v>39.625</v>
      </c>
      <c r="U1728" s="19">
        <f t="shared" si="268"/>
        <v>41.991666666666667</v>
      </c>
      <c r="V1728" s="19">
        <f t="shared" si="269"/>
        <v>41.400000000000006</v>
      </c>
    </row>
    <row r="1729" spans="1:22" ht="13.5" x14ac:dyDescent="0.25">
      <c r="A1729" s="3">
        <f>RSI!A1729</f>
        <v>44532</v>
      </c>
      <c r="B1729" s="2">
        <f>RSI!B1729</f>
        <v>3.4359999999999999</v>
      </c>
      <c r="C1729" s="2">
        <f>RSI!I1729</f>
        <v>51.445033616236792</v>
      </c>
      <c r="D1729" s="2">
        <f>MACD!E1729</f>
        <v>1.6939633294938083E-2</v>
      </c>
      <c r="E1729" s="2">
        <f>MACD!F1729</f>
        <v>1.4214141735968321E-2</v>
      </c>
      <c r="F1729" s="2">
        <f>'Moving Avg'!D1729</f>
        <v>3.4421599999999999</v>
      </c>
      <c r="G1729" s="2">
        <f>'Moving Avg'!F1729</f>
        <v>3.4355699999999998</v>
      </c>
      <c r="H1729" s="2">
        <f>'Moving Avg'!G1729</f>
        <v>3.4121860000000019</v>
      </c>
      <c r="I1729" s="2">
        <f>'Moving Avg'!H1729</f>
        <v>3.2035045000000006</v>
      </c>
      <c r="J1729" s="17" t="str">
        <f>OBV!F1729</f>
        <v>BULLISH</v>
      </c>
      <c r="K1729" s="17" t="str">
        <f>OBV!G1729</f>
        <v>NEUTRAL</v>
      </c>
      <c r="L1729" s="17" t="str">
        <f>OBV!H1729</f>
        <v>CONFIRMED BULLISH</v>
      </c>
      <c r="M1729" s="19">
        <f t="shared" si="260"/>
        <v>25</v>
      </c>
      <c r="N1729" s="19">
        <f t="shared" si="261"/>
        <v>0</v>
      </c>
      <c r="O1729" s="19">
        <f t="shared" si="262"/>
        <v>50</v>
      </c>
      <c r="P1729" s="19">
        <f t="shared" si="263"/>
        <v>83.5</v>
      </c>
      <c r="Q1729" s="20">
        <f t="shared" si="264"/>
        <v>28.774999999999999</v>
      </c>
      <c r="R1729" s="20">
        <f t="shared" si="265"/>
        <v>43.375</v>
      </c>
      <c r="S1729" s="20">
        <f t="shared" si="266"/>
        <v>53.825000000000003</v>
      </c>
      <c r="T1729" s="20">
        <f t="shared" si="267"/>
        <v>39.625</v>
      </c>
      <c r="U1729" s="19">
        <f t="shared" si="268"/>
        <v>41.991666666666667</v>
      </c>
      <c r="V1729" s="19">
        <f t="shared" si="269"/>
        <v>41.400000000000006</v>
      </c>
    </row>
    <row r="1730" spans="1:22" ht="13.5" x14ac:dyDescent="0.25">
      <c r="A1730" s="3">
        <f>RSI!A1730</f>
        <v>44533</v>
      </c>
      <c r="B1730" s="2">
        <f>RSI!B1730</f>
        <v>3.4203999999999999</v>
      </c>
      <c r="C1730" s="2">
        <f>RSI!I1730</f>
        <v>48.754292311051891</v>
      </c>
      <c r="D1730" s="2">
        <f>MACD!E1730</f>
        <v>1.8470681306669068E-2</v>
      </c>
      <c r="E1730" s="2">
        <f>MACD!F1730</f>
        <v>1.5065449650108472E-2</v>
      </c>
      <c r="F1730" s="2">
        <f>'Moving Avg'!D1730</f>
        <v>3.4375</v>
      </c>
      <c r="G1730" s="2">
        <f>'Moving Avg'!F1730</f>
        <v>3.4344049999999995</v>
      </c>
      <c r="H1730" s="2">
        <f>'Moving Avg'!G1730</f>
        <v>3.4157620000000022</v>
      </c>
      <c r="I1730" s="2">
        <f>'Moving Avg'!H1730</f>
        <v>3.2060090000000008</v>
      </c>
      <c r="J1730" s="17" t="str">
        <f>OBV!F1730</f>
        <v>BEARISH</v>
      </c>
      <c r="K1730" s="17" t="str">
        <f>OBV!G1730</f>
        <v>NEUTRAL</v>
      </c>
      <c r="L1730" s="17" t="str">
        <f>OBV!H1730</f>
        <v>CONFIRMED BEARISH</v>
      </c>
      <c r="M1730" s="19">
        <f t="shared" ref="M1730:M1793" si="270">IF(C1730&lt;30,50, IF(C1730&gt;70, 0, 25))</f>
        <v>25</v>
      </c>
      <c r="N1730" s="19">
        <f t="shared" ref="N1730:N1793" si="271">IF(E1730-D1730&gt;0.02, 100, IF(E1730-D1730&lt;0,0,45))</f>
        <v>0</v>
      </c>
      <c r="O1730" s="19">
        <f t="shared" ref="O1730:O1793" si="272">IF(F1730-I1730&gt;10,100,IF(F1730-I1730&gt;5,75, IF(F1730-I1730&gt;0,50,0)))</f>
        <v>50</v>
      </c>
      <c r="P1730" s="19">
        <f t="shared" ref="P1730:P1793" si="273">IF(L1730="confirmed bullish", 34, IF(L1730="bullish divergence",17, 0))+IF(J1730="bullish",33,IF(J1730="bearish",0,16.5))+IF(K1730="strong",33,IF(K1730="weak",0,16.5))</f>
        <v>16.5</v>
      </c>
      <c r="Q1730" s="20">
        <f t="shared" si="264"/>
        <v>18.725000000000001</v>
      </c>
      <c r="R1730" s="20">
        <f t="shared" si="265"/>
        <v>26.625</v>
      </c>
      <c r="S1730" s="20">
        <f t="shared" si="266"/>
        <v>23.675000000000001</v>
      </c>
      <c r="T1730" s="20">
        <f t="shared" si="267"/>
        <v>22.875</v>
      </c>
      <c r="U1730" s="19">
        <f t="shared" si="268"/>
        <v>23.008333333333336</v>
      </c>
      <c r="V1730" s="19">
        <f t="shared" si="269"/>
        <v>22.975000000000001</v>
      </c>
    </row>
    <row r="1731" spans="1:22" ht="13.5" x14ac:dyDescent="0.25">
      <c r="A1731" s="3">
        <f>RSI!A1731</f>
        <v>44536</v>
      </c>
      <c r="B1731" s="2">
        <f>RSI!B1731</f>
        <v>3.3426999999999998</v>
      </c>
      <c r="C1731" s="2">
        <f>RSI!I1731</f>
        <v>38.072944446186199</v>
      </c>
      <c r="D1731" s="2">
        <f>MACD!E1731</f>
        <v>2.6769699762507759E-2</v>
      </c>
      <c r="E1731" s="2">
        <f>MACD!F1731</f>
        <v>1.7406299672588332E-2</v>
      </c>
      <c r="F1731" s="2">
        <f>'Moving Avg'!D1731</f>
        <v>3.4173</v>
      </c>
      <c r="G1731" s="2">
        <f>'Moving Avg'!F1731</f>
        <v>3.4293549999999988</v>
      </c>
      <c r="H1731" s="2">
        <f>'Moving Avg'!G1731</f>
        <v>3.4173160000000022</v>
      </c>
      <c r="I1731" s="2">
        <f>'Moving Avg'!H1731</f>
        <v>3.208342500000001</v>
      </c>
      <c r="J1731" s="17" t="str">
        <f>OBV!F1731</f>
        <v>BEARISH</v>
      </c>
      <c r="K1731" s="17" t="str">
        <f>OBV!G1731</f>
        <v>NEUTRAL</v>
      </c>
      <c r="L1731" s="17" t="str">
        <f>OBV!H1731</f>
        <v>CONFIRMED BEARISH</v>
      </c>
      <c r="M1731" s="19">
        <f t="shared" si="270"/>
        <v>25</v>
      </c>
      <c r="N1731" s="19">
        <f t="shared" si="271"/>
        <v>0</v>
      </c>
      <c r="O1731" s="19">
        <f t="shared" si="272"/>
        <v>50</v>
      </c>
      <c r="P1731" s="19">
        <f t="shared" si="273"/>
        <v>16.5</v>
      </c>
      <c r="Q1731" s="20">
        <f t="shared" ref="Q1731:Q1794" si="274">0.35*M1731+N1731*0.35+O1731*0.15+P1731*0.15</f>
        <v>18.725000000000001</v>
      </c>
      <c r="R1731" s="20">
        <f t="shared" ref="R1731:R1794" si="275">M1731*0.2+N1731*0.2+O1731*0.35+P1731*0.25</f>
        <v>26.625</v>
      </c>
      <c r="S1731" s="20">
        <f t="shared" ref="S1731:S1794" si="276">M1731*0.15+N1731*0.15+O1731*0.25+P1731*0.45</f>
        <v>23.675000000000001</v>
      </c>
      <c r="T1731" s="20">
        <f t="shared" ref="T1731:T1794" si="277">0.25*SUM(M1731:P1731)</f>
        <v>22.875</v>
      </c>
      <c r="U1731" s="19">
        <f t="shared" ref="U1731:U1794" si="278">SUM(Q1731:S1731)/3</f>
        <v>23.008333333333336</v>
      </c>
      <c r="V1731" s="19">
        <f t="shared" ref="V1731:V1794" si="279">SUM(Q1731:T1731)/4</f>
        <v>22.975000000000001</v>
      </c>
    </row>
    <row r="1732" spans="1:22" ht="13.5" x14ac:dyDescent="0.25">
      <c r="A1732" s="3">
        <f>RSI!A1732</f>
        <v>44537</v>
      </c>
      <c r="B1732" s="2">
        <f>RSI!B1732</f>
        <v>3.3426999999999998</v>
      </c>
      <c r="C1732" s="2">
        <f>RSI!I1732</f>
        <v>38.072944446186206</v>
      </c>
      <c r="D1732" s="2">
        <f>MACD!E1732</f>
        <v>2.9510871489874635E-2</v>
      </c>
      <c r="E1732" s="2">
        <f>MACD!F1732</f>
        <v>1.9827214036045593E-2</v>
      </c>
      <c r="F1732" s="2">
        <f>'Moving Avg'!D1732</f>
        <v>3.3971000000000005</v>
      </c>
      <c r="G1732" s="2">
        <f>'Moving Avg'!F1732</f>
        <v>3.4258549999999994</v>
      </c>
      <c r="H1732" s="2">
        <f>'Moving Avg'!G1732</f>
        <v>3.4188700000000023</v>
      </c>
      <c r="I1732" s="2">
        <f>'Moving Avg'!H1732</f>
        <v>3.2106760000000008</v>
      </c>
      <c r="J1732" s="17" t="str">
        <f>OBV!F1732</f>
        <v>BEARISH</v>
      </c>
      <c r="K1732" s="17" t="str">
        <f>OBV!G1732</f>
        <v>NEUTRAL</v>
      </c>
      <c r="L1732" s="17" t="str">
        <f>OBV!H1732</f>
        <v>CONFIRMED BEARISH</v>
      </c>
      <c r="M1732" s="19">
        <f t="shared" si="270"/>
        <v>25</v>
      </c>
      <c r="N1732" s="19">
        <f t="shared" si="271"/>
        <v>0</v>
      </c>
      <c r="O1732" s="19">
        <f t="shared" si="272"/>
        <v>50</v>
      </c>
      <c r="P1732" s="19">
        <f t="shared" si="273"/>
        <v>16.5</v>
      </c>
      <c r="Q1732" s="20">
        <f t="shared" si="274"/>
        <v>18.725000000000001</v>
      </c>
      <c r="R1732" s="20">
        <f t="shared" si="275"/>
        <v>26.625</v>
      </c>
      <c r="S1732" s="20">
        <f t="shared" si="276"/>
        <v>23.675000000000001</v>
      </c>
      <c r="T1732" s="20">
        <f t="shared" si="277"/>
        <v>22.875</v>
      </c>
      <c r="U1732" s="19">
        <f t="shared" si="278"/>
        <v>23.008333333333336</v>
      </c>
      <c r="V1732" s="19">
        <f t="shared" si="279"/>
        <v>22.975000000000001</v>
      </c>
    </row>
    <row r="1733" spans="1:22" ht="13.5" x14ac:dyDescent="0.25">
      <c r="A1733" s="3">
        <f>RSI!A1733</f>
        <v>44538</v>
      </c>
      <c r="B1733" s="2">
        <f>RSI!B1733</f>
        <v>3.4127000000000001</v>
      </c>
      <c r="C1733" s="2">
        <f>RSI!I1733</f>
        <v>49.6080323151998</v>
      </c>
      <c r="D1733" s="2">
        <f>MACD!E1733</f>
        <v>1.7542149948752694E-2</v>
      </c>
      <c r="E1733" s="2">
        <f>MACD!F1733</f>
        <v>1.9370201218587013E-2</v>
      </c>
      <c r="F1733" s="2">
        <f>'Moving Avg'!D1733</f>
        <v>3.3908999999999998</v>
      </c>
      <c r="G1733" s="2">
        <f>'Moving Avg'!F1733</f>
        <v>3.4254699999999998</v>
      </c>
      <c r="H1733" s="2">
        <f>'Moving Avg'!G1733</f>
        <v>3.4218240000000022</v>
      </c>
      <c r="I1733" s="2">
        <f>'Moving Avg'!H1733</f>
        <v>3.2133235000000009</v>
      </c>
      <c r="J1733" s="17" t="str">
        <f>OBV!F1733</f>
        <v>BEARISH</v>
      </c>
      <c r="K1733" s="17" t="str">
        <f>OBV!G1733</f>
        <v>NEUTRAL</v>
      </c>
      <c r="L1733" s="17" t="str">
        <f>OBV!H1733</f>
        <v>CONFIRMED BEARISH</v>
      </c>
      <c r="M1733" s="19">
        <f t="shared" si="270"/>
        <v>25</v>
      </c>
      <c r="N1733" s="19">
        <f t="shared" si="271"/>
        <v>45</v>
      </c>
      <c r="O1733" s="19">
        <f t="shared" si="272"/>
        <v>50</v>
      </c>
      <c r="P1733" s="19">
        <f t="shared" si="273"/>
        <v>16.5</v>
      </c>
      <c r="Q1733" s="20">
        <f t="shared" si="274"/>
        <v>34.475000000000001</v>
      </c>
      <c r="R1733" s="20">
        <f t="shared" si="275"/>
        <v>35.625</v>
      </c>
      <c r="S1733" s="20">
        <f t="shared" si="276"/>
        <v>30.425000000000001</v>
      </c>
      <c r="T1733" s="20">
        <f t="shared" si="277"/>
        <v>34.125</v>
      </c>
      <c r="U1733" s="19">
        <f t="shared" si="278"/>
        <v>33.508333333333333</v>
      </c>
      <c r="V1733" s="19">
        <f t="shared" si="279"/>
        <v>33.662499999999994</v>
      </c>
    </row>
    <row r="1734" spans="1:22" ht="13.5" x14ac:dyDescent="0.25">
      <c r="A1734" s="3">
        <f>RSI!A1734</f>
        <v>44539</v>
      </c>
      <c r="B1734" s="2">
        <f>RSI!B1734</f>
        <v>3.3426999999999998</v>
      </c>
      <c r="C1734" s="2">
        <f>RSI!I1734</f>
        <v>41.319458956823034</v>
      </c>
      <c r="D1734" s="2">
        <f>MACD!E1734</f>
        <v>1.0233411989768015E-2</v>
      </c>
      <c r="E1734" s="2">
        <f>MACD!F1734</f>
        <v>1.7542843372823212E-2</v>
      </c>
      <c r="F1734" s="2">
        <f>'Moving Avg'!D1734</f>
        <v>3.3722400000000001</v>
      </c>
      <c r="G1734" s="2">
        <f>'Moving Avg'!F1734</f>
        <v>3.4192499999999995</v>
      </c>
      <c r="H1734" s="2">
        <f>'Moving Avg'!G1734</f>
        <v>3.4233780000000018</v>
      </c>
      <c r="I1734" s="2">
        <f>'Moving Avg'!H1734</f>
        <v>3.215621000000001</v>
      </c>
      <c r="J1734" s="17" t="str">
        <f>OBV!F1734</f>
        <v>BEARISH</v>
      </c>
      <c r="K1734" s="17" t="str">
        <f>OBV!G1734</f>
        <v>NEUTRAL</v>
      </c>
      <c r="L1734" s="17" t="str">
        <f>OBV!H1734</f>
        <v>CONFIRMED BEARISH</v>
      </c>
      <c r="M1734" s="19">
        <f t="shared" si="270"/>
        <v>25</v>
      </c>
      <c r="N1734" s="19">
        <f t="shared" si="271"/>
        <v>45</v>
      </c>
      <c r="O1734" s="19">
        <f t="shared" si="272"/>
        <v>50</v>
      </c>
      <c r="P1734" s="19">
        <f t="shared" si="273"/>
        <v>16.5</v>
      </c>
      <c r="Q1734" s="20">
        <f t="shared" si="274"/>
        <v>34.475000000000001</v>
      </c>
      <c r="R1734" s="20">
        <f t="shared" si="275"/>
        <v>35.625</v>
      </c>
      <c r="S1734" s="20">
        <f t="shared" si="276"/>
        <v>30.425000000000001</v>
      </c>
      <c r="T1734" s="20">
        <f t="shared" si="277"/>
        <v>34.125</v>
      </c>
      <c r="U1734" s="19">
        <f t="shared" si="278"/>
        <v>33.508333333333333</v>
      </c>
      <c r="V1734" s="19">
        <f t="shared" si="279"/>
        <v>33.662499999999994</v>
      </c>
    </row>
    <row r="1735" spans="1:22" ht="13.5" x14ac:dyDescent="0.25">
      <c r="A1735" s="3">
        <f>RSI!A1735</f>
        <v>44540</v>
      </c>
      <c r="B1735" s="2">
        <f>RSI!B1735</f>
        <v>3.3037999999999998</v>
      </c>
      <c r="C1735" s="2">
        <f>RSI!I1735</f>
        <v>37.563427334361734</v>
      </c>
      <c r="D1735" s="2">
        <f>MACD!E1735</f>
        <v>2.1699404620310059E-2</v>
      </c>
      <c r="E1735" s="2">
        <f>MACD!F1735</f>
        <v>1.837415562232058E-2</v>
      </c>
      <c r="F1735" s="2">
        <f>'Moving Avg'!D1735</f>
        <v>3.3489199999999997</v>
      </c>
      <c r="G1735" s="2">
        <f>'Moving Avg'!F1735</f>
        <v>3.4114750000000003</v>
      </c>
      <c r="H1735" s="2">
        <f>'Moving Avg'!G1735</f>
        <v>3.4222900000000016</v>
      </c>
      <c r="I1735" s="2">
        <f>'Moving Avg'!H1735</f>
        <v>3.2175790000000011</v>
      </c>
      <c r="J1735" s="17" t="str">
        <f>OBV!F1735</f>
        <v>BEARISH</v>
      </c>
      <c r="K1735" s="17" t="str">
        <f>OBV!G1735</f>
        <v>NEUTRAL</v>
      </c>
      <c r="L1735" s="17" t="str">
        <f>OBV!H1735</f>
        <v>CONFIRMED BEARISH</v>
      </c>
      <c r="M1735" s="19">
        <f t="shared" si="270"/>
        <v>25</v>
      </c>
      <c r="N1735" s="19">
        <f t="shared" si="271"/>
        <v>0</v>
      </c>
      <c r="O1735" s="19">
        <f t="shared" si="272"/>
        <v>50</v>
      </c>
      <c r="P1735" s="19">
        <f t="shared" si="273"/>
        <v>16.5</v>
      </c>
      <c r="Q1735" s="20">
        <f t="shared" si="274"/>
        <v>18.725000000000001</v>
      </c>
      <c r="R1735" s="20">
        <f t="shared" si="275"/>
        <v>26.625</v>
      </c>
      <c r="S1735" s="20">
        <f t="shared" si="276"/>
        <v>23.675000000000001</v>
      </c>
      <c r="T1735" s="20">
        <f t="shared" si="277"/>
        <v>22.875</v>
      </c>
      <c r="U1735" s="19">
        <f t="shared" si="278"/>
        <v>23.008333333333336</v>
      </c>
      <c r="V1735" s="19">
        <f t="shared" si="279"/>
        <v>22.975000000000001</v>
      </c>
    </row>
    <row r="1736" spans="1:22" ht="13.5" x14ac:dyDescent="0.25">
      <c r="A1736" s="3">
        <f>RSI!A1736</f>
        <v>44543</v>
      </c>
      <c r="B1736" s="2">
        <f>RSI!B1736</f>
        <v>3.3504999999999998</v>
      </c>
      <c r="C1736" s="2">
        <f>RSI!I1736</f>
        <v>44.129546671565343</v>
      </c>
      <c r="D1736" s="2">
        <f>MACD!E1736</f>
        <v>2.8570488252554149E-2</v>
      </c>
      <c r="E1736" s="2">
        <f>MACD!F1736</f>
        <v>2.0413422148367295E-2</v>
      </c>
      <c r="F1736" s="2">
        <f>'Moving Avg'!D1736</f>
        <v>3.3504799999999997</v>
      </c>
      <c r="G1736" s="2">
        <f>'Moving Avg'!F1736</f>
        <v>3.4060350000000001</v>
      </c>
      <c r="H1736" s="2">
        <f>'Moving Avg'!G1736</f>
        <v>3.4213580000000019</v>
      </c>
      <c r="I1736" s="2">
        <f>'Moving Avg'!H1736</f>
        <v>3.2198065000000016</v>
      </c>
      <c r="J1736" s="17" t="str">
        <f>OBV!F1736</f>
        <v>BULLISH</v>
      </c>
      <c r="K1736" s="17" t="str">
        <f>OBV!G1736</f>
        <v>NEUTRAL</v>
      </c>
      <c r="L1736" s="17" t="str">
        <f>OBV!H1736</f>
        <v>CONFIRMED BULLISH</v>
      </c>
      <c r="M1736" s="19">
        <f t="shared" si="270"/>
        <v>25</v>
      </c>
      <c r="N1736" s="19">
        <f t="shared" si="271"/>
        <v>0</v>
      </c>
      <c r="O1736" s="19">
        <f t="shared" si="272"/>
        <v>50</v>
      </c>
      <c r="P1736" s="19">
        <f t="shared" si="273"/>
        <v>83.5</v>
      </c>
      <c r="Q1736" s="20">
        <f t="shared" si="274"/>
        <v>28.774999999999999</v>
      </c>
      <c r="R1736" s="20">
        <f t="shared" si="275"/>
        <v>43.375</v>
      </c>
      <c r="S1736" s="20">
        <f t="shared" si="276"/>
        <v>53.825000000000003</v>
      </c>
      <c r="T1736" s="20">
        <f t="shared" si="277"/>
        <v>39.625</v>
      </c>
      <c r="U1736" s="19">
        <f t="shared" si="278"/>
        <v>41.991666666666667</v>
      </c>
      <c r="V1736" s="19">
        <f t="shared" si="279"/>
        <v>41.400000000000006</v>
      </c>
    </row>
    <row r="1737" spans="1:22" ht="13.5" x14ac:dyDescent="0.25">
      <c r="A1737" s="3">
        <f>RSI!A1737</f>
        <v>44544</v>
      </c>
      <c r="B1737" s="2">
        <f>RSI!B1737</f>
        <v>3.3582000000000001</v>
      </c>
      <c r="C1737" s="2">
        <f>RSI!I1737</f>
        <v>45.153724535291431</v>
      </c>
      <c r="D1737" s="2">
        <f>MACD!E1737</f>
        <v>3.4119964166676731E-2</v>
      </c>
      <c r="E1737" s="2">
        <f>MACD!F1737</f>
        <v>2.3154730552029181E-2</v>
      </c>
      <c r="F1737" s="2">
        <f>'Moving Avg'!D1737</f>
        <v>3.35358</v>
      </c>
      <c r="G1737" s="2">
        <f>'Moving Avg'!F1737</f>
        <v>3.4017600000000003</v>
      </c>
      <c r="H1737" s="2">
        <f>'Moving Avg'!G1737</f>
        <v>3.4207360000000016</v>
      </c>
      <c r="I1737" s="2">
        <f>'Moving Avg'!H1737</f>
        <v>3.2220725000000012</v>
      </c>
      <c r="J1737" s="17" t="str">
        <f>OBV!F1737</f>
        <v>BULLISH</v>
      </c>
      <c r="K1737" s="17" t="str">
        <f>OBV!G1737</f>
        <v>NEUTRAL</v>
      </c>
      <c r="L1737" s="17" t="str">
        <f>OBV!H1737</f>
        <v>CONFIRMED BULLISH</v>
      </c>
      <c r="M1737" s="19">
        <f t="shared" si="270"/>
        <v>25</v>
      </c>
      <c r="N1737" s="19">
        <f t="shared" si="271"/>
        <v>0</v>
      </c>
      <c r="O1737" s="19">
        <f t="shared" si="272"/>
        <v>50</v>
      </c>
      <c r="P1737" s="19">
        <f t="shared" si="273"/>
        <v>83.5</v>
      </c>
      <c r="Q1737" s="20">
        <f t="shared" si="274"/>
        <v>28.774999999999999</v>
      </c>
      <c r="R1737" s="20">
        <f t="shared" si="275"/>
        <v>43.375</v>
      </c>
      <c r="S1737" s="20">
        <f t="shared" si="276"/>
        <v>53.825000000000003</v>
      </c>
      <c r="T1737" s="20">
        <f t="shared" si="277"/>
        <v>39.625</v>
      </c>
      <c r="U1737" s="19">
        <f t="shared" si="278"/>
        <v>41.991666666666667</v>
      </c>
      <c r="V1737" s="19">
        <f t="shared" si="279"/>
        <v>41.400000000000006</v>
      </c>
    </row>
    <row r="1738" spans="1:22" ht="13.5" x14ac:dyDescent="0.25">
      <c r="A1738" s="3">
        <f>RSI!A1738</f>
        <v>44545</v>
      </c>
      <c r="B1738" s="2">
        <f>RSI!B1738</f>
        <v>3.3504999999999998</v>
      </c>
      <c r="C1738" s="2">
        <f>RSI!I1738</f>
        <v>44.279583712773189</v>
      </c>
      <c r="D1738" s="2">
        <f>MACD!E1738</f>
        <v>3.9623742000627793E-2</v>
      </c>
      <c r="E1738" s="2">
        <f>MACD!F1738</f>
        <v>2.6448532841748904E-2</v>
      </c>
      <c r="F1738" s="2">
        <f>'Moving Avg'!D1738</f>
        <v>3.3411400000000002</v>
      </c>
      <c r="G1738" s="2">
        <f>'Moving Avg'!F1738</f>
        <v>3.3971000000000005</v>
      </c>
      <c r="H1738" s="2">
        <f>'Moving Avg'!G1738</f>
        <v>3.4215140000000019</v>
      </c>
      <c r="I1738" s="2">
        <f>'Moving Avg'!H1738</f>
        <v>3.2243000000000008</v>
      </c>
      <c r="J1738" s="17" t="str">
        <f>OBV!F1738</f>
        <v>BULLISH</v>
      </c>
      <c r="K1738" s="17" t="str">
        <f>OBV!G1738</f>
        <v>NEUTRAL</v>
      </c>
      <c r="L1738" s="17" t="str">
        <f>OBV!H1738</f>
        <v>BULLISH DIVERGENCE</v>
      </c>
      <c r="M1738" s="19">
        <f t="shared" si="270"/>
        <v>25</v>
      </c>
      <c r="N1738" s="19">
        <f t="shared" si="271"/>
        <v>0</v>
      </c>
      <c r="O1738" s="19">
        <f t="shared" si="272"/>
        <v>50</v>
      </c>
      <c r="P1738" s="19">
        <f t="shared" si="273"/>
        <v>66.5</v>
      </c>
      <c r="Q1738" s="20">
        <f t="shared" si="274"/>
        <v>26.225000000000001</v>
      </c>
      <c r="R1738" s="20">
        <f t="shared" si="275"/>
        <v>39.125</v>
      </c>
      <c r="S1738" s="20">
        <f t="shared" si="276"/>
        <v>46.174999999999997</v>
      </c>
      <c r="T1738" s="20">
        <f t="shared" si="277"/>
        <v>35.375</v>
      </c>
      <c r="U1738" s="19">
        <f t="shared" si="278"/>
        <v>37.174999999999997</v>
      </c>
      <c r="V1738" s="19">
        <f t="shared" si="279"/>
        <v>36.724999999999994</v>
      </c>
    </row>
    <row r="1739" spans="1:22" ht="13.5" x14ac:dyDescent="0.25">
      <c r="A1739" s="3">
        <f>RSI!A1739</f>
        <v>44546</v>
      </c>
      <c r="B1739" s="2">
        <f>RSI!B1739</f>
        <v>3.2650000000000001</v>
      </c>
      <c r="C1739" s="2">
        <f>RSI!I1739</f>
        <v>35.955861237750909</v>
      </c>
      <c r="D1739" s="2">
        <f>MACD!E1739</f>
        <v>4.9695092246594186E-2</v>
      </c>
      <c r="E1739" s="2">
        <f>MACD!F1739</f>
        <v>3.1097844722717961E-2</v>
      </c>
      <c r="F1739" s="2">
        <f>'Moving Avg'!D1739</f>
        <v>3.3256000000000001</v>
      </c>
      <c r="G1739" s="2">
        <f>'Moving Avg'!F1739</f>
        <v>3.387775</v>
      </c>
      <c r="H1739" s="2">
        <f>'Moving Avg'!G1739</f>
        <v>3.4199600000000014</v>
      </c>
      <c r="I1739" s="2">
        <f>'Moving Avg'!H1739</f>
        <v>3.226245</v>
      </c>
      <c r="J1739" s="17" t="str">
        <f>OBV!F1739</f>
        <v>BULLISH</v>
      </c>
      <c r="K1739" s="17" t="str">
        <f>OBV!G1739</f>
        <v>NEUTRAL</v>
      </c>
      <c r="L1739" s="17" t="str">
        <f>OBV!H1739</f>
        <v>BULLISH DIVERGENCE</v>
      </c>
      <c r="M1739" s="19">
        <f t="shared" si="270"/>
        <v>25</v>
      </c>
      <c r="N1739" s="19">
        <f t="shared" si="271"/>
        <v>0</v>
      </c>
      <c r="O1739" s="19">
        <f t="shared" si="272"/>
        <v>50</v>
      </c>
      <c r="P1739" s="19">
        <f t="shared" si="273"/>
        <v>66.5</v>
      </c>
      <c r="Q1739" s="20">
        <f t="shared" si="274"/>
        <v>26.225000000000001</v>
      </c>
      <c r="R1739" s="20">
        <f t="shared" si="275"/>
        <v>39.125</v>
      </c>
      <c r="S1739" s="20">
        <f t="shared" si="276"/>
        <v>46.174999999999997</v>
      </c>
      <c r="T1739" s="20">
        <f t="shared" si="277"/>
        <v>35.375</v>
      </c>
      <c r="U1739" s="19">
        <f t="shared" si="278"/>
        <v>37.174999999999997</v>
      </c>
      <c r="V1739" s="19">
        <f t="shared" si="279"/>
        <v>36.724999999999994</v>
      </c>
    </row>
    <row r="1740" spans="1:22" ht="13.5" x14ac:dyDescent="0.25">
      <c r="A1740" s="3">
        <f>RSI!A1740</f>
        <v>44550</v>
      </c>
      <c r="B1740" s="2">
        <f>RSI!B1740</f>
        <v>3.3115999999999999</v>
      </c>
      <c r="C1740" s="2">
        <f>RSI!I1740</f>
        <v>42.320054892497609</v>
      </c>
      <c r="D1740" s="2">
        <f>MACD!E1740</f>
        <v>5.3116291530509674E-2</v>
      </c>
      <c r="E1740" s="2">
        <f>MACD!F1740</f>
        <v>3.5501534084276309E-2</v>
      </c>
      <c r="F1740" s="2">
        <f>'Moving Avg'!D1740</f>
        <v>3.3271600000000001</v>
      </c>
      <c r="G1740" s="2">
        <f>'Moving Avg'!F1740</f>
        <v>3.3807800000000001</v>
      </c>
      <c r="H1740" s="2">
        <f>'Moving Avg'!G1740</f>
        <v>3.4184060000000018</v>
      </c>
      <c r="I1740" s="2">
        <f>'Moving Avg'!H1740</f>
        <v>3.2282420000000007</v>
      </c>
      <c r="J1740" s="17" t="str">
        <f>OBV!F1740</f>
        <v>BULLISH</v>
      </c>
      <c r="K1740" s="17" t="str">
        <f>OBV!G1740</f>
        <v>NEUTRAL</v>
      </c>
      <c r="L1740" s="17" t="str">
        <f>OBV!H1740</f>
        <v>CONFIRMED BULLISH</v>
      </c>
      <c r="M1740" s="19">
        <f t="shared" si="270"/>
        <v>25</v>
      </c>
      <c r="N1740" s="19">
        <f t="shared" si="271"/>
        <v>0</v>
      </c>
      <c r="O1740" s="19">
        <f t="shared" si="272"/>
        <v>50</v>
      </c>
      <c r="P1740" s="19">
        <f t="shared" si="273"/>
        <v>83.5</v>
      </c>
      <c r="Q1740" s="20">
        <f t="shared" si="274"/>
        <v>28.774999999999999</v>
      </c>
      <c r="R1740" s="20">
        <f t="shared" si="275"/>
        <v>43.375</v>
      </c>
      <c r="S1740" s="20">
        <f t="shared" si="276"/>
        <v>53.825000000000003</v>
      </c>
      <c r="T1740" s="20">
        <f t="shared" si="277"/>
        <v>39.625</v>
      </c>
      <c r="U1740" s="19">
        <f t="shared" si="278"/>
        <v>41.991666666666667</v>
      </c>
      <c r="V1740" s="19">
        <f t="shared" si="279"/>
        <v>41.400000000000006</v>
      </c>
    </row>
    <row r="1741" spans="1:22" ht="13.5" x14ac:dyDescent="0.25">
      <c r="A1741" s="3">
        <f>RSI!A1741</f>
        <v>44551</v>
      </c>
      <c r="B1741" s="2">
        <f>RSI!B1741</f>
        <v>3.3426999999999998</v>
      </c>
      <c r="C1741" s="2">
        <f>RSI!I1741</f>
        <v>46.164981205889674</v>
      </c>
      <c r="D1741" s="2">
        <f>MACD!E1741</f>
        <v>4.2173740638642876E-2</v>
      </c>
      <c r="E1741" s="2">
        <f>MACD!F1741</f>
        <v>3.6835975395149621E-2</v>
      </c>
      <c r="F1741" s="2">
        <f>'Moving Avg'!D1741</f>
        <v>3.3256000000000001</v>
      </c>
      <c r="G1741" s="2">
        <f>'Moving Avg'!F1741</f>
        <v>3.3749499999999997</v>
      </c>
      <c r="H1741" s="2">
        <f>'Moving Avg'!G1741</f>
        <v>3.4176280000000014</v>
      </c>
      <c r="I1741" s="2">
        <f>'Moving Avg'!H1741</f>
        <v>3.2306120000000011</v>
      </c>
      <c r="J1741" s="17" t="str">
        <f>OBV!F1741</f>
        <v>BULLISH</v>
      </c>
      <c r="K1741" s="17" t="str">
        <f>OBV!G1741</f>
        <v>NEUTRAL</v>
      </c>
      <c r="L1741" s="17" t="str">
        <f>OBV!H1741</f>
        <v>BULLISH DIVERGENCE</v>
      </c>
      <c r="M1741" s="19">
        <f t="shared" si="270"/>
        <v>25</v>
      </c>
      <c r="N1741" s="19">
        <f t="shared" si="271"/>
        <v>0</v>
      </c>
      <c r="O1741" s="19">
        <f t="shared" si="272"/>
        <v>50</v>
      </c>
      <c r="P1741" s="19">
        <f t="shared" si="273"/>
        <v>66.5</v>
      </c>
      <c r="Q1741" s="20">
        <f t="shared" si="274"/>
        <v>26.225000000000001</v>
      </c>
      <c r="R1741" s="20">
        <f t="shared" si="275"/>
        <v>39.125</v>
      </c>
      <c r="S1741" s="20">
        <f t="shared" si="276"/>
        <v>46.174999999999997</v>
      </c>
      <c r="T1741" s="20">
        <f t="shared" si="277"/>
        <v>35.375</v>
      </c>
      <c r="U1741" s="19">
        <f t="shared" si="278"/>
        <v>37.174999999999997</v>
      </c>
      <c r="V1741" s="19">
        <f t="shared" si="279"/>
        <v>36.724999999999994</v>
      </c>
    </row>
    <row r="1742" spans="1:22" ht="13.5" x14ac:dyDescent="0.25">
      <c r="A1742" s="3">
        <f>RSI!A1742</f>
        <v>44552</v>
      </c>
      <c r="B1742" s="2">
        <f>RSI!B1742</f>
        <v>3.3426999999999998</v>
      </c>
      <c r="C1742" s="2">
        <f>RSI!I1742</f>
        <v>46.164981205889681</v>
      </c>
      <c r="D1742" s="2">
        <f>MACD!E1742</f>
        <v>3.3119904576483616E-2</v>
      </c>
      <c r="E1742" s="2">
        <f>MACD!F1742</f>
        <v>3.6092761231416422E-2</v>
      </c>
      <c r="F1742" s="2">
        <f>'Moving Avg'!D1742</f>
        <v>3.3225000000000002</v>
      </c>
      <c r="G1742" s="2">
        <f>'Moving Avg'!F1742</f>
        <v>3.3706749999999994</v>
      </c>
      <c r="H1742" s="2">
        <f>'Moving Avg'!G1742</f>
        <v>3.417006000000002</v>
      </c>
      <c r="I1742" s="2">
        <f>'Moving Avg'!H1742</f>
        <v>3.2330180000000008</v>
      </c>
      <c r="J1742" s="17" t="str">
        <f>OBV!F1742</f>
        <v>BULLISH</v>
      </c>
      <c r="K1742" s="17" t="str">
        <f>OBV!G1742</f>
        <v>NEUTRAL</v>
      </c>
      <c r="L1742" s="17" t="str">
        <f>OBV!H1742</f>
        <v>BULLISH DIVERGENCE</v>
      </c>
      <c r="M1742" s="19">
        <f t="shared" si="270"/>
        <v>25</v>
      </c>
      <c r="N1742" s="19">
        <f t="shared" si="271"/>
        <v>45</v>
      </c>
      <c r="O1742" s="19">
        <f t="shared" si="272"/>
        <v>50</v>
      </c>
      <c r="P1742" s="19">
        <f t="shared" si="273"/>
        <v>66.5</v>
      </c>
      <c r="Q1742" s="20">
        <f t="shared" si="274"/>
        <v>41.975000000000001</v>
      </c>
      <c r="R1742" s="20">
        <f t="shared" si="275"/>
        <v>48.125</v>
      </c>
      <c r="S1742" s="20">
        <f t="shared" si="276"/>
        <v>52.924999999999997</v>
      </c>
      <c r="T1742" s="20">
        <f t="shared" si="277"/>
        <v>46.625</v>
      </c>
      <c r="U1742" s="19">
        <f t="shared" si="278"/>
        <v>47.67499999999999</v>
      </c>
      <c r="V1742" s="19">
        <f t="shared" si="279"/>
        <v>47.412499999999994</v>
      </c>
    </row>
    <row r="1743" spans="1:22" ht="13.5" x14ac:dyDescent="0.25">
      <c r="A1743" s="3">
        <f>RSI!A1743</f>
        <v>44553</v>
      </c>
      <c r="B1743" s="2">
        <f>RSI!B1743</f>
        <v>3.3426999999999998</v>
      </c>
      <c r="C1743" s="2">
        <f>RSI!I1743</f>
        <v>46.164981205889681</v>
      </c>
      <c r="D1743" s="2">
        <f>MACD!E1743</f>
        <v>3.6418239233464877E-2</v>
      </c>
      <c r="E1743" s="2">
        <f>MACD!F1743</f>
        <v>3.6157856831826117E-2</v>
      </c>
      <c r="F1743" s="2">
        <f>'Moving Avg'!D1743</f>
        <v>3.3209400000000002</v>
      </c>
      <c r="G1743" s="2">
        <f>'Moving Avg'!F1743</f>
        <v>3.3695099999999996</v>
      </c>
      <c r="H1743" s="2">
        <f>'Moving Avg'!G1743</f>
        <v>3.4146740000000015</v>
      </c>
      <c r="I1743" s="2">
        <f>'Moving Avg'!H1743</f>
        <v>3.235424000000001</v>
      </c>
      <c r="J1743" s="17" t="str">
        <f>OBV!F1743</f>
        <v>BULLISH</v>
      </c>
      <c r="K1743" s="17" t="str">
        <f>OBV!G1743</f>
        <v>NEUTRAL</v>
      </c>
      <c r="L1743" s="17" t="str">
        <f>OBV!H1743</f>
        <v>BULLISH DIVERGENCE</v>
      </c>
      <c r="M1743" s="19">
        <f t="shared" si="270"/>
        <v>25</v>
      </c>
      <c r="N1743" s="19">
        <f t="shared" si="271"/>
        <v>0</v>
      </c>
      <c r="O1743" s="19">
        <f t="shared" si="272"/>
        <v>50</v>
      </c>
      <c r="P1743" s="19">
        <f t="shared" si="273"/>
        <v>66.5</v>
      </c>
      <c r="Q1743" s="20">
        <f t="shared" si="274"/>
        <v>26.225000000000001</v>
      </c>
      <c r="R1743" s="20">
        <f t="shared" si="275"/>
        <v>39.125</v>
      </c>
      <c r="S1743" s="20">
        <f t="shared" si="276"/>
        <v>46.174999999999997</v>
      </c>
      <c r="T1743" s="20">
        <f t="shared" si="277"/>
        <v>35.375</v>
      </c>
      <c r="U1743" s="19">
        <f t="shared" si="278"/>
        <v>37.174999999999997</v>
      </c>
      <c r="V1743" s="19">
        <f t="shared" si="279"/>
        <v>36.724999999999994</v>
      </c>
    </row>
    <row r="1744" spans="1:22" ht="13.5" x14ac:dyDescent="0.25">
      <c r="A1744" s="3">
        <f>RSI!A1744</f>
        <v>44554</v>
      </c>
      <c r="B1744" s="2">
        <f>RSI!B1744</f>
        <v>3.3037999999999998</v>
      </c>
      <c r="C1744" s="2">
        <f>RSI!I1744</f>
        <v>41.810905115869311</v>
      </c>
      <c r="D1744" s="2">
        <f>MACD!E1744</f>
        <v>3.1497353403652006E-2</v>
      </c>
      <c r="E1744" s="2">
        <f>MACD!F1744</f>
        <v>3.5225756146191299E-2</v>
      </c>
      <c r="F1744" s="2">
        <f>'Moving Avg'!D1744</f>
        <v>3.3287</v>
      </c>
      <c r="G1744" s="2">
        <f>'Moving Avg'!F1744</f>
        <v>3.3671749999999996</v>
      </c>
      <c r="H1744" s="2">
        <f>'Moving Avg'!G1744</f>
        <v>3.4107860000000012</v>
      </c>
      <c r="I1744" s="2">
        <f>'Moving Avg'!H1744</f>
        <v>3.2374180000000012</v>
      </c>
      <c r="J1744" s="17" t="str">
        <f>OBV!F1744</f>
        <v>BULLISH</v>
      </c>
      <c r="K1744" s="17" t="str">
        <f>OBV!G1744</f>
        <v>NEUTRAL</v>
      </c>
      <c r="L1744" s="17" t="str">
        <f>OBV!H1744</f>
        <v>CONFIRMED BULLISH</v>
      </c>
      <c r="M1744" s="19">
        <f t="shared" si="270"/>
        <v>25</v>
      </c>
      <c r="N1744" s="19">
        <f t="shared" si="271"/>
        <v>45</v>
      </c>
      <c r="O1744" s="19">
        <f t="shared" si="272"/>
        <v>50</v>
      </c>
      <c r="P1744" s="19">
        <f t="shared" si="273"/>
        <v>83.5</v>
      </c>
      <c r="Q1744" s="20">
        <f t="shared" si="274"/>
        <v>44.524999999999999</v>
      </c>
      <c r="R1744" s="20">
        <f t="shared" si="275"/>
        <v>52.375</v>
      </c>
      <c r="S1744" s="20">
        <f t="shared" si="276"/>
        <v>60.575000000000003</v>
      </c>
      <c r="T1744" s="20">
        <f t="shared" si="277"/>
        <v>50.875</v>
      </c>
      <c r="U1744" s="19">
        <f t="shared" si="278"/>
        <v>52.491666666666674</v>
      </c>
      <c r="V1744" s="19">
        <f t="shared" si="279"/>
        <v>52.087500000000006</v>
      </c>
    </row>
    <row r="1745" spans="1:22" ht="13.5" x14ac:dyDescent="0.25">
      <c r="A1745" s="3">
        <f>RSI!A1745</f>
        <v>44557</v>
      </c>
      <c r="B1745" s="2">
        <f>RSI!B1745</f>
        <v>3.3037999999999998</v>
      </c>
      <c r="C1745" s="2">
        <f>RSI!I1745</f>
        <v>41.810905115869311</v>
      </c>
      <c r="D1745" s="2">
        <f>MACD!E1745</f>
        <v>2.1741703783102029E-2</v>
      </c>
      <c r="E1745" s="2">
        <f>MACD!F1745</f>
        <v>3.2528945673573444E-2</v>
      </c>
      <c r="F1745" s="2">
        <f>'Moving Avg'!D1745</f>
        <v>3.3271399999999991</v>
      </c>
      <c r="G1745" s="2">
        <f>'Moving Avg'!F1745</f>
        <v>3.3601799999999997</v>
      </c>
      <c r="H1745" s="2">
        <f>'Moving Avg'!G1745</f>
        <v>3.4061220000000008</v>
      </c>
      <c r="I1745" s="2">
        <f>'Moving Avg'!H1745</f>
        <v>3.2396295000000008</v>
      </c>
      <c r="J1745" s="17" t="str">
        <f>OBV!F1745</f>
        <v>BULLISH</v>
      </c>
      <c r="K1745" s="17" t="str">
        <f>OBV!G1745</f>
        <v>NEUTRAL</v>
      </c>
      <c r="L1745" s="17" t="str">
        <f>OBV!H1745</f>
        <v>BULLISH DIVERGENCE</v>
      </c>
      <c r="M1745" s="19">
        <f t="shared" si="270"/>
        <v>25</v>
      </c>
      <c r="N1745" s="19">
        <f t="shared" si="271"/>
        <v>45</v>
      </c>
      <c r="O1745" s="19">
        <f t="shared" si="272"/>
        <v>50</v>
      </c>
      <c r="P1745" s="19">
        <f t="shared" si="273"/>
        <v>66.5</v>
      </c>
      <c r="Q1745" s="20">
        <f t="shared" si="274"/>
        <v>41.975000000000001</v>
      </c>
      <c r="R1745" s="20">
        <f t="shared" si="275"/>
        <v>48.125</v>
      </c>
      <c r="S1745" s="20">
        <f t="shared" si="276"/>
        <v>52.924999999999997</v>
      </c>
      <c r="T1745" s="20">
        <f t="shared" si="277"/>
        <v>46.625</v>
      </c>
      <c r="U1745" s="19">
        <f t="shared" si="278"/>
        <v>47.67499999999999</v>
      </c>
      <c r="V1745" s="19">
        <f t="shared" si="279"/>
        <v>47.412499999999994</v>
      </c>
    </row>
    <row r="1746" spans="1:22" ht="13.5" x14ac:dyDescent="0.25">
      <c r="A1746" s="3">
        <f>RSI!A1746</f>
        <v>44558</v>
      </c>
      <c r="B1746" s="2">
        <f>RSI!B1746</f>
        <v>3.3037999999999998</v>
      </c>
      <c r="C1746" s="2">
        <f>RSI!I1746</f>
        <v>41.810905115869311</v>
      </c>
      <c r="D1746" s="2">
        <f>MACD!E1746</f>
        <v>2.1035235233860305E-2</v>
      </c>
      <c r="E1746" s="2">
        <f>MACD!F1746</f>
        <v>3.0230203585630815E-2</v>
      </c>
      <c r="F1746" s="2">
        <f>'Moving Avg'!D1746</f>
        <v>3.3193599999999996</v>
      </c>
      <c r="G1746" s="2">
        <f>'Moving Avg'!F1746</f>
        <v>3.3531850000000007</v>
      </c>
      <c r="H1746" s="2">
        <f>'Moving Avg'!G1746</f>
        <v>3.4011460000000011</v>
      </c>
      <c r="I1746" s="2">
        <f>'Moving Avg'!H1746</f>
        <v>3.241877000000001</v>
      </c>
      <c r="J1746" s="17" t="str">
        <f>OBV!F1746</f>
        <v>BEARISH</v>
      </c>
      <c r="K1746" s="17" t="str">
        <f>OBV!G1746</f>
        <v>NEUTRAL</v>
      </c>
      <c r="L1746" s="17" t="str">
        <f>OBV!H1746</f>
        <v>CONFIRMED BEARISH</v>
      </c>
      <c r="M1746" s="19">
        <f t="shared" si="270"/>
        <v>25</v>
      </c>
      <c r="N1746" s="19">
        <f t="shared" si="271"/>
        <v>45</v>
      </c>
      <c r="O1746" s="19">
        <f t="shared" si="272"/>
        <v>50</v>
      </c>
      <c r="P1746" s="19">
        <f t="shared" si="273"/>
        <v>16.5</v>
      </c>
      <c r="Q1746" s="20">
        <f t="shared" si="274"/>
        <v>34.475000000000001</v>
      </c>
      <c r="R1746" s="20">
        <f t="shared" si="275"/>
        <v>35.625</v>
      </c>
      <c r="S1746" s="20">
        <f t="shared" si="276"/>
        <v>30.425000000000001</v>
      </c>
      <c r="T1746" s="20">
        <f t="shared" si="277"/>
        <v>34.125</v>
      </c>
      <c r="U1746" s="19">
        <f t="shared" si="278"/>
        <v>33.508333333333333</v>
      </c>
      <c r="V1746" s="19">
        <f t="shared" si="279"/>
        <v>33.662499999999994</v>
      </c>
    </row>
    <row r="1747" spans="1:22" ht="13.5" x14ac:dyDescent="0.25">
      <c r="A1747" s="3">
        <f>RSI!A1747</f>
        <v>44559</v>
      </c>
      <c r="B1747" s="2">
        <f>RSI!B1747</f>
        <v>3.3582000000000001</v>
      </c>
      <c r="C1747" s="2">
        <f>RSI!I1747</f>
        <v>50.040928318642287</v>
      </c>
      <c r="D1747" s="2">
        <f>MACD!E1747</f>
        <v>1.7929195940479481E-2</v>
      </c>
      <c r="E1747" s="2">
        <f>MACD!F1747</f>
        <v>2.7770002056600549E-2</v>
      </c>
      <c r="F1747" s="2">
        <f>'Moving Avg'!D1747</f>
        <v>3.3224599999999995</v>
      </c>
      <c r="G1747" s="2">
        <f>'Moving Avg'!F1747</f>
        <v>3.3489100000000001</v>
      </c>
      <c r="H1747" s="2">
        <f>'Moving Avg'!G1747</f>
        <v>3.4014560000000014</v>
      </c>
      <c r="I1747" s="2">
        <f>'Moving Avg'!H1747</f>
        <v>3.2443605000000013</v>
      </c>
      <c r="J1747" s="17" t="str">
        <f>OBV!F1747</f>
        <v>BULLISH</v>
      </c>
      <c r="K1747" s="17" t="str">
        <f>OBV!G1747</f>
        <v>STRONG</v>
      </c>
      <c r="L1747" s="17" t="str">
        <f>OBV!H1747</f>
        <v>CONFIRMED BULLISH</v>
      </c>
      <c r="M1747" s="19">
        <f t="shared" si="270"/>
        <v>25</v>
      </c>
      <c r="N1747" s="19">
        <f t="shared" si="271"/>
        <v>45</v>
      </c>
      <c r="O1747" s="19">
        <f t="shared" si="272"/>
        <v>50</v>
      </c>
      <c r="P1747" s="19">
        <f t="shared" si="273"/>
        <v>100</v>
      </c>
      <c r="Q1747" s="20">
        <f t="shared" si="274"/>
        <v>47</v>
      </c>
      <c r="R1747" s="20">
        <f t="shared" si="275"/>
        <v>56.5</v>
      </c>
      <c r="S1747" s="20">
        <f t="shared" si="276"/>
        <v>68</v>
      </c>
      <c r="T1747" s="20">
        <f t="shared" si="277"/>
        <v>55</v>
      </c>
      <c r="U1747" s="19">
        <f t="shared" si="278"/>
        <v>57.166666666666664</v>
      </c>
      <c r="V1747" s="19">
        <f t="shared" si="279"/>
        <v>56.625</v>
      </c>
    </row>
    <row r="1748" spans="1:22" ht="13.5" x14ac:dyDescent="0.25">
      <c r="A1748" s="3">
        <f>RSI!A1748</f>
        <v>44560</v>
      </c>
      <c r="B1748" s="2">
        <f>RSI!B1748</f>
        <v>3.4049</v>
      </c>
      <c r="C1748" s="2">
        <f>RSI!I1748</f>
        <v>55.817996906104753</v>
      </c>
      <c r="D1748" s="2">
        <f>MACD!E1748</f>
        <v>1.0647493406457986E-2</v>
      </c>
      <c r="E1748" s="2">
        <f>MACD!F1748</f>
        <v>2.4345500326572036E-2</v>
      </c>
      <c r="F1748" s="2">
        <f>'Moving Avg'!D1748</f>
        <v>3.3349000000000002</v>
      </c>
      <c r="G1748" s="2">
        <f>'Moving Avg'!F1748</f>
        <v>3.3469700000000002</v>
      </c>
      <c r="H1748" s="2">
        <f>'Moving Avg'!G1748</f>
        <v>3.3995900000000008</v>
      </c>
      <c r="I1748" s="2">
        <f>'Moving Avg'!H1748</f>
        <v>3.2468600000000016</v>
      </c>
      <c r="J1748" s="17" t="str">
        <f>OBV!F1748</f>
        <v>BULLISH</v>
      </c>
      <c r="K1748" s="17" t="str">
        <f>OBV!G1748</f>
        <v>STRONG</v>
      </c>
      <c r="L1748" s="17" t="str">
        <f>OBV!H1748</f>
        <v>CONFIRMED BULLISH</v>
      </c>
      <c r="M1748" s="19">
        <f t="shared" si="270"/>
        <v>25</v>
      </c>
      <c r="N1748" s="19">
        <f t="shared" si="271"/>
        <v>45</v>
      </c>
      <c r="O1748" s="19">
        <f t="shared" si="272"/>
        <v>50</v>
      </c>
      <c r="P1748" s="19">
        <f t="shared" si="273"/>
        <v>100</v>
      </c>
      <c r="Q1748" s="20">
        <f t="shared" si="274"/>
        <v>47</v>
      </c>
      <c r="R1748" s="20">
        <f t="shared" si="275"/>
        <v>56.5</v>
      </c>
      <c r="S1748" s="20">
        <f t="shared" si="276"/>
        <v>68</v>
      </c>
      <c r="T1748" s="20">
        <f t="shared" si="277"/>
        <v>55</v>
      </c>
      <c r="U1748" s="19">
        <f t="shared" si="278"/>
        <v>57.166666666666664</v>
      </c>
      <c r="V1748" s="19">
        <f t="shared" si="279"/>
        <v>56.625</v>
      </c>
    </row>
    <row r="1749" spans="1:22" ht="13.5" x14ac:dyDescent="0.25">
      <c r="A1749" s="3">
        <f>RSI!A1749</f>
        <v>44561</v>
      </c>
      <c r="B1749" s="2">
        <f>RSI!B1749</f>
        <v>3.3971</v>
      </c>
      <c r="C1749" s="2">
        <f>RSI!I1749</f>
        <v>54.680659525080891</v>
      </c>
      <c r="D1749" s="2">
        <f>MACD!E1749</f>
        <v>-8.3748945436323829E-3</v>
      </c>
      <c r="E1749" s="2">
        <f>MACD!F1749</f>
        <v>1.7801421352531155E-2</v>
      </c>
      <c r="F1749" s="2">
        <f>'Moving Avg'!D1749</f>
        <v>3.3535600000000003</v>
      </c>
      <c r="G1749" s="2">
        <f>'Moving Avg'!F1749</f>
        <v>3.3450249999999997</v>
      </c>
      <c r="H1749" s="2">
        <f>'Moving Avg'!G1749</f>
        <v>3.3978800000000002</v>
      </c>
      <c r="I1749" s="2">
        <f>'Moving Avg'!H1749</f>
        <v>3.2494655000000012</v>
      </c>
      <c r="J1749" s="17" t="str">
        <f>OBV!F1749</f>
        <v>BULLISH</v>
      </c>
      <c r="K1749" s="17" t="str">
        <f>OBV!G1749</f>
        <v>STRONG</v>
      </c>
      <c r="L1749" s="17" t="str">
        <f>OBV!H1749</f>
        <v>CONFIRMED BULLISH</v>
      </c>
      <c r="M1749" s="19">
        <f t="shared" si="270"/>
        <v>25</v>
      </c>
      <c r="N1749" s="19">
        <f t="shared" si="271"/>
        <v>100</v>
      </c>
      <c r="O1749" s="19">
        <f t="shared" si="272"/>
        <v>50</v>
      </c>
      <c r="P1749" s="19">
        <f t="shared" si="273"/>
        <v>100</v>
      </c>
      <c r="Q1749" s="20">
        <f t="shared" si="274"/>
        <v>66.25</v>
      </c>
      <c r="R1749" s="20">
        <f t="shared" si="275"/>
        <v>67.5</v>
      </c>
      <c r="S1749" s="20">
        <f t="shared" si="276"/>
        <v>76.25</v>
      </c>
      <c r="T1749" s="20">
        <f t="shared" si="277"/>
        <v>68.75</v>
      </c>
      <c r="U1749" s="19">
        <f t="shared" si="278"/>
        <v>70</v>
      </c>
      <c r="V1749" s="19">
        <f t="shared" si="279"/>
        <v>69.6875</v>
      </c>
    </row>
    <row r="1750" spans="1:22" ht="13.5" x14ac:dyDescent="0.25">
      <c r="A1750" s="3">
        <f>RSI!A1750</f>
        <v>44564</v>
      </c>
      <c r="B1750" s="2">
        <f>RSI!B1750</f>
        <v>3.3971</v>
      </c>
      <c r="C1750" s="2">
        <f>RSI!I1750</f>
        <v>54.680659525080891</v>
      </c>
      <c r="D1750" s="2">
        <f>MACD!E1750</f>
        <v>-1.751921678893309E-2</v>
      </c>
      <c r="E1750" s="2">
        <f>MACD!F1750</f>
        <v>1.0737293724238307E-2</v>
      </c>
      <c r="F1750" s="2">
        <f>'Moving Avg'!D1750</f>
        <v>3.37222</v>
      </c>
      <c r="G1750" s="2">
        <f>'Moving Avg'!F1750</f>
        <v>3.3438600000000007</v>
      </c>
      <c r="H1750" s="2">
        <f>'Moving Avg'!G1750</f>
        <v>3.3971019999999998</v>
      </c>
      <c r="I1750" s="2">
        <f>'Moving Avg'!H1750</f>
        <v>3.2520710000000013</v>
      </c>
      <c r="J1750" s="17" t="str">
        <f>OBV!F1750</f>
        <v>BULLISH</v>
      </c>
      <c r="K1750" s="17" t="str">
        <f>OBV!G1750</f>
        <v>STRONG</v>
      </c>
      <c r="L1750" s="17" t="str">
        <f>OBV!H1750</f>
        <v>CONFIRMED BULLISH</v>
      </c>
      <c r="M1750" s="19">
        <f t="shared" si="270"/>
        <v>25</v>
      </c>
      <c r="N1750" s="19">
        <f t="shared" si="271"/>
        <v>100</v>
      </c>
      <c r="O1750" s="19">
        <f t="shared" si="272"/>
        <v>50</v>
      </c>
      <c r="P1750" s="19">
        <f t="shared" si="273"/>
        <v>100</v>
      </c>
      <c r="Q1750" s="20">
        <f t="shared" si="274"/>
        <v>66.25</v>
      </c>
      <c r="R1750" s="20">
        <f t="shared" si="275"/>
        <v>67.5</v>
      </c>
      <c r="S1750" s="20">
        <f t="shared" si="276"/>
        <v>76.25</v>
      </c>
      <c r="T1750" s="20">
        <f t="shared" si="277"/>
        <v>68.75</v>
      </c>
      <c r="U1750" s="19">
        <f t="shared" si="278"/>
        <v>70</v>
      </c>
      <c r="V1750" s="19">
        <f t="shared" si="279"/>
        <v>69.6875</v>
      </c>
    </row>
    <row r="1751" spans="1:22" ht="13.5" x14ac:dyDescent="0.25">
      <c r="A1751" s="3">
        <f>RSI!A1751</f>
        <v>44565</v>
      </c>
      <c r="B1751" s="2">
        <f>RSI!B1751</f>
        <v>3.3426999999999998</v>
      </c>
      <c r="C1751" s="2">
        <f>RSI!I1751</f>
        <v>46.943765432958386</v>
      </c>
      <c r="D1751" s="2">
        <f>MACD!E1751</f>
        <v>-1.6644036590363065E-2</v>
      </c>
      <c r="E1751" s="2">
        <f>MACD!F1751</f>
        <v>5.261027661318033E-3</v>
      </c>
      <c r="F1751" s="2">
        <f>'Moving Avg'!D1751</f>
        <v>3.38</v>
      </c>
      <c r="G1751" s="2">
        <f>'Moving Avg'!F1751</f>
        <v>3.3438600000000003</v>
      </c>
      <c r="H1751" s="2">
        <f>'Moving Avg'!G1751</f>
        <v>3.3966359999999995</v>
      </c>
      <c r="I1751" s="2">
        <f>'Moving Avg'!H1751</f>
        <v>3.254404500000001</v>
      </c>
      <c r="J1751" s="17" t="str">
        <f>OBV!F1751</f>
        <v>BULLISH</v>
      </c>
      <c r="K1751" s="17" t="str">
        <f>OBV!G1751</f>
        <v>STRONG</v>
      </c>
      <c r="L1751" s="17" t="str">
        <f>OBV!H1751</f>
        <v>CONFIRMED BULLISH</v>
      </c>
      <c r="M1751" s="19">
        <f t="shared" si="270"/>
        <v>25</v>
      </c>
      <c r="N1751" s="19">
        <f t="shared" si="271"/>
        <v>100</v>
      </c>
      <c r="O1751" s="19">
        <f t="shared" si="272"/>
        <v>50</v>
      </c>
      <c r="P1751" s="19">
        <f t="shared" si="273"/>
        <v>100</v>
      </c>
      <c r="Q1751" s="20">
        <f t="shared" si="274"/>
        <v>66.25</v>
      </c>
      <c r="R1751" s="20">
        <f t="shared" si="275"/>
        <v>67.5</v>
      </c>
      <c r="S1751" s="20">
        <f t="shared" si="276"/>
        <v>76.25</v>
      </c>
      <c r="T1751" s="20">
        <f t="shared" si="277"/>
        <v>68.75</v>
      </c>
      <c r="U1751" s="19">
        <f t="shared" si="278"/>
        <v>70</v>
      </c>
      <c r="V1751" s="19">
        <f t="shared" si="279"/>
        <v>69.6875</v>
      </c>
    </row>
    <row r="1752" spans="1:22" ht="13.5" x14ac:dyDescent="0.25">
      <c r="A1752" s="3">
        <f>RSI!A1752</f>
        <v>44566</v>
      </c>
      <c r="B1752" s="2">
        <f>RSI!B1752</f>
        <v>3.3349000000000002</v>
      </c>
      <c r="C1752" s="2">
        <f>RSI!I1752</f>
        <v>45.940063217633146</v>
      </c>
      <c r="D1752" s="2">
        <f>MACD!E1752</f>
        <v>-1.5190900690169151E-2</v>
      </c>
      <c r="E1752" s="2">
        <f>MACD!F1752</f>
        <v>1.1706419910205964E-3</v>
      </c>
      <c r="F1752" s="2">
        <f>'Moving Avg'!D1752</f>
        <v>3.37534</v>
      </c>
      <c r="G1752" s="2">
        <f>'Moving Avg'!F1752</f>
        <v>3.3434700000000008</v>
      </c>
      <c r="H1752" s="2">
        <f>'Moving Avg'!G1752</f>
        <v>3.3952360000000006</v>
      </c>
      <c r="I1752" s="2">
        <f>'Moving Avg'!H1752</f>
        <v>3.2565905000000011</v>
      </c>
      <c r="J1752" s="17" t="str">
        <f>OBV!F1752</f>
        <v>BULLISH</v>
      </c>
      <c r="K1752" s="17" t="str">
        <f>OBV!G1752</f>
        <v>NEUTRAL</v>
      </c>
      <c r="L1752" s="17" t="str">
        <f>OBV!H1752</f>
        <v>BULLISH DIVERGENCE</v>
      </c>
      <c r="M1752" s="19">
        <f t="shared" si="270"/>
        <v>25</v>
      </c>
      <c r="N1752" s="19">
        <f t="shared" si="271"/>
        <v>45</v>
      </c>
      <c r="O1752" s="19">
        <f t="shared" si="272"/>
        <v>50</v>
      </c>
      <c r="P1752" s="19">
        <f t="shared" si="273"/>
        <v>66.5</v>
      </c>
      <c r="Q1752" s="20">
        <f t="shared" si="274"/>
        <v>41.975000000000001</v>
      </c>
      <c r="R1752" s="20">
        <f t="shared" si="275"/>
        <v>48.125</v>
      </c>
      <c r="S1752" s="20">
        <f t="shared" si="276"/>
        <v>52.924999999999997</v>
      </c>
      <c r="T1752" s="20">
        <f t="shared" si="277"/>
        <v>46.625</v>
      </c>
      <c r="U1752" s="19">
        <f t="shared" si="278"/>
        <v>47.67499999999999</v>
      </c>
      <c r="V1752" s="19">
        <f t="shared" si="279"/>
        <v>47.412499999999994</v>
      </c>
    </row>
    <row r="1753" spans="1:22" ht="13.5" x14ac:dyDescent="0.25">
      <c r="A1753" s="3">
        <f>RSI!A1753</f>
        <v>44567</v>
      </c>
      <c r="B1753" s="2">
        <f>RSI!B1753</f>
        <v>3.3426999999999998</v>
      </c>
      <c r="C1753" s="2">
        <f>RSI!I1753</f>
        <v>47.156811271933258</v>
      </c>
      <c r="D1753" s="2">
        <f>MACD!E1753</f>
        <v>-1.4368177113775804E-2</v>
      </c>
      <c r="E1753" s="2">
        <f>MACD!F1753</f>
        <v>-1.9371218299386837E-3</v>
      </c>
      <c r="F1753" s="2">
        <f>'Moving Avg'!D1753</f>
        <v>3.3629000000000007</v>
      </c>
      <c r="G1753" s="2">
        <f>'Moving Avg'!F1753</f>
        <v>3.3399700000000001</v>
      </c>
      <c r="H1753" s="2">
        <f>'Moving Avg'!G1753</f>
        <v>3.3939919999999999</v>
      </c>
      <c r="I1753" s="2">
        <f>'Moving Avg'!H1753</f>
        <v>3.2588515000000005</v>
      </c>
      <c r="J1753" s="17" t="str">
        <f>OBV!F1753</f>
        <v>BEARISH</v>
      </c>
      <c r="K1753" s="17" t="str">
        <f>OBV!G1753</f>
        <v>NEUTRAL</v>
      </c>
      <c r="L1753" s="17" t="str">
        <f>OBV!H1753</f>
        <v>CONFIRMED BEARISH</v>
      </c>
      <c r="M1753" s="19">
        <f t="shared" si="270"/>
        <v>25</v>
      </c>
      <c r="N1753" s="19">
        <f t="shared" si="271"/>
        <v>45</v>
      </c>
      <c r="O1753" s="19">
        <f t="shared" si="272"/>
        <v>50</v>
      </c>
      <c r="P1753" s="19">
        <f t="shared" si="273"/>
        <v>16.5</v>
      </c>
      <c r="Q1753" s="20">
        <f t="shared" si="274"/>
        <v>34.475000000000001</v>
      </c>
      <c r="R1753" s="20">
        <f t="shared" si="275"/>
        <v>35.625</v>
      </c>
      <c r="S1753" s="20">
        <f t="shared" si="276"/>
        <v>30.425000000000001</v>
      </c>
      <c r="T1753" s="20">
        <f t="shared" si="277"/>
        <v>34.125</v>
      </c>
      <c r="U1753" s="19">
        <f t="shared" si="278"/>
        <v>33.508333333333333</v>
      </c>
      <c r="V1753" s="19">
        <f t="shared" si="279"/>
        <v>33.662499999999994</v>
      </c>
    </row>
    <row r="1754" spans="1:22" ht="13.5" x14ac:dyDescent="0.25">
      <c r="A1754" s="3">
        <f>RSI!A1754</f>
        <v>44568</v>
      </c>
      <c r="B1754" s="2">
        <f>RSI!B1754</f>
        <v>3.2650000000000001</v>
      </c>
      <c r="C1754" s="2">
        <f>RSI!I1754</f>
        <v>37.985114868980993</v>
      </c>
      <c r="D1754" s="2">
        <f>MACD!E1754</f>
        <v>-1.3788913034107786E-2</v>
      </c>
      <c r="E1754" s="2">
        <f>MACD!F1754</f>
        <v>-4.3074800707725049E-3</v>
      </c>
      <c r="F1754" s="2">
        <f>'Moving Avg'!D1754</f>
        <v>3.3364800000000003</v>
      </c>
      <c r="G1754" s="2">
        <f>'Moving Avg'!F1754</f>
        <v>3.3360849999999997</v>
      </c>
      <c r="H1754" s="2">
        <f>'Moving Avg'!G1754</f>
        <v>3.391194</v>
      </c>
      <c r="I1754" s="2">
        <f>'Moving Avg'!H1754</f>
        <v>3.2607240000000002</v>
      </c>
      <c r="J1754" s="17" t="str">
        <f>OBV!F1754</f>
        <v>BEARISH</v>
      </c>
      <c r="K1754" s="17" t="str">
        <f>OBV!G1754</f>
        <v>NEUTRAL</v>
      </c>
      <c r="L1754" s="17" t="str">
        <f>OBV!H1754</f>
        <v>CONFIRMED BEARISH</v>
      </c>
      <c r="M1754" s="19">
        <f t="shared" si="270"/>
        <v>25</v>
      </c>
      <c r="N1754" s="19">
        <f t="shared" si="271"/>
        <v>45</v>
      </c>
      <c r="O1754" s="19">
        <f t="shared" si="272"/>
        <v>50</v>
      </c>
      <c r="P1754" s="19">
        <f t="shared" si="273"/>
        <v>16.5</v>
      </c>
      <c r="Q1754" s="20">
        <f t="shared" si="274"/>
        <v>34.475000000000001</v>
      </c>
      <c r="R1754" s="20">
        <f t="shared" si="275"/>
        <v>35.625</v>
      </c>
      <c r="S1754" s="20">
        <f t="shared" si="276"/>
        <v>30.425000000000001</v>
      </c>
      <c r="T1754" s="20">
        <f t="shared" si="277"/>
        <v>34.125</v>
      </c>
      <c r="U1754" s="19">
        <f t="shared" si="278"/>
        <v>33.508333333333333</v>
      </c>
      <c r="V1754" s="19">
        <f t="shared" si="279"/>
        <v>33.662499999999994</v>
      </c>
    </row>
    <row r="1755" spans="1:22" ht="13.5" x14ac:dyDescent="0.25">
      <c r="A1755" s="3">
        <f>RSI!A1755</f>
        <v>44571</v>
      </c>
      <c r="B1755" s="2">
        <f>RSI!B1755</f>
        <v>3.3115999999999999</v>
      </c>
      <c r="C1755" s="2">
        <f>RSI!I1755</f>
        <v>44.905964390401508</v>
      </c>
      <c r="D1755" s="2">
        <f>MACD!E1755</f>
        <v>-1.6187621655062046E-2</v>
      </c>
      <c r="E1755" s="2">
        <f>MACD!F1755</f>
        <v>-6.6835083876304133E-3</v>
      </c>
      <c r="F1755" s="2">
        <f>'Moving Avg'!D1755</f>
        <v>3.3193799999999998</v>
      </c>
      <c r="G1755" s="2">
        <f>'Moving Avg'!F1755</f>
        <v>3.336475000000001</v>
      </c>
      <c r="H1755" s="2">
        <f>'Moving Avg'!G1755</f>
        <v>3.3893279999999995</v>
      </c>
      <c r="I1755" s="2">
        <f>'Moving Avg'!H1755</f>
        <v>3.2630105000000005</v>
      </c>
      <c r="J1755" s="17" t="str">
        <f>OBV!F1755</f>
        <v>BEARISH</v>
      </c>
      <c r="K1755" s="17" t="str">
        <f>OBV!G1755</f>
        <v>NEUTRAL</v>
      </c>
      <c r="L1755" s="17" t="str">
        <f>OBV!H1755</f>
        <v>CONFIRMED BEARISH</v>
      </c>
      <c r="M1755" s="19">
        <f t="shared" si="270"/>
        <v>25</v>
      </c>
      <c r="N1755" s="19">
        <f t="shared" si="271"/>
        <v>45</v>
      </c>
      <c r="O1755" s="19">
        <f t="shared" si="272"/>
        <v>50</v>
      </c>
      <c r="P1755" s="19">
        <f t="shared" si="273"/>
        <v>16.5</v>
      </c>
      <c r="Q1755" s="20">
        <f t="shared" si="274"/>
        <v>34.475000000000001</v>
      </c>
      <c r="R1755" s="20">
        <f t="shared" si="275"/>
        <v>35.625</v>
      </c>
      <c r="S1755" s="20">
        <f t="shared" si="276"/>
        <v>30.425000000000001</v>
      </c>
      <c r="T1755" s="20">
        <f t="shared" si="277"/>
        <v>34.125</v>
      </c>
      <c r="U1755" s="19">
        <f t="shared" si="278"/>
        <v>33.508333333333333</v>
      </c>
      <c r="V1755" s="19">
        <f t="shared" si="279"/>
        <v>33.662499999999994</v>
      </c>
    </row>
    <row r="1756" spans="1:22" ht="13.5" x14ac:dyDescent="0.25">
      <c r="A1756" s="3">
        <f>RSI!A1756</f>
        <v>44572</v>
      </c>
      <c r="B1756" s="2">
        <f>RSI!B1756</f>
        <v>3.3271000000000002</v>
      </c>
      <c r="C1756" s="2">
        <f>RSI!I1756</f>
        <v>47.023717870575901</v>
      </c>
      <c r="D1756" s="2">
        <f>MACD!E1756</f>
        <v>-1.9119514487376144E-2</v>
      </c>
      <c r="E1756" s="2">
        <f>MACD!F1756</f>
        <v>-9.1707096075795604E-3</v>
      </c>
      <c r="F1756" s="2">
        <f>'Moving Avg'!D1756</f>
        <v>3.3162600000000007</v>
      </c>
      <c r="G1756" s="2">
        <f>'Moving Avg'!F1756</f>
        <v>3.3353049999999995</v>
      </c>
      <c r="H1756" s="2">
        <f>'Moving Avg'!G1756</f>
        <v>3.3862179999999991</v>
      </c>
      <c r="I1756" s="2">
        <f>'Moving Avg'!H1756</f>
        <v>3.2655195000000004</v>
      </c>
      <c r="J1756" s="17" t="str">
        <f>OBV!F1756</f>
        <v>BEARISH</v>
      </c>
      <c r="K1756" s="17" t="str">
        <f>OBV!G1756</f>
        <v>NEUTRAL</v>
      </c>
      <c r="L1756" s="17" t="str">
        <f>OBV!H1756</f>
        <v>CONFIRMED BEARISH</v>
      </c>
      <c r="M1756" s="19">
        <f t="shared" si="270"/>
        <v>25</v>
      </c>
      <c r="N1756" s="19">
        <f t="shared" si="271"/>
        <v>45</v>
      </c>
      <c r="O1756" s="19">
        <f t="shared" si="272"/>
        <v>50</v>
      </c>
      <c r="P1756" s="19">
        <f t="shared" si="273"/>
        <v>16.5</v>
      </c>
      <c r="Q1756" s="20">
        <f t="shared" si="274"/>
        <v>34.475000000000001</v>
      </c>
      <c r="R1756" s="20">
        <f t="shared" si="275"/>
        <v>35.625</v>
      </c>
      <c r="S1756" s="20">
        <f t="shared" si="276"/>
        <v>30.425000000000001</v>
      </c>
      <c r="T1756" s="20">
        <f t="shared" si="277"/>
        <v>34.125</v>
      </c>
      <c r="U1756" s="19">
        <f t="shared" si="278"/>
        <v>33.508333333333333</v>
      </c>
      <c r="V1756" s="19">
        <f t="shared" si="279"/>
        <v>33.662499999999994</v>
      </c>
    </row>
    <row r="1757" spans="1:22" ht="13.5" x14ac:dyDescent="0.25">
      <c r="A1757" s="3">
        <f>RSI!A1757</f>
        <v>44573</v>
      </c>
      <c r="B1757" s="2">
        <f>RSI!B1757</f>
        <v>3.3271000000000002</v>
      </c>
      <c r="C1757" s="2">
        <f>RSI!I1757</f>
        <v>47.023717870575901</v>
      </c>
      <c r="D1757" s="2">
        <f>MACD!E1757</f>
        <v>-1.3094991612552231E-2</v>
      </c>
      <c r="E1757" s="2">
        <f>MACD!F1757</f>
        <v>-9.9555660085740953E-3</v>
      </c>
      <c r="F1757" s="2">
        <f>'Moving Avg'!D1757</f>
        <v>3.3146999999999998</v>
      </c>
      <c r="G1757" s="2">
        <f>'Moving Avg'!F1757</f>
        <v>3.3337499999999998</v>
      </c>
      <c r="H1757" s="2">
        <f>'Moving Avg'!G1757</f>
        <v>3.3835739999999994</v>
      </c>
      <c r="I1757" s="2">
        <f>'Moving Avg'!H1757</f>
        <v>3.2678475000000002</v>
      </c>
      <c r="J1757" s="17" t="str">
        <f>OBV!F1757</f>
        <v>BEARISH</v>
      </c>
      <c r="K1757" s="17" t="str">
        <f>OBV!G1757</f>
        <v>NEUTRAL</v>
      </c>
      <c r="L1757" s="17" t="str">
        <f>OBV!H1757</f>
        <v>CONFIRMED BEARISH</v>
      </c>
      <c r="M1757" s="19">
        <f t="shared" si="270"/>
        <v>25</v>
      </c>
      <c r="N1757" s="19">
        <f t="shared" si="271"/>
        <v>45</v>
      </c>
      <c r="O1757" s="19">
        <f t="shared" si="272"/>
        <v>50</v>
      </c>
      <c r="P1757" s="19">
        <f t="shared" si="273"/>
        <v>16.5</v>
      </c>
      <c r="Q1757" s="20">
        <f t="shared" si="274"/>
        <v>34.475000000000001</v>
      </c>
      <c r="R1757" s="20">
        <f t="shared" si="275"/>
        <v>35.625</v>
      </c>
      <c r="S1757" s="20">
        <f t="shared" si="276"/>
        <v>30.425000000000001</v>
      </c>
      <c r="T1757" s="20">
        <f t="shared" si="277"/>
        <v>34.125</v>
      </c>
      <c r="U1757" s="19">
        <f t="shared" si="278"/>
        <v>33.508333333333333</v>
      </c>
      <c r="V1757" s="19">
        <f t="shared" si="279"/>
        <v>33.662499999999994</v>
      </c>
    </row>
    <row r="1758" spans="1:22" ht="13.5" x14ac:dyDescent="0.25">
      <c r="A1758" s="3">
        <f>RSI!A1758</f>
        <v>44574</v>
      </c>
      <c r="B1758" s="2">
        <f>RSI!B1758</f>
        <v>3.3115999999999999</v>
      </c>
      <c r="C1758" s="2">
        <f>RSI!I1758</f>
        <v>45.016865448285607</v>
      </c>
      <c r="D1758" s="2">
        <f>MACD!E1758</f>
        <v>4.6148632769504871E-4</v>
      </c>
      <c r="E1758" s="2">
        <f>MACD!F1758</f>
        <v>-7.8721555413202669E-3</v>
      </c>
      <c r="F1758" s="2">
        <f>'Moving Avg'!D1758</f>
        <v>3.3084800000000003</v>
      </c>
      <c r="G1758" s="2">
        <f>'Moving Avg'!F1758</f>
        <v>3.3318050000000001</v>
      </c>
      <c r="H1758" s="2">
        <f>'Moving Avg'!G1758</f>
        <v>3.3806199999999991</v>
      </c>
      <c r="I1758" s="2">
        <f>'Moving Avg'!H1758</f>
        <v>3.2700255</v>
      </c>
      <c r="J1758" s="17" t="str">
        <f>OBV!F1758</f>
        <v>BEARISH</v>
      </c>
      <c r="K1758" s="17" t="str">
        <f>OBV!G1758</f>
        <v>NEUTRAL</v>
      </c>
      <c r="L1758" s="17" t="str">
        <f>OBV!H1758</f>
        <v>CONFIRMED BEARISH</v>
      </c>
      <c r="M1758" s="19">
        <f t="shared" si="270"/>
        <v>25</v>
      </c>
      <c r="N1758" s="19">
        <f t="shared" si="271"/>
        <v>0</v>
      </c>
      <c r="O1758" s="19">
        <f t="shared" si="272"/>
        <v>50</v>
      </c>
      <c r="P1758" s="19">
        <f t="shared" si="273"/>
        <v>16.5</v>
      </c>
      <c r="Q1758" s="20">
        <f t="shared" si="274"/>
        <v>18.725000000000001</v>
      </c>
      <c r="R1758" s="20">
        <f t="shared" si="275"/>
        <v>26.625</v>
      </c>
      <c r="S1758" s="20">
        <f t="shared" si="276"/>
        <v>23.675000000000001</v>
      </c>
      <c r="T1758" s="20">
        <f t="shared" si="277"/>
        <v>22.875</v>
      </c>
      <c r="U1758" s="19">
        <f t="shared" si="278"/>
        <v>23.008333333333336</v>
      </c>
      <c r="V1758" s="19">
        <f t="shared" si="279"/>
        <v>22.975000000000001</v>
      </c>
    </row>
    <row r="1759" spans="1:22" ht="13.5" x14ac:dyDescent="0.25">
      <c r="A1759" s="3">
        <f>RSI!A1759</f>
        <v>44575</v>
      </c>
      <c r="B1759" s="2">
        <f>RSI!B1759</f>
        <v>3.3115999999999999</v>
      </c>
      <c r="C1759" s="2">
        <f>RSI!I1759</f>
        <v>45.016865448285607</v>
      </c>
      <c r="D1759" s="2">
        <f>MACD!E1759</f>
        <v>1.0940647262900782E-2</v>
      </c>
      <c r="E1759" s="2">
        <f>MACD!F1759</f>
        <v>-4.1095949804760574E-3</v>
      </c>
      <c r="F1759" s="2">
        <f>'Moving Avg'!D1759</f>
        <v>3.3177999999999996</v>
      </c>
      <c r="G1759" s="2">
        <f>'Moving Avg'!F1759</f>
        <v>3.3341349999999998</v>
      </c>
      <c r="H1759" s="2">
        <f>'Moving Avg'!G1759</f>
        <v>3.3776659999999987</v>
      </c>
      <c r="I1759" s="2">
        <f>'Moving Avg'!H1759</f>
        <v>3.2723844999999998</v>
      </c>
      <c r="J1759" s="17" t="str">
        <f>OBV!F1759</f>
        <v>BULLISH</v>
      </c>
      <c r="K1759" s="17" t="str">
        <f>OBV!G1759</f>
        <v>NEUTRAL</v>
      </c>
      <c r="L1759" s="17" t="str">
        <f>OBV!H1759</f>
        <v>CONFIRMED BULLISH</v>
      </c>
      <c r="M1759" s="19">
        <f t="shared" si="270"/>
        <v>25</v>
      </c>
      <c r="N1759" s="19">
        <f t="shared" si="271"/>
        <v>0</v>
      </c>
      <c r="O1759" s="19">
        <f t="shared" si="272"/>
        <v>50</v>
      </c>
      <c r="P1759" s="19">
        <f t="shared" si="273"/>
        <v>83.5</v>
      </c>
      <c r="Q1759" s="20">
        <f t="shared" si="274"/>
        <v>28.774999999999999</v>
      </c>
      <c r="R1759" s="20">
        <f t="shared" si="275"/>
        <v>43.375</v>
      </c>
      <c r="S1759" s="20">
        <f t="shared" si="276"/>
        <v>53.825000000000003</v>
      </c>
      <c r="T1759" s="20">
        <f t="shared" si="277"/>
        <v>39.625</v>
      </c>
      <c r="U1759" s="19">
        <f t="shared" si="278"/>
        <v>41.991666666666667</v>
      </c>
      <c r="V1759" s="19">
        <f t="shared" si="279"/>
        <v>41.400000000000006</v>
      </c>
    </row>
    <row r="1760" spans="1:22" ht="13.5" x14ac:dyDescent="0.25">
      <c r="A1760" s="3">
        <f>RSI!A1760</f>
        <v>44578</v>
      </c>
      <c r="B1760" s="2">
        <f>RSI!B1760</f>
        <v>3.2883</v>
      </c>
      <c r="C1760" s="2">
        <f>RSI!I1760</f>
        <v>41.899411901509602</v>
      </c>
      <c r="D1760" s="2">
        <f>MACD!E1760</f>
        <v>2.1726421246176741E-2</v>
      </c>
      <c r="E1760" s="2">
        <f>MACD!F1760</f>
        <v>1.0576082648545019E-3</v>
      </c>
      <c r="F1760" s="2">
        <f>'Moving Avg'!D1760</f>
        <v>3.3131399999999998</v>
      </c>
      <c r="G1760" s="2">
        <f>'Moving Avg'!F1760</f>
        <v>3.3329700000000004</v>
      </c>
      <c r="H1760" s="2">
        <f>'Moving Avg'!G1760</f>
        <v>3.3745579999999986</v>
      </c>
      <c r="I1760" s="2">
        <f>'Moving Avg'!H1760</f>
        <v>3.2746269999999997</v>
      </c>
      <c r="J1760" s="17" t="str">
        <f>OBV!F1760</f>
        <v>BEARISH</v>
      </c>
      <c r="K1760" s="17" t="str">
        <f>OBV!G1760</f>
        <v>WEAK</v>
      </c>
      <c r="L1760" s="17" t="str">
        <f>OBV!H1760</f>
        <v>CONFIRMED BEARISH</v>
      </c>
      <c r="M1760" s="19">
        <f t="shared" si="270"/>
        <v>25</v>
      </c>
      <c r="N1760" s="19">
        <f t="shared" si="271"/>
        <v>0</v>
      </c>
      <c r="O1760" s="19">
        <f t="shared" si="272"/>
        <v>50</v>
      </c>
      <c r="P1760" s="19">
        <f t="shared" si="273"/>
        <v>0</v>
      </c>
      <c r="Q1760" s="20">
        <f t="shared" si="274"/>
        <v>16.25</v>
      </c>
      <c r="R1760" s="20">
        <f t="shared" si="275"/>
        <v>22.5</v>
      </c>
      <c r="S1760" s="20">
        <f t="shared" si="276"/>
        <v>16.25</v>
      </c>
      <c r="T1760" s="20">
        <f t="shared" si="277"/>
        <v>18.75</v>
      </c>
      <c r="U1760" s="19">
        <f t="shared" si="278"/>
        <v>18.333333333333332</v>
      </c>
      <c r="V1760" s="19">
        <f t="shared" si="279"/>
        <v>18.4375</v>
      </c>
    </row>
    <row r="1761" spans="1:22" ht="13.5" x14ac:dyDescent="0.25">
      <c r="A1761" s="3">
        <f>RSI!A1761</f>
        <v>44579</v>
      </c>
      <c r="B1761" s="2">
        <f>RSI!B1761</f>
        <v>3.2883</v>
      </c>
      <c r="C1761" s="2">
        <f>RSI!I1761</f>
        <v>41.899411901509602</v>
      </c>
      <c r="D1761" s="2">
        <f>MACD!E1761</f>
        <v>2.2799874694655831E-2</v>
      </c>
      <c r="E1761" s="2">
        <f>MACD!F1761</f>
        <v>5.4060615508147673E-3</v>
      </c>
      <c r="F1761" s="2">
        <f>'Moving Avg'!D1761</f>
        <v>3.3053800000000004</v>
      </c>
      <c r="G1761" s="2">
        <f>'Moving Avg'!F1761</f>
        <v>3.3302500000000004</v>
      </c>
      <c r="H1761" s="2">
        <f>'Moving Avg'!G1761</f>
        <v>3.3714499999999981</v>
      </c>
      <c r="I1761" s="2">
        <f>'Moving Avg'!H1761</f>
        <v>3.2768335000000004</v>
      </c>
      <c r="J1761" s="17" t="str">
        <f>OBV!F1761</f>
        <v>BEARISH</v>
      </c>
      <c r="K1761" s="17" t="str">
        <f>OBV!G1761</f>
        <v>WEAK</v>
      </c>
      <c r="L1761" s="17" t="str">
        <f>OBV!H1761</f>
        <v>CONFIRMED BEARISH</v>
      </c>
      <c r="M1761" s="19">
        <f t="shared" si="270"/>
        <v>25</v>
      </c>
      <c r="N1761" s="19">
        <f t="shared" si="271"/>
        <v>0</v>
      </c>
      <c r="O1761" s="19">
        <f t="shared" si="272"/>
        <v>50</v>
      </c>
      <c r="P1761" s="19">
        <f t="shared" si="273"/>
        <v>0</v>
      </c>
      <c r="Q1761" s="20">
        <f t="shared" si="274"/>
        <v>16.25</v>
      </c>
      <c r="R1761" s="20">
        <f t="shared" si="275"/>
        <v>22.5</v>
      </c>
      <c r="S1761" s="20">
        <f t="shared" si="276"/>
        <v>16.25</v>
      </c>
      <c r="T1761" s="20">
        <f t="shared" si="277"/>
        <v>18.75</v>
      </c>
      <c r="U1761" s="19">
        <f t="shared" si="278"/>
        <v>18.333333333333332</v>
      </c>
      <c r="V1761" s="19">
        <f t="shared" si="279"/>
        <v>18.4375</v>
      </c>
    </row>
    <row r="1762" spans="1:22" ht="13.5" x14ac:dyDescent="0.25">
      <c r="A1762" s="3">
        <f>RSI!A1762</f>
        <v>44580</v>
      </c>
      <c r="B1762" s="2">
        <f>RSI!B1762</f>
        <v>3.3115999999999999</v>
      </c>
      <c r="C1762" s="2">
        <f>RSI!I1762</f>
        <v>46.218821790801435</v>
      </c>
      <c r="D1762" s="2">
        <f>MACD!E1762</f>
        <v>2.1075088938397268E-2</v>
      </c>
      <c r="E1762" s="2">
        <f>MACD!F1762</f>
        <v>8.5398670283312675E-3</v>
      </c>
      <c r="F1762" s="2">
        <f>'Moving Avg'!D1762</f>
        <v>3.3022799999999997</v>
      </c>
      <c r="G1762" s="2">
        <f>'Moving Avg'!F1762</f>
        <v>3.3286949999999997</v>
      </c>
      <c r="H1762" s="2">
        <f>'Moving Avg'!G1762</f>
        <v>3.3694279999999979</v>
      </c>
      <c r="I1762" s="2">
        <f>'Moving Avg'!H1762</f>
        <v>3.2791199999999998</v>
      </c>
      <c r="J1762" s="17" t="str">
        <f>OBV!F1762</f>
        <v>BEARISH</v>
      </c>
      <c r="K1762" s="17" t="str">
        <f>OBV!G1762</f>
        <v>WEAK</v>
      </c>
      <c r="L1762" s="17" t="str">
        <f>OBV!H1762</f>
        <v>CONFIRMED BEARISH</v>
      </c>
      <c r="M1762" s="19">
        <f t="shared" si="270"/>
        <v>25</v>
      </c>
      <c r="N1762" s="19">
        <f t="shared" si="271"/>
        <v>0</v>
      </c>
      <c r="O1762" s="19">
        <f t="shared" si="272"/>
        <v>50</v>
      </c>
      <c r="P1762" s="19">
        <f t="shared" si="273"/>
        <v>0</v>
      </c>
      <c r="Q1762" s="20">
        <f t="shared" si="274"/>
        <v>16.25</v>
      </c>
      <c r="R1762" s="20">
        <f t="shared" si="275"/>
        <v>22.5</v>
      </c>
      <c r="S1762" s="20">
        <f t="shared" si="276"/>
        <v>16.25</v>
      </c>
      <c r="T1762" s="20">
        <f t="shared" si="277"/>
        <v>18.75</v>
      </c>
      <c r="U1762" s="19">
        <f t="shared" si="278"/>
        <v>18.333333333333332</v>
      </c>
      <c r="V1762" s="19">
        <f t="shared" si="279"/>
        <v>18.4375</v>
      </c>
    </row>
    <row r="1763" spans="1:22" ht="13.5" x14ac:dyDescent="0.25">
      <c r="A1763" s="3">
        <f>RSI!A1763</f>
        <v>44581</v>
      </c>
      <c r="B1763" s="2">
        <f>RSI!B1763</f>
        <v>3.3115999999999999</v>
      </c>
      <c r="C1763" s="2">
        <f>RSI!I1763</f>
        <v>46.218821790801435</v>
      </c>
      <c r="D1763" s="2">
        <f>MACD!E1763</f>
        <v>2.0949116178497817E-2</v>
      </c>
      <c r="E1763" s="2">
        <f>MACD!F1763</f>
        <v>1.1021716858364578E-2</v>
      </c>
      <c r="F1763" s="2">
        <f>'Moving Avg'!D1763</f>
        <v>3.3022799999999997</v>
      </c>
      <c r="G1763" s="2">
        <f>'Moving Avg'!F1763</f>
        <v>3.32714</v>
      </c>
      <c r="H1763" s="2">
        <f>'Moving Avg'!G1763</f>
        <v>3.3672519999999979</v>
      </c>
      <c r="I1763" s="2">
        <f>'Moving Avg'!H1763</f>
        <v>3.2812255000000006</v>
      </c>
      <c r="J1763" s="17" t="str">
        <f>OBV!F1763</f>
        <v>BEARISH</v>
      </c>
      <c r="K1763" s="17" t="str">
        <f>OBV!G1763</f>
        <v>WEAK</v>
      </c>
      <c r="L1763" s="17" t="str">
        <f>OBV!H1763</f>
        <v>NEUTRAL</v>
      </c>
      <c r="M1763" s="19">
        <f t="shared" si="270"/>
        <v>25</v>
      </c>
      <c r="N1763" s="19">
        <f t="shared" si="271"/>
        <v>0</v>
      </c>
      <c r="O1763" s="19">
        <f t="shared" si="272"/>
        <v>50</v>
      </c>
      <c r="P1763" s="19">
        <f t="shared" si="273"/>
        <v>0</v>
      </c>
      <c r="Q1763" s="20">
        <f t="shared" si="274"/>
        <v>16.25</v>
      </c>
      <c r="R1763" s="20">
        <f t="shared" si="275"/>
        <v>22.5</v>
      </c>
      <c r="S1763" s="20">
        <f t="shared" si="276"/>
        <v>16.25</v>
      </c>
      <c r="T1763" s="20">
        <f t="shared" si="277"/>
        <v>18.75</v>
      </c>
      <c r="U1763" s="19">
        <f t="shared" si="278"/>
        <v>18.333333333333332</v>
      </c>
      <c r="V1763" s="19">
        <f t="shared" si="279"/>
        <v>18.4375</v>
      </c>
    </row>
    <row r="1764" spans="1:22" ht="13.5" x14ac:dyDescent="0.25">
      <c r="A1764" s="3">
        <f>RSI!A1764</f>
        <v>44582</v>
      </c>
      <c r="B1764" s="2">
        <f>RSI!B1764</f>
        <v>3.3349000000000002</v>
      </c>
      <c r="C1764" s="2">
        <f>RSI!I1764</f>
        <v>50.487813960070369</v>
      </c>
      <c r="D1764" s="2">
        <f>MACD!E1764</f>
        <v>7.286327079676358E-3</v>
      </c>
      <c r="E1764" s="2">
        <f>MACD!F1764</f>
        <v>1.0274638902626934E-2</v>
      </c>
      <c r="F1764" s="2">
        <f>'Moving Avg'!D1764</f>
        <v>3.30694</v>
      </c>
      <c r="G1764" s="2">
        <f>'Moving Avg'!F1764</f>
        <v>3.3286949999999997</v>
      </c>
      <c r="H1764" s="2">
        <f>'Moving Avg'!G1764</f>
        <v>3.3646079999999978</v>
      </c>
      <c r="I1764" s="2">
        <f>'Moving Avg'!H1764</f>
        <v>3.2835924999999997</v>
      </c>
      <c r="J1764" s="17" t="str">
        <f>OBV!F1764</f>
        <v>BEARISH</v>
      </c>
      <c r="K1764" s="17" t="str">
        <f>OBV!G1764</f>
        <v>WEAK</v>
      </c>
      <c r="L1764" s="17" t="str">
        <f>OBV!H1764</f>
        <v>BEARISH DIVERGENCE</v>
      </c>
      <c r="M1764" s="19">
        <f t="shared" si="270"/>
        <v>25</v>
      </c>
      <c r="N1764" s="19">
        <f t="shared" si="271"/>
        <v>45</v>
      </c>
      <c r="O1764" s="19">
        <f t="shared" si="272"/>
        <v>50</v>
      </c>
      <c r="P1764" s="19">
        <f t="shared" si="273"/>
        <v>0</v>
      </c>
      <c r="Q1764" s="20">
        <f t="shared" si="274"/>
        <v>32</v>
      </c>
      <c r="R1764" s="20">
        <f t="shared" si="275"/>
        <v>31.5</v>
      </c>
      <c r="S1764" s="20">
        <f t="shared" si="276"/>
        <v>23</v>
      </c>
      <c r="T1764" s="20">
        <f t="shared" si="277"/>
        <v>30</v>
      </c>
      <c r="U1764" s="19">
        <f t="shared" si="278"/>
        <v>28.833333333333332</v>
      </c>
      <c r="V1764" s="19">
        <f t="shared" si="279"/>
        <v>29.125</v>
      </c>
    </row>
    <row r="1765" spans="1:22" ht="13.5" x14ac:dyDescent="0.25">
      <c r="A1765" s="3">
        <f>RSI!A1765</f>
        <v>44585</v>
      </c>
      <c r="B1765" s="2">
        <f>RSI!B1765</f>
        <v>3.3426999999999998</v>
      </c>
      <c r="C1765" s="2">
        <f>RSI!I1765</f>
        <v>51.865267543459346</v>
      </c>
      <c r="D1765" s="2">
        <f>MACD!E1765</f>
        <v>2.2936994144497902E-3</v>
      </c>
      <c r="E1765" s="2">
        <f>MACD!F1765</f>
        <v>8.6784510049915057E-3</v>
      </c>
      <c r="F1765" s="2">
        <f>'Moving Avg'!D1765</f>
        <v>3.3178200000000002</v>
      </c>
      <c r="G1765" s="2">
        <f>'Moving Avg'!F1765</f>
        <v>3.3306399999999998</v>
      </c>
      <c r="H1765" s="2">
        <f>'Moving Avg'!G1765</f>
        <v>3.3622759999999983</v>
      </c>
      <c r="I1765" s="2">
        <f>'Moving Avg'!H1765</f>
        <v>3.2858175000000007</v>
      </c>
      <c r="J1765" s="17" t="str">
        <f>OBV!F1765</f>
        <v>BULLISH</v>
      </c>
      <c r="K1765" s="17" t="str">
        <f>OBV!G1765</f>
        <v>NEUTRAL</v>
      </c>
      <c r="L1765" s="17" t="str">
        <f>OBV!H1765</f>
        <v>CONFIRMED BULLISH</v>
      </c>
      <c r="M1765" s="19">
        <f t="shared" si="270"/>
        <v>25</v>
      </c>
      <c r="N1765" s="19">
        <f t="shared" si="271"/>
        <v>45</v>
      </c>
      <c r="O1765" s="19">
        <f t="shared" si="272"/>
        <v>50</v>
      </c>
      <c r="P1765" s="19">
        <f t="shared" si="273"/>
        <v>83.5</v>
      </c>
      <c r="Q1765" s="20">
        <f t="shared" si="274"/>
        <v>44.524999999999999</v>
      </c>
      <c r="R1765" s="20">
        <f t="shared" si="275"/>
        <v>52.375</v>
      </c>
      <c r="S1765" s="20">
        <f t="shared" si="276"/>
        <v>60.575000000000003</v>
      </c>
      <c r="T1765" s="20">
        <f t="shared" si="277"/>
        <v>50.875</v>
      </c>
      <c r="U1765" s="19">
        <f t="shared" si="278"/>
        <v>52.491666666666674</v>
      </c>
      <c r="V1765" s="19">
        <f t="shared" si="279"/>
        <v>52.087500000000006</v>
      </c>
    </row>
    <row r="1766" spans="1:22" ht="13.5" x14ac:dyDescent="0.25">
      <c r="A1766" s="3">
        <f>RSI!A1766</f>
        <v>44586</v>
      </c>
      <c r="B1766" s="2">
        <f>RSI!B1766</f>
        <v>3.3115999999999999</v>
      </c>
      <c r="C1766" s="2">
        <f>RSI!I1766</f>
        <v>46.330694178868569</v>
      </c>
      <c r="D1766" s="2">
        <f>MACD!E1766</f>
        <v>2.6898606520702195E-3</v>
      </c>
      <c r="E1766" s="2">
        <f>MACD!F1766</f>
        <v>7.4807329344072481E-3</v>
      </c>
      <c r="F1766" s="2">
        <f>'Moving Avg'!D1766</f>
        <v>3.3224799999999997</v>
      </c>
      <c r="G1766" s="2">
        <f>'Moving Avg'!F1766</f>
        <v>3.3310299999999997</v>
      </c>
      <c r="H1766" s="2">
        <f>'Moving Avg'!G1766</f>
        <v>3.3593219999999984</v>
      </c>
      <c r="I1766" s="2">
        <f>'Moving Avg'!H1766</f>
        <v>3.2878870000000004</v>
      </c>
      <c r="J1766" s="17" t="str">
        <f>OBV!F1766</f>
        <v>BULLISH</v>
      </c>
      <c r="K1766" s="17" t="str">
        <f>OBV!G1766</f>
        <v>NEUTRAL</v>
      </c>
      <c r="L1766" s="17" t="str">
        <f>OBV!H1766</f>
        <v>CONFIRMED BULLISH</v>
      </c>
      <c r="M1766" s="19">
        <f t="shared" si="270"/>
        <v>25</v>
      </c>
      <c r="N1766" s="19">
        <f t="shared" si="271"/>
        <v>45</v>
      </c>
      <c r="O1766" s="19">
        <f t="shared" si="272"/>
        <v>50</v>
      </c>
      <c r="P1766" s="19">
        <f t="shared" si="273"/>
        <v>83.5</v>
      </c>
      <c r="Q1766" s="20">
        <f t="shared" si="274"/>
        <v>44.524999999999999</v>
      </c>
      <c r="R1766" s="20">
        <f t="shared" si="275"/>
        <v>52.375</v>
      </c>
      <c r="S1766" s="20">
        <f t="shared" si="276"/>
        <v>60.575000000000003</v>
      </c>
      <c r="T1766" s="20">
        <f t="shared" si="277"/>
        <v>50.875</v>
      </c>
      <c r="U1766" s="19">
        <f t="shared" si="278"/>
        <v>52.491666666666674</v>
      </c>
      <c r="V1766" s="19">
        <f t="shared" si="279"/>
        <v>52.087500000000006</v>
      </c>
    </row>
    <row r="1767" spans="1:22" ht="13.5" x14ac:dyDescent="0.25">
      <c r="A1767" s="3">
        <f>RSI!A1767</f>
        <v>44587</v>
      </c>
      <c r="B1767" s="2">
        <f>RSI!B1767</f>
        <v>3.3115999999999999</v>
      </c>
      <c r="C1767" s="2">
        <f>RSI!I1767</f>
        <v>46.330694178868569</v>
      </c>
      <c r="D1767" s="2">
        <f>MACD!E1767</f>
        <v>3.1462278820915124E-3</v>
      </c>
      <c r="E1767" s="2">
        <f>MACD!F1767</f>
        <v>6.6138319239441015E-3</v>
      </c>
      <c r="F1767" s="2">
        <f>'Moving Avg'!D1767</f>
        <v>3.3224800000000001</v>
      </c>
      <c r="G1767" s="2">
        <f>'Moving Avg'!F1767</f>
        <v>3.3287</v>
      </c>
      <c r="H1767" s="2">
        <f>'Moving Avg'!G1767</f>
        <v>3.356679999999999</v>
      </c>
      <c r="I1767" s="2">
        <f>'Moving Avg'!H1767</f>
        <v>3.2898840000000007</v>
      </c>
      <c r="J1767" s="17" t="str">
        <f>OBV!F1767</f>
        <v>BULLISH</v>
      </c>
      <c r="K1767" s="17" t="str">
        <f>OBV!G1767</f>
        <v>NEUTRAL</v>
      </c>
      <c r="L1767" s="17" t="str">
        <f>OBV!H1767</f>
        <v>NEUTRAL</v>
      </c>
      <c r="M1767" s="19">
        <f t="shared" si="270"/>
        <v>25</v>
      </c>
      <c r="N1767" s="19">
        <f t="shared" si="271"/>
        <v>45</v>
      </c>
      <c r="O1767" s="19">
        <f t="shared" si="272"/>
        <v>50</v>
      </c>
      <c r="P1767" s="19">
        <f t="shared" si="273"/>
        <v>49.5</v>
      </c>
      <c r="Q1767" s="20">
        <f t="shared" si="274"/>
        <v>39.424999999999997</v>
      </c>
      <c r="R1767" s="20">
        <f t="shared" si="275"/>
        <v>43.875</v>
      </c>
      <c r="S1767" s="20">
        <f t="shared" si="276"/>
        <v>45.275000000000006</v>
      </c>
      <c r="T1767" s="20">
        <f t="shared" si="277"/>
        <v>42.375</v>
      </c>
      <c r="U1767" s="19">
        <f t="shared" si="278"/>
        <v>42.858333333333327</v>
      </c>
      <c r="V1767" s="19">
        <f t="shared" si="279"/>
        <v>42.737499999999997</v>
      </c>
    </row>
    <row r="1768" spans="1:22" ht="13.5" x14ac:dyDescent="0.25">
      <c r="A1768" s="3">
        <f>RSI!A1768</f>
        <v>44588</v>
      </c>
      <c r="B1768" s="2">
        <f>RSI!B1768</f>
        <v>3.3115999999999999</v>
      </c>
      <c r="C1768" s="2">
        <f>RSI!I1768</f>
        <v>46.330694178868569</v>
      </c>
      <c r="D1768" s="2">
        <f>MACD!E1768</f>
        <v>1.259948898408858E-3</v>
      </c>
      <c r="E1768" s="2">
        <f>MACD!F1768</f>
        <v>5.543055318837053E-3</v>
      </c>
      <c r="F1768" s="2">
        <f>'Moving Avg'!D1768</f>
        <v>3.3224800000000001</v>
      </c>
      <c r="G1768" s="2">
        <f>'Moving Avg'!F1768</f>
        <v>3.3240349999999999</v>
      </c>
      <c r="H1768" s="2">
        <f>'Moving Avg'!G1768</f>
        <v>3.3540379999999987</v>
      </c>
      <c r="I1768" s="2">
        <f>'Moving Avg'!H1768</f>
        <v>3.2912290000000008</v>
      </c>
      <c r="J1768" s="17" t="str">
        <f>OBV!F1768</f>
        <v>BULLISH</v>
      </c>
      <c r="K1768" s="17" t="str">
        <f>OBV!G1768</f>
        <v>NEUTRAL</v>
      </c>
      <c r="L1768" s="17" t="str">
        <f>OBV!H1768</f>
        <v>NEUTRAL</v>
      </c>
      <c r="M1768" s="19">
        <f t="shared" si="270"/>
        <v>25</v>
      </c>
      <c r="N1768" s="19">
        <f t="shared" si="271"/>
        <v>45</v>
      </c>
      <c r="O1768" s="19">
        <f t="shared" si="272"/>
        <v>50</v>
      </c>
      <c r="P1768" s="19">
        <f t="shared" si="273"/>
        <v>49.5</v>
      </c>
      <c r="Q1768" s="20">
        <f t="shared" si="274"/>
        <v>39.424999999999997</v>
      </c>
      <c r="R1768" s="20">
        <f t="shared" si="275"/>
        <v>43.875</v>
      </c>
      <c r="S1768" s="20">
        <f t="shared" si="276"/>
        <v>45.275000000000006</v>
      </c>
      <c r="T1768" s="20">
        <f t="shared" si="277"/>
        <v>42.375</v>
      </c>
      <c r="U1768" s="19">
        <f t="shared" si="278"/>
        <v>42.858333333333327</v>
      </c>
      <c r="V1768" s="19">
        <f t="shared" si="279"/>
        <v>42.737499999999997</v>
      </c>
    </row>
    <row r="1769" spans="1:22" ht="13.5" x14ac:dyDescent="0.25">
      <c r="A1769" s="3">
        <f>RSI!A1769</f>
        <v>44589</v>
      </c>
      <c r="B1769" s="2">
        <f>RSI!B1769</f>
        <v>3.3660000000000001</v>
      </c>
      <c r="C1769" s="2">
        <f>RSI!I1769</f>
        <v>56.477207685192198</v>
      </c>
      <c r="D1769" s="2">
        <f>MACD!E1769</f>
        <v>-4.2618930278202072E-3</v>
      </c>
      <c r="E1769" s="2">
        <f>MACD!F1769</f>
        <v>3.5820656495056009E-3</v>
      </c>
      <c r="F1769" s="2">
        <f>'Moving Avg'!D1769</f>
        <v>3.3287</v>
      </c>
      <c r="G1769" s="2">
        <f>'Moving Avg'!F1769</f>
        <v>3.3224799999999997</v>
      </c>
      <c r="H1769" s="2">
        <f>'Moving Avg'!G1769</f>
        <v>3.3523279999999986</v>
      </c>
      <c r="I1769" s="2">
        <f>'Moving Avg'!H1769</f>
        <v>3.2927735</v>
      </c>
      <c r="J1769" s="17" t="str">
        <f>OBV!F1769</f>
        <v>BULLISH</v>
      </c>
      <c r="K1769" s="17" t="str">
        <f>OBV!G1769</f>
        <v>NEUTRAL</v>
      </c>
      <c r="L1769" s="17" t="str">
        <f>OBV!H1769</f>
        <v>CONFIRMED BULLISH</v>
      </c>
      <c r="M1769" s="19">
        <f t="shared" si="270"/>
        <v>25</v>
      </c>
      <c r="N1769" s="19">
        <f t="shared" si="271"/>
        <v>45</v>
      </c>
      <c r="O1769" s="19">
        <f t="shared" si="272"/>
        <v>50</v>
      </c>
      <c r="P1769" s="19">
        <f t="shared" si="273"/>
        <v>83.5</v>
      </c>
      <c r="Q1769" s="20">
        <f t="shared" si="274"/>
        <v>44.524999999999999</v>
      </c>
      <c r="R1769" s="20">
        <f t="shared" si="275"/>
        <v>52.375</v>
      </c>
      <c r="S1769" s="20">
        <f t="shared" si="276"/>
        <v>60.575000000000003</v>
      </c>
      <c r="T1769" s="20">
        <f t="shared" si="277"/>
        <v>50.875</v>
      </c>
      <c r="U1769" s="19">
        <f t="shared" si="278"/>
        <v>52.491666666666674</v>
      </c>
      <c r="V1769" s="19">
        <f t="shared" si="279"/>
        <v>52.087500000000006</v>
      </c>
    </row>
    <row r="1770" spans="1:22" ht="13.5" x14ac:dyDescent="0.25">
      <c r="A1770" s="3">
        <f>RSI!A1770</f>
        <v>44592</v>
      </c>
      <c r="B1770" s="2">
        <f>RSI!B1770</f>
        <v>3.3660000000000001</v>
      </c>
      <c r="C1770" s="2">
        <f>RSI!I1770</f>
        <v>56.477207685192198</v>
      </c>
      <c r="D1770" s="2">
        <f>MACD!E1770</f>
        <v>-1.2744112280246522E-2</v>
      </c>
      <c r="E1770" s="2">
        <f>MACD!F1770</f>
        <v>3.1683006355517603E-4</v>
      </c>
      <c r="F1770" s="2">
        <f>'Moving Avg'!D1770</f>
        <v>3.3333599999999999</v>
      </c>
      <c r="G1770" s="2">
        <f>'Moving Avg'!F1770</f>
        <v>3.3209249999999999</v>
      </c>
      <c r="H1770" s="2">
        <f>'Moving Avg'!G1770</f>
        <v>3.3506179999999994</v>
      </c>
      <c r="I1770" s="2">
        <f>'Moving Avg'!H1770</f>
        <v>3.2947524999999995</v>
      </c>
      <c r="J1770" s="17" t="str">
        <f>OBV!F1770</f>
        <v>BULLISH</v>
      </c>
      <c r="K1770" s="17" t="str">
        <f>OBV!G1770</f>
        <v>NEUTRAL</v>
      </c>
      <c r="L1770" s="17" t="str">
        <f>OBV!H1770</f>
        <v>CONFIRMED BULLISH</v>
      </c>
      <c r="M1770" s="19">
        <f t="shared" si="270"/>
        <v>25</v>
      </c>
      <c r="N1770" s="19">
        <f t="shared" si="271"/>
        <v>45</v>
      </c>
      <c r="O1770" s="19">
        <f t="shared" si="272"/>
        <v>50</v>
      </c>
      <c r="P1770" s="19">
        <f t="shared" si="273"/>
        <v>83.5</v>
      </c>
      <c r="Q1770" s="20">
        <f t="shared" si="274"/>
        <v>44.524999999999999</v>
      </c>
      <c r="R1770" s="20">
        <f t="shared" si="275"/>
        <v>52.375</v>
      </c>
      <c r="S1770" s="20">
        <f t="shared" si="276"/>
        <v>60.575000000000003</v>
      </c>
      <c r="T1770" s="20">
        <f t="shared" si="277"/>
        <v>50.875</v>
      </c>
      <c r="U1770" s="19">
        <f t="shared" si="278"/>
        <v>52.491666666666674</v>
      </c>
      <c r="V1770" s="19">
        <f t="shared" si="279"/>
        <v>52.087500000000006</v>
      </c>
    </row>
    <row r="1771" spans="1:22" ht="13.5" x14ac:dyDescent="0.25">
      <c r="A1771" s="3">
        <f>RSI!A1771</f>
        <v>44593</v>
      </c>
      <c r="B1771" s="2">
        <f>RSI!B1771</f>
        <v>3.3660000000000001</v>
      </c>
      <c r="C1771" s="2">
        <f>RSI!I1771</f>
        <v>56.477207685192198</v>
      </c>
      <c r="D1771" s="2">
        <f>MACD!E1771</f>
        <v>-2.0129963691347008E-2</v>
      </c>
      <c r="E1771" s="2">
        <f>MACD!F1771</f>
        <v>-3.7725286874252615E-3</v>
      </c>
      <c r="F1771" s="2">
        <f>'Moving Avg'!D1771</f>
        <v>3.3442400000000001</v>
      </c>
      <c r="G1771" s="2">
        <f>'Moving Avg'!F1771</f>
        <v>3.3220900000000002</v>
      </c>
      <c r="H1771" s="2">
        <f>'Moving Avg'!G1771</f>
        <v>3.3487519999999993</v>
      </c>
      <c r="I1771" s="2">
        <f>'Moving Avg'!H1771</f>
        <v>3.2965504999999995</v>
      </c>
      <c r="J1771" s="17" t="str">
        <f>OBV!F1771</f>
        <v>BULLISH</v>
      </c>
      <c r="K1771" s="17" t="str">
        <f>OBV!G1771</f>
        <v>NEUTRAL</v>
      </c>
      <c r="L1771" s="17" t="str">
        <f>OBV!H1771</f>
        <v>CONFIRMED BULLISH</v>
      </c>
      <c r="M1771" s="19">
        <f t="shared" si="270"/>
        <v>25</v>
      </c>
      <c r="N1771" s="19">
        <f t="shared" si="271"/>
        <v>45</v>
      </c>
      <c r="O1771" s="19">
        <f t="shared" si="272"/>
        <v>50</v>
      </c>
      <c r="P1771" s="19">
        <f t="shared" si="273"/>
        <v>83.5</v>
      </c>
      <c r="Q1771" s="20">
        <f t="shared" si="274"/>
        <v>44.524999999999999</v>
      </c>
      <c r="R1771" s="20">
        <f t="shared" si="275"/>
        <v>52.375</v>
      </c>
      <c r="S1771" s="20">
        <f t="shared" si="276"/>
        <v>60.575000000000003</v>
      </c>
      <c r="T1771" s="20">
        <f t="shared" si="277"/>
        <v>50.875</v>
      </c>
      <c r="U1771" s="19">
        <f t="shared" si="278"/>
        <v>52.491666666666674</v>
      </c>
      <c r="V1771" s="19">
        <f t="shared" si="279"/>
        <v>52.087500000000006</v>
      </c>
    </row>
    <row r="1772" spans="1:22" ht="13.5" x14ac:dyDescent="0.25">
      <c r="A1772" s="3">
        <f>RSI!A1772</f>
        <v>44594</v>
      </c>
      <c r="B1772" s="2">
        <f>RSI!B1772</f>
        <v>3.3738000000000001</v>
      </c>
      <c r="C1772" s="2">
        <f>RSI!I1772</f>
        <v>57.902477700468786</v>
      </c>
      <c r="D1772" s="2">
        <f>MACD!E1772</f>
        <v>-2.3565830595299264E-2</v>
      </c>
      <c r="E1772" s="2">
        <f>MACD!F1772</f>
        <v>-7.7311890690000629E-3</v>
      </c>
      <c r="F1772" s="2">
        <f>'Moving Avg'!D1772</f>
        <v>3.3566799999999999</v>
      </c>
      <c r="G1772" s="2">
        <f>'Moving Avg'!F1772</f>
        <v>3.3240349999999994</v>
      </c>
      <c r="H1772" s="2">
        <f>'Moving Avg'!G1772</f>
        <v>3.347664</v>
      </c>
      <c r="I1772" s="2">
        <f>'Moving Avg'!H1772</f>
        <v>3.2983874999999987</v>
      </c>
      <c r="J1772" s="17" t="str">
        <f>OBV!F1772</f>
        <v>BULLISH</v>
      </c>
      <c r="K1772" s="17" t="str">
        <f>OBV!G1772</f>
        <v>NEUTRAL</v>
      </c>
      <c r="L1772" s="17" t="str">
        <f>OBV!H1772</f>
        <v>CONFIRMED BULLISH</v>
      </c>
      <c r="M1772" s="19">
        <f t="shared" si="270"/>
        <v>25</v>
      </c>
      <c r="N1772" s="19">
        <f t="shared" si="271"/>
        <v>45</v>
      </c>
      <c r="O1772" s="19">
        <f t="shared" si="272"/>
        <v>50</v>
      </c>
      <c r="P1772" s="19">
        <f t="shared" si="273"/>
        <v>83.5</v>
      </c>
      <c r="Q1772" s="20">
        <f t="shared" si="274"/>
        <v>44.524999999999999</v>
      </c>
      <c r="R1772" s="20">
        <f t="shared" si="275"/>
        <v>52.375</v>
      </c>
      <c r="S1772" s="20">
        <f t="shared" si="276"/>
        <v>60.575000000000003</v>
      </c>
      <c r="T1772" s="20">
        <f t="shared" si="277"/>
        <v>50.875</v>
      </c>
      <c r="U1772" s="19">
        <f t="shared" si="278"/>
        <v>52.491666666666674</v>
      </c>
      <c r="V1772" s="19">
        <f t="shared" si="279"/>
        <v>52.087500000000006</v>
      </c>
    </row>
    <row r="1773" spans="1:22" ht="13.5" x14ac:dyDescent="0.25">
      <c r="A1773" s="3">
        <f>RSI!A1773</f>
        <v>44595</v>
      </c>
      <c r="B1773" s="2">
        <f>RSI!B1773</f>
        <v>3.4049</v>
      </c>
      <c r="C1773" s="2">
        <f>RSI!I1773</f>
        <v>63.092251403601942</v>
      </c>
      <c r="D1773" s="2">
        <f>MACD!E1773</f>
        <v>-2.9001728248306602E-2</v>
      </c>
      <c r="E1773" s="2">
        <f>MACD!F1773</f>
        <v>-1.1985296904861371E-2</v>
      </c>
      <c r="F1773" s="2">
        <f>'Moving Avg'!D1773</f>
        <v>3.3753400000000005</v>
      </c>
      <c r="G1773" s="2">
        <f>'Moving Avg'!F1773</f>
        <v>3.3271449999999994</v>
      </c>
      <c r="H1773" s="2">
        <f>'Moving Avg'!G1773</f>
        <v>3.3484419999999999</v>
      </c>
      <c r="I1773" s="2">
        <f>'Moving Avg'!H1773</f>
        <v>3.3003074999999984</v>
      </c>
      <c r="J1773" s="17" t="str">
        <f>OBV!F1773</f>
        <v>BULLISH</v>
      </c>
      <c r="K1773" s="17" t="str">
        <f>OBV!G1773</f>
        <v>NEUTRAL</v>
      </c>
      <c r="L1773" s="17" t="str">
        <f>OBV!H1773</f>
        <v>CONFIRMED BULLISH</v>
      </c>
      <c r="M1773" s="19">
        <f t="shared" si="270"/>
        <v>25</v>
      </c>
      <c r="N1773" s="19">
        <f t="shared" si="271"/>
        <v>45</v>
      </c>
      <c r="O1773" s="19">
        <f t="shared" si="272"/>
        <v>50</v>
      </c>
      <c r="P1773" s="19">
        <f t="shared" si="273"/>
        <v>83.5</v>
      </c>
      <c r="Q1773" s="20">
        <f t="shared" si="274"/>
        <v>44.524999999999999</v>
      </c>
      <c r="R1773" s="20">
        <f t="shared" si="275"/>
        <v>52.375</v>
      </c>
      <c r="S1773" s="20">
        <f t="shared" si="276"/>
        <v>60.575000000000003</v>
      </c>
      <c r="T1773" s="20">
        <f t="shared" si="277"/>
        <v>50.875</v>
      </c>
      <c r="U1773" s="19">
        <f t="shared" si="278"/>
        <v>52.491666666666674</v>
      </c>
      <c r="V1773" s="19">
        <f t="shared" si="279"/>
        <v>52.087500000000006</v>
      </c>
    </row>
    <row r="1774" spans="1:22" ht="13.5" x14ac:dyDescent="0.25">
      <c r="A1774" s="3">
        <f>RSI!A1774</f>
        <v>44596</v>
      </c>
      <c r="B1774" s="2">
        <f>RSI!B1774</f>
        <v>3.4203999999999999</v>
      </c>
      <c r="C1774" s="2">
        <f>RSI!I1774</f>
        <v>65.382801508556298</v>
      </c>
      <c r="D1774" s="2">
        <f>MACD!E1774</f>
        <v>-3.1556899022049389E-2</v>
      </c>
      <c r="E1774" s="2">
        <f>MACD!F1774</f>
        <v>-1.5899617328298976E-2</v>
      </c>
      <c r="F1774" s="2">
        <f>'Moving Avg'!D1774</f>
        <v>3.3862200000000002</v>
      </c>
      <c r="G1774" s="2">
        <f>'Moving Avg'!F1774</f>
        <v>3.3349149999999996</v>
      </c>
      <c r="H1774" s="2">
        <f>'Moving Avg'!G1774</f>
        <v>3.3498400000000004</v>
      </c>
      <c r="I1774" s="2">
        <f>'Moving Avg'!H1774</f>
        <v>3.3016894999999984</v>
      </c>
      <c r="J1774" s="17" t="str">
        <f>OBV!F1774</f>
        <v>BULLISH</v>
      </c>
      <c r="K1774" s="17" t="str">
        <f>OBV!G1774</f>
        <v>NEUTRAL</v>
      </c>
      <c r="L1774" s="17" t="str">
        <f>OBV!H1774</f>
        <v>CONFIRMED BULLISH</v>
      </c>
      <c r="M1774" s="19">
        <f t="shared" si="270"/>
        <v>25</v>
      </c>
      <c r="N1774" s="19">
        <f t="shared" si="271"/>
        <v>45</v>
      </c>
      <c r="O1774" s="19">
        <f t="shared" si="272"/>
        <v>50</v>
      </c>
      <c r="P1774" s="19">
        <f t="shared" si="273"/>
        <v>83.5</v>
      </c>
      <c r="Q1774" s="20">
        <f t="shared" si="274"/>
        <v>44.524999999999999</v>
      </c>
      <c r="R1774" s="20">
        <f t="shared" si="275"/>
        <v>52.375</v>
      </c>
      <c r="S1774" s="20">
        <f t="shared" si="276"/>
        <v>60.575000000000003</v>
      </c>
      <c r="T1774" s="20">
        <f t="shared" si="277"/>
        <v>50.875</v>
      </c>
      <c r="U1774" s="19">
        <f t="shared" si="278"/>
        <v>52.491666666666674</v>
      </c>
      <c r="V1774" s="19">
        <f t="shared" si="279"/>
        <v>52.087500000000006</v>
      </c>
    </row>
    <row r="1775" spans="1:22" ht="13.5" x14ac:dyDescent="0.25">
      <c r="A1775" s="3">
        <f>RSI!A1775</f>
        <v>44599</v>
      </c>
      <c r="B1775" s="2">
        <f>RSI!B1775</f>
        <v>3.3660000000000001</v>
      </c>
      <c r="C1775" s="2">
        <f>RSI!I1775</f>
        <v>52.959940736941924</v>
      </c>
      <c r="D1775" s="2">
        <f>MACD!E1775</f>
        <v>-2.8943920009773638E-2</v>
      </c>
      <c r="E1775" s="2">
        <f>MACD!F1775</f>
        <v>-1.8508477864593909E-2</v>
      </c>
      <c r="F1775" s="2">
        <f>'Moving Avg'!D1775</f>
        <v>3.3862200000000002</v>
      </c>
      <c r="G1775" s="2">
        <f>'Moving Avg'!F1775</f>
        <v>3.3376349999999997</v>
      </c>
      <c r="H1775" s="2">
        <f>'Moving Avg'!G1775</f>
        <v>3.3482860000000003</v>
      </c>
      <c r="I1775" s="2">
        <f>'Moving Avg'!H1775</f>
        <v>3.3026904999999984</v>
      </c>
      <c r="J1775" s="17" t="str">
        <f>OBV!F1775</f>
        <v>BULLISH</v>
      </c>
      <c r="K1775" s="17" t="str">
        <f>OBV!G1775</f>
        <v>NEUTRAL</v>
      </c>
      <c r="L1775" s="17" t="str">
        <f>OBV!H1775</f>
        <v>NEUTRAL</v>
      </c>
      <c r="M1775" s="19">
        <f t="shared" si="270"/>
        <v>25</v>
      </c>
      <c r="N1775" s="19">
        <f t="shared" si="271"/>
        <v>45</v>
      </c>
      <c r="O1775" s="19">
        <f t="shared" si="272"/>
        <v>50</v>
      </c>
      <c r="P1775" s="19">
        <f t="shared" si="273"/>
        <v>49.5</v>
      </c>
      <c r="Q1775" s="20">
        <f t="shared" si="274"/>
        <v>39.424999999999997</v>
      </c>
      <c r="R1775" s="20">
        <f t="shared" si="275"/>
        <v>43.875</v>
      </c>
      <c r="S1775" s="20">
        <f t="shared" si="276"/>
        <v>45.275000000000006</v>
      </c>
      <c r="T1775" s="20">
        <f t="shared" si="277"/>
        <v>42.375</v>
      </c>
      <c r="U1775" s="19">
        <f t="shared" si="278"/>
        <v>42.858333333333327</v>
      </c>
      <c r="V1775" s="19">
        <f t="shared" si="279"/>
        <v>42.737499999999997</v>
      </c>
    </row>
    <row r="1776" spans="1:22" ht="13.5" x14ac:dyDescent="0.25">
      <c r="A1776" s="3">
        <f>RSI!A1776</f>
        <v>44600</v>
      </c>
      <c r="B1776" s="2">
        <f>RSI!B1776</f>
        <v>3.4049</v>
      </c>
      <c r="C1776" s="2">
        <f>RSI!I1776</f>
        <v>58.964163160376728</v>
      </c>
      <c r="D1776" s="2">
        <f>MACD!E1776</f>
        <v>-3.4498492920272295E-2</v>
      </c>
      <c r="E1776" s="2">
        <f>MACD!F1776</f>
        <v>-2.1706480875729586E-2</v>
      </c>
      <c r="F1776" s="2">
        <f>'Moving Avg'!D1776</f>
        <v>3.3940000000000006</v>
      </c>
      <c r="G1776" s="2">
        <f>'Moving Avg'!F1776</f>
        <v>3.3415249999999999</v>
      </c>
      <c r="H1776" s="2">
        <f>'Moving Avg'!G1776</f>
        <v>3.3475100000000011</v>
      </c>
      <c r="I1776" s="2">
        <f>'Moving Avg'!H1776</f>
        <v>3.3040309999999975</v>
      </c>
      <c r="J1776" s="17" t="str">
        <f>OBV!F1776</f>
        <v>BULLISH</v>
      </c>
      <c r="K1776" s="17" t="str">
        <f>OBV!G1776</f>
        <v>NEUTRAL</v>
      </c>
      <c r="L1776" s="17" t="str">
        <f>OBV!H1776</f>
        <v>CONFIRMED BULLISH</v>
      </c>
      <c r="M1776" s="19">
        <f t="shared" si="270"/>
        <v>25</v>
      </c>
      <c r="N1776" s="19">
        <f t="shared" si="271"/>
        <v>45</v>
      </c>
      <c r="O1776" s="19">
        <f t="shared" si="272"/>
        <v>50</v>
      </c>
      <c r="P1776" s="19">
        <f t="shared" si="273"/>
        <v>83.5</v>
      </c>
      <c r="Q1776" s="20">
        <f t="shared" si="274"/>
        <v>44.524999999999999</v>
      </c>
      <c r="R1776" s="20">
        <f t="shared" si="275"/>
        <v>52.375</v>
      </c>
      <c r="S1776" s="20">
        <f t="shared" si="276"/>
        <v>60.575000000000003</v>
      </c>
      <c r="T1776" s="20">
        <f t="shared" si="277"/>
        <v>50.875</v>
      </c>
      <c r="U1776" s="19">
        <f t="shared" si="278"/>
        <v>52.491666666666674</v>
      </c>
      <c r="V1776" s="19">
        <f t="shared" si="279"/>
        <v>52.087500000000006</v>
      </c>
    </row>
    <row r="1777" spans="1:22" ht="13.5" x14ac:dyDescent="0.25">
      <c r="A1777" s="3">
        <f>RSI!A1777</f>
        <v>44601</v>
      </c>
      <c r="B1777" s="2">
        <f>RSI!B1777</f>
        <v>3.4049</v>
      </c>
      <c r="C1777" s="2">
        <f>RSI!I1777</f>
        <v>58.964163160376728</v>
      </c>
      <c r="D1777" s="2">
        <f>MACD!E1777</f>
        <v>-3.9520468927981334E-2</v>
      </c>
      <c r="E1777" s="2">
        <f>MACD!F1777</f>
        <v>-2.5269278486179936E-2</v>
      </c>
      <c r="F1777" s="2">
        <f>'Moving Avg'!D1777</f>
        <v>3.40022</v>
      </c>
      <c r="G1777" s="2">
        <f>'Moving Avg'!F1777</f>
        <v>3.345415</v>
      </c>
      <c r="H1777" s="2">
        <f>'Moving Avg'!G1777</f>
        <v>3.3467340000000005</v>
      </c>
      <c r="I1777" s="2">
        <f>'Moving Avg'!H1777</f>
        <v>3.3053714999999979</v>
      </c>
      <c r="J1777" s="17" t="str">
        <f>OBV!F1777</f>
        <v>BULLISH</v>
      </c>
      <c r="K1777" s="17" t="str">
        <f>OBV!G1777</f>
        <v>NEUTRAL</v>
      </c>
      <c r="L1777" s="17" t="str">
        <f>OBV!H1777</f>
        <v>CONFIRMED BULLISH</v>
      </c>
      <c r="M1777" s="19">
        <f t="shared" si="270"/>
        <v>25</v>
      </c>
      <c r="N1777" s="19">
        <f t="shared" si="271"/>
        <v>45</v>
      </c>
      <c r="O1777" s="19">
        <f t="shared" si="272"/>
        <v>50</v>
      </c>
      <c r="P1777" s="19">
        <f t="shared" si="273"/>
        <v>83.5</v>
      </c>
      <c r="Q1777" s="20">
        <f t="shared" si="274"/>
        <v>44.524999999999999</v>
      </c>
      <c r="R1777" s="20">
        <f t="shared" si="275"/>
        <v>52.375</v>
      </c>
      <c r="S1777" s="20">
        <f t="shared" si="276"/>
        <v>60.575000000000003</v>
      </c>
      <c r="T1777" s="20">
        <f t="shared" si="277"/>
        <v>50.875</v>
      </c>
      <c r="U1777" s="19">
        <f t="shared" si="278"/>
        <v>52.491666666666674</v>
      </c>
      <c r="V1777" s="19">
        <f t="shared" si="279"/>
        <v>52.087500000000006</v>
      </c>
    </row>
    <row r="1778" spans="1:22" ht="13.5" x14ac:dyDescent="0.25">
      <c r="A1778" s="3">
        <f>RSI!A1778</f>
        <v>44602</v>
      </c>
      <c r="B1778" s="2">
        <f>RSI!B1778</f>
        <v>3.3426999999999998</v>
      </c>
      <c r="C1778" s="2">
        <f>RSI!I1778</f>
        <v>47.67861426872927</v>
      </c>
      <c r="D1778" s="2">
        <f>MACD!E1778</f>
        <v>-3.9460530256779425E-2</v>
      </c>
      <c r="E1778" s="2">
        <f>MACD!F1778</f>
        <v>-2.8107528840299836E-2</v>
      </c>
      <c r="F1778" s="2">
        <f>'Moving Avg'!D1778</f>
        <v>3.3877800000000002</v>
      </c>
      <c r="G1778" s="2">
        <f>'Moving Avg'!F1778</f>
        <v>3.3469699999999998</v>
      </c>
      <c r="H1778" s="2">
        <f>'Moving Avg'!G1778</f>
        <v>3.3447140000000006</v>
      </c>
      <c r="I1778" s="2">
        <f>'Moving Avg'!H1778</f>
        <v>3.3063649999999973</v>
      </c>
      <c r="J1778" s="17" t="str">
        <f>OBV!F1778</f>
        <v>BEARISH</v>
      </c>
      <c r="K1778" s="17" t="str">
        <f>OBV!G1778</f>
        <v>NEUTRAL</v>
      </c>
      <c r="L1778" s="17" t="str">
        <f>OBV!H1778</f>
        <v>CONFIRMED BEARISH</v>
      </c>
      <c r="M1778" s="19">
        <f t="shared" si="270"/>
        <v>25</v>
      </c>
      <c r="N1778" s="19">
        <f t="shared" si="271"/>
        <v>45</v>
      </c>
      <c r="O1778" s="19">
        <f t="shared" si="272"/>
        <v>50</v>
      </c>
      <c r="P1778" s="19">
        <f t="shared" si="273"/>
        <v>16.5</v>
      </c>
      <c r="Q1778" s="20">
        <f t="shared" si="274"/>
        <v>34.475000000000001</v>
      </c>
      <c r="R1778" s="20">
        <f t="shared" si="275"/>
        <v>35.625</v>
      </c>
      <c r="S1778" s="20">
        <f t="shared" si="276"/>
        <v>30.425000000000001</v>
      </c>
      <c r="T1778" s="20">
        <f t="shared" si="277"/>
        <v>34.125</v>
      </c>
      <c r="U1778" s="19">
        <f t="shared" si="278"/>
        <v>33.508333333333333</v>
      </c>
      <c r="V1778" s="19">
        <f t="shared" si="279"/>
        <v>33.662499999999994</v>
      </c>
    </row>
    <row r="1779" spans="1:22" ht="13.5" x14ac:dyDescent="0.25">
      <c r="A1779" s="3">
        <f>RSI!A1779</f>
        <v>44603</v>
      </c>
      <c r="B1779" s="2">
        <f>RSI!B1779</f>
        <v>3.3816000000000002</v>
      </c>
      <c r="C1779" s="2">
        <f>RSI!I1779</f>
        <v>53.653083060485066</v>
      </c>
      <c r="D1779" s="2">
        <f>MACD!E1779</f>
        <v>-3.3830543773567534E-2</v>
      </c>
      <c r="E1779" s="2">
        <f>MACD!F1779</f>
        <v>-2.9252131826953378E-2</v>
      </c>
      <c r="F1779" s="2">
        <f>'Moving Avg'!D1779</f>
        <v>3.3800199999999996</v>
      </c>
      <c r="G1779" s="2">
        <f>'Moving Avg'!F1779</f>
        <v>3.3504700000000001</v>
      </c>
      <c r="H1779" s="2">
        <f>'Moving Avg'!G1779</f>
        <v>3.3436260000000004</v>
      </c>
      <c r="I1779" s="2">
        <f>'Moving Avg'!H1779</f>
        <v>3.3074439999999976</v>
      </c>
      <c r="J1779" s="17" t="str">
        <f>OBV!F1779</f>
        <v>BEARISH</v>
      </c>
      <c r="K1779" s="17" t="str">
        <f>OBV!G1779</f>
        <v>NEUTRAL</v>
      </c>
      <c r="L1779" s="17" t="str">
        <f>OBV!H1779</f>
        <v>CONFIRMED BEARISH</v>
      </c>
      <c r="M1779" s="19">
        <f t="shared" si="270"/>
        <v>25</v>
      </c>
      <c r="N1779" s="19">
        <f t="shared" si="271"/>
        <v>45</v>
      </c>
      <c r="O1779" s="19">
        <f t="shared" si="272"/>
        <v>50</v>
      </c>
      <c r="P1779" s="19">
        <f t="shared" si="273"/>
        <v>16.5</v>
      </c>
      <c r="Q1779" s="20">
        <f t="shared" si="274"/>
        <v>34.475000000000001</v>
      </c>
      <c r="R1779" s="20">
        <f t="shared" si="275"/>
        <v>35.625</v>
      </c>
      <c r="S1779" s="20">
        <f t="shared" si="276"/>
        <v>30.425000000000001</v>
      </c>
      <c r="T1779" s="20">
        <f t="shared" si="277"/>
        <v>34.125</v>
      </c>
      <c r="U1779" s="19">
        <f t="shared" si="278"/>
        <v>33.508333333333333</v>
      </c>
      <c r="V1779" s="19">
        <f t="shared" si="279"/>
        <v>33.662499999999994</v>
      </c>
    </row>
    <row r="1780" spans="1:22" ht="13.5" x14ac:dyDescent="0.25">
      <c r="A1780" s="3">
        <f>RSI!A1780</f>
        <v>44606</v>
      </c>
      <c r="B1780" s="2">
        <f>RSI!B1780</f>
        <v>3.3816000000000002</v>
      </c>
      <c r="C1780" s="2">
        <f>RSI!I1780</f>
        <v>53.653083060485052</v>
      </c>
      <c r="D1780" s="2">
        <f>MACD!E1780</f>
        <v>-2.9211830218075718E-2</v>
      </c>
      <c r="E1780" s="2">
        <f>MACD!F1780</f>
        <v>-2.9244071505177847E-2</v>
      </c>
      <c r="F1780" s="2">
        <f>'Moving Avg'!D1780</f>
        <v>3.38314</v>
      </c>
      <c r="G1780" s="2">
        <f>'Moving Avg'!F1780</f>
        <v>3.3551349999999998</v>
      </c>
      <c r="H1780" s="2">
        <f>'Moving Avg'!G1780</f>
        <v>3.3428500000000008</v>
      </c>
      <c r="I1780" s="2">
        <f>'Moving Avg'!H1780</f>
        <v>3.3082334999999978</v>
      </c>
      <c r="J1780" s="17" t="str">
        <f>OBV!F1780</f>
        <v>BEARISH</v>
      </c>
      <c r="K1780" s="17" t="str">
        <f>OBV!G1780</f>
        <v>NEUTRAL</v>
      </c>
      <c r="L1780" s="17" t="str">
        <f>OBV!H1780</f>
        <v>BEARISH DIVERGENCE</v>
      </c>
      <c r="M1780" s="19">
        <f t="shared" si="270"/>
        <v>25</v>
      </c>
      <c r="N1780" s="19">
        <f t="shared" si="271"/>
        <v>0</v>
      </c>
      <c r="O1780" s="19">
        <f t="shared" si="272"/>
        <v>50</v>
      </c>
      <c r="P1780" s="19">
        <f t="shared" si="273"/>
        <v>16.5</v>
      </c>
      <c r="Q1780" s="20">
        <f t="shared" si="274"/>
        <v>18.725000000000001</v>
      </c>
      <c r="R1780" s="20">
        <f t="shared" si="275"/>
        <v>26.625</v>
      </c>
      <c r="S1780" s="20">
        <f t="shared" si="276"/>
        <v>23.675000000000001</v>
      </c>
      <c r="T1780" s="20">
        <f t="shared" si="277"/>
        <v>22.875</v>
      </c>
      <c r="U1780" s="19">
        <f t="shared" si="278"/>
        <v>23.008333333333336</v>
      </c>
      <c r="V1780" s="19">
        <f t="shared" si="279"/>
        <v>22.975000000000001</v>
      </c>
    </row>
    <row r="1781" spans="1:22" ht="13.5" x14ac:dyDescent="0.25">
      <c r="A1781" s="3">
        <f>RSI!A1781</f>
        <v>44607</v>
      </c>
      <c r="B1781" s="2">
        <f>RSI!B1781</f>
        <v>3.4049</v>
      </c>
      <c r="C1781" s="2">
        <f>RSI!I1781</f>
        <v>57.059245943533348</v>
      </c>
      <c r="D1781" s="2">
        <f>MACD!E1781</f>
        <v>-2.7163985350176389E-2</v>
      </c>
      <c r="E1781" s="2">
        <f>MACD!F1781</f>
        <v>-2.8828054274177558E-2</v>
      </c>
      <c r="F1781" s="2">
        <f>'Moving Avg'!D1781</f>
        <v>3.38314</v>
      </c>
      <c r="G1781" s="2">
        <f>'Moving Avg'!F1781</f>
        <v>3.3609649999999993</v>
      </c>
      <c r="H1781" s="2">
        <f>'Moving Avg'!G1781</f>
        <v>3.3440940000000001</v>
      </c>
      <c r="I1781" s="2">
        <f>'Moving Avg'!H1781</f>
        <v>3.3091754999999976</v>
      </c>
      <c r="J1781" s="17" t="str">
        <f>OBV!F1781</f>
        <v>BULLISH</v>
      </c>
      <c r="K1781" s="17" t="str">
        <f>OBV!G1781</f>
        <v>NEUTRAL</v>
      </c>
      <c r="L1781" s="17" t="str">
        <f>OBV!H1781</f>
        <v>NEUTRAL</v>
      </c>
      <c r="M1781" s="19">
        <f t="shared" si="270"/>
        <v>25</v>
      </c>
      <c r="N1781" s="19">
        <f t="shared" si="271"/>
        <v>0</v>
      </c>
      <c r="O1781" s="19">
        <f t="shared" si="272"/>
        <v>50</v>
      </c>
      <c r="P1781" s="19">
        <f t="shared" si="273"/>
        <v>49.5</v>
      </c>
      <c r="Q1781" s="20">
        <f t="shared" si="274"/>
        <v>23.675000000000001</v>
      </c>
      <c r="R1781" s="20">
        <f t="shared" si="275"/>
        <v>34.875</v>
      </c>
      <c r="S1781" s="20">
        <f t="shared" si="276"/>
        <v>38.525000000000006</v>
      </c>
      <c r="T1781" s="20">
        <f t="shared" si="277"/>
        <v>31.125</v>
      </c>
      <c r="U1781" s="19">
        <f t="shared" si="278"/>
        <v>32.358333333333334</v>
      </c>
      <c r="V1781" s="19">
        <f t="shared" si="279"/>
        <v>32.049999999999997</v>
      </c>
    </row>
    <row r="1782" spans="1:22" ht="13.5" x14ac:dyDescent="0.25">
      <c r="A1782" s="3">
        <f>RSI!A1782</f>
        <v>44608</v>
      </c>
      <c r="B1782" s="2">
        <f>RSI!B1782</f>
        <v>3.4049</v>
      </c>
      <c r="C1782" s="2">
        <f>RSI!I1782</f>
        <v>57.059245943533362</v>
      </c>
      <c r="D1782" s="2">
        <f>MACD!E1782</f>
        <v>-2.449329224455532E-2</v>
      </c>
      <c r="E1782" s="2">
        <f>MACD!F1782</f>
        <v>-2.7961101868253114E-2</v>
      </c>
      <c r="F1782" s="2">
        <f>'Moving Avg'!D1782</f>
        <v>3.38314</v>
      </c>
      <c r="G1782" s="2">
        <f>'Moving Avg'!F1782</f>
        <v>3.3656299999999995</v>
      </c>
      <c r="H1782" s="2">
        <f>'Moving Avg'!G1782</f>
        <v>3.3453379999999999</v>
      </c>
      <c r="I1782" s="2">
        <f>'Moving Avg'!H1782</f>
        <v>3.3102264999999975</v>
      </c>
      <c r="J1782" s="17" t="str">
        <f>OBV!F1782</f>
        <v>BULLISH</v>
      </c>
      <c r="K1782" s="17" t="str">
        <f>OBV!G1782</f>
        <v>NEUTRAL</v>
      </c>
      <c r="L1782" s="17" t="str">
        <f>OBV!H1782</f>
        <v>NEUTRAL</v>
      </c>
      <c r="M1782" s="19">
        <f t="shared" si="270"/>
        <v>25</v>
      </c>
      <c r="N1782" s="19">
        <f t="shared" si="271"/>
        <v>0</v>
      </c>
      <c r="O1782" s="19">
        <f t="shared" si="272"/>
        <v>50</v>
      </c>
      <c r="P1782" s="19">
        <f t="shared" si="273"/>
        <v>49.5</v>
      </c>
      <c r="Q1782" s="20">
        <f t="shared" si="274"/>
        <v>23.675000000000001</v>
      </c>
      <c r="R1782" s="20">
        <f t="shared" si="275"/>
        <v>34.875</v>
      </c>
      <c r="S1782" s="20">
        <f t="shared" si="276"/>
        <v>38.525000000000006</v>
      </c>
      <c r="T1782" s="20">
        <f t="shared" si="277"/>
        <v>31.125</v>
      </c>
      <c r="U1782" s="19">
        <f t="shared" si="278"/>
        <v>32.358333333333334</v>
      </c>
      <c r="V1782" s="19">
        <f t="shared" si="279"/>
        <v>32.049999999999997</v>
      </c>
    </row>
    <row r="1783" spans="1:22" ht="13.5" x14ac:dyDescent="0.25">
      <c r="A1783" s="3">
        <f>RSI!A1783</f>
        <v>44609</v>
      </c>
      <c r="B1783" s="2">
        <f>RSI!B1783</f>
        <v>3.4049</v>
      </c>
      <c r="C1783" s="2">
        <f>RSI!I1783</f>
        <v>57.059245943533348</v>
      </c>
      <c r="D1783" s="2">
        <f>MACD!E1783</f>
        <v>-1.7691543603461479E-2</v>
      </c>
      <c r="E1783" s="2">
        <f>MACD!F1783</f>
        <v>-2.5907190215294786E-2</v>
      </c>
      <c r="F1783" s="2">
        <f>'Moving Avg'!D1783</f>
        <v>3.3955800000000003</v>
      </c>
      <c r="G1783" s="2">
        <f>'Moving Avg'!F1783</f>
        <v>3.3702949999999996</v>
      </c>
      <c r="H1783" s="2">
        <f>'Moving Avg'!G1783</f>
        <v>3.3451819999999999</v>
      </c>
      <c r="I1783" s="2">
        <f>'Moving Avg'!H1783</f>
        <v>3.3112774999999974</v>
      </c>
      <c r="J1783" s="17" t="str">
        <f>OBV!F1783</f>
        <v>BULLISH</v>
      </c>
      <c r="K1783" s="17" t="str">
        <f>OBV!G1783</f>
        <v>NEUTRAL</v>
      </c>
      <c r="L1783" s="17" t="str">
        <f>OBV!H1783</f>
        <v>CONFIRMED BULLISH</v>
      </c>
      <c r="M1783" s="19">
        <f t="shared" si="270"/>
        <v>25</v>
      </c>
      <c r="N1783" s="19">
        <f t="shared" si="271"/>
        <v>0</v>
      </c>
      <c r="O1783" s="19">
        <f t="shared" si="272"/>
        <v>50</v>
      </c>
      <c r="P1783" s="19">
        <f t="shared" si="273"/>
        <v>83.5</v>
      </c>
      <c r="Q1783" s="20">
        <f t="shared" si="274"/>
        <v>28.774999999999999</v>
      </c>
      <c r="R1783" s="20">
        <f t="shared" si="275"/>
        <v>43.375</v>
      </c>
      <c r="S1783" s="20">
        <f t="shared" si="276"/>
        <v>53.825000000000003</v>
      </c>
      <c r="T1783" s="20">
        <f t="shared" si="277"/>
        <v>39.625</v>
      </c>
      <c r="U1783" s="19">
        <f t="shared" si="278"/>
        <v>41.991666666666667</v>
      </c>
      <c r="V1783" s="19">
        <f t="shared" si="279"/>
        <v>41.400000000000006</v>
      </c>
    </row>
    <row r="1784" spans="1:22" ht="13.5" x14ac:dyDescent="0.25">
      <c r="A1784" s="3">
        <f>RSI!A1784</f>
        <v>44610</v>
      </c>
      <c r="B1784" s="2">
        <f>RSI!B1784</f>
        <v>3.4127000000000001</v>
      </c>
      <c r="C1784" s="2">
        <f>RSI!I1784</f>
        <v>58.339401653022065</v>
      </c>
      <c r="D1784" s="2">
        <f>MACD!E1784</f>
        <v>-1.0354087618519525E-2</v>
      </c>
      <c r="E1784" s="2">
        <f>MACD!F1784</f>
        <v>-2.2796569695939736E-2</v>
      </c>
      <c r="F1784" s="2">
        <f>'Moving Avg'!D1784</f>
        <v>3.4018000000000002</v>
      </c>
      <c r="G1784" s="2">
        <f>'Moving Avg'!F1784</f>
        <v>3.3741849999999993</v>
      </c>
      <c r="H1784" s="2">
        <f>'Moving Avg'!G1784</f>
        <v>3.3465820000000002</v>
      </c>
      <c r="I1784" s="2">
        <f>'Moving Avg'!H1784</f>
        <v>3.3125119999999977</v>
      </c>
      <c r="J1784" s="17" t="str">
        <f>OBV!F1784</f>
        <v>BULLISH</v>
      </c>
      <c r="K1784" s="17" t="str">
        <f>OBV!G1784</f>
        <v>NEUTRAL</v>
      </c>
      <c r="L1784" s="17" t="str">
        <f>OBV!H1784</f>
        <v>CONFIRMED BULLISH</v>
      </c>
      <c r="M1784" s="19">
        <f t="shared" si="270"/>
        <v>25</v>
      </c>
      <c r="N1784" s="19">
        <f t="shared" si="271"/>
        <v>0</v>
      </c>
      <c r="O1784" s="19">
        <f t="shared" si="272"/>
        <v>50</v>
      </c>
      <c r="P1784" s="19">
        <f t="shared" si="273"/>
        <v>83.5</v>
      </c>
      <c r="Q1784" s="20">
        <f t="shared" si="274"/>
        <v>28.774999999999999</v>
      </c>
      <c r="R1784" s="20">
        <f t="shared" si="275"/>
        <v>43.375</v>
      </c>
      <c r="S1784" s="20">
        <f t="shared" si="276"/>
        <v>53.825000000000003</v>
      </c>
      <c r="T1784" s="20">
        <f t="shared" si="277"/>
        <v>39.625</v>
      </c>
      <c r="U1784" s="19">
        <f t="shared" si="278"/>
        <v>41.991666666666667</v>
      </c>
      <c r="V1784" s="19">
        <f t="shared" si="279"/>
        <v>41.400000000000006</v>
      </c>
    </row>
    <row r="1785" spans="1:22" ht="13.5" x14ac:dyDescent="0.25">
      <c r="A1785" s="3">
        <f>RSI!A1785</f>
        <v>44613</v>
      </c>
      <c r="B1785" s="2">
        <f>RSI!B1785</f>
        <v>3.3816000000000002</v>
      </c>
      <c r="C1785" s="2">
        <f>RSI!I1785</f>
        <v>51.718873218559985</v>
      </c>
      <c r="D1785" s="2">
        <f>MACD!E1785</f>
        <v>-1.0465151019279695E-2</v>
      </c>
      <c r="E1785" s="2">
        <f>MACD!F1785</f>
        <v>-2.0330285960607729E-2</v>
      </c>
      <c r="F1785" s="2">
        <f>'Moving Avg'!D1785</f>
        <v>3.4018000000000002</v>
      </c>
      <c r="G1785" s="2">
        <f>'Moving Avg'!F1785</f>
        <v>3.3761299999999999</v>
      </c>
      <c r="H1785" s="2">
        <f>'Moving Avg'!G1785</f>
        <v>3.3481380000000001</v>
      </c>
      <c r="I1785" s="2">
        <f>'Moving Avg'!H1785</f>
        <v>3.313518499999998</v>
      </c>
      <c r="J1785" s="17" t="str">
        <f>OBV!F1785</f>
        <v>BULLISH</v>
      </c>
      <c r="K1785" s="17" t="str">
        <f>OBV!G1785</f>
        <v>NEUTRAL</v>
      </c>
      <c r="L1785" s="17" t="str">
        <f>OBV!H1785</f>
        <v>NEUTRAL</v>
      </c>
      <c r="M1785" s="19">
        <f t="shared" si="270"/>
        <v>25</v>
      </c>
      <c r="N1785" s="19">
        <f t="shared" si="271"/>
        <v>0</v>
      </c>
      <c r="O1785" s="19">
        <f t="shared" si="272"/>
        <v>50</v>
      </c>
      <c r="P1785" s="19">
        <f t="shared" si="273"/>
        <v>49.5</v>
      </c>
      <c r="Q1785" s="20">
        <f t="shared" si="274"/>
        <v>23.675000000000001</v>
      </c>
      <c r="R1785" s="20">
        <f t="shared" si="275"/>
        <v>34.875</v>
      </c>
      <c r="S1785" s="20">
        <f t="shared" si="276"/>
        <v>38.525000000000006</v>
      </c>
      <c r="T1785" s="20">
        <f t="shared" si="277"/>
        <v>31.125</v>
      </c>
      <c r="U1785" s="19">
        <f t="shared" si="278"/>
        <v>32.358333333333334</v>
      </c>
      <c r="V1785" s="19">
        <f t="shared" si="279"/>
        <v>32.049999999999997</v>
      </c>
    </row>
    <row r="1786" spans="1:22" ht="13.5" x14ac:dyDescent="0.25">
      <c r="A1786" s="3">
        <f>RSI!A1786</f>
        <v>44614</v>
      </c>
      <c r="B1786" s="2">
        <f>RSI!B1786</f>
        <v>3.4127000000000001</v>
      </c>
      <c r="C1786" s="2">
        <f>RSI!I1786</f>
        <v>56.976838226361508</v>
      </c>
      <c r="D1786" s="2">
        <f>MACD!E1786</f>
        <v>-6.929771620795222E-3</v>
      </c>
      <c r="E1786" s="2">
        <f>MACD!F1786</f>
        <v>-1.7650183092645228E-2</v>
      </c>
      <c r="F1786" s="2">
        <f>'Moving Avg'!D1786</f>
        <v>3.4033600000000002</v>
      </c>
      <c r="G1786" s="2">
        <f>'Moving Avg'!F1786</f>
        <v>3.3811849999999999</v>
      </c>
      <c r="H1786" s="2">
        <f>'Moving Avg'!G1786</f>
        <v>3.3493819999999994</v>
      </c>
      <c r="I1786" s="2">
        <f>'Moving Avg'!H1786</f>
        <v>3.3146444999999978</v>
      </c>
      <c r="J1786" s="17" t="str">
        <f>OBV!F1786</f>
        <v>BULLISH</v>
      </c>
      <c r="K1786" s="17" t="str">
        <f>OBV!G1786</f>
        <v>NEUTRAL</v>
      </c>
      <c r="L1786" s="17" t="str">
        <f>OBV!H1786</f>
        <v>CONFIRMED BULLISH</v>
      </c>
      <c r="M1786" s="19">
        <f t="shared" si="270"/>
        <v>25</v>
      </c>
      <c r="N1786" s="19">
        <f t="shared" si="271"/>
        <v>0</v>
      </c>
      <c r="O1786" s="19">
        <f t="shared" si="272"/>
        <v>50</v>
      </c>
      <c r="P1786" s="19">
        <f t="shared" si="273"/>
        <v>83.5</v>
      </c>
      <c r="Q1786" s="20">
        <f t="shared" si="274"/>
        <v>28.774999999999999</v>
      </c>
      <c r="R1786" s="20">
        <f t="shared" si="275"/>
        <v>43.375</v>
      </c>
      <c r="S1786" s="20">
        <f t="shared" si="276"/>
        <v>53.825000000000003</v>
      </c>
      <c r="T1786" s="20">
        <f t="shared" si="277"/>
        <v>39.625</v>
      </c>
      <c r="U1786" s="19">
        <f t="shared" si="278"/>
        <v>41.991666666666667</v>
      </c>
      <c r="V1786" s="19">
        <f t="shared" si="279"/>
        <v>41.400000000000006</v>
      </c>
    </row>
    <row r="1787" spans="1:22" ht="13.5" x14ac:dyDescent="0.25">
      <c r="A1787" s="3">
        <f>RSI!A1787</f>
        <v>44615</v>
      </c>
      <c r="B1787" s="2">
        <f>RSI!B1787</f>
        <v>3.3893</v>
      </c>
      <c r="C1787" s="2">
        <f>RSI!I1787</f>
        <v>52.356722067119186</v>
      </c>
      <c r="D1787" s="2">
        <f>MACD!E1787</f>
        <v>-2.4364712758764284E-3</v>
      </c>
      <c r="E1787" s="2">
        <f>MACD!F1787</f>
        <v>-1.460744072929147E-2</v>
      </c>
      <c r="F1787" s="2">
        <f>'Moving Avg'!D1787</f>
        <v>3.4002400000000002</v>
      </c>
      <c r="G1787" s="2">
        <f>'Moving Avg'!F1787</f>
        <v>3.3850699999999998</v>
      </c>
      <c r="H1787" s="2">
        <f>'Moving Avg'!G1787</f>
        <v>3.3500039999999998</v>
      </c>
      <c r="I1787" s="2">
        <f>'Moving Avg'!H1787</f>
        <v>3.3156534999999976</v>
      </c>
      <c r="J1787" s="17" t="str">
        <f>OBV!F1787</f>
        <v>BULLISH</v>
      </c>
      <c r="K1787" s="17" t="str">
        <f>OBV!G1787</f>
        <v>NEUTRAL</v>
      </c>
      <c r="L1787" s="17" t="str">
        <f>OBV!H1787</f>
        <v>BULLISH DIVERGENCE</v>
      </c>
      <c r="M1787" s="19">
        <f t="shared" si="270"/>
        <v>25</v>
      </c>
      <c r="N1787" s="19">
        <f t="shared" si="271"/>
        <v>0</v>
      </c>
      <c r="O1787" s="19">
        <f t="shared" si="272"/>
        <v>50</v>
      </c>
      <c r="P1787" s="19">
        <f t="shared" si="273"/>
        <v>66.5</v>
      </c>
      <c r="Q1787" s="20">
        <f t="shared" si="274"/>
        <v>26.225000000000001</v>
      </c>
      <c r="R1787" s="20">
        <f t="shared" si="275"/>
        <v>39.125</v>
      </c>
      <c r="S1787" s="20">
        <f t="shared" si="276"/>
        <v>46.174999999999997</v>
      </c>
      <c r="T1787" s="20">
        <f t="shared" si="277"/>
        <v>35.375</v>
      </c>
      <c r="U1787" s="19">
        <f t="shared" si="278"/>
        <v>37.174999999999997</v>
      </c>
      <c r="V1787" s="19">
        <f t="shared" si="279"/>
        <v>36.724999999999994</v>
      </c>
    </row>
    <row r="1788" spans="1:22" ht="13.5" x14ac:dyDescent="0.25">
      <c r="A1788" s="3">
        <f>RSI!A1788</f>
        <v>44616</v>
      </c>
      <c r="B1788" s="2">
        <f>RSI!B1788</f>
        <v>3.3971</v>
      </c>
      <c r="C1788" s="2">
        <f>RSI!I1788</f>
        <v>53.704314298780268</v>
      </c>
      <c r="D1788" s="2">
        <f>MACD!E1788</f>
        <v>-8.85754398255445E-3</v>
      </c>
      <c r="E1788" s="2">
        <f>MACD!F1788</f>
        <v>-1.3457461379944066E-2</v>
      </c>
      <c r="F1788" s="2">
        <f>'Moving Avg'!D1788</f>
        <v>3.3986800000000001</v>
      </c>
      <c r="G1788" s="2">
        <f>'Moving Avg'!F1788</f>
        <v>3.3893449999999996</v>
      </c>
      <c r="H1788" s="2">
        <f>'Moving Avg'!G1788</f>
        <v>3.350935999999999</v>
      </c>
      <c r="I1788" s="2">
        <f>'Moving Avg'!H1788</f>
        <v>3.3167014999999975</v>
      </c>
      <c r="J1788" s="17" t="str">
        <f>OBV!F1788</f>
        <v>BULLISH</v>
      </c>
      <c r="K1788" s="17" t="str">
        <f>OBV!G1788</f>
        <v>NEUTRAL</v>
      </c>
      <c r="L1788" s="17" t="str">
        <f>OBV!H1788</f>
        <v>BULLISH DIVERGENCE</v>
      </c>
      <c r="M1788" s="19">
        <f t="shared" si="270"/>
        <v>25</v>
      </c>
      <c r="N1788" s="19">
        <f t="shared" si="271"/>
        <v>0</v>
      </c>
      <c r="O1788" s="19">
        <f t="shared" si="272"/>
        <v>50</v>
      </c>
      <c r="P1788" s="19">
        <f t="shared" si="273"/>
        <v>66.5</v>
      </c>
      <c r="Q1788" s="20">
        <f t="shared" si="274"/>
        <v>26.225000000000001</v>
      </c>
      <c r="R1788" s="20">
        <f t="shared" si="275"/>
        <v>39.125</v>
      </c>
      <c r="S1788" s="20">
        <f t="shared" si="276"/>
        <v>46.174999999999997</v>
      </c>
      <c r="T1788" s="20">
        <f t="shared" si="277"/>
        <v>35.375</v>
      </c>
      <c r="U1788" s="19">
        <f t="shared" si="278"/>
        <v>37.174999999999997</v>
      </c>
      <c r="V1788" s="19">
        <f t="shared" si="279"/>
        <v>36.724999999999994</v>
      </c>
    </row>
    <row r="1789" spans="1:22" ht="13.5" x14ac:dyDescent="0.25">
      <c r="A1789" s="3">
        <f>RSI!A1789</f>
        <v>44617</v>
      </c>
      <c r="B1789" s="2">
        <f>RSI!B1789</f>
        <v>3.3971</v>
      </c>
      <c r="C1789" s="2">
        <f>RSI!I1789</f>
        <v>53.704314298780268</v>
      </c>
      <c r="D1789" s="2">
        <f>MACD!E1789</f>
        <v>-8.4226859153360145E-3</v>
      </c>
      <c r="E1789" s="2">
        <f>MACD!F1789</f>
        <v>-1.2450506287022458E-2</v>
      </c>
      <c r="F1789" s="2">
        <f>'Moving Avg'!D1789</f>
        <v>3.3955600000000006</v>
      </c>
      <c r="G1789" s="2">
        <f>'Moving Avg'!F1789</f>
        <v>3.3908999999999994</v>
      </c>
      <c r="H1789" s="2">
        <f>'Moving Avg'!G1789</f>
        <v>3.3535779999999988</v>
      </c>
      <c r="I1789" s="2">
        <f>'Moving Avg'!H1789</f>
        <v>3.3176409999999974</v>
      </c>
      <c r="J1789" s="17" t="str">
        <f>OBV!F1789</f>
        <v>BULLISH</v>
      </c>
      <c r="K1789" s="17" t="str">
        <f>OBV!G1789</f>
        <v>NEUTRAL</v>
      </c>
      <c r="L1789" s="17" t="str">
        <f>OBV!H1789</f>
        <v>BULLISH DIVERGENCE</v>
      </c>
      <c r="M1789" s="19">
        <f t="shared" si="270"/>
        <v>25</v>
      </c>
      <c r="N1789" s="19">
        <f t="shared" si="271"/>
        <v>0</v>
      </c>
      <c r="O1789" s="19">
        <f t="shared" si="272"/>
        <v>50</v>
      </c>
      <c r="P1789" s="19">
        <f t="shared" si="273"/>
        <v>66.5</v>
      </c>
      <c r="Q1789" s="20">
        <f t="shared" si="274"/>
        <v>26.225000000000001</v>
      </c>
      <c r="R1789" s="20">
        <f t="shared" si="275"/>
        <v>39.125</v>
      </c>
      <c r="S1789" s="20">
        <f t="shared" si="276"/>
        <v>46.174999999999997</v>
      </c>
      <c r="T1789" s="20">
        <f t="shared" si="277"/>
        <v>35.375</v>
      </c>
      <c r="U1789" s="19">
        <f t="shared" si="278"/>
        <v>37.174999999999997</v>
      </c>
      <c r="V1789" s="19">
        <f t="shared" si="279"/>
        <v>36.724999999999994</v>
      </c>
    </row>
    <row r="1790" spans="1:22" ht="13.5" x14ac:dyDescent="0.25">
      <c r="A1790" s="3">
        <f>RSI!A1790</f>
        <v>44620</v>
      </c>
      <c r="B1790" s="2">
        <f>RSI!B1790</f>
        <v>3.3816000000000002</v>
      </c>
      <c r="C1790" s="2">
        <f>RSI!I1790</f>
        <v>50.417716934373814</v>
      </c>
      <c r="D1790" s="2">
        <f>MACD!E1790</f>
        <v>-7.0144901542348315E-3</v>
      </c>
      <c r="E1790" s="2">
        <f>MACD!F1790</f>
        <v>-1.1363303060464933E-2</v>
      </c>
      <c r="F1790" s="2">
        <f>'Moving Avg'!D1790</f>
        <v>3.3955599999999997</v>
      </c>
      <c r="G1790" s="2">
        <f>'Moving Avg'!F1790</f>
        <v>3.39168</v>
      </c>
      <c r="H1790" s="2">
        <f>'Moving Avg'!G1790</f>
        <v>3.3549779999999987</v>
      </c>
      <c r="I1790" s="2">
        <f>'Moving Avg'!H1790</f>
        <v>3.318502999999998</v>
      </c>
      <c r="J1790" s="17" t="str">
        <f>OBV!F1790</f>
        <v>BULLISH</v>
      </c>
      <c r="K1790" s="17" t="str">
        <f>OBV!G1790</f>
        <v>NEUTRAL</v>
      </c>
      <c r="L1790" s="17" t="str">
        <f>OBV!H1790</f>
        <v>NEUTRAL</v>
      </c>
      <c r="M1790" s="19">
        <f t="shared" si="270"/>
        <v>25</v>
      </c>
      <c r="N1790" s="19">
        <f t="shared" si="271"/>
        <v>0</v>
      </c>
      <c r="O1790" s="19">
        <f t="shared" si="272"/>
        <v>50</v>
      </c>
      <c r="P1790" s="19">
        <f t="shared" si="273"/>
        <v>49.5</v>
      </c>
      <c r="Q1790" s="20">
        <f t="shared" si="274"/>
        <v>23.675000000000001</v>
      </c>
      <c r="R1790" s="20">
        <f t="shared" si="275"/>
        <v>34.875</v>
      </c>
      <c r="S1790" s="20">
        <f t="shared" si="276"/>
        <v>38.525000000000006</v>
      </c>
      <c r="T1790" s="20">
        <f t="shared" si="277"/>
        <v>31.125</v>
      </c>
      <c r="U1790" s="19">
        <f t="shared" si="278"/>
        <v>32.358333333333334</v>
      </c>
      <c r="V1790" s="19">
        <f t="shared" si="279"/>
        <v>32.049999999999997</v>
      </c>
    </row>
    <row r="1791" spans="1:22" ht="13.5" x14ac:dyDescent="0.25">
      <c r="A1791" s="3">
        <f>RSI!A1791</f>
        <v>44621</v>
      </c>
      <c r="B1791" s="2">
        <f>RSI!B1791</f>
        <v>3.3816000000000002</v>
      </c>
      <c r="C1791" s="2">
        <f>RSI!I1791</f>
        <v>50.417716934373814</v>
      </c>
      <c r="D1791" s="2">
        <f>MACD!E1791</f>
        <v>-2.246650282669016E-3</v>
      </c>
      <c r="E1791" s="2">
        <f>MACD!F1791</f>
        <v>-9.5399725049057499E-3</v>
      </c>
      <c r="F1791" s="2">
        <f>'Moving Avg'!D1791</f>
        <v>3.3893399999999998</v>
      </c>
      <c r="G1791" s="2">
        <f>'Moving Avg'!F1791</f>
        <v>3.3924600000000007</v>
      </c>
      <c r="H1791" s="2">
        <f>'Moving Avg'!G1791</f>
        <v>3.3557559999999991</v>
      </c>
      <c r="I1791" s="2">
        <f>'Moving Avg'!H1791</f>
        <v>3.3192924999999978</v>
      </c>
      <c r="J1791" s="17" t="str">
        <f>OBV!F1791</f>
        <v>BULLISH</v>
      </c>
      <c r="K1791" s="17" t="str">
        <f>OBV!G1791</f>
        <v>NEUTRAL</v>
      </c>
      <c r="L1791" s="17" t="str">
        <f>OBV!H1791</f>
        <v>BULLISH DIVERGENCE</v>
      </c>
      <c r="M1791" s="19">
        <f t="shared" si="270"/>
        <v>25</v>
      </c>
      <c r="N1791" s="19">
        <f t="shared" si="271"/>
        <v>0</v>
      </c>
      <c r="O1791" s="19">
        <f t="shared" si="272"/>
        <v>50</v>
      </c>
      <c r="P1791" s="19">
        <f t="shared" si="273"/>
        <v>66.5</v>
      </c>
      <c r="Q1791" s="20">
        <f t="shared" si="274"/>
        <v>26.225000000000001</v>
      </c>
      <c r="R1791" s="20">
        <f t="shared" si="275"/>
        <v>39.125</v>
      </c>
      <c r="S1791" s="20">
        <f t="shared" si="276"/>
        <v>46.174999999999997</v>
      </c>
      <c r="T1791" s="20">
        <f t="shared" si="277"/>
        <v>35.375</v>
      </c>
      <c r="U1791" s="19">
        <f t="shared" si="278"/>
        <v>37.174999999999997</v>
      </c>
      <c r="V1791" s="19">
        <f t="shared" si="279"/>
        <v>36.724999999999994</v>
      </c>
    </row>
    <row r="1792" spans="1:22" ht="13.5" x14ac:dyDescent="0.25">
      <c r="A1792" s="3">
        <f>RSI!A1792</f>
        <v>44622</v>
      </c>
      <c r="B1792" s="2">
        <f>RSI!B1792</f>
        <v>3.3971</v>
      </c>
      <c r="C1792" s="2">
        <f>RSI!I1792</f>
        <v>53.703612794219239</v>
      </c>
      <c r="D1792" s="2">
        <f>MACD!E1792</f>
        <v>6.3181856579630491E-4</v>
      </c>
      <c r="E1792" s="2">
        <f>MACD!F1792</f>
        <v>-7.5056142907653396E-3</v>
      </c>
      <c r="F1792" s="2">
        <f>'Moving Avg'!D1792</f>
        <v>3.3909000000000007</v>
      </c>
      <c r="G1792" s="2">
        <f>'Moving Avg'!F1792</f>
        <v>3.3936250000000001</v>
      </c>
      <c r="H1792" s="2">
        <f>'Moving Avg'!G1792</f>
        <v>3.3568439999999988</v>
      </c>
      <c r="I1792" s="2">
        <f>'Moving Avg'!H1792</f>
        <v>3.3201594999999982</v>
      </c>
      <c r="J1792" s="17" t="str">
        <f>OBV!F1792</f>
        <v>BULLISH</v>
      </c>
      <c r="K1792" s="17" t="str">
        <f>OBV!G1792</f>
        <v>NEUTRAL</v>
      </c>
      <c r="L1792" s="17" t="str">
        <f>OBV!H1792</f>
        <v>CONFIRMED BULLISH</v>
      </c>
      <c r="M1792" s="19">
        <f t="shared" si="270"/>
        <v>25</v>
      </c>
      <c r="N1792" s="19">
        <f t="shared" si="271"/>
        <v>0</v>
      </c>
      <c r="O1792" s="19">
        <f t="shared" si="272"/>
        <v>50</v>
      </c>
      <c r="P1792" s="19">
        <f t="shared" si="273"/>
        <v>83.5</v>
      </c>
      <c r="Q1792" s="20">
        <f t="shared" si="274"/>
        <v>28.774999999999999</v>
      </c>
      <c r="R1792" s="20">
        <f t="shared" si="275"/>
        <v>43.375</v>
      </c>
      <c r="S1792" s="20">
        <f t="shared" si="276"/>
        <v>53.825000000000003</v>
      </c>
      <c r="T1792" s="20">
        <f t="shared" si="277"/>
        <v>39.625</v>
      </c>
      <c r="U1792" s="19">
        <f t="shared" si="278"/>
        <v>41.991666666666667</v>
      </c>
      <c r="V1792" s="19">
        <f t="shared" si="279"/>
        <v>41.400000000000006</v>
      </c>
    </row>
    <row r="1793" spans="1:22" ht="13.5" x14ac:dyDescent="0.25">
      <c r="A1793" s="3">
        <f>RSI!A1793</f>
        <v>44623</v>
      </c>
      <c r="B1793" s="2">
        <f>RSI!B1793</f>
        <v>3.3893</v>
      </c>
      <c r="C1793" s="2">
        <f>RSI!I1793</f>
        <v>51.841721681923524</v>
      </c>
      <c r="D1793" s="2">
        <f>MACD!E1793</f>
        <v>3.5464956571491513E-3</v>
      </c>
      <c r="E1793" s="2">
        <f>MACD!F1793</f>
        <v>-5.2951923011824416E-3</v>
      </c>
      <c r="F1793" s="2">
        <f>'Moving Avg'!D1793</f>
        <v>3.3893399999999998</v>
      </c>
      <c r="G1793" s="2">
        <f>'Moving Avg'!F1793</f>
        <v>3.3928450000000003</v>
      </c>
      <c r="H1793" s="2">
        <f>'Moving Avg'!G1793</f>
        <v>3.357775999999999</v>
      </c>
      <c r="I1793" s="2">
        <f>'Moving Avg'!H1793</f>
        <v>3.3210234999999981</v>
      </c>
      <c r="J1793" s="17" t="str">
        <f>OBV!F1793</f>
        <v>BULLISH</v>
      </c>
      <c r="K1793" s="17" t="str">
        <f>OBV!G1793</f>
        <v>NEUTRAL</v>
      </c>
      <c r="L1793" s="17" t="str">
        <f>OBV!H1793</f>
        <v>BULLISH DIVERGENCE</v>
      </c>
      <c r="M1793" s="19">
        <f t="shared" si="270"/>
        <v>25</v>
      </c>
      <c r="N1793" s="19">
        <f t="shared" si="271"/>
        <v>0</v>
      </c>
      <c r="O1793" s="19">
        <f t="shared" si="272"/>
        <v>50</v>
      </c>
      <c r="P1793" s="19">
        <f t="shared" si="273"/>
        <v>66.5</v>
      </c>
      <c r="Q1793" s="20">
        <f t="shared" si="274"/>
        <v>26.225000000000001</v>
      </c>
      <c r="R1793" s="20">
        <f t="shared" si="275"/>
        <v>39.125</v>
      </c>
      <c r="S1793" s="20">
        <f t="shared" si="276"/>
        <v>46.174999999999997</v>
      </c>
      <c r="T1793" s="20">
        <f t="shared" si="277"/>
        <v>35.375</v>
      </c>
      <c r="U1793" s="19">
        <f t="shared" si="278"/>
        <v>37.174999999999997</v>
      </c>
      <c r="V1793" s="19">
        <f t="shared" si="279"/>
        <v>36.724999999999994</v>
      </c>
    </row>
    <row r="1794" spans="1:22" ht="13.5" x14ac:dyDescent="0.25">
      <c r="A1794" s="3">
        <f>RSI!A1794</f>
        <v>44624</v>
      </c>
      <c r="B1794" s="2">
        <f>RSI!B1794</f>
        <v>3.3816000000000002</v>
      </c>
      <c r="C1794" s="2">
        <f>RSI!I1794</f>
        <v>49.998864321173343</v>
      </c>
      <c r="D1794" s="2">
        <f>MACD!E1794</f>
        <v>7.7378068180991022E-3</v>
      </c>
      <c r="E1794" s="2">
        <f>MACD!F1794</f>
        <v>-2.6885924773261335E-3</v>
      </c>
      <c r="F1794" s="2">
        <f>'Moving Avg'!D1794</f>
        <v>3.3862399999999999</v>
      </c>
      <c r="G1794" s="2">
        <f>'Moving Avg'!F1794</f>
        <v>3.3909050000000009</v>
      </c>
      <c r="H1794" s="2">
        <f>'Moving Avg'!G1794</f>
        <v>3.3593319999999984</v>
      </c>
      <c r="I1794" s="2">
        <f>'Moving Avg'!H1794</f>
        <v>3.3219939999999979</v>
      </c>
      <c r="J1794" s="17" t="str">
        <f>OBV!F1794</f>
        <v>BEARISH</v>
      </c>
      <c r="K1794" s="17" t="str">
        <f>OBV!G1794</f>
        <v>NEUTRAL</v>
      </c>
      <c r="L1794" s="17" t="str">
        <f>OBV!H1794</f>
        <v>CONFIRMED BEARISH</v>
      </c>
      <c r="M1794" s="19">
        <f t="shared" ref="M1794:M1857" si="280">IF(C1794&lt;30,50, IF(C1794&gt;70, 0, 25))</f>
        <v>25</v>
      </c>
      <c r="N1794" s="19">
        <f t="shared" ref="N1794:N1857" si="281">IF(E1794-D1794&gt;0.02, 100, IF(E1794-D1794&lt;0,0,45))</f>
        <v>0</v>
      </c>
      <c r="O1794" s="19">
        <f t="shared" ref="O1794:O1857" si="282">IF(F1794-I1794&gt;10,100,IF(F1794-I1794&gt;5,75, IF(F1794-I1794&gt;0,50,0)))</f>
        <v>50</v>
      </c>
      <c r="P1794" s="19">
        <f t="shared" ref="P1794:P1857" si="283">IF(L1794="confirmed bullish", 34, IF(L1794="bullish divergence",17, 0))+IF(J1794="bullish",33,IF(J1794="bearish",0,16.5))+IF(K1794="strong",33,IF(K1794="weak",0,16.5))</f>
        <v>16.5</v>
      </c>
      <c r="Q1794" s="20">
        <f t="shared" si="274"/>
        <v>18.725000000000001</v>
      </c>
      <c r="R1794" s="20">
        <f t="shared" si="275"/>
        <v>26.625</v>
      </c>
      <c r="S1794" s="20">
        <f t="shared" si="276"/>
        <v>23.675000000000001</v>
      </c>
      <c r="T1794" s="20">
        <f t="shared" si="277"/>
        <v>22.875</v>
      </c>
      <c r="U1794" s="19">
        <f t="shared" si="278"/>
        <v>23.008333333333336</v>
      </c>
      <c r="V1794" s="19">
        <f t="shared" si="279"/>
        <v>22.975000000000001</v>
      </c>
    </row>
    <row r="1795" spans="1:22" ht="13.5" x14ac:dyDescent="0.25">
      <c r="A1795" s="3">
        <f>RSI!A1795</f>
        <v>44627</v>
      </c>
      <c r="B1795" s="2">
        <f>RSI!B1795</f>
        <v>3.3582000000000001</v>
      </c>
      <c r="C1795" s="2">
        <f>RSI!I1795</f>
        <v>44.788279168903976</v>
      </c>
      <c r="D1795" s="2">
        <f>MACD!E1795</f>
        <v>8.2365513821702763E-3</v>
      </c>
      <c r="E1795" s="2">
        <f>MACD!F1795</f>
        <v>-5.0356370542685176E-4</v>
      </c>
      <c r="F1795" s="2">
        <f>'Moving Avg'!D1795</f>
        <v>3.3815600000000003</v>
      </c>
      <c r="G1795" s="2">
        <f>'Moving Avg'!F1795</f>
        <v>3.3905150000000006</v>
      </c>
      <c r="H1795" s="2">
        <f>'Moving Avg'!G1795</f>
        <v>3.3604199999999986</v>
      </c>
      <c r="I1795" s="2">
        <f>'Moving Avg'!H1795</f>
        <v>3.3226664999999986</v>
      </c>
      <c r="J1795" s="17" t="str">
        <f>OBV!F1795</f>
        <v>BEARISH</v>
      </c>
      <c r="K1795" s="17" t="str">
        <f>OBV!G1795</f>
        <v>NEUTRAL</v>
      </c>
      <c r="L1795" s="17" t="str">
        <f>OBV!H1795</f>
        <v>CONFIRMED BEARISH</v>
      </c>
      <c r="M1795" s="19">
        <f t="shared" si="280"/>
        <v>25</v>
      </c>
      <c r="N1795" s="19">
        <f t="shared" si="281"/>
        <v>0</v>
      </c>
      <c r="O1795" s="19">
        <f t="shared" si="282"/>
        <v>50</v>
      </c>
      <c r="P1795" s="19">
        <f t="shared" si="283"/>
        <v>16.5</v>
      </c>
      <c r="Q1795" s="20">
        <f t="shared" ref="Q1795:Q1858" si="284">0.35*M1795+N1795*0.35+O1795*0.15+P1795*0.15</f>
        <v>18.725000000000001</v>
      </c>
      <c r="R1795" s="20">
        <f t="shared" ref="R1795:R1858" si="285">M1795*0.2+N1795*0.2+O1795*0.35+P1795*0.25</f>
        <v>26.625</v>
      </c>
      <c r="S1795" s="20">
        <f t="shared" ref="S1795:S1858" si="286">M1795*0.15+N1795*0.15+O1795*0.25+P1795*0.45</f>
        <v>23.675000000000001</v>
      </c>
      <c r="T1795" s="20">
        <f t="shared" ref="T1795:T1858" si="287">0.25*SUM(M1795:P1795)</f>
        <v>22.875</v>
      </c>
      <c r="U1795" s="19">
        <f t="shared" ref="U1795:U1858" si="288">SUM(Q1795:S1795)/3</f>
        <v>23.008333333333336</v>
      </c>
      <c r="V1795" s="19">
        <f t="shared" ref="V1795:V1858" si="289">SUM(Q1795:T1795)/4</f>
        <v>22.975000000000001</v>
      </c>
    </row>
    <row r="1796" spans="1:22" ht="13.5" x14ac:dyDescent="0.25">
      <c r="A1796" s="3">
        <f>RSI!A1796</f>
        <v>44628</v>
      </c>
      <c r="B1796" s="2">
        <f>RSI!B1796</f>
        <v>3.3971</v>
      </c>
      <c r="C1796" s="2">
        <f>RSI!I1796</f>
        <v>53.469528647484736</v>
      </c>
      <c r="D1796" s="2">
        <f>MACD!E1796</f>
        <v>1.0703242406645774E-2</v>
      </c>
      <c r="E1796" s="2">
        <f>MACD!F1796</f>
        <v>1.7377975169876737E-3</v>
      </c>
      <c r="F1796" s="2">
        <f>'Moving Avg'!D1796</f>
        <v>3.3846600000000002</v>
      </c>
      <c r="G1796" s="2">
        <f>'Moving Avg'!F1796</f>
        <v>3.3901249999999998</v>
      </c>
      <c r="H1796" s="2">
        <f>'Moving Avg'!G1796</f>
        <v>3.3622859999999988</v>
      </c>
      <c r="I1796" s="2">
        <f>'Moving Avg'!H1796</f>
        <v>3.3235334999999986</v>
      </c>
      <c r="J1796" s="17" t="str">
        <f>OBV!F1796</f>
        <v>BEARISH</v>
      </c>
      <c r="K1796" s="17" t="str">
        <f>OBV!G1796</f>
        <v>NEUTRAL</v>
      </c>
      <c r="L1796" s="17" t="str">
        <f>OBV!H1796</f>
        <v>BEARISH DIVERGENCE</v>
      </c>
      <c r="M1796" s="19">
        <f t="shared" si="280"/>
        <v>25</v>
      </c>
      <c r="N1796" s="19">
        <f t="shared" si="281"/>
        <v>0</v>
      </c>
      <c r="O1796" s="19">
        <f t="shared" si="282"/>
        <v>50</v>
      </c>
      <c r="P1796" s="19">
        <f t="shared" si="283"/>
        <v>16.5</v>
      </c>
      <c r="Q1796" s="20">
        <f t="shared" si="284"/>
        <v>18.725000000000001</v>
      </c>
      <c r="R1796" s="20">
        <f t="shared" si="285"/>
        <v>26.625</v>
      </c>
      <c r="S1796" s="20">
        <f t="shared" si="286"/>
        <v>23.675000000000001</v>
      </c>
      <c r="T1796" s="20">
        <f t="shared" si="287"/>
        <v>22.875</v>
      </c>
      <c r="U1796" s="19">
        <f t="shared" si="288"/>
        <v>23.008333333333336</v>
      </c>
      <c r="V1796" s="19">
        <f t="shared" si="289"/>
        <v>22.975000000000001</v>
      </c>
    </row>
    <row r="1797" spans="1:22" ht="13.5" x14ac:dyDescent="0.25">
      <c r="A1797" s="3">
        <f>RSI!A1797</f>
        <v>44629</v>
      </c>
      <c r="B1797" s="2">
        <f>RSI!B1797</f>
        <v>3.3816000000000002</v>
      </c>
      <c r="C1797" s="2">
        <f>RSI!I1797</f>
        <v>50.089907904317066</v>
      </c>
      <c r="D1797" s="2">
        <f>MACD!E1797</f>
        <v>1.0239786743124313E-2</v>
      </c>
      <c r="E1797" s="2">
        <f>MACD!F1797</f>
        <v>3.4381953622150017E-3</v>
      </c>
      <c r="F1797" s="2">
        <f>'Moving Avg'!D1797</f>
        <v>3.3815600000000003</v>
      </c>
      <c r="G1797" s="2">
        <f>'Moving Avg'!F1797</f>
        <v>3.38896</v>
      </c>
      <c r="H1797" s="2">
        <f>'Moving Avg'!G1797</f>
        <v>3.3627539999999989</v>
      </c>
      <c r="I1797" s="2">
        <f>'Moving Avg'!H1797</f>
        <v>3.3247939999999989</v>
      </c>
      <c r="J1797" s="17" t="str">
        <f>OBV!F1797</f>
        <v>BEARISH</v>
      </c>
      <c r="K1797" s="17" t="str">
        <f>OBV!G1797</f>
        <v>NEUTRAL</v>
      </c>
      <c r="L1797" s="17" t="str">
        <f>OBV!H1797</f>
        <v>CONFIRMED BEARISH</v>
      </c>
      <c r="M1797" s="19">
        <f t="shared" si="280"/>
        <v>25</v>
      </c>
      <c r="N1797" s="19">
        <f t="shared" si="281"/>
        <v>0</v>
      </c>
      <c r="O1797" s="19">
        <f t="shared" si="282"/>
        <v>50</v>
      </c>
      <c r="P1797" s="19">
        <f t="shared" si="283"/>
        <v>16.5</v>
      </c>
      <c r="Q1797" s="20">
        <f t="shared" si="284"/>
        <v>18.725000000000001</v>
      </c>
      <c r="R1797" s="20">
        <f t="shared" si="285"/>
        <v>26.625</v>
      </c>
      <c r="S1797" s="20">
        <f t="shared" si="286"/>
        <v>23.675000000000001</v>
      </c>
      <c r="T1797" s="20">
        <f t="shared" si="287"/>
        <v>22.875</v>
      </c>
      <c r="U1797" s="19">
        <f t="shared" si="288"/>
        <v>23.008333333333336</v>
      </c>
      <c r="V1797" s="19">
        <f t="shared" si="289"/>
        <v>22.975000000000001</v>
      </c>
    </row>
    <row r="1798" spans="1:22" ht="13.5" x14ac:dyDescent="0.25">
      <c r="A1798" s="3">
        <f>RSI!A1798</f>
        <v>44630</v>
      </c>
      <c r="B1798" s="2">
        <f>RSI!B1798</f>
        <v>3.3738000000000001</v>
      </c>
      <c r="C1798" s="2">
        <f>RSI!I1798</f>
        <v>48.430961740192288</v>
      </c>
      <c r="D1798" s="2">
        <f>MACD!E1798</f>
        <v>1.1625514793150327E-2</v>
      </c>
      <c r="E1798" s="2">
        <f>MACD!F1798</f>
        <v>5.0756592484020669E-3</v>
      </c>
      <c r="F1798" s="2">
        <f>'Moving Avg'!D1798</f>
        <v>3.3784600000000005</v>
      </c>
      <c r="G1798" s="2">
        <f>'Moving Avg'!F1798</f>
        <v>3.3905149999999997</v>
      </c>
      <c r="H1798" s="2">
        <f>'Moving Avg'!G1798</f>
        <v>3.3621319999999986</v>
      </c>
      <c r="I1798" s="2">
        <f>'Moving Avg'!H1798</f>
        <v>3.3255804999999987</v>
      </c>
      <c r="J1798" s="17" t="str">
        <f>OBV!F1798</f>
        <v>BEARISH</v>
      </c>
      <c r="K1798" s="17" t="str">
        <f>OBV!G1798</f>
        <v>NEUTRAL</v>
      </c>
      <c r="L1798" s="17" t="str">
        <f>OBV!H1798</f>
        <v>CONFIRMED BEARISH</v>
      </c>
      <c r="M1798" s="19">
        <f t="shared" si="280"/>
        <v>25</v>
      </c>
      <c r="N1798" s="19">
        <f t="shared" si="281"/>
        <v>0</v>
      </c>
      <c r="O1798" s="19">
        <f t="shared" si="282"/>
        <v>50</v>
      </c>
      <c r="P1798" s="19">
        <f t="shared" si="283"/>
        <v>16.5</v>
      </c>
      <c r="Q1798" s="20">
        <f t="shared" si="284"/>
        <v>18.725000000000001</v>
      </c>
      <c r="R1798" s="20">
        <f t="shared" si="285"/>
        <v>26.625</v>
      </c>
      <c r="S1798" s="20">
        <f t="shared" si="286"/>
        <v>23.675000000000001</v>
      </c>
      <c r="T1798" s="20">
        <f t="shared" si="287"/>
        <v>22.875</v>
      </c>
      <c r="U1798" s="19">
        <f t="shared" si="288"/>
        <v>23.008333333333336</v>
      </c>
      <c r="V1798" s="19">
        <f t="shared" si="289"/>
        <v>22.975000000000001</v>
      </c>
    </row>
    <row r="1799" spans="1:22" ht="13.5" x14ac:dyDescent="0.25">
      <c r="A1799" s="3">
        <f>RSI!A1799</f>
        <v>44631</v>
      </c>
      <c r="B1799" s="2">
        <f>RSI!B1799</f>
        <v>3.3893</v>
      </c>
      <c r="C1799" s="2">
        <f>RSI!I1799</f>
        <v>51.844096045041717</v>
      </c>
      <c r="D1799" s="2">
        <f>MACD!E1799</f>
        <v>1.1696093581140765E-2</v>
      </c>
      <c r="E1799" s="2">
        <f>MACD!F1799</f>
        <v>6.3997461149498062E-3</v>
      </c>
      <c r="F1799" s="2">
        <f>'Moving Avg'!D1799</f>
        <v>3.38</v>
      </c>
      <c r="G1799" s="2">
        <f>'Moving Avg'!F1799</f>
        <v>3.3909000000000007</v>
      </c>
      <c r="H1799" s="2">
        <f>'Moving Avg'!G1799</f>
        <v>3.3619759999999985</v>
      </c>
      <c r="I1799" s="2">
        <f>'Moving Avg'!H1799</f>
        <v>3.3264444999999991</v>
      </c>
      <c r="J1799" s="17" t="str">
        <f>OBV!F1799</f>
        <v>BEARISH</v>
      </c>
      <c r="K1799" s="17" t="str">
        <f>OBV!G1799</f>
        <v>NEUTRAL</v>
      </c>
      <c r="L1799" s="17" t="str">
        <f>OBV!H1799</f>
        <v>BEARISH DIVERGENCE</v>
      </c>
      <c r="M1799" s="19">
        <f t="shared" si="280"/>
        <v>25</v>
      </c>
      <c r="N1799" s="19">
        <f t="shared" si="281"/>
        <v>0</v>
      </c>
      <c r="O1799" s="19">
        <f t="shared" si="282"/>
        <v>50</v>
      </c>
      <c r="P1799" s="19">
        <f t="shared" si="283"/>
        <v>16.5</v>
      </c>
      <c r="Q1799" s="20">
        <f t="shared" si="284"/>
        <v>18.725000000000001</v>
      </c>
      <c r="R1799" s="20">
        <f t="shared" si="285"/>
        <v>26.625</v>
      </c>
      <c r="S1799" s="20">
        <f t="shared" si="286"/>
        <v>23.675000000000001</v>
      </c>
      <c r="T1799" s="20">
        <f t="shared" si="287"/>
        <v>22.875</v>
      </c>
      <c r="U1799" s="19">
        <f t="shared" si="288"/>
        <v>23.008333333333336</v>
      </c>
      <c r="V1799" s="19">
        <f t="shared" si="289"/>
        <v>22.975000000000001</v>
      </c>
    </row>
    <row r="1800" spans="1:22" ht="13.5" x14ac:dyDescent="0.25">
      <c r="A1800" s="3">
        <f>RSI!A1800</f>
        <v>44634</v>
      </c>
      <c r="B1800" s="2">
        <f>RSI!B1800</f>
        <v>3.3271000000000002</v>
      </c>
      <c r="C1800" s="2">
        <f>RSI!I1800</f>
        <v>40.31336656812595</v>
      </c>
      <c r="D1800" s="2">
        <f>MACD!E1800</f>
        <v>1.392978244830001E-2</v>
      </c>
      <c r="E1800" s="2">
        <f>MACD!F1800</f>
        <v>7.9057533816198483E-3</v>
      </c>
      <c r="F1800" s="2">
        <f>'Moving Avg'!D1800</f>
        <v>3.37378</v>
      </c>
      <c r="G1800" s="2">
        <f>'Moving Avg'!F1800</f>
        <v>3.3881750000000004</v>
      </c>
      <c r="H1800" s="2">
        <f>'Moving Avg'!G1800</f>
        <v>3.3605759999999987</v>
      </c>
      <c r="I1800" s="2">
        <f>'Moving Avg'!H1800</f>
        <v>3.3269974999999987</v>
      </c>
      <c r="J1800" s="17" t="str">
        <f>OBV!F1800</f>
        <v>BEARISH</v>
      </c>
      <c r="K1800" s="17" t="str">
        <f>OBV!G1800</f>
        <v>NEUTRAL</v>
      </c>
      <c r="L1800" s="17" t="str">
        <f>OBV!H1800</f>
        <v>CONFIRMED BEARISH</v>
      </c>
      <c r="M1800" s="19">
        <f t="shared" si="280"/>
        <v>25</v>
      </c>
      <c r="N1800" s="19">
        <f t="shared" si="281"/>
        <v>0</v>
      </c>
      <c r="O1800" s="19">
        <f t="shared" si="282"/>
        <v>50</v>
      </c>
      <c r="P1800" s="19">
        <f t="shared" si="283"/>
        <v>16.5</v>
      </c>
      <c r="Q1800" s="20">
        <f t="shared" si="284"/>
        <v>18.725000000000001</v>
      </c>
      <c r="R1800" s="20">
        <f t="shared" si="285"/>
        <v>26.625</v>
      </c>
      <c r="S1800" s="20">
        <f t="shared" si="286"/>
        <v>23.675000000000001</v>
      </c>
      <c r="T1800" s="20">
        <f t="shared" si="287"/>
        <v>22.875</v>
      </c>
      <c r="U1800" s="19">
        <f t="shared" si="288"/>
        <v>23.008333333333336</v>
      </c>
      <c r="V1800" s="19">
        <f t="shared" si="289"/>
        <v>22.975000000000001</v>
      </c>
    </row>
    <row r="1801" spans="1:22" ht="13.5" x14ac:dyDescent="0.25">
      <c r="A1801" s="3">
        <f>RSI!A1801</f>
        <v>44635</v>
      </c>
      <c r="B1801" s="2">
        <f>RSI!B1801</f>
        <v>3.3426999999999998</v>
      </c>
      <c r="C1801" s="2">
        <f>RSI!I1801</f>
        <v>43.69571115953903</v>
      </c>
      <c r="D1801" s="2">
        <f>MACD!E1801</f>
        <v>1.4986606689540771E-2</v>
      </c>
      <c r="E1801" s="2">
        <f>MACD!F1801</f>
        <v>9.3219240432040329E-3</v>
      </c>
      <c r="F1801" s="2">
        <f>'Moving Avg'!D1801</f>
        <v>3.3628999999999998</v>
      </c>
      <c r="G1801" s="2">
        <f>'Moving Avg'!F1801</f>
        <v>3.3850649999999995</v>
      </c>
      <c r="H1801" s="2">
        <f>'Moving Avg'!G1801</f>
        <v>3.3605759999999991</v>
      </c>
      <c r="I1801" s="2">
        <f>'Moving Avg'!H1801</f>
        <v>3.3274114999999989</v>
      </c>
      <c r="J1801" s="17" t="str">
        <f>OBV!F1801</f>
        <v>BEARISH</v>
      </c>
      <c r="K1801" s="17" t="str">
        <f>OBV!G1801</f>
        <v>NEUTRAL</v>
      </c>
      <c r="L1801" s="17" t="str">
        <f>OBV!H1801</f>
        <v>CONFIRMED BEARISH</v>
      </c>
      <c r="M1801" s="19">
        <f t="shared" si="280"/>
        <v>25</v>
      </c>
      <c r="N1801" s="19">
        <f t="shared" si="281"/>
        <v>0</v>
      </c>
      <c r="O1801" s="19">
        <f t="shared" si="282"/>
        <v>50</v>
      </c>
      <c r="P1801" s="19">
        <f t="shared" si="283"/>
        <v>16.5</v>
      </c>
      <c r="Q1801" s="20">
        <f t="shared" si="284"/>
        <v>18.725000000000001</v>
      </c>
      <c r="R1801" s="20">
        <f t="shared" si="285"/>
        <v>26.625</v>
      </c>
      <c r="S1801" s="20">
        <f t="shared" si="286"/>
        <v>23.675000000000001</v>
      </c>
      <c r="T1801" s="20">
        <f t="shared" si="287"/>
        <v>22.875</v>
      </c>
      <c r="U1801" s="19">
        <f t="shared" si="288"/>
        <v>23.008333333333336</v>
      </c>
      <c r="V1801" s="19">
        <f t="shared" si="289"/>
        <v>22.975000000000001</v>
      </c>
    </row>
    <row r="1802" spans="1:22" ht="13.5" x14ac:dyDescent="0.25">
      <c r="A1802" s="3">
        <f>RSI!A1802</f>
        <v>44636</v>
      </c>
      <c r="B1802" s="2">
        <f>RSI!B1802</f>
        <v>3.3426999999999998</v>
      </c>
      <c r="C1802" s="2">
        <f>RSI!I1802</f>
        <v>43.69571115953903</v>
      </c>
      <c r="D1802" s="2">
        <f>MACD!E1802</f>
        <v>1.8471735577242132E-2</v>
      </c>
      <c r="E1802" s="2">
        <f>MACD!F1802</f>
        <v>1.1151886350011653E-2</v>
      </c>
      <c r="F1802" s="2">
        <f>'Moving Avg'!D1802</f>
        <v>3.3551200000000003</v>
      </c>
      <c r="G1802" s="2">
        <f>'Moving Avg'!F1802</f>
        <v>3.381955</v>
      </c>
      <c r="H1802" s="2">
        <f>'Moving Avg'!G1802</f>
        <v>3.3607319999999992</v>
      </c>
      <c r="I1802" s="2">
        <f>'Moving Avg'!H1802</f>
        <v>3.328187499999999</v>
      </c>
      <c r="J1802" s="17" t="str">
        <f>OBV!F1802</f>
        <v>BEARISH</v>
      </c>
      <c r="K1802" s="17" t="str">
        <f>OBV!G1802</f>
        <v>NEUTRAL</v>
      </c>
      <c r="L1802" s="17" t="str">
        <f>OBV!H1802</f>
        <v>CONFIRMED BEARISH</v>
      </c>
      <c r="M1802" s="19">
        <f t="shared" si="280"/>
        <v>25</v>
      </c>
      <c r="N1802" s="19">
        <f t="shared" si="281"/>
        <v>0</v>
      </c>
      <c r="O1802" s="19">
        <f t="shared" si="282"/>
        <v>50</v>
      </c>
      <c r="P1802" s="19">
        <f t="shared" si="283"/>
        <v>16.5</v>
      </c>
      <c r="Q1802" s="20">
        <f t="shared" si="284"/>
        <v>18.725000000000001</v>
      </c>
      <c r="R1802" s="20">
        <f t="shared" si="285"/>
        <v>26.625</v>
      </c>
      <c r="S1802" s="20">
        <f t="shared" si="286"/>
        <v>23.675000000000001</v>
      </c>
      <c r="T1802" s="20">
        <f t="shared" si="287"/>
        <v>22.875</v>
      </c>
      <c r="U1802" s="19">
        <f t="shared" si="288"/>
        <v>23.008333333333336</v>
      </c>
      <c r="V1802" s="19">
        <f t="shared" si="289"/>
        <v>22.975000000000001</v>
      </c>
    </row>
    <row r="1803" spans="1:22" ht="13.5" x14ac:dyDescent="0.25">
      <c r="A1803" s="3">
        <f>RSI!A1803</f>
        <v>44637</v>
      </c>
      <c r="B1803" s="2">
        <f>RSI!B1803</f>
        <v>3.3193999999999999</v>
      </c>
      <c r="C1803" s="2">
        <f>RSI!I1803</f>
        <v>39.789874917362994</v>
      </c>
      <c r="D1803" s="2">
        <f>MACD!E1803</f>
        <v>2.2137614499774028E-2</v>
      </c>
      <c r="E1803" s="2">
        <f>MACD!F1803</f>
        <v>1.3349031979964128E-2</v>
      </c>
      <c r="F1803" s="2">
        <f>'Moving Avg'!D1803</f>
        <v>3.3442400000000005</v>
      </c>
      <c r="G1803" s="2">
        <f>'Moving Avg'!F1803</f>
        <v>3.3776800000000002</v>
      </c>
      <c r="H1803" s="2">
        <f>'Moving Avg'!G1803</f>
        <v>3.3602659999999998</v>
      </c>
      <c r="I1803" s="2">
        <f>'Moving Avg'!H1803</f>
        <v>3.329172999999999</v>
      </c>
      <c r="J1803" s="17" t="str">
        <f>OBV!F1803</f>
        <v>BEARISH</v>
      </c>
      <c r="K1803" s="17" t="str">
        <f>OBV!G1803</f>
        <v>NEUTRAL</v>
      </c>
      <c r="L1803" s="17" t="str">
        <f>OBV!H1803</f>
        <v>CONFIRMED BEARISH</v>
      </c>
      <c r="M1803" s="19">
        <f t="shared" si="280"/>
        <v>25</v>
      </c>
      <c r="N1803" s="19">
        <f t="shared" si="281"/>
        <v>0</v>
      </c>
      <c r="O1803" s="19">
        <f t="shared" si="282"/>
        <v>50</v>
      </c>
      <c r="P1803" s="19">
        <f t="shared" si="283"/>
        <v>16.5</v>
      </c>
      <c r="Q1803" s="20">
        <f t="shared" si="284"/>
        <v>18.725000000000001</v>
      </c>
      <c r="R1803" s="20">
        <f t="shared" si="285"/>
        <v>26.625</v>
      </c>
      <c r="S1803" s="20">
        <f t="shared" si="286"/>
        <v>23.675000000000001</v>
      </c>
      <c r="T1803" s="20">
        <f t="shared" si="287"/>
        <v>22.875</v>
      </c>
      <c r="U1803" s="19">
        <f t="shared" si="288"/>
        <v>23.008333333333336</v>
      </c>
      <c r="V1803" s="19">
        <f t="shared" si="289"/>
        <v>22.975000000000001</v>
      </c>
    </row>
    <row r="1804" spans="1:22" ht="13.5" x14ac:dyDescent="0.25">
      <c r="A1804" s="3">
        <f>RSI!A1804</f>
        <v>44638</v>
      </c>
      <c r="B1804" s="2">
        <f>RSI!B1804</f>
        <v>3.3349000000000002</v>
      </c>
      <c r="C1804" s="2">
        <f>RSI!I1804</f>
        <v>43.413541207178454</v>
      </c>
      <c r="D1804" s="2">
        <f>MACD!E1804</f>
        <v>2.3221279017429541E-2</v>
      </c>
      <c r="E1804" s="2">
        <f>MACD!F1804</f>
        <v>1.5323481387457212E-2</v>
      </c>
      <c r="F1804" s="2">
        <f>'Moving Avg'!D1804</f>
        <v>3.3333599999999999</v>
      </c>
      <c r="G1804" s="2">
        <f>'Moving Avg'!F1804</f>
        <v>3.3737900000000005</v>
      </c>
      <c r="H1804" s="2">
        <f>'Moving Avg'!G1804</f>
        <v>3.3616639999999993</v>
      </c>
      <c r="I1804" s="2">
        <f>'Moving Avg'!H1804</f>
        <v>3.3300909999999986</v>
      </c>
      <c r="J1804" s="17" t="str">
        <f>OBV!F1804</f>
        <v>BEARISH</v>
      </c>
      <c r="K1804" s="17" t="str">
        <f>OBV!G1804</f>
        <v>NEUTRAL</v>
      </c>
      <c r="L1804" s="17" t="str">
        <f>OBV!H1804</f>
        <v>CONFIRMED BEARISH</v>
      </c>
      <c r="M1804" s="19">
        <f t="shared" si="280"/>
        <v>25</v>
      </c>
      <c r="N1804" s="19">
        <f t="shared" si="281"/>
        <v>0</v>
      </c>
      <c r="O1804" s="19">
        <f t="shared" si="282"/>
        <v>50</v>
      </c>
      <c r="P1804" s="19">
        <f t="shared" si="283"/>
        <v>16.5</v>
      </c>
      <c r="Q1804" s="20">
        <f t="shared" si="284"/>
        <v>18.725000000000001</v>
      </c>
      <c r="R1804" s="20">
        <f t="shared" si="285"/>
        <v>26.625</v>
      </c>
      <c r="S1804" s="20">
        <f t="shared" si="286"/>
        <v>23.675000000000001</v>
      </c>
      <c r="T1804" s="20">
        <f t="shared" si="287"/>
        <v>22.875</v>
      </c>
      <c r="U1804" s="19">
        <f t="shared" si="288"/>
        <v>23.008333333333336</v>
      </c>
      <c r="V1804" s="19">
        <f t="shared" si="289"/>
        <v>22.975000000000001</v>
      </c>
    </row>
    <row r="1805" spans="1:22" ht="13.5" x14ac:dyDescent="0.25">
      <c r="A1805" s="3">
        <f>RSI!A1805</f>
        <v>44641</v>
      </c>
      <c r="B1805" s="2">
        <f>RSI!B1805</f>
        <v>3.3426999999999998</v>
      </c>
      <c r="C1805" s="2">
        <f>RSI!I1805</f>
        <v>45.200851931009538</v>
      </c>
      <c r="D1805" s="2">
        <f>MACD!E1805</f>
        <v>2.0160089918528357E-2</v>
      </c>
      <c r="E1805" s="2">
        <f>MACD!F1805</f>
        <v>1.6290803093671442E-2</v>
      </c>
      <c r="F1805" s="2">
        <f>'Moving Avg'!D1805</f>
        <v>3.3364800000000003</v>
      </c>
      <c r="G1805" s="2">
        <f>'Moving Avg'!F1805</f>
        <v>3.3718449999999995</v>
      </c>
      <c r="H1805" s="2">
        <f>'Moving Avg'!G1805</f>
        <v>3.3622860000000001</v>
      </c>
      <c r="I1805" s="2">
        <f>'Moving Avg'!H1805</f>
        <v>3.3309029999999984</v>
      </c>
      <c r="J1805" s="17" t="str">
        <f>OBV!F1805</f>
        <v>BULLISH</v>
      </c>
      <c r="K1805" s="17" t="str">
        <f>OBV!G1805</f>
        <v>NEUTRAL</v>
      </c>
      <c r="L1805" s="17" t="str">
        <f>OBV!H1805</f>
        <v>CONFIRMED BULLISH</v>
      </c>
      <c r="M1805" s="19">
        <f t="shared" si="280"/>
        <v>25</v>
      </c>
      <c r="N1805" s="19">
        <f t="shared" si="281"/>
        <v>0</v>
      </c>
      <c r="O1805" s="19">
        <f t="shared" si="282"/>
        <v>50</v>
      </c>
      <c r="P1805" s="19">
        <f t="shared" si="283"/>
        <v>83.5</v>
      </c>
      <c r="Q1805" s="20">
        <f t="shared" si="284"/>
        <v>28.774999999999999</v>
      </c>
      <c r="R1805" s="20">
        <f t="shared" si="285"/>
        <v>43.375</v>
      </c>
      <c r="S1805" s="20">
        <f t="shared" si="286"/>
        <v>53.825000000000003</v>
      </c>
      <c r="T1805" s="20">
        <f t="shared" si="287"/>
        <v>39.625</v>
      </c>
      <c r="U1805" s="19">
        <f t="shared" si="288"/>
        <v>41.991666666666667</v>
      </c>
      <c r="V1805" s="19">
        <f t="shared" si="289"/>
        <v>41.400000000000006</v>
      </c>
    </row>
    <row r="1806" spans="1:22" ht="13.5" x14ac:dyDescent="0.25">
      <c r="A1806" s="3">
        <f>RSI!A1806</f>
        <v>44642</v>
      </c>
      <c r="B1806" s="2">
        <f>RSI!B1806</f>
        <v>3.3349000000000002</v>
      </c>
      <c r="C1806" s="2">
        <f>RSI!I1806</f>
        <v>43.713917041712754</v>
      </c>
      <c r="D1806" s="2">
        <f>MACD!E1806</f>
        <v>2.4271009115474307E-2</v>
      </c>
      <c r="E1806" s="2">
        <f>MACD!F1806</f>
        <v>1.7886844298032015E-2</v>
      </c>
      <c r="F1806" s="2">
        <f>'Moving Avg'!D1806</f>
        <v>3.3349200000000003</v>
      </c>
      <c r="G1806" s="2">
        <f>'Moving Avg'!F1806</f>
        <v>3.3679549999999998</v>
      </c>
      <c r="H1806" s="2">
        <f>'Moving Avg'!G1806</f>
        <v>3.3624420000000002</v>
      </c>
      <c r="I1806" s="2">
        <f>'Moving Avg'!H1806</f>
        <v>3.3316759999999976</v>
      </c>
      <c r="J1806" s="17" t="str">
        <f>OBV!F1806</f>
        <v>BULLISH</v>
      </c>
      <c r="K1806" s="17" t="str">
        <f>OBV!G1806</f>
        <v>NEUTRAL</v>
      </c>
      <c r="L1806" s="17" t="str">
        <f>OBV!H1806</f>
        <v>BULLISH DIVERGENCE</v>
      </c>
      <c r="M1806" s="19">
        <f t="shared" si="280"/>
        <v>25</v>
      </c>
      <c r="N1806" s="19">
        <f t="shared" si="281"/>
        <v>0</v>
      </c>
      <c r="O1806" s="19">
        <f t="shared" si="282"/>
        <v>50</v>
      </c>
      <c r="P1806" s="19">
        <f t="shared" si="283"/>
        <v>66.5</v>
      </c>
      <c r="Q1806" s="20">
        <f t="shared" si="284"/>
        <v>26.225000000000001</v>
      </c>
      <c r="R1806" s="20">
        <f t="shared" si="285"/>
        <v>39.125</v>
      </c>
      <c r="S1806" s="20">
        <f t="shared" si="286"/>
        <v>46.174999999999997</v>
      </c>
      <c r="T1806" s="20">
        <f t="shared" si="287"/>
        <v>35.375</v>
      </c>
      <c r="U1806" s="19">
        <f t="shared" si="288"/>
        <v>37.174999999999997</v>
      </c>
      <c r="V1806" s="19">
        <f t="shared" si="289"/>
        <v>36.724999999999994</v>
      </c>
    </row>
    <row r="1807" spans="1:22" ht="13.5" x14ac:dyDescent="0.25">
      <c r="A1807" s="3">
        <f>RSI!A1807</f>
        <v>44643</v>
      </c>
      <c r="B1807" s="2">
        <f>RSI!B1807</f>
        <v>3.3115999999999999</v>
      </c>
      <c r="C1807" s="2">
        <f>RSI!I1807</f>
        <v>39.530565509328589</v>
      </c>
      <c r="D1807" s="2">
        <f>MACD!E1807</f>
        <v>2.7265364507777168E-2</v>
      </c>
      <c r="E1807" s="2">
        <f>MACD!F1807</f>
        <v>1.9762548339981048E-2</v>
      </c>
      <c r="F1807" s="2">
        <f>'Moving Avg'!D1807</f>
        <v>3.3287</v>
      </c>
      <c r="G1807" s="2">
        <f>'Moving Avg'!F1807</f>
        <v>3.3640700000000003</v>
      </c>
      <c r="H1807" s="2">
        <f>'Moving Avg'!G1807</f>
        <v>3.3621320000000003</v>
      </c>
      <c r="I1807" s="2">
        <f>'Moving Avg'!H1807</f>
        <v>3.3323689999999977</v>
      </c>
      <c r="J1807" s="17" t="str">
        <f>OBV!F1807</f>
        <v>BULLISH</v>
      </c>
      <c r="K1807" s="17" t="str">
        <f>OBV!G1807</f>
        <v>NEUTRAL</v>
      </c>
      <c r="L1807" s="17" t="str">
        <f>OBV!H1807</f>
        <v>BULLISH DIVERGENCE</v>
      </c>
      <c r="M1807" s="19">
        <f t="shared" si="280"/>
        <v>25</v>
      </c>
      <c r="N1807" s="19">
        <f t="shared" si="281"/>
        <v>0</v>
      </c>
      <c r="O1807" s="19">
        <f t="shared" si="282"/>
        <v>0</v>
      </c>
      <c r="P1807" s="19">
        <f t="shared" si="283"/>
        <v>66.5</v>
      </c>
      <c r="Q1807" s="20">
        <f t="shared" si="284"/>
        <v>18.725000000000001</v>
      </c>
      <c r="R1807" s="20">
        <f t="shared" si="285"/>
        <v>21.625</v>
      </c>
      <c r="S1807" s="20">
        <f t="shared" si="286"/>
        <v>33.674999999999997</v>
      </c>
      <c r="T1807" s="20">
        <f t="shared" si="287"/>
        <v>22.875</v>
      </c>
      <c r="U1807" s="19">
        <f t="shared" si="288"/>
        <v>24.675000000000001</v>
      </c>
      <c r="V1807" s="19">
        <f t="shared" si="289"/>
        <v>24.225000000000001</v>
      </c>
    </row>
    <row r="1808" spans="1:22" ht="13.5" x14ac:dyDescent="0.25">
      <c r="A1808" s="3">
        <f>RSI!A1808</f>
        <v>44644</v>
      </c>
      <c r="B1808" s="2">
        <f>RSI!B1808</f>
        <v>3.3115999999999999</v>
      </c>
      <c r="C1808" s="2">
        <f>RSI!I1808</f>
        <v>39.530565509328589</v>
      </c>
      <c r="D1808" s="2">
        <f>MACD!E1808</f>
        <v>2.8898373837840108E-2</v>
      </c>
      <c r="E1808" s="2">
        <f>MACD!F1808</f>
        <v>2.1589713439552859E-2</v>
      </c>
      <c r="F1808" s="2">
        <f>'Moving Avg'!D1808</f>
        <v>3.32714</v>
      </c>
      <c r="G1808" s="2">
        <f>'Moving Avg'!F1808</f>
        <v>3.3597949999999996</v>
      </c>
      <c r="H1808" s="2">
        <f>'Moving Avg'!G1808</f>
        <v>3.3621320000000003</v>
      </c>
      <c r="I1808" s="2">
        <f>'Moving Avg'!H1808</f>
        <v>3.3330254999999975</v>
      </c>
      <c r="J1808" s="17" t="str">
        <f>OBV!F1808</f>
        <v>BULLISH</v>
      </c>
      <c r="K1808" s="17" t="str">
        <f>OBV!G1808</f>
        <v>NEUTRAL</v>
      </c>
      <c r="L1808" s="17" t="str">
        <f>OBV!H1808</f>
        <v>BULLISH DIVERGENCE</v>
      </c>
      <c r="M1808" s="19">
        <f t="shared" si="280"/>
        <v>25</v>
      </c>
      <c r="N1808" s="19">
        <f t="shared" si="281"/>
        <v>0</v>
      </c>
      <c r="O1808" s="19">
        <f t="shared" si="282"/>
        <v>0</v>
      </c>
      <c r="P1808" s="19">
        <f t="shared" si="283"/>
        <v>66.5</v>
      </c>
      <c r="Q1808" s="20">
        <f t="shared" si="284"/>
        <v>18.725000000000001</v>
      </c>
      <c r="R1808" s="20">
        <f t="shared" si="285"/>
        <v>21.625</v>
      </c>
      <c r="S1808" s="20">
        <f t="shared" si="286"/>
        <v>33.674999999999997</v>
      </c>
      <c r="T1808" s="20">
        <f t="shared" si="287"/>
        <v>22.875</v>
      </c>
      <c r="U1808" s="19">
        <f t="shared" si="288"/>
        <v>24.675000000000001</v>
      </c>
      <c r="V1808" s="19">
        <f t="shared" si="289"/>
        <v>24.225000000000001</v>
      </c>
    </row>
    <row r="1809" spans="1:22" ht="13.5" x14ac:dyDescent="0.25">
      <c r="A1809" s="3">
        <f>RSI!A1809</f>
        <v>44645</v>
      </c>
      <c r="B1809" s="2">
        <f>RSI!B1809</f>
        <v>3.3115999999999999</v>
      </c>
      <c r="C1809" s="2">
        <f>RSI!I1809</f>
        <v>39.530565509328596</v>
      </c>
      <c r="D1809" s="2">
        <f>MACD!E1809</f>
        <v>3.2941918197999964E-2</v>
      </c>
      <c r="E1809" s="2">
        <f>MACD!F1809</f>
        <v>2.3860154391242283E-2</v>
      </c>
      <c r="F1809" s="2">
        <f>'Moving Avg'!D1809</f>
        <v>3.3224800000000001</v>
      </c>
      <c r="G1809" s="2">
        <f>'Moving Avg'!F1809</f>
        <v>3.3555199999999998</v>
      </c>
      <c r="H1809" s="2">
        <f>'Moving Avg'!G1809</f>
        <v>3.3621320000000003</v>
      </c>
      <c r="I1809" s="2">
        <f>'Moving Avg'!H1809</f>
        <v>3.3335374999999976</v>
      </c>
      <c r="J1809" s="17" t="str">
        <f>OBV!F1809</f>
        <v>BULLISH</v>
      </c>
      <c r="K1809" s="17" t="str">
        <f>OBV!G1809</f>
        <v>NEUTRAL</v>
      </c>
      <c r="L1809" s="17" t="str">
        <f>OBV!H1809</f>
        <v>BULLISH DIVERGENCE</v>
      </c>
      <c r="M1809" s="19">
        <f t="shared" si="280"/>
        <v>25</v>
      </c>
      <c r="N1809" s="19">
        <f t="shared" si="281"/>
        <v>0</v>
      </c>
      <c r="O1809" s="19">
        <f t="shared" si="282"/>
        <v>0</v>
      </c>
      <c r="P1809" s="19">
        <f t="shared" si="283"/>
        <v>66.5</v>
      </c>
      <c r="Q1809" s="20">
        <f t="shared" si="284"/>
        <v>18.725000000000001</v>
      </c>
      <c r="R1809" s="20">
        <f t="shared" si="285"/>
        <v>21.625</v>
      </c>
      <c r="S1809" s="20">
        <f t="shared" si="286"/>
        <v>33.674999999999997</v>
      </c>
      <c r="T1809" s="20">
        <f t="shared" si="287"/>
        <v>22.875</v>
      </c>
      <c r="U1809" s="19">
        <f t="shared" si="288"/>
        <v>24.675000000000001</v>
      </c>
      <c r="V1809" s="19">
        <f t="shared" si="289"/>
        <v>24.225000000000001</v>
      </c>
    </row>
    <row r="1810" spans="1:22" ht="13.5" x14ac:dyDescent="0.25">
      <c r="A1810" s="3">
        <f>RSI!A1810</f>
        <v>44648</v>
      </c>
      <c r="B1810" s="2">
        <f>RSI!B1810</f>
        <v>3.3426999999999998</v>
      </c>
      <c r="C1810" s="2">
        <f>RSI!I1810</f>
        <v>47.850390907095097</v>
      </c>
      <c r="D1810" s="2">
        <f>MACD!E1810</f>
        <v>2.4747066420939934E-2</v>
      </c>
      <c r="E1810" s="2">
        <f>MACD!F1810</f>
        <v>2.4037536797181812E-2</v>
      </c>
      <c r="F1810" s="2">
        <f>'Moving Avg'!D1810</f>
        <v>3.3224800000000001</v>
      </c>
      <c r="G1810" s="2">
        <f>'Moving Avg'!F1810</f>
        <v>3.3535749999999993</v>
      </c>
      <c r="H1810" s="2">
        <f>'Moving Avg'!G1810</f>
        <v>3.3632200000000005</v>
      </c>
      <c r="I1810" s="2">
        <f>'Moving Avg'!H1810</f>
        <v>3.3341324999999977</v>
      </c>
      <c r="J1810" s="17" t="str">
        <f>OBV!F1810</f>
        <v>BULLISH</v>
      </c>
      <c r="K1810" s="17" t="str">
        <f>OBV!G1810</f>
        <v>NEUTRAL</v>
      </c>
      <c r="L1810" s="17" t="str">
        <f>OBV!H1810</f>
        <v>NEUTRAL</v>
      </c>
      <c r="M1810" s="19">
        <f t="shared" si="280"/>
        <v>25</v>
      </c>
      <c r="N1810" s="19">
        <f t="shared" si="281"/>
        <v>0</v>
      </c>
      <c r="O1810" s="19">
        <f t="shared" si="282"/>
        <v>0</v>
      </c>
      <c r="P1810" s="19">
        <f t="shared" si="283"/>
        <v>49.5</v>
      </c>
      <c r="Q1810" s="20">
        <f t="shared" si="284"/>
        <v>16.175000000000001</v>
      </c>
      <c r="R1810" s="20">
        <f t="shared" si="285"/>
        <v>17.375</v>
      </c>
      <c r="S1810" s="20">
        <f t="shared" si="286"/>
        <v>26.025000000000002</v>
      </c>
      <c r="T1810" s="20">
        <f t="shared" si="287"/>
        <v>18.625</v>
      </c>
      <c r="U1810" s="19">
        <f t="shared" si="288"/>
        <v>19.858333333333334</v>
      </c>
      <c r="V1810" s="19">
        <f t="shared" si="289"/>
        <v>19.55</v>
      </c>
    </row>
    <row r="1811" spans="1:22" ht="13.5" x14ac:dyDescent="0.25">
      <c r="A1811" s="3">
        <f>RSI!A1811</f>
        <v>44649</v>
      </c>
      <c r="B1811" s="2">
        <f>RSI!B1811</f>
        <v>3.3426999999999998</v>
      </c>
      <c r="C1811" s="2">
        <f>RSI!I1811</f>
        <v>47.850390907095097</v>
      </c>
      <c r="D1811" s="2">
        <f>MACD!E1811</f>
        <v>2.0266802875711143E-2</v>
      </c>
      <c r="E1811" s="2">
        <f>MACD!F1811</f>
        <v>2.3283390012887678E-2</v>
      </c>
      <c r="F1811" s="2">
        <f>'Moving Avg'!D1811</f>
        <v>3.3240400000000001</v>
      </c>
      <c r="G1811" s="2">
        <f>'Moving Avg'!F1811</f>
        <v>3.3516299999999992</v>
      </c>
      <c r="H1811" s="2">
        <f>'Moving Avg'!G1811</f>
        <v>3.3643080000000007</v>
      </c>
      <c r="I1811" s="2">
        <f>'Moving Avg'!H1811</f>
        <v>3.3347999999999987</v>
      </c>
      <c r="J1811" s="17" t="str">
        <f>OBV!F1811</f>
        <v>BULLISH</v>
      </c>
      <c r="K1811" s="17" t="str">
        <f>OBV!G1811</f>
        <v>NEUTRAL</v>
      </c>
      <c r="L1811" s="17" t="str">
        <f>OBV!H1811</f>
        <v>CONFIRMED BULLISH</v>
      </c>
      <c r="M1811" s="19">
        <f t="shared" si="280"/>
        <v>25</v>
      </c>
      <c r="N1811" s="19">
        <f t="shared" si="281"/>
        <v>45</v>
      </c>
      <c r="O1811" s="19">
        <f t="shared" si="282"/>
        <v>0</v>
      </c>
      <c r="P1811" s="19">
        <f t="shared" si="283"/>
        <v>83.5</v>
      </c>
      <c r="Q1811" s="20">
        <f t="shared" si="284"/>
        <v>37.024999999999999</v>
      </c>
      <c r="R1811" s="20">
        <f t="shared" si="285"/>
        <v>34.875</v>
      </c>
      <c r="S1811" s="20">
        <f t="shared" si="286"/>
        <v>48.075000000000003</v>
      </c>
      <c r="T1811" s="20">
        <f t="shared" si="287"/>
        <v>38.375</v>
      </c>
      <c r="U1811" s="19">
        <f t="shared" si="288"/>
        <v>39.991666666666667</v>
      </c>
      <c r="V1811" s="19">
        <f t="shared" si="289"/>
        <v>39.587500000000006</v>
      </c>
    </row>
    <row r="1812" spans="1:22" ht="13.5" x14ac:dyDescent="0.25">
      <c r="A1812" s="3">
        <f>RSI!A1812</f>
        <v>44650</v>
      </c>
      <c r="B1812" s="2">
        <f>RSI!B1812</f>
        <v>3.3426999999999998</v>
      </c>
      <c r="C1812" s="2">
        <f>RSI!I1812</f>
        <v>47.850390907095104</v>
      </c>
      <c r="D1812" s="2">
        <f>MACD!E1812</f>
        <v>1.6525664167902576E-2</v>
      </c>
      <c r="E1812" s="2">
        <f>MACD!F1812</f>
        <v>2.1931844843890658E-2</v>
      </c>
      <c r="F1812" s="2">
        <f>'Moving Avg'!D1812</f>
        <v>3.33026</v>
      </c>
      <c r="G1812" s="2">
        <f>'Moving Avg'!F1812</f>
        <v>3.3489099999999992</v>
      </c>
      <c r="H1812" s="2">
        <f>'Moving Avg'!G1812</f>
        <v>3.3649300000000011</v>
      </c>
      <c r="I1812" s="2">
        <f>'Moving Avg'!H1812</f>
        <v>3.3353949999999988</v>
      </c>
      <c r="J1812" s="17" t="str">
        <f>OBV!F1812</f>
        <v>BULLISH</v>
      </c>
      <c r="K1812" s="17" t="str">
        <f>OBV!G1812</f>
        <v>NEUTRAL</v>
      </c>
      <c r="L1812" s="17" t="str">
        <f>OBV!H1812</f>
        <v>CONFIRMED BULLISH</v>
      </c>
      <c r="M1812" s="19">
        <f t="shared" si="280"/>
        <v>25</v>
      </c>
      <c r="N1812" s="19">
        <f t="shared" si="281"/>
        <v>45</v>
      </c>
      <c r="O1812" s="19">
        <f t="shared" si="282"/>
        <v>0</v>
      </c>
      <c r="P1812" s="19">
        <f t="shared" si="283"/>
        <v>83.5</v>
      </c>
      <c r="Q1812" s="20">
        <f t="shared" si="284"/>
        <v>37.024999999999999</v>
      </c>
      <c r="R1812" s="20">
        <f t="shared" si="285"/>
        <v>34.875</v>
      </c>
      <c r="S1812" s="20">
        <f t="shared" si="286"/>
        <v>48.075000000000003</v>
      </c>
      <c r="T1812" s="20">
        <f t="shared" si="287"/>
        <v>38.375</v>
      </c>
      <c r="U1812" s="19">
        <f t="shared" si="288"/>
        <v>39.991666666666667</v>
      </c>
      <c r="V1812" s="19">
        <f t="shared" si="289"/>
        <v>39.587500000000006</v>
      </c>
    </row>
    <row r="1813" spans="1:22" ht="13.5" x14ac:dyDescent="0.25">
      <c r="A1813" s="3">
        <f>RSI!A1813</f>
        <v>44651</v>
      </c>
      <c r="B1813" s="2">
        <f>RSI!B1813</f>
        <v>3.3271000000000002</v>
      </c>
      <c r="C1813" s="2">
        <f>RSI!I1813</f>
        <v>44.053106680267895</v>
      </c>
      <c r="D1813" s="2">
        <f>MACD!E1813</f>
        <v>1.0977186101466696E-2</v>
      </c>
      <c r="E1813" s="2">
        <f>MACD!F1813</f>
        <v>1.9740913095405866E-2</v>
      </c>
      <c r="F1813" s="2">
        <f>'Moving Avg'!D1813</f>
        <v>3.3333600000000003</v>
      </c>
      <c r="G1813" s="2">
        <f>'Moving Avg'!F1813</f>
        <v>3.3457999999999997</v>
      </c>
      <c r="H1813" s="2">
        <f>'Moving Avg'!G1813</f>
        <v>3.3652400000000013</v>
      </c>
      <c r="I1813" s="2">
        <f>'Moving Avg'!H1813</f>
        <v>3.3360929999999986</v>
      </c>
      <c r="J1813" s="17" t="str">
        <f>OBV!F1813</f>
        <v>BEARISH</v>
      </c>
      <c r="K1813" s="17" t="str">
        <f>OBV!G1813</f>
        <v>NEUTRAL</v>
      </c>
      <c r="L1813" s="17" t="str">
        <f>OBV!H1813</f>
        <v>BEARISH DIVERGENCE</v>
      </c>
      <c r="M1813" s="19">
        <f t="shared" si="280"/>
        <v>25</v>
      </c>
      <c r="N1813" s="19">
        <f t="shared" si="281"/>
        <v>45</v>
      </c>
      <c r="O1813" s="19">
        <f t="shared" si="282"/>
        <v>0</v>
      </c>
      <c r="P1813" s="19">
        <f t="shared" si="283"/>
        <v>16.5</v>
      </c>
      <c r="Q1813" s="20">
        <f t="shared" si="284"/>
        <v>26.975000000000001</v>
      </c>
      <c r="R1813" s="20">
        <f t="shared" si="285"/>
        <v>18.125</v>
      </c>
      <c r="S1813" s="20">
        <f t="shared" si="286"/>
        <v>17.925000000000001</v>
      </c>
      <c r="T1813" s="20">
        <f t="shared" si="287"/>
        <v>21.625</v>
      </c>
      <c r="U1813" s="19">
        <f t="shared" si="288"/>
        <v>21.008333333333336</v>
      </c>
      <c r="V1813" s="19">
        <f t="shared" si="289"/>
        <v>21.162500000000001</v>
      </c>
    </row>
    <row r="1814" spans="1:22" ht="13.5" x14ac:dyDescent="0.25">
      <c r="A1814" s="3">
        <f>RSI!A1814</f>
        <v>44652</v>
      </c>
      <c r="B1814" s="2">
        <f>RSI!B1814</f>
        <v>3.4437000000000002</v>
      </c>
      <c r="C1814" s="2">
        <f>RSI!I1814</f>
        <v>65.860489286097163</v>
      </c>
      <c r="D1814" s="2">
        <f>MACD!E1814</f>
        <v>1.6482082318836078E-4</v>
      </c>
      <c r="E1814" s="2">
        <f>MACD!F1814</f>
        <v>1.5825694640962364E-2</v>
      </c>
      <c r="F1814" s="2">
        <f>'Moving Avg'!D1814</f>
        <v>3.3597799999999998</v>
      </c>
      <c r="G1814" s="2">
        <f>'Moving Avg'!F1814</f>
        <v>3.3489049999999998</v>
      </c>
      <c r="H1814" s="2">
        <f>'Moving Avg'!G1814</f>
        <v>3.3674160000000013</v>
      </c>
      <c r="I1814" s="2">
        <f>'Moving Avg'!H1814</f>
        <v>3.3371204999999988</v>
      </c>
      <c r="J1814" s="17" t="str">
        <f>OBV!F1814</f>
        <v>BEARISH</v>
      </c>
      <c r="K1814" s="17" t="str">
        <f>OBV!G1814</f>
        <v>NEUTRAL</v>
      </c>
      <c r="L1814" s="17" t="str">
        <f>OBV!H1814</f>
        <v>BEARISH DIVERGENCE</v>
      </c>
      <c r="M1814" s="19">
        <f t="shared" si="280"/>
        <v>25</v>
      </c>
      <c r="N1814" s="19">
        <f t="shared" si="281"/>
        <v>45</v>
      </c>
      <c r="O1814" s="19">
        <f t="shared" si="282"/>
        <v>50</v>
      </c>
      <c r="P1814" s="19">
        <f t="shared" si="283"/>
        <v>16.5</v>
      </c>
      <c r="Q1814" s="20">
        <f t="shared" si="284"/>
        <v>34.475000000000001</v>
      </c>
      <c r="R1814" s="20">
        <f t="shared" si="285"/>
        <v>35.625</v>
      </c>
      <c r="S1814" s="20">
        <f t="shared" si="286"/>
        <v>30.425000000000001</v>
      </c>
      <c r="T1814" s="20">
        <f t="shared" si="287"/>
        <v>34.125</v>
      </c>
      <c r="U1814" s="19">
        <f t="shared" si="288"/>
        <v>33.508333333333333</v>
      </c>
      <c r="V1814" s="19">
        <f t="shared" si="289"/>
        <v>33.662499999999994</v>
      </c>
    </row>
    <row r="1815" spans="1:22" ht="13.5" x14ac:dyDescent="0.25">
      <c r="A1815" s="3">
        <f>RSI!A1815</f>
        <v>44655</v>
      </c>
      <c r="B1815" s="2">
        <f>RSI!B1815</f>
        <v>3.4437000000000002</v>
      </c>
      <c r="C1815" s="2">
        <f>RSI!I1815</f>
        <v>65.860489286097163</v>
      </c>
      <c r="D1815" s="2">
        <f>MACD!E1815</f>
        <v>-8.3481698743024246E-3</v>
      </c>
      <c r="E1815" s="2">
        <f>MACD!F1815</f>
        <v>1.0990921737909408E-2</v>
      </c>
      <c r="F1815" s="2">
        <f>'Moving Avg'!D1815</f>
        <v>3.3799799999999998</v>
      </c>
      <c r="G1815" s="2">
        <f>'Moving Avg'!F1815</f>
        <v>3.3531799999999996</v>
      </c>
      <c r="H1815" s="2">
        <f>'Moving Avg'!G1815</f>
        <v>3.3694360000000012</v>
      </c>
      <c r="I1815" s="2">
        <f>'Moving Avg'!H1815</f>
        <v>3.3381479999999986</v>
      </c>
      <c r="J1815" s="17" t="str">
        <f>OBV!F1815</f>
        <v>BEARISH</v>
      </c>
      <c r="K1815" s="17" t="str">
        <f>OBV!G1815</f>
        <v>NEUTRAL</v>
      </c>
      <c r="L1815" s="17" t="str">
        <f>OBV!H1815</f>
        <v>BEARISH DIVERGENCE</v>
      </c>
      <c r="M1815" s="19">
        <f t="shared" si="280"/>
        <v>25</v>
      </c>
      <c r="N1815" s="19">
        <f t="shared" si="281"/>
        <v>45</v>
      </c>
      <c r="O1815" s="19">
        <f t="shared" si="282"/>
        <v>50</v>
      </c>
      <c r="P1815" s="19">
        <f t="shared" si="283"/>
        <v>16.5</v>
      </c>
      <c r="Q1815" s="20">
        <f t="shared" si="284"/>
        <v>34.475000000000001</v>
      </c>
      <c r="R1815" s="20">
        <f t="shared" si="285"/>
        <v>35.625</v>
      </c>
      <c r="S1815" s="20">
        <f t="shared" si="286"/>
        <v>30.425000000000001</v>
      </c>
      <c r="T1815" s="20">
        <f t="shared" si="287"/>
        <v>34.125</v>
      </c>
      <c r="U1815" s="19">
        <f t="shared" si="288"/>
        <v>33.508333333333333</v>
      </c>
      <c r="V1815" s="19">
        <f t="shared" si="289"/>
        <v>33.662499999999994</v>
      </c>
    </row>
    <row r="1816" spans="1:22" ht="13.5" x14ac:dyDescent="0.25">
      <c r="A1816" s="3">
        <f>RSI!A1816</f>
        <v>44656</v>
      </c>
      <c r="B1816" s="2">
        <f>RSI!B1816</f>
        <v>3.4437000000000002</v>
      </c>
      <c r="C1816" s="2">
        <f>RSI!I1816</f>
        <v>65.860489286097163</v>
      </c>
      <c r="D1816" s="2">
        <f>MACD!E1816</f>
        <v>-1.7273753242715184E-2</v>
      </c>
      <c r="E1816" s="2">
        <f>MACD!F1816</f>
        <v>5.3379867417844909E-3</v>
      </c>
      <c r="F1816" s="2">
        <f>'Moving Avg'!D1816</f>
        <v>3.4001800000000002</v>
      </c>
      <c r="G1816" s="2">
        <f>'Moving Avg'!F1816</f>
        <v>3.3555100000000002</v>
      </c>
      <c r="H1816" s="2">
        <f>'Moving Avg'!G1816</f>
        <v>3.3720780000000015</v>
      </c>
      <c r="I1816" s="2">
        <f>'Moving Avg'!H1816</f>
        <v>3.3393929999999989</v>
      </c>
      <c r="J1816" s="17" t="str">
        <f>OBV!F1816</f>
        <v>BEARISH</v>
      </c>
      <c r="K1816" s="17" t="str">
        <f>OBV!G1816</f>
        <v>NEUTRAL</v>
      </c>
      <c r="L1816" s="17" t="str">
        <f>OBV!H1816</f>
        <v>BEARISH DIVERGENCE</v>
      </c>
      <c r="M1816" s="19">
        <f t="shared" si="280"/>
        <v>25</v>
      </c>
      <c r="N1816" s="19">
        <f t="shared" si="281"/>
        <v>100</v>
      </c>
      <c r="O1816" s="19">
        <f t="shared" si="282"/>
        <v>50</v>
      </c>
      <c r="P1816" s="19">
        <f t="shared" si="283"/>
        <v>16.5</v>
      </c>
      <c r="Q1816" s="20">
        <f t="shared" si="284"/>
        <v>53.725000000000001</v>
      </c>
      <c r="R1816" s="20">
        <f t="shared" si="285"/>
        <v>46.625</v>
      </c>
      <c r="S1816" s="20">
        <f t="shared" si="286"/>
        <v>38.674999999999997</v>
      </c>
      <c r="T1816" s="20">
        <f t="shared" si="287"/>
        <v>47.875</v>
      </c>
      <c r="U1816" s="19">
        <f t="shared" si="288"/>
        <v>46.341666666666661</v>
      </c>
      <c r="V1816" s="19">
        <f t="shared" si="289"/>
        <v>46.724999999999994</v>
      </c>
    </row>
    <row r="1817" spans="1:22" ht="13.5" x14ac:dyDescent="0.25">
      <c r="A1817" s="3">
        <f>RSI!A1817</f>
        <v>44657</v>
      </c>
      <c r="B1817" s="2">
        <f>RSI!B1817</f>
        <v>3.4203999999999999</v>
      </c>
      <c r="C1817" s="2">
        <f>RSI!I1817</f>
        <v>60.02140008088778</v>
      </c>
      <c r="D1817" s="2">
        <f>MACD!E1817</f>
        <v>-2.7168455275029757E-2</v>
      </c>
      <c r="E1817" s="2">
        <f>MACD!F1817</f>
        <v>-1.1633016615783592E-3</v>
      </c>
      <c r="F1817" s="2">
        <f>'Moving Avg'!D1817</f>
        <v>3.4157200000000003</v>
      </c>
      <c r="G1817" s="2">
        <f>'Moving Avg'!F1817</f>
        <v>3.35745</v>
      </c>
      <c r="H1817" s="2">
        <f>'Moving Avg'!G1817</f>
        <v>3.374254000000001</v>
      </c>
      <c r="I1817" s="2">
        <f>'Moving Avg'!H1817</f>
        <v>3.3405214999999995</v>
      </c>
      <c r="J1817" s="17" t="str">
        <f>OBV!F1817</f>
        <v>BEARISH</v>
      </c>
      <c r="K1817" s="17" t="str">
        <f>OBV!G1817</f>
        <v>NEUTRAL</v>
      </c>
      <c r="L1817" s="17" t="str">
        <f>OBV!H1817</f>
        <v>BEARISH DIVERGENCE</v>
      </c>
      <c r="M1817" s="19">
        <f t="shared" si="280"/>
        <v>25</v>
      </c>
      <c r="N1817" s="19">
        <f t="shared" si="281"/>
        <v>100</v>
      </c>
      <c r="O1817" s="19">
        <f t="shared" si="282"/>
        <v>50</v>
      </c>
      <c r="P1817" s="19">
        <f t="shared" si="283"/>
        <v>16.5</v>
      </c>
      <c r="Q1817" s="20">
        <f t="shared" si="284"/>
        <v>53.725000000000001</v>
      </c>
      <c r="R1817" s="20">
        <f t="shared" si="285"/>
        <v>46.625</v>
      </c>
      <c r="S1817" s="20">
        <f t="shared" si="286"/>
        <v>38.674999999999997</v>
      </c>
      <c r="T1817" s="20">
        <f t="shared" si="287"/>
        <v>47.875</v>
      </c>
      <c r="U1817" s="19">
        <f t="shared" si="288"/>
        <v>46.341666666666661</v>
      </c>
      <c r="V1817" s="19">
        <f t="shared" si="289"/>
        <v>46.724999999999994</v>
      </c>
    </row>
    <row r="1818" spans="1:22" ht="13.5" x14ac:dyDescent="0.25">
      <c r="A1818" s="3">
        <f>RSI!A1818</f>
        <v>44658</v>
      </c>
      <c r="B1818" s="2">
        <f>RSI!B1818</f>
        <v>3.4203999999999999</v>
      </c>
      <c r="C1818" s="2">
        <f>RSI!I1818</f>
        <v>60.02140008088778</v>
      </c>
      <c r="D1818" s="2">
        <f>MACD!E1818</f>
        <v>-3.5850988716016996E-2</v>
      </c>
      <c r="E1818" s="2">
        <f>MACD!F1818</f>
        <v>-8.1008390724660873E-3</v>
      </c>
      <c r="F1818" s="2">
        <f>'Moving Avg'!D1818</f>
        <v>3.43438</v>
      </c>
      <c r="G1818" s="2">
        <f>'Moving Avg'!F1818</f>
        <v>3.3597799999999998</v>
      </c>
      <c r="H1818" s="2">
        <f>'Moving Avg'!G1818</f>
        <v>3.3764300000000009</v>
      </c>
      <c r="I1818" s="2">
        <f>'Moving Avg'!H1818</f>
        <v>3.3415049999999993</v>
      </c>
      <c r="J1818" s="17" t="str">
        <f>OBV!F1818</f>
        <v>BULLISH</v>
      </c>
      <c r="K1818" s="17" t="str">
        <f>OBV!G1818</f>
        <v>NEUTRAL</v>
      </c>
      <c r="L1818" s="17" t="str">
        <f>OBV!H1818</f>
        <v>CONFIRMED BULLISH</v>
      </c>
      <c r="M1818" s="19">
        <f t="shared" si="280"/>
        <v>25</v>
      </c>
      <c r="N1818" s="19">
        <f t="shared" si="281"/>
        <v>100</v>
      </c>
      <c r="O1818" s="19">
        <f t="shared" si="282"/>
        <v>50</v>
      </c>
      <c r="P1818" s="19">
        <f t="shared" si="283"/>
        <v>83.5</v>
      </c>
      <c r="Q1818" s="20">
        <f t="shared" si="284"/>
        <v>63.774999999999999</v>
      </c>
      <c r="R1818" s="20">
        <f t="shared" si="285"/>
        <v>63.375</v>
      </c>
      <c r="S1818" s="20">
        <f t="shared" si="286"/>
        <v>68.825000000000003</v>
      </c>
      <c r="T1818" s="20">
        <f t="shared" si="287"/>
        <v>64.625</v>
      </c>
      <c r="U1818" s="19">
        <f t="shared" si="288"/>
        <v>65.325000000000003</v>
      </c>
      <c r="V1818" s="19">
        <f t="shared" si="289"/>
        <v>65.150000000000006</v>
      </c>
    </row>
    <row r="1819" spans="1:22" ht="13.5" x14ac:dyDescent="0.25">
      <c r="A1819" s="3">
        <f>RSI!A1819</f>
        <v>44659</v>
      </c>
      <c r="B1819" s="2">
        <f>RSI!B1819</f>
        <v>3.4203999999999999</v>
      </c>
      <c r="C1819" s="2">
        <f>RSI!I1819</f>
        <v>60.02140008088778</v>
      </c>
      <c r="D1819" s="2">
        <f>MACD!E1819</f>
        <v>-4.3484871170168748E-2</v>
      </c>
      <c r="E1819" s="2">
        <f>MACD!F1819</f>
        <v>-1.5177645492006619E-2</v>
      </c>
      <c r="F1819" s="2">
        <f>'Moving Avg'!D1819</f>
        <v>3.4297200000000005</v>
      </c>
      <c r="G1819" s="2">
        <f>'Moving Avg'!F1819</f>
        <v>3.3613349999999995</v>
      </c>
      <c r="H1819" s="2">
        <f>'Moving Avg'!G1819</f>
        <v>3.3775180000000011</v>
      </c>
      <c r="I1819" s="2">
        <f>'Moving Avg'!H1819</f>
        <v>3.3426694999999995</v>
      </c>
      <c r="J1819" s="17" t="str">
        <f>OBV!F1819</f>
        <v>BEARISH</v>
      </c>
      <c r="K1819" s="17" t="str">
        <f>OBV!G1819</f>
        <v>NEUTRAL</v>
      </c>
      <c r="L1819" s="17" t="str">
        <f>OBV!H1819</f>
        <v>CONFIRMED BEARISH</v>
      </c>
      <c r="M1819" s="19">
        <f t="shared" si="280"/>
        <v>25</v>
      </c>
      <c r="N1819" s="19">
        <f t="shared" si="281"/>
        <v>100</v>
      </c>
      <c r="O1819" s="19">
        <f t="shared" si="282"/>
        <v>50</v>
      </c>
      <c r="P1819" s="19">
        <f t="shared" si="283"/>
        <v>16.5</v>
      </c>
      <c r="Q1819" s="20">
        <f t="shared" si="284"/>
        <v>53.725000000000001</v>
      </c>
      <c r="R1819" s="20">
        <f t="shared" si="285"/>
        <v>46.625</v>
      </c>
      <c r="S1819" s="20">
        <f t="shared" si="286"/>
        <v>38.674999999999997</v>
      </c>
      <c r="T1819" s="20">
        <f t="shared" si="287"/>
        <v>47.875</v>
      </c>
      <c r="U1819" s="19">
        <f t="shared" si="288"/>
        <v>46.341666666666661</v>
      </c>
      <c r="V1819" s="19">
        <f t="shared" si="289"/>
        <v>46.724999999999994</v>
      </c>
    </row>
    <row r="1820" spans="1:22" ht="13.5" x14ac:dyDescent="0.25">
      <c r="A1820" s="3">
        <f>RSI!A1820</f>
        <v>44662</v>
      </c>
      <c r="B1820" s="2">
        <f>RSI!B1820</f>
        <v>3.4049</v>
      </c>
      <c r="C1820" s="2">
        <f>RSI!I1820</f>
        <v>55.903383609722383</v>
      </c>
      <c r="D1820" s="2">
        <f>MACD!E1820</f>
        <v>-4.4277401626610757E-2</v>
      </c>
      <c r="E1820" s="2">
        <f>MACD!F1820</f>
        <v>-2.0997596718927446E-2</v>
      </c>
      <c r="F1820" s="2">
        <f>'Moving Avg'!D1820</f>
        <v>3.4219600000000008</v>
      </c>
      <c r="G1820" s="2">
        <f>'Moving Avg'!F1820</f>
        <v>3.3652250000000001</v>
      </c>
      <c r="H1820" s="2">
        <f>'Moving Avg'!G1820</f>
        <v>3.3782960000000015</v>
      </c>
      <c r="I1820" s="2">
        <f>'Moving Avg'!H1820</f>
        <v>3.3436114999999997</v>
      </c>
      <c r="J1820" s="17" t="str">
        <f>OBV!F1820</f>
        <v>BEARISH</v>
      </c>
      <c r="K1820" s="17" t="str">
        <f>OBV!G1820</f>
        <v>NEUTRAL</v>
      </c>
      <c r="L1820" s="17" t="str">
        <f>OBV!H1820</f>
        <v>CONFIRMED BEARISH</v>
      </c>
      <c r="M1820" s="19">
        <f t="shared" si="280"/>
        <v>25</v>
      </c>
      <c r="N1820" s="19">
        <f t="shared" si="281"/>
        <v>100</v>
      </c>
      <c r="O1820" s="19">
        <f t="shared" si="282"/>
        <v>50</v>
      </c>
      <c r="P1820" s="19">
        <f t="shared" si="283"/>
        <v>16.5</v>
      </c>
      <c r="Q1820" s="20">
        <f t="shared" si="284"/>
        <v>53.725000000000001</v>
      </c>
      <c r="R1820" s="20">
        <f t="shared" si="285"/>
        <v>46.625</v>
      </c>
      <c r="S1820" s="20">
        <f t="shared" si="286"/>
        <v>38.674999999999997</v>
      </c>
      <c r="T1820" s="20">
        <f t="shared" si="287"/>
        <v>47.875</v>
      </c>
      <c r="U1820" s="19">
        <f t="shared" si="288"/>
        <v>46.341666666666661</v>
      </c>
      <c r="V1820" s="19">
        <f t="shared" si="289"/>
        <v>46.724999999999994</v>
      </c>
    </row>
    <row r="1821" spans="1:22" ht="13.5" x14ac:dyDescent="0.25">
      <c r="A1821" s="3">
        <f>RSI!A1821</f>
        <v>44663</v>
      </c>
      <c r="B1821" s="2">
        <f>RSI!B1821</f>
        <v>3.4049</v>
      </c>
      <c r="C1821" s="2">
        <f>RSI!I1821</f>
        <v>55.903383609722383</v>
      </c>
      <c r="D1821" s="2">
        <f>MACD!E1821</f>
        <v>-4.5102576182209475E-2</v>
      </c>
      <c r="E1821" s="2">
        <f>MACD!F1821</f>
        <v>-2.5818592611583854E-2</v>
      </c>
      <c r="F1821" s="2">
        <f>'Moving Avg'!D1821</f>
        <v>3.4141999999999997</v>
      </c>
      <c r="G1821" s="2">
        <f>'Moving Avg'!F1821</f>
        <v>3.3683349999999996</v>
      </c>
      <c r="H1821" s="2">
        <f>'Moving Avg'!G1821</f>
        <v>3.379074000000001</v>
      </c>
      <c r="I1821" s="2">
        <f>'Moving Avg'!H1821</f>
        <v>3.3445534999999995</v>
      </c>
      <c r="J1821" s="17" t="str">
        <f>OBV!F1821</f>
        <v>BEARISH</v>
      </c>
      <c r="K1821" s="17" t="str">
        <f>OBV!G1821</f>
        <v>NEUTRAL</v>
      </c>
      <c r="L1821" s="17" t="str">
        <f>OBV!H1821</f>
        <v>CONFIRMED BEARISH</v>
      </c>
      <c r="M1821" s="19">
        <f t="shared" si="280"/>
        <v>25</v>
      </c>
      <c r="N1821" s="19">
        <f t="shared" si="281"/>
        <v>45</v>
      </c>
      <c r="O1821" s="19">
        <f t="shared" si="282"/>
        <v>50</v>
      </c>
      <c r="P1821" s="19">
        <f t="shared" si="283"/>
        <v>16.5</v>
      </c>
      <c r="Q1821" s="20">
        <f t="shared" si="284"/>
        <v>34.475000000000001</v>
      </c>
      <c r="R1821" s="20">
        <f t="shared" si="285"/>
        <v>35.625</v>
      </c>
      <c r="S1821" s="20">
        <f t="shared" si="286"/>
        <v>30.425000000000001</v>
      </c>
      <c r="T1821" s="20">
        <f t="shared" si="287"/>
        <v>34.125</v>
      </c>
      <c r="U1821" s="19">
        <f t="shared" si="288"/>
        <v>33.508333333333333</v>
      </c>
      <c r="V1821" s="19">
        <f t="shared" si="289"/>
        <v>33.662499999999994</v>
      </c>
    </row>
    <row r="1822" spans="1:22" ht="13.5" x14ac:dyDescent="0.25">
      <c r="A1822" s="3">
        <f>RSI!A1822</f>
        <v>44664</v>
      </c>
      <c r="B1822" s="2">
        <f>RSI!B1822</f>
        <v>3.4049</v>
      </c>
      <c r="C1822" s="2">
        <f>RSI!I1822</f>
        <v>55.903383609722383</v>
      </c>
      <c r="D1822" s="2">
        <f>MACD!E1822</f>
        <v>-4.5943922900331557E-2</v>
      </c>
      <c r="E1822" s="2">
        <f>MACD!F1822</f>
        <v>-2.9843658669333396E-2</v>
      </c>
      <c r="F1822" s="2">
        <f>'Moving Avg'!D1822</f>
        <v>3.4110999999999998</v>
      </c>
      <c r="G1822" s="2">
        <f>'Moving Avg'!F1822</f>
        <v>3.371445</v>
      </c>
      <c r="H1822" s="2">
        <f>'Moving Avg'!G1822</f>
        <v>3.3796960000000009</v>
      </c>
      <c r="I1822" s="2">
        <f>'Moving Avg'!H1822</f>
        <v>3.3455319999999995</v>
      </c>
      <c r="J1822" s="17" t="str">
        <f>OBV!F1822</f>
        <v>BEARISH</v>
      </c>
      <c r="K1822" s="17" t="str">
        <f>OBV!G1822</f>
        <v>NEUTRAL</v>
      </c>
      <c r="L1822" s="17" t="str">
        <f>OBV!H1822</f>
        <v>CONFIRMED BEARISH</v>
      </c>
      <c r="M1822" s="19">
        <f t="shared" si="280"/>
        <v>25</v>
      </c>
      <c r="N1822" s="19">
        <f t="shared" si="281"/>
        <v>45</v>
      </c>
      <c r="O1822" s="19">
        <f t="shared" si="282"/>
        <v>50</v>
      </c>
      <c r="P1822" s="19">
        <f t="shared" si="283"/>
        <v>16.5</v>
      </c>
      <c r="Q1822" s="20">
        <f t="shared" si="284"/>
        <v>34.475000000000001</v>
      </c>
      <c r="R1822" s="20">
        <f t="shared" si="285"/>
        <v>35.625</v>
      </c>
      <c r="S1822" s="20">
        <f t="shared" si="286"/>
        <v>30.425000000000001</v>
      </c>
      <c r="T1822" s="20">
        <f t="shared" si="287"/>
        <v>34.125</v>
      </c>
      <c r="U1822" s="19">
        <f t="shared" si="288"/>
        <v>33.508333333333333</v>
      </c>
      <c r="V1822" s="19">
        <f t="shared" si="289"/>
        <v>33.662499999999994</v>
      </c>
    </row>
    <row r="1823" spans="1:22" ht="13.5" x14ac:dyDescent="0.25">
      <c r="A1823" s="3">
        <f>RSI!A1823</f>
        <v>44665</v>
      </c>
      <c r="B1823" s="2">
        <f>RSI!B1823</f>
        <v>3.4127000000000001</v>
      </c>
      <c r="C1823" s="2">
        <f>RSI!I1823</f>
        <v>57.726309752137375</v>
      </c>
      <c r="D1823" s="2">
        <f>MACD!E1823</f>
        <v>-4.9766129897146794E-2</v>
      </c>
      <c r="E1823" s="2">
        <f>MACD!F1823</f>
        <v>-3.3828152914896076E-2</v>
      </c>
      <c r="F1823" s="2">
        <f>'Moving Avg'!D1823</f>
        <v>3.4095599999999999</v>
      </c>
      <c r="G1823" s="2">
        <f>'Moving Avg'!F1823</f>
        <v>3.3761099999999997</v>
      </c>
      <c r="H1823" s="2">
        <f>'Moving Avg'!G1823</f>
        <v>3.379852000000001</v>
      </c>
      <c r="I1823" s="2">
        <f>'Moving Avg'!H1823</f>
        <v>3.3464044999999998</v>
      </c>
      <c r="J1823" s="17" t="str">
        <f>OBV!F1823</f>
        <v>BEARISH</v>
      </c>
      <c r="K1823" s="17" t="str">
        <f>OBV!G1823</f>
        <v>NEUTRAL</v>
      </c>
      <c r="L1823" s="17" t="str">
        <f>OBV!H1823</f>
        <v>CONFIRMED BEARISH</v>
      </c>
      <c r="M1823" s="19">
        <f t="shared" si="280"/>
        <v>25</v>
      </c>
      <c r="N1823" s="19">
        <f t="shared" si="281"/>
        <v>45</v>
      </c>
      <c r="O1823" s="19">
        <f t="shared" si="282"/>
        <v>50</v>
      </c>
      <c r="P1823" s="19">
        <f t="shared" si="283"/>
        <v>16.5</v>
      </c>
      <c r="Q1823" s="20">
        <f t="shared" si="284"/>
        <v>34.475000000000001</v>
      </c>
      <c r="R1823" s="20">
        <f t="shared" si="285"/>
        <v>35.625</v>
      </c>
      <c r="S1823" s="20">
        <f t="shared" si="286"/>
        <v>30.425000000000001</v>
      </c>
      <c r="T1823" s="20">
        <f t="shared" si="287"/>
        <v>34.125</v>
      </c>
      <c r="U1823" s="19">
        <f t="shared" si="288"/>
        <v>33.508333333333333</v>
      </c>
      <c r="V1823" s="19">
        <f t="shared" si="289"/>
        <v>33.662499999999994</v>
      </c>
    </row>
    <row r="1824" spans="1:22" ht="13.5" x14ac:dyDescent="0.25">
      <c r="A1824" s="3">
        <f>RSI!A1824</f>
        <v>44666</v>
      </c>
      <c r="B1824" s="2">
        <f>RSI!B1824</f>
        <v>3.4049</v>
      </c>
      <c r="C1824" s="2">
        <f>RSI!I1824</f>
        <v>55.265909236361118</v>
      </c>
      <c r="D1824" s="2">
        <f>MACD!E1824</f>
        <v>-3.4652860394399632E-2</v>
      </c>
      <c r="E1824" s="2">
        <f>MACD!F1824</f>
        <v>-3.3993094410796787E-2</v>
      </c>
      <c r="F1824" s="2">
        <f>'Moving Avg'!D1824</f>
        <v>3.4064600000000005</v>
      </c>
      <c r="G1824" s="2">
        <f>'Moving Avg'!F1824</f>
        <v>3.3796099999999996</v>
      </c>
      <c r="H1824" s="2">
        <f>'Moving Avg'!G1824</f>
        <v>3.3795420000000003</v>
      </c>
      <c r="I1824" s="2">
        <f>'Moving Avg'!H1824</f>
        <v>3.3473464999999991</v>
      </c>
      <c r="J1824" s="17" t="str">
        <f>OBV!F1824</f>
        <v>BEARISH</v>
      </c>
      <c r="K1824" s="17" t="str">
        <f>OBV!G1824</f>
        <v>NEUTRAL</v>
      </c>
      <c r="L1824" s="17" t="str">
        <f>OBV!H1824</f>
        <v>CONFIRMED BEARISH</v>
      </c>
      <c r="M1824" s="19">
        <f t="shared" si="280"/>
        <v>25</v>
      </c>
      <c r="N1824" s="19">
        <f t="shared" si="281"/>
        <v>45</v>
      </c>
      <c r="O1824" s="19">
        <f t="shared" si="282"/>
        <v>50</v>
      </c>
      <c r="P1824" s="19">
        <f t="shared" si="283"/>
        <v>16.5</v>
      </c>
      <c r="Q1824" s="20">
        <f t="shared" si="284"/>
        <v>34.475000000000001</v>
      </c>
      <c r="R1824" s="20">
        <f t="shared" si="285"/>
        <v>35.625</v>
      </c>
      <c r="S1824" s="20">
        <f t="shared" si="286"/>
        <v>30.425000000000001</v>
      </c>
      <c r="T1824" s="20">
        <f t="shared" si="287"/>
        <v>34.125</v>
      </c>
      <c r="U1824" s="19">
        <f t="shared" si="288"/>
        <v>33.508333333333333</v>
      </c>
      <c r="V1824" s="19">
        <f t="shared" si="289"/>
        <v>33.662499999999994</v>
      </c>
    </row>
    <row r="1825" spans="1:22" ht="13.5" x14ac:dyDescent="0.25">
      <c r="A1825" s="3">
        <f>RSI!A1825</f>
        <v>44669</v>
      </c>
      <c r="B1825" s="2">
        <f>RSI!B1825</f>
        <v>3.4203999999999999</v>
      </c>
      <c r="C1825" s="2">
        <f>RSI!I1825</f>
        <v>59.005147356263549</v>
      </c>
      <c r="D1825" s="2">
        <f>MACD!E1825</f>
        <v>-2.3123058243877725E-2</v>
      </c>
      <c r="E1825" s="2">
        <f>MACD!F1825</f>
        <v>-3.1819087177412976E-2</v>
      </c>
      <c r="F1825" s="2">
        <f>'Moving Avg'!D1825</f>
        <v>3.4095599999999999</v>
      </c>
      <c r="G1825" s="2">
        <f>'Moving Avg'!F1825</f>
        <v>3.3834949999999999</v>
      </c>
      <c r="H1825" s="2">
        <f>'Moving Avg'!G1825</f>
        <v>3.38063</v>
      </c>
      <c r="I1825" s="2">
        <f>'Moving Avg'!H1825</f>
        <v>3.3483659999999991</v>
      </c>
      <c r="J1825" s="17" t="str">
        <f>OBV!F1825</f>
        <v>BULLISH</v>
      </c>
      <c r="K1825" s="17" t="str">
        <f>OBV!G1825</f>
        <v>NEUTRAL</v>
      </c>
      <c r="L1825" s="17" t="str">
        <f>OBV!H1825</f>
        <v>CONFIRMED BULLISH</v>
      </c>
      <c r="M1825" s="19">
        <f t="shared" si="280"/>
        <v>25</v>
      </c>
      <c r="N1825" s="19">
        <f t="shared" si="281"/>
        <v>0</v>
      </c>
      <c r="O1825" s="19">
        <f t="shared" si="282"/>
        <v>50</v>
      </c>
      <c r="P1825" s="19">
        <f t="shared" si="283"/>
        <v>83.5</v>
      </c>
      <c r="Q1825" s="20">
        <f t="shared" si="284"/>
        <v>28.774999999999999</v>
      </c>
      <c r="R1825" s="20">
        <f t="shared" si="285"/>
        <v>43.375</v>
      </c>
      <c r="S1825" s="20">
        <f t="shared" si="286"/>
        <v>53.825000000000003</v>
      </c>
      <c r="T1825" s="20">
        <f t="shared" si="287"/>
        <v>39.625</v>
      </c>
      <c r="U1825" s="19">
        <f t="shared" si="288"/>
        <v>41.991666666666667</v>
      </c>
      <c r="V1825" s="19">
        <f t="shared" si="289"/>
        <v>41.400000000000006</v>
      </c>
    </row>
    <row r="1826" spans="1:22" ht="13.5" x14ac:dyDescent="0.25">
      <c r="A1826" s="3">
        <f>RSI!A1826</f>
        <v>44670</v>
      </c>
      <c r="B1826" s="2">
        <f>RSI!B1826</f>
        <v>3.4127000000000001</v>
      </c>
      <c r="C1826" s="2">
        <f>RSI!I1826</f>
        <v>56.479464654058738</v>
      </c>
      <c r="D1826" s="2">
        <f>MACD!E1826</f>
        <v>-1.2990329399521716E-2</v>
      </c>
      <c r="E1826" s="2">
        <f>MACD!F1826</f>
        <v>-2.8053335621834725E-2</v>
      </c>
      <c r="F1826" s="2">
        <f>'Moving Avg'!D1826</f>
        <v>3.4111200000000004</v>
      </c>
      <c r="G1826" s="2">
        <f>'Moving Avg'!F1826</f>
        <v>3.3873849999999996</v>
      </c>
      <c r="H1826" s="2">
        <f>'Moving Avg'!G1826</f>
        <v>3.3807860000000001</v>
      </c>
      <c r="I1826" s="2">
        <f>'Moving Avg'!H1826</f>
        <v>3.3494194999999984</v>
      </c>
      <c r="J1826" s="17" t="str">
        <f>OBV!F1826</f>
        <v>BULLISH</v>
      </c>
      <c r="K1826" s="17" t="str">
        <f>OBV!G1826</f>
        <v>NEUTRAL</v>
      </c>
      <c r="L1826" s="17" t="str">
        <f>OBV!H1826</f>
        <v>CONFIRMED BULLISH</v>
      </c>
      <c r="M1826" s="19">
        <f t="shared" si="280"/>
        <v>25</v>
      </c>
      <c r="N1826" s="19">
        <f t="shared" si="281"/>
        <v>0</v>
      </c>
      <c r="O1826" s="19">
        <f t="shared" si="282"/>
        <v>50</v>
      </c>
      <c r="P1826" s="19">
        <f t="shared" si="283"/>
        <v>83.5</v>
      </c>
      <c r="Q1826" s="20">
        <f t="shared" si="284"/>
        <v>28.774999999999999</v>
      </c>
      <c r="R1826" s="20">
        <f t="shared" si="285"/>
        <v>43.375</v>
      </c>
      <c r="S1826" s="20">
        <f t="shared" si="286"/>
        <v>53.825000000000003</v>
      </c>
      <c r="T1826" s="20">
        <f t="shared" si="287"/>
        <v>39.625</v>
      </c>
      <c r="U1826" s="19">
        <f t="shared" si="288"/>
        <v>41.991666666666667</v>
      </c>
      <c r="V1826" s="19">
        <f t="shared" si="289"/>
        <v>41.400000000000006</v>
      </c>
    </row>
    <row r="1827" spans="1:22" ht="13.5" x14ac:dyDescent="0.25">
      <c r="A1827" s="3">
        <f>RSI!A1827</f>
        <v>44671</v>
      </c>
      <c r="B1827" s="2">
        <f>RSI!B1827</f>
        <v>3.4359999999999999</v>
      </c>
      <c r="C1827" s="2">
        <f>RSI!I1827</f>
        <v>61.806959122871483</v>
      </c>
      <c r="D1827" s="2">
        <f>MACD!E1827</f>
        <v>-9.8608087448317505E-3</v>
      </c>
      <c r="E1827" s="2">
        <f>MACD!F1827</f>
        <v>-2.4414830246434132E-2</v>
      </c>
      <c r="F1827" s="2">
        <f>'Moving Avg'!D1827</f>
        <v>3.4173400000000003</v>
      </c>
      <c r="G1827" s="2">
        <f>'Moving Avg'!F1827</f>
        <v>3.3936049999999995</v>
      </c>
      <c r="H1827" s="2">
        <f>'Moving Avg'!G1827</f>
        <v>3.381408</v>
      </c>
      <c r="I1827" s="2">
        <f>'Moving Avg'!H1827</f>
        <v>3.3506259999999988</v>
      </c>
      <c r="J1827" s="17" t="str">
        <f>OBV!F1827</f>
        <v>BULLISH</v>
      </c>
      <c r="K1827" s="17" t="str">
        <f>OBV!G1827</f>
        <v>NEUTRAL</v>
      </c>
      <c r="L1827" s="17" t="str">
        <f>OBV!H1827</f>
        <v>CONFIRMED BULLISH</v>
      </c>
      <c r="M1827" s="19">
        <f t="shared" si="280"/>
        <v>25</v>
      </c>
      <c r="N1827" s="19">
        <f t="shared" si="281"/>
        <v>0</v>
      </c>
      <c r="O1827" s="19">
        <f t="shared" si="282"/>
        <v>50</v>
      </c>
      <c r="P1827" s="19">
        <f t="shared" si="283"/>
        <v>83.5</v>
      </c>
      <c r="Q1827" s="20">
        <f t="shared" si="284"/>
        <v>28.774999999999999</v>
      </c>
      <c r="R1827" s="20">
        <f t="shared" si="285"/>
        <v>43.375</v>
      </c>
      <c r="S1827" s="20">
        <f t="shared" si="286"/>
        <v>53.825000000000003</v>
      </c>
      <c r="T1827" s="20">
        <f t="shared" si="287"/>
        <v>39.625</v>
      </c>
      <c r="U1827" s="19">
        <f t="shared" si="288"/>
        <v>41.991666666666667</v>
      </c>
      <c r="V1827" s="19">
        <f t="shared" si="289"/>
        <v>41.400000000000006</v>
      </c>
    </row>
    <row r="1828" spans="1:22" ht="13.5" x14ac:dyDescent="0.25">
      <c r="A1828" s="3">
        <f>RSI!A1828</f>
        <v>44672</v>
      </c>
      <c r="B1828" s="2">
        <f>RSI!B1828</f>
        <v>3.4203999999999999</v>
      </c>
      <c r="C1828" s="2">
        <f>RSI!I1828</f>
        <v>56.794101471523312</v>
      </c>
      <c r="D1828" s="2">
        <f>MACD!E1828</f>
        <v>-6.318753431387325E-3</v>
      </c>
      <c r="E1828" s="2">
        <f>MACD!F1828</f>
        <v>-2.0795614883424775E-2</v>
      </c>
      <c r="F1828" s="2">
        <f>'Moving Avg'!D1828</f>
        <v>3.4188800000000001</v>
      </c>
      <c r="G1828" s="2">
        <f>'Moving Avg'!F1828</f>
        <v>3.3990449999999996</v>
      </c>
      <c r="H1828" s="2">
        <f>'Moving Avg'!G1828</f>
        <v>3.382962</v>
      </c>
      <c r="I1828" s="2">
        <f>'Moving Avg'!H1828</f>
        <v>3.3518264999999987</v>
      </c>
      <c r="J1828" s="17" t="str">
        <f>OBV!F1828</f>
        <v>BULLISH</v>
      </c>
      <c r="K1828" s="17" t="str">
        <f>OBV!G1828</f>
        <v>NEUTRAL</v>
      </c>
      <c r="L1828" s="17" t="str">
        <f>OBV!H1828</f>
        <v>CONFIRMED BULLISH</v>
      </c>
      <c r="M1828" s="19">
        <f t="shared" si="280"/>
        <v>25</v>
      </c>
      <c r="N1828" s="19">
        <f t="shared" si="281"/>
        <v>0</v>
      </c>
      <c r="O1828" s="19">
        <f t="shared" si="282"/>
        <v>50</v>
      </c>
      <c r="P1828" s="19">
        <f t="shared" si="283"/>
        <v>83.5</v>
      </c>
      <c r="Q1828" s="20">
        <f t="shared" si="284"/>
        <v>28.774999999999999</v>
      </c>
      <c r="R1828" s="20">
        <f t="shared" si="285"/>
        <v>43.375</v>
      </c>
      <c r="S1828" s="20">
        <f t="shared" si="286"/>
        <v>53.825000000000003</v>
      </c>
      <c r="T1828" s="20">
        <f t="shared" si="287"/>
        <v>39.625</v>
      </c>
      <c r="U1828" s="19">
        <f t="shared" si="288"/>
        <v>41.991666666666667</v>
      </c>
      <c r="V1828" s="19">
        <f t="shared" si="289"/>
        <v>41.400000000000006</v>
      </c>
    </row>
    <row r="1829" spans="1:22" ht="13.5" x14ac:dyDescent="0.25">
      <c r="A1829" s="3">
        <f>RSI!A1829</f>
        <v>44673</v>
      </c>
      <c r="B1829" s="2">
        <f>RSI!B1829</f>
        <v>3.4203999999999999</v>
      </c>
      <c r="C1829" s="2">
        <f>RSI!I1829</f>
        <v>56.794101471523319</v>
      </c>
      <c r="D1829" s="2">
        <f>MACD!E1829</f>
        <v>-3.4716302834594259E-3</v>
      </c>
      <c r="E1829" s="2">
        <f>MACD!F1829</f>
        <v>-1.7330817963431708E-2</v>
      </c>
      <c r="F1829" s="2">
        <f>'Moving Avg'!D1829</f>
        <v>3.42198</v>
      </c>
      <c r="G1829" s="2">
        <f>'Moving Avg'!F1829</f>
        <v>3.4044849999999998</v>
      </c>
      <c r="H1829" s="2">
        <f>'Moving Avg'!G1829</f>
        <v>3.3837380000000001</v>
      </c>
      <c r="I1829" s="2">
        <f>'Moving Avg'!H1829</f>
        <v>3.3526814999999983</v>
      </c>
      <c r="J1829" s="17" t="str">
        <f>OBV!F1829</f>
        <v>BULLISH</v>
      </c>
      <c r="K1829" s="17" t="str">
        <f>OBV!G1829</f>
        <v>NEUTRAL</v>
      </c>
      <c r="L1829" s="17" t="str">
        <f>OBV!H1829</f>
        <v>CONFIRMED BULLISH</v>
      </c>
      <c r="M1829" s="19">
        <f t="shared" si="280"/>
        <v>25</v>
      </c>
      <c r="N1829" s="19">
        <f t="shared" si="281"/>
        <v>0</v>
      </c>
      <c r="O1829" s="19">
        <f t="shared" si="282"/>
        <v>50</v>
      </c>
      <c r="P1829" s="19">
        <f t="shared" si="283"/>
        <v>83.5</v>
      </c>
      <c r="Q1829" s="20">
        <f t="shared" si="284"/>
        <v>28.774999999999999</v>
      </c>
      <c r="R1829" s="20">
        <f t="shared" si="285"/>
        <v>43.375</v>
      </c>
      <c r="S1829" s="20">
        <f t="shared" si="286"/>
        <v>53.825000000000003</v>
      </c>
      <c r="T1829" s="20">
        <f t="shared" si="287"/>
        <v>39.625</v>
      </c>
      <c r="U1829" s="19">
        <f t="shared" si="288"/>
        <v>41.991666666666667</v>
      </c>
      <c r="V1829" s="19">
        <f t="shared" si="289"/>
        <v>41.400000000000006</v>
      </c>
    </row>
    <row r="1830" spans="1:22" ht="13.5" x14ac:dyDescent="0.25">
      <c r="A1830" s="3">
        <f>RSI!A1830</f>
        <v>44676</v>
      </c>
      <c r="B1830" s="2">
        <f>RSI!B1830</f>
        <v>3.4127000000000001</v>
      </c>
      <c r="C1830" s="2">
        <f>RSI!I1830</f>
        <v>54.274236821103052</v>
      </c>
      <c r="D1830" s="2">
        <f>MACD!E1830</f>
        <v>-3.0156605204565423E-3</v>
      </c>
      <c r="E1830" s="2">
        <f>MACD!F1830</f>
        <v>-1.4467786474836675E-2</v>
      </c>
      <c r="F1830" s="2">
        <f>'Moving Avg'!D1830</f>
        <v>3.4204400000000001</v>
      </c>
      <c r="G1830" s="2">
        <f>'Moving Avg'!F1830</f>
        <v>3.407985</v>
      </c>
      <c r="H1830" s="2">
        <f>'Moving Avg'!G1830</f>
        <v>3.3843599999999996</v>
      </c>
      <c r="I1830" s="2">
        <f>'Moving Avg'!H1830</f>
        <v>3.3534979999999983</v>
      </c>
      <c r="J1830" s="17" t="str">
        <f>OBV!F1830</f>
        <v>BULLISH</v>
      </c>
      <c r="K1830" s="17" t="str">
        <f>OBV!G1830</f>
        <v>NEUTRAL</v>
      </c>
      <c r="L1830" s="17" t="str">
        <f>OBV!H1830</f>
        <v>BULLISH DIVERGENCE</v>
      </c>
      <c r="M1830" s="19">
        <f t="shared" si="280"/>
        <v>25</v>
      </c>
      <c r="N1830" s="19">
        <f t="shared" si="281"/>
        <v>0</v>
      </c>
      <c r="O1830" s="19">
        <f t="shared" si="282"/>
        <v>50</v>
      </c>
      <c r="P1830" s="19">
        <f t="shared" si="283"/>
        <v>66.5</v>
      </c>
      <c r="Q1830" s="20">
        <f t="shared" si="284"/>
        <v>26.225000000000001</v>
      </c>
      <c r="R1830" s="20">
        <f t="shared" si="285"/>
        <v>39.125</v>
      </c>
      <c r="S1830" s="20">
        <f t="shared" si="286"/>
        <v>46.174999999999997</v>
      </c>
      <c r="T1830" s="20">
        <f t="shared" si="287"/>
        <v>35.375</v>
      </c>
      <c r="U1830" s="19">
        <f t="shared" si="288"/>
        <v>37.174999999999997</v>
      </c>
      <c r="V1830" s="19">
        <f t="shared" si="289"/>
        <v>36.724999999999994</v>
      </c>
    </row>
    <row r="1831" spans="1:22" ht="13.5" x14ac:dyDescent="0.25">
      <c r="A1831" s="3">
        <f>RSI!A1831</f>
        <v>44677</v>
      </c>
      <c r="B1831" s="2">
        <f>RSI!B1831</f>
        <v>3.3426999999999998</v>
      </c>
      <c r="C1831" s="2">
        <f>RSI!I1831</f>
        <v>37.838217356163007</v>
      </c>
      <c r="D1831" s="2">
        <f>MACD!E1831</f>
        <v>2.472243544807462E-3</v>
      </c>
      <c r="E1831" s="2">
        <f>MACD!F1831</f>
        <v>-1.1079780470907848E-2</v>
      </c>
      <c r="F1831" s="2">
        <f>'Moving Avg'!D1831</f>
        <v>3.4064399999999999</v>
      </c>
      <c r="G1831" s="2">
        <f>'Moving Avg'!F1831</f>
        <v>3.407985</v>
      </c>
      <c r="H1831" s="2">
        <f>'Moving Avg'!G1831</f>
        <v>3.3831159999999998</v>
      </c>
      <c r="I1831" s="2">
        <f>'Moving Avg'!H1831</f>
        <v>3.354080999999999</v>
      </c>
      <c r="J1831" s="17" t="str">
        <f>OBV!F1831</f>
        <v>BULLISH</v>
      </c>
      <c r="K1831" s="17" t="str">
        <f>OBV!G1831</f>
        <v>NEUTRAL</v>
      </c>
      <c r="L1831" s="17" t="str">
        <f>OBV!H1831</f>
        <v>BULLISH DIVERGENCE</v>
      </c>
      <c r="M1831" s="19">
        <f t="shared" si="280"/>
        <v>25</v>
      </c>
      <c r="N1831" s="19">
        <f t="shared" si="281"/>
        <v>0</v>
      </c>
      <c r="O1831" s="19">
        <f t="shared" si="282"/>
        <v>50</v>
      </c>
      <c r="P1831" s="19">
        <f t="shared" si="283"/>
        <v>66.5</v>
      </c>
      <c r="Q1831" s="20">
        <f t="shared" si="284"/>
        <v>26.225000000000001</v>
      </c>
      <c r="R1831" s="20">
        <f t="shared" si="285"/>
        <v>39.125</v>
      </c>
      <c r="S1831" s="20">
        <f t="shared" si="286"/>
        <v>46.174999999999997</v>
      </c>
      <c r="T1831" s="20">
        <f t="shared" si="287"/>
        <v>35.375</v>
      </c>
      <c r="U1831" s="19">
        <f t="shared" si="288"/>
        <v>37.174999999999997</v>
      </c>
      <c r="V1831" s="19">
        <f t="shared" si="289"/>
        <v>36.724999999999994</v>
      </c>
    </row>
    <row r="1832" spans="1:22" ht="13.5" x14ac:dyDescent="0.25">
      <c r="A1832" s="3">
        <f>RSI!A1832</f>
        <v>44678</v>
      </c>
      <c r="B1832" s="2">
        <f>RSI!B1832</f>
        <v>3.4127000000000001</v>
      </c>
      <c r="C1832" s="2">
        <f>RSI!I1832</f>
        <v>53.12533962327624</v>
      </c>
      <c r="D1832" s="2">
        <f>MACD!E1832</f>
        <v>2.2673564900159704E-3</v>
      </c>
      <c r="E1832" s="2">
        <f>MACD!F1832</f>
        <v>-8.410353078723086E-3</v>
      </c>
      <c r="F1832" s="2">
        <f>'Moving Avg'!D1832</f>
        <v>3.40178</v>
      </c>
      <c r="G1832" s="2">
        <f>'Moving Avg'!F1832</f>
        <v>3.4114850000000003</v>
      </c>
      <c r="H1832" s="2">
        <f>'Moving Avg'!G1832</f>
        <v>3.3832720000000007</v>
      </c>
      <c r="I1832" s="2">
        <f>'Moving Avg'!H1832</f>
        <v>3.3551304999999987</v>
      </c>
      <c r="J1832" s="17" t="str">
        <f>OBV!F1832</f>
        <v>BEARISH</v>
      </c>
      <c r="K1832" s="17" t="str">
        <f>OBV!G1832</f>
        <v>NEUTRAL</v>
      </c>
      <c r="L1832" s="17" t="str">
        <f>OBV!H1832</f>
        <v>CONFIRMED BEARISH</v>
      </c>
      <c r="M1832" s="19">
        <f t="shared" si="280"/>
        <v>25</v>
      </c>
      <c r="N1832" s="19">
        <f t="shared" si="281"/>
        <v>0</v>
      </c>
      <c r="O1832" s="19">
        <f t="shared" si="282"/>
        <v>50</v>
      </c>
      <c r="P1832" s="19">
        <f t="shared" si="283"/>
        <v>16.5</v>
      </c>
      <c r="Q1832" s="20">
        <f t="shared" si="284"/>
        <v>18.725000000000001</v>
      </c>
      <c r="R1832" s="20">
        <f t="shared" si="285"/>
        <v>26.625</v>
      </c>
      <c r="S1832" s="20">
        <f t="shared" si="286"/>
        <v>23.675000000000001</v>
      </c>
      <c r="T1832" s="20">
        <f t="shared" si="287"/>
        <v>22.875</v>
      </c>
      <c r="U1832" s="19">
        <f t="shared" si="288"/>
        <v>23.008333333333336</v>
      </c>
      <c r="V1832" s="19">
        <f t="shared" si="289"/>
        <v>22.975000000000001</v>
      </c>
    </row>
    <row r="1833" spans="1:22" ht="13.5" x14ac:dyDescent="0.25">
      <c r="A1833" s="3">
        <f>RSI!A1833</f>
        <v>44679</v>
      </c>
      <c r="B1833" s="2">
        <f>RSI!B1833</f>
        <v>3.4127000000000001</v>
      </c>
      <c r="C1833" s="2">
        <f>RSI!I1833</f>
        <v>53.125339623276226</v>
      </c>
      <c r="D1833" s="2">
        <f>MACD!E1833</f>
        <v>3.192104734951684E-3</v>
      </c>
      <c r="E1833" s="2">
        <f>MACD!F1833</f>
        <v>-6.0898615159881327E-3</v>
      </c>
      <c r="F1833" s="2">
        <f>'Moving Avg'!D1833</f>
        <v>3.4002400000000002</v>
      </c>
      <c r="G1833" s="2">
        <f>'Moving Avg'!F1833</f>
        <v>3.4157650000000004</v>
      </c>
      <c r="H1833" s="2">
        <f>'Moving Avg'!G1833</f>
        <v>3.3834280000000008</v>
      </c>
      <c r="I1833" s="2">
        <f>'Moving Avg'!H1833</f>
        <v>3.3564134999999986</v>
      </c>
      <c r="J1833" s="17" t="str">
        <f>OBV!F1833</f>
        <v>BULLISH</v>
      </c>
      <c r="K1833" s="17" t="str">
        <f>OBV!G1833</f>
        <v>NEUTRAL</v>
      </c>
      <c r="L1833" s="17" t="str">
        <f>OBV!H1833</f>
        <v>BULLISH DIVERGENCE</v>
      </c>
      <c r="M1833" s="19">
        <f t="shared" si="280"/>
        <v>25</v>
      </c>
      <c r="N1833" s="19">
        <f t="shared" si="281"/>
        <v>0</v>
      </c>
      <c r="O1833" s="19">
        <f t="shared" si="282"/>
        <v>50</v>
      </c>
      <c r="P1833" s="19">
        <f t="shared" si="283"/>
        <v>66.5</v>
      </c>
      <c r="Q1833" s="20">
        <f t="shared" si="284"/>
        <v>26.225000000000001</v>
      </c>
      <c r="R1833" s="20">
        <f t="shared" si="285"/>
        <v>39.125</v>
      </c>
      <c r="S1833" s="20">
        <f t="shared" si="286"/>
        <v>46.174999999999997</v>
      </c>
      <c r="T1833" s="20">
        <f t="shared" si="287"/>
        <v>35.375</v>
      </c>
      <c r="U1833" s="19">
        <f t="shared" si="288"/>
        <v>37.174999999999997</v>
      </c>
      <c r="V1833" s="19">
        <f t="shared" si="289"/>
        <v>36.724999999999994</v>
      </c>
    </row>
    <row r="1834" spans="1:22" ht="13.5" x14ac:dyDescent="0.25">
      <c r="A1834" s="3">
        <f>RSI!A1834</f>
        <v>44680</v>
      </c>
      <c r="B1834" s="2">
        <f>RSI!B1834</f>
        <v>3.4127000000000001</v>
      </c>
      <c r="C1834" s="2">
        <f>RSI!I1834</f>
        <v>53.125339623276226</v>
      </c>
      <c r="D1834" s="2">
        <f>MACD!E1834</f>
        <v>2.6802453287335659E-3</v>
      </c>
      <c r="E1834" s="2">
        <f>MACD!F1834</f>
        <v>-4.3358401470437935E-3</v>
      </c>
      <c r="F1834" s="2">
        <f>'Moving Avg'!D1834</f>
        <v>3.3987000000000003</v>
      </c>
      <c r="G1834" s="2">
        <f>'Moving Avg'!F1834</f>
        <v>3.4142150000000009</v>
      </c>
      <c r="H1834" s="2">
        <f>'Moving Avg'!G1834</f>
        <v>3.3834280000000008</v>
      </c>
      <c r="I1834" s="2">
        <f>'Moving Avg'!H1834</f>
        <v>3.3575409999999981</v>
      </c>
      <c r="J1834" s="17" t="str">
        <f>OBV!F1834</f>
        <v>BULLISH</v>
      </c>
      <c r="K1834" s="17" t="str">
        <f>OBV!G1834</f>
        <v>NEUTRAL</v>
      </c>
      <c r="L1834" s="17" t="str">
        <f>OBV!H1834</f>
        <v>BULLISH DIVERGENCE</v>
      </c>
      <c r="M1834" s="19">
        <f t="shared" si="280"/>
        <v>25</v>
      </c>
      <c r="N1834" s="19">
        <f t="shared" si="281"/>
        <v>0</v>
      </c>
      <c r="O1834" s="19">
        <f t="shared" si="282"/>
        <v>50</v>
      </c>
      <c r="P1834" s="19">
        <f t="shared" si="283"/>
        <v>66.5</v>
      </c>
      <c r="Q1834" s="20">
        <f t="shared" si="284"/>
        <v>26.225000000000001</v>
      </c>
      <c r="R1834" s="20">
        <f t="shared" si="285"/>
        <v>39.125</v>
      </c>
      <c r="S1834" s="20">
        <f t="shared" si="286"/>
        <v>46.174999999999997</v>
      </c>
      <c r="T1834" s="20">
        <f t="shared" si="287"/>
        <v>35.375</v>
      </c>
      <c r="U1834" s="19">
        <f t="shared" si="288"/>
        <v>37.174999999999997</v>
      </c>
      <c r="V1834" s="19">
        <f t="shared" si="289"/>
        <v>36.724999999999994</v>
      </c>
    </row>
    <row r="1835" spans="1:22" ht="13.5" x14ac:dyDescent="0.25">
      <c r="A1835" s="3">
        <f>RSI!A1835</f>
        <v>44685</v>
      </c>
      <c r="B1835" s="2">
        <f>RSI!B1835</f>
        <v>3.4514999999999998</v>
      </c>
      <c r="C1835" s="2">
        <f>RSI!I1835</f>
        <v>59.944785355254631</v>
      </c>
      <c r="D1835" s="2">
        <f>MACD!E1835</f>
        <v>1.6703241947597647E-3</v>
      </c>
      <c r="E1835" s="2">
        <f>MACD!F1835</f>
        <v>-3.134607278683082E-3</v>
      </c>
      <c r="F1835" s="2">
        <f>'Moving Avg'!D1835</f>
        <v>3.40646</v>
      </c>
      <c r="G1835" s="2">
        <f>'Moving Avg'!F1835</f>
        <v>3.4146050000000003</v>
      </c>
      <c r="H1835" s="2">
        <f>'Moving Avg'!G1835</f>
        <v>3.3848260000000003</v>
      </c>
      <c r="I1835" s="2">
        <f>'Moving Avg'!H1835</f>
        <v>3.3588624999999985</v>
      </c>
      <c r="J1835" s="17" t="str">
        <f>OBV!F1835</f>
        <v>BULLISH</v>
      </c>
      <c r="K1835" s="17" t="str">
        <f>OBV!G1835</f>
        <v>NEUTRAL</v>
      </c>
      <c r="L1835" s="17" t="str">
        <f>OBV!H1835</f>
        <v>CONFIRMED BULLISH</v>
      </c>
      <c r="M1835" s="19">
        <f t="shared" si="280"/>
        <v>25</v>
      </c>
      <c r="N1835" s="19">
        <f t="shared" si="281"/>
        <v>0</v>
      </c>
      <c r="O1835" s="19">
        <f t="shared" si="282"/>
        <v>50</v>
      </c>
      <c r="P1835" s="19">
        <f t="shared" si="283"/>
        <v>83.5</v>
      </c>
      <c r="Q1835" s="20">
        <f t="shared" si="284"/>
        <v>28.774999999999999</v>
      </c>
      <c r="R1835" s="20">
        <f t="shared" si="285"/>
        <v>43.375</v>
      </c>
      <c r="S1835" s="20">
        <f t="shared" si="286"/>
        <v>53.825000000000003</v>
      </c>
      <c r="T1835" s="20">
        <f t="shared" si="287"/>
        <v>39.625</v>
      </c>
      <c r="U1835" s="19">
        <f t="shared" si="288"/>
        <v>41.991666666666667</v>
      </c>
      <c r="V1835" s="19">
        <f t="shared" si="289"/>
        <v>41.400000000000006</v>
      </c>
    </row>
    <row r="1836" spans="1:22" ht="13.5" x14ac:dyDescent="0.25">
      <c r="A1836" s="3">
        <f>RSI!A1836</f>
        <v>44686</v>
      </c>
      <c r="B1836" s="2">
        <f>RSI!B1836</f>
        <v>3.4049</v>
      </c>
      <c r="C1836" s="2">
        <f>RSI!I1836</f>
        <v>50.451364490826819</v>
      </c>
      <c r="D1836" s="2">
        <f>MACD!E1836</f>
        <v>2.7728609223331979E-3</v>
      </c>
      <c r="E1836" s="2">
        <f>MACD!F1836</f>
        <v>-1.9531136384798261E-3</v>
      </c>
      <c r="F1836" s="2">
        <f>'Moving Avg'!D1836</f>
        <v>3.4188999999999998</v>
      </c>
      <c r="G1836" s="2">
        <f>'Moving Avg'!F1836</f>
        <v>3.4126650000000005</v>
      </c>
      <c r="H1836" s="2">
        <f>'Moving Avg'!G1836</f>
        <v>3.3846700000000003</v>
      </c>
      <c r="I1836" s="2">
        <f>'Moving Avg'!H1836</f>
        <v>3.3599509999999988</v>
      </c>
      <c r="J1836" s="17" t="str">
        <f>OBV!F1836</f>
        <v>BEARISH</v>
      </c>
      <c r="K1836" s="17" t="str">
        <f>OBV!G1836</f>
        <v>NEUTRAL</v>
      </c>
      <c r="L1836" s="17" t="str">
        <f>OBV!H1836</f>
        <v>BEARISH DIVERGENCE</v>
      </c>
      <c r="M1836" s="19">
        <f t="shared" si="280"/>
        <v>25</v>
      </c>
      <c r="N1836" s="19">
        <f t="shared" si="281"/>
        <v>0</v>
      </c>
      <c r="O1836" s="19">
        <f t="shared" si="282"/>
        <v>50</v>
      </c>
      <c r="P1836" s="19">
        <f t="shared" si="283"/>
        <v>16.5</v>
      </c>
      <c r="Q1836" s="20">
        <f t="shared" si="284"/>
        <v>18.725000000000001</v>
      </c>
      <c r="R1836" s="20">
        <f t="shared" si="285"/>
        <v>26.625</v>
      </c>
      <c r="S1836" s="20">
        <f t="shared" si="286"/>
        <v>23.675000000000001</v>
      </c>
      <c r="T1836" s="20">
        <f t="shared" si="287"/>
        <v>22.875</v>
      </c>
      <c r="U1836" s="19">
        <f t="shared" si="288"/>
        <v>23.008333333333336</v>
      </c>
      <c r="V1836" s="19">
        <f t="shared" si="289"/>
        <v>22.975000000000001</v>
      </c>
    </row>
    <row r="1837" spans="1:22" ht="13.5" x14ac:dyDescent="0.25">
      <c r="A1837" s="3">
        <f>RSI!A1837</f>
        <v>44687</v>
      </c>
      <c r="B1837" s="2">
        <f>RSI!B1837</f>
        <v>3.4049</v>
      </c>
      <c r="C1837" s="2">
        <f>RSI!I1837</f>
        <v>50.451364490826819</v>
      </c>
      <c r="D1837" s="2">
        <f>MACD!E1837</f>
        <v>7.278576467613096E-3</v>
      </c>
      <c r="E1837" s="2">
        <f>MACD!F1837</f>
        <v>-1.0677561726124183E-4</v>
      </c>
      <c r="F1837" s="2">
        <f>'Moving Avg'!D1837</f>
        <v>3.4173400000000003</v>
      </c>
      <c r="G1837" s="2">
        <f>'Moving Avg'!F1837</f>
        <v>3.4118900000000005</v>
      </c>
      <c r="H1837" s="2">
        <f>'Moving Avg'!G1837</f>
        <v>3.3849820000000004</v>
      </c>
      <c r="I1837" s="2">
        <f>'Moving Avg'!H1837</f>
        <v>3.3610394999999982</v>
      </c>
      <c r="J1837" s="17" t="str">
        <f>OBV!F1837</f>
        <v>BEARISH</v>
      </c>
      <c r="K1837" s="17" t="str">
        <f>OBV!G1837</f>
        <v>NEUTRAL</v>
      </c>
      <c r="L1837" s="17" t="str">
        <f>OBV!H1837</f>
        <v>CONFIRMED BEARISH</v>
      </c>
      <c r="M1837" s="19">
        <f t="shared" si="280"/>
        <v>25</v>
      </c>
      <c r="N1837" s="19">
        <f t="shared" si="281"/>
        <v>0</v>
      </c>
      <c r="O1837" s="19">
        <f t="shared" si="282"/>
        <v>50</v>
      </c>
      <c r="P1837" s="19">
        <f t="shared" si="283"/>
        <v>16.5</v>
      </c>
      <c r="Q1837" s="20">
        <f t="shared" si="284"/>
        <v>18.725000000000001</v>
      </c>
      <c r="R1837" s="20">
        <f t="shared" si="285"/>
        <v>26.625</v>
      </c>
      <c r="S1837" s="20">
        <f t="shared" si="286"/>
        <v>23.675000000000001</v>
      </c>
      <c r="T1837" s="20">
        <f t="shared" si="287"/>
        <v>22.875</v>
      </c>
      <c r="U1837" s="19">
        <f t="shared" si="288"/>
        <v>23.008333333333336</v>
      </c>
      <c r="V1837" s="19">
        <f t="shared" si="289"/>
        <v>22.975000000000001</v>
      </c>
    </row>
    <row r="1838" spans="1:22" ht="13.5" x14ac:dyDescent="0.25">
      <c r="A1838" s="3">
        <f>RSI!A1838</f>
        <v>44690</v>
      </c>
      <c r="B1838" s="2">
        <f>RSI!B1838</f>
        <v>3.4203999999999999</v>
      </c>
      <c r="C1838" s="2">
        <f>RSI!I1838</f>
        <v>53.304123001236881</v>
      </c>
      <c r="D1838" s="2">
        <f>MACD!E1838</f>
        <v>7.532016550466647E-3</v>
      </c>
      <c r="E1838" s="2">
        <f>MACD!F1838</f>
        <v>1.420982816284336E-3</v>
      </c>
      <c r="F1838" s="2">
        <f>'Moving Avg'!D1838</f>
        <v>3.4188800000000001</v>
      </c>
      <c r="G1838" s="2">
        <f>'Moving Avg'!F1838</f>
        <v>3.4118900000000005</v>
      </c>
      <c r="H1838" s="2">
        <f>'Moving Avg'!G1838</f>
        <v>3.3854480000000002</v>
      </c>
      <c r="I1838" s="2">
        <f>'Moving Avg'!H1838</f>
        <v>3.3622054999999982</v>
      </c>
      <c r="J1838" s="17" t="str">
        <f>OBV!F1838</f>
        <v>BEARISH</v>
      </c>
      <c r="K1838" s="17" t="str">
        <f>OBV!G1838</f>
        <v>NEUTRAL</v>
      </c>
      <c r="L1838" s="17" t="str">
        <f>OBV!H1838</f>
        <v>BEARISH DIVERGENCE</v>
      </c>
      <c r="M1838" s="19">
        <f t="shared" si="280"/>
        <v>25</v>
      </c>
      <c r="N1838" s="19">
        <f t="shared" si="281"/>
        <v>0</v>
      </c>
      <c r="O1838" s="19">
        <f t="shared" si="282"/>
        <v>50</v>
      </c>
      <c r="P1838" s="19">
        <f t="shared" si="283"/>
        <v>16.5</v>
      </c>
      <c r="Q1838" s="20">
        <f t="shared" si="284"/>
        <v>18.725000000000001</v>
      </c>
      <c r="R1838" s="20">
        <f t="shared" si="285"/>
        <v>26.625</v>
      </c>
      <c r="S1838" s="20">
        <f t="shared" si="286"/>
        <v>23.675000000000001</v>
      </c>
      <c r="T1838" s="20">
        <f t="shared" si="287"/>
        <v>22.875</v>
      </c>
      <c r="U1838" s="19">
        <f t="shared" si="288"/>
        <v>23.008333333333336</v>
      </c>
      <c r="V1838" s="19">
        <f t="shared" si="289"/>
        <v>22.975000000000001</v>
      </c>
    </row>
    <row r="1839" spans="1:22" ht="13.5" x14ac:dyDescent="0.25">
      <c r="A1839" s="3">
        <f>RSI!A1839</f>
        <v>44691</v>
      </c>
      <c r="B1839" s="2">
        <f>RSI!B1839</f>
        <v>3.4203999999999999</v>
      </c>
      <c r="C1839" s="2">
        <f>RSI!I1839</f>
        <v>53.304123001236881</v>
      </c>
      <c r="D1839" s="2">
        <f>MACD!E1839</f>
        <v>7.6447457715005385E-3</v>
      </c>
      <c r="E1839" s="2">
        <f>MACD!F1839</f>
        <v>2.6657354073275769E-3</v>
      </c>
      <c r="F1839" s="2">
        <f>'Moving Avg'!D1839</f>
        <v>3.42042</v>
      </c>
      <c r="G1839" s="2">
        <f>'Moving Avg'!F1839</f>
        <v>3.4118900000000005</v>
      </c>
      <c r="H1839" s="2">
        <f>'Moving Avg'!G1839</f>
        <v>3.3859140000000001</v>
      </c>
      <c r="I1839" s="2">
        <f>'Moving Avg'!H1839</f>
        <v>3.3631769999999976</v>
      </c>
      <c r="J1839" s="17" t="str">
        <f>OBV!F1839</f>
        <v>BEARISH</v>
      </c>
      <c r="K1839" s="17" t="str">
        <f>OBV!G1839</f>
        <v>NEUTRAL</v>
      </c>
      <c r="L1839" s="17" t="str">
        <f>OBV!H1839</f>
        <v>BEARISH DIVERGENCE</v>
      </c>
      <c r="M1839" s="19">
        <f t="shared" si="280"/>
        <v>25</v>
      </c>
      <c r="N1839" s="19">
        <f t="shared" si="281"/>
        <v>0</v>
      </c>
      <c r="O1839" s="19">
        <f t="shared" si="282"/>
        <v>50</v>
      </c>
      <c r="P1839" s="19">
        <f t="shared" si="283"/>
        <v>16.5</v>
      </c>
      <c r="Q1839" s="20">
        <f t="shared" si="284"/>
        <v>18.725000000000001</v>
      </c>
      <c r="R1839" s="20">
        <f t="shared" si="285"/>
        <v>26.625</v>
      </c>
      <c r="S1839" s="20">
        <f t="shared" si="286"/>
        <v>23.675000000000001</v>
      </c>
      <c r="T1839" s="20">
        <f t="shared" si="287"/>
        <v>22.875</v>
      </c>
      <c r="U1839" s="19">
        <f t="shared" si="288"/>
        <v>23.008333333333336</v>
      </c>
      <c r="V1839" s="19">
        <f t="shared" si="289"/>
        <v>22.975000000000001</v>
      </c>
    </row>
    <row r="1840" spans="1:22" ht="13.5" x14ac:dyDescent="0.25">
      <c r="A1840" s="3">
        <f>RSI!A1840</f>
        <v>44692</v>
      </c>
      <c r="B1840" s="2">
        <f>RSI!B1840</f>
        <v>3.3115999999999999</v>
      </c>
      <c r="C1840" s="2">
        <f>RSI!I1840</f>
        <v>36.293273138097639</v>
      </c>
      <c r="D1840" s="2">
        <f>MACD!E1840</f>
        <v>1.4520590650982879E-2</v>
      </c>
      <c r="E1840" s="2">
        <f>MACD!F1840</f>
        <v>5.0367064560586372E-3</v>
      </c>
      <c r="F1840" s="2">
        <f>'Moving Avg'!D1840</f>
        <v>3.3924399999999997</v>
      </c>
      <c r="G1840" s="2">
        <f>'Moving Avg'!F1840</f>
        <v>3.4072249999999995</v>
      </c>
      <c r="H1840" s="2">
        <f>'Moving Avg'!G1840</f>
        <v>3.3845140000000002</v>
      </c>
      <c r="I1840" s="2">
        <f>'Moving Avg'!H1840</f>
        <v>3.3634489999999975</v>
      </c>
      <c r="J1840" s="17" t="str">
        <f>OBV!F1840</f>
        <v>BEARISH</v>
      </c>
      <c r="K1840" s="17" t="str">
        <f>OBV!G1840</f>
        <v>NEUTRAL</v>
      </c>
      <c r="L1840" s="17" t="str">
        <f>OBV!H1840</f>
        <v>CONFIRMED BEARISH</v>
      </c>
      <c r="M1840" s="19">
        <f t="shared" si="280"/>
        <v>25</v>
      </c>
      <c r="N1840" s="19">
        <f t="shared" si="281"/>
        <v>0</v>
      </c>
      <c r="O1840" s="19">
        <f t="shared" si="282"/>
        <v>50</v>
      </c>
      <c r="P1840" s="19">
        <f t="shared" si="283"/>
        <v>16.5</v>
      </c>
      <c r="Q1840" s="20">
        <f t="shared" si="284"/>
        <v>18.725000000000001</v>
      </c>
      <c r="R1840" s="20">
        <f t="shared" si="285"/>
        <v>26.625</v>
      </c>
      <c r="S1840" s="20">
        <f t="shared" si="286"/>
        <v>23.675000000000001</v>
      </c>
      <c r="T1840" s="20">
        <f t="shared" si="287"/>
        <v>22.875</v>
      </c>
      <c r="U1840" s="19">
        <f t="shared" si="288"/>
        <v>23.008333333333336</v>
      </c>
      <c r="V1840" s="19">
        <f t="shared" si="289"/>
        <v>22.975000000000001</v>
      </c>
    </row>
    <row r="1841" spans="1:22" ht="13.5" x14ac:dyDescent="0.25">
      <c r="A1841" s="3">
        <f>RSI!A1841</f>
        <v>44693</v>
      </c>
      <c r="B1841" s="2">
        <f>RSI!B1841</f>
        <v>3.4049</v>
      </c>
      <c r="C1841" s="2">
        <f>RSI!I1841</f>
        <v>50.794797701324242</v>
      </c>
      <c r="D1841" s="2">
        <f>MACD!E1841</f>
        <v>3.2139666602524208E-3</v>
      </c>
      <c r="E1841" s="2">
        <f>MACD!F1841</f>
        <v>4.6721584968973939E-3</v>
      </c>
      <c r="F1841" s="2">
        <f>'Moving Avg'!D1841</f>
        <v>3.3924399999999997</v>
      </c>
      <c r="G1841" s="2">
        <f>'Moving Avg'!F1841</f>
        <v>3.4072250000000004</v>
      </c>
      <c r="H1841" s="2">
        <f>'Moving Avg'!G1841</f>
        <v>3.3849800000000005</v>
      </c>
      <c r="I1841" s="2">
        <f>'Moving Avg'!H1841</f>
        <v>3.3641874999999977</v>
      </c>
      <c r="J1841" s="17" t="str">
        <f>OBV!F1841</f>
        <v>BEARISH</v>
      </c>
      <c r="K1841" s="17" t="str">
        <f>OBV!G1841</f>
        <v>NEUTRAL</v>
      </c>
      <c r="L1841" s="17" t="str">
        <f>OBV!H1841</f>
        <v>NEUTRAL</v>
      </c>
      <c r="M1841" s="19">
        <f t="shared" si="280"/>
        <v>25</v>
      </c>
      <c r="N1841" s="19">
        <f t="shared" si="281"/>
        <v>45</v>
      </c>
      <c r="O1841" s="19">
        <f t="shared" si="282"/>
        <v>50</v>
      </c>
      <c r="P1841" s="19">
        <f t="shared" si="283"/>
        <v>16.5</v>
      </c>
      <c r="Q1841" s="20">
        <f t="shared" si="284"/>
        <v>34.475000000000001</v>
      </c>
      <c r="R1841" s="20">
        <f t="shared" si="285"/>
        <v>35.625</v>
      </c>
      <c r="S1841" s="20">
        <f t="shared" si="286"/>
        <v>30.425000000000001</v>
      </c>
      <c r="T1841" s="20">
        <f t="shared" si="287"/>
        <v>34.125</v>
      </c>
      <c r="U1841" s="19">
        <f t="shared" si="288"/>
        <v>33.508333333333333</v>
      </c>
      <c r="V1841" s="19">
        <f t="shared" si="289"/>
        <v>33.662499999999994</v>
      </c>
    </row>
    <row r="1842" spans="1:22" ht="13.5" x14ac:dyDescent="0.25">
      <c r="A1842" s="3">
        <f>RSI!A1842</f>
        <v>44694</v>
      </c>
      <c r="B1842" s="2">
        <f>RSI!B1842</f>
        <v>3.3426999999999998</v>
      </c>
      <c r="C1842" s="2">
        <f>RSI!I1842</f>
        <v>43.659663038883942</v>
      </c>
      <c r="D1842" s="2">
        <f>MACD!E1842</f>
        <v>8.9866804377685128E-3</v>
      </c>
      <c r="E1842" s="2">
        <f>MACD!F1842</f>
        <v>5.5350628850716179E-3</v>
      </c>
      <c r="F1842" s="2">
        <f>'Moving Avg'!D1842</f>
        <v>3.38</v>
      </c>
      <c r="G1842" s="2">
        <f>'Moving Avg'!F1842</f>
        <v>3.404115</v>
      </c>
      <c r="H1842" s="2">
        <f>'Moving Avg'!G1842</f>
        <v>3.3838920000000008</v>
      </c>
      <c r="I1842" s="2">
        <f>'Moving Avg'!H1842</f>
        <v>3.3646539999999976</v>
      </c>
      <c r="J1842" s="17" t="str">
        <f>OBV!F1842</f>
        <v>BEARISH</v>
      </c>
      <c r="K1842" s="17" t="str">
        <f>OBV!G1842</f>
        <v>NEUTRAL</v>
      </c>
      <c r="L1842" s="17" t="str">
        <f>OBV!H1842</f>
        <v>CONFIRMED BEARISH</v>
      </c>
      <c r="M1842" s="19">
        <f t="shared" si="280"/>
        <v>25</v>
      </c>
      <c r="N1842" s="19">
        <f t="shared" si="281"/>
        <v>0</v>
      </c>
      <c r="O1842" s="19">
        <f t="shared" si="282"/>
        <v>50</v>
      </c>
      <c r="P1842" s="19">
        <f t="shared" si="283"/>
        <v>16.5</v>
      </c>
      <c r="Q1842" s="20">
        <f t="shared" si="284"/>
        <v>18.725000000000001</v>
      </c>
      <c r="R1842" s="20">
        <f t="shared" si="285"/>
        <v>26.625</v>
      </c>
      <c r="S1842" s="20">
        <f t="shared" si="286"/>
        <v>23.675000000000001</v>
      </c>
      <c r="T1842" s="20">
        <f t="shared" si="287"/>
        <v>22.875</v>
      </c>
      <c r="U1842" s="19">
        <f t="shared" si="288"/>
        <v>23.008333333333336</v>
      </c>
      <c r="V1842" s="19">
        <f t="shared" si="289"/>
        <v>22.975000000000001</v>
      </c>
    </row>
    <row r="1843" spans="1:22" ht="13.5" x14ac:dyDescent="0.25">
      <c r="A1843" s="3">
        <f>RSI!A1843</f>
        <v>44697</v>
      </c>
      <c r="B1843" s="2">
        <f>RSI!B1843</f>
        <v>3.3426999999999998</v>
      </c>
      <c r="C1843" s="2">
        <f>RSI!I1843</f>
        <v>43.659663038883942</v>
      </c>
      <c r="D1843" s="2">
        <f>MACD!E1843</f>
        <v>1.4204770372429287E-2</v>
      </c>
      <c r="E1843" s="2">
        <f>MACD!F1843</f>
        <v>7.2690043825431525E-3</v>
      </c>
      <c r="F1843" s="2">
        <f>'Moving Avg'!D1843</f>
        <v>3.3644599999999998</v>
      </c>
      <c r="G1843" s="2">
        <f>'Moving Avg'!F1843</f>
        <v>3.4006149999999997</v>
      </c>
      <c r="H1843" s="2">
        <f>'Moving Avg'!G1843</f>
        <v>3.3829600000000011</v>
      </c>
      <c r="I1843" s="2">
        <f>'Moving Avg'!H1843</f>
        <v>3.3651594999999981</v>
      </c>
      <c r="J1843" s="17" t="str">
        <f>OBV!F1843</f>
        <v>BEARISH</v>
      </c>
      <c r="K1843" s="17" t="str">
        <f>OBV!G1843</f>
        <v>NEUTRAL</v>
      </c>
      <c r="L1843" s="17" t="str">
        <f>OBV!H1843</f>
        <v>CONFIRMED BEARISH</v>
      </c>
      <c r="M1843" s="19">
        <f t="shared" si="280"/>
        <v>25</v>
      </c>
      <c r="N1843" s="19">
        <f t="shared" si="281"/>
        <v>0</v>
      </c>
      <c r="O1843" s="19">
        <f t="shared" si="282"/>
        <v>0</v>
      </c>
      <c r="P1843" s="19">
        <f t="shared" si="283"/>
        <v>16.5</v>
      </c>
      <c r="Q1843" s="20">
        <f t="shared" si="284"/>
        <v>11.225</v>
      </c>
      <c r="R1843" s="20">
        <f t="shared" si="285"/>
        <v>9.125</v>
      </c>
      <c r="S1843" s="20">
        <f t="shared" si="286"/>
        <v>11.175000000000001</v>
      </c>
      <c r="T1843" s="20">
        <f t="shared" si="287"/>
        <v>10.375</v>
      </c>
      <c r="U1843" s="19">
        <f t="shared" si="288"/>
        <v>10.508333333333335</v>
      </c>
      <c r="V1843" s="19">
        <f t="shared" si="289"/>
        <v>10.475000000000001</v>
      </c>
    </row>
    <row r="1844" spans="1:22" ht="13.5" x14ac:dyDescent="0.25">
      <c r="A1844" s="3">
        <f>RSI!A1844</f>
        <v>44698</v>
      </c>
      <c r="B1844" s="2">
        <f>RSI!B1844</f>
        <v>3.3426999999999998</v>
      </c>
      <c r="C1844" s="2">
        <f>RSI!I1844</f>
        <v>43.659663038883949</v>
      </c>
      <c r="D1844" s="2">
        <f>MACD!E1844</f>
        <v>1.8928860544913828E-2</v>
      </c>
      <c r="E1844" s="2">
        <f>MACD!F1844</f>
        <v>9.6009756150172883E-3</v>
      </c>
      <c r="F1844" s="2">
        <f>'Moving Avg'!D1844</f>
        <v>3.3489200000000006</v>
      </c>
      <c r="G1844" s="2">
        <f>'Moving Avg'!F1844</f>
        <v>3.3975049999999998</v>
      </c>
      <c r="H1844" s="2">
        <f>'Moving Avg'!G1844</f>
        <v>3.3821820000000002</v>
      </c>
      <c r="I1844" s="2">
        <f>'Moving Avg'!H1844</f>
        <v>3.3655479999999982</v>
      </c>
      <c r="J1844" s="17" t="str">
        <f>OBV!F1844</f>
        <v>BEARISH</v>
      </c>
      <c r="K1844" s="17" t="str">
        <f>OBV!G1844</f>
        <v>NEUTRAL</v>
      </c>
      <c r="L1844" s="17" t="str">
        <f>OBV!H1844</f>
        <v>CONFIRMED BEARISH</v>
      </c>
      <c r="M1844" s="19">
        <f t="shared" si="280"/>
        <v>25</v>
      </c>
      <c r="N1844" s="19">
        <f t="shared" si="281"/>
        <v>0</v>
      </c>
      <c r="O1844" s="19">
        <f t="shared" si="282"/>
        <v>0</v>
      </c>
      <c r="P1844" s="19">
        <f t="shared" si="283"/>
        <v>16.5</v>
      </c>
      <c r="Q1844" s="20">
        <f t="shared" si="284"/>
        <v>11.225</v>
      </c>
      <c r="R1844" s="20">
        <f t="shared" si="285"/>
        <v>9.125</v>
      </c>
      <c r="S1844" s="20">
        <f t="shared" si="286"/>
        <v>11.175000000000001</v>
      </c>
      <c r="T1844" s="20">
        <f t="shared" si="287"/>
        <v>10.375</v>
      </c>
      <c r="U1844" s="19">
        <f t="shared" si="288"/>
        <v>10.508333333333335</v>
      </c>
      <c r="V1844" s="19">
        <f t="shared" si="289"/>
        <v>10.475000000000001</v>
      </c>
    </row>
    <row r="1845" spans="1:22" ht="13.5" x14ac:dyDescent="0.25">
      <c r="A1845" s="3">
        <f>RSI!A1845</f>
        <v>44699</v>
      </c>
      <c r="B1845" s="2">
        <f>RSI!B1845</f>
        <v>3.3426999999999998</v>
      </c>
      <c r="C1845" s="2">
        <f>RSI!I1845</f>
        <v>43.659663038883949</v>
      </c>
      <c r="D1845" s="2">
        <f>MACD!E1845</f>
        <v>2.9181308850479315E-2</v>
      </c>
      <c r="E1845" s="2">
        <f>MACD!F1845</f>
        <v>1.3517042262109695E-2</v>
      </c>
      <c r="F1845" s="2">
        <f>'Moving Avg'!D1845</f>
        <v>3.35514</v>
      </c>
      <c r="G1845" s="2">
        <f>'Moving Avg'!F1845</f>
        <v>3.3936199999999994</v>
      </c>
      <c r="H1845" s="2">
        <f>'Moving Avg'!G1845</f>
        <v>3.381872</v>
      </c>
      <c r="I1845" s="2">
        <f>'Moving Avg'!H1845</f>
        <v>3.3654704999999985</v>
      </c>
      <c r="J1845" s="17" t="str">
        <f>OBV!F1845</f>
        <v>BEARISH</v>
      </c>
      <c r="K1845" s="17" t="str">
        <f>OBV!G1845</f>
        <v>NEUTRAL</v>
      </c>
      <c r="L1845" s="17" t="str">
        <f>OBV!H1845</f>
        <v>BEARISH DIVERGENCE</v>
      </c>
      <c r="M1845" s="19">
        <f t="shared" si="280"/>
        <v>25</v>
      </c>
      <c r="N1845" s="19">
        <f t="shared" si="281"/>
        <v>0</v>
      </c>
      <c r="O1845" s="19">
        <f t="shared" si="282"/>
        <v>0</v>
      </c>
      <c r="P1845" s="19">
        <f t="shared" si="283"/>
        <v>16.5</v>
      </c>
      <c r="Q1845" s="20">
        <f t="shared" si="284"/>
        <v>11.225</v>
      </c>
      <c r="R1845" s="20">
        <f t="shared" si="285"/>
        <v>9.125</v>
      </c>
      <c r="S1845" s="20">
        <f t="shared" si="286"/>
        <v>11.175000000000001</v>
      </c>
      <c r="T1845" s="20">
        <f t="shared" si="287"/>
        <v>10.375</v>
      </c>
      <c r="U1845" s="19">
        <f t="shared" si="288"/>
        <v>10.508333333333335</v>
      </c>
      <c r="V1845" s="19">
        <f t="shared" si="289"/>
        <v>10.475000000000001</v>
      </c>
    </row>
    <row r="1846" spans="1:22" ht="13.5" x14ac:dyDescent="0.25">
      <c r="A1846" s="3">
        <f>RSI!A1846</f>
        <v>44700</v>
      </c>
      <c r="B1846" s="2">
        <f>RSI!B1846</f>
        <v>3.3426999999999998</v>
      </c>
      <c r="C1846" s="2">
        <f>RSI!I1846</f>
        <v>43.659663038883949</v>
      </c>
      <c r="D1846" s="2">
        <f>MACD!E1846</f>
        <v>3.0951958561671766E-2</v>
      </c>
      <c r="E1846" s="2">
        <f>MACD!F1846</f>
        <v>1.7004025522022112E-2</v>
      </c>
      <c r="F1846" s="2">
        <f>'Moving Avg'!D1846</f>
        <v>3.3426999999999998</v>
      </c>
      <c r="G1846" s="2">
        <f>'Moving Avg'!F1846</f>
        <v>3.3901199999999996</v>
      </c>
      <c r="H1846" s="2">
        <f>'Moving Avg'!G1846</f>
        <v>3.3807840000000002</v>
      </c>
      <c r="I1846" s="2">
        <f>'Moving Avg'!H1846</f>
        <v>3.3653929999999987</v>
      </c>
      <c r="J1846" s="17" t="str">
        <f>OBV!F1846</f>
        <v>BEARISH</v>
      </c>
      <c r="K1846" s="17" t="str">
        <f>OBV!G1846</f>
        <v>NEUTRAL</v>
      </c>
      <c r="L1846" s="17" t="str">
        <f>OBV!H1846</f>
        <v>CONFIRMED BEARISH</v>
      </c>
      <c r="M1846" s="19">
        <f t="shared" si="280"/>
        <v>25</v>
      </c>
      <c r="N1846" s="19">
        <f t="shared" si="281"/>
        <v>0</v>
      </c>
      <c r="O1846" s="19">
        <f t="shared" si="282"/>
        <v>0</v>
      </c>
      <c r="P1846" s="19">
        <f t="shared" si="283"/>
        <v>16.5</v>
      </c>
      <c r="Q1846" s="20">
        <f t="shared" si="284"/>
        <v>11.225</v>
      </c>
      <c r="R1846" s="20">
        <f t="shared" si="285"/>
        <v>9.125</v>
      </c>
      <c r="S1846" s="20">
        <f t="shared" si="286"/>
        <v>11.175000000000001</v>
      </c>
      <c r="T1846" s="20">
        <f t="shared" si="287"/>
        <v>10.375</v>
      </c>
      <c r="U1846" s="19">
        <f t="shared" si="288"/>
        <v>10.508333333333335</v>
      </c>
      <c r="V1846" s="19">
        <f t="shared" si="289"/>
        <v>10.475000000000001</v>
      </c>
    </row>
    <row r="1847" spans="1:22" ht="13.5" x14ac:dyDescent="0.25">
      <c r="A1847" s="3">
        <f>RSI!A1847</f>
        <v>44701</v>
      </c>
      <c r="B1847" s="2">
        <f>RSI!B1847</f>
        <v>3.3349000000000002</v>
      </c>
      <c r="C1847" s="2">
        <f>RSI!I1847</f>
        <v>42.573366081577511</v>
      </c>
      <c r="D1847" s="2">
        <f>MACD!E1847</f>
        <v>3.3273100545521128E-2</v>
      </c>
      <c r="E1847" s="2">
        <f>MACD!F1847</f>
        <v>2.0257840526721915E-2</v>
      </c>
      <c r="F1847" s="2">
        <f>'Moving Avg'!D1847</f>
        <v>3.3411400000000002</v>
      </c>
      <c r="G1847" s="2">
        <f>'Moving Avg'!F1847</f>
        <v>3.385065</v>
      </c>
      <c r="H1847" s="2">
        <f>'Moving Avg'!G1847</f>
        <v>3.3798500000000007</v>
      </c>
      <c r="I1847" s="2">
        <f>'Moving Avg'!H1847</f>
        <v>3.3654704999999985</v>
      </c>
      <c r="J1847" s="17" t="str">
        <f>OBV!F1847</f>
        <v>BEARISH</v>
      </c>
      <c r="K1847" s="17" t="str">
        <f>OBV!G1847</f>
        <v>NEUTRAL</v>
      </c>
      <c r="L1847" s="17" t="str">
        <f>OBV!H1847</f>
        <v>CONFIRMED BEARISH</v>
      </c>
      <c r="M1847" s="19">
        <f t="shared" si="280"/>
        <v>25</v>
      </c>
      <c r="N1847" s="19">
        <f t="shared" si="281"/>
        <v>0</v>
      </c>
      <c r="O1847" s="19">
        <f t="shared" si="282"/>
        <v>0</v>
      </c>
      <c r="P1847" s="19">
        <f t="shared" si="283"/>
        <v>16.5</v>
      </c>
      <c r="Q1847" s="20">
        <f t="shared" si="284"/>
        <v>11.225</v>
      </c>
      <c r="R1847" s="20">
        <f t="shared" si="285"/>
        <v>9.125</v>
      </c>
      <c r="S1847" s="20">
        <f t="shared" si="286"/>
        <v>11.175000000000001</v>
      </c>
      <c r="T1847" s="20">
        <f t="shared" si="287"/>
        <v>10.375</v>
      </c>
      <c r="U1847" s="19">
        <f t="shared" si="288"/>
        <v>10.508333333333335</v>
      </c>
      <c r="V1847" s="19">
        <f t="shared" si="289"/>
        <v>10.475000000000001</v>
      </c>
    </row>
    <row r="1848" spans="1:22" ht="13.5" x14ac:dyDescent="0.25">
      <c r="A1848" s="3">
        <f>RSI!A1848</f>
        <v>44704</v>
      </c>
      <c r="B1848" s="2">
        <f>RSI!B1848</f>
        <v>3.3349000000000002</v>
      </c>
      <c r="C1848" s="2">
        <f>RSI!I1848</f>
        <v>42.573366081577511</v>
      </c>
      <c r="D1848" s="2">
        <f>MACD!E1848</f>
        <v>3.789481462921529E-2</v>
      </c>
      <c r="E1848" s="2">
        <f>MACD!F1848</f>
        <v>2.3785235347220594E-2</v>
      </c>
      <c r="F1848" s="2">
        <f>'Moving Avg'!D1848</f>
        <v>3.3395800000000002</v>
      </c>
      <c r="G1848" s="2">
        <f>'Moving Avg'!F1848</f>
        <v>3.3807900000000002</v>
      </c>
      <c r="H1848" s="2">
        <f>'Moving Avg'!G1848</f>
        <v>3.3790720000000003</v>
      </c>
      <c r="I1848" s="2">
        <f>'Moving Avg'!H1848</f>
        <v>3.365625999999998</v>
      </c>
      <c r="J1848" s="17" t="str">
        <f>OBV!F1848</f>
        <v>BEARISH</v>
      </c>
      <c r="K1848" s="17" t="str">
        <f>OBV!G1848</f>
        <v>NEUTRAL</v>
      </c>
      <c r="L1848" s="17" t="str">
        <f>OBV!H1848</f>
        <v>CONFIRMED BEARISH</v>
      </c>
      <c r="M1848" s="19">
        <f t="shared" si="280"/>
        <v>25</v>
      </c>
      <c r="N1848" s="19">
        <f t="shared" si="281"/>
        <v>0</v>
      </c>
      <c r="O1848" s="19">
        <f t="shared" si="282"/>
        <v>0</v>
      </c>
      <c r="P1848" s="19">
        <f t="shared" si="283"/>
        <v>16.5</v>
      </c>
      <c r="Q1848" s="20">
        <f t="shared" si="284"/>
        <v>11.225</v>
      </c>
      <c r="R1848" s="20">
        <f t="shared" si="285"/>
        <v>9.125</v>
      </c>
      <c r="S1848" s="20">
        <f t="shared" si="286"/>
        <v>11.175000000000001</v>
      </c>
      <c r="T1848" s="20">
        <f t="shared" si="287"/>
        <v>10.375</v>
      </c>
      <c r="U1848" s="19">
        <f t="shared" si="288"/>
        <v>10.508333333333335</v>
      </c>
      <c r="V1848" s="19">
        <f t="shared" si="289"/>
        <v>10.475000000000001</v>
      </c>
    </row>
    <row r="1849" spans="1:22" ht="13.5" x14ac:dyDescent="0.25">
      <c r="A1849" s="3">
        <f>RSI!A1849</f>
        <v>44705</v>
      </c>
      <c r="B1849" s="2">
        <f>RSI!B1849</f>
        <v>3.3426999999999998</v>
      </c>
      <c r="C1849" s="2">
        <f>RSI!I1849</f>
        <v>44.183997907808028</v>
      </c>
      <c r="D1849" s="2">
        <f>MACD!E1849</f>
        <v>4.1480547149155278E-2</v>
      </c>
      <c r="E1849" s="2">
        <f>MACD!F1849</f>
        <v>2.7324297707607532E-2</v>
      </c>
      <c r="F1849" s="2">
        <f>'Moving Avg'!D1849</f>
        <v>3.3395800000000002</v>
      </c>
      <c r="G1849" s="2">
        <f>'Moving Avg'!F1849</f>
        <v>3.3769049999999998</v>
      </c>
      <c r="H1849" s="2">
        <f>'Moving Avg'!G1849</f>
        <v>3.3781400000000006</v>
      </c>
      <c r="I1849" s="2">
        <f>'Moving Avg'!H1849</f>
        <v>3.3658979999999987</v>
      </c>
      <c r="J1849" s="17" t="str">
        <f>OBV!F1849</f>
        <v>BULLISH</v>
      </c>
      <c r="K1849" s="17" t="str">
        <f>OBV!G1849</f>
        <v>NEUTRAL</v>
      </c>
      <c r="L1849" s="17" t="str">
        <f>OBV!H1849</f>
        <v>NEUTRAL</v>
      </c>
      <c r="M1849" s="19">
        <f t="shared" si="280"/>
        <v>25</v>
      </c>
      <c r="N1849" s="19">
        <f t="shared" si="281"/>
        <v>0</v>
      </c>
      <c r="O1849" s="19">
        <f t="shared" si="282"/>
        <v>0</v>
      </c>
      <c r="P1849" s="19">
        <f t="shared" si="283"/>
        <v>49.5</v>
      </c>
      <c r="Q1849" s="20">
        <f t="shared" si="284"/>
        <v>16.175000000000001</v>
      </c>
      <c r="R1849" s="20">
        <f t="shared" si="285"/>
        <v>17.375</v>
      </c>
      <c r="S1849" s="20">
        <f t="shared" si="286"/>
        <v>26.025000000000002</v>
      </c>
      <c r="T1849" s="20">
        <f t="shared" si="287"/>
        <v>18.625</v>
      </c>
      <c r="U1849" s="19">
        <f t="shared" si="288"/>
        <v>19.858333333333334</v>
      </c>
      <c r="V1849" s="19">
        <f t="shared" si="289"/>
        <v>19.55</v>
      </c>
    </row>
    <row r="1850" spans="1:22" ht="13.5" x14ac:dyDescent="0.25">
      <c r="A1850" s="3">
        <f>RSI!A1850</f>
        <v>44706</v>
      </c>
      <c r="B1850" s="2">
        <f>RSI!B1850</f>
        <v>3.3971</v>
      </c>
      <c r="C1850" s="2">
        <f>RSI!I1850</f>
        <v>53.896032057384829</v>
      </c>
      <c r="D1850" s="2">
        <f>MACD!E1850</f>
        <v>2.3934547873904144E-2</v>
      </c>
      <c r="E1850" s="2">
        <f>MACD!F1850</f>
        <v>2.6646347740866858E-2</v>
      </c>
      <c r="F1850" s="2">
        <f>'Moving Avg'!D1850</f>
        <v>3.3504599999999995</v>
      </c>
      <c r="G1850" s="2">
        <f>'Moving Avg'!F1850</f>
        <v>3.3761249999999996</v>
      </c>
      <c r="H1850" s="2">
        <f>'Moving Avg'!G1850</f>
        <v>3.3795400000000004</v>
      </c>
      <c r="I1850" s="2">
        <f>'Moving Avg'!H1850</f>
        <v>3.3662089999999982</v>
      </c>
      <c r="J1850" s="17" t="str">
        <f>OBV!F1850</f>
        <v>BULLISH</v>
      </c>
      <c r="K1850" s="17" t="str">
        <f>OBV!G1850</f>
        <v>NEUTRAL</v>
      </c>
      <c r="L1850" s="17" t="str">
        <f>OBV!H1850</f>
        <v>CONFIRMED BULLISH</v>
      </c>
      <c r="M1850" s="19">
        <f t="shared" si="280"/>
        <v>25</v>
      </c>
      <c r="N1850" s="19">
        <f t="shared" si="281"/>
        <v>45</v>
      </c>
      <c r="O1850" s="19">
        <f t="shared" si="282"/>
        <v>0</v>
      </c>
      <c r="P1850" s="19">
        <f t="shared" si="283"/>
        <v>83.5</v>
      </c>
      <c r="Q1850" s="20">
        <f t="shared" si="284"/>
        <v>37.024999999999999</v>
      </c>
      <c r="R1850" s="20">
        <f t="shared" si="285"/>
        <v>34.875</v>
      </c>
      <c r="S1850" s="20">
        <f t="shared" si="286"/>
        <v>48.075000000000003</v>
      </c>
      <c r="T1850" s="20">
        <f t="shared" si="287"/>
        <v>38.375</v>
      </c>
      <c r="U1850" s="19">
        <f t="shared" si="288"/>
        <v>39.991666666666667</v>
      </c>
      <c r="V1850" s="19">
        <f t="shared" si="289"/>
        <v>39.587500000000006</v>
      </c>
    </row>
    <row r="1851" spans="1:22" ht="13.5" x14ac:dyDescent="0.25">
      <c r="A1851" s="3">
        <f>RSI!A1851</f>
        <v>44707</v>
      </c>
      <c r="B1851" s="2">
        <f>RSI!B1851</f>
        <v>3.4049</v>
      </c>
      <c r="C1851" s="2">
        <f>RSI!I1851</f>
        <v>55.102332914115863</v>
      </c>
      <c r="D1851" s="2">
        <f>MACD!E1851</f>
        <v>2.2716633366241634E-2</v>
      </c>
      <c r="E1851" s="2">
        <f>MACD!F1851</f>
        <v>2.5860404865941815E-2</v>
      </c>
      <c r="F1851" s="2">
        <f>'Moving Avg'!D1851</f>
        <v>3.3628999999999998</v>
      </c>
      <c r="G1851" s="2">
        <f>'Moving Avg'!F1851</f>
        <v>3.379235</v>
      </c>
      <c r="H1851" s="2">
        <f>'Moving Avg'!G1851</f>
        <v>3.3807840000000002</v>
      </c>
      <c r="I1851" s="2">
        <f>'Moving Avg'!H1851</f>
        <v>3.3667919999999985</v>
      </c>
      <c r="J1851" s="17" t="str">
        <f>OBV!F1851</f>
        <v>BULLISH</v>
      </c>
      <c r="K1851" s="17" t="str">
        <f>OBV!G1851</f>
        <v>NEUTRAL</v>
      </c>
      <c r="L1851" s="17" t="str">
        <f>OBV!H1851</f>
        <v>CONFIRMED BULLISH</v>
      </c>
      <c r="M1851" s="19">
        <f t="shared" si="280"/>
        <v>25</v>
      </c>
      <c r="N1851" s="19">
        <f t="shared" si="281"/>
        <v>45</v>
      </c>
      <c r="O1851" s="19">
        <f t="shared" si="282"/>
        <v>0</v>
      </c>
      <c r="P1851" s="19">
        <f t="shared" si="283"/>
        <v>83.5</v>
      </c>
      <c r="Q1851" s="20">
        <f t="shared" si="284"/>
        <v>37.024999999999999</v>
      </c>
      <c r="R1851" s="20">
        <f t="shared" si="285"/>
        <v>34.875</v>
      </c>
      <c r="S1851" s="20">
        <f t="shared" si="286"/>
        <v>48.075000000000003</v>
      </c>
      <c r="T1851" s="20">
        <f t="shared" si="287"/>
        <v>38.375</v>
      </c>
      <c r="U1851" s="19">
        <f t="shared" si="288"/>
        <v>39.991666666666667</v>
      </c>
      <c r="V1851" s="19">
        <f t="shared" si="289"/>
        <v>39.587500000000006</v>
      </c>
    </row>
    <row r="1852" spans="1:22" ht="13.5" x14ac:dyDescent="0.25">
      <c r="A1852" s="3">
        <f>RSI!A1852</f>
        <v>44708</v>
      </c>
      <c r="B1852" s="2">
        <f>RSI!B1852</f>
        <v>3.4049</v>
      </c>
      <c r="C1852" s="2">
        <f>RSI!I1852</f>
        <v>55.102332914115863</v>
      </c>
      <c r="D1852" s="2">
        <f>MACD!E1852</f>
        <v>1.1934317061192523E-2</v>
      </c>
      <c r="E1852" s="2">
        <f>MACD!F1852</f>
        <v>2.3075187304991959E-2</v>
      </c>
      <c r="F1852" s="2">
        <f>'Moving Avg'!D1852</f>
        <v>3.3769</v>
      </c>
      <c r="G1852" s="2">
        <f>'Moving Avg'!F1852</f>
        <v>3.3788449999999997</v>
      </c>
      <c r="H1852" s="2">
        <f>'Moving Avg'!G1852</f>
        <v>3.3820280000000009</v>
      </c>
      <c r="I1852" s="2">
        <f>'Moving Avg'!H1852</f>
        <v>3.3672974999999985</v>
      </c>
      <c r="J1852" s="17" t="str">
        <f>OBV!F1852</f>
        <v>BULLISH</v>
      </c>
      <c r="K1852" s="17" t="str">
        <f>OBV!G1852</f>
        <v>NEUTRAL</v>
      </c>
      <c r="L1852" s="17" t="str">
        <f>OBV!H1852</f>
        <v>CONFIRMED BULLISH</v>
      </c>
      <c r="M1852" s="19">
        <f t="shared" si="280"/>
        <v>25</v>
      </c>
      <c r="N1852" s="19">
        <f t="shared" si="281"/>
        <v>45</v>
      </c>
      <c r="O1852" s="19">
        <f t="shared" si="282"/>
        <v>50</v>
      </c>
      <c r="P1852" s="19">
        <f t="shared" si="283"/>
        <v>83.5</v>
      </c>
      <c r="Q1852" s="20">
        <f t="shared" si="284"/>
        <v>44.524999999999999</v>
      </c>
      <c r="R1852" s="20">
        <f t="shared" si="285"/>
        <v>52.375</v>
      </c>
      <c r="S1852" s="20">
        <f t="shared" si="286"/>
        <v>60.575000000000003</v>
      </c>
      <c r="T1852" s="20">
        <f t="shared" si="287"/>
        <v>50.875</v>
      </c>
      <c r="U1852" s="19">
        <f t="shared" si="288"/>
        <v>52.491666666666674</v>
      </c>
      <c r="V1852" s="19">
        <f t="shared" si="289"/>
        <v>52.087500000000006</v>
      </c>
    </row>
    <row r="1853" spans="1:22" ht="13.5" x14ac:dyDescent="0.25">
      <c r="A1853" s="3">
        <f>RSI!A1853</f>
        <v>44711</v>
      </c>
      <c r="B1853" s="2">
        <f>RSI!B1853</f>
        <v>3.4127000000000001</v>
      </c>
      <c r="C1853" s="2">
        <f>RSI!I1853</f>
        <v>56.424626279596787</v>
      </c>
      <c r="D1853" s="2">
        <f>MACD!E1853</f>
        <v>2.0640200465678049E-3</v>
      </c>
      <c r="E1853" s="2">
        <f>MACD!F1853</f>
        <v>1.8872953853307128E-2</v>
      </c>
      <c r="F1853" s="2">
        <f>'Moving Avg'!D1853</f>
        <v>3.3924599999999998</v>
      </c>
      <c r="G1853" s="2">
        <f>'Moving Avg'!F1853</f>
        <v>3.3788449999999997</v>
      </c>
      <c r="H1853" s="2">
        <f>'Moving Avg'!G1853</f>
        <v>3.3838940000000006</v>
      </c>
      <c r="I1853" s="2">
        <f>'Moving Avg'!H1853</f>
        <v>3.3678419999999987</v>
      </c>
      <c r="J1853" s="17" t="str">
        <f>OBV!F1853</f>
        <v>BULLISH</v>
      </c>
      <c r="K1853" s="17" t="str">
        <f>OBV!G1853</f>
        <v>NEUTRAL</v>
      </c>
      <c r="L1853" s="17" t="str">
        <f>OBV!H1853</f>
        <v>CONFIRMED BULLISH</v>
      </c>
      <c r="M1853" s="19">
        <f t="shared" si="280"/>
        <v>25</v>
      </c>
      <c r="N1853" s="19">
        <f t="shared" si="281"/>
        <v>45</v>
      </c>
      <c r="O1853" s="19">
        <f t="shared" si="282"/>
        <v>50</v>
      </c>
      <c r="P1853" s="19">
        <f t="shared" si="283"/>
        <v>83.5</v>
      </c>
      <c r="Q1853" s="20">
        <f t="shared" si="284"/>
        <v>44.524999999999999</v>
      </c>
      <c r="R1853" s="20">
        <f t="shared" si="285"/>
        <v>52.375</v>
      </c>
      <c r="S1853" s="20">
        <f t="shared" si="286"/>
        <v>60.575000000000003</v>
      </c>
      <c r="T1853" s="20">
        <f t="shared" si="287"/>
        <v>50.875</v>
      </c>
      <c r="U1853" s="19">
        <f t="shared" si="288"/>
        <v>52.491666666666674</v>
      </c>
      <c r="V1853" s="19">
        <f t="shared" si="289"/>
        <v>52.087500000000006</v>
      </c>
    </row>
    <row r="1854" spans="1:22" ht="13.5" x14ac:dyDescent="0.25">
      <c r="A1854" s="3">
        <f>RSI!A1854</f>
        <v>44712</v>
      </c>
      <c r="B1854" s="2">
        <f>RSI!B1854</f>
        <v>3.4127000000000001</v>
      </c>
      <c r="C1854" s="2">
        <f>RSI!I1854</f>
        <v>56.424626279596787</v>
      </c>
      <c r="D1854" s="2">
        <f>MACD!E1854</f>
        <v>-6.4903610337969653E-3</v>
      </c>
      <c r="E1854" s="2">
        <f>MACD!F1854</f>
        <v>1.3800290875886309E-2</v>
      </c>
      <c r="F1854" s="2">
        <f>'Moving Avg'!D1854</f>
        <v>3.40646</v>
      </c>
      <c r="G1854" s="2">
        <f>'Moving Avg'!F1854</f>
        <v>3.3788449999999997</v>
      </c>
      <c r="H1854" s="2">
        <f>'Moving Avg'!G1854</f>
        <v>3.3854500000000005</v>
      </c>
      <c r="I1854" s="2">
        <f>'Moving Avg'!H1854</f>
        <v>3.3683864999999993</v>
      </c>
      <c r="J1854" s="17" t="str">
        <f>OBV!F1854</f>
        <v>BULLISH</v>
      </c>
      <c r="K1854" s="17" t="str">
        <f>OBV!G1854</f>
        <v>NEUTRAL</v>
      </c>
      <c r="L1854" s="17" t="str">
        <f>OBV!H1854</f>
        <v>CONFIRMED BULLISH</v>
      </c>
      <c r="M1854" s="19">
        <f t="shared" si="280"/>
        <v>25</v>
      </c>
      <c r="N1854" s="19">
        <f t="shared" si="281"/>
        <v>100</v>
      </c>
      <c r="O1854" s="19">
        <f t="shared" si="282"/>
        <v>50</v>
      </c>
      <c r="P1854" s="19">
        <f t="shared" si="283"/>
        <v>83.5</v>
      </c>
      <c r="Q1854" s="20">
        <f t="shared" si="284"/>
        <v>63.774999999999999</v>
      </c>
      <c r="R1854" s="20">
        <f t="shared" si="285"/>
        <v>63.375</v>
      </c>
      <c r="S1854" s="20">
        <f t="shared" si="286"/>
        <v>68.825000000000003</v>
      </c>
      <c r="T1854" s="20">
        <f t="shared" si="287"/>
        <v>64.625</v>
      </c>
      <c r="U1854" s="19">
        <f t="shared" si="288"/>
        <v>65.325000000000003</v>
      </c>
      <c r="V1854" s="19">
        <f t="shared" si="289"/>
        <v>65.150000000000006</v>
      </c>
    </row>
    <row r="1855" spans="1:22" ht="13.5" x14ac:dyDescent="0.25">
      <c r="A1855" s="3">
        <f>RSI!A1855</f>
        <v>44713</v>
      </c>
      <c r="B1855" s="2">
        <f>RSI!B1855</f>
        <v>3.4049</v>
      </c>
      <c r="C1855" s="2">
        <f>RSI!I1855</f>
        <v>54.561012838834735</v>
      </c>
      <c r="D1855" s="2">
        <f>MACD!E1855</f>
        <v>-1.3338490244524159E-2</v>
      </c>
      <c r="E1855" s="2">
        <f>MACD!F1855</f>
        <v>8.3725346518042157E-3</v>
      </c>
      <c r="F1855" s="2">
        <f>'Moving Avg'!D1855</f>
        <v>3.4080200000000005</v>
      </c>
      <c r="G1855" s="2">
        <f>'Moving Avg'!F1855</f>
        <v>3.3765149999999999</v>
      </c>
      <c r="H1855" s="2">
        <f>'Moving Avg'!G1855</f>
        <v>3.3866939999999999</v>
      </c>
      <c r="I1855" s="2">
        <f>'Moving Avg'!H1855</f>
        <v>3.368930999999999</v>
      </c>
      <c r="J1855" s="17" t="str">
        <f>OBV!F1855</f>
        <v>BEARISH</v>
      </c>
      <c r="K1855" s="17" t="str">
        <f>OBV!G1855</f>
        <v>NEUTRAL</v>
      </c>
      <c r="L1855" s="17" t="str">
        <f>OBV!H1855</f>
        <v>BEARISH DIVERGENCE</v>
      </c>
      <c r="M1855" s="19">
        <f t="shared" si="280"/>
        <v>25</v>
      </c>
      <c r="N1855" s="19">
        <f t="shared" si="281"/>
        <v>100</v>
      </c>
      <c r="O1855" s="19">
        <f t="shared" si="282"/>
        <v>50</v>
      </c>
      <c r="P1855" s="19">
        <f t="shared" si="283"/>
        <v>16.5</v>
      </c>
      <c r="Q1855" s="20">
        <f t="shared" si="284"/>
        <v>53.725000000000001</v>
      </c>
      <c r="R1855" s="20">
        <f t="shared" si="285"/>
        <v>46.625</v>
      </c>
      <c r="S1855" s="20">
        <f t="shared" si="286"/>
        <v>38.674999999999997</v>
      </c>
      <c r="T1855" s="20">
        <f t="shared" si="287"/>
        <v>47.875</v>
      </c>
      <c r="U1855" s="19">
        <f t="shared" si="288"/>
        <v>46.341666666666661</v>
      </c>
      <c r="V1855" s="19">
        <f t="shared" si="289"/>
        <v>46.724999999999994</v>
      </c>
    </row>
    <row r="1856" spans="1:22" ht="13.5" x14ac:dyDescent="0.25">
      <c r="A1856" s="3">
        <f>RSI!A1856</f>
        <v>44714</v>
      </c>
      <c r="B1856" s="2">
        <f>RSI!B1856</f>
        <v>3.3893</v>
      </c>
      <c r="C1856" s="2">
        <f>RSI!I1856</f>
        <v>50.937424883504569</v>
      </c>
      <c r="D1856" s="2">
        <f>MACD!E1856</f>
        <v>-1.8105104409685602E-2</v>
      </c>
      <c r="E1856" s="2">
        <f>MACD!F1856</f>
        <v>3.077006839506252E-3</v>
      </c>
      <c r="F1856" s="2">
        <f>'Moving Avg'!D1856</f>
        <v>3.4049</v>
      </c>
      <c r="G1856" s="2">
        <f>'Moving Avg'!F1856</f>
        <v>3.3757350000000002</v>
      </c>
      <c r="H1856" s="2">
        <f>'Moving Avg'!G1856</f>
        <v>3.3877819999999996</v>
      </c>
      <c r="I1856" s="2">
        <f>'Moving Avg'!H1856</f>
        <v>3.3695139999999992</v>
      </c>
      <c r="J1856" s="17" t="str">
        <f>OBV!F1856</f>
        <v>BEARISH</v>
      </c>
      <c r="K1856" s="17" t="str">
        <f>OBV!G1856</f>
        <v>NEUTRAL</v>
      </c>
      <c r="L1856" s="17" t="str">
        <f>OBV!H1856</f>
        <v>CONFIRMED BEARISH</v>
      </c>
      <c r="M1856" s="19">
        <f t="shared" si="280"/>
        <v>25</v>
      </c>
      <c r="N1856" s="19">
        <f t="shared" si="281"/>
        <v>100</v>
      </c>
      <c r="O1856" s="19">
        <f t="shared" si="282"/>
        <v>50</v>
      </c>
      <c r="P1856" s="19">
        <f t="shared" si="283"/>
        <v>16.5</v>
      </c>
      <c r="Q1856" s="20">
        <f t="shared" si="284"/>
        <v>53.725000000000001</v>
      </c>
      <c r="R1856" s="20">
        <f t="shared" si="285"/>
        <v>46.625</v>
      </c>
      <c r="S1856" s="20">
        <f t="shared" si="286"/>
        <v>38.674999999999997</v>
      </c>
      <c r="T1856" s="20">
        <f t="shared" si="287"/>
        <v>47.875</v>
      </c>
      <c r="U1856" s="19">
        <f t="shared" si="288"/>
        <v>46.341666666666661</v>
      </c>
      <c r="V1856" s="19">
        <f t="shared" si="289"/>
        <v>46.724999999999994</v>
      </c>
    </row>
    <row r="1857" spans="1:22" ht="13.5" x14ac:dyDescent="0.25">
      <c r="A1857" s="3">
        <f>RSI!A1857</f>
        <v>44715</v>
      </c>
      <c r="B1857" s="2">
        <f>RSI!B1857</f>
        <v>3.4127000000000001</v>
      </c>
      <c r="C1857" s="2">
        <f>RSI!I1857</f>
        <v>55.691038687181596</v>
      </c>
      <c r="D1857" s="2">
        <f>MACD!E1857</f>
        <v>-2.5097692665471349E-2</v>
      </c>
      <c r="E1857" s="2">
        <f>MACD!F1857</f>
        <v>-2.5579330614892686E-3</v>
      </c>
      <c r="F1857" s="2">
        <f>'Moving Avg'!D1857</f>
        <v>3.40646</v>
      </c>
      <c r="G1857" s="2">
        <f>'Moving Avg'!F1857</f>
        <v>3.3761249999999996</v>
      </c>
      <c r="H1857" s="2">
        <f>'Moving Avg'!G1857</f>
        <v>3.3898039999999994</v>
      </c>
      <c r="I1857" s="2">
        <f>'Moving Avg'!H1857</f>
        <v>3.3702139999999989</v>
      </c>
      <c r="J1857" s="17" t="str">
        <f>OBV!F1857</f>
        <v>BEARISH</v>
      </c>
      <c r="K1857" s="17" t="str">
        <f>OBV!G1857</f>
        <v>NEUTRAL</v>
      </c>
      <c r="L1857" s="17" t="str">
        <f>OBV!H1857</f>
        <v>BEARISH DIVERGENCE</v>
      </c>
      <c r="M1857" s="19">
        <f t="shared" si="280"/>
        <v>25</v>
      </c>
      <c r="N1857" s="19">
        <f t="shared" si="281"/>
        <v>100</v>
      </c>
      <c r="O1857" s="19">
        <f t="shared" si="282"/>
        <v>50</v>
      </c>
      <c r="P1857" s="19">
        <f t="shared" si="283"/>
        <v>16.5</v>
      </c>
      <c r="Q1857" s="20">
        <f t="shared" si="284"/>
        <v>53.725000000000001</v>
      </c>
      <c r="R1857" s="20">
        <f t="shared" si="285"/>
        <v>46.625</v>
      </c>
      <c r="S1857" s="20">
        <f t="shared" si="286"/>
        <v>38.674999999999997</v>
      </c>
      <c r="T1857" s="20">
        <f t="shared" si="287"/>
        <v>47.875</v>
      </c>
      <c r="U1857" s="19">
        <f t="shared" si="288"/>
        <v>46.341666666666661</v>
      </c>
      <c r="V1857" s="19">
        <f t="shared" si="289"/>
        <v>46.724999999999994</v>
      </c>
    </row>
    <row r="1858" spans="1:22" ht="13.5" x14ac:dyDescent="0.25">
      <c r="A1858" s="3">
        <f>RSI!A1858</f>
        <v>44718</v>
      </c>
      <c r="B1858" s="2">
        <f>RSI!B1858</f>
        <v>3.4127000000000001</v>
      </c>
      <c r="C1858" s="2">
        <f>RSI!I1858</f>
        <v>55.691038687181596</v>
      </c>
      <c r="D1858" s="2">
        <f>MACD!E1858</f>
        <v>-3.1176812322676994E-2</v>
      </c>
      <c r="E1858" s="2">
        <f>MACD!F1858</f>
        <v>-8.2817089137268152E-3</v>
      </c>
      <c r="F1858" s="2">
        <f>'Moving Avg'!D1858</f>
        <v>3.4064600000000005</v>
      </c>
      <c r="G1858" s="2">
        <f>'Moving Avg'!F1858</f>
        <v>3.3757399999999995</v>
      </c>
      <c r="H1858" s="2">
        <f>'Moving Avg'!G1858</f>
        <v>3.3918259999999991</v>
      </c>
      <c r="I1858" s="2">
        <f>'Moving Avg'!H1858</f>
        <v>3.3709139999999991</v>
      </c>
      <c r="J1858" s="17" t="str">
        <f>OBV!F1858</f>
        <v>BEARISH</v>
      </c>
      <c r="K1858" s="17" t="str">
        <f>OBV!G1858</f>
        <v>NEUTRAL</v>
      </c>
      <c r="L1858" s="17" t="str">
        <f>OBV!H1858</f>
        <v>NEUTRAL</v>
      </c>
      <c r="M1858" s="19">
        <f t="shared" ref="M1858:M1921" si="290">IF(C1858&lt;30,50, IF(C1858&gt;70, 0, 25))</f>
        <v>25</v>
      </c>
      <c r="N1858" s="19">
        <f t="shared" ref="N1858:N1921" si="291">IF(E1858-D1858&gt;0.02, 100, IF(E1858-D1858&lt;0,0,45))</f>
        <v>100</v>
      </c>
      <c r="O1858" s="19">
        <f t="shared" ref="O1858:O1921" si="292">IF(F1858-I1858&gt;10,100,IF(F1858-I1858&gt;5,75, IF(F1858-I1858&gt;0,50,0)))</f>
        <v>50</v>
      </c>
      <c r="P1858" s="19">
        <f t="shared" ref="P1858:P1921" si="293">IF(L1858="confirmed bullish", 34, IF(L1858="bullish divergence",17, 0))+IF(J1858="bullish",33,IF(J1858="bearish",0,16.5))+IF(K1858="strong",33,IF(K1858="weak",0,16.5))</f>
        <v>16.5</v>
      </c>
      <c r="Q1858" s="20">
        <f t="shared" si="284"/>
        <v>53.725000000000001</v>
      </c>
      <c r="R1858" s="20">
        <f t="shared" si="285"/>
        <v>46.625</v>
      </c>
      <c r="S1858" s="20">
        <f t="shared" si="286"/>
        <v>38.674999999999997</v>
      </c>
      <c r="T1858" s="20">
        <f t="shared" si="287"/>
        <v>47.875</v>
      </c>
      <c r="U1858" s="19">
        <f t="shared" si="288"/>
        <v>46.341666666666661</v>
      </c>
      <c r="V1858" s="19">
        <f t="shared" si="289"/>
        <v>46.724999999999994</v>
      </c>
    </row>
    <row r="1859" spans="1:22" ht="13.5" x14ac:dyDescent="0.25">
      <c r="A1859" s="3">
        <f>RSI!A1859</f>
        <v>44719</v>
      </c>
      <c r="B1859" s="2">
        <f>RSI!B1859</f>
        <v>3.3971</v>
      </c>
      <c r="C1859" s="2">
        <f>RSI!I1859</f>
        <v>51.809856299167983</v>
      </c>
      <c r="D1859" s="2">
        <f>MACD!E1859</f>
        <v>-3.4115418181483115E-2</v>
      </c>
      <c r="E1859" s="2">
        <f>MACD!F1859</f>
        <v>-1.3448450767278075E-2</v>
      </c>
      <c r="F1859" s="2">
        <f>'Moving Avg'!D1859</f>
        <v>3.40334</v>
      </c>
      <c r="G1859" s="2">
        <f>'Moving Avg'!F1859</f>
        <v>3.3745749999999992</v>
      </c>
      <c r="H1859" s="2">
        <f>'Moving Avg'!G1859</f>
        <v>3.3935359999999988</v>
      </c>
      <c r="I1859" s="2">
        <f>'Moving Avg'!H1859</f>
        <v>3.3714194999999982</v>
      </c>
      <c r="J1859" s="17" t="str">
        <f>OBV!F1859</f>
        <v>BEARISH</v>
      </c>
      <c r="K1859" s="17" t="str">
        <f>OBV!G1859</f>
        <v>NEUTRAL</v>
      </c>
      <c r="L1859" s="17" t="str">
        <f>OBV!H1859</f>
        <v>CONFIRMED BEARISH</v>
      </c>
      <c r="M1859" s="19">
        <f t="shared" si="290"/>
        <v>25</v>
      </c>
      <c r="N1859" s="19">
        <f t="shared" si="291"/>
        <v>100</v>
      </c>
      <c r="O1859" s="19">
        <f t="shared" si="292"/>
        <v>50</v>
      </c>
      <c r="P1859" s="19">
        <f t="shared" si="293"/>
        <v>16.5</v>
      </c>
      <c r="Q1859" s="20">
        <f t="shared" ref="Q1859:Q1922" si="294">0.35*M1859+N1859*0.35+O1859*0.15+P1859*0.15</f>
        <v>53.725000000000001</v>
      </c>
      <c r="R1859" s="20">
        <f t="shared" ref="R1859:R1922" si="295">M1859*0.2+N1859*0.2+O1859*0.35+P1859*0.25</f>
        <v>46.625</v>
      </c>
      <c r="S1859" s="20">
        <f t="shared" ref="S1859:S1922" si="296">M1859*0.15+N1859*0.15+O1859*0.25+P1859*0.45</f>
        <v>38.674999999999997</v>
      </c>
      <c r="T1859" s="20">
        <f t="shared" ref="T1859:T1922" si="297">0.25*SUM(M1859:P1859)</f>
        <v>47.875</v>
      </c>
      <c r="U1859" s="19">
        <f t="shared" ref="U1859:U1922" si="298">SUM(Q1859:S1859)/3</f>
        <v>46.341666666666661</v>
      </c>
      <c r="V1859" s="19">
        <f t="shared" ref="V1859:V1922" si="299">SUM(Q1859:T1859)/4</f>
        <v>46.724999999999994</v>
      </c>
    </row>
    <row r="1860" spans="1:22" ht="13.5" x14ac:dyDescent="0.25">
      <c r="A1860" s="3">
        <f>RSI!A1860</f>
        <v>44720</v>
      </c>
      <c r="B1860" s="2">
        <f>RSI!B1860</f>
        <v>3.3816000000000002</v>
      </c>
      <c r="C1860" s="2">
        <f>RSI!I1860</f>
        <v>48.214451855047677</v>
      </c>
      <c r="D1860" s="2">
        <f>MACD!E1860</f>
        <v>-2.7131529117225828E-2</v>
      </c>
      <c r="E1860" s="2">
        <f>MACD!F1860</f>
        <v>-1.6185066437267626E-2</v>
      </c>
      <c r="F1860" s="2">
        <f>'Moving Avg'!D1860</f>
        <v>3.3986800000000001</v>
      </c>
      <c r="G1860" s="2">
        <f>'Moving Avg'!F1860</f>
        <v>3.3780750000000004</v>
      </c>
      <c r="H1860" s="2">
        <f>'Moving Avg'!G1860</f>
        <v>3.3943139999999987</v>
      </c>
      <c r="I1860" s="2">
        <f>'Moving Avg'!H1860</f>
        <v>3.3721194999999988</v>
      </c>
      <c r="J1860" s="17" t="str">
        <f>OBV!F1860</f>
        <v>BEARISH</v>
      </c>
      <c r="K1860" s="17" t="str">
        <f>OBV!G1860</f>
        <v>NEUTRAL</v>
      </c>
      <c r="L1860" s="17" t="str">
        <f>OBV!H1860</f>
        <v>CONFIRMED BEARISH</v>
      </c>
      <c r="M1860" s="19">
        <f t="shared" si="290"/>
        <v>25</v>
      </c>
      <c r="N1860" s="19">
        <f t="shared" si="291"/>
        <v>45</v>
      </c>
      <c r="O1860" s="19">
        <f t="shared" si="292"/>
        <v>50</v>
      </c>
      <c r="P1860" s="19">
        <f t="shared" si="293"/>
        <v>16.5</v>
      </c>
      <c r="Q1860" s="20">
        <f t="shared" si="294"/>
        <v>34.475000000000001</v>
      </c>
      <c r="R1860" s="20">
        <f t="shared" si="295"/>
        <v>35.625</v>
      </c>
      <c r="S1860" s="20">
        <f t="shared" si="296"/>
        <v>30.425000000000001</v>
      </c>
      <c r="T1860" s="20">
        <f t="shared" si="297"/>
        <v>34.125</v>
      </c>
      <c r="U1860" s="19">
        <f t="shared" si="298"/>
        <v>33.508333333333333</v>
      </c>
      <c r="V1860" s="19">
        <f t="shared" si="299"/>
        <v>33.662499999999994</v>
      </c>
    </row>
    <row r="1861" spans="1:22" ht="13.5" x14ac:dyDescent="0.25">
      <c r="A1861" s="3">
        <f>RSI!A1861</f>
        <v>44721</v>
      </c>
      <c r="B1861" s="2">
        <f>RSI!B1861</f>
        <v>3.3893</v>
      </c>
      <c r="C1861" s="2">
        <f>RSI!I1861</f>
        <v>50.068222909344968</v>
      </c>
      <c r="D1861" s="2">
        <f>MACD!E1861</f>
        <v>-2.0544362139619743E-2</v>
      </c>
      <c r="E1861" s="2">
        <f>MACD!F1861</f>
        <v>-1.7056925577738049E-2</v>
      </c>
      <c r="F1861" s="2">
        <f>'Moving Avg'!D1861</f>
        <v>3.3986800000000001</v>
      </c>
      <c r="G1861" s="2">
        <f>'Moving Avg'!F1861</f>
        <v>3.3772950000000002</v>
      </c>
      <c r="H1861" s="2">
        <f>'Moving Avg'!G1861</f>
        <v>3.3952459999999984</v>
      </c>
      <c r="I1861" s="2">
        <f>'Moving Avg'!H1861</f>
        <v>3.3726244999999988</v>
      </c>
      <c r="J1861" s="17" t="str">
        <f>OBV!F1861</f>
        <v>BEARISH</v>
      </c>
      <c r="K1861" s="17" t="str">
        <f>OBV!G1861</f>
        <v>NEUTRAL</v>
      </c>
      <c r="L1861" s="17" t="str">
        <f>OBV!H1861</f>
        <v>NEUTRAL</v>
      </c>
      <c r="M1861" s="19">
        <f t="shared" si="290"/>
        <v>25</v>
      </c>
      <c r="N1861" s="19">
        <f t="shared" si="291"/>
        <v>45</v>
      </c>
      <c r="O1861" s="19">
        <f t="shared" si="292"/>
        <v>50</v>
      </c>
      <c r="P1861" s="19">
        <f t="shared" si="293"/>
        <v>16.5</v>
      </c>
      <c r="Q1861" s="20">
        <f t="shared" si="294"/>
        <v>34.475000000000001</v>
      </c>
      <c r="R1861" s="20">
        <f t="shared" si="295"/>
        <v>35.625</v>
      </c>
      <c r="S1861" s="20">
        <f t="shared" si="296"/>
        <v>30.425000000000001</v>
      </c>
      <c r="T1861" s="20">
        <f t="shared" si="297"/>
        <v>34.125</v>
      </c>
      <c r="U1861" s="19">
        <f t="shared" si="298"/>
        <v>33.508333333333333</v>
      </c>
      <c r="V1861" s="19">
        <f t="shared" si="299"/>
        <v>33.662499999999994</v>
      </c>
    </row>
    <row r="1862" spans="1:22" ht="13.5" x14ac:dyDescent="0.25">
      <c r="A1862" s="3">
        <f>RSI!A1862</f>
        <v>44722</v>
      </c>
      <c r="B1862" s="2">
        <f>RSI!B1862</f>
        <v>3.3816000000000002</v>
      </c>
      <c r="C1862" s="2">
        <f>RSI!I1862</f>
        <v>48.20970530526612</v>
      </c>
      <c r="D1862" s="2">
        <f>MACD!E1862</f>
        <v>-1.4401204397739065E-2</v>
      </c>
      <c r="E1862" s="2">
        <f>MACD!F1862</f>
        <v>-1.6525781341738252E-2</v>
      </c>
      <c r="F1862" s="2">
        <f>'Moving Avg'!D1862</f>
        <v>3.3924599999999998</v>
      </c>
      <c r="G1862" s="2">
        <f>'Moving Avg'!F1862</f>
        <v>3.3792400000000007</v>
      </c>
      <c r="H1862" s="2">
        <f>'Moving Avg'!G1862</f>
        <v>3.3960239999999988</v>
      </c>
      <c r="I1862" s="2">
        <f>'Moving Avg'!H1862</f>
        <v>3.3730909999999987</v>
      </c>
      <c r="J1862" s="17" t="str">
        <f>OBV!F1862</f>
        <v>BEARISH</v>
      </c>
      <c r="K1862" s="17" t="str">
        <f>OBV!G1862</f>
        <v>NEUTRAL</v>
      </c>
      <c r="L1862" s="17" t="str">
        <f>OBV!H1862</f>
        <v>CONFIRMED BEARISH</v>
      </c>
      <c r="M1862" s="19">
        <f t="shared" si="290"/>
        <v>25</v>
      </c>
      <c r="N1862" s="19">
        <f t="shared" si="291"/>
        <v>0</v>
      </c>
      <c r="O1862" s="19">
        <f t="shared" si="292"/>
        <v>50</v>
      </c>
      <c r="P1862" s="19">
        <f t="shared" si="293"/>
        <v>16.5</v>
      </c>
      <c r="Q1862" s="20">
        <f t="shared" si="294"/>
        <v>18.725000000000001</v>
      </c>
      <c r="R1862" s="20">
        <f t="shared" si="295"/>
        <v>26.625</v>
      </c>
      <c r="S1862" s="20">
        <f t="shared" si="296"/>
        <v>23.675000000000001</v>
      </c>
      <c r="T1862" s="20">
        <f t="shared" si="297"/>
        <v>22.875</v>
      </c>
      <c r="U1862" s="19">
        <f t="shared" si="298"/>
        <v>23.008333333333336</v>
      </c>
      <c r="V1862" s="19">
        <f t="shared" si="299"/>
        <v>22.975000000000001</v>
      </c>
    </row>
    <row r="1863" spans="1:22" ht="13.5" x14ac:dyDescent="0.25">
      <c r="A1863" s="3">
        <f>RSI!A1863</f>
        <v>44725</v>
      </c>
      <c r="B1863" s="2">
        <f>RSI!B1863</f>
        <v>3.3426999999999998</v>
      </c>
      <c r="C1863" s="2">
        <f>RSI!I1863</f>
        <v>40.109511122805699</v>
      </c>
      <c r="D1863" s="2">
        <f>MACD!E1863</f>
        <v>-5.0770642364623697E-3</v>
      </c>
      <c r="E1863" s="2">
        <f>MACD!F1863</f>
        <v>-1.4236037920683077E-2</v>
      </c>
      <c r="F1863" s="2">
        <f>'Moving Avg'!D1863</f>
        <v>3.3784600000000005</v>
      </c>
      <c r="G1863" s="2">
        <f>'Moving Avg'!F1863</f>
        <v>3.3792400000000002</v>
      </c>
      <c r="H1863" s="2">
        <f>'Moving Avg'!G1863</f>
        <v>3.3963359999999989</v>
      </c>
      <c r="I1863" s="2">
        <f>'Moving Avg'!H1863</f>
        <v>3.3727409999999987</v>
      </c>
      <c r="J1863" s="17" t="str">
        <f>OBV!F1863</f>
        <v>BEARISH</v>
      </c>
      <c r="K1863" s="17" t="str">
        <f>OBV!G1863</f>
        <v>NEUTRAL</v>
      </c>
      <c r="L1863" s="17" t="str">
        <f>OBV!H1863</f>
        <v>CONFIRMED BEARISH</v>
      </c>
      <c r="M1863" s="19">
        <f t="shared" si="290"/>
        <v>25</v>
      </c>
      <c r="N1863" s="19">
        <f t="shared" si="291"/>
        <v>0</v>
      </c>
      <c r="O1863" s="19">
        <f t="shared" si="292"/>
        <v>50</v>
      </c>
      <c r="P1863" s="19">
        <f t="shared" si="293"/>
        <v>16.5</v>
      </c>
      <c r="Q1863" s="20">
        <f t="shared" si="294"/>
        <v>18.725000000000001</v>
      </c>
      <c r="R1863" s="20">
        <f t="shared" si="295"/>
        <v>26.625</v>
      </c>
      <c r="S1863" s="20">
        <f t="shared" si="296"/>
        <v>23.675000000000001</v>
      </c>
      <c r="T1863" s="20">
        <f t="shared" si="297"/>
        <v>22.875</v>
      </c>
      <c r="U1863" s="19">
        <f t="shared" si="298"/>
        <v>23.008333333333336</v>
      </c>
      <c r="V1863" s="19">
        <f t="shared" si="299"/>
        <v>22.975000000000001</v>
      </c>
    </row>
    <row r="1864" spans="1:22" ht="13.5" x14ac:dyDescent="0.25">
      <c r="A1864" s="3">
        <f>RSI!A1864</f>
        <v>44726</v>
      </c>
      <c r="B1864" s="2">
        <f>RSI!B1864</f>
        <v>3.3115999999999999</v>
      </c>
      <c r="C1864" s="2">
        <f>RSI!I1864</f>
        <v>35.04046456750001</v>
      </c>
      <c r="D1864" s="2">
        <f>MACD!E1864</f>
        <v>5.3874565649536521E-3</v>
      </c>
      <c r="E1864" s="2">
        <f>MACD!F1864</f>
        <v>-1.0311339023555731E-2</v>
      </c>
      <c r="F1864" s="2">
        <f>'Moving Avg'!D1864</f>
        <v>3.3613599999999999</v>
      </c>
      <c r="G1864" s="2">
        <f>'Moving Avg'!F1864</f>
        <v>3.3776849999999996</v>
      </c>
      <c r="H1864" s="2">
        <f>'Moving Avg'!G1864</f>
        <v>3.3936939999999987</v>
      </c>
      <c r="I1864" s="2">
        <f>'Moving Avg'!H1864</f>
        <v>3.3724689999999988</v>
      </c>
      <c r="J1864" s="17" t="str">
        <f>OBV!F1864</f>
        <v>BEARISH</v>
      </c>
      <c r="K1864" s="17" t="str">
        <f>OBV!G1864</f>
        <v>NEUTRAL</v>
      </c>
      <c r="L1864" s="17" t="str">
        <f>OBV!H1864</f>
        <v>CONFIRMED BEARISH</v>
      </c>
      <c r="M1864" s="19">
        <f t="shared" si="290"/>
        <v>25</v>
      </c>
      <c r="N1864" s="19">
        <f t="shared" si="291"/>
        <v>0</v>
      </c>
      <c r="O1864" s="19">
        <f t="shared" si="292"/>
        <v>0</v>
      </c>
      <c r="P1864" s="19">
        <f t="shared" si="293"/>
        <v>16.5</v>
      </c>
      <c r="Q1864" s="20">
        <f t="shared" si="294"/>
        <v>11.225</v>
      </c>
      <c r="R1864" s="20">
        <f t="shared" si="295"/>
        <v>9.125</v>
      </c>
      <c r="S1864" s="20">
        <f t="shared" si="296"/>
        <v>11.175000000000001</v>
      </c>
      <c r="T1864" s="20">
        <f t="shared" si="297"/>
        <v>10.375</v>
      </c>
      <c r="U1864" s="19">
        <f t="shared" si="298"/>
        <v>10.508333333333335</v>
      </c>
      <c r="V1864" s="19">
        <f t="shared" si="299"/>
        <v>10.475000000000001</v>
      </c>
    </row>
    <row r="1865" spans="1:22" ht="13.5" x14ac:dyDescent="0.25">
      <c r="A1865" s="3">
        <f>RSI!A1865</f>
        <v>44727</v>
      </c>
      <c r="B1865" s="2">
        <f>RSI!B1865</f>
        <v>3.2959999999999998</v>
      </c>
      <c r="C1865" s="2">
        <f>RSI!I1865</f>
        <v>32.801141462013092</v>
      </c>
      <c r="D1865" s="2">
        <f>MACD!E1865</f>
        <v>1.4632451989823991E-2</v>
      </c>
      <c r="E1865" s="2">
        <f>MACD!F1865</f>
        <v>-5.3225808208797864E-3</v>
      </c>
      <c r="F1865" s="2">
        <f>'Moving Avg'!D1865</f>
        <v>3.3442400000000001</v>
      </c>
      <c r="G1865" s="2">
        <f>'Moving Avg'!F1865</f>
        <v>3.3753500000000001</v>
      </c>
      <c r="H1865" s="2">
        <f>'Moving Avg'!G1865</f>
        <v>3.3907399999999983</v>
      </c>
      <c r="I1865" s="2">
        <f>'Moving Avg'!H1865</f>
        <v>3.372390999999999</v>
      </c>
      <c r="J1865" s="17" t="str">
        <f>OBV!F1865</f>
        <v>BEARISH</v>
      </c>
      <c r="K1865" s="17" t="str">
        <f>OBV!G1865</f>
        <v>NEUTRAL</v>
      </c>
      <c r="L1865" s="17" t="str">
        <f>OBV!H1865</f>
        <v>CONFIRMED BEARISH</v>
      </c>
      <c r="M1865" s="19">
        <f t="shared" si="290"/>
        <v>25</v>
      </c>
      <c r="N1865" s="19">
        <f t="shared" si="291"/>
        <v>0</v>
      </c>
      <c r="O1865" s="19">
        <f t="shared" si="292"/>
        <v>0</v>
      </c>
      <c r="P1865" s="19">
        <f t="shared" si="293"/>
        <v>16.5</v>
      </c>
      <c r="Q1865" s="20">
        <f t="shared" si="294"/>
        <v>11.225</v>
      </c>
      <c r="R1865" s="20">
        <f t="shared" si="295"/>
        <v>9.125</v>
      </c>
      <c r="S1865" s="20">
        <f t="shared" si="296"/>
        <v>11.175000000000001</v>
      </c>
      <c r="T1865" s="20">
        <f t="shared" si="297"/>
        <v>10.375</v>
      </c>
      <c r="U1865" s="19">
        <f t="shared" si="298"/>
        <v>10.508333333333335</v>
      </c>
      <c r="V1865" s="19">
        <f t="shared" si="299"/>
        <v>10.475000000000001</v>
      </c>
    </row>
    <row r="1866" spans="1:22" ht="13.5" x14ac:dyDescent="0.25">
      <c r="A1866" s="3">
        <f>RSI!A1866</f>
        <v>44728</v>
      </c>
      <c r="B1866" s="2">
        <f>RSI!B1866</f>
        <v>3.2959999999999998</v>
      </c>
      <c r="C1866" s="2">
        <f>RSI!I1866</f>
        <v>32.801141462013092</v>
      </c>
      <c r="D1866" s="2">
        <f>MACD!E1866</f>
        <v>2.0549956074952469E-2</v>
      </c>
      <c r="E1866" s="2">
        <f>MACD!F1866</f>
        <v>-1.4807344171333548E-4</v>
      </c>
      <c r="F1866" s="2">
        <f>'Moving Avg'!D1866</f>
        <v>3.32558</v>
      </c>
      <c r="G1866" s="2">
        <f>'Moving Avg'!F1866</f>
        <v>3.373015000000001</v>
      </c>
      <c r="H1866" s="2">
        <f>'Moving Avg'!G1866</f>
        <v>3.387785999999998</v>
      </c>
      <c r="I1866" s="2">
        <f>'Moving Avg'!H1866</f>
        <v>3.3723129999999992</v>
      </c>
      <c r="J1866" s="17" t="str">
        <f>OBV!F1866</f>
        <v>BEARISH</v>
      </c>
      <c r="K1866" s="17" t="str">
        <f>OBV!G1866</f>
        <v>NEUTRAL</v>
      </c>
      <c r="L1866" s="17" t="str">
        <f>OBV!H1866</f>
        <v>CONFIRMED BEARISH</v>
      </c>
      <c r="M1866" s="19">
        <f t="shared" si="290"/>
        <v>25</v>
      </c>
      <c r="N1866" s="19">
        <f t="shared" si="291"/>
        <v>0</v>
      </c>
      <c r="O1866" s="19">
        <f t="shared" si="292"/>
        <v>0</v>
      </c>
      <c r="P1866" s="19">
        <f t="shared" si="293"/>
        <v>16.5</v>
      </c>
      <c r="Q1866" s="20">
        <f t="shared" si="294"/>
        <v>11.225</v>
      </c>
      <c r="R1866" s="20">
        <f t="shared" si="295"/>
        <v>9.125</v>
      </c>
      <c r="S1866" s="20">
        <f t="shared" si="296"/>
        <v>11.175000000000001</v>
      </c>
      <c r="T1866" s="20">
        <f t="shared" si="297"/>
        <v>10.375</v>
      </c>
      <c r="U1866" s="19">
        <f t="shared" si="298"/>
        <v>10.508333333333335</v>
      </c>
      <c r="V1866" s="19">
        <f t="shared" si="299"/>
        <v>10.475000000000001</v>
      </c>
    </row>
    <row r="1867" spans="1:22" ht="13.5" x14ac:dyDescent="0.25">
      <c r="A1867" s="3">
        <f>RSI!A1867</f>
        <v>44729</v>
      </c>
      <c r="B1867" s="2">
        <f>RSI!B1867</f>
        <v>3.3037999999999998</v>
      </c>
      <c r="C1867" s="2">
        <f>RSI!I1867</f>
        <v>35.202433457615484</v>
      </c>
      <c r="D1867" s="2">
        <f>MACD!E1867</f>
        <v>2.9037459776121821E-2</v>
      </c>
      <c r="E1867" s="2">
        <f>MACD!F1867</f>
        <v>5.6890332018536965E-3</v>
      </c>
      <c r="F1867" s="2">
        <f>'Moving Avg'!D1867</f>
        <v>3.3100199999999993</v>
      </c>
      <c r="G1867" s="2">
        <f>'Moving Avg'!F1867</f>
        <v>3.3714599999999999</v>
      </c>
      <c r="H1867" s="2">
        <f>'Moving Avg'!G1867</f>
        <v>3.3854539999999984</v>
      </c>
      <c r="I1867" s="2">
        <f>'Moving Avg'!H1867</f>
        <v>3.3725459999999998</v>
      </c>
      <c r="J1867" s="17" t="str">
        <f>OBV!F1867</f>
        <v>BEARISH</v>
      </c>
      <c r="K1867" s="17" t="str">
        <f>OBV!G1867</f>
        <v>NEUTRAL</v>
      </c>
      <c r="L1867" s="17" t="str">
        <f>OBV!H1867</f>
        <v>CONFIRMED BEARISH</v>
      </c>
      <c r="M1867" s="19">
        <f t="shared" si="290"/>
        <v>25</v>
      </c>
      <c r="N1867" s="19">
        <f t="shared" si="291"/>
        <v>0</v>
      </c>
      <c r="O1867" s="19">
        <f t="shared" si="292"/>
        <v>0</v>
      </c>
      <c r="P1867" s="19">
        <f t="shared" si="293"/>
        <v>16.5</v>
      </c>
      <c r="Q1867" s="20">
        <f t="shared" si="294"/>
        <v>11.225</v>
      </c>
      <c r="R1867" s="20">
        <f t="shared" si="295"/>
        <v>9.125</v>
      </c>
      <c r="S1867" s="20">
        <f t="shared" si="296"/>
        <v>11.175000000000001</v>
      </c>
      <c r="T1867" s="20">
        <f t="shared" si="297"/>
        <v>10.375</v>
      </c>
      <c r="U1867" s="19">
        <f t="shared" si="298"/>
        <v>10.508333333333335</v>
      </c>
      <c r="V1867" s="19">
        <f t="shared" si="299"/>
        <v>10.475000000000001</v>
      </c>
    </row>
    <row r="1868" spans="1:22" ht="13.5" x14ac:dyDescent="0.25">
      <c r="A1868" s="3">
        <f>RSI!A1868</f>
        <v>44732</v>
      </c>
      <c r="B1868" s="2">
        <f>RSI!B1868</f>
        <v>3.3115999999999999</v>
      </c>
      <c r="C1868" s="2">
        <f>RSI!I1868</f>
        <v>37.603626677307112</v>
      </c>
      <c r="D1868" s="2">
        <f>MACD!E1868</f>
        <v>3.6019550028877578E-2</v>
      </c>
      <c r="E1868" s="2">
        <f>MACD!F1868</f>
        <v>1.1755136567258474E-2</v>
      </c>
      <c r="F1868" s="2">
        <f>'Moving Avg'!D1868</f>
        <v>3.3037999999999998</v>
      </c>
      <c r="G1868" s="2">
        <f>'Moving Avg'!F1868</f>
        <v>3.3702949999999996</v>
      </c>
      <c r="H1868" s="2">
        <f>'Moving Avg'!G1868</f>
        <v>3.3832779999999985</v>
      </c>
      <c r="I1868" s="2">
        <f>'Moving Avg'!H1868</f>
        <v>3.3728179999999996</v>
      </c>
      <c r="J1868" s="17" t="str">
        <f>OBV!F1868</f>
        <v>BEARISH</v>
      </c>
      <c r="K1868" s="17" t="str">
        <f>OBV!G1868</f>
        <v>NEUTRAL</v>
      </c>
      <c r="L1868" s="17" t="str">
        <f>OBV!H1868</f>
        <v>CONFIRMED BEARISH</v>
      </c>
      <c r="M1868" s="19">
        <f t="shared" si="290"/>
        <v>25</v>
      </c>
      <c r="N1868" s="19">
        <f t="shared" si="291"/>
        <v>0</v>
      </c>
      <c r="O1868" s="19">
        <f t="shared" si="292"/>
        <v>0</v>
      </c>
      <c r="P1868" s="19">
        <f t="shared" si="293"/>
        <v>16.5</v>
      </c>
      <c r="Q1868" s="20">
        <f t="shared" si="294"/>
        <v>11.225</v>
      </c>
      <c r="R1868" s="20">
        <f t="shared" si="295"/>
        <v>9.125</v>
      </c>
      <c r="S1868" s="20">
        <f t="shared" si="296"/>
        <v>11.175000000000001</v>
      </c>
      <c r="T1868" s="20">
        <f t="shared" si="297"/>
        <v>10.375</v>
      </c>
      <c r="U1868" s="19">
        <f t="shared" si="298"/>
        <v>10.508333333333335</v>
      </c>
      <c r="V1868" s="19">
        <f t="shared" si="299"/>
        <v>10.475000000000001</v>
      </c>
    </row>
    <row r="1869" spans="1:22" ht="13.5" x14ac:dyDescent="0.25">
      <c r="A1869" s="3">
        <f>RSI!A1869</f>
        <v>44733</v>
      </c>
      <c r="B1869" s="2">
        <f>RSI!B1869</f>
        <v>3.3115999999999999</v>
      </c>
      <c r="C1869" s="2">
        <f>RSI!I1869</f>
        <v>37.603626677307112</v>
      </c>
      <c r="D1869" s="2">
        <f>MACD!E1869</f>
        <v>3.9831506209482281E-2</v>
      </c>
      <c r="E1869" s="2">
        <f>MACD!F1869</f>
        <v>1.7370410495703238E-2</v>
      </c>
      <c r="F1869" s="2">
        <f>'Moving Avg'!D1869</f>
        <v>3.3037999999999998</v>
      </c>
      <c r="G1869" s="2">
        <f>'Moving Avg'!F1869</f>
        <v>3.3687399999999998</v>
      </c>
      <c r="H1869" s="2">
        <f>'Moving Avg'!G1869</f>
        <v>3.3811019999999985</v>
      </c>
      <c r="I1869" s="2">
        <f>'Moving Avg'!H1869</f>
        <v>3.373089999999999</v>
      </c>
      <c r="J1869" s="17" t="str">
        <f>OBV!F1869</f>
        <v>BEARISH</v>
      </c>
      <c r="K1869" s="17" t="str">
        <f>OBV!G1869</f>
        <v>NEUTRAL</v>
      </c>
      <c r="L1869" s="17" t="str">
        <f>OBV!H1869</f>
        <v>NEUTRAL</v>
      </c>
      <c r="M1869" s="19">
        <f t="shared" si="290"/>
        <v>25</v>
      </c>
      <c r="N1869" s="19">
        <f t="shared" si="291"/>
        <v>0</v>
      </c>
      <c r="O1869" s="19">
        <f t="shared" si="292"/>
        <v>0</v>
      </c>
      <c r="P1869" s="19">
        <f t="shared" si="293"/>
        <v>16.5</v>
      </c>
      <c r="Q1869" s="20">
        <f t="shared" si="294"/>
        <v>11.225</v>
      </c>
      <c r="R1869" s="20">
        <f t="shared" si="295"/>
        <v>9.125</v>
      </c>
      <c r="S1869" s="20">
        <f t="shared" si="296"/>
        <v>11.175000000000001</v>
      </c>
      <c r="T1869" s="20">
        <f t="shared" si="297"/>
        <v>10.375</v>
      </c>
      <c r="U1869" s="19">
        <f t="shared" si="298"/>
        <v>10.508333333333335</v>
      </c>
      <c r="V1869" s="19">
        <f t="shared" si="299"/>
        <v>10.475000000000001</v>
      </c>
    </row>
    <row r="1870" spans="1:22" ht="13.5" x14ac:dyDescent="0.25">
      <c r="A1870" s="3">
        <f>RSI!A1870</f>
        <v>44734</v>
      </c>
      <c r="B1870" s="2">
        <f>RSI!B1870</f>
        <v>3.3426999999999998</v>
      </c>
      <c r="C1870" s="2">
        <f>RSI!I1870</f>
        <v>46.731579458709724</v>
      </c>
      <c r="D1870" s="2">
        <f>MACD!E1870</f>
        <v>3.8650201152012897E-2</v>
      </c>
      <c r="E1870" s="2">
        <f>MACD!F1870</f>
        <v>2.1626368626965171E-2</v>
      </c>
      <c r="F1870" s="2">
        <f>'Moving Avg'!D1870</f>
        <v>3.3131399999999998</v>
      </c>
      <c r="G1870" s="2">
        <f>'Moving Avg'!F1870</f>
        <v>3.3660199999999998</v>
      </c>
      <c r="H1870" s="2">
        <f>'Moving Avg'!G1870</f>
        <v>3.3798579999999983</v>
      </c>
      <c r="I1870" s="2">
        <f>'Moving Avg'!H1870</f>
        <v>3.3733619999999997</v>
      </c>
      <c r="J1870" s="17" t="str">
        <f>OBV!F1870</f>
        <v>BULLISH</v>
      </c>
      <c r="K1870" s="17" t="str">
        <f>OBV!G1870</f>
        <v>NEUTRAL</v>
      </c>
      <c r="L1870" s="17" t="str">
        <f>OBV!H1870</f>
        <v>CONFIRMED BULLISH</v>
      </c>
      <c r="M1870" s="19">
        <f t="shared" si="290"/>
        <v>25</v>
      </c>
      <c r="N1870" s="19">
        <f t="shared" si="291"/>
        <v>0</v>
      </c>
      <c r="O1870" s="19">
        <f t="shared" si="292"/>
        <v>0</v>
      </c>
      <c r="P1870" s="19">
        <f t="shared" si="293"/>
        <v>83.5</v>
      </c>
      <c r="Q1870" s="20">
        <f t="shared" si="294"/>
        <v>21.274999999999999</v>
      </c>
      <c r="R1870" s="20">
        <f t="shared" si="295"/>
        <v>25.875</v>
      </c>
      <c r="S1870" s="20">
        <f t="shared" si="296"/>
        <v>41.325000000000003</v>
      </c>
      <c r="T1870" s="20">
        <f t="shared" si="297"/>
        <v>27.125</v>
      </c>
      <c r="U1870" s="19">
        <f t="shared" si="298"/>
        <v>29.491666666666664</v>
      </c>
      <c r="V1870" s="19">
        <f t="shared" si="299"/>
        <v>28.9</v>
      </c>
    </row>
    <row r="1871" spans="1:22" ht="13.5" x14ac:dyDescent="0.25">
      <c r="A1871" s="3">
        <f>RSI!A1871</f>
        <v>44735</v>
      </c>
      <c r="B1871" s="2">
        <f>RSI!B1871</f>
        <v>3.3426999999999998</v>
      </c>
      <c r="C1871" s="2">
        <f>RSI!I1871</f>
        <v>46.731579458709724</v>
      </c>
      <c r="D1871" s="2">
        <f>MACD!E1871</f>
        <v>3.891213934172244E-2</v>
      </c>
      <c r="E1871" s="2">
        <f>MACD!F1871</f>
        <v>2.5083522769916624E-2</v>
      </c>
      <c r="F1871" s="2">
        <f>'Moving Avg'!D1871</f>
        <v>3.3224800000000001</v>
      </c>
      <c r="G1871" s="2">
        <f>'Moving Avg'!F1871</f>
        <v>3.3629099999999994</v>
      </c>
      <c r="H1871" s="2">
        <f>'Moving Avg'!G1871</f>
        <v>3.3786139999999989</v>
      </c>
      <c r="I1871" s="2">
        <f>'Moving Avg'!H1871</f>
        <v>3.3737504999999994</v>
      </c>
      <c r="J1871" s="17" t="str">
        <f>OBV!F1871</f>
        <v>BULLISH</v>
      </c>
      <c r="K1871" s="17" t="str">
        <f>OBV!G1871</f>
        <v>NEUTRAL</v>
      </c>
      <c r="L1871" s="17" t="str">
        <f>OBV!H1871</f>
        <v>CONFIRMED BULLISH</v>
      </c>
      <c r="M1871" s="19">
        <f t="shared" si="290"/>
        <v>25</v>
      </c>
      <c r="N1871" s="19">
        <f t="shared" si="291"/>
        <v>0</v>
      </c>
      <c r="O1871" s="19">
        <f t="shared" si="292"/>
        <v>0</v>
      </c>
      <c r="P1871" s="19">
        <f t="shared" si="293"/>
        <v>83.5</v>
      </c>
      <c r="Q1871" s="20">
        <f t="shared" si="294"/>
        <v>21.274999999999999</v>
      </c>
      <c r="R1871" s="20">
        <f t="shared" si="295"/>
        <v>25.875</v>
      </c>
      <c r="S1871" s="20">
        <f t="shared" si="296"/>
        <v>41.325000000000003</v>
      </c>
      <c r="T1871" s="20">
        <f t="shared" si="297"/>
        <v>27.125</v>
      </c>
      <c r="U1871" s="19">
        <f t="shared" si="298"/>
        <v>29.491666666666664</v>
      </c>
      <c r="V1871" s="19">
        <f t="shared" si="299"/>
        <v>28.9</v>
      </c>
    </row>
    <row r="1872" spans="1:22" ht="13.5" x14ac:dyDescent="0.25">
      <c r="A1872" s="3">
        <f>RSI!A1872</f>
        <v>44736</v>
      </c>
      <c r="B1872" s="2">
        <f>RSI!B1872</f>
        <v>3.3504999999999998</v>
      </c>
      <c r="C1872" s="2">
        <f>RSI!I1872</f>
        <v>48.905730979916711</v>
      </c>
      <c r="D1872" s="2">
        <f>MACD!E1872</f>
        <v>3.7442579355406735E-2</v>
      </c>
      <c r="E1872" s="2">
        <f>MACD!F1872</f>
        <v>2.7555334087014646E-2</v>
      </c>
      <c r="F1872" s="2">
        <f>'Moving Avg'!D1872</f>
        <v>3.3318199999999996</v>
      </c>
      <c r="G1872" s="2">
        <f>'Moving Avg'!F1872</f>
        <v>3.3601900000000002</v>
      </c>
      <c r="H1872" s="2">
        <f>'Moving Avg'!G1872</f>
        <v>3.3775259999999991</v>
      </c>
      <c r="I1872" s="2">
        <f>'Moving Avg'!H1872</f>
        <v>3.3740614999999989</v>
      </c>
      <c r="J1872" s="17" t="str">
        <f>OBV!F1872</f>
        <v>BULLISH</v>
      </c>
      <c r="K1872" s="17" t="str">
        <f>OBV!G1872</f>
        <v>NEUTRAL</v>
      </c>
      <c r="L1872" s="17" t="str">
        <f>OBV!H1872</f>
        <v>CONFIRMED BULLISH</v>
      </c>
      <c r="M1872" s="19">
        <f t="shared" si="290"/>
        <v>25</v>
      </c>
      <c r="N1872" s="19">
        <f t="shared" si="291"/>
        <v>0</v>
      </c>
      <c r="O1872" s="19">
        <f t="shared" si="292"/>
        <v>0</v>
      </c>
      <c r="P1872" s="19">
        <f t="shared" si="293"/>
        <v>83.5</v>
      </c>
      <c r="Q1872" s="20">
        <f t="shared" si="294"/>
        <v>21.274999999999999</v>
      </c>
      <c r="R1872" s="20">
        <f t="shared" si="295"/>
        <v>25.875</v>
      </c>
      <c r="S1872" s="20">
        <f t="shared" si="296"/>
        <v>41.325000000000003</v>
      </c>
      <c r="T1872" s="20">
        <f t="shared" si="297"/>
        <v>27.125</v>
      </c>
      <c r="U1872" s="19">
        <f t="shared" si="298"/>
        <v>29.491666666666664</v>
      </c>
      <c r="V1872" s="19">
        <f t="shared" si="299"/>
        <v>28.9</v>
      </c>
    </row>
    <row r="1873" spans="1:22" ht="13.5" x14ac:dyDescent="0.25">
      <c r="A1873" s="3">
        <f>RSI!A1873</f>
        <v>44739</v>
      </c>
      <c r="B1873" s="2">
        <f>RSI!B1873</f>
        <v>3.3349000000000002</v>
      </c>
      <c r="C1873" s="2">
        <f>RSI!I1873</f>
        <v>44.953869214373682</v>
      </c>
      <c r="D1873" s="2">
        <f>MACD!E1873</f>
        <v>3.1389874758088521E-2</v>
      </c>
      <c r="E1873" s="2">
        <f>MACD!F1873</f>
        <v>2.8322242221229421E-2</v>
      </c>
      <c r="F1873" s="2">
        <f>'Moving Avg'!D1873</f>
        <v>3.3364800000000003</v>
      </c>
      <c r="G1873" s="2">
        <f>'Moving Avg'!F1873</f>
        <v>3.3562999999999996</v>
      </c>
      <c r="H1873" s="2">
        <f>'Moving Avg'!G1873</f>
        <v>3.3759699999999997</v>
      </c>
      <c r="I1873" s="2">
        <f>'Moving Avg'!H1873</f>
        <v>3.3742169999999994</v>
      </c>
      <c r="J1873" s="17" t="str">
        <f>OBV!F1873</f>
        <v>BEARISH</v>
      </c>
      <c r="K1873" s="17" t="str">
        <f>OBV!G1873</f>
        <v>NEUTRAL</v>
      </c>
      <c r="L1873" s="17" t="str">
        <f>OBV!H1873</f>
        <v>BEARISH DIVERGENCE</v>
      </c>
      <c r="M1873" s="19">
        <f t="shared" si="290"/>
        <v>25</v>
      </c>
      <c r="N1873" s="19">
        <f t="shared" si="291"/>
        <v>0</v>
      </c>
      <c r="O1873" s="19">
        <f t="shared" si="292"/>
        <v>0</v>
      </c>
      <c r="P1873" s="19">
        <f t="shared" si="293"/>
        <v>16.5</v>
      </c>
      <c r="Q1873" s="20">
        <f t="shared" si="294"/>
        <v>11.225</v>
      </c>
      <c r="R1873" s="20">
        <f t="shared" si="295"/>
        <v>9.125</v>
      </c>
      <c r="S1873" s="20">
        <f t="shared" si="296"/>
        <v>11.175000000000001</v>
      </c>
      <c r="T1873" s="20">
        <f t="shared" si="297"/>
        <v>10.375</v>
      </c>
      <c r="U1873" s="19">
        <f t="shared" si="298"/>
        <v>10.508333333333335</v>
      </c>
      <c r="V1873" s="19">
        <f t="shared" si="299"/>
        <v>10.475000000000001</v>
      </c>
    </row>
    <row r="1874" spans="1:22" ht="13.5" x14ac:dyDescent="0.25">
      <c r="A1874" s="3">
        <f>RSI!A1874</f>
        <v>44740</v>
      </c>
      <c r="B1874" s="2">
        <f>RSI!B1874</f>
        <v>3.3504999999999998</v>
      </c>
      <c r="C1874" s="2">
        <f>RSI!I1874</f>
        <v>49.360587914529823</v>
      </c>
      <c r="D1874" s="2">
        <f>MACD!E1874</f>
        <v>2.0438725859813101E-2</v>
      </c>
      <c r="E1874" s="2">
        <f>MACD!F1874</f>
        <v>2.674553894894616E-2</v>
      </c>
      <c r="F1874" s="2">
        <f>'Moving Avg'!D1874</f>
        <v>3.3442599999999998</v>
      </c>
      <c r="G1874" s="2">
        <f>'Moving Avg'!F1874</f>
        <v>3.3531899999999992</v>
      </c>
      <c r="H1874" s="2">
        <f>'Moving Avg'!G1874</f>
        <v>3.3748819999999999</v>
      </c>
      <c r="I1874" s="2">
        <f>'Moving Avg'!H1874</f>
        <v>3.3746444999999987</v>
      </c>
      <c r="J1874" s="17" t="str">
        <f>OBV!F1874</f>
        <v>BULLISH</v>
      </c>
      <c r="K1874" s="17" t="str">
        <f>OBV!G1874</f>
        <v>NEUTRAL</v>
      </c>
      <c r="L1874" s="17" t="str">
        <f>OBV!H1874</f>
        <v>CONFIRMED BULLISH</v>
      </c>
      <c r="M1874" s="19">
        <f t="shared" si="290"/>
        <v>25</v>
      </c>
      <c r="N1874" s="19">
        <f t="shared" si="291"/>
        <v>45</v>
      </c>
      <c r="O1874" s="19">
        <f t="shared" si="292"/>
        <v>0</v>
      </c>
      <c r="P1874" s="19">
        <f t="shared" si="293"/>
        <v>83.5</v>
      </c>
      <c r="Q1874" s="20">
        <f t="shared" si="294"/>
        <v>37.024999999999999</v>
      </c>
      <c r="R1874" s="20">
        <f t="shared" si="295"/>
        <v>34.875</v>
      </c>
      <c r="S1874" s="20">
        <f t="shared" si="296"/>
        <v>48.075000000000003</v>
      </c>
      <c r="T1874" s="20">
        <f t="shared" si="297"/>
        <v>38.375</v>
      </c>
      <c r="U1874" s="19">
        <f t="shared" si="298"/>
        <v>39.991666666666667</v>
      </c>
      <c r="V1874" s="19">
        <f t="shared" si="299"/>
        <v>39.587500000000006</v>
      </c>
    </row>
    <row r="1875" spans="1:22" ht="13.5" x14ac:dyDescent="0.25">
      <c r="A1875" s="3">
        <f>RSI!A1875</f>
        <v>44741</v>
      </c>
      <c r="B1875" s="2">
        <f>RSI!B1875</f>
        <v>3.3660000000000001</v>
      </c>
      <c r="C1875" s="2">
        <f>RSI!I1875</f>
        <v>53.356123058106292</v>
      </c>
      <c r="D1875" s="2">
        <f>MACD!E1875</f>
        <v>7.6343929525051202E-3</v>
      </c>
      <c r="E1875" s="2">
        <f>MACD!F1875</f>
        <v>2.2923309749657957E-2</v>
      </c>
      <c r="F1875" s="2">
        <f>'Moving Avg'!D1875</f>
        <v>3.3489199999999997</v>
      </c>
      <c r="G1875" s="2">
        <f>'Moving Avg'!F1875</f>
        <v>3.3512449999999996</v>
      </c>
      <c r="H1875" s="2">
        <f>'Moving Avg'!G1875</f>
        <v>3.3737940000000002</v>
      </c>
      <c r="I1875" s="2">
        <f>'Moving Avg'!H1875</f>
        <v>3.3751494999999982</v>
      </c>
      <c r="J1875" s="17" t="str">
        <f>OBV!F1875</f>
        <v>BULLISH</v>
      </c>
      <c r="K1875" s="17" t="str">
        <f>OBV!G1875</f>
        <v>NEUTRAL</v>
      </c>
      <c r="L1875" s="17" t="str">
        <f>OBV!H1875</f>
        <v>CONFIRMED BULLISH</v>
      </c>
      <c r="M1875" s="19">
        <f t="shared" si="290"/>
        <v>25</v>
      </c>
      <c r="N1875" s="19">
        <f t="shared" si="291"/>
        <v>45</v>
      </c>
      <c r="O1875" s="19">
        <f t="shared" si="292"/>
        <v>0</v>
      </c>
      <c r="P1875" s="19">
        <f t="shared" si="293"/>
        <v>83.5</v>
      </c>
      <c r="Q1875" s="20">
        <f t="shared" si="294"/>
        <v>37.024999999999999</v>
      </c>
      <c r="R1875" s="20">
        <f t="shared" si="295"/>
        <v>34.875</v>
      </c>
      <c r="S1875" s="20">
        <f t="shared" si="296"/>
        <v>48.075000000000003</v>
      </c>
      <c r="T1875" s="20">
        <f t="shared" si="297"/>
        <v>38.375</v>
      </c>
      <c r="U1875" s="19">
        <f t="shared" si="298"/>
        <v>39.991666666666667</v>
      </c>
      <c r="V1875" s="19">
        <f t="shared" si="299"/>
        <v>39.587500000000006</v>
      </c>
    </row>
    <row r="1876" spans="1:22" ht="13.5" x14ac:dyDescent="0.25">
      <c r="A1876" s="3">
        <f>RSI!A1876</f>
        <v>44742</v>
      </c>
      <c r="B1876" s="2">
        <f>RSI!B1876</f>
        <v>3.3349000000000002</v>
      </c>
      <c r="C1876" s="2">
        <f>RSI!I1876</f>
        <v>45.584421392826705</v>
      </c>
      <c r="D1876" s="2">
        <f>MACD!E1876</f>
        <v>-9.7851052703790131E-4</v>
      </c>
      <c r="E1876" s="2">
        <f>MACD!F1876</f>
        <v>1.8142945694318784E-2</v>
      </c>
      <c r="F1876" s="2">
        <f>'Moving Avg'!D1876</f>
        <v>3.3473599999999997</v>
      </c>
      <c r="G1876" s="2">
        <f>'Moving Avg'!F1876</f>
        <v>3.3485249999999995</v>
      </c>
      <c r="H1876" s="2">
        <f>'Moving Avg'!G1876</f>
        <v>3.3722380000000012</v>
      </c>
      <c r="I1876" s="2">
        <f>'Moving Avg'!H1876</f>
        <v>3.3754989999999987</v>
      </c>
      <c r="J1876" s="17" t="str">
        <f>OBV!F1876</f>
        <v>BEARISH</v>
      </c>
      <c r="K1876" s="17" t="str">
        <f>OBV!G1876</f>
        <v>NEUTRAL</v>
      </c>
      <c r="L1876" s="17" t="str">
        <f>OBV!H1876</f>
        <v>CONFIRMED BEARISH</v>
      </c>
      <c r="M1876" s="19">
        <f t="shared" si="290"/>
        <v>25</v>
      </c>
      <c r="N1876" s="19">
        <f t="shared" si="291"/>
        <v>45</v>
      </c>
      <c r="O1876" s="19">
        <f t="shared" si="292"/>
        <v>0</v>
      </c>
      <c r="P1876" s="19">
        <f t="shared" si="293"/>
        <v>16.5</v>
      </c>
      <c r="Q1876" s="20">
        <f t="shared" si="294"/>
        <v>26.975000000000001</v>
      </c>
      <c r="R1876" s="20">
        <f t="shared" si="295"/>
        <v>18.125</v>
      </c>
      <c r="S1876" s="20">
        <f t="shared" si="296"/>
        <v>17.925000000000001</v>
      </c>
      <c r="T1876" s="20">
        <f t="shared" si="297"/>
        <v>21.625</v>
      </c>
      <c r="U1876" s="19">
        <f t="shared" si="298"/>
        <v>21.008333333333336</v>
      </c>
      <c r="V1876" s="19">
        <f t="shared" si="299"/>
        <v>21.162500000000001</v>
      </c>
    </row>
    <row r="1877" spans="1:22" ht="13.5" x14ac:dyDescent="0.25">
      <c r="A1877" s="3">
        <f>RSI!A1877</f>
        <v>44743</v>
      </c>
      <c r="B1877" s="2">
        <f>RSI!B1877</f>
        <v>3.3349000000000002</v>
      </c>
      <c r="C1877" s="2">
        <f>RSI!I1877</f>
        <v>45.584421392826705</v>
      </c>
      <c r="D1877" s="2">
        <f>MACD!E1877</f>
        <v>-6.9586655548619092E-3</v>
      </c>
      <c r="E1877" s="2">
        <f>MACD!F1877</f>
        <v>1.3122623444482647E-2</v>
      </c>
      <c r="F1877" s="2">
        <f>'Moving Avg'!D1877</f>
        <v>3.3442400000000001</v>
      </c>
      <c r="G1877" s="2">
        <f>'Moving Avg'!F1877</f>
        <v>3.3446349999999994</v>
      </c>
      <c r="H1877" s="2">
        <f>'Moving Avg'!G1877</f>
        <v>3.370216000000001</v>
      </c>
      <c r="I1877" s="2">
        <f>'Moving Avg'!H1877</f>
        <v>3.3758484999999983</v>
      </c>
      <c r="J1877" s="17" t="str">
        <f>OBV!F1877</f>
        <v>BEARISH</v>
      </c>
      <c r="K1877" s="17" t="str">
        <f>OBV!G1877</f>
        <v>NEUTRAL</v>
      </c>
      <c r="L1877" s="17" t="str">
        <f>OBV!H1877</f>
        <v>CONFIRMED BEARISH</v>
      </c>
      <c r="M1877" s="19">
        <f t="shared" si="290"/>
        <v>25</v>
      </c>
      <c r="N1877" s="19">
        <f t="shared" si="291"/>
        <v>100</v>
      </c>
      <c r="O1877" s="19">
        <f t="shared" si="292"/>
        <v>0</v>
      </c>
      <c r="P1877" s="19">
        <f t="shared" si="293"/>
        <v>16.5</v>
      </c>
      <c r="Q1877" s="20">
        <f t="shared" si="294"/>
        <v>46.225000000000001</v>
      </c>
      <c r="R1877" s="20">
        <f t="shared" si="295"/>
        <v>29.125</v>
      </c>
      <c r="S1877" s="20">
        <f t="shared" si="296"/>
        <v>26.175000000000001</v>
      </c>
      <c r="T1877" s="20">
        <f t="shared" si="297"/>
        <v>35.375</v>
      </c>
      <c r="U1877" s="19">
        <f t="shared" si="298"/>
        <v>33.841666666666661</v>
      </c>
      <c r="V1877" s="19">
        <f t="shared" si="299"/>
        <v>34.224999999999994</v>
      </c>
    </row>
    <row r="1878" spans="1:22" ht="13.5" x14ac:dyDescent="0.25">
      <c r="A1878" s="3">
        <f>RSI!A1878</f>
        <v>44746</v>
      </c>
      <c r="B1878" s="2">
        <f>RSI!B1878</f>
        <v>3.3660000000000001</v>
      </c>
      <c r="C1878" s="2">
        <f>RSI!I1878</f>
        <v>53.448299484274955</v>
      </c>
      <c r="D1878" s="2">
        <f>MACD!E1878</f>
        <v>-1.3022790826748398E-2</v>
      </c>
      <c r="E1878" s="2">
        <f>MACD!F1878</f>
        <v>7.8935405902364388E-3</v>
      </c>
      <c r="F1878" s="2">
        <f>'Moving Avg'!D1878</f>
        <v>3.3504600000000004</v>
      </c>
      <c r="G1878" s="2">
        <f>'Moving Avg'!F1878</f>
        <v>3.3422999999999994</v>
      </c>
      <c r="H1878" s="2">
        <f>'Moving Avg'!G1878</f>
        <v>3.3691280000000017</v>
      </c>
      <c r="I1878" s="2">
        <f>'Moving Avg'!H1878</f>
        <v>3.3763924999999984</v>
      </c>
      <c r="J1878" s="17" t="str">
        <f>OBV!F1878</f>
        <v>BULLISH</v>
      </c>
      <c r="K1878" s="17" t="str">
        <f>OBV!G1878</f>
        <v>NEUTRAL</v>
      </c>
      <c r="L1878" s="17" t="str">
        <f>OBV!H1878</f>
        <v>CONFIRMED BULLISH</v>
      </c>
      <c r="M1878" s="19">
        <f t="shared" si="290"/>
        <v>25</v>
      </c>
      <c r="N1878" s="19">
        <f t="shared" si="291"/>
        <v>100</v>
      </c>
      <c r="O1878" s="19">
        <f t="shared" si="292"/>
        <v>0</v>
      </c>
      <c r="P1878" s="19">
        <f t="shared" si="293"/>
        <v>83.5</v>
      </c>
      <c r="Q1878" s="20">
        <f t="shared" si="294"/>
        <v>56.274999999999999</v>
      </c>
      <c r="R1878" s="20">
        <f t="shared" si="295"/>
        <v>45.875</v>
      </c>
      <c r="S1878" s="20">
        <f t="shared" si="296"/>
        <v>56.325000000000003</v>
      </c>
      <c r="T1878" s="20">
        <f t="shared" si="297"/>
        <v>52.125</v>
      </c>
      <c r="U1878" s="19">
        <f t="shared" si="298"/>
        <v>52.82500000000001</v>
      </c>
      <c r="V1878" s="19">
        <f t="shared" si="299"/>
        <v>52.650000000000006</v>
      </c>
    </row>
    <row r="1879" spans="1:22" ht="13.5" x14ac:dyDescent="0.25">
      <c r="A1879" s="3">
        <f>RSI!A1879</f>
        <v>44747</v>
      </c>
      <c r="B1879" s="2">
        <f>RSI!B1879</f>
        <v>3.3660000000000001</v>
      </c>
      <c r="C1879" s="2">
        <f>RSI!I1879</f>
        <v>53.448299484274955</v>
      </c>
      <c r="D1879" s="2">
        <f>MACD!E1879</f>
        <v>-1.8245421272508278E-2</v>
      </c>
      <c r="E1879" s="2">
        <f>MACD!F1879</f>
        <v>2.665748217687496E-3</v>
      </c>
      <c r="F1879" s="2">
        <f>'Moving Avg'!D1879</f>
        <v>3.3535600000000003</v>
      </c>
      <c r="G1879" s="2">
        <f>'Moving Avg'!F1879</f>
        <v>3.3407449999999992</v>
      </c>
      <c r="H1879" s="2">
        <f>'Moving Avg'!G1879</f>
        <v>3.3680400000000019</v>
      </c>
      <c r="I1879" s="2">
        <f>'Moving Avg'!H1879</f>
        <v>3.3768974999999979</v>
      </c>
      <c r="J1879" s="17" t="str">
        <f>OBV!F1879</f>
        <v>BEARISH</v>
      </c>
      <c r="K1879" s="17" t="str">
        <f>OBV!G1879</f>
        <v>NEUTRAL</v>
      </c>
      <c r="L1879" s="17" t="str">
        <f>OBV!H1879</f>
        <v>BEARISH DIVERGENCE</v>
      </c>
      <c r="M1879" s="19">
        <f t="shared" si="290"/>
        <v>25</v>
      </c>
      <c r="N1879" s="19">
        <f t="shared" si="291"/>
        <v>100</v>
      </c>
      <c r="O1879" s="19">
        <f t="shared" si="292"/>
        <v>0</v>
      </c>
      <c r="P1879" s="19">
        <f t="shared" si="293"/>
        <v>16.5</v>
      </c>
      <c r="Q1879" s="20">
        <f t="shared" si="294"/>
        <v>46.225000000000001</v>
      </c>
      <c r="R1879" s="20">
        <f t="shared" si="295"/>
        <v>29.125</v>
      </c>
      <c r="S1879" s="20">
        <f t="shared" si="296"/>
        <v>26.175000000000001</v>
      </c>
      <c r="T1879" s="20">
        <f t="shared" si="297"/>
        <v>35.375</v>
      </c>
      <c r="U1879" s="19">
        <f t="shared" si="298"/>
        <v>33.841666666666661</v>
      </c>
      <c r="V1879" s="19">
        <f t="shared" si="299"/>
        <v>34.224999999999994</v>
      </c>
    </row>
    <row r="1880" spans="1:22" ht="13.5" x14ac:dyDescent="0.25">
      <c r="A1880" s="3">
        <f>RSI!A1880</f>
        <v>44748</v>
      </c>
      <c r="B1880" s="2">
        <f>RSI!B1880</f>
        <v>3.3193999999999999</v>
      </c>
      <c r="C1880" s="2">
        <f>RSI!I1880</f>
        <v>42.719826825041395</v>
      </c>
      <c r="D1880" s="2">
        <f>MACD!E1880</f>
        <v>-1.4512776507534131E-2</v>
      </c>
      <c r="E1880" s="2">
        <f>MACD!F1880</f>
        <v>-7.6995672735682931E-4</v>
      </c>
      <c r="F1880" s="2">
        <f>'Moving Avg'!D1880</f>
        <v>3.3442400000000001</v>
      </c>
      <c r="G1880" s="2">
        <f>'Moving Avg'!F1880</f>
        <v>3.3376349999999988</v>
      </c>
      <c r="H1880" s="2">
        <f>'Moving Avg'!G1880</f>
        <v>3.3661740000000022</v>
      </c>
      <c r="I1880" s="2">
        <f>'Moving Avg'!H1880</f>
        <v>3.3772864999999981</v>
      </c>
      <c r="J1880" s="17" t="str">
        <f>OBV!F1880</f>
        <v>BEARISH</v>
      </c>
      <c r="K1880" s="17" t="str">
        <f>OBV!G1880</f>
        <v>NEUTRAL</v>
      </c>
      <c r="L1880" s="17" t="str">
        <f>OBV!H1880</f>
        <v>CONFIRMED BEARISH</v>
      </c>
      <c r="M1880" s="19">
        <f t="shared" si="290"/>
        <v>25</v>
      </c>
      <c r="N1880" s="19">
        <f t="shared" si="291"/>
        <v>45</v>
      </c>
      <c r="O1880" s="19">
        <f t="shared" si="292"/>
        <v>0</v>
      </c>
      <c r="P1880" s="19">
        <f t="shared" si="293"/>
        <v>16.5</v>
      </c>
      <c r="Q1880" s="20">
        <f t="shared" si="294"/>
        <v>26.975000000000001</v>
      </c>
      <c r="R1880" s="20">
        <f t="shared" si="295"/>
        <v>18.125</v>
      </c>
      <c r="S1880" s="20">
        <f t="shared" si="296"/>
        <v>17.925000000000001</v>
      </c>
      <c r="T1880" s="20">
        <f t="shared" si="297"/>
        <v>21.625</v>
      </c>
      <c r="U1880" s="19">
        <f t="shared" si="298"/>
        <v>21.008333333333336</v>
      </c>
      <c r="V1880" s="19">
        <f t="shared" si="299"/>
        <v>21.162500000000001</v>
      </c>
    </row>
    <row r="1881" spans="1:22" ht="13.5" x14ac:dyDescent="0.25">
      <c r="A1881" s="3">
        <f>RSI!A1881</f>
        <v>44749</v>
      </c>
      <c r="B1881" s="2">
        <f>RSI!B1881</f>
        <v>3.3660000000000001</v>
      </c>
      <c r="C1881" s="2">
        <f>RSI!I1881</f>
        <v>52.901049187152068</v>
      </c>
      <c r="D1881" s="2">
        <f>MACD!E1881</f>
        <v>-1.4609276745716215E-2</v>
      </c>
      <c r="E1881" s="2">
        <f>MACD!F1881</f>
        <v>-3.5378207310287064E-3</v>
      </c>
      <c r="F1881" s="2">
        <f>'Moving Avg'!D1881</f>
        <v>3.3504600000000004</v>
      </c>
      <c r="G1881" s="2">
        <f>'Moving Avg'!F1881</f>
        <v>3.3364699999999994</v>
      </c>
      <c r="H1881" s="2">
        <f>'Moving Avg'!G1881</f>
        <v>3.3666400000000025</v>
      </c>
      <c r="I1881" s="2">
        <f>'Moving Avg'!H1881</f>
        <v>3.3777914999999981</v>
      </c>
      <c r="J1881" s="17" t="str">
        <f>OBV!F1881</f>
        <v>BEARISH</v>
      </c>
      <c r="K1881" s="17" t="str">
        <f>OBV!G1881</f>
        <v>NEUTRAL</v>
      </c>
      <c r="L1881" s="17" t="str">
        <f>OBV!H1881</f>
        <v>BEARISH DIVERGENCE</v>
      </c>
      <c r="M1881" s="19">
        <f t="shared" si="290"/>
        <v>25</v>
      </c>
      <c r="N1881" s="19">
        <f t="shared" si="291"/>
        <v>45</v>
      </c>
      <c r="O1881" s="19">
        <f t="shared" si="292"/>
        <v>0</v>
      </c>
      <c r="P1881" s="19">
        <f t="shared" si="293"/>
        <v>16.5</v>
      </c>
      <c r="Q1881" s="20">
        <f t="shared" si="294"/>
        <v>26.975000000000001</v>
      </c>
      <c r="R1881" s="20">
        <f t="shared" si="295"/>
        <v>18.125</v>
      </c>
      <c r="S1881" s="20">
        <f t="shared" si="296"/>
        <v>17.925000000000001</v>
      </c>
      <c r="T1881" s="20">
        <f t="shared" si="297"/>
        <v>21.625</v>
      </c>
      <c r="U1881" s="19">
        <f t="shared" si="298"/>
        <v>21.008333333333336</v>
      </c>
      <c r="V1881" s="19">
        <f t="shared" si="299"/>
        <v>21.162500000000001</v>
      </c>
    </row>
    <row r="1882" spans="1:22" ht="13.5" x14ac:dyDescent="0.25">
      <c r="A1882" s="3">
        <f>RSI!A1882</f>
        <v>44750</v>
      </c>
      <c r="B1882" s="2">
        <f>RSI!B1882</f>
        <v>3.3660000000000001</v>
      </c>
      <c r="C1882" s="2">
        <f>RSI!I1882</f>
        <v>52.901049187152068</v>
      </c>
      <c r="D1882" s="2">
        <f>MACD!E1882</f>
        <v>-1.3583921926676901E-2</v>
      </c>
      <c r="E1882" s="2">
        <f>MACD!F1882</f>
        <v>-5.5470409701583456E-3</v>
      </c>
      <c r="F1882" s="2">
        <f>'Moving Avg'!D1882</f>
        <v>3.3566799999999999</v>
      </c>
      <c r="G1882" s="2">
        <f>'Moving Avg'!F1882</f>
        <v>3.3356899999999996</v>
      </c>
      <c r="H1882" s="2">
        <f>'Moving Avg'!G1882</f>
        <v>3.3657060000000025</v>
      </c>
      <c r="I1882" s="2">
        <f>'Moving Avg'!H1882</f>
        <v>3.378296499999998</v>
      </c>
      <c r="J1882" s="17" t="str">
        <f>OBV!F1882</f>
        <v>BEARISH</v>
      </c>
      <c r="K1882" s="17" t="str">
        <f>OBV!G1882</f>
        <v>NEUTRAL</v>
      </c>
      <c r="L1882" s="17" t="str">
        <f>OBV!H1882</f>
        <v>BEARISH DIVERGENCE</v>
      </c>
      <c r="M1882" s="19">
        <f t="shared" si="290"/>
        <v>25</v>
      </c>
      <c r="N1882" s="19">
        <f t="shared" si="291"/>
        <v>45</v>
      </c>
      <c r="O1882" s="19">
        <f t="shared" si="292"/>
        <v>0</v>
      </c>
      <c r="P1882" s="19">
        <f t="shared" si="293"/>
        <v>16.5</v>
      </c>
      <c r="Q1882" s="20">
        <f t="shared" si="294"/>
        <v>26.975000000000001</v>
      </c>
      <c r="R1882" s="20">
        <f t="shared" si="295"/>
        <v>18.125</v>
      </c>
      <c r="S1882" s="20">
        <f t="shared" si="296"/>
        <v>17.925000000000001</v>
      </c>
      <c r="T1882" s="20">
        <f t="shared" si="297"/>
        <v>21.625</v>
      </c>
      <c r="U1882" s="19">
        <f t="shared" si="298"/>
        <v>21.008333333333336</v>
      </c>
      <c r="V1882" s="19">
        <f t="shared" si="299"/>
        <v>21.162500000000001</v>
      </c>
    </row>
    <row r="1883" spans="1:22" ht="13.5" x14ac:dyDescent="0.25">
      <c r="A1883" s="3">
        <f>RSI!A1883</f>
        <v>44753</v>
      </c>
      <c r="B1883" s="2">
        <f>RSI!B1883</f>
        <v>3.3193999999999999</v>
      </c>
      <c r="C1883" s="2">
        <f>RSI!I1883</f>
        <v>43.859745197431423</v>
      </c>
      <c r="D1883" s="2">
        <f>MACD!E1883</f>
        <v>-1.1750565052196738E-2</v>
      </c>
      <c r="E1883" s="2">
        <f>MACD!F1883</f>
        <v>-6.7877457865660237E-3</v>
      </c>
      <c r="F1883" s="2">
        <f>'Moving Avg'!D1883</f>
        <v>3.3473599999999997</v>
      </c>
      <c r="G1883" s="2">
        <f>'Moving Avg'!F1883</f>
        <v>3.3345249999999993</v>
      </c>
      <c r="H1883" s="2">
        <f>'Moving Avg'!G1883</f>
        <v>3.3638400000000024</v>
      </c>
      <c r="I1883" s="2">
        <f>'Moving Avg'!H1883</f>
        <v>3.3785684999999974</v>
      </c>
      <c r="J1883" s="17" t="str">
        <f>OBV!F1883</f>
        <v>BEARISH</v>
      </c>
      <c r="K1883" s="17" t="str">
        <f>OBV!G1883</f>
        <v>NEUTRAL</v>
      </c>
      <c r="L1883" s="17" t="str">
        <f>OBV!H1883</f>
        <v>CONFIRMED BEARISH</v>
      </c>
      <c r="M1883" s="19">
        <f t="shared" si="290"/>
        <v>25</v>
      </c>
      <c r="N1883" s="19">
        <f t="shared" si="291"/>
        <v>45</v>
      </c>
      <c r="O1883" s="19">
        <f t="shared" si="292"/>
        <v>0</v>
      </c>
      <c r="P1883" s="19">
        <f t="shared" si="293"/>
        <v>16.5</v>
      </c>
      <c r="Q1883" s="20">
        <f t="shared" si="294"/>
        <v>26.975000000000001</v>
      </c>
      <c r="R1883" s="20">
        <f t="shared" si="295"/>
        <v>18.125</v>
      </c>
      <c r="S1883" s="20">
        <f t="shared" si="296"/>
        <v>17.925000000000001</v>
      </c>
      <c r="T1883" s="20">
        <f t="shared" si="297"/>
        <v>21.625</v>
      </c>
      <c r="U1883" s="19">
        <f t="shared" si="298"/>
        <v>21.008333333333336</v>
      </c>
      <c r="V1883" s="19">
        <f t="shared" si="299"/>
        <v>21.162500000000001</v>
      </c>
    </row>
    <row r="1884" spans="1:22" ht="13.5" x14ac:dyDescent="0.25">
      <c r="A1884" s="3">
        <f>RSI!A1884</f>
        <v>44754</v>
      </c>
      <c r="B1884" s="2">
        <f>RSI!B1884</f>
        <v>3.3738000000000001</v>
      </c>
      <c r="C1884" s="2">
        <f>RSI!I1884</f>
        <v>53.788871341643016</v>
      </c>
      <c r="D1884" s="2">
        <f>MACD!E1884</f>
        <v>-1.163325621832012E-2</v>
      </c>
      <c r="E1884" s="2">
        <f>MACD!F1884</f>
        <v>-7.7568478729168437E-3</v>
      </c>
      <c r="F1884" s="2">
        <f>'Moving Avg'!D1884</f>
        <v>3.3489199999999997</v>
      </c>
      <c r="G1884" s="2">
        <f>'Moving Avg'!F1884</f>
        <v>3.3376349999999997</v>
      </c>
      <c r="H1884" s="2">
        <f>'Moving Avg'!G1884</f>
        <v>3.3630620000000016</v>
      </c>
      <c r="I1884" s="2">
        <f>'Moving Avg'!H1884</f>
        <v>3.3791124999999971</v>
      </c>
      <c r="J1884" s="17" t="str">
        <f>OBV!F1884</f>
        <v>BEARISH</v>
      </c>
      <c r="K1884" s="17" t="str">
        <f>OBV!G1884</f>
        <v>NEUTRAL</v>
      </c>
      <c r="L1884" s="17" t="str">
        <f>OBV!H1884</f>
        <v>BEARISH DIVERGENCE</v>
      </c>
      <c r="M1884" s="19">
        <f t="shared" si="290"/>
        <v>25</v>
      </c>
      <c r="N1884" s="19">
        <f t="shared" si="291"/>
        <v>45</v>
      </c>
      <c r="O1884" s="19">
        <f t="shared" si="292"/>
        <v>0</v>
      </c>
      <c r="P1884" s="19">
        <f t="shared" si="293"/>
        <v>16.5</v>
      </c>
      <c r="Q1884" s="20">
        <f t="shared" si="294"/>
        <v>26.975000000000001</v>
      </c>
      <c r="R1884" s="20">
        <f t="shared" si="295"/>
        <v>18.125</v>
      </c>
      <c r="S1884" s="20">
        <f t="shared" si="296"/>
        <v>17.925000000000001</v>
      </c>
      <c r="T1884" s="20">
        <f t="shared" si="297"/>
        <v>21.625</v>
      </c>
      <c r="U1884" s="19">
        <f t="shared" si="298"/>
        <v>21.008333333333336</v>
      </c>
      <c r="V1884" s="19">
        <f t="shared" si="299"/>
        <v>21.162500000000001</v>
      </c>
    </row>
    <row r="1885" spans="1:22" ht="13.5" x14ac:dyDescent="0.25">
      <c r="A1885" s="3">
        <f>RSI!A1885</f>
        <v>44755</v>
      </c>
      <c r="B1885" s="2">
        <f>RSI!B1885</f>
        <v>3.3738000000000001</v>
      </c>
      <c r="C1885" s="2">
        <f>RSI!I1885</f>
        <v>53.788871341643016</v>
      </c>
      <c r="D1885" s="2">
        <f>MACD!E1885</f>
        <v>-9.289686548264342E-3</v>
      </c>
      <c r="E1885" s="2">
        <f>MACD!F1885</f>
        <v>-8.0634156079863444E-3</v>
      </c>
      <c r="F1885" s="2">
        <f>'Moving Avg'!D1885</f>
        <v>3.3597999999999999</v>
      </c>
      <c r="G1885" s="2">
        <f>'Moving Avg'!F1885</f>
        <v>3.3415249999999999</v>
      </c>
      <c r="H1885" s="2">
        <f>'Moving Avg'!G1885</f>
        <v>3.3615080000000011</v>
      </c>
      <c r="I1885" s="2">
        <f>'Moving Avg'!H1885</f>
        <v>3.3791904999999969</v>
      </c>
      <c r="J1885" s="17" t="str">
        <f>OBV!F1885</f>
        <v>BEARISH</v>
      </c>
      <c r="K1885" s="17" t="str">
        <f>OBV!G1885</f>
        <v>NEUTRAL</v>
      </c>
      <c r="L1885" s="17" t="str">
        <f>OBV!H1885</f>
        <v>BEARISH DIVERGENCE</v>
      </c>
      <c r="M1885" s="19">
        <f t="shared" si="290"/>
        <v>25</v>
      </c>
      <c r="N1885" s="19">
        <f t="shared" si="291"/>
        <v>45</v>
      </c>
      <c r="O1885" s="19">
        <f t="shared" si="292"/>
        <v>0</v>
      </c>
      <c r="P1885" s="19">
        <f t="shared" si="293"/>
        <v>16.5</v>
      </c>
      <c r="Q1885" s="20">
        <f t="shared" si="294"/>
        <v>26.975000000000001</v>
      </c>
      <c r="R1885" s="20">
        <f t="shared" si="295"/>
        <v>18.125</v>
      </c>
      <c r="S1885" s="20">
        <f t="shared" si="296"/>
        <v>17.925000000000001</v>
      </c>
      <c r="T1885" s="20">
        <f t="shared" si="297"/>
        <v>21.625</v>
      </c>
      <c r="U1885" s="19">
        <f t="shared" si="298"/>
        <v>21.008333333333336</v>
      </c>
      <c r="V1885" s="19">
        <f t="shared" si="299"/>
        <v>21.162500000000001</v>
      </c>
    </row>
    <row r="1886" spans="1:22" ht="13.5" x14ac:dyDescent="0.25">
      <c r="A1886" s="3">
        <f>RSI!A1886</f>
        <v>44756</v>
      </c>
      <c r="B1886" s="2">
        <f>RSI!B1886</f>
        <v>3.3426999999999998</v>
      </c>
      <c r="C1886" s="2">
        <f>RSI!I1886</f>
        <v>48.143352812933941</v>
      </c>
      <c r="D1886" s="2">
        <f>MACD!E1886</f>
        <v>-9.9174916609188202E-3</v>
      </c>
      <c r="E1886" s="2">
        <f>MACD!F1886</f>
        <v>-8.4342308185728389E-3</v>
      </c>
      <c r="F1886" s="2">
        <f>'Moving Avg'!D1886</f>
        <v>3.35514</v>
      </c>
      <c r="G1886" s="2">
        <f>'Moving Avg'!F1886</f>
        <v>3.3438600000000003</v>
      </c>
      <c r="H1886" s="2">
        <f>'Moving Avg'!G1886</f>
        <v>3.3602640000000012</v>
      </c>
      <c r="I1886" s="2">
        <f>'Moving Avg'!H1886</f>
        <v>3.3789184999999975</v>
      </c>
      <c r="J1886" s="17" t="str">
        <f>OBV!F1886</f>
        <v>BEARISH</v>
      </c>
      <c r="K1886" s="17" t="str">
        <f>OBV!G1886</f>
        <v>NEUTRAL</v>
      </c>
      <c r="L1886" s="17" t="str">
        <f>OBV!H1886</f>
        <v>CONFIRMED BEARISH</v>
      </c>
      <c r="M1886" s="19">
        <f t="shared" si="290"/>
        <v>25</v>
      </c>
      <c r="N1886" s="19">
        <f t="shared" si="291"/>
        <v>45</v>
      </c>
      <c r="O1886" s="19">
        <f t="shared" si="292"/>
        <v>0</v>
      </c>
      <c r="P1886" s="19">
        <f t="shared" si="293"/>
        <v>16.5</v>
      </c>
      <c r="Q1886" s="20">
        <f t="shared" si="294"/>
        <v>26.975000000000001</v>
      </c>
      <c r="R1886" s="20">
        <f t="shared" si="295"/>
        <v>18.125</v>
      </c>
      <c r="S1886" s="20">
        <f t="shared" si="296"/>
        <v>17.925000000000001</v>
      </c>
      <c r="T1886" s="20">
        <f t="shared" si="297"/>
        <v>21.625</v>
      </c>
      <c r="U1886" s="19">
        <f t="shared" si="298"/>
        <v>21.008333333333336</v>
      </c>
      <c r="V1886" s="19">
        <f t="shared" si="299"/>
        <v>21.162500000000001</v>
      </c>
    </row>
    <row r="1887" spans="1:22" ht="13.5" x14ac:dyDescent="0.25">
      <c r="A1887" s="3">
        <f>RSI!A1887</f>
        <v>44757</v>
      </c>
      <c r="B1887" s="2">
        <f>RSI!B1887</f>
        <v>3.3660000000000001</v>
      </c>
      <c r="C1887" s="2">
        <f>RSI!I1887</f>
        <v>52.191847572208076</v>
      </c>
      <c r="D1887" s="2">
        <f>MACD!E1887</f>
        <v>-1.2111156730253203E-2</v>
      </c>
      <c r="E1887" s="2">
        <f>MACD!F1887</f>
        <v>-9.1696160009089121E-3</v>
      </c>
      <c r="F1887" s="2">
        <f>'Moving Avg'!D1887</f>
        <v>3.35514</v>
      </c>
      <c r="G1887" s="2">
        <f>'Moving Avg'!F1887</f>
        <v>3.3469700000000002</v>
      </c>
      <c r="H1887" s="2">
        <f>'Moving Avg'!G1887</f>
        <v>3.3594860000000013</v>
      </c>
      <c r="I1887" s="2">
        <f>'Moving Avg'!H1887</f>
        <v>3.3788019999999972</v>
      </c>
      <c r="J1887" s="17" t="str">
        <f>OBV!F1887</f>
        <v>BEARISH</v>
      </c>
      <c r="K1887" s="17" t="str">
        <f>OBV!G1887</f>
        <v>NEUTRAL</v>
      </c>
      <c r="L1887" s="17" t="str">
        <f>OBV!H1887</f>
        <v>NEUTRAL</v>
      </c>
      <c r="M1887" s="19">
        <f t="shared" si="290"/>
        <v>25</v>
      </c>
      <c r="N1887" s="19">
        <f t="shared" si="291"/>
        <v>45</v>
      </c>
      <c r="O1887" s="19">
        <f t="shared" si="292"/>
        <v>0</v>
      </c>
      <c r="P1887" s="19">
        <f t="shared" si="293"/>
        <v>16.5</v>
      </c>
      <c r="Q1887" s="20">
        <f t="shared" si="294"/>
        <v>26.975000000000001</v>
      </c>
      <c r="R1887" s="20">
        <f t="shared" si="295"/>
        <v>18.125</v>
      </c>
      <c r="S1887" s="20">
        <f t="shared" si="296"/>
        <v>17.925000000000001</v>
      </c>
      <c r="T1887" s="20">
        <f t="shared" si="297"/>
        <v>21.625</v>
      </c>
      <c r="U1887" s="19">
        <f t="shared" si="298"/>
        <v>21.008333333333336</v>
      </c>
      <c r="V1887" s="19">
        <f t="shared" si="299"/>
        <v>21.162500000000001</v>
      </c>
    </row>
    <row r="1888" spans="1:22" ht="13.5" x14ac:dyDescent="0.25">
      <c r="A1888" s="3">
        <f>RSI!A1888</f>
        <v>44760</v>
      </c>
      <c r="B1888" s="2">
        <f>RSI!B1888</f>
        <v>3.4203999999999999</v>
      </c>
      <c r="C1888" s="2">
        <f>RSI!I1888</f>
        <v>60.036599959566225</v>
      </c>
      <c r="D1888" s="2">
        <f>MACD!E1888</f>
        <v>-1.3291251508446233E-2</v>
      </c>
      <c r="E1888" s="2">
        <f>MACD!F1888</f>
        <v>-9.9939431024163774E-3</v>
      </c>
      <c r="F1888" s="2">
        <f>'Moving Avg'!D1888</f>
        <v>3.37534</v>
      </c>
      <c r="G1888" s="2">
        <f>'Moving Avg'!F1888</f>
        <v>3.3524100000000003</v>
      </c>
      <c r="H1888" s="2">
        <f>'Moving Avg'!G1888</f>
        <v>3.3594860000000013</v>
      </c>
      <c r="I1888" s="2">
        <f>'Moving Avg'!H1888</f>
        <v>3.3793459999999969</v>
      </c>
      <c r="J1888" s="17" t="str">
        <f>OBV!F1888</f>
        <v>BULLISH</v>
      </c>
      <c r="K1888" s="17" t="str">
        <f>OBV!G1888</f>
        <v>NEUTRAL</v>
      </c>
      <c r="L1888" s="17" t="str">
        <f>OBV!H1888</f>
        <v>CONFIRMED BULLISH</v>
      </c>
      <c r="M1888" s="19">
        <f t="shared" si="290"/>
        <v>25</v>
      </c>
      <c r="N1888" s="19">
        <f t="shared" si="291"/>
        <v>45</v>
      </c>
      <c r="O1888" s="19">
        <f t="shared" si="292"/>
        <v>0</v>
      </c>
      <c r="P1888" s="19">
        <f t="shared" si="293"/>
        <v>83.5</v>
      </c>
      <c r="Q1888" s="20">
        <f t="shared" si="294"/>
        <v>37.024999999999999</v>
      </c>
      <c r="R1888" s="20">
        <f t="shared" si="295"/>
        <v>34.875</v>
      </c>
      <c r="S1888" s="20">
        <f t="shared" si="296"/>
        <v>48.075000000000003</v>
      </c>
      <c r="T1888" s="20">
        <f t="shared" si="297"/>
        <v>38.375</v>
      </c>
      <c r="U1888" s="19">
        <f t="shared" si="298"/>
        <v>39.991666666666667</v>
      </c>
      <c r="V1888" s="19">
        <f t="shared" si="299"/>
        <v>39.587500000000006</v>
      </c>
    </row>
    <row r="1889" spans="1:22" ht="13.5" x14ac:dyDescent="0.25">
      <c r="A1889" s="3">
        <f>RSI!A1889</f>
        <v>44761</v>
      </c>
      <c r="B1889" s="2">
        <f>RSI!B1889</f>
        <v>3.4203999999999999</v>
      </c>
      <c r="C1889" s="2">
        <f>RSI!I1889</f>
        <v>60.036599959566232</v>
      </c>
      <c r="D1889" s="2">
        <f>MACD!E1889</f>
        <v>-1.4684302955652928E-2</v>
      </c>
      <c r="E1889" s="2">
        <f>MACD!F1889</f>
        <v>-1.0932015073063687E-2</v>
      </c>
      <c r="F1889" s="2">
        <f>'Moving Avg'!D1889</f>
        <v>3.3846600000000002</v>
      </c>
      <c r="G1889" s="2">
        <f>'Moving Avg'!F1889</f>
        <v>3.3578500000000004</v>
      </c>
      <c r="H1889" s="2">
        <f>'Moving Avg'!G1889</f>
        <v>3.3594860000000013</v>
      </c>
      <c r="I1889" s="2">
        <f>'Moving Avg'!H1889</f>
        <v>3.3797344999999965</v>
      </c>
      <c r="J1889" s="17" t="str">
        <f>OBV!F1889</f>
        <v>BULLISH</v>
      </c>
      <c r="K1889" s="17" t="str">
        <f>OBV!G1889</f>
        <v>NEUTRAL</v>
      </c>
      <c r="L1889" s="17" t="str">
        <f>OBV!H1889</f>
        <v>CONFIRMED BULLISH</v>
      </c>
      <c r="M1889" s="19">
        <f t="shared" si="290"/>
        <v>25</v>
      </c>
      <c r="N1889" s="19">
        <f t="shared" si="291"/>
        <v>45</v>
      </c>
      <c r="O1889" s="19">
        <f t="shared" si="292"/>
        <v>50</v>
      </c>
      <c r="P1889" s="19">
        <f t="shared" si="293"/>
        <v>83.5</v>
      </c>
      <c r="Q1889" s="20">
        <f t="shared" si="294"/>
        <v>44.524999999999999</v>
      </c>
      <c r="R1889" s="20">
        <f t="shared" si="295"/>
        <v>52.375</v>
      </c>
      <c r="S1889" s="20">
        <f t="shared" si="296"/>
        <v>60.575000000000003</v>
      </c>
      <c r="T1889" s="20">
        <f t="shared" si="297"/>
        <v>50.875</v>
      </c>
      <c r="U1889" s="19">
        <f t="shared" si="298"/>
        <v>52.491666666666674</v>
      </c>
      <c r="V1889" s="19">
        <f t="shared" si="299"/>
        <v>52.087500000000006</v>
      </c>
    </row>
    <row r="1890" spans="1:22" ht="13.5" x14ac:dyDescent="0.25">
      <c r="A1890" s="3">
        <f>RSI!A1890</f>
        <v>44762</v>
      </c>
      <c r="B1890" s="2">
        <f>RSI!B1890</f>
        <v>3.4203999999999999</v>
      </c>
      <c r="C1890" s="2">
        <f>RSI!I1890</f>
        <v>60.036599959566232</v>
      </c>
      <c r="D1890" s="2">
        <f>MACD!E1890</f>
        <v>-2.3397556335023495E-2</v>
      </c>
      <c r="E1890" s="2">
        <f>MACD!F1890</f>
        <v>-1.3425123325455649E-2</v>
      </c>
      <c r="F1890" s="2">
        <f>'Moving Avg'!D1890</f>
        <v>3.3939800000000004</v>
      </c>
      <c r="G1890" s="2">
        <f>'Moving Avg'!F1890</f>
        <v>3.3617350000000004</v>
      </c>
      <c r="H1890" s="2">
        <f>'Moving Avg'!G1890</f>
        <v>3.3616620000000013</v>
      </c>
      <c r="I1890" s="2">
        <f>'Moving Avg'!H1890</f>
        <v>3.3798899999999965</v>
      </c>
      <c r="J1890" s="17" t="str">
        <f>OBV!F1890</f>
        <v>BULLISH</v>
      </c>
      <c r="K1890" s="17" t="str">
        <f>OBV!G1890</f>
        <v>NEUTRAL</v>
      </c>
      <c r="L1890" s="17" t="str">
        <f>OBV!H1890</f>
        <v>CONFIRMED BULLISH</v>
      </c>
      <c r="M1890" s="19">
        <f t="shared" si="290"/>
        <v>25</v>
      </c>
      <c r="N1890" s="19">
        <f t="shared" si="291"/>
        <v>45</v>
      </c>
      <c r="O1890" s="19">
        <f t="shared" si="292"/>
        <v>50</v>
      </c>
      <c r="P1890" s="19">
        <f t="shared" si="293"/>
        <v>83.5</v>
      </c>
      <c r="Q1890" s="20">
        <f t="shared" si="294"/>
        <v>44.524999999999999</v>
      </c>
      <c r="R1890" s="20">
        <f t="shared" si="295"/>
        <v>52.375</v>
      </c>
      <c r="S1890" s="20">
        <f t="shared" si="296"/>
        <v>60.575000000000003</v>
      </c>
      <c r="T1890" s="20">
        <f t="shared" si="297"/>
        <v>50.875</v>
      </c>
      <c r="U1890" s="19">
        <f t="shared" si="298"/>
        <v>52.491666666666674</v>
      </c>
      <c r="V1890" s="19">
        <f t="shared" si="299"/>
        <v>52.087500000000006</v>
      </c>
    </row>
    <row r="1891" spans="1:22" ht="13.5" x14ac:dyDescent="0.25">
      <c r="A1891" s="3">
        <f>RSI!A1891</f>
        <v>44763</v>
      </c>
      <c r="B1891" s="2">
        <f>RSI!B1891</f>
        <v>3.4514999999999998</v>
      </c>
      <c r="C1891" s="2">
        <f>RSI!I1891</f>
        <v>64.227800687272193</v>
      </c>
      <c r="D1891" s="2">
        <f>MACD!E1891</f>
        <v>-2.6243010619885876E-2</v>
      </c>
      <c r="E1891" s="2">
        <f>MACD!F1891</f>
        <v>-1.5988700784341697E-2</v>
      </c>
      <c r="F1891" s="2">
        <f>'Moving Avg'!D1891</f>
        <v>3.4157400000000004</v>
      </c>
      <c r="G1891" s="2">
        <f>'Moving Avg'!F1891</f>
        <v>3.3671750000000005</v>
      </c>
      <c r="H1891" s="2">
        <f>'Moving Avg'!G1891</f>
        <v>3.362594000000001</v>
      </c>
      <c r="I1891" s="2">
        <f>'Moving Avg'!H1891</f>
        <v>3.3802394999999961</v>
      </c>
      <c r="J1891" s="17" t="str">
        <f>OBV!F1891</f>
        <v>BULLISH</v>
      </c>
      <c r="K1891" s="17" t="str">
        <f>OBV!G1891</f>
        <v>NEUTRAL</v>
      </c>
      <c r="L1891" s="17" t="str">
        <f>OBV!H1891</f>
        <v>CONFIRMED BULLISH</v>
      </c>
      <c r="M1891" s="19">
        <f t="shared" si="290"/>
        <v>25</v>
      </c>
      <c r="N1891" s="19">
        <f t="shared" si="291"/>
        <v>45</v>
      </c>
      <c r="O1891" s="19">
        <f t="shared" si="292"/>
        <v>50</v>
      </c>
      <c r="P1891" s="19">
        <f t="shared" si="293"/>
        <v>83.5</v>
      </c>
      <c r="Q1891" s="20">
        <f t="shared" si="294"/>
        <v>44.524999999999999</v>
      </c>
      <c r="R1891" s="20">
        <f t="shared" si="295"/>
        <v>52.375</v>
      </c>
      <c r="S1891" s="20">
        <f t="shared" si="296"/>
        <v>60.575000000000003</v>
      </c>
      <c r="T1891" s="20">
        <f t="shared" si="297"/>
        <v>50.875</v>
      </c>
      <c r="U1891" s="19">
        <f t="shared" si="298"/>
        <v>52.491666666666674</v>
      </c>
      <c r="V1891" s="19">
        <f t="shared" si="299"/>
        <v>52.087500000000006</v>
      </c>
    </row>
    <row r="1892" spans="1:22" ht="13.5" x14ac:dyDescent="0.25">
      <c r="A1892" s="3">
        <f>RSI!A1892</f>
        <v>44764</v>
      </c>
      <c r="B1892" s="2">
        <f>RSI!B1892</f>
        <v>3.4592999999999998</v>
      </c>
      <c r="C1892" s="2">
        <f>RSI!I1892</f>
        <v>65.213193717653851</v>
      </c>
      <c r="D1892" s="2">
        <f>MACD!E1892</f>
        <v>-2.9725426249109788E-2</v>
      </c>
      <c r="E1892" s="2">
        <f>MACD!F1892</f>
        <v>-1.8736045877295316E-2</v>
      </c>
      <c r="F1892" s="2">
        <f>'Moving Avg'!D1892</f>
        <v>3.4343999999999992</v>
      </c>
      <c r="G1892" s="2">
        <f>'Moving Avg'!F1892</f>
        <v>3.3726150000000006</v>
      </c>
      <c r="H1892" s="2">
        <f>'Moving Avg'!G1892</f>
        <v>3.364926000000001</v>
      </c>
      <c r="I1892" s="2">
        <f>'Moving Avg'!H1892</f>
        <v>3.3806669999999959</v>
      </c>
      <c r="J1892" s="17" t="str">
        <f>OBV!F1892</f>
        <v>BULLISH</v>
      </c>
      <c r="K1892" s="17" t="str">
        <f>OBV!G1892</f>
        <v>NEUTRAL</v>
      </c>
      <c r="L1892" s="17" t="str">
        <f>OBV!H1892</f>
        <v>CONFIRMED BULLISH</v>
      </c>
      <c r="M1892" s="19">
        <f t="shared" si="290"/>
        <v>25</v>
      </c>
      <c r="N1892" s="19">
        <f t="shared" si="291"/>
        <v>45</v>
      </c>
      <c r="O1892" s="19">
        <f t="shared" si="292"/>
        <v>50</v>
      </c>
      <c r="P1892" s="19">
        <f t="shared" si="293"/>
        <v>83.5</v>
      </c>
      <c r="Q1892" s="20">
        <f t="shared" si="294"/>
        <v>44.524999999999999</v>
      </c>
      <c r="R1892" s="20">
        <f t="shared" si="295"/>
        <v>52.375</v>
      </c>
      <c r="S1892" s="20">
        <f t="shared" si="296"/>
        <v>60.575000000000003</v>
      </c>
      <c r="T1892" s="20">
        <f t="shared" si="297"/>
        <v>50.875</v>
      </c>
      <c r="U1892" s="19">
        <f t="shared" si="298"/>
        <v>52.491666666666674</v>
      </c>
      <c r="V1892" s="19">
        <f t="shared" si="299"/>
        <v>52.087500000000006</v>
      </c>
    </row>
    <row r="1893" spans="1:22" ht="13.5" x14ac:dyDescent="0.25">
      <c r="A1893" s="3">
        <f>RSI!A1893</f>
        <v>44768</v>
      </c>
      <c r="B1893" s="2">
        <f>RSI!B1893</f>
        <v>3.4748000000000001</v>
      </c>
      <c r="C1893" s="2">
        <f>RSI!I1893</f>
        <v>67.149725487825322</v>
      </c>
      <c r="D1893" s="2">
        <f>MACD!E1893</f>
        <v>-4.1495690046945644E-2</v>
      </c>
      <c r="E1893" s="2">
        <f>MACD!F1893</f>
        <v>-2.3287974711225384E-2</v>
      </c>
      <c r="F1893" s="2">
        <f>'Moving Avg'!D1893</f>
        <v>3.4452799999999995</v>
      </c>
      <c r="G1893" s="2">
        <f>'Moving Avg'!F1893</f>
        <v>3.3796100000000009</v>
      </c>
      <c r="H1893" s="2">
        <f>'Moving Avg'!G1893</f>
        <v>3.3675680000000003</v>
      </c>
      <c r="I1893" s="2">
        <f>'Moving Avg'!H1893</f>
        <v>3.3807444999999956</v>
      </c>
      <c r="J1893" s="17" t="str">
        <f>OBV!F1893</f>
        <v>BULLISH</v>
      </c>
      <c r="K1893" s="17" t="str">
        <f>OBV!G1893</f>
        <v>NEUTRAL</v>
      </c>
      <c r="L1893" s="17" t="str">
        <f>OBV!H1893</f>
        <v>CONFIRMED BULLISH</v>
      </c>
      <c r="M1893" s="19">
        <f t="shared" si="290"/>
        <v>25</v>
      </c>
      <c r="N1893" s="19">
        <f t="shared" si="291"/>
        <v>45</v>
      </c>
      <c r="O1893" s="19">
        <f t="shared" si="292"/>
        <v>50</v>
      </c>
      <c r="P1893" s="19">
        <f t="shared" si="293"/>
        <v>83.5</v>
      </c>
      <c r="Q1893" s="20">
        <f t="shared" si="294"/>
        <v>44.524999999999999</v>
      </c>
      <c r="R1893" s="20">
        <f t="shared" si="295"/>
        <v>52.375</v>
      </c>
      <c r="S1893" s="20">
        <f t="shared" si="296"/>
        <v>60.575000000000003</v>
      </c>
      <c r="T1893" s="20">
        <f t="shared" si="297"/>
        <v>50.875</v>
      </c>
      <c r="U1893" s="19">
        <f t="shared" si="298"/>
        <v>52.491666666666674</v>
      </c>
      <c r="V1893" s="19">
        <f t="shared" si="299"/>
        <v>52.087500000000006</v>
      </c>
    </row>
    <row r="1894" spans="1:22" ht="13.5" x14ac:dyDescent="0.25">
      <c r="A1894" s="3">
        <f>RSI!A1894</f>
        <v>44769</v>
      </c>
      <c r="B1894" s="2">
        <f>RSI!B1894</f>
        <v>3.4596</v>
      </c>
      <c r="C1894" s="2">
        <f>RSI!I1894</f>
        <v>63.421167731327827</v>
      </c>
      <c r="D1894" s="2">
        <f>MACD!E1894</f>
        <v>-4.2520304816794585E-2</v>
      </c>
      <c r="E1894" s="2">
        <f>MACD!F1894</f>
        <v>-2.7134440732339227E-2</v>
      </c>
      <c r="F1894" s="2">
        <f>'Moving Avg'!D1894</f>
        <v>3.4531199999999997</v>
      </c>
      <c r="G1894" s="2">
        <f>'Moving Avg'!F1894</f>
        <v>3.385065</v>
      </c>
      <c r="H1894" s="2">
        <f>'Moving Avg'!G1894</f>
        <v>3.3699059999999998</v>
      </c>
      <c r="I1894" s="2">
        <f>'Moving Avg'!H1894</f>
        <v>3.3805514999999953</v>
      </c>
      <c r="J1894" s="17" t="str">
        <f>OBV!F1894</f>
        <v>BULLISH</v>
      </c>
      <c r="K1894" s="17" t="str">
        <f>OBV!G1894</f>
        <v>NEUTRAL</v>
      </c>
      <c r="L1894" s="17" t="str">
        <f>OBV!H1894</f>
        <v>BULLISH DIVERGENCE</v>
      </c>
      <c r="M1894" s="19">
        <f t="shared" si="290"/>
        <v>25</v>
      </c>
      <c r="N1894" s="19">
        <f t="shared" si="291"/>
        <v>45</v>
      </c>
      <c r="O1894" s="19">
        <f t="shared" si="292"/>
        <v>50</v>
      </c>
      <c r="P1894" s="19">
        <f t="shared" si="293"/>
        <v>66.5</v>
      </c>
      <c r="Q1894" s="20">
        <f t="shared" si="294"/>
        <v>41.975000000000001</v>
      </c>
      <c r="R1894" s="20">
        <f t="shared" si="295"/>
        <v>48.125</v>
      </c>
      <c r="S1894" s="20">
        <f t="shared" si="296"/>
        <v>52.924999999999997</v>
      </c>
      <c r="T1894" s="20">
        <f t="shared" si="297"/>
        <v>46.625</v>
      </c>
      <c r="U1894" s="19">
        <f t="shared" si="298"/>
        <v>47.67499999999999</v>
      </c>
      <c r="V1894" s="19">
        <f t="shared" si="299"/>
        <v>47.412499999999994</v>
      </c>
    </row>
    <row r="1895" spans="1:22" ht="13.5" x14ac:dyDescent="0.25">
      <c r="A1895" s="3">
        <f>RSI!A1895</f>
        <v>44770</v>
      </c>
      <c r="B1895" s="2">
        <f>RSI!B1895</f>
        <v>3.4178999999999999</v>
      </c>
      <c r="C1895" s="2">
        <f>RSI!I1895</f>
        <v>54.483242279463532</v>
      </c>
      <c r="D1895" s="2">
        <f>MACD!E1895</f>
        <v>-4.0727392686997543E-2</v>
      </c>
      <c r="E1895" s="2">
        <f>MACD!F1895</f>
        <v>-2.9853031123270896E-2</v>
      </c>
      <c r="F1895" s="2">
        <f>'Moving Avg'!D1895</f>
        <v>3.4526200000000005</v>
      </c>
      <c r="G1895" s="2">
        <f>'Moving Avg'!F1895</f>
        <v>3.3876600000000003</v>
      </c>
      <c r="H1895" s="2">
        <f>'Moving Avg'!G1895</f>
        <v>3.37141</v>
      </c>
      <c r="I1895" s="2">
        <f>'Moving Avg'!H1895</f>
        <v>3.3799559999999955</v>
      </c>
      <c r="J1895" s="17" t="str">
        <f>OBV!F1895</f>
        <v>BULLISH</v>
      </c>
      <c r="K1895" s="17" t="str">
        <f>OBV!G1895</f>
        <v>NEUTRAL</v>
      </c>
      <c r="L1895" s="17" t="str">
        <f>OBV!H1895</f>
        <v>BULLISH DIVERGENCE</v>
      </c>
      <c r="M1895" s="19">
        <f t="shared" si="290"/>
        <v>25</v>
      </c>
      <c r="N1895" s="19">
        <f t="shared" si="291"/>
        <v>45</v>
      </c>
      <c r="O1895" s="19">
        <f t="shared" si="292"/>
        <v>50</v>
      </c>
      <c r="P1895" s="19">
        <f t="shared" si="293"/>
        <v>66.5</v>
      </c>
      <c r="Q1895" s="20">
        <f t="shared" si="294"/>
        <v>41.975000000000001</v>
      </c>
      <c r="R1895" s="20">
        <f t="shared" si="295"/>
        <v>48.125</v>
      </c>
      <c r="S1895" s="20">
        <f t="shared" si="296"/>
        <v>52.924999999999997</v>
      </c>
      <c r="T1895" s="20">
        <f t="shared" si="297"/>
        <v>46.625</v>
      </c>
      <c r="U1895" s="19">
        <f t="shared" si="298"/>
        <v>47.67499999999999</v>
      </c>
      <c r="V1895" s="19">
        <f t="shared" si="299"/>
        <v>47.412499999999994</v>
      </c>
    </row>
    <row r="1896" spans="1:22" ht="13.5" x14ac:dyDescent="0.25">
      <c r="A1896" s="3">
        <f>RSI!A1896</f>
        <v>44771</v>
      </c>
      <c r="B1896" s="2">
        <f>RSI!B1896</f>
        <v>3.4178999999999999</v>
      </c>
      <c r="C1896" s="2">
        <f>RSI!I1896</f>
        <v>54.483242279463532</v>
      </c>
      <c r="D1896" s="2">
        <f>MACD!E1896</f>
        <v>-4.4145739107390281E-2</v>
      </c>
      <c r="E1896" s="2">
        <f>MACD!F1896</f>
        <v>-3.2711572720094777E-2</v>
      </c>
      <c r="F1896" s="2">
        <f>'Moving Avg'!D1896</f>
        <v>3.4458999999999995</v>
      </c>
      <c r="G1896" s="2">
        <f>'Moving Avg'!F1896</f>
        <v>3.3918100000000004</v>
      </c>
      <c r="H1896" s="2">
        <f>'Moving Avg'!G1896</f>
        <v>3.3729140000000006</v>
      </c>
      <c r="I1896" s="2">
        <f>'Moving Avg'!H1896</f>
        <v>3.379282499999996</v>
      </c>
      <c r="J1896" s="17" t="str">
        <f>OBV!F1896</f>
        <v>BULLISH</v>
      </c>
      <c r="K1896" s="17" t="str">
        <f>OBV!G1896</f>
        <v>NEUTRAL</v>
      </c>
      <c r="L1896" s="17" t="str">
        <f>OBV!H1896</f>
        <v>BULLISH DIVERGENCE</v>
      </c>
      <c r="M1896" s="19">
        <f t="shared" si="290"/>
        <v>25</v>
      </c>
      <c r="N1896" s="19">
        <f t="shared" si="291"/>
        <v>45</v>
      </c>
      <c r="O1896" s="19">
        <f t="shared" si="292"/>
        <v>50</v>
      </c>
      <c r="P1896" s="19">
        <f t="shared" si="293"/>
        <v>66.5</v>
      </c>
      <c r="Q1896" s="20">
        <f t="shared" si="294"/>
        <v>41.975000000000001</v>
      </c>
      <c r="R1896" s="20">
        <f t="shared" si="295"/>
        <v>48.125</v>
      </c>
      <c r="S1896" s="20">
        <f t="shared" si="296"/>
        <v>52.924999999999997</v>
      </c>
      <c r="T1896" s="20">
        <f t="shared" si="297"/>
        <v>46.625</v>
      </c>
      <c r="U1896" s="19">
        <f t="shared" si="298"/>
        <v>47.67499999999999</v>
      </c>
      <c r="V1896" s="19">
        <f t="shared" si="299"/>
        <v>47.412499999999994</v>
      </c>
    </row>
    <row r="1897" spans="1:22" ht="13.5" x14ac:dyDescent="0.25">
      <c r="A1897" s="3">
        <f>RSI!A1897</f>
        <v>44774</v>
      </c>
      <c r="B1897" s="2">
        <f>RSI!B1897</f>
        <v>3.4178999999999999</v>
      </c>
      <c r="C1897" s="2">
        <f>RSI!I1897</f>
        <v>54.483242279463532</v>
      </c>
      <c r="D1897" s="2">
        <f>MACD!E1897</f>
        <v>-4.359321007371042E-2</v>
      </c>
      <c r="E1897" s="2">
        <f>MACD!F1897</f>
        <v>-3.4887900190817903E-2</v>
      </c>
      <c r="F1897" s="2">
        <f>'Moving Avg'!D1897</f>
        <v>3.4376199999999999</v>
      </c>
      <c r="G1897" s="2">
        <f>'Moving Avg'!F1897</f>
        <v>3.395960000000001</v>
      </c>
      <c r="H1897" s="2">
        <f>'Moving Avg'!G1897</f>
        <v>3.3745740000000009</v>
      </c>
      <c r="I1897" s="2">
        <f>'Moving Avg'!H1897</f>
        <v>3.3796584999999961</v>
      </c>
      <c r="J1897" s="17" t="str">
        <f>OBV!F1897</f>
        <v>BEARISH</v>
      </c>
      <c r="K1897" s="17" t="str">
        <f>OBV!G1897</f>
        <v>NEUTRAL</v>
      </c>
      <c r="L1897" s="17" t="str">
        <f>OBV!H1897</f>
        <v>CONFIRMED BEARISH</v>
      </c>
      <c r="M1897" s="19">
        <f t="shared" si="290"/>
        <v>25</v>
      </c>
      <c r="N1897" s="19">
        <f t="shared" si="291"/>
        <v>45</v>
      </c>
      <c r="O1897" s="19">
        <f t="shared" si="292"/>
        <v>50</v>
      </c>
      <c r="P1897" s="19">
        <f t="shared" si="293"/>
        <v>16.5</v>
      </c>
      <c r="Q1897" s="20">
        <f t="shared" si="294"/>
        <v>34.475000000000001</v>
      </c>
      <c r="R1897" s="20">
        <f t="shared" si="295"/>
        <v>35.625</v>
      </c>
      <c r="S1897" s="20">
        <f t="shared" si="296"/>
        <v>30.425000000000001</v>
      </c>
      <c r="T1897" s="20">
        <f t="shared" si="297"/>
        <v>34.125</v>
      </c>
      <c r="U1897" s="19">
        <f t="shared" si="298"/>
        <v>33.508333333333333</v>
      </c>
      <c r="V1897" s="19">
        <f t="shared" si="299"/>
        <v>33.662499999999994</v>
      </c>
    </row>
    <row r="1898" spans="1:22" ht="13.5" x14ac:dyDescent="0.25">
      <c r="A1898" s="3">
        <f>RSI!A1898</f>
        <v>44775</v>
      </c>
      <c r="B1898" s="2">
        <f>RSI!B1898</f>
        <v>3.4679000000000002</v>
      </c>
      <c r="C1898" s="2">
        <f>RSI!I1898</f>
        <v>62.41553701587182</v>
      </c>
      <c r="D1898" s="2">
        <f>MACD!E1898</f>
        <v>-3.8589454163292292E-2</v>
      </c>
      <c r="E1898" s="2">
        <f>MACD!F1898</f>
        <v>-3.5628210985312783E-2</v>
      </c>
      <c r="F1898" s="2">
        <f>'Moving Avg'!D1898</f>
        <v>3.4362399999999993</v>
      </c>
      <c r="G1898" s="2">
        <f>'Moving Avg'!F1898</f>
        <v>3.4010550000000004</v>
      </c>
      <c r="H1898" s="2">
        <f>'Moving Avg'!G1898</f>
        <v>3.3772339999999996</v>
      </c>
      <c r="I1898" s="2">
        <f>'Moving Avg'!H1898</f>
        <v>3.3795069999999958</v>
      </c>
      <c r="J1898" s="17" t="str">
        <f>OBV!F1898</f>
        <v>BEARISH</v>
      </c>
      <c r="K1898" s="17" t="str">
        <f>OBV!G1898</f>
        <v>NEUTRAL</v>
      </c>
      <c r="L1898" s="17" t="str">
        <f>OBV!H1898</f>
        <v>CONFIRMED BEARISH</v>
      </c>
      <c r="M1898" s="19">
        <f t="shared" si="290"/>
        <v>25</v>
      </c>
      <c r="N1898" s="19">
        <f t="shared" si="291"/>
        <v>45</v>
      </c>
      <c r="O1898" s="19">
        <f t="shared" si="292"/>
        <v>50</v>
      </c>
      <c r="P1898" s="19">
        <f t="shared" si="293"/>
        <v>16.5</v>
      </c>
      <c r="Q1898" s="20">
        <f t="shared" si="294"/>
        <v>34.475000000000001</v>
      </c>
      <c r="R1898" s="20">
        <f t="shared" si="295"/>
        <v>35.625</v>
      </c>
      <c r="S1898" s="20">
        <f t="shared" si="296"/>
        <v>30.425000000000001</v>
      </c>
      <c r="T1898" s="20">
        <f t="shared" si="297"/>
        <v>34.125</v>
      </c>
      <c r="U1898" s="19">
        <f t="shared" si="298"/>
        <v>33.508333333333333</v>
      </c>
      <c r="V1898" s="19">
        <f t="shared" si="299"/>
        <v>33.662499999999994</v>
      </c>
    </row>
    <row r="1899" spans="1:22" ht="13.5" x14ac:dyDescent="0.25">
      <c r="A1899" s="3">
        <f>RSI!A1899</f>
        <v>44776</v>
      </c>
      <c r="B1899" s="2">
        <f>RSI!B1899</f>
        <v>3.5596000000000001</v>
      </c>
      <c r="C1899" s="2">
        <f>RSI!I1899</f>
        <v>72.039541680429565</v>
      </c>
      <c r="D1899" s="2">
        <f>MACD!E1899</f>
        <v>-4.1563269855548146E-2</v>
      </c>
      <c r="E1899" s="2">
        <f>MACD!F1899</f>
        <v>-3.6815222759359861E-2</v>
      </c>
      <c r="F1899" s="2">
        <f>'Moving Avg'!D1899</f>
        <v>3.4562400000000002</v>
      </c>
      <c r="G1899" s="2">
        <f>'Moving Avg'!F1899</f>
        <v>3.4107350000000003</v>
      </c>
      <c r="H1899" s="2">
        <f>'Moving Avg'!G1899</f>
        <v>3.3815719999999998</v>
      </c>
      <c r="I1899" s="2">
        <f>'Moving Avg'!H1899</f>
        <v>3.3798919999999963</v>
      </c>
      <c r="J1899" s="17" t="str">
        <f>OBV!F1899</f>
        <v>BEARISH</v>
      </c>
      <c r="K1899" s="17" t="str">
        <f>OBV!G1899</f>
        <v>NEUTRAL</v>
      </c>
      <c r="L1899" s="17" t="str">
        <f>OBV!H1899</f>
        <v>BEARISH DIVERGENCE</v>
      </c>
      <c r="M1899" s="19">
        <f t="shared" si="290"/>
        <v>0</v>
      </c>
      <c r="N1899" s="19">
        <f t="shared" si="291"/>
        <v>45</v>
      </c>
      <c r="O1899" s="19">
        <f t="shared" si="292"/>
        <v>50</v>
      </c>
      <c r="P1899" s="19">
        <f t="shared" si="293"/>
        <v>16.5</v>
      </c>
      <c r="Q1899" s="20">
        <f t="shared" si="294"/>
        <v>25.725000000000001</v>
      </c>
      <c r="R1899" s="20">
        <f t="shared" si="295"/>
        <v>30.625</v>
      </c>
      <c r="S1899" s="20">
        <f t="shared" si="296"/>
        <v>26.675000000000001</v>
      </c>
      <c r="T1899" s="20">
        <f t="shared" si="297"/>
        <v>27.875</v>
      </c>
      <c r="U1899" s="19">
        <f t="shared" si="298"/>
        <v>27.675000000000001</v>
      </c>
      <c r="V1899" s="19">
        <f t="shared" si="299"/>
        <v>27.725000000000001</v>
      </c>
    </row>
    <row r="1900" spans="1:22" ht="13.5" x14ac:dyDescent="0.25">
      <c r="A1900" s="3">
        <f>RSI!A1900</f>
        <v>44777</v>
      </c>
      <c r="B1900" s="2">
        <f>RSI!B1900</f>
        <v>3.5596000000000001</v>
      </c>
      <c r="C1900" s="2">
        <f>RSI!I1900</f>
        <v>72.039541680429565</v>
      </c>
      <c r="D1900" s="2">
        <f>MACD!E1900</f>
        <v>-4.5005851724346346E-2</v>
      </c>
      <c r="E1900" s="2">
        <f>MACD!F1900</f>
        <v>-3.8453348552357158E-2</v>
      </c>
      <c r="F1900" s="2">
        <f>'Moving Avg'!D1900</f>
        <v>3.4845799999999998</v>
      </c>
      <c r="G1900" s="2">
        <f>'Moving Avg'!F1900</f>
        <v>3.4227450000000013</v>
      </c>
      <c r="H1900" s="2">
        <f>'Moving Avg'!G1900</f>
        <v>3.3848219999999993</v>
      </c>
      <c r="I1900" s="2">
        <f>'Moving Avg'!H1900</f>
        <v>3.3805099999999966</v>
      </c>
      <c r="J1900" s="17" t="str">
        <f>OBV!F1900</f>
        <v>BULLISH</v>
      </c>
      <c r="K1900" s="17" t="str">
        <f>OBV!G1900</f>
        <v>NEUTRAL</v>
      </c>
      <c r="L1900" s="17" t="str">
        <f>OBV!H1900</f>
        <v>CONFIRMED BULLISH</v>
      </c>
      <c r="M1900" s="19">
        <f t="shared" si="290"/>
        <v>0</v>
      </c>
      <c r="N1900" s="19">
        <f t="shared" si="291"/>
        <v>45</v>
      </c>
      <c r="O1900" s="19">
        <f t="shared" si="292"/>
        <v>50</v>
      </c>
      <c r="P1900" s="19">
        <f t="shared" si="293"/>
        <v>83.5</v>
      </c>
      <c r="Q1900" s="20">
        <f t="shared" si="294"/>
        <v>35.774999999999999</v>
      </c>
      <c r="R1900" s="20">
        <f t="shared" si="295"/>
        <v>47.375</v>
      </c>
      <c r="S1900" s="20">
        <f t="shared" si="296"/>
        <v>56.825000000000003</v>
      </c>
      <c r="T1900" s="20">
        <f t="shared" si="297"/>
        <v>44.625</v>
      </c>
      <c r="U1900" s="19">
        <f t="shared" si="298"/>
        <v>46.658333333333339</v>
      </c>
      <c r="V1900" s="19">
        <f t="shared" si="299"/>
        <v>46.150000000000006</v>
      </c>
    </row>
    <row r="1901" spans="1:22" ht="13.5" x14ac:dyDescent="0.25">
      <c r="A1901" s="3">
        <f>RSI!A1901</f>
        <v>44778</v>
      </c>
      <c r="B1901" s="2">
        <f>RSI!B1901</f>
        <v>3.4763000000000002</v>
      </c>
      <c r="C1901" s="2">
        <f>RSI!I1901</f>
        <v>56.734355036860485</v>
      </c>
      <c r="D1901" s="2">
        <f>MACD!E1901</f>
        <v>-3.7821483083383622E-2</v>
      </c>
      <c r="E1901" s="2">
        <f>MACD!F1901</f>
        <v>-3.8326975458562451E-2</v>
      </c>
      <c r="F1901" s="2">
        <f>'Moving Avg'!D1901</f>
        <v>3.4962599999999995</v>
      </c>
      <c r="G1901" s="2">
        <f>'Moving Avg'!F1901</f>
        <v>3.4282600000000008</v>
      </c>
      <c r="H1901" s="2">
        <f>'Moving Avg'!G1901</f>
        <v>3.3862499999999995</v>
      </c>
      <c r="I1901" s="2">
        <f>'Moving Avg'!H1901</f>
        <v>3.3810614999999968</v>
      </c>
      <c r="J1901" s="17" t="str">
        <f>OBV!F1901</f>
        <v>BEARISH</v>
      </c>
      <c r="K1901" s="17" t="str">
        <f>OBV!G1901</f>
        <v>NEUTRAL</v>
      </c>
      <c r="L1901" s="17" t="str">
        <f>OBV!H1901</f>
        <v>BEARISH DIVERGENCE</v>
      </c>
      <c r="M1901" s="19">
        <f t="shared" si="290"/>
        <v>25</v>
      </c>
      <c r="N1901" s="19">
        <f t="shared" si="291"/>
        <v>0</v>
      </c>
      <c r="O1901" s="19">
        <f t="shared" si="292"/>
        <v>50</v>
      </c>
      <c r="P1901" s="19">
        <f t="shared" si="293"/>
        <v>16.5</v>
      </c>
      <c r="Q1901" s="20">
        <f t="shared" si="294"/>
        <v>18.725000000000001</v>
      </c>
      <c r="R1901" s="20">
        <f t="shared" si="295"/>
        <v>26.625</v>
      </c>
      <c r="S1901" s="20">
        <f t="shared" si="296"/>
        <v>23.675000000000001</v>
      </c>
      <c r="T1901" s="20">
        <f t="shared" si="297"/>
        <v>22.875</v>
      </c>
      <c r="U1901" s="19">
        <f t="shared" si="298"/>
        <v>23.008333333333336</v>
      </c>
      <c r="V1901" s="19">
        <f t="shared" si="299"/>
        <v>22.975000000000001</v>
      </c>
    </row>
    <row r="1902" spans="1:22" ht="13.5" x14ac:dyDescent="0.25">
      <c r="A1902" s="3">
        <f>RSI!A1902</f>
        <v>44781</v>
      </c>
      <c r="B1902" s="2">
        <f>RSI!B1902</f>
        <v>3.4679000000000002</v>
      </c>
      <c r="C1902" s="2">
        <f>RSI!I1902</f>
        <v>55.454895521849238</v>
      </c>
      <c r="D1902" s="2">
        <f>MACD!E1902</f>
        <v>-3.0222089041793687E-2</v>
      </c>
      <c r="E1902" s="2">
        <f>MACD!F1902</f>
        <v>-3.6705998175208698E-2</v>
      </c>
      <c r="F1902" s="2">
        <f>'Moving Avg'!D1902</f>
        <v>3.5062600000000002</v>
      </c>
      <c r="G1902" s="2">
        <f>'Moving Avg'!F1902</f>
        <v>3.433355000000001</v>
      </c>
      <c r="H1902" s="2">
        <f>'Moving Avg'!G1902</f>
        <v>3.3875100000000007</v>
      </c>
      <c r="I1902" s="2">
        <f>'Moving Avg'!H1902</f>
        <v>3.3813764999999965</v>
      </c>
      <c r="J1902" s="17" t="str">
        <f>OBV!F1902</f>
        <v>BEARISH</v>
      </c>
      <c r="K1902" s="17" t="str">
        <f>OBV!G1902</f>
        <v>NEUTRAL</v>
      </c>
      <c r="L1902" s="17" t="str">
        <f>OBV!H1902</f>
        <v>BEARISH DIVERGENCE</v>
      </c>
      <c r="M1902" s="19">
        <f t="shared" si="290"/>
        <v>25</v>
      </c>
      <c r="N1902" s="19">
        <f t="shared" si="291"/>
        <v>0</v>
      </c>
      <c r="O1902" s="19">
        <f t="shared" si="292"/>
        <v>50</v>
      </c>
      <c r="P1902" s="19">
        <f t="shared" si="293"/>
        <v>16.5</v>
      </c>
      <c r="Q1902" s="20">
        <f t="shared" si="294"/>
        <v>18.725000000000001</v>
      </c>
      <c r="R1902" s="20">
        <f t="shared" si="295"/>
        <v>26.625</v>
      </c>
      <c r="S1902" s="20">
        <f t="shared" si="296"/>
        <v>23.675000000000001</v>
      </c>
      <c r="T1902" s="20">
        <f t="shared" si="297"/>
        <v>22.875</v>
      </c>
      <c r="U1902" s="19">
        <f t="shared" si="298"/>
        <v>23.008333333333336</v>
      </c>
      <c r="V1902" s="19">
        <f t="shared" si="299"/>
        <v>22.975000000000001</v>
      </c>
    </row>
    <row r="1903" spans="1:22" ht="13.5" x14ac:dyDescent="0.25">
      <c r="A1903" s="3">
        <f>RSI!A1903</f>
        <v>44782</v>
      </c>
      <c r="B1903" s="2">
        <f>RSI!B1903</f>
        <v>3.5179999999999998</v>
      </c>
      <c r="C1903" s="2">
        <f>RSI!I1903</f>
        <v>61.090938600219445</v>
      </c>
      <c r="D1903" s="2">
        <f>MACD!E1903</f>
        <v>-2.5348237994487377E-2</v>
      </c>
      <c r="E1903" s="2">
        <f>MACD!F1903</f>
        <v>-3.4434446139064434E-2</v>
      </c>
      <c r="F1903" s="2">
        <f>'Moving Avg'!D1903</f>
        <v>3.5162800000000005</v>
      </c>
      <c r="G1903" s="2">
        <f>'Moving Avg'!F1903</f>
        <v>3.4432850000000008</v>
      </c>
      <c r="H1903" s="2">
        <f>'Moving Avg'!G1903</f>
        <v>3.3896160000000002</v>
      </c>
      <c r="I1903" s="2">
        <f>'Moving Avg'!H1903</f>
        <v>3.3819419999999969</v>
      </c>
      <c r="J1903" s="17" t="str">
        <f>OBV!F1903</f>
        <v>BEARISH</v>
      </c>
      <c r="K1903" s="17" t="str">
        <f>OBV!G1903</f>
        <v>NEUTRAL</v>
      </c>
      <c r="L1903" s="17" t="str">
        <f>OBV!H1903</f>
        <v>BEARISH DIVERGENCE</v>
      </c>
      <c r="M1903" s="19">
        <f t="shared" si="290"/>
        <v>25</v>
      </c>
      <c r="N1903" s="19">
        <f t="shared" si="291"/>
        <v>0</v>
      </c>
      <c r="O1903" s="19">
        <f t="shared" si="292"/>
        <v>50</v>
      </c>
      <c r="P1903" s="19">
        <f t="shared" si="293"/>
        <v>16.5</v>
      </c>
      <c r="Q1903" s="20">
        <f t="shared" si="294"/>
        <v>18.725000000000001</v>
      </c>
      <c r="R1903" s="20">
        <f t="shared" si="295"/>
        <v>26.625</v>
      </c>
      <c r="S1903" s="20">
        <f t="shared" si="296"/>
        <v>23.675000000000001</v>
      </c>
      <c r="T1903" s="20">
        <f t="shared" si="297"/>
        <v>22.875</v>
      </c>
      <c r="U1903" s="19">
        <f t="shared" si="298"/>
        <v>23.008333333333336</v>
      </c>
      <c r="V1903" s="19">
        <f t="shared" si="299"/>
        <v>22.975000000000001</v>
      </c>
    </row>
    <row r="1904" spans="1:22" ht="13.5" x14ac:dyDescent="0.25">
      <c r="A1904" s="3">
        <f>RSI!A1904</f>
        <v>44783</v>
      </c>
      <c r="B1904" s="2">
        <f>RSI!B1904</f>
        <v>3.5095999999999998</v>
      </c>
      <c r="C1904" s="2">
        <f>RSI!I1904</f>
        <v>59.726458121440615</v>
      </c>
      <c r="D1904" s="2">
        <f>MACD!E1904</f>
        <v>-2.3449371926147933E-2</v>
      </c>
      <c r="E1904" s="2">
        <f>MACD!F1904</f>
        <v>-3.2237431296481135E-2</v>
      </c>
      <c r="F1904" s="2">
        <f>'Moving Avg'!D1904</f>
        <v>3.5062799999999994</v>
      </c>
      <c r="G1904" s="2">
        <f>'Moving Avg'!F1904</f>
        <v>3.4500750000000009</v>
      </c>
      <c r="H1904" s="2">
        <f>'Moving Avg'!G1904</f>
        <v>3.3915539999999997</v>
      </c>
      <c r="I1904" s="2">
        <f>'Moving Avg'!H1904</f>
        <v>3.3824654999999968</v>
      </c>
      <c r="J1904" s="17" t="str">
        <f>OBV!F1904</f>
        <v>BEARISH</v>
      </c>
      <c r="K1904" s="17" t="str">
        <f>OBV!G1904</f>
        <v>NEUTRAL</v>
      </c>
      <c r="L1904" s="17" t="str">
        <f>OBV!H1904</f>
        <v>CONFIRMED BEARISH</v>
      </c>
      <c r="M1904" s="19">
        <f t="shared" si="290"/>
        <v>25</v>
      </c>
      <c r="N1904" s="19">
        <f t="shared" si="291"/>
        <v>0</v>
      </c>
      <c r="O1904" s="19">
        <f t="shared" si="292"/>
        <v>50</v>
      </c>
      <c r="P1904" s="19">
        <f t="shared" si="293"/>
        <v>16.5</v>
      </c>
      <c r="Q1904" s="20">
        <f t="shared" si="294"/>
        <v>18.725000000000001</v>
      </c>
      <c r="R1904" s="20">
        <f t="shared" si="295"/>
        <v>26.625</v>
      </c>
      <c r="S1904" s="20">
        <f t="shared" si="296"/>
        <v>23.675000000000001</v>
      </c>
      <c r="T1904" s="20">
        <f t="shared" si="297"/>
        <v>22.875</v>
      </c>
      <c r="U1904" s="19">
        <f t="shared" si="298"/>
        <v>23.008333333333336</v>
      </c>
      <c r="V1904" s="19">
        <f t="shared" si="299"/>
        <v>22.975000000000001</v>
      </c>
    </row>
    <row r="1905" spans="1:22" ht="13.5" x14ac:dyDescent="0.25">
      <c r="A1905" s="3">
        <f>RSI!A1905</f>
        <v>44784</v>
      </c>
      <c r="B1905" s="2">
        <f>RSI!B1905</f>
        <v>3.5095999999999998</v>
      </c>
      <c r="C1905" s="2">
        <f>RSI!I1905</f>
        <v>59.726458121440615</v>
      </c>
      <c r="D1905" s="2">
        <f>MACD!E1905</f>
        <v>-2.8679612221025774E-2</v>
      </c>
      <c r="E1905" s="2">
        <f>MACD!F1905</f>
        <v>-3.1525867481390066E-2</v>
      </c>
      <c r="F1905" s="2">
        <f>'Moving Avg'!D1905</f>
        <v>3.4962799999999996</v>
      </c>
      <c r="G1905" s="2">
        <f>'Moving Avg'!F1905</f>
        <v>3.4568650000000014</v>
      </c>
      <c r="H1905" s="2">
        <f>'Moving Avg'!G1905</f>
        <v>3.3936480000000002</v>
      </c>
      <c r="I1905" s="2">
        <f>'Moving Avg'!H1905</f>
        <v>3.3829889999999962</v>
      </c>
      <c r="J1905" s="17" t="str">
        <f>OBV!F1905</f>
        <v>BEARISH</v>
      </c>
      <c r="K1905" s="17" t="str">
        <f>OBV!G1905</f>
        <v>NEUTRAL</v>
      </c>
      <c r="L1905" s="17" t="str">
        <f>OBV!H1905</f>
        <v>CONFIRMED BEARISH</v>
      </c>
      <c r="M1905" s="19">
        <f t="shared" si="290"/>
        <v>25</v>
      </c>
      <c r="N1905" s="19">
        <f t="shared" si="291"/>
        <v>0</v>
      </c>
      <c r="O1905" s="19">
        <f t="shared" si="292"/>
        <v>50</v>
      </c>
      <c r="P1905" s="19">
        <f t="shared" si="293"/>
        <v>16.5</v>
      </c>
      <c r="Q1905" s="20">
        <f t="shared" si="294"/>
        <v>18.725000000000001</v>
      </c>
      <c r="R1905" s="20">
        <f t="shared" si="295"/>
        <v>26.625</v>
      </c>
      <c r="S1905" s="20">
        <f t="shared" si="296"/>
        <v>23.675000000000001</v>
      </c>
      <c r="T1905" s="20">
        <f t="shared" si="297"/>
        <v>22.875</v>
      </c>
      <c r="U1905" s="19">
        <f t="shared" si="298"/>
        <v>23.008333333333336</v>
      </c>
      <c r="V1905" s="19">
        <f t="shared" si="299"/>
        <v>22.975000000000001</v>
      </c>
    </row>
    <row r="1906" spans="1:22" ht="13.5" x14ac:dyDescent="0.25">
      <c r="A1906" s="3">
        <f>RSI!A1906</f>
        <v>44785</v>
      </c>
      <c r="B1906" s="2">
        <f>RSI!B1906</f>
        <v>3.6097000000000001</v>
      </c>
      <c r="C1906" s="2">
        <f>RSI!I1906</f>
        <v>69.225932725876262</v>
      </c>
      <c r="D1906" s="2">
        <f>MACD!E1906</f>
        <v>-4.0910374705946495E-2</v>
      </c>
      <c r="E1906" s="2">
        <f>MACD!F1906</f>
        <v>-3.3402768926301354E-2</v>
      </c>
      <c r="F1906" s="2">
        <f>'Moving Avg'!D1906</f>
        <v>3.5229599999999999</v>
      </c>
      <c r="G1906" s="2">
        <f>'Moving Avg'!F1906</f>
        <v>3.4702150000000009</v>
      </c>
      <c r="H1906" s="2">
        <f>'Moving Avg'!G1906</f>
        <v>3.3980560000000004</v>
      </c>
      <c r="I1906" s="2">
        <f>'Moving Avg'!H1906</f>
        <v>3.3836244999999963</v>
      </c>
      <c r="J1906" s="17" t="str">
        <f>OBV!F1906</f>
        <v>BULLISH</v>
      </c>
      <c r="K1906" s="17" t="str">
        <f>OBV!G1906</f>
        <v>NEUTRAL</v>
      </c>
      <c r="L1906" s="17" t="str">
        <f>OBV!H1906</f>
        <v>CONFIRMED BULLISH</v>
      </c>
      <c r="M1906" s="19">
        <f t="shared" si="290"/>
        <v>25</v>
      </c>
      <c r="N1906" s="19">
        <f t="shared" si="291"/>
        <v>45</v>
      </c>
      <c r="O1906" s="19">
        <f t="shared" si="292"/>
        <v>50</v>
      </c>
      <c r="P1906" s="19">
        <f t="shared" si="293"/>
        <v>83.5</v>
      </c>
      <c r="Q1906" s="20">
        <f t="shared" si="294"/>
        <v>44.524999999999999</v>
      </c>
      <c r="R1906" s="20">
        <f t="shared" si="295"/>
        <v>52.375</v>
      </c>
      <c r="S1906" s="20">
        <f t="shared" si="296"/>
        <v>60.575000000000003</v>
      </c>
      <c r="T1906" s="20">
        <f t="shared" si="297"/>
        <v>50.875</v>
      </c>
      <c r="U1906" s="19">
        <f t="shared" si="298"/>
        <v>52.491666666666674</v>
      </c>
      <c r="V1906" s="19">
        <f t="shared" si="299"/>
        <v>52.087500000000006</v>
      </c>
    </row>
    <row r="1907" spans="1:22" ht="13.5" x14ac:dyDescent="0.25">
      <c r="A1907" s="3">
        <f>RSI!A1907</f>
        <v>44788</v>
      </c>
      <c r="B1907" s="2">
        <f>RSI!B1907</f>
        <v>3.6179999999999999</v>
      </c>
      <c r="C1907" s="2">
        <f>RSI!I1907</f>
        <v>69.860738782017322</v>
      </c>
      <c r="D1907" s="2">
        <f>MACD!E1907</f>
        <v>-5.282723563053171E-2</v>
      </c>
      <c r="E1907" s="2">
        <f>MACD!F1907</f>
        <v>-3.7287662267147428E-2</v>
      </c>
      <c r="F1907" s="2">
        <f>'Moving Avg'!D1907</f>
        <v>3.5529799999999994</v>
      </c>
      <c r="G1907" s="2">
        <f>'Moving Avg'!F1907</f>
        <v>3.482815</v>
      </c>
      <c r="H1907" s="2">
        <f>'Moving Avg'!G1907</f>
        <v>3.4021619999999997</v>
      </c>
      <c r="I1907" s="2">
        <f>'Moving Avg'!H1907</f>
        <v>3.3844179999999962</v>
      </c>
      <c r="J1907" s="17" t="str">
        <f>OBV!F1907</f>
        <v>BULLISH</v>
      </c>
      <c r="K1907" s="17" t="str">
        <f>OBV!G1907</f>
        <v>NEUTRAL</v>
      </c>
      <c r="L1907" s="17" t="str">
        <f>OBV!H1907</f>
        <v>CONFIRMED BULLISH</v>
      </c>
      <c r="M1907" s="19">
        <f t="shared" si="290"/>
        <v>25</v>
      </c>
      <c r="N1907" s="19">
        <f t="shared" si="291"/>
        <v>45</v>
      </c>
      <c r="O1907" s="19">
        <f t="shared" si="292"/>
        <v>50</v>
      </c>
      <c r="P1907" s="19">
        <f t="shared" si="293"/>
        <v>83.5</v>
      </c>
      <c r="Q1907" s="20">
        <f t="shared" si="294"/>
        <v>44.524999999999999</v>
      </c>
      <c r="R1907" s="20">
        <f t="shared" si="295"/>
        <v>52.375</v>
      </c>
      <c r="S1907" s="20">
        <f t="shared" si="296"/>
        <v>60.575000000000003</v>
      </c>
      <c r="T1907" s="20">
        <f t="shared" si="297"/>
        <v>50.875</v>
      </c>
      <c r="U1907" s="19">
        <f t="shared" si="298"/>
        <v>52.491666666666674</v>
      </c>
      <c r="V1907" s="19">
        <f t="shared" si="299"/>
        <v>52.087500000000006</v>
      </c>
    </row>
    <row r="1908" spans="1:22" ht="13.5" x14ac:dyDescent="0.25">
      <c r="A1908" s="3">
        <f>RSI!A1908</f>
        <v>44789</v>
      </c>
      <c r="B1908" s="2">
        <f>RSI!B1908</f>
        <v>3.6179999999999999</v>
      </c>
      <c r="C1908" s="2">
        <f>RSI!I1908</f>
        <v>69.860738782017322</v>
      </c>
      <c r="D1908" s="2">
        <f>MACD!E1908</f>
        <v>-5.614982198876195E-2</v>
      </c>
      <c r="E1908" s="2">
        <f>MACD!F1908</f>
        <v>-4.1060094211470333E-2</v>
      </c>
      <c r="F1908" s="2">
        <f>'Moving Avg'!D1908</f>
        <v>3.5729799999999998</v>
      </c>
      <c r="G1908" s="2">
        <f>'Moving Avg'!F1908</f>
        <v>3.4926949999999999</v>
      </c>
      <c r="H1908" s="2">
        <f>'Moving Avg'!G1908</f>
        <v>3.4062679999999999</v>
      </c>
      <c r="I1908" s="2">
        <f>'Moving Avg'!H1908</f>
        <v>3.3852114999999965</v>
      </c>
      <c r="J1908" s="17" t="str">
        <f>OBV!F1908</f>
        <v>BULLISH</v>
      </c>
      <c r="K1908" s="17" t="str">
        <f>OBV!G1908</f>
        <v>NEUTRAL</v>
      </c>
      <c r="L1908" s="17" t="str">
        <f>OBV!H1908</f>
        <v>CONFIRMED BULLISH</v>
      </c>
      <c r="M1908" s="19">
        <f t="shared" si="290"/>
        <v>25</v>
      </c>
      <c r="N1908" s="19">
        <f t="shared" si="291"/>
        <v>45</v>
      </c>
      <c r="O1908" s="19">
        <f t="shared" si="292"/>
        <v>50</v>
      </c>
      <c r="P1908" s="19">
        <f t="shared" si="293"/>
        <v>83.5</v>
      </c>
      <c r="Q1908" s="20">
        <f t="shared" si="294"/>
        <v>44.524999999999999</v>
      </c>
      <c r="R1908" s="20">
        <f t="shared" si="295"/>
        <v>52.375</v>
      </c>
      <c r="S1908" s="20">
        <f t="shared" si="296"/>
        <v>60.575000000000003</v>
      </c>
      <c r="T1908" s="20">
        <f t="shared" si="297"/>
        <v>50.875</v>
      </c>
      <c r="U1908" s="19">
        <f t="shared" si="298"/>
        <v>52.491666666666674</v>
      </c>
      <c r="V1908" s="19">
        <f t="shared" si="299"/>
        <v>52.087500000000006</v>
      </c>
    </row>
    <row r="1909" spans="1:22" ht="13.5" x14ac:dyDescent="0.25">
      <c r="A1909" s="3">
        <f>RSI!A1909</f>
        <v>44790</v>
      </c>
      <c r="B1909" s="2">
        <f>RSI!B1909</f>
        <v>3.6179999999999999</v>
      </c>
      <c r="C1909" s="2">
        <f>RSI!I1909</f>
        <v>69.860738782017322</v>
      </c>
      <c r="D1909" s="2">
        <f>MACD!E1909</f>
        <v>-4.5715952930523329E-2</v>
      </c>
      <c r="E1909" s="2">
        <f>MACD!F1909</f>
        <v>-4.1991265955280938E-2</v>
      </c>
      <c r="F1909" s="2">
        <f>'Moving Avg'!D1909</f>
        <v>3.5946599999999997</v>
      </c>
      <c r="G1909" s="2">
        <f>'Moving Avg'!F1909</f>
        <v>3.5025750000000002</v>
      </c>
      <c r="H1909" s="2">
        <f>'Moving Avg'!G1909</f>
        <v>3.4106859999999997</v>
      </c>
      <c r="I1909" s="2">
        <f>'Moving Avg'!H1909</f>
        <v>3.3860049999999959</v>
      </c>
      <c r="J1909" s="17" t="str">
        <f>OBV!F1909</f>
        <v>BULLISH</v>
      </c>
      <c r="K1909" s="17" t="str">
        <f>OBV!G1909</f>
        <v>NEUTRAL</v>
      </c>
      <c r="L1909" s="17" t="str">
        <f>OBV!H1909</f>
        <v>CONFIRMED BULLISH</v>
      </c>
      <c r="M1909" s="19">
        <f t="shared" si="290"/>
        <v>25</v>
      </c>
      <c r="N1909" s="19">
        <f t="shared" si="291"/>
        <v>45</v>
      </c>
      <c r="O1909" s="19">
        <f t="shared" si="292"/>
        <v>50</v>
      </c>
      <c r="P1909" s="19">
        <f t="shared" si="293"/>
        <v>83.5</v>
      </c>
      <c r="Q1909" s="20">
        <f t="shared" si="294"/>
        <v>44.524999999999999</v>
      </c>
      <c r="R1909" s="20">
        <f t="shared" si="295"/>
        <v>52.375</v>
      </c>
      <c r="S1909" s="20">
        <f t="shared" si="296"/>
        <v>60.575000000000003</v>
      </c>
      <c r="T1909" s="20">
        <f t="shared" si="297"/>
        <v>50.875</v>
      </c>
      <c r="U1909" s="19">
        <f t="shared" si="298"/>
        <v>52.491666666666674</v>
      </c>
      <c r="V1909" s="19">
        <f t="shared" si="299"/>
        <v>52.087500000000006</v>
      </c>
    </row>
    <row r="1910" spans="1:22" ht="13.5" x14ac:dyDescent="0.25">
      <c r="A1910" s="3">
        <f>RSI!A1910</f>
        <v>44791</v>
      </c>
      <c r="B1910" s="2">
        <f>RSI!B1910</f>
        <v>3.5847000000000002</v>
      </c>
      <c r="C1910" s="2">
        <f>RSI!I1910</f>
        <v>63.316034052500186</v>
      </c>
      <c r="D1910" s="2">
        <f>MACD!E1910</f>
        <v>-3.5219150073720673E-2</v>
      </c>
      <c r="E1910" s="2">
        <f>MACD!F1910</f>
        <v>-4.0636842778968889E-2</v>
      </c>
      <c r="F1910" s="2">
        <f>'Moving Avg'!D1910</f>
        <v>3.60968</v>
      </c>
      <c r="G1910" s="2">
        <f>'Moving Avg'!F1910</f>
        <v>3.5107900000000001</v>
      </c>
      <c r="H1910" s="2">
        <f>'Moving Avg'!G1910</f>
        <v>3.4147479999999995</v>
      </c>
      <c r="I1910" s="2">
        <f>'Moving Avg'!H1910</f>
        <v>3.3867099999999959</v>
      </c>
      <c r="J1910" s="17" t="str">
        <f>OBV!F1910</f>
        <v>BEARISH</v>
      </c>
      <c r="K1910" s="17" t="str">
        <f>OBV!G1910</f>
        <v>NEUTRAL</v>
      </c>
      <c r="L1910" s="17" t="str">
        <f>OBV!H1910</f>
        <v>BEARISH DIVERGENCE</v>
      </c>
      <c r="M1910" s="19">
        <f t="shared" si="290"/>
        <v>25</v>
      </c>
      <c r="N1910" s="19">
        <f t="shared" si="291"/>
        <v>0</v>
      </c>
      <c r="O1910" s="19">
        <f t="shared" si="292"/>
        <v>50</v>
      </c>
      <c r="P1910" s="19">
        <f t="shared" si="293"/>
        <v>16.5</v>
      </c>
      <c r="Q1910" s="20">
        <f t="shared" si="294"/>
        <v>18.725000000000001</v>
      </c>
      <c r="R1910" s="20">
        <f t="shared" si="295"/>
        <v>26.625</v>
      </c>
      <c r="S1910" s="20">
        <f t="shared" si="296"/>
        <v>23.675000000000001</v>
      </c>
      <c r="T1910" s="20">
        <f t="shared" si="297"/>
        <v>22.875</v>
      </c>
      <c r="U1910" s="19">
        <f t="shared" si="298"/>
        <v>23.008333333333336</v>
      </c>
      <c r="V1910" s="19">
        <f t="shared" si="299"/>
        <v>22.975000000000001</v>
      </c>
    </row>
    <row r="1911" spans="1:22" ht="13.5" x14ac:dyDescent="0.25">
      <c r="A1911" s="3">
        <f>RSI!A1911</f>
        <v>44792</v>
      </c>
      <c r="B1911" s="2">
        <f>RSI!B1911</f>
        <v>3.6263000000000001</v>
      </c>
      <c r="C1911" s="2">
        <f>RSI!I1911</f>
        <v>67.421997816175619</v>
      </c>
      <c r="D1911" s="2">
        <f>MACD!E1911</f>
        <v>-4.277670737880479E-2</v>
      </c>
      <c r="E1911" s="2">
        <f>MACD!F1911</f>
        <v>-4.1064815698936073E-2</v>
      </c>
      <c r="F1911" s="2">
        <f>'Moving Avg'!D1911</f>
        <v>3.6129999999999995</v>
      </c>
      <c r="G1911" s="2">
        <f>'Moving Avg'!F1911</f>
        <v>3.5195300000000005</v>
      </c>
      <c r="H1911" s="2">
        <f>'Moving Avg'!G1911</f>
        <v>3.4194879999999994</v>
      </c>
      <c r="I1911" s="2">
        <f>'Moving Avg'!H1911</f>
        <v>3.3876229999999961</v>
      </c>
      <c r="J1911" s="17" t="str">
        <f>OBV!F1911</f>
        <v>BEARISH</v>
      </c>
      <c r="K1911" s="17" t="str">
        <f>OBV!G1911</f>
        <v>NEUTRAL</v>
      </c>
      <c r="L1911" s="17" t="str">
        <f>OBV!H1911</f>
        <v>BEARISH DIVERGENCE</v>
      </c>
      <c r="M1911" s="19">
        <f t="shared" si="290"/>
        <v>25</v>
      </c>
      <c r="N1911" s="19">
        <f t="shared" si="291"/>
        <v>45</v>
      </c>
      <c r="O1911" s="19">
        <f t="shared" si="292"/>
        <v>50</v>
      </c>
      <c r="P1911" s="19">
        <f t="shared" si="293"/>
        <v>16.5</v>
      </c>
      <c r="Q1911" s="20">
        <f t="shared" si="294"/>
        <v>34.475000000000001</v>
      </c>
      <c r="R1911" s="20">
        <f t="shared" si="295"/>
        <v>35.625</v>
      </c>
      <c r="S1911" s="20">
        <f t="shared" si="296"/>
        <v>30.425000000000001</v>
      </c>
      <c r="T1911" s="20">
        <f t="shared" si="297"/>
        <v>34.125</v>
      </c>
      <c r="U1911" s="19">
        <f t="shared" si="298"/>
        <v>33.508333333333333</v>
      </c>
      <c r="V1911" s="19">
        <f t="shared" si="299"/>
        <v>33.662499999999994</v>
      </c>
    </row>
    <row r="1912" spans="1:22" ht="13.5" x14ac:dyDescent="0.25">
      <c r="A1912" s="3">
        <f>RSI!A1912</f>
        <v>44795</v>
      </c>
      <c r="B1912" s="2">
        <f>RSI!B1912</f>
        <v>3.5847000000000002</v>
      </c>
      <c r="C1912" s="2">
        <f>RSI!I1912</f>
        <v>60.169316541770009</v>
      </c>
      <c r="D1912" s="2">
        <f>MACD!E1912</f>
        <v>-4.8130614585023768E-2</v>
      </c>
      <c r="E1912" s="2">
        <f>MACD!F1912</f>
        <v>-4.2477975476153618E-2</v>
      </c>
      <c r="F1912" s="2">
        <f>'Moving Avg'!D1912</f>
        <v>3.6063400000000003</v>
      </c>
      <c r="G1912" s="2">
        <f>'Moving Avg'!F1912</f>
        <v>3.5257999999999994</v>
      </c>
      <c r="H1912" s="2">
        <f>'Moving Avg'!G1912</f>
        <v>3.4235499999999996</v>
      </c>
      <c r="I1912" s="2">
        <f>'Moving Avg'!H1912</f>
        <v>3.3884829999999959</v>
      </c>
      <c r="J1912" s="17" t="str">
        <f>OBV!F1912</f>
        <v>BEARISH</v>
      </c>
      <c r="K1912" s="17" t="str">
        <f>OBV!G1912</f>
        <v>NEUTRAL</v>
      </c>
      <c r="L1912" s="17" t="str">
        <f>OBV!H1912</f>
        <v>CONFIRMED BEARISH</v>
      </c>
      <c r="M1912" s="19">
        <f t="shared" si="290"/>
        <v>25</v>
      </c>
      <c r="N1912" s="19">
        <f t="shared" si="291"/>
        <v>45</v>
      </c>
      <c r="O1912" s="19">
        <f t="shared" si="292"/>
        <v>50</v>
      </c>
      <c r="P1912" s="19">
        <f t="shared" si="293"/>
        <v>16.5</v>
      </c>
      <c r="Q1912" s="20">
        <f t="shared" si="294"/>
        <v>34.475000000000001</v>
      </c>
      <c r="R1912" s="20">
        <f t="shared" si="295"/>
        <v>35.625</v>
      </c>
      <c r="S1912" s="20">
        <f t="shared" si="296"/>
        <v>30.425000000000001</v>
      </c>
      <c r="T1912" s="20">
        <f t="shared" si="297"/>
        <v>34.125</v>
      </c>
      <c r="U1912" s="19">
        <f t="shared" si="298"/>
        <v>33.508333333333333</v>
      </c>
      <c r="V1912" s="19">
        <f t="shared" si="299"/>
        <v>33.662499999999994</v>
      </c>
    </row>
    <row r="1913" spans="1:22" ht="13.5" x14ac:dyDescent="0.25">
      <c r="A1913" s="3">
        <f>RSI!A1913</f>
        <v>44796</v>
      </c>
      <c r="B1913" s="2">
        <f>RSI!B1913</f>
        <v>3.6013000000000002</v>
      </c>
      <c r="C1913" s="2">
        <f>RSI!I1913</f>
        <v>61.929217467409735</v>
      </c>
      <c r="D1913" s="2">
        <f>MACD!E1913</f>
        <v>-4.6629765648756649E-2</v>
      </c>
      <c r="E1913" s="2">
        <f>MACD!F1913</f>
        <v>-4.330833351067423E-2</v>
      </c>
      <c r="F1913" s="2">
        <f>'Moving Avg'!D1913</f>
        <v>3.6030000000000002</v>
      </c>
      <c r="G1913" s="2">
        <f>'Moving Avg'!F1913</f>
        <v>3.5321249999999997</v>
      </c>
      <c r="H1913" s="2">
        <f>'Moving Avg'!G1913</f>
        <v>3.428722</v>
      </c>
      <c r="I1913" s="2">
        <f>'Moving Avg'!H1913</f>
        <v>3.3893874999999958</v>
      </c>
      <c r="J1913" s="17" t="str">
        <f>OBV!F1913</f>
        <v>BEARISH</v>
      </c>
      <c r="K1913" s="17" t="str">
        <f>OBV!G1913</f>
        <v>NEUTRAL</v>
      </c>
      <c r="L1913" s="17" t="str">
        <f>OBV!H1913</f>
        <v>CONFIRMED BEARISH</v>
      </c>
      <c r="M1913" s="19">
        <f t="shared" si="290"/>
        <v>25</v>
      </c>
      <c r="N1913" s="19">
        <f t="shared" si="291"/>
        <v>45</v>
      </c>
      <c r="O1913" s="19">
        <f t="shared" si="292"/>
        <v>50</v>
      </c>
      <c r="P1913" s="19">
        <f t="shared" si="293"/>
        <v>16.5</v>
      </c>
      <c r="Q1913" s="20">
        <f t="shared" si="294"/>
        <v>34.475000000000001</v>
      </c>
      <c r="R1913" s="20">
        <f t="shared" si="295"/>
        <v>35.625</v>
      </c>
      <c r="S1913" s="20">
        <f t="shared" si="296"/>
        <v>30.425000000000001</v>
      </c>
      <c r="T1913" s="20">
        <f t="shared" si="297"/>
        <v>34.125</v>
      </c>
      <c r="U1913" s="19">
        <f t="shared" si="298"/>
        <v>33.508333333333333</v>
      </c>
      <c r="V1913" s="19">
        <f t="shared" si="299"/>
        <v>33.662499999999994</v>
      </c>
    </row>
    <row r="1914" spans="1:22" ht="13.5" x14ac:dyDescent="0.25">
      <c r="A1914" s="3">
        <f>RSI!A1914</f>
        <v>44797</v>
      </c>
      <c r="B1914" s="2">
        <f>RSI!B1914</f>
        <v>3.7014</v>
      </c>
      <c r="C1914" s="2">
        <f>RSI!I1914</f>
        <v>70.417441992650041</v>
      </c>
      <c r="D1914" s="2">
        <f>MACD!E1914</f>
        <v>-5.4578903768219611E-2</v>
      </c>
      <c r="E1914" s="2">
        <f>MACD!F1914</f>
        <v>-4.5562447562183313E-2</v>
      </c>
      <c r="F1914" s="2">
        <f>'Moving Avg'!D1914</f>
        <v>3.6196800000000002</v>
      </c>
      <c r="G1914" s="2">
        <f>'Moving Avg'!F1914</f>
        <v>3.5442150000000003</v>
      </c>
      <c r="H1914" s="2">
        <f>'Moving Avg'!G1914</f>
        <v>3.436518</v>
      </c>
      <c r="I1914" s="2">
        <f>'Moving Avg'!H1914</f>
        <v>3.3905589999999957</v>
      </c>
      <c r="J1914" s="17" t="str">
        <f>OBV!F1914</f>
        <v>BULLISH</v>
      </c>
      <c r="K1914" s="17" t="str">
        <f>OBV!G1914</f>
        <v>NEUTRAL</v>
      </c>
      <c r="L1914" s="17" t="str">
        <f>OBV!H1914</f>
        <v>CONFIRMED BULLISH</v>
      </c>
      <c r="M1914" s="19">
        <f t="shared" si="290"/>
        <v>0</v>
      </c>
      <c r="N1914" s="19">
        <f t="shared" si="291"/>
        <v>45</v>
      </c>
      <c r="O1914" s="19">
        <f t="shared" si="292"/>
        <v>50</v>
      </c>
      <c r="P1914" s="19">
        <f t="shared" si="293"/>
        <v>83.5</v>
      </c>
      <c r="Q1914" s="20">
        <f t="shared" si="294"/>
        <v>35.774999999999999</v>
      </c>
      <c r="R1914" s="20">
        <f t="shared" si="295"/>
        <v>47.375</v>
      </c>
      <c r="S1914" s="20">
        <f t="shared" si="296"/>
        <v>56.825000000000003</v>
      </c>
      <c r="T1914" s="20">
        <f t="shared" si="297"/>
        <v>44.625</v>
      </c>
      <c r="U1914" s="19">
        <f t="shared" si="298"/>
        <v>46.658333333333339</v>
      </c>
      <c r="V1914" s="19">
        <f t="shared" si="299"/>
        <v>46.150000000000006</v>
      </c>
    </row>
    <row r="1915" spans="1:22" ht="13.5" x14ac:dyDescent="0.25">
      <c r="A1915" s="3">
        <f>RSI!A1915</f>
        <v>44798</v>
      </c>
      <c r="B1915" s="2">
        <f>RSI!B1915</f>
        <v>3.7513999999999998</v>
      </c>
      <c r="C1915" s="2">
        <f>RSI!I1915</f>
        <v>73.585467007002023</v>
      </c>
      <c r="D1915" s="2">
        <f>MACD!E1915</f>
        <v>-6.6074337864457267E-2</v>
      </c>
      <c r="E1915" s="2">
        <f>MACD!F1915</f>
        <v>-4.9664825622638104E-2</v>
      </c>
      <c r="F1915" s="2">
        <f>'Moving Avg'!D1915</f>
        <v>3.6530200000000002</v>
      </c>
      <c r="G1915" s="2">
        <f>'Moving Avg'!F1915</f>
        <v>3.5608900000000006</v>
      </c>
      <c r="H1915" s="2">
        <f>'Moving Avg'!G1915</f>
        <v>3.4456259999999999</v>
      </c>
      <c r="I1915" s="2">
        <f>'Moving Avg'!H1915</f>
        <v>3.3920194999999951</v>
      </c>
      <c r="J1915" s="17" t="str">
        <f>OBV!F1915</f>
        <v>BULLISH</v>
      </c>
      <c r="K1915" s="17" t="str">
        <f>OBV!G1915</f>
        <v>NEUTRAL</v>
      </c>
      <c r="L1915" s="17" t="str">
        <f>OBV!H1915</f>
        <v>CONFIRMED BULLISH</v>
      </c>
      <c r="M1915" s="19">
        <f t="shared" si="290"/>
        <v>0</v>
      </c>
      <c r="N1915" s="19">
        <f t="shared" si="291"/>
        <v>45</v>
      </c>
      <c r="O1915" s="19">
        <f t="shared" si="292"/>
        <v>50</v>
      </c>
      <c r="P1915" s="19">
        <f t="shared" si="293"/>
        <v>83.5</v>
      </c>
      <c r="Q1915" s="20">
        <f t="shared" si="294"/>
        <v>35.774999999999999</v>
      </c>
      <c r="R1915" s="20">
        <f t="shared" si="295"/>
        <v>47.375</v>
      </c>
      <c r="S1915" s="20">
        <f t="shared" si="296"/>
        <v>56.825000000000003</v>
      </c>
      <c r="T1915" s="20">
        <f t="shared" si="297"/>
        <v>44.625</v>
      </c>
      <c r="U1915" s="19">
        <f t="shared" si="298"/>
        <v>46.658333333333339</v>
      </c>
      <c r="V1915" s="19">
        <f t="shared" si="299"/>
        <v>46.150000000000006</v>
      </c>
    </row>
    <row r="1916" spans="1:22" ht="13.5" x14ac:dyDescent="0.25">
      <c r="A1916" s="3">
        <f>RSI!A1916</f>
        <v>44799</v>
      </c>
      <c r="B1916" s="2">
        <f>RSI!B1916</f>
        <v>3.8681000000000001</v>
      </c>
      <c r="C1916" s="2">
        <f>RSI!I1916</f>
        <v>79.187672790961642</v>
      </c>
      <c r="D1916" s="2">
        <f>MACD!E1916</f>
        <v>-7.0327748192113848E-2</v>
      </c>
      <c r="E1916" s="2">
        <f>MACD!F1916</f>
        <v>-5.3797410136533254E-2</v>
      </c>
      <c r="F1916" s="2">
        <f>'Moving Avg'!D1916</f>
        <v>3.7013800000000003</v>
      </c>
      <c r="G1916" s="2">
        <f>'Moving Avg'!F1916</f>
        <v>3.5834000000000001</v>
      </c>
      <c r="H1916" s="2">
        <f>'Moving Avg'!G1916</f>
        <v>3.457068</v>
      </c>
      <c r="I1916" s="2">
        <f>'Moving Avg'!H1916</f>
        <v>3.3940634999999952</v>
      </c>
      <c r="J1916" s="17" t="str">
        <f>OBV!F1916</f>
        <v>BULLISH</v>
      </c>
      <c r="K1916" s="17" t="str">
        <f>OBV!G1916</f>
        <v>STRONG</v>
      </c>
      <c r="L1916" s="17" t="str">
        <f>OBV!H1916</f>
        <v>CONFIRMED BULLISH</v>
      </c>
      <c r="M1916" s="19">
        <f t="shared" si="290"/>
        <v>0</v>
      </c>
      <c r="N1916" s="19">
        <f t="shared" si="291"/>
        <v>45</v>
      </c>
      <c r="O1916" s="19">
        <f t="shared" si="292"/>
        <v>50</v>
      </c>
      <c r="P1916" s="19">
        <f t="shared" si="293"/>
        <v>100</v>
      </c>
      <c r="Q1916" s="20">
        <f t="shared" si="294"/>
        <v>38.25</v>
      </c>
      <c r="R1916" s="20">
        <f t="shared" si="295"/>
        <v>51.5</v>
      </c>
      <c r="S1916" s="20">
        <f t="shared" si="296"/>
        <v>64.25</v>
      </c>
      <c r="T1916" s="20">
        <f t="shared" si="297"/>
        <v>48.75</v>
      </c>
      <c r="U1916" s="19">
        <f t="shared" si="298"/>
        <v>51.333333333333336</v>
      </c>
      <c r="V1916" s="19">
        <f t="shared" si="299"/>
        <v>50.6875</v>
      </c>
    </row>
    <row r="1917" spans="1:22" ht="13.5" x14ac:dyDescent="0.25">
      <c r="A1917" s="3">
        <f>RSI!A1917</f>
        <v>44802</v>
      </c>
      <c r="B1917" s="2">
        <f>RSI!B1917</f>
        <v>3.8347000000000002</v>
      </c>
      <c r="C1917" s="2">
        <f>RSI!I1917</f>
        <v>74.328820926593309</v>
      </c>
      <c r="D1917" s="2">
        <f>MACD!E1917</f>
        <v>-7.2052468554897331E-2</v>
      </c>
      <c r="E1917" s="2">
        <f>MACD!F1917</f>
        <v>-5.7448421820206069E-2</v>
      </c>
      <c r="F1917" s="2">
        <f>'Moving Avg'!D1917</f>
        <v>3.7513800000000002</v>
      </c>
      <c r="G1917" s="2">
        <f>'Moving Avg'!F1917</f>
        <v>3.6042399999999999</v>
      </c>
      <c r="H1917" s="2">
        <f>'Moving Avg'!G1917</f>
        <v>3.467686</v>
      </c>
      <c r="I1917" s="2">
        <f>'Moving Avg'!H1917</f>
        <v>3.3960184999999954</v>
      </c>
      <c r="J1917" s="17" t="str">
        <f>OBV!F1917</f>
        <v>BULLISH</v>
      </c>
      <c r="K1917" s="17" t="str">
        <f>OBV!G1917</f>
        <v>STRONG</v>
      </c>
      <c r="L1917" s="17" t="str">
        <f>OBV!H1917</f>
        <v>CONFIRMED BULLISH</v>
      </c>
      <c r="M1917" s="19">
        <f t="shared" si="290"/>
        <v>0</v>
      </c>
      <c r="N1917" s="19">
        <f t="shared" si="291"/>
        <v>45</v>
      </c>
      <c r="O1917" s="19">
        <f t="shared" si="292"/>
        <v>50</v>
      </c>
      <c r="P1917" s="19">
        <f t="shared" si="293"/>
        <v>100</v>
      </c>
      <c r="Q1917" s="20">
        <f t="shared" si="294"/>
        <v>38.25</v>
      </c>
      <c r="R1917" s="20">
        <f t="shared" si="295"/>
        <v>51.5</v>
      </c>
      <c r="S1917" s="20">
        <f t="shared" si="296"/>
        <v>64.25</v>
      </c>
      <c r="T1917" s="20">
        <f t="shared" si="297"/>
        <v>48.75</v>
      </c>
      <c r="U1917" s="19">
        <f t="shared" si="298"/>
        <v>51.333333333333336</v>
      </c>
      <c r="V1917" s="19">
        <f t="shared" si="299"/>
        <v>50.6875</v>
      </c>
    </row>
    <row r="1918" spans="1:22" ht="13.5" x14ac:dyDescent="0.25">
      <c r="A1918" s="3">
        <f>RSI!A1918</f>
        <v>44803</v>
      </c>
      <c r="B1918" s="2">
        <f>RSI!B1918</f>
        <v>3.9514999999999998</v>
      </c>
      <c r="C1918" s="2">
        <f>RSI!I1918</f>
        <v>79.147385223060624</v>
      </c>
      <c r="D1918" s="2">
        <f>MACD!E1918</f>
        <v>-8.3704001961011354E-2</v>
      </c>
      <c r="E1918" s="2">
        <f>MACD!F1918</f>
        <v>-6.2699537848367126E-2</v>
      </c>
      <c r="F1918" s="2">
        <f>'Moving Avg'!D1918</f>
        <v>3.8214199999999998</v>
      </c>
      <c r="G1918" s="2">
        <f>'Moving Avg'!F1918</f>
        <v>3.6284199999999998</v>
      </c>
      <c r="H1918" s="2">
        <f>'Moving Avg'!G1918</f>
        <v>3.4804840000000001</v>
      </c>
      <c r="I1918" s="2">
        <f>'Moving Avg'!H1918</f>
        <v>3.398557499999995</v>
      </c>
      <c r="J1918" s="17" t="str">
        <f>OBV!F1918</f>
        <v>BULLISH</v>
      </c>
      <c r="K1918" s="17" t="str">
        <f>OBV!G1918</f>
        <v>STRONG</v>
      </c>
      <c r="L1918" s="17" t="str">
        <f>OBV!H1918</f>
        <v>CONFIRMED BULLISH</v>
      </c>
      <c r="M1918" s="19">
        <f t="shared" si="290"/>
        <v>0</v>
      </c>
      <c r="N1918" s="19">
        <f t="shared" si="291"/>
        <v>100</v>
      </c>
      <c r="O1918" s="19">
        <f t="shared" si="292"/>
        <v>50</v>
      </c>
      <c r="P1918" s="19">
        <f t="shared" si="293"/>
        <v>100</v>
      </c>
      <c r="Q1918" s="20">
        <f t="shared" si="294"/>
        <v>57.5</v>
      </c>
      <c r="R1918" s="20">
        <f t="shared" si="295"/>
        <v>62.5</v>
      </c>
      <c r="S1918" s="20">
        <f t="shared" si="296"/>
        <v>72.5</v>
      </c>
      <c r="T1918" s="20">
        <f t="shared" si="297"/>
        <v>62.5</v>
      </c>
      <c r="U1918" s="19">
        <f t="shared" si="298"/>
        <v>64.166666666666671</v>
      </c>
      <c r="V1918" s="19">
        <f t="shared" si="299"/>
        <v>63.75</v>
      </c>
    </row>
    <row r="1919" spans="1:22" ht="13.5" x14ac:dyDescent="0.25">
      <c r="A1919" s="3">
        <f>RSI!A1919</f>
        <v>44804</v>
      </c>
      <c r="B1919" s="2">
        <f>RSI!B1919</f>
        <v>3.9180999999999999</v>
      </c>
      <c r="C1919" s="2">
        <f>RSI!I1919</f>
        <v>74.822332628859002</v>
      </c>
      <c r="D1919" s="2">
        <f>MACD!E1919</f>
        <v>-9.3205300191316454E-2</v>
      </c>
      <c r="E1919" s="2">
        <f>MACD!F1919</f>
        <v>-6.8800690316957E-2</v>
      </c>
      <c r="F1919" s="2">
        <f>'Moving Avg'!D1919</f>
        <v>3.8647599999999995</v>
      </c>
      <c r="G1919" s="2">
        <f>'Moving Avg'!F1919</f>
        <v>3.6463449999999988</v>
      </c>
      <c r="H1919" s="2">
        <f>'Moving Avg'!G1919</f>
        <v>3.4926140000000006</v>
      </c>
      <c r="I1919" s="2">
        <f>'Moving Avg'!H1919</f>
        <v>3.4008904999999947</v>
      </c>
      <c r="J1919" s="17" t="str">
        <f>OBV!F1919</f>
        <v>BULLISH</v>
      </c>
      <c r="K1919" s="17" t="str">
        <f>OBV!G1919</f>
        <v>NEUTRAL</v>
      </c>
      <c r="L1919" s="17" t="str">
        <f>OBV!H1919</f>
        <v>CONFIRMED BULLISH</v>
      </c>
      <c r="M1919" s="19">
        <f t="shared" si="290"/>
        <v>0</v>
      </c>
      <c r="N1919" s="19">
        <f t="shared" si="291"/>
        <v>100</v>
      </c>
      <c r="O1919" s="19">
        <f t="shared" si="292"/>
        <v>50</v>
      </c>
      <c r="P1919" s="19">
        <f t="shared" si="293"/>
        <v>83.5</v>
      </c>
      <c r="Q1919" s="20">
        <f t="shared" si="294"/>
        <v>55.024999999999999</v>
      </c>
      <c r="R1919" s="20">
        <f t="shared" si="295"/>
        <v>58.375</v>
      </c>
      <c r="S1919" s="20">
        <f t="shared" si="296"/>
        <v>65.075000000000003</v>
      </c>
      <c r="T1919" s="20">
        <f t="shared" si="297"/>
        <v>58.375</v>
      </c>
      <c r="U1919" s="19">
        <f t="shared" si="298"/>
        <v>59.491666666666674</v>
      </c>
      <c r="V1919" s="19">
        <f t="shared" si="299"/>
        <v>59.212500000000006</v>
      </c>
    </row>
    <row r="1920" spans="1:22" ht="13.5" x14ac:dyDescent="0.25">
      <c r="A1920" s="3">
        <f>RSI!A1920</f>
        <v>44805</v>
      </c>
      <c r="B1920" s="2">
        <f>RSI!B1920</f>
        <v>3.9014000000000002</v>
      </c>
      <c r="C1920" s="2">
        <f>RSI!I1920</f>
        <v>72.683650500127243</v>
      </c>
      <c r="D1920" s="2">
        <f>MACD!E1920</f>
        <v>-0.10689315150917666</v>
      </c>
      <c r="E1920" s="2">
        <f>MACD!F1920</f>
        <v>-7.6419182555400936E-2</v>
      </c>
      <c r="F1920" s="2">
        <f>'Moving Avg'!D1920</f>
        <v>3.8947599999999993</v>
      </c>
      <c r="G1920" s="2">
        <f>'Moving Avg'!F1920</f>
        <v>3.6634349999999989</v>
      </c>
      <c r="H1920" s="2">
        <f>'Moving Avg'!G1920</f>
        <v>3.5037880000000001</v>
      </c>
      <c r="I1920" s="2">
        <f>'Moving Avg'!H1920</f>
        <v>3.4031399999999947</v>
      </c>
      <c r="J1920" s="17" t="str">
        <f>OBV!F1920</f>
        <v>BULLISH</v>
      </c>
      <c r="K1920" s="17" t="str">
        <f>OBV!G1920</f>
        <v>NEUTRAL</v>
      </c>
      <c r="L1920" s="17" t="str">
        <f>OBV!H1920</f>
        <v>CONFIRMED BULLISH</v>
      </c>
      <c r="M1920" s="19">
        <f t="shared" si="290"/>
        <v>0</v>
      </c>
      <c r="N1920" s="19">
        <f t="shared" si="291"/>
        <v>100</v>
      </c>
      <c r="O1920" s="19">
        <f t="shared" si="292"/>
        <v>50</v>
      </c>
      <c r="P1920" s="19">
        <f t="shared" si="293"/>
        <v>83.5</v>
      </c>
      <c r="Q1920" s="20">
        <f t="shared" si="294"/>
        <v>55.024999999999999</v>
      </c>
      <c r="R1920" s="20">
        <f t="shared" si="295"/>
        <v>58.375</v>
      </c>
      <c r="S1920" s="20">
        <f t="shared" si="296"/>
        <v>65.075000000000003</v>
      </c>
      <c r="T1920" s="20">
        <f t="shared" si="297"/>
        <v>58.375</v>
      </c>
      <c r="U1920" s="19">
        <f t="shared" si="298"/>
        <v>59.491666666666674</v>
      </c>
      <c r="V1920" s="19">
        <f t="shared" si="299"/>
        <v>59.212500000000006</v>
      </c>
    </row>
    <row r="1921" spans="1:22" ht="13.5" x14ac:dyDescent="0.25">
      <c r="A1921" s="3">
        <f>RSI!A1921</f>
        <v>44806</v>
      </c>
      <c r="B1921" s="2">
        <f>RSI!B1921</f>
        <v>3.8763999999999998</v>
      </c>
      <c r="C1921" s="2">
        <f>RSI!I1921</f>
        <v>69.48184772345698</v>
      </c>
      <c r="D1921" s="2">
        <f>MACD!E1921</f>
        <v>-0.11175636092904728</v>
      </c>
      <c r="E1921" s="2">
        <f>MACD!F1921</f>
        <v>-8.3486618230130205E-2</v>
      </c>
      <c r="F1921" s="2">
        <f>'Moving Avg'!D1921</f>
        <v>3.89642</v>
      </c>
      <c r="G1921" s="2">
        <f>'Moving Avg'!F1921</f>
        <v>3.6834399999999996</v>
      </c>
      <c r="H1921" s="2">
        <f>'Moving Avg'!G1921</f>
        <v>3.5144620000000004</v>
      </c>
      <c r="I1921" s="2">
        <f>'Moving Avg'!H1921</f>
        <v>3.4052254999999945</v>
      </c>
      <c r="J1921" s="17" t="str">
        <f>OBV!F1921</f>
        <v>BEARISH</v>
      </c>
      <c r="K1921" s="17" t="str">
        <f>OBV!G1921</f>
        <v>NEUTRAL</v>
      </c>
      <c r="L1921" s="17" t="str">
        <f>OBV!H1921</f>
        <v>BEARISH DIVERGENCE</v>
      </c>
      <c r="M1921" s="19">
        <f t="shared" si="290"/>
        <v>25</v>
      </c>
      <c r="N1921" s="19">
        <f t="shared" si="291"/>
        <v>100</v>
      </c>
      <c r="O1921" s="19">
        <f t="shared" si="292"/>
        <v>50</v>
      </c>
      <c r="P1921" s="19">
        <f t="shared" si="293"/>
        <v>16.5</v>
      </c>
      <c r="Q1921" s="20">
        <f t="shared" si="294"/>
        <v>53.725000000000001</v>
      </c>
      <c r="R1921" s="20">
        <f t="shared" si="295"/>
        <v>46.625</v>
      </c>
      <c r="S1921" s="20">
        <f t="shared" si="296"/>
        <v>38.674999999999997</v>
      </c>
      <c r="T1921" s="20">
        <f t="shared" si="297"/>
        <v>47.875</v>
      </c>
      <c r="U1921" s="19">
        <f t="shared" si="298"/>
        <v>46.341666666666661</v>
      </c>
      <c r="V1921" s="19">
        <f t="shared" si="299"/>
        <v>46.724999999999994</v>
      </c>
    </row>
    <row r="1922" spans="1:22" ht="13.5" x14ac:dyDescent="0.25">
      <c r="A1922" s="3">
        <f>RSI!A1922</f>
        <v>44809</v>
      </c>
      <c r="B1922" s="2">
        <f>RSI!B1922</f>
        <v>3.8763999999999998</v>
      </c>
      <c r="C1922" s="2">
        <f>RSI!I1922</f>
        <v>69.48184772345698</v>
      </c>
      <c r="D1922" s="2">
        <f>MACD!E1922</f>
        <v>-0.1235431334269057</v>
      </c>
      <c r="E1922" s="2">
        <f>MACD!F1922</f>
        <v>-9.1497921269485305E-2</v>
      </c>
      <c r="F1922" s="2">
        <f>'Moving Avg'!D1922</f>
        <v>3.9047600000000005</v>
      </c>
      <c r="G1922" s="2">
        <f>'Moving Avg'!F1922</f>
        <v>3.7038649999999995</v>
      </c>
      <c r="H1922" s="2">
        <f>'Moving Avg'!G1922</f>
        <v>3.5249799999999998</v>
      </c>
      <c r="I1922" s="2">
        <f>'Moving Avg'!H1922</f>
        <v>3.4074664999999946</v>
      </c>
      <c r="J1922" s="17" t="str">
        <f>OBV!F1922</f>
        <v>BEARISH</v>
      </c>
      <c r="K1922" s="17" t="str">
        <f>OBV!G1922</f>
        <v>NEUTRAL</v>
      </c>
      <c r="L1922" s="17" t="str">
        <f>OBV!H1922</f>
        <v>BEARISH DIVERGENCE</v>
      </c>
      <c r="M1922" s="19">
        <f t="shared" ref="M1922:M1985" si="300">IF(C1922&lt;30,50, IF(C1922&gt;70, 0, 25))</f>
        <v>25</v>
      </c>
      <c r="N1922" s="19">
        <f t="shared" ref="N1922:N1985" si="301">IF(E1922-D1922&gt;0.02, 100, IF(E1922-D1922&lt;0,0,45))</f>
        <v>100</v>
      </c>
      <c r="O1922" s="19">
        <f t="shared" ref="O1922:O1985" si="302">IF(F1922-I1922&gt;10,100,IF(F1922-I1922&gt;5,75, IF(F1922-I1922&gt;0,50,0)))</f>
        <v>50</v>
      </c>
      <c r="P1922" s="19">
        <f t="shared" ref="P1922:P1985" si="303">IF(L1922="confirmed bullish", 34, IF(L1922="bullish divergence",17, 0))+IF(J1922="bullish",33,IF(J1922="bearish",0,16.5))+IF(K1922="strong",33,IF(K1922="weak",0,16.5))</f>
        <v>16.5</v>
      </c>
      <c r="Q1922" s="20">
        <f t="shared" si="294"/>
        <v>53.725000000000001</v>
      </c>
      <c r="R1922" s="20">
        <f t="shared" si="295"/>
        <v>46.625</v>
      </c>
      <c r="S1922" s="20">
        <f t="shared" si="296"/>
        <v>38.674999999999997</v>
      </c>
      <c r="T1922" s="20">
        <f t="shared" si="297"/>
        <v>47.875</v>
      </c>
      <c r="U1922" s="19">
        <f t="shared" si="298"/>
        <v>46.341666666666661</v>
      </c>
      <c r="V1922" s="19">
        <f t="shared" si="299"/>
        <v>46.724999999999994</v>
      </c>
    </row>
    <row r="1923" spans="1:22" ht="13.5" x14ac:dyDescent="0.25">
      <c r="A1923" s="3">
        <f>RSI!A1923</f>
        <v>44810</v>
      </c>
      <c r="B1923" s="2">
        <f>RSI!B1923</f>
        <v>3.7847</v>
      </c>
      <c r="C1923" s="2">
        <f>RSI!I1923</f>
        <v>58.516234767680515</v>
      </c>
      <c r="D1923" s="2">
        <f>MACD!E1923</f>
        <v>-0.12534766306566159</v>
      </c>
      <c r="E1923" s="2">
        <f>MACD!F1923</f>
        <v>-9.8267869628720556E-2</v>
      </c>
      <c r="F1923" s="2">
        <f>'Moving Avg'!D1923</f>
        <v>3.8714</v>
      </c>
      <c r="G1923" s="2">
        <f>'Moving Avg'!F1923</f>
        <v>3.7172000000000005</v>
      </c>
      <c r="H1923" s="2">
        <f>'Moving Avg'!G1923</f>
        <v>3.533976</v>
      </c>
      <c r="I1923" s="2">
        <f>'Moving Avg'!H1923</f>
        <v>3.409559999999995</v>
      </c>
      <c r="J1923" s="17" t="str">
        <f>OBV!F1923</f>
        <v>BEARISH</v>
      </c>
      <c r="K1923" s="17" t="str">
        <f>OBV!G1923</f>
        <v>NEUTRAL</v>
      </c>
      <c r="L1923" s="17" t="str">
        <f>OBV!H1923</f>
        <v>CONFIRMED BEARISH</v>
      </c>
      <c r="M1923" s="19">
        <f t="shared" si="300"/>
        <v>25</v>
      </c>
      <c r="N1923" s="19">
        <f t="shared" si="301"/>
        <v>100</v>
      </c>
      <c r="O1923" s="19">
        <f t="shared" si="302"/>
        <v>50</v>
      </c>
      <c r="P1923" s="19">
        <f t="shared" si="303"/>
        <v>16.5</v>
      </c>
      <c r="Q1923" s="20">
        <f t="shared" ref="Q1923:Q1986" si="304">0.35*M1923+N1923*0.35+O1923*0.15+P1923*0.15</f>
        <v>53.725000000000001</v>
      </c>
      <c r="R1923" s="20">
        <f t="shared" ref="R1923:R1986" si="305">M1923*0.2+N1923*0.2+O1923*0.35+P1923*0.25</f>
        <v>46.625</v>
      </c>
      <c r="S1923" s="20">
        <f t="shared" ref="S1923:S1986" si="306">M1923*0.15+N1923*0.15+O1923*0.25+P1923*0.45</f>
        <v>38.674999999999997</v>
      </c>
      <c r="T1923" s="20">
        <f t="shared" ref="T1923:T1986" si="307">0.25*SUM(M1923:P1923)</f>
        <v>47.875</v>
      </c>
      <c r="U1923" s="19">
        <f t="shared" ref="U1923:U1986" si="308">SUM(Q1923:S1923)/3</f>
        <v>46.341666666666661</v>
      </c>
      <c r="V1923" s="19">
        <f t="shared" ref="V1923:V1986" si="309">SUM(Q1923:T1923)/4</f>
        <v>46.724999999999994</v>
      </c>
    </row>
    <row r="1924" spans="1:22" ht="13.5" x14ac:dyDescent="0.25">
      <c r="A1924" s="3">
        <f>RSI!A1924</f>
        <v>44811</v>
      </c>
      <c r="B1924" s="2">
        <f>RSI!B1924</f>
        <v>3.8347000000000002</v>
      </c>
      <c r="C1924" s="2">
        <f>RSI!I1924</f>
        <v>62.034555257790068</v>
      </c>
      <c r="D1924" s="2">
        <f>MACD!E1924</f>
        <v>-0.11572673713516446</v>
      </c>
      <c r="E1924" s="2">
        <f>MACD!F1924</f>
        <v>-0.10175964313000935</v>
      </c>
      <c r="F1924" s="2">
        <f>'Moving Avg'!D1924</f>
        <v>3.8547200000000004</v>
      </c>
      <c r="G1924" s="2">
        <f>'Moving Avg'!F1924</f>
        <v>3.7334550000000002</v>
      </c>
      <c r="H1924" s="2">
        <f>'Moving Avg'!G1924</f>
        <v>3.54366</v>
      </c>
      <c r="I1924" s="2">
        <f>'Moving Avg'!H1924</f>
        <v>3.4119809999999955</v>
      </c>
      <c r="J1924" s="17" t="str">
        <f>OBV!F1924</f>
        <v>BULLISH</v>
      </c>
      <c r="K1924" s="17" t="str">
        <f>OBV!G1924</f>
        <v>NEUTRAL</v>
      </c>
      <c r="L1924" s="17" t="str">
        <f>OBV!H1924</f>
        <v>BULLISH DIVERGENCE</v>
      </c>
      <c r="M1924" s="19">
        <f t="shared" si="300"/>
        <v>25</v>
      </c>
      <c r="N1924" s="19">
        <f t="shared" si="301"/>
        <v>45</v>
      </c>
      <c r="O1924" s="19">
        <f t="shared" si="302"/>
        <v>50</v>
      </c>
      <c r="P1924" s="19">
        <f t="shared" si="303"/>
        <v>66.5</v>
      </c>
      <c r="Q1924" s="20">
        <f t="shared" si="304"/>
        <v>41.975000000000001</v>
      </c>
      <c r="R1924" s="20">
        <f t="shared" si="305"/>
        <v>48.125</v>
      </c>
      <c r="S1924" s="20">
        <f t="shared" si="306"/>
        <v>52.924999999999997</v>
      </c>
      <c r="T1924" s="20">
        <f t="shared" si="307"/>
        <v>46.625</v>
      </c>
      <c r="U1924" s="19">
        <f t="shared" si="308"/>
        <v>47.67499999999999</v>
      </c>
      <c r="V1924" s="19">
        <f t="shared" si="309"/>
        <v>47.412499999999994</v>
      </c>
    </row>
    <row r="1925" spans="1:22" ht="13.5" x14ac:dyDescent="0.25">
      <c r="A1925" s="3">
        <f>RSI!A1925</f>
        <v>44812</v>
      </c>
      <c r="B1925" s="2">
        <f>RSI!B1925</f>
        <v>3.7347000000000001</v>
      </c>
      <c r="C1925" s="2">
        <f>RSI!I1925</f>
        <v>52.452883732985235</v>
      </c>
      <c r="D1925" s="2">
        <f>MACD!E1925</f>
        <v>-9.3289524658162648E-2</v>
      </c>
      <c r="E1925" s="2">
        <f>MACD!F1925</f>
        <v>-0.10006561943564002</v>
      </c>
      <c r="F1925" s="2">
        <f>'Moving Avg'!D1925</f>
        <v>3.82138</v>
      </c>
      <c r="G1925" s="2">
        <f>'Moving Avg'!F1925</f>
        <v>3.74471</v>
      </c>
      <c r="H1925" s="2">
        <f>'Moving Avg'!G1925</f>
        <v>3.5510339999999996</v>
      </c>
      <c r="I1925" s="2">
        <f>'Moving Avg'!H1925</f>
        <v>3.4134359999999959</v>
      </c>
      <c r="J1925" s="17" t="str">
        <f>OBV!F1925</f>
        <v>BEARISH</v>
      </c>
      <c r="K1925" s="17" t="str">
        <f>OBV!G1925</f>
        <v>NEUTRAL</v>
      </c>
      <c r="L1925" s="17" t="str">
        <f>OBV!H1925</f>
        <v>CONFIRMED BEARISH</v>
      </c>
      <c r="M1925" s="19">
        <f t="shared" si="300"/>
        <v>25</v>
      </c>
      <c r="N1925" s="19">
        <f t="shared" si="301"/>
        <v>0</v>
      </c>
      <c r="O1925" s="19">
        <f t="shared" si="302"/>
        <v>50</v>
      </c>
      <c r="P1925" s="19">
        <f t="shared" si="303"/>
        <v>16.5</v>
      </c>
      <c r="Q1925" s="20">
        <f t="shared" si="304"/>
        <v>18.725000000000001</v>
      </c>
      <c r="R1925" s="20">
        <f t="shared" si="305"/>
        <v>26.625</v>
      </c>
      <c r="S1925" s="20">
        <f t="shared" si="306"/>
        <v>23.675000000000001</v>
      </c>
      <c r="T1925" s="20">
        <f t="shared" si="307"/>
        <v>22.875</v>
      </c>
      <c r="U1925" s="19">
        <f t="shared" si="308"/>
        <v>23.008333333333336</v>
      </c>
      <c r="V1925" s="19">
        <f t="shared" si="309"/>
        <v>22.975000000000001</v>
      </c>
    </row>
    <row r="1926" spans="1:22" ht="13.5" x14ac:dyDescent="0.25">
      <c r="A1926" s="3">
        <f>RSI!A1926</f>
        <v>44813</v>
      </c>
      <c r="B1926" s="2">
        <f>RSI!B1926</f>
        <v>3.6263000000000001</v>
      </c>
      <c r="C1926" s="2">
        <f>RSI!I1926</f>
        <v>44.439894013731227</v>
      </c>
      <c r="D1926" s="2">
        <f>MACD!E1926</f>
        <v>-4.8473594373808826E-2</v>
      </c>
      <c r="E1926" s="2">
        <f>MACD!F1926</f>
        <v>-8.9747214423273783E-2</v>
      </c>
      <c r="F1926" s="2">
        <f>'Moving Avg'!D1926</f>
        <v>3.77136</v>
      </c>
      <c r="G1926" s="2">
        <f>'Moving Avg'!F1926</f>
        <v>3.7455399999999996</v>
      </c>
      <c r="H1926" s="2">
        <f>'Moving Avg'!G1926</f>
        <v>3.5568619999999993</v>
      </c>
      <c r="I1926" s="2">
        <f>'Moving Avg'!H1926</f>
        <v>3.4143489999999961</v>
      </c>
      <c r="J1926" s="17" t="str">
        <f>OBV!F1926</f>
        <v>BEARISH</v>
      </c>
      <c r="K1926" s="17" t="str">
        <f>OBV!G1926</f>
        <v>NEUTRAL</v>
      </c>
      <c r="L1926" s="17" t="str">
        <f>OBV!H1926</f>
        <v>CONFIRMED BEARISH</v>
      </c>
      <c r="M1926" s="19">
        <f t="shared" si="300"/>
        <v>25</v>
      </c>
      <c r="N1926" s="19">
        <f t="shared" si="301"/>
        <v>0</v>
      </c>
      <c r="O1926" s="19">
        <f t="shared" si="302"/>
        <v>50</v>
      </c>
      <c r="P1926" s="19">
        <f t="shared" si="303"/>
        <v>16.5</v>
      </c>
      <c r="Q1926" s="20">
        <f t="shared" si="304"/>
        <v>18.725000000000001</v>
      </c>
      <c r="R1926" s="20">
        <f t="shared" si="305"/>
        <v>26.625</v>
      </c>
      <c r="S1926" s="20">
        <f t="shared" si="306"/>
        <v>23.675000000000001</v>
      </c>
      <c r="T1926" s="20">
        <f t="shared" si="307"/>
        <v>22.875</v>
      </c>
      <c r="U1926" s="19">
        <f t="shared" si="308"/>
        <v>23.008333333333336</v>
      </c>
      <c r="V1926" s="19">
        <f t="shared" si="309"/>
        <v>22.975000000000001</v>
      </c>
    </row>
    <row r="1927" spans="1:22" ht="13.5" x14ac:dyDescent="0.25">
      <c r="A1927" s="3">
        <f>RSI!A1927</f>
        <v>44816</v>
      </c>
      <c r="B1927" s="2">
        <f>RSI!B1927</f>
        <v>3.7014</v>
      </c>
      <c r="C1927" s="2">
        <f>RSI!I1927</f>
        <v>50.124587520878762</v>
      </c>
      <c r="D1927" s="2">
        <f>MACD!E1927</f>
        <v>-2.0754861594058038E-2</v>
      </c>
      <c r="E1927" s="2">
        <f>MACD!F1927</f>
        <v>-7.5948743857430639E-2</v>
      </c>
      <c r="F1927" s="2">
        <f>'Moving Avg'!D1927</f>
        <v>3.7363600000000003</v>
      </c>
      <c r="G1927" s="2">
        <f>'Moving Avg'!F1927</f>
        <v>3.7497100000000003</v>
      </c>
      <c r="H1927" s="2">
        <f>'Moving Avg'!G1927</f>
        <v>3.5641919999999994</v>
      </c>
      <c r="I1927" s="2">
        <f>'Moving Avg'!H1927</f>
        <v>3.4156374999999963</v>
      </c>
      <c r="J1927" s="17" t="str">
        <f>OBV!F1927</f>
        <v>BEARISH</v>
      </c>
      <c r="K1927" s="17" t="str">
        <f>OBV!G1927</f>
        <v>NEUTRAL</v>
      </c>
      <c r="L1927" s="17" t="str">
        <f>OBV!H1927</f>
        <v>CONFIRMED BEARISH</v>
      </c>
      <c r="M1927" s="19">
        <f t="shared" si="300"/>
        <v>25</v>
      </c>
      <c r="N1927" s="19">
        <f t="shared" si="301"/>
        <v>0</v>
      </c>
      <c r="O1927" s="19">
        <f t="shared" si="302"/>
        <v>50</v>
      </c>
      <c r="P1927" s="19">
        <f t="shared" si="303"/>
        <v>16.5</v>
      </c>
      <c r="Q1927" s="20">
        <f t="shared" si="304"/>
        <v>18.725000000000001</v>
      </c>
      <c r="R1927" s="20">
        <f t="shared" si="305"/>
        <v>26.625</v>
      </c>
      <c r="S1927" s="20">
        <f t="shared" si="306"/>
        <v>23.675000000000001</v>
      </c>
      <c r="T1927" s="20">
        <f t="shared" si="307"/>
        <v>22.875</v>
      </c>
      <c r="U1927" s="19">
        <f t="shared" si="308"/>
        <v>23.008333333333336</v>
      </c>
      <c r="V1927" s="19">
        <f t="shared" si="309"/>
        <v>22.975000000000001</v>
      </c>
    </row>
    <row r="1928" spans="1:22" ht="13.5" x14ac:dyDescent="0.25">
      <c r="A1928" s="3">
        <f>RSI!A1928</f>
        <v>44817</v>
      </c>
      <c r="B1928" s="2">
        <f>RSI!B1928</f>
        <v>3.7014</v>
      </c>
      <c r="C1928" s="2">
        <f>RSI!I1928</f>
        <v>50.124587520878762</v>
      </c>
      <c r="D1928" s="2">
        <f>MACD!E1928</f>
        <v>2.0686936015080093E-2</v>
      </c>
      <c r="E1928" s="2">
        <f>MACD!F1928</f>
        <v>-5.6621607882928492E-2</v>
      </c>
      <c r="F1928" s="2">
        <f>'Moving Avg'!D1928</f>
        <v>3.7197000000000005</v>
      </c>
      <c r="G1928" s="2">
        <f>'Moving Avg'!F1928</f>
        <v>3.753880000000001</v>
      </c>
      <c r="H1928" s="2">
        <f>'Moving Avg'!G1928</f>
        <v>3.5709</v>
      </c>
      <c r="I1928" s="2">
        <f>'Moving Avg'!H1928</f>
        <v>3.4169259999999961</v>
      </c>
      <c r="J1928" s="17" t="str">
        <f>OBV!F1928</f>
        <v>BEARISH</v>
      </c>
      <c r="K1928" s="17" t="str">
        <f>OBV!G1928</f>
        <v>NEUTRAL</v>
      </c>
      <c r="L1928" s="17" t="str">
        <f>OBV!H1928</f>
        <v>CONFIRMED BEARISH</v>
      </c>
      <c r="M1928" s="19">
        <f t="shared" si="300"/>
        <v>25</v>
      </c>
      <c r="N1928" s="19">
        <f t="shared" si="301"/>
        <v>0</v>
      </c>
      <c r="O1928" s="19">
        <f t="shared" si="302"/>
        <v>50</v>
      </c>
      <c r="P1928" s="19">
        <f t="shared" si="303"/>
        <v>16.5</v>
      </c>
      <c r="Q1928" s="20">
        <f t="shared" si="304"/>
        <v>18.725000000000001</v>
      </c>
      <c r="R1928" s="20">
        <f t="shared" si="305"/>
        <v>26.625</v>
      </c>
      <c r="S1928" s="20">
        <f t="shared" si="306"/>
        <v>23.675000000000001</v>
      </c>
      <c r="T1928" s="20">
        <f t="shared" si="307"/>
        <v>22.875</v>
      </c>
      <c r="U1928" s="19">
        <f t="shared" si="308"/>
        <v>23.008333333333336</v>
      </c>
      <c r="V1928" s="19">
        <f t="shared" si="309"/>
        <v>22.975000000000001</v>
      </c>
    </row>
    <row r="1929" spans="1:22" ht="13.5" x14ac:dyDescent="0.25">
      <c r="A1929" s="3">
        <f>RSI!A1929</f>
        <v>44818</v>
      </c>
      <c r="B1929" s="2">
        <f>RSI!B1929</f>
        <v>3.7014</v>
      </c>
      <c r="C1929" s="2">
        <f>RSI!I1929</f>
        <v>50.124587520878762</v>
      </c>
      <c r="D1929" s="2">
        <f>MACD!E1929</f>
        <v>5.0631513218649449E-2</v>
      </c>
      <c r="E1929" s="2">
        <f>MACD!F1929</f>
        <v>-3.5170983662612905E-2</v>
      </c>
      <c r="F1929" s="2">
        <f>'Moving Avg'!D1929</f>
        <v>3.6930399999999999</v>
      </c>
      <c r="G1929" s="2">
        <f>'Moving Avg'!F1929</f>
        <v>3.7580500000000008</v>
      </c>
      <c r="H1929" s="2">
        <f>'Moving Avg'!G1929</f>
        <v>3.5776080000000001</v>
      </c>
      <c r="I1929" s="2">
        <f>'Moving Avg'!H1929</f>
        <v>3.4182529999999969</v>
      </c>
      <c r="J1929" s="17" t="str">
        <f>OBV!F1929</f>
        <v>BEARISH</v>
      </c>
      <c r="K1929" s="17" t="str">
        <f>OBV!G1929</f>
        <v>NEUTRAL</v>
      </c>
      <c r="L1929" s="17" t="str">
        <f>OBV!H1929</f>
        <v>CONFIRMED BEARISH</v>
      </c>
      <c r="M1929" s="19">
        <f t="shared" si="300"/>
        <v>25</v>
      </c>
      <c r="N1929" s="19">
        <f t="shared" si="301"/>
        <v>0</v>
      </c>
      <c r="O1929" s="19">
        <f t="shared" si="302"/>
        <v>50</v>
      </c>
      <c r="P1929" s="19">
        <f t="shared" si="303"/>
        <v>16.5</v>
      </c>
      <c r="Q1929" s="20">
        <f t="shared" si="304"/>
        <v>18.725000000000001</v>
      </c>
      <c r="R1929" s="20">
        <f t="shared" si="305"/>
        <v>26.625</v>
      </c>
      <c r="S1929" s="20">
        <f t="shared" si="306"/>
        <v>23.675000000000001</v>
      </c>
      <c r="T1929" s="20">
        <f t="shared" si="307"/>
        <v>22.875</v>
      </c>
      <c r="U1929" s="19">
        <f t="shared" si="308"/>
        <v>23.008333333333336</v>
      </c>
      <c r="V1929" s="19">
        <f t="shared" si="309"/>
        <v>22.975000000000001</v>
      </c>
    </row>
    <row r="1930" spans="1:22" ht="13.5" x14ac:dyDescent="0.25">
      <c r="A1930" s="3">
        <f>RSI!A1930</f>
        <v>44819</v>
      </c>
      <c r="B1930" s="2">
        <f>RSI!B1930</f>
        <v>3.6680000000000001</v>
      </c>
      <c r="C1930" s="2">
        <f>RSI!I1930</f>
        <v>47.429028779285005</v>
      </c>
      <c r="D1930" s="2">
        <f>MACD!E1930</f>
        <v>7.5889725976788558E-2</v>
      </c>
      <c r="E1930" s="2">
        <f>MACD!F1930</f>
        <v>-1.2958841734732612E-2</v>
      </c>
      <c r="F1930" s="2">
        <f>'Moving Avg'!D1930</f>
        <v>3.6796999999999995</v>
      </c>
      <c r="G1930" s="2">
        <f>'Moving Avg'!F1930</f>
        <v>3.7622150000000012</v>
      </c>
      <c r="H1930" s="2">
        <f>'Moving Avg'!G1930</f>
        <v>3.5845800000000003</v>
      </c>
      <c r="I1930" s="2">
        <f>'Moving Avg'!H1930</f>
        <v>3.4194909999999972</v>
      </c>
      <c r="J1930" s="17" t="str">
        <f>OBV!F1930</f>
        <v>BEARISH</v>
      </c>
      <c r="K1930" s="17" t="str">
        <f>OBV!G1930</f>
        <v>NEUTRAL</v>
      </c>
      <c r="L1930" s="17" t="str">
        <f>OBV!H1930</f>
        <v>CONFIRMED BEARISH</v>
      </c>
      <c r="M1930" s="19">
        <f t="shared" si="300"/>
        <v>25</v>
      </c>
      <c r="N1930" s="19">
        <f t="shared" si="301"/>
        <v>0</v>
      </c>
      <c r="O1930" s="19">
        <f t="shared" si="302"/>
        <v>50</v>
      </c>
      <c r="P1930" s="19">
        <f t="shared" si="303"/>
        <v>16.5</v>
      </c>
      <c r="Q1930" s="20">
        <f t="shared" si="304"/>
        <v>18.725000000000001</v>
      </c>
      <c r="R1930" s="20">
        <f t="shared" si="305"/>
        <v>26.625</v>
      </c>
      <c r="S1930" s="20">
        <f t="shared" si="306"/>
        <v>23.675000000000001</v>
      </c>
      <c r="T1930" s="20">
        <f t="shared" si="307"/>
        <v>22.875</v>
      </c>
      <c r="U1930" s="19">
        <f t="shared" si="308"/>
        <v>23.008333333333336</v>
      </c>
      <c r="V1930" s="19">
        <f t="shared" si="309"/>
        <v>22.975000000000001</v>
      </c>
    </row>
    <row r="1931" spans="1:22" ht="13.5" x14ac:dyDescent="0.25">
      <c r="A1931" s="3">
        <f>RSI!A1931</f>
        <v>44820</v>
      </c>
      <c r="B1931" s="2">
        <f>RSI!B1931</f>
        <v>3.6764000000000001</v>
      </c>
      <c r="C1931" s="2">
        <f>RSI!I1931</f>
        <v>48.183741280375678</v>
      </c>
      <c r="D1931" s="2">
        <f>MACD!E1931</f>
        <v>9.3005536816050949E-2</v>
      </c>
      <c r="E1931" s="2">
        <f>MACD!F1931</f>
        <v>8.2340339754240991E-3</v>
      </c>
      <c r="F1931" s="2">
        <f>'Moving Avg'!D1931</f>
        <v>3.6897200000000003</v>
      </c>
      <c r="G1931" s="2">
        <f>'Moving Avg'!F1931</f>
        <v>3.7647200000000005</v>
      </c>
      <c r="H1931" s="2">
        <f>'Moving Avg'!G1931</f>
        <v>3.5907879999999999</v>
      </c>
      <c r="I1931" s="2">
        <f>'Moving Avg'!H1931</f>
        <v>3.4211594999999964</v>
      </c>
      <c r="J1931" s="17" t="str">
        <f>OBV!F1931</f>
        <v>BULLISH</v>
      </c>
      <c r="K1931" s="17" t="str">
        <f>OBV!G1931</f>
        <v>NEUTRAL</v>
      </c>
      <c r="L1931" s="17" t="str">
        <f>OBV!H1931</f>
        <v>CONFIRMED BULLISH</v>
      </c>
      <c r="M1931" s="19">
        <f t="shared" si="300"/>
        <v>25</v>
      </c>
      <c r="N1931" s="19">
        <f t="shared" si="301"/>
        <v>0</v>
      </c>
      <c r="O1931" s="19">
        <f t="shared" si="302"/>
        <v>50</v>
      </c>
      <c r="P1931" s="19">
        <f t="shared" si="303"/>
        <v>83.5</v>
      </c>
      <c r="Q1931" s="20">
        <f t="shared" si="304"/>
        <v>28.774999999999999</v>
      </c>
      <c r="R1931" s="20">
        <f t="shared" si="305"/>
        <v>43.375</v>
      </c>
      <c r="S1931" s="20">
        <f t="shared" si="306"/>
        <v>53.825000000000003</v>
      </c>
      <c r="T1931" s="20">
        <f t="shared" si="307"/>
        <v>39.625</v>
      </c>
      <c r="U1931" s="19">
        <f t="shared" si="308"/>
        <v>41.991666666666667</v>
      </c>
      <c r="V1931" s="19">
        <f t="shared" si="309"/>
        <v>41.400000000000006</v>
      </c>
    </row>
    <row r="1932" spans="1:22" ht="13.5" x14ac:dyDescent="0.25">
      <c r="A1932" s="3">
        <f>RSI!A1932</f>
        <v>44823</v>
      </c>
      <c r="B1932" s="2">
        <f>RSI!B1932</f>
        <v>3.7014</v>
      </c>
      <c r="C1932" s="2">
        <f>RSI!I1932</f>
        <v>50.463085427408295</v>
      </c>
      <c r="D1932" s="2">
        <f>MACD!E1932</f>
        <v>0.10578281839306758</v>
      </c>
      <c r="E1932" s="2">
        <f>MACD!F1932</f>
        <v>2.7743790858952795E-2</v>
      </c>
      <c r="F1932" s="2">
        <f>'Moving Avg'!D1932</f>
        <v>3.6897199999999999</v>
      </c>
      <c r="G1932" s="2">
        <f>'Moving Avg'!F1932</f>
        <v>3.7705550000000008</v>
      </c>
      <c r="H1932" s="2">
        <f>'Moving Avg'!G1932</f>
        <v>3.597496</v>
      </c>
      <c r="I1932" s="2">
        <f>'Moving Avg'!H1932</f>
        <v>3.422952999999997</v>
      </c>
      <c r="J1932" s="17" t="str">
        <f>OBV!F1932</f>
        <v>BULLISH</v>
      </c>
      <c r="K1932" s="17" t="str">
        <f>OBV!G1932</f>
        <v>NEUTRAL</v>
      </c>
      <c r="L1932" s="17" t="str">
        <f>OBV!H1932</f>
        <v>NEUTRAL</v>
      </c>
      <c r="M1932" s="19">
        <f t="shared" si="300"/>
        <v>25</v>
      </c>
      <c r="N1932" s="19">
        <f t="shared" si="301"/>
        <v>0</v>
      </c>
      <c r="O1932" s="19">
        <f t="shared" si="302"/>
        <v>50</v>
      </c>
      <c r="P1932" s="19">
        <f t="shared" si="303"/>
        <v>49.5</v>
      </c>
      <c r="Q1932" s="20">
        <f t="shared" si="304"/>
        <v>23.675000000000001</v>
      </c>
      <c r="R1932" s="20">
        <f t="shared" si="305"/>
        <v>34.875</v>
      </c>
      <c r="S1932" s="20">
        <f t="shared" si="306"/>
        <v>38.525000000000006</v>
      </c>
      <c r="T1932" s="20">
        <f t="shared" si="307"/>
        <v>31.125</v>
      </c>
      <c r="U1932" s="19">
        <f t="shared" si="308"/>
        <v>32.358333333333334</v>
      </c>
      <c r="V1932" s="19">
        <f t="shared" si="309"/>
        <v>32.049999999999997</v>
      </c>
    </row>
    <row r="1933" spans="1:22" ht="13.5" x14ac:dyDescent="0.25">
      <c r="A1933" s="3">
        <f>RSI!A1933</f>
        <v>44824</v>
      </c>
      <c r="B1933" s="2">
        <f>RSI!B1933</f>
        <v>3.7097000000000002</v>
      </c>
      <c r="C1933" s="2">
        <f>RSI!I1933</f>
        <v>51.230125849990323</v>
      </c>
      <c r="D1933" s="2">
        <f>MACD!E1933</f>
        <v>0.10185980175519704</v>
      </c>
      <c r="E1933" s="2">
        <f>MACD!F1933</f>
        <v>4.2566993038201648E-2</v>
      </c>
      <c r="F1933" s="2">
        <f>'Moving Avg'!D1933</f>
        <v>3.6913800000000001</v>
      </c>
      <c r="G1933" s="2">
        <f>'Moving Avg'!F1933</f>
        <v>3.7759749999999999</v>
      </c>
      <c r="H1933" s="2">
        <f>'Moving Avg'!G1933</f>
        <v>3.605302</v>
      </c>
      <c r="I1933" s="2">
        <f>'Moving Avg'!H1933</f>
        <v>3.4244379999999968</v>
      </c>
      <c r="J1933" s="17" t="str">
        <f>OBV!F1933</f>
        <v>BULLISH</v>
      </c>
      <c r="K1933" s="17" t="str">
        <f>OBV!G1933</f>
        <v>NEUTRAL</v>
      </c>
      <c r="L1933" s="17" t="str">
        <f>OBV!H1933</f>
        <v>CONFIRMED BULLISH</v>
      </c>
      <c r="M1933" s="19">
        <f t="shared" si="300"/>
        <v>25</v>
      </c>
      <c r="N1933" s="19">
        <f t="shared" si="301"/>
        <v>0</v>
      </c>
      <c r="O1933" s="19">
        <f t="shared" si="302"/>
        <v>50</v>
      </c>
      <c r="P1933" s="19">
        <f t="shared" si="303"/>
        <v>83.5</v>
      </c>
      <c r="Q1933" s="20">
        <f t="shared" si="304"/>
        <v>28.774999999999999</v>
      </c>
      <c r="R1933" s="20">
        <f t="shared" si="305"/>
        <v>43.375</v>
      </c>
      <c r="S1933" s="20">
        <f t="shared" si="306"/>
        <v>53.825000000000003</v>
      </c>
      <c r="T1933" s="20">
        <f t="shared" si="307"/>
        <v>39.625</v>
      </c>
      <c r="U1933" s="19">
        <f t="shared" si="308"/>
        <v>41.991666666666667</v>
      </c>
      <c r="V1933" s="19">
        <f t="shared" si="309"/>
        <v>41.400000000000006</v>
      </c>
    </row>
    <row r="1934" spans="1:22" ht="13.5" x14ac:dyDescent="0.25">
      <c r="A1934" s="3">
        <f>RSI!A1934</f>
        <v>44825</v>
      </c>
      <c r="B1934" s="2">
        <f>RSI!B1934</f>
        <v>3.7097000000000002</v>
      </c>
      <c r="C1934" s="2">
        <f>RSI!I1934</f>
        <v>51.230125849990323</v>
      </c>
      <c r="D1934" s="2">
        <f>MACD!E1934</f>
        <v>0.10617242630666368</v>
      </c>
      <c r="E1934" s="2">
        <f>MACD!F1934</f>
        <v>5.528807969189406E-2</v>
      </c>
      <c r="F1934" s="2">
        <f>'Moving Avg'!D1934</f>
        <v>3.6930399999999999</v>
      </c>
      <c r="G1934" s="2">
        <f>'Moving Avg'!F1934</f>
        <v>3.7763900000000001</v>
      </c>
      <c r="H1934" s="2">
        <f>'Moving Avg'!G1934</f>
        <v>3.6120199999999998</v>
      </c>
      <c r="I1934" s="2">
        <f>'Moving Avg'!H1934</f>
        <v>3.426272999999997</v>
      </c>
      <c r="J1934" s="17" t="str">
        <f>OBV!F1934</f>
        <v>BULLISH</v>
      </c>
      <c r="K1934" s="17" t="str">
        <f>OBV!G1934</f>
        <v>NEUTRAL</v>
      </c>
      <c r="L1934" s="17" t="str">
        <f>OBV!H1934</f>
        <v>CONFIRMED BULLISH</v>
      </c>
      <c r="M1934" s="19">
        <f t="shared" si="300"/>
        <v>25</v>
      </c>
      <c r="N1934" s="19">
        <f t="shared" si="301"/>
        <v>0</v>
      </c>
      <c r="O1934" s="19">
        <f t="shared" si="302"/>
        <v>50</v>
      </c>
      <c r="P1934" s="19">
        <f t="shared" si="303"/>
        <v>83.5</v>
      </c>
      <c r="Q1934" s="20">
        <f t="shared" si="304"/>
        <v>28.774999999999999</v>
      </c>
      <c r="R1934" s="20">
        <f t="shared" si="305"/>
        <v>43.375</v>
      </c>
      <c r="S1934" s="20">
        <f t="shared" si="306"/>
        <v>53.825000000000003</v>
      </c>
      <c r="T1934" s="20">
        <f t="shared" si="307"/>
        <v>39.625</v>
      </c>
      <c r="U1934" s="19">
        <f t="shared" si="308"/>
        <v>41.991666666666667</v>
      </c>
      <c r="V1934" s="19">
        <f t="shared" si="309"/>
        <v>41.400000000000006</v>
      </c>
    </row>
    <row r="1935" spans="1:22" ht="13.5" x14ac:dyDescent="0.25">
      <c r="A1935" s="3">
        <f>RSI!A1935</f>
        <v>44826</v>
      </c>
      <c r="B1935" s="2">
        <f>RSI!B1935</f>
        <v>3.7097000000000002</v>
      </c>
      <c r="C1935" s="2">
        <f>RSI!I1935</f>
        <v>51.230125849990316</v>
      </c>
      <c r="D1935" s="2">
        <f>MACD!E1935</f>
        <v>9.4381207065714179E-2</v>
      </c>
      <c r="E1935" s="2">
        <f>MACD!F1935</f>
        <v>6.3106705166658089E-2</v>
      </c>
      <c r="F1935" s="2">
        <f>'Moving Avg'!D1935</f>
        <v>3.7013800000000003</v>
      </c>
      <c r="G1935" s="2">
        <f>'Moving Avg'!F1935</f>
        <v>3.7743049999999996</v>
      </c>
      <c r="H1935" s="2">
        <f>'Moving Avg'!G1935</f>
        <v>3.6187379999999996</v>
      </c>
      <c r="I1935" s="2">
        <f>'Moving Avg'!H1935</f>
        <v>3.4283024999999974</v>
      </c>
      <c r="J1935" s="17" t="str">
        <f>OBV!F1935</f>
        <v>BULLISH</v>
      </c>
      <c r="K1935" s="17" t="str">
        <f>OBV!G1935</f>
        <v>NEUTRAL</v>
      </c>
      <c r="L1935" s="17" t="str">
        <f>OBV!H1935</f>
        <v>CONFIRMED BULLISH</v>
      </c>
      <c r="M1935" s="19">
        <f t="shared" si="300"/>
        <v>25</v>
      </c>
      <c r="N1935" s="19">
        <f t="shared" si="301"/>
        <v>0</v>
      </c>
      <c r="O1935" s="19">
        <f t="shared" si="302"/>
        <v>50</v>
      </c>
      <c r="P1935" s="19">
        <f t="shared" si="303"/>
        <v>83.5</v>
      </c>
      <c r="Q1935" s="20">
        <f t="shared" si="304"/>
        <v>28.774999999999999</v>
      </c>
      <c r="R1935" s="20">
        <f t="shared" si="305"/>
        <v>43.375</v>
      </c>
      <c r="S1935" s="20">
        <f t="shared" si="306"/>
        <v>53.825000000000003</v>
      </c>
      <c r="T1935" s="20">
        <f t="shared" si="307"/>
        <v>39.625</v>
      </c>
      <c r="U1935" s="19">
        <f t="shared" si="308"/>
        <v>41.991666666666667</v>
      </c>
      <c r="V1935" s="19">
        <f t="shared" si="309"/>
        <v>41.400000000000006</v>
      </c>
    </row>
    <row r="1936" spans="1:22" ht="13.5" x14ac:dyDescent="0.25">
      <c r="A1936" s="3">
        <f>RSI!A1936</f>
        <v>44827</v>
      </c>
      <c r="B1936" s="2">
        <f>RSI!B1936</f>
        <v>3.8180999999999998</v>
      </c>
      <c r="C1936" s="2">
        <f>RSI!I1936</f>
        <v>61.064383717400844</v>
      </c>
      <c r="D1936" s="2">
        <f>MACD!E1936</f>
        <v>5.964585059983385E-2</v>
      </c>
      <c r="E1936" s="2">
        <f>MACD!F1936</f>
        <v>6.2414534253293241E-2</v>
      </c>
      <c r="F1936" s="2">
        <f>'Moving Avg'!D1936</f>
        <v>3.7297200000000004</v>
      </c>
      <c r="G1936" s="2">
        <f>'Moving Avg'!F1936</f>
        <v>3.7718049999999996</v>
      </c>
      <c r="H1936" s="2">
        <f>'Moving Avg'!G1936</f>
        <v>3.6282459999999999</v>
      </c>
      <c r="I1936" s="2">
        <f>'Moving Avg'!H1936</f>
        <v>3.4306404999999973</v>
      </c>
      <c r="J1936" s="17" t="str">
        <f>OBV!F1936</f>
        <v>BULLISH</v>
      </c>
      <c r="K1936" s="17" t="str">
        <f>OBV!G1936</f>
        <v>NEUTRAL</v>
      </c>
      <c r="L1936" s="17" t="str">
        <f>OBV!H1936</f>
        <v>CONFIRMED BULLISH</v>
      </c>
      <c r="M1936" s="19">
        <f t="shared" si="300"/>
        <v>25</v>
      </c>
      <c r="N1936" s="19">
        <f t="shared" si="301"/>
        <v>45</v>
      </c>
      <c r="O1936" s="19">
        <f t="shared" si="302"/>
        <v>50</v>
      </c>
      <c r="P1936" s="19">
        <f t="shared" si="303"/>
        <v>83.5</v>
      </c>
      <c r="Q1936" s="20">
        <f t="shared" si="304"/>
        <v>44.524999999999999</v>
      </c>
      <c r="R1936" s="20">
        <f t="shared" si="305"/>
        <v>52.375</v>
      </c>
      <c r="S1936" s="20">
        <f t="shared" si="306"/>
        <v>60.575000000000003</v>
      </c>
      <c r="T1936" s="20">
        <f t="shared" si="307"/>
        <v>50.875</v>
      </c>
      <c r="U1936" s="19">
        <f t="shared" si="308"/>
        <v>52.491666666666674</v>
      </c>
      <c r="V1936" s="19">
        <f t="shared" si="309"/>
        <v>52.087500000000006</v>
      </c>
    </row>
    <row r="1937" spans="1:22" ht="13.5" x14ac:dyDescent="0.25">
      <c r="A1937" s="3">
        <f>RSI!A1937</f>
        <v>44830</v>
      </c>
      <c r="B1937" s="2">
        <f>RSI!B1937</f>
        <v>3.8347000000000002</v>
      </c>
      <c r="C1937" s="2">
        <f>RSI!I1937</f>
        <v>62.317504973264391</v>
      </c>
      <c r="D1937" s="2">
        <f>MACD!E1937</f>
        <v>3.9890276723718809E-2</v>
      </c>
      <c r="E1937" s="2">
        <f>MACD!F1937</f>
        <v>5.7909682747378358E-2</v>
      </c>
      <c r="F1937" s="2">
        <f>'Moving Avg'!D1937</f>
        <v>3.7563800000000001</v>
      </c>
      <c r="G1937" s="2">
        <f>'Moving Avg'!F1937</f>
        <v>3.7718049999999996</v>
      </c>
      <c r="H1937" s="2">
        <f>'Moving Avg'!G1937</f>
        <v>3.6376199999999996</v>
      </c>
      <c r="I1937" s="2">
        <f>'Moving Avg'!H1937</f>
        <v>3.4330229999999973</v>
      </c>
      <c r="J1937" s="17" t="str">
        <f>OBV!F1937</f>
        <v>BULLISH</v>
      </c>
      <c r="K1937" s="17" t="str">
        <f>OBV!G1937</f>
        <v>NEUTRAL</v>
      </c>
      <c r="L1937" s="17" t="str">
        <f>OBV!H1937</f>
        <v>CONFIRMED BULLISH</v>
      </c>
      <c r="M1937" s="19">
        <f t="shared" si="300"/>
        <v>25</v>
      </c>
      <c r="N1937" s="19">
        <f t="shared" si="301"/>
        <v>45</v>
      </c>
      <c r="O1937" s="19">
        <f t="shared" si="302"/>
        <v>50</v>
      </c>
      <c r="P1937" s="19">
        <f t="shared" si="303"/>
        <v>83.5</v>
      </c>
      <c r="Q1937" s="20">
        <f t="shared" si="304"/>
        <v>44.524999999999999</v>
      </c>
      <c r="R1937" s="20">
        <f t="shared" si="305"/>
        <v>52.375</v>
      </c>
      <c r="S1937" s="20">
        <f t="shared" si="306"/>
        <v>60.575000000000003</v>
      </c>
      <c r="T1937" s="20">
        <f t="shared" si="307"/>
        <v>50.875</v>
      </c>
      <c r="U1937" s="19">
        <f t="shared" si="308"/>
        <v>52.491666666666674</v>
      </c>
      <c r="V1937" s="19">
        <f t="shared" si="309"/>
        <v>52.087500000000006</v>
      </c>
    </row>
    <row r="1938" spans="1:22" ht="13.5" x14ac:dyDescent="0.25">
      <c r="A1938" s="3">
        <f>RSI!A1938</f>
        <v>44831</v>
      </c>
      <c r="B1938" s="2">
        <f>RSI!B1938</f>
        <v>3.8180999999999998</v>
      </c>
      <c r="C1938" s="2">
        <f>RSI!I1938</f>
        <v>60.229925337565746</v>
      </c>
      <c r="D1938" s="2">
        <f>MACD!E1938</f>
        <v>2.366821426552379E-2</v>
      </c>
      <c r="E1938" s="2">
        <f>MACD!F1938</f>
        <v>5.1061389051007447E-2</v>
      </c>
      <c r="F1938" s="2">
        <f>'Moving Avg'!D1938</f>
        <v>3.77806</v>
      </c>
      <c r="G1938" s="2">
        <f>'Moving Avg'!F1938</f>
        <v>3.7651349999999995</v>
      </c>
      <c r="H1938" s="2">
        <f>'Moving Avg'!G1938</f>
        <v>3.6455739999999999</v>
      </c>
      <c r="I1938" s="2">
        <f>'Moving Avg'!H1938</f>
        <v>3.4353609999999968</v>
      </c>
      <c r="J1938" s="17" t="str">
        <f>OBV!F1938</f>
        <v>BULLISH</v>
      </c>
      <c r="K1938" s="17" t="str">
        <f>OBV!G1938</f>
        <v>NEUTRAL</v>
      </c>
      <c r="L1938" s="17" t="str">
        <f>OBV!H1938</f>
        <v>CONFIRMED BULLISH</v>
      </c>
      <c r="M1938" s="19">
        <f t="shared" si="300"/>
        <v>25</v>
      </c>
      <c r="N1938" s="19">
        <f t="shared" si="301"/>
        <v>100</v>
      </c>
      <c r="O1938" s="19">
        <f t="shared" si="302"/>
        <v>50</v>
      </c>
      <c r="P1938" s="19">
        <f t="shared" si="303"/>
        <v>83.5</v>
      </c>
      <c r="Q1938" s="20">
        <f t="shared" si="304"/>
        <v>63.774999999999999</v>
      </c>
      <c r="R1938" s="20">
        <f t="shared" si="305"/>
        <v>63.375</v>
      </c>
      <c r="S1938" s="20">
        <f t="shared" si="306"/>
        <v>68.825000000000003</v>
      </c>
      <c r="T1938" s="20">
        <f t="shared" si="307"/>
        <v>64.625</v>
      </c>
      <c r="U1938" s="19">
        <f t="shared" si="308"/>
        <v>65.325000000000003</v>
      </c>
      <c r="V1938" s="19">
        <f t="shared" si="309"/>
        <v>65.150000000000006</v>
      </c>
    </row>
    <row r="1939" spans="1:22" ht="13.5" x14ac:dyDescent="0.25">
      <c r="A1939" s="3">
        <f>RSI!A1939</f>
        <v>44832</v>
      </c>
      <c r="B1939" s="2">
        <f>RSI!B1939</f>
        <v>3.8597999999999999</v>
      </c>
      <c r="C1939" s="2">
        <f>RSI!I1939</f>
        <v>63.534585460979656</v>
      </c>
      <c r="D1939" s="2">
        <f>MACD!E1939</f>
        <v>6.2700945132001529E-3</v>
      </c>
      <c r="E1939" s="2">
        <f>MACD!F1939</f>
        <v>4.2103130143445987E-2</v>
      </c>
      <c r="F1939" s="2">
        <f>'Moving Avg'!D1939</f>
        <v>3.8080799999999995</v>
      </c>
      <c r="G1939" s="2">
        <f>'Moving Avg'!F1939</f>
        <v>3.7622200000000006</v>
      </c>
      <c r="H1939" s="2">
        <f>'Moving Avg'!G1939</f>
        <v>3.6543619999999999</v>
      </c>
      <c r="I1939" s="2">
        <f>'Moving Avg'!H1939</f>
        <v>3.4383349999999968</v>
      </c>
      <c r="J1939" s="17" t="str">
        <f>OBV!F1939</f>
        <v>BULLISH</v>
      </c>
      <c r="K1939" s="17" t="str">
        <f>OBV!G1939</f>
        <v>NEUTRAL</v>
      </c>
      <c r="L1939" s="17" t="str">
        <f>OBV!H1939</f>
        <v>CONFIRMED BULLISH</v>
      </c>
      <c r="M1939" s="19">
        <f t="shared" si="300"/>
        <v>25</v>
      </c>
      <c r="N1939" s="19">
        <f t="shared" si="301"/>
        <v>100</v>
      </c>
      <c r="O1939" s="19">
        <f t="shared" si="302"/>
        <v>50</v>
      </c>
      <c r="P1939" s="19">
        <f t="shared" si="303"/>
        <v>83.5</v>
      </c>
      <c r="Q1939" s="20">
        <f t="shared" si="304"/>
        <v>63.774999999999999</v>
      </c>
      <c r="R1939" s="20">
        <f t="shared" si="305"/>
        <v>63.375</v>
      </c>
      <c r="S1939" s="20">
        <f t="shared" si="306"/>
        <v>68.825000000000003</v>
      </c>
      <c r="T1939" s="20">
        <f t="shared" si="307"/>
        <v>64.625</v>
      </c>
      <c r="U1939" s="19">
        <f t="shared" si="308"/>
        <v>65.325000000000003</v>
      </c>
      <c r="V1939" s="19">
        <f t="shared" si="309"/>
        <v>65.150000000000006</v>
      </c>
    </row>
    <row r="1940" spans="1:22" ht="13.5" x14ac:dyDescent="0.25">
      <c r="A1940" s="3">
        <f>RSI!A1940</f>
        <v>44833</v>
      </c>
      <c r="B1940" s="2">
        <f>RSI!B1940</f>
        <v>3.8597999999999999</v>
      </c>
      <c r="C1940" s="2">
        <f>RSI!I1940</f>
        <v>63.534585460979656</v>
      </c>
      <c r="D1940" s="2">
        <f>MACD!E1940</f>
        <v>-1.4375954802873903E-2</v>
      </c>
      <c r="E1940" s="2">
        <f>MACD!F1940</f>
        <v>3.080731315418201E-2</v>
      </c>
      <c r="F1940" s="2">
        <f>'Moving Avg'!D1940</f>
        <v>3.8380999999999998</v>
      </c>
      <c r="G1940" s="2">
        <f>'Moving Avg'!F1940</f>
        <v>3.7601399999999998</v>
      </c>
      <c r="H1940" s="2">
        <f>'Moving Avg'!G1940</f>
        <v>3.6631499999999999</v>
      </c>
      <c r="I1940" s="2">
        <f>'Moving Avg'!H1940</f>
        <v>3.4410759999999971</v>
      </c>
      <c r="J1940" s="17" t="str">
        <f>OBV!F1940</f>
        <v>BULLISH</v>
      </c>
      <c r="K1940" s="17" t="str">
        <f>OBV!G1940</f>
        <v>NEUTRAL</v>
      </c>
      <c r="L1940" s="17" t="str">
        <f>OBV!H1940</f>
        <v>CONFIRMED BULLISH</v>
      </c>
      <c r="M1940" s="19">
        <f t="shared" si="300"/>
        <v>25</v>
      </c>
      <c r="N1940" s="19">
        <f t="shared" si="301"/>
        <v>100</v>
      </c>
      <c r="O1940" s="19">
        <f t="shared" si="302"/>
        <v>50</v>
      </c>
      <c r="P1940" s="19">
        <f t="shared" si="303"/>
        <v>83.5</v>
      </c>
      <c r="Q1940" s="20">
        <f t="shared" si="304"/>
        <v>63.774999999999999</v>
      </c>
      <c r="R1940" s="20">
        <f t="shared" si="305"/>
        <v>63.375</v>
      </c>
      <c r="S1940" s="20">
        <f t="shared" si="306"/>
        <v>68.825000000000003</v>
      </c>
      <c r="T1940" s="20">
        <f t="shared" si="307"/>
        <v>64.625</v>
      </c>
      <c r="U1940" s="19">
        <f t="shared" si="308"/>
        <v>65.325000000000003</v>
      </c>
      <c r="V1940" s="19">
        <f t="shared" si="309"/>
        <v>65.150000000000006</v>
      </c>
    </row>
    <row r="1941" spans="1:22" ht="13.5" x14ac:dyDescent="0.25">
      <c r="A1941" s="3">
        <f>RSI!A1941</f>
        <v>44834</v>
      </c>
      <c r="B1941" s="2">
        <f>RSI!B1941</f>
        <v>3.8513999999999999</v>
      </c>
      <c r="C1941" s="2">
        <f>RSI!I1941</f>
        <v>62.324702923384351</v>
      </c>
      <c r="D1941" s="2">
        <f>MACD!E1941</f>
        <v>-3.0659030992927772E-2</v>
      </c>
      <c r="E1941" s="2">
        <f>MACD!F1941</f>
        <v>1.8514044324760056E-2</v>
      </c>
      <c r="F1941" s="2">
        <f>'Moving Avg'!D1941</f>
        <v>3.8447599999999995</v>
      </c>
      <c r="G1941" s="2">
        <f>'Moving Avg'!F1941</f>
        <v>3.7588900000000001</v>
      </c>
      <c r="H1941" s="2">
        <f>'Moving Avg'!G1941</f>
        <v>3.6711480000000005</v>
      </c>
      <c r="I1941" s="2">
        <f>'Moving Avg'!H1941</f>
        <v>3.4436194999999969</v>
      </c>
      <c r="J1941" s="17" t="str">
        <f>OBV!F1941</f>
        <v>BEARISH</v>
      </c>
      <c r="K1941" s="17" t="str">
        <f>OBV!G1941</f>
        <v>NEUTRAL</v>
      </c>
      <c r="L1941" s="17" t="str">
        <f>OBV!H1941</f>
        <v>BEARISH DIVERGENCE</v>
      </c>
      <c r="M1941" s="19">
        <f t="shared" si="300"/>
        <v>25</v>
      </c>
      <c r="N1941" s="19">
        <f t="shared" si="301"/>
        <v>100</v>
      </c>
      <c r="O1941" s="19">
        <f t="shared" si="302"/>
        <v>50</v>
      </c>
      <c r="P1941" s="19">
        <f t="shared" si="303"/>
        <v>16.5</v>
      </c>
      <c r="Q1941" s="20">
        <f t="shared" si="304"/>
        <v>53.725000000000001</v>
      </c>
      <c r="R1941" s="20">
        <f t="shared" si="305"/>
        <v>46.625</v>
      </c>
      <c r="S1941" s="20">
        <f t="shared" si="306"/>
        <v>38.674999999999997</v>
      </c>
      <c r="T1941" s="20">
        <f t="shared" si="307"/>
        <v>47.875</v>
      </c>
      <c r="U1941" s="19">
        <f t="shared" si="308"/>
        <v>46.341666666666661</v>
      </c>
      <c r="V1941" s="19">
        <f t="shared" si="309"/>
        <v>46.724999999999994</v>
      </c>
    </row>
    <row r="1942" spans="1:22" ht="13.5" x14ac:dyDescent="0.25">
      <c r="A1942" s="3">
        <f>RSI!A1942</f>
        <v>44837</v>
      </c>
      <c r="B1942" s="2">
        <f>RSI!B1942</f>
        <v>3.8347000000000002</v>
      </c>
      <c r="C1942" s="2">
        <f>RSI!I1942</f>
        <v>59.883185807170634</v>
      </c>
      <c r="D1942" s="2">
        <f>MACD!E1942</f>
        <v>-3.9978147312850876E-2</v>
      </c>
      <c r="E1942" s="2">
        <f>MACD!F1942</f>
        <v>6.8156059972378693E-3</v>
      </c>
      <c r="F1942" s="2">
        <f>'Moving Avg'!D1942</f>
        <v>3.84476</v>
      </c>
      <c r="G1942" s="2">
        <f>'Moving Avg'!F1942</f>
        <v>3.7568049999999991</v>
      </c>
      <c r="H1942" s="2">
        <f>'Moving Avg'!G1942</f>
        <v>3.6786560000000001</v>
      </c>
      <c r="I1942" s="2">
        <f>'Moving Avg'!H1942</f>
        <v>3.4460794999999975</v>
      </c>
      <c r="J1942" s="17" t="str">
        <f>OBV!F1942</f>
        <v>BEARISH</v>
      </c>
      <c r="K1942" s="17" t="str">
        <f>OBV!G1942</f>
        <v>NEUTRAL</v>
      </c>
      <c r="L1942" s="17" t="str">
        <f>OBV!H1942</f>
        <v>NEUTRAL</v>
      </c>
      <c r="M1942" s="19">
        <f t="shared" si="300"/>
        <v>25</v>
      </c>
      <c r="N1942" s="19">
        <f t="shared" si="301"/>
        <v>100</v>
      </c>
      <c r="O1942" s="19">
        <f t="shared" si="302"/>
        <v>50</v>
      </c>
      <c r="P1942" s="19">
        <f t="shared" si="303"/>
        <v>16.5</v>
      </c>
      <c r="Q1942" s="20">
        <f t="shared" si="304"/>
        <v>53.725000000000001</v>
      </c>
      <c r="R1942" s="20">
        <f t="shared" si="305"/>
        <v>46.625</v>
      </c>
      <c r="S1942" s="20">
        <f t="shared" si="306"/>
        <v>38.674999999999997</v>
      </c>
      <c r="T1942" s="20">
        <f t="shared" si="307"/>
        <v>47.875</v>
      </c>
      <c r="U1942" s="19">
        <f t="shared" si="308"/>
        <v>46.341666666666661</v>
      </c>
      <c r="V1942" s="19">
        <f t="shared" si="309"/>
        <v>46.724999999999994</v>
      </c>
    </row>
    <row r="1943" spans="1:22" ht="13.5" x14ac:dyDescent="0.25">
      <c r="A1943" s="3">
        <f>RSI!A1943</f>
        <v>44838</v>
      </c>
      <c r="B1943" s="2">
        <f>RSI!B1943</f>
        <v>3.8347000000000002</v>
      </c>
      <c r="C1943" s="2">
        <f>RSI!I1943</f>
        <v>59.883185807170626</v>
      </c>
      <c r="D1943" s="2">
        <f>MACD!E1943</f>
        <v>-4.7066023092701581E-2</v>
      </c>
      <c r="E1943" s="2">
        <f>MACD!F1943</f>
        <v>-3.9607198207500215E-3</v>
      </c>
      <c r="F1943" s="2">
        <f>'Moving Avg'!D1943</f>
        <v>3.8480800000000004</v>
      </c>
      <c r="G1943" s="2">
        <f>'Moving Avg'!F1943</f>
        <v>3.7593049999999999</v>
      </c>
      <c r="H1943" s="2">
        <f>'Moving Avg'!G1943</f>
        <v>3.6858540000000004</v>
      </c>
      <c r="I1943" s="2">
        <f>'Moving Avg'!H1943</f>
        <v>3.4485394999999976</v>
      </c>
      <c r="J1943" s="17" t="str">
        <f>OBV!F1943</f>
        <v>BEARISH</v>
      </c>
      <c r="K1943" s="17" t="str">
        <f>OBV!G1943</f>
        <v>NEUTRAL</v>
      </c>
      <c r="L1943" s="17" t="str">
        <f>OBV!H1943</f>
        <v>BEARISH DIVERGENCE</v>
      </c>
      <c r="M1943" s="19">
        <f t="shared" si="300"/>
        <v>25</v>
      </c>
      <c r="N1943" s="19">
        <f t="shared" si="301"/>
        <v>100</v>
      </c>
      <c r="O1943" s="19">
        <f t="shared" si="302"/>
        <v>50</v>
      </c>
      <c r="P1943" s="19">
        <f t="shared" si="303"/>
        <v>16.5</v>
      </c>
      <c r="Q1943" s="20">
        <f t="shared" si="304"/>
        <v>53.725000000000001</v>
      </c>
      <c r="R1943" s="20">
        <f t="shared" si="305"/>
        <v>46.625</v>
      </c>
      <c r="S1943" s="20">
        <f t="shared" si="306"/>
        <v>38.674999999999997</v>
      </c>
      <c r="T1943" s="20">
        <f t="shared" si="307"/>
        <v>47.875</v>
      </c>
      <c r="U1943" s="19">
        <f t="shared" si="308"/>
        <v>46.341666666666661</v>
      </c>
      <c r="V1943" s="19">
        <f t="shared" si="309"/>
        <v>46.724999999999994</v>
      </c>
    </row>
    <row r="1944" spans="1:22" ht="13.5" x14ac:dyDescent="0.25">
      <c r="A1944" s="3">
        <f>RSI!A1944</f>
        <v>44839</v>
      </c>
      <c r="B1944" s="2">
        <f>RSI!B1944</f>
        <v>3.8347000000000002</v>
      </c>
      <c r="C1944" s="2">
        <f>RSI!I1944</f>
        <v>59.883185807170626</v>
      </c>
      <c r="D1944" s="2">
        <f>MACD!E1944</f>
        <v>-5.3507338611471056E-2</v>
      </c>
      <c r="E1944" s="2">
        <f>MACD!F1944</f>
        <v>-1.387004357889423E-2</v>
      </c>
      <c r="F1944" s="2">
        <f>'Moving Avg'!D1944</f>
        <v>3.8430599999999999</v>
      </c>
      <c r="G1944" s="2">
        <f>'Moving Avg'!F1944</f>
        <v>3.7593049999999999</v>
      </c>
      <c r="H1944" s="2">
        <f>'Moving Avg'!G1944</f>
        <v>3.6933560000000005</v>
      </c>
      <c r="I1944" s="2">
        <f>'Moving Avg'!H1944</f>
        <v>3.451193999999997</v>
      </c>
      <c r="J1944" s="17" t="str">
        <f>OBV!F1944</f>
        <v>BEARISH</v>
      </c>
      <c r="K1944" s="17" t="str">
        <f>OBV!G1944</f>
        <v>NEUTRAL</v>
      </c>
      <c r="L1944" s="17" t="str">
        <f>OBV!H1944</f>
        <v>CONFIRMED BEARISH</v>
      </c>
      <c r="M1944" s="19">
        <f t="shared" si="300"/>
        <v>25</v>
      </c>
      <c r="N1944" s="19">
        <f t="shared" si="301"/>
        <v>100</v>
      </c>
      <c r="O1944" s="19">
        <f t="shared" si="302"/>
        <v>50</v>
      </c>
      <c r="P1944" s="19">
        <f t="shared" si="303"/>
        <v>16.5</v>
      </c>
      <c r="Q1944" s="20">
        <f t="shared" si="304"/>
        <v>53.725000000000001</v>
      </c>
      <c r="R1944" s="20">
        <f t="shared" si="305"/>
        <v>46.625</v>
      </c>
      <c r="S1944" s="20">
        <f t="shared" si="306"/>
        <v>38.674999999999997</v>
      </c>
      <c r="T1944" s="20">
        <f t="shared" si="307"/>
        <v>47.875</v>
      </c>
      <c r="U1944" s="19">
        <f t="shared" si="308"/>
        <v>46.341666666666661</v>
      </c>
      <c r="V1944" s="19">
        <f t="shared" si="309"/>
        <v>46.724999999999994</v>
      </c>
    </row>
    <row r="1945" spans="1:22" ht="13.5" x14ac:dyDescent="0.25">
      <c r="A1945" s="3">
        <f>RSI!A1945</f>
        <v>44840</v>
      </c>
      <c r="B1945" s="2">
        <f>RSI!B1945</f>
        <v>3.8347000000000002</v>
      </c>
      <c r="C1945" s="2">
        <f>RSI!I1945</f>
        <v>59.883185807170634</v>
      </c>
      <c r="D1945" s="2">
        <f>MACD!E1945</f>
        <v>-5.9368684518068537E-2</v>
      </c>
      <c r="E1945" s="2">
        <f>MACD!F1945</f>
        <v>-2.296977176672909E-2</v>
      </c>
      <c r="F1945" s="2">
        <f>'Moving Avg'!D1945</f>
        <v>3.8380400000000003</v>
      </c>
      <c r="G1945" s="2">
        <f>'Moving Avg'!F1945</f>
        <v>3.7643049999999993</v>
      </c>
      <c r="H1945" s="2">
        <f>'Moving Avg'!G1945</f>
        <v>3.7016920000000004</v>
      </c>
      <c r="I1945" s="2">
        <f>'Moving Avg'!H1945</f>
        <v>3.4538484999999968</v>
      </c>
      <c r="J1945" s="17" t="str">
        <f>OBV!F1945</f>
        <v>BEARISH</v>
      </c>
      <c r="K1945" s="17" t="str">
        <f>OBV!G1945</f>
        <v>NEUTRAL</v>
      </c>
      <c r="L1945" s="17" t="str">
        <f>OBV!H1945</f>
        <v>CONFIRMED BEARISH</v>
      </c>
      <c r="M1945" s="19">
        <f t="shared" si="300"/>
        <v>25</v>
      </c>
      <c r="N1945" s="19">
        <f t="shared" si="301"/>
        <v>100</v>
      </c>
      <c r="O1945" s="19">
        <f t="shared" si="302"/>
        <v>50</v>
      </c>
      <c r="P1945" s="19">
        <f t="shared" si="303"/>
        <v>16.5</v>
      </c>
      <c r="Q1945" s="20">
        <f t="shared" si="304"/>
        <v>53.725000000000001</v>
      </c>
      <c r="R1945" s="20">
        <f t="shared" si="305"/>
        <v>46.625</v>
      </c>
      <c r="S1945" s="20">
        <f t="shared" si="306"/>
        <v>38.674999999999997</v>
      </c>
      <c r="T1945" s="20">
        <f t="shared" si="307"/>
        <v>47.875</v>
      </c>
      <c r="U1945" s="19">
        <f t="shared" si="308"/>
        <v>46.341666666666661</v>
      </c>
      <c r="V1945" s="19">
        <f t="shared" si="309"/>
        <v>46.724999999999994</v>
      </c>
    </row>
    <row r="1946" spans="1:22" ht="13.5" x14ac:dyDescent="0.25">
      <c r="A1946" s="3">
        <f>RSI!A1946</f>
        <v>44841</v>
      </c>
      <c r="B1946" s="2">
        <f>RSI!B1946</f>
        <v>3.7513999999999998</v>
      </c>
      <c r="C1946" s="2">
        <f>RSI!I1946</f>
        <v>47.420015911583945</v>
      </c>
      <c r="D1946" s="2">
        <f>MACD!E1946</f>
        <v>-4.1861548866336751E-2</v>
      </c>
      <c r="E1946" s="2">
        <f>MACD!F1946</f>
        <v>-2.6748127186650622E-2</v>
      </c>
      <c r="F1946" s="2">
        <f>'Moving Avg'!D1946</f>
        <v>3.8180399999999999</v>
      </c>
      <c r="G1946" s="2">
        <f>'Moving Avg'!F1946</f>
        <v>3.7705600000000006</v>
      </c>
      <c r="H1946" s="2">
        <f>'Moving Avg'!G1946</f>
        <v>3.7083620000000002</v>
      </c>
      <c r="I1946" s="2">
        <f>'Moving Avg'!H1946</f>
        <v>3.4560864999999965</v>
      </c>
      <c r="J1946" s="17" t="str">
        <f>OBV!F1946</f>
        <v>BEARISH</v>
      </c>
      <c r="K1946" s="17" t="str">
        <f>OBV!G1946</f>
        <v>NEUTRAL</v>
      </c>
      <c r="L1946" s="17" t="str">
        <f>OBV!H1946</f>
        <v>CONFIRMED BEARISH</v>
      </c>
      <c r="M1946" s="19">
        <f t="shared" si="300"/>
        <v>25</v>
      </c>
      <c r="N1946" s="19">
        <f t="shared" si="301"/>
        <v>45</v>
      </c>
      <c r="O1946" s="19">
        <f t="shared" si="302"/>
        <v>50</v>
      </c>
      <c r="P1946" s="19">
        <f t="shared" si="303"/>
        <v>16.5</v>
      </c>
      <c r="Q1946" s="20">
        <f t="shared" si="304"/>
        <v>34.475000000000001</v>
      </c>
      <c r="R1946" s="20">
        <f t="shared" si="305"/>
        <v>35.625</v>
      </c>
      <c r="S1946" s="20">
        <f t="shared" si="306"/>
        <v>30.425000000000001</v>
      </c>
      <c r="T1946" s="20">
        <f t="shared" si="307"/>
        <v>34.125</v>
      </c>
      <c r="U1946" s="19">
        <f t="shared" si="308"/>
        <v>33.508333333333333</v>
      </c>
      <c r="V1946" s="19">
        <f t="shared" si="309"/>
        <v>33.662499999999994</v>
      </c>
    </row>
    <row r="1947" spans="1:22" ht="13.5" x14ac:dyDescent="0.25">
      <c r="A1947" s="3">
        <f>RSI!A1947</f>
        <v>44844</v>
      </c>
      <c r="B1947" s="2">
        <f>RSI!B1947</f>
        <v>3.8096999999999999</v>
      </c>
      <c r="C1947" s="2">
        <f>RSI!I1947</f>
        <v>54.549676192360749</v>
      </c>
      <c r="D1947" s="2">
        <f>MACD!E1947</f>
        <v>-2.8672635761801679E-2</v>
      </c>
      <c r="E1947" s="2">
        <f>MACD!F1947</f>
        <v>-2.7133028901680834E-2</v>
      </c>
      <c r="F1947" s="2">
        <f>'Moving Avg'!D1947</f>
        <v>3.81304</v>
      </c>
      <c r="G1947" s="2">
        <f>'Moving Avg'!F1947</f>
        <v>3.7759750000000003</v>
      </c>
      <c r="H1947" s="2">
        <f>'Moving Avg'!G1947</f>
        <v>3.7161979999999999</v>
      </c>
      <c r="I1947" s="2">
        <f>'Moving Avg'!H1947</f>
        <v>3.4583439999999968</v>
      </c>
      <c r="J1947" s="17" t="str">
        <f>OBV!F1947</f>
        <v>BEARISH</v>
      </c>
      <c r="K1947" s="17" t="str">
        <f>OBV!G1947</f>
        <v>NEUTRAL</v>
      </c>
      <c r="L1947" s="17" t="str">
        <f>OBV!H1947</f>
        <v>CONFIRMED BEARISH</v>
      </c>
      <c r="M1947" s="19">
        <f t="shared" si="300"/>
        <v>25</v>
      </c>
      <c r="N1947" s="19">
        <f t="shared" si="301"/>
        <v>45</v>
      </c>
      <c r="O1947" s="19">
        <f t="shared" si="302"/>
        <v>50</v>
      </c>
      <c r="P1947" s="19">
        <f t="shared" si="303"/>
        <v>16.5</v>
      </c>
      <c r="Q1947" s="20">
        <f t="shared" si="304"/>
        <v>34.475000000000001</v>
      </c>
      <c r="R1947" s="20">
        <f t="shared" si="305"/>
        <v>35.625</v>
      </c>
      <c r="S1947" s="20">
        <f t="shared" si="306"/>
        <v>30.425000000000001</v>
      </c>
      <c r="T1947" s="20">
        <f t="shared" si="307"/>
        <v>34.125</v>
      </c>
      <c r="U1947" s="19">
        <f t="shared" si="308"/>
        <v>33.508333333333333</v>
      </c>
      <c r="V1947" s="19">
        <f t="shared" si="309"/>
        <v>33.662499999999994</v>
      </c>
    </row>
    <row r="1948" spans="1:22" ht="13.5" x14ac:dyDescent="0.25">
      <c r="A1948" s="3">
        <f>RSI!A1948</f>
        <v>44845</v>
      </c>
      <c r="B1948" s="2">
        <f>RSI!B1948</f>
        <v>3.8347000000000002</v>
      </c>
      <c r="C1948" s="2">
        <f>RSI!I1948</f>
        <v>57.228005804127022</v>
      </c>
      <c r="D1948" s="2">
        <f>MACD!E1948</f>
        <v>-2.2133485770934769E-2</v>
      </c>
      <c r="E1948" s="2">
        <f>MACD!F1948</f>
        <v>-2.6133120275531625E-2</v>
      </c>
      <c r="F1948" s="2">
        <f>'Moving Avg'!D1948</f>
        <v>3.81304</v>
      </c>
      <c r="G1948" s="2">
        <f>'Moving Avg'!F1948</f>
        <v>3.7826400000000007</v>
      </c>
      <c r="H1948" s="2">
        <f>'Moving Avg'!G1948</f>
        <v>3.7235340000000003</v>
      </c>
      <c r="I1948" s="2">
        <f>'Moving Avg'!H1948</f>
        <v>3.4604929999999969</v>
      </c>
      <c r="J1948" s="17" t="str">
        <f>OBV!F1948</f>
        <v>BULLISH</v>
      </c>
      <c r="K1948" s="17" t="str">
        <f>OBV!G1948</f>
        <v>NEUTRAL</v>
      </c>
      <c r="L1948" s="17" t="str">
        <f>OBV!H1948</f>
        <v>NEUTRAL</v>
      </c>
      <c r="M1948" s="19">
        <f t="shared" si="300"/>
        <v>25</v>
      </c>
      <c r="N1948" s="19">
        <f t="shared" si="301"/>
        <v>0</v>
      </c>
      <c r="O1948" s="19">
        <f t="shared" si="302"/>
        <v>50</v>
      </c>
      <c r="P1948" s="19">
        <f t="shared" si="303"/>
        <v>49.5</v>
      </c>
      <c r="Q1948" s="20">
        <f t="shared" si="304"/>
        <v>23.675000000000001</v>
      </c>
      <c r="R1948" s="20">
        <f t="shared" si="305"/>
        <v>34.875</v>
      </c>
      <c r="S1948" s="20">
        <f t="shared" si="306"/>
        <v>38.525000000000006</v>
      </c>
      <c r="T1948" s="20">
        <f t="shared" si="307"/>
        <v>31.125</v>
      </c>
      <c r="U1948" s="19">
        <f t="shared" si="308"/>
        <v>32.358333333333334</v>
      </c>
      <c r="V1948" s="19">
        <f t="shared" si="309"/>
        <v>32.049999999999997</v>
      </c>
    </row>
    <row r="1949" spans="1:22" ht="13.5" x14ac:dyDescent="0.25">
      <c r="A1949" s="3">
        <f>RSI!A1949</f>
        <v>44846</v>
      </c>
      <c r="B1949" s="2">
        <f>RSI!B1949</f>
        <v>3.8347000000000002</v>
      </c>
      <c r="C1949" s="2">
        <f>RSI!I1949</f>
        <v>57.228005804127022</v>
      </c>
      <c r="D1949" s="2">
        <f>MACD!E1949</f>
        <v>-1.0531775826285283E-2</v>
      </c>
      <c r="E1949" s="2">
        <f>MACD!F1949</f>
        <v>-2.3012851385682355E-2</v>
      </c>
      <c r="F1949" s="2">
        <f>'Moving Avg'!D1949</f>
        <v>3.81304</v>
      </c>
      <c r="G1949" s="2">
        <f>'Moving Avg'!F1949</f>
        <v>3.7893049999999997</v>
      </c>
      <c r="H1949" s="2">
        <f>'Moving Avg'!G1949</f>
        <v>3.7290359999999998</v>
      </c>
      <c r="I1949" s="2">
        <f>'Moving Avg'!H1949</f>
        <v>3.4626809999999968</v>
      </c>
      <c r="J1949" s="17" t="str">
        <f>OBV!F1949</f>
        <v>BULLISH</v>
      </c>
      <c r="K1949" s="17" t="str">
        <f>OBV!G1949</f>
        <v>NEUTRAL</v>
      </c>
      <c r="L1949" s="17" t="str">
        <f>OBV!H1949</f>
        <v>NEUTRAL</v>
      </c>
      <c r="M1949" s="19">
        <f t="shared" si="300"/>
        <v>25</v>
      </c>
      <c r="N1949" s="19">
        <f t="shared" si="301"/>
        <v>0</v>
      </c>
      <c r="O1949" s="19">
        <f t="shared" si="302"/>
        <v>50</v>
      </c>
      <c r="P1949" s="19">
        <f t="shared" si="303"/>
        <v>49.5</v>
      </c>
      <c r="Q1949" s="20">
        <f t="shared" si="304"/>
        <v>23.675000000000001</v>
      </c>
      <c r="R1949" s="20">
        <f t="shared" si="305"/>
        <v>34.875</v>
      </c>
      <c r="S1949" s="20">
        <f t="shared" si="306"/>
        <v>38.525000000000006</v>
      </c>
      <c r="T1949" s="20">
        <f t="shared" si="307"/>
        <v>31.125</v>
      </c>
      <c r="U1949" s="19">
        <f t="shared" si="308"/>
        <v>32.358333333333334</v>
      </c>
      <c r="V1949" s="19">
        <f t="shared" si="309"/>
        <v>32.049999999999997</v>
      </c>
    </row>
    <row r="1950" spans="1:22" ht="13.5" x14ac:dyDescent="0.25">
      <c r="A1950" s="3">
        <f>RSI!A1950</f>
        <v>44847</v>
      </c>
      <c r="B1950" s="2">
        <f>RSI!B1950</f>
        <v>3.7513999999999998</v>
      </c>
      <c r="C1950" s="2">
        <f>RSI!I1950</f>
        <v>46.61323452443856</v>
      </c>
      <c r="D1950" s="2">
        <f>MACD!E1950</f>
        <v>5.1343134560046799E-3</v>
      </c>
      <c r="E1950" s="2">
        <f>MACD!F1950</f>
        <v>-1.7383418417344948E-2</v>
      </c>
      <c r="F1950" s="2">
        <f>'Moving Avg'!D1950</f>
        <v>3.7963800000000001</v>
      </c>
      <c r="G1950" s="2">
        <f>'Moving Avg'!F1950</f>
        <v>3.7934749999999999</v>
      </c>
      <c r="H1950" s="2">
        <f>'Moving Avg'!G1950</f>
        <v>3.732872</v>
      </c>
      <c r="I1950" s="2">
        <f>'Moving Avg'!H1950</f>
        <v>3.4644524999999966</v>
      </c>
      <c r="J1950" s="17" t="str">
        <f>OBV!F1950</f>
        <v>BULLISH</v>
      </c>
      <c r="K1950" s="17" t="str">
        <f>OBV!G1950</f>
        <v>NEUTRAL</v>
      </c>
      <c r="L1950" s="17" t="str">
        <f>OBV!H1950</f>
        <v>BULLISH DIVERGENCE</v>
      </c>
      <c r="M1950" s="19">
        <f t="shared" si="300"/>
        <v>25</v>
      </c>
      <c r="N1950" s="19">
        <f t="shared" si="301"/>
        <v>0</v>
      </c>
      <c r="O1950" s="19">
        <f t="shared" si="302"/>
        <v>50</v>
      </c>
      <c r="P1950" s="19">
        <f t="shared" si="303"/>
        <v>66.5</v>
      </c>
      <c r="Q1950" s="20">
        <f t="shared" si="304"/>
        <v>26.225000000000001</v>
      </c>
      <c r="R1950" s="20">
        <f t="shared" si="305"/>
        <v>39.125</v>
      </c>
      <c r="S1950" s="20">
        <f t="shared" si="306"/>
        <v>46.174999999999997</v>
      </c>
      <c r="T1950" s="20">
        <f t="shared" si="307"/>
        <v>35.375</v>
      </c>
      <c r="U1950" s="19">
        <f t="shared" si="308"/>
        <v>37.174999999999997</v>
      </c>
      <c r="V1950" s="19">
        <f t="shared" si="309"/>
        <v>36.724999999999994</v>
      </c>
    </row>
    <row r="1951" spans="1:22" ht="13.5" x14ac:dyDescent="0.25">
      <c r="A1951" s="3">
        <f>RSI!A1951</f>
        <v>44848</v>
      </c>
      <c r="B1951" s="2">
        <f>RSI!B1951</f>
        <v>3.7513999999999998</v>
      </c>
      <c r="C1951" s="2">
        <f>RSI!I1951</f>
        <v>46.61323452443856</v>
      </c>
      <c r="D1951" s="2">
        <f>MACD!E1951</f>
        <v>1.7292824278813068E-2</v>
      </c>
      <c r="E1951" s="2">
        <f>MACD!F1951</f>
        <v>-1.0448169878113344E-2</v>
      </c>
      <c r="F1951" s="2">
        <f>'Moving Avg'!D1951</f>
        <v>3.7963800000000001</v>
      </c>
      <c r="G1951" s="2">
        <f>'Moving Avg'!F1951</f>
        <v>3.7972249999999996</v>
      </c>
      <c r="H1951" s="2">
        <f>'Moving Avg'!G1951</f>
        <v>3.7383739999999994</v>
      </c>
      <c r="I1951" s="2">
        <f>'Moving Avg'!H1951</f>
        <v>3.4664959999999962</v>
      </c>
      <c r="J1951" s="17" t="str">
        <f>OBV!F1951</f>
        <v>BULLISH</v>
      </c>
      <c r="K1951" s="17" t="str">
        <f>OBV!G1951</f>
        <v>NEUTRAL</v>
      </c>
      <c r="L1951" s="17" t="str">
        <f>OBV!H1951</f>
        <v>NEUTRAL</v>
      </c>
      <c r="M1951" s="19">
        <f t="shared" si="300"/>
        <v>25</v>
      </c>
      <c r="N1951" s="19">
        <f t="shared" si="301"/>
        <v>0</v>
      </c>
      <c r="O1951" s="19">
        <f t="shared" si="302"/>
        <v>50</v>
      </c>
      <c r="P1951" s="19">
        <f t="shared" si="303"/>
        <v>49.5</v>
      </c>
      <c r="Q1951" s="20">
        <f t="shared" si="304"/>
        <v>23.675000000000001</v>
      </c>
      <c r="R1951" s="20">
        <f t="shared" si="305"/>
        <v>34.875</v>
      </c>
      <c r="S1951" s="20">
        <f t="shared" si="306"/>
        <v>38.525000000000006</v>
      </c>
      <c r="T1951" s="20">
        <f t="shared" si="307"/>
        <v>31.125</v>
      </c>
      <c r="U1951" s="19">
        <f t="shared" si="308"/>
        <v>32.358333333333334</v>
      </c>
      <c r="V1951" s="19">
        <f t="shared" si="309"/>
        <v>32.049999999999997</v>
      </c>
    </row>
    <row r="1952" spans="1:22" ht="13.5" x14ac:dyDescent="0.25">
      <c r="A1952" s="3">
        <f>RSI!A1952</f>
        <v>44851</v>
      </c>
      <c r="B1952" s="2">
        <f>RSI!B1952</f>
        <v>3.8096999999999999</v>
      </c>
      <c r="C1952" s="2">
        <f>RSI!I1952</f>
        <v>53.599115857440083</v>
      </c>
      <c r="D1952" s="2">
        <f>MACD!E1952</f>
        <v>2.0873505700913508E-2</v>
      </c>
      <c r="E1952" s="2">
        <f>MACD!F1952</f>
        <v>-4.1838347623079745E-3</v>
      </c>
      <c r="F1952" s="2">
        <f>'Moving Avg'!D1952</f>
        <v>3.7963800000000001</v>
      </c>
      <c r="G1952" s="2">
        <f>'Moving Avg'!F1952</f>
        <v>3.8026400000000002</v>
      </c>
      <c r="H1952" s="2">
        <f>'Moving Avg'!G1952</f>
        <v>3.7452099999999997</v>
      </c>
      <c r="I1952" s="2">
        <f>'Moving Avg'!H1952</f>
        <v>3.4688699999999968</v>
      </c>
      <c r="J1952" s="17" t="str">
        <f>OBV!F1952</f>
        <v>BULLISH</v>
      </c>
      <c r="K1952" s="17" t="str">
        <f>OBV!G1952</f>
        <v>NEUTRAL</v>
      </c>
      <c r="L1952" s="17" t="str">
        <f>OBV!H1952</f>
        <v>NEUTRAL</v>
      </c>
      <c r="M1952" s="19">
        <f t="shared" si="300"/>
        <v>25</v>
      </c>
      <c r="N1952" s="19">
        <f t="shared" si="301"/>
        <v>0</v>
      </c>
      <c r="O1952" s="19">
        <f t="shared" si="302"/>
        <v>50</v>
      </c>
      <c r="P1952" s="19">
        <f t="shared" si="303"/>
        <v>49.5</v>
      </c>
      <c r="Q1952" s="20">
        <f t="shared" si="304"/>
        <v>23.675000000000001</v>
      </c>
      <c r="R1952" s="20">
        <f t="shared" si="305"/>
        <v>34.875</v>
      </c>
      <c r="S1952" s="20">
        <f t="shared" si="306"/>
        <v>38.525000000000006</v>
      </c>
      <c r="T1952" s="20">
        <f t="shared" si="307"/>
        <v>31.125</v>
      </c>
      <c r="U1952" s="19">
        <f t="shared" si="308"/>
        <v>32.358333333333334</v>
      </c>
      <c r="V1952" s="19">
        <f t="shared" si="309"/>
        <v>32.049999999999997</v>
      </c>
    </row>
    <row r="1953" spans="1:22" ht="13.5" x14ac:dyDescent="0.25">
      <c r="A1953" s="3">
        <f>RSI!A1953</f>
        <v>44852</v>
      </c>
      <c r="B1953" s="2">
        <f>RSI!B1953</f>
        <v>3.8264</v>
      </c>
      <c r="C1953" s="2">
        <f>RSI!I1953</f>
        <v>55.399479052776222</v>
      </c>
      <c r="D1953" s="2">
        <f>MACD!E1953</f>
        <v>2.2488871422491119E-2</v>
      </c>
      <c r="E1953" s="2">
        <f>MACD!F1953</f>
        <v>1.1507064746518443E-3</v>
      </c>
      <c r="F1953" s="2">
        <f>'Moving Avg'!D1953</f>
        <v>3.7947200000000003</v>
      </c>
      <c r="G1953" s="2">
        <f>'Moving Avg'!F1953</f>
        <v>3.8084750000000001</v>
      </c>
      <c r="H1953" s="2">
        <f>'Moving Avg'!G1953</f>
        <v>3.7513780000000003</v>
      </c>
      <c r="I1953" s="2">
        <f>'Moving Avg'!H1953</f>
        <v>3.4712884999999973</v>
      </c>
      <c r="J1953" s="17" t="str">
        <f>OBV!F1953</f>
        <v>BULLISH</v>
      </c>
      <c r="K1953" s="17" t="str">
        <f>OBV!G1953</f>
        <v>NEUTRAL</v>
      </c>
      <c r="L1953" s="17" t="str">
        <f>OBV!H1953</f>
        <v>BULLISH DIVERGENCE</v>
      </c>
      <c r="M1953" s="19">
        <f t="shared" si="300"/>
        <v>25</v>
      </c>
      <c r="N1953" s="19">
        <f t="shared" si="301"/>
        <v>0</v>
      </c>
      <c r="O1953" s="19">
        <f t="shared" si="302"/>
        <v>50</v>
      </c>
      <c r="P1953" s="19">
        <f t="shared" si="303"/>
        <v>66.5</v>
      </c>
      <c r="Q1953" s="20">
        <f t="shared" si="304"/>
        <v>26.225000000000001</v>
      </c>
      <c r="R1953" s="20">
        <f t="shared" si="305"/>
        <v>39.125</v>
      </c>
      <c r="S1953" s="20">
        <f t="shared" si="306"/>
        <v>46.174999999999997</v>
      </c>
      <c r="T1953" s="20">
        <f t="shared" si="307"/>
        <v>35.375</v>
      </c>
      <c r="U1953" s="19">
        <f t="shared" si="308"/>
        <v>37.174999999999997</v>
      </c>
      <c r="V1953" s="19">
        <f t="shared" si="309"/>
        <v>36.724999999999994</v>
      </c>
    </row>
    <row r="1954" spans="1:22" ht="13.5" x14ac:dyDescent="0.25">
      <c r="A1954" s="3">
        <f>RSI!A1954</f>
        <v>44853</v>
      </c>
      <c r="B1954" s="2">
        <f>RSI!B1954</f>
        <v>3.8264</v>
      </c>
      <c r="C1954" s="2">
        <f>RSI!I1954</f>
        <v>55.399479052776222</v>
      </c>
      <c r="D1954" s="2">
        <f>MACD!E1954</f>
        <v>2.3592774806376671E-2</v>
      </c>
      <c r="E1954" s="2">
        <f>MACD!F1954</f>
        <v>5.6391201409968098E-3</v>
      </c>
      <c r="F1954" s="2">
        <f>'Moving Avg'!D1954</f>
        <v>3.7930599999999997</v>
      </c>
      <c r="G1954" s="2">
        <f>'Moving Avg'!F1954</f>
        <v>3.8143100000000003</v>
      </c>
      <c r="H1954" s="2">
        <f>'Moving Avg'!G1954</f>
        <v>3.7577140000000004</v>
      </c>
      <c r="I1954" s="2">
        <f>'Moving Avg'!H1954</f>
        <v>3.4740954999999976</v>
      </c>
      <c r="J1954" s="17" t="str">
        <f>OBV!F1954</f>
        <v>BULLISH</v>
      </c>
      <c r="K1954" s="17" t="str">
        <f>OBV!G1954</f>
        <v>NEUTRAL</v>
      </c>
      <c r="L1954" s="17" t="str">
        <f>OBV!H1954</f>
        <v>BULLISH DIVERGENCE</v>
      </c>
      <c r="M1954" s="19">
        <f t="shared" si="300"/>
        <v>25</v>
      </c>
      <c r="N1954" s="19">
        <f t="shared" si="301"/>
        <v>0</v>
      </c>
      <c r="O1954" s="19">
        <f t="shared" si="302"/>
        <v>50</v>
      </c>
      <c r="P1954" s="19">
        <f t="shared" si="303"/>
        <v>66.5</v>
      </c>
      <c r="Q1954" s="20">
        <f t="shared" si="304"/>
        <v>26.225000000000001</v>
      </c>
      <c r="R1954" s="20">
        <f t="shared" si="305"/>
        <v>39.125</v>
      </c>
      <c r="S1954" s="20">
        <f t="shared" si="306"/>
        <v>46.174999999999997</v>
      </c>
      <c r="T1954" s="20">
        <f t="shared" si="307"/>
        <v>35.375</v>
      </c>
      <c r="U1954" s="19">
        <f t="shared" si="308"/>
        <v>37.174999999999997</v>
      </c>
      <c r="V1954" s="19">
        <f t="shared" si="309"/>
        <v>36.724999999999994</v>
      </c>
    </row>
    <row r="1955" spans="1:22" ht="13.5" x14ac:dyDescent="0.25">
      <c r="A1955" s="3">
        <f>RSI!A1955</f>
        <v>44854</v>
      </c>
      <c r="B1955" s="2">
        <f>RSI!B1955</f>
        <v>3.8180999999999998</v>
      </c>
      <c r="C1955" s="2">
        <f>RSI!I1955</f>
        <v>54.187584999861308</v>
      </c>
      <c r="D1955" s="2">
        <f>MACD!E1955</f>
        <v>2.4898194553792941E-2</v>
      </c>
      <c r="E1955" s="2">
        <f>MACD!F1955</f>
        <v>9.4909350235560363E-3</v>
      </c>
      <c r="F1955" s="2">
        <f>'Moving Avg'!D1955</f>
        <v>3.8064</v>
      </c>
      <c r="G1955" s="2">
        <f>'Moving Avg'!F1955</f>
        <v>3.8197299999999998</v>
      </c>
      <c r="H1955" s="2">
        <f>'Moving Avg'!G1955</f>
        <v>3.763884</v>
      </c>
      <c r="I1955" s="2">
        <f>'Moving Avg'!H1955</f>
        <v>3.4766279999999972</v>
      </c>
      <c r="J1955" s="17" t="str">
        <f>OBV!F1955</f>
        <v>BULLISH</v>
      </c>
      <c r="K1955" s="17" t="str">
        <f>OBV!G1955</f>
        <v>NEUTRAL</v>
      </c>
      <c r="L1955" s="17" t="str">
        <f>OBV!H1955</f>
        <v>CONFIRMED BULLISH</v>
      </c>
      <c r="M1955" s="19">
        <f t="shared" si="300"/>
        <v>25</v>
      </c>
      <c r="N1955" s="19">
        <f t="shared" si="301"/>
        <v>0</v>
      </c>
      <c r="O1955" s="19">
        <f t="shared" si="302"/>
        <v>50</v>
      </c>
      <c r="P1955" s="19">
        <f t="shared" si="303"/>
        <v>83.5</v>
      </c>
      <c r="Q1955" s="20">
        <f t="shared" si="304"/>
        <v>28.774999999999999</v>
      </c>
      <c r="R1955" s="20">
        <f t="shared" si="305"/>
        <v>43.375</v>
      </c>
      <c r="S1955" s="20">
        <f t="shared" si="306"/>
        <v>53.825000000000003</v>
      </c>
      <c r="T1955" s="20">
        <f t="shared" si="307"/>
        <v>39.625</v>
      </c>
      <c r="U1955" s="19">
        <f t="shared" si="308"/>
        <v>41.991666666666667</v>
      </c>
      <c r="V1955" s="19">
        <f t="shared" si="309"/>
        <v>41.400000000000006</v>
      </c>
    </row>
    <row r="1956" spans="1:22" ht="13.5" x14ac:dyDescent="0.25">
      <c r="A1956" s="3">
        <f>RSI!A1956</f>
        <v>44855</v>
      </c>
      <c r="B1956" s="2">
        <f>RSI!B1956</f>
        <v>3.8180999999999998</v>
      </c>
      <c r="C1956" s="2">
        <f>RSI!I1956</f>
        <v>54.187584999861308</v>
      </c>
      <c r="D1956" s="2">
        <f>MACD!E1956</f>
        <v>1.3011008378078337E-2</v>
      </c>
      <c r="E1956" s="2">
        <f>MACD!F1956</f>
        <v>1.0194949694460498E-2</v>
      </c>
      <c r="F1956" s="2">
        <f>'Moving Avg'!D1956</f>
        <v>3.8197400000000004</v>
      </c>
      <c r="G1956" s="2">
        <f>'Moving Avg'!F1956</f>
        <v>3.8197299999999998</v>
      </c>
      <c r="H1956" s="2">
        <f>'Moving Avg'!G1956</f>
        <v>3.7680519999999995</v>
      </c>
      <c r="I1956" s="2">
        <f>'Moving Avg'!H1956</f>
        <v>3.4790829999999966</v>
      </c>
      <c r="J1956" s="17" t="str">
        <f>OBV!F1956</f>
        <v>BULLISH</v>
      </c>
      <c r="K1956" s="17" t="str">
        <f>OBV!G1956</f>
        <v>NEUTRAL</v>
      </c>
      <c r="L1956" s="17" t="str">
        <f>OBV!H1956</f>
        <v>CONFIRMED BULLISH</v>
      </c>
      <c r="M1956" s="19">
        <f t="shared" si="300"/>
        <v>25</v>
      </c>
      <c r="N1956" s="19">
        <f t="shared" si="301"/>
        <v>0</v>
      </c>
      <c r="O1956" s="19">
        <f t="shared" si="302"/>
        <v>50</v>
      </c>
      <c r="P1956" s="19">
        <f t="shared" si="303"/>
        <v>83.5</v>
      </c>
      <c r="Q1956" s="20">
        <f t="shared" si="304"/>
        <v>28.774999999999999</v>
      </c>
      <c r="R1956" s="20">
        <f t="shared" si="305"/>
        <v>43.375</v>
      </c>
      <c r="S1956" s="20">
        <f t="shared" si="306"/>
        <v>53.825000000000003</v>
      </c>
      <c r="T1956" s="20">
        <f t="shared" si="307"/>
        <v>39.625</v>
      </c>
      <c r="U1956" s="19">
        <f t="shared" si="308"/>
        <v>41.991666666666667</v>
      </c>
      <c r="V1956" s="19">
        <f t="shared" si="309"/>
        <v>41.400000000000006</v>
      </c>
    </row>
    <row r="1957" spans="1:22" ht="13.5" x14ac:dyDescent="0.25">
      <c r="A1957" s="3">
        <f>RSI!A1957</f>
        <v>44858</v>
      </c>
      <c r="B1957" s="2">
        <f>RSI!B1957</f>
        <v>3.8014000000000001</v>
      </c>
      <c r="C1957" s="2">
        <f>RSI!I1957</f>
        <v>51.555835504855679</v>
      </c>
      <c r="D1957" s="2">
        <f>MACD!E1957</f>
        <v>1.2995566122142144E-2</v>
      </c>
      <c r="E1957" s="2">
        <f>MACD!F1957</f>
        <v>1.0755072979996828E-2</v>
      </c>
      <c r="F1957" s="2">
        <f>'Moving Avg'!D1957</f>
        <v>3.8180799999999997</v>
      </c>
      <c r="G1957" s="2">
        <f>'Moving Avg'!F1957</f>
        <v>3.8180649999999998</v>
      </c>
      <c r="H1957" s="2">
        <f>'Moving Avg'!G1957</f>
        <v>3.7717199999999997</v>
      </c>
      <c r="I1957" s="2">
        <f>'Moving Avg'!H1957</f>
        <v>3.4814544999999963</v>
      </c>
      <c r="J1957" s="17" t="str">
        <f>OBV!F1957</f>
        <v>BEARISH</v>
      </c>
      <c r="K1957" s="17" t="str">
        <f>OBV!G1957</f>
        <v>NEUTRAL</v>
      </c>
      <c r="L1957" s="17" t="str">
        <f>OBV!H1957</f>
        <v>CONFIRMED BEARISH</v>
      </c>
      <c r="M1957" s="19">
        <f t="shared" si="300"/>
        <v>25</v>
      </c>
      <c r="N1957" s="19">
        <f t="shared" si="301"/>
        <v>0</v>
      </c>
      <c r="O1957" s="19">
        <f t="shared" si="302"/>
        <v>50</v>
      </c>
      <c r="P1957" s="19">
        <f t="shared" si="303"/>
        <v>16.5</v>
      </c>
      <c r="Q1957" s="20">
        <f t="shared" si="304"/>
        <v>18.725000000000001</v>
      </c>
      <c r="R1957" s="20">
        <f t="shared" si="305"/>
        <v>26.625</v>
      </c>
      <c r="S1957" s="20">
        <f t="shared" si="306"/>
        <v>23.675000000000001</v>
      </c>
      <c r="T1957" s="20">
        <f t="shared" si="307"/>
        <v>22.875</v>
      </c>
      <c r="U1957" s="19">
        <f t="shared" si="308"/>
        <v>23.008333333333336</v>
      </c>
      <c r="V1957" s="19">
        <f t="shared" si="309"/>
        <v>22.975000000000001</v>
      </c>
    </row>
    <row r="1958" spans="1:22" ht="13.5" x14ac:dyDescent="0.25">
      <c r="A1958" s="3">
        <f>RSI!A1958</f>
        <v>44859</v>
      </c>
      <c r="B1958" s="2">
        <f>RSI!B1958</f>
        <v>3.8014000000000001</v>
      </c>
      <c r="C1958" s="2">
        <f>RSI!I1958</f>
        <v>51.555835504855679</v>
      </c>
      <c r="D1958" s="2">
        <f>MACD!E1958</f>
        <v>1.6776110609688644E-2</v>
      </c>
      <c r="E1958" s="2">
        <f>MACD!F1958</f>
        <v>1.1959280505935191E-2</v>
      </c>
      <c r="F1958" s="2">
        <f>'Moving Avg'!D1958</f>
        <v>3.8130800000000002</v>
      </c>
      <c r="G1958" s="2">
        <f>'Moving Avg'!F1958</f>
        <v>3.8172299999999999</v>
      </c>
      <c r="H1958" s="2">
        <f>'Moving Avg'!G1958</f>
        <v>3.775388</v>
      </c>
      <c r="I1958" s="2">
        <f>'Moving Avg'!H1958</f>
        <v>3.4839034999999963</v>
      </c>
      <c r="J1958" s="17" t="str">
        <f>OBV!F1958</f>
        <v>BEARISH</v>
      </c>
      <c r="K1958" s="17" t="str">
        <f>OBV!G1958</f>
        <v>NEUTRAL</v>
      </c>
      <c r="L1958" s="17" t="str">
        <f>OBV!H1958</f>
        <v>CONFIRMED BEARISH</v>
      </c>
      <c r="M1958" s="19">
        <f t="shared" si="300"/>
        <v>25</v>
      </c>
      <c r="N1958" s="19">
        <f t="shared" si="301"/>
        <v>0</v>
      </c>
      <c r="O1958" s="19">
        <f t="shared" si="302"/>
        <v>50</v>
      </c>
      <c r="P1958" s="19">
        <f t="shared" si="303"/>
        <v>16.5</v>
      </c>
      <c r="Q1958" s="20">
        <f t="shared" si="304"/>
        <v>18.725000000000001</v>
      </c>
      <c r="R1958" s="20">
        <f t="shared" si="305"/>
        <v>26.625</v>
      </c>
      <c r="S1958" s="20">
        <f t="shared" si="306"/>
        <v>23.675000000000001</v>
      </c>
      <c r="T1958" s="20">
        <f t="shared" si="307"/>
        <v>22.875</v>
      </c>
      <c r="U1958" s="19">
        <f t="shared" si="308"/>
        <v>23.008333333333336</v>
      </c>
      <c r="V1958" s="19">
        <f t="shared" si="309"/>
        <v>22.975000000000001</v>
      </c>
    </row>
    <row r="1959" spans="1:22" ht="13.5" x14ac:dyDescent="0.25">
      <c r="A1959" s="3">
        <f>RSI!A1959</f>
        <v>44860</v>
      </c>
      <c r="B1959" s="2">
        <f>RSI!B1959</f>
        <v>3.7930999999999999</v>
      </c>
      <c r="C1959" s="2">
        <f>RSI!I1959</f>
        <v>50.151849767176344</v>
      </c>
      <c r="D1959" s="2">
        <f>MACD!E1959</f>
        <v>2.0541196910647486E-2</v>
      </c>
      <c r="E1959" s="2">
        <f>MACD!F1959</f>
        <v>1.3675663786877651E-2</v>
      </c>
      <c r="F1959" s="2">
        <f>'Moving Avg'!D1959</f>
        <v>3.8064200000000001</v>
      </c>
      <c r="G1959" s="2">
        <f>'Moving Avg'!F1959</f>
        <v>3.8138949999999996</v>
      </c>
      <c r="H1959" s="2">
        <f>'Moving Avg'!G1959</f>
        <v>3.7788899999999996</v>
      </c>
      <c r="I1959" s="2">
        <f>'Moving Avg'!H1959</f>
        <v>3.4863109999999953</v>
      </c>
      <c r="J1959" s="17" t="str">
        <f>OBV!F1959</f>
        <v>BEARISH</v>
      </c>
      <c r="K1959" s="17" t="str">
        <f>OBV!G1959</f>
        <v>NEUTRAL</v>
      </c>
      <c r="L1959" s="17" t="str">
        <f>OBV!H1959</f>
        <v>CONFIRMED BEARISH</v>
      </c>
      <c r="M1959" s="19">
        <f t="shared" si="300"/>
        <v>25</v>
      </c>
      <c r="N1959" s="19">
        <f t="shared" si="301"/>
        <v>0</v>
      </c>
      <c r="O1959" s="19">
        <f t="shared" si="302"/>
        <v>50</v>
      </c>
      <c r="P1959" s="19">
        <f t="shared" si="303"/>
        <v>16.5</v>
      </c>
      <c r="Q1959" s="20">
        <f t="shared" si="304"/>
        <v>18.725000000000001</v>
      </c>
      <c r="R1959" s="20">
        <f t="shared" si="305"/>
        <v>26.625</v>
      </c>
      <c r="S1959" s="20">
        <f t="shared" si="306"/>
        <v>23.675000000000001</v>
      </c>
      <c r="T1959" s="20">
        <f t="shared" si="307"/>
        <v>22.875</v>
      </c>
      <c r="U1959" s="19">
        <f t="shared" si="308"/>
        <v>23.008333333333336</v>
      </c>
      <c r="V1959" s="19">
        <f t="shared" si="309"/>
        <v>22.975000000000001</v>
      </c>
    </row>
    <row r="1960" spans="1:22" ht="13.5" x14ac:dyDescent="0.25">
      <c r="A1960" s="3">
        <f>RSI!A1960</f>
        <v>44861</v>
      </c>
      <c r="B1960" s="2">
        <f>RSI!B1960</f>
        <v>3.7930999999999999</v>
      </c>
      <c r="C1960" s="2">
        <f>RSI!I1960</f>
        <v>50.151849767176351</v>
      </c>
      <c r="D1960" s="2">
        <f>MACD!E1960</f>
        <v>1.0915652594753134E-2</v>
      </c>
      <c r="E1960" s="2">
        <f>MACD!F1960</f>
        <v>1.3123661548452749E-2</v>
      </c>
      <c r="F1960" s="2">
        <f>'Moving Avg'!D1960</f>
        <v>3.8014199999999994</v>
      </c>
      <c r="G1960" s="2">
        <f>'Moving Avg'!F1960</f>
        <v>3.8105599999999997</v>
      </c>
      <c r="H1960" s="2">
        <f>'Moving Avg'!G1960</f>
        <v>3.7830579999999996</v>
      </c>
      <c r="I1960" s="2">
        <f>'Moving Avg'!H1960</f>
        <v>3.4888349999999959</v>
      </c>
      <c r="J1960" s="17" t="str">
        <f>OBV!F1960</f>
        <v>BEARISH</v>
      </c>
      <c r="K1960" s="17" t="str">
        <f>OBV!G1960</f>
        <v>NEUTRAL</v>
      </c>
      <c r="L1960" s="17" t="str">
        <f>OBV!H1960</f>
        <v>CONFIRMED BEARISH</v>
      </c>
      <c r="M1960" s="19">
        <f t="shared" si="300"/>
        <v>25</v>
      </c>
      <c r="N1960" s="19">
        <f t="shared" si="301"/>
        <v>45</v>
      </c>
      <c r="O1960" s="19">
        <f t="shared" si="302"/>
        <v>50</v>
      </c>
      <c r="P1960" s="19">
        <f t="shared" si="303"/>
        <v>16.5</v>
      </c>
      <c r="Q1960" s="20">
        <f t="shared" si="304"/>
        <v>34.475000000000001</v>
      </c>
      <c r="R1960" s="20">
        <f t="shared" si="305"/>
        <v>35.625</v>
      </c>
      <c r="S1960" s="20">
        <f t="shared" si="306"/>
        <v>30.425000000000001</v>
      </c>
      <c r="T1960" s="20">
        <f t="shared" si="307"/>
        <v>34.125</v>
      </c>
      <c r="U1960" s="19">
        <f t="shared" si="308"/>
        <v>33.508333333333333</v>
      </c>
      <c r="V1960" s="19">
        <f t="shared" si="309"/>
        <v>33.662499999999994</v>
      </c>
    </row>
    <row r="1961" spans="1:22" ht="13.5" x14ac:dyDescent="0.25">
      <c r="A1961" s="3">
        <f>RSI!A1961</f>
        <v>44862</v>
      </c>
      <c r="B1961" s="2">
        <f>RSI!B1961</f>
        <v>3.7513999999999998</v>
      </c>
      <c r="C1961" s="2">
        <f>RSI!I1961</f>
        <v>43.283743437237241</v>
      </c>
      <c r="D1961" s="2">
        <f>MACD!E1961</f>
        <v>5.8635520327876556E-3</v>
      </c>
      <c r="E1961" s="2">
        <f>MACD!F1961</f>
        <v>1.1671639645319731E-2</v>
      </c>
      <c r="F1961" s="2">
        <f>'Moving Avg'!D1961</f>
        <v>3.7880799999999999</v>
      </c>
      <c r="G1961" s="2">
        <f>'Moving Avg'!F1961</f>
        <v>3.8055599999999998</v>
      </c>
      <c r="H1961" s="2">
        <f>'Moving Avg'!G1961</f>
        <v>3.7855599999999994</v>
      </c>
      <c r="I1961" s="2">
        <f>'Moving Avg'!H1961</f>
        <v>3.4911504999999958</v>
      </c>
      <c r="J1961" s="17" t="str">
        <f>OBV!F1961</f>
        <v>BEARISH</v>
      </c>
      <c r="K1961" s="17" t="str">
        <f>OBV!G1961</f>
        <v>NEUTRAL</v>
      </c>
      <c r="L1961" s="17" t="str">
        <f>OBV!H1961</f>
        <v>CONFIRMED BEARISH</v>
      </c>
      <c r="M1961" s="19">
        <f t="shared" si="300"/>
        <v>25</v>
      </c>
      <c r="N1961" s="19">
        <f t="shared" si="301"/>
        <v>45</v>
      </c>
      <c r="O1961" s="19">
        <f t="shared" si="302"/>
        <v>50</v>
      </c>
      <c r="P1961" s="19">
        <f t="shared" si="303"/>
        <v>16.5</v>
      </c>
      <c r="Q1961" s="20">
        <f t="shared" si="304"/>
        <v>34.475000000000001</v>
      </c>
      <c r="R1961" s="20">
        <f t="shared" si="305"/>
        <v>35.625</v>
      </c>
      <c r="S1961" s="20">
        <f t="shared" si="306"/>
        <v>30.425000000000001</v>
      </c>
      <c r="T1961" s="20">
        <f t="shared" si="307"/>
        <v>34.125</v>
      </c>
      <c r="U1961" s="19">
        <f t="shared" si="308"/>
        <v>33.508333333333333</v>
      </c>
      <c r="V1961" s="19">
        <f t="shared" si="309"/>
        <v>33.662499999999994</v>
      </c>
    </row>
    <row r="1962" spans="1:22" ht="13.5" x14ac:dyDescent="0.25">
      <c r="A1962" s="3">
        <f>RSI!A1962</f>
        <v>44865</v>
      </c>
      <c r="B1962" s="2">
        <f>RSI!B1962</f>
        <v>3.7930999999999999</v>
      </c>
      <c r="C1962" s="2">
        <f>RSI!I1962</f>
        <v>50.573230417033642</v>
      </c>
      <c r="D1962" s="2">
        <f>MACD!E1962</f>
        <v>7.7188743613580968E-3</v>
      </c>
      <c r="E1962" s="2">
        <f>MACD!F1962</f>
        <v>1.0881086588527404E-2</v>
      </c>
      <c r="F1962" s="2">
        <f>'Moving Avg'!D1962</f>
        <v>3.7864199999999997</v>
      </c>
      <c r="G1962" s="2">
        <f>'Moving Avg'!F1962</f>
        <v>3.8034799999999995</v>
      </c>
      <c r="H1962" s="2">
        <f>'Moving Avg'!G1962</f>
        <v>3.7897279999999993</v>
      </c>
      <c r="I1962" s="2">
        <f>'Moving Avg'!H1962</f>
        <v>3.4935579999999957</v>
      </c>
      <c r="J1962" s="17" t="str">
        <f>OBV!F1962</f>
        <v>BEARISH</v>
      </c>
      <c r="K1962" s="17" t="str">
        <f>OBV!G1962</f>
        <v>NEUTRAL</v>
      </c>
      <c r="L1962" s="17" t="str">
        <f>OBV!H1962</f>
        <v>CONFIRMED BEARISH</v>
      </c>
      <c r="M1962" s="19">
        <f t="shared" si="300"/>
        <v>25</v>
      </c>
      <c r="N1962" s="19">
        <f t="shared" si="301"/>
        <v>45</v>
      </c>
      <c r="O1962" s="19">
        <f t="shared" si="302"/>
        <v>50</v>
      </c>
      <c r="P1962" s="19">
        <f t="shared" si="303"/>
        <v>16.5</v>
      </c>
      <c r="Q1962" s="20">
        <f t="shared" si="304"/>
        <v>34.475000000000001</v>
      </c>
      <c r="R1962" s="20">
        <f t="shared" si="305"/>
        <v>35.625</v>
      </c>
      <c r="S1962" s="20">
        <f t="shared" si="306"/>
        <v>30.425000000000001</v>
      </c>
      <c r="T1962" s="20">
        <f t="shared" si="307"/>
        <v>34.125</v>
      </c>
      <c r="U1962" s="19">
        <f t="shared" si="308"/>
        <v>33.508333333333333</v>
      </c>
      <c r="V1962" s="19">
        <f t="shared" si="309"/>
        <v>33.662499999999994</v>
      </c>
    </row>
    <row r="1963" spans="1:22" ht="13.5" x14ac:dyDescent="0.25">
      <c r="A1963" s="3">
        <f>RSI!A1963</f>
        <v>44866</v>
      </c>
      <c r="B1963" s="2">
        <f>RSI!B1963</f>
        <v>3.7263999999999999</v>
      </c>
      <c r="C1963" s="2">
        <f>RSI!I1963</f>
        <v>41.406190121659435</v>
      </c>
      <c r="D1963" s="2">
        <f>MACD!E1963</f>
        <v>1.678365539529425E-2</v>
      </c>
      <c r="E1963" s="2">
        <f>MACD!F1963</f>
        <v>1.2061600349880772E-2</v>
      </c>
      <c r="F1963" s="2">
        <f>'Moving Avg'!D1963</f>
        <v>3.7714200000000004</v>
      </c>
      <c r="G1963" s="2">
        <f>'Moving Avg'!F1963</f>
        <v>3.7980650000000002</v>
      </c>
      <c r="H1963" s="2">
        <f>'Moving Avg'!G1963</f>
        <v>3.7922299999999995</v>
      </c>
      <c r="I1963" s="2">
        <f>'Moving Avg'!H1963</f>
        <v>3.4956319999999952</v>
      </c>
      <c r="J1963" s="17" t="str">
        <f>OBV!F1963</f>
        <v>BEARISH</v>
      </c>
      <c r="K1963" s="17" t="str">
        <f>OBV!G1963</f>
        <v>NEUTRAL</v>
      </c>
      <c r="L1963" s="17" t="str">
        <f>OBV!H1963</f>
        <v>CONFIRMED BEARISH</v>
      </c>
      <c r="M1963" s="19">
        <f t="shared" si="300"/>
        <v>25</v>
      </c>
      <c r="N1963" s="19">
        <f t="shared" si="301"/>
        <v>0</v>
      </c>
      <c r="O1963" s="19">
        <f t="shared" si="302"/>
        <v>50</v>
      </c>
      <c r="P1963" s="19">
        <f t="shared" si="303"/>
        <v>16.5</v>
      </c>
      <c r="Q1963" s="20">
        <f t="shared" si="304"/>
        <v>18.725000000000001</v>
      </c>
      <c r="R1963" s="20">
        <f t="shared" si="305"/>
        <v>26.625</v>
      </c>
      <c r="S1963" s="20">
        <f t="shared" si="306"/>
        <v>23.675000000000001</v>
      </c>
      <c r="T1963" s="20">
        <f t="shared" si="307"/>
        <v>22.875</v>
      </c>
      <c r="U1963" s="19">
        <f t="shared" si="308"/>
        <v>23.008333333333336</v>
      </c>
      <c r="V1963" s="19">
        <f t="shared" si="309"/>
        <v>22.975000000000001</v>
      </c>
    </row>
    <row r="1964" spans="1:22" ht="13.5" x14ac:dyDescent="0.25">
      <c r="A1964" s="3">
        <f>RSI!A1964</f>
        <v>44867</v>
      </c>
      <c r="B1964" s="2">
        <f>RSI!B1964</f>
        <v>3.7263999999999999</v>
      </c>
      <c r="C1964" s="2">
        <f>RSI!I1964</f>
        <v>41.406190121659435</v>
      </c>
      <c r="D1964" s="2">
        <f>MACD!E1964</f>
        <v>2.4834026229343387E-2</v>
      </c>
      <c r="E1964" s="2">
        <f>MACD!F1964</f>
        <v>1.4616085525773296E-2</v>
      </c>
      <c r="F1964" s="2">
        <f>'Moving Avg'!D1964</f>
        <v>3.7580799999999996</v>
      </c>
      <c r="G1964" s="2">
        <f>'Moving Avg'!F1964</f>
        <v>3.7926500000000005</v>
      </c>
      <c r="H1964" s="2">
        <f>'Moving Avg'!G1964</f>
        <v>3.7927300000000002</v>
      </c>
      <c r="I1964" s="2">
        <f>'Moving Avg'!H1964</f>
        <v>3.4975894999999957</v>
      </c>
      <c r="J1964" s="17" t="str">
        <f>OBV!F1964</f>
        <v>BEARISH</v>
      </c>
      <c r="K1964" s="17" t="str">
        <f>OBV!G1964</f>
        <v>NEUTRAL</v>
      </c>
      <c r="L1964" s="17" t="str">
        <f>OBV!H1964</f>
        <v>CONFIRMED BEARISH</v>
      </c>
      <c r="M1964" s="19">
        <f t="shared" si="300"/>
        <v>25</v>
      </c>
      <c r="N1964" s="19">
        <f t="shared" si="301"/>
        <v>0</v>
      </c>
      <c r="O1964" s="19">
        <f t="shared" si="302"/>
        <v>50</v>
      </c>
      <c r="P1964" s="19">
        <f t="shared" si="303"/>
        <v>16.5</v>
      </c>
      <c r="Q1964" s="20">
        <f t="shared" si="304"/>
        <v>18.725000000000001</v>
      </c>
      <c r="R1964" s="20">
        <f t="shared" si="305"/>
        <v>26.625</v>
      </c>
      <c r="S1964" s="20">
        <f t="shared" si="306"/>
        <v>23.675000000000001</v>
      </c>
      <c r="T1964" s="20">
        <f t="shared" si="307"/>
        <v>22.875</v>
      </c>
      <c r="U1964" s="19">
        <f t="shared" si="308"/>
        <v>23.008333333333336</v>
      </c>
      <c r="V1964" s="19">
        <f t="shared" si="309"/>
        <v>22.975000000000001</v>
      </c>
    </row>
    <row r="1965" spans="1:22" ht="13.5" x14ac:dyDescent="0.25">
      <c r="A1965" s="3">
        <f>RSI!A1965</f>
        <v>44868</v>
      </c>
      <c r="B1965" s="2">
        <f>RSI!B1965</f>
        <v>3.7263999999999999</v>
      </c>
      <c r="C1965" s="2">
        <f>RSI!I1965</f>
        <v>41.406190121659435</v>
      </c>
      <c r="D1965" s="2">
        <f>MACD!E1965</f>
        <v>3.0720966042580233E-2</v>
      </c>
      <c r="E1965" s="2">
        <f>MACD!F1965</f>
        <v>1.7837061629134683E-2</v>
      </c>
      <c r="F1965" s="2">
        <f>'Moving Avg'!D1965</f>
        <v>3.7447400000000002</v>
      </c>
      <c r="G1965" s="2">
        <f>'Moving Avg'!F1965</f>
        <v>3.7872349999999999</v>
      </c>
      <c r="H1965" s="2">
        <f>'Moving Avg'!G1965</f>
        <v>3.7922300000000009</v>
      </c>
      <c r="I1965" s="2">
        <f>'Moving Avg'!H1965</f>
        <v>3.4995079999999956</v>
      </c>
      <c r="J1965" s="17" t="str">
        <f>OBV!F1965</f>
        <v>BEARISH</v>
      </c>
      <c r="K1965" s="17" t="str">
        <f>OBV!G1965</f>
        <v>NEUTRAL</v>
      </c>
      <c r="L1965" s="17" t="str">
        <f>OBV!H1965</f>
        <v>CONFIRMED BEARISH</v>
      </c>
      <c r="M1965" s="19">
        <f t="shared" si="300"/>
        <v>25</v>
      </c>
      <c r="N1965" s="19">
        <f t="shared" si="301"/>
        <v>0</v>
      </c>
      <c r="O1965" s="19">
        <f t="shared" si="302"/>
        <v>50</v>
      </c>
      <c r="P1965" s="19">
        <f t="shared" si="303"/>
        <v>16.5</v>
      </c>
      <c r="Q1965" s="20">
        <f t="shared" si="304"/>
        <v>18.725000000000001</v>
      </c>
      <c r="R1965" s="20">
        <f t="shared" si="305"/>
        <v>26.625</v>
      </c>
      <c r="S1965" s="20">
        <f t="shared" si="306"/>
        <v>23.675000000000001</v>
      </c>
      <c r="T1965" s="20">
        <f t="shared" si="307"/>
        <v>22.875</v>
      </c>
      <c r="U1965" s="19">
        <f t="shared" si="308"/>
        <v>23.008333333333336</v>
      </c>
      <c r="V1965" s="19">
        <f t="shared" si="309"/>
        <v>22.975000000000001</v>
      </c>
    </row>
    <row r="1966" spans="1:22" ht="13.5" x14ac:dyDescent="0.25">
      <c r="A1966" s="3">
        <f>RSI!A1966</f>
        <v>44869</v>
      </c>
      <c r="B1966" s="2">
        <f>RSI!B1966</f>
        <v>3.718</v>
      </c>
      <c r="C1966" s="2">
        <f>RSI!I1966</f>
        <v>40.258374367703595</v>
      </c>
      <c r="D1966" s="2">
        <f>MACD!E1966</f>
        <v>3.6650380813149308E-2</v>
      </c>
      <c r="E1966" s="2">
        <f>MACD!F1966</f>
        <v>2.1599725465937608E-2</v>
      </c>
      <c r="F1966" s="2">
        <f>'Moving Avg'!D1966</f>
        <v>3.7380599999999999</v>
      </c>
      <c r="G1966" s="2">
        <f>'Moving Avg'!F1966</f>
        <v>3.7855650000000005</v>
      </c>
      <c r="H1966" s="2">
        <f>'Moving Avg'!G1966</f>
        <v>3.7892280000000005</v>
      </c>
      <c r="I1966" s="2">
        <f>'Moving Avg'!H1966</f>
        <v>3.5015399999999954</v>
      </c>
      <c r="J1966" s="17" t="str">
        <f>OBV!F1966</f>
        <v>BEARISH</v>
      </c>
      <c r="K1966" s="17" t="str">
        <f>OBV!G1966</f>
        <v>NEUTRAL</v>
      </c>
      <c r="L1966" s="17" t="str">
        <f>OBV!H1966</f>
        <v>CONFIRMED BEARISH</v>
      </c>
      <c r="M1966" s="19">
        <f t="shared" si="300"/>
        <v>25</v>
      </c>
      <c r="N1966" s="19">
        <f t="shared" si="301"/>
        <v>0</v>
      </c>
      <c r="O1966" s="19">
        <f t="shared" si="302"/>
        <v>50</v>
      </c>
      <c r="P1966" s="19">
        <f t="shared" si="303"/>
        <v>16.5</v>
      </c>
      <c r="Q1966" s="20">
        <f t="shared" si="304"/>
        <v>18.725000000000001</v>
      </c>
      <c r="R1966" s="20">
        <f t="shared" si="305"/>
        <v>26.625</v>
      </c>
      <c r="S1966" s="20">
        <f t="shared" si="306"/>
        <v>23.675000000000001</v>
      </c>
      <c r="T1966" s="20">
        <f t="shared" si="307"/>
        <v>22.875</v>
      </c>
      <c r="U1966" s="19">
        <f t="shared" si="308"/>
        <v>23.008333333333336</v>
      </c>
      <c r="V1966" s="19">
        <f t="shared" si="309"/>
        <v>22.975000000000001</v>
      </c>
    </row>
    <row r="1967" spans="1:22" ht="13.5" x14ac:dyDescent="0.25">
      <c r="A1967" s="3">
        <f>RSI!A1967</f>
        <v>44872</v>
      </c>
      <c r="B1967" s="2">
        <f>RSI!B1967</f>
        <v>3.6013000000000002</v>
      </c>
      <c r="C1967" s="2">
        <f>RSI!I1967</f>
        <v>28.456237639206918</v>
      </c>
      <c r="D1967" s="2">
        <f>MACD!E1967</f>
        <v>4.8094219954613493E-2</v>
      </c>
      <c r="E1967" s="2">
        <f>MACD!F1967</f>
        <v>2.6898624363672786E-2</v>
      </c>
      <c r="F1967" s="2">
        <f>'Moving Avg'!D1967</f>
        <v>3.6997</v>
      </c>
      <c r="G1967" s="2">
        <f>'Moving Avg'!F1967</f>
        <v>3.7751449999999998</v>
      </c>
      <c r="H1967" s="2">
        <f>'Moving Avg'!G1967</f>
        <v>3.7845600000000008</v>
      </c>
      <c r="I1967" s="2">
        <f>'Moving Avg'!H1967</f>
        <v>3.5029884999999954</v>
      </c>
      <c r="J1967" s="17" t="str">
        <f>OBV!F1967</f>
        <v>BEARISH</v>
      </c>
      <c r="K1967" s="17" t="str">
        <f>OBV!G1967</f>
        <v>NEUTRAL</v>
      </c>
      <c r="L1967" s="17" t="str">
        <f>OBV!H1967</f>
        <v>CONFIRMED BEARISH</v>
      </c>
      <c r="M1967" s="19">
        <f t="shared" si="300"/>
        <v>50</v>
      </c>
      <c r="N1967" s="19">
        <f t="shared" si="301"/>
        <v>0</v>
      </c>
      <c r="O1967" s="19">
        <f t="shared" si="302"/>
        <v>50</v>
      </c>
      <c r="P1967" s="19">
        <f t="shared" si="303"/>
        <v>16.5</v>
      </c>
      <c r="Q1967" s="20">
        <f t="shared" si="304"/>
        <v>27.475000000000001</v>
      </c>
      <c r="R1967" s="20">
        <f t="shared" si="305"/>
        <v>31.625</v>
      </c>
      <c r="S1967" s="20">
        <f t="shared" si="306"/>
        <v>27.425000000000001</v>
      </c>
      <c r="T1967" s="20">
        <f t="shared" si="307"/>
        <v>29.125</v>
      </c>
      <c r="U1967" s="19">
        <f t="shared" si="308"/>
        <v>28.841666666666669</v>
      </c>
      <c r="V1967" s="19">
        <f t="shared" si="309"/>
        <v>28.912500000000001</v>
      </c>
    </row>
    <row r="1968" spans="1:22" ht="13.5" x14ac:dyDescent="0.25">
      <c r="A1968" s="3">
        <f>RSI!A1968</f>
        <v>44873</v>
      </c>
      <c r="B1968" s="2">
        <f>RSI!B1968</f>
        <v>3.6429999999999998</v>
      </c>
      <c r="C1968" s="2">
        <f>RSI!I1968</f>
        <v>35.709015351059065</v>
      </c>
      <c r="D1968" s="2">
        <f>MACD!E1968</f>
        <v>5.5703561504711008E-2</v>
      </c>
      <c r="E1968" s="2">
        <f>MACD!F1968</f>
        <v>3.2659611791880427E-2</v>
      </c>
      <c r="F1968" s="2">
        <f>'Moving Avg'!D1968</f>
        <v>3.68302</v>
      </c>
      <c r="G1968" s="2">
        <f>'Moving Avg'!F1968</f>
        <v>3.7655599999999998</v>
      </c>
      <c r="H1968" s="2">
        <f>'Moving Avg'!G1968</f>
        <v>3.7783900000000012</v>
      </c>
      <c r="I1968" s="2">
        <f>'Moving Avg'!H1968</f>
        <v>3.5046454999999956</v>
      </c>
      <c r="J1968" s="17" t="str">
        <f>OBV!F1968</f>
        <v>BEARISH</v>
      </c>
      <c r="K1968" s="17" t="str">
        <f>OBV!G1968</f>
        <v>NEUTRAL</v>
      </c>
      <c r="L1968" s="17" t="str">
        <f>OBV!H1968</f>
        <v>CONFIRMED BEARISH</v>
      </c>
      <c r="M1968" s="19">
        <f t="shared" si="300"/>
        <v>25</v>
      </c>
      <c r="N1968" s="19">
        <f t="shared" si="301"/>
        <v>0</v>
      </c>
      <c r="O1968" s="19">
        <f t="shared" si="302"/>
        <v>50</v>
      </c>
      <c r="P1968" s="19">
        <f t="shared" si="303"/>
        <v>16.5</v>
      </c>
      <c r="Q1968" s="20">
        <f t="shared" si="304"/>
        <v>18.725000000000001</v>
      </c>
      <c r="R1968" s="20">
        <f t="shared" si="305"/>
        <v>26.625</v>
      </c>
      <c r="S1968" s="20">
        <f t="shared" si="306"/>
        <v>23.675000000000001</v>
      </c>
      <c r="T1968" s="20">
        <f t="shared" si="307"/>
        <v>22.875</v>
      </c>
      <c r="U1968" s="19">
        <f t="shared" si="308"/>
        <v>23.008333333333336</v>
      </c>
      <c r="V1968" s="19">
        <f t="shared" si="309"/>
        <v>22.975000000000001</v>
      </c>
    </row>
    <row r="1969" spans="1:22" ht="13.5" x14ac:dyDescent="0.25">
      <c r="A1969" s="3">
        <f>RSI!A1969</f>
        <v>44874</v>
      </c>
      <c r="B1969" s="2">
        <f>RSI!B1969</f>
        <v>3.5512999999999999</v>
      </c>
      <c r="C1969" s="2">
        <f>RSI!I1969</f>
        <v>28.795804892452736</v>
      </c>
      <c r="D1969" s="2">
        <f>MACD!E1969</f>
        <v>6.8351295636500442E-2</v>
      </c>
      <c r="E1969" s="2">
        <f>MACD!F1969</f>
        <v>3.979794856080443E-2</v>
      </c>
      <c r="F1969" s="2">
        <f>'Moving Avg'!D1969</f>
        <v>3.6480000000000006</v>
      </c>
      <c r="G1969" s="2">
        <f>'Moving Avg'!F1969</f>
        <v>3.7513899999999998</v>
      </c>
      <c r="H1969" s="2">
        <f>'Moving Avg'!G1969</f>
        <v>3.7710540000000012</v>
      </c>
      <c r="I1969" s="2">
        <f>'Moving Avg'!H1969</f>
        <v>3.5055719999999964</v>
      </c>
      <c r="J1969" s="17" t="str">
        <f>OBV!F1969</f>
        <v>BEARISH</v>
      </c>
      <c r="K1969" s="17" t="str">
        <f>OBV!G1969</f>
        <v>NEUTRAL</v>
      </c>
      <c r="L1969" s="17" t="str">
        <f>OBV!H1969</f>
        <v>CONFIRMED BEARISH</v>
      </c>
      <c r="M1969" s="19">
        <f t="shared" si="300"/>
        <v>50</v>
      </c>
      <c r="N1969" s="19">
        <f t="shared" si="301"/>
        <v>0</v>
      </c>
      <c r="O1969" s="19">
        <f t="shared" si="302"/>
        <v>50</v>
      </c>
      <c r="P1969" s="19">
        <f t="shared" si="303"/>
        <v>16.5</v>
      </c>
      <c r="Q1969" s="20">
        <f t="shared" si="304"/>
        <v>27.475000000000001</v>
      </c>
      <c r="R1969" s="20">
        <f t="shared" si="305"/>
        <v>31.625</v>
      </c>
      <c r="S1969" s="20">
        <f t="shared" si="306"/>
        <v>27.425000000000001</v>
      </c>
      <c r="T1969" s="20">
        <f t="shared" si="307"/>
        <v>29.125</v>
      </c>
      <c r="U1969" s="19">
        <f t="shared" si="308"/>
        <v>28.841666666666669</v>
      </c>
      <c r="V1969" s="19">
        <f t="shared" si="309"/>
        <v>28.912500000000001</v>
      </c>
    </row>
    <row r="1970" spans="1:22" ht="13.5" x14ac:dyDescent="0.25">
      <c r="A1970" s="3">
        <f>RSI!A1970</f>
        <v>44875</v>
      </c>
      <c r="B1970" s="2">
        <f>RSI!B1970</f>
        <v>3.6846999999999999</v>
      </c>
      <c r="C1970" s="2">
        <f>RSI!I1970</f>
        <v>45.366247575873707</v>
      </c>
      <c r="D1970" s="2">
        <f>MACD!E1970</f>
        <v>7.0355630974665573E-2</v>
      </c>
      <c r="E1970" s="2">
        <f>MACD!F1970</f>
        <v>4.5909485043576663E-2</v>
      </c>
      <c r="F1970" s="2">
        <f>'Moving Avg'!D1970</f>
        <v>3.6396600000000001</v>
      </c>
      <c r="G1970" s="2">
        <f>'Moving Avg'!F1970</f>
        <v>3.7480549999999999</v>
      </c>
      <c r="H1970" s="2">
        <f>'Moving Avg'!G1970</f>
        <v>3.7667200000000007</v>
      </c>
      <c r="I1970" s="2">
        <f>'Moving Avg'!H1970</f>
        <v>3.5071654999999966</v>
      </c>
      <c r="J1970" s="17" t="str">
        <f>OBV!F1970</f>
        <v>BEARISH</v>
      </c>
      <c r="K1970" s="17" t="str">
        <f>OBV!G1970</f>
        <v>NEUTRAL</v>
      </c>
      <c r="L1970" s="17" t="str">
        <f>OBV!H1970</f>
        <v>CONFIRMED BEARISH</v>
      </c>
      <c r="M1970" s="19">
        <f t="shared" si="300"/>
        <v>25</v>
      </c>
      <c r="N1970" s="19">
        <f t="shared" si="301"/>
        <v>0</v>
      </c>
      <c r="O1970" s="19">
        <f t="shared" si="302"/>
        <v>50</v>
      </c>
      <c r="P1970" s="19">
        <f t="shared" si="303"/>
        <v>16.5</v>
      </c>
      <c r="Q1970" s="20">
        <f t="shared" si="304"/>
        <v>18.725000000000001</v>
      </c>
      <c r="R1970" s="20">
        <f t="shared" si="305"/>
        <v>26.625</v>
      </c>
      <c r="S1970" s="20">
        <f t="shared" si="306"/>
        <v>23.675000000000001</v>
      </c>
      <c r="T1970" s="20">
        <f t="shared" si="307"/>
        <v>22.875</v>
      </c>
      <c r="U1970" s="19">
        <f t="shared" si="308"/>
        <v>23.008333333333336</v>
      </c>
      <c r="V1970" s="19">
        <f t="shared" si="309"/>
        <v>22.975000000000001</v>
      </c>
    </row>
    <row r="1971" spans="1:22" ht="13.5" x14ac:dyDescent="0.25">
      <c r="A1971" s="3">
        <f>RSI!A1971</f>
        <v>44876</v>
      </c>
      <c r="B1971" s="2">
        <f>RSI!B1971</f>
        <v>3.6513</v>
      </c>
      <c r="C1971" s="2">
        <f>RSI!I1971</f>
        <v>42.68765797662774</v>
      </c>
      <c r="D1971" s="2">
        <f>MACD!E1971</f>
        <v>6.841822269573905E-2</v>
      </c>
      <c r="E1971" s="2">
        <f>MACD!F1971</f>
        <v>5.0411232574009146E-2</v>
      </c>
      <c r="F1971" s="2">
        <f>'Moving Avg'!D1971</f>
        <v>3.6263199999999998</v>
      </c>
      <c r="G1971" s="2">
        <f>'Moving Avg'!F1971</f>
        <v>3.7430500000000011</v>
      </c>
      <c r="H1971" s="2">
        <f>'Moving Avg'!G1971</f>
        <v>3.7622180000000007</v>
      </c>
      <c r="I1971" s="2">
        <f>'Moving Avg'!H1971</f>
        <v>3.5085919999999966</v>
      </c>
      <c r="J1971" s="17" t="str">
        <f>OBV!F1971</f>
        <v>BEARISH</v>
      </c>
      <c r="K1971" s="17" t="str">
        <f>OBV!G1971</f>
        <v>NEUTRAL</v>
      </c>
      <c r="L1971" s="17" t="str">
        <f>OBV!H1971</f>
        <v>CONFIRMED BEARISH</v>
      </c>
      <c r="M1971" s="19">
        <f t="shared" si="300"/>
        <v>25</v>
      </c>
      <c r="N1971" s="19">
        <f t="shared" si="301"/>
        <v>0</v>
      </c>
      <c r="O1971" s="19">
        <f t="shared" si="302"/>
        <v>50</v>
      </c>
      <c r="P1971" s="19">
        <f t="shared" si="303"/>
        <v>16.5</v>
      </c>
      <c r="Q1971" s="20">
        <f t="shared" si="304"/>
        <v>18.725000000000001</v>
      </c>
      <c r="R1971" s="20">
        <f t="shared" si="305"/>
        <v>26.625</v>
      </c>
      <c r="S1971" s="20">
        <f t="shared" si="306"/>
        <v>23.675000000000001</v>
      </c>
      <c r="T1971" s="20">
        <f t="shared" si="307"/>
        <v>22.875</v>
      </c>
      <c r="U1971" s="19">
        <f t="shared" si="308"/>
        <v>23.008333333333336</v>
      </c>
      <c r="V1971" s="19">
        <f t="shared" si="309"/>
        <v>22.975000000000001</v>
      </c>
    </row>
    <row r="1972" spans="1:22" ht="13.5" x14ac:dyDescent="0.25">
      <c r="A1972" s="3">
        <f>RSI!A1972</f>
        <v>44879</v>
      </c>
      <c r="B1972" s="2">
        <f>RSI!B1972</f>
        <v>3.6513</v>
      </c>
      <c r="C1972" s="2">
        <f>RSI!I1972</f>
        <v>42.68765797662774</v>
      </c>
      <c r="D1972" s="2">
        <f>MACD!E1972</f>
        <v>7.3676740737084412E-2</v>
      </c>
      <c r="E1972" s="2">
        <f>MACD!F1972</f>
        <v>5.5064334206624196E-2</v>
      </c>
      <c r="F1972" s="2">
        <f>'Moving Avg'!D1972</f>
        <v>3.63632</v>
      </c>
      <c r="G1972" s="2">
        <f>'Moving Avg'!F1972</f>
        <v>3.7351300000000003</v>
      </c>
      <c r="H1972" s="2">
        <f>'Moving Avg'!G1972</f>
        <v>3.7577160000000007</v>
      </c>
      <c r="I1972" s="2">
        <f>'Moving Avg'!H1972</f>
        <v>3.5099794999999965</v>
      </c>
      <c r="J1972" s="17" t="str">
        <f>OBV!F1972</f>
        <v>BEARISH</v>
      </c>
      <c r="K1972" s="17" t="str">
        <f>OBV!G1972</f>
        <v>NEUTRAL</v>
      </c>
      <c r="L1972" s="17" t="str">
        <f>OBV!H1972</f>
        <v>BEARISH DIVERGENCE</v>
      </c>
      <c r="M1972" s="19">
        <f t="shared" si="300"/>
        <v>25</v>
      </c>
      <c r="N1972" s="19">
        <f t="shared" si="301"/>
        <v>0</v>
      </c>
      <c r="O1972" s="19">
        <f t="shared" si="302"/>
        <v>50</v>
      </c>
      <c r="P1972" s="19">
        <f t="shared" si="303"/>
        <v>16.5</v>
      </c>
      <c r="Q1972" s="20">
        <f t="shared" si="304"/>
        <v>18.725000000000001</v>
      </c>
      <c r="R1972" s="20">
        <f t="shared" si="305"/>
        <v>26.625</v>
      </c>
      <c r="S1972" s="20">
        <f t="shared" si="306"/>
        <v>23.675000000000001</v>
      </c>
      <c r="T1972" s="20">
        <f t="shared" si="307"/>
        <v>22.875</v>
      </c>
      <c r="U1972" s="19">
        <f t="shared" si="308"/>
        <v>23.008333333333336</v>
      </c>
      <c r="V1972" s="19">
        <f t="shared" si="309"/>
        <v>22.975000000000001</v>
      </c>
    </row>
    <row r="1973" spans="1:22" ht="13.5" x14ac:dyDescent="0.25">
      <c r="A1973" s="3">
        <f>RSI!A1973</f>
        <v>44880</v>
      </c>
      <c r="B1973" s="2">
        <f>RSI!B1973</f>
        <v>3.6513</v>
      </c>
      <c r="C1973" s="2">
        <f>RSI!I1973</f>
        <v>42.68765797662774</v>
      </c>
      <c r="D1973" s="2">
        <f>MACD!E1973</f>
        <v>6.8311457256804431E-2</v>
      </c>
      <c r="E1973" s="2">
        <f>MACD!F1973</f>
        <v>5.7713758816660243E-2</v>
      </c>
      <c r="F1973" s="2">
        <f>'Moving Avg'!D1973</f>
        <v>3.6379799999999998</v>
      </c>
      <c r="G1973" s="2">
        <f>'Moving Avg'!F1973</f>
        <v>3.7263750000000009</v>
      </c>
      <c r="H1973" s="2">
        <f>'Moving Avg'!G1973</f>
        <v>3.7550480000000008</v>
      </c>
      <c r="I1973" s="2">
        <f>'Moving Avg'!H1973</f>
        <v>3.5112114999999964</v>
      </c>
      <c r="J1973" s="17" t="str">
        <f>OBV!F1973</f>
        <v>BEARISH</v>
      </c>
      <c r="K1973" s="17" t="str">
        <f>OBV!G1973</f>
        <v>NEUTRAL</v>
      </c>
      <c r="L1973" s="17" t="str">
        <f>OBV!H1973</f>
        <v>BEARISH DIVERGENCE</v>
      </c>
      <c r="M1973" s="19">
        <f t="shared" si="300"/>
        <v>25</v>
      </c>
      <c r="N1973" s="19">
        <f t="shared" si="301"/>
        <v>0</v>
      </c>
      <c r="O1973" s="19">
        <f t="shared" si="302"/>
        <v>50</v>
      </c>
      <c r="P1973" s="19">
        <f t="shared" si="303"/>
        <v>16.5</v>
      </c>
      <c r="Q1973" s="20">
        <f t="shared" si="304"/>
        <v>18.725000000000001</v>
      </c>
      <c r="R1973" s="20">
        <f t="shared" si="305"/>
        <v>26.625</v>
      </c>
      <c r="S1973" s="20">
        <f t="shared" si="306"/>
        <v>23.675000000000001</v>
      </c>
      <c r="T1973" s="20">
        <f t="shared" si="307"/>
        <v>22.875</v>
      </c>
      <c r="U1973" s="19">
        <f t="shared" si="308"/>
        <v>23.008333333333336</v>
      </c>
      <c r="V1973" s="19">
        <f t="shared" si="309"/>
        <v>22.975000000000001</v>
      </c>
    </row>
    <row r="1974" spans="1:22" ht="13.5" x14ac:dyDescent="0.25">
      <c r="A1974" s="3">
        <f>RSI!A1974</f>
        <v>44881</v>
      </c>
      <c r="B1974" s="2">
        <f>RSI!B1974</f>
        <v>3.6513</v>
      </c>
      <c r="C1974" s="2">
        <f>RSI!I1974</f>
        <v>42.687657976627733</v>
      </c>
      <c r="D1974" s="2">
        <f>MACD!E1974</f>
        <v>6.4185249888986551E-2</v>
      </c>
      <c r="E1974" s="2">
        <f>MACD!F1974</f>
        <v>5.9008057031125508E-2</v>
      </c>
      <c r="F1974" s="2">
        <f>'Moving Avg'!D1974</f>
        <v>3.6579799999999998</v>
      </c>
      <c r="G1974" s="2">
        <f>'Moving Avg'!F1974</f>
        <v>3.7176200000000001</v>
      </c>
      <c r="H1974" s="2">
        <f>'Moving Avg'!G1974</f>
        <v>3.751380000000001</v>
      </c>
      <c r="I1974" s="2">
        <f>'Moving Avg'!H1974</f>
        <v>3.5123659999999961</v>
      </c>
      <c r="J1974" s="17" t="str">
        <f>OBV!F1974</f>
        <v>BEARISH</v>
      </c>
      <c r="K1974" s="17" t="str">
        <f>OBV!G1974</f>
        <v>NEUTRAL</v>
      </c>
      <c r="L1974" s="17" t="str">
        <f>OBV!H1974</f>
        <v>BEARISH DIVERGENCE</v>
      </c>
      <c r="M1974" s="19">
        <f t="shared" si="300"/>
        <v>25</v>
      </c>
      <c r="N1974" s="19">
        <f t="shared" si="301"/>
        <v>0</v>
      </c>
      <c r="O1974" s="19">
        <f t="shared" si="302"/>
        <v>50</v>
      </c>
      <c r="P1974" s="19">
        <f t="shared" si="303"/>
        <v>16.5</v>
      </c>
      <c r="Q1974" s="20">
        <f t="shared" si="304"/>
        <v>18.725000000000001</v>
      </c>
      <c r="R1974" s="20">
        <f t="shared" si="305"/>
        <v>26.625</v>
      </c>
      <c r="S1974" s="20">
        <f t="shared" si="306"/>
        <v>23.675000000000001</v>
      </c>
      <c r="T1974" s="20">
        <f t="shared" si="307"/>
        <v>22.875</v>
      </c>
      <c r="U1974" s="19">
        <f t="shared" si="308"/>
        <v>23.008333333333336</v>
      </c>
      <c r="V1974" s="19">
        <f t="shared" si="309"/>
        <v>22.975000000000001</v>
      </c>
    </row>
    <row r="1975" spans="1:22" ht="13.5" x14ac:dyDescent="0.25">
      <c r="A1975" s="3">
        <f>RSI!A1975</f>
        <v>44882</v>
      </c>
      <c r="B1975" s="2">
        <f>RSI!B1975</f>
        <v>3.593</v>
      </c>
      <c r="C1975" s="2">
        <f>RSI!I1975</f>
        <v>37.490610821611931</v>
      </c>
      <c r="D1975" s="2">
        <f>MACD!E1975</f>
        <v>6.5395369473869369E-2</v>
      </c>
      <c r="E1975" s="2">
        <f>MACD!F1975</f>
        <v>6.0285519519674285E-2</v>
      </c>
      <c r="F1975" s="2">
        <f>'Moving Avg'!D1975</f>
        <v>3.63964</v>
      </c>
      <c r="G1975" s="2">
        <f>'Moving Avg'!F1975</f>
        <v>3.7063650000000004</v>
      </c>
      <c r="H1975" s="2">
        <f>'Moving Avg'!G1975</f>
        <v>3.7485460000000006</v>
      </c>
      <c r="I1975" s="2">
        <f>'Moving Avg'!H1975</f>
        <v>3.5135009999999962</v>
      </c>
      <c r="J1975" s="17" t="str">
        <f>OBV!F1975</f>
        <v>BEARISH</v>
      </c>
      <c r="K1975" s="17" t="str">
        <f>OBV!G1975</f>
        <v>NEUTRAL</v>
      </c>
      <c r="L1975" s="17" t="str">
        <f>OBV!H1975</f>
        <v>CONFIRMED BEARISH</v>
      </c>
      <c r="M1975" s="19">
        <f t="shared" si="300"/>
        <v>25</v>
      </c>
      <c r="N1975" s="19">
        <f t="shared" si="301"/>
        <v>0</v>
      </c>
      <c r="O1975" s="19">
        <f t="shared" si="302"/>
        <v>50</v>
      </c>
      <c r="P1975" s="19">
        <f t="shared" si="303"/>
        <v>16.5</v>
      </c>
      <c r="Q1975" s="20">
        <f t="shared" si="304"/>
        <v>18.725000000000001</v>
      </c>
      <c r="R1975" s="20">
        <f t="shared" si="305"/>
        <v>26.625</v>
      </c>
      <c r="S1975" s="20">
        <f t="shared" si="306"/>
        <v>23.675000000000001</v>
      </c>
      <c r="T1975" s="20">
        <f t="shared" si="307"/>
        <v>22.875</v>
      </c>
      <c r="U1975" s="19">
        <f t="shared" si="308"/>
        <v>23.008333333333336</v>
      </c>
      <c r="V1975" s="19">
        <f t="shared" si="309"/>
        <v>22.975000000000001</v>
      </c>
    </row>
    <row r="1976" spans="1:22" ht="13.5" x14ac:dyDescent="0.25">
      <c r="A1976" s="3">
        <f>RSI!A1976</f>
        <v>44883</v>
      </c>
      <c r="B1976" s="2">
        <f>RSI!B1976</f>
        <v>3.5847000000000002</v>
      </c>
      <c r="C1976" s="2">
        <f>RSI!I1976</f>
        <v>36.803638396203191</v>
      </c>
      <c r="D1976" s="2">
        <f>MACD!E1976</f>
        <v>6.6440957530699229E-2</v>
      </c>
      <c r="E1976" s="2">
        <f>MACD!F1976</f>
        <v>6.1516607121879271E-2</v>
      </c>
      <c r="F1976" s="2">
        <f>'Moving Avg'!D1976</f>
        <v>3.6263200000000007</v>
      </c>
      <c r="G1976" s="2">
        <f>'Moving Avg'!F1976</f>
        <v>3.6946949999999994</v>
      </c>
      <c r="H1976" s="2">
        <f>'Moving Avg'!G1976</f>
        <v>3.7477140000000002</v>
      </c>
      <c r="I1976" s="2">
        <f>'Moving Avg'!H1976</f>
        <v>3.5143999999999953</v>
      </c>
      <c r="J1976" s="17" t="str">
        <f>OBV!F1976</f>
        <v>BEARISH</v>
      </c>
      <c r="K1976" s="17" t="str">
        <f>OBV!G1976</f>
        <v>NEUTRAL</v>
      </c>
      <c r="L1976" s="17" t="str">
        <f>OBV!H1976</f>
        <v>CONFIRMED BEARISH</v>
      </c>
      <c r="M1976" s="19">
        <f t="shared" si="300"/>
        <v>25</v>
      </c>
      <c r="N1976" s="19">
        <f t="shared" si="301"/>
        <v>0</v>
      </c>
      <c r="O1976" s="19">
        <f t="shared" si="302"/>
        <v>50</v>
      </c>
      <c r="P1976" s="19">
        <f t="shared" si="303"/>
        <v>16.5</v>
      </c>
      <c r="Q1976" s="20">
        <f t="shared" si="304"/>
        <v>18.725000000000001</v>
      </c>
      <c r="R1976" s="20">
        <f t="shared" si="305"/>
        <v>26.625</v>
      </c>
      <c r="S1976" s="20">
        <f t="shared" si="306"/>
        <v>23.675000000000001</v>
      </c>
      <c r="T1976" s="20">
        <f t="shared" si="307"/>
        <v>22.875</v>
      </c>
      <c r="U1976" s="19">
        <f t="shared" si="308"/>
        <v>23.008333333333336</v>
      </c>
      <c r="V1976" s="19">
        <f t="shared" si="309"/>
        <v>22.975000000000001</v>
      </c>
    </row>
    <row r="1977" spans="1:22" ht="13.5" x14ac:dyDescent="0.25">
      <c r="A1977" s="3">
        <f>RSI!A1977</f>
        <v>44886</v>
      </c>
      <c r="B1977" s="2">
        <f>RSI!B1977</f>
        <v>3.5847000000000002</v>
      </c>
      <c r="C1977" s="2">
        <f>RSI!I1977</f>
        <v>36.803638396203191</v>
      </c>
      <c r="D1977" s="2">
        <f>MACD!E1977</f>
        <v>5.0068230708777417E-2</v>
      </c>
      <c r="E1977" s="2">
        <f>MACD!F1977</f>
        <v>5.9226931839258902E-2</v>
      </c>
      <c r="F1977" s="2">
        <f>'Moving Avg'!D1977</f>
        <v>3.6130000000000004</v>
      </c>
      <c r="G1977" s="2">
        <f>'Moving Avg'!F1977</f>
        <v>3.6838599999999992</v>
      </c>
      <c r="H1977" s="2">
        <f>'Moving Avg'!G1977</f>
        <v>3.7453799999999999</v>
      </c>
      <c r="I1977" s="2">
        <f>'Moving Avg'!H1977</f>
        <v>3.5152989999999953</v>
      </c>
      <c r="J1977" s="17" t="str">
        <f>OBV!F1977</f>
        <v>BEARISH</v>
      </c>
      <c r="K1977" s="17" t="str">
        <f>OBV!G1977</f>
        <v>NEUTRAL</v>
      </c>
      <c r="L1977" s="17" t="str">
        <f>OBV!H1977</f>
        <v>CONFIRMED BEARISH</v>
      </c>
      <c r="M1977" s="19">
        <f t="shared" si="300"/>
        <v>25</v>
      </c>
      <c r="N1977" s="19">
        <f t="shared" si="301"/>
        <v>45</v>
      </c>
      <c r="O1977" s="19">
        <f t="shared" si="302"/>
        <v>50</v>
      </c>
      <c r="P1977" s="19">
        <f t="shared" si="303"/>
        <v>16.5</v>
      </c>
      <c r="Q1977" s="20">
        <f t="shared" si="304"/>
        <v>34.475000000000001</v>
      </c>
      <c r="R1977" s="20">
        <f t="shared" si="305"/>
        <v>35.625</v>
      </c>
      <c r="S1977" s="20">
        <f t="shared" si="306"/>
        <v>30.425000000000001</v>
      </c>
      <c r="T1977" s="20">
        <f t="shared" si="307"/>
        <v>34.125</v>
      </c>
      <c r="U1977" s="19">
        <f t="shared" si="308"/>
        <v>33.508333333333333</v>
      </c>
      <c r="V1977" s="19">
        <f t="shared" si="309"/>
        <v>33.662499999999994</v>
      </c>
    </row>
    <row r="1978" spans="1:22" ht="13.5" x14ac:dyDescent="0.25">
      <c r="A1978" s="3">
        <f>RSI!A1978</f>
        <v>44887</v>
      </c>
      <c r="B1978" s="2">
        <f>RSI!B1978</f>
        <v>3.5847000000000002</v>
      </c>
      <c r="C1978" s="2">
        <f>RSI!I1978</f>
        <v>36.803638396203191</v>
      </c>
      <c r="D1978" s="2">
        <f>MACD!E1978</f>
        <v>4.3274576011160359E-2</v>
      </c>
      <c r="E1978" s="2">
        <f>MACD!F1978</f>
        <v>5.6036460673639196E-2</v>
      </c>
      <c r="F1978" s="2">
        <f>'Moving Avg'!D1978</f>
        <v>3.5996800000000002</v>
      </c>
      <c r="G1978" s="2">
        <f>'Moving Avg'!F1978</f>
        <v>3.6730249999999991</v>
      </c>
      <c r="H1978" s="2">
        <f>'Moving Avg'!G1978</f>
        <v>3.7430460000000005</v>
      </c>
      <c r="I1978" s="2">
        <f>'Moving Avg'!H1978</f>
        <v>3.5165089999999957</v>
      </c>
      <c r="J1978" s="17" t="str">
        <f>OBV!F1978</f>
        <v>BEARISH</v>
      </c>
      <c r="K1978" s="17" t="str">
        <f>OBV!G1978</f>
        <v>NEUTRAL</v>
      </c>
      <c r="L1978" s="17" t="str">
        <f>OBV!H1978</f>
        <v>CONFIRMED BEARISH</v>
      </c>
      <c r="M1978" s="19">
        <f t="shared" si="300"/>
        <v>25</v>
      </c>
      <c r="N1978" s="19">
        <f t="shared" si="301"/>
        <v>45</v>
      </c>
      <c r="O1978" s="19">
        <f t="shared" si="302"/>
        <v>50</v>
      </c>
      <c r="P1978" s="19">
        <f t="shared" si="303"/>
        <v>16.5</v>
      </c>
      <c r="Q1978" s="20">
        <f t="shared" si="304"/>
        <v>34.475000000000001</v>
      </c>
      <c r="R1978" s="20">
        <f t="shared" si="305"/>
        <v>35.625</v>
      </c>
      <c r="S1978" s="20">
        <f t="shared" si="306"/>
        <v>30.425000000000001</v>
      </c>
      <c r="T1978" s="20">
        <f t="shared" si="307"/>
        <v>34.125</v>
      </c>
      <c r="U1978" s="19">
        <f t="shared" si="308"/>
        <v>33.508333333333333</v>
      </c>
      <c r="V1978" s="19">
        <f t="shared" si="309"/>
        <v>33.662499999999994</v>
      </c>
    </row>
    <row r="1979" spans="1:22" ht="13.5" x14ac:dyDescent="0.25">
      <c r="A1979" s="3">
        <f>RSI!A1979</f>
        <v>44888</v>
      </c>
      <c r="B1979" s="2">
        <f>RSI!B1979</f>
        <v>3.6513</v>
      </c>
      <c r="C1979" s="2">
        <f>RSI!I1979</f>
        <v>46.608454796178876</v>
      </c>
      <c r="D1979" s="2">
        <f>MACD!E1979</f>
        <v>1.9082116336262445E-2</v>
      </c>
      <c r="E1979" s="2">
        <f>MACD!F1979</f>
        <v>4.8645591806163853E-2</v>
      </c>
      <c r="F1979" s="2">
        <f>'Moving Avg'!D1979</f>
        <v>3.5996800000000002</v>
      </c>
      <c r="G1979" s="2">
        <f>'Moving Avg'!F1979</f>
        <v>3.6659349999999997</v>
      </c>
      <c r="H1979" s="2">
        <f>'Moving Avg'!G1979</f>
        <v>3.7420439999999995</v>
      </c>
      <c r="I1979" s="2">
        <f>'Moving Avg'!H1979</f>
        <v>3.5178574999999954</v>
      </c>
      <c r="J1979" s="17" t="str">
        <f>OBV!F1979</f>
        <v>BULLISH</v>
      </c>
      <c r="K1979" s="17" t="str">
        <f>OBV!G1979</f>
        <v>NEUTRAL</v>
      </c>
      <c r="L1979" s="17" t="str">
        <f>OBV!H1979</f>
        <v>NEUTRAL</v>
      </c>
      <c r="M1979" s="19">
        <f t="shared" si="300"/>
        <v>25</v>
      </c>
      <c r="N1979" s="19">
        <f t="shared" si="301"/>
        <v>100</v>
      </c>
      <c r="O1979" s="19">
        <f t="shared" si="302"/>
        <v>50</v>
      </c>
      <c r="P1979" s="19">
        <f t="shared" si="303"/>
        <v>49.5</v>
      </c>
      <c r="Q1979" s="20">
        <f t="shared" si="304"/>
        <v>58.674999999999997</v>
      </c>
      <c r="R1979" s="20">
        <f t="shared" si="305"/>
        <v>54.875</v>
      </c>
      <c r="S1979" s="20">
        <f t="shared" si="306"/>
        <v>53.525000000000006</v>
      </c>
      <c r="T1979" s="20">
        <f t="shared" si="307"/>
        <v>56.125</v>
      </c>
      <c r="U1979" s="19">
        <f t="shared" si="308"/>
        <v>55.691666666666663</v>
      </c>
      <c r="V1979" s="19">
        <f t="shared" si="309"/>
        <v>55.8</v>
      </c>
    </row>
    <row r="1980" spans="1:22" ht="13.5" x14ac:dyDescent="0.25">
      <c r="A1980" s="3">
        <f>RSI!A1980</f>
        <v>44889</v>
      </c>
      <c r="B1980" s="2">
        <f>RSI!B1980</f>
        <v>3.5847000000000002</v>
      </c>
      <c r="C1980" s="2">
        <f>RSI!I1980</f>
        <v>39.935855228951105</v>
      </c>
      <c r="D1980" s="2">
        <f>MACD!E1980</f>
        <v>2.4227259139845803E-2</v>
      </c>
      <c r="E1980" s="2">
        <f>MACD!F1980</f>
        <v>4.3761925272900244E-2</v>
      </c>
      <c r="F1980" s="2">
        <f>'Moving Avg'!D1980</f>
        <v>3.5980200000000004</v>
      </c>
      <c r="G1980" s="2">
        <f>'Moving Avg'!F1980</f>
        <v>3.6555149999999998</v>
      </c>
      <c r="H1980" s="2">
        <f>'Moving Avg'!G1980</f>
        <v>3.7403779999999993</v>
      </c>
      <c r="I1980" s="2">
        <f>'Moving Avg'!H1980</f>
        <v>3.5188729999999953</v>
      </c>
      <c r="J1980" s="17" t="str">
        <f>OBV!F1980</f>
        <v>BULLISH</v>
      </c>
      <c r="K1980" s="17" t="str">
        <f>OBV!G1980</f>
        <v>NEUTRAL</v>
      </c>
      <c r="L1980" s="17" t="str">
        <f>OBV!H1980</f>
        <v>BULLISH DIVERGENCE</v>
      </c>
      <c r="M1980" s="19">
        <f t="shared" si="300"/>
        <v>25</v>
      </c>
      <c r="N1980" s="19">
        <f t="shared" si="301"/>
        <v>45</v>
      </c>
      <c r="O1980" s="19">
        <f t="shared" si="302"/>
        <v>50</v>
      </c>
      <c r="P1980" s="19">
        <f t="shared" si="303"/>
        <v>66.5</v>
      </c>
      <c r="Q1980" s="20">
        <f t="shared" si="304"/>
        <v>41.975000000000001</v>
      </c>
      <c r="R1980" s="20">
        <f t="shared" si="305"/>
        <v>48.125</v>
      </c>
      <c r="S1980" s="20">
        <f t="shared" si="306"/>
        <v>52.924999999999997</v>
      </c>
      <c r="T1980" s="20">
        <f t="shared" si="307"/>
        <v>46.625</v>
      </c>
      <c r="U1980" s="19">
        <f t="shared" si="308"/>
        <v>47.67499999999999</v>
      </c>
      <c r="V1980" s="19">
        <f t="shared" si="309"/>
        <v>47.412499999999994</v>
      </c>
    </row>
    <row r="1981" spans="1:22" ht="13.5" x14ac:dyDescent="0.25">
      <c r="A1981" s="3">
        <f>RSI!A1981</f>
        <v>44890</v>
      </c>
      <c r="B1981" s="2">
        <f>RSI!B1981</f>
        <v>3.5847000000000002</v>
      </c>
      <c r="C1981" s="2">
        <f>RSI!I1981</f>
        <v>39.935855228951105</v>
      </c>
      <c r="D1981" s="2">
        <f>MACD!E1981</f>
        <v>2.3983399408865846E-2</v>
      </c>
      <c r="E1981" s="2">
        <f>MACD!F1981</f>
        <v>3.9806220100093367E-2</v>
      </c>
      <c r="F1981" s="2">
        <f>'Moving Avg'!D1981</f>
        <v>3.5980200000000004</v>
      </c>
      <c r="G1981" s="2">
        <f>'Moving Avg'!F1981</f>
        <v>3.6471800000000001</v>
      </c>
      <c r="H1981" s="2">
        <f>'Moving Avg'!G1981</f>
        <v>3.7385439999999988</v>
      </c>
      <c r="I1981" s="2">
        <f>'Moving Avg'!H1981</f>
        <v>3.5197719999999948</v>
      </c>
      <c r="J1981" s="17" t="str">
        <f>OBV!F1981</f>
        <v>BULLISH</v>
      </c>
      <c r="K1981" s="17" t="str">
        <f>OBV!G1981</f>
        <v>NEUTRAL</v>
      </c>
      <c r="L1981" s="17" t="str">
        <f>OBV!H1981</f>
        <v>NEUTRAL</v>
      </c>
      <c r="M1981" s="19">
        <f t="shared" si="300"/>
        <v>25</v>
      </c>
      <c r="N1981" s="19">
        <f t="shared" si="301"/>
        <v>45</v>
      </c>
      <c r="O1981" s="19">
        <f t="shared" si="302"/>
        <v>50</v>
      </c>
      <c r="P1981" s="19">
        <f t="shared" si="303"/>
        <v>49.5</v>
      </c>
      <c r="Q1981" s="20">
        <f t="shared" si="304"/>
        <v>39.424999999999997</v>
      </c>
      <c r="R1981" s="20">
        <f t="shared" si="305"/>
        <v>43.875</v>
      </c>
      <c r="S1981" s="20">
        <f t="shared" si="306"/>
        <v>45.275000000000006</v>
      </c>
      <c r="T1981" s="20">
        <f t="shared" si="307"/>
        <v>42.375</v>
      </c>
      <c r="U1981" s="19">
        <f t="shared" si="308"/>
        <v>42.858333333333327</v>
      </c>
      <c r="V1981" s="19">
        <f t="shared" si="309"/>
        <v>42.737499999999997</v>
      </c>
    </row>
    <row r="1982" spans="1:22" ht="13.5" x14ac:dyDescent="0.25">
      <c r="A1982" s="3">
        <f>RSI!A1982</f>
        <v>44893</v>
      </c>
      <c r="B1982" s="2">
        <f>RSI!B1982</f>
        <v>3.5430000000000001</v>
      </c>
      <c r="C1982" s="2">
        <f>RSI!I1982</f>
        <v>36.175129628615906</v>
      </c>
      <c r="D1982" s="2">
        <f>MACD!E1982</f>
        <v>2.7366889369963232E-2</v>
      </c>
      <c r="E1982" s="2">
        <f>MACD!F1982</f>
        <v>3.7318353954067338E-2</v>
      </c>
      <c r="F1982" s="2">
        <f>'Moving Avg'!D1982</f>
        <v>3.58968</v>
      </c>
      <c r="G1982" s="2">
        <f>'Moving Avg'!F1982</f>
        <v>3.6346750000000001</v>
      </c>
      <c r="H1982" s="2">
        <f>'Moving Avg'!G1982</f>
        <v>3.7353759999999987</v>
      </c>
      <c r="I1982" s="2">
        <f>'Moving Avg'!H1982</f>
        <v>3.5204624999999954</v>
      </c>
      <c r="J1982" s="17" t="str">
        <f>OBV!F1982</f>
        <v>BULLISH</v>
      </c>
      <c r="K1982" s="17" t="str">
        <f>OBV!G1982</f>
        <v>NEUTRAL</v>
      </c>
      <c r="L1982" s="17" t="str">
        <f>OBV!H1982</f>
        <v>BULLISH DIVERGENCE</v>
      </c>
      <c r="M1982" s="19">
        <f t="shared" si="300"/>
        <v>25</v>
      </c>
      <c r="N1982" s="19">
        <f t="shared" si="301"/>
        <v>45</v>
      </c>
      <c r="O1982" s="19">
        <f t="shared" si="302"/>
        <v>50</v>
      </c>
      <c r="P1982" s="19">
        <f t="shared" si="303"/>
        <v>66.5</v>
      </c>
      <c r="Q1982" s="20">
        <f t="shared" si="304"/>
        <v>41.975000000000001</v>
      </c>
      <c r="R1982" s="20">
        <f t="shared" si="305"/>
        <v>48.125</v>
      </c>
      <c r="S1982" s="20">
        <f t="shared" si="306"/>
        <v>52.924999999999997</v>
      </c>
      <c r="T1982" s="20">
        <f t="shared" si="307"/>
        <v>46.625</v>
      </c>
      <c r="U1982" s="19">
        <f t="shared" si="308"/>
        <v>47.67499999999999</v>
      </c>
      <c r="V1982" s="19">
        <f t="shared" si="309"/>
        <v>47.412499999999994</v>
      </c>
    </row>
    <row r="1983" spans="1:22" ht="13.5" x14ac:dyDescent="0.25">
      <c r="A1983" s="3">
        <f>RSI!A1983</f>
        <v>44894</v>
      </c>
      <c r="B1983" s="2">
        <f>RSI!B1983</f>
        <v>3.5430000000000001</v>
      </c>
      <c r="C1983" s="2">
        <f>RSI!I1983</f>
        <v>36.175129628615906</v>
      </c>
      <c r="D1983" s="2">
        <f>MACD!E1983</f>
        <v>3.0940086469171124E-2</v>
      </c>
      <c r="E1983" s="2">
        <f>MACD!F1983</f>
        <v>3.60427004570881E-2</v>
      </c>
      <c r="F1983" s="2">
        <f>'Moving Avg'!D1983</f>
        <v>3.58134</v>
      </c>
      <c r="G1983" s="2">
        <f>'Moving Avg'!F1983</f>
        <v>3.6255050000000004</v>
      </c>
      <c r="H1983" s="2">
        <f>'Moving Avg'!G1983</f>
        <v>3.732041999999999</v>
      </c>
      <c r="I1983" s="2">
        <f>'Moving Avg'!H1983</f>
        <v>3.5211529999999955</v>
      </c>
      <c r="J1983" s="17" t="str">
        <f>OBV!F1983</f>
        <v>BULLISH</v>
      </c>
      <c r="K1983" s="17" t="str">
        <f>OBV!G1983</f>
        <v>NEUTRAL</v>
      </c>
      <c r="L1983" s="17" t="str">
        <f>OBV!H1983</f>
        <v>BULLISH DIVERGENCE</v>
      </c>
      <c r="M1983" s="19">
        <f t="shared" si="300"/>
        <v>25</v>
      </c>
      <c r="N1983" s="19">
        <f t="shared" si="301"/>
        <v>45</v>
      </c>
      <c r="O1983" s="19">
        <f t="shared" si="302"/>
        <v>50</v>
      </c>
      <c r="P1983" s="19">
        <f t="shared" si="303"/>
        <v>66.5</v>
      </c>
      <c r="Q1983" s="20">
        <f t="shared" si="304"/>
        <v>41.975000000000001</v>
      </c>
      <c r="R1983" s="20">
        <f t="shared" si="305"/>
        <v>48.125</v>
      </c>
      <c r="S1983" s="20">
        <f t="shared" si="306"/>
        <v>52.924999999999997</v>
      </c>
      <c r="T1983" s="20">
        <f t="shared" si="307"/>
        <v>46.625</v>
      </c>
      <c r="U1983" s="19">
        <f t="shared" si="308"/>
        <v>47.67499999999999</v>
      </c>
      <c r="V1983" s="19">
        <f t="shared" si="309"/>
        <v>47.412499999999994</v>
      </c>
    </row>
    <row r="1984" spans="1:22" ht="13.5" x14ac:dyDescent="0.25">
      <c r="A1984" s="3">
        <f>RSI!A1984</f>
        <v>44895</v>
      </c>
      <c r="B1984" s="2">
        <f>RSI!B1984</f>
        <v>3.5847000000000002</v>
      </c>
      <c r="C1984" s="2">
        <f>RSI!I1984</f>
        <v>42.459368018281651</v>
      </c>
      <c r="D1984" s="2">
        <f>MACD!E1984</f>
        <v>3.1532305433288776E-2</v>
      </c>
      <c r="E1984" s="2">
        <f>MACD!F1984</f>
        <v>3.5140621452328234E-2</v>
      </c>
      <c r="F1984" s="2">
        <f>'Moving Avg'!D1984</f>
        <v>3.5680200000000006</v>
      </c>
      <c r="G1984" s="2">
        <f>'Moving Avg'!F1984</f>
        <v>3.6184199999999995</v>
      </c>
      <c r="H1984" s="2">
        <f>'Moving Avg'!G1984</f>
        <v>3.7295419999999986</v>
      </c>
      <c r="I1984" s="2">
        <f>'Moving Avg'!H1984</f>
        <v>3.5220129999999954</v>
      </c>
      <c r="J1984" s="17" t="str">
        <f>OBV!F1984</f>
        <v>BEARISH</v>
      </c>
      <c r="K1984" s="17" t="str">
        <f>OBV!G1984</f>
        <v>NEUTRAL</v>
      </c>
      <c r="L1984" s="17" t="str">
        <f>OBV!H1984</f>
        <v>CONFIRMED BEARISH</v>
      </c>
      <c r="M1984" s="19">
        <f t="shared" si="300"/>
        <v>25</v>
      </c>
      <c r="N1984" s="19">
        <f t="shared" si="301"/>
        <v>45</v>
      </c>
      <c r="O1984" s="19">
        <f t="shared" si="302"/>
        <v>50</v>
      </c>
      <c r="P1984" s="19">
        <f t="shared" si="303"/>
        <v>16.5</v>
      </c>
      <c r="Q1984" s="20">
        <f t="shared" si="304"/>
        <v>34.475000000000001</v>
      </c>
      <c r="R1984" s="20">
        <f t="shared" si="305"/>
        <v>35.625</v>
      </c>
      <c r="S1984" s="20">
        <f t="shared" si="306"/>
        <v>30.425000000000001</v>
      </c>
      <c r="T1984" s="20">
        <f t="shared" si="307"/>
        <v>34.125</v>
      </c>
      <c r="U1984" s="19">
        <f t="shared" si="308"/>
        <v>33.508333333333333</v>
      </c>
      <c r="V1984" s="19">
        <f t="shared" si="309"/>
        <v>33.662499999999994</v>
      </c>
    </row>
    <row r="1985" spans="1:22" ht="13.5" x14ac:dyDescent="0.25">
      <c r="A1985" s="3">
        <f>RSI!A1985</f>
        <v>44896</v>
      </c>
      <c r="B1985" s="2">
        <f>RSI!B1985</f>
        <v>3.5430000000000001</v>
      </c>
      <c r="C1985" s="2">
        <f>RSI!I1985</f>
        <v>38.388826151887656</v>
      </c>
      <c r="D1985" s="2">
        <f>MACD!E1985</f>
        <v>2.6515584616762844E-2</v>
      </c>
      <c r="E1985" s="2">
        <f>MACD!F1985</f>
        <v>3.3415614085215158E-2</v>
      </c>
      <c r="F1985" s="2">
        <f>'Moving Avg'!D1985</f>
        <v>3.5596800000000002</v>
      </c>
      <c r="G1985" s="2">
        <f>'Moving Avg'!F1985</f>
        <v>3.6092500000000003</v>
      </c>
      <c r="H1985" s="2">
        <f>'Moving Avg'!G1985</f>
        <v>3.7262079999999984</v>
      </c>
      <c r="I1985" s="2">
        <f>'Moving Avg'!H1985</f>
        <v>3.5228199999999954</v>
      </c>
      <c r="J1985" s="17" t="str">
        <f>OBV!F1985</f>
        <v>BEARISH</v>
      </c>
      <c r="K1985" s="17" t="str">
        <f>OBV!G1985</f>
        <v>NEUTRAL</v>
      </c>
      <c r="L1985" s="17" t="str">
        <f>OBV!H1985</f>
        <v>CONFIRMED BEARISH</v>
      </c>
      <c r="M1985" s="19">
        <f t="shared" si="300"/>
        <v>25</v>
      </c>
      <c r="N1985" s="19">
        <f t="shared" si="301"/>
        <v>45</v>
      </c>
      <c r="O1985" s="19">
        <f t="shared" si="302"/>
        <v>50</v>
      </c>
      <c r="P1985" s="19">
        <f t="shared" si="303"/>
        <v>16.5</v>
      </c>
      <c r="Q1985" s="20">
        <f t="shared" si="304"/>
        <v>34.475000000000001</v>
      </c>
      <c r="R1985" s="20">
        <f t="shared" si="305"/>
        <v>35.625</v>
      </c>
      <c r="S1985" s="20">
        <f t="shared" si="306"/>
        <v>30.425000000000001</v>
      </c>
      <c r="T1985" s="20">
        <f t="shared" si="307"/>
        <v>34.125</v>
      </c>
      <c r="U1985" s="19">
        <f t="shared" si="308"/>
        <v>33.508333333333333</v>
      </c>
      <c r="V1985" s="19">
        <f t="shared" si="309"/>
        <v>33.662499999999994</v>
      </c>
    </row>
    <row r="1986" spans="1:22" ht="13.5" x14ac:dyDescent="0.25">
      <c r="A1986" s="3">
        <f>RSI!A1986</f>
        <v>44897</v>
      </c>
      <c r="B1986" s="2">
        <f>RSI!B1986</f>
        <v>3.5847000000000002</v>
      </c>
      <c r="C1986" s="2">
        <f>RSI!I1986</f>
        <v>44.154517997786748</v>
      </c>
      <c r="D1986" s="2">
        <f>MACD!E1986</f>
        <v>1.8486922044079979E-2</v>
      </c>
      <c r="E1986" s="2">
        <f>MACD!F1986</f>
        <v>3.0429875676988124E-2</v>
      </c>
      <c r="F1986" s="2">
        <f>'Moving Avg'!D1986</f>
        <v>3.5596800000000002</v>
      </c>
      <c r="G1986" s="2">
        <f>'Moving Avg'!F1986</f>
        <v>3.6025849999999999</v>
      </c>
      <c r="H1986" s="2">
        <f>'Moving Avg'!G1986</f>
        <v>3.7215399999999987</v>
      </c>
      <c r="I1986" s="2">
        <f>'Moving Avg'!H1986</f>
        <v>3.5236799999999953</v>
      </c>
      <c r="J1986" s="17" t="str">
        <f>OBV!F1986</f>
        <v>BEARISH</v>
      </c>
      <c r="K1986" s="17" t="str">
        <f>OBV!G1986</f>
        <v>NEUTRAL</v>
      </c>
      <c r="L1986" s="17" t="str">
        <f>OBV!H1986</f>
        <v>NEUTRAL</v>
      </c>
      <c r="M1986" s="19">
        <f t="shared" ref="M1986:M2049" si="310">IF(C1986&lt;30,50, IF(C1986&gt;70, 0, 25))</f>
        <v>25</v>
      </c>
      <c r="N1986" s="19">
        <f t="shared" ref="N1986:N2049" si="311">IF(E1986-D1986&gt;0.02, 100, IF(E1986-D1986&lt;0,0,45))</f>
        <v>45</v>
      </c>
      <c r="O1986" s="19">
        <f t="shared" ref="O1986:O2049" si="312">IF(F1986-I1986&gt;10,100,IF(F1986-I1986&gt;5,75, IF(F1986-I1986&gt;0,50,0)))</f>
        <v>50</v>
      </c>
      <c r="P1986" s="19">
        <f t="shared" ref="P1986:P2049" si="313">IF(L1986="confirmed bullish", 34, IF(L1986="bullish divergence",17, 0))+IF(J1986="bullish",33,IF(J1986="bearish",0,16.5))+IF(K1986="strong",33,IF(K1986="weak",0,16.5))</f>
        <v>16.5</v>
      </c>
      <c r="Q1986" s="20">
        <f t="shared" si="304"/>
        <v>34.475000000000001</v>
      </c>
      <c r="R1986" s="20">
        <f t="shared" si="305"/>
        <v>35.625</v>
      </c>
      <c r="S1986" s="20">
        <f t="shared" si="306"/>
        <v>30.425000000000001</v>
      </c>
      <c r="T1986" s="20">
        <f t="shared" si="307"/>
        <v>34.125</v>
      </c>
      <c r="U1986" s="19">
        <f t="shared" si="308"/>
        <v>33.508333333333333</v>
      </c>
      <c r="V1986" s="19">
        <f t="shared" si="309"/>
        <v>33.662499999999994</v>
      </c>
    </row>
    <row r="1987" spans="1:22" ht="13.5" x14ac:dyDescent="0.25">
      <c r="A1987" s="3">
        <f>RSI!A1987</f>
        <v>44900</v>
      </c>
      <c r="B1987" s="2">
        <f>RSI!B1987</f>
        <v>3.5847000000000002</v>
      </c>
      <c r="C1987" s="2">
        <f>RSI!I1987</f>
        <v>44.154517997786748</v>
      </c>
      <c r="D1987" s="2">
        <f>MACD!E1987</f>
        <v>1.1985982170392706E-2</v>
      </c>
      <c r="E1987" s="2">
        <f>MACD!F1987</f>
        <v>2.6741096975669041E-2</v>
      </c>
      <c r="F1987" s="2">
        <f>'Moving Avg'!D1987</f>
        <v>3.5680199999999997</v>
      </c>
      <c r="G1987" s="2">
        <f>'Moving Avg'!F1987</f>
        <v>3.6017549999999994</v>
      </c>
      <c r="H1987" s="2">
        <f>'Moving Avg'!G1987</f>
        <v>3.7165399999999988</v>
      </c>
      <c r="I1987" s="2">
        <f>'Moving Avg'!H1987</f>
        <v>3.5246569999999959</v>
      </c>
      <c r="J1987" s="17" t="str">
        <f>OBV!F1987</f>
        <v>BEARISH</v>
      </c>
      <c r="K1987" s="17" t="str">
        <f>OBV!G1987</f>
        <v>NEUTRAL</v>
      </c>
      <c r="L1987" s="17" t="str">
        <f>OBV!H1987</f>
        <v>BEARISH DIVERGENCE</v>
      </c>
      <c r="M1987" s="19">
        <f t="shared" si="310"/>
        <v>25</v>
      </c>
      <c r="N1987" s="19">
        <f t="shared" si="311"/>
        <v>45</v>
      </c>
      <c r="O1987" s="19">
        <f t="shared" si="312"/>
        <v>50</v>
      </c>
      <c r="P1987" s="19">
        <f t="shared" si="313"/>
        <v>16.5</v>
      </c>
      <c r="Q1987" s="20">
        <f t="shared" ref="Q1987:Q2050" si="314">0.35*M1987+N1987*0.35+O1987*0.15+P1987*0.15</f>
        <v>34.475000000000001</v>
      </c>
      <c r="R1987" s="20">
        <f t="shared" ref="R1987:R2050" si="315">M1987*0.2+N1987*0.2+O1987*0.35+P1987*0.25</f>
        <v>35.625</v>
      </c>
      <c r="S1987" s="20">
        <f t="shared" ref="S1987:S2050" si="316">M1987*0.15+N1987*0.15+O1987*0.25+P1987*0.45</f>
        <v>30.425000000000001</v>
      </c>
      <c r="T1987" s="20">
        <f t="shared" ref="T1987:T2050" si="317">0.25*SUM(M1987:P1987)</f>
        <v>34.125</v>
      </c>
      <c r="U1987" s="19">
        <f t="shared" ref="U1987:U2050" si="318">SUM(Q1987:S1987)/3</f>
        <v>33.508333333333333</v>
      </c>
      <c r="V1987" s="19">
        <f t="shared" ref="V1987:V2050" si="319">SUM(Q1987:T1987)/4</f>
        <v>33.662499999999994</v>
      </c>
    </row>
    <row r="1988" spans="1:22" ht="13.5" x14ac:dyDescent="0.25">
      <c r="A1988" s="3">
        <f>RSI!A1988</f>
        <v>44901</v>
      </c>
      <c r="B1988" s="2">
        <f>RSI!B1988</f>
        <v>3.5847000000000002</v>
      </c>
      <c r="C1988" s="2">
        <f>RSI!I1988</f>
        <v>44.154517997786748</v>
      </c>
      <c r="D1988" s="2">
        <f>MACD!E1988</f>
        <v>6.7560608201207017E-3</v>
      </c>
      <c r="E1988" s="2">
        <f>MACD!F1988</f>
        <v>2.2744089744559375E-2</v>
      </c>
      <c r="F1988" s="2">
        <f>'Moving Avg'!D1988</f>
        <v>3.5763600000000002</v>
      </c>
      <c r="G1988" s="2">
        <f>'Moving Avg'!F1988</f>
        <v>3.5988399999999992</v>
      </c>
      <c r="H1988" s="2">
        <f>'Moving Avg'!G1988</f>
        <v>3.7118719999999992</v>
      </c>
      <c r="I1988" s="2">
        <f>'Moving Avg'!H1988</f>
        <v>3.5255949999999956</v>
      </c>
      <c r="J1988" s="17" t="str">
        <f>OBV!F1988</f>
        <v>BEARISH</v>
      </c>
      <c r="K1988" s="17" t="str">
        <f>OBV!G1988</f>
        <v>NEUTRAL</v>
      </c>
      <c r="L1988" s="17" t="str">
        <f>OBV!H1988</f>
        <v>BEARISH DIVERGENCE</v>
      </c>
      <c r="M1988" s="19">
        <f t="shared" si="310"/>
        <v>25</v>
      </c>
      <c r="N1988" s="19">
        <f t="shared" si="311"/>
        <v>45</v>
      </c>
      <c r="O1988" s="19">
        <f t="shared" si="312"/>
        <v>50</v>
      </c>
      <c r="P1988" s="19">
        <f t="shared" si="313"/>
        <v>16.5</v>
      </c>
      <c r="Q1988" s="20">
        <f t="shared" si="314"/>
        <v>34.475000000000001</v>
      </c>
      <c r="R1988" s="20">
        <f t="shared" si="315"/>
        <v>35.625</v>
      </c>
      <c r="S1988" s="20">
        <f t="shared" si="316"/>
        <v>30.425000000000001</v>
      </c>
      <c r="T1988" s="20">
        <f t="shared" si="317"/>
        <v>34.125</v>
      </c>
      <c r="U1988" s="19">
        <f t="shared" si="318"/>
        <v>33.508333333333333</v>
      </c>
      <c r="V1988" s="19">
        <f t="shared" si="319"/>
        <v>33.662499999999994</v>
      </c>
    </row>
    <row r="1989" spans="1:22" ht="13.5" x14ac:dyDescent="0.25">
      <c r="A1989" s="3">
        <f>RSI!A1989</f>
        <v>44902</v>
      </c>
      <c r="B1989" s="2">
        <f>RSI!B1989</f>
        <v>3.5430000000000001</v>
      </c>
      <c r="C1989" s="2">
        <f>RSI!I1989</f>
        <v>39.533751505449843</v>
      </c>
      <c r="D1989" s="2">
        <f>MACD!E1989</f>
        <v>1.5916594681643748E-2</v>
      </c>
      <c r="E1989" s="2">
        <f>MACD!F1989</f>
        <v>2.1378590731976253E-2</v>
      </c>
      <c r="F1989" s="2">
        <f>'Moving Avg'!D1989</f>
        <v>3.5680199999999997</v>
      </c>
      <c r="G1989" s="2">
        <f>'Moving Avg'!F1989</f>
        <v>3.5984249999999998</v>
      </c>
      <c r="H1989" s="2">
        <f>'Moving Avg'!G1989</f>
        <v>3.7055359999999995</v>
      </c>
      <c r="I1989" s="2">
        <f>'Moving Avg'!H1989</f>
        <v>3.5263244999999959</v>
      </c>
      <c r="J1989" s="17" t="str">
        <f>OBV!F1989</f>
        <v>BEARISH</v>
      </c>
      <c r="K1989" s="17" t="str">
        <f>OBV!G1989</f>
        <v>NEUTRAL</v>
      </c>
      <c r="L1989" s="17" t="str">
        <f>OBV!H1989</f>
        <v>CONFIRMED BEARISH</v>
      </c>
      <c r="M1989" s="19">
        <f t="shared" si="310"/>
        <v>25</v>
      </c>
      <c r="N1989" s="19">
        <f t="shared" si="311"/>
        <v>45</v>
      </c>
      <c r="O1989" s="19">
        <f t="shared" si="312"/>
        <v>50</v>
      </c>
      <c r="P1989" s="19">
        <f t="shared" si="313"/>
        <v>16.5</v>
      </c>
      <c r="Q1989" s="20">
        <f t="shared" si="314"/>
        <v>34.475000000000001</v>
      </c>
      <c r="R1989" s="20">
        <f t="shared" si="315"/>
        <v>35.625</v>
      </c>
      <c r="S1989" s="20">
        <f t="shared" si="316"/>
        <v>30.425000000000001</v>
      </c>
      <c r="T1989" s="20">
        <f t="shared" si="317"/>
        <v>34.125</v>
      </c>
      <c r="U1989" s="19">
        <f t="shared" si="318"/>
        <v>33.508333333333333</v>
      </c>
      <c r="V1989" s="19">
        <f t="shared" si="319"/>
        <v>33.662499999999994</v>
      </c>
    </row>
    <row r="1990" spans="1:22" ht="13.5" x14ac:dyDescent="0.25">
      <c r="A1990" s="3">
        <f>RSI!A1990</f>
        <v>44903</v>
      </c>
      <c r="B1990" s="2">
        <f>RSI!B1990</f>
        <v>3.5430000000000001</v>
      </c>
      <c r="C1990" s="2">
        <f>RSI!I1990</f>
        <v>39.53375150544985</v>
      </c>
      <c r="D1990" s="2">
        <f>MACD!E1990</f>
        <v>1.3900299619514112E-2</v>
      </c>
      <c r="E1990" s="2">
        <f>MACD!F1990</f>
        <v>1.9882932509483826E-2</v>
      </c>
      <c r="F1990" s="2">
        <f>'Moving Avg'!D1990</f>
        <v>3.5680199999999997</v>
      </c>
      <c r="G1990" s="2">
        <f>'Moving Avg'!F1990</f>
        <v>3.5913400000000002</v>
      </c>
      <c r="H1990" s="2">
        <f>'Moving Avg'!G1990</f>
        <v>3.6992000000000003</v>
      </c>
      <c r="I1990" s="2">
        <f>'Moving Avg'!H1990</f>
        <v>3.5271314999999959</v>
      </c>
      <c r="J1990" s="17" t="str">
        <f>OBV!F1990</f>
        <v>BEARISH</v>
      </c>
      <c r="K1990" s="17" t="str">
        <f>OBV!G1990</f>
        <v>NEUTRAL</v>
      </c>
      <c r="L1990" s="17" t="str">
        <f>OBV!H1990</f>
        <v>NEUTRAL</v>
      </c>
      <c r="M1990" s="19">
        <f t="shared" si="310"/>
        <v>25</v>
      </c>
      <c r="N1990" s="19">
        <f t="shared" si="311"/>
        <v>45</v>
      </c>
      <c r="O1990" s="19">
        <f t="shared" si="312"/>
        <v>50</v>
      </c>
      <c r="P1990" s="19">
        <f t="shared" si="313"/>
        <v>16.5</v>
      </c>
      <c r="Q1990" s="20">
        <f t="shared" si="314"/>
        <v>34.475000000000001</v>
      </c>
      <c r="R1990" s="20">
        <f t="shared" si="315"/>
        <v>35.625</v>
      </c>
      <c r="S1990" s="20">
        <f t="shared" si="316"/>
        <v>30.425000000000001</v>
      </c>
      <c r="T1990" s="20">
        <f t="shared" si="317"/>
        <v>34.125</v>
      </c>
      <c r="U1990" s="19">
        <f t="shared" si="318"/>
        <v>33.508333333333333</v>
      </c>
      <c r="V1990" s="19">
        <f t="shared" si="319"/>
        <v>33.662499999999994</v>
      </c>
    </row>
    <row r="1991" spans="1:22" ht="13.5" x14ac:dyDescent="0.25">
      <c r="A1991" s="3">
        <f>RSI!A1991</f>
        <v>44904</v>
      </c>
      <c r="B1991" s="2">
        <f>RSI!B1991</f>
        <v>3.5847000000000002</v>
      </c>
      <c r="C1991" s="2">
        <f>RSI!I1991</f>
        <v>46.078194193092806</v>
      </c>
      <c r="D1991" s="2">
        <f>MACD!E1991</f>
        <v>9.5484980794457996E-3</v>
      </c>
      <c r="E1991" s="2">
        <f>MACD!F1991</f>
        <v>1.7816045623476221E-2</v>
      </c>
      <c r="F1991" s="2">
        <f>'Moving Avg'!D1991</f>
        <v>3.5680200000000006</v>
      </c>
      <c r="G1991" s="2">
        <f>'Moving Avg'!F1991</f>
        <v>3.5880099999999997</v>
      </c>
      <c r="H1991" s="2">
        <f>'Moving Avg'!G1991</f>
        <v>3.6938660000000003</v>
      </c>
      <c r="I1991" s="2">
        <f>'Moving Avg'!H1991</f>
        <v>3.5281469999999961</v>
      </c>
      <c r="J1991" s="17" t="str">
        <f>OBV!F1991</f>
        <v>BULLISH</v>
      </c>
      <c r="K1991" s="17" t="str">
        <f>OBV!G1991</f>
        <v>NEUTRAL</v>
      </c>
      <c r="L1991" s="17" t="str">
        <f>OBV!H1991</f>
        <v>NEUTRAL</v>
      </c>
      <c r="M1991" s="19">
        <f t="shared" si="310"/>
        <v>25</v>
      </c>
      <c r="N1991" s="19">
        <f t="shared" si="311"/>
        <v>45</v>
      </c>
      <c r="O1991" s="19">
        <f t="shared" si="312"/>
        <v>50</v>
      </c>
      <c r="P1991" s="19">
        <f t="shared" si="313"/>
        <v>49.5</v>
      </c>
      <c r="Q1991" s="20">
        <f t="shared" si="314"/>
        <v>39.424999999999997</v>
      </c>
      <c r="R1991" s="20">
        <f t="shared" si="315"/>
        <v>43.875</v>
      </c>
      <c r="S1991" s="20">
        <f t="shared" si="316"/>
        <v>45.275000000000006</v>
      </c>
      <c r="T1991" s="20">
        <f t="shared" si="317"/>
        <v>42.375</v>
      </c>
      <c r="U1991" s="19">
        <f t="shared" si="318"/>
        <v>42.858333333333327</v>
      </c>
      <c r="V1991" s="19">
        <f t="shared" si="319"/>
        <v>42.737499999999997</v>
      </c>
    </row>
    <row r="1992" spans="1:22" ht="13.5" x14ac:dyDescent="0.25">
      <c r="A1992" s="3">
        <f>RSI!A1992</f>
        <v>44907</v>
      </c>
      <c r="B1992" s="2">
        <f>RSI!B1992</f>
        <v>3.5847000000000002</v>
      </c>
      <c r="C1992" s="2">
        <f>RSI!I1992</f>
        <v>46.078194193092806</v>
      </c>
      <c r="D1992" s="2">
        <f>MACD!E1992</f>
        <v>-3.8523245000288142E-4</v>
      </c>
      <c r="E1992" s="2">
        <f>MACD!F1992</f>
        <v>1.4175790008780402E-2</v>
      </c>
      <c r="F1992" s="2">
        <f>'Moving Avg'!D1992</f>
        <v>3.5680199999999997</v>
      </c>
      <c r="G1992" s="2">
        <f>'Moving Avg'!F1992</f>
        <v>3.5846799999999996</v>
      </c>
      <c r="H1992" s="2">
        <f>'Moving Avg'!G1992</f>
        <v>3.6888660000000004</v>
      </c>
      <c r="I1992" s="2">
        <f>'Moving Avg'!H1992</f>
        <v>3.5290849999999967</v>
      </c>
      <c r="J1992" s="17" t="str">
        <f>OBV!F1992</f>
        <v>BULLISH</v>
      </c>
      <c r="K1992" s="17" t="str">
        <f>OBV!G1992</f>
        <v>NEUTRAL</v>
      </c>
      <c r="L1992" s="17" t="str">
        <f>OBV!H1992</f>
        <v>NEUTRAL</v>
      </c>
      <c r="M1992" s="19">
        <f t="shared" si="310"/>
        <v>25</v>
      </c>
      <c r="N1992" s="19">
        <f t="shared" si="311"/>
        <v>45</v>
      </c>
      <c r="O1992" s="19">
        <f t="shared" si="312"/>
        <v>50</v>
      </c>
      <c r="P1992" s="19">
        <f t="shared" si="313"/>
        <v>49.5</v>
      </c>
      <c r="Q1992" s="20">
        <f t="shared" si="314"/>
        <v>39.424999999999997</v>
      </c>
      <c r="R1992" s="20">
        <f t="shared" si="315"/>
        <v>43.875</v>
      </c>
      <c r="S1992" s="20">
        <f t="shared" si="316"/>
        <v>45.275000000000006</v>
      </c>
      <c r="T1992" s="20">
        <f t="shared" si="317"/>
        <v>42.375</v>
      </c>
      <c r="U1992" s="19">
        <f t="shared" si="318"/>
        <v>42.858333333333327</v>
      </c>
      <c r="V1992" s="19">
        <f t="shared" si="319"/>
        <v>42.737499999999997</v>
      </c>
    </row>
    <row r="1993" spans="1:22" ht="13.5" x14ac:dyDescent="0.25">
      <c r="A1993" s="3">
        <f>RSI!A1993</f>
        <v>44908</v>
      </c>
      <c r="B1993" s="2">
        <f>RSI!B1993</f>
        <v>3.5596000000000001</v>
      </c>
      <c r="C1993" s="2">
        <f>RSI!I1993</f>
        <v>42.84129435362545</v>
      </c>
      <c r="D1993" s="2">
        <f>MACD!E1993</f>
        <v>-6.7796340619636908E-3</v>
      </c>
      <c r="E1993" s="2">
        <f>MACD!F1993</f>
        <v>9.9847051946315834E-3</v>
      </c>
      <c r="F1993" s="2">
        <f>'Moving Avg'!D1993</f>
        <v>3.5630000000000002</v>
      </c>
      <c r="G1993" s="2">
        <f>'Moving Avg'!F1993</f>
        <v>3.580095</v>
      </c>
      <c r="H1993" s="2">
        <f>'Moving Avg'!G1993</f>
        <v>3.683364000000001</v>
      </c>
      <c r="I1993" s="2">
        <f>'Moving Avg'!H1993</f>
        <v>3.5299364999999967</v>
      </c>
      <c r="J1993" s="17" t="str">
        <f>OBV!F1993</f>
        <v>BEARISH</v>
      </c>
      <c r="K1993" s="17" t="str">
        <f>OBV!G1993</f>
        <v>NEUTRAL</v>
      </c>
      <c r="L1993" s="17" t="str">
        <f>OBV!H1993</f>
        <v>CONFIRMED BEARISH</v>
      </c>
      <c r="M1993" s="19">
        <f t="shared" si="310"/>
        <v>25</v>
      </c>
      <c r="N1993" s="19">
        <f t="shared" si="311"/>
        <v>45</v>
      </c>
      <c r="O1993" s="19">
        <f t="shared" si="312"/>
        <v>50</v>
      </c>
      <c r="P1993" s="19">
        <f t="shared" si="313"/>
        <v>16.5</v>
      </c>
      <c r="Q1993" s="20">
        <f t="shared" si="314"/>
        <v>34.475000000000001</v>
      </c>
      <c r="R1993" s="20">
        <f t="shared" si="315"/>
        <v>35.625</v>
      </c>
      <c r="S1993" s="20">
        <f t="shared" si="316"/>
        <v>30.425000000000001</v>
      </c>
      <c r="T1993" s="20">
        <f t="shared" si="317"/>
        <v>34.125</v>
      </c>
      <c r="U1993" s="19">
        <f t="shared" si="318"/>
        <v>33.508333333333333</v>
      </c>
      <c r="V1993" s="19">
        <f t="shared" si="319"/>
        <v>33.662499999999994</v>
      </c>
    </row>
    <row r="1994" spans="1:22" ht="13.5" x14ac:dyDescent="0.25">
      <c r="A1994" s="3">
        <f>RSI!A1994</f>
        <v>44909</v>
      </c>
      <c r="B1994" s="2">
        <f>RSI!B1994</f>
        <v>3.5013000000000001</v>
      </c>
      <c r="C1994" s="2">
        <f>RSI!I1994</f>
        <v>36.438446524076461</v>
      </c>
      <c r="D1994" s="2">
        <f>MACD!E1994</f>
        <v>-1.167502742993598E-3</v>
      </c>
      <c r="E1994" s="2">
        <f>MACD!F1994</f>
        <v>7.7542636071065481E-3</v>
      </c>
      <c r="F1994" s="2">
        <f>'Moving Avg'!D1994</f>
        <v>3.5546599999999997</v>
      </c>
      <c r="G1994" s="2">
        <f>'Moving Avg'!F1994</f>
        <v>3.5725949999999997</v>
      </c>
      <c r="H1994" s="2">
        <f>'Moving Avg'!G1994</f>
        <v>3.6766960000000006</v>
      </c>
      <c r="I1994" s="2">
        <f>'Moving Avg'!H1994</f>
        <v>3.5305349999999969</v>
      </c>
      <c r="J1994" s="17" t="str">
        <f>OBV!F1994</f>
        <v>BEARISH</v>
      </c>
      <c r="K1994" s="17" t="str">
        <f>OBV!G1994</f>
        <v>NEUTRAL</v>
      </c>
      <c r="L1994" s="17" t="str">
        <f>OBV!H1994</f>
        <v>CONFIRMED BEARISH</v>
      </c>
      <c r="M1994" s="19">
        <f t="shared" si="310"/>
        <v>25</v>
      </c>
      <c r="N1994" s="19">
        <f t="shared" si="311"/>
        <v>45</v>
      </c>
      <c r="O1994" s="19">
        <f t="shared" si="312"/>
        <v>50</v>
      </c>
      <c r="P1994" s="19">
        <f t="shared" si="313"/>
        <v>16.5</v>
      </c>
      <c r="Q1994" s="20">
        <f t="shared" si="314"/>
        <v>34.475000000000001</v>
      </c>
      <c r="R1994" s="20">
        <f t="shared" si="315"/>
        <v>35.625</v>
      </c>
      <c r="S1994" s="20">
        <f t="shared" si="316"/>
        <v>30.425000000000001</v>
      </c>
      <c r="T1994" s="20">
        <f t="shared" si="317"/>
        <v>34.125</v>
      </c>
      <c r="U1994" s="19">
        <f t="shared" si="318"/>
        <v>33.508333333333333</v>
      </c>
      <c r="V1994" s="19">
        <f t="shared" si="319"/>
        <v>33.662499999999994</v>
      </c>
    </row>
    <row r="1995" spans="1:22" ht="13.5" x14ac:dyDescent="0.25">
      <c r="A1995" s="3">
        <f>RSI!A1995</f>
        <v>44910</v>
      </c>
      <c r="B1995" s="2">
        <f>RSI!B1995</f>
        <v>3.4763000000000002</v>
      </c>
      <c r="C1995" s="2">
        <f>RSI!I1995</f>
        <v>34.085883385056221</v>
      </c>
      <c r="D1995" s="2">
        <f>MACD!E1995</f>
        <v>-3.703342994354486E-4</v>
      </c>
      <c r="E1995" s="2">
        <f>MACD!F1995</f>
        <v>6.1293440257981493E-3</v>
      </c>
      <c r="F1995" s="2">
        <f>'Moving Avg'!D1995</f>
        <v>3.5413200000000002</v>
      </c>
      <c r="G1995" s="2">
        <f>'Moving Avg'!F1995</f>
        <v>3.5667599999999995</v>
      </c>
      <c r="H1995" s="2">
        <f>'Moving Avg'!G1995</f>
        <v>3.669528000000001</v>
      </c>
      <c r="I1995" s="2">
        <f>'Moving Avg'!H1995</f>
        <v>3.5311254999999973</v>
      </c>
      <c r="J1995" s="17" t="str">
        <f>OBV!F1995</f>
        <v>BEARISH</v>
      </c>
      <c r="K1995" s="17" t="str">
        <f>OBV!G1995</f>
        <v>NEUTRAL</v>
      </c>
      <c r="L1995" s="17" t="str">
        <f>OBV!H1995</f>
        <v>CONFIRMED BEARISH</v>
      </c>
      <c r="M1995" s="19">
        <f t="shared" si="310"/>
        <v>25</v>
      </c>
      <c r="N1995" s="19">
        <f t="shared" si="311"/>
        <v>45</v>
      </c>
      <c r="O1995" s="19">
        <f t="shared" si="312"/>
        <v>50</v>
      </c>
      <c r="P1995" s="19">
        <f t="shared" si="313"/>
        <v>16.5</v>
      </c>
      <c r="Q1995" s="20">
        <f t="shared" si="314"/>
        <v>34.475000000000001</v>
      </c>
      <c r="R1995" s="20">
        <f t="shared" si="315"/>
        <v>35.625</v>
      </c>
      <c r="S1995" s="20">
        <f t="shared" si="316"/>
        <v>30.425000000000001</v>
      </c>
      <c r="T1995" s="20">
        <f t="shared" si="317"/>
        <v>34.125</v>
      </c>
      <c r="U1995" s="19">
        <f t="shared" si="318"/>
        <v>33.508333333333333</v>
      </c>
      <c r="V1995" s="19">
        <f t="shared" si="319"/>
        <v>33.662499999999994</v>
      </c>
    </row>
    <row r="1996" spans="1:22" ht="13.5" x14ac:dyDescent="0.25">
      <c r="A1996" s="3">
        <f>RSI!A1996</f>
        <v>44911</v>
      </c>
      <c r="B1996" s="2">
        <f>RSI!B1996</f>
        <v>3.5013000000000001</v>
      </c>
      <c r="C1996" s="2">
        <f>RSI!I1996</f>
        <v>38.370894771774928</v>
      </c>
      <c r="D1996" s="2">
        <f>MACD!E1996</f>
        <v>5.5820949289864252E-3</v>
      </c>
      <c r="E1996" s="2">
        <f>MACD!F1996</f>
        <v>6.0198942064358047E-3</v>
      </c>
      <c r="F1996" s="2">
        <f>'Moving Avg'!D1996</f>
        <v>3.5246400000000002</v>
      </c>
      <c r="G1996" s="2">
        <f>'Moving Avg'!F1996</f>
        <v>3.5625899999999993</v>
      </c>
      <c r="H1996" s="2">
        <f>'Moving Avg'!G1996</f>
        <v>3.6645260000000008</v>
      </c>
      <c r="I1996" s="2">
        <f>'Moving Avg'!H1996</f>
        <v>3.5316464999999972</v>
      </c>
      <c r="J1996" s="17" t="str">
        <f>OBV!F1996</f>
        <v>BEARISH</v>
      </c>
      <c r="K1996" s="17" t="str">
        <f>OBV!G1996</f>
        <v>NEUTRAL</v>
      </c>
      <c r="L1996" s="17" t="str">
        <f>OBV!H1996</f>
        <v>CONFIRMED BEARISH</v>
      </c>
      <c r="M1996" s="19">
        <f t="shared" si="310"/>
        <v>25</v>
      </c>
      <c r="N1996" s="19">
        <f t="shared" si="311"/>
        <v>45</v>
      </c>
      <c r="O1996" s="19">
        <f t="shared" si="312"/>
        <v>0</v>
      </c>
      <c r="P1996" s="19">
        <f t="shared" si="313"/>
        <v>16.5</v>
      </c>
      <c r="Q1996" s="20">
        <f t="shared" si="314"/>
        <v>26.975000000000001</v>
      </c>
      <c r="R1996" s="20">
        <f t="shared" si="315"/>
        <v>18.125</v>
      </c>
      <c r="S1996" s="20">
        <f t="shared" si="316"/>
        <v>17.925000000000001</v>
      </c>
      <c r="T1996" s="20">
        <f t="shared" si="317"/>
        <v>21.625</v>
      </c>
      <c r="U1996" s="19">
        <f t="shared" si="318"/>
        <v>21.008333333333336</v>
      </c>
      <c r="V1996" s="19">
        <f t="shared" si="319"/>
        <v>21.162500000000001</v>
      </c>
    </row>
    <row r="1997" spans="1:22" ht="13.5" x14ac:dyDescent="0.25">
      <c r="A1997" s="3">
        <f>RSI!A1997</f>
        <v>44914</v>
      </c>
      <c r="B1997" s="2">
        <f>RSI!B1997</f>
        <v>3.4845999999999999</v>
      </c>
      <c r="C1997" s="2">
        <f>RSI!I1997</f>
        <v>36.656594833717783</v>
      </c>
      <c r="D1997" s="2">
        <f>MACD!E1997</f>
        <v>1.2369529852348293E-2</v>
      </c>
      <c r="E1997" s="2">
        <f>MACD!F1997</f>
        <v>7.2898213356183033E-3</v>
      </c>
      <c r="F1997" s="2">
        <f>'Moving Avg'!D1997</f>
        <v>3.5046200000000001</v>
      </c>
      <c r="G1997" s="2">
        <f>'Moving Avg'!F1997</f>
        <v>3.5575849999999996</v>
      </c>
      <c r="H1997" s="2">
        <f>'Moving Avg'!G1997</f>
        <v>3.6580240000000002</v>
      </c>
      <c r="I1997" s="2">
        <f>'Moving Avg'!H1997</f>
        <v>3.5321614999999973</v>
      </c>
      <c r="J1997" s="17" t="str">
        <f>OBV!F1997</f>
        <v>BEARISH</v>
      </c>
      <c r="K1997" s="17" t="str">
        <f>OBV!G1997</f>
        <v>NEUTRAL</v>
      </c>
      <c r="L1997" s="17" t="str">
        <f>OBV!H1997</f>
        <v>CONFIRMED BEARISH</v>
      </c>
      <c r="M1997" s="19">
        <f t="shared" si="310"/>
        <v>25</v>
      </c>
      <c r="N1997" s="19">
        <f t="shared" si="311"/>
        <v>0</v>
      </c>
      <c r="O1997" s="19">
        <f t="shared" si="312"/>
        <v>0</v>
      </c>
      <c r="P1997" s="19">
        <f t="shared" si="313"/>
        <v>16.5</v>
      </c>
      <c r="Q1997" s="20">
        <f t="shared" si="314"/>
        <v>11.225</v>
      </c>
      <c r="R1997" s="20">
        <f t="shared" si="315"/>
        <v>9.125</v>
      </c>
      <c r="S1997" s="20">
        <f t="shared" si="316"/>
        <v>11.175000000000001</v>
      </c>
      <c r="T1997" s="20">
        <f t="shared" si="317"/>
        <v>10.375</v>
      </c>
      <c r="U1997" s="19">
        <f t="shared" si="318"/>
        <v>10.508333333333335</v>
      </c>
      <c r="V1997" s="19">
        <f t="shared" si="319"/>
        <v>10.475000000000001</v>
      </c>
    </row>
    <row r="1998" spans="1:22" ht="13.5" x14ac:dyDescent="0.25">
      <c r="A1998" s="3">
        <f>RSI!A1998</f>
        <v>44915</v>
      </c>
      <c r="B1998" s="2">
        <f>RSI!B1998</f>
        <v>3.3761999999999999</v>
      </c>
      <c r="C1998" s="2">
        <f>RSI!I1998</f>
        <v>27.932931549340196</v>
      </c>
      <c r="D1998" s="2">
        <f>MACD!E1998</f>
        <v>2.6716727813929975E-2</v>
      </c>
      <c r="E1998" s="2">
        <f>MACD!F1998</f>
        <v>1.1175202631280638E-2</v>
      </c>
      <c r="F1998" s="2">
        <f>'Moving Avg'!D1998</f>
        <v>3.46794</v>
      </c>
      <c r="G1998" s="2">
        <f>'Moving Avg'!F1998</f>
        <v>3.5471599999999994</v>
      </c>
      <c r="H1998" s="2">
        <f>'Moving Avg'!G1998</f>
        <v>3.6488540000000005</v>
      </c>
      <c r="I1998" s="2">
        <f>'Moving Avg'!H1998</f>
        <v>3.5321734999999972</v>
      </c>
      <c r="J1998" s="17" t="str">
        <f>OBV!F1998</f>
        <v>BEARISH</v>
      </c>
      <c r="K1998" s="17" t="str">
        <f>OBV!G1998</f>
        <v>WEAK</v>
      </c>
      <c r="L1998" s="17" t="str">
        <f>OBV!H1998</f>
        <v>CONFIRMED BEARISH</v>
      </c>
      <c r="M1998" s="19">
        <f t="shared" si="310"/>
        <v>50</v>
      </c>
      <c r="N1998" s="19">
        <f t="shared" si="311"/>
        <v>0</v>
      </c>
      <c r="O1998" s="19">
        <f t="shared" si="312"/>
        <v>0</v>
      </c>
      <c r="P1998" s="19">
        <f t="shared" si="313"/>
        <v>0</v>
      </c>
      <c r="Q1998" s="20">
        <f t="shared" si="314"/>
        <v>17.5</v>
      </c>
      <c r="R1998" s="20">
        <f t="shared" si="315"/>
        <v>10</v>
      </c>
      <c r="S1998" s="20">
        <f t="shared" si="316"/>
        <v>7.5</v>
      </c>
      <c r="T1998" s="20">
        <f t="shared" si="317"/>
        <v>12.5</v>
      </c>
      <c r="U1998" s="19">
        <f t="shared" si="318"/>
        <v>11.666666666666666</v>
      </c>
      <c r="V1998" s="19">
        <f t="shared" si="319"/>
        <v>11.875</v>
      </c>
    </row>
    <row r="1999" spans="1:22" ht="13.5" x14ac:dyDescent="0.25">
      <c r="A1999" s="3">
        <f>RSI!A1999</f>
        <v>44916</v>
      </c>
      <c r="B1999" s="2">
        <f>RSI!B1999</f>
        <v>3.4178999999999999</v>
      </c>
      <c r="C1999" s="2">
        <f>RSI!I1999</f>
        <v>34.400469182014731</v>
      </c>
      <c r="D1999" s="2">
        <f>MACD!E1999</f>
        <v>3.0524740714725773E-2</v>
      </c>
      <c r="E1999" s="2">
        <f>MACD!F1999</f>
        <v>1.5045110247969664E-2</v>
      </c>
      <c r="F1999" s="2">
        <f>'Moving Avg'!D1999</f>
        <v>3.45126</v>
      </c>
      <c r="G1999" s="2">
        <f>'Moving Avg'!F1999</f>
        <v>3.5354900000000007</v>
      </c>
      <c r="H1999" s="2">
        <f>'Moving Avg'!G1999</f>
        <v>3.6405180000000006</v>
      </c>
      <c r="I1999" s="2">
        <f>'Moving Avg'!H1999</f>
        <v>3.5323164999999976</v>
      </c>
      <c r="J1999" s="17" t="str">
        <f>OBV!F1999</f>
        <v>BEARISH</v>
      </c>
      <c r="K1999" s="17" t="str">
        <f>OBV!G1999</f>
        <v>WEAK</v>
      </c>
      <c r="L1999" s="17" t="str">
        <f>OBV!H1999</f>
        <v>CONFIRMED BEARISH</v>
      </c>
      <c r="M1999" s="19">
        <f t="shared" si="310"/>
        <v>25</v>
      </c>
      <c r="N1999" s="19">
        <f t="shared" si="311"/>
        <v>0</v>
      </c>
      <c r="O1999" s="19">
        <f t="shared" si="312"/>
        <v>0</v>
      </c>
      <c r="P1999" s="19">
        <f t="shared" si="313"/>
        <v>0</v>
      </c>
      <c r="Q1999" s="20">
        <f t="shared" si="314"/>
        <v>8.75</v>
      </c>
      <c r="R1999" s="20">
        <f t="shared" si="315"/>
        <v>5</v>
      </c>
      <c r="S1999" s="20">
        <f t="shared" si="316"/>
        <v>3.75</v>
      </c>
      <c r="T1999" s="20">
        <f t="shared" si="317"/>
        <v>6.25</v>
      </c>
      <c r="U1999" s="19">
        <f t="shared" si="318"/>
        <v>5.833333333333333</v>
      </c>
      <c r="V1999" s="19">
        <f t="shared" si="319"/>
        <v>5.9375</v>
      </c>
    </row>
    <row r="2000" spans="1:22" ht="13.5" x14ac:dyDescent="0.25">
      <c r="A2000" s="3">
        <f>RSI!A2000</f>
        <v>44917</v>
      </c>
      <c r="B2000" s="2">
        <f>RSI!B2000</f>
        <v>3.3845999999999998</v>
      </c>
      <c r="C2000" s="2">
        <f>RSI!I2000</f>
        <v>31.935725527265987</v>
      </c>
      <c r="D2000" s="2">
        <f>MACD!E2000</f>
        <v>3.7052674004924846E-2</v>
      </c>
      <c r="E2000" s="2">
        <f>MACD!F2000</f>
        <v>1.9446622999360702E-2</v>
      </c>
      <c r="F2000" s="2">
        <f>'Moving Avg'!D2000</f>
        <v>3.4329200000000002</v>
      </c>
      <c r="G2000" s="2">
        <f>'Moving Avg'!F2000</f>
        <v>3.5254850000000006</v>
      </c>
      <c r="H2000" s="2">
        <f>'Moving Avg'!G2000</f>
        <v>3.6331820000000006</v>
      </c>
      <c r="I2000" s="2">
        <f>'Moving Avg'!H2000</f>
        <v>3.5326039999999974</v>
      </c>
      <c r="J2000" s="17" t="str">
        <f>OBV!F2000</f>
        <v>BEARISH</v>
      </c>
      <c r="K2000" s="17" t="str">
        <f>OBV!G2000</f>
        <v>WEAK</v>
      </c>
      <c r="L2000" s="17" t="str">
        <f>OBV!H2000</f>
        <v>CONFIRMED BEARISH</v>
      </c>
      <c r="M2000" s="19">
        <f t="shared" si="310"/>
        <v>25</v>
      </c>
      <c r="N2000" s="19">
        <f t="shared" si="311"/>
        <v>0</v>
      </c>
      <c r="O2000" s="19">
        <f t="shared" si="312"/>
        <v>0</v>
      </c>
      <c r="P2000" s="19">
        <f t="shared" si="313"/>
        <v>0</v>
      </c>
      <c r="Q2000" s="20">
        <f t="shared" si="314"/>
        <v>8.75</v>
      </c>
      <c r="R2000" s="20">
        <f t="shared" si="315"/>
        <v>5</v>
      </c>
      <c r="S2000" s="20">
        <f t="shared" si="316"/>
        <v>3.75</v>
      </c>
      <c r="T2000" s="20">
        <f t="shared" si="317"/>
        <v>6.25</v>
      </c>
      <c r="U2000" s="19">
        <f t="shared" si="318"/>
        <v>5.833333333333333</v>
      </c>
      <c r="V2000" s="19">
        <f t="shared" si="319"/>
        <v>5.9375</v>
      </c>
    </row>
    <row r="2001" spans="1:22" ht="13.5" x14ac:dyDescent="0.25">
      <c r="A2001" s="3">
        <f>RSI!A2001</f>
        <v>44918</v>
      </c>
      <c r="B2001" s="2">
        <f>RSI!B2001</f>
        <v>3.3845999999999998</v>
      </c>
      <c r="C2001" s="2">
        <f>RSI!I2001</f>
        <v>31.935725527266001</v>
      </c>
      <c r="D2001" s="2">
        <f>MACD!E2001</f>
        <v>4.9965411779241187E-2</v>
      </c>
      <c r="E2001" s="2">
        <f>MACD!F2001</f>
        <v>2.5550380755336801E-2</v>
      </c>
      <c r="F2001" s="2">
        <f>'Moving Avg'!D2001</f>
        <v>3.4095799999999996</v>
      </c>
      <c r="G2001" s="2">
        <f>'Moving Avg'!F2001</f>
        <v>3.515480000000001</v>
      </c>
      <c r="H2001" s="2">
        <f>'Moving Avg'!G2001</f>
        <v>3.6258460000000015</v>
      </c>
      <c r="I2001" s="2">
        <f>'Moving Avg'!H2001</f>
        <v>3.5328134999999974</v>
      </c>
      <c r="J2001" s="17" t="str">
        <f>OBV!F2001</f>
        <v>BEARISH</v>
      </c>
      <c r="K2001" s="17" t="str">
        <f>OBV!G2001</f>
        <v>WEAK</v>
      </c>
      <c r="L2001" s="17" t="str">
        <f>OBV!H2001</f>
        <v>CONFIRMED BEARISH</v>
      </c>
      <c r="M2001" s="19">
        <f t="shared" si="310"/>
        <v>25</v>
      </c>
      <c r="N2001" s="19">
        <f t="shared" si="311"/>
        <v>0</v>
      </c>
      <c r="O2001" s="19">
        <f t="shared" si="312"/>
        <v>0</v>
      </c>
      <c r="P2001" s="19">
        <f t="shared" si="313"/>
        <v>0</v>
      </c>
      <c r="Q2001" s="20">
        <f t="shared" si="314"/>
        <v>8.75</v>
      </c>
      <c r="R2001" s="20">
        <f t="shared" si="315"/>
        <v>5</v>
      </c>
      <c r="S2001" s="20">
        <f t="shared" si="316"/>
        <v>3.75</v>
      </c>
      <c r="T2001" s="20">
        <f t="shared" si="317"/>
        <v>6.25</v>
      </c>
      <c r="U2001" s="19">
        <f t="shared" si="318"/>
        <v>5.833333333333333</v>
      </c>
      <c r="V2001" s="19">
        <f t="shared" si="319"/>
        <v>5.9375</v>
      </c>
    </row>
    <row r="2002" spans="1:22" ht="13.5" x14ac:dyDescent="0.25">
      <c r="A2002" s="3">
        <f>RSI!A2002</f>
        <v>44921</v>
      </c>
      <c r="B2002" s="2">
        <f>RSI!B2002</f>
        <v>3.3845999999999998</v>
      </c>
      <c r="C2002" s="2">
        <f>RSI!I2002</f>
        <v>31.935725527266001</v>
      </c>
      <c r="D2002" s="2">
        <f>MACD!E2002</f>
        <v>6.1793164602089945E-2</v>
      </c>
      <c r="E2002" s="2">
        <f>MACD!F2002</f>
        <v>3.2798937524687433E-2</v>
      </c>
      <c r="F2002" s="2">
        <f>'Moving Avg'!D2002</f>
        <v>3.3895799999999996</v>
      </c>
      <c r="G2002" s="2">
        <f>'Moving Avg'!F2002</f>
        <v>3.5075600000000007</v>
      </c>
      <c r="H2002" s="2">
        <f>'Moving Avg'!G2002</f>
        <v>3.617344000000001</v>
      </c>
      <c r="I2002" s="2">
        <f>'Moving Avg'!H2002</f>
        <v>3.5330229999999978</v>
      </c>
      <c r="J2002" s="17" t="str">
        <f>OBV!F2002</f>
        <v>BEARISH</v>
      </c>
      <c r="K2002" s="17" t="str">
        <f>OBV!G2002</f>
        <v>WEAK</v>
      </c>
      <c r="L2002" s="17" t="str">
        <f>OBV!H2002</f>
        <v>CONFIRMED BEARISH</v>
      </c>
      <c r="M2002" s="19">
        <f t="shared" si="310"/>
        <v>25</v>
      </c>
      <c r="N2002" s="19">
        <f t="shared" si="311"/>
        <v>0</v>
      </c>
      <c r="O2002" s="19">
        <f t="shared" si="312"/>
        <v>0</v>
      </c>
      <c r="P2002" s="19">
        <f t="shared" si="313"/>
        <v>0</v>
      </c>
      <c r="Q2002" s="20">
        <f t="shared" si="314"/>
        <v>8.75</v>
      </c>
      <c r="R2002" s="20">
        <f t="shared" si="315"/>
        <v>5</v>
      </c>
      <c r="S2002" s="20">
        <f t="shared" si="316"/>
        <v>3.75</v>
      </c>
      <c r="T2002" s="20">
        <f t="shared" si="317"/>
        <v>6.25</v>
      </c>
      <c r="U2002" s="19">
        <f t="shared" si="318"/>
        <v>5.833333333333333</v>
      </c>
      <c r="V2002" s="19">
        <f t="shared" si="319"/>
        <v>5.9375</v>
      </c>
    </row>
    <row r="2003" spans="1:22" ht="13.5" x14ac:dyDescent="0.25">
      <c r="A2003" s="3">
        <f>RSI!A2003</f>
        <v>44922</v>
      </c>
      <c r="B2003" s="2">
        <f>RSI!B2003</f>
        <v>3.4178999999999999</v>
      </c>
      <c r="C2003" s="2">
        <f>RSI!I2003</f>
        <v>37.52632637329522</v>
      </c>
      <c r="D2003" s="2">
        <f>MACD!E2003</f>
        <v>6.6307863655865606E-2</v>
      </c>
      <c r="E2003" s="2">
        <f>MACD!F2003</f>
        <v>3.9500722750923069E-2</v>
      </c>
      <c r="F2003" s="2">
        <f>'Moving Avg'!D2003</f>
        <v>3.3979200000000001</v>
      </c>
      <c r="G2003" s="2">
        <f>'Moving Avg'!F2003</f>
        <v>3.5013050000000008</v>
      </c>
      <c r="H2003" s="2">
        <f>'Moving Avg'!G2003</f>
        <v>3.6091740000000012</v>
      </c>
      <c r="I2003" s="2">
        <f>'Moving Avg'!H2003</f>
        <v>3.5335154999999983</v>
      </c>
      <c r="J2003" s="17" t="str">
        <f>OBV!F2003</f>
        <v>BULLISH</v>
      </c>
      <c r="K2003" s="17" t="str">
        <f>OBV!G2003</f>
        <v>NEUTRAL</v>
      </c>
      <c r="L2003" s="17" t="str">
        <f>OBV!H2003</f>
        <v>CONFIRMED BULLISH</v>
      </c>
      <c r="M2003" s="19">
        <f t="shared" si="310"/>
        <v>25</v>
      </c>
      <c r="N2003" s="19">
        <f t="shared" si="311"/>
        <v>0</v>
      </c>
      <c r="O2003" s="19">
        <f t="shared" si="312"/>
        <v>0</v>
      </c>
      <c r="P2003" s="19">
        <f t="shared" si="313"/>
        <v>83.5</v>
      </c>
      <c r="Q2003" s="20">
        <f t="shared" si="314"/>
        <v>21.274999999999999</v>
      </c>
      <c r="R2003" s="20">
        <f t="shared" si="315"/>
        <v>25.875</v>
      </c>
      <c r="S2003" s="20">
        <f t="shared" si="316"/>
        <v>41.325000000000003</v>
      </c>
      <c r="T2003" s="20">
        <f t="shared" si="317"/>
        <v>27.125</v>
      </c>
      <c r="U2003" s="19">
        <f t="shared" si="318"/>
        <v>29.491666666666664</v>
      </c>
      <c r="V2003" s="19">
        <f t="shared" si="319"/>
        <v>28.9</v>
      </c>
    </row>
    <row r="2004" spans="1:22" ht="13.5" x14ac:dyDescent="0.25">
      <c r="A2004" s="3">
        <f>RSI!A2004</f>
        <v>44923</v>
      </c>
      <c r="B2004" s="2">
        <f>RSI!B2004</f>
        <v>3.4262999999999999</v>
      </c>
      <c r="C2004" s="2">
        <f>RSI!I2004</f>
        <v>38.889879741998989</v>
      </c>
      <c r="D2004" s="2">
        <f>MACD!E2004</f>
        <v>6.1112737687673668E-2</v>
      </c>
      <c r="E2004" s="2">
        <f>MACD!F2004</f>
        <v>4.382312573827319E-2</v>
      </c>
      <c r="F2004" s="2">
        <f>'Moving Avg'!D2004</f>
        <v>3.3996000000000004</v>
      </c>
      <c r="G2004" s="2">
        <f>'Moving Avg'!F2004</f>
        <v>3.493385</v>
      </c>
      <c r="H2004" s="2">
        <f>'Moving Avg'!G2004</f>
        <v>3.601172</v>
      </c>
      <c r="I2004" s="2">
        <f>'Moving Avg'!H2004</f>
        <v>3.5339724999999977</v>
      </c>
      <c r="J2004" s="17" t="str">
        <f>OBV!F2004</f>
        <v>BULLISH</v>
      </c>
      <c r="K2004" s="17" t="str">
        <f>OBV!G2004</f>
        <v>NEUTRAL</v>
      </c>
      <c r="L2004" s="17" t="str">
        <f>OBV!H2004</f>
        <v>CONFIRMED BULLISH</v>
      </c>
      <c r="M2004" s="19">
        <f t="shared" si="310"/>
        <v>25</v>
      </c>
      <c r="N2004" s="19">
        <f t="shared" si="311"/>
        <v>0</v>
      </c>
      <c r="O2004" s="19">
        <f t="shared" si="312"/>
        <v>0</v>
      </c>
      <c r="P2004" s="19">
        <f t="shared" si="313"/>
        <v>83.5</v>
      </c>
      <c r="Q2004" s="20">
        <f t="shared" si="314"/>
        <v>21.274999999999999</v>
      </c>
      <c r="R2004" s="20">
        <f t="shared" si="315"/>
        <v>25.875</v>
      </c>
      <c r="S2004" s="20">
        <f t="shared" si="316"/>
        <v>41.325000000000003</v>
      </c>
      <c r="T2004" s="20">
        <f t="shared" si="317"/>
        <v>27.125</v>
      </c>
      <c r="U2004" s="19">
        <f t="shared" si="318"/>
        <v>29.491666666666664</v>
      </c>
      <c r="V2004" s="19">
        <f t="shared" si="319"/>
        <v>28.9</v>
      </c>
    </row>
    <row r="2005" spans="1:22" ht="13.5" x14ac:dyDescent="0.25">
      <c r="A2005" s="3">
        <f>RSI!A2005</f>
        <v>44924</v>
      </c>
      <c r="B2005" s="2">
        <f>RSI!B2005</f>
        <v>3.4096000000000002</v>
      </c>
      <c r="C2005" s="2">
        <f>RSI!I2005</f>
        <v>37.153683385456723</v>
      </c>
      <c r="D2005" s="2">
        <f>MACD!E2005</f>
        <v>5.459162488994318E-2</v>
      </c>
      <c r="E2005" s="2">
        <f>MACD!F2005</f>
        <v>4.5976825568607188E-2</v>
      </c>
      <c r="F2005" s="2">
        <f>'Moving Avg'!D2005</f>
        <v>3.4045999999999998</v>
      </c>
      <c r="G2005" s="2">
        <f>'Moving Avg'!F2005</f>
        <v>3.4867150000000002</v>
      </c>
      <c r="H2005" s="2">
        <f>'Moving Avg'!G2005</f>
        <v>3.5930020000000007</v>
      </c>
      <c r="I2005" s="2">
        <f>'Moving Avg'!H2005</f>
        <v>3.534306999999997</v>
      </c>
      <c r="J2005" s="17" t="str">
        <f>OBV!F2005</f>
        <v>BEARISH</v>
      </c>
      <c r="K2005" s="17" t="str">
        <f>OBV!G2005</f>
        <v>NEUTRAL</v>
      </c>
      <c r="L2005" s="17" t="str">
        <f>OBV!H2005</f>
        <v>BEARISH DIVERGENCE</v>
      </c>
      <c r="M2005" s="19">
        <f t="shared" si="310"/>
        <v>25</v>
      </c>
      <c r="N2005" s="19">
        <f t="shared" si="311"/>
        <v>0</v>
      </c>
      <c r="O2005" s="19">
        <f t="shared" si="312"/>
        <v>0</v>
      </c>
      <c r="P2005" s="19">
        <f t="shared" si="313"/>
        <v>16.5</v>
      </c>
      <c r="Q2005" s="20">
        <f t="shared" si="314"/>
        <v>11.225</v>
      </c>
      <c r="R2005" s="20">
        <f t="shared" si="315"/>
        <v>9.125</v>
      </c>
      <c r="S2005" s="20">
        <f t="shared" si="316"/>
        <v>11.175000000000001</v>
      </c>
      <c r="T2005" s="20">
        <f t="shared" si="317"/>
        <v>10.375</v>
      </c>
      <c r="U2005" s="19">
        <f t="shared" si="318"/>
        <v>10.508333333333335</v>
      </c>
      <c r="V2005" s="19">
        <f t="shared" si="319"/>
        <v>10.475000000000001</v>
      </c>
    </row>
    <row r="2006" spans="1:22" ht="13.5" x14ac:dyDescent="0.25">
      <c r="A2006" s="3">
        <f>RSI!A2006</f>
        <v>44925</v>
      </c>
      <c r="B2006" s="2">
        <f>RSI!B2006</f>
        <v>3.4679000000000002</v>
      </c>
      <c r="C2006" s="2">
        <f>RSI!I2006</f>
        <v>46.185913253799733</v>
      </c>
      <c r="D2006" s="2">
        <f>MACD!E2006</f>
        <v>4.9148113439984265E-2</v>
      </c>
      <c r="E2006" s="2">
        <f>MACD!F2006</f>
        <v>4.6611083142882606E-2</v>
      </c>
      <c r="F2006" s="2">
        <f>'Moving Avg'!D2006</f>
        <v>3.4212600000000002</v>
      </c>
      <c r="G2006" s="2">
        <f>'Moving Avg'!F2006</f>
        <v>3.4808750000000002</v>
      </c>
      <c r="H2006" s="2">
        <f>'Moving Avg'!G2006</f>
        <v>3.5859980000000009</v>
      </c>
      <c r="I2006" s="2">
        <f>'Moving Avg'!H2006</f>
        <v>3.5349719999999976</v>
      </c>
      <c r="J2006" s="17" t="str">
        <f>OBV!F2006</f>
        <v>BULLISH</v>
      </c>
      <c r="K2006" s="17" t="str">
        <f>OBV!G2006</f>
        <v>NEUTRAL</v>
      </c>
      <c r="L2006" s="17" t="str">
        <f>OBV!H2006</f>
        <v>CONFIRMED BULLISH</v>
      </c>
      <c r="M2006" s="19">
        <f t="shared" si="310"/>
        <v>25</v>
      </c>
      <c r="N2006" s="19">
        <f t="shared" si="311"/>
        <v>0</v>
      </c>
      <c r="O2006" s="19">
        <f t="shared" si="312"/>
        <v>0</v>
      </c>
      <c r="P2006" s="19">
        <f t="shared" si="313"/>
        <v>83.5</v>
      </c>
      <c r="Q2006" s="20">
        <f t="shared" si="314"/>
        <v>21.274999999999999</v>
      </c>
      <c r="R2006" s="20">
        <f t="shared" si="315"/>
        <v>25.875</v>
      </c>
      <c r="S2006" s="20">
        <f t="shared" si="316"/>
        <v>41.325000000000003</v>
      </c>
      <c r="T2006" s="20">
        <f t="shared" si="317"/>
        <v>27.125</v>
      </c>
      <c r="U2006" s="19">
        <f t="shared" si="318"/>
        <v>29.491666666666664</v>
      </c>
      <c r="V2006" s="19">
        <f t="shared" si="319"/>
        <v>28.9</v>
      </c>
    </row>
    <row r="2007" spans="1:22" ht="13.5" x14ac:dyDescent="0.25">
      <c r="A2007" s="3">
        <f>RSI!A2007</f>
        <v>44928</v>
      </c>
      <c r="B2007" s="2">
        <f>RSI!B2007</f>
        <v>3.4512999999999998</v>
      </c>
      <c r="C2007" s="2">
        <f>RSI!I2007</f>
        <v>44.236430294785052</v>
      </c>
      <c r="D2007" s="2">
        <f>MACD!E2007</f>
        <v>4.3364187222038719E-2</v>
      </c>
      <c r="E2007" s="2">
        <f>MACD!F2007</f>
        <v>4.596170395871383E-2</v>
      </c>
      <c r="F2007" s="2">
        <f>'Moving Avg'!D2007</f>
        <v>3.4346000000000005</v>
      </c>
      <c r="G2007" s="2">
        <f>'Moving Avg'!F2007</f>
        <v>3.474205</v>
      </c>
      <c r="H2007" s="2">
        <f>'Moving Avg'!G2007</f>
        <v>3.578996000000001</v>
      </c>
      <c r="I2007" s="2">
        <f>'Moving Avg'!H2007</f>
        <v>3.5356704999999971</v>
      </c>
      <c r="J2007" s="17" t="str">
        <f>OBV!F2007</f>
        <v>BULLISH</v>
      </c>
      <c r="K2007" s="17" t="str">
        <f>OBV!G2007</f>
        <v>NEUTRAL</v>
      </c>
      <c r="L2007" s="17" t="str">
        <f>OBV!H2007</f>
        <v>CONFIRMED BULLISH</v>
      </c>
      <c r="M2007" s="19">
        <f t="shared" si="310"/>
        <v>25</v>
      </c>
      <c r="N2007" s="19">
        <f t="shared" si="311"/>
        <v>45</v>
      </c>
      <c r="O2007" s="19">
        <f t="shared" si="312"/>
        <v>0</v>
      </c>
      <c r="P2007" s="19">
        <f t="shared" si="313"/>
        <v>83.5</v>
      </c>
      <c r="Q2007" s="20">
        <f t="shared" si="314"/>
        <v>37.024999999999999</v>
      </c>
      <c r="R2007" s="20">
        <f t="shared" si="315"/>
        <v>34.875</v>
      </c>
      <c r="S2007" s="20">
        <f t="shared" si="316"/>
        <v>48.075000000000003</v>
      </c>
      <c r="T2007" s="20">
        <f t="shared" si="317"/>
        <v>38.375</v>
      </c>
      <c r="U2007" s="19">
        <f t="shared" si="318"/>
        <v>39.991666666666667</v>
      </c>
      <c r="V2007" s="19">
        <f t="shared" si="319"/>
        <v>39.587500000000006</v>
      </c>
    </row>
    <row r="2008" spans="1:22" ht="13.5" x14ac:dyDescent="0.25">
      <c r="A2008" s="3">
        <f>RSI!A2008</f>
        <v>44929</v>
      </c>
      <c r="B2008" s="2">
        <f>RSI!B2008</f>
        <v>3.3929</v>
      </c>
      <c r="C2008" s="2">
        <f>RSI!I2008</f>
        <v>38.137525412681079</v>
      </c>
      <c r="D2008" s="2">
        <f>MACD!E2008</f>
        <v>2.6366932353597772E-2</v>
      </c>
      <c r="E2008" s="2">
        <f>MACD!F2008</f>
        <v>4.2042749637690627E-2</v>
      </c>
      <c r="F2008" s="2">
        <f>'Moving Avg'!D2008</f>
        <v>3.4295999999999998</v>
      </c>
      <c r="G2008" s="2">
        <f>'Moving Avg'!F2008</f>
        <v>3.4646149999999998</v>
      </c>
      <c r="H2008" s="2">
        <f>'Moving Avg'!G2008</f>
        <v>3.5708260000000007</v>
      </c>
      <c r="I2008" s="2">
        <f>'Moving Avg'!H2008</f>
        <v>3.536076999999997</v>
      </c>
      <c r="J2008" s="17" t="str">
        <f>OBV!F2008</f>
        <v>BULLISH</v>
      </c>
      <c r="K2008" s="17" t="str">
        <f>OBV!G2008</f>
        <v>NEUTRAL</v>
      </c>
      <c r="L2008" s="17" t="str">
        <f>OBV!H2008</f>
        <v>BULLISH DIVERGENCE</v>
      </c>
      <c r="M2008" s="19">
        <f t="shared" si="310"/>
        <v>25</v>
      </c>
      <c r="N2008" s="19">
        <f t="shared" si="311"/>
        <v>45</v>
      </c>
      <c r="O2008" s="19">
        <f t="shared" si="312"/>
        <v>0</v>
      </c>
      <c r="P2008" s="19">
        <f t="shared" si="313"/>
        <v>66.5</v>
      </c>
      <c r="Q2008" s="20">
        <f t="shared" si="314"/>
        <v>34.475000000000001</v>
      </c>
      <c r="R2008" s="20">
        <f t="shared" si="315"/>
        <v>30.625</v>
      </c>
      <c r="S2008" s="20">
        <f t="shared" si="316"/>
        <v>40.424999999999997</v>
      </c>
      <c r="T2008" s="20">
        <f t="shared" si="317"/>
        <v>34.125</v>
      </c>
      <c r="U2008" s="19">
        <f t="shared" si="318"/>
        <v>35.174999999999997</v>
      </c>
      <c r="V2008" s="19">
        <f t="shared" si="319"/>
        <v>34.912499999999994</v>
      </c>
    </row>
    <row r="2009" spans="1:22" ht="13.5" x14ac:dyDescent="0.25">
      <c r="A2009" s="3">
        <f>RSI!A2009</f>
        <v>44930</v>
      </c>
      <c r="B2009" s="2">
        <f>RSI!B2009</f>
        <v>3.3512</v>
      </c>
      <c r="C2009" s="2">
        <f>RSI!I2009</f>
        <v>34.481830150770207</v>
      </c>
      <c r="D2009" s="2">
        <f>MACD!E2009</f>
        <v>2.2063477030988654E-2</v>
      </c>
      <c r="E2009" s="2">
        <f>MACD!F2009</f>
        <v>3.8046895116350232E-2</v>
      </c>
      <c r="F2009" s="2">
        <f>'Moving Avg'!D2009</f>
        <v>3.4145799999999999</v>
      </c>
      <c r="G2009" s="2">
        <f>'Moving Avg'!F2009</f>
        <v>3.455025</v>
      </c>
      <c r="H2009" s="2">
        <f>'Moving Avg'!G2009</f>
        <v>3.5619880000000013</v>
      </c>
      <c r="I2009" s="2">
        <f>'Moving Avg'!H2009</f>
        <v>3.5362749999999967</v>
      </c>
      <c r="J2009" s="17" t="str">
        <f>OBV!F2009</f>
        <v>BULLISH</v>
      </c>
      <c r="K2009" s="17" t="str">
        <f>OBV!G2009</f>
        <v>NEUTRAL</v>
      </c>
      <c r="L2009" s="17" t="str">
        <f>OBV!H2009</f>
        <v>BULLISH DIVERGENCE</v>
      </c>
      <c r="M2009" s="19">
        <f t="shared" si="310"/>
        <v>25</v>
      </c>
      <c r="N2009" s="19">
        <f t="shared" si="311"/>
        <v>45</v>
      </c>
      <c r="O2009" s="19">
        <f t="shared" si="312"/>
        <v>0</v>
      </c>
      <c r="P2009" s="19">
        <f t="shared" si="313"/>
        <v>66.5</v>
      </c>
      <c r="Q2009" s="20">
        <f t="shared" si="314"/>
        <v>34.475000000000001</v>
      </c>
      <c r="R2009" s="20">
        <f t="shared" si="315"/>
        <v>30.625</v>
      </c>
      <c r="S2009" s="20">
        <f t="shared" si="316"/>
        <v>40.424999999999997</v>
      </c>
      <c r="T2009" s="20">
        <f t="shared" si="317"/>
        <v>34.125</v>
      </c>
      <c r="U2009" s="19">
        <f t="shared" si="318"/>
        <v>35.174999999999997</v>
      </c>
      <c r="V2009" s="19">
        <f t="shared" si="319"/>
        <v>34.912499999999994</v>
      </c>
    </row>
    <row r="2010" spans="1:22" ht="13.5" x14ac:dyDescent="0.25">
      <c r="A2010" s="3">
        <f>RSI!A2010</f>
        <v>44931</v>
      </c>
      <c r="B2010" s="2">
        <f>RSI!B2010</f>
        <v>3.3346</v>
      </c>
      <c r="C2010" s="2">
        <f>RSI!I2010</f>
        <v>33.120778133035614</v>
      </c>
      <c r="D2010" s="2">
        <f>MACD!E2010</f>
        <v>1.5307055031440253E-2</v>
      </c>
      <c r="E2010" s="2">
        <f>MACD!F2010</f>
        <v>3.3498927099368241E-2</v>
      </c>
      <c r="F2010" s="2">
        <f>'Moving Avg'!D2010</f>
        <v>3.3995800000000003</v>
      </c>
      <c r="G2010" s="2">
        <f>'Moving Avg'!F2010</f>
        <v>3.4446050000000001</v>
      </c>
      <c r="H2010" s="2">
        <f>'Moving Avg'!G2010</f>
        <v>3.5528180000000016</v>
      </c>
      <c r="I2010" s="2">
        <f>'Moving Avg'!H2010</f>
        <v>3.5362344999999973</v>
      </c>
      <c r="J2010" s="17" t="str">
        <f>OBV!F2010</f>
        <v>BEARISH</v>
      </c>
      <c r="K2010" s="17" t="str">
        <f>OBV!G2010</f>
        <v>NEUTRAL</v>
      </c>
      <c r="L2010" s="17" t="str">
        <f>OBV!H2010</f>
        <v>CONFIRMED BEARISH</v>
      </c>
      <c r="M2010" s="19">
        <f t="shared" si="310"/>
        <v>25</v>
      </c>
      <c r="N2010" s="19">
        <f t="shared" si="311"/>
        <v>45</v>
      </c>
      <c r="O2010" s="19">
        <f t="shared" si="312"/>
        <v>0</v>
      </c>
      <c r="P2010" s="19">
        <f t="shared" si="313"/>
        <v>16.5</v>
      </c>
      <c r="Q2010" s="20">
        <f t="shared" si="314"/>
        <v>26.975000000000001</v>
      </c>
      <c r="R2010" s="20">
        <f t="shared" si="315"/>
        <v>18.125</v>
      </c>
      <c r="S2010" s="20">
        <f t="shared" si="316"/>
        <v>17.925000000000001</v>
      </c>
      <c r="T2010" s="20">
        <f t="shared" si="317"/>
        <v>21.625</v>
      </c>
      <c r="U2010" s="19">
        <f t="shared" si="318"/>
        <v>21.008333333333336</v>
      </c>
      <c r="V2010" s="19">
        <f t="shared" si="319"/>
        <v>21.162500000000001</v>
      </c>
    </row>
    <row r="2011" spans="1:22" ht="13.5" x14ac:dyDescent="0.25">
      <c r="A2011" s="3">
        <f>RSI!A2011</f>
        <v>44932</v>
      </c>
      <c r="B2011" s="2">
        <f>RSI!B2011</f>
        <v>3.3346</v>
      </c>
      <c r="C2011" s="2">
        <f>RSI!I2011</f>
        <v>33.120778133035628</v>
      </c>
      <c r="D2011" s="2">
        <f>MACD!E2011</f>
        <v>1.0408923208073961E-2</v>
      </c>
      <c r="E2011" s="2">
        <f>MACD!F2011</f>
        <v>2.8880926321109387E-2</v>
      </c>
      <c r="F2011" s="2">
        <f>'Moving Avg'!D2011</f>
        <v>3.3729199999999997</v>
      </c>
      <c r="G2011" s="2">
        <f>'Moving Avg'!F2011</f>
        <v>3.4320999999999997</v>
      </c>
      <c r="H2011" s="2">
        <f>'Moving Avg'!G2011</f>
        <v>3.5444820000000017</v>
      </c>
      <c r="I2011" s="2">
        <f>'Moving Avg'!H2011</f>
        <v>3.5361939999999974</v>
      </c>
      <c r="J2011" s="17" t="str">
        <f>OBV!F2011</f>
        <v>BEARISH</v>
      </c>
      <c r="K2011" s="17" t="str">
        <f>OBV!G2011</f>
        <v>NEUTRAL</v>
      </c>
      <c r="L2011" s="17" t="str">
        <f>OBV!H2011</f>
        <v>CONFIRMED BEARISH</v>
      </c>
      <c r="M2011" s="19">
        <f t="shared" si="310"/>
        <v>25</v>
      </c>
      <c r="N2011" s="19">
        <f t="shared" si="311"/>
        <v>45</v>
      </c>
      <c r="O2011" s="19">
        <f t="shared" si="312"/>
        <v>0</v>
      </c>
      <c r="P2011" s="19">
        <f t="shared" si="313"/>
        <v>16.5</v>
      </c>
      <c r="Q2011" s="20">
        <f t="shared" si="314"/>
        <v>26.975000000000001</v>
      </c>
      <c r="R2011" s="20">
        <f t="shared" si="315"/>
        <v>18.125</v>
      </c>
      <c r="S2011" s="20">
        <f t="shared" si="316"/>
        <v>17.925000000000001</v>
      </c>
      <c r="T2011" s="20">
        <f t="shared" si="317"/>
        <v>21.625</v>
      </c>
      <c r="U2011" s="19">
        <f t="shared" si="318"/>
        <v>21.008333333333336</v>
      </c>
      <c r="V2011" s="19">
        <f t="shared" si="319"/>
        <v>21.162500000000001</v>
      </c>
    </row>
    <row r="2012" spans="1:22" ht="13.5" x14ac:dyDescent="0.25">
      <c r="A2012" s="3">
        <f>RSI!A2012</f>
        <v>44935</v>
      </c>
      <c r="B2012" s="2">
        <f>RSI!B2012</f>
        <v>3.3346</v>
      </c>
      <c r="C2012" s="2">
        <f>RSI!I2012</f>
        <v>33.120778133035628</v>
      </c>
      <c r="D2012" s="2">
        <f>MACD!E2012</f>
        <v>7.0225359024957967E-3</v>
      </c>
      <c r="E2012" s="2">
        <f>MACD!F2012</f>
        <v>2.450924823738667E-2</v>
      </c>
      <c r="F2012" s="2">
        <f>'Moving Avg'!D2012</f>
        <v>3.3495800000000004</v>
      </c>
      <c r="G2012" s="2">
        <f>'Moving Avg'!F2012</f>
        <v>3.4195949999999988</v>
      </c>
      <c r="H2012" s="2">
        <f>'Moving Avg'!G2012</f>
        <v>3.5353120000000007</v>
      </c>
      <c r="I2012" s="2">
        <f>'Moving Avg'!H2012</f>
        <v>3.536153499999998</v>
      </c>
      <c r="J2012" s="17" t="str">
        <f>OBV!F2012</f>
        <v>BEARISH</v>
      </c>
      <c r="K2012" s="17" t="str">
        <f>OBV!G2012</f>
        <v>NEUTRAL</v>
      </c>
      <c r="L2012" s="17" t="str">
        <f>OBV!H2012</f>
        <v>CONFIRMED BEARISH</v>
      </c>
      <c r="M2012" s="19">
        <f t="shared" si="310"/>
        <v>25</v>
      </c>
      <c r="N2012" s="19">
        <f t="shared" si="311"/>
        <v>45</v>
      </c>
      <c r="O2012" s="19">
        <f t="shared" si="312"/>
        <v>0</v>
      </c>
      <c r="P2012" s="19">
        <f t="shared" si="313"/>
        <v>16.5</v>
      </c>
      <c r="Q2012" s="20">
        <f t="shared" si="314"/>
        <v>26.975000000000001</v>
      </c>
      <c r="R2012" s="20">
        <f t="shared" si="315"/>
        <v>18.125</v>
      </c>
      <c r="S2012" s="20">
        <f t="shared" si="316"/>
        <v>17.925000000000001</v>
      </c>
      <c r="T2012" s="20">
        <f t="shared" si="317"/>
        <v>21.625</v>
      </c>
      <c r="U2012" s="19">
        <f t="shared" si="318"/>
        <v>21.008333333333336</v>
      </c>
      <c r="V2012" s="19">
        <f t="shared" si="319"/>
        <v>21.162500000000001</v>
      </c>
    </row>
    <row r="2013" spans="1:22" ht="13.5" x14ac:dyDescent="0.25">
      <c r="A2013" s="3">
        <f>RSI!A2013</f>
        <v>44936</v>
      </c>
      <c r="B2013" s="2">
        <f>RSI!B2013</f>
        <v>3.3262</v>
      </c>
      <c r="C2013" s="2">
        <f>RSI!I2013</f>
        <v>32.314640868589805</v>
      </c>
      <c r="D2013" s="2">
        <f>MACD!E2013</f>
        <v>1.0604454271031294E-2</v>
      </c>
      <c r="E2013" s="2">
        <f>MACD!F2013</f>
        <v>2.1728289444115596E-2</v>
      </c>
      <c r="F2013" s="2">
        <f>'Moving Avg'!D2013</f>
        <v>3.3362400000000001</v>
      </c>
      <c r="G2013" s="2">
        <f>'Moving Avg'!F2013</f>
        <v>3.4079249999999996</v>
      </c>
      <c r="H2013" s="2">
        <f>'Moving Avg'!G2013</f>
        <v>3.5273080000000006</v>
      </c>
      <c r="I2013" s="2">
        <f>'Moving Avg'!H2013</f>
        <v>3.5361489999999982</v>
      </c>
      <c r="J2013" s="17" t="str">
        <f>OBV!F2013</f>
        <v>BEARISH</v>
      </c>
      <c r="K2013" s="17" t="str">
        <f>OBV!G2013</f>
        <v>NEUTRAL</v>
      </c>
      <c r="L2013" s="17" t="str">
        <f>OBV!H2013</f>
        <v>CONFIRMED BEARISH</v>
      </c>
      <c r="M2013" s="19">
        <f t="shared" si="310"/>
        <v>25</v>
      </c>
      <c r="N2013" s="19">
        <f t="shared" si="311"/>
        <v>45</v>
      </c>
      <c r="O2013" s="19">
        <f t="shared" si="312"/>
        <v>0</v>
      </c>
      <c r="P2013" s="19">
        <f t="shared" si="313"/>
        <v>16.5</v>
      </c>
      <c r="Q2013" s="20">
        <f t="shared" si="314"/>
        <v>26.975000000000001</v>
      </c>
      <c r="R2013" s="20">
        <f t="shared" si="315"/>
        <v>18.125</v>
      </c>
      <c r="S2013" s="20">
        <f t="shared" si="316"/>
        <v>17.925000000000001</v>
      </c>
      <c r="T2013" s="20">
        <f t="shared" si="317"/>
        <v>21.625</v>
      </c>
      <c r="U2013" s="19">
        <f t="shared" si="318"/>
        <v>21.008333333333336</v>
      </c>
      <c r="V2013" s="19">
        <f t="shared" si="319"/>
        <v>21.162500000000001</v>
      </c>
    </row>
    <row r="2014" spans="1:22" ht="13.5" x14ac:dyDescent="0.25">
      <c r="A2014" s="3">
        <f>RSI!A2014</f>
        <v>44937</v>
      </c>
      <c r="B2014" s="2">
        <f>RSI!B2014</f>
        <v>3.3346</v>
      </c>
      <c r="C2014" s="2">
        <f>RSI!I2014</f>
        <v>34.043465641439624</v>
      </c>
      <c r="D2014" s="2">
        <f>MACD!E2014</f>
        <v>1.5005051804544589E-2</v>
      </c>
      <c r="E2014" s="2">
        <f>MACD!F2014</f>
        <v>2.0383641916201397E-2</v>
      </c>
      <c r="F2014" s="2">
        <f>'Moving Avg'!D2014</f>
        <v>3.3329200000000001</v>
      </c>
      <c r="G2014" s="2">
        <f>'Moving Avg'!F2014</f>
        <v>3.399589999999999</v>
      </c>
      <c r="H2014" s="2">
        <f>'Moving Avg'!G2014</f>
        <v>3.5194719999999999</v>
      </c>
      <c r="I2014" s="2">
        <f>'Moving Avg'!H2014</f>
        <v>3.5356034999999988</v>
      </c>
      <c r="J2014" s="17" t="str">
        <f>OBV!F2014</f>
        <v>BEARISH</v>
      </c>
      <c r="K2014" s="17" t="str">
        <f>OBV!G2014</f>
        <v>NEUTRAL</v>
      </c>
      <c r="L2014" s="17" t="str">
        <f>OBV!H2014</f>
        <v>CONFIRMED BEARISH</v>
      </c>
      <c r="M2014" s="19">
        <f t="shared" si="310"/>
        <v>25</v>
      </c>
      <c r="N2014" s="19">
        <f t="shared" si="311"/>
        <v>45</v>
      </c>
      <c r="O2014" s="19">
        <f t="shared" si="312"/>
        <v>0</v>
      </c>
      <c r="P2014" s="19">
        <f t="shared" si="313"/>
        <v>16.5</v>
      </c>
      <c r="Q2014" s="20">
        <f t="shared" si="314"/>
        <v>26.975000000000001</v>
      </c>
      <c r="R2014" s="20">
        <f t="shared" si="315"/>
        <v>18.125</v>
      </c>
      <c r="S2014" s="20">
        <f t="shared" si="316"/>
        <v>17.925000000000001</v>
      </c>
      <c r="T2014" s="20">
        <f t="shared" si="317"/>
        <v>21.625</v>
      </c>
      <c r="U2014" s="19">
        <f t="shared" si="318"/>
        <v>21.008333333333336</v>
      </c>
      <c r="V2014" s="19">
        <f t="shared" si="319"/>
        <v>21.162500000000001</v>
      </c>
    </row>
    <row r="2015" spans="1:22" ht="13.5" x14ac:dyDescent="0.25">
      <c r="A2015" s="3">
        <f>RSI!A2015</f>
        <v>44938</v>
      </c>
      <c r="B2015" s="2">
        <f>RSI!B2015</f>
        <v>3.3346</v>
      </c>
      <c r="C2015" s="2">
        <f>RSI!I2015</f>
        <v>34.043465641439624</v>
      </c>
      <c r="D2015" s="2">
        <f>MACD!E2015</f>
        <v>1.6757599139296531E-2</v>
      </c>
      <c r="E2015" s="2">
        <f>MACD!F2015</f>
        <v>1.9658433360820425E-2</v>
      </c>
      <c r="F2015" s="2">
        <f>'Moving Avg'!D2015</f>
        <v>3.3329200000000001</v>
      </c>
      <c r="G2015" s="2">
        <f>'Moving Avg'!F2015</f>
        <v>3.392504999999999</v>
      </c>
      <c r="H2015" s="2">
        <f>'Moving Avg'!G2015</f>
        <v>3.5116359999999998</v>
      </c>
      <c r="I2015" s="2">
        <f>'Moving Avg'!H2015</f>
        <v>3.5350579999999985</v>
      </c>
      <c r="J2015" s="17" t="str">
        <f>OBV!F2015</f>
        <v>BEARISH</v>
      </c>
      <c r="K2015" s="17" t="str">
        <f>OBV!G2015</f>
        <v>NEUTRAL</v>
      </c>
      <c r="L2015" s="17" t="str">
        <f>OBV!H2015</f>
        <v>NEUTRAL</v>
      </c>
      <c r="M2015" s="19">
        <f t="shared" si="310"/>
        <v>25</v>
      </c>
      <c r="N2015" s="19">
        <f t="shared" si="311"/>
        <v>45</v>
      </c>
      <c r="O2015" s="19">
        <f t="shared" si="312"/>
        <v>0</v>
      </c>
      <c r="P2015" s="19">
        <f t="shared" si="313"/>
        <v>16.5</v>
      </c>
      <c r="Q2015" s="20">
        <f t="shared" si="314"/>
        <v>26.975000000000001</v>
      </c>
      <c r="R2015" s="20">
        <f t="shared" si="315"/>
        <v>18.125</v>
      </c>
      <c r="S2015" s="20">
        <f t="shared" si="316"/>
        <v>17.925000000000001</v>
      </c>
      <c r="T2015" s="20">
        <f t="shared" si="317"/>
        <v>21.625</v>
      </c>
      <c r="U2015" s="19">
        <f t="shared" si="318"/>
        <v>21.008333333333336</v>
      </c>
      <c r="V2015" s="19">
        <f t="shared" si="319"/>
        <v>21.162500000000001</v>
      </c>
    </row>
    <row r="2016" spans="1:22" ht="13.5" x14ac:dyDescent="0.25">
      <c r="A2016" s="3">
        <f>RSI!A2016</f>
        <v>44939</v>
      </c>
      <c r="B2016" s="2">
        <f>RSI!B2016</f>
        <v>3.3761999999999999</v>
      </c>
      <c r="C2016" s="2">
        <f>RSI!I2016</f>
        <v>42.481600189831568</v>
      </c>
      <c r="D2016" s="2">
        <f>MACD!E2016</f>
        <v>2.4682157887158329E-2</v>
      </c>
      <c r="E2016" s="2">
        <f>MACD!F2016</f>
        <v>2.0663178266088007E-2</v>
      </c>
      <c r="F2016" s="2">
        <f>'Moving Avg'!D2016</f>
        <v>3.34124</v>
      </c>
      <c r="G2016" s="2">
        <f>'Moving Avg'!F2016</f>
        <v>3.3862500000000004</v>
      </c>
      <c r="H2016" s="2">
        <f>'Moving Avg'!G2016</f>
        <v>3.5048000000000008</v>
      </c>
      <c r="I2016" s="2">
        <f>'Moving Avg'!H2016</f>
        <v>3.5347204999999993</v>
      </c>
      <c r="J2016" s="17" t="str">
        <f>OBV!F2016</f>
        <v>BEARISH</v>
      </c>
      <c r="K2016" s="17" t="str">
        <f>OBV!G2016</f>
        <v>NEUTRAL</v>
      </c>
      <c r="L2016" s="17" t="str">
        <f>OBV!H2016</f>
        <v>BEARISH DIVERGENCE</v>
      </c>
      <c r="M2016" s="19">
        <f t="shared" si="310"/>
        <v>25</v>
      </c>
      <c r="N2016" s="19">
        <f t="shared" si="311"/>
        <v>0</v>
      </c>
      <c r="O2016" s="19">
        <f t="shared" si="312"/>
        <v>0</v>
      </c>
      <c r="P2016" s="19">
        <f t="shared" si="313"/>
        <v>16.5</v>
      </c>
      <c r="Q2016" s="20">
        <f t="shared" si="314"/>
        <v>11.225</v>
      </c>
      <c r="R2016" s="20">
        <f t="shared" si="315"/>
        <v>9.125</v>
      </c>
      <c r="S2016" s="20">
        <f t="shared" si="316"/>
        <v>11.175000000000001</v>
      </c>
      <c r="T2016" s="20">
        <f t="shared" si="317"/>
        <v>10.375</v>
      </c>
      <c r="U2016" s="19">
        <f t="shared" si="318"/>
        <v>10.508333333333335</v>
      </c>
      <c r="V2016" s="19">
        <f t="shared" si="319"/>
        <v>10.475000000000001</v>
      </c>
    </row>
    <row r="2017" spans="1:22" ht="13.5" x14ac:dyDescent="0.25">
      <c r="A2017" s="3">
        <f>RSI!A2017</f>
        <v>44942</v>
      </c>
      <c r="B2017" s="2">
        <f>RSI!B2017</f>
        <v>3.3346</v>
      </c>
      <c r="C2017" s="2">
        <f>RSI!I2017</f>
        <v>37.337405070850181</v>
      </c>
      <c r="D2017" s="2">
        <f>MACD!E2017</f>
        <v>3.2182229180929056E-2</v>
      </c>
      <c r="E2017" s="2">
        <f>MACD!F2017</f>
        <v>2.2966988449056217E-2</v>
      </c>
      <c r="F2017" s="2">
        <f>'Moving Avg'!D2017</f>
        <v>3.3412400000000004</v>
      </c>
      <c r="G2017" s="2">
        <f>'Moving Avg'!F2017</f>
        <v>3.3787500000000001</v>
      </c>
      <c r="H2017" s="2">
        <f>'Moving Avg'!G2017</f>
        <v>3.499466</v>
      </c>
      <c r="I2017" s="2">
        <f>'Moving Avg'!H2017</f>
        <v>3.5342914999999993</v>
      </c>
      <c r="J2017" s="17" t="str">
        <f>OBV!F2017</f>
        <v>BEARISH</v>
      </c>
      <c r="K2017" s="17" t="str">
        <f>OBV!G2017</f>
        <v>NEUTRAL</v>
      </c>
      <c r="L2017" s="17" t="str">
        <f>OBV!H2017</f>
        <v>NEUTRAL</v>
      </c>
      <c r="M2017" s="19">
        <f t="shared" si="310"/>
        <v>25</v>
      </c>
      <c r="N2017" s="19">
        <f t="shared" si="311"/>
        <v>0</v>
      </c>
      <c r="O2017" s="19">
        <f t="shared" si="312"/>
        <v>0</v>
      </c>
      <c r="P2017" s="19">
        <f t="shared" si="313"/>
        <v>16.5</v>
      </c>
      <c r="Q2017" s="20">
        <f t="shared" si="314"/>
        <v>11.225</v>
      </c>
      <c r="R2017" s="20">
        <f t="shared" si="315"/>
        <v>9.125</v>
      </c>
      <c r="S2017" s="20">
        <f t="shared" si="316"/>
        <v>11.175000000000001</v>
      </c>
      <c r="T2017" s="20">
        <f t="shared" si="317"/>
        <v>10.375</v>
      </c>
      <c r="U2017" s="19">
        <f t="shared" si="318"/>
        <v>10.508333333333335</v>
      </c>
      <c r="V2017" s="19">
        <f t="shared" si="319"/>
        <v>10.475000000000001</v>
      </c>
    </row>
    <row r="2018" spans="1:22" ht="13.5" x14ac:dyDescent="0.25">
      <c r="A2018" s="3">
        <f>RSI!A2018</f>
        <v>44943</v>
      </c>
      <c r="B2018" s="2">
        <f>RSI!B2018</f>
        <v>3.3346</v>
      </c>
      <c r="C2018" s="2">
        <f>RSI!I2018</f>
        <v>37.337405070850181</v>
      </c>
      <c r="D2018" s="2">
        <f>MACD!E2018</f>
        <v>3.0036903508744661E-2</v>
      </c>
      <c r="E2018" s="2">
        <f>MACD!F2018</f>
        <v>2.4380971460993908E-2</v>
      </c>
      <c r="F2018" s="2">
        <f>'Moving Avg'!D2018</f>
        <v>3.3429200000000003</v>
      </c>
      <c r="G2018" s="2">
        <f>'Moving Avg'!F2018</f>
        <v>3.3766699999999998</v>
      </c>
      <c r="H2018" s="2">
        <f>'Moving Avg'!G2018</f>
        <v>3.4932980000000002</v>
      </c>
      <c r="I2018" s="2">
        <f>'Moving Avg'!H2018</f>
        <v>3.5338624999999992</v>
      </c>
      <c r="J2018" s="17" t="str">
        <f>OBV!F2018</f>
        <v>BULLISH</v>
      </c>
      <c r="K2018" s="17" t="str">
        <f>OBV!G2018</f>
        <v>NEUTRAL</v>
      </c>
      <c r="L2018" s="17" t="str">
        <f>OBV!H2018</f>
        <v>CONFIRMED BULLISH</v>
      </c>
      <c r="M2018" s="19">
        <f t="shared" si="310"/>
        <v>25</v>
      </c>
      <c r="N2018" s="19">
        <f t="shared" si="311"/>
        <v>0</v>
      </c>
      <c r="O2018" s="19">
        <f t="shared" si="312"/>
        <v>0</v>
      </c>
      <c r="P2018" s="19">
        <f t="shared" si="313"/>
        <v>83.5</v>
      </c>
      <c r="Q2018" s="20">
        <f t="shared" si="314"/>
        <v>21.274999999999999</v>
      </c>
      <c r="R2018" s="20">
        <f t="shared" si="315"/>
        <v>25.875</v>
      </c>
      <c r="S2018" s="20">
        <f t="shared" si="316"/>
        <v>41.325000000000003</v>
      </c>
      <c r="T2018" s="20">
        <f t="shared" si="317"/>
        <v>27.125</v>
      </c>
      <c r="U2018" s="19">
        <f t="shared" si="318"/>
        <v>29.491666666666664</v>
      </c>
      <c r="V2018" s="19">
        <f t="shared" si="319"/>
        <v>28.9</v>
      </c>
    </row>
    <row r="2019" spans="1:22" ht="13.5" x14ac:dyDescent="0.25">
      <c r="A2019" s="3">
        <f>RSI!A2019</f>
        <v>44944</v>
      </c>
      <c r="B2019" s="2">
        <f>RSI!B2019</f>
        <v>3.3761999999999999</v>
      </c>
      <c r="C2019" s="2">
        <f>RSI!I2019</f>
        <v>45.053942525516689</v>
      </c>
      <c r="D2019" s="2">
        <f>MACD!E2019</f>
        <v>1.9181313269753364E-2</v>
      </c>
      <c r="E2019" s="2">
        <f>MACD!F2019</f>
        <v>2.3341039822745803E-2</v>
      </c>
      <c r="F2019" s="2">
        <f>'Moving Avg'!D2019</f>
        <v>3.3512399999999998</v>
      </c>
      <c r="G2019" s="2">
        <f>'Moving Avg'!F2019</f>
        <v>3.3745850000000006</v>
      </c>
      <c r="H2019" s="2">
        <f>'Moving Avg'!G2019</f>
        <v>3.4897960000000001</v>
      </c>
      <c r="I2019" s="2">
        <f>'Moving Avg'!H2019</f>
        <v>3.5336414999999994</v>
      </c>
      <c r="J2019" s="17" t="str">
        <f>OBV!F2019</f>
        <v>BULLISH</v>
      </c>
      <c r="K2019" s="17" t="str">
        <f>OBV!G2019</f>
        <v>NEUTRAL</v>
      </c>
      <c r="L2019" s="17" t="str">
        <f>OBV!H2019</f>
        <v>CONFIRMED BULLISH</v>
      </c>
      <c r="M2019" s="19">
        <f t="shared" si="310"/>
        <v>25</v>
      </c>
      <c r="N2019" s="19">
        <f t="shared" si="311"/>
        <v>45</v>
      </c>
      <c r="O2019" s="19">
        <f t="shared" si="312"/>
        <v>0</v>
      </c>
      <c r="P2019" s="19">
        <f t="shared" si="313"/>
        <v>83.5</v>
      </c>
      <c r="Q2019" s="20">
        <f t="shared" si="314"/>
        <v>37.024999999999999</v>
      </c>
      <c r="R2019" s="20">
        <f t="shared" si="315"/>
        <v>34.875</v>
      </c>
      <c r="S2019" s="20">
        <f t="shared" si="316"/>
        <v>48.075000000000003</v>
      </c>
      <c r="T2019" s="20">
        <f t="shared" si="317"/>
        <v>38.375</v>
      </c>
      <c r="U2019" s="19">
        <f t="shared" si="318"/>
        <v>39.991666666666667</v>
      </c>
      <c r="V2019" s="19">
        <f t="shared" si="319"/>
        <v>39.587500000000006</v>
      </c>
    </row>
    <row r="2020" spans="1:22" ht="13.5" x14ac:dyDescent="0.25">
      <c r="A2020" s="3">
        <f>RSI!A2020</f>
        <v>44945</v>
      </c>
      <c r="B2020" s="2">
        <f>RSI!B2020</f>
        <v>3.3346</v>
      </c>
      <c r="C2020" s="2">
        <f>RSI!I2020</f>
        <v>39.778625663317122</v>
      </c>
      <c r="D2020" s="2">
        <f>MACD!E2020</f>
        <v>1.0700365780290433E-2</v>
      </c>
      <c r="E2020" s="2">
        <f>MACD!F2020</f>
        <v>2.0812905014254729E-2</v>
      </c>
      <c r="F2020" s="2">
        <f>'Moving Avg'!D2020</f>
        <v>3.3512399999999998</v>
      </c>
      <c r="G2020" s="2">
        <f>'Moving Avg'!F2020</f>
        <v>3.3720849999999998</v>
      </c>
      <c r="H2020" s="2">
        <f>'Moving Avg'!G2020</f>
        <v>3.4827940000000002</v>
      </c>
      <c r="I2020" s="2">
        <f>'Moving Avg'!H2020</f>
        <v>3.5332899999999996</v>
      </c>
      <c r="J2020" s="17" t="str">
        <f>OBV!F2020</f>
        <v>BEARISH</v>
      </c>
      <c r="K2020" s="17" t="str">
        <f>OBV!G2020</f>
        <v>NEUTRAL</v>
      </c>
      <c r="L2020" s="17" t="str">
        <f>OBV!H2020</f>
        <v>NEUTRAL</v>
      </c>
      <c r="M2020" s="19">
        <f t="shared" si="310"/>
        <v>25</v>
      </c>
      <c r="N2020" s="19">
        <f t="shared" si="311"/>
        <v>45</v>
      </c>
      <c r="O2020" s="19">
        <f t="shared" si="312"/>
        <v>0</v>
      </c>
      <c r="P2020" s="19">
        <f t="shared" si="313"/>
        <v>16.5</v>
      </c>
      <c r="Q2020" s="20">
        <f t="shared" si="314"/>
        <v>26.975000000000001</v>
      </c>
      <c r="R2020" s="20">
        <f t="shared" si="315"/>
        <v>18.125</v>
      </c>
      <c r="S2020" s="20">
        <f t="shared" si="316"/>
        <v>17.925000000000001</v>
      </c>
      <c r="T2020" s="20">
        <f t="shared" si="317"/>
        <v>21.625</v>
      </c>
      <c r="U2020" s="19">
        <f t="shared" si="318"/>
        <v>21.008333333333336</v>
      </c>
      <c r="V2020" s="19">
        <f t="shared" si="319"/>
        <v>21.162500000000001</v>
      </c>
    </row>
    <row r="2021" spans="1:22" ht="13.5" x14ac:dyDescent="0.25">
      <c r="A2021" s="3">
        <f>RSI!A2021</f>
        <v>44946</v>
      </c>
      <c r="B2021" s="2">
        <f>RSI!B2021</f>
        <v>3.3346</v>
      </c>
      <c r="C2021" s="2">
        <f>RSI!I2021</f>
        <v>39.778625663317115</v>
      </c>
      <c r="D2021" s="2">
        <f>MACD!E2021</f>
        <v>3.9338073109926874E-3</v>
      </c>
      <c r="E2021" s="2">
        <f>MACD!F2021</f>
        <v>1.7437085473602322E-2</v>
      </c>
      <c r="F2021" s="2">
        <f>'Moving Avg'!D2021</f>
        <v>3.3429200000000003</v>
      </c>
      <c r="G2021" s="2">
        <f>'Moving Avg'!F2021</f>
        <v>3.3695849999999998</v>
      </c>
      <c r="H2021" s="2">
        <f>'Moving Avg'!G2021</f>
        <v>3.4764600000000003</v>
      </c>
      <c r="I2021" s="2">
        <f>'Moving Avg'!H2021</f>
        <v>3.5329385000000002</v>
      </c>
      <c r="J2021" s="17" t="str">
        <f>OBV!F2021</f>
        <v>BEARISH</v>
      </c>
      <c r="K2021" s="17" t="str">
        <f>OBV!G2021</f>
        <v>NEUTRAL</v>
      </c>
      <c r="L2021" s="17" t="str">
        <f>OBV!H2021</f>
        <v>CONFIRMED BEARISH</v>
      </c>
      <c r="M2021" s="19">
        <f t="shared" si="310"/>
        <v>25</v>
      </c>
      <c r="N2021" s="19">
        <f t="shared" si="311"/>
        <v>45</v>
      </c>
      <c r="O2021" s="19">
        <f t="shared" si="312"/>
        <v>0</v>
      </c>
      <c r="P2021" s="19">
        <f t="shared" si="313"/>
        <v>16.5</v>
      </c>
      <c r="Q2021" s="20">
        <f t="shared" si="314"/>
        <v>26.975000000000001</v>
      </c>
      <c r="R2021" s="20">
        <f t="shared" si="315"/>
        <v>18.125</v>
      </c>
      <c r="S2021" s="20">
        <f t="shared" si="316"/>
        <v>17.925000000000001</v>
      </c>
      <c r="T2021" s="20">
        <f t="shared" si="317"/>
        <v>21.625</v>
      </c>
      <c r="U2021" s="19">
        <f t="shared" si="318"/>
        <v>21.008333333333336</v>
      </c>
      <c r="V2021" s="19">
        <f t="shared" si="319"/>
        <v>21.162500000000001</v>
      </c>
    </row>
    <row r="2022" spans="1:22" ht="13.5" x14ac:dyDescent="0.25">
      <c r="A2022" s="3">
        <f>RSI!A2022</f>
        <v>44949</v>
      </c>
      <c r="B2022" s="2">
        <f>RSI!B2022</f>
        <v>3.3346</v>
      </c>
      <c r="C2022" s="2">
        <f>RSI!I2022</f>
        <v>39.778625663317115</v>
      </c>
      <c r="D2022" s="2">
        <f>MACD!E2022</f>
        <v>-1.4124571001210562E-3</v>
      </c>
      <c r="E2022" s="2">
        <f>MACD!F2022</f>
        <v>1.3667176958857647E-2</v>
      </c>
      <c r="F2022" s="2">
        <f>'Moving Avg'!D2022</f>
        <v>3.3429200000000003</v>
      </c>
      <c r="G2022" s="2">
        <f>'Moving Avg'!F2022</f>
        <v>3.3670850000000003</v>
      </c>
      <c r="H2022" s="2">
        <f>'Moving Avg'!G2022</f>
        <v>3.4701259999999996</v>
      </c>
      <c r="I2022" s="2">
        <f>'Moving Avg'!H2022</f>
        <v>3.5325870000000004</v>
      </c>
      <c r="J2022" s="17" t="str">
        <f>OBV!F2022</f>
        <v>BULLISH</v>
      </c>
      <c r="K2022" s="17" t="str">
        <f>OBV!G2022</f>
        <v>NEUTRAL</v>
      </c>
      <c r="L2022" s="17" t="str">
        <f>OBV!H2022</f>
        <v>NEUTRAL</v>
      </c>
      <c r="M2022" s="19">
        <f t="shared" si="310"/>
        <v>25</v>
      </c>
      <c r="N2022" s="19">
        <f t="shared" si="311"/>
        <v>45</v>
      </c>
      <c r="O2022" s="19">
        <f t="shared" si="312"/>
        <v>0</v>
      </c>
      <c r="P2022" s="19">
        <f t="shared" si="313"/>
        <v>49.5</v>
      </c>
      <c r="Q2022" s="20">
        <f t="shared" si="314"/>
        <v>31.925000000000001</v>
      </c>
      <c r="R2022" s="20">
        <f t="shared" si="315"/>
        <v>26.375</v>
      </c>
      <c r="S2022" s="20">
        <f t="shared" si="316"/>
        <v>32.775000000000006</v>
      </c>
      <c r="T2022" s="20">
        <f t="shared" si="317"/>
        <v>29.875</v>
      </c>
      <c r="U2022" s="19">
        <f t="shared" si="318"/>
        <v>30.358333333333334</v>
      </c>
      <c r="V2022" s="19">
        <f t="shared" si="319"/>
        <v>30.237500000000001</v>
      </c>
    </row>
    <row r="2023" spans="1:22" ht="13.5" x14ac:dyDescent="0.25">
      <c r="A2023" s="3">
        <f>RSI!A2023</f>
        <v>44950</v>
      </c>
      <c r="B2023" s="2">
        <f>RSI!B2023</f>
        <v>3.3761999999999999</v>
      </c>
      <c r="C2023" s="2">
        <f>RSI!I2023</f>
        <v>47.461866394343723</v>
      </c>
      <c r="D2023" s="2">
        <f>MACD!E2023</f>
        <v>-9.9588185948666919E-3</v>
      </c>
      <c r="E2023" s="2">
        <f>MACD!F2023</f>
        <v>8.9419778481127799E-3</v>
      </c>
      <c r="F2023" s="2">
        <f>'Moving Avg'!D2023</f>
        <v>3.3512399999999998</v>
      </c>
      <c r="G2023" s="2">
        <f>'Moving Avg'!F2023</f>
        <v>3.3650000000000007</v>
      </c>
      <c r="H2023" s="2">
        <f>'Moving Avg'!G2023</f>
        <v>3.4646240000000001</v>
      </c>
      <c r="I2023" s="2">
        <f>'Moving Avg'!H2023</f>
        <v>3.5324045000000002</v>
      </c>
      <c r="J2023" s="17" t="str">
        <f>OBV!F2023</f>
        <v>BULLISH</v>
      </c>
      <c r="K2023" s="17" t="str">
        <f>OBV!G2023</f>
        <v>NEUTRAL</v>
      </c>
      <c r="L2023" s="17" t="str">
        <f>OBV!H2023</f>
        <v>CONFIRMED BULLISH</v>
      </c>
      <c r="M2023" s="19">
        <f t="shared" si="310"/>
        <v>25</v>
      </c>
      <c r="N2023" s="19">
        <f t="shared" si="311"/>
        <v>45</v>
      </c>
      <c r="O2023" s="19">
        <f t="shared" si="312"/>
        <v>0</v>
      </c>
      <c r="P2023" s="19">
        <f t="shared" si="313"/>
        <v>83.5</v>
      </c>
      <c r="Q2023" s="20">
        <f t="shared" si="314"/>
        <v>37.024999999999999</v>
      </c>
      <c r="R2023" s="20">
        <f t="shared" si="315"/>
        <v>34.875</v>
      </c>
      <c r="S2023" s="20">
        <f t="shared" si="316"/>
        <v>48.075000000000003</v>
      </c>
      <c r="T2023" s="20">
        <f t="shared" si="317"/>
        <v>38.375</v>
      </c>
      <c r="U2023" s="19">
        <f t="shared" si="318"/>
        <v>39.991666666666667</v>
      </c>
      <c r="V2023" s="19">
        <f t="shared" si="319"/>
        <v>39.587500000000006</v>
      </c>
    </row>
    <row r="2024" spans="1:22" ht="13.5" x14ac:dyDescent="0.25">
      <c r="A2024" s="3">
        <f>RSI!A2024</f>
        <v>44951</v>
      </c>
      <c r="B2024" s="2">
        <f>RSI!B2024</f>
        <v>3.3679000000000001</v>
      </c>
      <c r="C2024" s="2">
        <f>RSI!I2024</f>
        <v>46.195490014620248</v>
      </c>
      <c r="D2024" s="2">
        <f>MACD!E2024</f>
        <v>-1.5203873115309907E-2</v>
      </c>
      <c r="E2024" s="2">
        <f>MACD!F2024</f>
        <v>4.1128076554282425E-3</v>
      </c>
      <c r="F2024" s="2">
        <f>'Moving Avg'!D2024</f>
        <v>3.3495799999999996</v>
      </c>
      <c r="G2024" s="2">
        <f>'Moving Avg'!F2024</f>
        <v>3.3620800000000002</v>
      </c>
      <c r="H2024" s="2">
        <f>'Moving Avg'!G2024</f>
        <v>3.4589560000000001</v>
      </c>
      <c r="I2024" s="2">
        <f>'Moving Avg'!H2024</f>
        <v>3.5322195000000001</v>
      </c>
      <c r="J2024" s="17" t="str">
        <f>OBV!F2024</f>
        <v>BEARISH</v>
      </c>
      <c r="K2024" s="17" t="str">
        <f>OBV!G2024</f>
        <v>NEUTRAL</v>
      </c>
      <c r="L2024" s="17" t="str">
        <f>OBV!H2024</f>
        <v>CONFIRMED BEARISH</v>
      </c>
      <c r="M2024" s="19">
        <f t="shared" si="310"/>
        <v>25</v>
      </c>
      <c r="N2024" s="19">
        <f t="shared" si="311"/>
        <v>45</v>
      </c>
      <c r="O2024" s="19">
        <f t="shared" si="312"/>
        <v>0</v>
      </c>
      <c r="P2024" s="19">
        <f t="shared" si="313"/>
        <v>16.5</v>
      </c>
      <c r="Q2024" s="20">
        <f t="shared" si="314"/>
        <v>26.975000000000001</v>
      </c>
      <c r="R2024" s="20">
        <f t="shared" si="315"/>
        <v>18.125</v>
      </c>
      <c r="S2024" s="20">
        <f t="shared" si="316"/>
        <v>17.925000000000001</v>
      </c>
      <c r="T2024" s="20">
        <f t="shared" si="317"/>
        <v>21.625</v>
      </c>
      <c r="U2024" s="19">
        <f t="shared" si="318"/>
        <v>21.008333333333336</v>
      </c>
      <c r="V2024" s="19">
        <f t="shared" si="319"/>
        <v>21.162500000000001</v>
      </c>
    </row>
    <row r="2025" spans="1:22" ht="13.5" x14ac:dyDescent="0.25">
      <c r="A2025" s="3">
        <f>RSI!A2025</f>
        <v>44952</v>
      </c>
      <c r="B2025" s="2">
        <f>RSI!B2025</f>
        <v>3.4178999999999999</v>
      </c>
      <c r="C2025" s="2">
        <f>RSI!I2025</f>
        <v>54.134723906642485</v>
      </c>
      <c r="D2025" s="2">
        <f>MACD!E2025</f>
        <v>-2.322317368699256E-2</v>
      </c>
      <c r="E2025" s="2">
        <f>MACD!F2025</f>
        <v>-1.3543886130559179E-3</v>
      </c>
      <c r="F2025" s="2">
        <f>'Moving Avg'!D2025</f>
        <v>3.3662400000000003</v>
      </c>
      <c r="G2025" s="2">
        <f>'Moving Avg'!F2025</f>
        <v>3.3624950000000005</v>
      </c>
      <c r="H2025" s="2">
        <f>'Moving Avg'!G2025</f>
        <v>3.4554539999999996</v>
      </c>
      <c r="I2025" s="2">
        <f>'Moving Avg'!H2025</f>
        <v>3.5322070000000001</v>
      </c>
      <c r="J2025" s="17" t="str">
        <f>OBV!F2025</f>
        <v>BEARISH</v>
      </c>
      <c r="K2025" s="17" t="str">
        <f>OBV!G2025</f>
        <v>NEUTRAL</v>
      </c>
      <c r="L2025" s="17" t="str">
        <f>OBV!H2025</f>
        <v>BEARISH DIVERGENCE</v>
      </c>
      <c r="M2025" s="19">
        <f t="shared" si="310"/>
        <v>25</v>
      </c>
      <c r="N2025" s="19">
        <f t="shared" si="311"/>
        <v>100</v>
      </c>
      <c r="O2025" s="19">
        <f t="shared" si="312"/>
        <v>0</v>
      </c>
      <c r="P2025" s="19">
        <f t="shared" si="313"/>
        <v>16.5</v>
      </c>
      <c r="Q2025" s="20">
        <f t="shared" si="314"/>
        <v>46.225000000000001</v>
      </c>
      <c r="R2025" s="20">
        <f t="shared" si="315"/>
        <v>29.125</v>
      </c>
      <c r="S2025" s="20">
        <f t="shared" si="316"/>
        <v>26.175000000000001</v>
      </c>
      <c r="T2025" s="20">
        <f t="shared" si="317"/>
        <v>35.375</v>
      </c>
      <c r="U2025" s="19">
        <f t="shared" si="318"/>
        <v>33.841666666666661</v>
      </c>
      <c r="V2025" s="19">
        <f t="shared" si="319"/>
        <v>34.224999999999994</v>
      </c>
    </row>
    <row r="2026" spans="1:22" ht="13.5" x14ac:dyDescent="0.25">
      <c r="A2026" s="3">
        <f>RSI!A2026</f>
        <v>44953</v>
      </c>
      <c r="B2026" s="2">
        <f>RSI!B2026</f>
        <v>3.4596</v>
      </c>
      <c r="C2026" s="2">
        <f>RSI!I2026</f>
        <v>59.501894042902599</v>
      </c>
      <c r="D2026" s="2">
        <f>MACD!E2026</f>
        <v>-2.6879626571507664E-2</v>
      </c>
      <c r="E2026" s="2">
        <f>MACD!F2026</f>
        <v>-6.4594362047462675E-3</v>
      </c>
      <c r="F2026" s="2">
        <f>'Moving Avg'!D2026</f>
        <v>3.3912399999999998</v>
      </c>
      <c r="G2026" s="2">
        <f>'Moving Avg'!F2026</f>
        <v>3.3620800000000002</v>
      </c>
      <c r="H2026" s="2">
        <f>'Moving Avg'!G2026</f>
        <v>3.4529519999999998</v>
      </c>
      <c r="I2026" s="2">
        <f>'Moving Avg'!H2026</f>
        <v>3.5324415000000009</v>
      </c>
      <c r="J2026" s="17" t="str">
        <f>OBV!F2026</f>
        <v>BULLISH</v>
      </c>
      <c r="K2026" s="17" t="str">
        <f>OBV!G2026</f>
        <v>NEUTRAL</v>
      </c>
      <c r="L2026" s="17" t="str">
        <f>OBV!H2026</f>
        <v>CONFIRMED BULLISH</v>
      </c>
      <c r="M2026" s="19">
        <f t="shared" si="310"/>
        <v>25</v>
      </c>
      <c r="N2026" s="19">
        <f t="shared" si="311"/>
        <v>100</v>
      </c>
      <c r="O2026" s="19">
        <f t="shared" si="312"/>
        <v>0</v>
      </c>
      <c r="P2026" s="19">
        <f t="shared" si="313"/>
        <v>83.5</v>
      </c>
      <c r="Q2026" s="20">
        <f t="shared" si="314"/>
        <v>56.274999999999999</v>
      </c>
      <c r="R2026" s="20">
        <f t="shared" si="315"/>
        <v>45.875</v>
      </c>
      <c r="S2026" s="20">
        <f t="shared" si="316"/>
        <v>56.325000000000003</v>
      </c>
      <c r="T2026" s="20">
        <f t="shared" si="317"/>
        <v>52.125</v>
      </c>
      <c r="U2026" s="19">
        <f t="shared" si="318"/>
        <v>52.82500000000001</v>
      </c>
      <c r="V2026" s="19">
        <f t="shared" si="319"/>
        <v>52.650000000000006</v>
      </c>
    </row>
    <row r="2027" spans="1:22" ht="13.5" x14ac:dyDescent="0.25">
      <c r="A2027" s="3">
        <f>RSI!A2027</f>
        <v>44956</v>
      </c>
      <c r="B2027" s="2">
        <f>RSI!B2027</f>
        <v>3.4596</v>
      </c>
      <c r="C2027" s="2">
        <f>RSI!I2027</f>
        <v>59.501894042902599</v>
      </c>
      <c r="D2027" s="2">
        <f>MACD!E2027</f>
        <v>-3.6788475679643717E-2</v>
      </c>
      <c r="E2027" s="2">
        <f>MACD!F2027</f>
        <v>-1.2525244099725759E-2</v>
      </c>
      <c r="F2027" s="2">
        <f>'Moving Avg'!D2027</f>
        <v>3.4162399999999997</v>
      </c>
      <c r="G2027" s="2">
        <f>'Moving Avg'!F2027</f>
        <v>3.3624950000000005</v>
      </c>
      <c r="H2027" s="2">
        <f>'Moving Avg'!G2027</f>
        <v>3.4504499999999996</v>
      </c>
      <c r="I2027" s="2">
        <f>'Moving Avg'!H2027</f>
        <v>3.532559500000001</v>
      </c>
      <c r="J2027" s="17" t="str">
        <f>OBV!F2027</f>
        <v>BULLISH</v>
      </c>
      <c r="K2027" s="17" t="str">
        <f>OBV!G2027</f>
        <v>NEUTRAL</v>
      </c>
      <c r="L2027" s="17" t="str">
        <f>OBV!H2027</f>
        <v>CONFIRMED BULLISH</v>
      </c>
      <c r="M2027" s="19">
        <f t="shared" si="310"/>
        <v>25</v>
      </c>
      <c r="N2027" s="19">
        <f t="shared" si="311"/>
        <v>100</v>
      </c>
      <c r="O2027" s="19">
        <f t="shared" si="312"/>
        <v>0</v>
      </c>
      <c r="P2027" s="19">
        <f t="shared" si="313"/>
        <v>83.5</v>
      </c>
      <c r="Q2027" s="20">
        <f t="shared" si="314"/>
        <v>56.274999999999999</v>
      </c>
      <c r="R2027" s="20">
        <f t="shared" si="315"/>
        <v>45.875</v>
      </c>
      <c r="S2027" s="20">
        <f t="shared" si="316"/>
        <v>56.325000000000003</v>
      </c>
      <c r="T2027" s="20">
        <f t="shared" si="317"/>
        <v>52.125</v>
      </c>
      <c r="U2027" s="19">
        <f t="shared" si="318"/>
        <v>52.82500000000001</v>
      </c>
      <c r="V2027" s="19">
        <f t="shared" si="319"/>
        <v>52.650000000000006</v>
      </c>
    </row>
    <row r="2028" spans="1:22" ht="13.5" x14ac:dyDescent="0.25">
      <c r="A2028" s="3">
        <f>RSI!A2028</f>
        <v>44957</v>
      </c>
      <c r="B2028" s="2">
        <f>RSI!B2028</f>
        <v>3.4596</v>
      </c>
      <c r="C2028" s="2">
        <f>RSI!I2028</f>
        <v>59.501894042902599</v>
      </c>
      <c r="D2028" s="2">
        <f>MACD!E2028</f>
        <v>-4.5557078534397277E-2</v>
      </c>
      <c r="E2028" s="2">
        <f>MACD!F2028</f>
        <v>-1.9131610986660063E-2</v>
      </c>
      <c r="F2028" s="2">
        <f>'Moving Avg'!D2028</f>
        <v>3.4329200000000002</v>
      </c>
      <c r="G2028" s="2">
        <f>'Moving Avg'!F2028</f>
        <v>3.3658300000000003</v>
      </c>
      <c r="H2028" s="2">
        <f>'Moving Avg'!G2028</f>
        <v>3.4479479999999993</v>
      </c>
      <c r="I2028" s="2">
        <f>'Moving Avg'!H2028</f>
        <v>3.5327555000000017</v>
      </c>
      <c r="J2028" s="17" t="str">
        <f>OBV!F2028</f>
        <v>BEARISH</v>
      </c>
      <c r="K2028" s="17" t="str">
        <f>OBV!G2028</f>
        <v>NEUTRAL</v>
      </c>
      <c r="L2028" s="17" t="str">
        <f>OBV!H2028</f>
        <v>BEARISH DIVERGENCE</v>
      </c>
      <c r="M2028" s="19">
        <f t="shared" si="310"/>
        <v>25</v>
      </c>
      <c r="N2028" s="19">
        <f t="shared" si="311"/>
        <v>100</v>
      </c>
      <c r="O2028" s="19">
        <f t="shared" si="312"/>
        <v>0</v>
      </c>
      <c r="P2028" s="19">
        <f t="shared" si="313"/>
        <v>16.5</v>
      </c>
      <c r="Q2028" s="20">
        <f t="shared" si="314"/>
        <v>46.225000000000001</v>
      </c>
      <c r="R2028" s="20">
        <f t="shared" si="315"/>
        <v>29.125</v>
      </c>
      <c r="S2028" s="20">
        <f t="shared" si="316"/>
        <v>26.175000000000001</v>
      </c>
      <c r="T2028" s="20">
        <f t="shared" si="317"/>
        <v>35.375</v>
      </c>
      <c r="U2028" s="19">
        <f t="shared" si="318"/>
        <v>33.841666666666661</v>
      </c>
      <c r="V2028" s="19">
        <f t="shared" si="319"/>
        <v>34.224999999999994</v>
      </c>
    </row>
    <row r="2029" spans="1:22" ht="13.5" x14ac:dyDescent="0.25">
      <c r="A2029" s="3">
        <f>RSI!A2029</f>
        <v>44958</v>
      </c>
      <c r="B2029" s="2">
        <f>RSI!B2029</f>
        <v>3.4763000000000002</v>
      </c>
      <c r="C2029" s="2">
        <f>RSI!I2029</f>
        <v>61.741266857619557</v>
      </c>
      <c r="D2029" s="2">
        <f>MACD!E2029</f>
        <v>-4.816943600140533E-2</v>
      </c>
      <c r="E2029" s="2">
        <f>MACD!F2029</f>
        <v>-2.4939175989609118E-2</v>
      </c>
      <c r="F2029" s="2">
        <f>'Moving Avg'!D2029</f>
        <v>3.4546000000000001</v>
      </c>
      <c r="G2029" s="2">
        <f>'Moving Avg'!F2029</f>
        <v>3.3720850000000007</v>
      </c>
      <c r="H2029" s="2">
        <f>'Moving Avg'!G2029</f>
        <v>3.444448</v>
      </c>
      <c r="I2029" s="2">
        <f>'Moving Avg'!H2029</f>
        <v>3.5330350000000021</v>
      </c>
      <c r="J2029" s="17" t="str">
        <f>OBV!F2029</f>
        <v>BULLISH</v>
      </c>
      <c r="K2029" s="17" t="str">
        <f>OBV!G2029</f>
        <v>NEUTRAL</v>
      </c>
      <c r="L2029" s="17" t="str">
        <f>OBV!H2029</f>
        <v>CONFIRMED BULLISH</v>
      </c>
      <c r="M2029" s="19">
        <f t="shared" si="310"/>
        <v>25</v>
      </c>
      <c r="N2029" s="19">
        <f t="shared" si="311"/>
        <v>100</v>
      </c>
      <c r="O2029" s="19">
        <f t="shared" si="312"/>
        <v>0</v>
      </c>
      <c r="P2029" s="19">
        <f t="shared" si="313"/>
        <v>83.5</v>
      </c>
      <c r="Q2029" s="20">
        <f t="shared" si="314"/>
        <v>56.274999999999999</v>
      </c>
      <c r="R2029" s="20">
        <f t="shared" si="315"/>
        <v>45.875</v>
      </c>
      <c r="S2029" s="20">
        <f t="shared" si="316"/>
        <v>56.325000000000003</v>
      </c>
      <c r="T2029" s="20">
        <f t="shared" si="317"/>
        <v>52.125</v>
      </c>
      <c r="U2029" s="19">
        <f t="shared" si="318"/>
        <v>52.82500000000001</v>
      </c>
      <c r="V2029" s="19">
        <f t="shared" si="319"/>
        <v>52.650000000000006</v>
      </c>
    </row>
    <row r="2030" spans="1:22" ht="13.5" x14ac:dyDescent="0.25">
      <c r="A2030" s="3">
        <f>RSI!A2030</f>
        <v>44959</v>
      </c>
      <c r="B2030" s="2">
        <f>RSI!B2030</f>
        <v>3.4929999999999999</v>
      </c>
      <c r="C2030" s="2">
        <f>RSI!I2030</f>
        <v>63.891501256123796</v>
      </c>
      <c r="D2030" s="2">
        <f>MACD!E2030</f>
        <v>-5.8444993150754687E-2</v>
      </c>
      <c r="E2030" s="2">
        <f>MACD!F2030</f>
        <v>-3.1640339421838234E-2</v>
      </c>
      <c r="F2030" s="2">
        <f>'Moving Avg'!D2030</f>
        <v>3.4696199999999999</v>
      </c>
      <c r="G2030" s="2">
        <f>'Moving Avg'!F2030</f>
        <v>3.3800049999999997</v>
      </c>
      <c r="H2030" s="2">
        <f>'Moving Avg'!G2030</f>
        <v>3.4426139999999998</v>
      </c>
      <c r="I2030" s="2">
        <f>'Moving Avg'!H2030</f>
        <v>3.5334365000000023</v>
      </c>
      <c r="J2030" s="17" t="str">
        <f>OBV!F2030</f>
        <v>BULLISH</v>
      </c>
      <c r="K2030" s="17" t="str">
        <f>OBV!G2030</f>
        <v>NEUTRAL</v>
      </c>
      <c r="L2030" s="17" t="str">
        <f>OBV!H2030</f>
        <v>CONFIRMED BULLISH</v>
      </c>
      <c r="M2030" s="19">
        <f t="shared" si="310"/>
        <v>25</v>
      </c>
      <c r="N2030" s="19">
        <f t="shared" si="311"/>
        <v>100</v>
      </c>
      <c r="O2030" s="19">
        <f t="shared" si="312"/>
        <v>0</v>
      </c>
      <c r="P2030" s="19">
        <f t="shared" si="313"/>
        <v>83.5</v>
      </c>
      <c r="Q2030" s="20">
        <f t="shared" si="314"/>
        <v>56.274999999999999</v>
      </c>
      <c r="R2030" s="20">
        <f t="shared" si="315"/>
        <v>45.875</v>
      </c>
      <c r="S2030" s="20">
        <f t="shared" si="316"/>
        <v>56.325000000000003</v>
      </c>
      <c r="T2030" s="20">
        <f t="shared" si="317"/>
        <v>52.125</v>
      </c>
      <c r="U2030" s="19">
        <f t="shared" si="318"/>
        <v>52.82500000000001</v>
      </c>
      <c r="V2030" s="19">
        <f t="shared" si="319"/>
        <v>52.650000000000006</v>
      </c>
    </row>
    <row r="2031" spans="1:22" ht="13.5" x14ac:dyDescent="0.25">
      <c r="A2031" s="3">
        <f>RSI!A2031</f>
        <v>44960</v>
      </c>
      <c r="B2031" s="2">
        <f>RSI!B2031</f>
        <v>3.4346000000000001</v>
      </c>
      <c r="C2031" s="2">
        <f>RSI!I2031</f>
        <v>52.730605798924906</v>
      </c>
      <c r="D2031" s="2">
        <f>MACD!E2031</f>
        <v>-6.3308805810207591E-2</v>
      </c>
      <c r="E2031" s="2">
        <f>MACD!F2031</f>
        <v>-3.7974032699512106E-2</v>
      </c>
      <c r="F2031" s="2">
        <f>'Moving Avg'!D2031</f>
        <v>3.46462</v>
      </c>
      <c r="G2031" s="2">
        <f>'Moving Avg'!F2031</f>
        <v>3.3850050000000005</v>
      </c>
      <c r="H2031" s="2">
        <f>'Moving Avg'!G2031</f>
        <v>3.439611999999999</v>
      </c>
      <c r="I2031" s="2">
        <f>'Moving Avg'!H2031</f>
        <v>3.5338960000000026</v>
      </c>
      <c r="J2031" s="17" t="str">
        <f>OBV!F2031</f>
        <v>BULLISH</v>
      </c>
      <c r="K2031" s="17" t="str">
        <f>OBV!G2031</f>
        <v>NEUTRAL</v>
      </c>
      <c r="L2031" s="17" t="str">
        <f>OBV!H2031</f>
        <v>BULLISH DIVERGENCE</v>
      </c>
      <c r="M2031" s="19">
        <f t="shared" si="310"/>
        <v>25</v>
      </c>
      <c r="N2031" s="19">
        <f t="shared" si="311"/>
        <v>100</v>
      </c>
      <c r="O2031" s="19">
        <f t="shared" si="312"/>
        <v>0</v>
      </c>
      <c r="P2031" s="19">
        <f t="shared" si="313"/>
        <v>66.5</v>
      </c>
      <c r="Q2031" s="20">
        <f t="shared" si="314"/>
        <v>53.725000000000001</v>
      </c>
      <c r="R2031" s="20">
        <f t="shared" si="315"/>
        <v>41.625</v>
      </c>
      <c r="S2031" s="20">
        <f t="shared" si="316"/>
        <v>48.674999999999997</v>
      </c>
      <c r="T2031" s="20">
        <f t="shared" si="317"/>
        <v>47.875</v>
      </c>
      <c r="U2031" s="19">
        <f t="shared" si="318"/>
        <v>48.008333333333326</v>
      </c>
      <c r="V2031" s="19">
        <f t="shared" si="319"/>
        <v>47.974999999999994</v>
      </c>
    </row>
    <row r="2032" spans="1:22" ht="13.5" x14ac:dyDescent="0.25">
      <c r="A2032" s="3">
        <f>RSI!A2032</f>
        <v>44963</v>
      </c>
      <c r="B2032" s="2">
        <f>RSI!B2032</f>
        <v>3.4929999999999999</v>
      </c>
      <c r="C2032" s="2">
        <f>RSI!I2032</f>
        <v>60.215048438566214</v>
      </c>
      <c r="D2032" s="2">
        <f>MACD!E2032</f>
        <v>-7.1863544437297922E-2</v>
      </c>
      <c r="E2032" s="2">
        <f>MACD!F2032</f>
        <v>-4.4751935047069272E-2</v>
      </c>
      <c r="F2032" s="2">
        <f>'Moving Avg'!D2032</f>
        <v>3.4713000000000003</v>
      </c>
      <c r="G2032" s="2">
        <f>'Moving Avg'!F2032</f>
        <v>3.3929250000000004</v>
      </c>
      <c r="H2032" s="2">
        <f>'Moving Avg'!G2032</f>
        <v>3.4386119999999987</v>
      </c>
      <c r="I2032" s="2">
        <f>'Moving Avg'!H2032</f>
        <v>3.5342975000000028</v>
      </c>
      <c r="J2032" s="17" t="str">
        <f>OBV!F2032</f>
        <v>BULLISH</v>
      </c>
      <c r="K2032" s="17" t="str">
        <f>OBV!G2032</f>
        <v>NEUTRAL</v>
      </c>
      <c r="L2032" s="17" t="str">
        <f>OBV!H2032</f>
        <v>CONFIRMED BULLISH</v>
      </c>
      <c r="M2032" s="19">
        <f t="shared" si="310"/>
        <v>25</v>
      </c>
      <c r="N2032" s="19">
        <f t="shared" si="311"/>
        <v>100</v>
      </c>
      <c r="O2032" s="19">
        <f t="shared" si="312"/>
        <v>0</v>
      </c>
      <c r="P2032" s="19">
        <f t="shared" si="313"/>
        <v>83.5</v>
      </c>
      <c r="Q2032" s="20">
        <f t="shared" si="314"/>
        <v>56.274999999999999</v>
      </c>
      <c r="R2032" s="20">
        <f t="shared" si="315"/>
        <v>45.875</v>
      </c>
      <c r="S2032" s="20">
        <f t="shared" si="316"/>
        <v>56.325000000000003</v>
      </c>
      <c r="T2032" s="20">
        <f t="shared" si="317"/>
        <v>52.125</v>
      </c>
      <c r="U2032" s="19">
        <f t="shared" si="318"/>
        <v>52.82500000000001</v>
      </c>
      <c r="V2032" s="19">
        <f t="shared" si="319"/>
        <v>52.650000000000006</v>
      </c>
    </row>
    <row r="2033" spans="1:22" ht="13.5" x14ac:dyDescent="0.25">
      <c r="A2033" s="3">
        <f>RSI!A2033</f>
        <v>44964</v>
      </c>
      <c r="B2033" s="2">
        <f>RSI!B2033</f>
        <v>3.4596</v>
      </c>
      <c r="C2033" s="2">
        <f>RSI!I2033</f>
        <v>54.864602638079091</v>
      </c>
      <c r="D2033" s="2">
        <f>MACD!E2033</f>
        <v>-7.067807134527726E-2</v>
      </c>
      <c r="E2033" s="2">
        <f>MACD!F2033</f>
        <v>-4.9937162306710872E-2</v>
      </c>
      <c r="F2033" s="2">
        <f>'Moving Avg'!D2033</f>
        <v>3.4713000000000003</v>
      </c>
      <c r="G2033" s="2">
        <f>'Moving Avg'!F2033</f>
        <v>3.3995950000000006</v>
      </c>
      <c r="H2033" s="2">
        <f>'Moving Avg'!G2033</f>
        <v>3.4369439999999987</v>
      </c>
      <c r="I2033" s="2">
        <f>'Moving Avg'!H2033</f>
        <v>3.5345320000000031</v>
      </c>
      <c r="J2033" s="17" t="str">
        <f>OBV!F2033</f>
        <v>BULLISH</v>
      </c>
      <c r="K2033" s="17" t="str">
        <f>OBV!G2033</f>
        <v>NEUTRAL</v>
      </c>
      <c r="L2033" s="17" t="str">
        <f>OBV!H2033</f>
        <v>NEUTRAL</v>
      </c>
      <c r="M2033" s="19">
        <f t="shared" si="310"/>
        <v>25</v>
      </c>
      <c r="N2033" s="19">
        <f t="shared" si="311"/>
        <v>100</v>
      </c>
      <c r="O2033" s="19">
        <f t="shared" si="312"/>
        <v>0</v>
      </c>
      <c r="P2033" s="19">
        <f t="shared" si="313"/>
        <v>49.5</v>
      </c>
      <c r="Q2033" s="20">
        <f t="shared" si="314"/>
        <v>51.174999999999997</v>
      </c>
      <c r="R2033" s="20">
        <f t="shared" si="315"/>
        <v>37.375</v>
      </c>
      <c r="S2033" s="20">
        <f t="shared" si="316"/>
        <v>41.025000000000006</v>
      </c>
      <c r="T2033" s="20">
        <f t="shared" si="317"/>
        <v>43.625</v>
      </c>
      <c r="U2033" s="19">
        <f t="shared" si="318"/>
        <v>43.191666666666663</v>
      </c>
      <c r="V2033" s="19">
        <f t="shared" si="319"/>
        <v>43.3</v>
      </c>
    </row>
    <row r="2034" spans="1:22" ht="13.5" x14ac:dyDescent="0.25">
      <c r="A2034" s="3">
        <f>RSI!A2034</f>
        <v>44965</v>
      </c>
      <c r="B2034" s="2">
        <f>RSI!B2034</f>
        <v>3.4346000000000001</v>
      </c>
      <c r="C2034" s="2">
        <f>RSI!I2034</f>
        <v>51.197587907027923</v>
      </c>
      <c r="D2034" s="2">
        <f>MACD!E2034</f>
        <v>-6.9319332354716323E-2</v>
      </c>
      <c r="E2034" s="2">
        <f>MACD!F2034</f>
        <v>-5.3813596316311968E-2</v>
      </c>
      <c r="F2034" s="2">
        <f>'Moving Avg'!D2034</f>
        <v>3.4629600000000003</v>
      </c>
      <c r="G2034" s="2">
        <f>'Moving Avg'!F2034</f>
        <v>3.4045950000000014</v>
      </c>
      <c r="H2034" s="2">
        <f>'Moving Avg'!G2034</f>
        <v>3.4339419999999983</v>
      </c>
      <c r="I2034" s="2">
        <f>'Moving Avg'!H2034</f>
        <v>3.5346415000000038</v>
      </c>
      <c r="J2034" s="17" t="str">
        <f>OBV!F2034</f>
        <v>BEARISH</v>
      </c>
      <c r="K2034" s="17" t="str">
        <f>OBV!G2034</f>
        <v>NEUTRAL</v>
      </c>
      <c r="L2034" s="17" t="str">
        <f>OBV!H2034</f>
        <v>CONFIRMED BEARISH</v>
      </c>
      <c r="M2034" s="19">
        <f t="shared" si="310"/>
        <v>25</v>
      </c>
      <c r="N2034" s="19">
        <f t="shared" si="311"/>
        <v>45</v>
      </c>
      <c r="O2034" s="19">
        <f t="shared" si="312"/>
        <v>0</v>
      </c>
      <c r="P2034" s="19">
        <f t="shared" si="313"/>
        <v>16.5</v>
      </c>
      <c r="Q2034" s="20">
        <f t="shared" si="314"/>
        <v>26.975000000000001</v>
      </c>
      <c r="R2034" s="20">
        <f t="shared" si="315"/>
        <v>18.125</v>
      </c>
      <c r="S2034" s="20">
        <f t="shared" si="316"/>
        <v>17.925000000000001</v>
      </c>
      <c r="T2034" s="20">
        <f t="shared" si="317"/>
        <v>21.625</v>
      </c>
      <c r="U2034" s="19">
        <f t="shared" si="318"/>
        <v>21.008333333333336</v>
      </c>
      <c r="V2034" s="19">
        <f t="shared" si="319"/>
        <v>21.162500000000001</v>
      </c>
    </row>
    <row r="2035" spans="1:22" ht="13.5" x14ac:dyDescent="0.25">
      <c r="A2035" s="3">
        <f>RSI!A2035</f>
        <v>44966</v>
      </c>
      <c r="B2035" s="2">
        <f>RSI!B2035</f>
        <v>3.4512999999999998</v>
      </c>
      <c r="C2035" s="2">
        <f>RSI!I2035</f>
        <v>53.436451488347586</v>
      </c>
      <c r="D2035" s="2">
        <f>MACD!E2035</f>
        <v>-6.1769672662912001E-2</v>
      </c>
      <c r="E2035" s="2">
        <f>MACD!F2035</f>
        <v>-5.5404811585631979E-2</v>
      </c>
      <c r="F2035" s="2">
        <f>'Moving Avg'!D2035</f>
        <v>3.4546199999999998</v>
      </c>
      <c r="G2035" s="2">
        <f>'Moving Avg'!F2035</f>
        <v>3.4104300000000007</v>
      </c>
      <c r="H2035" s="2">
        <f>'Moving Avg'!G2035</f>
        <v>3.4321079999999982</v>
      </c>
      <c r="I2035" s="2">
        <f>'Moving Avg'!H2035</f>
        <v>3.5346405000000032</v>
      </c>
      <c r="J2035" s="17" t="str">
        <f>OBV!F2035</f>
        <v>BULLISH</v>
      </c>
      <c r="K2035" s="17" t="str">
        <f>OBV!G2035</f>
        <v>NEUTRAL</v>
      </c>
      <c r="L2035" s="17" t="str">
        <f>OBV!H2035</f>
        <v>BULLISH DIVERGENCE</v>
      </c>
      <c r="M2035" s="19">
        <f t="shared" si="310"/>
        <v>25</v>
      </c>
      <c r="N2035" s="19">
        <f t="shared" si="311"/>
        <v>45</v>
      </c>
      <c r="O2035" s="19">
        <f t="shared" si="312"/>
        <v>0</v>
      </c>
      <c r="P2035" s="19">
        <f t="shared" si="313"/>
        <v>66.5</v>
      </c>
      <c r="Q2035" s="20">
        <f t="shared" si="314"/>
        <v>34.475000000000001</v>
      </c>
      <c r="R2035" s="20">
        <f t="shared" si="315"/>
        <v>30.625</v>
      </c>
      <c r="S2035" s="20">
        <f t="shared" si="316"/>
        <v>40.424999999999997</v>
      </c>
      <c r="T2035" s="20">
        <f t="shared" si="317"/>
        <v>34.125</v>
      </c>
      <c r="U2035" s="19">
        <f t="shared" si="318"/>
        <v>35.174999999999997</v>
      </c>
      <c r="V2035" s="19">
        <f t="shared" si="319"/>
        <v>34.912499999999994</v>
      </c>
    </row>
    <row r="2036" spans="1:22" ht="13.5" x14ac:dyDescent="0.25">
      <c r="A2036" s="3">
        <f>RSI!A2036</f>
        <v>44967</v>
      </c>
      <c r="B2036" s="2">
        <f>RSI!B2036</f>
        <v>3.4178999999999999</v>
      </c>
      <c r="C2036" s="2">
        <f>RSI!I2036</f>
        <v>48.631201134377463</v>
      </c>
      <c r="D2036" s="2">
        <f>MACD!E2036</f>
        <v>-4.6641937318474547E-2</v>
      </c>
      <c r="E2036" s="2">
        <f>MACD!F2036</f>
        <v>-5.3652236732200494E-2</v>
      </c>
      <c r="F2036" s="2">
        <f>'Moving Avg'!D2036</f>
        <v>3.4512799999999997</v>
      </c>
      <c r="G2036" s="2">
        <f>'Moving Avg'!F2036</f>
        <v>3.4125150000000013</v>
      </c>
      <c r="H2036" s="2">
        <f>'Moving Avg'!G2036</f>
        <v>3.4287719999999986</v>
      </c>
      <c r="I2036" s="2">
        <f>'Moving Avg'!H2036</f>
        <v>3.5347055000000034</v>
      </c>
      <c r="J2036" s="17" t="str">
        <f>OBV!F2036</f>
        <v>BULLISH</v>
      </c>
      <c r="K2036" s="17" t="str">
        <f>OBV!G2036</f>
        <v>NEUTRAL</v>
      </c>
      <c r="L2036" s="17" t="str">
        <f>OBV!H2036</f>
        <v>BULLISH DIVERGENCE</v>
      </c>
      <c r="M2036" s="19">
        <f t="shared" si="310"/>
        <v>25</v>
      </c>
      <c r="N2036" s="19">
        <f t="shared" si="311"/>
        <v>0</v>
      </c>
      <c r="O2036" s="19">
        <f t="shared" si="312"/>
        <v>0</v>
      </c>
      <c r="P2036" s="19">
        <f t="shared" si="313"/>
        <v>66.5</v>
      </c>
      <c r="Q2036" s="20">
        <f t="shared" si="314"/>
        <v>18.725000000000001</v>
      </c>
      <c r="R2036" s="20">
        <f t="shared" si="315"/>
        <v>21.625</v>
      </c>
      <c r="S2036" s="20">
        <f t="shared" si="316"/>
        <v>33.674999999999997</v>
      </c>
      <c r="T2036" s="20">
        <f t="shared" si="317"/>
        <v>22.875</v>
      </c>
      <c r="U2036" s="19">
        <f t="shared" si="318"/>
        <v>24.675000000000001</v>
      </c>
      <c r="V2036" s="19">
        <f t="shared" si="319"/>
        <v>24.225000000000001</v>
      </c>
    </row>
    <row r="2037" spans="1:22" ht="13.5" x14ac:dyDescent="0.25">
      <c r="A2037" s="3">
        <f>RSI!A2037</f>
        <v>44970</v>
      </c>
      <c r="B2037" s="2">
        <f>RSI!B2037</f>
        <v>3.4178999999999999</v>
      </c>
      <c r="C2037" s="2">
        <f>RSI!I2037</f>
        <v>48.631201134377463</v>
      </c>
      <c r="D2037" s="2">
        <f>MACD!E2037</f>
        <v>-3.3782977292849736E-2</v>
      </c>
      <c r="E2037" s="2">
        <f>MACD!F2037</f>
        <v>-4.9678384844330348E-2</v>
      </c>
      <c r="F2037" s="2">
        <f>'Moving Avg'!D2037</f>
        <v>3.4362599999999999</v>
      </c>
      <c r="G2037" s="2">
        <f>'Moving Avg'!F2037</f>
        <v>3.4166800000000008</v>
      </c>
      <c r="H2037" s="2">
        <f>'Moving Avg'!G2037</f>
        <v>3.4254359999999981</v>
      </c>
      <c r="I2037" s="2">
        <f>'Moving Avg'!H2037</f>
        <v>3.5347705000000031</v>
      </c>
      <c r="J2037" s="17" t="str">
        <f>OBV!F2037</f>
        <v>BULLISH</v>
      </c>
      <c r="K2037" s="17" t="str">
        <f>OBV!G2037</f>
        <v>NEUTRAL</v>
      </c>
      <c r="L2037" s="17" t="str">
        <f>OBV!H2037</f>
        <v>BULLISH DIVERGENCE</v>
      </c>
      <c r="M2037" s="19">
        <f t="shared" si="310"/>
        <v>25</v>
      </c>
      <c r="N2037" s="19">
        <f t="shared" si="311"/>
        <v>0</v>
      </c>
      <c r="O2037" s="19">
        <f t="shared" si="312"/>
        <v>0</v>
      </c>
      <c r="P2037" s="19">
        <f t="shared" si="313"/>
        <v>66.5</v>
      </c>
      <c r="Q2037" s="20">
        <f t="shared" si="314"/>
        <v>18.725000000000001</v>
      </c>
      <c r="R2037" s="20">
        <f t="shared" si="315"/>
        <v>21.625</v>
      </c>
      <c r="S2037" s="20">
        <f t="shared" si="316"/>
        <v>33.674999999999997</v>
      </c>
      <c r="T2037" s="20">
        <f t="shared" si="317"/>
        <v>22.875</v>
      </c>
      <c r="U2037" s="19">
        <f t="shared" si="318"/>
        <v>24.675000000000001</v>
      </c>
      <c r="V2037" s="19">
        <f t="shared" si="319"/>
        <v>24.225000000000001</v>
      </c>
    </row>
    <row r="2038" spans="1:22" ht="13.5" x14ac:dyDescent="0.25">
      <c r="A2038" s="3">
        <f>RSI!A2038</f>
        <v>44971</v>
      </c>
      <c r="B2038" s="2">
        <f>RSI!B2038</f>
        <v>3.4346000000000001</v>
      </c>
      <c r="C2038" s="2">
        <f>RSI!I2038</f>
        <v>51.177101139619637</v>
      </c>
      <c r="D2038" s="2">
        <f>MACD!E2038</f>
        <v>-2.4085125679692787E-2</v>
      </c>
      <c r="E2038" s="2">
        <f>MACD!F2038</f>
        <v>-4.4559733011402841E-2</v>
      </c>
      <c r="F2038" s="2">
        <f>'Moving Avg'!D2038</f>
        <v>3.4312599999999995</v>
      </c>
      <c r="G2038" s="2">
        <f>'Moving Avg'!F2038</f>
        <v>3.4216800000000012</v>
      </c>
      <c r="H2038" s="2">
        <f>'Moving Avg'!G2038</f>
        <v>3.4224339999999982</v>
      </c>
      <c r="I2038" s="2">
        <f>'Moving Avg'!H2038</f>
        <v>3.5348415000000033</v>
      </c>
      <c r="J2038" s="17" t="str">
        <f>OBV!F2038</f>
        <v>BULLISH</v>
      </c>
      <c r="K2038" s="17" t="str">
        <f>OBV!G2038</f>
        <v>NEUTRAL</v>
      </c>
      <c r="L2038" s="17" t="str">
        <f>OBV!H2038</f>
        <v>BULLISH DIVERGENCE</v>
      </c>
      <c r="M2038" s="19">
        <f t="shared" si="310"/>
        <v>25</v>
      </c>
      <c r="N2038" s="19">
        <f t="shared" si="311"/>
        <v>0</v>
      </c>
      <c r="O2038" s="19">
        <f t="shared" si="312"/>
        <v>0</v>
      </c>
      <c r="P2038" s="19">
        <f t="shared" si="313"/>
        <v>66.5</v>
      </c>
      <c r="Q2038" s="20">
        <f t="shared" si="314"/>
        <v>18.725000000000001</v>
      </c>
      <c r="R2038" s="20">
        <f t="shared" si="315"/>
        <v>21.625</v>
      </c>
      <c r="S2038" s="20">
        <f t="shared" si="316"/>
        <v>33.674999999999997</v>
      </c>
      <c r="T2038" s="20">
        <f t="shared" si="317"/>
        <v>22.875</v>
      </c>
      <c r="U2038" s="19">
        <f t="shared" si="318"/>
        <v>24.675000000000001</v>
      </c>
      <c r="V2038" s="19">
        <f t="shared" si="319"/>
        <v>24.225000000000001</v>
      </c>
    </row>
    <row r="2039" spans="1:22" ht="13.5" x14ac:dyDescent="0.25">
      <c r="A2039" s="3">
        <f>RSI!A2039</f>
        <v>44972</v>
      </c>
      <c r="B2039" s="2">
        <f>RSI!B2039</f>
        <v>3.4596</v>
      </c>
      <c r="C2039" s="2">
        <f>RSI!I2039</f>
        <v>54.789451978997562</v>
      </c>
      <c r="D2039" s="2">
        <f>MACD!E2039</f>
        <v>-1.5210340220042973E-2</v>
      </c>
      <c r="E2039" s="2">
        <f>MACD!F2039</f>
        <v>-3.8689854453130869E-2</v>
      </c>
      <c r="F2039" s="2">
        <f>'Moving Avg'!D2039</f>
        <v>3.4362599999999999</v>
      </c>
      <c r="G2039" s="2">
        <f>'Moving Avg'!F2039</f>
        <v>3.4258500000000014</v>
      </c>
      <c r="H2039" s="2">
        <f>'Moving Avg'!G2039</f>
        <v>3.4207659999999982</v>
      </c>
      <c r="I2039" s="2">
        <f>'Moving Avg'!H2039</f>
        <v>3.5350375000000032</v>
      </c>
      <c r="J2039" s="17" t="str">
        <f>OBV!F2039</f>
        <v>BULLISH</v>
      </c>
      <c r="K2039" s="17" t="str">
        <f>OBV!G2039</f>
        <v>NEUTRAL</v>
      </c>
      <c r="L2039" s="17" t="str">
        <f>OBV!H2039</f>
        <v>CONFIRMED BULLISH</v>
      </c>
      <c r="M2039" s="19">
        <f t="shared" si="310"/>
        <v>25</v>
      </c>
      <c r="N2039" s="19">
        <f t="shared" si="311"/>
        <v>0</v>
      </c>
      <c r="O2039" s="19">
        <f t="shared" si="312"/>
        <v>0</v>
      </c>
      <c r="P2039" s="19">
        <f t="shared" si="313"/>
        <v>83.5</v>
      </c>
      <c r="Q2039" s="20">
        <f t="shared" si="314"/>
        <v>21.274999999999999</v>
      </c>
      <c r="R2039" s="20">
        <f t="shared" si="315"/>
        <v>25.875</v>
      </c>
      <c r="S2039" s="20">
        <f t="shared" si="316"/>
        <v>41.325000000000003</v>
      </c>
      <c r="T2039" s="20">
        <f t="shared" si="317"/>
        <v>27.125</v>
      </c>
      <c r="U2039" s="19">
        <f t="shared" si="318"/>
        <v>29.491666666666664</v>
      </c>
      <c r="V2039" s="19">
        <f t="shared" si="319"/>
        <v>28.9</v>
      </c>
    </row>
    <row r="2040" spans="1:22" ht="13.5" x14ac:dyDescent="0.25">
      <c r="A2040" s="3">
        <f>RSI!A2040</f>
        <v>44973</v>
      </c>
      <c r="B2040" s="2">
        <f>RSI!B2040</f>
        <v>3.4013</v>
      </c>
      <c r="C2040" s="2">
        <f>RSI!I2040</f>
        <v>46.204066643028497</v>
      </c>
      <c r="D2040" s="2">
        <f>MACD!E2040</f>
        <v>-1.0057608403171159E-3</v>
      </c>
      <c r="E2040" s="2">
        <f>MACD!F2040</f>
        <v>-3.1153035730568119E-2</v>
      </c>
      <c r="F2040" s="2">
        <f>'Moving Avg'!D2040</f>
        <v>3.4262600000000001</v>
      </c>
      <c r="G2040" s="2">
        <f>'Moving Avg'!F2040</f>
        <v>3.4291850000000017</v>
      </c>
      <c r="H2040" s="2">
        <f>'Moving Avg'!G2040</f>
        <v>3.4179319999999977</v>
      </c>
      <c r="I2040" s="2">
        <f>'Moving Avg'!H2040</f>
        <v>3.5354860000000037</v>
      </c>
      <c r="J2040" s="17" t="str">
        <f>OBV!F2040</f>
        <v>BULLISH</v>
      </c>
      <c r="K2040" s="17" t="str">
        <f>OBV!G2040</f>
        <v>NEUTRAL</v>
      </c>
      <c r="L2040" s="17" t="str">
        <f>OBV!H2040</f>
        <v>BULLISH DIVERGENCE</v>
      </c>
      <c r="M2040" s="19">
        <f t="shared" si="310"/>
        <v>25</v>
      </c>
      <c r="N2040" s="19">
        <f t="shared" si="311"/>
        <v>0</v>
      </c>
      <c r="O2040" s="19">
        <f t="shared" si="312"/>
        <v>0</v>
      </c>
      <c r="P2040" s="19">
        <f t="shared" si="313"/>
        <v>66.5</v>
      </c>
      <c r="Q2040" s="20">
        <f t="shared" si="314"/>
        <v>18.725000000000001</v>
      </c>
      <c r="R2040" s="20">
        <f t="shared" si="315"/>
        <v>21.625</v>
      </c>
      <c r="S2040" s="20">
        <f t="shared" si="316"/>
        <v>33.674999999999997</v>
      </c>
      <c r="T2040" s="20">
        <f t="shared" si="317"/>
        <v>22.875</v>
      </c>
      <c r="U2040" s="19">
        <f t="shared" si="318"/>
        <v>24.675000000000001</v>
      </c>
      <c r="V2040" s="19">
        <f t="shared" si="319"/>
        <v>24.225000000000001</v>
      </c>
    </row>
    <row r="2041" spans="1:22" ht="13.5" x14ac:dyDescent="0.25">
      <c r="A2041" s="3">
        <f>RSI!A2041</f>
        <v>44974</v>
      </c>
      <c r="B2041" s="2">
        <f>RSI!B2041</f>
        <v>3.4178999999999999</v>
      </c>
      <c r="C2041" s="2">
        <f>RSI!I2041</f>
        <v>48.670417098793969</v>
      </c>
      <c r="D2041" s="2">
        <f>MACD!E2041</f>
        <v>9.6541401092498091E-4</v>
      </c>
      <c r="E2041" s="2">
        <f>MACD!F2041</f>
        <v>-2.4729345782269499E-2</v>
      </c>
      <c r="F2041" s="2">
        <f>'Moving Avg'!D2041</f>
        <v>3.4262600000000001</v>
      </c>
      <c r="G2041" s="2">
        <f>'Moving Avg'!F2041</f>
        <v>3.4333500000000008</v>
      </c>
      <c r="H2041" s="2">
        <f>'Moving Avg'!G2041</f>
        <v>3.4145959999999977</v>
      </c>
      <c r="I2041" s="2">
        <f>'Moving Avg'!H2041</f>
        <v>3.5355510000000034</v>
      </c>
      <c r="J2041" s="17" t="str">
        <f>OBV!F2041</f>
        <v>BULLISH</v>
      </c>
      <c r="K2041" s="17" t="str">
        <f>OBV!G2041</f>
        <v>NEUTRAL</v>
      </c>
      <c r="L2041" s="17" t="str">
        <f>OBV!H2041</f>
        <v>NEUTRAL</v>
      </c>
      <c r="M2041" s="19">
        <f t="shared" si="310"/>
        <v>25</v>
      </c>
      <c r="N2041" s="19">
        <f t="shared" si="311"/>
        <v>0</v>
      </c>
      <c r="O2041" s="19">
        <f t="shared" si="312"/>
        <v>0</v>
      </c>
      <c r="P2041" s="19">
        <f t="shared" si="313"/>
        <v>49.5</v>
      </c>
      <c r="Q2041" s="20">
        <f t="shared" si="314"/>
        <v>16.175000000000001</v>
      </c>
      <c r="R2041" s="20">
        <f t="shared" si="315"/>
        <v>17.375</v>
      </c>
      <c r="S2041" s="20">
        <f t="shared" si="316"/>
        <v>26.025000000000002</v>
      </c>
      <c r="T2041" s="20">
        <f t="shared" si="317"/>
        <v>18.625</v>
      </c>
      <c r="U2041" s="19">
        <f t="shared" si="318"/>
        <v>19.858333333333334</v>
      </c>
      <c r="V2041" s="19">
        <f t="shared" si="319"/>
        <v>19.55</v>
      </c>
    </row>
    <row r="2042" spans="1:22" ht="13.5" x14ac:dyDescent="0.25">
      <c r="A2042" s="3">
        <f>RSI!A2042</f>
        <v>44977</v>
      </c>
      <c r="B2042" s="2">
        <f>RSI!B2042</f>
        <v>3.4512999999999998</v>
      </c>
      <c r="C2042" s="2">
        <f>RSI!I2042</f>
        <v>53.308769316133052</v>
      </c>
      <c r="D2042" s="2">
        <f>MACD!E2042</f>
        <v>9.1996346036538057E-3</v>
      </c>
      <c r="E2042" s="2">
        <f>MACD!F2042</f>
        <v>-1.7943549705084841E-2</v>
      </c>
      <c r="F2042" s="2">
        <f>'Moving Avg'!D2042</f>
        <v>3.4329399999999999</v>
      </c>
      <c r="G2042" s="2">
        <f>'Moving Avg'!F2042</f>
        <v>3.439185000000001</v>
      </c>
      <c r="H2042" s="2">
        <f>'Moving Avg'!G2042</f>
        <v>3.4119279999999974</v>
      </c>
      <c r="I2042" s="2">
        <f>'Moving Avg'!H2042</f>
        <v>3.5360940000000034</v>
      </c>
      <c r="J2042" s="17" t="str">
        <f>OBV!F2042</f>
        <v>BULLISH</v>
      </c>
      <c r="K2042" s="17" t="str">
        <f>OBV!G2042</f>
        <v>NEUTRAL</v>
      </c>
      <c r="L2042" s="17" t="str">
        <f>OBV!H2042</f>
        <v>CONFIRMED BULLISH</v>
      </c>
      <c r="M2042" s="19">
        <f t="shared" si="310"/>
        <v>25</v>
      </c>
      <c r="N2042" s="19">
        <f t="shared" si="311"/>
        <v>0</v>
      </c>
      <c r="O2042" s="19">
        <f t="shared" si="312"/>
        <v>0</v>
      </c>
      <c r="P2042" s="19">
        <f t="shared" si="313"/>
        <v>83.5</v>
      </c>
      <c r="Q2042" s="20">
        <f t="shared" si="314"/>
        <v>21.274999999999999</v>
      </c>
      <c r="R2042" s="20">
        <f t="shared" si="315"/>
        <v>25.875</v>
      </c>
      <c r="S2042" s="20">
        <f t="shared" si="316"/>
        <v>41.325000000000003</v>
      </c>
      <c r="T2042" s="20">
        <f t="shared" si="317"/>
        <v>27.125</v>
      </c>
      <c r="U2042" s="19">
        <f t="shared" si="318"/>
        <v>29.491666666666664</v>
      </c>
      <c r="V2042" s="19">
        <f t="shared" si="319"/>
        <v>28.9</v>
      </c>
    </row>
    <row r="2043" spans="1:22" ht="13.5" x14ac:dyDescent="0.25">
      <c r="A2043" s="3">
        <f>RSI!A2043</f>
        <v>44978</v>
      </c>
      <c r="B2043" s="2">
        <f>RSI!B2043</f>
        <v>3.4596</v>
      </c>
      <c r="C2043" s="2">
        <f>RSI!I2043</f>
        <v>54.411247504287196</v>
      </c>
      <c r="D2043" s="2">
        <f>MACD!E2043</f>
        <v>1.0268045215009014E-2</v>
      </c>
      <c r="E2043" s="2">
        <f>MACD!F2043</f>
        <v>-1.230123072106607E-2</v>
      </c>
      <c r="F2043" s="2">
        <f>'Moving Avg'!D2043</f>
        <v>3.4379400000000002</v>
      </c>
      <c r="G2043" s="2">
        <f>'Moving Avg'!F2043</f>
        <v>3.4433550000000004</v>
      </c>
      <c r="H2043" s="2">
        <f>'Moving Avg'!G2043</f>
        <v>3.4099279999999976</v>
      </c>
      <c r="I2043" s="2">
        <f>'Moving Avg'!H2043</f>
        <v>3.5366785000000034</v>
      </c>
      <c r="J2043" s="17" t="str">
        <f>OBV!F2043</f>
        <v>BULLISH</v>
      </c>
      <c r="K2043" s="17" t="str">
        <f>OBV!G2043</f>
        <v>NEUTRAL</v>
      </c>
      <c r="L2043" s="17" t="str">
        <f>OBV!H2043</f>
        <v>CONFIRMED BULLISH</v>
      </c>
      <c r="M2043" s="19">
        <f t="shared" si="310"/>
        <v>25</v>
      </c>
      <c r="N2043" s="19">
        <f t="shared" si="311"/>
        <v>0</v>
      </c>
      <c r="O2043" s="19">
        <f t="shared" si="312"/>
        <v>0</v>
      </c>
      <c r="P2043" s="19">
        <f t="shared" si="313"/>
        <v>83.5</v>
      </c>
      <c r="Q2043" s="20">
        <f t="shared" si="314"/>
        <v>21.274999999999999</v>
      </c>
      <c r="R2043" s="20">
        <f t="shared" si="315"/>
        <v>25.875</v>
      </c>
      <c r="S2043" s="20">
        <f t="shared" si="316"/>
        <v>41.325000000000003</v>
      </c>
      <c r="T2043" s="20">
        <f t="shared" si="317"/>
        <v>27.125</v>
      </c>
      <c r="U2043" s="19">
        <f t="shared" si="318"/>
        <v>29.491666666666664</v>
      </c>
      <c r="V2043" s="19">
        <f t="shared" si="319"/>
        <v>28.9</v>
      </c>
    </row>
    <row r="2044" spans="1:22" ht="13.5" x14ac:dyDescent="0.25">
      <c r="A2044" s="3">
        <f>RSI!A2044</f>
        <v>44979</v>
      </c>
      <c r="B2044" s="2">
        <f>RSI!B2044</f>
        <v>3.4178999999999999</v>
      </c>
      <c r="C2044" s="2">
        <f>RSI!I2044</f>
        <v>48.247408056482676</v>
      </c>
      <c r="D2044" s="2">
        <f>MACD!E2044</f>
        <v>1.0230839338265074E-2</v>
      </c>
      <c r="E2044" s="2">
        <f>MACD!F2044</f>
        <v>-7.7948167091998408E-3</v>
      </c>
      <c r="F2044" s="2">
        <f>'Moving Avg'!D2044</f>
        <v>3.4295999999999998</v>
      </c>
      <c r="G2044" s="2">
        <f>'Moving Avg'!F2044</f>
        <v>3.4458550000000008</v>
      </c>
      <c r="H2044" s="2">
        <f>'Moving Avg'!G2044</f>
        <v>3.4082599999999981</v>
      </c>
      <c r="I2044" s="2">
        <f>'Moving Avg'!H2044</f>
        <v>3.5370545000000031</v>
      </c>
      <c r="J2044" s="17" t="str">
        <f>OBV!F2044</f>
        <v>BULLISH</v>
      </c>
      <c r="K2044" s="17" t="str">
        <f>OBV!G2044</f>
        <v>NEUTRAL</v>
      </c>
      <c r="L2044" s="17" t="str">
        <f>OBV!H2044</f>
        <v>BULLISH DIVERGENCE</v>
      </c>
      <c r="M2044" s="19">
        <f t="shared" si="310"/>
        <v>25</v>
      </c>
      <c r="N2044" s="19">
        <f t="shared" si="311"/>
        <v>0</v>
      </c>
      <c r="O2044" s="19">
        <f t="shared" si="312"/>
        <v>0</v>
      </c>
      <c r="P2044" s="19">
        <f t="shared" si="313"/>
        <v>66.5</v>
      </c>
      <c r="Q2044" s="20">
        <f t="shared" si="314"/>
        <v>18.725000000000001</v>
      </c>
      <c r="R2044" s="20">
        <f t="shared" si="315"/>
        <v>21.625</v>
      </c>
      <c r="S2044" s="20">
        <f t="shared" si="316"/>
        <v>33.674999999999997</v>
      </c>
      <c r="T2044" s="20">
        <f t="shared" si="317"/>
        <v>22.875</v>
      </c>
      <c r="U2044" s="19">
        <f t="shared" si="318"/>
        <v>24.675000000000001</v>
      </c>
      <c r="V2044" s="19">
        <f t="shared" si="319"/>
        <v>24.225000000000001</v>
      </c>
    </row>
    <row r="2045" spans="1:22" ht="13.5" x14ac:dyDescent="0.25">
      <c r="A2045" s="3">
        <f>RSI!A2045</f>
        <v>44980</v>
      </c>
      <c r="B2045" s="2">
        <f>RSI!B2045</f>
        <v>3.4596</v>
      </c>
      <c r="C2045" s="2">
        <f>RSI!I2045</f>
        <v>53.874550738637311</v>
      </c>
      <c r="D2045" s="2">
        <f>MACD!E2045</f>
        <v>9.7557539437982399E-3</v>
      </c>
      <c r="E2045" s="2">
        <f>MACD!F2045</f>
        <v>-4.2847025786002246E-3</v>
      </c>
      <c r="F2045" s="2">
        <f>'Moving Avg'!D2045</f>
        <v>3.4412599999999998</v>
      </c>
      <c r="G2045" s="2">
        <f>'Moving Avg'!F2045</f>
        <v>3.44794</v>
      </c>
      <c r="H2045" s="2">
        <f>'Moving Avg'!G2045</f>
        <v>3.407925999999998</v>
      </c>
      <c r="I2045" s="2">
        <f>'Moving Avg'!H2045</f>
        <v>3.537639000000004</v>
      </c>
      <c r="J2045" s="17" t="str">
        <f>OBV!F2045</f>
        <v>BULLISH</v>
      </c>
      <c r="K2045" s="17" t="str">
        <f>OBV!G2045</f>
        <v>NEUTRAL</v>
      </c>
      <c r="L2045" s="17" t="str">
        <f>OBV!H2045</f>
        <v>CONFIRMED BULLISH</v>
      </c>
      <c r="M2045" s="19">
        <f t="shared" si="310"/>
        <v>25</v>
      </c>
      <c r="N2045" s="19">
        <f t="shared" si="311"/>
        <v>0</v>
      </c>
      <c r="O2045" s="19">
        <f t="shared" si="312"/>
        <v>0</v>
      </c>
      <c r="P2045" s="19">
        <f t="shared" si="313"/>
        <v>83.5</v>
      </c>
      <c r="Q2045" s="20">
        <f t="shared" si="314"/>
        <v>21.274999999999999</v>
      </c>
      <c r="R2045" s="20">
        <f t="shared" si="315"/>
        <v>25.875</v>
      </c>
      <c r="S2045" s="20">
        <f t="shared" si="316"/>
        <v>41.325000000000003</v>
      </c>
      <c r="T2045" s="20">
        <f t="shared" si="317"/>
        <v>27.125</v>
      </c>
      <c r="U2045" s="19">
        <f t="shared" si="318"/>
        <v>29.491666666666664</v>
      </c>
      <c r="V2045" s="19">
        <f t="shared" si="319"/>
        <v>28.9</v>
      </c>
    </row>
    <row r="2046" spans="1:22" ht="13.5" x14ac:dyDescent="0.25">
      <c r="A2046" s="3">
        <f>RSI!A2046</f>
        <v>44981</v>
      </c>
      <c r="B2046" s="2">
        <f>RSI!B2046</f>
        <v>3.4346000000000001</v>
      </c>
      <c r="C2046" s="2">
        <f>RSI!I2046</f>
        <v>50.340582094632452</v>
      </c>
      <c r="D2046" s="2">
        <f>MACD!E2046</f>
        <v>5.8911627778339692E-3</v>
      </c>
      <c r="E2046" s="2">
        <f>MACD!F2046</f>
        <v>-2.2495295073133859E-3</v>
      </c>
      <c r="F2046" s="2">
        <f>'Moving Avg'!D2046</f>
        <v>3.4445999999999999</v>
      </c>
      <c r="G2046" s="2">
        <f>'Moving Avg'!F2046</f>
        <v>3.4466900000000011</v>
      </c>
      <c r="H2046" s="2">
        <f>'Moving Avg'!G2046</f>
        <v>3.4065919999999981</v>
      </c>
      <c r="I2046" s="2">
        <f>'Moving Avg'!H2046</f>
        <v>3.5380985000000038</v>
      </c>
      <c r="J2046" s="17" t="str">
        <f>OBV!F2046</f>
        <v>BULLISH</v>
      </c>
      <c r="K2046" s="17" t="str">
        <f>OBV!G2046</f>
        <v>NEUTRAL</v>
      </c>
      <c r="L2046" s="17" t="str">
        <f>OBV!H2046</f>
        <v>CONFIRMED BULLISH</v>
      </c>
      <c r="M2046" s="19">
        <f t="shared" si="310"/>
        <v>25</v>
      </c>
      <c r="N2046" s="19">
        <f t="shared" si="311"/>
        <v>0</v>
      </c>
      <c r="O2046" s="19">
        <f t="shared" si="312"/>
        <v>0</v>
      </c>
      <c r="P2046" s="19">
        <f t="shared" si="313"/>
        <v>83.5</v>
      </c>
      <c r="Q2046" s="20">
        <f t="shared" si="314"/>
        <v>21.274999999999999</v>
      </c>
      <c r="R2046" s="20">
        <f t="shared" si="315"/>
        <v>25.875</v>
      </c>
      <c r="S2046" s="20">
        <f t="shared" si="316"/>
        <v>41.325000000000003</v>
      </c>
      <c r="T2046" s="20">
        <f t="shared" si="317"/>
        <v>27.125</v>
      </c>
      <c r="U2046" s="19">
        <f t="shared" si="318"/>
        <v>29.491666666666664</v>
      </c>
      <c r="V2046" s="19">
        <f t="shared" si="319"/>
        <v>28.9</v>
      </c>
    </row>
    <row r="2047" spans="1:22" ht="13.5" x14ac:dyDescent="0.25">
      <c r="A2047" s="3">
        <f>RSI!A2047</f>
        <v>44984</v>
      </c>
      <c r="B2047" s="2">
        <f>RSI!B2047</f>
        <v>3.4763000000000002</v>
      </c>
      <c r="C2047" s="2">
        <f>RSI!I2047</f>
        <v>55.575202747531563</v>
      </c>
      <c r="D2047" s="2">
        <f>MACD!E2047</f>
        <v>-4.829888510875513E-4</v>
      </c>
      <c r="E2047" s="2">
        <f>MACD!F2047</f>
        <v>-1.8962213760682191E-3</v>
      </c>
      <c r="F2047" s="2">
        <f>'Moving Avg'!D2047</f>
        <v>3.4495999999999993</v>
      </c>
      <c r="G2047" s="2">
        <f>'Moving Avg'!F2047</f>
        <v>3.4475250000000002</v>
      </c>
      <c r="H2047" s="2">
        <f>'Moving Avg'!G2047</f>
        <v>3.4064259999999984</v>
      </c>
      <c r="I2047" s="2">
        <f>'Moving Avg'!H2047</f>
        <v>3.5388055000000036</v>
      </c>
      <c r="J2047" s="17" t="str">
        <f>OBV!F2047</f>
        <v>BULLISH</v>
      </c>
      <c r="K2047" s="17" t="str">
        <f>OBV!G2047</f>
        <v>NEUTRAL</v>
      </c>
      <c r="L2047" s="17" t="str">
        <f>OBV!H2047</f>
        <v>CONFIRMED BULLISH</v>
      </c>
      <c r="M2047" s="19">
        <f t="shared" si="310"/>
        <v>25</v>
      </c>
      <c r="N2047" s="19">
        <f t="shared" si="311"/>
        <v>0</v>
      </c>
      <c r="O2047" s="19">
        <f t="shared" si="312"/>
        <v>0</v>
      </c>
      <c r="P2047" s="19">
        <f t="shared" si="313"/>
        <v>83.5</v>
      </c>
      <c r="Q2047" s="20">
        <f t="shared" si="314"/>
        <v>21.274999999999999</v>
      </c>
      <c r="R2047" s="20">
        <f t="shared" si="315"/>
        <v>25.875</v>
      </c>
      <c r="S2047" s="20">
        <f t="shared" si="316"/>
        <v>41.325000000000003</v>
      </c>
      <c r="T2047" s="20">
        <f t="shared" si="317"/>
        <v>27.125</v>
      </c>
      <c r="U2047" s="19">
        <f t="shared" si="318"/>
        <v>29.491666666666664</v>
      </c>
      <c r="V2047" s="19">
        <f t="shared" si="319"/>
        <v>28.9</v>
      </c>
    </row>
    <row r="2048" spans="1:22" ht="13.5" x14ac:dyDescent="0.25">
      <c r="A2048" s="3">
        <f>RSI!A2048</f>
        <v>44985</v>
      </c>
      <c r="B2048" s="2">
        <f>RSI!B2048</f>
        <v>3.4679000000000002</v>
      </c>
      <c r="C2048" s="2">
        <f>RSI!I2048</f>
        <v>54.332768709970509</v>
      </c>
      <c r="D2048" s="2">
        <f>MACD!E2048</f>
        <v>-2.9455522201740081E-3</v>
      </c>
      <c r="E2048" s="2">
        <f>MACD!F2048</f>
        <v>-2.1060875448893771E-3</v>
      </c>
      <c r="F2048" s="2">
        <f>'Moving Avg'!D2048</f>
        <v>3.45126</v>
      </c>
      <c r="G2048" s="2">
        <f>'Moving Avg'!F2048</f>
        <v>3.4479400000000004</v>
      </c>
      <c r="H2048" s="2">
        <f>'Moving Avg'!G2048</f>
        <v>3.408259999999999</v>
      </c>
      <c r="I2048" s="2">
        <f>'Moving Avg'!H2048</f>
        <v>3.5394705000000037</v>
      </c>
      <c r="J2048" s="17" t="str">
        <f>OBV!F2048</f>
        <v>BEARISH</v>
      </c>
      <c r="K2048" s="17" t="str">
        <f>OBV!G2048</f>
        <v>NEUTRAL</v>
      </c>
      <c r="L2048" s="17" t="str">
        <f>OBV!H2048</f>
        <v>BEARISH DIVERGENCE</v>
      </c>
      <c r="M2048" s="19">
        <f t="shared" si="310"/>
        <v>25</v>
      </c>
      <c r="N2048" s="19">
        <f t="shared" si="311"/>
        <v>45</v>
      </c>
      <c r="O2048" s="19">
        <f t="shared" si="312"/>
        <v>0</v>
      </c>
      <c r="P2048" s="19">
        <f t="shared" si="313"/>
        <v>16.5</v>
      </c>
      <c r="Q2048" s="20">
        <f t="shared" si="314"/>
        <v>26.975000000000001</v>
      </c>
      <c r="R2048" s="20">
        <f t="shared" si="315"/>
        <v>18.125</v>
      </c>
      <c r="S2048" s="20">
        <f t="shared" si="316"/>
        <v>17.925000000000001</v>
      </c>
      <c r="T2048" s="20">
        <f t="shared" si="317"/>
        <v>21.625</v>
      </c>
      <c r="U2048" s="19">
        <f t="shared" si="318"/>
        <v>21.008333333333336</v>
      </c>
      <c r="V2048" s="19">
        <f t="shared" si="319"/>
        <v>21.162500000000001</v>
      </c>
    </row>
    <row r="2049" spans="1:22" ht="13.5" x14ac:dyDescent="0.25">
      <c r="A2049" s="3">
        <f>RSI!A2049</f>
        <v>44986</v>
      </c>
      <c r="B2049" s="2">
        <f>RSI!B2049</f>
        <v>3.5013000000000001</v>
      </c>
      <c r="C2049" s="2">
        <f>RSI!I2049</f>
        <v>58.322518130958308</v>
      </c>
      <c r="D2049" s="2">
        <f>MACD!E2049</f>
        <v>-3.8487508458660002E-3</v>
      </c>
      <c r="E2049" s="2">
        <f>MACD!F2049</f>
        <v>-2.4546202050847021E-3</v>
      </c>
      <c r="F2049" s="2">
        <f>'Moving Avg'!D2049</f>
        <v>3.46794</v>
      </c>
      <c r="G2049" s="2">
        <f>'Moving Avg'!F2049</f>
        <v>3.4491900000000006</v>
      </c>
      <c r="H2049" s="2">
        <f>'Moving Avg'!G2049</f>
        <v>3.4099279999999981</v>
      </c>
      <c r="I2049" s="2">
        <f>'Moving Avg'!H2049</f>
        <v>3.5402635000000036</v>
      </c>
      <c r="J2049" s="17" t="str">
        <f>OBV!F2049</f>
        <v>BEARISH</v>
      </c>
      <c r="K2049" s="17" t="str">
        <f>OBV!G2049</f>
        <v>NEUTRAL</v>
      </c>
      <c r="L2049" s="17" t="str">
        <f>OBV!H2049</f>
        <v>BEARISH DIVERGENCE</v>
      </c>
      <c r="M2049" s="19">
        <f t="shared" si="310"/>
        <v>25</v>
      </c>
      <c r="N2049" s="19">
        <f t="shared" si="311"/>
        <v>45</v>
      </c>
      <c r="O2049" s="19">
        <f t="shared" si="312"/>
        <v>0</v>
      </c>
      <c r="P2049" s="19">
        <f t="shared" si="313"/>
        <v>16.5</v>
      </c>
      <c r="Q2049" s="20">
        <f t="shared" si="314"/>
        <v>26.975000000000001</v>
      </c>
      <c r="R2049" s="20">
        <f t="shared" si="315"/>
        <v>18.125</v>
      </c>
      <c r="S2049" s="20">
        <f t="shared" si="316"/>
        <v>17.925000000000001</v>
      </c>
      <c r="T2049" s="20">
        <f t="shared" si="317"/>
        <v>21.625</v>
      </c>
      <c r="U2049" s="19">
        <f t="shared" si="318"/>
        <v>21.008333333333336</v>
      </c>
      <c r="V2049" s="19">
        <f t="shared" si="319"/>
        <v>21.162500000000001</v>
      </c>
    </row>
    <row r="2050" spans="1:22" ht="13.5" x14ac:dyDescent="0.25">
      <c r="A2050" s="3">
        <f>RSI!A2050</f>
        <v>44987</v>
      </c>
      <c r="B2050" s="2">
        <f>RSI!B2050</f>
        <v>3.5179999999999998</v>
      </c>
      <c r="C2050" s="2">
        <f>RSI!I2050</f>
        <v>60.195064375760971</v>
      </c>
      <c r="D2050" s="2">
        <f>MACD!E2050</f>
        <v>-1.5194006169746199E-2</v>
      </c>
      <c r="E2050" s="2">
        <f>MACD!F2050</f>
        <v>-5.0024973980170011E-3</v>
      </c>
      <c r="F2050" s="2">
        <f>'Moving Avg'!D2050</f>
        <v>3.4796199999999997</v>
      </c>
      <c r="G2050" s="2">
        <f>'Moving Avg'!F2050</f>
        <v>3.4504400000000004</v>
      </c>
      <c r="H2050" s="2">
        <f>'Moving Avg'!G2050</f>
        <v>3.4125959999999989</v>
      </c>
      <c r="I2050" s="2">
        <f>'Moving Avg'!H2050</f>
        <v>3.5408680000000037</v>
      </c>
      <c r="J2050" s="17" t="str">
        <f>OBV!F2050</f>
        <v>BULLISH</v>
      </c>
      <c r="K2050" s="17" t="str">
        <f>OBV!G2050</f>
        <v>NEUTRAL</v>
      </c>
      <c r="L2050" s="17" t="str">
        <f>OBV!H2050</f>
        <v>CONFIRMED BULLISH</v>
      </c>
      <c r="M2050" s="19">
        <f t="shared" ref="M2050:M2113" si="320">IF(C2050&lt;30,50, IF(C2050&gt;70, 0, 25))</f>
        <v>25</v>
      </c>
      <c r="N2050" s="19">
        <f t="shared" ref="N2050:N2113" si="321">IF(E2050-D2050&gt;0.02, 100, IF(E2050-D2050&lt;0,0,45))</f>
        <v>45</v>
      </c>
      <c r="O2050" s="19">
        <f t="shared" ref="O2050:O2113" si="322">IF(F2050-I2050&gt;10,100,IF(F2050-I2050&gt;5,75, IF(F2050-I2050&gt;0,50,0)))</f>
        <v>0</v>
      </c>
      <c r="P2050" s="19">
        <f t="shared" ref="P2050:P2113" si="323">IF(L2050="confirmed bullish", 34, IF(L2050="bullish divergence",17, 0))+IF(J2050="bullish",33,IF(J2050="bearish",0,16.5))+IF(K2050="strong",33,IF(K2050="weak",0,16.5))</f>
        <v>83.5</v>
      </c>
      <c r="Q2050" s="20">
        <f t="shared" si="314"/>
        <v>37.024999999999999</v>
      </c>
      <c r="R2050" s="20">
        <f t="shared" si="315"/>
        <v>34.875</v>
      </c>
      <c r="S2050" s="20">
        <f t="shared" si="316"/>
        <v>48.075000000000003</v>
      </c>
      <c r="T2050" s="20">
        <f t="shared" si="317"/>
        <v>38.375</v>
      </c>
      <c r="U2050" s="19">
        <f t="shared" si="318"/>
        <v>39.991666666666667</v>
      </c>
      <c r="V2050" s="19">
        <f t="shared" si="319"/>
        <v>39.587500000000006</v>
      </c>
    </row>
    <row r="2051" spans="1:22" ht="13.5" x14ac:dyDescent="0.25">
      <c r="A2051" s="3">
        <f>RSI!A2051</f>
        <v>44988</v>
      </c>
      <c r="B2051" s="2">
        <f>RSI!B2051</f>
        <v>3.5013000000000001</v>
      </c>
      <c r="C2051" s="2">
        <f>RSI!I2051</f>
        <v>57.416914846997933</v>
      </c>
      <c r="D2051" s="2">
        <f>MACD!E2051</f>
        <v>-2.1448619244925471E-2</v>
      </c>
      <c r="E2051" s="2">
        <f>MACD!F2051</f>
        <v>-8.2917217673986951E-3</v>
      </c>
      <c r="F2051" s="2">
        <f>'Moving Avg'!D2051</f>
        <v>3.4929600000000001</v>
      </c>
      <c r="G2051" s="2">
        <f>'Moving Avg'!F2051</f>
        <v>3.4537750000000003</v>
      </c>
      <c r="H2051" s="2">
        <f>'Moving Avg'!G2051</f>
        <v>3.4149299999999987</v>
      </c>
      <c r="I2051" s="2">
        <f>'Moving Avg'!H2051</f>
        <v>3.5413500000000031</v>
      </c>
      <c r="J2051" s="17" t="str">
        <f>OBV!F2051</f>
        <v>BULLISH</v>
      </c>
      <c r="K2051" s="17" t="str">
        <f>OBV!G2051</f>
        <v>NEUTRAL</v>
      </c>
      <c r="L2051" s="17" t="str">
        <f>OBV!H2051</f>
        <v>CONFIRMED BULLISH</v>
      </c>
      <c r="M2051" s="19">
        <f t="shared" si="320"/>
        <v>25</v>
      </c>
      <c r="N2051" s="19">
        <f t="shared" si="321"/>
        <v>45</v>
      </c>
      <c r="O2051" s="19">
        <f t="shared" si="322"/>
        <v>0</v>
      </c>
      <c r="P2051" s="19">
        <f t="shared" si="323"/>
        <v>83.5</v>
      </c>
      <c r="Q2051" s="20">
        <f t="shared" ref="Q2051:Q2114" si="324">0.35*M2051+N2051*0.35+O2051*0.15+P2051*0.15</f>
        <v>37.024999999999999</v>
      </c>
      <c r="R2051" s="20">
        <f t="shared" ref="R2051:R2114" si="325">M2051*0.2+N2051*0.2+O2051*0.35+P2051*0.25</f>
        <v>34.875</v>
      </c>
      <c r="S2051" s="20">
        <f t="shared" ref="S2051:S2114" si="326">M2051*0.15+N2051*0.15+O2051*0.25+P2051*0.45</f>
        <v>48.075000000000003</v>
      </c>
      <c r="T2051" s="20">
        <f t="shared" ref="T2051:T2114" si="327">0.25*SUM(M2051:P2051)</f>
        <v>38.375</v>
      </c>
      <c r="U2051" s="19">
        <f t="shared" ref="U2051:U2114" si="328">SUM(Q2051:S2051)/3</f>
        <v>39.991666666666667</v>
      </c>
      <c r="V2051" s="19">
        <f t="shared" ref="V2051:V2114" si="329">SUM(Q2051:T2051)/4</f>
        <v>39.587500000000006</v>
      </c>
    </row>
    <row r="2052" spans="1:22" ht="13.5" x14ac:dyDescent="0.25">
      <c r="A2052" s="3">
        <f>RSI!A2052</f>
        <v>44991</v>
      </c>
      <c r="B2052" s="2">
        <f>RSI!B2052</f>
        <v>3.5263</v>
      </c>
      <c r="C2052" s="2">
        <f>RSI!I2052</f>
        <v>60.365896015395933</v>
      </c>
      <c r="D2052" s="2">
        <f>MACD!E2052</f>
        <v>-2.3768346078813618E-2</v>
      </c>
      <c r="E2052" s="2">
        <f>MACD!F2052</f>
        <v>-1.138704662968168E-2</v>
      </c>
      <c r="F2052" s="2">
        <f>'Moving Avg'!D2052</f>
        <v>3.5029600000000003</v>
      </c>
      <c r="G2052" s="2">
        <f>'Moving Avg'!F2052</f>
        <v>3.4554400000000007</v>
      </c>
      <c r="H2052" s="2">
        <f>'Moving Avg'!G2052</f>
        <v>3.4177639999999991</v>
      </c>
      <c r="I2052" s="2">
        <f>'Moving Avg'!H2052</f>
        <v>3.541957000000004</v>
      </c>
      <c r="J2052" s="17" t="str">
        <f>OBV!F2052</f>
        <v>BULLISH</v>
      </c>
      <c r="K2052" s="17" t="str">
        <f>OBV!G2052</f>
        <v>NEUTRAL</v>
      </c>
      <c r="L2052" s="17" t="str">
        <f>OBV!H2052</f>
        <v>CONFIRMED BULLISH</v>
      </c>
      <c r="M2052" s="19">
        <f t="shared" si="320"/>
        <v>25</v>
      </c>
      <c r="N2052" s="19">
        <f t="shared" si="321"/>
        <v>45</v>
      </c>
      <c r="O2052" s="19">
        <f t="shared" si="322"/>
        <v>0</v>
      </c>
      <c r="P2052" s="19">
        <f t="shared" si="323"/>
        <v>83.5</v>
      </c>
      <c r="Q2052" s="20">
        <f t="shared" si="324"/>
        <v>37.024999999999999</v>
      </c>
      <c r="R2052" s="20">
        <f t="shared" si="325"/>
        <v>34.875</v>
      </c>
      <c r="S2052" s="20">
        <f t="shared" si="326"/>
        <v>48.075000000000003</v>
      </c>
      <c r="T2052" s="20">
        <f t="shared" si="327"/>
        <v>38.375</v>
      </c>
      <c r="U2052" s="19">
        <f t="shared" si="328"/>
        <v>39.991666666666667</v>
      </c>
      <c r="V2052" s="19">
        <f t="shared" si="329"/>
        <v>39.587500000000006</v>
      </c>
    </row>
    <row r="2053" spans="1:22" ht="13.5" x14ac:dyDescent="0.25">
      <c r="A2053" s="3">
        <f>RSI!A2053</f>
        <v>44992</v>
      </c>
      <c r="B2053" s="2">
        <f>RSI!B2053</f>
        <v>3.5263</v>
      </c>
      <c r="C2053" s="2">
        <f>RSI!I2053</f>
        <v>60.36589601539594</v>
      </c>
      <c r="D2053" s="2">
        <f>MACD!E2053</f>
        <v>-2.4892709312443362E-2</v>
      </c>
      <c r="E2053" s="2">
        <f>MACD!F2053</f>
        <v>-1.4088179166234015E-2</v>
      </c>
      <c r="F2053" s="2">
        <f>'Moving Avg'!D2053</f>
        <v>3.51464</v>
      </c>
      <c r="G2053" s="2">
        <f>'Moving Avg'!F2053</f>
        <v>3.4587750000000006</v>
      </c>
      <c r="H2053" s="2">
        <f>'Moving Avg'!G2053</f>
        <v>3.4199319999999993</v>
      </c>
      <c r="I2053" s="2">
        <f>'Moving Avg'!H2053</f>
        <v>3.5425250000000035</v>
      </c>
      <c r="J2053" s="17" t="str">
        <f>OBV!F2053</f>
        <v>BULLISH</v>
      </c>
      <c r="K2053" s="17" t="str">
        <f>OBV!G2053</f>
        <v>NEUTRAL</v>
      </c>
      <c r="L2053" s="17" t="str">
        <f>OBV!H2053</f>
        <v>CONFIRMED BULLISH</v>
      </c>
      <c r="M2053" s="19">
        <f t="shared" si="320"/>
        <v>25</v>
      </c>
      <c r="N2053" s="19">
        <f t="shared" si="321"/>
        <v>45</v>
      </c>
      <c r="O2053" s="19">
        <f t="shared" si="322"/>
        <v>0</v>
      </c>
      <c r="P2053" s="19">
        <f t="shared" si="323"/>
        <v>83.5</v>
      </c>
      <c r="Q2053" s="20">
        <f t="shared" si="324"/>
        <v>37.024999999999999</v>
      </c>
      <c r="R2053" s="20">
        <f t="shared" si="325"/>
        <v>34.875</v>
      </c>
      <c r="S2053" s="20">
        <f t="shared" si="326"/>
        <v>48.075000000000003</v>
      </c>
      <c r="T2053" s="20">
        <f t="shared" si="327"/>
        <v>38.375</v>
      </c>
      <c r="U2053" s="19">
        <f t="shared" si="328"/>
        <v>39.991666666666667</v>
      </c>
      <c r="V2053" s="19">
        <f t="shared" si="329"/>
        <v>39.587500000000006</v>
      </c>
    </row>
    <row r="2054" spans="1:22" ht="13.5" x14ac:dyDescent="0.25">
      <c r="A2054" s="3">
        <f>RSI!A2054</f>
        <v>44993</v>
      </c>
      <c r="B2054" s="2">
        <f>RSI!B2054</f>
        <v>3.5013000000000001</v>
      </c>
      <c r="C2054" s="2">
        <f>RSI!I2054</f>
        <v>55.877977897864113</v>
      </c>
      <c r="D2054" s="2">
        <f>MACD!E2054</f>
        <v>-3.0813589802466623E-2</v>
      </c>
      <c r="E2054" s="2">
        <f>MACD!F2054</f>
        <v>-1.7433261293480537E-2</v>
      </c>
      <c r="F2054" s="2">
        <f>'Moving Avg'!D2054</f>
        <v>3.51464</v>
      </c>
      <c r="G2054" s="2">
        <f>'Moving Avg'!F2054</f>
        <v>3.4621100000000005</v>
      </c>
      <c r="H2054" s="2">
        <f>'Moving Avg'!G2054</f>
        <v>3.4214319999999985</v>
      </c>
      <c r="I2054" s="2">
        <f>'Moving Avg'!H2054</f>
        <v>3.5429680000000037</v>
      </c>
      <c r="J2054" s="17" t="str">
        <f>OBV!F2054</f>
        <v>BULLISH</v>
      </c>
      <c r="K2054" s="17" t="str">
        <f>OBV!G2054</f>
        <v>NEUTRAL</v>
      </c>
      <c r="L2054" s="17" t="str">
        <f>OBV!H2054</f>
        <v>NEUTRAL</v>
      </c>
      <c r="M2054" s="19">
        <f t="shared" si="320"/>
        <v>25</v>
      </c>
      <c r="N2054" s="19">
        <f t="shared" si="321"/>
        <v>45</v>
      </c>
      <c r="O2054" s="19">
        <f t="shared" si="322"/>
        <v>0</v>
      </c>
      <c r="P2054" s="19">
        <f t="shared" si="323"/>
        <v>49.5</v>
      </c>
      <c r="Q2054" s="20">
        <f t="shared" si="324"/>
        <v>31.925000000000001</v>
      </c>
      <c r="R2054" s="20">
        <f t="shared" si="325"/>
        <v>26.375</v>
      </c>
      <c r="S2054" s="20">
        <f t="shared" si="326"/>
        <v>32.775000000000006</v>
      </c>
      <c r="T2054" s="20">
        <f t="shared" si="327"/>
        <v>29.875</v>
      </c>
      <c r="U2054" s="19">
        <f t="shared" si="328"/>
        <v>30.358333333333334</v>
      </c>
      <c r="V2054" s="19">
        <f t="shared" si="329"/>
        <v>30.237500000000001</v>
      </c>
    </row>
    <row r="2055" spans="1:22" ht="13.5" x14ac:dyDescent="0.25">
      <c r="A2055" s="3">
        <f>RSI!A2055</f>
        <v>44994</v>
      </c>
      <c r="B2055" s="2">
        <f>RSI!B2055</f>
        <v>3.5263</v>
      </c>
      <c r="C2055" s="2">
        <f>RSI!I2055</f>
        <v>59.148701341997011</v>
      </c>
      <c r="D2055" s="2">
        <f>MACD!E2055</f>
        <v>-3.1488198849608295E-2</v>
      </c>
      <c r="E2055" s="2">
        <f>MACD!F2055</f>
        <v>-2.0244248804706089E-2</v>
      </c>
      <c r="F2055" s="2">
        <f>'Moving Avg'!D2055</f>
        <v>3.5162999999999998</v>
      </c>
      <c r="G2055" s="2">
        <f>'Moving Avg'!F2055</f>
        <v>3.4658600000000002</v>
      </c>
      <c r="H2055" s="2">
        <f>'Moving Avg'!G2055</f>
        <v>3.4237659999999983</v>
      </c>
      <c r="I2055" s="2">
        <f>'Moving Avg'!H2055</f>
        <v>3.5435750000000037</v>
      </c>
      <c r="J2055" s="17" t="str">
        <f>OBV!F2055</f>
        <v>BEARISH</v>
      </c>
      <c r="K2055" s="17" t="str">
        <f>OBV!G2055</f>
        <v>NEUTRAL</v>
      </c>
      <c r="L2055" s="17" t="str">
        <f>OBV!H2055</f>
        <v>BEARISH DIVERGENCE</v>
      </c>
      <c r="M2055" s="19">
        <f t="shared" si="320"/>
        <v>25</v>
      </c>
      <c r="N2055" s="19">
        <f t="shared" si="321"/>
        <v>45</v>
      </c>
      <c r="O2055" s="19">
        <f t="shared" si="322"/>
        <v>0</v>
      </c>
      <c r="P2055" s="19">
        <f t="shared" si="323"/>
        <v>16.5</v>
      </c>
      <c r="Q2055" s="20">
        <f t="shared" si="324"/>
        <v>26.975000000000001</v>
      </c>
      <c r="R2055" s="20">
        <f t="shared" si="325"/>
        <v>18.125</v>
      </c>
      <c r="S2055" s="20">
        <f t="shared" si="326"/>
        <v>17.925000000000001</v>
      </c>
      <c r="T2055" s="20">
        <f t="shared" si="327"/>
        <v>21.625</v>
      </c>
      <c r="U2055" s="19">
        <f t="shared" si="328"/>
        <v>21.008333333333336</v>
      </c>
      <c r="V2055" s="19">
        <f t="shared" si="329"/>
        <v>21.162500000000001</v>
      </c>
    </row>
    <row r="2056" spans="1:22" ht="13.5" x14ac:dyDescent="0.25">
      <c r="A2056" s="3">
        <f>RSI!A2056</f>
        <v>44995</v>
      </c>
      <c r="B2056" s="2">
        <f>RSI!B2056</f>
        <v>3.5596000000000001</v>
      </c>
      <c r="C2056" s="2">
        <f>RSI!I2056</f>
        <v>63.075118464568149</v>
      </c>
      <c r="D2056" s="2">
        <f>MACD!E2056</f>
        <v>-3.8730833301361844E-2</v>
      </c>
      <c r="E2056" s="2">
        <f>MACD!F2056</f>
        <v>-2.3941565704037243E-2</v>
      </c>
      <c r="F2056" s="2">
        <f>'Moving Avg'!D2056</f>
        <v>3.5279600000000002</v>
      </c>
      <c r="G2056" s="2">
        <f>'Moving Avg'!F2056</f>
        <v>3.4729450000000006</v>
      </c>
      <c r="H2056" s="2">
        <f>'Moving Avg'!G2056</f>
        <v>3.4255999999999984</v>
      </c>
      <c r="I2056" s="2">
        <f>'Moving Avg'!H2056</f>
        <v>3.5444265000000037</v>
      </c>
      <c r="J2056" s="17" t="str">
        <f>OBV!F2056</f>
        <v>BULLISH</v>
      </c>
      <c r="K2056" s="17" t="str">
        <f>OBV!G2056</f>
        <v>NEUTRAL</v>
      </c>
      <c r="L2056" s="17" t="str">
        <f>OBV!H2056</f>
        <v>CONFIRMED BULLISH</v>
      </c>
      <c r="M2056" s="19">
        <f t="shared" si="320"/>
        <v>25</v>
      </c>
      <c r="N2056" s="19">
        <f t="shared" si="321"/>
        <v>45</v>
      </c>
      <c r="O2056" s="19">
        <f t="shared" si="322"/>
        <v>0</v>
      </c>
      <c r="P2056" s="19">
        <f t="shared" si="323"/>
        <v>83.5</v>
      </c>
      <c r="Q2056" s="20">
        <f t="shared" si="324"/>
        <v>37.024999999999999</v>
      </c>
      <c r="R2056" s="20">
        <f t="shared" si="325"/>
        <v>34.875</v>
      </c>
      <c r="S2056" s="20">
        <f t="shared" si="326"/>
        <v>48.075000000000003</v>
      </c>
      <c r="T2056" s="20">
        <f t="shared" si="327"/>
        <v>38.375</v>
      </c>
      <c r="U2056" s="19">
        <f t="shared" si="328"/>
        <v>39.991666666666667</v>
      </c>
      <c r="V2056" s="19">
        <f t="shared" si="329"/>
        <v>39.587500000000006</v>
      </c>
    </row>
    <row r="2057" spans="1:22" ht="13.5" x14ac:dyDescent="0.25">
      <c r="A2057" s="3">
        <f>RSI!A2057</f>
        <v>44998</v>
      </c>
      <c r="B2057" s="2">
        <f>RSI!B2057</f>
        <v>3.5680000000000001</v>
      </c>
      <c r="C2057" s="2">
        <f>RSI!I2057</f>
        <v>64.014702019402762</v>
      </c>
      <c r="D2057" s="2">
        <f>MACD!E2057</f>
        <v>-3.9595224016537589E-2</v>
      </c>
      <c r="E2057" s="2">
        <f>MACD!F2057</f>
        <v>-2.7072297366537313E-2</v>
      </c>
      <c r="F2057" s="2">
        <f>'Moving Avg'!D2057</f>
        <v>3.5362999999999998</v>
      </c>
      <c r="G2057" s="2">
        <f>'Moving Avg'!F2057</f>
        <v>3.4804499999999998</v>
      </c>
      <c r="H2057" s="2">
        <f>'Moving Avg'!G2057</f>
        <v>3.4279339999999987</v>
      </c>
      <c r="I2057" s="2">
        <f>'Moving Avg'!H2057</f>
        <v>3.545203000000003</v>
      </c>
      <c r="J2057" s="17" t="str">
        <f>OBV!F2057</f>
        <v>BULLISH</v>
      </c>
      <c r="K2057" s="17" t="str">
        <f>OBV!G2057</f>
        <v>NEUTRAL</v>
      </c>
      <c r="L2057" s="17" t="str">
        <f>OBV!H2057</f>
        <v>CONFIRMED BULLISH</v>
      </c>
      <c r="M2057" s="19">
        <f t="shared" si="320"/>
        <v>25</v>
      </c>
      <c r="N2057" s="19">
        <f t="shared" si="321"/>
        <v>45</v>
      </c>
      <c r="O2057" s="19">
        <f t="shared" si="322"/>
        <v>0</v>
      </c>
      <c r="P2057" s="19">
        <f t="shared" si="323"/>
        <v>83.5</v>
      </c>
      <c r="Q2057" s="20">
        <f t="shared" si="324"/>
        <v>37.024999999999999</v>
      </c>
      <c r="R2057" s="20">
        <f t="shared" si="325"/>
        <v>34.875</v>
      </c>
      <c r="S2057" s="20">
        <f t="shared" si="326"/>
        <v>48.075000000000003</v>
      </c>
      <c r="T2057" s="20">
        <f t="shared" si="327"/>
        <v>38.375</v>
      </c>
      <c r="U2057" s="19">
        <f t="shared" si="328"/>
        <v>39.991666666666667</v>
      </c>
      <c r="V2057" s="19">
        <f t="shared" si="329"/>
        <v>39.587500000000006</v>
      </c>
    </row>
    <row r="2058" spans="1:22" ht="13.5" x14ac:dyDescent="0.25">
      <c r="A2058" s="3">
        <f>RSI!A2058</f>
        <v>44999</v>
      </c>
      <c r="B2058" s="2">
        <f>RSI!B2058</f>
        <v>3.6097000000000001</v>
      </c>
      <c r="C2058" s="2">
        <f>RSI!I2058</f>
        <v>68.323838915764071</v>
      </c>
      <c r="D2058" s="2">
        <f>MACD!E2058</f>
        <v>-4.524743641142992E-2</v>
      </c>
      <c r="E2058" s="2">
        <f>MACD!F2058</f>
        <v>-3.0707325175515835E-2</v>
      </c>
      <c r="F2058" s="2">
        <f>'Moving Avg'!D2058</f>
        <v>3.5529799999999994</v>
      </c>
      <c r="G2058" s="2">
        <f>'Moving Avg'!F2058</f>
        <v>3.4892050000000006</v>
      </c>
      <c r="H2058" s="2">
        <f>'Moving Avg'!G2058</f>
        <v>3.4322699999999986</v>
      </c>
      <c r="I2058" s="2">
        <f>'Moving Avg'!H2058</f>
        <v>3.546188000000003</v>
      </c>
      <c r="J2058" s="17" t="str">
        <f>OBV!F2058</f>
        <v>BULLISH</v>
      </c>
      <c r="K2058" s="17" t="str">
        <f>OBV!G2058</f>
        <v>NEUTRAL</v>
      </c>
      <c r="L2058" s="17" t="str">
        <f>OBV!H2058</f>
        <v>CONFIRMED BULLISH</v>
      </c>
      <c r="M2058" s="19">
        <f t="shared" si="320"/>
        <v>25</v>
      </c>
      <c r="N2058" s="19">
        <f t="shared" si="321"/>
        <v>45</v>
      </c>
      <c r="O2058" s="19">
        <f t="shared" si="322"/>
        <v>50</v>
      </c>
      <c r="P2058" s="19">
        <f t="shared" si="323"/>
        <v>83.5</v>
      </c>
      <c r="Q2058" s="20">
        <f t="shared" si="324"/>
        <v>44.524999999999999</v>
      </c>
      <c r="R2058" s="20">
        <f t="shared" si="325"/>
        <v>52.375</v>
      </c>
      <c r="S2058" s="20">
        <f t="shared" si="326"/>
        <v>60.575000000000003</v>
      </c>
      <c r="T2058" s="20">
        <f t="shared" si="327"/>
        <v>50.875</v>
      </c>
      <c r="U2058" s="19">
        <f t="shared" si="328"/>
        <v>52.491666666666674</v>
      </c>
      <c r="V2058" s="19">
        <f t="shared" si="329"/>
        <v>52.087500000000006</v>
      </c>
    </row>
    <row r="2059" spans="1:22" ht="13.5" x14ac:dyDescent="0.25">
      <c r="A2059" s="3">
        <f>RSI!A2059</f>
        <v>45000</v>
      </c>
      <c r="B2059" s="2">
        <f>RSI!B2059</f>
        <v>3.6597</v>
      </c>
      <c r="C2059" s="2">
        <f>RSI!I2059</f>
        <v>72.565879868234134</v>
      </c>
      <c r="D2059" s="2">
        <f>MACD!E2059</f>
        <v>-4.9341364226101359E-2</v>
      </c>
      <c r="E2059" s="2">
        <f>MACD!F2059</f>
        <v>-3.4434132985632943E-2</v>
      </c>
      <c r="F2059" s="2">
        <f>'Moving Avg'!D2059</f>
        <v>3.5846600000000004</v>
      </c>
      <c r="G2059" s="2">
        <f>'Moving Avg'!F2059</f>
        <v>3.4992100000000002</v>
      </c>
      <c r="H2059" s="2">
        <f>'Moving Avg'!G2059</f>
        <v>3.4384399999999995</v>
      </c>
      <c r="I2059" s="2">
        <f>'Moving Avg'!H2059</f>
        <v>3.5475010000000036</v>
      </c>
      <c r="J2059" s="17" t="str">
        <f>OBV!F2059</f>
        <v>BULLISH</v>
      </c>
      <c r="K2059" s="17" t="str">
        <f>OBV!G2059</f>
        <v>STRONG</v>
      </c>
      <c r="L2059" s="17" t="str">
        <f>OBV!H2059</f>
        <v>CONFIRMED BULLISH</v>
      </c>
      <c r="M2059" s="19">
        <f t="shared" si="320"/>
        <v>0</v>
      </c>
      <c r="N2059" s="19">
        <f t="shared" si="321"/>
        <v>45</v>
      </c>
      <c r="O2059" s="19">
        <f t="shared" si="322"/>
        <v>50</v>
      </c>
      <c r="P2059" s="19">
        <f t="shared" si="323"/>
        <v>100</v>
      </c>
      <c r="Q2059" s="20">
        <f t="shared" si="324"/>
        <v>38.25</v>
      </c>
      <c r="R2059" s="20">
        <f t="shared" si="325"/>
        <v>51.5</v>
      </c>
      <c r="S2059" s="20">
        <f t="shared" si="326"/>
        <v>64.25</v>
      </c>
      <c r="T2059" s="20">
        <f t="shared" si="327"/>
        <v>48.75</v>
      </c>
      <c r="U2059" s="19">
        <f t="shared" si="328"/>
        <v>51.333333333333336</v>
      </c>
      <c r="V2059" s="19">
        <f t="shared" si="329"/>
        <v>50.6875</v>
      </c>
    </row>
    <row r="2060" spans="1:22" ht="13.5" x14ac:dyDescent="0.25">
      <c r="A2060" s="3">
        <f>RSI!A2060</f>
        <v>45001</v>
      </c>
      <c r="B2060" s="2">
        <f>RSI!B2060</f>
        <v>3.6680000000000001</v>
      </c>
      <c r="C2060" s="2">
        <f>RSI!I2060</f>
        <v>73.207312952879306</v>
      </c>
      <c r="D2060" s="2">
        <f>MACD!E2060</f>
        <v>-5.1837275029891217E-2</v>
      </c>
      <c r="E2060" s="2">
        <f>MACD!F2060</f>
        <v>-3.7914761394484603E-2</v>
      </c>
      <c r="F2060" s="2">
        <f>'Moving Avg'!D2060</f>
        <v>3.6130000000000004</v>
      </c>
      <c r="G2060" s="2">
        <f>'Moving Avg'!F2060</f>
        <v>3.5125450000000003</v>
      </c>
      <c r="H2060" s="2">
        <f>'Moving Avg'!G2060</f>
        <v>3.4451079999999989</v>
      </c>
      <c r="I2060" s="2">
        <f>'Moving Avg'!H2060</f>
        <v>3.5489330000000034</v>
      </c>
      <c r="J2060" s="17" t="str">
        <f>OBV!F2060</f>
        <v>BULLISH</v>
      </c>
      <c r="K2060" s="17" t="str">
        <f>OBV!G2060</f>
        <v>STRONG</v>
      </c>
      <c r="L2060" s="17" t="str">
        <f>OBV!H2060</f>
        <v>CONFIRMED BULLISH</v>
      </c>
      <c r="M2060" s="19">
        <f t="shared" si="320"/>
        <v>0</v>
      </c>
      <c r="N2060" s="19">
        <f t="shared" si="321"/>
        <v>45</v>
      </c>
      <c r="O2060" s="19">
        <f t="shared" si="322"/>
        <v>50</v>
      </c>
      <c r="P2060" s="19">
        <f t="shared" si="323"/>
        <v>100</v>
      </c>
      <c r="Q2060" s="20">
        <f t="shared" si="324"/>
        <v>38.25</v>
      </c>
      <c r="R2060" s="20">
        <f t="shared" si="325"/>
        <v>51.5</v>
      </c>
      <c r="S2060" s="20">
        <f t="shared" si="326"/>
        <v>64.25</v>
      </c>
      <c r="T2060" s="20">
        <f t="shared" si="327"/>
        <v>48.75</v>
      </c>
      <c r="U2060" s="19">
        <f t="shared" si="328"/>
        <v>51.333333333333336</v>
      </c>
      <c r="V2060" s="19">
        <f t="shared" si="329"/>
        <v>50.6875</v>
      </c>
    </row>
    <row r="2061" spans="1:22" ht="13.5" x14ac:dyDescent="0.25">
      <c r="A2061" s="3">
        <f>RSI!A2061</f>
        <v>45002</v>
      </c>
      <c r="B2061" s="2">
        <f>RSI!B2061</f>
        <v>3.6263000000000001</v>
      </c>
      <c r="C2061" s="2">
        <f>RSI!I2061</f>
        <v>64.986309321213668</v>
      </c>
      <c r="D2061" s="2">
        <f>MACD!E2061</f>
        <v>-5.439176611514096E-2</v>
      </c>
      <c r="E2061" s="2">
        <f>MACD!F2061</f>
        <v>-4.121016233861588E-2</v>
      </c>
      <c r="F2061" s="2">
        <f>'Moving Avg'!D2061</f>
        <v>3.6263399999999999</v>
      </c>
      <c r="G2061" s="2">
        <f>'Moving Avg'!F2061</f>
        <v>3.5229650000000006</v>
      </c>
      <c r="H2061" s="2">
        <f>'Moving Avg'!G2061</f>
        <v>3.4509419999999991</v>
      </c>
      <c r="I2061" s="2">
        <f>'Moving Avg'!H2061</f>
        <v>3.5501180000000034</v>
      </c>
      <c r="J2061" s="17" t="str">
        <f>OBV!F2061</f>
        <v>BULLISH</v>
      </c>
      <c r="K2061" s="17" t="str">
        <f>OBV!G2061</f>
        <v>STRONG</v>
      </c>
      <c r="L2061" s="17" t="str">
        <f>OBV!H2061</f>
        <v>CONFIRMED BULLISH</v>
      </c>
      <c r="M2061" s="19">
        <f t="shared" si="320"/>
        <v>25</v>
      </c>
      <c r="N2061" s="19">
        <f t="shared" si="321"/>
        <v>45</v>
      </c>
      <c r="O2061" s="19">
        <f t="shared" si="322"/>
        <v>50</v>
      </c>
      <c r="P2061" s="19">
        <f t="shared" si="323"/>
        <v>100</v>
      </c>
      <c r="Q2061" s="20">
        <f t="shared" si="324"/>
        <v>47</v>
      </c>
      <c r="R2061" s="20">
        <f t="shared" si="325"/>
        <v>56.5</v>
      </c>
      <c r="S2061" s="20">
        <f t="shared" si="326"/>
        <v>68</v>
      </c>
      <c r="T2061" s="20">
        <f t="shared" si="327"/>
        <v>55</v>
      </c>
      <c r="U2061" s="19">
        <f t="shared" si="328"/>
        <v>57.166666666666664</v>
      </c>
      <c r="V2061" s="19">
        <f t="shared" si="329"/>
        <v>56.625</v>
      </c>
    </row>
    <row r="2062" spans="1:22" ht="13.5" x14ac:dyDescent="0.25">
      <c r="A2062" s="3">
        <f>RSI!A2062</f>
        <v>45006</v>
      </c>
      <c r="B2062" s="2">
        <f>RSI!B2062</f>
        <v>3.6597</v>
      </c>
      <c r="C2062" s="2">
        <f>RSI!I2062</f>
        <v>68.078386358737959</v>
      </c>
      <c r="D2062" s="2">
        <f>MACD!E2062</f>
        <v>-5.5825720485463304E-2</v>
      </c>
      <c r="E2062" s="2">
        <f>MACD!F2062</f>
        <v>-4.4133273967985366E-2</v>
      </c>
      <c r="F2062" s="2">
        <f>'Moving Avg'!D2062</f>
        <v>3.6446800000000001</v>
      </c>
      <c r="G2062" s="2">
        <f>'Moving Avg'!F2062</f>
        <v>3.533385</v>
      </c>
      <c r="H2062" s="2">
        <f>'Moving Avg'!G2062</f>
        <v>3.4574439999999989</v>
      </c>
      <c r="I2062" s="2">
        <f>'Moving Avg'!H2062</f>
        <v>3.5515085000000037</v>
      </c>
      <c r="J2062" s="17" t="str">
        <f>OBV!F2062</f>
        <v>BULLISH</v>
      </c>
      <c r="K2062" s="17" t="str">
        <f>OBV!G2062</f>
        <v>STRONG</v>
      </c>
      <c r="L2062" s="17" t="str">
        <f>OBV!H2062</f>
        <v>CONFIRMED BULLISH</v>
      </c>
      <c r="M2062" s="19">
        <f t="shared" si="320"/>
        <v>25</v>
      </c>
      <c r="N2062" s="19">
        <f t="shared" si="321"/>
        <v>45</v>
      </c>
      <c r="O2062" s="19">
        <f t="shared" si="322"/>
        <v>50</v>
      </c>
      <c r="P2062" s="19">
        <f t="shared" si="323"/>
        <v>100</v>
      </c>
      <c r="Q2062" s="20">
        <f t="shared" si="324"/>
        <v>47</v>
      </c>
      <c r="R2062" s="20">
        <f t="shared" si="325"/>
        <v>56.5</v>
      </c>
      <c r="S2062" s="20">
        <f t="shared" si="326"/>
        <v>68</v>
      </c>
      <c r="T2062" s="20">
        <f t="shared" si="327"/>
        <v>55</v>
      </c>
      <c r="U2062" s="19">
        <f t="shared" si="328"/>
        <v>57.166666666666664</v>
      </c>
      <c r="V2062" s="19">
        <f t="shared" si="329"/>
        <v>56.625</v>
      </c>
    </row>
    <row r="2063" spans="1:22" ht="13.5" x14ac:dyDescent="0.25">
      <c r="A2063" s="3">
        <f>RSI!A2063</f>
        <v>45007</v>
      </c>
      <c r="B2063" s="2">
        <f>RSI!B2063</f>
        <v>3.6513</v>
      </c>
      <c r="C2063" s="2">
        <f>RSI!I2063</f>
        <v>66.488105341668529</v>
      </c>
      <c r="D2063" s="2">
        <f>MACD!E2063</f>
        <v>-5.7211004160382384E-2</v>
      </c>
      <c r="E2063" s="2">
        <f>MACD!F2063</f>
        <v>-4.674882000646477E-2</v>
      </c>
      <c r="F2063" s="2">
        <f>'Moving Avg'!D2063</f>
        <v>3.653</v>
      </c>
      <c r="G2063" s="2">
        <f>'Moving Avg'!F2063</f>
        <v>3.5429700000000004</v>
      </c>
      <c r="H2063" s="2">
        <f>'Moving Avg'!G2063</f>
        <v>3.4639459999999991</v>
      </c>
      <c r="I2063" s="2">
        <f>'Moving Avg'!H2063</f>
        <v>3.553051500000004</v>
      </c>
      <c r="J2063" s="17" t="str">
        <f>OBV!F2063</f>
        <v>BULLISH</v>
      </c>
      <c r="K2063" s="17" t="str">
        <f>OBV!G2063</f>
        <v>STRONG</v>
      </c>
      <c r="L2063" s="17" t="str">
        <f>OBV!H2063</f>
        <v>CONFIRMED BULLISH</v>
      </c>
      <c r="M2063" s="19">
        <f t="shared" si="320"/>
        <v>25</v>
      </c>
      <c r="N2063" s="19">
        <f t="shared" si="321"/>
        <v>45</v>
      </c>
      <c r="O2063" s="19">
        <f t="shared" si="322"/>
        <v>50</v>
      </c>
      <c r="P2063" s="19">
        <f t="shared" si="323"/>
        <v>100</v>
      </c>
      <c r="Q2063" s="20">
        <f t="shared" si="324"/>
        <v>47</v>
      </c>
      <c r="R2063" s="20">
        <f t="shared" si="325"/>
        <v>56.5</v>
      </c>
      <c r="S2063" s="20">
        <f t="shared" si="326"/>
        <v>68</v>
      </c>
      <c r="T2063" s="20">
        <f t="shared" si="327"/>
        <v>55</v>
      </c>
      <c r="U2063" s="19">
        <f t="shared" si="328"/>
        <v>57.166666666666664</v>
      </c>
      <c r="V2063" s="19">
        <f t="shared" si="329"/>
        <v>56.625</v>
      </c>
    </row>
    <row r="2064" spans="1:22" ht="13.5" x14ac:dyDescent="0.25">
      <c r="A2064" s="3">
        <f>RSI!A2064</f>
        <v>45008</v>
      </c>
      <c r="B2064" s="2">
        <f>RSI!B2064</f>
        <v>3.6513</v>
      </c>
      <c r="C2064" s="2">
        <f>RSI!I2064</f>
        <v>66.488105341668529</v>
      </c>
      <c r="D2064" s="2">
        <f>MACD!E2064</f>
        <v>-6.2915018388192578E-2</v>
      </c>
      <c r="E2064" s="2">
        <f>MACD!F2064</f>
        <v>-4.9982059682810331E-2</v>
      </c>
      <c r="F2064" s="2">
        <f>'Moving Avg'!D2064</f>
        <v>3.6513199999999997</v>
      </c>
      <c r="G2064" s="2">
        <f>'Moving Avg'!F2064</f>
        <v>3.5546400000000005</v>
      </c>
      <c r="H2064" s="2">
        <f>'Moving Avg'!G2064</f>
        <v>3.4702799999999989</v>
      </c>
      <c r="I2064" s="2">
        <f>'Moving Avg'!H2064</f>
        <v>3.5547500000000043</v>
      </c>
      <c r="J2064" s="17" t="str">
        <f>OBV!F2064</f>
        <v>BULLISH</v>
      </c>
      <c r="K2064" s="17" t="str">
        <f>OBV!G2064</f>
        <v>NEUTRAL</v>
      </c>
      <c r="L2064" s="17" t="str">
        <f>OBV!H2064</f>
        <v>BULLISH DIVERGENCE</v>
      </c>
      <c r="M2064" s="19">
        <f t="shared" si="320"/>
        <v>25</v>
      </c>
      <c r="N2064" s="19">
        <f t="shared" si="321"/>
        <v>45</v>
      </c>
      <c r="O2064" s="19">
        <f t="shared" si="322"/>
        <v>50</v>
      </c>
      <c r="P2064" s="19">
        <f t="shared" si="323"/>
        <v>66.5</v>
      </c>
      <c r="Q2064" s="20">
        <f t="shared" si="324"/>
        <v>41.975000000000001</v>
      </c>
      <c r="R2064" s="20">
        <f t="shared" si="325"/>
        <v>48.125</v>
      </c>
      <c r="S2064" s="20">
        <f t="shared" si="326"/>
        <v>52.924999999999997</v>
      </c>
      <c r="T2064" s="20">
        <f t="shared" si="327"/>
        <v>46.625</v>
      </c>
      <c r="U2064" s="19">
        <f t="shared" si="328"/>
        <v>47.67499999999999</v>
      </c>
      <c r="V2064" s="19">
        <f t="shared" si="329"/>
        <v>47.412499999999994</v>
      </c>
    </row>
    <row r="2065" spans="1:22" ht="13.5" x14ac:dyDescent="0.25">
      <c r="A2065" s="3">
        <f>RSI!A2065</f>
        <v>45009</v>
      </c>
      <c r="B2065" s="2">
        <f>RSI!B2065</f>
        <v>3.6013000000000002</v>
      </c>
      <c r="C2065" s="2">
        <f>RSI!I2065</f>
        <v>57.255176939653737</v>
      </c>
      <c r="D2065" s="2">
        <f>MACD!E2065</f>
        <v>-6.0826539297295756E-2</v>
      </c>
      <c r="E2065" s="2">
        <f>MACD!F2065</f>
        <v>-5.2150955605707421E-2</v>
      </c>
      <c r="F2065" s="2">
        <f>'Moving Avg'!D2065</f>
        <v>3.6379800000000002</v>
      </c>
      <c r="G2065" s="2">
        <f>'Moving Avg'!F2065</f>
        <v>3.561725</v>
      </c>
      <c r="H2065" s="2">
        <f>'Moving Avg'!G2065</f>
        <v>3.4756139999999993</v>
      </c>
      <c r="I2065" s="2">
        <f>'Moving Avg'!H2065</f>
        <v>3.5562765000000041</v>
      </c>
      <c r="J2065" s="17" t="str">
        <f>OBV!F2065</f>
        <v>BEARISH</v>
      </c>
      <c r="K2065" s="17" t="str">
        <f>OBV!G2065</f>
        <v>NEUTRAL</v>
      </c>
      <c r="L2065" s="17" t="str">
        <f>OBV!H2065</f>
        <v>CONFIRMED BEARISH</v>
      </c>
      <c r="M2065" s="19">
        <f t="shared" si="320"/>
        <v>25</v>
      </c>
      <c r="N2065" s="19">
        <f t="shared" si="321"/>
        <v>45</v>
      </c>
      <c r="O2065" s="19">
        <f t="shared" si="322"/>
        <v>50</v>
      </c>
      <c r="P2065" s="19">
        <f t="shared" si="323"/>
        <v>16.5</v>
      </c>
      <c r="Q2065" s="20">
        <f t="shared" si="324"/>
        <v>34.475000000000001</v>
      </c>
      <c r="R2065" s="20">
        <f t="shared" si="325"/>
        <v>35.625</v>
      </c>
      <c r="S2065" s="20">
        <f t="shared" si="326"/>
        <v>30.425000000000001</v>
      </c>
      <c r="T2065" s="20">
        <f t="shared" si="327"/>
        <v>34.125</v>
      </c>
      <c r="U2065" s="19">
        <f t="shared" si="328"/>
        <v>33.508333333333333</v>
      </c>
      <c r="V2065" s="19">
        <f t="shared" si="329"/>
        <v>33.662499999999994</v>
      </c>
    </row>
    <row r="2066" spans="1:22" ht="13.5" x14ac:dyDescent="0.25">
      <c r="A2066" s="3">
        <f>RSI!A2066</f>
        <v>45012</v>
      </c>
      <c r="B2066" s="2">
        <f>RSI!B2066</f>
        <v>3.6179999999999999</v>
      </c>
      <c r="C2066" s="2">
        <f>RSI!I2066</f>
        <v>59.288666684484973</v>
      </c>
      <c r="D2066" s="2">
        <f>MACD!E2066</f>
        <v>-5.5465747538931076E-2</v>
      </c>
      <c r="E2066" s="2">
        <f>MACD!F2066</f>
        <v>-5.2813913992352149E-2</v>
      </c>
      <c r="F2066" s="2">
        <f>'Moving Avg'!D2066</f>
        <v>3.63632</v>
      </c>
      <c r="G2066" s="2">
        <f>'Moving Avg'!F2066</f>
        <v>3.5708949999999993</v>
      </c>
      <c r="H2066" s="2">
        <f>'Moving Avg'!G2066</f>
        <v>3.4804499999999994</v>
      </c>
      <c r="I2066" s="2">
        <f>'Moving Avg'!H2066</f>
        <v>3.5578865000000039</v>
      </c>
      <c r="J2066" s="17" t="str">
        <f>OBV!F2066</f>
        <v>BEARISH</v>
      </c>
      <c r="K2066" s="17" t="str">
        <f>OBV!G2066</f>
        <v>NEUTRAL</v>
      </c>
      <c r="L2066" s="17" t="str">
        <f>OBV!H2066</f>
        <v>CONFIRMED BEARISH</v>
      </c>
      <c r="M2066" s="19">
        <f t="shared" si="320"/>
        <v>25</v>
      </c>
      <c r="N2066" s="19">
        <f t="shared" si="321"/>
        <v>45</v>
      </c>
      <c r="O2066" s="19">
        <f t="shared" si="322"/>
        <v>50</v>
      </c>
      <c r="P2066" s="19">
        <f t="shared" si="323"/>
        <v>16.5</v>
      </c>
      <c r="Q2066" s="20">
        <f t="shared" si="324"/>
        <v>34.475000000000001</v>
      </c>
      <c r="R2066" s="20">
        <f t="shared" si="325"/>
        <v>35.625</v>
      </c>
      <c r="S2066" s="20">
        <f t="shared" si="326"/>
        <v>30.425000000000001</v>
      </c>
      <c r="T2066" s="20">
        <f t="shared" si="327"/>
        <v>34.125</v>
      </c>
      <c r="U2066" s="19">
        <f t="shared" si="328"/>
        <v>33.508333333333333</v>
      </c>
      <c r="V2066" s="19">
        <f t="shared" si="329"/>
        <v>33.662499999999994</v>
      </c>
    </row>
    <row r="2067" spans="1:22" ht="13.5" x14ac:dyDescent="0.25">
      <c r="A2067" s="3">
        <f>RSI!A2067</f>
        <v>45013</v>
      </c>
      <c r="B2067" s="2">
        <f>RSI!B2067</f>
        <v>3.6263000000000001</v>
      </c>
      <c r="C2067" s="2">
        <f>RSI!I2067</f>
        <v>60.299548112141743</v>
      </c>
      <c r="D2067" s="2">
        <f>MACD!E2067</f>
        <v>-5.0621642912987763E-2</v>
      </c>
      <c r="E2067" s="2">
        <f>MACD!F2067</f>
        <v>-5.2375459776479276E-2</v>
      </c>
      <c r="F2067" s="2">
        <f>'Moving Avg'!D2067</f>
        <v>3.6296399999999998</v>
      </c>
      <c r="G2067" s="2">
        <f>'Moving Avg'!F2067</f>
        <v>3.5783949999999995</v>
      </c>
      <c r="H2067" s="2">
        <f>'Moving Avg'!G2067</f>
        <v>3.4862839999999995</v>
      </c>
      <c r="I2067" s="2">
        <f>'Moving Avg'!H2067</f>
        <v>3.5594990000000046</v>
      </c>
      <c r="J2067" s="17" t="str">
        <f>OBV!F2067</f>
        <v>BULLISH</v>
      </c>
      <c r="K2067" s="17" t="str">
        <f>OBV!G2067</f>
        <v>NEUTRAL</v>
      </c>
      <c r="L2067" s="17" t="str">
        <f>OBV!H2067</f>
        <v>BULLISH DIVERGENCE</v>
      </c>
      <c r="M2067" s="19">
        <f t="shared" si="320"/>
        <v>25</v>
      </c>
      <c r="N2067" s="19">
        <f t="shared" si="321"/>
        <v>0</v>
      </c>
      <c r="O2067" s="19">
        <f t="shared" si="322"/>
        <v>50</v>
      </c>
      <c r="P2067" s="19">
        <f t="shared" si="323"/>
        <v>66.5</v>
      </c>
      <c r="Q2067" s="20">
        <f t="shared" si="324"/>
        <v>26.225000000000001</v>
      </c>
      <c r="R2067" s="20">
        <f t="shared" si="325"/>
        <v>39.125</v>
      </c>
      <c r="S2067" s="20">
        <f t="shared" si="326"/>
        <v>46.174999999999997</v>
      </c>
      <c r="T2067" s="20">
        <f t="shared" si="327"/>
        <v>35.375</v>
      </c>
      <c r="U2067" s="19">
        <f t="shared" si="328"/>
        <v>37.174999999999997</v>
      </c>
      <c r="V2067" s="19">
        <f t="shared" si="329"/>
        <v>36.724999999999994</v>
      </c>
    </row>
    <row r="2068" spans="1:22" ht="13.5" x14ac:dyDescent="0.25">
      <c r="A2068" s="3">
        <f>RSI!A2068</f>
        <v>45014</v>
      </c>
      <c r="B2068" s="2">
        <f>RSI!B2068</f>
        <v>3.6179999999999999</v>
      </c>
      <c r="C2068" s="2">
        <f>RSI!I2068</f>
        <v>58.729102364343802</v>
      </c>
      <c r="D2068" s="2">
        <f>MACD!E2068</f>
        <v>-3.9883707460605322E-2</v>
      </c>
      <c r="E2068" s="2">
        <f>MACD!F2068</f>
        <v>-4.9877109313304482E-2</v>
      </c>
      <c r="F2068" s="2">
        <f>'Moving Avg'!D2068</f>
        <v>3.6229799999999996</v>
      </c>
      <c r="G2068" s="2">
        <f>'Moving Avg'!F2068</f>
        <v>3.5858999999999996</v>
      </c>
      <c r="H2068" s="2">
        <f>'Moving Avg'!G2068</f>
        <v>3.4919519999999999</v>
      </c>
      <c r="I2068" s="2">
        <f>'Moving Avg'!H2068</f>
        <v>3.5610310000000052</v>
      </c>
      <c r="J2068" s="17" t="str">
        <f>OBV!F2068</f>
        <v>BULLISH</v>
      </c>
      <c r="K2068" s="17" t="str">
        <f>OBV!G2068</f>
        <v>NEUTRAL</v>
      </c>
      <c r="L2068" s="17" t="str">
        <f>OBV!H2068</f>
        <v>BULLISH DIVERGENCE</v>
      </c>
      <c r="M2068" s="19">
        <f t="shared" si="320"/>
        <v>25</v>
      </c>
      <c r="N2068" s="19">
        <f t="shared" si="321"/>
        <v>0</v>
      </c>
      <c r="O2068" s="19">
        <f t="shared" si="322"/>
        <v>50</v>
      </c>
      <c r="P2068" s="19">
        <f t="shared" si="323"/>
        <v>66.5</v>
      </c>
      <c r="Q2068" s="20">
        <f t="shared" si="324"/>
        <v>26.225000000000001</v>
      </c>
      <c r="R2068" s="20">
        <f t="shared" si="325"/>
        <v>39.125</v>
      </c>
      <c r="S2068" s="20">
        <f t="shared" si="326"/>
        <v>46.174999999999997</v>
      </c>
      <c r="T2068" s="20">
        <f t="shared" si="327"/>
        <v>35.375</v>
      </c>
      <c r="U2068" s="19">
        <f t="shared" si="328"/>
        <v>37.174999999999997</v>
      </c>
      <c r="V2068" s="19">
        <f t="shared" si="329"/>
        <v>36.724999999999994</v>
      </c>
    </row>
    <row r="2069" spans="1:22" ht="13.5" x14ac:dyDescent="0.25">
      <c r="A2069" s="3">
        <f>RSI!A2069</f>
        <v>45015</v>
      </c>
      <c r="B2069" s="2">
        <f>RSI!B2069</f>
        <v>3.6179999999999999</v>
      </c>
      <c r="C2069" s="2">
        <f>RSI!I2069</f>
        <v>58.729102364343802</v>
      </c>
      <c r="D2069" s="2">
        <f>MACD!E2069</f>
        <v>-2.3418559086680002E-2</v>
      </c>
      <c r="E2069" s="2">
        <f>MACD!F2069</f>
        <v>-4.4585399267979595E-2</v>
      </c>
      <c r="F2069" s="2">
        <f>'Moving Avg'!D2069</f>
        <v>3.6163200000000004</v>
      </c>
      <c r="G2069" s="2">
        <f>'Moving Avg'!F2069</f>
        <v>3.591734999999999</v>
      </c>
      <c r="H2069" s="2">
        <f>'Moving Avg'!G2069</f>
        <v>3.4967879999999996</v>
      </c>
      <c r="I2069" s="2">
        <f>'Moving Avg'!H2069</f>
        <v>3.5625630000000053</v>
      </c>
      <c r="J2069" s="17" t="str">
        <f>OBV!F2069</f>
        <v>BULLISH</v>
      </c>
      <c r="K2069" s="17" t="str">
        <f>OBV!G2069</f>
        <v>NEUTRAL</v>
      </c>
      <c r="L2069" s="17" t="str">
        <f>OBV!H2069</f>
        <v>BULLISH DIVERGENCE</v>
      </c>
      <c r="M2069" s="19">
        <f t="shared" si="320"/>
        <v>25</v>
      </c>
      <c r="N2069" s="19">
        <f t="shared" si="321"/>
        <v>0</v>
      </c>
      <c r="O2069" s="19">
        <f t="shared" si="322"/>
        <v>50</v>
      </c>
      <c r="P2069" s="19">
        <f t="shared" si="323"/>
        <v>66.5</v>
      </c>
      <c r="Q2069" s="20">
        <f t="shared" si="324"/>
        <v>26.225000000000001</v>
      </c>
      <c r="R2069" s="20">
        <f t="shared" si="325"/>
        <v>39.125</v>
      </c>
      <c r="S2069" s="20">
        <f t="shared" si="326"/>
        <v>46.174999999999997</v>
      </c>
      <c r="T2069" s="20">
        <f t="shared" si="327"/>
        <v>35.375</v>
      </c>
      <c r="U2069" s="19">
        <f t="shared" si="328"/>
        <v>37.174999999999997</v>
      </c>
      <c r="V2069" s="19">
        <f t="shared" si="329"/>
        <v>36.724999999999994</v>
      </c>
    </row>
    <row r="2070" spans="1:22" ht="13.5" x14ac:dyDescent="0.25">
      <c r="A2070" s="3">
        <f>RSI!A2070</f>
        <v>45016</v>
      </c>
      <c r="B2070" s="2">
        <f>RSI!B2070</f>
        <v>3.593</v>
      </c>
      <c r="C2070" s="2">
        <f>RSI!I2070</f>
        <v>53.831571084540734</v>
      </c>
      <c r="D2070" s="2">
        <f>MACD!E2070</f>
        <v>-6.6476472941556786E-3</v>
      </c>
      <c r="E2070" s="2">
        <f>MACD!F2070</f>
        <v>-3.6997848873214813E-2</v>
      </c>
      <c r="F2070" s="2">
        <f>'Moving Avg'!D2070</f>
        <v>3.6146599999999998</v>
      </c>
      <c r="G2070" s="2">
        <f>'Moving Avg'!F2070</f>
        <v>3.595485</v>
      </c>
      <c r="H2070" s="2">
        <f>'Moving Avg'!G2070</f>
        <v>3.5019559999999994</v>
      </c>
      <c r="I2070" s="2">
        <f>'Moving Avg'!H2070</f>
        <v>3.5638145000000052</v>
      </c>
      <c r="J2070" s="17" t="str">
        <f>OBV!F2070</f>
        <v>BULLISH</v>
      </c>
      <c r="K2070" s="17" t="str">
        <f>OBV!G2070</f>
        <v>NEUTRAL</v>
      </c>
      <c r="L2070" s="17" t="str">
        <f>OBV!H2070</f>
        <v>BULLISH DIVERGENCE</v>
      </c>
      <c r="M2070" s="19">
        <f t="shared" si="320"/>
        <v>25</v>
      </c>
      <c r="N2070" s="19">
        <f t="shared" si="321"/>
        <v>0</v>
      </c>
      <c r="O2070" s="19">
        <f t="shared" si="322"/>
        <v>50</v>
      </c>
      <c r="P2070" s="19">
        <f t="shared" si="323"/>
        <v>66.5</v>
      </c>
      <c r="Q2070" s="20">
        <f t="shared" si="324"/>
        <v>26.225000000000001</v>
      </c>
      <c r="R2070" s="20">
        <f t="shared" si="325"/>
        <v>39.125</v>
      </c>
      <c r="S2070" s="20">
        <f t="shared" si="326"/>
        <v>46.174999999999997</v>
      </c>
      <c r="T2070" s="20">
        <f t="shared" si="327"/>
        <v>35.375</v>
      </c>
      <c r="U2070" s="19">
        <f t="shared" si="328"/>
        <v>37.174999999999997</v>
      </c>
      <c r="V2070" s="19">
        <f t="shared" si="329"/>
        <v>36.724999999999994</v>
      </c>
    </row>
    <row r="2071" spans="1:22" ht="13.5" x14ac:dyDescent="0.25">
      <c r="A2071" s="3">
        <f>RSI!A2071</f>
        <v>45019</v>
      </c>
      <c r="B2071" s="2">
        <f>RSI!B2071</f>
        <v>3.6513</v>
      </c>
      <c r="C2071" s="2">
        <f>RSI!I2071</f>
        <v>61.826263450998624</v>
      </c>
      <c r="D2071" s="2">
        <f>MACD!E2071</f>
        <v>-3.3114896527859372E-3</v>
      </c>
      <c r="E2071" s="2">
        <f>MACD!F2071</f>
        <v>-3.0260577029129036E-2</v>
      </c>
      <c r="F2071" s="2">
        <f>'Moving Avg'!D2071</f>
        <v>3.6213199999999999</v>
      </c>
      <c r="G2071" s="2">
        <f>'Moving Avg'!F2071</f>
        <v>3.6029850000000012</v>
      </c>
      <c r="H2071" s="2">
        <f>'Moving Avg'!G2071</f>
        <v>3.5082899999999988</v>
      </c>
      <c r="I2071" s="2">
        <f>'Moving Avg'!H2071</f>
        <v>3.5653575000000051</v>
      </c>
      <c r="J2071" s="17" t="str">
        <f>OBV!F2071</f>
        <v>BULLISH</v>
      </c>
      <c r="K2071" s="17" t="str">
        <f>OBV!G2071</f>
        <v>NEUTRAL</v>
      </c>
      <c r="L2071" s="17" t="str">
        <f>OBV!H2071</f>
        <v>CONFIRMED BULLISH</v>
      </c>
      <c r="M2071" s="19">
        <f t="shared" si="320"/>
        <v>25</v>
      </c>
      <c r="N2071" s="19">
        <f t="shared" si="321"/>
        <v>0</v>
      </c>
      <c r="O2071" s="19">
        <f t="shared" si="322"/>
        <v>50</v>
      </c>
      <c r="P2071" s="19">
        <f t="shared" si="323"/>
        <v>83.5</v>
      </c>
      <c r="Q2071" s="20">
        <f t="shared" si="324"/>
        <v>28.774999999999999</v>
      </c>
      <c r="R2071" s="20">
        <f t="shared" si="325"/>
        <v>43.375</v>
      </c>
      <c r="S2071" s="20">
        <f t="shared" si="326"/>
        <v>53.825000000000003</v>
      </c>
      <c r="T2071" s="20">
        <f t="shared" si="327"/>
        <v>39.625</v>
      </c>
      <c r="U2071" s="19">
        <f t="shared" si="328"/>
        <v>41.991666666666667</v>
      </c>
      <c r="V2071" s="19">
        <f t="shared" si="329"/>
        <v>41.400000000000006</v>
      </c>
    </row>
    <row r="2072" spans="1:22" ht="13.5" x14ac:dyDescent="0.25">
      <c r="A2072" s="3">
        <f>RSI!A2072</f>
        <v>45020</v>
      </c>
      <c r="B2072" s="2">
        <f>RSI!B2072</f>
        <v>3.6347</v>
      </c>
      <c r="C2072" s="2">
        <f>RSI!I2072</f>
        <v>58.708917847751017</v>
      </c>
      <c r="D2072" s="2">
        <f>MACD!E2072</f>
        <v>5.4232377260969855E-3</v>
      </c>
      <c r="E2072" s="2">
        <f>MACD!F2072</f>
        <v>-2.3123814078083831E-2</v>
      </c>
      <c r="F2072" s="2">
        <f>'Moving Avg'!D2072</f>
        <v>3.6229999999999998</v>
      </c>
      <c r="G2072" s="2">
        <f>'Moving Avg'!F2072</f>
        <v>3.6084050000000003</v>
      </c>
      <c r="H2072" s="2">
        <f>'Moving Avg'!G2072</f>
        <v>3.5142919999999993</v>
      </c>
      <c r="I2072" s="2">
        <f>'Moving Avg'!H2072</f>
        <v>3.5667785000000047</v>
      </c>
      <c r="J2072" s="17" t="str">
        <f>OBV!F2072</f>
        <v>BEARISH</v>
      </c>
      <c r="K2072" s="17" t="str">
        <f>OBV!G2072</f>
        <v>NEUTRAL</v>
      </c>
      <c r="L2072" s="17" t="str">
        <f>OBV!H2072</f>
        <v>BEARISH DIVERGENCE</v>
      </c>
      <c r="M2072" s="19">
        <f t="shared" si="320"/>
        <v>25</v>
      </c>
      <c r="N2072" s="19">
        <f t="shared" si="321"/>
        <v>0</v>
      </c>
      <c r="O2072" s="19">
        <f t="shared" si="322"/>
        <v>50</v>
      </c>
      <c r="P2072" s="19">
        <f t="shared" si="323"/>
        <v>16.5</v>
      </c>
      <c r="Q2072" s="20">
        <f t="shared" si="324"/>
        <v>18.725000000000001</v>
      </c>
      <c r="R2072" s="20">
        <f t="shared" si="325"/>
        <v>26.625</v>
      </c>
      <c r="S2072" s="20">
        <f t="shared" si="326"/>
        <v>23.675000000000001</v>
      </c>
      <c r="T2072" s="20">
        <f t="shared" si="327"/>
        <v>22.875</v>
      </c>
      <c r="U2072" s="19">
        <f t="shared" si="328"/>
        <v>23.008333333333336</v>
      </c>
      <c r="V2072" s="19">
        <f t="shared" si="329"/>
        <v>22.975000000000001</v>
      </c>
    </row>
    <row r="2073" spans="1:22" ht="13.5" x14ac:dyDescent="0.25">
      <c r="A2073" s="3">
        <f>RSI!A2073</f>
        <v>45021</v>
      </c>
      <c r="B2073" s="2">
        <f>RSI!B2073</f>
        <v>3.6263000000000001</v>
      </c>
      <c r="C2073" s="2">
        <f>RSI!I2073</f>
        <v>57.138917169782111</v>
      </c>
      <c r="D2073" s="2">
        <f>MACD!E2073</f>
        <v>1.1819696638599275E-2</v>
      </c>
      <c r="E2073" s="2">
        <f>MACD!F2073</f>
        <v>-1.6135111934747211E-2</v>
      </c>
      <c r="F2073" s="2">
        <f>'Moving Avg'!D2073</f>
        <v>3.62466</v>
      </c>
      <c r="G2073" s="2">
        <f>'Moving Avg'!F2073</f>
        <v>3.6134050000000002</v>
      </c>
      <c r="H2073" s="2">
        <f>'Moving Avg'!G2073</f>
        <v>3.5192939999999986</v>
      </c>
      <c r="I2073" s="2">
        <f>'Moving Avg'!H2073</f>
        <v>3.5682355000000054</v>
      </c>
      <c r="J2073" s="17" t="str">
        <f>OBV!F2073</f>
        <v>BEARISH</v>
      </c>
      <c r="K2073" s="17" t="str">
        <f>OBV!G2073</f>
        <v>NEUTRAL</v>
      </c>
      <c r="L2073" s="17" t="str">
        <f>OBV!H2073</f>
        <v>BEARISH DIVERGENCE</v>
      </c>
      <c r="M2073" s="19">
        <f t="shared" si="320"/>
        <v>25</v>
      </c>
      <c r="N2073" s="19">
        <f t="shared" si="321"/>
        <v>0</v>
      </c>
      <c r="O2073" s="19">
        <f t="shared" si="322"/>
        <v>50</v>
      </c>
      <c r="P2073" s="19">
        <f t="shared" si="323"/>
        <v>16.5</v>
      </c>
      <c r="Q2073" s="20">
        <f t="shared" si="324"/>
        <v>18.725000000000001</v>
      </c>
      <c r="R2073" s="20">
        <f t="shared" si="325"/>
        <v>26.625</v>
      </c>
      <c r="S2073" s="20">
        <f t="shared" si="326"/>
        <v>23.675000000000001</v>
      </c>
      <c r="T2073" s="20">
        <f t="shared" si="327"/>
        <v>22.875</v>
      </c>
      <c r="U2073" s="19">
        <f t="shared" si="328"/>
        <v>23.008333333333336</v>
      </c>
      <c r="V2073" s="19">
        <f t="shared" si="329"/>
        <v>22.975000000000001</v>
      </c>
    </row>
    <row r="2074" spans="1:22" ht="13.5" x14ac:dyDescent="0.25">
      <c r="A2074" s="3">
        <f>RSI!A2074</f>
        <v>45022</v>
      </c>
      <c r="B2074" s="2">
        <f>RSI!B2074</f>
        <v>3.5847000000000002</v>
      </c>
      <c r="C2074" s="2">
        <f>RSI!I2074</f>
        <v>50.006726878600389</v>
      </c>
      <c r="D2074" s="2">
        <f>MACD!E2074</f>
        <v>2.0062851665333614E-2</v>
      </c>
      <c r="E2074" s="2">
        <f>MACD!F2074</f>
        <v>-8.8955192147310465E-3</v>
      </c>
      <c r="F2074" s="2">
        <f>'Moving Avg'!D2074</f>
        <v>3.6179999999999999</v>
      </c>
      <c r="G2074" s="2">
        <f>'Moving Avg'!F2074</f>
        <v>3.6175750000000009</v>
      </c>
      <c r="H2074" s="2">
        <f>'Moving Avg'!G2074</f>
        <v>3.5236299999999994</v>
      </c>
      <c r="I2074" s="2">
        <f>'Moving Avg'!H2074</f>
        <v>3.5694065000000048</v>
      </c>
      <c r="J2074" s="17" t="str">
        <f>OBV!F2074</f>
        <v>BEARISH</v>
      </c>
      <c r="K2074" s="17" t="str">
        <f>OBV!G2074</f>
        <v>NEUTRAL</v>
      </c>
      <c r="L2074" s="17" t="str">
        <f>OBV!H2074</f>
        <v>CONFIRMED BEARISH</v>
      </c>
      <c r="M2074" s="19">
        <f t="shared" si="320"/>
        <v>25</v>
      </c>
      <c r="N2074" s="19">
        <f t="shared" si="321"/>
        <v>0</v>
      </c>
      <c r="O2074" s="19">
        <f t="shared" si="322"/>
        <v>50</v>
      </c>
      <c r="P2074" s="19">
        <f t="shared" si="323"/>
        <v>16.5</v>
      </c>
      <c r="Q2074" s="20">
        <f t="shared" si="324"/>
        <v>18.725000000000001</v>
      </c>
      <c r="R2074" s="20">
        <f t="shared" si="325"/>
        <v>26.625</v>
      </c>
      <c r="S2074" s="20">
        <f t="shared" si="326"/>
        <v>23.675000000000001</v>
      </c>
      <c r="T2074" s="20">
        <f t="shared" si="327"/>
        <v>22.875</v>
      </c>
      <c r="U2074" s="19">
        <f t="shared" si="328"/>
        <v>23.008333333333336</v>
      </c>
      <c r="V2074" s="19">
        <f t="shared" si="329"/>
        <v>22.975000000000001</v>
      </c>
    </row>
    <row r="2075" spans="1:22" ht="13.5" x14ac:dyDescent="0.25">
      <c r="A2075" s="3">
        <f>RSI!A2075</f>
        <v>45023</v>
      </c>
      <c r="B2075" s="2">
        <f>RSI!B2075</f>
        <v>3.6179999999999999</v>
      </c>
      <c r="C2075" s="2">
        <f>RSI!I2075</f>
        <v>54.863566291664483</v>
      </c>
      <c r="D2075" s="2">
        <f>MACD!E2075</f>
        <v>1.6892527522002432E-2</v>
      </c>
      <c r="E2075" s="2">
        <f>MACD!F2075</f>
        <v>-3.7379098673843507E-3</v>
      </c>
      <c r="F2075" s="2">
        <f>'Moving Avg'!D2075</f>
        <v>3.6229999999999998</v>
      </c>
      <c r="G2075" s="2">
        <f>'Moving Avg'!F2075</f>
        <v>3.62216</v>
      </c>
      <c r="H2075" s="2">
        <f>'Moving Avg'!G2075</f>
        <v>3.5276319999999992</v>
      </c>
      <c r="I2075" s="2">
        <f>'Moving Avg'!H2075</f>
        <v>3.5706665000000051</v>
      </c>
      <c r="J2075" s="17" t="str">
        <f>OBV!F2075</f>
        <v>BEARISH</v>
      </c>
      <c r="K2075" s="17" t="str">
        <f>OBV!G2075</f>
        <v>NEUTRAL</v>
      </c>
      <c r="L2075" s="17" t="str">
        <f>OBV!H2075</f>
        <v>BEARISH DIVERGENCE</v>
      </c>
      <c r="M2075" s="19">
        <f t="shared" si="320"/>
        <v>25</v>
      </c>
      <c r="N2075" s="19">
        <f t="shared" si="321"/>
        <v>0</v>
      </c>
      <c r="O2075" s="19">
        <f t="shared" si="322"/>
        <v>50</v>
      </c>
      <c r="P2075" s="19">
        <f t="shared" si="323"/>
        <v>16.5</v>
      </c>
      <c r="Q2075" s="20">
        <f t="shared" si="324"/>
        <v>18.725000000000001</v>
      </c>
      <c r="R2075" s="20">
        <f t="shared" si="325"/>
        <v>26.625</v>
      </c>
      <c r="S2075" s="20">
        <f t="shared" si="326"/>
        <v>23.675000000000001</v>
      </c>
      <c r="T2075" s="20">
        <f t="shared" si="327"/>
        <v>22.875</v>
      </c>
      <c r="U2075" s="19">
        <f t="shared" si="328"/>
        <v>23.008333333333336</v>
      </c>
      <c r="V2075" s="19">
        <f t="shared" si="329"/>
        <v>22.975000000000001</v>
      </c>
    </row>
    <row r="2076" spans="1:22" ht="13.5" x14ac:dyDescent="0.25">
      <c r="A2076" s="3">
        <f>RSI!A2076</f>
        <v>45026</v>
      </c>
      <c r="B2076" s="2">
        <f>RSI!B2076</f>
        <v>3.6597</v>
      </c>
      <c r="C2076" s="2">
        <f>RSI!I2076</f>
        <v>60.092074884964234</v>
      </c>
      <c r="D2076" s="2">
        <f>MACD!E2076</f>
        <v>1.3506176383814239E-2</v>
      </c>
      <c r="E2076" s="2">
        <f>MACD!F2076</f>
        <v>-2.8909261714463261E-4</v>
      </c>
      <c r="F2076" s="2">
        <f>'Moving Avg'!D2076</f>
        <v>3.6246800000000001</v>
      </c>
      <c r="G2076" s="2">
        <f>'Moving Avg'!F2076</f>
        <v>3.6271650000000002</v>
      </c>
      <c r="H2076" s="2">
        <f>'Moving Avg'!G2076</f>
        <v>3.5316339999999995</v>
      </c>
      <c r="I2076" s="2">
        <f>'Moving Avg'!H2076</f>
        <v>3.5722905000000047</v>
      </c>
      <c r="J2076" s="17" t="str">
        <f>OBV!F2076</f>
        <v>BEARISH</v>
      </c>
      <c r="K2076" s="17" t="str">
        <f>OBV!G2076</f>
        <v>NEUTRAL</v>
      </c>
      <c r="L2076" s="17" t="str">
        <f>OBV!H2076</f>
        <v>BEARISH DIVERGENCE</v>
      </c>
      <c r="M2076" s="19">
        <f t="shared" si="320"/>
        <v>25</v>
      </c>
      <c r="N2076" s="19">
        <f t="shared" si="321"/>
        <v>0</v>
      </c>
      <c r="O2076" s="19">
        <f t="shared" si="322"/>
        <v>50</v>
      </c>
      <c r="P2076" s="19">
        <f t="shared" si="323"/>
        <v>16.5</v>
      </c>
      <c r="Q2076" s="20">
        <f t="shared" si="324"/>
        <v>18.725000000000001</v>
      </c>
      <c r="R2076" s="20">
        <f t="shared" si="325"/>
        <v>26.625</v>
      </c>
      <c r="S2076" s="20">
        <f t="shared" si="326"/>
        <v>23.675000000000001</v>
      </c>
      <c r="T2076" s="20">
        <f t="shared" si="327"/>
        <v>22.875</v>
      </c>
      <c r="U2076" s="19">
        <f t="shared" si="328"/>
        <v>23.008333333333336</v>
      </c>
      <c r="V2076" s="19">
        <f t="shared" si="329"/>
        <v>22.975000000000001</v>
      </c>
    </row>
    <row r="2077" spans="1:22" ht="13.5" x14ac:dyDescent="0.25">
      <c r="A2077" s="3">
        <f>RSI!A2077</f>
        <v>45027</v>
      </c>
      <c r="B2077" s="2">
        <f>RSI!B2077</f>
        <v>3.593</v>
      </c>
      <c r="C2077" s="2">
        <f>RSI!I2077</f>
        <v>50.096026942379666</v>
      </c>
      <c r="D2077" s="2">
        <f>MACD!E2077</f>
        <v>1.6441585875161202E-2</v>
      </c>
      <c r="E2077" s="2">
        <f>MACD!F2077</f>
        <v>3.0570430813165344E-3</v>
      </c>
      <c r="F2077" s="2">
        <f>'Moving Avg'!D2077</f>
        <v>3.6163400000000001</v>
      </c>
      <c r="G2077" s="2">
        <f>'Moving Avg'!F2077</f>
        <v>3.6284150000000004</v>
      </c>
      <c r="H2077" s="2">
        <f>'Moving Avg'!G2077</f>
        <v>3.5343019999999994</v>
      </c>
      <c r="I2077" s="2">
        <f>'Moving Avg'!H2077</f>
        <v>3.5735810000000043</v>
      </c>
      <c r="J2077" s="17" t="str">
        <f>OBV!F2077</f>
        <v>BULLISH</v>
      </c>
      <c r="K2077" s="17" t="str">
        <f>OBV!G2077</f>
        <v>NEUTRAL</v>
      </c>
      <c r="L2077" s="17" t="str">
        <f>OBV!H2077</f>
        <v>BULLISH DIVERGENCE</v>
      </c>
      <c r="M2077" s="19">
        <f t="shared" si="320"/>
        <v>25</v>
      </c>
      <c r="N2077" s="19">
        <f t="shared" si="321"/>
        <v>0</v>
      </c>
      <c r="O2077" s="19">
        <f t="shared" si="322"/>
        <v>50</v>
      </c>
      <c r="P2077" s="19">
        <f t="shared" si="323"/>
        <v>66.5</v>
      </c>
      <c r="Q2077" s="20">
        <f t="shared" si="324"/>
        <v>26.225000000000001</v>
      </c>
      <c r="R2077" s="20">
        <f t="shared" si="325"/>
        <v>39.125</v>
      </c>
      <c r="S2077" s="20">
        <f t="shared" si="326"/>
        <v>46.174999999999997</v>
      </c>
      <c r="T2077" s="20">
        <f t="shared" si="327"/>
        <v>35.375</v>
      </c>
      <c r="U2077" s="19">
        <f t="shared" si="328"/>
        <v>37.174999999999997</v>
      </c>
      <c r="V2077" s="19">
        <f t="shared" si="329"/>
        <v>36.724999999999994</v>
      </c>
    </row>
    <row r="2078" spans="1:22" ht="13.5" x14ac:dyDescent="0.25">
      <c r="A2078" s="3">
        <f>RSI!A2078</f>
        <v>45028</v>
      </c>
      <c r="B2078" s="2">
        <f>RSI!B2078</f>
        <v>3.6597</v>
      </c>
      <c r="C2078" s="2">
        <f>RSI!I2078</f>
        <v>57.677700337681372</v>
      </c>
      <c r="D2078" s="2">
        <f>MACD!E2078</f>
        <v>1.2715862988038396E-2</v>
      </c>
      <c r="E2078" s="2">
        <f>MACD!F2078</f>
        <v>4.9888070626609073E-3</v>
      </c>
      <c r="F2078" s="2">
        <f>'Moving Avg'!D2078</f>
        <v>3.6230200000000004</v>
      </c>
      <c r="G2078" s="2">
        <f>'Moving Avg'!F2078</f>
        <v>3.6309150000000003</v>
      </c>
      <c r="H2078" s="2">
        <f>'Moving Avg'!G2078</f>
        <v>3.5383039999999992</v>
      </c>
      <c r="I2078" s="2">
        <f>'Moving Avg'!H2078</f>
        <v>3.5750495000000044</v>
      </c>
      <c r="J2078" s="17" t="str">
        <f>OBV!F2078</f>
        <v>BULLISH</v>
      </c>
      <c r="K2078" s="17" t="str">
        <f>OBV!G2078</f>
        <v>NEUTRAL</v>
      </c>
      <c r="L2078" s="17" t="str">
        <f>OBV!H2078</f>
        <v>CONFIRMED BULLISH</v>
      </c>
      <c r="M2078" s="19">
        <f t="shared" si="320"/>
        <v>25</v>
      </c>
      <c r="N2078" s="19">
        <f t="shared" si="321"/>
        <v>0</v>
      </c>
      <c r="O2078" s="19">
        <f t="shared" si="322"/>
        <v>50</v>
      </c>
      <c r="P2078" s="19">
        <f t="shared" si="323"/>
        <v>83.5</v>
      </c>
      <c r="Q2078" s="20">
        <f t="shared" si="324"/>
        <v>28.774999999999999</v>
      </c>
      <c r="R2078" s="20">
        <f t="shared" si="325"/>
        <v>43.375</v>
      </c>
      <c r="S2078" s="20">
        <f t="shared" si="326"/>
        <v>53.825000000000003</v>
      </c>
      <c r="T2078" s="20">
        <f t="shared" si="327"/>
        <v>39.625</v>
      </c>
      <c r="U2078" s="19">
        <f t="shared" si="328"/>
        <v>41.991666666666667</v>
      </c>
      <c r="V2078" s="19">
        <f t="shared" si="329"/>
        <v>41.400000000000006</v>
      </c>
    </row>
    <row r="2079" spans="1:22" ht="13.5" x14ac:dyDescent="0.25">
      <c r="A2079" s="3">
        <f>RSI!A2079</f>
        <v>45029</v>
      </c>
      <c r="B2079" s="2">
        <f>RSI!B2079</f>
        <v>3.6429999999999998</v>
      </c>
      <c r="C2079" s="2">
        <f>RSI!I2079</f>
        <v>55.407953702949598</v>
      </c>
      <c r="D2079" s="2">
        <f>MACD!E2079</f>
        <v>1.0413762572337504E-2</v>
      </c>
      <c r="E2079" s="2">
        <f>MACD!F2079</f>
        <v>6.0737981645962273E-3</v>
      </c>
      <c r="F2079" s="2">
        <f>'Moving Avg'!D2079</f>
        <v>3.6346800000000004</v>
      </c>
      <c r="G2079" s="2">
        <f>'Moving Avg'!F2079</f>
        <v>3.6300800000000004</v>
      </c>
      <c r="H2079" s="2">
        <f>'Moving Avg'!G2079</f>
        <v>3.5416379999999994</v>
      </c>
      <c r="I2079" s="2">
        <f>'Moving Avg'!H2079</f>
        <v>3.5764345000000048</v>
      </c>
      <c r="J2079" s="17" t="str">
        <f>OBV!F2079</f>
        <v>BULLISH</v>
      </c>
      <c r="K2079" s="17" t="str">
        <f>OBV!G2079</f>
        <v>NEUTRAL</v>
      </c>
      <c r="L2079" s="17" t="str">
        <f>OBV!H2079</f>
        <v>CONFIRMED BULLISH</v>
      </c>
      <c r="M2079" s="19">
        <f t="shared" si="320"/>
        <v>25</v>
      </c>
      <c r="N2079" s="19">
        <f t="shared" si="321"/>
        <v>0</v>
      </c>
      <c r="O2079" s="19">
        <f t="shared" si="322"/>
        <v>50</v>
      </c>
      <c r="P2079" s="19">
        <f t="shared" si="323"/>
        <v>83.5</v>
      </c>
      <c r="Q2079" s="20">
        <f t="shared" si="324"/>
        <v>28.774999999999999</v>
      </c>
      <c r="R2079" s="20">
        <f t="shared" si="325"/>
        <v>43.375</v>
      </c>
      <c r="S2079" s="20">
        <f t="shared" si="326"/>
        <v>53.825000000000003</v>
      </c>
      <c r="T2079" s="20">
        <f t="shared" si="327"/>
        <v>39.625</v>
      </c>
      <c r="U2079" s="19">
        <f t="shared" si="328"/>
        <v>41.991666666666667</v>
      </c>
      <c r="V2079" s="19">
        <f t="shared" si="329"/>
        <v>41.400000000000006</v>
      </c>
    </row>
    <row r="2080" spans="1:22" ht="13.5" x14ac:dyDescent="0.25">
      <c r="A2080" s="3">
        <f>RSI!A2080</f>
        <v>45030</v>
      </c>
      <c r="B2080" s="2">
        <f>RSI!B2080</f>
        <v>3.5847000000000002</v>
      </c>
      <c r="C2080" s="2">
        <f>RSI!I2080</f>
        <v>48.266995695965633</v>
      </c>
      <c r="D2080" s="2">
        <f>MACD!E2080</f>
        <v>8.6789116760210838E-3</v>
      </c>
      <c r="E2080" s="2">
        <f>MACD!F2080</f>
        <v>6.5948208668811991E-3</v>
      </c>
      <c r="F2080" s="2">
        <f>'Moving Avg'!D2080</f>
        <v>3.6280200000000002</v>
      </c>
      <c r="G2080" s="2">
        <f>'Moving Avg'!F2080</f>
        <v>3.625915</v>
      </c>
      <c r="H2080" s="2">
        <f>'Moving Avg'!G2080</f>
        <v>3.5434719999999995</v>
      </c>
      <c r="I2080" s="2">
        <f>'Moving Avg'!H2080</f>
        <v>3.5777610000000051</v>
      </c>
      <c r="J2080" s="17" t="str">
        <f>OBV!F2080</f>
        <v>BEARISH</v>
      </c>
      <c r="K2080" s="17" t="str">
        <f>OBV!G2080</f>
        <v>NEUTRAL</v>
      </c>
      <c r="L2080" s="17" t="str">
        <f>OBV!H2080</f>
        <v>CONFIRMED BEARISH</v>
      </c>
      <c r="M2080" s="19">
        <f t="shared" si="320"/>
        <v>25</v>
      </c>
      <c r="N2080" s="19">
        <f t="shared" si="321"/>
        <v>0</v>
      </c>
      <c r="O2080" s="19">
        <f t="shared" si="322"/>
        <v>50</v>
      </c>
      <c r="P2080" s="19">
        <f t="shared" si="323"/>
        <v>16.5</v>
      </c>
      <c r="Q2080" s="20">
        <f t="shared" si="324"/>
        <v>18.725000000000001</v>
      </c>
      <c r="R2080" s="20">
        <f t="shared" si="325"/>
        <v>26.625</v>
      </c>
      <c r="S2080" s="20">
        <f t="shared" si="326"/>
        <v>23.675000000000001</v>
      </c>
      <c r="T2080" s="20">
        <f t="shared" si="327"/>
        <v>22.875</v>
      </c>
      <c r="U2080" s="19">
        <f t="shared" si="328"/>
        <v>23.008333333333336</v>
      </c>
      <c r="V2080" s="19">
        <f t="shared" si="329"/>
        <v>22.975000000000001</v>
      </c>
    </row>
    <row r="2081" spans="1:22" ht="13.5" x14ac:dyDescent="0.25">
      <c r="A2081" s="3">
        <f>RSI!A2081</f>
        <v>45033</v>
      </c>
      <c r="B2081" s="2">
        <f>RSI!B2081</f>
        <v>3.5847000000000002</v>
      </c>
      <c r="C2081" s="2">
        <f>RSI!I2081</f>
        <v>48.266995695965633</v>
      </c>
      <c r="D2081" s="2">
        <f>MACD!E2081</f>
        <v>1.6284610698268143E-2</v>
      </c>
      <c r="E2081" s="2">
        <f>MACD!F2081</f>
        <v>8.5327788331585885E-3</v>
      </c>
      <c r="F2081" s="2">
        <f>'Moving Avg'!D2081</f>
        <v>3.6130200000000001</v>
      </c>
      <c r="G2081" s="2">
        <f>'Moving Avg'!F2081</f>
        <v>3.6238349999999997</v>
      </c>
      <c r="H2081" s="2">
        <f>'Moving Avg'!G2081</f>
        <v>3.5464739999999995</v>
      </c>
      <c r="I2081" s="2">
        <f>'Moving Avg'!H2081</f>
        <v>3.5788545000000052</v>
      </c>
      <c r="J2081" s="17" t="str">
        <f>OBV!F2081</f>
        <v>BEARISH</v>
      </c>
      <c r="K2081" s="17" t="str">
        <f>OBV!G2081</f>
        <v>NEUTRAL</v>
      </c>
      <c r="L2081" s="17" t="str">
        <f>OBV!H2081</f>
        <v>CONFIRMED BEARISH</v>
      </c>
      <c r="M2081" s="19">
        <f t="shared" si="320"/>
        <v>25</v>
      </c>
      <c r="N2081" s="19">
        <f t="shared" si="321"/>
        <v>0</v>
      </c>
      <c r="O2081" s="19">
        <f t="shared" si="322"/>
        <v>50</v>
      </c>
      <c r="P2081" s="19">
        <f t="shared" si="323"/>
        <v>16.5</v>
      </c>
      <c r="Q2081" s="20">
        <f t="shared" si="324"/>
        <v>18.725000000000001</v>
      </c>
      <c r="R2081" s="20">
        <f t="shared" si="325"/>
        <v>26.625</v>
      </c>
      <c r="S2081" s="20">
        <f t="shared" si="326"/>
        <v>23.675000000000001</v>
      </c>
      <c r="T2081" s="20">
        <f t="shared" si="327"/>
        <v>22.875</v>
      </c>
      <c r="U2081" s="19">
        <f t="shared" si="328"/>
        <v>23.008333333333336</v>
      </c>
      <c r="V2081" s="19">
        <f t="shared" si="329"/>
        <v>22.975000000000001</v>
      </c>
    </row>
    <row r="2082" spans="1:22" ht="13.5" x14ac:dyDescent="0.25">
      <c r="A2082" s="3">
        <f>RSI!A2082</f>
        <v>45034</v>
      </c>
      <c r="B2082" s="2">
        <f>RSI!B2082</f>
        <v>3.7930999999999999</v>
      </c>
      <c r="C2082" s="2">
        <f>RSI!I2082</f>
        <v>66.282279299390183</v>
      </c>
      <c r="D2082" s="2">
        <f>MACD!E2082</f>
        <v>4.8260032575986322E-3</v>
      </c>
      <c r="E2082" s="2">
        <f>MACD!F2082</f>
        <v>7.7914237180465975E-3</v>
      </c>
      <c r="F2082" s="2">
        <f>'Moving Avg'!D2082</f>
        <v>3.6530399999999998</v>
      </c>
      <c r="G2082" s="2">
        <f>'Moving Avg'!F2082</f>
        <v>3.6305049999999994</v>
      </c>
      <c r="H2082" s="2">
        <f>'Moving Avg'!G2082</f>
        <v>3.552476</v>
      </c>
      <c r="I2082" s="2">
        <f>'Moving Avg'!H2082</f>
        <v>3.5809900000000043</v>
      </c>
      <c r="J2082" s="17" t="str">
        <f>OBV!F2082</f>
        <v>BULLISH</v>
      </c>
      <c r="K2082" s="17" t="str">
        <f>OBV!G2082</f>
        <v>NEUTRAL</v>
      </c>
      <c r="L2082" s="17" t="str">
        <f>OBV!H2082</f>
        <v>CONFIRMED BULLISH</v>
      </c>
      <c r="M2082" s="19">
        <f t="shared" si="320"/>
        <v>25</v>
      </c>
      <c r="N2082" s="19">
        <f t="shared" si="321"/>
        <v>45</v>
      </c>
      <c r="O2082" s="19">
        <f t="shared" si="322"/>
        <v>50</v>
      </c>
      <c r="P2082" s="19">
        <f t="shared" si="323"/>
        <v>83.5</v>
      </c>
      <c r="Q2082" s="20">
        <f t="shared" si="324"/>
        <v>44.524999999999999</v>
      </c>
      <c r="R2082" s="20">
        <f t="shared" si="325"/>
        <v>52.375</v>
      </c>
      <c r="S2082" s="20">
        <f t="shared" si="326"/>
        <v>60.575000000000003</v>
      </c>
      <c r="T2082" s="20">
        <f t="shared" si="327"/>
        <v>50.875</v>
      </c>
      <c r="U2082" s="19">
        <f t="shared" si="328"/>
        <v>52.491666666666674</v>
      </c>
      <c r="V2082" s="19">
        <f t="shared" si="329"/>
        <v>52.087500000000006</v>
      </c>
    </row>
    <row r="2083" spans="1:22" ht="13.5" x14ac:dyDescent="0.25">
      <c r="A2083" s="3">
        <f>RSI!A2083</f>
        <v>45035</v>
      </c>
      <c r="B2083" s="2">
        <f>RSI!B2083</f>
        <v>3.8180999999999998</v>
      </c>
      <c r="C2083" s="2">
        <f>RSI!I2083</f>
        <v>67.7338798599868</v>
      </c>
      <c r="D2083" s="2">
        <f>MACD!E2083</f>
        <v>-9.1558231219299735E-3</v>
      </c>
      <c r="E2083" s="2">
        <f>MACD!F2083</f>
        <v>4.4019743500512834E-3</v>
      </c>
      <c r="F2083" s="2">
        <f>'Moving Avg'!D2083</f>
        <v>3.68472</v>
      </c>
      <c r="G2083" s="2">
        <f>'Moving Avg'!F2083</f>
        <v>3.6388449999999999</v>
      </c>
      <c r="H2083" s="2">
        <f>'Moving Avg'!G2083</f>
        <v>3.559645999999999</v>
      </c>
      <c r="I2083" s="2">
        <f>'Moving Avg'!H2083</f>
        <v>3.5834835000000038</v>
      </c>
      <c r="J2083" s="17" t="str">
        <f>OBV!F2083</f>
        <v>BULLISH</v>
      </c>
      <c r="K2083" s="17" t="str">
        <f>OBV!G2083</f>
        <v>NEUTRAL</v>
      </c>
      <c r="L2083" s="17" t="str">
        <f>OBV!H2083</f>
        <v>CONFIRMED BULLISH</v>
      </c>
      <c r="M2083" s="19">
        <f t="shared" si="320"/>
        <v>25</v>
      </c>
      <c r="N2083" s="19">
        <f t="shared" si="321"/>
        <v>45</v>
      </c>
      <c r="O2083" s="19">
        <f t="shared" si="322"/>
        <v>50</v>
      </c>
      <c r="P2083" s="19">
        <f t="shared" si="323"/>
        <v>83.5</v>
      </c>
      <c r="Q2083" s="20">
        <f t="shared" si="324"/>
        <v>44.524999999999999</v>
      </c>
      <c r="R2083" s="20">
        <f t="shared" si="325"/>
        <v>52.375</v>
      </c>
      <c r="S2083" s="20">
        <f t="shared" si="326"/>
        <v>60.575000000000003</v>
      </c>
      <c r="T2083" s="20">
        <f t="shared" si="327"/>
        <v>50.875</v>
      </c>
      <c r="U2083" s="19">
        <f t="shared" si="328"/>
        <v>52.491666666666674</v>
      </c>
      <c r="V2083" s="19">
        <f t="shared" si="329"/>
        <v>52.087500000000006</v>
      </c>
    </row>
    <row r="2084" spans="1:22" ht="13.5" x14ac:dyDescent="0.25">
      <c r="A2084" s="3">
        <f>RSI!A2084</f>
        <v>45036</v>
      </c>
      <c r="B2084" s="2">
        <f>RSI!B2084</f>
        <v>3.8347000000000002</v>
      </c>
      <c r="C2084" s="2">
        <f>RSI!I2084</f>
        <v>68.697531937933348</v>
      </c>
      <c r="D2084" s="2">
        <f>MACD!E2084</f>
        <v>-2.9821290249800736E-2</v>
      </c>
      <c r="E2084" s="2">
        <f>MACD!F2084</f>
        <v>-2.4426785699191204E-3</v>
      </c>
      <c r="F2084" s="2">
        <f>'Moving Avg'!D2084</f>
        <v>3.7230600000000003</v>
      </c>
      <c r="G2084" s="2">
        <f>'Moving Avg'!F2084</f>
        <v>3.6480149999999996</v>
      </c>
      <c r="H2084" s="2">
        <f>'Moving Avg'!G2084</f>
        <v>3.5676479999999993</v>
      </c>
      <c r="I2084" s="2">
        <f>'Moving Avg'!H2084</f>
        <v>3.585788000000004</v>
      </c>
      <c r="J2084" s="17" t="str">
        <f>OBV!F2084</f>
        <v>BULLISH</v>
      </c>
      <c r="K2084" s="17" t="str">
        <f>OBV!G2084</f>
        <v>STRONG</v>
      </c>
      <c r="L2084" s="17" t="str">
        <f>OBV!H2084</f>
        <v>CONFIRMED BULLISH</v>
      </c>
      <c r="M2084" s="19">
        <f t="shared" si="320"/>
        <v>25</v>
      </c>
      <c r="N2084" s="19">
        <f t="shared" si="321"/>
        <v>100</v>
      </c>
      <c r="O2084" s="19">
        <f t="shared" si="322"/>
        <v>50</v>
      </c>
      <c r="P2084" s="19">
        <f t="shared" si="323"/>
        <v>100</v>
      </c>
      <c r="Q2084" s="20">
        <f t="shared" si="324"/>
        <v>66.25</v>
      </c>
      <c r="R2084" s="20">
        <f t="shared" si="325"/>
        <v>67.5</v>
      </c>
      <c r="S2084" s="20">
        <f t="shared" si="326"/>
        <v>76.25</v>
      </c>
      <c r="T2084" s="20">
        <f t="shared" si="327"/>
        <v>68.75</v>
      </c>
      <c r="U2084" s="19">
        <f t="shared" si="328"/>
        <v>70</v>
      </c>
      <c r="V2084" s="19">
        <f t="shared" si="329"/>
        <v>69.6875</v>
      </c>
    </row>
    <row r="2085" spans="1:22" ht="13.5" x14ac:dyDescent="0.25">
      <c r="A2085" s="3">
        <f>RSI!A2085</f>
        <v>45040</v>
      </c>
      <c r="B2085" s="2">
        <f>RSI!B2085</f>
        <v>3.8347000000000002</v>
      </c>
      <c r="C2085" s="2">
        <f>RSI!I2085</f>
        <v>68.697531937933348</v>
      </c>
      <c r="D2085" s="2">
        <f>MACD!E2085</f>
        <v>-4.3398265461097818E-2</v>
      </c>
      <c r="E2085" s="2">
        <f>MACD!F2085</f>
        <v>-1.0633795948154862E-2</v>
      </c>
      <c r="F2085" s="2">
        <f>'Moving Avg'!D2085</f>
        <v>3.7730600000000001</v>
      </c>
      <c r="G2085" s="2">
        <f>'Moving Avg'!F2085</f>
        <v>3.6596849999999996</v>
      </c>
      <c r="H2085" s="2">
        <f>'Moving Avg'!G2085</f>
        <v>3.5753159999999991</v>
      </c>
      <c r="I2085" s="2">
        <f>'Moving Avg'!H2085</f>
        <v>3.5880925000000041</v>
      </c>
      <c r="J2085" s="17" t="str">
        <f>OBV!F2085</f>
        <v>BULLISH</v>
      </c>
      <c r="K2085" s="17" t="str">
        <f>OBV!G2085</f>
        <v>STRONG</v>
      </c>
      <c r="L2085" s="17" t="str">
        <f>OBV!H2085</f>
        <v>CONFIRMED BULLISH</v>
      </c>
      <c r="M2085" s="19">
        <f t="shared" si="320"/>
        <v>25</v>
      </c>
      <c r="N2085" s="19">
        <f t="shared" si="321"/>
        <v>100</v>
      </c>
      <c r="O2085" s="19">
        <f t="shared" si="322"/>
        <v>50</v>
      </c>
      <c r="P2085" s="19">
        <f t="shared" si="323"/>
        <v>100</v>
      </c>
      <c r="Q2085" s="20">
        <f t="shared" si="324"/>
        <v>66.25</v>
      </c>
      <c r="R2085" s="20">
        <f t="shared" si="325"/>
        <v>67.5</v>
      </c>
      <c r="S2085" s="20">
        <f t="shared" si="326"/>
        <v>76.25</v>
      </c>
      <c r="T2085" s="20">
        <f t="shared" si="327"/>
        <v>68.75</v>
      </c>
      <c r="U2085" s="19">
        <f t="shared" si="328"/>
        <v>70</v>
      </c>
      <c r="V2085" s="19">
        <f t="shared" si="329"/>
        <v>69.6875</v>
      </c>
    </row>
    <row r="2086" spans="1:22" ht="13.5" x14ac:dyDescent="0.25">
      <c r="A2086" s="3">
        <f>RSI!A2086</f>
        <v>45041</v>
      </c>
      <c r="B2086" s="2">
        <f>RSI!B2086</f>
        <v>3.8347000000000002</v>
      </c>
      <c r="C2086" s="2">
        <f>RSI!I2086</f>
        <v>68.697531937933348</v>
      </c>
      <c r="D2086" s="2">
        <f>MACD!E2086</f>
        <v>-4.9595060678369496E-2</v>
      </c>
      <c r="E2086" s="2">
        <f>MACD!F2086</f>
        <v>-1.8426048894197793E-2</v>
      </c>
      <c r="F2086" s="2">
        <f>'Moving Avg'!D2086</f>
        <v>3.8230600000000003</v>
      </c>
      <c r="G2086" s="2">
        <f>'Moving Avg'!F2086</f>
        <v>3.6705200000000007</v>
      </c>
      <c r="H2086" s="2">
        <f>'Moving Avg'!G2086</f>
        <v>3.5836519999999989</v>
      </c>
      <c r="I2086" s="2">
        <f>'Moving Avg'!H2086</f>
        <v>3.5905525000000038</v>
      </c>
      <c r="J2086" s="17" t="str">
        <f>OBV!F2086</f>
        <v>BULLISH</v>
      </c>
      <c r="K2086" s="17" t="str">
        <f>OBV!G2086</f>
        <v>STRONG</v>
      </c>
      <c r="L2086" s="17" t="str">
        <f>OBV!H2086</f>
        <v>CONFIRMED BULLISH</v>
      </c>
      <c r="M2086" s="19">
        <f t="shared" si="320"/>
        <v>25</v>
      </c>
      <c r="N2086" s="19">
        <f t="shared" si="321"/>
        <v>100</v>
      </c>
      <c r="O2086" s="19">
        <f t="shared" si="322"/>
        <v>50</v>
      </c>
      <c r="P2086" s="19">
        <f t="shared" si="323"/>
        <v>100</v>
      </c>
      <c r="Q2086" s="20">
        <f t="shared" si="324"/>
        <v>66.25</v>
      </c>
      <c r="R2086" s="20">
        <f t="shared" si="325"/>
        <v>67.5</v>
      </c>
      <c r="S2086" s="20">
        <f t="shared" si="326"/>
        <v>76.25</v>
      </c>
      <c r="T2086" s="20">
        <f t="shared" si="327"/>
        <v>68.75</v>
      </c>
      <c r="U2086" s="19">
        <f t="shared" si="328"/>
        <v>70</v>
      </c>
      <c r="V2086" s="19">
        <f t="shared" si="329"/>
        <v>69.6875</v>
      </c>
    </row>
    <row r="2087" spans="1:22" ht="13.5" x14ac:dyDescent="0.25">
      <c r="A2087" s="3">
        <f>RSI!A2087</f>
        <v>45042</v>
      </c>
      <c r="B2087" s="2">
        <f>RSI!B2087</f>
        <v>3.7513999999999998</v>
      </c>
      <c r="C2087" s="2">
        <f>RSI!I2087</f>
        <v>57.866040813415083</v>
      </c>
      <c r="D2087" s="2">
        <f>MACD!E2087</f>
        <v>-5.9970383875053823E-2</v>
      </c>
      <c r="E2087" s="2">
        <f>MACD!F2087</f>
        <v>-2.6734915890368999E-2</v>
      </c>
      <c r="F2087" s="2">
        <f>'Moving Avg'!D2087</f>
        <v>3.8147199999999999</v>
      </c>
      <c r="G2087" s="2">
        <f>'Moving Avg'!F2087</f>
        <v>3.6767750000000001</v>
      </c>
      <c r="H2087" s="2">
        <f>'Moving Avg'!G2087</f>
        <v>3.5903219999999987</v>
      </c>
      <c r="I2087" s="2">
        <f>'Moving Avg'!H2087</f>
        <v>3.5924795000000036</v>
      </c>
      <c r="J2087" s="17" t="str">
        <f>OBV!F2087</f>
        <v>BULLISH</v>
      </c>
      <c r="K2087" s="17" t="str">
        <f>OBV!G2087</f>
        <v>NEUTRAL</v>
      </c>
      <c r="L2087" s="17" t="str">
        <f>OBV!H2087</f>
        <v>BULLISH DIVERGENCE</v>
      </c>
      <c r="M2087" s="19">
        <f t="shared" si="320"/>
        <v>25</v>
      </c>
      <c r="N2087" s="19">
        <f t="shared" si="321"/>
        <v>100</v>
      </c>
      <c r="O2087" s="19">
        <f t="shared" si="322"/>
        <v>50</v>
      </c>
      <c r="P2087" s="19">
        <f t="shared" si="323"/>
        <v>66.5</v>
      </c>
      <c r="Q2087" s="20">
        <f t="shared" si="324"/>
        <v>61.225000000000001</v>
      </c>
      <c r="R2087" s="20">
        <f t="shared" si="325"/>
        <v>59.125</v>
      </c>
      <c r="S2087" s="20">
        <f t="shared" si="326"/>
        <v>61.174999999999997</v>
      </c>
      <c r="T2087" s="20">
        <f t="shared" si="327"/>
        <v>60.375</v>
      </c>
      <c r="U2087" s="19">
        <f t="shared" si="328"/>
        <v>60.508333333333326</v>
      </c>
      <c r="V2087" s="19">
        <f t="shared" si="329"/>
        <v>60.474999999999994</v>
      </c>
    </row>
    <row r="2088" spans="1:22" ht="13.5" x14ac:dyDescent="0.25">
      <c r="A2088" s="3">
        <f>RSI!A2088</f>
        <v>45043</v>
      </c>
      <c r="B2088" s="2">
        <f>RSI!B2088</f>
        <v>3.8347000000000002</v>
      </c>
      <c r="C2088" s="2">
        <f>RSI!I2088</f>
        <v>63.981841240304917</v>
      </c>
      <c r="D2088" s="2">
        <f>MACD!E2088</f>
        <v>-6.5129735281287626E-2</v>
      </c>
      <c r="E2088" s="2">
        <f>MACD!F2088</f>
        <v>-3.441387976855273E-2</v>
      </c>
      <c r="F2088" s="2">
        <f>'Moving Avg'!D2088</f>
        <v>3.8180400000000008</v>
      </c>
      <c r="G2088" s="2">
        <f>'Moving Avg'!F2088</f>
        <v>3.6876100000000003</v>
      </c>
      <c r="H2088" s="2">
        <f>'Moving Avg'!G2088</f>
        <v>3.598323999999999</v>
      </c>
      <c r="I2088" s="2">
        <f>'Moving Avg'!H2088</f>
        <v>3.5945510000000032</v>
      </c>
      <c r="J2088" s="17" t="str">
        <f>OBV!F2088</f>
        <v>BULLISH</v>
      </c>
      <c r="K2088" s="17" t="str">
        <f>OBV!G2088</f>
        <v>NEUTRAL</v>
      </c>
      <c r="L2088" s="17" t="str">
        <f>OBV!H2088</f>
        <v>CONFIRMED BULLISH</v>
      </c>
      <c r="M2088" s="19">
        <f t="shared" si="320"/>
        <v>25</v>
      </c>
      <c r="N2088" s="19">
        <f t="shared" si="321"/>
        <v>100</v>
      </c>
      <c r="O2088" s="19">
        <f t="shared" si="322"/>
        <v>50</v>
      </c>
      <c r="P2088" s="19">
        <f t="shared" si="323"/>
        <v>83.5</v>
      </c>
      <c r="Q2088" s="20">
        <f t="shared" si="324"/>
        <v>63.774999999999999</v>
      </c>
      <c r="R2088" s="20">
        <f t="shared" si="325"/>
        <v>63.375</v>
      </c>
      <c r="S2088" s="20">
        <f t="shared" si="326"/>
        <v>68.825000000000003</v>
      </c>
      <c r="T2088" s="20">
        <f t="shared" si="327"/>
        <v>64.625</v>
      </c>
      <c r="U2088" s="19">
        <f t="shared" si="328"/>
        <v>65.325000000000003</v>
      </c>
      <c r="V2088" s="19">
        <f t="shared" si="329"/>
        <v>65.150000000000006</v>
      </c>
    </row>
    <row r="2089" spans="1:22" ht="13.5" x14ac:dyDescent="0.25">
      <c r="A2089" s="3">
        <f>RSI!A2089</f>
        <v>45044</v>
      </c>
      <c r="B2089" s="2">
        <f>RSI!B2089</f>
        <v>3.8264</v>
      </c>
      <c r="C2089" s="2">
        <f>RSI!I2089</f>
        <v>63.000582865278176</v>
      </c>
      <c r="D2089" s="2">
        <f>MACD!E2089</f>
        <v>-7.2378460909746423E-2</v>
      </c>
      <c r="E2089" s="2">
        <f>MACD!F2089</f>
        <v>-4.2006795996791468E-2</v>
      </c>
      <c r="F2089" s="2">
        <f>'Moving Avg'!D2089</f>
        <v>3.8163800000000001</v>
      </c>
      <c r="G2089" s="2">
        <f>'Moving Avg'!F2089</f>
        <v>3.6980300000000002</v>
      </c>
      <c r="H2089" s="2">
        <f>'Moving Avg'!G2089</f>
        <v>3.605659999999999</v>
      </c>
      <c r="I2089" s="2">
        <f>'Moving Avg'!H2089</f>
        <v>3.5965810000000031</v>
      </c>
      <c r="J2089" s="17" t="str">
        <f>OBV!F2089</f>
        <v>BEARISH</v>
      </c>
      <c r="K2089" s="17" t="str">
        <f>OBV!G2089</f>
        <v>NEUTRAL</v>
      </c>
      <c r="L2089" s="17" t="str">
        <f>OBV!H2089</f>
        <v>CONFIRMED BEARISH</v>
      </c>
      <c r="M2089" s="19">
        <f t="shared" si="320"/>
        <v>25</v>
      </c>
      <c r="N2089" s="19">
        <f t="shared" si="321"/>
        <v>100</v>
      </c>
      <c r="O2089" s="19">
        <f t="shared" si="322"/>
        <v>50</v>
      </c>
      <c r="P2089" s="19">
        <f t="shared" si="323"/>
        <v>16.5</v>
      </c>
      <c r="Q2089" s="20">
        <f t="shared" si="324"/>
        <v>53.725000000000001</v>
      </c>
      <c r="R2089" s="20">
        <f t="shared" si="325"/>
        <v>46.625</v>
      </c>
      <c r="S2089" s="20">
        <f t="shared" si="326"/>
        <v>38.674999999999997</v>
      </c>
      <c r="T2089" s="20">
        <f t="shared" si="327"/>
        <v>47.875</v>
      </c>
      <c r="U2089" s="19">
        <f t="shared" si="328"/>
        <v>46.341666666666661</v>
      </c>
      <c r="V2089" s="19">
        <f t="shared" si="329"/>
        <v>46.724999999999994</v>
      </c>
    </row>
    <row r="2090" spans="1:22" ht="13.5" x14ac:dyDescent="0.25">
      <c r="A2090" s="3">
        <f>RSI!A2090</f>
        <v>45048</v>
      </c>
      <c r="B2090" s="2">
        <f>RSI!B2090</f>
        <v>3.7597</v>
      </c>
      <c r="C2090" s="2">
        <f>RSI!I2090</f>
        <v>55.618508649506296</v>
      </c>
      <c r="D2090" s="2">
        <f>MACD!E2090</f>
        <v>-8.335135465386978E-2</v>
      </c>
      <c r="E2090" s="2">
        <f>MACD!F2090</f>
        <v>-5.0275707728207136E-2</v>
      </c>
      <c r="F2090" s="2">
        <f>'Moving Avg'!D2090</f>
        <v>3.8013799999999995</v>
      </c>
      <c r="G2090" s="2">
        <f>'Moving Avg'!F2090</f>
        <v>3.7063649999999995</v>
      </c>
      <c r="H2090" s="2">
        <f>'Moving Avg'!G2090</f>
        <v>3.612827999999999</v>
      </c>
      <c r="I2090" s="2">
        <f>'Moving Avg'!H2090</f>
        <v>3.5982775000000027</v>
      </c>
      <c r="J2090" s="17" t="str">
        <f>OBV!F2090</f>
        <v>BEARISH</v>
      </c>
      <c r="K2090" s="17" t="str">
        <f>OBV!G2090</f>
        <v>NEUTRAL</v>
      </c>
      <c r="L2090" s="17" t="str">
        <f>OBV!H2090</f>
        <v>CONFIRMED BEARISH</v>
      </c>
      <c r="M2090" s="19">
        <f t="shared" si="320"/>
        <v>25</v>
      </c>
      <c r="N2090" s="19">
        <f t="shared" si="321"/>
        <v>100</v>
      </c>
      <c r="O2090" s="19">
        <f t="shared" si="322"/>
        <v>50</v>
      </c>
      <c r="P2090" s="19">
        <f t="shared" si="323"/>
        <v>16.5</v>
      </c>
      <c r="Q2090" s="20">
        <f t="shared" si="324"/>
        <v>53.725000000000001</v>
      </c>
      <c r="R2090" s="20">
        <f t="shared" si="325"/>
        <v>46.625</v>
      </c>
      <c r="S2090" s="20">
        <f t="shared" si="326"/>
        <v>38.674999999999997</v>
      </c>
      <c r="T2090" s="20">
        <f t="shared" si="327"/>
        <v>47.875</v>
      </c>
      <c r="U2090" s="19">
        <f t="shared" si="328"/>
        <v>46.341666666666661</v>
      </c>
      <c r="V2090" s="19">
        <f t="shared" si="329"/>
        <v>46.724999999999994</v>
      </c>
    </row>
    <row r="2091" spans="1:22" ht="13.5" x14ac:dyDescent="0.25">
      <c r="A2091" s="3">
        <f>RSI!A2091</f>
        <v>45049</v>
      </c>
      <c r="B2091" s="2">
        <f>RSI!B2091</f>
        <v>3.8264</v>
      </c>
      <c r="C2091" s="2">
        <f>RSI!I2091</f>
        <v>60.591405683557539</v>
      </c>
      <c r="D2091" s="2">
        <f>MACD!E2091</f>
        <v>-9.7933520924577522E-2</v>
      </c>
      <c r="E2091" s="2">
        <f>MACD!F2091</f>
        <v>-5.9807270367481222E-2</v>
      </c>
      <c r="F2091" s="2">
        <f>'Moving Avg'!D2091</f>
        <v>3.7997199999999998</v>
      </c>
      <c r="G2091" s="2">
        <f>'Moving Avg'!F2091</f>
        <v>3.7151199999999998</v>
      </c>
      <c r="H2091" s="2">
        <f>'Moving Avg'!G2091</f>
        <v>3.6209979999999997</v>
      </c>
      <c r="I2091" s="2">
        <f>'Moving Avg'!H2091</f>
        <v>3.6001520000000031</v>
      </c>
      <c r="J2091" s="17" t="str">
        <f>OBV!F2091</f>
        <v>BULLISH</v>
      </c>
      <c r="K2091" s="17" t="str">
        <f>OBV!G2091</f>
        <v>STRONG</v>
      </c>
      <c r="L2091" s="17" t="str">
        <f>OBV!H2091</f>
        <v>BULLISH DIVERGENCE</v>
      </c>
      <c r="M2091" s="19">
        <f t="shared" si="320"/>
        <v>25</v>
      </c>
      <c r="N2091" s="19">
        <f t="shared" si="321"/>
        <v>100</v>
      </c>
      <c r="O2091" s="19">
        <f t="shared" si="322"/>
        <v>50</v>
      </c>
      <c r="P2091" s="19">
        <f t="shared" si="323"/>
        <v>83</v>
      </c>
      <c r="Q2091" s="20">
        <f t="shared" si="324"/>
        <v>63.7</v>
      </c>
      <c r="R2091" s="20">
        <f t="shared" si="325"/>
        <v>63.25</v>
      </c>
      <c r="S2091" s="20">
        <f t="shared" si="326"/>
        <v>68.599999999999994</v>
      </c>
      <c r="T2091" s="20">
        <f t="shared" si="327"/>
        <v>64.5</v>
      </c>
      <c r="U2091" s="19">
        <f t="shared" si="328"/>
        <v>65.183333333333337</v>
      </c>
      <c r="V2091" s="19">
        <f t="shared" si="329"/>
        <v>65.012500000000003</v>
      </c>
    </row>
    <row r="2092" spans="1:22" ht="13.5" x14ac:dyDescent="0.25">
      <c r="A2092" s="3">
        <f>RSI!A2092</f>
        <v>45050</v>
      </c>
      <c r="B2092" s="2">
        <f>RSI!B2092</f>
        <v>3.8180999999999998</v>
      </c>
      <c r="C2092" s="2">
        <f>RSI!I2092</f>
        <v>59.695044996001137</v>
      </c>
      <c r="D2092" s="2">
        <f>MACD!E2092</f>
        <v>-7.8320306225848846E-2</v>
      </c>
      <c r="E2092" s="2">
        <f>MACD!F2092</f>
        <v>-6.3509877539154755E-2</v>
      </c>
      <c r="F2092" s="2">
        <f>'Moving Avg'!D2092</f>
        <v>3.8130600000000001</v>
      </c>
      <c r="G2092" s="2">
        <f>'Moving Avg'!F2092</f>
        <v>3.7242899999999999</v>
      </c>
      <c r="H2092" s="2">
        <f>'Moving Avg'!G2092</f>
        <v>3.6283339999999993</v>
      </c>
      <c r="I2092" s="2">
        <f>'Moving Avg'!H2092</f>
        <v>3.6019460000000034</v>
      </c>
      <c r="J2092" s="17" t="str">
        <f>OBV!F2092</f>
        <v>BULLISH</v>
      </c>
      <c r="K2092" s="17" t="str">
        <f>OBV!G2092</f>
        <v>STRONG</v>
      </c>
      <c r="L2092" s="17" t="str">
        <f>OBV!H2092</f>
        <v>CONFIRMED BULLISH</v>
      </c>
      <c r="M2092" s="19">
        <f t="shared" si="320"/>
        <v>25</v>
      </c>
      <c r="N2092" s="19">
        <f t="shared" si="321"/>
        <v>45</v>
      </c>
      <c r="O2092" s="19">
        <f t="shared" si="322"/>
        <v>50</v>
      </c>
      <c r="P2092" s="19">
        <f t="shared" si="323"/>
        <v>100</v>
      </c>
      <c r="Q2092" s="20">
        <f t="shared" si="324"/>
        <v>47</v>
      </c>
      <c r="R2092" s="20">
        <f t="shared" si="325"/>
        <v>56.5</v>
      </c>
      <c r="S2092" s="20">
        <f t="shared" si="326"/>
        <v>68</v>
      </c>
      <c r="T2092" s="20">
        <f t="shared" si="327"/>
        <v>55</v>
      </c>
      <c r="U2092" s="19">
        <f t="shared" si="328"/>
        <v>57.166666666666664</v>
      </c>
      <c r="V2092" s="19">
        <f t="shared" si="329"/>
        <v>56.625</v>
      </c>
    </row>
    <row r="2093" spans="1:22" ht="13.5" x14ac:dyDescent="0.25">
      <c r="A2093" s="3">
        <f>RSI!A2093</f>
        <v>45051</v>
      </c>
      <c r="B2093" s="2">
        <f>RSI!B2093</f>
        <v>3.8180999999999998</v>
      </c>
      <c r="C2093" s="2">
        <f>RSI!I2093</f>
        <v>59.695044996001137</v>
      </c>
      <c r="D2093" s="2">
        <f>MACD!E2093</f>
        <v>-5.8500034809741308E-2</v>
      </c>
      <c r="E2093" s="2">
        <f>MACD!F2093</f>
        <v>-6.2507908993272077E-2</v>
      </c>
      <c r="F2093" s="2">
        <f>'Moving Avg'!D2093</f>
        <v>3.8097400000000001</v>
      </c>
      <c r="G2093" s="2">
        <f>'Moving Avg'!F2093</f>
        <v>3.7338800000000001</v>
      </c>
      <c r="H2093" s="2">
        <f>'Moving Avg'!G2093</f>
        <v>3.6355039999999992</v>
      </c>
      <c r="I2093" s="2">
        <f>'Moving Avg'!H2093</f>
        <v>3.6036625000000027</v>
      </c>
      <c r="J2093" s="17" t="str">
        <f>OBV!F2093</f>
        <v>BULLISH</v>
      </c>
      <c r="K2093" s="17" t="str">
        <f>OBV!G2093</f>
        <v>STRONG</v>
      </c>
      <c r="L2093" s="17" t="str">
        <f>OBV!H2093</f>
        <v>BULLISH DIVERGENCE</v>
      </c>
      <c r="M2093" s="19">
        <f t="shared" si="320"/>
        <v>25</v>
      </c>
      <c r="N2093" s="19">
        <f t="shared" si="321"/>
        <v>0</v>
      </c>
      <c r="O2093" s="19">
        <f t="shared" si="322"/>
        <v>50</v>
      </c>
      <c r="P2093" s="19">
        <f t="shared" si="323"/>
        <v>83</v>
      </c>
      <c r="Q2093" s="20">
        <f t="shared" si="324"/>
        <v>28.7</v>
      </c>
      <c r="R2093" s="20">
        <f t="shared" si="325"/>
        <v>43.25</v>
      </c>
      <c r="S2093" s="20">
        <f t="shared" si="326"/>
        <v>53.6</v>
      </c>
      <c r="T2093" s="20">
        <f t="shared" si="327"/>
        <v>39.5</v>
      </c>
      <c r="U2093" s="19">
        <f t="shared" si="328"/>
        <v>41.85</v>
      </c>
      <c r="V2093" s="19">
        <f t="shared" si="329"/>
        <v>41.262500000000003</v>
      </c>
    </row>
    <row r="2094" spans="1:22" ht="13.5" x14ac:dyDescent="0.25">
      <c r="A2094" s="3">
        <f>RSI!A2094</f>
        <v>45054</v>
      </c>
      <c r="B2094" s="2">
        <f>RSI!B2094</f>
        <v>3.7513999999999998</v>
      </c>
      <c r="C2094" s="2">
        <f>RSI!I2094</f>
        <v>52.461816195085937</v>
      </c>
      <c r="D2094" s="2">
        <f>MACD!E2094</f>
        <v>-3.4810078175358417E-2</v>
      </c>
      <c r="E2094" s="2">
        <f>MACD!F2094</f>
        <v>-5.696834282968935E-2</v>
      </c>
      <c r="F2094" s="2">
        <f>'Moving Avg'!D2094</f>
        <v>3.7947399999999996</v>
      </c>
      <c r="G2094" s="2">
        <f>'Moving Avg'!F2094</f>
        <v>3.7422149999999994</v>
      </c>
      <c r="H2094" s="2">
        <f>'Moving Avg'!G2094</f>
        <v>3.6421739999999994</v>
      </c>
      <c r="I2094" s="2">
        <f>'Moving Avg'!H2094</f>
        <v>3.6051215000000032</v>
      </c>
      <c r="J2094" s="17" t="str">
        <f>OBV!F2094</f>
        <v>BULLISH</v>
      </c>
      <c r="K2094" s="17" t="str">
        <f>OBV!G2094</f>
        <v>STRONG</v>
      </c>
      <c r="L2094" s="17" t="str">
        <f>OBV!H2094</f>
        <v>BULLISH DIVERGENCE</v>
      </c>
      <c r="M2094" s="19">
        <f t="shared" si="320"/>
        <v>25</v>
      </c>
      <c r="N2094" s="19">
        <f t="shared" si="321"/>
        <v>0</v>
      </c>
      <c r="O2094" s="19">
        <f t="shared" si="322"/>
        <v>50</v>
      </c>
      <c r="P2094" s="19">
        <f t="shared" si="323"/>
        <v>83</v>
      </c>
      <c r="Q2094" s="20">
        <f t="shared" si="324"/>
        <v>28.7</v>
      </c>
      <c r="R2094" s="20">
        <f t="shared" si="325"/>
        <v>43.25</v>
      </c>
      <c r="S2094" s="20">
        <f t="shared" si="326"/>
        <v>53.6</v>
      </c>
      <c r="T2094" s="20">
        <f t="shared" si="327"/>
        <v>39.5</v>
      </c>
      <c r="U2094" s="19">
        <f t="shared" si="328"/>
        <v>41.85</v>
      </c>
      <c r="V2094" s="19">
        <f t="shared" si="329"/>
        <v>41.262500000000003</v>
      </c>
    </row>
    <row r="2095" spans="1:22" ht="13.5" x14ac:dyDescent="0.25">
      <c r="A2095" s="3">
        <f>RSI!A2095</f>
        <v>45055</v>
      </c>
      <c r="B2095" s="2">
        <f>RSI!B2095</f>
        <v>3.7930999999999999</v>
      </c>
      <c r="C2095" s="2">
        <f>RSI!I2095</f>
        <v>56.047503178215962</v>
      </c>
      <c r="D2095" s="2">
        <f>MACD!E2095</f>
        <v>-1.7992475932746554E-2</v>
      </c>
      <c r="E2095" s="2">
        <f>MACD!F2095</f>
        <v>-4.9173169450300792E-2</v>
      </c>
      <c r="F2095" s="2">
        <f>'Moving Avg'!D2095</f>
        <v>3.8014200000000002</v>
      </c>
      <c r="G2095" s="2">
        <f>'Moving Avg'!F2095</f>
        <v>3.7509699999999997</v>
      </c>
      <c r="H2095" s="2">
        <f>'Moving Avg'!G2095</f>
        <v>3.6488439999999991</v>
      </c>
      <c r="I2095" s="2">
        <f>'Moving Avg'!H2095</f>
        <v>3.6069975000000021</v>
      </c>
      <c r="J2095" s="17" t="str">
        <f>OBV!F2095</f>
        <v>BULLISH</v>
      </c>
      <c r="K2095" s="17" t="str">
        <f>OBV!G2095</f>
        <v>STRONG</v>
      </c>
      <c r="L2095" s="17" t="str">
        <f>OBV!H2095</f>
        <v>CONFIRMED BULLISH</v>
      </c>
      <c r="M2095" s="19">
        <f t="shared" si="320"/>
        <v>25</v>
      </c>
      <c r="N2095" s="19">
        <f t="shared" si="321"/>
        <v>0</v>
      </c>
      <c r="O2095" s="19">
        <f t="shared" si="322"/>
        <v>50</v>
      </c>
      <c r="P2095" s="19">
        <f t="shared" si="323"/>
        <v>100</v>
      </c>
      <c r="Q2095" s="20">
        <f t="shared" si="324"/>
        <v>31.25</v>
      </c>
      <c r="R2095" s="20">
        <f t="shared" si="325"/>
        <v>47.5</v>
      </c>
      <c r="S2095" s="20">
        <f t="shared" si="326"/>
        <v>61.25</v>
      </c>
      <c r="T2095" s="20">
        <f t="shared" si="327"/>
        <v>43.75</v>
      </c>
      <c r="U2095" s="19">
        <f t="shared" si="328"/>
        <v>46.666666666666664</v>
      </c>
      <c r="V2095" s="19">
        <f t="shared" si="329"/>
        <v>45.9375</v>
      </c>
    </row>
    <row r="2096" spans="1:22" ht="13.5" x14ac:dyDescent="0.25">
      <c r="A2096" s="3">
        <f>RSI!A2096</f>
        <v>45056</v>
      </c>
      <c r="B2096" s="2">
        <f>RSI!B2096</f>
        <v>3.7597</v>
      </c>
      <c r="C2096" s="2">
        <f>RSI!I2096</f>
        <v>52.623718698259545</v>
      </c>
      <c r="D2096" s="2">
        <f>MACD!E2096</f>
        <v>-1.6631012306120851E-3</v>
      </c>
      <c r="E2096" s="2">
        <f>MACD!F2096</f>
        <v>-3.9671155806363059E-2</v>
      </c>
      <c r="F2096" s="2">
        <f>'Moving Avg'!D2096</f>
        <v>3.7880799999999994</v>
      </c>
      <c r="G2096" s="2">
        <f>'Moving Avg'!F2096</f>
        <v>3.7559699999999991</v>
      </c>
      <c r="H2096" s="2">
        <f>'Moving Avg'!G2096</f>
        <v>3.6553459999999989</v>
      </c>
      <c r="I2096" s="2">
        <f>'Moving Avg'!H2096</f>
        <v>3.608706500000002</v>
      </c>
      <c r="J2096" s="17" t="str">
        <f>OBV!F2096</f>
        <v>BULLISH</v>
      </c>
      <c r="K2096" s="17" t="str">
        <f>OBV!G2096</f>
        <v>STRONG</v>
      </c>
      <c r="L2096" s="17" t="str">
        <f>OBV!H2096</f>
        <v>BULLISH DIVERGENCE</v>
      </c>
      <c r="M2096" s="19">
        <f t="shared" si="320"/>
        <v>25</v>
      </c>
      <c r="N2096" s="19">
        <f t="shared" si="321"/>
        <v>0</v>
      </c>
      <c r="O2096" s="19">
        <f t="shared" si="322"/>
        <v>50</v>
      </c>
      <c r="P2096" s="19">
        <f t="shared" si="323"/>
        <v>83</v>
      </c>
      <c r="Q2096" s="20">
        <f t="shared" si="324"/>
        <v>28.7</v>
      </c>
      <c r="R2096" s="20">
        <f t="shared" si="325"/>
        <v>43.25</v>
      </c>
      <c r="S2096" s="20">
        <f t="shared" si="326"/>
        <v>53.6</v>
      </c>
      <c r="T2096" s="20">
        <f t="shared" si="327"/>
        <v>39.5</v>
      </c>
      <c r="U2096" s="19">
        <f t="shared" si="328"/>
        <v>41.85</v>
      </c>
      <c r="V2096" s="19">
        <f t="shared" si="329"/>
        <v>41.262500000000003</v>
      </c>
    </row>
    <row r="2097" spans="1:22" ht="13.5" x14ac:dyDescent="0.25">
      <c r="A2097" s="3">
        <f>RSI!A2097</f>
        <v>45057</v>
      </c>
      <c r="B2097" s="2">
        <f>RSI!B2097</f>
        <v>3.8431000000000002</v>
      </c>
      <c r="C2097" s="2">
        <f>RSI!I2097</f>
        <v>59.308115450343834</v>
      </c>
      <c r="D2097" s="2">
        <f>MACD!E2097</f>
        <v>-6.9889404100713648E-3</v>
      </c>
      <c r="E2097" s="2">
        <f>MACD!F2097</f>
        <v>-3.313471272710472E-2</v>
      </c>
      <c r="F2097" s="2">
        <f>'Moving Avg'!D2097</f>
        <v>3.7930800000000007</v>
      </c>
      <c r="G2097" s="2">
        <f>'Moving Avg'!F2097</f>
        <v>3.768475</v>
      </c>
      <c r="H2097" s="2">
        <f>'Moving Avg'!G2097</f>
        <v>3.6626819999999993</v>
      </c>
      <c r="I2097" s="2">
        <f>'Moving Avg'!H2097</f>
        <v>3.6108325000000021</v>
      </c>
      <c r="J2097" s="17" t="str">
        <f>OBV!F2097</f>
        <v>BULLISH</v>
      </c>
      <c r="K2097" s="17" t="str">
        <f>OBV!G2097</f>
        <v>STRONG</v>
      </c>
      <c r="L2097" s="17" t="str">
        <f>OBV!H2097</f>
        <v>CONFIRMED BULLISH</v>
      </c>
      <c r="M2097" s="19">
        <f t="shared" si="320"/>
        <v>25</v>
      </c>
      <c r="N2097" s="19">
        <f t="shared" si="321"/>
        <v>0</v>
      </c>
      <c r="O2097" s="19">
        <f t="shared" si="322"/>
        <v>50</v>
      </c>
      <c r="P2097" s="19">
        <f t="shared" si="323"/>
        <v>100</v>
      </c>
      <c r="Q2097" s="20">
        <f t="shared" si="324"/>
        <v>31.25</v>
      </c>
      <c r="R2097" s="20">
        <f t="shared" si="325"/>
        <v>47.5</v>
      </c>
      <c r="S2097" s="20">
        <f t="shared" si="326"/>
        <v>61.25</v>
      </c>
      <c r="T2097" s="20">
        <f t="shared" si="327"/>
        <v>43.75</v>
      </c>
      <c r="U2097" s="19">
        <f t="shared" si="328"/>
        <v>46.666666666666664</v>
      </c>
      <c r="V2097" s="19">
        <f t="shared" si="329"/>
        <v>45.9375</v>
      </c>
    </row>
    <row r="2098" spans="1:22" ht="13.5" x14ac:dyDescent="0.25">
      <c r="A2098" s="3">
        <f>RSI!A2098</f>
        <v>45058</v>
      </c>
      <c r="B2098" s="2">
        <f>RSI!B2098</f>
        <v>3.9098000000000002</v>
      </c>
      <c r="C2098" s="2">
        <f>RSI!I2098</f>
        <v>63.717182667340502</v>
      </c>
      <c r="D2098" s="2">
        <f>MACD!E2098</f>
        <v>-4.2523307596762372E-3</v>
      </c>
      <c r="E2098" s="2">
        <f>MACD!F2098</f>
        <v>-2.7358236333619026E-2</v>
      </c>
      <c r="F2098" s="2">
        <f>'Moving Avg'!D2098</f>
        <v>3.8114199999999996</v>
      </c>
      <c r="G2098" s="2">
        <f>'Moving Avg'!F2098</f>
        <v>3.7809800000000005</v>
      </c>
      <c r="H2098" s="2">
        <f>'Moving Avg'!G2098</f>
        <v>3.6715199999999992</v>
      </c>
      <c r="I2098" s="2">
        <f>'Moving Avg'!H2098</f>
        <v>3.6130420000000019</v>
      </c>
      <c r="J2098" s="17" t="str">
        <f>OBV!F2098</f>
        <v>BULLISH</v>
      </c>
      <c r="K2098" s="17" t="str">
        <f>OBV!G2098</f>
        <v>STRONG</v>
      </c>
      <c r="L2098" s="17" t="str">
        <f>OBV!H2098</f>
        <v>CONFIRMED BULLISH</v>
      </c>
      <c r="M2098" s="19">
        <f t="shared" si="320"/>
        <v>25</v>
      </c>
      <c r="N2098" s="19">
        <f t="shared" si="321"/>
        <v>0</v>
      </c>
      <c r="O2098" s="19">
        <f t="shared" si="322"/>
        <v>50</v>
      </c>
      <c r="P2098" s="19">
        <f t="shared" si="323"/>
        <v>100</v>
      </c>
      <c r="Q2098" s="20">
        <f t="shared" si="324"/>
        <v>31.25</v>
      </c>
      <c r="R2098" s="20">
        <f t="shared" si="325"/>
        <v>47.5</v>
      </c>
      <c r="S2098" s="20">
        <f t="shared" si="326"/>
        <v>61.25</v>
      </c>
      <c r="T2098" s="20">
        <f t="shared" si="327"/>
        <v>43.75</v>
      </c>
      <c r="U2098" s="19">
        <f t="shared" si="328"/>
        <v>46.666666666666664</v>
      </c>
      <c r="V2098" s="19">
        <f t="shared" si="329"/>
        <v>45.9375</v>
      </c>
    </row>
    <row r="2099" spans="1:22" ht="13.5" x14ac:dyDescent="0.25">
      <c r="A2099" s="3">
        <f>RSI!A2099</f>
        <v>45061</v>
      </c>
      <c r="B2099" s="2">
        <f>RSI!B2099</f>
        <v>3.9681000000000002</v>
      </c>
      <c r="C2099" s="2">
        <f>RSI!I2099</f>
        <v>67.075245835045791</v>
      </c>
      <c r="D2099" s="2">
        <f>MACD!E2099</f>
        <v>-8.511085811250485E-3</v>
      </c>
      <c r="E2099" s="2">
        <f>MACD!F2099</f>
        <v>-2.3588806229145321E-2</v>
      </c>
      <c r="F2099" s="2">
        <f>'Moving Avg'!D2099</f>
        <v>3.8547600000000002</v>
      </c>
      <c r="G2099" s="2">
        <f>'Moving Avg'!F2099</f>
        <v>3.7972350000000015</v>
      </c>
      <c r="H2099" s="2">
        <f>'Moving Avg'!G2099</f>
        <v>3.680855999999999</v>
      </c>
      <c r="I2099" s="2">
        <f>'Moving Avg'!H2099</f>
        <v>3.6150845000000027</v>
      </c>
      <c r="J2099" s="17" t="str">
        <f>OBV!F2099</f>
        <v>BULLISH</v>
      </c>
      <c r="K2099" s="17" t="str">
        <f>OBV!G2099</f>
        <v>STRONG</v>
      </c>
      <c r="L2099" s="17" t="str">
        <f>OBV!H2099</f>
        <v>CONFIRMED BULLISH</v>
      </c>
      <c r="M2099" s="19">
        <f t="shared" si="320"/>
        <v>25</v>
      </c>
      <c r="N2099" s="19">
        <f t="shared" si="321"/>
        <v>0</v>
      </c>
      <c r="O2099" s="19">
        <f t="shared" si="322"/>
        <v>50</v>
      </c>
      <c r="P2099" s="19">
        <f t="shared" si="323"/>
        <v>100</v>
      </c>
      <c r="Q2099" s="20">
        <f t="shared" si="324"/>
        <v>31.25</v>
      </c>
      <c r="R2099" s="20">
        <f t="shared" si="325"/>
        <v>47.5</v>
      </c>
      <c r="S2099" s="20">
        <f t="shared" si="326"/>
        <v>61.25</v>
      </c>
      <c r="T2099" s="20">
        <f t="shared" si="327"/>
        <v>43.75</v>
      </c>
      <c r="U2099" s="19">
        <f t="shared" si="328"/>
        <v>46.666666666666664</v>
      </c>
      <c r="V2099" s="19">
        <f t="shared" si="329"/>
        <v>45.9375</v>
      </c>
    </row>
    <row r="2100" spans="1:22" ht="13.5" x14ac:dyDescent="0.25">
      <c r="A2100" s="3">
        <f>RSI!A2100</f>
        <v>45062</v>
      </c>
      <c r="B2100" s="2">
        <f>RSI!B2100</f>
        <v>3.9931000000000001</v>
      </c>
      <c r="C2100" s="2">
        <f>RSI!I2100</f>
        <v>68.424799363731637</v>
      </c>
      <c r="D2100" s="2">
        <f>MACD!E2100</f>
        <v>-2.5478929959221741E-2</v>
      </c>
      <c r="E2100" s="2">
        <f>MACD!F2100</f>
        <v>-2.3966830975160607E-2</v>
      </c>
      <c r="F2100" s="2">
        <f>'Moving Avg'!D2100</f>
        <v>3.8947600000000002</v>
      </c>
      <c r="G2100" s="2">
        <f>'Moving Avg'!F2100</f>
        <v>3.8176550000000011</v>
      </c>
      <c r="H2100" s="2">
        <f>'Moving Avg'!G2100</f>
        <v>3.6903579999999994</v>
      </c>
      <c r="I2100" s="2">
        <f>'Moving Avg'!H2100</f>
        <v>3.6172520000000024</v>
      </c>
      <c r="J2100" s="17" t="str">
        <f>OBV!F2100</f>
        <v>BULLISH</v>
      </c>
      <c r="K2100" s="17" t="str">
        <f>OBV!G2100</f>
        <v>STRONG</v>
      </c>
      <c r="L2100" s="17" t="str">
        <f>OBV!H2100</f>
        <v>CONFIRMED BULLISH</v>
      </c>
      <c r="M2100" s="19">
        <f t="shared" si="320"/>
        <v>25</v>
      </c>
      <c r="N2100" s="19">
        <f t="shared" si="321"/>
        <v>45</v>
      </c>
      <c r="O2100" s="19">
        <f t="shared" si="322"/>
        <v>50</v>
      </c>
      <c r="P2100" s="19">
        <f t="shared" si="323"/>
        <v>100</v>
      </c>
      <c r="Q2100" s="20">
        <f t="shared" si="324"/>
        <v>47</v>
      </c>
      <c r="R2100" s="20">
        <f t="shared" si="325"/>
        <v>56.5</v>
      </c>
      <c r="S2100" s="20">
        <f t="shared" si="326"/>
        <v>68</v>
      </c>
      <c r="T2100" s="20">
        <f t="shared" si="327"/>
        <v>55</v>
      </c>
      <c r="U2100" s="19">
        <f t="shared" si="328"/>
        <v>57.166666666666664</v>
      </c>
      <c r="V2100" s="19">
        <f t="shared" si="329"/>
        <v>56.625</v>
      </c>
    </row>
    <row r="2101" spans="1:22" ht="13.5" x14ac:dyDescent="0.25">
      <c r="A2101" s="3">
        <f>RSI!A2101</f>
        <v>45063</v>
      </c>
      <c r="B2101" s="2">
        <f>RSI!B2101</f>
        <v>4.0015000000000001</v>
      </c>
      <c r="C2101" s="2">
        <f>RSI!I2101</f>
        <v>68.886269520243147</v>
      </c>
      <c r="D2101" s="2">
        <f>MACD!E2101</f>
        <v>-3.1502979591288227E-2</v>
      </c>
      <c r="E2101" s="2">
        <f>MACD!F2101</f>
        <v>-2.5474060698386133E-2</v>
      </c>
      <c r="F2101" s="2">
        <f>'Moving Avg'!D2101</f>
        <v>3.9431200000000004</v>
      </c>
      <c r="G2101" s="2">
        <f>'Moving Avg'!F2101</f>
        <v>3.8384950000000004</v>
      </c>
      <c r="H2101" s="2">
        <f>'Moving Avg'!G2101</f>
        <v>3.7003619999999997</v>
      </c>
      <c r="I2101" s="2">
        <f>'Moving Avg'!H2101</f>
        <v>3.6198780000000021</v>
      </c>
      <c r="J2101" s="17" t="str">
        <f>OBV!F2101</f>
        <v>BULLISH</v>
      </c>
      <c r="K2101" s="17" t="str">
        <f>OBV!G2101</f>
        <v>STRONG</v>
      </c>
      <c r="L2101" s="17" t="str">
        <f>OBV!H2101</f>
        <v>CONFIRMED BULLISH</v>
      </c>
      <c r="M2101" s="19">
        <f t="shared" si="320"/>
        <v>25</v>
      </c>
      <c r="N2101" s="19">
        <f t="shared" si="321"/>
        <v>45</v>
      </c>
      <c r="O2101" s="19">
        <f t="shared" si="322"/>
        <v>50</v>
      </c>
      <c r="P2101" s="19">
        <f t="shared" si="323"/>
        <v>100</v>
      </c>
      <c r="Q2101" s="20">
        <f t="shared" si="324"/>
        <v>47</v>
      </c>
      <c r="R2101" s="20">
        <f t="shared" si="325"/>
        <v>56.5</v>
      </c>
      <c r="S2101" s="20">
        <f t="shared" si="326"/>
        <v>68</v>
      </c>
      <c r="T2101" s="20">
        <f t="shared" si="327"/>
        <v>55</v>
      </c>
      <c r="U2101" s="19">
        <f t="shared" si="328"/>
        <v>57.166666666666664</v>
      </c>
      <c r="V2101" s="19">
        <f t="shared" si="329"/>
        <v>56.625</v>
      </c>
    </row>
    <row r="2102" spans="1:22" ht="13.5" x14ac:dyDescent="0.25">
      <c r="A2102" s="3">
        <f>RSI!A2102</f>
        <v>45064</v>
      </c>
      <c r="B2102" s="2">
        <f>RSI!B2102</f>
        <v>4.0682</v>
      </c>
      <c r="C2102" s="2">
        <f>RSI!I2102</f>
        <v>72.342775606503409</v>
      </c>
      <c r="D2102" s="2">
        <f>MACD!E2102</f>
        <v>-4.4076773695142624E-2</v>
      </c>
      <c r="E2102" s="2">
        <f>MACD!F2102</f>
        <v>-2.9194603297737431E-2</v>
      </c>
      <c r="F2102" s="2">
        <f>'Moving Avg'!D2102</f>
        <v>3.98814</v>
      </c>
      <c r="G2102" s="2">
        <f>'Moving Avg'!F2102</f>
        <v>3.8522500000000002</v>
      </c>
      <c r="H2102" s="2">
        <f>'Moving Avg'!G2102</f>
        <v>3.7111999999999994</v>
      </c>
      <c r="I2102" s="2">
        <f>'Moving Avg'!H2102</f>
        <v>3.622879500000002</v>
      </c>
      <c r="J2102" s="17" t="str">
        <f>OBV!F2102</f>
        <v>BULLISH</v>
      </c>
      <c r="K2102" s="17" t="str">
        <f>OBV!G2102</f>
        <v>STRONG</v>
      </c>
      <c r="L2102" s="17" t="str">
        <f>OBV!H2102</f>
        <v>CONFIRMED BULLISH</v>
      </c>
      <c r="M2102" s="19">
        <f t="shared" si="320"/>
        <v>0</v>
      </c>
      <c r="N2102" s="19">
        <f t="shared" si="321"/>
        <v>45</v>
      </c>
      <c r="O2102" s="19">
        <f t="shared" si="322"/>
        <v>50</v>
      </c>
      <c r="P2102" s="19">
        <f t="shared" si="323"/>
        <v>100</v>
      </c>
      <c r="Q2102" s="20">
        <f t="shared" si="324"/>
        <v>38.25</v>
      </c>
      <c r="R2102" s="20">
        <f t="shared" si="325"/>
        <v>51.5</v>
      </c>
      <c r="S2102" s="20">
        <f t="shared" si="326"/>
        <v>64.25</v>
      </c>
      <c r="T2102" s="20">
        <f t="shared" si="327"/>
        <v>48.75</v>
      </c>
      <c r="U2102" s="19">
        <f t="shared" si="328"/>
        <v>51.333333333333336</v>
      </c>
      <c r="V2102" s="19">
        <f t="shared" si="329"/>
        <v>50.6875</v>
      </c>
    </row>
    <row r="2103" spans="1:22" ht="13.5" x14ac:dyDescent="0.25">
      <c r="A2103" s="3">
        <f>RSI!A2103</f>
        <v>45065</v>
      </c>
      <c r="B2103" s="2">
        <f>RSI!B2103</f>
        <v>4.3015999999999996</v>
      </c>
      <c r="C2103" s="2">
        <f>RSI!I2103</f>
        <v>80.504465482971554</v>
      </c>
      <c r="D2103" s="2">
        <f>MACD!E2103</f>
        <v>-7.3564768805625125E-2</v>
      </c>
      <c r="E2103" s="2">
        <f>MACD!F2103</f>
        <v>-3.8068636399314973E-2</v>
      </c>
      <c r="F2103" s="2">
        <f>'Moving Avg'!D2103</f>
        <v>4.0664999999999996</v>
      </c>
      <c r="G2103" s="2">
        <f>'Moving Avg'!F2103</f>
        <v>3.8764250000000002</v>
      </c>
      <c r="H2103" s="2">
        <f>'Moving Avg'!G2103</f>
        <v>3.7267059999999992</v>
      </c>
      <c r="I2103" s="2">
        <f>'Moving Avg'!H2103</f>
        <v>3.6267975000000026</v>
      </c>
      <c r="J2103" s="17" t="str">
        <f>OBV!F2103</f>
        <v>BULLISH</v>
      </c>
      <c r="K2103" s="17" t="str">
        <f>OBV!G2103</f>
        <v>STRONG</v>
      </c>
      <c r="L2103" s="17" t="str">
        <f>OBV!H2103</f>
        <v>CONFIRMED BULLISH</v>
      </c>
      <c r="M2103" s="19">
        <f t="shared" si="320"/>
        <v>0</v>
      </c>
      <c r="N2103" s="19">
        <f t="shared" si="321"/>
        <v>100</v>
      </c>
      <c r="O2103" s="19">
        <f t="shared" si="322"/>
        <v>50</v>
      </c>
      <c r="P2103" s="19">
        <f t="shared" si="323"/>
        <v>100</v>
      </c>
      <c r="Q2103" s="20">
        <f t="shared" si="324"/>
        <v>57.5</v>
      </c>
      <c r="R2103" s="20">
        <f t="shared" si="325"/>
        <v>62.5</v>
      </c>
      <c r="S2103" s="20">
        <f t="shared" si="326"/>
        <v>72.5</v>
      </c>
      <c r="T2103" s="20">
        <f t="shared" si="327"/>
        <v>62.5</v>
      </c>
      <c r="U2103" s="19">
        <f t="shared" si="328"/>
        <v>64.166666666666671</v>
      </c>
      <c r="V2103" s="19">
        <f t="shared" si="329"/>
        <v>63.75</v>
      </c>
    </row>
    <row r="2104" spans="1:22" ht="13.5" x14ac:dyDescent="0.25">
      <c r="A2104" s="3">
        <f>RSI!A2104</f>
        <v>45068</v>
      </c>
      <c r="B2104" s="2">
        <f>RSI!B2104</f>
        <v>4.3098999999999998</v>
      </c>
      <c r="C2104" s="2">
        <f>RSI!I2104</f>
        <v>80.722330722901788</v>
      </c>
      <c r="D2104" s="2">
        <f>MACD!E2104</f>
        <v>-0.11221587872061178</v>
      </c>
      <c r="E2104" s="2">
        <f>MACD!F2104</f>
        <v>-5.2898084863574335E-2</v>
      </c>
      <c r="F2104" s="2">
        <f>'Moving Avg'!D2104</f>
        <v>4.1348599999999998</v>
      </c>
      <c r="G2104" s="2">
        <f>'Moving Avg'!F2104</f>
        <v>3.9001849999999996</v>
      </c>
      <c r="H2104" s="2">
        <f>'Moving Avg'!G2104</f>
        <v>3.7428779999999993</v>
      </c>
      <c r="I2104" s="2">
        <f>'Moving Avg'!H2104</f>
        <v>3.6307990000000023</v>
      </c>
      <c r="J2104" s="17" t="str">
        <f>OBV!F2104</f>
        <v>BULLISH</v>
      </c>
      <c r="K2104" s="17" t="str">
        <f>OBV!G2104</f>
        <v>STRONG</v>
      </c>
      <c r="L2104" s="17" t="str">
        <f>OBV!H2104</f>
        <v>CONFIRMED BULLISH</v>
      </c>
      <c r="M2104" s="19">
        <f t="shared" si="320"/>
        <v>0</v>
      </c>
      <c r="N2104" s="19">
        <f t="shared" si="321"/>
        <v>100</v>
      </c>
      <c r="O2104" s="19">
        <f t="shared" si="322"/>
        <v>50</v>
      </c>
      <c r="P2104" s="19">
        <f t="shared" si="323"/>
        <v>100</v>
      </c>
      <c r="Q2104" s="20">
        <f t="shared" si="324"/>
        <v>57.5</v>
      </c>
      <c r="R2104" s="20">
        <f t="shared" si="325"/>
        <v>62.5</v>
      </c>
      <c r="S2104" s="20">
        <f t="shared" si="326"/>
        <v>72.5</v>
      </c>
      <c r="T2104" s="20">
        <f t="shared" si="327"/>
        <v>62.5</v>
      </c>
      <c r="U2104" s="19">
        <f t="shared" si="328"/>
        <v>64.166666666666671</v>
      </c>
      <c r="V2104" s="19">
        <f t="shared" si="329"/>
        <v>63.75</v>
      </c>
    </row>
    <row r="2105" spans="1:22" ht="13.5" x14ac:dyDescent="0.25">
      <c r="A2105" s="3">
        <f>RSI!A2105</f>
        <v>45069</v>
      </c>
      <c r="B2105" s="2">
        <f>RSI!B2105</f>
        <v>4.2515999999999998</v>
      </c>
      <c r="C2105" s="2">
        <f>RSI!I2105</f>
        <v>74.430475283149036</v>
      </c>
      <c r="D2105" s="2">
        <f>MACD!E2105</f>
        <v>-0.13685004314152005</v>
      </c>
      <c r="E2105" s="2">
        <f>MACD!F2105</f>
        <v>-6.9688476519163475E-2</v>
      </c>
      <c r="F2105" s="2">
        <f>'Moving Avg'!D2105</f>
        <v>4.1865600000000001</v>
      </c>
      <c r="G2105" s="2">
        <f>'Moving Avg'!F2105</f>
        <v>3.9210299999999996</v>
      </c>
      <c r="H2105" s="2">
        <f>'Moving Avg'!G2105</f>
        <v>3.7573839999999992</v>
      </c>
      <c r="I2105" s="2">
        <f>'Moving Avg'!H2105</f>
        <v>3.6345090000000022</v>
      </c>
      <c r="J2105" s="17" t="str">
        <f>OBV!F2105</f>
        <v>BULLISH</v>
      </c>
      <c r="K2105" s="17" t="str">
        <f>OBV!G2105</f>
        <v>STRONG</v>
      </c>
      <c r="L2105" s="17" t="str">
        <f>OBV!H2105</f>
        <v>CONFIRMED BULLISH</v>
      </c>
      <c r="M2105" s="19">
        <f t="shared" si="320"/>
        <v>0</v>
      </c>
      <c r="N2105" s="19">
        <f t="shared" si="321"/>
        <v>100</v>
      </c>
      <c r="O2105" s="19">
        <f t="shared" si="322"/>
        <v>50</v>
      </c>
      <c r="P2105" s="19">
        <f t="shared" si="323"/>
        <v>100</v>
      </c>
      <c r="Q2105" s="20">
        <f t="shared" si="324"/>
        <v>57.5</v>
      </c>
      <c r="R2105" s="20">
        <f t="shared" si="325"/>
        <v>62.5</v>
      </c>
      <c r="S2105" s="20">
        <f t="shared" si="326"/>
        <v>72.5</v>
      </c>
      <c r="T2105" s="20">
        <f t="shared" si="327"/>
        <v>62.5</v>
      </c>
      <c r="U2105" s="19">
        <f t="shared" si="328"/>
        <v>64.166666666666671</v>
      </c>
      <c r="V2105" s="19">
        <f t="shared" si="329"/>
        <v>63.75</v>
      </c>
    </row>
    <row r="2106" spans="1:22" ht="13.5" x14ac:dyDescent="0.25">
      <c r="A2106" s="3">
        <f>RSI!A2106</f>
        <v>45070</v>
      </c>
      <c r="B2106" s="2">
        <f>RSI!B2106</f>
        <v>4.2099000000000002</v>
      </c>
      <c r="C2106" s="2">
        <f>RSI!I2106</f>
        <v>70.214811555410691</v>
      </c>
      <c r="D2106" s="2">
        <f>MACD!E2106</f>
        <v>-0.16186541363492113</v>
      </c>
      <c r="E2106" s="2">
        <f>MACD!F2106</f>
        <v>-8.8123863942315001E-2</v>
      </c>
      <c r="F2106" s="2">
        <f>'Moving Avg'!D2106</f>
        <v>4.2282400000000004</v>
      </c>
      <c r="G2106" s="2">
        <f>'Moving Avg'!F2106</f>
        <v>3.9397899999999999</v>
      </c>
      <c r="H2106" s="2">
        <f>'Moving Avg'!G2106</f>
        <v>3.7703899999999986</v>
      </c>
      <c r="I2106" s="2">
        <f>'Moving Avg'!H2106</f>
        <v>3.6375100000000016</v>
      </c>
      <c r="J2106" s="17" t="str">
        <f>OBV!F2106</f>
        <v>BULLISH</v>
      </c>
      <c r="K2106" s="17" t="str">
        <f>OBV!G2106</f>
        <v>STRONG</v>
      </c>
      <c r="L2106" s="17" t="str">
        <f>OBV!H2106</f>
        <v>CONFIRMED BULLISH</v>
      </c>
      <c r="M2106" s="19">
        <f t="shared" si="320"/>
        <v>0</v>
      </c>
      <c r="N2106" s="19">
        <f t="shared" si="321"/>
        <v>100</v>
      </c>
      <c r="O2106" s="19">
        <f t="shared" si="322"/>
        <v>50</v>
      </c>
      <c r="P2106" s="19">
        <f t="shared" si="323"/>
        <v>100</v>
      </c>
      <c r="Q2106" s="20">
        <f t="shared" si="324"/>
        <v>57.5</v>
      </c>
      <c r="R2106" s="20">
        <f t="shared" si="325"/>
        <v>62.5</v>
      </c>
      <c r="S2106" s="20">
        <f t="shared" si="326"/>
        <v>72.5</v>
      </c>
      <c r="T2106" s="20">
        <f t="shared" si="327"/>
        <v>62.5</v>
      </c>
      <c r="U2106" s="19">
        <f t="shared" si="328"/>
        <v>64.166666666666671</v>
      </c>
      <c r="V2106" s="19">
        <f t="shared" si="329"/>
        <v>63.75</v>
      </c>
    </row>
    <row r="2107" spans="1:22" ht="13.5" x14ac:dyDescent="0.25">
      <c r="A2107" s="3">
        <f>RSI!A2107</f>
        <v>45071</v>
      </c>
      <c r="B2107" s="2">
        <f>RSI!B2107</f>
        <v>4.2348999999999997</v>
      </c>
      <c r="C2107" s="2">
        <f>RSI!I2107</f>
        <v>71.265578177509312</v>
      </c>
      <c r="D2107" s="2">
        <f>MACD!E2107</f>
        <v>-0.17377129748433884</v>
      </c>
      <c r="E2107" s="2">
        <f>MACD!F2107</f>
        <v>-0.10525335065071978</v>
      </c>
      <c r="F2107" s="2">
        <f>'Moving Avg'!D2107</f>
        <v>4.2615800000000004</v>
      </c>
      <c r="G2107" s="2">
        <f>'Moving Avg'!F2107</f>
        <v>3.9639649999999995</v>
      </c>
      <c r="H2107" s="2">
        <f>'Moving Avg'!G2107</f>
        <v>3.7837279999999991</v>
      </c>
      <c r="I2107" s="2">
        <f>'Moving Avg'!H2107</f>
        <v>3.6405945000000015</v>
      </c>
      <c r="J2107" s="17" t="str">
        <f>OBV!F2107</f>
        <v>BULLISH</v>
      </c>
      <c r="K2107" s="17" t="str">
        <f>OBV!G2107</f>
        <v>STRONG</v>
      </c>
      <c r="L2107" s="17" t="str">
        <f>OBV!H2107</f>
        <v>CONFIRMED BULLISH</v>
      </c>
      <c r="M2107" s="19">
        <f t="shared" si="320"/>
        <v>0</v>
      </c>
      <c r="N2107" s="19">
        <f t="shared" si="321"/>
        <v>100</v>
      </c>
      <c r="O2107" s="19">
        <f t="shared" si="322"/>
        <v>50</v>
      </c>
      <c r="P2107" s="19">
        <f t="shared" si="323"/>
        <v>100</v>
      </c>
      <c r="Q2107" s="20">
        <f t="shared" si="324"/>
        <v>57.5</v>
      </c>
      <c r="R2107" s="20">
        <f t="shared" si="325"/>
        <v>62.5</v>
      </c>
      <c r="S2107" s="20">
        <f t="shared" si="326"/>
        <v>72.5</v>
      </c>
      <c r="T2107" s="20">
        <f t="shared" si="327"/>
        <v>62.5</v>
      </c>
      <c r="U2107" s="19">
        <f t="shared" si="328"/>
        <v>64.166666666666671</v>
      </c>
      <c r="V2107" s="19">
        <f t="shared" si="329"/>
        <v>63.75</v>
      </c>
    </row>
    <row r="2108" spans="1:22" ht="13.5" x14ac:dyDescent="0.25">
      <c r="A2108" s="3">
        <f>RSI!A2108</f>
        <v>45072</v>
      </c>
      <c r="B2108" s="2">
        <f>RSI!B2108</f>
        <v>4.2099000000000002</v>
      </c>
      <c r="C2108" s="2">
        <f>RSI!I2108</f>
        <v>68.657164531089137</v>
      </c>
      <c r="D2108" s="2">
        <f>MACD!E2108</f>
        <v>-0.17347053642636912</v>
      </c>
      <c r="E2108" s="2">
        <f>MACD!F2108</f>
        <v>-0.11889678780584967</v>
      </c>
      <c r="F2108" s="2">
        <f>'Moving Avg'!D2108</f>
        <v>4.2432400000000001</v>
      </c>
      <c r="G2108" s="2">
        <f>'Moving Avg'!F2108</f>
        <v>3.9827249999999998</v>
      </c>
      <c r="H2108" s="2">
        <f>'Moving Avg'!G2108</f>
        <v>3.7957319999999997</v>
      </c>
      <c r="I2108" s="2">
        <f>'Moving Avg'!H2108</f>
        <v>3.6435540000000013</v>
      </c>
      <c r="J2108" s="17" t="str">
        <f>OBV!F2108</f>
        <v>BULLISH</v>
      </c>
      <c r="K2108" s="17" t="str">
        <f>OBV!G2108</f>
        <v>NEUTRAL</v>
      </c>
      <c r="L2108" s="17" t="str">
        <f>OBV!H2108</f>
        <v>BULLISH DIVERGENCE</v>
      </c>
      <c r="M2108" s="19">
        <f t="shared" si="320"/>
        <v>25</v>
      </c>
      <c r="N2108" s="19">
        <f t="shared" si="321"/>
        <v>100</v>
      </c>
      <c r="O2108" s="19">
        <f t="shared" si="322"/>
        <v>50</v>
      </c>
      <c r="P2108" s="19">
        <f t="shared" si="323"/>
        <v>66.5</v>
      </c>
      <c r="Q2108" s="20">
        <f t="shared" si="324"/>
        <v>61.225000000000001</v>
      </c>
      <c r="R2108" s="20">
        <f t="shared" si="325"/>
        <v>59.125</v>
      </c>
      <c r="S2108" s="20">
        <f t="shared" si="326"/>
        <v>61.174999999999997</v>
      </c>
      <c r="T2108" s="20">
        <f t="shared" si="327"/>
        <v>60.375</v>
      </c>
      <c r="U2108" s="19">
        <f t="shared" si="328"/>
        <v>60.508333333333326</v>
      </c>
      <c r="V2108" s="19">
        <f t="shared" si="329"/>
        <v>60.474999999999994</v>
      </c>
    </row>
    <row r="2109" spans="1:22" ht="13.5" x14ac:dyDescent="0.25">
      <c r="A2109" s="3">
        <f>RSI!A2109</f>
        <v>45075</v>
      </c>
      <c r="B2109" s="2">
        <f>RSI!B2109</f>
        <v>4.1265000000000001</v>
      </c>
      <c r="C2109" s="2">
        <f>RSI!I2109</f>
        <v>60.678305043153635</v>
      </c>
      <c r="D2109" s="2">
        <f>MACD!E2109</f>
        <v>-0.15953095968378461</v>
      </c>
      <c r="E2109" s="2">
        <f>MACD!F2109</f>
        <v>-0.12702362218143665</v>
      </c>
      <c r="F2109" s="2">
        <f>'Moving Avg'!D2109</f>
        <v>4.2065600000000005</v>
      </c>
      <c r="G2109" s="2">
        <f>'Moving Avg'!F2109</f>
        <v>3.9977299999999998</v>
      </c>
      <c r="H2109" s="2">
        <f>'Moving Avg'!G2109</f>
        <v>3.8050679999999999</v>
      </c>
      <c r="I2109" s="2">
        <f>'Moving Avg'!H2109</f>
        <v>3.646096500000001</v>
      </c>
      <c r="J2109" s="17" t="str">
        <f>OBV!F2109</f>
        <v>BEARISH</v>
      </c>
      <c r="K2109" s="17" t="str">
        <f>OBV!G2109</f>
        <v>NEUTRAL</v>
      </c>
      <c r="L2109" s="17" t="str">
        <f>OBV!H2109</f>
        <v>CONFIRMED BEARISH</v>
      </c>
      <c r="M2109" s="19">
        <f t="shared" si="320"/>
        <v>25</v>
      </c>
      <c r="N2109" s="19">
        <f t="shared" si="321"/>
        <v>100</v>
      </c>
      <c r="O2109" s="19">
        <f t="shared" si="322"/>
        <v>50</v>
      </c>
      <c r="P2109" s="19">
        <f t="shared" si="323"/>
        <v>16.5</v>
      </c>
      <c r="Q2109" s="20">
        <f t="shared" si="324"/>
        <v>53.725000000000001</v>
      </c>
      <c r="R2109" s="20">
        <f t="shared" si="325"/>
        <v>46.625</v>
      </c>
      <c r="S2109" s="20">
        <f t="shared" si="326"/>
        <v>38.674999999999997</v>
      </c>
      <c r="T2109" s="20">
        <f t="shared" si="327"/>
        <v>47.875</v>
      </c>
      <c r="U2109" s="19">
        <f t="shared" si="328"/>
        <v>46.341666666666661</v>
      </c>
      <c r="V2109" s="19">
        <f t="shared" si="329"/>
        <v>46.724999999999994</v>
      </c>
    </row>
    <row r="2110" spans="1:22" ht="13.5" x14ac:dyDescent="0.25">
      <c r="A2110" s="3">
        <f>RSI!A2110</f>
        <v>45076</v>
      </c>
      <c r="B2110" s="2">
        <f>RSI!B2110</f>
        <v>4.0848000000000004</v>
      </c>
      <c r="C2110" s="2">
        <f>RSI!I2110</f>
        <v>57.104894033693782</v>
      </c>
      <c r="D2110" s="2">
        <f>MACD!E2110</f>
        <v>-0.14166170770957942</v>
      </c>
      <c r="E2110" s="2">
        <f>MACD!F2110</f>
        <v>-0.1299512392870652</v>
      </c>
      <c r="F2110" s="2">
        <f>'Moving Avg'!D2110</f>
        <v>4.1732000000000005</v>
      </c>
      <c r="G2110" s="2">
        <f>'Moving Avg'!F2110</f>
        <v>4.0139849999999999</v>
      </c>
      <c r="H2110" s="2">
        <f>'Moving Avg'!G2110</f>
        <v>3.8134039999999998</v>
      </c>
      <c r="I2110" s="2">
        <f>'Moving Avg'!H2110</f>
        <v>3.648597000000001</v>
      </c>
      <c r="J2110" s="17" t="str">
        <f>OBV!F2110</f>
        <v>BULLISH</v>
      </c>
      <c r="K2110" s="17" t="str">
        <f>OBV!G2110</f>
        <v>NEUTRAL</v>
      </c>
      <c r="L2110" s="17" t="str">
        <f>OBV!H2110</f>
        <v>BULLISH DIVERGENCE</v>
      </c>
      <c r="M2110" s="19">
        <f t="shared" si="320"/>
        <v>25</v>
      </c>
      <c r="N2110" s="19">
        <f t="shared" si="321"/>
        <v>45</v>
      </c>
      <c r="O2110" s="19">
        <f t="shared" si="322"/>
        <v>50</v>
      </c>
      <c r="P2110" s="19">
        <f t="shared" si="323"/>
        <v>66.5</v>
      </c>
      <c r="Q2110" s="20">
        <f t="shared" si="324"/>
        <v>41.975000000000001</v>
      </c>
      <c r="R2110" s="20">
        <f t="shared" si="325"/>
        <v>48.125</v>
      </c>
      <c r="S2110" s="20">
        <f t="shared" si="326"/>
        <v>52.924999999999997</v>
      </c>
      <c r="T2110" s="20">
        <f t="shared" si="327"/>
        <v>46.625</v>
      </c>
      <c r="U2110" s="19">
        <f t="shared" si="328"/>
        <v>47.67499999999999</v>
      </c>
      <c r="V2110" s="19">
        <f t="shared" si="329"/>
        <v>47.412499999999994</v>
      </c>
    </row>
    <row r="2111" spans="1:22" ht="13.5" x14ac:dyDescent="0.25">
      <c r="A2111" s="3">
        <f>RSI!A2111</f>
        <v>45077</v>
      </c>
      <c r="B2111" s="2">
        <f>RSI!B2111</f>
        <v>4.0765000000000002</v>
      </c>
      <c r="C2111" s="2">
        <f>RSI!I2111</f>
        <v>56.393022505906288</v>
      </c>
      <c r="D2111" s="2">
        <f>MACD!E2111</f>
        <v>-0.12518509482141837</v>
      </c>
      <c r="E2111" s="2">
        <f>MACD!F2111</f>
        <v>-0.12899801039393582</v>
      </c>
      <c r="F2111" s="2">
        <f>'Moving Avg'!D2111</f>
        <v>4.1465200000000006</v>
      </c>
      <c r="G2111" s="2">
        <f>'Moving Avg'!F2111</f>
        <v>4.0264900000000008</v>
      </c>
      <c r="H2111" s="2">
        <f>'Moving Avg'!G2111</f>
        <v>3.8224079999999998</v>
      </c>
      <c r="I2111" s="2">
        <f>'Moving Avg'!H2111</f>
        <v>3.6508480000000008</v>
      </c>
      <c r="J2111" s="17" t="str">
        <f>OBV!F2111</f>
        <v>BULLISH</v>
      </c>
      <c r="K2111" s="17" t="str">
        <f>OBV!G2111</f>
        <v>NEUTRAL</v>
      </c>
      <c r="L2111" s="17" t="str">
        <f>OBV!H2111</f>
        <v>BULLISH DIVERGENCE</v>
      </c>
      <c r="M2111" s="19">
        <f t="shared" si="320"/>
        <v>25</v>
      </c>
      <c r="N2111" s="19">
        <f t="shared" si="321"/>
        <v>0</v>
      </c>
      <c r="O2111" s="19">
        <f t="shared" si="322"/>
        <v>50</v>
      </c>
      <c r="P2111" s="19">
        <f t="shared" si="323"/>
        <v>66.5</v>
      </c>
      <c r="Q2111" s="20">
        <f t="shared" si="324"/>
        <v>26.225000000000001</v>
      </c>
      <c r="R2111" s="20">
        <f t="shared" si="325"/>
        <v>39.125</v>
      </c>
      <c r="S2111" s="20">
        <f t="shared" si="326"/>
        <v>46.174999999999997</v>
      </c>
      <c r="T2111" s="20">
        <f t="shared" si="327"/>
        <v>35.375</v>
      </c>
      <c r="U2111" s="19">
        <f t="shared" si="328"/>
        <v>37.174999999999997</v>
      </c>
      <c r="V2111" s="19">
        <f t="shared" si="329"/>
        <v>36.724999999999994</v>
      </c>
    </row>
    <row r="2112" spans="1:22" ht="13.5" x14ac:dyDescent="0.25">
      <c r="A2112" s="3">
        <f>RSI!A2112</f>
        <v>45078</v>
      </c>
      <c r="B2112" s="2">
        <f>RSI!B2112</f>
        <v>4.1681999999999997</v>
      </c>
      <c r="C2112" s="2">
        <f>RSI!I2112</f>
        <v>62.025464074422551</v>
      </c>
      <c r="D2112" s="2">
        <f>MACD!E2112</f>
        <v>-0.10823521184839846</v>
      </c>
      <c r="E2112" s="2">
        <f>MACD!F2112</f>
        <v>-0.12484545068482836</v>
      </c>
      <c r="F2112" s="2">
        <f>'Moving Avg'!D2112</f>
        <v>4.1331800000000003</v>
      </c>
      <c r="G2112" s="2">
        <f>'Moving Avg'!F2112</f>
        <v>4.0439949999999998</v>
      </c>
      <c r="H2112" s="2">
        <f>'Moving Avg'!G2112</f>
        <v>3.8325779999999998</v>
      </c>
      <c r="I2112" s="2">
        <f>'Moving Avg'!H2112</f>
        <v>3.6537655000000004</v>
      </c>
      <c r="J2112" s="17" t="str">
        <f>OBV!F2112</f>
        <v>BULLISH</v>
      </c>
      <c r="K2112" s="17" t="str">
        <f>OBV!G2112</f>
        <v>STRONG</v>
      </c>
      <c r="L2112" s="17" t="str">
        <f>OBV!H2112</f>
        <v>BULLISH DIVERGENCE</v>
      </c>
      <c r="M2112" s="19">
        <f t="shared" si="320"/>
        <v>25</v>
      </c>
      <c r="N2112" s="19">
        <f t="shared" si="321"/>
        <v>0</v>
      </c>
      <c r="O2112" s="19">
        <f t="shared" si="322"/>
        <v>50</v>
      </c>
      <c r="P2112" s="19">
        <f t="shared" si="323"/>
        <v>83</v>
      </c>
      <c r="Q2112" s="20">
        <f t="shared" si="324"/>
        <v>28.7</v>
      </c>
      <c r="R2112" s="20">
        <f t="shared" si="325"/>
        <v>43.25</v>
      </c>
      <c r="S2112" s="20">
        <f t="shared" si="326"/>
        <v>53.6</v>
      </c>
      <c r="T2112" s="20">
        <f t="shared" si="327"/>
        <v>39.5</v>
      </c>
      <c r="U2112" s="19">
        <f t="shared" si="328"/>
        <v>41.85</v>
      </c>
      <c r="V2112" s="19">
        <f t="shared" si="329"/>
        <v>41.262500000000003</v>
      </c>
    </row>
    <row r="2113" spans="1:22" ht="13.5" x14ac:dyDescent="0.25">
      <c r="A2113" s="3">
        <f>RSI!A2113</f>
        <v>45079</v>
      </c>
      <c r="B2113" s="2">
        <f>RSI!B2113</f>
        <v>4.1599000000000004</v>
      </c>
      <c r="C2113" s="2">
        <f>RSI!I2113</f>
        <v>61.254258015487281</v>
      </c>
      <c r="D2113" s="2">
        <f>MACD!E2113</f>
        <v>-5.8339033315708555E-2</v>
      </c>
      <c r="E2113" s="2">
        <f>MACD!F2113</f>
        <v>-0.11154416721100441</v>
      </c>
      <c r="F2113" s="2">
        <f>'Moving Avg'!D2113</f>
        <v>4.1231799999999996</v>
      </c>
      <c r="G2113" s="2">
        <f>'Moving Avg'!F2113</f>
        <v>4.0610850000000003</v>
      </c>
      <c r="H2113" s="2">
        <f>'Moving Avg'!G2113</f>
        <v>3.8427500000000006</v>
      </c>
      <c r="I2113" s="2">
        <f>'Moving Avg'!H2113</f>
        <v>3.6565585000000005</v>
      </c>
      <c r="J2113" s="17" t="str">
        <f>OBV!F2113</f>
        <v>BULLISH</v>
      </c>
      <c r="K2113" s="17" t="str">
        <f>OBV!G2113</f>
        <v>STRONG</v>
      </c>
      <c r="L2113" s="17" t="str">
        <f>OBV!H2113</f>
        <v>BULLISH DIVERGENCE</v>
      </c>
      <c r="M2113" s="19">
        <f t="shared" si="320"/>
        <v>25</v>
      </c>
      <c r="N2113" s="19">
        <f t="shared" si="321"/>
        <v>0</v>
      </c>
      <c r="O2113" s="19">
        <f t="shared" si="322"/>
        <v>50</v>
      </c>
      <c r="P2113" s="19">
        <f t="shared" si="323"/>
        <v>83</v>
      </c>
      <c r="Q2113" s="20">
        <f t="shared" si="324"/>
        <v>28.7</v>
      </c>
      <c r="R2113" s="20">
        <f t="shared" si="325"/>
        <v>43.25</v>
      </c>
      <c r="S2113" s="20">
        <f t="shared" si="326"/>
        <v>53.6</v>
      </c>
      <c r="T2113" s="20">
        <f t="shared" si="327"/>
        <v>39.5</v>
      </c>
      <c r="U2113" s="19">
        <f t="shared" si="328"/>
        <v>41.85</v>
      </c>
      <c r="V2113" s="19">
        <f t="shared" si="329"/>
        <v>41.262500000000003</v>
      </c>
    </row>
    <row r="2114" spans="1:22" ht="13.5" x14ac:dyDescent="0.25">
      <c r="A2114" s="3">
        <f>RSI!A2114</f>
        <v>45082</v>
      </c>
      <c r="B2114" s="2">
        <f>RSI!B2114</f>
        <v>4.1599000000000004</v>
      </c>
      <c r="C2114" s="2">
        <f>RSI!I2114</f>
        <v>61.254258015487288</v>
      </c>
      <c r="D2114" s="2">
        <f>MACD!E2114</f>
        <v>-1.569001556712557E-2</v>
      </c>
      <c r="E2114" s="2">
        <f>MACD!F2114</f>
        <v>-9.2373336882228652E-2</v>
      </c>
      <c r="F2114" s="2">
        <f>'Moving Avg'!D2114</f>
        <v>4.1298599999999999</v>
      </c>
      <c r="G2114" s="2">
        <f>'Moving Avg'!F2114</f>
        <v>4.0815099999999989</v>
      </c>
      <c r="H2114" s="2">
        <f>'Moving Avg'!G2114</f>
        <v>3.8529220000000004</v>
      </c>
      <c r="I2114" s="2">
        <f>'Moving Avg'!H2114</f>
        <v>3.6588510000000007</v>
      </c>
      <c r="J2114" s="17" t="str">
        <f>OBV!F2114</f>
        <v>BULLISH</v>
      </c>
      <c r="K2114" s="17" t="str">
        <f>OBV!G2114</f>
        <v>STRONG</v>
      </c>
      <c r="L2114" s="17" t="str">
        <f>OBV!H2114</f>
        <v>CONFIRMED BULLISH</v>
      </c>
      <c r="M2114" s="19">
        <f t="shared" ref="M2114:M2177" si="330">IF(C2114&lt;30,50, IF(C2114&gt;70, 0, 25))</f>
        <v>25</v>
      </c>
      <c r="N2114" s="19">
        <f t="shared" ref="N2114:N2177" si="331">IF(E2114-D2114&gt;0.02, 100, IF(E2114-D2114&lt;0,0,45))</f>
        <v>0</v>
      </c>
      <c r="O2114" s="19">
        <f t="shared" ref="O2114:O2177" si="332">IF(F2114-I2114&gt;10,100,IF(F2114-I2114&gt;5,75, IF(F2114-I2114&gt;0,50,0)))</f>
        <v>50</v>
      </c>
      <c r="P2114" s="19">
        <f t="shared" ref="P2114:P2177" si="333">IF(L2114="confirmed bullish", 34, IF(L2114="bullish divergence",17, 0))+IF(J2114="bullish",33,IF(J2114="bearish",0,16.5))+IF(K2114="strong",33,IF(K2114="weak",0,16.5))</f>
        <v>100</v>
      </c>
      <c r="Q2114" s="20">
        <f t="shared" si="324"/>
        <v>31.25</v>
      </c>
      <c r="R2114" s="20">
        <f t="shared" si="325"/>
        <v>47.5</v>
      </c>
      <c r="S2114" s="20">
        <f t="shared" si="326"/>
        <v>61.25</v>
      </c>
      <c r="T2114" s="20">
        <f t="shared" si="327"/>
        <v>43.75</v>
      </c>
      <c r="U2114" s="19">
        <f t="shared" si="328"/>
        <v>46.666666666666664</v>
      </c>
      <c r="V2114" s="19">
        <f t="shared" si="329"/>
        <v>45.9375</v>
      </c>
    </row>
    <row r="2115" spans="1:22" ht="13.5" x14ac:dyDescent="0.25">
      <c r="A2115" s="3">
        <f>RSI!A2115</f>
        <v>45083</v>
      </c>
      <c r="B2115" s="2">
        <f>RSI!B2115</f>
        <v>4.1681999999999997</v>
      </c>
      <c r="C2115" s="2">
        <f>RSI!I2115</f>
        <v>61.805035137199908</v>
      </c>
      <c r="D2115" s="2">
        <f>MACD!E2115</f>
        <v>1.0028616749480079E-2</v>
      </c>
      <c r="E2115" s="2">
        <f>MACD!F2115</f>
        <v>-7.1892946155886914E-2</v>
      </c>
      <c r="F2115" s="2">
        <f>'Moving Avg'!D2115</f>
        <v>4.1465399999999999</v>
      </c>
      <c r="G2115" s="2">
        <f>'Moving Avg'!F2115</f>
        <v>4.1002649999999994</v>
      </c>
      <c r="H2115" s="2">
        <f>'Moving Avg'!G2115</f>
        <v>3.8642600000000011</v>
      </c>
      <c r="I2115" s="2">
        <f>'Moving Avg'!H2115</f>
        <v>3.6609350000000007</v>
      </c>
      <c r="J2115" s="17" t="str">
        <f>OBV!F2115</f>
        <v>BULLISH</v>
      </c>
      <c r="K2115" s="17" t="str">
        <f>OBV!G2115</f>
        <v>STRONG</v>
      </c>
      <c r="L2115" s="17" t="str">
        <f>OBV!H2115</f>
        <v>CONFIRMED BULLISH</v>
      </c>
      <c r="M2115" s="19">
        <f t="shared" si="330"/>
        <v>25</v>
      </c>
      <c r="N2115" s="19">
        <f t="shared" si="331"/>
        <v>0</v>
      </c>
      <c r="O2115" s="19">
        <f t="shared" si="332"/>
        <v>50</v>
      </c>
      <c r="P2115" s="19">
        <f t="shared" si="333"/>
        <v>100</v>
      </c>
      <c r="Q2115" s="20">
        <f t="shared" ref="Q2115:Q2178" si="334">0.35*M2115+N2115*0.35+O2115*0.15+P2115*0.15</f>
        <v>31.25</v>
      </c>
      <c r="R2115" s="20">
        <f t="shared" ref="R2115:R2178" si="335">M2115*0.2+N2115*0.2+O2115*0.35+P2115*0.25</f>
        <v>47.5</v>
      </c>
      <c r="S2115" s="20">
        <f t="shared" ref="S2115:S2178" si="336">M2115*0.15+N2115*0.15+O2115*0.25+P2115*0.45</f>
        <v>61.25</v>
      </c>
      <c r="T2115" s="20">
        <f t="shared" ref="T2115:T2178" si="337">0.25*SUM(M2115:P2115)</f>
        <v>43.75</v>
      </c>
      <c r="U2115" s="19">
        <f t="shared" ref="U2115:U2178" si="338">SUM(Q2115:S2115)/3</f>
        <v>46.666666666666664</v>
      </c>
      <c r="V2115" s="19">
        <f t="shared" ref="V2115:V2178" si="339">SUM(Q2115:T2115)/4</f>
        <v>45.9375</v>
      </c>
    </row>
    <row r="2116" spans="1:22" ht="13.5" x14ac:dyDescent="0.25">
      <c r="A2116" s="3">
        <f>RSI!A2116</f>
        <v>45084</v>
      </c>
      <c r="B2116" s="2">
        <f>RSI!B2116</f>
        <v>4.1681999999999997</v>
      </c>
      <c r="C2116" s="2">
        <f>RSI!I2116</f>
        <v>61.805035137199908</v>
      </c>
      <c r="D2116" s="2">
        <f>MACD!E2116</f>
        <v>2.4599298857937768E-2</v>
      </c>
      <c r="E2116" s="2">
        <f>MACD!F2116</f>
        <v>-5.2594497153121977E-2</v>
      </c>
      <c r="F2116" s="2">
        <f>'Moving Avg'!D2116</f>
        <v>4.1648799999999992</v>
      </c>
      <c r="G2116" s="2">
        <f>'Moving Avg'!F2116</f>
        <v>4.1206900000000006</v>
      </c>
      <c r="H2116" s="2">
        <f>'Moving Avg'!G2116</f>
        <v>3.8752640000000014</v>
      </c>
      <c r="I2116" s="2">
        <f>'Moving Avg'!H2116</f>
        <v>3.6624354999999995</v>
      </c>
      <c r="J2116" s="17" t="str">
        <f>OBV!F2116</f>
        <v>BULLISH</v>
      </c>
      <c r="K2116" s="17" t="str">
        <f>OBV!G2116</f>
        <v>STRONG</v>
      </c>
      <c r="L2116" s="17" t="str">
        <f>OBV!H2116</f>
        <v>CONFIRMED BULLISH</v>
      </c>
      <c r="M2116" s="19">
        <f t="shared" si="330"/>
        <v>25</v>
      </c>
      <c r="N2116" s="19">
        <f t="shared" si="331"/>
        <v>0</v>
      </c>
      <c r="O2116" s="19">
        <f t="shared" si="332"/>
        <v>50</v>
      </c>
      <c r="P2116" s="19">
        <f t="shared" si="333"/>
        <v>100</v>
      </c>
      <c r="Q2116" s="20">
        <f t="shared" si="334"/>
        <v>31.25</v>
      </c>
      <c r="R2116" s="20">
        <f t="shared" si="335"/>
        <v>47.5</v>
      </c>
      <c r="S2116" s="20">
        <f t="shared" si="336"/>
        <v>61.25</v>
      </c>
      <c r="T2116" s="20">
        <f t="shared" si="337"/>
        <v>43.75</v>
      </c>
      <c r="U2116" s="19">
        <f t="shared" si="338"/>
        <v>46.666666666666664</v>
      </c>
      <c r="V2116" s="19">
        <f t="shared" si="339"/>
        <v>45.9375</v>
      </c>
    </row>
    <row r="2117" spans="1:22" ht="13.5" x14ac:dyDescent="0.25">
      <c r="A2117" s="3">
        <f>RSI!A2117</f>
        <v>45085</v>
      </c>
      <c r="B2117" s="2">
        <f>RSI!B2117</f>
        <v>4.2849000000000004</v>
      </c>
      <c r="C2117" s="2">
        <f>RSI!I2117</f>
        <v>68.992567960352289</v>
      </c>
      <c r="D2117" s="2">
        <f>MACD!E2117</f>
        <v>3.1411664625442981E-2</v>
      </c>
      <c r="E2117" s="2">
        <f>MACD!F2117</f>
        <v>-3.5793264797408984E-2</v>
      </c>
      <c r="F2117" s="2">
        <f>'Moving Avg'!D2117</f>
        <v>4.1882199999999994</v>
      </c>
      <c r="G2117" s="2">
        <f>'Moving Avg'!F2117</f>
        <v>4.1427799999999992</v>
      </c>
      <c r="H2117" s="2">
        <f>'Moving Avg'!G2117</f>
        <v>3.8884360000000009</v>
      </c>
      <c r="I2117" s="2">
        <f>'Moving Avg'!H2117</f>
        <v>3.6646864999999997</v>
      </c>
      <c r="J2117" s="17" t="str">
        <f>OBV!F2117</f>
        <v>BULLISH</v>
      </c>
      <c r="K2117" s="17" t="str">
        <f>OBV!G2117</f>
        <v>NEUTRAL</v>
      </c>
      <c r="L2117" s="17" t="str">
        <f>OBV!H2117</f>
        <v>CONFIRMED BULLISH</v>
      </c>
      <c r="M2117" s="19">
        <f t="shared" si="330"/>
        <v>25</v>
      </c>
      <c r="N2117" s="19">
        <f t="shared" si="331"/>
        <v>0</v>
      </c>
      <c r="O2117" s="19">
        <f t="shared" si="332"/>
        <v>50</v>
      </c>
      <c r="P2117" s="19">
        <f t="shared" si="333"/>
        <v>83.5</v>
      </c>
      <c r="Q2117" s="20">
        <f t="shared" si="334"/>
        <v>28.774999999999999</v>
      </c>
      <c r="R2117" s="20">
        <f t="shared" si="335"/>
        <v>43.375</v>
      </c>
      <c r="S2117" s="20">
        <f t="shared" si="336"/>
        <v>53.825000000000003</v>
      </c>
      <c r="T2117" s="20">
        <f t="shared" si="337"/>
        <v>39.625</v>
      </c>
      <c r="U2117" s="19">
        <f t="shared" si="338"/>
        <v>41.991666666666667</v>
      </c>
      <c r="V2117" s="19">
        <f t="shared" si="339"/>
        <v>41.400000000000006</v>
      </c>
    </row>
    <row r="2118" spans="1:22" ht="13.5" x14ac:dyDescent="0.25">
      <c r="A2118" s="3">
        <f>RSI!A2118</f>
        <v>45086</v>
      </c>
      <c r="B2118" s="2">
        <f>RSI!B2118</f>
        <v>4.2849000000000004</v>
      </c>
      <c r="C2118" s="2">
        <f>RSI!I2118</f>
        <v>68.992567960352289</v>
      </c>
      <c r="D2118" s="2">
        <f>MACD!E2118</f>
        <v>3.1975066128469898E-2</v>
      </c>
      <c r="E2118" s="2">
        <f>MACD!F2118</f>
        <v>-2.2239598612233211E-2</v>
      </c>
      <c r="F2118" s="2">
        <f>'Moving Avg'!D2118</f>
        <v>4.2132199999999997</v>
      </c>
      <c r="G2118" s="2">
        <f>'Moving Avg'!F2118</f>
        <v>4.1615349999999989</v>
      </c>
      <c r="H2118" s="2">
        <f>'Moving Avg'!G2118</f>
        <v>3.901774000000001</v>
      </c>
      <c r="I2118" s="2">
        <f>'Moving Avg'!H2118</f>
        <v>3.6663534999999996</v>
      </c>
      <c r="J2118" s="17" t="str">
        <f>OBV!F2118</f>
        <v>BULLISH</v>
      </c>
      <c r="K2118" s="17" t="str">
        <f>OBV!G2118</f>
        <v>NEUTRAL</v>
      </c>
      <c r="L2118" s="17" t="str">
        <f>OBV!H2118</f>
        <v>CONFIRMED BULLISH</v>
      </c>
      <c r="M2118" s="19">
        <f t="shared" si="330"/>
        <v>25</v>
      </c>
      <c r="N2118" s="19">
        <f t="shared" si="331"/>
        <v>0</v>
      </c>
      <c r="O2118" s="19">
        <f t="shared" si="332"/>
        <v>50</v>
      </c>
      <c r="P2118" s="19">
        <f t="shared" si="333"/>
        <v>83.5</v>
      </c>
      <c r="Q2118" s="20">
        <f t="shared" si="334"/>
        <v>28.774999999999999</v>
      </c>
      <c r="R2118" s="20">
        <f t="shared" si="335"/>
        <v>43.375</v>
      </c>
      <c r="S2118" s="20">
        <f t="shared" si="336"/>
        <v>53.825000000000003</v>
      </c>
      <c r="T2118" s="20">
        <f t="shared" si="337"/>
        <v>39.625</v>
      </c>
      <c r="U2118" s="19">
        <f t="shared" si="338"/>
        <v>41.991666666666667</v>
      </c>
      <c r="V2118" s="19">
        <f t="shared" si="339"/>
        <v>41.400000000000006</v>
      </c>
    </row>
    <row r="2119" spans="1:22" ht="13.5" x14ac:dyDescent="0.25">
      <c r="A2119" s="3">
        <f>RSI!A2119</f>
        <v>45089</v>
      </c>
      <c r="B2119" s="2">
        <f>RSI!B2119</f>
        <v>4.2766000000000002</v>
      </c>
      <c r="C2119" s="2">
        <f>RSI!I2119</f>
        <v>67.938027463146085</v>
      </c>
      <c r="D2119" s="2">
        <f>MACD!E2119</f>
        <v>1.898143407382058E-2</v>
      </c>
      <c r="E2119" s="2">
        <f>MACD!F2119</f>
        <v>-1.3995392075022452E-2</v>
      </c>
      <c r="F2119" s="2">
        <f>'Moving Avg'!D2119</f>
        <v>4.2365599999999999</v>
      </c>
      <c r="G2119" s="2">
        <f>'Moving Avg'!F2119</f>
        <v>4.1769599999999993</v>
      </c>
      <c r="H2119" s="2">
        <f>'Moving Avg'!G2119</f>
        <v>3.9149460000000009</v>
      </c>
      <c r="I2119" s="2">
        <f>'Moving Avg'!H2119</f>
        <v>3.6681459999999997</v>
      </c>
      <c r="J2119" s="17" t="str">
        <f>OBV!F2119</f>
        <v>BULLISH</v>
      </c>
      <c r="K2119" s="17" t="str">
        <f>OBV!G2119</f>
        <v>NEUTRAL</v>
      </c>
      <c r="L2119" s="17" t="str">
        <f>OBV!H2119</f>
        <v>CONFIRMED BULLISH</v>
      </c>
      <c r="M2119" s="19">
        <f t="shared" si="330"/>
        <v>25</v>
      </c>
      <c r="N2119" s="19">
        <f t="shared" si="331"/>
        <v>0</v>
      </c>
      <c r="O2119" s="19">
        <f t="shared" si="332"/>
        <v>50</v>
      </c>
      <c r="P2119" s="19">
        <f t="shared" si="333"/>
        <v>83.5</v>
      </c>
      <c r="Q2119" s="20">
        <f t="shared" si="334"/>
        <v>28.774999999999999</v>
      </c>
      <c r="R2119" s="20">
        <f t="shared" si="335"/>
        <v>43.375</v>
      </c>
      <c r="S2119" s="20">
        <f t="shared" si="336"/>
        <v>53.825000000000003</v>
      </c>
      <c r="T2119" s="20">
        <f t="shared" si="337"/>
        <v>39.625</v>
      </c>
      <c r="U2119" s="19">
        <f t="shared" si="338"/>
        <v>41.991666666666667</v>
      </c>
      <c r="V2119" s="19">
        <f t="shared" si="339"/>
        <v>41.400000000000006</v>
      </c>
    </row>
    <row r="2120" spans="1:22" ht="13.5" x14ac:dyDescent="0.25">
      <c r="A2120" s="3">
        <f>RSI!A2120</f>
        <v>45090</v>
      </c>
      <c r="B2120" s="2">
        <f>RSI!B2120</f>
        <v>4.4183000000000003</v>
      </c>
      <c r="C2120" s="2">
        <f>RSI!I2120</f>
        <v>74.971530595061438</v>
      </c>
      <c r="D2120" s="2">
        <f>MACD!E2120</f>
        <v>-1.0037296841631793E-2</v>
      </c>
      <c r="E2120" s="2">
        <f>MACD!F2120</f>
        <v>-1.3203773028344322E-2</v>
      </c>
      <c r="F2120" s="2">
        <f>'Moving Avg'!D2120</f>
        <v>4.2865800000000007</v>
      </c>
      <c r="G2120" s="2">
        <f>'Moving Avg'!F2120</f>
        <v>4.1982200000000001</v>
      </c>
      <c r="H2120" s="2">
        <f>'Moving Avg'!G2120</f>
        <v>3.9314520000000006</v>
      </c>
      <c r="I2120" s="2">
        <f>'Moving Avg'!H2120</f>
        <v>3.6707305000000003</v>
      </c>
      <c r="J2120" s="17" t="str">
        <f>OBV!F2120</f>
        <v>BULLISH</v>
      </c>
      <c r="K2120" s="17" t="str">
        <f>OBV!G2120</f>
        <v>NEUTRAL</v>
      </c>
      <c r="L2120" s="17" t="str">
        <f>OBV!H2120</f>
        <v>CONFIRMED BULLISH</v>
      </c>
      <c r="M2120" s="19">
        <f t="shared" si="330"/>
        <v>0</v>
      </c>
      <c r="N2120" s="19">
        <f t="shared" si="331"/>
        <v>0</v>
      </c>
      <c r="O2120" s="19">
        <f t="shared" si="332"/>
        <v>50</v>
      </c>
      <c r="P2120" s="19">
        <f t="shared" si="333"/>
        <v>83.5</v>
      </c>
      <c r="Q2120" s="20">
        <f t="shared" si="334"/>
        <v>20.024999999999999</v>
      </c>
      <c r="R2120" s="20">
        <f t="shared" si="335"/>
        <v>38.375</v>
      </c>
      <c r="S2120" s="20">
        <f t="shared" si="336"/>
        <v>50.075000000000003</v>
      </c>
      <c r="T2120" s="20">
        <f t="shared" si="337"/>
        <v>33.375</v>
      </c>
      <c r="U2120" s="19">
        <f t="shared" si="338"/>
        <v>36.158333333333331</v>
      </c>
      <c r="V2120" s="19">
        <f t="shared" si="339"/>
        <v>35.462499999999999</v>
      </c>
    </row>
    <row r="2121" spans="1:22" ht="13.5" x14ac:dyDescent="0.25">
      <c r="A2121" s="3">
        <f>RSI!A2121</f>
        <v>45091</v>
      </c>
      <c r="B2121" s="2">
        <f>RSI!B2121</f>
        <v>4.3765999999999998</v>
      </c>
      <c r="C2121" s="2">
        <f>RSI!I2121</f>
        <v>70.098060164821604</v>
      </c>
      <c r="D2121" s="2">
        <f>MACD!E2121</f>
        <v>-3.464698862050053E-2</v>
      </c>
      <c r="E2121" s="2">
        <f>MACD!F2121</f>
        <v>-1.7492416146775564E-2</v>
      </c>
      <c r="F2121" s="2">
        <f>'Moving Avg'!D2121</f>
        <v>4.3282600000000002</v>
      </c>
      <c r="G2121" s="2">
        <f>'Moving Avg'!F2121</f>
        <v>4.2169749999999997</v>
      </c>
      <c r="H2121" s="2">
        <f>'Moving Avg'!G2121</f>
        <v>3.9459580000000005</v>
      </c>
      <c r="I2121" s="2">
        <f>'Moving Avg'!H2121</f>
        <v>3.6732315000000004</v>
      </c>
      <c r="J2121" s="17" t="str">
        <f>OBV!F2121</f>
        <v>BULLISH</v>
      </c>
      <c r="K2121" s="17" t="str">
        <f>OBV!G2121</f>
        <v>NEUTRAL</v>
      </c>
      <c r="L2121" s="17" t="str">
        <f>OBV!H2121</f>
        <v>CONFIRMED BULLISH</v>
      </c>
      <c r="M2121" s="19">
        <f t="shared" si="330"/>
        <v>0</v>
      </c>
      <c r="N2121" s="19">
        <f t="shared" si="331"/>
        <v>45</v>
      </c>
      <c r="O2121" s="19">
        <f t="shared" si="332"/>
        <v>50</v>
      </c>
      <c r="P2121" s="19">
        <f t="shared" si="333"/>
        <v>83.5</v>
      </c>
      <c r="Q2121" s="20">
        <f t="shared" si="334"/>
        <v>35.774999999999999</v>
      </c>
      <c r="R2121" s="20">
        <f t="shared" si="335"/>
        <v>47.375</v>
      </c>
      <c r="S2121" s="20">
        <f t="shared" si="336"/>
        <v>56.825000000000003</v>
      </c>
      <c r="T2121" s="20">
        <f t="shared" si="337"/>
        <v>44.625</v>
      </c>
      <c r="U2121" s="19">
        <f t="shared" si="338"/>
        <v>46.658333333333339</v>
      </c>
      <c r="V2121" s="19">
        <f t="shared" si="339"/>
        <v>46.150000000000006</v>
      </c>
    </row>
    <row r="2122" spans="1:22" ht="13.5" x14ac:dyDescent="0.25">
      <c r="A2122" s="3">
        <f>RSI!A2122</f>
        <v>45092</v>
      </c>
      <c r="B2122" s="2">
        <f>RSI!B2122</f>
        <v>4.3433000000000002</v>
      </c>
      <c r="C2122" s="2">
        <f>RSI!I2122</f>
        <v>66.386839211399888</v>
      </c>
      <c r="D2122" s="2">
        <f>MACD!E2122</f>
        <v>-4.0378832736474024E-2</v>
      </c>
      <c r="E2122" s="2">
        <f>MACD!F2122</f>
        <v>-2.2069699464715258E-2</v>
      </c>
      <c r="F2122" s="2">
        <f>'Moving Avg'!D2122</f>
        <v>4.3399400000000004</v>
      </c>
      <c r="G2122" s="2">
        <f>'Moving Avg'!F2122</f>
        <v>4.2307300000000003</v>
      </c>
      <c r="H2122" s="2">
        <f>'Moving Avg'!G2122</f>
        <v>3.9601300000000004</v>
      </c>
      <c r="I2122" s="2">
        <f>'Moving Avg'!H2122</f>
        <v>3.6755659999999999</v>
      </c>
      <c r="J2122" s="17" t="str">
        <f>OBV!F2122</f>
        <v>BULLISH</v>
      </c>
      <c r="K2122" s="17" t="str">
        <f>OBV!G2122</f>
        <v>NEUTRAL</v>
      </c>
      <c r="L2122" s="17" t="str">
        <f>OBV!H2122</f>
        <v>CONFIRMED BULLISH</v>
      </c>
      <c r="M2122" s="19">
        <f t="shared" si="330"/>
        <v>25</v>
      </c>
      <c r="N2122" s="19">
        <f t="shared" si="331"/>
        <v>45</v>
      </c>
      <c r="O2122" s="19">
        <f t="shared" si="332"/>
        <v>50</v>
      </c>
      <c r="P2122" s="19">
        <f t="shared" si="333"/>
        <v>83.5</v>
      </c>
      <c r="Q2122" s="20">
        <f t="shared" si="334"/>
        <v>44.524999999999999</v>
      </c>
      <c r="R2122" s="20">
        <f t="shared" si="335"/>
        <v>52.375</v>
      </c>
      <c r="S2122" s="20">
        <f t="shared" si="336"/>
        <v>60.575000000000003</v>
      </c>
      <c r="T2122" s="20">
        <f t="shared" si="337"/>
        <v>50.875</v>
      </c>
      <c r="U2122" s="19">
        <f t="shared" si="338"/>
        <v>52.491666666666674</v>
      </c>
      <c r="V2122" s="19">
        <f t="shared" si="339"/>
        <v>52.087500000000006</v>
      </c>
    </row>
    <row r="2123" spans="1:22" ht="13.5" x14ac:dyDescent="0.25">
      <c r="A2123" s="3">
        <f>RSI!A2123</f>
        <v>45093</v>
      </c>
      <c r="B2123" s="2">
        <f>RSI!B2123</f>
        <v>4.4016000000000002</v>
      </c>
      <c r="C2123" s="2">
        <f>RSI!I2123</f>
        <v>69.437594353921426</v>
      </c>
      <c r="D2123" s="2">
        <f>MACD!E2123</f>
        <v>-5.2000319348858071E-2</v>
      </c>
      <c r="E2123" s="2">
        <f>MACD!F2123</f>
        <v>-2.8055823441543823E-2</v>
      </c>
      <c r="F2123" s="2">
        <f>'Moving Avg'!D2123</f>
        <v>4.3632800000000005</v>
      </c>
      <c r="G2123" s="2">
        <f>'Moving Avg'!F2123</f>
        <v>4.2357300000000002</v>
      </c>
      <c r="H2123" s="2">
        <f>'Moving Avg'!G2123</f>
        <v>3.9756360000000006</v>
      </c>
      <c r="I2123" s="2">
        <f>'Moving Avg'!H2123</f>
        <v>3.6786504999999994</v>
      </c>
      <c r="J2123" s="17" t="str">
        <f>OBV!F2123</f>
        <v>BULLISH</v>
      </c>
      <c r="K2123" s="17" t="str">
        <f>OBV!G2123</f>
        <v>NEUTRAL</v>
      </c>
      <c r="L2123" s="17" t="str">
        <f>OBV!H2123</f>
        <v>CONFIRMED BULLISH</v>
      </c>
      <c r="M2123" s="19">
        <f t="shared" si="330"/>
        <v>25</v>
      </c>
      <c r="N2123" s="19">
        <f t="shared" si="331"/>
        <v>100</v>
      </c>
      <c r="O2123" s="19">
        <f t="shared" si="332"/>
        <v>50</v>
      </c>
      <c r="P2123" s="19">
        <f t="shared" si="333"/>
        <v>83.5</v>
      </c>
      <c r="Q2123" s="20">
        <f t="shared" si="334"/>
        <v>63.774999999999999</v>
      </c>
      <c r="R2123" s="20">
        <f t="shared" si="335"/>
        <v>63.375</v>
      </c>
      <c r="S2123" s="20">
        <f t="shared" si="336"/>
        <v>68.825000000000003</v>
      </c>
      <c r="T2123" s="20">
        <f t="shared" si="337"/>
        <v>64.625</v>
      </c>
      <c r="U2123" s="19">
        <f t="shared" si="338"/>
        <v>65.325000000000003</v>
      </c>
      <c r="V2123" s="19">
        <f t="shared" si="339"/>
        <v>65.150000000000006</v>
      </c>
    </row>
    <row r="2124" spans="1:22" ht="13.5" x14ac:dyDescent="0.25">
      <c r="A2124" s="3">
        <f>RSI!A2124</f>
        <v>45096</v>
      </c>
      <c r="B2124" s="2">
        <f>RSI!B2124</f>
        <v>4.4016000000000002</v>
      </c>
      <c r="C2124" s="2">
        <f>RSI!I2124</f>
        <v>69.437594353921426</v>
      </c>
      <c r="D2124" s="2">
        <f>MACD!E2124</f>
        <v>-6.3267292400169595E-2</v>
      </c>
      <c r="E2124" s="2">
        <f>MACD!F2124</f>
        <v>-3.5098117233268979E-2</v>
      </c>
      <c r="F2124" s="2">
        <f>'Moving Avg'!D2124</f>
        <v>4.38828</v>
      </c>
      <c r="G2124" s="2">
        <f>'Moving Avg'!F2124</f>
        <v>4.2403150000000007</v>
      </c>
      <c r="H2124" s="2">
        <f>'Moving Avg'!G2124</f>
        <v>3.9919739999999995</v>
      </c>
      <c r="I2124" s="2">
        <f>'Moving Avg'!H2124</f>
        <v>3.6814849999999995</v>
      </c>
      <c r="J2124" s="17" t="str">
        <f>OBV!F2124</f>
        <v>BULLISH</v>
      </c>
      <c r="K2124" s="17" t="str">
        <f>OBV!G2124</f>
        <v>NEUTRAL</v>
      </c>
      <c r="L2124" s="17" t="str">
        <f>OBV!H2124</f>
        <v>CONFIRMED BULLISH</v>
      </c>
      <c r="M2124" s="19">
        <f t="shared" si="330"/>
        <v>25</v>
      </c>
      <c r="N2124" s="19">
        <f t="shared" si="331"/>
        <v>100</v>
      </c>
      <c r="O2124" s="19">
        <f t="shared" si="332"/>
        <v>50</v>
      </c>
      <c r="P2124" s="19">
        <f t="shared" si="333"/>
        <v>83.5</v>
      </c>
      <c r="Q2124" s="20">
        <f t="shared" si="334"/>
        <v>63.774999999999999</v>
      </c>
      <c r="R2124" s="20">
        <f t="shared" si="335"/>
        <v>63.375</v>
      </c>
      <c r="S2124" s="20">
        <f t="shared" si="336"/>
        <v>68.825000000000003</v>
      </c>
      <c r="T2124" s="20">
        <f t="shared" si="337"/>
        <v>64.625</v>
      </c>
      <c r="U2124" s="19">
        <f t="shared" si="338"/>
        <v>65.325000000000003</v>
      </c>
      <c r="V2124" s="19">
        <f t="shared" si="339"/>
        <v>65.150000000000006</v>
      </c>
    </row>
    <row r="2125" spans="1:22" ht="13.5" x14ac:dyDescent="0.25">
      <c r="A2125" s="3">
        <f>RSI!A2125</f>
        <v>45097</v>
      </c>
      <c r="B2125" s="2">
        <f>RSI!B2125</f>
        <v>4.3933</v>
      </c>
      <c r="C2125" s="2">
        <f>RSI!I2125</f>
        <v>68.412387152411156</v>
      </c>
      <c r="D2125" s="2">
        <f>MACD!E2125</f>
        <v>-7.2236376216436859E-2</v>
      </c>
      <c r="E2125" s="2">
        <f>MACD!F2125</f>
        <v>-4.2525769029902558E-2</v>
      </c>
      <c r="F2125" s="2">
        <f>'Moving Avg'!D2125</f>
        <v>4.3832800000000001</v>
      </c>
      <c r="G2125" s="2">
        <f>'Moving Avg'!F2125</f>
        <v>4.2474000000000007</v>
      </c>
      <c r="H2125" s="2">
        <f>'Moving Avg'!G2125</f>
        <v>4.0074800000000002</v>
      </c>
      <c r="I2125" s="2">
        <f>'Moving Avg'!H2125</f>
        <v>3.6847779999999997</v>
      </c>
      <c r="J2125" s="17" t="str">
        <f>OBV!F2125</f>
        <v>BEARISH</v>
      </c>
      <c r="K2125" s="17" t="str">
        <f>OBV!G2125</f>
        <v>NEUTRAL</v>
      </c>
      <c r="L2125" s="17" t="str">
        <f>OBV!H2125</f>
        <v>CONFIRMED BEARISH</v>
      </c>
      <c r="M2125" s="19">
        <f t="shared" si="330"/>
        <v>25</v>
      </c>
      <c r="N2125" s="19">
        <f t="shared" si="331"/>
        <v>100</v>
      </c>
      <c r="O2125" s="19">
        <f t="shared" si="332"/>
        <v>50</v>
      </c>
      <c r="P2125" s="19">
        <f t="shared" si="333"/>
        <v>16.5</v>
      </c>
      <c r="Q2125" s="20">
        <f t="shared" si="334"/>
        <v>53.725000000000001</v>
      </c>
      <c r="R2125" s="20">
        <f t="shared" si="335"/>
        <v>46.625</v>
      </c>
      <c r="S2125" s="20">
        <f t="shared" si="336"/>
        <v>38.674999999999997</v>
      </c>
      <c r="T2125" s="20">
        <f t="shared" si="337"/>
        <v>47.875</v>
      </c>
      <c r="U2125" s="19">
        <f t="shared" si="338"/>
        <v>46.341666666666661</v>
      </c>
      <c r="V2125" s="19">
        <f t="shared" si="339"/>
        <v>46.724999999999994</v>
      </c>
    </row>
    <row r="2126" spans="1:22" ht="13.5" x14ac:dyDescent="0.25">
      <c r="A2126" s="3">
        <f>RSI!A2126</f>
        <v>45098</v>
      </c>
      <c r="B2126" s="2">
        <f>RSI!B2126</f>
        <v>4.3849999999999998</v>
      </c>
      <c r="C2126" s="2">
        <f>RSI!I2126</f>
        <v>67.341643820402879</v>
      </c>
      <c r="D2126" s="2">
        <f>MACD!E2126</f>
        <v>-8.039065697030523E-2</v>
      </c>
      <c r="E2126" s="2">
        <f>MACD!F2126</f>
        <v>-5.0098746617983095E-2</v>
      </c>
      <c r="F2126" s="2">
        <f>'Moving Avg'!D2126</f>
        <v>4.3849599999999995</v>
      </c>
      <c r="G2126" s="2">
        <f>'Moving Avg'!F2126</f>
        <v>4.2561550000000006</v>
      </c>
      <c r="H2126" s="2">
        <f>'Moving Avg'!G2126</f>
        <v>4.0219860000000009</v>
      </c>
      <c r="I2126" s="2">
        <f>'Moving Avg'!H2126</f>
        <v>3.6885714999999992</v>
      </c>
      <c r="J2126" s="17" t="str">
        <f>OBV!F2126</f>
        <v>BEARISH</v>
      </c>
      <c r="K2126" s="17" t="str">
        <f>OBV!G2126</f>
        <v>NEUTRAL</v>
      </c>
      <c r="L2126" s="17" t="str">
        <f>OBV!H2126</f>
        <v>BEARISH DIVERGENCE</v>
      </c>
      <c r="M2126" s="19">
        <f t="shared" si="330"/>
        <v>25</v>
      </c>
      <c r="N2126" s="19">
        <f t="shared" si="331"/>
        <v>100</v>
      </c>
      <c r="O2126" s="19">
        <f t="shared" si="332"/>
        <v>50</v>
      </c>
      <c r="P2126" s="19">
        <f t="shared" si="333"/>
        <v>16.5</v>
      </c>
      <c r="Q2126" s="20">
        <f t="shared" si="334"/>
        <v>53.725000000000001</v>
      </c>
      <c r="R2126" s="20">
        <f t="shared" si="335"/>
        <v>46.625</v>
      </c>
      <c r="S2126" s="20">
        <f t="shared" si="336"/>
        <v>38.674999999999997</v>
      </c>
      <c r="T2126" s="20">
        <f t="shared" si="337"/>
        <v>47.875</v>
      </c>
      <c r="U2126" s="19">
        <f t="shared" si="338"/>
        <v>46.341666666666661</v>
      </c>
      <c r="V2126" s="19">
        <f t="shared" si="339"/>
        <v>46.724999999999994</v>
      </c>
    </row>
    <row r="2127" spans="1:22" ht="13.5" x14ac:dyDescent="0.25">
      <c r="A2127" s="3">
        <f>RSI!A2127</f>
        <v>45099</v>
      </c>
      <c r="B2127" s="2">
        <f>RSI!B2127</f>
        <v>4.3849999999999998</v>
      </c>
      <c r="C2127" s="2">
        <f>RSI!I2127</f>
        <v>67.341643820402879</v>
      </c>
      <c r="D2127" s="2">
        <f>MACD!E2127</f>
        <v>-7.0380014746466379E-2</v>
      </c>
      <c r="E2127" s="2">
        <f>MACD!F2127</f>
        <v>-5.4155000243679752E-2</v>
      </c>
      <c r="F2127" s="2">
        <f>'Moving Avg'!D2127</f>
        <v>4.3932999999999991</v>
      </c>
      <c r="G2127" s="2">
        <f>'Moving Avg'!F2127</f>
        <v>4.2636600000000007</v>
      </c>
      <c r="H2127" s="2">
        <f>'Moving Avg'!G2127</f>
        <v>4.0378260000000008</v>
      </c>
      <c r="I2127" s="2">
        <f>'Moving Avg'!H2127</f>
        <v>3.6919894999999991</v>
      </c>
      <c r="J2127" s="17" t="str">
        <f>OBV!F2127</f>
        <v>BEARISH</v>
      </c>
      <c r="K2127" s="17" t="str">
        <f>OBV!G2127</f>
        <v>NEUTRAL</v>
      </c>
      <c r="L2127" s="17" t="str">
        <f>OBV!H2127</f>
        <v>BEARISH DIVERGENCE</v>
      </c>
      <c r="M2127" s="19">
        <f t="shared" si="330"/>
        <v>25</v>
      </c>
      <c r="N2127" s="19">
        <f t="shared" si="331"/>
        <v>45</v>
      </c>
      <c r="O2127" s="19">
        <f t="shared" si="332"/>
        <v>50</v>
      </c>
      <c r="P2127" s="19">
        <f t="shared" si="333"/>
        <v>16.5</v>
      </c>
      <c r="Q2127" s="20">
        <f t="shared" si="334"/>
        <v>34.475000000000001</v>
      </c>
      <c r="R2127" s="20">
        <f t="shared" si="335"/>
        <v>35.625</v>
      </c>
      <c r="S2127" s="20">
        <f t="shared" si="336"/>
        <v>30.425000000000001</v>
      </c>
      <c r="T2127" s="20">
        <f t="shared" si="337"/>
        <v>34.125</v>
      </c>
      <c r="U2127" s="19">
        <f t="shared" si="338"/>
        <v>33.508333333333333</v>
      </c>
      <c r="V2127" s="19">
        <f t="shared" si="339"/>
        <v>33.662499999999994</v>
      </c>
    </row>
    <row r="2128" spans="1:22" ht="13.5" x14ac:dyDescent="0.25">
      <c r="A2128" s="3">
        <f>RSI!A2128</f>
        <v>45100</v>
      </c>
      <c r="B2128" s="2">
        <f>RSI!B2128</f>
        <v>4.4016000000000002</v>
      </c>
      <c r="C2128" s="2">
        <f>RSI!I2128</f>
        <v>68.485726207958351</v>
      </c>
      <c r="D2128" s="2">
        <f>MACD!E2128</f>
        <v>-6.4105237907316592E-2</v>
      </c>
      <c r="E2128" s="2">
        <f>MACD!F2128</f>
        <v>-5.6145047776407123E-2</v>
      </c>
      <c r="F2128" s="2">
        <f>'Moving Avg'!D2128</f>
        <v>4.3933000000000009</v>
      </c>
      <c r="G2128" s="2">
        <f>'Moving Avg'!F2128</f>
        <v>4.2732450000000011</v>
      </c>
      <c r="H2128" s="2">
        <f>'Moving Avg'!G2128</f>
        <v>4.052664</v>
      </c>
      <c r="I2128" s="2">
        <f>'Moving Avg'!H2128</f>
        <v>3.6954904999999996</v>
      </c>
      <c r="J2128" s="17" t="str">
        <f>OBV!F2128</f>
        <v>BEARISH</v>
      </c>
      <c r="K2128" s="17" t="str">
        <f>OBV!G2128</f>
        <v>NEUTRAL</v>
      </c>
      <c r="L2128" s="17" t="str">
        <f>OBV!H2128</f>
        <v>NEUTRAL</v>
      </c>
      <c r="M2128" s="19">
        <f t="shared" si="330"/>
        <v>25</v>
      </c>
      <c r="N2128" s="19">
        <f t="shared" si="331"/>
        <v>45</v>
      </c>
      <c r="O2128" s="19">
        <f t="shared" si="332"/>
        <v>50</v>
      </c>
      <c r="P2128" s="19">
        <f t="shared" si="333"/>
        <v>16.5</v>
      </c>
      <c r="Q2128" s="20">
        <f t="shared" si="334"/>
        <v>34.475000000000001</v>
      </c>
      <c r="R2128" s="20">
        <f t="shared" si="335"/>
        <v>35.625</v>
      </c>
      <c r="S2128" s="20">
        <f t="shared" si="336"/>
        <v>30.425000000000001</v>
      </c>
      <c r="T2128" s="20">
        <f t="shared" si="337"/>
        <v>34.125</v>
      </c>
      <c r="U2128" s="19">
        <f t="shared" si="338"/>
        <v>33.508333333333333</v>
      </c>
      <c r="V2128" s="19">
        <f t="shared" si="339"/>
        <v>33.662499999999994</v>
      </c>
    </row>
    <row r="2129" spans="1:22" ht="13.5" x14ac:dyDescent="0.25">
      <c r="A2129" s="3">
        <f>RSI!A2129</f>
        <v>45103</v>
      </c>
      <c r="B2129" s="2">
        <f>RSI!B2129</f>
        <v>4.3933</v>
      </c>
      <c r="C2129" s="2">
        <f>RSI!I2129</f>
        <v>67.217777128281853</v>
      </c>
      <c r="D2129" s="2">
        <f>MACD!E2129</f>
        <v>-6.0450580977415846E-2</v>
      </c>
      <c r="E2129" s="2">
        <f>MACD!F2129</f>
        <v>-5.7006154416608869E-2</v>
      </c>
      <c r="F2129" s="2">
        <f>'Moving Avg'!D2129</f>
        <v>4.3916400000000007</v>
      </c>
      <c r="G2129" s="2">
        <f>'Moving Avg'!F2129</f>
        <v>4.2865850000000005</v>
      </c>
      <c r="H2129" s="2">
        <f>'Moving Avg'!G2129</f>
        <v>4.0676700000000006</v>
      </c>
      <c r="I2129" s="2">
        <f>'Moving Avg'!H2129</f>
        <v>3.6989499999999991</v>
      </c>
      <c r="J2129" s="17" t="str">
        <f>OBV!F2129</f>
        <v>BEARISH</v>
      </c>
      <c r="K2129" s="17" t="str">
        <f>OBV!G2129</f>
        <v>NEUTRAL</v>
      </c>
      <c r="L2129" s="17" t="str">
        <f>OBV!H2129</f>
        <v>CONFIRMED BEARISH</v>
      </c>
      <c r="M2129" s="19">
        <f t="shared" si="330"/>
        <v>25</v>
      </c>
      <c r="N2129" s="19">
        <f t="shared" si="331"/>
        <v>45</v>
      </c>
      <c r="O2129" s="19">
        <f t="shared" si="332"/>
        <v>50</v>
      </c>
      <c r="P2129" s="19">
        <f t="shared" si="333"/>
        <v>16.5</v>
      </c>
      <c r="Q2129" s="20">
        <f t="shared" si="334"/>
        <v>34.475000000000001</v>
      </c>
      <c r="R2129" s="20">
        <f t="shared" si="335"/>
        <v>35.625</v>
      </c>
      <c r="S2129" s="20">
        <f t="shared" si="336"/>
        <v>30.425000000000001</v>
      </c>
      <c r="T2129" s="20">
        <f t="shared" si="337"/>
        <v>34.125</v>
      </c>
      <c r="U2129" s="19">
        <f t="shared" si="338"/>
        <v>33.508333333333333</v>
      </c>
      <c r="V2129" s="19">
        <f t="shared" si="339"/>
        <v>33.662499999999994</v>
      </c>
    </row>
    <row r="2130" spans="1:22" ht="13.5" x14ac:dyDescent="0.25">
      <c r="A2130" s="3">
        <f>RSI!A2130</f>
        <v>45104</v>
      </c>
      <c r="B2130" s="2">
        <f>RSI!B2130</f>
        <v>4.3349000000000002</v>
      </c>
      <c r="C2130" s="2">
        <f>RSI!I2130</f>
        <v>58.94805919725313</v>
      </c>
      <c r="D2130" s="2">
        <f>MACD!E2130</f>
        <v>-3.210233887020042E-2</v>
      </c>
      <c r="E2130" s="2">
        <f>MACD!F2130</f>
        <v>-5.2025391307327182E-2</v>
      </c>
      <c r="F2130" s="2">
        <f>'Moving Avg'!D2130</f>
        <v>4.3799600000000005</v>
      </c>
      <c r="G2130" s="2">
        <f>'Moving Avg'!F2130</f>
        <v>4.2990900000000014</v>
      </c>
      <c r="H2130" s="2">
        <f>'Moving Avg'!G2130</f>
        <v>4.0826740000000008</v>
      </c>
      <c r="I2130" s="2">
        <f>'Moving Avg'!H2130</f>
        <v>3.7022844999999993</v>
      </c>
      <c r="J2130" s="17" t="str">
        <f>OBV!F2130</f>
        <v>BEARISH</v>
      </c>
      <c r="K2130" s="17" t="str">
        <f>OBV!G2130</f>
        <v>NEUTRAL</v>
      </c>
      <c r="L2130" s="17" t="str">
        <f>OBV!H2130</f>
        <v>CONFIRMED BEARISH</v>
      </c>
      <c r="M2130" s="19">
        <f t="shared" si="330"/>
        <v>25</v>
      </c>
      <c r="N2130" s="19">
        <f t="shared" si="331"/>
        <v>0</v>
      </c>
      <c r="O2130" s="19">
        <f t="shared" si="332"/>
        <v>50</v>
      </c>
      <c r="P2130" s="19">
        <f t="shared" si="333"/>
        <v>16.5</v>
      </c>
      <c r="Q2130" s="20">
        <f t="shared" si="334"/>
        <v>18.725000000000001</v>
      </c>
      <c r="R2130" s="20">
        <f t="shared" si="335"/>
        <v>26.625</v>
      </c>
      <c r="S2130" s="20">
        <f t="shared" si="336"/>
        <v>23.675000000000001</v>
      </c>
      <c r="T2130" s="20">
        <f t="shared" si="337"/>
        <v>22.875</v>
      </c>
      <c r="U2130" s="19">
        <f t="shared" si="338"/>
        <v>23.008333333333336</v>
      </c>
      <c r="V2130" s="19">
        <f t="shared" si="339"/>
        <v>22.975000000000001</v>
      </c>
    </row>
    <row r="2131" spans="1:22" ht="13.5" x14ac:dyDescent="0.25">
      <c r="A2131" s="3">
        <f>RSI!A2131</f>
        <v>45107</v>
      </c>
      <c r="B2131" s="2">
        <f>RSI!B2131</f>
        <v>4.3765999999999998</v>
      </c>
      <c r="C2131" s="2">
        <f>RSI!I2131</f>
        <v>62.496116926311196</v>
      </c>
      <c r="D2131" s="2">
        <f>MACD!E2131</f>
        <v>-1.8080185209331745E-2</v>
      </c>
      <c r="E2131" s="2">
        <f>MACD!F2131</f>
        <v>-4.5236350087728097E-2</v>
      </c>
      <c r="F2131" s="2">
        <f>'Moving Avg'!D2131</f>
        <v>4.3782800000000002</v>
      </c>
      <c r="G2131" s="2">
        <f>'Moving Avg'!F2131</f>
        <v>4.314095</v>
      </c>
      <c r="H2131" s="2">
        <f>'Moving Avg'!G2131</f>
        <v>4.0985120000000004</v>
      </c>
      <c r="I2131" s="2">
        <f>'Moving Avg'!H2131</f>
        <v>3.7057854999999993</v>
      </c>
      <c r="J2131" s="17" t="str">
        <f>OBV!F2131</f>
        <v>BULLISH</v>
      </c>
      <c r="K2131" s="17" t="str">
        <f>OBV!G2131</f>
        <v>NEUTRAL</v>
      </c>
      <c r="L2131" s="17" t="str">
        <f>OBV!H2131</f>
        <v>BULLISH DIVERGENCE</v>
      </c>
      <c r="M2131" s="19">
        <f t="shared" si="330"/>
        <v>25</v>
      </c>
      <c r="N2131" s="19">
        <f t="shared" si="331"/>
        <v>0</v>
      </c>
      <c r="O2131" s="19">
        <f t="shared" si="332"/>
        <v>50</v>
      </c>
      <c r="P2131" s="19">
        <f t="shared" si="333"/>
        <v>66.5</v>
      </c>
      <c r="Q2131" s="20">
        <f t="shared" si="334"/>
        <v>26.225000000000001</v>
      </c>
      <c r="R2131" s="20">
        <f t="shared" si="335"/>
        <v>39.125</v>
      </c>
      <c r="S2131" s="20">
        <f t="shared" si="336"/>
        <v>46.174999999999997</v>
      </c>
      <c r="T2131" s="20">
        <f t="shared" si="337"/>
        <v>35.375</v>
      </c>
      <c r="U2131" s="19">
        <f t="shared" si="338"/>
        <v>37.174999999999997</v>
      </c>
      <c r="V2131" s="19">
        <f t="shared" si="339"/>
        <v>36.724999999999994</v>
      </c>
    </row>
    <row r="2132" spans="1:22" ht="13.5" x14ac:dyDescent="0.25">
      <c r="A2132" s="3">
        <f>RSI!A2132</f>
        <v>45110</v>
      </c>
      <c r="B2132" s="2">
        <f>RSI!B2132</f>
        <v>4.3682999999999996</v>
      </c>
      <c r="C2132" s="2">
        <f>RSI!I2132</f>
        <v>61.359367924662166</v>
      </c>
      <c r="D2132" s="2">
        <f>MACD!E2132</f>
        <v>-1.1396387495439697E-2</v>
      </c>
      <c r="E2132" s="2">
        <f>MACD!F2132</f>
        <v>-3.8468357569270417E-2</v>
      </c>
      <c r="F2132" s="2">
        <f>'Moving Avg'!D2132</f>
        <v>4.3749399999999996</v>
      </c>
      <c r="G2132" s="2">
        <f>'Moving Avg'!F2132</f>
        <v>4.3240999999999996</v>
      </c>
      <c r="H2132" s="2">
        <f>'Moving Avg'!G2132</f>
        <v>4.1100159999999999</v>
      </c>
      <c r="I2132" s="2">
        <f>'Moving Avg'!H2132</f>
        <v>3.7091199999999991</v>
      </c>
      <c r="J2132" s="17" t="str">
        <f>OBV!F2132</f>
        <v>BEARISH</v>
      </c>
      <c r="K2132" s="17" t="str">
        <f>OBV!G2132</f>
        <v>NEUTRAL</v>
      </c>
      <c r="L2132" s="17" t="str">
        <f>OBV!H2132</f>
        <v>CONFIRMED BEARISH</v>
      </c>
      <c r="M2132" s="19">
        <f t="shared" si="330"/>
        <v>25</v>
      </c>
      <c r="N2132" s="19">
        <f t="shared" si="331"/>
        <v>0</v>
      </c>
      <c r="O2132" s="19">
        <f t="shared" si="332"/>
        <v>50</v>
      </c>
      <c r="P2132" s="19">
        <f t="shared" si="333"/>
        <v>16.5</v>
      </c>
      <c r="Q2132" s="20">
        <f t="shared" si="334"/>
        <v>18.725000000000001</v>
      </c>
      <c r="R2132" s="20">
        <f t="shared" si="335"/>
        <v>26.625</v>
      </c>
      <c r="S2132" s="20">
        <f t="shared" si="336"/>
        <v>23.675000000000001</v>
      </c>
      <c r="T2132" s="20">
        <f t="shared" si="337"/>
        <v>22.875</v>
      </c>
      <c r="U2132" s="19">
        <f t="shared" si="338"/>
        <v>23.008333333333336</v>
      </c>
      <c r="V2132" s="19">
        <f t="shared" si="339"/>
        <v>22.975000000000001</v>
      </c>
    </row>
    <row r="2133" spans="1:22" ht="13.5" x14ac:dyDescent="0.25">
      <c r="A2133" s="3">
        <f>RSI!A2133</f>
        <v>45111</v>
      </c>
      <c r="B2133" s="2">
        <f>RSI!B2133</f>
        <v>4.3349000000000002</v>
      </c>
      <c r="C2133" s="2">
        <f>RSI!I2133</f>
        <v>56.876102672369832</v>
      </c>
      <c r="D2133" s="2">
        <f>MACD!E2133</f>
        <v>5.1284840752217065E-3</v>
      </c>
      <c r="E2133" s="2">
        <f>MACD!F2133</f>
        <v>-2.9748989240371993E-2</v>
      </c>
      <c r="F2133" s="2">
        <f>'Moving Avg'!D2133</f>
        <v>4.361600000000001</v>
      </c>
      <c r="G2133" s="2">
        <f>'Moving Avg'!F2133</f>
        <v>4.3328500000000005</v>
      </c>
      <c r="H2133" s="2">
        <f>'Moving Avg'!G2133</f>
        <v>4.1203519999999996</v>
      </c>
      <c r="I2133" s="2">
        <f>'Moving Avg'!H2133</f>
        <v>3.712245999999999</v>
      </c>
      <c r="J2133" s="17" t="str">
        <f>OBV!F2133</f>
        <v>BEARISH</v>
      </c>
      <c r="K2133" s="17" t="str">
        <f>OBV!G2133</f>
        <v>NEUTRAL</v>
      </c>
      <c r="L2133" s="17" t="str">
        <f>OBV!H2133</f>
        <v>CONFIRMED BEARISH</v>
      </c>
      <c r="M2133" s="19">
        <f t="shared" si="330"/>
        <v>25</v>
      </c>
      <c r="N2133" s="19">
        <f t="shared" si="331"/>
        <v>0</v>
      </c>
      <c r="O2133" s="19">
        <f t="shared" si="332"/>
        <v>50</v>
      </c>
      <c r="P2133" s="19">
        <f t="shared" si="333"/>
        <v>16.5</v>
      </c>
      <c r="Q2133" s="20">
        <f t="shared" si="334"/>
        <v>18.725000000000001</v>
      </c>
      <c r="R2133" s="20">
        <f t="shared" si="335"/>
        <v>26.625</v>
      </c>
      <c r="S2133" s="20">
        <f t="shared" si="336"/>
        <v>23.675000000000001</v>
      </c>
      <c r="T2133" s="20">
        <f t="shared" si="337"/>
        <v>22.875</v>
      </c>
      <c r="U2133" s="19">
        <f t="shared" si="338"/>
        <v>23.008333333333336</v>
      </c>
      <c r="V2133" s="19">
        <f t="shared" si="339"/>
        <v>22.975000000000001</v>
      </c>
    </row>
    <row r="2134" spans="1:22" ht="13.5" x14ac:dyDescent="0.25">
      <c r="A2134" s="3">
        <f>RSI!A2134</f>
        <v>45112</v>
      </c>
      <c r="B2134" s="2">
        <f>RSI!B2134</f>
        <v>4.3598999999999997</v>
      </c>
      <c r="C2134" s="2">
        <f>RSI!I2134</f>
        <v>59.274693372754882</v>
      </c>
      <c r="D2134" s="2">
        <f>MACD!E2134</f>
        <v>1.6925138621179059E-2</v>
      </c>
      <c r="E2134" s="2">
        <f>MACD!F2134</f>
        <v>-2.0414163668061782E-2</v>
      </c>
      <c r="F2134" s="2">
        <f>'Moving Avg'!D2134</f>
        <v>4.3549199999999999</v>
      </c>
      <c r="G2134" s="2">
        <f>'Moving Avg'!F2134</f>
        <v>4.3428500000000003</v>
      </c>
      <c r="H2134" s="2">
        <f>'Moving Avg'!G2134</f>
        <v>4.1308559999999996</v>
      </c>
      <c r="I2134" s="2">
        <f>'Moving Avg'!H2134</f>
        <v>3.7154969999999992</v>
      </c>
      <c r="J2134" s="17" t="str">
        <f>OBV!F2134</f>
        <v>BULLISH</v>
      </c>
      <c r="K2134" s="17" t="str">
        <f>OBV!G2134</f>
        <v>NEUTRAL</v>
      </c>
      <c r="L2134" s="17" t="str">
        <f>OBV!H2134</f>
        <v>BULLISH DIVERGENCE</v>
      </c>
      <c r="M2134" s="19">
        <f t="shared" si="330"/>
        <v>25</v>
      </c>
      <c r="N2134" s="19">
        <f t="shared" si="331"/>
        <v>0</v>
      </c>
      <c r="O2134" s="19">
        <f t="shared" si="332"/>
        <v>50</v>
      </c>
      <c r="P2134" s="19">
        <f t="shared" si="333"/>
        <v>66.5</v>
      </c>
      <c r="Q2134" s="20">
        <f t="shared" si="334"/>
        <v>26.225000000000001</v>
      </c>
      <c r="R2134" s="20">
        <f t="shared" si="335"/>
        <v>39.125</v>
      </c>
      <c r="S2134" s="20">
        <f t="shared" si="336"/>
        <v>46.174999999999997</v>
      </c>
      <c r="T2134" s="20">
        <f t="shared" si="337"/>
        <v>35.375</v>
      </c>
      <c r="U2134" s="19">
        <f t="shared" si="338"/>
        <v>37.174999999999997</v>
      </c>
      <c r="V2134" s="19">
        <f t="shared" si="339"/>
        <v>36.724999999999994</v>
      </c>
    </row>
    <row r="2135" spans="1:22" ht="13.5" x14ac:dyDescent="0.25">
      <c r="A2135" s="3">
        <f>RSI!A2135</f>
        <v>45113</v>
      </c>
      <c r="B2135" s="2">
        <f>RSI!B2135</f>
        <v>4.3933</v>
      </c>
      <c r="C2135" s="2">
        <f>RSI!I2135</f>
        <v>62.292278782740858</v>
      </c>
      <c r="D2135" s="2">
        <f>MACD!E2135</f>
        <v>2.2698869235576069E-2</v>
      </c>
      <c r="E2135" s="2">
        <f>MACD!F2135</f>
        <v>-1.179155708733421E-2</v>
      </c>
      <c r="F2135" s="2">
        <f>'Moving Avg'!D2135</f>
        <v>4.3666</v>
      </c>
      <c r="G2135" s="2">
        <f>'Moving Avg'!F2135</f>
        <v>4.3541049999999997</v>
      </c>
      <c r="H2135" s="2">
        <f>'Moving Avg'!G2135</f>
        <v>4.1420279999999998</v>
      </c>
      <c r="I2135" s="2">
        <f>'Moving Avg'!H2135</f>
        <v>3.7189149999999982</v>
      </c>
      <c r="J2135" s="17" t="str">
        <f>OBV!F2135</f>
        <v>BULLISH</v>
      </c>
      <c r="K2135" s="17" t="str">
        <f>OBV!G2135</f>
        <v>NEUTRAL</v>
      </c>
      <c r="L2135" s="17" t="str">
        <f>OBV!H2135</f>
        <v>CONFIRMED BULLISH</v>
      </c>
      <c r="M2135" s="19">
        <f t="shared" si="330"/>
        <v>25</v>
      </c>
      <c r="N2135" s="19">
        <f t="shared" si="331"/>
        <v>0</v>
      </c>
      <c r="O2135" s="19">
        <f t="shared" si="332"/>
        <v>50</v>
      </c>
      <c r="P2135" s="19">
        <f t="shared" si="333"/>
        <v>83.5</v>
      </c>
      <c r="Q2135" s="20">
        <f t="shared" si="334"/>
        <v>28.774999999999999</v>
      </c>
      <c r="R2135" s="20">
        <f t="shared" si="335"/>
        <v>43.375</v>
      </c>
      <c r="S2135" s="20">
        <f t="shared" si="336"/>
        <v>53.825000000000003</v>
      </c>
      <c r="T2135" s="20">
        <f t="shared" si="337"/>
        <v>39.625</v>
      </c>
      <c r="U2135" s="19">
        <f t="shared" si="338"/>
        <v>41.991666666666667</v>
      </c>
      <c r="V2135" s="19">
        <f t="shared" si="339"/>
        <v>41.400000000000006</v>
      </c>
    </row>
    <row r="2136" spans="1:22" ht="13.5" x14ac:dyDescent="0.25">
      <c r="A2136" s="3">
        <f>RSI!A2136</f>
        <v>45114</v>
      </c>
      <c r="B2136" s="2">
        <f>RSI!B2136</f>
        <v>4.4767000000000001</v>
      </c>
      <c r="C2136" s="2">
        <f>RSI!I2136</f>
        <v>68.55726104442401</v>
      </c>
      <c r="D2136" s="2">
        <f>MACD!E2136</f>
        <v>1.9509069925082834E-2</v>
      </c>
      <c r="E2136" s="2">
        <f>MACD!F2136</f>
        <v>-5.5314316848508027E-3</v>
      </c>
      <c r="F2136" s="2">
        <f>'Moving Avg'!D2136</f>
        <v>4.3866199999999997</v>
      </c>
      <c r="G2136" s="2">
        <f>'Moving Avg'!F2136</f>
        <v>4.3695299999999992</v>
      </c>
      <c r="H2136" s="2">
        <f>'Moving Avg'!G2136</f>
        <v>4.1548679999999996</v>
      </c>
      <c r="I2136" s="2">
        <f>'Moving Avg'!H2136</f>
        <v>3.7222079999999989</v>
      </c>
      <c r="J2136" s="17" t="str">
        <f>OBV!F2136</f>
        <v>BULLISH</v>
      </c>
      <c r="K2136" s="17" t="str">
        <f>OBV!G2136</f>
        <v>NEUTRAL</v>
      </c>
      <c r="L2136" s="17" t="str">
        <f>OBV!H2136</f>
        <v>CONFIRMED BULLISH</v>
      </c>
      <c r="M2136" s="19">
        <f t="shared" si="330"/>
        <v>25</v>
      </c>
      <c r="N2136" s="19">
        <f t="shared" si="331"/>
        <v>0</v>
      </c>
      <c r="O2136" s="19">
        <f t="shared" si="332"/>
        <v>50</v>
      </c>
      <c r="P2136" s="19">
        <f t="shared" si="333"/>
        <v>83.5</v>
      </c>
      <c r="Q2136" s="20">
        <f t="shared" si="334"/>
        <v>28.774999999999999</v>
      </c>
      <c r="R2136" s="20">
        <f t="shared" si="335"/>
        <v>43.375</v>
      </c>
      <c r="S2136" s="20">
        <f t="shared" si="336"/>
        <v>53.825000000000003</v>
      </c>
      <c r="T2136" s="20">
        <f t="shared" si="337"/>
        <v>39.625</v>
      </c>
      <c r="U2136" s="19">
        <f t="shared" si="338"/>
        <v>41.991666666666667</v>
      </c>
      <c r="V2136" s="19">
        <f t="shared" si="339"/>
        <v>41.400000000000006</v>
      </c>
    </row>
    <row r="2137" spans="1:22" ht="13.5" x14ac:dyDescent="0.25">
      <c r="A2137" s="3">
        <f>RSI!A2137</f>
        <v>45117</v>
      </c>
      <c r="B2137" s="2">
        <f>RSI!B2137</f>
        <v>4.4767000000000001</v>
      </c>
      <c r="C2137" s="2">
        <f>RSI!I2137</f>
        <v>68.55726104442401</v>
      </c>
      <c r="D2137" s="2">
        <f>MACD!E2137</f>
        <v>1.5742599582957872E-2</v>
      </c>
      <c r="E2137" s="2">
        <f>MACD!F2137</f>
        <v>-1.2766254312890674E-3</v>
      </c>
      <c r="F2137" s="2">
        <f>'Moving Avg'!D2137</f>
        <v>4.4083000000000006</v>
      </c>
      <c r="G2137" s="2">
        <f>'Moving Avg'!F2137</f>
        <v>4.3791199999999995</v>
      </c>
      <c r="H2137" s="2">
        <f>'Moving Avg'!G2137</f>
        <v>4.1693739999999995</v>
      </c>
      <c r="I2137" s="2">
        <f>'Moving Avg'!H2137</f>
        <v>3.725417999999999</v>
      </c>
      <c r="J2137" s="17" t="str">
        <f>OBV!F2137</f>
        <v>BULLISH</v>
      </c>
      <c r="K2137" s="17" t="str">
        <f>OBV!G2137</f>
        <v>NEUTRAL</v>
      </c>
      <c r="L2137" s="17" t="str">
        <f>OBV!H2137</f>
        <v>CONFIRMED BULLISH</v>
      </c>
      <c r="M2137" s="19">
        <f t="shared" si="330"/>
        <v>25</v>
      </c>
      <c r="N2137" s="19">
        <f t="shared" si="331"/>
        <v>0</v>
      </c>
      <c r="O2137" s="19">
        <f t="shared" si="332"/>
        <v>50</v>
      </c>
      <c r="P2137" s="19">
        <f t="shared" si="333"/>
        <v>83.5</v>
      </c>
      <c r="Q2137" s="20">
        <f t="shared" si="334"/>
        <v>28.774999999999999</v>
      </c>
      <c r="R2137" s="20">
        <f t="shared" si="335"/>
        <v>43.375</v>
      </c>
      <c r="S2137" s="20">
        <f t="shared" si="336"/>
        <v>53.825000000000003</v>
      </c>
      <c r="T2137" s="20">
        <f t="shared" si="337"/>
        <v>39.625</v>
      </c>
      <c r="U2137" s="19">
        <f t="shared" si="338"/>
        <v>41.991666666666667</v>
      </c>
      <c r="V2137" s="19">
        <f t="shared" si="339"/>
        <v>41.400000000000006</v>
      </c>
    </row>
    <row r="2138" spans="1:22" ht="13.5" x14ac:dyDescent="0.25">
      <c r="A2138" s="3">
        <f>RSI!A2138</f>
        <v>45118</v>
      </c>
      <c r="B2138" s="2">
        <f>RSI!B2138</f>
        <v>4.4932999999999996</v>
      </c>
      <c r="C2138" s="2">
        <f>RSI!I2138</f>
        <v>69.718646145834001</v>
      </c>
      <c r="D2138" s="2">
        <f>MACD!E2138</f>
        <v>1.2891460715675152E-2</v>
      </c>
      <c r="E2138" s="2">
        <f>MACD!F2138</f>
        <v>1.5569917981037766E-3</v>
      </c>
      <c r="F2138" s="2">
        <f>'Moving Avg'!D2138</f>
        <v>4.4399800000000003</v>
      </c>
      <c r="G2138" s="2">
        <f>'Moving Avg'!F2138</f>
        <v>4.3895399999999993</v>
      </c>
      <c r="H2138" s="2">
        <f>'Moving Avg'!G2138</f>
        <v>4.1825459999999994</v>
      </c>
      <c r="I2138" s="2">
        <f>'Moving Avg'!H2138</f>
        <v>3.7287939999999993</v>
      </c>
      <c r="J2138" s="17" t="str">
        <f>OBV!F2138</f>
        <v>BULLISH</v>
      </c>
      <c r="K2138" s="17" t="str">
        <f>OBV!G2138</f>
        <v>NEUTRAL</v>
      </c>
      <c r="L2138" s="17" t="str">
        <f>OBV!H2138</f>
        <v>CONFIRMED BULLISH</v>
      </c>
      <c r="M2138" s="19">
        <f t="shared" si="330"/>
        <v>25</v>
      </c>
      <c r="N2138" s="19">
        <f t="shared" si="331"/>
        <v>0</v>
      </c>
      <c r="O2138" s="19">
        <f t="shared" si="332"/>
        <v>50</v>
      </c>
      <c r="P2138" s="19">
        <f t="shared" si="333"/>
        <v>83.5</v>
      </c>
      <c r="Q2138" s="20">
        <f t="shared" si="334"/>
        <v>28.774999999999999</v>
      </c>
      <c r="R2138" s="20">
        <f t="shared" si="335"/>
        <v>43.375</v>
      </c>
      <c r="S2138" s="20">
        <f t="shared" si="336"/>
        <v>53.825000000000003</v>
      </c>
      <c r="T2138" s="20">
        <f t="shared" si="337"/>
        <v>39.625</v>
      </c>
      <c r="U2138" s="19">
        <f t="shared" si="338"/>
        <v>41.991666666666667</v>
      </c>
      <c r="V2138" s="19">
        <f t="shared" si="339"/>
        <v>41.400000000000006</v>
      </c>
    </row>
    <row r="2139" spans="1:22" ht="13.5" x14ac:dyDescent="0.25">
      <c r="A2139" s="3">
        <f>RSI!A2139</f>
        <v>45119</v>
      </c>
      <c r="B2139" s="2">
        <f>RSI!B2139</f>
        <v>4.5016999999999996</v>
      </c>
      <c r="C2139" s="2">
        <f>RSI!I2139</f>
        <v>70.316138238558054</v>
      </c>
      <c r="D2139" s="2">
        <f>MACD!E2139</f>
        <v>7.5665916804465994E-3</v>
      </c>
      <c r="E2139" s="2">
        <f>MACD!F2139</f>
        <v>2.7589117745723413E-3</v>
      </c>
      <c r="F2139" s="2">
        <f>'Moving Avg'!D2139</f>
        <v>4.4683400000000004</v>
      </c>
      <c r="G2139" s="2">
        <f>'Moving Avg'!F2139</f>
        <v>4.4007949999999996</v>
      </c>
      <c r="H2139" s="2">
        <f>'Moving Avg'!G2139</f>
        <v>4.1960519999999999</v>
      </c>
      <c r="I2139" s="2">
        <f>'Moving Avg'!H2139</f>
        <v>3.7320034999999989</v>
      </c>
      <c r="J2139" s="17" t="str">
        <f>OBV!F2139</f>
        <v>BULLISH</v>
      </c>
      <c r="K2139" s="17" t="str">
        <f>OBV!G2139</f>
        <v>NEUTRAL</v>
      </c>
      <c r="L2139" s="17" t="str">
        <f>OBV!H2139</f>
        <v>CONFIRMED BULLISH</v>
      </c>
      <c r="M2139" s="19">
        <f t="shared" si="330"/>
        <v>0</v>
      </c>
      <c r="N2139" s="19">
        <f t="shared" si="331"/>
        <v>0</v>
      </c>
      <c r="O2139" s="19">
        <f t="shared" si="332"/>
        <v>50</v>
      </c>
      <c r="P2139" s="19">
        <f t="shared" si="333"/>
        <v>83.5</v>
      </c>
      <c r="Q2139" s="20">
        <f t="shared" si="334"/>
        <v>20.024999999999999</v>
      </c>
      <c r="R2139" s="20">
        <f t="shared" si="335"/>
        <v>38.375</v>
      </c>
      <c r="S2139" s="20">
        <f t="shared" si="336"/>
        <v>50.075000000000003</v>
      </c>
      <c r="T2139" s="20">
        <f t="shared" si="337"/>
        <v>33.375</v>
      </c>
      <c r="U2139" s="19">
        <f t="shared" si="338"/>
        <v>36.158333333333331</v>
      </c>
      <c r="V2139" s="19">
        <f t="shared" si="339"/>
        <v>35.462499999999999</v>
      </c>
    </row>
    <row r="2140" spans="1:22" ht="13.5" x14ac:dyDescent="0.25">
      <c r="A2140" s="3">
        <f>RSI!A2140</f>
        <v>45120</v>
      </c>
      <c r="B2140" s="2">
        <f>RSI!B2140</f>
        <v>4.5016999999999996</v>
      </c>
      <c r="C2140" s="2">
        <f>RSI!I2140</f>
        <v>70.316138238558054</v>
      </c>
      <c r="D2140" s="2">
        <f>MACD!E2140</f>
        <v>-6.9114862437968938E-3</v>
      </c>
      <c r="E2140" s="2">
        <f>MACD!F2140</f>
        <v>8.2483217089849431E-4</v>
      </c>
      <c r="F2140" s="2">
        <f>'Moving Avg'!D2140</f>
        <v>4.4900199999999995</v>
      </c>
      <c r="G2140" s="2">
        <f>'Moving Avg'!F2140</f>
        <v>4.4049649999999989</v>
      </c>
      <c r="H2140" s="2">
        <f>'Moving Avg'!G2140</f>
        <v>4.2108920000000003</v>
      </c>
      <c r="I2140" s="2">
        <f>'Moving Avg'!H2140</f>
        <v>3.7352129999999999</v>
      </c>
      <c r="J2140" s="17" t="str">
        <f>OBV!F2140</f>
        <v>BULLISH</v>
      </c>
      <c r="K2140" s="17" t="str">
        <f>OBV!G2140</f>
        <v>NEUTRAL</v>
      </c>
      <c r="L2140" s="17" t="str">
        <f>OBV!H2140</f>
        <v>CONFIRMED BULLISH</v>
      </c>
      <c r="M2140" s="19">
        <f t="shared" si="330"/>
        <v>0</v>
      </c>
      <c r="N2140" s="19">
        <f t="shared" si="331"/>
        <v>45</v>
      </c>
      <c r="O2140" s="19">
        <f t="shared" si="332"/>
        <v>50</v>
      </c>
      <c r="P2140" s="19">
        <f t="shared" si="333"/>
        <v>83.5</v>
      </c>
      <c r="Q2140" s="20">
        <f t="shared" si="334"/>
        <v>35.774999999999999</v>
      </c>
      <c r="R2140" s="20">
        <f t="shared" si="335"/>
        <v>47.375</v>
      </c>
      <c r="S2140" s="20">
        <f t="shared" si="336"/>
        <v>56.825000000000003</v>
      </c>
      <c r="T2140" s="20">
        <f t="shared" si="337"/>
        <v>44.625</v>
      </c>
      <c r="U2140" s="19">
        <f t="shared" si="338"/>
        <v>46.658333333333339</v>
      </c>
      <c r="V2140" s="19">
        <f t="shared" si="339"/>
        <v>46.150000000000006</v>
      </c>
    </row>
    <row r="2141" spans="1:22" ht="13.5" x14ac:dyDescent="0.25">
      <c r="A2141" s="3">
        <f>RSI!A2141</f>
        <v>45121</v>
      </c>
      <c r="B2141" s="2">
        <f>RSI!B2141</f>
        <v>4.5183</v>
      </c>
      <c r="C2141" s="2">
        <f>RSI!I2141</f>
        <v>71.600438800286526</v>
      </c>
      <c r="D2141" s="2">
        <f>MACD!E2141</f>
        <v>-1.4891046027820209E-2</v>
      </c>
      <c r="E2141" s="2">
        <f>MACD!F2141</f>
        <v>-2.318343468845247E-3</v>
      </c>
      <c r="F2141" s="2">
        <f>'Moving Avg'!D2141</f>
        <v>4.4983399999999998</v>
      </c>
      <c r="G2141" s="2">
        <f>'Moving Avg'!F2141</f>
        <v>4.4120499999999989</v>
      </c>
      <c r="H2141" s="2">
        <f>'Moving Avg'!G2141</f>
        <v>4.2247300000000001</v>
      </c>
      <c r="I2141" s="2">
        <f>'Moving Avg'!H2141</f>
        <v>3.7385474999999997</v>
      </c>
      <c r="J2141" s="17" t="str">
        <f>OBV!F2141</f>
        <v>BULLISH</v>
      </c>
      <c r="K2141" s="17" t="str">
        <f>OBV!G2141</f>
        <v>NEUTRAL</v>
      </c>
      <c r="L2141" s="17" t="str">
        <f>OBV!H2141</f>
        <v>CONFIRMED BULLISH</v>
      </c>
      <c r="M2141" s="19">
        <f t="shared" si="330"/>
        <v>0</v>
      </c>
      <c r="N2141" s="19">
        <f t="shared" si="331"/>
        <v>45</v>
      </c>
      <c r="O2141" s="19">
        <f t="shared" si="332"/>
        <v>50</v>
      </c>
      <c r="P2141" s="19">
        <f t="shared" si="333"/>
        <v>83.5</v>
      </c>
      <c r="Q2141" s="20">
        <f t="shared" si="334"/>
        <v>35.774999999999999</v>
      </c>
      <c r="R2141" s="20">
        <f t="shared" si="335"/>
        <v>47.375</v>
      </c>
      <c r="S2141" s="20">
        <f t="shared" si="336"/>
        <v>56.825000000000003</v>
      </c>
      <c r="T2141" s="20">
        <f t="shared" si="337"/>
        <v>44.625</v>
      </c>
      <c r="U2141" s="19">
        <f t="shared" si="338"/>
        <v>46.658333333333339</v>
      </c>
      <c r="V2141" s="19">
        <f t="shared" si="339"/>
        <v>46.150000000000006</v>
      </c>
    </row>
    <row r="2142" spans="1:22" ht="13.5" x14ac:dyDescent="0.25">
      <c r="A2142" s="3">
        <f>RSI!A2142</f>
        <v>45124</v>
      </c>
      <c r="B2142" s="2">
        <f>RSI!B2142</f>
        <v>4.5183</v>
      </c>
      <c r="C2142" s="2">
        <f>RSI!I2142</f>
        <v>71.600438800286526</v>
      </c>
      <c r="D2142" s="2">
        <f>MACD!E2142</f>
        <v>-2.3864877242905536E-2</v>
      </c>
      <c r="E2142" s="2">
        <f>MACD!F2142</f>
        <v>-6.627650223657305E-3</v>
      </c>
      <c r="F2142" s="2">
        <f>'Moving Avg'!D2142</f>
        <v>4.5066600000000001</v>
      </c>
      <c r="G2142" s="2">
        <f>'Moving Avg'!F2142</f>
        <v>4.420799999999999</v>
      </c>
      <c r="H2142" s="2">
        <f>'Moving Avg'!G2142</f>
        <v>4.238734</v>
      </c>
      <c r="I2142" s="2">
        <f>'Moving Avg'!H2142</f>
        <v>3.7419654999999987</v>
      </c>
      <c r="J2142" s="17" t="str">
        <f>OBV!F2142</f>
        <v>BULLISH</v>
      </c>
      <c r="K2142" s="17" t="str">
        <f>OBV!G2142</f>
        <v>NEUTRAL</v>
      </c>
      <c r="L2142" s="17" t="str">
        <f>OBV!H2142</f>
        <v>CONFIRMED BULLISH</v>
      </c>
      <c r="M2142" s="19">
        <f t="shared" si="330"/>
        <v>0</v>
      </c>
      <c r="N2142" s="19">
        <f t="shared" si="331"/>
        <v>45</v>
      </c>
      <c r="O2142" s="19">
        <f t="shared" si="332"/>
        <v>50</v>
      </c>
      <c r="P2142" s="19">
        <f t="shared" si="333"/>
        <v>83.5</v>
      </c>
      <c r="Q2142" s="20">
        <f t="shared" si="334"/>
        <v>35.774999999999999</v>
      </c>
      <c r="R2142" s="20">
        <f t="shared" si="335"/>
        <v>47.375</v>
      </c>
      <c r="S2142" s="20">
        <f t="shared" si="336"/>
        <v>56.825000000000003</v>
      </c>
      <c r="T2142" s="20">
        <f t="shared" si="337"/>
        <v>44.625</v>
      </c>
      <c r="U2142" s="19">
        <f t="shared" si="338"/>
        <v>46.658333333333339</v>
      </c>
      <c r="V2142" s="19">
        <f t="shared" si="339"/>
        <v>46.150000000000006</v>
      </c>
    </row>
    <row r="2143" spans="1:22" ht="13.5" x14ac:dyDescent="0.25">
      <c r="A2143" s="3">
        <f>RSI!A2143</f>
        <v>45125</v>
      </c>
      <c r="B2143" s="2">
        <f>RSI!B2143</f>
        <v>4.5362999999999998</v>
      </c>
      <c r="C2143" s="2">
        <f>RSI!I2143</f>
        <v>73.065926241466244</v>
      </c>
      <c r="D2143" s="2">
        <f>MACD!E2143</f>
        <v>-3.8804888853095854E-2</v>
      </c>
      <c r="E2143" s="2">
        <f>MACD!F2143</f>
        <v>-1.3063097949545015E-2</v>
      </c>
      <c r="F2143" s="2">
        <f>'Moving Avg'!D2143</f>
        <v>4.5152599999999996</v>
      </c>
      <c r="G2143" s="2">
        <f>'Moving Avg'!F2143</f>
        <v>4.4275349999999998</v>
      </c>
      <c r="H2143" s="2">
        <f>'Moving Avg'!G2143</f>
        <v>4.2530980000000005</v>
      </c>
      <c r="I2143" s="2">
        <f>'Moving Avg'!H2143</f>
        <v>3.7454734999999988</v>
      </c>
      <c r="J2143" s="17" t="str">
        <f>OBV!F2143</f>
        <v>BULLISH</v>
      </c>
      <c r="K2143" s="17" t="str">
        <f>OBV!G2143</f>
        <v>NEUTRAL</v>
      </c>
      <c r="L2143" s="17" t="str">
        <f>OBV!H2143</f>
        <v>BULLISH DIVERGENCE</v>
      </c>
      <c r="M2143" s="19">
        <f t="shared" si="330"/>
        <v>0</v>
      </c>
      <c r="N2143" s="19">
        <f t="shared" si="331"/>
        <v>100</v>
      </c>
      <c r="O2143" s="19">
        <f t="shared" si="332"/>
        <v>50</v>
      </c>
      <c r="P2143" s="19">
        <f t="shared" si="333"/>
        <v>66.5</v>
      </c>
      <c r="Q2143" s="20">
        <f t="shared" si="334"/>
        <v>52.475000000000001</v>
      </c>
      <c r="R2143" s="20">
        <f t="shared" si="335"/>
        <v>54.125</v>
      </c>
      <c r="S2143" s="20">
        <f t="shared" si="336"/>
        <v>57.424999999999997</v>
      </c>
      <c r="T2143" s="20">
        <f t="shared" si="337"/>
        <v>54.125</v>
      </c>
      <c r="U2143" s="19">
        <f t="shared" si="338"/>
        <v>54.67499999999999</v>
      </c>
      <c r="V2143" s="19">
        <f t="shared" si="339"/>
        <v>54.537499999999994</v>
      </c>
    </row>
    <row r="2144" spans="1:22" ht="13.5" x14ac:dyDescent="0.25">
      <c r="A2144" s="3">
        <f>RSI!A2144</f>
        <v>45127</v>
      </c>
      <c r="B2144" s="2">
        <f>RSI!B2144</f>
        <v>4.6254</v>
      </c>
      <c r="C2144" s="2">
        <f>RSI!I2144</f>
        <v>78.876575697719744</v>
      </c>
      <c r="D2144" s="2">
        <f>MACD!E2144</f>
        <v>-5.5116808047939614E-2</v>
      </c>
      <c r="E2144" s="2">
        <f>MACD!F2144</f>
        <v>-2.1473839969223939E-2</v>
      </c>
      <c r="F2144" s="2">
        <f>'Moving Avg'!D2144</f>
        <v>4.54</v>
      </c>
      <c r="G2144" s="2">
        <f>'Moving Avg'!F2144</f>
        <v>4.4387249999999998</v>
      </c>
      <c r="H2144" s="2">
        <f>'Moving Avg'!G2144</f>
        <v>4.2705780000000004</v>
      </c>
      <c r="I2144" s="2">
        <f>'Moving Avg'!H2144</f>
        <v>3.749426999999999</v>
      </c>
      <c r="J2144" s="17" t="str">
        <f>OBV!F2144</f>
        <v>BULLISH</v>
      </c>
      <c r="K2144" s="17" t="str">
        <f>OBV!G2144</f>
        <v>NEUTRAL</v>
      </c>
      <c r="L2144" s="17" t="str">
        <f>OBV!H2144</f>
        <v>BULLISH DIVERGENCE</v>
      </c>
      <c r="M2144" s="19">
        <f t="shared" si="330"/>
        <v>0</v>
      </c>
      <c r="N2144" s="19">
        <f t="shared" si="331"/>
        <v>100</v>
      </c>
      <c r="O2144" s="19">
        <f t="shared" si="332"/>
        <v>50</v>
      </c>
      <c r="P2144" s="19">
        <f t="shared" si="333"/>
        <v>66.5</v>
      </c>
      <c r="Q2144" s="20">
        <f t="shared" si="334"/>
        <v>52.475000000000001</v>
      </c>
      <c r="R2144" s="20">
        <f t="shared" si="335"/>
        <v>54.125</v>
      </c>
      <c r="S2144" s="20">
        <f t="shared" si="336"/>
        <v>57.424999999999997</v>
      </c>
      <c r="T2144" s="20">
        <f t="shared" si="337"/>
        <v>54.125</v>
      </c>
      <c r="U2144" s="19">
        <f t="shared" si="338"/>
        <v>54.67499999999999</v>
      </c>
      <c r="V2144" s="19">
        <f t="shared" si="339"/>
        <v>54.537499999999994</v>
      </c>
    </row>
    <row r="2145" spans="1:22" ht="13.5" x14ac:dyDescent="0.25">
      <c r="A2145" s="3">
        <f>RSI!A2145</f>
        <v>45128</v>
      </c>
      <c r="B2145" s="2">
        <f>RSI!B2145</f>
        <v>4.5987</v>
      </c>
      <c r="C2145" s="2">
        <f>RSI!I2145</f>
        <v>73.742539113896953</v>
      </c>
      <c r="D2145" s="2">
        <f>MACD!E2145</f>
        <v>-6.3178091655887947E-2</v>
      </c>
      <c r="E2145" s="2">
        <f>MACD!F2145</f>
        <v>-2.9814690306556743E-2</v>
      </c>
      <c r="F2145" s="2">
        <f>'Moving Avg'!D2145</f>
        <v>4.5594000000000001</v>
      </c>
      <c r="G2145" s="2">
        <f>'Moving Avg'!F2145</f>
        <v>4.4489949999999983</v>
      </c>
      <c r="H2145" s="2">
        <f>'Moving Avg'!G2145</f>
        <v>4.286690000000001</v>
      </c>
      <c r="I2145" s="2">
        <f>'Moving Avg'!H2145</f>
        <v>3.7532469999999991</v>
      </c>
      <c r="J2145" s="17" t="str">
        <f>OBV!F2145</f>
        <v>BULLISH</v>
      </c>
      <c r="K2145" s="17" t="str">
        <f>OBV!G2145</f>
        <v>NEUTRAL</v>
      </c>
      <c r="L2145" s="17" t="str">
        <f>OBV!H2145</f>
        <v>BULLISH DIVERGENCE</v>
      </c>
      <c r="M2145" s="19">
        <f t="shared" si="330"/>
        <v>0</v>
      </c>
      <c r="N2145" s="19">
        <f t="shared" si="331"/>
        <v>100</v>
      </c>
      <c r="O2145" s="19">
        <f t="shared" si="332"/>
        <v>50</v>
      </c>
      <c r="P2145" s="19">
        <f t="shared" si="333"/>
        <v>66.5</v>
      </c>
      <c r="Q2145" s="20">
        <f t="shared" si="334"/>
        <v>52.475000000000001</v>
      </c>
      <c r="R2145" s="20">
        <f t="shared" si="335"/>
        <v>54.125</v>
      </c>
      <c r="S2145" s="20">
        <f t="shared" si="336"/>
        <v>57.424999999999997</v>
      </c>
      <c r="T2145" s="20">
        <f t="shared" si="337"/>
        <v>54.125</v>
      </c>
      <c r="U2145" s="19">
        <f t="shared" si="338"/>
        <v>54.67499999999999</v>
      </c>
      <c r="V2145" s="19">
        <f t="shared" si="339"/>
        <v>54.537499999999994</v>
      </c>
    </row>
    <row r="2146" spans="1:22" ht="13.5" x14ac:dyDescent="0.25">
      <c r="A2146" s="3">
        <f>RSI!A2146</f>
        <v>45131</v>
      </c>
      <c r="B2146" s="2">
        <f>RSI!B2146</f>
        <v>4.6342999999999996</v>
      </c>
      <c r="C2146" s="2">
        <f>RSI!I2146</f>
        <v>75.986852119937566</v>
      </c>
      <c r="D2146" s="2">
        <f>MACD!E2146</f>
        <v>-6.0920942440965575E-2</v>
      </c>
      <c r="E2146" s="2">
        <f>MACD!F2146</f>
        <v>-3.6035940733438514E-2</v>
      </c>
      <c r="F2146" s="2">
        <f>'Moving Avg'!D2146</f>
        <v>4.5826000000000002</v>
      </c>
      <c r="G2146" s="2">
        <f>'Moving Avg'!F2146</f>
        <v>4.4614599999999998</v>
      </c>
      <c r="H2146" s="2">
        <f>'Moving Avg'!G2146</f>
        <v>4.3041820000000017</v>
      </c>
      <c r="I2146" s="2">
        <f>'Moving Avg'!H2146</f>
        <v>3.7576614999999993</v>
      </c>
      <c r="J2146" s="17" t="str">
        <f>OBV!F2146</f>
        <v>BULLISH</v>
      </c>
      <c r="K2146" s="17" t="str">
        <f>OBV!G2146</f>
        <v>NEUTRAL</v>
      </c>
      <c r="L2146" s="17" t="str">
        <f>OBV!H2146</f>
        <v>BULLISH DIVERGENCE</v>
      </c>
      <c r="M2146" s="19">
        <f t="shared" si="330"/>
        <v>0</v>
      </c>
      <c r="N2146" s="19">
        <f t="shared" si="331"/>
        <v>100</v>
      </c>
      <c r="O2146" s="19">
        <f t="shared" si="332"/>
        <v>50</v>
      </c>
      <c r="P2146" s="19">
        <f t="shared" si="333"/>
        <v>66.5</v>
      </c>
      <c r="Q2146" s="20">
        <f t="shared" si="334"/>
        <v>52.475000000000001</v>
      </c>
      <c r="R2146" s="20">
        <f t="shared" si="335"/>
        <v>54.125</v>
      </c>
      <c r="S2146" s="20">
        <f t="shared" si="336"/>
        <v>57.424999999999997</v>
      </c>
      <c r="T2146" s="20">
        <f t="shared" si="337"/>
        <v>54.125</v>
      </c>
      <c r="U2146" s="19">
        <f t="shared" si="338"/>
        <v>54.67499999999999</v>
      </c>
      <c r="V2146" s="19">
        <f t="shared" si="339"/>
        <v>54.537499999999994</v>
      </c>
    </row>
    <row r="2147" spans="1:22" ht="13.5" x14ac:dyDescent="0.25">
      <c r="A2147" s="3">
        <f>RSI!A2147</f>
        <v>45133</v>
      </c>
      <c r="B2147" s="2">
        <f>RSI!B2147</f>
        <v>4.6254</v>
      </c>
      <c r="C2147" s="2">
        <f>RSI!I2147</f>
        <v>74.277572582659758</v>
      </c>
      <c r="D2147" s="2">
        <f>MACD!E2147</f>
        <v>-5.9595017073823087E-2</v>
      </c>
      <c r="E2147" s="2">
        <f>MACD!F2147</f>
        <v>-4.074775600151543E-2</v>
      </c>
      <c r="F2147" s="2">
        <f>'Moving Avg'!D2147</f>
        <v>4.6040200000000002</v>
      </c>
      <c r="G2147" s="2">
        <f>'Moving Avg'!F2147</f>
        <v>4.4734799999999995</v>
      </c>
      <c r="H2147" s="2">
        <f>'Moving Avg'!G2147</f>
        <v>4.319828000000002</v>
      </c>
      <c r="I2147" s="2">
        <f>'Moving Avg'!H2147</f>
        <v>3.7617399999999992</v>
      </c>
      <c r="J2147" s="17" t="str">
        <f>OBV!F2147</f>
        <v>BULLISH</v>
      </c>
      <c r="K2147" s="17" t="str">
        <f>OBV!G2147</f>
        <v>NEUTRAL</v>
      </c>
      <c r="L2147" s="17" t="str">
        <f>OBV!H2147</f>
        <v>BULLISH DIVERGENCE</v>
      </c>
      <c r="M2147" s="19">
        <f t="shared" si="330"/>
        <v>0</v>
      </c>
      <c r="N2147" s="19">
        <f t="shared" si="331"/>
        <v>45</v>
      </c>
      <c r="O2147" s="19">
        <f t="shared" si="332"/>
        <v>50</v>
      </c>
      <c r="P2147" s="19">
        <f t="shared" si="333"/>
        <v>66.5</v>
      </c>
      <c r="Q2147" s="20">
        <f t="shared" si="334"/>
        <v>33.225000000000001</v>
      </c>
      <c r="R2147" s="20">
        <f t="shared" si="335"/>
        <v>43.125</v>
      </c>
      <c r="S2147" s="20">
        <f t="shared" si="336"/>
        <v>49.174999999999997</v>
      </c>
      <c r="T2147" s="20">
        <f t="shared" si="337"/>
        <v>40.375</v>
      </c>
      <c r="U2147" s="19">
        <f t="shared" si="338"/>
        <v>41.841666666666661</v>
      </c>
      <c r="V2147" s="19">
        <f t="shared" si="339"/>
        <v>41.474999999999994</v>
      </c>
    </row>
    <row r="2148" spans="1:22" ht="13.5" x14ac:dyDescent="0.25">
      <c r="A2148" s="3">
        <f>RSI!A2148</f>
        <v>45134</v>
      </c>
      <c r="B2148" s="2">
        <f>RSI!B2148</f>
        <v>4.5987</v>
      </c>
      <c r="C2148" s="2">
        <f>RSI!I2148</f>
        <v>69.245227389892023</v>
      </c>
      <c r="D2148" s="2">
        <f>MACD!E2148</f>
        <v>-5.5040004127214104E-2</v>
      </c>
      <c r="E2148" s="2">
        <f>MACD!F2148</f>
        <v>-4.3606205626655167E-2</v>
      </c>
      <c r="F2148" s="2">
        <f>'Moving Avg'!D2148</f>
        <v>4.6165000000000003</v>
      </c>
      <c r="G2148" s="2">
        <f>'Moving Avg'!F2148</f>
        <v>4.4833349999999985</v>
      </c>
      <c r="H2148" s="2">
        <f>'Moving Avg'!G2148</f>
        <v>4.3336060000000023</v>
      </c>
      <c r="I2148" s="2">
        <f>'Moving Avg'!H2148</f>
        <v>3.7655599999999994</v>
      </c>
      <c r="J2148" s="17" t="str">
        <f>OBV!F2148</f>
        <v>BULLISH</v>
      </c>
      <c r="K2148" s="17" t="str">
        <f>OBV!G2148</f>
        <v>NEUTRAL</v>
      </c>
      <c r="L2148" s="17" t="str">
        <f>OBV!H2148</f>
        <v>CONFIRMED BULLISH</v>
      </c>
      <c r="M2148" s="19">
        <f t="shared" si="330"/>
        <v>25</v>
      </c>
      <c r="N2148" s="19">
        <f t="shared" si="331"/>
        <v>45</v>
      </c>
      <c r="O2148" s="19">
        <f t="shared" si="332"/>
        <v>50</v>
      </c>
      <c r="P2148" s="19">
        <f t="shared" si="333"/>
        <v>83.5</v>
      </c>
      <c r="Q2148" s="20">
        <f t="shared" si="334"/>
        <v>44.524999999999999</v>
      </c>
      <c r="R2148" s="20">
        <f t="shared" si="335"/>
        <v>52.375</v>
      </c>
      <c r="S2148" s="20">
        <f t="shared" si="336"/>
        <v>60.575000000000003</v>
      </c>
      <c r="T2148" s="20">
        <f t="shared" si="337"/>
        <v>50.875</v>
      </c>
      <c r="U2148" s="19">
        <f t="shared" si="338"/>
        <v>52.491666666666674</v>
      </c>
      <c r="V2148" s="19">
        <f t="shared" si="339"/>
        <v>52.087500000000006</v>
      </c>
    </row>
    <row r="2149" spans="1:22" ht="13.5" x14ac:dyDescent="0.25">
      <c r="A2149" s="3">
        <f>RSI!A2149</f>
        <v>45135</v>
      </c>
      <c r="B2149" s="2">
        <f>RSI!B2149</f>
        <v>4.6165000000000003</v>
      </c>
      <c r="C2149" s="2">
        <f>RSI!I2149</f>
        <v>70.671792712598133</v>
      </c>
      <c r="D2149" s="2">
        <f>MACD!E2149</f>
        <v>-5.2071375703207856E-2</v>
      </c>
      <c r="E2149" s="2">
        <f>MACD!F2149</f>
        <v>-4.5299239641965708E-2</v>
      </c>
      <c r="F2149" s="2">
        <f>'Moving Avg'!D2149</f>
        <v>4.6147200000000002</v>
      </c>
      <c r="G2149" s="2">
        <f>'Moving Avg'!F2149</f>
        <v>4.4944949999999988</v>
      </c>
      <c r="H2149" s="2">
        <f>'Moving Avg'!G2149</f>
        <v>4.3465740000000013</v>
      </c>
      <c r="I2149" s="2">
        <f>'Moving Avg'!H2149</f>
        <v>3.7694689999999991</v>
      </c>
      <c r="J2149" s="17" t="str">
        <f>OBV!F2149</f>
        <v>BEARISH</v>
      </c>
      <c r="K2149" s="17" t="str">
        <f>OBV!G2149</f>
        <v>NEUTRAL</v>
      </c>
      <c r="L2149" s="17" t="str">
        <f>OBV!H2149</f>
        <v>CONFIRMED BEARISH</v>
      </c>
      <c r="M2149" s="19">
        <f t="shared" si="330"/>
        <v>0</v>
      </c>
      <c r="N2149" s="19">
        <f t="shared" si="331"/>
        <v>45</v>
      </c>
      <c r="O2149" s="19">
        <f t="shared" si="332"/>
        <v>50</v>
      </c>
      <c r="P2149" s="19">
        <f t="shared" si="333"/>
        <v>16.5</v>
      </c>
      <c r="Q2149" s="20">
        <f t="shared" si="334"/>
        <v>25.725000000000001</v>
      </c>
      <c r="R2149" s="20">
        <f t="shared" si="335"/>
        <v>30.625</v>
      </c>
      <c r="S2149" s="20">
        <f t="shared" si="336"/>
        <v>26.675000000000001</v>
      </c>
      <c r="T2149" s="20">
        <f t="shared" si="337"/>
        <v>27.875</v>
      </c>
      <c r="U2149" s="19">
        <f t="shared" si="338"/>
        <v>27.675000000000001</v>
      </c>
      <c r="V2149" s="19">
        <f t="shared" si="339"/>
        <v>27.725000000000001</v>
      </c>
    </row>
    <row r="2150" spans="1:22" ht="13.5" x14ac:dyDescent="0.25">
      <c r="A2150" s="3">
        <f>RSI!A2150</f>
        <v>45138</v>
      </c>
      <c r="B2150" s="2">
        <f>RSI!B2150</f>
        <v>4.5629999999999997</v>
      </c>
      <c r="C2150" s="2">
        <f>RSI!I2150</f>
        <v>61.446230326077604</v>
      </c>
      <c r="D2150" s="2">
        <f>MACD!E2150</f>
        <v>-4.649742037724014E-2</v>
      </c>
      <c r="E2150" s="2">
        <f>MACD!F2150</f>
        <v>-4.5538875789020591E-2</v>
      </c>
      <c r="F2150" s="2">
        <f>'Moving Avg'!D2150</f>
        <v>4.6075799999999996</v>
      </c>
      <c r="G2150" s="2">
        <f>'Moving Avg'!F2150</f>
        <v>4.5058999999999987</v>
      </c>
      <c r="H2150" s="2">
        <f>'Moving Avg'!G2150</f>
        <v>4.357972000000002</v>
      </c>
      <c r="I2150" s="2">
        <f>'Moving Avg'!H2150</f>
        <v>3.7735269999999992</v>
      </c>
      <c r="J2150" s="17" t="str">
        <f>OBV!F2150</f>
        <v>BEARISH</v>
      </c>
      <c r="K2150" s="17" t="str">
        <f>OBV!G2150</f>
        <v>NEUTRAL</v>
      </c>
      <c r="L2150" s="17" t="str">
        <f>OBV!H2150</f>
        <v>CONFIRMED BEARISH</v>
      </c>
      <c r="M2150" s="19">
        <f t="shared" si="330"/>
        <v>25</v>
      </c>
      <c r="N2150" s="19">
        <f t="shared" si="331"/>
        <v>45</v>
      </c>
      <c r="O2150" s="19">
        <f t="shared" si="332"/>
        <v>50</v>
      </c>
      <c r="P2150" s="19">
        <f t="shared" si="333"/>
        <v>16.5</v>
      </c>
      <c r="Q2150" s="20">
        <f t="shared" si="334"/>
        <v>34.475000000000001</v>
      </c>
      <c r="R2150" s="20">
        <f t="shared" si="335"/>
        <v>35.625</v>
      </c>
      <c r="S2150" s="20">
        <f t="shared" si="336"/>
        <v>30.425000000000001</v>
      </c>
      <c r="T2150" s="20">
        <f t="shared" si="337"/>
        <v>34.125</v>
      </c>
      <c r="U2150" s="19">
        <f t="shared" si="338"/>
        <v>33.508333333333333</v>
      </c>
      <c r="V2150" s="19">
        <f t="shared" si="339"/>
        <v>33.662499999999994</v>
      </c>
    </row>
    <row r="2151" spans="1:22" ht="13.5" x14ac:dyDescent="0.25">
      <c r="A2151" s="3">
        <f>RSI!A2151</f>
        <v>45139</v>
      </c>
      <c r="B2151" s="2">
        <f>RSI!B2151</f>
        <v>4.5006000000000004</v>
      </c>
      <c r="C2151" s="2">
        <f>RSI!I2151</f>
        <v>52.790255290559166</v>
      </c>
      <c r="D2151" s="2">
        <f>MACD!E2151</f>
        <v>-3.5122983351172365E-2</v>
      </c>
      <c r="E2151" s="2">
        <f>MACD!F2151</f>
        <v>-4.3455697301450949E-2</v>
      </c>
      <c r="F2151" s="2">
        <f>'Moving Avg'!D2151</f>
        <v>4.5808400000000002</v>
      </c>
      <c r="G2151" s="2">
        <f>'Moving Avg'!F2151</f>
        <v>4.5121000000000002</v>
      </c>
      <c r="H2151" s="2">
        <f>'Moving Avg'!G2151</f>
        <v>4.3679540000000019</v>
      </c>
      <c r="I2151" s="2">
        <f>'Moving Avg'!H2151</f>
        <v>3.7772729999999992</v>
      </c>
      <c r="J2151" s="17" t="str">
        <f>OBV!F2151</f>
        <v>BEARISH</v>
      </c>
      <c r="K2151" s="17" t="str">
        <f>OBV!G2151</f>
        <v>NEUTRAL</v>
      </c>
      <c r="L2151" s="17" t="str">
        <f>OBV!H2151</f>
        <v>CONFIRMED BEARISH</v>
      </c>
      <c r="M2151" s="19">
        <f t="shared" si="330"/>
        <v>25</v>
      </c>
      <c r="N2151" s="19">
        <f t="shared" si="331"/>
        <v>0</v>
      </c>
      <c r="O2151" s="19">
        <f t="shared" si="332"/>
        <v>50</v>
      </c>
      <c r="P2151" s="19">
        <f t="shared" si="333"/>
        <v>16.5</v>
      </c>
      <c r="Q2151" s="20">
        <f t="shared" si="334"/>
        <v>18.725000000000001</v>
      </c>
      <c r="R2151" s="20">
        <f t="shared" si="335"/>
        <v>26.625</v>
      </c>
      <c r="S2151" s="20">
        <f t="shared" si="336"/>
        <v>23.675000000000001</v>
      </c>
      <c r="T2151" s="20">
        <f t="shared" si="337"/>
        <v>22.875</v>
      </c>
      <c r="U2151" s="19">
        <f t="shared" si="338"/>
        <v>23.008333333333336</v>
      </c>
      <c r="V2151" s="19">
        <f t="shared" si="339"/>
        <v>22.975000000000001</v>
      </c>
    </row>
    <row r="2152" spans="1:22" ht="13.5" x14ac:dyDescent="0.25">
      <c r="A2152" s="3">
        <f>RSI!A2152</f>
        <v>45140</v>
      </c>
      <c r="B2152" s="2">
        <f>RSI!B2152</f>
        <v>4.4649999999999999</v>
      </c>
      <c r="C2152" s="2">
        <f>RSI!I2152</f>
        <v>48.585172136758381</v>
      </c>
      <c r="D2152" s="2">
        <f>MACD!E2152</f>
        <v>-2.2972379033298296E-2</v>
      </c>
      <c r="E2152" s="2">
        <f>MACD!F2152</f>
        <v>-3.9359033647820417E-2</v>
      </c>
      <c r="F2152" s="2">
        <f>'Moving Avg'!D2152</f>
        <v>4.5487599999999997</v>
      </c>
      <c r="G2152" s="2">
        <f>'Moving Avg'!F2152</f>
        <v>4.5169350000000001</v>
      </c>
      <c r="H2152" s="2">
        <f>'Moving Avg'!G2152</f>
        <v>4.3758900000000018</v>
      </c>
      <c r="I2152" s="2">
        <f>'Moving Avg'!H2152</f>
        <v>3.7805494999999989</v>
      </c>
      <c r="J2152" s="17" t="str">
        <f>OBV!F2152</f>
        <v>BEARISH</v>
      </c>
      <c r="K2152" s="17" t="str">
        <f>OBV!G2152</f>
        <v>NEUTRAL</v>
      </c>
      <c r="L2152" s="17" t="str">
        <f>OBV!H2152</f>
        <v>CONFIRMED BEARISH</v>
      </c>
      <c r="M2152" s="19">
        <f t="shared" si="330"/>
        <v>25</v>
      </c>
      <c r="N2152" s="19">
        <f t="shared" si="331"/>
        <v>0</v>
      </c>
      <c r="O2152" s="19">
        <f t="shared" si="332"/>
        <v>50</v>
      </c>
      <c r="P2152" s="19">
        <f t="shared" si="333"/>
        <v>16.5</v>
      </c>
      <c r="Q2152" s="20">
        <f t="shared" si="334"/>
        <v>18.725000000000001</v>
      </c>
      <c r="R2152" s="20">
        <f t="shared" si="335"/>
        <v>26.625</v>
      </c>
      <c r="S2152" s="20">
        <f t="shared" si="336"/>
        <v>23.675000000000001</v>
      </c>
      <c r="T2152" s="20">
        <f t="shared" si="337"/>
        <v>22.875</v>
      </c>
      <c r="U2152" s="19">
        <f t="shared" si="338"/>
        <v>23.008333333333336</v>
      </c>
      <c r="V2152" s="19">
        <f t="shared" si="339"/>
        <v>22.975000000000001</v>
      </c>
    </row>
    <row r="2153" spans="1:22" ht="13.5" x14ac:dyDescent="0.25">
      <c r="A2153" s="3">
        <f>RSI!A2153</f>
        <v>45141</v>
      </c>
      <c r="B2153" s="2">
        <f>RSI!B2153</f>
        <v>4.4561000000000002</v>
      </c>
      <c r="C2153" s="2">
        <f>RSI!I2153</f>
        <v>47.565092993020201</v>
      </c>
      <c r="D2153" s="2">
        <f>MACD!E2153</f>
        <v>-9.1549838664928274E-3</v>
      </c>
      <c r="E2153" s="2">
        <f>MACD!F2153</f>
        <v>-3.3318223691554898E-2</v>
      </c>
      <c r="F2153" s="2">
        <f>'Moving Avg'!D2153</f>
        <v>4.5202399999999994</v>
      </c>
      <c r="G2153" s="2">
        <f>'Moving Avg'!F2153</f>
        <v>4.5229949999999999</v>
      </c>
      <c r="H2153" s="2">
        <f>'Moving Avg'!G2153</f>
        <v>4.3789800000000012</v>
      </c>
      <c r="I2153" s="2">
        <f>'Moving Avg'!H2153</f>
        <v>3.7836979999999989</v>
      </c>
      <c r="J2153" s="17" t="str">
        <f>OBV!F2153</f>
        <v>BEARISH</v>
      </c>
      <c r="K2153" s="17" t="str">
        <f>OBV!G2153</f>
        <v>NEUTRAL</v>
      </c>
      <c r="L2153" s="17" t="str">
        <f>OBV!H2153</f>
        <v>CONFIRMED BEARISH</v>
      </c>
      <c r="M2153" s="19">
        <f t="shared" si="330"/>
        <v>25</v>
      </c>
      <c r="N2153" s="19">
        <f t="shared" si="331"/>
        <v>0</v>
      </c>
      <c r="O2153" s="19">
        <f t="shared" si="332"/>
        <v>50</v>
      </c>
      <c r="P2153" s="19">
        <f t="shared" si="333"/>
        <v>16.5</v>
      </c>
      <c r="Q2153" s="20">
        <f t="shared" si="334"/>
        <v>18.725000000000001</v>
      </c>
      <c r="R2153" s="20">
        <f t="shared" si="335"/>
        <v>26.625</v>
      </c>
      <c r="S2153" s="20">
        <f t="shared" si="336"/>
        <v>23.675000000000001</v>
      </c>
      <c r="T2153" s="20">
        <f t="shared" si="337"/>
        <v>22.875</v>
      </c>
      <c r="U2153" s="19">
        <f t="shared" si="338"/>
        <v>23.008333333333336</v>
      </c>
      <c r="V2153" s="19">
        <f t="shared" si="339"/>
        <v>22.975000000000001</v>
      </c>
    </row>
    <row r="2154" spans="1:22" ht="13.5" x14ac:dyDescent="0.25">
      <c r="A2154" s="3">
        <f>RSI!A2154</f>
        <v>45142</v>
      </c>
      <c r="B2154" s="2">
        <f>RSI!B2154</f>
        <v>4.3669000000000002</v>
      </c>
      <c r="C2154" s="2">
        <f>RSI!I2154</f>
        <v>38.777507816626972</v>
      </c>
      <c r="D2154" s="2">
        <f>MACD!E2154</f>
        <v>2.3004000766946753E-2</v>
      </c>
      <c r="E2154" s="2">
        <f>MACD!F2154</f>
        <v>-2.2053778799854568E-2</v>
      </c>
      <c r="F2154" s="2">
        <f>'Moving Avg'!D2154</f>
        <v>4.4703200000000001</v>
      </c>
      <c r="G2154" s="2">
        <f>'Moving Avg'!F2154</f>
        <v>4.5233450000000008</v>
      </c>
      <c r="H2154" s="2">
        <f>'Moving Avg'!G2154</f>
        <v>4.3801200000000016</v>
      </c>
      <c r="I2154" s="2">
        <f>'Moving Avg'!H2154</f>
        <v>3.7864004999999978</v>
      </c>
      <c r="J2154" s="17" t="str">
        <f>OBV!F2154</f>
        <v>BEARISH</v>
      </c>
      <c r="K2154" s="17" t="str">
        <f>OBV!G2154</f>
        <v>NEUTRAL</v>
      </c>
      <c r="L2154" s="17" t="str">
        <f>OBV!H2154</f>
        <v>CONFIRMED BEARISH</v>
      </c>
      <c r="M2154" s="19">
        <f t="shared" si="330"/>
        <v>25</v>
      </c>
      <c r="N2154" s="19">
        <f t="shared" si="331"/>
        <v>0</v>
      </c>
      <c r="O2154" s="19">
        <f t="shared" si="332"/>
        <v>50</v>
      </c>
      <c r="P2154" s="19">
        <f t="shared" si="333"/>
        <v>16.5</v>
      </c>
      <c r="Q2154" s="20">
        <f t="shared" si="334"/>
        <v>18.725000000000001</v>
      </c>
      <c r="R2154" s="20">
        <f t="shared" si="335"/>
        <v>26.625</v>
      </c>
      <c r="S2154" s="20">
        <f t="shared" si="336"/>
        <v>23.675000000000001</v>
      </c>
      <c r="T2154" s="20">
        <f t="shared" si="337"/>
        <v>22.875</v>
      </c>
      <c r="U2154" s="19">
        <f t="shared" si="338"/>
        <v>23.008333333333336</v>
      </c>
      <c r="V2154" s="19">
        <f t="shared" si="339"/>
        <v>22.975000000000001</v>
      </c>
    </row>
    <row r="2155" spans="1:22" ht="13.5" x14ac:dyDescent="0.25">
      <c r="A2155" s="3">
        <f>RSI!A2155</f>
        <v>45145</v>
      </c>
      <c r="B2155" s="2">
        <f>RSI!B2155</f>
        <v>4.3669000000000002</v>
      </c>
      <c r="C2155" s="2">
        <f>RSI!I2155</f>
        <v>38.777507816626979</v>
      </c>
      <c r="D2155" s="2">
        <f>MACD!E2155</f>
        <v>4.6775809231698773E-2</v>
      </c>
      <c r="E2155" s="2">
        <f>MACD!F2155</f>
        <v>-8.2878611935439019E-3</v>
      </c>
      <c r="F2155" s="2">
        <f>'Moving Avg'!D2155</f>
        <v>4.4311000000000007</v>
      </c>
      <c r="G2155" s="2">
        <f>'Moving Avg'!F2155</f>
        <v>4.5220250000000011</v>
      </c>
      <c r="H2155" s="2">
        <f>'Moving Avg'!G2155</f>
        <v>4.3824260000000006</v>
      </c>
      <c r="I2155" s="2">
        <f>'Moving Avg'!H2155</f>
        <v>3.7891444999999981</v>
      </c>
      <c r="J2155" s="17" t="str">
        <f>OBV!F2155</f>
        <v>BEARISH</v>
      </c>
      <c r="K2155" s="17" t="str">
        <f>OBV!G2155</f>
        <v>NEUTRAL</v>
      </c>
      <c r="L2155" s="17" t="str">
        <f>OBV!H2155</f>
        <v>CONFIRMED BEARISH</v>
      </c>
      <c r="M2155" s="19">
        <f t="shared" si="330"/>
        <v>25</v>
      </c>
      <c r="N2155" s="19">
        <f t="shared" si="331"/>
        <v>0</v>
      </c>
      <c r="O2155" s="19">
        <f t="shared" si="332"/>
        <v>50</v>
      </c>
      <c r="P2155" s="19">
        <f t="shared" si="333"/>
        <v>16.5</v>
      </c>
      <c r="Q2155" s="20">
        <f t="shared" si="334"/>
        <v>18.725000000000001</v>
      </c>
      <c r="R2155" s="20">
        <f t="shared" si="335"/>
        <v>26.625</v>
      </c>
      <c r="S2155" s="20">
        <f t="shared" si="336"/>
        <v>23.675000000000001</v>
      </c>
      <c r="T2155" s="20">
        <f t="shared" si="337"/>
        <v>22.875</v>
      </c>
      <c r="U2155" s="19">
        <f t="shared" si="338"/>
        <v>23.008333333333336</v>
      </c>
      <c r="V2155" s="19">
        <f t="shared" si="339"/>
        <v>22.975000000000001</v>
      </c>
    </row>
    <row r="2156" spans="1:22" ht="13.5" x14ac:dyDescent="0.25">
      <c r="A2156" s="3">
        <f>RSI!A2156</f>
        <v>45146</v>
      </c>
      <c r="B2156" s="2">
        <f>RSI!B2156</f>
        <v>4.3224</v>
      </c>
      <c r="C2156" s="2">
        <f>RSI!I2156</f>
        <v>35.032779487198042</v>
      </c>
      <c r="D2156" s="2">
        <f>MACD!E2156</f>
        <v>7.6282202653009001E-2</v>
      </c>
      <c r="E2156" s="2">
        <f>MACD!F2156</f>
        <v>8.6261515757666794E-3</v>
      </c>
      <c r="F2156" s="2">
        <f>'Moving Avg'!D2156</f>
        <v>4.3954599999999999</v>
      </c>
      <c r="G2156" s="2">
        <f>'Moving Avg'!F2156</f>
        <v>4.5143100000000009</v>
      </c>
      <c r="H2156" s="2">
        <f>'Moving Avg'!G2156</f>
        <v>4.3846760000000007</v>
      </c>
      <c r="I2156" s="2">
        <f>'Moving Avg'!H2156</f>
        <v>3.791665999999998</v>
      </c>
      <c r="J2156" s="17" t="str">
        <f>OBV!F2156</f>
        <v>BEARISH</v>
      </c>
      <c r="K2156" s="17" t="str">
        <f>OBV!G2156</f>
        <v>NEUTRAL</v>
      </c>
      <c r="L2156" s="17" t="str">
        <f>OBV!H2156</f>
        <v>CONFIRMED BEARISH</v>
      </c>
      <c r="M2156" s="19">
        <f t="shared" si="330"/>
        <v>25</v>
      </c>
      <c r="N2156" s="19">
        <f t="shared" si="331"/>
        <v>0</v>
      </c>
      <c r="O2156" s="19">
        <f t="shared" si="332"/>
        <v>50</v>
      </c>
      <c r="P2156" s="19">
        <f t="shared" si="333"/>
        <v>16.5</v>
      </c>
      <c r="Q2156" s="20">
        <f t="shared" si="334"/>
        <v>18.725000000000001</v>
      </c>
      <c r="R2156" s="20">
        <f t="shared" si="335"/>
        <v>26.625</v>
      </c>
      <c r="S2156" s="20">
        <f t="shared" si="336"/>
        <v>23.675000000000001</v>
      </c>
      <c r="T2156" s="20">
        <f t="shared" si="337"/>
        <v>22.875</v>
      </c>
      <c r="U2156" s="19">
        <f t="shared" si="338"/>
        <v>23.008333333333336</v>
      </c>
      <c r="V2156" s="19">
        <f t="shared" si="339"/>
        <v>22.975000000000001</v>
      </c>
    </row>
    <row r="2157" spans="1:22" ht="13.5" x14ac:dyDescent="0.25">
      <c r="A2157" s="3">
        <f>RSI!A2157</f>
        <v>45147</v>
      </c>
      <c r="B2157" s="2">
        <f>RSI!B2157</f>
        <v>4.1976000000000004</v>
      </c>
      <c r="C2157" s="2">
        <f>RSI!I2157</f>
        <v>27.122252243434204</v>
      </c>
      <c r="D2157" s="2">
        <f>MACD!E2157</f>
        <v>0.10996006413519765</v>
      </c>
      <c r="E2157" s="2">
        <f>MACD!F2157</f>
        <v>2.8892934087652877E-2</v>
      </c>
      <c r="F2157" s="2">
        <f>'Moving Avg'!D2157</f>
        <v>4.3419800000000013</v>
      </c>
      <c r="G2157" s="2">
        <f>'Moving Avg'!F2157</f>
        <v>4.5003550000000008</v>
      </c>
      <c r="H2157" s="2">
        <f>'Moving Avg'!G2157</f>
        <v>4.3839300000000003</v>
      </c>
      <c r="I2157" s="2">
        <f>'Moving Avg'!H2157</f>
        <v>3.7936469999999982</v>
      </c>
      <c r="J2157" s="17" t="str">
        <f>OBV!F2157</f>
        <v>BEARISH</v>
      </c>
      <c r="K2157" s="17" t="str">
        <f>OBV!G2157</f>
        <v>NEUTRAL</v>
      </c>
      <c r="L2157" s="17" t="str">
        <f>OBV!H2157</f>
        <v>CONFIRMED BEARISH</v>
      </c>
      <c r="M2157" s="19">
        <f t="shared" si="330"/>
        <v>50</v>
      </c>
      <c r="N2157" s="19">
        <f t="shared" si="331"/>
        <v>0</v>
      </c>
      <c r="O2157" s="19">
        <f t="shared" si="332"/>
        <v>50</v>
      </c>
      <c r="P2157" s="19">
        <f t="shared" si="333"/>
        <v>16.5</v>
      </c>
      <c r="Q2157" s="20">
        <f t="shared" si="334"/>
        <v>27.475000000000001</v>
      </c>
      <c r="R2157" s="20">
        <f t="shared" si="335"/>
        <v>31.625</v>
      </c>
      <c r="S2157" s="20">
        <f t="shared" si="336"/>
        <v>27.425000000000001</v>
      </c>
      <c r="T2157" s="20">
        <f t="shared" si="337"/>
        <v>29.125</v>
      </c>
      <c r="U2157" s="19">
        <f t="shared" si="338"/>
        <v>28.841666666666669</v>
      </c>
      <c r="V2157" s="19">
        <f t="shared" si="339"/>
        <v>28.912500000000001</v>
      </c>
    </row>
    <row r="2158" spans="1:22" ht="13.5" x14ac:dyDescent="0.25">
      <c r="A2158" s="3">
        <f>RSI!A2158</f>
        <v>45148</v>
      </c>
      <c r="B2158" s="2">
        <f>RSI!B2158</f>
        <v>4.2778</v>
      </c>
      <c r="C2158" s="2">
        <f>RSI!I2158</f>
        <v>36.971680660171231</v>
      </c>
      <c r="D2158" s="2">
        <f>MACD!E2158</f>
        <v>0.12991952752853475</v>
      </c>
      <c r="E2158" s="2">
        <f>MACD!F2158</f>
        <v>4.9098252775829257E-2</v>
      </c>
      <c r="F2158" s="2">
        <f>'Moving Avg'!D2158</f>
        <v>4.3063200000000004</v>
      </c>
      <c r="G2158" s="2">
        <f>'Moving Avg'!F2158</f>
        <v>4.4895800000000001</v>
      </c>
      <c r="H2158" s="2">
        <f>'Moving Avg'!G2158</f>
        <v>4.3852880000000001</v>
      </c>
      <c r="I2158" s="2">
        <f>'Moving Avg'!H2158</f>
        <v>3.7960289999999981</v>
      </c>
      <c r="J2158" s="17" t="str">
        <f>OBV!F2158</f>
        <v>BEARISH</v>
      </c>
      <c r="K2158" s="17" t="str">
        <f>OBV!G2158</f>
        <v>NEUTRAL</v>
      </c>
      <c r="L2158" s="17" t="str">
        <f>OBV!H2158</f>
        <v>CONFIRMED BEARISH</v>
      </c>
      <c r="M2158" s="19">
        <f t="shared" si="330"/>
        <v>25</v>
      </c>
      <c r="N2158" s="19">
        <f t="shared" si="331"/>
        <v>0</v>
      </c>
      <c r="O2158" s="19">
        <f t="shared" si="332"/>
        <v>50</v>
      </c>
      <c r="P2158" s="19">
        <f t="shared" si="333"/>
        <v>16.5</v>
      </c>
      <c r="Q2158" s="20">
        <f t="shared" si="334"/>
        <v>18.725000000000001</v>
      </c>
      <c r="R2158" s="20">
        <f t="shared" si="335"/>
        <v>26.625</v>
      </c>
      <c r="S2158" s="20">
        <f t="shared" si="336"/>
        <v>23.675000000000001</v>
      </c>
      <c r="T2158" s="20">
        <f t="shared" si="337"/>
        <v>22.875</v>
      </c>
      <c r="U2158" s="19">
        <f t="shared" si="338"/>
        <v>23.008333333333336</v>
      </c>
      <c r="V2158" s="19">
        <f t="shared" si="339"/>
        <v>22.975000000000001</v>
      </c>
    </row>
    <row r="2159" spans="1:22" ht="13.5" x14ac:dyDescent="0.25">
      <c r="A2159" s="3">
        <f>RSI!A2159</f>
        <v>45149</v>
      </c>
      <c r="B2159" s="2">
        <f>RSI!B2159</f>
        <v>4.2778</v>
      </c>
      <c r="C2159" s="2">
        <f>RSI!I2159</f>
        <v>36.971680660171231</v>
      </c>
      <c r="D2159" s="2">
        <f>MACD!E2159</f>
        <v>0.15047216092754656</v>
      </c>
      <c r="E2159" s="2">
        <f>MACD!F2159</f>
        <v>6.9373034406172721E-2</v>
      </c>
      <c r="F2159" s="2">
        <f>'Moving Avg'!D2159</f>
        <v>4.2885</v>
      </c>
      <c r="G2159" s="2">
        <f>'Moving Avg'!F2159</f>
        <v>4.4783849999999994</v>
      </c>
      <c r="H2159" s="2">
        <f>'Moving Avg'!G2159</f>
        <v>4.3883140000000012</v>
      </c>
      <c r="I2159" s="2">
        <f>'Moving Avg'!H2159</f>
        <v>3.7984524999999976</v>
      </c>
      <c r="J2159" s="17" t="str">
        <f>OBV!F2159</f>
        <v>BEARISH</v>
      </c>
      <c r="K2159" s="17" t="str">
        <f>OBV!G2159</f>
        <v>NEUTRAL</v>
      </c>
      <c r="L2159" s="17" t="str">
        <f>OBV!H2159</f>
        <v>CONFIRMED BEARISH</v>
      </c>
      <c r="M2159" s="19">
        <f t="shared" si="330"/>
        <v>25</v>
      </c>
      <c r="N2159" s="19">
        <f t="shared" si="331"/>
        <v>0</v>
      </c>
      <c r="O2159" s="19">
        <f t="shared" si="332"/>
        <v>50</v>
      </c>
      <c r="P2159" s="19">
        <f t="shared" si="333"/>
        <v>16.5</v>
      </c>
      <c r="Q2159" s="20">
        <f t="shared" si="334"/>
        <v>18.725000000000001</v>
      </c>
      <c r="R2159" s="20">
        <f t="shared" si="335"/>
        <v>26.625</v>
      </c>
      <c r="S2159" s="20">
        <f t="shared" si="336"/>
        <v>23.675000000000001</v>
      </c>
      <c r="T2159" s="20">
        <f t="shared" si="337"/>
        <v>22.875</v>
      </c>
      <c r="U2159" s="19">
        <f t="shared" si="338"/>
        <v>23.008333333333336</v>
      </c>
      <c r="V2159" s="19">
        <f t="shared" si="339"/>
        <v>22.975000000000001</v>
      </c>
    </row>
    <row r="2160" spans="1:22" ht="13.5" x14ac:dyDescent="0.25">
      <c r="A2160" s="3">
        <f>RSI!A2160</f>
        <v>45152</v>
      </c>
      <c r="B2160" s="2">
        <f>RSI!B2160</f>
        <v>4.2778</v>
      </c>
      <c r="C2160" s="2">
        <f>RSI!I2160</f>
        <v>36.971680660171231</v>
      </c>
      <c r="D2160" s="2">
        <f>MACD!E2160</f>
        <v>0.16048892885067545</v>
      </c>
      <c r="E2160" s="2">
        <f>MACD!F2160</f>
        <v>8.7596213295073277E-2</v>
      </c>
      <c r="F2160" s="2">
        <f>'Moving Avg'!D2160</f>
        <v>4.2706799999999996</v>
      </c>
      <c r="G2160" s="2">
        <f>'Moving Avg'!F2160</f>
        <v>4.4671899999999996</v>
      </c>
      <c r="H2160" s="2">
        <f>'Moving Avg'!G2160</f>
        <v>4.3921740000000007</v>
      </c>
      <c r="I2160" s="2">
        <f>'Moving Avg'!H2160</f>
        <v>3.8008759999999979</v>
      </c>
      <c r="J2160" s="17" t="str">
        <f>OBV!F2160</f>
        <v>BEARISH</v>
      </c>
      <c r="K2160" s="17" t="str">
        <f>OBV!G2160</f>
        <v>NEUTRAL</v>
      </c>
      <c r="L2160" s="17" t="str">
        <f>OBV!H2160</f>
        <v>CONFIRMED BEARISH</v>
      </c>
      <c r="M2160" s="19">
        <f t="shared" si="330"/>
        <v>25</v>
      </c>
      <c r="N2160" s="19">
        <f t="shared" si="331"/>
        <v>0</v>
      </c>
      <c r="O2160" s="19">
        <f t="shared" si="332"/>
        <v>50</v>
      </c>
      <c r="P2160" s="19">
        <f t="shared" si="333"/>
        <v>16.5</v>
      </c>
      <c r="Q2160" s="20">
        <f t="shared" si="334"/>
        <v>18.725000000000001</v>
      </c>
      <c r="R2160" s="20">
        <f t="shared" si="335"/>
        <v>26.625</v>
      </c>
      <c r="S2160" s="20">
        <f t="shared" si="336"/>
        <v>23.675000000000001</v>
      </c>
      <c r="T2160" s="20">
        <f t="shared" si="337"/>
        <v>22.875</v>
      </c>
      <c r="U2160" s="19">
        <f t="shared" si="338"/>
        <v>23.008333333333336</v>
      </c>
      <c r="V2160" s="19">
        <f t="shared" si="339"/>
        <v>22.975000000000001</v>
      </c>
    </row>
    <row r="2161" spans="1:22" ht="13.5" x14ac:dyDescent="0.25">
      <c r="A2161" s="3">
        <f>RSI!A2161</f>
        <v>45153</v>
      </c>
      <c r="B2161" s="2">
        <f>RSI!B2161</f>
        <v>4.2866999999999997</v>
      </c>
      <c r="C2161" s="2">
        <f>RSI!I2161</f>
        <v>38.130622181870756</v>
      </c>
      <c r="D2161" s="2">
        <f>MACD!E2161</f>
        <v>0.15949877347591102</v>
      </c>
      <c r="E2161" s="2">
        <f>MACD!F2161</f>
        <v>0.10197672533124083</v>
      </c>
      <c r="F2161" s="2">
        <f>'Moving Avg'!D2161</f>
        <v>4.2635399999999999</v>
      </c>
      <c r="G2161" s="2">
        <f>'Moving Avg'!F2161</f>
        <v>4.4556099999999992</v>
      </c>
      <c r="H2161" s="2">
        <f>'Moving Avg'!G2161</f>
        <v>4.3963780000000012</v>
      </c>
      <c r="I2161" s="2">
        <f>'Moving Avg'!H2161</f>
        <v>3.8035524999999972</v>
      </c>
      <c r="J2161" s="17" t="str">
        <f>OBV!F2161</f>
        <v>BULLISH</v>
      </c>
      <c r="K2161" s="17" t="str">
        <f>OBV!G2161</f>
        <v>NEUTRAL</v>
      </c>
      <c r="L2161" s="17" t="str">
        <f>OBV!H2161</f>
        <v>BULLISH DIVERGENCE</v>
      </c>
      <c r="M2161" s="19">
        <f t="shared" si="330"/>
        <v>25</v>
      </c>
      <c r="N2161" s="19">
        <f t="shared" si="331"/>
        <v>0</v>
      </c>
      <c r="O2161" s="19">
        <f t="shared" si="332"/>
        <v>50</v>
      </c>
      <c r="P2161" s="19">
        <f t="shared" si="333"/>
        <v>66.5</v>
      </c>
      <c r="Q2161" s="20">
        <f t="shared" si="334"/>
        <v>26.225000000000001</v>
      </c>
      <c r="R2161" s="20">
        <f t="shared" si="335"/>
        <v>39.125</v>
      </c>
      <c r="S2161" s="20">
        <f t="shared" si="336"/>
        <v>46.174999999999997</v>
      </c>
      <c r="T2161" s="20">
        <f t="shared" si="337"/>
        <v>35.375</v>
      </c>
      <c r="U2161" s="19">
        <f t="shared" si="338"/>
        <v>37.174999999999997</v>
      </c>
      <c r="V2161" s="19">
        <f t="shared" si="339"/>
        <v>36.724999999999994</v>
      </c>
    </row>
    <row r="2162" spans="1:22" ht="13.5" x14ac:dyDescent="0.25">
      <c r="A2162" s="3">
        <f>RSI!A2162</f>
        <v>45154</v>
      </c>
      <c r="B2162" s="2">
        <f>RSI!B2162</f>
        <v>4.3224</v>
      </c>
      <c r="C2162" s="2">
        <f>RSI!I2162</f>
        <v>42.683328643155647</v>
      </c>
      <c r="D2162" s="2">
        <f>MACD!E2162</f>
        <v>0.15122160019396347</v>
      </c>
      <c r="E2162" s="2">
        <f>MACD!F2162</f>
        <v>0.11182570030378537</v>
      </c>
      <c r="F2162" s="2">
        <f>'Moving Avg'!D2162</f>
        <v>4.2885000000000009</v>
      </c>
      <c r="G2162" s="2">
        <f>'Moving Avg'!F2162</f>
        <v>4.4458150000000005</v>
      </c>
      <c r="H2162" s="2">
        <f>'Moving Avg'!G2162</f>
        <v>4.3994619999999998</v>
      </c>
      <c r="I2162" s="2">
        <f>'Moving Avg'!H2162</f>
        <v>3.8061989999999977</v>
      </c>
      <c r="J2162" s="17" t="str">
        <f>OBV!F2162</f>
        <v>BULLISH</v>
      </c>
      <c r="K2162" s="17" t="str">
        <f>OBV!G2162</f>
        <v>NEUTRAL</v>
      </c>
      <c r="L2162" s="17" t="str">
        <f>OBV!H2162</f>
        <v>CONFIRMED BULLISH</v>
      </c>
      <c r="M2162" s="19">
        <f t="shared" si="330"/>
        <v>25</v>
      </c>
      <c r="N2162" s="19">
        <f t="shared" si="331"/>
        <v>0</v>
      </c>
      <c r="O2162" s="19">
        <f t="shared" si="332"/>
        <v>50</v>
      </c>
      <c r="P2162" s="19">
        <f t="shared" si="333"/>
        <v>83.5</v>
      </c>
      <c r="Q2162" s="20">
        <f t="shared" si="334"/>
        <v>28.774999999999999</v>
      </c>
      <c r="R2162" s="20">
        <f t="shared" si="335"/>
        <v>43.375</v>
      </c>
      <c r="S2162" s="20">
        <f t="shared" si="336"/>
        <v>53.825000000000003</v>
      </c>
      <c r="T2162" s="20">
        <f t="shared" si="337"/>
        <v>39.625</v>
      </c>
      <c r="U2162" s="19">
        <f t="shared" si="338"/>
        <v>41.991666666666667</v>
      </c>
      <c r="V2162" s="19">
        <f t="shared" si="339"/>
        <v>41.400000000000006</v>
      </c>
    </row>
    <row r="2163" spans="1:22" ht="13.5" x14ac:dyDescent="0.25">
      <c r="A2163" s="3">
        <f>RSI!A2163</f>
        <v>45155</v>
      </c>
      <c r="B2163" s="2">
        <f>RSI!B2163</f>
        <v>4.3224</v>
      </c>
      <c r="C2163" s="2">
        <f>RSI!I2163</f>
        <v>42.683328643155647</v>
      </c>
      <c r="D2163" s="2">
        <f>MACD!E2163</f>
        <v>0.14326915274863161</v>
      </c>
      <c r="E2163" s="2">
        <f>MACD!F2163</f>
        <v>0.11811439079275463</v>
      </c>
      <c r="F2163" s="2">
        <f>'Moving Avg'!D2163</f>
        <v>4.2974199999999998</v>
      </c>
      <c r="G2163" s="2">
        <f>'Moving Avg'!F2163</f>
        <v>4.4351199999999995</v>
      </c>
      <c r="H2163" s="2">
        <f>'Moving Avg'!G2163</f>
        <v>4.4027119999999993</v>
      </c>
      <c r="I2163" s="2">
        <f>'Moving Avg'!H2163</f>
        <v>3.8091789999999977</v>
      </c>
      <c r="J2163" s="17" t="str">
        <f>OBV!F2163</f>
        <v>BULLISH</v>
      </c>
      <c r="K2163" s="17" t="str">
        <f>OBV!G2163</f>
        <v>NEUTRAL</v>
      </c>
      <c r="L2163" s="17" t="str">
        <f>OBV!H2163</f>
        <v>CONFIRMED BULLISH</v>
      </c>
      <c r="M2163" s="19">
        <f t="shared" si="330"/>
        <v>25</v>
      </c>
      <c r="N2163" s="19">
        <f t="shared" si="331"/>
        <v>0</v>
      </c>
      <c r="O2163" s="19">
        <f t="shared" si="332"/>
        <v>50</v>
      </c>
      <c r="P2163" s="19">
        <f t="shared" si="333"/>
        <v>83.5</v>
      </c>
      <c r="Q2163" s="20">
        <f t="shared" si="334"/>
        <v>28.774999999999999</v>
      </c>
      <c r="R2163" s="20">
        <f t="shared" si="335"/>
        <v>43.375</v>
      </c>
      <c r="S2163" s="20">
        <f t="shared" si="336"/>
        <v>53.825000000000003</v>
      </c>
      <c r="T2163" s="20">
        <f t="shared" si="337"/>
        <v>39.625</v>
      </c>
      <c r="U2163" s="19">
        <f t="shared" si="338"/>
        <v>41.991666666666667</v>
      </c>
      <c r="V2163" s="19">
        <f t="shared" si="339"/>
        <v>41.400000000000006</v>
      </c>
    </row>
    <row r="2164" spans="1:22" ht="13.5" x14ac:dyDescent="0.25">
      <c r="A2164" s="3">
        <f>RSI!A2164</f>
        <v>45156</v>
      </c>
      <c r="B2164" s="2">
        <f>RSI!B2164</f>
        <v>4.3936999999999999</v>
      </c>
      <c r="C2164" s="2">
        <f>RSI!I2164</f>
        <v>51.030022525587526</v>
      </c>
      <c r="D2164" s="2">
        <f>MACD!E2164</f>
        <v>0.11792499417751845</v>
      </c>
      <c r="E2164" s="2">
        <f>MACD!F2164</f>
        <v>0.11807651146970739</v>
      </c>
      <c r="F2164" s="2">
        <f>'Moving Avg'!D2164</f>
        <v>4.3205999999999998</v>
      </c>
      <c r="G2164" s="2">
        <f>'Moving Avg'!F2164</f>
        <v>4.4235349999999993</v>
      </c>
      <c r="H2164" s="2">
        <f>'Moving Avg'!G2164</f>
        <v>4.4073879999999992</v>
      </c>
      <c r="I2164" s="2">
        <f>'Moving Avg'!H2164</f>
        <v>3.8125154999999977</v>
      </c>
      <c r="J2164" s="17" t="str">
        <f>OBV!F2164</f>
        <v>BULLISH</v>
      </c>
      <c r="K2164" s="17" t="str">
        <f>OBV!G2164</f>
        <v>NEUTRAL</v>
      </c>
      <c r="L2164" s="17" t="str">
        <f>OBV!H2164</f>
        <v>CONFIRMED BULLISH</v>
      </c>
      <c r="M2164" s="19">
        <f t="shared" si="330"/>
        <v>25</v>
      </c>
      <c r="N2164" s="19">
        <f t="shared" si="331"/>
        <v>45</v>
      </c>
      <c r="O2164" s="19">
        <f t="shared" si="332"/>
        <v>50</v>
      </c>
      <c r="P2164" s="19">
        <f t="shared" si="333"/>
        <v>83.5</v>
      </c>
      <c r="Q2164" s="20">
        <f t="shared" si="334"/>
        <v>44.524999999999999</v>
      </c>
      <c r="R2164" s="20">
        <f t="shared" si="335"/>
        <v>52.375</v>
      </c>
      <c r="S2164" s="20">
        <f t="shared" si="336"/>
        <v>60.575000000000003</v>
      </c>
      <c r="T2164" s="20">
        <f t="shared" si="337"/>
        <v>50.875</v>
      </c>
      <c r="U2164" s="19">
        <f t="shared" si="338"/>
        <v>52.491666666666674</v>
      </c>
      <c r="V2164" s="19">
        <f t="shared" si="339"/>
        <v>52.087500000000006</v>
      </c>
    </row>
    <row r="2165" spans="1:22" ht="13.5" x14ac:dyDescent="0.25">
      <c r="A2165" s="3">
        <f>RSI!A2165</f>
        <v>45159</v>
      </c>
      <c r="B2165" s="2">
        <f>RSI!B2165</f>
        <v>4.3848000000000003</v>
      </c>
      <c r="C2165" s="2">
        <f>RSI!I2165</f>
        <v>50.050250709739252</v>
      </c>
      <c r="D2165" s="2">
        <f>MACD!E2165</f>
        <v>9.7078431260805509E-2</v>
      </c>
      <c r="E2165" s="2">
        <f>MACD!F2165</f>
        <v>0.11387689542792702</v>
      </c>
      <c r="F2165" s="2">
        <f>'Moving Avg'!D2165</f>
        <v>4.3420000000000005</v>
      </c>
      <c r="G2165" s="2">
        <f>'Moving Avg'!F2165</f>
        <v>4.4128400000000001</v>
      </c>
      <c r="H2165" s="2">
        <f>'Moving Avg'!G2165</f>
        <v>4.411719999999999</v>
      </c>
      <c r="I2165" s="2">
        <f>'Moving Avg'!H2165</f>
        <v>3.8158074999999974</v>
      </c>
      <c r="J2165" s="17" t="str">
        <f>OBV!F2165</f>
        <v>BULLISH</v>
      </c>
      <c r="K2165" s="17" t="str">
        <f>OBV!G2165</f>
        <v>NEUTRAL</v>
      </c>
      <c r="L2165" s="17" t="str">
        <f>OBV!H2165</f>
        <v>CONFIRMED BULLISH</v>
      </c>
      <c r="M2165" s="19">
        <f t="shared" si="330"/>
        <v>25</v>
      </c>
      <c r="N2165" s="19">
        <f t="shared" si="331"/>
        <v>45</v>
      </c>
      <c r="O2165" s="19">
        <f t="shared" si="332"/>
        <v>50</v>
      </c>
      <c r="P2165" s="19">
        <f t="shared" si="333"/>
        <v>83.5</v>
      </c>
      <c r="Q2165" s="20">
        <f t="shared" si="334"/>
        <v>44.524999999999999</v>
      </c>
      <c r="R2165" s="20">
        <f t="shared" si="335"/>
        <v>52.375</v>
      </c>
      <c r="S2165" s="20">
        <f t="shared" si="336"/>
        <v>60.575000000000003</v>
      </c>
      <c r="T2165" s="20">
        <f t="shared" si="337"/>
        <v>50.875</v>
      </c>
      <c r="U2165" s="19">
        <f t="shared" si="338"/>
        <v>52.491666666666674</v>
      </c>
      <c r="V2165" s="19">
        <f t="shared" si="339"/>
        <v>52.087500000000006</v>
      </c>
    </row>
    <row r="2166" spans="1:22" ht="13.5" x14ac:dyDescent="0.25">
      <c r="A2166" s="3">
        <f>RSI!A2166</f>
        <v>45160</v>
      </c>
      <c r="B2166" s="2">
        <f>RSI!B2166</f>
        <v>4.3848000000000003</v>
      </c>
      <c r="C2166" s="2">
        <f>RSI!I2166</f>
        <v>50.050250709739252</v>
      </c>
      <c r="D2166" s="2">
        <f>MACD!E2166</f>
        <v>7.2589204687759867E-2</v>
      </c>
      <c r="E2166" s="2">
        <f>MACD!F2166</f>
        <v>0.10561935727989359</v>
      </c>
      <c r="F2166" s="2">
        <f>'Moving Avg'!D2166</f>
        <v>4.3616199999999994</v>
      </c>
      <c r="G2166" s="2">
        <f>'Moving Avg'!F2166</f>
        <v>4.4003649999999999</v>
      </c>
      <c r="H2166" s="2">
        <f>'Moving Avg'!G2166</f>
        <v>4.4160519999999988</v>
      </c>
      <c r="I2166" s="2">
        <f>'Moving Avg'!H2166</f>
        <v>3.8191414999999984</v>
      </c>
      <c r="J2166" s="17" t="str">
        <f>OBV!F2166</f>
        <v>BULLISH</v>
      </c>
      <c r="K2166" s="17" t="str">
        <f>OBV!G2166</f>
        <v>NEUTRAL</v>
      </c>
      <c r="L2166" s="17" t="str">
        <f>OBV!H2166</f>
        <v>CONFIRMED BULLISH</v>
      </c>
      <c r="M2166" s="19">
        <f t="shared" si="330"/>
        <v>25</v>
      </c>
      <c r="N2166" s="19">
        <f t="shared" si="331"/>
        <v>100</v>
      </c>
      <c r="O2166" s="19">
        <f t="shared" si="332"/>
        <v>50</v>
      </c>
      <c r="P2166" s="19">
        <f t="shared" si="333"/>
        <v>83.5</v>
      </c>
      <c r="Q2166" s="20">
        <f t="shared" si="334"/>
        <v>63.774999999999999</v>
      </c>
      <c r="R2166" s="20">
        <f t="shared" si="335"/>
        <v>63.375</v>
      </c>
      <c r="S2166" s="20">
        <f t="shared" si="336"/>
        <v>68.825000000000003</v>
      </c>
      <c r="T2166" s="20">
        <f t="shared" si="337"/>
        <v>64.625</v>
      </c>
      <c r="U2166" s="19">
        <f t="shared" si="338"/>
        <v>65.325000000000003</v>
      </c>
      <c r="V2166" s="19">
        <f t="shared" si="339"/>
        <v>65.150000000000006</v>
      </c>
    </row>
    <row r="2167" spans="1:22" ht="13.5" x14ac:dyDescent="0.25">
      <c r="A2167" s="3">
        <f>RSI!A2167</f>
        <v>45161</v>
      </c>
      <c r="B2167" s="2">
        <f>RSI!B2167</f>
        <v>4.4025999999999996</v>
      </c>
      <c r="C2167" s="2">
        <f>RSI!I2167</f>
        <v>52.179904388569796</v>
      </c>
      <c r="D2167" s="2">
        <f>MACD!E2167</f>
        <v>3.1345631678246555E-2</v>
      </c>
      <c r="E2167" s="2">
        <f>MACD!F2167</f>
        <v>9.076461215956419E-2</v>
      </c>
      <c r="F2167" s="2">
        <f>'Moving Avg'!D2167</f>
        <v>4.3776600000000006</v>
      </c>
      <c r="G2167" s="2">
        <f>'Moving Avg'!F2167</f>
        <v>4.3892249999999988</v>
      </c>
      <c r="H2167" s="2">
        <f>'Moving Avg'!G2167</f>
        <v>4.4184059999999992</v>
      </c>
      <c r="I2167" s="2">
        <f>'Moving Avg'!H2167</f>
        <v>3.823147999999998</v>
      </c>
      <c r="J2167" s="17" t="str">
        <f>OBV!F2167</f>
        <v>BULLISH</v>
      </c>
      <c r="K2167" s="17" t="str">
        <f>OBV!G2167</f>
        <v>NEUTRAL</v>
      </c>
      <c r="L2167" s="17" t="str">
        <f>OBV!H2167</f>
        <v>CONFIRMED BULLISH</v>
      </c>
      <c r="M2167" s="19">
        <f t="shared" si="330"/>
        <v>25</v>
      </c>
      <c r="N2167" s="19">
        <f t="shared" si="331"/>
        <v>100</v>
      </c>
      <c r="O2167" s="19">
        <f t="shared" si="332"/>
        <v>50</v>
      </c>
      <c r="P2167" s="19">
        <f t="shared" si="333"/>
        <v>83.5</v>
      </c>
      <c r="Q2167" s="20">
        <f t="shared" si="334"/>
        <v>63.774999999999999</v>
      </c>
      <c r="R2167" s="20">
        <f t="shared" si="335"/>
        <v>63.375</v>
      </c>
      <c r="S2167" s="20">
        <f t="shared" si="336"/>
        <v>68.825000000000003</v>
      </c>
      <c r="T2167" s="20">
        <f t="shared" si="337"/>
        <v>64.625</v>
      </c>
      <c r="U2167" s="19">
        <f t="shared" si="338"/>
        <v>65.325000000000003</v>
      </c>
      <c r="V2167" s="19">
        <f t="shared" si="339"/>
        <v>65.150000000000006</v>
      </c>
    </row>
    <row r="2168" spans="1:22" ht="13.5" x14ac:dyDescent="0.25">
      <c r="A2168" s="3">
        <f>RSI!A2168</f>
        <v>45162</v>
      </c>
      <c r="B2168" s="2">
        <f>RSI!B2168</f>
        <v>4.4471999999999996</v>
      </c>
      <c r="C2168" s="2">
        <f>RSI!I2168</f>
        <v>57.113828749921062</v>
      </c>
      <c r="D2168" s="2">
        <f>MACD!E2168</f>
        <v>5.373651324033446E-3</v>
      </c>
      <c r="E2168" s="2">
        <f>MACD!F2168</f>
        <v>7.3686419992458035E-2</v>
      </c>
      <c r="F2168" s="2">
        <f>'Moving Avg'!D2168</f>
        <v>4.4026199999999998</v>
      </c>
      <c r="G2168" s="2">
        <f>'Moving Avg'!F2168</f>
        <v>4.3816499999999996</v>
      </c>
      <c r="H2168" s="2">
        <f>'Moving Avg'!G2168</f>
        <v>4.421651999999999</v>
      </c>
      <c r="I2168" s="2">
        <f>'Moving Avg'!H2168</f>
        <v>3.8271689999999978</v>
      </c>
      <c r="J2168" s="17" t="str">
        <f>OBV!F2168</f>
        <v>BULLISH</v>
      </c>
      <c r="K2168" s="17" t="str">
        <f>OBV!G2168</f>
        <v>NEUTRAL</v>
      </c>
      <c r="L2168" s="17" t="str">
        <f>OBV!H2168</f>
        <v>CONFIRMED BULLISH</v>
      </c>
      <c r="M2168" s="19">
        <f t="shared" si="330"/>
        <v>25</v>
      </c>
      <c r="N2168" s="19">
        <f t="shared" si="331"/>
        <v>100</v>
      </c>
      <c r="O2168" s="19">
        <f t="shared" si="332"/>
        <v>50</v>
      </c>
      <c r="P2168" s="19">
        <f t="shared" si="333"/>
        <v>83.5</v>
      </c>
      <c r="Q2168" s="20">
        <f t="shared" si="334"/>
        <v>63.774999999999999</v>
      </c>
      <c r="R2168" s="20">
        <f t="shared" si="335"/>
        <v>63.375</v>
      </c>
      <c r="S2168" s="20">
        <f t="shared" si="336"/>
        <v>68.825000000000003</v>
      </c>
      <c r="T2168" s="20">
        <f t="shared" si="337"/>
        <v>64.625</v>
      </c>
      <c r="U2168" s="19">
        <f t="shared" si="338"/>
        <v>65.325000000000003</v>
      </c>
      <c r="V2168" s="19">
        <f t="shared" si="339"/>
        <v>65.150000000000006</v>
      </c>
    </row>
    <row r="2169" spans="1:22" ht="13.5" x14ac:dyDescent="0.25">
      <c r="A2169" s="3">
        <f>RSI!A2169</f>
        <v>45163</v>
      </c>
      <c r="B2169" s="2">
        <f>RSI!B2169</f>
        <v>4.4561000000000002</v>
      </c>
      <c r="C2169" s="2">
        <f>RSI!I2169</f>
        <v>58.044111150145554</v>
      </c>
      <c r="D2169" s="2">
        <f>MACD!E2169</f>
        <v>-1.7625748113871964E-2</v>
      </c>
      <c r="E2169" s="2">
        <f>MACD!F2169</f>
        <v>5.5423986371192037E-2</v>
      </c>
      <c r="F2169" s="2">
        <f>'Moving Avg'!D2169</f>
        <v>4.4150999999999998</v>
      </c>
      <c r="G2169" s="2">
        <f>'Moving Avg'!F2169</f>
        <v>4.3736300000000004</v>
      </c>
      <c r="H2169" s="2">
        <f>'Moving Avg'!G2169</f>
        <v>4.425241999999999</v>
      </c>
      <c r="I2169" s="2">
        <f>'Moving Avg'!H2169</f>
        <v>3.8316929999999978</v>
      </c>
      <c r="J2169" s="17" t="str">
        <f>OBV!F2169</f>
        <v>BULLISH</v>
      </c>
      <c r="K2169" s="17" t="str">
        <f>OBV!G2169</f>
        <v>NEUTRAL</v>
      </c>
      <c r="L2169" s="17" t="str">
        <f>OBV!H2169</f>
        <v>CONFIRMED BULLISH</v>
      </c>
      <c r="M2169" s="19">
        <f t="shared" si="330"/>
        <v>25</v>
      </c>
      <c r="N2169" s="19">
        <f t="shared" si="331"/>
        <v>100</v>
      </c>
      <c r="O2169" s="19">
        <f t="shared" si="332"/>
        <v>50</v>
      </c>
      <c r="P2169" s="19">
        <f t="shared" si="333"/>
        <v>83.5</v>
      </c>
      <c r="Q2169" s="20">
        <f t="shared" si="334"/>
        <v>63.774999999999999</v>
      </c>
      <c r="R2169" s="20">
        <f t="shared" si="335"/>
        <v>63.375</v>
      </c>
      <c r="S2169" s="20">
        <f t="shared" si="336"/>
        <v>68.825000000000003</v>
      </c>
      <c r="T2169" s="20">
        <f t="shared" si="337"/>
        <v>64.625</v>
      </c>
      <c r="U2169" s="19">
        <f t="shared" si="338"/>
        <v>65.325000000000003</v>
      </c>
      <c r="V2169" s="19">
        <f t="shared" si="339"/>
        <v>65.150000000000006</v>
      </c>
    </row>
    <row r="2170" spans="1:22" ht="13.5" x14ac:dyDescent="0.25">
      <c r="A2170" s="3">
        <f>RSI!A2170</f>
        <v>45166</v>
      </c>
      <c r="B2170" s="2">
        <f>RSI!B2170</f>
        <v>4.4203999999999999</v>
      </c>
      <c r="C2170" s="2">
        <f>RSI!I2170</f>
        <v>53.071109648412531</v>
      </c>
      <c r="D2170" s="2">
        <f>MACD!E2170</f>
        <v>-3.4831821769053306E-2</v>
      </c>
      <c r="E2170" s="2">
        <f>MACD!F2170</f>
        <v>3.737282474314297E-2</v>
      </c>
      <c r="F2170" s="2">
        <f>'Moving Avg'!D2170</f>
        <v>4.4222200000000003</v>
      </c>
      <c r="G2170" s="2">
        <f>'Moving Avg'!F2170</f>
        <v>4.3665000000000003</v>
      </c>
      <c r="H2170" s="2">
        <f>'Moving Avg'!G2170</f>
        <v>4.4252839999999987</v>
      </c>
      <c r="I2170" s="2">
        <f>'Moving Avg'!H2170</f>
        <v>3.8353714999999982</v>
      </c>
      <c r="J2170" s="17" t="str">
        <f>OBV!F2170</f>
        <v>BULLISH</v>
      </c>
      <c r="K2170" s="17" t="str">
        <f>OBV!G2170</f>
        <v>NEUTRAL</v>
      </c>
      <c r="L2170" s="17" t="str">
        <f>OBV!H2170</f>
        <v>CONFIRMED BULLISH</v>
      </c>
      <c r="M2170" s="19">
        <f t="shared" si="330"/>
        <v>25</v>
      </c>
      <c r="N2170" s="19">
        <f t="shared" si="331"/>
        <v>100</v>
      </c>
      <c r="O2170" s="19">
        <f t="shared" si="332"/>
        <v>50</v>
      </c>
      <c r="P2170" s="19">
        <f t="shared" si="333"/>
        <v>83.5</v>
      </c>
      <c r="Q2170" s="20">
        <f t="shared" si="334"/>
        <v>63.774999999999999</v>
      </c>
      <c r="R2170" s="20">
        <f t="shared" si="335"/>
        <v>63.375</v>
      </c>
      <c r="S2170" s="20">
        <f t="shared" si="336"/>
        <v>68.825000000000003</v>
      </c>
      <c r="T2170" s="20">
        <f t="shared" si="337"/>
        <v>64.625</v>
      </c>
      <c r="U2170" s="19">
        <f t="shared" si="338"/>
        <v>65.325000000000003</v>
      </c>
      <c r="V2170" s="19">
        <f t="shared" si="339"/>
        <v>65.150000000000006</v>
      </c>
    </row>
    <row r="2171" spans="1:22" ht="13.5" x14ac:dyDescent="0.25">
      <c r="A2171" s="3">
        <f>RSI!A2171</f>
        <v>45167</v>
      </c>
      <c r="B2171" s="2">
        <f>RSI!B2171</f>
        <v>4.4561000000000002</v>
      </c>
      <c r="C2171" s="2">
        <f>RSI!I2171</f>
        <v>57.035319991202805</v>
      </c>
      <c r="D2171" s="2">
        <f>MACD!E2171</f>
        <v>-5.0815704869049405E-2</v>
      </c>
      <c r="E2171" s="2">
        <f>MACD!F2171</f>
        <v>1.9735118820704497E-2</v>
      </c>
      <c r="F2171" s="2">
        <f>'Moving Avg'!D2171</f>
        <v>4.4364799999999995</v>
      </c>
      <c r="G2171" s="2">
        <f>'Moving Avg'!F2171</f>
        <v>4.364275000000001</v>
      </c>
      <c r="H2171" s="2">
        <f>'Moving Avg'!G2171</f>
        <v>4.4268739999999989</v>
      </c>
      <c r="I2171" s="2">
        <f>'Moving Avg'!H2171</f>
        <v>3.8393954999999984</v>
      </c>
      <c r="J2171" s="17" t="str">
        <f>OBV!F2171</f>
        <v>BULLISH</v>
      </c>
      <c r="K2171" s="17" t="str">
        <f>OBV!G2171</f>
        <v>NEUTRAL</v>
      </c>
      <c r="L2171" s="17" t="str">
        <f>OBV!H2171</f>
        <v>CONFIRMED BULLISH</v>
      </c>
      <c r="M2171" s="19">
        <f t="shared" si="330"/>
        <v>25</v>
      </c>
      <c r="N2171" s="19">
        <f t="shared" si="331"/>
        <v>100</v>
      </c>
      <c r="O2171" s="19">
        <f t="shared" si="332"/>
        <v>50</v>
      </c>
      <c r="P2171" s="19">
        <f t="shared" si="333"/>
        <v>83.5</v>
      </c>
      <c r="Q2171" s="20">
        <f t="shared" si="334"/>
        <v>63.774999999999999</v>
      </c>
      <c r="R2171" s="20">
        <f t="shared" si="335"/>
        <v>63.375</v>
      </c>
      <c r="S2171" s="20">
        <f t="shared" si="336"/>
        <v>68.825000000000003</v>
      </c>
      <c r="T2171" s="20">
        <f t="shared" si="337"/>
        <v>64.625</v>
      </c>
      <c r="U2171" s="19">
        <f t="shared" si="338"/>
        <v>65.325000000000003</v>
      </c>
      <c r="V2171" s="19">
        <f t="shared" si="339"/>
        <v>65.150000000000006</v>
      </c>
    </row>
    <row r="2172" spans="1:22" ht="13.5" x14ac:dyDescent="0.25">
      <c r="A2172" s="3">
        <f>RSI!A2172</f>
        <v>45168</v>
      </c>
      <c r="B2172" s="2">
        <f>RSI!B2172</f>
        <v>4.4561000000000002</v>
      </c>
      <c r="C2172" s="2">
        <f>RSI!I2172</f>
        <v>57.035319991202805</v>
      </c>
      <c r="D2172" s="2">
        <f>MACD!E2172</f>
        <v>-5.9197770490196255E-2</v>
      </c>
      <c r="E2172" s="2">
        <f>MACD!F2172</f>
        <v>3.9485409585243471E-3</v>
      </c>
      <c r="F2172" s="2">
        <f>'Moving Avg'!D2172</f>
        <v>4.4471799999999995</v>
      </c>
      <c r="G2172" s="2">
        <f>'Moving Avg'!F2172</f>
        <v>4.363830000000001</v>
      </c>
      <c r="H2172" s="2">
        <f>'Moving Avg'!G2172</f>
        <v>4.4291299999999989</v>
      </c>
      <c r="I2172" s="2">
        <f>'Moving Avg'!H2172</f>
        <v>3.8434194999999982</v>
      </c>
      <c r="J2172" s="17" t="str">
        <f>OBV!F2172</f>
        <v>BULLISH</v>
      </c>
      <c r="K2172" s="17" t="str">
        <f>OBV!G2172</f>
        <v>NEUTRAL</v>
      </c>
      <c r="L2172" s="17" t="str">
        <f>OBV!H2172</f>
        <v>CONFIRMED BULLISH</v>
      </c>
      <c r="M2172" s="19">
        <f t="shared" si="330"/>
        <v>25</v>
      </c>
      <c r="N2172" s="19">
        <f t="shared" si="331"/>
        <v>100</v>
      </c>
      <c r="O2172" s="19">
        <f t="shared" si="332"/>
        <v>50</v>
      </c>
      <c r="P2172" s="19">
        <f t="shared" si="333"/>
        <v>83.5</v>
      </c>
      <c r="Q2172" s="20">
        <f t="shared" si="334"/>
        <v>63.774999999999999</v>
      </c>
      <c r="R2172" s="20">
        <f t="shared" si="335"/>
        <v>63.375</v>
      </c>
      <c r="S2172" s="20">
        <f t="shared" si="336"/>
        <v>68.825000000000003</v>
      </c>
      <c r="T2172" s="20">
        <f t="shared" si="337"/>
        <v>64.625</v>
      </c>
      <c r="U2172" s="19">
        <f t="shared" si="338"/>
        <v>65.325000000000003</v>
      </c>
      <c r="V2172" s="19">
        <f t="shared" si="339"/>
        <v>65.150000000000006</v>
      </c>
    </row>
    <row r="2173" spans="1:22" ht="13.5" x14ac:dyDescent="0.25">
      <c r="A2173" s="3">
        <f>RSI!A2173</f>
        <v>45169</v>
      </c>
      <c r="B2173" s="2">
        <f>RSI!B2173</f>
        <v>4.4561000000000002</v>
      </c>
      <c r="C2173" s="2">
        <f>RSI!I2173</f>
        <v>57.035319991202805</v>
      </c>
      <c r="D2173" s="2">
        <f>MACD!E2173</f>
        <v>-6.6613944176391549E-2</v>
      </c>
      <c r="E2173" s="2">
        <f>MACD!F2173</f>
        <v>-1.0163956068458832E-2</v>
      </c>
      <c r="F2173" s="2">
        <f>'Moving Avg'!D2173</f>
        <v>4.4489599999999996</v>
      </c>
      <c r="G2173" s="2">
        <f>'Moving Avg'!F2173</f>
        <v>4.3638300000000019</v>
      </c>
      <c r="H2173" s="2">
        <f>'Moving Avg'!G2173</f>
        <v>4.4302199999999985</v>
      </c>
      <c r="I2173" s="2">
        <f>'Moving Avg'!H2173</f>
        <v>3.8474434999999985</v>
      </c>
      <c r="J2173" s="17" t="str">
        <f>OBV!F2173</f>
        <v>BULLISH</v>
      </c>
      <c r="K2173" s="17" t="str">
        <f>OBV!G2173</f>
        <v>NEUTRAL</v>
      </c>
      <c r="L2173" s="17" t="str">
        <f>OBV!H2173</f>
        <v>CONFIRMED BULLISH</v>
      </c>
      <c r="M2173" s="19">
        <f t="shared" si="330"/>
        <v>25</v>
      </c>
      <c r="N2173" s="19">
        <f t="shared" si="331"/>
        <v>100</v>
      </c>
      <c r="O2173" s="19">
        <f t="shared" si="332"/>
        <v>50</v>
      </c>
      <c r="P2173" s="19">
        <f t="shared" si="333"/>
        <v>83.5</v>
      </c>
      <c r="Q2173" s="20">
        <f t="shared" si="334"/>
        <v>63.774999999999999</v>
      </c>
      <c r="R2173" s="20">
        <f t="shared" si="335"/>
        <v>63.375</v>
      </c>
      <c r="S2173" s="20">
        <f t="shared" si="336"/>
        <v>68.825000000000003</v>
      </c>
      <c r="T2173" s="20">
        <f t="shared" si="337"/>
        <v>64.625</v>
      </c>
      <c r="U2173" s="19">
        <f t="shared" si="338"/>
        <v>65.325000000000003</v>
      </c>
      <c r="V2173" s="19">
        <f t="shared" si="339"/>
        <v>65.150000000000006</v>
      </c>
    </row>
    <row r="2174" spans="1:22" ht="13.5" x14ac:dyDescent="0.25">
      <c r="A2174" s="3">
        <f>RSI!A2174</f>
        <v>45170</v>
      </c>
      <c r="B2174" s="2">
        <f>RSI!B2174</f>
        <v>4.5274000000000001</v>
      </c>
      <c r="C2174" s="2">
        <f>RSI!I2174</f>
        <v>64.512917215558218</v>
      </c>
      <c r="D2174" s="2">
        <f>MACD!E2174</f>
        <v>-6.7501100834506111E-2</v>
      </c>
      <c r="E2174" s="2">
        <f>MACD!F2174</f>
        <v>-2.1631385021668288E-2</v>
      </c>
      <c r="F2174" s="2">
        <f>'Moving Avg'!D2174</f>
        <v>4.4632199999999997</v>
      </c>
      <c r="G2174" s="2">
        <f>'Moving Avg'!F2174</f>
        <v>4.3718550000000018</v>
      </c>
      <c r="H2174" s="2">
        <f>'Moving Avg'!G2174</f>
        <v>4.4327359999999993</v>
      </c>
      <c r="I2174" s="2">
        <f>'Moving Avg'!H2174</f>
        <v>3.8518239999999992</v>
      </c>
      <c r="J2174" s="17" t="str">
        <f>OBV!F2174</f>
        <v>BULLISH</v>
      </c>
      <c r="K2174" s="17" t="str">
        <f>OBV!G2174</f>
        <v>NEUTRAL</v>
      </c>
      <c r="L2174" s="17" t="str">
        <f>OBV!H2174</f>
        <v>CONFIRMED BULLISH</v>
      </c>
      <c r="M2174" s="19">
        <f t="shared" si="330"/>
        <v>25</v>
      </c>
      <c r="N2174" s="19">
        <f t="shared" si="331"/>
        <v>100</v>
      </c>
      <c r="O2174" s="19">
        <f t="shared" si="332"/>
        <v>50</v>
      </c>
      <c r="P2174" s="19">
        <f t="shared" si="333"/>
        <v>83.5</v>
      </c>
      <c r="Q2174" s="20">
        <f t="shared" si="334"/>
        <v>63.774999999999999</v>
      </c>
      <c r="R2174" s="20">
        <f t="shared" si="335"/>
        <v>63.375</v>
      </c>
      <c r="S2174" s="20">
        <f t="shared" si="336"/>
        <v>68.825000000000003</v>
      </c>
      <c r="T2174" s="20">
        <f t="shared" si="337"/>
        <v>64.625</v>
      </c>
      <c r="U2174" s="19">
        <f t="shared" si="338"/>
        <v>65.325000000000003</v>
      </c>
      <c r="V2174" s="19">
        <f t="shared" si="339"/>
        <v>65.150000000000006</v>
      </c>
    </row>
    <row r="2175" spans="1:22" ht="13.5" x14ac:dyDescent="0.25">
      <c r="A2175" s="3">
        <f>RSI!A2175</f>
        <v>45173</v>
      </c>
      <c r="B2175" s="2">
        <f>RSI!B2175</f>
        <v>4.4649999999999999</v>
      </c>
      <c r="C2175" s="2">
        <f>RSI!I2175</f>
        <v>55.421915100883247</v>
      </c>
      <c r="D2175" s="2">
        <f>MACD!E2175</f>
        <v>-6.5697578548590485E-2</v>
      </c>
      <c r="E2175" s="2">
        <f>MACD!F2175</f>
        <v>-3.0444623727052728E-2</v>
      </c>
      <c r="F2175" s="2">
        <f>'Moving Avg'!D2175</f>
        <v>4.4721400000000004</v>
      </c>
      <c r="G2175" s="2">
        <f>'Moving Avg'!F2175</f>
        <v>4.3767600000000009</v>
      </c>
      <c r="H2175" s="2">
        <f>'Moving Avg'!G2175</f>
        <v>4.4341699999999991</v>
      </c>
      <c r="I2175" s="2">
        <f>'Moving Avg'!H2175</f>
        <v>3.8561839999999989</v>
      </c>
      <c r="J2175" s="17" t="str">
        <f>OBV!F2175</f>
        <v>BULLISH</v>
      </c>
      <c r="K2175" s="17" t="str">
        <f>OBV!G2175</f>
        <v>NEUTRAL</v>
      </c>
      <c r="L2175" s="17" t="str">
        <f>OBV!H2175</f>
        <v>CONFIRMED BULLISH</v>
      </c>
      <c r="M2175" s="19">
        <f t="shared" si="330"/>
        <v>25</v>
      </c>
      <c r="N2175" s="19">
        <f t="shared" si="331"/>
        <v>100</v>
      </c>
      <c r="O2175" s="19">
        <f t="shared" si="332"/>
        <v>50</v>
      </c>
      <c r="P2175" s="19">
        <f t="shared" si="333"/>
        <v>83.5</v>
      </c>
      <c r="Q2175" s="20">
        <f t="shared" si="334"/>
        <v>63.774999999999999</v>
      </c>
      <c r="R2175" s="20">
        <f t="shared" si="335"/>
        <v>63.375</v>
      </c>
      <c r="S2175" s="20">
        <f t="shared" si="336"/>
        <v>68.825000000000003</v>
      </c>
      <c r="T2175" s="20">
        <f t="shared" si="337"/>
        <v>64.625</v>
      </c>
      <c r="U2175" s="19">
        <f t="shared" si="338"/>
        <v>65.325000000000003</v>
      </c>
      <c r="V2175" s="19">
        <f t="shared" si="339"/>
        <v>65.150000000000006</v>
      </c>
    </row>
    <row r="2176" spans="1:22" ht="13.5" x14ac:dyDescent="0.25">
      <c r="A2176" s="3">
        <f>RSI!A2176</f>
        <v>45174</v>
      </c>
      <c r="B2176" s="2">
        <f>RSI!B2176</f>
        <v>4.5095000000000001</v>
      </c>
      <c r="C2176" s="2">
        <f>RSI!I2176</f>
        <v>59.775217961702644</v>
      </c>
      <c r="D2176" s="2">
        <f>MACD!E2176</f>
        <v>-6.7746128569043051E-2</v>
      </c>
      <c r="E2176" s="2">
        <f>MACD!F2176</f>
        <v>-3.7904924695450794E-2</v>
      </c>
      <c r="F2176" s="2">
        <f>'Moving Avg'!D2176</f>
        <v>4.4828200000000002</v>
      </c>
      <c r="G2176" s="2">
        <f>'Moving Avg'!F2176</f>
        <v>4.3861150000000011</v>
      </c>
      <c r="H2176" s="2">
        <f>'Moving Avg'!G2176</f>
        <v>4.4366599999999998</v>
      </c>
      <c r="I2176" s="2">
        <f>'Moving Avg'!H2176</f>
        <v>3.8608079999999996</v>
      </c>
      <c r="J2176" s="17" t="str">
        <f>OBV!F2176</f>
        <v>BULLISH</v>
      </c>
      <c r="K2176" s="17" t="str">
        <f>OBV!G2176</f>
        <v>NEUTRAL</v>
      </c>
      <c r="L2176" s="17" t="str">
        <f>OBV!H2176</f>
        <v>CONFIRMED BULLISH</v>
      </c>
      <c r="M2176" s="19">
        <f t="shared" si="330"/>
        <v>25</v>
      </c>
      <c r="N2176" s="19">
        <f t="shared" si="331"/>
        <v>100</v>
      </c>
      <c r="O2176" s="19">
        <f t="shared" si="332"/>
        <v>50</v>
      </c>
      <c r="P2176" s="19">
        <f t="shared" si="333"/>
        <v>83.5</v>
      </c>
      <c r="Q2176" s="20">
        <f t="shared" si="334"/>
        <v>63.774999999999999</v>
      </c>
      <c r="R2176" s="20">
        <f t="shared" si="335"/>
        <v>63.375</v>
      </c>
      <c r="S2176" s="20">
        <f t="shared" si="336"/>
        <v>68.825000000000003</v>
      </c>
      <c r="T2176" s="20">
        <f t="shared" si="337"/>
        <v>64.625</v>
      </c>
      <c r="U2176" s="19">
        <f t="shared" si="338"/>
        <v>65.325000000000003</v>
      </c>
      <c r="V2176" s="19">
        <f t="shared" si="339"/>
        <v>65.150000000000006</v>
      </c>
    </row>
    <row r="2177" spans="1:22" ht="13.5" x14ac:dyDescent="0.25">
      <c r="A2177" s="3">
        <f>RSI!A2177</f>
        <v>45175</v>
      </c>
      <c r="B2177" s="2">
        <f>RSI!B2177</f>
        <v>4.5095000000000001</v>
      </c>
      <c r="C2177" s="2">
        <f>RSI!I2177</f>
        <v>59.775217961702644</v>
      </c>
      <c r="D2177" s="2">
        <f>MACD!E2177</f>
        <v>-6.7261703330718348E-2</v>
      </c>
      <c r="E2177" s="2">
        <f>MACD!F2177</f>
        <v>-4.3776280422504303E-2</v>
      </c>
      <c r="F2177" s="2">
        <f>'Moving Avg'!D2177</f>
        <v>4.4934999999999992</v>
      </c>
      <c r="G2177" s="2">
        <f>'Moving Avg'!F2177</f>
        <v>4.4017100000000013</v>
      </c>
      <c r="H2177" s="2">
        <f>'Moving Avg'!G2177</f>
        <v>4.4391500000000006</v>
      </c>
      <c r="I2177" s="2">
        <f>'Moving Avg'!H2177</f>
        <v>3.8654319999999989</v>
      </c>
      <c r="J2177" s="17" t="str">
        <f>OBV!F2177</f>
        <v>BULLISH</v>
      </c>
      <c r="K2177" s="17" t="str">
        <f>OBV!G2177</f>
        <v>NEUTRAL</v>
      </c>
      <c r="L2177" s="17" t="str">
        <f>OBV!H2177</f>
        <v>CONFIRMED BULLISH</v>
      </c>
      <c r="M2177" s="19">
        <f t="shared" si="330"/>
        <v>25</v>
      </c>
      <c r="N2177" s="19">
        <f t="shared" si="331"/>
        <v>100</v>
      </c>
      <c r="O2177" s="19">
        <f t="shared" si="332"/>
        <v>50</v>
      </c>
      <c r="P2177" s="19">
        <f t="shared" si="333"/>
        <v>83.5</v>
      </c>
      <c r="Q2177" s="20">
        <f t="shared" si="334"/>
        <v>63.774999999999999</v>
      </c>
      <c r="R2177" s="20">
        <f t="shared" si="335"/>
        <v>63.375</v>
      </c>
      <c r="S2177" s="20">
        <f t="shared" si="336"/>
        <v>68.825000000000003</v>
      </c>
      <c r="T2177" s="20">
        <f t="shared" si="337"/>
        <v>64.625</v>
      </c>
      <c r="U2177" s="19">
        <f t="shared" si="338"/>
        <v>65.325000000000003</v>
      </c>
      <c r="V2177" s="19">
        <f t="shared" si="339"/>
        <v>65.150000000000006</v>
      </c>
    </row>
    <row r="2178" spans="1:22" ht="13.5" x14ac:dyDescent="0.25">
      <c r="A2178" s="3">
        <f>RSI!A2178</f>
        <v>45176</v>
      </c>
      <c r="B2178" s="2">
        <f>RSI!B2178</f>
        <v>4.5274000000000001</v>
      </c>
      <c r="C2178" s="2">
        <f>RSI!I2178</f>
        <v>61.527910108662802</v>
      </c>
      <c r="D2178" s="2">
        <f>MACD!E2178</f>
        <v>-6.1798273832535777E-2</v>
      </c>
      <c r="E2178" s="2">
        <f>MACD!F2178</f>
        <v>-4.7380679104510597E-2</v>
      </c>
      <c r="F2178" s="2">
        <f>'Moving Avg'!D2178</f>
        <v>4.5077599999999993</v>
      </c>
      <c r="G2178" s="2">
        <f>'Moving Avg'!F2178</f>
        <v>4.4141900000000005</v>
      </c>
      <c r="H2178" s="2">
        <f>'Moving Avg'!G2178</f>
        <v>4.4416660000000006</v>
      </c>
      <c r="I2178" s="2">
        <f>'Moving Avg'!H2178</f>
        <v>3.8701454999999987</v>
      </c>
      <c r="J2178" s="17" t="str">
        <f>OBV!F2178</f>
        <v>BULLISH</v>
      </c>
      <c r="K2178" s="17" t="str">
        <f>OBV!G2178</f>
        <v>NEUTRAL</v>
      </c>
      <c r="L2178" s="17" t="str">
        <f>OBV!H2178</f>
        <v>CONFIRMED BULLISH</v>
      </c>
      <c r="M2178" s="19">
        <f t="shared" ref="M2178:M2241" si="340">IF(C2178&lt;30,50, IF(C2178&gt;70, 0, 25))</f>
        <v>25</v>
      </c>
      <c r="N2178" s="19">
        <f t="shared" ref="N2178:N2241" si="341">IF(E2178-D2178&gt;0.02, 100, IF(E2178-D2178&lt;0,0,45))</f>
        <v>45</v>
      </c>
      <c r="O2178" s="19">
        <f t="shared" ref="O2178:O2241" si="342">IF(F2178-I2178&gt;10,100,IF(F2178-I2178&gt;5,75, IF(F2178-I2178&gt;0,50,0)))</f>
        <v>50</v>
      </c>
      <c r="P2178" s="19">
        <f t="shared" ref="P2178:P2241" si="343">IF(L2178="confirmed bullish", 34, IF(L2178="bullish divergence",17, 0))+IF(J2178="bullish",33,IF(J2178="bearish",0,16.5))+IF(K2178="strong",33,IF(K2178="weak",0,16.5))</f>
        <v>83.5</v>
      </c>
      <c r="Q2178" s="20">
        <f t="shared" si="334"/>
        <v>44.524999999999999</v>
      </c>
      <c r="R2178" s="20">
        <f t="shared" si="335"/>
        <v>52.375</v>
      </c>
      <c r="S2178" s="20">
        <f t="shared" si="336"/>
        <v>60.575000000000003</v>
      </c>
      <c r="T2178" s="20">
        <f t="shared" si="337"/>
        <v>50.875</v>
      </c>
      <c r="U2178" s="19">
        <f t="shared" si="338"/>
        <v>52.491666666666674</v>
      </c>
      <c r="V2178" s="19">
        <f t="shared" si="339"/>
        <v>52.087500000000006</v>
      </c>
    </row>
    <row r="2179" spans="1:22" ht="13.5" x14ac:dyDescent="0.25">
      <c r="A2179" s="3">
        <f>RSI!A2179</f>
        <v>45177</v>
      </c>
      <c r="B2179" s="2">
        <f>RSI!B2179</f>
        <v>4.4649999999999999</v>
      </c>
      <c r="C2179" s="2">
        <f>RSI!I2179</f>
        <v>52.87814361787084</v>
      </c>
      <c r="D2179" s="2">
        <f>MACD!E2179</f>
        <v>-5.1736062415639772E-2</v>
      </c>
      <c r="E2179" s="2">
        <f>MACD!F2179</f>
        <v>-4.8251755766736439E-2</v>
      </c>
      <c r="F2179" s="2">
        <f>'Moving Avg'!D2179</f>
        <v>4.4952799999999993</v>
      </c>
      <c r="G2179" s="2">
        <f>'Moving Avg'!F2179</f>
        <v>4.4235500000000005</v>
      </c>
      <c r="H2179" s="2">
        <f>'Moving Avg'!G2179</f>
        <v>4.4431000000000003</v>
      </c>
      <c r="I2179" s="2">
        <f>'Moving Avg'!H2179</f>
        <v>3.8742139999999989</v>
      </c>
      <c r="J2179" s="17" t="str">
        <f>OBV!F2179</f>
        <v>BULLISH</v>
      </c>
      <c r="K2179" s="17" t="str">
        <f>OBV!G2179</f>
        <v>NEUTRAL</v>
      </c>
      <c r="L2179" s="17" t="str">
        <f>OBV!H2179</f>
        <v>BULLISH DIVERGENCE</v>
      </c>
      <c r="M2179" s="19">
        <f t="shared" si="340"/>
        <v>25</v>
      </c>
      <c r="N2179" s="19">
        <f t="shared" si="341"/>
        <v>45</v>
      </c>
      <c r="O2179" s="19">
        <f t="shared" si="342"/>
        <v>50</v>
      </c>
      <c r="P2179" s="19">
        <f t="shared" si="343"/>
        <v>66.5</v>
      </c>
      <c r="Q2179" s="20">
        <f t="shared" ref="Q2179:Q2242" si="344">0.35*M2179+N2179*0.35+O2179*0.15+P2179*0.15</f>
        <v>41.975000000000001</v>
      </c>
      <c r="R2179" s="20">
        <f t="shared" ref="R2179:R2242" si="345">M2179*0.2+N2179*0.2+O2179*0.35+P2179*0.25</f>
        <v>48.125</v>
      </c>
      <c r="S2179" s="20">
        <f t="shared" ref="S2179:S2242" si="346">M2179*0.15+N2179*0.15+O2179*0.25+P2179*0.45</f>
        <v>52.924999999999997</v>
      </c>
      <c r="T2179" s="20">
        <f t="shared" ref="T2179:T2242" si="347">0.25*SUM(M2179:P2179)</f>
        <v>46.625</v>
      </c>
      <c r="U2179" s="19">
        <f t="shared" ref="U2179:U2242" si="348">SUM(Q2179:S2179)/3</f>
        <v>47.67499999999999</v>
      </c>
      <c r="V2179" s="19">
        <f t="shared" ref="V2179:V2242" si="349">SUM(Q2179:T2179)/4</f>
        <v>47.412499999999994</v>
      </c>
    </row>
    <row r="2180" spans="1:22" ht="13.5" x14ac:dyDescent="0.25">
      <c r="A2180" s="3">
        <f>RSI!A2180</f>
        <v>45180</v>
      </c>
      <c r="B2180" s="2">
        <f>RSI!B2180</f>
        <v>4.5095000000000001</v>
      </c>
      <c r="C2180" s="2">
        <f>RSI!I2180</f>
        <v>57.469994375563132</v>
      </c>
      <c r="D2180" s="2">
        <f>MACD!E2180</f>
        <v>-5.2153007175443911E-2</v>
      </c>
      <c r="E2180" s="2">
        <f>MACD!F2180</f>
        <v>-4.9032006048477933E-2</v>
      </c>
      <c r="F2180" s="2">
        <f>'Moving Avg'!D2180</f>
        <v>4.5041799999999999</v>
      </c>
      <c r="G2180" s="2">
        <f>'Moving Avg'!F2180</f>
        <v>4.4351350000000007</v>
      </c>
      <c r="H2180" s="2">
        <f>'Moving Avg'!G2180</f>
        <v>4.4465919999999999</v>
      </c>
      <c r="I2180" s="2">
        <f>'Moving Avg'!H2180</f>
        <v>3.8788379999999982</v>
      </c>
      <c r="J2180" s="17" t="str">
        <f>OBV!F2180</f>
        <v>BULLISH</v>
      </c>
      <c r="K2180" s="17" t="str">
        <f>OBV!G2180</f>
        <v>NEUTRAL</v>
      </c>
      <c r="L2180" s="17" t="str">
        <f>OBV!H2180</f>
        <v>CONFIRMED BULLISH</v>
      </c>
      <c r="M2180" s="19">
        <f t="shared" si="340"/>
        <v>25</v>
      </c>
      <c r="N2180" s="19">
        <f t="shared" si="341"/>
        <v>45</v>
      </c>
      <c r="O2180" s="19">
        <f t="shared" si="342"/>
        <v>50</v>
      </c>
      <c r="P2180" s="19">
        <f t="shared" si="343"/>
        <v>83.5</v>
      </c>
      <c r="Q2180" s="20">
        <f t="shared" si="344"/>
        <v>44.524999999999999</v>
      </c>
      <c r="R2180" s="20">
        <f t="shared" si="345"/>
        <v>52.375</v>
      </c>
      <c r="S2180" s="20">
        <f t="shared" si="346"/>
        <v>60.575000000000003</v>
      </c>
      <c r="T2180" s="20">
        <f t="shared" si="347"/>
        <v>50.875</v>
      </c>
      <c r="U2180" s="19">
        <f t="shared" si="348"/>
        <v>52.491666666666674</v>
      </c>
      <c r="V2180" s="19">
        <f t="shared" si="349"/>
        <v>52.087500000000006</v>
      </c>
    </row>
    <row r="2181" spans="1:22" ht="13.5" x14ac:dyDescent="0.25">
      <c r="A2181" s="3">
        <f>RSI!A2181</f>
        <v>45181</v>
      </c>
      <c r="B2181" s="2">
        <f>RSI!B2181</f>
        <v>4.4739000000000004</v>
      </c>
      <c r="C2181" s="2">
        <f>RSI!I2181</f>
        <v>53.018862615298175</v>
      </c>
      <c r="D2181" s="2">
        <f>MACD!E2181</f>
        <v>-4.4771376919729988E-2</v>
      </c>
      <c r="E2181" s="2">
        <f>MACD!F2181</f>
        <v>-4.8179880222728344E-2</v>
      </c>
      <c r="F2181" s="2">
        <f>'Moving Avg'!D2181</f>
        <v>4.4970599999999994</v>
      </c>
      <c r="G2181" s="2">
        <f>'Moving Avg'!F2181</f>
        <v>4.4444950000000008</v>
      </c>
      <c r="H2181" s="2">
        <f>'Moving Avg'!G2181</f>
        <v>4.4485380000000001</v>
      </c>
      <c r="I2181" s="2">
        <f>'Moving Avg'!H2181</f>
        <v>3.8832839999999975</v>
      </c>
      <c r="J2181" s="17" t="str">
        <f>OBV!F2181</f>
        <v>BULLISH</v>
      </c>
      <c r="K2181" s="17" t="str">
        <f>OBV!G2181</f>
        <v>NEUTRAL</v>
      </c>
      <c r="L2181" s="17" t="str">
        <f>OBV!H2181</f>
        <v>BULLISH DIVERGENCE</v>
      </c>
      <c r="M2181" s="19">
        <f t="shared" si="340"/>
        <v>25</v>
      </c>
      <c r="N2181" s="19">
        <f t="shared" si="341"/>
        <v>0</v>
      </c>
      <c r="O2181" s="19">
        <f t="shared" si="342"/>
        <v>50</v>
      </c>
      <c r="P2181" s="19">
        <f t="shared" si="343"/>
        <v>66.5</v>
      </c>
      <c r="Q2181" s="20">
        <f t="shared" si="344"/>
        <v>26.225000000000001</v>
      </c>
      <c r="R2181" s="20">
        <f t="shared" si="345"/>
        <v>39.125</v>
      </c>
      <c r="S2181" s="20">
        <f t="shared" si="346"/>
        <v>46.174999999999997</v>
      </c>
      <c r="T2181" s="20">
        <f t="shared" si="347"/>
        <v>35.375</v>
      </c>
      <c r="U2181" s="19">
        <f t="shared" si="348"/>
        <v>37.174999999999997</v>
      </c>
      <c r="V2181" s="19">
        <f t="shared" si="349"/>
        <v>36.724999999999994</v>
      </c>
    </row>
    <row r="2182" spans="1:22" ht="13.5" x14ac:dyDescent="0.25">
      <c r="A2182" s="3">
        <f>RSI!A2182</f>
        <v>45182</v>
      </c>
      <c r="B2182" s="2">
        <f>RSI!B2182</f>
        <v>4.4828000000000001</v>
      </c>
      <c r="C2182" s="2">
        <f>RSI!I2182</f>
        <v>53.978516448055906</v>
      </c>
      <c r="D2182" s="2">
        <f>MACD!E2182</f>
        <v>-3.9339941512321452E-2</v>
      </c>
      <c r="E2182" s="2">
        <f>MACD!F2182</f>
        <v>-4.641189248064697E-2</v>
      </c>
      <c r="F2182" s="2">
        <f>'Moving Avg'!D2182</f>
        <v>4.4917199999999999</v>
      </c>
      <c r="G2182" s="2">
        <f>'Moving Avg'!F2182</f>
        <v>4.452515</v>
      </c>
      <c r="H2182" s="2">
        <f>'Moving Avg'!G2182</f>
        <v>4.4508280000000005</v>
      </c>
      <c r="I2182" s="2">
        <f>'Moving Avg'!H2182</f>
        <v>3.887982999999998</v>
      </c>
      <c r="J2182" s="17" t="str">
        <f>OBV!F2182</f>
        <v>BULLISH</v>
      </c>
      <c r="K2182" s="17" t="str">
        <f>OBV!G2182</f>
        <v>NEUTRAL</v>
      </c>
      <c r="L2182" s="17" t="str">
        <f>OBV!H2182</f>
        <v>BULLISH DIVERGENCE</v>
      </c>
      <c r="M2182" s="19">
        <f t="shared" si="340"/>
        <v>25</v>
      </c>
      <c r="N2182" s="19">
        <f t="shared" si="341"/>
        <v>0</v>
      </c>
      <c r="O2182" s="19">
        <f t="shared" si="342"/>
        <v>50</v>
      </c>
      <c r="P2182" s="19">
        <f t="shared" si="343"/>
        <v>66.5</v>
      </c>
      <c r="Q2182" s="20">
        <f t="shared" si="344"/>
        <v>26.225000000000001</v>
      </c>
      <c r="R2182" s="20">
        <f t="shared" si="345"/>
        <v>39.125</v>
      </c>
      <c r="S2182" s="20">
        <f t="shared" si="346"/>
        <v>46.174999999999997</v>
      </c>
      <c r="T2182" s="20">
        <f t="shared" si="347"/>
        <v>35.375</v>
      </c>
      <c r="U2182" s="19">
        <f t="shared" si="348"/>
        <v>37.174999999999997</v>
      </c>
      <c r="V2182" s="19">
        <f t="shared" si="349"/>
        <v>36.724999999999994</v>
      </c>
    </row>
    <row r="2183" spans="1:22" ht="13.5" x14ac:dyDescent="0.25">
      <c r="A2183" s="3">
        <f>RSI!A2183</f>
        <v>45183</v>
      </c>
      <c r="B2183" s="2">
        <f>RSI!B2183</f>
        <v>4.4828000000000001</v>
      </c>
      <c r="C2183" s="2">
        <f>RSI!I2183</f>
        <v>53.978516448055906</v>
      </c>
      <c r="D2183" s="2">
        <f>MACD!E2183</f>
        <v>-3.4940498483584825E-2</v>
      </c>
      <c r="E2183" s="2">
        <f>MACD!F2183</f>
        <v>-4.4117613681234541E-2</v>
      </c>
      <c r="F2183" s="2">
        <f>'Moving Avg'!D2183</f>
        <v>4.4828000000000001</v>
      </c>
      <c r="G2183" s="2">
        <f>'Moving Avg'!F2183</f>
        <v>4.4605350000000001</v>
      </c>
      <c r="H2183" s="2">
        <f>'Moving Avg'!G2183</f>
        <v>4.453786</v>
      </c>
      <c r="I2183" s="2">
        <f>'Moving Avg'!H2183</f>
        <v>3.8926819999999975</v>
      </c>
      <c r="J2183" s="17" t="str">
        <f>OBV!F2183</f>
        <v>BULLISH</v>
      </c>
      <c r="K2183" s="17" t="str">
        <f>OBV!G2183</f>
        <v>NEUTRAL</v>
      </c>
      <c r="L2183" s="17" t="str">
        <f>OBV!H2183</f>
        <v>BULLISH DIVERGENCE</v>
      </c>
      <c r="M2183" s="19">
        <f t="shared" si="340"/>
        <v>25</v>
      </c>
      <c r="N2183" s="19">
        <f t="shared" si="341"/>
        <v>0</v>
      </c>
      <c r="O2183" s="19">
        <f t="shared" si="342"/>
        <v>50</v>
      </c>
      <c r="P2183" s="19">
        <f t="shared" si="343"/>
        <v>66.5</v>
      </c>
      <c r="Q2183" s="20">
        <f t="shared" si="344"/>
        <v>26.225000000000001</v>
      </c>
      <c r="R2183" s="20">
        <f t="shared" si="345"/>
        <v>39.125</v>
      </c>
      <c r="S2183" s="20">
        <f t="shared" si="346"/>
        <v>46.174999999999997</v>
      </c>
      <c r="T2183" s="20">
        <f t="shared" si="347"/>
        <v>35.375</v>
      </c>
      <c r="U2183" s="19">
        <f t="shared" si="348"/>
        <v>37.174999999999997</v>
      </c>
      <c r="V2183" s="19">
        <f t="shared" si="349"/>
        <v>36.724999999999994</v>
      </c>
    </row>
    <row r="2184" spans="1:22" ht="13.5" x14ac:dyDescent="0.25">
      <c r="A2184" s="3">
        <f>RSI!A2184</f>
        <v>45184</v>
      </c>
      <c r="B2184" s="2">
        <f>RSI!B2184</f>
        <v>4.4828000000000001</v>
      </c>
      <c r="C2184" s="2">
        <f>RSI!I2184</f>
        <v>53.978516448055906</v>
      </c>
      <c r="D2184" s="2">
        <f>MACD!E2184</f>
        <v>-2.0430501825929426E-2</v>
      </c>
      <c r="E2184" s="2">
        <f>MACD!F2184</f>
        <v>-3.9380191310173521E-2</v>
      </c>
      <c r="F2184" s="2">
        <f>'Moving Avg'!D2184</f>
        <v>4.4863600000000003</v>
      </c>
      <c r="G2184" s="2">
        <f>'Moving Avg'!F2184</f>
        <v>4.4649900000000002</v>
      </c>
      <c r="H2184" s="2">
        <f>'Moving Avg'!G2184</f>
        <v>4.4562440000000008</v>
      </c>
      <c r="I2184" s="2">
        <f>'Moving Avg'!H2184</f>
        <v>3.8971724999999982</v>
      </c>
      <c r="J2184" s="17" t="str">
        <f>OBV!F2184</f>
        <v>BULLISH</v>
      </c>
      <c r="K2184" s="17" t="str">
        <f>OBV!G2184</f>
        <v>NEUTRAL</v>
      </c>
      <c r="L2184" s="17" t="str">
        <f>OBV!H2184</f>
        <v>CONFIRMED BULLISH</v>
      </c>
      <c r="M2184" s="19">
        <f t="shared" si="340"/>
        <v>25</v>
      </c>
      <c r="N2184" s="19">
        <f t="shared" si="341"/>
        <v>0</v>
      </c>
      <c r="O2184" s="19">
        <f t="shared" si="342"/>
        <v>50</v>
      </c>
      <c r="P2184" s="19">
        <f t="shared" si="343"/>
        <v>83.5</v>
      </c>
      <c r="Q2184" s="20">
        <f t="shared" si="344"/>
        <v>28.774999999999999</v>
      </c>
      <c r="R2184" s="20">
        <f t="shared" si="345"/>
        <v>43.375</v>
      </c>
      <c r="S2184" s="20">
        <f t="shared" si="346"/>
        <v>53.825000000000003</v>
      </c>
      <c r="T2184" s="20">
        <f t="shared" si="347"/>
        <v>39.625</v>
      </c>
      <c r="U2184" s="19">
        <f t="shared" si="348"/>
        <v>41.991666666666667</v>
      </c>
      <c r="V2184" s="19">
        <f t="shared" si="349"/>
        <v>41.400000000000006</v>
      </c>
    </row>
    <row r="2185" spans="1:22" ht="13.5" x14ac:dyDescent="0.25">
      <c r="A2185" s="3">
        <f>RSI!A2185</f>
        <v>45187</v>
      </c>
      <c r="B2185" s="2">
        <f>RSI!B2185</f>
        <v>4.4828000000000001</v>
      </c>
      <c r="C2185" s="2">
        <f>RSI!I2185</f>
        <v>53.978516448055906</v>
      </c>
      <c r="D2185" s="2">
        <f>MACD!E2185</f>
        <v>-1.7921182486445808E-2</v>
      </c>
      <c r="E2185" s="2">
        <f>MACD!F2185</f>
        <v>-3.5088389545427978E-2</v>
      </c>
      <c r="F2185" s="2">
        <f>'Moving Avg'!D2185</f>
        <v>4.4810200000000009</v>
      </c>
      <c r="G2185" s="2">
        <f>'Moving Avg'!F2185</f>
        <v>4.4698900000000004</v>
      </c>
      <c r="H2185" s="2">
        <f>'Moving Avg'!G2185</f>
        <v>4.4580340000000005</v>
      </c>
      <c r="I2185" s="2">
        <f>'Moving Avg'!H2185</f>
        <v>3.9018714999999973</v>
      </c>
      <c r="J2185" s="17" t="str">
        <f>OBV!F2185</f>
        <v>BULLISH</v>
      </c>
      <c r="K2185" s="17" t="str">
        <f>OBV!G2185</f>
        <v>NEUTRAL</v>
      </c>
      <c r="L2185" s="17" t="str">
        <f>OBV!H2185</f>
        <v>BULLISH DIVERGENCE</v>
      </c>
      <c r="M2185" s="19">
        <f t="shared" si="340"/>
        <v>25</v>
      </c>
      <c r="N2185" s="19">
        <f t="shared" si="341"/>
        <v>0</v>
      </c>
      <c r="O2185" s="19">
        <f t="shared" si="342"/>
        <v>50</v>
      </c>
      <c r="P2185" s="19">
        <f t="shared" si="343"/>
        <v>66.5</v>
      </c>
      <c r="Q2185" s="20">
        <f t="shared" si="344"/>
        <v>26.225000000000001</v>
      </c>
      <c r="R2185" s="20">
        <f t="shared" si="345"/>
        <v>39.125</v>
      </c>
      <c r="S2185" s="20">
        <f t="shared" si="346"/>
        <v>46.174999999999997</v>
      </c>
      <c r="T2185" s="20">
        <f t="shared" si="347"/>
        <v>35.375</v>
      </c>
      <c r="U2185" s="19">
        <f t="shared" si="348"/>
        <v>37.174999999999997</v>
      </c>
      <c r="V2185" s="19">
        <f t="shared" si="349"/>
        <v>36.724999999999994</v>
      </c>
    </row>
    <row r="2186" spans="1:22" ht="13.5" x14ac:dyDescent="0.25">
      <c r="A2186" s="3">
        <f>RSI!A2186</f>
        <v>45188</v>
      </c>
      <c r="B2186" s="2">
        <f>RSI!B2186</f>
        <v>4.4828000000000001</v>
      </c>
      <c r="C2186" s="2">
        <f>RSI!I2186</f>
        <v>53.978516448055906</v>
      </c>
      <c r="D2186" s="2">
        <f>MACD!E2186</f>
        <v>-9.1076567078030024E-3</v>
      </c>
      <c r="E2186" s="2">
        <f>MACD!F2186</f>
        <v>-2.9892242977902984E-2</v>
      </c>
      <c r="F2186" s="2">
        <f>'Moving Avg'!D2186</f>
        <v>4.4828000000000001</v>
      </c>
      <c r="G2186" s="2">
        <f>'Moving Avg'!F2186</f>
        <v>4.4747900000000005</v>
      </c>
      <c r="H2186" s="2">
        <f>'Moving Avg'!G2186</f>
        <v>4.4581559999999998</v>
      </c>
      <c r="I2186" s="2">
        <f>'Moving Avg'!H2186</f>
        <v>3.9063619999999979</v>
      </c>
      <c r="J2186" s="17" t="str">
        <f>OBV!F2186</f>
        <v>BULLISH</v>
      </c>
      <c r="K2186" s="17" t="str">
        <f>OBV!G2186</f>
        <v>NEUTRAL</v>
      </c>
      <c r="L2186" s="17" t="str">
        <f>OBV!H2186</f>
        <v>CONFIRMED BULLISH</v>
      </c>
      <c r="M2186" s="19">
        <f t="shared" si="340"/>
        <v>25</v>
      </c>
      <c r="N2186" s="19">
        <f t="shared" si="341"/>
        <v>0</v>
      </c>
      <c r="O2186" s="19">
        <f t="shared" si="342"/>
        <v>50</v>
      </c>
      <c r="P2186" s="19">
        <f t="shared" si="343"/>
        <v>83.5</v>
      </c>
      <c r="Q2186" s="20">
        <f t="shared" si="344"/>
        <v>28.774999999999999</v>
      </c>
      <c r="R2186" s="20">
        <f t="shared" si="345"/>
        <v>43.375</v>
      </c>
      <c r="S2186" s="20">
        <f t="shared" si="346"/>
        <v>53.825000000000003</v>
      </c>
      <c r="T2186" s="20">
        <f t="shared" si="347"/>
        <v>39.625</v>
      </c>
      <c r="U2186" s="19">
        <f t="shared" si="348"/>
        <v>41.991666666666667</v>
      </c>
      <c r="V2186" s="19">
        <f t="shared" si="349"/>
        <v>41.400000000000006</v>
      </c>
    </row>
    <row r="2187" spans="1:22" ht="13.5" x14ac:dyDescent="0.25">
      <c r="A2187" s="3">
        <f>RSI!A2187</f>
        <v>45189</v>
      </c>
      <c r="B2187" s="2">
        <f>RSI!B2187</f>
        <v>4.4561000000000002</v>
      </c>
      <c r="C2187" s="2">
        <f>RSI!I2187</f>
        <v>49.577803612621445</v>
      </c>
      <c r="D2187" s="2">
        <f>MACD!E2187</f>
        <v>1.8336954848852116E-4</v>
      </c>
      <c r="E2187" s="2">
        <f>MACD!F2187</f>
        <v>-2.3877120472624684E-2</v>
      </c>
      <c r="F2187" s="2">
        <f>'Moving Avg'!D2187</f>
        <v>4.4774599999999998</v>
      </c>
      <c r="G2187" s="2">
        <f>'Moving Avg'!F2187</f>
        <v>4.4774650000000005</v>
      </c>
      <c r="H2187" s="2">
        <f>'Moving Avg'!G2187</f>
        <v>4.4577439999999999</v>
      </c>
      <c r="I2187" s="2">
        <f>'Moving Avg'!H2187</f>
        <v>3.9107189999999976</v>
      </c>
      <c r="J2187" s="17" t="str">
        <f>OBV!F2187</f>
        <v>BEARISH</v>
      </c>
      <c r="K2187" s="17" t="str">
        <f>OBV!G2187</f>
        <v>NEUTRAL</v>
      </c>
      <c r="L2187" s="17" t="str">
        <f>OBV!H2187</f>
        <v>CONFIRMED BEARISH</v>
      </c>
      <c r="M2187" s="19">
        <f t="shared" si="340"/>
        <v>25</v>
      </c>
      <c r="N2187" s="19">
        <f t="shared" si="341"/>
        <v>0</v>
      </c>
      <c r="O2187" s="19">
        <f t="shared" si="342"/>
        <v>50</v>
      </c>
      <c r="P2187" s="19">
        <f t="shared" si="343"/>
        <v>16.5</v>
      </c>
      <c r="Q2187" s="20">
        <f t="shared" si="344"/>
        <v>18.725000000000001</v>
      </c>
      <c r="R2187" s="20">
        <f t="shared" si="345"/>
        <v>26.625</v>
      </c>
      <c r="S2187" s="20">
        <f t="shared" si="346"/>
        <v>23.675000000000001</v>
      </c>
      <c r="T2187" s="20">
        <f t="shared" si="347"/>
        <v>22.875</v>
      </c>
      <c r="U2187" s="19">
        <f t="shared" si="348"/>
        <v>23.008333333333336</v>
      </c>
      <c r="V2187" s="19">
        <f t="shared" si="349"/>
        <v>22.975000000000001</v>
      </c>
    </row>
    <row r="2188" spans="1:22" ht="13.5" x14ac:dyDescent="0.25">
      <c r="A2188" s="3">
        <f>RSI!A2188</f>
        <v>45190</v>
      </c>
      <c r="B2188" s="2">
        <f>RSI!B2188</f>
        <v>4.4561000000000002</v>
      </c>
      <c r="C2188" s="2">
        <f>RSI!I2188</f>
        <v>49.577803612621445</v>
      </c>
      <c r="D2188" s="2">
        <f>MACD!E2188</f>
        <v>1.0822967104859416E-2</v>
      </c>
      <c r="E2188" s="2">
        <f>MACD!F2188</f>
        <v>-1.6937102957127866E-2</v>
      </c>
      <c r="F2188" s="2">
        <f>'Moving Avg'!D2188</f>
        <v>4.4721199999999994</v>
      </c>
      <c r="G2188" s="2">
        <f>'Moving Avg'!F2188</f>
        <v>4.4779099999999996</v>
      </c>
      <c r="H2188" s="2">
        <f>'Moving Avg'!G2188</f>
        <v>4.456999999999999</v>
      </c>
      <c r="I2188" s="2">
        <f>'Moving Avg'!H2188</f>
        <v>3.9150759999999978</v>
      </c>
      <c r="J2188" s="17" t="str">
        <f>OBV!F2188</f>
        <v>BEARISH</v>
      </c>
      <c r="K2188" s="17" t="str">
        <f>OBV!G2188</f>
        <v>NEUTRAL</v>
      </c>
      <c r="L2188" s="17" t="str">
        <f>OBV!H2188</f>
        <v>CONFIRMED BEARISH</v>
      </c>
      <c r="M2188" s="19">
        <f t="shared" si="340"/>
        <v>25</v>
      </c>
      <c r="N2188" s="19">
        <f t="shared" si="341"/>
        <v>0</v>
      </c>
      <c r="O2188" s="19">
        <f t="shared" si="342"/>
        <v>50</v>
      </c>
      <c r="P2188" s="19">
        <f t="shared" si="343"/>
        <v>16.5</v>
      </c>
      <c r="Q2188" s="20">
        <f t="shared" si="344"/>
        <v>18.725000000000001</v>
      </c>
      <c r="R2188" s="20">
        <f t="shared" si="345"/>
        <v>26.625</v>
      </c>
      <c r="S2188" s="20">
        <f t="shared" si="346"/>
        <v>23.675000000000001</v>
      </c>
      <c r="T2188" s="20">
        <f t="shared" si="347"/>
        <v>22.875</v>
      </c>
      <c r="U2188" s="19">
        <f t="shared" si="348"/>
        <v>23.008333333333336</v>
      </c>
      <c r="V2188" s="19">
        <f t="shared" si="349"/>
        <v>22.975000000000001</v>
      </c>
    </row>
    <row r="2189" spans="1:22" ht="13.5" x14ac:dyDescent="0.25">
      <c r="A2189" s="3">
        <f>RSI!A2189</f>
        <v>45191</v>
      </c>
      <c r="B2189" s="2">
        <f>RSI!B2189</f>
        <v>4.4203999999999999</v>
      </c>
      <c r="C2189" s="2">
        <f>RSI!I2189</f>
        <v>44.013460260005587</v>
      </c>
      <c r="D2189" s="2">
        <f>MACD!E2189</f>
        <v>1.2892475536718351E-2</v>
      </c>
      <c r="E2189" s="2">
        <f>MACD!F2189</f>
        <v>-1.0971187258358623E-2</v>
      </c>
      <c r="F2189" s="2">
        <f>'Moving Avg'!D2189</f>
        <v>4.4596400000000003</v>
      </c>
      <c r="G2189" s="2">
        <f>'Moving Avg'!F2189</f>
        <v>4.4761250000000006</v>
      </c>
      <c r="H2189" s="2">
        <f>'Moving Avg'!G2189</f>
        <v>4.4553739999999991</v>
      </c>
      <c r="I2189" s="2">
        <f>'Moving Avg'!H2189</f>
        <v>3.9194629999999973</v>
      </c>
      <c r="J2189" s="17" t="str">
        <f>OBV!F2189</f>
        <v>BEARISH</v>
      </c>
      <c r="K2189" s="17" t="str">
        <f>OBV!G2189</f>
        <v>NEUTRAL</v>
      </c>
      <c r="L2189" s="17" t="str">
        <f>OBV!H2189</f>
        <v>CONFIRMED BEARISH</v>
      </c>
      <c r="M2189" s="19">
        <f t="shared" si="340"/>
        <v>25</v>
      </c>
      <c r="N2189" s="19">
        <f t="shared" si="341"/>
        <v>0</v>
      </c>
      <c r="O2189" s="19">
        <f t="shared" si="342"/>
        <v>50</v>
      </c>
      <c r="P2189" s="19">
        <f t="shared" si="343"/>
        <v>16.5</v>
      </c>
      <c r="Q2189" s="20">
        <f t="shared" si="344"/>
        <v>18.725000000000001</v>
      </c>
      <c r="R2189" s="20">
        <f t="shared" si="345"/>
        <v>26.625</v>
      </c>
      <c r="S2189" s="20">
        <f t="shared" si="346"/>
        <v>23.675000000000001</v>
      </c>
      <c r="T2189" s="20">
        <f t="shared" si="347"/>
        <v>22.875</v>
      </c>
      <c r="U2189" s="19">
        <f t="shared" si="348"/>
        <v>23.008333333333336</v>
      </c>
      <c r="V2189" s="19">
        <f t="shared" si="349"/>
        <v>22.975000000000001</v>
      </c>
    </row>
    <row r="2190" spans="1:22" ht="13.5" x14ac:dyDescent="0.25">
      <c r="A2190" s="3">
        <f>RSI!A2190</f>
        <v>45194</v>
      </c>
      <c r="B2190" s="2">
        <f>RSI!B2190</f>
        <v>4.4115000000000002</v>
      </c>
      <c r="C2190" s="2">
        <f>RSI!I2190</f>
        <v>42.726024416695118</v>
      </c>
      <c r="D2190" s="2">
        <f>MACD!E2190</f>
        <v>2.2380637692314131E-2</v>
      </c>
      <c r="E2190" s="2">
        <f>MACD!F2190</f>
        <v>-4.3008222682240724E-3</v>
      </c>
      <c r="F2190" s="2">
        <f>'Moving Avg'!D2190</f>
        <v>4.4453800000000001</v>
      </c>
      <c r="G2190" s="2">
        <f>'Moving Avg'!F2190</f>
        <v>4.4756800000000005</v>
      </c>
      <c r="H2190" s="2">
        <f>'Moving Avg'!G2190</f>
        <v>4.4535699999999991</v>
      </c>
      <c r="I2190" s="2">
        <f>'Moving Avg'!H2190</f>
        <v>3.9238054999999981</v>
      </c>
      <c r="J2190" s="17" t="str">
        <f>OBV!F2190</f>
        <v>BEARISH</v>
      </c>
      <c r="K2190" s="17" t="str">
        <f>OBV!G2190</f>
        <v>NEUTRAL</v>
      </c>
      <c r="L2190" s="17" t="str">
        <f>OBV!H2190</f>
        <v>CONFIRMED BEARISH</v>
      </c>
      <c r="M2190" s="19">
        <f t="shared" si="340"/>
        <v>25</v>
      </c>
      <c r="N2190" s="19">
        <f t="shared" si="341"/>
        <v>0</v>
      </c>
      <c r="O2190" s="19">
        <f t="shared" si="342"/>
        <v>50</v>
      </c>
      <c r="P2190" s="19">
        <f t="shared" si="343"/>
        <v>16.5</v>
      </c>
      <c r="Q2190" s="20">
        <f t="shared" si="344"/>
        <v>18.725000000000001</v>
      </c>
      <c r="R2190" s="20">
        <f t="shared" si="345"/>
        <v>26.625</v>
      </c>
      <c r="S2190" s="20">
        <f t="shared" si="346"/>
        <v>23.675000000000001</v>
      </c>
      <c r="T2190" s="20">
        <f t="shared" si="347"/>
        <v>22.875</v>
      </c>
      <c r="U2190" s="19">
        <f t="shared" si="348"/>
        <v>23.008333333333336</v>
      </c>
      <c r="V2190" s="19">
        <f t="shared" si="349"/>
        <v>22.975000000000001</v>
      </c>
    </row>
    <row r="2191" spans="1:22" ht="13.5" x14ac:dyDescent="0.25">
      <c r="A2191" s="3">
        <f>RSI!A2191</f>
        <v>45195</v>
      </c>
      <c r="B2191" s="2">
        <f>RSI!B2191</f>
        <v>4.4115000000000002</v>
      </c>
      <c r="C2191" s="2">
        <f>RSI!I2191</f>
        <v>42.726024416695118</v>
      </c>
      <c r="D2191" s="2">
        <f>MACD!E2191</f>
        <v>2.5199219008610108E-2</v>
      </c>
      <c r="E2191" s="2">
        <f>MACD!F2191</f>
        <v>1.5991859871427637E-3</v>
      </c>
      <c r="F2191" s="2">
        <f>'Moving Avg'!D2191</f>
        <v>4.4311199999999999</v>
      </c>
      <c r="G2191" s="2">
        <f>'Moving Avg'!F2191</f>
        <v>4.4734500000000006</v>
      </c>
      <c r="H2191" s="2">
        <f>'Moving Avg'!G2191</f>
        <v>4.451433999999999</v>
      </c>
      <c r="I2191" s="2">
        <f>'Moving Avg'!H2191</f>
        <v>3.9279394999999977</v>
      </c>
      <c r="J2191" s="17" t="str">
        <f>OBV!F2191</f>
        <v>BEARISH</v>
      </c>
      <c r="K2191" s="17" t="str">
        <f>OBV!G2191</f>
        <v>NEUTRAL</v>
      </c>
      <c r="L2191" s="17" t="str">
        <f>OBV!H2191</f>
        <v>CONFIRMED BEARISH</v>
      </c>
      <c r="M2191" s="19">
        <f t="shared" si="340"/>
        <v>25</v>
      </c>
      <c r="N2191" s="19">
        <f t="shared" si="341"/>
        <v>0</v>
      </c>
      <c r="O2191" s="19">
        <f t="shared" si="342"/>
        <v>50</v>
      </c>
      <c r="P2191" s="19">
        <f t="shared" si="343"/>
        <v>16.5</v>
      </c>
      <c r="Q2191" s="20">
        <f t="shared" si="344"/>
        <v>18.725000000000001</v>
      </c>
      <c r="R2191" s="20">
        <f t="shared" si="345"/>
        <v>26.625</v>
      </c>
      <c r="S2191" s="20">
        <f t="shared" si="346"/>
        <v>23.675000000000001</v>
      </c>
      <c r="T2191" s="20">
        <f t="shared" si="347"/>
        <v>22.875</v>
      </c>
      <c r="U2191" s="19">
        <f t="shared" si="348"/>
        <v>23.008333333333336</v>
      </c>
      <c r="V2191" s="19">
        <f t="shared" si="349"/>
        <v>22.975000000000001</v>
      </c>
    </row>
    <row r="2192" spans="1:22" ht="13.5" x14ac:dyDescent="0.25">
      <c r="A2192" s="3">
        <f>RSI!A2192</f>
        <v>45197</v>
      </c>
      <c r="B2192" s="2">
        <f>RSI!B2192</f>
        <v>4.4292999999999996</v>
      </c>
      <c r="C2192" s="2">
        <f>RSI!I2192</f>
        <v>46.365067391848896</v>
      </c>
      <c r="D2192" s="2">
        <f>MACD!E2192</f>
        <v>2.7882161988515897E-2</v>
      </c>
      <c r="E2192" s="2">
        <f>MACD!F2192</f>
        <v>6.8557811874173907E-3</v>
      </c>
      <c r="F2192" s="2">
        <f>'Moving Avg'!D2192</f>
        <v>4.4257599999999995</v>
      </c>
      <c r="G2192" s="2">
        <f>'Moving Avg'!F2192</f>
        <v>4.4721099999999998</v>
      </c>
      <c r="H2192" s="2">
        <f>'Moving Avg'!G2192</f>
        <v>4.4496539999999989</v>
      </c>
      <c r="I2192" s="2">
        <f>'Moving Avg'!H2192</f>
        <v>3.9321624999999982</v>
      </c>
      <c r="J2192" s="17" t="str">
        <f>OBV!F2192</f>
        <v>BEARISH</v>
      </c>
      <c r="K2192" s="17" t="str">
        <f>OBV!G2192</f>
        <v>NEUTRAL</v>
      </c>
      <c r="L2192" s="17" t="str">
        <f>OBV!H2192</f>
        <v>CONFIRMED BEARISH</v>
      </c>
      <c r="M2192" s="19">
        <f t="shared" si="340"/>
        <v>25</v>
      </c>
      <c r="N2192" s="19">
        <f t="shared" si="341"/>
        <v>0</v>
      </c>
      <c r="O2192" s="19">
        <f t="shared" si="342"/>
        <v>50</v>
      </c>
      <c r="P2192" s="19">
        <f t="shared" si="343"/>
        <v>16.5</v>
      </c>
      <c r="Q2192" s="20">
        <f t="shared" si="344"/>
        <v>18.725000000000001</v>
      </c>
      <c r="R2192" s="20">
        <f t="shared" si="345"/>
        <v>26.625</v>
      </c>
      <c r="S2192" s="20">
        <f t="shared" si="346"/>
        <v>23.675000000000001</v>
      </c>
      <c r="T2192" s="20">
        <f t="shared" si="347"/>
        <v>22.875</v>
      </c>
      <c r="U2192" s="19">
        <f t="shared" si="348"/>
        <v>23.008333333333336</v>
      </c>
      <c r="V2192" s="19">
        <f t="shared" si="349"/>
        <v>22.975000000000001</v>
      </c>
    </row>
    <row r="2193" spans="1:22" ht="13.5" x14ac:dyDescent="0.25">
      <c r="A2193" s="3">
        <f>RSI!A2193</f>
        <v>45198</v>
      </c>
      <c r="B2193" s="2">
        <f>RSI!B2193</f>
        <v>4.4292999999999996</v>
      </c>
      <c r="C2193" s="2">
        <f>RSI!I2193</f>
        <v>46.365067391848903</v>
      </c>
      <c r="D2193" s="2">
        <f>MACD!E2193</f>
        <v>3.0276124015638395E-2</v>
      </c>
      <c r="E2193" s="2">
        <f>MACD!F2193</f>
        <v>1.1539849753061594E-2</v>
      </c>
      <c r="F2193" s="2">
        <f>'Moving Avg'!D2193</f>
        <v>4.420399999999999</v>
      </c>
      <c r="G2193" s="2">
        <f>'Moving Avg'!F2193</f>
        <v>4.4707699999999999</v>
      </c>
      <c r="H2193" s="2">
        <f>'Moving Avg'!G2193</f>
        <v>4.4475139999999991</v>
      </c>
      <c r="I2193" s="2">
        <f>'Moving Avg'!H2193</f>
        <v>3.9365109999999981</v>
      </c>
      <c r="J2193" s="17" t="str">
        <f>OBV!F2193</f>
        <v>BEARISH</v>
      </c>
      <c r="K2193" s="17" t="str">
        <f>OBV!G2193</f>
        <v>NEUTRAL</v>
      </c>
      <c r="L2193" s="17" t="str">
        <f>OBV!H2193</f>
        <v>CONFIRMED BEARISH</v>
      </c>
      <c r="M2193" s="19">
        <f t="shared" si="340"/>
        <v>25</v>
      </c>
      <c r="N2193" s="19">
        <f t="shared" si="341"/>
        <v>0</v>
      </c>
      <c r="O2193" s="19">
        <f t="shared" si="342"/>
        <v>50</v>
      </c>
      <c r="P2193" s="19">
        <f t="shared" si="343"/>
        <v>16.5</v>
      </c>
      <c r="Q2193" s="20">
        <f t="shared" si="344"/>
        <v>18.725000000000001</v>
      </c>
      <c r="R2193" s="20">
        <f t="shared" si="345"/>
        <v>26.625</v>
      </c>
      <c r="S2193" s="20">
        <f t="shared" si="346"/>
        <v>23.675000000000001</v>
      </c>
      <c r="T2193" s="20">
        <f t="shared" si="347"/>
        <v>22.875</v>
      </c>
      <c r="U2193" s="19">
        <f t="shared" si="348"/>
        <v>23.008333333333336</v>
      </c>
      <c r="V2193" s="19">
        <f t="shared" si="349"/>
        <v>22.975000000000001</v>
      </c>
    </row>
    <row r="2194" spans="1:22" ht="13.5" x14ac:dyDescent="0.25">
      <c r="A2194" s="3">
        <f>RSI!A2194</f>
        <v>45201</v>
      </c>
      <c r="B2194" s="2">
        <f>RSI!B2194</f>
        <v>4.4471999999999996</v>
      </c>
      <c r="C2194" s="2">
        <f>RSI!I2194</f>
        <v>50.065344966917756</v>
      </c>
      <c r="D2194" s="2">
        <f>MACD!E2194</f>
        <v>3.1090468919900971E-2</v>
      </c>
      <c r="E2194" s="2">
        <f>MACD!F2194</f>
        <v>1.544997358642947E-2</v>
      </c>
      <c r="F2194" s="2">
        <f>'Moving Avg'!D2194</f>
        <v>4.4257599999999995</v>
      </c>
      <c r="G2194" s="2">
        <f>'Moving Avg'!F2194</f>
        <v>4.466759999999999</v>
      </c>
      <c r="H2194" s="2">
        <f>'Moving Avg'!G2194</f>
        <v>4.4439500000000001</v>
      </c>
      <c r="I2194" s="2">
        <f>'Moving Avg'!H2194</f>
        <v>3.9412404999999984</v>
      </c>
      <c r="J2194" s="17" t="str">
        <f>OBV!F2194</f>
        <v>BULLISH</v>
      </c>
      <c r="K2194" s="17" t="str">
        <f>OBV!G2194</f>
        <v>NEUTRAL</v>
      </c>
      <c r="L2194" s="17" t="str">
        <f>OBV!H2194</f>
        <v>CONFIRMED BULLISH</v>
      </c>
      <c r="M2194" s="19">
        <f t="shared" si="340"/>
        <v>25</v>
      </c>
      <c r="N2194" s="19">
        <f t="shared" si="341"/>
        <v>0</v>
      </c>
      <c r="O2194" s="19">
        <f t="shared" si="342"/>
        <v>50</v>
      </c>
      <c r="P2194" s="19">
        <f t="shared" si="343"/>
        <v>83.5</v>
      </c>
      <c r="Q2194" s="20">
        <f t="shared" si="344"/>
        <v>28.774999999999999</v>
      </c>
      <c r="R2194" s="20">
        <f t="shared" si="345"/>
        <v>43.375</v>
      </c>
      <c r="S2194" s="20">
        <f t="shared" si="346"/>
        <v>53.825000000000003</v>
      </c>
      <c r="T2194" s="20">
        <f t="shared" si="347"/>
        <v>39.625</v>
      </c>
      <c r="U2194" s="19">
        <f t="shared" si="348"/>
        <v>41.991666666666667</v>
      </c>
      <c r="V2194" s="19">
        <f t="shared" si="349"/>
        <v>41.400000000000006</v>
      </c>
    </row>
    <row r="2195" spans="1:22" ht="13.5" x14ac:dyDescent="0.25">
      <c r="A2195" s="3">
        <f>RSI!A2195</f>
        <v>45202</v>
      </c>
      <c r="B2195" s="2">
        <f>RSI!B2195</f>
        <v>4.4471999999999996</v>
      </c>
      <c r="C2195" s="2">
        <f>RSI!I2195</f>
        <v>50.065344966917756</v>
      </c>
      <c r="D2195" s="2">
        <f>MACD!E2195</f>
        <v>3.1779879099366859E-2</v>
      </c>
      <c r="E2195" s="2">
        <f>MACD!F2195</f>
        <v>1.8715954689016948E-2</v>
      </c>
      <c r="F2195" s="2">
        <f>'Moving Avg'!D2195</f>
        <v>4.4328999999999992</v>
      </c>
      <c r="G2195" s="2">
        <f>'Moving Avg'!F2195</f>
        <v>4.4658699999999989</v>
      </c>
      <c r="H2195" s="2">
        <f>'Moving Avg'!G2195</f>
        <v>4.4409200000000002</v>
      </c>
      <c r="I2195" s="2">
        <f>'Moving Avg'!H2195</f>
        <v>3.9460949999999979</v>
      </c>
      <c r="J2195" s="17" t="str">
        <f>OBV!F2195</f>
        <v>BULLISH</v>
      </c>
      <c r="K2195" s="17" t="str">
        <f>OBV!G2195</f>
        <v>NEUTRAL</v>
      </c>
      <c r="L2195" s="17" t="str">
        <f>OBV!H2195</f>
        <v>CONFIRMED BULLISH</v>
      </c>
      <c r="M2195" s="19">
        <f t="shared" si="340"/>
        <v>25</v>
      </c>
      <c r="N2195" s="19">
        <f t="shared" si="341"/>
        <v>0</v>
      </c>
      <c r="O2195" s="19">
        <f t="shared" si="342"/>
        <v>50</v>
      </c>
      <c r="P2195" s="19">
        <f t="shared" si="343"/>
        <v>83.5</v>
      </c>
      <c r="Q2195" s="20">
        <f t="shared" si="344"/>
        <v>28.774999999999999</v>
      </c>
      <c r="R2195" s="20">
        <f t="shared" si="345"/>
        <v>43.375</v>
      </c>
      <c r="S2195" s="20">
        <f t="shared" si="346"/>
        <v>53.825000000000003</v>
      </c>
      <c r="T2195" s="20">
        <f t="shared" si="347"/>
        <v>39.625</v>
      </c>
      <c r="U2195" s="19">
        <f t="shared" si="348"/>
        <v>41.991666666666667</v>
      </c>
      <c r="V2195" s="19">
        <f t="shared" si="349"/>
        <v>41.400000000000006</v>
      </c>
    </row>
    <row r="2196" spans="1:22" ht="13.5" x14ac:dyDescent="0.25">
      <c r="A2196" s="3">
        <f>RSI!A2196</f>
        <v>45203</v>
      </c>
      <c r="B2196" s="2">
        <f>RSI!B2196</f>
        <v>4.4471999999999996</v>
      </c>
      <c r="C2196" s="2">
        <f>RSI!I2196</f>
        <v>50.065344966917756</v>
      </c>
      <c r="D2196" s="2">
        <f>MACD!E2196</f>
        <v>3.2363549421178028E-2</v>
      </c>
      <c r="E2196" s="2">
        <f>MACD!F2196</f>
        <v>2.1445473635449165E-2</v>
      </c>
      <c r="F2196" s="2">
        <f>'Moving Avg'!D2196</f>
        <v>4.4400399999999989</v>
      </c>
      <c r="G2196" s="2">
        <f>'Moving Avg'!F2196</f>
        <v>4.4627549999999996</v>
      </c>
      <c r="H2196" s="2">
        <f>'Moving Avg'!G2196</f>
        <v>4.4371780000000003</v>
      </c>
      <c r="I2196" s="2">
        <f>'Moving Avg'!H2196</f>
        <v>3.9508244999999973</v>
      </c>
      <c r="J2196" s="17" t="str">
        <f>OBV!F2196</f>
        <v>BULLISH</v>
      </c>
      <c r="K2196" s="17" t="str">
        <f>OBV!G2196</f>
        <v>NEUTRAL</v>
      </c>
      <c r="L2196" s="17" t="str">
        <f>OBV!H2196</f>
        <v>CONFIRMED BULLISH</v>
      </c>
      <c r="M2196" s="19">
        <f t="shared" si="340"/>
        <v>25</v>
      </c>
      <c r="N2196" s="19">
        <f t="shared" si="341"/>
        <v>0</v>
      </c>
      <c r="O2196" s="19">
        <f t="shared" si="342"/>
        <v>50</v>
      </c>
      <c r="P2196" s="19">
        <f t="shared" si="343"/>
        <v>83.5</v>
      </c>
      <c r="Q2196" s="20">
        <f t="shared" si="344"/>
        <v>28.774999999999999</v>
      </c>
      <c r="R2196" s="20">
        <f t="shared" si="345"/>
        <v>43.375</v>
      </c>
      <c r="S2196" s="20">
        <f t="shared" si="346"/>
        <v>53.825000000000003</v>
      </c>
      <c r="T2196" s="20">
        <f t="shared" si="347"/>
        <v>39.625</v>
      </c>
      <c r="U2196" s="19">
        <f t="shared" si="348"/>
        <v>41.991666666666667</v>
      </c>
      <c r="V2196" s="19">
        <f t="shared" si="349"/>
        <v>41.400000000000006</v>
      </c>
    </row>
    <row r="2197" spans="1:22" ht="13.5" x14ac:dyDescent="0.25">
      <c r="A2197" s="3">
        <f>RSI!A2197</f>
        <v>45204</v>
      </c>
      <c r="B2197" s="2">
        <f>RSI!B2197</f>
        <v>4.4561000000000002</v>
      </c>
      <c r="C2197" s="2">
        <f>RSI!I2197</f>
        <v>52.116794359152237</v>
      </c>
      <c r="D2197" s="2">
        <f>MACD!E2197</f>
        <v>2.8090772044578216E-2</v>
      </c>
      <c r="E2197" s="2">
        <f>MACD!F2197</f>
        <v>2.2774533317274977E-2</v>
      </c>
      <c r="F2197" s="2">
        <f>'Moving Avg'!D2197</f>
        <v>4.4453999999999994</v>
      </c>
      <c r="G2197" s="2">
        <f>'Moving Avg'!F2197</f>
        <v>4.4600849999999994</v>
      </c>
      <c r="H2197" s="2">
        <f>'Moving Avg'!G2197</f>
        <v>4.4337920000000004</v>
      </c>
      <c r="I2197" s="2">
        <f>'Moving Avg'!H2197</f>
        <v>3.9556819999999973</v>
      </c>
      <c r="J2197" s="17" t="str">
        <f>OBV!F2197</f>
        <v>BULLISH</v>
      </c>
      <c r="K2197" s="17" t="str">
        <f>OBV!G2197</f>
        <v>NEUTRAL</v>
      </c>
      <c r="L2197" s="17" t="str">
        <f>OBV!H2197</f>
        <v>CONFIRMED BULLISH</v>
      </c>
      <c r="M2197" s="19">
        <f t="shared" si="340"/>
        <v>25</v>
      </c>
      <c r="N2197" s="19">
        <f t="shared" si="341"/>
        <v>0</v>
      </c>
      <c r="O2197" s="19">
        <f t="shared" si="342"/>
        <v>50</v>
      </c>
      <c r="P2197" s="19">
        <f t="shared" si="343"/>
        <v>83.5</v>
      </c>
      <c r="Q2197" s="20">
        <f t="shared" si="344"/>
        <v>28.774999999999999</v>
      </c>
      <c r="R2197" s="20">
        <f t="shared" si="345"/>
        <v>43.375</v>
      </c>
      <c r="S2197" s="20">
        <f t="shared" si="346"/>
        <v>53.825000000000003</v>
      </c>
      <c r="T2197" s="20">
        <f t="shared" si="347"/>
        <v>39.625</v>
      </c>
      <c r="U2197" s="19">
        <f t="shared" si="348"/>
        <v>41.991666666666667</v>
      </c>
      <c r="V2197" s="19">
        <f t="shared" si="349"/>
        <v>41.400000000000006</v>
      </c>
    </row>
    <row r="2198" spans="1:22" ht="13.5" x14ac:dyDescent="0.25">
      <c r="A2198" s="3">
        <f>RSI!A2198</f>
        <v>45205</v>
      </c>
      <c r="B2198" s="2">
        <f>RSI!B2198</f>
        <v>4.4561000000000002</v>
      </c>
      <c r="C2198" s="2">
        <f>RSI!I2198</f>
        <v>52.116794359152237</v>
      </c>
      <c r="D2198" s="2">
        <f>MACD!E2198</f>
        <v>2.4423031683485696E-2</v>
      </c>
      <c r="E2198" s="2">
        <f>MACD!F2198</f>
        <v>2.3104232990517122E-2</v>
      </c>
      <c r="F2198" s="2">
        <f>'Moving Avg'!D2198</f>
        <v>4.4507599999999998</v>
      </c>
      <c r="G2198" s="2">
        <f>'Moving Avg'!F2198</f>
        <v>4.4565199999999994</v>
      </c>
      <c r="H2198" s="2">
        <f>'Moving Avg'!G2198</f>
        <v>4.4309399999999997</v>
      </c>
      <c r="I2198" s="2">
        <f>'Moving Avg'!H2198</f>
        <v>3.9610814999999975</v>
      </c>
      <c r="J2198" s="17" t="str">
        <f>OBV!F2198</f>
        <v>BULLISH</v>
      </c>
      <c r="K2198" s="17" t="str">
        <f>OBV!G2198</f>
        <v>NEUTRAL</v>
      </c>
      <c r="L2198" s="17" t="str">
        <f>OBV!H2198</f>
        <v>CONFIRMED BULLISH</v>
      </c>
      <c r="M2198" s="19">
        <f t="shared" si="340"/>
        <v>25</v>
      </c>
      <c r="N2198" s="19">
        <f t="shared" si="341"/>
        <v>0</v>
      </c>
      <c r="O2198" s="19">
        <f t="shared" si="342"/>
        <v>50</v>
      </c>
      <c r="P2198" s="19">
        <f t="shared" si="343"/>
        <v>83.5</v>
      </c>
      <c r="Q2198" s="20">
        <f t="shared" si="344"/>
        <v>28.774999999999999</v>
      </c>
      <c r="R2198" s="20">
        <f t="shared" si="345"/>
        <v>43.375</v>
      </c>
      <c r="S2198" s="20">
        <f t="shared" si="346"/>
        <v>53.825000000000003</v>
      </c>
      <c r="T2198" s="20">
        <f t="shared" si="347"/>
        <v>39.625</v>
      </c>
      <c r="U2198" s="19">
        <f t="shared" si="348"/>
        <v>41.991666666666667</v>
      </c>
      <c r="V2198" s="19">
        <f t="shared" si="349"/>
        <v>41.400000000000006</v>
      </c>
    </row>
    <row r="2199" spans="1:22" ht="13.5" x14ac:dyDescent="0.25">
      <c r="A2199" s="3">
        <f>RSI!A2199</f>
        <v>45208</v>
      </c>
      <c r="B2199" s="2">
        <f>RSI!B2199</f>
        <v>4.4561000000000002</v>
      </c>
      <c r="C2199" s="2">
        <f>RSI!I2199</f>
        <v>52.116794359152237</v>
      </c>
      <c r="D2199" s="2">
        <f>MACD!E2199</f>
        <v>1.5778813090795651E-2</v>
      </c>
      <c r="E2199" s="2">
        <f>MACD!F2199</f>
        <v>2.1639149010572831E-2</v>
      </c>
      <c r="F2199" s="2">
        <f>'Moving Avg'!D2199</f>
        <v>4.4525399999999999</v>
      </c>
      <c r="G2199" s="2">
        <f>'Moving Avg'!F2199</f>
        <v>4.4560750000000002</v>
      </c>
      <c r="H2199" s="2">
        <f>'Moving Avg'!G2199</f>
        <v>4.4277320000000007</v>
      </c>
      <c r="I2199" s="2">
        <f>'Moving Avg'!H2199</f>
        <v>3.9662724999999979</v>
      </c>
      <c r="J2199" s="17" t="str">
        <f>OBV!F2199</f>
        <v>BULLISH</v>
      </c>
      <c r="K2199" s="17" t="str">
        <f>OBV!G2199</f>
        <v>NEUTRAL</v>
      </c>
      <c r="L2199" s="17" t="str">
        <f>OBV!H2199</f>
        <v>CONFIRMED BULLISH</v>
      </c>
      <c r="M2199" s="19">
        <f t="shared" si="340"/>
        <v>25</v>
      </c>
      <c r="N2199" s="19">
        <f t="shared" si="341"/>
        <v>45</v>
      </c>
      <c r="O2199" s="19">
        <f t="shared" si="342"/>
        <v>50</v>
      </c>
      <c r="P2199" s="19">
        <f t="shared" si="343"/>
        <v>83.5</v>
      </c>
      <c r="Q2199" s="20">
        <f t="shared" si="344"/>
        <v>44.524999999999999</v>
      </c>
      <c r="R2199" s="20">
        <f t="shared" si="345"/>
        <v>52.375</v>
      </c>
      <c r="S2199" s="20">
        <f t="shared" si="346"/>
        <v>60.575000000000003</v>
      </c>
      <c r="T2199" s="20">
        <f t="shared" si="347"/>
        <v>50.875</v>
      </c>
      <c r="U2199" s="19">
        <f t="shared" si="348"/>
        <v>52.491666666666674</v>
      </c>
      <c r="V2199" s="19">
        <f t="shared" si="349"/>
        <v>52.087500000000006</v>
      </c>
    </row>
    <row r="2200" spans="1:22" ht="13.5" x14ac:dyDescent="0.25">
      <c r="A2200" s="3">
        <f>RSI!A2200</f>
        <v>45209</v>
      </c>
      <c r="B2200" s="2">
        <f>RSI!B2200</f>
        <v>4.4561000000000002</v>
      </c>
      <c r="C2200" s="2">
        <f>RSI!I2200</f>
        <v>52.116794359152237</v>
      </c>
      <c r="D2200" s="2">
        <f>MACD!E2200</f>
        <v>7.0503932464847097E-3</v>
      </c>
      <c r="E2200" s="2">
        <f>MACD!F2200</f>
        <v>1.8721397857755208E-2</v>
      </c>
      <c r="F2200" s="2">
        <f>'Moving Avg'!D2200</f>
        <v>4.4543200000000001</v>
      </c>
      <c r="G2200" s="2">
        <f>'Moving Avg'!F2200</f>
        <v>4.4534050000000018</v>
      </c>
      <c r="H2200" s="2">
        <f>'Moving Avg'!G2200</f>
        <v>4.4255940000000002</v>
      </c>
      <c r="I2200" s="2">
        <f>'Moving Avg'!H2200</f>
        <v>3.9716299999999971</v>
      </c>
      <c r="J2200" s="17" t="str">
        <f>OBV!F2200</f>
        <v>BULLISH</v>
      </c>
      <c r="K2200" s="17" t="str">
        <f>OBV!G2200</f>
        <v>NEUTRAL</v>
      </c>
      <c r="L2200" s="17" t="str">
        <f>OBV!H2200</f>
        <v>CONFIRMED BULLISH</v>
      </c>
      <c r="M2200" s="19">
        <f t="shared" si="340"/>
        <v>25</v>
      </c>
      <c r="N2200" s="19">
        <f t="shared" si="341"/>
        <v>45</v>
      </c>
      <c r="O2200" s="19">
        <f t="shared" si="342"/>
        <v>50</v>
      </c>
      <c r="P2200" s="19">
        <f t="shared" si="343"/>
        <v>83.5</v>
      </c>
      <c r="Q2200" s="20">
        <f t="shared" si="344"/>
        <v>44.524999999999999</v>
      </c>
      <c r="R2200" s="20">
        <f t="shared" si="345"/>
        <v>52.375</v>
      </c>
      <c r="S2200" s="20">
        <f t="shared" si="346"/>
        <v>60.575000000000003</v>
      </c>
      <c r="T2200" s="20">
        <f t="shared" si="347"/>
        <v>50.875</v>
      </c>
      <c r="U2200" s="19">
        <f t="shared" si="348"/>
        <v>52.491666666666674</v>
      </c>
      <c r="V2200" s="19">
        <f t="shared" si="349"/>
        <v>52.087500000000006</v>
      </c>
    </row>
    <row r="2201" spans="1:22" ht="13.5" x14ac:dyDescent="0.25">
      <c r="A2201" s="3">
        <f>RSI!A2201</f>
        <v>45210</v>
      </c>
      <c r="B2201" s="2">
        <f>RSI!B2201</f>
        <v>4.4561000000000002</v>
      </c>
      <c r="C2201" s="2">
        <f>RSI!I2201</f>
        <v>52.116794359152237</v>
      </c>
      <c r="D2201" s="2">
        <f>MACD!E2201</f>
        <v>-3.7672079958728233E-4</v>
      </c>
      <c r="E2201" s="2">
        <f>MACD!F2201</f>
        <v>1.4901774126286712E-2</v>
      </c>
      <c r="F2201" s="2">
        <f>'Moving Avg'!D2201</f>
        <v>4.4561000000000002</v>
      </c>
      <c r="G2201" s="2">
        <f>'Moving Avg'!F2201</f>
        <v>4.4525150000000018</v>
      </c>
      <c r="H2201" s="2">
        <f>'Moving Avg'!G2201</f>
        <v>4.4247040000000002</v>
      </c>
      <c r="I2201" s="2">
        <f>'Moving Avg'!H2201</f>
        <v>3.9769874999999968</v>
      </c>
      <c r="J2201" s="17" t="str">
        <f>OBV!F2201</f>
        <v>BULLISH</v>
      </c>
      <c r="K2201" s="17" t="str">
        <f>OBV!G2201</f>
        <v>NEUTRAL</v>
      </c>
      <c r="L2201" s="17" t="str">
        <f>OBV!H2201</f>
        <v>CONFIRMED BULLISH</v>
      </c>
      <c r="M2201" s="19">
        <f t="shared" si="340"/>
        <v>25</v>
      </c>
      <c r="N2201" s="19">
        <f t="shared" si="341"/>
        <v>45</v>
      </c>
      <c r="O2201" s="19">
        <f t="shared" si="342"/>
        <v>50</v>
      </c>
      <c r="P2201" s="19">
        <f t="shared" si="343"/>
        <v>83.5</v>
      </c>
      <c r="Q2201" s="20">
        <f t="shared" si="344"/>
        <v>44.524999999999999</v>
      </c>
      <c r="R2201" s="20">
        <f t="shared" si="345"/>
        <v>52.375</v>
      </c>
      <c r="S2201" s="20">
        <f t="shared" si="346"/>
        <v>60.575000000000003</v>
      </c>
      <c r="T2201" s="20">
        <f t="shared" si="347"/>
        <v>50.875</v>
      </c>
      <c r="U2201" s="19">
        <f t="shared" si="348"/>
        <v>52.491666666666674</v>
      </c>
      <c r="V2201" s="19">
        <f t="shared" si="349"/>
        <v>52.087500000000006</v>
      </c>
    </row>
    <row r="2202" spans="1:22" ht="13.5" x14ac:dyDescent="0.25">
      <c r="A2202" s="3">
        <f>RSI!A2202</f>
        <v>45211</v>
      </c>
      <c r="B2202" s="2">
        <f>RSI!B2202</f>
        <v>4.4561000000000002</v>
      </c>
      <c r="C2202" s="2">
        <f>RSI!I2202</f>
        <v>52.116794359152237</v>
      </c>
      <c r="D2202" s="2">
        <f>MACD!E2202</f>
        <v>-3.9611922510731645E-3</v>
      </c>
      <c r="E2202" s="2">
        <f>MACD!F2202</f>
        <v>1.1129180850814737E-2</v>
      </c>
      <c r="F2202" s="2">
        <f>'Moving Avg'!D2202</f>
        <v>4.4561000000000002</v>
      </c>
      <c r="G2202" s="2">
        <f>'Moving Avg'!F2202</f>
        <v>4.4511800000000017</v>
      </c>
      <c r="H2202" s="2">
        <f>'Moving Avg'!G2202</f>
        <v>4.4245260000000002</v>
      </c>
      <c r="I2202" s="2">
        <f>'Moving Avg'!H2202</f>
        <v>3.9823449999999974</v>
      </c>
      <c r="J2202" s="17" t="str">
        <f>OBV!F2202</f>
        <v>NEUTRAL</v>
      </c>
      <c r="K2202" s="17" t="str">
        <f>OBV!G2202</f>
        <v>NEUTRAL</v>
      </c>
      <c r="L2202" s="17" t="str">
        <f>OBV!H2202</f>
        <v>NEUTRAL</v>
      </c>
      <c r="M2202" s="19">
        <f t="shared" si="340"/>
        <v>25</v>
      </c>
      <c r="N2202" s="19">
        <f t="shared" si="341"/>
        <v>45</v>
      </c>
      <c r="O2202" s="19">
        <f t="shared" si="342"/>
        <v>50</v>
      </c>
      <c r="P2202" s="19">
        <f t="shared" si="343"/>
        <v>33</v>
      </c>
      <c r="Q2202" s="20">
        <f t="shared" si="344"/>
        <v>36.950000000000003</v>
      </c>
      <c r="R2202" s="20">
        <f t="shared" si="345"/>
        <v>39.75</v>
      </c>
      <c r="S2202" s="20">
        <f t="shared" si="346"/>
        <v>37.85</v>
      </c>
      <c r="T2202" s="20">
        <f t="shared" si="347"/>
        <v>38.25</v>
      </c>
      <c r="U2202" s="19">
        <f t="shared" si="348"/>
        <v>38.183333333333337</v>
      </c>
      <c r="V2202" s="19">
        <f t="shared" si="349"/>
        <v>38.200000000000003</v>
      </c>
    </row>
    <row r="2203" spans="1:22" ht="13.5" x14ac:dyDescent="0.25">
      <c r="A2203" s="3">
        <f>RSI!A2203</f>
        <v>45212</v>
      </c>
      <c r="B2203" s="2">
        <f>RSI!B2203</f>
        <v>4.4561000000000002</v>
      </c>
      <c r="C2203" s="2">
        <f>RSI!I2203</f>
        <v>52.116794359152237</v>
      </c>
      <c r="D2203" s="2">
        <f>MACD!E2203</f>
        <v>-7.0298101432504367E-3</v>
      </c>
      <c r="E2203" s="2">
        <f>MACD!F2203</f>
        <v>7.497382652001703E-3</v>
      </c>
      <c r="F2203" s="2">
        <f>'Moving Avg'!D2203</f>
        <v>4.4561000000000002</v>
      </c>
      <c r="G2203" s="2">
        <f>'Moving Avg'!F2203</f>
        <v>4.4498450000000016</v>
      </c>
      <c r="H2203" s="2">
        <f>'Moving Avg'!G2203</f>
        <v>4.4245260000000002</v>
      </c>
      <c r="I2203" s="2">
        <f>'Moving Avg'!H2203</f>
        <v>3.9875359999999969</v>
      </c>
      <c r="J2203" s="17" t="str">
        <f>OBV!F2203</f>
        <v>NEUTRAL</v>
      </c>
      <c r="K2203" s="17" t="str">
        <f>OBV!G2203</f>
        <v>NEUTRAL</v>
      </c>
      <c r="L2203" s="17" t="str">
        <f>OBV!H2203</f>
        <v>NEUTRAL</v>
      </c>
      <c r="M2203" s="19">
        <f t="shared" si="340"/>
        <v>25</v>
      </c>
      <c r="N2203" s="19">
        <f t="shared" si="341"/>
        <v>45</v>
      </c>
      <c r="O2203" s="19">
        <f t="shared" si="342"/>
        <v>50</v>
      </c>
      <c r="P2203" s="19">
        <f t="shared" si="343"/>
        <v>33</v>
      </c>
      <c r="Q2203" s="20">
        <f t="shared" si="344"/>
        <v>36.950000000000003</v>
      </c>
      <c r="R2203" s="20">
        <f t="shared" si="345"/>
        <v>39.75</v>
      </c>
      <c r="S2203" s="20">
        <f t="shared" si="346"/>
        <v>37.85</v>
      </c>
      <c r="T2203" s="20">
        <f t="shared" si="347"/>
        <v>38.25</v>
      </c>
      <c r="U2203" s="19">
        <f t="shared" si="348"/>
        <v>38.183333333333337</v>
      </c>
      <c r="V2203" s="19">
        <f t="shared" si="349"/>
        <v>38.200000000000003</v>
      </c>
    </row>
    <row r="2204" spans="1:22" ht="13.5" x14ac:dyDescent="0.25">
      <c r="A2204" s="3">
        <f>RSI!A2204</f>
        <v>45215</v>
      </c>
      <c r="B2204" s="2">
        <f>RSI!B2204</f>
        <v>4.4561000000000002</v>
      </c>
      <c r="C2204" s="2">
        <f>RSI!I2204</f>
        <v>52.116794359152237</v>
      </c>
      <c r="D2204" s="2">
        <f>MACD!E2204</f>
        <v>-6.9054531055741109E-3</v>
      </c>
      <c r="E2204" s="2">
        <f>MACD!F2204</f>
        <v>4.61681550048654E-3</v>
      </c>
      <c r="F2204" s="2">
        <f>'Moving Avg'!D2204</f>
        <v>4.4561000000000002</v>
      </c>
      <c r="G2204" s="2">
        <f>'Moving Avg'!F2204</f>
        <v>4.4485100000000015</v>
      </c>
      <c r="H2204" s="2">
        <f>'Moving Avg'!G2204</f>
        <v>4.42631</v>
      </c>
      <c r="I2204" s="2">
        <f>'Moving Avg'!H2204</f>
        <v>3.9926849999999963</v>
      </c>
      <c r="J2204" s="17" t="str">
        <f>OBV!F2204</f>
        <v>NEUTRAL</v>
      </c>
      <c r="K2204" s="17" t="str">
        <f>OBV!G2204</f>
        <v>NEUTRAL</v>
      </c>
      <c r="L2204" s="17" t="str">
        <f>OBV!H2204</f>
        <v>NEUTRAL</v>
      </c>
      <c r="M2204" s="19">
        <f t="shared" si="340"/>
        <v>25</v>
      </c>
      <c r="N2204" s="19">
        <f t="shared" si="341"/>
        <v>45</v>
      </c>
      <c r="O2204" s="19">
        <f t="shared" si="342"/>
        <v>50</v>
      </c>
      <c r="P2204" s="19">
        <f t="shared" si="343"/>
        <v>33</v>
      </c>
      <c r="Q2204" s="20">
        <f t="shared" si="344"/>
        <v>36.950000000000003</v>
      </c>
      <c r="R2204" s="20">
        <f t="shared" si="345"/>
        <v>39.75</v>
      </c>
      <c r="S2204" s="20">
        <f t="shared" si="346"/>
        <v>37.85</v>
      </c>
      <c r="T2204" s="20">
        <f t="shared" si="347"/>
        <v>38.25</v>
      </c>
      <c r="U2204" s="19">
        <f t="shared" si="348"/>
        <v>38.183333333333337</v>
      </c>
      <c r="V2204" s="19">
        <f t="shared" si="349"/>
        <v>38.200000000000003</v>
      </c>
    </row>
    <row r="2205" spans="1:22" ht="13.5" x14ac:dyDescent="0.25">
      <c r="A2205" s="3">
        <f>RSI!A2205</f>
        <v>45216</v>
      </c>
      <c r="B2205" s="2">
        <f>RSI!B2205</f>
        <v>4.4561000000000002</v>
      </c>
      <c r="C2205" s="2">
        <f>RSI!I2205</f>
        <v>52.116794359152237</v>
      </c>
      <c r="D2205" s="2">
        <f>MACD!E2205</f>
        <v>-6.830752257189765E-3</v>
      </c>
      <c r="E2205" s="2">
        <f>MACD!F2205</f>
        <v>2.327301948951279E-3</v>
      </c>
      <c r="F2205" s="2">
        <f>'Moving Avg'!D2205</f>
        <v>4.4561000000000002</v>
      </c>
      <c r="G2205" s="2">
        <f>'Moving Avg'!F2205</f>
        <v>4.4471750000000023</v>
      </c>
      <c r="H2205" s="2">
        <f>'Moving Avg'!G2205</f>
        <v>4.4280939999999989</v>
      </c>
      <c r="I2205" s="2">
        <f>'Moving Avg'!H2205</f>
        <v>3.9979174999999962</v>
      </c>
      <c r="J2205" s="17" t="str">
        <f>OBV!F2205</f>
        <v>NEUTRAL</v>
      </c>
      <c r="K2205" s="17" t="str">
        <f>OBV!G2205</f>
        <v>NEUTRAL</v>
      </c>
      <c r="L2205" s="17" t="str">
        <f>OBV!H2205</f>
        <v>NEUTRAL</v>
      </c>
      <c r="M2205" s="19">
        <f t="shared" si="340"/>
        <v>25</v>
      </c>
      <c r="N2205" s="19">
        <f t="shared" si="341"/>
        <v>45</v>
      </c>
      <c r="O2205" s="19">
        <f t="shared" si="342"/>
        <v>50</v>
      </c>
      <c r="P2205" s="19">
        <f t="shared" si="343"/>
        <v>33</v>
      </c>
      <c r="Q2205" s="20">
        <f t="shared" si="344"/>
        <v>36.950000000000003</v>
      </c>
      <c r="R2205" s="20">
        <f t="shared" si="345"/>
        <v>39.75</v>
      </c>
      <c r="S2205" s="20">
        <f t="shared" si="346"/>
        <v>37.85</v>
      </c>
      <c r="T2205" s="20">
        <f t="shared" si="347"/>
        <v>38.25</v>
      </c>
      <c r="U2205" s="19">
        <f t="shared" si="348"/>
        <v>38.183333333333337</v>
      </c>
      <c r="V2205" s="19">
        <f t="shared" si="349"/>
        <v>38.200000000000003</v>
      </c>
    </row>
    <row r="2206" spans="1:22" ht="13.5" x14ac:dyDescent="0.25">
      <c r="A2206" s="3">
        <f>RSI!A2206</f>
        <v>45217</v>
      </c>
      <c r="B2206" s="2">
        <f>RSI!B2206</f>
        <v>4.4561000000000002</v>
      </c>
      <c r="C2206" s="2">
        <f>RSI!I2206</f>
        <v>52.116794359152237</v>
      </c>
      <c r="D2206" s="2">
        <f>MACD!E2206</f>
        <v>-6.7958071223328531E-3</v>
      </c>
      <c r="E2206" s="2">
        <f>MACD!F2206</f>
        <v>5.0268013469445278E-4</v>
      </c>
      <c r="F2206" s="2">
        <f>'Moving Avg'!D2206</f>
        <v>4.4561000000000002</v>
      </c>
      <c r="G2206" s="2">
        <f>'Moving Avg'!F2206</f>
        <v>4.4458400000000022</v>
      </c>
      <c r="H2206" s="2">
        <f>'Moving Avg'!G2206</f>
        <v>4.4307679999999996</v>
      </c>
      <c r="I2206" s="2">
        <f>'Moving Avg'!H2206</f>
        <v>4.0028584999999968</v>
      </c>
      <c r="J2206" s="17" t="str">
        <f>OBV!F2206</f>
        <v>NEUTRAL</v>
      </c>
      <c r="K2206" s="17" t="str">
        <f>OBV!G2206</f>
        <v>NEUTRAL</v>
      </c>
      <c r="L2206" s="17" t="str">
        <f>OBV!H2206</f>
        <v>NEUTRAL</v>
      </c>
      <c r="M2206" s="19">
        <f t="shared" si="340"/>
        <v>25</v>
      </c>
      <c r="N2206" s="19">
        <f t="shared" si="341"/>
        <v>45</v>
      </c>
      <c r="O2206" s="19">
        <f t="shared" si="342"/>
        <v>50</v>
      </c>
      <c r="P2206" s="19">
        <f t="shared" si="343"/>
        <v>33</v>
      </c>
      <c r="Q2206" s="20">
        <f t="shared" si="344"/>
        <v>36.950000000000003</v>
      </c>
      <c r="R2206" s="20">
        <f t="shared" si="345"/>
        <v>39.75</v>
      </c>
      <c r="S2206" s="20">
        <f t="shared" si="346"/>
        <v>37.85</v>
      </c>
      <c r="T2206" s="20">
        <f t="shared" si="347"/>
        <v>38.25</v>
      </c>
      <c r="U2206" s="19">
        <f t="shared" si="348"/>
        <v>38.183333333333337</v>
      </c>
      <c r="V2206" s="19">
        <f t="shared" si="349"/>
        <v>38.200000000000003</v>
      </c>
    </row>
    <row r="2207" spans="1:22" ht="13.5" x14ac:dyDescent="0.25">
      <c r="A2207" s="3">
        <f>RSI!A2207</f>
        <v>45218</v>
      </c>
      <c r="B2207" s="2">
        <f>RSI!B2207</f>
        <v>4.4561000000000002</v>
      </c>
      <c r="C2207" s="2">
        <f>RSI!I2207</f>
        <v>52.116794359152237</v>
      </c>
      <c r="D2207" s="2">
        <f>MACD!E2207</f>
        <v>-5.4231770922053002E-3</v>
      </c>
      <c r="E2207" s="2">
        <f>MACD!F2207</f>
        <v>-6.8249131068549786E-4</v>
      </c>
      <c r="F2207" s="2">
        <f>'Moving Avg'!D2207</f>
        <v>4.4561000000000002</v>
      </c>
      <c r="G2207" s="2">
        <f>'Moving Avg'!F2207</f>
        <v>4.4458400000000013</v>
      </c>
      <c r="H2207" s="2">
        <f>'Moving Avg'!G2207</f>
        <v>4.4359379999999993</v>
      </c>
      <c r="I2207" s="2">
        <f>'Moving Avg'!H2207</f>
        <v>4.0078824999999973</v>
      </c>
      <c r="J2207" s="17" t="str">
        <f>OBV!F2207</f>
        <v>NEUTRAL</v>
      </c>
      <c r="K2207" s="17" t="str">
        <f>OBV!G2207</f>
        <v>NEUTRAL</v>
      </c>
      <c r="L2207" s="17" t="str">
        <f>OBV!H2207</f>
        <v>NEUTRAL</v>
      </c>
      <c r="M2207" s="19">
        <f t="shared" si="340"/>
        <v>25</v>
      </c>
      <c r="N2207" s="19">
        <f t="shared" si="341"/>
        <v>45</v>
      </c>
      <c r="O2207" s="19">
        <f t="shared" si="342"/>
        <v>50</v>
      </c>
      <c r="P2207" s="19">
        <f t="shared" si="343"/>
        <v>33</v>
      </c>
      <c r="Q2207" s="20">
        <f t="shared" si="344"/>
        <v>36.950000000000003</v>
      </c>
      <c r="R2207" s="20">
        <f t="shared" si="345"/>
        <v>39.75</v>
      </c>
      <c r="S2207" s="20">
        <f t="shared" si="346"/>
        <v>37.85</v>
      </c>
      <c r="T2207" s="20">
        <f t="shared" si="347"/>
        <v>38.25</v>
      </c>
      <c r="U2207" s="19">
        <f t="shared" si="348"/>
        <v>38.183333333333337</v>
      </c>
      <c r="V2207" s="19">
        <f t="shared" si="349"/>
        <v>38.200000000000003</v>
      </c>
    </row>
    <row r="2208" spans="1:22" ht="13.5" x14ac:dyDescent="0.25">
      <c r="A2208" s="3">
        <f>RSI!A2208</f>
        <v>45219</v>
      </c>
      <c r="B2208" s="2">
        <f>RSI!B2208</f>
        <v>4.4115000000000002</v>
      </c>
      <c r="C2208" s="2">
        <f>RSI!I2208</f>
        <v>35.569866899759404</v>
      </c>
      <c r="D2208" s="2">
        <f>MACD!E2208</f>
        <v>-9.8224841227967374E-4</v>
      </c>
      <c r="E2208" s="2">
        <f>MACD!F2208</f>
        <v>-7.4244273100433308E-4</v>
      </c>
      <c r="F2208" s="2">
        <f>'Moving Avg'!D2208</f>
        <v>4.4471800000000004</v>
      </c>
      <c r="G2208" s="2">
        <f>'Moving Avg'!F2208</f>
        <v>4.4436100000000014</v>
      </c>
      <c r="H2208" s="2">
        <f>'Moving Avg'!G2208</f>
        <v>4.4386119999999991</v>
      </c>
      <c r="I2208" s="2">
        <f>'Moving Avg'!H2208</f>
        <v>4.0129754999999969</v>
      </c>
      <c r="J2208" s="17" t="str">
        <f>OBV!F2208</f>
        <v>BEARISH</v>
      </c>
      <c r="K2208" s="17" t="str">
        <f>OBV!G2208</f>
        <v>NEUTRAL</v>
      </c>
      <c r="L2208" s="17" t="str">
        <f>OBV!H2208</f>
        <v>CONFIRMED BEARISH</v>
      </c>
      <c r="M2208" s="19">
        <f t="shared" si="340"/>
        <v>25</v>
      </c>
      <c r="N2208" s="19">
        <f t="shared" si="341"/>
        <v>45</v>
      </c>
      <c r="O2208" s="19">
        <f t="shared" si="342"/>
        <v>50</v>
      </c>
      <c r="P2208" s="19">
        <f t="shared" si="343"/>
        <v>16.5</v>
      </c>
      <c r="Q2208" s="20">
        <f t="shared" si="344"/>
        <v>34.475000000000001</v>
      </c>
      <c r="R2208" s="20">
        <f t="shared" si="345"/>
        <v>35.625</v>
      </c>
      <c r="S2208" s="20">
        <f t="shared" si="346"/>
        <v>30.425000000000001</v>
      </c>
      <c r="T2208" s="20">
        <f t="shared" si="347"/>
        <v>34.125</v>
      </c>
      <c r="U2208" s="19">
        <f t="shared" si="348"/>
        <v>33.508333333333333</v>
      </c>
      <c r="V2208" s="19">
        <f t="shared" si="349"/>
        <v>33.662499999999994</v>
      </c>
    </row>
    <row r="2209" spans="1:22" ht="13.5" x14ac:dyDescent="0.25">
      <c r="A2209" s="3">
        <f>RSI!A2209</f>
        <v>45222</v>
      </c>
      <c r="B2209" s="2">
        <f>RSI!B2209</f>
        <v>4.4561000000000002</v>
      </c>
      <c r="C2209" s="2">
        <f>RSI!I2209</f>
        <v>51.986602108347086</v>
      </c>
      <c r="D2209" s="2">
        <f>MACD!E2209</f>
        <v>-2.8713621675624523E-4</v>
      </c>
      <c r="E2209" s="2">
        <f>MACD!F2209</f>
        <v>-6.513814281547156E-4</v>
      </c>
      <c r="F2209" s="2">
        <f>'Moving Avg'!D2209</f>
        <v>4.4471800000000004</v>
      </c>
      <c r="G2209" s="2">
        <f>'Moving Avg'!F2209</f>
        <v>4.4453950000000013</v>
      </c>
      <c r="H2209" s="2">
        <f>'Moving Avg'!G2209</f>
        <v>4.4421779999999984</v>
      </c>
      <c r="I2209" s="2">
        <f>'Moving Avg'!H2209</f>
        <v>4.0184999999999977</v>
      </c>
      <c r="J2209" s="17" t="str">
        <f>OBV!F2209</f>
        <v>BULLISH</v>
      </c>
      <c r="K2209" s="17" t="str">
        <f>OBV!G2209</f>
        <v>NEUTRAL</v>
      </c>
      <c r="L2209" s="17" t="str">
        <f>OBV!H2209</f>
        <v>NEUTRAL</v>
      </c>
      <c r="M2209" s="19">
        <f t="shared" si="340"/>
        <v>25</v>
      </c>
      <c r="N2209" s="19">
        <f t="shared" si="341"/>
        <v>0</v>
      </c>
      <c r="O2209" s="19">
        <f t="shared" si="342"/>
        <v>50</v>
      </c>
      <c r="P2209" s="19">
        <f t="shared" si="343"/>
        <v>49.5</v>
      </c>
      <c r="Q2209" s="20">
        <f t="shared" si="344"/>
        <v>23.675000000000001</v>
      </c>
      <c r="R2209" s="20">
        <f t="shared" si="345"/>
        <v>34.875</v>
      </c>
      <c r="S2209" s="20">
        <f t="shared" si="346"/>
        <v>38.525000000000006</v>
      </c>
      <c r="T2209" s="20">
        <f t="shared" si="347"/>
        <v>31.125</v>
      </c>
      <c r="U2209" s="19">
        <f t="shared" si="348"/>
        <v>32.358333333333334</v>
      </c>
      <c r="V2209" s="19">
        <f t="shared" si="349"/>
        <v>32.049999999999997</v>
      </c>
    </row>
    <row r="2210" spans="1:22" ht="13.5" x14ac:dyDescent="0.25">
      <c r="A2210" s="3">
        <f>RSI!A2210</f>
        <v>45223</v>
      </c>
      <c r="B2210" s="2">
        <f>RSI!B2210</f>
        <v>4.4471999999999996</v>
      </c>
      <c r="C2210" s="2">
        <f>RSI!I2210</f>
        <v>49.287764715531537</v>
      </c>
      <c r="D2210" s="2">
        <f>MACD!E2210</f>
        <v>9.1999882209314876E-4</v>
      </c>
      <c r="E2210" s="2">
        <f>MACD!F2210</f>
        <v>-3.3710537810514277E-4</v>
      </c>
      <c r="F2210" s="2">
        <f>'Moving Avg'!D2210</f>
        <v>4.4454000000000002</v>
      </c>
      <c r="G2210" s="2">
        <f>'Moving Avg'!F2210</f>
        <v>4.4471800000000012</v>
      </c>
      <c r="H2210" s="2">
        <f>'Moving Avg'!G2210</f>
        <v>4.4455659999999986</v>
      </c>
      <c r="I2210" s="2">
        <f>'Moving Avg'!H2210</f>
        <v>4.0240629999999973</v>
      </c>
      <c r="J2210" s="17" t="str">
        <f>OBV!F2210</f>
        <v>BEARISH</v>
      </c>
      <c r="K2210" s="17" t="str">
        <f>OBV!G2210</f>
        <v>NEUTRAL</v>
      </c>
      <c r="L2210" s="17" t="str">
        <f>OBV!H2210</f>
        <v>CONFIRMED BEARISH</v>
      </c>
      <c r="M2210" s="19">
        <f t="shared" si="340"/>
        <v>25</v>
      </c>
      <c r="N2210" s="19">
        <f t="shared" si="341"/>
        <v>0</v>
      </c>
      <c r="O2210" s="19">
        <f t="shared" si="342"/>
        <v>50</v>
      </c>
      <c r="P2210" s="19">
        <f t="shared" si="343"/>
        <v>16.5</v>
      </c>
      <c r="Q2210" s="20">
        <f t="shared" si="344"/>
        <v>18.725000000000001</v>
      </c>
      <c r="R2210" s="20">
        <f t="shared" si="345"/>
        <v>26.625</v>
      </c>
      <c r="S2210" s="20">
        <f t="shared" si="346"/>
        <v>23.675000000000001</v>
      </c>
      <c r="T2210" s="20">
        <f t="shared" si="347"/>
        <v>22.875</v>
      </c>
      <c r="U2210" s="19">
        <f t="shared" si="348"/>
        <v>23.008333333333336</v>
      </c>
      <c r="V2210" s="19">
        <f t="shared" si="349"/>
        <v>22.975000000000001</v>
      </c>
    </row>
    <row r="2211" spans="1:22" ht="13.5" x14ac:dyDescent="0.25">
      <c r="A2211" s="3">
        <f>RSI!A2211</f>
        <v>45224</v>
      </c>
      <c r="B2211" s="2">
        <f>RSI!B2211</f>
        <v>4.4203999999999999</v>
      </c>
      <c r="C2211" s="2">
        <f>RSI!I2211</f>
        <v>42.185764503189333</v>
      </c>
      <c r="D2211" s="2">
        <f>MACD!E2211</f>
        <v>3.9418852619643729E-3</v>
      </c>
      <c r="E2211" s="2">
        <f>MACD!F2211</f>
        <v>5.1869274990876037E-4</v>
      </c>
      <c r="F2211" s="2">
        <f>'Moving Avg'!D2211</f>
        <v>4.4382599999999996</v>
      </c>
      <c r="G2211" s="2">
        <f>'Moving Avg'!F2211</f>
        <v>4.4476250000000004</v>
      </c>
      <c r="H2211" s="2">
        <f>'Moving Avg'!G2211</f>
        <v>4.4482399999999993</v>
      </c>
      <c r="I2211" s="2">
        <f>'Moving Avg'!H2211</f>
        <v>4.0294919999999976</v>
      </c>
      <c r="J2211" s="17" t="str">
        <f>OBV!F2211</f>
        <v>BEARISH</v>
      </c>
      <c r="K2211" s="17" t="str">
        <f>OBV!G2211</f>
        <v>NEUTRAL</v>
      </c>
      <c r="L2211" s="17" t="str">
        <f>OBV!H2211</f>
        <v>CONFIRMED BEARISH</v>
      </c>
      <c r="M2211" s="19">
        <f t="shared" si="340"/>
        <v>25</v>
      </c>
      <c r="N2211" s="19">
        <f t="shared" si="341"/>
        <v>0</v>
      </c>
      <c r="O2211" s="19">
        <f t="shared" si="342"/>
        <v>50</v>
      </c>
      <c r="P2211" s="19">
        <f t="shared" si="343"/>
        <v>16.5</v>
      </c>
      <c r="Q2211" s="20">
        <f t="shared" si="344"/>
        <v>18.725000000000001</v>
      </c>
      <c r="R2211" s="20">
        <f t="shared" si="345"/>
        <v>26.625</v>
      </c>
      <c r="S2211" s="20">
        <f t="shared" si="346"/>
        <v>23.675000000000001</v>
      </c>
      <c r="T2211" s="20">
        <f t="shared" si="347"/>
        <v>22.875</v>
      </c>
      <c r="U2211" s="19">
        <f t="shared" si="348"/>
        <v>23.008333333333336</v>
      </c>
      <c r="V2211" s="19">
        <f t="shared" si="349"/>
        <v>22.975000000000001</v>
      </c>
    </row>
    <row r="2212" spans="1:22" ht="13.5" x14ac:dyDescent="0.25">
      <c r="A2212" s="3">
        <f>RSI!A2212</f>
        <v>45225</v>
      </c>
      <c r="B2212" s="2">
        <f>RSI!B2212</f>
        <v>4.3045999999999998</v>
      </c>
      <c r="C2212" s="2">
        <f>RSI!I2212</f>
        <v>25.253347349118485</v>
      </c>
      <c r="D2212" s="2">
        <f>MACD!E2212</f>
        <v>1.5249153723265962E-2</v>
      </c>
      <c r="E2212" s="2">
        <f>MACD!F2212</f>
        <v>3.4647849445802012E-3</v>
      </c>
      <c r="F2212" s="2">
        <f>'Moving Avg'!D2212</f>
        <v>4.4079600000000001</v>
      </c>
      <c r="G2212" s="2">
        <f>'Moving Avg'!F2212</f>
        <v>4.4413900000000002</v>
      </c>
      <c r="H2212" s="2">
        <f>'Moving Avg'!G2212</f>
        <v>4.4478839999999993</v>
      </c>
      <c r="I2212" s="2">
        <f>'Moving Avg'!H2212</f>
        <v>4.0343419999999979</v>
      </c>
      <c r="J2212" s="17" t="str">
        <f>OBV!F2212</f>
        <v>BEARISH</v>
      </c>
      <c r="K2212" s="17" t="str">
        <f>OBV!G2212</f>
        <v>NEUTRAL</v>
      </c>
      <c r="L2212" s="17" t="str">
        <f>OBV!H2212</f>
        <v>CONFIRMED BEARISH</v>
      </c>
      <c r="M2212" s="19">
        <f t="shared" si="340"/>
        <v>50</v>
      </c>
      <c r="N2212" s="19">
        <f t="shared" si="341"/>
        <v>0</v>
      </c>
      <c r="O2212" s="19">
        <f t="shared" si="342"/>
        <v>50</v>
      </c>
      <c r="P2212" s="19">
        <f t="shared" si="343"/>
        <v>16.5</v>
      </c>
      <c r="Q2212" s="20">
        <f t="shared" si="344"/>
        <v>27.475000000000001</v>
      </c>
      <c r="R2212" s="20">
        <f t="shared" si="345"/>
        <v>31.625</v>
      </c>
      <c r="S2212" s="20">
        <f t="shared" si="346"/>
        <v>27.425000000000001</v>
      </c>
      <c r="T2212" s="20">
        <f t="shared" si="347"/>
        <v>29.125</v>
      </c>
      <c r="U2212" s="19">
        <f t="shared" si="348"/>
        <v>28.841666666666669</v>
      </c>
      <c r="V2212" s="19">
        <f t="shared" si="349"/>
        <v>28.912500000000001</v>
      </c>
    </row>
    <row r="2213" spans="1:22" ht="13.5" x14ac:dyDescent="0.25">
      <c r="A2213" s="3">
        <f>RSI!A2213</f>
        <v>45226</v>
      </c>
      <c r="B2213" s="2">
        <f>RSI!B2213</f>
        <v>4.4382000000000001</v>
      </c>
      <c r="C2213" s="2">
        <f>RSI!I2213</f>
        <v>50.125530491802685</v>
      </c>
      <c r="D2213" s="2">
        <f>MACD!E2213</f>
        <v>1.5764544640544997E-2</v>
      </c>
      <c r="E2213" s="2">
        <f>MACD!F2213</f>
        <v>5.9247368837731604E-3</v>
      </c>
      <c r="F2213" s="2">
        <f>'Moving Avg'!D2213</f>
        <v>4.4132999999999996</v>
      </c>
      <c r="G2213" s="2">
        <f>'Moving Avg'!F2213</f>
        <v>4.4418349999999993</v>
      </c>
      <c r="H2213" s="2">
        <f>'Moving Avg'!G2213</f>
        <v>4.4501999999999988</v>
      </c>
      <c r="I2213" s="2">
        <f>'Moving Avg'!H2213</f>
        <v>4.039901999999997</v>
      </c>
      <c r="J2213" s="17" t="str">
        <f>OBV!F2213</f>
        <v>BEARISH</v>
      </c>
      <c r="K2213" s="17" t="str">
        <f>OBV!G2213</f>
        <v>NEUTRAL</v>
      </c>
      <c r="L2213" s="17" t="str">
        <f>OBV!H2213</f>
        <v>BEARISH DIVERGENCE</v>
      </c>
      <c r="M2213" s="19">
        <f t="shared" si="340"/>
        <v>25</v>
      </c>
      <c r="N2213" s="19">
        <f t="shared" si="341"/>
        <v>0</v>
      </c>
      <c r="O2213" s="19">
        <f t="shared" si="342"/>
        <v>50</v>
      </c>
      <c r="P2213" s="19">
        <f t="shared" si="343"/>
        <v>16.5</v>
      </c>
      <c r="Q2213" s="20">
        <f t="shared" si="344"/>
        <v>18.725000000000001</v>
      </c>
      <c r="R2213" s="20">
        <f t="shared" si="345"/>
        <v>26.625</v>
      </c>
      <c r="S2213" s="20">
        <f t="shared" si="346"/>
        <v>23.675000000000001</v>
      </c>
      <c r="T2213" s="20">
        <f t="shared" si="347"/>
        <v>22.875</v>
      </c>
      <c r="U2213" s="19">
        <f t="shared" si="348"/>
        <v>23.008333333333336</v>
      </c>
      <c r="V2213" s="19">
        <f t="shared" si="349"/>
        <v>22.975000000000001</v>
      </c>
    </row>
    <row r="2214" spans="1:22" ht="13.5" x14ac:dyDescent="0.25">
      <c r="A2214" s="3">
        <f>RSI!A2214</f>
        <v>45229</v>
      </c>
      <c r="B2214" s="2">
        <f>RSI!B2214</f>
        <v>4.4471999999999996</v>
      </c>
      <c r="C2214" s="2">
        <f>RSI!I2214</f>
        <v>51.301136294076912</v>
      </c>
      <c r="D2214" s="2">
        <f>MACD!E2214</f>
        <v>1.5526009950201924E-2</v>
      </c>
      <c r="E2214" s="2">
        <f>MACD!F2214</f>
        <v>7.8449914970589139E-3</v>
      </c>
      <c r="F2214" s="2">
        <f>'Moving Avg'!D2214</f>
        <v>4.4115199999999994</v>
      </c>
      <c r="G2214" s="2">
        <f>'Moving Avg'!F2214</f>
        <v>4.4418349999999993</v>
      </c>
      <c r="H2214" s="2">
        <f>'Moving Avg'!G2214</f>
        <v>4.4512699999999992</v>
      </c>
      <c r="I2214" s="2">
        <f>'Moving Avg'!H2214</f>
        <v>4.0454649999999974</v>
      </c>
      <c r="J2214" s="17" t="str">
        <f>OBV!F2214</f>
        <v>BEARISH</v>
      </c>
      <c r="K2214" s="17" t="str">
        <f>OBV!G2214</f>
        <v>NEUTRAL</v>
      </c>
      <c r="L2214" s="17" t="str">
        <f>OBV!H2214</f>
        <v>CONFIRMED BEARISH</v>
      </c>
      <c r="M2214" s="19">
        <f t="shared" si="340"/>
        <v>25</v>
      </c>
      <c r="N2214" s="19">
        <f t="shared" si="341"/>
        <v>0</v>
      </c>
      <c r="O2214" s="19">
        <f t="shared" si="342"/>
        <v>50</v>
      </c>
      <c r="P2214" s="19">
        <f t="shared" si="343"/>
        <v>16.5</v>
      </c>
      <c r="Q2214" s="20">
        <f t="shared" si="344"/>
        <v>18.725000000000001</v>
      </c>
      <c r="R2214" s="20">
        <f t="shared" si="345"/>
        <v>26.625</v>
      </c>
      <c r="S2214" s="20">
        <f t="shared" si="346"/>
        <v>23.675000000000001</v>
      </c>
      <c r="T2214" s="20">
        <f t="shared" si="347"/>
        <v>22.875</v>
      </c>
      <c r="U2214" s="19">
        <f t="shared" si="348"/>
        <v>23.008333333333336</v>
      </c>
      <c r="V2214" s="19">
        <f t="shared" si="349"/>
        <v>22.975000000000001</v>
      </c>
    </row>
    <row r="2215" spans="1:22" ht="13.5" x14ac:dyDescent="0.25">
      <c r="A2215" s="3">
        <f>RSI!A2215</f>
        <v>45230</v>
      </c>
      <c r="B2215" s="2">
        <f>RSI!B2215</f>
        <v>4.3669000000000002</v>
      </c>
      <c r="C2215" s="2">
        <f>RSI!I2215</f>
        <v>41.827742750647047</v>
      </c>
      <c r="D2215" s="2">
        <f>MACD!E2215</f>
        <v>2.1211761860044476E-2</v>
      </c>
      <c r="E2215" s="2">
        <f>MACD!F2215</f>
        <v>1.0518345569656027E-2</v>
      </c>
      <c r="F2215" s="2">
        <f>'Moving Avg'!D2215</f>
        <v>4.3954599999999999</v>
      </c>
      <c r="G2215" s="2">
        <f>'Moving Avg'!F2215</f>
        <v>4.4378199999999994</v>
      </c>
      <c r="H2215" s="2">
        <f>'Moving Avg'!G2215</f>
        <v>4.4509119999999989</v>
      </c>
      <c r="I2215" s="2">
        <f>'Moving Avg'!H2215</f>
        <v>4.0506264999999964</v>
      </c>
      <c r="J2215" s="17" t="str">
        <f>OBV!F2215</f>
        <v>BEARISH</v>
      </c>
      <c r="K2215" s="17" t="str">
        <f>OBV!G2215</f>
        <v>NEUTRAL</v>
      </c>
      <c r="L2215" s="17" t="str">
        <f>OBV!H2215</f>
        <v>CONFIRMED BEARISH</v>
      </c>
      <c r="M2215" s="19">
        <f t="shared" si="340"/>
        <v>25</v>
      </c>
      <c r="N2215" s="19">
        <f t="shared" si="341"/>
        <v>0</v>
      </c>
      <c r="O2215" s="19">
        <f t="shared" si="342"/>
        <v>50</v>
      </c>
      <c r="P2215" s="19">
        <f t="shared" si="343"/>
        <v>16.5</v>
      </c>
      <c r="Q2215" s="20">
        <f t="shared" si="344"/>
        <v>18.725000000000001</v>
      </c>
      <c r="R2215" s="20">
        <f t="shared" si="345"/>
        <v>26.625</v>
      </c>
      <c r="S2215" s="20">
        <f t="shared" si="346"/>
        <v>23.675000000000001</v>
      </c>
      <c r="T2215" s="20">
        <f t="shared" si="347"/>
        <v>22.875</v>
      </c>
      <c r="U2215" s="19">
        <f t="shared" si="348"/>
        <v>23.008333333333336</v>
      </c>
      <c r="V2215" s="19">
        <f t="shared" si="349"/>
        <v>22.975000000000001</v>
      </c>
    </row>
    <row r="2216" spans="1:22" ht="13.5" x14ac:dyDescent="0.25">
      <c r="A2216" s="3">
        <f>RSI!A2216</f>
        <v>45231</v>
      </c>
      <c r="B2216" s="2">
        <f>RSI!B2216</f>
        <v>4.4115000000000002</v>
      </c>
      <c r="C2216" s="2">
        <f>RSI!I2216</f>
        <v>47.614001104021924</v>
      </c>
      <c r="D2216" s="2">
        <f>MACD!E2216</f>
        <v>2.3137501825191364E-2</v>
      </c>
      <c r="E2216" s="2">
        <f>MACD!F2216</f>
        <v>1.3042176820763095E-2</v>
      </c>
      <c r="F2216" s="2">
        <f>'Moving Avg'!D2216</f>
        <v>4.3936799999999998</v>
      </c>
      <c r="G2216" s="2">
        <f>'Moving Avg'!F2216</f>
        <v>4.4360349999999995</v>
      </c>
      <c r="H2216" s="2">
        <f>'Moving Avg'!G2216</f>
        <v>4.451445999999998</v>
      </c>
      <c r="I2216" s="2">
        <f>'Moving Avg'!H2216</f>
        <v>4.0558029999999983</v>
      </c>
      <c r="J2216" s="17" t="str">
        <f>OBV!F2216</f>
        <v>BEARISH</v>
      </c>
      <c r="K2216" s="17" t="str">
        <f>OBV!G2216</f>
        <v>NEUTRAL</v>
      </c>
      <c r="L2216" s="17" t="str">
        <f>OBV!H2216</f>
        <v>CONFIRMED BEARISH</v>
      </c>
      <c r="M2216" s="19">
        <f t="shared" si="340"/>
        <v>25</v>
      </c>
      <c r="N2216" s="19">
        <f t="shared" si="341"/>
        <v>0</v>
      </c>
      <c r="O2216" s="19">
        <f t="shared" si="342"/>
        <v>50</v>
      </c>
      <c r="P2216" s="19">
        <f t="shared" si="343"/>
        <v>16.5</v>
      </c>
      <c r="Q2216" s="20">
        <f t="shared" si="344"/>
        <v>18.725000000000001</v>
      </c>
      <c r="R2216" s="20">
        <f t="shared" si="345"/>
        <v>26.625</v>
      </c>
      <c r="S2216" s="20">
        <f t="shared" si="346"/>
        <v>23.675000000000001</v>
      </c>
      <c r="T2216" s="20">
        <f t="shared" si="347"/>
        <v>22.875</v>
      </c>
      <c r="U2216" s="19">
        <f t="shared" si="348"/>
        <v>23.008333333333336</v>
      </c>
      <c r="V2216" s="19">
        <f t="shared" si="349"/>
        <v>22.975000000000001</v>
      </c>
    </row>
    <row r="2217" spans="1:22" ht="13.5" x14ac:dyDescent="0.25">
      <c r="A2217" s="3">
        <f>RSI!A2217</f>
        <v>45232</v>
      </c>
      <c r="B2217" s="2">
        <f>RSI!B2217</f>
        <v>4.4115000000000002</v>
      </c>
      <c r="C2217" s="2">
        <f>RSI!I2217</f>
        <v>47.614001104021924</v>
      </c>
      <c r="D2217" s="2">
        <f>MACD!E2217</f>
        <v>2.4890859326942127E-2</v>
      </c>
      <c r="E2217" s="2">
        <f>MACD!F2217</f>
        <v>1.5411913321998903E-2</v>
      </c>
      <c r="F2217" s="2">
        <f>'Moving Avg'!D2217</f>
        <v>4.4150600000000004</v>
      </c>
      <c r="G2217" s="2">
        <f>'Moving Avg'!F2217</f>
        <v>4.4338049999999996</v>
      </c>
      <c r="H2217" s="2">
        <f>'Moving Avg'!G2217</f>
        <v>4.451623999999998</v>
      </c>
      <c r="I2217" s="2">
        <f>'Moving Avg'!H2217</f>
        <v>4.0611874999999982</v>
      </c>
      <c r="J2217" s="17" t="str">
        <f>OBV!F2217</f>
        <v>BEARISH</v>
      </c>
      <c r="K2217" s="17" t="str">
        <f>OBV!G2217</f>
        <v>NEUTRAL</v>
      </c>
      <c r="L2217" s="17" t="str">
        <f>OBV!H2217</f>
        <v>BEARISH DIVERGENCE</v>
      </c>
      <c r="M2217" s="19">
        <f t="shared" si="340"/>
        <v>25</v>
      </c>
      <c r="N2217" s="19">
        <f t="shared" si="341"/>
        <v>0</v>
      </c>
      <c r="O2217" s="19">
        <f t="shared" si="342"/>
        <v>50</v>
      </c>
      <c r="P2217" s="19">
        <f t="shared" si="343"/>
        <v>16.5</v>
      </c>
      <c r="Q2217" s="20">
        <f t="shared" si="344"/>
        <v>18.725000000000001</v>
      </c>
      <c r="R2217" s="20">
        <f t="shared" si="345"/>
        <v>26.625</v>
      </c>
      <c r="S2217" s="20">
        <f t="shared" si="346"/>
        <v>23.675000000000001</v>
      </c>
      <c r="T2217" s="20">
        <f t="shared" si="347"/>
        <v>22.875</v>
      </c>
      <c r="U2217" s="19">
        <f t="shared" si="348"/>
        <v>23.008333333333336</v>
      </c>
      <c r="V2217" s="19">
        <f t="shared" si="349"/>
        <v>22.975000000000001</v>
      </c>
    </row>
    <row r="2218" spans="1:22" ht="13.5" x14ac:dyDescent="0.25">
      <c r="A2218" s="3">
        <f>RSI!A2218</f>
        <v>45233</v>
      </c>
      <c r="B2218" s="2">
        <f>RSI!B2218</f>
        <v>4.3669000000000002</v>
      </c>
      <c r="C2218" s="2">
        <f>RSI!I2218</f>
        <v>42.689397313644882</v>
      </c>
      <c r="D2218" s="2">
        <f>MACD!E2218</f>
        <v>2.2931343303221219E-2</v>
      </c>
      <c r="E2218" s="2">
        <f>MACD!F2218</f>
        <v>1.6915799318243368E-2</v>
      </c>
      <c r="F2218" s="2">
        <f>'Moving Avg'!D2218</f>
        <v>4.4008000000000003</v>
      </c>
      <c r="G2218" s="2">
        <f>'Moving Avg'!F2218</f>
        <v>4.4293450000000005</v>
      </c>
      <c r="H2218" s="2">
        <f>'Moving Avg'!G2218</f>
        <v>4.4500179999999974</v>
      </c>
      <c r="I2218" s="2">
        <f>'Moving Avg'!H2218</f>
        <v>4.0663489999999989</v>
      </c>
      <c r="J2218" s="17" t="str">
        <f>OBV!F2218</f>
        <v>BEARISH</v>
      </c>
      <c r="K2218" s="17" t="str">
        <f>OBV!G2218</f>
        <v>NEUTRAL</v>
      </c>
      <c r="L2218" s="17" t="str">
        <f>OBV!H2218</f>
        <v>CONFIRMED BEARISH</v>
      </c>
      <c r="M2218" s="19">
        <f t="shared" si="340"/>
        <v>25</v>
      </c>
      <c r="N2218" s="19">
        <f t="shared" si="341"/>
        <v>0</v>
      </c>
      <c r="O2218" s="19">
        <f t="shared" si="342"/>
        <v>50</v>
      </c>
      <c r="P2218" s="19">
        <f t="shared" si="343"/>
        <v>16.5</v>
      </c>
      <c r="Q2218" s="20">
        <f t="shared" si="344"/>
        <v>18.725000000000001</v>
      </c>
      <c r="R2218" s="20">
        <f t="shared" si="345"/>
        <v>26.625</v>
      </c>
      <c r="S2218" s="20">
        <f t="shared" si="346"/>
        <v>23.675000000000001</v>
      </c>
      <c r="T2218" s="20">
        <f t="shared" si="347"/>
        <v>22.875</v>
      </c>
      <c r="U2218" s="19">
        <f t="shared" si="348"/>
        <v>23.008333333333336</v>
      </c>
      <c r="V2218" s="19">
        <f t="shared" si="349"/>
        <v>22.975000000000001</v>
      </c>
    </row>
    <row r="2219" spans="1:22" ht="13.5" x14ac:dyDescent="0.25">
      <c r="A2219" s="3">
        <f>RSI!A2219</f>
        <v>45236</v>
      </c>
      <c r="B2219" s="2">
        <f>RSI!B2219</f>
        <v>4.3669000000000002</v>
      </c>
      <c r="C2219" s="2">
        <f>RSI!I2219</f>
        <v>42.689397313644882</v>
      </c>
      <c r="D2219" s="2">
        <f>MACD!E2219</f>
        <v>2.8504584671494193E-2</v>
      </c>
      <c r="E2219" s="2">
        <f>MACD!F2219</f>
        <v>1.9233556388893534E-2</v>
      </c>
      <c r="F2219" s="2">
        <f>'Moving Avg'!D2219</f>
        <v>4.3847400000000007</v>
      </c>
      <c r="G2219" s="2">
        <f>'Moving Avg'!F2219</f>
        <v>4.4248850000000006</v>
      </c>
      <c r="H2219" s="2">
        <f>'Moving Avg'!G2219</f>
        <v>4.4482339999999967</v>
      </c>
      <c r="I2219" s="2">
        <f>'Moving Avg'!H2219</f>
        <v>4.0713024999999989</v>
      </c>
      <c r="J2219" s="17" t="str">
        <f>OBV!F2219</f>
        <v>BEARISH</v>
      </c>
      <c r="K2219" s="17" t="str">
        <f>OBV!G2219</f>
        <v>NEUTRAL</v>
      </c>
      <c r="L2219" s="17" t="str">
        <f>OBV!H2219</f>
        <v>CONFIRMED BEARISH</v>
      </c>
      <c r="M2219" s="19">
        <f t="shared" si="340"/>
        <v>25</v>
      </c>
      <c r="N2219" s="19">
        <f t="shared" si="341"/>
        <v>0</v>
      </c>
      <c r="O2219" s="19">
        <f t="shared" si="342"/>
        <v>50</v>
      </c>
      <c r="P2219" s="19">
        <f t="shared" si="343"/>
        <v>16.5</v>
      </c>
      <c r="Q2219" s="20">
        <f t="shared" si="344"/>
        <v>18.725000000000001</v>
      </c>
      <c r="R2219" s="20">
        <f t="shared" si="345"/>
        <v>26.625</v>
      </c>
      <c r="S2219" s="20">
        <f t="shared" si="346"/>
        <v>23.675000000000001</v>
      </c>
      <c r="T2219" s="20">
        <f t="shared" si="347"/>
        <v>22.875</v>
      </c>
      <c r="U2219" s="19">
        <f t="shared" si="348"/>
        <v>23.008333333333336</v>
      </c>
      <c r="V2219" s="19">
        <f t="shared" si="349"/>
        <v>22.975000000000001</v>
      </c>
    </row>
    <row r="2220" spans="1:22" ht="13.5" x14ac:dyDescent="0.25">
      <c r="A2220" s="3">
        <f>RSI!A2220</f>
        <v>45237</v>
      </c>
      <c r="B2220" s="2">
        <f>RSI!B2220</f>
        <v>4.3669000000000002</v>
      </c>
      <c r="C2220" s="2">
        <f>RSI!I2220</f>
        <v>42.689397313644882</v>
      </c>
      <c r="D2220" s="2">
        <f>MACD!E2220</f>
        <v>3.2193539194539156E-2</v>
      </c>
      <c r="E2220" s="2">
        <f>MACD!F2220</f>
        <v>2.1825552950022659E-2</v>
      </c>
      <c r="F2220" s="2">
        <f>'Moving Avg'!D2220</f>
        <v>4.3847400000000007</v>
      </c>
      <c r="G2220" s="2">
        <f>'Moving Avg'!F2220</f>
        <v>4.4204250000000007</v>
      </c>
      <c r="H2220" s="2">
        <f>'Moving Avg'!G2220</f>
        <v>4.4471639999999972</v>
      </c>
      <c r="I2220" s="2">
        <f>'Moving Avg'!H2220</f>
        <v>4.0764639999999979</v>
      </c>
      <c r="J2220" s="17" t="str">
        <f>OBV!F2220</f>
        <v>BEARISH</v>
      </c>
      <c r="K2220" s="17" t="str">
        <f>OBV!G2220</f>
        <v>NEUTRAL</v>
      </c>
      <c r="L2220" s="17" t="str">
        <f>OBV!H2220</f>
        <v>NEUTRAL</v>
      </c>
      <c r="M2220" s="19">
        <f t="shared" si="340"/>
        <v>25</v>
      </c>
      <c r="N2220" s="19">
        <f t="shared" si="341"/>
        <v>0</v>
      </c>
      <c r="O2220" s="19">
        <f t="shared" si="342"/>
        <v>50</v>
      </c>
      <c r="P2220" s="19">
        <f t="shared" si="343"/>
        <v>16.5</v>
      </c>
      <c r="Q2220" s="20">
        <f t="shared" si="344"/>
        <v>18.725000000000001</v>
      </c>
      <c r="R2220" s="20">
        <f t="shared" si="345"/>
        <v>26.625</v>
      </c>
      <c r="S2220" s="20">
        <f t="shared" si="346"/>
        <v>23.675000000000001</v>
      </c>
      <c r="T2220" s="20">
        <f t="shared" si="347"/>
        <v>22.875</v>
      </c>
      <c r="U2220" s="19">
        <f t="shared" si="348"/>
        <v>23.008333333333336</v>
      </c>
      <c r="V2220" s="19">
        <f t="shared" si="349"/>
        <v>22.975000000000001</v>
      </c>
    </row>
    <row r="2221" spans="1:22" ht="13.5" x14ac:dyDescent="0.25">
      <c r="A2221" s="3">
        <f>RSI!A2221</f>
        <v>45238</v>
      </c>
      <c r="B2221" s="2">
        <f>RSI!B2221</f>
        <v>4.3579999999999997</v>
      </c>
      <c r="C2221" s="2">
        <f>RSI!I2221</f>
        <v>41.616612680403485</v>
      </c>
      <c r="D2221" s="2">
        <f>MACD!E2221</f>
        <v>3.2168149841432125E-2</v>
      </c>
      <c r="E2221" s="2">
        <f>MACD!F2221</f>
        <v>2.3894072328304556E-2</v>
      </c>
      <c r="F2221" s="2">
        <f>'Moving Avg'!D2221</f>
        <v>4.3740400000000008</v>
      </c>
      <c r="G2221" s="2">
        <f>'Moving Avg'!F2221</f>
        <v>4.4155200000000008</v>
      </c>
      <c r="H2221" s="2">
        <f>'Moving Avg'!G2221</f>
        <v>4.4452019999999974</v>
      </c>
      <c r="I2221" s="2">
        <f>'Moving Avg'!H2221</f>
        <v>4.0815809999999981</v>
      </c>
      <c r="J2221" s="17" t="str">
        <f>OBV!F2221</f>
        <v>BEARISH</v>
      </c>
      <c r="K2221" s="17" t="str">
        <f>OBV!G2221</f>
        <v>NEUTRAL</v>
      </c>
      <c r="L2221" s="17" t="str">
        <f>OBV!H2221</f>
        <v>CONFIRMED BEARISH</v>
      </c>
      <c r="M2221" s="19">
        <f t="shared" si="340"/>
        <v>25</v>
      </c>
      <c r="N2221" s="19">
        <f t="shared" si="341"/>
        <v>0</v>
      </c>
      <c r="O2221" s="19">
        <f t="shared" si="342"/>
        <v>50</v>
      </c>
      <c r="P2221" s="19">
        <f t="shared" si="343"/>
        <v>16.5</v>
      </c>
      <c r="Q2221" s="20">
        <f t="shared" si="344"/>
        <v>18.725000000000001</v>
      </c>
      <c r="R2221" s="20">
        <f t="shared" si="345"/>
        <v>26.625</v>
      </c>
      <c r="S2221" s="20">
        <f t="shared" si="346"/>
        <v>23.675000000000001</v>
      </c>
      <c r="T2221" s="20">
        <f t="shared" si="347"/>
        <v>22.875</v>
      </c>
      <c r="U2221" s="19">
        <f t="shared" si="348"/>
        <v>23.008333333333336</v>
      </c>
      <c r="V2221" s="19">
        <f t="shared" si="349"/>
        <v>22.975000000000001</v>
      </c>
    </row>
    <row r="2222" spans="1:22" ht="13.5" x14ac:dyDescent="0.25">
      <c r="A2222" s="3">
        <f>RSI!A2222</f>
        <v>45239</v>
      </c>
      <c r="B2222" s="2">
        <f>RSI!B2222</f>
        <v>4.4115000000000002</v>
      </c>
      <c r="C2222" s="2">
        <f>RSI!I2222</f>
        <v>49.785616745402081</v>
      </c>
      <c r="D2222" s="2">
        <f>MACD!E2222</f>
        <v>1.0714432828696552E-2</v>
      </c>
      <c r="E2222" s="2">
        <f>MACD!F2222</f>
        <v>2.1258144428382957E-2</v>
      </c>
      <c r="F2222" s="2">
        <f>'Moving Avg'!D2222</f>
        <v>4.3740399999999999</v>
      </c>
      <c r="G2222" s="2">
        <f>'Moving Avg'!F2222</f>
        <v>4.4132900000000017</v>
      </c>
      <c r="H2222" s="2">
        <f>'Moving Avg'!G2222</f>
        <v>4.444309999999998</v>
      </c>
      <c r="I2222" s="2">
        <f>'Moving Avg'!H2222</f>
        <v>4.086965499999998</v>
      </c>
      <c r="J2222" s="17" t="str">
        <f>OBV!F2222</f>
        <v>BULLISH</v>
      </c>
      <c r="K2222" s="17" t="str">
        <f>OBV!G2222</f>
        <v>NEUTRAL</v>
      </c>
      <c r="L2222" s="17" t="str">
        <f>OBV!H2222</f>
        <v>NEUTRAL</v>
      </c>
      <c r="M2222" s="19">
        <f t="shared" si="340"/>
        <v>25</v>
      </c>
      <c r="N2222" s="19">
        <f t="shared" si="341"/>
        <v>45</v>
      </c>
      <c r="O2222" s="19">
        <f t="shared" si="342"/>
        <v>50</v>
      </c>
      <c r="P2222" s="19">
        <f t="shared" si="343"/>
        <v>49.5</v>
      </c>
      <c r="Q2222" s="20">
        <f t="shared" si="344"/>
        <v>39.424999999999997</v>
      </c>
      <c r="R2222" s="20">
        <f t="shared" si="345"/>
        <v>43.875</v>
      </c>
      <c r="S2222" s="20">
        <f t="shared" si="346"/>
        <v>45.275000000000006</v>
      </c>
      <c r="T2222" s="20">
        <f t="shared" si="347"/>
        <v>42.375</v>
      </c>
      <c r="U2222" s="19">
        <f t="shared" si="348"/>
        <v>42.858333333333327</v>
      </c>
      <c r="V2222" s="19">
        <f t="shared" si="349"/>
        <v>42.737499999999997</v>
      </c>
    </row>
    <row r="2223" spans="1:22" ht="13.5" x14ac:dyDescent="0.25">
      <c r="A2223" s="3">
        <f>RSI!A2223</f>
        <v>45240</v>
      </c>
      <c r="B2223" s="2">
        <f>RSI!B2223</f>
        <v>4.3669000000000002</v>
      </c>
      <c r="C2223" s="2">
        <f>RSI!I2223</f>
        <v>44.229656265021553</v>
      </c>
      <c r="D2223" s="2">
        <f>MACD!E2223</f>
        <v>1.6423179524374554E-2</v>
      </c>
      <c r="E2223" s="2">
        <f>MACD!F2223</f>
        <v>2.0291151447581278E-2</v>
      </c>
      <c r="F2223" s="2">
        <f>'Moving Avg'!D2223</f>
        <v>4.3740399999999999</v>
      </c>
      <c r="G2223" s="2">
        <f>'Moving Avg'!F2223</f>
        <v>4.4088300000000009</v>
      </c>
      <c r="H2223" s="2">
        <f>'Moving Avg'!G2223</f>
        <v>4.4425259999999973</v>
      </c>
      <c r="I2223" s="2">
        <f>'Moving Avg'!H2223</f>
        <v>4.0919189999999981</v>
      </c>
      <c r="J2223" s="17" t="str">
        <f>OBV!F2223</f>
        <v>BEARISH</v>
      </c>
      <c r="K2223" s="17" t="str">
        <f>OBV!G2223</f>
        <v>NEUTRAL</v>
      </c>
      <c r="L2223" s="17" t="str">
        <f>OBV!H2223</f>
        <v>NEUTRAL</v>
      </c>
      <c r="M2223" s="19">
        <f t="shared" si="340"/>
        <v>25</v>
      </c>
      <c r="N2223" s="19">
        <f t="shared" si="341"/>
        <v>45</v>
      </c>
      <c r="O2223" s="19">
        <f t="shared" si="342"/>
        <v>50</v>
      </c>
      <c r="P2223" s="19">
        <f t="shared" si="343"/>
        <v>16.5</v>
      </c>
      <c r="Q2223" s="20">
        <f t="shared" si="344"/>
        <v>34.475000000000001</v>
      </c>
      <c r="R2223" s="20">
        <f t="shared" si="345"/>
        <v>35.625</v>
      </c>
      <c r="S2223" s="20">
        <f t="shared" si="346"/>
        <v>30.425000000000001</v>
      </c>
      <c r="T2223" s="20">
        <f t="shared" si="347"/>
        <v>34.125</v>
      </c>
      <c r="U2223" s="19">
        <f t="shared" si="348"/>
        <v>33.508333333333333</v>
      </c>
      <c r="V2223" s="19">
        <f t="shared" si="349"/>
        <v>33.662499999999994</v>
      </c>
    </row>
    <row r="2224" spans="1:22" ht="13.5" x14ac:dyDescent="0.25">
      <c r="A2224" s="3">
        <f>RSI!A2224</f>
        <v>45243</v>
      </c>
      <c r="B2224" s="2">
        <f>RSI!B2224</f>
        <v>4.3579999999999997</v>
      </c>
      <c r="C2224" s="2">
        <f>RSI!I2224</f>
        <v>43.193760392851722</v>
      </c>
      <c r="D2224" s="2">
        <f>MACD!E2224</f>
        <v>2.3565095829827243E-2</v>
      </c>
      <c r="E2224" s="2">
        <f>MACD!F2224</f>
        <v>2.0945940324030472E-2</v>
      </c>
      <c r="F2224" s="2">
        <f>'Moving Avg'!D2224</f>
        <v>4.3722599999999998</v>
      </c>
      <c r="G2224" s="2">
        <f>'Moving Avg'!F2224</f>
        <v>4.403925000000001</v>
      </c>
      <c r="H2224" s="2">
        <f>'Moving Avg'!G2224</f>
        <v>4.4391379999999971</v>
      </c>
      <c r="I2224" s="2">
        <f>'Moving Avg'!H2224</f>
        <v>4.0968694999999977</v>
      </c>
      <c r="J2224" s="17" t="str">
        <f>OBV!F2224</f>
        <v>BEARISH</v>
      </c>
      <c r="K2224" s="17" t="str">
        <f>OBV!G2224</f>
        <v>NEUTRAL</v>
      </c>
      <c r="L2224" s="17" t="str">
        <f>OBV!H2224</f>
        <v>CONFIRMED BEARISH</v>
      </c>
      <c r="M2224" s="19">
        <f t="shared" si="340"/>
        <v>25</v>
      </c>
      <c r="N2224" s="19">
        <f t="shared" si="341"/>
        <v>0</v>
      </c>
      <c r="O2224" s="19">
        <f t="shared" si="342"/>
        <v>50</v>
      </c>
      <c r="P2224" s="19">
        <f t="shared" si="343"/>
        <v>16.5</v>
      </c>
      <c r="Q2224" s="20">
        <f t="shared" si="344"/>
        <v>18.725000000000001</v>
      </c>
      <c r="R2224" s="20">
        <f t="shared" si="345"/>
        <v>26.625</v>
      </c>
      <c r="S2224" s="20">
        <f t="shared" si="346"/>
        <v>23.675000000000001</v>
      </c>
      <c r="T2224" s="20">
        <f t="shared" si="347"/>
        <v>22.875</v>
      </c>
      <c r="U2224" s="19">
        <f t="shared" si="348"/>
        <v>23.008333333333336</v>
      </c>
      <c r="V2224" s="19">
        <f t="shared" si="349"/>
        <v>22.975000000000001</v>
      </c>
    </row>
    <row r="2225" spans="1:22" ht="13.5" x14ac:dyDescent="0.25">
      <c r="A2225" s="3">
        <f>RSI!A2225</f>
        <v>45244</v>
      </c>
      <c r="B2225" s="2">
        <f>RSI!B2225</f>
        <v>4.3579999999999997</v>
      </c>
      <c r="C2225" s="2">
        <f>RSI!I2225</f>
        <v>43.193760392851722</v>
      </c>
      <c r="D2225" s="2">
        <f>MACD!E2225</f>
        <v>1.755474426481296E-2</v>
      </c>
      <c r="E2225" s="2">
        <f>MACD!F2225</f>
        <v>2.0267701112186971E-2</v>
      </c>
      <c r="F2225" s="2">
        <f>'Moving Avg'!D2225</f>
        <v>4.3704800000000006</v>
      </c>
      <c r="G2225" s="2">
        <f>'Moving Avg'!F2225</f>
        <v>4.3990200000000019</v>
      </c>
      <c r="H2225" s="2">
        <f>'Moving Avg'!G2225</f>
        <v>4.4369979999999982</v>
      </c>
      <c r="I2225" s="2">
        <f>'Moving Avg'!H2225</f>
        <v>4.1015699999999971</v>
      </c>
      <c r="J2225" s="17" t="str">
        <f>OBV!F2225</f>
        <v>BEARISH</v>
      </c>
      <c r="K2225" s="17" t="str">
        <f>OBV!G2225</f>
        <v>NEUTRAL</v>
      </c>
      <c r="L2225" s="17" t="str">
        <f>OBV!H2225</f>
        <v>CONFIRMED BEARISH</v>
      </c>
      <c r="M2225" s="19">
        <f t="shared" si="340"/>
        <v>25</v>
      </c>
      <c r="N2225" s="19">
        <f t="shared" si="341"/>
        <v>45</v>
      </c>
      <c r="O2225" s="19">
        <f t="shared" si="342"/>
        <v>50</v>
      </c>
      <c r="P2225" s="19">
        <f t="shared" si="343"/>
        <v>16.5</v>
      </c>
      <c r="Q2225" s="20">
        <f t="shared" si="344"/>
        <v>34.475000000000001</v>
      </c>
      <c r="R2225" s="20">
        <f t="shared" si="345"/>
        <v>35.625</v>
      </c>
      <c r="S2225" s="20">
        <f t="shared" si="346"/>
        <v>30.425000000000001</v>
      </c>
      <c r="T2225" s="20">
        <f t="shared" si="347"/>
        <v>34.125</v>
      </c>
      <c r="U2225" s="19">
        <f t="shared" si="348"/>
        <v>33.508333333333333</v>
      </c>
      <c r="V2225" s="19">
        <f t="shared" si="349"/>
        <v>33.662499999999994</v>
      </c>
    </row>
    <row r="2226" spans="1:22" ht="13.5" x14ac:dyDescent="0.25">
      <c r="A2226" s="3">
        <f>RSI!A2226</f>
        <v>45245</v>
      </c>
      <c r="B2226" s="2">
        <f>RSI!B2226</f>
        <v>4.3936999999999999</v>
      </c>
      <c r="C2226" s="2">
        <f>RSI!I2226</f>
        <v>48.775016386686488</v>
      </c>
      <c r="D2226" s="2">
        <f>MACD!E2226</f>
        <v>1.6964243816271818E-2</v>
      </c>
      <c r="E2226" s="2">
        <f>MACD!F2226</f>
        <v>1.9607009653003941E-2</v>
      </c>
      <c r="F2226" s="2">
        <f>'Moving Avg'!D2226</f>
        <v>4.3776200000000003</v>
      </c>
      <c r="G2226" s="2">
        <f>'Moving Avg'!F2226</f>
        <v>4.395900000000001</v>
      </c>
      <c r="H2226" s="2">
        <f>'Moving Avg'!G2226</f>
        <v>4.4346819999999987</v>
      </c>
      <c r="I2226" s="2">
        <f>'Moving Avg'!H2226</f>
        <v>4.1062404999999975</v>
      </c>
      <c r="J2226" s="17" t="str">
        <f>OBV!F2226</f>
        <v>BULLISH</v>
      </c>
      <c r="K2226" s="17" t="str">
        <f>OBV!G2226</f>
        <v>NEUTRAL</v>
      </c>
      <c r="L2226" s="17" t="str">
        <f>OBV!H2226</f>
        <v>CONFIRMED BULLISH</v>
      </c>
      <c r="M2226" s="19">
        <f t="shared" si="340"/>
        <v>25</v>
      </c>
      <c r="N2226" s="19">
        <f t="shared" si="341"/>
        <v>45</v>
      </c>
      <c r="O2226" s="19">
        <f t="shared" si="342"/>
        <v>50</v>
      </c>
      <c r="P2226" s="19">
        <f t="shared" si="343"/>
        <v>83.5</v>
      </c>
      <c r="Q2226" s="20">
        <f t="shared" si="344"/>
        <v>44.524999999999999</v>
      </c>
      <c r="R2226" s="20">
        <f t="shared" si="345"/>
        <v>52.375</v>
      </c>
      <c r="S2226" s="20">
        <f t="shared" si="346"/>
        <v>60.575000000000003</v>
      </c>
      <c r="T2226" s="20">
        <f t="shared" si="347"/>
        <v>50.875</v>
      </c>
      <c r="U2226" s="19">
        <f t="shared" si="348"/>
        <v>52.491666666666674</v>
      </c>
      <c r="V2226" s="19">
        <f t="shared" si="349"/>
        <v>52.087500000000006</v>
      </c>
    </row>
    <row r="2227" spans="1:22" ht="13.5" x14ac:dyDescent="0.25">
      <c r="A2227" s="3">
        <f>RSI!A2227</f>
        <v>45246</v>
      </c>
      <c r="B2227" s="2">
        <f>RSI!B2227</f>
        <v>4.4115000000000002</v>
      </c>
      <c r="C2227" s="2">
        <f>RSI!I2227</f>
        <v>51.342019811678654</v>
      </c>
      <c r="D2227" s="2">
        <f>MACD!E2227</f>
        <v>1.5192606783182683E-2</v>
      </c>
      <c r="E2227" s="2">
        <f>MACD!F2227</f>
        <v>1.8724129079039691E-2</v>
      </c>
      <c r="F2227" s="2">
        <f>'Moving Avg'!D2227</f>
        <v>4.3776199999999994</v>
      </c>
      <c r="G2227" s="2">
        <f>'Moving Avg'!F2227</f>
        <v>4.3936700000000002</v>
      </c>
      <c r="H2227" s="2">
        <f>'Moving Avg'!G2227</f>
        <v>4.4327219999999983</v>
      </c>
      <c r="I2227" s="2">
        <f>'Moving Avg'!H2227</f>
        <v>4.110999999999998</v>
      </c>
      <c r="J2227" s="17" t="str">
        <f>OBV!F2227</f>
        <v>BULLISH</v>
      </c>
      <c r="K2227" s="17" t="str">
        <f>OBV!G2227</f>
        <v>NEUTRAL</v>
      </c>
      <c r="L2227" s="17" t="str">
        <f>OBV!H2227</f>
        <v>NEUTRAL</v>
      </c>
      <c r="M2227" s="19">
        <f t="shared" si="340"/>
        <v>25</v>
      </c>
      <c r="N2227" s="19">
        <f t="shared" si="341"/>
        <v>45</v>
      </c>
      <c r="O2227" s="19">
        <f t="shared" si="342"/>
        <v>50</v>
      </c>
      <c r="P2227" s="19">
        <f t="shared" si="343"/>
        <v>49.5</v>
      </c>
      <c r="Q2227" s="20">
        <f t="shared" si="344"/>
        <v>39.424999999999997</v>
      </c>
      <c r="R2227" s="20">
        <f t="shared" si="345"/>
        <v>43.875</v>
      </c>
      <c r="S2227" s="20">
        <f t="shared" si="346"/>
        <v>45.275000000000006</v>
      </c>
      <c r="T2227" s="20">
        <f t="shared" si="347"/>
        <v>42.375</v>
      </c>
      <c r="U2227" s="19">
        <f t="shared" si="348"/>
        <v>42.858333333333327</v>
      </c>
      <c r="V2227" s="19">
        <f t="shared" si="349"/>
        <v>42.737499999999997</v>
      </c>
    </row>
    <row r="2228" spans="1:22" ht="13.5" x14ac:dyDescent="0.25">
      <c r="A2228" s="3">
        <f>RSI!A2228</f>
        <v>45247</v>
      </c>
      <c r="B2228" s="2">
        <f>RSI!B2228</f>
        <v>4.4115000000000002</v>
      </c>
      <c r="C2228" s="2">
        <f>RSI!I2228</f>
        <v>51.342019811678639</v>
      </c>
      <c r="D2228" s="2">
        <f>MACD!E2228</f>
        <v>6.7698984890744995E-3</v>
      </c>
      <c r="E2228" s="2">
        <f>MACD!F2228</f>
        <v>1.6333282961046653E-2</v>
      </c>
      <c r="F2228" s="2">
        <f>'Moving Avg'!D2228</f>
        <v>4.3865400000000001</v>
      </c>
      <c r="G2228" s="2">
        <f>'Moving Avg'!F2228</f>
        <v>4.3936700000000002</v>
      </c>
      <c r="H2228" s="2">
        <f>'Moving Avg'!G2228</f>
        <v>4.4304039999999985</v>
      </c>
      <c r="I2228" s="2">
        <f>'Moving Avg'!H2228</f>
        <v>4.1157594999999985</v>
      </c>
      <c r="J2228" s="17" t="str">
        <f>OBV!F2228</f>
        <v>BULLISH</v>
      </c>
      <c r="K2228" s="17" t="str">
        <f>OBV!G2228</f>
        <v>NEUTRAL</v>
      </c>
      <c r="L2228" s="17" t="str">
        <f>OBV!H2228</f>
        <v>CONFIRMED BULLISH</v>
      </c>
      <c r="M2228" s="19">
        <f t="shared" si="340"/>
        <v>25</v>
      </c>
      <c r="N2228" s="19">
        <f t="shared" si="341"/>
        <v>45</v>
      </c>
      <c r="O2228" s="19">
        <f t="shared" si="342"/>
        <v>50</v>
      </c>
      <c r="P2228" s="19">
        <f t="shared" si="343"/>
        <v>83.5</v>
      </c>
      <c r="Q2228" s="20">
        <f t="shared" si="344"/>
        <v>44.524999999999999</v>
      </c>
      <c r="R2228" s="20">
        <f t="shared" si="345"/>
        <v>52.375</v>
      </c>
      <c r="S2228" s="20">
        <f t="shared" si="346"/>
        <v>60.575000000000003</v>
      </c>
      <c r="T2228" s="20">
        <f t="shared" si="347"/>
        <v>50.875</v>
      </c>
      <c r="U2228" s="19">
        <f t="shared" si="348"/>
        <v>52.491666666666674</v>
      </c>
      <c r="V2228" s="19">
        <f t="shared" si="349"/>
        <v>52.087500000000006</v>
      </c>
    </row>
    <row r="2229" spans="1:22" ht="13.5" x14ac:dyDescent="0.25">
      <c r="A2229" s="3">
        <f>RSI!A2229</f>
        <v>45250</v>
      </c>
      <c r="B2229" s="2">
        <f>RSI!B2229</f>
        <v>4.4115000000000002</v>
      </c>
      <c r="C2229" s="2">
        <f>RSI!I2229</f>
        <v>51.342019811678639</v>
      </c>
      <c r="D2229" s="2">
        <f>MACD!E2229</f>
        <v>-4.1450143923338345E-4</v>
      </c>
      <c r="E2229" s="2">
        <f>MACD!F2229</f>
        <v>1.2983726080990646E-2</v>
      </c>
      <c r="F2229" s="2">
        <f>'Moving Avg'!D2229</f>
        <v>4.39724</v>
      </c>
      <c r="G2229" s="2">
        <f>'Moving Avg'!F2229</f>
        <v>4.3914400000000011</v>
      </c>
      <c r="H2229" s="2">
        <f>'Moving Avg'!G2229</f>
        <v>4.429333999999999</v>
      </c>
      <c r="I2229" s="2">
        <f>'Moving Avg'!H2229</f>
        <v>4.1204354999999984</v>
      </c>
      <c r="J2229" s="17" t="str">
        <f>OBV!F2229</f>
        <v>BULLISH</v>
      </c>
      <c r="K2229" s="17" t="str">
        <f>OBV!G2229</f>
        <v>NEUTRAL</v>
      </c>
      <c r="L2229" s="17" t="str">
        <f>OBV!H2229</f>
        <v>CONFIRMED BULLISH</v>
      </c>
      <c r="M2229" s="19">
        <f t="shared" si="340"/>
        <v>25</v>
      </c>
      <c r="N2229" s="19">
        <f t="shared" si="341"/>
        <v>45</v>
      </c>
      <c r="O2229" s="19">
        <f t="shared" si="342"/>
        <v>50</v>
      </c>
      <c r="P2229" s="19">
        <f t="shared" si="343"/>
        <v>83.5</v>
      </c>
      <c r="Q2229" s="20">
        <f t="shared" si="344"/>
        <v>44.524999999999999</v>
      </c>
      <c r="R2229" s="20">
        <f t="shared" si="345"/>
        <v>52.375</v>
      </c>
      <c r="S2229" s="20">
        <f t="shared" si="346"/>
        <v>60.575000000000003</v>
      </c>
      <c r="T2229" s="20">
        <f t="shared" si="347"/>
        <v>50.875</v>
      </c>
      <c r="U2229" s="19">
        <f t="shared" si="348"/>
        <v>52.491666666666674</v>
      </c>
      <c r="V2229" s="19">
        <f t="shared" si="349"/>
        <v>52.087500000000006</v>
      </c>
    </row>
    <row r="2230" spans="1:22" ht="13.5" x14ac:dyDescent="0.25">
      <c r="A2230" s="3">
        <f>RSI!A2230</f>
        <v>45251</v>
      </c>
      <c r="B2230" s="2">
        <f>RSI!B2230</f>
        <v>4.4382000000000001</v>
      </c>
      <c r="C2230" s="2">
        <f>RSI!I2230</f>
        <v>55.518138935580815</v>
      </c>
      <c r="D2230" s="2">
        <f>MACD!E2230</f>
        <v>-8.5246210247822418E-3</v>
      </c>
      <c r="E2230" s="2">
        <f>MACD!F2230</f>
        <v>8.6820566598360682E-3</v>
      </c>
      <c r="F2230" s="2">
        <f>'Moving Avg'!D2230</f>
        <v>4.4132800000000003</v>
      </c>
      <c r="G2230" s="2">
        <f>'Moving Avg'!F2230</f>
        <v>4.3909900000000004</v>
      </c>
      <c r="H2230" s="2">
        <f>'Moving Avg'!G2230</f>
        <v>4.4279079999999995</v>
      </c>
      <c r="I2230" s="2">
        <f>'Moving Avg'!H2230</f>
        <v>4.125161499999999</v>
      </c>
      <c r="J2230" s="17" t="str">
        <f>OBV!F2230</f>
        <v>BULLISH</v>
      </c>
      <c r="K2230" s="17" t="str">
        <f>OBV!G2230</f>
        <v>NEUTRAL</v>
      </c>
      <c r="L2230" s="17" t="str">
        <f>OBV!H2230</f>
        <v>CONFIRMED BULLISH</v>
      </c>
      <c r="M2230" s="19">
        <f t="shared" si="340"/>
        <v>25</v>
      </c>
      <c r="N2230" s="19">
        <f t="shared" si="341"/>
        <v>45</v>
      </c>
      <c r="O2230" s="19">
        <f t="shared" si="342"/>
        <v>50</v>
      </c>
      <c r="P2230" s="19">
        <f t="shared" si="343"/>
        <v>83.5</v>
      </c>
      <c r="Q2230" s="20">
        <f t="shared" si="344"/>
        <v>44.524999999999999</v>
      </c>
      <c r="R2230" s="20">
        <f t="shared" si="345"/>
        <v>52.375</v>
      </c>
      <c r="S2230" s="20">
        <f t="shared" si="346"/>
        <v>60.575000000000003</v>
      </c>
      <c r="T2230" s="20">
        <f t="shared" si="347"/>
        <v>50.875</v>
      </c>
      <c r="U2230" s="19">
        <f t="shared" si="348"/>
        <v>52.491666666666674</v>
      </c>
      <c r="V2230" s="19">
        <f t="shared" si="349"/>
        <v>52.087500000000006</v>
      </c>
    </row>
    <row r="2231" spans="1:22" ht="13.5" x14ac:dyDescent="0.25">
      <c r="A2231" s="3">
        <f>RSI!A2231</f>
        <v>45252</v>
      </c>
      <c r="B2231" s="2">
        <f>RSI!B2231</f>
        <v>4.4382000000000001</v>
      </c>
      <c r="C2231" s="2">
        <f>RSI!I2231</f>
        <v>55.518138935580808</v>
      </c>
      <c r="D2231" s="2">
        <f>MACD!E2231</f>
        <v>-1.6963323024573818E-2</v>
      </c>
      <c r="E2231" s="2">
        <f>MACD!F2231</f>
        <v>3.552980722954091E-3</v>
      </c>
      <c r="F2231" s="2">
        <f>'Moving Avg'!D2231</f>
        <v>4.42218</v>
      </c>
      <c r="G2231" s="2">
        <f>'Moving Avg'!F2231</f>
        <v>4.3918799999999996</v>
      </c>
      <c r="H2231" s="2">
        <f>'Moving Avg'!G2231</f>
        <v>4.4271939999999992</v>
      </c>
      <c r="I2231" s="2">
        <f>'Moving Avg'!H2231</f>
        <v>4.1301794999999997</v>
      </c>
      <c r="J2231" s="17" t="str">
        <f>OBV!F2231</f>
        <v>BULLISH</v>
      </c>
      <c r="K2231" s="17" t="str">
        <f>OBV!G2231</f>
        <v>NEUTRAL</v>
      </c>
      <c r="L2231" s="17" t="str">
        <f>OBV!H2231</f>
        <v>CONFIRMED BULLISH</v>
      </c>
      <c r="M2231" s="19">
        <f t="shared" si="340"/>
        <v>25</v>
      </c>
      <c r="N2231" s="19">
        <f t="shared" si="341"/>
        <v>100</v>
      </c>
      <c r="O2231" s="19">
        <f t="shared" si="342"/>
        <v>50</v>
      </c>
      <c r="P2231" s="19">
        <f t="shared" si="343"/>
        <v>83.5</v>
      </c>
      <c r="Q2231" s="20">
        <f t="shared" si="344"/>
        <v>63.774999999999999</v>
      </c>
      <c r="R2231" s="20">
        <f t="shared" si="345"/>
        <v>63.375</v>
      </c>
      <c r="S2231" s="20">
        <f t="shared" si="346"/>
        <v>68.825000000000003</v>
      </c>
      <c r="T2231" s="20">
        <f t="shared" si="347"/>
        <v>64.625</v>
      </c>
      <c r="U2231" s="19">
        <f t="shared" si="348"/>
        <v>65.325000000000003</v>
      </c>
      <c r="V2231" s="19">
        <f t="shared" si="349"/>
        <v>65.150000000000006</v>
      </c>
    </row>
    <row r="2232" spans="1:22" ht="13.5" x14ac:dyDescent="0.25">
      <c r="A2232" s="3">
        <f>RSI!A2232</f>
        <v>45253</v>
      </c>
      <c r="B2232" s="2">
        <f>RSI!B2232</f>
        <v>4.3848000000000003</v>
      </c>
      <c r="C2232" s="2">
        <f>RSI!I2232</f>
        <v>46.300780510242191</v>
      </c>
      <c r="D2232" s="2">
        <f>MACD!E2232</f>
        <v>-1.2109162790512329E-2</v>
      </c>
      <c r="E2232" s="2">
        <f>MACD!F2232</f>
        <v>4.2055202026080717E-4</v>
      </c>
      <c r="F2232" s="2">
        <f>'Moving Avg'!D2232</f>
        <v>4.4168400000000005</v>
      </c>
      <c r="G2232" s="2">
        <f>'Moving Avg'!F2232</f>
        <v>4.3958899999999996</v>
      </c>
      <c r="H2232" s="2">
        <f>'Moving Avg'!G2232</f>
        <v>4.4252339999999988</v>
      </c>
      <c r="I2232" s="2">
        <f>'Moving Avg'!H2232</f>
        <v>4.1346384999999994</v>
      </c>
      <c r="J2232" s="17" t="str">
        <f>OBV!F2232</f>
        <v>BULLISH</v>
      </c>
      <c r="K2232" s="17" t="str">
        <f>OBV!G2232</f>
        <v>NEUTRAL</v>
      </c>
      <c r="L2232" s="17" t="str">
        <f>OBV!H2232</f>
        <v>BULLISH DIVERGENCE</v>
      </c>
      <c r="M2232" s="19">
        <f t="shared" si="340"/>
        <v>25</v>
      </c>
      <c r="N2232" s="19">
        <f t="shared" si="341"/>
        <v>45</v>
      </c>
      <c r="O2232" s="19">
        <f t="shared" si="342"/>
        <v>50</v>
      </c>
      <c r="P2232" s="19">
        <f t="shared" si="343"/>
        <v>66.5</v>
      </c>
      <c r="Q2232" s="20">
        <f t="shared" si="344"/>
        <v>41.975000000000001</v>
      </c>
      <c r="R2232" s="20">
        <f t="shared" si="345"/>
        <v>48.125</v>
      </c>
      <c r="S2232" s="20">
        <f t="shared" si="346"/>
        <v>52.924999999999997</v>
      </c>
      <c r="T2232" s="20">
        <f t="shared" si="347"/>
        <v>46.625</v>
      </c>
      <c r="U2232" s="19">
        <f t="shared" si="348"/>
        <v>47.67499999999999</v>
      </c>
      <c r="V2232" s="19">
        <f t="shared" si="349"/>
        <v>47.412499999999994</v>
      </c>
    </row>
    <row r="2233" spans="1:22" ht="13.5" x14ac:dyDescent="0.25">
      <c r="A2233" s="3">
        <f>RSI!A2233</f>
        <v>45254</v>
      </c>
      <c r="B2233" s="2">
        <f>RSI!B2233</f>
        <v>4.4292999999999996</v>
      </c>
      <c r="C2233" s="2">
        <f>RSI!I2233</f>
        <v>53.264229808912127</v>
      </c>
      <c r="D2233" s="2">
        <f>MACD!E2233</f>
        <v>-1.8021610894418671E-2</v>
      </c>
      <c r="E2233" s="2">
        <f>MACD!F2233</f>
        <v>-3.2678805626750887E-3</v>
      </c>
      <c r="F2233" s="2">
        <f>'Moving Avg'!D2233</f>
        <v>4.420399999999999</v>
      </c>
      <c r="G2233" s="2">
        <f>'Moving Avg'!F2233</f>
        <v>4.3954449999999996</v>
      </c>
      <c r="H2233" s="2">
        <f>'Moving Avg'!G2233</f>
        <v>4.4241639999999993</v>
      </c>
      <c r="I2233" s="2">
        <f>'Moving Avg'!H2233</f>
        <v>4.139486999999999</v>
      </c>
      <c r="J2233" s="17" t="str">
        <f>OBV!F2233</f>
        <v>BULLISH</v>
      </c>
      <c r="K2233" s="17" t="str">
        <f>OBV!G2233</f>
        <v>NEUTRAL</v>
      </c>
      <c r="L2233" s="17" t="str">
        <f>OBV!H2233</f>
        <v>CONFIRMED BULLISH</v>
      </c>
      <c r="M2233" s="19">
        <f t="shared" si="340"/>
        <v>25</v>
      </c>
      <c r="N2233" s="19">
        <f t="shared" si="341"/>
        <v>45</v>
      </c>
      <c r="O2233" s="19">
        <f t="shared" si="342"/>
        <v>50</v>
      </c>
      <c r="P2233" s="19">
        <f t="shared" si="343"/>
        <v>83.5</v>
      </c>
      <c r="Q2233" s="20">
        <f t="shared" si="344"/>
        <v>44.524999999999999</v>
      </c>
      <c r="R2233" s="20">
        <f t="shared" si="345"/>
        <v>52.375</v>
      </c>
      <c r="S2233" s="20">
        <f t="shared" si="346"/>
        <v>60.575000000000003</v>
      </c>
      <c r="T2233" s="20">
        <f t="shared" si="347"/>
        <v>50.875</v>
      </c>
      <c r="U2233" s="19">
        <f t="shared" si="348"/>
        <v>52.491666666666674</v>
      </c>
      <c r="V2233" s="19">
        <f t="shared" si="349"/>
        <v>52.087500000000006</v>
      </c>
    </row>
    <row r="2234" spans="1:22" ht="13.5" x14ac:dyDescent="0.25">
      <c r="A2234" s="3">
        <f>RSI!A2234</f>
        <v>45257</v>
      </c>
      <c r="B2234" s="2">
        <f>RSI!B2234</f>
        <v>4.4471999999999996</v>
      </c>
      <c r="C2234" s="2">
        <f>RSI!I2234</f>
        <v>55.749926554506608</v>
      </c>
      <c r="D2234" s="2">
        <f>MACD!E2234</f>
        <v>-2.5854764128026453E-2</v>
      </c>
      <c r="E2234" s="2">
        <f>MACD!F2234</f>
        <v>-7.7852572757453626E-3</v>
      </c>
      <c r="F2234" s="2">
        <f>'Moving Avg'!D2234</f>
        <v>4.4275399999999996</v>
      </c>
      <c r="G2234" s="2">
        <f>'Moving Avg'!F2234</f>
        <v>4.3954449999999996</v>
      </c>
      <c r="H2234" s="2">
        <f>'Moving Avg'!G2234</f>
        <v>4.4234519999999993</v>
      </c>
      <c r="I2234" s="2">
        <f>'Moving Avg'!H2234</f>
        <v>4.1445499999999988</v>
      </c>
      <c r="J2234" s="17" t="str">
        <f>OBV!F2234</f>
        <v>BULLISH</v>
      </c>
      <c r="K2234" s="17" t="str">
        <f>OBV!G2234</f>
        <v>NEUTRAL</v>
      </c>
      <c r="L2234" s="17" t="str">
        <f>OBV!H2234</f>
        <v>CONFIRMED BULLISH</v>
      </c>
      <c r="M2234" s="19">
        <f t="shared" si="340"/>
        <v>25</v>
      </c>
      <c r="N2234" s="19">
        <f t="shared" si="341"/>
        <v>45</v>
      </c>
      <c r="O2234" s="19">
        <f t="shared" si="342"/>
        <v>50</v>
      </c>
      <c r="P2234" s="19">
        <f t="shared" si="343"/>
        <v>83.5</v>
      </c>
      <c r="Q2234" s="20">
        <f t="shared" si="344"/>
        <v>44.524999999999999</v>
      </c>
      <c r="R2234" s="20">
        <f t="shared" si="345"/>
        <v>52.375</v>
      </c>
      <c r="S2234" s="20">
        <f t="shared" si="346"/>
        <v>60.575000000000003</v>
      </c>
      <c r="T2234" s="20">
        <f t="shared" si="347"/>
        <v>50.875</v>
      </c>
      <c r="U2234" s="19">
        <f t="shared" si="348"/>
        <v>52.491666666666674</v>
      </c>
      <c r="V2234" s="19">
        <f t="shared" si="349"/>
        <v>52.087500000000006</v>
      </c>
    </row>
    <row r="2235" spans="1:22" ht="13.5" x14ac:dyDescent="0.25">
      <c r="A2235" s="3">
        <f>RSI!A2235</f>
        <v>45258</v>
      </c>
      <c r="B2235" s="2">
        <f>RSI!B2235</f>
        <v>4.3848000000000003</v>
      </c>
      <c r="C2235" s="2">
        <f>RSI!I2235</f>
        <v>46.471013133163396</v>
      </c>
      <c r="D2235" s="2">
        <f>MACD!E2235</f>
        <v>-2.8091510802471298E-2</v>
      </c>
      <c r="E2235" s="2">
        <f>MACD!F2235</f>
        <v>-1.184650798109055E-2</v>
      </c>
      <c r="F2235" s="2">
        <f>'Moving Avg'!D2235</f>
        <v>4.4168599999999998</v>
      </c>
      <c r="G2235" s="2">
        <f>'Moving Avg'!F2235</f>
        <v>4.3963399999999995</v>
      </c>
      <c r="H2235" s="2">
        <f>'Moving Avg'!G2235</f>
        <v>4.4214919999999998</v>
      </c>
      <c r="I2235" s="2">
        <f>'Moving Avg'!H2235</f>
        <v>4.1492175000000007</v>
      </c>
      <c r="J2235" s="17" t="str">
        <f>OBV!F2235</f>
        <v>BEARISH</v>
      </c>
      <c r="K2235" s="17" t="str">
        <f>OBV!G2235</f>
        <v>NEUTRAL</v>
      </c>
      <c r="L2235" s="17" t="str">
        <f>OBV!H2235</f>
        <v>CONFIRMED BEARISH</v>
      </c>
      <c r="M2235" s="19">
        <f t="shared" si="340"/>
        <v>25</v>
      </c>
      <c r="N2235" s="19">
        <f t="shared" si="341"/>
        <v>45</v>
      </c>
      <c r="O2235" s="19">
        <f t="shared" si="342"/>
        <v>50</v>
      </c>
      <c r="P2235" s="19">
        <f t="shared" si="343"/>
        <v>16.5</v>
      </c>
      <c r="Q2235" s="20">
        <f t="shared" si="344"/>
        <v>34.475000000000001</v>
      </c>
      <c r="R2235" s="20">
        <f t="shared" si="345"/>
        <v>35.625</v>
      </c>
      <c r="S2235" s="20">
        <f t="shared" si="346"/>
        <v>30.425000000000001</v>
      </c>
      <c r="T2235" s="20">
        <f t="shared" si="347"/>
        <v>34.125</v>
      </c>
      <c r="U2235" s="19">
        <f t="shared" si="348"/>
        <v>33.508333333333333</v>
      </c>
      <c r="V2235" s="19">
        <f t="shared" si="349"/>
        <v>33.662499999999994</v>
      </c>
    </row>
    <row r="2236" spans="1:22" ht="13.5" x14ac:dyDescent="0.25">
      <c r="A2236" s="3">
        <f>RSI!A2236</f>
        <v>45259</v>
      </c>
      <c r="B2236" s="2">
        <f>RSI!B2236</f>
        <v>4.4561000000000002</v>
      </c>
      <c r="C2236" s="2">
        <f>RSI!I2236</f>
        <v>55.570447301863489</v>
      </c>
      <c r="D2236" s="2">
        <f>MACD!E2236</f>
        <v>-2.9618403373018687E-2</v>
      </c>
      <c r="E2236" s="2">
        <f>MACD!F2236</f>
        <v>-1.5400887059476179E-2</v>
      </c>
      <c r="F2236" s="2">
        <f>'Moving Avg'!D2236</f>
        <v>4.4204399999999993</v>
      </c>
      <c r="G2236" s="2">
        <f>'Moving Avg'!F2236</f>
        <v>4.3985700000000012</v>
      </c>
      <c r="H2236" s="2">
        <f>'Moving Avg'!G2236</f>
        <v>4.4209579999999988</v>
      </c>
      <c r="I2236" s="2">
        <f>'Moving Avg'!H2236</f>
        <v>4.1544084999999997</v>
      </c>
      <c r="J2236" s="17" t="str">
        <f>OBV!F2236</f>
        <v>BULLISH</v>
      </c>
      <c r="K2236" s="17" t="str">
        <f>OBV!G2236</f>
        <v>NEUTRAL</v>
      </c>
      <c r="L2236" s="17" t="str">
        <f>OBV!H2236</f>
        <v>CONFIRMED BULLISH</v>
      </c>
      <c r="M2236" s="19">
        <f t="shared" si="340"/>
        <v>25</v>
      </c>
      <c r="N2236" s="19">
        <f t="shared" si="341"/>
        <v>45</v>
      </c>
      <c r="O2236" s="19">
        <f t="shared" si="342"/>
        <v>50</v>
      </c>
      <c r="P2236" s="19">
        <f t="shared" si="343"/>
        <v>83.5</v>
      </c>
      <c r="Q2236" s="20">
        <f t="shared" si="344"/>
        <v>44.524999999999999</v>
      </c>
      <c r="R2236" s="20">
        <f t="shared" si="345"/>
        <v>52.375</v>
      </c>
      <c r="S2236" s="20">
        <f t="shared" si="346"/>
        <v>60.575000000000003</v>
      </c>
      <c r="T2236" s="20">
        <f t="shared" si="347"/>
        <v>50.875</v>
      </c>
      <c r="U2236" s="19">
        <f t="shared" si="348"/>
        <v>52.491666666666674</v>
      </c>
      <c r="V2236" s="19">
        <f t="shared" si="349"/>
        <v>52.087500000000006</v>
      </c>
    </row>
    <row r="2237" spans="1:22" ht="13.5" x14ac:dyDescent="0.25">
      <c r="A2237" s="3">
        <f>RSI!A2237</f>
        <v>45260</v>
      </c>
      <c r="B2237" s="2">
        <f>RSI!B2237</f>
        <v>4.4561000000000002</v>
      </c>
      <c r="C2237" s="2">
        <f>RSI!I2237</f>
        <v>55.570447301863489</v>
      </c>
      <c r="D2237" s="2">
        <f>MACD!E2237</f>
        <v>-2.8449804636291098E-2</v>
      </c>
      <c r="E2237" s="2">
        <f>MACD!F2237</f>
        <v>-1.8010670574839165E-2</v>
      </c>
      <c r="F2237" s="2">
        <f>'Moving Avg'!D2237</f>
        <v>4.4347000000000003</v>
      </c>
      <c r="G2237" s="2">
        <f>'Moving Avg'!F2237</f>
        <v>4.4008000000000012</v>
      </c>
      <c r="H2237" s="2">
        <f>'Moving Avg'!G2237</f>
        <v>4.4209579999999988</v>
      </c>
      <c r="I2237" s="2">
        <f>'Moving Avg'!H2237</f>
        <v>4.1595994999999997</v>
      </c>
      <c r="J2237" s="17" t="str">
        <f>OBV!F2237</f>
        <v>BULLISH</v>
      </c>
      <c r="K2237" s="17" t="str">
        <f>OBV!G2237</f>
        <v>NEUTRAL</v>
      </c>
      <c r="L2237" s="17" t="str">
        <f>OBV!H2237</f>
        <v>CONFIRMED BULLISH</v>
      </c>
      <c r="M2237" s="19">
        <f t="shared" si="340"/>
        <v>25</v>
      </c>
      <c r="N2237" s="19">
        <f t="shared" si="341"/>
        <v>45</v>
      </c>
      <c r="O2237" s="19">
        <f t="shared" si="342"/>
        <v>50</v>
      </c>
      <c r="P2237" s="19">
        <f t="shared" si="343"/>
        <v>83.5</v>
      </c>
      <c r="Q2237" s="20">
        <f t="shared" si="344"/>
        <v>44.524999999999999</v>
      </c>
      <c r="R2237" s="20">
        <f t="shared" si="345"/>
        <v>52.375</v>
      </c>
      <c r="S2237" s="20">
        <f t="shared" si="346"/>
        <v>60.575000000000003</v>
      </c>
      <c r="T2237" s="20">
        <f t="shared" si="347"/>
        <v>50.875</v>
      </c>
      <c r="U2237" s="19">
        <f t="shared" si="348"/>
        <v>52.491666666666674</v>
      </c>
      <c r="V2237" s="19">
        <f t="shared" si="349"/>
        <v>52.087500000000006</v>
      </c>
    </row>
    <row r="2238" spans="1:22" ht="13.5" x14ac:dyDescent="0.25">
      <c r="A2238" s="3">
        <f>RSI!A2238</f>
        <v>45261</v>
      </c>
      <c r="B2238" s="2">
        <f>RSI!B2238</f>
        <v>4.4561000000000002</v>
      </c>
      <c r="C2238" s="2">
        <f>RSI!I2238</f>
        <v>55.570447301863489</v>
      </c>
      <c r="D2238" s="2">
        <f>MACD!E2238</f>
        <v>-2.7718283635876695E-2</v>
      </c>
      <c r="E2238" s="2">
        <f>MACD!F2238</f>
        <v>-1.9952193187046673E-2</v>
      </c>
      <c r="F2238" s="2">
        <f>'Moving Avg'!D2238</f>
        <v>4.4400599999999999</v>
      </c>
      <c r="G2238" s="2">
        <f>'Moving Avg'!F2238</f>
        <v>4.4052600000000011</v>
      </c>
      <c r="H2238" s="2">
        <f>'Moving Avg'!G2238</f>
        <v>4.4209579999999988</v>
      </c>
      <c r="I2238" s="2">
        <f>'Moving Avg'!H2238</f>
        <v>4.1647069999999999</v>
      </c>
      <c r="J2238" s="17" t="str">
        <f>OBV!F2238</f>
        <v>BULLISH</v>
      </c>
      <c r="K2238" s="17" t="str">
        <f>OBV!G2238</f>
        <v>NEUTRAL</v>
      </c>
      <c r="L2238" s="17" t="str">
        <f>OBV!H2238</f>
        <v>CONFIRMED BULLISH</v>
      </c>
      <c r="M2238" s="19">
        <f t="shared" si="340"/>
        <v>25</v>
      </c>
      <c r="N2238" s="19">
        <f t="shared" si="341"/>
        <v>45</v>
      </c>
      <c r="O2238" s="19">
        <f t="shared" si="342"/>
        <v>50</v>
      </c>
      <c r="P2238" s="19">
        <f t="shared" si="343"/>
        <v>83.5</v>
      </c>
      <c r="Q2238" s="20">
        <f t="shared" si="344"/>
        <v>44.524999999999999</v>
      </c>
      <c r="R2238" s="20">
        <f t="shared" si="345"/>
        <v>52.375</v>
      </c>
      <c r="S2238" s="20">
        <f t="shared" si="346"/>
        <v>60.575000000000003</v>
      </c>
      <c r="T2238" s="20">
        <f t="shared" si="347"/>
        <v>50.875</v>
      </c>
      <c r="U2238" s="19">
        <f t="shared" si="348"/>
        <v>52.491666666666674</v>
      </c>
      <c r="V2238" s="19">
        <f t="shared" si="349"/>
        <v>52.087500000000006</v>
      </c>
    </row>
    <row r="2239" spans="1:22" ht="13.5" x14ac:dyDescent="0.25">
      <c r="A2239" s="3">
        <f>RSI!A2239</f>
        <v>45264</v>
      </c>
      <c r="B2239" s="2">
        <f>RSI!B2239</f>
        <v>4.4292999999999996</v>
      </c>
      <c r="C2239" s="2">
        <f>RSI!I2239</f>
        <v>51.463457378455296</v>
      </c>
      <c r="D2239" s="2">
        <f>MACD!E2239</f>
        <v>-2.535235369383404E-2</v>
      </c>
      <c r="E2239" s="2">
        <f>MACD!F2239</f>
        <v>-2.1032225288404149E-2</v>
      </c>
      <c r="F2239" s="2">
        <f>'Moving Avg'!D2239</f>
        <v>4.4364800000000004</v>
      </c>
      <c r="G2239" s="2">
        <f>'Moving Avg'!F2239</f>
        <v>4.4083800000000011</v>
      </c>
      <c r="H2239" s="2">
        <f>'Moving Avg'!G2239</f>
        <v>4.4211359999999988</v>
      </c>
      <c r="I2239" s="2">
        <f>'Moving Avg'!H2239</f>
        <v>4.1695554999999986</v>
      </c>
      <c r="J2239" s="17" t="str">
        <f>OBV!F2239</f>
        <v>BEARISH</v>
      </c>
      <c r="K2239" s="17" t="str">
        <f>OBV!G2239</f>
        <v>NEUTRAL</v>
      </c>
      <c r="L2239" s="17" t="str">
        <f>OBV!H2239</f>
        <v>CONFIRMED BEARISH</v>
      </c>
      <c r="M2239" s="19">
        <f t="shared" si="340"/>
        <v>25</v>
      </c>
      <c r="N2239" s="19">
        <f t="shared" si="341"/>
        <v>45</v>
      </c>
      <c r="O2239" s="19">
        <f t="shared" si="342"/>
        <v>50</v>
      </c>
      <c r="P2239" s="19">
        <f t="shared" si="343"/>
        <v>16.5</v>
      </c>
      <c r="Q2239" s="20">
        <f t="shared" si="344"/>
        <v>34.475000000000001</v>
      </c>
      <c r="R2239" s="20">
        <f t="shared" si="345"/>
        <v>35.625</v>
      </c>
      <c r="S2239" s="20">
        <f t="shared" si="346"/>
        <v>30.425000000000001</v>
      </c>
      <c r="T2239" s="20">
        <f t="shared" si="347"/>
        <v>34.125</v>
      </c>
      <c r="U2239" s="19">
        <f t="shared" si="348"/>
        <v>33.508333333333333</v>
      </c>
      <c r="V2239" s="19">
        <f t="shared" si="349"/>
        <v>33.662499999999994</v>
      </c>
    </row>
    <row r="2240" spans="1:22" ht="13.5" x14ac:dyDescent="0.25">
      <c r="A2240" s="3">
        <f>RSI!A2240</f>
        <v>45265</v>
      </c>
      <c r="B2240" s="2">
        <f>RSI!B2240</f>
        <v>4.4115000000000002</v>
      </c>
      <c r="C2240" s="2">
        <f>RSI!I2240</f>
        <v>48.879550602831884</v>
      </c>
      <c r="D2240" s="2">
        <f>MACD!E2240</f>
        <v>-1.7986427343871014E-2</v>
      </c>
      <c r="E2240" s="2">
        <f>MACD!F2240</f>
        <v>-2.0423065699497523E-2</v>
      </c>
      <c r="F2240" s="2">
        <f>'Moving Avg'!D2240</f>
        <v>4.4418200000000008</v>
      </c>
      <c r="G2240" s="2">
        <f>'Moving Avg'!F2240</f>
        <v>4.4106100000000019</v>
      </c>
      <c r="H2240" s="2">
        <f>'Moving Avg'!G2240</f>
        <v>4.4211359999999988</v>
      </c>
      <c r="I2240" s="2">
        <f>'Moving Avg'!H2240</f>
        <v>4.1746064999999994</v>
      </c>
      <c r="J2240" s="17" t="str">
        <f>OBV!F2240</f>
        <v>BEARISH</v>
      </c>
      <c r="K2240" s="17" t="str">
        <f>OBV!G2240</f>
        <v>NEUTRAL</v>
      </c>
      <c r="L2240" s="17" t="str">
        <f>OBV!H2240</f>
        <v>BEARISH DIVERGENCE</v>
      </c>
      <c r="M2240" s="19">
        <f t="shared" si="340"/>
        <v>25</v>
      </c>
      <c r="N2240" s="19">
        <f t="shared" si="341"/>
        <v>0</v>
      </c>
      <c r="O2240" s="19">
        <f t="shared" si="342"/>
        <v>50</v>
      </c>
      <c r="P2240" s="19">
        <f t="shared" si="343"/>
        <v>16.5</v>
      </c>
      <c r="Q2240" s="20">
        <f t="shared" si="344"/>
        <v>18.725000000000001</v>
      </c>
      <c r="R2240" s="20">
        <f t="shared" si="345"/>
        <v>26.625</v>
      </c>
      <c r="S2240" s="20">
        <f t="shared" si="346"/>
        <v>23.675000000000001</v>
      </c>
      <c r="T2240" s="20">
        <f t="shared" si="347"/>
        <v>22.875</v>
      </c>
      <c r="U2240" s="19">
        <f t="shared" si="348"/>
        <v>23.008333333333336</v>
      </c>
      <c r="V2240" s="19">
        <f t="shared" si="349"/>
        <v>22.975000000000001</v>
      </c>
    </row>
    <row r="2241" spans="1:22" ht="13.5" x14ac:dyDescent="0.25">
      <c r="A2241" s="3">
        <f>RSI!A2241</f>
        <v>45266</v>
      </c>
      <c r="B2241" s="2">
        <f>RSI!B2241</f>
        <v>4.4471999999999996</v>
      </c>
      <c r="C2241" s="2">
        <f>RSI!I2241</f>
        <v>53.880945781494525</v>
      </c>
      <c r="D2241" s="2">
        <f>MACD!E2241</f>
        <v>-1.4350599834995315E-2</v>
      </c>
      <c r="E2241" s="2">
        <f>MACD!F2241</f>
        <v>-1.9208572526597086E-2</v>
      </c>
      <c r="F2241" s="2">
        <f>'Moving Avg'!D2241</f>
        <v>4.4400399999999998</v>
      </c>
      <c r="G2241" s="2">
        <f>'Moving Avg'!F2241</f>
        <v>4.4150700000000009</v>
      </c>
      <c r="H2241" s="2">
        <f>'Moving Avg'!G2241</f>
        <v>4.4218499999999992</v>
      </c>
      <c r="I2241" s="2">
        <f>'Moving Avg'!H2241</f>
        <v>4.1797529999999998</v>
      </c>
      <c r="J2241" s="17" t="str">
        <f>OBV!F2241</f>
        <v>BULLISH</v>
      </c>
      <c r="K2241" s="17" t="str">
        <f>OBV!G2241</f>
        <v>NEUTRAL</v>
      </c>
      <c r="L2241" s="17" t="str">
        <f>OBV!H2241</f>
        <v>BULLISH DIVERGENCE</v>
      </c>
      <c r="M2241" s="19">
        <f t="shared" si="340"/>
        <v>25</v>
      </c>
      <c r="N2241" s="19">
        <f t="shared" si="341"/>
        <v>0</v>
      </c>
      <c r="O2241" s="19">
        <f t="shared" si="342"/>
        <v>50</v>
      </c>
      <c r="P2241" s="19">
        <f t="shared" si="343"/>
        <v>66.5</v>
      </c>
      <c r="Q2241" s="20">
        <f t="shared" si="344"/>
        <v>26.225000000000001</v>
      </c>
      <c r="R2241" s="20">
        <f t="shared" si="345"/>
        <v>39.125</v>
      </c>
      <c r="S2241" s="20">
        <f t="shared" si="346"/>
        <v>46.174999999999997</v>
      </c>
      <c r="T2241" s="20">
        <f t="shared" si="347"/>
        <v>35.375</v>
      </c>
      <c r="U2241" s="19">
        <f t="shared" si="348"/>
        <v>37.174999999999997</v>
      </c>
      <c r="V2241" s="19">
        <f t="shared" si="349"/>
        <v>36.724999999999994</v>
      </c>
    </row>
    <row r="2242" spans="1:22" ht="13.5" x14ac:dyDescent="0.25">
      <c r="A2242" s="3">
        <f>RSI!A2242</f>
        <v>45267</v>
      </c>
      <c r="B2242" s="2">
        <f>RSI!B2242</f>
        <v>4.4471999999999996</v>
      </c>
      <c r="C2242" s="2">
        <f>RSI!I2242</f>
        <v>53.880945781494525</v>
      </c>
      <c r="D2242" s="2">
        <f>MACD!E2242</f>
        <v>-1.9656426147585115E-2</v>
      </c>
      <c r="E2242" s="2">
        <f>MACD!F2242</f>
        <v>-1.9298143250794694E-2</v>
      </c>
      <c r="F2242" s="2">
        <f>'Moving Avg'!D2242</f>
        <v>4.4382599999999996</v>
      </c>
      <c r="G2242" s="2">
        <f>'Moving Avg'!F2242</f>
        <v>4.416855</v>
      </c>
      <c r="H2242" s="2">
        <f>'Moving Avg'!G2242</f>
        <v>4.4222079999999995</v>
      </c>
      <c r="I2242" s="2">
        <f>'Moving Avg'!H2242</f>
        <v>4.1847324999999991</v>
      </c>
      <c r="J2242" s="17" t="str">
        <f>OBV!F2242</f>
        <v>BULLISH</v>
      </c>
      <c r="K2242" s="17" t="str">
        <f>OBV!G2242</f>
        <v>NEUTRAL</v>
      </c>
      <c r="L2242" s="17" t="str">
        <f>OBV!H2242</f>
        <v>BULLISH DIVERGENCE</v>
      </c>
      <c r="M2242" s="19">
        <f t="shared" ref="M2242:M2305" si="350">IF(C2242&lt;30,50, IF(C2242&gt;70, 0, 25))</f>
        <v>25</v>
      </c>
      <c r="N2242" s="19">
        <f t="shared" ref="N2242:N2305" si="351">IF(E2242-D2242&gt;0.02, 100, IF(E2242-D2242&lt;0,0,45))</f>
        <v>45</v>
      </c>
      <c r="O2242" s="19">
        <f t="shared" ref="O2242:O2305" si="352">IF(F2242-I2242&gt;10,100,IF(F2242-I2242&gt;5,75, IF(F2242-I2242&gt;0,50,0)))</f>
        <v>50</v>
      </c>
      <c r="P2242" s="19">
        <f t="shared" ref="P2242:P2305" si="353">IF(L2242="confirmed bullish", 34, IF(L2242="bullish divergence",17, 0))+IF(J2242="bullish",33,IF(J2242="bearish",0,16.5))+IF(K2242="strong",33,IF(K2242="weak",0,16.5))</f>
        <v>66.5</v>
      </c>
      <c r="Q2242" s="20">
        <f t="shared" si="344"/>
        <v>41.975000000000001</v>
      </c>
      <c r="R2242" s="20">
        <f t="shared" si="345"/>
        <v>48.125</v>
      </c>
      <c r="S2242" s="20">
        <f t="shared" si="346"/>
        <v>52.924999999999997</v>
      </c>
      <c r="T2242" s="20">
        <f t="shared" si="347"/>
        <v>46.625</v>
      </c>
      <c r="U2242" s="19">
        <f t="shared" si="348"/>
        <v>47.67499999999999</v>
      </c>
      <c r="V2242" s="19">
        <f t="shared" si="349"/>
        <v>47.412499999999994</v>
      </c>
    </row>
    <row r="2243" spans="1:22" ht="13.5" x14ac:dyDescent="0.25">
      <c r="A2243" s="3">
        <f>RSI!A2243</f>
        <v>45268</v>
      </c>
      <c r="B2243" s="2">
        <f>RSI!B2243</f>
        <v>4.4471999999999996</v>
      </c>
      <c r="C2243" s="2">
        <f>RSI!I2243</f>
        <v>53.880945781494525</v>
      </c>
      <c r="D2243" s="2">
        <f>MACD!E2243</f>
        <v>-1.7454364983402471E-2</v>
      </c>
      <c r="E2243" s="2">
        <f>MACD!F2243</f>
        <v>-1.8929387597316251E-2</v>
      </c>
      <c r="F2243" s="2">
        <f>'Moving Avg'!D2243</f>
        <v>4.4364799999999995</v>
      </c>
      <c r="G2243" s="2">
        <f>'Moving Avg'!F2243</f>
        <v>4.420869999999999</v>
      </c>
      <c r="H2243" s="2">
        <f>'Moving Avg'!G2243</f>
        <v>4.4225659999999998</v>
      </c>
      <c r="I2243" s="2">
        <f>'Moving Avg'!H2243</f>
        <v>4.1896705000000001</v>
      </c>
      <c r="J2243" s="17" t="str">
        <f>OBV!F2243</f>
        <v>BULLISH</v>
      </c>
      <c r="K2243" s="17" t="str">
        <f>OBV!G2243</f>
        <v>NEUTRAL</v>
      </c>
      <c r="L2243" s="17" t="str">
        <f>OBV!H2243</f>
        <v>BULLISH DIVERGENCE</v>
      </c>
      <c r="M2243" s="19">
        <f t="shared" si="350"/>
        <v>25</v>
      </c>
      <c r="N2243" s="19">
        <f t="shared" si="351"/>
        <v>0</v>
      </c>
      <c r="O2243" s="19">
        <f t="shared" si="352"/>
        <v>50</v>
      </c>
      <c r="P2243" s="19">
        <f t="shared" si="353"/>
        <v>66.5</v>
      </c>
      <c r="Q2243" s="20">
        <f t="shared" ref="Q2243:Q2306" si="354">0.35*M2243+N2243*0.35+O2243*0.15+P2243*0.15</f>
        <v>26.225000000000001</v>
      </c>
      <c r="R2243" s="20">
        <f t="shared" ref="R2243:R2306" si="355">M2243*0.2+N2243*0.2+O2243*0.35+P2243*0.25</f>
        <v>39.125</v>
      </c>
      <c r="S2243" s="20">
        <f t="shared" ref="S2243:S2306" si="356">M2243*0.15+N2243*0.15+O2243*0.25+P2243*0.45</f>
        <v>46.174999999999997</v>
      </c>
      <c r="T2243" s="20">
        <f t="shared" ref="T2243:T2306" si="357">0.25*SUM(M2243:P2243)</f>
        <v>35.375</v>
      </c>
      <c r="U2243" s="19">
        <f t="shared" ref="U2243:U2306" si="358">SUM(Q2243:S2243)/3</f>
        <v>37.174999999999997</v>
      </c>
      <c r="V2243" s="19">
        <f t="shared" ref="V2243:V2306" si="359">SUM(Q2243:T2243)/4</f>
        <v>36.724999999999994</v>
      </c>
    </row>
    <row r="2244" spans="1:22" ht="13.5" x14ac:dyDescent="0.25">
      <c r="A2244" s="3">
        <f>RSI!A2244</f>
        <v>45271</v>
      </c>
      <c r="B2244" s="2">
        <f>RSI!B2244</f>
        <v>4.4561000000000002</v>
      </c>
      <c r="C2244" s="2">
        <f>RSI!I2244</f>
        <v>55.24433654718154</v>
      </c>
      <c r="D2244" s="2">
        <f>MACD!E2244</f>
        <v>-1.3639594954674372E-2</v>
      </c>
      <c r="E2244" s="2">
        <f>MACD!F2244</f>
        <v>-1.7871429068787876E-2</v>
      </c>
      <c r="F2244" s="2">
        <f>'Moving Avg'!D2244</f>
        <v>4.4418399999999991</v>
      </c>
      <c r="G2244" s="2">
        <f>'Moving Avg'!F2244</f>
        <v>4.4257749999999998</v>
      </c>
      <c r="H2244" s="2">
        <f>'Moving Avg'!G2244</f>
        <v>4.4227439999999998</v>
      </c>
      <c r="I2244" s="2">
        <f>'Moving Avg'!H2244</f>
        <v>4.1948615</v>
      </c>
      <c r="J2244" s="17" t="str">
        <f>OBV!F2244</f>
        <v>BULLISH</v>
      </c>
      <c r="K2244" s="17" t="str">
        <f>OBV!G2244</f>
        <v>NEUTRAL</v>
      </c>
      <c r="L2244" s="17" t="str">
        <f>OBV!H2244</f>
        <v>CONFIRMED BULLISH</v>
      </c>
      <c r="M2244" s="19">
        <f t="shared" si="350"/>
        <v>25</v>
      </c>
      <c r="N2244" s="19">
        <f t="shared" si="351"/>
        <v>0</v>
      </c>
      <c r="O2244" s="19">
        <f t="shared" si="352"/>
        <v>50</v>
      </c>
      <c r="P2244" s="19">
        <f t="shared" si="353"/>
        <v>83.5</v>
      </c>
      <c r="Q2244" s="20">
        <f t="shared" si="354"/>
        <v>28.774999999999999</v>
      </c>
      <c r="R2244" s="20">
        <f t="shared" si="355"/>
        <v>43.375</v>
      </c>
      <c r="S2244" s="20">
        <f t="shared" si="356"/>
        <v>53.825000000000003</v>
      </c>
      <c r="T2244" s="20">
        <f t="shared" si="357"/>
        <v>39.625</v>
      </c>
      <c r="U2244" s="19">
        <f t="shared" si="358"/>
        <v>41.991666666666667</v>
      </c>
      <c r="V2244" s="19">
        <f t="shared" si="359"/>
        <v>41.400000000000006</v>
      </c>
    </row>
    <row r="2245" spans="1:22" ht="13.5" x14ac:dyDescent="0.25">
      <c r="A2245" s="3">
        <f>RSI!A2245</f>
        <v>45272</v>
      </c>
      <c r="B2245" s="2">
        <f>RSI!B2245</f>
        <v>4.4471999999999996</v>
      </c>
      <c r="C2245" s="2">
        <f>RSI!I2245</f>
        <v>53.539818766869097</v>
      </c>
      <c r="D2245" s="2">
        <f>MACD!E2245</f>
        <v>-1.9537543280260472E-2</v>
      </c>
      <c r="E2245" s="2">
        <f>MACD!F2245</f>
        <v>-1.8204651911082396E-2</v>
      </c>
      <c r="F2245" s="2">
        <f>'Moving Avg'!D2245</f>
        <v>4.4489799999999997</v>
      </c>
      <c r="G2245" s="2">
        <f>'Moving Avg'!F2245</f>
        <v>4.4302349999999988</v>
      </c>
      <c r="H2245" s="2">
        <f>'Moving Avg'!G2245</f>
        <v>4.4227439999999998</v>
      </c>
      <c r="I2245" s="2">
        <f>'Moving Avg'!H2245</f>
        <v>4.1997994999999992</v>
      </c>
      <c r="J2245" s="17" t="str">
        <f>OBV!F2245</f>
        <v>BULLISH</v>
      </c>
      <c r="K2245" s="17" t="str">
        <f>OBV!G2245</f>
        <v>NEUTRAL</v>
      </c>
      <c r="L2245" s="17" t="str">
        <f>OBV!H2245</f>
        <v>CONFIRMED BULLISH</v>
      </c>
      <c r="M2245" s="19">
        <f t="shared" si="350"/>
        <v>25</v>
      </c>
      <c r="N2245" s="19">
        <f t="shared" si="351"/>
        <v>45</v>
      </c>
      <c r="O2245" s="19">
        <f t="shared" si="352"/>
        <v>50</v>
      </c>
      <c r="P2245" s="19">
        <f t="shared" si="353"/>
        <v>83.5</v>
      </c>
      <c r="Q2245" s="20">
        <f t="shared" si="354"/>
        <v>44.524999999999999</v>
      </c>
      <c r="R2245" s="20">
        <f t="shared" si="355"/>
        <v>52.375</v>
      </c>
      <c r="S2245" s="20">
        <f t="shared" si="356"/>
        <v>60.575000000000003</v>
      </c>
      <c r="T2245" s="20">
        <f t="shared" si="357"/>
        <v>50.875</v>
      </c>
      <c r="U2245" s="19">
        <f t="shared" si="358"/>
        <v>52.491666666666674</v>
      </c>
      <c r="V2245" s="19">
        <f t="shared" si="359"/>
        <v>52.087500000000006</v>
      </c>
    </row>
    <row r="2246" spans="1:22" ht="13.5" x14ac:dyDescent="0.25">
      <c r="A2246" s="3">
        <f>RSI!A2246</f>
        <v>45273</v>
      </c>
      <c r="B2246" s="2">
        <f>RSI!B2246</f>
        <v>4.4115000000000002</v>
      </c>
      <c r="C2246" s="2">
        <f>RSI!I2246</f>
        <v>47.243090313390795</v>
      </c>
      <c r="D2246" s="2">
        <f>MACD!E2246</f>
        <v>-1.1033228797113104E-2</v>
      </c>
      <c r="E2246" s="2">
        <f>MACD!F2246</f>
        <v>-1.677036728828854E-2</v>
      </c>
      <c r="F2246" s="2">
        <f>'Moving Avg'!D2246</f>
        <v>4.44184</v>
      </c>
      <c r="G2246" s="2">
        <f>'Moving Avg'!F2246</f>
        <v>4.4311249999999998</v>
      </c>
      <c r="H2246" s="2">
        <f>'Moving Avg'!G2246</f>
        <v>4.4220300000000003</v>
      </c>
      <c r="I2246" s="2">
        <f>'Moving Avg'!H2246</f>
        <v>4.2046839999999994</v>
      </c>
      <c r="J2246" s="17" t="str">
        <f>OBV!F2246</f>
        <v>BEARISH</v>
      </c>
      <c r="K2246" s="17" t="str">
        <f>OBV!G2246</f>
        <v>NEUTRAL</v>
      </c>
      <c r="L2246" s="17" t="str">
        <f>OBV!H2246</f>
        <v>CONFIRMED BEARISH</v>
      </c>
      <c r="M2246" s="19">
        <f t="shared" si="350"/>
        <v>25</v>
      </c>
      <c r="N2246" s="19">
        <f t="shared" si="351"/>
        <v>0</v>
      </c>
      <c r="O2246" s="19">
        <f t="shared" si="352"/>
        <v>50</v>
      </c>
      <c r="P2246" s="19">
        <f t="shared" si="353"/>
        <v>16.5</v>
      </c>
      <c r="Q2246" s="20">
        <f t="shared" si="354"/>
        <v>18.725000000000001</v>
      </c>
      <c r="R2246" s="20">
        <f t="shared" si="355"/>
        <v>26.625</v>
      </c>
      <c r="S2246" s="20">
        <f t="shared" si="356"/>
        <v>23.675000000000001</v>
      </c>
      <c r="T2246" s="20">
        <f t="shared" si="357"/>
        <v>22.875</v>
      </c>
      <c r="U2246" s="19">
        <f t="shared" si="358"/>
        <v>23.008333333333336</v>
      </c>
      <c r="V2246" s="19">
        <f t="shared" si="359"/>
        <v>22.975000000000001</v>
      </c>
    </row>
    <row r="2247" spans="1:22" ht="13.5" x14ac:dyDescent="0.25">
      <c r="A2247" s="3">
        <f>RSI!A2247</f>
        <v>45274</v>
      </c>
      <c r="B2247" s="2">
        <f>RSI!B2247</f>
        <v>4.4382000000000001</v>
      </c>
      <c r="C2247" s="2">
        <f>RSI!I2247</f>
        <v>51.808082161921867</v>
      </c>
      <c r="D2247" s="2">
        <f>MACD!E2247</f>
        <v>-5.714085212913389E-3</v>
      </c>
      <c r="E2247" s="2">
        <f>MACD!F2247</f>
        <v>-1.455911087321351E-2</v>
      </c>
      <c r="F2247" s="2">
        <f>'Moving Avg'!D2247</f>
        <v>4.4400400000000007</v>
      </c>
      <c r="G2247" s="2">
        <f>'Moving Avg'!F2247</f>
        <v>4.4324599999999998</v>
      </c>
      <c r="H2247" s="2">
        <f>'Moving Avg'!G2247</f>
        <v>4.421672</v>
      </c>
      <c r="I2247" s="2">
        <f>'Moving Avg'!H2247</f>
        <v>4.2094934999999989</v>
      </c>
      <c r="J2247" s="17" t="str">
        <f>OBV!F2247</f>
        <v>BEARISH</v>
      </c>
      <c r="K2247" s="17" t="str">
        <f>OBV!G2247</f>
        <v>NEUTRAL</v>
      </c>
      <c r="L2247" s="17" t="str">
        <f>OBV!H2247</f>
        <v>CONFIRMED BEARISH</v>
      </c>
      <c r="M2247" s="19">
        <f t="shared" si="350"/>
        <v>25</v>
      </c>
      <c r="N2247" s="19">
        <f t="shared" si="351"/>
        <v>0</v>
      </c>
      <c r="O2247" s="19">
        <f t="shared" si="352"/>
        <v>50</v>
      </c>
      <c r="P2247" s="19">
        <f t="shared" si="353"/>
        <v>16.5</v>
      </c>
      <c r="Q2247" s="20">
        <f t="shared" si="354"/>
        <v>18.725000000000001</v>
      </c>
      <c r="R2247" s="20">
        <f t="shared" si="355"/>
        <v>26.625</v>
      </c>
      <c r="S2247" s="20">
        <f t="shared" si="356"/>
        <v>23.675000000000001</v>
      </c>
      <c r="T2247" s="20">
        <f t="shared" si="357"/>
        <v>22.875</v>
      </c>
      <c r="U2247" s="19">
        <f t="shared" si="358"/>
        <v>23.008333333333336</v>
      </c>
      <c r="V2247" s="19">
        <f t="shared" si="359"/>
        <v>22.975000000000001</v>
      </c>
    </row>
    <row r="2248" spans="1:22" ht="13.5" x14ac:dyDescent="0.25">
      <c r="A2248" s="3">
        <f>RSI!A2248</f>
        <v>45275</v>
      </c>
      <c r="B2248" s="2">
        <f>RSI!B2248</f>
        <v>4.4471999999999996</v>
      </c>
      <c r="C2248" s="2">
        <f>RSI!I2248</f>
        <v>53.275721007230715</v>
      </c>
      <c r="D2248" s="2">
        <f>MACD!E2248</f>
        <v>-1.9442253083372663E-3</v>
      </c>
      <c r="E2248" s="2">
        <f>MACD!F2248</f>
        <v>-1.2036133760238262E-2</v>
      </c>
      <c r="F2248" s="2">
        <f>'Moving Avg'!D2248</f>
        <v>4.4400399999999998</v>
      </c>
      <c r="G2248" s="2">
        <f>'Moving Avg'!F2248</f>
        <v>4.4342449999999989</v>
      </c>
      <c r="H2248" s="2">
        <f>'Moving Avg'!G2248</f>
        <v>4.4214940000000009</v>
      </c>
      <c r="I2248" s="2">
        <f>'Moving Avg'!H2248</f>
        <v>4.2143899999999981</v>
      </c>
      <c r="J2248" s="17" t="str">
        <f>OBV!F2248</f>
        <v>BULLISH</v>
      </c>
      <c r="K2248" s="17" t="str">
        <f>OBV!G2248</f>
        <v>NEUTRAL</v>
      </c>
      <c r="L2248" s="17" t="str">
        <f>OBV!H2248</f>
        <v>NEUTRAL</v>
      </c>
      <c r="M2248" s="19">
        <f t="shared" si="350"/>
        <v>25</v>
      </c>
      <c r="N2248" s="19">
        <f t="shared" si="351"/>
        <v>0</v>
      </c>
      <c r="O2248" s="19">
        <f t="shared" si="352"/>
        <v>50</v>
      </c>
      <c r="P2248" s="19">
        <f t="shared" si="353"/>
        <v>49.5</v>
      </c>
      <c r="Q2248" s="20">
        <f t="shared" si="354"/>
        <v>23.675000000000001</v>
      </c>
      <c r="R2248" s="20">
        <f t="shared" si="355"/>
        <v>34.875</v>
      </c>
      <c r="S2248" s="20">
        <f t="shared" si="356"/>
        <v>38.525000000000006</v>
      </c>
      <c r="T2248" s="20">
        <f t="shared" si="357"/>
        <v>31.125</v>
      </c>
      <c r="U2248" s="19">
        <f t="shared" si="358"/>
        <v>32.358333333333334</v>
      </c>
      <c r="V2248" s="19">
        <f t="shared" si="359"/>
        <v>32.049999999999997</v>
      </c>
    </row>
    <row r="2249" spans="1:22" ht="13.5" x14ac:dyDescent="0.25">
      <c r="A2249" s="3">
        <f>RSI!A2249</f>
        <v>45278</v>
      </c>
      <c r="B2249" s="2">
        <f>RSI!B2249</f>
        <v>4.3848000000000003</v>
      </c>
      <c r="C2249" s="2">
        <f>RSI!I2249</f>
        <v>43.405691864443156</v>
      </c>
      <c r="D2249" s="2">
        <f>MACD!E2249</f>
        <v>1.6320948483352637E-3</v>
      </c>
      <c r="E2249" s="2">
        <f>MACD!F2249</f>
        <v>-9.302488038523557E-3</v>
      </c>
      <c r="F2249" s="2">
        <f>'Moving Avg'!D2249</f>
        <v>4.4257800000000005</v>
      </c>
      <c r="G2249" s="2">
        <f>'Moving Avg'!F2249</f>
        <v>4.4329099999999997</v>
      </c>
      <c r="H2249" s="2">
        <f>'Moving Avg'!G2249</f>
        <v>4.4200680000000014</v>
      </c>
      <c r="I2249" s="2">
        <f>'Moving Avg'!H2249</f>
        <v>4.2188074999999996</v>
      </c>
      <c r="J2249" s="17" t="str">
        <f>OBV!F2249</f>
        <v>BEARISH</v>
      </c>
      <c r="K2249" s="17" t="str">
        <f>OBV!G2249</f>
        <v>NEUTRAL</v>
      </c>
      <c r="L2249" s="17" t="str">
        <f>OBV!H2249</f>
        <v>CONFIRMED BEARISH</v>
      </c>
      <c r="M2249" s="19">
        <f t="shared" si="350"/>
        <v>25</v>
      </c>
      <c r="N2249" s="19">
        <f t="shared" si="351"/>
        <v>0</v>
      </c>
      <c r="O2249" s="19">
        <f t="shared" si="352"/>
        <v>50</v>
      </c>
      <c r="P2249" s="19">
        <f t="shared" si="353"/>
        <v>16.5</v>
      </c>
      <c r="Q2249" s="20">
        <f t="shared" si="354"/>
        <v>18.725000000000001</v>
      </c>
      <c r="R2249" s="20">
        <f t="shared" si="355"/>
        <v>26.625</v>
      </c>
      <c r="S2249" s="20">
        <f t="shared" si="356"/>
        <v>23.675000000000001</v>
      </c>
      <c r="T2249" s="20">
        <f t="shared" si="357"/>
        <v>22.875</v>
      </c>
      <c r="U2249" s="19">
        <f t="shared" si="358"/>
        <v>23.008333333333336</v>
      </c>
      <c r="V2249" s="19">
        <f t="shared" si="359"/>
        <v>22.975000000000001</v>
      </c>
    </row>
    <row r="2250" spans="1:22" ht="13.5" x14ac:dyDescent="0.25">
      <c r="A2250" s="3">
        <f>RSI!A2250</f>
        <v>45279</v>
      </c>
      <c r="B2250" s="2">
        <f>RSI!B2250</f>
        <v>4.4382000000000001</v>
      </c>
      <c r="C2250" s="2">
        <f>RSI!I2250</f>
        <v>51.659292517911453</v>
      </c>
      <c r="D2250" s="2">
        <f>MACD!E2250</f>
        <v>-1.7714388733409692E-3</v>
      </c>
      <c r="E2250" s="2">
        <f>MACD!F2250</f>
        <v>-7.7962782054870399E-3</v>
      </c>
      <c r="F2250" s="2">
        <f>'Moving Avg'!D2250</f>
        <v>4.4239800000000002</v>
      </c>
      <c r="G2250" s="2">
        <f>'Moving Avg'!F2250</f>
        <v>4.4329099999999988</v>
      </c>
      <c r="H2250" s="2">
        <f>'Moving Avg'!G2250</f>
        <v>4.419710000000002</v>
      </c>
      <c r="I2250" s="2">
        <f>'Moving Avg'!H2250</f>
        <v>4.2234084999999997</v>
      </c>
      <c r="J2250" s="17" t="str">
        <f>OBV!F2250</f>
        <v>BULLISH</v>
      </c>
      <c r="K2250" s="17" t="str">
        <f>OBV!G2250</f>
        <v>NEUTRAL</v>
      </c>
      <c r="L2250" s="17" t="str">
        <f>OBV!H2250</f>
        <v>BULLISH DIVERGENCE</v>
      </c>
      <c r="M2250" s="19">
        <f t="shared" si="350"/>
        <v>25</v>
      </c>
      <c r="N2250" s="19">
        <f t="shared" si="351"/>
        <v>0</v>
      </c>
      <c r="O2250" s="19">
        <f t="shared" si="352"/>
        <v>50</v>
      </c>
      <c r="P2250" s="19">
        <f t="shared" si="353"/>
        <v>66.5</v>
      </c>
      <c r="Q2250" s="20">
        <f t="shared" si="354"/>
        <v>26.225000000000001</v>
      </c>
      <c r="R2250" s="20">
        <f t="shared" si="355"/>
        <v>39.125</v>
      </c>
      <c r="S2250" s="20">
        <f t="shared" si="356"/>
        <v>46.174999999999997</v>
      </c>
      <c r="T2250" s="20">
        <f t="shared" si="357"/>
        <v>35.375</v>
      </c>
      <c r="U2250" s="19">
        <f t="shared" si="358"/>
        <v>37.174999999999997</v>
      </c>
      <c r="V2250" s="19">
        <f t="shared" si="359"/>
        <v>36.724999999999994</v>
      </c>
    </row>
    <row r="2251" spans="1:22" ht="13.5" x14ac:dyDescent="0.25">
      <c r="A2251" s="3">
        <f>RSI!A2251</f>
        <v>45280</v>
      </c>
      <c r="B2251" s="2">
        <f>RSI!B2251</f>
        <v>4.4382000000000001</v>
      </c>
      <c r="C2251" s="2">
        <f>RSI!I2251</f>
        <v>51.659292517911453</v>
      </c>
      <c r="D2251" s="2">
        <f>MACD!E2251</f>
        <v>7.701964031054942E-4</v>
      </c>
      <c r="E2251" s="2">
        <f>MACD!F2251</f>
        <v>-6.0829832837685331E-3</v>
      </c>
      <c r="F2251" s="2">
        <f>'Moving Avg'!D2251</f>
        <v>4.4293199999999997</v>
      </c>
      <c r="G2251" s="2">
        <f>'Moving Avg'!F2251</f>
        <v>4.4329099999999988</v>
      </c>
      <c r="H2251" s="2">
        <f>'Moving Avg'!G2251</f>
        <v>4.4193520000000017</v>
      </c>
      <c r="I2251" s="2">
        <f>'Moving Avg'!H2251</f>
        <v>4.2280929999999985</v>
      </c>
      <c r="J2251" s="17" t="str">
        <f>OBV!F2251</f>
        <v>BULLISH</v>
      </c>
      <c r="K2251" s="17" t="str">
        <f>OBV!G2251</f>
        <v>NEUTRAL</v>
      </c>
      <c r="L2251" s="17" t="str">
        <f>OBV!H2251</f>
        <v>CONFIRMED BULLISH</v>
      </c>
      <c r="M2251" s="19">
        <f t="shared" si="350"/>
        <v>25</v>
      </c>
      <c r="N2251" s="19">
        <f t="shared" si="351"/>
        <v>0</v>
      </c>
      <c r="O2251" s="19">
        <f t="shared" si="352"/>
        <v>50</v>
      </c>
      <c r="P2251" s="19">
        <f t="shared" si="353"/>
        <v>83.5</v>
      </c>
      <c r="Q2251" s="20">
        <f t="shared" si="354"/>
        <v>28.774999999999999</v>
      </c>
      <c r="R2251" s="20">
        <f t="shared" si="355"/>
        <v>43.375</v>
      </c>
      <c r="S2251" s="20">
        <f t="shared" si="356"/>
        <v>53.825000000000003</v>
      </c>
      <c r="T2251" s="20">
        <f t="shared" si="357"/>
        <v>39.625</v>
      </c>
      <c r="U2251" s="19">
        <f t="shared" si="358"/>
        <v>41.991666666666667</v>
      </c>
      <c r="V2251" s="19">
        <f t="shared" si="359"/>
        <v>41.400000000000006</v>
      </c>
    </row>
    <row r="2252" spans="1:22" ht="13.5" x14ac:dyDescent="0.25">
      <c r="A2252" s="3">
        <f>RSI!A2252</f>
        <v>45281</v>
      </c>
      <c r="B2252" s="2">
        <f>RSI!B2252</f>
        <v>4.4382000000000001</v>
      </c>
      <c r="C2252" s="2">
        <f>RSI!I2252</f>
        <v>51.659292517911453</v>
      </c>
      <c r="D2252" s="2">
        <f>MACD!E2252</f>
        <v>2.85529302820553E-3</v>
      </c>
      <c r="E2252" s="2">
        <f>MACD!F2252</f>
        <v>-4.2953280213737207E-3</v>
      </c>
      <c r="F2252" s="2">
        <f>'Moving Avg'!D2252</f>
        <v>4.4293199999999997</v>
      </c>
      <c r="G2252" s="2">
        <f>'Moving Avg'!F2252</f>
        <v>4.435579999999999</v>
      </c>
      <c r="H2252" s="2">
        <f>'Moving Avg'!G2252</f>
        <v>4.4189940000000014</v>
      </c>
      <c r="I2252" s="2">
        <f>'Moving Avg'!H2252</f>
        <v>4.2326524999999995</v>
      </c>
      <c r="J2252" s="17" t="str">
        <f>OBV!F2252</f>
        <v>BULLISH</v>
      </c>
      <c r="K2252" s="17" t="str">
        <f>OBV!G2252</f>
        <v>NEUTRAL</v>
      </c>
      <c r="L2252" s="17" t="str">
        <f>OBV!H2252</f>
        <v>NEUTRAL</v>
      </c>
      <c r="M2252" s="19">
        <f t="shared" si="350"/>
        <v>25</v>
      </c>
      <c r="N2252" s="19">
        <f t="shared" si="351"/>
        <v>0</v>
      </c>
      <c r="O2252" s="19">
        <f t="shared" si="352"/>
        <v>50</v>
      </c>
      <c r="P2252" s="19">
        <f t="shared" si="353"/>
        <v>49.5</v>
      </c>
      <c r="Q2252" s="20">
        <f t="shared" si="354"/>
        <v>23.675000000000001</v>
      </c>
      <c r="R2252" s="20">
        <f t="shared" si="355"/>
        <v>34.875</v>
      </c>
      <c r="S2252" s="20">
        <f t="shared" si="356"/>
        <v>38.525000000000006</v>
      </c>
      <c r="T2252" s="20">
        <f t="shared" si="357"/>
        <v>31.125</v>
      </c>
      <c r="U2252" s="19">
        <f t="shared" si="358"/>
        <v>32.358333333333334</v>
      </c>
      <c r="V2252" s="19">
        <f t="shared" si="359"/>
        <v>32.049999999999997</v>
      </c>
    </row>
    <row r="2253" spans="1:22" ht="13.5" x14ac:dyDescent="0.25">
      <c r="A2253" s="3">
        <f>RSI!A2253</f>
        <v>45282</v>
      </c>
      <c r="B2253" s="2">
        <f>RSI!B2253</f>
        <v>4.3848000000000003</v>
      </c>
      <c r="C2253" s="2">
        <f>RSI!I2253</f>
        <v>43.699508256917987</v>
      </c>
      <c r="D2253" s="2">
        <f>MACD!E2253</f>
        <v>8.5144964464101136E-3</v>
      </c>
      <c r="E2253" s="2">
        <f>MACD!F2253</f>
        <v>-1.733363127816954E-3</v>
      </c>
      <c r="F2253" s="2">
        <f>'Moving Avg'!D2253</f>
        <v>4.4168400000000005</v>
      </c>
      <c r="G2253" s="2">
        <f>'Moving Avg'!F2253</f>
        <v>4.4333549999999997</v>
      </c>
      <c r="H2253" s="2">
        <f>'Moving Avg'!G2253</f>
        <v>4.417568000000001</v>
      </c>
      <c r="I2253" s="2">
        <f>'Moving Avg'!H2253</f>
        <v>4.2369450000000004</v>
      </c>
      <c r="J2253" s="17" t="str">
        <f>OBV!F2253</f>
        <v>BEARISH</v>
      </c>
      <c r="K2253" s="17" t="str">
        <f>OBV!G2253</f>
        <v>NEUTRAL</v>
      </c>
      <c r="L2253" s="17" t="str">
        <f>OBV!H2253</f>
        <v>CONFIRMED BEARISH</v>
      </c>
      <c r="M2253" s="19">
        <f t="shared" si="350"/>
        <v>25</v>
      </c>
      <c r="N2253" s="19">
        <f t="shared" si="351"/>
        <v>0</v>
      </c>
      <c r="O2253" s="19">
        <f t="shared" si="352"/>
        <v>50</v>
      </c>
      <c r="P2253" s="19">
        <f t="shared" si="353"/>
        <v>16.5</v>
      </c>
      <c r="Q2253" s="20">
        <f t="shared" si="354"/>
        <v>18.725000000000001</v>
      </c>
      <c r="R2253" s="20">
        <f t="shared" si="355"/>
        <v>26.625</v>
      </c>
      <c r="S2253" s="20">
        <f t="shared" si="356"/>
        <v>23.675000000000001</v>
      </c>
      <c r="T2253" s="20">
        <f t="shared" si="357"/>
        <v>22.875</v>
      </c>
      <c r="U2253" s="19">
        <f t="shared" si="358"/>
        <v>23.008333333333336</v>
      </c>
      <c r="V2253" s="19">
        <f t="shared" si="359"/>
        <v>22.975000000000001</v>
      </c>
    </row>
    <row r="2254" spans="1:22" ht="13.5" x14ac:dyDescent="0.25">
      <c r="A2254" s="3">
        <f>RSI!A2254</f>
        <v>45285</v>
      </c>
      <c r="B2254" s="2">
        <f>RSI!B2254</f>
        <v>4.3669000000000002</v>
      </c>
      <c r="C2254" s="2">
        <f>RSI!I2254</f>
        <v>41.396914752675713</v>
      </c>
      <c r="D2254" s="2">
        <f>MACD!E2254</f>
        <v>1.6257581786069508E-2</v>
      </c>
      <c r="E2254" s="2">
        <f>MACD!F2254</f>
        <v>1.8648258549603387E-3</v>
      </c>
      <c r="F2254" s="2">
        <f>'Moving Avg'!D2254</f>
        <v>4.4132600000000002</v>
      </c>
      <c r="G2254" s="2">
        <f>'Moving Avg'!F2254</f>
        <v>4.4293399999999998</v>
      </c>
      <c r="H2254" s="2">
        <f>'Moving Avg'!G2254</f>
        <v>4.4157840000000004</v>
      </c>
      <c r="I2254" s="2">
        <f>'Moving Avg'!H2254</f>
        <v>4.2412729999999996</v>
      </c>
      <c r="J2254" s="17" t="str">
        <f>OBV!F2254</f>
        <v>BEARISH</v>
      </c>
      <c r="K2254" s="17" t="str">
        <f>OBV!G2254</f>
        <v>NEUTRAL</v>
      </c>
      <c r="L2254" s="17" t="str">
        <f>OBV!H2254</f>
        <v>CONFIRMED BEARISH</v>
      </c>
      <c r="M2254" s="19">
        <f t="shared" si="350"/>
        <v>25</v>
      </c>
      <c r="N2254" s="19">
        <f t="shared" si="351"/>
        <v>0</v>
      </c>
      <c r="O2254" s="19">
        <f t="shared" si="352"/>
        <v>50</v>
      </c>
      <c r="P2254" s="19">
        <f t="shared" si="353"/>
        <v>16.5</v>
      </c>
      <c r="Q2254" s="20">
        <f t="shared" si="354"/>
        <v>18.725000000000001</v>
      </c>
      <c r="R2254" s="20">
        <f t="shared" si="355"/>
        <v>26.625</v>
      </c>
      <c r="S2254" s="20">
        <f t="shared" si="356"/>
        <v>23.675000000000001</v>
      </c>
      <c r="T2254" s="20">
        <f t="shared" si="357"/>
        <v>22.875</v>
      </c>
      <c r="U2254" s="19">
        <f t="shared" si="358"/>
        <v>23.008333333333336</v>
      </c>
      <c r="V2254" s="19">
        <f t="shared" si="359"/>
        <v>22.975000000000001</v>
      </c>
    </row>
    <row r="2255" spans="1:22" ht="13.5" x14ac:dyDescent="0.25">
      <c r="A2255" s="3">
        <f>RSI!A2255</f>
        <v>45286</v>
      </c>
      <c r="B2255" s="2">
        <f>RSI!B2255</f>
        <v>4.3669000000000002</v>
      </c>
      <c r="C2255" s="2">
        <f>RSI!I2255</f>
        <v>41.396914752675713</v>
      </c>
      <c r="D2255" s="2">
        <f>MACD!E2255</f>
        <v>2.1786123499066612E-2</v>
      </c>
      <c r="E2255" s="2">
        <f>MACD!F2255</f>
        <v>5.8490853837815937E-3</v>
      </c>
      <c r="F2255" s="2">
        <f>'Moving Avg'!D2255</f>
        <v>4.399</v>
      </c>
      <c r="G2255" s="2">
        <f>'Moving Avg'!F2255</f>
        <v>4.4284449999999991</v>
      </c>
      <c r="H2255" s="2">
        <f>'Moving Avg'!G2255</f>
        <v>4.4140000000000006</v>
      </c>
      <c r="I2255" s="2">
        <f>'Moving Avg'!H2255</f>
        <v>4.245476</v>
      </c>
      <c r="J2255" s="17" t="str">
        <f>OBV!F2255</f>
        <v>BEARISH</v>
      </c>
      <c r="K2255" s="17" t="str">
        <f>OBV!G2255</f>
        <v>NEUTRAL</v>
      </c>
      <c r="L2255" s="17" t="str">
        <f>OBV!H2255</f>
        <v>CONFIRMED BEARISH</v>
      </c>
      <c r="M2255" s="19">
        <f t="shared" si="350"/>
        <v>25</v>
      </c>
      <c r="N2255" s="19">
        <f t="shared" si="351"/>
        <v>0</v>
      </c>
      <c r="O2255" s="19">
        <f t="shared" si="352"/>
        <v>50</v>
      </c>
      <c r="P2255" s="19">
        <f t="shared" si="353"/>
        <v>16.5</v>
      </c>
      <c r="Q2255" s="20">
        <f t="shared" si="354"/>
        <v>18.725000000000001</v>
      </c>
      <c r="R2255" s="20">
        <f t="shared" si="355"/>
        <v>26.625</v>
      </c>
      <c r="S2255" s="20">
        <f t="shared" si="356"/>
        <v>23.675000000000001</v>
      </c>
      <c r="T2255" s="20">
        <f t="shared" si="357"/>
        <v>22.875</v>
      </c>
      <c r="U2255" s="19">
        <f t="shared" si="358"/>
        <v>23.008333333333336</v>
      </c>
      <c r="V2255" s="19">
        <f t="shared" si="359"/>
        <v>22.975000000000001</v>
      </c>
    </row>
    <row r="2256" spans="1:22" ht="13.5" x14ac:dyDescent="0.25">
      <c r="A2256" s="3">
        <f>RSI!A2256</f>
        <v>45287</v>
      </c>
      <c r="B2256" s="2">
        <f>RSI!B2256</f>
        <v>4.4292999999999996</v>
      </c>
      <c r="C2256" s="2">
        <f>RSI!I2256</f>
        <v>51.688693341697544</v>
      </c>
      <c r="D2256" s="2">
        <f>MACD!E2256</f>
        <v>1.6669896938035222E-2</v>
      </c>
      <c r="E2256" s="2">
        <f>MACD!F2256</f>
        <v>8.0132476946323198E-3</v>
      </c>
      <c r="F2256" s="2">
        <f>'Moving Avg'!D2256</f>
        <v>4.3972199999999999</v>
      </c>
      <c r="G2256" s="2">
        <f>'Moving Avg'!F2256</f>
        <v>4.4271050000000001</v>
      </c>
      <c r="H2256" s="2">
        <f>'Moving Avg'!G2256</f>
        <v>4.4134640000000003</v>
      </c>
      <c r="I2256" s="2">
        <f>'Moving Avg'!H2256</f>
        <v>4.249824499999999</v>
      </c>
      <c r="J2256" s="17" t="str">
        <f>OBV!F2256</f>
        <v>BULLISH</v>
      </c>
      <c r="K2256" s="17" t="str">
        <f>OBV!G2256</f>
        <v>NEUTRAL</v>
      </c>
      <c r="L2256" s="17" t="str">
        <f>OBV!H2256</f>
        <v>BULLISH DIVERGENCE</v>
      </c>
      <c r="M2256" s="19">
        <f t="shared" si="350"/>
        <v>25</v>
      </c>
      <c r="N2256" s="19">
        <f t="shared" si="351"/>
        <v>0</v>
      </c>
      <c r="O2256" s="19">
        <f t="shared" si="352"/>
        <v>50</v>
      </c>
      <c r="P2256" s="19">
        <f t="shared" si="353"/>
        <v>66.5</v>
      </c>
      <c r="Q2256" s="20">
        <f t="shared" si="354"/>
        <v>26.225000000000001</v>
      </c>
      <c r="R2256" s="20">
        <f t="shared" si="355"/>
        <v>39.125</v>
      </c>
      <c r="S2256" s="20">
        <f t="shared" si="356"/>
        <v>46.174999999999997</v>
      </c>
      <c r="T2256" s="20">
        <f t="shared" si="357"/>
        <v>35.375</v>
      </c>
      <c r="U2256" s="19">
        <f t="shared" si="358"/>
        <v>37.174999999999997</v>
      </c>
      <c r="V2256" s="19">
        <f t="shared" si="359"/>
        <v>36.724999999999994</v>
      </c>
    </row>
    <row r="2257" spans="1:22" ht="13.5" x14ac:dyDescent="0.25">
      <c r="A2257" s="3">
        <f>RSI!A2257</f>
        <v>45288</v>
      </c>
      <c r="B2257" s="2">
        <f>RSI!B2257</f>
        <v>4.3936999999999999</v>
      </c>
      <c r="C2257" s="2">
        <f>RSI!I2257</f>
        <v>46.654670602558021</v>
      </c>
      <c r="D2257" s="2">
        <f>MACD!E2257</f>
        <v>1.9013367331096376E-2</v>
      </c>
      <c r="E2257" s="2">
        <f>MACD!F2257</f>
        <v>1.0213271621925132E-2</v>
      </c>
      <c r="F2257" s="2">
        <f>'Moving Avg'!D2257</f>
        <v>4.3883199999999993</v>
      </c>
      <c r="G2257" s="2">
        <f>'Moving Avg'!F2257</f>
        <v>4.4239850000000001</v>
      </c>
      <c r="H2257" s="2">
        <f>'Moving Avg'!G2257</f>
        <v>4.4122159999999999</v>
      </c>
      <c r="I2257" s="2">
        <f>'Moving Avg'!H2257</f>
        <v>4.2539529999999992</v>
      </c>
      <c r="J2257" s="17" t="str">
        <f>OBV!F2257</f>
        <v>BULLISH</v>
      </c>
      <c r="K2257" s="17" t="str">
        <f>OBV!G2257</f>
        <v>NEUTRAL</v>
      </c>
      <c r="L2257" s="17" t="str">
        <f>OBV!H2257</f>
        <v>BULLISH DIVERGENCE</v>
      </c>
      <c r="M2257" s="19">
        <f t="shared" si="350"/>
        <v>25</v>
      </c>
      <c r="N2257" s="19">
        <f t="shared" si="351"/>
        <v>0</v>
      </c>
      <c r="O2257" s="19">
        <f t="shared" si="352"/>
        <v>50</v>
      </c>
      <c r="P2257" s="19">
        <f t="shared" si="353"/>
        <v>66.5</v>
      </c>
      <c r="Q2257" s="20">
        <f t="shared" si="354"/>
        <v>26.225000000000001</v>
      </c>
      <c r="R2257" s="20">
        <f t="shared" si="355"/>
        <v>39.125</v>
      </c>
      <c r="S2257" s="20">
        <f t="shared" si="356"/>
        <v>46.174999999999997</v>
      </c>
      <c r="T2257" s="20">
        <f t="shared" si="357"/>
        <v>35.375</v>
      </c>
      <c r="U2257" s="19">
        <f t="shared" si="358"/>
        <v>37.174999999999997</v>
      </c>
      <c r="V2257" s="19">
        <f t="shared" si="359"/>
        <v>36.724999999999994</v>
      </c>
    </row>
    <row r="2258" spans="1:22" ht="13.5" x14ac:dyDescent="0.25">
      <c r="A2258" s="3">
        <f>RSI!A2258</f>
        <v>45289</v>
      </c>
      <c r="B2258" s="2">
        <f>RSI!B2258</f>
        <v>4.4292999999999996</v>
      </c>
      <c r="C2258" s="2">
        <f>RSI!I2258</f>
        <v>51.718563226420393</v>
      </c>
      <c r="D2258" s="2">
        <f>MACD!E2258</f>
        <v>1.9887443937271598E-2</v>
      </c>
      <c r="E2258" s="2">
        <f>MACD!F2258</f>
        <v>1.2148106084994427E-2</v>
      </c>
      <c r="F2258" s="2">
        <f>'Moving Avg'!D2258</f>
        <v>4.3972199999999999</v>
      </c>
      <c r="G2258" s="2">
        <f>'Moving Avg'!F2258</f>
        <v>4.4226450000000002</v>
      </c>
      <c r="H2258" s="2">
        <f>'Moving Avg'!G2258</f>
        <v>4.4125720000000008</v>
      </c>
      <c r="I2258" s="2">
        <f>'Moving Avg'!H2258</f>
        <v>4.258051</v>
      </c>
      <c r="J2258" s="17" t="str">
        <f>OBV!F2258</f>
        <v>BULLISH</v>
      </c>
      <c r="K2258" s="17" t="str">
        <f>OBV!G2258</f>
        <v>NEUTRAL</v>
      </c>
      <c r="L2258" s="17" t="str">
        <f>OBV!H2258</f>
        <v>CONFIRMED BULLISH</v>
      </c>
      <c r="M2258" s="19">
        <f t="shared" si="350"/>
        <v>25</v>
      </c>
      <c r="N2258" s="19">
        <f t="shared" si="351"/>
        <v>0</v>
      </c>
      <c r="O2258" s="19">
        <f t="shared" si="352"/>
        <v>50</v>
      </c>
      <c r="P2258" s="19">
        <f t="shared" si="353"/>
        <v>83.5</v>
      </c>
      <c r="Q2258" s="20">
        <f t="shared" si="354"/>
        <v>28.774999999999999</v>
      </c>
      <c r="R2258" s="20">
        <f t="shared" si="355"/>
        <v>43.375</v>
      </c>
      <c r="S2258" s="20">
        <f t="shared" si="356"/>
        <v>53.825000000000003</v>
      </c>
      <c r="T2258" s="20">
        <f t="shared" si="357"/>
        <v>39.625</v>
      </c>
      <c r="U2258" s="19">
        <f t="shared" si="358"/>
        <v>41.991666666666667</v>
      </c>
      <c r="V2258" s="19">
        <f t="shared" si="359"/>
        <v>41.400000000000006</v>
      </c>
    </row>
    <row r="2259" spans="1:22" ht="13.5" x14ac:dyDescent="0.25">
      <c r="A2259" s="3">
        <f>RSI!A2259</f>
        <v>45293</v>
      </c>
      <c r="B2259" s="2">
        <f>RSI!B2259</f>
        <v>4.4115000000000002</v>
      </c>
      <c r="C2259" s="2">
        <f>RSI!I2259</f>
        <v>49.203555843636735</v>
      </c>
      <c r="D2259" s="2">
        <f>MACD!E2259</f>
        <v>1.2268131375871683E-2</v>
      </c>
      <c r="E2259" s="2">
        <f>MACD!F2259</f>
        <v>1.217211114316988E-2</v>
      </c>
      <c r="F2259" s="2">
        <f>'Moving Avg'!D2259</f>
        <v>4.4061399999999997</v>
      </c>
      <c r="G2259" s="2">
        <f>'Moving Avg'!F2259</f>
        <v>4.4217549999999992</v>
      </c>
      <c r="H2259" s="2">
        <f>'Moving Avg'!G2259</f>
        <v>4.4116800000000005</v>
      </c>
      <c r="I2259" s="2">
        <f>'Moving Avg'!H2259</f>
        <v>4.2618100000000005</v>
      </c>
      <c r="J2259" s="17" t="str">
        <f>OBV!F2259</f>
        <v>BULLISH</v>
      </c>
      <c r="K2259" s="17" t="str">
        <f>OBV!G2259</f>
        <v>NEUTRAL</v>
      </c>
      <c r="L2259" s="17" t="str">
        <f>OBV!H2259</f>
        <v>CONFIRMED BULLISH</v>
      </c>
      <c r="M2259" s="19">
        <f t="shared" si="350"/>
        <v>25</v>
      </c>
      <c r="N2259" s="19">
        <f t="shared" si="351"/>
        <v>0</v>
      </c>
      <c r="O2259" s="19">
        <f t="shared" si="352"/>
        <v>50</v>
      </c>
      <c r="P2259" s="19">
        <f t="shared" si="353"/>
        <v>83.5</v>
      </c>
      <c r="Q2259" s="20">
        <f t="shared" si="354"/>
        <v>28.774999999999999</v>
      </c>
      <c r="R2259" s="20">
        <f t="shared" si="355"/>
        <v>43.375</v>
      </c>
      <c r="S2259" s="20">
        <f t="shared" si="356"/>
        <v>53.825000000000003</v>
      </c>
      <c r="T2259" s="20">
        <f t="shared" si="357"/>
        <v>39.625</v>
      </c>
      <c r="U2259" s="19">
        <f t="shared" si="358"/>
        <v>41.991666666666667</v>
      </c>
      <c r="V2259" s="19">
        <f t="shared" si="359"/>
        <v>41.400000000000006</v>
      </c>
    </row>
    <row r="2260" spans="1:22" ht="13.5" x14ac:dyDescent="0.25">
      <c r="A2260" s="3">
        <f>RSI!A2260</f>
        <v>45294</v>
      </c>
      <c r="B2260" s="2">
        <f>RSI!B2260</f>
        <v>4.3758999999999997</v>
      </c>
      <c r="C2260" s="2">
        <f>RSI!I2260</f>
        <v>44.538633873308925</v>
      </c>
      <c r="D2260" s="2">
        <f>MACD!E2260</f>
        <v>1.670692488046388E-2</v>
      </c>
      <c r="E2260" s="2">
        <f>MACD!F2260</f>
        <v>1.3079073890628682E-2</v>
      </c>
      <c r="F2260" s="2">
        <f>'Moving Avg'!D2260</f>
        <v>4.4079400000000009</v>
      </c>
      <c r="G2260" s="2">
        <f>'Moving Avg'!F2260</f>
        <v>4.419975</v>
      </c>
      <c r="H2260" s="2">
        <f>'Moving Avg'!G2260</f>
        <v>4.4102540000000001</v>
      </c>
      <c r="I2260" s="2">
        <f>'Moving Avg'!H2260</f>
        <v>4.2653495000000001</v>
      </c>
      <c r="J2260" s="17" t="str">
        <f>OBV!F2260</f>
        <v>BULLISH</v>
      </c>
      <c r="K2260" s="17" t="str">
        <f>OBV!G2260</f>
        <v>NEUTRAL</v>
      </c>
      <c r="L2260" s="17" t="str">
        <f>OBV!H2260</f>
        <v>CONFIRMED BULLISH</v>
      </c>
      <c r="M2260" s="19">
        <f t="shared" si="350"/>
        <v>25</v>
      </c>
      <c r="N2260" s="19">
        <f t="shared" si="351"/>
        <v>0</v>
      </c>
      <c r="O2260" s="19">
        <f t="shared" si="352"/>
        <v>50</v>
      </c>
      <c r="P2260" s="19">
        <f t="shared" si="353"/>
        <v>83.5</v>
      </c>
      <c r="Q2260" s="20">
        <f t="shared" si="354"/>
        <v>28.774999999999999</v>
      </c>
      <c r="R2260" s="20">
        <f t="shared" si="355"/>
        <v>43.375</v>
      </c>
      <c r="S2260" s="20">
        <f t="shared" si="356"/>
        <v>53.825000000000003</v>
      </c>
      <c r="T2260" s="20">
        <f t="shared" si="357"/>
        <v>39.625</v>
      </c>
      <c r="U2260" s="19">
        <f t="shared" si="358"/>
        <v>41.991666666666667</v>
      </c>
      <c r="V2260" s="19">
        <f t="shared" si="359"/>
        <v>41.400000000000006</v>
      </c>
    </row>
    <row r="2261" spans="1:22" ht="13.5" x14ac:dyDescent="0.25">
      <c r="A2261" s="3">
        <f>RSI!A2261</f>
        <v>45295</v>
      </c>
      <c r="B2261" s="2">
        <f>RSI!B2261</f>
        <v>4.3669000000000002</v>
      </c>
      <c r="C2261" s="2">
        <f>RSI!I2261</f>
        <v>43.41792162237288</v>
      </c>
      <c r="D2261" s="2">
        <f>MACD!E2261</f>
        <v>2.1370857969468915E-2</v>
      </c>
      <c r="E2261" s="2">
        <f>MACD!F2261</f>
        <v>1.473743070639673E-2</v>
      </c>
      <c r="F2261" s="2">
        <f>'Moving Avg'!D2261</f>
        <v>4.3954599999999999</v>
      </c>
      <c r="G2261" s="2">
        <f>'Moving Avg'!F2261</f>
        <v>4.4159600000000001</v>
      </c>
      <c r="H2261" s="2">
        <f>'Moving Avg'!G2261</f>
        <v>4.4091839999999998</v>
      </c>
      <c r="I2261" s="2">
        <f>'Moving Avg'!H2261</f>
        <v>4.2690524999999999</v>
      </c>
      <c r="J2261" s="17" t="str">
        <f>OBV!F2261</f>
        <v>BEARISH</v>
      </c>
      <c r="K2261" s="17" t="str">
        <f>OBV!G2261</f>
        <v>NEUTRAL</v>
      </c>
      <c r="L2261" s="17" t="str">
        <f>OBV!H2261</f>
        <v>CONFIRMED BEARISH</v>
      </c>
      <c r="M2261" s="19">
        <f t="shared" si="350"/>
        <v>25</v>
      </c>
      <c r="N2261" s="19">
        <f t="shared" si="351"/>
        <v>0</v>
      </c>
      <c r="O2261" s="19">
        <f t="shared" si="352"/>
        <v>50</v>
      </c>
      <c r="P2261" s="19">
        <f t="shared" si="353"/>
        <v>16.5</v>
      </c>
      <c r="Q2261" s="20">
        <f t="shared" si="354"/>
        <v>18.725000000000001</v>
      </c>
      <c r="R2261" s="20">
        <f t="shared" si="355"/>
        <v>26.625</v>
      </c>
      <c r="S2261" s="20">
        <f t="shared" si="356"/>
        <v>23.675000000000001</v>
      </c>
      <c r="T2261" s="20">
        <f t="shared" si="357"/>
        <v>22.875</v>
      </c>
      <c r="U2261" s="19">
        <f t="shared" si="358"/>
        <v>23.008333333333336</v>
      </c>
      <c r="V2261" s="19">
        <f t="shared" si="359"/>
        <v>22.975000000000001</v>
      </c>
    </row>
    <row r="2262" spans="1:22" ht="13.5" x14ac:dyDescent="0.25">
      <c r="A2262" s="3">
        <f>RSI!A2262</f>
        <v>45296</v>
      </c>
      <c r="B2262" s="2">
        <f>RSI!B2262</f>
        <v>4.4025999999999996</v>
      </c>
      <c r="C2262" s="2">
        <f>RSI!I2262</f>
        <v>48.909620846734519</v>
      </c>
      <c r="D2262" s="2">
        <f>MACD!E2262</f>
        <v>2.2949485227584887E-2</v>
      </c>
      <c r="E2262" s="2">
        <f>MACD!F2262</f>
        <v>1.6379841610634362E-2</v>
      </c>
      <c r="F2262" s="2">
        <f>'Moving Avg'!D2262</f>
        <v>4.39724</v>
      </c>
      <c r="G2262" s="2">
        <f>'Moving Avg'!F2262</f>
        <v>4.413730000000001</v>
      </c>
      <c r="H2262" s="2">
        <f>'Moving Avg'!G2262</f>
        <v>4.4111440000000002</v>
      </c>
      <c r="I2262" s="2">
        <f>'Moving Avg'!H2262</f>
        <v>4.2727670000000009</v>
      </c>
      <c r="J2262" s="17" t="str">
        <f>OBV!F2262</f>
        <v>BULLISH</v>
      </c>
      <c r="K2262" s="17" t="str">
        <f>OBV!G2262</f>
        <v>NEUTRAL</v>
      </c>
      <c r="L2262" s="17" t="str">
        <f>OBV!H2262</f>
        <v>CONFIRMED BULLISH</v>
      </c>
      <c r="M2262" s="19">
        <f t="shared" si="350"/>
        <v>25</v>
      </c>
      <c r="N2262" s="19">
        <f t="shared" si="351"/>
        <v>0</v>
      </c>
      <c r="O2262" s="19">
        <f t="shared" si="352"/>
        <v>50</v>
      </c>
      <c r="P2262" s="19">
        <f t="shared" si="353"/>
        <v>83.5</v>
      </c>
      <c r="Q2262" s="20">
        <f t="shared" si="354"/>
        <v>28.774999999999999</v>
      </c>
      <c r="R2262" s="20">
        <f t="shared" si="355"/>
        <v>43.375</v>
      </c>
      <c r="S2262" s="20">
        <f t="shared" si="356"/>
        <v>53.825000000000003</v>
      </c>
      <c r="T2262" s="20">
        <f t="shared" si="357"/>
        <v>39.625</v>
      </c>
      <c r="U2262" s="19">
        <f t="shared" si="358"/>
        <v>41.991666666666667</v>
      </c>
      <c r="V2262" s="19">
        <f t="shared" si="359"/>
        <v>41.400000000000006</v>
      </c>
    </row>
    <row r="2263" spans="1:22" ht="13.5" x14ac:dyDescent="0.25">
      <c r="A2263" s="3">
        <f>RSI!A2263</f>
        <v>45299</v>
      </c>
      <c r="B2263" s="2">
        <f>RSI!B2263</f>
        <v>4.3669000000000002</v>
      </c>
      <c r="C2263" s="2">
        <f>RSI!I2263</f>
        <v>44.281208961497939</v>
      </c>
      <c r="D2263" s="2">
        <f>MACD!E2263</f>
        <v>1.8759526695025563E-2</v>
      </c>
      <c r="E2263" s="2">
        <f>MACD!F2263</f>
        <v>1.6855778627512603E-2</v>
      </c>
      <c r="F2263" s="2">
        <f>'Moving Avg'!D2263</f>
        <v>4.38476</v>
      </c>
      <c r="G2263" s="2">
        <f>'Moving Avg'!F2263</f>
        <v>4.4097150000000003</v>
      </c>
      <c r="H2263" s="2">
        <f>'Moving Avg'!G2263</f>
        <v>4.4097179999999989</v>
      </c>
      <c r="I2263" s="2">
        <f>'Moving Avg'!H2263</f>
        <v>4.276345000000001</v>
      </c>
      <c r="J2263" s="17" t="str">
        <f>OBV!F2263</f>
        <v>BULLISH</v>
      </c>
      <c r="K2263" s="17" t="str">
        <f>OBV!G2263</f>
        <v>NEUTRAL</v>
      </c>
      <c r="L2263" s="17" t="str">
        <f>OBV!H2263</f>
        <v>BULLISH DIVERGENCE</v>
      </c>
      <c r="M2263" s="19">
        <f t="shared" si="350"/>
        <v>25</v>
      </c>
      <c r="N2263" s="19">
        <f t="shared" si="351"/>
        <v>0</v>
      </c>
      <c r="O2263" s="19">
        <f t="shared" si="352"/>
        <v>50</v>
      </c>
      <c r="P2263" s="19">
        <f t="shared" si="353"/>
        <v>66.5</v>
      </c>
      <c r="Q2263" s="20">
        <f t="shared" si="354"/>
        <v>26.225000000000001</v>
      </c>
      <c r="R2263" s="20">
        <f t="shared" si="355"/>
        <v>39.125</v>
      </c>
      <c r="S2263" s="20">
        <f t="shared" si="356"/>
        <v>46.174999999999997</v>
      </c>
      <c r="T2263" s="20">
        <f t="shared" si="357"/>
        <v>35.375</v>
      </c>
      <c r="U2263" s="19">
        <f t="shared" si="358"/>
        <v>37.174999999999997</v>
      </c>
      <c r="V2263" s="19">
        <f t="shared" si="359"/>
        <v>36.724999999999994</v>
      </c>
    </row>
    <row r="2264" spans="1:22" ht="13.5" x14ac:dyDescent="0.25">
      <c r="A2264" s="3">
        <f>RSI!A2264</f>
        <v>45300</v>
      </c>
      <c r="B2264" s="2">
        <f>RSI!B2264</f>
        <v>4.3045999999999998</v>
      </c>
      <c r="C2264" s="2">
        <f>RSI!I2264</f>
        <v>37.595099838011009</v>
      </c>
      <c r="D2264" s="2">
        <f>MACD!E2264</f>
        <v>1.7327969135954469E-2</v>
      </c>
      <c r="E2264" s="2">
        <f>MACD!F2264</f>
        <v>1.6950216729200978E-2</v>
      </c>
      <c r="F2264" s="2">
        <f>'Moving Avg'!D2264</f>
        <v>4.3633800000000003</v>
      </c>
      <c r="G2264" s="2">
        <f>'Moving Avg'!F2264</f>
        <v>4.4021400000000011</v>
      </c>
      <c r="H2264" s="2">
        <f>'Moving Avg'!G2264</f>
        <v>4.4068659999999991</v>
      </c>
      <c r="I2264" s="2">
        <f>'Moving Avg'!H2264</f>
        <v>4.2796115000000006</v>
      </c>
      <c r="J2264" s="17" t="str">
        <f>OBV!F2264</f>
        <v>BULLISH</v>
      </c>
      <c r="K2264" s="17" t="str">
        <f>OBV!G2264</f>
        <v>NEUTRAL</v>
      </c>
      <c r="L2264" s="17" t="str">
        <f>OBV!H2264</f>
        <v>BULLISH DIVERGENCE</v>
      </c>
      <c r="M2264" s="19">
        <f t="shared" si="350"/>
        <v>25</v>
      </c>
      <c r="N2264" s="19">
        <f t="shared" si="351"/>
        <v>0</v>
      </c>
      <c r="O2264" s="19">
        <f t="shared" si="352"/>
        <v>50</v>
      </c>
      <c r="P2264" s="19">
        <f t="shared" si="353"/>
        <v>66.5</v>
      </c>
      <c r="Q2264" s="20">
        <f t="shared" si="354"/>
        <v>26.225000000000001</v>
      </c>
      <c r="R2264" s="20">
        <f t="shared" si="355"/>
        <v>39.125</v>
      </c>
      <c r="S2264" s="20">
        <f t="shared" si="356"/>
        <v>46.174999999999997</v>
      </c>
      <c r="T2264" s="20">
        <f t="shared" si="357"/>
        <v>35.375</v>
      </c>
      <c r="U2264" s="19">
        <f t="shared" si="358"/>
        <v>37.174999999999997</v>
      </c>
      <c r="V2264" s="19">
        <f t="shared" si="359"/>
        <v>36.724999999999994</v>
      </c>
    </row>
    <row r="2265" spans="1:22" ht="13.5" x14ac:dyDescent="0.25">
      <c r="A2265" s="3">
        <f>RSI!A2265</f>
        <v>45301</v>
      </c>
      <c r="B2265" s="2">
        <f>RSI!B2265</f>
        <v>4.3045999999999998</v>
      </c>
      <c r="C2265" s="2">
        <f>RSI!I2265</f>
        <v>37.595099838011009</v>
      </c>
      <c r="D2265" s="2">
        <f>MACD!E2265</f>
        <v>1.67188802319993E-2</v>
      </c>
      <c r="E2265" s="2">
        <f>MACD!F2265</f>
        <v>1.6903949429760642E-2</v>
      </c>
      <c r="F2265" s="2">
        <f>'Moving Avg'!D2265</f>
        <v>4.349120000000001</v>
      </c>
      <c r="G2265" s="2">
        <f>'Moving Avg'!F2265</f>
        <v>4.3950100000000001</v>
      </c>
      <c r="H2265" s="2">
        <f>'Moving Avg'!G2265</f>
        <v>4.405619999999999</v>
      </c>
      <c r="I2265" s="2">
        <f>'Moving Avg'!H2265</f>
        <v>4.2831280000000014</v>
      </c>
      <c r="J2265" s="17" t="str">
        <f>OBV!F2265</f>
        <v>BULLISH</v>
      </c>
      <c r="K2265" s="17" t="str">
        <f>OBV!G2265</f>
        <v>NEUTRAL</v>
      </c>
      <c r="L2265" s="17" t="str">
        <f>OBV!H2265</f>
        <v>BULLISH DIVERGENCE</v>
      </c>
      <c r="M2265" s="19">
        <f t="shared" si="350"/>
        <v>25</v>
      </c>
      <c r="N2265" s="19">
        <f t="shared" si="351"/>
        <v>45</v>
      </c>
      <c r="O2265" s="19">
        <f t="shared" si="352"/>
        <v>50</v>
      </c>
      <c r="P2265" s="19">
        <f t="shared" si="353"/>
        <v>66.5</v>
      </c>
      <c r="Q2265" s="20">
        <f t="shared" si="354"/>
        <v>41.975000000000001</v>
      </c>
      <c r="R2265" s="20">
        <f t="shared" si="355"/>
        <v>48.125</v>
      </c>
      <c r="S2265" s="20">
        <f t="shared" si="356"/>
        <v>52.924999999999997</v>
      </c>
      <c r="T2265" s="20">
        <f t="shared" si="357"/>
        <v>46.625</v>
      </c>
      <c r="U2265" s="19">
        <f t="shared" si="358"/>
        <v>47.67499999999999</v>
      </c>
      <c r="V2265" s="19">
        <f t="shared" si="359"/>
        <v>47.412499999999994</v>
      </c>
    </row>
    <row r="2266" spans="1:22" ht="13.5" x14ac:dyDescent="0.25">
      <c r="A2266" s="3">
        <f>RSI!A2266</f>
        <v>45302</v>
      </c>
      <c r="B2266" s="2">
        <f>RSI!B2266</f>
        <v>4.3045999999999998</v>
      </c>
      <c r="C2266" s="2">
        <f>RSI!I2266</f>
        <v>37.595099838011002</v>
      </c>
      <c r="D2266" s="2">
        <f>MACD!E2266</f>
        <v>2.6361116786085326E-2</v>
      </c>
      <c r="E2266" s="2">
        <f>MACD!F2266</f>
        <v>1.879538290102558E-2</v>
      </c>
      <c r="F2266" s="2">
        <f>'Moving Avg'!D2266</f>
        <v>4.3366600000000002</v>
      </c>
      <c r="G2266" s="2">
        <f>'Moving Avg'!F2266</f>
        <v>4.389664999999999</v>
      </c>
      <c r="H2266" s="2">
        <f>'Moving Avg'!G2266</f>
        <v>4.4034819999999995</v>
      </c>
      <c r="I2266" s="2">
        <f>'Moving Avg'!H2266</f>
        <v>4.2865610000000016</v>
      </c>
      <c r="J2266" s="17" t="str">
        <f>OBV!F2266</f>
        <v>BULLISH</v>
      </c>
      <c r="K2266" s="17" t="str">
        <f>OBV!G2266</f>
        <v>NEUTRAL</v>
      </c>
      <c r="L2266" s="17" t="str">
        <f>OBV!H2266</f>
        <v>BULLISH DIVERGENCE</v>
      </c>
      <c r="M2266" s="19">
        <f t="shared" si="350"/>
        <v>25</v>
      </c>
      <c r="N2266" s="19">
        <f t="shared" si="351"/>
        <v>0</v>
      </c>
      <c r="O2266" s="19">
        <f t="shared" si="352"/>
        <v>50</v>
      </c>
      <c r="P2266" s="19">
        <f t="shared" si="353"/>
        <v>66.5</v>
      </c>
      <c r="Q2266" s="20">
        <f t="shared" si="354"/>
        <v>26.225000000000001</v>
      </c>
      <c r="R2266" s="20">
        <f t="shared" si="355"/>
        <v>39.125</v>
      </c>
      <c r="S2266" s="20">
        <f t="shared" si="356"/>
        <v>46.174999999999997</v>
      </c>
      <c r="T2266" s="20">
        <f t="shared" si="357"/>
        <v>35.375</v>
      </c>
      <c r="U2266" s="19">
        <f t="shared" si="358"/>
        <v>37.174999999999997</v>
      </c>
      <c r="V2266" s="19">
        <f t="shared" si="359"/>
        <v>36.724999999999994</v>
      </c>
    </row>
    <row r="2267" spans="1:22" ht="13.5" x14ac:dyDescent="0.25">
      <c r="A2267" s="3">
        <f>RSI!A2267</f>
        <v>45303</v>
      </c>
      <c r="B2267" s="2">
        <f>RSI!B2267</f>
        <v>4.3045999999999998</v>
      </c>
      <c r="C2267" s="2">
        <f>RSI!I2267</f>
        <v>37.595099838011002</v>
      </c>
      <c r="D2267" s="2">
        <f>MACD!E2267</f>
        <v>2.9559323581610286E-2</v>
      </c>
      <c r="E2267" s="2">
        <f>MACD!F2267</f>
        <v>2.0948171037142523E-2</v>
      </c>
      <c r="F2267" s="2">
        <f>'Moving Avg'!D2267</f>
        <v>4.3170599999999997</v>
      </c>
      <c r="G2267" s="2">
        <f>'Moving Avg'!F2267</f>
        <v>4.3829849999999988</v>
      </c>
      <c r="H2267" s="2">
        <f>'Moving Avg'!G2267</f>
        <v>4.4013439999999999</v>
      </c>
      <c r="I2267" s="2">
        <f>'Moving Avg'!H2267</f>
        <v>4.2899525000000018</v>
      </c>
      <c r="J2267" s="17" t="str">
        <f>OBV!F2267</f>
        <v>BEARISH</v>
      </c>
      <c r="K2267" s="17" t="str">
        <f>OBV!G2267</f>
        <v>NEUTRAL</v>
      </c>
      <c r="L2267" s="17" t="str">
        <f>OBV!H2267</f>
        <v>CONFIRMED BEARISH</v>
      </c>
      <c r="M2267" s="19">
        <f t="shared" si="350"/>
        <v>25</v>
      </c>
      <c r="N2267" s="19">
        <f t="shared" si="351"/>
        <v>0</v>
      </c>
      <c r="O2267" s="19">
        <f t="shared" si="352"/>
        <v>50</v>
      </c>
      <c r="P2267" s="19">
        <f t="shared" si="353"/>
        <v>16.5</v>
      </c>
      <c r="Q2267" s="20">
        <f t="shared" si="354"/>
        <v>18.725000000000001</v>
      </c>
      <c r="R2267" s="20">
        <f t="shared" si="355"/>
        <v>26.625</v>
      </c>
      <c r="S2267" s="20">
        <f t="shared" si="356"/>
        <v>23.675000000000001</v>
      </c>
      <c r="T2267" s="20">
        <f t="shared" si="357"/>
        <v>22.875</v>
      </c>
      <c r="U2267" s="19">
        <f t="shared" si="358"/>
        <v>23.008333333333336</v>
      </c>
      <c r="V2267" s="19">
        <f t="shared" si="359"/>
        <v>22.975000000000001</v>
      </c>
    </row>
    <row r="2268" spans="1:22" ht="13.5" x14ac:dyDescent="0.25">
      <c r="A2268" s="3">
        <f>RSI!A2268</f>
        <v>45306</v>
      </c>
      <c r="B2268" s="2">
        <f>RSI!B2268</f>
        <v>4.3135000000000003</v>
      </c>
      <c r="C2268" s="2">
        <f>RSI!I2268</f>
        <v>39.354612749252254</v>
      </c>
      <c r="D2268" s="2">
        <f>MACD!E2268</f>
        <v>3.7561231201105549E-2</v>
      </c>
      <c r="E2268" s="2">
        <f>MACD!F2268</f>
        <v>2.4270783069935131E-2</v>
      </c>
      <c r="F2268" s="2">
        <f>'Moving Avg'!D2268</f>
        <v>4.3063799999999999</v>
      </c>
      <c r="G2268" s="2">
        <f>'Moving Avg'!F2268</f>
        <v>4.3762999999999987</v>
      </c>
      <c r="H2268" s="2">
        <f>'Moving Avg'!G2268</f>
        <v>4.4002759999999999</v>
      </c>
      <c r="I2268" s="2">
        <f>'Moving Avg'!H2268</f>
        <v>4.2934300000000016</v>
      </c>
      <c r="J2268" s="17" t="str">
        <f>OBV!F2268</f>
        <v>BEARISH</v>
      </c>
      <c r="K2268" s="17" t="str">
        <f>OBV!G2268</f>
        <v>NEUTRAL</v>
      </c>
      <c r="L2268" s="17" t="str">
        <f>OBV!H2268</f>
        <v>CONFIRMED BEARISH</v>
      </c>
      <c r="M2268" s="19">
        <f t="shared" si="350"/>
        <v>25</v>
      </c>
      <c r="N2268" s="19">
        <f t="shared" si="351"/>
        <v>0</v>
      </c>
      <c r="O2268" s="19">
        <f t="shared" si="352"/>
        <v>50</v>
      </c>
      <c r="P2268" s="19">
        <f t="shared" si="353"/>
        <v>16.5</v>
      </c>
      <c r="Q2268" s="20">
        <f t="shared" si="354"/>
        <v>18.725000000000001</v>
      </c>
      <c r="R2268" s="20">
        <f t="shared" si="355"/>
        <v>26.625</v>
      </c>
      <c r="S2268" s="20">
        <f t="shared" si="356"/>
        <v>23.675000000000001</v>
      </c>
      <c r="T2268" s="20">
        <f t="shared" si="357"/>
        <v>22.875</v>
      </c>
      <c r="U2268" s="19">
        <f t="shared" si="358"/>
        <v>23.008333333333336</v>
      </c>
      <c r="V2268" s="19">
        <f t="shared" si="359"/>
        <v>22.975000000000001</v>
      </c>
    </row>
    <row r="2269" spans="1:22" ht="13.5" x14ac:dyDescent="0.25">
      <c r="A2269" s="3">
        <f>RSI!A2269</f>
        <v>45307</v>
      </c>
      <c r="B2269" s="2">
        <f>RSI!B2269</f>
        <v>4.3135000000000003</v>
      </c>
      <c r="C2269" s="2">
        <f>RSI!I2269</f>
        <v>39.354612749252254</v>
      </c>
      <c r="D2269" s="2">
        <f>MACD!E2269</f>
        <v>4.1983680404970691E-2</v>
      </c>
      <c r="E2269" s="2">
        <f>MACD!F2269</f>
        <v>2.7813362536942242E-2</v>
      </c>
      <c r="F2269" s="2">
        <f>'Moving Avg'!D2269</f>
        <v>4.30816</v>
      </c>
      <c r="G2269" s="2">
        <f>'Moving Avg'!F2269</f>
        <v>4.3727350000000005</v>
      </c>
      <c r="H2269" s="2">
        <f>'Moving Avg'!G2269</f>
        <v>4.3992079999999989</v>
      </c>
      <c r="I2269" s="2">
        <f>'Moving Avg'!H2269</f>
        <v>4.2969075000000005</v>
      </c>
      <c r="J2269" s="17" t="str">
        <f>OBV!F2269</f>
        <v>BULLISH</v>
      </c>
      <c r="K2269" s="17" t="str">
        <f>OBV!G2269</f>
        <v>NEUTRAL</v>
      </c>
      <c r="L2269" s="17" t="str">
        <f>OBV!H2269</f>
        <v>CONFIRMED BULLISH</v>
      </c>
      <c r="M2269" s="19">
        <f t="shared" si="350"/>
        <v>25</v>
      </c>
      <c r="N2269" s="19">
        <f t="shared" si="351"/>
        <v>0</v>
      </c>
      <c r="O2269" s="19">
        <f t="shared" si="352"/>
        <v>50</v>
      </c>
      <c r="P2269" s="19">
        <f t="shared" si="353"/>
        <v>83.5</v>
      </c>
      <c r="Q2269" s="20">
        <f t="shared" si="354"/>
        <v>28.774999999999999</v>
      </c>
      <c r="R2269" s="20">
        <f t="shared" si="355"/>
        <v>43.375</v>
      </c>
      <c r="S2269" s="20">
        <f t="shared" si="356"/>
        <v>53.825000000000003</v>
      </c>
      <c r="T2269" s="20">
        <f t="shared" si="357"/>
        <v>39.625</v>
      </c>
      <c r="U2269" s="19">
        <f t="shared" si="358"/>
        <v>41.991666666666667</v>
      </c>
      <c r="V2269" s="19">
        <f t="shared" si="359"/>
        <v>41.400000000000006</v>
      </c>
    </row>
    <row r="2270" spans="1:22" ht="13.5" x14ac:dyDescent="0.25">
      <c r="A2270" s="3">
        <f>RSI!A2270</f>
        <v>45308</v>
      </c>
      <c r="B2270" s="2">
        <f>RSI!B2270</f>
        <v>4.2511000000000001</v>
      </c>
      <c r="C2270" s="2">
        <f>RSI!I2270</f>
        <v>32.014751499622719</v>
      </c>
      <c r="D2270" s="2">
        <f>MACD!E2270</f>
        <v>4.5232224021618528E-2</v>
      </c>
      <c r="E2270" s="2">
        <f>MACD!F2270</f>
        <v>3.1297134833877499E-2</v>
      </c>
      <c r="F2270" s="2">
        <f>'Moving Avg'!D2270</f>
        <v>4.2974600000000001</v>
      </c>
      <c r="G2270" s="2">
        <f>'Moving Avg'!F2270</f>
        <v>4.3633799999999994</v>
      </c>
      <c r="H2270" s="2">
        <f>'Moving Avg'!G2270</f>
        <v>4.3968919999999994</v>
      </c>
      <c r="I2270" s="2">
        <f>'Moving Avg'!H2270</f>
        <v>4.3001980000000009</v>
      </c>
      <c r="J2270" s="17" t="str">
        <f>OBV!F2270</f>
        <v>BEARISH</v>
      </c>
      <c r="K2270" s="17" t="str">
        <f>OBV!G2270</f>
        <v>NEUTRAL</v>
      </c>
      <c r="L2270" s="17" t="str">
        <f>OBV!H2270</f>
        <v>CONFIRMED BEARISH</v>
      </c>
      <c r="M2270" s="19">
        <f t="shared" si="350"/>
        <v>25</v>
      </c>
      <c r="N2270" s="19">
        <f t="shared" si="351"/>
        <v>0</v>
      </c>
      <c r="O2270" s="19">
        <f t="shared" si="352"/>
        <v>0</v>
      </c>
      <c r="P2270" s="19">
        <f t="shared" si="353"/>
        <v>16.5</v>
      </c>
      <c r="Q2270" s="20">
        <f t="shared" si="354"/>
        <v>11.225</v>
      </c>
      <c r="R2270" s="20">
        <f t="shared" si="355"/>
        <v>9.125</v>
      </c>
      <c r="S2270" s="20">
        <f t="shared" si="356"/>
        <v>11.175000000000001</v>
      </c>
      <c r="T2270" s="20">
        <f t="shared" si="357"/>
        <v>10.375</v>
      </c>
      <c r="U2270" s="19">
        <f t="shared" si="358"/>
        <v>10.508333333333335</v>
      </c>
      <c r="V2270" s="19">
        <f t="shared" si="359"/>
        <v>10.475000000000001</v>
      </c>
    </row>
    <row r="2271" spans="1:22" ht="13.5" x14ac:dyDescent="0.25">
      <c r="A2271" s="3">
        <f>RSI!A2271</f>
        <v>45309</v>
      </c>
      <c r="B2271" s="2">
        <f>RSI!B2271</f>
        <v>4.3045999999999998</v>
      </c>
      <c r="C2271" s="2">
        <f>RSI!I2271</f>
        <v>42.00225983194504</v>
      </c>
      <c r="D2271" s="2">
        <f>MACD!E2271</f>
        <v>4.3336556211053257E-2</v>
      </c>
      <c r="E2271" s="2">
        <f>MACD!F2271</f>
        <v>3.3705019109312652E-2</v>
      </c>
      <c r="F2271" s="2">
        <f>'Moving Avg'!D2271</f>
        <v>4.2974600000000001</v>
      </c>
      <c r="G2271" s="2">
        <f>'Moving Avg'!F2271</f>
        <v>4.3567</v>
      </c>
      <c r="H2271" s="2">
        <f>'Moving Avg'!G2271</f>
        <v>4.3958239999999993</v>
      </c>
      <c r="I2271" s="2">
        <f>'Moving Avg'!H2271</f>
        <v>4.3034645000000014</v>
      </c>
      <c r="J2271" s="17" t="str">
        <f>OBV!F2271</f>
        <v>BULLISH</v>
      </c>
      <c r="K2271" s="17" t="str">
        <f>OBV!G2271</f>
        <v>NEUTRAL</v>
      </c>
      <c r="L2271" s="17" t="str">
        <f>OBV!H2271</f>
        <v>NEUTRAL</v>
      </c>
      <c r="M2271" s="19">
        <f t="shared" si="350"/>
        <v>25</v>
      </c>
      <c r="N2271" s="19">
        <f t="shared" si="351"/>
        <v>0</v>
      </c>
      <c r="O2271" s="19">
        <f t="shared" si="352"/>
        <v>0</v>
      </c>
      <c r="P2271" s="19">
        <f t="shared" si="353"/>
        <v>49.5</v>
      </c>
      <c r="Q2271" s="20">
        <f t="shared" si="354"/>
        <v>16.175000000000001</v>
      </c>
      <c r="R2271" s="20">
        <f t="shared" si="355"/>
        <v>17.375</v>
      </c>
      <c r="S2271" s="20">
        <f t="shared" si="356"/>
        <v>26.025000000000002</v>
      </c>
      <c r="T2271" s="20">
        <f t="shared" si="357"/>
        <v>18.625</v>
      </c>
      <c r="U2271" s="19">
        <f t="shared" si="358"/>
        <v>19.858333333333334</v>
      </c>
      <c r="V2271" s="19">
        <f t="shared" si="359"/>
        <v>19.55</v>
      </c>
    </row>
    <row r="2272" spans="1:22" ht="13.5" x14ac:dyDescent="0.25">
      <c r="A2272" s="3">
        <f>RSI!A2272</f>
        <v>45310</v>
      </c>
      <c r="B2272" s="2">
        <f>RSI!B2272</f>
        <v>4.3312999999999997</v>
      </c>
      <c r="C2272" s="2">
        <f>RSI!I2272</f>
        <v>46.246422323648837</v>
      </c>
      <c r="D2272" s="2">
        <f>MACD!E2272</f>
        <v>4.5581983924017244E-2</v>
      </c>
      <c r="E2272" s="2">
        <f>MACD!F2272</f>
        <v>3.608041207225357E-2</v>
      </c>
      <c r="F2272" s="2">
        <f>'Moving Avg'!D2272</f>
        <v>4.3027999999999995</v>
      </c>
      <c r="G2272" s="2">
        <f>'Moving Avg'!F2272</f>
        <v>4.3513549999999999</v>
      </c>
      <c r="H2272" s="2">
        <f>'Moving Avg'!G2272</f>
        <v>4.3942199999999989</v>
      </c>
      <c r="I2272" s="2">
        <f>'Moving Avg'!H2272</f>
        <v>4.3069475000000015</v>
      </c>
      <c r="J2272" s="17" t="str">
        <f>OBV!F2272</f>
        <v>BULLISH</v>
      </c>
      <c r="K2272" s="17" t="str">
        <f>OBV!G2272</f>
        <v>NEUTRAL</v>
      </c>
      <c r="L2272" s="17" t="str">
        <f>OBV!H2272</f>
        <v>CONFIRMED BULLISH</v>
      </c>
      <c r="M2272" s="19">
        <f t="shared" si="350"/>
        <v>25</v>
      </c>
      <c r="N2272" s="19">
        <f t="shared" si="351"/>
        <v>0</v>
      </c>
      <c r="O2272" s="19">
        <f t="shared" si="352"/>
        <v>0</v>
      </c>
      <c r="P2272" s="19">
        <f t="shared" si="353"/>
        <v>83.5</v>
      </c>
      <c r="Q2272" s="20">
        <f t="shared" si="354"/>
        <v>21.274999999999999</v>
      </c>
      <c r="R2272" s="20">
        <f t="shared" si="355"/>
        <v>25.875</v>
      </c>
      <c r="S2272" s="20">
        <f t="shared" si="356"/>
        <v>41.325000000000003</v>
      </c>
      <c r="T2272" s="20">
        <f t="shared" si="357"/>
        <v>27.125</v>
      </c>
      <c r="U2272" s="19">
        <f t="shared" si="358"/>
        <v>29.491666666666664</v>
      </c>
      <c r="V2272" s="19">
        <f t="shared" si="359"/>
        <v>28.9</v>
      </c>
    </row>
    <row r="2273" spans="1:22" ht="13.5" x14ac:dyDescent="0.25">
      <c r="A2273" s="3">
        <f>RSI!A2273</f>
        <v>45313</v>
      </c>
      <c r="B2273" s="2">
        <f>RSI!B2273</f>
        <v>4.26</v>
      </c>
      <c r="C2273" s="2">
        <f>RSI!I2273</f>
        <v>38.206052102881038</v>
      </c>
      <c r="D2273" s="2">
        <f>MACD!E2273</f>
        <v>4.7423478754129E-2</v>
      </c>
      <c r="E2273" s="2">
        <f>MACD!F2273</f>
        <v>3.8349025408628661E-2</v>
      </c>
      <c r="F2273" s="2">
        <f>'Moving Avg'!D2273</f>
        <v>4.2920999999999996</v>
      </c>
      <c r="G2273" s="2">
        <f>'Moving Avg'!F2273</f>
        <v>4.3451149999999998</v>
      </c>
      <c r="H2273" s="2">
        <f>'Moving Avg'!G2273</f>
        <v>4.3920819999999985</v>
      </c>
      <c r="I2273" s="2">
        <f>'Moving Avg'!H2273</f>
        <v>4.3101160000000016</v>
      </c>
      <c r="J2273" s="17" t="str">
        <f>OBV!F2273</f>
        <v>BEARISH</v>
      </c>
      <c r="K2273" s="17" t="str">
        <f>OBV!G2273</f>
        <v>NEUTRAL</v>
      </c>
      <c r="L2273" s="17" t="str">
        <f>OBV!H2273</f>
        <v>CONFIRMED BEARISH</v>
      </c>
      <c r="M2273" s="19">
        <f t="shared" si="350"/>
        <v>25</v>
      </c>
      <c r="N2273" s="19">
        <f t="shared" si="351"/>
        <v>0</v>
      </c>
      <c r="O2273" s="19">
        <f t="shared" si="352"/>
        <v>0</v>
      </c>
      <c r="P2273" s="19">
        <f t="shared" si="353"/>
        <v>16.5</v>
      </c>
      <c r="Q2273" s="20">
        <f t="shared" si="354"/>
        <v>11.225</v>
      </c>
      <c r="R2273" s="20">
        <f t="shared" si="355"/>
        <v>9.125</v>
      </c>
      <c r="S2273" s="20">
        <f t="shared" si="356"/>
        <v>11.175000000000001</v>
      </c>
      <c r="T2273" s="20">
        <f t="shared" si="357"/>
        <v>10.375</v>
      </c>
      <c r="U2273" s="19">
        <f t="shared" si="358"/>
        <v>10.508333333333335</v>
      </c>
      <c r="V2273" s="19">
        <f t="shared" si="359"/>
        <v>10.475000000000001</v>
      </c>
    </row>
    <row r="2274" spans="1:22" ht="13.5" x14ac:dyDescent="0.25">
      <c r="A2274" s="3">
        <f>RSI!A2274</f>
        <v>45314</v>
      </c>
      <c r="B2274" s="2">
        <f>RSI!B2274</f>
        <v>4.2422000000000004</v>
      </c>
      <c r="C2274" s="2">
        <f>RSI!I2274</f>
        <v>36.499948826656308</v>
      </c>
      <c r="D2274" s="2">
        <f>MACD!E2274</f>
        <v>4.1277943606733203E-2</v>
      </c>
      <c r="E2274" s="2">
        <f>MACD!F2274</f>
        <v>3.8934809048249572E-2</v>
      </c>
      <c r="F2274" s="2">
        <f>'Moving Avg'!D2274</f>
        <v>4.2778399999999994</v>
      </c>
      <c r="G2274" s="2">
        <f>'Moving Avg'!F2274</f>
        <v>4.3388799999999996</v>
      </c>
      <c r="H2274" s="2">
        <f>'Moving Avg'!G2274</f>
        <v>4.3897659999999981</v>
      </c>
      <c r="I2274" s="2">
        <f>'Moving Avg'!H2274</f>
        <v>4.3134035000000015</v>
      </c>
      <c r="J2274" s="17" t="str">
        <f>OBV!F2274</f>
        <v>BEARISH</v>
      </c>
      <c r="K2274" s="17" t="str">
        <f>OBV!G2274</f>
        <v>NEUTRAL</v>
      </c>
      <c r="L2274" s="17" t="str">
        <f>OBV!H2274</f>
        <v>CONFIRMED BEARISH</v>
      </c>
      <c r="M2274" s="19">
        <f t="shared" si="350"/>
        <v>25</v>
      </c>
      <c r="N2274" s="19">
        <f t="shared" si="351"/>
        <v>0</v>
      </c>
      <c r="O2274" s="19">
        <f t="shared" si="352"/>
        <v>0</v>
      </c>
      <c r="P2274" s="19">
        <f t="shared" si="353"/>
        <v>16.5</v>
      </c>
      <c r="Q2274" s="20">
        <f t="shared" si="354"/>
        <v>11.225</v>
      </c>
      <c r="R2274" s="20">
        <f t="shared" si="355"/>
        <v>9.125</v>
      </c>
      <c r="S2274" s="20">
        <f t="shared" si="356"/>
        <v>11.175000000000001</v>
      </c>
      <c r="T2274" s="20">
        <f t="shared" si="357"/>
        <v>10.375</v>
      </c>
      <c r="U2274" s="19">
        <f t="shared" si="358"/>
        <v>10.508333333333335</v>
      </c>
      <c r="V2274" s="19">
        <f t="shared" si="359"/>
        <v>10.475000000000001</v>
      </c>
    </row>
    <row r="2275" spans="1:22" ht="13.5" x14ac:dyDescent="0.25">
      <c r="A2275" s="3">
        <f>RSI!A2275</f>
        <v>45315</v>
      </c>
      <c r="B2275" s="2">
        <f>RSI!B2275</f>
        <v>4.2244000000000002</v>
      </c>
      <c r="C2275" s="2">
        <f>RSI!I2275</f>
        <v>34.82519347377908</v>
      </c>
      <c r="D2275" s="2">
        <f>MACD!E2275</f>
        <v>3.8022291356132776E-2</v>
      </c>
      <c r="E2275" s="2">
        <f>MACD!F2275</f>
        <v>3.8752305509826217E-2</v>
      </c>
      <c r="F2275" s="2">
        <f>'Moving Avg'!D2275</f>
        <v>4.2725</v>
      </c>
      <c r="G2275" s="2">
        <f>'Moving Avg'!F2275</f>
        <v>4.3317549999999994</v>
      </c>
      <c r="H2275" s="2">
        <f>'Moving Avg'!G2275</f>
        <v>4.3870939999999976</v>
      </c>
      <c r="I2275" s="2">
        <f>'Moving Avg'!H2275</f>
        <v>4.3164355000000016</v>
      </c>
      <c r="J2275" s="17" t="str">
        <f>OBV!F2275</f>
        <v>BEARISH</v>
      </c>
      <c r="K2275" s="17" t="str">
        <f>OBV!G2275</f>
        <v>NEUTRAL</v>
      </c>
      <c r="L2275" s="17" t="str">
        <f>OBV!H2275</f>
        <v>CONFIRMED BEARISH</v>
      </c>
      <c r="M2275" s="19">
        <f t="shared" si="350"/>
        <v>25</v>
      </c>
      <c r="N2275" s="19">
        <f t="shared" si="351"/>
        <v>45</v>
      </c>
      <c r="O2275" s="19">
        <f t="shared" si="352"/>
        <v>0</v>
      </c>
      <c r="P2275" s="19">
        <f t="shared" si="353"/>
        <v>16.5</v>
      </c>
      <c r="Q2275" s="20">
        <f t="shared" si="354"/>
        <v>26.975000000000001</v>
      </c>
      <c r="R2275" s="20">
        <f t="shared" si="355"/>
        <v>18.125</v>
      </c>
      <c r="S2275" s="20">
        <f t="shared" si="356"/>
        <v>17.925000000000001</v>
      </c>
      <c r="T2275" s="20">
        <f t="shared" si="357"/>
        <v>21.625</v>
      </c>
      <c r="U2275" s="19">
        <f t="shared" si="358"/>
        <v>21.008333333333336</v>
      </c>
      <c r="V2275" s="19">
        <f t="shared" si="359"/>
        <v>21.162500000000001</v>
      </c>
    </row>
    <row r="2276" spans="1:22" ht="13.5" x14ac:dyDescent="0.25">
      <c r="A2276" s="3">
        <f>RSI!A2276</f>
        <v>45316</v>
      </c>
      <c r="B2276" s="2">
        <f>RSI!B2276</f>
        <v>4.1440999999999999</v>
      </c>
      <c r="C2276" s="2">
        <f>RSI!I2276</f>
        <v>28.477198098212895</v>
      </c>
      <c r="D2276" s="2">
        <f>MACD!E2276</f>
        <v>4.1900372454880319E-2</v>
      </c>
      <c r="E2276" s="2">
        <f>MACD!F2276</f>
        <v>3.9381918898837041E-2</v>
      </c>
      <c r="F2276" s="2">
        <f>'Moving Avg'!D2276</f>
        <v>4.2403999999999993</v>
      </c>
      <c r="G2276" s="2">
        <f>'Moving Avg'!F2276</f>
        <v>4.3174949999999992</v>
      </c>
      <c r="H2276" s="2">
        <f>'Moving Avg'!G2276</f>
        <v>4.3821019999999988</v>
      </c>
      <c r="I2276" s="2">
        <f>'Moving Avg'!H2276</f>
        <v>4.3188575000000018</v>
      </c>
      <c r="J2276" s="17" t="str">
        <f>OBV!F2276</f>
        <v>BEARISH</v>
      </c>
      <c r="K2276" s="17" t="str">
        <f>OBV!G2276</f>
        <v>NEUTRAL</v>
      </c>
      <c r="L2276" s="17" t="str">
        <f>OBV!H2276</f>
        <v>CONFIRMED BEARISH</v>
      </c>
      <c r="M2276" s="19">
        <f t="shared" si="350"/>
        <v>50</v>
      </c>
      <c r="N2276" s="19">
        <f t="shared" si="351"/>
        <v>0</v>
      </c>
      <c r="O2276" s="19">
        <f t="shared" si="352"/>
        <v>0</v>
      </c>
      <c r="P2276" s="19">
        <f t="shared" si="353"/>
        <v>16.5</v>
      </c>
      <c r="Q2276" s="20">
        <f t="shared" si="354"/>
        <v>19.975000000000001</v>
      </c>
      <c r="R2276" s="20">
        <f t="shared" si="355"/>
        <v>14.125</v>
      </c>
      <c r="S2276" s="20">
        <f t="shared" si="356"/>
        <v>14.925000000000001</v>
      </c>
      <c r="T2276" s="20">
        <f t="shared" si="357"/>
        <v>16.625</v>
      </c>
      <c r="U2276" s="19">
        <f t="shared" si="358"/>
        <v>16.341666666666669</v>
      </c>
      <c r="V2276" s="19">
        <f t="shared" si="359"/>
        <v>16.412500000000001</v>
      </c>
    </row>
    <row r="2277" spans="1:22" ht="13.5" x14ac:dyDescent="0.25">
      <c r="A2277" s="3">
        <f>RSI!A2277</f>
        <v>45317</v>
      </c>
      <c r="B2277" s="2">
        <f>RSI!B2277</f>
        <v>4.1886999999999999</v>
      </c>
      <c r="C2277" s="2">
        <f>RSI!I2277</f>
        <v>35.508701365315403</v>
      </c>
      <c r="D2277" s="2">
        <f>MACD!E2277</f>
        <v>4.298661408546689E-2</v>
      </c>
      <c r="E2277" s="2">
        <f>MACD!F2277</f>
        <v>4.0102857936163014E-2</v>
      </c>
      <c r="F2277" s="2">
        <f>'Moving Avg'!D2277</f>
        <v>4.2118799999999998</v>
      </c>
      <c r="G2277" s="2">
        <f>'Moving Avg'!F2277</f>
        <v>4.307245</v>
      </c>
      <c r="H2277" s="2">
        <f>'Moving Avg'!G2277</f>
        <v>4.3776459999999995</v>
      </c>
      <c r="I2277" s="2">
        <f>'Moving Avg'!H2277</f>
        <v>4.321836000000002</v>
      </c>
      <c r="J2277" s="17" t="str">
        <f>OBV!F2277</f>
        <v>BEARISH</v>
      </c>
      <c r="K2277" s="17" t="str">
        <f>OBV!G2277</f>
        <v>NEUTRAL</v>
      </c>
      <c r="L2277" s="17" t="str">
        <f>OBV!H2277</f>
        <v>CONFIRMED BEARISH</v>
      </c>
      <c r="M2277" s="19">
        <f t="shared" si="350"/>
        <v>25</v>
      </c>
      <c r="N2277" s="19">
        <f t="shared" si="351"/>
        <v>0</v>
      </c>
      <c r="O2277" s="19">
        <f t="shared" si="352"/>
        <v>0</v>
      </c>
      <c r="P2277" s="19">
        <f t="shared" si="353"/>
        <v>16.5</v>
      </c>
      <c r="Q2277" s="20">
        <f t="shared" si="354"/>
        <v>11.225</v>
      </c>
      <c r="R2277" s="20">
        <f t="shared" si="355"/>
        <v>9.125</v>
      </c>
      <c r="S2277" s="20">
        <f t="shared" si="356"/>
        <v>11.175000000000001</v>
      </c>
      <c r="T2277" s="20">
        <f t="shared" si="357"/>
        <v>10.375</v>
      </c>
      <c r="U2277" s="19">
        <f t="shared" si="358"/>
        <v>10.508333333333335</v>
      </c>
      <c r="V2277" s="19">
        <f t="shared" si="359"/>
        <v>10.475000000000001</v>
      </c>
    </row>
    <row r="2278" spans="1:22" ht="13.5" x14ac:dyDescent="0.25">
      <c r="A2278" s="3">
        <f>RSI!A2278</f>
        <v>45320</v>
      </c>
      <c r="B2278" s="2">
        <f>RSI!B2278</f>
        <v>4.1798000000000002</v>
      </c>
      <c r="C2278" s="2">
        <f>RSI!I2278</f>
        <v>34.774021044077159</v>
      </c>
      <c r="D2278" s="2">
        <f>MACD!E2278</f>
        <v>4.6697069903328448E-2</v>
      </c>
      <c r="E2278" s="2">
        <f>MACD!F2278</f>
        <v>4.1421700329596106E-2</v>
      </c>
      <c r="F2278" s="2">
        <f>'Moving Avg'!D2278</f>
        <v>4.1958399999999996</v>
      </c>
      <c r="G2278" s="2">
        <f>'Moving Avg'!F2278</f>
        <v>4.2947699999999998</v>
      </c>
      <c r="H2278" s="2">
        <f>'Moving Avg'!G2278</f>
        <v>4.3730119999999992</v>
      </c>
      <c r="I2278" s="2">
        <f>'Moving Avg'!H2278</f>
        <v>4.3244365000000018</v>
      </c>
      <c r="J2278" s="17" t="str">
        <f>OBV!F2278</f>
        <v>BEARISH</v>
      </c>
      <c r="K2278" s="17" t="str">
        <f>OBV!G2278</f>
        <v>NEUTRAL</v>
      </c>
      <c r="L2278" s="17" t="str">
        <f>OBV!H2278</f>
        <v>CONFIRMED BEARISH</v>
      </c>
      <c r="M2278" s="19">
        <f t="shared" si="350"/>
        <v>25</v>
      </c>
      <c r="N2278" s="19">
        <f t="shared" si="351"/>
        <v>0</v>
      </c>
      <c r="O2278" s="19">
        <f t="shared" si="352"/>
        <v>0</v>
      </c>
      <c r="P2278" s="19">
        <f t="shared" si="353"/>
        <v>16.5</v>
      </c>
      <c r="Q2278" s="20">
        <f t="shared" si="354"/>
        <v>11.225</v>
      </c>
      <c r="R2278" s="20">
        <f t="shared" si="355"/>
        <v>9.125</v>
      </c>
      <c r="S2278" s="20">
        <f t="shared" si="356"/>
        <v>11.175000000000001</v>
      </c>
      <c r="T2278" s="20">
        <f t="shared" si="357"/>
        <v>10.375</v>
      </c>
      <c r="U2278" s="19">
        <f t="shared" si="358"/>
        <v>10.508333333333335</v>
      </c>
      <c r="V2278" s="19">
        <f t="shared" si="359"/>
        <v>10.475000000000001</v>
      </c>
    </row>
    <row r="2279" spans="1:22" ht="13.5" x14ac:dyDescent="0.25">
      <c r="A2279" s="3">
        <f>RSI!A2279</f>
        <v>45321</v>
      </c>
      <c r="B2279" s="2">
        <f>RSI!B2279</f>
        <v>4.1886999999999999</v>
      </c>
      <c r="C2279" s="2">
        <f>RSI!I2279</f>
        <v>36.195689479527907</v>
      </c>
      <c r="D2279" s="2">
        <f>MACD!E2279</f>
        <v>4.9936349305888861E-2</v>
      </c>
      <c r="E2279" s="2">
        <f>MACD!F2279</f>
        <v>4.3124630124854658E-2</v>
      </c>
      <c r="F2279" s="2">
        <f>'Moving Avg'!D2279</f>
        <v>4.1851400000000005</v>
      </c>
      <c r="G2279" s="2">
        <f>'Moving Avg'!F2279</f>
        <v>4.2836299999999996</v>
      </c>
      <c r="H2279" s="2">
        <f>'Moving Avg'!G2279</f>
        <v>4.368555999999999</v>
      </c>
      <c r="I2279" s="2">
        <f>'Moving Avg'!H2279</f>
        <v>4.3271650000000026</v>
      </c>
      <c r="J2279" s="17" t="str">
        <f>OBV!F2279</f>
        <v>BEARISH</v>
      </c>
      <c r="K2279" s="17" t="str">
        <f>OBV!G2279</f>
        <v>NEUTRAL</v>
      </c>
      <c r="L2279" s="17" t="str">
        <f>OBV!H2279</f>
        <v>CONFIRMED BEARISH</v>
      </c>
      <c r="M2279" s="19">
        <f t="shared" si="350"/>
        <v>25</v>
      </c>
      <c r="N2279" s="19">
        <f t="shared" si="351"/>
        <v>0</v>
      </c>
      <c r="O2279" s="19">
        <f t="shared" si="352"/>
        <v>0</v>
      </c>
      <c r="P2279" s="19">
        <f t="shared" si="353"/>
        <v>16.5</v>
      </c>
      <c r="Q2279" s="20">
        <f t="shared" si="354"/>
        <v>11.225</v>
      </c>
      <c r="R2279" s="20">
        <f t="shared" si="355"/>
        <v>9.125</v>
      </c>
      <c r="S2279" s="20">
        <f t="shared" si="356"/>
        <v>11.175000000000001</v>
      </c>
      <c r="T2279" s="20">
        <f t="shared" si="357"/>
        <v>10.375</v>
      </c>
      <c r="U2279" s="19">
        <f t="shared" si="358"/>
        <v>10.508333333333335</v>
      </c>
      <c r="V2279" s="19">
        <f t="shared" si="359"/>
        <v>10.475000000000001</v>
      </c>
    </row>
    <row r="2280" spans="1:22" ht="13.5" x14ac:dyDescent="0.25">
      <c r="A2280" s="3">
        <f>RSI!A2280</f>
        <v>45322</v>
      </c>
      <c r="B2280" s="2">
        <f>RSI!B2280</f>
        <v>4.2422000000000004</v>
      </c>
      <c r="C2280" s="2">
        <f>RSI!I2280</f>
        <v>44.085246009636023</v>
      </c>
      <c r="D2280" s="2">
        <f>MACD!E2280</f>
        <v>3.9764430327201339E-2</v>
      </c>
      <c r="E2280" s="2">
        <f>MACD!F2280</f>
        <v>4.2452590165323996E-2</v>
      </c>
      <c r="F2280" s="2">
        <f>'Moving Avg'!D2280</f>
        <v>4.1886999999999999</v>
      </c>
      <c r="G2280" s="2">
        <f>'Moving Avg'!F2280</f>
        <v>4.2769449999999996</v>
      </c>
      <c r="H2280" s="2">
        <f>'Moving Avg'!G2280</f>
        <v>4.3646359999999991</v>
      </c>
      <c r="I2280" s="2">
        <f>'Moving Avg'!H2280</f>
        <v>4.3304525000000025</v>
      </c>
      <c r="J2280" s="17" t="str">
        <f>OBV!F2280</f>
        <v>BEARISH</v>
      </c>
      <c r="K2280" s="17" t="str">
        <f>OBV!G2280</f>
        <v>NEUTRAL</v>
      </c>
      <c r="L2280" s="17" t="str">
        <f>OBV!H2280</f>
        <v>BEARISH DIVERGENCE</v>
      </c>
      <c r="M2280" s="19">
        <f t="shared" si="350"/>
        <v>25</v>
      </c>
      <c r="N2280" s="19">
        <f t="shared" si="351"/>
        <v>45</v>
      </c>
      <c r="O2280" s="19">
        <f t="shared" si="352"/>
        <v>0</v>
      </c>
      <c r="P2280" s="19">
        <f t="shared" si="353"/>
        <v>16.5</v>
      </c>
      <c r="Q2280" s="20">
        <f t="shared" si="354"/>
        <v>26.975000000000001</v>
      </c>
      <c r="R2280" s="20">
        <f t="shared" si="355"/>
        <v>18.125</v>
      </c>
      <c r="S2280" s="20">
        <f t="shared" si="356"/>
        <v>17.925000000000001</v>
      </c>
      <c r="T2280" s="20">
        <f t="shared" si="357"/>
        <v>21.625</v>
      </c>
      <c r="U2280" s="19">
        <f t="shared" si="358"/>
        <v>21.008333333333336</v>
      </c>
      <c r="V2280" s="19">
        <f t="shared" si="359"/>
        <v>21.162500000000001</v>
      </c>
    </row>
    <row r="2281" spans="1:22" ht="13.5" x14ac:dyDescent="0.25">
      <c r="A2281" s="3">
        <f>RSI!A2281</f>
        <v>45323</v>
      </c>
      <c r="B2281" s="2">
        <f>RSI!B2281</f>
        <v>4.2332999999999998</v>
      </c>
      <c r="C2281" s="2">
        <f>RSI!I2281</f>
        <v>43.12981124873442</v>
      </c>
      <c r="D2281" s="2">
        <f>MACD!E2281</f>
        <v>4.0333275226210219E-2</v>
      </c>
      <c r="E2281" s="2">
        <f>MACD!F2281</f>
        <v>4.2028727177501245E-2</v>
      </c>
      <c r="F2281" s="2">
        <f>'Moving Avg'!D2281</f>
        <v>4.2065400000000004</v>
      </c>
      <c r="G2281" s="2">
        <f>'Moving Avg'!F2281</f>
        <v>4.2702650000000002</v>
      </c>
      <c r="H2281" s="2">
        <f>'Moving Avg'!G2281</f>
        <v>4.3605379999999991</v>
      </c>
      <c r="I2281" s="2">
        <f>'Moving Avg'!H2281</f>
        <v>4.3336955000000019</v>
      </c>
      <c r="J2281" s="17" t="str">
        <f>OBV!F2281</f>
        <v>BULLISH</v>
      </c>
      <c r="K2281" s="17" t="str">
        <f>OBV!G2281</f>
        <v>NEUTRAL</v>
      </c>
      <c r="L2281" s="17" t="str">
        <f>OBV!H2281</f>
        <v>CONFIRMED BULLISH</v>
      </c>
      <c r="M2281" s="19">
        <f t="shared" si="350"/>
        <v>25</v>
      </c>
      <c r="N2281" s="19">
        <f t="shared" si="351"/>
        <v>45</v>
      </c>
      <c r="O2281" s="19">
        <f t="shared" si="352"/>
        <v>0</v>
      </c>
      <c r="P2281" s="19">
        <f t="shared" si="353"/>
        <v>83.5</v>
      </c>
      <c r="Q2281" s="20">
        <f t="shared" si="354"/>
        <v>37.024999999999999</v>
      </c>
      <c r="R2281" s="20">
        <f t="shared" si="355"/>
        <v>34.875</v>
      </c>
      <c r="S2281" s="20">
        <f t="shared" si="356"/>
        <v>48.075000000000003</v>
      </c>
      <c r="T2281" s="20">
        <f t="shared" si="357"/>
        <v>38.375</v>
      </c>
      <c r="U2281" s="19">
        <f t="shared" si="358"/>
        <v>39.991666666666667</v>
      </c>
      <c r="V2281" s="19">
        <f t="shared" si="359"/>
        <v>39.587500000000006</v>
      </c>
    </row>
    <row r="2282" spans="1:22" ht="13.5" x14ac:dyDescent="0.25">
      <c r="A2282" s="3">
        <f>RSI!A2282</f>
        <v>45324</v>
      </c>
      <c r="B2282" s="2">
        <f>RSI!B2282</f>
        <v>4.1886999999999999</v>
      </c>
      <c r="C2282" s="2">
        <f>RSI!I2282</f>
        <v>38.613568811917212</v>
      </c>
      <c r="D2282" s="2">
        <f>MACD!E2282</f>
        <v>4.8543244588952206E-2</v>
      </c>
      <c r="E2282" s="2">
        <f>MACD!F2282</f>
        <v>4.333163065979144E-2</v>
      </c>
      <c r="F2282" s="2">
        <f>'Moving Avg'!D2282</f>
        <v>4.2065400000000004</v>
      </c>
      <c r="G2282" s="2">
        <f>'Moving Avg'!F2282</f>
        <v>4.2595700000000001</v>
      </c>
      <c r="H2282" s="2">
        <f>'Moving Avg'!G2282</f>
        <v>4.3566159999999998</v>
      </c>
      <c r="I2282" s="2">
        <f>'Moving Avg'!H2282</f>
        <v>4.3356735000000022</v>
      </c>
      <c r="J2282" s="17" t="str">
        <f>OBV!F2282</f>
        <v>BULLISH</v>
      </c>
      <c r="K2282" s="17" t="str">
        <f>OBV!G2282</f>
        <v>NEUTRAL</v>
      </c>
      <c r="L2282" s="17" t="str">
        <f>OBV!H2282</f>
        <v>NEUTRAL</v>
      </c>
      <c r="M2282" s="19">
        <f t="shared" si="350"/>
        <v>25</v>
      </c>
      <c r="N2282" s="19">
        <f t="shared" si="351"/>
        <v>0</v>
      </c>
      <c r="O2282" s="19">
        <f t="shared" si="352"/>
        <v>0</v>
      </c>
      <c r="P2282" s="19">
        <f t="shared" si="353"/>
        <v>49.5</v>
      </c>
      <c r="Q2282" s="20">
        <f t="shared" si="354"/>
        <v>16.175000000000001</v>
      </c>
      <c r="R2282" s="20">
        <f t="shared" si="355"/>
        <v>17.375</v>
      </c>
      <c r="S2282" s="20">
        <f t="shared" si="356"/>
        <v>26.025000000000002</v>
      </c>
      <c r="T2282" s="20">
        <f t="shared" si="357"/>
        <v>18.625</v>
      </c>
      <c r="U2282" s="19">
        <f t="shared" si="358"/>
        <v>19.858333333333334</v>
      </c>
      <c r="V2282" s="19">
        <f t="shared" si="359"/>
        <v>19.55</v>
      </c>
    </row>
    <row r="2283" spans="1:22" ht="13.5" x14ac:dyDescent="0.25">
      <c r="A2283" s="3">
        <f>RSI!A2283</f>
        <v>45327</v>
      </c>
      <c r="B2283" s="2">
        <f>RSI!B2283</f>
        <v>4.2422000000000004</v>
      </c>
      <c r="C2283" s="2">
        <f>RSI!I2283</f>
        <v>45.927928365316063</v>
      </c>
      <c r="D2283" s="2">
        <f>MACD!E2283</f>
        <v>4.1115234892080466E-2</v>
      </c>
      <c r="E2283" s="2">
        <f>MACD!F2283</f>
        <v>4.2888351506249249E-2</v>
      </c>
      <c r="F2283" s="2">
        <f>'Moving Avg'!D2283</f>
        <v>4.2190200000000004</v>
      </c>
      <c r="G2283" s="2">
        <f>'Moving Avg'!F2283</f>
        <v>4.2533349999999999</v>
      </c>
      <c r="H2283" s="2">
        <f>'Moving Avg'!G2283</f>
        <v>4.352873999999999</v>
      </c>
      <c r="I2283" s="2">
        <f>'Moving Avg'!H2283</f>
        <v>4.3377940000000033</v>
      </c>
      <c r="J2283" s="17" t="str">
        <f>OBV!F2283</f>
        <v>BULLISH</v>
      </c>
      <c r="K2283" s="17" t="str">
        <f>OBV!G2283</f>
        <v>NEUTRAL</v>
      </c>
      <c r="L2283" s="17" t="str">
        <f>OBV!H2283</f>
        <v>CONFIRMED BULLISH</v>
      </c>
      <c r="M2283" s="19">
        <f t="shared" si="350"/>
        <v>25</v>
      </c>
      <c r="N2283" s="19">
        <f t="shared" si="351"/>
        <v>45</v>
      </c>
      <c r="O2283" s="19">
        <f t="shared" si="352"/>
        <v>0</v>
      </c>
      <c r="P2283" s="19">
        <f t="shared" si="353"/>
        <v>83.5</v>
      </c>
      <c r="Q2283" s="20">
        <f t="shared" si="354"/>
        <v>37.024999999999999</v>
      </c>
      <c r="R2283" s="20">
        <f t="shared" si="355"/>
        <v>34.875</v>
      </c>
      <c r="S2283" s="20">
        <f t="shared" si="356"/>
        <v>48.075000000000003</v>
      </c>
      <c r="T2283" s="20">
        <f t="shared" si="357"/>
        <v>38.375</v>
      </c>
      <c r="U2283" s="19">
        <f t="shared" si="358"/>
        <v>39.991666666666667</v>
      </c>
      <c r="V2283" s="19">
        <f t="shared" si="359"/>
        <v>39.587500000000006</v>
      </c>
    </row>
    <row r="2284" spans="1:22" ht="13.5" x14ac:dyDescent="0.25">
      <c r="A2284" s="3">
        <f>RSI!A2284</f>
        <v>45328</v>
      </c>
      <c r="B2284" s="2">
        <f>RSI!B2284</f>
        <v>4.1708999999999996</v>
      </c>
      <c r="C2284" s="2">
        <f>RSI!I2284</f>
        <v>39.220744866236913</v>
      </c>
      <c r="D2284" s="2">
        <f>MACD!E2284</f>
        <v>3.7572888435647656E-2</v>
      </c>
      <c r="E2284" s="2">
        <f>MACD!F2284</f>
        <v>4.182525889212893E-2</v>
      </c>
      <c r="F2284" s="2">
        <f>'Moving Avg'!D2284</f>
        <v>4.2154600000000002</v>
      </c>
      <c r="G2284" s="2">
        <f>'Moving Avg'!F2284</f>
        <v>4.2466500000000007</v>
      </c>
      <c r="H2284" s="2">
        <f>'Moving Avg'!G2284</f>
        <v>4.3473480000000002</v>
      </c>
      <c r="I2284" s="2">
        <f>'Moving Avg'!H2284</f>
        <v>4.339475000000002</v>
      </c>
      <c r="J2284" s="17" t="str">
        <f>OBV!F2284</f>
        <v>BULLISH</v>
      </c>
      <c r="K2284" s="17" t="str">
        <f>OBV!G2284</f>
        <v>NEUTRAL</v>
      </c>
      <c r="L2284" s="17" t="str">
        <f>OBV!H2284</f>
        <v>BULLISH DIVERGENCE</v>
      </c>
      <c r="M2284" s="19">
        <f t="shared" si="350"/>
        <v>25</v>
      </c>
      <c r="N2284" s="19">
        <f t="shared" si="351"/>
        <v>45</v>
      </c>
      <c r="O2284" s="19">
        <f t="shared" si="352"/>
        <v>0</v>
      </c>
      <c r="P2284" s="19">
        <f t="shared" si="353"/>
        <v>66.5</v>
      </c>
      <c r="Q2284" s="20">
        <f t="shared" si="354"/>
        <v>34.475000000000001</v>
      </c>
      <c r="R2284" s="20">
        <f t="shared" si="355"/>
        <v>30.625</v>
      </c>
      <c r="S2284" s="20">
        <f t="shared" si="356"/>
        <v>40.424999999999997</v>
      </c>
      <c r="T2284" s="20">
        <f t="shared" si="357"/>
        <v>34.125</v>
      </c>
      <c r="U2284" s="19">
        <f t="shared" si="358"/>
        <v>35.174999999999997</v>
      </c>
      <c r="V2284" s="19">
        <f t="shared" si="359"/>
        <v>34.912499999999994</v>
      </c>
    </row>
    <row r="2285" spans="1:22" ht="13.5" x14ac:dyDescent="0.25">
      <c r="A2285" s="3">
        <f>RSI!A2285</f>
        <v>45329</v>
      </c>
      <c r="B2285" s="2">
        <f>RSI!B2285</f>
        <v>4.2511000000000001</v>
      </c>
      <c r="C2285" s="2">
        <f>RSI!I2285</f>
        <v>48.356572758138753</v>
      </c>
      <c r="D2285" s="2">
        <f>MACD!E2285</f>
        <v>2.6502698038891381E-2</v>
      </c>
      <c r="E2285" s="2">
        <f>MACD!F2285</f>
        <v>3.8760746721481422E-2</v>
      </c>
      <c r="F2285" s="2">
        <f>'Moving Avg'!D2285</f>
        <v>4.2172400000000003</v>
      </c>
      <c r="G2285" s="2">
        <f>'Moving Avg'!F2285</f>
        <v>4.2439749999999998</v>
      </c>
      <c r="H2285" s="2">
        <f>'Moving Avg'!G2285</f>
        <v>4.3446740000000004</v>
      </c>
      <c r="I2285" s="2">
        <f>'Moving Avg'!H2285</f>
        <v>4.3415570000000026</v>
      </c>
      <c r="J2285" s="17" t="str">
        <f>OBV!F2285</f>
        <v>BEARISH</v>
      </c>
      <c r="K2285" s="17" t="str">
        <f>OBV!G2285</f>
        <v>NEUTRAL</v>
      </c>
      <c r="L2285" s="17" t="str">
        <f>OBV!H2285</f>
        <v>BEARISH DIVERGENCE</v>
      </c>
      <c r="M2285" s="19">
        <f t="shared" si="350"/>
        <v>25</v>
      </c>
      <c r="N2285" s="19">
        <f t="shared" si="351"/>
        <v>45</v>
      </c>
      <c r="O2285" s="19">
        <f t="shared" si="352"/>
        <v>0</v>
      </c>
      <c r="P2285" s="19">
        <f t="shared" si="353"/>
        <v>16.5</v>
      </c>
      <c r="Q2285" s="20">
        <f t="shared" si="354"/>
        <v>26.975000000000001</v>
      </c>
      <c r="R2285" s="20">
        <f t="shared" si="355"/>
        <v>18.125</v>
      </c>
      <c r="S2285" s="20">
        <f t="shared" si="356"/>
        <v>17.925000000000001</v>
      </c>
      <c r="T2285" s="20">
        <f t="shared" si="357"/>
        <v>21.625</v>
      </c>
      <c r="U2285" s="19">
        <f t="shared" si="358"/>
        <v>21.008333333333336</v>
      </c>
      <c r="V2285" s="19">
        <f t="shared" si="359"/>
        <v>21.162500000000001</v>
      </c>
    </row>
    <row r="2286" spans="1:22" ht="13.5" x14ac:dyDescent="0.25">
      <c r="A2286" s="3">
        <f>RSI!A2286</f>
        <v>45330</v>
      </c>
      <c r="B2286" s="2">
        <f>RSI!B2286</f>
        <v>4.2778</v>
      </c>
      <c r="C2286" s="2">
        <f>RSI!I2286</f>
        <v>50.997361023619824</v>
      </c>
      <c r="D2286" s="2">
        <f>MACD!E2286</f>
        <v>2.8915494597923086E-3</v>
      </c>
      <c r="E2286" s="2">
        <f>MACD!F2286</f>
        <v>3.1586907269143601E-2</v>
      </c>
      <c r="F2286" s="2">
        <f>'Moving Avg'!D2286</f>
        <v>4.22614</v>
      </c>
      <c r="G2286" s="2">
        <f>'Moving Avg'!F2286</f>
        <v>4.2426349999999999</v>
      </c>
      <c r="H2286" s="2">
        <f>'Moving Avg'!G2286</f>
        <v>4.3411080000000011</v>
      </c>
      <c r="I2286" s="2">
        <f>'Moving Avg'!H2286</f>
        <v>4.3437725000000018</v>
      </c>
      <c r="J2286" s="17" t="str">
        <f>OBV!F2286</f>
        <v>BEARISH</v>
      </c>
      <c r="K2286" s="17" t="str">
        <f>OBV!G2286</f>
        <v>NEUTRAL</v>
      </c>
      <c r="L2286" s="17" t="str">
        <f>OBV!H2286</f>
        <v>BEARISH DIVERGENCE</v>
      </c>
      <c r="M2286" s="19">
        <f t="shared" si="350"/>
        <v>25</v>
      </c>
      <c r="N2286" s="19">
        <f t="shared" si="351"/>
        <v>100</v>
      </c>
      <c r="O2286" s="19">
        <f t="shared" si="352"/>
        <v>0</v>
      </c>
      <c r="P2286" s="19">
        <f t="shared" si="353"/>
        <v>16.5</v>
      </c>
      <c r="Q2286" s="20">
        <f t="shared" si="354"/>
        <v>46.225000000000001</v>
      </c>
      <c r="R2286" s="20">
        <f t="shared" si="355"/>
        <v>29.125</v>
      </c>
      <c r="S2286" s="20">
        <f t="shared" si="356"/>
        <v>26.175000000000001</v>
      </c>
      <c r="T2286" s="20">
        <f t="shared" si="357"/>
        <v>35.375</v>
      </c>
      <c r="U2286" s="19">
        <f t="shared" si="358"/>
        <v>33.841666666666661</v>
      </c>
      <c r="V2286" s="19">
        <f t="shared" si="359"/>
        <v>34.224999999999994</v>
      </c>
    </row>
    <row r="2287" spans="1:22" ht="13.5" x14ac:dyDescent="0.25">
      <c r="A2287" s="3">
        <f>RSI!A2287</f>
        <v>45331</v>
      </c>
      <c r="B2287" s="2">
        <f>RSI!B2287</f>
        <v>4.2689000000000004</v>
      </c>
      <c r="C2287" s="2">
        <f>RSI!I2287</f>
        <v>50.07811880880103</v>
      </c>
      <c r="D2287" s="2">
        <f>MACD!E2287</f>
        <v>-9.6430148054249543E-3</v>
      </c>
      <c r="E2287" s="2">
        <f>MACD!F2287</f>
        <v>2.3340922854229892E-2</v>
      </c>
      <c r="F2287" s="2">
        <f>'Moving Avg'!D2287</f>
        <v>4.2421800000000003</v>
      </c>
      <c r="G2287" s="2">
        <f>'Moving Avg'!F2287</f>
        <v>4.24085</v>
      </c>
      <c r="H2287" s="2">
        <f>'Moving Avg'!G2287</f>
        <v>4.3373640000000009</v>
      </c>
      <c r="I2287" s="2">
        <f>'Moving Avg'!H2287</f>
        <v>4.3463600000000016</v>
      </c>
      <c r="J2287" s="17" t="str">
        <f>OBV!F2287</f>
        <v>BEARISH</v>
      </c>
      <c r="K2287" s="17" t="str">
        <f>OBV!G2287</f>
        <v>NEUTRAL</v>
      </c>
      <c r="L2287" s="17" t="str">
        <f>OBV!H2287</f>
        <v>BEARISH DIVERGENCE</v>
      </c>
      <c r="M2287" s="19">
        <f t="shared" si="350"/>
        <v>25</v>
      </c>
      <c r="N2287" s="19">
        <f t="shared" si="351"/>
        <v>100</v>
      </c>
      <c r="O2287" s="19">
        <f t="shared" si="352"/>
        <v>0</v>
      </c>
      <c r="P2287" s="19">
        <f t="shared" si="353"/>
        <v>16.5</v>
      </c>
      <c r="Q2287" s="20">
        <f t="shared" si="354"/>
        <v>46.225000000000001</v>
      </c>
      <c r="R2287" s="20">
        <f t="shared" si="355"/>
        <v>29.125</v>
      </c>
      <c r="S2287" s="20">
        <f t="shared" si="356"/>
        <v>26.175000000000001</v>
      </c>
      <c r="T2287" s="20">
        <f t="shared" si="357"/>
        <v>35.375</v>
      </c>
      <c r="U2287" s="19">
        <f t="shared" si="358"/>
        <v>33.841666666666661</v>
      </c>
      <c r="V2287" s="19">
        <f t="shared" si="359"/>
        <v>34.224999999999994</v>
      </c>
    </row>
    <row r="2288" spans="1:22" ht="13.5" x14ac:dyDescent="0.25">
      <c r="A2288" s="3">
        <f>RSI!A2288</f>
        <v>45334</v>
      </c>
      <c r="B2288" s="2">
        <f>RSI!B2288</f>
        <v>4.2689000000000004</v>
      </c>
      <c r="C2288" s="2">
        <f>RSI!I2288</f>
        <v>50.07811880880103</v>
      </c>
      <c r="D2288" s="2">
        <f>MACD!E2288</f>
        <v>-2.1636841340220592E-2</v>
      </c>
      <c r="E2288" s="2">
        <f>MACD!F2288</f>
        <v>1.4345370015339795E-2</v>
      </c>
      <c r="F2288" s="2">
        <f>'Moving Avg'!D2288</f>
        <v>4.2475199999999997</v>
      </c>
      <c r="G2288" s="2">
        <f>'Moving Avg'!F2288</f>
        <v>4.2386199999999992</v>
      </c>
      <c r="H2288" s="2">
        <f>'Moving Avg'!G2288</f>
        <v>4.3336199999999998</v>
      </c>
      <c r="I2288" s="2">
        <f>'Moving Avg'!H2288</f>
        <v>4.348531000000003</v>
      </c>
      <c r="J2288" s="17" t="str">
        <f>OBV!F2288</f>
        <v>BEARISH</v>
      </c>
      <c r="K2288" s="17" t="str">
        <f>OBV!G2288</f>
        <v>NEUTRAL</v>
      </c>
      <c r="L2288" s="17" t="str">
        <f>OBV!H2288</f>
        <v>BEARISH DIVERGENCE</v>
      </c>
      <c r="M2288" s="19">
        <f t="shared" si="350"/>
        <v>25</v>
      </c>
      <c r="N2288" s="19">
        <f t="shared" si="351"/>
        <v>100</v>
      </c>
      <c r="O2288" s="19">
        <f t="shared" si="352"/>
        <v>0</v>
      </c>
      <c r="P2288" s="19">
        <f t="shared" si="353"/>
        <v>16.5</v>
      </c>
      <c r="Q2288" s="20">
        <f t="shared" si="354"/>
        <v>46.225000000000001</v>
      </c>
      <c r="R2288" s="20">
        <f t="shared" si="355"/>
        <v>29.125</v>
      </c>
      <c r="S2288" s="20">
        <f t="shared" si="356"/>
        <v>26.175000000000001</v>
      </c>
      <c r="T2288" s="20">
        <f t="shared" si="357"/>
        <v>35.375</v>
      </c>
      <c r="U2288" s="19">
        <f t="shared" si="358"/>
        <v>33.841666666666661</v>
      </c>
      <c r="V2288" s="19">
        <f t="shared" si="359"/>
        <v>34.224999999999994</v>
      </c>
    </row>
    <row r="2289" spans="1:22" ht="13.5" x14ac:dyDescent="0.25">
      <c r="A2289" s="3">
        <f>RSI!A2289</f>
        <v>45335</v>
      </c>
      <c r="B2289" s="2">
        <f>RSI!B2289</f>
        <v>4.2778</v>
      </c>
      <c r="C2289" s="2">
        <f>RSI!I2289</f>
        <v>51.100369012819556</v>
      </c>
      <c r="D2289" s="2">
        <f>MACD!E2289</f>
        <v>-3.1092553396367961E-2</v>
      </c>
      <c r="E2289" s="2">
        <f>MACD!F2289</f>
        <v>5.2577853329982445E-3</v>
      </c>
      <c r="F2289" s="2">
        <f>'Moving Avg'!D2289</f>
        <v>4.2689000000000004</v>
      </c>
      <c r="G2289" s="2">
        <f>'Moving Avg'!F2289</f>
        <v>4.2368349999999992</v>
      </c>
      <c r="H2289" s="2">
        <f>'Moving Avg'!G2289</f>
        <v>4.3305899999999999</v>
      </c>
      <c r="I2289" s="2">
        <f>'Moving Avg'!H2289</f>
        <v>4.3507880000000023</v>
      </c>
      <c r="J2289" s="17" t="str">
        <f>OBV!F2289</f>
        <v>BULLISH</v>
      </c>
      <c r="K2289" s="17" t="str">
        <f>OBV!G2289</f>
        <v>NEUTRAL</v>
      </c>
      <c r="L2289" s="17" t="str">
        <f>OBV!H2289</f>
        <v>CONFIRMED BULLISH</v>
      </c>
      <c r="M2289" s="19">
        <f t="shared" si="350"/>
        <v>25</v>
      </c>
      <c r="N2289" s="19">
        <f t="shared" si="351"/>
        <v>100</v>
      </c>
      <c r="O2289" s="19">
        <f t="shared" si="352"/>
        <v>0</v>
      </c>
      <c r="P2289" s="19">
        <f t="shared" si="353"/>
        <v>83.5</v>
      </c>
      <c r="Q2289" s="20">
        <f t="shared" si="354"/>
        <v>56.274999999999999</v>
      </c>
      <c r="R2289" s="20">
        <f t="shared" si="355"/>
        <v>45.875</v>
      </c>
      <c r="S2289" s="20">
        <f t="shared" si="356"/>
        <v>56.325000000000003</v>
      </c>
      <c r="T2289" s="20">
        <f t="shared" si="357"/>
        <v>52.125</v>
      </c>
      <c r="U2289" s="19">
        <f t="shared" si="358"/>
        <v>52.82500000000001</v>
      </c>
      <c r="V2289" s="19">
        <f t="shared" si="359"/>
        <v>52.650000000000006</v>
      </c>
    </row>
    <row r="2290" spans="1:22" ht="13.5" x14ac:dyDescent="0.25">
      <c r="A2290" s="3">
        <f>RSI!A2290</f>
        <v>45336</v>
      </c>
      <c r="B2290" s="2">
        <f>RSI!B2290</f>
        <v>4.2778</v>
      </c>
      <c r="C2290" s="2">
        <f>RSI!I2290</f>
        <v>51.10036901281957</v>
      </c>
      <c r="D2290" s="2">
        <f>MACD!E2290</f>
        <v>-3.0931159099658601E-2</v>
      </c>
      <c r="E2290" s="2">
        <f>MACD!F2290</f>
        <v>-1.980003553533124E-3</v>
      </c>
      <c r="F2290" s="2">
        <f>'Moving Avg'!D2290</f>
        <v>4.2742400000000007</v>
      </c>
      <c r="G2290" s="2">
        <f>'Moving Avg'!F2290</f>
        <v>4.2381700000000002</v>
      </c>
      <c r="H2290" s="2">
        <f>'Moving Avg'!G2290</f>
        <v>4.327916000000001</v>
      </c>
      <c r="I2290" s="2">
        <f>'Moving Avg'!H2290</f>
        <v>4.3533785000000016</v>
      </c>
      <c r="J2290" s="17" t="str">
        <f>OBV!F2290</f>
        <v>BULLISH</v>
      </c>
      <c r="K2290" s="17" t="str">
        <f>OBV!G2290</f>
        <v>NEUTRAL</v>
      </c>
      <c r="L2290" s="17" t="str">
        <f>OBV!H2290</f>
        <v>CONFIRMED BULLISH</v>
      </c>
      <c r="M2290" s="19">
        <f t="shared" si="350"/>
        <v>25</v>
      </c>
      <c r="N2290" s="19">
        <f t="shared" si="351"/>
        <v>100</v>
      </c>
      <c r="O2290" s="19">
        <f t="shared" si="352"/>
        <v>0</v>
      </c>
      <c r="P2290" s="19">
        <f t="shared" si="353"/>
        <v>83.5</v>
      </c>
      <c r="Q2290" s="20">
        <f t="shared" si="354"/>
        <v>56.274999999999999</v>
      </c>
      <c r="R2290" s="20">
        <f t="shared" si="355"/>
        <v>45.875</v>
      </c>
      <c r="S2290" s="20">
        <f t="shared" si="356"/>
        <v>56.325000000000003</v>
      </c>
      <c r="T2290" s="20">
        <f t="shared" si="357"/>
        <v>52.125</v>
      </c>
      <c r="U2290" s="19">
        <f t="shared" si="358"/>
        <v>52.82500000000001</v>
      </c>
      <c r="V2290" s="19">
        <f t="shared" si="359"/>
        <v>52.650000000000006</v>
      </c>
    </row>
    <row r="2291" spans="1:22" ht="13.5" x14ac:dyDescent="0.25">
      <c r="A2291" s="3">
        <f>RSI!A2291</f>
        <v>45337</v>
      </c>
      <c r="B2291" s="2">
        <f>RSI!B2291</f>
        <v>4.2778</v>
      </c>
      <c r="C2291" s="2">
        <f>RSI!I2291</f>
        <v>51.10036901281957</v>
      </c>
      <c r="D2291" s="2">
        <f>MACD!E2291</f>
        <v>-3.2227147509932941E-2</v>
      </c>
      <c r="E2291" s="2">
        <f>MACD!F2291</f>
        <v>-8.0294323448130873E-3</v>
      </c>
      <c r="F2291" s="2">
        <f>'Moving Avg'!D2291</f>
        <v>4.2742399999999998</v>
      </c>
      <c r="G2291" s="2">
        <f>'Moving Avg'!F2291</f>
        <v>4.2368299999999994</v>
      </c>
      <c r="H2291" s="2">
        <f>'Moving Avg'!G2291</f>
        <v>4.3245280000000008</v>
      </c>
      <c r="I2291" s="2">
        <f>'Moving Avg'!H2291</f>
        <v>4.3556355000000018</v>
      </c>
      <c r="J2291" s="17" t="str">
        <f>OBV!F2291</f>
        <v>BULLISH</v>
      </c>
      <c r="K2291" s="17" t="str">
        <f>OBV!G2291</f>
        <v>NEUTRAL</v>
      </c>
      <c r="L2291" s="17" t="str">
        <f>OBV!H2291</f>
        <v>NEUTRAL</v>
      </c>
      <c r="M2291" s="19">
        <f t="shared" si="350"/>
        <v>25</v>
      </c>
      <c r="N2291" s="19">
        <f t="shared" si="351"/>
        <v>100</v>
      </c>
      <c r="O2291" s="19">
        <f t="shared" si="352"/>
        <v>0</v>
      </c>
      <c r="P2291" s="19">
        <f t="shared" si="353"/>
        <v>49.5</v>
      </c>
      <c r="Q2291" s="20">
        <f t="shared" si="354"/>
        <v>51.174999999999997</v>
      </c>
      <c r="R2291" s="20">
        <f t="shared" si="355"/>
        <v>37.375</v>
      </c>
      <c r="S2291" s="20">
        <f t="shared" si="356"/>
        <v>41.025000000000006</v>
      </c>
      <c r="T2291" s="20">
        <f t="shared" si="357"/>
        <v>43.625</v>
      </c>
      <c r="U2291" s="19">
        <f t="shared" si="358"/>
        <v>43.191666666666663</v>
      </c>
      <c r="V2291" s="19">
        <f t="shared" si="359"/>
        <v>43.3</v>
      </c>
    </row>
    <row r="2292" spans="1:22" ht="13.5" x14ac:dyDescent="0.25">
      <c r="A2292" s="3">
        <f>RSI!A2292</f>
        <v>45338</v>
      </c>
      <c r="B2292" s="2">
        <f>RSI!B2292</f>
        <v>4.2511000000000001</v>
      </c>
      <c r="C2292" s="2">
        <f>RSI!I2292</f>
        <v>47.459035359011047</v>
      </c>
      <c r="D2292" s="2">
        <f>MACD!E2292</f>
        <v>-3.8266145295646758E-2</v>
      </c>
      <c r="E2292" s="2">
        <f>MACD!F2292</f>
        <v>-1.4076774934979823E-2</v>
      </c>
      <c r="F2292" s="2">
        <f>'Moving Avg'!D2292</f>
        <v>4.2706800000000005</v>
      </c>
      <c r="G2292" s="2">
        <f>'Moving Avg'!F2292</f>
        <v>4.2328199999999994</v>
      </c>
      <c r="H2292" s="2">
        <f>'Moving Avg'!G2292</f>
        <v>4.3206060000000015</v>
      </c>
      <c r="I2292" s="2">
        <f>'Moving Avg'!H2292</f>
        <v>4.3578005000000015</v>
      </c>
      <c r="J2292" s="17" t="str">
        <f>OBV!F2292</f>
        <v>BULLISH</v>
      </c>
      <c r="K2292" s="17" t="str">
        <f>OBV!G2292</f>
        <v>NEUTRAL</v>
      </c>
      <c r="L2292" s="17" t="str">
        <f>OBV!H2292</f>
        <v>BULLISH DIVERGENCE</v>
      </c>
      <c r="M2292" s="19">
        <f t="shared" si="350"/>
        <v>25</v>
      </c>
      <c r="N2292" s="19">
        <f t="shared" si="351"/>
        <v>100</v>
      </c>
      <c r="O2292" s="19">
        <f t="shared" si="352"/>
        <v>0</v>
      </c>
      <c r="P2292" s="19">
        <f t="shared" si="353"/>
        <v>66.5</v>
      </c>
      <c r="Q2292" s="20">
        <f t="shared" si="354"/>
        <v>53.725000000000001</v>
      </c>
      <c r="R2292" s="20">
        <f t="shared" si="355"/>
        <v>41.625</v>
      </c>
      <c r="S2292" s="20">
        <f t="shared" si="356"/>
        <v>48.674999999999997</v>
      </c>
      <c r="T2292" s="20">
        <f t="shared" si="357"/>
        <v>47.875</v>
      </c>
      <c r="U2292" s="19">
        <f t="shared" si="358"/>
        <v>48.008333333333326</v>
      </c>
      <c r="V2292" s="19">
        <f t="shared" si="359"/>
        <v>47.974999999999994</v>
      </c>
    </row>
    <row r="2293" spans="1:22" ht="13.5" x14ac:dyDescent="0.25">
      <c r="A2293" s="3">
        <f>RSI!A2293</f>
        <v>45341</v>
      </c>
      <c r="B2293" s="2">
        <f>RSI!B2293</f>
        <v>4.2511000000000001</v>
      </c>
      <c r="C2293" s="2">
        <f>RSI!I2293</f>
        <v>47.459035359011047</v>
      </c>
      <c r="D2293" s="2">
        <f>MACD!E2293</f>
        <v>-3.5041814269688665E-2</v>
      </c>
      <c r="E2293" s="2">
        <f>MACD!F2293</f>
        <v>-1.8269782801921593E-2</v>
      </c>
      <c r="F2293" s="2">
        <f>'Moving Avg'!D2293</f>
        <v>4.2671200000000002</v>
      </c>
      <c r="G2293" s="2">
        <f>'Moving Avg'!F2293</f>
        <v>4.2323749999999993</v>
      </c>
      <c r="H2293" s="2">
        <f>'Moving Avg'!G2293</f>
        <v>4.3166840000000022</v>
      </c>
      <c r="I2293" s="2">
        <f>'Moving Avg'!H2293</f>
        <v>4.3599655000000013</v>
      </c>
      <c r="J2293" s="17" t="str">
        <f>OBV!F2293</f>
        <v>BULLISH</v>
      </c>
      <c r="K2293" s="17" t="str">
        <f>OBV!G2293</f>
        <v>NEUTRAL</v>
      </c>
      <c r="L2293" s="17" t="str">
        <f>OBV!H2293</f>
        <v>BULLISH DIVERGENCE</v>
      </c>
      <c r="M2293" s="19">
        <f t="shared" si="350"/>
        <v>25</v>
      </c>
      <c r="N2293" s="19">
        <f t="shared" si="351"/>
        <v>45</v>
      </c>
      <c r="O2293" s="19">
        <f t="shared" si="352"/>
        <v>0</v>
      </c>
      <c r="P2293" s="19">
        <f t="shared" si="353"/>
        <v>66.5</v>
      </c>
      <c r="Q2293" s="20">
        <f t="shared" si="354"/>
        <v>34.475000000000001</v>
      </c>
      <c r="R2293" s="20">
        <f t="shared" si="355"/>
        <v>30.625</v>
      </c>
      <c r="S2293" s="20">
        <f t="shared" si="356"/>
        <v>40.424999999999997</v>
      </c>
      <c r="T2293" s="20">
        <f t="shared" si="357"/>
        <v>34.125</v>
      </c>
      <c r="U2293" s="19">
        <f t="shared" si="358"/>
        <v>35.174999999999997</v>
      </c>
      <c r="V2293" s="19">
        <f t="shared" si="359"/>
        <v>34.912499999999994</v>
      </c>
    </row>
    <row r="2294" spans="1:22" ht="13.5" x14ac:dyDescent="0.25">
      <c r="A2294" s="3">
        <f>RSI!A2294</f>
        <v>45342</v>
      </c>
      <c r="B2294" s="2">
        <f>RSI!B2294</f>
        <v>4.2778</v>
      </c>
      <c r="C2294" s="2">
        <f>RSI!I2294</f>
        <v>51.46972074668659</v>
      </c>
      <c r="D2294" s="2">
        <f>MACD!E2294</f>
        <v>-4.5164725126619842E-2</v>
      </c>
      <c r="E2294" s="2">
        <f>MACD!F2294</f>
        <v>-2.3648771266861244E-2</v>
      </c>
      <c r="F2294" s="2">
        <f>'Moving Avg'!D2294</f>
        <v>4.2671200000000002</v>
      </c>
      <c r="G2294" s="2">
        <f>'Moving Avg'!F2294</f>
        <v>4.2341549999999994</v>
      </c>
      <c r="H2294" s="2">
        <f>'Moving Avg'!G2294</f>
        <v>4.313118000000002</v>
      </c>
      <c r="I2294" s="2">
        <f>'Moving Avg'!H2294</f>
        <v>4.3625975000000015</v>
      </c>
      <c r="J2294" s="17" t="str">
        <f>OBV!F2294</f>
        <v>BEARISH</v>
      </c>
      <c r="K2294" s="17" t="str">
        <f>OBV!G2294</f>
        <v>NEUTRAL</v>
      </c>
      <c r="L2294" s="17" t="str">
        <f>OBV!H2294</f>
        <v>NEUTRAL</v>
      </c>
      <c r="M2294" s="19">
        <f t="shared" si="350"/>
        <v>25</v>
      </c>
      <c r="N2294" s="19">
        <f t="shared" si="351"/>
        <v>100</v>
      </c>
      <c r="O2294" s="19">
        <f t="shared" si="352"/>
        <v>0</v>
      </c>
      <c r="P2294" s="19">
        <f t="shared" si="353"/>
        <v>16.5</v>
      </c>
      <c r="Q2294" s="20">
        <f t="shared" si="354"/>
        <v>46.225000000000001</v>
      </c>
      <c r="R2294" s="20">
        <f t="shared" si="355"/>
        <v>29.125</v>
      </c>
      <c r="S2294" s="20">
        <f t="shared" si="356"/>
        <v>26.175000000000001</v>
      </c>
      <c r="T2294" s="20">
        <f t="shared" si="357"/>
        <v>35.375</v>
      </c>
      <c r="U2294" s="19">
        <f t="shared" si="358"/>
        <v>33.841666666666661</v>
      </c>
      <c r="V2294" s="19">
        <f t="shared" si="359"/>
        <v>34.224999999999994</v>
      </c>
    </row>
    <row r="2295" spans="1:22" ht="13.5" x14ac:dyDescent="0.25">
      <c r="A2295" s="3">
        <f>RSI!A2295</f>
        <v>45343</v>
      </c>
      <c r="B2295" s="2">
        <f>RSI!B2295</f>
        <v>4.3135000000000003</v>
      </c>
      <c r="C2295" s="2">
        <f>RSI!I2295</f>
        <v>56.275731560917549</v>
      </c>
      <c r="D2295" s="2">
        <f>MACD!E2295</f>
        <v>-4.410529944328534E-2</v>
      </c>
      <c r="E2295" s="2">
        <f>MACD!F2295</f>
        <v>-2.7740076902146069E-2</v>
      </c>
      <c r="F2295" s="2">
        <f>'Moving Avg'!D2295</f>
        <v>4.2742599999999999</v>
      </c>
      <c r="G2295" s="2">
        <f>'Moving Avg'!F2295</f>
        <v>4.2386099999999995</v>
      </c>
      <c r="H2295" s="2">
        <f>'Moving Avg'!G2295</f>
        <v>4.3104440000000022</v>
      </c>
      <c r="I2295" s="2">
        <f>'Moving Avg'!H2295</f>
        <v>4.3651995000000001</v>
      </c>
      <c r="J2295" s="17" t="str">
        <f>OBV!F2295</f>
        <v>BULLISH</v>
      </c>
      <c r="K2295" s="17" t="str">
        <f>OBV!G2295</f>
        <v>NEUTRAL</v>
      </c>
      <c r="L2295" s="17" t="str">
        <f>OBV!H2295</f>
        <v>CONFIRMED BULLISH</v>
      </c>
      <c r="M2295" s="19">
        <f t="shared" si="350"/>
        <v>25</v>
      </c>
      <c r="N2295" s="19">
        <f t="shared" si="351"/>
        <v>45</v>
      </c>
      <c r="O2295" s="19">
        <f t="shared" si="352"/>
        <v>0</v>
      </c>
      <c r="P2295" s="19">
        <f t="shared" si="353"/>
        <v>83.5</v>
      </c>
      <c r="Q2295" s="20">
        <f t="shared" si="354"/>
        <v>37.024999999999999</v>
      </c>
      <c r="R2295" s="20">
        <f t="shared" si="355"/>
        <v>34.875</v>
      </c>
      <c r="S2295" s="20">
        <f t="shared" si="356"/>
        <v>48.075000000000003</v>
      </c>
      <c r="T2295" s="20">
        <f t="shared" si="357"/>
        <v>38.375</v>
      </c>
      <c r="U2295" s="19">
        <f t="shared" si="358"/>
        <v>39.991666666666667</v>
      </c>
      <c r="V2295" s="19">
        <f t="shared" si="359"/>
        <v>39.587500000000006</v>
      </c>
    </row>
    <row r="2296" spans="1:22" ht="13.5" x14ac:dyDescent="0.25">
      <c r="A2296" s="3">
        <f>RSI!A2296</f>
        <v>45344</v>
      </c>
      <c r="B2296" s="2">
        <f>RSI!B2296</f>
        <v>4.3579999999999997</v>
      </c>
      <c r="C2296" s="2">
        <f>RSI!I2296</f>
        <v>61.406293357500395</v>
      </c>
      <c r="D2296" s="2">
        <f>MACD!E2296</f>
        <v>-4.2672355680635654E-2</v>
      </c>
      <c r="E2296" s="2">
        <f>MACD!F2296</f>
        <v>-3.0726532657843988E-2</v>
      </c>
      <c r="F2296" s="2">
        <f>'Moving Avg'!D2296</f>
        <v>4.2903000000000002</v>
      </c>
      <c r="G2296" s="2">
        <f>'Moving Avg'!F2296</f>
        <v>4.2493050000000006</v>
      </c>
      <c r="H2296" s="2">
        <f>'Moving Avg'!G2296</f>
        <v>4.3093740000000018</v>
      </c>
      <c r="I2296" s="2">
        <f>'Moving Avg'!H2296</f>
        <v>4.3681910000000004</v>
      </c>
      <c r="J2296" s="17" t="str">
        <f>OBV!F2296</f>
        <v>BULLISH</v>
      </c>
      <c r="K2296" s="17" t="str">
        <f>OBV!G2296</f>
        <v>NEUTRAL</v>
      </c>
      <c r="L2296" s="17" t="str">
        <f>OBV!H2296</f>
        <v>CONFIRMED BULLISH</v>
      </c>
      <c r="M2296" s="19">
        <f t="shared" si="350"/>
        <v>25</v>
      </c>
      <c r="N2296" s="19">
        <f t="shared" si="351"/>
        <v>45</v>
      </c>
      <c r="O2296" s="19">
        <f t="shared" si="352"/>
        <v>0</v>
      </c>
      <c r="P2296" s="19">
        <f t="shared" si="353"/>
        <v>83.5</v>
      </c>
      <c r="Q2296" s="20">
        <f t="shared" si="354"/>
        <v>37.024999999999999</v>
      </c>
      <c r="R2296" s="20">
        <f t="shared" si="355"/>
        <v>34.875</v>
      </c>
      <c r="S2296" s="20">
        <f t="shared" si="356"/>
        <v>48.075000000000003</v>
      </c>
      <c r="T2296" s="20">
        <f t="shared" si="357"/>
        <v>38.375</v>
      </c>
      <c r="U2296" s="19">
        <f t="shared" si="358"/>
        <v>39.991666666666667</v>
      </c>
      <c r="V2296" s="19">
        <f t="shared" si="359"/>
        <v>39.587500000000006</v>
      </c>
    </row>
    <row r="2297" spans="1:22" ht="13.5" x14ac:dyDescent="0.25">
      <c r="A2297" s="3">
        <f>RSI!A2297</f>
        <v>45345</v>
      </c>
      <c r="B2297" s="2">
        <f>RSI!B2297</f>
        <v>4.3848000000000003</v>
      </c>
      <c r="C2297" s="2">
        <f>RSI!I2297</f>
        <v>64.135676358828221</v>
      </c>
      <c r="D2297" s="2">
        <f>MACD!E2297</f>
        <v>-4.5331760360261875E-2</v>
      </c>
      <c r="E2297" s="2">
        <f>MACD!F2297</f>
        <v>-3.3647578198327567E-2</v>
      </c>
      <c r="F2297" s="2">
        <f>'Moving Avg'!D2297</f>
        <v>4.3170400000000004</v>
      </c>
      <c r="G2297" s="2">
        <f>'Moving Avg'!F2297</f>
        <v>4.2591100000000006</v>
      </c>
      <c r="H2297" s="2">
        <f>'Moving Avg'!G2297</f>
        <v>4.3083060000000017</v>
      </c>
      <c r="I2297" s="2">
        <f>'Moving Avg'!H2297</f>
        <v>4.3708995000000002</v>
      </c>
      <c r="J2297" s="17" t="str">
        <f>OBV!F2297</f>
        <v>BULLISH</v>
      </c>
      <c r="K2297" s="17" t="str">
        <f>OBV!G2297</f>
        <v>NEUTRAL</v>
      </c>
      <c r="L2297" s="17" t="str">
        <f>OBV!H2297</f>
        <v>CONFIRMED BULLISH</v>
      </c>
      <c r="M2297" s="19">
        <f t="shared" si="350"/>
        <v>25</v>
      </c>
      <c r="N2297" s="19">
        <f t="shared" si="351"/>
        <v>45</v>
      </c>
      <c r="O2297" s="19">
        <f t="shared" si="352"/>
        <v>0</v>
      </c>
      <c r="P2297" s="19">
        <f t="shared" si="353"/>
        <v>83.5</v>
      </c>
      <c r="Q2297" s="20">
        <f t="shared" si="354"/>
        <v>37.024999999999999</v>
      </c>
      <c r="R2297" s="20">
        <f t="shared" si="355"/>
        <v>34.875</v>
      </c>
      <c r="S2297" s="20">
        <f t="shared" si="356"/>
        <v>48.075000000000003</v>
      </c>
      <c r="T2297" s="20">
        <f t="shared" si="357"/>
        <v>38.375</v>
      </c>
      <c r="U2297" s="19">
        <f t="shared" si="358"/>
        <v>39.991666666666667</v>
      </c>
      <c r="V2297" s="19">
        <f t="shared" si="359"/>
        <v>39.587500000000006</v>
      </c>
    </row>
    <row r="2298" spans="1:22" ht="13.5" x14ac:dyDescent="0.25">
      <c r="A2298" s="3">
        <f>RSI!A2298</f>
        <v>45348</v>
      </c>
      <c r="B2298" s="2">
        <f>RSI!B2298</f>
        <v>4.4115000000000002</v>
      </c>
      <c r="C2298" s="2">
        <f>RSI!I2298</f>
        <v>66.665028137659874</v>
      </c>
      <c r="D2298" s="2">
        <f>MACD!E2298</f>
        <v>-5.0197313766119578E-2</v>
      </c>
      <c r="E2298" s="2">
        <f>MACD!F2298</f>
        <v>-3.6957525311885966E-2</v>
      </c>
      <c r="F2298" s="2">
        <f>'Moving Avg'!D2298</f>
        <v>4.3491200000000001</v>
      </c>
      <c r="G2298" s="2">
        <f>'Moving Avg'!F2298</f>
        <v>4.2706950000000017</v>
      </c>
      <c r="H2298" s="2">
        <f>'Moving Avg'!G2298</f>
        <v>4.3075920000000014</v>
      </c>
      <c r="I2298" s="2">
        <f>'Moving Avg'!H2298</f>
        <v>4.3734080000000013</v>
      </c>
      <c r="J2298" s="17" t="str">
        <f>OBV!F2298</f>
        <v>BULLISH</v>
      </c>
      <c r="K2298" s="17" t="str">
        <f>OBV!G2298</f>
        <v>NEUTRAL</v>
      </c>
      <c r="L2298" s="17" t="str">
        <f>OBV!H2298</f>
        <v>CONFIRMED BULLISH</v>
      </c>
      <c r="M2298" s="19">
        <f t="shared" si="350"/>
        <v>25</v>
      </c>
      <c r="N2298" s="19">
        <f t="shared" si="351"/>
        <v>45</v>
      </c>
      <c r="O2298" s="19">
        <f t="shared" si="352"/>
        <v>0</v>
      </c>
      <c r="P2298" s="19">
        <f t="shared" si="353"/>
        <v>83.5</v>
      </c>
      <c r="Q2298" s="20">
        <f t="shared" si="354"/>
        <v>37.024999999999999</v>
      </c>
      <c r="R2298" s="20">
        <f t="shared" si="355"/>
        <v>34.875</v>
      </c>
      <c r="S2298" s="20">
        <f t="shared" si="356"/>
        <v>48.075000000000003</v>
      </c>
      <c r="T2298" s="20">
        <f t="shared" si="357"/>
        <v>38.375</v>
      </c>
      <c r="U2298" s="19">
        <f t="shared" si="358"/>
        <v>39.991666666666667</v>
      </c>
      <c r="V2298" s="19">
        <f t="shared" si="359"/>
        <v>39.587500000000006</v>
      </c>
    </row>
    <row r="2299" spans="1:22" ht="13.5" x14ac:dyDescent="0.25">
      <c r="A2299" s="3">
        <f>RSI!A2299</f>
        <v>45349</v>
      </c>
      <c r="B2299" s="2">
        <f>RSI!B2299</f>
        <v>4.4115000000000002</v>
      </c>
      <c r="C2299" s="2">
        <f>RSI!I2299</f>
        <v>66.665028137659874</v>
      </c>
      <c r="D2299" s="2">
        <f>MACD!E2299</f>
        <v>-5.3693148328930462E-2</v>
      </c>
      <c r="E2299" s="2">
        <f>MACD!F2299</f>
        <v>-4.0304649915294866E-2</v>
      </c>
      <c r="F2299" s="2">
        <f>'Moving Avg'!D2299</f>
        <v>4.3758600000000003</v>
      </c>
      <c r="G2299" s="2">
        <f>'Moving Avg'!F2299</f>
        <v>4.2818350000000009</v>
      </c>
      <c r="H2299" s="2">
        <f>'Moving Avg'!G2299</f>
        <v>4.3081260000000015</v>
      </c>
      <c r="I2299" s="2">
        <f>'Moving Avg'!H2299</f>
        <v>4.3756250000000003</v>
      </c>
      <c r="J2299" s="17" t="str">
        <f>OBV!F2299</f>
        <v>BULLISH</v>
      </c>
      <c r="K2299" s="17" t="str">
        <f>OBV!G2299</f>
        <v>NEUTRAL</v>
      </c>
      <c r="L2299" s="17" t="str">
        <f>OBV!H2299</f>
        <v>CONFIRMED BULLISH</v>
      </c>
      <c r="M2299" s="19">
        <f t="shared" si="350"/>
        <v>25</v>
      </c>
      <c r="N2299" s="19">
        <f t="shared" si="351"/>
        <v>45</v>
      </c>
      <c r="O2299" s="19">
        <f t="shared" si="352"/>
        <v>50</v>
      </c>
      <c r="P2299" s="19">
        <f t="shared" si="353"/>
        <v>83.5</v>
      </c>
      <c r="Q2299" s="20">
        <f t="shared" si="354"/>
        <v>44.524999999999999</v>
      </c>
      <c r="R2299" s="20">
        <f t="shared" si="355"/>
        <v>52.375</v>
      </c>
      <c r="S2299" s="20">
        <f t="shared" si="356"/>
        <v>60.575000000000003</v>
      </c>
      <c r="T2299" s="20">
        <f t="shared" si="357"/>
        <v>50.875</v>
      </c>
      <c r="U2299" s="19">
        <f t="shared" si="358"/>
        <v>52.491666666666674</v>
      </c>
      <c r="V2299" s="19">
        <f t="shared" si="359"/>
        <v>52.087500000000006</v>
      </c>
    </row>
    <row r="2300" spans="1:22" ht="13.5" x14ac:dyDescent="0.25">
      <c r="A2300" s="3">
        <f>RSI!A2300</f>
        <v>45350</v>
      </c>
      <c r="B2300" s="2">
        <f>RSI!B2300</f>
        <v>4.4115000000000002</v>
      </c>
      <c r="C2300" s="2">
        <f>RSI!I2300</f>
        <v>66.665028137659874</v>
      </c>
      <c r="D2300" s="2">
        <f>MACD!E2300</f>
        <v>-5.7343809045332428E-2</v>
      </c>
      <c r="E2300" s="2">
        <f>MACD!F2300</f>
        <v>-4.3712481741302385E-2</v>
      </c>
      <c r="F2300" s="2">
        <f>'Moving Avg'!D2300</f>
        <v>4.3954599999999999</v>
      </c>
      <c r="G2300" s="2">
        <f>'Moving Avg'!F2300</f>
        <v>4.2903000000000002</v>
      </c>
      <c r="H2300" s="2">
        <f>'Moving Avg'!G2300</f>
        <v>4.3075920000000014</v>
      </c>
      <c r="I2300" s="2">
        <f>'Moving Avg'!H2300</f>
        <v>4.3777170000000005</v>
      </c>
      <c r="J2300" s="17" t="str">
        <f>OBV!F2300</f>
        <v>BULLISH</v>
      </c>
      <c r="K2300" s="17" t="str">
        <f>OBV!G2300</f>
        <v>NEUTRAL</v>
      </c>
      <c r="L2300" s="17" t="str">
        <f>OBV!H2300</f>
        <v>CONFIRMED BULLISH</v>
      </c>
      <c r="M2300" s="19">
        <f t="shared" si="350"/>
        <v>25</v>
      </c>
      <c r="N2300" s="19">
        <f t="shared" si="351"/>
        <v>45</v>
      </c>
      <c r="O2300" s="19">
        <f t="shared" si="352"/>
        <v>50</v>
      </c>
      <c r="P2300" s="19">
        <f t="shared" si="353"/>
        <v>83.5</v>
      </c>
      <c r="Q2300" s="20">
        <f t="shared" si="354"/>
        <v>44.524999999999999</v>
      </c>
      <c r="R2300" s="20">
        <f t="shared" si="355"/>
        <v>52.375</v>
      </c>
      <c r="S2300" s="20">
        <f t="shared" si="356"/>
        <v>60.575000000000003</v>
      </c>
      <c r="T2300" s="20">
        <f t="shared" si="357"/>
        <v>50.875</v>
      </c>
      <c r="U2300" s="19">
        <f t="shared" si="358"/>
        <v>52.491666666666674</v>
      </c>
      <c r="V2300" s="19">
        <f t="shared" si="359"/>
        <v>52.087500000000006</v>
      </c>
    </row>
    <row r="2301" spans="1:22" ht="13.5" x14ac:dyDescent="0.25">
      <c r="A2301" s="3">
        <f>RSI!A2301</f>
        <v>45351</v>
      </c>
      <c r="B2301" s="2">
        <f>RSI!B2301</f>
        <v>4.4382000000000001</v>
      </c>
      <c r="C2301" s="2">
        <f>RSI!I2301</f>
        <v>69.363625031484403</v>
      </c>
      <c r="D2301" s="2">
        <f>MACD!E2301</f>
        <v>-6.3051947110373874E-2</v>
      </c>
      <c r="E2301" s="2">
        <f>MACD!F2301</f>
        <v>-4.7580374815116684E-2</v>
      </c>
      <c r="F2301" s="2">
        <f>'Moving Avg'!D2301</f>
        <v>4.4115000000000011</v>
      </c>
      <c r="G2301" s="2">
        <f>'Moving Avg'!F2301</f>
        <v>4.3005450000000005</v>
      </c>
      <c r="H2301" s="2">
        <f>'Moving Avg'!G2301</f>
        <v>4.3075920000000014</v>
      </c>
      <c r="I2301" s="2">
        <f>'Moving Avg'!H2301</f>
        <v>4.3799005000000015</v>
      </c>
      <c r="J2301" s="17" t="str">
        <f>OBV!F2301</f>
        <v>BULLISH</v>
      </c>
      <c r="K2301" s="17" t="str">
        <f>OBV!G2301</f>
        <v>NEUTRAL</v>
      </c>
      <c r="L2301" s="17" t="str">
        <f>OBV!H2301</f>
        <v>CONFIRMED BULLISH</v>
      </c>
      <c r="M2301" s="19">
        <f t="shared" si="350"/>
        <v>25</v>
      </c>
      <c r="N2301" s="19">
        <f t="shared" si="351"/>
        <v>45</v>
      </c>
      <c r="O2301" s="19">
        <f t="shared" si="352"/>
        <v>50</v>
      </c>
      <c r="P2301" s="19">
        <f t="shared" si="353"/>
        <v>83.5</v>
      </c>
      <c r="Q2301" s="20">
        <f t="shared" si="354"/>
        <v>44.524999999999999</v>
      </c>
      <c r="R2301" s="20">
        <f t="shared" si="355"/>
        <v>52.375</v>
      </c>
      <c r="S2301" s="20">
        <f t="shared" si="356"/>
        <v>60.575000000000003</v>
      </c>
      <c r="T2301" s="20">
        <f t="shared" si="357"/>
        <v>50.875</v>
      </c>
      <c r="U2301" s="19">
        <f t="shared" si="358"/>
        <v>52.491666666666674</v>
      </c>
      <c r="V2301" s="19">
        <f t="shared" si="359"/>
        <v>52.087500000000006</v>
      </c>
    </row>
    <row r="2302" spans="1:22" ht="13.5" x14ac:dyDescent="0.25">
      <c r="A2302" s="3">
        <f>RSI!A2302</f>
        <v>45352</v>
      </c>
      <c r="B2302" s="2">
        <f>RSI!B2302</f>
        <v>4.4916999999999998</v>
      </c>
      <c r="C2302" s="2">
        <f>RSI!I2302</f>
        <v>73.919582549420511</v>
      </c>
      <c r="D2302" s="2">
        <f>MACD!E2302</f>
        <v>-7.6704169843834435E-2</v>
      </c>
      <c r="E2302" s="2">
        <f>MACD!F2302</f>
        <v>-5.3405133820860234E-2</v>
      </c>
      <c r="F2302" s="2">
        <f>'Moving Avg'!D2302</f>
        <v>4.4328799999999999</v>
      </c>
      <c r="G2302" s="2">
        <f>'Moving Avg'!F2302</f>
        <v>4.3156949999999998</v>
      </c>
      <c r="H2302" s="2">
        <f>'Moving Avg'!G2302</f>
        <v>4.3086620000000009</v>
      </c>
      <c r="I2302" s="2">
        <f>'Moving Avg'!H2302</f>
        <v>4.3820180000000013</v>
      </c>
      <c r="J2302" s="17" t="str">
        <f>OBV!F2302</f>
        <v>BULLISH</v>
      </c>
      <c r="K2302" s="17" t="str">
        <f>OBV!G2302</f>
        <v>NEUTRAL</v>
      </c>
      <c r="L2302" s="17" t="str">
        <f>OBV!H2302</f>
        <v>CONFIRMED BULLISH</v>
      </c>
      <c r="M2302" s="19">
        <f t="shared" si="350"/>
        <v>0</v>
      </c>
      <c r="N2302" s="19">
        <f t="shared" si="351"/>
        <v>100</v>
      </c>
      <c r="O2302" s="19">
        <f t="shared" si="352"/>
        <v>50</v>
      </c>
      <c r="P2302" s="19">
        <f t="shared" si="353"/>
        <v>83.5</v>
      </c>
      <c r="Q2302" s="20">
        <f t="shared" si="354"/>
        <v>55.024999999999999</v>
      </c>
      <c r="R2302" s="20">
        <f t="shared" si="355"/>
        <v>58.375</v>
      </c>
      <c r="S2302" s="20">
        <f t="shared" si="356"/>
        <v>65.075000000000003</v>
      </c>
      <c r="T2302" s="20">
        <f t="shared" si="357"/>
        <v>58.375</v>
      </c>
      <c r="U2302" s="19">
        <f t="shared" si="358"/>
        <v>59.491666666666674</v>
      </c>
      <c r="V2302" s="19">
        <f t="shared" si="359"/>
        <v>59.212500000000006</v>
      </c>
    </row>
    <row r="2303" spans="1:22" ht="13.5" x14ac:dyDescent="0.25">
      <c r="A2303" s="3">
        <f>RSI!A2303</f>
        <v>45355</v>
      </c>
      <c r="B2303" s="2">
        <f>RSI!B2303</f>
        <v>4.5006000000000004</v>
      </c>
      <c r="C2303" s="2">
        <f>RSI!I2303</f>
        <v>74.596380138300731</v>
      </c>
      <c r="D2303" s="2">
        <f>MACD!E2303</f>
        <v>-8.9927373753595496E-2</v>
      </c>
      <c r="E2303" s="2">
        <f>MACD!F2303</f>
        <v>-6.0709581807407292E-2</v>
      </c>
      <c r="F2303" s="2">
        <f>'Moving Avg'!D2303</f>
        <v>4.4507000000000003</v>
      </c>
      <c r="G2303" s="2">
        <f>'Moving Avg'!F2303</f>
        <v>4.3286150000000001</v>
      </c>
      <c r="H2303" s="2">
        <f>'Moving Avg'!G2303</f>
        <v>4.3109780000000013</v>
      </c>
      <c r="I2303" s="2">
        <f>'Moving Avg'!H2303</f>
        <v>4.3830130000000009</v>
      </c>
      <c r="J2303" s="17" t="str">
        <f>OBV!F2303</f>
        <v>BULLISH</v>
      </c>
      <c r="K2303" s="17" t="str">
        <f>OBV!G2303</f>
        <v>NEUTRAL</v>
      </c>
      <c r="L2303" s="17" t="str">
        <f>OBV!H2303</f>
        <v>CONFIRMED BULLISH</v>
      </c>
      <c r="M2303" s="19">
        <f t="shared" si="350"/>
        <v>0</v>
      </c>
      <c r="N2303" s="19">
        <f t="shared" si="351"/>
        <v>100</v>
      </c>
      <c r="O2303" s="19">
        <f t="shared" si="352"/>
        <v>50</v>
      </c>
      <c r="P2303" s="19">
        <f t="shared" si="353"/>
        <v>83.5</v>
      </c>
      <c r="Q2303" s="20">
        <f t="shared" si="354"/>
        <v>55.024999999999999</v>
      </c>
      <c r="R2303" s="20">
        <f t="shared" si="355"/>
        <v>58.375</v>
      </c>
      <c r="S2303" s="20">
        <f t="shared" si="356"/>
        <v>65.075000000000003</v>
      </c>
      <c r="T2303" s="20">
        <f t="shared" si="357"/>
        <v>58.375</v>
      </c>
      <c r="U2303" s="19">
        <f t="shared" si="358"/>
        <v>59.491666666666674</v>
      </c>
      <c r="V2303" s="19">
        <f t="shared" si="359"/>
        <v>59.212500000000006</v>
      </c>
    </row>
    <row r="2304" spans="1:22" ht="13.5" x14ac:dyDescent="0.25">
      <c r="A2304" s="3">
        <f>RSI!A2304</f>
        <v>45356</v>
      </c>
      <c r="B2304" s="2">
        <f>RSI!B2304</f>
        <v>4.5987</v>
      </c>
      <c r="C2304" s="2">
        <f>RSI!I2304</f>
        <v>80.578874974996552</v>
      </c>
      <c r="D2304" s="2">
        <f>MACD!E2304</f>
        <v>-0.10526489962302588</v>
      </c>
      <c r="E2304" s="2">
        <f>MACD!F2304</f>
        <v>-6.9620645370531004E-2</v>
      </c>
      <c r="F2304" s="2">
        <f>'Moving Avg'!D2304</f>
        <v>4.4881399999999996</v>
      </c>
      <c r="G2304" s="2">
        <f>'Moving Avg'!F2304</f>
        <v>4.3500049999999995</v>
      </c>
      <c r="H2304" s="2">
        <f>'Moving Avg'!G2304</f>
        <v>4.3156140000000009</v>
      </c>
      <c r="I2304" s="2">
        <f>'Moving Avg'!H2304</f>
        <v>4.3844570000000012</v>
      </c>
      <c r="J2304" s="17" t="str">
        <f>OBV!F2304</f>
        <v>BULLISH</v>
      </c>
      <c r="K2304" s="17" t="str">
        <f>OBV!G2304</f>
        <v>NEUTRAL</v>
      </c>
      <c r="L2304" s="17" t="str">
        <f>OBV!H2304</f>
        <v>CONFIRMED BULLISH</v>
      </c>
      <c r="M2304" s="19">
        <f t="shared" si="350"/>
        <v>0</v>
      </c>
      <c r="N2304" s="19">
        <f t="shared" si="351"/>
        <v>100</v>
      </c>
      <c r="O2304" s="19">
        <f t="shared" si="352"/>
        <v>50</v>
      </c>
      <c r="P2304" s="19">
        <f t="shared" si="353"/>
        <v>83.5</v>
      </c>
      <c r="Q2304" s="20">
        <f t="shared" si="354"/>
        <v>55.024999999999999</v>
      </c>
      <c r="R2304" s="20">
        <f t="shared" si="355"/>
        <v>58.375</v>
      </c>
      <c r="S2304" s="20">
        <f t="shared" si="356"/>
        <v>65.075000000000003</v>
      </c>
      <c r="T2304" s="20">
        <f t="shared" si="357"/>
        <v>58.375</v>
      </c>
      <c r="U2304" s="19">
        <f t="shared" si="358"/>
        <v>59.491666666666674</v>
      </c>
      <c r="V2304" s="19">
        <f t="shared" si="359"/>
        <v>59.212500000000006</v>
      </c>
    </row>
    <row r="2305" spans="1:22" ht="13.5" x14ac:dyDescent="0.25">
      <c r="A2305" s="3">
        <f>RSI!A2305</f>
        <v>45357</v>
      </c>
      <c r="B2305" s="2">
        <f>RSI!B2305</f>
        <v>4.6165000000000003</v>
      </c>
      <c r="C2305" s="2">
        <f>RSI!I2305</f>
        <v>81.433268338191212</v>
      </c>
      <c r="D2305" s="2">
        <f>MACD!E2305</f>
        <v>-0.1155650706076452</v>
      </c>
      <c r="E2305" s="2">
        <f>MACD!F2305</f>
        <v>-7.8809530417953841E-2</v>
      </c>
      <c r="F2305" s="2">
        <f>'Moving Avg'!D2305</f>
        <v>4.5291399999999999</v>
      </c>
      <c r="G2305" s="2">
        <f>'Moving Avg'!F2305</f>
        <v>4.3682749999999997</v>
      </c>
      <c r="H2305" s="2">
        <f>'Moving Avg'!G2305</f>
        <v>4.3206060000000015</v>
      </c>
      <c r="I2305" s="2">
        <f>'Moving Avg'!H2305</f>
        <v>4.3862815000000008</v>
      </c>
      <c r="J2305" s="17" t="str">
        <f>OBV!F2305</f>
        <v>BULLISH</v>
      </c>
      <c r="K2305" s="17" t="str">
        <f>OBV!G2305</f>
        <v>NEUTRAL</v>
      </c>
      <c r="L2305" s="17" t="str">
        <f>OBV!H2305</f>
        <v>CONFIRMED BULLISH</v>
      </c>
      <c r="M2305" s="19">
        <f t="shared" si="350"/>
        <v>0</v>
      </c>
      <c r="N2305" s="19">
        <f t="shared" si="351"/>
        <v>100</v>
      </c>
      <c r="O2305" s="19">
        <f t="shared" si="352"/>
        <v>50</v>
      </c>
      <c r="P2305" s="19">
        <f t="shared" si="353"/>
        <v>83.5</v>
      </c>
      <c r="Q2305" s="20">
        <f t="shared" si="354"/>
        <v>55.024999999999999</v>
      </c>
      <c r="R2305" s="20">
        <f t="shared" si="355"/>
        <v>58.375</v>
      </c>
      <c r="S2305" s="20">
        <f t="shared" si="356"/>
        <v>65.075000000000003</v>
      </c>
      <c r="T2305" s="20">
        <f t="shared" si="357"/>
        <v>58.375</v>
      </c>
      <c r="U2305" s="19">
        <f t="shared" si="358"/>
        <v>59.491666666666674</v>
      </c>
      <c r="V2305" s="19">
        <f t="shared" si="359"/>
        <v>59.212500000000006</v>
      </c>
    </row>
    <row r="2306" spans="1:22" ht="13.5" x14ac:dyDescent="0.25">
      <c r="A2306" s="3">
        <f>RSI!A2306</f>
        <v>45358</v>
      </c>
      <c r="B2306" s="2">
        <f>RSI!B2306</f>
        <v>4.5896999999999997</v>
      </c>
      <c r="C2306" s="2">
        <f>RSI!I2306</f>
        <v>76.011251752514141</v>
      </c>
      <c r="D2306" s="2">
        <f>MACD!E2306</f>
        <v>-0.116939676699781</v>
      </c>
      <c r="E2306" s="2">
        <f>MACD!F2306</f>
        <v>-8.6435559674319276E-2</v>
      </c>
      <c r="F2306" s="2">
        <f>'Moving Avg'!D2306</f>
        <v>4.5594400000000004</v>
      </c>
      <c r="G2306" s="2">
        <f>'Moving Avg'!F2306</f>
        <v>4.3838699999999999</v>
      </c>
      <c r="H2306" s="2">
        <f>'Moving Avg'!G2306</f>
        <v>4.3238140000000014</v>
      </c>
      <c r="I2306" s="2">
        <f>'Moving Avg'!H2306</f>
        <v>4.3881805000000007</v>
      </c>
      <c r="J2306" s="17" t="str">
        <f>OBV!F2306</f>
        <v>BULLISH</v>
      </c>
      <c r="K2306" s="17" t="str">
        <f>OBV!G2306</f>
        <v>NEUTRAL</v>
      </c>
      <c r="L2306" s="17" t="str">
        <f>OBV!H2306</f>
        <v>CONFIRMED BULLISH</v>
      </c>
      <c r="M2306" s="19">
        <f t="shared" ref="M2306:M2369" si="360">IF(C2306&lt;30,50, IF(C2306&gt;70, 0, 25))</f>
        <v>0</v>
      </c>
      <c r="N2306" s="19">
        <f t="shared" ref="N2306:N2369" si="361">IF(E2306-D2306&gt;0.02, 100, IF(E2306-D2306&lt;0,0,45))</f>
        <v>100</v>
      </c>
      <c r="O2306" s="19">
        <f t="shared" ref="O2306:O2369" si="362">IF(F2306-I2306&gt;10,100,IF(F2306-I2306&gt;5,75, IF(F2306-I2306&gt;0,50,0)))</f>
        <v>50</v>
      </c>
      <c r="P2306" s="19">
        <f t="shared" ref="P2306:P2369" si="363">IF(L2306="confirmed bullish", 34, IF(L2306="bullish divergence",17, 0))+IF(J2306="bullish",33,IF(J2306="bearish",0,16.5))+IF(K2306="strong",33,IF(K2306="weak",0,16.5))</f>
        <v>83.5</v>
      </c>
      <c r="Q2306" s="20">
        <f t="shared" si="354"/>
        <v>55.024999999999999</v>
      </c>
      <c r="R2306" s="20">
        <f t="shared" si="355"/>
        <v>58.375</v>
      </c>
      <c r="S2306" s="20">
        <f t="shared" si="356"/>
        <v>65.075000000000003</v>
      </c>
      <c r="T2306" s="20">
        <f t="shared" si="357"/>
        <v>58.375</v>
      </c>
      <c r="U2306" s="19">
        <f t="shared" si="358"/>
        <v>59.491666666666674</v>
      </c>
      <c r="V2306" s="19">
        <f t="shared" si="359"/>
        <v>59.212500000000006</v>
      </c>
    </row>
    <row r="2307" spans="1:22" ht="13.5" x14ac:dyDescent="0.25">
      <c r="A2307" s="3">
        <f>RSI!A2307</f>
        <v>45359</v>
      </c>
      <c r="B2307" s="2">
        <f>RSI!B2307</f>
        <v>4.5896999999999997</v>
      </c>
      <c r="C2307" s="2">
        <f>RSI!I2307</f>
        <v>76.011251752514141</v>
      </c>
      <c r="D2307" s="2">
        <f>MACD!E2307</f>
        <v>-0.11520138031385052</v>
      </c>
      <c r="E2307" s="2">
        <f>MACD!F2307</f>
        <v>-9.2188723802225536E-2</v>
      </c>
      <c r="F2307" s="2">
        <f>'Moving Avg'!D2307</f>
        <v>4.57904</v>
      </c>
      <c r="G2307" s="2">
        <f>'Moving Avg'!F2307</f>
        <v>4.3999100000000002</v>
      </c>
      <c r="H2307" s="2">
        <f>'Moving Avg'!G2307</f>
        <v>4.3277340000000004</v>
      </c>
      <c r="I2307" s="2">
        <f>'Moving Avg'!H2307</f>
        <v>4.3899545000000009</v>
      </c>
      <c r="J2307" s="17" t="str">
        <f>OBV!F2307</f>
        <v>BULLISH</v>
      </c>
      <c r="K2307" s="17" t="str">
        <f>OBV!G2307</f>
        <v>NEUTRAL</v>
      </c>
      <c r="L2307" s="17" t="str">
        <f>OBV!H2307</f>
        <v>CONFIRMED BULLISH</v>
      </c>
      <c r="M2307" s="19">
        <f t="shared" si="360"/>
        <v>0</v>
      </c>
      <c r="N2307" s="19">
        <f t="shared" si="361"/>
        <v>100</v>
      </c>
      <c r="O2307" s="19">
        <f t="shared" si="362"/>
        <v>50</v>
      </c>
      <c r="P2307" s="19">
        <f t="shared" si="363"/>
        <v>83.5</v>
      </c>
      <c r="Q2307" s="20">
        <f t="shared" ref="Q2307:Q2370" si="364">0.35*M2307+N2307*0.35+O2307*0.15+P2307*0.15</f>
        <v>55.024999999999999</v>
      </c>
      <c r="R2307" s="20">
        <f t="shared" ref="R2307:R2370" si="365">M2307*0.2+N2307*0.2+O2307*0.35+P2307*0.25</f>
        <v>58.375</v>
      </c>
      <c r="S2307" s="20">
        <f t="shared" ref="S2307:S2370" si="366">M2307*0.15+N2307*0.15+O2307*0.25+P2307*0.45</f>
        <v>65.075000000000003</v>
      </c>
      <c r="T2307" s="20">
        <f t="shared" ref="T2307:T2370" si="367">0.25*SUM(M2307:P2307)</f>
        <v>58.375</v>
      </c>
      <c r="U2307" s="19">
        <f t="shared" ref="U2307:U2370" si="368">SUM(Q2307:S2307)/3</f>
        <v>59.491666666666674</v>
      </c>
      <c r="V2307" s="19">
        <f t="shared" ref="V2307:V2370" si="369">SUM(Q2307:T2307)/4</f>
        <v>59.212500000000006</v>
      </c>
    </row>
    <row r="2308" spans="1:22" ht="13.5" x14ac:dyDescent="0.25">
      <c r="A2308" s="3">
        <f>RSI!A2308</f>
        <v>45362</v>
      </c>
      <c r="B2308" s="2">
        <f>RSI!B2308</f>
        <v>4.5808</v>
      </c>
      <c r="C2308" s="2">
        <f>RSI!I2308</f>
        <v>74.110764978485051</v>
      </c>
      <c r="D2308" s="2">
        <f>MACD!E2308</f>
        <v>-0.11009472211616789</v>
      </c>
      <c r="E2308" s="2">
        <f>MACD!F2308</f>
        <v>-9.5769923465014006E-2</v>
      </c>
      <c r="F2308" s="2">
        <f>'Moving Avg'!D2308</f>
        <v>4.5950800000000003</v>
      </c>
      <c r="G2308" s="2">
        <f>'Moving Avg'!F2308</f>
        <v>4.4155049999999996</v>
      </c>
      <c r="H2308" s="2">
        <f>'Moving Avg'!G2308</f>
        <v>4.3307640000000012</v>
      </c>
      <c r="I2308" s="2">
        <f>'Moving Avg'!H2308</f>
        <v>4.3918090000000003</v>
      </c>
      <c r="J2308" s="17" t="str">
        <f>OBV!F2308</f>
        <v>BULLISH</v>
      </c>
      <c r="K2308" s="17" t="str">
        <f>OBV!G2308</f>
        <v>NEUTRAL</v>
      </c>
      <c r="L2308" s="17" t="str">
        <f>OBV!H2308</f>
        <v>CONFIRMED BULLISH</v>
      </c>
      <c r="M2308" s="19">
        <f t="shared" si="360"/>
        <v>0</v>
      </c>
      <c r="N2308" s="19">
        <f t="shared" si="361"/>
        <v>45</v>
      </c>
      <c r="O2308" s="19">
        <f t="shared" si="362"/>
        <v>50</v>
      </c>
      <c r="P2308" s="19">
        <f t="shared" si="363"/>
        <v>83.5</v>
      </c>
      <c r="Q2308" s="20">
        <f t="shared" si="364"/>
        <v>35.774999999999999</v>
      </c>
      <c r="R2308" s="20">
        <f t="shared" si="365"/>
        <v>47.375</v>
      </c>
      <c r="S2308" s="20">
        <f t="shared" si="366"/>
        <v>56.825000000000003</v>
      </c>
      <c r="T2308" s="20">
        <f t="shared" si="367"/>
        <v>44.625</v>
      </c>
      <c r="U2308" s="19">
        <f t="shared" si="368"/>
        <v>46.658333333333339</v>
      </c>
      <c r="V2308" s="19">
        <f t="shared" si="369"/>
        <v>46.150000000000006</v>
      </c>
    </row>
    <row r="2309" spans="1:22" ht="13.5" x14ac:dyDescent="0.25">
      <c r="A2309" s="3">
        <f>RSI!A2309</f>
        <v>45363</v>
      </c>
      <c r="B2309" s="2">
        <f>RSI!B2309</f>
        <v>4.5452000000000004</v>
      </c>
      <c r="C2309" s="2">
        <f>RSI!I2309</f>
        <v>66.904848360592823</v>
      </c>
      <c r="D2309" s="2">
        <f>MACD!E2309</f>
        <v>-0.10413144606822744</v>
      </c>
      <c r="E2309" s="2">
        <f>MACD!F2309</f>
        <v>-9.7442227985656701E-2</v>
      </c>
      <c r="F2309" s="2">
        <f>'Moving Avg'!D2309</f>
        <v>4.5843800000000003</v>
      </c>
      <c r="G2309" s="2">
        <f>'Moving Avg'!F2309</f>
        <v>4.4288749999999997</v>
      </c>
      <c r="H2309" s="2">
        <f>'Moving Avg'!G2309</f>
        <v>4.3334380000000001</v>
      </c>
      <c r="I2309" s="2">
        <f>'Moving Avg'!H2309</f>
        <v>4.3939025000000012</v>
      </c>
      <c r="J2309" s="17" t="str">
        <f>OBV!F2309</f>
        <v>BEARISH</v>
      </c>
      <c r="K2309" s="17" t="str">
        <f>OBV!G2309</f>
        <v>NEUTRAL</v>
      </c>
      <c r="L2309" s="17" t="str">
        <f>OBV!H2309</f>
        <v>CONFIRMED BEARISH</v>
      </c>
      <c r="M2309" s="19">
        <f t="shared" si="360"/>
        <v>25</v>
      </c>
      <c r="N2309" s="19">
        <f t="shared" si="361"/>
        <v>45</v>
      </c>
      <c r="O2309" s="19">
        <f t="shared" si="362"/>
        <v>50</v>
      </c>
      <c r="P2309" s="19">
        <f t="shared" si="363"/>
        <v>16.5</v>
      </c>
      <c r="Q2309" s="20">
        <f t="shared" si="364"/>
        <v>34.475000000000001</v>
      </c>
      <c r="R2309" s="20">
        <f t="shared" si="365"/>
        <v>35.625</v>
      </c>
      <c r="S2309" s="20">
        <f t="shared" si="366"/>
        <v>30.425000000000001</v>
      </c>
      <c r="T2309" s="20">
        <f t="shared" si="367"/>
        <v>34.125</v>
      </c>
      <c r="U2309" s="19">
        <f t="shared" si="368"/>
        <v>33.508333333333333</v>
      </c>
      <c r="V2309" s="19">
        <f t="shared" si="369"/>
        <v>33.662499999999994</v>
      </c>
    </row>
    <row r="2310" spans="1:22" ht="13.5" x14ac:dyDescent="0.25">
      <c r="A2310" s="3">
        <f>RSI!A2310</f>
        <v>45364</v>
      </c>
      <c r="B2310" s="2">
        <f>RSI!B2310</f>
        <v>4.5896999999999997</v>
      </c>
      <c r="C2310" s="2">
        <f>RSI!I2310</f>
        <v>70.735274461881417</v>
      </c>
      <c r="D2310" s="2">
        <f>MACD!E2310</f>
        <v>-0.10309262356835003</v>
      </c>
      <c r="E2310" s="2">
        <f>MACD!F2310</f>
        <v>-9.8572307102195375E-2</v>
      </c>
      <c r="F2310" s="2">
        <f>'Moving Avg'!D2310</f>
        <v>4.5790199999999999</v>
      </c>
      <c r="G2310" s="2">
        <f>'Moving Avg'!F2310</f>
        <v>4.444469999999999</v>
      </c>
      <c r="H2310" s="2">
        <f>'Moving Avg'!G2310</f>
        <v>4.3377140000000001</v>
      </c>
      <c r="I2310" s="2">
        <f>'Moving Avg'!H2310</f>
        <v>4.396427000000001</v>
      </c>
      <c r="J2310" s="17" t="str">
        <f>OBV!F2310</f>
        <v>BEARISH</v>
      </c>
      <c r="K2310" s="17" t="str">
        <f>OBV!G2310</f>
        <v>NEUTRAL</v>
      </c>
      <c r="L2310" s="17" t="str">
        <f>OBV!H2310</f>
        <v>CONFIRMED BEARISH</v>
      </c>
      <c r="M2310" s="19">
        <f t="shared" si="360"/>
        <v>0</v>
      </c>
      <c r="N2310" s="19">
        <f t="shared" si="361"/>
        <v>45</v>
      </c>
      <c r="O2310" s="19">
        <f t="shared" si="362"/>
        <v>50</v>
      </c>
      <c r="P2310" s="19">
        <f t="shared" si="363"/>
        <v>16.5</v>
      </c>
      <c r="Q2310" s="20">
        <f t="shared" si="364"/>
        <v>25.725000000000001</v>
      </c>
      <c r="R2310" s="20">
        <f t="shared" si="365"/>
        <v>30.625</v>
      </c>
      <c r="S2310" s="20">
        <f t="shared" si="366"/>
        <v>26.675000000000001</v>
      </c>
      <c r="T2310" s="20">
        <f t="shared" si="367"/>
        <v>27.875</v>
      </c>
      <c r="U2310" s="19">
        <f t="shared" si="368"/>
        <v>27.675000000000001</v>
      </c>
      <c r="V2310" s="19">
        <f t="shared" si="369"/>
        <v>27.725000000000001</v>
      </c>
    </row>
    <row r="2311" spans="1:22" ht="13.5" x14ac:dyDescent="0.25">
      <c r="A2311" s="3">
        <f>RSI!A2311</f>
        <v>45365</v>
      </c>
      <c r="B2311" s="2">
        <f>RSI!B2311</f>
        <v>4.5808</v>
      </c>
      <c r="C2311" s="2">
        <f>RSI!I2311</f>
        <v>69.014833259255809</v>
      </c>
      <c r="D2311" s="2">
        <f>MACD!E2311</f>
        <v>-9.8367704247154464E-2</v>
      </c>
      <c r="E2311" s="2">
        <f>MACD!F2311</f>
        <v>-9.853138653118719E-2</v>
      </c>
      <c r="F2311" s="2">
        <f>'Moving Avg'!D2311</f>
        <v>4.5772400000000006</v>
      </c>
      <c r="G2311" s="2">
        <f>'Moving Avg'!F2311</f>
        <v>4.4596199999999993</v>
      </c>
      <c r="H2311" s="2">
        <f>'Moving Avg'!G2311</f>
        <v>4.3419920000000003</v>
      </c>
      <c r="I2311" s="2">
        <f>'Moving Avg'!H2311</f>
        <v>4.3989485000000004</v>
      </c>
      <c r="J2311" s="17" t="str">
        <f>OBV!F2311</f>
        <v>BEARISH</v>
      </c>
      <c r="K2311" s="17" t="str">
        <f>OBV!G2311</f>
        <v>NEUTRAL</v>
      </c>
      <c r="L2311" s="17" t="str">
        <f>OBV!H2311</f>
        <v>CONFIRMED BEARISH</v>
      </c>
      <c r="M2311" s="19">
        <f t="shared" si="360"/>
        <v>25</v>
      </c>
      <c r="N2311" s="19">
        <f t="shared" si="361"/>
        <v>0</v>
      </c>
      <c r="O2311" s="19">
        <f t="shared" si="362"/>
        <v>50</v>
      </c>
      <c r="P2311" s="19">
        <f t="shared" si="363"/>
        <v>16.5</v>
      </c>
      <c r="Q2311" s="20">
        <f t="shared" si="364"/>
        <v>18.725000000000001</v>
      </c>
      <c r="R2311" s="20">
        <f t="shared" si="365"/>
        <v>26.625</v>
      </c>
      <c r="S2311" s="20">
        <f t="shared" si="366"/>
        <v>23.675000000000001</v>
      </c>
      <c r="T2311" s="20">
        <f t="shared" si="367"/>
        <v>22.875</v>
      </c>
      <c r="U2311" s="19">
        <f t="shared" si="368"/>
        <v>23.008333333333336</v>
      </c>
      <c r="V2311" s="19">
        <f t="shared" si="369"/>
        <v>22.975000000000001</v>
      </c>
    </row>
    <row r="2312" spans="1:22" ht="13.5" x14ac:dyDescent="0.25">
      <c r="A2312" s="3">
        <f>RSI!A2312</f>
        <v>45366</v>
      </c>
      <c r="B2312" s="2">
        <f>RSI!B2312</f>
        <v>4.5006000000000004</v>
      </c>
      <c r="C2312" s="2">
        <f>RSI!I2312</f>
        <v>55.835750262735701</v>
      </c>
      <c r="D2312" s="2">
        <f>MACD!E2312</f>
        <v>-8.0998406155083025E-2</v>
      </c>
      <c r="E2312" s="2">
        <f>MACD!F2312</f>
        <v>-9.502479045596636E-2</v>
      </c>
      <c r="F2312" s="2">
        <f>'Moving Avg'!D2312</f>
        <v>4.5594200000000003</v>
      </c>
      <c r="G2312" s="2">
        <f>'Moving Avg'!F2312</f>
        <v>4.4720949999999995</v>
      </c>
      <c r="H2312" s="2">
        <f>'Moving Avg'!G2312</f>
        <v>4.3439519999999998</v>
      </c>
      <c r="I2312" s="2">
        <f>'Moving Avg'!H2312</f>
        <v>4.4006105</v>
      </c>
      <c r="J2312" s="17" t="str">
        <f>OBV!F2312</f>
        <v>BEARISH</v>
      </c>
      <c r="K2312" s="17" t="str">
        <f>OBV!G2312</f>
        <v>NEUTRAL</v>
      </c>
      <c r="L2312" s="17" t="str">
        <f>OBV!H2312</f>
        <v>CONFIRMED BEARISH</v>
      </c>
      <c r="M2312" s="19">
        <f t="shared" si="360"/>
        <v>25</v>
      </c>
      <c r="N2312" s="19">
        <f t="shared" si="361"/>
        <v>0</v>
      </c>
      <c r="O2312" s="19">
        <f t="shared" si="362"/>
        <v>50</v>
      </c>
      <c r="P2312" s="19">
        <f t="shared" si="363"/>
        <v>16.5</v>
      </c>
      <c r="Q2312" s="20">
        <f t="shared" si="364"/>
        <v>18.725000000000001</v>
      </c>
      <c r="R2312" s="20">
        <f t="shared" si="365"/>
        <v>26.625</v>
      </c>
      <c r="S2312" s="20">
        <f t="shared" si="366"/>
        <v>23.675000000000001</v>
      </c>
      <c r="T2312" s="20">
        <f t="shared" si="367"/>
        <v>22.875</v>
      </c>
      <c r="U2312" s="19">
        <f t="shared" si="368"/>
        <v>23.008333333333336</v>
      </c>
      <c r="V2312" s="19">
        <f t="shared" si="369"/>
        <v>22.975000000000001</v>
      </c>
    </row>
    <row r="2313" spans="1:22" ht="13.5" x14ac:dyDescent="0.25">
      <c r="A2313" s="3">
        <f>RSI!A2313</f>
        <v>45369</v>
      </c>
      <c r="B2313" s="2">
        <f>RSI!B2313</f>
        <v>4.5362999999999998</v>
      </c>
      <c r="C2313" s="2">
        <f>RSI!I2313</f>
        <v>59.539585106510415</v>
      </c>
      <c r="D2313" s="2">
        <f>MACD!E2313</f>
        <v>-6.7843561141008202E-2</v>
      </c>
      <c r="E2313" s="2">
        <f>MACD!F2313</f>
        <v>-8.9588544592974745E-2</v>
      </c>
      <c r="F2313" s="2">
        <f>'Moving Avg'!D2313</f>
        <v>4.5505200000000006</v>
      </c>
      <c r="G2313" s="2">
        <f>'Moving Avg'!F2313</f>
        <v>4.4863549999999996</v>
      </c>
      <c r="H2313" s="2">
        <f>'Moving Avg'!G2313</f>
        <v>4.34734</v>
      </c>
      <c r="I2313" s="2">
        <f>'Moving Avg'!H2313</f>
        <v>4.4024925000000001</v>
      </c>
      <c r="J2313" s="17" t="str">
        <f>OBV!F2313</f>
        <v>BEARISH</v>
      </c>
      <c r="K2313" s="17" t="str">
        <f>OBV!G2313</f>
        <v>NEUTRAL</v>
      </c>
      <c r="L2313" s="17" t="str">
        <f>OBV!H2313</f>
        <v>CONFIRMED BEARISH</v>
      </c>
      <c r="M2313" s="19">
        <f t="shared" si="360"/>
        <v>25</v>
      </c>
      <c r="N2313" s="19">
        <f t="shared" si="361"/>
        <v>0</v>
      </c>
      <c r="O2313" s="19">
        <f t="shared" si="362"/>
        <v>50</v>
      </c>
      <c r="P2313" s="19">
        <f t="shared" si="363"/>
        <v>16.5</v>
      </c>
      <c r="Q2313" s="20">
        <f t="shared" si="364"/>
        <v>18.725000000000001</v>
      </c>
      <c r="R2313" s="20">
        <f t="shared" si="365"/>
        <v>26.625</v>
      </c>
      <c r="S2313" s="20">
        <f t="shared" si="366"/>
        <v>23.675000000000001</v>
      </c>
      <c r="T2313" s="20">
        <f t="shared" si="367"/>
        <v>22.875</v>
      </c>
      <c r="U2313" s="19">
        <f t="shared" si="368"/>
        <v>23.008333333333336</v>
      </c>
      <c r="V2313" s="19">
        <f t="shared" si="369"/>
        <v>22.975000000000001</v>
      </c>
    </row>
    <row r="2314" spans="1:22" ht="13.5" x14ac:dyDescent="0.25">
      <c r="A2314" s="3">
        <f>RSI!A2314</f>
        <v>45370</v>
      </c>
      <c r="B2314" s="2">
        <f>RSI!B2314</f>
        <v>4.4471999999999996</v>
      </c>
      <c r="C2314" s="2">
        <f>RSI!I2314</f>
        <v>48.587445033904331</v>
      </c>
      <c r="D2314" s="2">
        <f>MACD!E2314</f>
        <v>-3.5478442555724854E-2</v>
      </c>
      <c r="E2314" s="2">
        <f>MACD!F2314</f>
        <v>-7.8766524185524781E-2</v>
      </c>
      <c r="F2314" s="2">
        <f>'Moving Avg'!D2314</f>
        <v>4.5309200000000001</v>
      </c>
      <c r="G2314" s="2">
        <f>'Moving Avg'!F2314</f>
        <v>4.4948249999999996</v>
      </c>
      <c r="H2314" s="2">
        <f>'Moving Avg'!G2314</f>
        <v>4.3501919999999998</v>
      </c>
      <c r="I2314" s="2">
        <f>'Moving Avg'!H2314</f>
        <v>4.4039289999999998</v>
      </c>
      <c r="J2314" s="17" t="str">
        <f>OBV!F2314</f>
        <v>BEARISH</v>
      </c>
      <c r="K2314" s="17" t="str">
        <f>OBV!G2314</f>
        <v>NEUTRAL</v>
      </c>
      <c r="L2314" s="17" t="str">
        <f>OBV!H2314</f>
        <v>CONFIRMED BEARISH</v>
      </c>
      <c r="M2314" s="19">
        <f t="shared" si="360"/>
        <v>25</v>
      </c>
      <c r="N2314" s="19">
        <f t="shared" si="361"/>
        <v>0</v>
      </c>
      <c r="O2314" s="19">
        <f t="shared" si="362"/>
        <v>50</v>
      </c>
      <c r="P2314" s="19">
        <f t="shared" si="363"/>
        <v>16.5</v>
      </c>
      <c r="Q2314" s="20">
        <f t="shared" si="364"/>
        <v>18.725000000000001</v>
      </c>
      <c r="R2314" s="20">
        <f t="shared" si="365"/>
        <v>26.625</v>
      </c>
      <c r="S2314" s="20">
        <f t="shared" si="366"/>
        <v>23.675000000000001</v>
      </c>
      <c r="T2314" s="20">
        <f t="shared" si="367"/>
        <v>22.875</v>
      </c>
      <c r="U2314" s="19">
        <f t="shared" si="368"/>
        <v>23.008333333333336</v>
      </c>
      <c r="V2314" s="19">
        <f t="shared" si="369"/>
        <v>22.975000000000001</v>
      </c>
    </row>
    <row r="2315" spans="1:22" ht="13.5" x14ac:dyDescent="0.25">
      <c r="A2315" s="3">
        <f>RSI!A2315</f>
        <v>45372</v>
      </c>
      <c r="B2315" s="2">
        <f>RSI!B2315</f>
        <v>4.4561000000000002</v>
      </c>
      <c r="C2315" s="2">
        <f>RSI!I2315</f>
        <v>49.585029524914297</v>
      </c>
      <c r="D2315" s="2">
        <f>MACD!E2315</f>
        <v>-5.911145173456589E-3</v>
      </c>
      <c r="E2315" s="2">
        <f>MACD!F2315</f>
        <v>-6.4195448383111142E-2</v>
      </c>
      <c r="F2315" s="2">
        <f>'Moving Avg'!D2315</f>
        <v>4.5041999999999991</v>
      </c>
      <c r="G2315" s="2">
        <f>'Moving Avg'!F2315</f>
        <v>4.5019550000000006</v>
      </c>
      <c r="H2315" s="2">
        <f>'Moving Avg'!G2315</f>
        <v>4.3532219999999997</v>
      </c>
      <c r="I2315" s="2">
        <f>'Moving Avg'!H2315</f>
        <v>4.4053684999999989</v>
      </c>
      <c r="J2315" s="17" t="str">
        <f>OBV!F2315</f>
        <v>BEARISH</v>
      </c>
      <c r="K2315" s="17" t="str">
        <f>OBV!G2315</f>
        <v>NEUTRAL</v>
      </c>
      <c r="L2315" s="17" t="str">
        <f>OBV!H2315</f>
        <v>CONFIRMED BEARISH</v>
      </c>
      <c r="M2315" s="19">
        <f t="shared" si="360"/>
        <v>25</v>
      </c>
      <c r="N2315" s="19">
        <f t="shared" si="361"/>
        <v>0</v>
      </c>
      <c r="O2315" s="19">
        <f t="shared" si="362"/>
        <v>50</v>
      </c>
      <c r="P2315" s="19">
        <f t="shared" si="363"/>
        <v>16.5</v>
      </c>
      <c r="Q2315" s="20">
        <f t="shared" si="364"/>
        <v>18.725000000000001</v>
      </c>
      <c r="R2315" s="20">
        <f t="shared" si="365"/>
        <v>26.625</v>
      </c>
      <c r="S2315" s="20">
        <f t="shared" si="366"/>
        <v>23.675000000000001</v>
      </c>
      <c r="T2315" s="20">
        <f t="shared" si="367"/>
        <v>22.875</v>
      </c>
      <c r="U2315" s="19">
        <f t="shared" si="368"/>
        <v>23.008333333333336</v>
      </c>
      <c r="V2315" s="19">
        <f t="shared" si="369"/>
        <v>22.975000000000001</v>
      </c>
    </row>
    <row r="2316" spans="1:22" ht="13.5" x14ac:dyDescent="0.25">
      <c r="A2316" s="3">
        <f>RSI!A2316</f>
        <v>45373</v>
      </c>
      <c r="B2316" s="2">
        <f>RSI!B2316</f>
        <v>4.4561000000000002</v>
      </c>
      <c r="C2316" s="2">
        <f>RSI!I2316</f>
        <v>49.585029524914297</v>
      </c>
      <c r="D2316" s="2">
        <f>MACD!E2316</f>
        <v>1.502632309097951E-2</v>
      </c>
      <c r="E2316" s="2">
        <f>MACD!F2316</f>
        <v>-4.8351094088293009E-2</v>
      </c>
      <c r="F2316" s="2">
        <f>'Moving Avg'!D2316</f>
        <v>4.4792599999999991</v>
      </c>
      <c r="G2316" s="2">
        <f>'Moving Avg'!F2316</f>
        <v>4.5068600000000014</v>
      </c>
      <c r="H2316" s="2">
        <f>'Moving Avg'!G2316</f>
        <v>4.3562519999999996</v>
      </c>
      <c r="I2316" s="2">
        <f>'Moving Avg'!H2316</f>
        <v>4.4068079999999989</v>
      </c>
      <c r="J2316" s="17" t="str">
        <f>OBV!F2316</f>
        <v>BULLISH</v>
      </c>
      <c r="K2316" s="17" t="str">
        <f>OBV!G2316</f>
        <v>NEUTRAL</v>
      </c>
      <c r="L2316" s="17" t="str">
        <f>OBV!H2316</f>
        <v>BULLISH DIVERGENCE</v>
      </c>
      <c r="M2316" s="19">
        <f t="shared" si="360"/>
        <v>25</v>
      </c>
      <c r="N2316" s="19">
        <f t="shared" si="361"/>
        <v>0</v>
      </c>
      <c r="O2316" s="19">
        <f t="shared" si="362"/>
        <v>50</v>
      </c>
      <c r="P2316" s="19">
        <f t="shared" si="363"/>
        <v>66.5</v>
      </c>
      <c r="Q2316" s="20">
        <f t="shared" si="364"/>
        <v>26.225000000000001</v>
      </c>
      <c r="R2316" s="20">
        <f t="shared" si="365"/>
        <v>39.125</v>
      </c>
      <c r="S2316" s="20">
        <f t="shared" si="366"/>
        <v>46.174999999999997</v>
      </c>
      <c r="T2316" s="20">
        <f t="shared" si="367"/>
        <v>35.375</v>
      </c>
      <c r="U2316" s="19">
        <f t="shared" si="368"/>
        <v>37.174999999999997</v>
      </c>
      <c r="V2316" s="19">
        <f t="shared" si="369"/>
        <v>36.724999999999994</v>
      </c>
    </row>
    <row r="2317" spans="1:22" ht="13.5" x14ac:dyDescent="0.25">
      <c r="A2317" s="3">
        <f>RSI!A2317</f>
        <v>45376</v>
      </c>
      <c r="B2317" s="2">
        <f>RSI!B2317</f>
        <v>4.4561000000000002</v>
      </c>
      <c r="C2317" s="2">
        <f>RSI!I2317</f>
        <v>49.585029524914297</v>
      </c>
      <c r="D2317" s="2">
        <f>MACD!E2317</f>
        <v>3.2781589416781109E-2</v>
      </c>
      <c r="E2317" s="2">
        <f>MACD!F2317</f>
        <v>-3.2124557387278187E-2</v>
      </c>
      <c r="F2317" s="2">
        <f>'Moving Avg'!D2317</f>
        <v>4.4703599999999994</v>
      </c>
      <c r="G2317" s="2">
        <f>'Moving Avg'!F2317</f>
        <v>4.5104250000000006</v>
      </c>
      <c r="H2317" s="2">
        <f>'Moving Avg'!G2317</f>
        <v>4.3592819999999985</v>
      </c>
      <c r="I2317" s="2">
        <f>'Moving Avg'!H2317</f>
        <v>4.4076639999999978</v>
      </c>
      <c r="J2317" s="17" t="str">
        <f>OBV!F2317</f>
        <v>BULLISH</v>
      </c>
      <c r="K2317" s="17" t="str">
        <f>OBV!G2317</f>
        <v>NEUTRAL</v>
      </c>
      <c r="L2317" s="17" t="str">
        <f>OBV!H2317</f>
        <v>BULLISH DIVERGENCE</v>
      </c>
      <c r="M2317" s="19">
        <f t="shared" si="360"/>
        <v>25</v>
      </c>
      <c r="N2317" s="19">
        <f t="shared" si="361"/>
        <v>0</v>
      </c>
      <c r="O2317" s="19">
        <f t="shared" si="362"/>
        <v>50</v>
      </c>
      <c r="P2317" s="19">
        <f t="shared" si="363"/>
        <v>66.5</v>
      </c>
      <c r="Q2317" s="20">
        <f t="shared" si="364"/>
        <v>26.225000000000001</v>
      </c>
      <c r="R2317" s="20">
        <f t="shared" si="365"/>
        <v>39.125</v>
      </c>
      <c r="S2317" s="20">
        <f t="shared" si="366"/>
        <v>46.174999999999997</v>
      </c>
      <c r="T2317" s="20">
        <f t="shared" si="367"/>
        <v>35.375</v>
      </c>
      <c r="U2317" s="19">
        <f t="shared" si="368"/>
        <v>37.174999999999997</v>
      </c>
      <c r="V2317" s="19">
        <f t="shared" si="369"/>
        <v>36.724999999999994</v>
      </c>
    </row>
    <row r="2318" spans="1:22" ht="13.5" x14ac:dyDescent="0.25">
      <c r="A2318" s="3">
        <f>RSI!A2318</f>
        <v>45377</v>
      </c>
      <c r="B2318" s="2">
        <f>RSI!B2318</f>
        <v>4.4561000000000002</v>
      </c>
      <c r="C2318" s="2">
        <f>RSI!I2318</f>
        <v>49.585029524914297</v>
      </c>
      <c r="D2318" s="2">
        <f>MACD!E2318</f>
        <v>4.6472107598913404E-2</v>
      </c>
      <c r="E2318" s="2">
        <f>MACD!F2318</f>
        <v>-1.6405224390039871E-2</v>
      </c>
      <c r="F2318" s="2">
        <f>'Moving Avg'!D2318</f>
        <v>4.4543200000000001</v>
      </c>
      <c r="G2318" s="2">
        <f>'Moving Avg'!F2318</f>
        <v>4.5126550000000014</v>
      </c>
      <c r="H2318" s="2">
        <f>'Moving Avg'!G2318</f>
        <v>4.3621339999999993</v>
      </c>
      <c r="I2318" s="2">
        <f>'Moving Avg'!H2318</f>
        <v>4.4085199999999984</v>
      </c>
      <c r="J2318" s="17" t="str">
        <f>OBV!F2318</f>
        <v>BULLISH</v>
      </c>
      <c r="K2318" s="17" t="str">
        <f>OBV!G2318</f>
        <v>NEUTRAL</v>
      </c>
      <c r="L2318" s="17" t="str">
        <f>OBV!H2318</f>
        <v>BULLISH DIVERGENCE</v>
      </c>
      <c r="M2318" s="19">
        <f t="shared" si="360"/>
        <v>25</v>
      </c>
      <c r="N2318" s="19">
        <f t="shared" si="361"/>
        <v>0</v>
      </c>
      <c r="O2318" s="19">
        <f t="shared" si="362"/>
        <v>50</v>
      </c>
      <c r="P2318" s="19">
        <f t="shared" si="363"/>
        <v>66.5</v>
      </c>
      <c r="Q2318" s="20">
        <f t="shared" si="364"/>
        <v>26.225000000000001</v>
      </c>
      <c r="R2318" s="20">
        <f t="shared" si="365"/>
        <v>39.125</v>
      </c>
      <c r="S2318" s="20">
        <f t="shared" si="366"/>
        <v>46.174999999999997</v>
      </c>
      <c r="T2318" s="20">
        <f t="shared" si="367"/>
        <v>35.375</v>
      </c>
      <c r="U2318" s="19">
        <f t="shared" si="368"/>
        <v>37.174999999999997</v>
      </c>
      <c r="V2318" s="19">
        <f t="shared" si="369"/>
        <v>36.724999999999994</v>
      </c>
    </row>
    <row r="2319" spans="1:22" ht="13.5" x14ac:dyDescent="0.25">
      <c r="A2319" s="3">
        <f>RSI!A2319</f>
        <v>45378</v>
      </c>
      <c r="B2319" s="2">
        <f>RSI!B2319</f>
        <v>4.4561000000000002</v>
      </c>
      <c r="C2319" s="2">
        <f>RSI!I2319</f>
        <v>49.58502952491429</v>
      </c>
      <c r="D2319" s="2">
        <f>MACD!E2319</f>
        <v>5.2612859934214384E-2</v>
      </c>
      <c r="E2319" s="2">
        <f>MACD!F2319</f>
        <v>-2.6016075251890196E-3</v>
      </c>
      <c r="F2319" s="2">
        <f>'Moving Avg'!D2319</f>
        <v>4.4561000000000002</v>
      </c>
      <c r="G2319" s="2">
        <f>'Moving Avg'!F2319</f>
        <v>4.5148850000000014</v>
      </c>
      <c r="H2319" s="2">
        <f>'Moving Avg'!G2319</f>
        <v>4.3649859999999991</v>
      </c>
      <c r="I2319" s="2">
        <f>'Moving Avg'!H2319</f>
        <v>4.4094174999999982</v>
      </c>
      <c r="J2319" s="17" t="str">
        <f>OBV!F2319</f>
        <v>BULLISH</v>
      </c>
      <c r="K2319" s="17" t="str">
        <f>OBV!G2319</f>
        <v>NEUTRAL</v>
      </c>
      <c r="L2319" s="17" t="str">
        <f>OBV!H2319</f>
        <v>CONFIRMED BULLISH</v>
      </c>
      <c r="M2319" s="19">
        <f t="shared" si="360"/>
        <v>25</v>
      </c>
      <c r="N2319" s="19">
        <f t="shared" si="361"/>
        <v>0</v>
      </c>
      <c r="O2319" s="19">
        <f t="shared" si="362"/>
        <v>50</v>
      </c>
      <c r="P2319" s="19">
        <f t="shared" si="363"/>
        <v>83.5</v>
      </c>
      <c r="Q2319" s="20">
        <f t="shared" si="364"/>
        <v>28.774999999999999</v>
      </c>
      <c r="R2319" s="20">
        <f t="shared" si="365"/>
        <v>43.375</v>
      </c>
      <c r="S2319" s="20">
        <f t="shared" si="366"/>
        <v>53.825000000000003</v>
      </c>
      <c r="T2319" s="20">
        <f t="shared" si="367"/>
        <v>39.625</v>
      </c>
      <c r="U2319" s="19">
        <f t="shared" si="368"/>
        <v>41.991666666666667</v>
      </c>
      <c r="V2319" s="19">
        <f t="shared" si="369"/>
        <v>41.400000000000006</v>
      </c>
    </row>
    <row r="2320" spans="1:22" ht="13.5" x14ac:dyDescent="0.25">
      <c r="A2320" s="3">
        <f>RSI!A2320</f>
        <v>45379</v>
      </c>
      <c r="B2320" s="2">
        <f>RSI!B2320</f>
        <v>4.4561000000000002</v>
      </c>
      <c r="C2320" s="2">
        <f>RSI!I2320</f>
        <v>49.58502952491429</v>
      </c>
      <c r="D2320" s="2">
        <f>MACD!E2320</f>
        <v>6.4685952391396739E-2</v>
      </c>
      <c r="E2320" s="2">
        <f>MACD!F2320</f>
        <v>1.0855904458128132E-2</v>
      </c>
      <c r="F2320" s="2">
        <f>'Moving Avg'!D2320</f>
        <v>4.4561000000000002</v>
      </c>
      <c r="G2320" s="2">
        <f>'Moving Avg'!F2320</f>
        <v>4.5171150000000022</v>
      </c>
      <c r="H2320" s="2">
        <f>'Moving Avg'!G2320</f>
        <v>4.3690859999999994</v>
      </c>
      <c r="I2320" s="2">
        <f>'Moving Avg'!H2320</f>
        <v>4.409606499999998</v>
      </c>
      <c r="J2320" s="17" t="str">
        <f>OBV!F2320</f>
        <v>NEUTRAL</v>
      </c>
      <c r="K2320" s="17" t="str">
        <f>OBV!G2320</f>
        <v>NEUTRAL</v>
      </c>
      <c r="L2320" s="17" t="str">
        <f>OBV!H2320</f>
        <v>NEUTRAL</v>
      </c>
      <c r="M2320" s="19">
        <f t="shared" si="360"/>
        <v>25</v>
      </c>
      <c r="N2320" s="19">
        <f t="shared" si="361"/>
        <v>0</v>
      </c>
      <c r="O2320" s="19">
        <f t="shared" si="362"/>
        <v>50</v>
      </c>
      <c r="P2320" s="19">
        <f t="shared" si="363"/>
        <v>33</v>
      </c>
      <c r="Q2320" s="20">
        <f t="shared" si="364"/>
        <v>21.2</v>
      </c>
      <c r="R2320" s="20">
        <f t="shared" si="365"/>
        <v>30.75</v>
      </c>
      <c r="S2320" s="20">
        <f t="shared" si="366"/>
        <v>31.1</v>
      </c>
      <c r="T2320" s="20">
        <f t="shared" si="367"/>
        <v>27</v>
      </c>
      <c r="U2320" s="19">
        <f t="shared" si="368"/>
        <v>27.683333333333337</v>
      </c>
      <c r="V2320" s="19">
        <f t="shared" si="369"/>
        <v>27.512500000000003</v>
      </c>
    </row>
    <row r="2321" spans="1:22" ht="13.5" x14ac:dyDescent="0.25">
      <c r="A2321" s="3">
        <f>RSI!A2321</f>
        <v>45380</v>
      </c>
      <c r="B2321" s="2">
        <f>RSI!B2321</f>
        <v>4.4115000000000002</v>
      </c>
      <c r="C2321" s="2">
        <f>RSI!I2321</f>
        <v>43.054452904519003</v>
      </c>
      <c r="D2321" s="2">
        <f>MACD!E2321</f>
        <v>7.6864746169627907E-2</v>
      </c>
      <c r="E2321" s="2">
        <f>MACD!F2321</f>
        <v>2.4057672800428087E-2</v>
      </c>
      <c r="F2321" s="2">
        <f>'Moving Avg'!D2321</f>
        <v>4.4471800000000004</v>
      </c>
      <c r="G2321" s="2">
        <f>'Moving Avg'!F2321</f>
        <v>4.5157800000000012</v>
      </c>
      <c r="H2321" s="2">
        <f>'Moving Avg'!G2321</f>
        <v>4.3712239999999989</v>
      </c>
      <c r="I2321" s="2">
        <f>'Moving Avg'!H2321</f>
        <v>4.4097809999999988</v>
      </c>
      <c r="J2321" s="17" t="str">
        <f>OBV!F2321</f>
        <v>BEARISH</v>
      </c>
      <c r="K2321" s="17" t="str">
        <f>OBV!G2321</f>
        <v>NEUTRAL</v>
      </c>
      <c r="L2321" s="17" t="str">
        <f>OBV!H2321</f>
        <v>CONFIRMED BEARISH</v>
      </c>
      <c r="M2321" s="19">
        <f t="shared" si="360"/>
        <v>25</v>
      </c>
      <c r="N2321" s="19">
        <f t="shared" si="361"/>
        <v>0</v>
      </c>
      <c r="O2321" s="19">
        <f t="shared" si="362"/>
        <v>50</v>
      </c>
      <c r="P2321" s="19">
        <f t="shared" si="363"/>
        <v>16.5</v>
      </c>
      <c r="Q2321" s="20">
        <f t="shared" si="364"/>
        <v>18.725000000000001</v>
      </c>
      <c r="R2321" s="20">
        <f t="shared" si="365"/>
        <v>26.625</v>
      </c>
      <c r="S2321" s="20">
        <f t="shared" si="366"/>
        <v>23.675000000000001</v>
      </c>
      <c r="T2321" s="20">
        <f t="shared" si="367"/>
        <v>22.875</v>
      </c>
      <c r="U2321" s="19">
        <f t="shared" si="368"/>
        <v>23.008333333333336</v>
      </c>
      <c r="V2321" s="19">
        <f t="shared" si="369"/>
        <v>22.975000000000001</v>
      </c>
    </row>
    <row r="2322" spans="1:22" ht="13.5" x14ac:dyDescent="0.25">
      <c r="A2322" s="3">
        <f>RSI!A2322</f>
        <v>45383</v>
      </c>
      <c r="B2322" s="2">
        <f>RSI!B2322</f>
        <v>4.4561000000000002</v>
      </c>
      <c r="C2322" s="2">
        <f>RSI!I2322</f>
        <v>50.128073774491646</v>
      </c>
      <c r="D2322" s="2">
        <f>MACD!E2322</f>
        <v>7.1817764130697626E-2</v>
      </c>
      <c r="E2322" s="2">
        <f>MACD!F2322</f>
        <v>3.3609691066481998E-2</v>
      </c>
      <c r="F2322" s="2">
        <f>'Moving Avg'!D2322</f>
        <v>4.4471800000000004</v>
      </c>
      <c r="G2322" s="2">
        <f>'Moving Avg'!F2322</f>
        <v>4.5140000000000011</v>
      </c>
      <c r="H2322" s="2">
        <f>'Moving Avg'!G2322</f>
        <v>4.3737199999999987</v>
      </c>
      <c r="I2322" s="2">
        <f>'Moving Avg'!H2322</f>
        <v>4.4103449999999986</v>
      </c>
      <c r="J2322" s="17" t="str">
        <f>OBV!F2322</f>
        <v>BEARISH</v>
      </c>
      <c r="K2322" s="17" t="str">
        <f>OBV!G2322</f>
        <v>NEUTRAL</v>
      </c>
      <c r="L2322" s="17" t="str">
        <f>OBV!H2322</f>
        <v>NEUTRAL</v>
      </c>
      <c r="M2322" s="19">
        <f t="shared" si="360"/>
        <v>25</v>
      </c>
      <c r="N2322" s="19">
        <f t="shared" si="361"/>
        <v>0</v>
      </c>
      <c r="O2322" s="19">
        <f t="shared" si="362"/>
        <v>50</v>
      </c>
      <c r="P2322" s="19">
        <f t="shared" si="363"/>
        <v>16.5</v>
      </c>
      <c r="Q2322" s="20">
        <f t="shared" si="364"/>
        <v>18.725000000000001</v>
      </c>
      <c r="R2322" s="20">
        <f t="shared" si="365"/>
        <v>26.625</v>
      </c>
      <c r="S2322" s="20">
        <f t="shared" si="366"/>
        <v>23.675000000000001</v>
      </c>
      <c r="T2322" s="20">
        <f t="shared" si="367"/>
        <v>22.875</v>
      </c>
      <c r="U2322" s="19">
        <f t="shared" si="368"/>
        <v>23.008333333333336</v>
      </c>
      <c r="V2322" s="19">
        <f t="shared" si="369"/>
        <v>22.975000000000001</v>
      </c>
    </row>
    <row r="2323" spans="1:22" ht="13.5" x14ac:dyDescent="0.25">
      <c r="A2323" s="3">
        <f>RSI!A2323</f>
        <v>45384</v>
      </c>
      <c r="B2323" s="2">
        <f>RSI!B2323</f>
        <v>4.4561000000000002</v>
      </c>
      <c r="C2323" s="2">
        <f>RSI!I2323</f>
        <v>50.128073774491646</v>
      </c>
      <c r="D2323" s="2">
        <f>MACD!E2323</f>
        <v>7.3044570064518588E-2</v>
      </c>
      <c r="E2323" s="2">
        <f>MACD!F2323</f>
        <v>4.149666686608932E-2</v>
      </c>
      <c r="F2323" s="2">
        <f>'Moving Avg'!D2323</f>
        <v>4.4471800000000004</v>
      </c>
      <c r="G2323" s="2">
        <f>'Moving Avg'!F2323</f>
        <v>4.5117750000000019</v>
      </c>
      <c r="H2323" s="2">
        <f>'Moving Avg'!G2323</f>
        <v>4.3776419999999989</v>
      </c>
      <c r="I2323" s="2">
        <f>'Moving Avg'!H2323</f>
        <v>4.4106174999999981</v>
      </c>
      <c r="J2323" s="17" t="str">
        <f>OBV!F2323</f>
        <v>BEARISH</v>
      </c>
      <c r="K2323" s="17" t="str">
        <f>OBV!G2323</f>
        <v>NEUTRAL</v>
      </c>
      <c r="L2323" s="17" t="str">
        <f>OBV!H2323</f>
        <v>NEUTRAL</v>
      </c>
      <c r="M2323" s="19">
        <f t="shared" si="360"/>
        <v>25</v>
      </c>
      <c r="N2323" s="19">
        <f t="shared" si="361"/>
        <v>0</v>
      </c>
      <c r="O2323" s="19">
        <f t="shared" si="362"/>
        <v>50</v>
      </c>
      <c r="P2323" s="19">
        <f t="shared" si="363"/>
        <v>16.5</v>
      </c>
      <c r="Q2323" s="20">
        <f t="shared" si="364"/>
        <v>18.725000000000001</v>
      </c>
      <c r="R2323" s="20">
        <f t="shared" si="365"/>
        <v>26.625</v>
      </c>
      <c r="S2323" s="20">
        <f t="shared" si="366"/>
        <v>23.675000000000001</v>
      </c>
      <c r="T2323" s="20">
        <f t="shared" si="367"/>
        <v>22.875</v>
      </c>
      <c r="U2323" s="19">
        <f t="shared" si="368"/>
        <v>23.008333333333336</v>
      </c>
      <c r="V2323" s="19">
        <f t="shared" si="369"/>
        <v>22.975000000000001</v>
      </c>
    </row>
    <row r="2324" spans="1:22" ht="13.5" x14ac:dyDescent="0.25">
      <c r="A2324" s="3">
        <f>RSI!A2324</f>
        <v>45385</v>
      </c>
      <c r="B2324" s="2">
        <f>RSI!B2324</f>
        <v>4.5896999999999997</v>
      </c>
      <c r="C2324" s="2">
        <f>RSI!I2324</f>
        <v>65.162091296079609</v>
      </c>
      <c r="D2324" s="2">
        <f>MACD!E2324</f>
        <v>5.0483297561791929E-2</v>
      </c>
      <c r="E2324" s="2">
        <f>MACD!F2324</f>
        <v>4.329399300522984E-2</v>
      </c>
      <c r="F2324" s="2">
        <f>'Moving Avg'!D2324</f>
        <v>4.4738999999999995</v>
      </c>
      <c r="G2324" s="2">
        <f>'Moving Avg'!F2324</f>
        <v>4.5113250000000011</v>
      </c>
      <c r="H2324" s="2">
        <f>'Moving Avg'!G2324</f>
        <v>4.3845919999999987</v>
      </c>
      <c r="I2324" s="2">
        <f>'Moving Avg'!H2324</f>
        <v>4.4115579999999985</v>
      </c>
      <c r="J2324" s="17" t="str">
        <f>OBV!F2324</f>
        <v>BEARISH</v>
      </c>
      <c r="K2324" s="17" t="str">
        <f>OBV!G2324</f>
        <v>NEUTRAL</v>
      </c>
      <c r="L2324" s="17" t="str">
        <f>OBV!H2324</f>
        <v>BEARISH DIVERGENCE</v>
      </c>
      <c r="M2324" s="19">
        <f t="shared" si="360"/>
        <v>25</v>
      </c>
      <c r="N2324" s="19">
        <f t="shared" si="361"/>
        <v>0</v>
      </c>
      <c r="O2324" s="19">
        <f t="shared" si="362"/>
        <v>50</v>
      </c>
      <c r="P2324" s="19">
        <f t="shared" si="363"/>
        <v>16.5</v>
      </c>
      <c r="Q2324" s="20">
        <f t="shared" si="364"/>
        <v>18.725000000000001</v>
      </c>
      <c r="R2324" s="20">
        <f t="shared" si="365"/>
        <v>26.625</v>
      </c>
      <c r="S2324" s="20">
        <f t="shared" si="366"/>
        <v>23.675000000000001</v>
      </c>
      <c r="T2324" s="20">
        <f t="shared" si="367"/>
        <v>22.875</v>
      </c>
      <c r="U2324" s="19">
        <f t="shared" si="368"/>
        <v>23.008333333333336</v>
      </c>
      <c r="V2324" s="19">
        <f t="shared" si="369"/>
        <v>22.975000000000001</v>
      </c>
    </row>
    <row r="2325" spans="1:22" ht="13.5" x14ac:dyDescent="0.25">
      <c r="A2325" s="3">
        <f>RSI!A2325</f>
        <v>45386</v>
      </c>
      <c r="B2325" s="2">
        <f>RSI!B2325</f>
        <v>4.5719000000000003</v>
      </c>
      <c r="C2325" s="2">
        <f>RSI!I2325</f>
        <v>62.460482438812633</v>
      </c>
      <c r="D2325" s="2">
        <f>MACD!E2325</f>
        <v>3.3295596341002209E-2</v>
      </c>
      <c r="E2325" s="2">
        <f>MACD!F2325</f>
        <v>4.1294313672384314E-2</v>
      </c>
      <c r="F2325" s="2">
        <f>'Moving Avg'!D2325</f>
        <v>4.4970599999999994</v>
      </c>
      <c r="G2325" s="2">
        <f>'Moving Avg'!F2325</f>
        <v>4.5090950000000003</v>
      </c>
      <c r="H2325" s="2">
        <f>'Moving Avg'!G2325</f>
        <v>4.3915419999999985</v>
      </c>
      <c r="I2325" s="2">
        <f>'Moving Avg'!H2325</f>
        <v>4.412450999999999</v>
      </c>
      <c r="J2325" s="17" t="str">
        <f>OBV!F2325</f>
        <v>BEARISH</v>
      </c>
      <c r="K2325" s="17" t="str">
        <f>OBV!G2325</f>
        <v>NEUTRAL</v>
      </c>
      <c r="L2325" s="17" t="str">
        <f>OBV!H2325</f>
        <v>BEARISH DIVERGENCE</v>
      </c>
      <c r="M2325" s="19">
        <f t="shared" si="360"/>
        <v>25</v>
      </c>
      <c r="N2325" s="19">
        <f t="shared" si="361"/>
        <v>45</v>
      </c>
      <c r="O2325" s="19">
        <f t="shared" si="362"/>
        <v>50</v>
      </c>
      <c r="P2325" s="19">
        <f t="shared" si="363"/>
        <v>16.5</v>
      </c>
      <c r="Q2325" s="20">
        <f t="shared" si="364"/>
        <v>34.475000000000001</v>
      </c>
      <c r="R2325" s="20">
        <f t="shared" si="365"/>
        <v>35.625</v>
      </c>
      <c r="S2325" s="20">
        <f t="shared" si="366"/>
        <v>30.425000000000001</v>
      </c>
      <c r="T2325" s="20">
        <f t="shared" si="367"/>
        <v>34.125</v>
      </c>
      <c r="U2325" s="19">
        <f t="shared" si="368"/>
        <v>33.508333333333333</v>
      </c>
      <c r="V2325" s="19">
        <f t="shared" si="369"/>
        <v>33.662499999999994</v>
      </c>
    </row>
    <row r="2326" spans="1:22" ht="13.5" x14ac:dyDescent="0.25">
      <c r="A2326" s="3">
        <f>RSI!A2326</f>
        <v>45387</v>
      </c>
      <c r="B2326" s="2">
        <f>RSI!B2326</f>
        <v>4.5452000000000004</v>
      </c>
      <c r="C2326" s="2">
        <f>RSI!I2326</f>
        <v>58.539859507631448</v>
      </c>
      <c r="D2326" s="2">
        <f>MACD!E2326</f>
        <v>2.0108131323675948E-2</v>
      </c>
      <c r="E2326" s="2">
        <f>MACD!F2326</f>
        <v>3.7057077202642646E-2</v>
      </c>
      <c r="F2326" s="2">
        <f>'Moving Avg'!D2326</f>
        <v>4.5237999999999996</v>
      </c>
      <c r="G2326" s="2">
        <f>'Moving Avg'!F2326</f>
        <v>4.5068700000000002</v>
      </c>
      <c r="H2326" s="2">
        <f>'Moving Avg'!G2326</f>
        <v>4.3995639999999989</v>
      </c>
      <c r="I2326" s="2">
        <f>'Moving Avg'!H2326</f>
        <v>4.4132519999999991</v>
      </c>
      <c r="J2326" s="17" t="str">
        <f>OBV!F2326</f>
        <v>BULLISH</v>
      </c>
      <c r="K2326" s="17" t="str">
        <f>OBV!G2326</f>
        <v>NEUTRAL</v>
      </c>
      <c r="L2326" s="17" t="str">
        <f>OBV!H2326</f>
        <v>CONFIRMED BULLISH</v>
      </c>
      <c r="M2326" s="19">
        <f t="shared" si="360"/>
        <v>25</v>
      </c>
      <c r="N2326" s="19">
        <f t="shared" si="361"/>
        <v>45</v>
      </c>
      <c r="O2326" s="19">
        <f t="shared" si="362"/>
        <v>50</v>
      </c>
      <c r="P2326" s="19">
        <f t="shared" si="363"/>
        <v>83.5</v>
      </c>
      <c r="Q2326" s="20">
        <f t="shared" si="364"/>
        <v>44.524999999999999</v>
      </c>
      <c r="R2326" s="20">
        <f t="shared" si="365"/>
        <v>52.375</v>
      </c>
      <c r="S2326" s="20">
        <f t="shared" si="366"/>
        <v>60.575000000000003</v>
      </c>
      <c r="T2326" s="20">
        <f t="shared" si="367"/>
        <v>50.875</v>
      </c>
      <c r="U2326" s="19">
        <f t="shared" si="368"/>
        <v>52.491666666666674</v>
      </c>
      <c r="V2326" s="19">
        <f t="shared" si="369"/>
        <v>52.087500000000006</v>
      </c>
    </row>
    <row r="2327" spans="1:22" ht="13.5" x14ac:dyDescent="0.25">
      <c r="A2327" s="3">
        <f>RSI!A2327</f>
        <v>45390</v>
      </c>
      <c r="B2327" s="2">
        <f>RSI!B2327</f>
        <v>4.4739000000000004</v>
      </c>
      <c r="C2327" s="2">
        <f>RSI!I2327</f>
        <v>49.588418550898481</v>
      </c>
      <c r="D2327" s="2">
        <f>MACD!E2327</f>
        <v>1.3813016209547335E-2</v>
      </c>
      <c r="E2327" s="2">
        <f>MACD!F2327</f>
        <v>3.2408265004023586E-2</v>
      </c>
      <c r="F2327" s="2">
        <f>'Moving Avg'!D2327</f>
        <v>4.5273599999999998</v>
      </c>
      <c r="G2327" s="2">
        <f>'Moving Avg'!F2327</f>
        <v>4.50108</v>
      </c>
      <c r="H2327" s="2">
        <f>'Moving Avg'!G2327</f>
        <v>4.4052679999999986</v>
      </c>
      <c r="I2327" s="2">
        <f>'Moving Avg'!H2327</f>
        <v>4.4136964999999995</v>
      </c>
      <c r="J2327" s="17" t="str">
        <f>OBV!F2327</f>
        <v>BULLISH</v>
      </c>
      <c r="K2327" s="17" t="str">
        <f>OBV!G2327</f>
        <v>NEUTRAL</v>
      </c>
      <c r="L2327" s="17" t="str">
        <f>OBV!H2327</f>
        <v>CONFIRMED BULLISH</v>
      </c>
      <c r="M2327" s="19">
        <f t="shared" si="360"/>
        <v>25</v>
      </c>
      <c r="N2327" s="19">
        <f t="shared" si="361"/>
        <v>45</v>
      </c>
      <c r="O2327" s="19">
        <f t="shared" si="362"/>
        <v>50</v>
      </c>
      <c r="P2327" s="19">
        <f t="shared" si="363"/>
        <v>83.5</v>
      </c>
      <c r="Q2327" s="20">
        <f t="shared" si="364"/>
        <v>44.524999999999999</v>
      </c>
      <c r="R2327" s="20">
        <f t="shared" si="365"/>
        <v>52.375</v>
      </c>
      <c r="S2327" s="20">
        <f t="shared" si="366"/>
        <v>60.575000000000003</v>
      </c>
      <c r="T2327" s="20">
        <f t="shared" si="367"/>
        <v>50.875</v>
      </c>
      <c r="U2327" s="19">
        <f t="shared" si="368"/>
        <v>52.491666666666674</v>
      </c>
      <c r="V2327" s="19">
        <f t="shared" si="369"/>
        <v>52.087500000000006</v>
      </c>
    </row>
    <row r="2328" spans="1:22" ht="13.5" x14ac:dyDescent="0.25">
      <c r="A2328" s="3">
        <f>RSI!A2328</f>
        <v>45394</v>
      </c>
      <c r="B2328" s="2">
        <f>RSI!B2328</f>
        <v>4.4739000000000004</v>
      </c>
      <c r="C2328" s="2">
        <f>RSI!I2328</f>
        <v>49.588418550898481</v>
      </c>
      <c r="D2328" s="2">
        <f>MACD!E2328</f>
        <v>8.5206836704481148E-3</v>
      </c>
      <c r="E2328" s="2">
        <f>MACD!F2328</f>
        <v>2.7630748737308496E-2</v>
      </c>
      <c r="F2328" s="2">
        <f>'Moving Avg'!D2328</f>
        <v>4.5309200000000001</v>
      </c>
      <c r="G2328" s="2">
        <f>'Moving Avg'!F2328</f>
        <v>4.4957349999999989</v>
      </c>
      <c r="H2328" s="2">
        <f>'Moving Avg'!G2328</f>
        <v>4.4111499999999992</v>
      </c>
      <c r="I2328" s="2">
        <f>'Moving Avg'!H2328</f>
        <v>4.4140579999999998</v>
      </c>
      <c r="J2328" s="17" t="str">
        <f>OBV!F2328</f>
        <v>BULLISH</v>
      </c>
      <c r="K2328" s="17" t="str">
        <f>OBV!G2328</f>
        <v>NEUTRAL</v>
      </c>
      <c r="L2328" s="17" t="str">
        <f>OBV!H2328</f>
        <v>CONFIRMED BULLISH</v>
      </c>
      <c r="M2328" s="19">
        <f t="shared" si="360"/>
        <v>25</v>
      </c>
      <c r="N2328" s="19">
        <f t="shared" si="361"/>
        <v>45</v>
      </c>
      <c r="O2328" s="19">
        <f t="shared" si="362"/>
        <v>50</v>
      </c>
      <c r="P2328" s="19">
        <f t="shared" si="363"/>
        <v>83.5</v>
      </c>
      <c r="Q2328" s="20">
        <f t="shared" si="364"/>
        <v>44.524999999999999</v>
      </c>
      <c r="R2328" s="20">
        <f t="shared" si="365"/>
        <v>52.375</v>
      </c>
      <c r="S2328" s="20">
        <f t="shared" si="366"/>
        <v>60.575000000000003</v>
      </c>
      <c r="T2328" s="20">
        <f t="shared" si="367"/>
        <v>50.875</v>
      </c>
      <c r="U2328" s="19">
        <f t="shared" si="368"/>
        <v>52.491666666666674</v>
      </c>
      <c r="V2328" s="19">
        <f t="shared" si="369"/>
        <v>52.087500000000006</v>
      </c>
    </row>
    <row r="2329" spans="1:22" ht="13.5" x14ac:dyDescent="0.25">
      <c r="A2329" s="3">
        <f>RSI!A2329</f>
        <v>45397</v>
      </c>
      <c r="B2329" s="2">
        <f>RSI!B2329</f>
        <v>4.5808</v>
      </c>
      <c r="C2329" s="2">
        <f>RSI!I2329</f>
        <v>60.176903890089584</v>
      </c>
      <c r="D2329" s="2">
        <f>MACD!E2329</f>
        <v>-3.8442000416134547E-3</v>
      </c>
      <c r="E2329" s="2">
        <f>MACD!F2329</f>
        <v>2.1335758981524108E-2</v>
      </c>
      <c r="F2329" s="2">
        <f>'Moving Avg'!D2329</f>
        <v>4.5291399999999999</v>
      </c>
      <c r="G2329" s="2">
        <f>'Moving Avg'!F2329</f>
        <v>4.497514999999999</v>
      </c>
      <c r="H2329" s="2">
        <f>'Moving Avg'!G2329</f>
        <v>4.4189919999999994</v>
      </c>
      <c r="I2329" s="2">
        <f>'Moving Avg'!H2329</f>
        <v>4.414995499999999</v>
      </c>
      <c r="J2329" s="17" t="str">
        <f>OBV!F2329</f>
        <v>BEARISH</v>
      </c>
      <c r="K2329" s="17" t="str">
        <f>OBV!G2329</f>
        <v>NEUTRAL</v>
      </c>
      <c r="L2329" s="17" t="str">
        <f>OBV!H2329</f>
        <v>CONFIRMED BEARISH</v>
      </c>
      <c r="M2329" s="19">
        <f t="shared" si="360"/>
        <v>25</v>
      </c>
      <c r="N2329" s="19">
        <f t="shared" si="361"/>
        <v>100</v>
      </c>
      <c r="O2329" s="19">
        <f t="shared" si="362"/>
        <v>50</v>
      </c>
      <c r="P2329" s="19">
        <f t="shared" si="363"/>
        <v>16.5</v>
      </c>
      <c r="Q2329" s="20">
        <f t="shared" si="364"/>
        <v>53.725000000000001</v>
      </c>
      <c r="R2329" s="20">
        <f t="shared" si="365"/>
        <v>46.625</v>
      </c>
      <c r="S2329" s="20">
        <f t="shared" si="366"/>
        <v>38.674999999999997</v>
      </c>
      <c r="T2329" s="20">
        <f t="shared" si="367"/>
        <v>47.875</v>
      </c>
      <c r="U2329" s="19">
        <f t="shared" si="368"/>
        <v>46.341666666666661</v>
      </c>
      <c r="V2329" s="19">
        <f t="shared" si="369"/>
        <v>46.724999999999994</v>
      </c>
    </row>
    <row r="2330" spans="1:22" ht="13.5" x14ac:dyDescent="0.25">
      <c r="A2330" s="3">
        <f>RSI!A2330</f>
        <v>45398</v>
      </c>
      <c r="B2330" s="2">
        <f>RSI!B2330</f>
        <v>4.4561000000000002</v>
      </c>
      <c r="C2330" s="2">
        <f>RSI!I2330</f>
        <v>47.613506071777763</v>
      </c>
      <c r="D2330" s="2">
        <f>MACD!E2330</f>
        <v>-5.6720240320711213E-3</v>
      </c>
      <c r="E2330" s="2">
        <f>MACD!F2330</f>
        <v>1.5934202378805062E-2</v>
      </c>
      <c r="F2330" s="2">
        <f>'Moving Avg'!D2330</f>
        <v>4.5059800000000001</v>
      </c>
      <c r="G2330" s="2">
        <f>'Moving Avg'!F2330</f>
        <v>4.4908349999999997</v>
      </c>
      <c r="H2330" s="2">
        <f>'Moving Avg'!G2330</f>
        <v>4.4232699999999987</v>
      </c>
      <c r="I2330" s="2">
        <f>'Moving Avg'!H2330</f>
        <v>4.4156014999999993</v>
      </c>
      <c r="J2330" s="17" t="str">
        <f>OBV!F2330</f>
        <v>BEARISH</v>
      </c>
      <c r="K2330" s="17" t="str">
        <f>OBV!G2330</f>
        <v>NEUTRAL</v>
      </c>
      <c r="L2330" s="17" t="str">
        <f>OBV!H2330</f>
        <v>CONFIRMED BEARISH</v>
      </c>
      <c r="M2330" s="19">
        <f t="shared" si="360"/>
        <v>25</v>
      </c>
      <c r="N2330" s="19">
        <f t="shared" si="361"/>
        <v>100</v>
      </c>
      <c r="O2330" s="19">
        <f t="shared" si="362"/>
        <v>50</v>
      </c>
      <c r="P2330" s="19">
        <f t="shared" si="363"/>
        <v>16.5</v>
      </c>
      <c r="Q2330" s="20">
        <f t="shared" si="364"/>
        <v>53.725000000000001</v>
      </c>
      <c r="R2330" s="20">
        <f t="shared" si="365"/>
        <v>46.625</v>
      </c>
      <c r="S2330" s="20">
        <f t="shared" si="366"/>
        <v>38.674999999999997</v>
      </c>
      <c r="T2330" s="20">
        <f t="shared" si="367"/>
        <v>47.875</v>
      </c>
      <c r="U2330" s="19">
        <f t="shared" si="368"/>
        <v>46.341666666666661</v>
      </c>
      <c r="V2330" s="19">
        <f t="shared" si="369"/>
        <v>46.724999999999994</v>
      </c>
    </row>
    <row r="2331" spans="1:22" ht="13.5" x14ac:dyDescent="0.25">
      <c r="A2331" s="3">
        <f>RSI!A2331</f>
        <v>45399</v>
      </c>
      <c r="B2331" s="2">
        <f>RSI!B2331</f>
        <v>4.4561000000000002</v>
      </c>
      <c r="C2331" s="2">
        <f>RSI!I2331</f>
        <v>47.613506071777763</v>
      </c>
      <c r="D2331" s="2">
        <f>MACD!E2331</f>
        <v>-1.3900979876081188E-2</v>
      </c>
      <c r="E2331" s="2">
        <f>MACD!F2331</f>
        <v>9.9671659278278112E-3</v>
      </c>
      <c r="F2331" s="2">
        <f>'Moving Avg'!D2331</f>
        <v>4.4881599999999997</v>
      </c>
      <c r="G2331" s="2">
        <f>'Moving Avg'!F2331</f>
        <v>4.4846000000000004</v>
      </c>
      <c r="H2331" s="2">
        <f>'Moving Avg'!G2331</f>
        <v>4.4277259999999981</v>
      </c>
      <c r="I2331" s="2">
        <f>'Moving Avg'!H2331</f>
        <v>4.4159989999999985</v>
      </c>
      <c r="J2331" s="17" t="str">
        <f>OBV!F2331</f>
        <v>BEARISH</v>
      </c>
      <c r="K2331" s="17" t="str">
        <f>OBV!G2331</f>
        <v>NEUTRAL</v>
      </c>
      <c r="L2331" s="17" t="str">
        <f>OBV!H2331</f>
        <v>CONFIRMED BEARISH</v>
      </c>
      <c r="M2331" s="19">
        <f t="shared" si="360"/>
        <v>25</v>
      </c>
      <c r="N2331" s="19">
        <f t="shared" si="361"/>
        <v>100</v>
      </c>
      <c r="O2331" s="19">
        <f t="shared" si="362"/>
        <v>50</v>
      </c>
      <c r="P2331" s="19">
        <f t="shared" si="363"/>
        <v>16.5</v>
      </c>
      <c r="Q2331" s="20">
        <f t="shared" si="364"/>
        <v>53.725000000000001</v>
      </c>
      <c r="R2331" s="20">
        <f t="shared" si="365"/>
        <v>46.625</v>
      </c>
      <c r="S2331" s="20">
        <f t="shared" si="366"/>
        <v>38.674999999999997</v>
      </c>
      <c r="T2331" s="20">
        <f t="shared" si="367"/>
        <v>47.875</v>
      </c>
      <c r="U2331" s="19">
        <f t="shared" si="368"/>
        <v>46.341666666666661</v>
      </c>
      <c r="V2331" s="19">
        <f t="shared" si="369"/>
        <v>46.724999999999994</v>
      </c>
    </row>
    <row r="2332" spans="1:22" ht="13.5" x14ac:dyDescent="0.25">
      <c r="A2332" s="3">
        <f>RSI!A2332</f>
        <v>45400</v>
      </c>
      <c r="B2332" s="2">
        <f>RSI!B2332</f>
        <v>4.4561000000000002</v>
      </c>
      <c r="C2332" s="2">
        <f>RSI!I2332</f>
        <v>47.613506071777763</v>
      </c>
      <c r="D2332" s="2">
        <f>MACD!E2332</f>
        <v>-1.3836475424794159E-2</v>
      </c>
      <c r="E2332" s="2">
        <f>MACD!F2332</f>
        <v>5.2064376573034169E-3</v>
      </c>
      <c r="F2332" s="2">
        <f>'Moving Avg'!D2332</f>
        <v>4.4845999999999995</v>
      </c>
      <c r="G2332" s="2">
        <f>'Moving Avg'!F2332</f>
        <v>4.4823750000000002</v>
      </c>
      <c r="H2332" s="2">
        <f>'Moving Avg'!G2332</f>
        <v>4.4330739999999977</v>
      </c>
      <c r="I2332" s="2">
        <f>'Moving Avg'!H2332</f>
        <v>4.4164379999999985</v>
      </c>
      <c r="J2332" s="17" t="str">
        <f>OBV!F2332</f>
        <v>BEARISH</v>
      </c>
      <c r="K2332" s="17" t="str">
        <f>OBV!G2332</f>
        <v>NEUTRAL</v>
      </c>
      <c r="L2332" s="17" t="str">
        <f>OBV!H2332</f>
        <v>CONFIRMED BEARISH</v>
      </c>
      <c r="M2332" s="19">
        <f t="shared" si="360"/>
        <v>25</v>
      </c>
      <c r="N2332" s="19">
        <f t="shared" si="361"/>
        <v>45</v>
      </c>
      <c r="O2332" s="19">
        <f t="shared" si="362"/>
        <v>50</v>
      </c>
      <c r="P2332" s="19">
        <f t="shared" si="363"/>
        <v>16.5</v>
      </c>
      <c r="Q2332" s="20">
        <f t="shared" si="364"/>
        <v>34.475000000000001</v>
      </c>
      <c r="R2332" s="20">
        <f t="shared" si="365"/>
        <v>35.625</v>
      </c>
      <c r="S2332" s="20">
        <f t="shared" si="366"/>
        <v>30.425000000000001</v>
      </c>
      <c r="T2332" s="20">
        <f t="shared" si="367"/>
        <v>34.125</v>
      </c>
      <c r="U2332" s="19">
        <f t="shared" si="368"/>
        <v>33.508333333333333</v>
      </c>
      <c r="V2332" s="19">
        <f t="shared" si="369"/>
        <v>33.662499999999994</v>
      </c>
    </row>
    <row r="2333" spans="1:22" ht="13.5" x14ac:dyDescent="0.25">
      <c r="A2333" s="3">
        <f>RSI!A2333</f>
        <v>45401</v>
      </c>
      <c r="B2333" s="2">
        <f>RSI!B2333</f>
        <v>4.3579999999999997</v>
      </c>
      <c r="C2333" s="2">
        <f>RSI!I2333</f>
        <v>39.508947939968145</v>
      </c>
      <c r="D2333" s="2">
        <f>MACD!E2333</f>
        <v>-6.3615904509966015E-3</v>
      </c>
      <c r="E2333" s="2">
        <f>MACD!F2333</f>
        <v>2.8928320356434137E-3</v>
      </c>
      <c r="F2333" s="2">
        <f>'Moving Avg'!D2333</f>
        <v>4.4614199999999995</v>
      </c>
      <c r="G2333" s="2">
        <f>'Moving Avg'!F2333</f>
        <v>4.4734600000000011</v>
      </c>
      <c r="H2333" s="2">
        <f>'Moving Avg'!G2333</f>
        <v>4.4353899999999973</v>
      </c>
      <c r="I2333" s="2">
        <f>'Moving Avg'!H2333</f>
        <v>4.4165534999999991</v>
      </c>
      <c r="J2333" s="17" t="str">
        <f>OBV!F2333</f>
        <v>BEARISH</v>
      </c>
      <c r="K2333" s="17" t="str">
        <f>OBV!G2333</f>
        <v>NEUTRAL</v>
      </c>
      <c r="L2333" s="17" t="str">
        <f>OBV!H2333</f>
        <v>CONFIRMED BEARISH</v>
      </c>
      <c r="M2333" s="19">
        <f t="shared" si="360"/>
        <v>25</v>
      </c>
      <c r="N2333" s="19">
        <f t="shared" si="361"/>
        <v>45</v>
      </c>
      <c r="O2333" s="19">
        <f t="shared" si="362"/>
        <v>50</v>
      </c>
      <c r="P2333" s="19">
        <f t="shared" si="363"/>
        <v>16.5</v>
      </c>
      <c r="Q2333" s="20">
        <f t="shared" si="364"/>
        <v>34.475000000000001</v>
      </c>
      <c r="R2333" s="20">
        <f t="shared" si="365"/>
        <v>35.625</v>
      </c>
      <c r="S2333" s="20">
        <f t="shared" si="366"/>
        <v>30.425000000000001</v>
      </c>
      <c r="T2333" s="20">
        <f t="shared" si="367"/>
        <v>34.125</v>
      </c>
      <c r="U2333" s="19">
        <f t="shared" si="368"/>
        <v>33.508333333333333</v>
      </c>
      <c r="V2333" s="19">
        <f t="shared" si="369"/>
        <v>33.662499999999994</v>
      </c>
    </row>
    <row r="2334" spans="1:22" ht="13.5" x14ac:dyDescent="0.25">
      <c r="A2334" s="3">
        <f>RSI!A2334</f>
        <v>45404</v>
      </c>
      <c r="B2334" s="2">
        <f>RSI!B2334</f>
        <v>4.3224</v>
      </c>
      <c r="C2334" s="2">
        <f>RSI!I2334</f>
        <v>37.04466524184172</v>
      </c>
      <c r="D2334" s="2">
        <f>MACD!E2334</f>
        <v>2.3876129576349214E-2</v>
      </c>
      <c r="E2334" s="2">
        <f>MACD!F2334</f>
        <v>7.0894915437845745E-3</v>
      </c>
      <c r="F2334" s="2">
        <f>'Moving Avg'!D2334</f>
        <v>4.4097400000000011</v>
      </c>
      <c r="G2334" s="2">
        <f>'Moving Avg'!F2334</f>
        <v>4.4672200000000011</v>
      </c>
      <c r="H2334" s="2">
        <f>'Moving Avg'!G2334</f>
        <v>4.438419999999998</v>
      </c>
      <c r="I2334" s="2">
        <f>'Moving Avg'!H2334</f>
        <v>4.4163659999999982</v>
      </c>
      <c r="J2334" s="17" t="str">
        <f>OBV!F2334</f>
        <v>BEARISH</v>
      </c>
      <c r="K2334" s="17" t="str">
        <f>OBV!G2334</f>
        <v>NEUTRAL</v>
      </c>
      <c r="L2334" s="17" t="str">
        <f>OBV!H2334</f>
        <v>CONFIRMED BEARISH</v>
      </c>
      <c r="M2334" s="19">
        <f t="shared" si="360"/>
        <v>25</v>
      </c>
      <c r="N2334" s="19">
        <f t="shared" si="361"/>
        <v>0</v>
      </c>
      <c r="O2334" s="19">
        <f t="shared" si="362"/>
        <v>0</v>
      </c>
      <c r="P2334" s="19">
        <f t="shared" si="363"/>
        <v>16.5</v>
      </c>
      <c r="Q2334" s="20">
        <f t="shared" si="364"/>
        <v>11.225</v>
      </c>
      <c r="R2334" s="20">
        <f t="shared" si="365"/>
        <v>9.125</v>
      </c>
      <c r="S2334" s="20">
        <f t="shared" si="366"/>
        <v>11.175000000000001</v>
      </c>
      <c r="T2334" s="20">
        <f t="shared" si="367"/>
        <v>10.375</v>
      </c>
      <c r="U2334" s="19">
        <f t="shared" si="368"/>
        <v>10.508333333333335</v>
      </c>
      <c r="V2334" s="19">
        <f t="shared" si="369"/>
        <v>10.475000000000001</v>
      </c>
    </row>
    <row r="2335" spans="1:22" ht="13.5" x14ac:dyDescent="0.25">
      <c r="A2335" s="3">
        <f>RSI!A2335</f>
        <v>45405</v>
      </c>
      <c r="B2335" s="2">
        <f>RSI!B2335</f>
        <v>4.3224</v>
      </c>
      <c r="C2335" s="2">
        <f>RSI!I2335</f>
        <v>37.04466524184172</v>
      </c>
      <c r="D2335" s="2">
        <f>MACD!E2335</f>
        <v>4.7602250628243858E-2</v>
      </c>
      <c r="E2335" s="2">
        <f>MACD!F2335</f>
        <v>1.5192043360676432E-2</v>
      </c>
      <c r="F2335" s="2">
        <f>'Moving Avg'!D2335</f>
        <v>4.383</v>
      </c>
      <c r="G2335" s="2">
        <f>'Moving Avg'!F2335</f>
        <v>4.4605350000000019</v>
      </c>
      <c r="H2335" s="2">
        <f>'Moving Avg'!G2335</f>
        <v>4.4398459999999975</v>
      </c>
      <c r="I2335" s="2">
        <f>'Moving Avg'!H2335</f>
        <v>4.416011499999998</v>
      </c>
      <c r="J2335" s="17" t="str">
        <f>OBV!F2335</f>
        <v>BEARISH</v>
      </c>
      <c r="K2335" s="17" t="str">
        <f>OBV!G2335</f>
        <v>NEUTRAL</v>
      </c>
      <c r="L2335" s="17" t="str">
        <f>OBV!H2335</f>
        <v>CONFIRMED BEARISH</v>
      </c>
      <c r="M2335" s="19">
        <f t="shared" si="360"/>
        <v>25</v>
      </c>
      <c r="N2335" s="19">
        <f t="shared" si="361"/>
        <v>0</v>
      </c>
      <c r="O2335" s="19">
        <f t="shared" si="362"/>
        <v>0</v>
      </c>
      <c r="P2335" s="19">
        <f t="shared" si="363"/>
        <v>16.5</v>
      </c>
      <c r="Q2335" s="20">
        <f t="shared" si="364"/>
        <v>11.225</v>
      </c>
      <c r="R2335" s="20">
        <f t="shared" si="365"/>
        <v>9.125</v>
      </c>
      <c r="S2335" s="20">
        <f t="shared" si="366"/>
        <v>11.175000000000001</v>
      </c>
      <c r="T2335" s="20">
        <f t="shared" si="367"/>
        <v>10.375</v>
      </c>
      <c r="U2335" s="19">
        <f t="shared" si="368"/>
        <v>10.508333333333335</v>
      </c>
      <c r="V2335" s="19">
        <f t="shared" si="369"/>
        <v>10.475000000000001</v>
      </c>
    </row>
    <row r="2336" spans="1:22" ht="13.5" x14ac:dyDescent="0.25">
      <c r="A2336" s="3">
        <f>RSI!A2336</f>
        <v>45406</v>
      </c>
      <c r="B2336" s="2">
        <f>RSI!B2336</f>
        <v>4.3312999999999997</v>
      </c>
      <c r="C2336" s="2">
        <f>RSI!I2336</f>
        <v>38.162952011414866</v>
      </c>
      <c r="D2336" s="2">
        <f>MACD!E2336</f>
        <v>6.3724969393936348E-2</v>
      </c>
      <c r="E2336" s="2">
        <f>MACD!F2336</f>
        <v>2.4898628567328416E-2</v>
      </c>
      <c r="F2336" s="2">
        <f>'Moving Avg'!D2336</f>
        <v>4.3580399999999999</v>
      </c>
      <c r="G2336" s="2">
        <f>'Moving Avg'!F2336</f>
        <v>4.4542950000000001</v>
      </c>
      <c r="H2336" s="2">
        <f>'Moving Avg'!G2336</f>
        <v>4.4409159999999979</v>
      </c>
      <c r="I2336" s="2">
        <f>'Moving Avg'!H2336</f>
        <v>4.4152844999999976</v>
      </c>
      <c r="J2336" s="17" t="str">
        <f>OBV!F2336</f>
        <v>BEARISH</v>
      </c>
      <c r="K2336" s="17" t="str">
        <f>OBV!G2336</f>
        <v>NEUTRAL</v>
      </c>
      <c r="L2336" s="17" t="str">
        <f>OBV!H2336</f>
        <v>CONFIRMED BEARISH</v>
      </c>
      <c r="M2336" s="19">
        <f t="shared" si="360"/>
        <v>25</v>
      </c>
      <c r="N2336" s="19">
        <f t="shared" si="361"/>
        <v>0</v>
      </c>
      <c r="O2336" s="19">
        <f t="shared" si="362"/>
        <v>0</v>
      </c>
      <c r="P2336" s="19">
        <f t="shared" si="363"/>
        <v>16.5</v>
      </c>
      <c r="Q2336" s="20">
        <f t="shared" si="364"/>
        <v>11.225</v>
      </c>
      <c r="R2336" s="20">
        <f t="shared" si="365"/>
        <v>9.125</v>
      </c>
      <c r="S2336" s="20">
        <f t="shared" si="366"/>
        <v>11.175000000000001</v>
      </c>
      <c r="T2336" s="20">
        <f t="shared" si="367"/>
        <v>10.375</v>
      </c>
      <c r="U2336" s="19">
        <f t="shared" si="368"/>
        <v>10.508333333333335</v>
      </c>
      <c r="V2336" s="19">
        <f t="shared" si="369"/>
        <v>10.475000000000001</v>
      </c>
    </row>
    <row r="2337" spans="1:22" ht="13.5" x14ac:dyDescent="0.25">
      <c r="A2337" s="3">
        <f>RSI!A2337</f>
        <v>45407</v>
      </c>
      <c r="B2337" s="2">
        <f>RSI!B2337</f>
        <v>4.4739000000000004</v>
      </c>
      <c r="C2337" s="2">
        <f>RSI!I2337</f>
        <v>52.66980334466588</v>
      </c>
      <c r="D2337" s="2">
        <f>MACD!E2337</f>
        <v>5.6535931738634915E-2</v>
      </c>
      <c r="E2337" s="2">
        <f>MACD!F2337</f>
        <v>3.1226089201589716E-2</v>
      </c>
      <c r="F2337" s="2">
        <f>'Moving Avg'!D2337</f>
        <v>4.3616000000000001</v>
      </c>
      <c r="G2337" s="2">
        <f>'Moving Avg'!F2337</f>
        <v>4.4551850000000011</v>
      </c>
      <c r="H2337" s="2">
        <f>'Moving Avg'!G2337</f>
        <v>4.4450159999999981</v>
      </c>
      <c r="I2337" s="2">
        <f>'Moving Avg'!H2337</f>
        <v>4.4152704999999974</v>
      </c>
      <c r="J2337" s="17" t="str">
        <f>OBV!F2337</f>
        <v>BEARISH</v>
      </c>
      <c r="K2337" s="17" t="str">
        <f>OBV!G2337</f>
        <v>NEUTRAL</v>
      </c>
      <c r="L2337" s="17" t="str">
        <f>OBV!H2337</f>
        <v>BEARISH DIVERGENCE</v>
      </c>
      <c r="M2337" s="19">
        <f t="shared" si="360"/>
        <v>25</v>
      </c>
      <c r="N2337" s="19">
        <f t="shared" si="361"/>
        <v>0</v>
      </c>
      <c r="O2337" s="19">
        <f t="shared" si="362"/>
        <v>0</v>
      </c>
      <c r="P2337" s="19">
        <f t="shared" si="363"/>
        <v>16.5</v>
      </c>
      <c r="Q2337" s="20">
        <f t="shared" si="364"/>
        <v>11.225</v>
      </c>
      <c r="R2337" s="20">
        <f t="shared" si="365"/>
        <v>9.125</v>
      </c>
      <c r="S2337" s="20">
        <f t="shared" si="366"/>
        <v>11.175000000000001</v>
      </c>
      <c r="T2337" s="20">
        <f t="shared" si="367"/>
        <v>10.375</v>
      </c>
      <c r="U2337" s="19">
        <f t="shared" si="368"/>
        <v>10.508333333333335</v>
      </c>
      <c r="V2337" s="19">
        <f t="shared" si="369"/>
        <v>10.475000000000001</v>
      </c>
    </row>
    <row r="2338" spans="1:22" ht="13.5" x14ac:dyDescent="0.25">
      <c r="A2338" s="3">
        <f>RSI!A2338</f>
        <v>45408</v>
      </c>
      <c r="B2338" s="2">
        <f>RSI!B2338</f>
        <v>4.4916999999999998</v>
      </c>
      <c r="C2338" s="2">
        <f>RSI!I2338</f>
        <v>54.116786251597503</v>
      </c>
      <c r="D2338" s="2">
        <f>MACD!E2338</f>
        <v>4.894069218831465E-2</v>
      </c>
      <c r="E2338" s="2">
        <f>MACD!F2338</f>
        <v>3.4769009798934707E-2</v>
      </c>
      <c r="F2338" s="2">
        <f>'Moving Avg'!D2338</f>
        <v>4.3883399999999995</v>
      </c>
      <c r="G2338" s="2">
        <f>'Moving Avg'!F2338</f>
        <v>4.4569649999999994</v>
      </c>
      <c r="H2338" s="2">
        <f>'Moving Avg'!G2338</f>
        <v>4.4494719999999992</v>
      </c>
      <c r="I2338" s="2">
        <f>'Moving Avg'!H2338</f>
        <v>4.4152624999999981</v>
      </c>
      <c r="J2338" s="17" t="str">
        <f>OBV!F2338</f>
        <v>BULLISH</v>
      </c>
      <c r="K2338" s="17" t="str">
        <f>OBV!G2338</f>
        <v>NEUTRAL</v>
      </c>
      <c r="L2338" s="17" t="str">
        <f>OBV!H2338</f>
        <v>CONFIRMED BULLISH</v>
      </c>
      <c r="M2338" s="19">
        <f t="shared" si="360"/>
        <v>25</v>
      </c>
      <c r="N2338" s="19">
        <f t="shared" si="361"/>
        <v>0</v>
      </c>
      <c r="O2338" s="19">
        <f t="shared" si="362"/>
        <v>0</v>
      </c>
      <c r="P2338" s="19">
        <f t="shared" si="363"/>
        <v>83.5</v>
      </c>
      <c r="Q2338" s="20">
        <f t="shared" si="364"/>
        <v>21.274999999999999</v>
      </c>
      <c r="R2338" s="20">
        <f t="shared" si="365"/>
        <v>25.875</v>
      </c>
      <c r="S2338" s="20">
        <f t="shared" si="366"/>
        <v>41.325000000000003</v>
      </c>
      <c r="T2338" s="20">
        <f t="shared" si="367"/>
        <v>27.125</v>
      </c>
      <c r="U2338" s="19">
        <f t="shared" si="368"/>
        <v>29.491666666666664</v>
      </c>
      <c r="V2338" s="19">
        <f t="shared" si="369"/>
        <v>28.9</v>
      </c>
    </row>
    <row r="2339" spans="1:22" ht="13.5" x14ac:dyDescent="0.25">
      <c r="A2339" s="3">
        <f>RSI!A2339</f>
        <v>45411</v>
      </c>
      <c r="B2339" s="2">
        <f>RSI!B2339</f>
        <v>4.5095000000000001</v>
      </c>
      <c r="C2339" s="2">
        <f>RSI!I2339</f>
        <v>55.579284403116759</v>
      </c>
      <c r="D2339" s="2">
        <f>MACD!E2339</f>
        <v>5.7357063569821065E-2</v>
      </c>
      <c r="E2339" s="2">
        <f>MACD!F2339</f>
        <v>3.9286620553111981E-2</v>
      </c>
      <c r="F2339" s="2">
        <f>'Moving Avg'!D2339</f>
        <v>4.4257600000000004</v>
      </c>
      <c r="G2339" s="2">
        <f>'Moving Avg'!F2339</f>
        <v>4.4596349999999996</v>
      </c>
      <c r="H2339" s="2">
        <f>'Moving Avg'!G2339</f>
        <v>4.4541059999999986</v>
      </c>
      <c r="I2339" s="2">
        <f>'Moving Avg'!H2339</f>
        <v>4.4153014999999973</v>
      </c>
      <c r="J2339" s="17" t="str">
        <f>OBV!F2339</f>
        <v>BULLISH</v>
      </c>
      <c r="K2339" s="17" t="str">
        <f>OBV!G2339</f>
        <v>NEUTRAL</v>
      </c>
      <c r="L2339" s="17" t="str">
        <f>OBV!H2339</f>
        <v>CONFIRMED BULLISH</v>
      </c>
      <c r="M2339" s="19">
        <f t="shared" si="360"/>
        <v>25</v>
      </c>
      <c r="N2339" s="19">
        <f t="shared" si="361"/>
        <v>0</v>
      </c>
      <c r="O2339" s="19">
        <f t="shared" si="362"/>
        <v>50</v>
      </c>
      <c r="P2339" s="19">
        <f t="shared" si="363"/>
        <v>83.5</v>
      </c>
      <c r="Q2339" s="20">
        <f t="shared" si="364"/>
        <v>28.774999999999999</v>
      </c>
      <c r="R2339" s="20">
        <f t="shared" si="365"/>
        <v>43.375</v>
      </c>
      <c r="S2339" s="20">
        <f t="shared" si="366"/>
        <v>53.825000000000003</v>
      </c>
      <c r="T2339" s="20">
        <f t="shared" si="367"/>
        <v>39.625</v>
      </c>
      <c r="U2339" s="19">
        <f t="shared" si="368"/>
        <v>41.991666666666667</v>
      </c>
      <c r="V2339" s="19">
        <f t="shared" si="369"/>
        <v>41.400000000000006</v>
      </c>
    </row>
    <row r="2340" spans="1:22" ht="13.5" x14ac:dyDescent="0.25">
      <c r="A2340" s="3">
        <f>RSI!A2340</f>
        <v>45412</v>
      </c>
      <c r="B2340" s="2">
        <f>RSI!B2340</f>
        <v>4.4471999999999996</v>
      </c>
      <c r="C2340" s="2">
        <f>RSI!I2340</f>
        <v>49.61807796739209</v>
      </c>
      <c r="D2340" s="2">
        <f>MACD!E2340</f>
        <v>4.9540180024622238E-2</v>
      </c>
      <c r="E2340" s="2">
        <f>MACD!F2340</f>
        <v>4.1337332447414041E-2</v>
      </c>
      <c r="F2340" s="2">
        <f>'Moving Avg'!D2340</f>
        <v>4.4507199999999996</v>
      </c>
      <c r="G2340" s="2">
        <f>'Moving Avg'!F2340</f>
        <v>4.4591899999999995</v>
      </c>
      <c r="H2340" s="2">
        <f>'Moving Avg'!G2340</f>
        <v>4.4574939999999996</v>
      </c>
      <c r="I2340" s="2">
        <f>'Moving Avg'!H2340</f>
        <v>4.415028999999997</v>
      </c>
      <c r="J2340" s="17" t="str">
        <f>OBV!F2340</f>
        <v>BULLISH</v>
      </c>
      <c r="K2340" s="17" t="str">
        <f>OBV!G2340</f>
        <v>NEUTRAL</v>
      </c>
      <c r="L2340" s="17" t="str">
        <f>OBV!H2340</f>
        <v>CONFIRMED BULLISH</v>
      </c>
      <c r="M2340" s="19">
        <f t="shared" si="360"/>
        <v>25</v>
      </c>
      <c r="N2340" s="19">
        <f t="shared" si="361"/>
        <v>0</v>
      </c>
      <c r="O2340" s="19">
        <f t="shared" si="362"/>
        <v>50</v>
      </c>
      <c r="P2340" s="19">
        <f t="shared" si="363"/>
        <v>83.5</v>
      </c>
      <c r="Q2340" s="20">
        <f t="shared" si="364"/>
        <v>28.774999999999999</v>
      </c>
      <c r="R2340" s="20">
        <f t="shared" si="365"/>
        <v>43.375</v>
      </c>
      <c r="S2340" s="20">
        <f t="shared" si="366"/>
        <v>53.825000000000003</v>
      </c>
      <c r="T2340" s="20">
        <f t="shared" si="367"/>
        <v>39.625</v>
      </c>
      <c r="U2340" s="19">
        <f t="shared" si="368"/>
        <v>41.991666666666667</v>
      </c>
      <c r="V2340" s="19">
        <f t="shared" si="369"/>
        <v>41.400000000000006</v>
      </c>
    </row>
    <row r="2341" spans="1:22" ht="13.5" x14ac:dyDescent="0.25">
      <c r="A2341" s="3">
        <f>RSI!A2341</f>
        <v>45414</v>
      </c>
      <c r="B2341" s="2">
        <f>RSI!B2341</f>
        <v>4.6878000000000002</v>
      </c>
      <c r="C2341" s="2">
        <f>RSI!I2341</f>
        <v>65.159675590367186</v>
      </c>
      <c r="D2341" s="2">
        <f>MACD!E2341</f>
        <v>2.5130482887789185E-2</v>
      </c>
      <c r="E2341" s="2">
        <f>MACD!F2341</f>
        <v>3.8095962535489067E-2</v>
      </c>
      <c r="F2341" s="2">
        <f>'Moving Avg'!D2341</f>
        <v>4.5220199999999995</v>
      </c>
      <c r="G2341" s="2">
        <f>'Moving Avg'!F2341</f>
        <v>4.4730049999999988</v>
      </c>
      <c r="H2341" s="2">
        <f>'Moving Avg'!G2341</f>
        <v>4.4656940000000001</v>
      </c>
      <c r="I2341" s="2">
        <f>'Moving Avg'!H2341</f>
        <v>4.4158764999999978</v>
      </c>
      <c r="J2341" s="17" t="str">
        <f>OBV!F2341</f>
        <v>BULLISH</v>
      </c>
      <c r="K2341" s="17" t="str">
        <f>OBV!G2341</f>
        <v>NEUTRAL</v>
      </c>
      <c r="L2341" s="17" t="str">
        <f>OBV!H2341</f>
        <v>CONFIRMED BULLISH</v>
      </c>
      <c r="M2341" s="19">
        <f t="shared" si="360"/>
        <v>25</v>
      </c>
      <c r="N2341" s="19">
        <f t="shared" si="361"/>
        <v>45</v>
      </c>
      <c r="O2341" s="19">
        <f t="shared" si="362"/>
        <v>50</v>
      </c>
      <c r="P2341" s="19">
        <f t="shared" si="363"/>
        <v>83.5</v>
      </c>
      <c r="Q2341" s="20">
        <f t="shared" si="364"/>
        <v>44.524999999999999</v>
      </c>
      <c r="R2341" s="20">
        <f t="shared" si="365"/>
        <v>52.375</v>
      </c>
      <c r="S2341" s="20">
        <f t="shared" si="366"/>
        <v>60.575000000000003</v>
      </c>
      <c r="T2341" s="20">
        <f t="shared" si="367"/>
        <v>50.875</v>
      </c>
      <c r="U2341" s="19">
        <f t="shared" si="368"/>
        <v>52.491666666666674</v>
      </c>
      <c r="V2341" s="19">
        <f t="shared" si="369"/>
        <v>52.087500000000006</v>
      </c>
    </row>
    <row r="2342" spans="1:22" ht="13.5" x14ac:dyDescent="0.25">
      <c r="A2342" s="3">
        <f>RSI!A2342</f>
        <v>45415</v>
      </c>
      <c r="B2342" s="2">
        <f>RSI!B2342</f>
        <v>4.7323000000000004</v>
      </c>
      <c r="C2342" s="2">
        <f>RSI!I2342</f>
        <v>67.176442249847668</v>
      </c>
      <c r="D2342" s="2">
        <f>MACD!E2342</f>
        <v>-2.170631070255169E-4</v>
      </c>
      <c r="E2342" s="2">
        <f>MACD!F2342</f>
        <v>3.0433357406986151E-2</v>
      </c>
      <c r="F2342" s="2">
        <f>'Moving Avg'!D2342</f>
        <v>4.5736999999999997</v>
      </c>
      <c r="G2342" s="2">
        <f>'Moving Avg'!F2342</f>
        <v>4.4868149999999991</v>
      </c>
      <c r="H2342" s="2">
        <f>'Moving Avg'!G2342</f>
        <v>4.4753180000000006</v>
      </c>
      <c r="I2342" s="2">
        <f>'Moving Avg'!H2342</f>
        <v>4.4169464999999981</v>
      </c>
      <c r="J2342" s="17" t="str">
        <f>OBV!F2342</f>
        <v>BULLISH</v>
      </c>
      <c r="K2342" s="17" t="str">
        <f>OBV!G2342</f>
        <v>NEUTRAL</v>
      </c>
      <c r="L2342" s="17" t="str">
        <f>OBV!H2342</f>
        <v>CONFIRMED BULLISH</v>
      </c>
      <c r="M2342" s="19">
        <f t="shared" si="360"/>
        <v>25</v>
      </c>
      <c r="N2342" s="19">
        <f t="shared" si="361"/>
        <v>100</v>
      </c>
      <c r="O2342" s="19">
        <f t="shared" si="362"/>
        <v>50</v>
      </c>
      <c r="P2342" s="19">
        <f t="shared" si="363"/>
        <v>83.5</v>
      </c>
      <c r="Q2342" s="20">
        <f t="shared" si="364"/>
        <v>63.774999999999999</v>
      </c>
      <c r="R2342" s="20">
        <f t="shared" si="365"/>
        <v>63.375</v>
      </c>
      <c r="S2342" s="20">
        <f t="shared" si="366"/>
        <v>68.825000000000003</v>
      </c>
      <c r="T2342" s="20">
        <f t="shared" si="367"/>
        <v>64.625</v>
      </c>
      <c r="U2342" s="19">
        <f t="shared" si="368"/>
        <v>65.325000000000003</v>
      </c>
      <c r="V2342" s="19">
        <f t="shared" si="369"/>
        <v>65.150000000000006</v>
      </c>
    </row>
    <row r="2343" spans="1:22" ht="13.5" x14ac:dyDescent="0.25">
      <c r="A2343" s="3">
        <f>RSI!A2343</f>
        <v>45418</v>
      </c>
      <c r="B2343" s="2">
        <f>RSI!B2343</f>
        <v>4.7502000000000004</v>
      </c>
      <c r="C2343" s="2">
        <f>RSI!I2343</f>
        <v>67.979378243661102</v>
      </c>
      <c r="D2343" s="2">
        <f>MACD!E2343</f>
        <v>-3.9639589876673043E-2</v>
      </c>
      <c r="E2343" s="2">
        <f>MACD!F2343</f>
        <v>1.6418767950254314E-2</v>
      </c>
      <c r="F2343" s="2">
        <f>'Moving Avg'!D2343</f>
        <v>4.6254000000000008</v>
      </c>
      <c r="G2343" s="2">
        <f>'Moving Avg'!F2343</f>
        <v>4.5015200000000002</v>
      </c>
      <c r="H2343" s="2">
        <f>'Moving Avg'!G2343</f>
        <v>4.4853000000000005</v>
      </c>
      <c r="I2343" s="2">
        <f>'Moving Avg'!H2343</f>
        <v>4.4180159999999979</v>
      </c>
      <c r="J2343" s="17" t="str">
        <f>OBV!F2343</f>
        <v>BULLISH</v>
      </c>
      <c r="K2343" s="17" t="str">
        <f>OBV!G2343</f>
        <v>NEUTRAL</v>
      </c>
      <c r="L2343" s="17" t="str">
        <f>OBV!H2343</f>
        <v>CONFIRMED BULLISH</v>
      </c>
      <c r="M2343" s="19">
        <f t="shared" si="360"/>
        <v>25</v>
      </c>
      <c r="N2343" s="19">
        <f t="shared" si="361"/>
        <v>100</v>
      </c>
      <c r="O2343" s="19">
        <f t="shared" si="362"/>
        <v>50</v>
      </c>
      <c r="P2343" s="19">
        <f t="shared" si="363"/>
        <v>83.5</v>
      </c>
      <c r="Q2343" s="20">
        <f t="shared" si="364"/>
        <v>63.774999999999999</v>
      </c>
      <c r="R2343" s="20">
        <f t="shared" si="365"/>
        <v>63.375</v>
      </c>
      <c r="S2343" s="20">
        <f t="shared" si="366"/>
        <v>68.825000000000003</v>
      </c>
      <c r="T2343" s="20">
        <f t="shared" si="367"/>
        <v>64.625</v>
      </c>
      <c r="U2343" s="19">
        <f t="shared" si="368"/>
        <v>65.325000000000003</v>
      </c>
      <c r="V2343" s="19">
        <f t="shared" si="369"/>
        <v>65.150000000000006</v>
      </c>
    </row>
    <row r="2344" spans="1:22" ht="13.5" x14ac:dyDescent="0.25">
      <c r="A2344" s="3">
        <f>RSI!A2344</f>
        <v>45419</v>
      </c>
      <c r="B2344" s="2">
        <f>RSI!B2344</f>
        <v>4.7055999999999996</v>
      </c>
      <c r="C2344" s="2">
        <f>RSI!I2344</f>
        <v>63.792128374443493</v>
      </c>
      <c r="D2344" s="2">
        <f>MACD!E2344</f>
        <v>-7.6717186748885169E-2</v>
      </c>
      <c r="E2344" s="2">
        <f>MACD!F2344</f>
        <v>-2.2084229895735843E-3</v>
      </c>
      <c r="F2344" s="2">
        <f>'Moving Avg'!D2344</f>
        <v>4.6646200000000002</v>
      </c>
      <c r="G2344" s="2">
        <f>'Moving Avg'!F2344</f>
        <v>4.5073150000000002</v>
      </c>
      <c r="H2344" s="2">
        <f>'Moving Avg'!G2344</f>
        <v>4.4938560000000018</v>
      </c>
      <c r="I2344" s="2">
        <f>'Moving Avg'!H2344</f>
        <v>4.418416999999998</v>
      </c>
      <c r="J2344" s="17" t="str">
        <f>OBV!F2344</f>
        <v>BULLISH</v>
      </c>
      <c r="K2344" s="17" t="str">
        <f>OBV!G2344</f>
        <v>NEUTRAL</v>
      </c>
      <c r="L2344" s="17" t="str">
        <f>OBV!H2344</f>
        <v>CONFIRMED BULLISH</v>
      </c>
      <c r="M2344" s="19">
        <f t="shared" si="360"/>
        <v>25</v>
      </c>
      <c r="N2344" s="19">
        <f t="shared" si="361"/>
        <v>100</v>
      </c>
      <c r="O2344" s="19">
        <f t="shared" si="362"/>
        <v>50</v>
      </c>
      <c r="P2344" s="19">
        <f t="shared" si="363"/>
        <v>83.5</v>
      </c>
      <c r="Q2344" s="20">
        <f t="shared" si="364"/>
        <v>63.774999999999999</v>
      </c>
      <c r="R2344" s="20">
        <f t="shared" si="365"/>
        <v>63.375</v>
      </c>
      <c r="S2344" s="20">
        <f t="shared" si="366"/>
        <v>68.825000000000003</v>
      </c>
      <c r="T2344" s="20">
        <f t="shared" si="367"/>
        <v>64.625</v>
      </c>
      <c r="U2344" s="19">
        <f t="shared" si="368"/>
        <v>65.325000000000003</v>
      </c>
      <c r="V2344" s="19">
        <f t="shared" si="369"/>
        <v>65.150000000000006</v>
      </c>
    </row>
    <row r="2345" spans="1:22" ht="13.5" x14ac:dyDescent="0.25">
      <c r="A2345" s="3">
        <f>RSI!A2345</f>
        <v>45420</v>
      </c>
      <c r="B2345" s="2">
        <f>RSI!B2345</f>
        <v>4.6878000000000002</v>
      </c>
      <c r="C2345" s="2">
        <f>RSI!I2345</f>
        <v>62.146845394436561</v>
      </c>
      <c r="D2345" s="2">
        <f>MACD!E2345</f>
        <v>-0.10794074912171325</v>
      </c>
      <c r="E2345" s="2">
        <f>MACD!F2345</f>
        <v>-2.3354888216001519E-2</v>
      </c>
      <c r="F2345" s="2">
        <f>'Moving Avg'!D2345</f>
        <v>4.7127400000000002</v>
      </c>
      <c r="G2345" s="2">
        <f>'Moving Avg'!F2345</f>
        <v>4.5131100000000002</v>
      </c>
      <c r="H2345" s="2">
        <f>'Moving Avg'!G2345</f>
        <v>4.5013420000000028</v>
      </c>
      <c r="I2345" s="2">
        <f>'Moving Avg'!H2345</f>
        <v>4.4188624999999977</v>
      </c>
      <c r="J2345" s="17" t="str">
        <f>OBV!F2345</f>
        <v>BULLISH</v>
      </c>
      <c r="K2345" s="17" t="str">
        <f>OBV!G2345</f>
        <v>NEUTRAL</v>
      </c>
      <c r="L2345" s="17" t="str">
        <f>OBV!H2345</f>
        <v>CONFIRMED BULLISH</v>
      </c>
      <c r="M2345" s="19">
        <f t="shared" si="360"/>
        <v>25</v>
      </c>
      <c r="N2345" s="19">
        <f t="shared" si="361"/>
        <v>100</v>
      </c>
      <c r="O2345" s="19">
        <f t="shared" si="362"/>
        <v>50</v>
      </c>
      <c r="P2345" s="19">
        <f t="shared" si="363"/>
        <v>83.5</v>
      </c>
      <c r="Q2345" s="20">
        <f t="shared" si="364"/>
        <v>63.774999999999999</v>
      </c>
      <c r="R2345" s="20">
        <f t="shared" si="365"/>
        <v>63.375</v>
      </c>
      <c r="S2345" s="20">
        <f t="shared" si="366"/>
        <v>68.825000000000003</v>
      </c>
      <c r="T2345" s="20">
        <f t="shared" si="367"/>
        <v>64.625</v>
      </c>
      <c r="U2345" s="19">
        <f t="shared" si="368"/>
        <v>65.325000000000003</v>
      </c>
      <c r="V2345" s="19">
        <f t="shared" si="369"/>
        <v>65.150000000000006</v>
      </c>
    </row>
    <row r="2346" spans="1:22" ht="13.5" x14ac:dyDescent="0.25">
      <c r="A2346" s="3">
        <f>RSI!A2346</f>
        <v>45421</v>
      </c>
      <c r="B2346" s="2">
        <f>RSI!B2346</f>
        <v>4.6966999999999999</v>
      </c>
      <c r="C2346" s="2">
        <f>RSI!I2346</f>
        <v>62.665335476912958</v>
      </c>
      <c r="D2346" s="2">
        <f>MACD!E2346</f>
        <v>-0.13462769116171547</v>
      </c>
      <c r="E2346" s="2">
        <f>MACD!F2346</f>
        <v>-4.5609448805144309E-2</v>
      </c>
      <c r="F2346" s="2">
        <f>'Moving Avg'!D2346</f>
        <v>4.7145200000000003</v>
      </c>
      <c r="G2346" s="2">
        <f>'Moving Avg'!F2346</f>
        <v>4.5206850000000003</v>
      </c>
      <c r="H2346" s="2">
        <f>'Moving Avg'!G2346</f>
        <v>4.508116000000002</v>
      </c>
      <c r="I2346" s="2">
        <f>'Moving Avg'!H2346</f>
        <v>4.4191744999999978</v>
      </c>
      <c r="J2346" s="17" t="str">
        <f>OBV!F2346</f>
        <v>BEARISH</v>
      </c>
      <c r="K2346" s="17" t="str">
        <f>OBV!G2346</f>
        <v>NEUTRAL</v>
      </c>
      <c r="L2346" s="17" t="str">
        <f>OBV!H2346</f>
        <v>BEARISH DIVERGENCE</v>
      </c>
      <c r="M2346" s="19">
        <f t="shared" si="360"/>
        <v>25</v>
      </c>
      <c r="N2346" s="19">
        <f t="shared" si="361"/>
        <v>100</v>
      </c>
      <c r="O2346" s="19">
        <f t="shared" si="362"/>
        <v>50</v>
      </c>
      <c r="P2346" s="19">
        <f t="shared" si="363"/>
        <v>16.5</v>
      </c>
      <c r="Q2346" s="20">
        <f t="shared" si="364"/>
        <v>53.725000000000001</v>
      </c>
      <c r="R2346" s="20">
        <f t="shared" si="365"/>
        <v>46.625</v>
      </c>
      <c r="S2346" s="20">
        <f t="shared" si="366"/>
        <v>38.674999999999997</v>
      </c>
      <c r="T2346" s="20">
        <f t="shared" si="367"/>
        <v>47.875</v>
      </c>
      <c r="U2346" s="19">
        <f t="shared" si="368"/>
        <v>46.341666666666661</v>
      </c>
      <c r="V2346" s="19">
        <f t="shared" si="369"/>
        <v>46.724999999999994</v>
      </c>
    </row>
    <row r="2347" spans="1:22" ht="13.5" x14ac:dyDescent="0.25">
      <c r="A2347" s="3">
        <f>RSI!A2347</f>
        <v>45422</v>
      </c>
      <c r="B2347" s="2">
        <f>RSI!B2347</f>
        <v>4.6165000000000003</v>
      </c>
      <c r="C2347" s="2">
        <f>RSI!I2347</f>
        <v>55.312860744781403</v>
      </c>
      <c r="D2347" s="2">
        <f>MACD!E2347</f>
        <v>-0.13028694556728215</v>
      </c>
      <c r="E2347" s="2">
        <f>MACD!F2347</f>
        <v>-6.2544948157571889E-2</v>
      </c>
      <c r="F2347" s="2">
        <f>'Moving Avg'!D2347</f>
        <v>4.6913600000000004</v>
      </c>
      <c r="G2347" s="2">
        <f>'Moving Avg'!F2347</f>
        <v>4.5278150000000013</v>
      </c>
      <c r="H2347" s="2">
        <f>'Moving Avg'!G2347</f>
        <v>4.5127500000000014</v>
      </c>
      <c r="I2347" s="2">
        <f>'Moving Avg'!H2347</f>
        <v>4.4191299999999982</v>
      </c>
      <c r="J2347" s="17" t="str">
        <f>OBV!F2347</f>
        <v>BEARISH</v>
      </c>
      <c r="K2347" s="17" t="str">
        <f>OBV!G2347</f>
        <v>NEUTRAL</v>
      </c>
      <c r="L2347" s="17" t="str">
        <f>OBV!H2347</f>
        <v>CONFIRMED BEARISH</v>
      </c>
      <c r="M2347" s="19">
        <f t="shared" si="360"/>
        <v>25</v>
      </c>
      <c r="N2347" s="19">
        <f t="shared" si="361"/>
        <v>100</v>
      </c>
      <c r="O2347" s="19">
        <f t="shared" si="362"/>
        <v>50</v>
      </c>
      <c r="P2347" s="19">
        <f t="shared" si="363"/>
        <v>16.5</v>
      </c>
      <c r="Q2347" s="20">
        <f t="shared" si="364"/>
        <v>53.725000000000001</v>
      </c>
      <c r="R2347" s="20">
        <f t="shared" si="365"/>
        <v>46.625</v>
      </c>
      <c r="S2347" s="20">
        <f t="shared" si="366"/>
        <v>38.674999999999997</v>
      </c>
      <c r="T2347" s="20">
        <f t="shared" si="367"/>
        <v>47.875</v>
      </c>
      <c r="U2347" s="19">
        <f t="shared" si="368"/>
        <v>46.341666666666661</v>
      </c>
      <c r="V2347" s="19">
        <f t="shared" si="369"/>
        <v>46.724999999999994</v>
      </c>
    </row>
    <row r="2348" spans="1:22" ht="13.5" x14ac:dyDescent="0.25">
      <c r="A2348" s="3">
        <f>RSI!A2348</f>
        <v>45425</v>
      </c>
      <c r="B2348" s="2">
        <f>RSI!B2348</f>
        <v>4.6788999999999996</v>
      </c>
      <c r="C2348" s="2">
        <f>RSI!I2348</f>
        <v>59.312845989396621</v>
      </c>
      <c r="D2348" s="2">
        <f>MACD!E2348</f>
        <v>-0.12891015690421082</v>
      </c>
      <c r="E2348" s="2">
        <f>MACD!F2348</f>
        <v>-7.5817989906899683E-2</v>
      </c>
      <c r="F2348" s="2">
        <f>'Moving Avg'!D2348</f>
        <v>4.6771000000000003</v>
      </c>
      <c r="G2348" s="2">
        <f>'Moving Avg'!F2348</f>
        <v>4.5380650000000005</v>
      </c>
      <c r="H2348" s="2">
        <f>'Moving Avg'!G2348</f>
        <v>4.5180980000000019</v>
      </c>
      <c r="I2348" s="2">
        <f>'Moving Avg'!H2348</f>
        <v>4.4195309999999974</v>
      </c>
      <c r="J2348" s="17" t="str">
        <f>OBV!F2348</f>
        <v>BEARISH</v>
      </c>
      <c r="K2348" s="17" t="str">
        <f>OBV!G2348</f>
        <v>NEUTRAL</v>
      </c>
      <c r="L2348" s="17" t="str">
        <f>OBV!H2348</f>
        <v>CONFIRMED BEARISH</v>
      </c>
      <c r="M2348" s="19">
        <f t="shared" si="360"/>
        <v>25</v>
      </c>
      <c r="N2348" s="19">
        <f t="shared" si="361"/>
        <v>100</v>
      </c>
      <c r="O2348" s="19">
        <f t="shared" si="362"/>
        <v>50</v>
      </c>
      <c r="P2348" s="19">
        <f t="shared" si="363"/>
        <v>16.5</v>
      </c>
      <c r="Q2348" s="20">
        <f t="shared" si="364"/>
        <v>53.725000000000001</v>
      </c>
      <c r="R2348" s="20">
        <f t="shared" si="365"/>
        <v>46.625</v>
      </c>
      <c r="S2348" s="20">
        <f t="shared" si="366"/>
        <v>38.674999999999997</v>
      </c>
      <c r="T2348" s="20">
        <f t="shared" si="367"/>
        <v>47.875</v>
      </c>
      <c r="U2348" s="19">
        <f t="shared" si="368"/>
        <v>46.341666666666661</v>
      </c>
      <c r="V2348" s="19">
        <f t="shared" si="369"/>
        <v>46.724999999999994</v>
      </c>
    </row>
    <row r="2349" spans="1:22" ht="13.5" x14ac:dyDescent="0.25">
      <c r="A2349" s="3">
        <f>RSI!A2349</f>
        <v>45426</v>
      </c>
      <c r="B2349" s="2">
        <f>RSI!B2349</f>
        <v>4.7591000000000001</v>
      </c>
      <c r="C2349" s="2">
        <f>RSI!I2349</f>
        <v>63.798050555118529</v>
      </c>
      <c r="D2349" s="2">
        <f>MACD!E2349</f>
        <v>-0.13169802724620094</v>
      </c>
      <c r="E2349" s="2">
        <f>MACD!F2349</f>
        <v>-8.6993997374759935E-2</v>
      </c>
      <c r="F2349" s="2">
        <f>'Moving Avg'!D2349</f>
        <v>4.6878000000000002</v>
      </c>
      <c r="G2349" s="2">
        <f>'Moving Avg'!F2349</f>
        <v>4.5469800000000014</v>
      </c>
      <c r="H2349" s="2">
        <f>'Moving Avg'!G2349</f>
        <v>4.525050000000002</v>
      </c>
      <c r="I2349" s="2">
        <f>'Moving Avg'!H2349</f>
        <v>4.4202439999999976</v>
      </c>
      <c r="J2349" s="17" t="str">
        <f>OBV!F2349</f>
        <v>BEARISH</v>
      </c>
      <c r="K2349" s="17" t="str">
        <f>OBV!G2349</f>
        <v>NEUTRAL</v>
      </c>
      <c r="L2349" s="17" t="str">
        <f>OBV!H2349</f>
        <v>BEARISH DIVERGENCE</v>
      </c>
      <c r="M2349" s="19">
        <f t="shared" si="360"/>
        <v>25</v>
      </c>
      <c r="N2349" s="19">
        <f t="shared" si="361"/>
        <v>100</v>
      </c>
      <c r="O2349" s="19">
        <f t="shared" si="362"/>
        <v>50</v>
      </c>
      <c r="P2349" s="19">
        <f t="shared" si="363"/>
        <v>16.5</v>
      </c>
      <c r="Q2349" s="20">
        <f t="shared" si="364"/>
        <v>53.725000000000001</v>
      </c>
      <c r="R2349" s="20">
        <f t="shared" si="365"/>
        <v>46.625</v>
      </c>
      <c r="S2349" s="20">
        <f t="shared" si="366"/>
        <v>38.674999999999997</v>
      </c>
      <c r="T2349" s="20">
        <f t="shared" si="367"/>
        <v>47.875</v>
      </c>
      <c r="U2349" s="19">
        <f t="shared" si="368"/>
        <v>46.341666666666661</v>
      </c>
      <c r="V2349" s="19">
        <f t="shared" si="369"/>
        <v>46.724999999999994</v>
      </c>
    </row>
    <row r="2350" spans="1:22" ht="13.5" x14ac:dyDescent="0.25">
      <c r="A2350" s="3">
        <f>RSI!A2350</f>
        <v>45427</v>
      </c>
      <c r="B2350" s="2">
        <f>RSI!B2350</f>
        <v>4.7591000000000001</v>
      </c>
      <c r="C2350" s="2">
        <f>RSI!I2350</f>
        <v>63.798050555118522</v>
      </c>
      <c r="D2350" s="2">
        <f>MACD!E2350</f>
        <v>-0.14481048375635019</v>
      </c>
      <c r="E2350" s="2">
        <f>MACD!F2350</f>
        <v>-9.8557294651077987E-2</v>
      </c>
      <c r="F2350" s="2">
        <f>'Moving Avg'!D2350</f>
        <v>4.7020600000000004</v>
      </c>
      <c r="G2350" s="2">
        <f>'Moving Avg'!F2350</f>
        <v>4.5621300000000007</v>
      </c>
      <c r="H2350" s="2">
        <f>'Moving Avg'!G2350</f>
        <v>4.5320020000000003</v>
      </c>
      <c r="I2350" s="2">
        <f>'Moving Avg'!H2350</f>
        <v>4.4212244999999966</v>
      </c>
      <c r="J2350" s="17" t="str">
        <f>OBV!F2350</f>
        <v>BEARISH</v>
      </c>
      <c r="K2350" s="17" t="str">
        <f>OBV!G2350</f>
        <v>NEUTRAL</v>
      </c>
      <c r="L2350" s="17" t="str">
        <f>OBV!H2350</f>
        <v>BEARISH DIVERGENCE</v>
      </c>
      <c r="M2350" s="19">
        <f t="shared" si="360"/>
        <v>25</v>
      </c>
      <c r="N2350" s="19">
        <f t="shared" si="361"/>
        <v>100</v>
      </c>
      <c r="O2350" s="19">
        <f t="shared" si="362"/>
        <v>50</v>
      </c>
      <c r="P2350" s="19">
        <f t="shared" si="363"/>
        <v>16.5</v>
      </c>
      <c r="Q2350" s="20">
        <f t="shared" si="364"/>
        <v>53.725000000000001</v>
      </c>
      <c r="R2350" s="20">
        <f t="shared" si="365"/>
        <v>46.625</v>
      </c>
      <c r="S2350" s="20">
        <f t="shared" si="366"/>
        <v>38.674999999999997</v>
      </c>
      <c r="T2350" s="20">
        <f t="shared" si="367"/>
        <v>47.875</v>
      </c>
      <c r="U2350" s="19">
        <f t="shared" si="368"/>
        <v>46.341666666666661</v>
      </c>
      <c r="V2350" s="19">
        <f t="shared" si="369"/>
        <v>46.724999999999994</v>
      </c>
    </row>
    <row r="2351" spans="1:22" ht="13.5" x14ac:dyDescent="0.25">
      <c r="A2351" s="3">
        <f>RSI!A2351</f>
        <v>45428</v>
      </c>
      <c r="B2351" s="2">
        <f>RSI!B2351</f>
        <v>4.7591000000000001</v>
      </c>
      <c r="C2351" s="2">
        <f>RSI!I2351</f>
        <v>63.798050555118529</v>
      </c>
      <c r="D2351" s="2">
        <f>MACD!E2351</f>
        <v>-0.11997254530981394</v>
      </c>
      <c r="E2351" s="2">
        <f>MACD!F2351</f>
        <v>-0.10284034478282519</v>
      </c>
      <c r="F2351" s="2">
        <f>'Moving Avg'!D2351</f>
        <v>4.7145400000000004</v>
      </c>
      <c r="G2351" s="2">
        <f>'Moving Avg'!F2351</f>
        <v>4.5772800000000009</v>
      </c>
      <c r="H2351" s="2">
        <f>'Moving Avg'!G2351</f>
        <v>4.5384200000000003</v>
      </c>
      <c r="I2351" s="2">
        <f>'Moving Avg'!H2351</f>
        <v>4.4225169999999965</v>
      </c>
      <c r="J2351" s="17" t="str">
        <f>OBV!F2351</f>
        <v>BEARISH</v>
      </c>
      <c r="K2351" s="17" t="str">
        <f>OBV!G2351</f>
        <v>NEUTRAL</v>
      </c>
      <c r="L2351" s="17" t="str">
        <f>OBV!H2351</f>
        <v>BEARISH DIVERGENCE</v>
      </c>
      <c r="M2351" s="19">
        <f t="shared" si="360"/>
        <v>25</v>
      </c>
      <c r="N2351" s="19">
        <f t="shared" si="361"/>
        <v>45</v>
      </c>
      <c r="O2351" s="19">
        <f t="shared" si="362"/>
        <v>50</v>
      </c>
      <c r="P2351" s="19">
        <f t="shared" si="363"/>
        <v>16.5</v>
      </c>
      <c r="Q2351" s="20">
        <f t="shared" si="364"/>
        <v>34.475000000000001</v>
      </c>
      <c r="R2351" s="20">
        <f t="shared" si="365"/>
        <v>35.625</v>
      </c>
      <c r="S2351" s="20">
        <f t="shared" si="366"/>
        <v>30.425000000000001</v>
      </c>
      <c r="T2351" s="20">
        <f t="shared" si="367"/>
        <v>34.125</v>
      </c>
      <c r="U2351" s="19">
        <f t="shared" si="368"/>
        <v>33.508333333333333</v>
      </c>
      <c r="V2351" s="19">
        <f t="shared" si="369"/>
        <v>33.662499999999994</v>
      </c>
    </row>
    <row r="2352" spans="1:22" ht="13.5" x14ac:dyDescent="0.25">
      <c r="A2352" s="3">
        <f>RSI!A2352</f>
        <v>45429</v>
      </c>
      <c r="B2352" s="2">
        <f>RSI!B2352</f>
        <v>4.7591000000000001</v>
      </c>
      <c r="C2352" s="2">
        <f>RSI!I2352</f>
        <v>63.798050555118529</v>
      </c>
      <c r="D2352" s="2">
        <f>MACD!E2352</f>
        <v>-9.3111795298312927E-2</v>
      </c>
      <c r="E2352" s="2">
        <f>MACD!F2352</f>
        <v>-0.10089463488592275</v>
      </c>
      <c r="F2352" s="2">
        <f>'Moving Avg'!D2352</f>
        <v>4.7430599999999998</v>
      </c>
      <c r="G2352" s="2">
        <f>'Moving Avg'!F2352</f>
        <v>4.5924300000000011</v>
      </c>
      <c r="H2352" s="2">
        <f>'Moving Avg'!G2352</f>
        <v>4.5437680000000009</v>
      </c>
      <c r="I2352" s="2">
        <f>'Moving Avg'!H2352</f>
        <v>4.4239874999999964</v>
      </c>
      <c r="J2352" s="17" t="str">
        <f>OBV!F2352</f>
        <v>BULLISH</v>
      </c>
      <c r="K2352" s="17" t="str">
        <f>OBV!G2352</f>
        <v>NEUTRAL</v>
      </c>
      <c r="L2352" s="17" t="str">
        <f>OBV!H2352</f>
        <v>CONFIRMED BULLISH</v>
      </c>
      <c r="M2352" s="19">
        <f t="shared" si="360"/>
        <v>25</v>
      </c>
      <c r="N2352" s="19">
        <f t="shared" si="361"/>
        <v>0</v>
      </c>
      <c r="O2352" s="19">
        <f t="shared" si="362"/>
        <v>50</v>
      </c>
      <c r="P2352" s="19">
        <f t="shared" si="363"/>
        <v>83.5</v>
      </c>
      <c r="Q2352" s="20">
        <f t="shared" si="364"/>
        <v>28.774999999999999</v>
      </c>
      <c r="R2352" s="20">
        <f t="shared" si="365"/>
        <v>43.375</v>
      </c>
      <c r="S2352" s="20">
        <f t="shared" si="366"/>
        <v>53.825000000000003</v>
      </c>
      <c r="T2352" s="20">
        <f t="shared" si="367"/>
        <v>39.625</v>
      </c>
      <c r="U2352" s="19">
        <f t="shared" si="368"/>
        <v>41.991666666666667</v>
      </c>
      <c r="V2352" s="19">
        <f t="shared" si="369"/>
        <v>41.400000000000006</v>
      </c>
    </row>
    <row r="2353" spans="1:22" ht="13.5" x14ac:dyDescent="0.25">
      <c r="A2353" s="3">
        <f>RSI!A2353</f>
        <v>45432</v>
      </c>
      <c r="B2353" s="2">
        <f>RSI!B2353</f>
        <v>4.7679999999999998</v>
      </c>
      <c r="C2353" s="2">
        <f>RSI!I2353</f>
        <v>64.384085368805131</v>
      </c>
      <c r="D2353" s="2">
        <f>MACD!E2353</f>
        <v>-6.9216771268808763E-2</v>
      </c>
      <c r="E2353" s="2">
        <f>MACD!F2353</f>
        <v>-9.4559062162499957E-2</v>
      </c>
      <c r="F2353" s="2">
        <f>'Moving Avg'!D2353</f>
        <v>4.7608800000000002</v>
      </c>
      <c r="G2353" s="2">
        <f>'Moving Avg'!F2353</f>
        <v>4.6129300000000004</v>
      </c>
      <c r="H2353" s="2">
        <f>'Moving Avg'!G2353</f>
        <v>4.5491160000000006</v>
      </c>
      <c r="I2353" s="2">
        <f>'Moving Avg'!H2353</f>
        <v>4.4255469999999972</v>
      </c>
      <c r="J2353" s="17" t="str">
        <f>OBV!F2353</f>
        <v>BULLISH</v>
      </c>
      <c r="K2353" s="17" t="str">
        <f>OBV!G2353</f>
        <v>NEUTRAL</v>
      </c>
      <c r="L2353" s="17" t="str">
        <f>OBV!H2353</f>
        <v>CONFIRMED BULLISH</v>
      </c>
      <c r="M2353" s="19">
        <f t="shared" si="360"/>
        <v>25</v>
      </c>
      <c r="N2353" s="19">
        <f t="shared" si="361"/>
        <v>0</v>
      </c>
      <c r="O2353" s="19">
        <f t="shared" si="362"/>
        <v>50</v>
      </c>
      <c r="P2353" s="19">
        <f t="shared" si="363"/>
        <v>83.5</v>
      </c>
      <c r="Q2353" s="20">
        <f t="shared" si="364"/>
        <v>28.774999999999999</v>
      </c>
      <c r="R2353" s="20">
        <f t="shared" si="365"/>
        <v>43.375</v>
      </c>
      <c r="S2353" s="20">
        <f t="shared" si="366"/>
        <v>53.825000000000003</v>
      </c>
      <c r="T2353" s="20">
        <f t="shared" si="367"/>
        <v>39.625</v>
      </c>
      <c r="U2353" s="19">
        <f t="shared" si="368"/>
        <v>41.991666666666667</v>
      </c>
      <c r="V2353" s="19">
        <f t="shared" si="369"/>
        <v>41.400000000000006</v>
      </c>
    </row>
    <row r="2354" spans="1:22" ht="13.5" x14ac:dyDescent="0.25">
      <c r="A2354" s="3">
        <f>RSI!A2354</f>
        <v>45433</v>
      </c>
      <c r="B2354" s="2">
        <f>RSI!B2354</f>
        <v>4.7769000000000004</v>
      </c>
      <c r="C2354" s="2">
        <f>RSI!I2354</f>
        <v>64.994344596860273</v>
      </c>
      <c r="D2354" s="2">
        <f>MACD!E2354</f>
        <v>-5.7430450205592898E-2</v>
      </c>
      <c r="E2354" s="2">
        <f>MACD!F2354</f>
        <v>-8.7133339771118562E-2</v>
      </c>
      <c r="F2354" s="2">
        <f>'Moving Avg'!D2354</f>
        <v>4.7644400000000005</v>
      </c>
      <c r="G2354" s="2">
        <f>'Moving Avg'!F2354</f>
        <v>4.6356550000000007</v>
      </c>
      <c r="H2354" s="2">
        <f>'Moving Avg'!G2354</f>
        <v>4.5526800000000005</v>
      </c>
      <c r="I2354" s="2">
        <f>'Moving Avg'!H2354</f>
        <v>4.4275969999999969</v>
      </c>
      <c r="J2354" s="17" t="str">
        <f>OBV!F2354</f>
        <v>BULLISH</v>
      </c>
      <c r="K2354" s="17" t="str">
        <f>OBV!G2354</f>
        <v>NEUTRAL</v>
      </c>
      <c r="L2354" s="17" t="str">
        <f>OBV!H2354</f>
        <v>CONFIRMED BULLISH</v>
      </c>
      <c r="M2354" s="19">
        <f t="shared" si="360"/>
        <v>25</v>
      </c>
      <c r="N2354" s="19">
        <f t="shared" si="361"/>
        <v>0</v>
      </c>
      <c r="O2354" s="19">
        <f t="shared" si="362"/>
        <v>50</v>
      </c>
      <c r="P2354" s="19">
        <f t="shared" si="363"/>
        <v>83.5</v>
      </c>
      <c r="Q2354" s="20">
        <f t="shared" si="364"/>
        <v>28.774999999999999</v>
      </c>
      <c r="R2354" s="20">
        <f t="shared" si="365"/>
        <v>43.375</v>
      </c>
      <c r="S2354" s="20">
        <f t="shared" si="366"/>
        <v>53.825000000000003</v>
      </c>
      <c r="T2354" s="20">
        <f t="shared" si="367"/>
        <v>39.625</v>
      </c>
      <c r="U2354" s="19">
        <f t="shared" si="368"/>
        <v>41.991666666666667</v>
      </c>
      <c r="V2354" s="19">
        <f t="shared" si="369"/>
        <v>41.400000000000006</v>
      </c>
    </row>
    <row r="2355" spans="1:22" ht="13.5" x14ac:dyDescent="0.25">
      <c r="A2355" s="3">
        <f>RSI!A2355</f>
        <v>45434</v>
      </c>
      <c r="B2355" s="2">
        <f>RSI!B2355</f>
        <v>4.7679999999999998</v>
      </c>
      <c r="C2355" s="2">
        <f>RSI!I2355</f>
        <v>63.81676646467762</v>
      </c>
      <c r="D2355" s="2">
        <f>MACD!E2355</f>
        <v>-5.0433412903009511E-2</v>
      </c>
      <c r="E2355" s="2">
        <f>MACD!F2355</f>
        <v>-7.9793354397496755E-2</v>
      </c>
      <c r="F2355" s="2">
        <f>'Moving Avg'!D2355</f>
        <v>4.7662200000000006</v>
      </c>
      <c r="G2355" s="2">
        <f>'Moving Avg'!F2355</f>
        <v>4.6579350000000002</v>
      </c>
      <c r="H2355" s="2">
        <f>'Moving Avg'!G2355</f>
        <v>4.5557100000000013</v>
      </c>
      <c r="I2355" s="2">
        <f>'Moving Avg'!H2355</f>
        <v>4.4296024999999961</v>
      </c>
      <c r="J2355" s="17" t="str">
        <f>OBV!F2355</f>
        <v>BULLISH</v>
      </c>
      <c r="K2355" s="17" t="str">
        <f>OBV!G2355</f>
        <v>NEUTRAL</v>
      </c>
      <c r="L2355" s="17" t="str">
        <f>OBV!H2355</f>
        <v>CONFIRMED BULLISH</v>
      </c>
      <c r="M2355" s="19">
        <f t="shared" si="360"/>
        <v>25</v>
      </c>
      <c r="N2355" s="19">
        <f t="shared" si="361"/>
        <v>0</v>
      </c>
      <c r="O2355" s="19">
        <f t="shared" si="362"/>
        <v>50</v>
      </c>
      <c r="P2355" s="19">
        <f t="shared" si="363"/>
        <v>83.5</v>
      </c>
      <c r="Q2355" s="20">
        <f t="shared" si="364"/>
        <v>28.774999999999999</v>
      </c>
      <c r="R2355" s="20">
        <f t="shared" si="365"/>
        <v>43.375</v>
      </c>
      <c r="S2355" s="20">
        <f t="shared" si="366"/>
        <v>53.825000000000003</v>
      </c>
      <c r="T2355" s="20">
        <f t="shared" si="367"/>
        <v>39.625</v>
      </c>
      <c r="U2355" s="19">
        <f t="shared" si="368"/>
        <v>41.991666666666667</v>
      </c>
      <c r="V2355" s="19">
        <f t="shared" si="369"/>
        <v>41.400000000000006</v>
      </c>
    </row>
    <row r="2356" spans="1:22" ht="13.5" x14ac:dyDescent="0.25">
      <c r="A2356" s="3">
        <f>RSI!A2356</f>
        <v>45435</v>
      </c>
      <c r="B2356" s="2">
        <f>RSI!B2356</f>
        <v>4.9550999999999998</v>
      </c>
      <c r="C2356" s="2">
        <f>RSI!I2356</f>
        <v>74.341547814800606</v>
      </c>
      <c r="D2356" s="2">
        <f>MACD!E2356</f>
        <v>-5.7780652476164818E-2</v>
      </c>
      <c r="E2356" s="2">
        <f>MACD!F2356</f>
        <v>-7.5390814013230376E-2</v>
      </c>
      <c r="F2356" s="2">
        <f>'Moving Avg'!D2356</f>
        <v>4.8054200000000007</v>
      </c>
      <c r="G2356" s="2">
        <f>'Moving Avg'!F2356</f>
        <v>4.6891250000000007</v>
      </c>
      <c r="H2356" s="2">
        <f>'Moving Avg'!G2356</f>
        <v>4.5630180000000005</v>
      </c>
      <c r="I2356" s="2">
        <f>'Moving Avg'!H2356</f>
        <v>4.4327659999999964</v>
      </c>
      <c r="J2356" s="17" t="str">
        <f>OBV!F2356</f>
        <v>BULLISH</v>
      </c>
      <c r="K2356" s="17" t="str">
        <f>OBV!G2356</f>
        <v>NEUTRAL</v>
      </c>
      <c r="L2356" s="17" t="str">
        <f>OBV!H2356</f>
        <v>CONFIRMED BULLISH</v>
      </c>
      <c r="M2356" s="19">
        <f t="shared" si="360"/>
        <v>0</v>
      </c>
      <c r="N2356" s="19">
        <f t="shared" si="361"/>
        <v>0</v>
      </c>
      <c r="O2356" s="19">
        <f t="shared" si="362"/>
        <v>50</v>
      </c>
      <c r="P2356" s="19">
        <f t="shared" si="363"/>
        <v>83.5</v>
      </c>
      <c r="Q2356" s="20">
        <f t="shared" si="364"/>
        <v>20.024999999999999</v>
      </c>
      <c r="R2356" s="20">
        <f t="shared" si="365"/>
        <v>38.375</v>
      </c>
      <c r="S2356" s="20">
        <f t="shared" si="366"/>
        <v>50.075000000000003</v>
      </c>
      <c r="T2356" s="20">
        <f t="shared" si="367"/>
        <v>33.375</v>
      </c>
      <c r="U2356" s="19">
        <f t="shared" si="368"/>
        <v>36.158333333333331</v>
      </c>
      <c r="V2356" s="19">
        <f t="shared" si="369"/>
        <v>35.462499999999999</v>
      </c>
    </row>
    <row r="2357" spans="1:22" ht="13.5" x14ac:dyDescent="0.25">
      <c r="A2357" s="3">
        <f>RSI!A2357</f>
        <v>45436</v>
      </c>
      <c r="B2357" s="2">
        <f>RSI!B2357</f>
        <v>4.9908000000000001</v>
      </c>
      <c r="C2357" s="2">
        <f>RSI!I2357</f>
        <v>75.788664543614203</v>
      </c>
      <c r="D2357" s="2">
        <f>MACD!E2357</f>
        <v>-8.0806203110674879E-2</v>
      </c>
      <c r="E2357" s="2">
        <f>MACD!F2357</f>
        <v>-7.6473891832719271E-2</v>
      </c>
      <c r="F2357" s="2">
        <f>'Moving Avg'!D2357</f>
        <v>4.8517600000000005</v>
      </c>
      <c r="G2357" s="2">
        <f>'Moving Avg'!F2357</f>
        <v>4.714970000000001</v>
      </c>
      <c r="H2357" s="2">
        <f>'Moving Avg'!G2357</f>
        <v>4.5710400000000009</v>
      </c>
      <c r="I2357" s="2">
        <f>'Moving Avg'!H2357</f>
        <v>4.4367319999999957</v>
      </c>
      <c r="J2357" s="17" t="str">
        <f>OBV!F2357</f>
        <v>BULLISH</v>
      </c>
      <c r="K2357" s="17" t="str">
        <f>OBV!G2357</f>
        <v>NEUTRAL</v>
      </c>
      <c r="L2357" s="17" t="str">
        <f>OBV!H2357</f>
        <v>CONFIRMED BULLISH</v>
      </c>
      <c r="M2357" s="19">
        <f t="shared" si="360"/>
        <v>0</v>
      </c>
      <c r="N2357" s="19">
        <f t="shared" si="361"/>
        <v>45</v>
      </c>
      <c r="O2357" s="19">
        <f t="shared" si="362"/>
        <v>50</v>
      </c>
      <c r="P2357" s="19">
        <f t="shared" si="363"/>
        <v>83.5</v>
      </c>
      <c r="Q2357" s="20">
        <f t="shared" si="364"/>
        <v>35.774999999999999</v>
      </c>
      <c r="R2357" s="20">
        <f t="shared" si="365"/>
        <v>47.375</v>
      </c>
      <c r="S2357" s="20">
        <f t="shared" si="366"/>
        <v>56.825000000000003</v>
      </c>
      <c r="T2357" s="20">
        <f t="shared" si="367"/>
        <v>44.625</v>
      </c>
      <c r="U2357" s="19">
        <f t="shared" si="368"/>
        <v>46.658333333333339</v>
      </c>
      <c r="V2357" s="19">
        <f t="shared" si="369"/>
        <v>46.150000000000006</v>
      </c>
    </row>
    <row r="2358" spans="1:22" ht="13.5" x14ac:dyDescent="0.25">
      <c r="A2358" s="3">
        <f>RSI!A2358</f>
        <v>45439</v>
      </c>
      <c r="B2358" s="2">
        <f>RSI!B2358</f>
        <v>5.0354000000000001</v>
      </c>
      <c r="C2358" s="2">
        <f>RSI!I2358</f>
        <v>77.496238607789536</v>
      </c>
      <c r="D2358" s="2">
        <f>MACD!E2358</f>
        <v>-9.5894526791721724E-2</v>
      </c>
      <c r="E2358" s="2">
        <f>MACD!F2358</f>
        <v>-8.0358018824519761E-2</v>
      </c>
      <c r="F2358" s="2">
        <f>'Moving Avg'!D2358</f>
        <v>4.90524</v>
      </c>
      <c r="G2358" s="2">
        <f>'Moving Avg'!F2358</f>
        <v>4.7421550000000003</v>
      </c>
      <c r="H2358" s="2">
        <f>'Moving Avg'!G2358</f>
        <v>4.5801320000000008</v>
      </c>
      <c r="I2358" s="2">
        <f>'Moving Avg'!H2358</f>
        <v>4.4405199999999958</v>
      </c>
      <c r="J2358" s="17" t="str">
        <f>OBV!F2358</f>
        <v>BULLISH</v>
      </c>
      <c r="K2358" s="17" t="str">
        <f>OBV!G2358</f>
        <v>STRONG</v>
      </c>
      <c r="L2358" s="17" t="str">
        <f>OBV!H2358</f>
        <v>CONFIRMED BULLISH</v>
      </c>
      <c r="M2358" s="19">
        <f t="shared" si="360"/>
        <v>0</v>
      </c>
      <c r="N2358" s="19">
        <f t="shared" si="361"/>
        <v>45</v>
      </c>
      <c r="O2358" s="19">
        <f t="shared" si="362"/>
        <v>50</v>
      </c>
      <c r="P2358" s="19">
        <f t="shared" si="363"/>
        <v>100</v>
      </c>
      <c r="Q2358" s="20">
        <f t="shared" si="364"/>
        <v>38.25</v>
      </c>
      <c r="R2358" s="20">
        <f t="shared" si="365"/>
        <v>51.5</v>
      </c>
      <c r="S2358" s="20">
        <f t="shared" si="366"/>
        <v>64.25</v>
      </c>
      <c r="T2358" s="20">
        <f t="shared" si="367"/>
        <v>48.75</v>
      </c>
      <c r="U2358" s="19">
        <f t="shared" si="368"/>
        <v>51.333333333333336</v>
      </c>
      <c r="V2358" s="19">
        <f t="shared" si="369"/>
        <v>50.6875</v>
      </c>
    </row>
    <row r="2359" spans="1:22" ht="13.5" x14ac:dyDescent="0.25">
      <c r="A2359" s="3">
        <f>RSI!A2359</f>
        <v>45440</v>
      </c>
      <c r="B2359" s="2">
        <f>RSI!B2359</f>
        <v>5.0354000000000001</v>
      </c>
      <c r="C2359" s="2">
        <f>RSI!I2359</f>
        <v>77.496238607789536</v>
      </c>
      <c r="D2359" s="2">
        <f>MACD!E2359</f>
        <v>-9.834726441314956E-2</v>
      </c>
      <c r="E2359" s="2">
        <f>MACD!F2359</f>
        <v>-8.3955867942245729E-2</v>
      </c>
      <c r="F2359" s="2">
        <f>'Moving Avg'!D2359</f>
        <v>4.9569399999999995</v>
      </c>
      <c r="G2359" s="2">
        <f>'Moving Avg'!F2359</f>
        <v>4.7684499999999996</v>
      </c>
      <c r="H2359" s="2">
        <f>'Moving Avg'!G2359</f>
        <v>4.5899360000000007</v>
      </c>
      <c r="I2359" s="2">
        <f>'Moving Avg'!H2359</f>
        <v>4.4443079999999959</v>
      </c>
      <c r="J2359" s="17" t="str">
        <f>OBV!F2359</f>
        <v>BULLISH</v>
      </c>
      <c r="K2359" s="17" t="str">
        <f>OBV!G2359</f>
        <v>NEUTRAL</v>
      </c>
      <c r="L2359" s="17" t="str">
        <f>OBV!H2359</f>
        <v>CONFIRMED BULLISH</v>
      </c>
      <c r="M2359" s="19">
        <f t="shared" si="360"/>
        <v>0</v>
      </c>
      <c r="N2359" s="19">
        <f t="shared" si="361"/>
        <v>45</v>
      </c>
      <c r="O2359" s="19">
        <f t="shared" si="362"/>
        <v>50</v>
      </c>
      <c r="P2359" s="19">
        <f t="shared" si="363"/>
        <v>83.5</v>
      </c>
      <c r="Q2359" s="20">
        <f t="shared" si="364"/>
        <v>35.774999999999999</v>
      </c>
      <c r="R2359" s="20">
        <f t="shared" si="365"/>
        <v>47.375</v>
      </c>
      <c r="S2359" s="20">
        <f t="shared" si="366"/>
        <v>56.825000000000003</v>
      </c>
      <c r="T2359" s="20">
        <f t="shared" si="367"/>
        <v>44.625</v>
      </c>
      <c r="U2359" s="19">
        <f t="shared" si="368"/>
        <v>46.658333333333339</v>
      </c>
      <c r="V2359" s="19">
        <f t="shared" si="369"/>
        <v>46.150000000000006</v>
      </c>
    </row>
    <row r="2360" spans="1:22" ht="13.5" x14ac:dyDescent="0.25">
      <c r="A2360" s="3">
        <f>RSI!A2360</f>
        <v>45441</v>
      </c>
      <c r="B2360" s="2">
        <f>RSI!B2360</f>
        <v>4.9996999999999998</v>
      </c>
      <c r="C2360" s="2">
        <f>RSI!I2360</f>
        <v>72.734104463365782</v>
      </c>
      <c r="D2360" s="2">
        <f>MACD!E2360</f>
        <v>-9.9652431901012584E-2</v>
      </c>
      <c r="E2360" s="2">
        <f>MACD!F2360</f>
        <v>-8.7095180733999106E-2</v>
      </c>
      <c r="F2360" s="2">
        <f>'Moving Avg'!D2360</f>
        <v>5.0032800000000002</v>
      </c>
      <c r="G2360" s="2">
        <f>'Moving Avg'!F2360</f>
        <v>4.7960750000000001</v>
      </c>
      <c r="H2360" s="2">
        <f>'Moving Avg'!G2360</f>
        <v>4.5981360000000002</v>
      </c>
      <c r="I2360" s="2">
        <f>'Moving Avg'!H2360</f>
        <v>4.4479174999999964</v>
      </c>
      <c r="J2360" s="17" t="str">
        <f>OBV!F2360</f>
        <v>BULLISH</v>
      </c>
      <c r="K2360" s="17" t="str">
        <f>OBV!G2360</f>
        <v>NEUTRAL</v>
      </c>
      <c r="L2360" s="17" t="str">
        <f>OBV!H2360</f>
        <v>CONFIRMED BULLISH</v>
      </c>
      <c r="M2360" s="19">
        <f t="shared" si="360"/>
        <v>0</v>
      </c>
      <c r="N2360" s="19">
        <f t="shared" si="361"/>
        <v>45</v>
      </c>
      <c r="O2360" s="19">
        <f t="shared" si="362"/>
        <v>50</v>
      </c>
      <c r="P2360" s="19">
        <f t="shared" si="363"/>
        <v>83.5</v>
      </c>
      <c r="Q2360" s="20">
        <f t="shared" si="364"/>
        <v>35.774999999999999</v>
      </c>
      <c r="R2360" s="20">
        <f t="shared" si="365"/>
        <v>47.375</v>
      </c>
      <c r="S2360" s="20">
        <f t="shared" si="366"/>
        <v>56.825000000000003</v>
      </c>
      <c r="T2360" s="20">
        <f t="shared" si="367"/>
        <v>44.625</v>
      </c>
      <c r="U2360" s="19">
        <f t="shared" si="368"/>
        <v>46.658333333333339</v>
      </c>
      <c r="V2360" s="19">
        <f t="shared" si="369"/>
        <v>46.150000000000006</v>
      </c>
    </row>
    <row r="2361" spans="1:22" ht="13.5" x14ac:dyDescent="0.25">
      <c r="A2361" s="3">
        <f>RSI!A2361</f>
        <v>45442</v>
      </c>
      <c r="B2361" s="2">
        <f>RSI!B2361</f>
        <v>4.9908000000000001</v>
      </c>
      <c r="C2361" s="2">
        <f>RSI!I2361</f>
        <v>71.553623183455159</v>
      </c>
      <c r="D2361" s="2">
        <f>MACD!E2361</f>
        <v>-0.10162197985416999</v>
      </c>
      <c r="E2361" s="2">
        <f>MACD!F2361</f>
        <v>-9.0000540558033276E-2</v>
      </c>
      <c r="F2361" s="2">
        <f>'Moving Avg'!D2361</f>
        <v>5.0104199999999999</v>
      </c>
      <c r="G2361" s="2">
        <f>'Moving Avg'!F2361</f>
        <v>4.8112250000000003</v>
      </c>
      <c r="H2361" s="2">
        <f>'Moving Avg'!G2361</f>
        <v>4.6063360000000007</v>
      </c>
      <c r="I2361" s="2">
        <f>'Moving Avg'!H2361</f>
        <v>4.4514379999999969</v>
      </c>
      <c r="J2361" s="17" t="str">
        <f>OBV!F2361</f>
        <v>BULLISH</v>
      </c>
      <c r="K2361" s="17" t="str">
        <f>OBV!G2361</f>
        <v>NEUTRAL</v>
      </c>
      <c r="L2361" s="17" t="str">
        <f>OBV!H2361</f>
        <v>CONFIRMED BULLISH</v>
      </c>
      <c r="M2361" s="19">
        <f t="shared" si="360"/>
        <v>0</v>
      </c>
      <c r="N2361" s="19">
        <f t="shared" si="361"/>
        <v>45</v>
      </c>
      <c r="O2361" s="19">
        <f t="shared" si="362"/>
        <v>50</v>
      </c>
      <c r="P2361" s="19">
        <f t="shared" si="363"/>
        <v>83.5</v>
      </c>
      <c r="Q2361" s="20">
        <f t="shared" si="364"/>
        <v>35.774999999999999</v>
      </c>
      <c r="R2361" s="20">
        <f t="shared" si="365"/>
        <v>47.375</v>
      </c>
      <c r="S2361" s="20">
        <f t="shared" si="366"/>
        <v>56.825000000000003</v>
      </c>
      <c r="T2361" s="20">
        <f t="shared" si="367"/>
        <v>44.625</v>
      </c>
      <c r="U2361" s="19">
        <f t="shared" si="368"/>
        <v>46.658333333333339</v>
      </c>
      <c r="V2361" s="19">
        <f t="shared" si="369"/>
        <v>46.150000000000006</v>
      </c>
    </row>
    <row r="2362" spans="1:22" ht="13.5" x14ac:dyDescent="0.25">
      <c r="A2362" s="3">
        <f>RSI!A2362</f>
        <v>45443</v>
      </c>
      <c r="B2362" s="2">
        <f>RSI!B2362</f>
        <v>4.9908000000000001</v>
      </c>
      <c r="C2362" s="2">
        <f>RSI!I2362</f>
        <v>71.553623183455159</v>
      </c>
      <c r="D2362" s="2">
        <f>MACD!E2362</f>
        <v>-0.10464744357981548</v>
      </c>
      <c r="E2362" s="2">
        <f>MACD!F2362</f>
        <v>-9.2929921162389711E-2</v>
      </c>
      <c r="F2362" s="2">
        <f>'Moving Avg'!D2362</f>
        <v>5.0104199999999999</v>
      </c>
      <c r="G2362" s="2">
        <f>'Moving Avg'!F2362</f>
        <v>4.8241500000000004</v>
      </c>
      <c r="H2362" s="2">
        <f>'Moving Avg'!G2362</f>
        <v>4.6161400000000006</v>
      </c>
      <c r="I2362" s="2">
        <f>'Moving Avg'!H2362</f>
        <v>4.454779999999996</v>
      </c>
      <c r="J2362" s="17" t="str">
        <f>OBV!F2362</f>
        <v>BEARISH</v>
      </c>
      <c r="K2362" s="17" t="str">
        <f>OBV!G2362</f>
        <v>NEUTRAL</v>
      </c>
      <c r="L2362" s="17" t="str">
        <f>OBV!H2362</f>
        <v>NEUTRAL</v>
      </c>
      <c r="M2362" s="19">
        <f t="shared" si="360"/>
        <v>0</v>
      </c>
      <c r="N2362" s="19">
        <f t="shared" si="361"/>
        <v>45</v>
      </c>
      <c r="O2362" s="19">
        <f t="shared" si="362"/>
        <v>50</v>
      </c>
      <c r="P2362" s="19">
        <f t="shared" si="363"/>
        <v>16.5</v>
      </c>
      <c r="Q2362" s="20">
        <f t="shared" si="364"/>
        <v>25.725000000000001</v>
      </c>
      <c r="R2362" s="20">
        <f t="shared" si="365"/>
        <v>30.625</v>
      </c>
      <c r="S2362" s="20">
        <f t="shared" si="366"/>
        <v>26.675000000000001</v>
      </c>
      <c r="T2362" s="20">
        <f t="shared" si="367"/>
        <v>27.875</v>
      </c>
      <c r="U2362" s="19">
        <f t="shared" si="368"/>
        <v>27.675000000000001</v>
      </c>
      <c r="V2362" s="19">
        <f t="shared" si="369"/>
        <v>27.725000000000001</v>
      </c>
    </row>
    <row r="2363" spans="1:22" ht="13.5" x14ac:dyDescent="0.25">
      <c r="A2363" s="3">
        <f>RSI!A2363</f>
        <v>45446</v>
      </c>
      <c r="B2363" s="2">
        <f>RSI!B2363</f>
        <v>4.9908000000000001</v>
      </c>
      <c r="C2363" s="2">
        <f>RSI!I2363</f>
        <v>71.553623183455159</v>
      </c>
      <c r="D2363" s="2">
        <f>MACD!E2363</f>
        <v>-0.10709648275426886</v>
      </c>
      <c r="E2363" s="2">
        <f>MACD!F2363</f>
        <v>-9.5763233480765542E-2</v>
      </c>
      <c r="F2363" s="2">
        <f>'Moving Avg'!D2363</f>
        <v>5.0015000000000001</v>
      </c>
      <c r="G2363" s="2">
        <f>'Moving Avg'!F2363</f>
        <v>4.8361800000000006</v>
      </c>
      <c r="H2363" s="2">
        <f>'Moving Avg'!G2363</f>
        <v>4.6252300000000002</v>
      </c>
      <c r="I2363" s="2">
        <f>'Moving Avg'!H2363</f>
        <v>4.4581219999999959</v>
      </c>
      <c r="J2363" s="17" t="str">
        <f>OBV!F2363</f>
        <v>BEARISH</v>
      </c>
      <c r="K2363" s="17" t="str">
        <f>OBV!G2363</f>
        <v>NEUTRAL</v>
      </c>
      <c r="L2363" s="17" t="str">
        <f>OBV!H2363</f>
        <v>CONFIRMED BEARISH</v>
      </c>
      <c r="M2363" s="19">
        <f t="shared" si="360"/>
        <v>0</v>
      </c>
      <c r="N2363" s="19">
        <f t="shared" si="361"/>
        <v>45</v>
      </c>
      <c r="O2363" s="19">
        <f t="shared" si="362"/>
        <v>50</v>
      </c>
      <c r="P2363" s="19">
        <f t="shared" si="363"/>
        <v>16.5</v>
      </c>
      <c r="Q2363" s="20">
        <f t="shared" si="364"/>
        <v>25.725000000000001</v>
      </c>
      <c r="R2363" s="20">
        <f t="shared" si="365"/>
        <v>30.625</v>
      </c>
      <c r="S2363" s="20">
        <f t="shared" si="366"/>
        <v>26.675000000000001</v>
      </c>
      <c r="T2363" s="20">
        <f t="shared" si="367"/>
        <v>27.875</v>
      </c>
      <c r="U2363" s="19">
        <f t="shared" si="368"/>
        <v>27.675000000000001</v>
      </c>
      <c r="V2363" s="19">
        <f t="shared" si="369"/>
        <v>27.725000000000001</v>
      </c>
    </row>
    <row r="2364" spans="1:22" ht="13.5" x14ac:dyDescent="0.25">
      <c r="A2364" s="3">
        <f>RSI!A2364</f>
        <v>45447</v>
      </c>
      <c r="B2364" s="2">
        <f>RSI!B2364</f>
        <v>4.9908000000000001</v>
      </c>
      <c r="C2364" s="2">
        <f>RSI!I2364</f>
        <v>71.553623183455159</v>
      </c>
      <c r="D2364" s="2">
        <f>MACD!E2364</f>
        <v>-0.10896457347209676</v>
      </c>
      <c r="E2364" s="2">
        <f>MACD!F2364</f>
        <v>-9.8403501479031791E-2</v>
      </c>
      <c r="F2364" s="2">
        <f>'Moving Avg'!D2364</f>
        <v>4.9925800000000002</v>
      </c>
      <c r="G2364" s="2">
        <f>'Moving Avg'!F2364</f>
        <v>4.8504400000000016</v>
      </c>
      <c r="H2364" s="2">
        <f>'Moving Avg'!G2364</f>
        <v>4.6361020000000002</v>
      </c>
      <c r="I2364" s="2">
        <f>'Moving Avg'!H2364</f>
        <v>4.4611074999999962</v>
      </c>
      <c r="J2364" s="17" t="str">
        <f>OBV!F2364</f>
        <v>BEARISH</v>
      </c>
      <c r="K2364" s="17" t="str">
        <f>OBV!G2364</f>
        <v>NEUTRAL</v>
      </c>
      <c r="L2364" s="17" t="str">
        <f>OBV!H2364</f>
        <v>CONFIRMED BEARISH</v>
      </c>
      <c r="M2364" s="19">
        <f t="shared" si="360"/>
        <v>0</v>
      </c>
      <c r="N2364" s="19">
        <f t="shared" si="361"/>
        <v>45</v>
      </c>
      <c r="O2364" s="19">
        <f t="shared" si="362"/>
        <v>50</v>
      </c>
      <c r="P2364" s="19">
        <f t="shared" si="363"/>
        <v>16.5</v>
      </c>
      <c r="Q2364" s="20">
        <f t="shared" si="364"/>
        <v>25.725000000000001</v>
      </c>
      <c r="R2364" s="20">
        <f t="shared" si="365"/>
        <v>30.625</v>
      </c>
      <c r="S2364" s="20">
        <f t="shared" si="366"/>
        <v>26.675000000000001</v>
      </c>
      <c r="T2364" s="20">
        <f t="shared" si="367"/>
        <v>27.875</v>
      </c>
      <c r="U2364" s="19">
        <f t="shared" si="368"/>
        <v>27.675000000000001</v>
      </c>
      <c r="V2364" s="19">
        <f t="shared" si="369"/>
        <v>27.725000000000001</v>
      </c>
    </row>
    <row r="2365" spans="1:22" ht="13.5" x14ac:dyDescent="0.25">
      <c r="A2365" s="3">
        <f>RSI!A2365</f>
        <v>45448</v>
      </c>
      <c r="B2365" s="2">
        <f>RSI!B2365</f>
        <v>4.9908000000000001</v>
      </c>
      <c r="C2365" s="2">
        <f>RSI!I2365</f>
        <v>71.553623183455159</v>
      </c>
      <c r="D2365" s="2">
        <f>MACD!E2365</f>
        <v>-0.11299325339663913</v>
      </c>
      <c r="E2365" s="2">
        <f>MACD!F2365</f>
        <v>-0.10132145186255327</v>
      </c>
      <c r="F2365" s="2">
        <f>'Moving Avg'!D2365</f>
        <v>4.9908000000000001</v>
      </c>
      <c r="G2365" s="2">
        <f>'Moving Avg'!F2365</f>
        <v>4.8655900000000019</v>
      </c>
      <c r="H2365" s="2">
        <f>'Moving Avg'!G2365</f>
        <v>4.6467960000000001</v>
      </c>
      <c r="I2365" s="2">
        <f>'Moving Avg'!H2365</f>
        <v>4.4641374999999961</v>
      </c>
      <c r="J2365" s="17" t="str">
        <f>OBV!F2365</f>
        <v>BEARISH</v>
      </c>
      <c r="K2365" s="17" t="str">
        <f>OBV!G2365</f>
        <v>NEUTRAL</v>
      </c>
      <c r="L2365" s="17" t="str">
        <f>OBV!H2365</f>
        <v>CONFIRMED BEARISH</v>
      </c>
      <c r="M2365" s="19">
        <f t="shared" si="360"/>
        <v>0</v>
      </c>
      <c r="N2365" s="19">
        <f t="shared" si="361"/>
        <v>45</v>
      </c>
      <c r="O2365" s="19">
        <f t="shared" si="362"/>
        <v>50</v>
      </c>
      <c r="P2365" s="19">
        <f t="shared" si="363"/>
        <v>16.5</v>
      </c>
      <c r="Q2365" s="20">
        <f t="shared" si="364"/>
        <v>25.725000000000001</v>
      </c>
      <c r="R2365" s="20">
        <f t="shared" si="365"/>
        <v>30.625</v>
      </c>
      <c r="S2365" s="20">
        <f t="shared" si="366"/>
        <v>26.675000000000001</v>
      </c>
      <c r="T2365" s="20">
        <f t="shared" si="367"/>
        <v>27.875</v>
      </c>
      <c r="U2365" s="19">
        <f t="shared" si="368"/>
        <v>27.675000000000001</v>
      </c>
      <c r="V2365" s="19">
        <f t="shared" si="369"/>
        <v>27.725000000000001</v>
      </c>
    </row>
    <row r="2366" spans="1:22" ht="13.5" x14ac:dyDescent="0.25">
      <c r="A2366" s="3">
        <f>RSI!A2366</f>
        <v>45449</v>
      </c>
      <c r="B2366" s="2">
        <f>RSI!B2366</f>
        <v>4.9908000000000001</v>
      </c>
      <c r="C2366" s="2">
        <f>RSI!I2366</f>
        <v>71.553623183455159</v>
      </c>
      <c r="D2366" s="2">
        <f>MACD!E2366</f>
        <v>-8.8616370107928333E-2</v>
      </c>
      <c r="E2366" s="2">
        <f>MACD!F2366</f>
        <v>-9.8780435511628295E-2</v>
      </c>
      <c r="F2366" s="2">
        <f>'Moving Avg'!D2366</f>
        <v>4.9908000000000001</v>
      </c>
      <c r="G2366" s="2">
        <f>'Moving Avg'!F2366</f>
        <v>4.880295000000002</v>
      </c>
      <c r="H2366" s="2">
        <f>'Moving Avg'!G2366</f>
        <v>4.6574900000000001</v>
      </c>
      <c r="I2366" s="2">
        <f>'Moving Avg'!H2366</f>
        <v>4.467167499999996</v>
      </c>
      <c r="J2366" s="17" t="str">
        <f>OBV!F2366</f>
        <v>NEUTRAL</v>
      </c>
      <c r="K2366" s="17" t="str">
        <f>OBV!G2366</f>
        <v>NEUTRAL</v>
      </c>
      <c r="L2366" s="17" t="str">
        <f>OBV!H2366</f>
        <v>NEUTRAL</v>
      </c>
      <c r="M2366" s="19">
        <f t="shared" si="360"/>
        <v>0</v>
      </c>
      <c r="N2366" s="19">
        <f t="shared" si="361"/>
        <v>0</v>
      </c>
      <c r="O2366" s="19">
        <f t="shared" si="362"/>
        <v>50</v>
      </c>
      <c r="P2366" s="19">
        <f t="shared" si="363"/>
        <v>33</v>
      </c>
      <c r="Q2366" s="20">
        <f t="shared" si="364"/>
        <v>12.45</v>
      </c>
      <c r="R2366" s="20">
        <f t="shared" si="365"/>
        <v>25.75</v>
      </c>
      <c r="S2366" s="20">
        <f t="shared" si="366"/>
        <v>27.35</v>
      </c>
      <c r="T2366" s="20">
        <f t="shared" si="367"/>
        <v>20.75</v>
      </c>
      <c r="U2366" s="19">
        <f t="shared" si="368"/>
        <v>21.850000000000005</v>
      </c>
      <c r="V2366" s="19">
        <f t="shared" si="369"/>
        <v>21.575000000000003</v>
      </c>
    </row>
    <row r="2367" spans="1:22" ht="13.5" x14ac:dyDescent="0.25">
      <c r="A2367" s="3">
        <f>RSI!A2367</f>
        <v>45450</v>
      </c>
      <c r="B2367" s="2">
        <f>RSI!B2367</f>
        <v>5.0709999999999997</v>
      </c>
      <c r="C2367" s="2">
        <f>RSI!I2367</f>
        <v>76.837957884187929</v>
      </c>
      <c r="D2367" s="2">
        <f>MACD!E2367</f>
        <v>-6.9363069866255955E-2</v>
      </c>
      <c r="E2367" s="2">
        <f>MACD!F2367</f>
        <v>-9.2896962382553835E-2</v>
      </c>
      <c r="F2367" s="2">
        <f>'Moving Avg'!D2367</f>
        <v>5.0068399999999995</v>
      </c>
      <c r="G2367" s="2">
        <f>'Moving Avg'!F2367</f>
        <v>4.9030200000000024</v>
      </c>
      <c r="H2367" s="2">
        <f>'Moving Avg'!G2367</f>
        <v>4.6697880000000005</v>
      </c>
      <c r="I2367" s="2">
        <f>'Moving Avg'!H2367</f>
        <v>4.4705094999999968</v>
      </c>
      <c r="J2367" s="17" t="str">
        <f>OBV!F2367</f>
        <v>BULLISH</v>
      </c>
      <c r="K2367" s="17" t="str">
        <f>OBV!G2367</f>
        <v>NEUTRAL</v>
      </c>
      <c r="L2367" s="17" t="str">
        <f>OBV!H2367</f>
        <v>CONFIRMED BULLISH</v>
      </c>
      <c r="M2367" s="19">
        <f t="shared" si="360"/>
        <v>0</v>
      </c>
      <c r="N2367" s="19">
        <f t="shared" si="361"/>
        <v>0</v>
      </c>
      <c r="O2367" s="19">
        <f t="shared" si="362"/>
        <v>50</v>
      </c>
      <c r="P2367" s="19">
        <f t="shared" si="363"/>
        <v>83.5</v>
      </c>
      <c r="Q2367" s="20">
        <f t="shared" si="364"/>
        <v>20.024999999999999</v>
      </c>
      <c r="R2367" s="20">
        <f t="shared" si="365"/>
        <v>38.375</v>
      </c>
      <c r="S2367" s="20">
        <f t="shared" si="366"/>
        <v>50.075000000000003</v>
      </c>
      <c r="T2367" s="20">
        <f t="shared" si="367"/>
        <v>33.375</v>
      </c>
      <c r="U2367" s="19">
        <f t="shared" si="368"/>
        <v>36.158333333333331</v>
      </c>
      <c r="V2367" s="19">
        <f t="shared" si="369"/>
        <v>35.462499999999999</v>
      </c>
    </row>
    <row r="2368" spans="1:22" ht="13.5" x14ac:dyDescent="0.25">
      <c r="A2368" s="3">
        <f>RSI!A2368</f>
        <v>45453</v>
      </c>
      <c r="B2368" s="2">
        <f>RSI!B2368</f>
        <v>5.1600999999999999</v>
      </c>
      <c r="C2368" s="2">
        <f>RSI!I2368</f>
        <v>81.049745193439648</v>
      </c>
      <c r="D2368" s="2">
        <f>MACD!E2368</f>
        <v>-5.4140534692680653E-2</v>
      </c>
      <c r="E2368" s="2">
        <f>MACD!F2368</f>
        <v>-8.5145676844579202E-2</v>
      </c>
      <c r="F2368" s="2">
        <f>'Moving Avg'!D2368</f>
        <v>5.0406999999999993</v>
      </c>
      <c r="G2368" s="2">
        <f>'Moving Avg'!F2368</f>
        <v>4.927080000000001</v>
      </c>
      <c r="H2368" s="2">
        <f>'Moving Avg'!G2368</f>
        <v>4.6838680000000004</v>
      </c>
      <c r="I2368" s="2">
        <f>'Moving Avg'!H2368</f>
        <v>4.4740739999999972</v>
      </c>
      <c r="J2368" s="17" t="str">
        <f>OBV!F2368</f>
        <v>BULLISH</v>
      </c>
      <c r="K2368" s="17" t="str">
        <f>OBV!G2368</f>
        <v>NEUTRAL</v>
      </c>
      <c r="L2368" s="17" t="str">
        <f>OBV!H2368</f>
        <v>CONFIRMED BULLISH</v>
      </c>
      <c r="M2368" s="19">
        <f t="shared" si="360"/>
        <v>0</v>
      </c>
      <c r="N2368" s="19">
        <f t="shared" si="361"/>
        <v>0</v>
      </c>
      <c r="O2368" s="19">
        <f t="shared" si="362"/>
        <v>50</v>
      </c>
      <c r="P2368" s="19">
        <f t="shared" si="363"/>
        <v>83.5</v>
      </c>
      <c r="Q2368" s="20">
        <f t="shared" si="364"/>
        <v>20.024999999999999</v>
      </c>
      <c r="R2368" s="20">
        <f t="shared" si="365"/>
        <v>38.375</v>
      </c>
      <c r="S2368" s="20">
        <f t="shared" si="366"/>
        <v>50.075000000000003</v>
      </c>
      <c r="T2368" s="20">
        <f t="shared" si="367"/>
        <v>33.375</v>
      </c>
      <c r="U2368" s="19">
        <f t="shared" si="368"/>
        <v>36.158333333333331</v>
      </c>
      <c r="V2368" s="19">
        <f t="shared" si="369"/>
        <v>35.462499999999999</v>
      </c>
    </row>
    <row r="2369" spans="1:22" ht="13.5" x14ac:dyDescent="0.25">
      <c r="A2369" s="3">
        <f>RSI!A2369</f>
        <v>45454</v>
      </c>
      <c r="B2369" s="2">
        <f>RSI!B2369</f>
        <v>5.2582000000000004</v>
      </c>
      <c r="C2369" s="2">
        <f>RSI!I2369</f>
        <v>84.410887896316453</v>
      </c>
      <c r="D2369" s="2">
        <f>MACD!E2369</f>
        <v>-5.0284810158482074E-2</v>
      </c>
      <c r="E2369" s="2">
        <f>MACD!F2369</f>
        <v>-7.8173503507359771E-2</v>
      </c>
      <c r="F2369" s="2">
        <f>'Moving Avg'!D2369</f>
        <v>5.0941799999999997</v>
      </c>
      <c r="G2369" s="2">
        <f>'Moving Avg'!F2369</f>
        <v>4.9520350000000013</v>
      </c>
      <c r="H2369" s="2">
        <f>'Moving Avg'!G2369</f>
        <v>4.69991</v>
      </c>
      <c r="I2369" s="2">
        <f>'Moving Avg'!H2369</f>
        <v>4.4780844999999969</v>
      </c>
      <c r="J2369" s="17" t="str">
        <f>OBV!F2369</f>
        <v>BULLISH</v>
      </c>
      <c r="K2369" s="17" t="str">
        <f>OBV!G2369</f>
        <v>NEUTRAL</v>
      </c>
      <c r="L2369" s="17" t="str">
        <f>OBV!H2369</f>
        <v>CONFIRMED BULLISH</v>
      </c>
      <c r="M2369" s="19">
        <f t="shared" si="360"/>
        <v>0</v>
      </c>
      <c r="N2369" s="19">
        <f t="shared" si="361"/>
        <v>0</v>
      </c>
      <c r="O2369" s="19">
        <f t="shared" si="362"/>
        <v>50</v>
      </c>
      <c r="P2369" s="19">
        <f t="shared" si="363"/>
        <v>83.5</v>
      </c>
      <c r="Q2369" s="20">
        <f t="shared" si="364"/>
        <v>20.024999999999999</v>
      </c>
      <c r="R2369" s="20">
        <f t="shared" si="365"/>
        <v>38.375</v>
      </c>
      <c r="S2369" s="20">
        <f t="shared" si="366"/>
        <v>50.075000000000003</v>
      </c>
      <c r="T2369" s="20">
        <f t="shared" si="367"/>
        <v>33.375</v>
      </c>
      <c r="U2369" s="19">
        <f t="shared" si="368"/>
        <v>36.158333333333331</v>
      </c>
      <c r="V2369" s="19">
        <f t="shared" si="369"/>
        <v>35.462499999999999</v>
      </c>
    </row>
    <row r="2370" spans="1:22" ht="13.5" x14ac:dyDescent="0.25">
      <c r="A2370" s="3">
        <f>RSI!A2370</f>
        <v>45455</v>
      </c>
      <c r="B2370" s="2">
        <f>RSI!B2370</f>
        <v>5.1245000000000003</v>
      </c>
      <c r="C2370" s="2">
        <f>RSI!I2370</f>
        <v>66.97539387673973</v>
      </c>
      <c r="D2370" s="2">
        <f>MACD!E2370</f>
        <v>-4.481853241620648E-2</v>
      </c>
      <c r="E2370" s="2">
        <f>MACD!F2370</f>
        <v>-7.1502509289129115E-2</v>
      </c>
      <c r="F2370" s="2">
        <f>'Moving Avg'!D2370</f>
        <v>5.1209199999999999</v>
      </c>
      <c r="G2370" s="2">
        <f>'Moving Avg'!F2370</f>
        <v>4.9703050000000006</v>
      </c>
      <c r="H2370" s="2">
        <f>'Moving Avg'!G2370</f>
        <v>4.7132779999999999</v>
      </c>
      <c r="I2370" s="2">
        <f>'Moving Avg'!H2370</f>
        <v>4.4816049999999965</v>
      </c>
      <c r="J2370" s="17" t="str">
        <f>OBV!F2370</f>
        <v>BULLISH</v>
      </c>
      <c r="K2370" s="17" t="str">
        <f>OBV!G2370</f>
        <v>NEUTRAL</v>
      </c>
      <c r="L2370" s="17" t="str">
        <f>OBV!H2370</f>
        <v>CONFIRMED BULLISH</v>
      </c>
      <c r="M2370" s="19">
        <f t="shared" ref="M2370:M2433" si="370">IF(C2370&lt;30,50, IF(C2370&gt;70, 0, 25))</f>
        <v>25</v>
      </c>
      <c r="N2370" s="19">
        <f t="shared" ref="N2370:N2433" si="371">IF(E2370-D2370&gt;0.02, 100, IF(E2370-D2370&lt;0,0,45))</f>
        <v>0</v>
      </c>
      <c r="O2370" s="19">
        <f t="shared" ref="O2370:O2433" si="372">IF(F2370-I2370&gt;10,100,IF(F2370-I2370&gt;5,75, IF(F2370-I2370&gt;0,50,0)))</f>
        <v>50</v>
      </c>
      <c r="P2370" s="19">
        <f t="shared" ref="P2370:P2433" si="373">IF(L2370="confirmed bullish", 34, IF(L2370="bullish divergence",17, 0))+IF(J2370="bullish",33,IF(J2370="bearish",0,16.5))+IF(K2370="strong",33,IF(K2370="weak",0,16.5))</f>
        <v>83.5</v>
      </c>
      <c r="Q2370" s="20">
        <f t="shared" si="364"/>
        <v>28.774999999999999</v>
      </c>
      <c r="R2370" s="20">
        <f t="shared" si="365"/>
        <v>43.375</v>
      </c>
      <c r="S2370" s="20">
        <f t="shared" si="366"/>
        <v>53.825000000000003</v>
      </c>
      <c r="T2370" s="20">
        <f t="shared" si="367"/>
        <v>39.625</v>
      </c>
      <c r="U2370" s="19">
        <f t="shared" si="368"/>
        <v>41.991666666666667</v>
      </c>
      <c r="V2370" s="19">
        <f t="shared" si="369"/>
        <v>41.400000000000006</v>
      </c>
    </row>
    <row r="2371" spans="1:22" ht="13.5" x14ac:dyDescent="0.25">
      <c r="A2371" s="3">
        <f>RSI!A2371</f>
        <v>45456</v>
      </c>
      <c r="B2371" s="2">
        <f>RSI!B2371</f>
        <v>5.0799000000000003</v>
      </c>
      <c r="C2371" s="2">
        <f>RSI!I2371</f>
        <v>62.348892784283144</v>
      </c>
      <c r="D2371" s="2">
        <f>MACD!E2371</f>
        <v>-3.9512832960962641E-2</v>
      </c>
      <c r="E2371" s="2">
        <f>MACD!F2371</f>
        <v>-6.5104574023495829E-2</v>
      </c>
      <c r="F2371" s="2">
        <f>'Moving Avg'!D2371</f>
        <v>5.1387400000000003</v>
      </c>
      <c r="G2371" s="2">
        <f>'Moving Avg'!F2371</f>
        <v>4.9863450000000009</v>
      </c>
      <c r="H2371" s="2">
        <f>'Moving Avg'!G2371</f>
        <v>4.7266460000000006</v>
      </c>
      <c r="I2371" s="2">
        <f>'Moving Avg'!H2371</f>
        <v>4.4847239999999973</v>
      </c>
      <c r="J2371" s="17" t="str">
        <f>OBV!F2371</f>
        <v>BULLISH</v>
      </c>
      <c r="K2371" s="17" t="str">
        <f>OBV!G2371</f>
        <v>NEUTRAL</v>
      </c>
      <c r="L2371" s="17" t="str">
        <f>OBV!H2371</f>
        <v>CONFIRMED BULLISH</v>
      </c>
      <c r="M2371" s="19">
        <f t="shared" si="370"/>
        <v>25</v>
      </c>
      <c r="N2371" s="19">
        <f t="shared" si="371"/>
        <v>0</v>
      </c>
      <c r="O2371" s="19">
        <f t="shared" si="372"/>
        <v>50</v>
      </c>
      <c r="P2371" s="19">
        <f t="shared" si="373"/>
        <v>83.5</v>
      </c>
      <c r="Q2371" s="20">
        <f t="shared" ref="Q2371:Q2434" si="374">0.35*M2371+N2371*0.35+O2371*0.15+P2371*0.15</f>
        <v>28.774999999999999</v>
      </c>
      <c r="R2371" s="20">
        <f t="shared" ref="R2371:R2434" si="375">M2371*0.2+N2371*0.2+O2371*0.35+P2371*0.25</f>
        <v>43.375</v>
      </c>
      <c r="S2371" s="20">
        <f t="shared" ref="S2371:S2434" si="376">M2371*0.15+N2371*0.15+O2371*0.25+P2371*0.45</f>
        <v>53.825000000000003</v>
      </c>
      <c r="T2371" s="20">
        <f t="shared" ref="T2371:T2434" si="377">0.25*SUM(M2371:P2371)</f>
        <v>39.625</v>
      </c>
      <c r="U2371" s="19">
        <f t="shared" ref="U2371:U2434" si="378">SUM(Q2371:S2371)/3</f>
        <v>41.991666666666667</v>
      </c>
      <c r="V2371" s="19">
        <f t="shared" ref="V2371:V2434" si="379">SUM(Q2371:T2371)/4</f>
        <v>41.400000000000006</v>
      </c>
    </row>
    <row r="2372" spans="1:22" ht="13.5" x14ac:dyDescent="0.25">
      <c r="A2372" s="3">
        <f>RSI!A2372</f>
        <v>45457</v>
      </c>
      <c r="B2372" s="2">
        <f>RSI!B2372</f>
        <v>5.1155999999999997</v>
      </c>
      <c r="C2372" s="2">
        <f>RSI!I2372</f>
        <v>64.464880829492245</v>
      </c>
      <c r="D2372" s="2">
        <f>MACD!E2372</f>
        <v>-3.8565486288495876E-2</v>
      </c>
      <c r="E2372" s="2">
        <f>MACD!F2372</f>
        <v>-5.9796756476495842E-2</v>
      </c>
      <c r="F2372" s="2">
        <f>'Moving Avg'!D2372</f>
        <v>5.1476600000000001</v>
      </c>
      <c r="G2372" s="2">
        <f>'Moving Avg'!F2372</f>
        <v>5.0041700000000002</v>
      </c>
      <c r="H2372" s="2">
        <f>'Moving Avg'!G2372</f>
        <v>4.7398360000000004</v>
      </c>
      <c r="I2372" s="2">
        <f>'Moving Avg'!H2372</f>
        <v>4.4880214999999968</v>
      </c>
      <c r="J2372" s="17" t="str">
        <f>OBV!F2372</f>
        <v>BULLISH</v>
      </c>
      <c r="K2372" s="17" t="str">
        <f>OBV!G2372</f>
        <v>NEUTRAL</v>
      </c>
      <c r="L2372" s="17" t="str">
        <f>OBV!H2372</f>
        <v>CONFIRMED BULLISH</v>
      </c>
      <c r="M2372" s="19">
        <f t="shared" si="370"/>
        <v>25</v>
      </c>
      <c r="N2372" s="19">
        <f t="shared" si="371"/>
        <v>0</v>
      </c>
      <c r="O2372" s="19">
        <f t="shared" si="372"/>
        <v>50</v>
      </c>
      <c r="P2372" s="19">
        <f t="shared" si="373"/>
        <v>83.5</v>
      </c>
      <c r="Q2372" s="20">
        <f t="shared" si="374"/>
        <v>28.774999999999999</v>
      </c>
      <c r="R2372" s="20">
        <f t="shared" si="375"/>
        <v>43.375</v>
      </c>
      <c r="S2372" s="20">
        <f t="shared" si="376"/>
        <v>53.825000000000003</v>
      </c>
      <c r="T2372" s="20">
        <f t="shared" si="377"/>
        <v>39.625</v>
      </c>
      <c r="U2372" s="19">
        <f t="shared" si="378"/>
        <v>41.991666666666667</v>
      </c>
      <c r="V2372" s="19">
        <f t="shared" si="379"/>
        <v>41.400000000000006</v>
      </c>
    </row>
    <row r="2373" spans="1:22" ht="13.5" x14ac:dyDescent="0.25">
      <c r="A2373" s="3">
        <f>RSI!A2373</f>
        <v>45461</v>
      </c>
      <c r="B2373" s="2">
        <f>RSI!B2373</f>
        <v>5.0799000000000003</v>
      </c>
      <c r="C2373" s="2">
        <f>RSI!I2373</f>
        <v>60.78593620479586</v>
      </c>
      <c r="D2373" s="2">
        <f>MACD!E2373</f>
        <v>-3.6161548168601954E-2</v>
      </c>
      <c r="E2373" s="2">
        <f>MACD!F2373</f>
        <v>-5.506971481491707E-2</v>
      </c>
      <c r="F2373" s="2">
        <f>'Moving Avg'!D2373</f>
        <v>5.1316199999999998</v>
      </c>
      <c r="G2373" s="2">
        <f>'Moving Avg'!F2373</f>
        <v>5.0197649999999996</v>
      </c>
      <c r="H2373" s="2">
        <f>'Moving Avg'!G2373</f>
        <v>4.7523120000000016</v>
      </c>
      <c r="I2373" s="2">
        <f>'Moving Avg'!H2373</f>
        <v>4.4911404999999966</v>
      </c>
      <c r="J2373" s="17" t="str">
        <f>OBV!F2373</f>
        <v>BEARISH</v>
      </c>
      <c r="K2373" s="17" t="str">
        <f>OBV!G2373</f>
        <v>NEUTRAL</v>
      </c>
      <c r="L2373" s="17" t="str">
        <f>OBV!H2373</f>
        <v>CONFIRMED BEARISH</v>
      </c>
      <c r="M2373" s="19">
        <f t="shared" si="370"/>
        <v>25</v>
      </c>
      <c r="N2373" s="19">
        <f t="shared" si="371"/>
        <v>0</v>
      </c>
      <c r="O2373" s="19">
        <f t="shared" si="372"/>
        <v>50</v>
      </c>
      <c r="P2373" s="19">
        <f t="shared" si="373"/>
        <v>16.5</v>
      </c>
      <c r="Q2373" s="20">
        <f t="shared" si="374"/>
        <v>18.725000000000001</v>
      </c>
      <c r="R2373" s="20">
        <f t="shared" si="375"/>
        <v>26.625</v>
      </c>
      <c r="S2373" s="20">
        <f t="shared" si="376"/>
        <v>23.675000000000001</v>
      </c>
      <c r="T2373" s="20">
        <f t="shared" si="377"/>
        <v>22.875</v>
      </c>
      <c r="U2373" s="19">
        <f t="shared" si="378"/>
        <v>23.008333333333336</v>
      </c>
      <c r="V2373" s="19">
        <f t="shared" si="379"/>
        <v>22.975000000000001</v>
      </c>
    </row>
    <row r="2374" spans="1:22" ht="13.5" x14ac:dyDescent="0.25">
      <c r="A2374" s="3">
        <f>RSI!A2374</f>
        <v>45462</v>
      </c>
      <c r="B2374" s="2">
        <f>RSI!B2374</f>
        <v>5.1689999999999996</v>
      </c>
      <c r="C2374" s="2">
        <f>RSI!I2374</f>
        <v>66.001007871482955</v>
      </c>
      <c r="D2374" s="2">
        <f>MACD!E2374</f>
        <v>-4.1481408067049585E-2</v>
      </c>
      <c r="E2374" s="2">
        <f>MACD!F2374</f>
        <v>-5.2352053465343572E-2</v>
      </c>
      <c r="F2374" s="2">
        <f>'Moving Avg'!D2374</f>
        <v>5.1137800000000002</v>
      </c>
      <c r="G2374" s="2">
        <f>'Moving Avg'!F2374</f>
        <v>5.0393699999999999</v>
      </c>
      <c r="H2374" s="2">
        <f>'Moving Avg'!G2374</f>
        <v>4.763898000000002</v>
      </c>
      <c r="I2374" s="2">
        <f>'Moving Avg'!H2374</f>
        <v>4.4943484999999974</v>
      </c>
      <c r="J2374" s="17" t="str">
        <f>OBV!F2374</f>
        <v>BEARISH</v>
      </c>
      <c r="K2374" s="17" t="str">
        <f>OBV!G2374</f>
        <v>NEUTRAL</v>
      </c>
      <c r="L2374" s="17" t="str">
        <f>OBV!H2374</f>
        <v>CONFIRMED BEARISH</v>
      </c>
      <c r="M2374" s="19">
        <f t="shared" si="370"/>
        <v>25</v>
      </c>
      <c r="N2374" s="19">
        <f t="shared" si="371"/>
        <v>0</v>
      </c>
      <c r="O2374" s="19">
        <f t="shared" si="372"/>
        <v>50</v>
      </c>
      <c r="P2374" s="19">
        <f t="shared" si="373"/>
        <v>16.5</v>
      </c>
      <c r="Q2374" s="20">
        <f t="shared" si="374"/>
        <v>18.725000000000001</v>
      </c>
      <c r="R2374" s="20">
        <f t="shared" si="375"/>
        <v>26.625</v>
      </c>
      <c r="S2374" s="20">
        <f t="shared" si="376"/>
        <v>23.675000000000001</v>
      </c>
      <c r="T2374" s="20">
        <f t="shared" si="377"/>
        <v>22.875</v>
      </c>
      <c r="U2374" s="19">
        <f t="shared" si="378"/>
        <v>23.008333333333336</v>
      </c>
      <c r="V2374" s="19">
        <f t="shared" si="379"/>
        <v>22.975000000000001</v>
      </c>
    </row>
    <row r="2375" spans="1:22" ht="13.5" x14ac:dyDescent="0.25">
      <c r="A2375" s="3">
        <f>RSI!A2375</f>
        <v>45463</v>
      </c>
      <c r="B2375" s="2">
        <f>RSI!B2375</f>
        <v>5.0800999999999998</v>
      </c>
      <c r="C2375" s="2">
        <f>RSI!I2375</f>
        <v>57.748800412530969</v>
      </c>
      <c r="D2375" s="2">
        <f>MACD!E2375</f>
        <v>-4.0622250915496316E-2</v>
      </c>
      <c r="E2375" s="2">
        <f>MACD!F2375</f>
        <v>-5.0006092955374122E-2</v>
      </c>
      <c r="F2375" s="2">
        <f>'Moving Avg'!D2375</f>
        <v>5.1048999999999989</v>
      </c>
      <c r="G2375" s="2">
        <f>'Moving Avg'!F2375</f>
        <v>5.0549749999999998</v>
      </c>
      <c r="H2375" s="2">
        <f>'Moving Avg'!G2375</f>
        <v>4.7740620000000016</v>
      </c>
      <c r="I2375" s="2">
        <f>'Moving Avg'!H2375</f>
        <v>4.4974239999999979</v>
      </c>
      <c r="J2375" s="17" t="str">
        <f>OBV!F2375</f>
        <v>BEARISH</v>
      </c>
      <c r="K2375" s="17" t="str">
        <f>OBV!G2375</f>
        <v>NEUTRAL</v>
      </c>
      <c r="L2375" s="17" t="str">
        <f>OBV!H2375</f>
        <v>CONFIRMED BEARISH</v>
      </c>
      <c r="M2375" s="19">
        <f t="shared" si="370"/>
        <v>25</v>
      </c>
      <c r="N2375" s="19">
        <f t="shared" si="371"/>
        <v>0</v>
      </c>
      <c r="O2375" s="19">
        <f t="shared" si="372"/>
        <v>50</v>
      </c>
      <c r="P2375" s="19">
        <f t="shared" si="373"/>
        <v>16.5</v>
      </c>
      <c r="Q2375" s="20">
        <f t="shared" si="374"/>
        <v>18.725000000000001</v>
      </c>
      <c r="R2375" s="20">
        <f t="shared" si="375"/>
        <v>26.625</v>
      </c>
      <c r="S2375" s="20">
        <f t="shared" si="376"/>
        <v>23.675000000000001</v>
      </c>
      <c r="T2375" s="20">
        <f t="shared" si="377"/>
        <v>22.875</v>
      </c>
      <c r="U2375" s="19">
        <f t="shared" si="378"/>
        <v>23.008333333333336</v>
      </c>
      <c r="V2375" s="19">
        <f t="shared" si="379"/>
        <v>22.975000000000001</v>
      </c>
    </row>
    <row r="2376" spans="1:22" ht="13.5" x14ac:dyDescent="0.25">
      <c r="A2376" s="3">
        <f>RSI!A2376</f>
        <v>45464</v>
      </c>
      <c r="B2376" s="2">
        <f>RSI!B2376</f>
        <v>5.2237999999999998</v>
      </c>
      <c r="C2376" s="2">
        <f>RSI!I2376</f>
        <v>65.301039425129758</v>
      </c>
      <c r="D2376" s="2">
        <f>MACD!E2376</f>
        <v>-5.1148298720798735E-2</v>
      </c>
      <c r="E2376" s="2">
        <f>MACD!F2376</f>
        <v>-5.0234534108459052E-2</v>
      </c>
      <c r="F2376" s="2">
        <f>'Moving Avg'!D2376</f>
        <v>5.13368</v>
      </c>
      <c r="G2376" s="2">
        <f>'Moving Avg'!F2376</f>
        <v>5.0684099999999983</v>
      </c>
      <c r="H2376" s="2">
        <f>'Moving Avg'!G2376</f>
        <v>4.7876340000000024</v>
      </c>
      <c r="I2376" s="2">
        <f>'Moving Avg'!H2376</f>
        <v>4.5009954999999984</v>
      </c>
      <c r="J2376" s="17" t="str">
        <f>OBV!F2376</f>
        <v>BULLISH</v>
      </c>
      <c r="K2376" s="17" t="str">
        <f>OBV!G2376</f>
        <v>NEUTRAL</v>
      </c>
      <c r="L2376" s="17" t="str">
        <f>OBV!H2376</f>
        <v>BULLISH DIVERGENCE</v>
      </c>
      <c r="M2376" s="19">
        <f t="shared" si="370"/>
        <v>25</v>
      </c>
      <c r="N2376" s="19">
        <f t="shared" si="371"/>
        <v>45</v>
      </c>
      <c r="O2376" s="19">
        <f t="shared" si="372"/>
        <v>50</v>
      </c>
      <c r="P2376" s="19">
        <f t="shared" si="373"/>
        <v>66.5</v>
      </c>
      <c r="Q2376" s="20">
        <f t="shared" si="374"/>
        <v>41.975000000000001</v>
      </c>
      <c r="R2376" s="20">
        <f t="shared" si="375"/>
        <v>48.125</v>
      </c>
      <c r="S2376" s="20">
        <f t="shared" si="376"/>
        <v>52.924999999999997</v>
      </c>
      <c r="T2376" s="20">
        <f t="shared" si="377"/>
        <v>46.625</v>
      </c>
      <c r="U2376" s="19">
        <f t="shared" si="378"/>
        <v>47.67499999999999</v>
      </c>
      <c r="V2376" s="19">
        <f t="shared" si="379"/>
        <v>47.412499999999994</v>
      </c>
    </row>
    <row r="2377" spans="1:22" ht="13.5" x14ac:dyDescent="0.25">
      <c r="A2377" s="3">
        <f>RSI!A2377</f>
        <v>45467</v>
      </c>
      <c r="B2377" s="2">
        <f>RSI!B2377</f>
        <v>5.1759000000000004</v>
      </c>
      <c r="C2377" s="2">
        <f>RSI!I2377</f>
        <v>61.363625085052568</v>
      </c>
      <c r="D2377" s="2">
        <f>MACD!E2377</f>
        <v>-4.5580976645513971E-2</v>
      </c>
      <c r="E2377" s="2">
        <f>MACD!F2377</f>
        <v>-4.930382261587004E-2</v>
      </c>
      <c r="F2377" s="2">
        <f>'Moving Avg'!D2377</f>
        <v>5.1457399999999991</v>
      </c>
      <c r="G2377" s="2">
        <f>'Moving Avg'!F2377</f>
        <v>5.0776649999999988</v>
      </c>
      <c r="H2377" s="2">
        <f>'Moving Avg'!G2377</f>
        <v>4.801674000000002</v>
      </c>
      <c r="I2377" s="2">
        <f>'Moving Avg'!H2377</f>
        <v>4.5043274999999987</v>
      </c>
      <c r="J2377" s="17" t="str">
        <f>OBV!F2377</f>
        <v>BEARISH</v>
      </c>
      <c r="K2377" s="17" t="str">
        <f>OBV!G2377</f>
        <v>NEUTRAL</v>
      </c>
      <c r="L2377" s="17" t="str">
        <f>OBV!H2377</f>
        <v>CONFIRMED BEARISH</v>
      </c>
      <c r="M2377" s="19">
        <f t="shared" si="370"/>
        <v>25</v>
      </c>
      <c r="N2377" s="19">
        <f t="shared" si="371"/>
        <v>0</v>
      </c>
      <c r="O2377" s="19">
        <f t="shared" si="372"/>
        <v>50</v>
      </c>
      <c r="P2377" s="19">
        <f t="shared" si="373"/>
        <v>16.5</v>
      </c>
      <c r="Q2377" s="20">
        <f t="shared" si="374"/>
        <v>18.725000000000001</v>
      </c>
      <c r="R2377" s="20">
        <f t="shared" si="375"/>
        <v>26.625</v>
      </c>
      <c r="S2377" s="20">
        <f t="shared" si="376"/>
        <v>23.675000000000001</v>
      </c>
      <c r="T2377" s="20">
        <f t="shared" si="377"/>
        <v>22.875</v>
      </c>
      <c r="U2377" s="19">
        <f t="shared" si="378"/>
        <v>23.008333333333336</v>
      </c>
      <c r="V2377" s="19">
        <f t="shared" si="379"/>
        <v>22.975000000000001</v>
      </c>
    </row>
    <row r="2378" spans="1:22" ht="13.5" x14ac:dyDescent="0.25">
      <c r="A2378" s="3">
        <f>RSI!A2378</f>
        <v>45468</v>
      </c>
      <c r="B2378" s="2">
        <f>RSI!B2378</f>
        <v>5.0800999999999998</v>
      </c>
      <c r="C2378" s="2">
        <f>RSI!I2378</f>
        <v>54.310386179468921</v>
      </c>
      <c r="D2378" s="2">
        <f>MACD!E2378</f>
        <v>-2.1091126282876793E-2</v>
      </c>
      <c r="E2378" s="2">
        <f>MACD!F2378</f>
        <v>-4.3661283349271392E-2</v>
      </c>
      <c r="F2378" s="2">
        <f>'Moving Avg'!D2378</f>
        <v>5.1457800000000002</v>
      </c>
      <c r="G2378" s="2">
        <f>'Moving Avg'!F2378</f>
        <v>5.0798999999999994</v>
      </c>
      <c r="H2378" s="2">
        <f>'Moving Avg'!G2378</f>
        <v>4.813798000000002</v>
      </c>
      <c r="I2378" s="2">
        <f>'Moving Avg'!H2378</f>
        <v>4.5070909999999991</v>
      </c>
      <c r="J2378" s="17" t="str">
        <f>OBV!F2378</f>
        <v>BEARISH</v>
      </c>
      <c r="K2378" s="17" t="str">
        <f>OBV!G2378</f>
        <v>NEUTRAL</v>
      </c>
      <c r="L2378" s="17" t="str">
        <f>OBV!H2378</f>
        <v>CONFIRMED BEARISH</v>
      </c>
      <c r="M2378" s="19">
        <f t="shared" si="370"/>
        <v>25</v>
      </c>
      <c r="N2378" s="19">
        <f t="shared" si="371"/>
        <v>0</v>
      </c>
      <c r="O2378" s="19">
        <f t="shared" si="372"/>
        <v>50</v>
      </c>
      <c r="P2378" s="19">
        <f t="shared" si="373"/>
        <v>16.5</v>
      </c>
      <c r="Q2378" s="20">
        <f t="shared" si="374"/>
        <v>18.725000000000001</v>
      </c>
      <c r="R2378" s="20">
        <f t="shared" si="375"/>
        <v>26.625</v>
      </c>
      <c r="S2378" s="20">
        <f t="shared" si="376"/>
        <v>23.675000000000001</v>
      </c>
      <c r="T2378" s="20">
        <f t="shared" si="377"/>
        <v>22.875</v>
      </c>
      <c r="U2378" s="19">
        <f t="shared" si="378"/>
        <v>23.008333333333336</v>
      </c>
      <c r="V2378" s="19">
        <f t="shared" si="379"/>
        <v>22.975000000000001</v>
      </c>
    </row>
    <row r="2379" spans="1:22" ht="13.5" x14ac:dyDescent="0.25">
      <c r="A2379" s="3">
        <f>RSI!A2379</f>
        <v>45469</v>
      </c>
      <c r="B2379" s="2">
        <f>RSI!B2379</f>
        <v>5.0416999999999996</v>
      </c>
      <c r="C2379" s="2">
        <f>RSI!I2379</f>
        <v>51.743065381855629</v>
      </c>
      <c r="D2379" s="2">
        <f>MACD!E2379</f>
        <v>1.7184866181103153E-2</v>
      </c>
      <c r="E2379" s="2">
        <f>MACD!F2379</f>
        <v>-3.1492053443196485E-2</v>
      </c>
      <c r="F2379" s="2">
        <f>'Moving Avg'!D2379</f>
        <v>5.1203199999999995</v>
      </c>
      <c r="G2379" s="2">
        <f>'Moving Avg'!F2379</f>
        <v>5.0802149999999999</v>
      </c>
      <c r="H2379" s="2">
        <f>'Moving Avg'!G2379</f>
        <v>4.8230160000000026</v>
      </c>
      <c r="I2379" s="2">
        <f>'Moving Avg'!H2379</f>
        <v>4.5099744999999993</v>
      </c>
      <c r="J2379" s="17" t="str">
        <f>OBV!F2379</f>
        <v>BEARISH</v>
      </c>
      <c r="K2379" s="17" t="str">
        <f>OBV!G2379</f>
        <v>NEUTRAL</v>
      </c>
      <c r="L2379" s="17" t="str">
        <f>OBV!H2379</f>
        <v>CONFIRMED BEARISH</v>
      </c>
      <c r="M2379" s="19">
        <f t="shared" si="370"/>
        <v>25</v>
      </c>
      <c r="N2379" s="19">
        <f t="shared" si="371"/>
        <v>0</v>
      </c>
      <c r="O2379" s="19">
        <f t="shared" si="372"/>
        <v>50</v>
      </c>
      <c r="P2379" s="19">
        <f t="shared" si="373"/>
        <v>16.5</v>
      </c>
      <c r="Q2379" s="20">
        <f t="shared" si="374"/>
        <v>18.725000000000001</v>
      </c>
      <c r="R2379" s="20">
        <f t="shared" si="375"/>
        <v>26.625</v>
      </c>
      <c r="S2379" s="20">
        <f t="shared" si="376"/>
        <v>23.675000000000001</v>
      </c>
      <c r="T2379" s="20">
        <f t="shared" si="377"/>
        <v>22.875</v>
      </c>
      <c r="U2379" s="19">
        <f t="shared" si="378"/>
        <v>23.008333333333336</v>
      </c>
      <c r="V2379" s="19">
        <f t="shared" si="379"/>
        <v>22.975000000000001</v>
      </c>
    </row>
    <row r="2380" spans="1:22" ht="13.5" x14ac:dyDescent="0.25">
      <c r="A2380" s="3">
        <f>RSI!A2380</f>
        <v>45470</v>
      </c>
      <c r="B2380" s="2">
        <f>RSI!B2380</f>
        <v>5.0320999999999998</v>
      </c>
      <c r="C2380" s="2">
        <f>RSI!I2380</f>
        <v>51.092813291827888</v>
      </c>
      <c r="D2380" s="2">
        <f>MACD!E2380</f>
        <v>2.958645724340947E-2</v>
      </c>
      <c r="E2380" s="2">
        <f>MACD!F2380</f>
        <v>-1.9276351305875294E-2</v>
      </c>
      <c r="F2380" s="2">
        <f>'Moving Avg'!D2380</f>
        <v>5.1107199999999997</v>
      </c>
      <c r="G2380" s="2">
        <f>'Moving Avg'!F2380</f>
        <v>5.0818349999999999</v>
      </c>
      <c r="H2380" s="2">
        <f>'Moving Avg'!G2380</f>
        <v>4.8345360000000017</v>
      </c>
      <c r="I2380" s="2">
        <f>'Moving Avg'!H2380</f>
        <v>4.5125874999999986</v>
      </c>
      <c r="J2380" s="17" t="str">
        <f>OBV!F2380</f>
        <v>BEARISH</v>
      </c>
      <c r="K2380" s="17" t="str">
        <f>OBV!G2380</f>
        <v>NEUTRAL</v>
      </c>
      <c r="L2380" s="17" t="str">
        <f>OBV!H2380</f>
        <v>CONFIRMED BEARISH</v>
      </c>
      <c r="M2380" s="19">
        <f t="shared" si="370"/>
        <v>25</v>
      </c>
      <c r="N2380" s="19">
        <f t="shared" si="371"/>
        <v>0</v>
      </c>
      <c r="O2380" s="19">
        <f t="shared" si="372"/>
        <v>50</v>
      </c>
      <c r="P2380" s="19">
        <f t="shared" si="373"/>
        <v>16.5</v>
      </c>
      <c r="Q2380" s="20">
        <f t="shared" si="374"/>
        <v>18.725000000000001</v>
      </c>
      <c r="R2380" s="20">
        <f t="shared" si="375"/>
        <v>26.625</v>
      </c>
      <c r="S2380" s="20">
        <f t="shared" si="376"/>
        <v>23.675000000000001</v>
      </c>
      <c r="T2380" s="20">
        <f t="shared" si="377"/>
        <v>22.875</v>
      </c>
      <c r="U2380" s="19">
        <f t="shared" si="378"/>
        <v>23.008333333333336</v>
      </c>
      <c r="V2380" s="19">
        <f t="shared" si="379"/>
        <v>22.975000000000001</v>
      </c>
    </row>
    <row r="2381" spans="1:22" ht="13.5" x14ac:dyDescent="0.25">
      <c r="A2381" s="3">
        <f>RSI!A2381</f>
        <v>45471</v>
      </c>
      <c r="B2381" s="2">
        <f>RSI!B2381</f>
        <v>5.1759000000000004</v>
      </c>
      <c r="C2381" s="2">
        <f>RSI!I2381</f>
        <v>59.336266700387654</v>
      </c>
      <c r="D2381" s="2">
        <f>MACD!E2381</f>
        <v>2.2505237052985017E-2</v>
      </c>
      <c r="E2381" s="2">
        <f>MACD!F2381</f>
        <v>-1.0920033634103233E-2</v>
      </c>
      <c r="F2381" s="2">
        <f>'Moving Avg'!D2381</f>
        <v>5.1011399999999991</v>
      </c>
      <c r="G2381" s="2">
        <f>'Moving Avg'!F2381</f>
        <v>5.0910900000000003</v>
      </c>
      <c r="H2381" s="2">
        <f>'Moving Avg'!G2381</f>
        <v>4.8489320000000022</v>
      </c>
      <c r="I2381" s="2">
        <f>'Moving Avg'!H2381</f>
        <v>4.5160974999999981</v>
      </c>
      <c r="J2381" s="17" t="str">
        <f>OBV!F2381</f>
        <v>BEARISH</v>
      </c>
      <c r="K2381" s="17" t="str">
        <f>OBV!G2381</f>
        <v>NEUTRAL</v>
      </c>
      <c r="L2381" s="17" t="str">
        <f>OBV!H2381</f>
        <v>CONFIRMED BEARISH</v>
      </c>
      <c r="M2381" s="19">
        <f t="shared" si="370"/>
        <v>25</v>
      </c>
      <c r="N2381" s="19">
        <f t="shared" si="371"/>
        <v>0</v>
      </c>
      <c r="O2381" s="19">
        <f t="shared" si="372"/>
        <v>50</v>
      </c>
      <c r="P2381" s="19">
        <f t="shared" si="373"/>
        <v>16.5</v>
      </c>
      <c r="Q2381" s="20">
        <f t="shared" si="374"/>
        <v>18.725000000000001</v>
      </c>
      <c r="R2381" s="20">
        <f t="shared" si="375"/>
        <v>26.625</v>
      </c>
      <c r="S2381" s="20">
        <f t="shared" si="376"/>
        <v>23.675000000000001</v>
      </c>
      <c r="T2381" s="20">
        <f t="shared" si="377"/>
        <v>22.875</v>
      </c>
      <c r="U2381" s="19">
        <f t="shared" si="378"/>
        <v>23.008333333333336</v>
      </c>
      <c r="V2381" s="19">
        <f t="shared" si="379"/>
        <v>22.975000000000001</v>
      </c>
    </row>
    <row r="2382" spans="1:22" ht="13.5" x14ac:dyDescent="0.25">
      <c r="A2382" s="3">
        <f>RSI!A2382</f>
        <v>45474</v>
      </c>
      <c r="B2382" s="2">
        <f>RSI!B2382</f>
        <v>5.0800999999999998</v>
      </c>
      <c r="C2382" s="2">
        <f>RSI!I2382</f>
        <v>52.934936777270622</v>
      </c>
      <c r="D2382" s="2">
        <f>MACD!E2382</f>
        <v>2.8195389472988275E-2</v>
      </c>
      <c r="E2382" s="2">
        <f>MACD!F2382</f>
        <v>-3.0969490126849311E-3</v>
      </c>
      <c r="F2382" s="2">
        <f>'Moving Avg'!D2382</f>
        <v>5.0819799999999997</v>
      </c>
      <c r="G2382" s="2">
        <f>'Moving Avg'!F2382</f>
        <v>5.0955550000000001</v>
      </c>
      <c r="H2382" s="2">
        <f>'Moving Avg'!G2382</f>
        <v>4.8614120000000005</v>
      </c>
      <c r="I2382" s="2">
        <f>'Moving Avg'!H2382</f>
        <v>4.5190839999999977</v>
      </c>
      <c r="J2382" s="17" t="str">
        <f>OBV!F2382</f>
        <v>BEARISH</v>
      </c>
      <c r="K2382" s="17" t="str">
        <f>OBV!G2382</f>
        <v>NEUTRAL</v>
      </c>
      <c r="L2382" s="17" t="str">
        <f>OBV!H2382</f>
        <v>CONFIRMED BEARISH</v>
      </c>
      <c r="M2382" s="19">
        <f t="shared" si="370"/>
        <v>25</v>
      </c>
      <c r="N2382" s="19">
        <f t="shared" si="371"/>
        <v>0</v>
      </c>
      <c r="O2382" s="19">
        <f t="shared" si="372"/>
        <v>50</v>
      </c>
      <c r="P2382" s="19">
        <f t="shared" si="373"/>
        <v>16.5</v>
      </c>
      <c r="Q2382" s="20">
        <f t="shared" si="374"/>
        <v>18.725000000000001</v>
      </c>
      <c r="R2382" s="20">
        <f t="shared" si="375"/>
        <v>26.625</v>
      </c>
      <c r="S2382" s="20">
        <f t="shared" si="376"/>
        <v>23.675000000000001</v>
      </c>
      <c r="T2382" s="20">
        <f t="shared" si="377"/>
        <v>22.875</v>
      </c>
      <c r="U2382" s="19">
        <f t="shared" si="378"/>
        <v>23.008333333333336</v>
      </c>
      <c r="V2382" s="19">
        <f t="shared" si="379"/>
        <v>22.975000000000001</v>
      </c>
    </row>
    <row r="2383" spans="1:22" ht="13.5" x14ac:dyDescent="0.25">
      <c r="A2383" s="3">
        <f>RSI!A2383</f>
        <v>45475</v>
      </c>
      <c r="B2383" s="2">
        <f>RSI!B2383</f>
        <v>5.1375999999999999</v>
      </c>
      <c r="C2383" s="2">
        <f>RSI!I2383</f>
        <v>56.002972077824609</v>
      </c>
      <c r="D2383" s="2">
        <f>MACD!E2383</f>
        <v>2.2985162571589335E-2</v>
      </c>
      <c r="E2383" s="2">
        <f>MACD!F2383</f>
        <v>2.1194733041699221E-3</v>
      </c>
      <c r="F2383" s="2">
        <f>'Moving Avg'!D2383</f>
        <v>5.0934799999999996</v>
      </c>
      <c r="G2383" s="2">
        <f>'Moving Avg'!F2383</f>
        <v>5.1028950000000011</v>
      </c>
      <c r="H2383" s="2">
        <f>'Moving Avg'!G2383</f>
        <v>4.8770040000000003</v>
      </c>
      <c r="I2383" s="2">
        <f>'Moving Avg'!H2383</f>
        <v>4.5223579999999979</v>
      </c>
      <c r="J2383" s="17" t="str">
        <f>OBV!F2383</f>
        <v>BULLISH</v>
      </c>
      <c r="K2383" s="17" t="str">
        <f>OBV!G2383</f>
        <v>NEUTRAL</v>
      </c>
      <c r="L2383" s="17" t="str">
        <f>OBV!H2383</f>
        <v>CONFIRMED BULLISH</v>
      </c>
      <c r="M2383" s="19">
        <f t="shared" si="370"/>
        <v>25</v>
      </c>
      <c r="N2383" s="19">
        <f t="shared" si="371"/>
        <v>0</v>
      </c>
      <c r="O2383" s="19">
        <f t="shared" si="372"/>
        <v>50</v>
      </c>
      <c r="P2383" s="19">
        <f t="shared" si="373"/>
        <v>83.5</v>
      </c>
      <c r="Q2383" s="20">
        <f t="shared" si="374"/>
        <v>28.774999999999999</v>
      </c>
      <c r="R2383" s="20">
        <f t="shared" si="375"/>
        <v>43.375</v>
      </c>
      <c r="S2383" s="20">
        <f t="shared" si="376"/>
        <v>53.825000000000003</v>
      </c>
      <c r="T2383" s="20">
        <f t="shared" si="377"/>
        <v>39.625</v>
      </c>
      <c r="U2383" s="19">
        <f t="shared" si="378"/>
        <v>41.991666666666667</v>
      </c>
      <c r="V2383" s="19">
        <f t="shared" si="379"/>
        <v>41.400000000000006</v>
      </c>
    </row>
    <row r="2384" spans="1:22" ht="13.5" x14ac:dyDescent="0.25">
      <c r="A2384" s="3">
        <f>RSI!A2384</f>
        <v>45476</v>
      </c>
      <c r="B2384" s="2">
        <f>RSI!B2384</f>
        <v>5.0800999999999998</v>
      </c>
      <c r="C2384" s="2">
        <f>RSI!I2384</f>
        <v>52.329371711676721</v>
      </c>
      <c r="D2384" s="2">
        <f>MACD!E2384</f>
        <v>3.5950538502726559E-2</v>
      </c>
      <c r="E2384" s="2">
        <f>MACD!F2384</f>
        <v>8.8856863438812501E-3</v>
      </c>
      <c r="F2384" s="2">
        <f>'Moving Avg'!D2384</f>
        <v>5.1011600000000001</v>
      </c>
      <c r="G2384" s="2">
        <f>'Moving Avg'!F2384</f>
        <v>5.1073600000000008</v>
      </c>
      <c r="H2384" s="2">
        <f>'Moving Avg'!G2384</f>
        <v>4.8921580000000011</v>
      </c>
      <c r="I2384" s="2">
        <f>'Moving Avg'!H2384</f>
        <v>4.5253444999999974</v>
      </c>
      <c r="J2384" s="17" t="str">
        <f>OBV!F2384</f>
        <v>BULLISH</v>
      </c>
      <c r="K2384" s="17" t="str">
        <f>OBV!G2384</f>
        <v>NEUTRAL</v>
      </c>
      <c r="L2384" s="17" t="str">
        <f>OBV!H2384</f>
        <v>CONFIRMED BULLISH</v>
      </c>
      <c r="M2384" s="19">
        <f t="shared" si="370"/>
        <v>25</v>
      </c>
      <c r="N2384" s="19">
        <f t="shared" si="371"/>
        <v>0</v>
      </c>
      <c r="O2384" s="19">
        <f t="shared" si="372"/>
        <v>50</v>
      </c>
      <c r="P2384" s="19">
        <f t="shared" si="373"/>
        <v>83.5</v>
      </c>
      <c r="Q2384" s="20">
        <f t="shared" si="374"/>
        <v>28.774999999999999</v>
      </c>
      <c r="R2384" s="20">
        <f t="shared" si="375"/>
        <v>43.375</v>
      </c>
      <c r="S2384" s="20">
        <f t="shared" si="376"/>
        <v>53.825000000000003</v>
      </c>
      <c r="T2384" s="20">
        <f t="shared" si="377"/>
        <v>39.625</v>
      </c>
      <c r="U2384" s="19">
        <f t="shared" si="378"/>
        <v>41.991666666666667</v>
      </c>
      <c r="V2384" s="19">
        <f t="shared" si="379"/>
        <v>41.400000000000006</v>
      </c>
    </row>
    <row r="2385" spans="1:22" ht="13.5" x14ac:dyDescent="0.25">
      <c r="A2385" s="3">
        <f>RSI!A2385</f>
        <v>45477</v>
      </c>
      <c r="B2385" s="2">
        <f>RSI!B2385</f>
        <v>5.0800999999999998</v>
      </c>
      <c r="C2385" s="2">
        <f>RSI!I2385</f>
        <v>52.329371711676721</v>
      </c>
      <c r="D2385" s="2">
        <f>MACD!E2385</f>
        <v>3.3035086158144544E-2</v>
      </c>
      <c r="E2385" s="2">
        <f>MACD!F2385</f>
        <v>1.3715566306733911E-2</v>
      </c>
      <c r="F2385" s="2">
        <f>'Moving Avg'!D2385</f>
        <v>5.1107600000000009</v>
      </c>
      <c r="G2385" s="2">
        <f>'Moving Avg'!F2385</f>
        <v>5.1118250000000005</v>
      </c>
      <c r="H2385" s="2">
        <f>'Moving Avg'!G2385</f>
        <v>4.907312000000001</v>
      </c>
      <c r="I2385" s="2">
        <f>'Moving Avg'!H2385</f>
        <v>4.5283309999999979</v>
      </c>
      <c r="J2385" s="17" t="str">
        <f>OBV!F2385</f>
        <v>BULLISH</v>
      </c>
      <c r="K2385" s="17" t="str">
        <f>OBV!G2385</f>
        <v>NEUTRAL</v>
      </c>
      <c r="L2385" s="17" t="str">
        <f>OBV!H2385</f>
        <v>CONFIRMED BULLISH</v>
      </c>
      <c r="M2385" s="19">
        <f t="shared" si="370"/>
        <v>25</v>
      </c>
      <c r="N2385" s="19">
        <f t="shared" si="371"/>
        <v>0</v>
      </c>
      <c r="O2385" s="19">
        <f t="shared" si="372"/>
        <v>50</v>
      </c>
      <c r="P2385" s="19">
        <f t="shared" si="373"/>
        <v>83.5</v>
      </c>
      <c r="Q2385" s="20">
        <f t="shared" si="374"/>
        <v>28.774999999999999</v>
      </c>
      <c r="R2385" s="20">
        <f t="shared" si="375"/>
        <v>43.375</v>
      </c>
      <c r="S2385" s="20">
        <f t="shared" si="376"/>
        <v>53.825000000000003</v>
      </c>
      <c r="T2385" s="20">
        <f t="shared" si="377"/>
        <v>39.625</v>
      </c>
      <c r="U2385" s="19">
        <f t="shared" si="378"/>
        <v>41.991666666666667</v>
      </c>
      <c r="V2385" s="19">
        <f t="shared" si="379"/>
        <v>41.400000000000006</v>
      </c>
    </row>
    <row r="2386" spans="1:22" ht="13.5" x14ac:dyDescent="0.25">
      <c r="A2386" s="3">
        <f>RSI!A2386</f>
        <v>45478</v>
      </c>
      <c r="B2386" s="2">
        <f>RSI!B2386</f>
        <v>5.0895999999999999</v>
      </c>
      <c r="C2386" s="2">
        <f>RSI!I2386</f>
        <v>52.921113370754391</v>
      </c>
      <c r="D2386" s="2">
        <f>MACD!E2386</f>
        <v>5.1778420233949518E-2</v>
      </c>
      <c r="E2386" s="2">
        <f>MACD!F2386</f>
        <v>2.1328137092177034E-2</v>
      </c>
      <c r="F2386" s="2">
        <f>'Moving Avg'!D2386</f>
        <v>5.0935000000000006</v>
      </c>
      <c r="G2386" s="2">
        <f>'Moving Avg'!F2386</f>
        <v>5.1167650000000009</v>
      </c>
      <c r="H2386" s="2">
        <f>'Moving Avg'!G2386</f>
        <v>4.9224780000000008</v>
      </c>
      <c r="I2386" s="2">
        <f>'Moving Avg'!H2386</f>
        <v>4.5313649999999974</v>
      </c>
      <c r="J2386" s="17" t="str">
        <f>OBV!F2386</f>
        <v>BULLISH</v>
      </c>
      <c r="K2386" s="17" t="str">
        <f>OBV!G2386</f>
        <v>NEUTRAL</v>
      </c>
      <c r="L2386" s="17" t="str">
        <f>OBV!H2386</f>
        <v>BULLISH DIVERGENCE</v>
      </c>
      <c r="M2386" s="19">
        <f t="shared" si="370"/>
        <v>25</v>
      </c>
      <c r="N2386" s="19">
        <f t="shared" si="371"/>
        <v>0</v>
      </c>
      <c r="O2386" s="19">
        <f t="shared" si="372"/>
        <v>50</v>
      </c>
      <c r="P2386" s="19">
        <f t="shared" si="373"/>
        <v>66.5</v>
      </c>
      <c r="Q2386" s="20">
        <f t="shared" si="374"/>
        <v>26.225000000000001</v>
      </c>
      <c r="R2386" s="20">
        <f t="shared" si="375"/>
        <v>39.125</v>
      </c>
      <c r="S2386" s="20">
        <f t="shared" si="376"/>
        <v>46.174999999999997</v>
      </c>
      <c r="T2386" s="20">
        <f t="shared" si="377"/>
        <v>35.375</v>
      </c>
      <c r="U2386" s="19">
        <f t="shared" si="378"/>
        <v>37.174999999999997</v>
      </c>
      <c r="V2386" s="19">
        <f t="shared" si="379"/>
        <v>36.724999999999994</v>
      </c>
    </row>
    <row r="2387" spans="1:22" ht="13.5" x14ac:dyDescent="0.25">
      <c r="A2387" s="3">
        <f>RSI!A2387</f>
        <v>45481</v>
      </c>
      <c r="B2387" s="2">
        <f>RSI!B2387</f>
        <v>5.0895999999999999</v>
      </c>
      <c r="C2387" s="2">
        <f>RSI!I2387</f>
        <v>52.921113370754391</v>
      </c>
      <c r="D2387" s="2">
        <f>MACD!E2387</f>
        <v>6.0033415076998331E-2</v>
      </c>
      <c r="E2387" s="2">
        <f>MACD!F2387</f>
        <v>2.9069192689141293E-2</v>
      </c>
      <c r="F2387" s="2">
        <f>'Moving Avg'!D2387</f>
        <v>5.0953999999999997</v>
      </c>
      <c r="G2387" s="2">
        <f>'Moving Avg'!F2387</f>
        <v>5.1176950000000012</v>
      </c>
      <c r="H2387" s="2">
        <f>'Moving Avg'!G2387</f>
        <v>4.9347919999999998</v>
      </c>
      <c r="I2387" s="2">
        <f>'Moving Avg'!H2387</f>
        <v>4.5345324999999974</v>
      </c>
      <c r="J2387" s="17" t="str">
        <f>OBV!F2387</f>
        <v>BULLISH</v>
      </c>
      <c r="K2387" s="17" t="str">
        <f>OBV!G2387</f>
        <v>NEUTRAL</v>
      </c>
      <c r="L2387" s="17" t="str">
        <f>OBV!H2387</f>
        <v>CONFIRMED BULLISH</v>
      </c>
      <c r="M2387" s="19">
        <f t="shared" si="370"/>
        <v>25</v>
      </c>
      <c r="N2387" s="19">
        <f t="shared" si="371"/>
        <v>0</v>
      </c>
      <c r="O2387" s="19">
        <f t="shared" si="372"/>
        <v>50</v>
      </c>
      <c r="P2387" s="19">
        <f t="shared" si="373"/>
        <v>83.5</v>
      </c>
      <c r="Q2387" s="20">
        <f t="shared" si="374"/>
        <v>28.774999999999999</v>
      </c>
      <c r="R2387" s="20">
        <f t="shared" si="375"/>
        <v>43.375</v>
      </c>
      <c r="S2387" s="20">
        <f t="shared" si="376"/>
        <v>53.825000000000003</v>
      </c>
      <c r="T2387" s="20">
        <f t="shared" si="377"/>
        <v>39.625</v>
      </c>
      <c r="U2387" s="19">
        <f t="shared" si="378"/>
        <v>41.991666666666667</v>
      </c>
      <c r="V2387" s="19">
        <f t="shared" si="379"/>
        <v>41.400000000000006</v>
      </c>
    </row>
    <row r="2388" spans="1:22" ht="13.5" x14ac:dyDescent="0.25">
      <c r="A2388" s="3">
        <f>RSI!A2388</f>
        <v>45482</v>
      </c>
      <c r="B2388" s="2">
        <f>RSI!B2388</f>
        <v>5.1662999999999997</v>
      </c>
      <c r="C2388" s="2">
        <f>RSI!I2388</f>
        <v>57.823352079090604</v>
      </c>
      <c r="D2388" s="2">
        <f>MACD!E2388</f>
        <v>4.638039491041912E-2</v>
      </c>
      <c r="E2388" s="2">
        <f>MACD!F2388</f>
        <v>3.2531433133396861E-2</v>
      </c>
      <c r="F2388" s="2">
        <f>'Moving Avg'!D2388</f>
        <v>5.10114</v>
      </c>
      <c r="G2388" s="2">
        <f>'Moving Avg'!F2388</f>
        <v>5.118005000000001</v>
      </c>
      <c r="H2388" s="2">
        <f>'Moving Avg'!G2388</f>
        <v>4.9482840000000001</v>
      </c>
      <c r="I2388" s="2">
        <f>'Moving Avg'!H2388</f>
        <v>4.5380834999999982</v>
      </c>
      <c r="J2388" s="17" t="str">
        <f>OBV!F2388</f>
        <v>BULLISH</v>
      </c>
      <c r="K2388" s="17" t="str">
        <f>OBV!G2388</f>
        <v>NEUTRAL</v>
      </c>
      <c r="L2388" s="17" t="str">
        <f>OBV!H2388</f>
        <v>CONFIRMED BULLISH</v>
      </c>
      <c r="M2388" s="19">
        <f t="shared" si="370"/>
        <v>25</v>
      </c>
      <c r="N2388" s="19">
        <f t="shared" si="371"/>
        <v>0</v>
      </c>
      <c r="O2388" s="19">
        <f t="shared" si="372"/>
        <v>50</v>
      </c>
      <c r="P2388" s="19">
        <f t="shared" si="373"/>
        <v>83.5</v>
      </c>
      <c r="Q2388" s="20">
        <f t="shared" si="374"/>
        <v>28.774999999999999</v>
      </c>
      <c r="R2388" s="20">
        <f t="shared" si="375"/>
        <v>43.375</v>
      </c>
      <c r="S2388" s="20">
        <f t="shared" si="376"/>
        <v>53.825000000000003</v>
      </c>
      <c r="T2388" s="20">
        <f t="shared" si="377"/>
        <v>39.625</v>
      </c>
      <c r="U2388" s="19">
        <f t="shared" si="378"/>
        <v>41.991666666666667</v>
      </c>
      <c r="V2388" s="19">
        <f t="shared" si="379"/>
        <v>41.400000000000006</v>
      </c>
    </row>
    <row r="2389" spans="1:22" ht="13.5" x14ac:dyDescent="0.25">
      <c r="A2389" s="3">
        <f>RSI!A2389</f>
        <v>45483</v>
      </c>
      <c r="B2389" s="2">
        <f>RSI!B2389</f>
        <v>5.1280000000000001</v>
      </c>
      <c r="C2389" s="2">
        <f>RSI!I2389</f>
        <v>54.757173890271268</v>
      </c>
      <c r="D2389" s="2">
        <f>MACD!E2389</f>
        <v>3.1102041276655612E-2</v>
      </c>
      <c r="E2389" s="2">
        <f>MACD!F2389</f>
        <v>3.2245554762048614E-2</v>
      </c>
      <c r="F2389" s="2">
        <f>'Moving Avg'!D2389</f>
        <v>5.1107199999999997</v>
      </c>
      <c r="G2389" s="2">
        <f>'Moving Avg'!F2389</f>
        <v>5.1114949999999997</v>
      </c>
      <c r="H2389" s="2">
        <f>'Moving Avg'!G2389</f>
        <v>4.9606540000000008</v>
      </c>
      <c r="I2389" s="2">
        <f>'Moving Avg'!H2389</f>
        <v>4.541621499999998</v>
      </c>
      <c r="J2389" s="17" t="str">
        <f>OBV!F2389</f>
        <v>BULLISH</v>
      </c>
      <c r="K2389" s="17" t="str">
        <f>OBV!G2389</f>
        <v>NEUTRAL</v>
      </c>
      <c r="L2389" s="17" t="str">
        <f>OBV!H2389</f>
        <v>CONFIRMED BULLISH</v>
      </c>
      <c r="M2389" s="19">
        <f t="shared" si="370"/>
        <v>25</v>
      </c>
      <c r="N2389" s="19">
        <f t="shared" si="371"/>
        <v>45</v>
      </c>
      <c r="O2389" s="19">
        <f t="shared" si="372"/>
        <v>50</v>
      </c>
      <c r="P2389" s="19">
        <f t="shared" si="373"/>
        <v>83.5</v>
      </c>
      <c r="Q2389" s="20">
        <f t="shared" si="374"/>
        <v>44.524999999999999</v>
      </c>
      <c r="R2389" s="20">
        <f t="shared" si="375"/>
        <v>52.375</v>
      </c>
      <c r="S2389" s="20">
        <f t="shared" si="376"/>
        <v>60.575000000000003</v>
      </c>
      <c r="T2389" s="20">
        <f t="shared" si="377"/>
        <v>50.875</v>
      </c>
      <c r="U2389" s="19">
        <f t="shared" si="378"/>
        <v>52.491666666666674</v>
      </c>
      <c r="V2389" s="19">
        <f t="shared" si="379"/>
        <v>52.087500000000006</v>
      </c>
    </row>
    <row r="2390" spans="1:22" ht="13.5" x14ac:dyDescent="0.25">
      <c r="A2390" s="3">
        <f>RSI!A2390</f>
        <v>45484</v>
      </c>
      <c r="B2390" s="2">
        <f>RSI!B2390</f>
        <v>5.0800999999999998</v>
      </c>
      <c r="C2390" s="2">
        <f>RSI!I2390</f>
        <v>51.107138199704856</v>
      </c>
      <c r="D2390" s="2">
        <f>MACD!E2390</f>
        <v>1.9865131264144686E-2</v>
      </c>
      <c r="E2390" s="2">
        <f>MACD!F2390</f>
        <v>2.9769470062467829E-2</v>
      </c>
      <c r="F2390" s="2">
        <f>'Moving Avg'!D2390</f>
        <v>5.1107200000000006</v>
      </c>
      <c r="G2390" s="2">
        <f>'Moving Avg'!F2390</f>
        <v>5.1092750000000011</v>
      </c>
      <c r="H2390" s="2">
        <f>'Moving Avg'!G2390</f>
        <v>4.973312</v>
      </c>
      <c r="I2390" s="2">
        <f>'Moving Avg'!H2390</f>
        <v>4.5449644999999972</v>
      </c>
      <c r="J2390" s="17" t="str">
        <f>OBV!F2390</f>
        <v>BULLISH</v>
      </c>
      <c r="K2390" s="17" t="str">
        <f>OBV!G2390</f>
        <v>NEUTRAL</v>
      </c>
      <c r="L2390" s="17" t="str">
        <f>OBV!H2390</f>
        <v>NEUTRAL</v>
      </c>
      <c r="M2390" s="19">
        <f t="shared" si="370"/>
        <v>25</v>
      </c>
      <c r="N2390" s="19">
        <f t="shared" si="371"/>
        <v>45</v>
      </c>
      <c r="O2390" s="19">
        <f t="shared" si="372"/>
        <v>50</v>
      </c>
      <c r="P2390" s="19">
        <f t="shared" si="373"/>
        <v>49.5</v>
      </c>
      <c r="Q2390" s="20">
        <f t="shared" si="374"/>
        <v>39.424999999999997</v>
      </c>
      <c r="R2390" s="20">
        <f t="shared" si="375"/>
        <v>43.875</v>
      </c>
      <c r="S2390" s="20">
        <f t="shared" si="376"/>
        <v>45.275000000000006</v>
      </c>
      <c r="T2390" s="20">
        <f t="shared" si="377"/>
        <v>42.375</v>
      </c>
      <c r="U2390" s="19">
        <f t="shared" si="378"/>
        <v>42.858333333333327</v>
      </c>
      <c r="V2390" s="19">
        <f t="shared" si="379"/>
        <v>42.737499999999997</v>
      </c>
    </row>
    <row r="2391" spans="1:22" ht="13.5" x14ac:dyDescent="0.25">
      <c r="A2391" s="3">
        <f>RSI!A2391</f>
        <v>45485</v>
      </c>
      <c r="B2391" s="2">
        <f>RSI!B2391</f>
        <v>5.0800999999999998</v>
      </c>
      <c r="C2391" s="2">
        <f>RSI!I2391</f>
        <v>51.107138199704856</v>
      </c>
      <c r="D2391" s="2">
        <f>MACD!E2391</f>
        <v>3.2410969502044473E-2</v>
      </c>
      <c r="E2391" s="2">
        <f>MACD!F2391</f>
        <v>3.029776995038316E-2</v>
      </c>
      <c r="F2391" s="2">
        <f>'Moving Avg'!D2391</f>
        <v>5.1088199999999997</v>
      </c>
      <c r="G2391" s="2">
        <f>'Moving Avg'!F2391</f>
        <v>5.1092850000000007</v>
      </c>
      <c r="H2391" s="2">
        <f>'Moving Avg'!G2391</f>
        <v>4.9811580000000006</v>
      </c>
      <c r="I2391" s="2">
        <f>'Moving Avg'!H2391</f>
        <v>4.5483074999999982</v>
      </c>
      <c r="J2391" s="17" t="str">
        <f>OBV!F2391</f>
        <v>BULLISH</v>
      </c>
      <c r="K2391" s="17" t="str">
        <f>OBV!G2391</f>
        <v>NEUTRAL</v>
      </c>
      <c r="L2391" s="17" t="str">
        <f>OBV!H2391</f>
        <v>BULLISH DIVERGENCE</v>
      </c>
      <c r="M2391" s="19">
        <f t="shared" si="370"/>
        <v>25</v>
      </c>
      <c r="N2391" s="19">
        <f t="shared" si="371"/>
        <v>0</v>
      </c>
      <c r="O2391" s="19">
        <f t="shared" si="372"/>
        <v>50</v>
      </c>
      <c r="P2391" s="19">
        <f t="shared" si="373"/>
        <v>66.5</v>
      </c>
      <c r="Q2391" s="20">
        <f t="shared" si="374"/>
        <v>26.225000000000001</v>
      </c>
      <c r="R2391" s="20">
        <f t="shared" si="375"/>
        <v>39.125</v>
      </c>
      <c r="S2391" s="20">
        <f t="shared" si="376"/>
        <v>46.174999999999997</v>
      </c>
      <c r="T2391" s="20">
        <f t="shared" si="377"/>
        <v>35.375</v>
      </c>
      <c r="U2391" s="19">
        <f t="shared" si="378"/>
        <v>37.174999999999997</v>
      </c>
      <c r="V2391" s="19">
        <f t="shared" si="379"/>
        <v>36.724999999999994</v>
      </c>
    </row>
    <row r="2392" spans="1:22" ht="13.5" x14ac:dyDescent="0.25">
      <c r="A2392" s="3">
        <f>RSI!A2392</f>
        <v>45488</v>
      </c>
      <c r="B2392" s="2">
        <f>RSI!B2392</f>
        <v>5.0991999999999997</v>
      </c>
      <c r="C2392" s="2">
        <f>RSI!I2392</f>
        <v>52.569258870629028</v>
      </c>
      <c r="D2392" s="2">
        <f>MACD!E2392</f>
        <v>2.6809435705503759E-2</v>
      </c>
      <c r="E2392" s="2">
        <f>MACD!F2392</f>
        <v>2.9600103101407281E-2</v>
      </c>
      <c r="F2392" s="2">
        <f>'Moving Avg'!D2392</f>
        <v>5.1107399999999998</v>
      </c>
      <c r="G2392" s="2">
        <f>'Moving Avg'!F2392</f>
        <v>5.1084650000000007</v>
      </c>
      <c r="H2392" s="2">
        <f>'Moving Avg'!G2392</f>
        <v>4.9884960000000005</v>
      </c>
      <c r="I2392" s="2">
        <f>'Moving Avg'!H2392</f>
        <v>4.5516569999999978</v>
      </c>
      <c r="J2392" s="17" t="str">
        <f>OBV!F2392</f>
        <v>BULLISH</v>
      </c>
      <c r="K2392" s="17" t="str">
        <f>OBV!G2392</f>
        <v>NEUTRAL</v>
      </c>
      <c r="L2392" s="17" t="str">
        <f>OBV!H2392</f>
        <v>CONFIRMED BULLISH</v>
      </c>
      <c r="M2392" s="19">
        <f t="shared" si="370"/>
        <v>25</v>
      </c>
      <c r="N2392" s="19">
        <f t="shared" si="371"/>
        <v>45</v>
      </c>
      <c r="O2392" s="19">
        <f t="shared" si="372"/>
        <v>50</v>
      </c>
      <c r="P2392" s="19">
        <f t="shared" si="373"/>
        <v>83.5</v>
      </c>
      <c r="Q2392" s="20">
        <f t="shared" si="374"/>
        <v>44.524999999999999</v>
      </c>
      <c r="R2392" s="20">
        <f t="shared" si="375"/>
        <v>52.375</v>
      </c>
      <c r="S2392" s="20">
        <f t="shared" si="376"/>
        <v>60.575000000000003</v>
      </c>
      <c r="T2392" s="20">
        <f t="shared" si="377"/>
        <v>50.875</v>
      </c>
      <c r="U2392" s="19">
        <f t="shared" si="378"/>
        <v>52.491666666666674</v>
      </c>
      <c r="V2392" s="19">
        <f t="shared" si="379"/>
        <v>52.087500000000006</v>
      </c>
    </row>
    <row r="2393" spans="1:22" ht="13.5" x14ac:dyDescent="0.25">
      <c r="A2393" s="3">
        <f>RSI!A2393</f>
        <v>45489</v>
      </c>
      <c r="B2393" s="2">
        <f>RSI!B2393</f>
        <v>5.0800999999999998</v>
      </c>
      <c r="C2393" s="2">
        <f>RSI!I2393</f>
        <v>50.929090755407707</v>
      </c>
      <c r="D2393" s="2">
        <f>MACD!E2393</f>
        <v>3.2158553834077175E-2</v>
      </c>
      <c r="E2393" s="2">
        <f>MACD!F2393</f>
        <v>3.0111793247941259E-2</v>
      </c>
      <c r="F2393" s="2">
        <f>'Moving Avg'!D2393</f>
        <v>5.0935000000000006</v>
      </c>
      <c r="G2393" s="2">
        <f>'Moving Avg'!F2393</f>
        <v>5.1084750000000003</v>
      </c>
      <c r="H2393" s="2">
        <f>'Moving Avg'!G2393</f>
        <v>4.9950939999999999</v>
      </c>
      <c r="I2393" s="2">
        <f>'Moving Avg'!H2393</f>
        <v>4.5549109999999988</v>
      </c>
      <c r="J2393" s="17" t="str">
        <f>OBV!F2393</f>
        <v>BEARISH</v>
      </c>
      <c r="K2393" s="17" t="str">
        <f>OBV!G2393</f>
        <v>NEUTRAL</v>
      </c>
      <c r="L2393" s="17" t="str">
        <f>OBV!H2393</f>
        <v>CONFIRMED BEARISH</v>
      </c>
      <c r="M2393" s="19">
        <f t="shared" si="370"/>
        <v>25</v>
      </c>
      <c r="N2393" s="19">
        <f t="shared" si="371"/>
        <v>0</v>
      </c>
      <c r="O2393" s="19">
        <f t="shared" si="372"/>
        <v>50</v>
      </c>
      <c r="P2393" s="19">
        <f t="shared" si="373"/>
        <v>16.5</v>
      </c>
      <c r="Q2393" s="20">
        <f t="shared" si="374"/>
        <v>18.725000000000001</v>
      </c>
      <c r="R2393" s="20">
        <f t="shared" si="375"/>
        <v>26.625</v>
      </c>
      <c r="S2393" s="20">
        <f t="shared" si="376"/>
        <v>23.675000000000001</v>
      </c>
      <c r="T2393" s="20">
        <f t="shared" si="377"/>
        <v>22.875</v>
      </c>
      <c r="U2393" s="19">
        <f t="shared" si="378"/>
        <v>23.008333333333336</v>
      </c>
      <c r="V2393" s="19">
        <f t="shared" si="379"/>
        <v>22.975000000000001</v>
      </c>
    </row>
    <row r="2394" spans="1:22" ht="13.5" x14ac:dyDescent="0.25">
      <c r="A2394" s="3">
        <f>RSI!A2394</f>
        <v>45490</v>
      </c>
      <c r="B2394" s="2">
        <f>RSI!B2394</f>
        <v>5.0800999999999998</v>
      </c>
      <c r="C2394" s="2">
        <f>RSI!I2394</f>
        <v>50.929090755407707</v>
      </c>
      <c r="D2394" s="2">
        <f>MACD!E2394</f>
        <v>2.7792095913910408E-2</v>
      </c>
      <c r="E2394" s="2">
        <f>MACD!F2394</f>
        <v>2.9647853781135092E-2</v>
      </c>
      <c r="F2394" s="2">
        <f>'Moving Avg'!D2394</f>
        <v>5.0839200000000009</v>
      </c>
      <c r="G2394" s="2">
        <f>'Moving Avg'!F2394</f>
        <v>5.1040299999999998</v>
      </c>
      <c r="H2394" s="2">
        <f>'Moving Avg'!G2394</f>
        <v>5.0025839999999997</v>
      </c>
      <c r="I2394" s="2">
        <f>'Moving Avg'!H2394</f>
        <v>4.5580754999999984</v>
      </c>
      <c r="J2394" s="17" t="str">
        <f>OBV!F2394</f>
        <v>BEARISH</v>
      </c>
      <c r="K2394" s="17" t="str">
        <f>OBV!G2394</f>
        <v>NEUTRAL</v>
      </c>
      <c r="L2394" s="17" t="str">
        <f>OBV!H2394</f>
        <v>CONFIRMED BEARISH</v>
      </c>
      <c r="M2394" s="19">
        <f t="shared" si="370"/>
        <v>25</v>
      </c>
      <c r="N2394" s="19">
        <f t="shared" si="371"/>
        <v>45</v>
      </c>
      <c r="O2394" s="19">
        <f t="shared" si="372"/>
        <v>50</v>
      </c>
      <c r="P2394" s="19">
        <f t="shared" si="373"/>
        <v>16.5</v>
      </c>
      <c r="Q2394" s="20">
        <f t="shared" si="374"/>
        <v>34.475000000000001</v>
      </c>
      <c r="R2394" s="20">
        <f t="shared" si="375"/>
        <v>35.625</v>
      </c>
      <c r="S2394" s="20">
        <f t="shared" si="376"/>
        <v>30.425000000000001</v>
      </c>
      <c r="T2394" s="20">
        <f t="shared" si="377"/>
        <v>34.125</v>
      </c>
      <c r="U2394" s="19">
        <f t="shared" si="378"/>
        <v>33.508333333333333</v>
      </c>
      <c r="V2394" s="19">
        <f t="shared" si="379"/>
        <v>33.662499999999994</v>
      </c>
    </row>
    <row r="2395" spans="1:22" ht="13.5" x14ac:dyDescent="0.25">
      <c r="A2395" s="3">
        <f>RSI!A2395</f>
        <v>45491</v>
      </c>
      <c r="B2395" s="2">
        <f>RSI!B2395</f>
        <v>5.1184000000000003</v>
      </c>
      <c r="C2395" s="2">
        <f>RSI!I2395</f>
        <v>54.248755285752274</v>
      </c>
      <c r="D2395" s="2">
        <f>MACD!E2395</f>
        <v>2.1217325795102937E-2</v>
      </c>
      <c r="E2395" s="2">
        <f>MACD!F2395</f>
        <v>2.7961748183928662E-2</v>
      </c>
      <c r="F2395" s="2">
        <f>'Moving Avg'!D2395</f>
        <v>5.0915800000000004</v>
      </c>
      <c r="G2395" s="2">
        <f>'Moving Avg'!F2395</f>
        <v>5.1059450000000002</v>
      </c>
      <c r="H2395" s="2">
        <f>'Moving Avg'!G2395</f>
        <v>5.0111959999999991</v>
      </c>
      <c r="I2395" s="2">
        <f>'Moving Avg'!H2395</f>
        <v>4.5614314999999994</v>
      </c>
      <c r="J2395" s="17" t="str">
        <f>OBV!F2395</f>
        <v>BEARISH</v>
      </c>
      <c r="K2395" s="17" t="str">
        <f>OBV!G2395</f>
        <v>NEUTRAL</v>
      </c>
      <c r="L2395" s="17" t="str">
        <f>OBV!H2395</f>
        <v>BEARISH DIVERGENCE</v>
      </c>
      <c r="M2395" s="19">
        <f t="shared" si="370"/>
        <v>25</v>
      </c>
      <c r="N2395" s="19">
        <f t="shared" si="371"/>
        <v>45</v>
      </c>
      <c r="O2395" s="19">
        <f t="shared" si="372"/>
        <v>50</v>
      </c>
      <c r="P2395" s="19">
        <f t="shared" si="373"/>
        <v>16.5</v>
      </c>
      <c r="Q2395" s="20">
        <f t="shared" si="374"/>
        <v>34.475000000000001</v>
      </c>
      <c r="R2395" s="20">
        <f t="shared" si="375"/>
        <v>35.625</v>
      </c>
      <c r="S2395" s="20">
        <f t="shared" si="376"/>
        <v>30.425000000000001</v>
      </c>
      <c r="T2395" s="20">
        <f t="shared" si="377"/>
        <v>34.125</v>
      </c>
      <c r="U2395" s="19">
        <f t="shared" si="378"/>
        <v>33.508333333333333</v>
      </c>
      <c r="V2395" s="19">
        <f t="shared" si="379"/>
        <v>33.662499999999994</v>
      </c>
    </row>
    <row r="2396" spans="1:22" ht="13.5" x14ac:dyDescent="0.25">
      <c r="A2396" s="3">
        <f>RSI!A2396</f>
        <v>45492</v>
      </c>
      <c r="B2396" s="2">
        <f>RSI!B2396</f>
        <v>5.0991999999999997</v>
      </c>
      <c r="C2396" s="2">
        <f>RSI!I2396</f>
        <v>52.337281306935523</v>
      </c>
      <c r="D2396" s="2">
        <f>MACD!E2396</f>
        <v>1.8271653185835568E-2</v>
      </c>
      <c r="E2396" s="2">
        <f>MACD!F2396</f>
        <v>2.6023729184310045E-2</v>
      </c>
      <c r="F2396" s="2">
        <f>'Moving Avg'!D2396</f>
        <v>5.0953999999999997</v>
      </c>
      <c r="G2396" s="2">
        <f>'Moving Avg'!F2396</f>
        <v>5.0997149999999998</v>
      </c>
      <c r="H2396" s="2">
        <f>'Moving Avg'!G2396</f>
        <v>5.019245999999999</v>
      </c>
      <c r="I2396" s="2">
        <f>'Moving Avg'!H2396</f>
        <v>4.5646914999999986</v>
      </c>
      <c r="J2396" s="17" t="str">
        <f>OBV!F2396</f>
        <v>BEARISH</v>
      </c>
      <c r="K2396" s="17" t="str">
        <f>OBV!G2396</f>
        <v>NEUTRAL</v>
      </c>
      <c r="L2396" s="17" t="str">
        <f>OBV!H2396</f>
        <v>BEARISH DIVERGENCE</v>
      </c>
      <c r="M2396" s="19">
        <f t="shared" si="370"/>
        <v>25</v>
      </c>
      <c r="N2396" s="19">
        <f t="shared" si="371"/>
        <v>45</v>
      </c>
      <c r="O2396" s="19">
        <f t="shared" si="372"/>
        <v>50</v>
      </c>
      <c r="P2396" s="19">
        <f t="shared" si="373"/>
        <v>16.5</v>
      </c>
      <c r="Q2396" s="20">
        <f t="shared" si="374"/>
        <v>34.475000000000001</v>
      </c>
      <c r="R2396" s="20">
        <f t="shared" si="375"/>
        <v>35.625</v>
      </c>
      <c r="S2396" s="20">
        <f t="shared" si="376"/>
        <v>30.425000000000001</v>
      </c>
      <c r="T2396" s="20">
        <f t="shared" si="377"/>
        <v>34.125</v>
      </c>
      <c r="U2396" s="19">
        <f t="shared" si="378"/>
        <v>33.508333333333333</v>
      </c>
      <c r="V2396" s="19">
        <f t="shared" si="379"/>
        <v>33.662499999999994</v>
      </c>
    </row>
    <row r="2397" spans="1:22" ht="13.5" x14ac:dyDescent="0.25">
      <c r="A2397" s="3">
        <f>RSI!A2397</f>
        <v>45495</v>
      </c>
      <c r="B2397" s="2">
        <f>RSI!B2397</f>
        <v>5.1951000000000001</v>
      </c>
      <c r="C2397" s="2">
        <f>RSI!I2397</f>
        <v>59.931509690691058</v>
      </c>
      <c r="D2397" s="2">
        <f>MACD!E2397</f>
        <v>8.5424606493917921E-3</v>
      </c>
      <c r="E2397" s="2">
        <f>MACD!F2397</f>
        <v>2.2527475477326395E-2</v>
      </c>
      <c r="F2397" s="2">
        <f>'Moving Avg'!D2397</f>
        <v>5.1145800000000001</v>
      </c>
      <c r="G2397" s="2">
        <f>'Moving Avg'!F2397</f>
        <v>5.100674999999999</v>
      </c>
      <c r="H2397" s="2">
        <f>'Moving Avg'!G2397</f>
        <v>5.0308179999999991</v>
      </c>
      <c r="I2397" s="2">
        <f>'Moving Avg'!H2397</f>
        <v>4.5683864999999999</v>
      </c>
      <c r="J2397" s="17" t="str">
        <f>OBV!F2397</f>
        <v>BEARISH</v>
      </c>
      <c r="K2397" s="17" t="str">
        <f>OBV!G2397</f>
        <v>NEUTRAL</v>
      </c>
      <c r="L2397" s="17" t="str">
        <f>OBV!H2397</f>
        <v>BEARISH DIVERGENCE</v>
      </c>
      <c r="M2397" s="19">
        <f t="shared" si="370"/>
        <v>25</v>
      </c>
      <c r="N2397" s="19">
        <f t="shared" si="371"/>
        <v>45</v>
      </c>
      <c r="O2397" s="19">
        <f t="shared" si="372"/>
        <v>50</v>
      </c>
      <c r="P2397" s="19">
        <f t="shared" si="373"/>
        <v>16.5</v>
      </c>
      <c r="Q2397" s="20">
        <f t="shared" si="374"/>
        <v>34.475000000000001</v>
      </c>
      <c r="R2397" s="20">
        <f t="shared" si="375"/>
        <v>35.625</v>
      </c>
      <c r="S2397" s="20">
        <f t="shared" si="376"/>
        <v>30.425000000000001</v>
      </c>
      <c r="T2397" s="20">
        <f t="shared" si="377"/>
        <v>34.125</v>
      </c>
      <c r="U2397" s="19">
        <f t="shared" si="378"/>
        <v>33.508333333333333</v>
      </c>
      <c r="V2397" s="19">
        <f t="shared" si="379"/>
        <v>33.662499999999994</v>
      </c>
    </row>
    <row r="2398" spans="1:22" ht="13.5" x14ac:dyDescent="0.25">
      <c r="A2398" s="3">
        <f>RSI!A2398</f>
        <v>45496</v>
      </c>
      <c r="B2398" s="2">
        <f>RSI!B2398</f>
        <v>5.3676000000000004</v>
      </c>
      <c r="C2398" s="2">
        <f>RSI!I2398</f>
        <v>69.381708942604661</v>
      </c>
      <c r="D2398" s="2">
        <f>MACD!E2398</f>
        <v>-1.3575330546524711E-3</v>
      </c>
      <c r="E2398" s="2">
        <f>MACD!F2398</f>
        <v>1.7750473770930621E-2</v>
      </c>
      <c r="F2398" s="2">
        <f>'Moving Avg'!D2398</f>
        <v>5.1720799999999993</v>
      </c>
      <c r="G2398" s="2">
        <f>'Moving Avg'!F2398</f>
        <v>5.1150499999999983</v>
      </c>
      <c r="H2398" s="2">
        <f>'Moving Avg'!G2398</f>
        <v>5.0445919999999989</v>
      </c>
      <c r="I2398" s="2">
        <f>'Moving Avg'!H2398</f>
        <v>4.5729440000000006</v>
      </c>
      <c r="J2398" s="17" t="str">
        <f>OBV!F2398</f>
        <v>BEARISH</v>
      </c>
      <c r="K2398" s="17" t="str">
        <f>OBV!G2398</f>
        <v>NEUTRAL</v>
      </c>
      <c r="L2398" s="17" t="str">
        <f>OBV!H2398</f>
        <v>BEARISH DIVERGENCE</v>
      </c>
      <c r="M2398" s="19">
        <f t="shared" si="370"/>
        <v>25</v>
      </c>
      <c r="N2398" s="19">
        <f t="shared" si="371"/>
        <v>45</v>
      </c>
      <c r="O2398" s="19">
        <f t="shared" si="372"/>
        <v>50</v>
      </c>
      <c r="P2398" s="19">
        <f t="shared" si="373"/>
        <v>16.5</v>
      </c>
      <c r="Q2398" s="20">
        <f t="shared" si="374"/>
        <v>34.475000000000001</v>
      </c>
      <c r="R2398" s="20">
        <f t="shared" si="375"/>
        <v>35.625</v>
      </c>
      <c r="S2398" s="20">
        <f t="shared" si="376"/>
        <v>30.425000000000001</v>
      </c>
      <c r="T2398" s="20">
        <f t="shared" si="377"/>
        <v>34.125</v>
      </c>
      <c r="U2398" s="19">
        <f t="shared" si="378"/>
        <v>33.508333333333333</v>
      </c>
      <c r="V2398" s="19">
        <f t="shared" si="379"/>
        <v>33.662499999999994</v>
      </c>
    </row>
    <row r="2399" spans="1:22" ht="13.5" x14ac:dyDescent="0.25">
      <c r="A2399" s="3">
        <f>RSI!A2399</f>
        <v>45497</v>
      </c>
      <c r="B2399" s="2">
        <f>RSI!B2399</f>
        <v>5.2717999999999998</v>
      </c>
      <c r="C2399" s="2">
        <f>RSI!I2399</f>
        <v>60.804693662065816</v>
      </c>
      <c r="D2399" s="2">
        <f>MACD!E2399</f>
        <v>-1.0188496406200898E-2</v>
      </c>
      <c r="E2399" s="2">
        <f>MACD!F2399</f>
        <v>1.2162679735504318E-2</v>
      </c>
      <c r="F2399" s="2">
        <f>'Moving Avg'!D2399</f>
        <v>5.2104200000000001</v>
      </c>
      <c r="G2399" s="2">
        <f>'Moving Avg'!F2399</f>
        <v>5.1265549999999989</v>
      </c>
      <c r="H2399" s="2">
        <f>'Moving Avg'!G2399</f>
        <v>5.0548459999999995</v>
      </c>
      <c r="I2399" s="2">
        <f>'Moving Avg'!H2399</f>
        <v>4.5770225</v>
      </c>
      <c r="J2399" s="17" t="str">
        <f>OBV!F2399</f>
        <v>BEARISH</v>
      </c>
      <c r="K2399" s="17" t="str">
        <f>OBV!G2399</f>
        <v>NEUTRAL</v>
      </c>
      <c r="L2399" s="17" t="str">
        <f>OBV!H2399</f>
        <v>BEARISH DIVERGENCE</v>
      </c>
      <c r="M2399" s="19">
        <f t="shared" si="370"/>
        <v>25</v>
      </c>
      <c r="N2399" s="19">
        <f t="shared" si="371"/>
        <v>100</v>
      </c>
      <c r="O2399" s="19">
        <f t="shared" si="372"/>
        <v>50</v>
      </c>
      <c r="P2399" s="19">
        <f t="shared" si="373"/>
        <v>16.5</v>
      </c>
      <c r="Q2399" s="20">
        <f t="shared" si="374"/>
        <v>53.725000000000001</v>
      </c>
      <c r="R2399" s="20">
        <f t="shared" si="375"/>
        <v>46.625</v>
      </c>
      <c r="S2399" s="20">
        <f t="shared" si="376"/>
        <v>38.674999999999997</v>
      </c>
      <c r="T2399" s="20">
        <f t="shared" si="377"/>
        <v>47.875</v>
      </c>
      <c r="U2399" s="19">
        <f t="shared" si="378"/>
        <v>46.341666666666661</v>
      </c>
      <c r="V2399" s="19">
        <f t="shared" si="379"/>
        <v>46.724999999999994</v>
      </c>
    </row>
    <row r="2400" spans="1:22" ht="13.5" x14ac:dyDescent="0.25">
      <c r="A2400" s="3">
        <f>RSI!A2400</f>
        <v>45499</v>
      </c>
      <c r="B2400" s="2">
        <f>RSI!B2400</f>
        <v>5.3483999999999998</v>
      </c>
      <c r="C2400" s="2">
        <f>RSI!I2400</f>
        <v>64.575567767426776</v>
      </c>
      <c r="D2400" s="2">
        <f>MACD!E2400</f>
        <v>-3.1673285397799233E-2</v>
      </c>
      <c r="E2400" s="2">
        <f>MACD!F2400</f>
        <v>3.3954867088436085E-3</v>
      </c>
      <c r="F2400" s="2">
        <f>'Moving Avg'!D2400</f>
        <v>5.2564200000000003</v>
      </c>
      <c r="G2400" s="2">
        <f>'Moving Avg'!F2400</f>
        <v>5.1423699999999997</v>
      </c>
      <c r="H2400" s="2">
        <f>'Moving Avg'!G2400</f>
        <v>5.0666319999999985</v>
      </c>
      <c r="I2400" s="2">
        <f>'Moving Avg'!H2400</f>
        <v>4.5814839999999997</v>
      </c>
      <c r="J2400" s="17" t="str">
        <f>OBV!F2400</f>
        <v>BEARISH</v>
      </c>
      <c r="K2400" s="17" t="str">
        <f>OBV!G2400</f>
        <v>NEUTRAL</v>
      </c>
      <c r="L2400" s="17" t="str">
        <f>OBV!H2400</f>
        <v>BEARISH DIVERGENCE</v>
      </c>
      <c r="M2400" s="19">
        <f t="shared" si="370"/>
        <v>25</v>
      </c>
      <c r="N2400" s="19">
        <f t="shared" si="371"/>
        <v>100</v>
      </c>
      <c r="O2400" s="19">
        <f t="shared" si="372"/>
        <v>50</v>
      </c>
      <c r="P2400" s="19">
        <f t="shared" si="373"/>
        <v>16.5</v>
      </c>
      <c r="Q2400" s="20">
        <f t="shared" si="374"/>
        <v>53.725000000000001</v>
      </c>
      <c r="R2400" s="20">
        <f t="shared" si="375"/>
        <v>46.625</v>
      </c>
      <c r="S2400" s="20">
        <f t="shared" si="376"/>
        <v>38.674999999999997</v>
      </c>
      <c r="T2400" s="20">
        <f t="shared" si="377"/>
        <v>47.875</v>
      </c>
      <c r="U2400" s="19">
        <f t="shared" si="378"/>
        <v>46.341666666666661</v>
      </c>
      <c r="V2400" s="19">
        <f t="shared" si="379"/>
        <v>46.724999999999994</v>
      </c>
    </row>
    <row r="2401" spans="1:22" ht="13.5" x14ac:dyDescent="0.25">
      <c r="A2401" s="3">
        <f>RSI!A2401</f>
        <v>45502</v>
      </c>
      <c r="B2401" s="2">
        <f>RSI!B2401</f>
        <v>5.3483999999999998</v>
      </c>
      <c r="C2401" s="2">
        <f>RSI!I2401</f>
        <v>64.575567767426776</v>
      </c>
      <c r="D2401" s="2">
        <f>MACD!E2401</f>
        <v>-5.1202698022011717E-2</v>
      </c>
      <c r="E2401" s="2">
        <f>MACD!F2401</f>
        <v>-7.5241502373274566E-3</v>
      </c>
      <c r="F2401" s="2">
        <f>'Moving Avg'!D2401</f>
        <v>5.3062599999999991</v>
      </c>
      <c r="G2401" s="2">
        <f>'Moving Avg'!F2401</f>
        <v>5.1509949999999991</v>
      </c>
      <c r="H2401" s="2">
        <f>'Moving Avg'!G2401</f>
        <v>5.0784179999999983</v>
      </c>
      <c r="I2401" s="2">
        <f>'Moving Avg'!H2401</f>
        <v>4.5859454999999993</v>
      </c>
      <c r="J2401" s="17" t="str">
        <f>OBV!F2401</f>
        <v>BULLISH</v>
      </c>
      <c r="K2401" s="17" t="str">
        <f>OBV!G2401</f>
        <v>NEUTRAL</v>
      </c>
      <c r="L2401" s="17" t="str">
        <f>OBV!H2401</f>
        <v>CONFIRMED BULLISH</v>
      </c>
      <c r="M2401" s="19">
        <f t="shared" si="370"/>
        <v>25</v>
      </c>
      <c r="N2401" s="19">
        <f t="shared" si="371"/>
        <v>100</v>
      </c>
      <c r="O2401" s="19">
        <f t="shared" si="372"/>
        <v>50</v>
      </c>
      <c r="P2401" s="19">
        <f t="shared" si="373"/>
        <v>83.5</v>
      </c>
      <c r="Q2401" s="20">
        <f t="shared" si="374"/>
        <v>63.774999999999999</v>
      </c>
      <c r="R2401" s="20">
        <f t="shared" si="375"/>
        <v>63.375</v>
      </c>
      <c r="S2401" s="20">
        <f t="shared" si="376"/>
        <v>68.825000000000003</v>
      </c>
      <c r="T2401" s="20">
        <f t="shared" si="377"/>
        <v>64.625</v>
      </c>
      <c r="U2401" s="19">
        <f t="shared" si="378"/>
        <v>65.325000000000003</v>
      </c>
      <c r="V2401" s="19">
        <f t="shared" si="379"/>
        <v>65.150000000000006</v>
      </c>
    </row>
    <row r="2402" spans="1:22" ht="13.5" x14ac:dyDescent="0.25">
      <c r="A2402" s="3">
        <f>RSI!A2402</f>
        <v>45503</v>
      </c>
      <c r="B2402" s="2">
        <f>RSI!B2402</f>
        <v>5.3676000000000004</v>
      </c>
      <c r="C2402" s="2">
        <f>RSI!I2402</f>
        <v>65.539337792186217</v>
      </c>
      <c r="D2402" s="2">
        <f>MACD!E2402</f>
        <v>-6.7461323889733471E-2</v>
      </c>
      <c r="E2402" s="2">
        <f>MACD!F2402</f>
        <v>-1.9511584967808662E-2</v>
      </c>
      <c r="F2402" s="2">
        <f>'Moving Avg'!D2402</f>
        <v>5.3407599999999995</v>
      </c>
      <c r="G2402" s="2">
        <f>'Moving Avg'!F2402</f>
        <v>5.1653699999999985</v>
      </c>
      <c r="H2402" s="2">
        <f>'Moving Avg'!G2402</f>
        <v>5.0905879999999977</v>
      </c>
      <c r="I2402" s="2">
        <f>'Moving Avg'!H2402</f>
        <v>4.5905029999999991</v>
      </c>
      <c r="J2402" s="17" t="str">
        <f>OBV!F2402</f>
        <v>BULLISH</v>
      </c>
      <c r="K2402" s="17" t="str">
        <f>OBV!G2402</f>
        <v>NEUTRAL</v>
      </c>
      <c r="L2402" s="17" t="str">
        <f>OBV!H2402</f>
        <v>CONFIRMED BULLISH</v>
      </c>
      <c r="M2402" s="19">
        <f t="shared" si="370"/>
        <v>25</v>
      </c>
      <c r="N2402" s="19">
        <f t="shared" si="371"/>
        <v>100</v>
      </c>
      <c r="O2402" s="19">
        <f t="shared" si="372"/>
        <v>50</v>
      </c>
      <c r="P2402" s="19">
        <f t="shared" si="373"/>
        <v>83.5</v>
      </c>
      <c r="Q2402" s="20">
        <f t="shared" si="374"/>
        <v>63.774999999999999</v>
      </c>
      <c r="R2402" s="20">
        <f t="shared" si="375"/>
        <v>63.375</v>
      </c>
      <c r="S2402" s="20">
        <f t="shared" si="376"/>
        <v>68.825000000000003</v>
      </c>
      <c r="T2402" s="20">
        <f t="shared" si="377"/>
        <v>64.625</v>
      </c>
      <c r="U2402" s="19">
        <f t="shared" si="378"/>
        <v>65.325000000000003</v>
      </c>
      <c r="V2402" s="19">
        <f t="shared" si="379"/>
        <v>65.150000000000006</v>
      </c>
    </row>
    <row r="2403" spans="1:22" ht="13.5" x14ac:dyDescent="0.25">
      <c r="A2403" s="3">
        <f>RSI!A2403</f>
        <v>45504</v>
      </c>
      <c r="B2403" s="2">
        <f>RSI!B2403</f>
        <v>5.4058999999999999</v>
      </c>
      <c r="C2403" s="2">
        <f>RSI!I2403</f>
        <v>67.44220188457669</v>
      </c>
      <c r="D2403" s="2">
        <f>MACD!E2403</f>
        <v>-8.8264961548036425E-2</v>
      </c>
      <c r="E2403" s="2">
        <f>MACD!F2403</f>
        <v>-3.326226028385422E-2</v>
      </c>
      <c r="F2403" s="2">
        <f>'Moving Avg'!D2403</f>
        <v>5.34842</v>
      </c>
      <c r="G2403" s="2">
        <f>'Moving Avg'!F2403</f>
        <v>5.1787849999999995</v>
      </c>
      <c r="H2403" s="2">
        <f>'Moving Avg'!G2403</f>
        <v>5.1033459999999984</v>
      </c>
      <c r="I2403" s="2">
        <f>'Moving Avg'!H2403</f>
        <v>4.5952519999999994</v>
      </c>
      <c r="J2403" s="17" t="str">
        <f>OBV!F2403</f>
        <v>BULLISH</v>
      </c>
      <c r="K2403" s="17" t="str">
        <f>OBV!G2403</f>
        <v>NEUTRAL</v>
      </c>
      <c r="L2403" s="17" t="str">
        <f>OBV!H2403</f>
        <v>CONFIRMED BULLISH</v>
      </c>
      <c r="M2403" s="19">
        <f t="shared" si="370"/>
        <v>25</v>
      </c>
      <c r="N2403" s="19">
        <f t="shared" si="371"/>
        <v>100</v>
      </c>
      <c r="O2403" s="19">
        <f t="shared" si="372"/>
        <v>50</v>
      </c>
      <c r="P2403" s="19">
        <f t="shared" si="373"/>
        <v>83.5</v>
      </c>
      <c r="Q2403" s="20">
        <f t="shared" si="374"/>
        <v>63.774999999999999</v>
      </c>
      <c r="R2403" s="20">
        <f t="shared" si="375"/>
        <v>63.375</v>
      </c>
      <c r="S2403" s="20">
        <f t="shared" si="376"/>
        <v>68.825000000000003</v>
      </c>
      <c r="T2403" s="20">
        <f t="shared" si="377"/>
        <v>64.625</v>
      </c>
      <c r="U2403" s="19">
        <f t="shared" si="378"/>
        <v>65.325000000000003</v>
      </c>
      <c r="V2403" s="19">
        <f t="shared" si="379"/>
        <v>65.150000000000006</v>
      </c>
    </row>
    <row r="2404" spans="1:22" ht="13.5" x14ac:dyDescent="0.25">
      <c r="A2404" s="3">
        <f>RSI!A2404</f>
        <v>45505</v>
      </c>
      <c r="B2404" s="2">
        <f>RSI!B2404</f>
        <v>5.3676000000000004</v>
      </c>
      <c r="C2404" s="2">
        <f>RSI!I2404</f>
        <v>63.65678646996524</v>
      </c>
      <c r="D2404" s="2">
        <f>MACD!E2404</f>
        <v>-0.10443402282963543</v>
      </c>
      <c r="E2404" s="2">
        <f>MACD!F2404</f>
        <v>-4.749661279301047E-2</v>
      </c>
      <c r="F2404" s="2">
        <f>'Moving Avg'!D2404</f>
        <v>5.3675799999999994</v>
      </c>
      <c r="G2404" s="2">
        <f>'Moving Avg'!F2404</f>
        <v>5.1931599999999998</v>
      </c>
      <c r="H2404" s="2">
        <f>'Moving Avg'!G2404</f>
        <v>5.1151599999999986</v>
      </c>
      <c r="I2404" s="2">
        <f>'Moving Avg'!H2404</f>
        <v>4.5998094999999992</v>
      </c>
      <c r="J2404" s="17" t="str">
        <f>OBV!F2404</f>
        <v>BULLISH</v>
      </c>
      <c r="K2404" s="17" t="str">
        <f>OBV!G2404</f>
        <v>NEUTRAL</v>
      </c>
      <c r="L2404" s="17" t="str">
        <f>OBV!H2404</f>
        <v>CONFIRMED BULLISH</v>
      </c>
      <c r="M2404" s="19">
        <f t="shared" si="370"/>
        <v>25</v>
      </c>
      <c r="N2404" s="19">
        <f t="shared" si="371"/>
        <v>100</v>
      </c>
      <c r="O2404" s="19">
        <f t="shared" si="372"/>
        <v>50</v>
      </c>
      <c r="P2404" s="19">
        <f t="shared" si="373"/>
        <v>83.5</v>
      </c>
      <c r="Q2404" s="20">
        <f t="shared" si="374"/>
        <v>63.774999999999999</v>
      </c>
      <c r="R2404" s="20">
        <f t="shared" si="375"/>
        <v>63.375</v>
      </c>
      <c r="S2404" s="20">
        <f t="shared" si="376"/>
        <v>68.825000000000003</v>
      </c>
      <c r="T2404" s="20">
        <f t="shared" si="377"/>
        <v>64.625</v>
      </c>
      <c r="U2404" s="19">
        <f t="shared" si="378"/>
        <v>65.325000000000003</v>
      </c>
      <c r="V2404" s="19">
        <f t="shared" si="379"/>
        <v>65.150000000000006</v>
      </c>
    </row>
    <row r="2405" spans="1:22" ht="13.5" x14ac:dyDescent="0.25">
      <c r="A2405" s="3">
        <f>RSI!A2405</f>
        <v>45506</v>
      </c>
      <c r="B2405" s="2">
        <f>RSI!B2405</f>
        <v>5.3676000000000004</v>
      </c>
      <c r="C2405" s="2">
        <f>RSI!I2405</f>
        <v>63.65678646996524</v>
      </c>
      <c r="D2405" s="2">
        <f>MACD!E2405</f>
        <v>-0.11329600505505155</v>
      </c>
      <c r="E2405" s="2">
        <f>MACD!F2405</f>
        <v>-6.0656491245418692E-2</v>
      </c>
      <c r="F2405" s="2">
        <f>'Moving Avg'!D2405</f>
        <v>5.3714199999999996</v>
      </c>
      <c r="G2405" s="2">
        <f>'Moving Avg'!F2405</f>
        <v>5.2075349999999991</v>
      </c>
      <c r="H2405" s="2">
        <f>'Moving Avg'!G2405</f>
        <v>5.1271519999999988</v>
      </c>
      <c r="I2405" s="2">
        <f>'Moving Avg'!H2405</f>
        <v>4.604366999999999</v>
      </c>
      <c r="J2405" s="17" t="str">
        <f>OBV!F2405</f>
        <v>BULLISH</v>
      </c>
      <c r="K2405" s="17" t="str">
        <f>OBV!G2405</f>
        <v>NEUTRAL</v>
      </c>
      <c r="L2405" s="17" t="str">
        <f>OBV!H2405</f>
        <v>CONFIRMED BULLISH</v>
      </c>
      <c r="M2405" s="19">
        <f t="shared" si="370"/>
        <v>25</v>
      </c>
      <c r="N2405" s="19">
        <f t="shared" si="371"/>
        <v>100</v>
      </c>
      <c r="O2405" s="19">
        <f t="shared" si="372"/>
        <v>50</v>
      </c>
      <c r="P2405" s="19">
        <f t="shared" si="373"/>
        <v>83.5</v>
      </c>
      <c r="Q2405" s="20">
        <f t="shared" si="374"/>
        <v>63.774999999999999</v>
      </c>
      <c r="R2405" s="20">
        <f t="shared" si="375"/>
        <v>63.375</v>
      </c>
      <c r="S2405" s="20">
        <f t="shared" si="376"/>
        <v>68.825000000000003</v>
      </c>
      <c r="T2405" s="20">
        <f t="shared" si="377"/>
        <v>64.625</v>
      </c>
      <c r="U2405" s="19">
        <f t="shared" si="378"/>
        <v>65.325000000000003</v>
      </c>
      <c r="V2405" s="19">
        <f t="shared" si="379"/>
        <v>65.150000000000006</v>
      </c>
    </row>
    <row r="2406" spans="1:22" ht="13.5" x14ac:dyDescent="0.25">
      <c r="A2406" s="3">
        <f>RSI!A2406</f>
        <v>45509</v>
      </c>
      <c r="B2406" s="2">
        <f>RSI!B2406</f>
        <v>5.3483999999999998</v>
      </c>
      <c r="C2406" s="2">
        <f>RSI!I2406</f>
        <v>61.645136363841729</v>
      </c>
      <c r="D2406" s="2">
        <f>MACD!E2406</f>
        <v>-0.12331954092903885</v>
      </c>
      <c r="E2406" s="2">
        <f>MACD!F2406</f>
        <v>-7.3189101182142724E-2</v>
      </c>
      <c r="F2406" s="2">
        <f>'Moving Avg'!D2406</f>
        <v>5.3714200000000005</v>
      </c>
      <c r="G2406" s="2">
        <f>'Moving Avg'!F2406</f>
        <v>5.2204749999999995</v>
      </c>
      <c r="H2406" s="2">
        <f>'Moving Avg'!G2406</f>
        <v>5.1350179999999988</v>
      </c>
      <c r="I2406" s="2">
        <f>'Moving Avg'!H2406</f>
        <v>4.6088284999999996</v>
      </c>
      <c r="J2406" s="17" t="str">
        <f>OBV!F2406</f>
        <v>BULLISH</v>
      </c>
      <c r="K2406" s="17" t="str">
        <f>OBV!G2406</f>
        <v>NEUTRAL</v>
      </c>
      <c r="L2406" s="17" t="str">
        <f>OBV!H2406</f>
        <v>NEUTRAL</v>
      </c>
      <c r="M2406" s="19">
        <f t="shared" si="370"/>
        <v>25</v>
      </c>
      <c r="N2406" s="19">
        <f t="shared" si="371"/>
        <v>100</v>
      </c>
      <c r="O2406" s="19">
        <f t="shared" si="372"/>
        <v>50</v>
      </c>
      <c r="P2406" s="19">
        <f t="shared" si="373"/>
        <v>49.5</v>
      </c>
      <c r="Q2406" s="20">
        <f t="shared" si="374"/>
        <v>58.674999999999997</v>
      </c>
      <c r="R2406" s="20">
        <f t="shared" si="375"/>
        <v>54.875</v>
      </c>
      <c r="S2406" s="20">
        <f t="shared" si="376"/>
        <v>53.525000000000006</v>
      </c>
      <c r="T2406" s="20">
        <f t="shared" si="377"/>
        <v>56.125</v>
      </c>
      <c r="U2406" s="19">
        <f t="shared" si="378"/>
        <v>55.691666666666663</v>
      </c>
      <c r="V2406" s="19">
        <f t="shared" si="379"/>
        <v>55.8</v>
      </c>
    </row>
    <row r="2407" spans="1:22" ht="13.5" x14ac:dyDescent="0.25">
      <c r="A2407" s="3">
        <f>RSI!A2407</f>
        <v>45510</v>
      </c>
      <c r="B2407" s="2">
        <f>RSI!B2407</f>
        <v>5.4058999999999999</v>
      </c>
      <c r="C2407" s="2">
        <f>RSI!I2407</f>
        <v>65.192693883764164</v>
      </c>
      <c r="D2407" s="2">
        <f>MACD!E2407</f>
        <v>-0.12211268680262855</v>
      </c>
      <c r="E2407" s="2">
        <f>MACD!F2407</f>
        <v>-8.2973818306239899E-2</v>
      </c>
      <c r="F2407" s="2">
        <f>'Moving Avg'!D2407</f>
        <v>5.3790800000000001</v>
      </c>
      <c r="G2407" s="2">
        <f>'Moving Avg'!F2407</f>
        <v>5.2362899999999994</v>
      </c>
      <c r="H2407" s="2">
        <f>'Moving Avg'!G2407</f>
        <v>5.1433199999999992</v>
      </c>
      <c r="I2407" s="2">
        <f>'Moving Avg'!H2407</f>
        <v>4.613577499999999</v>
      </c>
      <c r="J2407" s="17" t="str">
        <f>OBV!F2407</f>
        <v>BEARISH</v>
      </c>
      <c r="K2407" s="17" t="str">
        <f>OBV!G2407</f>
        <v>NEUTRAL</v>
      </c>
      <c r="L2407" s="17" t="str">
        <f>OBV!H2407</f>
        <v>BEARISH DIVERGENCE</v>
      </c>
      <c r="M2407" s="19">
        <f t="shared" si="370"/>
        <v>25</v>
      </c>
      <c r="N2407" s="19">
        <f t="shared" si="371"/>
        <v>100</v>
      </c>
      <c r="O2407" s="19">
        <f t="shared" si="372"/>
        <v>50</v>
      </c>
      <c r="P2407" s="19">
        <f t="shared" si="373"/>
        <v>16.5</v>
      </c>
      <c r="Q2407" s="20">
        <f t="shared" si="374"/>
        <v>53.725000000000001</v>
      </c>
      <c r="R2407" s="20">
        <f t="shared" si="375"/>
        <v>46.625</v>
      </c>
      <c r="S2407" s="20">
        <f t="shared" si="376"/>
        <v>38.674999999999997</v>
      </c>
      <c r="T2407" s="20">
        <f t="shared" si="377"/>
        <v>47.875</v>
      </c>
      <c r="U2407" s="19">
        <f t="shared" si="378"/>
        <v>46.341666666666661</v>
      </c>
      <c r="V2407" s="19">
        <f t="shared" si="379"/>
        <v>46.724999999999994</v>
      </c>
    </row>
    <row r="2408" spans="1:22" ht="13.5" x14ac:dyDescent="0.25">
      <c r="A2408" s="3">
        <f>RSI!A2408</f>
        <v>45511</v>
      </c>
      <c r="B2408" s="2">
        <f>RSI!B2408</f>
        <v>5.3292999999999999</v>
      </c>
      <c r="C2408" s="2">
        <f>RSI!I2408</f>
        <v>57.555381602063278</v>
      </c>
      <c r="D2408" s="2">
        <f>MACD!E2408</f>
        <v>-8.9965291839741113E-2</v>
      </c>
      <c r="E2408" s="2">
        <f>MACD!F2408</f>
        <v>-8.4372113012940148E-2</v>
      </c>
      <c r="F2408" s="2">
        <f>'Moving Avg'!D2408</f>
        <v>5.3637600000000001</v>
      </c>
      <c r="G2408" s="2">
        <f>'Moving Avg'!F2408</f>
        <v>5.24444</v>
      </c>
      <c r="H2408" s="2">
        <f>'Moving Avg'!G2408</f>
        <v>5.1491980000000002</v>
      </c>
      <c r="I2408" s="2">
        <f>'Moving Avg'!H2408</f>
        <v>4.6181664999999992</v>
      </c>
      <c r="J2408" s="17" t="str">
        <f>OBV!F2408</f>
        <v>BEARISH</v>
      </c>
      <c r="K2408" s="17" t="str">
        <f>OBV!G2408</f>
        <v>NEUTRAL</v>
      </c>
      <c r="L2408" s="17" t="str">
        <f>OBV!H2408</f>
        <v>CONFIRMED BEARISH</v>
      </c>
      <c r="M2408" s="19">
        <f t="shared" si="370"/>
        <v>25</v>
      </c>
      <c r="N2408" s="19">
        <f t="shared" si="371"/>
        <v>45</v>
      </c>
      <c r="O2408" s="19">
        <f t="shared" si="372"/>
        <v>50</v>
      </c>
      <c r="P2408" s="19">
        <f t="shared" si="373"/>
        <v>16.5</v>
      </c>
      <c r="Q2408" s="20">
        <f t="shared" si="374"/>
        <v>34.475000000000001</v>
      </c>
      <c r="R2408" s="20">
        <f t="shared" si="375"/>
        <v>35.625</v>
      </c>
      <c r="S2408" s="20">
        <f t="shared" si="376"/>
        <v>30.425000000000001</v>
      </c>
      <c r="T2408" s="20">
        <f t="shared" si="377"/>
        <v>34.125</v>
      </c>
      <c r="U2408" s="19">
        <f t="shared" si="378"/>
        <v>33.508333333333333</v>
      </c>
      <c r="V2408" s="19">
        <f t="shared" si="379"/>
        <v>33.662499999999994</v>
      </c>
    </row>
    <row r="2409" spans="1:22" ht="13.5" x14ac:dyDescent="0.25">
      <c r="A2409" s="3">
        <f>RSI!A2409</f>
        <v>45512</v>
      </c>
      <c r="B2409" s="2">
        <f>RSI!B2409</f>
        <v>5.2717999999999998</v>
      </c>
      <c r="C2409" s="2">
        <f>RSI!I2409</f>
        <v>52.576235529844226</v>
      </c>
      <c r="D2409" s="2">
        <f>MACD!E2409</f>
        <v>-7.3796075936172656E-2</v>
      </c>
      <c r="E2409" s="2">
        <f>MACD!F2409</f>
        <v>-8.2256905597586666E-2</v>
      </c>
      <c r="F2409" s="2">
        <f>'Moving Avg'!D2409</f>
        <v>5.3445999999999998</v>
      </c>
      <c r="G2409" s="2">
        <f>'Moving Avg'!F2409</f>
        <v>5.2516300000000005</v>
      </c>
      <c r="H2409" s="2">
        <f>'Moving Avg'!G2409</f>
        <v>5.1539260000000002</v>
      </c>
      <c r="I2409" s="2">
        <f>'Moving Avg'!H2409</f>
        <v>4.6222449999999986</v>
      </c>
      <c r="J2409" s="17" t="str">
        <f>OBV!F2409</f>
        <v>BEARISH</v>
      </c>
      <c r="K2409" s="17" t="str">
        <f>OBV!G2409</f>
        <v>NEUTRAL</v>
      </c>
      <c r="L2409" s="17" t="str">
        <f>OBV!H2409</f>
        <v>CONFIRMED BEARISH</v>
      </c>
      <c r="M2409" s="19">
        <f t="shared" si="370"/>
        <v>25</v>
      </c>
      <c r="N2409" s="19">
        <f t="shared" si="371"/>
        <v>0</v>
      </c>
      <c r="O2409" s="19">
        <f t="shared" si="372"/>
        <v>50</v>
      </c>
      <c r="P2409" s="19">
        <f t="shared" si="373"/>
        <v>16.5</v>
      </c>
      <c r="Q2409" s="20">
        <f t="shared" si="374"/>
        <v>18.725000000000001</v>
      </c>
      <c r="R2409" s="20">
        <f t="shared" si="375"/>
        <v>26.625</v>
      </c>
      <c r="S2409" s="20">
        <f t="shared" si="376"/>
        <v>23.675000000000001</v>
      </c>
      <c r="T2409" s="20">
        <f t="shared" si="377"/>
        <v>22.875</v>
      </c>
      <c r="U2409" s="19">
        <f t="shared" si="378"/>
        <v>23.008333333333336</v>
      </c>
      <c r="V2409" s="19">
        <f t="shared" si="379"/>
        <v>22.975000000000001</v>
      </c>
    </row>
    <row r="2410" spans="1:22" ht="13.5" x14ac:dyDescent="0.25">
      <c r="A2410" s="3">
        <f>RSI!A2410</f>
        <v>45513</v>
      </c>
      <c r="B2410" s="2">
        <f>RSI!B2410</f>
        <v>5.2141999999999999</v>
      </c>
      <c r="C2410" s="2">
        <f>RSI!I2410</f>
        <v>48.088289920326091</v>
      </c>
      <c r="D2410" s="2">
        <f>MACD!E2410</f>
        <v>-4.4235623864302909E-2</v>
      </c>
      <c r="E2410" s="2">
        <f>MACD!F2410</f>
        <v>-7.4652649250929917E-2</v>
      </c>
      <c r="F2410" s="2">
        <f>'Moving Avg'!D2410</f>
        <v>5.3139200000000004</v>
      </c>
      <c r="G2410" s="2">
        <f>'Moving Avg'!F2410</f>
        <v>5.2583350000000006</v>
      </c>
      <c r="H2410" s="2">
        <f>'Moving Avg'!G2410</f>
        <v>5.1582159999999995</v>
      </c>
      <c r="I2410" s="2">
        <f>'Moving Avg'!H2410</f>
        <v>4.6260799999999991</v>
      </c>
      <c r="J2410" s="17" t="str">
        <f>OBV!F2410</f>
        <v>BEARISH</v>
      </c>
      <c r="K2410" s="17" t="str">
        <f>OBV!G2410</f>
        <v>NEUTRAL</v>
      </c>
      <c r="L2410" s="17" t="str">
        <f>OBV!H2410</f>
        <v>CONFIRMED BEARISH</v>
      </c>
      <c r="M2410" s="19">
        <f t="shared" si="370"/>
        <v>25</v>
      </c>
      <c r="N2410" s="19">
        <f t="shared" si="371"/>
        <v>0</v>
      </c>
      <c r="O2410" s="19">
        <f t="shared" si="372"/>
        <v>50</v>
      </c>
      <c r="P2410" s="19">
        <f t="shared" si="373"/>
        <v>16.5</v>
      </c>
      <c r="Q2410" s="20">
        <f t="shared" si="374"/>
        <v>18.725000000000001</v>
      </c>
      <c r="R2410" s="20">
        <f t="shared" si="375"/>
        <v>26.625</v>
      </c>
      <c r="S2410" s="20">
        <f t="shared" si="376"/>
        <v>23.675000000000001</v>
      </c>
      <c r="T2410" s="20">
        <f t="shared" si="377"/>
        <v>22.875</v>
      </c>
      <c r="U2410" s="19">
        <f t="shared" si="378"/>
        <v>23.008333333333336</v>
      </c>
      <c r="V2410" s="19">
        <f t="shared" si="379"/>
        <v>22.975000000000001</v>
      </c>
    </row>
    <row r="2411" spans="1:22" ht="13.5" x14ac:dyDescent="0.25">
      <c r="A2411" s="3">
        <f>RSI!A2411</f>
        <v>45516</v>
      </c>
      <c r="B2411" s="2">
        <f>RSI!B2411</f>
        <v>5.2237999999999998</v>
      </c>
      <c r="C2411" s="2">
        <f>RSI!I2411</f>
        <v>48.871635560823421</v>
      </c>
      <c r="D2411" s="2">
        <f>MACD!E2411</f>
        <v>-1.9753382225496274E-2</v>
      </c>
      <c r="E2411" s="2">
        <f>MACD!F2411</f>
        <v>-6.3672795845843191E-2</v>
      </c>
      <c r="F2411" s="2">
        <f>'Moving Avg'!D2411</f>
        <v>5.2889999999999997</v>
      </c>
      <c r="G2411" s="2">
        <f>'Moving Avg'!F2411</f>
        <v>5.2655200000000004</v>
      </c>
      <c r="H2411" s="2">
        <f>'Moving Avg'!G2411</f>
        <v>5.1628759999999998</v>
      </c>
      <c r="I2411" s="2">
        <f>'Moving Avg'!H2411</f>
        <v>4.6300969999999992</v>
      </c>
      <c r="J2411" s="17" t="str">
        <f>OBV!F2411</f>
        <v>BEARISH</v>
      </c>
      <c r="K2411" s="17" t="str">
        <f>OBV!G2411</f>
        <v>NEUTRAL</v>
      </c>
      <c r="L2411" s="17" t="str">
        <f>OBV!H2411</f>
        <v>CONFIRMED BEARISH</v>
      </c>
      <c r="M2411" s="19">
        <f t="shared" si="370"/>
        <v>25</v>
      </c>
      <c r="N2411" s="19">
        <f t="shared" si="371"/>
        <v>0</v>
      </c>
      <c r="O2411" s="19">
        <f t="shared" si="372"/>
        <v>50</v>
      </c>
      <c r="P2411" s="19">
        <f t="shared" si="373"/>
        <v>16.5</v>
      </c>
      <c r="Q2411" s="20">
        <f t="shared" si="374"/>
        <v>18.725000000000001</v>
      </c>
      <c r="R2411" s="20">
        <f t="shared" si="375"/>
        <v>26.625</v>
      </c>
      <c r="S2411" s="20">
        <f t="shared" si="376"/>
        <v>23.675000000000001</v>
      </c>
      <c r="T2411" s="20">
        <f t="shared" si="377"/>
        <v>22.875</v>
      </c>
      <c r="U2411" s="19">
        <f t="shared" si="378"/>
        <v>23.008333333333336</v>
      </c>
      <c r="V2411" s="19">
        <f t="shared" si="379"/>
        <v>22.975000000000001</v>
      </c>
    </row>
    <row r="2412" spans="1:22" ht="13.5" x14ac:dyDescent="0.25">
      <c r="A2412" s="3">
        <f>RSI!A2412</f>
        <v>45518</v>
      </c>
      <c r="B2412" s="2">
        <f>RSI!B2412</f>
        <v>5.2237999999999998</v>
      </c>
      <c r="C2412" s="2">
        <f>RSI!I2412</f>
        <v>48.871635560823421</v>
      </c>
      <c r="D2412" s="2">
        <f>MACD!E2412</f>
        <v>4.0267601664529806E-3</v>
      </c>
      <c r="E2412" s="2">
        <f>MACD!F2412</f>
        <v>-5.013288464338396E-2</v>
      </c>
      <c r="F2412" s="2">
        <f>'Moving Avg'!D2412</f>
        <v>5.25258</v>
      </c>
      <c r="G2412" s="2">
        <f>'Moving Avg'!F2412</f>
        <v>5.2717499999999999</v>
      </c>
      <c r="H2412" s="2">
        <f>'Moving Avg'!G2412</f>
        <v>5.167536000000001</v>
      </c>
      <c r="I2412" s="2">
        <f>'Moving Avg'!H2412</f>
        <v>4.6346929999999995</v>
      </c>
      <c r="J2412" s="17" t="str">
        <f>OBV!F2412</f>
        <v>BEARISH</v>
      </c>
      <c r="K2412" s="17" t="str">
        <f>OBV!G2412</f>
        <v>NEUTRAL</v>
      </c>
      <c r="L2412" s="17" t="str">
        <f>OBV!H2412</f>
        <v>CONFIRMED BEARISH</v>
      </c>
      <c r="M2412" s="19">
        <f t="shared" si="370"/>
        <v>25</v>
      </c>
      <c r="N2412" s="19">
        <f t="shared" si="371"/>
        <v>0</v>
      </c>
      <c r="O2412" s="19">
        <f t="shared" si="372"/>
        <v>50</v>
      </c>
      <c r="P2412" s="19">
        <f t="shared" si="373"/>
        <v>16.5</v>
      </c>
      <c r="Q2412" s="20">
        <f t="shared" si="374"/>
        <v>18.725000000000001</v>
      </c>
      <c r="R2412" s="20">
        <f t="shared" si="375"/>
        <v>26.625</v>
      </c>
      <c r="S2412" s="20">
        <f t="shared" si="376"/>
        <v>23.675000000000001</v>
      </c>
      <c r="T2412" s="20">
        <f t="shared" si="377"/>
        <v>22.875</v>
      </c>
      <c r="U2412" s="19">
        <f t="shared" si="378"/>
        <v>23.008333333333336</v>
      </c>
      <c r="V2412" s="19">
        <f t="shared" si="379"/>
        <v>22.975000000000001</v>
      </c>
    </row>
    <row r="2413" spans="1:22" ht="13.5" x14ac:dyDescent="0.25">
      <c r="A2413" s="3">
        <f>RSI!A2413</f>
        <v>45519</v>
      </c>
      <c r="B2413" s="2">
        <f>RSI!B2413</f>
        <v>5.2141999999999999</v>
      </c>
      <c r="C2413" s="2">
        <f>RSI!I2413</f>
        <v>48.031054532914112</v>
      </c>
      <c r="D2413" s="2">
        <f>MACD!E2413</f>
        <v>3.0854202095570216E-2</v>
      </c>
      <c r="E2413" s="2">
        <f>MACD!F2413</f>
        <v>-3.3935467295593123E-2</v>
      </c>
      <c r="F2413" s="2">
        <f>'Moving Avg'!D2413</f>
        <v>5.2295600000000011</v>
      </c>
      <c r="G2413" s="2">
        <f>'Moving Avg'!F2413</f>
        <v>5.278455000000001</v>
      </c>
      <c r="H2413" s="2">
        <f>'Moving Avg'!G2413</f>
        <v>5.172004000000002</v>
      </c>
      <c r="I2413" s="2">
        <f>'Moving Avg'!H2413</f>
        <v>4.6385729999999992</v>
      </c>
      <c r="J2413" s="17" t="str">
        <f>OBV!F2413</f>
        <v>BEARISH</v>
      </c>
      <c r="K2413" s="17" t="str">
        <f>OBV!G2413</f>
        <v>NEUTRAL</v>
      </c>
      <c r="L2413" s="17" t="str">
        <f>OBV!H2413</f>
        <v>CONFIRMED BEARISH</v>
      </c>
      <c r="M2413" s="19">
        <f t="shared" si="370"/>
        <v>25</v>
      </c>
      <c r="N2413" s="19">
        <f t="shared" si="371"/>
        <v>0</v>
      </c>
      <c r="O2413" s="19">
        <f t="shared" si="372"/>
        <v>50</v>
      </c>
      <c r="P2413" s="19">
        <f t="shared" si="373"/>
        <v>16.5</v>
      </c>
      <c r="Q2413" s="20">
        <f t="shared" si="374"/>
        <v>18.725000000000001</v>
      </c>
      <c r="R2413" s="20">
        <f t="shared" si="375"/>
        <v>26.625</v>
      </c>
      <c r="S2413" s="20">
        <f t="shared" si="376"/>
        <v>23.675000000000001</v>
      </c>
      <c r="T2413" s="20">
        <f t="shared" si="377"/>
        <v>22.875</v>
      </c>
      <c r="U2413" s="19">
        <f t="shared" si="378"/>
        <v>23.008333333333336</v>
      </c>
      <c r="V2413" s="19">
        <f t="shared" si="379"/>
        <v>22.975000000000001</v>
      </c>
    </row>
    <row r="2414" spans="1:22" ht="13.5" x14ac:dyDescent="0.25">
      <c r="A2414" s="3">
        <f>RSI!A2414</f>
        <v>45520</v>
      </c>
      <c r="B2414" s="2">
        <f>RSI!B2414</f>
        <v>5.3197000000000001</v>
      </c>
      <c r="C2414" s="2">
        <f>RSI!I2414</f>
        <v>56.820579927535981</v>
      </c>
      <c r="D2414" s="2">
        <f>MACD!E2414</f>
        <v>3.9998731218434003E-2</v>
      </c>
      <c r="E2414" s="2">
        <f>MACD!F2414</f>
        <v>-1.9148627592787702E-2</v>
      </c>
      <c r="F2414" s="2">
        <f>'Moving Avg'!D2414</f>
        <v>5.2391399999999999</v>
      </c>
      <c r="G2414" s="2">
        <f>'Moving Avg'!F2414</f>
        <v>5.2904350000000004</v>
      </c>
      <c r="H2414" s="2">
        <f>'Moving Avg'!G2414</f>
        <v>5.1785820000000014</v>
      </c>
      <c r="I2414" s="2">
        <f>'Moving Avg'!H2414</f>
        <v>4.6429355000000001</v>
      </c>
      <c r="J2414" s="17" t="str">
        <f>OBV!F2414</f>
        <v>BEARISH</v>
      </c>
      <c r="K2414" s="17" t="str">
        <f>OBV!G2414</f>
        <v>NEUTRAL</v>
      </c>
      <c r="L2414" s="17" t="str">
        <f>OBV!H2414</f>
        <v>BEARISH DIVERGENCE</v>
      </c>
      <c r="M2414" s="19">
        <f t="shared" si="370"/>
        <v>25</v>
      </c>
      <c r="N2414" s="19">
        <f t="shared" si="371"/>
        <v>0</v>
      </c>
      <c r="O2414" s="19">
        <f t="shared" si="372"/>
        <v>50</v>
      </c>
      <c r="P2414" s="19">
        <f t="shared" si="373"/>
        <v>16.5</v>
      </c>
      <c r="Q2414" s="20">
        <f t="shared" si="374"/>
        <v>18.725000000000001</v>
      </c>
      <c r="R2414" s="20">
        <f t="shared" si="375"/>
        <v>26.625</v>
      </c>
      <c r="S2414" s="20">
        <f t="shared" si="376"/>
        <v>23.675000000000001</v>
      </c>
      <c r="T2414" s="20">
        <f t="shared" si="377"/>
        <v>22.875</v>
      </c>
      <c r="U2414" s="19">
        <f t="shared" si="378"/>
        <v>23.008333333333336</v>
      </c>
      <c r="V2414" s="19">
        <f t="shared" si="379"/>
        <v>22.975000000000001</v>
      </c>
    </row>
    <row r="2415" spans="1:22" ht="13.5" x14ac:dyDescent="0.25">
      <c r="A2415" s="3">
        <f>RSI!A2415</f>
        <v>45523</v>
      </c>
      <c r="B2415" s="2">
        <f>RSI!B2415</f>
        <v>5.2237999999999998</v>
      </c>
      <c r="C2415" s="2">
        <f>RSI!I2415</f>
        <v>48.74932669183606</v>
      </c>
      <c r="D2415" s="2">
        <f>MACD!E2415</f>
        <v>5.435699499026736E-2</v>
      </c>
      <c r="E2415" s="2">
        <f>MACD!F2415</f>
        <v>-4.4475030761766902E-3</v>
      </c>
      <c r="F2415" s="2">
        <f>'Moving Avg'!D2415</f>
        <v>5.2410600000000001</v>
      </c>
      <c r="G2415" s="2">
        <f>'Moving Avg'!F2415</f>
        <v>5.2957049999999999</v>
      </c>
      <c r="H2415" s="2">
        <f>'Moving Avg'!G2415</f>
        <v>5.1832420000000017</v>
      </c>
      <c r="I2415" s="2">
        <f>'Moving Avg'!H2415</f>
        <v>4.6472200000000008</v>
      </c>
      <c r="J2415" s="17" t="str">
        <f>OBV!F2415</f>
        <v>BEARISH</v>
      </c>
      <c r="K2415" s="17" t="str">
        <f>OBV!G2415</f>
        <v>NEUTRAL</v>
      </c>
      <c r="L2415" s="17" t="str">
        <f>OBV!H2415</f>
        <v>BEARISH DIVERGENCE</v>
      </c>
      <c r="M2415" s="19">
        <f t="shared" si="370"/>
        <v>25</v>
      </c>
      <c r="N2415" s="19">
        <f t="shared" si="371"/>
        <v>0</v>
      </c>
      <c r="O2415" s="19">
        <f t="shared" si="372"/>
        <v>50</v>
      </c>
      <c r="P2415" s="19">
        <f t="shared" si="373"/>
        <v>16.5</v>
      </c>
      <c r="Q2415" s="20">
        <f t="shared" si="374"/>
        <v>18.725000000000001</v>
      </c>
      <c r="R2415" s="20">
        <f t="shared" si="375"/>
        <v>26.625</v>
      </c>
      <c r="S2415" s="20">
        <f t="shared" si="376"/>
        <v>23.675000000000001</v>
      </c>
      <c r="T2415" s="20">
        <f t="shared" si="377"/>
        <v>22.875</v>
      </c>
      <c r="U2415" s="19">
        <f t="shared" si="378"/>
        <v>23.008333333333336</v>
      </c>
      <c r="V2415" s="19">
        <f t="shared" si="379"/>
        <v>22.975000000000001</v>
      </c>
    </row>
    <row r="2416" spans="1:22" ht="13.5" x14ac:dyDescent="0.25">
      <c r="A2416" s="3">
        <f>RSI!A2416</f>
        <v>45524</v>
      </c>
      <c r="B2416" s="2">
        <f>RSI!B2416</f>
        <v>5.1759000000000004</v>
      </c>
      <c r="C2416" s="2">
        <f>RSI!I2416</f>
        <v>45.288907251583559</v>
      </c>
      <c r="D2416" s="2">
        <f>MACD!E2416</f>
        <v>6.7219942446943293E-2</v>
      </c>
      <c r="E2416" s="2">
        <f>MACD!F2416</f>
        <v>9.8859860284473064E-3</v>
      </c>
      <c r="F2416" s="2">
        <f>'Moving Avg'!D2416</f>
        <v>5.2314800000000004</v>
      </c>
      <c r="G2416" s="2">
        <f>'Moving Avg'!F2416</f>
        <v>5.2995399999999995</v>
      </c>
      <c r="H2416" s="2">
        <f>'Moving Avg'!G2416</f>
        <v>5.1869440000000022</v>
      </c>
      <c r="I2416" s="2">
        <f>'Moving Avg'!H2416</f>
        <v>4.6510419999999995</v>
      </c>
      <c r="J2416" s="17" t="str">
        <f>OBV!F2416</f>
        <v>BEARISH</v>
      </c>
      <c r="K2416" s="17" t="str">
        <f>OBV!G2416</f>
        <v>NEUTRAL</v>
      </c>
      <c r="L2416" s="17" t="str">
        <f>OBV!H2416</f>
        <v>CONFIRMED BEARISH</v>
      </c>
      <c r="M2416" s="19">
        <f t="shared" si="370"/>
        <v>25</v>
      </c>
      <c r="N2416" s="19">
        <f t="shared" si="371"/>
        <v>0</v>
      </c>
      <c r="O2416" s="19">
        <f t="shared" si="372"/>
        <v>50</v>
      </c>
      <c r="P2416" s="19">
        <f t="shared" si="373"/>
        <v>16.5</v>
      </c>
      <c r="Q2416" s="20">
        <f t="shared" si="374"/>
        <v>18.725000000000001</v>
      </c>
      <c r="R2416" s="20">
        <f t="shared" si="375"/>
        <v>26.625</v>
      </c>
      <c r="S2416" s="20">
        <f t="shared" si="376"/>
        <v>23.675000000000001</v>
      </c>
      <c r="T2416" s="20">
        <f t="shared" si="377"/>
        <v>22.875</v>
      </c>
      <c r="U2416" s="19">
        <f t="shared" si="378"/>
        <v>23.008333333333336</v>
      </c>
      <c r="V2416" s="19">
        <f t="shared" si="379"/>
        <v>22.975000000000001</v>
      </c>
    </row>
    <row r="2417" spans="1:22" ht="13.5" x14ac:dyDescent="0.25">
      <c r="A2417" s="3">
        <f>RSI!A2417</f>
        <v>45525</v>
      </c>
      <c r="B2417" s="2">
        <f>RSI!B2417</f>
        <v>5.3101000000000003</v>
      </c>
      <c r="C2417" s="2">
        <f>RSI!I2417</f>
        <v>54.939569998487777</v>
      </c>
      <c r="D2417" s="2">
        <f>MACD!E2417</f>
        <v>7.740293612443061E-2</v>
      </c>
      <c r="E2417" s="2">
        <f>MACD!F2417</f>
        <v>2.3389376047643969E-2</v>
      </c>
      <c r="F2417" s="2">
        <f>'Moving Avg'!D2417</f>
        <v>5.2487399999999997</v>
      </c>
      <c r="G2417" s="2">
        <f>'Moving Avg'!F2417</f>
        <v>5.3052900000000003</v>
      </c>
      <c r="H2417" s="2">
        <f>'Moving Avg'!G2417</f>
        <v>5.1917260000000018</v>
      </c>
      <c r="I2417" s="2">
        <f>'Moving Avg'!H2417</f>
        <v>4.6555349999999995</v>
      </c>
      <c r="J2417" s="17" t="str">
        <f>OBV!F2417</f>
        <v>BEARISH</v>
      </c>
      <c r="K2417" s="17" t="str">
        <f>OBV!G2417</f>
        <v>NEUTRAL</v>
      </c>
      <c r="L2417" s="17" t="str">
        <f>OBV!H2417</f>
        <v>BEARISH DIVERGENCE</v>
      </c>
      <c r="M2417" s="19">
        <f t="shared" si="370"/>
        <v>25</v>
      </c>
      <c r="N2417" s="19">
        <f t="shared" si="371"/>
        <v>0</v>
      </c>
      <c r="O2417" s="19">
        <f t="shared" si="372"/>
        <v>50</v>
      </c>
      <c r="P2417" s="19">
        <f t="shared" si="373"/>
        <v>16.5</v>
      </c>
      <c r="Q2417" s="20">
        <f t="shared" si="374"/>
        <v>18.725000000000001</v>
      </c>
      <c r="R2417" s="20">
        <f t="shared" si="375"/>
        <v>26.625</v>
      </c>
      <c r="S2417" s="20">
        <f t="shared" si="376"/>
        <v>23.675000000000001</v>
      </c>
      <c r="T2417" s="20">
        <f t="shared" si="377"/>
        <v>22.875</v>
      </c>
      <c r="U2417" s="19">
        <f t="shared" si="378"/>
        <v>23.008333333333336</v>
      </c>
      <c r="V2417" s="19">
        <f t="shared" si="379"/>
        <v>22.975000000000001</v>
      </c>
    </row>
    <row r="2418" spans="1:22" ht="13.5" x14ac:dyDescent="0.25">
      <c r="A2418" s="3">
        <f>RSI!A2418</f>
        <v>45526</v>
      </c>
      <c r="B2418" s="2">
        <f>RSI!B2418</f>
        <v>5.3101000000000003</v>
      </c>
      <c r="C2418" s="2">
        <f>RSI!I2418</f>
        <v>54.939569998487777</v>
      </c>
      <c r="D2418" s="2">
        <f>MACD!E2418</f>
        <v>7.3806102838991805E-2</v>
      </c>
      <c r="E2418" s="2">
        <f>MACD!F2418</f>
        <v>3.3472721405913536E-2</v>
      </c>
      <c r="F2418" s="2">
        <f>'Moving Avg'!D2418</f>
        <v>5.2679199999999993</v>
      </c>
      <c r="G2418" s="2">
        <f>'Moving Avg'!F2418</f>
        <v>5.3024150000000008</v>
      </c>
      <c r="H2418" s="2">
        <f>'Moving Avg'!G2418</f>
        <v>5.1947260000000028</v>
      </c>
      <c r="I2418" s="2">
        <f>'Moving Avg'!H2418</f>
        <v>4.6602509999999997</v>
      </c>
      <c r="J2418" s="17" t="str">
        <f>OBV!F2418</f>
        <v>BEARISH</v>
      </c>
      <c r="K2418" s="17" t="str">
        <f>OBV!G2418</f>
        <v>NEUTRAL</v>
      </c>
      <c r="L2418" s="17" t="str">
        <f>OBV!H2418</f>
        <v>BEARISH DIVERGENCE</v>
      </c>
      <c r="M2418" s="19">
        <f t="shared" si="370"/>
        <v>25</v>
      </c>
      <c r="N2418" s="19">
        <f t="shared" si="371"/>
        <v>0</v>
      </c>
      <c r="O2418" s="19">
        <f t="shared" si="372"/>
        <v>50</v>
      </c>
      <c r="P2418" s="19">
        <f t="shared" si="373"/>
        <v>16.5</v>
      </c>
      <c r="Q2418" s="20">
        <f t="shared" si="374"/>
        <v>18.725000000000001</v>
      </c>
      <c r="R2418" s="20">
        <f t="shared" si="375"/>
        <v>26.625</v>
      </c>
      <c r="S2418" s="20">
        <f t="shared" si="376"/>
        <v>23.675000000000001</v>
      </c>
      <c r="T2418" s="20">
        <f t="shared" si="377"/>
        <v>22.875</v>
      </c>
      <c r="U2418" s="19">
        <f t="shared" si="378"/>
        <v>23.008333333333336</v>
      </c>
      <c r="V2418" s="19">
        <f t="shared" si="379"/>
        <v>22.975000000000001</v>
      </c>
    </row>
    <row r="2419" spans="1:22" ht="13.5" x14ac:dyDescent="0.25">
      <c r="A2419" s="3">
        <f>RSI!A2419</f>
        <v>45527</v>
      </c>
      <c r="B2419" s="2">
        <f>RSI!B2419</f>
        <v>5.1951000000000001</v>
      </c>
      <c r="C2419" s="2">
        <f>RSI!I2419</f>
        <v>46.744912729112642</v>
      </c>
      <c r="D2419" s="2">
        <f>MACD!E2419</f>
        <v>7.0038143964771038E-2</v>
      </c>
      <c r="E2419" s="2">
        <f>MACD!F2419</f>
        <v>4.078580591768504E-2</v>
      </c>
      <c r="F2419" s="2">
        <f>'Moving Avg'!D2419</f>
        <v>5.2430000000000003</v>
      </c>
      <c r="G2419" s="2">
        <f>'Moving Avg'!F2419</f>
        <v>5.2985800000000003</v>
      </c>
      <c r="H2419" s="2">
        <f>'Moving Avg'!G2419</f>
        <v>5.1934640000000023</v>
      </c>
      <c r="I2419" s="2">
        <f>'Moving Avg'!H2419</f>
        <v>4.6643920000000003</v>
      </c>
      <c r="J2419" s="17" t="str">
        <f>OBV!F2419</f>
        <v>BEARISH</v>
      </c>
      <c r="K2419" s="17" t="str">
        <f>OBV!G2419</f>
        <v>NEUTRAL</v>
      </c>
      <c r="L2419" s="17" t="str">
        <f>OBV!H2419</f>
        <v>CONFIRMED BEARISH</v>
      </c>
      <c r="M2419" s="19">
        <f t="shared" si="370"/>
        <v>25</v>
      </c>
      <c r="N2419" s="19">
        <f t="shared" si="371"/>
        <v>0</v>
      </c>
      <c r="O2419" s="19">
        <f t="shared" si="372"/>
        <v>50</v>
      </c>
      <c r="P2419" s="19">
        <f t="shared" si="373"/>
        <v>16.5</v>
      </c>
      <c r="Q2419" s="20">
        <f t="shared" si="374"/>
        <v>18.725000000000001</v>
      </c>
      <c r="R2419" s="20">
        <f t="shared" si="375"/>
        <v>26.625</v>
      </c>
      <c r="S2419" s="20">
        <f t="shared" si="376"/>
        <v>23.675000000000001</v>
      </c>
      <c r="T2419" s="20">
        <f t="shared" si="377"/>
        <v>22.875</v>
      </c>
      <c r="U2419" s="19">
        <f t="shared" si="378"/>
        <v>23.008333333333336</v>
      </c>
      <c r="V2419" s="19">
        <f t="shared" si="379"/>
        <v>22.975000000000001</v>
      </c>
    </row>
    <row r="2420" spans="1:22" ht="13.5" x14ac:dyDescent="0.25">
      <c r="A2420" s="3">
        <f>RSI!A2420</f>
        <v>45530</v>
      </c>
      <c r="B2420" s="2">
        <f>RSI!B2420</f>
        <v>5.2717999999999998</v>
      </c>
      <c r="C2420" s="2">
        <f>RSI!I2420</f>
        <v>51.898250596232266</v>
      </c>
      <c r="D2420" s="2">
        <f>MACD!E2420</f>
        <v>5.2618938077962696E-2</v>
      </c>
      <c r="E2420" s="2">
        <f>MACD!F2420</f>
        <v>4.3152432349740574E-2</v>
      </c>
      <c r="F2420" s="2">
        <f>'Moving Avg'!D2420</f>
        <v>5.2525999999999993</v>
      </c>
      <c r="G2420" s="2">
        <f>'Moving Avg'!F2420</f>
        <v>5.2947499999999996</v>
      </c>
      <c r="H2420" s="2">
        <f>'Moving Avg'!G2420</f>
        <v>5.1964100000000029</v>
      </c>
      <c r="I2420" s="2">
        <f>'Moving Avg'!H2420</f>
        <v>4.6689164999999999</v>
      </c>
      <c r="J2420" s="17" t="str">
        <f>OBV!F2420</f>
        <v>BEARISH</v>
      </c>
      <c r="K2420" s="17" t="str">
        <f>OBV!G2420</f>
        <v>NEUTRAL</v>
      </c>
      <c r="L2420" s="17" t="str">
        <f>OBV!H2420</f>
        <v>BEARISH DIVERGENCE</v>
      </c>
      <c r="M2420" s="19">
        <f t="shared" si="370"/>
        <v>25</v>
      </c>
      <c r="N2420" s="19">
        <f t="shared" si="371"/>
        <v>0</v>
      </c>
      <c r="O2420" s="19">
        <f t="shared" si="372"/>
        <v>50</v>
      </c>
      <c r="P2420" s="19">
        <f t="shared" si="373"/>
        <v>16.5</v>
      </c>
      <c r="Q2420" s="20">
        <f t="shared" si="374"/>
        <v>18.725000000000001</v>
      </c>
      <c r="R2420" s="20">
        <f t="shared" si="375"/>
        <v>26.625</v>
      </c>
      <c r="S2420" s="20">
        <f t="shared" si="376"/>
        <v>23.675000000000001</v>
      </c>
      <c r="T2420" s="20">
        <f t="shared" si="377"/>
        <v>22.875</v>
      </c>
      <c r="U2420" s="19">
        <f t="shared" si="378"/>
        <v>23.008333333333336</v>
      </c>
      <c r="V2420" s="19">
        <f t="shared" si="379"/>
        <v>22.975000000000001</v>
      </c>
    </row>
    <row r="2421" spans="1:22" ht="13.5" x14ac:dyDescent="0.25">
      <c r="A2421" s="3">
        <f>RSI!A2421</f>
        <v>45531</v>
      </c>
      <c r="B2421" s="2">
        <f>RSI!B2421</f>
        <v>5.2908999999999997</v>
      </c>
      <c r="C2421" s="2">
        <f>RSI!I2421</f>
        <v>53.114953525769664</v>
      </c>
      <c r="D2421" s="2">
        <f>MACD!E2421</f>
        <v>3.7777464085984924E-2</v>
      </c>
      <c r="E2421" s="2">
        <f>MACD!F2421</f>
        <v>4.2077438696989447E-2</v>
      </c>
      <c r="F2421" s="2">
        <f>'Moving Avg'!D2421</f>
        <v>5.2755999999999998</v>
      </c>
      <c r="G2421" s="2">
        <f>'Moving Avg'!F2421</f>
        <v>5.2918749999999992</v>
      </c>
      <c r="H2421" s="2">
        <f>'Moving Avg'!G2421</f>
        <v>5.200630000000003</v>
      </c>
      <c r="I2421" s="2">
        <f>'Moving Avg'!H2421</f>
        <v>4.6735810000000004</v>
      </c>
      <c r="J2421" s="17" t="str">
        <f>OBV!F2421</f>
        <v>BULLISH</v>
      </c>
      <c r="K2421" s="17" t="str">
        <f>OBV!G2421</f>
        <v>NEUTRAL</v>
      </c>
      <c r="L2421" s="17" t="str">
        <f>OBV!H2421</f>
        <v>CONFIRMED BULLISH</v>
      </c>
      <c r="M2421" s="19">
        <f t="shared" si="370"/>
        <v>25</v>
      </c>
      <c r="N2421" s="19">
        <f t="shared" si="371"/>
        <v>45</v>
      </c>
      <c r="O2421" s="19">
        <f t="shared" si="372"/>
        <v>50</v>
      </c>
      <c r="P2421" s="19">
        <f t="shared" si="373"/>
        <v>83.5</v>
      </c>
      <c r="Q2421" s="20">
        <f t="shared" si="374"/>
        <v>44.524999999999999</v>
      </c>
      <c r="R2421" s="20">
        <f t="shared" si="375"/>
        <v>52.375</v>
      </c>
      <c r="S2421" s="20">
        <f t="shared" si="376"/>
        <v>60.575000000000003</v>
      </c>
      <c r="T2421" s="20">
        <f t="shared" si="377"/>
        <v>50.875</v>
      </c>
      <c r="U2421" s="19">
        <f t="shared" si="378"/>
        <v>52.491666666666674</v>
      </c>
      <c r="V2421" s="19">
        <f t="shared" si="379"/>
        <v>52.087500000000006</v>
      </c>
    </row>
    <row r="2422" spans="1:22" ht="13.5" x14ac:dyDescent="0.25">
      <c r="A2422" s="3">
        <f>RSI!A2422</f>
        <v>45532</v>
      </c>
      <c r="B2422" s="2">
        <f>RSI!B2422</f>
        <v>5.2237999999999998</v>
      </c>
      <c r="C2422" s="2">
        <f>RSI!I2422</f>
        <v>48.475958336677053</v>
      </c>
      <c r="D2422" s="2">
        <f>MACD!E2422</f>
        <v>2.9924714216646997E-2</v>
      </c>
      <c r="E2422" s="2">
        <f>MACD!F2422</f>
        <v>3.9646893800920957E-2</v>
      </c>
      <c r="F2422" s="2">
        <f>'Moving Avg'!D2422</f>
        <v>5.2583400000000005</v>
      </c>
      <c r="G2422" s="2">
        <f>'Moving Avg'!F2422</f>
        <v>5.2846849999999987</v>
      </c>
      <c r="H2422" s="2">
        <f>'Moving Avg'!G2422</f>
        <v>5.2027940000000026</v>
      </c>
      <c r="I2422" s="2">
        <f>'Moving Avg'!H2422</f>
        <v>4.6776424999999993</v>
      </c>
      <c r="J2422" s="17" t="str">
        <f>OBV!F2422</f>
        <v>BULLISH</v>
      </c>
      <c r="K2422" s="17" t="str">
        <f>OBV!G2422</f>
        <v>NEUTRAL</v>
      </c>
      <c r="L2422" s="17" t="str">
        <f>OBV!H2422</f>
        <v>BULLISH DIVERGENCE</v>
      </c>
      <c r="M2422" s="19">
        <f t="shared" si="370"/>
        <v>25</v>
      </c>
      <c r="N2422" s="19">
        <f t="shared" si="371"/>
        <v>45</v>
      </c>
      <c r="O2422" s="19">
        <f t="shared" si="372"/>
        <v>50</v>
      </c>
      <c r="P2422" s="19">
        <f t="shared" si="373"/>
        <v>66.5</v>
      </c>
      <c r="Q2422" s="20">
        <f t="shared" si="374"/>
        <v>41.975000000000001</v>
      </c>
      <c r="R2422" s="20">
        <f t="shared" si="375"/>
        <v>48.125</v>
      </c>
      <c r="S2422" s="20">
        <f t="shared" si="376"/>
        <v>52.924999999999997</v>
      </c>
      <c r="T2422" s="20">
        <f t="shared" si="377"/>
        <v>46.625</v>
      </c>
      <c r="U2422" s="19">
        <f t="shared" si="378"/>
        <v>47.67499999999999</v>
      </c>
      <c r="V2422" s="19">
        <f t="shared" si="379"/>
        <v>47.412499999999994</v>
      </c>
    </row>
    <row r="2423" spans="1:22" ht="13.5" x14ac:dyDescent="0.25">
      <c r="A2423" s="3">
        <f>RSI!A2423</f>
        <v>45533</v>
      </c>
      <c r="B2423" s="2">
        <f>RSI!B2423</f>
        <v>5.3292999999999999</v>
      </c>
      <c r="C2423" s="2">
        <f>RSI!I2423</f>
        <v>55.113902403088005</v>
      </c>
      <c r="D2423" s="2">
        <f>MACD!E2423</f>
        <v>1.4139514584354806E-2</v>
      </c>
      <c r="E2423" s="2">
        <f>MACD!F2423</f>
        <v>3.4545417957607731E-2</v>
      </c>
      <c r="F2423" s="2">
        <f>'Moving Avg'!D2423</f>
        <v>5.2621799999999999</v>
      </c>
      <c r="G2423" s="2">
        <f>'Moving Avg'!F2423</f>
        <v>5.2808549999999999</v>
      </c>
      <c r="H2423" s="2">
        <f>'Moving Avg'!G2423</f>
        <v>5.2077820000000035</v>
      </c>
      <c r="I2423" s="2">
        <f>'Moving Avg'!H2423</f>
        <v>4.6824544999999995</v>
      </c>
      <c r="J2423" s="17" t="str">
        <f>OBV!F2423</f>
        <v>BULLISH</v>
      </c>
      <c r="K2423" s="17" t="str">
        <f>OBV!G2423</f>
        <v>NEUTRAL</v>
      </c>
      <c r="L2423" s="17" t="str">
        <f>OBV!H2423</f>
        <v>CONFIRMED BULLISH</v>
      </c>
      <c r="M2423" s="19">
        <f t="shared" si="370"/>
        <v>25</v>
      </c>
      <c r="N2423" s="19">
        <f t="shared" si="371"/>
        <v>100</v>
      </c>
      <c r="O2423" s="19">
        <f t="shared" si="372"/>
        <v>50</v>
      </c>
      <c r="P2423" s="19">
        <f t="shared" si="373"/>
        <v>83.5</v>
      </c>
      <c r="Q2423" s="20">
        <f t="shared" si="374"/>
        <v>63.774999999999999</v>
      </c>
      <c r="R2423" s="20">
        <f t="shared" si="375"/>
        <v>63.375</v>
      </c>
      <c r="S2423" s="20">
        <f t="shared" si="376"/>
        <v>68.825000000000003</v>
      </c>
      <c r="T2423" s="20">
        <f t="shared" si="377"/>
        <v>64.625</v>
      </c>
      <c r="U2423" s="19">
        <f t="shared" si="378"/>
        <v>65.325000000000003</v>
      </c>
      <c r="V2423" s="19">
        <f t="shared" si="379"/>
        <v>65.150000000000006</v>
      </c>
    </row>
    <row r="2424" spans="1:22" ht="13.5" x14ac:dyDescent="0.25">
      <c r="A2424" s="3">
        <f>RSI!A2424</f>
        <v>45534</v>
      </c>
      <c r="B2424" s="2">
        <f>RSI!B2424</f>
        <v>5.3292999999999999</v>
      </c>
      <c r="C2424" s="2">
        <f>RSI!I2424</f>
        <v>55.113902403088005</v>
      </c>
      <c r="D2424" s="2">
        <f>MACD!E2424</f>
        <v>1.6530147184874444E-2</v>
      </c>
      <c r="E2424" s="2">
        <f>MACD!F2424</f>
        <v>3.0942363803061076E-2</v>
      </c>
      <c r="F2424" s="2">
        <f>'Moving Avg'!D2424</f>
        <v>5.2890199999999998</v>
      </c>
      <c r="G2424" s="2">
        <f>'Moving Avg'!F2424</f>
        <v>5.2789399999999995</v>
      </c>
      <c r="H2424" s="2">
        <f>'Moving Avg'!G2424</f>
        <v>5.2109880000000022</v>
      </c>
      <c r="I2424" s="2">
        <f>'Moving Avg'!H2424</f>
        <v>4.6873109999999993</v>
      </c>
      <c r="J2424" s="17" t="str">
        <f>OBV!F2424</f>
        <v>BULLISH</v>
      </c>
      <c r="K2424" s="17" t="str">
        <f>OBV!G2424</f>
        <v>NEUTRAL</v>
      </c>
      <c r="L2424" s="17" t="str">
        <f>OBV!H2424</f>
        <v>CONFIRMED BULLISH</v>
      </c>
      <c r="M2424" s="19">
        <f t="shared" si="370"/>
        <v>25</v>
      </c>
      <c r="N2424" s="19">
        <f t="shared" si="371"/>
        <v>45</v>
      </c>
      <c r="O2424" s="19">
        <f t="shared" si="372"/>
        <v>50</v>
      </c>
      <c r="P2424" s="19">
        <f t="shared" si="373"/>
        <v>83.5</v>
      </c>
      <c r="Q2424" s="20">
        <f t="shared" si="374"/>
        <v>44.524999999999999</v>
      </c>
      <c r="R2424" s="20">
        <f t="shared" si="375"/>
        <v>52.375</v>
      </c>
      <c r="S2424" s="20">
        <f t="shared" si="376"/>
        <v>60.575000000000003</v>
      </c>
      <c r="T2424" s="20">
        <f t="shared" si="377"/>
        <v>50.875</v>
      </c>
      <c r="U2424" s="19">
        <f t="shared" si="378"/>
        <v>52.491666666666674</v>
      </c>
      <c r="V2424" s="19">
        <f t="shared" si="379"/>
        <v>52.087500000000006</v>
      </c>
    </row>
    <row r="2425" spans="1:22" ht="13.5" x14ac:dyDescent="0.25">
      <c r="A2425" s="3">
        <f>RSI!A2425</f>
        <v>45537</v>
      </c>
      <c r="B2425" s="2">
        <f>RSI!B2425</f>
        <v>5.3197000000000001</v>
      </c>
      <c r="C2425" s="2">
        <f>RSI!I2425</f>
        <v>54.374623909821096</v>
      </c>
      <c r="D2425" s="2">
        <f>MACD!E2425</f>
        <v>4.0626354367363504E-3</v>
      </c>
      <c r="E2425" s="2">
        <f>MACD!F2425</f>
        <v>2.5566418129796133E-2</v>
      </c>
      <c r="F2425" s="2">
        <f>'Moving Avg'!D2425</f>
        <v>5.2985999999999995</v>
      </c>
      <c r="G2425" s="2">
        <f>'Moving Avg'!F2425</f>
        <v>5.2765449999999996</v>
      </c>
      <c r="H2425" s="2">
        <f>'Moving Avg'!G2425</f>
        <v>5.2157800000000023</v>
      </c>
      <c r="I2425" s="2">
        <f>'Moving Avg'!H2425</f>
        <v>4.6921195000000004</v>
      </c>
      <c r="J2425" s="17" t="str">
        <f>OBV!F2425</f>
        <v>BEARISH</v>
      </c>
      <c r="K2425" s="17" t="str">
        <f>OBV!G2425</f>
        <v>NEUTRAL</v>
      </c>
      <c r="L2425" s="17" t="str">
        <f>OBV!H2425</f>
        <v>BEARISH DIVERGENCE</v>
      </c>
      <c r="M2425" s="19">
        <f t="shared" si="370"/>
        <v>25</v>
      </c>
      <c r="N2425" s="19">
        <f t="shared" si="371"/>
        <v>100</v>
      </c>
      <c r="O2425" s="19">
        <f t="shared" si="372"/>
        <v>50</v>
      </c>
      <c r="P2425" s="19">
        <f t="shared" si="373"/>
        <v>16.5</v>
      </c>
      <c r="Q2425" s="20">
        <f t="shared" si="374"/>
        <v>53.725000000000001</v>
      </c>
      <c r="R2425" s="20">
        <f t="shared" si="375"/>
        <v>46.625</v>
      </c>
      <c r="S2425" s="20">
        <f t="shared" si="376"/>
        <v>38.674999999999997</v>
      </c>
      <c r="T2425" s="20">
        <f t="shared" si="377"/>
        <v>47.875</v>
      </c>
      <c r="U2425" s="19">
        <f t="shared" si="378"/>
        <v>46.341666666666661</v>
      </c>
      <c r="V2425" s="19">
        <f t="shared" si="379"/>
        <v>46.724999999999994</v>
      </c>
    </row>
    <row r="2426" spans="1:22" ht="13.5" x14ac:dyDescent="0.25">
      <c r="A2426" s="3">
        <f>RSI!A2426</f>
        <v>45538</v>
      </c>
      <c r="B2426" s="2">
        <f>RSI!B2426</f>
        <v>5.4058999999999999</v>
      </c>
      <c r="C2426" s="2">
        <f>RSI!I2426</f>
        <v>59.613133937033943</v>
      </c>
      <c r="D2426" s="2">
        <f>MACD!E2426</f>
        <v>-2.0598949385158605E-2</v>
      </c>
      <c r="E2426" s="2">
        <f>MACD!F2426</f>
        <v>1.6333344626805187E-2</v>
      </c>
      <c r="F2426" s="2">
        <f>'Moving Avg'!D2426</f>
        <v>5.3216000000000001</v>
      </c>
      <c r="G2426" s="2">
        <f>'Moving Avg'!F2426</f>
        <v>5.2794199999999991</v>
      </c>
      <c r="H2426" s="2">
        <f>'Moving Avg'!G2426</f>
        <v>5.2194220000000016</v>
      </c>
      <c r="I2426" s="2">
        <f>'Moving Avg'!H2426</f>
        <v>4.6971804999999991</v>
      </c>
      <c r="J2426" s="17" t="str">
        <f>OBV!F2426</f>
        <v>BEARISH</v>
      </c>
      <c r="K2426" s="17" t="str">
        <f>OBV!G2426</f>
        <v>NEUTRAL</v>
      </c>
      <c r="L2426" s="17" t="str">
        <f>OBV!H2426</f>
        <v>BEARISH DIVERGENCE</v>
      </c>
      <c r="M2426" s="19">
        <f t="shared" si="370"/>
        <v>25</v>
      </c>
      <c r="N2426" s="19">
        <f t="shared" si="371"/>
        <v>100</v>
      </c>
      <c r="O2426" s="19">
        <f t="shared" si="372"/>
        <v>50</v>
      </c>
      <c r="P2426" s="19">
        <f t="shared" si="373"/>
        <v>16.5</v>
      </c>
      <c r="Q2426" s="20">
        <f t="shared" si="374"/>
        <v>53.725000000000001</v>
      </c>
      <c r="R2426" s="20">
        <f t="shared" si="375"/>
        <v>46.625</v>
      </c>
      <c r="S2426" s="20">
        <f t="shared" si="376"/>
        <v>38.674999999999997</v>
      </c>
      <c r="T2426" s="20">
        <f t="shared" si="377"/>
        <v>47.875</v>
      </c>
      <c r="U2426" s="19">
        <f t="shared" si="378"/>
        <v>46.341666666666661</v>
      </c>
      <c r="V2426" s="19">
        <f t="shared" si="379"/>
        <v>46.724999999999994</v>
      </c>
    </row>
    <row r="2427" spans="1:22" ht="13.5" x14ac:dyDescent="0.25">
      <c r="A2427" s="3">
        <f>RSI!A2427</f>
        <v>45539</v>
      </c>
      <c r="B2427" s="2">
        <f>RSI!B2427</f>
        <v>5.3676000000000004</v>
      </c>
      <c r="C2427" s="2">
        <f>RSI!I2427</f>
        <v>56.508629477542208</v>
      </c>
      <c r="D2427" s="2">
        <f>MACD!E2427</f>
        <v>-1.8823849751200328E-2</v>
      </c>
      <c r="E2427" s="2">
        <f>MACD!F2427</f>
        <v>9.3019057512040842E-3</v>
      </c>
      <c r="F2427" s="2">
        <f>'Moving Avg'!D2427</f>
        <v>5.3503600000000002</v>
      </c>
      <c r="G2427" s="2">
        <f>'Moving Avg'!F2427</f>
        <v>5.2775049999999997</v>
      </c>
      <c r="H2427" s="2">
        <f>'Moving Avg'!G2427</f>
        <v>5.223256000000001</v>
      </c>
      <c r="I2427" s="2">
        <f>'Moving Avg'!H2427</f>
        <v>4.7019609999999998</v>
      </c>
      <c r="J2427" s="17" t="str">
        <f>OBV!F2427</f>
        <v>BEARISH</v>
      </c>
      <c r="K2427" s="17" t="str">
        <f>OBV!G2427</f>
        <v>NEUTRAL</v>
      </c>
      <c r="L2427" s="17" t="str">
        <f>OBV!H2427</f>
        <v>BEARISH DIVERGENCE</v>
      </c>
      <c r="M2427" s="19">
        <f t="shared" si="370"/>
        <v>25</v>
      </c>
      <c r="N2427" s="19">
        <f t="shared" si="371"/>
        <v>100</v>
      </c>
      <c r="O2427" s="19">
        <f t="shared" si="372"/>
        <v>50</v>
      </c>
      <c r="P2427" s="19">
        <f t="shared" si="373"/>
        <v>16.5</v>
      </c>
      <c r="Q2427" s="20">
        <f t="shared" si="374"/>
        <v>53.725000000000001</v>
      </c>
      <c r="R2427" s="20">
        <f t="shared" si="375"/>
        <v>46.625</v>
      </c>
      <c r="S2427" s="20">
        <f t="shared" si="376"/>
        <v>38.674999999999997</v>
      </c>
      <c r="T2427" s="20">
        <f t="shared" si="377"/>
        <v>47.875</v>
      </c>
      <c r="U2427" s="19">
        <f t="shared" si="378"/>
        <v>46.341666666666661</v>
      </c>
      <c r="V2427" s="19">
        <f t="shared" si="379"/>
        <v>46.724999999999994</v>
      </c>
    </row>
    <row r="2428" spans="1:22" ht="13.5" x14ac:dyDescent="0.25">
      <c r="A2428" s="3">
        <f>RSI!A2428</f>
        <v>45540</v>
      </c>
      <c r="B2428" s="2">
        <f>RSI!B2428</f>
        <v>5.5593000000000004</v>
      </c>
      <c r="C2428" s="2">
        <f>RSI!I2428</f>
        <v>66.041211393571416</v>
      </c>
      <c r="D2428" s="2">
        <f>MACD!E2428</f>
        <v>-3.2073856023726144E-2</v>
      </c>
      <c r="E2428" s="2">
        <f>MACD!F2428</f>
        <v>1.0267533962180385E-3</v>
      </c>
      <c r="F2428" s="2">
        <f>'Moving Avg'!D2428</f>
        <v>5.3963599999999996</v>
      </c>
      <c r="G2428" s="2">
        <f>'Moving Avg'!F2428</f>
        <v>5.2890050000000004</v>
      </c>
      <c r="H2428" s="2">
        <f>'Moving Avg'!G2428</f>
        <v>5.2328400000000013</v>
      </c>
      <c r="I2428" s="2">
        <f>'Moving Avg'!H2428</f>
        <v>4.7077</v>
      </c>
      <c r="J2428" s="17" t="str">
        <f>OBV!F2428</f>
        <v>BEARISH</v>
      </c>
      <c r="K2428" s="17" t="str">
        <f>OBV!G2428</f>
        <v>NEUTRAL</v>
      </c>
      <c r="L2428" s="17" t="str">
        <f>OBV!H2428</f>
        <v>BEARISH DIVERGENCE</v>
      </c>
      <c r="M2428" s="19">
        <f t="shared" si="370"/>
        <v>25</v>
      </c>
      <c r="N2428" s="19">
        <f t="shared" si="371"/>
        <v>100</v>
      </c>
      <c r="O2428" s="19">
        <f t="shared" si="372"/>
        <v>50</v>
      </c>
      <c r="P2428" s="19">
        <f t="shared" si="373"/>
        <v>16.5</v>
      </c>
      <c r="Q2428" s="20">
        <f t="shared" si="374"/>
        <v>53.725000000000001</v>
      </c>
      <c r="R2428" s="20">
        <f t="shared" si="375"/>
        <v>46.625</v>
      </c>
      <c r="S2428" s="20">
        <f t="shared" si="376"/>
        <v>38.674999999999997</v>
      </c>
      <c r="T2428" s="20">
        <f t="shared" si="377"/>
        <v>47.875</v>
      </c>
      <c r="U2428" s="19">
        <f t="shared" si="378"/>
        <v>46.341666666666661</v>
      </c>
      <c r="V2428" s="19">
        <f t="shared" si="379"/>
        <v>46.724999999999994</v>
      </c>
    </row>
    <row r="2429" spans="1:22" ht="13.5" x14ac:dyDescent="0.25">
      <c r="A2429" s="3">
        <f>RSI!A2429</f>
        <v>45541</v>
      </c>
      <c r="B2429" s="2">
        <f>RSI!B2429</f>
        <v>5.5018000000000002</v>
      </c>
      <c r="C2429" s="2">
        <f>RSI!I2429</f>
        <v>61.674603141505806</v>
      </c>
      <c r="D2429" s="2">
        <f>MACD!E2429</f>
        <v>-5.8362335513327146E-2</v>
      </c>
      <c r="E2429" s="2">
        <f>MACD!F2429</f>
        <v>-1.0851064385691001E-2</v>
      </c>
      <c r="F2429" s="2">
        <f>'Moving Avg'!D2429</f>
        <v>5.43086</v>
      </c>
      <c r="G2429" s="2">
        <f>'Moving Avg'!F2429</f>
        <v>5.3005049999999994</v>
      </c>
      <c r="H2429" s="2">
        <f>'Moving Avg'!G2429</f>
        <v>5.2420420000000014</v>
      </c>
      <c r="I2429" s="2">
        <f>'Moving Avg'!H2429</f>
        <v>4.7131514999999995</v>
      </c>
      <c r="J2429" s="17" t="str">
        <f>OBV!F2429</f>
        <v>BEARISH</v>
      </c>
      <c r="K2429" s="17" t="str">
        <f>OBV!G2429</f>
        <v>NEUTRAL</v>
      </c>
      <c r="L2429" s="17" t="str">
        <f>OBV!H2429</f>
        <v>BEARISH DIVERGENCE</v>
      </c>
      <c r="M2429" s="19">
        <f t="shared" si="370"/>
        <v>25</v>
      </c>
      <c r="N2429" s="19">
        <f t="shared" si="371"/>
        <v>100</v>
      </c>
      <c r="O2429" s="19">
        <f t="shared" si="372"/>
        <v>50</v>
      </c>
      <c r="P2429" s="19">
        <f t="shared" si="373"/>
        <v>16.5</v>
      </c>
      <c r="Q2429" s="20">
        <f t="shared" si="374"/>
        <v>53.725000000000001</v>
      </c>
      <c r="R2429" s="20">
        <f t="shared" si="375"/>
        <v>46.625</v>
      </c>
      <c r="S2429" s="20">
        <f t="shared" si="376"/>
        <v>38.674999999999997</v>
      </c>
      <c r="T2429" s="20">
        <f t="shared" si="377"/>
        <v>47.875</v>
      </c>
      <c r="U2429" s="19">
        <f t="shared" si="378"/>
        <v>46.341666666666661</v>
      </c>
      <c r="V2429" s="19">
        <f t="shared" si="379"/>
        <v>46.724999999999994</v>
      </c>
    </row>
    <row r="2430" spans="1:22" ht="13.5" x14ac:dyDescent="0.25">
      <c r="A2430" s="3">
        <f>RSI!A2430</f>
        <v>45544</v>
      </c>
      <c r="B2430" s="2">
        <f>RSI!B2430</f>
        <v>5.5114000000000001</v>
      </c>
      <c r="C2430" s="2">
        <f>RSI!I2430</f>
        <v>62.12487145683194</v>
      </c>
      <c r="D2430" s="2">
        <f>MACD!E2430</f>
        <v>-7.0699892543489185E-2</v>
      </c>
      <c r="E2430" s="2">
        <f>MACD!F2430</f>
        <v>-2.2820830017250639E-2</v>
      </c>
      <c r="F2430" s="2">
        <f>'Moving Avg'!D2430</f>
        <v>5.469199999999999</v>
      </c>
      <c r="G2430" s="2">
        <f>'Moving Avg'!F2430</f>
        <v>5.315364999999999</v>
      </c>
      <c r="H2430" s="2">
        <f>'Moving Avg'!G2430</f>
        <v>5.251628000000002</v>
      </c>
      <c r="I2430" s="2">
        <f>'Moving Avg'!H2430</f>
        <v>4.7185175000000008</v>
      </c>
      <c r="J2430" s="17" t="str">
        <f>OBV!F2430</f>
        <v>BULLISH</v>
      </c>
      <c r="K2430" s="17" t="str">
        <f>OBV!G2430</f>
        <v>NEUTRAL</v>
      </c>
      <c r="L2430" s="17" t="str">
        <f>OBV!H2430</f>
        <v>CONFIRMED BULLISH</v>
      </c>
      <c r="M2430" s="19">
        <f t="shared" si="370"/>
        <v>25</v>
      </c>
      <c r="N2430" s="19">
        <f t="shared" si="371"/>
        <v>100</v>
      </c>
      <c r="O2430" s="19">
        <f t="shared" si="372"/>
        <v>50</v>
      </c>
      <c r="P2430" s="19">
        <f t="shared" si="373"/>
        <v>83.5</v>
      </c>
      <c r="Q2430" s="20">
        <f t="shared" si="374"/>
        <v>63.774999999999999</v>
      </c>
      <c r="R2430" s="20">
        <f t="shared" si="375"/>
        <v>63.375</v>
      </c>
      <c r="S2430" s="20">
        <f t="shared" si="376"/>
        <v>68.825000000000003</v>
      </c>
      <c r="T2430" s="20">
        <f t="shared" si="377"/>
        <v>64.625</v>
      </c>
      <c r="U2430" s="19">
        <f t="shared" si="378"/>
        <v>65.325000000000003</v>
      </c>
      <c r="V2430" s="19">
        <f t="shared" si="379"/>
        <v>65.150000000000006</v>
      </c>
    </row>
    <row r="2431" spans="1:22" ht="13.5" x14ac:dyDescent="0.25">
      <c r="A2431" s="3">
        <f>RSI!A2431</f>
        <v>45545</v>
      </c>
      <c r="B2431" s="2">
        <f>RSI!B2431</f>
        <v>5.4922000000000004</v>
      </c>
      <c r="C2431" s="2">
        <f>RSI!I2431</f>
        <v>60.59162487607432</v>
      </c>
      <c r="D2431" s="2">
        <f>MACD!E2431</f>
        <v>-7.7930173492549493E-2</v>
      </c>
      <c r="E2431" s="2">
        <f>MACD!F2431</f>
        <v>-3.3842698712310409E-2</v>
      </c>
      <c r="F2431" s="2">
        <f>'Moving Avg'!D2431</f>
        <v>5.4864600000000001</v>
      </c>
      <c r="G2431" s="2">
        <f>'Moving Avg'!F2431</f>
        <v>5.3287849999999999</v>
      </c>
      <c r="H2431" s="2">
        <f>'Moving Avg'!G2431</f>
        <v>5.2579540000000016</v>
      </c>
      <c r="I2431" s="2">
        <f>'Moving Avg'!H2431</f>
        <v>4.7237875000000003</v>
      </c>
      <c r="J2431" s="17" t="str">
        <f>OBV!F2431</f>
        <v>BULLISH</v>
      </c>
      <c r="K2431" s="17" t="str">
        <f>OBV!G2431</f>
        <v>NEUTRAL</v>
      </c>
      <c r="L2431" s="17" t="str">
        <f>OBV!H2431</f>
        <v>CONFIRMED BULLISH</v>
      </c>
      <c r="M2431" s="19">
        <f t="shared" si="370"/>
        <v>25</v>
      </c>
      <c r="N2431" s="19">
        <f t="shared" si="371"/>
        <v>100</v>
      </c>
      <c r="O2431" s="19">
        <f t="shared" si="372"/>
        <v>50</v>
      </c>
      <c r="P2431" s="19">
        <f t="shared" si="373"/>
        <v>83.5</v>
      </c>
      <c r="Q2431" s="20">
        <f t="shared" si="374"/>
        <v>63.774999999999999</v>
      </c>
      <c r="R2431" s="20">
        <f t="shared" si="375"/>
        <v>63.375</v>
      </c>
      <c r="S2431" s="20">
        <f t="shared" si="376"/>
        <v>68.825000000000003</v>
      </c>
      <c r="T2431" s="20">
        <f t="shared" si="377"/>
        <v>64.625</v>
      </c>
      <c r="U2431" s="19">
        <f t="shared" si="378"/>
        <v>65.325000000000003</v>
      </c>
      <c r="V2431" s="19">
        <f t="shared" si="379"/>
        <v>65.150000000000006</v>
      </c>
    </row>
    <row r="2432" spans="1:22" ht="13.5" x14ac:dyDescent="0.25">
      <c r="A2432" s="3">
        <f>RSI!A2432</f>
        <v>45546</v>
      </c>
      <c r="B2432" s="2">
        <f>RSI!B2432</f>
        <v>5.4922000000000004</v>
      </c>
      <c r="C2432" s="2">
        <f>RSI!I2432</f>
        <v>60.59162487607432</v>
      </c>
      <c r="D2432" s="2">
        <f>MACD!E2432</f>
        <v>-9.532392439574533E-2</v>
      </c>
      <c r="E2432" s="2">
        <f>MACD!F2432</f>
        <v>-4.6138943848997395E-2</v>
      </c>
      <c r="F2432" s="2">
        <f>'Moving Avg'!D2432</f>
        <v>5.5113799999999999</v>
      </c>
      <c r="G2432" s="2">
        <f>'Moving Avg'!F2432</f>
        <v>5.342204999999999</v>
      </c>
      <c r="H2432" s="2">
        <f>'Moving Avg'!G2432</f>
        <v>5.2661960000000025</v>
      </c>
      <c r="I2432" s="2">
        <f>'Moving Avg'!H2432</f>
        <v>4.7293245000000006</v>
      </c>
      <c r="J2432" s="17" t="str">
        <f>OBV!F2432</f>
        <v>BULLISH</v>
      </c>
      <c r="K2432" s="17" t="str">
        <f>OBV!G2432</f>
        <v>NEUTRAL</v>
      </c>
      <c r="L2432" s="17" t="str">
        <f>OBV!H2432</f>
        <v>CONFIRMED BULLISH</v>
      </c>
      <c r="M2432" s="19">
        <f t="shared" si="370"/>
        <v>25</v>
      </c>
      <c r="N2432" s="19">
        <f t="shared" si="371"/>
        <v>100</v>
      </c>
      <c r="O2432" s="19">
        <f t="shared" si="372"/>
        <v>50</v>
      </c>
      <c r="P2432" s="19">
        <f t="shared" si="373"/>
        <v>83.5</v>
      </c>
      <c r="Q2432" s="20">
        <f t="shared" si="374"/>
        <v>63.774999999999999</v>
      </c>
      <c r="R2432" s="20">
        <f t="shared" si="375"/>
        <v>63.375</v>
      </c>
      <c r="S2432" s="20">
        <f t="shared" si="376"/>
        <v>68.825000000000003</v>
      </c>
      <c r="T2432" s="20">
        <f t="shared" si="377"/>
        <v>64.625</v>
      </c>
      <c r="U2432" s="19">
        <f t="shared" si="378"/>
        <v>65.325000000000003</v>
      </c>
      <c r="V2432" s="19">
        <f t="shared" si="379"/>
        <v>65.150000000000006</v>
      </c>
    </row>
    <row r="2433" spans="1:22" ht="13.5" x14ac:dyDescent="0.25">
      <c r="A2433" s="3">
        <f>RSI!A2433</f>
        <v>45547</v>
      </c>
      <c r="B2433" s="2">
        <f>RSI!B2433</f>
        <v>5.4825999999999997</v>
      </c>
      <c r="C2433" s="2">
        <f>RSI!I2433</f>
        <v>59.736701657119731</v>
      </c>
      <c r="D2433" s="2">
        <f>MACD!E2433</f>
        <v>-9.3982003600292074E-2</v>
      </c>
      <c r="E2433" s="2">
        <f>MACD!F2433</f>
        <v>-5.5707555799256334E-2</v>
      </c>
      <c r="F2433" s="2">
        <f>'Moving Avg'!D2433</f>
        <v>5.4960400000000007</v>
      </c>
      <c r="G2433" s="2">
        <f>'Moving Avg'!F2433</f>
        <v>5.355624999999999</v>
      </c>
      <c r="H2433" s="2">
        <f>'Moving Avg'!G2433</f>
        <v>5.2730960000000024</v>
      </c>
      <c r="I2433" s="2">
        <f>'Moving Avg'!H2433</f>
        <v>4.734591</v>
      </c>
      <c r="J2433" s="17" t="str">
        <f>OBV!F2433</f>
        <v>BULLISH</v>
      </c>
      <c r="K2433" s="17" t="str">
        <f>OBV!G2433</f>
        <v>NEUTRAL</v>
      </c>
      <c r="L2433" s="17" t="str">
        <f>OBV!H2433</f>
        <v>BULLISH DIVERGENCE</v>
      </c>
      <c r="M2433" s="19">
        <f t="shared" si="370"/>
        <v>25</v>
      </c>
      <c r="N2433" s="19">
        <f t="shared" si="371"/>
        <v>100</v>
      </c>
      <c r="O2433" s="19">
        <f t="shared" si="372"/>
        <v>50</v>
      </c>
      <c r="P2433" s="19">
        <f t="shared" si="373"/>
        <v>66.5</v>
      </c>
      <c r="Q2433" s="20">
        <f t="shared" si="374"/>
        <v>61.225000000000001</v>
      </c>
      <c r="R2433" s="20">
        <f t="shared" si="375"/>
        <v>59.125</v>
      </c>
      <c r="S2433" s="20">
        <f t="shared" si="376"/>
        <v>61.174999999999997</v>
      </c>
      <c r="T2433" s="20">
        <f t="shared" si="377"/>
        <v>60.375</v>
      </c>
      <c r="U2433" s="19">
        <f t="shared" si="378"/>
        <v>60.508333333333326</v>
      </c>
      <c r="V2433" s="19">
        <f t="shared" si="379"/>
        <v>60.474999999999994</v>
      </c>
    </row>
    <row r="2434" spans="1:22" ht="13.5" x14ac:dyDescent="0.25">
      <c r="A2434" s="3">
        <f>RSI!A2434</f>
        <v>45548</v>
      </c>
      <c r="B2434" s="2">
        <f>RSI!B2434</f>
        <v>5.3868</v>
      </c>
      <c r="C2434" s="2">
        <f>RSI!I2434</f>
        <v>51.871304722117699</v>
      </c>
      <c r="D2434" s="2">
        <f>MACD!E2434</f>
        <v>-8.6510333420375396E-2</v>
      </c>
      <c r="E2434" s="2">
        <f>MACD!F2434</f>
        <v>-6.1868111323480149E-2</v>
      </c>
      <c r="F2434" s="2">
        <f>'Moving Avg'!D2434</f>
        <v>5.4730400000000001</v>
      </c>
      <c r="G2434" s="2">
        <f>'Moving Avg'!F2434</f>
        <v>5.3589799999999999</v>
      </c>
      <c r="H2434" s="2">
        <f>'Moving Avg'!G2434</f>
        <v>5.2792300000000019</v>
      </c>
      <c r="I2434" s="2">
        <f>'Moving Avg'!H2434</f>
        <v>4.7392890000000012</v>
      </c>
      <c r="J2434" s="17" t="str">
        <f>OBV!F2434</f>
        <v>BULLISH</v>
      </c>
      <c r="K2434" s="17" t="str">
        <f>OBV!G2434</f>
        <v>NEUTRAL</v>
      </c>
      <c r="L2434" s="17" t="str">
        <f>OBV!H2434</f>
        <v>BULLISH DIVERGENCE</v>
      </c>
      <c r="M2434" s="19">
        <f t="shared" ref="M2434:M2497" si="380">IF(C2434&lt;30,50, IF(C2434&gt;70, 0, 25))</f>
        <v>25</v>
      </c>
      <c r="N2434" s="19">
        <f t="shared" ref="N2434:N2497" si="381">IF(E2434-D2434&gt;0.02, 100, IF(E2434-D2434&lt;0,0,45))</f>
        <v>100</v>
      </c>
      <c r="O2434" s="19">
        <f t="shared" ref="O2434:O2497" si="382">IF(F2434-I2434&gt;10,100,IF(F2434-I2434&gt;5,75, IF(F2434-I2434&gt;0,50,0)))</f>
        <v>50</v>
      </c>
      <c r="P2434" s="19">
        <f t="shared" ref="P2434:P2497" si="383">IF(L2434="confirmed bullish", 34, IF(L2434="bullish divergence",17, 0))+IF(J2434="bullish",33,IF(J2434="bearish",0,16.5))+IF(K2434="strong",33,IF(K2434="weak",0,16.5))</f>
        <v>66.5</v>
      </c>
      <c r="Q2434" s="20">
        <f t="shared" si="374"/>
        <v>61.225000000000001</v>
      </c>
      <c r="R2434" s="20">
        <f t="shared" si="375"/>
        <v>59.125</v>
      </c>
      <c r="S2434" s="20">
        <f t="shared" si="376"/>
        <v>61.174999999999997</v>
      </c>
      <c r="T2434" s="20">
        <f t="shared" si="377"/>
        <v>60.375</v>
      </c>
      <c r="U2434" s="19">
        <f t="shared" si="378"/>
        <v>60.508333333333326</v>
      </c>
      <c r="V2434" s="19">
        <f t="shared" si="379"/>
        <v>60.474999999999994</v>
      </c>
    </row>
    <row r="2435" spans="1:22" ht="13.5" x14ac:dyDescent="0.25">
      <c r="A2435" s="3">
        <f>RSI!A2435</f>
        <v>45551</v>
      </c>
      <c r="B2435" s="2">
        <f>RSI!B2435</f>
        <v>5.3676000000000004</v>
      </c>
      <c r="C2435" s="2">
        <f>RSI!I2435</f>
        <v>50.437938596397956</v>
      </c>
      <c r="D2435" s="2">
        <f>MACD!E2435</f>
        <v>-8.0380559536732399E-2</v>
      </c>
      <c r="E2435" s="2">
        <f>MACD!F2435</f>
        <v>-6.5570600966130599E-2</v>
      </c>
      <c r="F2435" s="2">
        <f>'Moving Avg'!D2435</f>
        <v>5.44428</v>
      </c>
      <c r="G2435" s="2">
        <f>'Moving Avg'!F2435</f>
        <v>5.3661699999999994</v>
      </c>
      <c r="H2435" s="2">
        <f>'Moving Avg'!G2435</f>
        <v>5.2849800000000018</v>
      </c>
      <c r="I2435" s="2">
        <f>'Moving Avg'!H2435</f>
        <v>4.7442030000000015</v>
      </c>
      <c r="J2435" s="17" t="str">
        <f>OBV!F2435</f>
        <v>BEARISH</v>
      </c>
      <c r="K2435" s="17" t="str">
        <f>OBV!G2435</f>
        <v>NEUTRAL</v>
      </c>
      <c r="L2435" s="17" t="str">
        <f>OBV!H2435</f>
        <v>CONFIRMED BEARISH</v>
      </c>
      <c r="M2435" s="19">
        <f t="shared" si="380"/>
        <v>25</v>
      </c>
      <c r="N2435" s="19">
        <f t="shared" si="381"/>
        <v>45</v>
      </c>
      <c r="O2435" s="19">
        <f t="shared" si="382"/>
        <v>50</v>
      </c>
      <c r="P2435" s="19">
        <f t="shared" si="383"/>
        <v>16.5</v>
      </c>
      <c r="Q2435" s="20">
        <f t="shared" ref="Q2435:Q2498" si="384">0.35*M2435+N2435*0.35+O2435*0.15+P2435*0.15</f>
        <v>34.475000000000001</v>
      </c>
      <c r="R2435" s="20">
        <f t="shared" ref="R2435:R2498" si="385">M2435*0.2+N2435*0.2+O2435*0.35+P2435*0.25</f>
        <v>35.625</v>
      </c>
      <c r="S2435" s="20">
        <f t="shared" ref="S2435:S2498" si="386">M2435*0.15+N2435*0.15+O2435*0.25+P2435*0.45</f>
        <v>30.425000000000001</v>
      </c>
      <c r="T2435" s="20">
        <f t="shared" ref="T2435:T2498" si="387">0.25*SUM(M2435:P2435)</f>
        <v>34.125</v>
      </c>
      <c r="U2435" s="19">
        <f t="shared" ref="U2435:U2498" si="388">SUM(Q2435:S2435)/3</f>
        <v>33.508333333333333</v>
      </c>
      <c r="V2435" s="19">
        <f t="shared" ref="V2435:V2498" si="389">SUM(Q2435:T2435)/4</f>
        <v>33.662499999999994</v>
      </c>
    </row>
    <row r="2436" spans="1:22" ht="13.5" x14ac:dyDescent="0.25">
      <c r="A2436" s="3">
        <f>RSI!A2436</f>
        <v>45552</v>
      </c>
      <c r="B2436" s="2">
        <f>RSI!B2436</f>
        <v>5.3197000000000001</v>
      </c>
      <c r="C2436" s="2">
        <f>RSI!I2436</f>
        <v>46.952124805589413</v>
      </c>
      <c r="D2436" s="2">
        <f>MACD!E2436</f>
        <v>-5.8398194704399664E-2</v>
      </c>
      <c r="E2436" s="2">
        <f>MACD!F2436</f>
        <v>-6.4136119713784412E-2</v>
      </c>
      <c r="F2436" s="2">
        <f>'Moving Avg'!D2436</f>
        <v>5.4097799999999996</v>
      </c>
      <c r="G2436" s="2">
        <f>'Moving Avg'!F2436</f>
        <v>5.3733599999999999</v>
      </c>
      <c r="H2436" s="2">
        <f>'Moving Avg'!G2436</f>
        <v>5.2895820000000011</v>
      </c>
      <c r="I2436" s="2">
        <f>'Moving Avg'!H2436</f>
        <v>4.748521000000002</v>
      </c>
      <c r="J2436" s="17" t="str">
        <f>OBV!F2436</f>
        <v>BEARISH</v>
      </c>
      <c r="K2436" s="17" t="str">
        <f>OBV!G2436</f>
        <v>NEUTRAL</v>
      </c>
      <c r="L2436" s="17" t="str">
        <f>OBV!H2436</f>
        <v>CONFIRMED BEARISH</v>
      </c>
      <c r="M2436" s="19">
        <f t="shared" si="380"/>
        <v>25</v>
      </c>
      <c r="N2436" s="19">
        <f t="shared" si="381"/>
        <v>0</v>
      </c>
      <c r="O2436" s="19">
        <f t="shared" si="382"/>
        <v>50</v>
      </c>
      <c r="P2436" s="19">
        <f t="shared" si="383"/>
        <v>16.5</v>
      </c>
      <c r="Q2436" s="20">
        <f t="shared" si="384"/>
        <v>18.725000000000001</v>
      </c>
      <c r="R2436" s="20">
        <f t="shared" si="385"/>
        <v>26.625</v>
      </c>
      <c r="S2436" s="20">
        <f t="shared" si="386"/>
        <v>23.675000000000001</v>
      </c>
      <c r="T2436" s="20">
        <f t="shared" si="387"/>
        <v>22.875</v>
      </c>
      <c r="U2436" s="19">
        <f t="shared" si="388"/>
        <v>23.008333333333336</v>
      </c>
      <c r="V2436" s="19">
        <f t="shared" si="389"/>
        <v>22.975000000000001</v>
      </c>
    </row>
    <row r="2437" spans="1:22" ht="13.5" x14ac:dyDescent="0.25">
      <c r="A2437" s="3">
        <f>RSI!A2437</f>
        <v>45553</v>
      </c>
      <c r="B2437" s="2">
        <f>RSI!B2437</f>
        <v>5.3483999999999998</v>
      </c>
      <c r="C2437" s="2">
        <f>RSI!I2437</f>
        <v>49.216760375157172</v>
      </c>
      <c r="D2437" s="2">
        <f>MACD!E2437</f>
        <v>-4.754593513827654E-2</v>
      </c>
      <c r="E2437" s="2">
        <f>MACD!F2437</f>
        <v>-6.0818082798682845E-2</v>
      </c>
      <c r="F2437" s="2">
        <f>'Moving Avg'!D2437</f>
        <v>5.3810199999999995</v>
      </c>
      <c r="G2437" s="2">
        <f>'Moving Avg'!F2437</f>
        <v>5.3752749999999994</v>
      </c>
      <c r="H2437" s="2">
        <f>'Moving Avg'!G2437</f>
        <v>5.2947580000000016</v>
      </c>
      <c r="I2437" s="2">
        <f>'Moving Avg'!H2437</f>
        <v>4.7529825000000008</v>
      </c>
      <c r="J2437" s="17" t="str">
        <f>OBV!F2437</f>
        <v>BEARISH</v>
      </c>
      <c r="K2437" s="17" t="str">
        <f>OBV!G2437</f>
        <v>NEUTRAL</v>
      </c>
      <c r="L2437" s="17" t="str">
        <f>OBV!H2437</f>
        <v>CONFIRMED BEARISH</v>
      </c>
      <c r="M2437" s="19">
        <f t="shared" si="380"/>
        <v>25</v>
      </c>
      <c r="N2437" s="19">
        <f t="shared" si="381"/>
        <v>0</v>
      </c>
      <c r="O2437" s="19">
        <f t="shared" si="382"/>
        <v>50</v>
      </c>
      <c r="P2437" s="19">
        <f t="shared" si="383"/>
        <v>16.5</v>
      </c>
      <c r="Q2437" s="20">
        <f t="shared" si="384"/>
        <v>18.725000000000001</v>
      </c>
      <c r="R2437" s="20">
        <f t="shared" si="385"/>
        <v>26.625</v>
      </c>
      <c r="S2437" s="20">
        <f t="shared" si="386"/>
        <v>23.675000000000001</v>
      </c>
      <c r="T2437" s="20">
        <f t="shared" si="387"/>
        <v>22.875</v>
      </c>
      <c r="U2437" s="19">
        <f t="shared" si="388"/>
        <v>23.008333333333336</v>
      </c>
      <c r="V2437" s="19">
        <f t="shared" si="389"/>
        <v>22.975000000000001</v>
      </c>
    </row>
    <row r="2438" spans="1:22" ht="13.5" x14ac:dyDescent="0.25">
      <c r="A2438" s="3">
        <f>RSI!A2438</f>
        <v>45554</v>
      </c>
      <c r="B2438" s="2">
        <f>RSI!B2438</f>
        <v>5.3676000000000004</v>
      </c>
      <c r="C2438" s="2">
        <f>RSI!I2438</f>
        <v>50.732060794243935</v>
      </c>
      <c r="D2438" s="2">
        <f>MACD!E2438</f>
        <v>-1.0212729664666576E-2</v>
      </c>
      <c r="E2438" s="2">
        <f>MACD!F2438</f>
        <v>-5.0697012171879594E-2</v>
      </c>
      <c r="F2438" s="2">
        <f>'Moving Avg'!D2438</f>
        <v>5.3580199999999998</v>
      </c>
      <c r="G2438" s="2">
        <f>'Moving Avg'!F2438</f>
        <v>5.3781499999999998</v>
      </c>
      <c r="H2438" s="2">
        <f>'Moving Avg'!G2438</f>
        <v>5.2987840000000013</v>
      </c>
      <c r="I2438" s="2">
        <f>'Moving Avg'!H2438</f>
        <v>4.7575400000000023</v>
      </c>
      <c r="J2438" s="17" t="str">
        <f>OBV!F2438</f>
        <v>BEARISH</v>
      </c>
      <c r="K2438" s="17" t="str">
        <f>OBV!G2438</f>
        <v>NEUTRAL</v>
      </c>
      <c r="L2438" s="17" t="str">
        <f>OBV!H2438</f>
        <v>CONFIRMED BEARISH</v>
      </c>
      <c r="M2438" s="19">
        <f t="shared" si="380"/>
        <v>25</v>
      </c>
      <c r="N2438" s="19">
        <f t="shared" si="381"/>
        <v>0</v>
      </c>
      <c r="O2438" s="19">
        <f t="shared" si="382"/>
        <v>50</v>
      </c>
      <c r="P2438" s="19">
        <f t="shared" si="383"/>
        <v>16.5</v>
      </c>
      <c r="Q2438" s="20">
        <f t="shared" si="384"/>
        <v>18.725000000000001</v>
      </c>
      <c r="R2438" s="20">
        <f t="shared" si="385"/>
        <v>26.625</v>
      </c>
      <c r="S2438" s="20">
        <f t="shared" si="386"/>
        <v>23.675000000000001</v>
      </c>
      <c r="T2438" s="20">
        <f t="shared" si="387"/>
        <v>22.875</v>
      </c>
      <c r="U2438" s="19">
        <f t="shared" si="388"/>
        <v>23.008333333333336</v>
      </c>
      <c r="V2438" s="19">
        <f t="shared" si="389"/>
        <v>22.975000000000001</v>
      </c>
    </row>
    <row r="2439" spans="1:22" ht="13.5" x14ac:dyDescent="0.25">
      <c r="A2439" s="3">
        <f>RSI!A2439</f>
        <v>45555</v>
      </c>
      <c r="B2439" s="2">
        <f>RSI!B2439</f>
        <v>5.3868</v>
      </c>
      <c r="C2439" s="2">
        <f>RSI!I2439</f>
        <v>52.265940817906923</v>
      </c>
      <c r="D2439" s="2">
        <f>MACD!E2439</f>
        <v>1.1069556443313644E-2</v>
      </c>
      <c r="E2439" s="2">
        <f>MACD!F2439</f>
        <v>-3.8343698448840946E-2</v>
      </c>
      <c r="F2439" s="2">
        <f>'Moving Avg'!D2439</f>
        <v>5.3580199999999998</v>
      </c>
      <c r="G2439" s="2">
        <f>'Moving Avg'!F2439</f>
        <v>5.3877349999999993</v>
      </c>
      <c r="H2439" s="2">
        <f>'Moving Avg'!G2439</f>
        <v>5.3039600000000018</v>
      </c>
      <c r="I2439" s="2">
        <f>'Moving Avg'!H2439</f>
        <v>4.7623275000000014</v>
      </c>
      <c r="J2439" s="17" t="str">
        <f>OBV!F2439</f>
        <v>BEARISH</v>
      </c>
      <c r="K2439" s="17" t="str">
        <f>OBV!G2439</f>
        <v>NEUTRAL</v>
      </c>
      <c r="L2439" s="17" t="str">
        <f>OBV!H2439</f>
        <v>NEUTRAL</v>
      </c>
      <c r="M2439" s="19">
        <f t="shared" si="380"/>
        <v>25</v>
      </c>
      <c r="N2439" s="19">
        <f t="shared" si="381"/>
        <v>0</v>
      </c>
      <c r="O2439" s="19">
        <f t="shared" si="382"/>
        <v>50</v>
      </c>
      <c r="P2439" s="19">
        <f t="shared" si="383"/>
        <v>16.5</v>
      </c>
      <c r="Q2439" s="20">
        <f t="shared" si="384"/>
        <v>18.725000000000001</v>
      </c>
      <c r="R2439" s="20">
        <f t="shared" si="385"/>
        <v>26.625</v>
      </c>
      <c r="S2439" s="20">
        <f t="shared" si="386"/>
        <v>23.675000000000001</v>
      </c>
      <c r="T2439" s="20">
        <f t="shared" si="387"/>
        <v>22.875</v>
      </c>
      <c r="U2439" s="19">
        <f t="shared" si="388"/>
        <v>23.008333333333336</v>
      </c>
      <c r="V2439" s="19">
        <f t="shared" si="389"/>
        <v>22.975000000000001</v>
      </c>
    </row>
    <row r="2440" spans="1:22" ht="13.5" x14ac:dyDescent="0.25">
      <c r="A2440" s="3">
        <f>RSI!A2440</f>
        <v>45558</v>
      </c>
      <c r="B2440" s="2">
        <f>RSI!B2440</f>
        <v>5.3868</v>
      </c>
      <c r="C2440" s="2">
        <f>RSI!I2440</f>
        <v>52.265940817906909</v>
      </c>
      <c r="D2440" s="2">
        <f>MACD!E2440</f>
        <v>3.0405027822006936E-2</v>
      </c>
      <c r="E2440" s="2">
        <f>MACD!F2440</f>
        <v>-2.4593953194671371E-2</v>
      </c>
      <c r="F2440" s="2">
        <f>'Moving Avg'!D2440</f>
        <v>5.3618600000000001</v>
      </c>
      <c r="G2440" s="2">
        <f>'Moving Avg'!F2440</f>
        <v>5.3934849999999992</v>
      </c>
      <c r="H2440" s="2">
        <f>'Moving Avg'!G2440</f>
        <v>5.3100940000000012</v>
      </c>
      <c r="I2440" s="2">
        <f>'Moving Avg'!H2440</f>
        <v>4.7672040000000013</v>
      </c>
      <c r="J2440" s="17" t="str">
        <f>OBV!F2440</f>
        <v>BULLISH</v>
      </c>
      <c r="K2440" s="17" t="str">
        <f>OBV!G2440</f>
        <v>NEUTRAL</v>
      </c>
      <c r="L2440" s="17" t="str">
        <f>OBV!H2440</f>
        <v>CONFIRMED BULLISH</v>
      </c>
      <c r="M2440" s="19">
        <f t="shared" si="380"/>
        <v>25</v>
      </c>
      <c r="N2440" s="19">
        <f t="shared" si="381"/>
        <v>0</v>
      </c>
      <c r="O2440" s="19">
        <f t="shared" si="382"/>
        <v>50</v>
      </c>
      <c r="P2440" s="19">
        <f t="shared" si="383"/>
        <v>83.5</v>
      </c>
      <c r="Q2440" s="20">
        <f t="shared" si="384"/>
        <v>28.774999999999999</v>
      </c>
      <c r="R2440" s="20">
        <f t="shared" si="385"/>
        <v>43.375</v>
      </c>
      <c r="S2440" s="20">
        <f t="shared" si="386"/>
        <v>53.825000000000003</v>
      </c>
      <c r="T2440" s="20">
        <f t="shared" si="387"/>
        <v>39.625</v>
      </c>
      <c r="U2440" s="19">
        <f t="shared" si="388"/>
        <v>41.991666666666667</v>
      </c>
      <c r="V2440" s="19">
        <f t="shared" si="389"/>
        <v>41.400000000000006</v>
      </c>
    </row>
    <row r="2441" spans="1:22" ht="13.5" x14ac:dyDescent="0.25">
      <c r="A2441" s="3">
        <f>RSI!A2441</f>
        <v>45559</v>
      </c>
      <c r="B2441" s="2">
        <f>RSI!B2441</f>
        <v>5.3868</v>
      </c>
      <c r="C2441" s="2">
        <f>RSI!I2441</f>
        <v>52.265940817906923</v>
      </c>
      <c r="D2441" s="2">
        <f>MACD!E2441</f>
        <v>4.3673502231842853E-2</v>
      </c>
      <c r="E2441" s="2">
        <f>MACD!F2441</f>
        <v>-1.0940462109368528E-2</v>
      </c>
      <c r="F2441" s="2">
        <f>'Moving Avg'!D2441</f>
        <v>5.3752800000000009</v>
      </c>
      <c r="G2441" s="2">
        <f>'Moving Avg'!F2441</f>
        <v>5.398279999999998</v>
      </c>
      <c r="H2441" s="2">
        <f>'Moving Avg'!G2441</f>
        <v>5.3162280000000006</v>
      </c>
      <c r="I2441" s="2">
        <f>'Moving Avg'!H2441</f>
        <v>4.7719020000000008</v>
      </c>
      <c r="J2441" s="17" t="str">
        <f>OBV!F2441</f>
        <v>BULLISH</v>
      </c>
      <c r="K2441" s="17" t="str">
        <f>OBV!G2441</f>
        <v>NEUTRAL</v>
      </c>
      <c r="L2441" s="17" t="str">
        <f>OBV!H2441</f>
        <v>CONFIRMED BULLISH</v>
      </c>
      <c r="M2441" s="19">
        <f t="shared" si="380"/>
        <v>25</v>
      </c>
      <c r="N2441" s="19">
        <f t="shared" si="381"/>
        <v>0</v>
      </c>
      <c r="O2441" s="19">
        <f t="shared" si="382"/>
        <v>50</v>
      </c>
      <c r="P2441" s="19">
        <f t="shared" si="383"/>
        <v>83.5</v>
      </c>
      <c r="Q2441" s="20">
        <f t="shared" si="384"/>
        <v>28.774999999999999</v>
      </c>
      <c r="R2441" s="20">
        <f t="shared" si="385"/>
        <v>43.375</v>
      </c>
      <c r="S2441" s="20">
        <f t="shared" si="386"/>
        <v>53.825000000000003</v>
      </c>
      <c r="T2441" s="20">
        <f t="shared" si="387"/>
        <v>39.625</v>
      </c>
      <c r="U2441" s="19">
        <f t="shared" si="388"/>
        <v>41.991666666666667</v>
      </c>
      <c r="V2441" s="19">
        <f t="shared" si="389"/>
        <v>41.400000000000006</v>
      </c>
    </row>
    <row r="2442" spans="1:22" ht="13.5" x14ac:dyDescent="0.25">
      <c r="A2442" s="3">
        <f>RSI!A2442</f>
        <v>45560</v>
      </c>
      <c r="B2442" s="2">
        <f>RSI!B2442</f>
        <v>5.3868</v>
      </c>
      <c r="C2442" s="2">
        <f>RSI!I2442</f>
        <v>52.265940817906923</v>
      </c>
      <c r="D2442" s="2">
        <f>MACD!E2442</f>
        <v>5.477246648761902E-2</v>
      </c>
      <c r="E2442" s="2">
        <f>MACD!F2442</f>
        <v>2.2021236100289825E-3</v>
      </c>
      <c r="F2442" s="2">
        <f>'Moving Avg'!D2442</f>
        <v>5.3829600000000006</v>
      </c>
      <c r="G2442" s="2">
        <f>'Moving Avg'!F2442</f>
        <v>5.4064299999999985</v>
      </c>
      <c r="H2442" s="2">
        <f>'Moving Avg'!G2442</f>
        <v>5.3219800000000008</v>
      </c>
      <c r="I2442" s="2">
        <f>'Moving Avg'!H2442</f>
        <v>4.7766000000000011</v>
      </c>
      <c r="J2442" s="17" t="str">
        <f>OBV!F2442</f>
        <v>BULLISH</v>
      </c>
      <c r="K2442" s="17" t="str">
        <f>OBV!G2442</f>
        <v>NEUTRAL</v>
      </c>
      <c r="L2442" s="17" t="str">
        <f>OBV!H2442</f>
        <v>CONFIRMED BULLISH</v>
      </c>
      <c r="M2442" s="19">
        <f t="shared" si="380"/>
        <v>25</v>
      </c>
      <c r="N2442" s="19">
        <f t="shared" si="381"/>
        <v>0</v>
      </c>
      <c r="O2442" s="19">
        <f t="shared" si="382"/>
        <v>50</v>
      </c>
      <c r="P2442" s="19">
        <f t="shared" si="383"/>
        <v>83.5</v>
      </c>
      <c r="Q2442" s="20">
        <f t="shared" si="384"/>
        <v>28.774999999999999</v>
      </c>
      <c r="R2442" s="20">
        <f t="shared" si="385"/>
        <v>43.375</v>
      </c>
      <c r="S2442" s="20">
        <f t="shared" si="386"/>
        <v>53.825000000000003</v>
      </c>
      <c r="T2442" s="20">
        <f t="shared" si="387"/>
        <v>39.625</v>
      </c>
      <c r="U2442" s="19">
        <f t="shared" si="388"/>
        <v>41.991666666666667</v>
      </c>
      <c r="V2442" s="19">
        <f t="shared" si="389"/>
        <v>41.400000000000006</v>
      </c>
    </row>
    <row r="2443" spans="1:22" ht="13.5" x14ac:dyDescent="0.25">
      <c r="A2443" s="3">
        <f>RSI!A2443</f>
        <v>45561</v>
      </c>
      <c r="B2443" s="2">
        <f>RSI!B2443</f>
        <v>5.3676000000000004</v>
      </c>
      <c r="C2443" s="2">
        <f>RSI!I2443</f>
        <v>50.165219489112928</v>
      </c>
      <c r="D2443" s="2">
        <f>MACD!E2443</f>
        <v>6.3990487297841625E-2</v>
      </c>
      <c r="E2443" s="2">
        <f>MACD!F2443</f>
        <v>1.4559796347591511E-2</v>
      </c>
      <c r="F2443" s="2">
        <f>'Moving Avg'!D2443</f>
        <v>5.3829599999999997</v>
      </c>
      <c r="G2443" s="2">
        <f>'Moving Avg'!F2443</f>
        <v>5.408344999999998</v>
      </c>
      <c r="H2443" s="2">
        <f>'Moving Avg'!G2443</f>
        <v>5.3277299999999999</v>
      </c>
      <c r="I2443" s="2">
        <f>'Moving Avg'!H2443</f>
        <v>4.7812020000000013</v>
      </c>
      <c r="J2443" s="17" t="str">
        <f>OBV!F2443</f>
        <v>BEARISH</v>
      </c>
      <c r="K2443" s="17" t="str">
        <f>OBV!G2443</f>
        <v>NEUTRAL</v>
      </c>
      <c r="L2443" s="17" t="str">
        <f>OBV!H2443</f>
        <v>NEUTRAL</v>
      </c>
      <c r="M2443" s="19">
        <f t="shared" si="380"/>
        <v>25</v>
      </c>
      <c r="N2443" s="19">
        <f t="shared" si="381"/>
        <v>0</v>
      </c>
      <c r="O2443" s="19">
        <f t="shared" si="382"/>
        <v>50</v>
      </c>
      <c r="P2443" s="19">
        <f t="shared" si="383"/>
        <v>16.5</v>
      </c>
      <c r="Q2443" s="20">
        <f t="shared" si="384"/>
        <v>18.725000000000001</v>
      </c>
      <c r="R2443" s="20">
        <f t="shared" si="385"/>
        <v>26.625</v>
      </c>
      <c r="S2443" s="20">
        <f t="shared" si="386"/>
        <v>23.675000000000001</v>
      </c>
      <c r="T2443" s="20">
        <f t="shared" si="387"/>
        <v>22.875</v>
      </c>
      <c r="U2443" s="19">
        <f t="shared" si="388"/>
        <v>23.008333333333336</v>
      </c>
      <c r="V2443" s="19">
        <f t="shared" si="389"/>
        <v>22.975000000000001</v>
      </c>
    </row>
    <row r="2444" spans="1:22" ht="13.5" x14ac:dyDescent="0.25">
      <c r="A2444" s="3">
        <f>RSI!A2444</f>
        <v>45562</v>
      </c>
      <c r="B2444" s="2">
        <f>RSI!B2444</f>
        <v>5.4634999999999998</v>
      </c>
      <c r="C2444" s="2">
        <f>RSI!I2444</f>
        <v>59.024123341591874</v>
      </c>
      <c r="D2444" s="2">
        <f>MACD!E2444</f>
        <v>4.9951723120120306E-2</v>
      </c>
      <c r="E2444" s="2">
        <f>MACD!F2444</f>
        <v>2.1638181702097269E-2</v>
      </c>
      <c r="F2444" s="2">
        <f>'Moving Avg'!D2444</f>
        <v>5.3982999999999999</v>
      </c>
      <c r="G2444" s="2">
        <f>'Moving Avg'!F2444</f>
        <v>5.415054999999998</v>
      </c>
      <c r="H2444" s="2">
        <f>'Moving Avg'!G2444</f>
        <v>5.3353980000000014</v>
      </c>
      <c r="I2444" s="2">
        <f>'Moving Avg'!H2444</f>
        <v>4.7862390000000001</v>
      </c>
      <c r="J2444" s="17" t="str">
        <f>OBV!F2444</f>
        <v>BEARISH</v>
      </c>
      <c r="K2444" s="17" t="str">
        <f>OBV!G2444</f>
        <v>NEUTRAL</v>
      </c>
      <c r="L2444" s="17" t="str">
        <f>OBV!H2444</f>
        <v>BEARISH DIVERGENCE</v>
      </c>
      <c r="M2444" s="19">
        <f t="shared" si="380"/>
        <v>25</v>
      </c>
      <c r="N2444" s="19">
        <f t="shared" si="381"/>
        <v>0</v>
      </c>
      <c r="O2444" s="19">
        <f t="shared" si="382"/>
        <v>50</v>
      </c>
      <c r="P2444" s="19">
        <f t="shared" si="383"/>
        <v>16.5</v>
      </c>
      <c r="Q2444" s="20">
        <f t="shared" si="384"/>
        <v>18.725000000000001</v>
      </c>
      <c r="R2444" s="20">
        <f t="shared" si="385"/>
        <v>26.625</v>
      </c>
      <c r="S2444" s="20">
        <f t="shared" si="386"/>
        <v>23.675000000000001</v>
      </c>
      <c r="T2444" s="20">
        <f t="shared" si="387"/>
        <v>22.875</v>
      </c>
      <c r="U2444" s="19">
        <f t="shared" si="388"/>
        <v>23.008333333333336</v>
      </c>
      <c r="V2444" s="19">
        <f t="shared" si="389"/>
        <v>22.975000000000001</v>
      </c>
    </row>
    <row r="2445" spans="1:22" ht="13.5" x14ac:dyDescent="0.25">
      <c r="A2445" s="3">
        <f>RSI!A2445</f>
        <v>45565</v>
      </c>
      <c r="B2445" s="2">
        <f>RSI!B2445</f>
        <v>5.3388</v>
      </c>
      <c r="C2445" s="2">
        <f>RSI!I2445</f>
        <v>47.25969383228157</v>
      </c>
      <c r="D2445" s="2">
        <f>MACD!E2445</f>
        <v>4.3792557760138351E-2</v>
      </c>
      <c r="E2445" s="2">
        <f>MACD!F2445</f>
        <v>2.6069056913705486E-2</v>
      </c>
      <c r="F2445" s="2">
        <f>'Moving Avg'!D2445</f>
        <v>5.3887</v>
      </c>
      <c r="G2445" s="2">
        <f>'Moving Avg'!F2445</f>
        <v>5.4160099999999982</v>
      </c>
      <c r="H2445" s="2">
        <f>'Moving Avg'!G2445</f>
        <v>5.3398060000000012</v>
      </c>
      <c r="I2445" s="2">
        <f>'Moving Avg'!H2445</f>
        <v>4.7906970000000015</v>
      </c>
      <c r="J2445" s="17" t="str">
        <f>OBV!F2445</f>
        <v>BEARISH</v>
      </c>
      <c r="K2445" s="17" t="str">
        <f>OBV!G2445</f>
        <v>NEUTRAL</v>
      </c>
      <c r="L2445" s="17" t="str">
        <f>OBV!H2445</f>
        <v>CONFIRMED BEARISH</v>
      </c>
      <c r="M2445" s="19">
        <f t="shared" si="380"/>
        <v>25</v>
      </c>
      <c r="N2445" s="19">
        <f t="shared" si="381"/>
        <v>0</v>
      </c>
      <c r="O2445" s="19">
        <f t="shared" si="382"/>
        <v>50</v>
      </c>
      <c r="P2445" s="19">
        <f t="shared" si="383"/>
        <v>16.5</v>
      </c>
      <c r="Q2445" s="20">
        <f t="shared" si="384"/>
        <v>18.725000000000001</v>
      </c>
      <c r="R2445" s="20">
        <f t="shared" si="385"/>
        <v>26.625</v>
      </c>
      <c r="S2445" s="20">
        <f t="shared" si="386"/>
        <v>23.675000000000001</v>
      </c>
      <c r="T2445" s="20">
        <f t="shared" si="387"/>
        <v>22.875</v>
      </c>
      <c r="U2445" s="19">
        <f t="shared" si="388"/>
        <v>23.008333333333336</v>
      </c>
      <c r="V2445" s="19">
        <f t="shared" si="389"/>
        <v>22.975000000000001</v>
      </c>
    </row>
    <row r="2446" spans="1:22" ht="13.5" x14ac:dyDescent="0.25">
      <c r="A2446" s="3">
        <f>RSI!A2446</f>
        <v>45566</v>
      </c>
      <c r="B2446" s="2">
        <f>RSI!B2446</f>
        <v>5.3388</v>
      </c>
      <c r="C2446" s="2">
        <f>RSI!I2446</f>
        <v>47.25969383228157</v>
      </c>
      <c r="D2446" s="2">
        <f>MACD!E2446</f>
        <v>3.1426914725849464E-2</v>
      </c>
      <c r="E2446" s="2">
        <f>MACD!F2446</f>
        <v>2.7140628476134285E-2</v>
      </c>
      <c r="F2446" s="2">
        <f>'Moving Avg'!D2446</f>
        <v>5.3790999999999993</v>
      </c>
      <c r="G2446" s="2">
        <f>'Moving Avg'!F2446</f>
        <v>5.4126549999999991</v>
      </c>
      <c r="H2446" s="2">
        <f>'Moving Avg'!G2446</f>
        <v>5.3445979999999995</v>
      </c>
      <c r="I2446" s="2">
        <f>'Moving Avg'!H2446</f>
        <v>4.7953335000000008</v>
      </c>
      <c r="J2446" s="17" t="str">
        <f>OBV!F2446</f>
        <v>BEARISH</v>
      </c>
      <c r="K2446" s="17" t="str">
        <f>OBV!G2446</f>
        <v>NEUTRAL</v>
      </c>
      <c r="L2446" s="17" t="str">
        <f>OBV!H2446</f>
        <v>CONFIRMED BEARISH</v>
      </c>
      <c r="M2446" s="19">
        <f t="shared" si="380"/>
        <v>25</v>
      </c>
      <c r="N2446" s="19">
        <f t="shared" si="381"/>
        <v>0</v>
      </c>
      <c r="O2446" s="19">
        <f t="shared" si="382"/>
        <v>50</v>
      </c>
      <c r="P2446" s="19">
        <f t="shared" si="383"/>
        <v>16.5</v>
      </c>
      <c r="Q2446" s="20">
        <f t="shared" si="384"/>
        <v>18.725000000000001</v>
      </c>
      <c r="R2446" s="20">
        <f t="shared" si="385"/>
        <v>26.625</v>
      </c>
      <c r="S2446" s="20">
        <f t="shared" si="386"/>
        <v>23.675000000000001</v>
      </c>
      <c r="T2446" s="20">
        <f t="shared" si="387"/>
        <v>22.875</v>
      </c>
      <c r="U2446" s="19">
        <f t="shared" si="388"/>
        <v>23.008333333333336</v>
      </c>
      <c r="V2446" s="19">
        <f t="shared" si="389"/>
        <v>22.975000000000001</v>
      </c>
    </row>
    <row r="2447" spans="1:22" ht="13.5" x14ac:dyDescent="0.25">
      <c r="A2447" s="3">
        <f>RSI!A2447</f>
        <v>45567</v>
      </c>
      <c r="B2447" s="2">
        <f>RSI!B2447</f>
        <v>5.3388</v>
      </c>
      <c r="C2447" s="2">
        <f>RSI!I2447</f>
        <v>47.25969383228157</v>
      </c>
      <c r="D2447" s="2">
        <f>MACD!E2447</f>
        <v>2.5578312180741136E-2</v>
      </c>
      <c r="E2447" s="2">
        <f>MACD!F2447</f>
        <v>2.6828165217055659E-2</v>
      </c>
      <c r="F2447" s="2">
        <f>'Moving Avg'!D2447</f>
        <v>5.3694999999999995</v>
      </c>
      <c r="G2447" s="2">
        <f>'Moving Avg'!F2447</f>
        <v>5.4112149999999994</v>
      </c>
      <c r="H2447" s="2">
        <f>'Moving Avg'!G2447</f>
        <v>5.3474719999999998</v>
      </c>
      <c r="I2447" s="2">
        <f>'Moving Avg'!H2447</f>
        <v>4.7998365000000005</v>
      </c>
      <c r="J2447" s="17" t="str">
        <f>OBV!F2447</f>
        <v>BEARISH</v>
      </c>
      <c r="K2447" s="17" t="str">
        <f>OBV!G2447</f>
        <v>NEUTRAL</v>
      </c>
      <c r="L2447" s="17" t="str">
        <f>OBV!H2447</f>
        <v>CONFIRMED BEARISH</v>
      </c>
      <c r="M2447" s="19">
        <f t="shared" si="380"/>
        <v>25</v>
      </c>
      <c r="N2447" s="19">
        <f t="shared" si="381"/>
        <v>45</v>
      </c>
      <c r="O2447" s="19">
        <f t="shared" si="382"/>
        <v>50</v>
      </c>
      <c r="P2447" s="19">
        <f t="shared" si="383"/>
        <v>16.5</v>
      </c>
      <c r="Q2447" s="20">
        <f t="shared" si="384"/>
        <v>34.475000000000001</v>
      </c>
      <c r="R2447" s="20">
        <f t="shared" si="385"/>
        <v>35.625</v>
      </c>
      <c r="S2447" s="20">
        <f t="shared" si="386"/>
        <v>30.425000000000001</v>
      </c>
      <c r="T2447" s="20">
        <f t="shared" si="387"/>
        <v>34.125</v>
      </c>
      <c r="U2447" s="19">
        <f t="shared" si="388"/>
        <v>33.508333333333333</v>
      </c>
      <c r="V2447" s="19">
        <f t="shared" si="389"/>
        <v>33.662499999999994</v>
      </c>
    </row>
    <row r="2448" spans="1:22" ht="13.5" x14ac:dyDescent="0.25">
      <c r="A2448" s="3">
        <f>RSI!A2448</f>
        <v>45568</v>
      </c>
      <c r="B2448" s="2">
        <f>RSI!B2448</f>
        <v>5.2908999999999997</v>
      </c>
      <c r="C2448" s="2">
        <f>RSI!I2448</f>
        <v>43.134978141577193</v>
      </c>
      <c r="D2448" s="2">
        <f>MACD!E2448</f>
        <v>2.7315978993767587E-2</v>
      </c>
      <c r="E2448" s="2">
        <f>MACD!F2448</f>
        <v>2.6925727972398047E-2</v>
      </c>
      <c r="F2448" s="2">
        <f>'Moving Avg'!D2448</f>
        <v>5.3541599999999994</v>
      </c>
      <c r="G2448" s="2">
        <f>'Moving Avg'!F2448</f>
        <v>5.3977950000000003</v>
      </c>
      <c r="H2448" s="2">
        <f>'Moving Avg'!G2448</f>
        <v>5.3459380000000012</v>
      </c>
      <c r="I2448" s="2">
        <f>'Moving Avg'!H2448</f>
        <v>4.804055</v>
      </c>
      <c r="J2448" s="17" t="str">
        <f>OBV!F2448</f>
        <v>BEARISH</v>
      </c>
      <c r="K2448" s="17" t="str">
        <f>OBV!G2448</f>
        <v>NEUTRAL</v>
      </c>
      <c r="L2448" s="17" t="str">
        <f>OBV!H2448</f>
        <v>CONFIRMED BEARISH</v>
      </c>
      <c r="M2448" s="19">
        <f t="shared" si="380"/>
        <v>25</v>
      </c>
      <c r="N2448" s="19">
        <f t="shared" si="381"/>
        <v>0</v>
      </c>
      <c r="O2448" s="19">
        <f t="shared" si="382"/>
        <v>50</v>
      </c>
      <c r="P2448" s="19">
        <f t="shared" si="383"/>
        <v>16.5</v>
      </c>
      <c r="Q2448" s="20">
        <f t="shared" si="384"/>
        <v>18.725000000000001</v>
      </c>
      <c r="R2448" s="20">
        <f t="shared" si="385"/>
        <v>26.625</v>
      </c>
      <c r="S2448" s="20">
        <f t="shared" si="386"/>
        <v>23.675000000000001</v>
      </c>
      <c r="T2448" s="20">
        <f t="shared" si="387"/>
        <v>22.875</v>
      </c>
      <c r="U2448" s="19">
        <f t="shared" si="388"/>
        <v>23.008333333333336</v>
      </c>
      <c r="V2448" s="19">
        <f t="shared" si="389"/>
        <v>22.975000000000001</v>
      </c>
    </row>
    <row r="2449" spans="1:22" ht="13.5" x14ac:dyDescent="0.25">
      <c r="A2449" s="3">
        <f>RSI!A2449</f>
        <v>45569</v>
      </c>
      <c r="B2449" s="2">
        <f>RSI!B2449</f>
        <v>5.3676000000000004</v>
      </c>
      <c r="C2449" s="2">
        <f>RSI!I2449</f>
        <v>50.573810608401857</v>
      </c>
      <c r="D2449" s="2">
        <f>MACD!E2449</f>
        <v>2.6512544400056015E-2</v>
      </c>
      <c r="E2449" s="2">
        <f>MACD!F2449</f>
        <v>2.6843091257929642E-2</v>
      </c>
      <c r="F2449" s="2">
        <f>'Moving Avg'!D2449</f>
        <v>5.3349799999999998</v>
      </c>
      <c r="G2449" s="2">
        <f>'Moving Avg'!F2449</f>
        <v>5.3910849999999995</v>
      </c>
      <c r="H2449" s="2">
        <f>'Moving Avg'!G2449</f>
        <v>5.3478540000000008</v>
      </c>
      <c r="I2449" s="2">
        <f>'Moving Avg'!H2449</f>
        <v>4.8089689999999994</v>
      </c>
      <c r="J2449" s="17" t="str">
        <f>OBV!F2449</f>
        <v>BEARISH</v>
      </c>
      <c r="K2449" s="17" t="str">
        <f>OBV!G2449</f>
        <v>NEUTRAL</v>
      </c>
      <c r="L2449" s="17" t="str">
        <f>OBV!H2449</f>
        <v>CONFIRMED BEARISH</v>
      </c>
      <c r="M2449" s="19">
        <f t="shared" si="380"/>
        <v>25</v>
      </c>
      <c r="N2449" s="19">
        <f t="shared" si="381"/>
        <v>45</v>
      </c>
      <c r="O2449" s="19">
        <f t="shared" si="382"/>
        <v>50</v>
      </c>
      <c r="P2449" s="19">
        <f t="shared" si="383"/>
        <v>16.5</v>
      </c>
      <c r="Q2449" s="20">
        <f t="shared" si="384"/>
        <v>34.475000000000001</v>
      </c>
      <c r="R2449" s="20">
        <f t="shared" si="385"/>
        <v>35.625</v>
      </c>
      <c r="S2449" s="20">
        <f t="shared" si="386"/>
        <v>30.425000000000001</v>
      </c>
      <c r="T2449" s="20">
        <f t="shared" si="387"/>
        <v>34.125</v>
      </c>
      <c r="U2449" s="19">
        <f t="shared" si="388"/>
        <v>33.508333333333333</v>
      </c>
      <c r="V2449" s="19">
        <f t="shared" si="389"/>
        <v>33.662499999999994</v>
      </c>
    </row>
    <row r="2450" spans="1:22" ht="13.5" x14ac:dyDescent="0.25">
      <c r="A2450" s="3">
        <f>RSI!A2450</f>
        <v>45572</v>
      </c>
      <c r="B2450" s="2">
        <f>RSI!B2450</f>
        <v>5.3197000000000001</v>
      </c>
      <c r="C2450" s="2">
        <f>RSI!I2450</f>
        <v>46.484132465633088</v>
      </c>
      <c r="D2450" s="2">
        <f>MACD!E2450</f>
        <v>2.93478871611077E-2</v>
      </c>
      <c r="E2450" s="2">
        <f>MACD!F2450</f>
        <v>2.7344050438565255E-2</v>
      </c>
      <c r="F2450" s="2">
        <f>'Moving Avg'!D2450</f>
        <v>5.3311599999999997</v>
      </c>
      <c r="G2450" s="2">
        <f>'Moving Avg'!F2450</f>
        <v>5.3815</v>
      </c>
      <c r="H2450" s="2">
        <f>'Moving Avg'!G2450</f>
        <v>5.3472800000000005</v>
      </c>
      <c r="I2450" s="2">
        <f>'Moving Avg'!H2450</f>
        <v>4.8133764999999995</v>
      </c>
      <c r="J2450" s="17" t="str">
        <f>OBV!F2450</f>
        <v>BEARISH</v>
      </c>
      <c r="K2450" s="17" t="str">
        <f>OBV!G2450</f>
        <v>NEUTRAL</v>
      </c>
      <c r="L2450" s="17" t="str">
        <f>OBV!H2450</f>
        <v>CONFIRMED BEARISH</v>
      </c>
      <c r="M2450" s="19">
        <f t="shared" si="380"/>
        <v>25</v>
      </c>
      <c r="N2450" s="19">
        <f t="shared" si="381"/>
        <v>0</v>
      </c>
      <c r="O2450" s="19">
        <f t="shared" si="382"/>
        <v>50</v>
      </c>
      <c r="P2450" s="19">
        <f t="shared" si="383"/>
        <v>16.5</v>
      </c>
      <c r="Q2450" s="20">
        <f t="shared" si="384"/>
        <v>18.725000000000001</v>
      </c>
      <c r="R2450" s="20">
        <f t="shared" si="385"/>
        <v>26.625</v>
      </c>
      <c r="S2450" s="20">
        <f t="shared" si="386"/>
        <v>23.675000000000001</v>
      </c>
      <c r="T2450" s="20">
        <f t="shared" si="387"/>
        <v>22.875</v>
      </c>
      <c r="U2450" s="19">
        <f t="shared" si="388"/>
        <v>23.008333333333336</v>
      </c>
      <c r="V2450" s="19">
        <f t="shared" si="389"/>
        <v>22.975000000000001</v>
      </c>
    </row>
    <row r="2451" spans="1:22" ht="13.5" x14ac:dyDescent="0.25">
      <c r="A2451" s="3">
        <f>RSI!A2451</f>
        <v>45573</v>
      </c>
      <c r="B2451" s="2">
        <f>RSI!B2451</f>
        <v>5.3197000000000001</v>
      </c>
      <c r="C2451" s="2">
        <f>RSI!I2451</f>
        <v>46.484132465633103</v>
      </c>
      <c r="D2451" s="2">
        <f>MACD!E2451</f>
        <v>3.1999533060380614E-2</v>
      </c>
      <c r="E2451" s="2">
        <f>MACD!F2451</f>
        <v>2.8275146962928328E-2</v>
      </c>
      <c r="F2451" s="2">
        <f>'Moving Avg'!D2451</f>
        <v>5.3273400000000004</v>
      </c>
      <c r="G2451" s="2">
        <f>'Moving Avg'!F2451</f>
        <v>5.3728750000000005</v>
      </c>
      <c r="H2451" s="2">
        <f>'Moving Avg'!G2451</f>
        <v>5.3467060000000002</v>
      </c>
      <c r="I2451" s="2">
        <f>'Moving Avg'!H2451</f>
        <v>4.8177839999999996</v>
      </c>
      <c r="J2451" s="17" t="str">
        <f>OBV!F2451</f>
        <v>BEARISH</v>
      </c>
      <c r="K2451" s="17" t="str">
        <f>OBV!G2451</f>
        <v>NEUTRAL</v>
      </c>
      <c r="L2451" s="17" t="str">
        <f>OBV!H2451</f>
        <v>CONFIRMED BEARISH</v>
      </c>
      <c r="M2451" s="19">
        <f t="shared" si="380"/>
        <v>25</v>
      </c>
      <c r="N2451" s="19">
        <f t="shared" si="381"/>
        <v>0</v>
      </c>
      <c r="O2451" s="19">
        <f t="shared" si="382"/>
        <v>50</v>
      </c>
      <c r="P2451" s="19">
        <f t="shared" si="383"/>
        <v>16.5</v>
      </c>
      <c r="Q2451" s="20">
        <f t="shared" si="384"/>
        <v>18.725000000000001</v>
      </c>
      <c r="R2451" s="20">
        <f t="shared" si="385"/>
        <v>26.625</v>
      </c>
      <c r="S2451" s="20">
        <f t="shared" si="386"/>
        <v>23.675000000000001</v>
      </c>
      <c r="T2451" s="20">
        <f t="shared" si="387"/>
        <v>22.875</v>
      </c>
      <c r="U2451" s="19">
        <f t="shared" si="388"/>
        <v>23.008333333333336</v>
      </c>
      <c r="V2451" s="19">
        <f t="shared" si="389"/>
        <v>22.975000000000001</v>
      </c>
    </row>
    <row r="2452" spans="1:22" ht="13.5" x14ac:dyDescent="0.25">
      <c r="A2452" s="3">
        <f>RSI!A2452</f>
        <v>45574</v>
      </c>
      <c r="B2452" s="2">
        <f>RSI!B2452</f>
        <v>5.3676000000000004</v>
      </c>
      <c r="C2452" s="2">
        <f>RSI!I2452</f>
        <v>51.072767054331067</v>
      </c>
      <c r="D2452" s="2">
        <f>MACD!E2452</f>
        <v>3.0928890581914281E-2</v>
      </c>
      <c r="E2452" s="2">
        <f>MACD!F2452</f>
        <v>2.8805895686725522E-2</v>
      </c>
      <c r="F2452" s="2">
        <f>'Moving Avg'!D2452</f>
        <v>5.3331</v>
      </c>
      <c r="G2452" s="2">
        <f>'Moving Avg'!F2452</f>
        <v>5.3666450000000001</v>
      </c>
      <c r="H2452" s="2">
        <f>'Moving Avg'!G2452</f>
        <v>5.3467059999999993</v>
      </c>
      <c r="I2452" s="2">
        <f>'Moving Avg'!H2452</f>
        <v>4.822430999999999</v>
      </c>
      <c r="J2452" s="17" t="str">
        <f>OBV!F2452</f>
        <v>BEARISH</v>
      </c>
      <c r="K2452" s="17" t="str">
        <f>OBV!G2452</f>
        <v>NEUTRAL</v>
      </c>
      <c r="L2452" s="17" t="str">
        <f>OBV!H2452</f>
        <v>BEARISH DIVERGENCE</v>
      </c>
      <c r="M2452" s="19">
        <f t="shared" si="380"/>
        <v>25</v>
      </c>
      <c r="N2452" s="19">
        <f t="shared" si="381"/>
        <v>0</v>
      </c>
      <c r="O2452" s="19">
        <f t="shared" si="382"/>
        <v>50</v>
      </c>
      <c r="P2452" s="19">
        <f t="shared" si="383"/>
        <v>16.5</v>
      </c>
      <c r="Q2452" s="20">
        <f t="shared" si="384"/>
        <v>18.725000000000001</v>
      </c>
      <c r="R2452" s="20">
        <f t="shared" si="385"/>
        <v>26.625</v>
      </c>
      <c r="S2452" s="20">
        <f t="shared" si="386"/>
        <v>23.675000000000001</v>
      </c>
      <c r="T2452" s="20">
        <f t="shared" si="387"/>
        <v>22.875</v>
      </c>
      <c r="U2452" s="19">
        <f t="shared" si="388"/>
        <v>23.008333333333336</v>
      </c>
      <c r="V2452" s="19">
        <f t="shared" si="389"/>
        <v>22.975000000000001</v>
      </c>
    </row>
    <row r="2453" spans="1:22" ht="13.5" x14ac:dyDescent="0.25">
      <c r="A2453" s="3">
        <f>RSI!A2453</f>
        <v>45575</v>
      </c>
      <c r="B2453" s="2">
        <f>RSI!B2453</f>
        <v>5.3676000000000004</v>
      </c>
      <c r="C2453" s="2">
        <f>RSI!I2453</f>
        <v>51.072767054331067</v>
      </c>
      <c r="D2453" s="2">
        <f>MACD!E2453</f>
        <v>2.7002559402696136E-2</v>
      </c>
      <c r="E2453" s="2">
        <f>MACD!F2453</f>
        <v>2.8445228429919648E-2</v>
      </c>
      <c r="F2453" s="2">
        <f>'Moving Avg'!D2453</f>
        <v>5.3484400000000001</v>
      </c>
      <c r="G2453" s="2">
        <f>'Moving Avg'!F2453</f>
        <v>5.3608950000000002</v>
      </c>
      <c r="H2453" s="2">
        <f>'Moving Avg'!G2453</f>
        <v>5.3459399999999997</v>
      </c>
      <c r="I2453" s="2">
        <f>'Moving Avg'!H2453</f>
        <v>4.8273449999999993</v>
      </c>
      <c r="J2453" s="17" t="str">
        <f>OBV!F2453</f>
        <v>BULLISH</v>
      </c>
      <c r="K2453" s="17" t="str">
        <f>OBV!G2453</f>
        <v>NEUTRAL</v>
      </c>
      <c r="L2453" s="17" t="str">
        <f>OBV!H2453</f>
        <v>CONFIRMED BULLISH</v>
      </c>
      <c r="M2453" s="19">
        <f t="shared" si="380"/>
        <v>25</v>
      </c>
      <c r="N2453" s="19">
        <f t="shared" si="381"/>
        <v>45</v>
      </c>
      <c r="O2453" s="19">
        <f t="shared" si="382"/>
        <v>50</v>
      </c>
      <c r="P2453" s="19">
        <f t="shared" si="383"/>
        <v>83.5</v>
      </c>
      <c r="Q2453" s="20">
        <f t="shared" si="384"/>
        <v>44.524999999999999</v>
      </c>
      <c r="R2453" s="20">
        <f t="shared" si="385"/>
        <v>52.375</v>
      </c>
      <c r="S2453" s="20">
        <f t="shared" si="386"/>
        <v>60.575000000000003</v>
      </c>
      <c r="T2453" s="20">
        <f t="shared" si="387"/>
        <v>50.875</v>
      </c>
      <c r="U2453" s="19">
        <f t="shared" si="388"/>
        <v>52.491666666666674</v>
      </c>
      <c r="V2453" s="19">
        <f t="shared" si="389"/>
        <v>52.087500000000006</v>
      </c>
    </row>
    <row r="2454" spans="1:22" ht="13.5" x14ac:dyDescent="0.25">
      <c r="A2454" s="3">
        <f>RSI!A2454</f>
        <v>45576</v>
      </c>
      <c r="B2454" s="2">
        <f>RSI!B2454</f>
        <v>5.4154999999999998</v>
      </c>
      <c r="C2454" s="2">
        <f>RSI!I2454</f>
        <v>55.498126633350481</v>
      </c>
      <c r="D2454" s="2">
        <f>MACD!E2454</f>
        <v>3.4824350536895921E-2</v>
      </c>
      <c r="E2454" s="2">
        <f>MACD!F2454</f>
        <v>2.9721052851314902E-2</v>
      </c>
      <c r="F2454" s="2">
        <f>'Moving Avg'!D2454</f>
        <v>5.3580200000000007</v>
      </c>
      <c r="G2454" s="2">
        <f>'Moving Avg'!F2454</f>
        <v>5.3623299999999983</v>
      </c>
      <c r="H2454" s="2">
        <f>'Moving Avg'!G2454</f>
        <v>5.3468979999999995</v>
      </c>
      <c r="I2454" s="2">
        <f>'Moving Avg'!H2454</f>
        <v>4.8325879999999986</v>
      </c>
      <c r="J2454" s="17" t="str">
        <f>OBV!F2454</f>
        <v>BULLISH</v>
      </c>
      <c r="K2454" s="17" t="str">
        <f>OBV!G2454</f>
        <v>NEUTRAL</v>
      </c>
      <c r="L2454" s="17" t="str">
        <f>OBV!H2454</f>
        <v>CONFIRMED BULLISH</v>
      </c>
      <c r="M2454" s="19">
        <f t="shared" si="380"/>
        <v>25</v>
      </c>
      <c r="N2454" s="19">
        <f t="shared" si="381"/>
        <v>0</v>
      </c>
      <c r="O2454" s="19">
        <f t="shared" si="382"/>
        <v>50</v>
      </c>
      <c r="P2454" s="19">
        <f t="shared" si="383"/>
        <v>83.5</v>
      </c>
      <c r="Q2454" s="20">
        <f t="shared" si="384"/>
        <v>28.774999999999999</v>
      </c>
      <c r="R2454" s="20">
        <f t="shared" si="385"/>
        <v>43.375</v>
      </c>
      <c r="S2454" s="20">
        <f t="shared" si="386"/>
        <v>53.825000000000003</v>
      </c>
      <c r="T2454" s="20">
        <f t="shared" si="387"/>
        <v>39.625</v>
      </c>
      <c r="U2454" s="19">
        <f t="shared" si="388"/>
        <v>41.991666666666667</v>
      </c>
      <c r="V2454" s="19">
        <f t="shared" si="389"/>
        <v>41.400000000000006</v>
      </c>
    </row>
    <row r="2455" spans="1:22" ht="13.5" x14ac:dyDescent="0.25">
      <c r="A2455" s="3">
        <f>RSI!A2455</f>
        <v>45579</v>
      </c>
      <c r="B2455" s="2">
        <f>RSI!B2455</f>
        <v>5.4154999999999998</v>
      </c>
      <c r="C2455" s="2">
        <f>RSI!I2455</f>
        <v>55.498126633350481</v>
      </c>
      <c r="D2455" s="2">
        <f>MACD!E2455</f>
        <v>2.1918068940762758E-2</v>
      </c>
      <c r="E2455" s="2">
        <f>MACD!F2455</f>
        <v>2.8160456069204476E-2</v>
      </c>
      <c r="F2455" s="2">
        <f>'Moving Avg'!D2455</f>
        <v>5.3771800000000001</v>
      </c>
      <c r="G2455" s="2">
        <f>'Moving Avg'!F2455</f>
        <v>5.3647249999999982</v>
      </c>
      <c r="H2455" s="2">
        <f>'Moving Avg'!G2455</f>
        <v>5.3478560000000002</v>
      </c>
      <c r="I2455" s="2">
        <f>'Moving Avg'!H2455</f>
        <v>4.8378309999999995</v>
      </c>
      <c r="J2455" s="17" t="str">
        <f>OBV!F2455</f>
        <v>BULLISH</v>
      </c>
      <c r="K2455" s="17" t="str">
        <f>OBV!G2455</f>
        <v>NEUTRAL</v>
      </c>
      <c r="L2455" s="17" t="str">
        <f>OBV!H2455</f>
        <v>CONFIRMED BULLISH</v>
      </c>
      <c r="M2455" s="19">
        <f t="shared" si="380"/>
        <v>25</v>
      </c>
      <c r="N2455" s="19">
        <f t="shared" si="381"/>
        <v>45</v>
      </c>
      <c r="O2455" s="19">
        <f t="shared" si="382"/>
        <v>50</v>
      </c>
      <c r="P2455" s="19">
        <f t="shared" si="383"/>
        <v>83.5</v>
      </c>
      <c r="Q2455" s="20">
        <f t="shared" si="384"/>
        <v>44.524999999999999</v>
      </c>
      <c r="R2455" s="20">
        <f t="shared" si="385"/>
        <v>52.375</v>
      </c>
      <c r="S2455" s="20">
        <f t="shared" si="386"/>
        <v>60.575000000000003</v>
      </c>
      <c r="T2455" s="20">
        <f t="shared" si="387"/>
        <v>50.875</v>
      </c>
      <c r="U2455" s="19">
        <f t="shared" si="388"/>
        <v>52.491666666666674</v>
      </c>
      <c r="V2455" s="19">
        <f t="shared" si="389"/>
        <v>52.087500000000006</v>
      </c>
    </row>
    <row r="2456" spans="1:22" ht="13.5" x14ac:dyDescent="0.25">
      <c r="A2456" s="3">
        <f>RSI!A2456</f>
        <v>45581</v>
      </c>
      <c r="B2456" s="2">
        <f>RSI!B2456</f>
        <v>5.3197000000000001</v>
      </c>
      <c r="C2456" s="2">
        <f>RSI!I2456</f>
        <v>45.8739532273867</v>
      </c>
      <c r="D2456" s="2">
        <f>MACD!E2456</f>
        <v>1.7778753514268608E-2</v>
      </c>
      <c r="E2456" s="2">
        <f>MACD!F2456</f>
        <v>2.6084115558217304E-2</v>
      </c>
      <c r="F2456" s="2">
        <f>'Moving Avg'!D2456</f>
        <v>5.377180000000001</v>
      </c>
      <c r="G2456" s="2">
        <f>'Moving Avg'!F2456</f>
        <v>5.3647249999999982</v>
      </c>
      <c r="H2456" s="2">
        <f>'Moving Avg'!G2456</f>
        <v>5.3472819999999999</v>
      </c>
      <c r="I2456" s="2">
        <f>'Moving Avg'!H2456</f>
        <v>4.8422829999999992</v>
      </c>
      <c r="J2456" s="17" t="str">
        <f>OBV!F2456</f>
        <v>BEARISH</v>
      </c>
      <c r="K2456" s="17" t="str">
        <f>OBV!G2456</f>
        <v>NEUTRAL</v>
      </c>
      <c r="L2456" s="17" t="str">
        <f>OBV!H2456</f>
        <v>NEUTRAL</v>
      </c>
      <c r="M2456" s="19">
        <f t="shared" si="380"/>
        <v>25</v>
      </c>
      <c r="N2456" s="19">
        <f t="shared" si="381"/>
        <v>45</v>
      </c>
      <c r="O2456" s="19">
        <f t="shared" si="382"/>
        <v>50</v>
      </c>
      <c r="P2456" s="19">
        <f t="shared" si="383"/>
        <v>16.5</v>
      </c>
      <c r="Q2456" s="20">
        <f t="shared" si="384"/>
        <v>34.475000000000001</v>
      </c>
      <c r="R2456" s="20">
        <f t="shared" si="385"/>
        <v>35.625</v>
      </c>
      <c r="S2456" s="20">
        <f t="shared" si="386"/>
        <v>30.425000000000001</v>
      </c>
      <c r="T2456" s="20">
        <f t="shared" si="387"/>
        <v>34.125</v>
      </c>
      <c r="U2456" s="19">
        <f t="shared" si="388"/>
        <v>33.508333333333333</v>
      </c>
      <c r="V2456" s="19">
        <f t="shared" si="389"/>
        <v>33.662499999999994</v>
      </c>
    </row>
    <row r="2457" spans="1:22" ht="13.5" x14ac:dyDescent="0.25">
      <c r="A2457" s="3">
        <f>RSI!A2457</f>
        <v>45582</v>
      </c>
      <c r="B2457" s="2">
        <f>RSI!B2457</f>
        <v>5.2717999999999998</v>
      </c>
      <c r="C2457" s="2">
        <f>RSI!I2457</f>
        <v>41.956209294255032</v>
      </c>
      <c r="D2457" s="2">
        <f>MACD!E2457</f>
        <v>1.809890520559776E-2</v>
      </c>
      <c r="E2457" s="2">
        <f>MACD!F2457</f>
        <v>2.4487073487693394E-2</v>
      </c>
      <c r="F2457" s="2">
        <f>'Moving Avg'!D2457</f>
        <v>5.3580199999999998</v>
      </c>
      <c r="G2457" s="2">
        <f>'Moving Avg'!F2457</f>
        <v>5.3608949999999984</v>
      </c>
      <c r="H2457" s="2">
        <f>'Moving Avg'!G2457</f>
        <v>5.3446000000000007</v>
      </c>
      <c r="I2457" s="2">
        <f>'Moving Avg'!H2457</f>
        <v>4.8466734999999996</v>
      </c>
      <c r="J2457" s="17" t="str">
        <f>OBV!F2457</f>
        <v>BEARISH</v>
      </c>
      <c r="K2457" s="17" t="str">
        <f>OBV!G2457</f>
        <v>NEUTRAL</v>
      </c>
      <c r="L2457" s="17" t="str">
        <f>OBV!H2457</f>
        <v>CONFIRMED BEARISH</v>
      </c>
      <c r="M2457" s="19">
        <f t="shared" si="380"/>
        <v>25</v>
      </c>
      <c r="N2457" s="19">
        <f t="shared" si="381"/>
        <v>45</v>
      </c>
      <c r="O2457" s="19">
        <f t="shared" si="382"/>
        <v>50</v>
      </c>
      <c r="P2457" s="19">
        <f t="shared" si="383"/>
        <v>16.5</v>
      </c>
      <c r="Q2457" s="20">
        <f t="shared" si="384"/>
        <v>34.475000000000001</v>
      </c>
      <c r="R2457" s="20">
        <f t="shared" si="385"/>
        <v>35.625</v>
      </c>
      <c r="S2457" s="20">
        <f t="shared" si="386"/>
        <v>30.425000000000001</v>
      </c>
      <c r="T2457" s="20">
        <f t="shared" si="387"/>
        <v>34.125</v>
      </c>
      <c r="U2457" s="19">
        <f t="shared" si="388"/>
        <v>33.508333333333333</v>
      </c>
      <c r="V2457" s="19">
        <f t="shared" si="389"/>
        <v>33.662499999999994</v>
      </c>
    </row>
    <row r="2458" spans="1:22" ht="13.5" x14ac:dyDescent="0.25">
      <c r="A2458" s="3">
        <f>RSI!A2458</f>
        <v>45583</v>
      </c>
      <c r="B2458" s="2">
        <f>RSI!B2458</f>
        <v>5.2717999999999998</v>
      </c>
      <c r="C2458" s="2">
        <f>RSI!I2458</f>
        <v>41.956209294255032</v>
      </c>
      <c r="D2458" s="2">
        <f>MACD!E2458</f>
        <v>1.1537782967117494E-2</v>
      </c>
      <c r="E2458" s="2">
        <f>MACD!F2458</f>
        <v>2.1897215383578215E-2</v>
      </c>
      <c r="F2458" s="2">
        <f>'Moving Avg'!D2458</f>
        <v>5.3388599999999995</v>
      </c>
      <c r="G2458" s="2">
        <f>'Moving Avg'!F2458</f>
        <v>5.3561049999999986</v>
      </c>
      <c r="H2458" s="2">
        <f>'Moving Avg'!G2458</f>
        <v>5.3434500000000007</v>
      </c>
      <c r="I2458" s="2">
        <f>'Moving Avg'!H2458</f>
        <v>4.8508859999999991</v>
      </c>
      <c r="J2458" s="17" t="str">
        <f>OBV!F2458</f>
        <v>BEARISH</v>
      </c>
      <c r="K2458" s="17" t="str">
        <f>OBV!G2458</f>
        <v>NEUTRAL</v>
      </c>
      <c r="L2458" s="17" t="str">
        <f>OBV!H2458</f>
        <v>CONFIRMED BEARISH</v>
      </c>
      <c r="M2458" s="19">
        <f t="shared" si="380"/>
        <v>25</v>
      </c>
      <c r="N2458" s="19">
        <f t="shared" si="381"/>
        <v>45</v>
      </c>
      <c r="O2458" s="19">
        <f t="shared" si="382"/>
        <v>50</v>
      </c>
      <c r="P2458" s="19">
        <f t="shared" si="383"/>
        <v>16.5</v>
      </c>
      <c r="Q2458" s="20">
        <f t="shared" si="384"/>
        <v>34.475000000000001</v>
      </c>
      <c r="R2458" s="20">
        <f t="shared" si="385"/>
        <v>35.625</v>
      </c>
      <c r="S2458" s="20">
        <f t="shared" si="386"/>
        <v>30.425000000000001</v>
      </c>
      <c r="T2458" s="20">
        <f t="shared" si="387"/>
        <v>34.125</v>
      </c>
      <c r="U2458" s="19">
        <f t="shared" si="388"/>
        <v>33.508333333333333</v>
      </c>
      <c r="V2458" s="19">
        <f t="shared" si="389"/>
        <v>33.662499999999994</v>
      </c>
    </row>
    <row r="2459" spans="1:22" ht="13.5" x14ac:dyDescent="0.25">
      <c r="A2459" s="3">
        <f>RSI!A2459</f>
        <v>45586</v>
      </c>
      <c r="B2459" s="2">
        <f>RSI!B2459</f>
        <v>5.3388</v>
      </c>
      <c r="C2459" s="2">
        <f>RSI!I2459</f>
        <v>49.019150673913721</v>
      </c>
      <c r="D2459" s="2">
        <f>MACD!E2459</f>
        <v>1.3320518729367237E-2</v>
      </c>
      <c r="E2459" s="2">
        <f>MACD!F2459</f>
        <v>2.0181876052736022E-2</v>
      </c>
      <c r="F2459" s="2">
        <f>'Moving Avg'!D2459</f>
        <v>5.3235199999999994</v>
      </c>
      <c r="G2459" s="2">
        <f>'Moving Avg'!F2459</f>
        <v>5.3537049999999997</v>
      </c>
      <c r="H2459" s="2">
        <f>'Moving Avg'!G2459</f>
        <v>5.3447900000000006</v>
      </c>
      <c r="I2459" s="2">
        <f>'Moving Avg'!H2459</f>
        <v>4.8555224999999993</v>
      </c>
      <c r="J2459" s="17" t="str">
        <f>OBV!F2459</f>
        <v>BEARISH</v>
      </c>
      <c r="K2459" s="17" t="str">
        <f>OBV!G2459</f>
        <v>NEUTRAL</v>
      </c>
      <c r="L2459" s="17" t="str">
        <f>OBV!H2459</f>
        <v>CONFIRMED BEARISH</v>
      </c>
      <c r="M2459" s="19">
        <f t="shared" si="380"/>
        <v>25</v>
      </c>
      <c r="N2459" s="19">
        <f t="shared" si="381"/>
        <v>45</v>
      </c>
      <c r="O2459" s="19">
        <f t="shared" si="382"/>
        <v>50</v>
      </c>
      <c r="P2459" s="19">
        <f t="shared" si="383"/>
        <v>16.5</v>
      </c>
      <c r="Q2459" s="20">
        <f t="shared" si="384"/>
        <v>34.475000000000001</v>
      </c>
      <c r="R2459" s="20">
        <f t="shared" si="385"/>
        <v>35.625</v>
      </c>
      <c r="S2459" s="20">
        <f t="shared" si="386"/>
        <v>30.425000000000001</v>
      </c>
      <c r="T2459" s="20">
        <f t="shared" si="387"/>
        <v>34.125</v>
      </c>
      <c r="U2459" s="19">
        <f t="shared" si="388"/>
        <v>33.508333333333333</v>
      </c>
      <c r="V2459" s="19">
        <f t="shared" si="389"/>
        <v>33.662499999999994</v>
      </c>
    </row>
    <row r="2460" spans="1:22" ht="13.5" x14ac:dyDescent="0.25">
      <c r="A2460" s="3">
        <f>RSI!A2460</f>
        <v>45587</v>
      </c>
      <c r="B2460" s="2">
        <f>RSI!B2460</f>
        <v>5.3676000000000004</v>
      </c>
      <c r="C2460" s="2">
        <f>RSI!I2460</f>
        <v>51.737717779304489</v>
      </c>
      <c r="D2460" s="2">
        <f>MACD!E2460</f>
        <v>5.3910892698265656E-3</v>
      </c>
      <c r="E2460" s="2">
        <f>MACD!F2460</f>
        <v>1.7223718696154133E-2</v>
      </c>
      <c r="F2460" s="2">
        <f>'Moving Avg'!D2460</f>
        <v>5.3139399999999997</v>
      </c>
      <c r="G2460" s="2">
        <f>'Moving Avg'!F2460</f>
        <v>5.3527449999999988</v>
      </c>
      <c r="H2460" s="2">
        <f>'Moving Avg'!G2460</f>
        <v>5.3478580000000013</v>
      </c>
      <c r="I2460" s="2">
        <f>'Moving Avg'!H2460</f>
        <v>4.8604809999999992</v>
      </c>
      <c r="J2460" s="17" t="str">
        <f>OBV!F2460</f>
        <v>BEARISH</v>
      </c>
      <c r="K2460" s="17" t="str">
        <f>OBV!G2460</f>
        <v>NEUTRAL</v>
      </c>
      <c r="L2460" s="17" t="str">
        <f>OBV!H2460</f>
        <v>CONFIRMED BEARISH</v>
      </c>
      <c r="M2460" s="19">
        <f t="shared" si="380"/>
        <v>25</v>
      </c>
      <c r="N2460" s="19">
        <f t="shared" si="381"/>
        <v>45</v>
      </c>
      <c r="O2460" s="19">
        <f t="shared" si="382"/>
        <v>50</v>
      </c>
      <c r="P2460" s="19">
        <f t="shared" si="383"/>
        <v>16.5</v>
      </c>
      <c r="Q2460" s="20">
        <f t="shared" si="384"/>
        <v>34.475000000000001</v>
      </c>
      <c r="R2460" s="20">
        <f t="shared" si="385"/>
        <v>35.625</v>
      </c>
      <c r="S2460" s="20">
        <f t="shared" si="386"/>
        <v>30.425000000000001</v>
      </c>
      <c r="T2460" s="20">
        <f t="shared" si="387"/>
        <v>34.125</v>
      </c>
      <c r="U2460" s="19">
        <f t="shared" si="388"/>
        <v>33.508333333333333</v>
      </c>
      <c r="V2460" s="19">
        <f t="shared" si="389"/>
        <v>33.662499999999994</v>
      </c>
    </row>
    <row r="2461" spans="1:22" ht="13.5" x14ac:dyDescent="0.25">
      <c r="A2461" s="3">
        <f>RSI!A2461</f>
        <v>45588</v>
      </c>
      <c r="B2461" s="2">
        <f>RSI!B2461</f>
        <v>5.4250999999999996</v>
      </c>
      <c r="C2461" s="2">
        <f>RSI!I2461</f>
        <v>56.702045166404531</v>
      </c>
      <c r="D2461" s="2">
        <f>MACD!E2461</f>
        <v>-5.6879918083874159E-3</v>
      </c>
      <c r="E2461" s="2">
        <f>MACD!F2461</f>
        <v>1.2641376595245824E-2</v>
      </c>
      <c r="F2461" s="2">
        <f>'Moving Avg'!D2461</f>
        <v>5.3350200000000001</v>
      </c>
      <c r="G2461" s="2">
        <f>'Moving Avg'!F2461</f>
        <v>5.3546599999999991</v>
      </c>
      <c r="H2461" s="2">
        <f>'Moving Avg'!G2461</f>
        <v>5.351884000000001</v>
      </c>
      <c r="I2461" s="2">
        <f>'Moving Avg'!H2461</f>
        <v>4.8657719999999998</v>
      </c>
      <c r="J2461" s="17" t="str">
        <f>OBV!F2461</f>
        <v>BULLISH</v>
      </c>
      <c r="K2461" s="17" t="str">
        <f>OBV!G2461</f>
        <v>NEUTRAL</v>
      </c>
      <c r="L2461" s="17" t="str">
        <f>OBV!H2461</f>
        <v>CONFIRMED BULLISH</v>
      </c>
      <c r="M2461" s="19">
        <f t="shared" si="380"/>
        <v>25</v>
      </c>
      <c r="N2461" s="19">
        <f t="shared" si="381"/>
        <v>45</v>
      </c>
      <c r="O2461" s="19">
        <f t="shared" si="382"/>
        <v>50</v>
      </c>
      <c r="P2461" s="19">
        <f t="shared" si="383"/>
        <v>83.5</v>
      </c>
      <c r="Q2461" s="20">
        <f t="shared" si="384"/>
        <v>44.524999999999999</v>
      </c>
      <c r="R2461" s="20">
        <f t="shared" si="385"/>
        <v>52.375</v>
      </c>
      <c r="S2461" s="20">
        <f t="shared" si="386"/>
        <v>60.575000000000003</v>
      </c>
      <c r="T2461" s="20">
        <f t="shared" si="387"/>
        <v>50.875</v>
      </c>
      <c r="U2461" s="19">
        <f t="shared" si="388"/>
        <v>52.491666666666674</v>
      </c>
      <c r="V2461" s="19">
        <f t="shared" si="389"/>
        <v>52.087500000000006</v>
      </c>
    </row>
    <row r="2462" spans="1:22" ht="13.5" x14ac:dyDescent="0.25">
      <c r="A2462" s="3">
        <f>RSI!A2462</f>
        <v>45589</v>
      </c>
      <c r="B2462" s="2">
        <f>RSI!B2462</f>
        <v>5.4729999999999999</v>
      </c>
      <c r="C2462" s="2">
        <f>RSI!I2462</f>
        <v>60.360001687477016</v>
      </c>
      <c r="D2462" s="2">
        <f>MACD!E2462</f>
        <v>-1.168342009692136E-2</v>
      </c>
      <c r="E2462" s="2">
        <f>MACD!F2462</f>
        <v>7.7764172568123881E-3</v>
      </c>
      <c r="F2462" s="2">
        <f>'Moving Avg'!D2462</f>
        <v>5.3752599999999999</v>
      </c>
      <c r="G2462" s="2">
        <f>'Moving Avg'!F2462</f>
        <v>5.3589699999999993</v>
      </c>
      <c r="H2462" s="2">
        <f>'Moving Avg'!G2462</f>
        <v>5.3568680000000004</v>
      </c>
      <c r="I2462" s="2">
        <f>'Moving Avg'!H2462</f>
        <v>4.8711239999999991</v>
      </c>
      <c r="J2462" s="17" t="str">
        <f>OBV!F2462</f>
        <v>BULLISH</v>
      </c>
      <c r="K2462" s="17" t="str">
        <f>OBV!G2462</f>
        <v>NEUTRAL</v>
      </c>
      <c r="L2462" s="17" t="str">
        <f>OBV!H2462</f>
        <v>CONFIRMED BULLISH</v>
      </c>
      <c r="M2462" s="19">
        <f t="shared" si="380"/>
        <v>25</v>
      </c>
      <c r="N2462" s="19">
        <f t="shared" si="381"/>
        <v>45</v>
      </c>
      <c r="O2462" s="19">
        <f t="shared" si="382"/>
        <v>50</v>
      </c>
      <c r="P2462" s="19">
        <f t="shared" si="383"/>
        <v>83.5</v>
      </c>
      <c r="Q2462" s="20">
        <f t="shared" si="384"/>
        <v>44.524999999999999</v>
      </c>
      <c r="R2462" s="20">
        <f t="shared" si="385"/>
        <v>52.375</v>
      </c>
      <c r="S2462" s="20">
        <f t="shared" si="386"/>
        <v>60.575000000000003</v>
      </c>
      <c r="T2462" s="20">
        <f t="shared" si="387"/>
        <v>50.875</v>
      </c>
      <c r="U2462" s="19">
        <f t="shared" si="388"/>
        <v>52.491666666666674</v>
      </c>
      <c r="V2462" s="19">
        <f t="shared" si="389"/>
        <v>52.087500000000006</v>
      </c>
    </row>
    <row r="2463" spans="1:22" ht="13.5" x14ac:dyDescent="0.25">
      <c r="A2463" s="3">
        <f>RSI!A2463</f>
        <v>45590</v>
      </c>
      <c r="B2463" s="2">
        <f>RSI!B2463</f>
        <v>5.4634999999999998</v>
      </c>
      <c r="C2463" s="2">
        <f>RSI!I2463</f>
        <v>59.290142972191155</v>
      </c>
      <c r="D2463" s="2">
        <f>MACD!E2463</f>
        <v>-1.6744984481420033E-2</v>
      </c>
      <c r="E2463" s="2">
        <f>MACD!F2463</f>
        <v>2.872136909165904E-3</v>
      </c>
      <c r="F2463" s="2">
        <f>'Moving Avg'!D2463</f>
        <v>5.4135999999999997</v>
      </c>
      <c r="G2463" s="2">
        <f>'Moving Avg'!F2463</f>
        <v>5.363764999999999</v>
      </c>
      <c r="H2463" s="2">
        <f>'Moving Avg'!G2463</f>
        <v>5.3618540000000019</v>
      </c>
      <c r="I2463" s="2">
        <f>'Moving Avg'!H2463</f>
        <v>4.8766069999999999</v>
      </c>
      <c r="J2463" s="17" t="str">
        <f>OBV!F2463</f>
        <v>BULLISH</v>
      </c>
      <c r="K2463" s="17" t="str">
        <f>OBV!G2463</f>
        <v>NEUTRAL</v>
      </c>
      <c r="L2463" s="17" t="str">
        <f>OBV!H2463</f>
        <v>CONFIRMED BULLISH</v>
      </c>
      <c r="M2463" s="19">
        <f t="shared" si="380"/>
        <v>25</v>
      </c>
      <c r="N2463" s="19">
        <f t="shared" si="381"/>
        <v>45</v>
      </c>
      <c r="O2463" s="19">
        <f t="shared" si="382"/>
        <v>50</v>
      </c>
      <c r="P2463" s="19">
        <f t="shared" si="383"/>
        <v>83.5</v>
      </c>
      <c r="Q2463" s="20">
        <f t="shared" si="384"/>
        <v>44.524999999999999</v>
      </c>
      <c r="R2463" s="20">
        <f t="shared" si="385"/>
        <v>52.375</v>
      </c>
      <c r="S2463" s="20">
        <f t="shared" si="386"/>
        <v>60.575000000000003</v>
      </c>
      <c r="T2463" s="20">
        <f t="shared" si="387"/>
        <v>50.875</v>
      </c>
      <c r="U2463" s="19">
        <f t="shared" si="388"/>
        <v>52.491666666666674</v>
      </c>
      <c r="V2463" s="19">
        <f t="shared" si="389"/>
        <v>52.087500000000006</v>
      </c>
    </row>
    <row r="2464" spans="1:22" ht="13.5" x14ac:dyDescent="0.25">
      <c r="A2464" s="3">
        <f>RSI!A2464</f>
        <v>45593</v>
      </c>
      <c r="B2464" s="2">
        <f>RSI!B2464</f>
        <v>5.6360000000000001</v>
      </c>
      <c r="C2464" s="2">
        <f>RSI!I2464</f>
        <v>69.768390118986559</v>
      </c>
      <c r="D2464" s="2">
        <f>MACD!E2464</f>
        <v>-2.7021196070627695E-2</v>
      </c>
      <c r="E2464" s="2">
        <f>MACD!F2464</f>
        <v>-3.106529686792816E-3</v>
      </c>
      <c r="F2464" s="2">
        <f>'Moving Avg'!D2464</f>
        <v>5.4730399999999992</v>
      </c>
      <c r="G2464" s="2">
        <f>'Moving Avg'!F2464</f>
        <v>5.3723900000000002</v>
      </c>
      <c r="H2464" s="2">
        <f>'Moving Avg'!G2464</f>
        <v>5.3681800000000024</v>
      </c>
      <c r="I2464" s="2">
        <f>'Moving Avg'!H2464</f>
        <v>4.8832639999999996</v>
      </c>
      <c r="J2464" s="17" t="str">
        <f>OBV!F2464</f>
        <v>BULLISH</v>
      </c>
      <c r="K2464" s="17" t="str">
        <f>OBV!G2464</f>
        <v>NEUTRAL</v>
      </c>
      <c r="L2464" s="17" t="str">
        <f>OBV!H2464</f>
        <v>CONFIRMED BULLISH</v>
      </c>
      <c r="M2464" s="19">
        <f t="shared" si="380"/>
        <v>25</v>
      </c>
      <c r="N2464" s="19">
        <f t="shared" si="381"/>
        <v>100</v>
      </c>
      <c r="O2464" s="19">
        <f t="shared" si="382"/>
        <v>50</v>
      </c>
      <c r="P2464" s="19">
        <f t="shared" si="383"/>
        <v>83.5</v>
      </c>
      <c r="Q2464" s="20">
        <f t="shared" si="384"/>
        <v>63.774999999999999</v>
      </c>
      <c r="R2464" s="20">
        <f t="shared" si="385"/>
        <v>63.375</v>
      </c>
      <c r="S2464" s="20">
        <f t="shared" si="386"/>
        <v>68.825000000000003</v>
      </c>
      <c r="T2464" s="20">
        <f t="shared" si="387"/>
        <v>64.625</v>
      </c>
      <c r="U2464" s="19">
        <f t="shared" si="388"/>
        <v>65.325000000000003</v>
      </c>
      <c r="V2464" s="19">
        <f t="shared" si="389"/>
        <v>65.150000000000006</v>
      </c>
    </row>
    <row r="2465" spans="1:22" ht="13.5" x14ac:dyDescent="0.25">
      <c r="A2465" s="3">
        <f>RSI!A2465</f>
        <v>45594</v>
      </c>
      <c r="B2465" s="2">
        <f>RSI!B2465</f>
        <v>5.6071999999999997</v>
      </c>
      <c r="C2465" s="2">
        <f>RSI!I2465</f>
        <v>66.682441946838665</v>
      </c>
      <c r="D2465" s="2">
        <f>MACD!E2465</f>
        <v>-3.5143912317776582E-2</v>
      </c>
      <c r="E2465" s="2">
        <f>MACD!F2465</f>
        <v>-9.5140062129895689E-3</v>
      </c>
      <c r="F2465" s="2">
        <f>'Moving Avg'!D2465</f>
        <v>5.5209599999999996</v>
      </c>
      <c r="G2465" s="2">
        <f>'Moving Avg'!F2465</f>
        <v>5.3858100000000002</v>
      </c>
      <c r="H2465" s="2">
        <f>'Moving Avg'!G2465</f>
        <v>5.3758480000000013</v>
      </c>
      <c r="I2465" s="2">
        <f>'Moving Avg'!H2465</f>
        <v>4.8897769999999987</v>
      </c>
      <c r="J2465" s="17" t="str">
        <f>OBV!F2465</f>
        <v>BULLISH</v>
      </c>
      <c r="K2465" s="17" t="str">
        <f>OBV!G2465</f>
        <v>NEUTRAL</v>
      </c>
      <c r="L2465" s="17" t="str">
        <f>OBV!H2465</f>
        <v>CONFIRMED BULLISH</v>
      </c>
      <c r="M2465" s="19">
        <f t="shared" si="380"/>
        <v>25</v>
      </c>
      <c r="N2465" s="19">
        <f t="shared" si="381"/>
        <v>100</v>
      </c>
      <c r="O2465" s="19">
        <f t="shared" si="382"/>
        <v>50</v>
      </c>
      <c r="P2465" s="19">
        <f t="shared" si="383"/>
        <v>83.5</v>
      </c>
      <c r="Q2465" s="20">
        <f t="shared" si="384"/>
        <v>63.774999999999999</v>
      </c>
      <c r="R2465" s="20">
        <f t="shared" si="385"/>
        <v>63.375</v>
      </c>
      <c r="S2465" s="20">
        <f t="shared" si="386"/>
        <v>68.825000000000003</v>
      </c>
      <c r="T2465" s="20">
        <f t="shared" si="387"/>
        <v>64.625</v>
      </c>
      <c r="U2465" s="19">
        <f t="shared" si="388"/>
        <v>65.325000000000003</v>
      </c>
      <c r="V2465" s="19">
        <f t="shared" si="389"/>
        <v>65.150000000000006</v>
      </c>
    </row>
    <row r="2466" spans="1:22" ht="13.5" x14ac:dyDescent="0.25">
      <c r="A2466" s="3">
        <f>RSI!A2466</f>
        <v>45595</v>
      </c>
      <c r="B2466" s="2">
        <f>RSI!B2466</f>
        <v>5.5975999999999999</v>
      </c>
      <c r="C2466" s="2">
        <f>RSI!I2466</f>
        <v>65.640212515197376</v>
      </c>
      <c r="D2466" s="2">
        <f>MACD!E2466</f>
        <v>-5.731932918015481E-2</v>
      </c>
      <c r="E2466" s="2">
        <f>MACD!F2466</f>
        <v>-1.9075070806422619E-2</v>
      </c>
      <c r="F2466" s="2">
        <f>'Moving Avg'!D2466</f>
        <v>5.5554599999999992</v>
      </c>
      <c r="G2466" s="2">
        <f>'Moving Avg'!F2466</f>
        <v>5.3987500000000006</v>
      </c>
      <c r="H2466" s="2">
        <f>'Moving Avg'!G2466</f>
        <v>5.3842820000000016</v>
      </c>
      <c r="I2466" s="2">
        <f>'Moving Avg'!H2466</f>
        <v>4.896242</v>
      </c>
      <c r="J2466" s="17" t="str">
        <f>OBV!F2466</f>
        <v>BULLISH</v>
      </c>
      <c r="K2466" s="17" t="str">
        <f>OBV!G2466</f>
        <v>NEUTRAL</v>
      </c>
      <c r="L2466" s="17" t="str">
        <f>OBV!H2466</f>
        <v>CONFIRMED BULLISH</v>
      </c>
      <c r="M2466" s="19">
        <f t="shared" si="380"/>
        <v>25</v>
      </c>
      <c r="N2466" s="19">
        <f t="shared" si="381"/>
        <v>100</v>
      </c>
      <c r="O2466" s="19">
        <f t="shared" si="382"/>
        <v>50</v>
      </c>
      <c r="P2466" s="19">
        <f t="shared" si="383"/>
        <v>83.5</v>
      </c>
      <c r="Q2466" s="20">
        <f t="shared" si="384"/>
        <v>63.774999999999999</v>
      </c>
      <c r="R2466" s="20">
        <f t="shared" si="385"/>
        <v>63.375</v>
      </c>
      <c r="S2466" s="20">
        <f t="shared" si="386"/>
        <v>68.825000000000003</v>
      </c>
      <c r="T2466" s="20">
        <f t="shared" si="387"/>
        <v>64.625</v>
      </c>
      <c r="U2466" s="19">
        <f t="shared" si="388"/>
        <v>65.325000000000003</v>
      </c>
      <c r="V2466" s="19">
        <f t="shared" si="389"/>
        <v>65.150000000000006</v>
      </c>
    </row>
    <row r="2467" spans="1:22" ht="13.5" x14ac:dyDescent="0.25">
      <c r="A2467" s="3">
        <f>RSI!A2467</f>
        <v>45596</v>
      </c>
      <c r="B2467" s="2">
        <f>RSI!B2467</f>
        <v>5.7031000000000001</v>
      </c>
      <c r="C2467" s="2">
        <f>RSI!I2467</f>
        <v>71.003836117350602</v>
      </c>
      <c r="D2467" s="2">
        <f>MACD!E2467</f>
        <v>-9.2391016702757511E-2</v>
      </c>
      <c r="E2467" s="2">
        <f>MACD!F2467</f>
        <v>-3.3738259985689599E-2</v>
      </c>
      <c r="F2467" s="2">
        <f>'Moving Avg'!D2467</f>
        <v>5.6014799999999996</v>
      </c>
      <c r="G2467" s="2">
        <f>'Moving Avg'!F2467</f>
        <v>5.4169650000000003</v>
      </c>
      <c r="H2467" s="2">
        <f>'Moving Avg'!G2467</f>
        <v>5.3921420000000015</v>
      </c>
      <c r="I2467" s="2">
        <f>'Moving Avg'!H2467</f>
        <v>4.9032344999999991</v>
      </c>
      <c r="J2467" s="17" t="str">
        <f>OBV!F2467</f>
        <v>BULLISH</v>
      </c>
      <c r="K2467" s="17" t="str">
        <f>OBV!G2467</f>
        <v>NEUTRAL</v>
      </c>
      <c r="L2467" s="17" t="str">
        <f>OBV!H2467</f>
        <v>CONFIRMED BULLISH</v>
      </c>
      <c r="M2467" s="19">
        <f t="shared" si="380"/>
        <v>0</v>
      </c>
      <c r="N2467" s="19">
        <f t="shared" si="381"/>
        <v>100</v>
      </c>
      <c r="O2467" s="19">
        <f t="shared" si="382"/>
        <v>50</v>
      </c>
      <c r="P2467" s="19">
        <f t="shared" si="383"/>
        <v>83.5</v>
      </c>
      <c r="Q2467" s="20">
        <f t="shared" si="384"/>
        <v>55.024999999999999</v>
      </c>
      <c r="R2467" s="20">
        <f t="shared" si="385"/>
        <v>58.375</v>
      </c>
      <c r="S2467" s="20">
        <f t="shared" si="386"/>
        <v>65.075000000000003</v>
      </c>
      <c r="T2467" s="20">
        <f t="shared" si="387"/>
        <v>58.375</v>
      </c>
      <c r="U2467" s="19">
        <f t="shared" si="388"/>
        <v>59.491666666666674</v>
      </c>
      <c r="V2467" s="19">
        <f t="shared" si="389"/>
        <v>59.212500000000006</v>
      </c>
    </row>
    <row r="2468" spans="1:22" ht="13.5" x14ac:dyDescent="0.25">
      <c r="A2468" s="3">
        <f>RSI!A2468</f>
        <v>45597</v>
      </c>
      <c r="B2468" s="2">
        <f>RSI!B2468</f>
        <v>5.7510000000000003</v>
      </c>
      <c r="C2468" s="2">
        <f>RSI!I2468</f>
        <v>73.060067857845695</v>
      </c>
      <c r="D2468" s="2">
        <f>MACD!E2468</f>
        <v>-0.12727919334636084</v>
      </c>
      <c r="E2468" s="2">
        <f>MACD!F2468</f>
        <v>-5.2446446657823852E-2</v>
      </c>
      <c r="F2468" s="2">
        <f>'Moving Avg'!D2468</f>
        <v>5.6589800000000006</v>
      </c>
      <c r="G2468" s="2">
        <f>'Moving Avg'!F2468</f>
        <v>5.4399700000000006</v>
      </c>
      <c r="H2468" s="2">
        <f>'Moving Avg'!G2468</f>
        <v>5.4009600000000013</v>
      </c>
      <c r="I2468" s="2">
        <f>'Moving Avg'!H2468</f>
        <v>4.9104219999999987</v>
      </c>
      <c r="J2468" s="17" t="str">
        <f>OBV!F2468</f>
        <v>BULLISH</v>
      </c>
      <c r="K2468" s="17" t="str">
        <f>OBV!G2468</f>
        <v>NEUTRAL</v>
      </c>
      <c r="L2468" s="17" t="str">
        <f>OBV!H2468</f>
        <v>CONFIRMED BULLISH</v>
      </c>
      <c r="M2468" s="19">
        <f t="shared" si="380"/>
        <v>0</v>
      </c>
      <c r="N2468" s="19">
        <f t="shared" si="381"/>
        <v>100</v>
      </c>
      <c r="O2468" s="19">
        <f t="shared" si="382"/>
        <v>50</v>
      </c>
      <c r="P2468" s="19">
        <f t="shared" si="383"/>
        <v>83.5</v>
      </c>
      <c r="Q2468" s="20">
        <f t="shared" si="384"/>
        <v>55.024999999999999</v>
      </c>
      <c r="R2468" s="20">
        <f t="shared" si="385"/>
        <v>58.375</v>
      </c>
      <c r="S2468" s="20">
        <f t="shared" si="386"/>
        <v>65.075000000000003</v>
      </c>
      <c r="T2468" s="20">
        <f t="shared" si="387"/>
        <v>58.375</v>
      </c>
      <c r="U2468" s="19">
        <f t="shared" si="388"/>
        <v>59.491666666666674</v>
      </c>
      <c r="V2468" s="19">
        <f t="shared" si="389"/>
        <v>59.212500000000006</v>
      </c>
    </row>
    <row r="2469" spans="1:22" ht="13.5" x14ac:dyDescent="0.25">
      <c r="A2469" s="3">
        <f>RSI!A2469</f>
        <v>45600</v>
      </c>
      <c r="B2469" s="2">
        <f>RSI!B2469</f>
        <v>5.7892999999999999</v>
      </c>
      <c r="C2469" s="2">
        <f>RSI!I2469</f>
        <v>74.61043554374568</v>
      </c>
      <c r="D2469" s="2">
        <f>MACD!E2469</f>
        <v>-0.15115307312871273</v>
      </c>
      <c r="E2469" s="2">
        <f>MACD!F2469</f>
        <v>-7.2187771952001628E-2</v>
      </c>
      <c r="F2469" s="2">
        <f>'Moving Avg'!D2469</f>
        <v>5.6896399999999998</v>
      </c>
      <c r="G2469" s="2">
        <f>'Moving Avg'!F2469</f>
        <v>5.461055</v>
      </c>
      <c r="H2469" s="2">
        <f>'Moving Avg'!G2469</f>
        <v>5.4128440000000015</v>
      </c>
      <c r="I2469" s="2">
        <f>'Moving Avg'!H2469</f>
        <v>4.917800999999999</v>
      </c>
      <c r="J2469" s="17" t="str">
        <f>OBV!F2469</f>
        <v>BULLISH</v>
      </c>
      <c r="K2469" s="17" t="str">
        <f>OBV!G2469</f>
        <v>NEUTRAL</v>
      </c>
      <c r="L2469" s="17" t="str">
        <f>OBV!H2469</f>
        <v>CONFIRMED BULLISH</v>
      </c>
      <c r="M2469" s="19">
        <f t="shared" si="380"/>
        <v>0</v>
      </c>
      <c r="N2469" s="19">
        <f t="shared" si="381"/>
        <v>100</v>
      </c>
      <c r="O2469" s="19">
        <f t="shared" si="382"/>
        <v>50</v>
      </c>
      <c r="P2469" s="19">
        <f t="shared" si="383"/>
        <v>83.5</v>
      </c>
      <c r="Q2469" s="20">
        <f t="shared" si="384"/>
        <v>55.024999999999999</v>
      </c>
      <c r="R2469" s="20">
        <f t="shared" si="385"/>
        <v>58.375</v>
      </c>
      <c r="S2469" s="20">
        <f t="shared" si="386"/>
        <v>65.075000000000003</v>
      </c>
      <c r="T2469" s="20">
        <f t="shared" si="387"/>
        <v>58.375</v>
      </c>
      <c r="U2469" s="19">
        <f t="shared" si="388"/>
        <v>59.491666666666674</v>
      </c>
      <c r="V2469" s="19">
        <f t="shared" si="389"/>
        <v>59.212500000000006</v>
      </c>
    </row>
    <row r="2470" spans="1:22" ht="13.5" x14ac:dyDescent="0.25">
      <c r="A2470" s="3">
        <f>RSI!A2470</f>
        <v>45601</v>
      </c>
      <c r="B2470" s="2">
        <f>RSI!B2470</f>
        <v>5.8563999999999998</v>
      </c>
      <c r="C2470" s="2">
        <f>RSI!I2470</f>
        <v>77.097202940406888</v>
      </c>
      <c r="D2470" s="2">
        <f>MACD!E2470</f>
        <v>-0.17380864192538414</v>
      </c>
      <c r="E2470" s="2">
        <f>MACD!F2470</f>
        <v>-9.2511945946678137E-2</v>
      </c>
      <c r="F2470" s="2">
        <f>'Moving Avg'!D2470</f>
        <v>5.7394800000000004</v>
      </c>
      <c r="G2470" s="2">
        <f>'Moving Avg'!F2470</f>
        <v>5.4878900000000002</v>
      </c>
      <c r="H2470" s="2">
        <f>'Moving Avg'!G2470</f>
        <v>5.4245360000000016</v>
      </c>
      <c r="I2470" s="2">
        <f>'Moving Avg'!H2470</f>
        <v>4.9258274999999996</v>
      </c>
      <c r="J2470" s="17" t="str">
        <f>OBV!F2470</f>
        <v>BULLISH</v>
      </c>
      <c r="K2470" s="17" t="str">
        <f>OBV!G2470</f>
        <v>NEUTRAL</v>
      </c>
      <c r="L2470" s="17" t="str">
        <f>OBV!H2470</f>
        <v>CONFIRMED BULLISH</v>
      </c>
      <c r="M2470" s="19">
        <f t="shared" si="380"/>
        <v>0</v>
      </c>
      <c r="N2470" s="19">
        <f t="shared" si="381"/>
        <v>100</v>
      </c>
      <c r="O2470" s="19">
        <f t="shared" si="382"/>
        <v>50</v>
      </c>
      <c r="P2470" s="19">
        <f t="shared" si="383"/>
        <v>83.5</v>
      </c>
      <c r="Q2470" s="20">
        <f t="shared" si="384"/>
        <v>55.024999999999999</v>
      </c>
      <c r="R2470" s="20">
        <f t="shared" si="385"/>
        <v>58.375</v>
      </c>
      <c r="S2470" s="20">
        <f t="shared" si="386"/>
        <v>65.075000000000003</v>
      </c>
      <c r="T2470" s="20">
        <f t="shared" si="387"/>
        <v>58.375</v>
      </c>
      <c r="U2470" s="19">
        <f t="shared" si="388"/>
        <v>59.491666666666674</v>
      </c>
      <c r="V2470" s="19">
        <f t="shared" si="389"/>
        <v>59.212500000000006</v>
      </c>
    </row>
    <row r="2471" spans="1:22" ht="13.5" x14ac:dyDescent="0.25">
      <c r="A2471" s="3">
        <f>RSI!A2471</f>
        <v>45602</v>
      </c>
      <c r="B2471" s="2">
        <f>RSI!B2471</f>
        <v>5.8277000000000001</v>
      </c>
      <c r="C2471" s="2">
        <f>RSI!I2471</f>
        <v>73.769087475803374</v>
      </c>
      <c r="D2471" s="2">
        <f>MACD!E2471</f>
        <v>-0.18417629677262948</v>
      </c>
      <c r="E2471" s="2">
        <f>MACD!F2471</f>
        <v>-0.11084481611186842</v>
      </c>
      <c r="F2471" s="2">
        <f>'Moving Avg'!D2471</f>
        <v>5.7855000000000008</v>
      </c>
      <c r="G2471" s="2">
        <f>'Moving Avg'!F2471</f>
        <v>5.5132900000000005</v>
      </c>
      <c r="H2471" s="2">
        <f>'Moving Avg'!G2471</f>
        <v>5.4352720000000012</v>
      </c>
      <c r="I2471" s="2">
        <f>'Moving Avg'!H2471</f>
        <v>4.9334429999999996</v>
      </c>
      <c r="J2471" s="17" t="str">
        <f>OBV!F2471</f>
        <v>BULLISH</v>
      </c>
      <c r="K2471" s="17" t="str">
        <f>OBV!G2471</f>
        <v>NEUTRAL</v>
      </c>
      <c r="L2471" s="17" t="str">
        <f>OBV!H2471</f>
        <v>CONFIRMED BULLISH</v>
      </c>
      <c r="M2471" s="19">
        <f t="shared" si="380"/>
        <v>0</v>
      </c>
      <c r="N2471" s="19">
        <f t="shared" si="381"/>
        <v>100</v>
      </c>
      <c r="O2471" s="19">
        <f t="shared" si="382"/>
        <v>50</v>
      </c>
      <c r="P2471" s="19">
        <f t="shared" si="383"/>
        <v>83.5</v>
      </c>
      <c r="Q2471" s="20">
        <f t="shared" si="384"/>
        <v>55.024999999999999</v>
      </c>
      <c r="R2471" s="20">
        <f t="shared" si="385"/>
        <v>58.375</v>
      </c>
      <c r="S2471" s="20">
        <f t="shared" si="386"/>
        <v>65.075000000000003</v>
      </c>
      <c r="T2471" s="20">
        <f t="shared" si="387"/>
        <v>58.375</v>
      </c>
      <c r="U2471" s="19">
        <f t="shared" si="388"/>
        <v>59.491666666666674</v>
      </c>
      <c r="V2471" s="19">
        <f t="shared" si="389"/>
        <v>59.212500000000006</v>
      </c>
    </row>
    <row r="2472" spans="1:22" ht="13.5" x14ac:dyDescent="0.25">
      <c r="A2472" s="3">
        <f>RSI!A2472</f>
        <v>45603</v>
      </c>
      <c r="B2472" s="2">
        <f>RSI!B2472</f>
        <v>5.8277000000000001</v>
      </c>
      <c r="C2472" s="2">
        <f>RSI!I2472</f>
        <v>73.769087475803374</v>
      </c>
      <c r="D2472" s="2">
        <f>MACD!E2472</f>
        <v>-0.18741903151878958</v>
      </c>
      <c r="E2472" s="2">
        <f>MACD!F2472</f>
        <v>-0.12615965919325267</v>
      </c>
      <c r="F2472" s="2">
        <f>'Moving Avg'!D2472</f>
        <v>5.8104199999999997</v>
      </c>
      <c r="G2472" s="2">
        <f>'Moving Avg'!F2472</f>
        <v>5.536295</v>
      </c>
      <c r="H2472" s="2">
        <f>'Moving Avg'!G2472</f>
        <v>5.447350000000001</v>
      </c>
      <c r="I2472" s="2">
        <f>'Moving Avg'!H2472</f>
        <v>4.940925</v>
      </c>
      <c r="J2472" s="17" t="str">
        <f>OBV!F2472</f>
        <v>BEARISH</v>
      </c>
      <c r="K2472" s="17" t="str">
        <f>OBV!G2472</f>
        <v>NEUTRAL</v>
      </c>
      <c r="L2472" s="17" t="str">
        <f>OBV!H2472</f>
        <v>BEARISH DIVERGENCE</v>
      </c>
      <c r="M2472" s="19">
        <f t="shared" si="380"/>
        <v>0</v>
      </c>
      <c r="N2472" s="19">
        <f t="shared" si="381"/>
        <v>100</v>
      </c>
      <c r="O2472" s="19">
        <f t="shared" si="382"/>
        <v>50</v>
      </c>
      <c r="P2472" s="19">
        <f t="shared" si="383"/>
        <v>16.5</v>
      </c>
      <c r="Q2472" s="20">
        <f t="shared" si="384"/>
        <v>44.975000000000001</v>
      </c>
      <c r="R2472" s="20">
        <f t="shared" si="385"/>
        <v>41.625</v>
      </c>
      <c r="S2472" s="20">
        <f t="shared" si="386"/>
        <v>34.924999999999997</v>
      </c>
      <c r="T2472" s="20">
        <f t="shared" si="387"/>
        <v>41.625</v>
      </c>
      <c r="U2472" s="19">
        <f t="shared" si="388"/>
        <v>40.508333333333333</v>
      </c>
      <c r="V2472" s="19">
        <f t="shared" si="389"/>
        <v>40.787499999999994</v>
      </c>
    </row>
    <row r="2473" spans="1:22" ht="13.5" x14ac:dyDescent="0.25">
      <c r="A2473" s="3">
        <f>RSI!A2473</f>
        <v>45604</v>
      </c>
      <c r="B2473" s="2">
        <f>RSI!B2473</f>
        <v>6.0194000000000001</v>
      </c>
      <c r="C2473" s="2">
        <f>RSI!I2473</f>
        <v>80.342576475614749</v>
      </c>
      <c r="D2473" s="2">
        <f>MACD!E2473</f>
        <v>-0.207527509949327</v>
      </c>
      <c r="E2473" s="2">
        <f>MACD!F2473</f>
        <v>-0.14243322934446756</v>
      </c>
      <c r="F2473" s="2">
        <f>'Moving Avg'!D2473</f>
        <v>5.8640999999999996</v>
      </c>
      <c r="G2473" s="2">
        <f>'Moving Avg'!F2473</f>
        <v>5.5688849999999999</v>
      </c>
      <c r="H2473" s="2">
        <f>'Moving Avg'!G2473</f>
        <v>5.461152000000002</v>
      </c>
      <c r="I2473" s="2">
        <f>'Moving Avg'!H2473</f>
        <v>4.9497219999999995</v>
      </c>
      <c r="J2473" s="17" t="str">
        <f>OBV!F2473</f>
        <v>BULLISH</v>
      </c>
      <c r="K2473" s="17" t="str">
        <f>OBV!G2473</f>
        <v>NEUTRAL</v>
      </c>
      <c r="L2473" s="17" t="str">
        <f>OBV!H2473</f>
        <v>CONFIRMED BULLISH</v>
      </c>
      <c r="M2473" s="19">
        <f t="shared" si="380"/>
        <v>0</v>
      </c>
      <c r="N2473" s="19">
        <f t="shared" si="381"/>
        <v>100</v>
      </c>
      <c r="O2473" s="19">
        <f t="shared" si="382"/>
        <v>50</v>
      </c>
      <c r="P2473" s="19">
        <f t="shared" si="383"/>
        <v>83.5</v>
      </c>
      <c r="Q2473" s="20">
        <f t="shared" si="384"/>
        <v>55.024999999999999</v>
      </c>
      <c r="R2473" s="20">
        <f t="shared" si="385"/>
        <v>58.375</v>
      </c>
      <c r="S2473" s="20">
        <f t="shared" si="386"/>
        <v>65.075000000000003</v>
      </c>
      <c r="T2473" s="20">
        <f t="shared" si="387"/>
        <v>58.375</v>
      </c>
      <c r="U2473" s="19">
        <f t="shared" si="388"/>
        <v>59.491666666666674</v>
      </c>
      <c r="V2473" s="19">
        <f t="shared" si="389"/>
        <v>59.212500000000006</v>
      </c>
    </row>
    <row r="2474" spans="1:22" ht="13.5" x14ac:dyDescent="0.25">
      <c r="A2474" s="3">
        <f>RSI!A2474</f>
        <v>45607</v>
      </c>
      <c r="B2474" s="2">
        <f>RSI!B2474</f>
        <v>6.0576999999999996</v>
      </c>
      <c r="C2474" s="2">
        <f>RSI!I2474</f>
        <v>81.348264182072441</v>
      </c>
      <c r="D2474" s="2">
        <f>MACD!E2474</f>
        <v>-0.20355064820744762</v>
      </c>
      <c r="E2474" s="2">
        <f>MACD!F2474</f>
        <v>-0.15465671311706358</v>
      </c>
      <c r="F2474" s="2">
        <f>'Moving Avg'!D2474</f>
        <v>5.9177800000000005</v>
      </c>
      <c r="G2474" s="2">
        <f>'Moving Avg'!F2474</f>
        <v>5.6009949999999993</v>
      </c>
      <c r="H2474" s="2">
        <f>'Moving Avg'!G2474</f>
        <v>5.4757200000000035</v>
      </c>
      <c r="I2474" s="2">
        <f>'Moving Avg'!H2474</f>
        <v>4.9587995000000005</v>
      </c>
      <c r="J2474" s="17" t="str">
        <f>OBV!F2474</f>
        <v>BULLISH</v>
      </c>
      <c r="K2474" s="17" t="str">
        <f>OBV!G2474</f>
        <v>NEUTRAL</v>
      </c>
      <c r="L2474" s="17" t="str">
        <f>OBV!H2474</f>
        <v>CONFIRMED BULLISH</v>
      </c>
      <c r="M2474" s="19">
        <f t="shared" si="380"/>
        <v>0</v>
      </c>
      <c r="N2474" s="19">
        <f t="shared" si="381"/>
        <v>100</v>
      </c>
      <c r="O2474" s="19">
        <f t="shared" si="382"/>
        <v>50</v>
      </c>
      <c r="P2474" s="19">
        <f t="shared" si="383"/>
        <v>83.5</v>
      </c>
      <c r="Q2474" s="20">
        <f t="shared" si="384"/>
        <v>55.024999999999999</v>
      </c>
      <c r="R2474" s="20">
        <f t="shared" si="385"/>
        <v>58.375</v>
      </c>
      <c r="S2474" s="20">
        <f t="shared" si="386"/>
        <v>65.075000000000003</v>
      </c>
      <c r="T2474" s="20">
        <f t="shared" si="387"/>
        <v>58.375</v>
      </c>
      <c r="U2474" s="19">
        <f t="shared" si="388"/>
        <v>59.491666666666674</v>
      </c>
      <c r="V2474" s="19">
        <f t="shared" si="389"/>
        <v>59.212500000000006</v>
      </c>
    </row>
    <row r="2475" spans="1:22" ht="13.5" x14ac:dyDescent="0.25">
      <c r="A2475" s="3">
        <f>RSI!A2475</f>
        <v>45608</v>
      </c>
      <c r="B2475" s="2">
        <f>RSI!B2475</f>
        <v>5.9427000000000003</v>
      </c>
      <c r="C2475" s="2">
        <f>RSI!I2475</f>
        <v>69.800935228885891</v>
      </c>
      <c r="D2475" s="2">
        <f>MACD!E2475</f>
        <v>-0.19883315654976563</v>
      </c>
      <c r="E2475" s="2">
        <f>MACD!F2475</f>
        <v>-0.16349200180360401</v>
      </c>
      <c r="F2475" s="2">
        <f>'Moving Avg'!D2475</f>
        <v>5.9350400000000008</v>
      </c>
      <c r="G2475" s="2">
        <f>'Moving Avg'!F2475</f>
        <v>5.6273549999999997</v>
      </c>
      <c r="H2475" s="2">
        <f>'Moving Avg'!G2475</f>
        <v>5.4881800000000034</v>
      </c>
      <c r="I2475" s="2">
        <f>'Moving Avg'!H2475</f>
        <v>4.9673909999999992</v>
      </c>
      <c r="J2475" s="17" t="str">
        <f>OBV!F2475</f>
        <v>BEARISH</v>
      </c>
      <c r="K2475" s="17" t="str">
        <f>OBV!G2475</f>
        <v>NEUTRAL</v>
      </c>
      <c r="L2475" s="17" t="str">
        <f>OBV!H2475</f>
        <v>BEARISH DIVERGENCE</v>
      </c>
      <c r="M2475" s="19">
        <f t="shared" si="380"/>
        <v>25</v>
      </c>
      <c r="N2475" s="19">
        <f t="shared" si="381"/>
        <v>100</v>
      </c>
      <c r="O2475" s="19">
        <f t="shared" si="382"/>
        <v>50</v>
      </c>
      <c r="P2475" s="19">
        <f t="shared" si="383"/>
        <v>16.5</v>
      </c>
      <c r="Q2475" s="20">
        <f t="shared" si="384"/>
        <v>53.725000000000001</v>
      </c>
      <c r="R2475" s="20">
        <f t="shared" si="385"/>
        <v>46.625</v>
      </c>
      <c r="S2475" s="20">
        <f t="shared" si="386"/>
        <v>38.674999999999997</v>
      </c>
      <c r="T2475" s="20">
        <f t="shared" si="387"/>
        <v>47.875</v>
      </c>
      <c r="U2475" s="19">
        <f t="shared" si="388"/>
        <v>46.341666666666661</v>
      </c>
      <c r="V2475" s="19">
        <f t="shared" si="389"/>
        <v>46.724999999999994</v>
      </c>
    </row>
    <row r="2476" spans="1:22" ht="13.5" x14ac:dyDescent="0.25">
      <c r="A2476" s="3">
        <f>RSI!A2476</f>
        <v>45609</v>
      </c>
      <c r="B2476" s="2">
        <f>RSI!B2476</f>
        <v>5.8468999999999998</v>
      </c>
      <c r="C2476" s="2">
        <f>RSI!I2476</f>
        <v>61.91615523175971</v>
      </c>
      <c r="D2476" s="2">
        <f>MACD!E2476</f>
        <v>-0.19107519976326426</v>
      </c>
      <c r="E2476" s="2">
        <f>MACD!F2476</f>
        <v>-0.16900864139553606</v>
      </c>
      <c r="F2476" s="2">
        <f>'Moving Avg'!D2476</f>
        <v>5.9388800000000002</v>
      </c>
      <c r="G2476" s="2">
        <f>'Moving Avg'!F2476</f>
        <v>5.653715</v>
      </c>
      <c r="H2476" s="2">
        <f>'Moving Avg'!G2476</f>
        <v>5.4970000000000017</v>
      </c>
      <c r="I2476" s="2">
        <f>'Moving Avg'!H2476</f>
        <v>4.9759049999999982</v>
      </c>
      <c r="J2476" s="17" t="str">
        <f>OBV!F2476</f>
        <v>BULLISH</v>
      </c>
      <c r="K2476" s="17" t="str">
        <f>OBV!G2476</f>
        <v>NEUTRAL</v>
      </c>
      <c r="L2476" s="17" t="str">
        <f>OBV!H2476</f>
        <v>CONFIRMED BULLISH</v>
      </c>
      <c r="M2476" s="19">
        <f t="shared" si="380"/>
        <v>25</v>
      </c>
      <c r="N2476" s="19">
        <f t="shared" si="381"/>
        <v>100</v>
      </c>
      <c r="O2476" s="19">
        <f t="shared" si="382"/>
        <v>50</v>
      </c>
      <c r="P2476" s="19">
        <f t="shared" si="383"/>
        <v>83.5</v>
      </c>
      <c r="Q2476" s="20">
        <f t="shared" si="384"/>
        <v>63.774999999999999</v>
      </c>
      <c r="R2476" s="20">
        <f t="shared" si="385"/>
        <v>63.375</v>
      </c>
      <c r="S2476" s="20">
        <f t="shared" si="386"/>
        <v>68.825000000000003</v>
      </c>
      <c r="T2476" s="20">
        <f t="shared" si="387"/>
        <v>64.625</v>
      </c>
      <c r="U2476" s="19">
        <f t="shared" si="388"/>
        <v>65.325000000000003</v>
      </c>
      <c r="V2476" s="19">
        <f t="shared" si="389"/>
        <v>65.150000000000006</v>
      </c>
    </row>
    <row r="2477" spans="1:22" ht="13.5" x14ac:dyDescent="0.25">
      <c r="A2477" s="3">
        <f>RSI!A2477</f>
        <v>45610</v>
      </c>
      <c r="B2477" s="2">
        <f>RSI!B2477</f>
        <v>5.8085000000000004</v>
      </c>
      <c r="C2477" s="2">
        <f>RSI!I2477</f>
        <v>59.037392289980367</v>
      </c>
      <c r="D2477" s="2">
        <f>MACD!E2477</f>
        <v>-0.16658534530360392</v>
      </c>
      <c r="E2477" s="2">
        <f>MACD!F2477</f>
        <v>-0.16852398217714964</v>
      </c>
      <c r="F2477" s="2">
        <f>'Moving Avg'!D2477</f>
        <v>5.9350400000000008</v>
      </c>
      <c r="G2477" s="2">
        <f>'Moving Avg'!F2477</f>
        <v>5.6805499999999984</v>
      </c>
      <c r="H2477" s="2">
        <f>'Moving Avg'!G2477</f>
        <v>5.5058180000000005</v>
      </c>
      <c r="I2477" s="2">
        <f>'Moving Avg'!H2477</f>
        <v>4.9840039999999988</v>
      </c>
      <c r="J2477" s="17" t="str">
        <f>OBV!F2477</f>
        <v>BEARISH</v>
      </c>
      <c r="K2477" s="17" t="str">
        <f>OBV!G2477</f>
        <v>NEUTRAL</v>
      </c>
      <c r="L2477" s="17" t="str">
        <f>OBV!H2477</f>
        <v>CONFIRMED BEARISH</v>
      </c>
      <c r="M2477" s="19">
        <f t="shared" si="380"/>
        <v>25</v>
      </c>
      <c r="N2477" s="19">
        <f t="shared" si="381"/>
        <v>0</v>
      </c>
      <c r="O2477" s="19">
        <f t="shared" si="382"/>
        <v>50</v>
      </c>
      <c r="P2477" s="19">
        <f t="shared" si="383"/>
        <v>16.5</v>
      </c>
      <c r="Q2477" s="20">
        <f t="shared" si="384"/>
        <v>18.725000000000001</v>
      </c>
      <c r="R2477" s="20">
        <f t="shared" si="385"/>
        <v>26.625</v>
      </c>
      <c r="S2477" s="20">
        <f t="shared" si="386"/>
        <v>23.675000000000001</v>
      </c>
      <c r="T2477" s="20">
        <f t="shared" si="387"/>
        <v>22.875</v>
      </c>
      <c r="U2477" s="19">
        <f t="shared" si="388"/>
        <v>23.008333333333336</v>
      </c>
      <c r="V2477" s="19">
        <f t="shared" si="389"/>
        <v>22.975000000000001</v>
      </c>
    </row>
    <row r="2478" spans="1:22" ht="13.5" x14ac:dyDescent="0.25">
      <c r="A2478" s="3">
        <f>RSI!A2478</f>
        <v>45611</v>
      </c>
      <c r="B2478" s="2">
        <f>RSI!B2478</f>
        <v>5.8948</v>
      </c>
      <c r="C2478" s="2">
        <f>RSI!I2478</f>
        <v>63.180652982660874</v>
      </c>
      <c r="D2478" s="2">
        <f>MACD!E2478</f>
        <v>-0.14572423032462734</v>
      </c>
      <c r="E2478" s="2">
        <f>MACD!F2478</f>
        <v>-0.16396403180664521</v>
      </c>
      <c r="F2478" s="2">
        <f>'Moving Avg'!D2478</f>
        <v>5.91012</v>
      </c>
      <c r="G2478" s="2">
        <f>'Moving Avg'!F2478</f>
        <v>5.7116999999999996</v>
      </c>
      <c r="H2478" s="2">
        <f>'Moving Avg'!G2478</f>
        <v>5.5125280000000005</v>
      </c>
      <c r="I2478" s="2">
        <f>'Moving Avg'!H2478</f>
        <v>4.9925789999999992</v>
      </c>
      <c r="J2478" s="17" t="str">
        <f>OBV!F2478</f>
        <v>BEARISH</v>
      </c>
      <c r="K2478" s="17" t="str">
        <f>OBV!G2478</f>
        <v>NEUTRAL</v>
      </c>
      <c r="L2478" s="17" t="str">
        <f>OBV!H2478</f>
        <v>CONFIRMED BEARISH</v>
      </c>
      <c r="M2478" s="19">
        <f t="shared" si="380"/>
        <v>25</v>
      </c>
      <c r="N2478" s="19">
        <f t="shared" si="381"/>
        <v>0</v>
      </c>
      <c r="O2478" s="19">
        <f t="shared" si="382"/>
        <v>50</v>
      </c>
      <c r="P2478" s="19">
        <f t="shared" si="383"/>
        <v>16.5</v>
      </c>
      <c r="Q2478" s="20">
        <f t="shared" si="384"/>
        <v>18.725000000000001</v>
      </c>
      <c r="R2478" s="20">
        <f t="shared" si="385"/>
        <v>26.625</v>
      </c>
      <c r="S2478" s="20">
        <f t="shared" si="386"/>
        <v>23.675000000000001</v>
      </c>
      <c r="T2478" s="20">
        <f t="shared" si="387"/>
        <v>22.875</v>
      </c>
      <c r="U2478" s="19">
        <f t="shared" si="388"/>
        <v>23.008333333333336</v>
      </c>
      <c r="V2478" s="19">
        <f t="shared" si="389"/>
        <v>22.975000000000001</v>
      </c>
    </row>
    <row r="2479" spans="1:22" ht="13.5" x14ac:dyDescent="0.25">
      <c r="A2479" s="3">
        <f>RSI!A2479</f>
        <v>45614</v>
      </c>
      <c r="B2479" s="2">
        <f>RSI!B2479</f>
        <v>5.8468999999999998</v>
      </c>
      <c r="C2479" s="2">
        <f>RSI!I2479</f>
        <v>59.578566667911588</v>
      </c>
      <c r="D2479" s="2">
        <f>MACD!E2479</f>
        <v>-0.11991766753113087</v>
      </c>
      <c r="E2479" s="2">
        <f>MACD!F2479</f>
        <v>-0.15515475895154235</v>
      </c>
      <c r="F2479" s="2">
        <f>'Moving Avg'!D2479</f>
        <v>5.867960000000001</v>
      </c>
      <c r="G2479" s="2">
        <f>'Moving Avg'!F2479</f>
        <v>5.7371050000000006</v>
      </c>
      <c r="H2479" s="2">
        <f>'Moving Avg'!G2479</f>
        <v>5.5194299999999998</v>
      </c>
      <c r="I2479" s="2">
        <f>'Moving Avg'!H2479</f>
        <v>5.000869999999999</v>
      </c>
      <c r="J2479" s="17" t="str">
        <f>OBV!F2479</f>
        <v>BEARISH</v>
      </c>
      <c r="K2479" s="17" t="str">
        <f>OBV!G2479</f>
        <v>NEUTRAL</v>
      </c>
      <c r="L2479" s="17" t="str">
        <f>OBV!H2479</f>
        <v>CONFIRMED BEARISH</v>
      </c>
      <c r="M2479" s="19">
        <f t="shared" si="380"/>
        <v>25</v>
      </c>
      <c r="N2479" s="19">
        <f t="shared" si="381"/>
        <v>0</v>
      </c>
      <c r="O2479" s="19">
        <f t="shared" si="382"/>
        <v>50</v>
      </c>
      <c r="P2479" s="19">
        <f t="shared" si="383"/>
        <v>16.5</v>
      </c>
      <c r="Q2479" s="20">
        <f t="shared" si="384"/>
        <v>18.725000000000001</v>
      </c>
      <c r="R2479" s="20">
        <f t="shared" si="385"/>
        <v>26.625</v>
      </c>
      <c r="S2479" s="20">
        <f t="shared" si="386"/>
        <v>23.675000000000001</v>
      </c>
      <c r="T2479" s="20">
        <f t="shared" si="387"/>
        <v>22.875</v>
      </c>
      <c r="U2479" s="19">
        <f t="shared" si="388"/>
        <v>23.008333333333336</v>
      </c>
      <c r="V2479" s="19">
        <f t="shared" si="389"/>
        <v>22.975000000000001</v>
      </c>
    </row>
    <row r="2480" spans="1:22" ht="13.5" x14ac:dyDescent="0.25">
      <c r="A2480" s="3">
        <f>RSI!A2480</f>
        <v>45615</v>
      </c>
      <c r="B2480" s="2">
        <f>RSI!B2480</f>
        <v>5.8468999999999998</v>
      </c>
      <c r="C2480" s="2">
        <f>RSI!I2480</f>
        <v>59.578566667911588</v>
      </c>
      <c r="D2480" s="2">
        <f>MACD!E2480</f>
        <v>-8.8665600755244434E-2</v>
      </c>
      <c r="E2480" s="2">
        <f>MACD!F2480</f>
        <v>-0.14185692731228278</v>
      </c>
      <c r="F2480" s="2">
        <f>'Moving Avg'!D2480</f>
        <v>5.8487999999999998</v>
      </c>
      <c r="G2480" s="2">
        <f>'Moving Avg'!F2480</f>
        <v>5.7610700000000001</v>
      </c>
      <c r="H2480" s="2">
        <f>'Moving Avg'!G2480</f>
        <v>5.5261400000000007</v>
      </c>
      <c r="I2480" s="2">
        <f>'Moving Avg'!H2480</f>
        <v>5.0088934999999992</v>
      </c>
      <c r="J2480" s="17" t="str">
        <f>OBV!F2480</f>
        <v>BEARISH</v>
      </c>
      <c r="K2480" s="17" t="str">
        <f>OBV!G2480</f>
        <v>NEUTRAL</v>
      </c>
      <c r="L2480" s="17" t="str">
        <f>OBV!H2480</f>
        <v>CONFIRMED BEARISH</v>
      </c>
      <c r="M2480" s="19">
        <f t="shared" si="380"/>
        <v>25</v>
      </c>
      <c r="N2480" s="19">
        <f t="shared" si="381"/>
        <v>0</v>
      </c>
      <c r="O2480" s="19">
        <f t="shared" si="382"/>
        <v>50</v>
      </c>
      <c r="P2480" s="19">
        <f t="shared" si="383"/>
        <v>16.5</v>
      </c>
      <c r="Q2480" s="20">
        <f t="shared" si="384"/>
        <v>18.725000000000001</v>
      </c>
      <c r="R2480" s="20">
        <f t="shared" si="385"/>
        <v>26.625</v>
      </c>
      <c r="S2480" s="20">
        <f t="shared" si="386"/>
        <v>23.675000000000001</v>
      </c>
      <c r="T2480" s="20">
        <f t="shared" si="387"/>
        <v>22.875</v>
      </c>
      <c r="U2480" s="19">
        <f t="shared" si="388"/>
        <v>23.008333333333336</v>
      </c>
      <c r="V2480" s="19">
        <f t="shared" si="389"/>
        <v>22.975000000000001</v>
      </c>
    </row>
    <row r="2481" spans="1:22" ht="13.5" x14ac:dyDescent="0.25">
      <c r="A2481" s="3">
        <f>RSI!A2481</f>
        <v>45616</v>
      </c>
      <c r="B2481" s="2">
        <f>RSI!B2481</f>
        <v>5.7988999999999997</v>
      </c>
      <c r="C2481" s="2">
        <f>RSI!I2481</f>
        <v>55.876259709966924</v>
      </c>
      <c r="D2481" s="2">
        <f>MACD!E2481</f>
        <v>-6.3921496007695922E-2</v>
      </c>
      <c r="E2481" s="2">
        <f>MACD!F2481</f>
        <v>-0.12626984105136541</v>
      </c>
      <c r="F2481" s="2">
        <f>'Moving Avg'!D2481</f>
        <v>5.8391999999999999</v>
      </c>
      <c r="G2481" s="2">
        <f>'Moving Avg'!F2481</f>
        <v>5.7797600000000005</v>
      </c>
      <c r="H2481" s="2">
        <f>'Moving Avg'!G2481</f>
        <v>5.532274000000001</v>
      </c>
      <c r="I2481" s="2">
        <f>'Moving Avg'!H2481</f>
        <v>5.0167214999999992</v>
      </c>
      <c r="J2481" s="17" t="str">
        <f>OBV!F2481</f>
        <v>BEARISH</v>
      </c>
      <c r="K2481" s="17" t="str">
        <f>OBV!G2481</f>
        <v>NEUTRAL</v>
      </c>
      <c r="L2481" s="17" t="str">
        <f>OBV!H2481</f>
        <v>CONFIRMED BEARISH</v>
      </c>
      <c r="M2481" s="19">
        <f t="shared" si="380"/>
        <v>25</v>
      </c>
      <c r="N2481" s="19">
        <f t="shared" si="381"/>
        <v>0</v>
      </c>
      <c r="O2481" s="19">
        <f t="shared" si="382"/>
        <v>50</v>
      </c>
      <c r="P2481" s="19">
        <f t="shared" si="383"/>
        <v>16.5</v>
      </c>
      <c r="Q2481" s="20">
        <f t="shared" si="384"/>
        <v>18.725000000000001</v>
      </c>
      <c r="R2481" s="20">
        <f t="shared" si="385"/>
        <v>26.625</v>
      </c>
      <c r="S2481" s="20">
        <f t="shared" si="386"/>
        <v>23.675000000000001</v>
      </c>
      <c r="T2481" s="20">
        <f t="shared" si="387"/>
        <v>22.875</v>
      </c>
      <c r="U2481" s="19">
        <f t="shared" si="388"/>
        <v>23.008333333333336</v>
      </c>
      <c r="V2481" s="19">
        <f t="shared" si="389"/>
        <v>22.975000000000001</v>
      </c>
    </row>
    <row r="2482" spans="1:22" ht="13.5" x14ac:dyDescent="0.25">
      <c r="A2482" s="3">
        <f>RSI!A2482</f>
        <v>45617</v>
      </c>
      <c r="B2482" s="2">
        <f>RSI!B2482</f>
        <v>5.8277000000000001</v>
      </c>
      <c r="C2482" s="2">
        <f>RSI!I2482</f>
        <v>57.579568501431183</v>
      </c>
      <c r="D2482" s="2">
        <f>MACD!E2482</f>
        <v>-4.5611767262378144E-2</v>
      </c>
      <c r="E2482" s="2">
        <f>MACD!F2482</f>
        <v>-0.11013822629356795</v>
      </c>
      <c r="F2482" s="2">
        <f>'Moving Avg'!D2482</f>
        <v>5.8430400000000002</v>
      </c>
      <c r="G2482" s="2">
        <f>'Moving Avg'!F2482</f>
        <v>5.7974950000000005</v>
      </c>
      <c r="H2482" s="2">
        <f>'Moving Avg'!G2482</f>
        <v>5.5389840000000019</v>
      </c>
      <c r="I2482" s="2">
        <f>'Moving Avg'!H2482</f>
        <v>5.0249164999999998</v>
      </c>
      <c r="J2482" s="17" t="str">
        <f>OBV!F2482</f>
        <v>BULLISH</v>
      </c>
      <c r="K2482" s="17" t="str">
        <f>OBV!G2482</f>
        <v>NEUTRAL</v>
      </c>
      <c r="L2482" s="17" t="str">
        <f>OBV!H2482</f>
        <v>CONFIRMED BULLISH</v>
      </c>
      <c r="M2482" s="19">
        <f t="shared" si="380"/>
        <v>25</v>
      </c>
      <c r="N2482" s="19">
        <f t="shared" si="381"/>
        <v>0</v>
      </c>
      <c r="O2482" s="19">
        <f t="shared" si="382"/>
        <v>50</v>
      </c>
      <c r="P2482" s="19">
        <f t="shared" si="383"/>
        <v>83.5</v>
      </c>
      <c r="Q2482" s="20">
        <f t="shared" si="384"/>
        <v>28.774999999999999</v>
      </c>
      <c r="R2482" s="20">
        <f t="shared" si="385"/>
        <v>43.375</v>
      </c>
      <c r="S2482" s="20">
        <f t="shared" si="386"/>
        <v>53.825000000000003</v>
      </c>
      <c r="T2482" s="20">
        <f t="shared" si="387"/>
        <v>39.625</v>
      </c>
      <c r="U2482" s="19">
        <f t="shared" si="388"/>
        <v>41.991666666666667</v>
      </c>
      <c r="V2482" s="19">
        <f t="shared" si="389"/>
        <v>41.400000000000006</v>
      </c>
    </row>
    <row r="2483" spans="1:22" ht="13.5" x14ac:dyDescent="0.25">
      <c r="A2483" s="3">
        <f>RSI!A2483</f>
        <v>45618</v>
      </c>
      <c r="B2483" s="2">
        <f>RSI!B2483</f>
        <v>5.8852000000000002</v>
      </c>
      <c r="C2483" s="2">
        <f>RSI!I2483</f>
        <v>60.830647350413884</v>
      </c>
      <c r="D2483" s="2">
        <f>MACD!E2483</f>
        <v>-5.5136975358491824E-3</v>
      </c>
      <c r="E2483" s="2">
        <f>MACD!F2483</f>
        <v>-8.9213320542024202E-2</v>
      </c>
      <c r="F2483" s="2">
        <f>'Moving Avg'!D2483</f>
        <v>5.8411200000000001</v>
      </c>
      <c r="G2483" s="2">
        <f>'Moving Avg'!F2483</f>
        <v>5.8185799999999999</v>
      </c>
      <c r="H2483" s="2">
        <f>'Moving Avg'!G2483</f>
        <v>5.5470360000000003</v>
      </c>
      <c r="I2483" s="2">
        <f>'Moving Avg'!H2483</f>
        <v>5.0331314999999988</v>
      </c>
      <c r="J2483" s="17" t="str">
        <f>OBV!F2483</f>
        <v>BULLISH</v>
      </c>
      <c r="K2483" s="17" t="str">
        <f>OBV!G2483</f>
        <v>NEUTRAL</v>
      </c>
      <c r="L2483" s="17" t="str">
        <f>OBV!H2483</f>
        <v>BULLISH DIVERGENCE</v>
      </c>
      <c r="M2483" s="19">
        <f t="shared" si="380"/>
        <v>25</v>
      </c>
      <c r="N2483" s="19">
        <f t="shared" si="381"/>
        <v>0</v>
      </c>
      <c r="O2483" s="19">
        <f t="shared" si="382"/>
        <v>50</v>
      </c>
      <c r="P2483" s="19">
        <f t="shared" si="383"/>
        <v>66.5</v>
      </c>
      <c r="Q2483" s="20">
        <f t="shared" si="384"/>
        <v>26.225000000000001</v>
      </c>
      <c r="R2483" s="20">
        <f t="shared" si="385"/>
        <v>39.125</v>
      </c>
      <c r="S2483" s="20">
        <f t="shared" si="386"/>
        <v>46.174999999999997</v>
      </c>
      <c r="T2483" s="20">
        <f t="shared" si="387"/>
        <v>35.375</v>
      </c>
      <c r="U2483" s="19">
        <f t="shared" si="388"/>
        <v>37.174999999999997</v>
      </c>
      <c r="V2483" s="19">
        <f t="shared" si="389"/>
        <v>36.724999999999994</v>
      </c>
    </row>
    <row r="2484" spans="1:22" ht="13.5" x14ac:dyDescent="0.25">
      <c r="A2484" s="3">
        <f>RSI!A2484</f>
        <v>45621</v>
      </c>
      <c r="B2484" s="2">
        <f>RSI!B2484</f>
        <v>5.9330999999999996</v>
      </c>
      <c r="C2484" s="2">
        <f>RSI!I2484</f>
        <v>63.350487411240785</v>
      </c>
      <c r="D2484" s="2">
        <f>MACD!E2484</f>
        <v>2.9838507492467414E-2</v>
      </c>
      <c r="E2484" s="2">
        <f>MACD!F2484</f>
        <v>-6.5402954935125879E-2</v>
      </c>
      <c r="F2484" s="2">
        <f>'Moving Avg'!D2484</f>
        <v>5.8583600000000002</v>
      </c>
      <c r="G2484" s="2">
        <f>'Moving Avg'!F2484</f>
        <v>5.8334349999999997</v>
      </c>
      <c r="H2484" s="2">
        <f>'Moving Avg'!G2484</f>
        <v>5.5579619999999998</v>
      </c>
      <c r="I2484" s="2">
        <f>'Moving Avg'!H2484</f>
        <v>5.0419424999999993</v>
      </c>
      <c r="J2484" s="17" t="str">
        <f>OBV!F2484</f>
        <v>BULLISH</v>
      </c>
      <c r="K2484" s="17" t="str">
        <f>OBV!G2484</f>
        <v>NEUTRAL</v>
      </c>
      <c r="L2484" s="17" t="str">
        <f>OBV!H2484</f>
        <v>CONFIRMED BULLISH</v>
      </c>
      <c r="M2484" s="19">
        <f t="shared" si="380"/>
        <v>25</v>
      </c>
      <c r="N2484" s="19">
        <f t="shared" si="381"/>
        <v>0</v>
      </c>
      <c r="O2484" s="19">
        <f t="shared" si="382"/>
        <v>50</v>
      </c>
      <c r="P2484" s="19">
        <f t="shared" si="383"/>
        <v>83.5</v>
      </c>
      <c r="Q2484" s="20">
        <f t="shared" si="384"/>
        <v>28.774999999999999</v>
      </c>
      <c r="R2484" s="20">
        <f t="shared" si="385"/>
        <v>43.375</v>
      </c>
      <c r="S2484" s="20">
        <f t="shared" si="386"/>
        <v>53.825000000000003</v>
      </c>
      <c r="T2484" s="20">
        <f t="shared" si="387"/>
        <v>39.625</v>
      </c>
      <c r="U2484" s="19">
        <f t="shared" si="388"/>
        <v>41.991666666666667</v>
      </c>
      <c r="V2484" s="19">
        <f t="shared" si="389"/>
        <v>41.400000000000006</v>
      </c>
    </row>
    <row r="2485" spans="1:22" ht="13.5" x14ac:dyDescent="0.25">
      <c r="A2485" s="3">
        <f>RSI!A2485</f>
        <v>45622</v>
      </c>
      <c r="B2485" s="2">
        <f>RSI!B2485</f>
        <v>5.9427000000000003</v>
      </c>
      <c r="C2485" s="2">
        <f>RSI!I2485</f>
        <v>63.852398135553713</v>
      </c>
      <c r="D2485" s="2">
        <f>MACD!E2485</f>
        <v>4.0212588269723959E-2</v>
      </c>
      <c r="E2485" s="2">
        <f>MACD!F2485</f>
        <v>-4.4279846294155913E-2</v>
      </c>
      <c r="F2485" s="2">
        <f>'Moving Avg'!D2485</f>
        <v>5.8775199999999996</v>
      </c>
      <c r="G2485" s="2">
        <f>'Moving Avg'!F2485</f>
        <v>5.8502099999999997</v>
      </c>
      <c r="H2485" s="2">
        <f>'Moving Avg'!G2485</f>
        <v>5.5694640000000017</v>
      </c>
      <c r="I2485" s="2">
        <f>'Moving Avg'!H2485</f>
        <v>5.0504004999999994</v>
      </c>
      <c r="J2485" s="17" t="str">
        <f>OBV!F2485</f>
        <v>BULLISH</v>
      </c>
      <c r="K2485" s="17" t="str">
        <f>OBV!G2485</f>
        <v>NEUTRAL</v>
      </c>
      <c r="L2485" s="17" t="str">
        <f>OBV!H2485</f>
        <v>CONFIRMED BULLISH</v>
      </c>
      <c r="M2485" s="19">
        <f t="shared" si="380"/>
        <v>25</v>
      </c>
      <c r="N2485" s="19">
        <f t="shared" si="381"/>
        <v>0</v>
      </c>
      <c r="O2485" s="19">
        <f t="shared" si="382"/>
        <v>50</v>
      </c>
      <c r="P2485" s="19">
        <f t="shared" si="383"/>
        <v>83.5</v>
      </c>
      <c r="Q2485" s="20">
        <f t="shared" si="384"/>
        <v>28.774999999999999</v>
      </c>
      <c r="R2485" s="20">
        <f t="shared" si="385"/>
        <v>43.375</v>
      </c>
      <c r="S2485" s="20">
        <f t="shared" si="386"/>
        <v>53.825000000000003</v>
      </c>
      <c r="T2485" s="20">
        <f t="shared" si="387"/>
        <v>39.625</v>
      </c>
      <c r="U2485" s="19">
        <f t="shared" si="388"/>
        <v>41.991666666666667</v>
      </c>
      <c r="V2485" s="19">
        <f t="shared" si="389"/>
        <v>41.400000000000006</v>
      </c>
    </row>
    <row r="2486" spans="1:22" ht="13.5" x14ac:dyDescent="0.25">
      <c r="A2486" s="3">
        <f>RSI!A2486</f>
        <v>45623</v>
      </c>
      <c r="B2486" s="2">
        <f>RSI!B2486</f>
        <v>6.1151999999999997</v>
      </c>
      <c r="C2486" s="2">
        <f>RSI!I2486</f>
        <v>71.425026697490239</v>
      </c>
      <c r="D2486" s="2">
        <f>MACD!E2486</f>
        <v>2.0365926904102771E-2</v>
      </c>
      <c r="E2486" s="2">
        <f>MACD!F2486</f>
        <v>-3.1350691654504173E-2</v>
      </c>
      <c r="F2486" s="2">
        <f>'Moving Avg'!D2486</f>
        <v>5.9407800000000011</v>
      </c>
      <c r="G2486" s="2">
        <f>'Moving Avg'!F2486</f>
        <v>5.8760899999999996</v>
      </c>
      <c r="H2486" s="2">
        <f>'Moving Avg'!G2486</f>
        <v>5.5853740000000016</v>
      </c>
      <c r="I2486" s="2">
        <f>'Moving Avg'!H2486</f>
        <v>5.0595874999999992</v>
      </c>
      <c r="J2486" s="17" t="str">
        <f>OBV!F2486</f>
        <v>BULLISH</v>
      </c>
      <c r="K2486" s="17" t="str">
        <f>OBV!G2486</f>
        <v>NEUTRAL</v>
      </c>
      <c r="L2486" s="17" t="str">
        <f>OBV!H2486</f>
        <v>CONFIRMED BULLISH</v>
      </c>
      <c r="M2486" s="19">
        <f t="shared" si="380"/>
        <v>0</v>
      </c>
      <c r="N2486" s="19">
        <f t="shared" si="381"/>
        <v>0</v>
      </c>
      <c r="O2486" s="19">
        <f t="shared" si="382"/>
        <v>50</v>
      </c>
      <c r="P2486" s="19">
        <f t="shared" si="383"/>
        <v>83.5</v>
      </c>
      <c r="Q2486" s="20">
        <f t="shared" si="384"/>
        <v>20.024999999999999</v>
      </c>
      <c r="R2486" s="20">
        <f t="shared" si="385"/>
        <v>38.375</v>
      </c>
      <c r="S2486" s="20">
        <f t="shared" si="386"/>
        <v>50.075000000000003</v>
      </c>
      <c r="T2486" s="20">
        <f t="shared" si="387"/>
        <v>33.375</v>
      </c>
      <c r="U2486" s="19">
        <f t="shared" si="388"/>
        <v>36.158333333333331</v>
      </c>
      <c r="V2486" s="19">
        <f t="shared" si="389"/>
        <v>35.462499999999999</v>
      </c>
    </row>
    <row r="2487" spans="1:22" ht="13.5" x14ac:dyDescent="0.25">
      <c r="A2487" s="3">
        <f>RSI!A2487</f>
        <v>45624</v>
      </c>
      <c r="B2487" s="2">
        <f>RSI!B2487</f>
        <v>6.2206999999999999</v>
      </c>
      <c r="C2487" s="2">
        <f>RSI!I2487</f>
        <v>74.889733792723447</v>
      </c>
      <c r="D2487" s="2">
        <f>MACD!E2487</f>
        <v>-1.2195598973852917E-2</v>
      </c>
      <c r="E2487" s="2">
        <f>MACD!F2487</f>
        <v>-2.7519673118373923E-2</v>
      </c>
      <c r="F2487" s="2">
        <f>'Moving Avg'!D2487</f>
        <v>6.0193800000000008</v>
      </c>
      <c r="G2487" s="2">
        <f>'Moving Avg'!F2487</f>
        <v>5.9019700000000004</v>
      </c>
      <c r="H2487" s="2">
        <f>'Moving Avg'!G2487</f>
        <v>5.6028200000000012</v>
      </c>
      <c r="I2487" s="2">
        <f>'Moving Avg'!H2487</f>
        <v>5.0693465</v>
      </c>
      <c r="J2487" s="17" t="str">
        <f>OBV!F2487</f>
        <v>BULLISH</v>
      </c>
      <c r="K2487" s="17" t="str">
        <f>OBV!G2487</f>
        <v>STRONG</v>
      </c>
      <c r="L2487" s="17" t="str">
        <f>OBV!H2487</f>
        <v>CONFIRMED BULLISH</v>
      </c>
      <c r="M2487" s="19">
        <f t="shared" si="380"/>
        <v>0</v>
      </c>
      <c r="N2487" s="19">
        <f t="shared" si="381"/>
        <v>0</v>
      </c>
      <c r="O2487" s="19">
        <f t="shared" si="382"/>
        <v>50</v>
      </c>
      <c r="P2487" s="19">
        <f t="shared" si="383"/>
        <v>100</v>
      </c>
      <c r="Q2487" s="20">
        <f t="shared" si="384"/>
        <v>22.5</v>
      </c>
      <c r="R2487" s="20">
        <f t="shared" si="385"/>
        <v>42.5</v>
      </c>
      <c r="S2487" s="20">
        <f t="shared" si="386"/>
        <v>57.5</v>
      </c>
      <c r="T2487" s="20">
        <f t="shared" si="387"/>
        <v>37.5</v>
      </c>
      <c r="U2487" s="19">
        <f t="shared" si="388"/>
        <v>40.833333333333336</v>
      </c>
      <c r="V2487" s="19">
        <f t="shared" si="389"/>
        <v>40</v>
      </c>
    </row>
    <row r="2488" spans="1:22" ht="13.5" x14ac:dyDescent="0.25">
      <c r="A2488" s="3">
        <f>RSI!A2488</f>
        <v>45625</v>
      </c>
      <c r="B2488" s="2">
        <f>RSI!B2488</f>
        <v>6.1344000000000003</v>
      </c>
      <c r="C2488" s="2">
        <f>RSI!I2488</f>
        <v>67.662505295272382</v>
      </c>
      <c r="D2488" s="2">
        <f>MACD!E2488</f>
        <v>-2.2595705015283407E-2</v>
      </c>
      <c r="E2488" s="2">
        <f>MACD!F2488</f>
        <v>-2.653487949775582E-2</v>
      </c>
      <c r="F2488" s="2">
        <f>'Moving Avg'!D2488</f>
        <v>6.0692199999999996</v>
      </c>
      <c r="G2488" s="2">
        <f>'Moving Avg'!F2488</f>
        <v>5.9211400000000003</v>
      </c>
      <c r="H2488" s="2">
        <f>'Moving Avg'!G2488</f>
        <v>5.6181560000000026</v>
      </c>
      <c r="I2488" s="2">
        <f>'Moving Avg'!H2488</f>
        <v>5.0786739999999995</v>
      </c>
      <c r="J2488" s="17" t="str">
        <f>OBV!F2488</f>
        <v>BULLISH</v>
      </c>
      <c r="K2488" s="17" t="str">
        <f>OBV!G2488</f>
        <v>STRONG</v>
      </c>
      <c r="L2488" s="17" t="str">
        <f>OBV!H2488</f>
        <v>CONFIRMED BULLISH</v>
      </c>
      <c r="M2488" s="19">
        <f t="shared" si="380"/>
        <v>25</v>
      </c>
      <c r="N2488" s="19">
        <f t="shared" si="381"/>
        <v>0</v>
      </c>
      <c r="O2488" s="19">
        <f t="shared" si="382"/>
        <v>50</v>
      </c>
      <c r="P2488" s="19">
        <f t="shared" si="383"/>
        <v>100</v>
      </c>
      <c r="Q2488" s="20">
        <f t="shared" si="384"/>
        <v>31.25</v>
      </c>
      <c r="R2488" s="20">
        <f t="shared" si="385"/>
        <v>47.5</v>
      </c>
      <c r="S2488" s="20">
        <f t="shared" si="386"/>
        <v>61.25</v>
      </c>
      <c r="T2488" s="20">
        <f t="shared" si="387"/>
        <v>43.75</v>
      </c>
      <c r="U2488" s="19">
        <f t="shared" si="388"/>
        <v>46.666666666666664</v>
      </c>
      <c r="V2488" s="19">
        <f t="shared" si="389"/>
        <v>45.9375</v>
      </c>
    </row>
    <row r="2489" spans="1:22" ht="13.5" x14ac:dyDescent="0.25">
      <c r="A2489" s="3">
        <f>RSI!A2489</f>
        <v>45628</v>
      </c>
      <c r="B2489" s="2">
        <f>RSI!B2489</f>
        <v>6.2302999999999997</v>
      </c>
      <c r="C2489" s="2">
        <f>RSI!I2489</f>
        <v>71.010485874965582</v>
      </c>
      <c r="D2489" s="2">
        <f>MACD!E2489</f>
        <v>-4.7689854135888332E-2</v>
      </c>
      <c r="E2489" s="2">
        <f>MACD!F2489</f>
        <v>-3.0765874425382325E-2</v>
      </c>
      <c r="F2489" s="2">
        <f>'Moving Avg'!D2489</f>
        <v>6.12866</v>
      </c>
      <c r="G2489" s="2">
        <f>'Moving Avg'!F2489</f>
        <v>5.9431899999999995</v>
      </c>
      <c r="H2489" s="2">
        <f>'Moving Avg'!G2489</f>
        <v>5.6350260000000016</v>
      </c>
      <c r="I2489" s="2">
        <f>'Moving Avg'!H2489</f>
        <v>5.0884364999999994</v>
      </c>
      <c r="J2489" s="17" t="str">
        <f>OBV!F2489</f>
        <v>BULLISH</v>
      </c>
      <c r="K2489" s="17" t="str">
        <f>OBV!G2489</f>
        <v>NEUTRAL</v>
      </c>
      <c r="L2489" s="17" t="str">
        <f>OBV!H2489</f>
        <v>CONFIRMED BULLISH</v>
      </c>
      <c r="M2489" s="19">
        <f t="shared" si="380"/>
        <v>0</v>
      </c>
      <c r="N2489" s="19">
        <f t="shared" si="381"/>
        <v>45</v>
      </c>
      <c r="O2489" s="19">
        <f t="shared" si="382"/>
        <v>50</v>
      </c>
      <c r="P2489" s="19">
        <f t="shared" si="383"/>
        <v>83.5</v>
      </c>
      <c r="Q2489" s="20">
        <f t="shared" si="384"/>
        <v>35.774999999999999</v>
      </c>
      <c r="R2489" s="20">
        <f t="shared" si="385"/>
        <v>47.375</v>
      </c>
      <c r="S2489" s="20">
        <f t="shared" si="386"/>
        <v>56.825000000000003</v>
      </c>
      <c r="T2489" s="20">
        <f t="shared" si="387"/>
        <v>44.625</v>
      </c>
      <c r="U2489" s="19">
        <f t="shared" si="388"/>
        <v>46.658333333333339</v>
      </c>
      <c r="V2489" s="19">
        <f t="shared" si="389"/>
        <v>46.150000000000006</v>
      </c>
    </row>
    <row r="2490" spans="1:22" ht="13.5" x14ac:dyDescent="0.25">
      <c r="A2490" s="3">
        <f>RSI!A2490</f>
        <v>45629</v>
      </c>
      <c r="B2490" s="2">
        <f>RSI!B2490</f>
        <v>6.2206999999999999</v>
      </c>
      <c r="C2490" s="2">
        <f>RSI!I2490</f>
        <v>70.226666628026081</v>
      </c>
      <c r="D2490" s="2">
        <f>MACD!E2490</f>
        <v>-7.0465157815725377E-2</v>
      </c>
      <c r="E2490" s="2">
        <f>MACD!F2490</f>
        <v>-3.8705731103450935E-2</v>
      </c>
      <c r="F2490" s="2">
        <f>'Moving Avg'!D2490</f>
        <v>6.1842600000000001</v>
      </c>
      <c r="G2490" s="2">
        <f>'Moving Avg'!F2490</f>
        <v>5.9614050000000001</v>
      </c>
      <c r="H2490" s="2">
        <f>'Moving Avg'!G2490</f>
        <v>5.6517040000000023</v>
      </c>
      <c r="I2490" s="2">
        <f>'Moving Avg'!H2490</f>
        <v>5.0981509999999997</v>
      </c>
      <c r="J2490" s="17" t="str">
        <f>OBV!F2490</f>
        <v>BULLISH</v>
      </c>
      <c r="K2490" s="17" t="str">
        <f>OBV!G2490</f>
        <v>NEUTRAL</v>
      </c>
      <c r="L2490" s="17" t="str">
        <f>OBV!H2490</f>
        <v>CONFIRMED BULLISH</v>
      </c>
      <c r="M2490" s="19">
        <f t="shared" si="380"/>
        <v>0</v>
      </c>
      <c r="N2490" s="19">
        <f t="shared" si="381"/>
        <v>100</v>
      </c>
      <c r="O2490" s="19">
        <f t="shared" si="382"/>
        <v>50</v>
      </c>
      <c r="P2490" s="19">
        <f t="shared" si="383"/>
        <v>83.5</v>
      </c>
      <c r="Q2490" s="20">
        <f t="shared" si="384"/>
        <v>55.024999999999999</v>
      </c>
      <c r="R2490" s="20">
        <f t="shared" si="385"/>
        <v>58.375</v>
      </c>
      <c r="S2490" s="20">
        <f t="shared" si="386"/>
        <v>65.075000000000003</v>
      </c>
      <c r="T2490" s="20">
        <f t="shared" si="387"/>
        <v>58.375</v>
      </c>
      <c r="U2490" s="19">
        <f t="shared" si="388"/>
        <v>59.491666666666674</v>
      </c>
      <c r="V2490" s="19">
        <f t="shared" si="389"/>
        <v>59.212500000000006</v>
      </c>
    </row>
    <row r="2491" spans="1:22" ht="13.5" x14ac:dyDescent="0.25">
      <c r="A2491" s="3">
        <f>RSI!A2491</f>
        <v>45630</v>
      </c>
      <c r="B2491" s="2">
        <f>RSI!B2491</f>
        <v>6.2206999999999999</v>
      </c>
      <c r="C2491" s="2">
        <f>RSI!I2491</f>
        <v>70.226666628026081</v>
      </c>
      <c r="D2491" s="2">
        <f>MACD!E2491</f>
        <v>-9.9150479413139259E-2</v>
      </c>
      <c r="E2491" s="2">
        <f>MACD!F2491</f>
        <v>-5.0794680765388601E-2</v>
      </c>
      <c r="F2491" s="2">
        <f>'Moving Avg'!D2491</f>
        <v>6.2053600000000007</v>
      </c>
      <c r="G2491" s="2">
        <f>'Moving Avg'!F2491</f>
        <v>5.9810549999999987</v>
      </c>
      <c r="H2491" s="2">
        <f>'Moving Avg'!G2491</f>
        <v>5.6683820000000011</v>
      </c>
      <c r="I2491" s="2">
        <f>'Moving Avg'!H2491</f>
        <v>5.1078654999999991</v>
      </c>
      <c r="J2491" s="17" t="str">
        <f>OBV!F2491</f>
        <v>BULLISH</v>
      </c>
      <c r="K2491" s="17" t="str">
        <f>OBV!G2491</f>
        <v>NEUTRAL</v>
      </c>
      <c r="L2491" s="17" t="str">
        <f>OBV!H2491</f>
        <v>CONFIRMED BULLISH</v>
      </c>
      <c r="M2491" s="19">
        <f t="shared" si="380"/>
        <v>0</v>
      </c>
      <c r="N2491" s="19">
        <f t="shared" si="381"/>
        <v>100</v>
      </c>
      <c r="O2491" s="19">
        <f t="shared" si="382"/>
        <v>50</v>
      </c>
      <c r="P2491" s="19">
        <f t="shared" si="383"/>
        <v>83.5</v>
      </c>
      <c r="Q2491" s="20">
        <f t="shared" si="384"/>
        <v>55.024999999999999</v>
      </c>
      <c r="R2491" s="20">
        <f t="shared" si="385"/>
        <v>58.375</v>
      </c>
      <c r="S2491" s="20">
        <f t="shared" si="386"/>
        <v>65.075000000000003</v>
      </c>
      <c r="T2491" s="20">
        <f t="shared" si="387"/>
        <v>58.375</v>
      </c>
      <c r="U2491" s="19">
        <f t="shared" si="388"/>
        <v>59.491666666666674</v>
      </c>
      <c r="V2491" s="19">
        <f t="shared" si="389"/>
        <v>59.212500000000006</v>
      </c>
    </row>
    <row r="2492" spans="1:22" ht="13.5" x14ac:dyDescent="0.25">
      <c r="A2492" s="3">
        <f>RSI!A2492</f>
        <v>45631</v>
      </c>
      <c r="B2492" s="2">
        <f>RSI!B2492</f>
        <v>6.1536</v>
      </c>
      <c r="C2492" s="2">
        <f>RSI!I2492</f>
        <v>64.459030392768398</v>
      </c>
      <c r="D2492" s="2">
        <f>MACD!E2492</f>
        <v>-0.11590051223831388</v>
      </c>
      <c r="E2492" s="2">
        <f>MACD!F2492</f>
        <v>-6.381584705997366E-2</v>
      </c>
      <c r="F2492" s="2">
        <f>'Moving Avg'!D2492</f>
        <v>6.1919400000000007</v>
      </c>
      <c r="G2492" s="2">
        <f>'Moving Avg'!F2492</f>
        <v>5.9973499999999991</v>
      </c>
      <c r="H2492" s="2">
        <f>'Moving Avg'!G2492</f>
        <v>5.6837180000000016</v>
      </c>
      <c r="I2492" s="2">
        <f>'Moving Avg'!H2492</f>
        <v>5.1173779999999995</v>
      </c>
      <c r="J2492" s="17" t="str">
        <f>OBV!F2492</f>
        <v>BEARISH</v>
      </c>
      <c r="K2492" s="17" t="str">
        <f>OBV!G2492</f>
        <v>NEUTRAL</v>
      </c>
      <c r="L2492" s="17" t="str">
        <f>OBV!H2492</f>
        <v>CONFIRMED BEARISH</v>
      </c>
      <c r="M2492" s="19">
        <f t="shared" si="380"/>
        <v>25</v>
      </c>
      <c r="N2492" s="19">
        <f t="shared" si="381"/>
        <v>100</v>
      </c>
      <c r="O2492" s="19">
        <f t="shared" si="382"/>
        <v>50</v>
      </c>
      <c r="P2492" s="19">
        <f t="shared" si="383"/>
        <v>16.5</v>
      </c>
      <c r="Q2492" s="20">
        <f t="shared" si="384"/>
        <v>53.725000000000001</v>
      </c>
      <c r="R2492" s="20">
        <f t="shared" si="385"/>
        <v>46.625</v>
      </c>
      <c r="S2492" s="20">
        <f t="shared" si="386"/>
        <v>38.674999999999997</v>
      </c>
      <c r="T2492" s="20">
        <f t="shared" si="387"/>
        <v>47.875</v>
      </c>
      <c r="U2492" s="19">
        <f t="shared" si="388"/>
        <v>46.341666666666661</v>
      </c>
      <c r="V2492" s="19">
        <f t="shared" si="389"/>
        <v>46.724999999999994</v>
      </c>
    </row>
    <row r="2493" spans="1:22" ht="13.5" x14ac:dyDescent="0.25">
      <c r="A2493" s="3">
        <f>RSI!A2493</f>
        <v>45632</v>
      </c>
      <c r="B2493" s="2">
        <f>RSI!B2493</f>
        <v>6.1631999999999998</v>
      </c>
      <c r="C2493" s="2">
        <f>RSI!I2493</f>
        <v>64.903147370019539</v>
      </c>
      <c r="D2493" s="2">
        <f>MACD!E2493</f>
        <v>-0.12328187114990996</v>
      </c>
      <c r="E2493" s="2">
        <f>MACD!F2493</f>
        <v>-7.5709051877960926E-2</v>
      </c>
      <c r="F2493" s="2">
        <f>'Moving Avg'!D2493</f>
        <v>6.1977000000000002</v>
      </c>
      <c r="G2493" s="2">
        <f>'Moving Avg'!F2493</f>
        <v>6.0045399999999995</v>
      </c>
      <c r="H2493" s="2">
        <f>'Moving Avg'!G2493</f>
        <v>5.6996300000000009</v>
      </c>
      <c r="I2493" s="2">
        <f>'Moving Avg'!H2493</f>
        <v>5.1269384999999996</v>
      </c>
      <c r="J2493" s="17" t="str">
        <f>OBV!F2493</f>
        <v>BULLISH</v>
      </c>
      <c r="K2493" s="17" t="str">
        <f>OBV!G2493</f>
        <v>NEUTRAL</v>
      </c>
      <c r="L2493" s="17" t="str">
        <f>OBV!H2493</f>
        <v>CONFIRMED BULLISH</v>
      </c>
      <c r="M2493" s="19">
        <f t="shared" si="380"/>
        <v>25</v>
      </c>
      <c r="N2493" s="19">
        <f t="shared" si="381"/>
        <v>100</v>
      </c>
      <c r="O2493" s="19">
        <f t="shared" si="382"/>
        <v>50</v>
      </c>
      <c r="P2493" s="19">
        <f t="shared" si="383"/>
        <v>83.5</v>
      </c>
      <c r="Q2493" s="20">
        <f t="shared" si="384"/>
        <v>63.774999999999999</v>
      </c>
      <c r="R2493" s="20">
        <f t="shared" si="385"/>
        <v>63.375</v>
      </c>
      <c r="S2493" s="20">
        <f t="shared" si="386"/>
        <v>68.825000000000003</v>
      </c>
      <c r="T2493" s="20">
        <f t="shared" si="387"/>
        <v>64.625</v>
      </c>
      <c r="U2493" s="19">
        <f t="shared" si="388"/>
        <v>65.325000000000003</v>
      </c>
      <c r="V2493" s="19">
        <f t="shared" si="389"/>
        <v>65.150000000000006</v>
      </c>
    </row>
    <row r="2494" spans="1:22" ht="13.5" x14ac:dyDescent="0.25">
      <c r="A2494" s="3">
        <f>RSI!A2494</f>
        <v>45635</v>
      </c>
      <c r="B2494" s="2">
        <f>RSI!B2494</f>
        <v>6.2015000000000002</v>
      </c>
      <c r="C2494" s="2">
        <f>RSI!I2494</f>
        <v>66.69143061592635</v>
      </c>
      <c r="D2494" s="2">
        <f>MACD!E2494</f>
        <v>-0.12629596293363932</v>
      </c>
      <c r="E2494" s="2">
        <f>MACD!F2494</f>
        <v>-8.5826434089096612E-2</v>
      </c>
      <c r="F2494" s="2">
        <f>'Moving Avg'!D2494</f>
        <v>6.1919399999999998</v>
      </c>
      <c r="G2494" s="2">
        <f>'Moving Avg'!F2494</f>
        <v>6.0117299999999991</v>
      </c>
      <c r="H2494" s="2">
        <f>'Moving Avg'!G2494</f>
        <v>5.7143900000000007</v>
      </c>
      <c r="I2494" s="2">
        <f>'Moving Avg'!H2494</f>
        <v>5.1365569999999989</v>
      </c>
      <c r="J2494" s="17" t="str">
        <f>OBV!F2494</f>
        <v>BULLISH</v>
      </c>
      <c r="K2494" s="17" t="str">
        <f>OBV!G2494</f>
        <v>NEUTRAL</v>
      </c>
      <c r="L2494" s="17" t="str">
        <f>OBV!H2494</f>
        <v>BULLISH DIVERGENCE</v>
      </c>
      <c r="M2494" s="19">
        <f t="shared" si="380"/>
        <v>25</v>
      </c>
      <c r="N2494" s="19">
        <f t="shared" si="381"/>
        <v>100</v>
      </c>
      <c r="O2494" s="19">
        <f t="shared" si="382"/>
        <v>50</v>
      </c>
      <c r="P2494" s="19">
        <f t="shared" si="383"/>
        <v>66.5</v>
      </c>
      <c r="Q2494" s="20">
        <f t="shared" si="384"/>
        <v>61.225000000000001</v>
      </c>
      <c r="R2494" s="20">
        <f t="shared" si="385"/>
        <v>59.125</v>
      </c>
      <c r="S2494" s="20">
        <f t="shared" si="386"/>
        <v>61.174999999999997</v>
      </c>
      <c r="T2494" s="20">
        <f t="shared" si="387"/>
        <v>60.375</v>
      </c>
      <c r="U2494" s="19">
        <f t="shared" si="388"/>
        <v>60.508333333333326</v>
      </c>
      <c r="V2494" s="19">
        <f t="shared" si="389"/>
        <v>60.474999999999994</v>
      </c>
    </row>
    <row r="2495" spans="1:22" ht="13.5" x14ac:dyDescent="0.25">
      <c r="A2495" s="3">
        <f>RSI!A2495</f>
        <v>45636</v>
      </c>
      <c r="B2495" s="2">
        <f>RSI!B2495</f>
        <v>6.2015000000000002</v>
      </c>
      <c r="C2495" s="2">
        <f>RSI!I2495</f>
        <v>66.69143061592635</v>
      </c>
      <c r="D2495" s="2">
        <f>MACD!E2495</f>
        <v>-0.12879992700426968</v>
      </c>
      <c r="E2495" s="2">
        <f>MACD!F2495</f>
        <v>-9.4421132672131231E-2</v>
      </c>
      <c r="F2495" s="2">
        <f>'Moving Avg'!D2495</f>
        <v>6.1881000000000004</v>
      </c>
      <c r="G2495" s="2">
        <f>'Moving Avg'!F2495</f>
        <v>6.0246699999999986</v>
      </c>
      <c r="H2495" s="2">
        <f>'Moving Avg'!G2495</f>
        <v>5.7316440000000011</v>
      </c>
      <c r="I2495" s="2">
        <f>'Moving Avg'!H2495</f>
        <v>5.1459969999999986</v>
      </c>
      <c r="J2495" s="17" t="str">
        <f>OBV!F2495</f>
        <v>BULLISH</v>
      </c>
      <c r="K2495" s="17" t="str">
        <f>OBV!G2495</f>
        <v>NEUTRAL</v>
      </c>
      <c r="L2495" s="17" t="str">
        <f>OBV!H2495</f>
        <v>BULLISH DIVERGENCE</v>
      </c>
      <c r="M2495" s="19">
        <f t="shared" si="380"/>
        <v>25</v>
      </c>
      <c r="N2495" s="19">
        <f t="shared" si="381"/>
        <v>100</v>
      </c>
      <c r="O2495" s="19">
        <f t="shared" si="382"/>
        <v>50</v>
      </c>
      <c r="P2495" s="19">
        <f t="shared" si="383"/>
        <v>66.5</v>
      </c>
      <c r="Q2495" s="20">
        <f t="shared" si="384"/>
        <v>61.225000000000001</v>
      </c>
      <c r="R2495" s="20">
        <f t="shared" si="385"/>
        <v>59.125</v>
      </c>
      <c r="S2495" s="20">
        <f t="shared" si="386"/>
        <v>61.174999999999997</v>
      </c>
      <c r="T2495" s="20">
        <f t="shared" si="387"/>
        <v>60.375</v>
      </c>
      <c r="U2495" s="19">
        <f t="shared" si="388"/>
        <v>60.508333333333326</v>
      </c>
      <c r="V2495" s="19">
        <f t="shared" si="389"/>
        <v>60.474999999999994</v>
      </c>
    </row>
    <row r="2496" spans="1:22" ht="13.5" x14ac:dyDescent="0.25">
      <c r="A2496" s="3">
        <f>RSI!A2496</f>
        <v>45637</v>
      </c>
      <c r="B2496" s="2">
        <f>RSI!B2496</f>
        <v>6.1344000000000003</v>
      </c>
      <c r="C2496" s="2">
        <f>RSI!I2496</f>
        <v>60.43469788018686</v>
      </c>
      <c r="D2496" s="2">
        <f>MACD!E2496</f>
        <v>-0.10073437262081075</v>
      </c>
      <c r="E2496" s="2">
        <f>MACD!F2496</f>
        <v>-9.568378066186714E-2</v>
      </c>
      <c r="F2496" s="2">
        <f>'Moving Avg'!D2496</f>
        <v>6.1708400000000001</v>
      </c>
      <c r="G2496" s="2">
        <f>'Moving Avg'!F2496</f>
        <v>6.0390449999999989</v>
      </c>
      <c r="H2496" s="2">
        <f>'Moving Avg'!G2496</f>
        <v>5.7475560000000003</v>
      </c>
      <c r="I2496" s="2">
        <f>'Moving Avg'!H2496</f>
        <v>5.1548789999999984</v>
      </c>
      <c r="J2496" s="17" t="str">
        <f>OBV!F2496</f>
        <v>BULLISH</v>
      </c>
      <c r="K2496" s="17" t="str">
        <f>OBV!G2496</f>
        <v>NEUTRAL</v>
      </c>
      <c r="L2496" s="17" t="str">
        <f>OBV!H2496</f>
        <v>BULLISH DIVERGENCE</v>
      </c>
      <c r="M2496" s="19">
        <f t="shared" si="380"/>
        <v>25</v>
      </c>
      <c r="N2496" s="19">
        <f t="shared" si="381"/>
        <v>45</v>
      </c>
      <c r="O2496" s="19">
        <f t="shared" si="382"/>
        <v>50</v>
      </c>
      <c r="P2496" s="19">
        <f t="shared" si="383"/>
        <v>66.5</v>
      </c>
      <c r="Q2496" s="20">
        <f t="shared" si="384"/>
        <v>41.975000000000001</v>
      </c>
      <c r="R2496" s="20">
        <f t="shared" si="385"/>
        <v>48.125</v>
      </c>
      <c r="S2496" s="20">
        <f t="shared" si="386"/>
        <v>52.924999999999997</v>
      </c>
      <c r="T2496" s="20">
        <f t="shared" si="387"/>
        <v>46.625</v>
      </c>
      <c r="U2496" s="19">
        <f t="shared" si="388"/>
        <v>47.67499999999999</v>
      </c>
      <c r="V2496" s="19">
        <f t="shared" si="389"/>
        <v>47.412499999999994</v>
      </c>
    </row>
    <row r="2497" spans="1:22" ht="13.5" x14ac:dyDescent="0.25">
      <c r="A2497" s="3">
        <f>RSI!A2497</f>
        <v>45638</v>
      </c>
      <c r="B2497" s="2">
        <f>RSI!B2497</f>
        <v>6.0480999999999998</v>
      </c>
      <c r="C2497" s="2">
        <f>RSI!I2497</f>
        <v>53.484764847627723</v>
      </c>
      <c r="D2497" s="2">
        <f>MACD!E2497</f>
        <v>-5.519316194863233E-2</v>
      </c>
      <c r="E2497" s="2">
        <f>MACD!F2497</f>
        <v>-8.7585656919220184E-2</v>
      </c>
      <c r="F2497" s="2">
        <f>'Moving Avg'!D2497</f>
        <v>6.1497399999999995</v>
      </c>
      <c r="G2497" s="2">
        <f>'Moving Avg'!F2497</f>
        <v>6.0510250000000001</v>
      </c>
      <c r="H2497" s="2">
        <f>'Moving Avg'!G2497</f>
        <v>5.7617420000000008</v>
      </c>
      <c r="I2497" s="2">
        <f>'Moving Avg'!H2497</f>
        <v>5.1631954999999996</v>
      </c>
      <c r="J2497" s="17" t="str">
        <f>OBV!F2497</f>
        <v>BEARISH</v>
      </c>
      <c r="K2497" s="17" t="str">
        <f>OBV!G2497</f>
        <v>NEUTRAL</v>
      </c>
      <c r="L2497" s="17" t="str">
        <f>OBV!H2497</f>
        <v>CONFIRMED BEARISH</v>
      </c>
      <c r="M2497" s="19">
        <f t="shared" si="380"/>
        <v>25</v>
      </c>
      <c r="N2497" s="19">
        <f t="shared" si="381"/>
        <v>0</v>
      </c>
      <c r="O2497" s="19">
        <f t="shared" si="382"/>
        <v>50</v>
      </c>
      <c r="P2497" s="19">
        <f t="shared" si="383"/>
        <v>16.5</v>
      </c>
      <c r="Q2497" s="20">
        <f t="shared" si="384"/>
        <v>18.725000000000001</v>
      </c>
      <c r="R2497" s="20">
        <f t="shared" si="385"/>
        <v>26.625</v>
      </c>
      <c r="S2497" s="20">
        <f t="shared" si="386"/>
        <v>23.675000000000001</v>
      </c>
      <c r="T2497" s="20">
        <f t="shared" si="387"/>
        <v>22.875</v>
      </c>
      <c r="U2497" s="19">
        <f t="shared" si="388"/>
        <v>23.008333333333336</v>
      </c>
      <c r="V2497" s="19">
        <f t="shared" si="389"/>
        <v>22.975000000000001</v>
      </c>
    </row>
    <row r="2498" spans="1:22" ht="13.5" x14ac:dyDescent="0.25">
      <c r="A2498" s="3">
        <f>RSI!A2498</f>
        <v>45639</v>
      </c>
      <c r="B2498" s="2">
        <f>RSI!B2498</f>
        <v>6.0385999999999997</v>
      </c>
      <c r="C2498" s="2">
        <f>RSI!I2498</f>
        <v>52.765413431717128</v>
      </c>
      <c r="D2498" s="2">
        <f>MACD!E2498</f>
        <v>-2.9490012140531263E-2</v>
      </c>
      <c r="E2498" s="2">
        <f>MACD!F2498</f>
        <v>-7.5966527963482411E-2</v>
      </c>
      <c r="F2498" s="2">
        <f>'Moving Avg'!D2498</f>
        <v>6.1248200000000006</v>
      </c>
      <c r="G2498" s="2">
        <f>'Moving Avg'!F2498</f>
        <v>6.0582149999999997</v>
      </c>
      <c r="H2498" s="2">
        <f>'Moving Avg'!G2498</f>
        <v>5.7766959999999994</v>
      </c>
      <c r="I2498" s="2">
        <f>'Moving Avg'!H2498</f>
        <v>5.1713309999999986</v>
      </c>
      <c r="J2498" s="17" t="str">
        <f>OBV!F2498</f>
        <v>BEARISH</v>
      </c>
      <c r="K2498" s="17" t="str">
        <f>OBV!G2498</f>
        <v>NEUTRAL</v>
      </c>
      <c r="L2498" s="17" t="str">
        <f>OBV!H2498</f>
        <v>CONFIRMED BEARISH</v>
      </c>
      <c r="M2498" s="19">
        <f t="shared" ref="M2498:M2561" si="390">IF(C2498&lt;30,50, IF(C2498&gt;70, 0, 25))</f>
        <v>25</v>
      </c>
      <c r="N2498" s="19">
        <f t="shared" ref="N2498:N2561" si="391">IF(E2498-D2498&gt;0.02, 100, IF(E2498-D2498&lt;0,0,45))</f>
        <v>0</v>
      </c>
      <c r="O2498" s="19">
        <f t="shared" ref="O2498:O2561" si="392">IF(F2498-I2498&gt;10,100,IF(F2498-I2498&gt;5,75, IF(F2498-I2498&gt;0,50,0)))</f>
        <v>50</v>
      </c>
      <c r="P2498" s="19">
        <f t="shared" ref="P2498:P2561" si="393">IF(L2498="confirmed bullish", 34, IF(L2498="bullish divergence",17, 0))+IF(J2498="bullish",33,IF(J2498="bearish",0,16.5))+IF(K2498="strong",33,IF(K2498="weak",0,16.5))</f>
        <v>16.5</v>
      </c>
      <c r="Q2498" s="20">
        <f t="shared" si="384"/>
        <v>18.725000000000001</v>
      </c>
      <c r="R2498" s="20">
        <f t="shared" si="385"/>
        <v>26.625</v>
      </c>
      <c r="S2498" s="20">
        <f t="shared" si="386"/>
        <v>23.675000000000001</v>
      </c>
      <c r="T2498" s="20">
        <f t="shared" si="387"/>
        <v>22.875</v>
      </c>
      <c r="U2498" s="19">
        <f t="shared" si="388"/>
        <v>23.008333333333336</v>
      </c>
      <c r="V2498" s="19">
        <f t="shared" si="389"/>
        <v>22.975000000000001</v>
      </c>
    </row>
    <row r="2499" spans="1:22" ht="13.5" x14ac:dyDescent="0.25">
      <c r="A2499" s="3">
        <f>RSI!A2499</f>
        <v>45642</v>
      </c>
      <c r="B2499" s="2">
        <f>RSI!B2499</f>
        <v>6.0098000000000003</v>
      </c>
      <c r="C2499" s="2">
        <f>RSI!I2499</f>
        <v>50.545935570751354</v>
      </c>
      <c r="D2499" s="2">
        <f>MACD!E2499</f>
        <v>8.9627691865050707E-3</v>
      </c>
      <c r="E2499" s="2">
        <f>MACD!F2499</f>
        <v>-5.8980668533484916E-2</v>
      </c>
      <c r="F2499" s="2">
        <f>'Moving Avg'!D2499</f>
        <v>6.0864799999999999</v>
      </c>
      <c r="G2499" s="2">
        <f>'Moving Avg'!F2499</f>
        <v>6.0663599999999995</v>
      </c>
      <c r="H2499" s="2">
        <f>'Moving Avg'!G2499</f>
        <v>5.7895399999999997</v>
      </c>
      <c r="I2499" s="2">
        <f>'Moving Avg'!H2499</f>
        <v>5.1793224999999996</v>
      </c>
      <c r="J2499" s="17" t="str">
        <f>OBV!F2499</f>
        <v>BEARISH</v>
      </c>
      <c r="K2499" s="17" t="str">
        <f>OBV!G2499</f>
        <v>NEUTRAL</v>
      </c>
      <c r="L2499" s="17" t="str">
        <f>OBV!H2499</f>
        <v>CONFIRMED BEARISH</v>
      </c>
      <c r="M2499" s="19">
        <f t="shared" si="390"/>
        <v>25</v>
      </c>
      <c r="N2499" s="19">
        <f t="shared" si="391"/>
        <v>0</v>
      </c>
      <c r="O2499" s="19">
        <f t="shared" si="392"/>
        <v>50</v>
      </c>
      <c r="P2499" s="19">
        <f t="shared" si="393"/>
        <v>16.5</v>
      </c>
      <c r="Q2499" s="20">
        <f t="shared" ref="Q2499:Q2562" si="394">0.35*M2499+N2499*0.35+O2499*0.15+P2499*0.15</f>
        <v>18.725000000000001</v>
      </c>
      <c r="R2499" s="20">
        <f t="shared" ref="R2499:R2562" si="395">M2499*0.2+N2499*0.2+O2499*0.35+P2499*0.25</f>
        <v>26.625</v>
      </c>
      <c r="S2499" s="20">
        <f t="shared" ref="S2499:S2562" si="396">M2499*0.15+N2499*0.15+O2499*0.25+P2499*0.45</f>
        <v>23.675000000000001</v>
      </c>
      <c r="T2499" s="20">
        <f t="shared" ref="T2499:T2562" si="397">0.25*SUM(M2499:P2499)</f>
        <v>22.875</v>
      </c>
      <c r="U2499" s="19">
        <f t="shared" ref="U2499:U2562" si="398">SUM(Q2499:S2499)/3</f>
        <v>23.008333333333336</v>
      </c>
      <c r="V2499" s="19">
        <f t="shared" ref="V2499:V2562" si="399">SUM(Q2499:T2499)/4</f>
        <v>22.975000000000001</v>
      </c>
    </row>
    <row r="2500" spans="1:22" ht="13.5" x14ac:dyDescent="0.25">
      <c r="A2500" s="3">
        <f>RSI!A2500</f>
        <v>45644</v>
      </c>
      <c r="B2500" s="2">
        <f>RSI!B2500</f>
        <v>5.9138999999999999</v>
      </c>
      <c r="C2500" s="2">
        <f>RSI!I2500</f>
        <v>43.920962415601345</v>
      </c>
      <c r="D2500" s="2">
        <f>MACD!E2500</f>
        <v>4.7127053483339232E-2</v>
      </c>
      <c r="E2500" s="2">
        <f>MACD!F2500</f>
        <v>-3.7759124130120086E-2</v>
      </c>
      <c r="F2500" s="2">
        <f>'Moving Avg'!D2500</f>
        <v>6.0289599999999997</v>
      </c>
      <c r="G2500" s="2">
        <f>'Moving Avg'!F2500</f>
        <v>6.0697099999999997</v>
      </c>
      <c r="H2500" s="2">
        <f>'Moving Avg'!G2500</f>
        <v>5.8014239999999999</v>
      </c>
      <c r="I2500" s="2">
        <f>'Moving Avg'!H2500</f>
        <v>5.1868344999999998</v>
      </c>
      <c r="J2500" s="17" t="str">
        <f>OBV!F2500</f>
        <v>BEARISH</v>
      </c>
      <c r="K2500" s="17" t="str">
        <f>OBV!G2500</f>
        <v>NEUTRAL</v>
      </c>
      <c r="L2500" s="17" t="str">
        <f>OBV!H2500</f>
        <v>CONFIRMED BEARISH</v>
      </c>
      <c r="M2500" s="19">
        <f t="shared" si="390"/>
        <v>25</v>
      </c>
      <c r="N2500" s="19">
        <f t="shared" si="391"/>
        <v>0</v>
      </c>
      <c r="O2500" s="19">
        <f t="shared" si="392"/>
        <v>50</v>
      </c>
      <c r="P2500" s="19">
        <f t="shared" si="393"/>
        <v>16.5</v>
      </c>
      <c r="Q2500" s="20">
        <f t="shared" si="394"/>
        <v>18.725000000000001</v>
      </c>
      <c r="R2500" s="20">
        <f t="shared" si="395"/>
        <v>26.625</v>
      </c>
      <c r="S2500" s="20">
        <f t="shared" si="396"/>
        <v>23.675000000000001</v>
      </c>
      <c r="T2500" s="20">
        <f t="shared" si="397"/>
        <v>22.875</v>
      </c>
      <c r="U2500" s="19">
        <f t="shared" si="398"/>
        <v>23.008333333333336</v>
      </c>
      <c r="V2500" s="19">
        <f t="shared" si="399"/>
        <v>22.975000000000001</v>
      </c>
    </row>
    <row r="2501" spans="1:22" ht="13.5" x14ac:dyDescent="0.25">
      <c r="A2501" s="3">
        <f>RSI!A2501</f>
        <v>45645</v>
      </c>
      <c r="B2501" s="2">
        <f>RSI!B2501</f>
        <v>6.0865</v>
      </c>
      <c r="C2501" s="2">
        <f>RSI!I2501</f>
        <v>55.281355980135338</v>
      </c>
      <c r="D2501" s="2">
        <f>MACD!E2501</f>
        <v>6.7201896696148289E-2</v>
      </c>
      <c r="E2501" s="2">
        <f>MACD!F2501</f>
        <v>-1.6766919964866414E-2</v>
      </c>
      <c r="F2501" s="2">
        <f>'Moving Avg'!D2501</f>
        <v>6.01938</v>
      </c>
      <c r="G2501" s="2">
        <f>'Moving Avg'!F2501</f>
        <v>6.0840900000000007</v>
      </c>
      <c r="H2501" s="2">
        <f>'Moving Avg'!G2501</f>
        <v>5.8167599999999995</v>
      </c>
      <c r="I2501" s="2">
        <f>'Moving Avg'!H2501</f>
        <v>5.1950759999999976</v>
      </c>
      <c r="J2501" s="17" t="str">
        <f>OBV!F2501</f>
        <v>BULLISH</v>
      </c>
      <c r="K2501" s="17" t="str">
        <f>OBV!G2501</f>
        <v>STRONG</v>
      </c>
      <c r="L2501" s="17" t="str">
        <f>OBV!H2501</f>
        <v>BULLISH DIVERGENCE</v>
      </c>
      <c r="M2501" s="19">
        <f t="shared" si="390"/>
        <v>25</v>
      </c>
      <c r="N2501" s="19">
        <f t="shared" si="391"/>
        <v>0</v>
      </c>
      <c r="O2501" s="19">
        <f t="shared" si="392"/>
        <v>50</v>
      </c>
      <c r="P2501" s="19">
        <f t="shared" si="393"/>
        <v>83</v>
      </c>
      <c r="Q2501" s="20">
        <f t="shared" si="394"/>
        <v>28.7</v>
      </c>
      <c r="R2501" s="20">
        <f t="shared" si="395"/>
        <v>43.25</v>
      </c>
      <c r="S2501" s="20">
        <f t="shared" si="396"/>
        <v>53.6</v>
      </c>
      <c r="T2501" s="20">
        <f t="shared" si="397"/>
        <v>39.5</v>
      </c>
      <c r="U2501" s="19">
        <f t="shared" si="398"/>
        <v>41.85</v>
      </c>
      <c r="V2501" s="19">
        <f t="shared" si="399"/>
        <v>41.262500000000003</v>
      </c>
    </row>
    <row r="2502" spans="1:22" ht="13.5" x14ac:dyDescent="0.25">
      <c r="A2502" s="3">
        <f>RSI!A2502</f>
        <v>45646</v>
      </c>
      <c r="B2502" s="2">
        <f>RSI!B2502</f>
        <v>6.0576999999999996</v>
      </c>
      <c r="C2502" s="2">
        <f>RSI!I2502</f>
        <v>53.339667692940239</v>
      </c>
      <c r="D2502" s="2">
        <f>MACD!E2502</f>
        <v>7.5503817769475567E-2</v>
      </c>
      <c r="E2502" s="2">
        <f>MACD!F2502</f>
        <v>1.6872275820019808E-3</v>
      </c>
      <c r="F2502" s="2">
        <f>'Moving Avg'!D2502</f>
        <v>6.0213000000000001</v>
      </c>
      <c r="G2502" s="2">
        <f>'Moving Avg'!F2502</f>
        <v>6.0955899999999996</v>
      </c>
      <c r="H2502" s="2">
        <f>'Moving Avg'!G2502</f>
        <v>5.8305619999999996</v>
      </c>
      <c r="I2502" s="2">
        <f>'Moving Avg'!H2502</f>
        <v>5.2029059999999996</v>
      </c>
      <c r="J2502" s="17" t="str">
        <f>OBV!F2502</f>
        <v>BULLISH</v>
      </c>
      <c r="K2502" s="17" t="str">
        <f>OBV!G2502</f>
        <v>STRONG</v>
      </c>
      <c r="L2502" s="17" t="str">
        <f>OBV!H2502</f>
        <v>CONFIRMED BULLISH</v>
      </c>
      <c r="M2502" s="19">
        <f t="shared" si="390"/>
        <v>25</v>
      </c>
      <c r="N2502" s="19">
        <f t="shared" si="391"/>
        <v>0</v>
      </c>
      <c r="O2502" s="19">
        <f t="shared" si="392"/>
        <v>50</v>
      </c>
      <c r="P2502" s="19">
        <f t="shared" si="393"/>
        <v>100</v>
      </c>
      <c r="Q2502" s="20">
        <f t="shared" si="394"/>
        <v>31.25</v>
      </c>
      <c r="R2502" s="20">
        <f t="shared" si="395"/>
        <v>47.5</v>
      </c>
      <c r="S2502" s="20">
        <f t="shared" si="396"/>
        <v>61.25</v>
      </c>
      <c r="T2502" s="20">
        <f t="shared" si="397"/>
        <v>43.75</v>
      </c>
      <c r="U2502" s="19">
        <f t="shared" si="398"/>
        <v>46.666666666666664</v>
      </c>
      <c r="V2502" s="19">
        <f t="shared" si="399"/>
        <v>45.9375</v>
      </c>
    </row>
    <row r="2503" spans="1:22" ht="13.5" x14ac:dyDescent="0.25">
      <c r="A2503" s="3">
        <f>RSI!A2503</f>
        <v>45649</v>
      </c>
      <c r="B2503" s="2">
        <f>RSI!B2503</f>
        <v>6.0385999999999997</v>
      </c>
      <c r="C2503" s="2">
        <f>RSI!I2503</f>
        <v>52.034349133134889</v>
      </c>
      <c r="D2503" s="2">
        <f>MACD!E2503</f>
        <v>8.5132344903628088E-2</v>
      </c>
      <c r="E2503" s="2">
        <f>MACD!F2503</f>
        <v>1.8376251046327202E-2</v>
      </c>
      <c r="F2503" s="2">
        <f>'Moving Avg'!D2503</f>
        <v>6.0213000000000001</v>
      </c>
      <c r="G2503" s="2">
        <f>'Moving Avg'!F2503</f>
        <v>6.1032599999999997</v>
      </c>
      <c r="H2503" s="2">
        <f>'Moving Avg'!G2503</f>
        <v>5.8439819999999987</v>
      </c>
      <c r="I2503" s="2">
        <f>'Moving Avg'!H2503</f>
        <v>5.2105960000000007</v>
      </c>
      <c r="J2503" s="17" t="str">
        <f>OBV!F2503</f>
        <v>BULLISH</v>
      </c>
      <c r="K2503" s="17" t="str">
        <f>OBV!G2503</f>
        <v>STRONG</v>
      </c>
      <c r="L2503" s="17" t="str">
        <f>OBV!H2503</f>
        <v>NEUTRAL</v>
      </c>
      <c r="M2503" s="19">
        <f t="shared" si="390"/>
        <v>25</v>
      </c>
      <c r="N2503" s="19">
        <f t="shared" si="391"/>
        <v>0</v>
      </c>
      <c r="O2503" s="19">
        <f t="shared" si="392"/>
        <v>50</v>
      </c>
      <c r="P2503" s="19">
        <f t="shared" si="393"/>
        <v>66</v>
      </c>
      <c r="Q2503" s="20">
        <f t="shared" si="394"/>
        <v>26.15</v>
      </c>
      <c r="R2503" s="20">
        <f t="shared" si="395"/>
        <v>39</v>
      </c>
      <c r="S2503" s="20">
        <f t="shared" si="396"/>
        <v>45.95</v>
      </c>
      <c r="T2503" s="20">
        <f t="shared" si="397"/>
        <v>35.25</v>
      </c>
      <c r="U2503" s="19">
        <f t="shared" si="398"/>
        <v>37.033333333333339</v>
      </c>
      <c r="V2503" s="19">
        <f t="shared" si="399"/>
        <v>36.587500000000006</v>
      </c>
    </row>
    <row r="2504" spans="1:22" ht="13.5" x14ac:dyDescent="0.25">
      <c r="A2504" s="3">
        <f>RSI!A2504</f>
        <v>45650</v>
      </c>
      <c r="B2504" s="2">
        <f>RSI!B2504</f>
        <v>6.0480999999999998</v>
      </c>
      <c r="C2504" s="2">
        <f>RSI!I2504</f>
        <v>52.654954697661992</v>
      </c>
      <c r="D2504" s="2">
        <f>MACD!E2504</f>
        <v>9.8314440579631679E-2</v>
      </c>
      <c r="E2504" s="2">
        <f>MACD!F2504</f>
        <v>3.43638889529881E-2</v>
      </c>
      <c r="F2504" s="2">
        <f>'Moving Avg'!D2504</f>
        <v>6.0289599999999997</v>
      </c>
      <c r="G2504" s="2">
        <f>'Moving Avg'!F2504</f>
        <v>6.1090100000000005</v>
      </c>
      <c r="H2504" s="2">
        <f>'Moving Avg'!G2504</f>
        <v>5.8566339999999988</v>
      </c>
      <c r="I2504" s="2">
        <f>'Moving Avg'!H2504</f>
        <v>5.2178430000000002</v>
      </c>
      <c r="J2504" s="17" t="str">
        <f>OBV!F2504</f>
        <v>BULLISH</v>
      </c>
      <c r="K2504" s="17" t="str">
        <f>OBV!G2504</f>
        <v>STRONG</v>
      </c>
      <c r="L2504" s="17" t="str">
        <f>OBV!H2504</f>
        <v>CONFIRMED BULLISH</v>
      </c>
      <c r="M2504" s="19">
        <f t="shared" si="390"/>
        <v>25</v>
      </c>
      <c r="N2504" s="19">
        <f t="shared" si="391"/>
        <v>0</v>
      </c>
      <c r="O2504" s="19">
        <f t="shared" si="392"/>
        <v>50</v>
      </c>
      <c r="P2504" s="19">
        <f t="shared" si="393"/>
        <v>100</v>
      </c>
      <c r="Q2504" s="20">
        <f t="shared" si="394"/>
        <v>31.25</v>
      </c>
      <c r="R2504" s="20">
        <f t="shared" si="395"/>
        <v>47.5</v>
      </c>
      <c r="S2504" s="20">
        <f t="shared" si="396"/>
        <v>61.25</v>
      </c>
      <c r="T2504" s="20">
        <f t="shared" si="397"/>
        <v>43.75</v>
      </c>
      <c r="U2504" s="19">
        <f t="shared" si="398"/>
        <v>46.666666666666664</v>
      </c>
      <c r="V2504" s="19">
        <f t="shared" si="399"/>
        <v>45.9375</v>
      </c>
    </row>
    <row r="2505" spans="1:22" ht="13.5" x14ac:dyDescent="0.25">
      <c r="A2505" s="3">
        <f>RSI!A2505</f>
        <v>45651</v>
      </c>
      <c r="B2505" s="2">
        <f>RSI!B2505</f>
        <v>6.0673000000000004</v>
      </c>
      <c r="C2505" s="2">
        <f>RSI!I2505</f>
        <v>53.951719017146232</v>
      </c>
      <c r="D2505" s="2">
        <f>MACD!E2505</f>
        <v>0.10784782675792837</v>
      </c>
      <c r="E2505" s="2">
        <f>MACD!F2505</f>
        <v>4.9060676513976158E-2</v>
      </c>
      <c r="F2505" s="2">
        <f>'Moving Avg'!D2505</f>
        <v>6.0596399999999999</v>
      </c>
      <c r="G2505" s="2">
        <f>'Moving Avg'!F2505</f>
        <v>6.1152400000000009</v>
      </c>
      <c r="H2505" s="2">
        <f>'Moving Avg'!G2505</f>
        <v>5.8696699999999984</v>
      </c>
      <c r="I2505" s="2">
        <f>'Moving Avg'!H2505</f>
        <v>5.2250969999999999</v>
      </c>
      <c r="J2505" s="17" t="str">
        <f>OBV!F2505</f>
        <v>BULLISH</v>
      </c>
      <c r="K2505" s="17" t="str">
        <f>OBV!G2505</f>
        <v>STRONG</v>
      </c>
      <c r="L2505" s="17" t="str">
        <f>OBV!H2505</f>
        <v>CONFIRMED BULLISH</v>
      </c>
      <c r="M2505" s="19">
        <f t="shared" si="390"/>
        <v>25</v>
      </c>
      <c r="N2505" s="19">
        <f t="shared" si="391"/>
        <v>0</v>
      </c>
      <c r="O2505" s="19">
        <f t="shared" si="392"/>
        <v>50</v>
      </c>
      <c r="P2505" s="19">
        <f t="shared" si="393"/>
        <v>100</v>
      </c>
      <c r="Q2505" s="20">
        <f t="shared" si="394"/>
        <v>31.25</v>
      </c>
      <c r="R2505" s="20">
        <f t="shared" si="395"/>
        <v>47.5</v>
      </c>
      <c r="S2505" s="20">
        <f t="shared" si="396"/>
        <v>61.25</v>
      </c>
      <c r="T2505" s="20">
        <f t="shared" si="397"/>
        <v>43.75</v>
      </c>
      <c r="U2505" s="19">
        <f t="shared" si="398"/>
        <v>46.666666666666664</v>
      </c>
      <c r="V2505" s="19">
        <f t="shared" si="399"/>
        <v>45.9375</v>
      </c>
    </row>
    <row r="2506" spans="1:22" ht="13.5" x14ac:dyDescent="0.25">
      <c r="A2506" s="3">
        <f>RSI!A2506</f>
        <v>45652</v>
      </c>
      <c r="B2506" s="2">
        <f>RSI!B2506</f>
        <v>6.0673000000000004</v>
      </c>
      <c r="C2506" s="2">
        <f>RSI!I2506</f>
        <v>53.951719017146232</v>
      </c>
      <c r="D2506" s="2">
        <f>MACD!E2506</f>
        <v>0.10529423670664695</v>
      </c>
      <c r="E2506" s="2">
        <f>MACD!F2506</f>
        <v>6.0307388552510319E-2</v>
      </c>
      <c r="F2506" s="2">
        <f>'Moving Avg'!D2506</f>
        <v>6.0557999999999996</v>
      </c>
      <c r="G2506" s="2">
        <f>'Moving Avg'!F2506</f>
        <v>6.112845000000001</v>
      </c>
      <c r="H2506" s="2">
        <f>'Moving Avg'!G2506</f>
        <v>5.8846219999999985</v>
      </c>
      <c r="I2506" s="2">
        <f>'Moving Avg'!H2506</f>
        <v>5.2324849999999996</v>
      </c>
      <c r="J2506" s="17" t="str">
        <f>OBV!F2506</f>
        <v>BULLISH</v>
      </c>
      <c r="K2506" s="17" t="str">
        <f>OBV!G2506</f>
        <v>NEUTRAL</v>
      </c>
      <c r="L2506" s="17" t="str">
        <f>OBV!H2506</f>
        <v>BULLISH DIVERGENCE</v>
      </c>
      <c r="M2506" s="19">
        <f t="shared" si="390"/>
        <v>25</v>
      </c>
      <c r="N2506" s="19">
        <f t="shared" si="391"/>
        <v>0</v>
      </c>
      <c r="O2506" s="19">
        <f t="shared" si="392"/>
        <v>50</v>
      </c>
      <c r="P2506" s="19">
        <f t="shared" si="393"/>
        <v>66.5</v>
      </c>
      <c r="Q2506" s="20">
        <f t="shared" si="394"/>
        <v>26.225000000000001</v>
      </c>
      <c r="R2506" s="20">
        <f t="shared" si="395"/>
        <v>39.125</v>
      </c>
      <c r="S2506" s="20">
        <f t="shared" si="396"/>
        <v>46.174999999999997</v>
      </c>
      <c r="T2506" s="20">
        <f t="shared" si="397"/>
        <v>35.375</v>
      </c>
      <c r="U2506" s="19">
        <f t="shared" si="398"/>
        <v>37.174999999999997</v>
      </c>
      <c r="V2506" s="19">
        <f t="shared" si="399"/>
        <v>36.724999999999994</v>
      </c>
    </row>
    <row r="2507" spans="1:22" ht="13.5" x14ac:dyDescent="0.25">
      <c r="A2507" s="3">
        <f>RSI!A2507</f>
        <v>45653</v>
      </c>
      <c r="B2507" s="2">
        <f>RSI!B2507</f>
        <v>6.0673000000000004</v>
      </c>
      <c r="C2507" s="2">
        <f>RSI!I2507</f>
        <v>53.951719017146232</v>
      </c>
      <c r="D2507" s="2">
        <f>MACD!E2507</f>
        <v>8.9581375706848654E-2</v>
      </c>
      <c r="E2507" s="2">
        <f>MACD!F2507</f>
        <v>6.6162185983377989E-2</v>
      </c>
      <c r="F2507" s="2">
        <f>'Moving Avg'!D2507</f>
        <v>6.0577199999999998</v>
      </c>
      <c r="G2507" s="2">
        <f>'Moving Avg'!F2507</f>
        <v>6.1051750000000009</v>
      </c>
      <c r="H2507" s="2">
        <f>'Moving Avg'!G2507</f>
        <v>5.9005319999999983</v>
      </c>
      <c r="I2507" s="2">
        <f>'Moving Avg'!H2507</f>
        <v>5.2398729999999976</v>
      </c>
      <c r="J2507" s="17" t="str">
        <f>OBV!F2507</f>
        <v>BULLISH</v>
      </c>
      <c r="K2507" s="17" t="str">
        <f>OBV!G2507</f>
        <v>NEUTRAL</v>
      </c>
      <c r="L2507" s="17" t="str">
        <f>OBV!H2507</f>
        <v>CONFIRMED BULLISH</v>
      </c>
      <c r="M2507" s="19">
        <f t="shared" si="390"/>
        <v>25</v>
      </c>
      <c r="N2507" s="19">
        <f t="shared" si="391"/>
        <v>0</v>
      </c>
      <c r="O2507" s="19">
        <f t="shared" si="392"/>
        <v>50</v>
      </c>
      <c r="P2507" s="19">
        <f t="shared" si="393"/>
        <v>83.5</v>
      </c>
      <c r="Q2507" s="20">
        <f t="shared" si="394"/>
        <v>28.774999999999999</v>
      </c>
      <c r="R2507" s="20">
        <f t="shared" si="395"/>
        <v>43.375</v>
      </c>
      <c r="S2507" s="20">
        <f t="shared" si="396"/>
        <v>53.825000000000003</v>
      </c>
      <c r="T2507" s="20">
        <f t="shared" si="397"/>
        <v>39.625</v>
      </c>
      <c r="U2507" s="19">
        <f t="shared" si="398"/>
        <v>41.991666666666667</v>
      </c>
      <c r="V2507" s="19">
        <f t="shared" si="399"/>
        <v>41.400000000000006</v>
      </c>
    </row>
    <row r="2508" spans="1:22" ht="13.5" x14ac:dyDescent="0.25">
      <c r="A2508" s="3">
        <f>RSI!A2508</f>
        <v>45656</v>
      </c>
      <c r="B2508" s="2">
        <f>RSI!B2508</f>
        <v>6.0769000000000002</v>
      </c>
      <c r="C2508" s="2">
        <f>RSI!I2508</f>
        <v>54.726106659238262</v>
      </c>
      <c r="D2508" s="2">
        <f>MACD!E2508</f>
        <v>7.3858406254506903E-2</v>
      </c>
      <c r="E2508" s="2">
        <f>MACD!F2508</f>
        <v>6.7701430037603774E-2</v>
      </c>
      <c r="F2508" s="2">
        <f>'Moving Avg'!D2508</f>
        <v>6.0653800000000002</v>
      </c>
      <c r="G2508" s="2">
        <f>'Moving Avg'!F2508</f>
        <v>6.1023000000000014</v>
      </c>
      <c r="H2508" s="2">
        <f>'Moving Avg'!G2508</f>
        <v>5.9166339999999993</v>
      </c>
      <c r="I2508" s="2">
        <f>'Moving Avg'!H2508</f>
        <v>5.2473534999999982</v>
      </c>
      <c r="J2508" s="17" t="str">
        <f>OBV!F2508</f>
        <v>BULLISH</v>
      </c>
      <c r="K2508" s="17" t="str">
        <f>OBV!G2508</f>
        <v>NEUTRAL</v>
      </c>
      <c r="L2508" s="17" t="str">
        <f>OBV!H2508</f>
        <v>CONFIRMED BULLISH</v>
      </c>
      <c r="M2508" s="19">
        <f t="shared" si="390"/>
        <v>25</v>
      </c>
      <c r="N2508" s="19">
        <f t="shared" si="391"/>
        <v>0</v>
      </c>
      <c r="O2508" s="19">
        <f t="shared" si="392"/>
        <v>50</v>
      </c>
      <c r="P2508" s="19">
        <f t="shared" si="393"/>
        <v>83.5</v>
      </c>
      <c r="Q2508" s="20">
        <f t="shared" si="394"/>
        <v>28.774999999999999</v>
      </c>
      <c r="R2508" s="20">
        <f t="shared" si="395"/>
        <v>43.375</v>
      </c>
      <c r="S2508" s="20">
        <f t="shared" si="396"/>
        <v>53.825000000000003</v>
      </c>
      <c r="T2508" s="20">
        <f t="shared" si="397"/>
        <v>39.625</v>
      </c>
      <c r="U2508" s="19">
        <f t="shared" si="398"/>
        <v>41.991666666666667</v>
      </c>
      <c r="V2508" s="19">
        <f t="shared" si="399"/>
        <v>41.400000000000006</v>
      </c>
    </row>
    <row r="2509" spans="1:22" ht="13.5" x14ac:dyDescent="0.25">
      <c r="A2509" s="3">
        <f>RSI!A2509</f>
        <v>45657</v>
      </c>
      <c r="B2509" s="2">
        <f>RSI!B2509</f>
        <v>6.0673000000000004</v>
      </c>
      <c r="C2509" s="2">
        <f>RSI!I2509</f>
        <v>53.752621523648514</v>
      </c>
      <c r="D2509" s="2">
        <f>MACD!E2509</f>
        <v>5.6542023848775713E-2</v>
      </c>
      <c r="E2509" s="2">
        <f>MACD!F2509</f>
        <v>6.5469548799838156E-2</v>
      </c>
      <c r="F2509" s="2">
        <f>'Moving Avg'!D2509</f>
        <v>6.0692200000000005</v>
      </c>
      <c r="G2509" s="2">
        <f>'Moving Avg'!F2509</f>
        <v>6.0941500000000008</v>
      </c>
      <c r="H2509" s="2">
        <f>'Moving Avg'!G2509</f>
        <v>5.9312040000000001</v>
      </c>
      <c r="I2509" s="2">
        <f>'Moving Avg'!H2509</f>
        <v>5.2549639999999975</v>
      </c>
      <c r="J2509" s="17" t="str">
        <f>OBV!F2509</f>
        <v>BULLISH</v>
      </c>
      <c r="K2509" s="17" t="str">
        <f>OBV!G2509</f>
        <v>NEUTRAL</v>
      </c>
      <c r="L2509" s="17" t="str">
        <f>OBV!H2509</f>
        <v>CONFIRMED BULLISH</v>
      </c>
      <c r="M2509" s="19">
        <f t="shared" si="390"/>
        <v>25</v>
      </c>
      <c r="N2509" s="19">
        <f t="shared" si="391"/>
        <v>45</v>
      </c>
      <c r="O2509" s="19">
        <f t="shared" si="392"/>
        <v>50</v>
      </c>
      <c r="P2509" s="19">
        <f t="shared" si="393"/>
        <v>83.5</v>
      </c>
      <c r="Q2509" s="20">
        <f t="shared" si="394"/>
        <v>44.524999999999999</v>
      </c>
      <c r="R2509" s="20">
        <f t="shared" si="395"/>
        <v>52.375</v>
      </c>
      <c r="S2509" s="20">
        <f t="shared" si="396"/>
        <v>60.575000000000003</v>
      </c>
      <c r="T2509" s="20">
        <f t="shared" si="397"/>
        <v>50.875</v>
      </c>
      <c r="U2509" s="19">
        <f t="shared" si="398"/>
        <v>52.491666666666674</v>
      </c>
      <c r="V2509" s="19">
        <f t="shared" si="399"/>
        <v>52.087500000000006</v>
      </c>
    </row>
    <row r="2510" spans="1:22" ht="13.5" x14ac:dyDescent="0.25">
      <c r="A2510" s="3">
        <f>RSI!A2510</f>
        <v>45659</v>
      </c>
      <c r="B2510" s="2">
        <f>RSI!B2510</f>
        <v>6.0289999999999999</v>
      </c>
      <c r="C2510" s="2">
        <f>RSI!I2510</f>
        <v>49.936149788451615</v>
      </c>
      <c r="D2510" s="2">
        <f>MACD!E2510</f>
        <v>2.9758624256264632E-2</v>
      </c>
      <c r="E2510" s="2">
        <f>MACD!F2510</f>
        <v>5.8327363891123453E-2</v>
      </c>
      <c r="F2510" s="2">
        <f>'Moving Avg'!D2510</f>
        <v>6.0615600000000001</v>
      </c>
      <c r="G2510" s="2">
        <f>'Moving Avg'!F2510</f>
        <v>6.0845649999999996</v>
      </c>
      <c r="H2510" s="2">
        <f>'Moving Avg'!G2510</f>
        <v>5.9444320000000008</v>
      </c>
      <c r="I2510" s="2">
        <f>'Moving Avg'!H2510</f>
        <v>5.2621605000000002</v>
      </c>
      <c r="J2510" s="17" t="str">
        <f>OBV!F2510</f>
        <v>BEARISH</v>
      </c>
      <c r="K2510" s="17" t="str">
        <f>OBV!G2510</f>
        <v>NEUTRAL</v>
      </c>
      <c r="L2510" s="17" t="str">
        <f>OBV!H2510</f>
        <v>CONFIRMED BEARISH</v>
      </c>
      <c r="M2510" s="19">
        <f t="shared" si="390"/>
        <v>25</v>
      </c>
      <c r="N2510" s="19">
        <f t="shared" si="391"/>
        <v>100</v>
      </c>
      <c r="O2510" s="19">
        <f t="shared" si="392"/>
        <v>50</v>
      </c>
      <c r="P2510" s="19">
        <f t="shared" si="393"/>
        <v>16.5</v>
      </c>
      <c r="Q2510" s="20">
        <f t="shared" si="394"/>
        <v>53.725000000000001</v>
      </c>
      <c r="R2510" s="20">
        <f t="shared" si="395"/>
        <v>46.625</v>
      </c>
      <c r="S2510" s="20">
        <f t="shared" si="396"/>
        <v>38.674999999999997</v>
      </c>
      <c r="T2510" s="20">
        <f t="shared" si="397"/>
        <v>47.875</v>
      </c>
      <c r="U2510" s="19">
        <f t="shared" si="398"/>
        <v>46.341666666666661</v>
      </c>
      <c r="V2510" s="19">
        <f t="shared" si="399"/>
        <v>46.724999999999994</v>
      </c>
    </row>
    <row r="2511" spans="1:22" ht="13.5" x14ac:dyDescent="0.25">
      <c r="A2511" s="3">
        <f>RSI!A2511</f>
        <v>45660</v>
      </c>
      <c r="B2511" s="2">
        <f>RSI!B2511</f>
        <v>5.9714999999999998</v>
      </c>
      <c r="C2511" s="2">
        <f>RSI!I2511</f>
        <v>44.794092645173727</v>
      </c>
      <c r="D2511" s="2">
        <f>MACD!E2511</f>
        <v>3.7936774156647424E-2</v>
      </c>
      <c r="E2511" s="2">
        <f>MACD!F2511</f>
        <v>5.4249245944228253E-2</v>
      </c>
      <c r="F2511" s="2">
        <f>'Moving Avg'!D2511</f>
        <v>6.0423999999999998</v>
      </c>
      <c r="G2511" s="2">
        <f>'Moving Avg'!F2511</f>
        <v>6.0721050000000005</v>
      </c>
      <c r="H2511" s="2">
        <f>'Moving Avg'!G2511</f>
        <v>5.9553600000000007</v>
      </c>
      <c r="I2511" s="2">
        <f>'Moving Avg'!H2511</f>
        <v>5.269114000000001</v>
      </c>
      <c r="J2511" s="17" t="str">
        <f>OBV!F2511</f>
        <v>BEARISH</v>
      </c>
      <c r="K2511" s="17" t="str">
        <f>OBV!G2511</f>
        <v>NEUTRAL</v>
      </c>
      <c r="L2511" s="17" t="str">
        <f>OBV!H2511</f>
        <v>CONFIRMED BEARISH</v>
      </c>
      <c r="M2511" s="19">
        <f t="shared" si="390"/>
        <v>25</v>
      </c>
      <c r="N2511" s="19">
        <f t="shared" si="391"/>
        <v>45</v>
      </c>
      <c r="O2511" s="19">
        <f t="shared" si="392"/>
        <v>50</v>
      </c>
      <c r="P2511" s="19">
        <f t="shared" si="393"/>
        <v>16.5</v>
      </c>
      <c r="Q2511" s="20">
        <f t="shared" si="394"/>
        <v>34.475000000000001</v>
      </c>
      <c r="R2511" s="20">
        <f t="shared" si="395"/>
        <v>35.625</v>
      </c>
      <c r="S2511" s="20">
        <f t="shared" si="396"/>
        <v>30.425000000000001</v>
      </c>
      <c r="T2511" s="20">
        <f t="shared" si="397"/>
        <v>34.125</v>
      </c>
      <c r="U2511" s="19">
        <f t="shared" si="398"/>
        <v>33.508333333333333</v>
      </c>
      <c r="V2511" s="19">
        <f t="shared" si="399"/>
        <v>33.662499999999994</v>
      </c>
    </row>
    <row r="2512" spans="1:22" ht="13.5" x14ac:dyDescent="0.25">
      <c r="A2512" s="3">
        <f>RSI!A2512</f>
        <v>45663</v>
      </c>
      <c r="B2512" s="2">
        <f>RSI!B2512</f>
        <v>6.0002000000000004</v>
      </c>
      <c r="C2512" s="2">
        <f>RSI!I2512</f>
        <v>47.689498597054005</v>
      </c>
      <c r="D2512" s="2">
        <f>MACD!E2512</f>
        <v>3.8665674800459904E-2</v>
      </c>
      <c r="E2512" s="2">
        <f>MACD!F2512</f>
        <v>5.1132531715474584E-2</v>
      </c>
      <c r="F2512" s="2">
        <f>'Moving Avg'!D2512</f>
        <v>6.0289799999999998</v>
      </c>
      <c r="G2512" s="2">
        <f>'Moving Avg'!F2512</f>
        <v>6.0644350000000014</v>
      </c>
      <c r="H2512" s="2">
        <f>'Moving Avg'!G2512</f>
        <v>5.9659040000000001</v>
      </c>
      <c r="I2512" s="2">
        <f>'Moving Avg'!H2512</f>
        <v>5.2766120000000001</v>
      </c>
      <c r="J2512" s="17" t="str">
        <f>OBV!F2512</f>
        <v>BEARISH</v>
      </c>
      <c r="K2512" s="17" t="str">
        <f>OBV!G2512</f>
        <v>NEUTRAL</v>
      </c>
      <c r="L2512" s="17" t="str">
        <f>OBV!H2512</f>
        <v>CONFIRMED BEARISH</v>
      </c>
      <c r="M2512" s="19">
        <f t="shared" si="390"/>
        <v>25</v>
      </c>
      <c r="N2512" s="19">
        <f t="shared" si="391"/>
        <v>45</v>
      </c>
      <c r="O2512" s="19">
        <f t="shared" si="392"/>
        <v>50</v>
      </c>
      <c r="P2512" s="19">
        <f t="shared" si="393"/>
        <v>16.5</v>
      </c>
      <c r="Q2512" s="20">
        <f t="shared" si="394"/>
        <v>34.475000000000001</v>
      </c>
      <c r="R2512" s="20">
        <f t="shared" si="395"/>
        <v>35.625</v>
      </c>
      <c r="S2512" s="20">
        <f t="shared" si="396"/>
        <v>30.425000000000001</v>
      </c>
      <c r="T2512" s="20">
        <f t="shared" si="397"/>
        <v>34.125</v>
      </c>
      <c r="U2512" s="19">
        <f t="shared" si="398"/>
        <v>33.508333333333333</v>
      </c>
      <c r="V2512" s="19">
        <f t="shared" si="399"/>
        <v>33.662499999999994</v>
      </c>
    </row>
    <row r="2513" spans="1:22" ht="13.5" x14ac:dyDescent="0.25">
      <c r="A2513" s="3">
        <f>RSI!A2513</f>
        <v>45664</v>
      </c>
      <c r="B2513" s="2">
        <f>RSI!B2513</f>
        <v>6.0385999999999997</v>
      </c>
      <c r="C2513" s="2">
        <f>RSI!I2513</f>
        <v>51.364923274215911</v>
      </c>
      <c r="D2513" s="2">
        <f>MACD!E2513</f>
        <v>3.3668481005152628E-2</v>
      </c>
      <c r="E2513" s="2">
        <f>MACD!F2513</f>
        <v>4.763972157341019E-2</v>
      </c>
      <c r="F2513" s="2">
        <f>'Moving Avg'!D2513</f>
        <v>6.0213199999999993</v>
      </c>
      <c r="G2513" s="2">
        <f>'Moving Avg'!F2513</f>
        <v>6.058205000000001</v>
      </c>
      <c r="H2513" s="2">
        <f>'Moving Avg'!G2513</f>
        <v>5.9774059999999993</v>
      </c>
      <c r="I2513" s="2">
        <f>'Moving Avg'!H2513</f>
        <v>5.2841234999999998</v>
      </c>
      <c r="J2513" s="17" t="str">
        <f>OBV!F2513</f>
        <v>BEARISH</v>
      </c>
      <c r="K2513" s="17" t="str">
        <f>OBV!G2513</f>
        <v>NEUTRAL</v>
      </c>
      <c r="L2513" s="17" t="str">
        <f>OBV!H2513</f>
        <v>CONFIRMED BEARISH</v>
      </c>
      <c r="M2513" s="19">
        <f t="shared" si="390"/>
        <v>25</v>
      </c>
      <c r="N2513" s="19">
        <f t="shared" si="391"/>
        <v>45</v>
      </c>
      <c r="O2513" s="19">
        <f t="shared" si="392"/>
        <v>50</v>
      </c>
      <c r="P2513" s="19">
        <f t="shared" si="393"/>
        <v>16.5</v>
      </c>
      <c r="Q2513" s="20">
        <f t="shared" si="394"/>
        <v>34.475000000000001</v>
      </c>
      <c r="R2513" s="20">
        <f t="shared" si="395"/>
        <v>35.625</v>
      </c>
      <c r="S2513" s="20">
        <f t="shared" si="396"/>
        <v>30.425000000000001</v>
      </c>
      <c r="T2513" s="20">
        <f t="shared" si="397"/>
        <v>34.125</v>
      </c>
      <c r="U2513" s="19">
        <f t="shared" si="398"/>
        <v>33.508333333333333</v>
      </c>
      <c r="V2513" s="19">
        <f t="shared" si="399"/>
        <v>33.662499999999994</v>
      </c>
    </row>
    <row r="2514" spans="1:22" ht="13.5" x14ac:dyDescent="0.25">
      <c r="A2514" s="3">
        <f>RSI!A2514</f>
        <v>45665</v>
      </c>
      <c r="B2514" s="2">
        <f>RSI!B2514</f>
        <v>6.0002000000000004</v>
      </c>
      <c r="C2514" s="2">
        <f>RSI!I2514</f>
        <v>47.751720373723671</v>
      </c>
      <c r="D2514" s="2">
        <f>MACD!E2514</f>
        <v>3.3675597193955298E-2</v>
      </c>
      <c r="E2514" s="2">
        <f>MACD!F2514</f>
        <v>4.484689669751922E-2</v>
      </c>
      <c r="F2514" s="2">
        <f>'Moving Avg'!D2514</f>
        <v>6.0078999999999994</v>
      </c>
      <c r="G2514" s="2">
        <f>'Moving Avg'!F2514</f>
        <v>6.048140000000001</v>
      </c>
      <c r="H2514" s="2">
        <f>'Moving Avg'!G2514</f>
        <v>5.9846900000000005</v>
      </c>
      <c r="I2514" s="2">
        <f>'Moving Avg'!H2514</f>
        <v>5.2918884999999998</v>
      </c>
      <c r="J2514" s="17" t="str">
        <f>OBV!F2514</f>
        <v>BULLISH</v>
      </c>
      <c r="K2514" s="17" t="str">
        <f>OBV!G2514</f>
        <v>NEUTRAL</v>
      </c>
      <c r="L2514" s="17" t="str">
        <f>OBV!H2514</f>
        <v>BULLISH DIVERGENCE</v>
      </c>
      <c r="M2514" s="19">
        <f t="shared" si="390"/>
        <v>25</v>
      </c>
      <c r="N2514" s="19">
        <f t="shared" si="391"/>
        <v>45</v>
      </c>
      <c r="O2514" s="19">
        <f t="shared" si="392"/>
        <v>50</v>
      </c>
      <c r="P2514" s="19">
        <f t="shared" si="393"/>
        <v>66.5</v>
      </c>
      <c r="Q2514" s="20">
        <f t="shared" si="394"/>
        <v>41.975000000000001</v>
      </c>
      <c r="R2514" s="20">
        <f t="shared" si="395"/>
        <v>48.125</v>
      </c>
      <c r="S2514" s="20">
        <f t="shared" si="396"/>
        <v>52.924999999999997</v>
      </c>
      <c r="T2514" s="20">
        <f t="shared" si="397"/>
        <v>46.625</v>
      </c>
      <c r="U2514" s="19">
        <f t="shared" si="398"/>
        <v>47.67499999999999</v>
      </c>
      <c r="V2514" s="19">
        <f t="shared" si="399"/>
        <v>47.412499999999994</v>
      </c>
    </row>
    <row r="2515" spans="1:22" ht="13.5" x14ac:dyDescent="0.25">
      <c r="A2515" s="3">
        <f>RSI!A2515</f>
        <v>45666</v>
      </c>
      <c r="B2515" s="2">
        <f>RSI!B2515</f>
        <v>6.0194000000000001</v>
      </c>
      <c r="C2515" s="2">
        <f>RSI!I2515</f>
        <v>49.658525564380952</v>
      </c>
      <c r="D2515" s="2">
        <f>MACD!E2515</f>
        <v>3.5374897943655448E-2</v>
      </c>
      <c r="E2515" s="2">
        <f>MACD!F2515</f>
        <v>4.2952496946746466E-2</v>
      </c>
      <c r="F2515" s="2">
        <f>'Moving Avg'!D2515</f>
        <v>6.0059800000000001</v>
      </c>
      <c r="G2515" s="2">
        <f>'Moving Avg'!F2515</f>
        <v>6.039035000000001</v>
      </c>
      <c r="H2515" s="2">
        <f>'Moving Avg'!G2515</f>
        <v>5.992934</v>
      </c>
      <c r="I2515" s="2">
        <f>'Moving Avg'!H2515</f>
        <v>5.2997050000000003</v>
      </c>
      <c r="J2515" s="17" t="str">
        <f>OBV!F2515</f>
        <v>BULLISH</v>
      </c>
      <c r="K2515" s="17" t="str">
        <f>OBV!G2515</f>
        <v>NEUTRAL</v>
      </c>
      <c r="L2515" s="17" t="str">
        <f>OBV!H2515</f>
        <v>BULLISH DIVERGENCE</v>
      </c>
      <c r="M2515" s="19">
        <f t="shared" si="390"/>
        <v>25</v>
      </c>
      <c r="N2515" s="19">
        <f t="shared" si="391"/>
        <v>45</v>
      </c>
      <c r="O2515" s="19">
        <f t="shared" si="392"/>
        <v>50</v>
      </c>
      <c r="P2515" s="19">
        <f t="shared" si="393"/>
        <v>66.5</v>
      </c>
      <c r="Q2515" s="20">
        <f t="shared" si="394"/>
        <v>41.975000000000001</v>
      </c>
      <c r="R2515" s="20">
        <f t="shared" si="395"/>
        <v>48.125</v>
      </c>
      <c r="S2515" s="20">
        <f t="shared" si="396"/>
        <v>52.924999999999997</v>
      </c>
      <c r="T2515" s="20">
        <f t="shared" si="397"/>
        <v>46.625</v>
      </c>
      <c r="U2515" s="19">
        <f t="shared" si="398"/>
        <v>47.67499999999999</v>
      </c>
      <c r="V2515" s="19">
        <f t="shared" si="399"/>
        <v>47.412499999999994</v>
      </c>
    </row>
    <row r="2516" spans="1:22" ht="13.5" x14ac:dyDescent="0.25">
      <c r="A2516" s="3">
        <f>RSI!A2516</f>
        <v>45667</v>
      </c>
      <c r="B2516" s="2">
        <f>RSI!B2516</f>
        <v>6.0769000000000002</v>
      </c>
      <c r="C2516" s="2">
        <f>RSI!I2516</f>
        <v>54.95986173578644</v>
      </c>
      <c r="D2516" s="2">
        <f>MACD!E2516</f>
        <v>3.2589735876399573E-2</v>
      </c>
      <c r="E2516" s="2">
        <f>MACD!F2516</f>
        <v>4.0879944732677087E-2</v>
      </c>
      <c r="F2516" s="2">
        <f>'Moving Avg'!D2516</f>
        <v>6.0270600000000005</v>
      </c>
      <c r="G2516" s="2">
        <f>'Moving Avg'!F2516</f>
        <v>6.0361600000000006</v>
      </c>
      <c r="H2516" s="2">
        <f>'Moving Avg'!G2516</f>
        <v>6.0025200000000005</v>
      </c>
      <c r="I2516" s="2">
        <f>'Moving Avg'!H2516</f>
        <v>5.3078089999999998</v>
      </c>
      <c r="J2516" s="17" t="str">
        <f>OBV!F2516</f>
        <v>BULLISH</v>
      </c>
      <c r="K2516" s="17" t="str">
        <f>OBV!G2516</f>
        <v>NEUTRAL</v>
      </c>
      <c r="L2516" s="17" t="str">
        <f>OBV!H2516</f>
        <v>CONFIRMED BULLISH</v>
      </c>
      <c r="M2516" s="19">
        <f t="shared" si="390"/>
        <v>25</v>
      </c>
      <c r="N2516" s="19">
        <f t="shared" si="391"/>
        <v>45</v>
      </c>
      <c r="O2516" s="19">
        <f t="shared" si="392"/>
        <v>50</v>
      </c>
      <c r="P2516" s="19">
        <f t="shared" si="393"/>
        <v>83.5</v>
      </c>
      <c r="Q2516" s="20">
        <f t="shared" si="394"/>
        <v>44.524999999999999</v>
      </c>
      <c r="R2516" s="20">
        <f t="shared" si="395"/>
        <v>52.375</v>
      </c>
      <c r="S2516" s="20">
        <f t="shared" si="396"/>
        <v>60.575000000000003</v>
      </c>
      <c r="T2516" s="20">
        <f t="shared" si="397"/>
        <v>50.875</v>
      </c>
      <c r="U2516" s="19">
        <f t="shared" si="398"/>
        <v>52.491666666666674</v>
      </c>
      <c r="V2516" s="19">
        <f t="shared" si="399"/>
        <v>52.087500000000006</v>
      </c>
    </row>
    <row r="2517" spans="1:22" ht="13.5" x14ac:dyDescent="0.25">
      <c r="A2517" s="3">
        <f>RSI!A2517</f>
        <v>45670</v>
      </c>
      <c r="B2517" s="2">
        <f>RSI!B2517</f>
        <v>6.0865</v>
      </c>
      <c r="C2517" s="2">
        <f>RSI!I2517</f>
        <v>55.796814698727978</v>
      </c>
      <c r="D2517" s="2">
        <f>MACD!E2517</f>
        <v>2.9215723021695617E-2</v>
      </c>
      <c r="E2517" s="2">
        <f>MACD!F2517</f>
        <v>3.8547100390480794E-2</v>
      </c>
      <c r="F2517" s="2">
        <f>'Moving Avg'!D2517</f>
        <v>6.0443200000000008</v>
      </c>
      <c r="G2517" s="2">
        <f>'Moving Avg'!F2517</f>
        <v>6.0380800000000017</v>
      </c>
      <c r="H2517" s="2">
        <f>'Moving Avg'!G2517</f>
        <v>6.0101880000000021</v>
      </c>
      <c r="I2517" s="2">
        <f>'Moving Avg'!H2517</f>
        <v>5.3159609999999997</v>
      </c>
      <c r="J2517" s="17" t="str">
        <f>OBV!F2517</f>
        <v>BULLISH</v>
      </c>
      <c r="K2517" s="17" t="str">
        <f>OBV!G2517</f>
        <v>NEUTRAL</v>
      </c>
      <c r="L2517" s="17" t="str">
        <f>OBV!H2517</f>
        <v>CONFIRMED BULLISH</v>
      </c>
      <c r="M2517" s="19">
        <f t="shared" si="390"/>
        <v>25</v>
      </c>
      <c r="N2517" s="19">
        <f t="shared" si="391"/>
        <v>45</v>
      </c>
      <c r="O2517" s="19">
        <f t="shared" si="392"/>
        <v>50</v>
      </c>
      <c r="P2517" s="19">
        <f t="shared" si="393"/>
        <v>83.5</v>
      </c>
      <c r="Q2517" s="20">
        <f t="shared" si="394"/>
        <v>44.524999999999999</v>
      </c>
      <c r="R2517" s="20">
        <f t="shared" si="395"/>
        <v>52.375</v>
      </c>
      <c r="S2517" s="20">
        <f t="shared" si="396"/>
        <v>60.575000000000003</v>
      </c>
      <c r="T2517" s="20">
        <f t="shared" si="397"/>
        <v>50.875</v>
      </c>
      <c r="U2517" s="19">
        <f t="shared" si="398"/>
        <v>52.491666666666674</v>
      </c>
      <c r="V2517" s="19">
        <f t="shared" si="399"/>
        <v>52.087500000000006</v>
      </c>
    </row>
    <row r="2518" spans="1:22" ht="13.5" x14ac:dyDescent="0.25">
      <c r="A2518" s="3">
        <f>RSI!A2518</f>
        <v>45671</v>
      </c>
      <c r="B2518" s="2">
        <f>RSI!B2518</f>
        <v>6.0769000000000002</v>
      </c>
      <c r="C2518" s="2">
        <f>RSI!I2518</f>
        <v>54.702127012026985</v>
      </c>
      <c r="D2518" s="2">
        <f>MACD!E2518</f>
        <v>2.8208553713632512E-2</v>
      </c>
      <c r="E2518" s="2">
        <f>MACD!F2518</f>
        <v>3.6479391055111138E-2</v>
      </c>
      <c r="F2518" s="2">
        <f>'Moving Avg'!D2518</f>
        <v>6.0519800000000004</v>
      </c>
      <c r="G2518" s="2">
        <f>'Moving Avg'!F2518</f>
        <v>6.0399950000000011</v>
      </c>
      <c r="H2518" s="2">
        <f>'Moving Avg'!G2518</f>
        <v>6.0167060000000019</v>
      </c>
      <c r="I2518" s="2">
        <f>'Moving Avg'!H2518</f>
        <v>5.3240650000000009</v>
      </c>
      <c r="J2518" s="17" t="str">
        <f>OBV!F2518</f>
        <v>BULLISH</v>
      </c>
      <c r="K2518" s="17" t="str">
        <f>OBV!G2518</f>
        <v>NEUTRAL</v>
      </c>
      <c r="L2518" s="17" t="str">
        <f>OBV!H2518</f>
        <v>CONFIRMED BULLISH</v>
      </c>
      <c r="M2518" s="19">
        <f t="shared" si="390"/>
        <v>25</v>
      </c>
      <c r="N2518" s="19">
        <f t="shared" si="391"/>
        <v>45</v>
      </c>
      <c r="O2518" s="19">
        <f t="shared" si="392"/>
        <v>50</v>
      </c>
      <c r="P2518" s="19">
        <f t="shared" si="393"/>
        <v>83.5</v>
      </c>
      <c r="Q2518" s="20">
        <f t="shared" si="394"/>
        <v>44.524999999999999</v>
      </c>
      <c r="R2518" s="20">
        <f t="shared" si="395"/>
        <v>52.375</v>
      </c>
      <c r="S2518" s="20">
        <f t="shared" si="396"/>
        <v>60.575000000000003</v>
      </c>
      <c r="T2518" s="20">
        <f t="shared" si="397"/>
        <v>50.875</v>
      </c>
      <c r="U2518" s="19">
        <f t="shared" si="398"/>
        <v>52.491666666666674</v>
      </c>
      <c r="V2518" s="19">
        <f t="shared" si="399"/>
        <v>52.087500000000006</v>
      </c>
    </row>
    <row r="2519" spans="1:22" ht="13.5" x14ac:dyDescent="0.25">
      <c r="A2519" s="3">
        <f>RSI!A2519</f>
        <v>45672</v>
      </c>
      <c r="B2519" s="2">
        <f>RSI!B2519</f>
        <v>6.0576999999999996</v>
      </c>
      <c r="C2519" s="2">
        <f>RSI!I2519</f>
        <v>52.484313494489967</v>
      </c>
      <c r="D2519" s="2">
        <f>MACD!E2519</f>
        <v>2.7043295096618181E-2</v>
      </c>
      <c r="E2519" s="2">
        <f>MACD!F2519</f>
        <v>3.4592171863412548E-2</v>
      </c>
      <c r="F2519" s="2">
        <f>'Moving Avg'!D2519</f>
        <v>6.0634800000000002</v>
      </c>
      <c r="G2519" s="2">
        <f>'Moving Avg'!F2519</f>
        <v>6.042390000000001</v>
      </c>
      <c r="H2519" s="2">
        <f>'Moving Avg'!G2519</f>
        <v>6.0220740000000008</v>
      </c>
      <c r="I2519" s="2">
        <f>'Moving Avg'!H2519</f>
        <v>5.3320730000000003</v>
      </c>
      <c r="J2519" s="17" t="str">
        <f>OBV!F2519</f>
        <v>BULLISH</v>
      </c>
      <c r="K2519" s="17" t="str">
        <f>OBV!G2519</f>
        <v>NEUTRAL</v>
      </c>
      <c r="L2519" s="17" t="str">
        <f>OBV!H2519</f>
        <v>CONFIRMED BULLISH</v>
      </c>
      <c r="M2519" s="19">
        <f t="shared" si="390"/>
        <v>25</v>
      </c>
      <c r="N2519" s="19">
        <f t="shared" si="391"/>
        <v>45</v>
      </c>
      <c r="O2519" s="19">
        <f t="shared" si="392"/>
        <v>50</v>
      </c>
      <c r="P2519" s="19">
        <f t="shared" si="393"/>
        <v>83.5</v>
      </c>
      <c r="Q2519" s="20">
        <f t="shared" si="394"/>
        <v>44.524999999999999</v>
      </c>
      <c r="R2519" s="20">
        <f t="shared" si="395"/>
        <v>52.375</v>
      </c>
      <c r="S2519" s="20">
        <f t="shared" si="396"/>
        <v>60.575000000000003</v>
      </c>
      <c r="T2519" s="20">
        <f t="shared" si="397"/>
        <v>50.875</v>
      </c>
      <c r="U2519" s="19">
        <f t="shared" si="398"/>
        <v>52.491666666666674</v>
      </c>
      <c r="V2519" s="19">
        <f t="shared" si="399"/>
        <v>52.087500000000006</v>
      </c>
    </row>
    <row r="2520" spans="1:22" ht="13.5" x14ac:dyDescent="0.25">
      <c r="A2520" s="3">
        <f>RSI!A2520</f>
        <v>45673</v>
      </c>
      <c r="B2520" s="2">
        <f>RSI!B2520</f>
        <v>6.1822999999999997</v>
      </c>
      <c r="C2520" s="2">
        <f>RSI!I2520</f>
        <v>62.975253496969145</v>
      </c>
      <c r="D2520" s="2">
        <f>MACD!E2520</f>
        <v>1.080962187705925E-2</v>
      </c>
      <c r="E2520" s="2">
        <f>MACD!F2520</f>
        <v>2.983566186614189E-2</v>
      </c>
      <c r="F2520" s="2">
        <f>'Moving Avg'!D2520</f>
        <v>6.0960599999999996</v>
      </c>
      <c r="G2520" s="2">
        <f>'Moving Avg'!F2520</f>
        <v>6.055810000000001</v>
      </c>
      <c r="H2520" s="2">
        <f>'Moving Avg'!G2520</f>
        <v>6.0285920000000006</v>
      </c>
      <c r="I2520" s="2">
        <f>'Moving Avg'!H2520</f>
        <v>5.3407039999999997</v>
      </c>
      <c r="J2520" s="17" t="str">
        <f>OBV!F2520</f>
        <v>BULLISH</v>
      </c>
      <c r="K2520" s="17" t="str">
        <f>OBV!G2520</f>
        <v>NEUTRAL</v>
      </c>
      <c r="L2520" s="17" t="str">
        <f>OBV!H2520</f>
        <v>CONFIRMED BULLISH</v>
      </c>
      <c r="M2520" s="19">
        <f t="shared" si="390"/>
        <v>25</v>
      </c>
      <c r="N2520" s="19">
        <f t="shared" si="391"/>
        <v>45</v>
      </c>
      <c r="O2520" s="19">
        <f t="shared" si="392"/>
        <v>50</v>
      </c>
      <c r="P2520" s="19">
        <f t="shared" si="393"/>
        <v>83.5</v>
      </c>
      <c r="Q2520" s="20">
        <f t="shared" si="394"/>
        <v>44.524999999999999</v>
      </c>
      <c r="R2520" s="20">
        <f t="shared" si="395"/>
        <v>52.375</v>
      </c>
      <c r="S2520" s="20">
        <f t="shared" si="396"/>
        <v>60.575000000000003</v>
      </c>
      <c r="T2520" s="20">
        <f t="shared" si="397"/>
        <v>50.875</v>
      </c>
      <c r="U2520" s="19">
        <f t="shared" si="398"/>
        <v>52.491666666666674</v>
      </c>
      <c r="V2520" s="19">
        <f t="shared" si="399"/>
        <v>52.087500000000006</v>
      </c>
    </row>
    <row r="2521" spans="1:22" ht="13.5" x14ac:dyDescent="0.25">
      <c r="A2521" s="3">
        <f>RSI!A2521</f>
        <v>45674</v>
      </c>
      <c r="B2521" s="2">
        <f>RSI!B2521</f>
        <v>6.4123999999999999</v>
      </c>
      <c r="C2521" s="2">
        <f>RSI!I2521</f>
        <v>74.272240372635821</v>
      </c>
      <c r="D2521" s="2">
        <f>MACD!E2521</f>
        <v>-2.9669861379029605E-2</v>
      </c>
      <c r="E2521" s="2">
        <f>MACD!F2521</f>
        <v>1.7934557217107593E-2</v>
      </c>
      <c r="F2521" s="2">
        <f>'Moving Avg'!D2521</f>
        <v>6.1631599999999995</v>
      </c>
      <c r="G2521" s="2">
        <f>'Moving Avg'!F2521</f>
        <v>6.0721050000000005</v>
      </c>
      <c r="H2521" s="2">
        <f>'Moving Avg'!G2521</f>
        <v>6.0402860000000009</v>
      </c>
      <c r="I2521" s="2">
        <f>'Moving Avg'!H2521</f>
        <v>5.3507084999999996</v>
      </c>
      <c r="J2521" s="17" t="str">
        <f>OBV!F2521</f>
        <v>BULLISH</v>
      </c>
      <c r="K2521" s="17" t="str">
        <f>OBV!G2521</f>
        <v>STRONG</v>
      </c>
      <c r="L2521" s="17" t="str">
        <f>OBV!H2521</f>
        <v>CONFIRMED BULLISH</v>
      </c>
      <c r="M2521" s="19">
        <f t="shared" si="390"/>
        <v>0</v>
      </c>
      <c r="N2521" s="19">
        <f t="shared" si="391"/>
        <v>100</v>
      </c>
      <c r="O2521" s="19">
        <f t="shared" si="392"/>
        <v>50</v>
      </c>
      <c r="P2521" s="19">
        <f t="shared" si="393"/>
        <v>100</v>
      </c>
      <c r="Q2521" s="20">
        <f t="shared" si="394"/>
        <v>57.5</v>
      </c>
      <c r="R2521" s="20">
        <f t="shared" si="395"/>
        <v>62.5</v>
      </c>
      <c r="S2521" s="20">
        <f t="shared" si="396"/>
        <v>72.5</v>
      </c>
      <c r="T2521" s="20">
        <f t="shared" si="397"/>
        <v>62.5</v>
      </c>
      <c r="U2521" s="19">
        <f t="shared" si="398"/>
        <v>64.166666666666671</v>
      </c>
      <c r="V2521" s="19">
        <f t="shared" si="399"/>
        <v>63.75</v>
      </c>
    </row>
    <row r="2522" spans="1:22" ht="13.5" x14ac:dyDescent="0.25">
      <c r="A2522" s="3">
        <f>RSI!A2522</f>
        <v>45677</v>
      </c>
      <c r="B2522" s="2">
        <f>RSI!B2522</f>
        <v>6.4219999999999997</v>
      </c>
      <c r="C2522" s="2">
        <f>RSI!I2522</f>
        <v>74.620175630998261</v>
      </c>
      <c r="D2522" s="2">
        <f>MACD!E2522</f>
        <v>-6.2366666079623378E-2</v>
      </c>
      <c r="E2522" s="2">
        <f>MACD!F2522</f>
        <v>1.8743125577613973E-3</v>
      </c>
      <c r="F2522" s="2">
        <f>'Moving Avg'!D2522</f>
        <v>6.2302599999999995</v>
      </c>
      <c r="G2522" s="2">
        <f>'Moving Avg'!F2522</f>
        <v>6.0903200000000002</v>
      </c>
      <c r="H2522" s="2">
        <f>'Moving Avg'!G2522</f>
        <v>6.0521720000000014</v>
      </c>
      <c r="I2522" s="2">
        <f>'Moving Avg'!H2522</f>
        <v>5.3605379999999991</v>
      </c>
      <c r="J2522" s="17" t="str">
        <f>OBV!F2522</f>
        <v>BULLISH</v>
      </c>
      <c r="K2522" s="17" t="str">
        <f>OBV!G2522</f>
        <v>STRONG</v>
      </c>
      <c r="L2522" s="17" t="str">
        <f>OBV!H2522</f>
        <v>CONFIRMED BULLISH</v>
      </c>
      <c r="M2522" s="19">
        <f t="shared" si="390"/>
        <v>0</v>
      </c>
      <c r="N2522" s="19">
        <f t="shared" si="391"/>
        <v>100</v>
      </c>
      <c r="O2522" s="19">
        <f t="shared" si="392"/>
        <v>50</v>
      </c>
      <c r="P2522" s="19">
        <f t="shared" si="393"/>
        <v>100</v>
      </c>
      <c r="Q2522" s="20">
        <f t="shared" si="394"/>
        <v>57.5</v>
      </c>
      <c r="R2522" s="20">
        <f t="shared" si="395"/>
        <v>62.5</v>
      </c>
      <c r="S2522" s="20">
        <f t="shared" si="396"/>
        <v>72.5</v>
      </c>
      <c r="T2522" s="20">
        <f t="shared" si="397"/>
        <v>62.5</v>
      </c>
      <c r="U2522" s="19">
        <f t="shared" si="398"/>
        <v>64.166666666666671</v>
      </c>
      <c r="V2522" s="19">
        <f t="shared" si="399"/>
        <v>63.75</v>
      </c>
    </row>
    <row r="2523" spans="1:22" ht="13.5" x14ac:dyDescent="0.25">
      <c r="A2523" s="3">
        <f>RSI!A2523</f>
        <v>45678</v>
      </c>
      <c r="B2523" s="2">
        <f>RSI!B2523</f>
        <v>6.2972999999999999</v>
      </c>
      <c r="C2523" s="2">
        <f>RSI!I2523</f>
        <v>62.749242413222113</v>
      </c>
      <c r="D2523" s="2">
        <f>MACD!E2523</f>
        <v>-7.6935197784308684E-2</v>
      </c>
      <c r="E2523" s="2">
        <f>MACD!F2523</f>
        <v>-1.388758951065262E-2</v>
      </c>
      <c r="F2523" s="2">
        <f>'Moving Avg'!D2523</f>
        <v>6.2743400000000005</v>
      </c>
      <c r="G2523" s="2">
        <f>'Moving Avg'!F2523</f>
        <v>6.1032549999999999</v>
      </c>
      <c r="H2523" s="2">
        <f>'Moving Avg'!G2523</f>
        <v>6.0577300000000012</v>
      </c>
      <c r="I2523" s="2">
        <f>'Moving Avg'!H2523</f>
        <v>5.3697439999999999</v>
      </c>
      <c r="J2523" s="17" t="str">
        <f>OBV!F2523</f>
        <v>BULLISH</v>
      </c>
      <c r="K2523" s="17" t="str">
        <f>OBV!G2523</f>
        <v>STRONG</v>
      </c>
      <c r="L2523" s="17" t="str">
        <f>OBV!H2523</f>
        <v>CONFIRMED BULLISH</v>
      </c>
      <c r="M2523" s="19">
        <f t="shared" si="390"/>
        <v>25</v>
      </c>
      <c r="N2523" s="19">
        <f t="shared" si="391"/>
        <v>100</v>
      </c>
      <c r="O2523" s="19">
        <f t="shared" si="392"/>
        <v>50</v>
      </c>
      <c r="P2523" s="19">
        <f t="shared" si="393"/>
        <v>100</v>
      </c>
      <c r="Q2523" s="20">
        <f t="shared" si="394"/>
        <v>66.25</v>
      </c>
      <c r="R2523" s="20">
        <f t="shared" si="395"/>
        <v>67.5</v>
      </c>
      <c r="S2523" s="20">
        <f t="shared" si="396"/>
        <v>76.25</v>
      </c>
      <c r="T2523" s="20">
        <f t="shared" si="397"/>
        <v>68.75</v>
      </c>
      <c r="U2523" s="19">
        <f t="shared" si="398"/>
        <v>70</v>
      </c>
      <c r="V2523" s="19">
        <f t="shared" si="399"/>
        <v>69.6875</v>
      </c>
    </row>
    <row r="2524" spans="1:22" ht="13.5" x14ac:dyDescent="0.25">
      <c r="A2524" s="3">
        <f>RSI!A2524</f>
        <v>45679</v>
      </c>
      <c r="B2524" s="2">
        <f>RSI!B2524</f>
        <v>6.2972999999999999</v>
      </c>
      <c r="C2524" s="2">
        <f>RSI!I2524</f>
        <v>62.749242413222113</v>
      </c>
      <c r="D2524" s="2">
        <f>MACD!E2524</f>
        <v>-9.6328375640864827E-2</v>
      </c>
      <c r="E2524" s="2">
        <f>MACD!F2524</f>
        <v>-3.0375746736695065E-2</v>
      </c>
      <c r="F2524" s="2">
        <f>'Moving Avg'!D2524</f>
        <v>6.32226</v>
      </c>
      <c r="G2524" s="2">
        <f>'Moving Avg'!F2524</f>
        <v>6.1157149999999998</v>
      </c>
      <c r="H2524" s="2">
        <f>'Moving Avg'!G2524</f>
        <v>6.0625220000000004</v>
      </c>
      <c r="I2524" s="2">
        <f>'Moving Avg'!H2524</f>
        <v>5.3782819999999978</v>
      </c>
      <c r="J2524" s="17" t="str">
        <f>OBV!F2524</f>
        <v>BULLISH</v>
      </c>
      <c r="K2524" s="17" t="str">
        <f>OBV!G2524</f>
        <v>STRONG</v>
      </c>
      <c r="L2524" s="17" t="str">
        <f>OBV!H2524</f>
        <v>CONFIRMED BULLISH</v>
      </c>
      <c r="M2524" s="19">
        <f t="shared" si="390"/>
        <v>25</v>
      </c>
      <c r="N2524" s="19">
        <f t="shared" si="391"/>
        <v>100</v>
      </c>
      <c r="O2524" s="19">
        <f t="shared" si="392"/>
        <v>50</v>
      </c>
      <c r="P2524" s="19">
        <f t="shared" si="393"/>
        <v>100</v>
      </c>
      <c r="Q2524" s="20">
        <f t="shared" si="394"/>
        <v>66.25</v>
      </c>
      <c r="R2524" s="20">
        <f t="shared" si="395"/>
        <v>67.5</v>
      </c>
      <c r="S2524" s="20">
        <f t="shared" si="396"/>
        <v>76.25</v>
      </c>
      <c r="T2524" s="20">
        <f t="shared" si="397"/>
        <v>68.75</v>
      </c>
      <c r="U2524" s="19">
        <f t="shared" si="398"/>
        <v>70</v>
      </c>
      <c r="V2524" s="19">
        <f t="shared" si="399"/>
        <v>69.6875</v>
      </c>
    </row>
    <row r="2525" spans="1:22" ht="13.5" x14ac:dyDescent="0.25">
      <c r="A2525" s="3">
        <f>RSI!A2525</f>
        <v>45680</v>
      </c>
      <c r="B2525" s="2">
        <f>RSI!B2525</f>
        <v>6.3164999999999996</v>
      </c>
      <c r="C2525" s="2">
        <f>RSI!I2525</f>
        <v>63.77821219060035</v>
      </c>
      <c r="D2525" s="2">
        <f>MACD!E2525</f>
        <v>-0.11227883264368455</v>
      </c>
      <c r="E2525" s="2">
        <f>MACD!F2525</f>
        <v>-4.6756363918092965E-2</v>
      </c>
      <c r="F2525" s="2">
        <f>'Moving Avg'!D2525</f>
        <v>6.3491</v>
      </c>
      <c r="G2525" s="2">
        <f>'Moving Avg'!F2525</f>
        <v>6.1281749999999997</v>
      </c>
      <c r="H2525" s="2">
        <f>'Moving Avg'!G2525</f>
        <v>6.0699980000000009</v>
      </c>
      <c r="I2525" s="2">
        <f>'Moving Avg'!H2525</f>
        <v>5.3870049999999994</v>
      </c>
      <c r="J2525" s="17" t="str">
        <f>OBV!F2525</f>
        <v>BULLISH</v>
      </c>
      <c r="K2525" s="17" t="str">
        <f>OBV!G2525</f>
        <v>STRONG</v>
      </c>
      <c r="L2525" s="17" t="str">
        <f>OBV!H2525</f>
        <v>CONFIRMED BULLISH</v>
      </c>
      <c r="M2525" s="19">
        <f t="shared" si="390"/>
        <v>25</v>
      </c>
      <c r="N2525" s="19">
        <f t="shared" si="391"/>
        <v>100</v>
      </c>
      <c r="O2525" s="19">
        <f t="shared" si="392"/>
        <v>50</v>
      </c>
      <c r="P2525" s="19">
        <f t="shared" si="393"/>
        <v>100</v>
      </c>
      <c r="Q2525" s="20">
        <f t="shared" si="394"/>
        <v>66.25</v>
      </c>
      <c r="R2525" s="20">
        <f t="shared" si="395"/>
        <v>67.5</v>
      </c>
      <c r="S2525" s="20">
        <f t="shared" si="396"/>
        <v>76.25</v>
      </c>
      <c r="T2525" s="20">
        <f t="shared" si="397"/>
        <v>68.75</v>
      </c>
      <c r="U2525" s="19">
        <f t="shared" si="398"/>
        <v>70</v>
      </c>
      <c r="V2525" s="19">
        <f t="shared" si="399"/>
        <v>69.6875</v>
      </c>
    </row>
    <row r="2526" spans="1:22" ht="13.5" x14ac:dyDescent="0.25">
      <c r="A2526" s="3">
        <f>RSI!A2526</f>
        <v>45681</v>
      </c>
      <c r="B2526" s="2">
        <f>RSI!B2526</f>
        <v>6.4219999999999997</v>
      </c>
      <c r="C2526" s="2">
        <f>RSI!I2526</f>
        <v>68.867101247684701</v>
      </c>
      <c r="D2526" s="2">
        <f>MACD!E2526</f>
        <v>-0.12585051453884333</v>
      </c>
      <c r="E2526" s="2">
        <f>MACD!F2526</f>
        <v>-6.2575194042243043E-2</v>
      </c>
      <c r="F2526" s="2">
        <f>'Moving Avg'!D2526</f>
        <v>6.3510200000000001</v>
      </c>
      <c r="G2526" s="2">
        <f>'Moving Avg'!F2526</f>
        <v>6.1459099999999998</v>
      </c>
      <c r="H2526" s="2">
        <f>'Moving Avg'!G2526</f>
        <v>6.081500000000001</v>
      </c>
      <c r="I2526" s="2">
        <f>'Moving Avg'!H2526</f>
        <v>5.3963889999999992</v>
      </c>
      <c r="J2526" s="17" t="str">
        <f>OBV!F2526</f>
        <v>BULLISH</v>
      </c>
      <c r="K2526" s="17" t="str">
        <f>OBV!G2526</f>
        <v>STRONG</v>
      </c>
      <c r="L2526" s="17" t="str">
        <f>OBV!H2526</f>
        <v>CONFIRMED BULLISH</v>
      </c>
      <c r="M2526" s="19">
        <f t="shared" si="390"/>
        <v>25</v>
      </c>
      <c r="N2526" s="19">
        <f t="shared" si="391"/>
        <v>100</v>
      </c>
      <c r="O2526" s="19">
        <f t="shared" si="392"/>
        <v>50</v>
      </c>
      <c r="P2526" s="19">
        <f t="shared" si="393"/>
        <v>100</v>
      </c>
      <c r="Q2526" s="20">
        <f t="shared" si="394"/>
        <v>66.25</v>
      </c>
      <c r="R2526" s="20">
        <f t="shared" si="395"/>
        <v>67.5</v>
      </c>
      <c r="S2526" s="20">
        <f t="shared" si="396"/>
        <v>76.25</v>
      </c>
      <c r="T2526" s="20">
        <f t="shared" si="397"/>
        <v>68.75</v>
      </c>
      <c r="U2526" s="19">
        <f t="shared" si="398"/>
        <v>70</v>
      </c>
      <c r="V2526" s="19">
        <f t="shared" si="399"/>
        <v>69.6875</v>
      </c>
    </row>
    <row r="2527" spans="1:22" ht="13.5" x14ac:dyDescent="0.25">
      <c r="A2527" s="3">
        <f>RSI!A2527</f>
        <v>45684</v>
      </c>
      <c r="B2527" s="2">
        <f>RSI!B2527</f>
        <v>6.5465999999999998</v>
      </c>
      <c r="C2527" s="2">
        <f>RSI!I2527</f>
        <v>73.586893189517127</v>
      </c>
      <c r="D2527" s="2">
        <f>MACD!E2527</f>
        <v>-0.14673487483232783</v>
      </c>
      <c r="E2527" s="2">
        <f>MACD!F2527</f>
        <v>-7.9407130200260009E-2</v>
      </c>
      <c r="F2527" s="2">
        <f>'Moving Avg'!D2527</f>
        <v>6.3759399999999999</v>
      </c>
      <c r="G2527" s="2">
        <f>'Moving Avg'!F2527</f>
        <v>6.1698750000000002</v>
      </c>
      <c r="H2527" s="2">
        <f>'Moving Avg'!G2527</f>
        <v>6.0962620000000012</v>
      </c>
      <c r="I2527" s="2">
        <f>'Moving Avg'!H2527</f>
        <v>5.4067524999999987</v>
      </c>
      <c r="J2527" s="17" t="str">
        <f>OBV!F2527</f>
        <v>BULLISH</v>
      </c>
      <c r="K2527" s="17" t="str">
        <f>OBV!G2527</f>
        <v>STRONG</v>
      </c>
      <c r="L2527" s="17" t="str">
        <f>OBV!H2527</f>
        <v>CONFIRMED BULLISH</v>
      </c>
      <c r="M2527" s="19">
        <f t="shared" si="390"/>
        <v>0</v>
      </c>
      <c r="N2527" s="19">
        <f t="shared" si="391"/>
        <v>100</v>
      </c>
      <c r="O2527" s="19">
        <f t="shared" si="392"/>
        <v>50</v>
      </c>
      <c r="P2527" s="19">
        <f t="shared" si="393"/>
        <v>100</v>
      </c>
      <c r="Q2527" s="20">
        <f t="shared" si="394"/>
        <v>57.5</v>
      </c>
      <c r="R2527" s="20">
        <f t="shared" si="395"/>
        <v>62.5</v>
      </c>
      <c r="S2527" s="20">
        <f t="shared" si="396"/>
        <v>72.5</v>
      </c>
      <c r="T2527" s="20">
        <f t="shared" si="397"/>
        <v>62.5</v>
      </c>
      <c r="U2527" s="19">
        <f t="shared" si="398"/>
        <v>64.166666666666671</v>
      </c>
      <c r="V2527" s="19">
        <f t="shared" si="399"/>
        <v>63.75</v>
      </c>
    </row>
    <row r="2528" spans="1:22" ht="13.5" x14ac:dyDescent="0.25">
      <c r="A2528" s="3">
        <f>RSI!A2528</f>
        <v>45685</v>
      </c>
      <c r="B2528" s="2">
        <f>RSI!B2528</f>
        <v>6.4219999999999997</v>
      </c>
      <c r="C2528" s="2">
        <f>RSI!I2528</f>
        <v>63.259029376601703</v>
      </c>
      <c r="D2528" s="2">
        <f>MACD!E2528</f>
        <v>-0.15891567136047335</v>
      </c>
      <c r="E2528" s="2">
        <f>MACD!F2528</f>
        <v>-9.5308838432302687E-2</v>
      </c>
      <c r="F2528" s="2">
        <f>'Moving Avg'!D2528</f>
        <v>6.400879999999999</v>
      </c>
      <c r="G2528" s="2">
        <f>'Moving Avg'!F2528</f>
        <v>6.1871300000000007</v>
      </c>
      <c r="H2528" s="2">
        <f>'Moving Avg'!G2528</f>
        <v>6.1068060000000015</v>
      </c>
      <c r="I2528" s="2">
        <f>'Moving Avg'!H2528</f>
        <v>5.4164929999999991</v>
      </c>
      <c r="J2528" s="17" t="str">
        <f>OBV!F2528</f>
        <v>BULLISH</v>
      </c>
      <c r="K2528" s="17" t="str">
        <f>OBV!G2528</f>
        <v>STRONG</v>
      </c>
      <c r="L2528" s="17" t="str">
        <f>OBV!H2528</f>
        <v>CONFIRMED BULLISH</v>
      </c>
      <c r="M2528" s="19">
        <f t="shared" si="390"/>
        <v>25</v>
      </c>
      <c r="N2528" s="19">
        <f t="shared" si="391"/>
        <v>100</v>
      </c>
      <c r="O2528" s="19">
        <f t="shared" si="392"/>
        <v>50</v>
      </c>
      <c r="P2528" s="19">
        <f t="shared" si="393"/>
        <v>100</v>
      </c>
      <c r="Q2528" s="20">
        <f t="shared" si="394"/>
        <v>66.25</v>
      </c>
      <c r="R2528" s="20">
        <f t="shared" si="395"/>
        <v>67.5</v>
      </c>
      <c r="S2528" s="20">
        <f t="shared" si="396"/>
        <v>76.25</v>
      </c>
      <c r="T2528" s="20">
        <f t="shared" si="397"/>
        <v>68.75</v>
      </c>
      <c r="U2528" s="19">
        <f t="shared" si="398"/>
        <v>70</v>
      </c>
      <c r="V2528" s="19">
        <f t="shared" si="399"/>
        <v>69.6875</v>
      </c>
    </row>
    <row r="2529" spans="1:22" ht="13.5" x14ac:dyDescent="0.25">
      <c r="A2529" s="3">
        <f>RSI!A2529</f>
        <v>45686</v>
      </c>
      <c r="B2529" s="2">
        <f>RSI!B2529</f>
        <v>6.4219999999999997</v>
      </c>
      <c r="C2529" s="2">
        <f>RSI!I2529</f>
        <v>63.259029376601703</v>
      </c>
      <c r="D2529" s="2">
        <f>MACD!E2529</f>
        <v>-0.173534635348501</v>
      </c>
      <c r="E2529" s="2">
        <f>MACD!F2529</f>
        <v>-0.11095399781554235</v>
      </c>
      <c r="F2529" s="2">
        <f>'Moving Avg'!D2529</f>
        <v>6.4258199999999999</v>
      </c>
      <c r="G2529" s="2">
        <f>'Moving Avg'!F2529</f>
        <v>6.2048649999999999</v>
      </c>
      <c r="H2529" s="2">
        <f>'Moving Avg'!G2529</f>
        <v>6.1183080000000016</v>
      </c>
      <c r="I2529" s="2">
        <f>'Moving Avg'!H2529</f>
        <v>5.4256989999999981</v>
      </c>
      <c r="J2529" s="17" t="str">
        <f>OBV!F2529</f>
        <v>BULLISH</v>
      </c>
      <c r="K2529" s="17" t="str">
        <f>OBV!G2529</f>
        <v>STRONG</v>
      </c>
      <c r="L2529" s="17" t="str">
        <f>OBV!H2529</f>
        <v>CONFIRMED BULLISH</v>
      </c>
      <c r="M2529" s="19">
        <f t="shared" si="390"/>
        <v>25</v>
      </c>
      <c r="N2529" s="19">
        <f t="shared" si="391"/>
        <v>100</v>
      </c>
      <c r="O2529" s="19">
        <f t="shared" si="392"/>
        <v>50</v>
      </c>
      <c r="P2529" s="19">
        <f t="shared" si="393"/>
        <v>100</v>
      </c>
      <c r="Q2529" s="20">
        <f t="shared" si="394"/>
        <v>66.25</v>
      </c>
      <c r="R2529" s="20">
        <f t="shared" si="395"/>
        <v>67.5</v>
      </c>
      <c r="S2529" s="20">
        <f t="shared" si="396"/>
        <v>76.25</v>
      </c>
      <c r="T2529" s="20">
        <f t="shared" si="397"/>
        <v>68.75</v>
      </c>
      <c r="U2529" s="19">
        <f t="shared" si="398"/>
        <v>70</v>
      </c>
      <c r="V2529" s="19">
        <f t="shared" si="399"/>
        <v>69.6875</v>
      </c>
    </row>
    <row r="2530" spans="1:22" ht="13.5" x14ac:dyDescent="0.25">
      <c r="A2530" s="3">
        <f>RSI!A2530</f>
        <v>45687</v>
      </c>
      <c r="B2530" s="2">
        <f>RSI!B2530</f>
        <v>6.3261000000000003</v>
      </c>
      <c r="C2530" s="2">
        <f>RSI!I2530</f>
        <v>56.216282358428472</v>
      </c>
      <c r="D2530" s="2">
        <f>MACD!E2530</f>
        <v>-0.16088926940922565</v>
      </c>
      <c r="E2530" s="2">
        <f>MACD!F2530</f>
        <v>-0.12094105213427903</v>
      </c>
      <c r="F2530" s="2">
        <f>'Moving Avg'!D2530</f>
        <v>6.42774</v>
      </c>
      <c r="G2530" s="2">
        <f>'Moving Avg'!F2530</f>
        <v>6.2197199999999997</v>
      </c>
      <c r="H2530" s="2">
        <f>'Moving Avg'!G2530</f>
        <v>6.1278920000000001</v>
      </c>
      <c r="I2530" s="2">
        <f>'Moving Avg'!H2530</f>
        <v>5.4350489999999976</v>
      </c>
      <c r="J2530" s="17" t="str">
        <f>OBV!F2530</f>
        <v>BULLISH</v>
      </c>
      <c r="K2530" s="17" t="str">
        <f>OBV!G2530</f>
        <v>STRONG</v>
      </c>
      <c r="L2530" s="17" t="str">
        <f>OBV!H2530</f>
        <v>CONFIRMED BULLISH</v>
      </c>
      <c r="M2530" s="19">
        <f t="shared" si="390"/>
        <v>25</v>
      </c>
      <c r="N2530" s="19">
        <f t="shared" si="391"/>
        <v>100</v>
      </c>
      <c r="O2530" s="19">
        <f t="shared" si="392"/>
        <v>50</v>
      </c>
      <c r="P2530" s="19">
        <f t="shared" si="393"/>
        <v>100</v>
      </c>
      <c r="Q2530" s="20">
        <f t="shared" si="394"/>
        <v>66.25</v>
      </c>
      <c r="R2530" s="20">
        <f t="shared" si="395"/>
        <v>67.5</v>
      </c>
      <c r="S2530" s="20">
        <f t="shared" si="396"/>
        <v>76.25</v>
      </c>
      <c r="T2530" s="20">
        <f t="shared" si="397"/>
        <v>68.75</v>
      </c>
      <c r="U2530" s="19">
        <f t="shared" si="398"/>
        <v>70</v>
      </c>
      <c r="V2530" s="19">
        <f t="shared" si="399"/>
        <v>69.6875</v>
      </c>
    </row>
    <row r="2531" spans="1:22" ht="13.5" x14ac:dyDescent="0.25">
      <c r="A2531" s="3">
        <f>RSI!A2531</f>
        <v>45688</v>
      </c>
      <c r="B2531" s="2">
        <f>RSI!B2531</f>
        <v>6.4219999999999997</v>
      </c>
      <c r="C2531" s="2">
        <f>RSI!I2531</f>
        <v>60.903760295071315</v>
      </c>
      <c r="D2531" s="2">
        <f>MACD!E2531</f>
        <v>-0.12249088561737942</v>
      </c>
      <c r="E2531" s="2">
        <f>MACD!F2531</f>
        <v>-0.12125101883089912</v>
      </c>
      <c r="F2531" s="2">
        <f>'Moving Avg'!D2531</f>
        <v>6.42774</v>
      </c>
      <c r="G2531" s="2">
        <f>'Moving Avg'!F2531</f>
        <v>6.2422449999999996</v>
      </c>
      <c r="H2531" s="2">
        <f>'Moving Avg'!G2531</f>
        <v>6.1403540000000012</v>
      </c>
      <c r="I2531" s="2">
        <f>'Moving Avg'!H2531</f>
        <v>5.4448784999999988</v>
      </c>
      <c r="J2531" s="17" t="str">
        <f>OBV!F2531</f>
        <v>BULLISH</v>
      </c>
      <c r="K2531" s="17" t="str">
        <f>OBV!G2531</f>
        <v>NEUTRAL</v>
      </c>
      <c r="L2531" s="17" t="str">
        <f>OBV!H2531</f>
        <v>NEUTRAL</v>
      </c>
      <c r="M2531" s="19">
        <f t="shared" si="390"/>
        <v>25</v>
      </c>
      <c r="N2531" s="19">
        <f t="shared" si="391"/>
        <v>45</v>
      </c>
      <c r="O2531" s="19">
        <f t="shared" si="392"/>
        <v>50</v>
      </c>
      <c r="P2531" s="19">
        <f t="shared" si="393"/>
        <v>49.5</v>
      </c>
      <c r="Q2531" s="20">
        <f t="shared" si="394"/>
        <v>39.424999999999997</v>
      </c>
      <c r="R2531" s="20">
        <f t="shared" si="395"/>
        <v>43.875</v>
      </c>
      <c r="S2531" s="20">
        <f t="shared" si="396"/>
        <v>45.275000000000006</v>
      </c>
      <c r="T2531" s="20">
        <f t="shared" si="397"/>
        <v>42.375</v>
      </c>
      <c r="U2531" s="19">
        <f t="shared" si="398"/>
        <v>42.858333333333327</v>
      </c>
      <c r="V2531" s="19">
        <f t="shared" si="399"/>
        <v>42.737499999999997</v>
      </c>
    </row>
    <row r="2532" spans="1:22" ht="13.5" x14ac:dyDescent="0.25">
      <c r="A2532" s="3">
        <f>RSI!A2532</f>
        <v>45691</v>
      </c>
      <c r="B2532" s="2">
        <f>RSI!B2532</f>
        <v>6.4123999999999999</v>
      </c>
      <c r="C2532" s="2">
        <f>RSI!I2532</f>
        <v>60.208857121685121</v>
      </c>
      <c r="D2532" s="2">
        <f>MACD!E2532</f>
        <v>-8.8932141784822782E-2</v>
      </c>
      <c r="E2532" s="2">
        <f>MACD!F2532</f>
        <v>-0.11478724342168387</v>
      </c>
      <c r="F2532" s="2">
        <f>'Moving Avg'!D2532</f>
        <v>6.4009</v>
      </c>
      <c r="G2532" s="2">
        <f>'Moving Avg'!F2532</f>
        <v>6.2628550000000001</v>
      </c>
      <c r="H2532" s="2">
        <f>'Moving Avg'!G2532</f>
        <v>6.1520480000000006</v>
      </c>
      <c r="I2532" s="2">
        <f>'Moving Avg'!H2532</f>
        <v>5.4546599999999978</v>
      </c>
      <c r="J2532" s="17" t="str">
        <f>OBV!F2532</f>
        <v>BULLISH</v>
      </c>
      <c r="K2532" s="17" t="str">
        <f>OBV!G2532</f>
        <v>NEUTRAL</v>
      </c>
      <c r="L2532" s="17" t="str">
        <f>OBV!H2532</f>
        <v>BULLISH DIVERGENCE</v>
      </c>
      <c r="M2532" s="19">
        <f t="shared" si="390"/>
        <v>25</v>
      </c>
      <c r="N2532" s="19">
        <f t="shared" si="391"/>
        <v>0</v>
      </c>
      <c r="O2532" s="19">
        <f t="shared" si="392"/>
        <v>50</v>
      </c>
      <c r="P2532" s="19">
        <f t="shared" si="393"/>
        <v>66.5</v>
      </c>
      <c r="Q2532" s="20">
        <f t="shared" si="394"/>
        <v>26.225000000000001</v>
      </c>
      <c r="R2532" s="20">
        <f t="shared" si="395"/>
        <v>39.125</v>
      </c>
      <c r="S2532" s="20">
        <f t="shared" si="396"/>
        <v>46.174999999999997</v>
      </c>
      <c r="T2532" s="20">
        <f t="shared" si="397"/>
        <v>35.375</v>
      </c>
      <c r="U2532" s="19">
        <f t="shared" si="398"/>
        <v>37.174999999999997</v>
      </c>
      <c r="V2532" s="19">
        <f t="shared" si="399"/>
        <v>36.724999999999994</v>
      </c>
    </row>
    <row r="2533" spans="1:22" ht="13.5" x14ac:dyDescent="0.25">
      <c r="A2533" s="3">
        <f>RSI!A2533</f>
        <v>45692</v>
      </c>
      <c r="B2533" s="2">
        <f>RSI!B2533</f>
        <v>6.3261000000000003</v>
      </c>
      <c r="C2533" s="2">
        <f>RSI!I2533</f>
        <v>54.219751697552773</v>
      </c>
      <c r="D2533" s="2">
        <f>MACD!E2533</f>
        <v>-7.4308828049517217E-2</v>
      </c>
      <c r="E2533" s="2">
        <f>MACD!F2533</f>
        <v>-0.10669156034725054</v>
      </c>
      <c r="F2533" s="2">
        <f>'Moving Avg'!D2533</f>
        <v>6.3817200000000005</v>
      </c>
      <c r="G2533" s="2">
        <f>'Moving Avg'!F2533</f>
        <v>6.2772299999999994</v>
      </c>
      <c r="H2533" s="2">
        <f>'Moving Avg'!G2533</f>
        <v>6.1608660000000013</v>
      </c>
      <c r="I2533" s="2">
        <f>'Moving Avg'!H2533</f>
        <v>5.4645004999999989</v>
      </c>
      <c r="J2533" s="17" t="str">
        <f>OBV!F2533</f>
        <v>BEARISH</v>
      </c>
      <c r="K2533" s="17" t="str">
        <f>OBV!G2533</f>
        <v>NEUTRAL</v>
      </c>
      <c r="L2533" s="17" t="str">
        <f>OBV!H2533</f>
        <v>CONFIRMED BEARISH</v>
      </c>
      <c r="M2533" s="19">
        <f t="shared" si="390"/>
        <v>25</v>
      </c>
      <c r="N2533" s="19">
        <f t="shared" si="391"/>
        <v>0</v>
      </c>
      <c r="O2533" s="19">
        <f t="shared" si="392"/>
        <v>50</v>
      </c>
      <c r="P2533" s="19">
        <f t="shared" si="393"/>
        <v>16.5</v>
      </c>
      <c r="Q2533" s="20">
        <f t="shared" si="394"/>
        <v>18.725000000000001</v>
      </c>
      <c r="R2533" s="20">
        <f t="shared" si="395"/>
        <v>26.625</v>
      </c>
      <c r="S2533" s="20">
        <f t="shared" si="396"/>
        <v>23.675000000000001</v>
      </c>
      <c r="T2533" s="20">
        <f t="shared" si="397"/>
        <v>22.875</v>
      </c>
      <c r="U2533" s="19">
        <f t="shared" si="398"/>
        <v>23.008333333333336</v>
      </c>
      <c r="V2533" s="19">
        <f t="shared" si="399"/>
        <v>22.975000000000001</v>
      </c>
    </row>
    <row r="2534" spans="1:22" ht="13.5" x14ac:dyDescent="0.25">
      <c r="A2534" s="3">
        <f>RSI!A2534</f>
        <v>45693</v>
      </c>
      <c r="B2534" s="2">
        <f>RSI!B2534</f>
        <v>6.4699</v>
      </c>
      <c r="C2534" s="2">
        <f>RSI!I2534</f>
        <v>61.153746177272041</v>
      </c>
      <c r="D2534" s="2">
        <f>MACD!E2534</f>
        <v>-7.2985048592516755E-2</v>
      </c>
      <c r="E2534" s="2">
        <f>MACD!F2534</f>
        <v>-9.995025799630379E-2</v>
      </c>
      <c r="F2534" s="2">
        <f>'Moving Avg'!D2534</f>
        <v>6.3912999999999993</v>
      </c>
      <c r="G2534" s="2">
        <f>'Moving Avg'!F2534</f>
        <v>6.3007149999999985</v>
      </c>
      <c r="H2534" s="2">
        <f>'Moving Avg'!G2534</f>
        <v>6.171602</v>
      </c>
      <c r="I2534" s="2">
        <f>'Moving Avg'!H2534</f>
        <v>5.4752379999999983</v>
      </c>
      <c r="J2534" s="17" t="str">
        <f>OBV!F2534</f>
        <v>BEARISH</v>
      </c>
      <c r="K2534" s="17" t="str">
        <f>OBV!G2534</f>
        <v>NEUTRAL</v>
      </c>
      <c r="L2534" s="17" t="str">
        <f>OBV!H2534</f>
        <v>BEARISH DIVERGENCE</v>
      </c>
      <c r="M2534" s="19">
        <f t="shared" si="390"/>
        <v>25</v>
      </c>
      <c r="N2534" s="19">
        <f t="shared" si="391"/>
        <v>0</v>
      </c>
      <c r="O2534" s="19">
        <f t="shared" si="392"/>
        <v>50</v>
      </c>
      <c r="P2534" s="19">
        <f t="shared" si="393"/>
        <v>16.5</v>
      </c>
      <c r="Q2534" s="20">
        <f t="shared" si="394"/>
        <v>18.725000000000001</v>
      </c>
      <c r="R2534" s="20">
        <f t="shared" si="395"/>
        <v>26.625</v>
      </c>
      <c r="S2534" s="20">
        <f t="shared" si="396"/>
        <v>23.675000000000001</v>
      </c>
      <c r="T2534" s="20">
        <f t="shared" si="397"/>
        <v>22.875</v>
      </c>
      <c r="U2534" s="19">
        <f t="shared" si="398"/>
        <v>23.008333333333336</v>
      </c>
      <c r="V2534" s="19">
        <f t="shared" si="399"/>
        <v>22.975000000000001</v>
      </c>
    </row>
    <row r="2535" spans="1:22" ht="13.5" x14ac:dyDescent="0.25">
      <c r="A2535" s="3">
        <f>RSI!A2535</f>
        <v>45694</v>
      </c>
      <c r="B2535" s="2">
        <f>RSI!B2535</f>
        <v>6.4699</v>
      </c>
      <c r="C2535" s="2">
        <f>RSI!I2535</f>
        <v>61.153746177272041</v>
      </c>
      <c r="D2535" s="2">
        <f>MACD!E2535</f>
        <v>-7.0129266412901181E-2</v>
      </c>
      <c r="E2535" s="2">
        <f>MACD!F2535</f>
        <v>-9.3986059679623285E-2</v>
      </c>
      <c r="F2535" s="2">
        <f>'Moving Avg'!D2535</f>
        <v>6.4200599999999994</v>
      </c>
      <c r="G2535" s="2">
        <f>'Moving Avg'!F2535</f>
        <v>6.3232399999999984</v>
      </c>
      <c r="H2535" s="2">
        <f>'Moving Avg'!G2535</f>
        <v>6.1821460000000004</v>
      </c>
      <c r="I2535" s="2">
        <f>'Moving Avg'!H2535</f>
        <v>5.4859754999999986</v>
      </c>
      <c r="J2535" s="17" t="str">
        <f>OBV!F2535</f>
        <v>BULLISH</v>
      </c>
      <c r="K2535" s="17" t="str">
        <f>OBV!G2535</f>
        <v>NEUTRAL</v>
      </c>
      <c r="L2535" s="17" t="str">
        <f>OBV!H2535</f>
        <v>CONFIRMED BULLISH</v>
      </c>
      <c r="M2535" s="19">
        <f t="shared" si="390"/>
        <v>25</v>
      </c>
      <c r="N2535" s="19">
        <f t="shared" si="391"/>
        <v>0</v>
      </c>
      <c r="O2535" s="19">
        <f t="shared" si="392"/>
        <v>50</v>
      </c>
      <c r="P2535" s="19">
        <f t="shared" si="393"/>
        <v>83.5</v>
      </c>
      <c r="Q2535" s="20">
        <f t="shared" si="394"/>
        <v>28.774999999999999</v>
      </c>
      <c r="R2535" s="20">
        <f t="shared" si="395"/>
        <v>43.375</v>
      </c>
      <c r="S2535" s="20">
        <f t="shared" si="396"/>
        <v>53.825000000000003</v>
      </c>
      <c r="T2535" s="20">
        <f t="shared" si="397"/>
        <v>39.625</v>
      </c>
      <c r="U2535" s="19">
        <f t="shared" si="398"/>
        <v>41.991666666666667</v>
      </c>
      <c r="V2535" s="19">
        <f t="shared" si="399"/>
        <v>41.400000000000006</v>
      </c>
    </row>
    <row r="2536" spans="1:22" ht="13.5" x14ac:dyDescent="0.25">
      <c r="A2536" s="3">
        <f>RSI!A2536</f>
        <v>45695</v>
      </c>
      <c r="B2536" s="2">
        <f>RSI!B2536</f>
        <v>6.4219999999999997</v>
      </c>
      <c r="C2536" s="2">
        <f>RSI!I2536</f>
        <v>57.773266973108576</v>
      </c>
      <c r="D2536" s="2">
        <f>MACD!E2536</f>
        <v>-4.9061867082285104E-2</v>
      </c>
      <c r="E2536" s="2">
        <f>MACD!F2536</f>
        <v>-8.5001221160155654E-2</v>
      </c>
      <c r="F2536" s="2">
        <f>'Moving Avg'!D2536</f>
        <v>6.4200599999999994</v>
      </c>
      <c r="G2536" s="2">
        <f>'Moving Avg'!F2536</f>
        <v>6.3404949999999989</v>
      </c>
      <c r="H2536" s="2">
        <f>'Moving Avg'!G2536</f>
        <v>6.1882820000000018</v>
      </c>
      <c r="I2536" s="2">
        <f>'Moving Avg'!H2536</f>
        <v>5.4964289999999991</v>
      </c>
      <c r="J2536" s="17" t="str">
        <f>OBV!F2536</f>
        <v>BEARISH</v>
      </c>
      <c r="K2536" s="17" t="str">
        <f>OBV!G2536</f>
        <v>NEUTRAL</v>
      </c>
      <c r="L2536" s="17" t="str">
        <f>OBV!H2536</f>
        <v>NEUTRAL</v>
      </c>
      <c r="M2536" s="19">
        <f t="shared" si="390"/>
        <v>25</v>
      </c>
      <c r="N2536" s="19">
        <f t="shared" si="391"/>
        <v>0</v>
      </c>
      <c r="O2536" s="19">
        <f t="shared" si="392"/>
        <v>50</v>
      </c>
      <c r="P2536" s="19">
        <f t="shared" si="393"/>
        <v>16.5</v>
      </c>
      <c r="Q2536" s="20">
        <f t="shared" si="394"/>
        <v>18.725000000000001</v>
      </c>
      <c r="R2536" s="20">
        <f t="shared" si="395"/>
        <v>26.625</v>
      </c>
      <c r="S2536" s="20">
        <f t="shared" si="396"/>
        <v>23.675000000000001</v>
      </c>
      <c r="T2536" s="20">
        <f t="shared" si="397"/>
        <v>22.875</v>
      </c>
      <c r="U2536" s="19">
        <f t="shared" si="398"/>
        <v>23.008333333333336</v>
      </c>
      <c r="V2536" s="19">
        <f t="shared" si="399"/>
        <v>22.975000000000001</v>
      </c>
    </row>
    <row r="2537" spans="1:22" ht="13.5" x14ac:dyDescent="0.25">
      <c r="A2537" s="3">
        <f>RSI!A2537</f>
        <v>45698</v>
      </c>
      <c r="B2537" s="2">
        <f>RSI!B2537</f>
        <v>6.4219999999999997</v>
      </c>
      <c r="C2537" s="2">
        <f>RSI!I2537</f>
        <v>57.773266973108583</v>
      </c>
      <c r="D2537" s="2">
        <f>MACD!E2537</f>
        <v>-1.2827729520324738E-2</v>
      </c>
      <c r="E2537" s="2">
        <f>MACD!F2537</f>
        <v>-7.0566522832189477E-2</v>
      </c>
      <c r="F2537" s="2">
        <f>'Moving Avg'!D2537</f>
        <v>6.4219799999999996</v>
      </c>
      <c r="G2537" s="2">
        <f>'Moving Avg'!F2537</f>
        <v>6.357269999999998</v>
      </c>
      <c r="H2537" s="2">
        <f>'Moving Avg'!G2537</f>
        <v>6.1923080000000015</v>
      </c>
      <c r="I2537" s="2">
        <f>'Moving Avg'!H2537</f>
        <v>5.5061694999999995</v>
      </c>
      <c r="J2537" s="17" t="str">
        <f>OBV!F2537</f>
        <v>BEARISH</v>
      </c>
      <c r="K2537" s="17" t="str">
        <f>OBV!G2537</f>
        <v>NEUTRAL</v>
      </c>
      <c r="L2537" s="17" t="str">
        <f>OBV!H2537</f>
        <v>BEARISH DIVERGENCE</v>
      </c>
      <c r="M2537" s="19">
        <f t="shared" si="390"/>
        <v>25</v>
      </c>
      <c r="N2537" s="19">
        <f t="shared" si="391"/>
        <v>0</v>
      </c>
      <c r="O2537" s="19">
        <f t="shared" si="392"/>
        <v>50</v>
      </c>
      <c r="P2537" s="19">
        <f t="shared" si="393"/>
        <v>16.5</v>
      </c>
      <c r="Q2537" s="20">
        <f t="shared" si="394"/>
        <v>18.725000000000001</v>
      </c>
      <c r="R2537" s="20">
        <f t="shared" si="395"/>
        <v>26.625</v>
      </c>
      <c r="S2537" s="20">
        <f t="shared" si="396"/>
        <v>23.675000000000001</v>
      </c>
      <c r="T2537" s="20">
        <f t="shared" si="397"/>
        <v>22.875</v>
      </c>
      <c r="U2537" s="19">
        <f t="shared" si="398"/>
        <v>23.008333333333336</v>
      </c>
      <c r="V2537" s="19">
        <f t="shared" si="399"/>
        <v>22.975000000000001</v>
      </c>
    </row>
    <row r="2538" spans="1:22" ht="13.5" x14ac:dyDescent="0.25">
      <c r="A2538" s="3">
        <f>RSI!A2538</f>
        <v>45699</v>
      </c>
      <c r="B2538" s="2">
        <f>RSI!B2538</f>
        <v>6.3739999999999997</v>
      </c>
      <c r="C2538" s="2">
        <f>RSI!I2538</f>
        <v>54.285751468575945</v>
      </c>
      <c r="D2538" s="2">
        <f>MACD!E2538</f>
        <v>1.5132925526692986E-3</v>
      </c>
      <c r="E2538" s="2">
        <f>MACD!F2538</f>
        <v>-5.6150559755217724E-2</v>
      </c>
      <c r="F2538" s="2">
        <f>'Moving Avg'!D2538</f>
        <v>6.4315600000000002</v>
      </c>
      <c r="G2538" s="2">
        <f>'Moving Avg'!F2538</f>
        <v>6.3721249999999987</v>
      </c>
      <c r="H2538" s="2">
        <f>'Moving Avg'!G2538</f>
        <v>6.1971000000000016</v>
      </c>
      <c r="I2538" s="2">
        <f>'Moving Avg'!H2538</f>
        <v>5.5155810000000001</v>
      </c>
      <c r="J2538" s="17" t="str">
        <f>OBV!F2538</f>
        <v>BEARISH</v>
      </c>
      <c r="K2538" s="17" t="str">
        <f>OBV!G2538</f>
        <v>NEUTRAL</v>
      </c>
      <c r="L2538" s="17" t="str">
        <f>OBV!H2538</f>
        <v>BEARISH DIVERGENCE</v>
      </c>
      <c r="M2538" s="19">
        <f t="shared" si="390"/>
        <v>25</v>
      </c>
      <c r="N2538" s="19">
        <f t="shared" si="391"/>
        <v>0</v>
      </c>
      <c r="O2538" s="19">
        <f t="shared" si="392"/>
        <v>50</v>
      </c>
      <c r="P2538" s="19">
        <f t="shared" si="393"/>
        <v>16.5</v>
      </c>
      <c r="Q2538" s="20">
        <f t="shared" si="394"/>
        <v>18.725000000000001</v>
      </c>
      <c r="R2538" s="20">
        <f t="shared" si="395"/>
        <v>26.625</v>
      </c>
      <c r="S2538" s="20">
        <f t="shared" si="396"/>
        <v>23.675000000000001</v>
      </c>
      <c r="T2538" s="20">
        <f t="shared" si="397"/>
        <v>22.875</v>
      </c>
      <c r="U2538" s="19">
        <f t="shared" si="398"/>
        <v>23.008333333333336</v>
      </c>
      <c r="V2538" s="19">
        <f t="shared" si="399"/>
        <v>22.975000000000001</v>
      </c>
    </row>
    <row r="2539" spans="1:22" ht="13.5" x14ac:dyDescent="0.25">
      <c r="A2539" s="3">
        <f>RSI!A2539</f>
        <v>45700</v>
      </c>
      <c r="B2539" s="2">
        <f>RSI!B2539</f>
        <v>6.4219999999999997</v>
      </c>
      <c r="C2539" s="2">
        <f>RSI!I2539</f>
        <v>57.076188233750507</v>
      </c>
      <c r="D2539" s="2">
        <f>MACD!E2539</f>
        <v>9.723343549428165E-3</v>
      </c>
      <c r="E2539" s="2">
        <f>MACD!F2539</f>
        <v>-4.2975779094288548E-2</v>
      </c>
      <c r="F2539" s="2">
        <f>'Moving Avg'!D2539</f>
        <v>6.4219799999999996</v>
      </c>
      <c r="G2539" s="2">
        <f>'Moving Avg'!F2539</f>
        <v>6.3903399999999984</v>
      </c>
      <c r="H2539" s="2">
        <f>'Moving Avg'!G2539</f>
        <v>6.2009340000000019</v>
      </c>
      <c r="I2539" s="2">
        <f>'Moving Avg'!H2539</f>
        <v>5.5251434999999995</v>
      </c>
      <c r="J2539" s="17" t="str">
        <f>OBV!F2539</f>
        <v>BEARISH</v>
      </c>
      <c r="K2539" s="17" t="str">
        <f>OBV!G2539</f>
        <v>NEUTRAL</v>
      </c>
      <c r="L2539" s="17" t="str">
        <f>OBV!H2539</f>
        <v>CONFIRMED BEARISH</v>
      </c>
      <c r="M2539" s="19">
        <f t="shared" si="390"/>
        <v>25</v>
      </c>
      <c r="N2539" s="19">
        <f t="shared" si="391"/>
        <v>0</v>
      </c>
      <c r="O2539" s="19">
        <f t="shared" si="392"/>
        <v>50</v>
      </c>
      <c r="P2539" s="19">
        <f t="shared" si="393"/>
        <v>16.5</v>
      </c>
      <c r="Q2539" s="20">
        <f t="shared" si="394"/>
        <v>18.725000000000001</v>
      </c>
      <c r="R2539" s="20">
        <f t="shared" si="395"/>
        <v>26.625</v>
      </c>
      <c r="S2539" s="20">
        <f t="shared" si="396"/>
        <v>23.675000000000001</v>
      </c>
      <c r="T2539" s="20">
        <f t="shared" si="397"/>
        <v>22.875</v>
      </c>
      <c r="U2539" s="19">
        <f t="shared" si="398"/>
        <v>23.008333333333336</v>
      </c>
      <c r="V2539" s="19">
        <f t="shared" si="399"/>
        <v>22.975000000000001</v>
      </c>
    </row>
    <row r="2540" spans="1:22" ht="13.5" x14ac:dyDescent="0.25">
      <c r="A2540" s="3">
        <f>RSI!A2540</f>
        <v>45701</v>
      </c>
      <c r="B2540" s="2">
        <f>RSI!B2540</f>
        <v>6.4889999999999999</v>
      </c>
      <c r="C2540" s="2">
        <f>RSI!I2540</f>
        <v>60.683728402057191</v>
      </c>
      <c r="D2540" s="2">
        <f>MACD!E2540</f>
        <v>-3.671896764215532E-3</v>
      </c>
      <c r="E2540" s="2">
        <f>MACD!F2540</f>
        <v>-3.5115002628273946E-2</v>
      </c>
      <c r="F2540" s="2">
        <f>'Moving Avg'!D2540</f>
        <v>6.4257999999999997</v>
      </c>
      <c r="G2540" s="2">
        <f>'Moving Avg'!F2540</f>
        <v>6.4056749999999978</v>
      </c>
      <c r="H2540" s="2">
        <f>'Moving Avg'!G2540</f>
        <v>6.2063000000000015</v>
      </c>
      <c r="I2540" s="2">
        <f>'Moving Avg'!H2540</f>
        <v>5.5353524999999992</v>
      </c>
      <c r="J2540" s="17" t="str">
        <f>OBV!F2540</f>
        <v>BULLISH</v>
      </c>
      <c r="K2540" s="17" t="str">
        <f>OBV!G2540</f>
        <v>NEUTRAL</v>
      </c>
      <c r="L2540" s="17" t="str">
        <f>OBV!H2540</f>
        <v>CONFIRMED BULLISH</v>
      </c>
      <c r="M2540" s="19">
        <f t="shared" si="390"/>
        <v>25</v>
      </c>
      <c r="N2540" s="19">
        <f t="shared" si="391"/>
        <v>0</v>
      </c>
      <c r="O2540" s="19">
        <f t="shared" si="392"/>
        <v>50</v>
      </c>
      <c r="P2540" s="19">
        <f t="shared" si="393"/>
        <v>83.5</v>
      </c>
      <c r="Q2540" s="20">
        <f t="shared" si="394"/>
        <v>28.774999999999999</v>
      </c>
      <c r="R2540" s="20">
        <f t="shared" si="395"/>
        <v>43.375</v>
      </c>
      <c r="S2540" s="20">
        <f t="shared" si="396"/>
        <v>53.825000000000003</v>
      </c>
      <c r="T2540" s="20">
        <f t="shared" si="397"/>
        <v>39.625</v>
      </c>
      <c r="U2540" s="19">
        <f t="shared" si="398"/>
        <v>41.991666666666667</v>
      </c>
      <c r="V2540" s="19">
        <f t="shared" si="399"/>
        <v>41.400000000000006</v>
      </c>
    </row>
    <row r="2541" spans="1:22" ht="13.5" x14ac:dyDescent="0.25">
      <c r="A2541" s="3">
        <f>RSI!A2541</f>
        <v>45702</v>
      </c>
      <c r="B2541" s="2">
        <f>RSI!B2541</f>
        <v>6.6616</v>
      </c>
      <c r="C2541" s="2">
        <f>RSI!I2541</f>
        <v>68.117593289603946</v>
      </c>
      <c r="D2541" s="2">
        <f>MACD!E2541</f>
        <v>-1.4012647474173967E-2</v>
      </c>
      <c r="E2541" s="2">
        <f>MACD!F2541</f>
        <v>-3.089453159745395E-2</v>
      </c>
      <c r="F2541" s="2">
        <f>'Moving Avg'!D2541</f>
        <v>6.4737200000000001</v>
      </c>
      <c r="G2541" s="2">
        <f>'Moving Avg'!F2541</f>
        <v>6.4181349999999995</v>
      </c>
      <c r="H2541" s="2">
        <f>'Moving Avg'!G2541</f>
        <v>6.2151180000000021</v>
      </c>
      <c r="I2541" s="2">
        <f>'Moving Avg'!H2541</f>
        <v>5.5452214999999994</v>
      </c>
      <c r="J2541" s="17" t="str">
        <f>OBV!F2541</f>
        <v>BULLISH</v>
      </c>
      <c r="K2541" s="17" t="str">
        <f>OBV!G2541</f>
        <v>STRONG</v>
      </c>
      <c r="L2541" s="17" t="str">
        <f>OBV!H2541</f>
        <v>CONFIRMED BULLISH</v>
      </c>
      <c r="M2541" s="19">
        <f t="shared" si="390"/>
        <v>25</v>
      </c>
      <c r="N2541" s="19">
        <f t="shared" si="391"/>
        <v>0</v>
      </c>
      <c r="O2541" s="19">
        <f t="shared" si="392"/>
        <v>50</v>
      </c>
      <c r="P2541" s="19">
        <f t="shared" si="393"/>
        <v>100</v>
      </c>
      <c r="Q2541" s="20">
        <f t="shared" si="394"/>
        <v>31.25</v>
      </c>
      <c r="R2541" s="20">
        <f t="shared" si="395"/>
        <v>47.5</v>
      </c>
      <c r="S2541" s="20">
        <f t="shared" si="396"/>
        <v>61.25</v>
      </c>
      <c r="T2541" s="20">
        <f t="shared" si="397"/>
        <v>43.75</v>
      </c>
      <c r="U2541" s="19">
        <f t="shared" si="398"/>
        <v>46.666666666666664</v>
      </c>
      <c r="V2541" s="19">
        <f t="shared" si="399"/>
        <v>45.9375</v>
      </c>
    </row>
    <row r="2542" spans="1:22" ht="13.5" x14ac:dyDescent="0.25">
      <c r="A2542" s="3">
        <f>RSI!A2542</f>
        <v>45705</v>
      </c>
      <c r="B2542" s="2">
        <f>RSI!B2542</f>
        <v>6.8819999999999997</v>
      </c>
      <c r="C2542" s="2">
        <f>RSI!I2542</f>
        <v>74.696796822240685</v>
      </c>
      <c r="D2542" s="2">
        <f>MACD!E2542</f>
        <v>-4.2488020281416183E-2</v>
      </c>
      <c r="E2542" s="2">
        <f>MACD!F2542</f>
        <v>-3.3213229334246398E-2</v>
      </c>
      <c r="F2542" s="2">
        <f>'Moving Avg'!D2542</f>
        <v>6.5657200000000007</v>
      </c>
      <c r="G2542" s="2">
        <f>'Moving Avg'!F2542</f>
        <v>6.4411349999999983</v>
      </c>
      <c r="H2542" s="2">
        <f>'Moving Avg'!G2542</f>
        <v>6.2296860000000018</v>
      </c>
      <c r="I2542" s="2">
        <f>'Moving Avg'!H2542</f>
        <v>5.5559699999999985</v>
      </c>
      <c r="J2542" s="17" t="str">
        <f>OBV!F2542</f>
        <v>BULLISH</v>
      </c>
      <c r="K2542" s="17" t="str">
        <f>OBV!G2542</f>
        <v>STRONG</v>
      </c>
      <c r="L2542" s="17" t="str">
        <f>OBV!H2542</f>
        <v>CONFIRMED BULLISH</v>
      </c>
      <c r="M2542" s="19">
        <f t="shared" si="390"/>
        <v>0</v>
      </c>
      <c r="N2542" s="19">
        <f t="shared" si="391"/>
        <v>45</v>
      </c>
      <c r="O2542" s="19">
        <f t="shared" si="392"/>
        <v>50</v>
      </c>
      <c r="P2542" s="19">
        <f t="shared" si="393"/>
        <v>100</v>
      </c>
      <c r="Q2542" s="20">
        <f t="shared" si="394"/>
        <v>38.25</v>
      </c>
      <c r="R2542" s="20">
        <f t="shared" si="395"/>
        <v>51.5</v>
      </c>
      <c r="S2542" s="20">
        <f t="shared" si="396"/>
        <v>64.25</v>
      </c>
      <c r="T2542" s="20">
        <f t="shared" si="397"/>
        <v>48.75</v>
      </c>
      <c r="U2542" s="19">
        <f t="shared" si="398"/>
        <v>51.333333333333336</v>
      </c>
      <c r="V2542" s="19">
        <f t="shared" si="399"/>
        <v>50.6875</v>
      </c>
    </row>
    <row r="2543" spans="1:22" ht="13.5" x14ac:dyDescent="0.25">
      <c r="A2543" s="3">
        <f>RSI!A2543</f>
        <v>45706</v>
      </c>
      <c r="B2543" s="2">
        <f>RSI!B2543</f>
        <v>6.8437000000000001</v>
      </c>
      <c r="C2543" s="2">
        <f>RSI!I2543</f>
        <v>71.919386375500295</v>
      </c>
      <c r="D2543" s="2">
        <f>MACD!E2543</f>
        <v>-8.0105044329466857E-2</v>
      </c>
      <c r="E2543" s="2">
        <f>MACD!F2543</f>
        <v>-4.259159233329049E-2</v>
      </c>
      <c r="F2543" s="2">
        <f>'Moving Avg'!D2543</f>
        <v>6.6596599999999997</v>
      </c>
      <c r="G2543" s="2">
        <f>'Moving Avg'!F2543</f>
        <v>6.4684550000000005</v>
      </c>
      <c r="H2543" s="2">
        <f>'Moving Avg'!G2543</f>
        <v>6.2432960000000026</v>
      </c>
      <c r="I2543" s="2">
        <f>'Moving Avg'!H2543</f>
        <v>5.5664374999999993</v>
      </c>
      <c r="J2543" s="17" t="str">
        <f>OBV!F2543</f>
        <v>BULLISH</v>
      </c>
      <c r="K2543" s="17" t="str">
        <f>OBV!G2543</f>
        <v>STRONG</v>
      </c>
      <c r="L2543" s="17" t="str">
        <f>OBV!H2543</f>
        <v>CONFIRMED BULLISH</v>
      </c>
      <c r="M2543" s="19">
        <f t="shared" si="390"/>
        <v>0</v>
      </c>
      <c r="N2543" s="19">
        <f t="shared" si="391"/>
        <v>100</v>
      </c>
      <c r="O2543" s="19">
        <f t="shared" si="392"/>
        <v>50</v>
      </c>
      <c r="P2543" s="19">
        <f t="shared" si="393"/>
        <v>100</v>
      </c>
      <c r="Q2543" s="20">
        <f t="shared" si="394"/>
        <v>57.5</v>
      </c>
      <c r="R2543" s="20">
        <f t="shared" si="395"/>
        <v>62.5</v>
      </c>
      <c r="S2543" s="20">
        <f t="shared" si="396"/>
        <v>72.5</v>
      </c>
      <c r="T2543" s="20">
        <f t="shared" si="397"/>
        <v>62.5</v>
      </c>
      <c r="U2543" s="19">
        <f t="shared" si="398"/>
        <v>64.166666666666671</v>
      </c>
      <c r="V2543" s="19">
        <f t="shared" si="399"/>
        <v>63.75</v>
      </c>
    </row>
    <row r="2544" spans="1:22" ht="13.5" x14ac:dyDescent="0.25">
      <c r="A2544" s="3">
        <f>RSI!A2544</f>
        <v>45707</v>
      </c>
      <c r="B2544" s="2">
        <f>RSI!B2544</f>
        <v>6.7477999999999998</v>
      </c>
      <c r="C2544" s="2">
        <f>RSI!I2544</f>
        <v>65.365605850630544</v>
      </c>
      <c r="D2544" s="2">
        <f>MACD!E2544</f>
        <v>-8.5335988591278777E-2</v>
      </c>
      <c r="E2544" s="2">
        <f>MACD!F2544</f>
        <v>-5.1140471584888145E-2</v>
      </c>
      <c r="F2544" s="2">
        <f>'Moving Avg'!D2544</f>
        <v>6.7248199999999994</v>
      </c>
      <c r="G2544" s="2">
        <f>'Moving Avg'!F2544</f>
        <v>6.4909799999999986</v>
      </c>
      <c r="H2544" s="2">
        <f>'Moving Avg'!G2544</f>
        <v>6.2542220000000022</v>
      </c>
      <c r="I2544" s="2">
        <f>'Moving Avg'!H2544</f>
        <v>5.5766484999999992</v>
      </c>
      <c r="J2544" s="17" t="str">
        <f>OBV!F2544</f>
        <v>BULLISH</v>
      </c>
      <c r="K2544" s="17" t="str">
        <f>OBV!G2544</f>
        <v>STRONG</v>
      </c>
      <c r="L2544" s="17" t="str">
        <f>OBV!H2544</f>
        <v>CONFIRMED BULLISH</v>
      </c>
      <c r="M2544" s="19">
        <f t="shared" si="390"/>
        <v>25</v>
      </c>
      <c r="N2544" s="19">
        <f t="shared" si="391"/>
        <v>100</v>
      </c>
      <c r="O2544" s="19">
        <f t="shared" si="392"/>
        <v>50</v>
      </c>
      <c r="P2544" s="19">
        <f t="shared" si="393"/>
        <v>100</v>
      </c>
      <c r="Q2544" s="20">
        <f t="shared" si="394"/>
        <v>66.25</v>
      </c>
      <c r="R2544" s="20">
        <f t="shared" si="395"/>
        <v>67.5</v>
      </c>
      <c r="S2544" s="20">
        <f t="shared" si="396"/>
        <v>76.25</v>
      </c>
      <c r="T2544" s="20">
        <f t="shared" si="397"/>
        <v>68.75</v>
      </c>
      <c r="U2544" s="19">
        <f t="shared" si="398"/>
        <v>70</v>
      </c>
      <c r="V2544" s="19">
        <f t="shared" si="399"/>
        <v>69.6875</v>
      </c>
    </row>
    <row r="2545" spans="1:22" ht="13.5" x14ac:dyDescent="0.25">
      <c r="A2545" s="3">
        <f>RSI!A2545</f>
        <v>45708</v>
      </c>
      <c r="B2545" s="2">
        <f>RSI!B2545</f>
        <v>6.8053999999999997</v>
      </c>
      <c r="C2545" s="2">
        <f>RSI!I2545</f>
        <v>67.2934386553991</v>
      </c>
      <c r="D2545" s="2">
        <f>MACD!E2545</f>
        <v>-9.5895435080262992E-2</v>
      </c>
      <c r="E2545" s="2">
        <f>MACD!F2545</f>
        <v>-6.0091464283963121E-2</v>
      </c>
      <c r="F2545" s="2">
        <f>'Moving Avg'!D2545</f>
        <v>6.7881</v>
      </c>
      <c r="G2545" s="2">
        <f>'Moving Avg'!F2545</f>
        <v>6.5154249999999987</v>
      </c>
      <c r="H2545" s="2">
        <f>'Moving Avg'!G2545</f>
        <v>6.2663000000000011</v>
      </c>
      <c r="I2545" s="2">
        <f>'Moving Avg'!H2545</f>
        <v>5.5872364999999977</v>
      </c>
      <c r="J2545" s="17" t="str">
        <f>OBV!F2545</f>
        <v>BULLISH</v>
      </c>
      <c r="K2545" s="17" t="str">
        <f>OBV!G2545</f>
        <v>STRONG</v>
      </c>
      <c r="L2545" s="17" t="str">
        <f>OBV!H2545</f>
        <v>CONFIRMED BULLISH</v>
      </c>
      <c r="M2545" s="19">
        <f t="shared" si="390"/>
        <v>25</v>
      </c>
      <c r="N2545" s="19">
        <f t="shared" si="391"/>
        <v>100</v>
      </c>
      <c r="O2545" s="19">
        <f t="shared" si="392"/>
        <v>50</v>
      </c>
      <c r="P2545" s="19">
        <f t="shared" si="393"/>
        <v>100</v>
      </c>
      <c r="Q2545" s="20">
        <f t="shared" si="394"/>
        <v>66.25</v>
      </c>
      <c r="R2545" s="20">
        <f t="shared" si="395"/>
        <v>67.5</v>
      </c>
      <c r="S2545" s="20">
        <f t="shared" si="396"/>
        <v>76.25</v>
      </c>
      <c r="T2545" s="20">
        <f t="shared" si="397"/>
        <v>68.75</v>
      </c>
      <c r="U2545" s="19">
        <f t="shared" si="398"/>
        <v>70</v>
      </c>
      <c r="V2545" s="19">
        <f t="shared" si="399"/>
        <v>69.6875</v>
      </c>
    </row>
    <row r="2546" spans="1:22" ht="13.5" x14ac:dyDescent="0.25">
      <c r="A2546" s="3">
        <f>RSI!A2546</f>
        <v>45709</v>
      </c>
      <c r="B2546" s="2">
        <f>RSI!B2546</f>
        <v>6.93</v>
      </c>
      <c r="C2546" s="2">
        <f>RSI!I2546</f>
        <v>71.047704452069254</v>
      </c>
      <c r="D2546" s="2">
        <f>MACD!E2546</f>
        <v>-0.12349790244251313</v>
      </c>
      <c r="E2546" s="2">
        <f>MACD!F2546</f>
        <v>-7.2772751915673117E-2</v>
      </c>
      <c r="F2546" s="2">
        <f>'Moving Avg'!D2546</f>
        <v>6.84178</v>
      </c>
      <c r="G2546" s="2">
        <f>'Moving Avg'!F2546</f>
        <v>6.5408249999999999</v>
      </c>
      <c r="H2546" s="2">
        <f>'Moving Avg'!G2546</f>
        <v>6.2822120000000004</v>
      </c>
      <c r="I2546" s="2">
        <f>'Moving Avg'!H2546</f>
        <v>5.5984030000000011</v>
      </c>
      <c r="J2546" s="17" t="str">
        <f>OBV!F2546</f>
        <v>BULLISH</v>
      </c>
      <c r="K2546" s="17" t="str">
        <f>OBV!G2546</f>
        <v>STRONG</v>
      </c>
      <c r="L2546" s="17" t="str">
        <f>OBV!H2546</f>
        <v>CONFIRMED BULLISH</v>
      </c>
      <c r="M2546" s="19">
        <f t="shared" si="390"/>
        <v>0</v>
      </c>
      <c r="N2546" s="19">
        <f t="shared" si="391"/>
        <v>100</v>
      </c>
      <c r="O2546" s="19">
        <f t="shared" si="392"/>
        <v>50</v>
      </c>
      <c r="P2546" s="19">
        <f t="shared" si="393"/>
        <v>100</v>
      </c>
      <c r="Q2546" s="20">
        <f t="shared" si="394"/>
        <v>57.5</v>
      </c>
      <c r="R2546" s="20">
        <f t="shared" si="395"/>
        <v>62.5</v>
      </c>
      <c r="S2546" s="20">
        <f t="shared" si="396"/>
        <v>72.5</v>
      </c>
      <c r="T2546" s="20">
        <f t="shared" si="397"/>
        <v>62.5</v>
      </c>
      <c r="U2546" s="19">
        <f t="shared" si="398"/>
        <v>64.166666666666671</v>
      </c>
      <c r="V2546" s="19">
        <f t="shared" si="399"/>
        <v>63.75</v>
      </c>
    </row>
    <row r="2547" spans="1:22" ht="13.5" x14ac:dyDescent="0.25">
      <c r="A2547" s="3">
        <f>RSI!A2547</f>
        <v>45712</v>
      </c>
      <c r="B2547" s="2">
        <f>RSI!B2547</f>
        <v>6.9587000000000003</v>
      </c>
      <c r="C2547" s="2">
        <f>RSI!I2547</f>
        <v>71.849250775223368</v>
      </c>
      <c r="D2547" s="2">
        <f>MACD!E2547</f>
        <v>-0.15163148339649624</v>
      </c>
      <c r="E2547" s="2">
        <f>MACD!F2547</f>
        <v>-8.8544498211837741E-2</v>
      </c>
      <c r="F2547" s="2">
        <f>'Moving Avg'!D2547</f>
        <v>6.8571200000000001</v>
      </c>
      <c r="G2547" s="2">
        <f>'Moving Avg'!F2547</f>
        <v>6.5614299999999997</v>
      </c>
      <c r="H2547" s="2">
        <f>'Moving Avg'!G2547</f>
        <v>6.3004240000000005</v>
      </c>
      <c r="I2547" s="2">
        <f>'Moving Avg'!H2547</f>
        <v>5.6101139999999994</v>
      </c>
      <c r="J2547" s="17" t="str">
        <f>OBV!F2547</f>
        <v>BULLISH</v>
      </c>
      <c r="K2547" s="17" t="str">
        <f>OBV!G2547</f>
        <v>NEUTRAL</v>
      </c>
      <c r="L2547" s="17" t="str">
        <f>OBV!H2547</f>
        <v>CONFIRMED BULLISH</v>
      </c>
      <c r="M2547" s="19">
        <f t="shared" si="390"/>
        <v>0</v>
      </c>
      <c r="N2547" s="19">
        <f t="shared" si="391"/>
        <v>100</v>
      </c>
      <c r="O2547" s="19">
        <f t="shared" si="392"/>
        <v>50</v>
      </c>
      <c r="P2547" s="19">
        <f t="shared" si="393"/>
        <v>83.5</v>
      </c>
      <c r="Q2547" s="20">
        <f t="shared" si="394"/>
        <v>55.024999999999999</v>
      </c>
      <c r="R2547" s="20">
        <f t="shared" si="395"/>
        <v>58.375</v>
      </c>
      <c r="S2547" s="20">
        <f t="shared" si="396"/>
        <v>65.075000000000003</v>
      </c>
      <c r="T2547" s="20">
        <f t="shared" si="397"/>
        <v>58.375</v>
      </c>
      <c r="U2547" s="19">
        <f t="shared" si="398"/>
        <v>59.491666666666674</v>
      </c>
      <c r="V2547" s="19">
        <f t="shared" si="399"/>
        <v>59.212500000000006</v>
      </c>
    </row>
    <row r="2548" spans="1:22" ht="13.5" x14ac:dyDescent="0.25">
      <c r="A2548" s="3">
        <f>RSI!A2548</f>
        <v>45713</v>
      </c>
      <c r="B2548" s="2">
        <f>RSI!B2548</f>
        <v>6.9203999999999999</v>
      </c>
      <c r="C2548" s="2">
        <f>RSI!I2548</f>
        <v>69.099933792879625</v>
      </c>
      <c r="D2548" s="2">
        <f>MACD!E2548</f>
        <v>-0.18260928632743578</v>
      </c>
      <c r="E2548" s="2">
        <f>MACD!F2548</f>
        <v>-0.10735745583495734</v>
      </c>
      <c r="F2548" s="2">
        <f>'Moving Avg'!D2548</f>
        <v>6.8724599999999993</v>
      </c>
      <c r="G2548" s="2">
        <f>'Moving Avg'!F2548</f>
        <v>6.5863500000000004</v>
      </c>
      <c r="H2548" s="2">
        <f>'Moving Avg'!G2548</f>
        <v>6.31806</v>
      </c>
      <c r="I2548" s="2">
        <f>'Moving Avg'!H2548</f>
        <v>5.6213214999999987</v>
      </c>
      <c r="J2548" s="17" t="str">
        <f>OBV!F2548</f>
        <v>BULLISH</v>
      </c>
      <c r="K2548" s="17" t="str">
        <f>OBV!G2548</f>
        <v>NEUTRAL</v>
      </c>
      <c r="L2548" s="17" t="str">
        <f>OBV!H2548</f>
        <v>CONFIRMED BULLISH</v>
      </c>
      <c r="M2548" s="19">
        <f t="shared" si="390"/>
        <v>25</v>
      </c>
      <c r="N2548" s="19">
        <f t="shared" si="391"/>
        <v>100</v>
      </c>
      <c r="O2548" s="19">
        <f t="shared" si="392"/>
        <v>50</v>
      </c>
      <c r="P2548" s="19">
        <f t="shared" si="393"/>
        <v>83.5</v>
      </c>
      <c r="Q2548" s="20">
        <f t="shared" si="394"/>
        <v>63.774999999999999</v>
      </c>
      <c r="R2548" s="20">
        <f t="shared" si="395"/>
        <v>63.375</v>
      </c>
      <c r="S2548" s="20">
        <f t="shared" si="396"/>
        <v>68.825000000000003</v>
      </c>
      <c r="T2548" s="20">
        <f t="shared" si="397"/>
        <v>64.625</v>
      </c>
      <c r="U2548" s="19">
        <f t="shared" si="398"/>
        <v>65.325000000000003</v>
      </c>
      <c r="V2548" s="19">
        <f t="shared" si="399"/>
        <v>65.150000000000006</v>
      </c>
    </row>
    <row r="2549" spans="1:22" ht="13.5" x14ac:dyDescent="0.25">
      <c r="A2549" s="3">
        <f>RSI!A2549</f>
        <v>45714</v>
      </c>
      <c r="B2549" s="2">
        <f>RSI!B2549</f>
        <v>6.9108000000000001</v>
      </c>
      <c r="C2549" s="2">
        <f>RSI!I2549</f>
        <v>68.393495046829102</v>
      </c>
      <c r="D2549" s="2">
        <f>MACD!E2549</f>
        <v>-0.20292968137216061</v>
      </c>
      <c r="E2549" s="2">
        <f>MACD!F2549</f>
        <v>-0.12647190094239802</v>
      </c>
      <c r="F2549" s="2">
        <f>'Moving Avg'!D2549</f>
        <v>6.9050600000000006</v>
      </c>
      <c r="G2549" s="2">
        <f>'Moving Avg'!F2549</f>
        <v>6.6107899999999997</v>
      </c>
      <c r="H2549" s="2">
        <f>'Moving Avg'!G2549</f>
        <v>6.3360800000000008</v>
      </c>
      <c r="I2549" s="2">
        <f>'Moving Avg'!H2549</f>
        <v>5.6320799999999993</v>
      </c>
      <c r="J2549" s="17" t="str">
        <f>OBV!F2549</f>
        <v>BULLISH</v>
      </c>
      <c r="K2549" s="17" t="str">
        <f>OBV!G2549</f>
        <v>STRONG</v>
      </c>
      <c r="L2549" s="17" t="str">
        <f>OBV!H2549</f>
        <v>CONFIRMED BULLISH</v>
      </c>
      <c r="M2549" s="19">
        <f t="shared" si="390"/>
        <v>25</v>
      </c>
      <c r="N2549" s="19">
        <f t="shared" si="391"/>
        <v>100</v>
      </c>
      <c r="O2549" s="19">
        <f t="shared" si="392"/>
        <v>50</v>
      </c>
      <c r="P2549" s="19">
        <f t="shared" si="393"/>
        <v>100</v>
      </c>
      <c r="Q2549" s="20">
        <f t="shared" si="394"/>
        <v>66.25</v>
      </c>
      <c r="R2549" s="20">
        <f t="shared" si="395"/>
        <v>67.5</v>
      </c>
      <c r="S2549" s="20">
        <f t="shared" si="396"/>
        <v>76.25</v>
      </c>
      <c r="T2549" s="20">
        <f t="shared" si="397"/>
        <v>68.75</v>
      </c>
      <c r="U2549" s="19">
        <f t="shared" si="398"/>
        <v>70</v>
      </c>
      <c r="V2549" s="19">
        <f t="shared" si="399"/>
        <v>69.6875</v>
      </c>
    </row>
    <row r="2550" spans="1:22" ht="13.5" x14ac:dyDescent="0.25">
      <c r="A2550" s="3">
        <f>RSI!A2550</f>
        <v>45715</v>
      </c>
      <c r="B2550" s="2">
        <f>RSI!B2550</f>
        <v>6.8532999999999999</v>
      </c>
      <c r="C2550" s="2">
        <f>RSI!I2550</f>
        <v>64.162345218250408</v>
      </c>
      <c r="D2550" s="2">
        <f>MACD!E2550</f>
        <v>-0.20754104864227596</v>
      </c>
      <c r="E2550" s="2">
        <f>MACD!F2550</f>
        <v>-0.14268573048237362</v>
      </c>
      <c r="F2550" s="2">
        <f>'Moving Avg'!D2550</f>
        <v>6.9146400000000003</v>
      </c>
      <c r="G2550" s="2">
        <f>'Moving Avg'!F2550</f>
        <v>6.6371499999999983</v>
      </c>
      <c r="H2550" s="2">
        <f>'Moving Avg'!G2550</f>
        <v>6.3548679999999997</v>
      </c>
      <c r="I2550" s="2">
        <f>'Moving Avg'!H2550</f>
        <v>5.6425510000000001</v>
      </c>
      <c r="J2550" s="17" t="str">
        <f>OBV!F2550</f>
        <v>BULLISH</v>
      </c>
      <c r="K2550" s="17" t="str">
        <f>OBV!G2550</f>
        <v>NEUTRAL</v>
      </c>
      <c r="L2550" s="17" t="str">
        <f>OBV!H2550</f>
        <v>CONFIRMED BULLISH</v>
      </c>
      <c r="M2550" s="19">
        <f t="shared" si="390"/>
        <v>25</v>
      </c>
      <c r="N2550" s="19">
        <f t="shared" si="391"/>
        <v>100</v>
      </c>
      <c r="O2550" s="19">
        <f t="shared" si="392"/>
        <v>50</v>
      </c>
      <c r="P2550" s="19">
        <f t="shared" si="393"/>
        <v>83.5</v>
      </c>
      <c r="Q2550" s="20">
        <f t="shared" si="394"/>
        <v>63.774999999999999</v>
      </c>
      <c r="R2550" s="20">
        <f t="shared" si="395"/>
        <v>63.375</v>
      </c>
      <c r="S2550" s="20">
        <f t="shared" si="396"/>
        <v>68.825000000000003</v>
      </c>
      <c r="T2550" s="20">
        <f t="shared" si="397"/>
        <v>64.625</v>
      </c>
      <c r="U2550" s="19">
        <f t="shared" si="398"/>
        <v>65.325000000000003</v>
      </c>
      <c r="V2550" s="19">
        <f t="shared" si="399"/>
        <v>65.150000000000006</v>
      </c>
    </row>
    <row r="2551" spans="1:22" ht="13.5" x14ac:dyDescent="0.25">
      <c r="A2551" s="3">
        <f>RSI!A2551</f>
        <v>45716</v>
      </c>
      <c r="B2551" s="2">
        <f>RSI!B2551</f>
        <v>6.8437000000000001</v>
      </c>
      <c r="C2551" s="2">
        <f>RSI!I2551</f>
        <v>63.456502706806518</v>
      </c>
      <c r="D2551" s="2">
        <f>MACD!E2551</f>
        <v>-0.18567541275826738</v>
      </c>
      <c r="E2551" s="2">
        <f>MACD!F2551</f>
        <v>-0.15128366693755238</v>
      </c>
      <c r="F2551" s="2">
        <f>'Moving Avg'!D2551</f>
        <v>6.897380000000001</v>
      </c>
      <c r="G2551" s="2">
        <f>'Moving Avg'!F2551</f>
        <v>6.6582349999999995</v>
      </c>
      <c r="H2551" s="2">
        <f>'Moving Avg'!G2551</f>
        <v>6.3700119999999991</v>
      </c>
      <c r="I2551" s="2">
        <f>'Moving Avg'!H2551</f>
        <v>5.6529739999999995</v>
      </c>
      <c r="J2551" s="17" t="str">
        <f>OBV!F2551</f>
        <v>BEARISH</v>
      </c>
      <c r="K2551" s="17" t="str">
        <f>OBV!G2551</f>
        <v>NEUTRAL</v>
      </c>
      <c r="L2551" s="17" t="str">
        <f>OBV!H2551</f>
        <v>CONFIRMED BEARISH</v>
      </c>
      <c r="M2551" s="19">
        <f t="shared" si="390"/>
        <v>25</v>
      </c>
      <c r="N2551" s="19">
        <f t="shared" si="391"/>
        <v>100</v>
      </c>
      <c r="O2551" s="19">
        <f t="shared" si="392"/>
        <v>50</v>
      </c>
      <c r="P2551" s="19">
        <f t="shared" si="393"/>
        <v>16.5</v>
      </c>
      <c r="Q2551" s="20">
        <f t="shared" si="394"/>
        <v>53.725000000000001</v>
      </c>
      <c r="R2551" s="20">
        <f t="shared" si="395"/>
        <v>46.625</v>
      </c>
      <c r="S2551" s="20">
        <f t="shared" si="396"/>
        <v>38.674999999999997</v>
      </c>
      <c r="T2551" s="20">
        <f t="shared" si="397"/>
        <v>47.875</v>
      </c>
      <c r="U2551" s="19">
        <f t="shared" si="398"/>
        <v>46.341666666666661</v>
      </c>
      <c r="V2551" s="19">
        <f t="shared" si="399"/>
        <v>46.724999999999994</v>
      </c>
    </row>
    <row r="2552" spans="1:22" ht="13.5" x14ac:dyDescent="0.25">
      <c r="A2552" s="3">
        <f>RSI!A2552</f>
        <v>45719</v>
      </c>
      <c r="B2552" s="2">
        <f>RSI!B2552</f>
        <v>6.8053999999999997</v>
      </c>
      <c r="C2552" s="2">
        <f>RSI!I2552</f>
        <v>60.592592856227604</v>
      </c>
      <c r="D2552" s="2">
        <f>MACD!E2552</f>
        <v>-0.13175874176357993</v>
      </c>
      <c r="E2552" s="2">
        <f>MACD!F2552</f>
        <v>-0.14737868190275788</v>
      </c>
      <c r="F2552" s="2">
        <f>'Moving Avg'!D2552</f>
        <v>6.866719999999999</v>
      </c>
      <c r="G2552" s="2">
        <f>'Moving Avg'!F2552</f>
        <v>6.677884999999999</v>
      </c>
      <c r="H2552" s="2">
        <f>'Moving Avg'!G2552</f>
        <v>6.3849659999999995</v>
      </c>
      <c r="I2552" s="2">
        <f>'Moving Avg'!H2552</f>
        <v>5.6632054999999992</v>
      </c>
      <c r="J2552" s="17" t="str">
        <f>OBV!F2552</f>
        <v>BEARISH</v>
      </c>
      <c r="K2552" s="17" t="str">
        <f>OBV!G2552</f>
        <v>NEUTRAL</v>
      </c>
      <c r="L2552" s="17" t="str">
        <f>OBV!H2552</f>
        <v>CONFIRMED BEARISH</v>
      </c>
      <c r="M2552" s="19">
        <f t="shared" si="390"/>
        <v>25</v>
      </c>
      <c r="N2552" s="19">
        <f t="shared" si="391"/>
        <v>0</v>
      </c>
      <c r="O2552" s="19">
        <f t="shared" si="392"/>
        <v>50</v>
      </c>
      <c r="P2552" s="19">
        <f t="shared" si="393"/>
        <v>16.5</v>
      </c>
      <c r="Q2552" s="20">
        <f t="shared" si="394"/>
        <v>18.725000000000001</v>
      </c>
      <c r="R2552" s="20">
        <f t="shared" si="395"/>
        <v>26.625</v>
      </c>
      <c r="S2552" s="20">
        <f t="shared" si="396"/>
        <v>23.675000000000001</v>
      </c>
      <c r="T2552" s="20">
        <f t="shared" si="397"/>
        <v>22.875</v>
      </c>
      <c r="U2552" s="19">
        <f t="shared" si="398"/>
        <v>23.008333333333336</v>
      </c>
      <c r="V2552" s="19">
        <f t="shared" si="399"/>
        <v>22.975000000000001</v>
      </c>
    </row>
    <row r="2553" spans="1:22" ht="13.5" x14ac:dyDescent="0.25">
      <c r="A2553" s="3">
        <f>RSI!A2553</f>
        <v>45720</v>
      </c>
      <c r="B2553" s="2">
        <f>RSI!B2553</f>
        <v>6.9874999999999998</v>
      </c>
      <c r="C2553" s="2">
        <f>RSI!I2553</f>
        <v>67.989795470390149</v>
      </c>
      <c r="D2553" s="2">
        <f>MACD!E2553</f>
        <v>-0.10652307369921132</v>
      </c>
      <c r="E2553" s="2">
        <f>MACD!F2553</f>
        <v>-0.13920756026204859</v>
      </c>
      <c r="F2553" s="2">
        <f>'Moving Avg'!D2553</f>
        <v>6.880139999999999</v>
      </c>
      <c r="G2553" s="2">
        <f>'Moving Avg'!F2553</f>
        <v>6.7109550000000002</v>
      </c>
      <c r="H2553" s="2">
        <f>'Moving Avg'!G2553</f>
        <v>6.4039440000000001</v>
      </c>
      <c r="I2553" s="2">
        <f>'Moving Avg'!H2553</f>
        <v>5.6743029999999983</v>
      </c>
      <c r="J2553" s="17" t="str">
        <f>OBV!F2553</f>
        <v>BULLISH</v>
      </c>
      <c r="K2553" s="17" t="str">
        <f>OBV!G2553</f>
        <v>NEUTRAL</v>
      </c>
      <c r="L2553" s="17" t="str">
        <f>OBV!H2553</f>
        <v>CONFIRMED BULLISH</v>
      </c>
      <c r="M2553" s="19">
        <f t="shared" si="390"/>
        <v>25</v>
      </c>
      <c r="N2553" s="19">
        <f t="shared" si="391"/>
        <v>0</v>
      </c>
      <c r="O2553" s="19">
        <f t="shared" si="392"/>
        <v>50</v>
      </c>
      <c r="P2553" s="19">
        <f t="shared" si="393"/>
        <v>83.5</v>
      </c>
      <c r="Q2553" s="20">
        <f t="shared" si="394"/>
        <v>28.774999999999999</v>
      </c>
      <c r="R2553" s="20">
        <f t="shared" si="395"/>
        <v>43.375</v>
      </c>
      <c r="S2553" s="20">
        <f t="shared" si="396"/>
        <v>53.825000000000003</v>
      </c>
      <c r="T2553" s="20">
        <f t="shared" si="397"/>
        <v>39.625</v>
      </c>
      <c r="U2553" s="19">
        <f t="shared" si="398"/>
        <v>41.991666666666667</v>
      </c>
      <c r="V2553" s="19">
        <f t="shared" si="399"/>
        <v>41.400000000000006</v>
      </c>
    </row>
    <row r="2554" spans="1:22" ht="13.5" x14ac:dyDescent="0.25">
      <c r="A2554" s="3">
        <f>RSI!A2554</f>
        <v>45721</v>
      </c>
      <c r="B2554" s="2">
        <f>RSI!B2554</f>
        <v>6.9490999999999996</v>
      </c>
      <c r="C2554" s="2">
        <f>RSI!I2554</f>
        <v>65.210018583897508</v>
      </c>
      <c r="D2554" s="2">
        <f>MACD!E2554</f>
        <v>-9.9085748877277169E-2</v>
      </c>
      <c r="E2554" s="2">
        <f>MACD!F2554</f>
        <v>-0.13118319798509431</v>
      </c>
      <c r="F2554" s="2">
        <f>'Moving Avg'!D2554</f>
        <v>6.8878000000000004</v>
      </c>
      <c r="G2554" s="2">
        <f>'Moving Avg'!F2554</f>
        <v>6.7349149999999991</v>
      </c>
      <c r="H2554" s="2">
        <f>'Moving Avg'!G2554</f>
        <v>6.421964</v>
      </c>
      <c r="I2554" s="2">
        <f>'Moving Avg'!H2554</f>
        <v>5.6851639999999986</v>
      </c>
      <c r="J2554" s="17" t="str">
        <f>OBV!F2554</f>
        <v>BEARISH</v>
      </c>
      <c r="K2554" s="17" t="str">
        <f>OBV!G2554</f>
        <v>NEUTRAL</v>
      </c>
      <c r="L2554" s="17" t="str">
        <f>OBV!H2554</f>
        <v>BEARISH DIVERGENCE</v>
      </c>
      <c r="M2554" s="19">
        <f t="shared" si="390"/>
        <v>25</v>
      </c>
      <c r="N2554" s="19">
        <f t="shared" si="391"/>
        <v>0</v>
      </c>
      <c r="O2554" s="19">
        <f t="shared" si="392"/>
        <v>50</v>
      </c>
      <c r="P2554" s="19">
        <f t="shared" si="393"/>
        <v>16.5</v>
      </c>
      <c r="Q2554" s="20">
        <f t="shared" si="394"/>
        <v>18.725000000000001</v>
      </c>
      <c r="R2554" s="20">
        <f t="shared" si="395"/>
        <v>26.625</v>
      </c>
      <c r="S2554" s="20">
        <f t="shared" si="396"/>
        <v>23.675000000000001</v>
      </c>
      <c r="T2554" s="20">
        <f t="shared" si="397"/>
        <v>22.875</v>
      </c>
      <c r="U2554" s="19">
        <f t="shared" si="398"/>
        <v>23.008333333333336</v>
      </c>
      <c r="V2554" s="19">
        <f t="shared" si="399"/>
        <v>22.975000000000001</v>
      </c>
    </row>
    <row r="2555" spans="1:22" ht="13.5" x14ac:dyDescent="0.25">
      <c r="A2555" s="3">
        <f>RSI!A2555</f>
        <v>45722</v>
      </c>
      <c r="B2555" s="2">
        <f>RSI!B2555</f>
        <v>7.0929000000000002</v>
      </c>
      <c r="C2555" s="2">
        <f>RSI!I2555</f>
        <v>70.134381606017968</v>
      </c>
      <c r="D2555" s="2">
        <f>MACD!E2555</f>
        <v>-9.6213933146392705E-2</v>
      </c>
      <c r="E2555" s="2">
        <f>MACD!F2555</f>
        <v>-0.124189345017354</v>
      </c>
      <c r="F2555" s="2">
        <f>'Moving Avg'!D2555</f>
        <v>6.9357200000000008</v>
      </c>
      <c r="G2555" s="2">
        <f>'Moving Avg'!F2555</f>
        <v>6.7660649999999976</v>
      </c>
      <c r="H2555" s="2">
        <f>'Moving Avg'!G2555</f>
        <v>6.4424759999999992</v>
      </c>
      <c r="I2555" s="2">
        <f>'Moving Avg'!H2555</f>
        <v>5.6967884999999994</v>
      </c>
      <c r="J2555" s="17" t="str">
        <f>OBV!F2555</f>
        <v>BULLISH</v>
      </c>
      <c r="K2555" s="17" t="str">
        <f>OBV!G2555</f>
        <v>STRONG</v>
      </c>
      <c r="L2555" s="17" t="str">
        <f>OBV!H2555</f>
        <v>CONFIRMED BULLISH</v>
      </c>
      <c r="M2555" s="19">
        <f t="shared" si="390"/>
        <v>0</v>
      </c>
      <c r="N2555" s="19">
        <f t="shared" si="391"/>
        <v>0</v>
      </c>
      <c r="O2555" s="19">
        <f t="shared" si="392"/>
        <v>50</v>
      </c>
      <c r="P2555" s="19">
        <f t="shared" si="393"/>
        <v>100</v>
      </c>
      <c r="Q2555" s="20">
        <f t="shared" si="394"/>
        <v>22.5</v>
      </c>
      <c r="R2555" s="20">
        <f t="shared" si="395"/>
        <v>42.5</v>
      </c>
      <c r="S2555" s="20">
        <f t="shared" si="396"/>
        <v>57.5</v>
      </c>
      <c r="T2555" s="20">
        <f t="shared" si="397"/>
        <v>37.5</v>
      </c>
      <c r="U2555" s="19">
        <f t="shared" si="398"/>
        <v>40.833333333333336</v>
      </c>
      <c r="V2555" s="19">
        <f t="shared" si="399"/>
        <v>40</v>
      </c>
    </row>
    <row r="2556" spans="1:22" ht="13.5" x14ac:dyDescent="0.25">
      <c r="A2556" s="3">
        <f>RSI!A2556</f>
        <v>45723</v>
      </c>
      <c r="B2556" s="2">
        <f>RSI!B2556</f>
        <v>7.1311999999999998</v>
      </c>
      <c r="C2556" s="2">
        <f>RSI!I2556</f>
        <v>71.299602717170615</v>
      </c>
      <c r="D2556" s="2">
        <f>MACD!E2556</f>
        <v>-7.9811639532207934E-2</v>
      </c>
      <c r="E2556" s="2">
        <f>MACD!F2556</f>
        <v>-0.11531380392032479</v>
      </c>
      <c r="F2556" s="2">
        <f>'Moving Avg'!D2556</f>
        <v>6.9932199999999991</v>
      </c>
      <c r="G2556" s="2">
        <f>'Moving Avg'!F2556</f>
        <v>6.8015249999999998</v>
      </c>
      <c r="H2556" s="2">
        <f>'Moving Avg'!G2556</f>
        <v>6.4637539999999989</v>
      </c>
      <c r="I2556" s="2">
        <f>'Moving Avg'!H2556</f>
        <v>5.7076689999999992</v>
      </c>
      <c r="J2556" s="17" t="str">
        <f>OBV!F2556</f>
        <v>BULLISH</v>
      </c>
      <c r="K2556" s="17" t="str">
        <f>OBV!G2556</f>
        <v>STRONG</v>
      </c>
      <c r="L2556" s="17" t="str">
        <f>OBV!H2556</f>
        <v>CONFIRMED BULLISH</v>
      </c>
      <c r="M2556" s="19">
        <f t="shared" si="390"/>
        <v>0</v>
      </c>
      <c r="N2556" s="19">
        <f t="shared" si="391"/>
        <v>0</v>
      </c>
      <c r="O2556" s="19">
        <f t="shared" si="392"/>
        <v>50</v>
      </c>
      <c r="P2556" s="19">
        <f t="shared" si="393"/>
        <v>100</v>
      </c>
      <c r="Q2556" s="20">
        <f t="shared" si="394"/>
        <v>22.5</v>
      </c>
      <c r="R2556" s="20">
        <f t="shared" si="395"/>
        <v>42.5</v>
      </c>
      <c r="S2556" s="20">
        <f t="shared" si="396"/>
        <v>57.5</v>
      </c>
      <c r="T2556" s="20">
        <f t="shared" si="397"/>
        <v>37.5</v>
      </c>
      <c r="U2556" s="19">
        <f t="shared" si="398"/>
        <v>40.833333333333336</v>
      </c>
      <c r="V2556" s="19">
        <f t="shared" si="399"/>
        <v>40</v>
      </c>
    </row>
    <row r="2557" spans="1:22" ht="13.5" x14ac:dyDescent="0.25">
      <c r="A2557" s="3">
        <f>RSI!A2557</f>
        <v>45726</v>
      </c>
      <c r="B2557" s="2">
        <f>RSI!B2557</f>
        <v>7.1216999999999997</v>
      </c>
      <c r="C2557" s="2">
        <f>RSI!I2557</f>
        <v>70.564190716395359</v>
      </c>
      <c r="D2557" s="2">
        <f>MACD!E2557</f>
        <v>-6.3225094512179503E-2</v>
      </c>
      <c r="E2557" s="2">
        <f>MACD!F2557</f>
        <v>-0.10489606203869574</v>
      </c>
      <c r="F2557" s="2">
        <f>'Moving Avg'!D2557</f>
        <v>7.0564799999999988</v>
      </c>
      <c r="G2557" s="2">
        <f>'Moving Avg'!F2557</f>
        <v>6.8365099999999996</v>
      </c>
      <c r="H2557" s="2">
        <f>'Moving Avg'!G2557</f>
        <v>6.4848419999999987</v>
      </c>
      <c r="I2557" s="2">
        <f>'Moving Avg'!H2557</f>
        <v>5.7183234999999994</v>
      </c>
      <c r="J2557" s="17" t="str">
        <f>OBV!F2557</f>
        <v>BULLISH</v>
      </c>
      <c r="K2557" s="17" t="str">
        <f>OBV!G2557</f>
        <v>STRONG</v>
      </c>
      <c r="L2557" s="17" t="str">
        <f>OBV!H2557</f>
        <v>CONFIRMED BULLISH</v>
      </c>
      <c r="M2557" s="19">
        <f t="shared" si="390"/>
        <v>0</v>
      </c>
      <c r="N2557" s="19">
        <f t="shared" si="391"/>
        <v>0</v>
      </c>
      <c r="O2557" s="19">
        <f t="shared" si="392"/>
        <v>50</v>
      </c>
      <c r="P2557" s="19">
        <f t="shared" si="393"/>
        <v>100</v>
      </c>
      <c r="Q2557" s="20">
        <f t="shared" si="394"/>
        <v>22.5</v>
      </c>
      <c r="R2557" s="20">
        <f t="shared" si="395"/>
        <v>42.5</v>
      </c>
      <c r="S2557" s="20">
        <f t="shared" si="396"/>
        <v>57.5</v>
      </c>
      <c r="T2557" s="20">
        <f t="shared" si="397"/>
        <v>37.5</v>
      </c>
      <c r="U2557" s="19">
        <f t="shared" si="398"/>
        <v>40.833333333333336</v>
      </c>
      <c r="V2557" s="19">
        <f t="shared" si="399"/>
        <v>40</v>
      </c>
    </row>
    <row r="2558" spans="1:22" ht="13.5" x14ac:dyDescent="0.25">
      <c r="A2558" s="3">
        <f>RSI!A2558</f>
        <v>45727</v>
      </c>
      <c r="B2558" s="2">
        <f>RSI!B2558</f>
        <v>7.1311999999999998</v>
      </c>
      <c r="C2558" s="2">
        <f>RSI!I2558</f>
        <v>70.887565985542921</v>
      </c>
      <c r="D2558" s="2">
        <f>MACD!E2558</f>
        <v>-5.7962985513444032E-2</v>
      </c>
      <c r="E2558" s="2">
        <f>MACD!F2558</f>
        <v>-9.5509446733645406E-2</v>
      </c>
      <c r="F2558" s="2">
        <f>'Moving Avg'!D2558</f>
        <v>7.0852200000000014</v>
      </c>
      <c r="G2558" s="2">
        <f>'Moving Avg'!F2558</f>
        <v>6.8743700000000008</v>
      </c>
      <c r="H2558" s="2">
        <f>'Moving Avg'!G2558</f>
        <v>6.505927999999999</v>
      </c>
      <c r="I2558" s="2">
        <f>'Moving Avg'!H2558</f>
        <v>5.7288025000000005</v>
      </c>
      <c r="J2558" s="17" t="str">
        <f>OBV!F2558</f>
        <v>BULLISH</v>
      </c>
      <c r="K2558" s="17" t="str">
        <f>OBV!G2558</f>
        <v>NEUTRAL</v>
      </c>
      <c r="L2558" s="17" t="str">
        <f>OBV!H2558</f>
        <v>CONFIRMED BULLISH</v>
      </c>
      <c r="M2558" s="19">
        <f t="shared" si="390"/>
        <v>0</v>
      </c>
      <c r="N2558" s="19">
        <f t="shared" si="391"/>
        <v>0</v>
      </c>
      <c r="O2558" s="19">
        <f t="shared" si="392"/>
        <v>50</v>
      </c>
      <c r="P2558" s="19">
        <f t="shared" si="393"/>
        <v>83.5</v>
      </c>
      <c r="Q2558" s="20">
        <f t="shared" si="394"/>
        <v>20.024999999999999</v>
      </c>
      <c r="R2558" s="20">
        <f t="shared" si="395"/>
        <v>38.375</v>
      </c>
      <c r="S2558" s="20">
        <f t="shared" si="396"/>
        <v>50.075000000000003</v>
      </c>
      <c r="T2558" s="20">
        <f t="shared" si="397"/>
        <v>33.375</v>
      </c>
      <c r="U2558" s="19">
        <f t="shared" si="398"/>
        <v>36.158333333333331</v>
      </c>
      <c r="V2558" s="19">
        <f t="shared" si="399"/>
        <v>35.462499999999999</v>
      </c>
    </row>
    <row r="2559" spans="1:22" ht="13.5" x14ac:dyDescent="0.25">
      <c r="A2559" s="3">
        <f>RSI!A2559</f>
        <v>45728</v>
      </c>
      <c r="B2559" s="2">
        <f>RSI!B2559</f>
        <v>7.1216999999999997</v>
      </c>
      <c r="C2559" s="2">
        <f>RSI!I2559</f>
        <v>70.058712707821371</v>
      </c>
      <c r="D2559" s="2">
        <f>MACD!E2559</f>
        <v>-5.6355202274964711E-2</v>
      </c>
      <c r="E2559" s="2">
        <f>MACD!F2559</f>
        <v>-8.7678597841909275E-2</v>
      </c>
      <c r="F2559" s="2">
        <f>'Moving Avg'!D2559</f>
        <v>7.1197400000000002</v>
      </c>
      <c r="G2559" s="2">
        <f>'Moving Avg'!F2559</f>
        <v>6.9093550000000006</v>
      </c>
      <c r="H2559" s="2">
        <f>'Moving Avg'!G2559</f>
        <v>6.5270159999999979</v>
      </c>
      <c r="I2559" s="2">
        <f>'Moving Avg'!H2559</f>
        <v>5.7392339999999997</v>
      </c>
      <c r="J2559" s="17" t="str">
        <f>OBV!F2559</f>
        <v>BULLISH</v>
      </c>
      <c r="K2559" s="17" t="str">
        <f>OBV!G2559</f>
        <v>NEUTRAL</v>
      </c>
      <c r="L2559" s="17" t="str">
        <f>OBV!H2559</f>
        <v>CONFIRMED BULLISH</v>
      </c>
      <c r="M2559" s="19">
        <f t="shared" si="390"/>
        <v>0</v>
      </c>
      <c r="N2559" s="19">
        <f t="shared" si="391"/>
        <v>0</v>
      </c>
      <c r="O2559" s="19">
        <f t="shared" si="392"/>
        <v>50</v>
      </c>
      <c r="P2559" s="19">
        <f t="shared" si="393"/>
        <v>83.5</v>
      </c>
      <c r="Q2559" s="20">
        <f t="shared" si="394"/>
        <v>20.024999999999999</v>
      </c>
      <c r="R2559" s="20">
        <f t="shared" si="395"/>
        <v>38.375</v>
      </c>
      <c r="S2559" s="20">
        <f t="shared" si="396"/>
        <v>50.075000000000003</v>
      </c>
      <c r="T2559" s="20">
        <f t="shared" si="397"/>
        <v>33.375</v>
      </c>
      <c r="U2559" s="19">
        <f t="shared" si="398"/>
        <v>36.158333333333331</v>
      </c>
      <c r="V2559" s="19">
        <f t="shared" si="399"/>
        <v>35.462499999999999</v>
      </c>
    </row>
    <row r="2560" spans="1:22" ht="13.5" x14ac:dyDescent="0.25">
      <c r="A2560" s="3">
        <f>RSI!A2560</f>
        <v>45729</v>
      </c>
      <c r="B2560" s="2">
        <f>RSI!B2560</f>
        <v>7.2653999999999996</v>
      </c>
      <c r="C2560" s="2">
        <f>RSI!I2560</f>
        <v>74.849177319245968</v>
      </c>
      <c r="D2560" s="2">
        <f>MACD!E2560</f>
        <v>-7.6347335609204592E-2</v>
      </c>
      <c r="E2560" s="2">
        <f>MACD!F2560</f>
        <v>-8.541234539536835E-2</v>
      </c>
      <c r="F2560" s="2">
        <f>'Moving Avg'!D2560</f>
        <v>7.1542399999999997</v>
      </c>
      <c r="G2560" s="2">
        <f>'Moving Avg'!F2560</f>
        <v>6.9481750000000009</v>
      </c>
      <c r="H2560" s="2">
        <f>'Moving Avg'!G2560</f>
        <v>6.5517439999999976</v>
      </c>
      <c r="I2560" s="2">
        <f>'Moving Avg'!H2560</f>
        <v>5.7505625</v>
      </c>
      <c r="J2560" s="17" t="str">
        <f>OBV!F2560</f>
        <v>BULLISH</v>
      </c>
      <c r="K2560" s="17" t="str">
        <f>OBV!G2560</f>
        <v>NEUTRAL</v>
      </c>
      <c r="L2560" s="17" t="str">
        <f>OBV!H2560</f>
        <v>CONFIRMED BULLISH</v>
      </c>
      <c r="M2560" s="19">
        <f t="shared" si="390"/>
        <v>0</v>
      </c>
      <c r="N2560" s="19">
        <f t="shared" si="391"/>
        <v>0</v>
      </c>
      <c r="O2560" s="19">
        <f t="shared" si="392"/>
        <v>50</v>
      </c>
      <c r="P2560" s="19">
        <f t="shared" si="393"/>
        <v>83.5</v>
      </c>
      <c r="Q2560" s="20">
        <f t="shared" si="394"/>
        <v>20.024999999999999</v>
      </c>
      <c r="R2560" s="20">
        <f t="shared" si="395"/>
        <v>38.375</v>
      </c>
      <c r="S2560" s="20">
        <f t="shared" si="396"/>
        <v>50.075000000000003</v>
      </c>
      <c r="T2560" s="20">
        <f t="shared" si="397"/>
        <v>33.375</v>
      </c>
      <c r="U2560" s="19">
        <f t="shared" si="398"/>
        <v>36.158333333333331</v>
      </c>
      <c r="V2560" s="19">
        <f t="shared" si="399"/>
        <v>35.462499999999999</v>
      </c>
    </row>
    <row r="2561" spans="1:22" ht="13.5" x14ac:dyDescent="0.25">
      <c r="A2561" s="3">
        <f>RSI!A2561</f>
        <v>45730</v>
      </c>
      <c r="B2561" s="2">
        <f>RSI!B2561</f>
        <v>7.4092000000000002</v>
      </c>
      <c r="C2561" s="2">
        <f>RSI!I2561</f>
        <v>78.547987254080482</v>
      </c>
      <c r="D2561" s="2">
        <f>MACD!E2561</f>
        <v>-0.10796570405501527</v>
      </c>
      <c r="E2561" s="2">
        <f>MACD!F2561</f>
        <v>-8.9923017127297736E-2</v>
      </c>
      <c r="F2561" s="2">
        <f>'Moving Avg'!D2561</f>
        <v>7.2098399999999998</v>
      </c>
      <c r="G2561" s="2">
        <f>'Moving Avg'!F2561</f>
        <v>6.9855550000000006</v>
      </c>
      <c r="H2561" s="2">
        <f>'Moving Avg'!G2561</f>
        <v>6.5804979999999977</v>
      </c>
      <c r="I2561" s="2">
        <f>'Moving Avg'!H2561</f>
        <v>5.7626545</v>
      </c>
      <c r="J2561" s="17" t="str">
        <f>OBV!F2561</f>
        <v>BULLISH</v>
      </c>
      <c r="K2561" s="17" t="str">
        <f>OBV!G2561</f>
        <v>NEUTRAL</v>
      </c>
      <c r="L2561" s="17" t="str">
        <f>OBV!H2561</f>
        <v>CONFIRMED BULLISH</v>
      </c>
      <c r="M2561" s="19">
        <f t="shared" si="390"/>
        <v>0</v>
      </c>
      <c r="N2561" s="19">
        <f t="shared" si="391"/>
        <v>45</v>
      </c>
      <c r="O2561" s="19">
        <f t="shared" si="392"/>
        <v>50</v>
      </c>
      <c r="P2561" s="19">
        <f t="shared" si="393"/>
        <v>83.5</v>
      </c>
      <c r="Q2561" s="20">
        <f t="shared" si="394"/>
        <v>35.774999999999999</v>
      </c>
      <c r="R2561" s="20">
        <f t="shared" si="395"/>
        <v>47.375</v>
      </c>
      <c r="S2561" s="20">
        <f t="shared" si="396"/>
        <v>56.825000000000003</v>
      </c>
      <c r="T2561" s="20">
        <f t="shared" si="397"/>
        <v>44.625</v>
      </c>
      <c r="U2561" s="19">
        <f t="shared" si="398"/>
        <v>46.658333333333339</v>
      </c>
      <c r="V2561" s="19">
        <f t="shared" si="399"/>
        <v>46.150000000000006</v>
      </c>
    </row>
    <row r="2562" spans="1:22" ht="13.5" x14ac:dyDescent="0.25">
      <c r="A2562" s="3">
        <f>RSI!A2562</f>
        <v>45733</v>
      </c>
      <c r="B2562" s="2">
        <f>RSI!B2562</f>
        <v>7.5721999999999996</v>
      </c>
      <c r="C2562" s="2">
        <f>RSI!I2562</f>
        <v>81.812996224341362</v>
      </c>
      <c r="D2562" s="2">
        <f>MACD!E2562</f>
        <v>-0.15591837786235896</v>
      </c>
      <c r="E2562" s="2">
        <f>MACD!F2562</f>
        <v>-0.10312208927430999</v>
      </c>
      <c r="F2562" s="2">
        <f>'Moving Avg'!D2562</f>
        <v>7.2999400000000012</v>
      </c>
      <c r="G2562" s="2">
        <f>'Moving Avg'!F2562</f>
        <v>7.0200650000000007</v>
      </c>
      <c r="H2562" s="2">
        <f>'Moving Avg'!G2562</f>
        <v>6.6119379999999977</v>
      </c>
      <c r="I2562" s="2">
        <f>'Moving Avg'!H2562</f>
        <v>5.7755615000000011</v>
      </c>
      <c r="J2562" s="17" t="str">
        <f>OBV!F2562</f>
        <v>BULLISH</v>
      </c>
      <c r="K2562" s="17" t="str">
        <f>OBV!G2562</f>
        <v>NEUTRAL</v>
      </c>
      <c r="L2562" s="17" t="str">
        <f>OBV!H2562</f>
        <v>CONFIRMED BULLISH</v>
      </c>
      <c r="M2562" s="19">
        <f t="shared" ref="M2562:M2625" si="400">IF(C2562&lt;30,50, IF(C2562&gt;70, 0, 25))</f>
        <v>0</v>
      </c>
      <c r="N2562" s="19">
        <f t="shared" ref="N2562:N2625" si="401">IF(E2562-D2562&gt;0.02, 100, IF(E2562-D2562&lt;0,0,45))</f>
        <v>100</v>
      </c>
      <c r="O2562" s="19">
        <f t="shared" ref="O2562:O2625" si="402">IF(F2562-I2562&gt;10,100,IF(F2562-I2562&gt;5,75, IF(F2562-I2562&gt;0,50,0)))</f>
        <v>50</v>
      </c>
      <c r="P2562" s="19">
        <f t="shared" ref="P2562:P2625" si="403">IF(L2562="confirmed bullish", 34, IF(L2562="bullish divergence",17, 0))+IF(J2562="bullish",33,IF(J2562="bearish",0,16.5))+IF(K2562="strong",33,IF(K2562="weak",0,16.5))</f>
        <v>83.5</v>
      </c>
      <c r="Q2562" s="20">
        <f t="shared" si="394"/>
        <v>55.024999999999999</v>
      </c>
      <c r="R2562" s="20">
        <f t="shared" si="395"/>
        <v>58.375</v>
      </c>
      <c r="S2562" s="20">
        <f t="shared" si="396"/>
        <v>65.075000000000003</v>
      </c>
      <c r="T2562" s="20">
        <f t="shared" si="397"/>
        <v>58.375</v>
      </c>
      <c r="U2562" s="19">
        <f t="shared" si="398"/>
        <v>59.491666666666674</v>
      </c>
      <c r="V2562" s="19">
        <f t="shared" si="399"/>
        <v>59.212500000000006</v>
      </c>
    </row>
    <row r="2563" spans="1:22" ht="13.5" x14ac:dyDescent="0.25">
      <c r="A2563" s="3">
        <f>RSI!A2563</f>
        <v>45734</v>
      </c>
      <c r="B2563" s="2">
        <f>RSI!B2563</f>
        <v>7.6391999999999998</v>
      </c>
      <c r="C2563" s="2">
        <f>RSI!I2563</f>
        <v>82.960972760142511</v>
      </c>
      <c r="D2563" s="2">
        <f>MACD!E2563</f>
        <v>-0.1773973288183992</v>
      </c>
      <c r="E2563" s="2">
        <f>MACD!F2563</f>
        <v>-0.11797713718312784</v>
      </c>
      <c r="F2563" s="2">
        <f>'Moving Avg'!D2563</f>
        <v>7.4015399999999998</v>
      </c>
      <c r="G2563" s="2">
        <f>'Moving Avg'!F2563</f>
        <v>7.0598399999999994</v>
      </c>
      <c r="H2563" s="2">
        <f>'Moving Avg'!G2563</f>
        <v>6.6439499999999976</v>
      </c>
      <c r="I2563" s="2">
        <f>'Moving Avg'!H2563</f>
        <v>5.7888035000000011</v>
      </c>
      <c r="J2563" s="17" t="str">
        <f>OBV!F2563</f>
        <v>BULLISH</v>
      </c>
      <c r="K2563" s="17" t="str">
        <f>OBV!G2563</f>
        <v>NEUTRAL</v>
      </c>
      <c r="L2563" s="17" t="str">
        <f>OBV!H2563</f>
        <v>CONFIRMED BULLISH</v>
      </c>
      <c r="M2563" s="19">
        <f t="shared" si="400"/>
        <v>0</v>
      </c>
      <c r="N2563" s="19">
        <f t="shared" si="401"/>
        <v>100</v>
      </c>
      <c r="O2563" s="19">
        <f t="shared" si="402"/>
        <v>50</v>
      </c>
      <c r="P2563" s="19">
        <f t="shared" si="403"/>
        <v>83.5</v>
      </c>
      <c r="Q2563" s="20">
        <f t="shared" ref="Q2563:Q2626" si="404">0.35*M2563+N2563*0.35+O2563*0.15+P2563*0.15</f>
        <v>55.024999999999999</v>
      </c>
      <c r="R2563" s="20">
        <f t="shared" ref="R2563:R2626" si="405">M2563*0.2+N2563*0.2+O2563*0.35+P2563*0.25</f>
        <v>58.375</v>
      </c>
      <c r="S2563" s="20">
        <f t="shared" ref="S2563:S2626" si="406">M2563*0.15+N2563*0.15+O2563*0.25+P2563*0.45</f>
        <v>65.075000000000003</v>
      </c>
      <c r="T2563" s="20">
        <f t="shared" ref="T2563:T2626" si="407">0.25*SUM(M2563:P2563)</f>
        <v>58.375</v>
      </c>
      <c r="U2563" s="19">
        <f t="shared" ref="U2563:U2626" si="408">SUM(Q2563:S2563)/3</f>
        <v>59.491666666666674</v>
      </c>
      <c r="V2563" s="19">
        <f t="shared" ref="V2563:V2626" si="409">SUM(Q2563:T2563)/4</f>
        <v>59.212500000000006</v>
      </c>
    </row>
    <row r="2564" spans="1:22" ht="13.5" x14ac:dyDescent="0.25">
      <c r="A2564" s="3">
        <f>RSI!A2564</f>
        <v>45735</v>
      </c>
      <c r="B2564" s="2">
        <f>RSI!B2564</f>
        <v>7.6680000000000001</v>
      </c>
      <c r="C2564" s="2">
        <f>RSI!I2564</f>
        <v>83.444711616065362</v>
      </c>
      <c r="D2564" s="2">
        <f>MACD!E2564</f>
        <v>-0.20767175103389057</v>
      </c>
      <c r="E2564" s="2">
        <f>MACD!F2564</f>
        <v>-0.1359160599532804</v>
      </c>
      <c r="F2564" s="2">
        <f>'Moving Avg'!D2564</f>
        <v>7.5108000000000006</v>
      </c>
      <c r="G2564" s="2">
        <f>'Moving Avg'!F2564</f>
        <v>7.1058500000000011</v>
      </c>
      <c r="H2564" s="2">
        <f>'Moving Avg'!G2564</f>
        <v>6.6773059999999989</v>
      </c>
      <c r="I2564" s="2">
        <f>'Moving Avg'!H2564</f>
        <v>5.8021895000000008</v>
      </c>
      <c r="J2564" s="17" t="str">
        <f>OBV!F2564</f>
        <v>BULLISH</v>
      </c>
      <c r="K2564" s="17" t="str">
        <f>OBV!G2564</f>
        <v>STRONG</v>
      </c>
      <c r="L2564" s="17" t="str">
        <f>OBV!H2564</f>
        <v>CONFIRMED BULLISH</v>
      </c>
      <c r="M2564" s="19">
        <f t="shared" si="400"/>
        <v>0</v>
      </c>
      <c r="N2564" s="19">
        <f t="shared" si="401"/>
        <v>100</v>
      </c>
      <c r="O2564" s="19">
        <f t="shared" si="402"/>
        <v>50</v>
      </c>
      <c r="P2564" s="19">
        <f t="shared" si="403"/>
        <v>100</v>
      </c>
      <c r="Q2564" s="20">
        <f t="shared" si="404"/>
        <v>57.5</v>
      </c>
      <c r="R2564" s="20">
        <f t="shared" si="405"/>
        <v>62.5</v>
      </c>
      <c r="S2564" s="20">
        <f t="shared" si="406"/>
        <v>72.5</v>
      </c>
      <c r="T2564" s="20">
        <f t="shared" si="407"/>
        <v>62.5</v>
      </c>
      <c r="U2564" s="19">
        <f t="shared" si="408"/>
        <v>64.166666666666671</v>
      </c>
      <c r="V2564" s="19">
        <f t="shared" si="409"/>
        <v>63.75</v>
      </c>
    </row>
    <row r="2565" spans="1:22" ht="13.5" x14ac:dyDescent="0.25">
      <c r="A2565" s="3">
        <f>RSI!A2565</f>
        <v>45737</v>
      </c>
      <c r="B2565" s="2">
        <f>RSI!B2565</f>
        <v>7.6584000000000003</v>
      </c>
      <c r="C2565" s="2">
        <f>RSI!I2565</f>
        <v>82.602880840649178</v>
      </c>
      <c r="D2565" s="2">
        <f>MACD!E2565</f>
        <v>-0.21438280261544218</v>
      </c>
      <c r="E2565" s="2">
        <f>MACD!F2565</f>
        <v>-0.15160940848571278</v>
      </c>
      <c r="F2565" s="2">
        <f>'Moving Avg'!D2565</f>
        <v>7.5894000000000004</v>
      </c>
      <c r="G2565" s="2">
        <f>'Moving Avg'!F2565</f>
        <v>7.1485000000000012</v>
      </c>
      <c r="H2565" s="2">
        <f>'Moving Avg'!G2565</f>
        <v>6.7100859999999987</v>
      </c>
      <c r="I2565" s="2">
        <f>'Moving Avg'!H2565</f>
        <v>5.8155275000000008</v>
      </c>
      <c r="J2565" s="17" t="str">
        <f>OBV!F2565</f>
        <v>BULLISH</v>
      </c>
      <c r="K2565" s="17" t="str">
        <f>OBV!G2565</f>
        <v>NEUTRAL</v>
      </c>
      <c r="L2565" s="17" t="str">
        <f>OBV!H2565</f>
        <v>CONFIRMED BULLISH</v>
      </c>
      <c r="M2565" s="19">
        <f t="shared" si="400"/>
        <v>0</v>
      </c>
      <c r="N2565" s="19">
        <f t="shared" si="401"/>
        <v>100</v>
      </c>
      <c r="O2565" s="19">
        <f t="shared" si="402"/>
        <v>50</v>
      </c>
      <c r="P2565" s="19">
        <f t="shared" si="403"/>
        <v>83.5</v>
      </c>
      <c r="Q2565" s="20">
        <f t="shared" si="404"/>
        <v>55.024999999999999</v>
      </c>
      <c r="R2565" s="20">
        <f t="shared" si="405"/>
        <v>58.375</v>
      </c>
      <c r="S2565" s="20">
        <f t="shared" si="406"/>
        <v>65.075000000000003</v>
      </c>
      <c r="T2565" s="20">
        <f t="shared" si="407"/>
        <v>58.375</v>
      </c>
      <c r="U2565" s="19">
        <f t="shared" si="408"/>
        <v>59.491666666666674</v>
      </c>
      <c r="V2565" s="19">
        <f t="shared" si="409"/>
        <v>59.212500000000006</v>
      </c>
    </row>
    <row r="2566" spans="1:22" ht="13.5" x14ac:dyDescent="0.25">
      <c r="A2566" s="3">
        <f>RSI!A2566</f>
        <v>45740</v>
      </c>
      <c r="B2566" s="2">
        <f>RSI!B2566</f>
        <v>7.4763000000000002</v>
      </c>
      <c r="C2566" s="2">
        <f>RSI!I2566</f>
        <v>68.488359889324585</v>
      </c>
      <c r="D2566" s="2">
        <f>MACD!E2566</f>
        <v>-0.20426088801277764</v>
      </c>
      <c r="E2566" s="2">
        <f>MACD!F2566</f>
        <v>-0.16213970439112577</v>
      </c>
      <c r="F2566" s="2">
        <f>'Moving Avg'!D2566</f>
        <v>7.6028199999999995</v>
      </c>
      <c r="G2566" s="2">
        <f>'Moving Avg'!F2566</f>
        <v>7.1758150000000018</v>
      </c>
      <c r="H2566" s="2">
        <f>'Moving Avg'!G2566</f>
        <v>6.7380739999999983</v>
      </c>
      <c r="I2566" s="2">
        <f>'Moving Avg'!H2566</f>
        <v>5.827955000000002</v>
      </c>
      <c r="J2566" s="17" t="str">
        <f>OBV!F2566</f>
        <v>BULLISH</v>
      </c>
      <c r="K2566" s="17" t="str">
        <f>OBV!G2566</f>
        <v>NEUTRAL</v>
      </c>
      <c r="L2566" s="17" t="str">
        <f>OBV!H2566</f>
        <v>CONFIRMED BULLISH</v>
      </c>
      <c r="M2566" s="19">
        <f t="shared" si="400"/>
        <v>25</v>
      </c>
      <c r="N2566" s="19">
        <f t="shared" si="401"/>
        <v>100</v>
      </c>
      <c r="O2566" s="19">
        <f t="shared" si="402"/>
        <v>50</v>
      </c>
      <c r="P2566" s="19">
        <f t="shared" si="403"/>
        <v>83.5</v>
      </c>
      <c r="Q2566" s="20">
        <f t="shared" si="404"/>
        <v>63.774999999999999</v>
      </c>
      <c r="R2566" s="20">
        <f t="shared" si="405"/>
        <v>63.375</v>
      </c>
      <c r="S2566" s="20">
        <f t="shared" si="406"/>
        <v>68.825000000000003</v>
      </c>
      <c r="T2566" s="20">
        <f t="shared" si="407"/>
        <v>64.625</v>
      </c>
      <c r="U2566" s="19">
        <f t="shared" si="408"/>
        <v>65.325000000000003</v>
      </c>
      <c r="V2566" s="19">
        <f t="shared" si="409"/>
        <v>65.150000000000006</v>
      </c>
    </row>
    <row r="2567" spans="1:22" ht="13.5" x14ac:dyDescent="0.25">
      <c r="A2567" s="3">
        <f>RSI!A2567</f>
        <v>45741</v>
      </c>
      <c r="B2567" s="2">
        <f>RSI!B2567</f>
        <v>7.6680000000000001</v>
      </c>
      <c r="C2567" s="2">
        <f>RSI!I2567</f>
        <v>73.602085459862906</v>
      </c>
      <c r="D2567" s="2">
        <f>MACD!E2567</f>
        <v>-0.21359715562592818</v>
      </c>
      <c r="E2567" s="2">
        <f>MACD!F2567</f>
        <v>-0.17243119463808626</v>
      </c>
      <c r="F2567" s="2">
        <f>'Moving Avg'!D2567</f>
        <v>7.6219800000000006</v>
      </c>
      <c r="G2567" s="2">
        <f>'Moving Avg'!F2567</f>
        <v>7.2112800000000004</v>
      </c>
      <c r="H2567" s="2">
        <f>'Moving Avg'!G2567</f>
        <v>6.7697039999999982</v>
      </c>
      <c r="I2567" s="2">
        <f>'Moving Avg'!H2567</f>
        <v>5.8409400000000007</v>
      </c>
      <c r="J2567" s="17" t="str">
        <f>OBV!F2567</f>
        <v>BULLISH</v>
      </c>
      <c r="K2567" s="17" t="str">
        <f>OBV!G2567</f>
        <v>NEUTRAL</v>
      </c>
      <c r="L2567" s="17" t="str">
        <f>OBV!H2567</f>
        <v>CONFIRMED BULLISH</v>
      </c>
      <c r="M2567" s="19">
        <f t="shared" si="400"/>
        <v>0</v>
      </c>
      <c r="N2567" s="19">
        <f t="shared" si="401"/>
        <v>100</v>
      </c>
      <c r="O2567" s="19">
        <f t="shared" si="402"/>
        <v>50</v>
      </c>
      <c r="P2567" s="19">
        <f t="shared" si="403"/>
        <v>83.5</v>
      </c>
      <c r="Q2567" s="20">
        <f t="shared" si="404"/>
        <v>55.024999999999999</v>
      </c>
      <c r="R2567" s="20">
        <f t="shared" si="405"/>
        <v>58.375</v>
      </c>
      <c r="S2567" s="20">
        <f t="shared" si="406"/>
        <v>65.075000000000003</v>
      </c>
      <c r="T2567" s="20">
        <f t="shared" si="407"/>
        <v>58.375</v>
      </c>
      <c r="U2567" s="19">
        <f t="shared" si="408"/>
        <v>59.491666666666674</v>
      </c>
      <c r="V2567" s="19">
        <f t="shared" si="409"/>
        <v>59.212500000000006</v>
      </c>
    </row>
    <row r="2568" spans="1:22" ht="13.5" x14ac:dyDescent="0.25">
      <c r="A2568" s="3">
        <f>RSI!A2568</f>
        <v>45742</v>
      </c>
      <c r="B2568" s="2">
        <f>RSI!B2568</f>
        <v>7.6680000000000001</v>
      </c>
      <c r="C2568" s="2">
        <f>RSI!I2568</f>
        <v>73.602085459862906</v>
      </c>
      <c r="D2568" s="2">
        <f>MACD!E2568</f>
        <v>-0.22324184215331577</v>
      </c>
      <c r="E2568" s="2">
        <f>MACD!F2568</f>
        <v>-0.18259332414113219</v>
      </c>
      <c r="F2568" s="2">
        <f>'Moving Avg'!D2568</f>
        <v>7.6277400000000002</v>
      </c>
      <c r="G2568" s="2">
        <f>'Moving Avg'!F2568</f>
        <v>7.248660000000001</v>
      </c>
      <c r="H2568" s="2">
        <f>'Moving Avg'!G2568</f>
        <v>6.801526</v>
      </c>
      <c r="I2568" s="2">
        <f>'Moving Avg'!H2568</f>
        <v>5.8534795000000006</v>
      </c>
      <c r="J2568" s="17" t="str">
        <f>OBV!F2568</f>
        <v>BULLISH</v>
      </c>
      <c r="K2568" s="17" t="str">
        <f>OBV!G2568</f>
        <v>NEUTRAL</v>
      </c>
      <c r="L2568" s="17" t="str">
        <f>OBV!H2568</f>
        <v>CONFIRMED BULLISH</v>
      </c>
      <c r="M2568" s="19">
        <f t="shared" si="400"/>
        <v>0</v>
      </c>
      <c r="N2568" s="19">
        <f t="shared" si="401"/>
        <v>100</v>
      </c>
      <c r="O2568" s="19">
        <f t="shared" si="402"/>
        <v>50</v>
      </c>
      <c r="P2568" s="19">
        <f t="shared" si="403"/>
        <v>83.5</v>
      </c>
      <c r="Q2568" s="20">
        <f t="shared" si="404"/>
        <v>55.024999999999999</v>
      </c>
      <c r="R2568" s="20">
        <f t="shared" si="405"/>
        <v>58.375</v>
      </c>
      <c r="S2568" s="20">
        <f t="shared" si="406"/>
        <v>65.075000000000003</v>
      </c>
      <c r="T2568" s="20">
        <f t="shared" si="407"/>
        <v>58.375</v>
      </c>
      <c r="U2568" s="19">
        <f t="shared" si="408"/>
        <v>59.491666666666674</v>
      </c>
      <c r="V2568" s="19">
        <f t="shared" si="409"/>
        <v>59.212500000000006</v>
      </c>
    </row>
    <row r="2569" spans="1:22" ht="13.5" x14ac:dyDescent="0.25">
      <c r="A2569" s="3">
        <f>RSI!A2569</f>
        <v>45743</v>
      </c>
      <c r="B2569" s="2">
        <f>RSI!B2569</f>
        <v>7.6584000000000003</v>
      </c>
      <c r="C2569" s="2">
        <f>RSI!I2569</f>
        <v>72.914857331022617</v>
      </c>
      <c r="D2569" s="2">
        <f>MACD!E2569</f>
        <v>-0.2351219601772998</v>
      </c>
      <c r="E2569" s="2">
        <f>MACD!F2569</f>
        <v>-0.19309905134836572</v>
      </c>
      <c r="F2569" s="2">
        <f>'Moving Avg'!D2569</f>
        <v>7.62582</v>
      </c>
      <c r="G2569" s="2">
        <f>'Moving Avg'!F2569</f>
        <v>7.2860399999999998</v>
      </c>
      <c r="H2569" s="2">
        <f>'Moving Avg'!G2569</f>
        <v>6.8335399999999984</v>
      </c>
      <c r="I2569" s="2">
        <f>'Moving Avg'!H2569</f>
        <v>5.8654805000000012</v>
      </c>
      <c r="J2569" s="17" t="str">
        <f>OBV!F2569</f>
        <v>BEARISH</v>
      </c>
      <c r="K2569" s="17" t="str">
        <f>OBV!G2569</f>
        <v>NEUTRAL</v>
      </c>
      <c r="L2569" s="17" t="str">
        <f>OBV!H2569</f>
        <v>CONFIRMED BEARISH</v>
      </c>
      <c r="M2569" s="19">
        <f t="shared" si="400"/>
        <v>0</v>
      </c>
      <c r="N2569" s="19">
        <f t="shared" si="401"/>
        <v>100</v>
      </c>
      <c r="O2569" s="19">
        <f t="shared" si="402"/>
        <v>50</v>
      </c>
      <c r="P2569" s="19">
        <f t="shared" si="403"/>
        <v>16.5</v>
      </c>
      <c r="Q2569" s="20">
        <f t="shared" si="404"/>
        <v>44.975000000000001</v>
      </c>
      <c r="R2569" s="20">
        <f t="shared" si="405"/>
        <v>41.625</v>
      </c>
      <c r="S2569" s="20">
        <f t="shared" si="406"/>
        <v>34.924999999999997</v>
      </c>
      <c r="T2569" s="20">
        <f t="shared" si="407"/>
        <v>41.625</v>
      </c>
      <c r="U2569" s="19">
        <f t="shared" si="408"/>
        <v>40.508333333333333</v>
      </c>
      <c r="V2569" s="19">
        <f t="shared" si="409"/>
        <v>40.787499999999994</v>
      </c>
    </row>
    <row r="2570" spans="1:22" ht="13.5" x14ac:dyDescent="0.25">
      <c r="A2570" s="3">
        <f>RSI!A2570</f>
        <v>45744</v>
      </c>
      <c r="B2570" s="2">
        <f>RSI!B2570</f>
        <v>7.5242000000000004</v>
      </c>
      <c r="C2570" s="2">
        <f>RSI!I2570</f>
        <v>63.928724880108042</v>
      </c>
      <c r="D2570" s="2">
        <f>MACD!E2570</f>
        <v>-0.21581809868409874</v>
      </c>
      <c r="E2570" s="2">
        <f>MACD!F2570</f>
        <v>-0.19764286081551236</v>
      </c>
      <c r="F2570" s="2">
        <f>'Moving Avg'!D2570</f>
        <v>7.5989800000000001</v>
      </c>
      <c r="G2570" s="2">
        <f>'Moving Avg'!F2570</f>
        <v>7.3195850000000009</v>
      </c>
      <c r="H2570" s="2">
        <f>'Moving Avg'!G2570</f>
        <v>6.8603779999999999</v>
      </c>
      <c r="I2570" s="2">
        <f>'Moving Avg'!H2570</f>
        <v>5.8774790000000019</v>
      </c>
      <c r="J2570" s="17" t="str">
        <f>OBV!F2570</f>
        <v>BEARISH</v>
      </c>
      <c r="K2570" s="17" t="str">
        <f>OBV!G2570</f>
        <v>NEUTRAL</v>
      </c>
      <c r="L2570" s="17" t="str">
        <f>OBV!H2570</f>
        <v>CONFIRMED BEARISH</v>
      </c>
      <c r="M2570" s="19">
        <f t="shared" si="400"/>
        <v>25</v>
      </c>
      <c r="N2570" s="19">
        <f t="shared" si="401"/>
        <v>45</v>
      </c>
      <c r="O2570" s="19">
        <f t="shared" si="402"/>
        <v>50</v>
      </c>
      <c r="P2570" s="19">
        <f t="shared" si="403"/>
        <v>16.5</v>
      </c>
      <c r="Q2570" s="20">
        <f t="shared" si="404"/>
        <v>34.475000000000001</v>
      </c>
      <c r="R2570" s="20">
        <f t="shared" si="405"/>
        <v>35.625</v>
      </c>
      <c r="S2570" s="20">
        <f t="shared" si="406"/>
        <v>30.425000000000001</v>
      </c>
      <c r="T2570" s="20">
        <f t="shared" si="407"/>
        <v>34.125</v>
      </c>
      <c r="U2570" s="19">
        <f t="shared" si="408"/>
        <v>33.508333333333333</v>
      </c>
      <c r="V2570" s="19">
        <f t="shared" si="409"/>
        <v>33.662499999999994</v>
      </c>
    </row>
    <row r="2571" spans="1:22" ht="13.5" x14ac:dyDescent="0.25">
      <c r="A2571" s="3">
        <f>RSI!A2571</f>
        <v>45749</v>
      </c>
      <c r="B2571" s="2">
        <f>RSI!B2571</f>
        <v>7.5625999999999998</v>
      </c>
      <c r="C2571" s="2">
        <f>RSI!I2571</f>
        <v>65.248481834522806</v>
      </c>
      <c r="D2571" s="2">
        <f>MACD!E2571</f>
        <v>-0.18190518043519077</v>
      </c>
      <c r="E2571" s="2">
        <f>MACD!F2571</f>
        <v>-0.19449532473944806</v>
      </c>
      <c r="F2571" s="2">
        <f>'Moving Avg'!D2571</f>
        <v>7.6162399999999995</v>
      </c>
      <c r="G2571" s="2">
        <f>'Moving Avg'!F2571</f>
        <v>7.3555299999999999</v>
      </c>
      <c r="H2571" s="2">
        <f>'Moving Avg'!G2571</f>
        <v>6.8833820000000001</v>
      </c>
      <c r="I2571" s="2">
        <f>'Moving Avg'!H2571</f>
        <v>5.889892500000002</v>
      </c>
      <c r="J2571" s="17" t="str">
        <f>OBV!F2571</f>
        <v>BEARISH</v>
      </c>
      <c r="K2571" s="17" t="str">
        <f>OBV!G2571</f>
        <v>NEUTRAL</v>
      </c>
      <c r="L2571" s="17" t="str">
        <f>OBV!H2571</f>
        <v>BEARISH DIVERGENCE</v>
      </c>
      <c r="M2571" s="19">
        <f t="shared" si="400"/>
        <v>25</v>
      </c>
      <c r="N2571" s="19">
        <f t="shared" si="401"/>
        <v>0</v>
      </c>
      <c r="O2571" s="19">
        <f t="shared" si="402"/>
        <v>50</v>
      </c>
      <c r="P2571" s="19">
        <f t="shared" si="403"/>
        <v>16.5</v>
      </c>
      <c r="Q2571" s="20">
        <f t="shared" si="404"/>
        <v>18.725000000000001</v>
      </c>
      <c r="R2571" s="20">
        <f t="shared" si="405"/>
        <v>26.625</v>
      </c>
      <c r="S2571" s="20">
        <f t="shared" si="406"/>
        <v>23.675000000000001</v>
      </c>
      <c r="T2571" s="20">
        <f t="shared" si="407"/>
        <v>22.875</v>
      </c>
      <c r="U2571" s="19">
        <f t="shared" si="408"/>
        <v>23.008333333333336</v>
      </c>
      <c r="V2571" s="19">
        <f t="shared" si="409"/>
        <v>22.975000000000001</v>
      </c>
    </row>
    <row r="2572" spans="1:22" ht="13.5" x14ac:dyDescent="0.25">
      <c r="A2572" s="3">
        <f>RSI!A2572</f>
        <v>45750</v>
      </c>
      <c r="B2572" s="2">
        <f>RSI!B2572</f>
        <v>7.6009000000000002</v>
      </c>
      <c r="C2572" s="2">
        <f>RSI!I2572</f>
        <v>66.562549863062742</v>
      </c>
      <c r="D2572" s="2">
        <f>MACD!E2572</f>
        <v>-0.13277049883920622</v>
      </c>
      <c r="E2572" s="2">
        <f>MACD!F2572</f>
        <v>-0.18215035955939968</v>
      </c>
      <c r="F2572" s="2">
        <f>'Moving Avg'!D2572</f>
        <v>7.6028199999999995</v>
      </c>
      <c r="G2572" s="2">
        <f>'Moving Avg'!F2572</f>
        <v>7.3953050000000005</v>
      </c>
      <c r="H2572" s="2">
        <f>'Moving Avg'!G2572</f>
        <v>6.9069600000000007</v>
      </c>
      <c r="I2572" s="2">
        <f>'Moving Avg'!H2572</f>
        <v>5.9023190000000012</v>
      </c>
      <c r="J2572" s="17" t="str">
        <f>OBV!F2572</f>
        <v>BEARISH</v>
      </c>
      <c r="K2572" s="17" t="str">
        <f>OBV!G2572</f>
        <v>NEUTRAL</v>
      </c>
      <c r="L2572" s="17" t="str">
        <f>OBV!H2572</f>
        <v>CONFIRMED BEARISH</v>
      </c>
      <c r="M2572" s="19">
        <f t="shared" si="400"/>
        <v>25</v>
      </c>
      <c r="N2572" s="19">
        <f t="shared" si="401"/>
        <v>0</v>
      </c>
      <c r="O2572" s="19">
        <f t="shared" si="402"/>
        <v>50</v>
      </c>
      <c r="P2572" s="19">
        <f t="shared" si="403"/>
        <v>16.5</v>
      </c>
      <c r="Q2572" s="20">
        <f t="shared" si="404"/>
        <v>18.725000000000001</v>
      </c>
      <c r="R2572" s="20">
        <f t="shared" si="405"/>
        <v>26.625</v>
      </c>
      <c r="S2572" s="20">
        <f t="shared" si="406"/>
        <v>23.675000000000001</v>
      </c>
      <c r="T2572" s="20">
        <f t="shared" si="407"/>
        <v>22.875</v>
      </c>
      <c r="U2572" s="19">
        <f t="shared" si="408"/>
        <v>23.008333333333336</v>
      </c>
      <c r="V2572" s="19">
        <f t="shared" si="409"/>
        <v>22.975000000000001</v>
      </c>
    </row>
    <row r="2573" spans="1:22" ht="13.5" x14ac:dyDescent="0.25">
      <c r="A2573" s="3">
        <f>RSI!A2573</f>
        <v>45751</v>
      </c>
      <c r="B2573" s="2">
        <f>RSI!B2573</f>
        <v>7.9076000000000004</v>
      </c>
      <c r="C2573" s="2">
        <f>RSI!I2573</f>
        <v>74.785021077556564</v>
      </c>
      <c r="D2573" s="2">
        <f>MACD!E2573</f>
        <v>-0.10549950330002478</v>
      </c>
      <c r="E2573" s="2">
        <f>MACD!F2573</f>
        <v>-0.16682018830752471</v>
      </c>
      <c r="F2573" s="2">
        <f>'Moving Avg'!D2573</f>
        <v>7.6507400000000008</v>
      </c>
      <c r="G2573" s="2">
        <f>'Moving Avg'!F2573</f>
        <v>7.4413100000000014</v>
      </c>
      <c r="H2573" s="2">
        <f>'Moving Avg'!G2573</f>
        <v>6.9391660000000011</v>
      </c>
      <c r="I2573" s="2">
        <f>'Moving Avg'!H2573</f>
        <v>5.9164575000000017</v>
      </c>
      <c r="J2573" s="17" t="str">
        <f>OBV!F2573</f>
        <v>BULLISH</v>
      </c>
      <c r="K2573" s="17" t="str">
        <f>OBV!G2573</f>
        <v>NEUTRAL</v>
      </c>
      <c r="L2573" s="17" t="str">
        <f>OBV!H2573</f>
        <v>CONFIRMED BULLISH</v>
      </c>
      <c r="M2573" s="19">
        <f t="shared" si="400"/>
        <v>0</v>
      </c>
      <c r="N2573" s="19">
        <f t="shared" si="401"/>
        <v>0</v>
      </c>
      <c r="O2573" s="19">
        <f t="shared" si="402"/>
        <v>50</v>
      </c>
      <c r="P2573" s="19">
        <f t="shared" si="403"/>
        <v>83.5</v>
      </c>
      <c r="Q2573" s="20">
        <f t="shared" si="404"/>
        <v>20.024999999999999</v>
      </c>
      <c r="R2573" s="20">
        <f t="shared" si="405"/>
        <v>38.375</v>
      </c>
      <c r="S2573" s="20">
        <f t="shared" si="406"/>
        <v>50.075000000000003</v>
      </c>
      <c r="T2573" s="20">
        <f t="shared" si="407"/>
        <v>33.375</v>
      </c>
      <c r="U2573" s="19">
        <f t="shared" si="408"/>
        <v>36.158333333333331</v>
      </c>
      <c r="V2573" s="19">
        <f t="shared" si="409"/>
        <v>35.462499999999999</v>
      </c>
    </row>
    <row r="2574" spans="1:22" ht="13.5" x14ac:dyDescent="0.25">
      <c r="A2574" s="3">
        <f>RSI!A2574</f>
        <v>45754</v>
      </c>
      <c r="B2574" s="2">
        <f>RSI!B2574</f>
        <v>7.9747000000000003</v>
      </c>
      <c r="C2574" s="2">
        <f>RSI!I2574</f>
        <v>76.165917414089918</v>
      </c>
      <c r="D2574" s="2">
        <f>MACD!E2574</f>
        <v>-8.6529355760210258E-2</v>
      </c>
      <c r="E2574" s="2">
        <f>MACD!F2574</f>
        <v>-0.15076202179806181</v>
      </c>
      <c r="F2574" s="2">
        <f>'Moving Avg'!D2574</f>
        <v>7.7140000000000004</v>
      </c>
      <c r="G2574" s="2">
        <f>'Moving Avg'!F2574</f>
        <v>7.4925900000000016</v>
      </c>
      <c r="H2574" s="2">
        <f>'Moving Avg'!G2574</f>
        <v>6.9727139999999999</v>
      </c>
      <c r="I2574" s="2">
        <f>'Moving Avg'!H2574</f>
        <v>5.930486000000001</v>
      </c>
      <c r="J2574" s="17" t="str">
        <f>OBV!F2574</f>
        <v>BULLISH</v>
      </c>
      <c r="K2574" s="17" t="str">
        <f>OBV!G2574</f>
        <v>NEUTRAL</v>
      </c>
      <c r="L2574" s="17" t="str">
        <f>OBV!H2574</f>
        <v>CONFIRMED BULLISH</v>
      </c>
      <c r="M2574" s="19">
        <f t="shared" si="400"/>
        <v>0</v>
      </c>
      <c r="N2574" s="19">
        <f t="shared" si="401"/>
        <v>0</v>
      </c>
      <c r="O2574" s="19">
        <f t="shared" si="402"/>
        <v>50</v>
      </c>
      <c r="P2574" s="19">
        <f t="shared" si="403"/>
        <v>83.5</v>
      </c>
      <c r="Q2574" s="20">
        <f t="shared" si="404"/>
        <v>20.024999999999999</v>
      </c>
      <c r="R2574" s="20">
        <f t="shared" si="405"/>
        <v>38.375</v>
      </c>
      <c r="S2574" s="20">
        <f t="shared" si="406"/>
        <v>50.075000000000003</v>
      </c>
      <c r="T2574" s="20">
        <f t="shared" si="407"/>
        <v>33.375</v>
      </c>
      <c r="U2574" s="19">
        <f t="shared" si="408"/>
        <v>36.158333333333331</v>
      </c>
      <c r="V2574" s="19">
        <f t="shared" si="409"/>
        <v>35.462499999999999</v>
      </c>
    </row>
    <row r="2575" spans="1:22" ht="13.5" x14ac:dyDescent="0.25">
      <c r="A2575" s="3">
        <f>RSI!A2575</f>
        <v>45755</v>
      </c>
      <c r="B2575" s="2">
        <f>RSI!B2575</f>
        <v>8.0513999999999992</v>
      </c>
      <c r="C2575" s="2">
        <f>RSI!I2575</f>
        <v>77.67122383875369</v>
      </c>
      <c r="D2575" s="2">
        <f>MACD!E2575</f>
        <v>-8.1334176283030857E-2</v>
      </c>
      <c r="E2575" s="2">
        <f>MACD!F2575</f>
        <v>-0.13687645269505561</v>
      </c>
      <c r="F2575" s="2">
        <f>'Moving Avg'!D2575</f>
        <v>7.8194400000000002</v>
      </c>
      <c r="G2575" s="2">
        <f>'Moving Avg'!F2575</f>
        <v>7.5405150000000019</v>
      </c>
      <c r="H2575" s="2">
        <f>'Moving Avg'!G2575</f>
        <v>7.0074119999999995</v>
      </c>
      <c r="I2575" s="2">
        <f>'Moving Avg'!H2575</f>
        <v>5.9453425000000006</v>
      </c>
      <c r="J2575" s="17" t="str">
        <f>OBV!F2575</f>
        <v>BULLISH</v>
      </c>
      <c r="K2575" s="17" t="str">
        <f>OBV!G2575</f>
        <v>STRONG</v>
      </c>
      <c r="L2575" s="17" t="str">
        <f>OBV!H2575</f>
        <v>CONFIRMED BULLISH</v>
      </c>
      <c r="M2575" s="19">
        <f t="shared" si="400"/>
        <v>0</v>
      </c>
      <c r="N2575" s="19">
        <f t="shared" si="401"/>
        <v>0</v>
      </c>
      <c r="O2575" s="19">
        <f t="shared" si="402"/>
        <v>50</v>
      </c>
      <c r="P2575" s="19">
        <f t="shared" si="403"/>
        <v>100</v>
      </c>
      <c r="Q2575" s="20">
        <f t="shared" si="404"/>
        <v>22.5</v>
      </c>
      <c r="R2575" s="20">
        <f t="shared" si="405"/>
        <v>42.5</v>
      </c>
      <c r="S2575" s="20">
        <f t="shared" si="406"/>
        <v>57.5</v>
      </c>
      <c r="T2575" s="20">
        <f t="shared" si="407"/>
        <v>37.5</v>
      </c>
      <c r="U2575" s="19">
        <f t="shared" si="408"/>
        <v>40.833333333333336</v>
      </c>
      <c r="V2575" s="19">
        <f t="shared" si="409"/>
        <v>40</v>
      </c>
    </row>
    <row r="2576" spans="1:22" ht="13.5" x14ac:dyDescent="0.25">
      <c r="A2576" s="3">
        <f>RSI!A2576</f>
        <v>45757</v>
      </c>
      <c r="B2576" s="2">
        <f>RSI!B2576</f>
        <v>8.4347999999999992</v>
      </c>
      <c r="C2576" s="2">
        <f>RSI!I2576</f>
        <v>83.336626986624779</v>
      </c>
      <c r="D2576" s="2">
        <f>MACD!E2576</f>
        <v>-0.13723101086606082</v>
      </c>
      <c r="E2576" s="2">
        <f>MACD!F2576</f>
        <v>-0.13694736432925667</v>
      </c>
      <c r="F2576" s="2">
        <f>'Moving Avg'!D2576</f>
        <v>7.9938800000000017</v>
      </c>
      <c r="G2576" s="2">
        <f>'Moving Avg'!F2576</f>
        <v>7.6056950000000016</v>
      </c>
      <c r="H2576" s="2">
        <f>'Moving Avg'!G2576</f>
        <v>7.0476679999999989</v>
      </c>
      <c r="I2576" s="2">
        <f>'Moving Avg'!H2576</f>
        <v>5.9613975000000003</v>
      </c>
      <c r="J2576" s="17" t="str">
        <f>OBV!F2576</f>
        <v>BULLISH</v>
      </c>
      <c r="K2576" s="17" t="str">
        <f>OBV!G2576</f>
        <v>STRONG</v>
      </c>
      <c r="L2576" s="17" t="str">
        <f>OBV!H2576</f>
        <v>CONFIRMED BULLISH</v>
      </c>
      <c r="M2576" s="19">
        <f t="shared" si="400"/>
        <v>0</v>
      </c>
      <c r="N2576" s="19">
        <f t="shared" si="401"/>
        <v>45</v>
      </c>
      <c r="O2576" s="19">
        <f t="shared" si="402"/>
        <v>50</v>
      </c>
      <c r="P2576" s="19">
        <f t="shared" si="403"/>
        <v>100</v>
      </c>
      <c r="Q2576" s="20">
        <f t="shared" si="404"/>
        <v>38.25</v>
      </c>
      <c r="R2576" s="20">
        <f t="shared" si="405"/>
        <v>51.5</v>
      </c>
      <c r="S2576" s="20">
        <f t="shared" si="406"/>
        <v>64.25</v>
      </c>
      <c r="T2576" s="20">
        <f t="shared" si="407"/>
        <v>48.75</v>
      </c>
      <c r="U2576" s="19">
        <f t="shared" si="408"/>
        <v>51.333333333333336</v>
      </c>
      <c r="V2576" s="19">
        <f t="shared" si="409"/>
        <v>50.6875</v>
      </c>
    </row>
    <row r="2577" spans="1:22" ht="13.5" x14ac:dyDescent="0.25">
      <c r="A2577" s="3">
        <f>RSI!A2577</f>
        <v>45758</v>
      </c>
      <c r="B2577" s="2">
        <f>RSI!B2577</f>
        <v>8.8181999999999992</v>
      </c>
      <c r="C2577" s="2">
        <f>RSI!I2577</f>
        <v>86.91266290093057</v>
      </c>
      <c r="D2577" s="2">
        <f>MACD!E2577</f>
        <v>-0.18929171020187052</v>
      </c>
      <c r="E2577" s="2">
        <f>MACD!F2577</f>
        <v>-0.14741623350377944</v>
      </c>
      <c r="F2577" s="2">
        <f>'Moving Avg'!D2577</f>
        <v>8.2373399999999997</v>
      </c>
      <c r="G2577" s="2">
        <f>'Moving Avg'!F2577</f>
        <v>7.6905200000000011</v>
      </c>
      <c r="H2577" s="2">
        <f>'Moving Avg'!G2577</f>
        <v>7.0931000000000006</v>
      </c>
      <c r="I2577" s="2">
        <f>'Moving Avg'!H2577</f>
        <v>5.979609</v>
      </c>
      <c r="J2577" s="17" t="str">
        <f>OBV!F2577</f>
        <v>BULLISH</v>
      </c>
      <c r="K2577" s="17" t="str">
        <f>OBV!G2577</f>
        <v>STRONG</v>
      </c>
      <c r="L2577" s="17" t="str">
        <f>OBV!H2577</f>
        <v>CONFIRMED BULLISH</v>
      </c>
      <c r="M2577" s="19">
        <f t="shared" si="400"/>
        <v>0</v>
      </c>
      <c r="N2577" s="19">
        <f t="shared" si="401"/>
        <v>100</v>
      </c>
      <c r="O2577" s="19">
        <f t="shared" si="402"/>
        <v>50</v>
      </c>
      <c r="P2577" s="19">
        <f t="shared" si="403"/>
        <v>100</v>
      </c>
      <c r="Q2577" s="20">
        <f t="shared" si="404"/>
        <v>57.5</v>
      </c>
      <c r="R2577" s="20">
        <f t="shared" si="405"/>
        <v>62.5</v>
      </c>
      <c r="S2577" s="20">
        <f t="shared" si="406"/>
        <v>72.5</v>
      </c>
      <c r="T2577" s="20">
        <f t="shared" si="407"/>
        <v>62.5</v>
      </c>
      <c r="U2577" s="19">
        <f t="shared" si="408"/>
        <v>64.166666666666671</v>
      </c>
      <c r="V2577" s="19">
        <f t="shared" si="409"/>
        <v>63.75</v>
      </c>
    </row>
    <row r="2578" spans="1:22" ht="13.5" x14ac:dyDescent="0.25">
      <c r="A2578" s="3">
        <f>RSI!A2578</f>
        <v>45761</v>
      </c>
      <c r="B2578" s="2">
        <f>RSI!B2578</f>
        <v>8.8181999999999992</v>
      </c>
      <c r="C2578" s="2">
        <f>RSI!I2578</f>
        <v>86.91266290093057</v>
      </c>
      <c r="D2578" s="2">
        <f>MACD!E2578</f>
        <v>-0.24103052922335255</v>
      </c>
      <c r="E2578" s="2">
        <f>MACD!F2578</f>
        <v>-0.16613909264769405</v>
      </c>
      <c r="F2578" s="2">
        <f>'Moving Avg'!D2578</f>
        <v>8.4194599999999991</v>
      </c>
      <c r="G2578" s="2">
        <f>'Moving Avg'!F2578</f>
        <v>7.7748699999999982</v>
      </c>
      <c r="H2578" s="2">
        <f>'Moving Avg'!G2578</f>
        <v>7.1410239999999998</v>
      </c>
      <c r="I2578" s="2">
        <f>'Moving Avg'!H2578</f>
        <v>5.9982994999999981</v>
      </c>
      <c r="J2578" s="17" t="str">
        <f>OBV!F2578</f>
        <v>BULLISH</v>
      </c>
      <c r="K2578" s="17" t="str">
        <f>OBV!G2578</f>
        <v>STRONG</v>
      </c>
      <c r="L2578" s="17" t="str">
        <f>OBV!H2578</f>
        <v>CONFIRMED BULLISH</v>
      </c>
      <c r="M2578" s="19">
        <f t="shared" si="400"/>
        <v>0</v>
      </c>
      <c r="N2578" s="19">
        <f t="shared" si="401"/>
        <v>100</v>
      </c>
      <c r="O2578" s="19">
        <f t="shared" si="402"/>
        <v>50</v>
      </c>
      <c r="P2578" s="19">
        <f t="shared" si="403"/>
        <v>100</v>
      </c>
      <c r="Q2578" s="20">
        <f t="shared" si="404"/>
        <v>57.5</v>
      </c>
      <c r="R2578" s="20">
        <f t="shared" si="405"/>
        <v>62.5</v>
      </c>
      <c r="S2578" s="20">
        <f t="shared" si="406"/>
        <v>72.5</v>
      </c>
      <c r="T2578" s="20">
        <f t="shared" si="407"/>
        <v>62.5</v>
      </c>
      <c r="U2578" s="19">
        <f t="shared" si="408"/>
        <v>64.166666666666671</v>
      </c>
      <c r="V2578" s="19">
        <f t="shared" si="409"/>
        <v>63.75</v>
      </c>
    </row>
    <row r="2579" spans="1:22" ht="13.5" x14ac:dyDescent="0.25">
      <c r="A2579" s="3">
        <f>RSI!A2579</f>
        <v>45762</v>
      </c>
      <c r="B2579" s="2">
        <f>RSI!B2579</f>
        <v>8.8565000000000005</v>
      </c>
      <c r="C2579" s="2">
        <f>RSI!I2579</f>
        <v>87.230160486483641</v>
      </c>
      <c r="D2579" s="2">
        <f>MACD!E2579</f>
        <v>-0.29624150675615546</v>
      </c>
      <c r="E2579" s="2">
        <f>MACD!F2579</f>
        <v>-0.19215957546938636</v>
      </c>
      <c r="F2579" s="2">
        <f>'Moving Avg'!D2579</f>
        <v>8.595819999999998</v>
      </c>
      <c r="G2579" s="2">
        <f>'Moving Avg'!F2579</f>
        <v>7.8616100000000007</v>
      </c>
      <c r="H2579" s="2">
        <f>'Moving Avg'!G2579</f>
        <v>7.1897139999999986</v>
      </c>
      <c r="I2579" s="2">
        <f>'Moving Avg'!H2579</f>
        <v>6.0173734999999997</v>
      </c>
      <c r="J2579" s="17" t="str">
        <f>OBV!F2579</f>
        <v>BULLISH</v>
      </c>
      <c r="K2579" s="17" t="str">
        <f>OBV!G2579</f>
        <v>STRONG</v>
      </c>
      <c r="L2579" s="17" t="str">
        <f>OBV!H2579</f>
        <v>CONFIRMED BULLISH</v>
      </c>
      <c r="M2579" s="19">
        <f t="shared" si="400"/>
        <v>0</v>
      </c>
      <c r="N2579" s="19">
        <f t="shared" si="401"/>
        <v>100</v>
      </c>
      <c r="O2579" s="19">
        <f t="shared" si="402"/>
        <v>50</v>
      </c>
      <c r="P2579" s="19">
        <f t="shared" si="403"/>
        <v>100</v>
      </c>
      <c r="Q2579" s="20">
        <f t="shared" si="404"/>
        <v>57.5</v>
      </c>
      <c r="R2579" s="20">
        <f t="shared" si="405"/>
        <v>62.5</v>
      </c>
      <c r="S2579" s="20">
        <f t="shared" si="406"/>
        <v>72.5</v>
      </c>
      <c r="T2579" s="20">
        <f t="shared" si="407"/>
        <v>62.5</v>
      </c>
      <c r="U2579" s="19">
        <f t="shared" si="408"/>
        <v>64.166666666666671</v>
      </c>
      <c r="V2579" s="19">
        <f t="shared" si="409"/>
        <v>63.75</v>
      </c>
    </row>
    <row r="2580" spans="1:22" ht="13.5" x14ac:dyDescent="0.25">
      <c r="A2580" s="3">
        <f>RSI!A2580</f>
        <v>45763</v>
      </c>
      <c r="B2580" s="2">
        <f>RSI!B2580</f>
        <v>9.1058000000000003</v>
      </c>
      <c r="C2580" s="2">
        <f>RSI!I2580</f>
        <v>89.086149227115158</v>
      </c>
      <c r="D2580" s="2">
        <f>MACD!E2580</f>
        <v>-0.38888838081455024</v>
      </c>
      <c r="E2580" s="2">
        <f>MACD!F2580</f>
        <v>-0.23150533653841915</v>
      </c>
      <c r="F2580" s="2">
        <f>'Moving Avg'!D2580</f>
        <v>8.8067000000000011</v>
      </c>
      <c r="G2580" s="2">
        <f>'Moving Avg'!F2580</f>
        <v>7.9536299999999995</v>
      </c>
      <c r="H2580" s="2">
        <f>'Moving Avg'!G2580</f>
        <v>7.2453079999999987</v>
      </c>
      <c r="I2580" s="2">
        <f>'Moving Avg'!H2580</f>
        <v>6.0377420000000006</v>
      </c>
      <c r="J2580" s="17" t="str">
        <f>OBV!F2580</f>
        <v>BULLISH</v>
      </c>
      <c r="K2580" s="17" t="str">
        <f>OBV!G2580</f>
        <v>STRONG</v>
      </c>
      <c r="L2580" s="17" t="str">
        <f>OBV!H2580</f>
        <v>CONFIRMED BULLISH</v>
      </c>
      <c r="M2580" s="19">
        <f t="shared" si="400"/>
        <v>0</v>
      </c>
      <c r="N2580" s="19">
        <f t="shared" si="401"/>
        <v>100</v>
      </c>
      <c r="O2580" s="19">
        <f t="shared" si="402"/>
        <v>50</v>
      </c>
      <c r="P2580" s="19">
        <f t="shared" si="403"/>
        <v>100</v>
      </c>
      <c r="Q2580" s="20">
        <f t="shared" si="404"/>
        <v>57.5</v>
      </c>
      <c r="R2580" s="20">
        <f t="shared" si="405"/>
        <v>62.5</v>
      </c>
      <c r="S2580" s="20">
        <f t="shared" si="406"/>
        <v>72.5</v>
      </c>
      <c r="T2580" s="20">
        <f t="shared" si="407"/>
        <v>62.5</v>
      </c>
      <c r="U2580" s="19">
        <f t="shared" si="408"/>
        <v>64.166666666666671</v>
      </c>
      <c r="V2580" s="19">
        <f t="shared" si="409"/>
        <v>63.75</v>
      </c>
    </row>
    <row r="2581" spans="1:22" ht="13.5" x14ac:dyDescent="0.25">
      <c r="A2581" s="3">
        <f>RSI!A2581</f>
        <v>45764</v>
      </c>
      <c r="B2581" s="2">
        <f>RSI!B2581</f>
        <v>9.2974999999999994</v>
      </c>
      <c r="C2581" s="2">
        <f>RSI!I2581</f>
        <v>90.258602831644311</v>
      </c>
      <c r="D2581" s="2">
        <f>MACD!E2581</f>
        <v>-0.48335942595073256</v>
      </c>
      <c r="E2581" s="2">
        <f>MACD!F2581</f>
        <v>-0.28187615442088187</v>
      </c>
      <c r="F2581" s="2">
        <f>'Moving Avg'!D2581</f>
        <v>8.9792400000000008</v>
      </c>
      <c r="G2581" s="2">
        <f>'Moving Avg'!F2581</f>
        <v>8.0480449999999983</v>
      </c>
      <c r="H2581" s="2">
        <f>'Moving Avg'!G2581</f>
        <v>7.3028179999999985</v>
      </c>
      <c r="I2581" s="2">
        <f>'Moving Avg'!H2581</f>
        <v>6.0583500000000008</v>
      </c>
      <c r="J2581" s="17" t="str">
        <f>OBV!F2581</f>
        <v>BULLISH</v>
      </c>
      <c r="K2581" s="17" t="str">
        <f>OBV!G2581</f>
        <v>STRONG</v>
      </c>
      <c r="L2581" s="17" t="str">
        <f>OBV!H2581</f>
        <v>CONFIRMED BULLISH</v>
      </c>
      <c r="M2581" s="19">
        <f t="shared" si="400"/>
        <v>0</v>
      </c>
      <c r="N2581" s="19">
        <f t="shared" si="401"/>
        <v>100</v>
      </c>
      <c r="O2581" s="19">
        <f t="shared" si="402"/>
        <v>50</v>
      </c>
      <c r="P2581" s="19">
        <f t="shared" si="403"/>
        <v>100</v>
      </c>
      <c r="Q2581" s="20">
        <f t="shared" si="404"/>
        <v>57.5</v>
      </c>
      <c r="R2581" s="20">
        <f t="shared" si="405"/>
        <v>62.5</v>
      </c>
      <c r="S2581" s="20">
        <f t="shared" si="406"/>
        <v>72.5</v>
      </c>
      <c r="T2581" s="20">
        <f t="shared" si="407"/>
        <v>62.5</v>
      </c>
      <c r="U2581" s="19">
        <f t="shared" si="408"/>
        <v>64.166666666666671</v>
      </c>
      <c r="V2581" s="19">
        <f t="shared" si="409"/>
        <v>63.75</v>
      </c>
    </row>
    <row r="2582" spans="1:22" ht="13.5" x14ac:dyDescent="0.25">
      <c r="A2582" s="3">
        <f>RSI!A2582</f>
        <v>45765</v>
      </c>
      <c r="B2582" s="2">
        <f>RSI!B2582</f>
        <v>9.077</v>
      </c>
      <c r="C2582" s="2">
        <f>RSI!I2582</f>
        <v>79.65826595325521</v>
      </c>
      <c r="D2582" s="2">
        <f>MACD!E2582</f>
        <v>-0.54941213167337555</v>
      </c>
      <c r="E2582" s="2">
        <f>MACD!F2582</f>
        <v>-0.33538334987138063</v>
      </c>
      <c r="F2582" s="2">
        <f>'Moving Avg'!D2582</f>
        <v>9.0310000000000006</v>
      </c>
      <c r="G2582" s="2">
        <f>'Moving Avg'!F2582</f>
        <v>8.1232849999999992</v>
      </c>
      <c r="H2582" s="2">
        <f>'Moving Avg'!G2582</f>
        <v>7.3561100000000001</v>
      </c>
      <c r="I2582" s="2">
        <f>'Moving Avg'!H2582</f>
        <v>6.0783345000000004</v>
      </c>
      <c r="J2582" s="17" t="str">
        <f>OBV!F2582</f>
        <v>BULLISH</v>
      </c>
      <c r="K2582" s="17" t="str">
        <f>OBV!G2582</f>
        <v>NEUTRAL</v>
      </c>
      <c r="L2582" s="17" t="str">
        <f>OBV!H2582</f>
        <v>CONFIRMED BULLISH</v>
      </c>
      <c r="M2582" s="19">
        <f t="shared" si="400"/>
        <v>0</v>
      </c>
      <c r="N2582" s="19">
        <f t="shared" si="401"/>
        <v>100</v>
      </c>
      <c r="O2582" s="19">
        <f t="shared" si="402"/>
        <v>50</v>
      </c>
      <c r="P2582" s="19">
        <f t="shared" si="403"/>
        <v>83.5</v>
      </c>
      <c r="Q2582" s="20">
        <f t="shared" si="404"/>
        <v>55.024999999999999</v>
      </c>
      <c r="R2582" s="20">
        <f t="shared" si="405"/>
        <v>58.375</v>
      </c>
      <c r="S2582" s="20">
        <f t="shared" si="406"/>
        <v>65.075000000000003</v>
      </c>
      <c r="T2582" s="20">
        <f t="shared" si="407"/>
        <v>58.375</v>
      </c>
      <c r="U2582" s="19">
        <f t="shared" si="408"/>
        <v>59.491666666666674</v>
      </c>
      <c r="V2582" s="19">
        <f t="shared" si="409"/>
        <v>59.212500000000006</v>
      </c>
    </row>
    <row r="2583" spans="1:22" ht="13.5" x14ac:dyDescent="0.25">
      <c r="A2583" s="3">
        <f>RSI!A2583</f>
        <v>45768</v>
      </c>
      <c r="B2583" s="2">
        <f>RSI!B2583</f>
        <v>9.0099</v>
      </c>
      <c r="C2583" s="2">
        <f>RSI!I2583</f>
        <v>76.705976902158156</v>
      </c>
      <c r="D2583" s="2">
        <f>MACD!E2583</f>
        <v>-0.55956838679312781</v>
      </c>
      <c r="E2583" s="2">
        <f>MACD!F2583</f>
        <v>-0.38022035725573006</v>
      </c>
      <c r="F2583" s="2">
        <f>'Moving Avg'!D2583</f>
        <v>9.0693400000000004</v>
      </c>
      <c r="G2583" s="2">
        <f>'Moving Avg'!F2583</f>
        <v>8.1918199999999999</v>
      </c>
      <c r="H2583" s="2">
        <f>'Moving Avg'!G2583</f>
        <v>7.4097860000000004</v>
      </c>
      <c r="I2583" s="2">
        <f>'Moving Avg'!H2583</f>
        <v>6.0976960000000009</v>
      </c>
      <c r="J2583" s="17" t="str">
        <f>OBV!F2583</f>
        <v>BULLISH</v>
      </c>
      <c r="K2583" s="17" t="str">
        <f>OBV!G2583</f>
        <v>NEUTRAL</v>
      </c>
      <c r="L2583" s="17" t="str">
        <f>OBV!H2583</f>
        <v>CONFIRMED BULLISH</v>
      </c>
      <c r="M2583" s="19">
        <f t="shared" si="400"/>
        <v>0</v>
      </c>
      <c r="N2583" s="19">
        <f t="shared" si="401"/>
        <v>100</v>
      </c>
      <c r="O2583" s="19">
        <f t="shared" si="402"/>
        <v>50</v>
      </c>
      <c r="P2583" s="19">
        <f t="shared" si="403"/>
        <v>83.5</v>
      </c>
      <c r="Q2583" s="20">
        <f t="shared" si="404"/>
        <v>55.024999999999999</v>
      </c>
      <c r="R2583" s="20">
        <f t="shared" si="405"/>
        <v>58.375</v>
      </c>
      <c r="S2583" s="20">
        <f t="shared" si="406"/>
        <v>65.075000000000003</v>
      </c>
      <c r="T2583" s="20">
        <f t="shared" si="407"/>
        <v>58.375</v>
      </c>
      <c r="U2583" s="19">
        <f t="shared" si="408"/>
        <v>59.491666666666674</v>
      </c>
      <c r="V2583" s="19">
        <f t="shared" si="409"/>
        <v>59.212500000000006</v>
      </c>
    </row>
    <row r="2584" spans="1:22" ht="13.5" x14ac:dyDescent="0.25">
      <c r="A2584" s="3">
        <f>RSI!A2584</f>
        <v>45769</v>
      </c>
      <c r="B2584" s="2">
        <f>RSI!B2584</f>
        <v>8.9140999999999995</v>
      </c>
      <c r="C2584" s="2">
        <f>RSI!I2584</f>
        <v>72.570588144228438</v>
      </c>
      <c r="D2584" s="2">
        <f>MACD!E2584</f>
        <v>-0.55629116915996235</v>
      </c>
      <c r="E2584" s="2">
        <f>MACD!F2584</f>
        <v>-0.41543451963657652</v>
      </c>
      <c r="F2584" s="2">
        <f>'Moving Avg'!D2584</f>
        <v>9.0808599999999995</v>
      </c>
      <c r="G2584" s="2">
        <f>'Moving Avg'!F2584</f>
        <v>8.2541249999999984</v>
      </c>
      <c r="H2584" s="2">
        <f>'Moving Avg'!G2584</f>
        <v>7.4586700000000006</v>
      </c>
      <c r="I2584" s="2">
        <f>'Moving Avg'!H2584</f>
        <v>6.1168659999999999</v>
      </c>
      <c r="J2584" s="17" t="str">
        <f>OBV!F2584</f>
        <v>BULLISH</v>
      </c>
      <c r="K2584" s="17" t="str">
        <f>OBV!G2584</f>
        <v>NEUTRAL</v>
      </c>
      <c r="L2584" s="17" t="str">
        <f>OBV!H2584</f>
        <v>CONFIRMED BULLISH</v>
      </c>
      <c r="M2584" s="19">
        <f t="shared" si="400"/>
        <v>0</v>
      </c>
      <c r="N2584" s="19">
        <f t="shared" si="401"/>
        <v>100</v>
      </c>
      <c r="O2584" s="19">
        <f t="shared" si="402"/>
        <v>50</v>
      </c>
      <c r="P2584" s="19">
        <f t="shared" si="403"/>
        <v>83.5</v>
      </c>
      <c r="Q2584" s="20">
        <f t="shared" si="404"/>
        <v>55.024999999999999</v>
      </c>
      <c r="R2584" s="20">
        <f t="shared" si="405"/>
        <v>58.375</v>
      </c>
      <c r="S2584" s="20">
        <f t="shared" si="406"/>
        <v>65.075000000000003</v>
      </c>
      <c r="T2584" s="20">
        <f t="shared" si="407"/>
        <v>58.375</v>
      </c>
      <c r="U2584" s="19">
        <f t="shared" si="408"/>
        <v>59.491666666666674</v>
      </c>
      <c r="V2584" s="19">
        <f t="shared" si="409"/>
        <v>59.212500000000006</v>
      </c>
    </row>
    <row r="2585" spans="1:22" ht="13.5" x14ac:dyDescent="0.25">
      <c r="A2585" s="3">
        <f>RSI!A2585</f>
        <v>45770</v>
      </c>
      <c r="B2585" s="2">
        <f>RSI!B2585</f>
        <v>9.0099</v>
      </c>
      <c r="C2585" s="2">
        <f>RSI!I2585</f>
        <v>74.075733025870576</v>
      </c>
      <c r="D2585" s="2">
        <f>MACD!E2585</f>
        <v>-0.55338575740566132</v>
      </c>
      <c r="E2585" s="2">
        <f>MACD!F2585</f>
        <v>-0.44302476719039352</v>
      </c>
      <c r="F2585" s="2">
        <f>'Moving Avg'!D2585</f>
        <v>9.0616799999999991</v>
      </c>
      <c r="G2585" s="2">
        <f>'Moving Avg'!F2585</f>
        <v>8.3216999999999999</v>
      </c>
      <c r="H2585" s="2">
        <f>'Moving Avg'!G2585</f>
        <v>7.5094700000000003</v>
      </c>
      <c r="I2585" s="2">
        <f>'Moving Avg'!H2585</f>
        <v>6.1365150000000002</v>
      </c>
      <c r="J2585" s="17" t="str">
        <f>OBV!F2585</f>
        <v>BULLISH</v>
      </c>
      <c r="K2585" s="17" t="str">
        <f>OBV!G2585</f>
        <v>NEUTRAL</v>
      </c>
      <c r="L2585" s="17" t="str">
        <f>OBV!H2585</f>
        <v>BULLISH DIVERGENCE</v>
      </c>
      <c r="M2585" s="19">
        <f t="shared" si="400"/>
        <v>0</v>
      </c>
      <c r="N2585" s="19">
        <f t="shared" si="401"/>
        <v>100</v>
      </c>
      <c r="O2585" s="19">
        <f t="shared" si="402"/>
        <v>50</v>
      </c>
      <c r="P2585" s="19">
        <f t="shared" si="403"/>
        <v>66.5</v>
      </c>
      <c r="Q2585" s="20">
        <f t="shared" si="404"/>
        <v>52.475000000000001</v>
      </c>
      <c r="R2585" s="20">
        <f t="shared" si="405"/>
        <v>54.125</v>
      </c>
      <c r="S2585" s="20">
        <f t="shared" si="406"/>
        <v>57.424999999999997</v>
      </c>
      <c r="T2585" s="20">
        <f t="shared" si="407"/>
        <v>54.125</v>
      </c>
      <c r="U2585" s="19">
        <f t="shared" si="408"/>
        <v>54.67499999999999</v>
      </c>
      <c r="V2585" s="19">
        <f t="shared" si="409"/>
        <v>54.537499999999994</v>
      </c>
    </row>
    <row r="2586" spans="1:22" ht="13.5" x14ac:dyDescent="0.25">
      <c r="A2586" s="3">
        <f>RSI!A2586</f>
        <v>45771</v>
      </c>
      <c r="B2586" s="2">
        <f>RSI!B2586</f>
        <v>9.0290999999999997</v>
      </c>
      <c r="C2586" s="2">
        <f>RSI!I2586</f>
        <v>74.379174771099485</v>
      </c>
      <c r="D2586" s="2">
        <f>MACD!E2586</f>
        <v>-0.4981637310180389</v>
      </c>
      <c r="E2586" s="2">
        <f>MACD!F2586</f>
        <v>-0.45405255995592264</v>
      </c>
      <c r="F2586" s="2">
        <f>'Moving Avg'!D2586</f>
        <v>9.0079999999999991</v>
      </c>
      <c r="G2586" s="2">
        <f>'Moving Avg'!F2586</f>
        <v>8.3993399999999987</v>
      </c>
      <c r="H2586" s="2">
        <f>'Moving Avg'!G2586</f>
        <v>7.5616120000000002</v>
      </c>
      <c r="I2586" s="2">
        <f>'Moving Avg'!H2586</f>
        <v>6.1562125000000005</v>
      </c>
      <c r="J2586" s="17" t="str">
        <f>OBV!F2586</f>
        <v>BULLISH</v>
      </c>
      <c r="K2586" s="17" t="str">
        <f>OBV!G2586</f>
        <v>NEUTRAL</v>
      </c>
      <c r="L2586" s="17" t="str">
        <f>OBV!H2586</f>
        <v>BULLISH DIVERGENCE</v>
      </c>
      <c r="M2586" s="19">
        <f t="shared" si="400"/>
        <v>0</v>
      </c>
      <c r="N2586" s="19">
        <f t="shared" si="401"/>
        <v>100</v>
      </c>
      <c r="O2586" s="19">
        <f t="shared" si="402"/>
        <v>50</v>
      </c>
      <c r="P2586" s="19">
        <f t="shared" si="403"/>
        <v>66.5</v>
      </c>
      <c r="Q2586" s="20">
        <f t="shared" si="404"/>
        <v>52.475000000000001</v>
      </c>
      <c r="R2586" s="20">
        <f t="shared" si="405"/>
        <v>54.125</v>
      </c>
      <c r="S2586" s="20">
        <f t="shared" si="406"/>
        <v>57.424999999999997</v>
      </c>
      <c r="T2586" s="20">
        <f t="shared" si="407"/>
        <v>54.125</v>
      </c>
      <c r="U2586" s="19">
        <f t="shared" si="408"/>
        <v>54.67499999999999</v>
      </c>
      <c r="V2586" s="19">
        <f t="shared" si="409"/>
        <v>54.537499999999994</v>
      </c>
    </row>
    <row r="2587" spans="1:22" ht="13.5" x14ac:dyDescent="0.25">
      <c r="A2587" s="3">
        <f>RSI!A2587</f>
        <v>45772</v>
      </c>
      <c r="B2587" s="2">
        <f>RSI!B2587</f>
        <v>8.9716000000000005</v>
      </c>
      <c r="C2587" s="2">
        <f>RSI!I2587</f>
        <v>71.673481015958941</v>
      </c>
      <c r="D2587" s="2">
        <f>MACD!E2587</f>
        <v>-0.39275030600188998</v>
      </c>
      <c r="E2587" s="2">
        <f>MACD!F2587</f>
        <v>-0.44179210916511613</v>
      </c>
      <c r="F2587" s="2">
        <f>'Moving Avg'!D2587</f>
        <v>8.9869200000000014</v>
      </c>
      <c r="G2587" s="2">
        <f>'Moving Avg'!F2587</f>
        <v>8.4645199999999985</v>
      </c>
      <c r="H2587" s="2">
        <f>'Moving Avg'!G2587</f>
        <v>7.6126040000000001</v>
      </c>
      <c r="I2587" s="2">
        <f>'Moving Avg'!H2587</f>
        <v>6.1756225000000002</v>
      </c>
      <c r="J2587" s="17" t="str">
        <f>OBV!F2587</f>
        <v>BULLISH</v>
      </c>
      <c r="K2587" s="17" t="str">
        <f>OBV!G2587</f>
        <v>NEUTRAL</v>
      </c>
      <c r="L2587" s="17" t="str">
        <f>OBV!H2587</f>
        <v>BULLISH DIVERGENCE</v>
      </c>
      <c r="M2587" s="19">
        <f t="shared" si="400"/>
        <v>0</v>
      </c>
      <c r="N2587" s="19">
        <f t="shared" si="401"/>
        <v>0</v>
      </c>
      <c r="O2587" s="19">
        <f t="shared" si="402"/>
        <v>50</v>
      </c>
      <c r="P2587" s="19">
        <f t="shared" si="403"/>
        <v>66.5</v>
      </c>
      <c r="Q2587" s="20">
        <f t="shared" si="404"/>
        <v>17.475000000000001</v>
      </c>
      <c r="R2587" s="20">
        <f t="shared" si="405"/>
        <v>34.125</v>
      </c>
      <c r="S2587" s="20">
        <f t="shared" si="406"/>
        <v>42.424999999999997</v>
      </c>
      <c r="T2587" s="20">
        <f t="shared" si="407"/>
        <v>29.125</v>
      </c>
      <c r="U2587" s="19">
        <f t="shared" si="408"/>
        <v>31.341666666666669</v>
      </c>
      <c r="V2587" s="19">
        <f t="shared" si="409"/>
        <v>30.787500000000001</v>
      </c>
    </row>
    <row r="2588" spans="1:22" ht="13.5" x14ac:dyDescent="0.25">
      <c r="A2588" s="3">
        <f>RSI!A2588</f>
        <v>45775</v>
      </c>
      <c r="B2588" s="2">
        <f>RSI!B2588</f>
        <v>8.9236000000000004</v>
      </c>
      <c r="C2588" s="2">
        <f>RSI!I2588</f>
        <v>69.403780849439258</v>
      </c>
      <c r="D2588" s="2">
        <f>MACD!E2588</f>
        <v>-0.30387824587810464</v>
      </c>
      <c r="E2588" s="2">
        <f>MACD!F2588</f>
        <v>-0.41420933650771385</v>
      </c>
      <c r="F2588" s="2">
        <f>'Moving Avg'!D2588</f>
        <v>8.9696600000000011</v>
      </c>
      <c r="G2588" s="2">
        <f>'Moving Avg'!F2588</f>
        <v>8.5273000000000003</v>
      </c>
      <c r="H2588" s="2">
        <f>'Moving Avg'!G2588</f>
        <v>7.6635960000000019</v>
      </c>
      <c r="I2588" s="2">
        <f>'Moving Avg'!H2588</f>
        <v>6.1944090000000003</v>
      </c>
      <c r="J2588" s="17" t="str">
        <f>OBV!F2588</f>
        <v>BULLISH</v>
      </c>
      <c r="K2588" s="17" t="str">
        <f>OBV!G2588</f>
        <v>NEUTRAL</v>
      </c>
      <c r="L2588" s="17" t="str">
        <f>OBV!H2588</f>
        <v>BULLISH DIVERGENCE</v>
      </c>
      <c r="M2588" s="19">
        <f t="shared" si="400"/>
        <v>25</v>
      </c>
      <c r="N2588" s="19">
        <f t="shared" si="401"/>
        <v>0</v>
      </c>
      <c r="O2588" s="19">
        <f t="shared" si="402"/>
        <v>50</v>
      </c>
      <c r="P2588" s="19">
        <f t="shared" si="403"/>
        <v>66.5</v>
      </c>
      <c r="Q2588" s="20">
        <f t="shared" si="404"/>
        <v>26.225000000000001</v>
      </c>
      <c r="R2588" s="20">
        <f t="shared" si="405"/>
        <v>39.125</v>
      </c>
      <c r="S2588" s="20">
        <f t="shared" si="406"/>
        <v>46.174999999999997</v>
      </c>
      <c r="T2588" s="20">
        <f t="shared" si="407"/>
        <v>35.375</v>
      </c>
      <c r="U2588" s="19">
        <f t="shared" si="408"/>
        <v>37.174999999999997</v>
      </c>
      <c r="V2588" s="19">
        <f t="shared" si="409"/>
        <v>36.724999999999994</v>
      </c>
    </row>
    <row r="2589" spans="1:22" ht="13.5" x14ac:dyDescent="0.25">
      <c r="A2589" s="3">
        <f>RSI!A2589</f>
        <v>45776</v>
      </c>
      <c r="B2589" s="2">
        <f>RSI!B2589</f>
        <v>9.0099</v>
      </c>
      <c r="C2589" s="2">
        <f>RSI!I2589</f>
        <v>71.171396501621402</v>
      </c>
      <c r="D2589" s="2">
        <f>MACD!E2589</f>
        <v>-0.23248756349191346</v>
      </c>
      <c r="E2589" s="2">
        <f>MACD!F2589</f>
        <v>-0.37786498190455381</v>
      </c>
      <c r="F2589" s="2">
        <f>'Moving Avg'!D2589</f>
        <v>8.9888200000000005</v>
      </c>
      <c r="G2589" s="2">
        <f>'Moving Avg'!F2589</f>
        <v>8.5948749999999983</v>
      </c>
      <c r="H2589" s="2">
        <f>'Moving Avg'!G2589</f>
        <v>7.7153540000000023</v>
      </c>
      <c r="I2589" s="2">
        <f>'Moving Avg'!H2589</f>
        <v>6.2138185000000012</v>
      </c>
      <c r="J2589" s="17" t="str">
        <f>OBV!F2589</f>
        <v>BULLISH</v>
      </c>
      <c r="K2589" s="17" t="str">
        <f>OBV!G2589</f>
        <v>NEUTRAL</v>
      </c>
      <c r="L2589" s="17" t="str">
        <f>OBV!H2589</f>
        <v>CONFIRMED BULLISH</v>
      </c>
      <c r="M2589" s="19">
        <f t="shared" si="400"/>
        <v>0</v>
      </c>
      <c r="N2589" s="19">
        <f t="shared" si="401"/>
        <v>0</v>
      </c>
      <c r="O2589" s="19">
        <f t="shared" si="402"/>
        <v>50</v>
      </c>
      <c r="P2589" s="19">
        <f t="shared" si="403"/>
        <v>83.5</v>
      </c>
      <c r="Q2589" s="20">
        <f t="shared" si="404"/>
        <v>20.024999999999999</v>
      </c>
      <c r="R2589" s="20">
        <f t="shared" si="405"/>
        <v>38.375</v>
      </c>
      <c r="S2589" s="20">
        <f t="shared" si="406"/>
        <v>50.075000000000003</v>
      </c>
      <c r="T2589" s="20">
        <f t="shared" si="407"/>
        <v>33.375</v>
      </c>
      <c r="U2589" s="19">
        <f t="shared" si="408"/>
        <v>36.158333333333331</v>
      </c>
      <c r="V2589" s="19">
        <f t="shared" si="409"/>
        <v>35.462499999999999</v>
      </c>
    </row>
    <row r="2590" spans="1:22" ht="13.5" x14ac:dyDescent="0.25">
      <c r="A2590" s="3">
        <f>RSI!A2590</f>
        <v>45777</v>
      </c>
      <c r="B2590" s="2">
        <f>RSI!B2590</f>
        <v>9.0673999999999992</v>
      </c>
      <c r="C2590" s="2">
        <f>RSI!I2590</f>
        <v>72.318877506612836</v>
      </c>
      <c r="D2590" s="2">
        <f>MACD!E2590</f>
        <v>-0.14155882300709699</v>
      </c>
      <c r="E2590" s="2">
        <f>MACD!F2590</f>
        <v>-0.33060375012506243</v>
      </c>
      <c r="F2590" s="2">
        <f>'Moving Avg'!D2590</f>
        <v>9.0003200000000003</v>
      </c>
      <c r="G2590" s="2">
        <f>'Moving Avg'!F2590</f>
        <v>8.6720349999999975</v>
      </c>
      <c r="H2590" s="2">
        <f>'Moving Avg'!G2590</f>
        <v>7.7669220000000045</v>
      </c>
      <c r="I2590" s="2">
        <f>'Moving Avg'!H2590</f>
        <v>6.2337549999999995</v>
      </c>
      <c r="J2590" s="17" t="str">
        <f>OBV!F2590</f>
        <v>BULLISH</v>
      </c>
      <c r="K2590" s="17" t="str">
        <f>OBV!G2590</f>
        <v>NEUTRAL</v>
      </c>
      <c r="L2590" s="17" t="str">
        <f>OBV!H2590</f>
        <v>CONFIRMED BULLISH</v>
      </c>
      <c r="M2590" s="19">
        <f t="shared" si="400"/>
        <v>0</v>
      </c>
      <c r="N2590" s="19">
        <f t="shared" si="401"/>
        <v>0</v>
      </c>
      <c r="O2590" s="19">
        <f t="shared" si="402"/>
        <v>50</v>
      </c>
      <c r="P2590" s="19">
        <f t="shared" si="403"/>
        <v>83.5</v>
      </c>
      <c r="Q2590" s="20">
        <f t="shared" si="404"/>
        <v>20.024999999999999</v>
      </c>
      <c r="R2590" s="20">
        <f t="shared" si="405"/>
        <v>38.375</v>
      </c>
      <c r="S2590" s="20">
        <f t="shared" si="406"/>
        <v>50.075000000000003</v>
      </c>
      <c r="T2590" s="20">
        <f t="shared" si="407"/>
        <v>33.375</v>
      </c>
      <c r="U2590" s="19">
        <f t="shared" si="408"/>
        <v>36.158333333333331</v>
      </c>
      <c r="V2590" s="19">
        <f t="shared" si="409"/>
        <v>35.462499999999999</v>
      </c>
    </row>
    <row r="2591" spans="1:22" ht="13.5" x14ac:dyDescent="0.25">
      <c r="A2591" s="3">
        <f>RSI!A2591</f>
        <v>45779</v>
      </c>
      <c r="B2591" s="2">
        <f>RSI!B2591</f>
        <v>9.0195000000000007</v>
      </c>
      <c r="C2591" s="2">
        <f>RSI!I2591</f>
        <v>69.825498508003932</v>
      </c>
      <c r="D2591" s="2">
        <f>MACD!E2591</f>
        <v>-3.5227088177030907E-2</v>
      </c>
      <c r="E2591" s="2">
        <f>MACD!F2591</f>
        <v>-0.27152841773545611</v>
      </c>
      <c r="F2591" s="2">
        <f>'Moving Avg'!D2591</f>
        <v>8.9984000000000002</v>
      </c>
      <c r="G2591" s="2">
        <f>'Moving Avg'!F2591</f>
        <v>8.7448799999999984</v>
      </c>
      <c r="H2591" s="2">
        <f>'Moving Avg'!G2591</f>
        <v>7.8140800000000032</v>
      </c>
      <c r="I2591" s="2">
        <f>'Moving Avg'!H2591</f>
        <v>6.2534520000000011</v>
      </c>
      <c r="J2591" s="17" t="str">
        <f>OBV!F2591</f>
        <v>BULLISH</v>
      </c>
      <c r="K2591" s="17" t="str">
        <f>OBV!G2591</f>
        <v>NEUTRAL</v>
      </c>
      <c r="L2591" s="17" t="str">
        <f>OBV!H2591</f>
        <v>BULLISH DIVERGENCE</v>
      </c>
      <c r="M2591" s="19">
        <f t="shared" si="400"/>
        <v>25</v>
      </c>
      <c r="N2591" s="19">
        <f t="shared" si="401"/>
        <v>0</v>
      </c>
      <c r="O2591" s="19">
        <f t="shared" si="402"/>
        <v>50</v>
      </c>
      <c r="P2591" s="19">
        <f t="shared" si="403"/>
        <v>66.5</v>
      </c>
      <c r="Q2591" s="20">
        <f t="shared" si="404"/>
        <v>26.225000000000001</v>
      </c>
      <c r="R2591" s="20">
        <f t="shared" si="405"/>
        <v>39.125</v>
      </c>
      <c r="S2591" s="20">
        <f t="shared" si="406"/>
        <v>46.174999999999997</v>
      </c>
      <c r="T2591" s="20">
        <f t="shared" si="407"/>
        <v>35.375</v>
      </c>
      <c r="U2591" s="19">
        <f t="shared" si="408"/>
        <v>37.174999999999997</v>
      </c>
      <c r="V2591" s="19">
        <f t="shared" si="409"/>
        <v>36.724999999999994</v>
      </c>
    </row>
    <row r="2592" spans="1:22" ht="13.5" x14ac:dyDescent="0.25">
      <c r="A2592" s="3">
        <f>RSI!A2592</f>
        <v>45782</v>
      </c>
      <c r="B2592" s="2">
        <f>RSI!B2592</f>
        <v>9.0578000000000003</v>
      </c>
      <c r="C2592" s="2">
        <f>RSI!I2592</f>
        <v>70.695497826459984</v>
      </c>
      <c r="D2592" s="2">
        <f>MACD!E2592</f>
        <v>1.4890676583583229E-2</v>
      </c>
      <c r="E2592" s="2">
        <f>MACD!F2592</f>
        <v>-0.21424459887164826</v>
      </c>
      <c r="F2592" s="2">
        <f>'Moving Avg'!D2592</f>
        <v>9.0156400000000012</v>
      </c>
      <c r="G2592" s="2">
        <f>'Moving Avg'!F2592</f>
        <v>8.8177249999999994</v>
      </c>
      <c r="H2592" s="2">
        <f>'Moving Avg'!G2592</f>
        <v>7.8575960000000018</v>
      </c>
      <c r="I2592" s="2">
        <f>'Moving Avg'!H2592</f>
        <v>6.273245000000002</v>
      </c>
      <c r="J2592" s="17" t="str">
        <f>OBV!F2592</f>
        <v>BULLISH</v>
      </c>
      <c r="K2592" s="17" t="str">
        <f>OBV!G2592</f>
        <v>NEUTRAL</v>
      </c>
      <c r="L2592" s="17" t="str">
        <f>OBV!H2592</f>
        <v>CONFIRMED BULLISH</v>
      </c>
      <c r="M2592" s="19">
        <f t="shared" si="400"/>
        <v>0</v>
      </c>
      <c r="N2592" s="19">
        <f t="shared" si="401"/>
        <v>0</v>
      </c>
      <c r="O2592" s="19">
        <f t="shared" si="402"/>
        <v>50</v>
      </c>
      <c r="P2592" s="19">
        <f t="shared" si="403"/>
        <v>83.5</v>
      </c>
      <c r="Q2592" s="20">
        <f t="shared" si="404"/>
        <v>20.024999999999999</v>
      </c>
      <c r="R2592" s="20">
        <f t="shared" si="405"/>
        <v>38.375</v>
      </c>
      <c r="S2592" s="20">
        <f t="shared" si="406"/>
        <v>50.075000000000003</v>
      </c>
      <c r="T2592" s="20">
        <f t="shared" si="407"/>
        <v>33.375</v>
      </c>
      <c r="U2592" s="19">
        <f t="shared" si="408"/>
        <v>36.158333333333331</v>
      </c>
      <c r="V2592" s="19">
        <f t="shared" si="409"/>
        <v>35.462499999999999</v>
      </c>
    </row>
    <row r="2593" spans="1:22" ht="13.5" x14ac:dyDescent="0.25">
      <c r="A2593" s="3">
        <f>RSI!A2593</f>
        <v>45783</v>
      </c>
      <c r="B2593" s="2">
        <f>RSI!B2593</f>
        <v>9.0099</v>
      </c>
      <c r="C2593" s="2">
        <f>RSI!I2593</f>
        <v>68.052807482855911</v>
      </c>
      <c r="D2593" s="2">
        <f>MACD!E2593</f>
        <v>4.7430911919295937E-2</v>
      </c>
      <c r="E2593" s="2">
        <f>MACD!F2593</f>
        <v>-0.16190949671345944</v>
      </c>
      <c r="F2593" s="2">
        <f>'Moving Avg'!D2593</f>
        <v>9.0329000000000015</v>
      </c>
      <c r="G2593" s="2">
        <f>'Moving Avg'!F2593</f>
        <v>8.8728399999999983</v>
      </c>
      <c r="H2593" s="2">
        <f>'Moving Avg'!G2593</f>
        <v>7.9009200000000019</v>
      </c>
      <c r="I2593" s="2">
        <f>'Moving Avg'!H2593</f>
        <v>6.2928940000000013</v>
      </c>
      <c r="J2593" s="17" t="str">
        <f>OBV!F2593</f>
        <v>BULLISH</v>
      </c>
      <c r="K2593" s="17" t="str">
        <f>OBV!G2593</f>
        <v>NEUTRAL</v>
      </c>
      <c r="L2593" s="17" t="str">
        <f>OBV!H2593</f>
        <v>CONFIRMED BULLISH</v>
      </c>
      <c r="M2593" s="19">
        <f t="shared" si="400"/>
        <v>25</v>
      </c>
      <c r="N2593" s="19">
        <f t="shared" si="401"/>
        <v>0</v>
      </c>
      <c r="O2593" s="19">
        <f t="shared" si="402"/>
        <v>50</v>
      </c>
      <c r="P2593" s="19">
        <f t="shared" si="403"/>
        <v>83.5</v>
      </c>
      <c r="Q2593" s="20">
        <f t="shared" si="404"/>
        <v>28.774999999999999</v>
      </c>
      <c r="R2593" s="20">
        <f t="shared" si="405"/>
        <v>43.375</v>
      </c>
      <c r="S2593" s="20">
        <f t="shared" si="406"/>
        <v>53.825000000000003</v>
      </c>
      <c r="T2593" s="20">
        <f t="shared" si="407"/>
        <v>39.625</v>
      </c>
      <c r="U2593" s="19">
        <f t="shared" si="408"/>
        <v>41.991666666666667</v>
      </c>
      <c r="V2593" s="19">
        <f t="shared" si="409"/>
        <v>41.400000000000006</v>
      </c>
    </row>
    <row r="2594" spans="1:22" ht="13.5" x14ac:dyDescent="0.25">
      <c r="A2594" s="3">
        <f>RSI!A2594</f>
        <v>45784</v>
      </c>
      <c r="B2594" s="2">
        <f>RSI!B2594</f>
        <v>9.0099</v>
      </c>
      <c r="C2594" s="2">
        <f>RSI!I2594</f>
        <v>68.052807482855911</v>
      </c>
      <c r="D2594" s="2">
        <f>MACD!E2594</f>
        <v>5.7646413542212116E-2</v>
      </c>
      <c r="E2594" s="2">
        <f>MACD!F2594</f>
        <v>-0.11799831466232513</v>
      </c>
      <c r="F2594" s="2">
        <f>'Moving Avg'!D2594</f>
        <v>9.0329000000000015</v>
      </c>
      <c r="G2594" s="2">
        <f>'Moving Avg'!F2594</f>
        <v>8.9245999999999981</v>
      </c>
      <c r="H2594" s="2">
        <f>'Moving Avg'!G2594</f>
        <v>7.9461620000000028</v>
      </c>
      <c r="I2594" s="2">
        <f>'Moving Avg'!H2594</f>
        <v>6.3125430000000016</v>
      </c>
      <c r="J2594" s="17" t="str">
        <f>OBV!F2594</f>
        <v>BEARISH</v>
      </c>
      <c r="K2594" s="17" t="str">
        <f>OBV!G2594</f>
        <v>NEUTRAL</v>
      </c>
      <c r="L2594" s="17" t="str">
        <f>OBV!H2594</f>
        <v>NEUTRAL</v>
      </c>
      <c r="M2594" s="19">
        <f t="shared" si="400"/>
        <v>25</v>
      </c>
      <c r="N2594" s="19">
        <f t="shared" si="401"/>
        <v>0</v>
      </c>
      <c r="O2594" s="19">
        <f t="shared" si="402"/>
        <v>50</v>
      </c>
      <c r="P2594" s="19">
        <f t="shared" si="403"/>
        <v>16.5</v>
      </c>
      <c r="Q2594" s="20">
        <f t="shared" si="404"/>
        <v>18.725000000000001</v>
      </c>
      <c r="R2594" s="20">
        <f t="shared" si="405"/>
        <v>26.625</v>
      </c>
      <c r="S2594" s="20">
        <f t="shared" si="406"/>
        <v>23.675000000000001</v>
      </c>
      <c r="T2594" s="20">
        <f t="shared" si="407"/>
        <v>22.875</v>
      </c>
      <c r="U2594" s="19">
        <f t="shared" si="408"/>
        <v>23.008333333333336</v>
      </c>
      <c r="V2594" s="19">
        <f t="shared" si="409"/>
        <v>22.975000000000001</v>
      </c>
    </row>
    <row r="2595" spans="1:22" ht="13.5" x14ac:dyDescent="0.25">
      <c r="A2595" s="3">
        <f>RSI!A2595</f>
        <v>45785</v>
      </c>
      <c r="B2595" s="2">
        <f>RSI!B2595</f>
        <v>9.3165999999999993</v>
      </c>
      <c r="C2595" s="2">
        <f>RSI!I2595</f>
        <v>74.994153712571404</v>
      </c>
      <c r="D2595" s="2">
        <f>MACD!E2595</f>
        <v>5.5921277622363874E-2</v>
      </c>
      <c r="E2595" s="2">
        <f>MACD!F2595</f>
        <v>-8.3214396205387342E-2</v>
      </c>
      <c r="F2595" s="2">
        <f>'Moving Avg'!D2595</f>
        <v>9.0827400000000011</v>
      </c>
      <c r="G2595" s="2">
        <f>'Moving Avg'!F2595</f>
        <v>8.9878599999999977</v>
      </c>
      <c r="H2595" s="2">
        <f>'Moving Avg'!G2595</f>
        <v>7.9963860000000038</v>
      </c>
      <c r="I2595" s="2">
        <f>'Moving Avg'!H2595</f>
        <v>6.3335340000000029</v>
      </c>
      <c r="J2595" s="17" t="str">
        <f>OBV!F2595</f>
        <v>BULLISH</v>
      </c>
      <c r="K2595" s="17" t="str">
        <f>OBV!G2595</f>
        <v>NEUTRAL</v>
      </c>
      <c r="L2595" s="17" t="str">
        <f>OBV!H2595</f>
        <v>CONFIRMED BULLISH</v>
      </c>
      <c r="M2595" s="19">
        <f t="shared" si="400"/>
        <v>0</v>
      </c>
      <c r="N2595" s="19">
        <f t="shared" si="401"/>
        <v>0</v>
      </c>
      <c r="O2595" s="19">
        <f t="shared" si="402"/>
        <v>50</v>
      </c>
      <c r="P2595" s="19">
        <f t="shared" si="403"/>
        <v>83.5</v>
      </c>
      <c r="Q2595" s="20">
        <f t="shared" si="404"/>
        <v>20.024999999999999</v>
      </c>
      <c r="R2595" s="20">
        <f t="shared" si="405"/>
        <v>38.375</v>
      </c>
      <c r="S2595" s="20">
        <f t="shared" si="406"/>
        <v>50.075000000000003</v>
      </c>
      <c r="T2595" s="20">
        <f t="shared" si="407"/>
        <v>33.375</v>
      </c>
      <c r="U2595" s="19">
        <f t="shared" si="408"/>
        <v>36.158333333333331</v>
      </c>
      <c r="V2595" s="19">
        <f t="shared" si="409"/>
        <v>35.462499999999999</v>
      </c>
    </row>
    <row r="2596" spans="1:22" ht="13.5" x14ac:dyDescent="0.25">
      <c r="A2596" s="3">
        <f>RSI!A2596</f>
        <v>45786</v>
      </c>
      <c r="B2596" s="2">
        <f>RSI!B2596</f>
        <v>9.2399000000000004</v>
      </c>
      <c r="C2596" s="2">
        <f>RSI!I2596</f>
        <v>70.848365475862295</v>
      </c>
      <c r="D2596" s="2">
        <f>MACD!E2596</f>
        <v>5.907256682906592E-2</v>
      </c>
      <c r="E2596" s="2">
        <f>MACD!F2596</f>
        <v>-5.4757003598496695E-2</v>
      </c>
      <c r="F2596" s="2">
        <f>'Moving Avg'!D2596</f>
        <v>9.1268200000000004</v>
      </c>
      <c r="G2596" s="2">
        <f>'Moving Avg'!F2596</f>
        <v>9.0281149999999979</v>
      </c>
      <c r="H2596" s="2">
        <f>'Moving Avg'!G2596</f>
        <v>8.0425840000000033</v>
      </c>
      <c r="I2596" s="2">
        <f>'Moving Avg'!H2596</f>
        <v>6.3542375000000035</v>
      </c>
      <c r="J2596" s="17" t="str">
        <f>OBV!F2596</f>
        <v>BULLISH</v>
      </c>
      <c r="K2596" s="17" t="str">
        <f>OBV!G2596</f>
        <v>NEUTRAL</v>
      </c>
      <c r="L2596" s="17" t="str">
        <f>OBV!H2596</f>
        <v>CONFIRMED BULLISH</v>
      </c>
      <c r="M2596" s="19">
        <f t="shared" si="400"/>
        <v>0</v>
      </c>
      <c r="N2596" s="19">
        <f t="shared" si="401"/>
        <v>0</v>
      </c>
      <c r="O2596" s="19">
        <f t="shared" si="402"/>
        <v>50</v>
      </c>
      <c r="P2596" s="19">
        <f t="shared" si="403"/>
        <v>83.5</v>
      </c>
      <c r="Q2596" s="20">
        <f t="shared" si="404"/>
        <v>20.024999999999999</v>
      </c>
      <c r="R2596" s="20">
        <f t="shared" si="405"/>
        <v>38.375</v>
      </c>
      <c r="S2596" s="20">
        <f t="shared" si="406"/>
        <v>50.075000000000003</v>
      </c>
      <c r="T2596" s="20">
        <f t="shared" si="407"/>
        <v>33.375</v>
      </c>
      <c r="U2596" s="19">
        <f t="shared" si="408"/>
        <v>36.158333333333331</v>
      </c>
      <c r="V2596" s="19">
        <f t="shared" si="409"/>
        <v>35.462499999999999</v>
      </c>
    </row>
    <row r="2597" spans="1:22" ht="13.5" x14ac:dyDescent="0.25">
      <c r="A2597" s="3">
        <f>RSI!A2597</f>
        <v>45789</v>
      </c>
      <c r="B2597" s="2">
        <f>RSI!B2597</f>
        <v>9.1058000000000003</v>
      </c>
      <c r="C2597" s="2">
        <f>RSI!I2597</f>
        <v>64.169169001923279</v>
      </c>
      <c r="D2597" s="2">
        <f>MACD!E2597</f>
        <v>5.9553234249371201E-2</v>
      </c>
      <c r="E2597" s="2">
        <f>MACD!F2597</f>
        <v>-3.1894956028923116E-2</v>
      </c>
      <c r="F2597" s="2">
        <f>'Moving Avg'!D2597</f>
        <v>9.1364199999999993</v>
      </c>
      <c r="G2597" s="2">
        <f>'Moving Avg'!F2597</f>
        <v>9.0424949999999988</v>
      </c>
      <c r="H2597" s="2">
        <f>'Moving Avg'!G2597</f>
        <v>8.0855260000000033</v>
      </c>
      <c r="I2597" s="2">
        <f>'Moving Avg'!H2597</f>
        <v>6.3737910000000033</v>
      </c>
      <c r="J2597" s="17" t="str">
        <f>OBV!F2597</f>
        <v>BEARISH</v>
      </c>
      <c r="K2597" s="17" t="str">
        <f>OBV!G2597</f>
        <v>NEUTRAL</v>
      </c>
      <c r="L2597" s="17" t="str">
        <f>OBV!H2597</f>
        <v>BEARISH DIVERGENCE</v>
      </c>
      <c r="M2597" s="19">
        <f t="shared" si="400"/>
        <v>25</v>
      </c>
      <c r="N2597" s="19">
        <f t="shared" si="401"/>
        <v>0</v>
      </c>
      <c r="O2597" s="19">
        <f t="shared" si="402"/>
        <v>50</v>
      </c>
      <c r="P2597" s="19">
        <f t="shared" si="403"/>
        <v>16.5</v>
      </c>
      <c r="Q2597" s="20">
        <f t="shared" si="404"/>
        <v>18.725000000000001</v>
      </c>
      <c r="R2597" s="20">
        <f t="shared" si="405"/>
        <v>26.625</v>
      </c>
      <c r="S2597" s="20">
        <f t="shared" si="406"/>
        <v>23.675000000000001</v>
      </c>
      <c r="T2597" s="20">
        <f t="shared" si="407"/>
        <v>22.875</v>
      </c>
      <c r="U2597" s="19">
        <f t="shared" si="408"/>
        <v>23.008333333333336</v>
      </c>
      <c r="V2597" s="19">
        <f t="shared" si="409"/>
        <v>22.975000000000001</v>
      </c>
    </row>
    <row r="2598" spans="1:22" ht="13.5" x14ac:dyDescent="0.25">
      <c r="A2598" s="3">
        <f>RSI!A2598</f>
        <v>45790</v>
      </c>
      <c r="B2598" s="2">
        <f>RSI!B2598</f>
        <v>9.0099</v>
      </c>
      <c r="C2598" s="2">
        <f>RSI!I2598</f>
        <v>59.825513896634078</v>
      </c>
      <c r="D2598" s="2">
        <f>MACD!E2598</f>
        <v>5.7440899786652011E-2</v>
      </c>
      <c r="E2598" s="2">
        <f>MACD!F2598</f>
        <v>-1.402778486580809E-2</v>
      </c>
      <c r="F2598" s="2">
        <f>'Moving Avg'!D2598</f>
        <v>9.1364200000000011</v>
      </c>
      <c r="G2598" s="2">
        <f>'Moving Avg'!F2598</f>
        <v>9.0520799999999983</v>
      </c>
      <c r="H2598" s="2">
        <f>'Moving Avg'!G2598</f>
        <v>8.1273160000000022</v>
      </c>
      <c r="I2598" s="2">
        <f>'Moving Avg'!H2598</f>
        <v>6.3920025000000047</v>
      </c>
      <c r="J2598" s="17" t="str">
        <f>OBV!F2598</f>
        <v>BULLISH</v>
      </c>
      <c r="K2598" s="17" t="str">
        <f>OBV!G2598</f>
        <v>NEUTRAL</v>
      </c>
      <c r="L2598" s="17" t="str">
        <f>OBV!H2598</f>
        <v>NEUTRAL</v>
      </c>
      <c r="M2598" s="19">
        <f t="shared" si="400"/>
        <v>25</v>
      </c>
      <c r="N2598" s="19">
        <f t="shared" si="401"/>
        <v>0</v>
      </c>
      <c r="O2598" s="19">
        <f t="shared" si="402"/>
        <v>50</v>
      </c>
      <c r="P2598" s="19">
        <f t="shared" si="403"/>
        <v>49.5</v>
      </c>
      <c r="Q2598" s="20">
        <f t="shared" si="404"/>
        <v>23.675000000000001</v>
      </c>
      <c r="R2598" s="20">
        <f t="shared" si="405"/>
        <v>34.875</v>
      </c>
      <c r="S2598" s="20">
        <f t="shared" si="406"/>
        <v>38.525000000000006</v>
      </c>
      <c r="T2598" s="20">
        <f t="shared" si="407"/>
        <v>31.125</v>
      </c>
      <c r="U2598" s="19">
        <f t="shared" si="408"/>
        <v>32.358333333333334</v>
      </c>
      <c r="V2598" s="19">
        <f t="shared" si="409"/>
        <v>32.049999999999997</v>
      </c>
    </row>
    <row r="2599" spans="1:22" ht="13.5" x14ac:dyDescent="0.25">
      <c r="A2599" s="3">
        <f>RSI!A2599</f>
        <v>45791</v>
      </c>
      <c r="B2599" s="2">
        <f>RSI!B2599</f>
        <v>9.1058000000000003</v>
      </c>
      <c r="C2599" s="2">
        <f>RSI!I2599</f>
        <v>62.555155529066369</v>
      </c>
      <c r="D2599" s="2">
        <f>MACD!E2599</f>
        <v>6.0321083329688108E-2</v>
      </c>
      <c r="E2599" s="2">
        <f>MACD!F2599</f>
        <v>8.4198877329114998E-4</v>
      </c>
      <c r="F2599" s="2">
        <f>'Moving Avg'!D2599</f>
        <v>9.1556000000000015</v>
      </c>
      <c r="G2599" s="2">
        <f>'Moving Avg'!F2599</f>
        <v>9.064544999999999</v>
      </c>
      <c r="H2599" s="2">
        <f>'Moving Avg'!G2599</f>
        <v>8.1712160000000011</v>
      </c>
      <c r="I2599" s="2">
        <f>'Moving Avg'!H2599</f>
        <v>6.4111725000000046</v>
      </c>
      <c r="J2599" s="17" t="str">
        <f>OBV!F2599</f>
        <v>BULLISH</v>
      </c>
      <c r="K2599" s="17" t="str">
        <f>OBV!G2599</f>
        <v>NEUTRAL</v>
      </c>
      <c r="L2599" s="17" t="str">
        <f>OBV!H2599</f>
        <v>CONFIRMED BULLISH</v>
      </c>
      <c r="M2599" s="19">
        <f t="shared" si="400"/>
        <v>25</v>
      </c>
      <c r="N2599" s="19">
        <f t="shared" si="401"/>
        <v>0</v>
      </c>
      <c r="O2599" s="19">
        <f t="shared" si="402"/>
        <v>50</v>
      </c>
      <c r="P2599" s="19">
        <f t="shared" si="403"/>
        <v>83.5</v>
      </c>
      <c r="Q2599" s="20">
        <f t="shared" si="404"/>
        <v>28.774999999999999</v>
      </c>
      <c r="R2599" s="20">
        <f t="shared" si="405"/>
        <v>43.375</v>
      </c>
      <c r="S2599" s="20">
        <f t="shared" si="406"/>
        <v>53.825000000000003</v>
      </c>
      <c r="T2599" s="20">
        <f t="shared" si="407"/>
        <v>39.625</v>
      </c>
      <c r="U2599" s="19">
        <f t="shared" si="408"/>
        <v>41.991666666666667</v>
      </c>
      <c r="V2599" s="19">
        <f t="shared" si="409"/>
        <v>41.400000000000006</v>
      </c>
    </row>
    <row r="2600" spans="1:22" ht="13.5" x14ac:dyDescent="0.25">
      <c r="A2600" s="3">
        <f>RSI!A2600</f>
        <v>45792</v>
      </c>
      <c r="B2600" s="2">
        <f>RSI!B2600</f>
        <v>9.2879000000000005</v>
      </c>
      <c r="C2600" s="2">
        <f>RSI!I2600</f>
        <v>67.123112652328004</v>
      </c>
      <c r="D2600" s="2">
        <f>MACD!E2600</f>
        <v>5.615460509896586E-2</v>
      </c>
      <c r="E2600" s="2">
        <f>MACD!F2600</f>
        <v>1.1904512038426091E-2</v>
      </c>
      <c r="F2600" s="2">
        <f>'Moving Avg'!D2600</f>
        <v>9.1498600000000003</v>
      </c>
      <c r="G2600" s="2">
        <f>'Moving Avg'!F2600</f>
        <v>9.0736499999999989</v>
      </c>
      <c r="H2600" s="2">
        <f>'Moving Avg'!G2600</f>
        <v>8.219908000000002</v>
      </c>
      <c r="I2600" s="2">
        <f>'Moving Avg'!H2600</f>
        <v>6.4308700000000041</v>
      </c>
      <c r="J2600" s="17" t="str">
        <f>OBV!F2600</f>
        <v>BEARISH</v>
      </c>
      <c r="K2600" s="17" t="str">
        <f>OBV!G2600</f>
        <v>NEUTRAL</v>
      </c>
      <c r="L2600" s="17" t="str">
        <f>OBV!H2600</f>
        <v>CONFIRMED BEARISH</v>
      </c>
      <c r="M2600" s="19">
        <f t="shared" si="400"/>
        <v>25</v>
      </c>
      <c r="N2600" s="19">
        <f t="shared" si="401"/>
        <v>0</v>
      </c>
      <c r="O2600" s="19">
        <f t="shared" si="402"/>
        <v>50</v>
      </c>
      <c r="P2600" s="19">
        <f t="shared" si="403"/>
        <v>16.5</v>
      </c>
      <c r="Q2600" s="20">
        <f t="shared" si="404"/>
        <v>18.725000000000001</v>
      </c>
      <c r="R2600" s="20">
        <f t="shared" si="405"/>
        <v>26.625</v>
      </c>
      <c r="S2600" s="20">
        <f t="shared" si="406"/>
        <v>23.675000000000001</v>
      </c>
      <c r="T2600" s="20">
        <f t="shared" si="407"/>
        <v>22.875</v>
      </c>
      <c r="U2600" s="19">
        <f t="shared" si="408"/>
        <v>23.008333333333336</v>
      </c>
      <c r="V2600" s="19">
        <f t="shared" si="409"/>
        <v>22.975000000000001</v>
      </c>
    </row>
    <row r="2601" spans="1:22" ht="13.5" x14ac:dyDescent="0.25">
      <c r="A2601" s="3">
        <f>RSI!A2601</f>
        <v>45793</v>
      </c>
      <c r="B2601" s="2">
        <f>RSI!B2601</f>
        <v>9.3070000000000004</v>
      </c>
      <c r="C2601" s="2">
        <f>RSI!I2601</f>
        <v>67.569986786991905</v>
      </c>
      <c r="D2601" s="2">
        <f>MACD!E2601</f>
        <v>4.0953465686303758E-2</v>
      </c>
      <c r="E2601" s="2">
        <f>MACD!F2601</f>
        <v>1.7714302768001625E-2</v>
      </c>
      <c r="F2601" s="2">
        <f>'Moving Avg'!D2601</f>
        <v>9.1632800000000003</v>
      </c>
      <c r="G2601" s="2">
        <f>'Moving Avg'!F2601</f>
        <v>9.0741249999999969</v>
      </c>
      <c r="H2601" s="2">
        <f>'Moving Avg'!G2601</f>
        <v>8.2691740000000014</v>
      </c>
      <c r="I2601" s="2">
        <f>'Moving Avg'!H2601</f>
        <v>6.4506630000000049</v>
      </c>
      <c r="J2601" s="17" t="str">
        <f>OBV!F2601</f>
        <v>BULLISH</v>
      </c>
      <c r="K2601" s="17" t="str">
        <f>OBV!G2601</f>
        <v>NEUTRAL</v>
      </c>
      <c r="L2601" s="17" t="str">
        <f>OBV!H2601</f>
        <v>CONFIRMED BULLISH</v>
      </c>
      <c r="M2601" s="19">
        <f t="shared" si="400"/>
        <v>25</v>
      </c>
      <c r="N2601" s="19">
        <f t="shared" si="401"/>
        <v>0</v>
      </c>
      <c r="O2601" s="19">
        <f t="shared" si="402"/>
        <v>50</v>
      </c>
      <c r="P2601" s="19">
        <f t="shared" si="403"/>
        <v>83.5</v>
      </c>
      <c r="Q2601" s="20">
        <f t="shared" si="404"/>
        <v>28.774999999999999</v>
      </c>
      <c r="R2601" s="20">
        <f t="shared" si="405"/>
        <v>43.375</v>
      </c>
      <c r="S2601" s="20">
        <f t="shared" si="406"/>
        <v>53.825000000000003</v>
      </c>
      <c r="T2601" s="20">
        <f t="shared" si="407"/>
        <v>39.625</v>
      </c>
      <c r="U2601" s="19">
        <f t="shared" si="408"/>
        <v>41.991666666666667</v>
      </c>
      <c r="V2601" s="19">
        <f t="shared" si="409"/>
        <v>41.400000000000006</v>
      </c>
    </row>
    <row r="2602" spans="1:22" ht="13.5" x14ac:dyDescent="0.25">
      <c r="A2602" s="3">
        <f>RSI!A2602</f>
        <v>45796</v>
      </c>
      <c r="B2602" s="2">
        <f>RSI!B2602</f>
        <v>9.2974999999999994</v>
      </c>
      <c r="C2602" s="2">
        <f>RSI!I2602</f>
        <v>67.081590004745152</v>
      </c>
      <c r="D2602" s="2">
        <f>MACD!E2602</f>
        <v>3.1896693033234058E-2</v>
      </c>
      <c r="E2602" s="2">
        <f>MACD!F2602</f>
        <v>2.0550780821048113E-2</v>
      </c>
      <c r="F2602" s="2">
        <f>'Moving Avg'!D2602</f>
        <v>9.2016200000000001</v>
      </c>
      <c r="G2602" s="2">
        <f>'Moving Avg'!F2602</f>
        <v>9.0851499999999987</v>
      </c>
      <c r="H2602" s="2">
        <f>'Moving Avg'!G2602</f>
        <v>8.3190159999999995</v>
      </c>
      <c r="I2602" s="2">
        <f>'Moving Avg'!H2602</f>
        <v>6.4703125000000048</v>
      </c>
      <c r="J2602" s="17" t="str">
        <f>OBV!F2602</f>
        <v>BULLISH</v>
      </c>
      <c r="K2602" s="17" t="str">
        <f>OBV!G2602</f>
        <v>NEUTRAL</v>
      </c>
      <c r="L2602" s="17" t="str">
        <f>OBV!H2602</f>
        <v>CONFIRMED BULLISH</v>
      </c>
      <c r="M2602" s="19">
        <f t="shared" si="400"/>
        <v>25</v>
      </c>
      <c r="N2602" s="19">
        <f t="shared" si="401"/>
        <v>0</v>
      </c>
      <c r="O2602" s="19">
        <f t="shared" si="402"/>
        <v>50</v>
      </c>
      <c r="P2602" s="19">
        <f t="shared" si="403"/>
        <v>83.5</v>
      </c>
      <c r="Q2602" s="20">
        <f t="shared" si="404"/>
        <v>28.774999999999999</v>
      </c>
      <c r="R2602" s="20">
        <f t="shared" si="405"/>
        <v>43.375</v>
      </c>
      <c r="S2602" s="20">
        <f t="shared" si="406"/>
        <v>53.825000000000003</v>
      </c>
      <c r="T2602" s="20">
        <f t="shared" si="407"/>
        <v>39.625</v>
      </c>
      <c r="U2602" s="19">
        <f t="shared" si="408"/>
        <v>41.991666666666667</v>
      </c>
      <c r="V2602" s="19">
        <f t="shared" si="409"/>
        <v>41.400000000000006</v>
      </c>
    </row>
    <row r="2603" spans="1:22" ht="13.5" x14ac:dyDescent="0.25">
      <c r="A2603" s="3">
        <f>RSI!A2603</f>
        <v>45797</v>
      </c>
      <c r="B2603" s="2">
        <f>RSI!B2603</f>
        <v>9.2974999999999994</v>
      </c>
      <c r="C2603" s="2">
        <f>RSI!I2603</f>
        <v>67.081590004745152</v>
      </c>
      <c r="D2603" s="2">
        <f>MACD!E2603</f>
        <v>1.4336581204952736E-2</v>
      </c>
      <c r="E2603" s="2">
        <f>MACD!F2603</f>
        <v>1.9307940897829039E-2</v>
      </c>
      <c r="F2603" s="2">
        <f>'Moving Avg'!D2603</f>
        <v>9.2591400000000004</v>
      </c>
      <c r="G2603" s="2">
        <f>'Moving Avg'!F2603</f>
        <v>9.0995299999999979</v>
      </c>
      <c r="H2603" s="2">
        <f>'Moving Avg'!G2603</f>
        <v>8.365216000000002</v>
      </c>
      <c r="I2603" s="2">
        <f>'Moving Avg'!H2603</f>
        <v>6.4897705000000041</v>
      </c>
      <c r="J2603" s="17" t="str">
        <f>OBV!F2603</f>
        <v>BULLISH</v>
      </c>
      <c r="K2603" s="17" t="str">
        <f>OBV!G2603</f>
        <v>NEUTRAL</v>
      </c>
      <c r="L2603" s="17" t="str">
        <f>OBV!H2603</f>
        <v>CONFIRMED BULLISH</v>
      </c>
      <c r="M2603" s="19">
        <f t="shared" si="400"/>
        <v>25</v>
      </c>
      <c r="N2603" s="19">
        <f t="shared" si="401"/>
        <v>45</v>
      </c>
      <c r="O2603" s="19">
        <f t="shared" si="402"/>
        <v>50</v>
      </c>
      <c r="P2603" s="19">
        <f t="shared" si="403"/>
        <v>83.5</v>
      </c>
      <c r="Q2603" s="20">
        <f t="shared" si="404"/>
        <v>44.524999999999999</v>
      </c>
      <c r="R2603" s="20">
        <f t="shared" si="405"/>
        <v>52.375</v>
      </c>
      <c r="S2603" s="20">
        <f t="shared" si="406"/>
        <v>60.575000000000003</v>
      </c>
      <c r="T2603" s="20">
        <f t="shared" si="407"/>
        <v>50.875</v>
      </c>
      <c r="U2603" s="19">
        <f t="shared" si="408"/>
        <v>52.491666666666674</v>
      </c>
      <c r="V2603" s="19">
        <f t="shared" si="409"/>
        <v>52.087500000000006</v>
      </c>
    </row>
    <row r="2604" spans="1:22" ht="13.5" x14ac:dyDescent="0.25">
      <c r="A2604" s="3">
        <f>RSI!A2604</f>
        <v>45798</v>
      </c>
      <c r="B2604" s="2">
        <f>RSI!B2604</f>
        <v>9.2974999999999994</v>
      </c>
      <c r="C2604" s="2">
        <f>RSI!I2604</f>
        <v>67.081590004745138</v>
      </c>
      <c r="D2604" s="2">
        <f>MACD!E2604</f>
        <v>-2.8622138879175196E-3</v>
      </c>
      <c r="E2604" s="2">
        <f>MACD!F2604</f>
        <v>1.4873909940679728E-2</v>
      </c>
      <c r="F2604" s="2">
        <f>'Moving Avg'!D2604</f>
        <v>9.2974800000000002</v>
      </c>
      <c r="G2604" s="2">
        <f>'Moving Avg'!F2604</f>
        <v>9.1187000000000005</v>
      </c>
      <c r="H2604" s="2">
        <f>'Moving Avg'!G2604</f>
        <v>8.4121840000000017</v>
      </c>
      <c r="I2604" s="2">
        <f>'Moving Avg'!H2604</f>
        <v>6.5094200000000049</v>
      </c>
      <c r="J2604" s="17" t="str">
        <f>OBV!F2604</f>
        <v>BULLISH</v>
      </c>
      <c r="K2604" s="17" t="str">
        <f>OBV!G2604</f>
        <v>NEUTRAL</v>
      </c>
      <c r="L2604" s="17" t="str">
        <f>OBV!H2604</f>
        <v>CONFIRMED BULLISH</v>
      </c>
      <c r="M2604" s="19">
        <f t="shared" si="400"/>
        <v>25</v>
      </c>
      <c r="N2604" s="19">
        <f t="shared" si="401"/>
        <v>45</v>
      </c>
      <c r="O2604" s="19">
        <f t="shared" si="402"/>
        <v>50</v>
      </c>
      <c r="P2604" s="19">
        <f t="shared" si="403"/>
        <v>83.5</v>
      </c>
      <c r="Q2604" s="20">
        <f t="shared" si="404"/>
        <v>44.524999999999999</v>
      </c>
      <c r="R2604" s="20">
        <f t="shared" si="405"/>
        <v>52.375</v>
      </c>
      <c r="S2604" s="20">
        <f t="shared" si="406"/>
        <v>60.575000000000003</v>
      </c>
      <c r="T2604" s="20">
        <f t="shared" si="407"/>
        <v>50.875</v>
      </c>
      <c r="U2604" s="19">
        <f t="shared" si="408"/>
        <v>52.491666666666674</v>
      </c>
      <c r="V2604" s="19">
        <f t="shared" si="409"/>
        <v>52.087500000000006</v>
      </c>
    </row>
    <row r="2605" spans="1:22" ht="13.5" x14ac:dyDescent="0.25">
      <c r="A2605" s="3">
        <f>RSI!A2605</f>
        <v>45799</v>
      </c>
      <c r="B2605" s="2">
        <f>RSI!B2605</f>
        <v>9.1537000000000006</v>
      </c>
      <c r="C2605" s="2">
        <f>RSI!I2605</f>
        <v>59.016948914919922</v>
      </c>
      <c r="D2605" s="2">
        <f>MACD!E2605</f>
        <v>3.8254538832916296E-2</v>
      </c>
      <c r="E2605" s="2">
        <f>MACD!F2605</f>
        <v>1.9550035719127043E-2</v>
      </c>
      <c r="F2605" s="2">
        <f>'Moving Avg'!D2605</f>
        <v>9.2706400000000002</v>
      </c>
      <c r="G2605" s="2">
        <f>'Moving Avg'!F2605</f>
        <v>9.1258900000000018</v>
      </c>
      <c r="H2605" s="2">
        <f>'Moving Avg'!G2605</f>
        <v>8.453400000000002</v>
      </c>
      <c r="I2605" s="2">
        <f>'Moving Avg'!H2605</f>
        <v>6.5283505000000046</v>
      </c>
      <c r="J2605" s="17" t="str">
        <f>OBV!F2605</f>
        <v>BEARISH</v>
      </c>
      <c r="K2605" s="17" t="str">
        <f>OBV!G2605</f>
        <v>NEUTRAL</v>
      </c>
      <c r="L2605" s="17" t="str">
        <f>OBV!H2605</f>
        <v>CONFIRMED BEARISH</v>
      </c>
      <c r="M2605" s="19">
        <f t="shared" si="400"/>
        <v>25</v>
      </c>
      <c r="N2605" s="19">
        <f t="shared" si="401"/>
        <v>0</v>
      </c>
      <c r="O2605" s="19">
        <f t="shared" si="402"/>
        <v>50</v>
      </c>
      <c r="P2605" s="19">
        <f t="shared" si="403"/>
        <v>16.5</v>
      </c>
      <c r="Q2605" s="20">
        <f t="shared" si="404"/>
        <v>18.725000000000001</v>
      </c>
      <c r="R2605" s="20">
        <f t="shared" si="405"/>
        <v>26.625</v>
      </c>
      <c r="S2605" s="20">
        <f t="shared" si="406"/>
        <v>23.675000000000001</v>
      </c>
      <c r="T2605" s="20">
        <f t="shared" si="407"/>
        <v>22.875</v>
      </c>
      <c r="U2605" s="19">
        <f t="shared" si="408"/>
        <v>23.008333333333336</v>
      </c>
      <c r="V2605" s="19">
        <f t="shared" si="409"/>
        <v>22.975000000000001</v>
      </c>
    </row>
    <row r="2606" spans="1:22" ht="13.5" x14ac:dyDescent="0.25">
      <c r="A2606" s="3">
        <f>RSI!A2606</f>
        <v>45800</v>
      </c>
      <c r="B2606" s="2">
        <f>RSI!B2606</f>
        <v>9.1537000000000006</v>
      </c>
      <c r="C2606" s="2">
        <f>RSI!I2606</f>
        <v>59.016948914919922</v>
      </c>
      <c r="D2606" s="2">
        <f>MACD!E2606</f>
        <v>6.008897998077245E-2</v>
      </c>
      <c r="E2606" s="2">
        <f>MACD!F2606</f>
        <v>2.7657824571456126E-2</v>
      </c>
      <c r="F2606" s="2">
        <f>'Moving Avg'!D2606</f>
        <v>9.2399799999999992</v>
      </c>
      <c r="G2606" s="2">
        <f>'Moving Avg'!F2606</f>
        <v>9.132120000000004</v>
      </c>
      <c r="H2606" s="2">
        <f>'Moving Avg'!G2606</f>
        <v>8.4938500000000019</v>
      </c>
      <c r="I2606" s="2">
        <f>'Moving Avg'!H2606</f>
        <v>6.5473770000000044</v>
      </c>
      <c r="J2606" s="17" t="str">
        <f>OBV!F2606</f>
        <v>BEARISH</v>
      </c>
      <c r="K2606" s="17" t="str">
        <f>OBV!G2606</f>
        <v>WEAK</v>
      </c>
      <c r="L2606" s="17" t="str">
        <f>OBV!H2606</f>
        <v>CONFIRMED BEARISH</v>
      </c>
      <c r="M2606" s="19">
        <f t="shared" si="400"/>
        <v>25</v>
      </c>
      <c r="N2606" s="19">
        <f t="shared" si="401"/>
        <v>0</v>
      </c>
      <c r="O2606" s="19">
        <f t="shared" si="402"/>
        <v>50</v>
      </c>
      <c r="P2606" s="19">
        <f t="shared" si="403"/>
        <v>0</v>
      </c>
      <c r="Q2606" s="20">
        <f t="shared" si="404"/>
        <v>16.25</v>
      </c>
      <c r="R2606" s="20">
        <f t="shared" si="405"/>
        <v>22.5</v>
      </c>
      <c r="S2606" s="20">
        <f t="shared" si="406"/>
        <v>16.25</v>
      </c>
      <c r="T2606" s="20">
        <f t="shared" si="407"/>
        <v>18.75</v>
      </c>
      <c r="U2606" s="19">
        <f t="shared" si="408"/>
        <v>18.333333333333332</v>
      </c>
      <c r="V2606" s="19">
        <f t="shared" si="409"/>
        <v>18.4375</v>
      </c>
    </row>
    <row r="2607" spans="1:22" ht="13.5" x14ac:dyDescent="0.25">
      <c r="A2607" s="3">
        <f>RSI!A2607</f>
        <v>45803</v>
      </c>
      <c r="B2607" s="2">
        <f>RSI!B2607</f>
        <v>9.2111999999999998</v>
      </c>
      <c r="C2607" s="2">
        <f>RSI!I2607</f>
        <v>61.181173962199594</v>
      </c>
      <c r="D2607" s="2">
        <f>MACD!E2607</f>
        <v>5.2603268857517094E-2</v>
      </c>
      <c r="E2607" s="2">
        <f>MACD!F2607</f>
        <v>3.2646913428668323E-2</v>
      </c>
      <c r="F2607" s="2">
        <f>'Moving Avg'!D2607</f>
        <v>9.2227199999999989</v>
      </c>
      <c r="G2607" s="2">
        <f>'Moving Avg'!F2607</f>
        <v>9.1441000000000017</v>
      </c>
      <c r="H2607" s="2">
        <f>'Moving Avg'!G2607</f>
        <v>8.5356400000000008</v>
      </c>
      <c r="I2607" s="2">
        <f>'Moving Avg'!H2607</f>
        <v>6.5664035000000034</v>
      </c>
      <c r="J2607" s="17" t="str">
        <f>OBV!F2607</f>
        <v>BULLISH</v>
      </c>
      <c r="K2607" s="17" t="str">
        <f>OBV!G2607</f>
        <v>STRONG</v>
      </c>
      <c r="L2607" s="17" t="str">
        <f>OBV!H2607</f>
        <v>BULLISH DIVERGENCE</v>
      </c>
      <c r="M2607" s="19">
        <f t="shared" si="400"/>
        <v>25</v>
      </c>
      <c r="N2607" s="19">
        <f t="shared" si="401"/>
        <v>0</v>
      </c>
      <c r="O2607" s="19">
        <f t="shared" si="402"/>
        <v>50</v>
      </c>
      <c r="P2607" s="19">
        <f t="shared" si="403"/>
        <v>83</v>
      </c>
      <c r="Q2607" s="20">
        <f t="shared" si="404"/>
        <v>28.7</v>
      </c>
      <c r="R2607" s="20">
        <f t="shared" si="405"/>
        <v>43.25</v>
      </c>
      <c r="S2607" s="20">
        <f t="shared" si="406"/>
        <v>53.6</v>
      </c>
      <c r="T2607" s="20">
        <f t="shared" si="407"/>
        <v>39.5</v>
      </c>
      <c r="U2607" s="19">
        <f t="shared" si="408"/>
        <v>41.85</v>
      </c>
      <c r="V2607" s="19">
        <f t="shared" si="409"/>
        <v>41.262500000000003</v>
      </c>
    </row>
    <row r="2608" spans="1:22" ht="13.5" x14ac:dyDescent="0.25">
      <c r="A2608" s="3">
        <f>RSI!A2608</f>
        <v>45804</v>
      </c>
      <c r="B2608" s="2">
        <f>RSI!B2608</f>
        <v>9.2015999999999991</v>
      </c>
      <c r="C2608" s="2">
        <f>RSI!I2608</f>
        <v>60.605734131403779</v>
      </c>
      <c r="D2608" s="2">
        <f>MACD!E2608</f>
        <v>3.0895053375109782E-2</v>
      </c>
      <c r="E2608" s="2">
        <f>MACD!F2608</f>
        <v>3.2296541417956612E-2</v>
      </c>
      <c r="F2608" s="2">
        <f>'Moving Avg'!D2608</f>
        <v>9.2035400000000003</v>
      </c>
      <c r="G2608" s="2">
        <f>'Moving Avg'!F2608</f>
        <v>9.1580000000000048</v>
      </c>
      <c r="H2608" s="2">
        <f>'Moving Avg'!G2608</f>
        <v>8.5770479999999978</v>
      </c>
      <c r="I2608" s="2">
        <f>'Moving Avg'!H2608</f>
        <v>6.5857650000000048</v>
      </c>
      <c r="J2608" s="17" t="str">
        <f>OBV!F2608</f>
        <v>BULLISH</v>
      </c>
      <c r="K2608" s="17" t="str">
        <f>OBV!G2608</f>
        <v>STRONG</v>
      </c>
      <c r="L2608" s="17" t="str">
        <f>OBV!H2608</f>
        <v>BULLISH DIVERGENCE</v>
      </c>
      <c r="M2608" s="19">
        <f t="shared" si="400"/>
        <v>25</v>
      </c>
      <c r="N2608" s="19">
        <f t="shared" si="401"/>
        <v>45</v>
      </c>
      <c r="O2608" s="19">
        <f t="shared" si="402"/>
        <v>50</v>
      </c>
      <c r="P2608" s="19">
        <f t="shared" si="403"/>
        <v>83</v>
      </c>
      <c r="Q2608" s="20">
        <f t="shared" si="404"/>
        <v>44.45</v>
      </c>
      <c r="R2608" s="20">
        <f t="shared" si="405"/>
        <v>52.25</v>
      </c>
      <c r="S2608" s="20">
        <f t="shared" si="406"/>
        <v>60.35</v>
      </c>
      <c r="T2608" s="20">
        <f t="shared" si="407"/>
        <v>50.75</v>
      </c>
      <c r="U2608" s="19">
        <f t="shared" si="408"/>
        <v>52.35</v>
      </c>
      <c r="V2608" s="19">
        <f t="shared" si="409"/>
        <v>51.95</v>
      </c>
    </row>
    <row r="2609" spans="1:22" ht="13.5" x14ac:dyDescent="0.25">
      <c r="A2609" s="3">
        <f>RSI!A2609</f>
        <v>45805</v>
      </c>
      <c r="B2609" s="2">
        <f>RSI!B2609</f>
        <v>9.2494999999999994</v>
      </c>
      <c r="C2609" s="2">
        <f>RSI!I2609</f>
        <v>62.50091950454226</v>
      </c>
      <c r="D2609" s="2">
        <f>MACD!E2609</f>
        <v>2.2556194482907799E-2</v>
      </c>
      <c r="E2609" s="2">
        <f>MACD!F2609</f>
        <v>3.0348472030946851E-2</v>
      </c>
      <c r="F2609" s="2">
        <f>'Moving Avg'!D2609</f>
        <v>9.1939399999999996</v>
      </c>
      <c r="G2609" s="2">
        <f>'Moving Avg'!F2609</f>
        <v>9.1699800000000042</v>
      </c>
      <c r="H2609" s="2">
        <f>'Moving Avg'!G2609</f>
        <v>8.6196039999999989</v>
      </c>
      <c r="I2609" s="2">
        <f>'Moving Avg'!H2609</f>
        <v>6.6056535000000043</v>
      </c>
      <c r="J2609" s="17" t="str">
        <f>OBV!F2609</f>
        <v>BULLISH</v>
      </c>
      <c r="K2609" s="17" t="str">
        <f>OBV!G2609</f>
        <v>STRONG</v>
      </c>
      <c r="L2609" s="17" t="str">
        <f>OBV!H2609</f>
        <v>BULLISH DIVERGENCE</v>
      </c>
      <c r="M2609" s="19">
        <f t="shared" si="400"/>
        <v>25</v>
      </c>
      <c r="N2609" s="19">
        <f t="shared" si="401"/>
        <v>45</v>
      </c>
      <c r="O2609" s="19">
        <f t="shared" si="402"/>
        <v>50</v>
      </c>
      <c r="P2609" s="19">
        <f t="shared" si="403"/>
        <v>83</v>
      </c>
      <c r="Q2609" s="20">
        <f t="shared" si="404"/>
        <v>44.45</v>
      </c>
      <c r="R2609" s="20">
        <f t="shared" si="405"/>
        <v>52.25</v>
      </c>
      <c r="S2609" s="20">
        <f t="shared" si="406"/>
        <v>60.35</v>
      </c>
      <c r="T2609" s="20">
        <f t="shared" si="407"/>
        <v>50.75</v>
      </c>
      <c r="U2609" s="19">
        <f t="shared" si="408"/>
        <v>52.35</v>
      </c>
      <c r="V2609" s="19">
        <f t="shared" si="409"/>
        <v>51.95</v>
      </c>
    </row>
    <row r="2610" spans="1:22" ht="13.5" x14ac:dyDescent="0.25">
      <c r="A2610" s="3">
        <f>RSI!A2610</f>
        <v>45806</v>
      </c>
      <c r="B2610" s="2">
        <f>RSI!B2610</f>
        <v>9.7192000000000007</v>
      </c>
      <c r="C2610" s="2">
        <f>RSI!I2610</f>
        <v>75.133712216125829</v>
      </c>
      <c r="D2610" s="2">
        <f>MACD!E2610</f>
        <v>7.3510350148531245E-3</v>
      </c>
      <c r="E2610" s="2">
        <f>MACD!F2610</f>
        <v>2.5748984627728108E-2</v>
      </c>
      <c r="F2610" s="2">
        <f>'Moving Avg'!D2610</f>
        <v>9.3070399999999989</v>
      </c>
      <c r="G2610" s="2">
        <f>'Moving Avg'!F2610</f>
        <v>9.2025700000000032</v>
      </c>
      <c r="H2610" s="2">
        <f>'Moving Avg'!G2610</f>
        <v>8.6686800000000002</v>
      </c>
      <c r="I2610" s="2">
        <f>'Moving Avg'!H2610</f>
        <v>6.6281785000000051</v>
      </c>
      <c r="J2610" s="17" t="str">
        <f>OBV!F2610</f>
        <v>BULLISH</v>
      </c>
      <c r="K2610" s="17" t="str">
        <f>OBV!G2610</f>
        <v>STRONG</v>
      </c>
      <c r="L2610" s="17" t="str">
        <f>OBV!H2610</f>
        <v>CONFIRMED BULLISH</v>
      </c>
      <c r="M2610" s="19">
        <f t="shared" si="400"/>
        <v>0</v>
      </c>
      <c r="N2610" s="19">
        <f t="shared" si="401"/>
        <v>45</v>
      </c>
      <c r="O2610" s="19">
        <f t="shared" si="402"/>
        <v>50</v>
      </c>
      <c r="P2610" s="19">
        <f t="shared" si="403"/>
        <v>100</v>
      </c>
      <c r="Q2610" s="20">
        <f t="shared" si="404"/>
        <v>38.25</v>
      </c>
      <c r="R2610" s="20">
        <f t="shared" si="405"/>
        <v>51.5</v>
      </c>
      <c r="S2610" s="20">
        <f t="shared" si="406"/>
        <v>64.25</v>
      </c>
      <c r="T2610" s="20">
        <f t="shared" si="407"/>
        <v>48.75</v>
      </c>
      <c r="U2610" s="19">
        <f t="shared" si="408"/>
        <v>51.333333333333336</v>
      </c>
      <c r="V2610" s="19">
        <f t="shared" si="409"/>
        <v>50.6875</v>
      </c>
    </row>
    <row r="2611" spans="1:22" ht="13.5" x14ac:dyDescent="0.25">
      <c r="A2611" s="3">
        <f>RSI!A2611</f>
        <v>45807</v>
      </c>
      <c r="B2611" s="2">
        <f>RSI!B2611</f>
        <v>9.5371000000000006</v>
      </c>
      <c r="C2611" s="2">
        <f>RSI!I2611</f>
        <v>65.868963402626235</v>
      </c>
      <c r="D2611" s="2">
        <f>MACD!E2611</f>
        <v>6.8666390211937767E-3</v>
      </c>
      <c r="E2611" s="2">
        <f>MACD!F2611</f>
        <v>2.1972515506421243E-2</v>
      </c>
      <c r="F2611" s="2">
        <f>'Moving Avg'!D2611</f>
        <v>9.3837200000000003</v>
      </c>
      <c r="G2611" s="2">
        <f>'Moving Avg'!F2611</f>
        <v>9.228450000000004</v>
      </c>
      <c r="H2611" s="2">
        <f>'Moving Avg'!G2611</f>
        <v>8.7112379999999998</v>
      </c>
      <c r="I2611" s="2">
        <f>'Moving Avg'!H2611</f>
        <v>6.6497450000000047</v>
      </c>
      <c r="J2611" s="17" t="str">
        <f>OBV!F2611</f>
        <v>BULLISH</v>
      </c>
      <c r="K2611" s="17" t="str">
        <f>OBV!G2611</f>
        <v>STRONG</v>
      </c>
      <c r="L2611" s="17" t="str">
        <f>OBV!H2611</f>
        <v>CONFIRMED BULLISH</v>
      </c>
      <c r="M2611" s="19">
        <f t="shared" si="400"/>
        <v>25</v>
      </c>
      <c r="N2611" s="19">
        <f t="shared" si="401"/>
        <v>45</v>
      </c>
      <c r="O2611" s="19">
        <f t="shared" si="402"/>
        <v>50</v>
      </c>
      <c r="P2611" s="19">
        <f t="shared" si="403"/>
        <v>100</v>
      </c>
      <c r="Q2611" s="20">
        <f t="shared" si="404"/>
        <v>47</v>
      </c>
      <c r="R2611" s="20">
        <f t="shared" si="405"/>
        <v>56.5</v>
      </c>
      <c r="S2611" s="20">
        <f t="shared" si="406"/>
        <v>68</v>
      </c>
      <c r="T2611" s="20">
        <f t="shared" si="407"/>
        <v>55</v>
      </c>
      <c r="U2611" s="19">
        <f t="shared" si="408"/>
        <v>57.166666666666664</v>
      </c>
      <c r="V2611" s="19">
        <f t="shared" si="409"/>
        <v>56.625</v>
      </c>
    </row>
    <row r="2612" spans="1:22" ht="13.5" x14ac:dyDescent="0.25">
      <c r="A2612" s="3">
        <f>RSI!A2612</f>
        <v>45810</v>
      </c>
      <c r="B2612" s="2">
        <f>RSI!B2612</f>
        <v>9.4315999999999995</v>
      </c>
      <c r="C2612" s="2">
        <f>RSI!I2612</f>
        <v>61.163339742606361</v>
      </c>
      <c r="D2612" s="2">
        <f>MACD!E2612</f>
        <v>1.0139928325065384E-2</v>
      </c>
      <c r="E2612" s="2">
        <f>MACD!F2612</f>
        <v>1.9605998070150069E-2</v>
      </c>
      <c r="F2612" s="2">
        <f>'Moving Avg'!D2612</f>
        <v>9.4277999999999995</v>
      </c>
      <c r="G2612" s="2">
        <f>'Moving Avg'!F2612</f>
        <v>9.2471400000000017</v>
      </c>
      <c r="H2612" s="2">
        <f>'Moving Avg'!G2612</f>
        <v>8.7484260000000003</v>
      </c>
      <c r="I2612" s="2">
        <f>'Moving Avg'!H2612</f>
        <v>6.6707840000000047</v>
      </c>
      <c r="J2612" s="17" t="str">
        <f>OBV!F2612</f>
        <v>BEARISH</v>
      </c>
      <c r="K2612" s="17" t="str">
        <f>OBV!G2612</f>
        <v>NEUTRAL</v>
      </c>
      <c r="L2612" s="17" t="str">
        <f>OBV!H2612</f>
        <v>BEARISH DIVERGENCE</v>
      </c>
      <c r="M2612" s="19">
        <f t="shared" si="400"/>
        <v>25</v>
      </c>
      <c r="N2612" s="19">
        <f t="shared" si="401"/>
        <v>45</v>
      </c>
      <c r="O2612" s="19">
        <f t="shared" si="402"/>
        <v>50</v>
      </c>
      <c r="P2612" s="19">
        <f t="shared" si="403"/>
        <v>16.5</v>
      </c>
      <c r="Q2612" s="20">
        <f t="shared" si="404"/>
        <v>34.475000000000001</v>
      </c>
      <c r="R2612" s="20">
        <f t="shared" si="405"/>
        <v>35.625</v>
      </c>
      <c r="S2612" s="20">
        <f t="shared" si="406"/>
        <v>30.425000000000001</v>
      </c>
      <c r="T2612" s="20">
        <f t="shared" si="407"/>
        <v>34.125</v>
      </c>
      <c r="U2612" s="19">
        <f t="shared" si="408"/>
        <v>33.508333333333333</v>
      </c>
      <c r="V2612" s="19">
        <f t="shared" si="409"/>
        <v>33.662499999999994</v>
      </c>
    </row>
    <row r="2613" spans="1:22" ht="13.5" x14ac:dyDescent="0.25">
      <c r="A2613" s="3">
        <f>RSI!A2613</f>
        <v>45811</v>
      </c>
      <c r="B2613" s="2">
        <f>RSI!B2613</f>
        <v>9.5274999999999999</v>
      </c>
      <c r="C2613" s="2">
        <f>RSI!I2613</f>
        <v>63.701810454380777</v>
      </c>
      <c r="D2613" s="2">
        <f>MACD!E2613</f>
        <v>3.9570076563020251E-3</v>
      </c>
      <c r="E2613" s="2">
        <f>MACD!F2613</f>
        <v>1.6476199987380459E-2</v>
      </c>
      <c r="F2613" s="2">
        <f>'Moving Avg'!D2613</f>
        <v>9.4929799999999993</v>
      </c>
      <c r="G2613" s="2">
        <f>'Moving Avg'!F2613</f>
        <v>9.2730200000000007</v>
      </c>
      <c r="H2613" s="2">
        <f>'Moving Avg'!G2613</f>
        <v>8.786191999999998</v>
      </c>
      <c r="I2613" s="2">
        <f>'Moving Avg'!H2613</f>
        <v>6.6923505000000043</v>
      </c>
      <c r="J2613" s="17" t="str">
        <f>OBV!F2613</f>
        <v>BULLISH</v>
      </c>
      <c r="K2613" s="17" t="str">
        <f>OBV!G2613</f>
        <v>NEUTRAL</v>
      </c>
      <c r="L2613" s="17" t="str">
        <f>OBV!H2613</f>
        <v>CONFIRMED BULLISH</v>
      </c>
      <c r="M2613" s="19">
        <f t="shared" si="400"/>
        <v>25</v>
      </c>
      <c r="N2613" s="19">
        <f t="shared" si="401"/>
        <v>45</v>
      </c>
      <c r="O2613" s="19">
        <f t="shared" si="402"/>
        <v>50</v>
      </c>
      <c r="P2613" s="19">
        <f t="shared" si="403"/>
        <v>83.5</v>
      </c>
      <c r="Q2613" s="20">
        <f t="shared" si="404"/>
        <v>44.524999999999999</v>
      </c>
      <c r="R2613" s="20">
        <f t="shared" si="405"/>
        <v>52.375</v>
      </c>
      <c r="S2613" s="20">
        <f t="shared" si="406"/>
        <v>60.575000000000003</v>
      </c>
      <c r="T2613" s="20">
        <f t="shared" si="407"/>
        <v>50.875</v>
      </c>
      <c r="U2613" s="19">
        <f t="shared" si="408"/>
        <v>52.491666666666674</v>
      </c>
      <c r="V2613" s="19">
        <f t="shared" si="409"/>
        <v>52.087500000000006</v>
      </c>
    </row>
    <row r="2614" spans="1:22" ht="13.5" x14ac:dyDescent="0.25">
      <c r="A2614" s="3">
        <f>RSI!A2614</f>
        <v>45812</v>
      </c>
      <c r="B2614" s="2">
        <f>RSI!B2614</f>
        <v>9.4700000000000006</v>
      </c>
      <c r="C2614" s="2">
        <f>RSI!I2614</f>
        <v>61.122148413991617</v>
      </c>
      <c r="D2614" s="2">
        <f>MACD!E2614</f>
        <v>7.0592157500648511E-4</v>
      </c>
      <c r="E2614" s="2">
        <f>MACD!F2614</f>
        <v>1.3322144304905664E-2</v>
      </c>
      <c r="F2614" s="2">
        <f>'Moving Avg'!D2614</f>
        <v>9.5370799999999996</v>
      </c>
      <c r="G2614" s="2">
        <f>'Moving Avg'!F2614</f>
        <v>9.296025000000002</v>
      </c>
      <c r="H2614" s="2">
        <f>'Moving Avg'!G2614</f>
        <v>8.8222319999999996</v>
      </c>
      <c r="I2614" s="2">
        <f>'Moving Avg'!H2614</f>
        <v>6.7131020000000037</v>
      </c>
      <c r="J2614" s="17" t="str">
        <f>OBV!F2614</f>
        <v>BEARISH</v>
      </c>
      <c r="K2614" s="17" t="str">
        <f>OBV!G2614</f>
        <v>NEUTRAL</v>
      </c>
      <c r="L2614" s="17" t="str">
        <f>OBV!H2614</f>
        <v>BEARISH DIVERGENCE</v>
      </c>
      <c r="M2614" s="19">
        <f t="shared" si="400"/>
        <v>25</v>
      </c>
      <c r="N2614" s="19">
        <f t="shared" si="401"/>
        <v>45</v>
      </c>
      <c r="O2614" s="19">
        <f t="shared" si="402"/>
        <v>50</v>
      </c>
      <c r="P2614" s="19">
        <f t="shared" si="403"/>
        <v>16.5</v>
      </c>
      <c r="Q2614" s="20">
        <f t="shared" si="404"/>
        <v>34.475000000000001</v>
      </c>
      <c r="R2614" s="20">
        <f t="shared" si="405"/>
        <v>35.625</v>
      </c>
      <c r="S2614" s="20">
        <f t="shared" si="406"/>
        <v>30.425000000000001</v>
      </c>
      <c r="T2614" s="20">
        <f t="shared" si="407"/>
        <v>34.125</v>
      </c>
      <c r="U2614" s="19">
        <f t="shared" si="408"/>
        <v>33.508333333333333</v>
      </c>
      <c r="V2614" s="19">
        <f t="shared" si="409"/>
        <v>33.662499999999994</v>
      </c>
    </row>
    <row r="2615" spans="1:22" ht="13.5" x14ac:dyDescent="0.25">
      <c r="A2615" s="3">
        <f>RSI!A2615</f>
        <v>45813</v>
      </c>
      <c r="B2615" s="2">
        <f>RSI!B2615</f>
        <v>9.3933</v>
      </c>
      <c r="C2615" s="2">
        <f>RSI!I2615</f>
        <v>57.761948800886884</v>
      </c>
      <c r="D2615" s="2">
        <f>MACD!E2615</f>
        <v>-2.0256677737405582E-2</v>
      </c>
      <c r="E2615" s="2">
        <f>MACD!F2615</f>
        <v>6.6063798964434159E-3</v>
      </c>
      <c r="F2615" s="2">
        <f>'Moving Avg'!D2615</f>
        <v>9.4718999999999998</v>
      </c>
      <c r="G2615" s="2">
        <f>'Moving Avg'!F2615</f>
        <v>9.2998600000000025</v>
      </c>
      <c r="H2615" s="2">
        <f>'Moving Avg'!G2615</f>
        <v>8.8569300000000002</v>
      </c>
      <c r="I2615" s="2">
        <f>'Moving Avg'!H2615</f>
        <v>6.7339495000000031</v>
      </c>
      <c r="J2615" s="17" t="str">
        <f>OBV!F2615</f>
        <v>BEARISH</v>
      </c>
      <c r="K2615" s="17" t="str">
        <f>OBV!G2615</f>
        <v>NEUTRAL</v>
      </c>
      <c r="L2615" s="17" t="str">
        <f>OBV!H2615</f>
        <v>CONFIRMED BEARISH</v>
      </c>
      <c r="M2615" s="19">
        <f t="shared" si="400"/>
        <v>25</v>
      </c>
      <c r="N2615" s="19">
        <f t="shared" si="401"/>
        <v>100</v>
      </c>
      <c r="O2615" s="19">
        <f t="shared" si="402"/>
        <v>50</v>
      </c>
      <c r="P2615" s="19">
        <f t="shared" si="403"/>
        <v>16.5</v>
      </c>
      <c r="Q2615" s="20">
        <f t="shared" si="404"/>
        <v>53.725000000000001</v>
      </c>
      <c r="R2615" s="20">
        <f t="shared" si="405"/>
        <v>46.625</v>
      </c>
      <c r="S2615" s="20">
        <f t="shared" si="406"/>
        <v>38.674999999999997</v>
      </c>
      <c r="T2615" s="20">
        <f t="shared" si="407"/>
        <v>47.875</v>
      </c>
      <c r="U2615" s="19">
        <f t="shared" si="408"/>
        <v>46.341666666666661</v>
      </c>
      <c r="V2615" s="19">
        <f t="shared" si="409"/>
        <v>46.724999999999994</v>
      </c>
    </row>
    <row r="2616" spans="1:22" ht="13.5" x14ac:dyDescent="0.25">
      <c r="A2616" s="3">
        <f>RSI!A2616</f>
        <v>45817</v>
      </c>
      <c r="B2616" s="2">
        <f>RSI!B2616</f>
        <v>9.4221000000000004</v>
      </c>
      <c r="C2616" s="2">
        <f>RSI!I2616</f>
        <v>58.680499922802824</v>
      </c>
      <c r="D2616" s="2">
        <f>MACD!E2616</f>
        <v>-4.1313338990862647E-2</v>
      </c>
      <c r="E2616" s="2">
        <f>MACD!F2616</f>
        <v>-2.977563881017796E-3</v>
      </c>
      <c r="F2616" s="2">
        <f>'Moving Avg'!D2616</f>
        <v>9.4489000000000001</v>
      </c>
      <c r="G2616" s="2">
        <f>'Moving Avg'!F2616</f>
        <v>9.3089700000000022</v>
      </c>
      <c r="H2616" s="2">
        <f>'Moving Avg'!G2616</f>
        <v>8.8958459999999988</v>
      </c>
      <c r="I2616" s="2">
        <f>'Moving Avg'!H2616</f>
        <v>6.7551805000000034</v>
      </c>
      <c r="J2616" s="17" t="str">
        <f>OBV!F2616</f>
        <v>BEARISH</v>
      </c>
      <c r="K2616" s="17" t="str">
        <f>OBV!G2616</f>
        <v>NEUTRAL</v>
      </c>
      <c r="L2616" s="17" t="str">
        <f>OBV!H2616</f>
        <v>CONFIRMED BEARISH</v>
      </c>
      <c r="M2616" s="19">
        <f t="shared" si="400"/>
        <v>25</v>
      </c>
      <c r="N2616" s="19">
        <f t="shared" si="401"/>
        <v>100</v>
      </c>
      <c r="O2616" s="19">
        <f t="shared" si="402"/>
        <v>50</v>
      </c>
      <c r="P2616" s="19">
        <f t="shared" si="403"/>
        <v>16.5</v>
      </c>
      <c r="Q2616" s="20">
        <f t="shared" si="404"/>
        <v>53.725000000000001</v>
      </c>
      <c r="R2616" s="20">
        <f t="shared" si="405"/>
        <v>46.625</v>
      </c>
      <c r="S2616" s="20">
        <f t="shared" si="406"/>
        <v>38.674999999999997</v>
      </c>
      <c r="T2616" s="20">
        <f t="shared" si="407"/>
        <v>47.875</v>
      </c>
      <c r="U2616" s="19">
        <f t="shared" si="408"/>
        <v>46.341666666666661</v>
      </c>
      <c r="V2616" s="19">
        <f t="shared" si="409"/>
        <v>46.724999999999994</v>
      </c>
    </row>
    <row r="2617" spans="1:22" ht="13.5" x14ac:dyDescent="0.25">
      <c r="A2617" s="3">
        <f>RSI!A2617</f>
        <v>45818</v>
      </c>
      <c r="B2617" s="2">
        <f>RSI!B2617</f>
        <v>9.4412000000000003</v>
      </c>
      <c r="C2617" s="2">
        <f>RSI!I2617</f>
        <v>59.312455431863654</v>
      </c>
      <c r="D2617" s="2">
        <f>MACD!E2617</f>
        <v>-5.2967266309202898E-2</v>
      </c>
      <c r="E2617" s="2">
        <f>MACD!F2617</f>
        <v>-1.2975504366654816E-2</v>
      </c>
      <c r="F2617" s="2">
        <f>'Moving Avg'!D2617</f>
        <v>9.4508200000000002</v>
      </c>
      <c r="G2617" s="2">
        <f>'Moving Avg'!F2617</f>
        <v>9.3257400000000015</v>
      </c>
      <c r="H2617" s="2">
        <f>'Moving Avg'!G2617</f>
        <v>8.9313100000000016</v>
      </c>
      <c r="I2617" s="2">
        <f>'Moving Avg'!H2617</f>
        <v>6.7758360000000035</v>
      </c>
      <c r="J2617" s="17" t="str">
        <f>OBV!F2617</f>
        <v>BEARISH</v>
      </c>
      <c r="K2617" s="17" t="str">
        <f>OBV!G2617</f>
        <v>NEUTRAL</v>
      </c>
      <c r="L2617" s="17" t="str">
        <f>OBV!H2617</f>
        <v>BEARISH DIVERGENCE</v>
      </c>
      <c r="M2617" s="19">
        <f t="shared" si="400"/>
        <v>25</v>
      </c>
      <c r="N2617" s="19">
        <f t="shared" si="401"/>
        <v>100</v>
      </c>
      <c r="O2617" s="19">
        <f t="shared" si="402"/>
        <v>50</v>
      </c>
      <c r="P2617" s="19">
        <f t="shared" si="403"/>
        <v>16.5</v>
      </c>
      <c r="Q2617" s="20">
        <f t="shared" si="404"/>
        <v>53.725000000000001</v>
      </c>
      <c r="R2617" s="20">
        <f t="shared" si="405"/>
        <v>46.625</v>
      </c>
      <c r="S2617" s="20">
        <f t="shared" si="406"/>
        <v>38.674999999999997</v>
      </c>
      <c r="T2617" s="20">
        <f t="shared" si="407"/>
        <v>47.875</v>
      </c>
      <c r="U2617" s="19">
        <f t="shared" si="408"/>
        <v>46.341666666666661</v>
      </c>
      <c r="V2617" s="19">
        <f t="shared" si="409"/>
        <v>46.724999999999994</v>
      </c>
    </row>
    <row r="2618" spans="1:22" ht="13.5" x14ac:dyDescent="0.25">
      <c r="A2618" s="3">
        <f>RSI!A2618</f>
        <v>45819</v>
      </c>
      <c r="B2618" s="2">
        <f>RSI!B2618</f>
        <v>9.3741000000000003</v>
      </c>
      <c r="C2618" s="2">
        <f>RSI!I2618</f>
        <v>56.068151589287588</v>
      </c>
      <c r="D2618" s="2">
        <f>MACD!E2618</f>
        <v>-6.0621855902667221E-2</v>
      </c>
      <c r="E2618" s="2">
        <f>MACD!F2618</f>
        <v>-2.2504774673857298E-2</v>
      </c>
      <c r="F2618" s="2">
        <f>'Moving Avg'!D2618</f>
        <v>9.42014</v>
      </c>
      <c r="G2618" s="2">
        <f>'Moving Avg'!F2618</f>
        <v>9.3439500000000013</v>
      </c>
      <c r="H2618" s="2">
        <f>'Moving Avg'!G2618</f>
        <v>8.9654319999999998</v>
      </c>
      <c r="I2618" s="2">
        <f>'Moving Avg'!H2618</f>
        <v>6.7961560000000034</v>
      </c>
      <c r="J2618" s="17" t="str">
        <f>OBV!F2618</f>
        <v>BEARISH</v>
      </c>
      <c r="K2618" s="17" t="str">
        <f>OBV!G2618</f>
        <v>NEUTRAL</v>
      </c>
      <c r="L2618" s="17" t="str">
        <f>OBV!H2618</f>
        <v>CONFIRMED BEARISH</v>
      </c>
      <c r="M2618" s="19">
        <f t="shared" si="400"/>
        <v>25</v>
      </c>
      <c r="N2618" s="19">
        <f t="shared" si="401"/>
        <v>100</v>
      </c>
      <c r="O2618" s="19">
        <f t="shared" si="402"/>
        <v>50</v>
      </c>
      <c r="P2618" s="19">
        <f t="shared" si="403"/>
        <v>16.5</v>
      </c>
      <c r="Q2618" s="20">
        <f t="shared" si="404"/>
        <v>53.725000000000001</v>
      </c>
      <c r="R2618" s="20">
        <f t="shared" si="405"/>
        <v>46.625</v>
      </c>
      <c r="S2618" s="20">
        <f t="shared" si="406"/>
        <v>38.674999999999997</v>
      </c>
      <c r="T2618" s="20">
        <f t="shared" si="407"/>
        <v>47.875</v>
      </c>
      <c r="U2618" s="19">
        <f t="shared" si="408"/>
        <v>46.341666666666661</v>
      </c>
      <c r="V2618" s="19">
        <f t="shared" si="409"/>
        <v>46.724999999999994</v>
      </c>
    </row>
    <row r="2619" spans="1:22" ht="13.5" x14ac:dyDescent="0.25">
      <c r="A2619" s="3">
        <f>RSI!A2619</f>
        <v>45820</v>
      </c>
      <c r="B2619" s="2">
        <f>RSI!B2619</f>
        <v>9.4412000000000003</v>
      </c>
      <c r="C2619" s="2">
        <f>RSI!I2619</f>
        <v>58.512045365640994</v>
      </c>
      <c r="D2619" s="2">
        <f>MACD!E2619</f>
        <v>-6.5495145687831879E-2</v>
      </c>
      <c r="E2619" s="2">
        <f>MACD!F2619</f>
        <v>-3.1102848876652215E-2</v>
      </c>
      <c r="F2619" s="2">
        <f>'Moving Avg'!D2619</f>
        <v>9.4143799999999995</v>
      </c>
      <c r="G2619" s="2">
        <f>'Moving Avg'!F2619</f>
        <v>9.3607200000000024</v>
      </c>
      <c r="H2619" s="2">
        <f>'Moving Avg'!G2619</f>
        <v>9.0010879999999993</v>
      </c>
      <c r="I2619" s="2">
        <f>'Moving Avg'!H2619</f>
        <v>6.8173865000000022</v>
      </c>
      <c r="J2619" s="17" t="str">
        <f>OBV!F2619</f>
        <v>BEARISH</v>
      </c>
      <c r="K2619" s="17" t="str">
        <f>OBV!G2619</f>
        <v>NEUTRAL</v>
      </c>
      <c r="L2619" s="17" t="str">
        <f>OBV!H2619</f>
        <v>CONFIRMED BEARISH</v>
      </c>
      <c r="M2619" s="19">
        <f t="shared" si="400"/>
        <v>25</v>
      </c>
      <c r="N2619" s="19">
        <f t="shared" si="401"/>
        <v>100</v>
      </c>
      <c r="O2619" s="19">
        <f t="shared" si="402"/>
        <v>50</v>
      </c>
      <c r="P2619" s="19">
        <f t="shared" si="403"/>
        <v>16.5</v>
      </c>
      <c r="Q2619" s="20">
        <f t="shared" si="404"/>
        <v>53.725000000000001</v>
      </c>
      <c r="R2619" s="20">
        <f t="shared" si="405"/>
        <v>46.625</v>
      </c>
      <c r="S2619" s="20">
        <f t="shared" si="406"/>
        <v>38.674999999999997</v>
      </c>
      <c r="T2619" s="20">
        <f t="shared" si="407"/>
        <v>47.875</v>
      </c>
      <c r="U2619" s="19">
        <f t="shared" si="408"/>
        <v>46.341666666666661</v>
      </c>
      <c r="V2619" s="19">
        <f t="shared" si="409"/>
        <v>46.724999999999994</v>
      </c>
    </row>
    <row r="2620" spans="1:22" ht="13.5" x14ac:dyDescent="0.25">
      <c r="A2620" s="3">
        <f>RSI!A2620</f>
        <v>45821</v>
      </c>
      <c r="B2620" s="2">
        <f>RSI!B2620</f>
        <v>9.3453999999999997</v>
      </c>
      <c r="C2620" s="2">
        <f>RSI!I2620</f>
        <v>53.901704656542456</v>
      </c>
      <c r="D2620" s="2">
        <f>MACD!E2620</f>
        <v>8.6063525794930484E-3</v>
      </c>
      <c r="E2620" s="2">
        <f>MACD!F2620</f>
        <v>-2.3161008585423165E-2</v>
      </c>
      <c r="F2620" s="2">
        <f>'Moving Avg'!D2620</f>
        <v>9.4047999999999998</v>
      </c>
      <c r="G2620" s="2">
        <f>'Moving Avg'!F2620</f>
        <v>9.3635950000000019</v>
      </c>
      <c r="H2620" s="2">
        <f>'Moving Avg'!G2620</f>
        <v>9.0375119999999995</v>
      </c>
      <c r="I2620" s="2">
        <f>'Moving Avg'!H2620</f>
        <v>6.8377545000000017</v>
      </c>
      <c r="J2620" s="17" t="str">
        <f>OBV!F2620</f>
        <v>BULLISH</v>
      </c>
      <c r="K2620" s="17" t="str">
        <f>OBV!G2620</f>
        <v>NEUTRAL</v>
      </c>
      <c r="L2620" s="17" t="str">
        <f>OBV!H2620</f>
        <v>BULLISH DIVERGENCE</v>
      </c>
      <c r="M2620" s="19">
        <f t="shared" si="400"/>
        <v>25</v>
      </c>
      <c r="N2620" s="19">
        <f t="shared" si="401"/>
        <v>0</v>
      </c>
      <c r="O2620" s="19">
        <f t="shared" si="402"/>
        <v>50</v>
      </c>
      <c r="P2620" s="19">
        <f t="shared" si="403"/>
        <v>66.5</v>
      </c>
      <c r="Q2620" s="20">
        <f t="shared" si="404"/>
        <v>26.225000000000001</v>
      </c>
      <c r="R2620" s="20">
        <f t="shared" si="405"/>
        <v>39.125</v>
      </c>
      <c r="S2620" s="20">
        <f t="shared" si="406"/>
        <v>46.174999999999997</v>
      </c>
      <c r="T2620" s="20">
        <f t="shared" si="407"/>
        <v>35.375</v>
      </c>
      <c r="U2620" s="19">
        <f t="shared" si="408"/>
        <v>37.174999999999997</v>
      </c>
      <c r="V2620" s="19">
        <f t="shared" si="409"/>
        <v>36.724999999999994</v>
      </c>
    </row>
    <row r="2621" spans="1:22" ht="13.5" x14ac:dyDescent="0.25">
      <c r="A2621" s="3">
        <f>RSI!A2621</f>
        <v>45824</v>
      </c>
      <c r="B2621" s="2">
        <f>RSI!B2621</f>
        <v>9.2974999999999994</v>
      </c>
      <c r="C2621" s="2">
        <f>RSI!I2621</f>
        <v>51.707893333787041</v>
      </c>
      <c r="D2621" s="2">
        <f>MACD!E2621</f>
        <v>4.6357596491732878E-2</v>
      </c>
      <c r="E2621" s="2">
        <f>MACD!F2621</f>
        <v>-9.2572875699919559E-3</v>
      </c>
      <c r="F2621" s="2">
        <f>'Moving Avg'!D2621</f>
        <v>9.37988</v>
      </c>
      <c r="G2621" s="2">
        <f>'Moving Avg'!F2621</f>
        <v>9.3631200000000003</v>
      </c>
      <c r="H2621" s="2">
        <f>'Moving Avg'!G2621</f>
        <v>9.0722099999999983</v>
      </c>
      <c r="I2621" s="2">
        <f>'Moving Avg'!H2621</f>
        <v>6.8577875000000033</v>
      </c>
      <c r="J2621" s="17" t="str">
        <f>OBV!F2621</f>
        <v>BULLISH</v>
      </c>
      <c r="K2621" s="17" t="str">
        <f>OBV!G2621</f>
        <v>NEUTRAL</v>
      </c>
      <c r="L2621" s="17" t="str">
        <f>OBV!H2621</f>
        <v>BULLISH DIVERGENCE</v>
      </c>
      <c r="M2621" s="19">
        <f t="shared" si="400"/>
        <v>25</v>
      </c>
      <c r="N2621" s="19">
        <f t="shared" si="401"/>
        <v>0</v>
      </c>
      <c r="O2621" s="19">
        <f t="shared" si="402"/>
        <v>50</v>
      </c>
      <c r="P2621" s="19">
        <f t="shared" si="403"/>
        <v>66.5</v>
      </c>
      <c r="Q2621" s="20">
        <f t="shared" si="404"/>
        <v>26.225000000000001</v>
      </c>
      <c r="R2621" s="20">
        <f t="shared" si="405"/>
        <v>39.125</v>
      </c>
      <c r="S2621" s="20">
        <f t="shared" si="406"/>
        <v>46.174999999999997</v>
      </c>
      <c r="T2621" s="20">
        <f t="shared" si="407"/>
        <v>35.375</v>
      </c>
      <c r="U2621" s="19">
        <f t="shared" si="408"/>
        <v>37.174999999999997</v>
      </c>
      <c r="V2621" s="19">
        <f t="shared" si="409"/>
        <v>36.724999999999994</v>
      </c>
    </row>
    <row r="2622" spans="1:22" ht="13.5" x14ac:dyDescent="0.25">
      <c r="A2622" s="3">
        <f>RSI!A2622</f>
        <v>45825</v>
      </c>
      <c r="B2622" s="2">
        <f>RSI!B2622</f>
        <v>9.3453999999999997</v>
      </c>
      <c r="C2622" s="2">
        <f>RSI!I2622</f>
        <v>53.735704052598955</v>
      </c>
      <c r="D2622" s="2">
        <f>MACD!E2622</f>
        <v>5.8358057146715936E-2</v>
      </c>
      <c r="E2622" s="2">
        <f>MACD!F2622</f>
        <v>4.2657813733496227E-3</v>
      </c>
      <c r="F2622" s="2">
        <f>'Moving Avg'!D2622</f>
        <v>9.3607199999999988</v>
      </c>
      <c r="G2622" s="2">
        <f>'Moving Avg'!F2622</f>
        <v>9.3655150000000003</v>
      </c>
      <c r="H2622" s="2">
        <f>'Moving Avg'!G2622</f>
        <v>9.1070999999999991</v>
      </c>
      <c r="I2622" s="2">
        <f>'Moving Avg'!H2622</f>
        <v>6.8783955000000025</v>
      </c>
      <c r="J2622" s="17" t="str">
        <f>OBV!F2622</f>
        <v>BULLISH</v>
      </c>
      <c r="K2622" s="17" t="str">
        <f>OBV!G2622</f>
        <v>NEUTRAL</v>
      </c>
      <c r="L2622" s="17" t="str">
        <f>OBV!H2622</f>
        <v>BULLISH DIVERGENCE</v>
      </c>
      <c r="M2622" s="19">
        <f t="shared" si="400"/>
        <v>25</v>
      </c>
      <c r="N2622" s="19">
        <f t="shared" si="401"/>
        <v>0</v>
      </c>
      <c r="O2622" s="19">
        <f t="shared" si="402"/>
        <v>50</v>
      </c>
      <c r="P2622" s="19">
        <f t="shared" si="403"/>
        <v>66.5</v>
      </c>
      <c r="Q2622" s="20">
        <f t="shared" si="404"/>
        <v>26.225000000000001</v>
      </c>
      <c r="R2622" s="20">
        <f t="shared" si="405"/>
        <v>39.125</v>
      </c>
      <c r="S2622" s="20">
        <f t="shared" si="406"/>
        <v>46.174999999999997</v>
      </c>
      <c r="T2622" s="20">
        <f t="shared" si="407"/>
        <v>35.375</v>
      </c>
      <c r="U2622" s="19">
        <f t="shared" si="408"/>
        <v>37.174999999999997</v>
      </c>
      <c r="V2622" s="19">
        <f t="shared" si="409"/>
        <v>36.724999999999994</v>
      </c>
    </row>
    <row r="2623" spans="1:22" ht="13.5" x14ac:dyDescent="0.25">
      <c r="A2623" s="3">
        <f>RSI!A2623</f>
        <v>45826</v>
      </c>
      <c r="B2623" s="2">
        <f>RSI!B2623</f>
        <v>9.4892000000000003</v>
      </c>
      <c r="C2623" s="2">
        <f>RSI!I2623</f>
        <v>59.265641294407857</v>
      </c>
      <c r="D2623" s="2">
        <f>MACD!E2623</f>
        <v>7.2179408860487015E-2</v>
      </c>
      <c r="E2623" s="2">
        <f>MACD!F2623</f>
        <v>1.7848506870777103E-2</v>
      </c>
      <c r="F2623" s="2">
        <f>'Moving Avg'!D2623</f>
        <v>9.3837399999999995</v>
      </c>
      <c r="G2623" s="2">
        <f>'Moving Avg'!F2623</f>
        <v>9.3751000000000033</v>
      </c>
      <c r="H2623" s="2">
        <f>'Moving Avg'!G2623</f>
        <v>9.1387319999999992</v>
      </c>
      <c r="I2623" s="2">
        <f>'Moving Avg'!H2623</f>
        <v>6.8991950000000024</v>
      </c>
      <c r="J2623" s="17" t="str">
        <f>OBV!F2623</f>
        <v>BULLISH</v>
      </c>
      <c r="K2623" s="17" t="str">
        <f>OBV!G2623</f>
        <v>NEUTRAL</v>
      </c>
      <c r="L2623" s="17" t="str">
        <f>OBV!H2623</f>
        <v>CONFIRMED BULLISH</v>
      </c>
      <c r="M2623" s="19">
        <f t="shared" si="400"/>
        <v>25</v>
      </c>
      <c r="N2623" s="19">
        <f t="shared" si="401"/>
        <v>0</v>
      </c>
      <c r="O2623" s="19">
        <f t="shared" si="402"/>
        <v>50</v>
      </c>
      <c r="P2623" s="19">
        <f t="shared" si="403"/>
        <v>83.5</v>
      </c>
      <c r="Q2623" s="20">
        <f t="shared" si="404"/>
        <v>28.774999999999999</v>
      </c>
      <c r="R2623" s="20">
        <f t="shared" si="405"/>
        <v>43.375</v>
      </c>
      <c r="S2623" s="20">
        <f t="shared" si="406"/>
        <v>53.825000000000003</v>
      </c>
      <c r="T2623" s="20">
        <f t="shared" si="407"/>
        <v>39.625</v>
      </c>
      <c r="U2623" s="19">
        <f t="shared" si="408"/>
        <v>41.991666666666667</v>
      </c>
      <c r="V2623" s="19">
        <f t="shared" si="409"/>
        <v>41.400000000000006</v>
      </c>
    </row>
    <row r="2624" spans="1:22" ht="13.5" x14ac:dyDescent="0.25">
      <c r="A2624" s="3">
        <f>RSI!A2624</f>
        <v>45827</v>
      </c>
      <c r="B2624" s="2">
        <f>RSI!B2624</f>
        <v>9.7384000000000004</v>
      </c>
      <c r="C2624" s="2">
        <f>RSI!I2624</f>
        <v>66.695086591269416</v>
      </c>
      <c r="D2624" s="2">
        <f>MACD!E2624</f>
        <v>5.5316599988248782E-2</v>
      </c>
      <c r="E2624" s="2">
        <f>MACD!F2624</f>
        <v>2.534212549427144E-2</v>
      </c>
      <c r="F2624" s="2">
        <f>'Moving Avg'!D2624</f>
        <v>9.4431799999999981</v>
      </c>
      <c r="G2624" s="2">
        <f>'Moving Avg'!F2624</f>
        <v>9.3971450000000036</v>
      </c>
      <c r="H2624" s="2">
        <f>'Moving Avg'!G2624</f>
        <v>9.1740059999999986</v>
      </c>
      <c r="I2624" s="2">
        <f>'Moving Avg'!H2624</f>
        <v>6.9212405000000023</v>
      </c>
      <c r="J2624" s="17" t="str">
        <f>OBV!F2624</f>
        <v>BULLISH</v>
      </c>
      <c r="K2624" s="17" t="str">
        <f>OBV!G2624</f>
        <v>NEUTRAL</v>
      </c>
      <c r="L2624" s="17" t="str">
        <f>OBV!H2624</f>
        <v>CONFIRMED BULLISH</v>
      </c>
      <c r="M2624" s="19">
        <f t="shared" si="400"/>
        <v>25</v>
      </c>
      <c r="N2624" s="19">
        <f t="shared" si="401"/>
        <v>0</v>
      </c>
      <c r="O2624" s="19">
        <f t="shared" si="402"/>
        <v>50</v>
      </c>
      <c r="P2624" s="19">
        <f t="shared" si="403"/>
        <v>83.5</v>
      </c>
      <c r="Q2624" s="20">
        <f t="shared" si="404"/>
        <v>28.774999999999999</v>
      </c>
      <c r="R2624" s="20">
        <f t="shared" si="405"/>
        <v>43.375</v>
      </c>
      <c r="S2624" s="20">
        <f t="shared" si="406"/>
        <v>53.825000000000003</v>
      </c>
      <c r="T2624" s="20">
        <f t="shared" si="407"/>
        <v>39.625</v>
      </c>
      <c r="U2624" s="19">
        <f t="shared" si="408"/>
        <v>41.991666666666667</v>
      </c>
      <c r="V2624" s="19">
        <f t="shared" si="409"/>
        <v>41.400000000000006</v>
      </c>
    </row>
    <row r="2625" spans="1:22" ht="13.5" x14ac:dyDescent="0.25">
      <c r="A2625" s="3">
        <f>RSI!A2625</f>
        <v>45828</v>
      </c>
      <c r="B2625" s="2">
        <f>RSI!B2625</f>
        <v>9.6808999999999994</v>
      </c>
      <c r="C2625" s="2">
        <f>RSI!I2625</f>
        <v>63.803447153685944</v>
      </c>
      <c r="D2625" s="2">
        <f>MACD!E2625</f>
        <v>3.0875178792186375E-2</v>
      </c>
      <c r="E2625" s="2">
        <f>MACD!F2625</f>
        <v>2.644873615385443E-2</v>
      </c>
      <c r="F2625" s="2">
        <f>'Moving Avg'!D2625</f>
        <v>9.5102799999999998</v>
      </c>
      <c r="G2625" s="2">
        <f>'Moving Avg'!F2625</f>
        <v>9.4235050000000022</v>
      </c>
      <c r="H2625" s="2">
        <f>'Moving Avg'!G2625</f>
        <v>9.2065959999999993</v>
      </c>
      <c r="I2625" s="2">
        <f>'Moving Avg'!H2625</f>
        <v>6.943046500000003</v>
      </c>
      <c r="J2625" s="17" t="str">
        <f>OBV!F2625</f>
        <v>BULLISH</v>
      </c>
      <c r="K2625" s="17" t="str">
        <f>OBV!G2625</f>
        <v>NEUTRAL</v>
      </c>
      <c r="L2625" s="17" t="str">
        <f>OBV!H2625</f>
        <v>CONFIRMED BULLISH</v>
      </c>
      <c r="M2625" s="19">
        <f t="shared" si="400"/>
        <v>25</v>
      </c>
      <c r="N2625" s="19">
        <f t="shared" si="401"/>
        <v>0</v>
      </c>
      <c r="O2625" s="19">
        <f t="shared" si="402"/>
        <v>50</v>
      </c>
      <c r="P2625" s="19">
        <f t="shared" si="403"/>
        <v>83.5</v>
      </c>
      <c r="Q2625" s="20">
        <f t="shared" si="404"/>
        <v>28.774999999999999</v>
      </c>
      <c r="R2625" s="20">
        <f t="shared" si="405"/>
        <v>43.375</v>
      </c>
      <c r="S2625" s="20">
        <f t="shared" si="406"/>
        <v>53.825000000000003</v>
      </c>
      <c r="T2625" s="20">
        <f t="shared" si="407"/>
        <v>39.625</v>
      </c>
      <c r="U2625" s="19">
        <f t="shared" si="408"/>
        <v>41.991666666666667</v>
      </c>
      <c r="V2625" s="19">
        <f t="shared" si="409"/>
        <v>41.400000000000006</v>
      </c>
    </row>
    <row r="2626" spans="1:22" ht="13.5" x14ac:dyDescent="0.25">
      <c r="A2626" s="3">
        <f>RSI!A2626</f>
        <v>45831</v>
      </c>
      <c r="B2626" s="2">
        <f>RSI!B2626</f>
        <v>9.5945999999999998</v>
      </c>
      <c r="C2626" s="2">
        <f>RSI!I2626</f>
        <v>59.625077223539456</v>
      </c>
      <c r="D2626" s="2">
        <f>MACD!E2626</f>
        <v>1.8919932227838387E-2</v>
      </c>
      <c r="E2626" s="2">
        <f>MACD!F2626</f>
        <v>2.494297536865122E-2</v>
      </c>
      <c r="F2626" s="2">
        <f>'Moving Avg'!D2626</f>
        <v>9.569700000000001</v>
      </c>
      <c r="G2626" s="2">
        <f>'Moving Avg'!F2626</f>
        <v>9.4455500000000026</v>
      </c>
      <c r="H2626" s="2">
        <f>'Moving Avg'!G2626</f>
        <v>9.2297919999999998</v>
      </c>
      <c r="I2626" s="2">
        <f>'Moving Avg'!H2626</f>
        <v>6.9639900000000008</v>
      </c>
      <c r="J2626" s="17" t="str">
        <f>OBV!F2626</f>
        <v>BULLISH</v>
      </c>
      <c r="K2626" s="17" t="str">
        <f>OBV!G2626</f>
        <v>NEUTRAL</v>
      </c>
      <c r="L2626" s="17" t="str">
        <f>OBV!H2626</f>
        <v>CONFIRMED BULLISH</v>
      </c>
      <c r="M2626" s="19">
        <f t="shared" ref="M2626:M2693" si="410">IF(C2626&lt;30,50, IF(C2626&gt;70, 0, 25))</f>
        <v>25</v>
      </c>
      <c r="N2626" s="19">
        <f t="shared" ref="N2626:N2693" si="411">IF(E2626-D2626&gt;0.02, 100, IF(E2626-D2626&lt;0,0,45))</f>
        <v>45</v>
      </c>
      <c r="O2626" s="19">
        <f t="shared" ref="O2626:O2693" si="412">IF(F2626-I2626&gt;10,100,IF(F2626-I2626&gt;5,75, IF(F2626-I2626&gt;0,50,0)))</f>
        <v>50</v>
      </c>
      <c r="P2626" s="19">
        <f t="shared" ref="P2626:P2693" si="413">IF(L2626="confirmed bullish", 34, IF(L2626="bullish divergence",17, 0))+IF(J2626="bullish",33,IF(J2626="bearish",0,16.5))+IF(K2626="strong",33,IF(K2626="weak",0,16.5))</f>
        <v>83.5</v>
      </c>
      <c r="Q2626" s="20">
        <f t="shared" si="404"/>
        <v>44.524999999999999</v>
      </c>
      <c r="R2626" s="20">
        <f t="shared" si="405"/>
        <v>52.375</v>
      </c>
      <c r="S2626" s="20">
        <f t="shared" si="406"/>
        <v>60.575000000000003</v>
      </c>
      <c r="T2626" s="20">
        <f t="shared" si="407"/>
        <v>50.875</v>
      </c>
      <c r="U2626" s="19">
        <f t="shared" si="408"/>
        <v>52.491666666666674</v>
      </c>
      <c r="V2626" s="19">
        <f t="shared" si="409"/>
        <v>52.087500000000006</v>
      </c>
    </row>
    <row r="2627" spans="1:22" ht="13.5" x14ac:dyDescent="0.25">
      <c r="A2627" s="3">
        <f>RSI!A2627</f>
        <v>45832</v>
      </c>
      <c r="B2627" s="2">
        <f>RSI!B2627</f>
        <v>9.5850000000000009</v>
      </c>
      <c r="C2627" s="2">
        <f>RSI!I2627</f>
        <v>59.160943678855133</v>
      </c>
      <c r="D2627" s="2">
        <f>MACD!E2627</f>
        <v>1.1021434979669564E-2</v>
      </c>
      <c r="E2627" s="2">
        <f>MACD!F2627</f>
        <v>2.2158667290854889E-2</v>
      </c>
      <c r="F2627" s="2">
        <f>'Moving Avg'!D2627</f>
        <v>9.6176200000000005</v>
      </c>
      <c r="G2627" s="2">
        <f>'Moving Avg'!F2627</f>
        <v>9.464240000000002</v>
      </c>
      <c r="H2627" s="2">
        <f>'Moving Avg'!G2627</f>
        <v>9.2451279999999993</v>
      </c>
      <c r="I2627" s="2">
        <f>'Moving Avg'!H2627</f>
        <v>6.9850770000000013</v>
      </c>
      <c r="J2627" s="17" t="str">
        <f>OBV!F2627</f>
        <v>BEARISH</v>
      </c>
      <c r="K2627" s="17" t="str">
        <f>OBV!G2627</f>
        <v>NEUTRAL</v>
      </c>
      <c r="L2627" s="17" t="str">
        <f>OBV!H2627</f>
        <v>BEARISH DIVERGENCE</v>
      </c>
      <c r="M2627" s="19">
        <f t="shared" si="410"/>
        <v>25</v>
      </c>
      <c r="N2627" s="19">
        <f t="shared" si="411"/>
        <v>45</v>
      </c>
      <c r="O2627" s="19">
        <f t="shared" si="412"/>
        <v>50</v>
      </c>
      <c r="P2627" s="19">
        <f t="shared" si="413"/>
        <v>16.5</v>
      </c>
      <c r="Q2627" s="20">
        <f t="shared" ref="Q2627:Q2690" si="414">0.35*M2627+N2627*0.35+O2627*0.15+P2627*0.15</f>
        <v>34.475000000000001</v>
      </c>
      <c r="R2627" s="20">
        <f t="shared" ref="R2627:R2690" si="415">M2627*0.2+N2627*0.2+O2627*0.35+P2627*0.25</f>
        <v>35.625</v>
      </c>
      <c r="S2627" s="20">
        <f t="shared" ref="S2627:S2690" si="416">M2627*0.15+N2627*0.15+O2627*0.25+P2627*0.45</f>
        <v>30.425000000000001</v>
      </c>
      <c r="T2627" s="20">
        <f t="shared" ref="T2627:T2690" si="417">0.25*SUM(M2627:P2627)</f>
        <v>34.125</v>
      </c>
      <c r="U2627" s="19">
        <f t="shared" ref="U2627:U2690" si="418">SUM(Q2627:S2627)/3</f>
        <v>33.508333333333333</v>
      </c>
      <c r="V2627" s="19">
        <f t="shared" ref="V2627:V2690" si="419">SUM(Q2627:T2627)/4</f>
        <v>33.662499999999994</v>
      </c>
    </row>
    <row r="2628" spans="1:22" ht="13.5" x14ac:dyDescent="0.25">
      <c r="A2628" s="3">
        <f>RSI!A2628</f>
        <v>45833</v>
      </c>
      <c r="B2628" s="2">
        <f>RSI!B2628</f>
        <v>9.6808999999999994</v>
      </c>
      <c r="C2628" s="2">
        <f>RSI!I2628</f>
        <v>62.316643194067531</v>
      </c>
      <c r="D2628" s="2">
        <f>MACD!E2628</f>
        <v>-1.4357973804274948E-2</v>
      </c>
      <c r="E2628" s="2">
        <f>MACD!F2628</f>
        <v>1.4855339071828922E-2</v>
      </c>
      <c r="F2628" s="2">
        <f>'Moving Avg'!D2628</f>
        <v>9.6559600000000003</v>
      </c>
      <c r="G2628" s="2">
        <f>'Moving Avg'!F2628</f>
        <v>9.4882050000000007</v>
      </c>
      <c r="H2628" s="2">
        <f>'Moving Avg'!G2628</f>
        <v>9.2623820000000006</v>
      </c>
      <c r="I2628" s="2">
        <f>'Moving Avg'!H2628</f>
        <v>7.0056850000000006</v>
      </c>
      <c r="J2628" s="17" t="str">
        <f>OBV!F2628</f>
        <v>BULLISH</v>
      </c>
      <c r="K2628" s="17" t="str">
        <f>OBV!G2628</f>
        <v>NEUTRAL</v>
      </c>
      <c r="L2628" s="17" t="str">
        <f>OBV!H2628</f>
        <v>CONFIRMED BULLISH</v>
      </c>
      <c r="M2628" s="19">
        <f t="shared" si="410"/>
        <v>25</v>
      </c>
      <c r="N2628" s="19">
        <f t="shared" si="411"/>
        <v>100</v>
      </c>
      <c r="O2628" s="19">
        <f t="shared" si="412"/>
        <v>50</v>
      </c>
      <c r="P2628" s="19">
        <f t="shared" si="413"/>
        <v>83.5</v>
      </c>
      <c r="Q2628" s="20">
        <f t="shared" si="414"/>
        <v>63.774999999999999</v>
      </c>
      <c r="R2628" s="20">
        <f t="shared" si="415"/>
        <v>63.375</v>
      </c>
      <c r="S2628" s="20">
        <f t="shared" si="416"/>
        <v>68.825000000000003</v>
      </c>
      <c r="T2628" s="20">
        <f t="shared" si="417"/>
        <v>64.625</v>
      </c>
      <c r="U2628" s="19">
        <f t="shared" si="418"/>
        <v>65.325000000000003</v>
      </c>
      <c r="V2628" s="19">
        <f t="shared" si="419"/>
        <v>65.150000000000006</v>
      </c>
    </row>
    <row r="2629" spans="1:22" ht="13.5" x14ac:dyDescent="0.25">
      <c r="A2629" s="3">
        <f>RSI!A2629</f>
        <v>45835</v>
      </c>
      <c r="B2629" s="2">
        <f>RSI!B2629</f>
        <v>9.6808999999999994</v>
      </c>
      <c r="C2629" s="2">
        <f>RSI!I2629</f>
        <v>62.316643194067531</v>
      </c>
      <c r="D2629" s="2">
        <f>MACD!E2629</f>
        <v>-2.7251721725550127E-2</v>
      </c>
      <c r="E2629" s="2">
        <f>MACD!F2629</f>
        <v>6.4339269123531119E-3</v>
      </c>
      <c r="F2629" s="2">
        <f>'Moving Avg'!D2629</f>
        <v>9.6444600000000005</v>
      </c>
      <c r="G2629" s="2">
        <f>'Moving Avg'!F2629</f>
        <v>9.5097750000000012</v>
      </c>
      <c r="H2629" s="2">
        <f>'Moving Avg'!G2629</f>
        <v>9.2788700000000013</v>
      </c>
      <c r="I2629" s="2">
        <f>'Moving Avg'!H2629</f>
        <v>7.0265805000000015</v>
      </c>
      <c r="J2629" s="17" t="str">
        <f>OBV!F2629</f>
        <v>BULLISH</v>
      </c>
      <c r="K2629" s="17" t="str">
        <f>OBV!G2629</f>
        <v>NEUTRAL</v>
      </c>
      <c r="L2629" s="17" t="str">
        <f>OBV!H2629</f>
        <v>BULLISH DIVERGENCE</v>
      </c>
      <c r="M2629" s="19">
        <f t="shared" si="410"/>
        <v>25</v>
      </c>
      <c r="N2629" s="19">
        <f t="shared" si="411"/>
        <v>100</v>
      </c>
      <c r="O2629" s="19">
        <f t="shared" si="412"/>
        <v>50</v>
      </c>
      <c r="P2629" s="19">
        <f t="shared" si="413"/>
        <v>66.5</v>
      </c>
      <c r="Q2629" s="20">
        <f t="shared" si="414"/>
        <v>61.225000000000001</v>
      </c>
      <c r="R2629" s="20">
        <f t="shared" si="415"/>
        <v>59.125</v>
      </c>
      <c r="S2629" s="20">
        <f t="shared" si="416"/>
        <v>61.174999999999997</v>
      </c>
      <c r="T2629" s="20">
        <f t="shared" si="417"/>
        <v>60.375</v>
      </c>
      <c r="U2629" s="19">
        <f t="shared" si="418"/>
        <v>60.508333333333326</v>
      </c>
      <c r="V2629" s="19">
        <f t="shared" si="419"/>
        <v>60.474999999999994</v>
      </c>
    </row>
    <row r="2630" spans="1:22" ht="13.5" x14ac:dyDescent="0.25">
      <c r="A2630" s="3">
        <f>RSI!A2630</f>
        <v>45838</v>
      </c>
      <c r="B2630" s="2">
        <f>RSI!B2630</f>
        <v>9.5850000000000009</v>
      </c>
      <c r="C2630" s="2">
        <f>RSI!I2630</f>
        <v>57.19133975989098</v>
      </c>
      <c r="D2630" s="2">
        <f>MACD!E2630</f>
        <v>-4.740948181514959E-2</v>
      </c>
      <c r="E2630" s="2">
        <f>MACD!F2630</f>
        <v>-4.3347548331474292E-3</v>
      </c>
      <c r="F2630" s="2">
        <f>'Moving Avg'!D2630</f>
        <v>9.6252800000000001</v>
      </c>
      <c r="G2630" s="2">
        <f>'Moving Avg'!F2630</f>
        <v>9.5030650000000012</v>
      </c>
      <c r="H2630" s="2">
        <f>'Moving Avg'!G2630</f>
        <v>9.2884539999999998</v>
      </c>
      <c r="I2630" s="2">
        <f>'Moving Avg'!H2630</f>
        <v>7.0469485000000009</v>
      </c>
      <c r="J2630" s="17" t="str">
        <f>OBV!F2630</f>
        <v>BULLISH</v>
      </c>
      <c r="K2630" s="17" t="str">
        <f>OBV!G2630</f>
        <v>NEUTRAL</v>
      </c>
      <c r="L2630" s="17" t="str">
        <f>OBV!H2630</f>
        <v>BULLISH DIVERGENCE</v>
      </c>
      <c r="M2630" s="19">
        <f t="shared" si="410"/>
        <v>25</v>
      </c>
      <c r="N2630" s="19">
        <f t="shared" si="411"/>
        <v>100</v>
      </c>
      <c r="O2630" s="19">
        <f t="shared" si="412"/>
        <v>50</v>
      </c>
      <c r="P2630" s="19">
        <f t="shared" si="413"/>
        <v>66.5</v>
      </c>
      <c r="Q2630" s="20">
        <f t="shared" si="414"/>
        <v>61.225000000000001</v>
      </c>
      <c r="R2630" s="20">
        <f t="shared" si="415"/>
        <v>59.125</v>
      </c>
      <c r="S2630" s="20">
        <f t="shared" si="416"/>
        <v>61.174999999999997</v>
      </c>
      <c r="T2630" s="20">
        <f t="shared" si="417"/>
        <v>60.375</v>
      </c>
      <c r="U2630" s="19">
        <f t="shared" si="418"/>
        <v>60.508333333333326</v>
      </c>
      <c r="V2630" s="19">
        <f t="shared" si="419"/>
        <v>60.474999999999994</v>
      </c>
    </row>
    <row r="2631" spans="1:22" ht="13.5" x14ac:dyDescent="0.25">
      <c r="A2631" s="3">
        <f>RSI!A2631</f>
        <v>45839</v>
      </c>
      <c r="B2631" s="2">
        <f>RSI!B2631</f>
        <v>9.5850000000000009</v>
      </c>
      <c r="C2631" s="2">
        <f>RSI!I2631</f>
        <v>57.19133975989098</v>
      </c>
      <c r="D2631" s="2">
        <f>MACD!E2631</f>
        <v>-7.2762034799135122E-2</v>
      </c>
      <c r="E2631" s="2">
        <f>MACD!F2631</f>
        <v>-1.802021082634497E-2</v>
      </c>
      <c r="F2631" s="2">
        <f>'Moving Avg'!D2631</f>
        <v>9.6233600000000017</v>
      </c>
      <c r="G2631" s="2">
        <f>'Moving Avg'!F2631</f>
        <v>9.5054600000000011</v>
      </c>
      <c r="H2631" s="2">
        <f>'Moving Avg'!G2631</f>
        <v>9.2942039999999988</v>
      </c>
      <c r="I2631" s="2">
        <f>'Moving Avg'!H2631</f>
        <v>7.0674125000000023</v>
      </c>
      <c r="J2631" s="17" t="str">
        <f>OBV!F2631</f>
        <v>BULLISH</v>
      </c>
      <c r="K2631" s="17" t="str">
        <f>OBV!G2631</f>
        <v>NEUTRAL</v>
      </c>
      <c r="L2631" s="17" t="str">
        <f>OBV!H2631</f>
        <v>BULLISH DIVERGENCE</v>
      </c>
      <c r="M2631" s="19">
        <f t="shared" si="410"/>
        <v>25</v>
      </c>
      <c r="N2631" s="19">
        <f t="shared" si="411"/>
        <v>100</v>
      </c>
      <c r="O2631" s="19">
        <f t="shared" si="412"/>
        <v>50</v>
      </c>
      <c r="P2631" s="19">
        <f t="shared" si="413"/>
        <v>66.5</v>
      </c>
      <c r="Q2631" s="20">
        <f t="shared" si="414"/>
        <v>61.225000000000001</v>
      </c>
      <c r="R2631" s="20">
        <f t="shared" si="415"/>
        <v>59.125</v>
      </c>
      <c r="S2631" s="20">
        <f t="shared" si="416"/>
        <v>61.174999999999997</v>
      </c>
      <c r="T2631" s="20">
        <f t="shared" si="417"/>
        <v>60.375</v>
      </c>
      <c r="U2631" s="19">
        <f t="shared" si="418"/>
        <v>60.508333333333326</v>
      </c>
      <c r="V2631" s="19">
        <f t="shared" si="419"/>
        <v>60.474999999999994</v>
      </c>
    </row>
    <row r="2632" spans="1:22" ht="13.5" x14ac:dyDescent="0.25">
      <c r="A2632" s="3">
        <f>RSI!A2632</f>
        <v>45840</v>
      </c>
      <c r="B2632" s="2">
        <f>RSI!B2632</f>
        <v>9.5850000000000009</v>
      </c>
      <c r="C2632" s="2">
        <f>RSI!I2632</f>
        <v>57.19133975989098</v>
      </c>
      <c r="D2632" s="2">
        <f>MACD!E2632</f>
        <v>-8.7703071640728325E-2</v>
      </c>
      <c r="E2632" s="2">
        <f>MACD!F2632</f>
        <v>-3.1956782989221645E-2</v>
      </c>
      <c r="F2632" s="2">
        <f>'Moving Avg'!D2632</f>
        <v>9.6233600000000017</v>
      </c>
      <c r="G2632" s="2">
        <f>'Moving Avg'!F2632</f>
        <v>9.5131300000000003</v>
      </c>
      <c r="H2632" s="2">
        <f>'Moving Avg'!G2632</f>
        <v>9.3043639999999996</v>
      </c>
      <c r="I2632" s="2">
        <f>'Moving Avg'!H2632</f>
        <v>7.0878765000000019</v>
      </c>
      <c r="J2632" s="17" t="str">
        <f>OBV!F2632</f>
        <v>BULLISH</v>
      </c>
      <c r="K2632" s="17" t="str">
        <f>OBV!G2632</f>
        <v>NEUTRAL</v>
      </c>
      <c r="L2632" s="17" t="str">
        <f>OBV!H2632</f>
        <v>NEUTRAL</v>
      </c>
      <c r="M2632" s="19">
        <f t="shared" si="410"/>
        <v>25</v>
      </c>
      <c r="N2632" s="19">
        <f t="shared" si="411"/>
        <v>100</v>
      </c>
      <c r="O2632" s="19">
        <f t="shared" si="412"/>
        <v>50</v>
      </c>
      <c r="P2632" s="19">
        <f t="shared" si="413"/>
        <v>49.5</v>
      </c>
      <c r="Q2632" s="20">
        <f t="shared" si="414"/>
        <v>58.674999999999997</v>
      </c>
      <c r="R2632" s="20">
        <f t="shared" si="415"/>
        <v>54.875</v>
      </c>
      <c r="S2632" s="20">
        <f t="shared" si="416"/>
        <v>53.525000000000006</v>
      </c>
      <c r="T2632" s="20">
        <f t="shared" si="417"/>
        <v>56.125</v>
      </c>
      <c r="U2632" s="19">
        <f t="shared" si="418"/>
        <v>55.691666666666663</v>
      </c>
      <c r="V2632" s="19">
        <f t="shared" si="419"/>
        <v>55.8</v>
      </c>
    </row>
    <row r="2633" spans="1:22" ht="13.5" x14ac:dyDescent="0.25">
      <c r="A2633" s="3">
        <f>RSI!A2633</f>
        <v>45841</v>
      </c>
      <c r="B2633" s="2">
        <f>RSI!B2633</f>
        <v>9.6808999999999994</v>
      </c>
      <c r="C2633" s="2">
        <f>RSI!I2633</f>
        <v>61.179151140943191</v>
      </c>
      <c r="D2633" s="2">
        <f>MACD!E2633</f>
        <v>-8.6120658093364E-2</v>
      </c>
      <c r="E2633" s="2">
        <f>MACD!F2633</f>
        <v>-4.2789558010050119E-2</v>
      </c>
      <c r="F2633" s="2">
        <f>'Moving Avg'!D2633</f>
        <v>9.6233600000000017</v>
      </c>
      <c r="G2633" s="2">
        <f>'Moving Avg'!F2633</f>
        <v>9.520800000000003</v>
      </c>
      <c r="H2633" s="2">
        <f>'Moving Avg'!G2633</f>
        <v>9.3177839999999996</v>
      </c>
      <c r="I2633" s="2">
        <f>'Moving Avg'!H2633</f>
        <v>7.108868000000002</v>
      </c>
      <c r="J2633" s="17" t="str">
        <f>OBV!F2633</f>
        <v>BEARISH</v>
      </c>
      <c r="K2633" s="17" t="str">
        <f>OBV!G2633</f>
        <v>NEUTRAL</v>
      </c>
      <c r="L2633" s="17" t="str">
        <f>OBV!H2633</f>
        <v>NEUTRAL</v>
      </c>
      <c r="M2633" s="19">
        <f t="shared" si="410"/>
        <v>25</v>
      </c>
      <c r="N2633" s="19">
        <f t="shared" si="411"/>
        <v>100</v>
      </c>
      <c r="O2633" s="19">
        <f t="shared" si="412"/>
        <v>50</v>
      </c>
      <c r="P2633" s="19">
        <f t="shared" si="413"/>
        <v>16.5</v>
      </c>
      <c r="Q2633" s="20">
        <f t="shared" si="414"/>
        <v>53.725000000000001</v>
      </c>
      <c r="R2633" s="20">
        <f t="shared" si="415"/>
        <v>46.625</v>
      </c>
      <c r="S2633" s="20">
        <f t="shared" si="416"/>
        <v>38.674999999999997</v>
      </c>
      <c r="T2633" s="20">
        <f t="shared" si="417"/>
        <v>47.875</v>
      </c>
      <c r="U2633" s="19">
        <f t="shared" si="418"/>
        <v>46.341666666666661</v>
      </c>
      <c r="V2633" s="19">
        <f t="shared" si="419"/>
        <v>46.724999999999994</v>
      </c>
    </row>
    <row r="2634" spans="1:22" ht="13.5" x14ac:dyDescent="0.25">
      <c r="A2634" s="3">
        <f>RSI!A2634</f>
        <v>45842</v>
      </c>
      <c r="B2634" s="2">
        <f>RSI!B2634</f>
        <v>9.7287999999999997</v>
      </c>
      <c r="C2634" s="2">
        <f>RSI!I2634</f>
        <v>63.031555276763939</v>
      </c>
      <c r="D2634" s="2">
        <f>MACD!E2634</f>
        <v>-5.1293745392797518E-2</v>
      </c>
      <c r="E2634" s="2">
        <f>MACD!F2634</f>
        <v>-4.4490395486599603E-2</v>
      </c>
      <c r="F2634" s="2">
        <f>'Moving Avg'!D2634</f>
        <v>9.6329400000000014</v>
      </c>
      <c r="G2634" s="2">
        <f>'Moving Avg'!F2634</f>
        <v>9.5337400000000017</v>
      </c>
      <c r="H2634" s="2">
        <f>'Moving Avg'!G2634</f>
        <v>9.3340779999999999</v>
      </c>
      <c r="I2634" s="2">
        <f>'Moving Avg'!H2634</f>
        <v>7.1305780000000016</v>
      </c>
      <c r="J2634" s="17" t="str">
        <f>OBV!F2634</f>
        <v>BULLISH</v>
      </c>
      <c r="K2634" s="17" t="str">
        <f>OBV!G2634</f>
        <v>NEUTRAL</v>
      </c>
      <c r="L2634" s="17" t="str">
        <f>OBV!H2634</f>
        <v>CONFIRMED BULLISH</v>
      </c>
      <c r="M2634" s="19">
        <f t="shared" si="410"/>
        <v>25</v>
      </c>
      <c r="N2634" s="19">
        <f t="shared" si="411"/>
        <v>45</v>
      </c>
      <c r="O2634" s="19">
        <f t="shared" si="412"/>
        <v>50</v>
      </c>
      <c r="P2634" s="19">
        <f t="shared" si="413"/>
        <v>83.5</v>
      </c>
      <c r="Q2634" s="20">
        <f t="shared" si="414"/>
        <v>44.524999999999999</v>
      </c>
      <c r="R2634" s="20">
        <f t="shared" si="415"/>
        <v>52.375</v>
      </c>
      <c r="S2634" s="20">
        <f t="shared" si="416"/>
        <v>60.575000000000003</v>
      </c>
      <c r="T2634" s="20">
        <f t="shared" si="417"/>
        <v>50.875</v>
      </c>
      <c r="U2634" s="19">
        <f t="shared" si="418"/>
        <v>52.491666666666674</v>
      </c>
      <c r="V2634" s="19">
        <f t="shared" si="419"/>
        <v>52.087500000000006</v>
      </c>
    </row>
    <row r="2635" spans="1:22" ht="13.5" x14ac:dyDescent="0.25">
      <c r="A2635" s="3">
        <f>RSI!A2635</f>
        <v>45845</v>
      </c>
      <c r="B2635" s="2">
        <f>RSI!B2635</f>
        <v>9.8726000000000003</v>
      </c>
      <c r="C2635" s="2">
        <f>RSI!I2635</f>
        <v>67.972419327167501</v>
      </c>
      <c r="D2635" s="2">
        <f>MACD!E2635</f>
        <v>-4.2811762560242883E-2</v>
      </c>
      <c r="E2635" s="2">
        <f>MACD!F2635</f>
        <v>-4.4154668901328263E-2</v>
      </c>
      <c r="F2635" s="2">
        <f>'Moving Avg'!D2635</f>
        <v>9.6904599999999999</v>
      </c>
      <c r="G2635" s="2">
        <f>'Moving Avg'!F2635</f>
        <v>9.5577050000000021</v>
      </c>
      <c r="H2635" s="2">
        <f>'Moving Avg'!G2635</f>
        <v>9.3513319999999993</v>
      </c>
      <c r="I2635" s="2">
        <f>'Moving Avg'!H2635</f>
        <v>7.1531030000000024</v>
      </c>
      <c r="J2635" s="17" t="str">
        <f>OBV!F2635</f>
        <v>BULLISH</v>
      </c>
      <c r="K2635" s="17" t="str">
        <f>OBV!G2635</f>
        <v>NEUTRAL</v>
      </c>
      <c r="L2635" s="17" t="str">
        <f>OBV!H2635</f>
        <v>CONFIRMED BULLISH</v>
      </c>
      <c r="M2635" s="19">
        <f t="shared" si="410"/>
        <v>25</v>
      </c>
      <c r="N2635" s="19">
        <f t="shared" si="411"/>
        <v>0</v>
      </c>
      <c r="O2635" s="19">
        <f t="shared" si="412"/>
        <v>50</v>
      </c>
      <c r="P2635" s="19">
        <f t="shared" si="413"/>
        <v>83.5</v>
      </c>
      <c r="Q2635" s="20">
        <f t="shared" si="414"/>
        <v>28.774999999999999</v>
      </c>
      <c r="R2635" s="20">
        <f t="shared" si="415"/>
        <v>43.375</v>
      </c>
      <c r="S2635" s="20">
        <f t="shared" si="416"/>
        <v>53.825000000000003</v>
      </c>
      <c r="T2635" s="20">
        <f t="shared" si="417"/>
        <v>39.625</v>
      </c>
      <c r="U2635" s="19">
        <f t="shared" si="418"/>
        <v>41.991666666666667</v>
      </c>
      <c r="V2635" s="19">
        <f t="shared" si="419"/>
        <v>41.400000000000006</v>
      </c>
    </row>
    <row r="2636" spans="1:22" ht="13.5" x14ac:dyDescent="0.25">
      <c r="A2636" s="3">
        <f>RSI!A2636</f>
        <v>45846</v>
      </c>
      <c r="B2636" s="2">
        <f>RSI!B2636</f>
        <v>10.313499999999999</v>
      </c>
      <c r="C2636" s="2">
        <f>RSI!I2636</f>
        <v>77.778743296851673</v>
      </c>
      <c r="D2636" s="2">
        <f>MACD!E2636</f>
        <v>-8.3799248801854631E-2</v>
      </c>
      <c r="E2636" s="2">
        <f>MACD!F2636</f>
        <v>-5.2083584881433539E-2</v>
      </c>
      <c r="F2636" s="2">
        <f>'Moving Avg'!D2636</f>
        <v>9.8361599999999996</v>
      </c>
      <c r="G2636" s="2">
        <f>'Moving Avg'!F2636</f>
        <v>9.6022750000000023</v>
      </c>
      <c r="H2636" s="2">
        <f>'Moving Avg'!G2636</f>
        <v>9.3770199999999981</v>
      </c>
      <c r="I2636" s="2">
        <f>'Moving Avg'!H2636</f>
        <v>7.178072000000002</v>
      </c>
      <c r="J2636" s="17" t="str">
        <f>OBV!F2636</f>
        <v>BULLISH</v>
      </c>
      <c r="K2636" s="17" t="str">
        <f>OBV!G2636</f>
        <v>NEUTRAL</v>
      </c>
      <c r="L2636" s="17" t="str">
        <f>OBV!H2636</f>
        <v>CONFIRMED BULLISH</v>
      </c>
      <c r="M2636" s="19">
        <f t="shared" si="410"/>
        <v>0</v>
      </c>
      <c r="N2636" s="19">
        <f t="shared" si="411"/>
        <v>100</v>
      </c>
      <c r="O2636" s="19">
        <f t="shared" si="412"/>
        <v>50</v>
      </c>
      <c r="P2636" s="19">
        <f t="shared" si="413"/>
        <v>83.5</v>
      </c>
      <c r="Q2636" s="20">
        <f t="shared" si="414"/>
        <v>55.024999999999999</v>
      </c>
      <c r="R2636" s="20">
        <f t="shared" si="415"/>
        <v>58.375</v>
      </c>
      <c r="S2636" s="20">
        <f t="shared" si="416"/>
        <v>65.075000000000003</v>
      </c>
      <c r="T2636" s="20">
        <f t="shared" si="417"/>
        <v>58.375</v>
      </c>
      <c r="U2636" s="19">
        <f t="shared" si="418"/>
        <v>59.491666666666674</v>
      </c>
      <c r="V2636" s="19">
        <f t="shared" si="419"/>
        <v>59.212500000000006</v>
      </c>
    </row>
    <row r="2637" spans="1:22" ht="13.5" x14ac:dyDescent="0.25">
      <c r="A2637" s="3">
        <f>RSI!A2637</f>
        <v>45847</v>
      </c>
      <c r="B2637" s="2">
        <f>RSI!B2637</f>
        <v>10.3422</v>
      </c>
      <c r="C2637" s="2">
        <f>RSI!I2637</f>
        <v>78.245675878503604</v>
      </c>
      <c r="D2637" s="2">
        <f>MACD!E2637</f>
        <v>-0.12675241609882448</v>
      </c>
      <c r="E2637" s="2">
        <f>MACD!F2637</f>
        <v>-6.7017351124911737E-2</v>
      </c>
      <c r="F2637" s="2">
        <f>'Moving Avg'!D2637</f>
        <v>9.9875999999999987</v>
      </c>
      <c r="G2637" s="2">
        <f>'Moving Avg'!F2637</f>
        <v>9.6473250000000004</v>
      </c>
      <c r="H2637" s="2">
        <f>'Moving Avg'!G2637</f>
        <v>9.4044319999999981</v>
      </c>
      <c r="I2637" s="2">
        <f>'Moving Avg'!H2637</f>
        <v>7.2030410000000016</v>
      </c>
      <c r="J2637" s="17" t="str">
        <f>OBV!F2637</f>
        <v>BULLISH</v>
      </c>
      <c r="K2637" s="17" t="str">
        <f>OBV!G2637</f>
        <v>NEUTRAL</v>
      </c>
      <c r="L2637" s="17" t="str">
        <f>OBV!H2637</f>
        <v>CONFIRMED BULLISH</v>
      </c>
      <c r="M2637" s="19">
        <f t="shared" si="410"/>
        <v>0</v>
      </c>
      <c r="N2637" s="19">
        <f t="shared" si="411"/>
        <v>100</v>
      </c>
      <c r="O2637" s="19">
        <f t="shared" si="412"/>
        <v>50</v>
      </c>
      <c r="P2637" s="19">
        <f t="shared" si="413"/>
        <v>83.5</v>
      </c>
      <c r="Q2637" s="20">
        <f t="shared" si="414"/>
        <v>55.024999999999999</v>
      </c>
      <c r="R2637" s="20">
        <f t="shared" si="415"/>
        <v>58.375</v>
      </c>
      <c r="S2637" s="20">
        <f t="shared" si="416"/>
        <v>65.075000000000003</v>
      </c>
      <c r="T2637" s="20">
        <f t="shared" si="417"/>
        <v>58.375</v>
      </c>
      <c r="U2637" s="19">
        <f t="shared" si="418"/>
        <v>59.491666666666674</v>
      </c>
      <c r="V2637" s="19">
        <f t="shared" si="419"/>
        <v>59.212500000000006</v>
      </c>
    </row>
    <row r="2638" spans="1:22" ht="13.5" x14ac:dyDescent="0.25">
      <c r="A2638" s="3">
        <f>RSI!A2638</f>
        <v>45848</v>
      </c>
      <c r="B2638" s="2">
        <f>RSI!B2638</f>
        <v>10.5435</v>
      </c>
      <c r="C2638" s="2">
        <f>RSI!I2638</f>
        <v>81.225558461013577</v>
      </c>
      <c r="D2638" s="2">
        <f>MACD!E2638</f>
        <v>-0.16774703530757584</v>
      </c>
      <c r="E2638" s="2">
        <f>MACD!F2638</f>
        <v>-8.7163287961444569E-2</v>
      </c>
      <c r="F2638" s="2">
        <f>'Moving Avg'!D2638</f>
        <v>10.160119999999999</v>
      </c>
      <c r="G2638" s="2">
        <f>'Moving Avg'!F2638</f>
        <v>9.7057950000000002</v>
      </c>
      <c r="H2638" s="2">
        <f>'Moving Avg'!G2638</f>
        <v>9.4368299999999987</v>
      </c>
      <c r="I2638" s="2">
        <f>'Moving Avg'!H2638</f>
        <v>7.2289205000000027</v>
      </c>
      <c r="J2638" s="17" t="str">
        <f>OBV!F2638</f>
        <v>BULLISH</v>
      </c>
      <c r="K2638" s="17" t="str">
        <f>OBV!G2638</f>
        <v>NEUTRAL</v>
      </c>
      <c r="L2638" s="17" t="str">
        <f>OBV!H2638</f>
        <v>CONFIRMED BULLISH</v>
      </c>
      <c r="M2638" s="19">
        <f t="shared" si="410"/>
        <v>0</v>
      </c>
      <c r="N2638" s="19">
        <f t="shared" si="411"/>
        <v>100</v>
      </c>
      <c r="O2638" s="19">
        <f t="shared" si="412"/>
        <v>50</v>
      </c>
      <c r="P2638" s="19">
        <f t="shared" si="413"/>
        <v>83.5</v>
      </c>
      <c r="Q2638" s="20">
        <f t="shared" si="414"/>
        <v>55.024999999999999</v>
      </c>
      <c r="R2638" s="20">
        <f t="shared" si="415"/>
        <v>58.375</v>
      </c>
      <c r="S2638" s="20">
        <f t="shared" si="416"/>
        <v>65.075000000000003</v>
      </c>
      <c r="T2638" s="20">
        <f t="shared" si="417"/>
        <v>58.375</v>
      </c>
      <c r="U2638" s="19">
        <f t="shared" si="418"/>
        <v>59.491666666666674</v>
      </c>
      <c r="V2638" s="19">
        <f t="shared" si="419"/>
        <v>59.212500000000006</v>
      </c>
    </row>
    <row r="2639" spans="1:22" ht="13.5" x14ac:dyDescent="0.25">
      <c r="A2639" s="3">
        <f>RSI!A2639</f>
        <v>45849</v>
      </c>
      <c r="B2639" s="2">
        <f>RSI!B2639</f>
        <v>10.399699999999999</v>
      </c>
      <c r="C2639" s="2">
        <f>RSI!I2639</f>
        <v>73.482101005339217</v>
      </c>
      <c r="D2639" s="2">
        <f>MACD!E2639</f>
        <v>-0.19713202716277856</v>
      </c>
      <c r="E2639" s="2">
        <f>MACD!F2639</f>
        <v>-0.10915703580171136</v>
      </c>
      <c r="F2639" s="2">
        <f>'Moving Avg'!D2639</f>
        <v>10.294300000000002</v>
      </c>
      <c r="G2639" s="2">
        <f>'Moving Avg'!F2639</f>
        <v>9.7537200000000013</v>
      </c>
      <c r="H2639" s="2">
        <f>'Moving Avg'!G2639</f>
        <v>9.4646259999999991</v>
      </c>
      <c r="I2639" s="2">
        <f>'Moving Avg'!H2639</f>
        <v>7.253985000000001</v>
      </c>
      <c r="J2639" s="17" t="str">
        <f>OBV!F2639</f>
        <v>BULLISH</v>
      </c>
      <c r="K2639" s="17" t="str">
        <f>OBV!G2639</f>
        <v>NEUTRAL</v>
      </c>
      <c r="L2639" s="17" t="str">
        <f>OBV!H2639</f>
        <v>CONFIRMED BULLISH</v>
      </c>
      <c r="M2639" s="19">
        <f t="shared" si="410"/>
        <v>0</v>
      </c>
      <c r="N2639" s="19">
        <f t="shared" si="411"/>
        <v>100</v>
      </c>
      <c r="O2639" s="19">
        <f t="shared" si="412"/>
        <v>50</v>
      </c>
      <c r="P2639" s="19">
        <f t="shared" si="413"/>
        <v>83.5</v>
      </c>
      <c r="Q2639" s="20">
        <f t="shared" si="414"/>
        <v>55.024999999999999</v>
      </c>
      <c r="R2639" s="20">
        <f t="shared" si="415"/>
        <v>58.375</v>
      </c>
      <c r="S2639" s="20">
        <f t="shared" si="416"/>
        <v>65.075000000000003</v>
      </c>
      <c r="T2639" s="20">
        <f t="shared" si="417"/>
        <v>58.375</v>
      </c>
      <c r="U2639" s="19">
        <f t="shared" si="418"/>
        <v>59.491666666666674</v>
      </c>
      <c r="V2639" s="19">
        <f t="shared" si="419"/>
        <v>59.212500000000006</v>
      </c>
    </row>
    <row r="2640" spans="1:22" ht="13.5" x14ac:dyDescent="0.25">
      <c r="A2640" s="3">
        <f>RSI!A2640</f>
        <v>45852</v>
      </c>
      <c r="B2640" s="2">
        <f>RSI!B2640</f>
        <v>10.399699999999999</v>
      </c>
      <c r="C2640" s="2">
        <f>RSI!I2640</f>
        <v>73.482101005339217</v>
      </c>
      <c r="D2640" s="2">
        <f>MACD!E2640</f>
        <v>-0.24085323699619465</v>
      </c>
      <c r="E2640" s="2">
        <f>MACD!F2640</f>
        <v>-0.13549627604060804</v>
      </c>
      <c r="F2640" s="2">
        <f>'Moving Avg'!D2640</f>
        <v>10.399719999999999</v>
      </c>
      <c r="G2640" s="2">
        <f>'Moving Avg'!F2640</f>
        <v>9.8064349999999987</v>
      </c>
      <c r="H2640" s="2">
        <f>'Moving Avg'!G2640</f>
        <v>9.4912719999999986</v>
      </c>
      <c r="I2640" s="2">
        <f>'Moving Avg'!H2640</f>
        <v>7.2790495000000011</v>
      </c>
      <c r="J2640" s="17" t="str">
        <f>OBV!F2640</f>
        <v>BULLISH</v>
      </c>
      <c r="K2640" s="17" t="str">
        <f>OBV!G2640</f>
        <v>NEUTRAL</v>
      </c>
      <c r="L2640" s="17" t="str">
        <f>OBV!H2640</f>
        <v>CONFIRMED BULLISH</v>
      </c>
      <c r="M2640" s="19">
        <f t="shared" si="410"/>
        <v>0</v>
      </c>
      <c r="N2640" s="19">
        <f t="shared" si="411"/>
        <v>100</v>
      </c>
      <c r="O2640" s="19">
        <f t="shared" si="412"/>
        <v>50</v>
      </c>
      <c r="P2640" s="19">
        <f t="shared" si="413"/>
        <v>83.5</v>
      </c>
      <c r="Q2640" s="20">
        <f t="shared" si="414"/>
        <v>55.024999999999999</v>
      </c>
      <c r="R2640" s="20">
        <f t="shared" si="415"/>
        <v>58.375</v>
      </c>
      <c r="S2640" s="20">
        <f t="shared" si="416"/>
        <v>65.075000000000003</v>
      </c>
      <c r="T2640" s="20">
        <f t="shared" si="417"/>
        <v>58.375</v>
      </c>
      <c r="U2640" s="19">
        <f t="shared" si="418"/>
        <v>59.491666666666674</v>
      </c>
      <c r="V2640" s="19">
        <f t="shared" si="419"/>
        <v>59.212500000000006</v>
      </c>
    </row>
    <row r="2641" spans="1:22" ht="13.5" x14ac:dyDescent="0.25">
      <c r="A2641" s="3">
        <f>RSI!A2641</f>
        <v>45853</v>
      </c>
      <c r="B2641" s="2">
        <f>RSI!B2641</f>
        <v>10.4764</v>
      </c>
      <c r="C2641" s="2">
        <f>RSI!I2641</f>
        <v>74.958836003650276</v>
      </c>
      <c r="D2641" s="2">
        <f>MACD!E2641</f>
        <v>-0.28732879185717763</v>
      </c>
      <c r="E2641" s="2">
        <f>MACD!F2641</f>
        <v>-0.16586277920392195</v>
      </c>
      <c r="F2641" s="2">
        <f>'Moving Avg'!D2641</f>
        <v>10.4323</v>
      </c>
      <c r="G2641" s="2">
        <f>'Moving Avg'!F2641</f>
        <v>9.86538</v>
      </c>
      <c r="H2641" s="2">
        <f>'Moving Avg'!G2641</f>
        <v>9.52041</v>
      </c>
      <c r="I2641" s="2">
        <f>'Moving Avg'!H2641</f>
        <v>7.304497500000001</v>
      </c>
      <c r="J2641" s="17" t="str">
        <f>OBV!F2641</f>
        <v>BULLISH</v>
      </c>
      <c r="K2641" s="17" t="str">
        <f>OBV!G2641</f>
        <v>NEUTRAL</v>
      </c>
      <c r="L2641" s="17" t="str">
        <f>OBV!H2641</f>
        <v>CONFIRMED BULLISH</v>
      </c>
      <c r="M2641" s="19">
        <f t="shared" si="410"/>
        <v>0</v>
      </c>
      <c r="N2641" s="19">
        <f t="shared" si="411"/>
        <v>100</v>
      </c>
      <c r="O2641" s="19">
        <f t="shared" si="412"/>
        <v>50</v>
      </c>
      <c r="P2641" s="19">
        <f t="shared" si="413"/>
        <v>83.5</v>
      </c>
      <c r="Q2641" s="20">
        <f t="shared" si="414"/>
        <v>55.024999999999999</v>
      </c>
      <c r="R2641" s="20">
        <f t="shared" si="415"/>
        <v>58.375</v>
      </c>
      <c r="S2641" s="20">
        <f t="shared" si="416"/>
        <v>65.075000000000003</v>
      </c>
      <c r="T2641" s="20">
        <f t="shared" si="417"/>
        <v>58.375</v>
      </c>
      <c r="U2641" s="19">
        <f t="shared" si="418"/>
        <v>59.491666666666674</v>
      </c>
      <c r="V2641" s="19">
        <f t="shared" si="419"/>
        <v>59.212500000000006</v>
      </c>
    </row>
    <row r="2642" spans="1:22" ht="13.5" x14ac:dyDescent="0.25">
      <c r="A2642" s="3">
        <f>RSI!A2642</f>
        <v>45854</v>
      </c>
      <c r="B2642" s="2">
        <f>RSI!B2642</f>
        <v>10.5</v>
      </c>
      <c r="C2642" s="2">
        <f>RSI!I2642</f>
        <v>75.412545990234761</v>
      </c>
      <c r="D2642" s="2">
        <f>MACD!E2642</f>
        <v>-0.33237341413450316</v>
      </c>
      <c r="E2642" s="2">
        <f>MACD!F2642</f>
        <v>-0.19916490619003821</v>
      </c>
      <c r="F2642" s="2">
        <f>'Moving Avg'!D2642</f>
        <v>10.46386</v>
      </c>
      <c r="G2642" s="2">
        <f>'Moving Avg'!F2642</f>
        <v>9.9231099999999994</v>
      </c>
      <c r="H2642" s="2">
        <f>'Moving Avg'!G2642</f>
        <v>9.5492539999999977</v>
      </c>
      <c r="I2642" s="2">
        <f>'Moving Avg'!H2642</f>
        <v>7.3300635000000014</v>
      </c>
      <c r="J2642" s="17" t="str">
        <f>OBV!F2642</f>
        <v>BULLISH</v>
      </c>
      <c r="K2642" s="17" t="str">
        <f>OBV!G2642</f>
        <v>NEUTRAL</v>
      </c>
      <c r="L2642" s="17" t="str">
        <f>OBV!H2642</f>
        <v>BULLISH DIVERGENCE</v>
      </c>
      <c r="M2642" s="19">
        <f t="shared" si="410"/>
        <v>0</v>
      </c>
      <c r="N2642" s="19">
        <f t="shared" si="411"/>
        <v>100</v>
      </c>
      <c r="O2642" s="19">
        <f t="shared" si="412"/>
        <v>50</v>
      </c>
      <c r="P2642" s="19">
        <f t="shared" si="413"/>
        <v>66.5</v>
      </c>
      <c r="Q2642" s="20">
        <f t="shared" si="414"/>
        <v>52.475000000000001</v>
      </c>
      <c r="R2642" s="20">
        <f t="shared" si="415"/>
        <v>54.125</v>
      </c>
      <c r="S2642" s="20">
        <f t="shared" si="416"/>
        <v>57.424999999999997</v>
      </c>
      <c r="T2642" s="20">
        <f t="shared" si="417"/>
        <v>54.125</v>
      </c>
      <c r="U2642" s="19">
        <f t="shared" si="418"/>
        <v>54.67499999999999</v>
      </c>
      <c r="V2642" s="19">
        <f t="shared" si="419"/>
        <v>54.537499999999994</v>
      </c>
    </row>
    <row r="2643" spans="1:22" ht="13.5" x14ac:dyDescent="0.25">
      <c r="A2643" s="3">
        <f>RSI!A2643</f>
        <v>45855</v>
      </c>
      <c r="B2643" s="2">
        <f>RSI!B2643</f>
        <v>10.3</v>
      </c>
      <c r="C2643" s="2">
        <f>RSI!I2643</f>
        <v>64.711886109447136</v>
      </c>
      <c r="D2643" s="2">
        <f>MACD!E2643</f>
        <v>-0.34473574310808353</v>
      </c>
      <c r="E2643" s="2">
        <f>MACD!F2643</f>
        <v>-0.2282790735736473</v>
      </c>
      <c r="F2643" s="2">
        <f>'Moving Avg'!D2643</f>
        <v>10.41516</v>
      </c>
      <c r="G2643" s="2">
        <f>'Moving Avg'!F2643</f>
        <v>9.9636500000000012</v>
      </c>
      <c r="H2643" s="2">
        <f>'Moving Avg'!G2643</f>
        <v>9.5750559999999982</v>
      </c>
      <c r="I2643" s="2">
        <f>'Moving Avg'!H2643</f>
        <v>7.3547255000000007</v>
      </c>
      <c r="J2643" s="17" t="str">
        <f>OBV!F2643</f>
        <v>BEARISH</v>
      </c>
      <c r="K2643" s="17" t="str">
        <f>OBV!G2643</f>
        <v>NEUTRAL</v>
      </c>
      <c r="L2643" s="17" t="str">
        <f>OBV!H2643</f>
        <v>CONFIRMED BEARISH</v>
      </c>
      <c r="M2643" s="19">
        <f t="shared" si="410"/>
        <v>25</v>
      </c>
      <c r="N2643" s="19">
        <f t="shared" si="411"/>
        <v>100</v>
      </c>
      <c r="O2643" s="19">
        <f t="shared" si="412"/>
        <v>50</v>
      </c>
      <c r="P2643" s="19">
        <f t="shared" si="413"/>
        <v>16.5</v>
      </c>
      <c r="Q2643" s="20">
        <f t="shared" si="414"/>
        <v>53.725000000000001</v>
      </c>
      <c r="R2643" s="20">
        <f t="shared" si="415"/>
        <v>46.625</v>
      </c>
      <c r="S2643" s="20">
        <f t="shared" si="416"/>
        <v>38.674999999999997</v>
      </c>
      <c r="T2643" s="20">
        <f t="shared" si="417"/>
        <v>47.875</v>
      </c>
      <c r="U2643" s="19">
        <f t="shared" si="418"/>
        <v>46.341666666666661</v>
      </c>
      <c r="V2643" s="19">
        <f t="shared" si="419"/>
        <v>46.724999999999994</v>
      </c>
    </row>
    <row r="2644" spans="1:22" ht="13.5" x14ac:dyDescent="0.25">
      <c r="A2644" s="3">
        <f>RSI!A2644</f>
        <v>45856</v>
      </c>
      <c r="B2644" s="2">
        <f>RSI!B2644</f>
        <v>10.38</v>
      </c>
      <c r="C2644" s="2">
        <f>RSI!I2644</f>
        <v>66.744589205789595</v>
      </c>
      <c r="D2644" s="2">
        <f>MACD!E2644</f>
        <v>-0.35610468184113842</v>
      </c>
      <c r="E2644" s="2">
        <f>MACD!F2644</f>
        <v>-0.25384419522714552</v>
      </c>
      <c r="F2644" s="2">
        <f>'Moving Avg'!D2644</f>
        <v>10.411220000000002</v>
      </c>
      <c r="G2644" s="2">
        <f>'Moving Avg'!F2644</f>
        <v>9.9957300000000018</v>
      </c>
      <c r="H2644" s="2">
        <f>'Moving Avg'!G2644</f>
        <v>9.6024579999999986</v>
      </c>
      <c r="I2644" s="2">
        <f>'Moving Avg'!H2644</f>
        <v>7.3793080000000009</v>
      </c>
      <c r="J2644" s="17" t="str">
        <f>OBV!F2644</f>
        <v>BEARISH</v>
      </c>
      <c r="K2644" s="17" t="str">
        <f>OBV!G2644</f>
        <v>NEUTRAL</v>
      </c>
      <c r="L2644" s="17" t="str">
        <f>OBV!H2644</f>
        <v>CONFIRMED BEARISH</v>
      </c>
      <c r="M2644" s="19">
        <f t="shared" si="410"/>
        <v>25</v>
      </c>
      <c r="N2644" s="19">
        <f t="shared" si="411"/>
        <v>100</v>
      </c>
      <c r="O2644" s="19">
        <f t="shared" si="412"/>
        <v>50</v>
      </c>
      <c r="P2644" s="19">
        <f t="shared" si="413"/>
        <v>16.5</v>
      </c>
      <c r="Q2644" s="20">
        <f t="shared" si="414"/>
        <v>53.725000000000001</v>
      </c>
      <c r="R2644" s="20">
        <f t="shared" si="415"/>
        <v>46.625</v>
      </c>
      <c r="S2644" s="20">
        <f t="shared" si="416"/>
        <v>38.674999999999997</v>
      </c>
      <c r="T2644" s="20">
        <f t="shared" si="417"/>
        <v>47.875</v>
      </c>
      <c r="U2644" s="19">
        <f t="shared" si="418"/>
        <v>46.341666666666661</v>
      </c>
      <c r="V2644" s="19">
        <f t="shared" si="419"/>
        <v>46.724999999999994</v>
      </c>
    </row>
    <row r="2645" spans="1:22" ht="13.5" x14ac:dyDescent="0.25">
      <c r="A2645" s="3">
        <f>RSI!A2645</f>
        <v>45859</v>
      </c>
      <c r="B2645" s="2">
        <f>RSI!B2645</f>
        <v>10.4</v>
      </c>
      <c r="C2645" s="2">
        <f>RSI!I2645</f>
        <v>67.252454975492896</v>
      </c>
      <c r="D2645" s="2">
        <f>MACD!E2645</f>
        <v>-0.34773328418936167</v>
      </c>
      <c r="E2645" s="2">
        <f>MACD!F2645</f>
        <v>-0.27262201301958877</v>
      </c>
      <c r="F2645" s="2">
        <f>'Moving Avg'!D2645</f>
        <v>10.41128</v>
      </c>
      <c r="G2645" s="2">
        <f>'Moving Avg'!F2645</f>
        <v>10.031685000000001</v>
      </c>
      <c r="H2645" s="2">
        <f>'Moving Avg'!G2645</f>
        <v>9.6241260000000004</v>
      </c>
      <c r="I2645" s="2">
        <f>'Moving Avg'!H2645</f>
        <v>7.4046140000000014</v>
      </c>
      <c r="J2645" s="17" t="str">
        <f>OBV!F2645</f>
        <v>BEARISH</v>
      </c>
      <c r="K2645" s="17" t="str">
        <f>OBV!G2645</f>
        <v>NEUTRAL</v>
      </c>
      <c r="L2645" s="17" t="str">
        <f>OBV!H2645</f>
        <v>CONFIRMED BEARISH</v>
      </c>
      <c r="M2645" s="19">
        <f t="shared" si="410"/>
        <v>25</v>
      </c>
      <c r="N2645" s="19">
        <f t="shared" si="411"/>
        <v>100</v>
      </c>
      <c r="O2645" s="19">
        <f t="shared" si="412"/>
        <v>50</v>
      </c>
      <c r="P2645" s="19">
        <f t="shared" si="413"/>
        <v>16.5</v>
      </c>
      <c r="Q2645" s="20">
        <f t="shared" si="414"/>
        <v>53.725000000000001</v>
      </c>
      <c r="R2645" s="20">
        <f t="shared" si="415"/>
        <v>46.625</v>
      </c>
      <c r="S2645" s="20">
        <f t="shared" si="416"/>
        <v>38.674999999999997</v>
      </c>
      <c r="T2645" s="20">
        <f t="shared" si="417"/>
        <v>47.875</v>
      </c>
      <c r="U2645" s="19">
        <f t="shared" si="418"/>
        <v>46.341666666666661</v>
      </c>
      <c r="V2645" s="19">
        <f t="shared" si="419"/>
        <v>46.724999999999994</v>
      </c>
    </row>
    <row r="2646" spans="1:22" ht="13.5" x14ac:dyDescent="0.25">
      <c r="A2646" s="3">
        <f>RSI!A2646</f>
        <v>45860</v>
      </c>
      <c r="B2646" s="2">
        <f>RSI!B2646</f>
        <v>10.64</v>
      </c>
      <c r="C2646" s="2">
        <f>RSI!I2646</f>
        <v>72.650141288283322</v>
      </c>
      <c r="D2646" s="2">
        <f>MACD!E2646</f>
        <v>-0.293168989343215</v>
      </c>
      <c r="E2646" s="2">
        <f>MACD!F2646</f>
        <v>-0.27673140828431403</v>
      </c>
      <c r="F2646" s="2">
        <f>'Moving Avg'!D2646</f>
        <v>10.443999999999999</v>
      </c>
      <c r="G2646" s="2">
        <f>'Moving Avg'!F2646</f>
        <v>10.083955000000003</v>
      </c>
      <c r="H2646" s="2">
        <f>'Moving Avg'!G2646</f>
        <v>9.6521279999999994</v>
      </c>
      <c r="I2646" s="2">
        <f>'Moving Avg'!H2646</f>
        <v>7.4311200000000017</v>
      </c>
      <c r="J2646" s="17" t="str">
        <f>OBV!F2646</f>
        <v>BEARISH</v>
      </c>
      <c r="K2646" s="17" t="str">
        <f>OBV!G2646</f>
        <v>NEUTRAL</v>
      </c>
      <c r="L2646" s="17" t="str">
        <f>OBV!H2646</f>
        <v>CONFIRMED BEARISH</v>
      </c>
      <c r="M2646" s="19">
        <f t="shared" si="410"/>
        <v>0</v>
      </c>
      <c r="N2646" s="19">
        <f t="shared" si="411"/>
        <v>45</v>
      </c>
      <c r="O2646" s="19">
        <f t="shared" si="412"/>
        <v>50</v>
      </c>
      <c r="P2646" s="19">
        <f t="shared" si="413"/>
        <v>16.5</v>
      </c>
      <c r="Q2646" s="20">
        <f t="shared" si="414"/>
        <v>25.725000000000001</v>
      </c>
      <c r="R2646" s="20">
        <f t="shared" si="415"/>
        <v>30.625</v>
      </c>
      <c r="S2646" s="20">
        <f t="shared" si="416"/>
        <v>26.675000000000001</v>
      </c>
      <c r="T2646" s="20">
        <f t="shared" si="417"/>
        <v>27.875</v>
      </c>
      <c r="U2646" s="19">
        <f t="shared" si="418"/>
        <v>27.675000000000001</v>
      </c>
      <c r="V2646" s="19">
        <f t="shared" si="419"/>
        <v>27.725000000000001</v>
      </c>
    </row>
    <row r="2647" spans="1:22" ht="13.5" x14ac:dyDescent="0.25">
      <c r="A2647" s="3">
        <f>RSI!A2647</f>
        <v>45861</v>
      </c>
      <c r="B2647" s="2">
        <f>RSI!B2647</f>
        <v>11.27</v>
      </c>
      <c r="C2647" s="2">
        <f>RSI!I2647</f>
        <v>81.343301427530079</v>
      </c>
      <c r="D2647" s="2">
        <f>MACD!E2647</f>
        <v>-0.29305030831739565</v>
      </c>
      <c r="E2647" s="2">
        <f>MACD!F2647</f>
        <v>-0.2799951882909304</v>
      </c>
      <c r="F2647" s="2">
        <f>'Moving Avg'!D2647</f>
        <v>10.597999999999999</v>
      </c>
      <c r="G2647" s="2">
        <f>'Moving Avg'!F2647</f>
        <v>10.168205000000002</v>
      </c>
      <c r="H2647" s="2">
        <f>'Moving Avg'!G2647</f>
        <v>9.6954119999999993</v>
      </c>
      <c r="I2647" s="2">
        <f>'Moving Avg'!H2647</f>
        <v>7.460776000000001</v>
      </c>
      <c r="J2647" s="17" t="str">
        <f>OBV!F2647</f>
        <v>BULLISH</v>
      </c>
      <c r="K2647" s="17" t="str">
        <f>OBV!G2647</f>
        <v>NEUTRAL</v>
      </c>
      <c r="L2647" s="17" t="str">
        <f>OBV!H2647</f>
        <v>CONFIRMED BULLISH</v>
      </c>
      <c r="M2647" s="19">
        <f t="shared" si="410"/>
        <v>0</v>
      </c>
      <c r="N2647" s="19">
        <f t="shared" si="411"/>
        <v>45</v>
      </c>
      <c r="O2647" s="19">
        <f t="shared" si="412"/>
        <v>50</v>
      </c>
      <c r="P2647" s="19">
        <f t="shared" si="413"/>
        <v>83.5</v>
      </c>
      <c r="Q2647" s="20">
        <f t="shared" si="414"/>
        <v>35.774999999999999</v>
      </c>
      <c r="R2647" s="20">
        <f t="shared" si="415"/>
        <v>47.375</v>
      </c>
      <c r="S2647" s="20">
        <f t="shared" si="416"/>
        <v>56.825000000000003</v>
      </c>
      <c r="T2647" s="20">
        <f t="shared" si="417"/>
        <v>44.625</v>
      </c>
      <c r="U2647" s="19">
        <f t="shared" si="418"/>
        <v>46.658333333333339</v>
      </c>
      <c r="V2647" s="19">
        <f t="shared" si="419"/>
        <v>46.150000000000006</v>
      </c>
    </row>
    <row r="2648" spans="1:22" ht="13.5" x14ac:dyDescent="0.25">
      <c r="A2648" s="3">
        <f>RSI!A2648</f>
        <v>45862</v>
      </c>
      <c r="B2648" s="2">
        <f>RSI!B2648</f>
        <v>11.6</v>
      </c>
      <c r="C2648" s="2">
        <f>RSI!I2648</f>
        <v>84.17985575369535</v>
      </c>
      <c r="D2648" s="2">
        <f>MACD!E2648</f>
        <v>-0.29366615300295074</v>
      </c>
      <c r="E2648" s="2">
        <f>MACD!F2648</f>
        <v>-0.28272938123333446</v>
      </c>
      <c r="F2648" s="2">
        <f>'Moving Avg'!D2648</f>
        <v>10.858000000000001</v>
      </c>
      <c r="G2648" s="2">
        <f>'Moving Avg'!F2648</f>
        <v>10.26416</v>
      </c>
      <c r="H2648" s="2">
        <f>'Moving Avg'!G2648</f>
        <v>9.7472139999999996</v>
      </c>
      <c r="I2648" s="2">
        <f>'Moving Avg'!H2648</f>
        <v>7.4923215000000001</v>
      </c>
      <c r="J2648" s="17" t="str">
        <f>OBV!F2648</f>
        <v>BULLISH</v>
      </c>
      <c r="K2648" s="17" t="str">
        <f>OBV!G2648</f>
        <v>NEUTRAL</v>
      </c>
      <c r="L2648" s="17" t="str">
        <f>OBV!H2648</f>
        <v>CONFIRMED BULLISH</v>
      </c>
      <c r="M2648" s="19">
        <f t="shared" si="410"/>
        <v>0</v>
      </c>
      <c r="N2648" s="19">
        <f t="shared" si="411"/>
        <v>45</v>
      </c>
      <c r="O2648" s="19">
        <f t="shared" si="412"/>
        <v>50</v>
      </c>
      <c r="P2648" s="19">
        <f t="shared" si="413"/>
        <v>83.5</v>
      </c>
      <c r="Q2648" s="20">
        <f t="shared" si="414"/>
        <v>35.774999999999999</v>
      </c>
      <c r="R2648" s="20">
        <f t="shared" si="415"/>
        <v>47.375</v>
      </c>
      <c r="S2648" s="20">
        <f t="shared" si="416"/>
        <v>56.825000000000003</v>
      </c>
      <c r="T2648" s="20">
        <f t="shared" si="417"/>
        <v>44.625</v>
      </c>
      <c r="U2648" s="19">
        <f t="shared" si="418"/>
        <v>46.658333333333339</v>
      </c>
      <c r="V2648" s="19">
        <f t="shared" si="419"/>
        <v>46.150000000000006</v>
      </c>
    </row>
    <row r="2649" spans="1:22" ht="13.5" x14ac:dyDescent="0.25">
      <c r="A2649" s="3">
        <f>RSI!A2649</f>
        <v>45866</v>
      </c>
      <c r="B2649" s="2">
        <f>RSI!B2649</f>
        <v>11.52</v>
      </c>
      <c r="C2649" s="2">
        <f>RSI!I2649</f>
        <v>80.966047368881249</v>
      </c>
      <c r="D2649" s="2">
        <f>MACD!E2649</f>
        <v>-0.3190390666112588</v>
      </c>
      <c r="E2649" s="2">
        <f>MACD!F2649</f>
        <v>-0.28999131830891933</v>
      </c>
      <c r="F2649" s="2">
        <f>'Moving Avg'!D2649</f>
        <v>11.086000000000002</v>
      </c>
      <c r="G2649" s="2">
        <f>'Moving Avg'!F2649</f>
        <v>10.356115000000001</v>
      </c>
      <c r="H2649" s="2">
        <f>'Moving Avg'!G2649</f>
        <v>9.7954979999999985</v>
      </c>
      <c r="I2649" s="2">
        <f>'Moving Avg'!H2649</f>
        <v>7.5230835000000003</v>
      </c>
      <c r="J2649" s="17" t="str">
        <f>OBV!F2649</f>
        <v>BULLISH</v>
      </c>
      <c r="K2649" s="17" t="str">
        <f>OBV!G2649</f>
        <v>NEUTRAL</v>
      </c>
      <c r="L2649" s="17" t="str">
        <f>OBV!H2649</f>
        <v>CONFIRMED BULLISH</v>
      </c>
      <c r="M2649" s="19">
        <f t="shared" si="410"/>
        <v>0</v>
      </c>
      <c r="N2649" s="19">
        <f t="shared" si="411"/>
        <v>100</v>
      </c>
      <c r="O2649" s="19">
        <f t="shared" si="412"/>
        <v>50</v>
      </c>
      <c r="P2649" s="19">
        <f t="shared" si="413"/>
        <v>83.5</v>
      </c>
      <c r="Q2649" s="20">
        <f t="shared" si="414"/>
        <v>55.024999999999999</v>
      </c>
      <c r="R2649" s="20">
        <f t="shared" si="415"/>
        <v>58.375</v>
      </c>
      <c r="S2649" s="20">
        <f t="shared" si="416"/>
        <v>65.075000000000003</v>
      </c>
      <c r="T2649" s="20">
        <f t="shared" si="417"/>
        <v>58.375</v>
      </c>
      <c r="U2649" s="19">
        <f t="shared" si="418"/>
        <v>59.491666666666674</v>
      </c>
      <c r="V2649" s="19">
        <f t="shared" si="419"/>
        <v>59.212500000000006</v>
      </c>
    </row>
    <row r="2650" spans="1:22" ht="13.5" x14ac:dyDescent="0.25">
      <c r="A2650" s="3">
        <f>RSI!A2650</f>
        <v>45867</v>
      </c>
      <c r="B2650" s="2">
        <f>RSI!B2650</f>
        <v>11.21</v>
      </c>
      <c r="C2650" s="2">
        <f>RSI!I2650</f>
        <v>69.839303476495289</v>
      </c>
      <c r="D2650" s="2">
        <f>MACD!E2650</f>
        <v>-0.32508634574470641</v>
      </c>
      <c r="E2650" s="2">
        <f>MACD!F2650</f>
        <v>-0.29701032379607678</v>
      </c>
      <c r="F2650" s="2">
        <f>'Moving Avg'!D2650</f>
        <v>11.248000000000001</v>
      </c>
      <c r="G2650" s="2">
        <f>'Moving Avg'!F2650</f>
        <v>10.437365</v>
      </c>
      <c r="H2650" s="2">
        <f>'Moving Avg'!G2650</f>
        <v>9.8339399999999983</v>
      </c>
      <c r="I2650" s="2">
        <f>'Moving Avg'!H2650</f>
        <v>7.5525350000000007</v>
      </c>
      <c r="J2650" s="17" t="str">
        <f>OBV!F2650</f>
        <v>BULLISH</v>
      </c>
      <c r="K2650" s="17" t="str">
        <f>OBV!G2650</f>
        <v>NEUTRAL</v>
      </c>
      <c r="L2650" s="17" t="str">
        <f>OBV!H2650</f>
        <v>CONFIRMED BULLISH</v>
      </c>
      <c r="M2650" s="19">
        <f t="shared" si="410"/>
        <v>25</v>
      </c>
      <c r="N2650" s="19">
        <f t="shared" si="411"/>
        <v>100</v>
      </c>
      <c r="O2650" s="19">
        <f t="shared" si="412"/>
        <v>50</v>
      </c>
      <c r="P2650" s="19">
        <f t="shared" si="413"/>
        <v>83.5</v>
      </c>
      <c r="Q2650" s="20">
        <f t="shared" si="414"/>
        <v>63.774999999999999</v>
      </c>
      <c r="R2650" s="20">
        <f t="shared" si="415"/>
        <v>63.375</v>
      </c>
      <c r="S2650" s="20">
        <f t="shared" si="416"/>
        <v>68.825000000000003</v>
      </c>
      <c r="T2650" s="20">
        <f t="shared" si="417"/>
        <v>64.625</v>
      </c>
      <c r="U2650" s="19">
        <f t="shared" si="418"/>
        <v>65.325000000000003</v>
      </c>
      <c r="V2650" s="19">
        <f t="shared" si="419"/>
        <v>65.150000000000006</v>
      </c>
    </row>
    <row r="2651" spans="1:22" ht="13.5" x14ac:dyDescent="0.25">
      <c r="A2651" s="3">
        <f>RSI!A2651</f>
        <v>45868</v>
      </c>
      <c r="B2651" s="2">
        <f>RSI!B2651</f>
        <v>11.07</v>
      </c>
      <c r="C2651" s="2">
        <f>RSI!I2651</f>
        <v>65.463900509287953</v>
      </c>
      <c r="D2651" s="2">
        <f>MACD!E2651</f>
        <v>-0.31318337246470307</v>
      </c>
      <c r="E2651" s="2">
        <f>MACD!F2651</f>
        <v>-0.30024493352980208</v>
      </c>
      <c r="F2651" s="2">
        <f>'Moving Avg'!D2651</f>
        <v>11.334</v>
      </c>
      <c r="G2651" s="2">
        <f>'Moving Avg'!F2651</f>
        <v>10.511615000000001</v>
      </c>
      <c r="H2651" s="2">
        <f>'Moving Avg'!G2651</f>
        <v>9.8691999999999975</v>
      </c>
      <c r="I2651" s="2">
        <f>'Moving Avg'!H2651</f>
        <v>7.5812865</v>
      </c>
      <c r="J2651" s="17" t="str">
        <f>OBV!F2651</f>
        <v>BULLISH</v>
      </c>
      <c r="K2651" s="17" t="str">
        <f>OBV!G2651</f>
        <v>NEUTRAL</v>
      </c>
      <c r="L2651" s="17" t="str">
        <f>OBV!H2651</f>
        <v>CONFIRMED BULLISH</v>
      </c>
      <c r="M2651" s="19">
        <f t="shared" si="410"/>
        <v>25</v>
      </c>
      <c r="N2651" s="19">
        <f t="shared" si="411"/>
        <v>45</v>
      </c>
      <c r="O2651" s="19">
        <f t="shared" si="412"/>
        <v>50</v>
      </c>
      <c r="P2651" s="19">
        <f t="shared" si="413"/>
        <v>83.5</v>
      </c>
      <c r="Q2651" s="20">
        <f t="shared" si="414"/>
        <v>44.524999999999999</v>
      </c>
      <c r="R2651" s="20">
        <f t="shared" si="415"/>
        <v>52.375</v>
      </c>
      <c r="S2651" s="20">
        <f t="shared" si="416"/>
        <v>60.575000000000003</v>
      </c>
      <c r="T2651" s="20">
        <f t="shared" si="417"/>
        <v>50.875</v>
      </c>
      <c r="U2651" s="19">
        <f t="shared" si="418"/>
        <v>52.491666666666674</v>
      </c>
      <c r="V2651" s="19">
        <f t="shared" si="419"/>
        <v>52.087500000000006</v>
      </c>
    </row>
    <row r="2652" spans="1:22" ht="13.5" x14ac:dyDescent="0.25">
      <c r="A2652" s="3">
        <f>RSI!A2652</f>
        <v>45869</v>
      </c>
      <c r="B2652" s="2">
        <f>RSI!B2652</f>
        <v>10.95</v>
      </c>
      <c r="C2652" s="2">
        <f>RSI!I2652</f>
        <v>61.88506371473499</v>
      </c>
      <c r="D2652" s="2">
        <f>MACD!E2652</f>
        <v>-0.2945336541118273</v>
      </c>
      <c r="E2652" s="2">
        <f>MACD!F2652</f>
        <v>-0.29910267764620713</v>
      </c>
      <c r="F2652" s="2">
        <f>'Moving Avg'!D2652</f>
        <v>11.27</v>
      </c>
      <c r="G2652" s="2">
        <f>'Moving Avg'!F2652</f>
        <v>10.579864999999998</v>
      </c>
      <c r="H2652" s="2">
        <f>'Moving Avg'!G2652</f>
        <v>9.9022499999999987</v>
      </c>
      <c r="I2652" s="2">
        <f>'Moving Avg'!H2652</f>
        <v>7.6091985000000015</v>
      </c>
      <c r="J2652" s="17" t="str">
        <f>OBV!F2652</f>
        <v>BEARISH</v>
      </c>
      <c r="K2652" s="17" t="str">
        <f>OBV!G2652</f>
        <v>NEUTRAL</v>
      </c>
      <c r="L2652" s="17" t="str">
        <f>OBV!H2652</f>
        <v>CONFIRMED BEARISH</v>
      </c>
      <c r="M2652" s="19">
        <f t="shared" si="410"/>
        <v>25</v>
      </c>
      <c r="N2652" s="19">
        <f t="shared" si="411"/>
        <v>0</v>
      </c>
      <c r="O2652" s="19">
        <f t="shared" si="412"/>
        <v>50</v>
      </c>
      <c r="P2652" s="19">
        <f t="shared" si="413"/>
        <v>16.5</v>
      </c>
      <c r="Q2652" s="20">
        <f t="shared" si="414"/>
        <v>18.725000000000001</v>
      </c>
      <c r="R2652" s="20">
        <f t="shared" si="415"/>
        <v>26.625</v>
      </c>
      <c r="S2652" s="20">
        <f t="shared" si="416"/>
        <v>23.675000000000001</v>
      </c>
      <c r="T2652" s="20">
        <f t="shared" si="417"/>
        <v>22.875</v>
      </c>
      <c r="U2652" s="19">
        <f t="shared" si="418"/>
        <v>23.008333333333336</v>
      </c>
      <c r="V2652" s="19">
        <f t="shared" si="419"/>
        <v>22.975000000000001</v>
      </c>
    </row>
    <row r="2653" spans="1:22" ht="13.5" x14ac:dyDescent="0.25">
      <c r="A2653" s="3">
        <f>RSI!A2653</f>
        <v>45870</v>
      </c>
      <c r="B2653" s="2">
        <f>RSI!B2653</f>
        <v>11</v>
      </c>
      <c r="C2653" s="2">
        <f>RSI!I2653</f>
        <v>62.797670292415447</v>
      </c>
      <c r="D2653" s="2">
        <f>MACD!E2653</f>
        <v>-0.31616668213607646</v>
      </c>
      <c r="E2653" s="2">
        <f>MACD!F2653</f>
        <v>-0.30251547854418104</v>
      </c>
      <c r="F2653" s="2">
        <f>'Moving Avg'!D2653</f>
        <v>11.15</v>
      </c>
      <c r="G2653" s="2">
        <f>'Moving Avg'!F2653</f>
        <v>10.645820000000001</v>
      </c>
      <c r="H2653" s="2">
        <f>'Moving Avg'!G2653</f>
        <v>9.9362999999999992</v>
      </c>
      <c r="I2653" s="2">
        <f>'Moving Avg'!H2653</f>
        <v>7.6373605000000007</v>
      </c>
      <c r="J2653" s="17" t="str">
        <f>OBV!F2653</f>
        <v>BEARISH</v>
      </c>
      <c r="K2653" s="17" t="str">
        <f>OBV!G2653</f>
        <v>NEUTRAL</v>
      </c>
      <c r="L2653" s="17" t="str">
        <f>OBV!H2653</f>
        <v>CONFIRMED BEARISH</v>
      </c>
      <c r="M2653" s="19">
        <f t="shared" si="410"/>
        <v>25</v>
      </c>
      <c r="N2653" s="19">
        <f t="shared" si="411"/>
        <v>45</v>
      </c>
      <c r="O2653" s="19">
        <f t="shared" si="412"/>
        <v>50</v>
      </c>
      <c r="P2653" s="19">
        <f t="shared" si="413"/>
        <v>16.5</v>
      </c>
      <c r="Q2653" s="20">
        <f t="shared" si="414"/>
        <v>34.475000000000001</v>
      </c>
      <c r="R2653" s="20">
        <f t="shared" si="415"/>
        <v>35.625</v>
      </c>
      <c r="S2653" s="20">
        <f t="shared" si="416"/>
        <v>30.425000000000001</v>
      </c>
      <c r="T2653" s="20">
        <f t="shared" si="417"/>
        <v>34.125</v>
      </c>
      <c r="U2653" s="19">
        <f t="shared" si="418"/>
        <v>33.508333333333333</v>
      </c>
      <c r="V2653" s="19">
        <f t="shared" si="419"/>
        <v>33.662499999999994</v>
      </c>
    </row>
    <row r="2654" spans="1:22" ht="13.5" x14ac:dyDescent="0.25">
      <c r="A2654" s="3">
        <f>RSI!A2654</f>
        <v>45873</v>
      </c>
      <c r="B2654" s="2">
        <f>RSI!B2654</f>
        <v>11</v>
      </c>
      <c r="C2654" s="2">
        <f>RSI!I2654</f>
        <v>62.797670292415447</v>
      </c>
      <c r="D2654" s="2">
        <f>MACD!E2654</f>
        <v>-0.32518211227318439</v>
      </c>
      <c r="E2654" s="2">
        <f>MACD!F2654</f>
        <v>-0.30704880528998174</v>
      </c>
      <c r="F2654" s="2">
        <f>'Moving Avg'!D2654</f>
        <v>11.046000000000001</v>
      </c>
      <c r="G2654" s="2">
        <f>'Moving Avg'!F2654</f>
        <v>10.709379999999999</v>
      </c>
      <c r="H2654" s="2">
        <f>'Moving Avg'!G2654</f>
        <v>9.9703499999999998</v>
      </c>
      <c r="I2654" s="2">
        <f>'Moving Avg'!H2654</f>
        <v>7.6652830000000014</v>
      </c>
      <c r="J2654" s="17" t="str">
        <f>OBV!F2654</f>
        <v>BEARISH</v>
      </c>
      <c r="K2654" s="17" t="str">
        <f>OBV!G2654</f>
        <v>NEUTRAL</v>
      </c>
      <c r="L2654" s="17" t="str">
        <f>OBV!H2654</f>
        <v>CONFIRMED BEARISH</v>
      </c>
      <c r="M2654" s="19">
        <f t="shared" si="410"/>
        <v>25</v>
      </c>
      <c r="N2654" s="19">
        <f t="shared" si="411"/>
        <v>45</v>
      </c>
      <c r="O2654" s="19">
        <f t="shared" si="412"/>
        <v>50</v>
      </c>
      <c r="P2654" s="19">
        <f t="shared" si="413"/>
        <v>16.5</v>
      </c>
      <c r="Q2654" s="20">
        <f t="shared" si="414"/>
        <v>34.475000000000001</v>
      </c>
      <c r="R2654" s="20">
        <f t="shared" si="415"/>
        <v>35.625</v>
      </c>
      <c r="S2654" s="20">
        <f t="shared" si="416"/>
        <v>30.425000000000001</v>
      </c>
      <c r="T2654" s="20">
        <f t="shared" si="417"/>
        <v>34.125</v>
      </c>
      <c r="U2654" s="19">
        <f t="shared" si="418"/>
        <v>33.508333333333333</v>
      </c>
      <c r="V2654" s="19">
        <f t="shared" si="419"/>
        <v>33.662499999999994</v>
      </c>
    </row>
    <row r="2655" spans="1:22" ht="13.5" x14ac:dyDescent="0.25">
      <c r="A2655" s="3">
        <f>RSI!A2655</f>
        <v>45874</v>
      </c>
      <c r="B2655" s="2">
        <f>RSI!B2655</f>
        <v>10.78</v>
      </c>
      <c r="C2655" s="2">
        <f>RSI!I2655</f>
        <v>55.960280735575942</v>
      </c>
      <c r="D2655" s="2">
        <f>MACD!E2655</f>
        <v>-0.316232012098288</v>
      </c>
      <c r="E2655" s="2">
        <f>MACD!F2655</f>
        <v>-0.30888544665164303</v>
      </c>
      <c r="F2655" s="2">
        <f>'Moving Avg'!D2655</f>
        <v>10.959999999999999</v>
      </c>
      <c r="G2655" s="2">
        <f>'Moving Avg'!F2655</f>
        <v>10.75475</v>
      </c>
      <c r="H2655" s="2">
        <f>'Moving Avg'!G2655</f>
        <v>10.002875999999999</v>
      </c>
      <c r="I2655" s="2">
        <f>'Moving Avg'!H2655</f>
        <v>7.6921055000000012</v>
      </c>
      <c r="J2655" s="17" t="str">
        <f>OBV!F2655</f>
        <v>BEARISH</v>
      </c>
      <c r="K2655" s="17" t="str">
        <f>OBV!G2655</f>
        <v>NEUTRAL</v>
      </c>
      <c r="L2655" s="17" t="str">
        <f>OBV!H2655</f>
        <v>CONFIRMED BEARISH</v>
      </c>
      <c r="M2655" s="19">
        <f t="shared" si="410"/>
        <v>25</v>
      </c>
      <c r="N2655" s="19">
        <f t="shared" si="411"/>
        <v>45</v>
      </c>
      <c r="O2655" s="19">
        <f t="shared" si="412"/>
        <v>50</v>
      </c>
      <c r="P2655" s="19">
        <f t="shared" si="413"/>
        <v>16.5</v>
      </c>
      <c r="Q2655" s="20">
        <f t="shared" si="414"/>
        <v>34.475000000000001</v>
      </c>
      <c r="R2655" s="20">
        <f t="shared" si="415"/>
        <v>35.625</v>
      </c>
      <c r="S2655" s="20">
        <f t="shared" si="416"/>
        <v>30.425000000000001</v>
      </c>
      <c r="T2655" s="20">
        <f t="shared" si="417"/>
        <v>34.125</v>
      </c>
      <c r="U2655" s="19">
        <f t="shared" si="418"/>
        <v>33.508333333333333</v>
      </c>
      <c r="V2655" s="19">
        <f t="shared" si="419"/>
        <v>33.662499999999994</v>
      </c>
    </row>
    <row r="2656" spans="1:22" ht="13.5" x14ac:dyDescent="0.25">
      <c r="A2656" s="3">
        <f>RSI!A2656</f>
        <v>45875</v>
      </c>
      <c r="B2656" s="2">
        <f>RSI!B2656</f>
        <v>10.85</v>
      </c>
      <c r="C2656" s="2">
        <f>RSI!I2656</f>
        <v>57.54423805127697</v>
      </c>
      <c r="D2656" s="2">
        <f>MACD!E2656</f>
        <v>-0.27820863433051102</v>
      </c>
      <c r="E2656" s="2">
        <f>MACD!F2656</f>
        <v>-0.30275008418741661</v>
      </c>
      <c r="F2656" s="2">
        <f>'Moving Avg'!D2656</f>
        <v>10.916</v>
      </c>
      <c r="G2656" s="2">
        <f>'Moving Avg'!F2656</f>
        <v>10.781575</v>
      </c>
      <c r="H2656" s="2">
        <f>'Moving Avg'!G2656</f>
        <v>10.036802</v>
      </c>
      <c r="I2656" s="2">
        <f>'Moving Avg'!H2656</f>
        <v>7.7197570000000004</v>
      </c>
      <c r="J2656" s="17" t="str">
        <f>OBV!F2656</f>
        <v>BEARISH</v>
      </c>
      <c r="K2656" s="17" t="str">
        <f>OBV!G2656</f>
        <v>NEUTRAL</v>
      </c>
      <c r="L2656" s="17" t="str">
        <f>OBV!H2656</f>
        <v>CONFIRMED BEARISH</v>
      </c>
      <c r="M2656" s="19">
        <f t="shared" si="410"/>
        <v>25</v>
      </c>
      <c r="N2656" s="19">
        <f t="shared" si="411"/>
        <v>0</v>
      </c>
      <c r="O2656" s="19">
        <f t="shared" si="412"/>
        <v>50</v>
      </c>
      <c r="P2656" s="19">
        <f t="shared" si="413"/>
        <v>16.5</v>
      </c>
      <c r="Q2656" s="20">
        <f t="shared" si="414"/>
        <v>18.725000000000001</v>
      </c>
      <c r="R2656" s="20">
        <f t="shared" si="415"/>
        <v>26.625</v>
      </c>
      <c r="S2656" s="20">
        <f t="shared" si="416"/>
        <v>23.675000000000001</v>
      </c>
      <c r="T2656" s="20">
        <f t="shared" si="417"/>
        <v>22.875</v>
      </c>
      <c r="U2656" s="19">
        <f t="shared" si="418"/>
        <v>23.008333333333336</v>
      </c>
      <c r="V2656" s="19">
        <f t="shared" si="419"/>
        <v>22.975000000000001</v>
      </c>
    </row>
    <row r="2657" spans="1:22" ht="13.5" x14ac:dyDescent="0.25">
      <c r="A2657" s="3">
        <f>RSI!A2657</f>
        <v>45876</v>
      </c>
      <c r="B2657" s="2">
        <f>RSI!B2657</f>
        <v>10.8</v>
      </c>
      <c r="C2657" s="2">
        <f>RSI!I2657</f>
        <v>55.995046257967594</v>
      </c>
      <c r="D2657" s="2">
        <f>MACD!E2657</f>
        <v>-0.14701415164259046</v>
      </c>
      <c r="E2657" s="2">
        <f>MACD!F2657</f>
        <v>-0.27160289767845136</v>
      </c>
      <c r="F2657" s="2">
        <f>'Moving Avg'!D2657</f>
        <v>10.886000000000001</v>
      </c>
      <c r="G2657" s="2">
        <f>'Moving Avg'!F2657</f>
        <v>10.804464999999999</v>
      </c>
      <c r="H2657" s="2">
        <f>'Moving Avg'!G2657</f>
        <v>10.068577999999999</v>
      </c>
      <c r="I2657" s="2">
        <f>'Moving Avg'!H2657</f>
        <v>7.7473980000000005</v>
      </c>
      <c r="J2657" s="17" t="str">
        <f>OBV!F2657</f>
        <v>BEARISH</v>
      </c>
      <c r="K2657" s="17" t="str">
        <f>OBV!G2657</f>
        <v>NEUTRAL</v>
      </c>
      <c r="L2657" s="17" t="str">
        <f>OBV!H2657</f>
        <v>CONFIRMED BEARISH</v>
      </c>
      <c r="M2657" s="19">
        <f t="shared" si="410"/>
        <v>25</v>
      </c>
      <c r="N2657" s="19">
        <f t="shared" si="411"/>
        <v>0</v>
      </c>
      <c r="O2657" s="19">
        <f t="shared" si="412"/>
        <v>50</v>
      </c>
      <c r="P2657" s="19">
        <f t="shared" si="413"/>
        <v>16.5</v>
      </c>
      <c r="Q2657" s="20">
        <f t="shared" si="414"/>
        <v>18.725000000000001</v>
      </c>
      <c r="R2657" s="20">
        <f t="shared" si="415"/>
        <v>26.625</v>
      </c>
      <c r="S2657" s="20">
        <f t="shared" si="416"/>
        <v>23.675000000000001</v>
      </c>
      <c r="T2657" s="20">
        <f t="shared" si="417"/>
        <v>22.875</v>
      </c>
      <c r="U2657" s="19">
        <f t="shared" si="418"/>
        <v>23.008333333333336</v>
      </c>
      <c r="V2657" s="19">
        <f t="shared" si="419"/>
        <v>22.975000000000001</v>
      </c>
    </row>
    <row r="2658" spans="1:22" ht="13.5" x14ac:dyDescent="0.25">
      <c r="A2658" s="3">
        <f>RSI!A2658</f>
        <v>45877</v>
      </c>
      <c r="B2658" s="2">
        <f>RSI!B2658</f>
        <v>11.1</v>
      </c>
      <c r="C2658" s="2">
        <f>RSI!I2658</f>
        <v>62.515668583073293</v>
      </c>
      <c r="D2658" s="2">
        <f>MACD!E2658</f>
        <v>-8.6479426803425241E-3</v>
      </c>
      <c r="E2658" s="2">
        <f>MACD!F2658</f>
        <v>-0.21901190667882961</v>
      </c>
      <c r="F2658" s="2">
        <f>'Moving Avg'!D2658</f>
        <v>10.906000000000002</v>
      </c>
      <c r="G2658" s="2">
        <f>'Moving Avg'!F2658</f>
        <v>10.832289999999999</v>
      </c>
      <c r="H2658" s="2">
        <f>'Moving Avg'!G2658</f>
        <v>10.106546</v>
      </c>
      <c r="I2658" s="2">
        <f>'Moving Avg'!H2658</f>
        <v>7.7765390000000005</v>
      </c>
      <c r="J2658" s="17" t="str">
        <f>OBV!F2658</f>
        <v>BEARISH</v>
      </c>
      <c r="K2658" s="17" t="str">
        <f>OBV!G2658</f>
        <v>NEUTRAL</v>
      </c>
      <c r="L2658" s="17" t="str">
        <f>OBV!H2658</f>
        <v>BEARISH DIVERGENCE</v>
      </c>
      <c r="M2658" s="19">
        <f t="shared" si="410"/>
        <v>25</v>
      </c>
      <c r="N2658" s="19">
        <f t="shared" si="411"/>
        <v>0</v>
      </c>
      <c r="O2658" s="19">
        <f t="shared" si="412"/>
        <v>50</v>
      </c>
      <c r="P2658" s="19">
        <f t="shared" si="413"/>
        <v>16.5</v>
      </c>
      <c r="Q2658" s="20">
        <f t="shared" si="414"/>
        <v>18.725000000000001</v>
      </c>
      <c r="R2658" s="20">
        <f t="shared" si="415"/>
        <v>26.625</v>
      </c>
      <c r="S2658" s="20">
        <f t="shared" si="416"/>
        <v>23.675000000000001</v>
      </c>
      <c r="T2658" s="20">
        <f t="shared" si="417"/>
        <v>22.875</v>
      </c>
      <c r="U2658" s="19">
        <f t="shared" si="418"/>
        <v>23.008333333333336</v>
      </c>
      <c r="V2658" s="19">
        <f t="shared" si="419"/>
        <v>22.975000000000001</v>
      </c>
    </row>
    <row r="2659" spans="1:22" ht="13.5" x14ac:dyDescent="0.25">
      <c r="A2659" s="3">
        <f>RSI!A2659</f>
        <v>45880</v>
      </c>
      <c r="B2659" s="2">
        <f>RSI!B2659</f>
        <v>11.29</v>
      </c>
      <c r="C2659" s="2">
        <f>RSI!I2659</f>
        <v>65.956322387928424</v>
      </c>
      <c r="D2659" s="2">
        <f>MACD!E2659</f>
        <v>7.9173422662503157E-2</v>
      </c>
      <c r="E2659" s="2">
        <f>MACD!F2659</f>
        <v>-0.15937484081056305</v>
      </c>
      <c r="F2659" s="2">
        <f>'Moving Avg'!D2659</f>
        <v>10.964</v>
      </c>
      <c r="G2659" s="2">
        <f>'Moving Avg'!F2659</f>
        <v>10.876804999999999</v>
      </c>
      <c r="H2659" s="2">
        <f>'Moving Avg'!G2659</f>
        <v>10.147356</v>
      </c>
      <c r="I2659" s="2">
        <f>'Moving Avg'!H2659</f>
        <v>7.8062950000000004</v>
      </c>
      <c r="J2659" s="17" t="str">
        <f>OBV!F2659</f>
        <v>BEARISH</v>
      </c>
      <c r="K2659" s="17" t="str">
        <f>OBV!G2659</f>
        <v>NEUTRAL</v>
      </c>
      <c r="L2659" s="17" t="str">
        <f>OBV!H2659</f>
        <v>BEARISH DIVERGENCE</v>
      </c>
      <c r="M2659" s="19">
        <f t="shared" si="410"/>
        <v>25</v>
      </c>
      <c r="N2659" s="19">
        <f t="shared" si="411"/>
        <v>0</v>
      </c>
      <c r="O2659" s="19">
        <f t="shared" si="412"/>
        <v>50</v>
      </c>
      <c r="P2659" s="19">
        <f t="shared" si="413"/>
        <v>16.5</v>
      </c>
      <c r="Q2659" s="20">
        <f t="shared" si="414"/>
        <v>18.725000000000001</v>
      </c>
      <c r="R2659" s="20">
        <f t="shared" si="415"/>
        <v>26.625</v>
      </c>
      <c r="S2659" s="20">
        <f t="shared" si="416"/>
        <v>23.675000000000001</v>
      </c>
      <c r="T2659" s="20">
        <f t="shared" si="417"/>
        <v>22.875</v>
      </c>
      <c r="U2659" s="19">
        <f t="shared" si="418"/>
        <v>23.008333333333336</v>
      </c>
      <c r="V2659" s="19">
        <f t="shared" si="419"/>
        <v>22.975000000000001</v>
      </c>
    </row>
    <row r="2660" spans="1:22" ht="13.5" x14ac:dyDescent="0.25">
      <c r="A2660" s="3">
        <f>RSI!A2660</f>
        <v>45881</v>
      </c>
      <c r="B2660" s="2">
        <f>RSI!B2660</f>
        <v>11.4</v>
      </c>
      <c r="C2660" s="2">
        <f>RSI!I2660</f>
        <v>67.799140367582851</v>
      </c>
      <c r="D2660" s="2">
        <f>MACD!E2660</f>
        <v>9.3857701234107083E-2</v>
      </c>
      <c r="E2660" s="2">
        <f>MACD!F2660</f>
        <v>-0.10872833240162903</v>
      </c>
      <c r="F2660" s="2">
        <f>'Moving Avg'!D2660</f>
        <v>11.087999999999999</v>
      </c>
      <c r="G2660" s="2">
        <f>'Moving Avg'!F2660</f>
        <v>10.926819999999998</v>
      </c>
      <c r="H2660" s="2">
        <f>'Moving Avg'!G2660</f>
        <v>10.180972000000001</v>
      </c>
      <c r="I2660" s="2">
        <f>'Moving Avg'!H2660</f>
        <v>7.8364570000000011</v>
      </c>
      <c r="J2660" s="17" t="str">
        <f>OBV!F2660</f>
        <v>BULLISH</v>
      </c>
      <c r="K2660" s="17" t="str">
        <f>OBV!G2660</f>
        <v>NEUTRAL</v>
      </c>
      <c r="L2660" s="17" t="str">
        <f>OBV!H2660</f>
        <v>CONFIRMED BULLISH</v>
      </c>
      <c r="M2660" s="19">
        <f t="shared" si="410"/>
        <v>25</v>
      </c>
      <c r="N2660" s="19">
        <f t="shared" si="411"/>
        <v>0</v>
      </c>
      <c r="O2660" s="19">
        <f t="shared" si="412"/>
        <v>50</v>
      </c>
      <c r="P2660" s="19">
        <f t="shared" si="413"/>
        <v>83.5</v>
      </c>
      <c r="Q2660" s="20">
        <f t="shared" si="414"/>
        <v>28.774999999999999</v>
      </c>
      <c r="R2660" s="20">
        <f t="shared" si="415"/>
        <v>43.375</v>
      </c>
      <c r="S2660" s="20">
        <f t="shared" si="416"/>
        <v>53.825000000000003</v>
      </c>
      <c r="T2660" s="20">
        <f t="shared" si="417"/>
        <v>39.625</v>
      </c>
      <c r="U2660" s="19">
        <f t="shared" si="418"/>
        <v>41.991666666666667</v>
      </c>
      <c r="V2660" s="19">
        <f t="shared" si="419"/>
        <v>41.400000000000006</v>
      </c>
    </row>
    <row r="2661" spans="1:22" ht="13.5" x14ac:dyDescent="0.25">
      <c r="A2661" s="3">
        <f>RSI!A2661</f>
        <v>45883</v>
      </c>
      <c r="B2661" s="2">
        <f>RSI!B2661</f>
        <v>11.39</v>
      </c>
      <c r="C2661" s="2">
        <f>RSI!I2661</f>
        <v>67.441730388094896</v>
      </c>
      <c r="D2661" s="2">
        <f>MACD!E2661</f>
        <v>8.1329911496940355E-2</v>
      </c>
      <c r="E2661" s="2">
        <f>MACD!F2661</f>
        <v>-7.0716683621915161E-2</v>
      </c>
      <c r="F2661" s="2">
        <f>'Moving Avg'!D2661</f>
        <v>11.196</v>
      </c>
      <c r="G2661" s="2">
        <f>'Moving Avg'!F2661</f>
        <v>10.9725</v>
      </c>
      <c r="H2661" s="2">
        <f>'Moving Avg'!G2661</f>
        <v>10.218030000000001</v>
      </c>
      <c r="I2661" s="2">
        <f>'Moving Avg'!H2661</f>
        <v>7.8662815000000013</v>
      </c>
      <c r="J2661" s="17" t="str">
        <f>OBV!F2661</f>
        <v>BULLISH</v>
      </c>
      <c r="K2661" s="17" t="str">
        <f>OBV!G2661</f>
        <v>NEUTRAL</v>
      </c>
      <c r="L2661" s="17" t="str">
        <f>OBV!H2661</f>
        <v>CONFIRMED BULLISH</v>
      </c>
      <c r="M2661" s="19">
        <f t="shared" si="410"/>
        <v>25</v>
      </c>
      <c r="N2661" s="19">
        <f t="shared" si="411"/>
        <v>0</v>
      </c>
      <c r="O2661" s="19">
        <f t="shared" si="412"/>
        <v>50</v>
      </c>
      <c r="P2661" s="19">
        <f t="shared" si="413"/>
        <v>83.5</v>
      </c>
      <c r="Q2661" s="20">
        <f t="shared" si="414"/>
        <v>28.774999999999999</v>
      </c>
      <c r="R2661" s="20">
        <f t="shared" si="415"/>
        <v>43.375</v>
      </c>
      <c r="S2661" s="20">
        <f t="shared" si="416"/>
        <v>53.825000000000003</v>
      </c>
      <c r="T2661" s="20">
        <f t="shared" si="417"/>
        <v>39.625</v>
      </c>
      <c r="U2661" s="19">
        <f t="shared" si="418"/>
        <v>41.991666666666667</v>
      </c>
      <c r="V2661" s="19">
        <f t="shared" si="419"/>
        <v>41.400000000000006</v>
      </c>
    </row>
    <row r="2662" spans="1:22" ht="13.5" x14ac:dyDescent="0.25">
      <c r="A2662" s="3">
        <f>RSI!A2662</f>
        <v>45884</v>
      </c>
      <c r="B2662" s="2">
        <f>RSI!B2662</f>
        <v>11.36</v>
      </c>
      <c r="C2662" s="2">
        <f>RSI!I2662</f>
        <v>66.312343346221184</v>
      </c>
      <c r="D2662" s="2">
        <f>MACD!E2662</f>
        <v>5.0701815133097128E-2</v>
      </c>
      <c r="E2662" s="2">
        <f>MACD!F2662</f>
        <v>-4.64329838709127E-2</v>
      </c>
      <c r="F2662" s="2">
        <f>'Moving Avg'!D2662</f>
        <v>11.308</v>
      </c>
      <c r="G2662" s="2">
        <f>'Moving Avg'!F2662</f>
        <v>11.015499999999999</v>
      </c>
      <c r="H2662" s="2">
        <f>'Moving Avg'!G2662</f>
        <v>10.256597999999999</v>
      </c>
      <c r="I2662" s="2">
        <f>'Moving Avg'!H2662</f>
        <v>7.8957165000000007</v>
      </c>
      <c r="J2662" s="17" t="str">
        <f>OBV!F2662</f>
        <v>BULLISH</v>
      </c>
      <c r="K2662" s="17" t="str">
        <f>OBV!G2662</f>
        <v>NEUTRAL</v>
      </c>
      <c r="L2662" s="17" t="str">
        <f>OBV!H2662</f>
        <v>CONFIRMED BULLISH</v>
      </c>
      <c r="M2662" s="19">
        <f t="shared" si="410"/>
        <v>25</v>
      </c>
      <c r="N2662" s="19">
        <f t="shared" si="411"/>
        <v>0</v>
      </c>
      <c r="O2662" s="19">
        <f t="shared" si="412"/>
        <v>50</v>
      </c>
      <c r="P2662" s="19">
        <f t="shared" si="413"/>
        <v>83.5</v>
      </c>
      <c r="Q2662" s="20">
        <f t="shared" si="414"/>
        <v>28.774999999999999</v>
      </c>
      <c r="R2662" s="20">
        <f t="shared" si="415"/>
        <v>43.375</v>
      </c>
      <c r="S2662" s="20">
        <f t="shared" si="416"/>
        <v>53.825000000000003</v>
      </c>
      <c r="T2662" s="20">
        <f t="shared" si="417"/>
        <v>39.625</v>
      </c>
      <c r="U2662" s="19">
        <f t="shared" si="418"/>
        <v>41.991666666666667</v>
      </c>
      <c r="V2662" s="19">
        <f t="shared" si="419"/>
        <v>41.400000000000006</v>
      </c>
    </row>
    <row r="2663" spans="1:22" ht="13.5" x14ac:dyDescent="0.25">
      <c r="A2663" s="3">
        <f>RSI!A2663</f>
        <v>45887</v>
      </c>
      <c r="B2663" s="2">
        <f>RSI!B2663</f>
        <v>11.32</v>
      </c>
      <c r="C2663" s="2">
        <f>RSI!I2663</f>
        <v>64.755257522825531</v>
      </c>
      <c r="D2663" s="2">
        <f>MACD!E2663</f>
        <v>3.2110550857915143E-2</v>
      </c>
      <c r="E2663" s="2">
        <f>MACD!F2663</f>
        <v>-3.0724276925147134E-2</v>
      </c>
      <c r="F2663" s="2">
        <f>'Moving Avg'!D2663</f>
        <v>11.352</v>
      </c>
      <c r="G2663" s="2">
        <f>'Moving Avg'!F2663</f>
        <v>11.0665</v>
      </c>
      <c r="H2663" s="2">
        <f>'Moving Avg'!G2663</f>
        <v>10.292448000000002</v>
      </c>
      <c r="I2663" s="2">
        <f>'Moving Avg'!H2663</f>
        <v>7.9249990000000006</v>
      </c>
      <c r="J2663" s="17" t="str">
        <f>OBV!F2663</f>
        <v>BULLISH</v>
      </c>
      <c r="K2663" s="17" t="str">
        <f>OBV!G2663</f>
        <v>NEUTRAL</v>
      </c>
      <c r="L2663" s="17" t="str">
        <f>OBV!H2663</f>
        <v>CONFIRMED BULLISH</v>
      </c>
      <c r="M2663" s="19">
        <f t="shared" si="410"/>
        <v>25</v>
      </c>
      <c r="N2663" s="19">
        <f t="shared" si="411"/>
        <v>0</v>
      </c>
      <c r="O2663" s="19">
        <f t="shared" si="412"/>
        <v>50</v>
      </c>
      <c r="P2663" s="19">
        <f t="shared" si="413"/>
        <v>83.5</v>
      </c>
      <c r="Q2663" s="20">
        <f t="shared" si="414"/>
        <v>28.774999999999999</v>
      </c>
      <c r="R2663" s="20">
        <f t="shared" si="415"/>
        <v>43.375</v>
      </c>
      <c r="S2663" s="20">
        <f t="shared" si="416"/>
        <v>53.825000000000003</v>
      </c>
      <c r="T2663" s="20">
        <f t="shared" si="417"/>
        <v>39.625</v>
      </c>
      <c r="U2663" s="19">
        <f t="shared" si="418"/>
        <v>41.991666666666667</v>
      </c>
      <c r="V2663" s="19">
        <f t="shared" si="419"/>
        <v>41.400000000000006</v>
      </c>
    </row>
    <row r="2664" spans="1:22" ht="13.5" x14ac:dyDescent="0.25">
      <c r="A2664" s="3">
        <f>RSI!A2664</f>
        <v>45888</v>
      </c>
      <c r="B2664" s="2">
        <f>RSI!B2664</f>
        <v>11.25</v>
      </c>
      <c r="C2664" s="2">
        <f>RSI!I2664</f>
        <v>62.011092102744136</v>
      </c>
      <c r="D2664" s="2">
        <f>MACD!E2664</f>
        <v>1.8717274849064935E-2</v>
      </c>
      <c r="E2664" s="2">
        <f>MACD!F2664</f>
        <v>-2.0835966570304721E-2</v>
      </c>
      <c r="F2664" s="2">
        <f>'Moving Avg'!D2664</f>
        <v>11.343999999999999</v>
      </c>
      <c r="G2664" s="2">
        <f>'Moving Avg'!F2664</f>
        <v>11.110000000000003</v>
      </c>
      <c r="H2664" s="2">
        <f>'Moving Avg'!G2664</f>
        <v>10.328047999999999</v>
      </c>
      <c r="I2664" s="2">
        <f>'Moving Avg'!H2664</f>
        <v>7.9530690000000002</v>
      </c>
      <c r="J2664" s="17" t="str">
        <f>OBV!F2664</f>
        <v>BEARISH</v>
      </c>
      <c r="K2664" s="17" t="str">
        <f>OBV!G2664</f>
        <v>NEUTRAL</v>
      </c>
      <c r="L2664" s="17" t="str">
        <f>OBV!H2664</f>
        <v>CONFIRMED BEARISH</v>
      </c>
      <c r="M2664" s="19">
        <f t="shared" si="410"/>
        <v>25</v>
      </c>
      <c r="N2664" s="19">
        <f t="shared" si="411"/>
        <v>0</v>
      </c>
      <c r="O2664" s="19">
        <f t="shared" si="412"/>
        <v>50</v>
      </c>
      <c r="P2664" s="19">
        <f t="shared" si="413"/>
        <v>16.5</v>
      </c>
      <c r="Q2664" s="20">
        <f t="shared" si="414"/>
        <v>18.725000000000001</v>
      </c>
      <c r="R2664" s="20">
        <f t="shared" si="415"/>
        <v>26.625</v>
      </c>
      <c r="S2664" s="20">
        <f t="shared" si="416"/>
        <v>23.675000000000001</v>
      </c>
      <c r="T2664" s="20">
        <f t="shared" si="417"/>
        <v>22.875</v>
      </c>
      <c r="U2664" s="19">
        <f t="shared" si="418"/>
        <v>23.008333333333336</v>
      </c>
      <c r="V2664" s="19">
        <f t="shared" si="419"/>
        <v>22.975000000000001</v>
      </c>
    </row>
    <row r="2665" spans="1:22" ht="13.5" x14ac:dyDescent="0.25">
      <c r="A2665" s="3">
        <f>RSI!A2665</f>
        <v>45889</v>
      </c>
      <c r="B2665" s="2">
        <f>RSI!B2665</f>
        <v>11.09</v>
      </c>
      <c r="C2665" s="2">
        <f>RSI!I2665</f>
        <v>56.153505090908872</v>
      </c>
      <c r="D2665" s="2">
        <f>MACD!E2665</f>
        <v>-1.6832639686063189E-2</v>
      </c>
      <c r="E2665" s="2">
        <f>MACD!F2665</f>
        <v>-2.0035301193456416E-2</v>
      </c>
      <c r="F2665" s="2">
        <f>'Moving Avg'!D2665</f>
        <v>11.282</v>
      </c>
      <c r="G2665" s="2">
        <f>'Moving Avg'!F2665</f>
        <v>11.144500000000001</v>
      </c>
      <c r="H2665" s="2">
        <f>'Moving Avg'!G2665</f>
        <v>10.361981999999998</v>
      </c>
      <c r="I2665" s="2">
        <f>'Moving Avg'!H2665</f>
        <v>7.9804830000000004</v>
      </c>
      <c r="J2665" s="17" t="str">
        <f>OBV!F2665</f>
        <v>BEARISH</v>
      </c>
      <c r="K2665" s="17" t="str">
        <f>OBV!G2665</f>
        <v>NEUTRAL</v>
      </c>
      <c r="L2665" s="17" t="str">
        <f>OBV!H2665</f>
        <v>CONFIRMED BEARISH</v>
      </c>
      <c r="M2665" s="19">
        <f t="shared" si="410"/>
        <v>25</v>
      </c>
      <c r="N2665" s="19">
        <f t="shared" si="411"/>
        <v>0</v>
      </c>
      <c r="O2665" s="19">
        <f t="shared" si="412"/>
        <v>50</v>
      </c>
      <c r="P2665" s="19">
        <f t="shared" si="413"/>
        <v>16.5</v>
      </c>
      <c r="Q2665" s="20">
        <f t="shared" si="414"/>
        <v>18.725000000000001</v>
      </c>
      <c r="R2665" s="20">
        <f t="shared" si="415"/>
        <v>26.625</v>
      </c>
      <c r="S2665" s="20">
        <f t="shared" si="416"/>
        <v>23.675000000000001</v>
      </c>
      <c r="T2665" s="20">
        <f t="shared" si="417"/>
        <v>22.875</v>
      </c>
      <c r="U2665" s="19">
        <f t="shared" si="418"/>
        <v>23.008333333333336</v>
      </c>
      <c r="V2665" s="19">
        <f t="shared" si="419"/>
        <v>22.975000000000001</v>
      </c>
    </row>
    <row r="2666" spans="1:22" ht="13.5" x14ac:dyDescent="0.25">
      <c r="A2666" s="3">
        <f>RSI!A2666</f>
        <v>45890</v>
      </c>
      <c r="B2666" s="2">
        <f>RSI!B2666</f>
        <v>11.18</v>
      </c>
      <c r="C2666" s="2">
        <f>RSI!I2666</f>
        <v>58.526657430650708</v>
      </c>
      <c r="D2666" s="2">
        <f>MACD!E2666</f>
        <v>-4.3923511305484553E-2</v>
      </c>
      <c r="E2666" s="2">
        <f>MACD!F2666</f>
        <v>-2.4812943215862047E-2</v>
      </c>
      <c r="F2666" s="2">
        <f>'Moving Avg'!D2666</f>
        <v>11.239999999999998</v>
      </c>
      <c r="G2666" s="2">
        <f>'Moving Avg'!F2666</f>
        <v>11.171500000000002</v>
      </c>
      <c r="H2666" s="2">
        <f>'Moving Avg'!G2666</f>
        <v>10.397139999999997</v>
      </c>
      <c r="I2666" s="2">
        <f>'Moving Avg'!H2666</f>
        <v>8.0083950000000019</v>
      </c>
      <c r="J2666" s="17" t="str">
        <f>OBV!F2666</f>
        <v>BEARISH</v>
      </c>
      <c r="K2666" s="17" t="str">
        <f>OBV!G2666</f>
        <v>NEUTRAL</v>
      </c>
      <c r="L2666" s="17" t="str">
        <f>OBV!H2666</f>
        <v>CONFIRMED BEARISH</v>
      </c>
      <c r="M2666" s="19">
        <f t="shared" si="410"/>
        <v>25</v>
      </c>
      <c r="N2666" s="19">
        <f t="shared" si="411"/>
        <v>45</v>
      </c>
      <c r="O2666" s="19">
        <f t="shared" si="412"/>
        <v>50</v>
      </c>
      <c r="P2666" s="19">
        <f t="shared" si="413"/>
        <v>16.5</v>
      </c>
      <c r="Q2666" s="20">
        <f t="shared" si="414"/>
        <v>34.475000000000001</v>
      </c>
      <c r="R2666" s="20">
        <f t="shared" si="415"/>
        <v>35.625</v>
      </c>
      <c r="S2666" s="20">
        <f t="shared" si="416"/>
        <v>30.425000000000001</v>
      </c>
      <c r="T2666" s="20">
        <f t="shared" si="417"/>
        <v>34.125</v>
      </c>
      <c r="U2666" s="19">
        <f t="shared" si="418"/>
        <v>33.508333333333333</v>
      </c>
      <c r="V2666" s="19">
        <f t="shared" si="419"/>
        <v>33.662499999999994</v>
      </c>
    </row>
    <row r="2667" spans="1:22" ht="13.5" x14ac:dyDescent="0.25">
      <c r="A2667" s="3">
        <f>RSI!A2667</f>
        <v>45891</v>
      </c>
      <c r="B2667" s="2">
        <f>RSI!B2667</f>
        <v>11.17</v>
      </c>
      <c r="C2667" s="2">
        <f>RSI!I2667</f>
        <v>58.150055067826749</v>
      </c>
      <c r="D2667" s="2">
        <f>MACD!E2667</f>
        <v>-7.5360251049410465E-2</v>
      </c>
      <c r="E2667" s="2">
        <f>MACD!F2667</f>
        <v>-3.4922404782571734E-2</v>
      </c>
      <c r="F2667" s="2">
        <f>'Moving Avg'!D2667</f>
        <v>11.202</v>
      </c>
      <c r="G2667" s="2">
        <f>'Moving Avg'!F2667</f>
        <v>11.166499999999999</v>
      </c>
      <c r="H2667" s="2">
        <f>'Moving Avg'!G2667</f>
        <v>10.431716</v>
      </c>
      <c r="I2667" s="2">
        <f>'Moving Avg'!H2667</f>
        <v>8.0357295000000004</v>
      </c>
      <c r="J2667" s="17" t="str">
        <f>OBV!F2667</f>
        <v>BEARISH</v>
      </c>
      <c r="K2667" s="17" t="str">
        <f>OBV!G2667</f>
        <v>NEUTRAL</v>
      </c>
      <c r="L2667" s="17" t="str">
        <f>OBV!H2667</f>
        <v>CONFIRMED BEARISH</v>
      </c>
      <c r="M2667" s="19">
        <f t="shared" si="410"/>
        <v>25</v>
      </c>
      <c r="N2667" s="19">
        <f t="shared" si="411"/>
        <v>100</v>
      </c>
      <c r="O2667" s="19">
        <f t="shared" si="412"/>
        <v>50</v>
      </c>
      <c r="P2667" s="19">
        <f t="shared" si="413"/>
        <v>16.5</v>
      </c>
      <c r="Q2667" s="20">
        <f t="shared" si="414"/>
        <v>53.725000000000001</v>
      </c>
      <c r="R2667" s="20">
        <f t="shared" si="415"/>
        <v>46.625</v>
      </c>
      <c r="S2667" s="20">
        <f t="shared" si="416"/>
        <v>38.674999999999997</v>
      </c>
      <c r="T2667" s="20">
        <f t="shared" si="417"/>
        <v>47.875</v>
      </c>
      <c r="U2667" s="19">
        <f t="shared" si="418"/>
        <v>46.341666666666661</v>
      </c>
      <c r="V2667" s="19">
        <f t="shared" si="419"/>
        <v>46.724999999999994</v>
      </c>
    </row>
    <row r="2668" spans="1:22" ht="13.5" x14ac:dyDescent="0.25">
      <c r="A2668" s="3">
        <f>RSI!A2668</f>
        <v>45894</v>
      </c>
      <c r="B2668" s="2">
        <f>RSI!B2668</f>
        <v>11.14</v>
      </c>
      <c r="C2668" s="2">
        <f>RSI!I2668</f>
        <v>56.965788764355459</v>
      </c>
      <c r="D2668" s="2">
        <f>MACD!E2668</f>
        <v>-5.4971824910897027E-2</v>
      </c>
      <c r="E2668" s="2">
        <f>MACD!F2668</f>
        <v>-3.8932288808236792E-2</v>
      </c>
      <c r="F2668" s="2">
        <f>'Moving Avg'!D2668</f>
        <v>11.166</v>
      </c>
      <c r="G2668" s="2">
        <f>'Moving Avg'!F2668</f>
        <v>11.1435</v>
      </c>
      <c r="H2668" s="2">
        <f>'Moving Avg'!G2668</f>
        <v>10.467033999999998</v>
      </c>
      <c r="I2668" s="2">
        <f>'Moving Avg'!H2668</f>
        <v>8.0626745000000017</v>
      </c>
      <c r="J2668" s="17" t="str">
        <f>OBV!F2668</f>
        <v>BEARISH</v>
      </c>
      <c r="K2668" s="17" t="str">
        <f>OBV!G2668</f>
        <v>NEUTRAL</v>
      </c>
      <c r="L2668" s="17" t="str">
        <f>OBV!H2668</f>
        <v>CONFIRMED BEARISH</v>
      </c>
      <c r="M2668" s="19">
        <f t="shared" si="410"/>
        <v>25</v>
      </c>
      <c r="N2668" s="19">
        <f t="shared" si="411"/>
        <v>45</v>
      </c>
      <c r="O2668" s="19">
        <f t="shared" si="412"/>
        <v>50</v>
      </c>
      <c r="P2668" s="19">
        <f t="shared" si="413"/>
        <v>16.5</v>
      </c>
      <c r="Q2668" s="20">
        <f t="shared" si="414"/>
        <v>34.475000000000001</v>
      </c>
      <c r="R2668" s="20">
        <f t="shared" si="415"/>
        <v>35.625</v>
      </c>
      <c r="S2668" s="20">
        <f t="shared" si="416"/>
        <v>30.425000000000001</v>
      </c>
      <c r="T2668" s="20">
        <f t="shared" si="417"/>
        <v>34.125</v>
      </c>
      <c r="U2668" s="19">
        <f t="shared" si="418"/>
        <v>33.508333333333333</v>
      </c>
      <c r="V2668" s="19">
        <f t="shared" si="419"/>
        <v>33.662499999999994</v>
      </c>
    </row>
    <row r="2669" spans="1:22" ht="13.5" x14ac:dyDescent="0.25">
      <c r="A2669" s="3">
        <f>RSI!A2669</f>
        <v>45895</v>
      </c>
      <c r="B2669" s="2">
        <f>RSI!B2669</f>
        <v>11.14</v>
      </c>
      <c r="C2669" s="2">
        <f>RSI!I2669</f>
        <v>56.965788764355459</v>
      </c>
      <c r="D2669" s="2">
        <f>MACD!E2669</f>
        <v>-9.5965984501162893E-3</v>
      </c>
      <c r="E2669" s="2">
        <f>MACD!F2669</f>
        <v>-3.3065150736612696E-2</v>
      </c>
      <c r="F2669" s="2">
        <f>'Moving Avg'!D2669</f>
        <v>11.144</v>
      </c>
      <c r="G2669" s="2">
        <f>'Moving Avg'!F2669</f>
        <v>11.124499999999998</v>
      </c>
      <c r="H2669" s="2">
        <f>'Moving Avg'!G2669</f>
        <v>10.501009999999999</v>
      </c>
      <c r="I2669" s="2">
        <f>'Moving Avg'!H2669</f>
        <v>8.0894280000000034</v>
      </c>
      <c r="J2669" s="17" t="str">
        <f>OBV!F2669</f>
        <v>BEARISH</v>
      </c>
      <c r="K2669" s="17" t="str">
        <f>OBV!G2669</f>
        <v>NEUTRAL</v>
      </c>
      <c r="L2669" s="17" t="str">
        <f>OBV!H2669</f>
        <v>CONFIRMED BEARISH</v>
      </c>
      <c r="M2669" s="19">
        <f t="shared" si="410"/>
        <v>25</v>
      </c>
      <c r="N2669" s="19">
        <f t="shared" si="411"/>
        <v>0</v>
      </c>
      <c r="O2669" s="19">
        <f t="shared" si="412"/>
        <v>50</v>
      </c>
      <c r="P2669" s="19">
        <f t="shared" si="413"/>
        <v>16.5</v>
      </c>
      <c r="Q2669" s="20">
        <f t="shared" si="414"/>
        <v>18.725000000000001</v>
      </c>
      <c r="R2669" s="20">
        <f t="shared" si="415"/>
        <v>26.625</v>
      </c>
      <c r="S2669" s="20">
        <f t="shared" si="416"/>
        <v>23.675000000000001</v>
      </c>
      <c r="T2669" s="20">
        <f t="shared" si="417"/>
        <v>22.875</v>
      </c>
      <c r="U2669" s="19">
        <f t="shared" si="418"/>
        <v>23.008333333333336</v>
      </c>
      <c r="V2669" s="19">
        <f t="shared" si="419"/>
        <v>22.975000000000001</v>
      </c>
    </row>
    <row r="2670" spans="1:22" ht="13.5" x14ac:dyDescent="0.25">
      <c r="A2670" s="3">
        <f>RSI!A2670</f>
        <v>45896</v>
      </c>
      <c r="B2670" s="2">
        <f>RSI!B2670</f>
        <v>11.1</v>
      </c>
      <c r="C2670" s="2">
        <f>RSI!I2670</f>
        <v>55.226565325906009</v>
      </c>
      <c r="D2670" s="2">
        <f>MACD!E2670</f>
        <v>4.7658597192379304E-2</v>
      </c>
      <c r="E2670" s="2">
        <f>MACD!F2670</f>
        <v>-1.6920401150814297E-2</v>
      </c>
      <c r="F2670" s="2">
        <f>'Moving Avg'!D2670</f>
        <v>11.146000000000001</v>
      </c>
      <c r="G2670" s="2">
        <f>'Moving Avg'!F2670</f>
        <v>11.118999999999998</v>
      </c>
      <c r="H2670" s="2">
        <f>'Moving Avg'!G2670</f>
        <v>10.536102000000001</v>
      </c>
      <c r="I2670" s="2">
        <f>'Moving Avg'!H2670</f>
        <v>8.1156460000000035</v>
      </c>
      <c r="J2670" s="17" t="str">
        <f>OBV!F2670</f>
        <v>BEARISH</v>
      </c>
      <c r="K2670" s="17" t="str">
        <f>OBV!G2670</f>
        <v>NEUTRAL</v>
      </c>
      <c r="L2670" s="17" t="str">
        <f>OBV!H2670</f>
        <v>BEARISH DIVERGENCE</v>
      </c>
      <c r="M2670" s="19">
        <f t="shared" si="410"/>
        <v>25</v>
      </c>
      <c r="N2670" s="19">
        <f t="shared" si="411"/>
        <v>0</v>
      </c>
      <c r="O2670" s="19">
        <f t="shared" si="412"/>
        <v>50</v>
      </c>
      <c r="P2670" s="19">
        <f t="shared" si="413"/>
        <v>16.5</v>
      </c>
      <c r="Q2670" s="20">
        <f t="shared" si="414"/>
        <v>18.725000000000001</v>
      </c>
      <c r="R2670" s="20">
        <f t="shared" si="415"/>
        <v>26.625</v>
      </c>
      <c r="S2670" s="20">
        <f t="shared" si="416"/>
        <v>23.675000000000001</v>
      </c>
      <c r="T2670" s="20">
        <f t="shared" si="417"/>
        <v>22.875</v>
      </c>
      <c r="U2670" s="19">
        <f t="shared" si="418"/>
        <v>23.008333333333336</v>
      </c>
      <c r="V2670" s="19">
        <f t="shared" si="419"/>
        <v>22.975000000000001</v>
      </c>
    </row>
    <row r="2671" spans="1:22" ht="13.5" x14ac:dyDescent="0.25">
      <c r="A2671" s="3">
        <f>RSI!A2671</f>
        <v>45897</v>
      </c>
      <c r="B2671" s="2">
        <f>RSI!B2671</f>
        <v>11.13</v>
      </c>
      <c r="C2671" s="2">
        <f>RSI!I2671</f>
        <v>56.304091878101225</v>
      </c>
      <c r="D2671" s="2">
        <f>MACD!E2671</f>
        <v>9.1631658197838917E-2</v>
      </c>
      <c r="E2671" s="2">
        <f>MACD!F2671</f>
        <v>4.7900107189163474E-3</v>
      </c>
      <c r="F2671" s="2">
        <f>'Moving Avg'!D2671</f>
        <v>11.136000000000001</v>
      </c>
      <c r="G2671" s="2">
        <f>'Moving Avg'!F2671</f>
        <v>11.121999999999998</v>
      </c>
      <c r="H2671" s="2">
        <f>'Moving Avg'!G2671</f>
        <v>10.572751999999998</v>
      </c>
      <c r="I2671" s="2">
        <f>'Moving Avg'!H2671</f>
        <v>8.1421575000000033</v>
      </c>
      <c r="J2671" s="17" t="str">
        <f>OBV!F2671</f>
        <v>BEARISH</v>
      </c>
      <c r="K2671" s="17" t="str">
        <f>OBV!G2671</f>
        <v>NEUTRAL</v>
      </c>
      <c r="L2671" s="17" t="str">
        <f>OBV!H2671</f>
        <v>CONFIRMED BEARISH</v>
      </c>
      <c r="M2671" s="19">
        <f t="shared" si="410"/>
        <v>25</v>
      </c>
      <c r="N2671" s="19">
        <f t="shared" si="411"/>
        <v>0</v>
      </c>
      <c r="O2671" s="19">
        <f t="shared" si="412"/>
        <v>50</v>
      </c>
      <c r="P2671" s="19">
        <f t="shared" si="413"/>
        <v>16.5</v>
      </c>
      <c r="Q2671" s="20">
        <f t="shared" si="414"/>
        <v>18.725000000000001</v>
      </c>
      <c r="R2671" s="20">
        <f t="shared" si="415"/>
        <v>26.625</v>
      </c>
      <c r="S2671" s="20">
        <f t="shared" si="416"/>
        <v>23.675000000000001</v>
      </c>
      <c r="T2671" s="20">
        <f t="shared" si="417"/>
        <v>22.875</v>
      </c>
      <c r="U2671" s="19">
        <f t="shared" si="418"/>
        <v>23.008333333333336</v>
      </c>
      <c r="V2671" s="19">
        <f t="shared" si="419"/>
        <v>22.975000000000001</v>
      </c>
    </row>
    <row r="2672" spans="1:22" ht="13.5" x14ac:dyDescent="0.25">
      <c r="A2672" s="3">
        <f>RSI!A2672</f>
        <v>45898</v>
      </c>
      <c r="B2672" s="2">
        <f>RSI!B2672</f>
        <v>11.12</v>
      </c>
      <c r="C2672" s="2">
        <f>RSI!I2672</f>
        <v>55.821838659117013</v>
      </c>
      <c r="D2672" s="2">
        <f>MACD!E2672</f>
        <v>0.12412757028818078</v>
      </c>
      <c r="E2672" s="2">
        <f>MACD!F2672</f>
        <v>2.8657522632769234E-2</v>
      </c>
      <c r="F2672" s="2">
        <f>'Moving Avg'!D2672</f>
        <v>11.126000000000001</v>
      </c>
      <c r="G2672" s="2">
        <f>'Moving Avg'!F2672</f>
        <v>11.1305</v>
      </c>
      <c r="H2672" s="2">
        <f>'Moving Avg'!G2672</f>
        <v>10.608243999999999</v>
      </c>
      <c r="I2672" s="2">
        <f>'Moving Avg'!H2672</f>
        <v>8.1686190000000032</v>
      </c>
      <c r="J2672" s="17" t="str">
        <f>OBV!F2672</f>
        <v>BEARISH</v>
      </c>
      <c r="K2672" s="17" t="str">
        <f>OBV!G2672</f>
        <v>NEUTRAL</v>
      </c>
      <c r="L2672" s="17" t="str">
        <f>OBV!H2672</f>
        <v>CONFIRMED BEARISH</v>
      </c>
      <c r="M2672" s="19">
        <f t="shared" si="410"/>
        <v>25</v>
      </c>
      <c r="N2672" s="19">
        <f t="shared" si="411"/>
        <v>0</v>
      </c>
      <c r="O2672" s="19">
        <f t="shared" si="412"/>
        <v>50</v>
      </c>
      <c r="P2672" s="19">
        <f t="shared" si="413"/>
        <v>16.5</v>
      </c>
      <c r="Q2672" s="20">
        <f t="shared" si="414"/>
        <v>18.725000000000001</v>
      </c>
      <c r="R2672" s="20">
        <f t="shared" si="415"/>
        <v>26.625</v>
      </c>
      <c r="S2672" s="20">
        <f t="shared" si="416"/>
        <v>23.675000000000001</v>
      </c>
      <c r="T2672" s="20">
        <f t="shared" si="417"/>
        <v>22.875</v>
      </c>
      <c r="U2672" s="19">
        <f t="shared" si="418"/>
        <v>23.008333333333336</v>
      </c>
      <c r="V2672" s="19">
        <f t="shared" si="419"/>
        <v>22.975000000000001</v>
      </c>
    </row>
    <row r="2673" spans="1:22" ht="13.5" x14ac:dyDescent="0.25">
      <c r="A2673" s="3">
        <f>RSI!A2673</f>
        <v>45901</v>
      </c>
      <c r="B2673" s="2">
        <f>RSI!B2673</f>
        <v>11.07</v>
      </c>
      <c r="C2673" s="2">
        <f>RSI!I2673</f>
        <v>53.360833796554097</v>
      </c>
      <c r="D2673" s="2">
        <f>MACD!E2673</f>
        <v>0.14845767155225786</v>
      </c>
      <c r="E2673" s="2">
        <f>MACD!F2673</f>
        <v>5.2617552416666963E-2</v>
      </c>
      <c r="F2673" s="2">
        <f>'Moving Avg'!D2673</f>
        <v>11.112</v>
      </c>
      <c r="G2673" s="2">
        <f>'Moving Avg'!F2673</f>
        <v>11.133999999999999</v>
      </c>
      <c r="H2673" s="2">
        <f>'Moving Avg'!G2673</f>
        <v>10.639860000000001</v>
      </c>
      <c r="I2673" s="2">
        <f>'Moving Avg'!H2673</f>
        <v>8.1938720000000043</v>
      </c>
      <c r="J2673" s="17" t="str">
        <f>OBV!F2673</f>
        <v>BEARISH</v>
      </c>
      <c r="K2673" s="17" t="str">
        <f>OBV!G2673</f>
        <v>NEUTRAL</v>
      </c>
      <c r="L2673" s="17" t="str">
        <f>OBV!H2673</f>
        <v>CONFIRMED BEARISH</v>
      </c>
      <c r="M2673" s="19">
        <f t="shared" si="410"/>
        <v>25</v>
      </c>
      <c r="N2673" s="19">
        <f t="shared" si="411"/>
        <v>0</v>
      </c>
      <c r="O2673" s="19">
        <f t="shared" si="412"/>
        <v>50</v>
      </c>
      <c r="P2673" s="19">
        <f t="shared" si="413"/>
        <v>16.5</v>
      </c>
      <c r="Q2673" s="20">
        <f t="shared" si="414"/>
        <v>18.725000000000001</v>
      </c>
      <c r="R2673" s="20">
        <f t="shared" si="415"/>
        <v>26.625</v>
      </c>
      <c r="S2673" s="20">
        <f t="shared" si="416"/>
        <v>23.675000000000001</v>
      </c>
      <c r="T2673" s="20">
        <f t="shared" si="417"/>
        <v>22.875</v>
      </c>
      <c r="U2673" s="19">
        <f t="shared" si="418"/>
        <v>23.008333333333336</v>
      </c>
      <c r="V2673" s="19">
        <f t="shared" si="419"/>
        <v>22.975000000000001</v>
      </c>
    </row>
    <row r="2674" spans="1:22" ht="13.5" x14ac:dyDescent="0.25">
      <c r="A2674" s="3">
        <f>RSI!A2674</f>
        <v>45902</v>
      </c>
      <c r="B2674" s="2">
        <f>RSI!B2674</f>
        <v>10.97</v>
      </c>
      <c r="C2674" s="2">
        <f>RSI!I2674</f>
        <v>48.733307441839436</v>
      </c>
      <c r="D2674" s="2">
        <f>MACD!E2674</f>
        <v>0.16531507087251995</v>
      </c>
      <c r="E2674" s="2">
        <f>MACD!F2674</f>
        <v>7.5157056107837572E-2</v>
      </c>
      <c r="F2674" s="2">
        <f>'Moving Avg'!D2674</f>
        <v>11.077999999999999</v>
      </c>
      <c r="G2674" s="2">
        <f>'Moving Avg'!F2674</f>
        <v>11.132499999999999</v>
      </c>
      <c r="H2674" s="2">
        <f>'Moving Avg'!G2674</f>
        <v>10.664492000000003</v>
      </c>
      <c r="I2674" s="2">
        <f>'Moving Avg'!H2674</f>
        <v>8.2184335000000015</v>
      </c>
      <c r="J2674" s="17" t="str">
        <f>OBV!F2674</f>
        <v>BEARISH</v>
      </c>
      <c r="K2674" s="17" t="str">
        <f>OBV!G2674</f>
        <v>NEUTRAL</v>
      </c>
      <c r="L2674" s="17" t="str">
        <f>OBV!H2674</f>
        <v>CONFIRMED BEARISH</v>
      </c>
      <c r="M2674" s="19">
        <f t="shared" si="410"/>
        <v>25</v>
      </c>
      <c r="N2674" s="19">
        <f t="shared" si="411"/>
        <v>0</v>
      </c>
      <c r="O2674" s="19">
        <f t="shared" si="412"/>
        <v>50</v>
      </c>
      <c r="P2674" s="19">
        <f t="shared" si="413"/>
        <v>16.5</v>
      </c>
      <c r="Q2674" s="20">
        <f t="shared" si="414"/>
        <v>18.725000000000001</v>
      </c>
      <c r="R2674" s="20">
        <f t="shared" si="415"/>
        <v>26.625</v>
      </c>
      <c r="S2674" s="20">
        <f t="shared" si="416"/>
        <v>23.675000000000001</v>
      </c>
      <c r="T2674" s="20">
        <f t="shared" si="417"/>
        <v>22.875</v>
      </c>
      <c r="U2674" s="19">
        <f t="shared" si="418"/>
        <v>23.008333333333336</v>
      </c>
      <c r="V2674" s="19">
        <f t="shared" si="419"/>
        <v>22.975000000000001</v>
      </c>
    </row>
    <row r="2675" spans="1:22" ht="13.5" x14ac:dyDescent="0.25">
      <c r="A2675" s="3">
        <f>RSI!A2675</f>
        <v>45903</v>
      </c>
      <c r="B2675" s="2">
        <f>RSI!B2675</f>
        <v>11</v>
      </c>
      <c r="C2675" s="2">
        <f>RSI!I2675</f>
        <v>50.130534368215898</v>
      </c>
      <c r="D2675" s="2">
        <f>MACD!E2675</f>
        <v>0.15299177893400717</v>
      </c>
      <c r="E2675" s="2">
        <f>MACD!F2675</f>
        <v>9.07240006730715E-2</v>
      </c>
      <c r="F2675" s="2">
        <f>'Moving Avg'!D2675</f>
        <v>11.058</v>
      </c>
      <c r="G2675" s="2">
        <f>'Moving Avg'!F2675</f>
        <v>11.143499999999998</v>
      </c>
      <c r="H2675" s="2">
        <f>'Moving Avg'!G2675</f>
        <v>10.690874000000001</v>
      </c>
      <c r="I2675" s="2">
        <f>'Moving Avg'!H2675</f>
        <v>8.2437200000000015</v>
      </c>
      <c r="J2675" s="17" t="str">
        <f>OBV!F2675</f>
        <v>BEARISH</v>
      </c>
      <c r="K2675" s="17" t="str">
        <f>OBV!G2675</f>
        <v>NEUTRAL</v>
      </c>
      <c r="L2675" s="17" t="str">
        <f>OBV!H2675</f>
        <v>CONFIRMED BEARISH</v>
      </c>
      <c r="M2675" s="19">
        <f t="shared" si="410"/>
        <v>25</v>
      </c>
      <c r="N2675" s="19">
        <f t="shared" si="411"/>
        <v>0</v>
      </c>
      <c r="O2675" s="19">
        <f t="shared" si="412"/>
        <v>50</v>
      </c>
      <c r="P2675" s="19">
        <f t="shared" si="413"/>
        <v>16.5</v>
      </c>
      <c r="Q2675" s="20">
        <f t="shared" si="414"/>
        <v>18.725000000000001</v>
      </c>
      <c r="R2675" s="20">
        <f t="shared" si="415"/>
        <v>26.625</v>
      </c>
      <c r="S2675" s="20">
        <f t="shared" si="416"/>
        <v>23.675000000000001</v>
      </c>
      <c r="T2675" s="20">
        <f t="shared" si="417"/>
        <v>22.875</v>
      </c>
      <c r="U2675" s="19">
        <f t="shared" si="418"/>
        <v>23.008333333333336</v>
      </c>
      <c r="V2675" s="19">
        <f t="shared" si="419"/>
        <v>22.975000000000001</v>
      </c>
    </row>
    <row r="2676" spans="1:22" ht="13.5" x14ac:dyDescent="0.25">
      <c r="A2676" s="3">
        <f>RSI!A2676</f>
        <v>45905</v>
      </c>
      <c r="B2676" s="2">
        <f>RSI!B2676</f>
        <v>10.93</v>
      </c>
      <c r="C2676" s="2">
        <f>RSI!I2676</f>
        <v>46.917412708699047</v>
      </c>
      <c r="D2676" s="2">
        <f>MACD!E2676</f>
        <v>0.16165026212823363</v>
      </c>
      <c r="E2676" s="2">
        <f>MACD!F2676</f>
        <v>0.10490925296410394</v>
      </c>
      <c r="F2676" s="2">
        <f>'Moving Avg'!D2676</f>
        <v>11.017999999999999</v>
      </c>
      <c r="G2676" s="2">
        <f>'Moving Avg'!F2676</f>
        <v>11.147499999999999</v>
      </c>
      <c r="H2676" s="2">
        <f>'Moving Avg'!G2676</f>
        <v>10.717582</v>
      </c>
      <c r="I2676" s="2">
        <f>'Moving Avg'!H2676</f>
        <v>8.2691355000000026</v>
      </c>
      <c r="J2676" s="17" t="str">
        <f>OBV!F2676</f>
        <v>BEARISH</v>
      </c>
      <c r="K2676" s="17" t="str">
        <f>OBV!G2676</f>
        <v>NEUTRAL</v>
      </c>
      <c r="L2676" s="17" t="str">
        <f>OBV!H2676</f>
        <v>CONFIRMED BEARISH</v>
      </c>
      <c r="M2676" s="19">
        <f t="shared" si="410"/>
        <v>25</v>
      </c>
      <c r="N2676" s="19">
        <f t="shared" si="411"/>
        <v>0</v>
      </c>
      <c r="O2676" s="19">
        <f t="shared" si="412"/>
        <v>50</v>
      </c>
      <c r="P2676" s="19">
        <f t="shared" si="413"/>
        <v>16.5</v>
      </c>
      <c r="Q2676" s="20">
        <f t="shared" si="414"/>
        <v>18.725000000000001</v>
      </c>
      <c r="R2676" s="20">
        <f t="shared" si="415"/>
        <v>26.625</v>
      </c>
      <c r="S2676" s="20">
        <f t="shared" si="416"/>
        <v>23.675000000000001</v>
      </c>
      <c r="T2676" s="20">
        <f t="shared" si="417"/>
        <v>22.875</v>
      </c>
      <c r="U2676" s="19">
        <f t="shared" si="418"/>
        <v>23.008333333333336</v>
      </c>
      <c r="V2676" s="19">
        <f t="shared" si="419"/>
        <v>22.975000000000001</v>
      </c>
    </row>
    <row r="2677" spans="1:22" ht="13.5" x14ac:dyDescent="0.25">
      <c r="A2677" s="3">
        <f>RSI!A2677</f>
        <v>45908</v>
      </c>
      <c r="B2677" s="2">
        <f>RSI!B2677</f>
        <v>10.9</v>
      </c>
      <c r="C2677" s="2">
        <f>RSI!I2677</f>
        <v>45.56936364932595</v>
      </c>
      <c r="D2677" s="2">
        <f>MACD!E2677</f>
        <v>0.17012456933592368</v>
      </c>
      <c r="E2677" s="2">
        <f>MACD!F2677</f>
        <v>0.11795231623846789</v>
      </c>
      <c r="F2677" s="2">
        <f>'Moving Avg'!D2677</f>
        <v>10.974</v>
      </c>
      <c r="G2677" s="2">
        <f>'Moving Avg'!F2677</f>
        <v>11.1525</v>
      </c>
      <c r="H2677" s="2">
        <f>'Moving Avg'!G2677</f>
        <v>10.743881999999999</v>
      </c>
      <c r="I2677" s="2">
        <f>'Moving Avg'!H2677</f>
        <v>8.2945930000000025</v>
      </c>
      <c r="J2677" s="17" t="str">
        <f>OBV!F2677</f>
        <v>BEARISH</v>
      </c>
      <c r="K2677" s="17" t="str">
        <f>OBV!G2677</f>
        <v>NEUTRAL</v>
      </c>
      <c r="L2677" s="17" t="str">
        <f>OBV!H2677</f>
        <v>CONFIRMED BEARISH</v>
      </c>
      <c r="M2677" s="19">
        <f t="shared" si="410"/>
        <v>25</v>
      </c>
      <c r="N2677" s="19">
        <f t="shared" si="411"/>
        <v>0</v>
      </c>
      <c r="O2677" s="19">
        <f t="shared" si="412"/>
        <v>50</v>
      </c>
      <c r="P2677" s="19">
        <f t="shared" si="413"/>
        <v>16.5</v>
      </c>
      <c r="Q2677" s="20">
        <f t="shared" si="414"/>
        <v>18.725000000000001</v>
      </c>
      <c r="R2677" s="20">
        <f t="shared" si="415"/>
        <v>26.625</v>
      </c>
      <c r="S2677" s="20">
        <f t="shared" si="416"/>
        <v>23.675000000000001</v>
      </c>
      <c r="T2677" s="20">
        <f t="shared" si="417"/>
        <v>22.875</v>
      </c>
      <c r="U2677" s="19">
        <f t="shared" si="418"/>
        <v>23.008333333333336</v>
      </c>
      <c r="V2677" s="19">
        <f t="shared" si="419"/>
        <v>22.975000000000001</v>
      </c>
    </row>
    <row r="2678" spans="1:22" ht="13.5" x14ac:dyDescent="0.25">
      <c r="A2678" s="3">
        <f>RSI!A2678</f>
        <v>45909</v>
      </c>
      <c r="B2678" s="2">
        <f>RSI!B2678</f>
        <v>10.89</v>
      </c>
      <c r="C2678" s="2">
        <f>RSI!I2678</f>
        <v>45.104150926515295</v>
      </c>
      <c r="D2678" s="2">
        <f>MACD!E2678</f>
        <v>0.1740275214862681</v>
      </c>
      <c r="E2678" s="2">
        <f>MACD!F2678</f>
        <v>0.12916735728802795</v>
      </c>
      <c r="F2678" s="2">
        <f>'Moving Avg'!D2678</f>
        <v>10.937999999999999</v>
      </c>
      <c r="G2678" s="2">
        <f>'Moving Avg'!F2678</f>
        <v>11.142000000000001</v>
      </c>
      <c r="H2678" s="2">
        <f>'Moving Avg'!G2678</f>
        <v>10.768063999999999</v>
      </c>
      <c r="I2678" s="2">
        <f>'Moving Avg'!H2678</f>
        <v>8.3195690000000031</v>
      </c>
      <c r="J2678" s="17" t="str">
        <f>OBV!F2678</f>
        <v>BEARISH</v>
      </c>
      <c r="K2678" s="17" t="str">
        <f>OBV!G2678</f>
        <v>NEUTRAL</v>
      </c>
      <c r="L2678" s="17" t="str">
        <f>OBV!H2678</f>
        <v>CONFIRMED BEARISH</v>
      </c>
      <c r="M2678" s="19">
        <f t="shared" si="410"/>
        <v>25</v>
      </c>
      <c r="N2678" s="19">
        <f t="shared" si="411"/>
        <v>0</v>
      </c>
      <c r="O2678" s="19">
        <f t="shared" si="412"/>
        <v>50</v>
      </c>
      <c r="P2678" s="19">
        <f t="shared" si="413"/>
        <v>16.5</v>
      </c>
      <c r="Q2678" s="20">
        <f t="shared" si="414"/>
        <v>18.725000000000001</v>
      </c>
      <c r="R2678" s="20">
        <f t="shared" si="415"/>
        <v>26.625</v>
      </c>
      <c r="S2678" s="20">
        <f t="shared" si="416"/>
        <v>23.675000000000001</v>
      </c>
      <c r="T2678" s="20">
        <f t="shared" si="417"/>
        <v>22.875</v>
      </c>
      <c r="U2678" s="19">
        <f t="shared" si="418"/>
        <v>23.008333333333336</v>
      </c>
      <c r="V2678" s="19">
        <f t="shared" si="419"/>
        <v>22.975000000000001</v>
      </c>
    </row>
    <row r="2679" spans="1:22" ht="13.5" x14ac:dyDescent="0.25">
      <c r="A2679" s="3">
        <f>RSI!A2679</f>
        <v>45910</v>
      </c>
      <c r="B2679" s="2">
        <f>RSI!B2679</f>
        <v>10.85</v>
      </c>
      <c r="C2679" s="2">
        <f>RSI!I2679</f>
        <v>43.204171176279672</v>
      </c>
      <c r="D2679" s="2">
        <f>MACD!E2679</f>
        <v>0.18091413617401564</v>
      </c>
      <c r="E2679" s="2">
        <f>MACD!F2679</f>
        <v>0.13951671306522548</v>
      </c>
      <c r="F2679" s="2">
        <f>'Moving Avg'!D2679</f>
        <v>10.914</v>
      </c>
      <c r="G2679" s="2">
        <f>'Moving Avg'!F2679</f>
        <v>11.120000000000001</v>
      </c>
      <c r="H2679" s="2">
        <f>'Moving Avg'!G2679</f>
        <v>10.791446000000001</v>
      </c>
      <c r="I2679" s="2">
        <f>'Moving Avg'!H2679</f>
        <v>8.3445845000000016</v>
      </c>
      <c r="J2679" s="17" t="str">
        <f>OBV!F2679</f>
        <v>BEARISH</v>
      </c>
      <c r="K2679" s="17" t="str">
        <f>OBV!G2679</f>
        <v>NEUTRAL</v>
      </c>
      <c r="L2679" s="17" t="str">
        <f>OBV!H2679</f>
        <v>CONFIRMED BEARISH</v>
      </c>
      <c r="M2679" s="19">
        <f t="shared" si="410"/>
        <v>25</v>
      </c>
      <c r="N2679" s="19">
        <f t="shared" si="411"/>
        <v>0</v>
      </c>
      <c r="O2679" s="19">
        <f t="shared" si="412"/>
        <v>50</v>
      </c>
      <c r="P2679" s="19">
        <f t="shared" si="413"/>
        <v>16.5</v>
      </c>
      <c r="Q2679" s="20">
        <f t="shared" si="414"/>
        <v>18.725000000000001</v>
      </c>
      <c r="R2679" s="20">
        <f t="shared" si="415"/>
        <v>26.625</v>
      </c>
      <c r="S2679" s="20">
        <f t="shared" si="416"/>
        <v>23.675000000000001</v>
      </c>
      <c r="T2679" s="20">
        <f t="shared" si="417"/>
        <v>22.875</v>
      </c>
      <c r="U2679" s="19">
        <f t="shared" si="418"/>
        <v>23.008333333333336</v>
      </c>
      <c r="V2679" s="19">
        <f t="shared" si="419"/>
        <v>22.975000000000001</v>
      </c>
    </row>
    <row r="2680" spans="1:22" ht="13.5" x14ac:dyDescent="0.25">
      <c r="A2680" s="3">
        <f>RSI!A2680</f>
        <v>45911</v>
      </c>
      <c r="B2680" s="2">
        <f>RSI!B2680</f>
        <v>10.94</v>
      </c>
      <c r="C2680" s="2">
        <f>RSI!I2680</f>
        <v>48.464425959416793</v>
      </c>
      <c r="D2680" s="2">
        <f>MACD!E2680</f>
        <v>0.17473226293878774</v>
      </c>
      <c r="E2680" s="2">
        <f>MACD!F2680</f>
        <v>0.14655982303993795</v>
      </c>
      <c r="F2680" s="2">
        <f>'Moving Avg'!D2680</f>
        <v>10.901999999999999</v>
      </c>
      <c r="G2680" s="2">
        <f>'Moving Avg'!F2680</f>
        <v>11.096999999999998</v>
      </c>
      <c r="H2680" s="2">
        <f>'Moving Avg'!G2680</f>
        <v>10.818546000000001</v>
      </c>
      <c r="I2680" s="2">
        <f>'Moving Avg'!H2680</f>
        <v>8.3700500000000027</v>
      </c>
      <c r="J2680" s="17" t="str">
        <f>OBV!F2680</f>
        <v>BEARISH</v>
      </c>
      <c r="K2680" s="17" t="str">
        <f>OBV!G2680</f>
        <v>NEUTRAL</v>
      </c>
      <c r="L2680" s="17" t="str">
        <f>OBV!H2680</f>
        <v>CONFIRMED BEARISH</v>
      </c>
      <c r="M2680" s="19">
        <f t="shared" si="410"/>
        <v>25</v>
      </c>
      <c r="N2680" s="19">
        <f t="shared" si="411"/>
        <v>0</v>
      </c>
      <c r="O2680" s="19">
        <f t="shared" si="412"/>
        <v>50</v>
      </c>
      <c r="P2680" s="19">
        <f t="shared" si="413"/>
        <v>16.5</v>
      </c>
      <c r="Q2680" s="20">
        <f t="shared" si="414"/>
        <v>18.725000000000001</v>
      </c>
      <c r="R2680" s="20">
        <f t="shared" si="415"/>
        <v>26.625</v>
      </c>
      <c r="S2680" s="20">
        <f t="shared" si="416"/>
        <v>23.675000000000001</v>
      </c>
      <c r="T2680" s="20">
        <f t="shared" si="417"/>
        <v>22.875</v>
      </c>
      <c r="U2680" s="19">
        <f t="shared" si="418"/>
        <v>23.008333333333336</v>
      </c>
      <c r="V2680" s="19">
        <f t="shared" si="419"/>
        <v>22.975000000000001</v>
      </c>
    </row>
    <row r="2681" spans="1:22" ht="13.5" x14ac:dyDescent="0.25">
      <c r="A2681" s="3">
        <f>RSI!A2681</f>
        <v>45912</v>
      </c>
      <c r="B2681" s="2">
        <f>RSI!B2681</f>
        <v>11</v>
      </c>
      <c r="C2681" s="2">
        <f>RSI!I2681</f>
        <v>51.677586188058619</v>
      </c>
      <c r="D2681" s="2">
        <f>MACD!E2681</f>
        <v>0.16989196609707058</v>
      </c>
      <c r="E2681" s="2">
        <f>MACD!F2681</f>
        <v>0.15122625165136447</v>
      </c>
      <c r="F2681" s="2">
        <f>'Moving Avg'!D2681</f>
        <v>10.916</v>
      </c>
      <c r="G2681" s="2">
        <f>'Moving Avg'!F2681</f>
        <v>11.077499999999999</v>
      </c>
      <c r="H2681" s="2">
        <f>'Moving Avg'!G2681</f>
        <v>10.846846000000001</v>
      </c>
      <c r="I2681" s="2">
        <f>'Moving Avg'!H2681</f>
        <v>8.3960555000000028</v>
      </c>
      <c r="J2681" s="17" t="str">
        <f>OBV!F2681</f>
        <v>BEARISH</v>
      </c>
      <c r="K2681" s="17" t="str">
        <f>OBV!G2681</f>
        <v>NEUTRAL</v>
      </c>
      <c r="L2681" s="17" t="str">
        <f>OBV!H2681</f>
        <v>BEARISH DIVERGENCE</v>
      </c>
      <c r="M2681" s="19">
        <f t="shared" si="410"/>
        <v>25</v>
      </c>
      <c r="N2681" s="19">
        <f t="shared" si="411"/>
        <v>0</v>
      </c>
      <c r="O2681" s="19">
        <f t="shared" si="412"/>
        <v>50</v>
      </c>
      <c r="P2681" s="19">
        <f t="shared" si="413"/>
        <v>16.5</v>
      </c>
      <c r="Q2681" s="20">
        <f t="shared" si="414"/>
        <v>18.725000000000001</v>
      </c>
      <c r="R2681" s="20">
        <f t="shared" si="415"/>
        <v>26.625</v>
      </c>
      <c r="S2681" s="20">
        <f t="shared" si="416"/>
        <v>23.675000000000001</v>
      </c>
      <c r="T2681" s="20">
        <f t="shared" si="417"/>
        <v>22.875</v>
      </c>
      <c r="U2681" s="19">
        <f t="shared" si="418"/>
        <v>23.008333333333336</v>
      </c>
      <c r="V2681" s="19">
        <f t="shared" si="419"/>
        <v>22.975000000000001</v>
      </c>
    </row>
    <row r="2682" spans="1:22" ht="13.5" x14ac:dyDescent="0.25">
      <c r="A2682" s="3">
        <f>RSI!A2682</f>
        <v>45915</v>
      </c>
      <c r="B2682" s="2">
        <f>RSI!B2682</f>
        <v>10.95</v>
      </c>
      <c r="C2682" s="2">
        <f>RSI!I2682</f>
        <v>48.939254503104976</v>
      </c>
      <c r="D2682" s="2">
        <f>MACD!E2682</f>
        <v>0.16781034360174019</v>
      </c>
      <c r="E2682" s="2">
        <f>MACD!F2682</f>
        <v>0.15454307004143961</v>
      </c>
      <c r="F2682" s="2">
        <f>'Moving Avg'!D2682</f>
        <v>10.925999999999998</v>
      </c>
      <c r="G2682" s="2">
        <f>'Moving Avg'!F2682</f>
        <v>11.057</v>
      </c>
      <c r="H2682" s="2">
        <f>'Moving Avg'!G2682</f>
        <v>10.874146000000001</v>
      </c>
      <c r="I2682" s="2">
        <f>'Moving Avg'!H2682</f>
        <v>8.4216670000000029</v>
      </c>
      <c r="J2682" s="17" t="str">
        <f>OBV!F2682</f>
        <v>BEARISH</v>
      </c>
      <c r="K2682" s="17" t="str">
        <f>OBV!G2682</f>
        <v>NEUTRAL</v>
      </c>
      <c r="L2682" s="17" t="str">
        <f>OBV!H2682</f>
        <v>BEARISH DIVERGENCE</v>
      </c>
      <c r="M2682" s="19">
        <f t="shared" si="410"/>
        <v>25</v>
      </c>
      <c r="N2682" s="19">
        <f t="shared" si="411"/>
        <v>0</v>
      </c>
      <c r="O2682" s="19">
        <f t="shared" si="412"/>
        <v>50</v>
      </c>
      <c r="P2682" s="19">
        <f t="shared" si="413"/>
        <v>16.5</v>
      </c>
      <c r="Q2682" s="20">
        <f t="shared" si="414"/>
        <v>18.725000000000001</v>
      </c>
      <c r="R2682" s="20">
        <f t="shared" si="415"/>
        <v>26.625</v>
      </c>
      <c r="S2682" s="20">
        <f t="shared" si="416"/>
        <v>23.675000000000001</v>
      </c>
      <c r="T2682" s="20">
        <f t="shared" si="417"/>
        <v>22.875</v>
      </c>
      <c r="U2682" s="19">
        <f t="shared" si="418"/>
        <v>23.008333333333336</v>
      </c>
      <c r="V2682" s="19">
        <f t="shared" si="419"/>
        <v>22.975000000000001</v>
      </c>
    </row>
    <row r="2683" spans="1:22" ht="13.5" x14ac:dyDescent="0.25">
      <c r="A2683" s="3">
        <f>RSI!A2683</f>
        <v>45916</v>
      </c>
      <c r="B2683" s="2">
        <f>RSI!B2683</f>
        <v>10.9</v>
      </c>
      <c r="C2683" s="2">
        <f>RSI!I2683</f>
        <v>46.29730664759709</v>
      </c>
      <c r="D2683" s="2">
        <f>MACD!E2683</f>
        <v>0.16221579214697535</v>
      </c>
      <c r="E2683" s="2">
        <f>MACD!F2683</f>
        <v>0.15607761446254675</v>
      </c>
      <c r="F2683" s="2">
        <f>'Moving Avg'!D2683</f>
        <v>10.927999999999999</v>
      </c>
      <c r="G2683" s="2">
        <f>'Moving Avg'!F2683</f>
        <v>11.035999999999998</v>
      </c>
      <c r="H2683" s="2">
        <f>'Moving Avg'!G2683</f>
        <v>10.898528000000001</v>
      </c>
      <c r="I2683" s="2">
        <f>'Moving Avg'!H2683</f>
        <v>8.4467410000000047</v>
      </c>
      <c r="J2683" s="17" t="str">
        <f>OBV!F2683</f>
        <v>BEARISH</v>
      </c>
      <c r="K2683" s="17" t="str">
        <f>OBV!G2683</f>
        <v>NEUTRAL</v>
      </c>
      <c r="L2683" s="17" t="str">
        <f>OBV!H2683</f>
        <v>BEARISH DIVERGENCE</v>
      </c>
      <c r="M2683" s="19">
        <f t="shared" si="410"/>
        <v>25</v>
      </c>
      <c r="N2683" s="19">
        <f t="shared" si="411"/>
        <v>0</v>
      </c>
      <c r="O2683" s="19">
        <f t="shared" si="412"/>
        <v>50</v>
      </c>
      <c r="P2683" s="19">
        <f t="shared" si="413"/>
        <v>16.5</v>
      </c>
      <c r="Q2683" s="20">
        <f t="shared" si="414"/>
        <v>18.725000000000001</v>
      </c>
      <c r="R2683" s="20">
        <f t="shared" si="415"/>
        <v>26.625</v>
      </c>
      <c r="S2683" s="20">
        <f t="shared" si="416"/>
        <v>23.675000000000001</v>
      </c>
      <c r="T2683" s="20">
        <f t="shared" si="417"/>
        <v>22.875</v>
      </c>
      <c r="U2683" s="19">
        <f t="shared" si="418"/>
        <v>23.008333333333336</v>
      </c>
      <c r="V2683" s="19">
        <f t="shared" si="419"/>
        <v>22.975000000000001</v>
      </c>
    </row>
    <row r="2684" spans="1:22" ht="13.5" x14ac:dyDescent="0.25">
      <c r="A2684" s="3">
        <f>RSI!A2684</f>
        <v>45917</v>
      </c>
      <c r="B2684" s="2">
        <f>RSI!B2684</f>
        <v>10.8</v>
      </c>
      <c r="C2684" s="2">
        <f>RSI!I2684</f>
        <v>41.474869267194912</v>
      </c>
      <c r="D2684" s="2">
        <f>MACD!E2684</f>
        <v>0.14994409750695148</v>
      </c>
      <c r="E2684" s="2">
        <f>MACD!F2684</f>
        <v>0.1548509110714277</v>
      </c>
      <c r="F2684" s="2">
        <f>'Moving Avg'!D2684</f>
        <v>10.918000000000001</v>
      </c>
      <c r="G2684" s="2">
        <f>'Moving Avg'!F2684</f>
        <v>11.013499999999999</v>
      </c>
      <c r="H2684" s="2">
        <f>'Moving Avg'!G2684</f>
        <v>10.919952</v>
      </c>
      <c r="I2684" s="2">
        <f>'Moving Avg'!H2684</f>
        <v>8.4710755000000049</v>
      </c>
      <c r="J2684" s="17" t="str">
        <f>OBV!F2684</f>
        <v>BEARISH</v>
      </c>
      <c r="K2684" s="17" t="str">
        <f>OBV!G2684</f>
        <v>NEUTRAL</v>
      </c>
      <c r="L2684" s="17" t="str">
        <f>OBV!H2684</f>
        <v>CONFIRMED BEARISH</v>
      </c>
      <c r="M2684" s="19">
        <f t="shared" si="410"/>
        <v>25</v>
      </c>
      <c r="N2684" s="19">
        <f t="shared" si="411"/>
        <v>45</v>
      </c>
      <c r="O2684" s="19">
        <f t="shared" si="412"/>
        <v>50</v>
      </c>
      <c r="P2684" s="19">
        <f t="shared" si="413"/>
        <v>16.5</v>
      </c>
      <c r="Q2684" s="20">
        <f t="shared" si="414"/>
        <v>34.475000000000001</v>
      </c>
      <c r="R2684" s="20">
        <f t="shared" si="415"/>
        <v>35.625</v>
      </c>
      <c r="S2684" s="20">
        <f t="shared" si="416"/>
        <v>30.425000000000001</v>
      </c>
      <c r="T2684" s="20">
        <f t="shared" si="417"/>
        <v>34.125</v>
      </c>
      <c r="U2684" s="19">
        <f t="shared" si="418"/>
        <v>33.508333333333333</v>
      </c>
      <c r="V2684" s="19">
        <f t="shared" si="419"/>
        <v>33.662499999999994</v>
      </c>
    </row>
    <row r="2685" spans="1:22" ht="13.5" x14ac:dyDescent="0.25">
      <c r="A2685" s="3">
        <f>RSI!A2685</f>
        <v>45918</v>
      </c>
      <c r="B2685" s="2">
        <f>RSI!B2685</f>
        <v>10.7</v>
      </c>
      <c r="C2685" s="2">
        <f>RSI!I2685</f>
        <v>37.291680103002001</v>
      </c>
      <c r="D2685" s="2">
        <f>MACD!E2685</f>
        <v>0.15258087125044462</v>
      </c>
      <c r="E2685" s="2">
        <f>MACD!F2685</f>
        <v>0.15439690310723109</v>
      </c>
      <c r="F2685" s="2">
        <f>'Moving Avg'!D2685</f>
        <v>10.870000000000001</v>
      </c>
      <c r="G2685" s="2">
        <f>'Moving Avg'!F2685</f>
        <v>10.994</v>
      </c>
      <c r="H2685" s="2">
        <f>'Moving Avg'!G2685</f>
        <v>10.936499999999999</v>
      </c>
      <c r="I2685" s="2">
        <f>'Moving Avg'!H2685</f>
        <v>8.4948620000000048</v>
      </c>
      <c r="J2685" s="17" t="str">
        <f>OBV!F2685</f>
        <v>BEARISH</v>
      </c>
      <c r="K2685" s="17" t="str">
        <f>OBV!G2685</f>
        <v>NEUTRAL</v>
      </c>
      <c r="L2685" s="17" t="str">
        <f>OBV!H2685</f>
        <v>CONFIRMED BEARISH</v>
      </c>
      <c r="M2685" s="19">
        <f t="shared" si="410"/>
        <v>25</v>
      </c>
      <c r="N2685" s="19">
        <f t="shared" si="411"/>
        <v>45</v>
      </c>
      <c r="O2685" s="19">
        <f t="shared" si="412"/>
        <v>50</v>
      </c>
      <c r="P2685" s="19">
        <f t="shared" si="413"/>
        <v>16.5</v>
      </c>
      <c r="Q2685" s="20">
        <f t="shared" si="414"/>
        <v>34.475000000000001</v>
      </c>
      <c r="R2685" s="20">
        <f t="shared" si="415"/>
        <v>35.625</v>
      </c>
      <c r="S2685" s="20">
        <f t="shared" si="416"/>
        <v>30.425000000000001</v>
      </c>
      <c r="T2685" s="20">
        <f t="shared" si="417"/>
        <v>34.125</v>
      </c>
      <c r="U2685" s="19">
        <f t="shared" si="418"/>
        <v>33.508333333333333</v>
      </c>
      <c r="V2685" s="19">
        <f t="shared" si="419"/>
        <v>33.662499999999994</v>
      </c>
    </row>
    <row r="2686" spans="1:22" ht="13.5" x14ac:dyDescent="0.35">
      <c r="A2686" s="3">
        <f>RSI!A2686</f>
        <v>45919</v>
      </c>
      <c r="B2686" s="5">
        <f>RSI!B2686</f>
        <v>10.8</v>
      </c>
      <c r="C2686" s="2">
        <f>RSI!I2686</f>
        <v>43.435661270189854</v>
      </c>
      <c r="D2686" s="2">
        <f>MACD!E2686</f>
        <v>0.13815007151955605</v>
      </c>
      <c r="E2686" s="2">
        <f>MACD!F2686</f>
        <v>0.15114753678969609</v>
      </c>
      <c r="F2686" s="2">
        <f>'Moving Avg'!D2686</f>
        <v>10.830000000000002</v>
      </c>
      <c r="G2686" s="2">
        <f>'Moving Avg'!F2686</f>
        <v>10.975</v>
      </c>
      <c r="H2686" s="2">
        <f>'Moving Avg'!G2686</f>
        <v>10.946229999999998</v>
      </c>
      <c r="I2686" s="2">
        <f>'Moving Avg'!H2686</f>
        <v>8.5182860000000051</v>
      </c>
      <c r="J2686" s="17" t="str">
        <f>OBV!F2686</f>
        <v>BEARISH</v>
      </c>
      <c r="K2686" s="17" t="str">
        <f>OBV!G2686</f>
        <v>NEUTRAL</v>
      </c>
      <c r="L2686" s="17" t="str">
        <f>OBV!H2686</f>
        <v>CONFIRMED BEARISH</v>
      </c>
      <c r="M2686" s="19">
        <f t="shared" si="410"/>
        <v>25</v>
      </c>
      <c r="N2686" s="19">
        <f t="shared" si="411"/>
        <v>45</v>
      </c>
      <c r="O2686" s="19">
        <f t="shared" si="412"/>
        <v>50</v>
      </c>
      <c r="P2686" s="19">
        <f t="shared" si="413"/>
        <v>16.5</v>
      </c>
      <c r="Q2686" s="20">
        <f t="shared" si="414"/>
        <v>34.475000000000001</v>
      </c>
      <c r="R2686" s="20">
        <f t="shared" si="415"/>
        <v>35.625</v>
      </c>
      <c r="S2686" s="20">
        <f t="shared" si="416"/>
        <v>30.425000000000001</v>
      </c>
      <c r="T2686" s="20">
        <f t="shared" si="417"/>
        <v>34.125</v>
      </c>
      <c r="U2686" s="19">
        <f t="shared" si="418"/>
        <v>33.508333333333333</v>
      </c>
      <c r="V2686" s="19">
        <f t="shared" si="419"/>
        <v>33.662499999999994</v>
      </c>
    </row>
    <row r="2687" spans="1:22" ht="13.5" x14ac:dyDescent="0.35">
      <c r="A2687" s="3">
        <f>RSI!A2687</f>
        <v>45922</v>
      </c>
      <c r="B2687" s="5">
        <f>RSI!B2687</f>
        <v>10.8</v>
      </c>
      <c r="C2687" s="2">
        <f>RSI!I2687</f>
        <v>43.435661270189854</v>
      </c>
      <c r="D2687" s="2">
        <f>MACD!E2687</f>
        <v>0.12213562647091436</v>
      </c>
      <c r="E2687" s="2">
        <f>MACD!F2687</f>
        <v>0.14534515472593976</v>
      </c>
      <c r="F2687" s="2">
        <f>'Moving Avg'!D2687</f>
        <v>10.8</v>
      </c>
      <c r="G2687" s="2">
        <f>'Moving Avg'!F2687</f>
        <v>10.956500000000002</v>
      </c>
      <c r="H2687" s="2">
        <f>'Moving Avg'!G2687</f>
        <v>10.955385999999999</v>
      </c>
      <c r="I2687" s="2">
        <f>'Moving Avg'!H2687</f>
        <v>8.541182500000005</v>
      </c>
      <c r="J2687" s="17" t="str">
        <f>OBV!F2687</f>
        <v>BEARISH</v>
      </c>
      <c r="K2687" s="17" t="str">
        <f>OBV!G2687</f>
        <v>NEUTRAL</v>
      </c>
      <c r="L2687" s="17" t="str">
        <f>OBV!H2687</f>
        <v>CONFIRMED BEARISH</v>
      </c>
      <c r="M2687" s="19">
        <f t="shared" si="410"/>
        <v>25</v>
      </c>
      <c r="N2687" s="19">
        <f t="shared" si="411"/>
        <v>100</v>
      </c>
      <c r="O2687" s="19">
        <f t="shared" si="412"/>
        <v>50</v>
      </c>
      <c r="P2687" s="19">
        <f t="shared" si="413"/>
        <v>16.5</v>
      </c>
      <c r="Q2687" s="20">
        <f t="shared" si="414"/>
        <v>53.725000000000001</v>
      </c>
      <c r="R2687" s="20">
        <f t="shared" si="415"/>
        <v>46.625</v>
      </c>
      <c r="S2687" s="20">
        <f t="shared" si="416"/>
        <v>38.674999999999997</v>
      </c>
      <c r="T2687" s="20">
        <f t="shared" si="417"/>
        <v>47.875</v>
      </c>
      <c r="U2687" s="19">
        <f t="shared" si="418"/>
        <v>46.341666666666661</v>
      </c>
      <c r="V2687" s="19">
        <f t="shared" si="419"/>
        <v>46.724999999999994</v>
      </c>
    </row>
    <row r="2688" spans="1:22" ht="13.5" x14ac:dyDescent="0.35">
      <c r="A2688" s="3">
        <f>RSI!A2688</f>
        <v>45923</v>
      </c>
      <c r="B2688" s="5">
        <f>RSI!B2688</f>
        <v>10.9</v>
      </c>
      <c r="C2688" s="2">
        <f>RSI!I2688</f>
        <v>49.207255102176887</v>
      </c>
      <c r="D2688" s="2">
        <f>MACD!E2688</f>
        <v>0.10039056979211303</v>
      </c>
      <c r="E2688" s="2">
        <f>MACD!F2688</f>
        <v>0.13635423773917441</v>
      </c>
      <c r="F2688" s="2">
        <f>'Moving Avg'!D2688</f>
        <v>10.799999999999999</v>
      </c>
      <c r="G2688" s="2">
        <f>'Moving Avg'!F2688</f>
        <v>10.944500000000001</v>
      </c>
      <c r="H2688" s="2">
        <f>'Moving Avg'!G2688</f>
        <v>10.962515999999999</v>
      </c>
      <c r="I2688" s="2">
        <f>'Moving Avg'!H2688</f>
        <v>8.565010500000005</v>
      </c>
      <c r="J2688" s="17" t="str">
        <f>OBV!F2688</f>
        <v>BEARISH</v>
      </c>
      <c r="K2688" s="17" t="str">
        <f>OBV!G2688</f>
        <v>NEUTRAL</v>
      </c>
      <c r="L2688" s="17" t="str">
        <f>OBV!H2688</f>
        <v>NEUTRAL</v>
      </c>
      <c r="M2688" s="19">
        <f t="shared" si="410"/>
        <v>25</v>
      </c>
      <c r="N2688" s="19">
        <f t="shared" si="411"/>
        <v>100</v>
      </c>
      <c r="O2688" s="19">
        <f t="shared" si="412"/>
        <v>50</v>
      </c>
      <c r="P2688" s="19">
        <f t="shared" si="413"/>
        <v>16.5</v>
      </c>
      <c r="Q2688" s="20">
        <f t="shared" si="414"/>
        <v>53.725000000000001</v>
      </c>
      <c r="R2688" s="20">
        <f t="shared" si="415"/>
        <v>46.625</v>
      </c>
      <c r="S2688" s="20">
        <f t="shared" si="416"/>
        <v>38.674999999999997</v>
      </c>
      <c r="T2688" s="20">
        <f t="shared" si="417"/>
        <v>47.875</v>
      </c>
      <c r="U2688" s="19">
        <f t="shared" si="418"/>
        <v>46.341666666666661</v>
      </c>
      <c r="V2688" s="19">
        <f t="shared" si="419"/>
        <v>46.724999999999994</v>
      </c>
    </row>
    <row r="2689" spans="1:22" ht="13.5" x14ac:dyDescent="0.35">
      <c r="A2689" s="3">
        <f>RSI!A2689</f>
        <v>45924</v>
      </c>
      <c r="B2689" s="5">
        <f>RSI!B2689</f>
        <v>10.94</v>
      </c>
      <c r="C2689" s="2">
        <f>RSI!I2689</f>
        <v>51.345798511851108</v>
      </c>
      <c r="D2689" s="2">
        <f>MACD!E2689</f>
        <v>7.297902316579119E-2</v>
      </c>
      <c r="E2689" s="2">
        <f>MACD!F2689</f>
        <v>0.12367919482449777</v>
      </c>
      <c r="F2689" s="2">
        <f>'Moving Avg'!D2689</f>
        <v>10.827999999999999</v>
      </c>
      <c r="G2689" s="2">
        <f>'Moving Avg'!F2689</f>
        <v>10.9345</v>
      </c>
      <c r="H2689" s="2">
        <f>'Moving Avg'!G2689</f>
        <v>10.973321999999998</v>
      </c>
      <c r="I2689" s="2">
        <f>'Moving Avg'!H2689</f>
        <v>8.5885590000000036</v>
      </c>
      <c r="J2689" s="17" t="str">
        <f>OBV!F2689</f>
        <v>BEARISH</v>
      </c>
      <c r="K2689" s="17" t="str">
        <f>OBV!G2689</f>
        <v>NEUTRAL</v>
      </c>
      <c r="L2689" s="17" t="str">
        <f>OBV!H2689</f>
        <v>BEARISH DIVERGENCE</v>
      </c>
      <c r="M2689" s="19">
        <f t="shared" si="410"/>
        <v>25</v>
      </c>
      <c r="N2689" s="19">
        <f t="shared" si="411"/>
        <v>100</v>
      </c>
      <c r="O2689" s="19">
        <f t="shared" si="412"/>
        <v>50</v>
      </c>
      <c r="P2689" s="19">
        <f t="shared" si="413"/>
        <v>16.5</v>
      </c>
      <c r="Q2689" s="20">
        <f t="shared" si="414"/>
        <v>53.725000000000001</v>
      </c>
      <c r="R2689" s="20">
        <f t="shared" si="415"/>
        <v>46.625</v>
      </c>
      <c r="S2689" s="20">
        <f t="shared" si="416"/>
        <v>38.674999999999997</v>
      </c>
      <c r="T2689" s="20">
        <f t="shared" si="417"/>
        <v>47.875</v>
      </c>
      <c r="U2689" s="19">
        <f t="shared" si="418"/>
        <v>46.341666666666661</v>
      </c>
      <c r="V2689" s="19">
        <f t="shared" si="419"/>
        <v>46.724999999999994</v>
      </c>
    </row>
    <row r="2690" spans="1:22" ht="13.5" x14ac:dyDescent="0.35">
      <c r="A2690" s="3">
        <f>RSI!A2690</f>
        <v>45925</v>
      </c>
      <c r="B2690" s="5">
        <f>RSI!B2690</f>
        <v>10.88</v>
      </c>
      <c r="C2690" s="2">
        <f>RSI!I2690</f>
        <v>48.076002367509027</v>
      </c>
      <c r="D2690" s="2">
        <f>MACD!E2690</f>
        <v>6.7936027681740896E-2</v>
      </c>
      <c r="E2690" s="2">
        <f>MACD!F2690</f>
        <v>0.1125305613959464</v>
      </c>
      <c r="F2690" s="2">
        <f>'Moving Avg'!D2690</f>
        <v>10.864000000000001</v>
      </c>
      <c r="G2690" s="2">
        <f>'Moving Avg'!F2690</f>
        <v>10.923500000000001</v>
      </c>
      <c r="H2690" s="2">
        <f>'Moving Avg'!G2690</f>
        <v>10.982927999999999</v>
      </c>
      <c r="I2690" s="2">
        <f>'Moving Avg'!H2690</f>
        <v>8.6118555000000043</v>
      </c>
      <c r="J2690" s="17" t="str">
        <f>OBV!F2690</f>
        <v>BULLISH</v>
      </c>
      <c r="K2690" s="17" t="str">
        <f>OBV!G2690</f>
        <v>NEUTRAL</v>
      </c>
      <c r="L2690" s="17" t="str">
        <f>OBV!H2690</f>
        <v>CONFIRMED BULLISH</v>
      </c>
      <c r="M2690" s="19">
        <f t="shared" si="410"/>
        <v>25</v>
      </c>
      <c r="N2690" s="19">
        <f t="shared" si="411"/>
        <v>100</v>
      </c>
      <c r="O2690" s="19">
        <f t="shared" si="412"/>
        <v>50</v>
      </c>
      <c r="P2690" s="19">
        <f t="shared" si="413"/>
        <v>83.5</v>
      </c>
      <c r="Q2690" s="20">
        <f t="shared" si="414"/>
        <v>63.774999999999999</v>
      </c>
      <c r="R2690" s="20">
        <f t="shared" si="415"/>
        <v>63.375</v>
      </c>
      <c r="S2690" s="20">
        <f t="shared" si="416"/>
        <v>68.825000000000003</v>
      </c>
      <c r="T2690" s="20">
        <f t="shared" si="417"/>
        <v>64.625</v>
      </c>
      <c r="U2690" s="19">
        <f t="shared" si="418"/>
        <v>65.325000000000003</v>
      </c>
      <c r="V2690" s="19">
        <f t="shared" si="419"/>
        <v>65.150000000000006</v>
      </c>
    </row>
    <row r="2691" spans="1:22" ht="13.5" x14ac:dyDescent="0.35">
      <c r="A2691" s="3">
        <f>RSI!A2691</f>
        <v>45926</v>
      </c>
      <c r="B2691" s="5">
        <f>RSI!B2691</f>
        <v>10.9</v>
      </c>
      <c r="C2691" s="2">
        <f>RSI!I2691</f>
        <v>49.236464714098425</v>
      </c>
      <c r="D2691" s="2">
        <f>MACD!E2691</f>
        <v>7.1643811531197699E-2</v>
      </c>
      <c r="E2691" s="2">
        <f>MACD!F2691</f>
        <v>0.10435321142299667</v>
      </c>
      <c r="F2691" s="2">
        <f>'Moving Avg'!D2691</f>
        <v>10.884</v>
      </c>
      <c r="G2691" s="2">
        <f>'Moving Avg'!F2691</f>
        <v>10.912000000000001</v>
      </c>
      <c r="H2691" s="2">
        <f>'Moving Avg'!G2691</f>
        <v>10.991400000000001</v>
      </c>
      <c r="I2691" s="2">
        <f>'Moving Avg'!H2691</f>
        <v>8.6352520000000048</v>
      </c>
      <c r="J2691" s="17" t="str">
        <f>OBV!F2691</f>
        <v>BULLISH</v>
      </c>
      <c r="K2691" s="17" t="str">
        <f>OBV!G2691</f>
        <v>NEUTRAL</v>
      </c>
      <c r="L2691" s="17" t="str">
        <f>OBV!H2691</f>
        <v>CONFIRMED BULLISH</v>
      </c>
      <c r="M2691" s="19">
        <f t="shared" si="410"/>
        <v>25</v>
      </c>
      <c r="N2691" s="19">
        <f t="shared" si="411"/>
        <v>100</v>
      </c>
      <c r="O2691" s="19">
        <f t="shared" si="412"/>
        <v>50</v>
      </c>
      <c r="P2691" s="19">
        <f t="shared" si="413"/>
        <v>83.5</v>
      </c>
      <c r="Q2691" s="20">
        <f t="shared" ref="Q2691:Q2693" si="420">0.35*M2691+N2691*0.35+O2691*0.15+P2691*0.15</f>
        <v>63.774999999999999</v>
      </c>
      <c r="R2691" s="20">
        <f t="shared" ref="R2691:R2693" si="421">M2691*0.2+N2691*0.2+O2691*0.35+P2691*0.25</f>
        <v>63.375</v>
      </c>
      <c r="S2691" s="20">
        <f t="shared" ref="S2691:S2693" si="422">M2691*0.15+N2691*0.15+O2691*0.25+P2691*0.45</f>
        <v>68.825000000000003</v>
      </c>
      <c r="T2691" s="20">
        <f t="shared" ref="T2691:T2693" si="423">0.25*SUM(M2691:P2691)</f>
        <v>64.625</v>
      </c>
      <c r="U2691" s="19">
        <f t="shared" ref="U2691:U2693" si="424">SUM(Q2691:S2691)/3</f>
        <v>65.325000000000003</v>
      </c>
      <c r="V2691" s="19">
        <f t="shared" ref="V2691:V2693" si="425">SUM(Q2691:T2691)/4</f>
        <v>65.150000000000006</v>
      </c>
    </row>
    <row r="2692" spans="1:22" ht="13.5" x14ac:dyDescent="0.35">
      <c r="A2692" s="3">
        <f>RSI!A2692</f>
        <v>45929</v>
      </c>
      <c r="B2692" s="5">
        <f>RSI!B2692</f>
        <v>10.79</v>
      </c>
      <c r="C2692" s="2">
        <f>RSI!I2692</f>
        <v>43.480655528249628</v>
      </c>
      <c r="D2692" s="2">
        <f>MACD!E2692</f>
        <v>7.5327758290388402E-2</v>
      </c>
      <c r="E2692" s="2">
        <f>MACD!F2692</f>
        <v>9.8548120796475028E-2</v>
      </c>
      <c r="F2692" s="2">
        <f>'Moving Avg'!D2692</f>
        <v>10.882</v>
      </c>
      <c r="G2692" s="2">
        <f>'Moving Avg'!F2692</f>
        <v>10.8955</v>
      </c>
      <c r="H2692" s="2">
        <f>'Moving Avg'!G2692</f>
        <v>10.997199999999998</v>
      </c>
      <c r="I2692" s="2">
        <f>'Moving Avg'!H2692</f>
        <v>8.6584340000000051</v>
      </c>
      <c r="J2692" s="17" t="str">
        <f>OBV!F2692</f>
        <v>BULLISH</v>
      </c>
      <c r="K2692" s="17" t="str">
        <f>OBV!G2692</f>
        <v>NEUTRAL</v>
      </c>
      <c r="L2692" s="17" t="str">
        <f>OBV!H2692</f>
        <v>BULLISH DIVERGENCE</v>
      </c>
      <c r="M2692" s="19">
        <f t="shared" si="410"/>
        <v>25</v>
      </c>
      <c r="N2692" s="19">
        <f t="shared" si="411"/>
        <v>100</v>
      </c>
      <c r="O2692" s="19">
        <f t="shared" si="412"/>
        <v>50</v>
      </c>
      <c r="P2692" s="19">
        <f t="shared" si="413"/>
        <v>66.5</v>
      </c>
      <c r="Q2692" s="20">
        <f t="shared" si="420"/>
        <v>61.225000000000001</v>
      </c>
      <c r="R2692" s="20">
        <f t="shared" si="421"/>
        <v>59.125</v>
      </c>
      <c r="S2692" s="20">
        <f t="shared" si="422"/>
        <v>61.174999999999997</v>
      </c>
      <c r="T2692" s="20">
        <f t="shared" si="423"/>
        <v>60.375</v>
      </c>
      <c r="U2692" s="19">
        <f t="shared" si="424"/>
        <v>60.508333333333326</v>
      </c>
      <c r="V2692" s="19">
        <f t="shared" si="425"/>
        <v>60.474999999999994</v>
      </c>
    </row>
    <row r="2693" spans="1:22" ht="13.5" x14ac:dyDescent="0.35">
      <c r="A2693" s="3">
        <f>RSI!A2693</f>
        <v>45930</v>
      </c>
      <c r="B2693" s="5">
        <f>RSI!B2693</f>
        <v>10.74</v>
      </c>
      <c r="C2693" s="2">
        <f>RSI!I2693</f>
        <v>41.127176035110047</v>
      </c>
      <c r="D2693" s="2">
        <f>MACD!E2693</f>
        <v>7.5190363206671051E-2</v>
      </c>
      <c r="E2693" s="2">
        <f>MACD!F2693</f>
        <v>9.3876569278514232E-2</v>
      </c>
      <c r="F2693" s="2">
        <f>'Moving Avg'!D2693</f>
        <v>10.85</v>
      </c>
      <c r="G2693" s="2">
        <f>'Moving Avg'!F2693</f>
        <v>10.879000000000001</v>
      </c>
      <c r="H2693" s="2">
        <f>'Moving Avg'!G2693</f>
        <v>11.005999999999998</v>
      </c>
      <c r="I2693" s="2">
        <f>'Moving Avg'!H2693</f>
        <v>8.6813180000000063</v>
      </c>
      <c r="J2693" s="17" t="str">
        <f>OBV!F2693</f>
        <v>BEARISH</v>
      </c>
      <c r="K2693" s="17" t="str">
        <f>OBV!G2693</f>
        <v>WEAK</v>
      </c>
      <c r="L2693" s="17" t="str">
        <f>OBV!H2693</f>
        <v>CONFIRMED BEARISH</v>
      </c>
      <c r="M2693" s="19">
        <f t="shared" si="410"/>
        <v>25</v>
      </c>
      <c r="N2693" s="19">
        <f t="shared" si="411"/>
        <v>45</v>
      </c>
      <c r="O2693" s="19">
        <f t="shared" si="412"/>
        <v>50</v>
      </c>
      <c r="P2693" s="19">
        <f t="shared" si="413"/>
        <v>0</v>
      </c>
      <c r="Q2693" s="20">
        <f t="shared" si="420"/>
        <v>32</v>
      </c>
      <c r="R2693" s="20">
        <f t="shared" si="421"/>
        <v>31.5</v>
      </c>
      <c r="S2693" s="20">
        <f t="shared" si="422"/>
        <v>23</v>
      </c>
      <c r="T2693" s="20">
        <f t="shared" si="423"/>
        <v>30</v>
      </c>
      <c r="U2693" s="19">
        <f t="shared" si="424"/>
        <v>28.833333333333332</v>
      </c>
      <c r="V2693" s="19">
        <f t="shared" si="425"/>
        <v>29.125</v>
      </c>
    </row>
  </sheetData>
  <conditionalFormatting sqref="J1:J1048576">
    <cfRule type="containsText" dxfId="12" priority="9" operator="containsText" text="bearish">
      <formula>NOT(ISERROR(SEARCH("bearish",J1)))</formula>
    </cfRule>
    <cfRule type="containsText" dxfId="11" priority="10" operator="containsText" text="bullish">
      <formula>NOT(ISERROR(SEARCH("bullish",J1)))</formula>
    </cfRule>
    <cfRule type="containsText" dxfId="10" priority="15" stopIfTrue="1" operator="containsText" text="Bullish">
      <formula>NOT(ISERROR(SEARCH("Bullish",J1)))</formula>
    </cfRule>
  </conditionalFormatting>
  <conditionalFormatting sqref="K1:K1048576">
    <cfRule type="containsText" dxfId="9" priority="13" stopIfTrue="1" operator="containsText" text="strong">
      <formula>NOT(ISERROR(SEARCH("strong",K1)))</formula>
    </cfRule>
    <cfRule type="containsText" dxfId="8" priority="14" stopIfTrue="1" operator="containsText" text="weak">
      <formula>NOT(ISERROR(SEARCH("weak",K1)))</formula>
    </cfRule>
  </conditionalFormatting>
  <conditionalFormatting sqref="L1:L1048576">
    <cfRule type="containsText" dxfId="7" priority="11" stopIfTrue="1" operator="containsText" text="confirmed bullish">
      <formula>NOT(ISERROR(SEARCH("confirmed bullish",L1)))</formula>
    </cfRule>
    <cfRule type="containsText" dxfId="6" priority="12" stopIfTrue="1" operator="containsText" text="confirmed bearish">
      <formula>NOT(ISERROR(SEARCH("confirmed bearish",L1)))</formula>
    </cfRule>
  </conditionalFormatting>
  <conditionalFormatting sqref="M1:V2693">
    <cfRule type="containsText" dxfId="5" priority="5" stopIfTrue="1" operator="containsText" text="confirmed bullish">
      <formula>NOT(ISERROR(SEARCH("confirmed bullish",M1)))</formula>
    </cfRule>
    <cfRule type="containsText" dxfId="4" priority="6" stopIfTrue="1" operator="containsText" text="confirmed bearish">
      <formula>NOT(ISERROR(SEARCH("confirmed bearish",M1)))</formula>
    </cfRule>
  </conditionalFormatting>
  <conditionalFormatting sqref="U2:V2693">
    <cfRule type="cellIs" dxfId="3" priority="1" operator="lessThan">
      <formula>50</formula>
    </cfRule>
    <cfRule type="cellIs" dxfId="2" priority="2" operator="lessThan">
      <formula>45</formula>
    </cfRule>
    <cfRule type="cellIs" dxfId="1" priority="3" operator="between">
      <formula>50</formula>
      <formula>65</formula>
    </cfRule>
    <cfRule type="cellIs" dxfId="0" priority="4" operator="greaterThan">
      <formula>65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TITRES_STAT</vt:lpstr>
      <vt:lpstr>Moving Avg</vt:lpstr>
      <vt:lpstr>RSI</vt:lpstr>
      <vt:lpstr>MACD</vt:lpstr>
      <vt:lpstr>OBV</vt:lpstr>
      <vt:lpstr>Overall Overview</vt:lpstr>
      <vt:lpstr>Scoring 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2025-09-27T13:16:42Z</dcterms:created>
  <dcterms:modified xsi:type="dcterms:W3CDTF">2025-12-13T19:01:27Z</dcterms:modified>
</cp:coreProperties>
</file>